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Journals\Journal 14 AI BLEVE\"/>
    </mc:Choice>
  </mc:AlternateContent>
  <bookViews>
    <workbookView xWindow="28680" yWindow="-120" windowWidth="29040" windowHeight="15840"/>
  </bookViews>
  <sheets>
    <sheet name="Demonstration" sheetId="18" r:id="rId1"/>
    <sheet name="Inputs(obstacle-Pressure)" sheetId="8" r:id="rId2"/>
    <sheet name="Inputs(obstacle-Impulse)" sheetId="17" r:id="rId3"/>
    <sheet name="Orgininal data V-L 30%H (2)" sheetId="15" r:id="rId4"/>
  </sheets>
  <externalReferences>
    <externalReference r:id="rId5"/>
  </externalReferences>
  <definedNames>
    <definedName name="B102：CY5002">#REF!</definedName>
    <definedName name="dd">#REF!</definedName>
  </definedNames>
  <calcPr calcId="162913"/>
</workbook>
</file>

<file path=xl/calcChain.xml><?xml version="1.0" encoding="utf-8"?>
<calcChain xmlns="http://schemas.openxmlformats.org/spreadsheetml/2006/main">
  <c r="BI201" i="17" l="1"/>
  <c r="BD201" i="17"/>
  <c r="BE201" i="17" s="1"/>
  <c r="AU201" i="17"/>
  <c r="AS201" i="17"/>
  <c r="AR201" i="17"/>
  <c r="AQ201" i="17"/>
  <c r="AN201" i="17"/>
  <c r="BK201" i="17" s="1"/>
  <c r="AM201" i="17"/>
  <c r="BL201" i="17" s="1"/>
  <c r="AL201" i="17"/>
  <c r="AI201" i="17" s="1"/>
  <c r="AK201" i="17"/>
  <c r="AJ201" i="17"/>
  <c r="AD201" i="17"/>
  <c r="BM201" i="17" s="1"/>
  <c r="AC201" i="17"/>
  <c r="Z201" i="17"/>
  <c r="BW201" i="17" s="1"/>
  <c r="Y201" i="17"/>
  <c r="W201" i="17"/>
  <c r="V201" i="17"/>
  <c r="U201" i="17"/>
  <c r="T201" i="17"/>
  <c r="R201" i="17"/>
  <c r="Q201" i="17"/>
  <c r="AT200" i="17"/>
  <c r="AU200" i="17" s="1"/>
  <c r="AS200" i="17"/>
  <c r="AR200" i="17"/>
  <c r="AQ200" i="17"/>
  <c r="AN200" i="17"/>
  <c r="AM200" i="17"/>
  <c r="AA200" i="17" s="1"/>
  <c r="AL200" i="17"/>
  <c r="AK200" i="17"/>
  <c r="AJ200" i="17"/>
  <c r="AI200" i="17"/>
  <c r="AD200" i="17"/>
  <c r="AC200" i="17"/>
  <c r="Z200" i="17"/>
  <c r="Y200" i="17"/>
  <c r="W200" i="17"/>
  <c r="V200" i="17"/>
  <c r="U200" i="17"/>
  <c r="T200" i="17"/>
  <c r="R200" i="17"/>
  <c r="Q200" i="17"/>
  <c r="BW199" i="17"/>
  <c r="BI199" i="17"/>
  <c r="BD199" i="17"/>
  <c r="BE199" i="17" s="1"/>
  <c r="AS199" i="17"/>
  <c r="AR199" i="17"/>
  <c r="AQ199" i="17"/>
  <c r="AN199" i="17"/>
  <c r="BK199" i="17" s="1"/>
  <c r="AL199" i="17"/>
  <c r="AI199" i="17" s="1"/>
  <c r="AK199" i="17"/>
  <c r="AJ199" i="17"/>
  <c r="AD199" i="17"/>
  <c r="AC199" i="17"/>
  <c r="AU199" i="17" s="1"/>
  <c r="Z199" i="17"/>
  <c r="Y199" i="17"/>
  <c r="W199" i="17"/>
  <c r="V199" i="17"/>
  <c r="U199" i="17"/>
  <c r="T199" i="17"/>
  <c r="R199" i="17"/>
  <c r="Q199" i="17"/>
  <c r="AT198" i="17"/>
  <c r="AU198" i="17" s="1"/>
  <c r="AS198" i="17"/>
  <c r="AR198" i="17"/>
  <c r="AQ198" i="17"/>
  <c r="AN198" i="17"/>
  <c r="AL198" i="17"/>
  <c r="AK198" i="17"/>
  <c r="AJ198" i="17"/>
  <c r="AD198" i="17"/>
  <c r="AM198" i="17" s="1"/>
  <c r="AC198" i="17"/>
  <c r="Z198" i="17"/>
  <c r="Y198" i="17"/>
  <c r="W198" i="17"/>
  <c r="V198" i="17"/>
  <c r="U198" i="17"/>
  <c r="T198" i="17"/>
  <c r="R198" i="17"/>
  <c r="Q198" i="17"/>
  <c r="BM197" i="17"/>
  <c r="BK197" i="17"/>
  <c r="BI197" i="17"/>
  <c r="BH197" i="17"/>
  <c r="BF197" i="17"/>
  <c r="BG197" i="17" s="1"/>
  <c r="BX197" i="17" s="1"/>
  <c r="BD197" i="17"/>
  <c r="BE197" i="17" s="1"/>
  <c r="AS197" i="17"/>
  <c r="AR197" i="17"/>
  <c r="AQ197" i="17"/>
  <c r="AN197" i="17"/>
  <c r="AL197" i="17"/>
  <c r="AK197" i="17"/>
  <c r="AJ197" i="17"/>
  <c r="AI197" i="17"/>
  <c r="AD197" i="17"/>
  <c r="AM197" i="17" s="1"/>
  <c r="AA197" i="17" s="1"/>
  <c r="AC197" i="17"/>
  <c r="AU197" i="17" s="1"/>
  <c r="Z197" i="17"/>
  <c r="BW197" i="17" s="1"/>
  <c r="Y197" i="17"/>
  <c r="W197" i="17"/>
  <c r="R197" i="17" s="1"/>
  <c r="V197" i="17"/>
  <c r="U197" i="17"/>
  <c r="T197" i="17"/>
  <c r="Q197" i="17"/>
  <c r="BI196" i="17"/>
  <c r="BD196" i="17"/>
  <c r="BE196" i="17" s="1"/>
  <c r="AU196" i="17"/>
  <c r="AS196" i="17"/>
  <c r="AR196" i="17"/>
  <c r="AQ196" i="17"/>
  <c r="AN196" i="17"/>
  <c r="AL196" i="17"/>
  <c r="AI196" i="17" s="1"/>
  <c r="AK196" i="17"/>
  <c r="AJ196" i="17"/>
  <c r="AD196" i="17"/>
  <c r="AC196" i="17"/>
  <c r="Z196" i="17"/>
  <c r="BW196" i="17" s="1"/>
  <c r="Y196" i="17"/>
  <c r="W196" i="17"/>
  <c r="V196" i="17"/>
  <c r="U196" i="17"/>
  <c r="T196" i="17"/>
  <c r="R196" i="17"/>
  <c r="Q196" i="17"/>
  <c r="AT195" i="17"/>
  <c r="AU195" i="17" s="1"/>
  <c r="AS195" i="17"/>
  <c r="AR195" i="17"/>
  <c r="AQ195" i="17"/>
  <c r="AN195" i="17"/>
  <c r="AL195" i="17"/>
  <c r="AK195" i="17"/>
  <c r="AJ195" i="17"/>
  <c r="AI195" i="17"/>
  <c r="AD195" i="17"/>
  <c r="AM195" i="17" s="1"/>
  <c r="AA195" i="17" s="1"/>
  <c r="AC195" i="17"/>
  <c r="Z195" i="17"/>
  <c r="Y195" i="17"/>
  <c r="W195" i="17"/>
  <c r="V195" i="17"/>
  <c r="U195" i="17"/>
  <c r="T195" i="17"/>
  <c r="R195" i="17"/>
  <c r="Q195" i="17"/>
  <c r="AT194" i="17"/>
  <c r="AU194" i="17" s="1"/>
  <c r="AS194" i="17"/>
  <c r="AR194" i="17"/>
  <c r="AQ194" i="17"/>
  <c r="AN194" i="17"/>
  <c r="AL194" i="17"/>
  <c r="AK194" i="17"/>
  <c r="AJ194" i="17"/>
  <c r="AI194" i="17"/>
  <c r="AD194" i="17"/>
  <c r="AM194" i="17" s="1"/>
  <c r="AA194" i="17" s="1"/>
  <c r="AC194" i="17"/>
  <c r="Z194" i="17"/>
  <c r="Y194" i="17"/>
  <c r="W194" i="17"/>
  <c r="R194" i="17" s="1"/>
  <c r="V194" i="17"/>
  <c r="U194" i="17"/>
  <c r="T194" i="17"/>
  <c r="Q194" i="17"/>
  <c r="BR193" i="17"/>
  <c r="BM193" i="17"/>
  <c r="BK193" i="17"/>
  <c r="BI193" i="17"/>
  <c r="BH193" i="17"/>
  <c r="BF193" i="17"/>
  <c r="BE193" i="17"/>
  <c r="BG193" i="17" s="1"/>
  <c r="BX193" i="17" s="1"/>
  <c r="BD193" i="17"/>
  <c r="AU193" i="17"/>
  <c r="AS193" i="17"/>
  <c r="AR193" i="17"/>
  <c r="AQ193" i="17"/>
  <c r="AN193" i="17"/>
  <c r="AL193" i="17"/>
  <c r="AK193" i="17"/>
  <c r="BQ193" i="17" s="1"/>
  <c r="AJ193" i="17"/>
  <c r="AI193" i="17"/>
  <c r="AD193" i="17"/>
  <c r="AM193" i="17" s="1"/>
  <c r="AC193" i="17"/>
  <c r="Z193" i="17"/>
  <c r="BW193" i="17" s="1"/>
  <c r="Y193" i="17"/>
  <c r="W193" i="17"/>
  <c r="R193" i="17" s="1"/>
  <c r="V193" i="17"/>
  <c r="U193" i="17"/>
  <c r="T193" i="17"/>
  <c r="Q193" i="17"/>
  <c r="AT192" i="17"/>
  <c r="AU192" i="17" s="1"/>
  <c r="AS192" i="17"/>
  <c r="AR192" i="17"/>
  <c r="AQ192" i="17"/>
  <c r="AN192" i="17"/>
  <c r="AL192" i="17"/>
  <c r="AK192" i="17"/>
  <c r="AJ192" i="17"/>
  <c r="AI192" i="17"/>
  <c r="AD192" i="17"/>
  <c r="AM192" i="17" s="1"/>
  <c r="AA192" i="17" s="1"/>
  <c r="AC192" i="17"/>
  <c r="Z192" i="17"/>
  <c r="Y192" i="17"/>
  <c r="W192" i="17"/>
  <c r="R192" i="17" s="1"/>
  <c r="V192" i="17"/>
  <c r="U192" i="17"/>
  <c r="T192" i="17"/>
  <c r="Q192" i="17"/>
  <c r="BI191" i="17"/>
  <c r="BD191" i="17"/>
  <c r="BE191" i="17" s="1"/>
  <c r="AU191" i="17"/>
  <c r="AS191" i="17"/>
  <c r="AR191" i="17"/>
  <c r="AQ191" i="17"/>
  <c r="AN191" i="17"/>
  <c r="BK191" i="17" s="1"/>
  <c r="AM191" i="17"/>
  <c r="AL191" i="17"/>
  <c r="AI191" i="17" s="1"/>
  <c r="AK191" i="17"/>
  <c r="AJ191" i="17"/>
  <c r="AD191" i="17"/>
  <c r="BM191" i="17" s="1"/>
  <c r="AC191" i="17"/>
  <c r="Z191" i="17"/>
  <c r="BW191" i="17" s="1"/>
  <c r="Y191" i="17"/>
  <c r="W191" i="17"/>
  <c r="V191" i="17"/>
  <c r="U191" i="17"/>
  <c r="T191" i="17"/>
  <c r="R191" i="17"/>
  <c r="Q191" i="17"/>
  <c r="AU190" i="17"/>
  <c r="AT190" i="17"/>
  <c r="AS190" i="17"/>
  <c r="AR190" i="17"/>
  <c r="AQ190" i="17"/>
  <c r="AN190" i="17"/>
  <c r="AL190" i="17"/>
  <c r="AI190" i="17" s="1"/>
  <c r="AK190" i="17"/>
  <c r="AJ190" i="17"/>
  <c r="AD190" i="17"/>
  <c r="AM190" i="17" s="1"/>
  <c r="AC190" i="17"/>
  <c r="Z190" i="17"/>
  <c r="Y190" i="17"/>
  <c r="W190" i="17"/>
  <c r="V190" i="17"/>
  <c r="U190" i="17"/>
  <c r="T190" i="17"/>
  <c r="R190" i="17"/>
  <c r="Q190" i="17"/>
  <c r="AU189" i="17"/>
  <c r="AT189" i="17"/>
  <c r="AS189" i="17"/>
  <c r="AR189" i="17"/>
  <c r="AQ189" i="17"/>
  <c r="AN189" i="17"/>
  <c r="AM189" i="17" s="1"/>
  <c r="AA189" i="17" s="1"/>
  <c r="AL189" i="17"/>
  <c r="AK189" i="17"/>
  <c r="AJ189" i="17"/>
  <c r="AI189" i="17"/>
  <c r="AD189" i="17"/>
  <c r="AC189" i="17"/>
  <c r="Z189" i="17"/>
  <c r="Y189" i="17"/>
  <c r="W189" i="17"/>
  <c r="V189" i="17"/>
  <c r="U189" i="17"/>
  <c r="T189" i="17"/>
  <c r="R189" i="17"/>
  <c r="Q189" i="17"/>
  <c r="AU188" i="17"/>
  <c r="AT188" i="17"/>
  <c r="AS188" i="17"/>
  <c r="AR188" i="17"/>
  <c r="AQ188" i="17"/>
  <c r="AN188" i="17"/>
  <c r="AL188" i="17"/>
  <c r="AK188" i="17"/>
  <c r="AJ188" i="17"/>
  <c r="AI188" i="17"/>
  <c r="AD188" i="17"/>
  <c r="AM188" i="17" s="1"/>
  <c r="AA188" i="17" s="1"/>
  <c r="AC188" i="17"/>
  <c r="Z188" i="17"/>
  <c r="Y188" i="17"/>
  <c r="W188" i="17"/>
  <c r="V188" i="17"/>
  <c r="U188" i="17"/>
  <c r="T188" i="17"/>
  <c r="R188" i="17"/>
  <c r="Q188" i="17"/>
  <c r="AT187" i="17"/>
  <c r="AU187" i="17" s="1"/>
  <c r="AS187" i="17"/>
  <c r="AR187" i="17"/>
  <c r="AQ187" i="17"/>
  <c r="AN187" i="17"/>
  <c r="AL187" i="17"/>
  <c r="AK187" i="17"/>
  <c r="AJ187" i="17"/>
  <c r="AI187" i="17"/>
  <c r="AD187" i="17"/>
  <c r="AM187" i="17" s="1"/>
  <c r="AC187" i="17"/>
  <c r="AA187" i="17"/>
  <c r="Z187" i="17"/>
  <c r="Y187" i="17"/>
  <c r="W187" i="17"/>
  <c r="R187" i="17" s="1"/>
  <c r="V187" i="17"/>
  <c r="U187" i="17"/>
  <c r="T187" i="17"/>
  <c r="Q187" i="17"/>
  <c r="AT186" i="17"/>
  <c r="AU186" i="17" s="1"/>
  <c r="AS186" i="17"/>
  <c r="AR186" i="17"/>
  <c r="AQ186" i="17"/>
  <c r="AN186" i="17"/>
  <c r="AL186" i="17"/>
  <c r="AK186" i="17"/>
  <c r="AJ186" i="17"/>
  <c r="AI186" i="17"/>
  <c r="AD186" i="17"/>
  <c r="AM186" i="17" s="1"/>
  <c r="AA186" i="17" s="1"/>
  <c r="AC186" i="17"/>
  <c r="Z186" i="17"/>
  <c r="Y186" i="17"/>
  <c r="W186" i="17"/>
  <c r="R186" i="17" s="1"/>
  <c r="V186" i="17"/>
  <c r="U186" i="17"/>
  <c r="T186" i="17"/>
  <c r="Q186" i="17"/>
  <c r="AT185" i="17"/>
  <c r="AU185" i="17" s="1"/>
  <c r="AS185" i="17"/>
  <c r="AR185" i="17"/>
  <c r="AQ185" i="17"/>
  <c r="AN185" i="17"/>
  <c r="AL185" i="17"/>
  <c r="AK185" i="17"/>
  <c r="AJ185" i="17"/>
  <c r="AI185" i="17"/>
  <c r="AD185" i="17"/>
  <c r="AM185" i="17" s="1"/>
  <c r="AA185" i="17" s="1"/>
  <c r="AC185" i="17"/>
  <c r="Z185" i="17"/>
  <c r="Y185" i="17"/>
  <c r="W185" i="17"/>
  <c r="V185" i="17"/>
  <c r="U185" i="17"/>
  <c r="T185" i="17"/>
  <c r="R185" i="17"/>
  <c r="Q185" i="17"/>
  <c r="BM184" i="17"/>
  <c r="BK184" i="17"/>
  <c r="BI184" i="17"/>
  <c r="BH184" i="17"/>
  <c r="BF184" i="17"/>
  <c r="BE184" i="17"/>
  <c r="BG184" i="17" s="1"/>
  <c r="BX184" i="17" s="1"/>
  <c r="BD184" i="17"/>
  <c r="AU184" i="17"/>
  <c r="AS184" i="17"/>
  <c r="AR184" i="17"/>
  <c r="AQ184" i="17"/>
  <c r="AN184" i="17"/>
  <c r="AL184" i="17"/>
  <c r="AI184" i="17" s="1"/>
  <c r="AK184" i="17"/>
  <c r="AJ184" i="17"/>
  <c r="AD184" i="17"/>
  <c r="AM184" i="17" s="1"/>
  <c r="AC184" i="17"/>
  <c r="Z184" i="17"/>
  <c r="BW184" i="17" s="1"/>
  <c r="Y184" i="17"/>
  <c r="W184" i="17"/>
  <c r="R184" i="17" s="1"/>
  <c r="V184" i="17"/>
  <c r="U184" i="17"/>
  <c r="T184" i="17"/>
  <c r="Q184" i="17"/>
  <c r="BM183" i="17"/>
  <c r="BK183" i="17"/>
  <c r="BI183" i="17"/>
  <c r="BH183" i="17"/>
  <c r="BF183" i="17"/>
  <c r="BE183" i="17"/>
  <c r="BG183" i="17" s="1"/>
  <c r="BX183" i="17" s="1"/>
  <c r="BD183" i="17"/>
  <c r="AU183" i="17"/>
  <c r="AS183" i="17"/>
  <c r="AR183" i="17"/>
  <c r="AQ183" i="17"/>
  <c r="AN183" i="17"/>
  <c r="AL183" i="17"/>
  <c r="BR183" i="17" s="1"/>
  <c r="AK183" i="17"/>
  <c r="BQ183" i="17" s="1"/>
  <c r="AJ183" i="17"/>
  <c r="AD183" i="17"/>
  <c r="AM183" i="17" s="1"/>
  <c r="BL183" i="17" s="1"/>
  <c r="AC183" i="17"/>
  <c r="Z183" i="17"/>
  <c r="BW183" i="17" s="1"/>
  <c r="Y183" i="17"/>
  <c r="W183" i="17"/>
  <c r="R183" i="17" s="1"/>
  <c r="V183" i="17"/>
  <c r="U183" i="17"/>
  <c r="T183" i="17"/>
  <c r="Q183" i="17"/>
  <c r="AU182" i="17"/>
  <c r="AT182" i="17"/>
  <c r="AS182" i="17"/>
  <c r="AR182" i="17"/>
  <c r="AQ182" i="17"/>
  <c r="AN182" i="17"/>
  <c r="AL182" i="17"/>
  <c r="AK182" i="17"/>
  <c r="AJ182" i="17"/>
  <c r="AI182" i="17"/>
  <c r="AD182" i="17"/>
  <c r="AM182" i="17" s="1"/>
  <c r="AA182" i="17" s="1"/>
  <c r="AC182" i="17"/>
  <c r="Z182" i="17"/>
  <c r="Y182" i="17"/>
  <c r="W182" i="17"/>
  <c r="R182" i="17" s="1"/>
  <c r="V182" i="17"/>
  <c r="U182" i="17"/>
  <c r="T182" i="17"/>
  <c r="Q182" i="17"/>
  <c r="BP181" i="17"/>
  <c r="BM181" i="17"/>
  <c r="BK181" i="17"/>
  <c r="BI181" i="17"/>
  <c r="BH181" i="17"/>
  <c r="BG181" i="17"/>
  <c r="BX181" i="17" s="1"/>
  <c r="BF181" i="17"/>
  <c r="BE181" i="17"/>
  <c r="BD181" i="17"/>
  <c r="AS181" i="17"/>
  <c r="AR181" i="17"/>
  <c r="AQ181" i="17"/>
  <c r="AN181" i="17"/>
  <c r="AL181" i="17"/>
  <c r="BR181" i="17" s="1"/>
  <c r="AK181" i="17"/>
  <c r="BQ181" i="17" s="1"/>
  <c r="AJ181" i="17"/>
  <c r="AI181" i="17"/>
  <c r="AD181" i="17"/>
  <c r="AM181" i="17" s="1"/>
  <c r="AC181" i="17"/>
  <c r="AU181" i="17" s="1"/>
  <c r="Z181" i="17"/>
  <c r="BW181" i="17" s="1"/>
  <c r="Y181" i="17"/>
  <c r="W181" i="17"/>
  <c r="R181" i="17" s="1"/>
  <c r="V181" i="17"/>
  <c r="U181" i="17"/>
  <c r="T181" i="17"/>
  <c r="Q181" i="17"/>
  <c r="AU180" i="17"/>
  <c r="AT180" i="17"/>
  <c r="AS180" i="17"/>
  <c r="AR180" i="17"/>
  <c r="AQ180" i="17"/>
  <c r="AN180" i="17"/>
  <c r="AL180" i="17"/>
  <c r="AK180" i="17"/>
  <c r="AJ180" i="17"/>
  <c r="AI180" i="17"/>
  <c r="AD180" i="17"/>
  <c r="AM180" i="17" s="1"/>
  <c r="AA180" i="17" s="1"/>
  <c r="AC180" i="17"/>
  <c r="Z180" i="17"/>
  <c r="Y180" i="17"/>
  <c r="W180" i="17"/>
  <c r="R180" i="17" s="1"/>
  <c r="V180" i="17"/>
  <c r="U180" i="17"/>
  <c r="T180" i="17"/>
  <c r="Q180" i="17"/>
  <c r="AT179" i="17"/>
  <c r="AU179" i="17" s="1"/>
  <c r="AS179" i="17"/>
  <c r="AR179" i="17"/>
  <c r="AQ179" i="17"/>
  <c r="AN179" i="17"/>
  <c r="AL179" i="17"/>
  <c r="AK179" i="17"/>
  <c r="AJ179" i="17"/>
  <c r="AI179" i="17"/>
  <c r="AD179" i="17"/>
  <c r="AM179" i="17" s="1"/>
  <c r="AC179" i="17"/>
  <c r="AA179" i="17"/>
  <c r="Z179" i="17"/>
  <c r="Y179" i="17"/>
  <c r="W179" i="17"/>
  <c r="R179" i="17" s="1"/>
  <c r="V179" i="17"/>
  <c r="U179" i="17"/>
  <c r="T179" i="17"/>
  <c r="Q179" i="17"/>
  <c r="BI178" i="17"/>
  <c r="BH178" i="17"/>
  <c r="BF178" i="17"/>
  <c r="BG178" i="17" s="1"/>
  <c r="BX178" i="17" s="1"/>
  <c r="BD178" i="17"/>
  <c r="BE178" i="17" s="1"/>
  <c r="AU178" i="17"/>
  <c r="AS178" i="17"/>
  <c r="AR178" i="17"/>
  <c r="AQ178" i="17"/>
  <c r="AN178" i="17"/>
  <c r="BK178" i="17" s="1"/>
  <c r="AL178" i="17"/>
  <c r="AK178" i="17"/>
  <c r="AJ178" i="17"/>
  <c r="AI178" i="17"/>
  <c r="AD178" i="17"/>
  <c r="AM178" i="17" s="1"/>
  <c r="AC178" i="17"/>
  <c r="Z178" i="17"/>
  <c r="BW178" i="17" s="1"/>
  <c r="Y178" i="17"/>
  <c r="W178" i="17"/>
  <c r="V178" i="17"/>
  <c r="U178" i="17"/>
  <c r="T178" i="17"/>
  <c r="R178" i="17"/>
  <c r="Q178" i="17"/>
  <c r="AU177" i="17"/>
  <c r="AT177" i="17"/>
  <c r="AS177" i="17"/>
  <c r="AR177" i="17"/>
  <c r="AQ177" i="17"/>
  <c r="AN177" i="17"/>
  <c r="AL177" i="17"/>
  <c r="AK177" i="17"/>
  <c r="AJ177" i="17"/>
  <c r="AI177" i="17"/>
  <c r="AD177" i="17"/>
  <c r="AM177" i="17" s="1"/>
  <c r="AA177" i="17" s="1"/>
  <c r="AC177" i="17"/>
  <c r="Z177" i="17"/>
  <c r="Y177" i="17"/>
  <c r="W177" i="17"/>
  <c r="R177" i="17" s="1"/>
  <c r="V177" i="17"/>
  <c r="U177" i="17"/>
  <c r="T177" i="17"/>
  <c r="Q177" i="17"/>
  <c r="AT176" i="17"/>
  <c r="AU176" i="17" s="1"/>
  <c r="AS176" i="17"/>
  <c r="AR176" i="17"/>
  <c r="AQ176" i="17"/>
  <c r="AN176" i="17"/>
  <c r="AL176" i="17"/>
  <c r="AI176" i="17" s="1"/>
  <c r="AK176" i="17"/>
  <c r="AJ176" i="17"/>
  <c r="AD176" i="17"/>
  <c r="AM176" i="17" s="1"/>
  <c r="AC176" i="17"/>
  <c r="AA176" i="17"/>
  <c r="Z176" i="17"/>
  <c r="Y176" i="17"/>
  <c r="W176" i="17"/>
  <c r="R176" i="17" s="1"/>
  <c r="V176" i="17"/>
  <c r="U176" i="17"/>
  <c r="T176" i="17"/>
  <c r="Q176" i="17"/>
  <c r="AU175" i="17"/>
  <c r="AT175" i="17"/>
  <c r="AS175" i="17"/>
  <c r="AR175" i="17"/>
  <c r="AQ175" i="17"/>
  <c r="AN175" i="17"/>
  <c r="AL175" i="17"/>
  <c r="AK175" i="17"/>
  <c r="AJ175" i="17"/>
  <c r="AI175" i="17"/>
  <c r="AD175" i="17"/>
  <c r="AM175" i="17" s="1"/>
  <c r="AA175" i="17" s="1"/>
  <c r="AC175" i="17"/>
  <c r="Z175" i="17"/>
  <c r="Y175" i="17"/>
  <c r="W175" i="17"/>
  <c r="R175" i="17" s="1"/>
  <c r="V175" i="17"/>
  <c r="U175" i="17"/>
  <c r="T175" i="17"/>
  <c r="Q175" i="17"/>
  <c r="BK174" i="17"/>
  <c r="BI174" i="17"/>
  <c r="BH174" i="17"/>
  <c r="BF174" i="17"/>
  <c r="BG174" i="17" s="1"/>
  <c r="BX174" i="17" s="1"/>
  <c r="BE174" i="17"/>
  <c r="BD174" i="17"/>
  <c r="AU174" i="17"/>
  <c r="AS174" i="17"/>
  <c r="AR174" i="17"/>
  <c r="AQ174" i="17"/>
  <c r="AN174" i="17"/>
  <c r="AL174" i="17"/>
  <c r="AI174" i="17" s="1"/>
  <c r="AK174" i="17"/>
  <c r="AJ174" i="17"/>
  <c r="AD174" i="17"/>
  <c r="AM174" i="17" s="1"/>
  <c r="BL174" i="17" s="1"/>
  <c r="AC174" i="17"/>
  <c r="Z174" i="17"/>
  <c r="BW174" i="17" s="1"/>
  <c r="Y174" i="17"/>
  <c r="W174" i="17"/>
  <c r="V174" i="17"/>
  <c r="U174" i="17"/>
  <c r="T174" i="17"/>
  <c r="R174" i="17"/>
  <c r="Q174" i="17"/>
  <c r="BW173" i="17"/>
  <c r="BM173" i="17"/>
  <c r="BK173" i="17"/>
  <c r="BI173" i="17"/>
  <c r="BH173" i="17"/>
  <c r="BF173" i="17"/>
  <c r="BE173" i="17"/>
  <c r="BD173" i="17"/>
  <c r="AU173" i="17"/>
  <c r="AS173" i="17"/>
  <c r="AR173" i="17"/>
  <c r="AQ173" i="17"/>
  <c r="AN173" i="17"/>
  <c r="AL173" i="17"/>
  <c r="BR173" i="17" s="1"/>
  <c r="AK173" i="17"/>
  <c r="BQ173" i="17" s="1"/>
  <c r="AJ173" i="17"/>
  <c r="AD173" i="17"/>
  <c r="AM173" i="17" s="1"/>
  <c r="BL173" i="17" s="1"/>
  <c r="AC173" i="17"/>
  <c r="Z173" i="17"/>
  <c r="Y173" i="17"/>
  <c r="W173" i="17"/>
  <c r="V173" i="17"/>
  <c r="U173" i="17"/>
  <c r="T173" i="17"/>
  <c r="R173" i="17"/>
  <c r="Q173" i="17"/>
  <c r="AT172" i="17"/>
  <c r="AU172" i="17" s="1"/>
  <c r="AS172" i="17"/>
  <c r="AR172" i="17"/>
  <c r="AQ172" i="17"/>
  <c r="AN172" i="17"/>
  <c r="AL172" i="17"/>
  <c r="AK172" i="17"/>
  <c r="AJ172" i="17"/>
  <c r="AI172" i="17"/>
  <c r="AD172" i="17"/>
  <c r="AM172" i="17" s="1"/>
  <c r="AA172" i="17" s="1"/>
  <c r="AC172" i="17"/>
  <c r="Z172" i="17"/>
  <c r="Y172" i="17"/>
  <c r="W172" i="17"/>
  <c r="R172" i="17" s="1"/>
  <c r="V172" i="17"/>
  <c r="U172" i="17"/>
  <c r="T172" i="17"/>
  <c r="Q172" i="17"/>
  <c r="AU171" i="17"/>
  <c r="AT171" i="17"/>
  <c r="AS171" i="17"/>
  <c r="AR171" i="17"/>
  <c r="AQ171" i="17"/>
  <c r="AN171" i="17"/>
  <c r="AL171" i="17"/>
  <c r="AK171" i="17"/>
  <c r="AJ171" i="17"/>
  <c r="AI171" i="17"/>
  <c r="AD171" i="17"/>
  <c r="AM171" i="17" s="1"/>
  <c r="AA171" i="17" s="1"/>
  <c r="AC171" i="17"/>
  <c r="Z171" i="17"/>
  <c r="Y171" i="17"/>
  <c r="W171" i="17"/>
  <c r="R171" i="17" s="1"/>
  <c r="V171" i="17"/>
  <c r="U171" i="17"/>
  <c r="T171" i="17"/>
  <c r="Q171" i="17"/>
  <c r="BI170" i="17"/>
  <c r="BD170" i="17"/>
  <c r="BE170" i="17" s="1"/>
  <c r="AU170" i="17"/>
  <c r="AS170" i="17"/>
  <c r="AR170" i="17"/>
  <c r="AQ170" i="17"/>
  <c r="AN170" i="17"/>
  <c r="BK170" i="17" s="1"/>
  <c r="AM170" i="17"/>
  <c r="BL170" i="17" s="1"/>
  <c r="AL170" i="17"/>
  <c r="AI170" i="17" s="1"/>
  <c r="AK170" i="17"/>
  <c r="AJ170" i="17"/>
  <c r="AD170" i="17"/>
  <c r="BM170" i="17" s="1"/>
  <c r="AC170" i="17"/>
  <c r="Z170" i="17"/>
  <c r="BW170" i="17" s="1"/>
  <c r="Y170" i="17"/>
  <c r="W170" i="17"/>
  <c r="V170" i="17"/>
  <c r="U170" i="17"/>
  <c r="T170" i="17"/>
  <c r="R170" i="17"/>
  <c r="Q170" i="17"/>
  <c r="AU169" i="17"/>
  <c r="AT169" i="17"/>
  <c r="AS169" i="17"/>
  <c r="AR169" i="17"/>
  <c r="AQ169" i="17"/>
  <c r="AN169" i="17"/>
  <c r="AL169" i="17"/>
  <c r="AI169" i="17" s="1"/>
  <c r="AK169" i="17"/>
  <c r="AJ169" i="17"/>
  <c r="AD169" i="17"/>
  <c r="AM169" i="17" s="1"/>
  <c r="AA169" i="17" s="1"/>
  <c r="AC169" i="17"/>
  <c r="Z169" i="17"/>
  <c r="Y169" i="17"/>
  <c r="W169" i="17"/>
  <c r="V169" i="17"/>
  <c r="U169" i="17"/>
  <c r="T169" i="17"/>
  <c r="R169" i="17"/>
  <c r="Q169" i="17"/>
  <c r="BW168" i="17"/>
  <c r="BI168" i="17"/>
  <c r="BD168" i="17"/>
  <c r="BE168" i="17" s="1"/>
  <c r="AS168" i="17"/>
  <c r="AR168" i="17"/>
  <c r="AQ168" i="17"/>
  <c r="AN168" i="17"/>
  <c r="BK168" i="17" s="1"/>
  <c r="AM168" i="17"/>
  <c r="BL168" i="17" s="1"/>
  <c r="AL168" i="17"/>
  <c r="AK168" i="17"/>
  <c r="AJ168" i="17"/>
  <c r="AD168" i="17"/>
  <c r="AC168" i="17"/>
  <c r="AU168" i="17" s="1"/>
  <c r="Z168" i="17"/>
  <c r="Y168" i="17"/>
  <c r="W168" i="17"/>
  <c r="V168" i="17"/>
  <c r="U168" i="17"/>
  <c r="T168" i="17"/>
  <c r="R168" i="17"/>
  <c r="Q168" i="17"/>
  <c r="AT167" i="17"/>
  <c r="AU167" i="17" s="1"/>
  <c r="AS167" i="17"/>
  <c r="AR167" i="17"/>
  <c r="AQ167" i="17"/>
  <c r="AN167" i="17"/>
  <c r="AM167" i="17" s="1"/>
  <c r="AL167" i="17"/>
  <c r="AK167" i="17"/>
  <c r="AJ167" i="17"/>
  <c r="AD167" i="17"/>
  <c r="AC167" i="17"/>
  <c r="Z167" i="17"/>
  <c r="Y167" i="17"/>
  <c r="W167" i="17"/>
  <c r="V167" i="17"/>
  <c r="U167" i="17"/>
  <c r="T167" i="17"/>
  <c r="R167" i="17"/>
  <c r="Q167" i="17"/>
  <c r="AT166" i="17"/>
  <c r="AU166" i="17" s="1"/>
  <c r="AS166" i="17"/>
  <c r="AR166" i="17"/>
  <c r="AQ166" i="17"/>
  <c r="AN166" i="17"/>
  <c r="AM166" i="17" s="1"/>
  <c r="AL166" i="17"/>
  <c r="AK166" i="17"/>
  <c r="AJ166" i="17"/>
  <c r="AD166" i="17"/>
  <c r="AC166" i="17"/>
  <c r="Z166" i="17"/>
  <c r="Y166" i="17"/>
  <c r="W166" i="17"/>
  <c r="R166" i="17" s="1"/>
  <c r="V166" i="17"/>
  <c r="U166" i="17"/>
  <c r="T166" i="17"/>
  <c r="Q166" i="17"/>
  <c r="BW165" i="17"/>
  <c r="BM165" i="17"/>
  <c r="BK165" i="17"/>
  <c r="BI165" i="17"/>
  <c r="BD165" i="17"/>
  <c r="BE165" i="17" s="1"/>
  <c r="AS165" i="17"/>
  <c r="AR165" i="17"/>
  <c r="AQ165" i="17"/>
  <c r="AN165" i="17"/>
  <c r="AL165" i="17"/>
  <c r="AK165" i="17"/>
  <c r="AJ165" i="17"/>
  <c r="AI165" i="17"/>
  <c r="AD165" i="17"/>
  <c r="BH165" i="17" s="1"/>
  <c r="AC165" i="17"/>
  <c r="AU165" i="17" s="1"/>
  <c r="Z165" i="17"/>
  <c r="Y165" i="17"/>
  <c r="W165" i="17"/>
  <c r="V165" i="17"/>
  <c r="U165" i="17"/>
  <c r="T165" i="17"/>
  <c r="R165" i="17"/>
  <c r="Q165" i="17"/>
  <c r="AT164" i="17"/>
  <c r="AU164" i="17" s="1"/>
  <c r="AS164" i="17"/>
  <c r="AR164" i="17"/>
  <c r="AQ164" i="17"/>
  <c r="AN164" i="17"/>
  <c r="AL164" i="17"/>
  <c r="AK164" i="17"/>
  <c r="AJ164" i="17"/>
  <c r="AI164" i="17"/>
  <c r="AD164" i="17"/>
  <c r="AM164" i="17" s="1"/>
  <c r="AC164" i="17"/>
  <c r="Z164" i="17"/>
  <c r="Y164" i="17"/>
  <c r="W164" i="17"/>
  <c r="V164" i="17"/>
  <c r="U164" i="17"/>
  <c r="T164" i="17"/>
  <c r="R164" i="17"/>
  <c r="Q164" i="17"/>
  <c r="BK163" i="17"/>
  <c r="BI163" i="17"/>
  <c r="BH163" i="17"/>
  <c r="BF163" i="17"/>
  <c r="BE163" i="17"/>
  <c r="BG163" i="17" s="1"/>
  <c r="BX163" i="17" s="1"/>
  <c r="BD163" i="17"/>
  <c r="AS163" i="17"/>
  <c r="AR163" i="17"/>
  <c r="AQ163" i="17"/>
  <c r="AN163" i="17"/>
  <c r="BM163" i="17" s="1"/>
  <c r="AL163" i="17"/>
  <c r="AI163" i="17" s="1"/>
  <c r="AK163" i="17"/>
  <c r="AJ163" i="17"/>
  <c r="AD163" i="17"/>
  <c r="AM163" i="17" s="1"/>
  <c r="AC163" i="17"/>
  <c r="AU163" i="17" s="1"/>
  <c r="Z163" i="17"/>
  <c r="BW163" i="17" s="1"/>
  <c r="Y163" i="17"/>
  <c r="W163" i="17"/>
  <c r="R163" i="17" s="1"/>
  <c r="V163" i="17"/>
  <c r="U163" i="17"/>
  <c r="T163" i="17"/>
  <c r="Q163" i="17"/>
  <c r="BI162" i="17"/>
  <c r="BD162" i="17"/>
  <c r="BE162" i="17" s="1"/>
  <c r="AU162" i="17"/>
  <c r="AS162" i="17"/>
  <c r="AR162" i="17"/>
  <c r="AQ162" i="17"/>
  <c r="AN162" i="17"/>
  <c r="BK162" i="17" s="1"/>
  <c r="AM162" i="17"/>
  <c r="BL162" i="17" s="1"/>
  <c r="AL162" i="17"/>
  <c r="AI162" i="17" s="1"/>
  <c r="AK162" i="17"/>
  <c r="AJ162" i="17"/>
  <c r="AD162" i="17"/>
  <c r="BM162" i="17" s="1"/>
  <c r="AC162" i="17"/>
  <c r="Z162" i="17"/>
  <c r="BW162" i="17" s="1"/>
  <c r="Y162" i="17"/>
  <c r="W162" i="17"/>
  <c r="V162" i="17"/>
  <c r="U162" i="17"/>
  <c r="T162" i="17"/>
  <c r="R162" i="17"/>
  <c r="Q162" i="17"/>
  <c r="AU161" i="17"/>
  <c r="AT161" i="17"/>
  <c r="AS161" i="17"/>
  <c r="AR161" i="17"/>
  <c r="AQ161" i="17"/>
  <c r="AN161" i="17"/>
  <c r="AM161" i="17" s="1"/>
  <c r="AL161" i="17"/>
  <c r="AI161" i="17" s="1"/>
  <c r="AK161" i="17"/>
  <c r="AJ161" i="17"/>
  <c r="AD161" i="17"/>
  <c r="AC161" i="17"/>
  <c r="Z161" i="17"/>
  <c r="Y161" i="17"/>
  <c r="W161" i="17"/>
  <c r="V161" i="17"/>
  <c r="U161" i="17"/>
  <c r="T161" i="17"/>
  <c r="R161" i="17"/>
  <c r="Q161" i="17"/>
  <c r="AU160" i="17"/>
  <c r="AT160" i="17"/>
  <c r="AS160" i="17"/>
  <c r="AR160" i="17"/>
  <c r="AQ160" i="17"/>
  <c r="AN160" i="17"/>
  <c r="AL160" i="17"/>
  <c r="AA160" i="17" s="1"/>
  <c r="AK160" i="17"/>
  <c r="AJ160" i="17"/>
  <c r="AI160" i="17"/>
  <c r="AD160" i="17"/>
  <c r="AM160" i="17" s="1"/>
  <c r="AC160" i="17"/>
  <c r="Z160" i="17"/>
  <c r="Y160" i="17"/>
  <c r="W160" i="17"/>
  <c r="V160" i="17"/>
  <c r="U160" i="17"/>
  <c r="T160" i="17"/>
  <c r="R160" i="17"/>
  <c r="Q160" i="17"/>
  <c r="BW159" i="17"/>
  <c r="BI159" i="17"/>
  <c r="BD159" i="17"/>
  <c r="BE159" i="17" s="1"/>
  <c r="AS159" i="17"/>
  <c r="AR159" i="17"/>
  <c r="AQ159" i="17"/>
  <c r="AN159" i="17"/>
  <c r="AL159" i="17"/>
  <c r="AK159" i="17"/>
  <c r="AJ159" i="17"/>
  <c r="AD159" i="17"/>
  <c r="BH159" i="17" s="1"/>
  <c r="AC159" i="17"/>
  <c r="AU159" i="17" s="1"/>
  <c r="Z159" i="17"/>
  <c r="Y159" i="17"/>
  <c r="W159" i="17"/>
  <c r="V159" i="17"/>
  <c r="U159" i="17"/>
  <c r="T159" i="17"/>
  <c r="R159" i="17"/>
  <c r="Q159" i="17"/>
  <c r="AT158" i="17"/>
  <c r="AU158" i="17" s="1"/>
  <c r="AS158" i="17"/>
  <c r="AR158" i="17"/>
  <c r="AQ158" i="17"/>
  <c r="AN158" i="17"/>
  <c r="AM158" i="17" s="1"/>
  <c r="AL158" i="17"/>
  <c r="AK158" i="17"/>
  <c r="AJ158" i="17"/>
  <c r="AD158" i="17"/>
  <c r="AC158" i="17"/>
  <c r="Z158" i="17"/>
  <c r="Y158" i="17"/>
  <c r="W158" i="17"/>
  <c r="R158" i="17" s="1"/>
  <c r="V158" i="17"/>
  <c r="U158" i="17"/>
  <c r="T158" i="17"/>
  <c r="Q158" i="17"/>
  <c r="AT157" i="17"/>
  <c r="AU157" i="17" s="1"/>
  <c r="AS157" i="17"/>
  <c r="AR157" i="17"/>
  <c r="AQ157" i="17"/>
  <c r="AN157" i="17"/>
  <c r="AM157" i="17" s="1"/>
  <c r="AL157" i="17"/>
  <c r="AK157" i="17"/>
  <c r="AA157" i="17" s="1"/>
  <c r="AJ157" i="17"/>
  <c r="AI157" i="17"/>
  <c r="AD157" i="17"/>
  <c r="AC157" i="17"/>
  <c r="Z157" i="17"/>
  <c r="Y157" i="17"/>
  <c r="W157" i="17"/>
  <c r="V157" i="17"/>
  <c r="U157" i="17"/>
  <c r="T157" i="17"/>
  <c r="R157" i="17"/>
  <c r="Q157" i="17"/>
  <c r="BW156" i="17"/>
  <c r="BM156" i="17"/>
  <c r="BI156" i="17"/>
  <c r="BD156" i="17"/>
  <c r="BE156" i="17" s="1"/>
  <c r="AS156" i="17"/>
  <c r="AR156" i="17"/>
  <c r="AQ156" i="17"/>
  <c r="AN156" i="17"/>
  <c r="BK156" i="17" s="1"/>
  <c r="AL156" i="17"/>
  <c r="AK156" i="17"/>
  <c r="AJ156" i="17"/>
  <c r="AD156" i="17"/>
  <c r="AC156" i="17"/>
  <c r="AU156" i="17" s="1"/>
  <c r="Z156" i="17"/>
  <c r="Y156" i="17"/>
  <c r="W156" i="17"/>
  <c r="V156" i="17"/>
  <c r="U156" i="17"/>
  <c r="T156" i="17"/>
  <c r="R156" i="17"/>
  <c r="Q156" i="17"/>
  <c r="AT155" i="17"/>
  <c r="AU155" i="17" s="1"/>
  <c r="AS155" i="17"/>
  <c r="AR155" i="17"/>
  <c r="AQ155" i="17"/>
  <c r="AN155" i="17"/>
  <c r="AM155" i="17"/>
  <c r="AL155" i="17"/>
  <c r="AA155" i="17" s="1"/>
  <c r="AK155" i="17"/>
  <c r="AJ155" i="17"/>
  <c r="AI155" i="17"/>
  <c r="AD155" i="17"/>
  <c r="AC155" i="17"/>
  <c r="Z155" i="17"/>
  <c r="Y155" i="17"/>
  <c r="W155" i="17"/>
  <c r="V155" i="17"/>
  <c r="U155" i="17"/>
  <c r="T155" i="17"/>
  <c r="R155" i="17"/>
  <c r="Q155" i="17"/>
  <c r="AT154" i="17"/>
  <c r="AU154" i="17" s="1"/>
  <c r="AS154" i="17"/>
  <c r="AR154" i="17"/>
  <c r="AQ154" i="17"/>
  <c r="AN154" i="17"/>
  <c r="AM154" i="17"/>
  <c r="AL154" i="17"/>
  <c r="AI154" i="17" s="1"/>
  <c r="AK154" i="17"/>
  <c r="AJ154" i="17"/>
  <c r="AD154" i="17"/>
  <c r="AC154" i="17"/>
  <c r="Z154" i="17"/>
  <c r="Y154" i="17"/>
  <c r="W154" i="17"/>
  <c r="R154" i="17" s="1"/>
  <c r="V154" i="17"/>
  <c r="U154" i="17"/>
  <c r="T154" i="17"/>
  <c r="Q154" i="17"/>
  <c r="AT153" i="17"/>
  <c r="AU153" i="17" s="1"/>
  <c r="AS153" i="17"/>
  <c r="AR153" i="17"/>
  <c r="AQ153" i="17"/>
  <c r="AN153" i="17"/>
  <c r="AM153" i="17"/>
  <c r="AL153" i="17"/>
  <c r="AI153" i="17" s="1"/>
  <c r="AK153" i="17"/>
  <c r="AJ153" i="17"/>
  <c r="AD153" i="17"/>
  <c r="AC153" i="17"/>
  <c r="Z153" i="17"/>
  <c r="Y153" i="17"/>
  <c r="W153" i="17"/>
  <c r="V153" i="17"/>
  <c r="U153" i="17"/>
  <c r="T153" i="17"/>
  <c r="R153" i="17"/>
  <c r="Q153" i="17"/>
  <c r="AU152" i="17"/>
  <c r="AT152" i="17"/>
  <c r="AS152" i="17"/>
  <c r="AR152" i="17"/>
  <c r="AQ152" i="17"/>
  <c r="AN152" i="17"/>
  <c r="AM152" i="17" s="1"/>
  <c r="AL152" i="17"/>
  <c r="AI152" i="17" s="1"/>
  <c r="AK152" i="17"/>
  <c r="AJ152" i="17"/>
  <c r="AD152" i="17"/>
  <c r="AC152" i="17"/>
  <c r="Z152" i="17"/>
  <c r="Y152" i="17"/>
  <c r="W152" i="17"/>
  <c r="V152" i="17"/>
  <c r="U152" i="17"/>
  <c r="T152" i="17"/>
  <c r="R152" i="17"/>
  <c r="Q152" i="17"/>
  <c r="AU151" i="17"/>
  <c r="AT151" i="17"/>
  <c r="AS151" i="17"/>
  <c r="AR151" i="17"/>
  <c r="AQ151" i="17"/>
  <c r="AN151" i="17"/>
  <c r="AM151" i="17" s="1"/>
  <c r="AA151" i="17" s="1"/>
  <c r="AL151" i="17"/>
  <c r="AK151" i="17"/>
  <c r="AJ151" i="17"/>
  <c r="AI151" i="17"/>
  <c r="AD151" i="17"/>
  <c r="AC151" i="17"/>
  <c r="Z151" i="17"/>
  <c r="Y151" i="17"/>
  <c r="W151" i="17"/>
  <c r="V151" i="17"/>
  <c r="U151" i="17"/>
  <c r="T151" i="17"/>
  <c r="R151" i="17"/>
  <c r="Q151" i="17"/>
  <c r="AU150" i="17"/>
  <c r="AT150" i="17"/>
  <c r="AS150" i="17"/>
  <c r="AR150" i="17"/>
  <c r="AQ150" i="17"/>
  <c r="AN150" i="17"/>
  <c r="AL150" i="17"/>
  <c r="AK150" i="17"/>
  <c r="AJ150" i="17"/>
  <c r="AI150" i="17"/>
  <c r="AD150" i="17"/>
  <c r="AM150" i="17" s="1"/>
  <c r="AC150" i="17"/>
  <c r="Z150" i="17"/>
  <c r="Y150" i="17"/>
  <c r="W150" i="17"/>
  <c r="V150" i="17"/>
  <c r="U150" i="17"/>
  <c r="T150" i="17"/>
  <c r="R150" i="17"/>
  <c r="Q150" i="17"/>
  <c r="AT149" i="17"/>
  <c r="AU149" i="17" s="1"/>
  <c r="AS149" i="17"/>
  <c r="AR149" i="17"/>
  <c r="AQ149" i="17"/>
  <c r="AN149" i="17"/>
  <c r="AM149" i="17"/>
  <c r="AL149" i="17"/>
  <c r="AI149" i="17" s="1"/>
  <c r="AK149" i="17"/>
  <c r="AJ149" i="17"/>
  <c r="AD149" i="17"/>
  <c r="AC149" i="17"/>
  <c r="AA149" i="17"/>
  <c r="Z149" i="17"/>
  <c r="Y149" i="17"/>
  <c r="W149" i="17"/>
  <c r="R149" i="17" s="1"/>
  <c r="V149" i="17"/>
  <c r="U149" i="17"/>
  <c r="T149" i="17"/>
  <c r="Q149" i="17"/>
  <c r="BI148" i="17"/>
  <c r="BD148" i="17"/>
  <c r="BE148" i="17" s="1"/>
  <c r="AU148" i="17"/>
  <c r="AS148" i="17"/>
  <c r="AR148" i="17"/>
  <c r="AQ148" i="17"/>
  <c r="AN148" i="17"/>
  <c r="BK148" i="17" s="1"/>
  <c r="AL148" i="17"/>
  <c r="AK148" i="17"/>
  <c r="AJ148" i="17"/>
  <c r="AI148" i="17"/>
  <c r="AD148" i="17"/>
  <c r="AM148" i="17" s="1"/>
  <c r="AC148" i="17"/>
  <c r="Z148" i="17"/>
  <c r="BW148" i="17" s="1"/>
  <c r="Y148" i="17"/>
  <c r="W148" i="17"/>
  <c r="V148" i="17"/>
  <c r="U148" i="17"/>
  <c r="T148" i="17"/>
  <c r="R148" i="17"/>
  <c r="Q148" i="17"/>
  <c r="BW147" i="17"/>
  <c r="BR147" i="17"/>
  <c r="BI147" i="17"/>
  <c r="BD147" i="17"/>
  <c r="BE147" i="17" s="1"/>
  <c r="AU147" i="17"/>
  <c r="AS147" i="17"/>
  <c r="AR147" i="17"/>
  <c r="AQ147" i="17"/>
  <c r="AN147" i="17"/>
  <c r="BK147" i="17" s="1"/>
  <c r="AL147" i="17"/>
  <c r="AK147" i="17"/>
  <c r="BQ147" i="17" s="1"/>
  <c r="AJ147" i="17"/>
  <c r="AI147" i="17"/>
  <c r="AD147" i="17"/>
  <c r="AC147" i="17"/>
  <c r="Z147" i="17"/>
  <c r="Y147" i="17"/>
  <c r="W147" i="17"/>
  <c r="V147" i="17"/>
  <c r="U147" i="17"/>
  <c r="T147" i="17"/>
  <c r="R147" i="17"/>
  <c r="Q147" i="17"/>
  <c r="BW146" i="17"/>
  <c r="BM146" i="17"/>
  <c r="BI146" i="17"/>
  <c r="BD146" i="17"/>
  <c r="BE146" i="17" s="1"/>
  <c r="AS146" i="17"/>
  <c r="AR146" i="17"/>
  <c r="AQ146" i="17"/>
  <c r="AN146" i="17"/>
  <c r="BK146" i="17" s="1"/>
  <c r="AL146" i="17"/>
  <c r="AK146" i="17"/>
  <c r="AJ146" i="17"/>
  <c r="AI146" i="17"/>
  <c r="AD146" i="17"/>
  <c r="AC146" i="17"/>
  <c r="AU146" i="17" s="1"/>
  <c r="Z146" i="17"/>
  <c r="Y146" i="17"/>
  <c r="W146" i="17"/>
  <c r="V146" i="17"/>
  <c r="U146" i="17"/>
  <c r="T146" i="17"/>
  <c r="R146" i="17"/>
  <c r="Q146" i="17"/>
  <c r="BW145" i="17"/>
  <c r="BR145" i="17"/>
  <c r="BP145" i="17"/>
  <c r="BM145" i="17"/>
  <c r="BI145" i="17"/>
  <c r="BD145" i="17"/>
  <c r="BE145" i="17" s="1"/>
  <c r="AS145" i="17"/>
  <c r="AR145" i="17"/>
  <c r="AQ145" i="17"/>
  <c r="AN145" i="17"/>
  <c r="BK145" i="17" s="1"/>
  <c r="AL145" i="17"/>
  <c r="AK145" i="17"/>
  <c r="BQ145" i="17" s="1"/>
  <c r="AJ145" i="17"/>
  <c r="AI145" i="17"/>
  <c r="AD145" i="17"/>
  <c r="BH145" i="17" s="1"/>
  <c r="AC145" i="17"/>
  <c r="AU145" i="17" s="1"/>
  <c r="Z145" i="17"/>
  <c r="Y145" i="17"/>
  <c r="W145" i="17"/>
  <c r="V145" i="17"/>
  <c r="U145" i="17"/>
  <c r="T145" i="17"/>
  <c r="R145" i="17"/>
  <c r="Q145" i="17"/>
  <c r="BK144" i="17"/>
  <c r="BI144" i="17"/>
  <c r="BH144" i="17"/>
  <c r="BF144" i="17"/>
  <c r="BE144" i="17"/>
  <c r="BG144" i="17" s="1"/>
  <c r="BX144" i="17" s="1"/>
  <c r="BD144" i="17"/>
  <c r="AS144" i="17"/>
  <c r="AR144" i="17"/>
  <c r="AQ144" i="17"/>
  <c r="AN144" i="17"/>
  <c r="BM144" i="17" s="1"/>
  <c r="AL144" i="17"/>
  <c r="AI144" i="17" s="1"/>
  <c r="AK144" i="17"/>
  <c r="AJ144" i="17"/>
  <c r="AD144" i="17"/>
  <c r="AM144" i="17" s="1"/>
  <c r="BL144" i="17" s="1"/>
  <c r="AC144" i="17"/>
  <c r="AU144" i="17" s="1"/>
  <c r="Z144" i="17"/>
  <c r="BW144" i="17" s="1"/>
  <c r="Y144" i="17"/>
  <c r="W144" i="17"/>
  <c r="R144" i="17" s="1"/>
  <c r="V144" i="17"/>
  <c r="U144" i="17"/>
  <c r="T144" i="17"/>
  <c r="Q144" i="17"/>
  <c r="BI143" i="17"/>
  <c r="BD143" i="17"/>
  <c r="BE143" i="17" s="1"/>
  <c r="AU143" i="17"/>
  <c r="AS143" i="17"/>
  <c r="AR143" i="17"/>
  <c r="AQ143" i="17"/>
  <c r="AN143" i="17"/>
  <c r="BM143" i="17" s="1"/>
  <c r="AM143" i="17"/>
  <c r="BL143" i="17" s="1"/>
  <c r="AL143" i="17"/>
  <c r="AI143" i="17" s="1"/>
  <c r="AK143" i="17"/>
  <c r="AJ143" i="17"/>
  <c r="AD143" i="17"/>
  <c r="BF143" i="17" s="1"/>
  <c r="BG143" i="17" s="1"/>
  <c r="AC143" i="17"/>
  <c r="Z143" i="17"/>
  <c r="BW143" i="17" s="1"/>
  <c r="Y143" i="17"/>
  <c r="W143" i="17"/>
  <c r="V143" i="17"/>
  <c r="U143" i="17"/>
  <c r="T143" i="17"/>
  <c r="R143" i="17"/>
  <c r="Q143" i="17"/>
  <c r="AU142" i="17"/>
  <c r="AT142" i="17"/>
  <c r="AS142" i="17"/>
  <c r="AR142" i="17"/>
  <c r="AQ142" i="17"/>
  <c r="AN142" i="17"/>
  <c r="AL142" i="17"/>
  <c r="AI142" i="17" s="1"/>
  <c r="AK142" i="17"/>
  <c r="AJ142" i="17"/>
  <c r="AD142" i="17"/>
  <c r="AM142" i="17" s="1"/>
  <c r="AC142" i="17"/>
  <c r="Z142" i="17"/>
  <c r="Y142" i="17"/>
  <c r="W142" i="17"/>
  <c r="V142" i="17"/>
  <c r="U142" i="17"/>
  <c r="T142" i="17"/>
  <c r="R142" i="17"/>
  <c r="Q142" i="17"/>
  <c r="AU141" i="17"/>
  <c r="AT141" i="17"/>
  <c r="AS141" i="17"/>
  <c r="AR141" i="17"/>
  <c r="AQ141" i="17"/>
  <c r="AN141" i="17"/>
  <c r="AM141" i="17" s="1"/>
  <c r="AA141" i="17" s="1"/>
  <c r="AL141" i="17"/>
  <c r="AK141" i="17"/>
  <c r="AJ141" i="17"/>
  <c r="AI141" i="17"/>
  <c r="AD141" i="17"/>
  <c r="AC141" i="17"/>
  <c r="Z141" i="17"/>
  <c r="Y141" i="17"/>
  <c r="W141" i="17"/>
  <c r="V141" i="17"/>
  <c r="U141" i="17"/>
  <c r="T141" i="17"/>
  <c r="R141" i="17"/>
  <c r="Q141" i="17"/>
  <c r="AU140" i="17"/>
  <c r="AT140" i="17"/>
  <c r="AS140" i="17"/>
  <c r="AR140" i="17"/>
  <c r="AQ140" i="17"/>
  <c r="AN140" i="17"/>
  <c r="AL140" i="17"/>
  <c r="AK140" i="17"/>
  <c r="AJ140" i="17"/>
  <c r="AI140" i="17"/>
  <c r="AD140" i="17"/>
  <c r="AM140" i="17" s="1"/>
  <c r="AC140" i="17"/>
  <c r="Z140" i="17"/>
  <c r="Y140" i="17"/>
  <c r="W140" i="17"/>
  <c r="R140" i="17" s="1"/>
  <c r="V140" i="17"/>
  <c r="U140" i="17"/>
  <c r="T140" i="17"/>
  <c r="Q140" i="17"/>
  <c r="AT139" i="17"/>
  <c r="AU139" i="17" s="1"/>
  <c r="AS139" i="17"/>
  <c r="AR139" i="17"/>
  <c r="AQ139" i="17"/>
  <c r="AN139" i="17"/>
  <c r="AM139" i="17"/>
  <c r="AL139" i="17"/>
  <c r="AI139" i="17" s="1"/>
  <c r="AK139" i="17"/>
  <c r="AJ139" i="17"/>
  <c r="AD139" i="17"/>
  <c r="AC139" i="17"/>
  <c r="AA139" i="17"/>
  <c r="Z139" i="17"/>
  <c r="Y139" i="17"/>
  <c r="W139" i="17"/>
  <c r="R139" i="17" s="1"/>
  <c r="V139" i="17"/>
  <c r="U139" i="17"/>
  <c r="T139" i="17"/>
  <c r="Q139" i="17"/>
  <c r="AU138" i="17"/>
  <c r="AT138" i="17"/>
  <c r="AS138" i="17"/>
  <c r="AR138" i="17"/>
  <c r="AQ138" i="17"/>
  <c r="AN138" i="17"/>
  <c r="AL138" i="17"/>
  <c r="AK138" i="17"/>
  <c r="AJ138" i="17"/>
  <c r="AI138" i="17"/>
  <c r="AD138" i="17"/>
  <c r="AM138" i="17" s="1"/>
  <c r="AA138" i="17" s="1"/>
  <c r="AC138" i="17"/>
  <c r="Z138" i="17"/>
  <c r="Y138" i="17"/>
  <c r="W138" i="17"/>
  <c r="R138" i="17" s="1"/>
  <c r="V138" i="17"/>
  <c r="U138" i="17"/>
  <c r="T138" i="17"/>
  <c r="Q138" i="17"/>
  <c r="AU137" i="17"/>
  <c r="AT137" i="17"/>
  <c r="AS137" i="17"/>
  <c r="AR137" i="17"/>
  <c r="AQ137" i="17"/>
  <c r="AN137" i="17"/>
  <c r="AL137" i="17"/>
  <c r="AK137" i="17"/>
  <c r="AJ137" i="17"/>
  <c r="AI137" i="17"/>
  <c r="AD137" i="17"/>
  <c r="AM137" i="17" s="1"/>
  <c r="AA137" i="17" s="1"/>
  <c r="AC137" i="17"/>
  <c r="Z137" i="17"/>
  <c r="Y137" i="17"/>
  <c r="W137" i="17"/>
  <c r="V137" i="17"/>
  <c r="U137" i="17"/>
  <c r="T137" i="17"/>
  <c r="R137" i="17"/>
  <c r="Q137" i="17"/>
  <c r="BW136" i="17"/>
  <c r="BI136" i="17"/>
  <c r="BH136" i="17"/>
  <c r="BE136" i="17"/>
  <c r="BD136" i="17"/>
  <c r="AU136" i="17"/>
  <c r="AS136" i="17"/>
  <c r="AR136" i="17"/>
  <c r="AQ136" i="17"/>
  <c r="AN136" i="17"/>
  <c r="BK136" i="17" s="1"/>
  <c r="AL136" i="17"/>
  <c r="AK136" i="17"/>
  <c r="AJ136" i="17"/>
  <c r="AI136" i="17"/>
  <c r="AD136" i="17"/>
  <c r="AM136" i="17" s="1"/>
  <c r="BL136" i="17" s="1"/>
  <c r="AC136" i="17"/>
  <c r="Z136" i="17"/>
  <c r="Y136" i="17"/>
  <c r="W136" i="17"/>
  <c r="R136" i="17" s="1"/>
  <c r="V136" i="17"/>
  <c r="U136" i="17"/>
  <c r="T136" i="17"/>
  <c r="Q136" i="17"/>
  <c r="BI135" i="17"/>
  <c r="BE135" i="17"/>
  <c r="BD135" i="17"/>
  <c r="AS135" i="17"/>
  <c r="AR135" i="17"/>
  <c r="AQ135" i="17"/>
  <c r="AN135" i="17"/>
  <c r="BM135" i="17" s="1"/>
  <c r="AM135" i="17"/>
  <c r="BL135" i="17" s="1"/>
  <c r="AL135" i="17"/>
  <c r="AI135" i="17" s="1"/>
  <c r="AK135" i="17"/>
  <c r="BH135" i="17" s="1"/>
  <c r="AJ135" i="17"/>
  <c r="AD135" i="17"/>
  <c r="BF135" i="17" s="1"/>
  <c r="BG135" i="17" s="1"/>
  <c r="BX135" i="17" s="1"/>
  <c r="AC135" i="17"/>
  <c r="AU135" i="17" s="1"/>
  <c r="Z135" i="17"/>
  <c r="BW135" i="17" s="1"/>
  <c r="Y135" i="17"/>
  <c r="W135" i="17"/>
  <c r="R135" i="17" s="1"/>
  <c r="V135" i="17"/>
  <c r="U135" i="17"/>
  <c r="T135" i="17"/>
  <c r="Q135" i="17"/>
  <c r="BW134" i="17"/>
  <c r="BR134" i="17"/>
  <c r="BM134" i="17"/>
  <c r="BI134" i="17"/>
  <c r="BE134" i="17"/>
  <c r="BD134" i="17"/>
  <c r="AS134" i="17"/>
  <c r="AR134" i="17"/>
  <c r="AQ134" i="17"/>
  <c r="AN134" i="17"/>
  <c r="BK134" i="17" s="1"/>
  <c r="AM134" i="17"/>
  <c r="BL134" i="17" s="1"/>
  <c r="AL134" i="17"/>
  <c r="AI134" i="17" s="1"/>
  <c r="AK134" i="17"/>
  <c r="AJ134" i="17"/>
  <c r="AD134" i="17"/>
  <c r="AC134" i="17"/>
  <c r="AU134" i="17" s="1"/>
  <c r="Z134" i="17"/>
  <c r="Y134" i="17"/>
  <c r="W134" i="17"/>
  <c r="R134" i="17" s="1"/>
  <c r="V134" i="17"/>
  <c r="U134" i="17"/>
  <c r="T134" i="17"/>
  <c r="Q134" i="17"/>
  <c r="AT133" i="17"/>
  <c r="AU133" i="17" s="1"/>
  <c r="AS133" i="17"/>
  <c r="AR133" i="17"/>
  <c r="AQ133" i="17"/>
  <c r="AN133" i="17"/>
  <c r="AM133" i="17"/>
  <c r="AL133" i="17"/>
  <c r="AA133" i="17" s="1"/>
  <c r="AK133" i="17"/>
  <c r="AJ133" i="17"/>
  <c r="AI133" i="17"/>
  <c r="AD133" i="17"/>
  <c r="AC133" i="17"/>
  <c r="Z133" i="17"/>
  <c r="Y133" i="17"/>
  <c r="W133" i="17"/>
  <c r="V133" i="17"/>
  <c r="U133" i="17"/>
  <c r="T133" i="17"/>
  <c r="R133" i="17"/>
  <c r="Q133" i="17"/>
  <c r="AU132" i="17"/>
  <c r="AT132" i="17"/>
  <c r="AS132" i="17"/>
  <c r="AR132" i="17"/>
  <c r="AQ132" i="17"/>
  <c r="AN132" i="17"/>
  <c r="AL132" i="17"/>
  <c r="AI132" i="17" s="1"/>
  <c r="AK132" i="17"/>
  <c r="AJ132" i="17"/>
  <c r="AD132" i="17"/>
  <c r="AM132" i="17" s="1"/>
  <c r="AC132" i="17"/>
  <c r="Z132" i="17"/>
  <c r="Y132" i="17"/>
  <c r="W132" i="17"/>
  <c r="V132" i="17"/>
  <c r="U132" i="17"/>
  <c r="T132" i="17"/>
  <c r="R132" i="17"/>
  <c r="Q132" i="17"/>
  <c r="BW131" i="17"/>
  <c r="BI131" i="17"/>
  <c r="BE131" i="17"/>
  <c r="BD131" i="17"/>
  <c r="AS131" i="17"/>
  <c r="AR131" i="17"/>
  <c r="AQ131" i="17"/>
  <c r="AN131" i="17"/>
  <c r="BK131" i="17" s="1"/>
  <c r="AM131" i="17"/>
  <c r="BL131" i="17" s="1"/>
  <c r="AL131" i="17"/>
  <c r="AK131" i="17"/>
  <c r="AJ131" i="17"/>
  <c r="AD131" i="17"/>
  <c r="AC131" i="17"/>
  <c r="AU131" i="17" s="1"/>
  <c r="Z131" i="17"/>
  <c r="Y131" i="17"/>
  <c r="W131" i="17"/>
  <c r="V131" i="17"/>
  <c r="U131" i="17"/>
  <c r="T131" i="17"/>
  <c r="R131" i="17"/>
  <c r="Q131" i="17"/>
  <c r="BM130" i="17"/>
  <c r="BL130" i="17"/>
  <c r="BK130" i="17"/>
  <c r="BI130" i="17"/>
  <c r="BH130" i="17"/>
  <c r="BF130" i="17"/>
  <c r="BG130" i="17" s="1"/>
  <c r="BX130" i="17" s="1"/>
  <c r="BE130" i="17"/>
  <c r="BD130" i="17"/>
  <c r="AS130" i="17"/>
  <c r="AR130" i="17"/>
  <c r="AQ130" i="17"/>
  <c r="AN130" i="17"/>
  <c r="AM130" i="17"/>
  <c r="AL130" i="17"/>
  <c r="AI130" i="17" s="1"/>
  <c r="AK130" i="17"/>
  <c r="AJ130" i="17"/>
  <c r="AD130" i="17"/>
  <c r="AC130" i="17"/>
  <c r="AU130" i="17" s="1"/>
  <c r="AA130" i="17"/>
  <c r="Z130" i="17"/>
  <c r="BW130" i="17" s="1"/>
  <c r="Y130" i="17"/>
  <c r="W130" i="17"/>
  <c r="R130" i="17" s="1"/>
  <c r="V130" i="17"/>
  <c r="U130" i="17"/>
  <c r="T130" i="17"/>
  <c r="Q130" i="17"/>
  <c r="AU129" i="17"/>
  <c r="AT129" i="17"/>
  <c r="AS129" i="17"/>
  <c r="AR129" i="17"/>
  <c r="AQ129" i="17"/>
  <c r="AN129" i="17"/>
  <c r="AL129" i="17"/>
  <c r="AI129" i="17" s="1"/>
  <c r="AK129" i="17"/>
  <c r="AJ129" i="17"/>
  <c r="AD129" i="17"/>
  <c r="AM129" i="17" s="1"/>
  <c r="AC129" i="17"/>
  <c r="Z129" i="17"/>
  <c r="Y129" i="17"/>
  <c r="W129" i="17"/>
  <c r="R129" i="17" s="1"/>
  <c r="V129" i="17"/>
  <c r="U129" i="17"/>
  <c r="T129" i="17"/>
  <c r="Q129" i="17"/>
  <c r="BK128" i="17"/>
  <c r="BI128" i="17"/>
  <c r="BF128" i="17"/>
  <c r="BG128" i="17" s="1"/>
  <c r="BE128" i="17"/>
  <c r="BD128" i="17"/>
  <c r="AU128" i="17"/>
  <c r="AS128" i="17"/>
  <c r="AR128" i="17"/>
  <c r="AQ128" i="17"/>
  <c r="AN128" i="17"/>
  <c r="AL128" i="17"/>
  <c r="AI128" i="17" s="1"/>
  <c r="AK128" i="17"/>
  <c r="AJ128" i="17"/>
  <c r="AD128" i="17"/>
  <c r="AM128" i="17" s="1"/>
  <c r="BL128" i="17" s="1"/>
  <c r="AC128" i="17"/>
  <c r="Z128" i="17"/>
  <c r="BW128" i="17" s="1"/>
  <c r="Y128" i="17"/>
  <c r="W128" i="17"/>
  <c r="V128" i="17"/>
  <c r="U128" i="17"/>
  <c r="T128" i="17"/>
  <c r="R128" i="17"/>
  <c r="Q128" i="17"/>
  <c r="AT127" i="17"/>
  <c r="AU127" i="17" s="1"/>
  <c r="AS127" i="17"/>
  <c r="AR127" i="17"/>
  <c r="AQ127" i="17"/>
  <c r="AN127" i="17"/>
  <c r="AL127" i="17"/>
  <c r="AI127" i="17" s="1"/>
  <c r="AK127" i="17"/>
  <c r="AJ127" i="17"/>
  <c r="AD127" i="17"/>
  <c r="AM127" i="17" s="1"/>
  <c r="AC127" i="17"/>
  <c r="Z127" i="17"/>
  <c r="Y127" i="17"/>
  <c r="W127" i="17"/>
  <c r="R127" i="17" s="1"/>
  <c r="V127" i="17"/>
  <c r="U127" i="17"/>
  <c r="T127" i="17"/>
  <c r="Q127" i="17"/>
  <c r="AU126" i="17"/>
  <c r="AT126" i="17"/>
  <c r="AS126" i="17"/>
  <c r="AR126" i="17"/>
  <c r="AQ126" i="17"/>
  <c r="AN126" i="17"/>
  <c r="AL126" i="17"/>
  <c r="AI126" i="17" s="1"/>
  <c r="AK126" i="17"/>
  <c r="AJ126" i="17"/>
  <c r="AD126" i="17"/>
  <c r="AM126" i="17" s="1"/>
  <c r="AC126" i="17"/>
  <c r="Z126" i="17"/>
  <c r="Y126" i="17"/>
  <c r="W126" i="17"/>
  <c r="V126" i="17"/>
  <c r="U126" i="17"/>
  <c r="T126" i="17"/>
  <c r="R126" i="17"/>
  <c r="Q126" i="17"/>
  <c r="AT125" i="17"/>
  <c r="AU125" i="17" s="1"/>
  <c r="AS125" i="17"/>
  <c r="AR125" i="17"/>
  <c r="AQ125" i="17"/>
  <c r="AN125" i="17"/>
  <c r="AL125" i="17"/>
  <c r="AI125" i="17" s="1"/>
  <c r="AK125" i="17"/>
  <c r="AJ125" i="17"/>
  <c r="AD125" i="17"/>
  <c r="AM125" i="17" s="1"/>
  <c r="AA125" i="17" s="1"/>
  <c r="AC125" i="17"/>
  <c r="Z125" i="17"/>
  <c r="Y125" i="17"/>
  <c r="W125" i="17"/>
  <c r="R125" i="17" s="1"/>
  <c r="V125" i="17"/>
  <c r="U125" i="17"/>
  <c r="T125" i="17"/>
  <c r="Q125" i="17"/>
  <c r="AT124" i="17"/>
  <c r="AU124" i="17" s="1"/>
  <c r="AS124" i="17"/>
  <c r="AR124" i="17"/>
  <c r="AQ124" i="17"/>
  <c r="AN124" i="17"/>
  <c r="AL124" i="17"/>
  <c r="AK124" i="17"/>
  <c r="AJ124" i="17"/>
  <c r="AI124" i="17"/>
  <c r="AD124" i="17"/>
  <c r="AM124" i="17" s="1"/>
  <c r="AC124" i="17"/>
  <c r="AA124" i="17"/>
  <c r="Z124" i="17"/>
  <c r="Y124" i="17"/>
  <c r="W124" i="17"/>
  <c r="R124" i="17" s="1"/>
  <c r="V124" i="17"/>
  <c r="U124" i="17"/>
  <c r="T124" i="17"/>
  <c r="Q124" i="17"/>
  <c r="BW123" i="17"/>
  <c r="BI123" i="17"/>
  <c r="BF123" i="17"/>
  <c r="BG123" i="17" s="1"/>
  <c r="BX123" i="17" s="1"/>
  <c r="BD123" i="17"/>
  <c r="BE123" i="17" s="1"/>
  <c r="AU123" i="17"/>
  <c r="AS123" i="17"/>
  <c r="AR123" i="17"/>
  <c r="AQ123" i="17"/>
  <c r="AN123" i="17"/>
  <c r="BK123" i="17" s="1"/>
  <c r="AM123" i="17"/>
  <c r="BL123" i="17" s="1"/>
  <c r="AL123" i="17"/>
  <c r="AK123" i="17"/>
  <c r="BH123" i="17" s="1"/>
  <c r="AJ123" i="17"/>
  <c r="AI123" i="17"/>
  <c r="AD123" i="17"/>
  <c r="BM123" i="17" s="1"/>
  <c r="AC123" i="17"/>
  <c r="Z123" i="17"/>
  <c r="Y123" i="17"/>
  <c r="W123" i="17"/>
  <c r="V123" i="17"/>
  <c r="U123" i="17"/>
  <c r="T123" i="17"/>
  <c r="R123" i="17"/>
  <c r="Q123" i="17"/>
  <c r="BW122" i="17"/>
  <c r="BI122" i="17"/>
  <c r="BD122" i="17"/>
  <c r="BE122" i="17" s="1"/>
  <c r="AS122" i="17"/>
  <c r="AR122" i="17"/>
  <c r="AQ122" i="17"/>
  <c r="AN122" i="17"/>
  <c r="AL122" i="17"/>
  <c r="AK122" i="17"/>
  <c r="AJ122" i="17"/>
  <c r="AD122" i="17"/>
  <c r="AC122" i="17"/>
  <c r="AU122" i="17" s="1"/>
  <c r="Z122" i="17"/>
  <c r="Y122" i="17"/>
  <c r="W122" i="17"/>
  <c r="V122" i="17"/>
  <c r="U122" i="17"/>
  <c r="T122" i="17"/>
  <c r="R122" i="17"/>
  <c r="Q122" i="17"/>
  <c r="BK121" i="17"/>
  <c r="BI121" i="17"/>
  <c r="BD121" i="17"/>
  <c r="BE121" i="17" s="1"/>
  <c r="AS121" i="17"/>
  <c r="AR121" i="17"/>
  <c r="AQ121" i="17"/>
  <c r="AN121" i="17"/>
  <c r="AL121" i="17"/>
  <c r="AI121" i="17" s="1"/>
  <c r="AK121" i="17"/>
  <c r="AJ121" i="17"/>
  <c r="AD121" i="17"/>
  <c r="AC121" i="17"/>
  <c r="AU121" i="17" s="1"/>
  <c r="Z121" i="17"/>
  <c r="BW121" i="17" s="1"/>
  <c r="Y121" i="17"/>
  <c r="W121" i="17"/>
  <c r="R121" i="17" s="1"/>
  <c r="V121" i="17"/>
  <c r="U121" i="17"/>
  <c r="T121" i="17"/>
  <c r="Q121" i="17"/>
  <c r="AU120" i="17"/>
  <c r="AT120" i="17"/>
  <c r="AS120" i="17"/>
  <c r="AR120" i="17"/>
  <c r="AQ120" i="17"/>
  <c r="AN120" i="17"/>
  <c r="AL120" i="17"/>
  <c r="AK120" i="17"/>
  <c r="AJ120" i="17"/>
  <c r="AI120" i="17"/>
  <c r="AD120" i="17"/>
  <c r="AM120" i="17" s="1"/>
  <c r="AA120" i="17" s="1"/>
  <c r="AC120" i="17"/>
  <c r="Z120" i="17"/>
  <c r="Y120" i="17"/>
  <c r="W120" i="17"/>
  <c r="V120" i="17"/>
  <c r="U120" i="17"/>
  <c r="T120" i="17"/>
  <c r="R120" i="17"/>
  <c r="Q120" i="17"/>
  <c r="BR119" i="17"/>
  <c r="BQ119" i="17"/>
  <c r="BP119" i="17"/>
  <c r="BM119" i="17"/>
  <c r="BK119" i="17"/>
  <c r="BI119" i="17"/>
  <c r="BF119" i="17"/>
  <c r="BD119" i="17"/>
  <c r="BE119" i="17" s="1"/>
  <c r="AS119" i="17"/>
  <c r="AR119" i="17"/>
  <c r="AQ119" i="17"/>
  <c r="AN119" i="17"/>
  <c r="AL119" i="17"/>
  <c r="AK119" i="17"/>
  <c r="AJ119" i="17"/>
  <c r="AI119" i="17"/>
  <c r="AD119" i="17"/>
  <c r="BH119" i="17" s="1"/>
  <c r="AC119" i="17"/>
  <c r="AU119" i="17" s="1"/>
  <c r="Z119" i="17"/>
  <c r="BW119" i="17" s="1"/>
  <c r="Y119" i="17"/>
  <c r="W119" i="17"/>
  <c r="V119" i="17"/>
  <c r="U119" i="17"/>
  <c r="T119" i="17"/>
  <c r="R119" i="17"/>
  <c r="Q119" i="17"/>
  <c r="AU118" i="17"/>
  <c r="AT118" i="17"/>
  <c r="AS118" i="17"/>
  <c r="AR118" i="17"/>
  <c r="AQ118" i="17"/>
  <c r="AN118" i="17"/>
  <c r="AL118" i="17"/>
  <c r="AK118" i="17"/>
  <c r="AJ118" i="17"/>
  <c r="AI118" i="17"/>
  <c r="AD118" i="17"/>
  <c r="AM118" i="17" s="1"/>
  <c r="AC118" i="17"/>
  <c r="Z118" i="17"/>
  <c r="Y118" i="17"/>
  <c r="W118" i="17"/>
  <c r="V118" i="17"/>
  <c r="U118" i="17"/>
  <c r="T118" i="17"/>
  <c r="R118" i="17"/>
  <c r="Q118" i="17"/>
  <c r="AT117" i="17"/>
  <c r="AU117" i="17" s="1"/>
  <c r="AS117" i="17"/>
  <c r="AR117" i="17"/>
  <c r="AQ117" i="17"/>
  <c r="AN117" i="17"/>
  <c r="AM117" i="17"/>
  <c r="AL117" i="17"/>
  <c r="AK117" i="17"/>
  <c r="AJ117" i="17"/>
  <c r="AI117" i="17"/>
  <c r="AD117" i="17"/>
  <c r="AC117" i="17"/>
  <c r="Z117" i="17"/>
  <c r="Y117" i="17"/>
  <c r="W117" i="17"/>
  <c r="R117" i="17" s="1"/>
  <c r="V117" i="17"/>
  <c r="U117" i="17"/>
  <c r="T117" i="17"/>
  <c r="Q117" i="17"/>
  <c r="AT116" i="17"/>
  <c r="AU116" i="17" s="1"/>
  <c r="AS116" i="17"/>
  <c r="AR116" i="17"/>
  <c r="AQ116" i="17"/>
  <c r="AN116" i="17"/>
  <c r="AM116" i="17"/>
  <c r="AL116" i="17"/>
  <c r="AI116" i="17" s="1"/>
  <c r="AK116" i="17"/>
  <c r="AJ116" i="17"/>
  <c r="AD116" i="17"/>
  <c r="AC116" i="17"/>
  <c r="Z116" i="17"/>
  <c r="Y116" i="17"/>
  <c r="W116" i="17"/>
  <c r="R116" i="17" s="1"/>
  <c r="V116" i="17"/>
  <c r="U116" i="17"/>
  <c r="T116" i="17"/>
  <c r="Q116" i="17"/>
  <c r="BW115" i="17"/>
  <c r="BK115" i="17"/>
  <c r="BI115" i="17"/>
  <c r="BE115" i="17"/>
  <c r="BD115" i="17"/>
  <c r="AS115" i="17"/>
  <c r="AR115" i="17"/>
  <c r="AQ115" i="17"/>
  <c r="AN115" i="17"/>
  <c r="AL115" i="17"/>
  <c r="AK115" i="17"/>
  <c r="AJ115" i="17"/>
  <c r="AI115" i="17"/>
  <c r="AD115" i="17"/>
  <c r="AC115" i="17"/>
  <c r="AU115" i="17" s="1"/>
  <c r="Z115" i="17"/>
  <c r="Y115" i="17"/>
  <c r="W115" i="17"/>
  <c r="R115" i="17" s="1"/>
  <c r="V115" i="17"/>
  <c r="U115" i="17"/>
  <c r="T115" i="17"/>
  <c r="Q115" i="17"/>
  <c r="AT114" i="17"/>
  <c r="AU114" i="17" s="1"/>
  <c r="AS114" i="17"/>
  <c r="AR114" i="17"/>
  <c r="AQ114" i="17"/>
  <c r="AN114" i="17"/>
  <c r="AL114" i="17"/>
  <c r="AK114" i="17"/>
  <c r="AA114" i="17" s="1"/>
  <c r="AJ114" i="17"/>
  <c r="AI114" i="17"/>
  <c r="AD114" i="17"/>
  <c r="AM114" i="17" s="1"/>
  <c r="AC114" i="17"/>
  <c r="Z114" i="17"/>
  <c r="Y114" i="17"/>
  <c r="W114" i="17"/>
  <c r="V114" i="17"/>
  <c r="U114" i="17"/>
  <c r="T114" i="17"/>
  <c r="R114" i="17"/>
  <c r="Q114" i="17"/>
  <c r="AT113" i="17"/>
  <c r="AU113" i="17" s="1"/>
  <c r="AS113" i="17"/>
  <c r="AR113" i="17"/>
  <c r="AQ113" i="17"/>
  <c r="AN113" i="17"/>
  <c r="AL113" i="17"/>
  <c r="AK113" i="17"/>
  <c r="AJ113" i="17"/>
  <c r="AD113" i="17"/>
  <c r="AM113" i="17" s="1"/>
  <c r="AC113" i="17"/>
  <c r="Z113" i="17"/>
  <c r="Y113" i="17"/>
  <c r="W113" i="17"/>
  <c r="V113" i="17"/>
  <c r="U113" i="17"/>
  <c r="T113" i="17"/>
  <c r="R113" i="17"/>
  <c r="Q113" i="17"/>
  <c r="AU112" i="17"/>
  <c r="AT112" i="17"/>
  <c r="AS112" i="17"/>
  <c r="AR112" i="17"/>
  <c r="AQ112" i="17"/>
  <c r="AN112" i="17"/>
  <c r="AM112" i="17" s="1"/>
  <c r="AL112" i="17"/>
  <c r="AK112" i="17"/>
  <c r="AJ112" i="17"/>
  <c r="AD112" i="17"/>
  <c r="AC112" i="17"/>
  <c r="Z112" i="17"/>
  <c r="Y112" i="17"/>
  <c r="W112" i="17"/>
  <c r="V112" i="17"/>
  <c r="U112" i="17"/>
  <c r="T112" i="17"/>
  <c r="R112" i="17"/>
  <c r="Q112" i="17"/>
  <c r="BM111" i="17"/>
  <c r="BK111" i="17"/>
  <c r="BI111" i="17"/>
  <c r="BH111" i="17"/>
  <c r="BD111" i="17"/>
  <c r="BE111" i="17" s="1"/>
  <c r="AS111" i="17"/>
  <c r="AR111" i="17"/>
  <c r="AQ111" i="17"/>
  <c r="AN111" i="17"/>
  <c r="AL111" i="17"/>
  <c r="AI111" i="17" s="1"/>
  <c r="AK111" i="17"/>
  <c r="AJ111" i="17"/>
  <c r="AD111" i="17"/>
  <c r="AC111" i="17"/>
  <c r="AU111" i="17" s="1"/>
  <c r="Z111" i="17"/>
  <c r="BW111" i="17" s="1"/>
  <c r="Y111" i="17"/>
  <c r="W111" i="17"/>
  <c r="R111" i="17" s="1"/>
  <c r="V111" i="17"/>
  <c r="U111" i="17"/>
  <c r="T111" i="17"/>
  <c r="Q111" i="17"/>
  <c r="AU110" i="17"/>
  <c r="AT110" i="17"/>
  <c r="AS110" i="17"/>
  <c r="AR110" i="17"/>
  <c r="AQ110" i="17"/>
  <c r="AN110" i="17"/>
  <c r="AL110" i="17"/>
  <c r="AK110" i="17"/>
  <c r="AJ110" i="17"/>
  <c r="AI110" i="17"/>
  <c r="AD110" i="17"/>
  <c r="AM110" i="17" s="1"/>
  <c r="AA110" i="17" s="1"/>
  <c r="AC110" i="17"/>
  <c r="Z110" i="17"/>
  <c r="Y110" i="17"/>
  <c r="W110" i="17"/>
  <c r="V110" i="17"/>
  <c r="U110" i="17"/>
  <c r="T110" i="17"/>
  <c r="R110" i="17"/>
  <c r="Q110" i="17"/>
  <c r="AU109" i="17"/>
  <c r="AT109" i="17"/>
  <c r="AS109" i="17"/>
  <c r="AR109" i="17"/>
  <c r="AQ109" i="17"/>
  <c r="AN109" i="17"/>
  <c r="AL109" i="17"/>
  <c r="AK109" i="17"/>
  <c r="AJ109" i="17"/>
  <c r="AI109" i="17"/>
  <c r="AD109" i="17"/>
  <c r="AM109" i="17" s="1"/>
  <c r="AC109" i="17"/>
  <c r="Z109" i="17"/>
  <c r="Y109" i="17"/>
  <c r="W109" i="17"/>
  <c r="R109" i="17" s="1"/>
  <c r="V109" i="17"/>
  <c r="U109" i="17"/>
  <c r="T109" i="17"/>
  <c r="Q109" i="17"/>
  <c r="BK108" i="17"/>
  <c r="BI108" i="17"/>
  <c r="BF108" i="17"/>
  <c r="BE108" i="17"/>
  <c r="BG108" i="17" s="1"/>
  <c r="BD108" i="17"/>
  <c r="AS108" i="17"/>
  <c r="AR108" i="17"/>
  <c r="AQ108" i="17"/>
  <c r="AN108" i="17"/>
  <c r="AL108" i="17"/>
  <c r="AA108" i="17" s="1"/>
  <c r="AK108" i="17"/>
  <c r="AJ108" i="17"/>
  <c r="AI108" i="17"/>
  <c r="AD108" i="17"/>
  <c r="AM108" i="17" s="1"/>
  <c r="BL108" i="17" s="1"/>
  <c r="AC108" i="17"/>
  <c r="AU108" i="17" s="1"/>
  <c r="Z108" i="17"/>
  <c r="BW108" i="17" s="1"/>
  <c r="Y108" i="17"/>
  <c r="W108" i="17"/>
  <c r="V108" i="17"/>
  <c r="U108" i="17"/>
  <c r="T108" i="17"/>
  <c r="R108" i="17"/>
  <c r="Q108" i="17"/>
  <c r="AT107" i="17"/>
  <c r="AU107" i="17" s="1"/>
  <c r="AS107" i="17"/>
  <c r="AR107" i="17"/>
  <c r="AQ107" i="17"/>
  <c r="AN107" i="17"/>
  <c r="AM107" i="17" s="1"/>
  <c r="AA107" i="17" s="1"/>
  <c r="AL107" i="17"/>
  <c r="AK107" i="17"/>
  <c r="AJ107" i="17"/>
  <c r="AI107" i="17"/>
  <c r="AD107" i="17"/>
  <c r="AC107" i="17"/>
  <c r="Z107" i="17"/>
  <c r="Y107" i="17"/>
  <c r="W107" i="17"/>
  <c r="R107" i="17" s="1"/>
  <c r="V107" i="17"/>
  <c r="U107" i="17"/>
  <c r="T107" i="17"/>
  <c r="Q107" i="17"/>
  <c r="AT106" i="17"/>
  <c r="AU106" i="17" s="1"/>
  <c r="AS106" i="17"/>
  <c r="AR106" i="17"/>
  <c r="AQ106" i="17"/>
  <c r="AN106" i="17"/>
  <c r="AL106" i="17"/>
  <c r="AK106" i="17"/>
  <c r="AJ106" i="17"/>
  <c r="AI106" i="17"/>
  <c r="AD106" i="17"/>
  <c r="AM106" i="17" s="1"/>
  <c r="AA106" i="17" s="1"/>
  <c r="AC106" i="17"/>
  <c r="Z106" i="17"/>
  <c r="Y106" i="17"/>
  <c r="W106" i="17"/>
  <c r="R106" i="17" s="1"/>
  <c r="V106" i="17"/>
  <c r="U106" i="17"/>
  <c r="T106" i="17"/>
  <c r="Q106" i="17"/>
  <c r="BW105" i="17"/>
  <c r="BK105" i="17"/>
  <c r="BI105" i="17"/>
  <c r="BF105" i="17"/>
  <c r="BG105" i="17" s="1"/>
  <c r="BD105" i="17"/>
  <c r="BE105" i="17" s="1"/>
  <c r="AU105" i="17"/>
  <c r="AS105" i="17"/>
  <c r="AR105" i="17"/>
  <c r="AQ105" i="17"/>
  <c r="AN105" i="17"/>
  <c r="AM105" i="17"/>
  <c r="BL105" i="17" s="1"/>
  <c r="AL105" i="17"/>
  <c r="AK105" i="17"/>
  <c r="AJ105" i="17"/>
  <c r="AI105" i="17"/>
  <c r="AD105" i="17"/>
  <c r="BM105" i="17" s="1"/>
  <c r="AC105" i="17"/>
  <c r="Z105" i="17"/>
  <c r="Y105" i="17"/>
  <c r="W105" i="17"/>
  <c r="V105" i="17"/>
  <c r="U105" i="17"/>
  <c r="T105" i="17"/>
  <c r="R105" i="17"/>
  <c r="Q105" i="17"/>
  <c r="AU104" i="17"/>
  <c r="AT104" i="17"/>
  <c r="AS104" i="17"/>
  <c r="AR104" i="17"/>
  <c r="AQ104" i="17"/>
  <c r="AN104" i="17"/>
  <c r="AL104" i="17"/>
  <c r="AK104" i="17"/>
  <c r="AA104" i="17" s="1"/>
  <c r="AJ104" i="17"/>
  <c r="AI104" i="17"/>
  <c r="AD104" i="17"/>
  <c r="AM104" i="17" s="1"/>
  <c r="AC104" i="17"/>
  <c r="Z104" i="17"/>
  <c r="Y104" i="17"/>
  <c r="W104" i="17"/>
  <c r="V104" i="17"/>
  <c r="U104" i="17"/>
  <c r="T104" i="17"/>
  <c r="R104" i="17"/>
  <c r="Q104" i="17"/>
  <c r="BI103" i="17"/>
  <c r="BD103" i="17"/>
  <c r="BE103" i="17" s="1"/>
  <c r="AU103" i="17"/>
  <c r="AS103" i="17"/>
  <c r="AR103" i="17"/>
  <c r="AQ103" i="17"/>
  <c r="AN103" i="17"/>
  <c r="AL103" i="17"/>
  <c r="AK103" i="17"/>
  <c r="AJ103" i="17"/>
  <c r="AD103" i="17"/>
  <c r="AC103" i="17"/>
  <c r="Z103" i="17"/>
  <c r="BW103" i="17" s="1"/>
  <c r="Y103" i="17"/>
  <c r="W103" i="17"/>
  <c r="V103" i="17"/>
  <c r="U103" i="17"/>
  <c r="T103" i="17"/>
  <c r="R103" i="17"/>
  <c r="Q103" i="17"/>
  <c r="AT102" i="17"/>
  <c r="AU102" i="17" s="1"/>
  <c r="AS102" i="17"/>
  <c r="AR102" i="17"/>
  <c r="AQ102" i="17"/>
  <c r="AN102" i="17"/>
  <c r="AM102" i="17" s="1"/>
  <c r="AA102" i="17" s="1"/>
  <c r="AL102" i="17"/>
  <c r="AI102" i="17" s="1"/>
  <c r="AK102" i="17"/>
  <c r="AJ102" i="17"/>
  <c r="AD102" i="17"/>
  <c r="AC102" i="17"/>
  <c r="Z102" i="17"/>
  <c r="Y102" i="17"/>
  <c r="W102" i="17"/>
  <c r="V102" i="17"/>
  <c r="U102" i="17"/>
  <c r="T102" i="17"/>
  <c r="R102" i="17"/>
  <c r="Q102" i="17"/>
  <c r="BW101" i="17"/>
  <c r="BR101" i="17"/>
  <c r="BQ101" i="17"/>
  <c r="BI101" i="17"/>
  <c r="BD101" i="17"/>
  <c r="BE101" i="17" s="1"/>
  <c r="AU101" i="17"/>
  <c r="AS101" i="17"/>
  <c r="AR101" i="17"/>
  <c r="AQ101" i="17"/>
  <c r="AN101" i="17"/>
  <c r="AL101" i="17"/>
  <c r="AI101" i="17" s="1"/>
  <c r="AK101" i="17"/>
  <c r="AJ101" i="17"/>
  <c r="AD101" i="17"/>
  <c r="BM101" i="17" s="1"/>
  <c r="AC101" i="17"/>
  <c r="Z101" i="17"/>
  <c r="Y101" i="17"/>
  <c r="W101" i="17"/>
  <c r="V101" i="17"/>
  <c r="U101" i="17"/>
  <c r="T101" i="17"/>
  <c r="R101" i="17"/>
  <c r="Q101" i="17"/>
  <c r="BW100" i="17"/>
  <c r="BM100" i="17"/>
  <c r="BI100" i="17"/>
  <c r="BD100" i="17"/>
  <c r="BE100" i="17" s="1"/>
  <c r="AS100" i="17"/>
  <c r="AR100" i="17"/>
  <c r="AQ100" i="17"/>
  <c r="AN100" i="17"/>
  <c r="BK100" i="17" s="1"/>
  <c r="AL100" i="17"/>
  <c r="AK100" i="17"/>
  <c r="AJ100" i="17"/>
  <c r="AI100" i="17"/>
  <c r="AD100" i="17"/>
  <c r="AC100" i="17"/>
  <c r="AU100" i="17" s="1"/>
  <c r="Z100" i="17"/>
  <c r="Y100" i="17"/>
  <c r="W100" i="17"/>
  <c r="R100" i="17" s="1"/>
  <c r="V100" i="17"/>
  <c r="U100" i="17"/>
  <c r="T100" i="17"/>
  <c r="Q100" i="17"/>
  <c r="AT99" i="17"/>
  <c r="AU99" i="17" s="1"/>
  <c r="AS99" i="17"/>
  <c r="AR99" i="17"/>
  <c r="AQ99" i="17"/>
  <c r="AN99" i="17"/>
  <c r="AM99" i="17"/>
  <c r="AL99" i="17"/>
  <c r="AK99" i="17"/>
  <c r="AJ99" i="17"/>
  <c r="AI99" i="17"/>
  <c r="AD99" i="17"/>
  <c r="AC99" i="17"/>
  <c r="Z99" i="17"/>
  <c r="Y99" i="17"/>
  <c r="W99" i="17"/>
  <c r="V99" i="17"/>
  <c r="U99" i="17"/>
  <c r="T99" i="17"/>
  <c r="R99" i="17"/>
  <c r="Q99" i="17"/>
  <c r="AT98" i="17"/>
  <c r="AU98" i="17" s="1"/>
  <c r="AS98" i="17"/>
  <c r="AR98" i="17"/>
  <c r="AQ98" i="17"/>
  <c r="AN98" i="17"/>
  <c r="AM98" i="17"/>
  <c r="AL98" i="17"/>
  <c r="AI98" i="17" s="1"/>
  <c r="AK98" i="17"/>
  <c r="AJ98" i="17"/>
  <c r="AD98" i="17"/>
  <c r="AC98" i="17"/>
  <c r="Z98" i="17"/>
  <c r="Y98" i="17"/>
  <c r="W98" i="17"/>
  <c r="R98" i="17" s="1"/>
  <c r="V98" i="17"/>
  <c r="U98" i="17"/>
  <c r="T98" i="17"/>
  <c r="Q98" i="17"/>
  <c r="AT97" i="17"/>
  <c r="AU97" i="17" s="1"/>
  <c r="AS97" i="17"/>
  <c r="AR97" i="17"/>
  <c r="AQ97" i="17"/>
  <c r="AN97" i="17"/>
  <c r="AM97" i="17"/>
  <c r="AL97" i="17"/>
  <c r="AK97" i="17"/>
  <c r="AJ97" i="17"/>
  <c r="AI97" i="17"/>
  <c r="AD97" i="17"/>
  <c r="AC97" i="17"/>
  <c r="Z97" i="17"/>
  <c r="Y97" i="17"/>
  <c r="W97" i="17"/>
  <c r="R97" i="17" s="1"/>
  <c r="V97" i="17"/>
  <c r="U97" i="17"/>
  <c r="T97" i="17"/>
  <c r="Q97" i="17"/>
  <c r="AU96" i="17"/>
  <c r="AT96" i="17"/>
  <c r="AS96" i="17"/>
  <c r="AR96" i="17"/>
  <c r="AQ96" i="17"/>
  <c r="AN96" i="17"/>
  <c r="AL96" i="17"/>
  <c r="AK96" i="17"/>
  <c r="AA96" i="17" s="1"/>
  <c r="AJ96" i="17"/>
  <c r="AI96" i="17"/>
  <c r="AD96" i="17"/>
  <c r="AM96" i="17" s="1"/>
  <c r="AC96" i="17"/>
  <c r="Z96" i="17"/>
  <c r="Y96" i="17"/>
  <c r="W96" i="17"/>
  <c r="V96" i="17"/>
  <c r="U96" i="17"/>
  <c r="T96" i="17"/>
  <c r="R96" i="17"/>
  <c r="Q96" i="17"/>
  <c r="AU95" i="17"/>
  <c r="AT95" i="17"/>
  <c r="AS95" i="17"/>
  <c r="AR95" i="17"/>
  <c r="AQ95" i="17"/>
  <c r="AN95" i="17"/>
  <c r="AM95" i="17"/>
  <c r="AA95" i="17" s="1"/>
  <c r="AL95" i="17"/>
  <c r="AK95" i="17"/>
  <c r="AJ95" i="17"/>
  <c r="AI95" i="17"/>
  <c r="AD95" i="17"/>
  <c r="AC95" i="17"/>
  <c r="Z95" i="17"/>
  <c r="Y95" i="17"/>
  <c r="W95" i="17"/>
  <c r="V95" i="17"/>
  <c r="U95" i="17"/>
  <c r="T95" i="17"/>
  <c r="R95" i="17"/>
  <c r="Q95" i="17"/>
  <c r="AU94" i="17"/>
  <c r="AT94" i="17"/>
  <c r="AS94" i="17"/>
  <c r="AR94" i="17"/>
  <c r="AQ94" i="17"/>
  <c r="AN94" i="17"/>
  <c r="AL94" i="17"/>
  <c r="AK94" i="17"/>
  <c r="AJ94" i="17"/>
  <c r="AI94" i="17"/>
  <c r="AD94" i="17"/>
  <c r="AM94" i="17" s="1"/>
  <c r="AC94" i="17"/>
  <c r="Z94" i="17"/>
  <c r="Y94" i="17"/>
  <c r="W94" i="17"/>
  <c r="V94" i="17"/>
  <c r="U94" i="17"/>
  <c r="T94" i="17"/>
  <c r="R94" i="17"/>
  <c r="Q94" i="17"/>
  <c r="AT93" i="17"/>
  <c r="AU93" i="17" s="1"/>
  <c r="AS93" i="17"/>
  <c r="AR93" i="17"/>
  <c r="AQ93" i="17"/>
  <c r="AN93" i="17"/>
  <c r="AM93" i="17"/>
  <c r="AL93" i="17"/>
  <c r="AK93" i="17"/>
  <c r="AJ93" i="17"/>
  <c r="AI93" i="17"/>
  <c r="AD93" i="17"/>
  <c r="AC93" i="17"/>
  <c r="AA93" i="17"/>
  <c r="Z93" i="17"/>
  <c r="Y93" i="17"/>
  <c r="W93" i="17"/>
  <c r="R93" i="17" s="1"/>
  <c r="V93" i="17"/>
  <c r="U93" i="17"/>
  <c r="T93" i="17"/>
  <c r="Q93" i="17"/>
  <c r="AU92" i="17"/>
  <c r="AT92" i="17"/>
  <c r="AS92" i="17"/>
  <c r="AR92" i="17"/>
  <c r="AQ92" i="17"/>
  <c r="AN92" i="17"/>
  <c r="AL92" i="17"/>
  <c r="AI92" i="17" s="1"/>
  <c r="AK92" i="17"/>
  <c r="AJ92" i="17"/>
  <c r="AD92" i="17"/>
  <c r="AM92" i="17" s="1"/>
  <c r="AC92" i="17"/>
  <c r="Z92" i="17"/>
  <c r="Y92" i="17"/>
  <c r="W92" i="17"/>
  <c r="R92" i="17" s="1"/>
  <c r="V92" i="17"/>
  <c r="U92" i="17"/>
  <c r="T92" i="17"/>
  <c r="Q92" i="17"/>
  <c r="AU91" i="17"/>
  <c r="AT91" i="17"/>
  <c r="AS91" i="17"/>
  <c r="AR91" i="17"/>
  <c r="AQ91" i="17"/>
  <c r="AN91" i="17"/>
  <c r="AL91" i="17"/>
  <c r="AK91" i="17"/>
  <c r="AJ91" i="17"/>
  <c r="AI91" i="17"/>
  <c r="AD91" i="17"/>
  <c r="AM91" i="17" s="1"/>
  <c r="AA91" i="17" s="1"/>
  <c r="AC91" i="17"/>
  <c r="Z91" i="17"/>
  <c r="Y91" i="17"/>
  <c r="W91" i="17"/>
  <c r="V91" i="17"/>
  <c r="U91" i="17"/>
  <c r="T91" i="17"/>
  <c r="R91" i="17"/>
  <c r="Q91" i="17"/>
  <c r="BI90" i="17"/>
  <c r="BH90" i="17"/>
  <c r="BE90" i="17"/>
  <c r="BD90" i="17"/>
  <c r="AU90" i="17"/>
  <c r="AS90" i="17"/>
  <c r="AR90" i="17"/>
  <c r="AQ90" i="17"/>
  <c r="AN90" i="17"/>
  <c r="BM90" i="17" s="1"/>
  <c r="AL90" i="17"/>
  <c r="AI90" i="17" s="1"/>
  <c r="AK90" i="17"/>
  <c r="AJ90" i="17"/>
  <c r="AD90" i="17"/>
  <c r="AM90" i="17" s="1"/>
  <c r="BL90" i="17" s="1"/>
  <c r="AC90" i="17"/>
  <c r="Z90" i="17"/>
  <c r="BW90" i="17" s="1"/>
  <c r="Y90" i="17"/>
  <c r="W90" i="17"/>
  <c r="R90" i="17" s="1"/>
  <c r="V90" i="17"/>
  <c r="U90" i="17"/>
  <c r="T90" i="17"/>
  <c r="Q90" i="17"/>
  <c r="AU89" i="17"/>
  <c r="AT89" i="17"/>
  <c r="AS89" i="17"/>
  <c r="AR89" i="17"/>
  <c r="AQ89" i="17"/>
  <c r="AN89" i="17"/>
  <c r="AM89" i="17" s="1"/>
  <c r="AL89" i="17"/>
  <c r="AI89" i="17" s="1"/>
  <c r="AK89" i="17"/>
  <c r="AJ89" i="17"/>
  <c r="AD89" i="17"/>
  <c r="AC89" i="17"/>
  <c r="Z89" i="17"/>
  <c r="Y89" i="17"/>
  <c r="W89" i="17"/>
  <c r="V89" i="17"/>
  <c r="U89" i="17"/>
  <c r="T89" i="17"/>
  <c r="R89" i="17"/>
  <c r="Q89" i="17"/>
  <c r="AT88" i="17"/>
  <c r="AU88" i="17" s="1"/>
  <c r="AS88" i="17"/>
  <c r="AR88" i="17"/>
  <c r="AQ88" i="17"/>
  <c r="AN88" i="17"/>
  <c r="AL88" i="17"/>
  <c r="AI88" i="17" s="1"/>
  <c r="AK88" i="17"/>
  <c r="AJ88" i="17"/>
  <c r="AD88" i="17"/>
  <c r="AM88" i="17" s="1"/>
  <c r="AA88" i="17" s="1"/>
  <c r="AC88" i="17"/>
  <c r="Z88" i="17"/>
  <c r="Y88" i="17"/>
  <c r="W88" i="17"/>
  <c r="R88" i="17" s="1"/>
  <c r="V88" i="17"/>
  <c r="U88" i="17"/>
  <c r="T88" i="17"/>
  <c r="Q88" i="17"/>
  <c r="BW87" i="17"/>
  <c r="BR87" i="17"/>
  <c r="BM87" i="17"/>
  <c r="BL87" i="17"/>
  <c r="BI87" i="17"/>
  <c r="BH87" i="17"/>
  <c r="BD87" i="17"/>
  <c r="BE87" i="17" s="1"/>
  <c r="AS87" i="17"/>
  <c r="AR87" i="17"/>
  <c r="AQ87" i="17"/>
  <c r="AN87" i="17"/>
  <c r="BK87" i="17" s="1"/>
  <c r="AL87" i="17"/>
  <c r="BF87" i="17" s="1"/>
  <c r="BG87" i="17" s="1"/>
  <c r="BX87" i="17" s="1"/>
  <c r="AK87" i="17"/>
  <c r="BQ87" i="17" s="1"/>
  <c r="AJ87" i="17"/>
  <c r="AD87" i="17"/>
  <c r="AM87" i="17" s="1"/>
  <c r="AC87" i="17"/>
  <c r="AU87" i="17" s="1"/>
  <c r="AA87" i="17"/>
  <c r="Z87" i="17"/>
  <c r="Y87" i="17"/>
  <c r="W87" i="17"/>
  <c r="R87" i="17" s="1"/>
  <c r="V87" i="17"/>
  <c r="U87" i="17"/>
  <c r="T87" i="17"/>
  <c r="Q87" i="17"/>
  <c r="BM86" i="17"/>
  <c r="BK86" i="17"/>
  <c r="BI86" i="17"/>
  <c r="BE86" i="17"/>
  <c r="BD86" i="17"/>
  <c r="AS86" i="17"/>
  <c r="AR86" i="17"/>
  <c r="AQ86" i="17"/>
  <c r="AN86" i="17"/>
  <c r="AL86" i="17"/>
  <c r="AA86" i="17" s="1"/>
  <c r="AK86" i="17"/>
  <c r="AJ86" i="17"/>
  <c r="AI86" i="17"/>
  <c r="AD86" i="17"/>
  <c r="AM86" i="17" s="1"/>
  <c r="BL86" i="17" s="1"/>
  <c r="AC86" i="17"/>
  <c r="AU86" i="17" s="1"/>
  <c r="Z86" i="17"/>
  <c r="BW86" i="17" s="1"/>
  <c r="Y86" i="17"/>
  <c r="W86" i="17"/>
  <c r="V86" i="17"/>
  <c r="U86" i="17"/>
  <c r="T86" i="17"/>
  <c r="R86" i="17"/>
  <c r="Q86" i="17"/>
  <c r="AU85" i="17"/>
  <c r="AT85" i="17"/>
  <c r="AS85" i="17"/>
  <c r="AR85" i="17"/>
  <c r="AQ85" i="17"/>
  <c r="AN85" i="17"/>
  <c r="AM85" i="17"/>
  <c r="AA85" i="17" s="1"/>
  <c r="AL85" i="17"/>
  <c r="AK85" i="17"/>
  <c r="AJ85" i="17"/>
  <c r="AI85" i="17"/>
  <c r="AD85" i="17"/>
  <c r="AC85" i="17"/>
  <c r="Z85" i="17"/>
  <c r="Y85" i="17"/>
  <c r="W85" i="17"/>
  <c r="V85" i="17"/>
  <c r="U85" i="17"/>
  <c r="T85" i="17"/>
  <c r="R85" i="17"/>
  <c r="Q85" i="17"/>
  <c r="BW84" i="17"/>
  <c r="BR84" i="17"/>
  <c r="BP84" i="17"/>
  <c r="BM84" i="17"/>
  <c r="BK84" i="17"/>
  <c r="BI84" i="17"/>
  <c r="BF84" i="17"/>
  <c r="BG84" i="17" s="1"/>
  <c r="BX84" i="17" s="1"/>
  <c r="BD84" i="17"/>
  <c r="BE84" i="17" s="1"/>
  <c r="AU84" i="17"/>
  <c r="AS84" i="17"/>
  <c r="AR84" i="17"/>
  <c r="AQ84" i="17"/>
  <c r="AN84" i="17"/>
  <c r="AM84" i="17"/>
  <c r="BL84" i="17" s="1"/>
  <c r="AL84" i="17"/>
  <c r="AK84" i="17"/>
  <c r="BQ84" i="17" s="1"/>
  <c r="AJ84" i="17"/>
  <c r="AI84" i="17"/>
  <c r="AD84" i="17"/>
  <c r="BH84" i="17" s="1"/>
  <c r="AC84" i="17"/>
  <c r="Z84" i="17"/>
  <c r="Y84" i="17"/>
  <c r="W84" i="17"/>
  <c r="V84" i="17"/>
  <c r="U84" i="17"/>
  <c r="T84" i="17"/>
  <c r="R84" i="17"/>
  <c r="Q84" i="17"/>
  <c r="AU83" i="17"/>
  <c r="AT83" i="17"/>
  <c r="AS83" i="17"/>
  <c r="AR83" i="17"/>
  <c r="AQ83" i="17"/>
  <c r="AN83" i="17"/>
  <c r="AL83" i="17"/>
  <c r="AK83" i="17"/>
  <c r="AJ83" i="17"/>
  <c r="AI83" i="17"/>
  <c r="AD83" i="17"/>
  <c r="AM83" i="17" s="1"/>
  <c r="AC83" i="17"/>
  <c r="Z83" i="17"/>
  <c r="Y83" i="17"/>
  <c r="W83" i="17"/>
  <c r="V83" i="17"/>
  <c r="U83" i="17"/>
  <c r="T83" i="17"/>
  <c r="R83" i="17"/>
  <c r="Q83" i="17"/>
  <c r="BI82" i="17"/>
  <c r="BD82" i="17"/>
  <c r="BE82" i="17" s="1"/>
  <c r="AU82" i="17"/>
  <c r="AS82" i="17"/>
  <c r="AR82" i="17"/>
  <c r="AQ82" i="17"/>
  <c r="AN82" i="17"/>
  <c r="AL82" i="17"/>
  <c r="AK82" i="17"/>
  <c r="AJ82" i="17"/>
  <c r="AD82" i="17"/>
  <c r="AC82" i="17"/>
  <c r="Z82" i="17"/>
  <c r="BW82" i="17" s="1"/>
  <c r="Y82" i="17"/>
  <c r="W82" i="17"/>
  <c r="V82" i="17"/>
  <c r="U82" i="17"/>
  <c r="T82" i="17"/>
  <c r="R82" i="17"/>
  <c r="Q82" i="17"/>
  <c r="AT81" i="17"/>
  <c r="AU81" i="17" s="1"/>
  <c r="AS81" i="17"/>
  <c r="AR81" i="17"/>
  <c r="AQ81" i="17"/>
  <c r="AN81" i="17"/>
  <c r="AM81" i="17" s="1"/>
  <c r="AA81" i="17" s="1"/>
  <c r="AL81" i="17"/>
  <c r="AI81" i="17" s="1"/>
  <c r="AK81" i="17"/>
  <c r="AJ81" i="17"/>
  <c r="AD81" i="17"/>
  <c r="AC81" i="17"/>
  <c r="Z81" i="17"/>
  <c r="Y81" i="17"/>
  <c r="W81" i="17"/>
  <c r="V81" i="17"/>
  <c r="U81" i="17"/>
  <c r="T81" i="17"/>
  <c r="R81" i="17"/>
  <c r="Q81" i="17"/>
  <c r="BW80" i="17"/>
  <c r="BM80" i="17"/>
  <c r="BI80" i="17"/>
  <c r="BD80" i="17"/>
  <c r="BE80" i="17" s="1"/>
  <c r="AS80" i="17"/>
  <c r="AR80" i="17"/>
  <c r="AQ80" i="17"/>
  <c r="AN80" i="17"/>
  <c r="BK80" i="17" s="1"/>
  <c r="AL80" i="17"/>
  <c r="AK80" i="17"/>
  <c r="AJ80" i="17"/>
  <c r="AI80" i="17"/>
  <c r="AD80" i="17"/>
  <c r="BH80" i="17" s="1"/>
  <c r="AC80" i="17"/>
  <c r="AU80" i="17" s="1"/>
  <c r="Z80" i="17"/>
  <c r="Y80" i="17"/>
  <c r="W80" i="17"/>
  <c r="V80" i="17"/>
  <c r="U80" i="17"/>
  <c r="T80" i="17"/>
  <c r="R80" i="17"/>
  <c r="Q80" i="17"/>
  <c r="AT79" i="17"/>
  <c r="AU79" i="17" s="1"/>
  <c r="AS79" i="17"/>
  <c r="AR79" i="17"/>
  <c r="AQ79" i="17"/>
  <c r="AN79" i="17"/>
  <c r="AM79" i="17" s="1"/>
  <c r="AL79" i="17"/>
  <c r="AK79" i="17"/>
  <c r="AJ79" i="17"/>
  <c r="AI79" i="17"/>
  <c r="AD79" i="17"/>
  <c r="AC79" i="17"/>
  <c r="Z79" i="17"/>
  <c r="Y79" i="17"/>
  <c r="W79" i="17"/>
  <c r="V79" i="17"/>
  <c r="U79" i="17"/>
  <c r="T79" i="17"/>
  <c r="R79" i="17"/>
  <c r="Q79" i="17"/>
  <c r="AT78" i="17"/>
  <c r="AU78" i="17" s="1"/>
  <c r="AS78" i="17"/>
  <c r="AR78" i="17"/>
  <c r="AQ78" i="17"/>
  <c r="AN78" i="17"/>
  <c r="AM78" i="17"/>
  <c r="AL78" i="17"/>
  <c r="AI78" i="17" s="1"/>
  <c r="AK78" i="17"/>
  <c r="AJ78" i="17"/>
  <c r="AD78" i="17"/>
  <c r="AC78" i="17"/>
  <c r="Z78" i="17"/>
  <c r="Y78" i="17"/>
  <c r="W78" i="17"/>
  <c r="R78" i="17" s="1"/>
  <c r="V78" i="17"/>
  <c r="U78" i="17"/>
  <c r="T78" i="17"/>
  <c r="Q78" i="17"/>
  <c r="AT77" i="17"/>
  <c r="AU77" i="17" s="1"/>
  <c r="AS77" i="17"/>
  <c r="AR77" i="17"/>
  <c r="AQ77" i="17"/>
  <c r="AN77" i="17"/>
  <c r="AM77" i="17"/>
  <c r="AL77" i="17"/>
  <c r="AA77" i="17" s="1"/>
  <c r="AK77" i="17"/>
  <c r="AJ77" i="17"/>
  <c r="AI77" i="17"/>
  <c r="AD77" i="17"/>
  <c r="AC77" i="17"/>
  <c r="Z77" i="17"/>
  <c r="Y77" i="17"/>
  <c r="W77" i="17"/>
  <c r="V77" i="17"/>
  <c r="U77" i="17"/>
  <c r="T77" i="17"/>
  <c r="R77" i="17"/>
  <c r="Q77" i="17"/>
  <c r="BK76" i="17"/>
  <c r="BI76" i="17"/>
  <c r="BE76" i="17"/>
  <c r="BD76" i="17"/>
  <c r="AS76" i="17"/>
  <c r="AR76" i="17"/>
  <c r="AQ76" i="17"/>
  <c r="AN76" i="17"/>
  <c r="AL76" i="17"/>
  <c r="AI76" i="17" s="1"/>
  <c r="AK76" i="17"/>
  <c r="AJ76" i="17"/>
  <c r="AD76" i="17"/>
  <c r="AC76" i="17"/>
  <c r="AU76" i="17" s="1"/>
  <c r="Z76" i="17"/>
  <c r="BW76" i="17" s="1"/>
  <c r="Y76" i="17"/>
  <c r="W76" i="17"/>
  <c r="V76" i="17"/>
  <c r="U76" i="17"/>
  <c r="T76" i="17"/>
  <c r="R76" i="17"/>
  <c r="Q76" i="17"/>
  <c r="AT75" i="17"/>
  <c r="AU75" i="17" s="1"/>
  <c r="AS75" i="17"/>
  <c r="AR75" i="17"/>
  <c r="AQ75" i="17"/>
  <c r="AN75" i="17"/>
  <c r="AM75" i="17"/>
  <c r="AL75" i="17"/>
  <c r="AK75" i="17"/>
  <c r="AJ75" i="17"/>
  <c r="AD75" i="17"/>
  <c r="AC75" i="17"/>
  <c r="Z75" i="17"/>
  <c r="Y75" i="17"/>
  <c r="W75" i="17"/>
  <c r="V75" i="17"/>
  <c r="U75" i="17"/>
  <c r="T75" i="17"/>
  <c r="R75" i="17"/>
  <c r="Q75" i="17"/>
  <c r="AU74" i="17"/>
  <c r="AT74" i="17"/>
  <c r="AS74" i="17"/>
  <c r="AR74" i="17"/>
  <c r="AQ74" i="17"/>
  <c r="AN74" i="17"/>
  <c r="AL74" i="17"/>
  <c r="AK74" i="17"/>
  <c r="AJ74" i="17"/>
  <c r="AD74" i="17"/>
  <c r="AC74" i="17"/>
  <c r="Z74" i="17"/>
  <c r="Y74" i="17"/>
  <c r="W74" i="17"/>
  <c r="V74" i="17"/>
  <c r="U74" i="17"/>
  <c r="T74" i="17"/>
  <c r="R74" i="17"/>
  <c r="Q74" i="17"/>
  <c r="AT73" i="17"/>
  <c r="AU73" i="17" s="1"/>
  <c r="AS73" i="17"/>
  <c r="AR73" i="17"/>
  <c r="AQ73" i="17"/>
  <c r="AN73" i="17"/>
  <c r="AM73" i="17" s="1"/>
  <c r="AL73" i="17"/>
  <c r="AK73" i="17"/>
  <c r="AJ73" i="17"/>
  <c r="AD73" i="17"/>
  <c r="AC73" i="17"/>
  <c r="Z73" i="17"/>
  <c r="Y73" i="17"/>
  <c r="W73" i="17"/>
  <c r="V73" i="17"/>
  <c r="U73" i="17"/>
  <c r="T73" i="17"/>
  <c r="R73" i="17"/>
  <c r="Q73" i="17"/>
  <c r="AU72" i="17"/>
  <c r="AT72" i="17"/>
  <c r="AS72" i="17"/>
  <c r="AR72" i="17"/>
  <c r="AQ72" i="17"/>
  <c r="AN72" i="17"/>
  <c r="AM72" i="17" s="1"/>
  <c r="AA72" i="17" s="1"/>
  <c r="AL72" i="17"/>
  <c r="AI72" i="17" s="1"/>
  <c r="AK72" i="17"/>
  <c r="AJ72" i="17"/>
  <c r="AD72" i="17"/>
  <c r="AC72" i="17"/>
  <c r="Z72" i="17"/>
  <c r="Y72" i="17"/>
  <c r="W72" i="17"/>
  <c r="V72" i="17"/>
  <c r="U72" i="17"/>
  <c r="T72" i="17"/>
  <c r="R72" i="17"/>
  <c r="Q72" i="17"/>
  <c r="AT71" i="17"/>
  <c r="AU71" i="17" s="1"/>
  <c r="AS71" i="17"/>
  <c r="AR71" i="17"/>
  <c r="AQ71" i="17"/>
  <c r="AN71" i="17"/>
  <c r="AL71" i="17"/>
  <c r="AI71" i="17" s="1"/>
  <c r="AK71" i="17"/>
  <c r="AJ71" i="17"/>
  <c r="AD71" i="17"/>
  <c r="AM71" i="17" s="1"/>
  <c r="AC71" i="17"/>
  <c r="Z71" i="17"/>
  <c r="Y71" i="17"/>
  <c r="W71" i="17"/>
  <c r="R71" i="17" s="1"/>
  <c r="V71" i="17"/>
  <c r="U71" i="17"/>
  <c r="T71" i="17"/>
  <c r="Q71" i="17"/>
  <c r="AT70" i="17"/>
  <c r="AU70" i="17" s="1"/>
  <c r="AS70" i="17"/>
  <c r="AR70" i="17"/>
  <c r="AQ70" i="17"/>
  <c r="AN70" i="17"/>
  <c r="AL70" i="17"/>
  <c r="AI70" i="17" s="1"/>
  <c r="AK70" i="17"/>
  <c r="AJ70" i="17"/>
  <c r="AD70" i="17"/>
  <c r="AM70" i="17" s="1"/>
  <c r="AC70" i="17"/>
  <c r="Z70" i="17"/>
  <c r="Y70" i="17"/>
  <c r="W70" i="17"/>
  <c r="R70" i="17" s="1"/>
  <c r="V70" i="17"/>
  <c r="U70" i="17"/>
  <c r="T70" i="17"/>
  <c r="Q70" i="17"/>
  <c r="AU69" i="17"/>
  <c r="AT69" i="17"/>
  <c r="AS69" i="17"/>
  <c r="AR69" i="17"/>
  <c r="AQ69" i="17"/>
  <c r="AN69" i="17"/>
  <c r="AM69" i="17" s="1"/>
  <c r="AL69" i="17"/>
  <c r="AI69" i="17" s="1"/>
  <c r="AK69" i="17"/>
  <c r="AJ69" i="17"/>
  <c r="AD69" i="17"/>
  <c r="AC69" i="17"/>
  <c r="Z69" i="17"/>
  <c r="Y69" i="17"/>
  <c r="W69" i="17"/>
  <c r="V69" i="17"/>
  <c r="U69" i="17"/>
  <c r="T69" i="17"/>
  <c r="R69" i="17"/>
  <c r="Q69" i="17"/>
  <c r="AT68" i="17"/>
  <c r="AU68" i="17" s="1"/>
  <c r="AS68" i="17"/>
  <c r="AR68" i="17"/>
  <c r="AQ68" i="17"/>
  <c r="AN68" i="17"/>
  <c r="AL68" i="17"/>
  <c r="AI68" i="17" s="1"/>
  <c r="AK68" i="17"/>
  <c r="AJ68" i="17"/>
  <c r="AD68" i="17"/>
  <c r="AM68" i="17" s="1"/>
  <c r="AC68" i="17"/>
  <c r="AA68" i="17"/>
  <c r="Z68" i="17"/>
  <c r="Y68" i="17"/>
  <c r="W68" i="17"/>
  <c r="R68" i="17" s="1"/>
  <c r="V68" i="17"/>
  <c r="U68" i="17"/>
  <c r="T68" i="17"/>
  <c r="Q68" i="17"/>
  <c r="AT67" i="17"/>
  <c r="AU67" i="17" s="1"/>
  <c r="AS67" i="17"/>
  <c r="AR67" i="17"/>
  <c r="AQ67" i="17"/>
  <c r="AN67" i="17"/>
  <c r="AL67" i="17"/>
  <c r="AK67" i="17"/>
  <c r="AJ67" i="17"/>
  <c r="AI67" i="17"/>
  <c r="AD67" i="17"/>
  <c r="AM67" i="17" s="1"/>
  <c r="AA67" i="17" s="1"/>
  <c r="AC67" i="17"/>
  <c r="Z67" i="17"/>
  <c r="Y67" i="17"/>
  <c r="W67" i="17"/>
  <c r="R67" i="17" s="1"/>
  <c r="V67" i="17"/>
  <c r="U67" i="17"/>
  <c r="T67" i="17"/>
  <c r="Q67" i="17"/>
  <c r="AT66" i="17"/>
  <c r="AU66" i="17" s="1"/>
  <c r="AS66" i="17"/>
  <c r="AR66" i="17"/>
  <c r="AQ66" i="17"/>
  <c r="AN66" i="17"/>
  <c r="AL66" i="17"/>
  <c r="AI66" i="17" s="1"/>
  <c r="AK66" i="17"/>
  <c r="AA66" i="17" s="1"/>
  <c r="AJ66" i="17"/>
  <c r="AD66" i="17"/>
  <c r="AM66" i="17" s="1"/>
  <c r="AC66" i="17"/>
  <c r="Z66" i="17"/>
  <c r="Y66" i="17"/>
  <c r="W66" i="17"/>
  <c r="V66" i="17"/>
  <c r="U66" i="17"/>
  <c r="T66" i="17"/>
  <c r="R66" i="17"/>
  <c r="Q66" i="17"/>
  <c r="AT65" i="17"/>
  <c r="AU65" i="17" s="1"/>
  <c r="AS65" i="17"/>
  <c r="AR65" i="17"/>
  <c r="AQ65" i="17"/>
  <c r="AN65" i="17"/>
  <c r="AL65" i="17"/>
  <c r="AK65" i="17"/>
  <c r="AJ65" i="17"/>
  <c r="AD65" i="17"/>
  <c r="AM65" i="17" s="1"/>
  <c r="AC65" i="17"/>
  <c r="Z65" i="17"/>
  <c r="Y65" i="17"/>
  <c r="W65" i="17"/>
  <c r="V65" i="17"/>
  <c r="U65" i="17"/>
  <c r="T65" i="17"/>
  <c r="R65" i="17"/>
  <c r="Q65" i="17"/>
  <c r="AU64" i="17"/>
  <c r="AT64" i="17"/>
  <c r="AS64" i="17"/>
  <c r="AR64" i="17"/>
  <c r="AQ64" i="17"/>
  <c r="AN64" i="17"/>
  <c r="AL64" i="17"/>
  <c r="AK64" i="17"/>
  <c r="AJ64" i="17"/>
  <c r="AD64" i="17"/>
  <c r="AM64" i="17" s="1"/>
  <c r="AC64" i="17"/>
  <c r="Z64" i="17"/>
  <c r="Y64" i="17"/>
  <c r="W64" i="17"/>
  <c r="V64" i="17"/>
  <c r="U64" i="17"/>
  <c r="T64" i="17"/>
  <c r="R64" i="17"/>
  <c r="Q64" i="17"/>
  <c r="AT63" i="17"/>
  <c r="AU63" i="17" s="1"/>
  <c r="AS63" i="17"/>
  <c r="AR63" i="17"/>
  <c r="AQ63" i="17"/>
  <c r="AN63" i="17"/>
  <c r="AM63" i="17" s="1"/>
  <c r="AL63" i="17"/>
  <c r="AK63" i="17"/>
  <c r="AJ63" i="17"/>
  <c r="AD63" i="17"/>
  <c r="AC63" i="17"/>
  <c r="Z63" i="17"/>
  <c r="Y63" i="17"/>
  <c r="W63" i="17"/>
  <c r="V63" i="17"/>
  <c r="U63" i="17"/>
  <c r="T63" i="17"/>
  <c r="R63" i="17"/>
  <c r="Q63" i="17"/>
  <c r="AT62" i="17"/>
  <c r="AU62" i="17" s="1"/>
  <c r="AS62" i="17"/>
  <c r="AR62" i="17"/>
  <c r="AQ62" i="17"/>
  <c r="AN62" i="17"/>
  <c r="AM62" i="17" s="1"/>
  <c r="AA62" i="17" s="1"/>
  <c r="AL62" i="17"/>
  <c r="AI62" i="17" s="1"/>
  <c r="AK62" i="17"/>
  <c r="AJ62" i="17"/>
  <c r="AD62" i="17"/>
  <c r="AC62" i="17"/>
  <c r="Z62" i="17"/>
  <c r="Y62" i="17"/>
  <c r="W62" i="17"/>
  <c r="V62" i="17"/>
  <c r="U62" i="17"/>
  <c r="T62" i="17"/>
  <c r="R62" i="17"/>
  <c r="Q62" i="17"/>
  <c r="BW61" i="17"/>
  <c r="BQ61" i="17"/>
  <c r="BI61" i="17"/>
  <c r="BD61" i="17"/>
  <c r="BE61" i="17" s="1"/>
  <c r="AU61" i="17"/>
  <c r="AS61" i="17"/>
  <c r="AR61" i="17"/>
  <c r="AQ61" i="17"/>
  <c r="AN61" i="17"/>
  <c r="AL61" i="17"/>
  <c r="BR61" i="17" s="1"/>
  <c r="AK61" i="17"/>
  <c r="BP61" i="17" s="1"/>
  <c r="AJ61" i="17"/>
  <c r="AD61" i="17"/>
  <c r="BM61" i="17" s="1"/>
  <c r="AC61" i="17"/>
  <c r="Z61" i="17"/>
  <c r="Y61" i="17"/>
  <c r="W61" i="17"/>
  <c r="V61" i="17"/>
  <c r="U61" i="17"/>
  <c r="T61" i="17"/>
  <c r="R61" i="17"/>
  <c r="Q61" i="17"/>
  <c r="BW60" i="17"/>
  <c r="BQ60" i="17"/>
  <c r="BI60" i="17"/>
  <c r="BD60" i="17"/>
  <c r="BE60" i="17" s="1"/>
  <c r="AU60" i="17"/>
  <c r="AS60" i="17"/>
  <c r="AR60" i="17"/>
  <c r="AQ60" i="17"/>
  <c r="AN60" i="17"/>
  <c r="AL60" i="17"/>
  <c r="BR60" i="17" s="1"/>
  <c r="AK60" i="17"/>
  <c r="AJ60" i="17"/>
  <c r="AD60" i="17"/>
  <c r="AC60" i="17"/>
  <c r="Z60" i="17"/>
  <c r="Y60" i="17"/>
  <c r="W60" i="17"/>
  <c r="V60" i="17"/>
  <c r="U60" i="17"/>
  <c r="T60" i="17"/>
  <c r="R60" i="17"/>
  <c r="Q60" i="17"/>
  <c r="AT59" i="17"/>
  <c r="AU59" i="17" s="1"/>
  <c r="AS59" i="17"/>
  <c r="AR59" i="17"/>
  <c r="AQ59" i="17"/>
  <c r="AN59" i="17"/>
  <c r="AL59" i="17"/>
  <c r="AI59" i="17" s="1"/>
  <c r="AK59" i="17"/>
  <c r="AJ59" i="17"/>
  <c r="AD59" i="17"/>
  <c r="AM59" i="17" s="1"/>
  <c r="AC59" i="17"/>
  <c r="Z59" i="17"/>
  <c r="Y59" i="17"/>
  <c r="W59" i="17"/>
  <c r="R59" i="17" s="1"/>
  <c r="V59" i="17"/>
  <c r="U59" i="17"/>
  <c r="T59" i="17"/>
  <c r="Q59" i="17"/>
  <c r="BW58" i="17"/>
  <c r="BI58" i="17"/>
  <c r="BD58" i="17"/>
  <c r="BE58" i="17" s="1"/>
  <c r="AU58" i="17"/>
  <c r="AS58" i="17"/>
  <c r="AR58" i="17"/>
  <c r="AQ58" i="17"/>
  <c r="AN58" i="17"/>
  <c r="BK58" i="17" s="1"/>
  <c r="AM58" i="17"/>
  <c r="BL58" i="17" s="1"/>
  <c r="AL58" i="17"/>
  <c r="AA58" i="17" s="1"/>
  <c r="AK58" i="17"/>
  <c r="AJ58" i="17"/>
  <c r="AI58" i="17"/>
  <c r="AD58" i="17"/>
  <c r="BM58" i="17" s="1"/>
  <c r="AC58" i="17"/>
  <c r="Z58" i="17"/>
  <c r="Y58" i="17"/>
  <c r="W58" i="17"/>
  <c r="V58" i="17"/>
  <c r="U58" i="17"/>
  <c r="T58" i="17"/>
  <c r="R58" i="17"/>
  <c r="Q58" i="17"/>
  <c r="AT57" i="17"/>
  <c r="AU57" i="17" s="1"/>
  <c r="AS57" i="17"/>
  <c r="AR57" i="17"/>
  <c r="AQ57" i="17"/>
  <c r="AN57" i="17"/>
  <c r="AM57" i="17"/>
  <c r="AL57" i="17"/>
  <c r="AI57" i="17" s="1"/>
  <c r="AK57" i="17"/>
  <c r="AJ57" i="17"/>
  <c r="AD57" i="17"/>
  <c r="AC57" i="17"/>
  <c r="Z57" i="17"/>
  <c r="Y57" i="17"/>
  <c r="W57" i="17"/>
  <c r="R57" i="17" s="1"/>
  <c r="V57" i="17"/>
  <c r="U57" i="17"/>
  <c r="T57" i="17"/>
  <c r="Q57" i="17"/>
  <c r="AT56" i="17"/>
  <c r="AU56" i="17" s="1"/>
  <c r="AS56" i="17"/>
  <c r="AR56" i="17"/>
  <c r="AQ56" i="17"/>
  <c r="AN56" i="17"/>
  <c r="AM56" i="17"/>
  <c r="AL56" i="17"/>
  <c r="AI56" i="17" s="1"/>
  <c r="AK56" i="17"/>
  <c r="AJ56" i="17"/>
  <c r="AD56" i="17"/>
  <c r="AC56" i="17"/>
  <c r="Z56" i="17"/>
  <c r="Y56" i="17"/>
  <c r="W56" i="17"/>
  <c r="R56" i="17" s="1"/>
  <c r="V56" i="17"/>
  <c r="U56" i="17"/>
  <c r="T56" i="17"/>
  <c r="Q56" i="17"/>
  <c r="AU55" i="17"/>
  <c r="AT55" i="17"/>
  <c r="AS55" i="17"/>
  <c r="AR55" i="17"/>
  <c r="AQ55" i="17"/>
  <c r="AN55" i="17"/>
  <c r="AL55" i="17"/>
  <c r="AK55" i="17"/>
  <c r="AJ55" i="17"/>
  <c r="AI55" i="17"/>
  <c r="AD55" i="17"/>
  <c r="AM55" i="17" s="1"/>
  <c r="AC55" i="17"/>
  <c r="Z55" i="17"/>
  <c r="Y55" i="17"/>
  <c r="W55" i="17"/>
  <c r="V55" i="17"/>
  <c r="U55" i="17"/>
  <c r="T55" i="17"/>
  <c r="R55" i="17"/>
  <c r="Q55" i="17"/>
  <c r="AU54" i="17"/>
  <c r="AT54" i="17"/>
  <c r="AS54" i="17"/>
  <c r="AR54" i="17"/>
  <c r="AQ54" i="17"/>
  <c r="AN54" i="17"/>
  <c r="AM54" i="17"/>
  <c r="AA54" i="17" s="1"/>
  <c r="AL54" i="17"/>
  <c r="AK54" i="17"/>
  <c r="AJ54" i="17"/>
  <c r="AI54" i="17"/>
  <c r="AD54" i="17"/>
  <c r="AC54" i="17"/>
  <c r="Z54" i="17"/>
  <c r="Y54" i="17"/>
  <c r="W54" i="17"/>
  <c r="V54" i="17"/>
  <c r="U54" i="17"/>
  <c r="T54" i="17"/>
  <c r="R54" i="17"/>
  <c r="Q54" i="17"/>
  <c r="BW53" i="17"/>
  <c r="BI53" i="17"/>
  <c r="BE53" i="17"/>
  <c r="BD53" i="17"/>
  <c r="AS53" i="17"/>
  <c r="AR53" i="17"/>
  <c r="AQ53" i="17"/>
  <c r="AN53" i="17"/>
  <c r="AL53" i="17"/>
  <c r="AK53" i="17"/>
  <c r="AJ53" i="17"/>
  <c r="AD53" i="17"/>
  <c r="AC53" i="17"/>
  <c r="AU53" i="17" s="1"/>
  <c r="Z53" i="17"/>
  <c r="Y53" i="17"/>
  <c r="W53" i="17"/>
  <c r="V53" i="17"/>
  <c r="U53" i="17"/>
  <c r="T53" i="17"/>
  <c r="R53" i="17"/>
  <c r="Q53" i="17"/>
  <c r="AT52" i="17"/>
  <c r="AU52" i="17" s="1"/>
  <c r="AS52" i="17"/>
  <c r="AR52" i="17"/>
  <c r="AQ52" i="17"/>
  <c r="AN52" i="17"/>
  <c r="AM52" i="17" s="1"/>
  <c r="AL52" i="17"/>
  <c r="AK52" i="17"/>
  <c r="AJ52" i="17"/>
  <c r="AD52" i="17"/>
  <c r="AC52" i="17"/>
  <c r="Z52" i="17"/>
  <c r="Y52" i="17"/>
  <c r="W52" i="17"/>
  <c r="R52" i="17" s="1"/>
  <c r="V52" i="17"/>
  <c r="U52" i="17"/>
  <c r="T52" i="17"/>
  <c r="Q52" i="17"/>
  <c r="BX51" i="17"/>
  <c r="BM51" i="17"/>
  <c r="BK51" i="17"/>
  <c r="BI51" i="17"/>
  <c r="BF51" i="17"/>
  <c r="BG51" i="17" s="1"/>
  <c r="BD51" i="17"/>
  <c r="BE51" i="17" s="1"/>
  <c r="AS51" i="17"/>
  <c r="AR51" i="17"/>
  <c r="AQ51" i="17"/>
  <c r="AN51" i="17"/>
  <c r="AL51" i="17"/>
  <c r="AK51" i="17"/>
  <c r="AJ51" i="17"/>
  <c r="AI51" i="17"/>
  <c r="AD51" i="17"/>
  <c r="BH51" i="17" s="1"/>
  <c r="BN51" i="17" s="1"/>
  <c r="AC51" i="17"/>
  <c r="AU51" i="17" s="1"/>
  <c r="Z51" i="17"/>
  <c r="BW51" i="17" s="1"/>
  <c r="Y51" i="17"/>
  <c r="W51" i="17"/>
  <c r="V51" i="17"/>
  <c r="U51" i="17"/>
  <c r="T51" i="17"/>
  <c r="R51" i="17"/>
  <c r="Q51" i="17"/>
  <c r="BI50" i="17"/>
  <c r="BH50" i="17"/>
  <c r="BE50" i="17"/>
  <c r="BD50" i="17"/>
  <c r="AU50" i="17"/>
  <c r="AS50" i="17"/>
  <c r="AR50" i="17"/>
  <c r="AQ50" i="17"/>
  <c r="AN50" i="17"/>
  <c r="BK50" i="17" s="1"/>
  <c r="AL50" i="17"/>
  <c r="AI50" i="17" s="1"/>
  <c r="AK50" i="17"/>
  <c r="AJ50" i="17"/>
  <c r="AD50" i="17"/>
  <c r="AM50" i="17" s="1"/>
  <c r="BL50" i="17" s="1"/>
  <c r="AC50" i="17"/>
  <c r="Z50" i="17"/>
  <c r="BW50" i="17" s="1"/>
  <c r="Y50" i="17"/>
  <c r="W50" i="17"/>
  <c r="R50" i="17" s="1"/>
  <c r="V50" i="17"/>
  <c r="U50" i="17"/>
  <c r="T50" i="17"/>
  <c r="Q50" i="17"/>
  <c r="AU49" i="17"/>
  <c r="AT49" i="17"/>
  <c r="AS49" i="17"/>
  <c r="AR49" i="17"/>
  <c r="AQ49" i="17"/>
  <c r="AN49" i="17"/>
  <c r="AM49" i="17" s="1"/>
  <c r="AL49" i="17"/>
  <c r="AI49" i="17" s="1"/>
  <c r="AK49" i="17"/>
  <c r="AJ49" i="17"/>
  <c r="AD49" i="17"/>
  <c r="AC49" i="17"/>
  <c r="Z49" i="17"/>
  <c r="Y49" i="17"/>
  <c r="W49" i="17"/>
  <c r="V49" i="17"/>
  <c r="U49" i="17"/>
  <c r="T49" i="17"/>
  <c r="R49" i="17"/>
  <c r="Q49" i="17"/>
  <c r="AT48" i="17"/>
  <c r="AU48" i="17" s="1"/>
  <c r="AS48" i="17"/>
  <c r="AR48" i="17"/>
  <c r="AQ48" i="17"/>
  <c r="AN48" i="17"/>
  <c r="AL48" i="17"/>
  <c r="AI48" i="17" s="1"/>
  <c r="AK48" i="17"/>
  <c r="AJ48" i="17"/>
  <c r="AD48" i="17"/>
  <c r="AM48" i="17" s="1"/>
  <c r="AA48" i="17" s="1"/>
  <c r="AC48" i="17"/>
  <c r="Z48" i="17"/>
  <c r="Y48" i="17"/>
  <c r="W48" i="17"/>
  <c r="R48" i="17" s="1"/>
  <c r="V48" i="17"/>
  <c r="U48" i="17"/>
  <c r="T48" i="17"/>
  <c r="Q48" i="17"/>
  <c r="BI47" i="17"/>
  <c r="BD47" i="17"/>
  <c r="BE47" i="17" s="1"/>
  <c r="AS47" i="17"/>
  <c r="AR47" i="17"/>
  <c r="AQ47" i="17"/>
  <c r="AN47" i="17"/>
  <c r="BM47" i="17" s="1"/>
  <c r="AL47" i="17"/>
  <c r="AK47" i="17"/>
  <c r="AJ47" i="17"/>
  <c r="AI47" i="17"/>
  <c r="AD47" i="17"/>
  <c r="AM47" i="17" s="1"/>
  <c r="BL47" i="17" s="1"/>
  <c r="AC47" i="17"/>
  <c r="AU47" i="17" s="1"/>
  <c r="Z47" i="17"/>
  <c r="BW47" i="17" s="1"/>
  <c r="Y47" i="17"/>
  <c r="W47" i="17"/>
  <c r="V47" i="17"/>
  <c r="U47" i="17"/>
  <c r="T47" i="17"/>
  <c r="R47" i="17"/>
  <c r="Q47" i="17"/>
  <c r="AU46" i="17"/>
  <c r="AT46" i="17"/>
  <c r="AS46" i="17"/>
  <c r="AR46" i="17"/>
  <c r="AQ46" i="17"/>
  <c r="AN46" i="17"/>
  <c r="AM46" i="17"/>
  <c r="AL46" i="17"/>
  <c r="AK46" i="17"/>
  <c r="AA46" i="17" s="1"/>
  <c r="AJ46" i="17"/>
  <c r="AI46" i="17"/>
  <c r="AD46" i="17"/>
  <c r="AC46" i="17"/>
  <c r="Z46" i="17"/>
  <c r="Y46" i="17"/>
  <c r="W46" i="17"/>
  <c r="V46" i="17"/>
  <c r="U46" i="17"/>
  <c r="T46" i="17"/>
  <c r="R46" i="17"/>
  <c r="Q46" i="17"/>
  <c r="AU45" i="17"/>
  <c r="AT45" i="17"/>
  <c r="AS45" i="17"/>
  <c r="AR45" i="17"/>
  <c r="AQ45" i="17"/>
  <c r="AN45" i="17"/>
  <c r="AL45" i="17"/>
  <c r="AK45" i="17"/>
  <c r="AJ45" i="17"/>
  <c r="AI45" i="17"/>
  <c r="AD45" i="17"/>
  <c r="AM45" i="17" s="1"/>
  <c r="AC45" i="17"/>
  <c r="Z45" i="17"/>
  <c r="Y45" i="17"/>
  <c r="W45" i="17"/>
  <c r="R45" i="17" s="1"/>
  <c r="V45" i="17"/>
  <c r="U45" i="17"/>
  <c r="T45" i="17"/>
  <c r="Q45" i="17"/>
  <c r="AT44" i="17"/>
  <c r="AU44" i="17" s="1"/>
  <c r="AS44" i="17"/>
  <c r="AR44" i="17"/>
  <c r="AQ44" i="17"/>
  <c r="AN44" i="17"/>
  <c r="AM44" i="17"/>
  <c r="AL44" i="17"/>
  <c r="AK44" i="17"/>
  <c r="AJ44" i="17"/>
  <c r="AI44" i="17"/>
  <c r="AD44" i="17"/>
  <c r="AC44" i="17"/>
  <c r="AA44" i="17"/>
  <c r="Z44" i="17"/>
  <c r="Y44" i="17"/>
  <c r="W44" i="17"/>
  <c r="R44" i="17" s="1"/>
  <c r="V44" i="17"/>
  <c r="U44" i="17"/>
  <c r="T44" i="17"/>
  <c r="Q44" i="17"/>
  <c r="AT43" i="17"/>
  <c r="AU43" i="17" s="1"/>
  <c r="AS43" i="17"/>
  <c r="AR43" i="17"/>
  <c r="AQ43" i="17"/>
  <c r="AN43" i="17"/>
  <c r="AL43" i="17"/>
  <c r="AI43" i="17" s="1"/>
  <c r="AK43" i="17"/>
  <c r="AJ43" i="17"/>
  <c r="AD43" i="17"/>
  <c r="AM43" i="17" s="1"/>
  <c r="AC43" i="17"/>
  <c r="Z43" i="17"/>
  <c r="Y43" i="17"/>
  <c r="W43" i="17"/>
  <c r="R43" i="17" s="1"/>
  <c r="V43" i="17"/>
  <c r="U43" i="17"/>
  <c r="T43" i="17"/>
  <c r="Q43" i="17"/>
  <c r="BK42" i="17"/>
  <c r="BI42" i="17"/>
  <c r="BF42" i="17"/>
  <c r="BE42" i="17"/>
  <c r="BD42" i="17"/>
  <c r="AU42" i="17"/>
  <c r="AS42" i="17"/>
  <c r="AR42" i="17"/>
  <c r="AQ42" i="17"/>
  <c r="AN42" i="17"/>
  <c r="AL42" i="17"/>
  <c r="AI42" i="17" s="1"/>
  <c r="AK42" i="17"/>
  <c r="AJ42" i="17"/>
  <c r="AD42" i="17"/>
  <c r="AM42" i="17" s="1"/>
  <c r="BL42" i="17" s="1"/>
  <c r="AC42" i="17"/>
  <c r="Z42" i="17"/>
  <c r="BW42" i="17" s="1"/>
  <c r="Y42" i="17"/>
  <c r="W42" i="17"/>
  <c r="V42" i="17"/>
  <c r="U42" i="17"/>
  <c r="T42" i="17"/>
  <c r="R42" i="17"/>
  <c r="Q42" i="17"/>
  <c r="BW41" i="17"/>
  <c r="BK41" i="17"/>
  <c r="BI41" i="17"/>
  <c r="BF41" i="17"/>
  <c r="BE41" i="17"/>
  <c r="BD41" i="17"/>
  <c r="AU41" i="17"/>
  <c r="AS41" i="17"/>
  <c r="AR41" i="17"/>
  <c r="AQ41" i="17"/>
  <c r="AN41" i="17"/>
  <c r="AL41" i="17"/>
  <c r="BR41" i="17" s="1"/>
  <c r="AK41" i="17"/>
  <c r="BQ41" i="17" s="1"/>
  <c r="AJ41" i="17"/>
  <c r="AD41" i="17"/>
  <c r="AM41" i="17" s="1"/>
  <c r="BL41" i="17" s="1"/>
  <c r="AC41" i="17"/>
  <c r="Z41" i="17"/>
  <c r="Y41" i="17"/>
  <c r="W41" i="17"/>
  <c r="V41" i="17"/>
  <c r="U41" i="17"/>
  <c r="T41" i="17"/>
  <c r="R41" i="17"/>
  <c r="Q41" i="17"/>
  <c r="AT40" i="17"/>
  <c r="AU40" i="17" s="1"/>
  <c r="AS40" i="17"/>
  <c r="AR40" i="17"/>
  <c r="AQ40" i="17"/>
  <c r="AN40" i="17"/>
  <c r="AM40" i="17" s="1"/>
  <c r="AA40" i="17" s="1"/>
  <c r="AL40" i="17"/>
  <c r="AI40" i="17" s="1"/>
  <c r="AK40" i="17"/>
  <c r="AJ40" i="17"/>
  <c r="AD40" i="17"/>
  <c r="AC40" i="17"/>
  <c r="Z40" i="17"/>
  <c r="Y40" i="17"/>
  <c r="W40" i="17"/>
  <c r="R40" i="17" s="1"/>
  <c r="V40" i="17"/>
  <c r="U40" i="17"/>
  <c r="T40" i="17"/>
  <c r="Q40" i="17"/>
  <c r="BM39" i="17"/>
  <c r="BI39" i="17"/>
  <c r="BD39" i="17"/>
  <c r="BE39" i="17" s="1"/>
  <c r="AS39" i="17"/>
  <c r="AR39" i="17"/>
  <c r="AQ39" i="17"/>
  <c r="AN39" i="17"/>
  <c r="BK39" i="17" s="1"/>
  <c r="AM39" i="17"/>
  <c r="BL39" i="17" s="1"/>
  <c r="AL39" i="17"/>
  <c r="AI39" i="17" s="1"/>
  <c r="AK39" i="17"/>
  <c r="BH39" i="17" s="1"/>
  <c r="AJ39" i="17"/>
  <c r="AD39" i="17"/>
  <c r="AC39" i="17"/>
  <c r="AU39" i="17" s="1"/>
  <c r="Z39" i="17"/>
  <c r="BW39" i="17" s="1"/>
  <c r="Y39" i="17"/>
  <c r="W39" i="17"/>
  <c r="V39" i="17"/>
  <c r="U39" i="17"/>
  <c r="T39" i="17"/>
  <c r="R39" i="17"/>
  <c r="Q39" i="17"/>
  <c r="BW38" i="17"/>
  <c r="BK38" i="17"/>
  <c r="BI38" i="17"/>
  <c r="BE38" i="17"/>
  <c r="BD38" i="17"/>
  <c r="AS38" i="17"/>
  <c r="AR38" i="17"/>
  <c r="AQ38" i="17"/>
  <c r="AN38" i="17"/>
  <c r="AL38" i="17"/>
  <c r="AK38" i="17"/>
  <c r="AJ38" i="17"/>
  <c r="AI38" i="17"/>
  <c r="AD38" i="17"/>
  <c r="AC38" i="17"/>
  <c r="AU38" i="17" s="1"/>
  <c r="Z38" i="17"/>
  <c r="Y38" i="17"/>
  <c r="W38" i="17"/>
  <c r="R38" i="17" s="1"/>
  <c r="V38" i="17"/>
  <c r="U38" i="17"/>
  <c r="T38" i="17"/>
  <c r="Q38" i="17"/>
  <c r="AT37" i="17"/>
  <c r="AU37" i="17" s="1"/>
  <c r="AS37" i="17"/>
  <c r="AR37" i="17"/>
  <c r="AQ37" i="17"/>
  <c r="AN37" i="17"/>
  <c r="AL37" i="17"/>
  <c r="AK37" i="17"/>
  <c r="AA37" i="17" s="1"/>
  <c r="AJ37" i="17"/>
  <c r="AI37" i="17"/>
  <c r="AD37" i="17"/>
  <c r="AM37" i="17" s="1"/>
  <c r="AC37" i="17"/>
  <c r="Z37" i="17"/>
  <c r="Y37" i="17"/>
  <c r="W37" i="17"/>
  <c r="V37" i="17"/>
  <c r="U37" i="17"/>
  <c r="T37" i="17"/>
  <c r="R37" i="17"/>
  <c r="Q37" i="17"/>
  <c r="BW36" i="17"/>
  <c r="BI36" i="17"/>
  <c r="BH36" i="17"/>
  <c r="BF36" i="17"/>
  <c r="BD36" i="17"/>
  <c r="BE36" i="17" s="1"/>
  <c r="AS36" i="17"/>
  <c r="AR36" i="17"/>
  <c r="AQ36" i="17"/>
  <c r="AN36" i="17"/>
  <c r="BK36" i="17" s="1"/>
  <c r="AL36" i="17"/>
  <c r="AI36" i="17" s="1"/>
  <c r="AK36" i="17"/>
  <c r="AJ36" i="17"/>
  <c r="AD36" i="17"/>
  <c r="AM36" i="17" s="1"/>
  <c r="BL36" i="17" s="1"/>
  <c r="AC36" i="17"/>
  <c r="AU36" i="17" s="1"/>
  <c r="Z36" i="17"/>
  <c r="Y36" i="17"/>
  <c r="W36" i="17"/>
  <c r="V36" i="17"/>
  <c r="U36" i="17"/>
  <c r="T36" i="17"/>
  <c r="R36" i="17"/>
  <c r="Q36" i="17"/>
  <c r="BI35" i="17"/>
  <c r="BE35" i="17"/>
  <c r="BD35" i="17"/>
  <c r="AS35" i="17"/>
  <c r="AR35" i="17"/>
  <c r="AQ35" i="17"/>
  <c r="AN35" i="17"/>
  <c r="AL35" i="17"/>
  <c r="AK35" i="17"/>
  <c r="AJ35" i="17"/>
  <c r="AD35" i="17"/>
  <c r="BM35" i="17" s="1"/>
  <c r="AC35" i="17"/>
  <c r="AU35" i="17" s="1"/>
  <c r="Z35" i="17"/>
  <c r="BW35" i="17" s="1"/>
  <c r="Y35" i="17"/>
  <c r="W35" i="17"/>
  <c r="R35" i="17" s="1"/>
  <c r="V35" i="17"/>
  <c r="U35" i="17"/>
  <c r="T35" i="17"/>
  <c r="Q35" i="17"/>
  <c r="AU34" i="17"/>
  <c r="AT34" i="17"/>
  <c r="AS34" i="17"/>
  <c r="AR34" i="17"/>
  <c r="AQ34" i="17"/>
  <c r="AN34" i="17"/>
  <c r="AM34" i="17" s="1"/>
  <c r="AA34" i="17" s="1"/>
  <c r="AL34" i="17"/>
  <c r="AK34" i="17"/>
  <c r="AJ34" i="17"/>
  <c r="AI34" i="17"/>
  <c r="AD34" i="17"/>
  <c r="AC34" i="17"/>
  <c r="Z34" i="17"/>
  <c r="Y34" i="17"/>
  <c r="W34" i="17"/>
  <c r="V34" i="17"/>
  <c r="U34" i="17"/>
  <c r="T34" i="17"/>
  <c r="R34" i="17"/>
  <c r="Q34" i="17"/>
  <c r="BW33" i="17"/>
  <c r="BM33" i="17"/>
  <c r="BI33" i="17"/>
  <c r="BD33" i="17"/>
  <c r="BE33" i="17" s="1"/>
  <c r="AS33" i="17"/>
  <c r="AR33" i="17"/>
  <c r="AQ33" i="17"/>
  <c r="AN33" i="17"/>
  <c r="BK33" i="17" s="1"/>
  <c r="AL33" i="17"/>
  <c r="AI33" i="17" s="1"/>
  <c r="AK33" i="17"/>
  <c r="AJ33" i="17"/>
  <c r="AD33" i="17"/>
  <c r="AC33" i="17"/>
  <c r="AU33" i="17" s="1"/>
  <c r="Z33" i="17"/>
  <c r="Y33" i="17"/>
  <c r="W33" i="17"/>
  <c r="V33" i="17"/>
  <c r="U33" i="17"/>
  <c r="T33" i="17"/>
  <c r="R33" i="17"/>
  <c r="Q33" i="17"/>
  <c r="AT32" i="17"/>
  <c r="AU32" i="17" s="1"/>
  <c r="AS32" i="17"/>
  <c r="AR32" i="17"/>
  <c r="AQ32" i="17"/>
  <c r="AN32" i="17"/>
  <c r="AM32" i="17" s="1"/>
  <c r="AL32" i="17"/>
  <c r="AK32" i="17"/>
  <c r="AJ32" i="17"/>
  <c r="AI32" i="17"/>
  <c r="AD32" i="17"/>
  <c r="AC32" i="17"/>
  <c r="Z32" i="17"/>
  <c r="Y32" i="17"/>
  <c r="W32" i="17"/>
  <c r="V32" i="17"/>
  <c r="U32" i="17"/>
  <c r="T32" i="17"/>
  <c r="R32" i="17"/>
  <c r="Q32" i="17"/>
  <c r="BM31" i="17"/>
  <c r="BI31" i="17"/>
  <c r="BH31" i="17"/>
  <c r="BD31" i="17"/>
  <c r="BE31" i="17" s="1"/>
  <c r="AS31" i="17"/>
  <c r="AR31" i="17"/>
  <c r="AQ31" i="17"/>
  <c r="AN31" i="17"/>
  <c r="AL31" i="17"/>
  <c r="AI31" i="17" s="1"/>
  <c r="AK31" i="17"/>
  <c r="BF31" i="17" s="1"/>
  <c r="BG31" i="17" s="1"/>
  <c r="BX31" i="17" s="1"/>
  <c r="AJ31" i="17"/>
  <c r="AD31" i="17"/>
  <c r="AC31" i="17"/>
  <c r="AU31" i="17" s="1"/>
  <c r="Z31" i="17"/>
  <c r="BW31" i="17" s="1"/>
  <c r="Y31" i="17"/>
  <c r="W31" i="17"/>
  <c r="R31" i="17" s="1"/>
  <c r="V31" i="17"/>
  <c r="U31" i="17"/>
  <c r="T31" i="17"/>
  <c r="Q31" i="17"/>
  <c r="BI30" i="17"/>
  <c r="BD30" i="17"/>
  <c r="BE30" i="17" s="1"/>
  <c r="AU30" i="17"/>
  <c r="AS30" i="17"/>
  <c r="AR30" i="17"/>
  <c r="AQ30" i="17"/>
  <c r="AN30" i="17"/>
  <c r="AM30" i="17" s="1"/>
  <c r="BL30" i="17" s="1"/>
  <c r="AL30" i="17"/>
  <c r="AI30" i="17" s="1"/>
  <c r="AK30" i="17"/>
  <c r="BP30" i="17" s="1"/>
  <c r="AJ30" i="17"/>
  <c r="AD30" i="17"/>
  <c r="AC30" i="17"/>
  <c r="Z30" i="17"/>
  <c r="BW30" i="17" s="1"/>
  <c r="Y30" i="17"/>
  <c r="W30" i="17"/>
  <c r="R30" i="17" s="1"/>
  <c r="V30" i="17"/>
  <c r="U30" i="17"/>
  <c r="T30" i="17"/>
  <c r="Q30" i="17"/>
  <c r="AT29" i="17"/>
  <c r="AU29" i="17" s="1"/>
  <c r="AS29" i="17"/>
  <c r="AR29" i="17"/>
  <c r="AQ29" i="17"/>
  <c r="AN29" i="17"/>
  <c r="AM29" i="17"/>
  <c r="AL29" i="17"/>
  <c r="AI29" i="17" s="1"/>
  <c r="AK29" i="17"/>
  <c r="AJ29" i="17"/>
  <c r="AD29" i="17"/>
  <c r="AC29" i="17"/>
  <c r="Z29" i="17"/>
  <c r="Y29" i="17"/>
  <c r="W29" i="17"/>
  <c r="V29" i="17"/>
  <c r="U29" i="17"/>
  <c r="T29" i="17"/>
  <c r="R29" i="17"/>
  <c r="Q29" i="17"/>
  <c r="BW28" i="17"/>
  <c r="BP28" i="17"/>
  <c r="BI28" i="17"/>
  <c r="BE28" i="17"/>
  <c r="BD28" i="17"/>
  <c r="AS28" i="17"/>
  <c r="AR28" i="17"/>
  <c r="AQ28" i="17"/>
  <c r="AN28" i="17"/>
  <c r="BK28" i="17" s="1"/>
  <c r="AL28" i="17"/>
  <c r="BR28" i="17" s="1"/>
  <c r="AK28" i="17"/>
  <c r="BQ28" i="17" s="1"/>
  <c r="AJ28" i="17"/>
  <c r="AI28" i="17"/>
  <c r="AD28" i="17"/>
  <c r="BF28" i="17" s="1"/>
  <c r="BG28" i="17" s="1"/>
  <c r="AC28" i="17"/>
  <c r="AU28" i="17" s="1"/>
  <c r="Z28" i="17"/>
  <c r="Y28" i="17"/>
  <c r="W28" i="17"/>
  <c r="R28" i="17" s="1"/>
  <c r="V28" i="17"/>
  <c r="U28" i="17"/>
  <c r="T28" i="17"/>
  <c r="Q28" i="17"/>
  <c r="AT27" i="17"/>
  <c r="AU27" i="17" s="1"/>
  <c r="AS27" i="17"/>
  <c r="AR27" i="17"/>
  <c r="AQ27" i="17"/>
  <c r="AN27" i="17"/>
  <c r="AL27" i="17"/>
  <c r="AK27" i="17"/>
  <c r="AA27" i="17" s="1"/>
  <c r="AJ27" i="17"/>
  <c r="AI27" i="17"/>
  <c r="AD27" i="17"/>
  <c r="AM27" i="17" s="1"/>
  <c r="AC27" i="17"/>
  <c r="Z27" i="17"/>
  <c r="Y27" i="17"/>
  <c r="W27" i="17"/>
  <c r="V27" i="17"/>
  <c r="U27" i="17"/>
  <c r="T27" i="17"/>
  <c r="R27" i="17"/>
  <c r="Q27" i="17"/>
  <c r="AU26" i="17"/>
  <c r="AT26" i="17"/>
  <c r="AS26" i="17"/>
  <c r="AR26" i="17"/>
  <c r="AQ26" i="17"/>
  <c r="AN26" i="17"/>
  <c r="AM26" i="17"/>
  <c r="AL26" i="17"/>
  <c r="AK26" i="17"/>
  <c r="AJ26" i="17"/>
  <c r="AI26" i="17"/>
  <c r="AD26" i="17"/>
  <c r="AC26" i="17"/>
  <c r="Z26" i="17"/>
  <c r="Y26" i="17"/>
  <c r="W26" i="17"/>
  <c r="V26" i="17"/>
  <c r="U26" i="17"/>
  <c r="T26" i="17"/>
  <c r="R26" i="17"/>
  <c r="Q26" i="17"/>
  <c r="BK25" i="17"/>
  <c r="BI25" i="17"/>
  <c r="BH25" i="17"/>
  <c r="BN25" i="17" s="1"/>
  <c r="AT25" i="17"/>
  <c r="AU25" i="17" s="1"/>
  <c r="AS25" i="17"/>
  <c r="AR25" i="17"/>
  <c r="AQ25" i="17"/>
  <c r="AN25" i="17"/>
  <c r="AM25" i="17"/>
  <c r="BL25" i="17" s="1"/>
  <c r="AL25" i="17"/>
  <c r="AK25" i="17"/>
  <c r="AJ25" i="17"/>
  <c r="AI25" i="17"/>
  <c r="AD25" i="17"/>
  <c r="AC25" i="17"/>
  <c r="AA25" i="17"/>
  <c r="Z25" i="17"/>
  <c r="BW25" i="17" s="1"/>
  <c r="Y25" i="17"/>
  <c r="W25" i="17"/>
  <c r="V25" i="17"/>
  <c r="U25" i="17"/>
  <c r="T25" i="17"/>
  <c r="R25" i="17"/>
  <c r="Q25" i="17"/>
  <c r="AT24" i="17"/>
  <c r="AU24" i="17" s="1"/>
  <c r="AS24" i="17"/>
  <c r="AR24" i="17"/>
  <c r="AQ24" i="17"/>
  <c r="AN24" i="17"/>
  <c r="AL24" i="17"/>
  <c r="AI24" i="17" s="1"/>
  <c r="AK24" i="17"/>
  <c r="AJ24" i="17"/>
  <c r="AD24" i="17"/>
  <c r="AM24" i="17" s="1"/>
  <c r="AC24" i="17"/>
  <c r="Z24" i="17"/>
  <c r="Y24" i="17"/>
  <c r="W24" i="17"/>
  <c r="V24" i="17"/>
  <c r="U24" i="17"/>
  <c r="T24" i="17"/>
  <c r="R24" i="17"/>
  <c r="Q24" i="17"/>
  <c r="BW23" i="17"/>
  <c r="BI23" i="17"/>
  <c r="BD23" i="17"/>
  <c r="BE23" i="17" s="1"/>
  <c r="AU23" i="17"/>
  <c r="AS23" i="17"/>
  <c r="AR23" i="17"/>
  <c r="AQ23" i="17"/>
  <c r="AN23" i="17"/>
  <c r="BK23" i="17" s="1"/>
  <c r="AL23" i="17"/>
  <c r="AK23" i="17"/>
  <c r="AJ23" i="17"/>
  <c r="AI23" i="17"/>
  <c r="AD23" i="17"/>
  <c r="BM23" i="17" s="1"/>
  <c r="AC23" i="17"/>
  <c r="Z23" i="17"/>
  <c r="Y23" i="17"/>
  <c r="W23" i="17"/>
  <c r="V23" i="17"/>
  <c r="U23" i="17"/>
  <c r="T23" i="17"/>
  <c r="R23" i="17"/>
  <c r="Q23" i="17"/>
  <c r="AT22" i="17"/>
  <c r="AU22" i="17" s="1"/>
  <c r="AS22" i="17"/>
  <c r="AR22" i="17"/>
  <c r="AQ22" i="17"/>
  <c r="AN22" i="17"/>
  <c r="AM22" i="17"/>
  <c r="AL22" i="17"/>
  <c r="AK22" i="17"/>
  <c r="AA22" i="17" s="1"/>
  <c r="AJ22" i="17"/>
  <c r="AI22" i="17"/>
  <c r="AD22" i="17"/>
  <c r="AC22" i="17"/>
  <c r="Z22" i="17"/>
  <c r="Y22" i="17"/>
  <c r="W22" i="17"/>
  <c r="V22" i="17"/>
  <c r="U22" i="17"/>
  <c r="T22" i="17"/>
  <c r="R22" i="17"/>
  <c r="Q22" i="17"/>
  <c r="BI21" i="17"/>
  <c r="BH21" i="17"/>
  <c r="BE21" i="17"/>
  <c r="BD21" i="17"/>
  <c r="AS21" i="17"/>
  <c r="AR21" i="17"/>
  <c r="AQ21" i="17"/>
  <c r="AN21" i="17"/>
  <c r="BK21" i="17" s="1"/>
  <c r="AL21" i="17"/>
  <c r="AI21" i="17" s="1"/>
  <c r="AK21" i="17"/>
  <c r="AJ21" i="17"/>
  <c r="AD21" i="17"/>
  <c r="BF21" i="17" s="1"/>
  <c r="BG21" i="17" s="1"/>
  <c r="BX21" i="17" s="1"/>
  <c r="AC21" i="17"/>
  <c r="AU21" i="17" s="1"/>
  <c r="Z21" i="17"/>
  <c r="BW21" i="17" s="1"/>
  <c r="Y21" i="17"/>
  <c r="W21" i="17"/>
  <c r="R21" i="17" s="1"/>
  <c r="V21" i="17"/>
  <c r="U21" i="17"/>
  <c r="T21" i="17"/>
  <c r="Q21" i="17"/>
  <c r="AT20" i="17"/>
  <c r="AU20" i="17" s="1"/>
  <c r="AS20" i="17"/>
  <c r="AR20" i="17"/>
  <c r="AQ20" i="17"/>
  <c r="AN20" i="17"/>
  <c r="AL20" i="17"/>
  <c r="AK20" i="17"/>
  <c r="AJ20" i="17"/>
  <c r="AI20" i="17"/>
  <c r="AD20" i="17"/>
  <c r="AM20" i="17" s="1"/>
  <c r="AA20" i="17" s="1"/>
  <c r="AC20" i="17"/>
  <c r="Z20" i="17"/>
  <c r="Y20" i="17"/>
  <c r="W20" i="17"/>
  <c r="V20" i="17"/>
  <c r="U20" i="17"/>
  <c r="T20" i="17"/>
  <c r="R20" i="17"/>
  <c r="Q20" i="17"/>
  <c r="AT19" i="17"/>
  <c r="AU19" i="17" s="1"/>
  <c r="AS19" i="17"/>
  <c r="AR19" i="17"/>
  <c r="AQ19" i="17"/>
  <c r="AN19" i="17"/>
  <c r="AL19" i="17"/>
  <c r="AK19" i="17"/>
  <c r="AJ19" i="17"/>
  <c r="AI19" i="17"/>
  <c r="AD19" i="17"/>
  <c r="AM19" i="17" s="1"/>
  <c r="AA19" i="17" s="1"/>
  <c r="AC19" i="17"/>
  <c r="Z19" i="17"/>
  <c r="Y19" i="17"/>
  <c r="W19" i="17"/>
  <c r="R19" i="17" s="1"/>
  <c r="V19" i="17"/>
  <c r="U19" i="17"/>
  <c r="T19" i="17"/>
  <c r="Q19" i="17"/>
  <c r="BW18" i="17"/>
  <c r="BL18" i="17"/>
  <c r="BK18" i="17"/>
  <c r="BI18" i="17"/>
  <c r="BH18" i="17"/>
  <c r="BF18" i="17"/>
  <c r="BD18" i="17"/>
  <c r="BE18" i="17" s="1"/>
  <c r="AS18" i="17"/>
  <c r="AR18" i="17"/>
  <c r="AQ18" i="17"/>
  <c r="AN18" i="17"/>
  <c r="BM18" i="17" s="1"/>
  <c r="AM18" i="17"/>
  <c r="AL18" i="17"/>
  <c r="AK18" i="17"/>
  <c r="AJ18" i="17"/>
  <c r="AI18" i="17"/>
  <c r="AD18" i="17"/>
  <c r="AC18" i="17"/>
  <c r="AU18" i="17" s="1"/>
  <c r="AA18" i="17"/>
  <c r="Z18" i="17"/>
  <c r="Y18" i="17"/>
  <c r="W18" i="17"/>
  <c r="V18" i="17"/>
  <c r="U18" i="17"/>
  <c r="T18" i="17"/>
  <c r="R18" i="17"/>
  <c r="Q18" i="17"/>
  <c r="BQ17" i="17"/>
  <c r="BP17" i="17"/>
  <c r="BL17" i="17"/>
  <c r="BK17" i="17"/>
  <c r="BI17" i="17"/>
  <c r="BH17" i="17"/>
  <c r="BF17" i="17"/>
  <c r="BG17" i="17" s="1"/>
  <c r="BX17" i="17" s="1"/>
  <c r="BD17" i="17"/>
  <c r="BE17" i="17" s="1"/>
  <c r="AS17" i="17"/>
  <c r="AR17" i="17"/>
  <c r="AQ17" i="17"/>
  <c r="AN17" i="17"/>
  <c r="BM17" i="17" s="1"/>
  <c r="AM17" i="17"/>
  <c r="AL17" i="17"/>
  <c r="BR17" i="17" s="1"/>
  <c r="AK17" i="17"/>
  <c r="AJ17" i="17"/>
  <c r="AI17" i="17"/>
  <c r="AD17" i="17"/>
  <c r="AC17" i="17"/>
  <c r="AU17" i="17" s="1"/>
  <c r="AA17" i="17"/>
  <c r="Z17" i="17"/>
  <c r="BW17" i="17" s="1"/>
  <c r="Y17" i="17"/>
  <c r="W17" i="17"/>
  <c r="V17" i="17"/>
  <c r="U17" i="17"/>
  <c r="T17" i="17"/>
  <c r="R17" i="17"/>
  <c r="Q17" i="17"/>
  <c r="AU16" i="17"/>
  <c r="AT16" i="17"/>
  <c r="AS16" i="17"/>
  <c r="AR16" i="17"/>
  <c r="AQ16" i="17"/>
  <c r="AN16" i="17"/>
  <c r="AL16" i="17"/>
  <c r="AI16" i="17" s="1"/>
  <c r="AK16" i="17"/>
  <c r="AA16" i="17" s="1"/>
  <c r="AJ16" i="17"/>
  <c r="AD16" i="17"/>
  <c r="AM16" i="17" s="1"/>
  <c r="AC16" i="17"/>
  <c r="Z16" i="17"/>
  <c r="Y16" i="17"/>
  <c r="W16" i="17"/>
  <c r="R16" i="17" s="1"/>
  <c r="V16" i="17"/>
  <c r="U16" i="17"/>
  <c r="T16" i="17"/>
  <c r="Q16" i="17"/>
  <c r="BI15" i="17"/>
  <c r="BE15" i="17"/>
  <c r="BD15" i="17"/>
  <c r="AU15" i="17"/>
  <c r="AS15" i="17"/>
  <c r="AR15" i="17"/>
  <c r="AQ15" i="17"/>
  <c r="AN15" i="17"/>
  <c r="BK15" i="17" s="1"/>
  <c r="AL15" i="17"/>
  <c r="AI15" i="17" s="1"/>
  <c r="AK15" i="17"/>
  <c r="AJ15" i="17"/>
  <c r="AD15" i="17"/>
  <c r="AM15" i="17" s="1"/>
  <c r="BL15" i="17" s="1"/>
  <c r="AC15" i="17"/>
  <c r="Z15" i="17"/>
  <c r="BW15" i="17" s="1"/>
  <c r="Y15" i="17"/>
  <c r="W15" i="17"/>
  <c r="V15" i="17"/>
  <c r="U15" i="17"/>
  <c r="T15" i="17"/>
  <c r="R15" i="17"/>
  <c r="Q15" i="17"/>
  <c r="AT14" i="17"/>
  <c r="AU14" i="17" s="1"/>
  <c r="AS14" i="17"/>
  <c r="AR14" i="17"/>
  <c r="AQ14" i="17"/>
  <c r="AN14" i="17"/>
  <c r="AM14" i="17" s="1"/>
  <c r="AA14" i="17" s="1"/>
  <c r="AL14" i="17"/>
  <c r="AI14" i="17" s="1"/>
  <c r="AK14" i="17"/>
  <c r="AJ14" i="17"/>
  <c r="AD14" i="17"/>
  <c r="AC14" i="17"/>
  <c r="Z14" i="17"/>
  <c r="Y14" i="17"/>
  <c r="W14" i="17"/>
  <c r="V14" i="17"/>
  <c r="U14" i="17"/>
  <c r="T14" i="17"/>
  <c r="R14" i="17"/>
  <c r="Q14" i="17"/>
  <c r="BW13" i="17"/>
  <c r="BQ13" i="17"/>
  <c r="BM13" i="17"/>
  <c r="BI13" i="17"/>
  <c r="BH13" i="17"/>
  <c r="BV13" i="17" s="1"/>
  <c r="BF13" i="17"/>
  <c r="BD13" i="17"/>
  <c r="BE13" i="17" s="1"/>
  <c r="BG13" i="17" s="1"/>
  <c r="BX13" i="17" s="1"/>
  <c r="AU13" i="17"/>
  <c r="AS13" i="17"/>
  <c r="AR13" i="17"/>
  <c r="AQ13" i="17"/>
  <c r="AN13" i="17"/>
  <c r="AM13" i="17" s="1"/>
  <c r="AL13" i="17"/>
  <c r="BR13" i="17" s="1"/>
  <c r="AK13" i="17"/>
  <c r="BP13" i="17" s="1"/>
  <c r="AJ13" i="17"/>
  <c r="AD13" i="17"/>
  <c r="AC13" i="17"/>
  <c r="Z13" i="17"/>
  <c r="Y13" i="17"/>
  <c r="W13" i="17"/>
  <c r="V13" i="17"/>
  <c r="U13" i="17"/>
  <c r="T13" i="17"/>
  <c r="R13" i="17"/>
  <c r="Q13" i="17"/>
  <c r="BW12" i="17"/>
  <c r="BI12" i="17"/>
  <c r="BD12" i="17"/>
  <c r="BE12" i="17" s="1"/>
  <c r="AS12" i="17"/>
  <c r="AR12" i="17"/>
  <c r="AQ12" i="17"/>
  <c r="AN12" i="17"/>
  <c r="BM12" i="17" s="1"/>
  <c r="AL12" i="17"/>
  <c r="AK12" i="17"/>
  <c r="BH12" i="17" s="1"/>
  <c r="AJ12" i="17"/>
  <c r="AI12" i="17"/>
  <c r="AD12" i="17"/>
  <c r="BF12" i="17" s="1"/>
  <c r="AC12" i="17"/>
  <c r="AU12" i="17" s="1"/>
  <c r="Z12" i="17"/>
  <c r="Y12" i="17"/>
  <c r="W12" i="17"/>
  <c r="V12" i="17"/>
  <c r="U12" i="17"/>
  <c r="T12" i="17"/>
  <c r="R12" i="17"/>
  <c r="Q12" i="17"/>
  <c r="BK11" i="17"/>
  <c r="BI11" i="17"/>
  <c r="BH11" i="17"/>
  <c r="BE11" i="17"/>
  <c r="BD11" i="17"/>
  <c r="AS11" i="17"/>
  <c r="AR11" i="17"/>
  <c r="AQ11" i="17"/>
  <c r="AN11" i="17"/>
  <c r="AL11" i="17"/>
  <c r="AI11" i="17" s="1"/>
  <c r="AK11" i="17"/>
  <c r="AJ11" i="17"/>
  <c r="AD11" i="17"/>
  <c r="BF11" i="17" s="1"/>
  <c r="BG11" i="17" s="1"/>
  <c r="BX11" i="17" s="1"/>
  <c r="AC11" i="17"/>
  <c r="AU11" i="17" s="1"/>
  <c r="Z11" i="17"/>
  <c r="BW11" i="17" s="1"/>
  <c r="Y11" i="17"/>
  <c r="W11" i="17"/>
  <c r="R11" i="17" s="1"/>
  <c r="V11" i="17"/>
  <c r="U11" i="17"/>
  <c r="T11" i="17"/>
  <c r="Q11" i="17"/>
  <c r="BL10" i="17"/>
  <c r="BK10" i="17"/>
  <c r="BI10" i="17"/>
  <c r="BF10" i="17"/>
  <c r="BG10" i="17" s="1"/>
  <c r="BD10" i="17"/>
  <c r="BE10" i="17" s="1"/>
  <c r="AU10" i="17"/>
  <c r="AS10" i="17"/>
  <c r="AR10" i="17"/>
  <c r="AQ10" i="17"/>
  <c r="AN10" i="17"/>
  <c r="AM10" i="17"/>
  <c r="AL10" i="17"/>
  <c r="AK10" i="17"/>
  <c r="BH10" i="17" s="1"/>
  <c r="BN10" i="17" s="1"/>
  <c r="AJ10" i="17"/>
  <c r="AI10" i="17"/>
  <c r="AD10" i="17"/>
  <c r="BM10" i="17" s="1"/>
  <c r="AC10" i="17"/>
  <c r="AA10" i="17"/>
  <c r="Z10" i="17"/>
  <c r="BW10" i="17" s="1"/>
  <c r="Y10" i="17"/>
  <c r="W10" i="17"/>
  <c r="V10" i="17"/>
  <c r="U10" i="17"/>
  <c r="T10" i="17"/>
  <c r="R10" i="17"/>
  <c r="Q10" i="17"/>
  <c r="AT9" i="17"/>
  <c r="AU9" i="17" s="1"/>
  <c r="AS9" i="17"/>
  <c r="AR9" i="17"/>
  <c r="AQ9" i="17"/>
  <c r="AN9" i="17"/>
  <c r="AL9" i="17"/>
  <c r="AI9" i="17" s="1"/>
  <c r="AK9" i="17"/>
  <c r="AJ9" i="17"/>
  <c r="AD9" i="17"/>
  <c r="AM9" i="17" s="1"/>
  <c r="AC9" i="17"/>
  <c r="Z9" i="17"/>
  <c r="Y9" i="17"/>
  <c r="W9" i="17"/>
  <c r="V9" i="17"/>
  <c r="U9" i="17"/>
  <c r="T9" i="17"/>
  <c r="R9" i="17"/>
  <c r="Q9" i="17"/>
  <c r="AU8" i="17"/>
  <c r="AT8" i="17"/>
  <c r="AS8" i="17"/>
  <c r="AR8" i="17"/>
  <c r="AQ8" i="17"/>
  <c r="AN8" i="17"/>
  <c r="AM8" i="17"/>
  <c r="AL8" i="17"/>
  <c r="AK8" i="17"/>
  <c r="AJ8" i="17"/>
  <c r="AI8" i="17"/>
  <c r="AD8" i="17"/>
  <c r="AC8" i="17"/>
  <c r="AA8" i="17"/>
  <c r="Z8" i="17"/>
  <c r="Y8" i="17"/>
  <c r="W8" i="17"/>
  <c r="V8" i="17"/>
  <c r="U8" i="17"/>
  <c r="T8" i="17"/>
  <c r="R8" i="17"/>
  <c r="Q8" i="17"/>
  <c r="AU7" i="17"/>
  <c r="AT7" i="17"/>
  <c r="AS7" i="17"/>
  <c r="AR7" i="17"/>
  <c r="AQ7" i="17"/>
  <c r="AN7" i="17"/>
  <c r="AL7" i="17"/>
  <c r="AI7" i="17" s="1"/>
  <c r="AK7" i="17"/>
  <c r="AJ7" i="17"/>
  <c r="AD7" i="17"/>
  <c r="AM7" i="17" s="1"/>
  <c r="AC7" i="17"/>
  <c r="Z7" i="17"/>
  <c r="Y7" i="17"/>
  <c r="W7" i="17"/>
  <c r="R7" i="17" s="1"/>
  <c r="V7" i="17"/>
  <c r="U7" i="17"/>
  <c r="T7" i="17"/>
  <c r="Q7" i="17"/>
  <c r="BI6" i="17"/>
  <c r="BE6" i="17"/>
  <c r="BD6" i="17"/>
  <c r="AU6" i="17"/>
  <c r="AS6" i="17"/>
  <c r="AR6" i="17"/>
  <c r="AQ6" i="17"/>
  <c r="AN6" i="17"/>
  <c r="BK6" i="17" s="1"/>
  <c r="AL6" i="17"/>
  <c r="AI6" i="17" s="1"/>
  <c r="AK6" i="17"/>
  <c r="AJ6" i="17"/>
  <c r="AD6" i="17"/>
  <c r="AM6" i="17" s="1"/>
  <c r="BL6" i="17" s="1"/>
  <c r="AC6" i="17"/>
  <c r="Z6" i="17"/>
  <c r="BW6" i="17" s="1"/>
  <c r="Y6" i="17"/>
  <c r="W6" i="17"/>
  <c r="V6" i="17"/>
  <c r="U6" i="17"/>
  <c r="T6" i="17"/>
  <c r="R6" i="17"/>
  <c r="Q6" i="17"/>
  <c r="AT5" i="17"/>
  <c r="AU5" i="17" s="1"/>
  <c r="AS5" i="17"/>
  <c r="AR5" i="17"/>
  <c r="AQ5" i="17"/>
  <c r="AN5" i="17"/>
  <c r="AM5" i="17" s="1"/>
  <c r="AA5" i="17" s="1"/>
  <c r="AL5" i="17"/>
  <c r="AI5" i="17" s="1"/>
  <c r="AK5" i="17"/>
  <c r="AJ5" i="17"/>
  <c r="AD5" i="17"/>
  <c r="AC5" i="17"/>
  <c r="Z5" i="17"/>
  <c r="Y5" i="17"/>
  <c r="W5" i="17"/>
  <c r="V5" i="17"/>
  <c r="U5" i="17"/>
  <c r="T5" i="17"/>
  <c r="R5" i="17"/>
  <c r="Q5" i="17"/>
  <c r="AT4" i="17"/>
  <c r="AU4" i="17" s="1"/>
  <c r="AS4" i="17"/>
  <c r="AR4" i="17"/>
  <c r="AQ4" i="17"/>
  <c r="AN4" i="17"/>
  <c r="AL4" i="17"/>
  <c r="AK4" i="17"/>
  <c r="AJ4" i="17"/>
  <c r="AI4" i="17"/>
  <c r="AD4" i="17"/>
  <c r="AM4" i="17" s="1"/>
  <c r="AC4" i="17"/>
  <c r="Z4" i="17"/>
  <c r="Y4" i="17"/>
  <c r="W4" i="17"/>
  <c r="V4" i="17"/>
  <c r="U4" i="17"/>
  <c r="T4" i="17"/>
  <c r="R4" i="17"/>
  <c r="Q4" i="17"/>
  <c r="AT3" i="17"/>
  <c r="AU3" i="17" s="1"/>
  <c r="AS3" i="17"/>
  <c r="AR3" i="17"/>
  <c r="AQ3" i="17"/>
  <c r="AN3" i="17"/>
  <c r="AL3" i="17"/>
  <c r="AK3" i="17"/>
  <c r="AJ3" i="17"/>
  <c r="AI3" i="17"/>
  <c r="AD3" i="17"/>
  <c r="AM3" i="17" s="1"/>
  <c r="AA3" i="17" s="1"/>
  <c r="AC3" i="17"/>
  <c r="Z3" i="17"/>
  <c r="Y3" i="17"/>
  <c r="W3" i="17"/>
  <c r="R3" i="17" s="1"/>
  <c r="V3" i="17"/>
  <c r="U3" i="17"/>
  <c r="T3" i="17"/>
  <c r="Q3" i="17"/>
  <c r="BW2" i="17"/>
  <c r="BI2" i="17"/>
  <c r="BD2" i="17"/>
  <c r="BE2" i="17" s="1"/>
  <c r="AU2" i="17"/>
  <c r="AS2" i="17"/>
  <c r="AR2" i="17"/>
  <c r="AQ2" i="17"/>
  <c r="AN2" i="17"/>
  <c r="BK2" i="17" s="1"/>
  <c r="AM2" i="17"/>
  <c r="BL2" i="17" s="1"/>
  <c r="AL2" i="17"/>
  <c r="AA2" i="17" s="1"/>
  <c r="AK2" i="17"/>
  <c r="AJ2" i="17"/>
  <c r="AI2" i="17"/>
  <c r="AD2" i="17"/>
  <c r="BM2" i="17" s="1"/>
  <c r="AC2" i="17"/>
  <c r="Z2" i="17"/>
  <c r="Y2" i="17"/>
  <c r="W2" i="17"/>
  <c r="R2" i="17" s="1"/>
  <c r="V2" i="17"/>
  <c r="U2" i="17"/>
  <c r="T2" i="17"/>
  <c r="Q2" i="17"/>
  <c r="BV17" i="17" l="1"/>
  <c r="AA7" i="17"/>
  <c r="BX108" i="17"/>
  <c r="BN111" i="17"/>
  <c r="BG12" i="17"/>
  <c r="BX12" i="17" s="1"/>
  <c r="AA4" i="17"/>
  <c r="BN12" i="17"/>
  <c r="BG18" i="17"/>
  <c r="BX18" i="17" s="1"/>
  <c r="BN18" i="17"/>
  <c r="BN21" i="17"/>
  <c r="AA13" i="17"/>
  <c r="BL13" i="17"/>
  <c r="AA23" i="17"/>
  <c r="BX10" i="17"/>
  <c r="BN11" i="17"/>
  <c r="BL148" i="17"/>
  <c r="AA148" i="17"/>
  <c r="BV119" i="17"/>
  <c r="BN119" i="17"/>
  <c r="BS119" i="17" s="1"/>
  <c r="BN130" i="17"/>
  <c r="AA26" i="17"/>
  <c r="AA150" i="17"/>
  <c r="AA164" i="17"/>
  <c r="AA11" i="17"/>
  <c r="AM12" i="17"/>
  <c r="BL12" i="17" s="1"/>
  <c r="AA21" i="17"/>
  <c r="BM21" i="17"/>
  <c r="BG36" i="17"/>
  <c r="BX36" i="17" s="1"/>
  <c r="AA109" i="17"/>
  <c r="AA113" i="17"/>
  <c r="AI113" i="17"/>
  <c r="AI166" i="17"/>
  <c r="AA166" i="17"/>
  <c r="BL178" i="17"/>
  <c r="AA178" i="17"/>
  <c r="BV183" i="17"/>
  <c r="BN183" i="17"/>
  <c r="AM196" i="17"/>
  <c r="BM196" i="17"/>
  <c r="BK196" i="17"/>
  <c r="BH196" i="17"/>
  <c r="BF196" i="17"/>
  <c r="BG196" i="17" s="1"/>
  <c r="BX196" i="17" s="1"/>
  <c r="AI158" i="17"/>
  <c r="AA158" i="17"/>
  <c r="BN90" i="17"/>
  <c r="BM11" i="17"/>
  <c r="AM23" i="17"/>
  <c r="BL23" i="17" s="1"/>
  <c r="BN36" i="17"/>
  <c r="AI112" i="17"/>
  <c r="AA112" i="17"/>
  <c r="BN135" i="17"/>
  <c r="BH199" i="17"/>
  <c r="BF199" i="17"/>
  <c r="BG199" i="17" s="1"/>
  <c r="BX199" i="17" s="1"/>
  <c r="AM199" i="17"/>
  <c r="BM199" i="17"/>
  <c r="BM60" i="17"/>
  <c r="AA117" i="17"/>
  <c r="AA118" i="17"/>
  <c r="BL181" i="17"/>
  <c r="AA181" i="17"/>
  <c r="BS183" i="17"/>
  <c r="BT183" i="17" s="1"/>
  <c r="BX128" i="17"/>
  <c r="AI167" i="17"/>
  <c r="AA167" i="17"/>
  <c r="BF15" i="17"/>
  <c r="BG15" i="17" s="1"/>
  <c r="AM28" i="17"/>
  <c r="BF121" i="17"/>
  <c r="BG121" i="17" s="1"/>
  <c r="AM121" i="17"/>
  <c r="BL121" i="17" s="1"/>
  <c r="AA136" i="17"/>
  <c r="BN163" i="17"/>
  <c r="BH115" i="17"/>
  <c r="BF115" i="17"/>
  <c r="BG115" i="17" s="1"/>
  <c r="BX115" i="17" s="1"/>
  <c r="AM115" i="17"/>
  <c r="BM115" i="17"/>
  <c r="AA45" i="17"/>
  <c r="AA47" i="17"/>
  <c r="BP60" i="17"/>
  <c r="BH100" i="17"/>
  <c r="BN100" i="17" s="1"/>
  <c r="BG173" i="17"/>
  <c r="BX173" i="17" s="1"/>
  <c r="AA198" i="17"/>
  <c r="AI198" i="17"/>
  <c r="BF6" i="17"/>
  <c r="BG6" i="17" s="1"/>
  <c r="BF2" i="17"/>
  <c r="BG2" i="17" s="1"/>
  <c r="BX2" i="17" s="1"/>
  <c r="BH6" i="17"/>
  <c r="BN6" i="17" s="1"/>
  <c r="AA9" i="17"/>
  <c r="BK13" i="17"/>
  <c r="BS13" i="17" s="1"/>
  <c r="BU13" i="17" s="1"/>
  <c r="BH15" i="17"/>
  <c r="BN15" i="17" s="1"/>
  <c r="BN17" i="17"/>
  <c r="BS17" i="17" s="1"/>
  <c r="BF30" i="17"/>
  <c r="BG30" i="17" s="1"/>
  <c r="BX30" i="17" s="1"/>
  <c r="BH53" i="17"/>
  <c r="BN53" i="17" s="1"/>
  <c r="AA140" i="17"/>
  <c r="BV145" i="17"/>
  <c r="BV173" i="17"/>
  <c r="BN184" i="17"/>
  <c r="BV193" i="17"/>
  <c r="BN193" i="17"/>
  <c r="BN31" i="17"/>
  <c r="BH2" i="17"/>
  <c r="AM11" i="17"/>
  <c r="BL11" i="17" s="1"/>
  <c r="AM21" i="17"/>
  <c r="BL21" i="17" s="1"/>
  <c r="BH30" i="17"/>
  <c r="BG41" i="17"/>
  <c r="BM53" i="17"/>
  <c r="BK53" i="17"/>
  <c r="AM53" i="17"/>
  <c r="BL53" i="17" s="1"/>
  <c r="AA65" i="17"/>
  <c r="AI65" i="17"/>
  <c r="BS193" i="17"/>
  <c r="BT193" i="17" s="1"/>
  <c r="BN197" i="17"/>
  <c r="BQ134" i="17"/>
  <c r="BP134" i="17"/>
  <c r="BH134" i="17"/>
  <c r="AA6" i="17"/>
  <c r="BN13" i="17"/>
  <c r="AA15" i="17"/>
  <c r="AI52" i="17"/>
  <c r="AA52" i="17"/>
  <c r="AI64" i="17"/>
  <c r="AA64" i="17"/>
  <c r="BH76" i="17"/>
  <c r="BF76" i="17"/>
  <c r="BG76" i="17" s="1"/>
  <c r="BX76" i="17" s="1"/>
  <c r="AM76" i="17"/>
  <c r="BM76" i="17"/>
  <c r="BP101" i="17"/>
  <c r="BG119" i="17"/>
  <c r="BX119" i="17" s="1"/>
  <c r="BH122" i="17"/>
  <c r="BU193" i="17"/>
  <c r="BM6" i="17"/>
  <c r="AI13" i="17"/>
  <c r="BM15" i="17"/>
  <c r="BF23" i="17"/>
  <c r="BG23" i="17" s="1"/>
  <c r="BM25" i="17"/>
  <c r="BK30" i="17"/>
  <c r="AM31" i="17"/>
  <c r="BK31" i="17"/>
  <c r="AA55" i="17"/>
  <c r="AM61" i="17"/>
  <c r="BK61" i="17"/>
  <c r="BH61" i="17"/>
  <c r="BF61" i="17"/>
  <c r="BG61" i="17" s="1"/>
  <c r="BX61" i="17" s="1"/>
  <c r="AM74" i="17"/>
  <c r="AA74" i="17" s="1"/>
  <c r="AA99" i="17"/>
  <c r="BM103" i="17"/>
  <c r="AI122" i="17"/>
  <c r="AA122" i="17"/>
  <c r="BF122" i="17"/>
  <c r="BG122" i="17" s="1"/>
  <c r="BX122" i="17" s="1"/>
  <c r="AA168" i="17"/>
  <c r="AI168" i="17"/>
  <c r="BH33" i="17"/>
  <c r="AI63" i="17"/>
  <c r="AA63" i="17"/>
  <c r="BN80" i="17"/>
  <c r="AA94" i="17"/>
  <c r="AM101" i="17"/>
  <c r="BK101" i="17"/>
  <c r="BH101" i="17"/>
  <c r="BF101" i="17"/>
  <c r="BG101" i="17" s="1"/>
  <c r="BM122" i="17"/>
  <c r="BK122" i="17"/>
  <c r="AM122" i="17"/>
  <c r="BL122" i="17" s="1"/>
  <c r="BN123" i="17"/>
  <c r="BH146" i="17"/>
  <c r="BN146" i="17" s="1"/>
  <c r="BL197" i="17"/>
  <c r="BL191" i="17"/>
  <c r="AA191" i="17"/>
  <c r="BH23" i="17"/>
  <c r="BN23" i="17" s="1"/>
  <c r="AA24" i="17"/>
  <c r="BH28" i="17"/>
  <c r="BX28" i="17" s="1"/>
  <c r="BM30" i="17"/>
  <c r="BG42" i="17"/>
  <c r="BX42" i="17" s="1"/>
  <c r="AA75" i="17"/>
  <c r="AI75" i="17"/>
  <c r="BM82" i="17"/>
  <c r="BV84" i="17"/>
  <c r="BN84" i="17"/>
  <c r="BS84" i="17" s="1"/>
  <c r="AA97" i="17"/>
  <c r="BL163" i="17"/>
  <c r="AA163" i="17"/>
  <c r="BN174" i="17"/>
  <c r="BL193" i="17"/>
  <c r="AA193" i="17"/>
  <c r="AM60" i="17"/>
  <c r="BK60" i="17"/>
  <c r="BH60" i="17"/>
  <c r="BF60" i="17"/>
  <c r="BG60" i="17" s="1"/>
  <c r="BK12" i="17"/>
  <c r="AA29" i="17"/>
  <c r="BQ30" i="17"/>
  <c r="AI74" i="17"/>
  <c r="AI103" i="17"/>
  <c r="BH121" i="17"/>
  <c r="BN121" i="17" s="1"/>
  <c r="BM131" i="17"/>
  <c r="BH131" i="17"/>
  <c r="BF131" i="17"/>
  <c r="BG131" i="17" s="1"/>
  <c r="BX131" i="17" s="1"/>
  <c r="BN136" i="17"/>
  <c r="AM147" i="17"/>
  <c r="BL147" i="17" s="1"/>
  <c r="BH156" i="17"/>
  <c r="BN156" i="17" s="1"/>
  <c r="BL184" i="17"/>
  <c r="AA184" i="17"/>
  <c r="AA30" i="17"/>
  <c r="BR30" i="17"/>
  <c r="BH38" i="17"/>
  <c r="BN38" i="17" s="1"/>
  <c r="BF38" i="17"/>
  <c r="BG38" i="17" s="1"/>
  <c r="AM38" i="17"/>
  <c r="BM38" i="17"/>
  <c r="AA79" i="17"/>
  <c r="BK103" i="17"/>
  <c r="AM103" i="17"/>
  <c r="BL103" i="17" s="1"/>
  <c r="BN144" i="17"/>
  <c r="AI156" i="17"/>
  <c r="BM168" i="17"/>
  <c r="BH168" i="17"/>
  <c r="BF168" i="17"/>
  <c r="BG168" i="17" s="1"/>
  <c r="BX168" i="17" s="1"/>
  <c r="BN178" i="17"/>
  <c r="AI53" i="17"/>
  <c r="BF53" i="17"/>
  <c r="BG53" i="17" s="1"/>
  <c r="AA32" i="17"/>
  <c r="AI35" i="17"/>
  <c r="AI73" i="17"/>
  <c r="AA73" i="17"/>
  <c r="AA80" i="17"/>
  <c r="AI82" i="17"/>
  <c r="AA82" i="17"/>
  <c r="AA83" i="17"/>
  <c r="BF134" i="17"/>
  <c r="BG134" i="17" s="1"/>
  <c r="AA146" i="17"/>
  <c r="AI159" i="17"/>
  <c r="AA159" i="17"/>
  <c r="BF159" i="17"/>
  <c r="BG159" i="17" s="1"/>
  <c r="BX159" i="17" s="1"/>
  <c r="BN165" i="17"/>
  <c r="BM28" i="17"/>
  <c r="BK35" i="17"/>
  <c r="AM35" i="17"/>
  <c r="BL35" i="17" s="1"/>
  <c r="BK82" i="17"/>
  <c r="AM82" i="17"/>
  <c r="BL82" i="17" s="1"/>
  <c r="BV87" i="17"/>
  <c r="BF111" i="17"/>
  <c r="BG111" i="17" s="1"/>
  <c r="BX111" i="17" s="1"/>
  <c r="AM111" i="17"/>
  <c r="BL111" i="17" s="1"/>
  <c r="BM121" i="17"/>
  <c r="AA131" i="17"/>
  <c r="AI131" i="17"/>
  <c r="BM159" i="17"/>
  <c r="BK159" i="17"/>
  <c r="AM159" i="17"/>
  <c r="BL159" i="17" s="1"/>
  <c r="BV181" i="17"/>
  <c r="AA43" i="17"/>
  <c r="BF50" i="17"/>
  <c r="BG50" i="17" s="1"/>
  <c r="BX50" i="17" s="1"/>
  <c r="BF90" i="17"/>
  <c r="BG90" i="17" s="1"/>
  <c r="BX90" i="17" s="1"/>
  <c r="AA92" i="17"/>
  <c r="BH108" i="17"/>
  <c r="BN108" i="17" s="1"/>
  <c r="AA121" i="17"/>
  <c r="AA129" i="17"/>
  <c r="BF136" i="17"/>
  <c r="BG136" i="17" s="1"/>
  <c r="BX136" i="17" s="1"/>
  <c r="AM33" i="17"/>
  <c r="BL33" i="17" s="1"/>
  <c r="BF47" i="17"/>
  <c r="BG47" i="17" s="1"/>
  <c r="BX47" i="17" s="1"/>
  <c r="AA49" i="17"/>
  <c r="AA69" i="17"/>
  <c r="AM80" i="17"/>
  <c r="BL80" i="17" s="1"/>
  <c r="BF86" i="17"/>
  <c r="BG86" i="17" s="1"/>
  <c r="BN87" i="17"/>
  <c r="BS87" i="17" s="1"/>
  <c r="AA89" i="17"/>
  <c r="AM100" i="17"/>
  <c r="BL100" i="17" s="1"/>
  <c r="BH105" i="17"/>
  <c r="BN105" i="17" s="1"/>
  <c r="AA126" i="17"/>
  <c r="AA144" i="17"/>
  <c r="AM145" i="17"/>
  <c r="BL145" i="17" s="1"/>
  <c r="AM146" i="17"/>
  <c r="BL146" i="17" s="1"/>
  <c r="AM156" i="17"/>
  <c r="BL156" i="17" s="1"/>
  <c r="AA36" i="17"/>
  <c r="BH41" i="17"/>
  <c r="BH42" i="17"/>
  <c r="AI87" i="17"/>
  <c r="BP87" i="17"/>
  <c r="BK90" i="17"/>
  <c r="BM108" i="17"/>
  <c r="BH128" i="17"/>
  <c r="BN128" i="17" s="1"/>
  <c r="BF147" i="17"/>
  <c r="BG147" i="17" s="1"/>
  <c r="BF148" i="17"/>
  <c r="BG148" i="17" s="1"/>
  <c r="BM36" i="17"/>
  <c r="BH47" i="17"/>
  <c r="AA50" i="17"/>
  <c r="AM51" i="17"/>
  <c r="AA70" i="17"/>
  <c r="BH86" i="17"/>
  <c r="BN86" i="17" s="1"/>
  <c r="AA90" i="17"/>
  <c r="AM119" i="17"/>
  <c r="AA127" i="17"/>
  <c r="BF162" i="17"/>
  <c r="BG162" i="17" s="1"/>
  <c r="AM165" i="17"/>
  <c r="BF170" i="17"/>
  <c r="BG170" i="17" s="1"/>
  <c r="BN181" i="17"/>
  <c r="BS181" i="17" s="1"/>
  <c r="AA183" i="17"/>
  <c r="BF191" i="17"/>
  <c r="BG191" i="17" s="1"/>
  <c r="BF35" i="17"/>
  <c r="BG35" i="17" s="1"/>
  <c r="BM50" i="17"/>
  <c r="BF82" i="17"/>
  <c r="BG82" i="17" s="1"/>
  <c r="BX82" i="17" s="1"/>
  <c r="AA84" i="17"/>
  <c r="BF103" i="17"/>
  <c r="BG103" i="17" s="1"/>
  <c r="AA105" i="17"/>
  <c r="AA123" i="17"/>
  <c r="BM136" i="17"/>
  <c r="BH147" i="17"/>
  <c r="BH148" i="17"/>
  <c r="BN148" i="17" s="1"/>
  <c r="BF39" i="17"/>
  <c r="BG39" i="17" s="1"/>
  <c r="BX39" i="17" s="1"/>
  <c r="AA41" i="17"/>
  <c r="AA42" i="17"/>
  <c r="BK47" i="17"/>
  <c r="AA59" i="17"/>
  <c r="AA71" i="17"/>
  <c r="AA128" i="17"/>
  <c r="BH143" i="17"/>
  <c r="BN143" i="17" s="1"/>
  <c r="BH162" i="17"/>
  <c r="BN162" i="17" s="1"/>
  <c r="BH170" i="17"/>
  <c r="BN170" i="17" s="1"/>
  <c r="AA173" i="17"/>
  <c r="AA174" i="17"/>
  <c r="BM178" i="17"/>
  <c r="BH191" i="17"/>
  <c r="BN191" i="17" s="1"/>
  <c r="BF201" i="17"/>
  <c r="BG201" i="17" s="1"/>
  <c r="BH35" i="17"/>
  <c r="BN35" i="17" s="1"/>
  <c r="BM41" i="17"/>
  <c r="BM42" i="17"/>
  <c r="BH82" i="17"/>
  <c r="BH103" i="17"/>
  <c r="BN103" i="17" s="1"/>
  <c r="BM128" i="17"/>
  <c r="AA132" i="17"/>
  <c r="AA142" i="17"/>
  <c r="AA152" i="17"/>
  <c r="AA161" i="17"/>
  <c r="BM174" i="17"/>
  <c r="AI183" i="17"/>
  <c r="BP183" i="17"/>
  <c r="AA190" i="17"/>
  <c r="BP193" i="17"/>
  <c r="BF58" i="17"/>
  <c r="BG58" i="17" s="1"/>
  <c r="BX58" i="17" s="1"/>
  <c r="BK143" i="17"/>
  <c r="BN173" i="17"/>
  <c r="BS173" i="17" s="1"/>
  <c r="BH201" i="17"/>
  <c r="BN201" i="17" s="1"/>
  <c r="AI41" i="17"/>
  <c r="BP41" i="17"/>
  <c r="AA56" i="17"/>
  <c r="AA143" i="17"/>
  <c r="BM147" i="17"/>
  <c r="BM148" i="17"/>
  <c r="AA153" i="17"/>
  <c r="AA162" i="17"/>
  <c r="AA170" i="17"/>
  <c r="AI173" i="17"/>
  <c r="BP173" i="17"/>
  <c r="BF33" i="17"/>
  <c r="BG33" i="17" s="1"/>
  <c r="BX33" i="17" s="1"/>
  <c r="BH58" i="17"/>
  <c r="BF80" i="17"/>
  <c r="BG80" i="17" s="1"/>
  <c r="BX80" i="17" s="1"/>
  <c r="BF100" i="17"/>
  <c r="BG100" i="17" s="1"/>
  <c r="BK135" i="17"/>
  <c r="BF145" i="17"/>
  <c r="BG145" i="17" s="1"/>
  <c r="BX145" i="17" s="1"/>
  <c r="BF146" i="17"/>
  <c r="BG146" i="17" s="1"/>
  <c r="BF156" i="17"/>
  <c r="BG156" i="17" s="1"/>
  <c r="AA39" i="17"/>
  <c r="AA57" i="17"/>
  <c r="AI60" i="17"/>
  <c r="AI61" i="17"/>
  <c r="AA78" i="17"/>
  <c r="AA98" i="17"/>
  <c r="AA116" i="17"/>
  <c r="AA134" i="17"/>
  <c r="AA135" i="17"/>
  <c r="BP147" i="17"/>
  <c r="AA154" i="17"/>
  <c r="AA201" i="17"/>
  <c r="BF165" i="17"/>
  <c r="BG165" i="17" s="1"/>
  <c r="BX165" i="17" s="1"/>
  <c r="BU173" i="17" l="1"/>
  <c r="BT173" i="17"/>
  <c r="BU84" i="17"/>
  <c r="BT84" i="17"/>
  <c r="BT119" i="17"/>
  <c r="BU119" i="17"/>
  <c r="BU181" i="17"/>
  <c r="BT181" i="17"/>
  <c r="BU17" i="17"/>
  <c r="BT17" i="17"/>
  <c r="BT87" i="17"/>
  <c r="BU87" i="17"/>
  <c r="BS134" i="17"/>
  <c r="BU134" i="17" s="1"/>
  <c r="BN82" i="17"/>
  <c r="BN147" i="17"/>
  <c r="BS147" i="17" s="1"/>
  <c r="BT147" i="17" s="1"/>
  <c r="BV147" i="17"/>
  <c r="BL51" i="17"/>
  <c r="AA51" i="17"/>
  <c r="BN131" i="17"/>
  <c r="BN122" i="17"/>
  <c r="BN145" i="17"/>
  <c r="BS145" i="17" s="1"/>
  <c r="BN159" i="17"/>
  <c r="BX134" i="17"/>
  <c r="BN196" i="17"/>
  <c r="BN168" i="17"/>
  <c r="BN47" i="17"/>
  <c r="BX101" i="17"/>
  <c r="BX86" i="17"/>
  <c r="AA103" i="17"/>
  <c r="BN101" i="17"/>
  <c r="BS101" i="17" s="1"/>
  <c r="BV101" i="17"/>
  <c r="AA100" i="17"/>
  <c r="AA115" i="17"/>
  <c r="BL115" i="17"/>
  <c r="BX201" i="17"/>
  <c r="BX103" i="17"/>
  <c r="BX148" i="17"/>
  <c r="BN61" i="17"/>
  <c r="BV61" i="17"/>
  <c r="BL196" i="17"/>
  <c r="AA196" i="17"/>
  <c r="BX156" i="17"/>
  <c r="BX147" i="17"/>
  <c r="BL101" i="17"/>
  <c r="AA101" i="17"/>
  <c r="BS61" i="17"/>
  <c r="AA76" i="17"/>
  <c r="BL76" i="17"/>
  <c r="BN115" i="17"/>
  <c r="BX105" i="17"/>
  <c r="BN76" i="17"/>
  <c r="AA12" i="17"/>
  <c r="BX35" i="17"/>
  <c r="AA38" i="17"/>
  <c r="BL38" i="17"/>
  <c r="BN199" i="17"/>
  <c r="BN134" i="17"/>
  <c r="BV134" i="17"/>
  <c r="BX146" i="17"/>
  <c r="BX100" i="17"/>
  <c r="BX191" i="17"/>
  <c r="AA35" i="17"/>
  <c r="BX38" i="17"/>
  <c r="BN28" i="17"/>
  <c r="BS28" i="17" s="1"/>
  <c r="BT28" i="17" s="1"/>
  <c r="BV28" i="17"/>
  <c r="BX41" i="17"/>
  <c r="BX143" i="17"/>
  <c r="BU183" i="17"/>
  <c r="BX60" i="17"/>
  <c r="BN50" i="17"/>
  <c r="AA31" i="17"/>
  <c r="BL31" i="17"/>
  <c r="BV30" i="17"/>
  <c r="BN30" i="17"/>
  <c r="BX121" i="17"/>
  <c r="BN58" i="17"/>
  <c r="BN42" i="17"/>
  <c r="AA33" i="17"/>
  <c r="BN60" i="17"/>
  <c r="BS60" i="17" s="1"/>
  <c r="BV60" i="17"/>
  <c r="BN33" i="17"/>
  <c r="BS30" i="17"/>
  <c r="BU30" i="17" s="1"/>
  <c r="BX6" i="17"/>
  <c r="AA28" i="17"/>
  <c r="BL28" i="17"/>
  <c r="BT13" i="17"/>
  <c r="BL119" i="17"/>
  <c r="AA119" i="17"/>
  <c r="BL199" i="17"/>
  <c r="AA199" i="17"/>
  <c r="BX170" i="17"/>
  <c r="BV41" i="17"/>
  <c r="BN41" i="17"/>
  <c r="BS41" i="17" s="1"/>
  <c r="BT41" i="17" s="1"/>
  <c r="AA111" i="17"/>
  <c r="BX15" i="17"/>
  <c r="BL165" i="17"/>
  <c r="AA165" i="17"/>
  <c r="BX53" i="17"/>
  <c r="BL60" i="17"/>
  <c r="AA60" i="17"/>
  <c r="BX23" i="17"/>
  <c r="BN2" i="17"/>
  <c r="AA147" i="17"/>
  <c r="BL61" i="17"/>
  <c r="AA61" i="17"/>
  <c r="BX162" i="17"/>
  <c r="BU28" i="17"/>
  <c r="AA53" i="17"/>
  <c r="BN39" i="17"/>
  <c r="AA145" i="17"/>
  <c r="AA156" i="17"/>
  <c r="Q102" i="8"/>
  <c r="T102" i="8"/>
  <c r="U102" i="8"/>
  <c r="V102" i="8"/>
  <c r="W102" i="8"/>
  <c r="R102" i="8" s="1"/>
  <c r="Q103" i="8"/>
  <c r="T103" i="8"/>
  <c r="U103" i="8"/>
  <c r="V103" i="8"/>
  <c r="W103" i="8"/>
  <c r="R103" i="8" s="1"/>
  <c r="Q104" i="8"/>
  <c r="T104" i="8"/>
  <c r="U104" i="8"/>
  <c r="V104" i="8"/>
  <c r="W104" i="8"/>
  <c r="R104" i="8" s="1"/>
  <c r="Q105" i="8"/>
  <c r="T105" i="8"/>
  <c r="U105" i="8"/>
  <c r="V105" i="8"/>
  <c r="W105" i="8"/>
  <c r="R105" i="8" s="1"/>
  <c r="Q106" i="8"/>
  <c r="T106" i="8"/>
  <c r="U106" i="8"/>
  <c r="V106" i="8"/>
  <c r="W106" i="8"/>
  <c r="R106" i="8" s="1"/>
  <c r="Q107" i="8"/>
  <c r="T107" i="8"/>
  <c r="U107" i="8"/>
  <c r="V107" i="8"/>
  <c r="W107" i="8"/>
  <c r="R107" i="8" s="1"/>
  <c r="Q108" i="8"/>
  <c r="T108" i="8"/>
  <c r="U108" i="8"/>
  <c r="V108" i="8"/>
  <c r="W108" i="8"/>
  <c r="R108" i="8" s="1"/>
  <c r="Q109" i="8"/>
  <c r="T109" i="8"/>
  <c r="U109" i="8"/>
  <c r="V109" i="8"/>
  <c r="W109" i="8"/>
  <c r="R109" i="8" s="1"/>
  <c r="Q110" i="8"/>
  <c r="T110" i="8"/>
  <c r="U110" i="8"/>
  <c r="V110" i="8"/>
  <c r="W110" i="8"/>
  <c r="R110" i="8" s="1"/>
  <c r="Q111" i="8"/>
  <c r="T111" i="8"/>
  <c r="U111" i="8"/>
  <c r="V111" i="8"/>
  <c r="W111" i="8"/>
  <c r="R111" i="8" s="1"/>
  <c r="Q112" i="8"/>
  <c r="T112" i="8"/>
  <c r="U112" i="8"/>
  <c r="V112" i="8"/>
  <c r="W112" i="8"/>
  <c r="R112" i="8" s="1"/>
  <c r="Q113" i="8"/>
  <c r="T113" i="8"/>
  <c r="U113" i="8"/>
  <c r="V113" i="8"/>
  <c r="W113" i="8"/>
  <c r="R113" i="8" s="1"/>
  <c r="Q114" i="8"/>
  <c r="T114" i="8"/>
  <c r="U114" i="8"/>
  <c r="V114" i="8"/>
  <c r="W114" i="8"/>
  <c r="R114" i="8" s="1"/>
  <c r="Q115" i="8"/>
  <c r="T115" i="8"/>
  <c r="U115" i="8"/>
  <c r="V115" i="8"/>
  <c r="W115" i="8"/>
  <c r="R115" i="8" s="1"/>
  <c r="Q116" i="8"/>
  <c r="T116" i="8"/>
  <c r="U116" i="8"/>
  <c r="V116" i="8"/>
  <c r="W116" i="8"/>
  <c r="R116" i="8" s="1"/>
  <c r="Q117" i="8"/>
  <c r="T117" i="8"/>
  <c r="U117" i="8"/>
  <c r="V117" i="8"/>
  <c r="W117" i="8"/>
  <c r="R117" i="8" s="1"/>
  <c r="Q118" i="8"/>
  <c r="T118" i="8"/>
  <c r="U118" i="8"/>
  <c r="V118" i="8"/>
  <c r="W118" i="8"/>
  <c r="R118" i="8" s="1"/>
  <c r="Q119" i="8"/>
  <c r="T119" i="8"/>
  <c r="U119" i="8"/>
  <c r="V119" i="8"/>
  <c r="W119" i="8"/>
  <c r="R119" i="8" s="1"/>
  <c r="Q120" i="8"/>
  <c r="T120" i="8"/>
  <c r="U120" i="8"/>
  <c r="V120" i="8"/>
  <c r="W120" i="8"/>
  <c r="R120" i="8" s="1"/>
  <c r="Q121" i="8"/>
  <c r="T121" i="8"/>
  <c r="U121" i="8"/>
  <c r="V121" i="8"/>
  <c r="W121" i="8"/>
  <c r="R121" i="8" s="1"/>
  <c r="Q122" i="8"/>
  <c r="T122" i="8"/>
  <c r="U122" i="8"/>
  <c r="V122" i="8"/>
  <c r="W122" i="8"/>
  <c r="R122" i="8" s="1"/>
  <c r="Q123" i="8"/>
  <c r="T123" i="8"/>
  <c r="U123" i="8"/>
  <c r="V123" i="8"/>
  <c r="W123" i="8"/>
  <c r="R123" i="8" s="1"/>
  <c r="Q124" i="8"/>
  <c r="T124" i="8"/>
  <c r="U124" i="8"/>
  <c r="V124" i="8"/>
  <c r="W124" i="8"/>
  <c r="R124" i="8" s="1"/>
  <c r="Q125" i="8"/>
  <c r="T125" i="8"/>
  <c r="U125" i="8"/>
  <c r="V125" i="8"/>
  <c r="W125" i="8"/>
  <c r="R125" i="8" s="1"/>
  <c r="Q126" i="8"/>
  <c r="T126" i="8"/>
  <c r="U126" i="8"/>
  <c r="V126" i="8"/>
  <c r="W126" i="8"/>
  <c r="R126" i="8" s="1"/>
  <c r="Q127" i="8"/>
  <c r="T127" i="8"/>
  <c r="U127" i="8"/>
  <c r="V127" i="8"/>
  <c r="W127" i="8"/>
  <c r="R127" i="8" s="1"/>
  <c r="Q128" i="8"/>
  <c r="T128" i="8"/>
  <c r="U128" i="8"/>
  <c r="V128" i="8"/>
  <c r="W128" i="8"/>
  <c r="R128" i="8" s="1"/>
  <c r="Q129" i="8"/>
  <c r="T129" i="8"/>
  <c r="U129" i="8"/>
  <c r="V129" i="8"/>
  <c r="W129" i="8"/>
  <c r="R129" i="8" s="1"/>
  <c r="Q130" i="8"/>
  <c r="T130" i="8"/>
  <c r="U130" i="8"/>
  <c r="V130" i="8"/>
  <c r="W130" i="8"/>
  <c r="R130" i="8" s="1"/>
  <c r="Q131" i="8"/>
  <c r="T131" i="8"/>
  <c r="U131" i="8"/>
  <c r="V131" i="8"/>
  <c r="W131" i="8"/>
  <c r="R131" i="8" s="1"/>
  <c r="Q132" i="8"/>
  <c r="T132" i="8"/>
  <c r="U132" i="8"/>
  <c r="V132" i="8"/>
  <c r="W132" i="8"/>
  <c r="R132" i="8" s="1"/>
  <c r="Q133" i="8"/>
  <c r="T133" i="8"/>
  <c r="U133" i="8"/>
  <c r="V133" i="8"/>
  <c r="W133" i="8"/>
  <c r="R133" i="8" s="1"/>
  <c r="Q134" i="8"/>
  <c r="T134" i="8"/>
  <c r="U134" i="8"/>
  <c r="V134" i="8"/>
  <c r="W134" i="8"/>
  <c r="R134" i="8" s="1"/>
  <c r="Q135" i="8"/>
  <c r="T135" i="8"/>
  <c r="U135" i="8"/>
  <c r="V135" i="8"/>
  <c r="W135" i="8"/>
  <c r="R135" i="8" s="1"/>
  <c r="Q136" i="8"/>
  <c r="T136" i="8"/>
  <c r="U136" i="8"/>
  <c r="V136" i="8"/>
  <c r="W136" i="8"/>
  <c r="R136" i="8" s="1"/>
  <c r="Q137" i="8"/>
  <c r="T137" i="8"/>
  <c r="U137" i="8"/>
  <c r="V137" i="8"/>
  <c r="W137" i="8"/>
  <c r="R137" i="8" s="1"/>
  <c r="Q138" i="8"/>
  <c r="T138" i="8"/>
  <c r="U138" i="8"/>
  <c r="V138" i="8"/>
  <c r="W138" i="8"/>
  <c r="R138" i="8" s="1"/>
  <c r="Q139" i="8"/>
  <c r="T139" i="8"/>
  <c r="U139" i="8"/>
  <c r="V139" i="8"/>
  <c r="W139" i="8"/>
  <c r="R139" i="8" s="1"/>
  <c r="Q140" i="8"/>
  <c r="T140" i="8"/>
  <c r="U140" i="8"/>
  <c r="V140" i="8"/>
  <c r="W140" i="8"/>
  <c r="R140" i="8" s="1"/>
  <c r="Q141" i="8"/>
  <c r="T141" i="8"/>
  <c r="U141" i="8"/>
  <c r="V141" i="8"/>
  <c r="W141" i="8"/>
  <c r="R141" i="8" s="1"/>
  <c r="Q142" i="8"/>
  <c r="T142" i="8"/>
  <c r="U142" i="8"/>
  <c r="V142" i="8"/>
  <c r="W142" i="8"/>
  <c r="R142" i="8" s="1"/>
  <c r="Q143" i="8"/>
  <c r="T143" i="8"/>
  <c r="U143" i="8"/>
  <c r="V143" i="8"/>
  <c r="W143" i="8"/>
  <c r="R143" i="8" s="1"/>
  <c r="Q144" i="8"/>
  <c r="T144" i="8"/>
  <c r="U144" i="8"/>
  <c r="V144" i="8"/>
  <c r="W144" i="8"/>
  <c r="R144" i="8" s="1"/>
  <c r="Q145" i="8"/>
  <c r="T145" i="8"/>
  <c r="U145" i="8"/>
  <c r="V145" i="8"/>
  <c r="W145" i="8"/>
  <c r="R145" i="8" s="1"/>
  <c r="Q146" i="8"/>
  <c r="T146" i="8"/>
  <c r="U146" i="8"/>
  <c r="V146" i="8"/>
  <c r="W146" i="8"/>
  <c r="R146" i="8" s="1"/>
  <c r="Q147" i="8"/>
  <c r="T147" i="8"/>
  <c r="U147" i="8"/>
  <c r="V147" i="8"/>
  <c r="W147" i="8"/>
  <c r="R147" i="8" s="1"/>
  <c r="Q148" i="8"/>
  <c r="T148" i="8"/>
  <c r="U148" i="8"/>
  <c r="V148" i="8"/>
  <c r="W148" i="8"/>
  <c r="R148" i="8" s="1"/>
  <c r="Q149" i="8"/>
  <c r="T149" i="8"/>
  <c r="U149" i="8"/>
  <c r="V149" i="8"/>
  <c r="W149" i="8"/>
  <c r="R149" i="8" s="1"/>
  <c r="Q150" i="8"/>
  <c r="T150" i="8"/>
  <c r="U150" i="8"/>
  <c r="V150" i="8"/>
  <c r="W150" i="8"/>
  <c r="R150" i="8" s="1"/>
  <c r="Q151" i="8"/>
  <c r="T151" i="8"/>
  <c r="U151" i="8"/>
  <c r="V151" i="8"/>
  <c r="W151" i="8"/>
  <c r="R151" i="8" s="1"/>
  <c r="Q152" i="8"/>
  <c r="T152" i="8"/>
  <c r="U152" i="8"/>
  <c r="V152" i="8"/>
  <c r="W152" i="8"/>
  <c r="R152" i="8" s="1"/>
  <c r="Q153" i="8"/>
  <c r="T153" i="8"/>
  <c r="U153" i="8"/>
  <c r="V153" i="8"/>
  <c r="W153" i="8"/>
  <c r="R153" i="8" s="1"/>
  <c r="Q154" i="8"/>
  <c r="T154" i="8"/>
  <c r="U154" i="8"/>
  <c r="V154" i="8"/>
  <c r="W154" i="8"/>
  <c r="R154" i="8" s="1"/>
  <c r="Q155" i="8"/>
  <c r="T155" i="8"/>
  <c r="U155" i="8"/>
  <c r="V155" i="8"/>
  <c r="W155" i="8"/>
  <c r="R155" i="8" s="1"/>
  <c r="Q156" i="8"/>
  <c r="T156" i="8"/>
  <c r="U156" i="8"/>
  <c r="V156" i="8"/>
  <c r="W156" i="8"/>
  <c r="R156" i="8" s="1"/>
  <c r="Q157" i="8"/>
  <c r="T157" i="8"/>
  <c r="U157" i="8"/>
  <c r="V157" i="8"/>
  <c r="W157" i="8"/>
  <c r="R157" i="8" s="1"/>
  <c r="Q158" i="8"/>
  <c r="T158" i="8"/>
  <c r="U158" i="8"/>
  <c r="V158" i="8"/>
  <c r="W158" i="8"/>
  <c r="R158" i="8" s="1"/>
  <c r="Q159" i="8"/>
  <c r="T159" i="8"/>
  <c r="U159" i="8"/>
  <c r="V159" i="8"/>
  <c r="W159" i="8"/>
  <c r="R159" i="8" s="1"/>
  <c r="Q160" i="8"/>
  <c r="T160" i="8"/>
  <c r="U160" i="8"/>
  <c r="V160" i="8"/>
  <c r="W160" i="8"/>
  <c r="R160" i="8" s="1"/>
  <c r="Q161" i="8"/>
  <c r="T161" i="8"/>
  <c r="U161" i="8"/>
  <c r="V161" i="8"/>
  <c r="W161" i="8"/>
  <c r="R161" i="8" s="1"/>
  <c r="Q162" i="8"/>
  <c r="T162" i="8"/>
  <c r="U162" i="8"/>
  <c r="V162" i="8"/>
  <c r="W162" i="8"/>
  <c r="R162" i="8" s="1"/>
  <c r="Q163" i="8"/>
  <c r="T163" i="8"/>
  <c r="U163" i="8"/>
  <c r="V163" i="8"/>
  <c r="W163" i="8"/>
  <c r="R163" i="8" s="1"/>
  <c r="Q164" i="8"/>
  <c r="T164" i="8"/>
  <c r="U164" i="8"/>
  <c r="V164" i="8"/>
  <c r="W164" i="8"/>
  <c r="R164" i="8" s="1"/>
  <c r="Q165" i="8"/>
  <c r="T165" i="8"/>
  <c r="U165" i="8"/>
  <c r="V165" i="8"/>
  <c r="W165" i="8"/>
  <c r="R165" i="8" s="1"/>
  <c r="Q166" i="8"/>
  <c r="T166" i="8"/>
  <c r="U166" i="8"/>
  <c r="V166" i="8"/>
  <c r="W166" i="8"/>
  <c r="R166" i="8" s="1"/>
  <c r="Q167" i="8"/>
  <c r="T167" i="8"/>
  <c r="U167" i="8"/>
  <c r="V167" i="8"/>
  <c r="W167" i="8"/>
  <c r="R167" i="8" s="1"/>
  <c r="Q168" i="8"/>
  <c r="T168" i="8"/>
  <c r="U168" i="8"/>
  <c r="V168" i="8"/>
  <c r="W168" i="8"/>
  <c r="R168" i="8" s="1"/>
  <c r="Q169" i="8"/>
  <c r="T169" i="8"/>
  <c r="U169" i="8"/>
  <c r="V169" i="8"/>
  <c r="W169" i="8"/>
  <c r="R169" i="8" s="1"/>
  <c r="Q170" i="8"/>
  <c r="T170" i="8"/>
  <c r="U170" i="8"/>
  <c r="V170" i="8"/>
  <c r="W170" i="8"/>
  <c r="R170" i="8" s="1"/>
  <c r="Q171" i="8"/>
  <c r="T171" i="8"/>
  <c r="U171" i="8"/>
  <c r="V171" i="8"/>
  <c r="W171" i="8"/>
  <c r="R171" i="8" s="1"/>
  <c r="Q172" i="8"/>
  <c r="T172" i="8"/>
  <c r="U172" i="8"/>
  <c r="V172" i="8"/>
  <c r="W172" i="8"/>
  <c r="R172" i="8" s="1"/>
  <c r="Q173" i="8"/>
  <c r="T173" i="8"/>
  <c r="U173" i="8"/>
  <c r="V173" i="8"/>
  <c r="W173" i="8"/>
  <c r="R173" i="8" s="1"/>
  <c r="Q174" i="8"/>
  <c r="T174" i="8"/>
  <c r="U174" i="8"/>
  <c r="V174" i="8"/>
  <c r="W174" i="8"/>
  <c r="R174" i="8" s="1"/>
  <c r="Q175" i="8"/>
  <c r="T175" i="8"/>
  <c r="U175" i="8"/>
  <c r="V175" i="8"/>
  <c r="W175" i="8"/>
  <c r="R175" i="8" s="1"/>
  <c r="Q176" i="8"/>
  <c r="T176" i="8"/>
  <c r="U176" i="8"/>
  <c r="V176" i="8"/>
  <c r="W176" i="8"/>
  <c r="R176" i="8" s="1"/>
  <c r="Q177" i="8"/>
  <c r="T177" i="8"/>
  <c r="U177" i="8"/>
  <c r="V177" i="8"/>
  <c r="W177" i="8"/>
  <c r="R177" i="8" s="1"/>
  <c r="Q178" i="8"/>
  <c r="T178" i="8"/>
  <c r="U178" i="8"/>
  <c r="V178" i="8"/>
  <c r="W178" i="8"/>
  <c r="R178" i="8" s="1"/>
  <c r="Q179" i="8"/>
  <c r="T179" i="8"/>
  <c r="U179" i="8"/>
  <c r="V179" i="8"/>
  <c r="W179" i="8"/>
  <c r="R179" i="8" s="1"/>
  <c r="Q180" i="8"/>
  <c r="T180" i="8"/>
  <c r="U180" i="8"/>
  <c r="V180" i="8"/>
  <c r="W180" i="8"/>
  <c r="R180" i="8" s="1"/>
  <c r="Q181" i="8"/>
  <c r="T181" i="8"/>
  <c r="U181" i="8"/>
  <c r="V181" i="8"/>
  <c r="W181" i="8"/>
  <c r="R181" i="8" s="1"/>
  <c r="Q182" i="8"/>
  <c r="T182" i="8"/>
  <c r="U182" i="8"/>
  <c r="V182" i="8"/>
  <c r="W182" i="8"/>
  <c r="R182" i="8" s="1"/>
  <c r="Q183" i="8"/>
  <c r="T183" i="8"/>
  <c r="U183" i="8"/>
  <c r="V183" i="8"/>
  <c r="W183" i="8"/>
  <c r="R183" i="8" s="1"/>
  <c r="Q184" i="8"/>
  <c r="T184" i="8"/>
  <c r="U184" i="8"/>
  <c r="V184" i="8"/>
  <c r="W184" i="8"/>
  <c r="R184" i="8" s="1"/>
  <c r="Q185" i="8"/>
  <c r="T185" i="8"/>
  <c r="U185" i="8"/>
  <c r="V185" i="8"/>
  <c r="W185" i="8"/>
  <c r="R185" i="8" s="1"/>
  <c r="Q186" i="8"/>
  <c r="T186" i="8"/>
  <c r="U186" i="8"/>
  <c r="V186" i="8"/>
  <c r="W186" i="8"/>
  <c r="R186" i="8" s="1"/>
  <c r="Q187" i="8"/>
  <c r="T187" i="8"/>
  <c r="U187" i="8"/>
  <c r="V187" i="8"/>
  <c r="W187" i="8"/>
  <c r="R187" i="8" s="1"/>
  <c r="Q188" i="8"/>
  <c r="T188" i="8"/>
  <c r="U188" i="8"/>
  <c r="V188" i="8"/>
  <c r="W188" i="8"/>
  <c r="R188" i="8" s="1"/>
  <c r="Q189" i="8"/>
  <c r="T189" i="8"/>
  <c r="U189" i="8"/>
  <c r="V189" i="8"/>
  <c r="W189" i="8"/>
  <c r="R189" i="8" s="1"/>
  <c r="Q190" i="8"/>
  <c r="T190" i="8"/>
  <c r="U190" i="8"/>
  <c r="V190" i="8"/>
  <c r="W190" i="8"/>
  <c r="R190" i="8" s="1"/>
  <c r="Q191" i="8"/>
  <c r="T191" i="8"/>
  <c r="U191" i="8"/>
  <c r="V191" i="8"/>
  <c r="W191" i="8"/>
  <c r="R191" i="8" s="1"/>
  <c r="Q192" i="8"/>
  <c r="T192" i="8"/>
  <c r="U192" i="8"/>
  <c r="V192" i="8"/>
  <c r="W192" i="8"/>
  <c r="R192" i="8" s="1"/>
  <c r="Q193" i="8"/>
  <c r="T193" i="8"/>
  <c r="U193" i="8"/>
  <c r="V193" i="8"/>
  <c r="W193" i="8"/>
  <c r="R193" i="8" s="1"/>
  <c r="Q194" i="8"/>
  <c r="T194" i="8"/>
  <c r="U194" i="8"/>
  <c r="V194" i="8"/>
  <c r="W194" i="8"/>
  <c r="R194" i="8" s="1"/>
  <c r="Q195" i="8"/>
  <c r="T195" i="8"/>
  <c r="U195" i="8"/>
  <c r="V195" i="8"/>
  <c r="W195" i="8"/>
  <c r="R195" i="8" s="1"/>
  <c r="Q196" i="8"/>
  <c r="T196" i="8"/>
  <c r="U196" i="8"/>
  <c r="V196" i="8"/>
  <c r="W196" i="8"/>
  <c r="R196" i="8" s="1"/>
  <c r="Q197" i="8"/>
  <c r="T197" i="8"/>
  <c r="U197" i="8"/>
  <c r="V197" i="8"/>
  <c r="W197" i="8"/>
  <c r="R197" i="8" s="1"/>
  <c r="Q198" i="8"/>
  <c r="T198" i="8"/>
  <c r="U198" i="8"/>
  <c r="V198" i="8"/>
  <c r="W198" i="8"/>
  <c r="R198" i="8" s="1"/>
  <c r="Q199" i="8"/>
  <c r="T199" i="8"/>
  <c r="U199" i="8"/>
  <c r="V199" i="8"/>
  <c r="W199" i="8"/>
  <c r="R199" i="8" s="1"/>
  <c r="Q200" i="8"/>
  <c r="T200" i="8"/>
  <c r="U200" i="8"/>
  <c r="V200" i="8"/>
  <c r="W200" i="8"/>
  <c r="R200" i="8" s="1"/>
  <c r="Q201" i="8"/>
  <c r="T201" i="8"/>
  <c r="U201" i="8"/>
  <c r="V201" i="8"/>
  <c r="W201" i="8"/>
  <c r="R201" i="8" s="1"/>
  <c r="BU101" i="17" l="1"/>
  <c r="BT101" i="17"/>
  <c r="BT60" i="17"/>
  <c r="BU60" i="17"/>
  <c r="BT30" i="17"/>
  <c r="BU61" i="17"/>
  <c r="BT61" i="17"/>
  <c r="BU41" i="17"/>
  <c r="BU147" i="17"/>
  <c r="BT134" i="17"/>
  <c r="BU145" i="17"/>
  <c r="BT145" i="17"/>
  <c r="BI193" i="8"/>
  <c r="AT161" i="8"/>
  <c r="AU161" i="8" s="1"/>
  <c r="AT175" i="8"/>
  <c r="AU175" i="8" s="1"/>
  <c r="AT171" i="8"/>
  <c r="AU171" i="8" s="1"/>
  <c r="BI135" i="8"/>
  <c r="BI131" i="8"/>
  <c r="BI111" i="8"/>
  <c r="AT107" i="8"/>
  <c r="AU107" i="8" s="1"/>
  <c r="BI121" i="8"/>
  <c r="AT117" i="8"/>
  <c r="AU117" i="8" s="1"/>
  <c r="BI199" i="8"/>
  <c r="BI191" i="8"/>
  <c r="AT154" i="8"/>
  <c r="AU154" i="8" s="1"/>
  <c r="BI173" i="8"/>
  <c r="AT137" i="8"/>
  <c r="AU137" i="8" s="1"/>
  <c r="AT133" i="8"/>
  <c r="AU133" i="8" s="1"/>
  <c r="AT125" i="8"/>
  <c r="AU125" i="8" s="1"/>
  <c r="BI144" i="8"/>
  <c r="BI174" i="8"/>
  <c r="BI170" i="8"/>
  <c r="BI136" i="8"/>
  <c r="BI119" i="8"/>
  <c r="BI115" i="8"/>
  <c r="AT187" i="8"/>
  <c r="AU187" i="8" s="1"/>
  <c r="AT180" i="8"/>
  <c r="AU180" i="8" s="1"/>
  <c r="BI103" i="8"/>
  <c r="AT142" i="8"/>
  <c r="AU142" i="8" s="1"/>
  <c r="AT126" i="8"/>
  <c r="AU126" i="8" s="1"/>
  <c r="AT164" i="8"/>
  <c r="AU164" i="8" s="1"/>
  <c r="BI122" i="8"/>
  <c r="AT114" i="8"/>
  <c r="AU114" i="8" s="1"/>
  <c r="AT190" i="8"/>
  <c r="AU190" i="8" s="1"/>
  <c r="AT106" i="8"/>
  <c r="AU106" i="8" s="1"/>
  <c r="BI183" i="8"/>
  <c r="BI197" i="8"/>
  <c r="AT179" i="8"/>
  <c r="AU179" i="8" s="1"/>
  <c r="AT152" i="8"/>
  <c r="AU152" i="8" s="1"/>
  <c r="BI145" i="8"/>
  <c r="AT102" i="8"/>
  <c r="AU102" i="8" s="1"/>
  <c r="AT109" i="8"/>
  <c r="AU109" i="8" s="1"/>
  <c r="AT182" i="8"/>
  <c r="AU182" i="8" s="1"/>
  <c r="BI105" i="8"/>
  <c r="AT120" i="8"/>
  <c r="AU120" i="8" s="1"/>
  <c r="AT116" i="8"/>
  <c r="AU116" i="8" s="1"/>
  <c r="AT112" i="8"/>
  <c r="AU112" i="8" s="1"/>
  <c r="AT160" i="8"/>
  <c r="AU160" i="8" s="1"/>
  <c r="BI108" i="8"/>
  <c r="AT149" i="8"/>
  <c r="AU149" i="8" s="1"/>
  <c r="BI123" i="8"/>
  <c r="AT198" i="8"/>
  <c r="AU198" i="8" s="1"/>
  <c r="AT188" i="8"/>
  <c r="AU188" i="8" s="1"/>
  <c r="BI163" i="8"/>
  <c r="BI134" i="8"/>
  <c r="BI130" i="8"/>
  <c r="BI201" i="8"/>
  <c r="AT177" i="8"/>
  <c r="AU177" i="8" s="1"/>
  <c r="AT166" i="8"/>
  <c r="AU166" i="8" s="1"/>
  <c r="AT155" i="8"/>
  <c r="AU155" i="8" s="1"/>
  <c r="BI148" i="8"/>
  <c r="BI184" i="8"/>
  <c r="AT169" i="8"/>
  <c r="AU169" i="8" s="1"/>
  <c r="AT158" i="8"/>
  <c r="AU158" i="8" s="1"/>
  <c r="AT151" i="8"/>
  <c r="AU151" i="8" s="1"/>
  <c r="AT157" i="8"/>
  <c r="AU157" i="8" s="1"/>
  <c r="AT150" i="8"/>
  <c r="AU150" i="8" s="1"/>
  <c r="BI143" i="8"/>
  <c r="AT139" i="8"/>
  <c r="AU139" i="8" s="1"/>
  <c r="BI181" i="8"/>
  <c r="BI178" i="8"/>
  <c r="AT124" i="8"/>
  <c r="AU124" i="8" s="1"/>
  <c r="AT141" i="8"/>
  <c r="AU141" i="8" s="1"/>
  <c r="AT138" i="8"/>
  <c r="AU138" i="8" s="1"/>
  <c r="AT104" i="8"/>
  <c r="AU104" i="8" s="1"/>
  <c r="AT192" i="8"/>
  <c r="AU192" i="8" s="1"/>
  <c r="AT172" i="8"/>
  <c r="AU172" i="8" s="1"/>
  <c r="AT132" i="8"/>
  <c r="AU132" i="8" s="1"/>
  <c r="AT129" i="8"/>
  <c r="AU129" i="8" s="1"/>
  <c r="AT118" i="8"/>
  <c r="AU118" i="8" s="1"/>
  <c r="AT200" i="8"/>
  <c r="AU200" i="8" s="1"/>
  <c r="AT140" i="8"/>
  <c r="AU140" i="8" s="1"/>
  <c r="BI128" i="8"/>
  <c r="AT185" i="8"/>
  <c r="AU185" i="8" s="1"/>
  <c r="BI168" i="8"/>
  <c r="BI165" i="8"/>
  <c r="BI196" i="8"/>
  <c r="BI162" i="8"/>
  <c r="BI159" i="8"/>
  <c r="BI156" i="8"/>
  <c r="AT127" i="8"/>
  <c r="AU127" i="8" s="1"/>
  <c r="AT167" i="8"/>
  <c r="AU167" i="8" s="1"/>
  <c r="AT113" i="8"/>
  <c r="AU113" i="8" s="1"/>
  <c r="AT110" i="8"/>
  <c r="AU110" i="8" s="1"/>
  <c r="BI147" i="8"/>
  <c r="AC103" i="8"/>
  <c r="AU103" i="8" s="1"/>
  <c r="AC104" i="8"/>
  <c r="AC105" i="8"/>
  <c r="AU105" i="8" s="1"/>
  <c r="AC106" i="8"/>
  <c r="AC107" i="8"/>
  <c r="AC108" i="8"/>
  <c r="AU108" i="8" s="1"/>
  <c r="AC109" i="8"/>
  <c r="AC110" i="8"/>
  <c r="AC111" i="8"/>
  <c r="AU111" i="8" s="1"/>
  <c r="AC112" i="8"/>
  <c r="AC113" i="8"/>
  <c r="AC114" i="8"/>
  <c r="AC115" i="8"/>
  <c r="AU115" i="8" s="1"/>
  <c r="AC116" i="8"/>
  <c r="AC117" i="8"/>
  <c r="AC118" i="8"/>
  <c r="AC119" i="8"/>
  <c r="AU119" i="8" s="1"/>
  <c r="AC120" i="8"/>
  <c r="AC121" i="8"/>
  <c r="AU121" i="8" s="1"/>
  <c r="AC122" i="8"/>
  <c r="AU122" i="8" s="1"/>
  <c r="AC123" i="8"/>
  <c r="AU123" i="8" s="1"/>
  <c r="AC124" i="8"/>
  <c r="AC125" i="8"/>
  <c r="AC126" i="8"/>
  <c r="AC127" i="8"/>
  <c r="AC128" i="8"/>
  <c r="AU128" i="8" s="1"/>
  <c r="AC129" i="8"/>
  <c r="AC130" i="8"/>
  <c r="AU130" i="8" s="1"/>
  <c r="AC131" i="8"/>
  <c r="AU131" i="8" s="1"/>
  <c r="AC132" i="8"/>
  <c r="AC133" i="8"/>
  <c r="AC134" i="8"/>
  <c r="AU134" i="8" s="1"/>
  <c r="AC135" i="8"/>
  <c r="AU135" i="8" s="1"/>
  <c r="AC136" i="8"/>
  <c r="AU136" i="8" s="1"/>
  <c r="AC137" i="8"/>
  <c r="AC138" i="8"/>
  <c r="AC139" i="8"/>
  <c r="AC140" i="8"/>
  <c r="AC141" i="8"/>
  <c r="AC142" i="8"/>
  <c r="AC143" i="8"/>
  <c r="AU143" i="8" s="1"/>
  <c r="AC144" i="8"/>
  <c r="AU144" i="8" s="1"/>
  <c r="AC145" i="8"/>
  <c r="AU145" i="8" s="1"/>
  <c r="AC146" i="8"/>
  <c r="AU146" i="8" s="1"/>
  <c r="AC147" i="8"/>
  <c r="AU147" i="8" s="1"/>
  <c r="AC148" i="8"/>
  <c r="AU148" i="8" s="1"/>
  <c r="AC149" i="8"/>
  <c r="AC150" i="8"/>
  <c r="AC151" i="8"/>
  <c r="AC152" i="8"/>
  <c r="AC153" i="8"/>
  <c r="AC154" i="8"/>
  <c r="AC155" i="8"/>
  <c r="AC156" i="8"/>
  <c r="AU156" i="8" s="1"/>
  <c r="AC157" i="8"/>
  <c r="AC158" i="8"/>
  <c r="AC159" i="8"/>
  <c r="AU159" i="8" s="1"/>
  <c r="AC160" i="8"/>
  <c r="AC161" i="8"/>
  <c r="AC162" i="8"/>
  <c r="AU162" i="8" s="1"/>
  <c r="AC163" i="8"/>
  <c r="AU163" i="8" s="1"/>
  <c r="AC164" i="8"/>
  <c r="AC165" i="8"/>
  <c r="AU165" i="8" s="1"/>
  <c r="AC166" i="8"/>
  <c r="AC167" i="8"/>
  <c r="AC168" i="8"/>
  <c r="AU168" i="8" s="1"/>
  <c r="AC169" i="8"/>
  <c r="AC170" i="8"/>
  <c r="AU170" i="8" s="1"/>
  <c r="AC171" i="8"/>
  <c r="AC172" i="8"/>
  <c r="AC173" i="8"/>
  <c r="AU173" i="8" s="1"/>
  <c r="AC174" i="8"/>
  <c r="AU174" i="8" s="1"/>
  <c r="AC175" i="8"/>
  <c r="AC176" i="8"/>
  <c r="AC177" i="8"/>
  <c r="AC178" i="8"/>
  <c r="AU178" i="8" s="1"/>
  <c r="AC179" i="8"/>
  <c r="AC180" i="8"/>
  <c r="AC181" i="8"/>
  <c r="AU181" i="8" s="1"/>
  <c r="AC182" i="8"/>
  <c r="AC183" i="8"/>
  <c r="AU183" i="8" s="1"/>
  <c r="AC184" i="8"/>
  <c r="AU184" i="8" s="1"/>
  <c r="AC185" i="8"/>
  <c r="AC186" i="8"/>
  <c r="AC187" i="8"/>
  <c r="AC188" i="8"/>
  <c r="AC189" i="8"/>
  <c r="AC190" i="8"/>
  <c r="AC191" i="8"/>
  <c r="AU191" i="8" s="1"/>
  <c r="AC192" i="8"/>
  <c r="AC193" i="8"/>
  <c r="AU193" i="8" s="1"/>
  <c r="AC194" i="8"/>
  <c r="AC195" i="8"/>
  <c r="AC196" i="8"/>
  <c r="AU196" i="8" s="1"/>
  <c r="AC197" i="8"/>
  <c r="AU197" i="8" s="1"/>
  <c r="AC198" i="8"/>
  <c r="AC199" i="8"/>
  <c r="AU199" i="8" s="1"/>
  <c r="AC200" i="8"/>
  <c r="AC201" i="8"/>
  <c r="AU201" i="8" s="1"/>
  <c r="AC102" i="8"/>
  <c r="Y103" i="8"/>
  <c r="Y104" i="8"/>
  <c r="Y105" i="8"/>
  <c r="Y106" i="8"/>
  <c r="Y107" i="8"/>
  <c r="Y108" i="8"/>
  <c r="Y109" i="8"/>
  <c r="Y110" i="8"/>
  <c r="Y111" i="8"/>
  <c r="Y112" i="8"/>
  <c r="Y113" i="8"/>
  <c r="Y114" i="8"/>
  <c r="Y115" i="8"/>
  <c r="Y116" i="8"/>
  <c r="Y117" i="8"/>
  <c r="Y118" i="8"/>
  <c r="Y119" i="8"/>
  <c r="Y120" i="8"/>
  <c r="Y121" i="8"/>
  <c r="Y122" i="8"/>
  <c r="Y123" i="8"/>
  <c r="Y124" i="8"/>
  <c r="Y125" i="8"/>
  <c r="Y126" i="8"/>
  <c r="Y127" i="8"/>
  <c r="Y128" i="8"/>
  <c r="Y129" i="8"/>
  <c r="Y130" i="8"/>
  <c r="Y131" i="8"/>
  <c r="Y132" i="8"/>
  <c r="Y133" i="8"/>
  <c r="Y134" i="8"/>
  <c r="Y135" i="8"/>
  <c r="Y136" i="8"/>
  <c r="Y137" i="8"/>
  <c r="Y138" i="8"/>
  <c r="Y139" i="8"/>
  <c r="Y140" i="8"/>
  <c r="Y141" i="8"/>
  <c r="Y142" i="8"/>
  <c r="Y143" i="8"/>
  <c r="Y144" i="8"/>
  <c r="Y145" i="8"/>
  <c r="Y146" i="8"/>
  <c r="Y147" i="8"/>
  <c r="Y148" i="8"/>
  <c r="Y149" i="8"/>
  <c r="Y150" i="8"/>
  <c r="Y151" i="8"/>
  <c r="Y152" i="8"/>
  <c r="Y153" i="8"/>
  <c r="Y154" i="8"/>
  <c r="Y155" i="8"/>
  <c r="Y156" i="8"/>
  <c r="Y157" i="8"/>
  <c r="Y158" i="8"/>
  <c r="Y159" i="8"/>
  <c r="Y160" i="8"/>
  <c r="Y161" i="8"/>
  <c r="Y162" i="8"/>
  <c r="Y163" i="8"/>
  <c r="Y164" i="8"/>
  <c r="Y165" i="8"/>
  <c r="Y166" i="8"/>
  <c r="Y167" i="8"/>
  <c r="Y168" i="8"/>
  <c r="Y169" i="8"/>
  <c r="Y170" i="8"/>
  <c r="Y171" i="8"/>
  <c r="Y172" i="8"/>
  <c r="Y173" i="8"/>
  <c r="Y174" i="8"/>
  <c r="Y175" i="8"/>
  <c r="Y176" i="8"/>
  <c r="Y177" i="8"/>
  <c r="Y178" i="8"/>
  <c r="Y179" i="8"/>
  <c r="Y180" i="8"/>
  <c r="Y181" i="8"/>
  <c r="Y182" i="8"/>
  <c r="Y183" i="8"/>
  <c r="Y184" i="8"/>
  <c r="Y185" i="8"/>
  <c r="Y186" i="8"/>
  <c r="Y187" i="8"/>
  <c r="Y188" i="8"/>
  <c r="Y189" i="8"/>
  <c r="Y190" i="8"/>
  <c r="Y191" i="8"/>
  <c r="Y192" i="8"/>
  <c r="Y193" i="8"/>
  <c r="Y194" i="8"/>
  <c r="Y195" i="8"/>
  <c r="Y196" i="8"/>
  <c r="Y197" i="8"/>
  <c r="Y198" i="8"/>
  <c r="Y199" i="8"/>
  <c r="Y200" i="8"/>
  <c r="Y201" i="8"/>
  <c r="Y102" i="8"/>
  <c r="AD201" i="8"/>
  <c r="Z201" i="8"/>
  <c r="BW201" i="8" s="1"/>
  <c r="AD200" i="8"/>
  <c r="Z200" i="8"/>
  <c r="AD199" i="8"/>
  <c r="Z199" i="8"/>
  <c r="BW199" i="8" s="1"/>
  <c r="AD198" i="8"/>
  <c r="Z198" i="8"/>
  <c r="AD197" i="8"/>
  <c r="Z197" i="8"/>
  <c r="BW197" i="8" s="1"/>
  <c r="AD196" i="8"/>
  <c r="Z196" i="8"/>
  <c r="BW196" i="8" s="1"/>
  <c r="AD195" i="8"/>
  <c r="Z195" i="8"/>
  <c r="AD194" i="8"/>
  <c r="Z194" i="8"/>
  <c r="AD193" i="8"/>
  <c r="Z193" i="8"/>
  <c r="BW193" i="8" s="1"/>
  <c r="AD192" i="8"/>
  <c r="Z192" i="8"/>
  <c r="AD191" i="8"/>
  <c r="Z191" i="8"/>
  <c r="BW191" i="8" s="1"/>
  <c r="AD190" i="8"/>
  <c r="Z190" i="8"/>
  <c r="AD189" i="8"/>
  <c r="Z189" i="8"/>
  <c r="AD188" i="8"/>
  <c r="Z188" i="8"/>
  <c r="AD187" i="8"/>
  <c r="Z187" i="8"/>
  <c r="AD186" i="8"/>
  <c r="Z186" i="8"/>
  <c r="AD185" i="8"/>
  <c r="Z185" i="8"/>
  <c r="AD184" i="8"/>
  <c r="Z184" i="8"/>
  <c r="BW184" i="8" s="1"/>
  <c r="AD183" i="8"/>
  <c r="Z183" i="8"/>
  <c r="BW183" i="8" s="1"/>
  <c r="AD182" i="8"/>
  <c r="Z182" i="8"/>
  <c r="AD181" i="8"/>
  <c r="Z181" i="8"/>
  <c r="BW181" i="8" s="1"/>
  <c r="AD180" i="8"/>
  <c r="Z180" i="8"/>
  <c r="AD179" i="8"/>
  <c r="Z179" i="8"/>
  <c r="AD178" i="8"/>
  <c r="Z178" i="8"/>
  <c r="BW178" i="8" s="1"/>
  <c r="AD177" i="8"/>
  <c r="Z177" i="8"/>
  <c r="AD176" i="8"/>
  <c r="Z176" i="8"/>
  <c r="AD175" i="8"/>
  <c r="Z175" i="8"/>
  <c r="AD174" i="8"/>
  <c r="Z174" i="8"/>
  <c r="BW174" i="8" s="1"/>
  <c r="AD173" i="8"/>
  <c r="Z173" i="8"/>
  <c r="BW173" i="8" s="1"/>
  <c r="AD172" i="8"/>
  <c r="Z172" i="8"/>
  <c r="AD171" i="8"/>
  <c r="Z171" i="8"/>
  <c r="AD170" i="8"/>
  <c r="Z170" i="8"/>
  <c r="BW170" i="8" s="1"/>
  <c r="AD169" i="8"/>
  <c r="Z169" i="8"/>
  <c r="AD168" i="8"/>
  <c r="Z168" i="8"/>
  <c r="BW168" i="8" s="1"/>
  <c r="AD167" i="8"/>
  <c r="Z167" i="8"/>
  <c r="AD166" i="8"/>
  <c r="Z166" i="8"/>
  <c r="AD165" i="8"/>
  <c r="Z165" i="8"/>
  <c r="BW165" i="8" s="1"/>
  <c r="AD164" i="8"/>
  <c r="Z164" i="8"/>
  <c r="AD163" i="8"/>
  <c r="Z163" i="8"/>
  <c r="BW163" i="8" s="1"/>
  <c r="AD162" i="8"/>
  <c r="Z162" i="8"/>
  <c r="BW162" i="8" s="1"/>
  <c r="AD161" i="8"/>
  <c r="Z161" i="8"/>
  <c r="AD160" i="8"/>
  <c r="Z160" i="8"/>
  <c r="AD159" i="8"/>
  <c r="Z159" i="8"/>
  <c r="BW159" i="8" s="1"/>
  <c r="AD158" i="8"/>
  <c r="Z158" i="8"/>
  <c r="AD157" i="8"/>
  <c r="Z157" i="8"/>
  <c r="AD156" i="8"/>
  <c r="Z156" i="8"/>
  <c r="BW156" i="8" s="1"/>
  <c r="AD155" i="8"/>
  <c r="Z155" i="8"/>
  <c r="AD154" i="8"/>
  <c r="Z154" i="8"/>
  <c r="AD153" i="8"/>
  <c r="Z153" i="8"/>
  <c r="AD152" i="8"/>
  <c r="Z152" i="8"/>
  <c r="AD151" i="8"/>
  <c r="Z151" i="8"/>
  <c r="AD150" i="8"/>
  <c r="Z150" i="8"/>
  <c r="AD149" i="8"/>
  <c r="Z149" i="8"/>
  <c r="AD148" i="8"/>
  <c r="Z148" i="8"/>
  <c r="BW148" i="8" s="1"/>
  <c r="AD147" i="8"/>
  <c r="Z147" i="8"/>
  <c r="BW147" i="8" s="1"/>
  <c r="AD146" i="8"/>
  <c r="Z146" i="8"/>
  <c r="BW146" i="8" s="1"/>
  <c r="AD145" i="8"/>
  <c r="Z145" i="8"/>
  <c r="BW145" i="8" s="1"/>
  <c r="AD144" i="8"/>
  <c r="Z144" i="8"/>
  <c r="BW144" i="8" s="1"/>
  <c r="AD143" i="8"/>
  <c r="Z143" i="8"/>
  <c r="BW143" i="8" s="1"/>
  <c r="AD142" i="8"/>
  <c r="Z142" i="8"/>
  <c r="AD141" i="8"/>
  <c r="Z141" i="8"/>
  <c r="AD140" i="8"/>
  <c r="Z140" i="8"/>
  <c r="AD139" i="8"/>
  <c r="Z139" i="8"/>
  <c r="AD138" i="8"/>
  <c r="Z138" i="8"/>
  <c r="AD137" i="8"/>
  <c r="Z137" i="8"/>
  <c r="AD136" i="8"/>
  <c r="Z136" i="8"/>
  <c r="BW136" i="8" s="1"/>
  <c r="AD135" i="8"/>
  <c r="Z135" i="8"/>
  <c r="BW135" i="8" s="1"/>
  <c r="AD134" i="8"/>
  <c r="Z134" i="8"/>
  <c r="BW134" i="8" s="1"/>
  <c r="AD133" i="8"/>
  <c r="Z133" i="8"/>
  <c r="AD132" i="8"/>
  <c r="Z132" i="8"/>
  <c r="AD131" i="8"/>
  <c r="Z131" i="8"/>
  <c r="BW131" i="8" s="1"/>
  <c r="AD130" i="8"/>
  <c r="Z130" i="8"/>
  <c r="BW130" i="8" s="1"/>
  <c r="AD129" i="8"/>
  <c r="Z129" i="8"/>
  <c r="AD128" i="8"/>
  <c r="Z128" i="8"/>
  <c r="BW128" i="8" s="1"/>
  <c r="AD127" i="8"/>
  <c r="Z127" i="8"/>
  <c r="AD126" i="8"/>
  <c r="Z126" i="8"/>
  <c r="AD125" i="8"/>
  <c r="Z125" i="8"/>
  <c r="AD124" i="8"/>
  <c r="Z124" i="8"/>
  <c r="AD123" i="8"/>
  <c r="Z123" i="8"/>
  <c r="BW123" i="8" s="1"/>
  <c r="AD122" i="8"/>
  <c r="Z122" i="8"/>
  <c r="BW122" i="8" s="1"/>
  <c r="AD121" i="8"/>
  <c r="Z121" i="8"/>
  <c r="BW121" i="8" s="1"/>
  <c r="AD120" i="8"/>
  <c r="Z120" i="8"/>
  <c r="AD119" i="8"/>
  <c r="Z119" i="8"/>
  <c r="BW119" i="8" s="1"/>
  <c r="AD118" i="8"/>
  <c r="Z118" i="8"/>
  <c r="AD117" i="8"/>
  <c r="Z117" i="8"/>
  <c r="AD116" i="8"/>
  <c r="Z116" i="8"/>
  <c r="AD115" i="8"/>
  <c r="Z115" i="8"/>
  <c r="BW115" i="8" s="1"/>
  <c r="AD114" i="8"/>
  <c r="Z114" i="8"/>
  <c r="AD113" i="8"/>
  <c r="Z113" i="8"/>
  <c r="AD112" i="8"/>
  <c r="Z112" i="8"/>
  <c r="AD111" i="8"/>
  <c r="Z111" i="8"/>
  <c r="BW111" i="8" s="1"/>
  <c r="AD110" i="8"/>
  <c r="Z110" i="8"/>
  <c r="AD109" i="8"/>
  <c r="Z109" i="8"/>
  <c r="AD108" i="8"/>
  <c r="Z108" i="8"/>
  <c r="BW108" i="8" s="1"/>
  <c r="AD107" i="8"/>
  <c r="Z107" i="8"/>
  <c r="AD106" i="8"/>
  <c r="Z106" i="8"/>
  <c r="AD105" i="8"/>
  <c r="Z105" i="8"/>
  <c r="BW105" i="8" s="1"/>
  <c r="AD104" i="8"/>
  <c r="Z104" i="8"/>
  <c r="AD103" i="8"/>
  <c r="Z103" i="8"/>
  <c r="BW103" i="8" s="1"/>
  <c r="AD102" i="8"/>
  <c r="Z102" i="8"/>
  <c r="BD201" i="8"/>
  <c r="BE201" i="8" s="1"/>
  <c r="AS201" i="8"/>
  <c r="AR201" i="8"/>
  <c r="AQ201" i="8"/>
  <c r="AN201" i="8"/>
  <c r="BK201" i="8" s="1"/>
  <c r="AL201" i="8"/>
  <c r="AI201" i="8" s="1"/>
  <c r="AK201" i="8"/>
  <c r="AJ201" i="8"/>
  <c r="AS200" i="8"/>
  <c r="AR200" i="8"/>
  <c r="AQ200" i="8"/>
  <c r="AN200" i="8"/>
  <c r="AL200" i="8"/>
  <c r="AI200" i="8" s="1"/>
  <c r="AK200" i="8"/>
  <c r="AJ200" i="8"/>
  <c r="BD199" i="8"/>
  <c r="BE199" i="8" s="1"/>
  <c r="AS199" i="8"/>
  <c r="AR199" i="8"/>
  <c r="AQ199" i="8"/>
  <c r="AN199" i="8"/>
  <c r="BK199" i="8" s="1"/>
  <c r="AL199" i="8"/>
  <c r="AI199" i="8" s="1"/>
  <c r="AK199" i="8"/>
  <c r="AJ199" i="8"/>
  <c r="AS198" i="8"/>
  <c r="AR198" i="8"/>
  <c r="AQ198" i="8"/>
  <c r="AN198" i="8"/>
  <c r="AL198" i="8"/>
  <c r="AI198" i="8" s="1"/>
  <c r="AK198" i="8"/>
  <c r="AJ198" i="8"/>
  <c r="BD197" i="8"/>
  <c r="BE197" i="8" s="1"/>
  <c r="AS197" i="8"/>
  <c r="AR197" i="8"/>
  <c r="AQ197" i="8"/>
  <c r="AN197" i="8"/>
  <c r="AL197" i="8"/>
  <c r="AI197" i="8" s="1"/>
  <c r="AK197" i="8"/>
  <c r="AJ197" i="8"/>
  <c r="BD196" i="8"/>
  <c r="BE196" i="8" s="1"/>
  <c r="AS196" i="8"/>
  <c r="AR196" i="8"/>
  <c r="AQ196" i="8"/>
  <c r="AN196" i="8"/>
  <c r="AL196" i="8"/>
  <c r="AI196" i="8" s="1"/>
  <c r="AK196" i="8"/>
  <c r="AJ196" i="8"/>
  <c r="AT195" i="8"/>
  <c r="AU195" i="8" s="1"/>
  <c r="AS195" i="8"/>
  <c r="AR195" i="8"/>
  <c r="AQ195" i="8"/>
  <c r="AN195" i="8"/>
  <c r="AL195" i="8"/>
  <c r="AI195" i="8" s="1"/>
  <c r="AK195" i="8"/>
  <c r="AJ195" i="8"/>
  <c r="AT194" i="8"/>
  <c r="AU194" i="8" s="1"/>
  <c r="AS194" i="8"/>
  <c r="AR194" i="8"/>
  <c r="AQ194" i="8"/>
  <c r="AN194" i="8"/>
  <c r="AL194" i="8"/>
  <c r="AI194" i="8" s="1"/>
  <c r="AK194" i="8"/>
  <c r="AJ194" i="8"/>
  <c r="BD193" i="8"/>
  <c r="BE193" i="8" s="1"/>
  <c r="AS193" i="8"/>
  <c r="AR193" i="8"/>
  <c r="AQ193" i="8"/>
  <c r="AN193" i="8"/>
  <c r="BK193" i="8" s="1"/>
  <c r="AL193" i="8"/>
  <c r="BR193" i="8" s="1"/>
  <c r="AK193" i="8"/>
  <c r="BQ193" i="8" s="1"/>
  <c r="AJ193" i="8"/>
  <c r="AS192" i="8"/>
  <c r="AR192" i="8"/>
  <c r="AQ192" i="8"/>
  <c r="AN192" i="8"/>
  <c r="AL192" i="8"/>
  <c r="AI192" i="8" s="1"/>
  <c r="AK192" i="8"/>
  <c r="AJ192" i="8"/>
  <c r="BD191" i="8"/>
  <c r="BE191" i="8" s="1"/>
  <c r="AS191" i="8"/>
  <c r="AR191" i="8"/>
  <c r="AQ191" i="8"/>
  <c r="AN191" i="8"/>
  <c r="AL191" i="8"/>
  <c r="AI191" i="8" s="1"/>
  <c r="AK191" i="8"/>
  <c r="AJ191" i="8"/>
  <c r="AS190" i="8"/>
  <c r="AR190" i="8"/>
  <c r="AQ190" i="8"/>
  <c r="AN190" i="8"/>
  <c r="AL190" i="8"/>
  <c r="AI190" i="8" s="1"/>
  <c r="AK190" i="8"/>
  <c r="AJ190" i="8"/>
  <c r="AT189" i="8"/>
  <c r="AU189" i="8" s="1"/>
  <c r="AS189" i="8"/>
  <c r="AR189" i="8"/>
  <c r="AQ189" i="8"/>
  <c r="AN189" i="8"/>
  <c r="AL189" i="8"/>
  <c r="AI189" i="8" s="1"/>
  <c r="AK189" i="8"/>
  <c r="AJ189" i="8"/>
  <c r="AS188" i="8"/>
  <c r="AR188" i="8"/>
  <c r="AQ188" i="8"/>
  <c r="AN188" i="8"/>
  <c r="AL188" i="8"/>
  <c r="AI188" i="8" s="1"/>
  <c r="AK188" i="8"/>
  <c r="AJ188" i="8"/>
  <c r="AS187" i="8"/>
  <c r="AR187" i="8"/>
  <c r="AQ187" i="8"/>
  <c r="AN187" i="8"/>
  <c r="AL187" i="8"/>
  <c r="AI187" i="8" s="1"/>
  <c r="AK187" i="8"/>
  <c r="AJ187" i="8"/>
  <c r="AT186" i="8"/>
  <c r="AU186" i="8" s="1"/>
  <c r="AS186" i="8"/>
  <c r="AR186" i="8"/>
  <c r="AQ186" i="8"/>
  <c r="AN186" i="8"/>
  <c r="AL186" i="8"/>
  <c r="AI186" i="8" s="1"/>
  <c r="AK186" i="8"/>
  <c r="AJ186" i="8"/>
  <c r="AS185" i="8"/>
  <c r="AR185" i="8"/>
  <c r="AQ185" i="8"/>
  <c r="AN185" i="8"/>
  <c r="AL185" i="8"/>
  <c r="AI185" i="8" s="1"/>
  <c r="AK185" i="8"/>
  <c r="AJ185" i="8"/>
  <c r="BD184" i="8"/>
  <c r="BE184" i="8" s="1"/>
  <c r="AS184" i="8"/>
  <c r="AR184" i="8"/>
  <c r="AQ184" i="8"/>
  <c r="AN184" i="8"/>
  <c r="BK184" i="8" s="1"/>
  <c r="AL184" i="8"/>
  <c r="AI184" i="8" s="1"/>
  <c r="AK184" i="8"/>
  <c r="AJ184" i="8"/>
  <c r="BD183" i="8"/>
  <c r="BE183" i="8" s="1"/>
  <c r="AS183" i="8"/>
  <c r="AR183" i="8"/>
  <c r="AQ183" i="8"/>
  <c r="AN183" i="8"/>
  <c r="AL183" i="8"/>
  <c r="AI183" i="8" s="1"/>
  <c r="AK183" i="8"/>
  <c r="BQ183" i="8" s="1"/>
  <c r="AJ183" i="8"/>
  <c r="AS182" i="8"/>
  <c r="AR182" i="8"/>
  <c r="AQ182" i="8"/>
  <c r="AN182" i="8"/>
  <c r="AL182" i="8"/>
  <c r="AI182" i="8" s="1"/>
  <c r="AK182" i="8"/>
  <c r="AJ182" i="8"/>
  <c r="BD181" i="8"/>
  <c r="BE181" i="8" s="1"/>
  <c r="AS181" i="8"/>
  <c r="AR181" i="8"/>
  <c r="AQ181" i="8"/>
  <c r="AN181" i="8"/>
  <c r="BK181" i="8" s="1"/>
  <c r="AL181" i="8"/>
  <c r="BR181" i="8" s="1"/>
  <c r="AK181" i="8"/>
  <c r="BQ181" i="8" s="1"/>
  <c r="AJ181" i="8"/>
  <c r="AS180" i="8"/>
  <c r="AR180" i="8"/>
  <c r="AQ180" i="8"/>
  <c r="AN180" i="8"/>
  <c r="AL180" i="8"/>
  <c r="AI180" i="8" s="1"/>
  <c r="AK180" i="8"/>
  <c r="AJ180" i="8"/>
  <c r="AS179" i="8"/>
  <c r="AR179" i="8"/>
  <c r="AQ179" i="8"/>
  <c r="AN179" i="8"/>
  <c r="AL179" i="8"/>
  <c r="AI179" i="8" s="1"/>
  <c r="AK179" i="8"/>
  <c r="AJ179" i="8"/>
  <c r="BD178" i="8"/>
  <c r="BE178" i="8" s="1"/>
  <c r="AS178" i="8"/>
  <c r="AR178" i="8"/>
  <c r="AQ178" i="8"/>
  <c r="AN178" i="8"/>
  <c r="BK178" i="8" s="1"/>
  <c r="AL178" i="8"/>
  <c r="AI178" i="8" s="1"/>
  <c r="AK178" i="8"/>
  <c r="AJ178" i="8"/>
  <c r="AS177" i="8"/>
  <c r="AR177" i="8"/>
  <c r="AQ177" i="8"/>
  <c r="AN177" i="8"/>
  <c r="AL177" i="8"/>
  <c r="AI177" i="8" s="1"/>
  <c r="AK177" i="8"/>
  <c r="AJ177" i="8"/>
  <c r="AT176" i="8"/>
  <c r="AU176" i="8" s="1"/>
  <c r="AS176" i="8"/>
  <c r="AR176" i="8"/>
  <c r="AQ176" i="8"/>
  <c r="AN176" i="8"/>
  <c r="AL176" i="8"/>
  <c r="AI176" i="8" s="1"/>
  <c r="AK176" i="8"/>
  <c r="AJ176" i="8"/>
  <c r="AS175" i="8"/>
  <c r="AR175" i="8"/>
  <c r="AQ175" i="8"/>
  <c r="AN175" i="8"/>
  <c r="AL175" i="8"/>
  <c r="AI175" i="8" s="1"/>
  <c r="AK175" i="8"/>
  <c r="AJ175" i="8"/>
  <c r="BD174" i="8"/>
  <c r="BE174" i="8" s="1"/>
  <c r="AS174" i="8"/>
  <c r="AR174" i="8"/>
  <c r="AQ174" i="8"/>
  <c r="AN174" i="8"/>
  <c r="BK174" i="8" s="1"/>
  <c r="AL174" i="8"/>
  <c r="AI174" i="8" s="1"/>
  <c r="AK174" i="8"/>
  <c r="AJ174" i="8"/>
  <c r="BD173" i="8"/>
  <c r="BE173" i="8" s="1"/>
  <c r="AS173" i="8"/>
  <c r="AR173" i="8"/>
  <c r="AQ173" i="8"/>
  <c r="AN173" i="8"/>
  <c r="BK173" i="8" s="1"/>
  <c r="AL173" i="8"/>
  <c r="BR173" i="8" s="1"/>
  <c r="AK173" i="8"/>
  <c r="BQ173" i="8" s="1"/>
  <c r="AJ173" i="8"/>
  <c r="AS172" i="8"/>
  <c r="AR172" i="8"/>
  <c r="AQ172" i="8"/>
  <c r="AN172" i="8"/>
  <c r="AL172" i="8"/>
  <c r="AI172" i="8" s="1"/>
  <c r="AK172" i="8"/>
  <c r="AJ172" i="8"/>
  <c r="AS171" i="8"/>
  <c r="AR171" i="8"/>
  <c r="AQ171" i="8"/>
  <c r="AN171" i="8"/>
  <c r="AL171" i="8"/>
  <c r="AI171" i="8" s="1"/>
  <c r="AK171" i="8"/>
  <c r="AJ171" i="8"/>
  <c r="BD170" i="8"/>
  <c r="BE170" i="8" s="1"/>
  <c r="AS170" i="8"/>
  <c r="AR170" i="8"/>
  <c r="AQ170" i="8"/>
  <c r="AN170" i="8"/>
  <c r="BK170" i="8" s="1"/>
  <c r="AL170" i="8"/>
  <c r="AI170" i="8" s="1"/>
  <c r="AK170" i="8"/>
  <c r="AJ170" i="8"/>
  <c r="AS169" i="8"/>
  <c r="AR169" i="8"/>
  <c r="AQ169" i="8"/>
  <c r="AN169" i="8"/>
  <c r="AL169" i="8"/>
  <c r="AI169" i="8" s="1"/>
  <c r="AK169" i="8"/>
  <c r="AJ169" i="8"/>
  <c r="BD168" i="8"/>
  <c r="BE168" i="8" s="1"/>
  <c r="AS168" i="8"/>
  <c r="AR168" i="8"/>
  <c r="AQ168" i="8"/>
  <c r="AN168" i="8"/>
  <c r="AL168" i="8"/>
  <c r="AI168" i="8" s="1"/>
  <c r="AK168" i="8"/>
  <c r="AJ168" i="8"/>
  <c r="AS167" i="8"/>
  <c r="AR167" i="8"/>
  <c r="AQ167" i="8"/>
  <c r="AN167" i="8"/>
  <c r="AL167" i="8"/>
  <c r="AI167" i="8" s="1"/>
  <c r="AK167" i="8"/>
  <c r="AJ167" i="8"/>
  <c r="AS166" i="8"/>
  <c r="AR166" i="8"/>
  <c r="AQ166" i="8"/>
  <c r="AN166" i="8"/>
  <c r="AL166" i="8"/>
  <c r="AI166" i="8" s="1"/>
  <c r="AK166" i="8"/>
  <c r="AJ166" i="8"/>
  <c r="BD165" i="8"/>
  <c r="BE165" i="8" s="1"/>
  <c r="AS165" i="8"/>
  <c r="AR165" i="8"/>
  <c r="AQ165" i="8"/>
  <c r="AN165" i="8"/>
  <c r="BK165" i="8" s="1"/>
  <c r="AL165" i="8"/>
  <c r="AI165" i="8" s="1"/>
  <c r="AK165" i="8"/>
  <c r="AJ165" i="8"/>
  <c r="AS164" i="8"/>
  <c r="AR164" i="8"/>
  <c r="AQ164" i="8"/>
  <c r="AN164" i="8"/>
  <c r="AL164" i="8"/>
  <c r="AI164" i="8" s="1"/>
  <c r="AK164" i="8"/>
  <c r="AJ164" i="8"/>
  <c r="BD163" i="8"/>
  <c r="BE163" i="8" s="1"/>
  <c r="AS163" i="8"/>
  <c r="AR163" i="8"/>
  <c r="AQ163" i="8"/>
  <c r="AN163" i="8"/>
  <c r="AL163" i="8"/>
  <c r="AK163" i="8"/>
  <c r="AJ163" i="8"/>
  <c r="BD162" i="8"/>
  <c r="BE162" i="8" s="1"/>
  <c r="AS162" i="8"/>
  <c r="AR162" i="8"/>
  <c r="AQ162" i="8"/>
  <c r="AN162" i="8"/>
  <c r="BK162" i="8" s="1"/>
  <c r="AL162" i="8"/>
  <c r="AI162" i="8" s="1"/>
  <c r="AK162" i="8"/>
  <c r="AJ162" i="8"/>
  <c r="AS161" i="8"/>
  <c r="AR161" i="8"/>
  <c r="AQ161" i="8"/>
  <c r="AN161" i="8"/>
  <c r="AL161" i="8"/>
  <c r="AI161" i="8" s="1"/>
  <c r="AK161" i="8"/>
  <c r="AJ161" i="8"/>
  <c r="AS160" i="8"/>
  <c r="AR160" i="8"/>
  <c r="AQ160" i="8"/>
  <c r="AN160" i="8"/>
  <c r="AL160" i="8"/>
  <c r="AI160" i="8" s="1"/>
  <c r="AK160" i="8"/>
  <c r="AJ160" i="8"/>
  <c r="BD159" i="8"/>
  <c r="BE159" i="8" s="1"/>
  <c r="AS159" i="8"/>
  <c r="AR159" i="8"/>
  <c r="AQ159" i="8"/>
  <c r="AN159" i="8"/>
  <c r="BK159" i="8" s="1"/>
  <c r="AL159" i="8"/>
  <c r="AI159" i="8" s="1"/>
  <c r="AK159" i="8"/>
  <c r="AJ159" i="8"/>
  <c r="AS158" i="8"/>
  <c r="AR158" i="8"/>
  <c r="AQ158" i="8"/>
  <c r="AN158" i="8"/>
  <c r="AL158" i="8"/>
  <c r="AK158" i="8"/>
  <c r="AJ158" i="8"/>
  <c r="AS157" i="8"/>
  <c r="AR157" i="8"/>
  <c r="AQ157" i="8"/>
  <c r="AN157" i="8"/>
  <c r="AL157" i="8"/>
  <c r="AI157" i="8" s="1"/>
  <c r="AK157" i="8"/>
  <c r="AJ157" i="8"/>
  <c r="BD156" i="8"/>
  <c r="BE156" i="8" s="1"/>
  <c r="AS156" i="8"/>
  <c r="AR156" i="8"/>
  <c r="AQ156" i="8"/>
  <c r="AN156" i="8"/>
  <c r="BK156" i="8" s="1"/>
  <c r="AL156" i="8"/>
  <c r="AI156" i="8" s="1"/>
  <c r="AK156" i="8"/>
  <c r="AJ156" i="8"/>
  <c r="AS155" i="8"/>
  <c r="AR155" i="8"/>
  <c r="AQ155" i="8"/>
  <c r="AN155" i="8"/>
  <c r="AL155" i="8"/>
  <c r="AI155" i="8" s="1"/>
  <c r="AK155" i="8"/>
  <c r="AJ155" i="8"/>
  <c r="AS154" i="8"/>
  <c r="AR154" i="8"/>
  <c r="AQ154" i="8"/>
  <c r="AN154" i="8"/>
  <c r="AL154" i="8"/>
  <c r="AI154" i="8" s="1"/>
  <c r="AK154" i="8"/>
  <c r="AJ154" i="8"/>
  <c r="AT153" i="8"/>
  <c r="AU153" i="8" s="1"/>
  <c r="AS153" i="8"/>
  <c r="AR153" i="8"/>
  <c r="AQ153" i="8"/>
  <c r="AN153" i="8"/>
  <c r="AL153" i="8"/>
  <c r="AI153" i="8" s="1"/>
  <c r="AK153" i="8"/>
  <c r="AJ153" i="8"/>
  <c r="AS152" i="8"/>
  <c r="AR152" i="8"/>
  <c r="AQ152" i="8"/>
  <c r="AN152" i="8"/>
  <c r="AL152" i="8"/>
  <c r="AI152" i="8" s="1"/>
  <c r="AK152" i="8"/>
  <c r="AJ152" i="8"/>
  <c r="AS151" i="8"/>
  <c r="AR151" i="8"/>
  <c r="AQ151" i="8"/>
  <c r="AN151" i="8"/>
  <c r="AL151" i="8"/>
  <c r="AI151" i="8" s="1"/>
  <c r="AK151" i="8"/>
  <c r="AJ151" i="8"/>
  <c r="AS150" i="8"/>
  <c r="AR150" i="8"/>
  <c r="AQ150" i="8"/>
  <c r="AN150" i="8"/>
  <c r="AL150" i="8"/>
  <c r="AI150" i="8" s="1"/>
  <c r="AK150" i="8"/>
  <c r="AJ150" i="8"/>
  <c r="AS149" i="8"/>
  <c r="AR149" i="8"/>
  <c r="AQ149" i="8"/>
  <c r="AN149" i="8"/>
  <c r="AL149" i="8"/>
  <c r="AI149" i="8" s="1"/>
  <c r="AK149" i="8"/>
  <c r="AJ149" i="8"/>
  <c r="BD148" i="8"/>
  <c r="BE148" i="8" s="1"/>
  <c r="AS148" i="8"/>
  <c r="AR148" i="8"/>
  <c r="AQ148" i="8"/>
  <c r="AN148" i="8"/>
  <c r="BK148" i="8" s="1"/>
  <c r="AL148" i="8"/>
  <c r="AK148" i="8"/>
  <c r="AJ148" i="8"/>
  <c r="BD147" i="8"/>
  <c r="BE147" i="8" s="1"/>
  <c r="AS147" i="8"/>
  <c r="AR147" i="8"/>
  <c r="AQ147" i="8"/>
  <c r="AN147" i="8"/>
  <c r="AL147" i="8"/>
  <c r="BR147" i="8" s="1"/>
  <c r="AK147" i="8"/>
  <c r="BQ147" i="8" s="1"/>
  <c r="AJ147" i="8"/>
  <c r="BI146" i="8"/>
  <c r="BD146" i="8"/>
  <c r="BE146" i="8" s="1"/>
  <c r="AS146" i="8"/>
  <c r="AR146" i="8"/>
  <c r="AQ146" i="8"/>
  <c r="AN146" i="8"/>
  <c r="AL146" i="8"/>
  <c r="AI146" i="8" s="1"/>
  <c r="AK146" i="8"/>
  <c r="AJ146" i="8"/>
  <c r="BD145" i="8"/>
  <c r="BE145" i="8" s="1"/>
  <c r="AS145" i="8"/>
  <c r="AR145" i="8"/>
  <c r="AQ145" i="8"/>
  <c r="AN145" i="8"/>
  <c r="BK145" i="8" s="1"/>
  <c r="AL145" i="8"/>
  <c r="BR145" i="8" s="1"/>
  <c r="AK145" i="8"/>
  <c r="BQ145" i="8" s="1"/>
  <c r="AJ145" i="8"/>
  <c r="BD144" i="8"/>
  <c r="BE144" i="8" s="1"/>
  <c r="AS144" i="8"/>
  <c r="AR144" i="8"/>
  <c r="AQ144" i="8"/>
  <c r="AN144" i="8"/>
  <c r="BK144" i="8" s="1"/>
  <c r="AL144" i="8"/>
  <c r="AI144" i="8" s="1"/>
  <c r="AK144" i="8"/>
  <c r="AJ144" i="8"/>
  <c r="BD143" i="8"/>
  <c r="BE143" i="8" s="1"/>
  <c r="AS143" i="8"/>
  <c r="AR143" i="8"/>
  <c r="AQ143" i="8"/>
  <c r="AN143" i="8"/>
  <c r="BK143" i="8" s="1"/>
  <c r="AL143" i="8"/>
  <c r="AI143" i="8" s="1"/>
  <c r="AK143" i="8"/>
  <c r="AJ143" i="8"/>
  <c r="AS142" i="8"/>
  <c r="AR142" i="8"/>
  <c r="AQ142" i="8"/>
  <c r="AN142" i="8"/>
  <c r="AL142" i="8"/>
  <c r="AI142" i="8" s="1"/>
  <c r="AK142" i="8"/>
  <c r="AJ142" i="8"/>
  <c r="AS141" i="8"/>
  <c r="AR141" i="8"/>
  <c r="AQ141" i="8"/>
  <c r="AN141" i="8"/>
  <c r="AL141" i="8"/>
  <c r="AI141" i="8" s="1"/>
  <c r="AK141" i="8"/>
  <c r="AJ141" i="8"/>
  <c r="AS140" i="8"/>
  <c r="AR140" i="8"/>
  <c r="AQ140" i="8"/>
  <c r="AN140" i="8"/>
  <c r="AL140" i="8"/>
  <c r="AI140" i="8" s="1"/>
  <c r="AK140" i="8"/>
  <c r="AJ140" i="8"/>
  <c r="AS139" i="8"/>
  <c r="AR139" i="8"/>
  <c r="AQ139" i="8"/>
  <c r="AN139" i="8"/>
  <c r="AL139" i="8"/>
  <c r="AI139" i="8" s="1"/>
  <c r="AK139" i="8"/>
  <c r="AJ139" i="8"/>
  <c r="AS138" i="8"/>
  <c r="AR138" i="8"/>
  <c r="AQ138" i="8"/>
  <c r="AN138" i="8"/>
  <c r="AL138" i="8"/>
  <c r="AI138" i="8" s="1"/>
  <c r="AK138" i="8"/>
  <c r="AJ138" i="8"/>
  <c r="AS137" i="8"/>
  <c r="AR137" i="8"/>
  <c r="AQ137" i="8"/>
  <c r="AN137" i="8"/>
  <c r="AL137" i="8"/>
  <c r="AI137" i="8" s="1"/>
  <c r="AK137" i="8"/>
  <c r="AJ137" i="8"/>
  <c r="BD136" i="8"/>
  <c r="BE136" i="8" s="1"/>
  <c r="AS136" i="8"/>
  <c r="AR136" i="8"/>
  <c r="AQ136" i="8"/>
  <c r="AN136" i="8"/>
  <c r="BK136" i="8" s="1"/>
  <c r="AL136" i="8"/>
  <c r="AI136" i="8" s="1"/>
  <c r="AK136" i="8"/>
  <c r="AJ136" i="8"/>
  <c r="BD135" i="8"/>
  <c r="BE135" i="8" s="1"/>
  <c r="AS135" i="8"/>
  <c r="AR135" i="8"/>
  <c r="AQ135" i="8"/>
  <c r="AN135" i="8"/>
  <c r="BK135" i="8" s="1"/>
  <c r="AL135" i="8"/>
  <c r="AI135" i="8" s="1"/>
  <c r="AK135" i="8"/>
  <c r="AJ135" i="8"/>
  <c r="BD134" i="8"/>
  <c r="BE134" i="8" s="1"/>
  <c r="AS134" i="8"/>
  <c r="AR134" i="8"/>
  <c r="AQ134" i="8"/>
  <c r="AN134" i="8"/>
  <c r="BK134" i="8" s="1"/>
  <c r="AL134" i="8"/>
  <c r="BR134" i="8" s="1"/>
  <c r="AK134" i="8"/>
  <c r="BQ134" i="8" s="1"/>
  <c r="AJ134" i="8"/>
  <c r="AS133" i="8"/>
  <c r="AR133" i="8"/>
  <c r="AQ133" i="8"/>
  <c r="AN133" i="8"/>
  <c r="AL133" i="8"/>
  <c r="AI133" i="8" s="1"/>
  <c r="AK133" i="8"/>
  <c r="AJ133" i="8"/>
  <c r="AS132" i="8"/>
  <c r="AR132" i="8"/>
  <c r="AQ132" i="8"/>
  <c r="AN132" i="8"/>
  <c r="AL132" i="8"/>
  <c r="AI132" i="8" s="1"/>
  <c r="AK132" i="8"/>
  <c r="AJ132" i="8"/>
  <c r="BD131" i="8"/>
  <c r="BE131" i="8" s="1"/>
  <c r="AS131" i="8"/>
  <c r="AR131" i="8"/>
  <c r="AQ131" i="8"/>
  <c r="AN131" i="8"/>
  <c r="BK131" i="8" s="1"/>
  <c r="AL131" i="8"/>
  <c r="AI131" i="8" s="1"/>
  <c r="AK131" i="8"/>
  <c r="AJ131" i="8"/>
  <c r="BD130" i="8"/>
  <c r="BE130" i="8" s="1"/>
  <c r="AS130" i="8"/>
  <c r="AR130" i="8"/>
  <c r="AQ130" i="8"/>
  <c r="AN130" i="8"/>
  <c r="BK130" i="8" s="1"/>
  <c r="AL130" i="8"/>
  <c r="AI130" i="8" s="1"/>
  <c r="AK130" i="8"/>
  <c r="AJ130" i="8"/>
  <c r="AS129" i="8"/>
  <c r="AR129" i="8"/>
  <c r="AQ129" i="8"/>
  <c r="AN129" i="8"/>
  <c r="AL129" i="8"/>
  <c r="AI129" i="8" s="1"/>
  <c r="AK129" i="8"/>
  <c r="AJ129" i="8"/>
  <c r="BD128" i="8"/>
  <c r="BE128" i="8" s="1"/>
  <c r="AS128" i="8"/>
  <c r="AR128" i="8"/>
  <c r="AQ128" i="8"/>
  <c r="AN128" i="8"/>
  <c r="BK128" i="8" s="1"/>
  <c r="AL128" i="8"/>
  <c r="AI128" i="8" s="1"/>
  <c r="AK128" i="8"/>
  <c r="AJ128" i="8"/>
  <c r="AS127" i="8"/>
  <c r="AR127" i="8"/>
  <c r="AQ127" i="8"/>
  <c r="AN127" i="8"/>
  <c r="AL127" i="8"/>
  <c r="AI127" i="8" s="1"/>
  <c r="AK127" i="8"/>
  <c r="AJ127" i="8"/>
  <c r="AS126" i="8"/>
  <c r="AR126" i="8"/>
  <c r="AQ126" i="8"/>
  <c r="AN126" i="8"/>
  <c r="AL126" i="8"/>
  <c r="AI126" i="8" s="1"/>
  <c r="AK126" i="8"/>
  <c r="AJ126" i="8"/>
  <c r="AS125" i="8"/>
  <c r="AR125" i="8"/>
  <c r="AQ125" i="8"/>
  <c r="AN125" i="8"/>
  <c r="AL125" i="8"/>
  <c r="AI125" i="8" s="1"/>
  <c r="AK125" i="8"/>
  <c r="AJ125" i="8"/>
  <c r="AS124" i="8"/>
  <c r="AR124" i="8"/>
  <c r="AQ124" i="8"/>
  <c r="AN124" i="8"/>
  <c r="AL124" i="8"/>
  <c r="AI124" i="8" s="1"/>
  <c r="AK124" i="8"/>
  <c r="AJ124" i="8"/>
  <c r="BD123" i="8"/>
  <c r="BE123" i="8" s="1"/>
  <c r="AS123" i="8"/>
  <c r="AR123" i="8"/>
  <c r="AQ123" i="8"/>
  <c r="AN123" i="8"/>
  <c r="AM123" i="8" s="1"/>
  <c r="BL123" i="8" s="1"/>
  <c r="AL123" i="8"/>
  <c r="AI123" i="8" s="1"/>
  <c r="AK123" i="8"/>
  <c r="AJ123" i="8"/>
  <c r="BD122" i="8"/>
  <c r="BE122" i="8" s="1"/>
  <c r="AS122" i="8"/>
  <c r="AR122" i="8"/>
  <c r="AQ122" i="8"/>
  <c r="AN122" i="8"/>
  <c r="BK122" i="8" s="1"/>
  <c r="AL122" i="8"/>
  <c r="AI122" i="8" s="1"/>
  <c r="AK122" i="8"/>
  <c r="AJ122" i="8"/>
  <c r="BD121" i="8"/>
  <c r="BE121" i="8" s="1"/>
  <c r="AS121" i="8"/>
  <c r="AR121" i="8"/>
  <c r="AQ121" i="8"/>
  <c r="AN121" i="8"/>
  <c r="BK121" i="8" s="1"/>
  <c r="AL121" i="8"/>
  <c r="AI121" i="8" s="1"/>
  <c r="AK121" i="8"/>
  <c r="AJ121" i="8"/>
  <c r="AS120" i="8"/>
  <c r="AR120" i="8"/>
  <c r="AQ120" i="8"/>
  <c r="AN120" i="8"/>
  <c r="AL120" i="8"/>
  <c r="AI120" i="8" s="1"/>
  <c r="AK120" i="8"/>
  <c r="AJ120" i="8"/>
  <c r="BD119" i="8"/>
  <c r="BE119" i="8" s="1"/>
  <c r="AS119" i="8"/>
  <c r="AR119" i="8"/>
  <c r="AQ119" i="8"/>
  <c r="AN119" i="8"/>
  <c r="BK119" i="8" s="1"/>
  <c r="AL119" i="8"/>
  <c r="BR119" i="8" s="1"/>
  <c r="AK119" i="8"/>
  <c r="BQ119" i="8" s="1"/>
  <c r="AJ119" i="8"/>
  <c r="AS118" i="8"/>
  <c r="AR118" i="8"/>
  <c r="AQ118" i="8"/>
  <c r="AN118" i="8"/>
  <c r="AL118" i="8"/>
  <c r="AI118" i="8" s="1"/>
  <c r="AK118" i="8"/>
  <c r="AJ118" i="8"/>
  <c r="AS117" i="8"/>
  <c r="AR117" i="8"/>
  <c r="AQ117" i="8"/>
  <c r="AN117" i="8"/>
  <c r="AL117" i="8"/>
  <c r="AI117" i="8" s="1"/>
  <c r="AK117" i="8"/>
  <c r="AJ117" i="8"/>
  <c r="AS116" i="8"/>
  <c r="AR116" i="8"/>
  <c r="AQ116" i="8"/>
  <c r="AN116" i="8"/>
  <c r="AL116" i="8"/>
  <c r="AI116" i="8" s="1"/>
  <c r="AK116" i="8"/>
  <c r="AJ116" i="8"/>
  <c r="BD115" i="8"/>
  <c r="BE115" i="8" s="1"/>
  <c r="AS115" i="8"/>
  <c r="AR115" i="8"/>
  <c r="AQ115" i="8"/>
  <c r="AN115" i="8"/>
  <c r="BK115" i="8" s="1"/>
  <c r="AL115" i="8"/>
  <c r="AK115" i="8"/>
  <c r="AJ115" i="8"/>
  <c r="AS114" i="8"/>
  <c r="AR114" i="8"/>
  <c r="AQ114" i="8"/>
  <c r="AN114" i="8"/>
  <c r="AL114" i="8"/>
  <c r="AI114" i="8" s="1"/>
  <c r="AK114" i="8"/>
  <c r="AJ114" i="8"/>
  <c r="AS113" i="8"/>
  <c r="AR113" i="8"/>
  <c r="AQ113" i="8"/>
  <c r="AN113" i="8"/>
  <c r="AL113" i="8"/>
  <c r="AI113" i="8" s="1"/>
  <c r="AK113" i="8"/>
  <c r="AJ113" i="8"/>
  <c r="AS112" i="8"/>
  <c r="AR112" i="8"/>
  <c r="AQ112" i="8"/>
  <c r="AN112" i="8"/>
  <c r="AL112" i="8"/>
  <c r="AI112" i="8" s="1"/>
  <c r="AK112" i="8"/>
  <c r="AJ112" i="8"/>
  <c r="BD111" i="8"/>
  <c r="BE111" i="8" s="1"/>
  <c r="AS111" i="8"/>
  <c r="AR111" i="8"/>
  <c r="AQ111" i="8"/>
  <c r="AN111" i="8"/>
  <c r="AL111" i="8"/>
  <c r="AI111" i="8" s="1"/>
  <c r="AK111" i="8"/>
  <c r="AJ111" i="8"/>
  <c r="AS110" i="8"/>
  <c r="AR110" i="8"/>
  <c r="AQ110" i="8"/>
  <c r="AN110" i="8"/>
  <c r="AL110" i="8"/>
  <c r="AI110" i="8" s="1"/>
  <c r="AK110" i="8"/>
  <c r="AJ110" i="8"/>
  <c r="AS109" i="8"/>
  <c r="AR109" i="8"/>
  <c r="AQ109" i="8"/>
  <c r="AN109" i="8"/>
  <c r="AL109" i="8"/>
  <c r="AI109" i="8" s="1"/>
  <c r="AK109" i="8"/>
  <c r="AJ109" i="8"/>
  <c r="BD108" i="8"/>
  <c r="BE108" i="8" s="1"/>
  <c r="AS108" i="8"/>
  <c r="AR108" i="8"/>
  <c r="AQ108" i="8"/>
  <c r="AN108" i="8"/>
  <c r="AL108" i="8"/>
  <c r="AI108" i="8" s="1"/>
  <c r="AK108" i="8"/>
  <c r="AJ108" i="8"/>
  <c r="AS107" i="8"/>
  <c r="AR107" i="8"/>
  <c r="AQ107" i="8"/>
  <c r="AN107" i="8"/>
  <c r="AL107" i="8"/>
  <c r="AI107" i="8" s="1"/>
  <c r="AK107" i="8"/>
  <c r="AJ107" i="8"/>
  <c r="AS106" i="8"/>
  <c r="AR106" i="8"/>
  <c r="AQ106" i="8"/>
  <c r="AN106" i="8"/>
  <c r="AL106" i="8"/>
  <c r="AK106" i="8"/>
  <c r="AJ106" i="8"/>
  <c r="BD105" i="8"/>
  <c r="BE105" i="8" s="1"/>
  <c r="AS105" i="8"/>
  <c r="AR105" i="8"/>
  <c r="AQ105" i="8"/>
  <c r="AN105" i="8"/>
  <c r="BK105" i="8" s="1"/>
  <c r="AL105" i="8"/>
  <c r="AI105" i="8" s="1"/>
  <c r="AK105" i="8"/>
  <c r="AJ105" i="8"/>
  <c r="AS104" i="8"/>
  <c r="AR104" i="8"/>
  <c r="AQ104" i="8"/>
  <c r="AN104" i="8"/>
  <c r="AL104" i="8"/>
  <c r="AI104" i="8" s="1"/>
  <c r="AK104" i="8"/>
  <c r="AJ104" i="8"/>
  <c r="BD103" i="8"/>
  <c r="BE103" i="8" s="1"/>
  <c r="AS103" i="8"/>
  <c r="AR103" i="8"/>
  <c r="AQ103" i="8"/>
  <c r="AN103" i="8"/>
  <c r="BK103" i="8" s="1"/>
  <c r="AL103" i="8"/>
  <c r="AI103" i="8" s="1"/>
  <c r="AK103" i="8"/>
  <c r="AJ103" i="8"/>
  <c r="AS102" i="8"/>
  <c r="AR102" i="8"/>
  <c r="AQ102" i="8"/>
  <c r="AN102" i="8"/>
  <c r="AL102" i="8"/>
  <c r="AI102" i="8" s="1"/>
  <c r="AK102" i="8"/>
  <c r="AJ102" i="8"/>
  <c r="AM137" i="8" l="1"/>
  <c r="AM117" i="8"/>
  <c r="AA117" i="8" s="1"/>
  <c r="AM107" i="8"/>
  <c r="BM168" i="8"/>
  <c r="AM138" i="8"/>
  <c r="AM158" i="8"/>
  <c r="BM108" i="8"/>
  <c r="AM118" i="8"/>
  <c r="AA118" i="8" s="1"/>
  <c r="AM109" i="8"/>
  <c r="AA109" i="8" s="1"/>
  <c r="AM114" i="8"/>
  <c r="AA114" i="8" s="1"/>
  <c r="AM197" i="8"/>
  <c r="BL197" i="8" s="1"/>
  <c r="AM183" i="8"/>
  <c r="BL183" i="8" s="1"/>
  <c r="AM141" i="8"/>
  <c r="AA141" i="8" s="1"/>
  <c r="AM150" i="8"/>
  <c r="AA150" i="8" s="1"/>
  <c r="AM180" i="8"/>
  <c r="AA180" i="8" s="1"/>
  <c r="AM190" i="8"/>
  <c r="AA190" i="8" s="1"/>
  <c r="AM161" i="8"/>
  <c r="AA161" i="8" s="1"/>
  <c r="AM200" i="8"/>
  <c r="AA200" i="8" s="1"/>
  <c r="AM171" i="8"/>
  <c r="AA171" i="8" s="1"/>
  <c r="AM147" i="8"/>
  <c r="BL147" i="8" s="1"/>
  <c r="AM157" i="8"/>
  <c r="AA157" i="8" s="1"/>
  <c r="AM125" i="8"/>
  <c r="AA125" i="8" s="1"/>
  <c r="AM106" i="8"/>
  <c r="AA106" i="8" s="1"/>
  <c r="AM116" i="8"/>
  <c r="AA116" i="8" s="1"/>
  <c r="AM126" i="8"/>
  <c r="AA126" i="8" s="1"/>
  <c r="AM112" i="8"/>
  <c r="AA112" i="8" s="1"/>
  <c r="AM110" i="8"/>
  <c r="AA110" i="8" s="1"/>
  <c r="AM120" i="8"/>
  <c r="AA120" i="8" s="1"/>
  <c r="AM169" i="8"/>
  <c r="AA169" i="8" s="1"/>
  <c r="AM173" i="8"/>
  <c r="BL173" i="8" s="1"/>
  <c r="AM179" i="8"/>
  <c r="AA179" i="8" s="1"/>
  <c r="AM189" i="8"/>
  <c r="AA189" i="8" s="1"/>
  <c r="AM187" i="8"/>
  <c r="AA187" i="8" s="1"/>
  <c r="AM153" i="8"/>
  <c r="AA153" i="8" s="1"/>
  <c r="AA158" i="8"/>
  <c r="BM163" i="8"/>
  <c r="AM166" i="8"/>
  <c r="AA166" i="8" s="1"/>
  <c r="AM132" i="8"/>
  <c r="AA132" i="8" s="1"/>
  <c r="AM152" i="8"/>
  <c r="AA152" i="8" s="1"/>
  <c r="BH108" i="8"/>
  <c r="AM142" i="8"/>
  <c r="AA142" i="8" s="1"/>
  <c r="AM108" i="8"/>
  <c r="BL108" i="8" s="1"/>
  <c r="AM176" i="8"/>
  <c r="AA176" i="8" s="1"/>
  <c r="AM198" i="8"/>
  <c r="AA198" i="8" s="1"/>
  <c r="BK108" i="8"/>
  <c r="AM194" i="8"/>
  <c r="AA194" i="8" s="1"/>
  <c r="AM155" i="8"/>
  <c r="AA155" i="8" s="1"/>
  <c r="AM185" i="8"/>
  <c r="AA185" i="8" s="1"/>
  <c r="AM195" i="8"/>
  <c r="AA195" i="8" s="1"/>
  <c r="BM130" i="8"/>
  <c r="AM154" i="8"/>
  <c r="AA154" i="8" s="1"/>
  <c r="BH103" i="8"/>
  <c r="BM201" i="8"/>
  <c r="BM199" i="8"/>
  <c r="AM177" i="8"/>
  <c r="AA177" i="8" s="1"/>
  <c r="BF162" i="8"/>
  <c r="BG162" i="8" s="1"/>
  <c r="AM164" i="8"/>
  <c r="AA164" i="8" s="1"/>
  <c r="BM196" i="8"/>
  <c r="BH165" i="8"/>
  <c r="BH163" i="8"/>
  <c r="BH131" i="8"/>
  <c r="AM172" i="8"/>
  <c r="AA172" i="8" s="1"/>
  <c r="BH168" i="8"/>
  <c r="AM192" i="8"/>
  <c r="AA192" i="8" s="1"/>
  <c r="BH183" i="8"/>
  <c r="BM136" i="8"/>
  <c r="BP181" i="8"/>
  <c r="AI158" i="8"/>
  <c r="AM127" i="8"/>
  <c r="AA127" i="8" s="1"/>
  <c r="AM182" i="8"/>
  <c r="AA182" i="8" s="1"/>
  <c r="BK197" i="8"/>
  <c r="BM156" i="8"/>
  <c r="AA137" i="8"/>
  <c r="AM144" i="8"/>
  <c r="BL144" i="8" s="1"/>
  <c r="BH196" i="8"/>
  <c r="AA138" i="8"/>
  <c r="AM167" i="8"/>
  <c r="AA167" i="8" s="1"/>
  <c r="AM102" i="8"/>
  <c r="AA102" i="8" s="1"/>
  <c r="AM129" i="8"/>
  <c r="AA129" i="8" s="1"/>
  <c r="AM148" i="8"/>
  <c r="BL148" i="8" s="1"/>
  <c r="AM163" i="8"/>
  <c r="BL163" i="8" s="1"/>
  <c r="AM199" i="8"/>
  <c r="BL199" i="8" s="1"/>
  <c r="AI163" i="8"/>
  <c r="BM181" i="8"/>
  <c r="AM139" i="8"/>
  <c r="AA139" i="8" s="1"/>
  <c r="AM149" i="8"/>
  <c r="AA149" i="8" s="1"/>
  <c r="AM188" i="8"/>
  <c r="AA188" i="8" s="1"/>
  <c r="AM146" i="8"/>
  <c r="BL146" i="8" s="1"/>
  <c r="BF148" i="8"/>
  <c r="BG148" i="8" s="1"/>
  <c r="BF111" i="8"/>
  <c r="BG111" i="8" s="1"/>
  <c r="BF121" i="8"/>
  <c r="BG121" i="8" s="1"/>
  <c r="AM159" i="8"/>
  <c r="BL159" i="8" s="1"/>
  <c r="BF183" i="8"/>
  <c r="BG183" i="8" s="1"/>
  <c r="AM140" i="8"/>
  <c r="AA140" i="8" s="1"/>
  <c r="AM175" i="8"/>
  <c r="AA175" i="8" s="1"/>
  <c r="BM122" i="8"/>
  <c r="AM122" i="8"/>
  <c r="BL122" i="8" s="1"/>
  <c r="AM128" i="8"/>
  <c r="BL128" i="8" s="1"/>
  <c r="BR183" i="8"/>
  <c r="AM113" i="8"/>
  <c r="AA113" i="8" s="1"/>
  <c r="AM160" i="8"/>
  <c r="AA160" i="8" s="1"/>
  <c r="AA107" i="8"/>
  <c r="BH178" i="8"/>
  <c r="AM104" i="8"/>
  <c r="AA104" i="8" s="1"/>
  <c r="AM124" i="8"/>
  <c r="AA124" i="8" s="1"/>
  <c r="AM105" i="8"/>
  <c r="BL105" i="8" s="1"/>
  <c r="AM115" i="8"/>
  <c r="BL115" i="8" s="1"/>
  <c r="AM193" i="8"/>
  <c r="BL193" i="8" s="1"/>
  <c r="AI106" i="8"/>
  <c r="AM168" i="8"/>
  <c r="BL168" i="8" s="1"/>
  <c r="BH174" i="8"/>
  <c r="BM128" i="8"/>
  <c r="BF170" i="8"/>
  <c r="BG170" i="8" s="1"/>
  <c r="AM174" i="8"/>
  <c r="BL174" i="8" s="1"/>
  <c r="AI134" i="8"/>
  <c r="AI145" i="8"/>
  <c r="BH159" i="8"/>
  <c r="AI173" i="8"/>
  <c r="BH145" i="8"/>
  <c r="BM115" i="8"/>
  <c r="BH148" i="8"/>
  <c r="BF144" i="8"/>
  <c r="BG144" i="8" s="1"/>
  <c r="BK196" i="8"/>
  <c r="AI147" i="8"/>
  <c r="BK183" i="8"/>
  <c r="BH111" i="8"/>
  <c r="BH144" i="8"/>
  <c r="BM183" i="8"/>
  <c r="BF193" i="8"/>
  <c r="BG193" i="8" s="1"/>
  <c r="BM174" i="8"/>
  <c r="AI181" i="8"/>
  <c r="BH193" i="8"/>
  <c r="BH115" i="8"/>
  <c r="BP134" i="8"/>
  <c r="BH170" i="8"/>
  <c r="BF173" i="8"/>
  <c r="BG173" i="8" s="1"/>
  <c r="BM184" i="8"/>
  <c r="BF115" i="8"/>
  <c r="BG115" i="8" s="1"/>
  <c r="BK123" i="8"/>
  <c r="BF168" i="8"/>
  <c r="BG168" i="8" s="1"/>
  <c r="BH173" i="8"/>
  <c r="BH119" i="8"/>
  <c r="BM135" i="8"/>
  <c r="BM143" i="8"/>
  <c r="BM148" i="8"/>
  <c r="BF156" i="8"/>
  <c r="BG156" i="8" s="1"/>
  <c r="BM193" i="8"/>
  <c r="AM156" i="8"/>
  <c r="BL156" i="8" s="1"/>
  <c r="BF122" i="8"/>
  <c r="BG122" i="8" s="1"/>
  <c r="AM133" i="8"/>
  <c r="AA133" i="8" s="1"/>
  <c r="BH156" i="8"/>
  <c r="BH162" i="8"/>
  <c r="BH122" i="8"/>
  <c r="BF163" i="8"/>
  <c r="BG163" i="8" s="1"/>
  <c r="BK168" i="8"/>
  <c r="BP173" i="8"/>
  <c r="BF128" i="8"/>
  <c r="BG128" i="8" s="1"/>
  <c r="AM186" i="8"/>
  <c r="AA186" i="8" s="1"/>
  <c r="BF147" i="8"/>
  <c r="BG147" i="8" s="1"/>
  <c r="BF103" i="8"/>
  <c r="BG103" i="8" s="1"/>
  <c r="BM144" i="8"/>
  <c r="BK163" i="8"/>
  <c r="AM103" i="8"/>
  <c r="BL103" i="8" s="1"/>
  <c r="AM134" i="8"/>
  <c r="BL134" i="8" s="1"/>
  <c r="BM159" i="8"/>
  <c r="AA123" i="8"/>
  <c r="BM131" i="8"/>
  <c r="AM151" i="8"/>
  <c r="AA151" i="8" s="1"/>
  <c r="AM111" i="8"/>
  <c r="BM191" i="8"/>
  <c r="AM181" i="8"/>
  <c r="BH121" i="8"/>
  <c r="BF131" i="8"/>
  <c r="BG131" i="8" s="1"/>
  <c r="BH199" i="8"/>
  <c r="BF181" i="8"/>
  <c r="BG181" i="8" s="1"/>
  <c r="BH181" i="8"/>
  <c r="BH201" i="8"/>
  <c r="BH128" i="8"/>
  <c r="BF134" i="8"/>
  <c r="BG134" i="8" s="1"/>
  <c r="AM143" i="8"/>
  <c r="AA143" i="8" s="1"/>
  <c r="BM145" i="8"/>
  <c r="BM178" i="8"/>
  <c r="AM191" i="8"/>
  <c r="AA191" i="8" s="1"/>
  <c r="BF197" i="8"/>
  <c r="BG197" i="8" s="1"/>
  <c r="BK111" i="8"/>
  <c r="BM119" i="8"/>
  <c r="AM130" i="8"/>
  <c r="AA130" i="8" s="1"/>
  <c r="BH134" i="8"/>
  <c r="AM135" i="8"/>
  <c r="AA135" i="8" s="1"/>
  <c r="BP145" i="8"/>
  <c r="BM165" i="8"/>
  <c r="BH197" i="8"/>
  <c r="AM201" i="8"/>
  <c r="AA201" i="8" s="1"/>
  <c r="BF105" i="8"/>
  <c r="BG105" i="8" s="1"/>
  <c r="BM111" i="8"/>
  <c r="AI119" i="8"/>
  <c r="BP119" i="8"/>
  <c r="BM121" i="8"/>
  <c r="BF123" i="8"/>
  <c r="BG123" i="8" s="1"/>
  <c r="BF146" i="8"/>
  <c r="BG146" i="8" s="1"/>
  <c r="BM162" i="8"/>
  <c r="BM170" i="8"/>
  <c r="AI115" i="8"/>
  <c r="AM131" i="8"/>
  <c r="AA131" i="8" s="1"/>
  <c r="AM136" i="8"/>
  <c r="AA136" i="8" s="1"/>
  <c r="AI148" i="8"/>
  <c r="AM184" i="8"/>
  <c r="AA184" i="8" s="1"/>
  <c r="BH105" i="8"/>
  <c r="BH123" i="8"/>
  <c r="BM134" i="8"/>
  <c r="AM145" i="8"/>
  <c r="AA145" i="8" s="1"/>
  <c r="BH146" i="8"/>
  <c r="AM178" i="8"/>
  <c r="AA178" i="8" s="1"/>
  <c r="BM197" i="8"/>
  <c r="BF143" i="8"/>
  <c r="BG143" i="8" s="1"/>
  <c r="BK146" i="8"/>
  <c r="AM165" i="8"/>
  <c r="AA165" i="8" s="1"/>
  <c r="BF191" i="8"/>
  <c r="BG191" i="8" s="1"/>
  <c r="BH147" i="8"/>
  <c r="AM196" i="8"/>
  <c r="AA196" i="8" s="1"/>
  <c r="AM119" i="8"/>
  <c r="AA119" i="8" s="1"/>
  <c r="BM105" i="8"/>
  <c r="AM121" i="8"/>
  <c r="AA121" i="8" s="1"/>
  <c r="BM123" i="8"/>
  <c r="BF130" i="8"/>
  <c r="BG130" i="8" s="1"/>
  <c r="BF135" i="8"/>
  <c r="BG135" i="8" s="1"/>
  <c r="BH143" i="8"/>
  <c r="BM146" i="8"/>
  <c r="AM162" i="8"/>
  <c r="AA162" i="8" s="1"/>
  <c r="AM170" i="8"/>
  <c r="AA170" i="8" s="1"/>
  <c r="BH191" i="8"/>
  <c r="BF201" i="8"/>
  <c r="BG201" i="8" s="1"/>
  <c r="BK147" i="8"/>
  <c r="BF159" i="8"/>
  <c r="BG159" i="8" s="1"/>
  <c r="BM173" i="8"/>
  <c r="BP183" i="8"/>
  <c r="AI193" i="8"/>
  <c r="BP193" i="8"/>
  <c r="BH130" i="8"/>
  <c r="BH135" i="8"/>
  <c r="BK191" i="8"/>
  <c r="BF108" i="8"/>
  <c r="BG108" i="8" s="1"/>
  <c r="BF136" i="8"/>
  <c r="BG136" i="8" s="1"/>
  <c r="BM147" i="8"/>
  <c r="BF184" i="8"/>
  <c r="BG184" i="8" s="1"/>
  <c r="BF145" i="8"/>
  <c r="BG145" i="8" s="1"/>
  <c r="BF178" i="8"/>
  <c r="BG178" i="8" s="1"/>
  <c r="BM103" i="8"/>
  <c r="BH136" i="8"/>
  <c r="BP147" i="8"/>
  <c r="BF174" i="8"/>
  <c r="BG174" i="8" s="1"/>
  <c r="BH184" i="8"/>
  <c r="BF199" i="8"/>
  <c r="BG199" i="8" s="1"/>
  <c r="BF119" i="8"/>
  <c r="BG119" i="8" s="1"/>
  <c r="BF165" i="8"/>
  <c r="BG165" i="8" s="1"/>
  <c r="BF196" i="8"/>
  <c r="BG196" i="8" s="1"/>
  <c r="AA183" i="8" l="1"/>
  <c r="AA197" i="8"/>
  <c r="AA147" i="8"/>
  <c r="AA173" i="8"/>
  <c r="AA174" i="8"/>
  <c r="BX103" i="8"/>
  <c r="BX163" i="8"/>
  <c r="BX165" i="8"/>
  <c r="AA108" i="8"/>
  <c r="BX108" i="8"/>
  <c r="BX183" i="8"/>
  <c r="AA193" i="8"/>
  <c r="AA144" i="8"/>
  <c r="AA105" i="8"/>
  <c r="BX201" i="8"/>
  <c r="BN111" i="8"/>
  <c r="BX168" i="8"/>
  <c r="BX196" i="8"/>
  <c r="BV193" i="8"/>
  <c r="BX162" i="8"/>
  <c r="BX131" i="8"/>
  <c r="BX170" i="8"/>
  <c r="BV183" i="8"/>
  <c r="BN163" i="8"/>
  <c r="AA146" i="8"/>
  <c r="BX159" i="8"/>
  <c r="BN103" i="8"/>
  <c r="BN197" i="8"/>
  <c r="BX174" i="8"/>
  <c r="BN136" i="8"/>
  <c r="BX144" i="8"/>
  <c r="AA103" i="8"/>
  <c r="BN115" i="8"/>
  <c r="AA128" i="8"/>
  <c r="AA168" i="8"/>
  <c r="AA159" i="8"/>
  <c r="BX193" i="8"/>
  <c r="BX178" i="8"/>
  <c r="AA122" i="8"/>
  <c r="BX111" i="8"/>
  <c r="BV119" i="8"/>
  <c r="AA148" i="8"/>
  <c r="AA199" i="8"/>
  <c r="BX145" i="8"/>
  <c r="BX115" i="8"/>
  <c r="BV181" i="8"/>
  <c r="BN121" i="8"/>
  <c r="AA134" i="8"/>
  <c r="BN122" i="8"/>
  <c r="BX173" i="8"/>
  <c r="AA163" i="8"/>
  <c r="AA115" i="8"/>
  <c r="BX122" i="8"/>
  <c r="BN181" i="8"/>
  <c r="BS181" i="8" s="1"/>
  <c r="BT181" i="8" s="1"/>
  <c r="BN128" i="8"/>
  <c r="BN168" i="8"/>
  <c r="BN144" i="8"/>
  <c r="BX156" i="8"/>
  <c r="BX119" i="8"/>
  <c r="BX143" i="8"/>
  <c r="BX121" i="8"/>
  <c r="BX199" i="8"/>
  <c r="BX105" i="8"/>
  <c r="AA156" i="8"/>
  <c r="BN184" i="8"/>
  <c r="BX148" i="8"/>
  <c r="BL181" i="8"/>
  <c r="AA181" i="8"/>
  <c r="BL111" i="8"/>
  <c r="AA111" i="8"/>
  <c r="BX181" i="8"/>
  <c r="BN174" i="8"/>
  <c r="BN131" i="8"/>
  <c r="BX146" i="8"/>
  <c r="BX191" i="8"/>
  <c r="BX123" i="8"/>
  <c r="BX134" i="8"/>
  <c r="BL196" i="8"/>
  <c r="BL143" i="8"/>
  <c r="BN170" i="8"/>
  <c r="BL178" i="8"/>
  <c r="BL170" i="8"/>
  <c r="BL119" i="8"/>
  <c r="BL145" i="8"/>
  <c r="BL135" i="8"/>
  <c r="BL201" i="8"/>
  <c r="BL165" i="8"/>
  <c r="BX130" i="8"/>
  <c r="BL136" i="8"/>
  <c r="BN178" i="8"/>
  <c r="BL184" i="8"/>
  <c r="BL131" i="8"/>
  <c r="BN193" i="8"/>
  <c r="BS193" i="8" s="1"/>
  <c r="BT193" i="8" s="1"/>
  <c r="BL162" i="8"/>
  <c r="BX135" i="8"/>
  <c r="BL130" i="8"/>
  <c r="BL121" i="8"/>
  <c r="BN173" i="8"/>
  <c r="BS173" i="8" s="1"/>
  <c r="BT173" i="8" s="1"/>
  <c r="BL191" i="8"/>
  <c r="BN156" i="8"/>
  <c r="BN196" i="8"/>
  <c r="BN119" i="8"/>
  <c r="BS119" i="8" s="1"/>
  <c r="BT119" i="8" s="1"/>
  <c r="BN183" i="8"/>
  <c r="BS183" i="8" s="1"/>
  <c r="BN165" i="8"/>
  <c r="BN162" i="8"/>
  <c r="BN123" i="8"/>
  <c r="BN148" i="8"/>
  <c r="BN191" i="8"/>
  <c r="BN143" i="8"/>
  <c r="BX147" i="8"/>
  <c r="BX128" i="8"/>
  <c r="BN145" i="8"/>
  <c r="BS145" i="8" s="1"/>
  <c r="BT145" i="8" s="1"/>
  <c r="BN108" i="8"/>
  <c r="BN146" i="8"/>
  <c r="BN199" i="8"/>
  <c r="BX184" i="8"/>
  <c r="BN134" i="8"/>
  <c r="BS134" i="8" s="1"/>
  <c r="BT134" i="8" s="1"/>
  <c r="BV134" i="8"/>
  <c r="BV145" i="8"/>
  <c r="BN147" i="8"/>
  <c r="BS147" i="8" s="1"/>
  <c r="BT147" i="8" s="1"/>
  <c r="BV147" i="8"/>
  <c r="BV173" i="8"/>
  <c r="BX197" i="8"/>
  <c r="BN201" i="8"/>
  <c r="BX136" i="8"/>
  <c r="BN135" i="8"/>
  <c r="BN159" i="8"/>
  <c r="BN105" i="8"/>
  <c r="BN130" i="8"/>
  <c r="BU181" i="8" l="1"/>
  <c r="BU134" i="8"/>
  <c r="BU193" i="8"/>
  <c r="BU173" i="8"/>
  <c r="BU183" i="8"/>
  <c r="BT183" i="8"/>
  <c r="BU147" i="8"/>
  <c r="BU119" i="8"/>
  <c r="BU145" i="8"/>
  <c r="Q3" i="8" l="1"/>
  <c r="Q4" i="8"/>
  <c r="Q5" i="8"/>
  <c r="Q6" i="8"/>
  <c r="Q7" i="8"/>
  <c r="Q8" i="8"/>
  <c r="Q9" i="8"/>
  <c r="Q10" i="8"/>
  <c r="Q11" i="8"/>
  <c r="Q12" i="8"/>
  <c r="Q13" i="8"/>
  <c r="Q14" i="8"/>
  <c r="Q15" i="8"/>
  <c r="Q16" i="8"/>
  <c r="Q17" i="8"/>
  <c r="Q18" i="8"/>
  <c r="Q19" i="8"/>
  <c r="Q20" i="8"/>
  <c r="Q21" i="8"/>
  <c r="Q22" i="8"/>
  <c r="Q23" i="8"/>
  <c r="Q24" i="8"/>
  <c r="Q25" i="8"/>
  <c r="Q26" i="8"/>
  <c r="Q27" i="8"/>
  <c r="Q28" i="8"/>
  <c r="Q29" i="8"/>
  <c r="Q30" i="8"/>
  <c r="Q31" i="8"/>
  <c r="Q32" i="8"/>
  <c r="Q33" i="8"/>
  <c r="Q34" i="8"/>
  <c r="Q35" i="8"/>
  <c r="Q36" i="8"/>
  <c r="Q37" i="8"/>
  <c r="Q38" i="8"/>
  <c r="Q39" i="8"/>
  <c r="Q40" i="8"/>
  <c r="Q41" i="8"/>
  <c r="Q42" i="8"/>
  <c r="Q43" i="8"/>
  <c r="Q44" i="8"/>
  <c r="Q45" i="8"/>
  <c r="Q46" i="8"/>
  <c r="Q47" i="8"/>
  <c r="Q48" i="8"/>
  <c r="Q49" i="8"/>
  <c r="Q50" i="8"/>
  <c r="Q51" i="8"/>
  <c r="Q52" i="8"/>
  <c r="Q53" i="8"/>
  <c r="Q54" i="8"/>
  <c r="Q55" i="8"/>
  <c r="Q56" i="8"/>
  <c r="Q57" i="8"/>
  <c r="Q58" i="8"/>
  <c r="Q59" i="8"/>
  <c r="Q60" i="8"/>
  <c r="Q61" i="8"/>
  <c r="Q62" i="8"/>
  <c r="Q63" i="8"/>
  <c r="Q64" i="8"/>
  <c r="Q65" i="8"/>
  <c r="Q66" i="8"/>
  <c r="Q67" i="8"/>
  <c r="Q68" i="8"/>
  <c r="Q69" i="8"/>
  <c r="Q70" i="8"/>
  <c r="Q71" i="8"/>
  <c r="Q72" i="8"/>
  <c r="Q73" i="8"/>
  <c r="Q74" i="8"/>
  <c r="Q75" i="8"/>
  <c r="Q76" i="8"/>
  <c r="Q77" i="8"/>
  <c r="Q78" i="8"/>
  <c r="Q79" i="8"/>
  <c r="Q80" i="8"/>
  <c r="Q81" i="8"/>
  <c r="Q82" i="8"/>
  <c r="Q83" i="8"/>
  <c r="Q84" i="8"/>
  <c r="Q85" i="8"/>
  <c r="Q86" i="8"/>
  <c r="Q87" i="8"/>
  <c r="Q88" i="8"/>
  <c r="Q89" i="8"/>
  <c r="Q90" i="8"/>
  <c r="Q91" i="8"/>
  <c r="Q92" i="8"/>
  <c r="Q93" i="8"/>
  <c r="Q94" i="8"/>
  <c r="Q95" i="8"/>
  <c r="Q96" i="8"/>
  <c r="Q97" i="8"/>
  <c r="Q98" i="8"/>
  <c r="Q99" i="8"/>
  <c r="Q100" i="8"/>
  <c r="Q101" i="8"/>
  <c r="Q2" i="8"/>
  <c r="W101" i="8"/>
  <c r="R101" i="8" s="1"/>
  <c r="V101" i="8"/>
  <c r="U101" i="8"/>
  <c r="T101" i="8"/>
  <c r="W100" i="8"/>
  <c r="R100" i="8" s="1"/>
  <c r="V100" i="8"/>
  <c r="U100" i="8"/>
  <c r="T100" i="8"/>
  <c r="W99" i="8"/>
  <c r="R99" i="8" s="1"/>
  <c r="V99" i="8"/>
  <c r="U99" i="8"/>
  <c r="T99" i="8"/>
  <c r="W98" i="8"/>
  <c r="R98" i="8" s="1"/>
  <c r="V98" i="8"/>
  <c r="U98" i="8"/>
  <c r="T98" i="8"/>
  <c r="W97" i="8"/>
  <c r="R97" i="8" s="1"/>
  <c r="V97" i="8"/>
  <c r="U97" i="8"/>
  <c r="T97" i="8"/>
  <c r="W96" i="8"/>
  <c r="R96" i="8" s="1"/>
  <c r="V96" i="8"/>
  <c r="U96" i="8"/>
  <c r="T96" i="8"/>
  <c r="W95" i="8"/>
  <c r="R95" i="8" s="1"/>
  <c r="V95" i="8"/>
  <c r="U95" i="8"/>
  <c r="T95" i="8"/>
  <c r="W94" i="8"/>
  <c r="R94" i="8" s="1"/>
  <c r="V94" i="8"/>
  <c r="U94" i="8"/>
  <c r="T94" i="8"/>
  <c r="W93" i="8"/>
  <c r="R93" i="8" s="1"/>
  <c r="V93" i="8"/>
  <c r="U93" i="8"/>
  <c r="T93" i="8"/>
  <c r="W92" i="8"/>
  <c r="R92" i="8" s="1"/>
  <c r="V92" i="8"/>
  <c r="U92" i="8"/>
  <c r="T92" i="8"/>
  <c r="W91" i="8"/>
  <c r="R91" i="8" s="1"/>
  <c r="V91" i="8"/>
  <c r="U91" i="8"/>
  <c r="T91" i="8"/>
  <c r="W90" i="8"/>
  <c r="R90" i="8" s="1"/>
  <c r="V90" i="8"/>
  <c r="U90" i="8"/>
  <c r="T90" i="8"/>
  <c r="W89" i="8"/>
  <c r="R89" i="8" s="1"/>
  <c r="V89" i="8"/>
  <c r="U89" i="8"/>
  <c r="T89" i="8"/>
  <c r="W88" i="8"/>
  <c r="R88" i="8" s="1"/>
  <c r="V88" i="8"/>
  <c r="U88" i="8"/>
  <c r="T88" i="8"/>
  <c r="W87" i="8"/>
  <c r="R87" i="8" s="1"/>
  <c r="V87" i="8"/>
  <c r="U87" i="8"/>
  <c r="T87" i="8"/>
  <c r="W86" i="8"/>
  <c r="R86" i="8" s="1"/>
  <c r="V86" i="8"/>
  <c r="U86" i="8"/>
  <c r="T86" i="8"/>
  <c r="W85" i="8"/>
  <c r="R85" i="8" s="1"/>
  <c r="V85" i="8"/>
  <c r="U85" i="8"/>
  <c r="T85" i="8"/>
  <c r="W84" i="8"/>
  <c r="R84" i="8" s="1"/>
  <c r="V84" i="8"/>
  <c r="U84" i="8"/>
  <c r="T84" i="8"/>
  <c r="W83" i="8"/>
  <c r="R83" i="8" s="1"/>
  <c r="V83" i="8"/>
  <c r="U83" i="8"/>
  <c r="T83" i="8"/>
  <c r="W82" i="8"/>
  <c r="R82" i="8" s="1"/>
  <c r="V82" i="8"/>
  <c r="U82" i="8"/>
  <c r="T82" i="8"/>
  <c r="W81" i="8"/>
  <c r="R81" i="8" s="1"/>
  <c r="V81" i="8"/>
  <c r="U81" i="8"/>
  <c r="T81" i="8"/>
  <c r="W80" i="8"/>
  <c r="R80" i="8" s="1"/>
  <c r="V80" i="8"/>
  <c r="U80" i="8"/>
  <c r="T80" i="8"/>
  <c r="W79" i="8"/>
  <c r="R79" i="8" s="1"/>
  <c r="V79" i="8"/>
  <c r="U79" i="8"/>
  <c r="T79" i="8"/>
  <c r="W78" i="8"/>
  <c r="R78" i="8" s="1"/>
  <c r="V78" i="8"/>
  <c r="U78" i="8"/>
  <c r="T78" i="8"/>
  <c r="W77" i="8"/>
  <c r="R77" i="8" s="1"/>
  <c r="V77" i="8"/>
  <c r="U77" i="8"/>
  <c r="T77" i="8"/>
  <c r="W76" i="8"/>
  <c r="R76" i="8" s="1"/>
  <c r="V76" i="8"/>
  <c r="U76" i="8"/>
  <c r="T76" i="8"/>
  <c r="W75" i="8"/>
  <c r="R75" i="8" s="1"/>
  <c r="V75" i="8"/>
  <c r="U75" i="8"/>
  <c r="T75" i="8"/>
  <c r="W74" i="8"/>
  <c r="R74" i="8" s="1"/>
  <c r="V74" i="8"/>
  <c r="U74" i="8"/>
  <c r="T74" i="8"/>
  <c r="W73" i="8"/>
  <c r="R73" i="8" s="1"/>
  <c r="V73" i="8"/>
  <c r="U73" i="8"/>
  <c r="T73" i="8"/>
  <c r="W72" i="8"/>
  <c r="R72" i="8" s="1"/>
  <c r="V72" i="8"/>
  <c r="U72" i="8"/>
  <c r="T72" i="8"/>
  <c r="W71" i="8"/>
  <c r="R71" i="8" s="1"/>
  <c r="V71" i="8"/>
  <c r="U71" i="8"/>
  <c r="T71" i="8"/>
  <c r="W70" i="8"/>
  <c r="R70" i="8" s="1"/>
  <c r="V70" i="8"/>
  <c r="U70" i="8"/>
  <c r="T70" i="8"/>
  <c r="W69" i="8"/>
  <c r="R69" i="8" s="1"/>
  <c r="V69" i="8"/>
  <c r="U69" i="8"/>
  <c r="T69" i="8"/>
  <c r="W68" i="8"/>
  <c r="R68" i="8" s="1"/>
  <c r="V68" i="8"/>
  <c r="U68" i="8"/>
  <c r="T68" i="8"/>
  <c r="W67" i="8"/>
  <c r="R67" i="8" s="1"/>
  <c r="V67" i="8"/>
  <c r="U67" i="8"/>
  <c r="T67" i="8"/>
  <c r="W66" i="8"/>
  <c r="R66" i="8" s="1"/>
  <c r="V66" i="8"/>
  <c r="U66" i="8"/>
  <c r="T66" i="8"/>
  <c r="W65" i="8"/>
  <c r="R65" i="8" s="1"/>
  <c r="V65" i="8"/>
  <c r="U65" i="8"/>
  <c r="T65" i="8"/>
  <c r="W64" i="8"/>
  <c r="R64" i="8" s="1"/>
  <c r="V64" i="8"/>
  <c r="U64" i="8"/>
  <c r="T64" i="8"/>
  <c r="W63" i="8"/>
  <c r="R63" i="8" s="1"/>
  <c r="V63" i="8"/>
  <c r="U63" i="8"/>
  <c r="T63" i="8"/>
  <c r="W62" i="8"/>
  <c r="R62" i="8" s="1"/>
  <c r="V62" i="8"/>
  <c r="U62" i="8"/>
  <c r="T62" i="8"/>
  <c r="W61" i="8"/>
  <c r="R61" i="8" s="1"/>
  <c r="V61" i="8"/>
  <c r="U61" i="8"/>
  <c r="T61" i="8"/>
  <c r="W60" i="8"/>
  <c r="R60" i="8" s="1"/>
  <c r="V60" i="8"/>
  <c r="U60" i="8"/>
  <c r="T60" i="8"/>
  <c r="W59" i="8"/>
  <c r="R59" i="8" s="1"/>
  <c r="V59" i="8"/>
  <c r="U59" i="8"/>
  <c r="T59" i="8"/>
  <c r="W58" i="8"/>
  <c r="R58" i="8" s="1"/>
  <c r="V58" i="8"/>
  <c r="U58" i="8"/>
  <c r="T58" i="8"/>
  <c r="W57" i="8"/>
  <c r="R57" i="8" s="1"/>
  <c r="V57" i="8"/>
  <c r="U57" i="8"/>
  <c r="T57" i="8"/>
  <c r="W56" i="8"/>
  <c r="R56" i="8" s="1"/>
  <c r="V56" i="8"/>
  <c r="U56" i="8"/>
  <c r="T56" i="8"/>
  <c r="W55" i="8"/>
  <c r="R55" i="8" s="1"/>
  <c r="V55" i="8"/>
  <c r="U55" i="8"/>
  <c r="T55" i="8"/>
  <c r="W54" i="8"/>
  <c r="R54" i="8" s="1"/>
  <c r="V54" i="8"/>
  <c r="U54" i="8"/>
  <c r="T54" i="8"/>
  <c r="W53" i="8"/>
  <c r="R53" i="8" s="1"/>
  <c r="V53" i="8"/>
  <c r="U53" i="8"/>
  <c r="T53" i="8"/>
  <c r="W52" i="8"/>
  <c r="R52" i="8" s="1"/>
  <c r="V52" i="8"/>
  <c r="U52" i="8"/>
  <c r="T52" i="8"/>
  <c r="W51" i="8"/>
  <c r="R51" i="8" s="1"/>
  <c r="V51" i="8"/>
  <c r="U51" i="8"/>
  <c r="T51" i="8"/>
  <c r="W50" i="8"/>
  <c r="R50" i="8" s="1"/>
  <c r="V50" i="8"/>
  <c r="U50" i="8"/>
  <c r="T50" i="8"/>
  <c r="W49" i="8"/>
  <c r="R49" i="8" s="1"/>
  <c r="V49" i="8"/>
  <c r="U49" i="8"/>
  <c r="T49" i="8"/>
  <c r="W48" i="8"/>
  <c r="R48" i="8" s="1"/>
  <c r="V48" i="8"/>
  <c r="U48" i="8"/>
  <c r="T48" i="8"/>
  <c r="W47" i="8"/>
  <c r="R47" i="8" s="1"/>
  <c r="V47" i="8"/>
  <c r="U47" i="8"/>
  <c r="T47" i="8"/>
  <c r="W46" i="8"/>
  <c r="R46" i="8" s="1"/>
  <c r="V46" i="8"/>
  <c r="U46" i="8"/>
  <c r="T46" i="8"/>
  <c r="W45" i="8"/>
  <c r="R45" i="8" s="1"/>
  <c r="V45" i="8"/>
  <c r="U45" i="8"/>
  <c r="T45" i="8"/>
  <c r="W44" i="8"/>
  <c r="R44" i="8" s="1"/>
  <c r="V44" i="8"/>
  <c r="U44" i="8"/>
  <c r="T44" i="8"/>
  <c r="W43" i="8"/>
  <c r="R43" i="8" s="1"/>
  <c r="V43" i="8"/>
  <c r="U43" i="8"/>
  <c r="T43" i="8"/>
  <c r="W42" i="8"/>
  <c r="R42" i="8" s="1"/>
  <c r="V42" i="8"/>
  <c r="U42" i="8"/>
  <c r="T42" i="8"/>
  <c r="W41" i="8"/>
  <c r="R41" i="8" s="1"/>
  <c r="V41" i="8"/>
  <c r="U41" i="8"/>
  <c r="T41" i="8"/>
  <c r="W40" i="8"/>
  <c r="R40" i="8" s="1"/>
  <c r="V40" i="8"/>
  <c r="U40" i="8"/>
  <c r="T40" i="8"/>
  <c r="W39" i="8"/>
  <c r="R39" i="8" s="1"/>
  <c r="V39" i="8"/>
  <c r="U39" i="8"/>
  <c r="T39" i="8"/>
  <c r="W38" i="8"/>
  <c r="R38" i="8" s="1"/>
  <c r="V38" i="8"/>
  <c r="U38" i="8"/>
  <c r="T38" i="8"/>
  <c r="W37" i="8"/>
  <c r="R37" i="8" s="1"/>
  <c r="V37" i="8"/>
  <c r="U37" i="8"/>
  <c r="T37" i="8"/>
  <c r="W36" i="8"/>
  <c r="R36" i="8" s="1"/>
  <c r="V36" i="8"/>
  <c r="U36" i="8"/>
  <c r="T36" i="8"/>
  <c r="W35" i="8"/>
  <c r="R35" i="8" s="1"/>
  <c r="V35" i="8"/>
  <c r="U35" i="8"/>
  <c r="T35" i="8"/>
  <c r="W34" i="8"/>
  <c r="R34" i="8" s="1"/>
  <c r="V34" i="8"/>
  <c r="U34" i="8"/>
  <c r="T34" i="8"/>
  <c r="W33" i="8"/>
  <c r="R33" i="8" s="1"/>
  <c r="V33" i="8"/>
  <c r="U33" i="8"/>
  <c r="T33" i="8"/>
  <c r="W32" i="8"/>
  <c r="R32" i="8" s="1"/>
  <c r="V32" i="8"/>
  <c r="U32" i="8"/>
  <c r="T32" i="8"/>
  <c r="W31" i="8"/>
  <c r="R31" i="8" s="1"/>
  <c r="V31" i="8"/>
  <c r="U31" i="8"/>
  <c r="T31" i="8"/>
  <c r="W30" i="8"/>
  <c r="R30" i="8" s="1"/>
  <c r="V30" i="8"/>
  <c r="U30" i="8"/>
  <c r="T30" i="8"/>
  <c r="W29" i="8"/>
  <c r="R29" i="8" s="1"/>
  <c r="V29" i="8"/>
  <c r="U29" i="8"/>
  <c r="T29" i="8"/>
  <c r="W28" i="8"/>
  <c r="R28" i="8" s="1"/>
  <c r="V28" i="8"/>
  <c r="U28" i="8"/>
  <c r="T28" i="8"/>
  <c r="W27" i="8"/>
  <c r="R27" i="8" s="1"/>
  <c r="V27" i="8"/>
  <c r="U27" i="8"/>
  <c r="T27" i="8"/>
  <c r="W26" i="8"/>
  <c r="R26" i="8" s="1"/>
  <c r="V26" i="8"/>
  <c r="U26" i="8"/>
  <c r="T26" i="8"/>
  <c r="W25" i="8"/>
  <c r="R25" i="8" s="1"/>
  <c r="V25" i="8"/>
  <c r="U25" i="8"/>
  <c r="T25" i="8"/>
  <c r="W24" i="8"/>
  <c r="R24" i="8" s="1"/>
  <c r="V24" i="8"/>
  <c r="U24" i="8"/>
  <c r="T24" i="8"/>
  <c r="W23" i="8"/>
  <c r="R23" i="8" s="1"/>
  <c r="V23" i="8"/>
  <c r="U23" i="8"/>
  <c r="T23" i="8"/>
  <c r="W22" i="8"/>
  <c r="R22" i="8" s="1"/>
  <c r="V22" i="8"/>
  <c r="U22" i="8"/>
  <c r="T22" i="8"/>
  <c r="W21" i="8"/>
  <c r="R21" i="8" s="1"/>
  <c r="V21" i="8"/>
  <c r="U21" i="8"/>
  <c r="T21" i="8"/>
  <c r="W20" i="8"/>
  <c r="R20" i="8" s="1"/>
  <c r="V20" i="8"/>
  <c r="U20" i="8"/>
  <c r="T20" i="8"/>
  <c r="W19" i="8"/>
  <c r="R19" i="8" s="1"/>
  <c r="V19" i="8"/>
  <c r="U19" i="8"/>
  <c r="T19" i="8"/>
  <c r="W18" i="8"/>
  <c r="R18" i="8" s="1"/>
  <c r="V18" i="8"/>
  <c r="U18" i="8"/>
  <c r="T18" i="8"/>
  <c r="W17" i="8"/>
  <c r="R17" i="8" s="1"/>
  <c r="V17" i="8"/>
  <c r="U17" i="8"/>
  <c r="T17" i="8"/>
  <c r="W16" i="8"/>
  <c r="R16" i="8" s="1"/>
  <c r="V16" i="8"/>
  <c r="U16" i="8"/>
  <c r="T16" i="8"/>
  <c r="W15" i="8"/>
  <c r="R15" i="8" s="1"/>
  <c r="V15" i="8"/>
  <c r="U15" i="8"/>
  <c r="T15" i="8"/>
  <c r="W14" i="8"/>
  <c r="R14" i="8" s="1"/>
  <c r="V14" i="8"/>
  <c r="U14" i="8"/>
  <c r="T14" i="8"/>
  <c r="W13" i="8"/>
  <c r="R13" i="8" s="1"/>
  <c r="V13" i="8"/>
  <c r="U13" i="8"/>
  <c r="T13" i="8"/>
  <c r="W12" i="8"/>
  <c r="R12" i="8" s="1"/>
  <c r="V12" i="8"/>
  <c r="U12" i="8"/>
  <c r="T12" i="8"/>
  <c r="W11" i="8"/>
  <c r="R11" i="8" s="1"/>
  <c r="V11" i="8"/>
  <c r="U11" i="8"/>
  <c r="T11" i="8"/>
  <c r="W10" i="8"/>
  <c r="R10" i="8" s="1"/>
  <c r="V10" i="8"/>
  <c r="U10" i="8"/>
  <c r="T10" i="8"/>
  <c r="W9" i="8"/>
  <c r="R9" i="8" s="1"/>
  <c r="V9" i="8"/>
  <c r="U9" i="8"/>
  <c r="T9" i="8"/>
  <c r="W8" i="8"/>
  <c r="R8" i="8" s="1"/>
  <c r="V8" i="8"/>
  <c r="U8" i="8"/>
  <c r="T8" i="8"/>
  <c r="W7" i="8"/>
  <c r="R7" i="8" s="1"/>
  <c r="V7" i="8"/>
  <c r="U7" i="8"/>
  <c r="T7" i="8"/>
  <c r="W6" i="8"/>
  <c r="R6" i="8" s="1"/>
  <c r="V6" i="8"/>
  <c r="U6" i="8"/>
  <c r="T6" i="8"/>
  <c r="W5" i="8"/>
  <c r="R5" i="8" s="1"/>
  <c r="V5" i="8"/>
  <c r="U5" i="8"/>
  <c r="T5" i="8"/>
  <c r="W4" i="8"/>
  <c r="R4" i="8" s="1"/>
  <c r="V4" i="8"/>
  <c r="U4" i="8"/>
  <c r="T4" i="8"/>
  <c r="W3" i="8"/>
  <c r="R3" i="8" s="1"/>
  <c r="V3" i="8"/>
  <c r="U3" i="8"/>
  <c r="T3" i="8"/>
  <c r="W2" i="8"/>
  <c r="R2" i="8" s="1"/>
  <c r="V2" i="8"/>
  <c r="U2" i="8"/>
  <c r="T2" i="8"/>
  <c r="X5002" i="15" l="1"/>
  <c r="W391" i="15" l="1"/>
  <c r="AQ5002" i="15" l="1"/>
  <c r="AO5002" i="15"/>
  <c r="AM5002" i="15"/>
  <c r="AL5002" i="15"/>
  <c r="BB5002" i="15" s="1"/>
  <c r="Y5002" i="15"/>
  <c r="Q5002" i="15"/>
  <c r="AP5002" i="15" s="1"/>
  <c r="M5002" i="15"/>
  <c r="G5002" i="15"/>
  <c r="D5002" i="15"/>
  <c r="BA5002" i="15" s="1"/>
  <c r="AM5001" i="15"/>
  <c r="AH5001" i="15"/>
  <c r="AI5001" i="15" s="1"/>
  <c r="W5001" i="15"/>
  <c r="Y5001" i="15" s="1"/>
  <c r="V5001" i="15"/>
  <c r="U5001" i="15"/>
  <c r="X5001" i="15" s="1"/>
  <c r="R5001" i="15"/>
  <c r="AO5001" i="15" s="1"/>
  <c r="P5001" i="15"/>
  <c r="M5001" i="15" s="1"/>
  <c r="O5001" i="15"/>
  <c r="N5001" i="15"/>
  <c r="H5001" i="15"/>
  <c r="G5001" i="15"/>
  <c r="D5001" i="15"/>
  <c r="BA5001" i="15" s="1"/>
  <c r="C5001" i="15"/>
  <c r="AM5000" i="15"/>
  <c r="AH5000" i="15"/>
  <c r="AI5000" i="15" s="1"/>
  <c r="W5000" i="15"/>
  <c r="Y5000" i="15" s="1"/>
  <c r="V5000" i="15"/>
  <c r="U5000" i="15"/>
  <c r="X5000" i="15" s="1"/>
  <c r="R5000" i="15"/>
  <c r="P5000" i="15"/>
  <c r="O5000" i="15"/>
  <c r="N5000" i="15"/>
  <c r="H5000" i="15"/>
  <c r="Q5000" i="15" s="1"/>
  <c r="AP5000" i="15" s="1"/>
  <c r="G5000" i="15"/>
  <c r="D5000" i="15"/>
  <c r="BA5000" i="15" s="1"/>
  <c r="C5000" i="15"/>
  <c r="AM4999" i="15"/>
  <c r="AH4999" i="15"/>
  <c r="AI4999" i="15" s="1"/>
  <c r="W4999" i="15"/>
  <c r="Y4999" i="15" s="1"/>
  <c r="V4999" i="15"/>
  <c r="U4999" i="15"/>
  <c r="X4999" i="15" s="1"/>
  <c r="R4999" i="15"/>
  <c r="P4999" i="15"/>
  <c r="M4999" i="15" s="1"/>
  <c r="O4999" i="15"/>
  <c r="N4999" i="15"/>
  <c r="H4999" i="15"/>
  <c r="G4999" i="15"/>
  <c r="D4999" i="15"/>
  <c r="BA4999" i="15" s="1"/>
  <c r="C4999" i="15"/>
  <c r="AM4998" i="15"/>
  <c r="AH4998" i="15"/>
  <c r="AI4998" i="15" s="1"/>
  <c r="W4998" i="15"/>
  <c r="Y4998" i="15" s="1"/>
  <c r="V4998" i="15"/>
  <c r="U4998" i="15"/>
  <c r="X4998" i="15" s="1"/>
  <c r="R4998" i="15"/>
  <c r="P4998" i="15"/>
  <c r="M4998" i="15" s="1"/>
  <c r="O4998" i="15"/>
  <c r="N4998" i="15"/>
  <c r="H4998" i="15"/>
  <c r="Q4998" i="15" s="1"/>
  <c r="AP4998" i="15" s="1"/>
  <c r="G4998" i="15"/>
  <c r="D4998" i="15"/>
  <c r="BA4998" i="15" s="1"/>
  <c r="C4998" i="15"/>
  <c r="AM4997" i="15"/>
  <c r="AH4997" i="15"/>
  <c r="AI4997" i="15" s="1"/>
  <c r="W4997" i="15"/>
  <c r="Y4997" i="15" s="1"/>
  <c r="V4997" i="15"/>
  <c r="U4997" i="15"/>
  <c r="X4997" i="15" s="1"/>
  <c r="R4997" i="15"/>
  <c r="AO4997" i="15" s="1"/>
  <c r="P4997" i="15"/>
  <c r="M4997" i="15" s="1"/>
  <c r="O4997" i="15"/>
  <c r="N4997" i="15"/>
  <c r="H4997" i="15"/>
  <c r="AQ4997" i="15" s="1"/>
  <c r="G4997" i="15"/>
  <c r="D4997" i="15"/>
  <c r="BA4997" i="15" s="1"/>
  <c r="C4997" i="15"/>
  <c r="AQ4996" i="15"/>
  <c r="AM4996" i="15"/>
  <c r="AH4996" i="15"/>
  <c r="AI4996" i="15" s="1"/>
  <c r="W4996" i="15"/>
  <c r="Y4996" i="15" s="1"/>
  <c r="V4996" i="15"/>
  <c r="U4996" i="15"/>
  <c r="X4996" i="15" s="1"/>
  <c r="R4996" i="15"/>
  <c r="AO4996" i="15" s="1"/>
  <c r="P4996" i="15"/>
  <c r="M4996" i="15" s="1"/>
  <c r="O4996" i="15"/>
  <c r="N4996" i="15"/>
  <c r="H4996" i="15"/>
  <c r="Q4996" i="15" s="1"/>
  <c r="AP4996" i="15" s="1"/>
  <c r="G4996" i="15"/>
  <c r="D4996" i="15"/>
  <c r="BA4996" i="15" s="1"/>
  <c r="C4996" i="15"/>
  <c r="AM4995" i="15"/>
  <c r="AH4995" i="15"/>
  <c r="AI4995" i="15" s="1"/>
  <c r="W4995" i="15"/>
  <c r="Y4995" i="15" s="1"/>
  <c r="V4995" i="15"/>
  <c r="U4995" i="15"/>
  <c r="X4995" i="15" s="1"/>
  <c r="R4995" i="15"/>
  <c r="AO4995" i="15" s="1"/>
  <c r="P4995" i="15"/>
  <c r="O4995" i="15"/>
  <c r="N4995" i="15"/>
  <c r="H4995" i="15"/>
  <c r="G4995" i="15"/>
  <c r="D4995" i="15"/>
  <c r="BA4995" i="15" s="1"/>
  <c r="C4995" i="15"/>
  <c r="AM4994" i="15"/>
  <c r="AH4994" i="15"/>
  <c r="AI4994" i="15" s="1"/>
  <c r="W4994" i="15"/>
  <c r="Y4994" i="15" s="1"/>
  <c r="V4994" i="15"/>
  <c r="U4994" i="15"/>
  <c r="X4994" i="15" s="1"/>
  <c r="R4994" i="15"/>
  <c r="P4994" i="15"/>
  <c r="M4994" i="15" s="1"/>
  <c r="O4994" i="15"/>
  <c r="N4994" i="15"/>
  <c r="H4994" i="15"/>
  <c r="G4994" i="15"/>
  <c r="D4994" i="15"/>
  <c r="BA4994" i="15" s="1"/>
  <c r="C4994" i="15"/>
  <c r="AM4993" i="15"/>
  <c r="AH4993" i="15"/>
  <c r="AI4993" i="15" s="1"/>
  <c r="W4993" i="15"/>
  <c r="Y4993" i="15" s="1"/>
  <c r="V4993" i="15"/>
  <c r="U4993" i="15"/>
  <c r="X4993" i="15" s="1"/>
  <c r="R4993" i="15"/>
  <c r="AO4993" i="15" s="1"/>
  <c r="P4993" i="15"/>
  <c r="M4993" i="15" s="1"/>
  <c r="O4993" i="15"/>
  <c r="N4993" i="15"/>
  <c r="H4993" i="15"/>
  <c r="Q4993" i="15" s="1"/>
  <c r="AP4993" i="15" s="1"/>
  <c r="G4993" i="15"/>
  <c r="D4993" i="15"/>
  <c r="BA4993" i="15" s="1"/>
  <c r="C4993" i="15"/>
  <c r="AM4992" i="15"/>
  <c r="AH4992" i="15"/>
  <c r="AI4992" i="15" s="1"/>
  <c r="W4992" i="15"/>
  <c r="Y4992" i="15" s="1"/>
  <c r="V4992" i="15"/>
  <c r="U4992" i="15"/>
  <c r="X4992" i="15" s="1"/>
  <c r="R4992" i="15"/>
  <c r="AO4992" i="15" s="1"/>
  <c r="P4992" i="15"/>
  <c r="M4992" i="15" s="1"/>
  <c r="O4992" i="15"/>
  <c r="N4992" i="15"/>
  <c r="H4992" i="15"/>
  <c r="G4992" i="15"/>
  <c r="D4992" i="15"/>
  <c r="BA4992" i="15" s="1"/>
  <c r="C4992" i="15"/>
  <c r="AM4991" i="15"/>
  <c r="AH4991" i="15"/>
  <c r="AI4991" i="15" s="1"/>
  <c r="W4991" i="15"/>
  <c r="Y4991" i="15" s="1"/>
  <c r="V4991" i="15"/>
  <c r="U4991" i="15"/>
  <c r="X4991" i="15" s="1"/>
  <c r="R4991" i="15"/>
  <c r="P4991" i="15"/>
  <c r="M4991" i="15" s="1"/>
  <c r="O4991" i="15"/>
  <c r="N4991" i="15"/>
  <c r="H4991" i="15"/>
  <c r="G4991" i="15"/>
  <c r="D4991" i="15"/>
  <c r="BA4991" i="15" s="1"/>
  <c r="C4991" i="15"/>
  <c r="AM4990" i="15"/>
  <c r="AH4990" i="15"/>
  <c r="AI4990" i="15" s="1"/>
  <c r="W4990" i="15"/>
  <c r="Y4990" i="15" s="1"/>
  <c r="V4990" i="15"/>
  <c r="U4990" i="15"/>
  <c r="X4990" i="15" s="1"/>
  <c r="R4990" i="15"/>
  <c r="AO4990" i="15" s="1"/>
  <c r="P4990" i="15"/>
  <c r="O4990" i="15"/>
  <c r="N4990" i="15"/>
  <c r="H4990" i="15"/>
  <c r="G4990" i="15"/>
  <c r="D4990" i="15"/>
  <c r="BA4990" i="15" s="1"/>
  <c r="C4990" i="15"/>
  <c r="AM4989" i="15"/>
  <c r="AH4989" i="15"/>
  <c r="AI4989" i="15" s="1"/>
  <c r="W4989" i="15"/>
  <c r="Y4989" i="15" s="1"/>
  <c r="V4989" i="15"/>
  <c r="U4989" i="15"/>
  <c r="X4989" i="15" s="1"/>
  <c r="R4989" i="15"/>
  <c r="AO4989" i="15" s="1"/>
  <c r="P4989" i="15"/>
  <c r="O4989" i="15"/>
  <c r="N4989" i="15"/>
  <c r="H4989" i="15"/>
  <c r="G4989" i="15"/>
  <c r="D4989" i="15"/>
  <c r="BA4989" i="15" s="1"/>
  <c r="C4989" i="15"/>
  <c r="AM4988" i="15"/>
  <c r="AH4988" i="15"/>
  <c r="AI4988" i="15" s="1"/>
  <c r="W4988" i="15"/>
  <c r="Y4988" i="15" s="1"/>
  <c r="V4988" i="15"/>
  <c r="U4988" i="15"/>
  <c r="X4988" i="15" s="1"/>
  <c r="R4988" i="15"/>
  <c r="AO4988" i="15" s="1"/>
  <c r="P4988" i="15"/>
  <c r="O4988" i="15"/>
  <c r="N4988" i="15"/>
  <c r="H4988" i="15"/>
  <c r="G4988" i="15"/>
  <c r="D4988" i="15"/>
  <c r="BA4988" i="15" s="1"/>
  <c r="C4988" i="15"/>
  <c r="AM4987" i="15"/>
  <c r="AH4987" i="15"/>
  <c r="AI4987" i="15" s="1"/>
  <c r="W4987" i="15"/>
  <c r="Y4987" i="15" s="1"/>
  <c r="V4987" i="15"/>
  <c r="U4987" i="15"/>
  <c r="X4987" i="15" s="1"/>
  <c r="R4987" i="15"/>
  <c r="AO4987" i="15" s="1"/>
  <c r="P4987" i="15"/>
  <c r="M4987" i="15" s="1"/>
  <c r="O4987" i="15"/>
  <c r="N4987" i="15"/>
  <c r="H4987" i="15"/>
  <c r="G4987" i="15"/>
  <c r="D4987" i="15"/>
  <c r="BA4987" i="15" s="1"/>
  <c r="C4987" i="15"/>
  <c r="AM4986" i="15"/>
  <c r="AH4986" i="15"/>
  <c r="AI4986" i="15" s="1"/>
  <c r="W4986" i="15"/>
  <c r="Y4986" i="15" s="1"/>
  <c r="V4986" i="15"/>
  <c r="U4986" i="15"/>
  <c r="X4986" i="15" s="1"/>
  <c r="R4986" i="15"/>
  <c r="P4986" i="15"/>
  <c r="M4986" i="15" s="1"/>
  <c r="O4986" i="15"/>
  <c r="N4986" i="15"/>
  <c r="H4986" i="15"/>
  <c r="Q4986" i="15" s="1"/>
  <c r="AP4986" i="15" s="1"/>
  <c r="G4986" i="15"/>
  <c r="D4986" i="15"/>
  <c r="BA4986" i="15" s="1"/>
  <c r="C4986" i="15"/>
  <c r="AM4985" i="15"/>
  <c r="AH4985" i="15"/>
  <c r="AI4985" i="15" s="1"/>
  <c r="W4985" i="15"/>
  <c r="Y4985" i="15" s="1"/>
  <c r="V4985" i="15"/>
  <c r="U4985" i="15"/>
  <c r="X4985" i="15" s="1"/>
  <c r="R4985" i="15"/>
  <c r="AO4985" i="15" s="1"/>
  <c r="P4985" i="15"/>
  <c r="M4985" i="15" s="1"/>
  <c r="O4985" i="15"/>
  <c r="N4985" i="15"/>
  <c r="H4985" i="15"/>
  <c r="Q4985" i="15" s="1"/>
  <c r="AP4985" i="15" s="1"/>
  <c r="G4985" i="15"/>
  <c r="D4985" i="15"/>
  <c r="BA4985" i="15" s="1"/>
  <c r="C4985" i="15"/>
  <c r="AM4984" i="15"/>
  <c r="AH4984" i="15"/>
  <c r="AI4984" i="15" s="1"/>
  <c r="W4984" i="15"/>
  <c r="Y4984" i="15" s="1"/>
  <c r="V4984" i="15"/>
  <c r="U4984" i="15"/>
  <c r="X4984" i="15" s="1"/>
  <c r="R4984" i="15"/>
  <c r="P4984" i="15"/>
  <c r="M4984" i="15" s="1"/>
  <c r="O4984" i="15"/>
  <c r="N4984" i="15"/>
  <c r="H4984" i="15"/>
  <c r="G4984" i="15"/>
  <c r="D4984" i="15"/>
  <c r="BA4984" i="15" s="1"/>
  <c r="C4984" i="15"/>
  <c r="AM4983" i="15"/>
  <c r="AH4983" i="15"/>
  <c r="AI4983" i="15" s="1"/>
  <c r="W4983" i="15"/>
  <c r="Y4983" i="15" s="1"/>
  <c r="V4983" i="15"/>
  <c r="U4983" i="15"/>
  <c r="X4983" i="15" s="1"/>
  <c r="R4983" i="15"/>
  <c r="P4983" i="15"/>
  <c r="M4983" i="15" s="1"/>
  <c r="O4983" i="15"/>
  <c r="N4983" i="15"/>
  <c r="H4983" i="15"/>
  <c r="AQ4983" i="15" s="1"/>
  <c r="G4983" i="15"/>
  <c r="D4983" i="15"/>
  <c r="BA4983" i="15" s="1"/>
  <c r="C4983" i="15"/>
  <c r="AM4982" i="15"/>
  <c r="AH4982" i="15"/>
  <c r="AI4982" i="15" s="1"/>
  <c r="W4982" i="15"/>
  <c r="Y4982" i="15" s="1"/>
  <c r="V4982" i="15"/>
  <c r="U4982" i="15"/>
  <c r="X4982" i="15" s="1"/>
  <c r="R4982" i="15"/>
  <c r="AO4982" i="15" s="1"/>
  <c r="P4982" i="15"/>
  <c r="M4982" i="15" s="1"/>
  <c r="O4982" i="15"/>
  <c r="N4982" i="15"/>
  <c r="H4982" i="15"/>
  <c r="G4982" i="15"/>
  <c r="D4982" i="15"/>
  <c r="BA4982" i="15" s="1"/>
  <c r="C4982" i="15"/>
  <c r="AM4981" i="15"/>
  <c r="AH4981" i="15"/>
  <c r="AI4981" i="15" s="1"/>
  <c r="W4981" i="15"/>
  <c r="Y4981" i="15" s="1"/>
  <c r="V4981" i="15"/>
  <c r="U4981" i="15"/>
  <c r="X4981" i="15" s="1"/>
  <c r="R4981" i="15"/>
  <c r="AO4981" i="15" s="1"/>
  <c r="P4981" i="15"/>
  <c r="M4981" i="15" s="1"/>
  <c r="O4981" i="15"/>
  <c r="N4981" i="15"/>
  <c r="H4981" i="15"/>
  <c r="G4981" i="15"/>
  <c r="D4981" i="15"/>
  <c r="BA4981" i="15" s="1"/>
  <c r="C4981" i="15"/>
  <c r="AM4980" i="15"/>
  <c r="AH4980" i="15"/>
  <c r="AI4980" i="15" s="1"/>
  <c r="W4980" i="15"/>
  <c r="Y4980" i="15" s="1"/>
  <c r="V4980" i="15"/>
  <c r="U4980" i="15"/>
  <c r="X4980" i="15" s="1"/>
  <c r="R4980" i="15"/>
  <c r="AO4980" i="15" s="1"/>
  <c r="P4980" i="15"/>
  <c r="O4980" i="15"/>
  <c r="N4980" i="15"/>
  <c r="H4980" i="15"/>
  <c r="G4980" i="15"/>
  <c r="D4980" i="15"/>
  <c r="BA4980" i="15" s="1"/>
  <c r="C4980" i="15"/>
  <c r="AM4979" i="15"/>
  <c r="AH4979" i="15"/>
  <c r="AI4979" i="15" s="1"/>
  <c r="W4979" i="15"/>
  <c r="Y4979" i="15" s="1"/>
  <c r="V4979" i="15"/>
  <c r="U4979" i="15"/>
  <c r="X4979" i="15" s="1"/>
  <c r="R4979" i="15"/>
  <c r="AO4979" i="15" s="1"/>
  <c r="P4979" i="15"/>
  <c r="M4979" i="15" s="1"/>
  <c r="O4979" i="15"/>
  <c r="N4979" i="15"/>
  <c r="H4979" i="15"/>
  <c r="Q4979" i="15" s="1"/>
  <c r="G4979" i="15"/>
  <c r="D4979" i="15"/>
  <c r="BA4979" i="15" s="1"/>
  <c r="C4979" i="15"/>
  <c r="AM4978" i="15"/>
  <c r="AH4978" i="15"/>
  <c r="AI4978" i="15" s="1"/>
  <c r="W4978" i="15"/>
  <c r="Y4978" i="15" s="1"/>
  <c r="V4978" i="15"/>
  <c r="U4978" i="15"/>
  <c r="X4978" i="15" s="1"/>
  <c r="R4978" i="15"/>
  <c r="P4978" i="15"/>
  <c r="M4978" i="15" s="1"/>
  <c r="O4978" i="15"/>
  <c r="N4978" i="15"/>
  <c r="H4978" i="15"/>
  <c r="G4978" i="15"/>
  <c r="D4978" i="15"/>
  <c r="BA4978" i="15" s="1"/>
  <c r="C4978" i="15"/>
  <c r="AM4977" i="15"/>
  <c r="AH4977" i="15"/>
  <c r="AI4977" i="15" s="1"/>
  <c r="W4977" i="15"/>
  <c r="Y4977" i="15" s="1"/>
  <c r="V4977" i="15"/>
  <c r="U4977" i="15"/>
  <c r="X4977" i="15" s="1"/>
  <c r="R4977" i="15"/>
  <c r="AO4977" i="15" s="1"/>
  <c r="P4977" i="15"/>
  <c r="M4977" i="15" s="1"/>
  <c r="O4977" i="15"/>
  <c r="N4977" i="15"/>
  <c r="H4977" i="15"/>
  <c r="G4977" i="15"/>
  <c r="D4977" i="15"/>
  <c r="BA4977" i="15" s="1"/>
  <c r="C4977" i="15"/>
  <c r="AM4976" i="15"/>
  <c r="AH4976" i="15"/>
  <c r="AI4976" i="15" s="1"/>
  <c r="W4976" i="15"/>
  <c r="Y4976" i="15" s="1"/>
  <c r="V4976" i="15"/>
  <c r="U4976" i="15"/>
  <c r="X4976" i="15" s="1"/>
  <c r="R4976" i="15"/>
  <c r="AO4976" i="15" s="1"/>
  <c r="P4976" i="15"/>
  <c r="M4976" i="15" s="1"/>
  <c r="O4976" i="15"/>
  <c r="N4976" i="15"/>
  <c r="H4976" i="15"/>
  <c r="G4976" i="15"/>
  <c r="D4976" i="15"/>
  <c r="BA4976" i="15" s="1"/>
  <c r="C4976" i="15"/>
  <c r="AM4975" i="15"/>
  <c r="AH4975" i="15"/>
  <c r="AI4975" i="15" s="1"/>
  <c r="W4975" i="15"/>
  <c r="Y4975" i="15" s="1"/>
  <c r="V4975" i="15"/>
  <c r="U4975" i="15"/>
  <c r="X4975" i="15" s="1"/>
  <c r="R4975" i="15"/>
  <c r="AO4975" i="15" s="1"/>
  <c r="P4975" i="15"/>
  <c r="O4975" i="15"/>
  <c r="N4975" i="15"/>
  <c r="H4975" i="15"/>
  <c r="G4975" i="15"/>
  <c r="D4975" i="15"/>
  <c r="BA4975" i="15" s="1"/>
  <c r="C4975" i="15"/>
  <c r="AM4974" i="15"/>
  <c r="AH4974" i="15"/>
  <c r="AI4974" i="15" s="1"/>
  <c r="W4974" i="15"/>
  <c r="Y4974" i="15" s="1"/>
  <c r="V4974" i="15"/>
  <c r="U4974" i="15"/>
  <c r="X4974" i="15" s="1"/>
  <c r="R4974" i="15"/>
  <c r="P4974" i="15"/>
  <c r="M4974" i="15" s="1"/>
  <c r="O4974" i="15"/>
  <c r="N4974" i="15"/>
  <c r="H4974" i="15"/>
  <c r="G4974" i="15"/>
  <c r="D4974" i="15"/>
  <c r="BA4974" i="15" s="1"/>
  <c r="C4974" i="15"/>
  <c r="AM4973" i="15"/>
  <c r="AH4973" i="15"/>
  <c r="AI4973" i="15" s="1"/>
  <c r="W4973" i="15"/>
  <c r="Y4973" i="15" s="1"/>
  <c r="V4973" i="15"/>
  <c r="U4973" i="15"/>
  <c r="X4973" i="15" s="1"/>
  <c r="R4973" i="15"/>
  <c r="AO4973" i="15" s="1"/>
  <c r="P4973" i="15"/>
  <c r="M4973" i="15" s="1"/>
  <c r="O4973" i="15"/>
  <c r="N4973" i="15"/>
  <c r="H4973" i="15"/>
  <c r="G4973" i="15"/>
  <c r="D4973" i="15"/>
  <c r="BA4973" i="15" s="1"/>
  <c r="C4973" i="15"/>
  <c r="AM4972" i="15"/>
  <c r="AH4972" i="15"/>
  <c r="AI4972" i="15" s="1"/>
  <c r="W4972" i="15"/>
  <c r="Y4972" i="15" s="1"/>
  <c r="V4972" i="15"/>
  <c r="U4972" i="15"/>
  <c r="X4972" i="15" s="1"/>
  <c r="R4972" i="15"/>
  <c r="AO4972" i="15" s="1"/>
  <c r="P4972" i="15"/>
  <c r="M4972" i="15" s="1"/>
  <c r="O4972" i="15"/>
  <c r="N4972" i="15"/>
  <c r="H4972" i="15"/>
  <c r="G4972" i="15"/>
  <c r="D4972" i="15"/>
  <c r="BA4972" i="15" s="1"/>
  <c r="C4972" i="15"/>
  <c r="AM4971" i="15"/>
  <c r="AH4971" i="15"/>
  <c r="AI4971" i="15" s="1"/>
  <c r="W4971" i="15"/>
  <c r="Y4971" i="15" s="1"/>
  <c r="V4971" i="15"/>
  <c r="U4971" i="15"/>
  <c r="X4971" i="15" s="1"/>
  <c r="R4971" i="15"/>
  <c r="P4971" i="15"/>
  <c r="M4971" i="15" s="1"/>
  <c r="O4971" i="15"/>
  <c r="N4971" i="15"/>
  <c r="H4971" i="15"/>
  <c r="G4971" i="15"/>
  <c r="D4971" i="15"/>
  <c r="BA4971" i="15" s="1"/>
  <c r="C4971" i="15"/>
  <c r="AM4970" i="15"/>
  <c r="AH4970" i="15"/>
  <c r="AI4970" i="15" s="1"/>
  <c r="W4970" i="15"/>
  <c r="Y4970" i="15" s="1"/>
  <c r="V4970" i="15"/>
  <c r="U4970" i="15"/>
  <c r="X4970" i="15" s="1"/>
  <c r="R4970" i="15"/>
  <c r="AO4970" i="15" s="1"/>
  <c r="P4970" i="15"/>
  <c r="O4970" i="15"/>
  <c r="N4970" i="15"/>
  <c r="H4970" i="15"/>
  <c r="G4970" i="15"/>
  <c r="D4970" i="15"/>
  <c r="BA4970" i="15" s="1"/>
  <c r="C4970" i="15"/>
  <c r="BA4969" i="15"/>
  <c r="AM4969" i="15"/>
  <c r="AH4969" i="15"/>
  <c r="AI4969" i="15" s="1"/>
  <c r="W4969" i="15"/>
  <c r="Y4969" i="15" s="1"/>
  <c r="V4969" i="15"/>
  <c r="U4969" i="15"/>
  <c r="X4969" i="15" s="1"/>
  <c r="R4969" i="15"/>
  <c r="AO4969" i="15" s="1"/>
  <c r="P4969" i="15"/>
  <c r="O4969" i="15"/>
  <c r="N4969" i="15"/>
  <c r="H4969" i="15"/>
  <c r="G4969" i="15"/>
  <c r="D4969" i="15"/>
  <c r="C4969" i="15"/>
  <c r="AM4968" i="15"/>
  <c r="AH4968" i="15"/>
  <c r="AI4968" i="15" s="1"/>
  <c r="W4968" i="15"/>
  <c r="Y4968" i="15" s="1"/>
  <c r="V4968" i="15"/>
  <c r="U4968" i="15"/>
  <c r="X4968" i="15" s="1"/>
  <c r="R4968" i="15"/>
  <c r="AO4968" i="15" s="1"/>
  <c r="P4968" i="15"/>
  <c r="M4968" i="15" s="1"/>
  <c r="O4968" i="15"/>
  <c r="N4968" i="15"/>
  <c r="H4968" i="15"/>
  <c r="G4968" i="15"/>
  <c r="D4968" i="15"/>
  <c r="BA4968" i="15" s="1"/>
  <c r="C4968" i="15"/>
  <c r="AM4967" i="15"/>
  <c r="AH4967" i="15"/>
  <c r="AI4967" i="15" s="1"/>
  <c r="W4967" i="15"/>
  <c r="Y4967" i="15" s="1"/>
  <c r="V4967" i="15"/>
  <c r="U4967" i="15"/>
  <c r="X4967" i="15" s="1"/>
  <c r="R4967" i="15"/>
  <c r="AO4967" i="15" s="1"/>
  <c r="P4967" i="15"/>
  <c r="M4967" i="15" s="1"/>
  <c r="O4967" i="15"/>
  <c r="N4967" i="15"/>
  <c r="H4967" i="15"/>
  <c r="G4967" i="15"/>
  <c r="D4967" i="15"/>
  <c r="BA4967" i="15" s="1"/>
  <c r="C4967" i="15"/>
  <c r="AM4966" i="15"/>
  <c r="AH4966" i="15"/>
  <c r="AI4966" i="15" s="1"/>
  <c r="W4966" i="15"/>
  <c r="Y4966" i="15" s="1"/>
  <c r="V4966" i="15"/>
  <c r="U4966" i="15"/>
  <c r="X4966" i="15" s="1"/>
  <c r="R4966" i="15"/>
  <c r="AO4966" i="15" s="1"/>
  <c r="P4966" i="15"/>
  <c r="M4966" i="15" s="1"/>
  <c r="O4966" i="15"/>
  <c r="N4966" i="15"/>
  <c r="H4966" i="15"/>
  <c r="G4966" i="15"/>
  <c r="D4966" i="15"/>
  <c r="BA4966" i="15" s="1"/>
  <c r="C4966" i="15"/>
  <c r="AM4965" i="15"/>
  <c r="AH4965" i="15"/>
  <c r="AI4965" i="15" s="1"/>
  <c r="W4965" i="15"/>
  <c r="Y4965" i="15" s="1"/>
  <c r="V4965" i="15"/>
  <c r="U4965" i="15"/>
  <c r="X4965" i="15" s="1"/>
  <c r="R4965" i="15"/>
  <c r="AO4965" i="15" s="1"/>
  <c r="P4965" i="15"/>
  <c r="M4965" i="15" s="1"/>
  <c r="O4965" i="15"/>
  <c r="N4965" i="15"/>
  <c r="H4965" i="15"/>
  <c r="Q4965" i="15" s="1"/>
  <c r="AP4965" i="15" s="1"/>
  <c r="G4965" i="15"/>
  <c r="D4965" i="15"/>
  <c r="BA4965" i="15" s="1"/>
  <c r="C4965" i="15"/>
  <c r="AM4964" i="15"/>
  <c r="AH4964" i="15"/>
  <c r="AI4964" i="15" s="1"/>
  <c r="W4964" i="15"/>
  <c r="Y4964" i="15" s="1"/>
  <c r="V4964" i="15"/>
  <c r="U4964" i="15"/>
  <c r="X4964" i="15" s="1"/>
  <c r="R4964" i="15"/>
  <c r="P4964" i="15"/>
  <c r="M4964" i="15" s="1"/>
  <c r="O4964" i="15"/>
  <c r="N4964" i="15"/>
  <c r="H4964" i="15"/>
  <c r="G4964" i="15"/>
  <c r="D4964" i="15"/>
  <c r="BA4964" i="15" s="1"/>
  <c r="C4964" i="15"/>
  <c r="AM4963" i="15"/>
  <c r="AH4963" i="15"/>
  <c r="AI4963" i="15" s="1"/>
  <c r="W4963" i="15"/>
  <c r="Y4963" i="15" s="1"/>
  <c r="V4963" i="15"/>
  <c r="U4963" i="15"/>
  <c r="X4963" i="15" s="1"/>
  <c r="R4963" i="15"/>
  <c r="P4963" i="15"/>
  <c r="M4963" i="15" s="1"/>
  <c r="O4963" i="15"/>
  <c r="N4963" i="15"/>
  <c r="H4963" i="15"/>
  <c r="G4963" i="15"/>
  <c r="D4963" i="15"/>
  <c r="BA4963" i="15" s="1"/>
  <c r="C4963" i="15"/>
  <c r="AM4962" i="15"/>
  <c r="AH4962" i="15"/>
  <c r="AI4962" i="15" s="1"/>
  <c r="W4962" i="15"/>
  <c r="Y4962" i="15" s="1"/>
  <c r="V4962" i="15"/>
  <c r="U4962" i="15"/>
  <c r="X4962" i="15" s="1"/>
  <c r="R4962" i="15"/>
  <c r="AO4962" i="15" s="1"/>
  <c r="P4962" i="15"/>
  <c r="M4962" i="15" s="1"/>
  <c r="O4962" i="15"/>
  <c r="N4962" i="15"/>
  <c r="H4962" i="15"/>
  <c r="G4962" i="15"/>
  <c r="D4962" i="15"/>
  <c r="BA4962" i="15" s="1"/>
  <c r="C4962" i="15"/>
  <c r="AM4961" i="15"/>
  <c r="AH4961" i="15"/>
  <c r="AI4961" i="15" s="1"/>
  <c r="W4961" i="15"/>
  <c r="Y4961" i="15" s="1"/>
  <c r="V4961" i="15"/>
  <c r="U4961" i="15"/>
  <c r="X4961" i="15" s="1"/>
  <c r="R4961" i="15"/>
  <c r="AO4961" i="15" s="1"/>
  <c r="P4961" i="15"/>
  <c r="M4961" i="15" s="1"/>
  <c r="O4961" i="15"/>
  <c r="N4961" i="15"/>
  <c r="H4961" i="15"/>
  <c r="G4961" i="15"/>
  <c r="D4961" i="15"/>
  <c r="BA4961" i="15" s="1"/>
  <c r="C4961" i="15"/>
  <c r="AM4960" i="15"/>
  <c r="AH4960" i="15"/>
  <c r="AI4960" i="15" s="1"/>
  <c r="W4960" i="15"/>
  <c r="Y4960" i="15" s="1"/>
  <c r="V4960" i="15"/>
  <c r="U4960" i="15"/>
  <c r="X4960" i="15" s="1"/>
  <c r="R4960" i="15"/>
  <c r="AO4960" i="15" s="1"/>
  <c r="P4960" i="15"/>
  <c r="O4960" i="15"/>
  <c r="N4960" i="15"/>
  <c r="H4960" i="15"/>
  <c r="G4960" i="15"/>
  <c r="D4960" i="15"/>
  <c r="BA4960" i="15" s="1"/>
  <c r="C4960" i="15"/>
  <c r="AM4959" i="15"/>
  <c r="AH4959" i="15"/>
  <c r="AI4959" i="15" s="1"/>
  <c r="W4959" i="15"/>
  <c r="Y4959" i="15" s="1"/>
  <c r="V4959" i="15"/>
  <c r="U4959" i="15"/>
  <c r="X4959" i="15" s="1"/>
  <c r="R4959" i="15"/>
  <c r="AO4959" i="15" s="1"/>
  <c r="P4959" i="15"/>
  <c r="M4959" i="15" s="1"/>
  <c r="O4959" i="15"/>
  <c r="N4959" i="15"/>
  <c r="H4959" i="15"/>
  <c r="G4959" i="15"/>
  <c r="D4959" i="15"/>
  <c r="BA4959" i="15" s="1"/>
  <c r="C4959" i="15"/>
  <c r="AM4958" i="15"/>
  <c r="AH4958" i="15"/>
  <c r="AI4958" i="15" s="1"/>
  <c r="W4958" i="15"/>
  <c r="Y4958" i="15" s="1"/>
  <c r="V4958" i="15"/>
  <c r="U4958" i="15"/>
  <c r="X4958" i="15" s="1"/>
  <c r="R4958" i="15"/>
  <c r="AO4958" i="15" s="1"/>
  <c r="P4958" i="15"/>
  <c r="M4958" i="15" s="1"/>
  <c r="O4958" i="15"/>
  <c r="N4958" i="15"/>
  <c r="H4958" i="15"/>
  <c r="G4958" i="15"/>
  <c r="D4958" i="15"/>
  <c r="BA4958" i="15" s="1"/>
  <c r="C4958" i="15"/>
  <c r="AM4957" i="15"/>
  <c r="AH4957" i="15"/>
  <c r="AI4957" i="15" s="1"/>
  <c r="W4957" i="15"/>
  <c r="Y4957" i="15" s="1"/>
  <c r="V4957" i="15"/>
  <c r="U4957" i="15"/>
  <c r="X4957" i="15" s="1"/>
  <c r="R4957" i="15"/>
  <c r="AO4957" i="15" s="1"/>
  <c r="P4957" i="15"/>
  <c r="M4957" i="15" s="1"/>
  <c r="O4957" i="15"/>
  <c r="N4957" i="15"/>
  <c r="H4957" i="15"/>
  <c r="G4957" i="15"/>
  <c r="D4957" i="15"/>
  <c r="BA4957" i="15" s="1"/>
  <c r="C4957" i="15"/>
  <c r="AM4956" i="15"/>
  <c r="AH4956" i="15"/>
  <c r="AI4956" i="15" s="1"/>
  <c r="W4956" i="15"/>
  <c r="Y4956" i="15" s="1"/>
  <c r="V4956" i="15"/>
  <c r="U4956" i="15"/>
  <c r="X4956" i="15" s="1"/>
  <c r="R4956" i="15"/>
  <c r="AO4956" i="15" s="1"/>
  <c r="P4956" i="15"/>
  <c r="M4956" i="15" s="1"/>
  <c r="O4956" i="15"/>
  <c r="N4956" i="15"/>
  <c r="H4956" i="15"/>
  <c r="G4956" i="15"/>
  <c r="D4956" i="15"/>
  <c r="BA4956" i="15" s="1"/>
  <c r="C4956" i="15"/>
  <c r="AM4955" i="15"/>
  <c r="AH4955" i="15"/>
  <c r="AI4955" i="15" s="1"/>
  <c r="W4955" i="15"/>
  <c r="Y4955" i="15" s="1"/>
  <c r="V4955" i="15"/>
  <c r="U4955" i="15"/>
  <c r="X4955" i="15" s="1"/>
  <c r="R4955" i="15"/>
  <c r="AO4955" i="15" s="1"/>
  <c r="P4955" i="15"/>
  <c r="O4955" i="15"/>
  <c r="N4955" i="15"/>
  <c r="H4955" i="15"/>
  <c r="Q4955" i="15" s="1"/>
  <c r="AP4955" i="15" s="1"/>
  <c r="G4955" i="15"/>
  <c r="D4955" i="15"/>
  <c r="BA4955" i="15" s="1"/>
  <c r="C4955" i="15"/>
  <c r="AM4954" i="15"/>
  <c r="AH4954" i="15"/>
  <c r="AI4954" i="15" s="1"/>
  <c r="W4954" i="15"/>
  <c r="Y4954" i="15" s="1"/>
  <c r="V4954" i="15"/>
  <c r="U4954" i="15"/>
  <c r="X4954" i="15" s="1"/>
  <c r="R4954" i="15"/>
  <c r="P4954" i="15"/>
  <c r="M4954" i="15" s="1"/>
  <c r="O4954" i="15"/>
  <c r="N4954" i="15"/>
  <c r="H4954" i="15"/>
  <c r="G4954" i="15"/>
  <c r="D4954" i="15"/>
  <c r="BA4954" i="15" s="1"/>
  <c r="C4954" i="15"/>
  <c r="AM4953" i="15"/>
  <c r="AH4953" i="15"/>
  <c r="AI4953" i="15" s="1"/>
  <c r="W4953" i="15"/>
  <c r="Y4953" i="15" s="1"/>
  <c r="V4953" i="15"/>
  <c r="U4953" i="15"/>
  <c r="X4953" i="15" s="1"/>
  <c r="R4953" i="15"/>
  <c r="AO4953" i="15" s="1"/>
  <c r="P4953" i="15"/>
  <c r="M4953" i="15" s="1"/>
  <c r="O4953" i="15"/>
  <c r="N4953" i="15"/>
  <c r="H4953" i="15"/>
  <c r="G4953" i="15"/>
  <c r="D4953" i="15"/>
  <c r="BA4953" i="15" s="1"/>
  <c r="C4953" i="15"/>
  <c r="AM4952" i="15"/>
  <c r="AH4952" i="15"/>
  <c r="AI4952" i="15" s="1"/>
  <c r="Y4952" i="15"/>
  <c r="W4952" i="15"/>
  <c r="V4952" i="15"/>
  <c r="U4952" i="15"/>
  <c r="X4952" i="15" s="1"/>
  <c r="R4952" i="15"/>
  <c r="AO4952" i="15" s="1"/>
  <c r="P4952" i="15"/>
  <c r="O4952" i="15"/>
  <c r="N4952" i="15"/>
  <c r="H4952" i="15"/>
  <c r="G4952" i="15"/>
  <c r="D4952" i="15"/>
  <c r="BA4952" i="15" s="1"/>
  <c r="C4952" i="15"/>
  <c r="AM4951" i="15"/>
  <c r="AH4951" i="15"/>
  <c r="AI4951" i="15" s="1"/>
  <c r="W4951" i="15"/>
  <c r="Y4951" i="15" s="1"/>
  <c r="V4951" i="15"/>
  <c r="U4951" i="15"/>
  <c r="X4951" i="15" s="1"/>
  <c r="R4951" i="15"/>
  <c r="AO4951" i="15" s="1"/>
  <c r="P4951" i="15"/>
  <c r="M4951" i="15" s="1"/>
  <c r="O4951" i="15"/>
  <c r="N4951" i="15"/>
  <c r="H4951" i="15"/>
  <c r="G4951" i="15"/>
  <c r="D4951" i="15"/>
  <c r="BA4951" i="15" s="1"/>
  <c r="C4951" i="15"/>
  <c r="AM4950" i="15"/>
  <c r="AH4950" i="15"/>
  <c r="AI4950" i="15" s="1"/>
  <c r="W4950" i="15"/>
  <c r="Y4950" i="15" s="1"/>
  <c r="V4950" i="15"/>
  <c r="U4950" i="15"/>
  <c r="X4950" i="15" s="1"/>
  <c r="R4950" i="15"/>
  <c r="AO4950" i="15" s="1"/>
  <c r="P4950" i="15"/>
  <c r="O4950" i="15"/>
  <c r="N4950" i="15"/>
  <c r="H4950" i="15"/>
  <c r="G4950" i="15"/>
  <c r="D4950" i="15"/>
  <c r="BA4950" i="15" s="1"/>
  <c r="C4950" i="15"/>
  <c r="AM4949" i="15"/>
  <c r="AH4949" i="15"/>
  <c r="AI4949" i="15" s="1"/>
  <c r="W4949" i="15"/>
  <c r="Y4949" i="15" s="1"/>
  <c r="V4949" i="15"/>
  <c r="U4949" i="15"/>
  <c r="X4949" i="15" s="1"/>
  <c r="R4949" i="15"/>
  <c r="AO4949" i="15" s="1"/>
  <c r="P4949" i="15"/>
  <c r="M4949" i="15" s="1"/>
  <c r="O4949" i="15"/>
  <c r="N4949" i="15"/>
  <c r="H4949" i="15"/>
  <c r="G4949" i="15"/>
  <c r="D4949" i="15"/>
  <c r="BA4949" i="15" s="1"/>
  <c r="C4949" i="15"/>
  <c r="AM4948" i="15"/>
  <c r="AH4948" i="15"/>
  <c r="AI4948" i="15" s="1"/>
  <c r="W4948" i="15"/>
  <c r="Y4948" i="15" s="1"/>
  <c r="V4948" i="15"/>
  <c r="U4948" i="15"/>
  <c r="X4948" i="15" s="1"/>
  <c r="R4948" i="15"/>
  <c r="AO4948" i="15" s="1"/>
  <c r="P4948" i="15"/>
  <c r="M4948" i="15" s="1"/>
  <c r="O4948" i="15"/>
  <c r="N4948" i="15"/>
  <c r="H4948" i="15"/>
  <c r="G4948" i="15"/>
  <c r="D4948" i="15"/>
  <c r="BA4948" i="15" s="1"/>
  <c r="C4948" i="15"/>
  <c r="AM4947" i="15"/>
  <c r="AH4947" i="15"/>
  <c r="AI4947" i="15" s="1"/>
  <c r="W4947" i="15"/>
  <c r="Y4947" i="15" s="1"/>
  <c r="V4947" i="15"/>
  <c r="U4947" i="15"/>
  <c r="X4947" i="15" s="1"/>
  <c r="R4947" i="15"/>
  <c r="P4947" i="15"/>
  <c r="M4947" i="15" s="1"/>
  <c r="O4947" i="15"/>
  <c r="N4947" i="15"/>
  <c r="H4947" i="15"/>
  <c r="G4947" i="15"/>
  <c r="D4947" i="15"/>
  <c r="BA4947" i="15" s="1"/>
  <c r="C4947" i="15"/>
  <c r="AM4946" i="15"/>
  <c r="AH4946" i="15"/>
  <c r="AI4946" i="15" s="1"/>
  <c r="W4946" i="15"/>
  <c r="Y4946" i="15" s="1"/>
  <c r="V4946" i="15"/>
  <c r="U4946" i="15"/>
  <c r="X4946" i="15" s="1"/>
  <c r="R4946" i="15"/>
  <c r="AO4946" i="15" s="1"/>
  <c r="P4946" i="15"/>
  <c r="M4946" i="15" s="1"/>
  <c r="O4946" i="15"/>
  <c r="N4946" i="15"/>
  <c r="H4946" i="15"/>
  <c r="G4946" i="15"/>
  <c r="D4946" i="15"/>
  <c r="BA4946" i="15" s="1"/>
  <c r="C4946" i="15"/>
  <c r="AM4945" i="15"/>
  <c r="AH4945" i="15"/>
  <c r="AI4945" i="15" s="1"/>
  <c r="W4945" i="15"/>
  <c r="Y4945" i="15" s="1"/>
  <c r="V4945" i="15"/>
  <c r="U4945" i="15"/>
  <c r="X4945" i="15" s="1"/>
  <c r="R4945" i="15"/>
  <c r="AO4945" i="15" s="1"/>
  <c r="P4945" i="15"/>
  <c r="M4945" i="15" s="1"/>
  <c r="O4945" i="15"/>
  <c r="N4945" i="15"/>
  <c r="H4945" i="15"/>
  <c r="G4945" i="15"/>
  <c r="D4945" i="15"/>
  <c r="BA4945" i="15" s="1"/>
  <c r="C4945" i="15"/>
  <c r="AM4944" i="15"/>
  <c r="AH4944" i="15"/>
  <c r="AI4944" i="15" s="1"/>
  <c r="W4944" i="15"/>
  <c r="Y4944" i="15" s="1"/>
  <c r="V4944" i="15"/>
  <c r="U4944" i="15"/>
  <c r="X4944" i="15" s="1"/>
  <c r="R4944" i="15"/>
  <c r="P4944" i="15"/>
  <c r="M4944" i="15" s="1"/>
  <c r="O4944" i="15"/>
  <c r="N4944" i="15"/>
  <c r="H4944" i="15"/>
  <c r="G4944" i="15"/>
  <c r="D4944" i="15"/>
  <c r="BA4944" i="15" s="1"/>
  <c r="C4944" i="15"/>
  <c r="AM4943" i="15"/>
  <c r="AH4943" i="15"/>
  <c r="AI4943" i="15" s="1"/>
  <c r="W4943" i="15"/>
  <c r="Y4943" i="15" s="1"/>
  <c r="V4943" i="15"/>
  <c r="U4943" i="15"/>
  <c r="X4943" i="15" s="1"/>
  <c r="R4943" i="15"/>
  <c r="P4943" i="15"/>
  <c r="M4943" i="15" s="1"/>
  <c r="O4943" i="15"/>
  <c r="N4943" i="15"/>
  <c r="H4943" i="15"/>
  <c r="G4943" i="15"/>
  <c r="D4943" i="15"/>
  <c r="BA4943" i="15" s="1"/>
  <c r="C4943" i="15"/>
  <c r="AM4942" i="15"/>
  <c r="AH4942" i="15"/>
  <c r="AI4942" i="15" s="1"/>
  <c r="W4942" i="15"/>
  <c r="Y4942" i="15" s="1"/>
  <c r="V4942" i="15"/>
  <c r="U4942" i="15"/>
  <c r="X4942" i="15" s="1"/>
  <c r="R4942" i="15"/>
  <c r="AO4942" i="15" s="1"/>
  <c r="P4942" i="15"/>
  <c r="M4942" i="15" s="1"/>
  <c r="O4942" i="15"/>
  <c r="N4942" i="15"/>
  <c r="H4942" i="15"/>
  <c r="G4942" i="15"/>
  <c r="D4942" i="15"/>
  <c r="BA4942" i="15" s="1"/>
  <c r="C4942" i="15"/>
  <c r="AM4941" i="15"/>
  <c r="AH4941" i="15"/>
  <c r="AI4941" i="15" s="1"/>
  <c r="W4941" i="15"/>
  <c r="Y4941" i="15" s="1"/>
  <c r="V4941" i="15"/>
  <c r="U4941" i="15"/>
  <c r="X4941" i="15" s="1"/>
  <c r="R4941" i="15"/>
  <c r="AO4941" i="15" s="1"/>
  <c r="P4941" i="15"/>
  <c r="M4941" i="15" s="1"/>
  <c r="O4941" i="15"/>
  <c r="N4941" i="15"/>
  <c r="H4941" i="15"/>
  <c r="G4941" i="15"/>
  <c r="D4941" i="15"/>
  <c r="BA4941" i="15" s="1"/>
  <c r="C4941" i="15"/>
  <c r="AM4940" i="15"/>
  <c r="AH4940" i="15"/>
  <c r="AI4940" i="15" s="1"/>
  <c r="W4940" i="15"/>
  <c r="Y4940" i="15" s="1"/>
  <c r="V4940" i="15"/>
  <c r="U4940" i="15"/>
  <c r="X4940" i="15" s="1"/>
  <c r="R4940" i="15"/>
  <c r="AO4940" i="15" s="1"/>
  <c r="P4940" i="15"/>
  <c r="O4940" i="15"/>
  <c r="N4940" i="15"/>
  <c r="H4940" i="15"/>
  <c r="G4940" i="15"/>
  <c r="D4940" i="15"/>
  <c r="BA4940" i="15" s="1"/>
  <c r="C4940" i="15"/>
  <c r="AM4939" i="15"/>
  <c r="AH4939" i="15"/>
  <c r="AI4939" i="15" s="1"/>
  <c r="W4939" i="15"/>
  <c r="Y4939" i="15" s="1"/>
  <c r="V4939" i="15"/>
  <c r="U4939" i="15"/>
  <c r="X4939" i="15" s="1"/>
  <c r="R4939" i="15"/>
  <c r="AO4939" i="15" s="1"/>
  <c r="P4939" i="15"/>
  <c r="M4939" i="15" s="1"/>
  <c r="O4939" i="15"/>
  <c r="N4939" i="15"/>
  <c r="H4939" i="15"/>
  <c r="Q4939" i="15" s="1"/>
  <c r="G4939" i="15"/>
  <c r="D4939" i="15"/>
  <c r="BA4939" i="15" s="1"/>
  <c r="C4939" i="15"/>
  <c r="AM4938" i="15"/>
  <c r="AH4938" i="15"/>
  <c r="AI4938" i="15" s="1"/>
  <c r="W4938" i="15"/>
  <c r="Y4938" i="15" s="1"/>
  <c r="V4938" i="15"/>
  <c r="U4938" i="15"/>
  <c r="X4938" i="15" s="1"/>
  <c r="R4938" i="15"/>
  <c r="Q4938" i="15" s="1"/>
  <c r="AP4938" i="15" s="1"/>
  <c r="P4938" i="15"/>
  <c r="M4938" i="15" s="1"/>
  <c r="O4938" i="15"/>
  <c r="N4938" i="15"/>
  <c r="H4938" i="15"/>
  <c r="G4938" i="15"/>
  <c r="D4938" i="15"/>
  <c r="BA4938" i="15" s="1"/>
  <c r="C4938" i="15"/>
  <c r="AM4937" i="15"/>
  <c r="AH4937" i="15"/>
  <c r="AI4937" i="15" s="1"/>
  <c r="W4937" i="15"/>
  <c r="Y4937" i="15" s="1"/>
  <c r="V4937" i="15"/>
  <c r="U4937" i="15"/>
  <c r="X4937" i="15" s="1"/>
  <c r="R4937" i="15"/>
  <c r="AO4937" i="15" s="1"/>
  <c r="P4937" i="15"/>
  <c r="M4937" i="15" s="1"/>
  <c r="O4937" i="15"/>
  <c r="N4937" i="15"/>
  <c r="H4937" i="15"/>
  <c r="G4937" i="15"/>
  <c r="D4937" i="15"/>
  <c r="BA4937" i="15" s="1"/>
  <c r="C4937" i="15"/>
  <c r="AM4936" i="15"/>
  <c r="AH4936" i="15"/>
  <c r="AI4936" i="15" s="1"/>
  <c r="W4936" i="15"/>
  <c r="Y4936" i="15" s="1"/>
  <c r="V4936" i="15"/>
  <c r="U4936" i="15"/>
  <c r="X4936" i="15" s="1"/>
  <c r="R4936" i="15"/>
  <c r="AO4936" i="15" s="1"/>
  <c r="P4936" i="15"/>
  <c r="M4936" i="15" s="1"/>
  <c r="O4936" i="15"/>
  <c r="N4936" i="15"/>
  <c r="H4936" i="15"/>
  <c r="G4936" i="15"/>
  <c r="D4936" i="15"/>
  <c r="BA4936" i="15" s="1"/>
  <c r="C4936" i="15"/>
  <c r="AM4935" i="15"/>
  <c r="AH4935" i="15"/>
  <c r="AI4935" i="15" s="1"/>
  <c r="W4935" i="15"/>
  <c r="Y4935" i="15" s="1"/>
  <c r="V4935" i="15"/>
  <c r="U4935" i="15"/>
  <c r="X4935" i="15" s="1"/>
  <c r="R4935" i="15"/>
  <c r="AO4935" i="15" s="1"/>
  <c r="P4935" i="15"/>
  <c r="O4935" i="15"/>
  <c r="N4935" i="15"/>
  <c r="H4935" i="15"/>
  <c r="G4935" i="15"/>
  <c r="D4935" i="15"/>
  <c r="BA4935" i="15" s="1"/>
  <c r="C4935" i="15"/>
  <c r="AM4934" i="15"/>
  <c r="AH4934" i="15"/>
  <c r="AI4934" i="15" s="1"/>
  <c r="W4934" i="15"/>
  <c r="Y4934" i="15" s="1"/>
  <c r="V4934" i="15"/>
  <c r="U4934" i="15"/>
  <c r="X4934" i="15" s="1"/>
  <c r="R4934" i="15"/>
  <c r="P4934" i="15"/>
  <c r="M4934" i="15" s="1"/>
  <c r="O4934" i="15"/>
  <c r="N4934" i="15"/>
  <c r="H4934" i="15"/>
  <c r="G4934" i="15"/>
  <c r="D4934" i="15"/>
  <c r="BA4934" i="15" s="1"/>
  <c r="C4934" i="15"/>
  <c r="AM4933" i="15"/>
  <c r="AH4933" i="15"/>
  <c r="AI4933" i="15" s="1"/>
  <c r="W4933" i="15"/>
  <c r="Y4933" i="15" s="1"/>
  <c r="V4933" i="15"/>
  <c r="U4933" i="15"/>
  <c r="X4933" i="15" s="1"/>
  <c r="R4933" i="15"/>
  <c r="AO4933" i="15" s="1"/>
  <c r="P4933" i="15"/>
  <c r="M4933" i="15" s="1"/>
  <c r="O4933" i="15"/>
  <c r="N4933" i="15"/>
  <c r="H4933" i="15"/>
  <c r="G4933" i="15"/>
  <c r="D4933" i="15"/>
  <c r="BA4933" i="15" s="1"/>
  <c r="C4933" i="15"/>
  <c r="AM4932" i="15"/>
  <c r="AH4932" i="15"/>
  <c r="AI4932" i="15" s="1"/>
  <c r="W4932" i="15"/>
  <c r="Y4932" i="15" s="1"/>
  <c r="V4932" i="15"/>
  <c r="U4932" i="15"/>
  <c r="X4932" i="15" s="1"/>
  <c r="R4932" i="15"/>
  <c r="AO4932" i="15" s="1"/>
  <c r="P4932" i="15"/>
  <c r="M4932" i="15" s="1"/>
  <c r="O4932" i="15"/>
  <c r="N4932" i="15"/>
  <c r="H4932" i="15"/>
  <c r="G4932" i="15"/>
  <c r="D4932" i="15"/>
  <c r="BA4932" i="15" s="1"/>
  <c r="C4932" i="15"/>
  <c r="AM4931" i="15"/>
  <c r="AI4931" i="15"/>
  <c r="AH4931" i="15"/>
  <c r="W4931" i="15"/>
  <c r="Y4931" i="15" s="1"/>
  <c r="V4931" i="15"/>
  <c r="U4931" i="15"/>
  <c r="X4931" i="15" s="1"/>
  <c r="R4931" i="15"/>
  <c r="P4931" i="15"/>
  <c r="M4931" i="15" s="1"/>
  <c r="O4931" i="15"/>
  <c r="N4931" i="15"/>
  <c r="H4931" i="15"/>
  <c r="Q4931" i="15" s="1"/>
  <c r="AP4931" i="15" s="1"/>
  <c r="G4931" i="15"/>
  <c r="D4931" i="15"/>
  <c r="BA4931" i="15" s="1"/>
  <c r="C4931" i="15"/>
  <c r="AM4930" i="15"/>
  <c r="AH4930" i="15"/>
  <c r="AI4930" i="15" s="1"/>
  <c r="W4930" i="15"/>
  <c r="Y4930" i="15" s="1"/>
  <c r="V4930" i="15"/>
  <c r="U4930" i="15"/>
  <c r="X4930" i="15" s="1"/>
  <c r="R4930" i="15"/>
  <c r="AO4930" i="15" s="1"/>
  <c r="P4930" i="15"/>
  <c r="O4930" i="15"/>
  <c r="N4930" i="15"/>
  <c r="H4930" i="15"/>
  <c r="G4930" i="15"/>
  <c r="D4930" i="15"/>
  <c r="BA4930" i="15" s="1"/>
  <c r="C4930" i="15"/>
  <c r="AM4929" i="15"/>
  <c r="AH4929" i="15"/>
  <c r="AI4929" i="15" s="1"/>
  <c r="W4929" i="15"/>
  <c r="Y4929" i="15" s="1"/>
  <c r="V4929" i="15"/>
  <c r="U4929" i="15"/>
  <c r="X4929" i="15" s="1"/>
  <c r="R4929" i="15"/>
  <c r="AO4929" i="15" s="1"/>
  <c r="P4929" i="15"/>
  <c r="M4929" i="15" s="1"/>
  <c r="O4929" i="15"/>
  <c r="N4929" i="15"/>
  <c r="H4929" i="15"/>
  <c r="G4929" i="15"/>
  <c r="D4929" i="15"/>
  <c r="BA4929" i="15" s="1"/>
  <c r="C4929" i="15"/>
  <c r="AM4928" i="15"/>
  <c r="AH4928" i="15"/>
  <c r="AI4928" i="15" s="1"/>
  <c r="W4928" i="15"/>
  <c r="Y4928" i="15" s="1"/>
  <c r="V4928" i="15"/>
  <c r="U4928" i="15"/>
  <c r="X4928" i="15" s="1"/>
  <c r="R4928" i="15"/>
  <c r="AO4928" i="15" s="1"/>
  <c r="P4928" i="15"/>
  <c r="M4928" i="15" s="1"/>
  <c r="O4928" i="15"/>
  <c r="N4928" i="15"/>
  <c r="H4928" i="15"/>
  <c r="G4928" i="15"/>
  <c r="D4928" i="15"/>
  <c r="BA4928" i="15" s="1"/>
  <c r="C4928" i="15"/>
  <c r="AM4927" i="15"/>
  <c r="AH4927" i="15"/>
  <c r="AI4927" i="15" s="1"/>
  <c r="W4927" i="15"/>
  <c r="Y4927" i="15" s="1"/>
  <c r="V4927" i="15"/>
  <c r="U4927" i="15"/>
  <c r="X4927" i="15" s="1"/>
  <c r="R4927" i="15"/>
  <c r="AO4927" i="15" s="1"/>
  <c r="P4927" i="15"/>
  <c r="M4927" i="15" s="1"/>
  <c r="O4927" i="15"/>
  <c r="N4927" i="15"/>
  <c r="H4927" i="15"/>
  <c r="G4927" i="15"/>
  <c r="D4927" i="15"/>
  <c r="BA4927" i="15" s="1"/>
  <c r="C4927" i="15"/>
  <c r="AM4926" i="15"/>
  <c r="AH4926" i="15"/>
  <c r="AI4926" i="15" s="1"/>
  <c r="W4926" i="15"/>
  <c r="Y4926" i="15" s="1"/>
  <c r="V4926" i="15"/>
  <c r="U4926" i="15"/>
  <c r="X4926" i="15" s="1"/>
  <c r="R4926" i="15"/>
  <c r="AO4926" i="15" s="1"/>
  <c r="P4926" i="15"/>
  <c r="M4926" i="15" s="1"/>
  <c r="O4926" i="15"/>
  <c r="N4926" i="15"/>
  <c r="H4926" i="15"/>
  <c r="G4926" i="15"/>
  <c r="D4926" i="15"/>
  <c r="BA4926" i="15" s="1"/>
  <c r="C4926" i="15"/>
  <c r="AM4925" i="15"/>
  <c r="AH4925" i="15"/>
  <c r="AI4925" i="15" s="1"/>
  <c r="W4925" i="15"/>
  <c r="Y4925" i="15" s="1"/>
  <c r="V4925" i="15"/>
  <c r="U4925" i="15"/>
  <c r="X4925" i="15" s="1"/>
  <c r="R4925" i="15"/>
  <c r="AO4925" i="15" s="1"/>
  <c r="P4925" i="15"/>
  <c r="M4925" i="15" s="1"/>
  <c r="O4925" i="15"/>
  <c r="N4925" i="15"/>
  <c r="H4925" i="15"/>
  <c r="G4925" i="15"/>
  <c r="D4925" i="15"/>
  <c r="BA4925" i="15" s="1"/>
  <c r="C4925" i="15"/>
  <c r="AM4924" i="15"/>
  <c r="AH4924" i="15"/>
  <c r="AI4924" i="15" s="1"/>
  <c r="W4924" i="15"/>
  <c r="Y4924" i="15" s="1"/>
  <c r="V4924" i="15"/>
  <c r="U4924" i="15"/>
  <c r="X4924" i="15" s="1"/>
  <c r="R4924" i="15"/>
  <c r="P4924" i="15"/>
  <c r="M4924" i="15" s="1"/>
  <c r="O4924" i="15"/>
  <c r="N4924" i="15"/>
  <c r="H4924" i="15"/>
  <c r="G4924" i="15"/>
  <c r="D4924" i="15"/>
  <c r="BA4924" i="15" s="1"/>
  <c r="C4924" i="15"/>
  <c r="AM4923" i="15"/>
  <c r="AH4923" i="15"/>
  <c r="AI4923" i="15" s="1"/>
  <c r="W4923" i="15"/>
  <c r="Y4923" i="15" s="1"/>
  <c r="V4923" i="15"/>
  <c r="U4923" i="15"/>
  <c r="X4923" i="15" s="1"/>
  <c r="R4923" i="15"/>
  <c r="P4923" i="15"/>
  <c r="M4923" i="15" s="1"/>
  <c r="O4923" i="15"/>
  <c r="N4923" i="15"/>
  <c r="H4923" i="15"/>
  <c r="G4923" i="15"/>
  <c r="D4923" i="15"/>
  <c r="BA4923" i="15" s="1"/>
  <c r="C4923" i="15"/>
  <c r="AM4922" i="15"/>
  <c r="AH4922" i="15"/>
  <c r="AI4922" i="15" s="1"/>
  <c r="W4922" i="15"/>
  <c r="Y4922" i="15" s="1"/>
  <c r="V4922" i="15"/>
  <c r="U4922" i="15"/>
  <c r="X4922" i="15" s="1"/>
  <c r="R4922" i="15"/>
  <c r="AO4922" i="15" s="1"/>
  <c r="P4922" i="15"/>
  <c r="M4922" i="15" s="1"/>
  <c r="O4922" i="15"/>
  <c r="N4922" i="15"/>
  <c r="H4922" i="15"/>
  <c r="G4922" i="15"/>
  <c r="D4922" i="15"/>
  <c r="BA4922" i="15" s="1"/>
  <c r="C4922" i="15"/>
  <c r="AM4921" i="15"/>
  <c r="AH4921" i="15"/>
  <c r="AI4921" i="15" s="1"/>
  <c r="W4921" i="15"/>
  <c r="Y4921" i="15" s="1"/>
  <c r="V4921" i="15"/>
  <c r="U4921" i="15"/>
  <c r="X4921" i="15" s="1"/>
  <c r="R4921" i="15"/>
  <c r="AO4921" i="15" s="1"/>
  <c r="P4921" i="15"/>
  <c r="M4921" i="15" s="1"/>
  <c r="O4921" i="15"/>
  <c r="N4921" i="15"/>
  <c r="H4921" i="15"/>
  <c r="G4921" i="15"/>
  <c r="D4921" i="15"/>
  <c r="BA4921" i="15" s="1"/>
  <c r="C4921" i="15"/>
  <c r="AM4920" i="15"/>
  <c r="AH4920" i="15"/>
  <c r="AI4920" i="15" s="1"/>
  <c r="W4920" i="15"/>
  <c r="Y4920" i="15" s="1"/>
  <c r="V4920" i="15"/>
  <c r="U4920" i="15"/>
  <c r="X4920" i="15" s="1"/>
  <c r="R4920" i="15"/>
  <c r="P4920" i="15"/>
  <c r="O4920" i="15"/>
  <c r="N4920" i="15"/>
  <c r="H4920" i="15"/>
  <c r="G4920" i="15"/>
  <c r="D4920" i="15"/>
  <c r="BA4920" i="15" s="1"/>
  <c r="C4920" i="15"/>
  <c r="AM4919" i="15"/>
  <c r="AH4919" i="15"/>
  <c r="AI4919" i="15" s="1"/>
  <c r="W4919" i="15"/>
  <c r="Y4919" i="15" s="1"/>
  <c r="V4919" i="15"/>
  <c r="U4919" i="15"/>
  <c r="X4919" i="15" s="1"/>
  <c r="R4919" i="15"/>
  <c r="AO4919" i="15" s="1"/>
  <c r="P4919" i="15"/>
  <c r="M4919" i="15" s="1"/>
  <c r="O4919" i="15"/>
  <c r="N4919" i="15"/>
  <c r="H4919" i="15"/>
  <c r="AQ4919" i="15" s="1"/>
  <c r="G4919" i="15"/>
  <c r="D4919" i="15"/>
  <c r="BA4919" i="15" s="1"/>
  <c r="C4919" i="15"/>
  <c r="AM4918" i="15"/>
  <c r="AH4918" i="15"/>
  <c r="AI4918" i="15" s="1"/>
  <c r="W4918" i="15"/>
  <c r="Y4918" i="15" s="1"/>
  <c r="V4918" i="15"/>
  <c r="U4918" i="15"/>
  <c r="X4918" i="15" s="1"/>
  <c r="R4918" i="15"/>
  <c r="P4918" i="15"/>
  <c r="O4918" i="15"/>
  <c r="N4918" i="15"/>
  <c r="H4918" i="15"/>
  <c r="G4918" i="15"/>
  <c r="D4918" i="15"/>
  <c r="BA4918" i="15" s="1"/>
  <c r="C4918" i="15"/>
  <c r="AM4917" i="15"/>
  <c r="AH4917" i="15"/>
  <c r="AI4917" i="15" s="1"/>
  <c r="W4917" i="15"/>
  <c r="Y4917" i="15" s="1"/>
  <c r="V4917" i="15"/>
  <c r="U4917" i="15"/>
  <c r="X4917" i="15" s="1"/>
  <c r="R4917" i="15"/>
  <c r="P4917" i="15"/>
  <c r="O4917" i="15"/>
  <c r="N4917" i="15"/>
  <c r="H4917" i="15"/>
  <c r="G4917" i="15"/>
  <c r="D4917" i="15"/>
  <c r="BA4917" i="15" s="1"/>
  <c r="C4917" i="15"/>
  <c r="AM4916" i="15"/>
  <c r="AH4916" i="15"/>
  <c r="AI4916" i="15" s="1"/>
  <c r="W4916" i="15"/>
  <c r="Y4916" i="15" s="1"/>
  <c r="V4916" i="15"/>
  <c r="U4916" i="15"/>
  <c r="X4916" i="15" s="1"/>
  <c r="R4916" i="15"/>
  <c r="AO4916" i="15" s="1"/>
  <c r="P4916" i="15"/>
  <c r="M4916" i="15" s="1"/>
  <c r="O4916" i="15"/>
  <c r="N4916" i="15"/>
  <c r="H4916" i="15"/>
  <c r="G4916" i="15"/>
  <c r="D4916" i="15"/>
  <c r="BA4916" i="15" s="1"/>
  <c r="C4916" i="15"/>
  <c r="AM4915" i="15"/>
  <c r="AH4915" i="15"/>
  <c r="AI4915" i="15" s="1"/>
  <c r="W4915" i="15"/>
  <c r="Y4915" i="15" s="1"/>
  <c r="V4915" i="15"/>
  <c r="U4915" i="15"/>
  <c r="X4915" i="15" s="1"/>
  <c r="R4915" i="15"/>
  <c r="AO4915" i="15" s="1"/>
  <c r="P4915" i="15"/>
  <c r="O4915" i="15"/>
  <c r="N4915" i="15"/>
  <c r="H4915" i="15"/>
  <c r="AQ4915" i="15" s="1"/>
  <c r="G4915" i="15"/>
  <c r="D4915" i="15"/>
  <c r="BA4915" i="15" s="1"/>
  <c r="C4915" i="15"/>
  <c r="AM4914" i="15"/>
  <c r="AH4914" i="15"/>
  <c r="AI4914" i="15" s="1"/>
  <c r="W4914" i="15"/>
  <c r="Y4914" i="15" s="1"/>
  <c r="V4914" i="15"/>
  <c r="U4914" i="15"/>
  <c r="X4914" i="15" s="1"/>
  <c r="R4914" i="15"/>
  <c r="Q4914" i="15" s="1"/>
  <c r="AP4914" i="15" s="1"/>
  <c r="P4914" i="15"/>
  <c r="O4914" i="15"/>
  <c r="N4914" i="15"/>
  <c r="H4914" i="15"/>
  <c r="G4914" i="15"/>
  <c r="D4914" i="15"/>
  <c r="BA4914" i="15" s="1"/>
  <c r="C4914" i="15"/>
  <c r="AM4913" i="15"/>
  <c r="AH4913" i="15"/>
  <c r="AI4913" i="15" s="1"/>
  <c r="W4913" i="15"/>
  <c r="Y4913" i="15" s="1"/>
  <c r="V4913" i="15"/>
  <c r="U4913" i="15"/>
  <c r="X4913" i="15" s="1"/>
  <c r="R4913" i="15"/>
  <c r="AO4913" i="15" s="1"/>
  <c r="P4913" i="15"/>
  <c r="M4913" i="15" s="1"/>
  <c r="O4913" i="15"/>
  <c r="N4913" i="15"/>
  <c r="H4913" i="15"/>
  <c r="AQ4913" i="15" s="1"/>
  <c r="G4913" i="15"/>
  <c r="D4913" i="15"/>
  <c r="BA4913" i="15" s="1"/>
  <c r="C4913" i="15"/>
  <c r="AM4912" i="15"/>
  <c r="AH4912" i="15"/>
  <c r="AI4912" i="15" s="1"/>
  <c r="W4912" i="15"/>
  <c r="Y4912" i="15" s="1"/>
  <c r="V4912" i="15"/>
  <c r="U4912" i="15"/>
  <c r="X4912" i="15" s="1"/>
  <c r="R4912" i="15"/>
  <c r="AO4912" i="15" s="1"/>
  <c r="P4912" i="15"/>
  <c r="M4912" i="15" s="1"/>
  <c r="O4912" i="15"/>
  <c r="N4912" i="15"/>
  <c r="H4912" i="15"/>
  <c r="G4912" i="15"/>
  <c r="D4912" i="15"/>
  <c r="BA4912" i="15" s="1"/>
  <c r="C4912" i="15"/>
  <c r="AM4911" i="15"/>
  <c r="AH4911" i="15"/>
  <c r="AI4911" i="15" s="1"/>
  <c r="W4911" i="15"/>
  <c r="Y4911" i="15" s="1"/>
  <c r="V4911" i="15"/>
  <c r="U4911" i="15"/>
  <c r="X4911" i="15" s="1"/>
  <c r="R4911" i="15"/>
  <c r="P4911" i="15"/>
  <c r="M4911" i="15" s="1"/>
  <c r="O4911" i="15"/>
  <c r="N4911" i="15"/>
  <c r="H4911" i="15"/>
  <c r="G4911" i="15"/>
  <c r="D4911" i="15"/>
  <c r="BA4911" i="15" s="1"/>
  <c r="C4911" i="15"/>
  <c r="AM4910" i="15"/>
  <c r="AH4910" i="15"/>
  <c r="AI4910" i="15" s="1"/>
  <c r="W4910" i="15"/>
  <c r="Y4910" i="15" s="1"/>
  <c r="V4910" i="15"/>
  <c r="U4910" i="15"/>
  <c r="X4910" i="15" s="1"/>
  <c r="R4910" i="15"/>
  <c r="AO4910" i="15" s="1"/>
  <c r="P4910" i="15"/>
  <c r="O4910" i="15"/>
  <c r="N4910" i="15"/>
  <c r="H4910" i="15"/>
  <c r="G4910" i="15"/>
  <c r="D4910" i="15"/>
  <c r="BA4910" i="15" s="1"/>
  <c r="C4910" i="15"/>
  <c r="AM4909" i="15"/>
  <c r="AH4909" i="15"/>
  <c r="AI4909" i="15" s="1"/>
  <c r="W4909" i="15"/>
  <c r="Y4909" i="15" s="1"/>
  <c r="V4909" i="15"/>
  <c r="U4909" i="15"/>
  <c r="X4909" i="15" s="1"/>
  <c r="R4909" i="15"/>
  <c r="AO4909" i="15" s="1"/>
  <c r="P4909" i="15"/>
  <c r="M4909" i="15" s="1"/>
  <c r="O4909" i="15"/>
  <c r="N4909" i="15"/>
  <c r="H4909" i="15"/>
  <c r="G4909" i="15"/>
  <c r="D4909" i="15"/>
  <c r="BA4909" i="15" s="1"/>
  <c r="C4909" i="15"/>
  <c r="AM4908" i="15"/>
  <c r="AH4908" i="15"/>
  <c r="AI4908" i="15" s="1"/>
  <c r="W4908" i="15"/>
  <c r="Y4908" i="15" s="1"/>
  <c r="V4908" i="15"/>
  <c r="U4908" i="15"/>
  <c r="X4908" i="15" s="1"/>
  <c r="R4908" i="15"/>
  <c r="P4908" i="15"/>
  <c r="O4908" i="15"/>
  <c r="N4908" i="15"/>
  <c r="H4908" i="15"/>
  <c r="G4908" i="15"/>
  <c r="D4908" i="15"/>
  <c r="BA4908" i="15" s="1"/>
  <c r="C4908" i="15"/>
  <c r="AM4907" i="15"/>
  <c r="AH4907" i="15"/>
  <c r="AI4907" i="15" s="1"/>
  <c r="W4907" i="15"/>
  <c r="Y4907" i="15" s="1"/>
  <c r="V4907" i="15"/>
  <c r="U4907" i="15"/>
  <c r="X4907" i="15" s="1"/>
  <c r="R4907" i="15"/>
  <c r="AO4907" i="15" s="1"/>
  <c r="P4907" i="15"/>
  <c r="M4907" i="15" s="1"/>
  <c r="O4907" i="15"/>
  <c r="N4907" i="15"/>
  <c r="H4907" i="15"/>
  <c r="G4907" i="15"/>
  <c r="D4907" i="15"/>
  <c r="BA4907" i="15" s="1"/>
  <c r="C4907" i="15"/>
  <c r="AM4906" i="15"/>
  <c r="AH4906" i="15"/>
  <c r="AI4906" i="15" s="1"/>
  <c r="W4906" i="15"/>
  <c r="Y4906" i="15" s="1"/>
  <c r="V4906" i="15"/>
  <c r="U4906" i="15"/>
  <c r="X4906" i="15" s="1"/>
  <c r="R4906" i="15"/>
  <c r="AO4906" i="15" s="1"/>
  <c r="P4906" i="15"/>
  <c r="M4906" i="15" s="1"/>
  <c r="O4906" i="15"/>
  <c r="N4906" i="15"/>
  <c r="H4906" i="15"/>
  <c r="G4906" i="15"/>
  <c r="D4906" i="15"/>
  <c r="BA4906" i="15" s="1"/>
  <c r="C4906" i="15"/>
  <c r="AM4905" i="15"/>
  <c r="AH4905" i="15"/>
  <c r="AI4905" i="15" s="1"/>
  <c r="W4905" i="15"/>
  <c r="Y4905" i="15" s="1"/>
  <c r="V4905" i="15"/>
  <c r="U4905" i="15"/>
  <c r="X4905" i="15" s="1"/>
  <c r="R4905" i="15"/>
  <c r="P4905" i="15"/>
  <c r="M4905" i="15" s="1"/>
  <c r="O4905" i="15"/>
  <c r="N4905" i="15"/>
  <c r="H4905" i="15"/>
  <c r="G4905" i="15"/>
  <c r="D4905" i="15"/>
  <c r="BA4905" i="15" s="1"/>
  <c r="C4905" i="15"/>
  <c r="AM4904" i="15"/>
  <c r="AH4904" i="15"/>
  <c r="AI4904" i="15" s="1"/>
  <c r="W4904" i="15"/>
  <c r="Y4904" i="15" s="1"/>
  <c r="V4904" i="15"/>
  <c r="U4904" i="15"/>
  <c r="X4904" i="15" s="1"/>
  <c r="R4904" i="15"/>
  <c r="P4904" i="15"/>
  <c r="M4904" i="15" s="1"/>
  <c r="O4904" i="15"/>
  <c r="N4904" i="15"/>
  <c r="H4904" i="15"/>
  <c r="G4904" i="15"/>
  <c r="D4904" i="15"/>
  <c r="BA4904" i="15" s="1"/>
  <c r="C4904" i="15"/>
  <c r="AM4903" i="15"/>
  <c r="AH4903" i="15"/>
  <c r="AI4903" i="15" s="1"/>
  <c r="W4903" i="15"/>
  <c r="Y4903" i="15" s="1"/>
  <c r="V4903" i="15"/>
  <c r="U4903" i="15"/>
  <c r="X4903" i="15" s="1"/>
  <c r="R4903" i="15"/>
  <c r="P4903" i="15"/>
  <c r="M4903" i="15" s="1"/>
  <c r="O4903" i="15"/>
  <c r="N4903" i="15"/>
  <c r="H4903" i="15"/>
  <c r="G4903" i="15"/>
  <c r="D4903" i="15"/>
  <c r="BA4903" i="15" s="1"/>
  <c r="C4903" i="15"/>
  <c r="AM4902" i="15"/>
  <c r="AH4902" i="15"/>
  <c r="AI4902" i="15" s="1"/>
  <c r="W4902" i="15"/>
  <c r="Y4902" i="15" s="1"/>
  <c r="V4902" i="15"/>
  <c r="U4902" i="15"/>
  <c r="X4902" i="15" s="1"/>
  <c r="R4902" i="15"/>
  <c r="AO4902" i="15" s="1"/>
  <c r="P4902" i="15"/>
  <c r="M4902" i="15" s="1"/>
  <c r="O4902" i="15"/>
  <c r="N4902" i="15"/>
  <c r="H4902" i="15"/>
  <c r="G4902" i="15"/>
  <c r="D4902" i="15"/>
  <c r="BA4902" i="15" s="1"/>
  <c r="C4902" i="15"/>
  <c r="AM4901" i="15"/>
  <c r="AH4901" i="15"/>
  <c r="AI4901" i="15" s="1"/>
  <c r="W4901" i="15"/>
  <c r="Y4901" i="15" s="1"/>
  <c r="V4901" i="15"/>
  <c r="U4901" i="15"/>
  <c r="X4901" i="15" s="1"/>
  <c r="R4901" i="15"/>
  <c r="AO4901" i="15" s="1"/>
  <c r="P4901" i="15"/>
  <c r="M4901" i="15" s="1"/>
  <c r="O4901" i="15"/>
  <c r="N4901" i="15"/>
  <c r="H4901" i="15"/>
  <c r="Q4901" i="15" s="1"/>
  <c r="AP4901" i="15" s="1"/>
  <c r="G4901" i="15"/>
  <c r="D4901" i="15"/>
  <c r="BA4901" i="15" s="1"/>
  <c r="C4901" i="15"/>
  <c r="AM4900" i="15"/>
  <c r="AH4900" i="15"/>
  <c r="AI4900" i="15" s="1"/>
  <c r="W4900" i="15"/>
  <c r="Y4900" i="15" s="1"/>
  <c r="V4900" i="15"/>
  <c r="U4900" i="15"/>
  <c r="X4900" i="15" s="1"/>
  <c r="R4900" i="15"/>
  <c r="P4900" i="15"/>
  <c r="O4900" i="15"/>
  <c r="N4900" i="15"/>
  <c r="H4900" i="15"/>
  <c r="G4900" i="15"/>
  <c r="D4900" i="15"/>
  <c r="BA4900" i="15" s="1"/>
  <c r="C4900" i="15"/>
  <c r="AM4899" i="15"/>
  <c r="AH4899" i="15"/>
  <c r="AI4899" i="15" s="1"/>
  <c r="W4899" i="15"/>
  <c r="Y4899" i="15" s="1"/>
  <c r="V4899" i="15"/>
  <c r="U4899" i="15"/>
  <c r="X4899" i="15" s="1"/>
  <c r="R4899" i="15"/>
  <c r="AO4899" i="15" s="1"/>
  <c r="P4899" i="15"/>
  <c r="O4899" i="15"/>
  <c r="N4899" i="15"/>
  <c r="M4899" i="15"/>
  <c r="H4899" i="15"/>
  <c r="G4899" i="15"/>
  <c r="D4899" i="15"/>
  <c r="BA4899" i="15" s="1"/>
  <c r="C4899" i="15"/>
  <c r="AM4898" i="15"/>
  <c r="AH4898" i="15"/>
  <c r="AI4898" i="15" s="1"/>
  <c r="W4898" i="15"/>
  <c r="Y4898" i="15" s="1"/>
  <c r="V4898" i="15"/>
  <c r="U4898" i="15"/>
  <c r="X4898" i="15" s="1"/>
  <c r="R4898" i="15"/>
  <c r="P4898" i="15"/>
  <c r="O4898" i="15"/>
  <c r="N4898" i="15"/>
  <c r="H4898" i="15"/>
  <c r="G4898" i="15"/>
  <c r="D4898" i="15"/>
  <c r="BA4898" i="15" s="1"/>
  <c r="C4898" i="15"/>
  <c r="AM4897" i="15"/>
  <c r="AH4897" i="15"/>
  <c r="AI4897" i="15" s="1"/>
  <c r="W4897" i="15"/>
  <c r="Y4897" i="15" s="1"/>
  <c r="V4897" i="15"/>
  <c r="U4897" i="15"/>
  <c r="X4897" i="15" s="1"/>
  <c r="R4897" i="15"/>
  <c r="AO4897" i="15" s="1"/>
  <c r="P4897" i="15"/>
  <c r="O4897" i="15"/>
  <c r="N4897" i="15"/>
  <c r="H4897" i="15"/>
  <c r="Q4897" i="15" s="1"/>
  <c r="AP4897" i="15" s="1"/>
  <c r="G4897" i="15"/>
  <c r="D4897" i="15"/>
  <c r="BA4897" i="15" s="1"/>
  <c r="C4897" i="15"/>
  <c r="AM4896" i="15"/>
  <c r="AH4896" i="15"/>
  <c r="AI4896" i="15" s="1"/>
  <c r="W4896" i="15"/>
  <c r="Y4896" i="15" s="1"/>
  <c r="V4896" i="15"/>
  <c r="U4896" i="15"/>
  <c r="X4896" i="15" s="1"/>
  <c r="R4896" i="15"/>
  <c r="P4896" i="15"/>
  <c r="M4896" i="15" s="1"/>
  <c r="O4896" i="15"/>
  <c r="N4896" i="15"/>
  <c r="H4896" i="15"/>
  <c r="G4896" i="15"/>
  <c r="D4896" i="15"/>
  <c r="BA4896" i="15" s="1"/>
  <c r="C4896" i="15"/>
  <c r="AM4895" i="15"/>
  <c r="AH4895" i="15"/>
  <c r="AI4895" i="15" s="1"/>
  <c r="W4895" i="15"/>
  <c r="Y4895" i="15" s="1"/>
  <c r="V4895" i="15"/>
  <c r="U4895" i="15"/>
  <c r="X4895" i="15" s="1"/>
  <c r="R4895" i="15"/>
  <c r="AO4895" i="15" s="1"/>
  <c r="P4895" i="15"/>
  <c r="O4895" i="15"/>
  <c r="N4895" i="15"/>
  <c r="H4895" i="15"/>
  <c r="G4895" i="15"/>
  <c r="D4895" i="15"/>
  <c r="BA4895" i="15" s="1"/>
  <c r="C4895" i="15"/>
  <c r="AM4894" i="15"/>
  <c r="AH4894" i="15"/>
  <c r="AI4894" i="15" s="1"/>
  <c r="W4894" i="15"/>
  <c r="Y4894" i="15" s="1"/>
  <c r="V4894" i="15"/>
  <c r="U4894" i="15"/>
  <c r="X4894" i="15" s="1"/>
  <c r="R4894" i="15"/>
  <c r="P4894" i="15"/>
  <c r="O4894" i="15"/>
  <c r="N4894" i="15"/>
  <c r="H4894" i="15"/>
  <c r="G4894" i="15"/>
  <c r="D4894" i="15"/>
  <c r="BA4894" i="15" s="1"/>
  <c r="C4894" i="15"/>
  <c r="AM4893" i="15"/>
  <c r="AH4893" i="15"/>
  <c r="AI4893" i="15" s="1"/>
  <c r="W4893" i="15"/>
  <c r="Y4893" i="15" s="1"/>
  <c r="V4893" i="15"/>
  <c r="U4893" i="15"/>
  <c r="X4893" i="15" s="1"/>
  <c r="R4893" i="15"/>
  <c r="AO4893" i="15" s="1"/>
  <c r="P4893" i="15"/>
  <c r="M4893" i="15" s="1"/>
  <c r="O4893" i="15"/>
  <c r="N4893" i="15"/>
  <c r="H4893" i="15"/>
  <c r="G4893" i="15"/>
  <c r="D4893" i="15"/>
  <c r="BA4893" i="15" s="1"/>
  <c r="C4893" i="15"/>
  <c r="AM4892" i="15"/>
  <c r="AH4892" i="15"/>
  <c r="AI4892" i="15" s="1"/>
  <c r="W4892" i="15"/>
  <c r="Y4892" i="15" s="1"/>
  <c r="V4892" i="15"/>
  <c r="U4892" i="15"/>
  <c r="X4892" i="15" s="1"/>
  <c r="R4892" i="15"/>
  <c r="AO4892" i="15" s="1"/>
  <c r="P4892" i="15"/>
  <c r="M4892" i="15" s="1"/>
  <c r="O4892" i="15"/>
  <c r="N4892" i="15"/>
  <c r="H4892" i="15"/>
  <c r="G4892" i="15"/>
  <c r="D4892" i="15"/>
  <c r="BA4892" i="15" s="1"/>
  <c r="C4892" i="15"/>
  <c r="AM4891" i="15"/>
  <c r="AH4891" i="15"/>
  <c r="AI4891" i="15" s="1"/>
  <c r="W4891" i="15"/>
  <c r="Y4891" i="15" s="1"/>
  <c r="V4891" i="15"/>
  <c r="U4891" i="15"/>
  <c r="X4891" i="15" s="1"/>
  <c r="R4891" i="15"/>
  <c r="AO4891" i="15" s="1"/>
  <c r="P4891" i="15"/>
  <c r="M4891" i="15" s="1"/>
  <c r="O4891" i="15"/>
  <c r="N4891" i="15"/>
  <c r="H4891" i="15"/>
  <c r="G4891" i="15"/>
  <c r="D4891" i="15"/>
  <c r="BA4891" i="15" s="1"/>
  <c r="C4891" i="15"/>
  <c r="AM4890" i="15"/>
  <c r="AH4890" i="15"/>
  <c r="AI4890" i="15" s="1"/>
  <c r="W4890" i="15"/>
  <c r="Y4890" i="15" s="1"/>
  <c r="V4890" i="15"/>
  <c r="U4890" i="15"/>
  <c r="X4890" i="15" s="1"/>
  <c r="R4890" i="15"/>
  <c r="AO4890" i="15" s="1"/>
  <c r="P4890" i="15"/>
  <c r="O4890" i="15"/>
  <c r="N4890" i="15"/>
  <c r="H4890" i="15"/>
  <c r="G4890" i="15"/>
  <c r="D4890" i="15"/>
  <c r="BA4890" i="15" s="1"/>
  <c r="C4890" i="15"/>
  <c r="AM4889" i="15"/>
  <c r="AH4889" i="15"/>
  <c r="AI4889" i="15" s="1"/>
  <c r="W4889" i="15"/>
  <c r="Y4889" i="15" s="1"/>
  <c r="V4889" i="15"/>
  <c r="U4889" i="15"/>
  <c r="X4889" i="15" s="1"/>
  <c r="R4889" i="15"/>
  <c r="P4889" i="15"/>
  <c r="M4889" i="15" s="1"/>
  <c r="O4889" i="15"/>
  <c r="N4889" i="15"/>
  <c r="H4889" i="15"/>
  <c r="G4889" i="15"/>
  <c r="D4889" i="15"/>
  <c r="BA4889" i="15" s="1"/>
  <c r="C4889" i="15"/>
  <c r="AM4888" i="15"/>
  <c r="AH4888" i="15"/>
  <c r="AI4888" i="15" s="1"/>
  <c r="W4888" i="15"/>
  <c r="Y4888" i="15" s="1"/>
  <c r="V4888" i="15"/>
  <c r="U4888" i="15"/>
  <c r="X4888" i="15" s="1"/>
  <c r="R4888" i="15"/>
  <c r="P4888" i="15"/>
  <c r="O4888" i="15"/>
  <c r="N4888" i="15"/>
  <c r="H4888" i="15"/>
  <c r="G4888" i="15"/>
  <c r="D4888" i="15"/>
  <c r="BA4888" i="15" s="1"/>
  <c r="C4888" i="15"/>
  <c r="AM4887" i="15"/>
  <c r="AH4887" i="15"/>
  <c r="AI4887" i="15" s="1"/>
  <c r="W4887" i="15"/>
  <c r="Y4887" i="15" s="1"/>
  <c r="V4887" i="15"/>
  <c r="U4887" i="15"/>
  <c r="X4887" i="15" s="1"/>
  <c r="R4887" i="15"/>
  <c r="AO4887" i="15" s="1"/>
  <c r="P4887" i="15"/>
  <c r="M4887" i="15" s="1"/>
  <c r="O4887" i="15"/>
  <c r="N4887" i="15"/>
  <c r="H4887" i="15"/>
  <c r="G4887" i="15"/>
  <c r="D4887" i="15"/>
  <c r="BA4887" i="15" s="1"/>
  <c r="C4887" i="15"/>
  <c r="AM4886" i="15"/>
  <c r="AH4886" i="15"/>
  <c r="AI4886" i="15" s="1"/>
  <c r="W4886" i="15"/>
  <c r="Y4886" i="15" s="1"/>
  <c r="V4886" i="15"/>
  <c r="U4886" i="15"/>
  <c r="X4886" i="15" s="1"/>
  <c r="R4886" i="15"/>
  <c r="AO4886" i="15" s="1"/>
  <c r="P4886" i="15"/>
  <c r="M4886" i="15" s="1"/>
  <c r="O4886" i="15"/>
  <c r="N4886" i="15"/>
  <c r="H4886" i="15"/>
  <c r="G4886" i="15"/>
  <c r="D4886" i="15"/>
  <c r="BA4886" i="15" s="1"/>
  <c r="C4886" i="15"/>
  <c r="AM4885" i="15"/>
  <c r="AI4885" i="15"/>
  <c r="AH4885" i="15"/>
  <c r="W4885" i="15"/>
  <c r="Y4885" i="15" s="1"/>
  <c r="V4885" i="15"/>
  <c r="U4885" i="15"/>
  <c r="X4885" i="15" s="1"/>
  <c r="R4885" i="15"/>
  <c r="AO4885" i="15" s="1"/>
  <c r="P4885" i="15"/>
  <c r="M4885" i="15" s="1"/>
  <c r="O4885" i="15"/>
  <c r="N4885" i="15"/>
  <c r="H4885" i="15"/>
  <c r="G4885" i="15"/>
  <c r="D4885" i="15"/>
  <c r="BA4885" i="15" s="1"/>
  <c r="C4885" i="15"/>
  <c r="AM4884" i="15"/>
  <c r="AH4884" i="15"/>
  <c r="AI4884" i="15" s="1"/>
  <c r="W4884" i="15"/>
  <c r="Y4884" i="15" s="1"/>
  <c r="V4884" i="15"/>
  <c r="U4884" i="15"/>
  <c r="X4884" i="15" s="1"/>
  <c r="R4884" i="15"/>
  <c r="P4884" i="15"/>
  <c r="O4884" i="15"/>
  <c r="N4884" i="15"/>
  <c r="H4884" i="15"/>
  <c r="G4884" i="15"/>
  <c r="D4884" i="15"/>
  <c r="BA4884" i="15" s="1"/>
  <c r="C4884" i="15"/>
  <c r="AM4883" i="15"/>
  <c r="AH4883" i="15"/>
  <c r="AI4883" i="15" s="1"/>
  <c r="W4883" i="15"/>
  <c r="Y4883" i="15" s="1"/>
  <c r="V4883" i="15"/>
  <c r="U4883" i="15"/>
  <c r="X4883" i="15" s="1"/>
  <c r="R4883" i="15"/>
  <c r="AO4883" i="15" s="1"/>
  <c r="P4883" i="15"/>
  <c r="M4883" i="15" s="1"/>
  <c r="O4883" i="15"/>
  <c r="N4883" i="15"/>
  <c r="H4883" i="15"/>
  <c r="G4883" i="15"/>
  <c r="D4883" i="15"/>
  <c r="BA4883" i="15" s="1"/>
  <c r="C4883" i="15"/>
  <c r="AM4882" i="15"/>
  <c r="AH4882" i="15"/>
  <c r="AI4882" i="15" s="1"/>
  <c r="W4882" i="15"/>
  <c r="Y4882" i="15" s="1"/>
  <c r="V4882" i="15"/>
  <c r="U4882" i="15"/>
  <c r="X4882" i="15" s="1"/>
  <c r="R4882" i="15"/>
  <c r="AO4882" i="15" s="1"/>
  <c r="P4882" i="15"/>
  <c r="M4882" i="15" s="1"/>
  <c r="O4882" i="15"/>
  <c r="N4882" i="15"/>
  <c r="H4882" i="15"/>
  <c r="G4882" i="15"/>
  <c r="D4882" i="15"/>
  <c r="BA4882" i="15" s="1"/>
  <c r="C4882" i="15"/>
  <c r="AM4881" i="15"/>
  <c r="AH4881" i="15"/>
  <c r="AI4881" i="15" s="1"/>
  <c r="W4881" i="15"/>
  <c r="Y4881" i="15" s="1"/>
  <c r="V4881" i="15"/>
  <c r="U4881" i="15"/>
  <c r="X4881" i="15" s="1"/>
  <c r="R4881" i="15"/>
  <c r="AO4881" i="15" s="1"/>
  <c r="P4881" i="15"/>
  <c r="M4881" i="15" s="1"/>
  <c r="O4881" i="15"/>
  <c r="N4881" i="15"/>
  <c r="H4881" i="15"/>
  <c r="G4881" i="15"/>
  <c r="D4881" i="15"/>
  <c r="BA4881" i="15" s="1"/>
  <c r="C4881" i="15"/>
  <c r="AM4880" i="15"/>
  <c r="AH4880" i="15"/>
  <c r="AI4880" i="15" s="1"/>
  <c r="W4880" i="15"/>
  <c r="Y4880" i="15" s="1"/>
  <c r="V4880" i="15"/>
  <c r="U4880" i="15"/>
  <c r="X4880" i="15" s="1"/>
  <c r="R4880" i="15"/>
  <c r="P4880" i="15"/>
  <c r="M4880" i="15" s="1"/>
  <c r="O4880" i="15"/>
  <c r="N4880" i="15"/>
  <c r="H4880" i="15"/>
  <c r="G4880" i="15"/>
  <c r="D4880" i="15"/>
  <c r="BA4880" i="15" s="1"/>
  <c r="C4880" i="15"/>
  <c r="AM4879" i="15"/>
  <c r="AH4879" i="15"/>
  <c r="AI4879" i="15" s="1"/>
  <c r="W4879" i="15"/>
  <c r="Y4879" i="15" s="1"/>
  <c r="V4879" i="15"/>
  <c r="U4879" i="15"/>
  <c r="X4879" i="15" s="1"/>
  <c r="R4879" i="15"/>
  <c r="AO4879" i="15" s="1"/>
  <c r="P4879" i="15"/>
  <c r="M4879" i="15" s="1"/>
  <c r="O4879" i="15"/>
  <c r="N4879" i="15"/>
  <c r="H4879" i="15"/>
  <c r="G4879" i="15"/>
  <c r="D4879" i="15"/>
  <c r="BA4879" i="15" s="1"/>
  <c r="C4879" i="15"/>
  <c r="AM4878" i="15"/>
  <c r="AI4878" i="15"/>
  <c r="AH4878" i="15"/>
  <c r="W4878" i="15"/>
  <c r="Y4878" i="15" s="1"/>
  <c r="V4878" i="15"/>
  <c r="U4878" i="15"/>
  <c r="X4878" i="15" s="1"/>
  <c r="R4878" i="15"/>
  <c r="AO4878" i="15" s="1"/>
  <c r="P4878" i="15"/>
  <c r="O4878" i="15"/>
  <c r="N4878" i="15"/>
  <c r="H4878" i="15"/>
  <c r="G4878" i="15"/>
  <c r="D4878" i="15"/>
  <c r="BA4878" i="15" s="1"/>
  <c r="C4878" i="15"/>
  <c r="AM4877" i="15"/>
  <c r="AH4877" i="15"/>
  <c r="AI4877" i="15" s="1"/>
  <c r="W4877" i="15"/>
  <c r="Y4877" i="15" s="1"/>
  <c r="V4877" i="15"/>
  <c r="U4877" i="15"/>
  <c r="X4877" i="15" s="1"/>
  <c r="R4877" i="15"/>
  <c r="P4877" i="15"/>
  <c r="O4877" i="15"/>
  <c r="N4877" i="15"/>
  <c r="H4877" i="15"/>
  <c r="G4877" i="15"/>
  <c r="D4877" i="15"/>
  <c r="BA4877" i="15" s="1"/>
  <c r="C4877" i="15"/>
  <c r="AM4876" i="15"/>
  <c r="AH4876" i="15"/>
  <c r="AI4876" i="15" s="1"/>
  <c r="W4876" i="15"/>
  <c r="Y4876" i="15" s="1"/>
  <c r="V4876" i="15"/>
  <c r="U4876" i="15"/>
  <c r="X4876" i="15" s="1"/>
  <c r="R4876" i="15"/>
  <c r="AO4876" i="15" s="1"/>
  <c r="P4876" i="15"/>
  <c r="M4876" i="15" s="1"/>
  <c r="O4876" i="15"/>
  <c r="N4876" i="15"/>
  <c r="H4876" i="15"/>
  <c r="G4876" i="15"/>
  <c r="D4876" i="15"/>
  <c r="BA4876" i="15" s="1"/>
  <c r="C4876" i="15"/>
  <c r="AM4875" i="15"/>
  <c r="AH4875" i="15"/>
  <c r="AI4875" i="15" s="1"/>
  <c r="W4875" i="15"/>
  <c r="Y4875" i="15" s="1"/>
  <c r="V4875" i="15"/>
  <c r="U4875" i="15"/>
  <c r="X4875" i="15" s="1"/>
  <c r="R4875" i="15"/>
  <c r="P4875" i="15"/>
  <c r="M4875" i="15" s="1"/>
  <c r="O4875" i="15"/>
  <c r="N4875" i="15"/>
  <c r="H4875" i="15"/>
  <c r="G4875" i="15"/>
  <c r="D4875" i="15"/>
  <c r="BA4875" i="15" s="1"/>
  <c r="C4875" i="15"/>
  <c r="AM4874" i="15"/>
  <c r="AH4874" i="15"/>
  <c r="AI4874" i="15" s="1"/>
  <c r="W4874" i="15"/>
  <c r="Y4874" i="15" s="1"/>
  <c r="V4874" i="15"/>
  <c r="U4874" i="15"/>
  <c r="X4874" i="15" s="1"/>
  <c r="R4874" i="15"/>
  <c r="AO4874" i="15" s="1"/>
  <c r="P4874" i="15"/>
  <c r="M4874" i="15" s="1"/>
  <c r="O4874" i="15"/>
  <c r="N4874" i="15"/>
  <c r="H4874" i="15"/>
  <c r="G4874" i="15"/>
  <c r="D4874" i="15"/>
  <c r="BA4874" i="15" s="1"/>
  <c r="C4874" i="15"/>
  <c r="AM4873" i="15"/>
  <c r="AH4873" i="15"/>
  <c r="AI4873" i="15" s="1"/>
  <c r="W4873" i="15"/>
  <c r="Y4873" i="15" s="1"/>
  <c r="V4873" i="15"/>
  <c r="U4873" i="15"/>
  <c r="X4873" i="15" s="1"/>
  <c r="R4873" i="15"/>
  <c r="AO4873" i="15" s="1"/>
  <c r="P4873" i="15"/>
  <c r="M4873" i="15" s="1"/>
  <c r="O4873" i="15"/>
  <c r="N4873" i="15"/>
  <c r="H4873" i="15"/>
  <c r="G4873" i="15"/>
  <c r="D4873" i="15"/>
  <c r="BA4873" i="15" s="1"/>
  <c r="C4873" i="15"/>
  <c r="AM4872" i="15"/>
  <c r="AH4872" i="15"/>
  <c r="AI4872" i="15" s="1"/>
  <c r="W4872" i="15"/>
  <c r="Y4872" i="15" s="1"/>
  <c r="V4872" i="15"/>
  <c r="U4872" i="15"/>
  <c r="X4872" i="15" s="1"/>
  <c r="R4872" i="15"/>
  <c r="AO4872" i="15" s="1"/>
  <c r="P4872" i="15"/>
  <c r="M4872" i="15" s="1"/>
  <c r="O4872" i="15"/>
  <c r="N4872" i="15"/>
  <c r="H4872" i="15"/>
  <c r="G4872" i="15"/>
  <c r="D4872" i="15"/>
  <c r="BA4872" i="15" s="1"/>
  <c r="C4872" i="15"/>
  <c r="AM4871" i="15"/>
  <c r="AH4871" i="15"/>
  <c r="AI4871" i="15" s="1"/>
  <c r="W4871" i="15"/>
  <c r="Y4871" i="15" s="1"/>
  <c r="V4871" i="15"/>
  <c r="U4871" i="15"/>
  <c r="X4871" i="15" s="1"/>
  <c r="R4871" i="15"/>
  <c r="AO4871" i="15" s="1"/>
  <c r="P4871" i="15"/>
  <c r="O4871" i="15"/>
  <c r="N4871" i="15"/>
  <c r="H4871" i="15"/>
  <c r="G4871" i="15"/>
  <c r="D4871" i="15"/>
  <c r="BA4871" i="15" s="1"/>
  <c r="C4871" i="15"/>
  <c r="AM4870" i="15"/>
  <c r="AH4870" i="15"/>
  <c r="AI4870" i="15" s="1"/>
  <c r="W4870" i="15"/>
  <c r="Y4870" i="15" s="1"/>
  <c r="V4870" i="15"/>
  <c r="U4870" i="15"/>
  <c r="X4870" i="15" s="1"/>
  <c r="R4870" i="15"/>
  <c r="AO4870" i="15" s="1"/>
  <c r="P4870" i="15"/>
  <c r="M4870" i="15" s="1"/>
  <c r="O4870" i="15"/>
  <c r="N4870" i="15"/>
  <c r="H4870" i="15"/>
  <c r="G4870" i="15"/>
  <c r="D4870" i="15"/>
  <c r="BA4870" i="15" s="1"/>
  <c r="C4870" i="15"/>
  <c r="AM4869" i="15"/>
  <c r="AH4869" i="15"/>
  <c r="AI4869" i="15" s="1"/>
  <c r="W4869" i="15"/>
  <c r="Y4869" i="15" s="1"/>
  <c r="V4869" i="15"/>
  <c r="U4869" i="15"/>
  <c r="X4869" i="15" s="1"/>
  <c r="R4869" i="15"/>
  <c r="P4869" i="15"/>
  <c r="M4869" i="15" s="1"/>
  <c r="O4869" i="15"/>
  <c r="N4869" i="15"/>
  <c r="H4869" i="15"/>
  <c r="G4869" i="15"/>
  <c r="D4869" i="15"/>
  <c r="BA4869" i="15" s="1"/>
  <c r="C4869" i="15"/>
  <c r="AM4868" i="15"/>
  <c r="AH4868" i="15"/>
  <c r="AI4868" i="15" s="1"/>
  <c r="W4868" i="15"/>
  <c r="Y4868" i="15" s="1"/>
  <c r="V4868" i="15"/>
  <c r="U4868" i="15"/>
  <c r="X4868" i="15" s="1"/>
  <c r="R4868" i="15"/>
  <c r="AO4868" i="15" s="1"/>
  <c r="P4868" i="15"/>
  <c r="M4868" i="15" s="1"/>
  <c r="O4868" i="15"/>
  <c r="N4868" i="15"/>
  <c r="H4868" i="15"/>
  <c r="G4868" i="15"/>
  <c r="D4868" i="15"/>
  <c r="BA4868" i="15" s="1"/>
  <c r="C4868" i="15"/>
  <c r="AM4867" i="15"/>
  <c r="AH4867" i="15"/>
  <c r="AI4867" i="15" s="1"/>
  <c r="W4867" i="15"/>
  <c r="Y4867" i="15" s="1"/>
  <c r="V4867" i="15"/>
  <c r="U4867" i="15"/>
  <c r="X4867" i="15" s="1"/>
  <c r="R4867" i="15"/>
  <c r="AO4867" i="15" s="1"/>
  <c r="P4867" i="15"/>
  <c r="M4867" i="15" s="1"/>
  <c r="O4867" i="15"/>
  <c r="N4867" i="15"/>
  <c r="H4867" i="15"/>
  <c r="G4867" i="15"/>
  <c r="D4867" i="15"/>
  <c r="BA4867" i="15" s="1"/>
  <c r="C4867" i="15"/>
  <c r="AM4866" i="15"/>
  <c r="AH4866" i="15"/>
  <c r="AI4866" i="15" s="1"/>
  <c r="W4866" i="15"/>
  <c r="Y4866" i="15" s="1"/>
  <c r="V4866" i="15"/>
  <c r="U4866" i="15"/>
  <c r="X4866" i="15" s="1"/>
  <c r="R4866" i="15"/>
  <c r="AO4866" i="15" s="1"/>
  <c r="P4866" i="15"/>
  <c r="O4866" i="15"/>
  <c r="N4866" i="15"/>
  <c r="H4866" i="15"/>
  <c r="G4866" i="15"/>
  <c r="D4866" i="15"/>
  <c r="BA4866" i="15" s="1"/>
  <c r="C4866" i="15"/>
  <c r="AM4865" i="15"/>
  <c r="AH4865" i="15"/>
  <c r="AI4865" i="15" s="1"/>
  <c r="W4865" i="15"/>
  <c r="Y4865" i="15" s="1"/>
  <c r="V4865" i="15"/>
  <c r="U4865" i="15"/>
  <c r="X4865" i="15" s="1"/>
  <c r="R4865" i="15"/>
  <c r="AO4865" i="15" s="1"/>
  <c r="P4865" i="15"/>
  <c r="M4865" i="15" s="1"/>
  <c r="O4865" i="15"/>
  <c r="N4865" i="15"/>
  <c r="H4865" i="15"/>
  <c r="G4865" i="15"/>
  <c r="D4865" i="15"/>
  <c r="BA4865" i="15" s="1"/>
  <c r="C4865" i="15"/>
  <c r="AM4864" i="15"/>
  <c r="AH4864" i="15"/>
  <c r="AI4864" i="15" s="1"/>
  <c r="W4864" i="15"/>
  <c r="Y4864" i="15" s="1"/>
  <c r="V4864" i="15"/>
  <c r="U4864" i="15"/>
  <c r="X4864" i="15" s="1"/>
  <c r="R4864" i="15"/>
  <c r="AO4864" i="15" s="1"/>
  <c r="P4864" i="15"/>
  <c r="M4864" i="15" s="1"/>
  <c r="O4864" i="15"/>
  <c r="N4864" i="15"/>
  <c r="H4864" i="15"/>
  <c r="Q4864" i="15" s="1"/>
  <c r="AP4864" i="15" s="1"/>
  <c r="G4864" i="15"/>
  <c r="D4864" i="15"/>
  <c r="BA4864" i="15" s="1"/>
  <c r="C4864" i="15"/>
  <c r="AM4863" i="15"/>
  <c r="AH4863" i="15"/>
  <c r="AI4863" i="15" s="1"/>
  <c r="W4863" i="15"/>
  <c r="Y4863" i="15" s="1"/>
  <c r="V4863" i="15"/>
  <c r="U4863" i="15"/>
  <c r="X4863" i="15" s="1"/>
  <c r="R4863" i="15"/>
  <c r="P4863" i="15"/>
  <c r="M4863" i="15" s="1"/>
  <c r="O4863" i="15"/>
  <c r="N4863" i="15"/>
  <c r="H4863" i="15"/>
  <c r="G4863" i="15"/>
  <c r="D4863" i="15"/>
  <c r="BA4863" i="15" s="1"/>
  <c r="C4863" i="15"/>
  <c r="AM4862" i="15"/>
  <c r="AH4862" i="15"/>
  <c r="AI4862" i="15" s="1"/>
  <c r="Y4862" i="15"/>
  <c r="W4862" i="15"/>
  <c r="V4862" i="15"/>
  <c r="U4862" i="15"/>
  <c r="X4862" i="15" s="1"/>
  <c r="R4862" i="15"/>
  <c r="AO4862" i="15" s="1"/>
  <c r="P4862" i="15"/>
  <c r="M4862" i="15" s="1"/>
  <c r="O4862" i="15"/>
  <c r="N4862" i="15"/>
  <c r="H4862" i="15"/>
  <c r="G4862" i="15"/>
  <c r="D4862" i="15"/>
  <c r="BA4862" i="15" s="1"/>
  <c r="C4862" i="15"/>
  <c r="BA4861" i="15"/>
  <c r="AM4861" i="15"/>
  <c r="AH4861" i="15"/>
  <c r="AI4861" i="15" s="1"/>
  <c r="W4861" i="15"/>
  <c r="Y4861" i="15" s="1"/>
  <c r="V4861" i="15"/>
  <c r="U4861" i="15"/>
  <c r="X4861" i="15" s="1"/>
  <c r="R4861" i="15"/>
  <c r="AO4861" i="15" s="1"/>
  <c r="P4861" i="15"/>
  <c r="M4861" i="15" s="1"/>
  <c r="O4861" i="15"/>
  <c r="N4861" i="15"/>
  <c r="H4861" i="15"/>
  <c r="G4861" i="15"/>
  <c r="D4861" i="15"/>
  <c r="C4861" i="15"/>
  <c r="AM4860" i="15"/>
  <c r="AH4860" i="15"/>
  <c r="AI4860" i="15" s="1"/>
  <c r="W4860" i="15"/>
  <c r="Y4860" i="15" s="1"/>
  <c r="V4860" i="15"/>
  <c r="U4860" i="15"/>
  <c r="X4860" i="15" s="1"/>
  <c r="R4860" i="15"/>
  <c r="AO4860" i="15" s="1"/>
  <c r="P4860" i="15"/>
  <c r="M4860" i="15" s="1"/>
  <c r="O4860" i="15"/>
  <c r="N4860" i="15"/>
  <c r="H4860" i="15"/>
  <c r="G4860" i="15"/>
  <c r="D4860" i="15"/>
  <c r="BA4860" i="15" s="1"/>
  <c r="C4860" i="15"/>
  <c r="AM4859" i="15"/>
  <c r="AH4859" i="15"/>
  <c r="AI4859" i="15" s="1"/>
  <c r="W4859" i="15"/>
  <c r="Y4859" i="15" s="1"/>
  <c r="V4859" i="15"/>
  <c r="U4859" i="15"/>
  <c r="X4859" i="15" s="1"/>
  <c r="R4859" i="15"/>
  <c r="AO4859" i="15" s="1"/>
  <c r="P4859" i="15"/>
  <c r="M4859" i="15" s="1"/>
  <c r="O4859" i="15"/>
  <c r="N4859" i="15"/>
  <c r="H4859" i="15"/>
  <c r="G4859" i="15"/>
  <c r="D4859" i="15"/>
  <c r="BA4859" i="15" s="1"/>
  <c r="C4859" i="15"/>
  <c r="BA4858" i="15"/>
  <c r="AM4858" i="15"/>
  <c r="AH4858" i="15"/>
  <c r="AI4858" i="15" s="1"/>
  <c r="W4858" i="15"/>
  <c r="Y4858" i="15" s="1"/>
  <c r="V4858" i="15"/>
  <c r="U4858" i="15"/>
  <c r="X4858" i="15" s="1"/>
  <c r="R4858" i="15"/>
  <c r="AO4858" i="15" s="1"/>
  <c r="P4858" i="15"/>
  <c r="O4858" i="15"/>
  <c r="N4858" i="15"/>
  <c r="H4858" i="15"/>
  <c r="G4858" i="15"/>
  <c r="D4858" i="15"/>
  <c r="C4858" i="15"/>
  <c r="AM4857" i="15"/>
  <c r="AH4857" i="15"/>
  <c r="AI4857" i="15" s="1"/>
  <c r="W4857" i="15"/>
  <c r="Y4857" i="15" s="1"/>
  <c r="V4857" i="15"/>
  <c r="U4857" i="15"/>
  <c r="X4857" i="15" s="1"/>
  <c r="R4857" i="15"/>
  <c r="AO4857" i="15" s="1"/>
  <c r="P4857" i="15"/>
  <c r="M4857" i="15" s="1"/>
  <c r="O4857" i="15"/>
  <c r="N4857" i="15"/>
  <c r="H4857" i="15"/>
  <c r="AQ4857" i="15" s="1"/>
  <c r="G4857" i="15"/>
  <c r="D4857" i="15"/>
  <c r="BA4857" i="15" s="1"/>
  <c r="C4857" i="15"/>
  <c r="AO4856" i="15"/>
  <c r="AM4856" i="15"/>
  <c r="AH4856" i="15"/>
  <c r="AI4856" i="15" s="1"/>
  <c r="W4856" i="15"/>
  <c r="Y4856" i="15" s="1"/>
  <c r="V4856" i="15"/>
  <c r="U4856" i="15"/>
  <c r="X4856" i="15" s="1"/>
  <c r="R4856" i="15"/>
  <c r="P4856" i="15"/>
  <c r="M4856" i="15" s="1"/>
  <c r="O4856" i="15"/>
  <c r="N4856" i="15"/>
  <c r="H4856" i="15"/>
  <c r="G4856" i="15"/>
  <c r="D4856" i="15"/>
  <c r="BA4856" i="15" s="1"/>
  <c r="C4856" i="15"/>
  <c r="AM4855" i="15"/>
  <c r="AH4855" i="15"/>
  <c r="AI4855" i="15" s="1"/>
  <c r="W4855" i="15"/>
  <c r="Y4855" i="15" s="1"/>
  <c r="V4855" i="15"/>
  <c r="U4855" i="15"/>
  <c r="X4855" i="15" s="1"/>
  <c r="R4855" i="15"/>
  <c r="P4855" i="15"/>
  <c r="M4855" i="15" s="1"/>
  <c r="O4855" i="15"/>
  <c r="N4855" i="15"/>
  <c r="H4855" i="15"/>
  <c r="G4855" i="15"/>
  <c r="D4855" i="15"/>
  <c r="BA4855" i="15" s="1"/>
  <c r="C4855" i="15"/>
  <c r="AM4854" i="15"/>
  <c r="AH4854" i="15"/>
  <c r="AI4854" i="15" s="1"/>
  <c r="W4854" i="15"/>
  <c r="Y4854" i="15" s="1"/>
  <c r="V4854" i="15"/>
  <c r="U4854" i="15"/>
  <c r="X4854" i="15" s="1"/>
  <c r="R4854" i="15"/>
  <c r="AO4854" i="15" s="1"/>
  <c r="P4854" i="15"/>
  <c r="M4854" i="15" s="1"/>
  <c r="O4854" i="15"/>
  <c r="N4854" i="15"/>
  <c r="H4854" i="15"/>
  <c r="G4854" i="15"/>
  <c r="D4854" i="15"/>
  <c r="BA4854" i="15" s="1"/>
  <c r="C4854" i="15"/>
  <c r="AM4853" i="15"/>
  <c r="AH4853" i="15"/>
  <c r="AI4853" i="15" s="1"/>
  <c r="W4853" i="15"/>
  <c r="Y4853" i="15" s="1"/>
  <c r="V4853" i="15"/>
  <c r="U4853" i="15"/>
  <c r="X4853" i="15" s="1"/>
  <c r="R4853" i="15"/>
  <c r="AO4853" i="15" s="1"/>
  <c r="P4853" i="15"/>
  <c r="M4853" i="15" s="1"/>
  <c r="O4853" i="15"/>
  <c r="N4853" i="15"/>
  <c r="H4853" i="15"/>
  <c r="G4853" i="15"/>
  <c r="D4853" i="15"/>
  <c r="BA4853" i="15" s="1"/>
  <c r="C4853" i="15"/>
  <c r="AM4852" i="15"/>
  <c r="AH4852" i="15"/>
  <c r="AI4852" i="15" s="1"/>
  <c r="W4852" i="15"/>
  <c r="Y4852" i="15" s="1"/>
  <c r="V4852" i="15"/>
  <c r="U4852" i="15"/>
  <c r="X4852" i="15" s="1"/>
  <c r="R4852" i="15"/>
  <c r="AO4852" i="15" s="1"/>
  <c r="Q4852" i="15"/>
  <c r="AP4852" i="15" s="1"/>
  <c r="P4852" i="15"/>
  <c r="M4852" i="15" s="1"/>
  <c r="O4852" i="15"/>
  <c r="N4852" i="15"/>
  <c r="H4852" i="15"/>
  <c r="G4852" i="15"/>
  <c r="D4852" i="15"/>
  <c r="BA4852" i="15" s="1"/>
  <c r="C4852" i="15"/>
  <c r="AM4851" i="15"/>
  <c r="AH4851" i="15"/>
  <c r="AI4851" i="15" s="1"/>
  <c r="W4851" i="15"/>
  <c r="Y4851" i="15" s="1"/>
  <c r="V4851" i="15"/>
  <c r="U4851" i="15"/>
  <c r="X4851" i="15" s="1"/>
  <c r="R4851" i="15"/>
  <c r="AO4851" i="15" s="1"/>
  <c r="P4851" i="15"/>
  <c r="O4851" i="15"/>
  <c r="N4851" i="15"/>
  <c r="H4851" i="15"/>
  <c r="G4851" i="15"/>
  <c r="D4851" i="15"/>
  <c r="BA4851" i="15" s="1"/>
  <c r="C4851" i="15"/>
  <c r="BA4850" i="15"/>
  <c r="AM4850" i="15"/>
  <c r="AH4850" i="15"/>
  <c r="AI4850" i="15" s="1"/>
  <c r="W4850" i="15"/>
  <c r="Y4850" i="15" s="1"/>
  <c r="V4850" i="15"/>
  <c r="U4850" i="15"/>
  <c r="X4850" i="15" s="1"/>
  <c r="R4850" i="15"/>
  <c r="AO4850" i="15" s="1"/>
  <c r="P4850" i="15"/>
  <c r="M4850" i="15" s="1"/>
  <c r="O4850" i="15"/>
  <c r="N4850" i="15"/>
  <c r="H4850" i="15"/>
  <c r="AQ4850" i="15" s="1"/>
  <c r="G4850" i="15"/>
  <c r="D4850" i="15"/>
  <c r="C4850" i="15"/>
  <c r="AM4849" i="15"/>
  <c r="AH4849" i="15"/>
  <c r="AI4849" i="15" s="1"/>
  <c r="W4849" i="15"/>
  <c r="Y4849" i="15" s="1"/>
  <c r="V4849" i="15"/>
  <c r="U4849" i="15"/>
  <c r="X4849" i="15" s="1"/>
  <c r="R4849" i="15"/>
  <c r="P4849" i="15"/>
  <c r="M4849" i="15" s="1"/>
  <c r="O4849" i="15"/>
  <c r="N4849" i="15"/>
  <c r="H4849" i="15"/>
  <c r="G4849" i="15"/>
  <c r="D4849" i="15"/>
  <c r="BA4849" i="15" s="1"/>
  <c r="C4849" i="15"/>
  <c r="AM4848" i="15"/>
  <c r="AH4848" i="15"/>
  <c r="AI4848" i="15" s="1"/>
  <c r="W4848" i="15"/>
  <c r="Y4848" i="15" s="1"/>
  <c r="V4848" i="15"/>
  <c r="U4848" i="15"/>
  <c r="X4848" i="15" s="1"/>
  <c r="R4848" i="15"/>
  <c r="AO4848" i="15" s="1"/>
  <c r="P4848" i="15"/>
  <c r="M4848" i="15" s="1"/>
  <c r="O4848" i="15"/>
  <c r="N4848" i="15"/>
  <c r="H4848" i="15"/>
  <c r="G4848" i="15"/>
  <c r="D4848" i="15"/>
  <c r="BA4848" i="15" s="1"/>
  <c r="C4848" i="15"/>
  <c r="AM4847" i="15"/>
  <c r="AH4847" i="15"/>
  <c r="AI4847" i="15" s="1"/>
  <c r="W4847" i="15"/>
  <c r="Y4847" i="15" s="1"/>
  <c r="V4847" i="15"/>
  <c r="U4847" i="15"/>
  <c r="X4847" i="15" s="1"/>
  <c r="R4847" i="15"/>
  <c r="AO4847" i="15" s="1"/>
  <c r="P4847" i="15"/>
  <c r="O4847" i="15"/>
  <c r="N4847" i="15"/>
  <c r="H4847" i="15"/>
  <c r="G4847" i="15"/>
  <c r="D4847" i="15"/>
  <c r="BA4847" i="15" s="1"/>
  <c r="C4847" i="15"/>
  <c r="AM4846" i="15"/>
  <c r="AH4846" i="15"/>
  <c r="AI4846" i="15" s="1"/>
  <c r="W4846" i="15"/>
  <c r="Y4846" i="15" s="1"/>
  <c r="V4846" i="15"/>
  <c r="U4846" i="15"/>
  <c r="X4846" i="15" s="1"/>
  <c r="R4846" i="15"/>
  <c r="AO4846" i="15" s="1"/>
  <c r="P4846" i="15"/>
  <c r="O4846" i="15"/>
  <c r="N4846" i="15"/>
  <c r="H4846" i="15"/>
  <c r="G4846" i="15"/>
  <c r="D4846" i="15"/>
  <c r="BA4846" i="15" s="1"/>
  <c r="C4846" i="15"/>
  <c r="AM4845" i="15"/>
  <c r="AH4845" i="15"/>
  <c r="AI4845" i="15" s="1"/>
  <c r="W4845" i="15"/>
  <c r="Y4845" i="15" s="1"/>
  <c r="V4845" i="15"/>
  <c r="U4845" i="15"/>
  <c r="X4845" i="15" s="1"/>
  <c r="R4845" i="15"/>
  <c r="AO4845" i="15" s="1"/>
  <c r="P4845" i="15"/>
  <c r="M4845" i="15" s="1"/>
  <c r="O4845" i="15"/>
  <c r="N4845" i="15"/>
  <c r="H4845" i="15"/>
  <c r="G4845" i="15"/>
  <c r="D4845" i="15"/>
  <c r="BA4845" i="15" s="1"/>
  <c r="C4845" i="15"/>
  <c r="AM4844" i="15"/>
  <c r="AH4844" i="15"/>
  <c r="AI4844" i="15" s="1"/>
  <c r="W4844" i="15"/>
  <c r="Y4844" i="15" s="1"/>
  <c r="V4844" i="15"/>
  <c r="U4844" i="15"/>
  <c r="X4844" i="15" s="1"/>
  <c r="R4844" i="15"/>
  <c r="AO4844" i="15" s="1"/>
  <c r="P4844" i="15"/>
  <c r="M4844" i="15" s="1"/>
  <c r="O4844" i="15"/>
  <c r="N4844" i="15"/>
  <c r="H4844" i="15"/>
  <c r="G4844" i="15"/>
  <c r="D4844" i="15"/>
  <c r="BA4844" i="15" s="1"/>
  <c r="C4844" i="15"/>
  <c r="AM4843" i="15"/>
  <c r="AH4843" i="15"/>
  <c r="AI4843" i="15" s="1"/>
  <c r="W4843" i="15"/>
  <c r="Y4843" i="15" s="1"/>
  <c r="V4843" i="15"/>
  <c r="U4843" i="15"/>
  <c r="X4843" i="15" s="1"/>
  <c r="R4843" i="15"/>
  <c r="AO4843" i="15" s="1"/>
  <c r="P4843" i="15"/>
  <c r="M4843" i="15" s="1"/>
  <c r="O4843" i="15"/>
  <c r="N4843" i="15"/>
  <c r="H4843" i="15"/>
  <c r="G4843" i="15"/>
  <c r="D4843" i="15"/>
  <c r="BA4843" i="15" s="1"/>
  <c r="C4843" i="15"/>
  <c r="AM4842" i="15"/>
  <c r="AH4842" i="15"/>
  <c r="AI4842" i="15" s="1"/>
  <c r="W4842" i="15"/>
  <c r="Y4842" i="15" s="1"/>
  <c r="V4842" i="15"/>
  <c r="U4842" i="15"/>
  <c r="X4842" i="15" s="1"/>
  <c r="R4842" i="15"/>
  <c r="AO4842" i="15" s="1"/>
  <c r="P4842" i="15"/>
  <c r="M4842" i="15" s="1"/>
  <c r="O4842" i="15"/>
  <c r="N4842" i="15"/>
  <c r="H4842" i="15"/>
  <c r="G4842" i="15"/>
  <c r="D4842" i="15"/>
  <c r="BA4842" i="15" s="1"/>
  <c r="C4842" i="15"/>
  <c r="AM4841" i="15"/>
  <c r="AH4841" i="15"/>
  <c r="AI4841" i="15" s="1"/>
  <c r="W4841" i="15"/>
  <c r="Y4841" i="15" s="1"/>
  <c r="V4841" i="15"/>
  <c r="U4841" i="15"/>
  <c r="X4841" i="15" s="1"/>
  <c r="R4841" i="15"/>
  <c r="AO4841" i="15" s="1"/>
  <c r="P4841" i="15"/>
  <c r="M4841" i="15" s="1"/>
  <c r="O4841" i="15"/>
  <c r="N4841" i="15"/>
  <c r="H4841" i="15"/>
  <c r="G4841" i="15"/>
  <c r="D4841" i="15"/>
  <c r="BA4841" i="15" s="1"/>
  <c r="C4841" i="15"/>
  <c r="AM4840" i="15"/>
  <c r="AH4840" i="15"/>
  <c r="AI4840" i="15" s="1"/>
  <c r="W4840" i="15"/>
  <c r="Y4840" i="15" s="1"/>
  <c r="V4840" i="15"/>
  <c r="U4840" i="15"/>
  <c r="X4840" i="15" s="1"/>
  <c r="R4840" i="15"/>
  <c r="AO4840" i="15" s="1"/>
  <c r="P4840" i="15"/>
  <c r="M4840" i="15" s="1"/>
  <c r="O4840" i="15"/>
  <c r="N4840" i="15"/>
  <c r="H4840" i="15"/>
  <c r="G4840" i="15"/>
  <c r="D4840" i="15"/>
  <c r="BA4840" i="15" s="1"/>
  <c r="C4840" i="15"/>
  <c r="AM4839" i="15"/>
  <c r="AH4839" i="15"/>
  <c r="AI4839" i="15" s="1"/>
  <c r="W4839" i="15"/>
  <c r="Y4839" i="15" s="1"/>
  <c r="V4839" i="15"/>
  <c r="U4839" i="15"/>
  <c r="X4839" i="15" s="1"/>
  <c r="R4839" i="15"/>
  <c r="AO4839" i="15" s="1"/>
  <c r="P4839" i="15"/>
  <c r="M4839" i="15" s="1"/>
  <c r="O4839" i="15"/>
  <c r="N4839" i="15"/>
  <c r="H4839" i="15"/>
  <c r="G4839" i="15"/>
  <c r="D4839" i="15"/>
  <c r="BA4839" i="15" s="1"/>
  <c r="C4839" i="15"/>
  <c r="AM4838" i="15"/>
  <c r="AH4838" i="15"/>
  <c r="AI4838" i="15" s="1"/>
  <c r="W4838" i="15"/>
  <c r="Y4838" i="15" s="1"/>
  <c r="V4838" i="15"/>
  <c r="U4838" i="15"/>
  <c r="X4838" i="15" s="1"/>
  <c r="R4838" i="15"/>
  <c r="AO4838" i="15" s="1"/>
  <c r="P4838" i="15"/>
  <c r="O4838" i="15"/>
  <c r="N4838" i="15"/>
  <c r="H4838" i="15"/>
  <c r="G4838" i="15"/>
  <c r="D4838" i="15"/>
  <c r="BA4838" i="15" s="1"/>
  <c r="C4838" i="15"/>
  <c r="AM4837" i="15"/>
  <c r="AH4837" i="15"/>
  <c r="AI4837" i="15" s="1"/>
  <c r="W4837" i="15"/>
  <c r="Y4837" i="15" s="1"/>
  <c r="V4837" i="15"/>
  <c r="U4837" i="15"/>
  <c r="X4837" i="15" s="1"/>
  <c r="R4837" i="15"/>
  <c r="AO4837" i="15" s="1"/>
  <c r="P4837" i="15"/>
  <c r="M4837" i="15" s="1"/>
  <c r="O4837" i="15"/>
  <c r="N4837" i="15"/>
  <c r="H4837" i="15"/>
  <c r="G4837" i="15"/>
  <c r="D4837" i="15"/>
  <c r="BA4837" i="15" s="1"/>
  <c r="C4837" i="15"/>
  <c r="AM4836" i="15"/>
  <c r="AH4836" i="15"/>
  <c r="AI4836" i="15" s="1"/>
  <c r="W4836" i="15"/>
  <c r="Y4836" i="15" s="1"/>
  <c r="V4836" i="15"/>
  <c r="U4836" i="15"/>
  <c r="X4836" i="15" s="1"/>
  <c r="R4836" i="15"/>
  <c r="AO4836" i="15" s="1"/>
  <c r="P4836" i="15"/>
  <c r="M4836" i="15" s="1"/>
  <c r="O4836" i="15"/>
  <c r="N4836" i="15"/>
  <c r="H4836" i="15"/>
  <c r="AQ4836" i="15" s="1"/>
  <c r="G4836" i="15"/>
  <c r="D4836" i="15"/>
  <c r="BA4836" i="15" s="1"/>
  <c r="C4836" i="15"/>
  <c r="AM4835" i="15"/>
  <c r="AH4835" i="15"/>
  <c r="AI4835" i="15" s="1"/>
  <c r="W4835" i="15"/>
  <c r="Y4835" i="15" s="1"/>
  <c r="V4835" i="15"/>
  <c r="U4835" i="15"/>
  <c r="X4835" i="15" s="1"/>
  <c r="R4835" i="15"/>
  <c r="P4835" i="15"/>
  <c r="M4835" i="15" s="1"/>
  <c r="O4835" i="15"/>
  <c r="N4835" i="15"/>
  <c r="H4835" i="15"/>
  <c r="G4835" i="15"/>
  <c r="D4835" i="15"/>
  <c r="BA4835" i="15" s="1"/>
  <c r="C4835" i="15"/>
  <c r="AM4834" i="15"/>
  <c r="AH4834" i="15"/>
  <c r="AI4834" i="15" s="1"/>
  <c r="W4834" i="15"/>
  <c r="Y4834" i="15" s="1"/>
  <c r="V4834" i="15"/>
  <c r="U4834" i="15"/>
  <c r="X4834" i="15" s="1"/>
  <c r="R4834" i="15"/>
  <c r="AO4834" i="15" s="1"/>
  <c r="P4834" i="15"/>
  <c r="M4834" i="15" s="1"/>
  <c r="O4834" i="15"/>
  <c r="N4834" i="15"/>
  <c r="H4834" i="15"/>
  <c r="G4834" i="15"/>
  <c r="D4834" i="15"/>
  <c r="BA4834" i="15" s="1"/>
  <c r="C4834" i="15"/>
  <c r="AM4833" i="15"/>
  <c r="AH4833" i="15"/>
  <c r="AI4833" i="15" s="1"/>
  <c r="W4833" i="15"/>
  <c r="Y4833" i="15" s="1"/>
  <c r="V4833" i="15"/>
  <c r="U4833" i="15"/>
  <c r="X4833" i="15" s="1"/>
  <c r="R4833" i="15"/>
  <c r="AO4833" i="15" s="1"/>
  <c r="P4833" i="15"/>
  <c r="M4833" i="15" s="1"/>
  <c r="O4833" i="15"/>
  <c r="N4833" i="15"/>
  <c r="H4833" i="15"/>
  <c r="G4833" i="15"/>
  <c r="D4833" i="15"/>
  <c r="BA4833" i="15" s="1"/>
  <c r="C4833" i="15"/>
  <c r="AM4832" i="15"/>
  <c r="AH4832" i="15"/>
  <c r="AI4832" i="15" s="1"/>
  <c r="W4832" i="15"/>
  <c r="Y4832" i="15" s="1"/>
  <c r="V4832" i="15"/>
  <c r="U4832" i="15"/>
  <c r="X4832" i="15" s="1"/>
  <c r="R4832" i="15"/>
  <c r="P4832" i="15"/>
  <c r="O4832" i="15"/>
  <c r="N4832" i="15"/>
  <c r="H4832" i="15"/>
  <c r="G4832" i="15"/>
  <c r="D4832" i="15"/>
  <c r="BA4832" i="15" s="1"/>
  <c r="C4832" i="15"/>
  <c r="AM4831" i="15"/>
  <c r="AH4831" i="15"/>
  <c r="AI4831" i="15" s="1"/>
  <c r="W4831" i="15"/>
  <c r="Y4831" i="15" s="1"/>
  <c r="V4831" i="15"/>
  <c r="U4831" i="15"/>
  <c r="X4831" i="15" s="1"/>
  <c r="R4831" i="15"/>
  <c r="AO4831" i="15" s="1"/>
  <c r="P4831" i="15"/>
  <c r="M4831" i="15" s="1"/>
  <c r="O4831" i="15"/>
  <c r="N4831" i="15"/>
  <c r="H4831" i="15"/>
  <c r="AQ4831" i="15" s="1"/>
  <c r="G4831" i="15"/>
  <c r="D4831" i="15"/>
  <c r="BA4831" i="15" s="1"/>
  <c r="C4831" i="15"/>
  <c r="AM4830" i="15"/>
  <c r="AH4830" i="15"/>
  <c r="AI4830" i="15" s="1"/>
  <c r="W4830" i="15"/>
  <c r="Y4830" i="15" s="1"/>
  <c r="V4830" i="15"/>
  <c r="U4830" i="15"/>
  <c r="X4830" i="15" s="1"/>
  <c r="R4830" i="15"/>
  <c r="AO4830" i="15" s="1"/>
  <c r="P4830" i="15"/>
  <c r="M4830" i="15" s="1"/>
  <c r="O4830" i="15"/>
  <c r="N4830" i="15"/>
  <c r="H4830" i="15"/>
  <c r="G4830" i="15"/>
  <c r="D4830" i="15"/>
  <c r="BA4830" i="15" s="1"/>
  <c r="C4830" i="15"/>
  <c r="AM4829" i="15"/>
  <c r="AH4829" i="15"/>
  <c r="AI4829" i="15" s="1"/>
  <c r="W4829" i="15"/>
  <c r="Y4829" i="15" s="1"/>
  <c r="V4829" i="15"/>
  <c r="U4829" i="15"/>
  <c r="X4829" i="15" s="1"/>
  <c r="R4829" i="15"/>
  <c r="Q4829" i="15" s="1"/>
  <c r="P4829" i="15"/>
  <c r="M4829" i="15" s="1"/>
  <c r="O4829" i="15"/>
  <c r="N4829" i="15"/>
  <c r="H4829" i="15"/>
  <c r="G4829" i="15"/>
  <c r="D4829" i="15"/>
  <c r="BA4829" i="15" s="1"/>
  <c r="C4829" i="15"/>
  <c r="AM4828" i="15"/>
  <c r="AH4828" i="15"/>
  <c r="AI4828" i="15" s="1"/>
  <c r="W4828" i="15"/>
  <c r="Y4828" i="15" s="1"/>
  <c r="V4828" i="15"/>
  <c r="U4828" i="15"/>
  <c r="X4828" i="15" s="1"/>
  <c r="R4828" i="15"/>
  <c r="AO4828" i="15" s="1"/>
  <c r="P4828" i="15"/>
  <c r="O4828" i="15"/>
  <c r="N4828" i="15"/>
  <c r="H4828" i="15"/>
  <c r="G4828" i="15"/>
  <c r="D4828" i="15"/>
  <c r="BA4828" i="15" s="1"/>
  <c r="C4828" i="15"/>
  <c r="AM4827" i="15"/>
  <c r="AI4827" i="15"/>
  <c r="AH4827" i="15"/>
  <c r="W4827" i="15"/>
  <c r="Y4827" i="15" s="1"/>
  <c r="V4827" i="15"/>
  <c r="U4827" i="15"/>
  <c r="X4827" i="15" s="1"/>
  <c r="R4827" i="15"/>
  <c r="AO4827" i="15" s="1"/>
  <c r="P4827" i="15"/>
  <c r="M4827" i="15" s="1"/>
  <c r="O4827" i="15"/>
  <c r="N4827" i="15"/>
  <c r="H4827" i="15"/>
  <c r="G4827" i="15"/>
  <c r="D4827" i="15"/>
  <c r="BA4827" i="15" s="1"/>
  <c r="C4827" i="15"/>
  <c r="AM4826" i="15"/>
  <c r="AH4826" i="15"/>
  <c r="AI4826" i="15" s="1"/>
  <c r="W4826" i="15"/>
  <c r="Y4826" i="15" s="1"/>
  <c r="V4826" i="15"/>
  <c r="U4826" i="15"/>
  <c r="X4826" i="15" s="1"/>
  <c r="R4826" i="15"/>
  <c r="P4826" i="15"/>
  <c r="O4826" i="15"/>
  <c r="N4826" i="15"/>
  <c r="H4826" i="15"/>
  <c r="G4826" i="15"/>
  <c r="D4826" i="15"/>
  <c r="BA4826" i="15" s="1"/>
  <c r="C4826" i="15"/>
  <c r="AM4825" i="15"/>
  <c r="AH4825" i="15"/>
  <c r="AI4825" i="15" s="1"/>
  <c r="W4825" i="15"/>
  <c r="Y4825" i="15" s="1"/>
  <c r="V4825" i="15"/>
  <c r="U4825" i="15"/>
  <c r="X4825" i="15" s="1"/>
  <c r="R4825" i="15"/>
  <c r="AO4825" i="15" s="1"/>
  <c r="P4825" i="15"/>
  <c r="M4825" i="15" s="1"/>
  <c r="O4825" i="15"/>
  <c r="N4825" i="15"/>
  <c r="H4825" i="15"/>
  <c r="G4825" i="15"/>
  <c r="D4825" i="15"/>
  <c r="BA4825" i="15" s="1"/>
  <c r="C4825" i="15"/>
  <c r="AM4824" i="15"/>
  <c r="AH4824" i="15"/>
  <c r="AI4824" i="15" s="1"/>
  <c r="W4824" i="15"/>
  <c r="Y4824" i="15" s="1"/>
  <c r="V4824" i="15"/>
  <c r="U4824" i="15"/>
  <c r="X4824" i="15" s="1"/>
  <c r="R4824" i="15"/>
  <c r="AO4824" i="15" s="1"/>
  <c r="P4824" i="15"/>
  <c r="M4824" i="15" s="1"/>
  <c r="O4824" i="15"/>
  <c r="N4824" i="15"/>
  <c r="H4824" i="15"/>
  <c r="G4824" i="15"/>
  <c r="D4824" i="15"/>
  <c r="BA4824" i="15" s="1"/>
  <c r="C4824" i="15"/>
  <c r="AM4823" i="15"/>
  <c r="AH4823" i="15"/>
  <c r="AI4823" i="15" s="1"/>
  <c r="W4823" i="15"/>
  <c r="Y4823" i="15" s="1"/>
  <c r="V4823" i="15"/>
  <c r="U4823" i="15"/>
  <c r="X4823" i="15" s="1"/>
  <c r="R4823" i="15"/>
  <c r="AO4823" i="15" s="1"/>
  <c r="P4823" i="15"/>
  <c r="M4823" i="15" s="1"/>
  <c r="O4823" i="15"/>
  <c r="N4823" i="15"/>
  <c r="H4823" i="15"/>
  <c r="G4823" i="15"/>
  <c r="D4823" i="15"/>
  <c r="BA4823" i="15" s="1"/>
  <c r="C4823" i="15"/>
  <c r="AM4822" i="15"/>
  <c r="AH4822" i="15"/>
  <c r="AI4822" i="15" s="1"/>
  <c r="W4822" i="15"/>
  <c r="Y4822" i="15" s="1"/>
  <c r="V4822" i="15"/>
  <c r="U4822" i="15"/>
  <c r="X4822" i="15" s="1"/>
  <c r="R4822" i="15"/>
  <c r="AQ4822" i="15" s="1"/>
  <c r="P4822" i="15"/>
  <c r="M4822" i="15" s="1"/>
  <c r="O4822" i="15"/>
  <c r="N4822" i="15"/>
  <c r="H4822" i="15"/>
  <c r="G4822" i="15"/>
  <c r="D4822" i="15"/>
  <c r="BA4822" i="15" s="1"/>
  <c r="C4822" i="15"/>
  <c r="BA4821" i="15"/>
  <c r="AM4821" i="15"/>
  <c r="AH4821" i="15"/>
  <c r="AI4821" i="15" s="1"/>
  <c r="W4821" i="15"/>
  <c r="Y4821" i="15" s="1"/>
  <c r="V4821" i="15"/>
  <c r="U4821" i="15"/>
  <c r="X4821" i="15" s="1"/>
  <c r="R4821" i="15"/>
  <c r="AO4821" i="15" s="1"/>
  <c r="P4821" i="15"/>
  <c r="M4821" i="15" s="1"/>
  <c r="O4821" i="15"/>
  <c r="N4821" i="15"/>
  <c r="H4821" i="15"/>
  <c r="G4821" i="15"/>
  <c r="D4821" i="15"/>
  <c r="C4821" i="15"/>
  <c r="AM4820" i="15"/>
  <c r="AH4820" i="15"/>
  <c r="AI4820" i="15" s="1"/>
  <c r="W4820" i="15"/>
  <c r="Y4820" i="15" s="1"/>
  <c r="V4820" i="15"/>
  <c r="U4820" i="15"/>
  <c r="X4820" i="15" s="1"/>
  <c r="R4820" i="15"/>
  <c r="AO4820" i="15" s="1"/>
  <c r="P4820" i="15"/>
  <c r="M4820" i="15" s="1"/>
  <c r="O4820" i="15"/>
  <c r="N4820" i="15"/>
  <c r="H4820" i="15"/>
  <c r="G4820" i="15"/>
  <c r="D4820" i="15"/>
  <c r="BA4820" i="15" s="1"/>
  <c r="C4820" i="15"/>
  <c r="AM4819" i="15"/>
  <c r="AH4819" i="15"/>
  <c r="AI4819" i="15" s="1"/>
  <c r="W4819" i="15"/>
  <c r="Y4819" i="15" s="1"/>
  <c r="V4819" i="15"/>
  <c r="U4819" i="15"/>
  <c r="X4819" i="15" s="1"/>
  <c r="R4819" i="15"/>
  <c r="AO4819" i="15" s="1"/>
  <c r="P4819" i="15"/>
  <c r="M4819" i="15" s="1"/>
  <c r="O4819" i="15"/>
  <c r="N4819" i="15"/>
  <c r="H4819" i="15"/>
  <c r="G4819" i="15"/>
  <c r="D4819" i="15"/>
  <c r="BA4819" i="15" s="1"/>
  <c r="C4819" i="15"/>
  <c r="AM4818" i="15"/>
  <c r="AH4818" i="15"/>
  <c r="AI4818" i="15" s="1"/>
  <c r="W4818" i="15"/>
  <c r="Y4818" i="15" s="1"/>
  <c r="V4818" i="15"/>
  <c r="U4818" i="15"/>
  <c r="X4818" i="15" s="1"/>
  <c r="R4818" i="15"/>
  <c r="AO4818" i="15" s="1"/>
  <c r="P4818" i="15"/>
  <c r="O4818" i="15"/>
  <c r="N4818" i="15"/>
  <c r="H4818" i="15"/>
  <c r="G4818" i="15"/>
  <c r="D4818" i="15"/>
  <c r="BA4818" i="15" s="1"/>
  <c r="C4818" i="15"/>
  <c r="AM4817" i="15"/>
  <c r="AH4817" i="15"/>
  <c r="AI4817" i="15" s="1"/>
  <c r="W4817" i="15"/>
  <c r="Y4817" i="15" s="1"/>
  <c r="V4817" i="15"/>
  <c r="U4817" i="15"/>
  <c r="X4817" i="15" s="1"/>
  <c r="R4817" i="15"/>
  <c r="AO4817" i="15" s="1"/>
  <c r="P4817" i="15"/>
  <c r="M4817" i="15" s="1"/>
  <c r="O4817" i="15"/>
  <c r="N4817" i="15"/>
  <c r="H4817" i="15"/>
  <c r="G4817" i="15"/>
  <c r="D4817" i="15"/>
  <c r="BA4817" i="15" s="1"/>
  <c r="C4817" i="15"/>
  <c r="AM4816" i="15"/>
  <c r="AH4816" i="15"/>
  <c r="AI4816" i="15" s="1"/>
  <c r="W4816" i="15"/>
  <c r="Y4816" i="15" s="1"/>
  <c r="V4816" i="15"/>
  <c r="U4816" i="15"/>
  <c r="X4816" i="15" s="1"/>
  <c r="R4816" i="15"/>
  <c r="P4816" i="15"/>
  <c r="M4816" i="15" s="1"/>
  <c r="O4816" i="15"/>
  <c r="N4816" i="15"/>
  <c r="H4816" i="15"/>
  <c r="G4816" i="15"/>
  <c r="D4816" i="15"/>
  <c r="BA4816" i="15" s="1"/>
  <c r="C4816" i="15"/>
  <c r="AM4815" i="15"/>
  <c r="AH4815" i="15"/>
  <c r="AI4815" i="15" s="1"/>
  <c r="W4815" i="15"/>
  <c r="Y4815" i="15" s="1"/>
  <c r="V4815" i="15"/>
  <c r="U4815" i="15"/>
  <c r="X4815" i="15" s="1"/>
  <c r="R4815" i="15"/>
  <c r="AO4815" i="15" s="1"/>
  <c r="P4815" i="15"/>
  <c r="M4815" i="15" s="1"/>
  <c r="O4815" i="15"/>
  <c r="N4815" i="15"/>
  <c r="H4815" i="15"/>
  <c r="G4815" i="15"/>
  <c r="D4815" i="15"/>
  <c r="BA4815" i="15" s="1"/>
  <c r="C4815" i="15"/>
  <c r="AM4814" i="15"/>
  <c r="AH4814" i="15"/>
  <c r="AI4814" i="15" s="1"/>
  <c r="W4814" i="15"/>
  <c r="Y4814" i="15" s="1"/>
  <c r="V4814" i="15"/>
  <c r="U4814" i="15"/>
  <c r="X4814" i="15" s="1"/>
  <c r="R4814" i="15"/>
  <c r="AO4814" i="15" s="1"/>
  <c r="P4814" i="15"/>
  <c r="O4814" i="15"/>
  <c r="N4814" i="15"/>
  <c r="H4814" i="15"/>
  <c r="G4814" i="15"/>
  <c r="D4814" i="15"/>
  <c r="BA4814" i="15" s="1"/>
  <c r="C4814" i="15"/>
  <c r="AM4813" i="15"/>
  <c r="AH4813" i="15"/>
  <c r="AI4813" i="15" s="1"/>
  <c r="W4813" i="15"/>
  <c r="Y4813" i="15" s="1"/>
  <c r="V4813" i="15"/>
  <c r="U4813" i="15"/>
  <c r="X4813" i="15" s="1"/>
  <c r="R4813" i="15"/>
  <c r="AO4813" i="15" s="1"/>
  <c r="P4813" i="15"/>
  <c r="M4813" i="15" s="1"/>
  <c r="O4813" i="15"/>
  <c r="N4813" i="15"/>
  <c r="H4813" i="15"/>
  <c r="G4813" i="15"/>
  <c r="D4813" i="15"/>
  <c r="BA4813" i="15" s="1"/>
  <c r="C4813" i="15"/>
  <c r="AM4812" i="15"/>
  <c r="AH4812" i="15"/>
  <c r="AI4812" i="15" s="1"/>
  <c r="W4812" i="15"/>
  <c r="Y4812" i="15" s="1"/>
  <c r="V4812" i="15"/>
  <c r="U4812" i="15"/>
  <c r="X4812" i="15" s="1"/>
  <c r="R4812" i="15"/>
  <c r="AO4812" i="15" s="1"/>
  <c r="P4812" i="15"/>
  <c r="M4812" i="15" s="1"/>
  <c r="O4812" i="15"/>
  <c r="N4812" i="15"/>
  <c r="H4812" i="15"/>
  <c r="G4812" i="15"/>
  <c r="D4812" i="15"/>
  <c r="BA4812" i="15" s="1"/>
  <c r="C4812" i="15"/>
  <c r="AM4811" i="15"/>
  <c r="AH4811" i="15"/>
  <c r="AI4811" i="15" s="1"/>
  <c r="W4811" i="15"/>
  <c r="Y4811" i="15" s="1"/>
  <c r="V4811" i="15"/>
  <c r="U4811" i="15"/>
  <c r="X4811" i="15" s="1"/>
  <c r="R4811" i="15"/>
  <c r="P4811" i="15"/>
  <c r="M4811" i="15" s="1"/>
  <c r="O4811" i="15"/>
  <c r="N4811" i="15"/>
  <c r="H4811" i="15"/>
  <c r="G4811" i="15"/>
  <c r="D4811" i="15"/>
  <c r="BA4811" i="15" s="1"/>
  <c r="C4811" i="15"/>
  <c r="AM4810" i="15"/>
  <c r="AH4810" i="15"/>
  <c r="AI4810" i="15" s="1"/>
  <c r="W4810" i="15"/>
  <c r="Y4810" i="15" s="1"/>
  <c r="V4810" i="15"/>
  <c r="U4810" i="15"/>
  <c r="X4810" i="15" s="1"/>
  <c r="R4810" i="15"/>
  <c r="AO4810" i="15" s="1"/>
  <c r="P4810" i="15"/>
  <c r="M4810" i="15" s="1"/>
  <c r="O4810" i="15"/>
  <c r="N4810" i="15"/>
  <c r="H4810" i="15"/>
  <c r="G4810" i="15"/>
  <c r="D4810" i="15"/>
  <c r="BA4810" i="15" s="1"/>
  <c r="C4810" i="15"/>
  <c r="AM4809" i="15"/>
  <c r="AH4809" i="15"/>
  <c r="AI4809" i="15" s="1"/>
  <c r="W4809" i="15"/>
  <c r="Y4809" i="15" s="1"/>
  <c r="V4809" i="15"/>
  <c r="U4809" i="15"/>
  <c r="X4809" i="15" s="1"/>
  <c r="R4809" i="15"/>
  <c r="AO4809" i="15" s="1"/>
  <c r="P4809" i="15"/>
  <c r="M4809" i="15" s="1"/>
  <c r="O4809" i="15"/>
  <c r="N4809" i="15"/>
  <c r="H4809" i="15"/>
  <c r="G4809" i="15"/>
  <c r="D4809" i="15"/>
  <c r="BA4809" i="15" s="1"/>
  <c r="C4809" i="15"/>
  <c r="AM4808" i="15"/>
  <c r="AH4808" i="15"/>
  <c r="AI4808" i="15" s="1"/>
  <c r="W4808" i="15"/>
  <c r="Y4808" i="15" s="1"/>
  <c r="V4808" i="15"/>
  <c r="U4808" i="15"/>
  <c r="X4808" i="15" s="1"/>
  <c r="R4808" i="15"/>
  <c r="AO4808" i="15" s="1"/>
  <c r="P4808" i="15"/>
  <c r="O4808" i="15"/>
  <c r="N4808" i="15"/>
  <c r="H4808" i="15"/>
  <c r="AQ4808" i="15" s="1"/>
  <c r="G4808" i="15"/>
  <c r="D4808" i="15"/>
  <c r="BA4808" i="15" s="1"/>
  <c r="C4808" i="15"/>
  <c r="AM4807" i="15"/>
  <c r="AH4807" i="15"/>
  <c r="AI4807" i="15" s="1"/>
  <c r="W4807" i="15"/>
  <c r="Y4807" i="15" s="1"/>
  <c r="V4807" i="15"/>
  <c r="U4807" i="15"/>
  <c r="X4807" i="15" s="1"/>
  <c r="R4807" i="15"/>
  <c r="P4807" i="15"/>
  <c r="M4807" i="15" s="1"/>
  <c r="O4807" i="15"/>
  <c r="N4807" i="15"/>
  <c r="H4807" i="15"/>
  <c r="G4807" i="15"/>
  <c r="D4807" i="15"/>
  <c r="BA4807" i="15" s="1"/>
  <c r="C4807" i="15"/>
  <c r="AM4806" i="15"/>
  <c r="AH4806" i="15"/>
  <c r="AI4806" i="15" s="1"/>
  <c r="W4806" i="15"/>
  <c r="Y4806" i="15" s="1"/>
  <c r="V4806" i="15"/>
  <c r="U4806" i="15"/>
  <c r="X4806" i="15" s="1"/>
  <c r="R4806" i="15"/>
  <c r="P4806" i="15"/>
  <c r="M4806" i="15" s="1"/>
  <c r="O4806" i="15"/>
  <c r="N4806" i="15"/>
  <c r="H4806" i="15"/>
  <c r="G4806" i="15"/>
  <c r="D4806" i="15"/>
  <c r="BA4806" i="15" s="1"/>
  <c r="C4806" i="15"/>
  <c r="AM4805" i="15"/>
  <c r="AH4805" i="15"/>
  <c r="AI4805" i="15" s="1"/>
  <c r="W4805" i="15"/>
  <c r="Y4805" i="15" s="1"/>
  <c r="V4805" i="15"/>
  <c r="U4805" i="15"/>
  <c r="X4805" i="15" s="1"/>
  <c r="R4805" i="15"/>
  <c r="AO4805" i="15" s="1"/>
  <c r="P4805" i="15"/>
  <c r="M4805" i="15" s="1"/>
  <c r="O4805" i="15"/>
  <c r="N4805" i="15"/>
  <c r="H4805" i="15"/>
  <c r="G4805" i="15"/>
  <c r="D4805" i="15"/>
  <c r="BA4805" i="15" s="1"/>
  <c r="C4805" i="15"/>
  <c r="AM4804" i="15"/>
  <c r="AH4804" i="15"/>
  <c r="AI4804" i="15" s="1"/>
  <c r="W4804" i="15"/>
  <c r="Y4804" i="15" s="1"/>
  <c r="V4804" i="15"/>
  <c r="U4804" i="15"/>
  <c r="X4804" i="15" s="1"/>
  <c r="R4804" i="15"/>
  <c r="P4804" i="15"/>
  <c r="M4804" i="15" s="1"/>
  <c r="O4804" i="15"/>
  <c r="N4804" i="15"/>
  <c r="H4804" i="15"/>
  <c r="G4804" i="15"/>
  <c r="D4804" i="15"/>
  <c r="BA4804" i="15" s="1"/>
  <c r="C4804" i="15"/>
  <c r="AM4803" i="15"/>
  <c r="AH4803" i="15"/>
  <c r="AI4803" i="15" s="1"/>
  <c r="W4803" i="15"/>
  <c r="Y4803" i="15" s="1"/>
  <c r="V4803" i="15"/>
  <c r="U4803" i="15"/>
  <c r="X4803" i="15" s="1"/>
  <c r="R4803" i="15"/>
  <c r="P4803" i="15"/>
  <c r="M4803" i="15" s="1"/>
  <c r="O4803" i="15"/>
  <c r="N4803" i="15"/>
  <c r="H4803" i="15"/>
  <c r="G4803" i="15"/>
  <c r="D4803" i="15"/>
  <c r="BA4803" i="15" s="1"/>
  <c r="C4803" i="15"/>
  <c r="AM4802" i="15"/>
  <c r="AH4802" i="15"/>
  <c r="AI4802" i="15" s="1"/>
  <c r="W4802" i="15"/>
  <c r="Y4802" i="15" s="1"/>
  <c r="V4802" i="15"/>
  <c r="U4802" i="15"/>
  <c r="X4802" i="15" s="1"/>
  <c r="R4802" i="15"/>
  <c r="AO4802" i="15" s="1"/>
  <c r="P4802" i="15"/>
  <c r="M4802" i="15" s="1"/>
  <c r="O4802" i="15"/>
  <c r="N4802" i="15"/>
  <c r="H4802" i="15"/>
  <c r="Q4802" i="15" s="1"/>
  <c r="AP4802" i="15" s="1"/>
  <c r="G4802" i="15"/>
  <c r="D4802" i="15"/>
  <c r="BA4802" i="15" s="1"/>
  <c r="C4802" i="15"/>
  <c r="AM4801" i="15"/>
  <c r="AH4801" i="15"/>
  <c r="AI4801" i="15" s="1"/>
  <c r="W4801" i="15"/>
  <c r="Y4801" i="15" s="1"/>
  <c r="V4801" i="15"/>
  <c r="U4801" i="15"/>
  <c r="X4801" i="15" s="1"/>
  <c r="R4801" i="15"/>
  <c r="AO4801" i="15" s="1"/>
  <c r="P4801" i="15"/>
  <c r="M4801" i="15" s="1"/>
  <c r="O4801" i="15"/>
  <c r="N4801" i="15"/>
  <c r="H4801" i="15"/>
  <c r="G4801" i="15"/>
  <c r="D4801" i="15"/>
  <c r="BA4801" i="15" s="1"/>
  <c r="C4801" i="15"/>
  <c r="AM4800" i="15"/>
  <c r="AH4800" i="15"/>
  <c r="AI4800" i="15" s="1"/>
  <c r="W4800" i="15"/>
  <c r="Y4800" i="15" s="1"/>
  <c r="V4800" i="15"/>
  <c r="U4800" i="15"/>
  <c r="X4800" i="15" s="1"/>
  <c r="R4800" i="15"/>
  <c r="AO4800" i="15" s="1"/>
  <c r="P4800" i="15"/>
  <c r="M4800" i="15" s="1"/>
  <c r="O4800" i="15"/>
  <c r="N4800" i="15"/>
  <c r="H4800" i="15"/>
  <c r="Q4800" i="15" s="1"/>
  <c r="AP4800" i="15" s="1"/>
  <c r="G4800" i="15"/>
  <c r="D4800" i="15"/>
  <c r="BA4800" i="15" s="1"/>
  <c r="C4800" i="15"/>
  <c r="AM4799" i="15"/>
  <c r="AH4799" i="15"/>
  <c r="AI4799" i="15" s="1"/>
  <c r="W4799" i="15"/>
  <c r="Y4799" i="15" s="1"/>
  <c r="V4799" i="15"/>
  <c r="U4799" i="15"/>
  <c r="X4799" i="15" s="1"/>
  <c r="R4799" i="15"/>
  <c r="P4799" i="15"/>
  <c r="M4799" i="15" s="1"/>
  <c r="O4799" i="15"/>
  <c r="N4799" i="15"/>
  <c r="H4799" i="15"/>
  <c r="G4799" i="15"/>
  <c r="D4799" i="15"/>
  <c r="BA4799" i="15" s="1"/>
  <c r="C4799" i="15"/>
  <c r="AM4798" i="15"/>
  <c r="AH4798" i="15"/>
  <c r="AI4798" i="15" s="1"/>
  <c r="W4798" i="15"/>
  <c r="Y4798" i="15" s="1"/>
  <c r="V4798" i="15"/>
  <c r="U4798" i="15"/>
  <c r="X4798" i="15" s="1"/>
  <c r="R4798" i="15"/>
  <c r="P4798" i="15"/>
  <c r="M4798" i="15" s="1"/>
  <c r="O4798" i="15"/>
  <c r="N4798" i="15"/>
  <c r="H4798" i="15"/>
  <c r="G4798" i="15"/>
  <c r="D4798" i="15"/>
  <c r="BA4798" i="15" s="1"/>
  <c r="C4798" i="15"/>
  <c r="AM4797" i="15"/>
  <c r="AH4797" i="15"/>
  <c r="AI4797" i="15" s="1"/>
  <c r="W4797" i="15"/>
  <c r="Y4797" i="15" s="1"/>
  <c r="V4797" i="15"/>
  <c r="U4797" i="15"/>
  <c r="X4797" i="15" s="1"/>
  <c r="R4797" i="15"/>
  <c r="AO4797" i="15" s="1"/>
  <c r="P4797" i="15"/>
  <c r="M4797" i="15" s="1"/>
  <c r="O4797" i="15"/>
  <c r="N4797" i="15"/>
  <c r="H4797" i="15"/>
  <c r="G4797" i="15"/>
  <c r="D4797" i="15"/>
  <c r="BA4797" i="15" s="1"/>
  <c r="C4797" i="15"/>
  <c r="AM4796" i="15"/>
  <c r="AH4796" i="15"/>
  <c r="AI4796" i="15" s="1"/>
  <c r="W4796" i="15"/>
  <c r="Y4796" i="15" s="1"/>
  <c r="V4796" i="15"/>
  <c r="U4796" i="15"/>
  <c r="X4796" i="15" s="1"/>
  <c r="R4796" i="15"/>
  <c r="AO4796" i="15" s="1"/>
  <c r="P4796" i="15"/>
  <c r="M4796" i="15" s="1"/>
  <c r="O4796" i="15"/>
  <c r="N4796" i="15"/>
  <c r="H4796" i="15"/>
  <c r="G4796" i="15"/>
  <c r="D4796" i="15"/>
  <c r="BA4796" i="15" s="1"/>
  <c r="C4796" i="15"/>
  <c r="AM4795" i="15"/>
  <c r="AH4795" i="15"/>
  <c r="AI4795" i="15" s="1"/>
  <c r="W4795" i="15"/>
  <c r="Y4795" i="15" s="1"/>
  <c r="V4795" i="15"/>
  <c r="U4795" i="15"/>
  <c r="X4795" i="15" s="1"/>
  <c r="R4795" i="15"/>
  <c r="P4795" i="15"/>
  <c r="M4795" i="15" s="1"/>
  <c r="O4795" i="15"/>
  <c r="N4795" i="15"/>
  <c r="H4795" i="15"/>
  <c r="G4795" i="15"/>
  <c r="D4795" i="15"/>
  <c r="BA4795" i="15" s="1"/>
  <c r="C4795" i="15"/>
  <c r="AM4794" i="15"/>
  <c r="AH4794" i="15"/>
  <c r="AI4794" i="15" s="1"/>
  <c r="W4794" i="15"/>
  <c r="Y4794" i="15" s="1"/>
  <c r="V4794" i="15"/>
  <c r="U4794" i="15"/>
  <c r="X4794" i="15" s="1"/>
  <c r="R4794" i="15"/>
  <c r="AO4794" i="15" s="1"/>
  <c r="P4794" i="15"/>
  <c r="M4794" i="15" s="1"/>
  <c r="O4794" i="15"/>
  <c r="N4794" i="15"/>
  <c r="H4794" i="15"/>
  <c r="G4794" i="15"/>
  <c r="D4794" i="15"/>
  <c r="BA4794" i="15" s="1"/>
  <c r="C4794" i="15"/>
  <c r="AM4793" i="15"/>
  <c r="AH4793" i="15"/>
  <c r="AI4793" i="15" s="1"/>
  <c r="W4793" i="15"/>
  <c r="Y4793" i="15" s="1"/>
  <c r="V4793" i="15"/>
  <c r="U4793" i="15"/>
  <c r="X4793" i="15" s="1"/>
  <c r="R4793" i="15"/>
  <c r="AO4793" i="15" s="1"/>
  <c r="P4793" i="15"/>
  <c r="M4793" i="15" s="1"/>
  <c r="O4793" i="15"/>
  <c r="N4793" i="15"/>
  <c r="H4793" i="15"/>
  <c r="G4793" i="15"/>
  <c r="D4793" i="15"/>
  <c r="BA4793" i="15" s="1"/>
  <c r="C4793" i="15"/>
  <c r="AM4792" i="15"/>
  <c r="AH4792" i="15"/>
  <c r="AI4792" i="15" s="1"/>
  <c r="W4792" i="15"/>
  <c r="Y4792" i="15" s="1"/>
  <c r="V4792" i="15"/>
  <c r="U4792" i="15"/>
  <c r="X4792" i="15" s="1"/>
  <c r="R4792" i="15"/>
  <c r="AO4792" i="15" s="1"/>
  <c r="P4792" i="15"/>
  <c r="M4792" i="15" s="1"/>
  <c r="O4792" i="15"/>
  <c r="N4792" i="15"/>
  <c r="H4792" i="15"/>
  <c r="G4792" i="15"/>
  <c r="D4792" i="15"/>
  <c r="BA4792" i="15" s="1"/>
  <c r="C4792" i="15"/>
  <c r="AM4791" i="15"/>
  <c r="AH4791" i="15"/>
  <c r="AI4791" i="15" s="1"/>
  <c r="W4791" i="15"/>
  <c r="Y4791" i="15" s="1"/>
  <c r="V4791" i="15"/>
  <c r="U4791" i="15"/>
  <c r="X4791" i="15" s="1"/>
  <c r="R4791" i="15"/>
  <c r="P4791" i="15"/>
  <c r="M4791" i="15" s="1"/>
  <c r="O4791" i="15"/>
  <c r="N4791" i="15"/>
  <c r="H4791" i="15"/>
  <c r="G4791" i="15"/>
  <c r="D4791" i="15"/>
  <c r="BA4791" i="15" s="1"/>
  <c r="C4791" i="15"/>
  <c r="AM4790" i="15"/>
  <c r="AH4790" i="15"/>
  <c r="AI4790" i="15" s="1"/>
  <c r="W4790" i="15"/>
  <c r="Y4790" i="15" s="1"/>
  <c r="V4790" i="15"/>
  <c r="U4790" i="15"/>
  <c r="X4790" i="15" s="1"/>
  <c r="R4790" i="15"/>
  <c r="AO4790" i="15" s="1"/>
  <c r="P4790" i="15"/>
  <c r="M4790" i="15" s="1"/>
  <c r="O4790" i="15"/>
  <c r="N4790" i="15"/>
  <c r="H4790" i="15"/>
  <c r="G4790" i="15"/>
  <c r="D4790" i="15"/>
  <c r="BA4790" i="15" s="1"/>
  <c r="C4790" i="15"/>
  <c r="AM4789" i="15"/>
  <c r="AH4789" i="15"/>
  <c r="AI4789" i="15" s="1"/>
  <c r="W4789" i="15"/>
  <c r="Y4789" i="15" s="1"/>
  <c r="V4789" i="15"/>
  <c r="U4789" i="15"/>
  <c r="X4789" i="15" s="1"/>
  <c r="R4789" i="15"/>
  <c r="AO4789" i="15" s="1"/>
  <c r="P4789" i="15"/>
  <c r="M4789" i="15" s="1"/>
  <c r="O4789" i="15"/>
  <c r="N4789" i="15"/>
  <c r="H4789" i="15"/>
  <c r="G4789" i="15"/>
  <c r="D4789" i="15"/>
  <c r="BA4789" i="15" s="1"/>
  <c r="C4789" i="15"/>
  <c r="AM4788" i="15"/>
  <c r="AH4788" i="15"/>
  <c r="AI4788" i="15" s="1"/>
  <c r="W4788" i="15"/>
  <c r="Y4788" i="15" s="1"/>
  <c r="V4788" i="15"/>
  <c r="U4788" i="15"/>
  <c r="X4788" i="15" s="1"/>
  <c r="R4788" i="15"/>
  <c r="AO4788" i="15" s="1"/>
  <c r="P4788" i="15"/>
  <c r="M4788" i="15" s="1"/>
  <c r="O4788" i="15"/>
  <c r="N4788" i="15"/>
  <c r="H4788" i="15"/>
  <c r="G4788" i="15"/>
  <c r="D4788" i="15"/>
  <c r="BA4788" i="15" s="1"/>
  <c r="C4788" i="15"/>
  <c r="BA4787" i="15"/>
  <c r="AM4787" i="15"/>
  <c r="AH4787" i="15"/>
  <c r="AI4787" i="15" s="1"/>
  <c r="W4787" i="15"/>
  <c r="Y4787" i="15" s="1"/>
  <c r="V4787" i="15"/>
  <c r="U4787" i="15"/>
  <c r="X4787" i="15" s="1"/>
  <c r="R4787" i="15"/>
  <c r="AO4787" i="15" s="1"/>
  <c r="P4787" i="15"/>
  <c r="M4787" i="15" s="1"/>
  <c r="O4787" i="15"/>
  <c r="N4787" i="15"/>
  <c r="H4787" i="15"/>
  <c r="G4787" i="15"/>
  <c r="D4787" i="15"/>
  <c r="C4787" i="15"/>
  <c r="AM4786" i="15"/>
  <c r="AH4786" i="15"/>
  <c r="AI4786" i="15" s="1"/>
  <c r="W4786" i="15"/>
  <c r="Y4786" i="15" s="1"/>
  <c r="V4786" i="15"/>
  <c r="U4786" i="15"/>
  <c r="X4786" i="15" s="1"/>
  <c r="R4786" i="15"/>
  <c r="P4786" i="15"/>
  <c r="M4786" i="15" s="1"/>
  <c r="O4786" i="15"/>
  <c r="N4786" i="15"/>
  <c r="H4786" i="15"/>
  <c r="G4786" i="15"/>
  <c r="D4786" i="15"/>
  <c r="BA4786" i="15" s="1"/>
  <c r="C4786" i="15"/>
  <c r="AM4785" i="15"/>
  <c r="AH4785" i="15"/>
  <c r="AI4785" i="15" s="1"/>
  <c r="W4785" i="15"/>
  <c r="Y4785" i="15" s="1"/>
  <c r="V4785" i="15"/>
  <c r="U4785" i="15"/>
  <c r="X4785" i="15" s="1"/>
  <c r="R4785" i="15"/>
  <c r="AO4785" i="15" s="1"/>
  <c r="P4785" i="15"/>
  <c r="M4785" i="15" s="1"/>
  <c r="O4785" i="15"/>
  <c r="N4785" i="15"/>
  <c r="H4785" i="15"/>
  <c r="G4785" i="15"/>
  <c r="D4785" i="15"/>
  <c r="BA4785" i="15" s="1"/>
  <c r="C4785" i="15"/>
  <c r="AM4784" i="15"/>
  <c r="AH4784" i="15"/>
  <c r="AI4784" i="15" s="1"/>
  <c r="W4784" i="15"/>
  <c r="Y4784" i="15" s="1"/>
  <c r="V4784" i="15"/>
  <c r="U4784" i="15"/>
  <c r="X4784" i="15" s="1"/>
  <c r="R4784" i="15"/>
  <c r="AO4784" i="15" s="1"/>
  <c r="P4784" i="15"/>
  <c r="O4784" i="15"/>
  <c r="N4784" i="15"/>
  <c r="H4784" i="15"/>
  <c r="G4784" i="15"/>
  <c r="D4784" i="15"/>
  <c r="BA4784" i="15" s="1"/>
  <c r="C4784" i="15"/>
  <c r="AM4783" i="15"/>
  <c r="AH4783" i="15"/>
  <c r="AI4783" i="15" s="1"/>
  <c r="W4783" i="15"/>
  <c r="Y4783" i="15" s="1"/>
  <c r="V4783" i="15"/>
  <c r="U4783" i="15"/>
  <c r="X4783" i="15" s="1"/>
  <c r="R4783" i="15"/>
  <c r="AO4783" i="15" s="1"/>
  <c r="P4783" i="15"/>
  <c r="M4783" i="15" s="1"/>
  <c r="O4783" i="15"/>
  <c r="N4783" i="15"/>
  <c r="H4783" i="15"/>
  <c r="G4783" i="15"/>
  <c r="D4783" i="15"/>
  <c r="BA4783" i="15" s="1"/>
  <c r="C4783" i="15"/>
  <c r="AM4782" i="15"/>
  <c r="AH4782" i="15"/>
  <c r="AI4782" i="15" s="1"/>
  <c r="W4782" i="15"/>
  <c r="Y4782" i="15" s="1"/>
  <c r="V4782" i="15"/>
  <c r="U4782" i="15"/>
  <c r="X4782" i="15" s="1"/>
  <c r="R4782" i="15"/>
  <c r="AO4782" i="15" s="1"/>
  <c r="P4782" i="15"/>
  <c r="M4782" i="15" s="1"/>
  <c r="O4782" i="15"/>
  <c r="N4782" i="15"/>
  <c r="H4782" i="15"/>
  <c r="G4782" i="15"/>
  <c r="D4782" i="15"/>
  <c r="BA4782" i="15" s="1"/>
  <c r="C4782" i="15"/>
  <c r="AM4781" i="15"/>
  <c r="AH4781" i="15"/>
  <c r="AI4781" i="15" s="1"/>
  <c r="W4781" i="15"/>
  <c r="Y4781" i="15" s="1"/>
  <c r="V4781" i="15"/>
  <c r="U4781" i="15"/>
  <c r="X4781" i="15" s="1"/>
  <c r="R4781" i="15"/>
  <c r="AO4781" i="15" s="1"/>
  <c r="P4781" i="15"/>
  <c r="M4781" i="15" s="1"/>
  <c r="O4781" i="15"/>
  <c r="N4781" i="15"/>
  <c r="H4781" i="15"/>
  <c r="G4781" i="15"/>
  <c r="D4781" i="15"/>
  <c r="BA4781" i="15" s="1"/>
  <c r="C4781" i="15"/>
  <c r="AM4780" i="15"/>
  <c r="AH4780" i="15"/>
  <c r="AI4780" i="15" s="1"/>
  <c r="W4780" i="15"/>
  <c r="Y4780" i="15" s="1"/>
  <c r="V4780" i="15"/>
  <c r="U4780" i="15"/>
  <c r="X4780" i="15" s="1"/>
  <c r="R4780" i="15"/>
  <c r="AO4780" i="15" s="1"/>
  <c r="P4780" i="15"/>
  <c r="M4780" i="15" s="1"/>
  <c r="O4780" i="15"/>
  <c r="N4780" i="15"/>
  <c r="H4780" i="15"/>
  <c r="G4780" i="15"/>
  <c r="D4780" i="15"/>
  <c r="BA4780" i="15" s="1"/>
  <c r="C4780" i="15"/>
  <c r="AM4779" i="15"/>
  <c r="AH4779" i="15"/>
  <c r="AI4779" i="15" s="1"/>
  <c r="W4779" i="15"/>
  <c r="Y4779" i="15" s="1"/>
  <c r="V4779" i="15"/>
  <c r="U4779" i="15"/>
  <c r="X4779" i="15" s="1"/>
  <c r="R4779" i="15"/>
  <c r="P4779" i="15"/>
  <c r="M4779" i="15" s="1"/>
  <c r="O4779" i="15"/>
  <c r="N4779" i="15"/>
  <c r="H4779" i="15"/>
  <c r="G4779" i="15"/>
  <c r="D4779" i="15"/>
  <c r="BA4779" i="15" s="1"/>
  <c r="C4779" i="15"/>
  <c r="AM4778" i="15"/>
  <c r="AH4778" i="15"/>
  <c r="AI4778" i="15" s="1"/>
  <c r="W4778" i="15"/>
  <c r="Y4778" i="15" s="1"/>
  <c r="V4778" i="15"/>
  <c r="U4778" i="15"/>
  <c r="X4778" i="15" s="1"/>
  <c r="R4778" i="15"/>
  <c r="AO4778" i="15" s="1"/>
  <c r="P4778" i="15"/>
  <c r="M4778" i="15" s="1"/>
  <c r="O4778" i="15"/>
  <c r="N4778" i="15"/>
  <c r="H4778" i="15"/>
  <c r="G4778" i="15"/>
  <c r="D4778" i="15"/>
  <c r="BA4778" i="15" s="1"/>
  <c r="C4778" i="15"/>
  <c r="AM4777" i="15"/>
  <c r="AH4777" i="15"/>
  <c r="AI4777" i="15" s="1"/>
  <c r="W4777" i="15"/>
  <c r="Y4777" i="15" s="1"/>
  <c r="V4777" i="15"/>
  <c r="U4777" i="15"/>
  <c r="X4777" i="15" s="1"/>
  <c r="R4777" i="15"/>
  <c r="AO4777" i="15" s="1"/>
  <c r="P4777" i="15"/>
  <c r="M4777" i="15" s="1"/>
  <c r="O4777" i="15"/>
  <c r="N4777" i="15"/>
  <c r="H4777" i="15"/>
  <c r="G4777" i="15"/>
  <c r="D4777" i="15"/>
  <c r="BA4777" i="15" s="1"/>
  <c r="C4777" i="15"/>
  <c r="AM4776" i="15"/>
  <c r="AH4776" i="15"/>
  <c r="AI4776" i="15" s="1"/>
  <c r="W4776" i="15"/>
  <c r="Y4776" i="15" s="1"/>
  <c r="V4776" i="15"/>
  <c r="U4776" i="15"/>
  <c r="X4776" i="15" s="1"/>
  <c r="R4776" i="15"/>
  <c r="AO4776" i="15" s="1"/>
  <c r="P4776" i="15"/>
  <c r="M4776" i="15" s="1"/>
  <c r="O4776" i="15"/>
  <c r="N4776" i="15"/>
  <c r="H4776" i="15"/>
  <c r="G4776" i="15"/>
  <c r="D4776" i="15"/>
  <c r="BA4776" i="15" s="1"/>
  <c r="C4776" i="15"/>
  <c r="AM4775" i="15"/>
  <c r="AH4775" i="15"/>
  <c r="AI4775" i="15" s="1"/>
  <c r="W4775" i="15"/>
  <c r="Y4775" i="15" s="1"/>
  <c r="V4775" i="15"/>
  <c r="U4775" i="15"/>
  <c r="X4775" i="15" s="1"/>
  <c r="R4775" i="15"/>
  <c r="P4775" i="15"/>
  <c r="M4775" i="15" s="1"/>
  <c r="O4775" i="15"/>
  <c r="N4775" i="15"/>
  <c r="H4775" i="15"/>
  <c r="G4775" i="15"/>
  <c r="D4775" i="15"/>
  <c r="BA4775" i="15" s="1"/>
  <c r="C4775" i="15"/>
  <c r="AM4774" i="15"/>
  <c r="AH4774" i="15"/>
  <c r="AI4774" i="15" s="1"/>
  <c r="W4774" i="15"/>
  <c r="Y4774" i="15" s="1"/>
  <c r="V4774" i="15"/>
  <c r="U4774" i="15"/>
  <c r="X4774" i="15" s="1"/>
  <c r="R4774" i="15"/>
  <c r="AO4774" i="15" s="1"/>
  <c r="P4774" i="15"/>
  <c r="M4774" i="15" s="1"/>
  <c r="O4774" i="15"/>
  <c r="N4774" i="15"/>
  <c r="H4774" i="15"/>
  <c r="G4774" i="15"/>
  <c r="D4774" i="15"/>
  <c r="BA4774" i="15" s="1"/>
  <c r="C4774" i="15"/>
  <c r="AM4773" i="15"/>
  <c r="AH4773" i="15"/>
  <c r="AI4773" i="15" s="1"/>
  <c r="W4773" i="15"/>
  <c r="Y4773" i="15" s="1"/>
  <c r="V4773" i="15"/>
  <c r="U4773" i="15"/>
  <c r="X4773" i="15" s="1"/>
  <c r="R4773" i="15"/>
  <c r="AO4773" i="15" s="1"/>
  <c r="P4773" i="15"/>
  <c r="M4773" i="15" s="1"/>
  <c r="O4773" i="15"/>
  <c r="N4773" i="15"/>
  <c r="H4773" i="15"/>
  <c r="G4773" i="15"/>
  <c r="D4773" i="15"/>
  <c r="BA4773" i="15" s="1"/>
  <c r="C4773" i="15"/>
  <c r="AM4772" i="15"/>
  <c r="AH4772" i="15"/>
  <c r="AI4772" i="15" s="1"/>
  <c r="W4772" i="15"/>
  <c r="Y4772" i="15" s="1"/>
  <c r="V4772" i="15"/>
  <c r="U4772" i="15"/>
  <c r="X4772" i="15" s="1"/>
  <c r="R4772" i="15"/>
  <c r="AO4772" i="15" s="1"/>
  <c r="P4772" i="15"/>
  <c r="M4772" i="15" s="1"/>
  <c r="O4772" i="15"/>
  <c r="N4772" i="15"/>
  <c r="H4772" i="15"/>
  <c r="G4772" i="15"/>
  <c r="D4772" i="15"/>
  <c r="BA4772" i="15" s="1"/>
  <c r="C4772" i="15"/>
  <c r="AM4771" i="15"/>
  <c r="AH4771" i="15"/>
  <c r="AI4771" i="15" s="1"/>
  <c r="W4771" i="15"/>
  <c r="Y4771" i="15" s="1"/>
  <c r="V4771" i="15"/>
  <c r="U4771" i="15"/>
  <c r="X4771" i="15" s="1"/>
  <c r="R4771" i="15"/>
  <c r="P4771" i="15"/>
  <c r="M4771" i="15" s="1"/>
  <c r="O4771" i="15"/>
  <c r="N4771" i="15"/>
  <c r="H4771" i="15"/>
  <c r="G4771" i="15"/>
  <c r="D4771" i="15"/>
  <c r="BA4771" i="15" s="1"/>
  <c r="C4771" i="15"/>
  <c r="AM4770" i="15"/>
  <c r="AH4770" i="15"/>
  <c r="AI4770" i="15" s="1"/>
  <c r="W4770" i="15"/>
  <c r="Y4770" i="15" s="1"/>
  <c r="V4770" i="15"/>
  <c r="U4770" i="15"/>
  <c r="X4770" i="15" s="1"/>
  <c r="R4770" i="15"/>
  <c r="AO4770" i="15" s="1"/>
  <c r="P4770" i="15"/>
  <c r="M4770" i="15" s="1"/>
  <c r="O4770" i="15"/>
  <c r="N4770" i="15"/>
  <c r="H4770" i="15"/>
  <c r="G4770" i="15"/>
  <c r="D4770" i="15"/>
  <c r="BA4770" i="15" s="1"/>
  <c r="C4770" i="15"/>
  <c r="AM4769" i="15"/>
  <c r="AH4769" i="15"/>
  <c r="AI4769" i="15" s="1"/>
  <c r="Y4769" i="15"/>
  <c r="W4769" i="15"/>
  <c r="V4769" i="15"/>
  <c r="U4769" i="15"/>
  <c r="X4769" i="15" s="1"/>
  <c r="R4769" i="15"/>
  <c r="AO4769" i="15" s="1"/>
  <c r="P4769" i="15"/>
  <c r="M4769" i="15" s="1"/>
  <c r="O4769" i="15"/>
  <c r="N4769" i="15"/>
  <c r="H4769" i="15"/>
  <c r="G4769" i="15"/>
  <c r="D4769" i="15"/>
  <c r="BA4769" i="15" s="1"/>
  <c r="C4769" i="15"/>
  <c r="AM4768" i="15"/>
  <c r="AH4768" i="15"/>
  <c r="AI4768" i="15" s="1"/>
  <c r="W4768" i="15"/>
  <c r="Y4768" i="15" s="1"/>
  <c r="V4768" i="15"/>
  <c r="U4768" i="15"/>
  <c r="X4768" i="15" s="1"/>
  <c r="R4768" i="15"/>
  <c r="AO4768" i="15" s="1"/>
  <c r="P4768" i="15"/>
  <c r="M4768" i="15" s="1"/>
  <c r="O4768" i="15"/>
  <c r="N4768" i="15"/>
  <c r="H4768" i="15"/>
  <c r="G4768" i="15"/>
  <c r="D4768" i="15"/>
  <c r="BA4768" i="15" s="1"/>
  <c r="C4768" i="15"/>
  <c r="AM4767" i="15"/>
  <c r="AH4767" i="15"/>
  <c r="AI4767" i="15" s="1"/>
  <c r="W4767" i="15"/>
  <c r="Y4767" i="15" s="1"/>
  <c r="V4767" i="15"/>
  <c r="U4767" i="15"/>
  <c r="X4767" i="15" s="1"/>
  <c r="R4767" i="15"/>
  <c r="AO4767" i="15" s="1"/>
  <c r="P4767" i="15"/>
  <c r="M4767" i="15" s="1"/>
  <c r="O4767" i="15"/>
  <c r="N4767" i="15"/>
  <c r="H4767" i="15"/>
  <c r="G4767" i="15"/>
  <c r="D4767" i="15"/>
  <c r="BA4767" i="15" s="1"/>
  <c r="C4767" i="15"/>
  <c r="AM4766" i="15"/>
  <c r="AH4766" i="15"/>
  <c r="AI4766" i="15" s="1"/>
  <c r="W4766" i="15"/>
  <c r="Y4766" i="15" s="1"/>
  <c r="V4766" i="15"/>
  <c r="U4766" i="15"/>
  <c r="X4766" i="15" s="1"/>
  <c r="R4766" i="15"/>
  <c r="P4766" i="15"/>
  <c r="M4766" i="15" s="1"/>
  <c r="O4766" i="15"/>
  <c r="N4766" i="15"/>
  <c r="H4766" i="15"/>
  <c r="G4766" i="15"/>
  <c r="D4766" i="15"/>
  <c r="BA4766" i="15" s="1"/>
  <c r="C4766" i="15"/>
  <c r="AM4765" i="15"/>
  <c r="AH4765" i="15"/>
  <c r="AI4765" i="15" s="1"/>
  <c r="W4765" i="15"/>
  <c r="Y4765" i="15" s="1"/>
  <c r="V4765" i="15"/>
  <c r="U4765" i="15"/>
  <c r="X4765" i="15" s="1"/>
  <c r="R4765" i="15"/>
  <c r="AO4765" i="15" s="1"/>
  <c r="P4765" i="15"/>
  <c r="M4765" i="15" s="1"/>
  <c r="O4765" i="15"/>
  <c r="N4765" i="15"/>
  <c r="H4765" i="15"/>
  <c r="G4765" i="15"/>
  <c r="D4765" i="15"/>
  <c r="BA4765" i="15" s="1"/>
  <c r="C4765" i="15"/>
  <c r="AM4764" i="15"/>
  <c r="AH4764" i="15"/>
  <c r="AI4764" i="15" s="1"/>
  <c r="W4764" i="15"/>
  <c r="Y4764" i="15" s="1"/>
  <c r="V4764" i="15"/>
  <c r="U4764" i="15"/>
  <c r="X4764" i="15" s="1"/>
  <c r="R4764" i="15"/>
  <c r="AO4764" i="15" s="1"/>
  <c r="P4764" i="15"/>
  <c r="O4764" i="15"/>
  <c r="N4764" i="15"/>
  <c r="H4764" i="15"/>
  <c r="G4764" i="15"/>
  <c r="D4764" i="15"/>
  <c r="BA4764" i="15" s="1"/>
  <c r="C4764" i="15"/>
  <c r="AM4763" i="15"/>
  <c r="AH4763" i="15"/>
  <c r="AI4763" i="15" s="1"/>
  <c r="W4763" i="15"/>
  <c r="Y4763" i="15" s="1"/>
  <c r="V4763" i="15"/>
  <c r="U4763" i="15"/>
  <c r="X4763" i="15" s="1"/>
  <c r="R4763" i="15"/>
  <c r="AO4763" i="15" s="1"/>
  <c r="P4763" i="15"/>
  <c r="M4763" i="15" s="1"/>
  <c r="O4763" i="15"/>
  <c r="N4763" i="15"/>
  <c r="H4763" i="15"/>
  <c r="G4763" i="15"/>
  <c r="D4763" i="15"/>
  <c r="BA4763" i="15" s="1"/>
  <c r="C4763" i="15"/>
  <c r="AM4762" i="15"/>
  <c r="AI4762" i="15"/>
  <c r="AH4762" i="15"/>
  <c r="W4762" i="15"/>
  <c r="Y4762" i="15" s="1"/>
  <c r="V4762" i="15"/>
  <c r="U4762" i="15"/>
  <c r="X4762" i="15" s="1"/>
  <c r="R4762" i="15"/>
  <c r="AO4762" i="15" s="1"/>
  <c r="P4762" i="15"/>
  <c r="O4762" i="15"/>
  <c r="N4762" i="15"/>
  <c r="H4762" i="15"/>
  <c r="G4762" i="15"/>
  <c r="D4762" i="15"/>
  <c r="BA4762" i="15" s="1"/>
  <c r="C4762" i="15"/>
  <c r="AM4761" i="15"/>
  <c r="AH4761" i="15"/>
  <c r="AI4761" i="15" s="1"/>
  <c r="W4761" i="15"/>
  <c r="Y4761" i="15" s="1"/>
  <c r="V4761" i="15"/>
  <c r="U4761" i="15"/>
  <c r="X4761" i="15" s="1"/>
  <c r="R4761" i="15"/>
  <c r="AO4761" i="15" s="1"/>
  <c r="P4761" i="15"/>
  <c r="M4761" i="15" s="1"/>
  <c r="O4761" i="15"/>
  <c r="N4761" i="15"/>
  <c r="H4761" i="15"/>
  <c r="G4761" i="15"/>
  <c r="D4761" i="15"/>
  <c r="BA4761" i="15" s="1"/>
  <c r="C4761" i="15"/>
  <c r="AM4760" i="15"/>
  <c r="AH4760" i="15"/>
  <c r="AI4760" i="15" s="1"/>
  <c r="W4760" i="15"/>
  <c r="Y4760" i="15" s="1"/>
  <c r="V4760" i="15"/>
  <c r="U4760" i="15"/>
  <c r="X4760" i="15" s="1"/>
  <c r="R4760" i="15"/>
  <c r="AO4760" i="15" s="1"/>
  <c r="P4760" i="15"/>
  <c r="M4760" i="15" s="1"/>
  <c r="O4760" i="15"/>
  <c r="N4760" i="15"/>
  <c r="H4760" i="15"/>
  <c r="G4760" i="15"/>
  <c r="D4760" i="15"/>
  <c r="BA4760" i="15" s="1"/>
  <c r="C4760" i="15"/>
  <c r="AM4759" i="15"/>
  <c r="AH4759" i="15"/>
  <c r="AI4759" i="15" s="1"/>
  <c r="W4759" i="15"/>
  <c r="Y4759" i="15" s="1"/>
  <c r="V4759" i="15"/>
  <c r="U4759" i="15"/>
  <c r="X4759" i="15" s="1"/>
  <c r="R4759" i="15"/>
  <c r="P4759" i="15"/>
  <c r="M4759" i="15" s="1"/>
  <c r="O4759" i="15"/>
  <c r="N4759" i="15"/>
  <c r="H4759" i="15"/>
  <c r="G4759" i="15"/>
  <c r="D4759" i="15"/>
  <c r="BA4759" i="15" s="1"/>
  <c r="C4759" i="15"/>
  <c r="AM4758" i="15"/>
  <c r="AH4758" i="15"/>
  <c r="AI4758" i="15" s="1"/>
  <c r="W4758" i="15"/>
  <c r="Y4758" i="15" s="1"/>
  <c r="V4758" i="15"/>
  <c r="U4758" i="15"/>
  <c r="X4758" i="15" s="1"/>
  <c r="R4758" i="15"/>
  <c r="AO4758" i="15" s="1"/>
  <c r="P4758" i="15"/>
  <c r="M4758" i="15" s="1"/>
  <c r="O4758" i="15"/>
  <c r="N4758" i="15"/>
  <c r="H4758" i="15"/>
  <c r="G4758" i="15"/>
  <c r="D4758" i="15"/>
  <c r="BA4758" i="15" s="1"/>
  <c r="C4758" i="15"/>
  <c r="AM4757" i="15"/>
  <c r="AH4757" i="15"/>
  <c r="AI4757" i="15" s="1"/>
  <c r="W4757" i="15"/>
  <c r="Y4757" i="15" s="1"/>
  <c r="V4757" i="15"/>
  <c r="U4757" i="15"/>
  <c r="X4757" i="15" s="1"/>
  <c r="R4757" i="15"/>
  <c r="AO4757" i="15" s="1"/>
  <c r="P4757" i="15"/>
  <c r="M4757" i="15" s="1"/>
  <c r="O4757" i="15"/>
  <c r="N4757" i="15"/>
  <c r="H4757" i="15"/>
  <c r="G4757" i="15"/>
  <c r="D4757" i="15"/>
  <c r="BA4757" i="15" s="1"/>
  <c r="C4757" i="15"/>
  <c r="AQ4756" i="15"/>
  <c r="AM4756" i="15"/>
  <c r="AH4756" i="15"/>
  <c r="AI4756" i="15" s="1"/>
  <c r="W4756" i="15"/>
  <c r="Y4756" i="15" s="1"/>
  <c r="V4756" i="15"/>
  <c r="U4756" i="15"/>
  <c r="X4756" i="15" s="1"/>
  <c r="R4756" i="15"/>
  <c r="AO4756" i="15" s="1"/>
  <c r="P4756" i="15"/>
  <c r="M4756" i="15" s="1"/>
  <c r="O4756" i="15"/>
  <c r="N4756" i="15"/>
  <c r="H4756" i="15"/>
  <c r="G4756" i="15"/>
  <c r="D4756" i="15"/>
  <c r="BA4756" i="15" s="1"/>
  <c r="C4756" i="15"/>
  <c r="AM4755" i="15"/>
  <c r="AH4755" i="15"/>
  <c r="AI4755" i="15" s="1"/>
  <c r="W4755" i="15"/>
  <c r="Y4755" i="15" s="1"/>
  <c r="V4755" i="15"/>
  <c r="U4755" i="15"/>
  <c r="X4755" i="15" s="1"/>
  <c r="R4755" i="15"/>
  <c r="P4755" i="15"/>
  <c r="M4755" i="15" s="1"/>
  <c r="O4755" i="15"/>
  <c r="N4755" i="15"/>
  <c r="H4755" i="15"/>
  <c r="G4755" i="15"/>
  <c r="D4755" i="15"/>
  <c r="BA4755" i="15" s="1"/>
  <c r="C4755" i="15"/>
  <c r="AM4754" i="15"/>
  <c r="AH4754" i="15"/>
  <c r="AI4754" i="15" s="1"/>
  <c r="W4754" i="15"/>
  <c r="Y4754" i="15" s="1"/>
  <c r="V4754" i="15"/>
  <c r="U4754" i="15"/>
  <c r="X4754" i="15" s="1"/>
  <c r="R4754" i="15"/>
  <c r="AO4754" i="15" s="1"/>
  <c r="P4754" i="15"/>
  <c r="M4754" i="15" s="1"/>
  <c r="O4754" i="15"/>
  <c r="N4754" i="15"/>
  <c r="H4754" i="15"/>
  <c r="G4754" i="15"/>
  <c r="D4754" i="15"/>
  <c r="BA4754" i="15" s="1"/>
  <c r="C4754" i="15"/>
  <c r="AM4753" i="15"/>
  <c r="AI4753" i="15"/>
  <c r="AH4753" i="15"/>
  <c r="W4753" i="15"/>
  <c r="Y4753" i="15" s="1"/>
  <c r="V4753" i="15"/>
  <c r="U4753" i="15"/>
  <c r="X4753" i="15" s="1"/>
  <c r="R4753" i="15"/>
  <c r="AO4753" i="15" s="1"/>
  <c r="P4753" i="15"/>
  <c r="O4753" i="15"/>
  <c r="N4753" i="15"/>
  <c r="H4753" i="15"/>
  <c r="G4753" i="15"/>
  <c r="D4753" i="15"/>
  <c r="BA4753" i="15" s="1"/>
  <c r="C4753" i="15"/>
  <c r="AM4752" i="15"/>
  <c r="AH4752" i="15"/>
  <c r="AI4752" i="15" s="1"/>
  <c r="W4752" i="15"/>
  <c r="Y4752" i="15" s="1"/>
  <c r="V4752" i="15"/>
  <c r="U4752" i="15"/>
  <c r="X4752" i="15" s="1"/>
  <c r="R4752" i="15"/>
  <c r="AO4752" i="15" s="1"/>
  <c r="P4752" i="15"/>
  <c r="M4752" i="15" s="1"/>
  <c r="O4752" i="15"/>
  <c r="N4752" i="15"/>
  <c r="H4752" i="15"/>
  <c r="G4752" i="15"/>
  <c r="D4752" i="15"/>
  <c r="BA4752" i="15" s="1"/>
  <c r="C4752" i="15"/>
  <c r="AM4751" i="15"/>
  <c r="AH4751" i="15"/>
  <c r="AI4751" i="15" s="1"/>
  <c r="Y4751" i="15"/>
  <c r="W4751" i="15"/>
  <c r="V4751" i="15"/>
  <c r="U4751" i="15"/>
  <c r="X4751" i="15" s="1"/>
  <c r="R4751" i="15"/>
  <c r="P4751" i="15"/>
  <c r="M4751" i="15" s="1"/>
  <c r="O4751" i="15"/>
  <c r="N4751" i="15"/>
  <c r="H4751" i="15"/>
  <c r="G4751" i="15"/>
  <c r="D4751" i="15"/>
  <c r="BA4751" i="15" s="1"/>
  <c r="C4751" i="15"/>
  <c r="AM4750" i="15"/>
  <c r="AH4750" i="15"/>
  <c r="AI4750" i="15" s="1"/>
  <c r="W4750" i="15"/>
  <c r="Y4750" i="15" s="1"/>
  <c r="V4750" i="15"/>
  <c r="U4750" i="15"/>
  <c r="X4750" i="15" s="1"/>
  <c r="R4750" i="15"/>
  <c r="AO4750" i="15" s="1"/>
  <c r="P4750" i="15"/>
  <c r="O4750" i="15"/>
  <c r="N4750" i="15"/>
  <c r="H4750" i="15"/>
  <c r="G4750" i="15"/>
  <c r="D4750" i="15"/>
  <c r="BA4750" i="15" s="1"/>
  <c r="C4750" i="15"/>
  <c r="AM4749" i="15"/>
  <c r="AH4749" i="15"/>
  <c r="AI4749" i="15" s="1"/>
  <c r="W4749" i="15"/>
  <c r="Y4749" i="15" s="1"/>
  <c r="V4749" i="15"/>
  <c r="U4749" i="15"/>
  <c r="X4749" i="15" s="1"/>
  <c r="R4749" i="15"/>
  <c r="AO4749" i="15" s="1"/>
  <c r="P4749" i="15"/>
  <c r="M4749" i="15" s="1"/>
  <c r="O4749" i="15"/>
  <c r="N4749" i="15"/>
  <c r="H4749" i="15"/>
  <c r="G4749" i="15"/>
  <c r="D4749" i="15"/>
  <c r="BA4749" i="15" s="1"/>
  <c r="C4749" i="15"/>
  <c r="AM4748" i="15"/>
  <c r="AH4748" i="15"/>
  <c r="AI4748" i="15" s="1"/>
  <c r="W4748" i="15"/>
  <c r="Y4748" i="15" s="1"/>
  <c r="V4748" i="15"/>
  <c r="U4748" i="15"/>
  <c r="X4748" i="15" s="1"/>
  <c r="R4748" i="15"/>
  <c r="AO4748" i="15" s="1"/>
  <c r="P4748" i="15"/>
  <c r="M4748" i="15" s="1"/>
  <c r="O4748" i="15"/>
  <c r="N4748" i="15"/>
  <c r="H4748" i="15"/>
  <c r="G4748" i="15"/>
  <c r="D4748" i="15"/>
  <c r="BA4748" i="15" s="1"/>
  <c r="C4748" i="15"/>
  <c r="AM4747" i="15"/>
  <c r="AH4747" i="15"/>
  <c r="AI4747" i="15" s="1"/>
  <c r="W4747" i="15"/>
  <c r="Y4747" i="15" s="1"/>
  <c r="V4747" i="15"/>
  <c r="U4747" i="15"/>
  <c r="X4747" i="15" s="1"/>
  <c r="R4747" i="15"/>
  <c r="AO4747" i="15" s="1"/>
  <c r="P4747" i="15"/>
  <c r="M4747" i="15" s="1"/>
  <c r="O4747" i="15"/>
  <c r="N4747" i="15"/>
  <c r="H4747" i="15"/>
  <c r="G4747" i="15"/>
  <c r="D4747" i="15"/>
  <c r="BA4747" i="15" s="1"/>
  <c r="C4747" i="15"/>
  <c r="BA4746" i="15"/>
  <c r="AM4746" i="15"/>
  <c r="AH4746" i="15"/>
  <c r="AI4746" i="15" s="1"/>
  <c r="W4746" i="15"/>
  <c r="Y4746" i="15" s="1"/>
  <c r="V4746" i="15"/>
  <c r="U4746" i="15"/>
  <c r="X4746" i="15" s="1"/>
  <c r="R4746" i="15"/>
  <c r="P4746" i="15"/>
  <c r="M4746" i="15" s="1"/>
  <c r="O4746" i="15"/>
  <c r="N4746" i="15"/>
  <c r="H4746" i="15"/>
  <c r="G4746" i="15"/>
  <c r="D4746" i="15"/>
  <c r="C4746" i="15"/>
  <c r="AM4745" i="15"/>
  <c r="AH4745" i="15"/>
  <c r="AI4745" i="15" s="1"/>
  <c r="W4745" i="15"/>
  <c r="Y4745" i="15" s="1"/>
  <c r="V4745" i="15"/>
  <c r="U4745" i="15"/>
  <c r="X4745" i="15" s="1"/>
  <c r="R4745" i="15"/>
  <c r="AO4745" i="15" s="1"/>
  <c r="P4745" i="15"/>
  <c r="O4745" i="15"/>
  <c r="N4745" i="15"/>
  <c r="H4745" i="15"/>
  <c r="G4745" i="15"/>
  <c r="D4745" i="15"/>
  <c r="BA4745" i="15" s="1"/>
  <c r="C4745" i="15"/>
  <c r="AM4744" i="15"/>
  <c r="AH4744" i="15"/>
  <c r="AI4744" i="15" s="1"/>
  <c r="W4744" i="15"/>
  <c r="Y4744" i="15" s="1"/>
  <c r="V4744" i="15"/>
  <c r="U4744" i="15"/>
  <c r="X4744" i="15" s="1"/>
  <c r="R4744" i="15"/>
  <c r="AO4744" i="15" s="1"/>
  <c r="P4744" i="15"/>
  <c r="O4744" i="15"/>
  <c r="N4744" i="15"/>
  <c r="H4744" i="15"/>
  <c r="G4744" i="15"/>
  <c r="D4744" i="15"/>
  <c r="BA4744" i="15" s="1"/>
  <c r="C4744" i="15"/>
  <c r="AM4743" i="15"/>
  <c r="AH4743" i="15"/>
  <c r="AI4743" i="15" s="1"/>
  <c r="W4743" i="15"/>
  <c r="Y4743" i="15" s="1"/>
  <c r="V4743" i="15"/>
  <c r="U4743" i="15"/>
  <c r="X4743" i="15" s="1"/>
  <c r="R4743" i="15"/>
  <c r="AO4743" i="15" s="1"/>
  <c r="P4743" i="15"/>
  <c r="M4743" i="15" s="1"/>
  <c r="O4743" i="15"/>
  <c r="N4743" i="15"/>
  <c r="H4743" i="15"/>
  <c r="G4743" i="15"/>
  <c r="D4743" i="15"/>
  <c r="BA4743" i="15" s="1"/>
  <c r="C4743" i="15"/>
  <c r="AM4742" i="15"/>
  <c r="AH4742" i="15"/>
  <c r="AI4742" i="15" s="1"/>
  <c r="W4742" i="15"/>
  <c r="Y4742" i="15" s="1"/>
  <c r="V4742" i="15"/>
  <c r="U4742" i="15"/>
  <c r="X4742" i="15" s="1"/>
  <c r="R4742" i="15"/>
  <c r="AO4742" i="15" s="1"/>
  <c r="P4742" i="15"/>
  <c r="M4742" i="15" s="1"/>
  <c r="O4742" i="15"/>
  <c r="N4742" i="15"/>
  <c r="H4742" i="15"/>
  <c r="G4742" i="15"/>
  <c r="D4742" i="15"/>
  <c r="BA4742" i="15" s="1"/>
  <c r="C4742" i="15"/>
  <c r="BA4741" i="15"/>
  <c r="AM4741" i="15"/>
  <c r="AH4741" i="15"/>
  <c r="AI4741" i="15" s="1"/>
  <c r="W4741" i="15"/>
  <c r="Y4741" i="15" s="1"/>
  <c r="V4741" i="15"/>
  <c r="U4741" i="15"/>
  <c r="X4741" i="15" s="1"/>
  <c r="R4741" i="15"/>
  <c r="AO4741" i="15" s="1"/>
  <c r="P4741" i="15"/>
  <c r="M4741" i="15" s="1"/>
  <c r="O4741" i="15"/>
  <c r="N4741" i="15"/>
  <c r="H4741" i="15"/>
  <c r="AQ4741" i="15" s="1"/>
  <c r="G4741" i="15"/>
  <c r="D4741" i="15"/>
  <c r="C4741" i="15"/>
  <c r="AM4740" i="15"/>
  <c r="AH4740" i="15"/>
  <c r="AI4740" i="15" s="1"/>
  <c r="W4740" i="15"/>
  <c r="Y4740" i="15" s="1"/>
  <c r="V4740" i="15"/>
  <c r="U4740" i="15"/>
  <c r="X4740" i="15" s="1"/>
  <c r="R4740" i="15"/>
  <c r="P4740" i="15"/>
  <c r="M4740" i="15" s="1"/>
  <c r="O4740" i="15"/>
  <c r="N4740" i="15"/>
  <c r="H4740" i="15"/>
  <c r="G4740" i="15"/>
  <c r="D4740" i="15"/>
  <c r="BA4740" i="15" s="1"/>
  <c r="C4740" i="15"/>
  <c r="AM4739" i="15"/>
  <c r="AH4739" i="15"/>
  <c r="AI4739" i="15" s="1"/>
  <c r="W4739" i="15"/>
  <c r="Y4739" i="15" s="1"/>
  <c r="V4739" i="15"/>
  <c r="U4739" i="15"/>
  <c r="X4739" i="15" s="1"/>
  <c r="R4739" i="15"/>
  <c r="P4739" i="15"/>
  <c r="M4739" i="15" s="1"/>
  <c r="O4739" i="15"/>
  <c r="N4739" i="15"/>
  <c r="H4739" i="15"/>
  <c r="G4739" i="15"/>
  <c r="D4739" i="15"/>
  <c r="BA4739" i="15" s="1"/>
  <c r="C4739" i="15"/>
  <c r="AM4738" i="15"/>
  <c r="AH4738" i="15"/>
  <c r="AI4738" i="15" s="1"/>
  <c r="W4738" i="15"/>
  <c r="Y4738" i="15" s="1"/>
  <c r="V4738" i="15"/>
  <c r="U4738" i="15"/>
  <c r="X4738" i="15" s="1"/>
  <c r="R4738" i="15"/>
  <c r="AO4738" i="15" s="1"/>
  <c r="P4738" i="15"/>
  <c r="O4738" i="15"/>
  <c r="N4738" i="15"/>
  <c r="H4738" i="15"/>
  <c r="G4738" i="15"/>
  <c r="D4738" i="15"/>
  <c r="BA4738" i="15" s="1"/>
  <c r="C4738" i="15"/>
  <c r="AM4737" i="15"/>
  <c r="AH4737" i="15"/>
  <c r="AI4737" i="15" s="1"/>
  <c r="W4737" i="15"/>
  <c r="Y4737" i="15" s="1"/>
  <c r="V4737" i="15"/>
  <c r="U4737" i="15"/>
  <c r="X4737" i="15" s="1"/>
  <c r="R4737" i="15"/>
  <c r="AO4737" i="15" s="1"/>
  <c r="P4737" i="15"/>
  <c r="O4737" i="15"/>
  <c r="N4737" i="15"/>
  <c r="H4737" i="15"/>
  <c r="G4737" i="15"/>
  <c r="D4737" i="15"/>
  <c r="BA4737" i="15" s="1"/>
  <c r="C4737" i="15"/>
  <c r="AM4736" i="15"/>
  <c r="AH4736" i="15"/>
  <c r="AI4736" i="15" s="1"/>
  <c r="W4736" i="15"/>
  <c r="Y4736" i="15" s="1"/>
  <c r="V4736" i="15"/>
  <c r="U4736" i="15"/>
  <c r="X4736" i="15" s="1"/>
  <c r="R4736" i="15"/>
  <c r="AO4736" i="15" s="1"/>
  <c r="P4736" i="15"/>
  <c r="M4736" i="15" s="1"/>
  <c r="O4736" i="15"/>
  <c r="N4736" i="15"/>
  <c r="H4736" i="15"/>
  <c r="G4736" i="15"/>
  <c r="D4736" i="15"/>
  <c r="BA4736" i="15" s="1"/>
  <c r="C4736" i="15"/>
  <c r="AM4735" i="15"/>
  <c r="AH4735" i="15"/>
  <c r="AI4735" i="15" s="1"/>
  <c r="W4735" i="15"/>
  <c r="Y4735" i="15" s="1"/>
  <c r="V4735" i="15"/>
  <c r="U4735" i="15"/>
  <c r="X4735" i="15" s="1"/>
  <c r="R4735" i="15"/>
  <c r="P4735" i="15"/>
  <c r="M4735" i="15" s="1"/>
  <c r="O4735" i="15"/>
  <c r="N4735" i="15"/>
  <c r="H4735" i="15"/>
  <c r="G4735" i="15"/>
  <c r="D4735" i="15"/>
  <c r="BA4735" i="15" s="1"/>
  <c r="C4735" i="15"/>
  <c r="BA4734" i="15"/>
  <c r="AM4734" i="15"/>
  <c r="AH4734" i="15"/>
  <c r="AI4734" i="15" s="1"/>
  <c r="W4734" i="15"/>
  <c r="Y4734" i="15" s="1"/>
  <c r="V4734" i="15"/>
  <c r="U4734" i="15"/>
  <c r="X4734" i="15" s="1"/>
  <c r="R4734" i="15"/>
  <c r="AO4734" i="15" s="1"/>
  <c r="P4734" i="15"/>
  <c r="M4734" i="15" s="1"/>
  <c r="O4734" i="15"/>
  <c r="N4734" i="15"/>
  <c r="H4734" i="15"/>
  <c r="G4734" i="15"/>
  <c r="D4734" i="15"/>
  <c r="C4734" i="15"/>
  <c r="AM4733" i="15"/>
  <c r="AH4733" i="15"/>
  <c r="AI4733" i="15" s="1"/>
  <c r="W4733" i="15"/>
  <c r="Y4733" i="15" s="1"/>
  <c r="V4733" i="15"/>
  <c r="U4733" i="15"/>
  <c r="X4733" i="15" s="1"/>
  <c r="R4733" i="15"/>
  <c r="AO4733" i="15" s="1"/>
  <c r="P4733" i="15"/>
  <c r="O4733" i="15"/>
  <c r="N4733" i="15"/>
  <c r="H4733" i="15"/>
  <c r="G4733" i="15"/>
  <c r="D4733" i="15"/>
  <c r="BA4733" i="15" s="1"/>
  <c r="C4733" i="15"/>
  <c r="AM4732" i="15"/>
  <c r="AH4732" i="15"/>
  <c r="AI4732" i="15" s="1"/>
  <c r="W4732" i="15"/>
  <c r="Y4732" i="15" s="1"/>
  <c r="V4732" i="15"/>
  <c r="U4732" i="15"/>
  <c r="X4732" i="15" s="1"/>
  <c r="R4732" i="15"/>
  <c r="AO4732" i="15" s="1"/>
  <c r="P4732" i="15"/>
  <c r="M4732" i="15" s="1"/>
  <c r="O4732" i="15"/>
  <c r="N4732" i="15"/>
  <c r="H4732" i="15"/>
  <c r="G4732" i="15"/>
  <c r="D4732" i="15"/>
  <c r="BA4732" i="15" s="1"/>
  <c r="C4732" i="15"/>
  <c r="AM4731" i="15"/>
  <c r="AH4731" i="15"/>
  <c r="AI4731" i="15" s="1"/>
  <c r="W4731" i="15"/>
  <c r="Y4731" i="15" s="1"/>
  <c r="V4731" i="15"/>
  <c r="U4731" i="15"/>
  <c r="X4731" i="15" s="1"/>
  <c r="R4731" i="15"/>
  <c r="P4731" i="15"/>
  <c r="M4731" i="15" s="1"/>
  <c r="O4731" i="15"/>
  <c r="N4731" i="15"/>
  <c r="H4731" i="15"/>
  <c r="G4731" i="15"/>
  <c r="D4731" i="15"/>
  <c r="BA4731" i="15" s="1"/>
  <c r="C4731" i="15"/>
  <c r="AM4730" i="15"/>
  <c r="AH4730" i="15"/>
  <c r="AI4730" i="15" s="1"/>
  <c r="W4730" i="15"/>
  <c r="Y4730" i="15" s="1"/>
  <c r="V4730" i="15"/>
  <c r="U4730" i="15"/>
  <c r="X4730" i="15" s="1"/>
  <c r="R4730" i="15"/>
  <c r="AO4730" i="15" s="1"/>
  <c r="P4730" i="15"/>
  <c r="M4730" i="15" s="1"/>
  <c r="O4730" i="15"/>
  <c r="N4730" i="15"/>
  <c r="H4730" i="15"/>
  <c r="G4730" i="15"/>
  <c r="D4730" i="15"/>
  <c r="BA4730" i="15" s="1"/>
  <c r="C4730" i="15"/>
  <c r="BA4729" i="15"/>
  <c r="AM4729" i="15"/>
  <c r="AH4729" i="15"/>
  <c r="AI4729" i="15" s="1"/>
  <c r="W4729" i="15"/>
  <c r="Y4729" i="15" s="1"/>
  <c r="V4729" i="15"/>
  <c r="U4729" i="15"/>
  <c r="X4729" i="15" s="1"/>
  <c r="R4729" i="15"/>
  <c r="AO4729" i="15" s="1"/>
  <c r="P4729" i="15"/>
  <c r="M4729" i="15" s="1"/>
  <c r="O4729" i="15"/>
  <c r="N4729" i="15"/>
  <c r="H4729" i="15"/>
  <c r="G4729" i="15"/>
  <c r="D4729" i="15"/>
  <c r="C4729" i="15"/>
  <c r="AM4728" i="15"/>
  <c r="AH4728" i="15"/>
  <c r="AI4728" i="15" s="1"/>
  <c r="W4728" i="15"/>
  <c r="Y4728" i="15" s="1"/>
  <c r="V4728" i="15"/>
  <c r="U4728" i="15"/>
  <c r="X4728" i="15" s="1"/>
  <c r="R4728" i="15"/>
  <c r="P4728" i="15"/>
  <c r="M4728" i="15" s="1"/>
  <c r="O4728" i="15"/>
  <c r="N4728" i="15"/>
  <c r="H4728" i="15"/>
  <c r="G4728" i="15"/>
  <c r="D4728" i="15"/>
  <c r="BA4728" i="15" s="1"/>
  <c r="C4728" i="15"/>
  <c r="AM4727" i="15"/>
  <c r="AH4727" i="15"/>
  <c r="AI4727" i="15" s="1"/>
  <c r="W4727" i="15"/>
  <c r="Y4727" i="15" s="1"/>
  <c r="V4727" i="15"/>
  <c r="U4727" i="15"/>
  <c r="X4727" i="15" s="1"/>
  <c r="R4727" i="15"/>
  <c r="AO4727" i="15" s="1"/>
  <c r="P4727" i="15"/>
  <c r="M4727" i="15" s="1"/>
  <c r="O4727" i="15"/>
  <c r="N4727" i="15"/>
  <c r="H4727" i="15"/>
  <c r="G4727" i="15"/>
  <c r="D4727" i="15"/>
  <c r="BA4727" i="15" s="1"/>
  <c r="C4727" i="15"/>
  <c r="AM4726" i="15"/>
  <c r="AH4726" i="15"/>
  <c r="AI4726" i="15" s="1"/>
  <c r="W4726" i="15"/>
  <c r="Y4726" i="15" s="1"/>
  <c r="V4726" i="15"/>
  <c r="U4726" i="15"/>
  <c r="X4726" i="15" s="1"/>
  <c r="R4726" i="15"/>
  <c r="P4726" i="15"/>
  <c r="M4726" i="15" s="1"/>
  <c r="O4726" i="15"/>
  <c r="N4726" i="15"/>
  <c r="H4726" i="15"/>
  <c r="G4726" i="15"/>
  <c r="D4726" i="15"/>
  <c r="BA4726" i="15" s="1"/>
  <c r="C4726" i="15"/>
  <c r="AM4725" i="15"/>
  <c r="AH4725" i="15"/>
  <c r="AI4725" i="15" s="1"/>
  <c r="W4725" i="15"/>
  <c r="Y4725" i="15" s="1"/>
  <c r="V4725" i="15"/>
  <c r="U4725" i="15"/>
  <c r="X4725" i="15" s="1"/>
  <c r="R4725" i="15"/>
  <c r="AO4725" i="15" s="1"/>
  <c r="P4725" i="15"/>
  <c r="M4725" i="15" s="1"/>
  <c r="O4725" i="15"/>
  <c r="N4725" i="15"/>
  <c r="H4725" i="15"/>
  <c r="G4725" i="15"/>
  <c r="D4725" i="15"/>
  <c r="BA4725" i="15" s="1"/>
  <c r="C4725" i="15"/>
  <c r="AM4724" i="15"/>
  <c r="AH4724" i="15"/>
  <c r="AI4724" i="15" s="1"/>
  <c r="W4724" i="15"/>
  <c r="Y4724" i="15" s="1"/>
  <c r="V4724" i="15"/>
  <c r="U4724" i="15"/>
  <c r="X4724" i="15" s="1"/>
  <c r="R4724" i="15"/>
  <c r="AO4724" i="15" s="1"/>
  <c r="P4724" i="15"/>
  <c r="M4724" i="15" s="1"/>
  <c r="O4724" i="15"/>
  <c r="N4724" i="15"/>
  <c r="H4724" i="15"/>
  <c r="G4724" i="15"/>
  <c r="D4724" i="15"/>
  <c r="BA4724" i="15" s="1"/>
  <c r="C4724" i="15"/>
  <c r="AM4723" i="15"/>
  <c r="AH4723" i="15"/>
  <c r="AI4723" i="15" s="1"/>
  <c r="W4723" i="15"/>
  <c r="Y4723" i="15" s="1"/>
  <c r="V4723" i="15"/>
  <c r="U4723" i="15"/>
  <c r="X4723" i="15" s="1"/>
  <c r="R4723" i="15"/>
  <c r="P4723" i="15"/>
  <c r="O4723" i="15"/>
  <c r="N4723" i="15"/>
  <c r="H4723" i="15"/>
  <c r="G4723" i="15"/>
  <c r="D4723" i="15"/>
  <c r="BA4723" i="15" s="1"/>
  <c r="C4723" i="15"/>
  <c r="AM4722" i="15"/>
  <c r="AH4722" i="15"/>
  <c r="AI4722" i="15" s="1"/>
  <c r="W4722" i="15"/>
  <c r="Y4722" i="15" s="1"/>
  <c r="V4722" i="15"/>
  <c r="U4722" i="15"/>
  <c r="X4722" i="15" s="1"/>
  <c r="R4722" i="15"/>
  <c r="P4722" i="15"/>
  <c r="M4722" i="15" s="1"/>
  <c r="O4722" i="15"/>
  <c r="N4722" i="15"/>
  <c r="H4722" i="15"/>
  <c r="G4722" i="15"/>
  <c r="D4722" i="15"/>
  <c r="BA4722" i="15" s="1"/>
  <c r="C4722" i="15"/>
  <c r="AM4721" i="15"/>
  <c r="AH4721" i="15"/>
  <c r="AI4721" i="15" s="1"/>
  <c r="W4721" i="15"/>
  <c r="Y4721" i="15" s="1"/>
  <c r="V4721" i="15"/>
  <c r="U4721" i="15"/>
  <c r="X4721" i="15" s="1"/>
  <c r="R4721" i="15"/>
  <c r="AO4721" i="15" s="1"/>
  <c r="P4721" i="15"/>
  <c r="M4721" i="15" s="1"/>
  <c r="O4721" i="15"/>
  <c r="N4721" i="15"/>
  <c r="H4721" i="15"/>
  <c r="G4721" i="15"/>
  <c r="D4721" i="15"/>
  <c r="BA4721" i="15" s="1"/>
  <c r="C4721" i="15"/>
  <c r="AM4720" i="15"/>
  <c r="AH4720" i="15"/>
  <c r="AI4720" i="15" s="1"/>
  <c r="W4720" i="15"/>
  <c r="Y4720" i="15" s="1"/>
  <c r="V4720" i="15"/>
  <c r="U4720" i="15"/>
  <c r="X4720" i="15" s="1"/>
  <c r="R4720" i="15"/>
  <c r="AO4720" i="15" s="1"/>
  <c r="P4720" i="15"/>
  <c r="M4720" i="15" s="1"/>
  <c r="O4720" i="15"/>
  <c r="N4720" i="15"/>
  <c r="H4720" i="15"/>
  <c r="G4720" i="15"/>
  <c r="D4720" i="15"/>
  <c r="BA4720" i="15" s="1"/>
  <c r="C4720" i="15"/>
  <c r="AM4719" i="15"/>
  <c r="AH4719" i="15"/>
  <c r="AI4719" i="15" s="1"/>
  <c r="W4719" i="15"/>
  <c r="Y4719" i="15" s="1"/>
  <c r="V4719" i="15"/>
  <c r="U4719" i="15"/>
  <c r="X4719" i="15" s="1"/>
  <c r="R4719" i="15"/>
  <c r="AO4719" i="15" s="1"/>
  <c r="P4719" i="15"/>
  <c r="O4719" i="15"/>
  <c r="N4719" i="15"/>
  <c r="H4719" i="15"/>
  <c r="G4719" i="15"/>
  <c r="D4719" i="15"/>
  <c r="BA4719" i="15" s="1"/>
  <c r="C4719" i="15"/>
  <c r="AM4718" i="15"/>
  <c r="AH4718" i="15"/>
  <c r="AI4718" i="15" s="1"/>
  <c r="W4718" i="15"/>
  <c r="Y4718" i="15" s="1"/>
  <c r="V4718" i="15"/>
  <c r="U4718" i="15"/>
  <c r="X4718" i="15" s="1"/>
  <c r="R4718" i="15"/>
  <c r="AO4718" i="15" s="1"/>
  <c r="P4718" i="15"/>
  <c r="M4718" i="15" s="1"/>
  <c r="O4718" i="15"/>
  <c r="N4718" i="15"/>
  <c r="H4718" i="15"/>
  <c r="G4718" i="15"/>
  <c r="D4718" i="15"/>
  <c r="BA4718" i="15" s="1"/>
  <c r="C4718" i="15"/>
  <c r="AM4717" i="15"/>
  <c r="AH4717" i="15"/>
  <c r="AI4717" i="15" s="1"/>
  <c r="W4717" i="15"/>
  <c r="Y4717" i="15" s="1"/>
  <c r="V4717" i="15"/>
  <c r="U4717" i="15"/>
  <c r="X4717" i="15" s="1"/>
  <c r="R4717" i="15"/>
  <c r="AO4717" i="15" s="1"/>
  <c r="P4717" i="15"/>
  <c r="M4717" i="15" s="1"/>
  <c r="O4717" i="15"/>
  <c r="N4717" i="15"/>
  <c r="H4717" i="15"/>
  <c r="G4717" i="15"/>
  <c r="D4717" i="15"/>
  <c r="BA4717" i="15" s="1"/>
  <c r="C4717" i="15"/>
  <c r="AM4716" i="15"/>
  <c r="AH4716" i="15"/>
  <c r="AI4716" i="15" s="1"/>
  <c r="W4716" i="15"/>
  <c r="Y4716" i="15" s="1"/>
  <c r="V4716" i="15"/>
  <c r="U4716" i="15"/>
  <c r="X4716" i="15" s="1"/>
  <c r="R4716" i="15"/>
  <c r="P4716" i="15"/>
  <c r="O4716" i="15"/>
  <c r="N4716" i="15"/>
  <c r="H4716" i="15"/>
  <c r="G4716" i="15"/>
  <c r="D4716" i="15"/>
  <c r="BA4716" i="15" s="1"/>
  <c r="C4716" i="15"/>
  <c r="AM4715" i="15"/>
  <c r="AH4715" i="15"/>
  <c r="AI4715" i="15" s="1"/>
  <c r="W4715" i="15"/>
  <c r="Y4715" i="15" s="1"/>
  <c r="V4715" i="15"/>
  <c r="U4715" i="15"/>
  <c r="X4715" i="15" s="1"/>
  <c r="R4715" i="15"/>
  <c r="P4715" i="15"/>
  <c r="M4715" i="15" s="1"/>
  <c r="O4715" i="15"/>
  <c r="N4715" i="15"/>
  <c r="H4715" i="15"/>
  <c r="G4715" i="15"/>
  <c r="D4715" i="15"/>
  <c r="BA4715" i="15" s="1"/>
  <c r="C4715" i="15"/>
  <c r="AM4714" i="15"/>
  <c r="AH4714" i="15"/>
  <c r="AI4714" i="15" s="1"/>
  <c r="W4714" i="15"/>
  <c r="Y4714" i="15" s="1"/>
  <c r="V4714" i="15"/>
  <c r="U4714" i="15"/>
  <c r="X4714" i="15" s="1"/>
  <c r="R4714" i="15"/>
  <c r="AO4714" i="15" s="1"/>
  <c r="P4714" i="15"/>
  <c r="M4714" i="15" s="1"/>
  <c r="O4714" i="15"/>
  <c r="N4714" i="15"/>
  <c r="H4714" i="15"/>
  <c r="G4714" i="15"/>
  <c r="D4714" i="15"/>
  <c r="BA4714" i="15" s="1"/>
  <c r="C4714" i="15"/>
  <c r="AM4713" i="15"/>
  <c r="AH4713" i="15"/>
  <c r="AI4713" i="15" s="1"/>
  <c r="W4713" i="15"/>
  <c r="Y4713" i="15" s="1"/>
  <c r="V4713" i="15"/>
  <c r="U4713" i="15"/>
  <c r="X4713" i="15" s="1"/>
  <c r="R4713" i="15"/>
  <c r="P4713" i="15"/>
  <c r="O4713" i="15"/>
  <c r="N4713" i="15"/>
  <c r="H4713" i="15"/>
  <c r="G4713" i="15"/>
  <c r="D4713" i="15"/>
  <c r="BA4713" i="15" s="1"/>
  <c r="C4713" i="15"/>
  <c r="AM4712" i="15"/>
  <c r="AH4712" i="15"/>
  <c r="AI4712" i="15" s="1"/>
  <c r="W4712" i="15"/>
  <c r="Y4712" i="15" s="1"/>
  <c r="V4712" i="15"/>
  <c r="U4712" i="15"/>
  <c r="X4712" i="15" s="1"/>
  <c r="R4712" i="15"/>
  <c r="AO4712" i="15" s="1"/>
  <c r="P4712" i="15"/>
  <c r="M4712" i="15" s="1"/>
  <c r="O4712" i="15"/>
  <c r="N4712" i="15"/>
  <c r="H4712" i="15"/>
  <c r="G4712" i="15"/>
  <c r="D4712" i="15"/>
  <c r="BA4712" i="15" s="1"/>
  <c r="C4712" i="15"/>
  <c r="AM4711" i="15"/>
  <c r="AH4711" i="15"/>
  <c r="AI4711" i="15" s="1"/>
  <c r="W4711" i="15"/>
  <c r="Y4711" i="15" s="1"/>
  <c r="V4711" i="15"/>
  <c r="U4711" i="15"/>
  <c r="X4711" i="15" s="1"/>
  <c r="R4711" i="15"/>
  <c r="AO4711" i="15" s="1"/>
  <c r="P4711" i="15"/>
  <c r="M4711" i="15" s="1"/>
  <c r="O4711" i="15"/>
  <c r="N4711" i="15"/>
  <c r="H4711" i="15"/>
  <c r="G4711" i="15"/>
  <c r="D4711" i="15"/>
  <c r="BA4711" i="15" s="1"/>
  <c r="C4711" i="15"/>
  <c r="AM4710" i="15"/>
  <c r="AH4710" i="15"/>
  <c r="AI4710" i="15" s="1"/>
  <c r="W4710" i="15"/>
  <c r="Y4710" i="15" s="1"/>
  <c r="V4710" i="15"/>
  <c r="U4710" i="15"/>
  <c r="X4710" i="15" s="1"/>
  <c r="R4710" i="15"/>
  <c r="AO4710" i="15" s="1"/>
  <c r="P4710" i="15"/>
  <c r="O4710" i="15"/>
  <c r="N4710" i="15"/>
  <c r="H4710" i="15"/>
  <c r="G4710" i="15"/>
  <c r="D4710" i="15"/>
  <c r="BA4710" i="15" s="1"/>
  <c r="C4710" i="15"/>
  <c r="AM4709" i="15"/>
  <c r="AH4709" i="15"/>
  <c r="AI4709" i="15" s="1"/>
  <c r="W4709" i="15"/>
  <c r="Y4709" i="15" s="1"/>
  <c r="V4709" i="15"/>
  <c r="U4709" i="15"/>
  <c r="X4709" i="15" s="1"/>
  <c r="R4709" i="15"/>
  <c r="P4709" i="15"/>
  <c r="M4709" i="15" s="1"/>
  <c r="O4709" i="15"/>
  <c r="N4709" i="15"/>
  <c r="H4709" i="15"/>
  <c r="G4709" i="15"/>
  <c r="D4709" i="15"/>
  <c r="BA4709" i="15" s="1"/>
  <c r="C4709" i="15"/>
  <c r="AM4708" i="15"/>
  <c r="AH4708" i="15"/>
  <c r="AI4708" i="15" s="1"/>
  <c r="W4708" i="15"/>
  <c r="Y4708" i="15" s="1"/>
  <c r="V4708" i="15"/>
  <c r="U4708" i="15"/>
  <c r="X4708" i="15" s="1"/>
  <c r="R4708" i="15"/>
  <c r="P4708" i="15"/>
  <c r="M4708" i="15" s="1"/>
  <c r="O4708" i="15"/>
  <c r="N4708" i="15"/>
  <c r="H4708" i="15"/>
  <c r="G4708" i="15"/>
  <c r="D4708" i="15"/>
  <c r="BA4708" i="15" s="1"/>
  <c r="C4708" i="15"/>
  <c r="BA4707" i="15"/>
  <c r="AM4707" i="15"/>
  <c r="AH4707" i="15"/>
  <c r="AI4707" i="15" s="1"/>
  <c r="W4707" i="15"/>
  <c r="Y4707" i="15" s="1"/>
  <c r="V4707" i="15"/>
  <c r="U4707" i="15"/>
  <c r="X4707" i="15" s="1"/>
  <c r="R4707" i="15"/>
  <c r="P4707" i="15"/>
  <c r="M4707" i="15" s="1"/>
  <c r="O4707" i="15"/>
  <c r="N4707" i="15"/>
  <c r="H4707" i="15"/>
  <c r="G4707" i="15"/>
  <c r="D4707" i="15"/>
  <c r="C4707" i="15"/>
  <c r="AM4706" i="15"/>
  <c r="AH4706" i="15"/>
  <c r="AI4706" i="15" s="1"/>
  <c r="W4706" i="15"/>
  <c r="Y4706" i="15" s="1"/>
  <c r="V4706" i="15"/>
  <c r="U4706" i="15"/>
  <c r="X4706" i="15" s="1"/>
  <c r="R4706" i="15"/>
  <c r="AO4706" i="15" s="1"/>
  <c r="P4706" i="15"/>
  <c r="O4706" i="15"/>
  <c r="N4706" i="15"/>
  <c r="H4706" i="15"/>
  <c r="G4706" i="15"/>
  <c r="D4706" i="15"/>
  <c r="BA4706" i="15" s="1"/>
  <c r="C4706" i="15"/>
  <c r="AM4705" i="15"/>
  <c r="AH4705" i="15"/>
  <c r="AI4705" i="15" s="1"/>
  <c r="W4705" i="15"/>
  <c r="Y4705" i="15" s="1"/>
  <c r="V4705" i="15"/>
  <c r="U4705" i="15"/>
  <c r="X4705" i="15" s="1"/>
  <c r="R4705" i="15"/>
  <c r="AO4705" i="15" s="1"/>
  <c r="P4705" i="15"/>
  <c r="M4705" i="15" s="1"/>
  <c r="O4705" i="15"/>
  <c r="N4705" i="15"/>
  <c r="H4705" i="15"/>
  <c r="G4705" i="15"/>
  <c r="D4705" i="15"/>
  <c r="BA4705" i="15" s="1"/>
  <c r="C4705" i="15"/>
  <c r="AM4704" i="15"/>
  <c r="AH4704" i="15"/>
  <c r="AI4704" i="15" s="1"/>
  <c r="W4704" i="15"/>
  <c r="Y4704" i="15" s="1"/>
  <c r="V4704" i="15"/>
  <c r="U4704" i="15"/>
  <c r="X4704" i="15" s="1"/>
  <c r="R4704" i="15"/>
  <c r="AO4704" i="15" s="1"/>
  <c r="P4704" i="15"/>
  <c r="M4704" i="15" s="1"/>
  <c r="O4704" i="15"/>
  <c r="N4704" i="15"/>
  <c r="H4704" i="15"/>
  <c r="G4704" i="15"/>
  <c r="D4704" i="15"/>
  <c r="BA4704" i="15" s="1"/>
  <c r="C4704" i="15"/>
  <c r="AM4703" i="15"/>
  <c r="AH4703" i="15"/>
  <c r="AI4703" i="15" s="1"/>
  <c r="W4703" i="15"/>
  <c r="Y4703" i="15" s="1"/>
  <c r="V4703" i="15"/>
  <c r="U4703" i="15"/>
  <c r="X4703" i="15" s="1"/>
  <c r="R4703" i="15"/>
  <c r="AO4703" i="15" s="1"/>
  <c r="P4703" i="15"/>
  <c r="M4703" i="15" s="1"/>
  <c r="O4703" i="15"/>
  <c r="N4703" i="15"/>
  <c r="H4703" i="15"/>
  <c r="G4703" i="15"/>
  <c r="D4703" i="15"/>
  <c r="BA4703" i="15" s="1"/>
  <c r="C4703" i="15"/>
  <c r="AM4702" i="15"/>
  <c r="AH4702" i="15"/>
  <c r="AI4702" i="15" s="1"/>
  <c r="W4702" i="15"/>
  <c r="Y4702" i="15" s="1"/>
  <c r="V4702" i="15"/>
  <c r="U4702" i="15"/>
  <c r="X4702" i="15" s="1"/>
  <c r="R4702" i="15"/>
  <c r="AO4702" i="15" s="1"/>
  <c r="P4702" i="15"/>
  <c r="M4702" i="15" s="1"/>
  <c r="O4702" i="15"/>
  <c r="N4702" i="15"/>
  <c r="H4702" i="15"/>
  <c r="G4702" i="15"/>
  <c r="D4702" i="15"/>
  <c r="BA4702" i="15" s="1"/>
  <c r="C4702" i="15"/>
  <c r="AM4701" i="15"/>
  <c r="AH4701" i="15"/>
  <c r="AI4701" i="15" s="1"/>
  <c r="W4701" i="15"/>
  <c r="Y4701" i="15" s="1"/>
  <c r="V4701" i="15"/>
  <c r="U4701" i="15"/>
  <c r="X4701" i="15" s="1"/>
  <c r="R4701" i="15"/>
  <c r="Q4701" i="15"/>
  <c r="AP4701" i="15" s="1"/>
  <c r="P4701" i="15"/>
  <c r="M4701" i="15" s="1"/>
  <c r="O4701" i="15"/>
  <c r="N4701" i="15"/>
  <c r="H4701" i="15"/>
  <c r="G4701" i="15"/>
  <c r="D4701" i="15"/>
  <c r="BA4701" i="15" s="1"/>
  <c r="C4701" i="15"/>
  <c r="AM4700" i="15"/>
  <c r="AH4700" i="15"/>
  <c r="AI4700" i="15" s="1"/>
  <c r="W4700" i="15"/>
  <c r="Y4700" i="15" s="1"/>
  <c r="V4700" i="15"/>
  <c r="U4700" i="15"/>
  <c r="X4700" i="15" s="1"/>
  <c r="R4700" i="15"/>
  <c r="P4700" i="15"/>
  <c r="O4700" i="15"/>
  <c r="N4700" i="15"/>
  <c r="H4700" i="15"/>
  <c r="G4700" i="15"/>
  <c r="D4700" i="15"/>
  <c r="BA4700" i="15" s="1"/>
  <c r="C4700" i="15"/>
  <c r="AM4699" i="15"/>
  <c r="AH4699" i="15"/>
  <c r="AI4699" i="15" s="1"/>
  <c r="W4699" i="15"/>
  <c r="Y4699" i="15" s="1"/>
  <c r="V4699" i="15"/>
  <c r="U4699" i="15"/>
  <c r="X4699" i="15" s="1"/>
  <c r="R4699" i="15"/>
  <c r="AO4699" i="15" s="1"/>
  <c r="P4699" i="15"/>
  <c r="O4699" i="15"/>
  <c r="N4699" i="15"/>
  <c r="H4699" i="15"/>
  <c r="Q4699" i="15" s="1"/>
  <c r="AP4699" i="15" s="1"/>
  <c r="G4699" i="15"/>
  <c r="D4699" i="15"/>
  <c r="BA4699" i="15" s="1"/>
  <c r="C4699" i="15"/>
  <c r="BA4698" i="15"/>
  <c r="AM4698" i="15"/>
  <c r="AH4698" i="15"/>
  <c r="AI4698" i="15" s="1"/>
  <c r="W4698" i="15"/>
  <c r="Y4698" i="15" s="1"/>
  <c r="V4698" i="15"/>
  <c r="U4698" i="15"/>
  <c r="X4698" i="15" s="1"/>
  <c r="R4698" i="15"/>
  <c r="AO4698" i="15" s="1"/>
  <c r="P4698" i="15"/>
  <c r="M4698" i="15" s="1"/>
  <c r="O4698" i="15"/>
  <c r="N4698" i="15"/>
  <c r="H4698" i="15"/>
  <c r="G4698" i="15"/>
  <c r="D4698" i="15"/>
  <c r="C4698" i="15"/>
  <c r="AM4697" i="15"/>
  <c r="AH4697" i="15"/>
  <c r="AI4697" i="15" s="1"/>
  <c r="W4697" i="15"/>
  <c r="Y4697" i="15" s="1"/>
  <c r="V4697" i="15"/>
  <c r="U4697" i="15"/>
  <c r="X4697" i="15" s="1"/>
  <c r="R4697" i="15"/>
  <c r="AO4697" i="15" s="1"/>
  <c r="P4697" i="15"/>
  <c r="M4697" i="15" s="1"/>
  <c r="O4697" i="15"/>
  <c r="N4697" i="15"/>
  <c r="H4697" i="15"/>
  <c r="G4697" i="15"/>
  <c r="D4697" i="15"/>
  <c r="BA4697" i="15" s="1"/>
  <c r="C4697" i="15"/>
  <c r="AM4696" i="15"/>
  <c r="AH4696" i="15"/>
  <c r="AI4696" i="15" s="1"/>
  <c r="W4696" i="15"/>
  <c r="Y4696" i="15" s="1"/>
  <c r="V4696" i="15"/>
  <c r="U4696" i="15"/>
  <c r="X4696" i="15" s="1"/>
  <c r="R4696" i="15"/>
  <c r="AO4696" i="15" s="1"/>
  <c r="P4696" i="15"/>
  <c r="M4696" i="15" s="1"/>
  <c r="O4696" i="15"/>
  <c r="N4696" i="15"/>
  <c r="H4696" i="15"/>
  <c r="G4696" i="15"/>
  <c r="D4696" i="15"/>
  <c r="BA4696" i="15" s="1"/>
  <c r="C4696" i="15"/>
  <c r="AO4695" i="15"/>
  <c r="AM4695" i="15"/>
  <c r="AH4695" i="15"/>
  <c r="AI4695" i="15" s="1"/>
  <c r="W4695" i="15"/>
  <c r="Y4695" i="15" s="1"/>
  <c r="V4695" i="15"/>
  <c r="U4695" i="15"/>
  <c r="X4695" i="15" s="1"/>
  <c r="R4695" i="15"/>
  <c r="P4695" i="15"/>
  <c r="M4695" i="15" s="1"/>
  <c r="O4695" i="15"/>
  <c r="N4695" i="15"/>
  <c r="H4695" i="15"/>
  <c r="G4695" i="15"/>
  <c r="D4695" i="15"/>
  <c r="BA4695" i="15" s="1"/>
  <c r="C4695" i="15"/>
  <c r="AM4694" i="15"/>
  <c r="AH4694" i="15"/>
  <c r="AI4694" i="15" s="1"/>
  <c r="W4694" i="15"/>
  <c r="Y4694" i="15" s="1"/>
  <c r="V4694" i="15"/>
  <c r="U4694" i="15"/>
  <c r="X4694" i="15" s="1"/>
  <c r="R4694" i="15"/>
  <c r="AO4694" i="15" s="1"/>
  <c r="P4694" i="15"/>
  <c r="M4694" i="15" s="1"/>
  <c r="O4694" i="15"/>
  <c r="N4694" i="15"/>
  <c r="H4694" i="15"/>
  <c r="G4694" i="15"/>
  <c r="D4694" i="15"/>
  <c r="BA4694" i="15" s="1"/>
  <c r="C4694" i="15"/>
  <c r="AM4693" i="15"/>
  <c r="AH4693" i="15"/>
  <c r="AI4693" i="15" s="1"/>
  <c r="W4693" i="15"/>
  <c r="Y4693" i="15" s="1"/>
  <c r="V4693" i="15"/>
  <c r="U4693" i="15"/>
  <c r="X4693" i="15" s="1"/>
  <c r="R4693" i="15"/>
  <c r="P4693" i="15"/>
  <c r="O4693" i="15"/>
  <c r="N4693" i="15"/>
  <c r="H4693" i="15"/>
  <c r="G4693" i="15"/>
  <c r="D4693" i="15"/>
  <c r="BA4693" i="15" s="1"/>
  <c r="C4693" i="15"/>
  <c r="AM4692" i="15"/>
  <c r="AH4692" i="15"/>
  <c r="AI4692" i="15" s="1"/>
  <c r="W4692" i="15"/>
  <c r="Y4692" i="15" s="1"/>
  <c r="V4692" i="15"/>
  <c r="U4692" i="15"/>
  <c r="X4692" i="15" s="1"/>
  <c r="R4692" i="15"/>
  <c r="AO4692" i="15" s="1"/>
  <c r="P4692" i="15"/>
  <c r="M4692" i="15" s="1"/>
  <c r="O4692" i="15"/>
  <c r="N4692" i="15"/>
  <c r="H4692" i="15"/>
  <c r="G4692" i="15"/>
  <c r="D4692" i="15"/>
  <c r="BA4692" i="15" s="1"/>
  <c r="C4692" i="15"/>
  <c r="AM4691" i="15"/>
  <c r="AH4691" i="15"/>
  <c r="AI4691" i="15" s="1"/>
  <c r="W4691" i="15"/>
  <c r="Y4691" i="15" s="1"/>
  <c r="V4691" i="15"/>
  <c r="U4691" i="15"/>
  <c r="X4691" i="15" s="1"/>
  <c r="R4691" i="15"/>
  <c r="AO4691" i="15" s="1"/>
  <c r="P4691" i="15"/>
  <c r="M4691" i="15" s="1"/>
  <c r="O4691" i="15"/>
  <c r="N4691" i="15"/>
  <c r="H4691" i="15"/>
  <c r="G4691" i="15"/>
  <c r="D4691" i="15"/>
  <c r="BA4691" i="15" s="1"/>
  <c r="C4691" i="15"/>
  <c r="AM4690" i="15"/>
  <c r="AH4690" i="15"/>
  <c r="AI4690" i="15" s="1"/>
  <c r="W4690" i="15"/>
  <c r="Y4690" i="15" s="1"/>
  <c r="V4690" i="15"/>
  <c r="U4690" i="15"/>
  <c r="X4690" i="15" s="1"/>
  <c r="R4690" i="15"/>
  <c r="AO4690" i="15" s="1"/>
  <c r="P4690" i="15"/>
  <c r="O4690" i="15"/>
  <c r="N4690" i="15"/>
  <c r="H4690" i="15"/>
  <c r="G4690" i="15"/>
  <c r="D4690" i="15"/>
  <c r="BA4690" i="15" s="1"/>
  <c r="C4690" i="15"/>
  <c r="AM4689" i="15"/>
  <c r="AH4689" i="15"/>
  <c r="AI4689" i="15" s="1"/>
  <c r="W4689" i="15"/>
  <c r="Y4689" i="15" s="1"/>
  <c r="V4689" i="15"/>
  <c r="U4689" i="15"/>
  <c r="X4689" i="15" s="1"/>
  <c r="R4689" i="15"/>
  <c r="P4689" i="15"/>
  <c r="M4689" i="15" s="1"/>
  <c r="O4689" i="15"/>
  <c r="N4689" i="15"/>
  <c r="H4689" i="15"/>
  <c r="G4689" i="15"/>
  <c r="D4689" i="15"/>
  <c r="BA4689" i="15" s="1"/>
  <c r="C4689" i="15"/>
  <c r="AM4688" i="15"/>
  <c r="AH4688" i="15"/>
  <c r="AI4688" i="15" s="1"/>
  <c r="W4688" i="15"/>
  <c r="Y4688" i="15" s="1"/>
  <c r="V4688" i="15"/>
  <c r="U4688" i="15"/>
  <c r="X4688" i="15" s="1"/>
  <c r="R4688" i="15"/>
  <c r="P4688" i="15"/>
  <c r="M4688" i="15" s="1"/>
  <c r="O4688" i="15"/>
  <c r="N4688" i="15"/>
  <c r="H4688" i="15"/>
  <c r="G4688" i="15"/>
  <c r="D4688" i="15"/>
  <c r="BA4688" i="15" s="1"/>
  <c r="C4688" i="15"/>
  <c r="AM4687" i="15"/>
  <c r="AI4687" i="15"/>
  <c r="AH4687" i="15"/>
  <c r="W4687" i="15"/>
  <c r="Y4687" i="15" s="1"/>
  <c r="V4687" i="15"/>
  <c r="U4687" i="15"/>
  <c r="X4687" i="15" s="1"/>
  <c r="R4687" i="15"/>
  <c r="AO4687" i="15" s="1"/>
  <c r="P4687" i="15"/>
  <c r="M4687" i="15" s="1"/>
  <c r="O4687" i="15"/>
  <c r="N4687" i="15"/>
  <c r="H4687" i="15"/>
  <c r="G4687" i="15"/>
  <c r="D4687" i="15"/>
  <c r="BA4687" i="15" s="1"/>
  <c r="C4687" i="15"/>
  <c r="AM4686" i="15"/>
  <c r="AH4686" i="15"/>
  <c r="AI4686" i="15" s="1"/>
  <c r="W4686" i="15"/>
  <c r="Y4686" i="15" s="1"/>
  <c r="V4686" i="15"/>
  <c r="U4686" i="15"/>
  <c r="X4686" i="15" s="1"/>
  <c r="R4686" i="15"/>
  <c r="AO4686" i="15" s="1"/>
  <c r="P4686" i="15"/>
  <c r="M4686" i="15" s="1"/>
  <c r="O4686" i="15"/>
  <c r="N4686" i="15"/>
  <c r="H4686" i="15"/>
  <c r="G4686" i="15"/>
  <c r="D4686" i="15"/>
  <c r="BA4686" i="15" s="1"/>
  <c r="C4686" i="15"/>
  <c r="AM4685" i="15"/>
  <c r="AH4685" i="15"/>
  <c r="AI4685" i="15" s="1"/>
  <c r="W4685" i="15"/>
  <c r="Y4685" i="15" s="1"/>
  <c r="V4685" i="15"/>
  <c r="U4685" i="15"/>
  <c r="X4685" i="15" s="1"/>
  <c r="R4685" i="15"/>
  <c r="AO4685" i="15" s="1"/>
  <c r="P4685" i="15"/>
  <c r="M4685" i="15" s="1"/>
  <c r="O4685" i="15"/>
  <c r="N4685" i="15"/>
  <c r="H4685" i="15"/>
  <c r="G4685" i="15"/>
  <c r="D4685" i="15"/>
  <c r="BA4685" i="15" s="1"/>
  <c r="C4685" i="15"/>
  <c r="AM4684" i="15"/>
  <c r="AH4684" i="15"/>
  <c r="AI4684" i="15" s="1"/>
  <c r="W4684" i="15"/>
  <c r="Y4684" i="15" s="1"/>
  <c r="V4684" i="15"/>
  <c r="U4684" i="15"/>
  <c r="X4684" i="15" s="1"/>
  <c r="R4684" i="15"/>
  <c r="AO4684" i="15" s="1"/>
  <c r="P4684" i="15"/>
  <c r="M4684" i="15" s="1"/>
  <c r="O4684" i="15"/>
  <c r="N4684" i="15"/>
  <c r="H4684" i="15"/>
  <c r="AQ4684" i="15" s="1"/>
  <c r="G4684" i="15"/>
  <c r="D4684" i="15"/>
  <c r="BA4684" i="15" s="1"/>
  <c r="C4684" i="15"/>
  <c r="AM4683" i="15"/>
  <c r="AH4683" i="15"/>
  <c r="AI4683" i="15" s="1"/>
  <c r="W4683" i="15"/>
  <c r="Y4683" i="15" s="1"/>
  <c r="V4683" i="15"/>
  <c r="U4683" i="15"/>
  <c r="X4683" i="15" s="1"/>
  <c r="R4683" i="15"/>
  <c r="AO4683" i="15" s="1"/>
  <c r="P4683" i="15"/>
  <c r="M4683" i="15" s="1"/>
  <c r="O4683" i="15"/>
  <c r="N4683" i="15"/>
  <c r="H4683" i="15"/>
  <c r="G4683" i="15"/>
  <c r="D4683" i="15"/>
  <c r="BA4683" i="15" s="1"/>
  <c r="C4683" i="15"/>
  <c r="AM4682" i="15"/>
  <c r="AH4682" i="15"/>
  <c r="AI4682" i="15" s="1"/>
  <c r="W4682" i="15"/>
  <c r="Y4682" i="15" s="1"/>
  <c r="V4682" i="15"/>
  <c r="U4682" i="15"/>
  <c r="X4682" i="15" s="1"/>
  <c r="R4682" i="15"/>
  <c r="AO4682" i="15" s="1"/>
  <c r="P4682" i="15"/>
  <c r="M4682" i="15" s="1"/>
  <c r="O4682" i="15"/>
  <c r="N4682" i="15"/>
  <c r="H4682" i="15"/>
  <c r="G4682" i="15"/>
  <c r="D4682" i="15"/>
  <c r="BA4682" i="15" s="1"/>
  <c r="C4682" i="15"/>
  <c r="AM4681" i="15"/>
  <c r="AH4681" i="15"/>
  <c r="AI4681" i="15" s="1"/>
  <c r="W4681" i="15"/>
  <c r="Y4681" i="15" s="1"/>
  <c r="V4681" i="15"/>
  <c r="U4681" i="15"/>
  <c r="X4681" i="15" s="1"/>
  <c r="R4681" i="15"/>
  <c r="P4681" i="15"/>
  <c r="M4681" i="15" s="1"/>
  <c r="O4681" i="15"/>
  <c r="N4681" i="15"/>
  <c r="H4681" i="15"/>
  <c r="G4681" i="15"/>
  <c r="D4681" i="15"/>
  <c r="BA4681" i="15" s="1"/>
  <c r="C4681" i="15"/>
  <c r="AM4680" i="15"/>
  <c r="AH4680" i="15"/>
  <c r="AI4680" i="15" s="1"/>
  <c r="W4680" i="15"/>
  <c r="Y4680" i="15" s="1"/>
  <c r="V4680" i="15"/>
  <c r="U4680" i="15"/>
  <c r="X4680" i="15" s="1"/>
  <c r="R4680" i="15"/>
  <c r="P4680" i="15"/>
  <c r="M4680" i="15" s="1"/>
  <c r="O4680" i="15"/>
  <c r="N4680" i="15"/>
  <c r="H4680" i="15"/>
  <c r="G4680" i="15"/>
  <c r="D4680" i="15"/>
  <c r="BA4680" i="15" s="1"/>
  <c r="C4680" i="15"/>
  <c r="AM4679" i="15"/>
  <c r="AH4679" i="15"/>
  <c r="AI4679" i="15" s="1"/>
  <c r="W4679" i="15"/>
  <c r="Y4679" i="15" s="1"/>
  <c r="V4679" i="15"/>
  <c r="U4679" i="15"/>
  <c r="X4679" i="15" s="1"/>
  <c r="R4679" i="15"/>
  <c r="AO4679" i="15" s="1"/>
  <c r="P4679" i="15"/>
  <c r="O4679" i="15"/>
  <c r="N4679" i="15"/>
  <c r="H4679" i="15"/>
  <c r="G4679" i="15"/>
  <c r="D4679" i="15"/>
  <c r="BA4679" i="15" s="1"/>
  <c r="C4679" i="15"/>
  <c r="AM4678" i="15"/>
  <c r="AH4678" i="15"/>
  <c r="AI4678" i="15" s="1"/>
  <c r="W4678" i="15"/>
  <c r="Y4678" i="15" s="1"/>
  <c r="V4678" i="15"/>
  <c r="U4678" i="15"/>
  <c r="X4678" i="15" s="1"/>
  <c r="R4678" i="15"/>
  <c r="AO4678" i="15" s="1"/>
  <c r="P4678" i="15"/>
  <c r="M4678" i="15" s="1"/>
  <c r="O4678" i="15"/>
  <c r="N4678" i="15"/>
  <c r="H4678" i="15"/>
  <c r="G4678" i="15"/>
  <c r="D4678" i="15"/>
  <c r="BA4678" i="15" s="1"/>
  <c r="C4678" i="15"/>
  <c r="AM4677" i="15"/>
  <c r="AH4677" i="15"/>
  <c r="AI4677" i="15" s="1"/>
  <c r="W4677" i="15"/>
  <c r="Y4677" i="15" s="1"/>
  <c r="V4677" i="15"/>
  <c r="U4677" i="15"/>
  <c r="X4677" i="15" s="1"/>
  <c r="R4677" i="15"/>
  <c r="AO4677" i="15" s="1"/>
  <c r="P4677" i="15"/>
  <c r="O4677" i="15"/>
  <c r="N4677" i="15"/>
  <c r="H4677" i="15"/>
  <c r="G4677" i="15"/>
  <c r="D4677" i="15"/>
  <c r="BA4677" i="15" s="1"/>
  <c r="C4677" i="15"/>
  <c r="AM4676" i="15"/>
  <c r="AH4676" i="15"/>
  <c r="AI4676" i="15" s="1"/>
  <c r="W4676" i="15"/>
  <c r="Y4676" i="15" s="1"/>
  <c r="V4676" i="15"/>
  <c r="U4676" i="15"/>
  <c r="X4676" i="15" s="1"/>
  <c r="R4676" i="15"/>
  <c r="P4676" i="15"/>
  <c r="M4676" i="15" s="1"/>
  <c r="O4676" i="15"/>
  <c r="N4676" i="15"/>
  <c r="H4676" i="15"/>
  <c r="G4676" i="15"/>
  <c r="D4676" i="15"/>
  <c r="BA4676" i="15" s="1"/>
  <c r="C4676" i="15"/>
  <c r="AM4675" i="15"/>
  <c r="AH4675" i="15"/>
  <c r="AI4675" i="15" s="1"/>
  <c r="W4675" i="15"/>
  <c r="Y4675" i="15" s="1"/>
  <c r="V4675" i="15"/>
  <c r="U4675" i="15"/>
  <c r="X4675" i="15" s="1"/>
  <c r="R4675" i="15"/>
  <c r="AO4675" i="15" s="1"/>
  <c r="P4675" i="15"/>
  <c r="M4675" i="15" s="1"/>
  <c r="O4675" i="15"/>
  <c r="N4675" i="15"/>
  <c r="H4675" i="15"/>
  <c r="G4675" i="15"/>
  <c r="D4675" i="15"/>
  <c r="BA4675" i="15" s="1"/>
  <c r="C4675" i="15"/>
  <c r="AM4674" i="15"/>
  <c r="AH4674" i="15"/>
  <c r="AI4674" i="15" s="1"/>
  <c r="W4674" i="15"/>
  <c r="Y4674" i="15" s="1"/>
  <c r="V4674" i="15"/>
  <c r="U4674" i="15"/>
  <c r="X4674" i="15" s="1"/>
  <c r="R4674" i="15"/>
  <c r="AO4674" i="15" s="1"/>
  <c r="P4674" i="15"/>
  <c r="M4674" i="15" s="1"/>
  <c r="O4674" i="15"/>
  <c r="N4674" i="15"/>
  <c r="H4674" i="15"/>
  <c r="G4674" i="15"/>
  <c r="D4674" i="15"/>
  <c r="BA4674" i="15" s="1"/>
  <c r="C4674" i="15"/>
  <c r="AM4673" i="15"/>
  <c r="AH4673" i="15"/>
  <c r="AI4673" i="15" s="1"/>
  <c r="W4673" i="15"/>
  <c r="Y4673" i="15" s="1"/>
  <c r="V4673" i="15"/>
  <c r="U4673" i="15"/>
  <c r="X4673" i="15" s="1"/>
  <c r="R4673" i="15"/>
  <c r="P4673" i="15"/>
  <c r="O4673" i="15"/>
  <c r="N4673" i="15"/>
  <c r="H4673" i="15"/>
  <c r="G4673" i="15"/>
  <c r="D4673" i="15"/>
  <c r="BA4673" i="15" s="1"/>
  <c r="C4673" i="15"/>
  <c r="AM4672" i="15"/>
  <c r="AH4672" i="15"/>
  <c r="AI4672" i="15" s="1"/>
  <c r="W4672" i="15"/>
  <c r="Y4672" i="15" s="1"/>
  <c r="V4672" i="15"/>
  <c r="U4672" i="15"/>
  <c r="X4672" i="15" s="1"/>
  <c r="R4672" i="15"/>
  <c r="AO4672" i="15" s="1"/>
  <c r="P4672" i="15"/>
  <c r="M4672" i="15" s="1"/>
  <c r="O4672" i="15"/>
  <c r="N4672" i="15"/>
  <c r="H4672" i="15"/>
  <c r="Q4672" i="15" s="1"/>
  <c r="AP4672" i="15" s="1"/>
  <c r="G4672" i="15"/>
  <c r="D4672" i="15"/>
  <c r="BA4672" i="15" s="1"/>
  <c r="C4672" i="15"/>
  <c r="AM4671" i="15"/>
  <c r="AH4671" i="15"/>
  <c r="AI4671" i="15" s="1"/>
  <c r="W4671" i="15"/>
  <c r="Y4671" i="15" s="1"/>
  <c r="V4671" i="15"/>
  <c r="U4671" i="15"/>
  <c r="X4671" i="15" s="1"/>
  <c r="R4671" i="15"/>
  <c r="AO4671" i="15" s="1"/>
  <c r="P4671" i="15"/>
  <c r="M4671" i="15" s="1"/>
  <c r="O4671" i="15"/>
  <c r="N4671" i="15"/>
  <c r="H4671" i="15"/>
  <c r="G4671" i="15"/>
  <c r="D4671" i="15"/>
  <c r="BA4671" i="15" s="1"/>
  <c r="C4671" i="15"/>
  <c r="AM4670" i="15"/>
  <c r="AH4670" i="15"/>
  <c r="AI4670" i="15" s="1"/>
  <c r="W4670" i="15"/>
  <c r="Y4670" i="15" s="1"/>
  <c r="V4670" i="15"/>
  <c r="U4670" i="15"/>
  <c r="X4670" i="15" s="1"/>
  <c r="R4670" i="15"/>
  <c r="AO4670" i="15" s="1"/>
  <c r="P4670" i="15"/>
  <c r="O4670" i="15"/>
  <c r="N4670" i="15"/>
  <c r="H4670" i="15"/>
  <c r="G4670" i="15"/>
  <c r="D4670" i="15"/>
  <c r="BA4670" i="15" s="1"/>
  <c r="C4670" i="15"/>
  <c r="AM4669" i="15"/>
  <c r="AH4669" i="15"/>
  <c r="AI4669" i="15" s="1"/>
  <c r="W4669" i="15"/>
  <c r="Y4669" i="15" s="1"/>
  <c r="V4669" i="15"/>
  <c r="U4669" i="15"/>
  <c r="X4669" i="15" s="1"/>
  <c r="R4669" i="15"/>
  <c r="P4669" i="15"/>
  <c r="M4669" i="15" s="1"/>
  <c r="O4669" i="15"/>
  <c r="N4669" i="15"/>
  <c r="H4669" i="15"/>
  <c r="G4669" i="15"/>
  <c r="D4669" i="15"/>
  <c r="BA4669" i="15" s="1"/>
  <c r="C4669" i="15"/>
  <c r="AM4668" i="15"/>
  <c r="AH4668" i="15"/>
  <c r="AI4668" i="15" s="1"/>
  <c r="W4668" i="15"/>
  <c r="Y4668" i="15" s="1"/>
  <c r="V4668" i="15"/>
  <c r="U4668" i="15"/>
  <c r="X4668" i="15" s="1"/>
  <c r="R4668" i="15"/>
  <c r="P4668" i="15"/>
  <c r="M4668" i="15" s="1"/>
  <c r="O4668" i="15"/>
  <c r="N4668" i="15"/>
  <c r="H4668" i="15"/>
  <c r="G4668" i="15"/>
  <c r="D4668" i="15"/>
  <c r="BA4668" i="15" s="1"/>
  <c r="C4668" i="15"/>
  <c r="AM4667" i="15"/>
  <c r="AH4667" i="15"/>
  <c r="AI4667" i="15" s="1"/>
  <c r="W4667" i="15"/>
  <c r="Y4667" i="15" s="1"/>
  <c r="V4667" i="15"/>
  <c r="U4667" i="15"/>
  <c r="X4667" i="15" s="1"/>
  <c r="R4667" i="15"/>
  <c r="AO4667" i="15" s="1"/>
  <c r="P4667" i="15"/>
  <c r="O4667" i="15"/>
  <c r="N4667" i="15"/>
  <c r="H4667" i="15"/>
  <c r="G4667" i="15"/>
  <c r="D4667" i="15"/>
  <c r="BA4667" i="15" s="1"/>
  <c r="C4667" i="15"/>
  <c r="AM4666" i="15"/>
  <c r="AH4666" i="15"/>
  <c r="AI4666" i="15" s="1"/>
  <c r="W4666" i="15"/>
  <c r="Y4666" i="15" s="1"/>
  <c r="V4666" i="15"/>
  <c r="U4666" i="15"/>
  <c r="X4666" i="15" s="1"/>
  <c r="R4666" i="15"/>
  <c r="AO4666" i="15" s="1"/>
  <c r="P4666" i="15"/>
  <c r="O4666" i="15"/>
  <c r="N4666" i="15"/>
  <c r="H4666" i="15"/>
  <c r="G4666" i="15"/>
  <c r="D4666" i="15"/>
  <c r="BA4666" i="15" s="1"/>
  <c r="C4666" i="15"/>
  <c r="AM4665" i="15"/>
  <c r="AH4665" i="15"/>
  <c r="AI4665" i="15" s="1"/>
  <c r="W4665" i="15"/>
  <c r="Y4665" i="15" s="1"/>
  <c r="V4665" i="15"/>
  <c r="U4665" i="15"/>
  <c r="X4665" i="15" s="1"/>
  <c r="R4665" i="15"/>
  <c r="AO4665" i="15" s="1"/>
  <c r="P4665" i="15"/>
  <c r="M4665" i="15" s="1"/>
  <c r="O4665" i="15"/>
  <c r="N4665" i="15"/>
  <c r="H4665" i="15"/>
  <c r="G4665" i="15"/>
  <c r="D4665" i="15"/>
  <c r="BA4665" i="15" s="1"/>
  <c r="C4665" i="15"/>
  <c r="AM4664" i="15"/>
  <c r="AH4664" i="15"/>
  <c r="AI4664" i="15" s="1"/>
  <c r="W4664" i="15"/>
  <c r="Y4664" i="15" s="1"/>
  <c r="V4664" i="15"/>
  <c r="U4664" i="15"/>
  <c r="X4664" i="15" s="1"/>
  <c r="R4664" i="15"/>
  <c r="AO4664" i="15" s="1"/>
  <c r="P4664" i="15"/>
  <c r="M4664" i="15" s="1"/>
  <c r="O4664" i="15"/>
  <c r="N4664" i="15"/>
  <c r="H4664" i="15"/>
  <c r="G4664" i="15"/>
  <c r="D4664" i="15"/>
  <c r="BA4664" i="15" s="1"/>
  <c r="C4664" i="15"/>
  <c r="AM4663" i="15"/>
  <c r="AH4663" i="15"/>
  <c r="AI4663" i="15" s="1"/>
  <c r="W4663" i="15"/>
  <c r="Y4663" i="15" s="1"/>
  <c r="V4663" i="15"/>
  <c r="U4663" i="15"/>
  <c r="X4663" i="15" s="1"/>
  <c r="R4663" i="15"/>
  <c r="AO4663" i="15" s="1"/>
  <c r="P4663" i="15"/>
  <c r="O4663" i="15"/>
  <c r="N4663" i="15"/>
  <c r="H4663" i="15"/>
  <c r="G4663" i="15"/>
  <c r="D4663" i="15"/>
  <c r="BA4663" i="15" s="1"/>
  <c r="C4663" i="15"/>
  <c r="AM4662" i="15"/>
  <c r="AH4662" i="15"/>
  <c r="AI4662" i="15" s="1"/>
  <c r="W4662" i="15"/>
  <c r="Y4662" i="15" s="1"/>
  <c r="V4662" i="15"/>
  <c r="U4662" i="15"/>
  <c r="X4662" i="15" s="1"/>
  <c r="R4662" i="15"/>
  <c r="AO4662" i="15" s="1"/>
  <c r="P4662" i="15"/>
  <c r="M4662" i="15" s="1"/>
  <c r="O4662" i="15"/>
  <c r="N4662" i="15"/>
  <c r="H4662" i="15"/>
  <c r="G4662" i="15"/>
  <c r="D4662" i="15"/>
  <c r="BA4662" i="15" s="1"/>
  <c r="C4662" i="15"/>
  <c r="AM4661" i="15"/>
  <c r="AH4661" i="15"/>
  <c r="AI4661" i="15" s="1"/>
  <c r="W4661" i="15"/>
  <c r="Y4661" i="15" s="1"/>
  <c r="V4661" i="15"/>
  <c r="U4661" i="15"/>
  <c r="X4661" i="15" s="1"/>
  <c r="R4661" i="15"/>
  <c r="P4661" i="15"/>
  <c r="O4661" i="15"/>
  <c r="N4661" i="15"/>
  <c r="H4661" i="15"/>
  <c r="G4661" i="15"/>
  <c r="D4661" i="15"/>
  <c r="BA4661" i="15" s="1"/>
  <c r="C4661" i="15"/>
  <c r="AM4660" i="15"/>
  <c r="AH4660" i="15"/>
  <c r="AI4660" i="15" s="1"/>
  <c r="W4660" i="15"/>
  <c r="Y4660" i="15" s="1"/>
  <c r="V4660" i="15"/>
  <c r="U4660" i="15"/>
  <c r="X4660" i="15" s="1"/>
  <c r="R4660" i="15"/>
  <c r="AO4660" i="15" s="1"/>
  <c r="P4660" i="15"/>
  <c r="O4660" i="15"/>
  <c r="N4660" i="15"/>
  <c r="H4660" i="15"/>
  <c r="G4660" i="15"/>
  <c r="D4660" i="15"/>
  <c r="BA4660" i="15" s="1"/>
  <c r="C4660" i="15"/>
  <c r="AM4659" i="15"/>
  <c r="AH4659" i="15"/>
  <c r="AI4659" i="15" s="1"/>
  <c r="W4659" i="15"/>
  <c r="Y4659" i="15" s="1"/>
  <c r="V4659" i="15"/>
  <c r="U4659" i="15"/>
  <c r="X4659" i="15" s="1"/>
  <c r="R4659" i="15"/>
  <c r="AO4659" i="15" s="1"/>
  <c r="P4659" i="15"/>
  <c r="M4659" i="15" s="1"/>
  <c r="O4659" i="15"/>
  <c r="N4659" i="15"/>
  <c r="H4659" i="15"/>
  <c r="G4659" i="15"/>
  <c r="D4659" i="15"/>
  <c r="BA4659" i="15" s="1"/>
  <c r="C4659" i="15"/>
  <c r="AM4658" i="15"/>
  <c r="AH4658" i="15"/>
  <c r="AI4658" i="15" s="1"/>
  <c r="W4658" i="15"/>
  <c r="Y4658" i="15" s="1"/>
  <c r="V4658" i="15"/>
  <c r="U4658" i="15"/>
  <c r="X4658" i="15" s="1"/>
  <c r="R4658" i="15"/>
  <c r="AO4658" i="15" s="1"/>
  <c r="P4658" i="15"/>
  <c r="M4658" i="15" s="1"/>
  <c r="O4658" i="15"/>
  <c r="N4658" i="15"/>
  <c r="H4658" i="15"/>
  <c r="AQ4658" i="15" s="1"/>
  <c r="G4658" i="15"/>
  <c r="D4658" i="15"/>
  <c r="BA4658" i="15" s="1"/>
  <c r="C4658" i="15"/>
  <c r="AM4657" i="15"/>
  <c r="AH4657" i="15"/>
  <c r="AI4657" i="15" s="1"/>
  <c r="W4657" i="15"/>
  <c r="Y4657" i="15" s="1"/>
  <c r="V4657" i="15"/>
  <c r="U4657" i="15"/>
  <c r="X4657" i="15" s="1"/>
  <c r="R4657" i="15"/>
  <c r="P4657" i="15"/>
  <c r="M4657" i="15" s="1"/>
  <c r="O4657" i="15"/>
  <c r="N4657" i="15"/>
  <c r="H4657" i="15"/>
  <c r="G4657" i="15"/>
  <c r="D4657" i="15"/>
  <c r="BA4657" i="15" s="1"/>
  <c r="C4657" i="15"/>
  <c r="AM4656" i="15"/>
  <c r="AH4656" i="15"/>
  <c r="AI4656" i="15" s="1"/>
  <c r="W4656" i="15"/>
  <c r="Y4656" i="15" s="1"/>
  <c r="V4656" i="15"/>
  <c r="U4656" i="15"/>
  <c r="X4656" i="15" s="1"/>
  <c r="R4656" i="15"/>
  <c r="AO4656" i="15" s="1"/>
  <c r="Q4656" i="15"/>
  <c r="AP4656" i="15" s="1"/>
  <c r="P4656" i="15"/>
  <c r="M4656" i="15" s="1"/>
  <c r="O4656" i="15"/>
  <c r="N4656" i="15"/>
  <c r="H4656" i="15"/>
  <c r="G4656" i="15"/>
  <c r="D4656" i="15"/>
  <c r="BA4656" i="15" s="1"/>
  <c r="C4656" i="15"/>
  <c r="AM4655" i="15"/>
  <c r="AH4655" i="15"/>
  <c r="AI4655" i="15" s="1"/>
  <c r="W4655" i="15"/>
  <c r="Y4655" i="15" s="1"/>
  <c r="V4655" i="15"/>
  <c r="U4655" i="15"/>
  <c r="X4655" i="15" s="1"/>
  <c r="R4655" i="15"/>
  <c r="P4655" i="15"/>
  <c r="O4655" i="15"/>
  <c r="N4655" i="15"/>
  <c r="H4655" i="15"/>
  <c r="G4655" i="15"/>
  <c r="D4655" i="15"/>
  <c r="BA4655" i="15" s="1"/>
  <c r="C4655" i="15"/>
  <c r="AM4654" i="15"/>
  <c r="AH4654" i="15"/>
  <c r="AI4654" i="15" s="1"/>
  <c r="W4654" i="15"/>
  <c r="Y4654" i="15" s="1"/>
  <c r="V4654" i="15"/>
  <c r="U4654" i="15"/>
  <c r="X4654" i="15" s="1"/>
  <c r="R4654" i="15"/>
  <c r="AO4654" i="15" s="1"/>
  <c r="P4654" i="15"/>
  <c r="M4654" i="15" s="1"/>
  <c r="O4654" i="15"/>
  <c r="N4654" i="15"/>
  <c r="H4654" i="15"/>
  <c r="G4654" i="15"/>
  <c r="D4654" i="15"/>
  <c r="BA4654" i="15" s="1"/>
  <c r="C4654" i="15"/>
  <c r="AM4653" i="15"/>
  <c r="AH4653" i="15"/>
  <c r="AI4653" i="15" s="1"/>
  <c r="W4653" i="15"/>
  <c r="Y4653" i="15" s="1"/>
  <c r="V4653" i="15"/>
  <c r="U4653" i="15"/>
  <c r="X4653" i="15" s="1"/>
  <c r="R4653" i="15"/>
  <c r="P4653" i="15"/>
  <c r="M4653" i="15" s="1"/>
  <c r="O4653" i="15"/>
  <c r="N4653" i="15"/>
  <c r="H4653" i="15"/>
  <c r="G4653" i="15"/>
  <c r="D4653" i="15"/>
  <c r="BA4653" i="15" s="1"/>
  <c r="C4653" i="15"/>
  <c r="AM4652" i="15"/>
  <c r="AH4652" i="15"/>
  <c r="AI4652" i="15" s="1"/>
  <c r="W4652" i="15"/>
  <c r="Y4652" i="15" s="1"/>
  <c r="V4652" i="15"/>
  <c r="U4652" i="15"/>
  <c r="X4652" i="15" s="1"/>
  <c r="R4652" i="15"/>
  <c r="AO4652" i="15" s="1"/>
  <c r="P4652" i="15"/>
  <c r="M4652" i="15" s="1"/>
  <c r="O4652" i="15"/>
  <c r="N4652" i="15"/>
  <c r="H4652" i="15"/>
  <c r="G4652" i="15"/>
  <c r="D4652" i="15"/>
  <c r="BA4652" i="15" s="1"/>
  <c r="C4652" i="15"/>
  <c r="AM4651" i="15"/>
  <c r="AH4651" i="15"/>
  <c r="AI4651" i="15" s="1"/>
  <c r="W4651" i="15"/>
  <c r="Y4651" i="15" s="1"/>
  <c r="V4651" i="15"/>
  <c r="U4651" i="15"/>
  <c r="X4651" i="15" s="1"/>
  <c r="R4651" i="15"/>
  <c r="AO4651" i="15" s="1"/>
  <c r="P4651" i="15"/>
  <c r="M4651" i="15" s="1"/>
  <c r="O4651" i="15"/>
  <c r="N4651" i="15"/>
  <c r="H4651" i="15"/>
  <c r="G4651" i="15"/>
  <c r="D4651" i="15"/>
  <c r="BA4651" i="15" s="1"/>
  <c r="C4651" i="15"/>
  <c r="AM4650" i="15"/>
  <c r="AH4650" i="15"/>
  <c r="AI4650" i="15" s="1"/>
  <c r="W4650" i="15"/>
  <c r="Y4650" i="15" s="1"/>
  <c r="V4650" i="15"/>
  <c r="U4650" i="15"/>
  <c r="X4650" i="15" s="1"/>
  <c r="R4650" i="15"/>
  <c r="AO4650" i="15" s="1"/>
  <c r="P4650" i="15"/>
  <c r="M4650" i="15" s="1"/>
  <c r="O4650" i="15"/>
  <c r="N4650" i="15"/>
  <c r="H4650" i="15"/>
  <c r="G4650" i="15"/>
  <c r="D4650" i="15"/>
  <c r="BA4650" i="15" s="1"/>
  <c r="C4650" i="15"/>
  <c r="AM4649" i="15"/>
  <c r="AH4649" i="15"/>
  <c r="AI4649" i="15" s="1"/>
  <c r="W4649" i="15"/>
  <c r="Y4649" i="15" s="1"/>
  <c r="V4649" i="15"/>
  <c r="U4649" i="15"/>
  <c r="X4649" i="15" s="1"/>
  <c r="R4649" i="15"/>
  <c r="AO4649" i="15" s="1"/>
  <c r="P4649" i="15"/>
  <c r="M4649" i="15" s="1"/>
  <c r="O4649" i="15"/>
  <c r="N4649" i="15"/>
  <c r="H4649" i="15"/>
  <c r="G4649" i="15"/>
  <c r="D4649" i="15"/>
  <c r="BA4649" i="15" s="1"/>
  <c r="C4649" i="15"/>
  <c r="AM4648" i="15"/>
  <c r="AH4648" i="15"/>
  <c r="AI4648" i="15" s="1"/>
  <c r="W4648" i="15"/>
  <c r="Y4648" i="15" s="1"/>
  <c r="V4648" i="15"/>
  <c r="U4648" i="15"/>
  <c r="X4648" i="15" s="1"/>
  <c r="R4648" i="15"/>
  <c r="P4648" i="15"/>
  <c r="M4648" i="15" s="1"/>
  <c r="O4648" i="15"/>
  <c r="N4648" i="15"/>
  <c r="H4648" i="15"/>
  <c r="G4648" i="15"/>
  <c r="D4648" i="15"/>
  <c r="BA4648" i="15" s="1"/>
  <c r="C4648" i="15"/>
  <c r="AM4647" i="15"/>
  <c r="AH4647" i="15"/>
  <c r="AI4647" i="15" s="1"/>
  <c r="W4647" i="15"/>
  <c r="Y4647" i="15" s="1"/>
  <c r="V4647" i="15"/>
  <c r="U4647" i="15"/>
  <c r="X4647" i="15" s="1"/>
  <c r="R4647" i="15"/>
  <c r="AO4647" i="15" s="1"/>
  <c r="P4647" i="15"/>
  <c r="O4647" i="15"/>
  <c r="N4647" i="15"/>
  <c r="H4647" i="15"/>
  <c r="G4647" i="15"/>
  <c r="D4647" i="15"/>
  <c r="BA4647" i="15" s="1"/>
  <c r="C4647" i="15"/>
  <c r="AM4646" i="15"/>
  <c r="AH4646" i="15"/>
  <c r="AI4646" i="15" s="1"/>
  <c r="W4646" i="15"/>
  <c r="Y4646" i="15" s="1"/>
  <c r="V4646" i="15"/>
  <c r="U4646" i="15"/>
  <c r="X4646" i="15" s="1"/>
  <c r="R4646" i="15"/>
  <c r="AO4646" i="15" s="1"/>
  <c r="P4646" i="15"/>
  <c r="O4646" i="15"/>
  <c r="N4646" i="15"/>
  <c r="H4646" i="15"/>
  <c r="G4646" i="15"/>
  <c r="D4646" i="15"/>
  <c r="BA4646" i="15" s="1"/>
  <c r="C4646" i="15"/>
  <c r="AM4645" i="15"/>
  <c r="AH4645" i="15"/>
  <c r="AI4645" i="15" s="1"/>
  <c r="W4645" i="15"/>
  <c r="Y4645" i="15" s="1"/>
  <c r="V4645" i="15"/>
  <c r="U4645" i="15"/>
  <c r="X4645" i="15" s="1"/>
  <c r="R4645" i="15"/>
  <c r="AO4645" i="15" s="1"/>
  <c r="P4645" i="15"/>
  <c r="M4645" i="15" s="1"/>
  <c r="O4645" i="15"/>
  <c r="N4645" i="15"/>
  <c r="H4645" i="15"/>
  <c r="G4645" i="15"/>
  <c r="D4645" i="15"/>
  <c r="BA4645" i="15" s="1"/>
  <c r="C4645" i="15"/>
  <c r="AM4644" i="15"/>
  <c r="AH4644" i="15"/>
  <c r="AI4644" i="15" s="1"/>
  <c r="Y4644" i="15"/>
  <c r="W4644" i="15"/>
  <c r="V4644" i="15"/>
  <c r="U4644" i="15"/>
  <c r="X4644" i="15" s="1"/>
  <c r="R4644" i="15"/>
  <c r="AO4644" i="15" s="1"/>
  <c r="P4644" i="15"/>
  <c r="M4644" i="15" s="1"/>
  <c r="O4644" i="15"/>
  <c r="N4644" i="15"/>
  <c r="H4644" i="15"/>
  <c r="G4644" i="15"/>
  <c r="D4644" i="15"/>
  <c r="BA4644" i="15" s="1"/>
  <c r="C4644" i="15"/>
  <c r="AM4643" i="15"/>
  <c r="AH4643" i="15"/>
  <c r="AI4643" i="15" s="1"/>
  <c r="W4643" i="15"/>
  <c r="Y4643" i="15" s="1"/>
  <c r="V4643" i="15"/>
  <c r="U4643" i="15"/>
  <c r="X4643" i="15" s="1"/>
  <c r="R4643" i="15"/>
  <c r="AO4643" i="15" s="1"/>
  <c r="P4643" i="15"/>
  <c r="M4643" i="15" s="1"/>
  <c r="O4643" i="15"/>
  <c r="N4643" i="15"/>
  <c r="H4643" i="15"/>
  <c r="G4643" i="15"/>
  <c r="D4643" i="15"/>
  <c r="BA4643" i="15" s="1"/>
  <c r="C4643" i="15"/>
  <c r="AM4642" i="15"/>
  <c r="AH4642" i="15"/>
  <c r="AI4642" i="15" s="1"/>
  <c r="W4642" i="15"/>
  <c r="Y4642" i="15" s="1"/>
  <c r="V4642" i="15"/>
  <c r="U4642" i="15"/>
  <c r="X4642" i="15" s="1"/>
  <c r="R4642" i="15"/>
  <c r="AO4642" i="15" s="1"/>
  <c r="P4642" i="15"/>
  <c r="M4642" i="15" s="1"/>
  <c r="O4642" i="15"/>
  <c r="N4642" i="15"/>
  <c r="H4642" i="15"/>
  <c r="G4642" i="15"/>
  <c r="D4642" i="15"/>
  <c r="BA4642" i="15" s="1"/>
  <c r="C4642" i="15"/>
  <c r="AM4641" i="15"/>
  <c r="AH4641" i="15"/>
  <c r="AI4641" i="15" s="1"/>
  <c r="W4641" i="15"/>
  <c r="Y4641" i="15" s="1"/>
  <c r="V4641" i="15"/>
  <c r="U4641" i="15"/>
  <c r="X4641" i="15" s="1"/>
  <c r="R4641" i="15"/>
  <c r="P4641" i="15"/>
  <c r="M4641" i="15" s="1"/>
  <c r="O4641" i="15"/>
  <c r="N4641" i="15"/>
  <c r="H4641" i="15"/>
  <c r="G4641" i="15"/>
  <c r="D4641" i="15"/>
  <c r="BA4641" i="15" s="1"/>
  <c r="C4641" i="15"/>
  <c r="AM4640" i="15"/>
  <c r="AH4640" i="15"/>
  <c r="AI4640" i="15" s="1"/>
  <c r="W4640" i="15"/>
  <c r="Y4640" i="15" s="1"/>
  <c r="V4640" i="15"/>
  <c r="U4640" i="15"/>
  <c r="X4640" i="15" s="1"/>
  <c r="R4640" i="15"/>
  <c r="P4640" i="15"/>
  <c r="M4640" i="15" s="1"/>
  <c r="O4640" i="15"/>
  <c r="N4640" i="15"/>
  <c r="H4640" i="15"/>
  <c r="G4640" i="15"/>
  <c r="D4640" i="15"/>
  <c r="BA4640" i="15" s="1"/>
  <c r="C4640" i="15"/>
  <c r="AM4639" i="15"/>
  <c r="AH4639" i="15"/>
  <c r="AI4639" i="15" s="1"/>
  <c r="W4639" i="15"/>
  <c r="Y4639" i="15" s="1"/>
  <c r="V4639" i="15"/>
  <c r="U4639" i="15"/>
  <c r="X4639" i="15" s="1"/>
  <c r="R4639" i="15"/>
  <c r="AO4639" i="15" s="1"/>
  <c r="P4639" i="15"/>
  <c r="M4639" i="15" s="1"/>
  <c r="O4639" i="15"/>
  <c r="N4639" i="15"/>
  <c r="H4639" i="15"/>
  <c r="G4639" i="15"/>
  <c r="D4639" i="15"/>
  <c r="BA4639" i="15" s="1"/>
  <c r="C4639" i="15"/>
  <c r="AM4638" i="15"/>
  <c r="AH4638" i="15"/>
  <c r="AI4638" i="15" s="1"/>
  <c r="W4638" i="15"/>
  <c r="Y4638" i="15" s="1"/>
  <c r="V4638" i="15"/>
  <c r="U4638" i="15"/>
  <c r="X4638" i="15" s="1"/>
  <c r="R4638" i="15"/>
  <c r="AO4638" i="15" s="1"/>
  <c r="P4638" i="15"/>
  <c r="M4638" i="15" s="1"/>
  <c r="O4638" i="15"/>
  <c r="N4638" i="15"/>
  <c r="H4638" i="15"/>
  <c r="G4638" i="15"/>
  <c r="D4638" i="15"/>
  <c r="BA4638" i="15" s="1"/>
  <c r="C4638" i="15"/>
  <c r="AM4637" i="15"/>
  <c r="AH4637" i="15"/>
  <c r="AI4637" i="15" s="1"/>
  <c r="Y4637" i="15"/>
  <c r="W4637" i="15"/>
  <c r="V4637" i="15"/>
  <c r="U4637" i="15"/>
  <c r="X4637" i="15" s="1"/>
  <c r="R4637" i="15"/>
  <c r="AO4637" i="15" s="1"/>
  <c r="P4637" i="15"/>
  <c r="M4637" i="15" s="1"/>
  <c r="O4637" i="15"/>
  <c r="N4637" i="15"/>
  <c r="H4637" i="15"/>
  <c r="G4637" i="15"/>
  <c r="D4637" i="15"/>
  <c r="BA4637" i="15" s="1"/>
  <c r="C4637" i="15"/>
  <c r="AM4636" i="15"/>
  <c r="AH4636" i="15"/>
  <c r="AI4636" i="15" s="1"/>
  <c r="W4636" i="15"/>
  <c r="Y4636" i="15" s="1"/>
  <c r="V4636" i="15"/>
  <c r="U4636" i="15"/>
  <c r="X4636" i="15" s="1"/>
  <c r="R4636" i="15"/>
  <c r="AO4636" i="15" s="1"/>
  <c r="P4636" i="15"/>
  <c r="M4636" i="15" s="1"/>
  <c r="O4636" i="15"/>
  <c r="N4636" i="15"/>
  <c r="H4636" i="15"/>
  <c r="G4636" i="15"/>
  <c r="D4636" i="15"/>
  <c r="BA4636" i="15" s="1"/>
  <c r="C4636" i="15"/>
  <c r="AM4635" i="15"/>
  <c r="AH4635" i="15"/>
  <c r="AI4635" i="15" s="1"/>
  <c r="W4635" i="15"/>
  <c r="Y4635" i="15" s="1"/>
  <c r="V4635" i="15"/>
  <c r="U4635" i="15"/>
  <c r="X4635" i="15" s="1"/>
  <c r="R4635" i="15"/>
  <c r="AO4635" i="15" s="1"/>
  <c r="P4635" i="15"/>
  <c r="M4635" i="15" s="1"/>
  <c r="O4635" i="15"/>
  <c r="N4635" i="15"/>
  <c r="H4635" i="15"/>
  <c r="G4635" i="15"/>
  <c r="D4635" i="15"/>
  <c r="BA4635" i="15" s="1"/>
  <c r="C4635" i="15"/>
  <c r="AM4634" i="15"/>
  <c r="AH4634" i="15"/>
  <c r="AI4634" i="15" s="1"/>
  <c r="W4634" i="15"/>
  <c r="Y4634" i="15" s="1"/>
  <c r="V4634" i="15"/>
  <c r="U4634" i="15"/>
  <c r="X4634" i="15" s="1"/>
  <c r="R4634" i="15"/>
  <c r="P4634" i="15"/>
  <c r="M4634" i="15" s="1"/>
  <c r="O4634" i="15"/>
  <c r="N4634" i="15"/>
  <c r="H4634" i="15"/>
  <c r="G4634" i="15"/>
  <c r="D4634" i="15"/>
  <c r="BA4634" i="15" s="1"/>
  <c r="C4634" i="15"/>
  <c r="AM4633" i="15"/>
  <c r="AH4633" i="15"/>
  <c r="AI4633" i="15" s="1"/>
  <c r="W4633" i="15"/>
  <c r="Y4633" i="15" s="1"/>
  <c r="V4633" i="15"/>
  <c r="U4633" i="15"/>
  <c r="X4633" i="15" s="1"/>
  <c r="R4633" i="15"/>
  <c r="AO4633" i="15" s="1"/>
  <c r="P4633" i="15"/>
  <c r="M4633" i="15" s="1"/>
  <c r="O4633" i="15"/>
  <c r="N4633" i="15"/>
  <c r="H4633" i="15"/>
  <c r="G4633" i="15"/>
  <c r="D4633" i="15"/>
  <c r="BA4633" i="15" s="1"/>
  <c r="C4633" i="15"/>
  <c r="AM4632" i="15"/>
  <c r="AH4632" i="15"/>
  <c r="AI4632" i="15" s="1"/>
  <c r="W4632" i="15"/>
  <c r="Y4632" i="15" s="1"/>
  <c r="V4632" i="15"/>
  <c r="U4632" i="15"/>
  <c r="X4632" i="15" s="1"/>
  <c r="R4632" i="15"/>
  <c r="AO4632" i="15" s="1"/>
  <c r="P4632" i="15"/>
  <c r="O4632" i="15"/>
  <c r="N4632" i="15"/>
  <c r="H4632" i="15"/>
  <c r="G4632" i="15"/>
  <c r="D4632" i="15"/>
  <c r="BA4632" i="15" s="1"/>
  <c r="C4632" i="15"/>
  <c r="AM4631" i="15"/>
  <c r="AH4631" i="15"/>
  <c r="AI4631" i="15" s="1"/>
  <c r="W4631" i="15"/>
  <c r="Y4631" i="15" s="1"/>
  <c r="V4631" i="15"/>
  <c r="U4631" i="15"/>
  <c r="X4631" i="15" s="1"/>
  <c r="R4631" i="15"/>
  <c r="AO4631" i="15" s="1"/>
  <c r="P4631" i="15"/>
  <c r="M4631" i="15" s="1"/>
  <c r="O4631" i="15"/>
  <c r="N4631" i="15"/>
  <c r="H4631" i="15"/>
  <c r="G4631" i="15"/>
  <c r="D4631" i="15"/>
  <c r="BA4631" i="15" s="1"/>
  <c r="C4631" i="15"/>
  <c r="AM4630" i="15"/>
  <c r="AH4630" i="15"/>
  <c r="AI4630" i="15" s="1"/>
  <c r="W4630" i="15"/>
  <c r="Y4630" i="15" s="1"/>
  <c r="V4630" i="15"/>
  <c r="U4630" i="15"/>
  <c r="X4630" i="15" s="1"/>
  <c r="R4630" i="15"/>
  <c r="P4630" i="15"/>
  <c r="M4630" i="15" s="1"/>
  <c r="O4630" i="15"/>
  <c r="N4630" i="15"/>
  <c r="H4630" i="15"/>
  <c r="G4630" i="15"/>
  <c r="D4630" i="15"/>
  <c r="BA4630" i="15" s="1"/>
  <c r="C4630" i="15"/>
  <c r="AM4629" i="15"/>
  <c r="AH4629" i="15"/>
  <c r="AI4629" i="15" s="1"/>
  <c r="W4629" i="15"/>
  <c r="Y4629" i="15" s="1"/>
  <c r="V4629" i="15"/>
  <c r="U4629" i="15"/>
  <c r="X4629" i="15" s="1"/>
  <c r="R4629" i="15"/>
  <c r="AO4629" i="15" s="1"/>
  <c r="P4629" i="15"/>
  <c r="O4629" i="15"/>
  <c r="N4629" i="15"/>
  <c r="H4629" i="15"/>
  <c r="G4629" i="15"/>
  <c r="D4629" i="15"/>
  <c r="BA4629" i="15" s="1"/>
  <c r="C4629" i="15"/>
  <c r="AM4628" i="15"/>
  <c r="AH4628" i="15"/>
  <c r="AI4628" i="15" s="1"/>
  <c r="W4628" i="15"/>
  <c r="Y4628" i="15" s="1"/>
  <c r="V4628" i="15"/>
  <c r="U4628" i="15"/>
  <c r="X4628" i="15" s="1"/>
  <c r="R4628" i="15"/>
  <c r="P4628" i="15"/>
  <c r="M4628" i="15" s="1"/>
  <c r="O4628" i="15"/>
  <c r="N4628" i="15"/>
  <c r="H4628" i="15"/>
  <c r="G4628" i="15"/>
  <c r="D4628" i="15"/>
  <c r="BA4628" i="15" s="1"/>
  <c r="C4628" i="15"/>
  <c r="AM4627" i="15"/>
  <c r="AH4627" i="15"/>
  <c r="AI4627" i="15" s="1"/>
  <c r="W4627" i="15"/>
  <c r="Y4627" i="15" s="1"/>
  <c r="V4627" i="15"/>
  <c r="U4627" i="15"/>
  <c r="X4627" i="15" s="1"/>
  <c r="R4627" i="15"/>
  <c r="AO4627" i="15" s="1"/>
  <c r="P4627" i="15"/>
  <c r="M4627" i="15" s="1"/>
  <c r="O4627" i="15"/>
  <c r="N4627" i="15"/>
  <c r="H4627" i="15"/>
  <c r="G4627" i="15"/>
  <c r="D4627" i="15"/>
  <c r="BA4627" i="15" s="1"/>
  <c r="C4627" i="15"/>
  <c r="AM4626" i="15"/>
  <c r="AH4626" i="15"/>
  <c r="AI4626" i="15" s="1"/>
  <c r="W4626" i="15"/>
  <c r="Y4626" i="15" s="1"/>
  <c r="V4626" i="15"/>
  <c r="U4626" i="15"/>
  <c r="X4626" i="15" s="1"/>
  <c r="R4626" i="15"/>
  <c r="AO4626" i="15" s="1"/>
  <c r="P4626" i="15"/>
  <c r="M4626" i="15" s="1"/>
  <c r="O4626" i="15"/>
  <c r="N4626" i="15"/>
  <c r="H4626" i="15"/>
  <c r="AQ4626" i="15" s="1"/>
  <c r="G4626" i="15"/>
  <c r="D4626" i="15"/>
  <c r="BA4626" i="15" s="1"/>
  <c r="C4626" i="15"/>
  <c r="AM4625" i="15"/>
  <c r="AH4625" i="15"/>
  <c r="AI4625" i="15" s="1"/>
  <c r="W4625" i="15"/>
  <c r="Y4625" i="15" s="1"/>
  <c r="V4625" i="15"/>
  <c r="U4625" i="15"/>
  <c r="X4625" i="15" s="1"/>
  <c r="R4625" i="15"/>
  <c r="AO4625" i="15" s="1"/>
  <c r="P4625" i="15"/>
  <c r="M4625" i="15" s="1"/>
  <c r="O4625" i="15"/>
  <c r="N4625" i="15"/>
  <c r="H4625" i="15"/>
  <c r="G4625" i="15"/>
  <c r="D4625" i="15"/>
  <c r="BA4625" i="15" s="1"/>
  <c r="C4625" i="15"/>
  <c r="AO4624" i="15"/>
  <c r="AM4624" i="15"/>
  <c r="AH4624" i="15"/>
  <c r="AI4624" i="15" s="1"/>
  <c r="W4624" i="15"/>
  <c r="Y4624" i="15" s="1"/>
  <c r="V4624" i="15"/>
  <c r="U4624" i="15"/>
  <c r="X4624" i="15" s="1"/>
  <c r="R4624" i="15"/>
  <c r="P4624" i="15"/>
  <c r="M4624" i="15" s="1"/>
  <c r="O4624" i="15"/>
  <c r="N4624" i="15"/>
  <c r="H4624" i="15"/>
  <c r="G4624" i="15"/>
  <c r="D4624" i="15"/>
  <c r="BA4624" i="15" s="1"/>
  <c r="C4624" i="15"/>
  <c r="AM4623" i="15"/>
  <c r="AH4623" i="15"/>
  <c r="AI4623" i="15" s="1"/>
  <c r="W4623" i="15"/>
  <c r="Y4623" i="15" s="1"/>
  <c r="V4623" i="15"/>
  <c r="U4623" i="15"/>
  <c r="X4623" i="15" s="1"/>
  <c r="R4623" i="15"/>
  <c r="AO4623" i="15" s="1"/>
  <c r="P4623" i="15"/>
  <c r="M4623" i="15" s="1"/>
  <c r="O4623" i="15"/>
  <c r="N4623" i="15"/>
  <c r="H4623" i="15"/>
  <c r="G4623" i="15"/>
  <c r="D4623" i="15"/>
  <c r="BA4623" i="15" s="1"/>
  <c r="C4623" i="15"/>
  <c r="AM4622" i="15"/>
  <c r="AH4622" i="15"/>
  <c r="AI4622" i="15" s="1"/>
  <c r="W4622" i="15"/>
  <c r="Y4622" i="15" s="1"/>
  <c r="V4622" i="15"/>
  <c r="U4622" i="15"/>
  <c r="X4622" i="15" s="1"/>
  <c r="R4622" i="15"/>
  <c r="AO4622" i="15" s="1"/>
  <c r="P4622" i="15"/>
  <c r="M4622" i="15" s="1"/>
  <c r="O4622" i="15"/>
  <c r="N4622" i="15"/>
  <c r="H4622" i="15"/>
  <c r="G4622" i="15"/>
  <c r="D4622" i="15"/>
  <c r="BA4622" i="15" s="1"/>
  <c r="C4622" i="15"/>
  <c r="AM4621" i="15"/>
  <c r="AH4621" i="15"/>
  <c r="AI4621" i="15" s="1"/>
  <c r="W4621" i="15"/>
  <c r="Y4621" i="15" s="1"/>
  <c r="V4621" i="15"/>
  <c r="U4621" i="15"/>
  <c r="X4621" i="15" s="1"/>
  <c r="R4621" i="15"/>
  <c r="AO4621" i="15" s="1"/>
  <c r="P4621" i="15"/>
  <c r="M4621" i="15" s="1"/>
  <c r="O4621" i="15"/>
  <c r="N4621" i="15"/>
  <c r="H4621" i="15"/>
  <c r="G4621" i="15"/>
  <c r="D4621" i="15"/>
  <c r="BA4621" i="15" s="1"/>
  <c r="C4621" i="15"/>
  <c r="AM4620" i="15"/>
  <c r="AH4620" i="15"/>
  <c r="AI4620" i="15" s="1"/>
  <c r="W4620" i="15"/>
  <c r="Y4620" i="15" s="1"/>
  <c r="V4620" i="15"/>
  <c r="U4620" i="15"/>
  <c r="X4620" i="15" s="1"/>
  <c r="R4620" i="15"/>
  <c r="AO4620" i="15" s="1"/>
  <c r="P4620" i="15"/>
  <c r="M4620" i="15" s="1"/>
  <c r="O4620" i="15"/>
  <c r="N4620" i="15"/>
  <c r="H4620" i="15"/>
  <c r="G4620" i="15"/>
  <c r="D4620" i="15"/>
  <c r="BA4620" i="15" s="1"/>
  <c r="C4620" i="15"/>
  <c r="AM4619" i="15"/>
  <c r="AH4619" i="15"/>
  <c r="AI4619" i="15" s="1"/>
  <c r="W4619" i="15"/>
  <c r="Y4619" i="15" s="1"/>
  <c r="V4619" i="15"/>
  <c r="U4619" i="15"/>
  <c r="X4619" i="15" s="1"/>
  <c r="R4619" i="15"/>
  <c r="AO4619" i="15" s="1"/>
  <c r="P4619" i="15"/>
  <c r="M4619" i="15" s="1"/>
  <c r="O4619" i="15"/>
  <c r="N4619" i="15"/>
  <c r="H4619" i="15"/>
  <c r="G4619" i="15"/>
  <c r="D4619" i="15"/>
  <c r="BA4619" i="15" s="1"/>
  <c r="C4619" i="15"/>
  <c r="AM4618" i="15"/>
  <c r="AH4618" i="15"/>
  <c r="AI4618" i="15" s="1"/>
  <c r="W4618" i="15"/>
  <c r="Y4618" i="15" s="1"/>
  <c r="V4618" i="15"/>
  <c r="U4618" i="15"/>
  <c r="X4618" i="15" s="1"/>
  <c r="R4618" i="15"/>
  <c r="P4618" i="15"/>
  <c r="M4618" i="15" s="1"/>
  <c r="O4618" i="15"/>
  <c r="N4618" i="15"/>
  <c r="H4618" i="15"/>
  <c r="G4618" i="15"/>
  <c r="D4618" i="15"/>
  <c r="BA4618" i="15" s="1"/>
  <c r="C4618" i="15"/>
  <c r="AM4617" i="15"/>
  <c r="AH4617" i="15"/>
  <c r="AI4617" i="15" s="1"/>
  <c r="W4617" i="15"/>
  <c r="Y4617" i="15" s="1"/>
  <c r="V4617" i="15"/>
  <c r="U4617" i="15"/>
  <c r="X4617" i="15" s="1"/>
  <c r="R4617" i="15"/>
  <c r="P4617" i="15"/>
  <c r="O4617" i="15"/>
  <c r="N4617" i="15"/>
  <c r="H4617" i="15"/>
  <c r="G4617" i="15"/>
  <c r="D4617" i="15"/>
  <c r="BA4617" i="15" s="1"/>
  <c r="C4617" i="15"/>
  <c r="AM4616" i="15"/>
  <c r="AH4616" i="15"/>
  <c r="AI4616" i="15" s="1"/>
  <c r="W4616" i="15"/>
  <c r="Y4616" i="15" s="1"/>
  <c r="V4616" i="15"/>
  <c r="U4616" i="15"/>
  <c r="X4616" i="15" s="1"/>
  <c r="R4616" i="15"/>
  <c r="AO4616" i="15" s="1"/>
  <c r="P4616" i="15"/>
  <c r="O4616" i="15"/>
  <c r="N4616" i="15"/>
  <c r="H4616" i="15"/>
  <c r="G4616" i="15"/>
  <c r="D4616" i="15"/>
  <c r="BA4616" i="15" s="1"/>
  <c r="C4616" i="15"/>
  <c r="AM4615" i="15"/>
  <c r="AH4615" i="15"/>
  <c r="AI4615" i="15" s="1"/>
  <c r="W4615" i="15"/>
  <c r="Y4615" i="15" s="1"/>
  <c r="V4615" i="15"/>
  <c r="U4615" i="15"/>
  <c r="X4615" i="15" s="1"/>
  <c r="R4615" i="15"/>
  <c r="AO4615" i="15" s="1"/>
  <c r="P4615" i="15"/>
  <c r="M4615" i="15" s="1"/>
  <c r="O4615" i="15"/>
  <c r="N4615" i="15"/>
  <c r="H4615" i="15"/>
  <c r="G4615" i="15"/>
  <c r="D4615" i="15"/>
  <c r="BA4615" i="15" s="1"/>
  <c r="C4615" i="15"/>
  <c r="AM4614" i="15"/>
  <c r="AH4614" i="15"/>
  <c r="AI4614" i="15" s="1"/>
  <c r="W4614" i="15"/>
  <c r="Y4614" i="15" s="1"/>
  <c r="V4614" i="15"/>
  <c r="U4614" i="15"/>
  <c r="X4614" i="15" s="1"/>
  <c r="R4614" i="15"/>
  <c r="AO4614" i="15" s="1"/>
  <c r="P4614" i="15"/>
  <c r="M4614" i="15" s="1"/>
  <c r="O4614" i="15"/>
  <c r="N4614" i="15"/>
  <c r="H4614" i="15"/>
  <c r="G4614" i="15"/>
  <c r="D4614" i="15"/>
  <c r="BA4614" i="15" s="1"/>
  <c r="C4614" i="15"/>
  <c r="AM4613" i="15"/>
  <c r="AH4613" i="15"/>
  <c r="AI4613" i="15" s="1"/>
  <c r="W4613" i="15"/>
  <c r="Y4613" i="15" s="1"/>
  <c r="V4613" i="15"/>
  <c r="U4613" i="15"/>
  <c r="X4613" i="15" s="1"/>
  <c r="R4613" i="15"/>
  <c r="P4613" i="15"/>
  <c r="M4613" i="15" s="1"/>
  <c r="O4613" i="15"/>
  <c r="N4613" i="15"/>
  <c r="H4613" i="15"/>
  <c r="G4613" i="15"/>
  <c r="D4613" i="15"/>
  <c r="BA4613" i="15" s="1"/>
  <c r="C4613" i="15"/>
  <c r="AM4612" i="15"/>
  <c r="AH4612" i="15"/>
  <c r="AI4612" i="15" s="1"/>
  <c r="W4612" i="15"/>
  <c r="Y4612" i="15" s="1"/>
  <c r="V4612" i="15"/>
  <c r="U4612" i="15"/>
  <c r="X4612" i="15" s="1"/>
  <c r="R4612" i="15"/>
  <c r="P4612" i="15"/>
  <c r="M4612" i="15" s="1"/>
  <c r="O4612" i="15"/>
  <c r="N4612" i="15"/>
  <c r="H4612" i="15"/>
  <c r="G4612" i="15"/>
  <c r="D4612" i="15"/>
  <c r="BA4612" i="15" s="1"/>
  <c r="C4612" i="15"/>
  <c r="AM4611" i="15"/>
  <c r="AH4611" i="15"/>
  <c r="AI4611" i="15" s="1"/>
  <c r="W4611" i="15"/>
  <c r="Y4611" i="15" s="1"/>
  <c r="V4611" i="15"/>
  <c r="U4611" i="15"/>
  <c r="X4611" i="15" s="1"/>
  <c r="R4611" i="15"/>
  <c r="AO4611" i="15" s="1"/>
  <c r="P4611" i="15"/>
  <c r="M4611" i="15" s="1"/>
  <c r="O4611" i="15"/>
  <c r="N4611" i="15"/>
  <c r="H4611" i="15"/>
  <c r="G4611" i="15"/>
  <c r="D4611" i="15"/>
  <c r="BA4611" i="15" s="1"/>
  <c r="C4611" i="15"/>
  <c r="AQ4610" i="15"/>
  <c r="AM4610" i="15"/>
  <c r="AH4610" i="15"/>
  <c r="AI4610" i="15" s="1"/>
  <c r="W4610" i="15"/>
  <c r="Y4610" i="15" s="1"/>
  <c r="V4610" i="15"/>
  <c r="U4610" i="15"/>
  <c r="X4610" i="15" s="1"/>
  <c r="R4610" i="15"/>
  <c r="AO4610" i="15" s="1"/>
  <c r="P4610" i="15"/>
  <c r="M4610" i="15" s="1"/>
  <c r="O4610" i="15"/>
  <c r="N4610" i="15"/>
  <c r="H4610" i="15"/>
  <c r="G4610" i="15"/>
  <c r="D4610" i="15"/>
  <c r="BA4610" i="15" s="1"/>
  <c r="C4610" i="15"/>
  <c r="AM4609" i="15"/>
  <c r="AH4609" i="15"/>
  <c r="AI4609" i="15" s="1"/>
  <c r="W4609" i="15"/>
  <c r="Y4609" i="15" s="1"/>
  <c r="V4609" i="15"/>
  <c r="U4609" i="15"/>
  <c r="X4609" i="15" s="1"/>
  <c r="R4609" i="15"/>
  <c r="AO4609" i="15" s="1"/>
  <c r="P4609" i="15"/>
  <c r="O4609" i="15"/>
  <c r="N4609" i="15"/>
  <c r="H4609" i="15"/>
  <c r="G4609" i="15"/>
  <c r="D4609" i="15"/>
  <c r="BA4609" i="15" s="1"/>
  <c r="C4609" i="15"/>
  <c r="AM4608" i="15"/>
  <c r="AH4608" i="15"/>
  <c r="AI4608" i="15" s="1"/>
  <c r="W4608" i="15"/>
  <c r="Y4608" i="15" s="1"/>
  <c r="V4608" i="15"/>
  <c r="U4608" i="15"/>
  <c r="X4608" i="15" s="1"/>
  <c r="R4608" i="15"/>
  <c r="P4608" i="15"/>
  <c r="M4608" i="15" s="1"/>
  <c r="O4608" i="15"/>
  <c r="N4608" i="15"/>
  <c r="H4608" i="15"/>
  <c r="G4608" i="15"/>
  <c r="D4608" i="15"/>
  <c r="BA4608" i="15" s="1"/>
  <c r="C4608" i="15"/>
  <c r="AM4607" i="15"/>
  <c r="AH4607" i="15"/>
  <c r="AI4607" i="15" s="1"/>
  <c r="W4607" i="15"/>
  <c r="Y4607" i="15" s="1"/>
  <c r="V4607" i="15"/>
  <c r="U4607" i="15"/>
  <c r="X4607" i="15" s="1"/>
  <c r="R4607" i="15"/>
  <c r="AO4607" i="15" s="1"/>
  <c r="P4607" i="15"/>
  <c r="M4607" i="15" s="1"/>
  <c r="O4607" i="15"/>
  <c r="N4607" i="15"/>
  <c r="H4607" i="15"/>
  <c r="G4607" i="15"/>
  <c r="D4607" i="15"/>
  <c r="BA4607" i="15" s="1"/>
  <c r="C4607" i="15"/>
  <c r="AM4606" i="15"/>
  <c r="AH4606" i="15"/>
  <c r="AI4606" i="15" s="1"/>
  <c r="W4606" i="15"/>
  <c r="Y4606" i="15" s="1"/>
  <c r="V4606" i="15"/>
  <c r="U4606" i="15"/>
  <c r="X4606" i="15" s="1"/>
  <c r="R4606" i="15"/>
  <c r="P4606" i="15"/>
  <c r="M4606" i="15" s="1"/>
  <c r="O4606" i="15"/>
  <c r="N4606" i="15"/>
  <c r="H4606" i="15"/>
  <c r="G4606" i="15"/>
  <c r="D4606" i="15"/>
  <c r="BA4606" i="15" s="1"/>
  <c r="C4606" i="15"/>
  <c r="AM4605" i="15"/>
  <c r="AH4605" i="15"/>
  <c r="AI4605" i="15" s="1"/>
  <c r="W4605" i="15"/>
  <c r="Y4605" i="15" s="1"/>
  <c r="V4605" i="15"/>
  <c r="U4605" i="15"/>
  <c r="X4605" i="15" s="1"/>
  <c r="R4605" i="15"/>
  <c r="AO4605" i="15" s="1"/>
  <c r="P4605" i="15"/>
  <c r="M4605" i="15" s="1"/>
  <c r="O4605" i="15"/>
  <c r="N4605" i="15"/>
  <c r="H4605" i="15"/>
  <c r="G4605" i="15"/>
  <c r="D4605" i="15"/>
  <c r="BA4605" i="15" s="1"/>
  <c r="C4605" i="15"/>
  <c r="AM4604" i="15"/>
  <c r="AH4604" i="15"/>
  <c r="AI4604" i="15" s="1"/>
  <c r="W4604" i="15"/>
  <c r="Y4604" i="15" s="1"/>
  <c r="V4604" i="15"/>
  <c r="U4604" i="15"/>
  <c r="X4604" i="15" s="1"/>
  <c r="R4604" i="15"/>
  <c r="AO4604" i="15" s="1"/>
  <c r="P4604" i="15"/>
  <c r="M4604" i="15" s="1"/>
  <c r="O4604" i="15"/>
  <c r="N4604" i="15"/>
  <c r="H4604" i="15"/>
  <c r="G4604" i="15"/>
  <c r="D4604" i="15"/>
  <c r="BA4604" i="15" s="1"/>
  <c r="C4604" i="15"/>
  <c r="AM4603" i="15"/>
  <c r="AH4603" i="15"/>
  <c r="AI4603" i="15" s="1"/>
  <c r="W4603" i="15"/>
  <c r="Y4603" i="15" s="1"/>
  <c r="V4603" i="15"/>
  <c r="U4603" i="15"/>
  <c r="X4603" i="15" s="1"/>
  <c r="R4603" i="15"/>
  <c r="AO4603" i="15" s="1"/>
  <c r="P4603" i="15"/>
  <c r="M4603" i="15" s="1"/>
  <c r="O4603" i="15"/>
  <c r="N4603" i="15"/>
  <c r="H4603" i="15"/>
  <c r="G4603" i="15"/>
  <c r="D4603" i="15"/>
  <c r="BA4603" i="15" s="1"/>
  <c r="C4603" i="15"/>
  <c r="AM4602" i="15"/>
  <c r="AH4602" i="15"/>
  <c r="AI4602" i="15" s="1"/>
  <c r="W4602" i="15"/>
  <c r="Y4602" i="15" s="1"/>
  <c r="V4602" i="15"/>
  <c r="U4602" i="15"/>
  <c r="X4602" i="15" s="1"/>
  <c r="R4602" i="15"/>
  <c r="AO4602" i="15" s="1"/>
  <c r="P4602" i="15"/>
  <c r="M4602" i="15" s="1"/>
  <c r="O4602" i="15"/>
  <c r="N4602" i="15"/>
  <c r="H4602" i="15"/>
  <c r="G4602" i="15"/>
  <c r="D4602" i="15"/>
  <c r="BA4602" i="15" s="1"/>
  <c r="C4602" i="15"/>
  <c r="AM4601" i="15"/>
  <c r="AH4601" i="15"/>
  <c r="AI4601" i="15" s="1"/>
  <c r="W4601" i="15"/>
  <c r="Y4601" i="15" s="1"/>
  <c r="V4601" i="15"/>
  <c r="U4601" i="15"/>
  <c r="X4601" i="15" s="1"/>
  <c r="R4601" i="15"/>
  <c r="AO4601" i="15" s="1"/>
  <c r="P4601" i="15"/>
  <c r="M4601" i="15" s="1"/>
  <c r="O4601" i="15"/>
  <c r="N4601" i="15"/>
  <c r="H4601" i="15"/>
  <c r="G4601" i="15"/>
  <c r="D4601" i="15"/>
  <c r="BA4601" i="15" s="1"/>
  <c r="C4601" i="15"/>
  <c r="AM4600" i="15"/>
  <c r="AH4600" i="15"/>
  <c r="AI4600" i="15" s="1"/>
  <c r="W4600" i="15"/>
  <c r="Y4600" i="15" s="1"/>
  <c r="V4600" i="15"/>
  <c r="U4600" i="15"/>
  <c r="X4600" i="15" s="1"/>
  <c r="R4600" i="15"/>
  <c r="AO4600" i="15" s="1"/>
  <c r="P4600" i="15"/>
  <c r="M4600" i="15" s="1"/>
  <c r="O4600" i="15"/>
  <c r="N4600" i="15"/>
  <c r="H4600" i="15"/>
  <c r="G4600" i="15"/>
  <c r="D4600" i="15"/>
  <c r="BA4600" i="15" s="1"/>
  <c r="C4600" i="15"/>
  <c r="AM4599" i="15"/>
  <c r="AH4599" i="15"/>
  <c r="AI4599" i="15" s="1"/>
  <c r="W4599" i="15"/>
  <c r="Y4599" i="15" s="1"/>
  <c r="V4599" i="15"/>
  <c r="U4599" i="15"/>
  <c r="X4599" i="15" s="1"/>
  <c r="R4599" i="15"/>
  <c r="AO4599" i="15" s="1"/>
  <c r="P4599" i="15"/>
  <c r="M4599" i="15" s="1"/>
  <c r="O4599" i="15"/>
  <c r="N4599" i="15"/>
  <c r="H4599" i="15"/>
  <c r="G4599" i="15"/>
  <c r="D4599" i="15"/>
  <c r="BA4599" i="15" s="1"/>
  <c r="C4599" i="15"/>
  <c r="AM4598" i="15"/>
  <c r="AH4598" i="15"/>
  <c r="AI4598" i="15" s="1"/>
  <c r="W4598" i="15"/>
  <c r="Y4598" i="15" s="1"/>
  <c r="V4598" i="15"/>
  <c r="U4598" i="15"/>
  <c r="X4598" i="15" s="1"/>
  <c r="R4598" i="15"/>
  <c r="AO4598" i="15" s="1"/>
  <c r="P4598" i="15"/>
  <c r="M4598" i="15" s="1"/>
  <c r="O4598" i="15"/>
  <c r="N4598" i="15"/>
  <c r="H4598" i="15"/>
  <c r="G4598" i="15"/>
  <c r="D4598" i="15"/>
  <c r="BA4598" i="15" s="1"/>
  <c r="C4598" i="15"/>
  <c r="AM4597" i="15"/>
  <c r="AH4597" i="15"/>
  <c r="AI4597" i="15" s="1"/>
  <c r="W4597" i="15"/>
  <c r="Y4597" i="15" s="1"/>
  <c r="V4597" i="15"/>
  <c r="U4597" i="15"/>
  <c r="X4597" i="15" s="1"/>
  <c r="R4597" i="15"/>
  <c r="P4597" i="15"/>
  <c r="M4597" i="15" s="1"/>
  <c r="O4597" i="15"/>
  <c r="N4597" i="15"/>
  <c r="H4597" i="15"/>
  <c r="G4597" i="15"/>
  <c r="D4597" i="15"/>
  <c r="BA4597" i="15" s="1"/>
  <c r="C4597" i="15"/>
  <c r="AM4596" i="15"/>
  <c r="AH4596" i="15"/>
  <c r="AI4596" i="15" s="1"/>
  <c r="W4596" i="15"/>
  <c r="Y4596" i="15" s="1"/>
  <c r="V4596" i="15"/>
  <c r="U4596" i="15"/>
  <c r="X4596" i="15" s="1"/>
  <c r="R4596" i="15"/>
  <c r="AO4596" i="15" s="1"/>
  <c r="P4596" i="15"/>
  <c r="O4596" i="15"/>
  <c r="N4596" i="15"/>
  <c r="H4596" i="15"/>
  <c r="G4596" i="15"/>
  <c r="D4596" i="15"/>
  <c r="BA4596" i="15" s="1"/>
  <c r="C4596" i="15"/>
  <c r="AM4595" i="15"/>
  <c r="AH4595" i="15"/>
  <c r="AI4595" i="15" s="1"/>
  <c r="W4595" i="15"/>
  <c r="Y4595" i="15" s="1"/>
  <c r="V4595" i="15"/>
  <c r="U4595" i="15"/>
  <c r="X4595" i="15" s="1"/>
  <c r="R4595" i="15"/>
  <c r="AO4595" i="15" s="1"/>
  <c r="P4595" i="15"/>
  <c r="M4595" i="15" s="1"/>
  <c r="O4595" i="15"/>
  <c r="N4595" i="15"/>
  <c r="H4595" i="15"/>
  <c r="G4595" i="15"/>
  <c r="D4595" i="15"/>
  <c r="BA4595" i="15" s="1"/>
  <c r="C4595" i="15"/>
  <c r="AM4594" i="15"/>
  <c r="AH4594" i="15"/>
  <c r="AI4594" i="15" s="1"/>
  <c r="W4594" i="15"/>
  <c r="Y4594" i="15" s="1"/>
  <c r="V4594" i="15"/>
  <c r="U4594" i="15"/>
  <c r="X4594" i="15" s="1"/>
  <c r="R4594" i="15"/>
  <c r="AO4594" i="15" s="1"/>
  <c r="P4594" i="15"/>
  <c r="M4594" i="15" s="1"/>
  <c r="O4594" i="15"/>
  <c r="N4594" i="15"/>
  <c r="H4594" i="15"/>
  <c r="G4594" i="15"/>
  <c r="D4594" i="15"/>
  <c r="BA4594" i="15" s="1"/>
  <c r="C4594" i="15"/>
  <c r="AM4593" i="15"/>
  <c r="AH4593" i="15"/>
  <c r="AI4593" i="15" s="1"/>
  <c r="W4593" i="15"/>
  <c r="Y4593" i="15" s="1"/>
  <c r="V4593" i="15"/>
  <c r="U4593" i="15"/>
  <c r="X4593" i="15" s="1"/>
  <c r="R4593" i="15"/>
  <c r="P4593" i="15"/>
  <c r="M4593" i="15" s="1"/>
  <c r="O4593" i="15"/>
  <c r="N4593" i="15"/>
  <c r="H4593" i="15"/>
  <c r="G4593" i="15"/>
  <c r="D4593" i="15"/>
  <c r="BA4593" i="15" s="1"/>
  <c r="C4593" i="15"/>
  <c r="AM4592" i="15"/>
  <c r="AH4592" i="15"/>
  <c r="AI4592" i="15" s="1"/>
  <c r="W4592" i="15"/>
  <c r="Y4592" i="15" s="1"/>
  <c r="V4592" i="15"/>
  <c r="U4592" i="15"/>
  <c r="X4592" i="15" s="1"/>
  <c r="R4592" i="15"/>
  <c r="AO4592" i="15" s="1"/>
  <c r="P4592" i="15"/>
  <c r="M4592" i="15" s="1"/>
  <c r="O4592" i="15"/>
  <c r="N4592" i="15"/>
  <c r="H4592" i="15"/>
  <c r="G4592" i="15"/>
  <c r="D4592" i="15"/>
  <c r="BA4592" i="15" s="1"/>
  <c r="C4592" i="15"/>
  <c r="AM4591" i="15"/>
  <c r="AH4591" i="15"/>
  <c r="AI4591" i="15" s="1"/>
  <c r="W4591" i="15"/>
  <c r="Y4591" i="15" s="1"/>
  <c r="V4591" i="15"/>
  <c r="U4591" i="15"/>
  <c r="X4591" i="15" s="1"/>
  <c r="R4591" i="15"/>
  <c r="AO4591" i="15" s="1"/>
  <c r="P4591" i="15"/>
  <c r="M4591" i="15" s="1"/>
  <c r="O4591" i="15"/>
  <c r="N4591" i="15"/>
  <c r="H4591" i="15"/>
  <c r="G4591" i="15"/>
  <c r="D4591" i="15"/>
  <c r="BA4591" i="15" s="1"/>
  <c r="C4591" i="15"/>
  <c r="AM4590" i="15"/>
  <c r="AH4590" i="15"/>
  <c r="AI4590" i="15" s="1"/>
  <c r="W4590" i="15"/>
  <c r="Y4590" i="15" s="1"/>
  <c r="V4590" i="15"/>
  <c r="U4590" i="15"/>
  <c r="X4590" i="15" s="1"/>
  <c r="R4590" i="15"/>
  <c r="P4590" i="15"/>
  <c r="O4590" i="15"/>
  <c r="N4590" i="15"/>
  <c r="H4590" i="15"/>
  <c r="G4590" i="15"/>
  <c r="D4590" i="15"/>
  <c r="BA4590" i="15" s="1"/>
  <c r="C4590" i="15"/>
  <c r="AM4589" i="15"/>
  <c r="AH4589" i="15"/>
  <c r="AI4589" i="15" s="1"/>
  <c r="W4589" i="15"/>
  <c r="Y4589" i="15" s="1"/>
  <c r="V4589" i="15"/>
  <c r="U4589" i="15"/>
  <c r="X4589" i="15" s="1"/>
  <c r="R4589" i="15"/>
  <c r="AO4589" i="15" s="1"/>
  <c r="P4589" i="15"/>
  <c r="O4589" i="15"/>
  <c r="N4589" i="15"/>
  <c r="H4589" i="15"/>
  <c r="G4589" i="15"/>
  <c r="D4589" i="15"/>
  <c r="BA4589" i="15" s="1"/>
  <c r="C4589" i="15"/>
  <c r="AM4588" i="15"/>
  <c r="AH4588" i="15"/>
  <c r="AI4588" i="15" s="1"/>
  <c r="W4588" i="15"/>
  <c r="Y4588" i="15" s="1"/>
  <c r="V4588" i="15"/>
  <c r="U4588" i="15"/>
  <c r="X4588" i="15" s="1"/>
  <c r="R4588" i="15"/>
  <c r="P4588" i="15"/>
  <c r="M4588" i="15" s="1"/>
  <c r="O4588" i="15"/>
  <c r="N4588" i="15"/>
  <c r="H4588" i="15"/>
  <c r="G4588" i="15"/>
  <c r="D4588" i="15"/>
  <c r="BA4588" i="15" s="1"/>
  <c r="C4588" i="15"/>
  <c r="AM4587" i="15"/>
  <c r="AH4587" i="15"/>
  <c r="AI4587" i="15" s="1"/>
  <c r="W4587" i="15"/>
  <c r="Y4587" i="15" s="1"/>
  <c r="V4587" i="15"/>
  <c r="U4587" i="15"/>
  <c r="X4587" i="15" s="1"/>
  <c r="R4587" i="15"/>
  <c r="AO4587" i="15" s="1"/>
  <c r="P4587" i="15"/>
  <c r="M4587" i="15" s="1"/>
  <c r="O4587" i="15"/>
  <c r="N4587" i="15"/>
  <c r="H4587" i="15"/>
  <c r="G4587" i="15"/>
  <c r="D4587" i="15"/>
  <c r="BA4587" i="15" s="1"/>
  <c r="C4587" i="15"/>
  <c r="BA4586" i="15"/>
  <c r="AM4586" i="15"/>
  <c r="AH4586" i="15"/>
  <c r="AI4586" i="15" s="1"/>
  <c r="W4586" i="15"/>
  <c r="Y4586" i="15" s="1"/>
  <c r="V4586" i="15"/>
  <c r="U4586" i="15"/>
  <c r="X4586" i="15" s="1"/>
  <c r="R4586" i="15"/>
  <c r="P4586" i="15"/>
  <c r="M4586" i="15" s="1"/>
  <c r="O4586" i="15"/>
  <c r="N4586" i="15"/>
  <c r="H4586" i="15"/>
  <c r="G4586" i="15"/>
  <c r="D4586" i="15"/>
  <c r="C4586" i="15"/>
  <c r="AM4585" i="15"/>
  <c r="AH4585" i="15"/>
  <c r="AI4585" i="15" s="1"/>
  <c r="W4585" i="15"/>
  <c r="Y4585" i="15" s="1"/>
  <c r="V4585" i="15"/>
  <c r="U4585" i="15"/>
  <c r="X4585" i="15" s="1"/>
  <c r="R4585" i="15"/>
  <c r="AO4585" i="15" s="1"/>
  <c r="P4585" i="15"/>
  <c r="M4585" i="15" s="1"/>
  <c r="O4585" i="15"/>
  <c r="N4585" i="15"/>
  <c r="H4585" i="15"/>
  <c r="G4585" i="15"/>
  <c r="D4585" i="15"/>
  <c r="BA4585" i="15" s="1"/>
  <c r="C4585" i="15"/>
  <c r="AM4584" i="15"/>
  <c r="AH4584" i="15"/>
  <c r="AI4584" i="15" s="1"/>
  <c r="W4584" i="15"/>
  <c r="Y4584" i="15" s="1"/>
  <c r="V4584" i="15"/>
  <c r="U4584" i="15"/>
  <c r="X4584" i="15" s="1"/>
  <c r="R4584" i="15"/>
  <c r="AO4584" i="15" s="1"/>
  <c r="P4584" i="15"/>
  <c r="M4584" i="15" s="1"/>
  <c r="O4584" i="15"/>
  <c r="N4584" i="15"/>
  <c r="H4584" i="15"/>
  <c r="G4584" i="15"/>
  <c r="D4584" i="15"/>
  <c r="BA4584" i="15" s="1"/>
  <c r="C4584" i="15"/>
  <c r="AM4583" i="15"/>
  <c r="AH4583" i="15"/>
  <c r="AI4583" i="15" s="1"/>
  <c r="W4583" i="15"/>
  <c r="Y4583" i="15" s="1"/>
  <c r="V4583" i="15"/>
  <c r="U4583" i="15"/>
  <c r="X4583" i="15" s="1"/>
  <c r="R4583" i="15"/>
  <c r="P4583" i="15"/>
  <c r="M4583" i="15" s="1"/>
  <c r="O4583" i="15"/>
  <c r="N4583" i="15"/>
  <c r="H4583" i="15"/>
  <c r="G4583" i="15"/>
  <c r="D4583" i="15"/>
  <c r="BA4583" i="15" s="1"/>
  <c r="C4583" i="15"/>
  <c r="AM4582" i="15"/>
  <c r="AH4582" i="15"/>
  <c r="AI4582" i="15" s="1"/>
  <c r="W4582" i="15"/>
  <c r="Y4582" i="15" s="1"/>
  <c r="V4582" i="15"/>
  <c r="U4582" i="15"/>
  <c r="X4582" i="15" s="1"/>
  <c r="R4582" i="15"/>
  <c r="AO4582" i="15" s="1"/>
  <c r="P4582" i="15"/>
  <c r="M4582" i="15" s="1"/>
  <c r="O4582" i="15"/>
  <c r="N4582" i="15"/>
  <c r="H4582" i="15"/>
  <c r="G4582" i="15"/>
  <c r="D4582" i="15"/>
  <c r="BA4582" i="15" s="1"/>
  <c r="C4582" i="15"/>
  <c r="AM4581" i="15"/>
  <c r="AH4581" i="15"/>
  <c r="AI4581" i="15" s="1"/>
  <c r="W4581" i="15"/>
  <c r="Y4581" i="15" s="1"/>
  <c r="V4581" i="15"/>
  <c r="U4581" i="15"/>
  <c r="X4581" i="15" s="1"/>
  <c r="R4581" i="15"/>
  <c r="AO4581" i="15" s="1"/>
  <c r="P4581" i="15"/>
  <c r="M4581" i="15" s="1"/>
  <c r="O4581" i="15"/>
  <c r="N4581" i="15"/>
  <c r="H4581" i="15"/>
  <c r="G4581" i="15"/>
  <c r="D4581" i="15"/>
  <c r="BA4581" i="15" s="1"/>
  <c r="C4581" i="15"/>
  <c r="AM4580" i="15"/>
  <c r="AH4580" i="15"/>
  <c r="AI4580" i="15" s="1"/>
  <c r="W4580" i="15"/>
  <c r="Y4580" i="15" s="1"/>
  <c r="V4580" i="15"/>
  <c r="U4580" i="15"/>
  <c r="X4580" i="15" s="1"/>
  <c r="R4580" i="15"/>
  <c r="AO4580" i="15" s="1"/>
  <c r="P4580" i="15"/>
  <c r="M4580" i="15" s="1"/>
  <c r="O4580" i="15"/>
  <c r="N4580" i="15"/>
  <c r="H4580" i="15"/>
  <c r="G4580" i="15"/>
  <c r="D4580" i="15"/>
  <c r="BA4580" i="15" s="1"/>
  <c r="C4580" i="15"/>
  <c r="AM4579" i="15"/>
  <c r="AH4579" i="15"/>
  <c r="AI4579" i="15" s="1"/>
  <c r="W4579" i="15"/>
  <c r="Y4579" i="15" s="1"/>
  <c r="V4579" i="15"/>
  <c r="U4579" i="15"/>
  <c r="X4579" i="15" s="1"/>
  <c r="R4579" i="15"/>
  <c r="AO4579" i="15" s="1"/>
  <c r="P4579" i="15"/>
  <c r="O4579" i="15"/>
  <c r="N4579" i="15"/>
  <c r="H4579" i="15"/>
  <c r="G4579" i="15"/>
  <c r="D4579" i="15"/>
  <c r="BA4579" i="15" s="1"/>
  <c r="C4579" i="15"/>
  <c r="AM4578" i="15"/>
  <c r="AH4578" i="15"/>
  <c r="AI4578" i="15" s="1"/>
  <c r="W4578" i="15"/>
  <c r="Y4578" i="15" s="1"/>
  <c r="V4578" i="15"/>
  <c r="U4578" i="15"/>
  <c r="X4578" i="15" s="1"/>
  <c r="R4578" i="15"/>
  <c r="AO4578" i="15" s="1"/>
  <c r="P4578" i="15"/>
  <c r="M4578" i="15" s="1"/>
  <c r="O4578" i="15"/>
  <c r="N4578" i="15"/>
  <c r="H4578" i="15"/>
  <c r="G4578" i="15"/>
  <c r="D4578" i="15"/>
  <c r="BA4578" i="15" s="1"/>
  <c r="C4578" i="15"/>
  <c r="AM4577" i="15"/>
  <c r="AH4577" i="15"/>
  <c r="AI4577" i="15" s="1"/>
  <c r="W4577" i="15"/>
  <c r="Y4577" i="15" s="1"/>
  <c r="V4577" i="15"/>
  <c r="U4577" i="15"/>
  <c r="X4577" i="15" s="1"/>
  <c r="R4577" i="15"/>
  <c r="AO4577" i="15" s="1"/>
  <c r="P4577" i="15"/>
  <c r="M4577" i="15" s="1"/>
  <c r="O4577" i="15"/>
  <c r="N4577" i="15"/>
  <c r="H4577" i="15"/>
  <c r="G4577" i="15"/>
  <c r="D4577" i="15"/>
  <c r="BA4577" i="15" s="1"/>
  <c r="C4577" i="15"/>
  <c r="AM4576" i="15"/>
  <c r="AH4576" i="15"/>
  <c r="AI4576" i="15" s="1"/>
  <c r="W4576" i="15"/>
  <c r="Y4576" i="15" s="1"/>
  <c r="V4576" i="15"/>
  <c r="U4576" i="15"/>
  <c r="X4576" i="15" s="1"/>
  <c r="R4576" i="15"/>
  <c r="AO4576" i="15" s="1"/>
  <c r="P4576" i="15"/>
  <c r="M4576" i="15" s="1"/>
  <c r="O4576" i="15"/>
  <c r="N4576" i="15"/>
  <c r="H4576" i="15"/>
  <c r="G4576" i="15"/>
  <c r="D4576" i="15"/>
  <c r="BA4576" i="15" s="1"/>
  <c r="C4576" i="15"/>
  <c r="AM4575" i="15"/>
  <c r="AH4575" i="15"/>
  <c r="AI4575" i="15" s="1"/>
  <c r="W4575" i="15"/>
  <c r="Y4575" i="15" s="1"/>
  <c r="V4575" i="15"/>
  <c r="U4575" i="15"/>
  <c r="X4575" i="15" s="1"/>
  <c r="R4575" i="15"/>
  <c r="AO4575" i="15" s="1"/>
  <c r="P4575" i="15"/>
  <c r="O4575" i="15"/>
  <c r="N4575" i="15"/>
  <c r="H4575" i="15"/>
  <c r="G4575" i="15"/>
  <c r="D4575" i="15"/>
  <c r="BA4575" i="15" s="1"/>
  <c r="C4575" i="15"/>
  <c r="AM4574" i="15"/>
  <c r="AH4574" i="15"/>
  <c r="AI4574" i="15" s="1"/>
  <c r="W4574" i="15"/>
  <c r="Y4574" i="15" s="1"/>
  <c r="V4574" i="15"/>
  <c r="U4574" i="15"/>
  <c r="X4574" i="15" s="1"/>
  <c r="R4574" i="15"/>
  <c r="P4574" i="15"/>
  <c r="M4574" i="15" s="1"/>
  <c r="O4574" i="15"/>
  <c r="N4574" i="15"/>
  <c r="H4574" i="15"/>
  <c r="G4574" i="15"/>
  <c r="D4574" i="15"/>
  <c r="BA4574" i="15" s="1"/>
  <c r="C4574" i="15"/>
  <c r="AM4573" i="15"/>
  <c r="AH4573" i="15"/>
  <c r="AI4573" i="15" s="1"/>
  <c r="W4573" i="15"/>
  <c r="Y4573" i="15" s="1"/>
  <c r="V4573" i="15"/>
  <c r="U4573" i="15"/>
  <c r="X4573" i="15" s="1"/>
  <c r="R4573" i="15"/>
  <c r="P4573" i="15"/>
  <c r="M4573" i="15" s="1"/>
  <c r="O4573" i="15"/>
  <c r="N4573" i="15"/>
  <c r="H4573" i="15"/>
  <c r="G4573" i="15"/>
  <c r="D4573" i="15"/>
  <c r="BA4573" i="15" s="1"/>
  <c r="C4573" i="15"/>
  <c r="AO4572" i="15"/>
  <c r="AM4572" i="15"/>
  <c r="AH4572" i="15"/>
  <c r="AI4572" i="15" s="1"/>
  <c r="W4572" i="15"/>
  <c r="Y4572" i="15" s="1"/>
  <c r="V4572" i="15"/>
  <c r="U4572" i="15"/>
  <c r="X4572" i="15" s="1"/>
  <c r="R4572" i="15"/>
  <c r="P4572" i="15"/>
  <c r="M4572" i="15" s="1"/>
  <c r="O4572" i="15"/>
  <c r="N4572" i="15"/>
  <c r="H4572" i="15"/>
  <c r="G4572" i="15"/>
  <c r="D4572" i="15"/>
  <c r="BA4572" i="15" s="1"/>
  <c r="C4572" i="15"/>
  <c r="AM4571" i="15"/>
  <c r="AH4571" i="15"/>
  <c r="AI4571" i="15" s="1"/>
  <c r="W4571" i="15"/>
  <c r="Y4571" i="15" s="1"/>
  <c r="V4571" i="15"/>
  <c r="U4571" i="15"/>
  <c r="X4571" i="15" s="1"/>
  <c r="R4571" i="15"/>
  <c r="AO4571" i="15" s="1"/>
  <c r="P4571" i="15"/>
  <c r="M4571" i="15" s="1"/>
  <c r="O4571" i="15"/>
  <c r="N4571" i="15"/>
  <c r="H4571" i="15"/>
  <c r="G4571" i="15"/>
  <c r="D4571" i="15"/>
  <c r="BA4571" i="15" s="1"/>
  <c r="C4571" i="15"/>
  <c r="AM4570" i="15"/>
  <c r="AH4570" i="15"/>
  <c r="AI4570" i="15" s="1"/>
  <c r="W4570" i="15"/>
  <c r="Y4570" i="15" s="1"/>
  <c r="V4570" i="15"/>
  <c r="U4570" i="15"/>
  <c r="X4570" i="15" s="1"/>
  <c r="R4570" i="15"/>
  <c r="AO4570" i="15" s="1"/>
  <c r="P4570" i="15"/>
  <c r="M4570" i="15" s="1"/>
  <c r="O4570" i="15"/>
  <c r="N4570" i="15"/>
  <c r="H4570" i="15"/>
  <c r="G4570" i="15"/>
  <c r="D4570" i="15"/>
  <c r="BA4570" i="15" s="1"/>
  <c r="C4570" i="15"/>
  <c r="AM4569" i="15"/>
  <c r="AH4569" i="15"/>
  <c r="AI4569" i="15" s="1"/>
  <c r="W4569" i="15"/>
  <c r="Y4569" i="15" s="1"/>
  <c r="V4569" i="15"/>
  <c r="U4569" i="15"/>
  <c r="X4569" i="15" s="1"/>
  <c r="R4569" i="15"/>
  <c r="P4569" i="15"/>
  <c r="O4569" i="15"/>
  <c r="N4569" i="15"/>
  <c r="H4569" i="15"/>
  <c r="G4569" i="15"/>
  <c r="D4569" i="15"/>
  <c r="BA4569" i="15" s="1"/>
  <c r="C4569" i="15"/>
  <c r="AM4568" i="15"/>
  <c r="AH4568" i="15"/>
  <c r="AI4568" i="15" s="1"/>
  <c r="W4568" i="15"/>
  <c r="Y4568" i="15" s="1"/>
  <c r="V4568" i="15"/>
  <c r="U4568" i="15"/>
  <c r="X4568" i="15" s="1"/>
  <c r="R4568" i="15"/>
  <c r="P4568" i="15"/>
  <c r="O4568" i="15"/>
  <c r="N4568" i="15"/>
  <c r="M4568" i="15"/>
  <c r="H4568" i="15"/>
  <c r="G4568" i="15"/>
  <c r="D4568" i="15"/>
  <c r="BA4568" i="15" s="1"/>
  <c r="C4568" i="15"/>
  <c r="AM4567" i="15"/>
  <c r="AH4567" i="15"/>
  <c r="AI4567" i="15" s="1"/>
  <c r="W4567" i="15"/>
  <c r="Y4567" i="15" s="1"/>
  <c r="V4567" i="15"/>
  <c r="U4567" i="15"/>
  <c r="X4567" i="15" s="1"/>
  <c r="R4567" i="15"/>
  <c r="AO4567" i="15" s="1"/>
  <c r="P4567" i="15"/>
  <c r="M4567" i="15" s="1"/>
  <c r="O4567" i="15"/>
  <c r="N4567" i="15"/>
  <c r="H4567" i="15"/>
  <c r="G4567" i="15"/>
  <c r="D4567" i="15"/>
  <c r="BA4567" i="15" s="1"/>
  <c r="C4567" i="15"/>
  <c r="AM4566" i="15"/>
  <c r="AH4566" i="15"/>
  <c r="AI4566" i="15" s="1"/>
  <c r="W4566" i="15"/>
  <c r="Y4566" i="15" s="1"/>
  <c r="V4566" i="15"/>
  <c r="U4566" i="15"/>
  <c r="X4566" i="15" s="1"/>
  <c r="R4566" i="15"/>
  <c r="AO4566" i="15" s="1"/>
  <c r="P4566" i="15"/>
  <c r="M4566" i="15" s="1"/>
  <c r="O4566" i="15"/>
  <c r="N4566" i="15"/>
  <c r="H4566" i="15"/>
  <c r="G4566" i="15"/>
  <c r="D4566" i="15"/>
  <c r="BA4566" i="15" s="1"/>
  <c r="C4566" i="15"/>
  <c r="AM4565" i="15"/>
  <c r="AH4565" i="15"/>
  <c r="AI4565" i="15" s="1"/>
  <c r="W4565" i="15"/>
  <c r="Y4565" i="15" s="1"/>
  <c r="V4565" i="15"/>
  <c r="U4565" i="15"/>
  <c r="X4565" i="15" s="1"/>
  <c r="R4565" i="15"/>
  <c r="AO4565" i="15" s="1"/>
  <c r="P4565" i="15"/>
  <c r="M4565" i="15" s="1"/>
  <c r="O4565" i="15"/>
  <c r="N4565" i="15"/>
  <c r="H4565" i="15"/>
  <c r="G4565" i="15"/>
  <c r="D4565" i="15"/>
  <c r="BA4565" i="15" s="1"/>
  <c r="C4565" i="15"/>
  <c r="AM4564" i="15"/>
  <c r="AH4564" i="15"/>
  <c r="AI4564" i="15" s="1"/>
  <c r="W4564" i="15"/>
  <c r="Y4564" i="15" s="1"/>
  <c r="V4564" i="15"/>
  <c r="U4564" i="15"/>
  <c r="X4564" i="15" s="1"/>
  <c r="R4564" i="15"/>
  <c r="AO4564" i="15" s="1"/>
  <c r="P4564" i="15"/>
  <c r="O4564" i="15"/>
  <c r="N4564" i="15"/>
  <c r="H4564" i="15"/>
  <c r="G4564" i="15"/>
  <c r="D4564" i="15"/>
  <c r="BA4564" i="15" s="1"/>
  <c r="C4564" i="15"/>
  <c r="AM4563" i="15"/>
  <c r="AH4563" i="15"/>
  <c r="AI4563" i="15" s="1"/>
  <c r="W4563" i="15"/>
  <c r="Y4563" i="15" s="1"/>
  <c r="V4563" i="15"/>
  <c r="U4563" i="15"/>
  <c r="X4563" i="15" s="1"/>
  <c r="R4563" i="15"/>
  <c r="AO4563" i="15" s="1"/>
  <c r="P4563" i="15"/>
  <c r="M4563" i="15" s="1"/>
  <c r="O4563" i="15"/>
  <c r="N4563" i="15"/>
  <c r="H4563" i="15"/>
  <c r="G4563" i="15"/>
  <c r="D4563" i="15"/>
  <c r="BA4563" i="15" s="1"/>
  <c r="C4563" i="15"/>
  <c r="AM4562" i="15"/>
  <c r="AH4562" i="15"/>
  <c r="AI4562" i="15" s="1"/>
  <c r="W4562" i="15"/>
  <c r="Y4562" i="15" s="1"/>
  <c r="V4562" i="15"/>
  <c r="U4562" i="15"/>
  <c r="X4562" i="15" s="1"/>
  <c r="R4562" i="15"/>
  <c r="AO4562" i="15" s="1"/>
  <c r="P4562" i="15"/>
  <c r="M4562" i="15" s="1"/>
  <c r="O4562" i="15"/>
  <c r="N4562" i="15"/>
  <c r="H4562" i="15"/>
  <c r="AQ4562" i="15" s="1"/>
  <c r="G4562" i="15"/>
  <c r="D4562" i="15"/>
  <c r="BA4562" i="15" s="1"/>
  <c r="C4562" i="15"/>
  <c r="AM4561" i="15"/>
  <c r="AH4561" i="15"/>
  <c r="AI4561" i="15" s="1"/>
  <c r="W4561" i="15"/>
  <c r="Y4561" i="15" s="1"/>
  <c r="V4561" i="15"/>
  <c r="U4561" i="15"/>
  <c r="X4561" i="15" s="1"/>
  <c r="R4561" i="15"/>
  <c r="P4561" i="15"/>
  <c r="M4561" i="15" s="1"/>
  <c r="O4561" i="15"/>
  <c r="N4561" i="15"/>
  <c r="H4561" i="15"/>
  <c r="Q4561" i="15" s="1"/>
  <c r="G4561" i="15"/>
  <c r="D4561" i="15"/>
  <c r="BA4561" i="15" s="1"/>
  <c r="C4561" i="15"/>
  <c r="AM4560" i="15"/>
  <c r="AH4560" i="15"/>
  <c r="AI4560" i="15" s="1"/>
  <c r="W4560" i="15"/>
  <c r="Y4560" i="15" s="1"/>
  <c r="V4560" i="15"/>
  <c r="U4560" i="15"/>
  <c r="X4560" i="15" s="1"/>
  <c r="R4560" i="15"/>
  <c r="AO4560" i="15" s="1"/>
  <c r="P4560" i="15"/>
  <c r="O4560" i="15"/>
  <c r="N4560" i="15"/>
  <c r="H4560" i="15"/>
  <c r="G4560" i="15"/>
  <c r="D4560" i="15"/>
  <c r="BA4560" i="15" s="1"/>
  <c r="C4560" i="15"/>
  <c r="AM4559" i="15"/>
  <c r="AH4559" i="15"/>
  <c r="AI4559" i="15" s="1"/>
  <c r="W4559" i="15"/>
  <c r="Y4559" i="15" s="1"/>
  <c r="V4559" i="15"/>
  <c r="U4559" i="15"/>
  <c r="X4559" i="15" s="1"/>
  <c r="R4559" i="15"/>
  <c r="AO4559" i="15" s="1"/>
  <c r="P4559" i="15"/>
  <c r="O4559" i="15"/>
  <c r="N4559" i="15"/>
  <c r="H4559" i="15"/>
  <c r="G4559" i="15"/>
  <c r="D4559" i="15"/>
  <c r="BA4559" i="15" s="1"/>
  <c r="C4559" i="15"/>
  <c r="AM4558" i="15"/>
  <c r="AH4558" i="15"/>
  <c r="AI4558" i="15" s="1"/>
  <c r="W4558" i="15"/>
  <c r="Y4558" i="15" s="1"/>
  <c r="V4558" i="15"/>
  <c r="U4558" i="15"/>
  <c r="X4558" i="15" s="1"/>
  <c r="R4558" i="15"/>
  <c r="P4558" i="15"/>
  <c r="M4558" i="15" s="1"/>
  <c r="O4558" i="15"/>
  <c r="N4558" i="15"/>
  <c r="H4558" i="15"/>
  <c r="G4558" i="15"/>
  <c r="D4558" i="15"/>
  <c r="BA4558" i="15" s="1"/>
  <c r="C4558" i="15"/>
  <c r="AM4557" i="15"/>
  <c r="AH4557" i="15"/>
  <c r="AI4557" i="15" s="1"/>
  <c r="W4557" i="15"/>
  <c r="Y4557" i="15" s="1"/>
  <c r="V4557" i="15"/>
  <c r="U4557" i="15"/>
  <c r="X4557" i="15" s="1"/>
  <c r="R4557" i="15"/>
  <c r="AO4557" i="15" s="1"/>
  <c r="P4557" i="15"/>
  <c r="O4557" i="15"/>
  <c r="N4557" i="15"/>
  <c r="H4557" i="15"/>
  <c r="G4557" i="15"/>
  <c r="D4557" i="15"/>
  <c r="BA4557" i="15" s="1"/>
  <c r="C4557" i="15"/>
  <c r="AM4556" i="15"/>
  <c r="AH4556" i="15"/>
  <c r="AI4556" i="15" s="1"/>
  <c r="W4556" i="15"/>
  <c r="Y4556" i="15" s="1"/>
  <c r="V4556" i="15"/>
  <c r="U4556" i="15"/>
  <c r="X4556" i="15" s="1"/>
  <c r="R4556" i="15"/>
  <c r="AO4556" i="15" s="1"/>
  <c r="P4556" i="15"/>
  <c r="M4556" i="15" s="1"/>
  <c r="O4556" i="15"/>
  <c r="N4556" i="15"/>
  <c r="H4556" i="15"/>
  <c r="G4556" i="15"/>
  <c r="D4556" i="15"/>
  <c r="BA4556" i="15" s="1"/>
  <c r="C4556" i="15"/>
  <c r="AM4555" i="15"/>
  <c r="AH4555" i="15"/>
  <c r="AI4555" i="15" s="1"/>
  <c r="W4555" i="15"/>
  <c r="Y4555" i="15" s="1"/>
  <c r="V4555" i="15"/>
  <c r="U4555" i="15"/>
  <c r="X4555" i="15" s="1"/>
  <c r="R4555" i="15"/>
  <c r="AO4555" i="15" s="1"/>
  <c r="P4555" i="15"/>
  <c r="O4555" i="15"/>
  <c r="N4555" i="15"/>
  <c r="H4555" i="15"/>
  <c r="G4555" i="15"/>
  <c r="D4555" i="15"/>
  <c r="BA4555" i="15" s="1"/>
  <c r="C4555" i="15"/>
  <c r="AM4554" i="15"/>
  <c r="AH4554" i="15"/>
  <c r="AI4554" i="15" s="1"/>
  <c r="W4554" i="15"/>
  <c r="Y4554" i="15" s="1"/>
  <c r="V4554" i="15"/>
  <c r="U4554" i="15"/>
  <c r="X4554" i="15" s="1"/>
  <c r="R4554" i="15"/>
  <c r="AO4554" i="15" s="1"/>
  <c r="P4554" i="15"/>
  <c r="M4554" i="15" s="1"/>
  <c r="O4554" i="15"/>
  <c r="N4554" i="15"/>
  <c r="H4554" i="15"/>
  <c r="G4554" i="15"/>
  <c r="D4554" i="15"/>
  <c r="BA4554" i="15" s="1"/>
  <c r="C4554" i="15"/>
  <c r="AM4553" i="15"/>
  <c r="AI4553" i="15"/>
  <c r="AH4553" i="15"/>
  <c r="W4553" i="15"/>
  <c r="Y4553" i="15" s="1"/>
  <c r="V4553" i="15"/>
  <c r="U4553" i="15"/>
  <c r="X4553" i="15" s="1"/>
  <c r="R4553" i="15"/>
  <c r="P4553" i="15"/>
  <c r="O4553" i="15"/>
  <c r="N4553" i="15"/>
  <c r="H4553" i="15"/>
  <c r="G4553" i="15"/>
  <c r="D4553" i="15"/>
  <c r="BA4553" i="15" s="1"/>
  <c r="C4553" i="15"/>
  <c r="AO4552" i="15"/>
  <c r="AM4552" i="15"/>
  <c r="AH4552" i="15"/>
  <c r="AI4552" i="15" s="1"/>
  <c r="W4552" i="15"/>
  <c r="Y4552" i="15" s="1"/>
  <c r="V4552" i="15"/>
  <c r="U4552" i="15"/>
  <c r="X4552" i="15" s="1"/>
  <c r="R4552" i="15"/>
  <c r="P4552" i="15"/>
  <c r="M4552" i="15" s="1"/>
  <c r="O4552" i="15"/>
  <c r="N4552" i="15"/>
  <c r="H4552" i="15"/>
  <c r="G4552" i="15"/>
  <c r="D4552" i="15"/>
  <c r="BA4552" i="15" s="1"/>
  <c r="C4552" i="15"/>
  <c r="AO4551" i="15"/>
  <c r="AM4551" i="15"/>
  <c r="AH4551" i="15"/>
  <c r="AI4551" i="15" s="1"/>
  <c r="W4551" i="15"/>
  <c r="Y4551" i="15" s="1"/>
  <c r="V4551" i="15"/>
  <c r="U4551" i="15"/>
  <c r="X4551" i="15" s="1"/>
  <c r="R4551" i="15"/>
  <c r="P4551" i="15"/>
  <c r="O4551" i="15"/>
  <c r="N4551" i="15"/>
  <c r="M4551" i="15"/>
  <c r="H4551" i="15"/>
  <c r="G4551" i="15"/>
  <c r="D4551" i="15"/>
  <c r="BA4551" i="15" s="1"/>
  <c r="C4551" i="15"/>
  <c r="AM4550" i="15"/>
  <c r="AH4550" i="15"/>
  <c r="AI4550" i="15" s="1"/>
  <c r="W4550" i="15"/>
  <c r="Y4550" i="15" s="1"/>
  <c r="V4550" i="15"/>
  <c r="U4550" i="15"/>
  <c r="X4550" i="15" s="1"/>
  <c r="R4550" i="15"/>
  <c r="AO4550" i="15" s="1"/>
  <c r="P4550" i="15"/>
  <c r="M4550" i="15" s="1"/>
  <c r="O4550" i="15"/>
  <c r="N4550" i="15"/>
  <c r="H4550" i="15"/>
  <c r="G4550" i="15"/>
  <c r="D4550" i="15"/>
  <c r="BA4550" i="15" s="1"/>
  <c r="C4550" i="15"/>
  <c r="AM4549" i="15"/>
  <c r="AH4549" i="15"/>
  <c r="AI4549" i="15" s="1"/>
  <c r="W4549" i="15"/>
  <c r="Y4549" i="15" s="1"/>
  <c r="V4549" i="15"/>
  <c r="U4549" i="15"/>
  <c r="X4549" i="15" s="1"/>
  <c r="R4549" i="15"/>
  <c r="AO4549" i="15" s="1"/>
  <c r="P4549" i="15"/>
  <c r="M4549" i="15" s="1"/>
  <c r="O4549" i="15"/>
  <c r="N4549" i="15"/>
  <c r="H4549" i="15"/>
  <c r="G4549" i="15"/>
  <c r="D4549" i="15"/>
  <c r="BA4549" i="15" s="1"/>
  <c r="C4549" i="15"/>
  <c r="AM4548" i="15"/>
  <c r="AH4548" i="15"/>
  <c r="AI4548" i="15" s="1"/>
  <c r="W4548" i="15"/>
  <c r="Y4548" i="15" s="1"/>
  <c r="V4548" i="15"/>
  <c r="U4548" i="15"/>
  <c r="X4548" i="15" s="1"/>
  <c r="R4548" i="15"/>
  <c r="P4548" i="15"/>
  <c r="M4548" i="15" s="1"/>
  <c r="O4548" i="15"/>
  <c r="N4548" i="15"/>
  <c r="H4548" i="15"/>
  <c r="Q4548" i="15" s="1"/>
  <c r="AP4548" i="15" s="1"/>
  <c r="G4548" i="15"/>
  <c r="D4548" i="15"/>
  <c r="BA4548" i="15" s="1"/>
  <c r="C4548" i="15"/>
  <c r="AM4547" i="15"/>
  <c r="AH4547" i="15"/>
  <c r="AI4547" i="15" s="1"/>
  <c r="W4547" i="15"/>
  <c r="Y4547" i="15" s="1"/>
  <c r="V4547" i="15"/>
  <c r="U4547" i="15"/>
  <c r="X4547" i="15" s="1"/>
  <c r="R4547" i="15"/>
  <c r="AO4547" i="15" s="1"/>
  <c r="P4547" i="15"/>
  <c r="M4547" i="15" s="1"/>
  <c r="O4547" i="15"/>
  <c r="N4547" i="15"/>
  <c r="H4547" i="15"/>
  <c r="G4547" i="15"/>
  <c r="D4547" i="15"/>
  <c r="BA4547" i="15" s="1"/>
  <c r="C4547" i="15"/>
  <c r="AM4546" i="15"/>
  <c r="AH4546" i="15"/>
  <c r="AI4546" i="15" s="1"/>
  <c r="W4546" i="15"/>
  <c r="Y4546" i="15" s="1"/>
  <c r="V4546" i="15"/>
  <c r="U4546" i="15"/>
  <c r="X4546" i="15" s="1"/>
  <c r="R4546" i="15"/>
  <c r="P4546" i="15"/>
  <c r="M4546" i="15" s="1"/>
  <c r="O4546" i="15"/>
  <c r="N4546" i="15"/>
  <c r="H4546" i="15"/>
  <c r="G4546" i="15"/>
  <c r="D4546" i="15"/>
  <c r="BA4546" i="15" s="1"/>
  <c r="C4546" i="15"/>
  <c r="AM4545" i="15"/>
  <c r="AH4545" i="15"/>
  <c r="AI4545" i="15" s="1"/>
  <c r="W4545" i="15"/>
  <c r="Y4545" i="15" s="1"/>
  <c r="V4545" i="15"/>
  <c r="U4545" i="15"/>
  <c r="X4545" i="15" s="1"/>
  <c r="R4545" i="15"/>
  <c r="AO4545" i="15" s="1"/>
  <c r="P4545" i="15"/>
  <c r="M4545" i="15" s="1"/>
  <c r="O4545" i="15"/>
  <c r="N4545" i="15"/>
  <c r="H4545" i="15"/>
  <c r="G4545" i="15"/>
  <c r="D4545" i="15"/>
  <c r="BA4545" i="15" s="1"/>
  <c r="C4545" i="15"/>
  <c r="AM4544" i="15"/>
  <c r="AH4544" i="15"/>
  <c r="AI4544" i="15" s="1"/>
  <c r="W4544" i="15"/>
  <c r="Y4544" i="15" s="1"/>
  <c r="V4544" i="15"/>
  <c r="U4544" i="15"/>
  <c r="X4544" i="15" s="1"/>
  <c r="R4544" i="15"/>
  <c r="P4544" i="15"/>
  <c r="M4544" i="15" s="1"/>
  <c r="O4544" i="15"/>
  <c r="N4544" i="15"/>
  <c r="H4544" i="15"/>
  <c r="G4544" i="15"/>
  <c r="D4544" i="15"/>
  <c r="BA4544" i="15" s="1"/>
  <c r="C4544" i="15"/>
  <c r="AM4543" i="15"/>
  <c r="AH4543" i="15"/>
  <c r="AI4543" i="15" s="1"/>
  <c r="W4543" i="15"/>
  <c r="Y4543" i="15" s="1"/>
  <c r="V4543" i="15"/>
  <c r="U4543" i="15"/>
  <c r="X4543" i="15" s="1"/>
  <c r="R4543" i="15"/>
  <c r="AO4543" i="15" s="1"/>
  <c r="P4543" i="15"/>
  <c r="M4543" i="15" s="1"/>
  <c r="O4543" i="15"/>
  <c r="N4543" i="15"/>
  <c r="H4543" i="15"/>
  <c r="G4543" i="15"/>
  <c r="D4543" i="15"/>
  <c r="BA4543" i="15" s="1"/>
  <c r="C4543" i="15"/>
  <c r="AM4542" i="15"/>
  <c r="AH4542" i="15"/>
  <c r="AI4542" i="15" s="1"/>
  <c r="W4542" i="15"/>
  <c r="Y4542" i="15" s="1"/>
  <c r="V4542" i="15"/>
  <c r="U4542" i="15"/>
  <c r="X4542" i="15" s="1"/>
  <c r="R4542" i="15"/>
  <c r="P4542" i="15"/>
  <c r="M4542" i="15" s="1"/>
  <c r="O4542" i="15"/>
  <c r="N4542" i="15"/>
  <c r="H4542" i="15"/>
  <c r="G4542" i="15"/>
  <c r="D4542" i="15"/>
  <c r="BA4542" i="15" s="1"/>
  <c r="C4542" i="15"/>
  <c r="AM4541" i="15"/>
  <c r="AH4541" i="15"/>
  <c r="AI4541" i="15" s="1"/>
  <c r="W4541" i="15"/>
  <c r="Y4541" i="15" s="1"/>
  <c r="V4541" i="15"/>
  <c r="U4541" i="15"/>
  <c r="X4541" i="15" s="1"/>
  <c r="R4541" i="15"/>
  <c r="P4541" i="15"/>
  <c r="M4541" i="15" s="1"/>
  <c r="O4541" i="15"/>
  <c r="N4541" i="15"/>
  <c r="H4541" i="15"/>
  <c r="G4541" i="15"/>
  <c r="D4541" i="15"/>
  <c r="BA4541" i="15" s="1"/>
  <c r="C4541" i="15"/>
  <c r="AM4540" i="15"/>
  <c r="AH4540" i="15"/>
  <c r="AI4540" i="15" s="1"/>
  <c r="W4540" i="15"/>
  <c r="Y4540" i="15" s="1"/>
  <c r="V4540" i="15"/>
  <c r="U4540" i="15"/>
  <c r="X4540" i="15" s="1"/>
  <c r="R4540" i="15"/>
  <c r="P4540" i="15"/>
  <c r="M4540" i="15" s="1"/>
  <c r="O4540" i="15"/>
  <c r="N4540" i="15"/>
  <c r="H4540" i="15"/>
  <c r="G4540" i="15"/>
  <c r="D4540" i="15"/>
  <c r="BA4540" i="15" s="1"/>
  <c r="C4540" i="15"/>
  <c r="AM4539" i="15"/>
  <c r="AH4539" i="15"/>
  <c r="AI4539" i="15" s="1"/>
  <c r="W4539" i="15"/>
  <c r="Y4539" i="15" s="1"/>
  <c r="V4539" i="15"/>
  <c r="U4539" i="15"/>
  <c r="X4539" i="15" s="1"/>
  <c r="R4539" i="15"/>
  <c r="AO4539" i="15" s="1"/>
  <c r="P4539" i="15"/>
  <c r="M4539" i="15" s="1"/>
  <c r="O4539" i="15"/>
  <c r="N4539" i="15"/>
  <c r="H4539" i="15"/>
  <c r="G4539" i="15"/>
  <c r="D4539" i="15"/>
  <c r="BA4539" i="15" s="1"/>
  <c r="C4539" i="15"/>
  <c r="AM4538" i="15"/>
  <c r="AH4538" i="15"/>
  <c r="AI4538" i="15" s="1"/>
  <c r="W4538" i="15"/>
  <c r="Y4538" i="15" s="1"/>
  <c r="V4538" i="15"/>
  <c r="U4538" i="15"/>
  <c r="X4538" i="15" s="1"/>
  <c r="R4538" i="15"/>
  <c r="AO4538" i="15" s="1"/>
  <c r="P4538" i="15"/>
  <c r="O4538" i="15"/>
  <c r="N4538" i="15"/>
  <c r="H4538" i="15"/>
  <c r="G4538" i="15"/>
  <c r="D4538" i="15"/>
  <c r="BA4538" i="15" s="1"/>
  <c r="C4538" i="15"/>
  <c r="AM4537" i="15"/>
  <c r="AH4537" i="15"/>
  <c r="AI4537" i="15" s="1"/>
  <c r="W4537" i="15"/>
  <c r="Y4537" i="15" s="1"/>
  <c r="V4537" i="15"/>
  <c r="U4537" i="15"/>
  <c r="X4537" i="15" s="1"/>
  <c r="R4537" i="15"/>
  <c r="P4537" i="15"/>
  <c r="M4537" i="15" s="1"/>
  <c r="O4537" i="15"/>
  <c r="N4537" i="15"/>
  <c r="H4537" i="15"/>
  <c r="G4537" i="15"/>
  <c r="D4537" i="15"/>
  <c r="BA4537" i="15" s="1"/>
  <c r="C4537" i="15"/>
  <c r="AM4536" i="15"/>
  <c r="AI4536" i="15"/>
  <c r="AH4536" i="15"/>
  <c r="W4536" i="15"/>
  <c r="Y4536" i="15" s="1"/>
  <c r="V4536" i="15"/>
  <c r="U4536" i="15"/>
  <c r="X4536" i="15" s="1"/>
  <c r="R4536" i="15"/>
  <c r="P4536" i="15"/>
  <c r="M4536" i="15" s="1"/>
  <c r="O4536" i="15"/>
  <c r="N4536" i="15"/>
  <c r="H4536" i="15"/>
  <c r="G4536" i="15"/>
  <c r="D4536" i="15"/>
  <c r="BA4536" i="15" s="1"/>
  <c r="C4536" i="15"/>
  <c r="AM4535" i="15"/>
  <c r="AH4535" i="15"/>
  <c r="AI4535" i="15" s="1"/>
  <c r="W4535" i="15"/>
  <c r="Y4535" i="15" s="1"/>
  <c r="V4535" i="15"/>
  <c r="U4535" i="15"/>
  <c r="X4535" i="15" s="1"/>
  <c r="R4535" i="15"/>
  <c r="AO4535" i="15" s="1"/>
  <c r="P4535" i="15"/>
  <c r="O4535" i="15"/>
  <c r="N4535" i="15"/>
  <c r="H4535" i="15"/>
  <c r="G4535" i="15"/>
  <c r="D4535" i="15"/>
  <c r="BA4535" i="15" s="1"/>
  <c r="C4535" i="15"/>
  <c r="AM4534" i="15"/>
  <c r="AH4534" i="15"/>
  <c r="AI4534" i="15" s="1"/>
  <c r="W4534" i="15"/>
  <c r="Y4534" i="15" s="1"/>
  <c r="V4534" i="15"/>
  <c r="U4534" i="15"/>
  <c r="X4534" i="15" s="1"/>
  <c r="R4534" i="15"/>
  <c r="AO4534" i="15" s="1"/>
  <c r="P4534" i="15"/>
  <c r="M4534" i="15" s="1"/>
  <c r="O4534" i="15"/>
  <c r="N4534" i="15"/>
  <c r="H4534" i="15"/>
  <c r="G4534" i="15"/>
  <c r="D4534" i="15"/>
  <c r="BA4534" i="15" s="1"/>
  <c r="C4534" i="15"/>
  <c r="AM4533" i="15"/>
  <c r="AH4533" i="15"/>
  <c r="AI4533" i="15" s="1"/>
  <c r="W4533" i="15"/>
  <c r="Y4533" i="15" s="1"/>
  <c r="V4533" i="15"/>
  <c r="U4533" i="15"/>
  <c r="X4533" i="15" s="1"/>
  <c r="R4533" i="15"/>
  <c r="AO4533" i="15" s="1"/>
  <c r="P4533" i="15"/>
  <c r="M4533" i="15" s="1"/>
  <c r="O4533" i="15"/>
  <c r="N4533" i="15"/>
  <c r="H4533" i="15"/>
  <c r="G4533" i="15"/>
  <c r="D4533" i="15"/>
  <c r="BA4533" i="15" s="1"/>
  <c r="C4533" i="15"/>
  <c r="AM4532" i="15"/>
  <c r="AH4532" i="15"/>
  <c r="AI4532" i="15" s="1"/>
  <c r="W4532" i="15"/>
  <c r="Y4532" i="15" s="1"/>
  <c r="V4532" i="15"/>
  <c r="U4532" i="15"/>
  <c r="X4532" i="15" s="1"/>
  <c r="R4532" i="15"/>
  <c r="P4532" i="15"/>
  <c r="M4532" i="15" s="1"/>
  <c r="O4532" i="15"/>
  <c r="N4532" i="15"/>
  <c r="H4532" i="15"/>
  <c r="G4532" i="15"/>
  <c r="D4532" i="15"/>
  <c r="BA4532" i="15" s="1"/>
  <c r="C4532" i="15"/>
  <c r="AM4531" i="15"/>
  <c r="AH4531" i="15"/>
  <c r="AI4531" i="15" s="1"/>
  <c r="W4531" i="15"/>
  <c r="Y4531" i="15" s="1"/>
  <c r="V4531" i="15"/>
  <c r="U4531" i="15"/>
  <c r="X4531" i="15" s="1"/>
  <c r="R4531" i="15"/>
  <c r="AO4531" i="15" s="1"/>
  <c r="P4531" i="15"/>
  <c r="O4531" i="15"/>
  <c r="N4531" i="15"/>
  <c r="H4531" i="15"/>
  <c r="G4531" i="15"/>
  <c r="D4531" i="15"/>
  <c r="BA4531" i="15" s="1"/>
  <c r="C4531" i="15"/>
  <c r="AM4530" i="15"/>
  <c r="AH4530" i="15"/>
  <c r="AI4530" i="15" s="1"/>
  <c r="W4530" i="15"/>
  <c r="Y4530" i="15" s="1"/>
  <c r="V4530" i="15"/>
  <c r="U4530" i="15"/>
  <c r="X4530" i="15" s="1"/>
  <c r="R4530" i="15"/>
  <c r="AO4530" i="15" s="1"/>
  <c r="P4530" i="15"/>
  <c r="M4530" i="15" s="1"/>
  <c r="O4530" i="15"/>
  <c r="N4530" i="15"/>
  <c r="H4530" i="15"/>
  <c r="G4530" i="15"/>
  <c r="D4530" i="15"/>
  <c r="BA4530" i="15" s="1"/>
  <c r="C4530" i="15"/>
  <c r="AM4529" i="15"/>
  <c r="AH4529" i="15"/>
  <c r="AI4529" i="15" s="1"/>
  <c r="W4529" i="15"/>
  <c r="Y4529" i="15" s="1"/>
  <c r="V4529" i="15"/>
  <c r="U4529" i="15"/>
  <c r="X4529" i="15" s="1"/>
  <c r="R4529" i="15"/>
  <c r="P4529" i="15"/>
  <c r="M4529" i="15" s="1"/>
  <c r="O4529" i="15"/>
  <c r="N4529" i="15"/>
  <c r="H4529" i="15"/>
  <c r="G4529" i="15"/>
  <c r="D4529" i="15"/>
  <c r="BA4529" i="15" s="1"/>
  <c r="C4529" i="15"/>
  <c r="AM4528" i="15"/>
  <c r="AH4528" i="15"/>
  <c r="AI4528" i="15" s="1"/>
  <c r="W4528" i="15"/>
  <c r="Y4528" i="15" s="1"/>
  <c r="V4528" i="15"/>
  <c r="U4528" i="15"/>
  <c r="X4528" i="15" s="1"/>
  <c r="R4528" i="15"/>
  <c r="AO4528" i="15" s="1"/>
  <c r="P4528" i="15"/>
  <c r="M4528" i="15" s="1"/>
  <c r="O4528" i="15"/>
  <c r="N4528" i="15"/>
  <c r="H4528" i="15"/>
  <c r="G4528" i="15"/>
  <c r="D4528" i="15"/>
  <c r="BA4528" i="15" s="1"/>
  <c r="C4528" i="15"/>
  <c r="AM4527" i="15"/>
  <c r="AH4527" i="15"/>
  <c r="AI4527" i="15" s="1"/>
  <c r="W4527" i="15"/>
  <c r="Y4527" i="15" s="1"/>
  <c r="V4527" i="15"/>
  <c r="U4527" i="15"/>
  <c r="X4527" i="15" s="1"/>
  <c r="R4527" i="15"/>
  <c r="AO4527" i="15" s="1"/>
  <c r="P4527" i="15"/>
  <c r="M4527" i="15" s="1"/>
  <c r="O4527" i="15"/>
  <c r="N4527" i="15"/>
  <c r="H4527" i="15"/>
  <c r="AQ4527" i="15" s="1"/>
  <c r="G4527" i="15"/>
  <c r="D4527" i="15"/>
  <c r="BA4527" i="15" s="1"/>
  <c r="C4527" i="15"/>
  <c r="AM4526" i="15"/>
  <c r="AH4526" i="15"/>
  <c r="AI4526" i="15" s="1"/>
  <c r="W4526" i="15"/>
  <c r="Y4526" i="15" s="1"/>
  <c r="V4526" i="15"/>
  <c r="U4526" i="15"/>
  <c r="X4526" i="15" s="1"/>
  <c r="R4526" i="15"/>
  <c r="P4526" i="15"/>
  <c r="M4526" i="15" s="1"/>
  <c r="O4526" i="15"/>
  <c r="N4526" i="15"/>
  <c r="H4526" i="15"/>
  <c r="G4526" i="15"/>
  <c r="D4526" i="15"/>
  <c r="BA4526" i="15" s="1"/>
  <c r="C4526" i="15"/>
  <c r="AM4525" i="15"/>
  <c r="AH4525" i="15"/>
  <c r="AI4525" i="15" s="1"/>
  <c r="W4525" i="15"/>
  <c r="Y4525" i="15" s="1"/>
  <c r="V4525" i="15"/>
  <c r="U4525" i="15"/>
  <c r="X4525" i="15" s="1"/>
  <c r="R4525" i="15"/>
  <c r="AO4525" i="15" s="1"/>
  <c r="P4525" i="15"/>
  <c r="O4525" i="15"/>
  <c r="N4525" i="15"/>
  <c r="H4525" i="15"/>
  <c r="G4525" i="15"/>
  <c r="D4525" i="15"/>
  <c r="BA4525" i="15" s="1"/>
  <c r="C4525" i="15"/>
  <c r="AM4524" i="15"/>
  <c r="AH4524" i="15"/>
  <c r="AI4524" i="15" s="1"/>
  <c r="W4524" i="15"/>
  <c r="Y4524" i="15" s="1"/>
  <c r="V4524" i="15"/>
  <c r="U4524" i="15"/>
  <c r="X4524" i="15" s="1"/>
  <c r="R4524" i="15"/>
  <c r="AO4524" i="15" s="1"/>
  <c r="P4524" i="15"/>
  <c r="M4524" i="15" s="1"/>
  <c r="O4524" i="15"/>
  <c r="N4524" i="15"/>
  <c r="H4524" i="15"/>
  <c r="G4524" i="15"/>
  <c r="D4524" i="15"/>
  <c r="BA4524" i="15" s="1"/>
  <c r="C4524" i="15"/>
  <c r="AM4523" i="15"/>
  <c r="AH4523" i="15"/>
  <c r="AI4523" i="15" s="1"/>
  <c r="W4523" i="15"/>
  <c r="Y4523" i="15" s="1"/>
  <c r="V4523" i="15"/>
  <c r="U4523" i="15"/>
  <c r="X4523" i="15" s="1"/>
  <c r="R4523" i="15"/>
  <c r="P4523" i="15"/>
  <c r="O4523" i="15"/>
  <c r="N4523" i="15"/>
  <c r="H4523" i="15"/>
  <c r="G4523" i="15"/>
  <c r="D4523" i="15"/>
  <c r="BA4523" i="15" s="1"/>
  <c r="C4523" i="15"/>
  <c r="AM4522" i="15"/>
  <c r="AH4522" i="15"/>
  <c r="AI4522" i="15" s="1"/>
  <c r="W4522" i="15"/>
  <c r="Y4522" i="15" s="1"/>
  <c r="V4522" i="15"/>
  <c r="U4522" i="15"/>
  <c r="X4522" i="15" s="1"/>
  <c r="R4522" i="15"/>
  <c r="AO4522" i="15" s="1"/>
  <c r="P4522" i="15"/>
  <c r="M4522" i="15" s="1"/>
  <c r="O4522" i="15"/>
  <c r="N4522" i="15"/>
  <c r="H4522" i="15"/>
  <c r="G4522" i="15"/>
  <c r="D4522" i="15"/>
  <c r="BA4522" i="15" s="1"/>
  <c r="C4522" i="15"/>
  <c r="AM4521" i="15"/>
  <c r="AH4521" i="15"/>
  <c r="AI4521" i="15" s="1"/>
  <c r="W4521" i="15"/>
  <c r="Y4521" i="15" s="1"/>
  <c r="V4521" i="15"/>
  <c r="U4521" i="15"/>
  <c r="X4521" i="15" s="1"/>
  <c r="R4521" i="15"/>
  <c r="AO4521" i="15" s="1"/>
  <c r="P4521" i="15"/>
  <c r="M4521" i="15" s="1"/>
  <c r="O4521" i="15"/>
  <c r="N4521" i="15"/>
  <c r="H4521" i="15"/>
  <c r="G4521" i="15"/>
  <c r="D4521" i="15"/>
  <c r="BA4521" i="15" s="1"/>
  <c r="C4521" i="15"/>
  <c r="AM4520" i="15"/>
  <c r="AH4520" i="15"/>
  <c r="AI4520" i="15" s="1"/>
  <c r="W4520" i="15"/>
  <c r="Y4520" i="15" s="1"/>
  <c r="V4520" i="15"/>
  <c r="U4520" i="15"/>
  <c r="X4520" i="15" s="1"/>
  <c r="R4520" i="15"/>
  <c r="P4520" i="15"/>
  <c r="O4520" i="15"/>
  <c r="N4520" i="15"/>
  <c r="M4520" i="15"/>
  <c r="H4520" i="15"/>
  <c r="G4520" i="15"/>
  <c r="D4520" i="15"/>
  <c r="BA4520" i="15" s="1"/>
  <c r="C4520" i="15"/>
  <c r="AM4519" i="15"/>
  <c r="AI4519" i="15"/>
  <c r="AH4519" i="15"/>
  <c r="W4519" i="15"/>
  <c r="Y4519" i="15" s="1"/>
  <c r="V4519" i="15"/>
  <c r="U4519" i="15"/>
  <c r="X4519" i="15" s="1"/>
  <c r="R4519" i="15"/>
  <c r="AO4519" i="15" s="1"/>
  <c r="P4519" i="15"/>
  <c r="M4519" i="15" s="1"/>
  <c r="O4519" i="15"/>
  <c r="N4519" i="15"/>
  <c r="H4519" i="15"/>
  <c r="G4519" i="15"/>
  <c r="D4519" i="15"/>
  <c r="BA4519" i="15" s="1"/>
  <c r="C4519" i="15"/>
  <c r="AM4518" i="15"/>
  <c r="AH4518" i="15"/>
  <c r="AI4518" i="15" s="1"/>
  <c r="W4518" i="15"/>
  <c r="Y4518" i="15" s="1"/>
  <c r="V4518" i="15"/>
  <c r="U4518" i="15"/>
  <c r="X4518" i="15" s="1"/>
  <c r="R4518" i="15"/>
  <c r="AO4518" i="15" s="1"/>
  <c r="P4518" i="15"/>
  <c r="O4518" i="15"/>
  <c r="N4518" i="15"/>
  <c r="H4518" i="15"/>
  <c r="G4518" i="15"/>
  <c r="D4518" i="15"/>
  <c r="BA4518" i="15" s="1"/>
  <c r="C4518" i="15"/>
  <c r="AM4517" i="15"/>
  <c r="AH4517" i="15"/>
  <c r="AI4517" i="15" s="1"/>
  <c r="W4517" i="15"/>
  <c r="Y4517" i="15" s="1"/>
  <c r="V4517" i="15"/>
  <c r="U4517" i="15"/>
  <c r="X4517" i="15" s="1"/>
  <c r="R4517" i="15"/>
  <c r="P4517" i="15"/>
  <c r="M4517" i="15" s="1"/>
  <c r="O4517" i="15"/>
  <c r="N4517" i="15"/>
  <c r="H4517" i="15"/>
  <c r="G4517" i="15"/>
  <c r="D4517" i="15"/>
  <c r="BA4517" i="15" s="1"/>
  <c r="C4517" i="15"/>
  <c r="AM4516" i="15"/>
  <c r="AH4516" i="15"/>
  <c r="AI4516" i="15" s="1"/>
  <c r="W4516" i="15"/>
  <c r="Y4516" i="15" s="1"/>
  <c r="V4516" i="15"/>
  <c r="U4516" i="15"/>
  <c r="X4516" i="15" s="1"/>
  <c r="R4516" i="15"/>
  <c r="AO4516" i="15" s="1"/>
  <c r="P4516" i="15"/>
  <c r="M4516" i="15" s="1"/>
  <c r="O4516" i="15"/>
  <c r="N4516" i="15"/>
  <c r="H4516" i="15"/>
  <c r="AQ4516" i="15" s="1"/>
  <c r="G4516" i="15"/>
  <c r="D4516" i="15"/>
  <c r="BA4516" i="15" s="1"/>
  <c r="C4516" i="15"/>
  <c r="AM4515" i="15"/>
  <c r="AH4515" i="15"/>
  <c r="AI4515" i="15" s="1"/>
  <c r="W4515" i="15"/>
  <c r="Y4515" i="15" s="1"/>
  <c r="V4515" i="15"/>
  <c r="U4515" i="15"/>
  <c r="X4515" i="15" s="1"/>
  <c r="R4515" i="15"/>
  <c r="AO4515" i="15" s="1"/>
  <c r="P4515" i="15"/>
  <c r="O4515" i="15"/>
  <c r="N4515" i="15"/>
  <c r="H4515" i="15"/>
  <c r="G4515" i="15"/>
  <c r="D4515" i="15"/>
  <c r="BA4515" i="15" s="1"/>
  <c r="C4515" i="15"/>
  <c r="AM4514" i="15"/>
  <c r="AH4514" i="15"/>
  <c r="AI4514" i="15" s="1"/>
  <c r="W4514" i="15"/>
  <c r="Y4514" i="15" s="1"/>
  <c r="V4514" i="15"/>
  <c r="U4514" i="15"/>
  <c r="X4514" i="15" s="1"/>
  <c r="R4514" i="15"/>
  <c r="AO4514" i="15" s="1"/>
  <c r="P4514" i="15"/>
  <c r="M4514" i="15" s="1"/>
  <c r="O4514" i="15"/>
  <c r="N4514" i="15"/>
  <c r="H4514" i="15"/>
  <c r="G4514" i="15"/>
  <c r="D4514" i="15"/>
  <c r="BA4514" i="15" s="1"/>
  <c r="C4514" i="15"/>
  <c r="AM4513" i="15"/>
  <c r="AH4513" i="15"/>
  <c r="AI4513" i="15" s="1"/>
  <c r="W4513" i="15"/>
  <c r="Y4513" i="15" s="1"/>
  <c r="V4513" i="15"/>
  <c r="U4513" i="15"/>
  <c r="X4513" i="15" s="1"/>
  <c r="R4513" i="15"/>
  <c r="AO4513" i="15" s="1"/>
  <c r="P4513" i="15"/>
  <c r="M4513" i="15" s="1"/>
  <c r="O4513" i="15"/>
  <c r="N4513" i="15"/>
  <c r="H4513" i="15"/>
  <c r="G4513" i="15"/>
  <c r="D4513" i="15"/>
  <c r="BA4513" i="15" s="1"/>
  <c r="C4513" i="15"/>
  <c r="AM4512" i="15"/>
  <c r="AH4512" i="15"/>
  <c r="AI4512" i="15" s="1"/>
  <c r="W4512" i="15"/>
  <c r="Y4512" i="15" s="1"/>
  <c r="V4512" i="15"/>
  <c r="U4512" i="15"/>
  <c r="X4512" i="15" s="1"/>
  <c r="R4512" i="15"/>
  <c r="AO4512" i="15" s="1"/>
  <c r="P4512" i="15"/>
  <c r="O4512" i="15"/>
  <c r="N4512" i="15"/>
  <c r="M4512" i="15"/>
  <c r="H4512" i="15"/>
  <c r="AQ4512" i="15" s="1"/>
  <c r="G4512" i="15"/>
  <c r="D4512" i="15"/>
  <c r="BA4512" i="15" s="1"/>
  <c r="C4512" i="15"/>
  <c r="AM4511" i="15"/>
  <c r="AH4511" i="15"/>
  <c r="AI4511" i="15" s="1"/>
  <c r="W4511" i="15"/>
  <c r="Y4511" i="15" s="1"/>
  <c r="V4511" i="15"/>
  <c r="U4511" i="15"/>
  <c r="X4511" i="15" s="1"/>
  <c r="R4511" i="15"/>
  <c r="AO4511" i="15" s="1"/>
  <c r="P4511" i="15"/>
  <c r="M4511" i="15" s="1"/>
  <c r="O4511" i="15"/>
  <c r="N4511" i="15"/>
  <c r="H4511" i="15"/>
  <c r="G4511" i="15"/>
  <c r="D4511" i="15"/>
  <c r="BA4511" i="15" s="1"/>
  <c r="C4511" i="15"/>
  <c r="AM4510" i="15"/>
  <c r="AH4510" i="15"/>
  <c r="AI4510" i="15" s="1"/>
  <c r="W4510" i="15"/>
  <c r="Y4510" i="15" s="1"/>
  <c r="V4510" i="15"/>
  <c r="U4510" i="15"/>
  <c r="X4510" i="15" s="1"/>
  <c r="R4510" i="15"/>
  <c r="AO4510" i="15" s="1"/>
  <c r="P4510" i="15"/>
  <c r="M4510" i="15" s="1"/>
  <c r="O4510" i="15"/>
  <c r="N4510" i="15"/>
  <c r="H4510" i="15"/>
  <c r="AQ4510" i="15" s="1"/>
  <c r="G4510" i="15"/>
  <c r="D4510" i="15"/>
  <c r="BA4510" i="15" s="1"/>
  <c r="C4510" i="15"/>
  <c r="AM4509" i="15"/>
  <c r="AH4509" i="15"/>
  <c r="AI4509" i="15" s="1"/>
  <c r="W4509" i="15"/>
  <c r="Y4509" i="15" s="1"/>
  <c r="V4509" i="15"/>
  <c r="U4509" i="15"/>
  <c r="X4509" i="15" s="1"/>
  <c r="R4509" i="15"/>
  <c r="P4509" i="15"/>
  <c r="M4509" i="15" s="1"/>
  <c r="O4509" i="15"/>
  <c r="N4509" i="15"/>
  <c r="H4509" i="15"/>
  <c r="Q4509" i="15" s="1"/>
  <c r="AP4509" i="15" s="1"/>
  <c r="G4509" i="15"/>
  <c r="D4509" i="15"/>
  <c r="BA4509" i="15" s="1"/>
  <c r="C4509" i="15"/>
  <c r="AM4508" i="15"/>
  <c r="AH4508" i="15"/>
  <c r="AI4508" i="15" s="1"/>
  <c r="W4508" i="15"/>
  <c r="Y4508" i="15" s="1"/>
  <c r="V4508" i="15"/>
  <c r="U4508" i="15"/>
  <c r="X4508" i="15" s="1"/>
  <c r="R4508" i="15"/>
  <c r="AO4508" i="15" s="1"/>
  <c r="P4508" i="15"/>
  <c r="O4508" i="15"/>
  <c r="N4508" i="15"/>
  <c r="H4508" i="15"/>
  <c r="G4508" i="15"/>
  <c r="D4508" i="15"/>
  <c r="BA4508" i="15" s="1"/>
  <c r="C4508" i="15"/>
  <c r="AM4507" i="15"/>
  <c r="AH4507" i="15"/>
  <c r="AI4507" i="15" s="1"/>
  <c r="W4507" i="15"/>
  <c r="Y4507" i="15" s="1"/>
  <c r="V4507" i="15"/>
  <c r="U4507" i="15"/>
  <c r="X4507" i="15" s="1"/>
  <c r="R4507" i="15"/>
  <c r="AO4507" i="15" s="1"/>
  <c r="P4507" i="15"/>
  <c r="M4507" i="15" s="1"/>
  <c r="O4507" i="15"/>
  <c r="N4507" i="15"/>
  <c r="H4507" i="15"/>
  <c r="G4507" i="15"/>
  <c r="D4507" i="15"/>
  <c r="BA4507" i="15" s="1"/>
  <c r="C4507" i="15"/>
  <c r="AM4506" i="15"/>
  <c r="AH4506" i="15"/>
  <c r="AI4506" i="15" s="1"/>
  <c r="W4506" i="15"/>
  <c r="Y4506" i="15" s="1"/>
  <c r="V4506" i="15"/>
  <c r="U4506" i="15"/>
  <c r="X4506" i="15" s="1"/>
  <c r="R4506" i="15"/>
  <c r="P4506" i="15"/>
  <c r="M4506" i="15" s="1"/>
  <c r="O4506" i="15"/>
  <c r="N4506" i="15"/>
  <c r="H4506" i="15"/>
  <c r="G4506" i="15"/>
  <c r="D4506" i="15"/>
  <c r="BA4506" i="15" s="1"/>
  <c r="C4506" i="15"/>
  <c r="AO4505" i="15"/>
  <c r="AM4505" i="15"/>
  <c r="AH4505" i="15"/>
  <c r="AI4505" i="15" s="1"/>
  <c r="W4505" i="15"/>
  <c r="Y4505" i="15" s="1"/>
  <c r="V4505" i="15"/>
  <c r="U4505" i="15"/>
  <c r="X4505" i="15" s="1"/>
  <c r="R4505" i="15"/>
  <c r="P4505" i="15"/>
  <c r="M4505" i="15" s="1"/>
  <c r="O4505" i="15"/>
  <c r="N4505" i="15"/>
  <c r="H4505" i="15"/>
  <c r="G4505" i="15"/>
  <c r="D4505" i="15"/>
  <c r="BA4505" i="15" s="1"/>
  <c r="C4505" i="15"/>
  <c r="AM4504" i="15"/>
  <c r="AH4504" i="15"/>
  <c r="AI4504" i="15" s="1"/>
  <c r="W4504" i="15"/>
  <c r="Y4504" i="15" s="1"/>
  <c r="V4504" i="15"/>
  <c r="U4504" i="15"/>
  <c r="X4504" i="15" s="1"/>
  <c r="R4504" i="15"/>
  <c r="AO4504" i="15" s="1"/>
  <c r="P4504" i="15"/>
  <c r="M4504" i="15" s="1"/>
  <c r="O4504" i="15"/>
  <c r="N4504" i="15"/>
  <c r="H4504" i="15"/>
  <c r="G4504" i="15"/>
  <c r="D4504" i="15"/>
  <c r="BA4504" i="15" s="1"/>
  <c r="C4504" i="15"/>
  <c r="AM4503" i="15"/>
  <c r="AH4503" i="15"/>
  <c r="AI4503" i="15" s="1"/>
  <c r="W4503" i="15"/>
  <c r="Y4503" i="15" s="1"/>
  <c r="V4503" i="15"/>
  <c r="U4503" i="15"/>
  <c r="X4503" i="15" s="1"/>
  <c r="R4503" i="15"/>
  <c r="P4503" i="15"/>
  <c r="O4503" i="15"/>
  <c r="N4503" i="15"/>
  <c r="H4503" i="15"/>
  <c r="G4503" i="15"/>
  <c r="D4503" i="15"/>
  <c r="BA4503" i="15" s="1"/>
  <c r="C4503" i="15"/>
  <c r="AM4502" i="15"/>
  <c r="AH4502" i="15"/>
  <c r="AI4502" i="15" s="1"/>
  <c r="W4502" i="15"/>
  <c r="Y4502" i="15" s="1"/>
  <c r="V4502" i="15"/>
  <c r="U4502" i="15"/>
  <c r="X4502" i="15" s="1"/>
  <c r="R4502" i="15"/>
  <c r="AO4502" i="15" s="1"/>
  <c r="P4502" i="15"/>
  <c r="M4502" i="15" s="1"/>
  <c r="O4502" i="15"/>
  <c r="N4502" i="15"/>
  <c r="H4502" i="15"/>
  <c r="G4502" i="15"/>
  <c r="D4502" i="15"/>
  <c r="BA4502" i="15" s="1"/>
  <c r="C4502" i="15"/>
  <c r="AM4501" i="15"/>
  <c r="AH4501" i="15"/>
  <c r="AI4501" i="15" s="1"/>
  <c r="W4501" i="15"/>
  <c r="Y4501" i="15" s="1"/>
  <c r="V4501" i="15"/>
  <c r="U4501" i="15"/>
  <c r="X4501" i="15" s="1"/>
  <c r="R4501" i="15"/>
  <c r="AO4501" i="15" s="1"/>
  <c r="P4501" i="15"/>
  <c r="M4501" i="15" s="1"/>
  <c r="O4501" i="15"/>
  <c r="N4501" i="15"/>
  <c r="H4501" i="15"/>
  <c r="G4501" i="15"/>
  <c r="D4501" i="15"/>
  <c r="BA4501" i="15" s="1"/>
  <c r="C4501" i="15"/>
  <c r="AM4500" i="15"/>
  <c r="AH4500" i="15"/>
  <c r="AI4500" i="15" s="1"/>
  <c r="W4500" i="15"/>
  <c r="Y4500" i="15" s="1"/>
  <c r="V4500" i="15"/>
  <c r="U4500" i="15"/>
  <c r="X4500" i="15" s="1"/>
  <c r="R4500" i="15"/>
  <c r="P4500" i="15"/>
  <c r="M4500" i="15" s="1"/>
  <c r="O4500" i="15"/>
  <c r="N4500" i="15"/>
  <c r="H4500" i="15"/>
  <c r="G4500" i="15"/>
  <c r="D4500" i="15"/>
  <c r="BA4500" i="15" s="1"/>
  <c r="C4500" i="15"/>
  <c r="AM4499" i="15"/>
  <c r="AH4499" i="15"/>
  <c r="AI4499" i="15" s="1"/>
  <c r="W4499" i="15"/>
  <c r="Y4499" i="15" s="1"/>
  <c r="V4499" i="15"/>
  <c r="U4499" i="15"/>
  <c r="X4499" i="15" s="1"/>
  <c r="R4499" i="15"/>
  <c r="AO4499" i="15" s="1"/>
  <c r="P4499" i="15"/>
  <c r="M4499" i="15" s="1"/>
  <c r="O4499" i="15"/>
  <c r="N4499" i="15"/>
  <c r="H4499" i="15"/>
  <c r="G4499" i="15"/>
  <c r="D4499" i="15"/>
  <c r="BA4499" i="15" s="1"/>
  <c r="C4499" i="15"/>
  <c r="AM4498" i="15"/>
  <c r="AH4498" i="15"/>
  <c r="AI4498" i="15" s="1"/>
  <c r="W4498" i="15"/>
  <c r="Y4498" i="15" s="1"/>
  <c r="V4498" i="15"/>
  <c r="U4498" i="15"/>
  <c r="X4498" i="15" s="1"/>
  <c r="R4498" i="15"/>
  <c r="AO4498" i="15" s="1"/>
  <c r="P4498" i="15"/>
  <c r="O4498" i="15"/>
  <c r="N4498" i="15"/>
  <c r="H4498" i="15"/>
  <c r="G4498" i="15"/>
  <c r="D4498" i="15"/>
  <c r="BA4498" i="15" s="1"/>
  <c r="C4498" i="15"/>
  <c r="AM4497" i="15"/>
  <c r="AH4497" i="15"/>
  <c r="AI4497" i="15" s="1"/>
  <c r="W4497" i="15"/>
  <c r="Y4497" i="15" s="1"/>
  <c r="V4497" i="15"/>
  <c r="U4497" i="15"/>
  <c r="X4497" i="15" s="1"/>
  <c r="R4497" i="15"/>
  <c r="P4497" i="15"/>
  <c r="M4497" i="15" s="1"/>
  <c r="O4497" i="15"/>
  <c r="N4497" i="15"/>
  <c r="H4497" i="15"/>
  <c r="G4497" i="15"/>
  <c r="D4497" i="15"/>
  <c r="BA4497" i="15" s="1"/>
  <c r="C4497" i="15"/>
  <c r="AM4496" i="15"/>
  <c r="AH4496" i="15"/>
  <c r="AI4496" i="15" s="1"/>
  <c r="W4496" i="15"/>
  <c r="Y4496" i="15" s="1"/>
  <c r="V4496" i="15"/>
  <c r="U4496" i="15"/>
  <c r="X4496" i="15" s="1"/>
  <c r="R4496" i="15"/>
  <c r="AO4496" i="15" s="1"/>
  <c r="P4496" i="15"/>
  <c r="M4496" i="15" s="1"/>
  <c r="O4496" i="15"/>
  <c r="N4496" i="15"/>
  <c r="H4496" i="15"/>
  <c r="G4496" i="15"/>
  <c r="D4496" i="15"/>
  <c r="BA4496" i="15" s="1"/>
  <c r="C4496" i="15"/>
  <c r="AM4495" i="15"/>
  <c r="AH4495" i="15"/>
  <c r="AI4495" i="15" s="1"/>
  <c r="W4495" i="15"/>
  <c r="Y4495" i="15" s="1"/>
  <c r="V4495" i="15"/>
  <c r="U4495" i="15"/>
  <c r="X4495" i="15" s="1"/>
  <c r="R4495" i="15"/>
  <c r="AO4495" i="15" s="1"/>
  <c r="P4495" i="15"/>
  <c r="O4495" i="15"/>
  <c r="N4495" i="15"/>
  <c r="H4495" i="15"/>
  <c r="G4495" i="15"/>
  <c r="D4495" i="15"/>
  <c r="BA4495" i="15" s="1"/>
  <c r="C4495" i="15"/>
  <c r="AM4494" i="15"/>
  <c r="AH4494" i="15"/>
  <c r="AI4494" i="15" s="1"/>
  <c r="W4494" i="15"/>
  <c r="Y4494" i="15" s="1"/>
  <c r="V4494" i="15"/>
  <c r="U4494" i="15"/>
  <c r="X4494" i="15" s="1"/>
  <c r="R4494" i="15"/>
  <c r="AO4494" i="15" s="1"/>
  <c r="P4494" i="15"/>
  <c r="M4494" i="15" s="1"/>
  <c r="O4494" i="15"/>
  <c r="N4494" i="15"/>
  <c r="H4494" i="15"/>
  <c r="G4494" i="15"/>
  <c r="D4494" i="15"/>
  <c r="BA4494" i="15" s="1"/>
  <c r="C4494" i="15"/>
  <c r="AM4493" i="15"/>
  <c r="AH4493" i="15"/>
  <c r="AI4493" i="15" s="1"/>
  <c r="W4493" i="15"/>
  <c r="Y4493" i="15" s="1"/>
  <c r="V4493" i="15"/>
  <c r="U4493" i="15"/>
  <c r="X4493" i="15" s="1"/>
  <c r="R4493" i="15"/>
  <c r="AO4493" i="15" s="1"/>
  <c r="P4493" i="15"/>
  <c r="M4493" i="15" s="1"/>
  <c r="O4493" i="15"/>
  <c r="N4493" i="15"/>
  <c r="H4493" i="15"/>
  <c r="G4493" i="15"/>
  <c r="D4493" i="15"/>
  <c r="BA4493" i="15" s="1"/>
  <c r="C4493" i="15"/>
  <c r="AM4492" i="15"/>
  <c r="AH4492" i="15"/>
  <c r="AI4492" i="15" s="1"/>
  <c r="W4492" i="15"/>
  <c r="Y4492" i="15" s="1"/>
  <c r="V4492" i="15"/>
  <c r="U4492" i="15"/>
  <c r="X4492" i="15" s="1"/>
  <c r="R4492" i="15"/>
  <c r="AO4492" i="15" s="1"/>
  <c r="P4492" i="15"/>
  <c r="M4492" i="15" s="1"/>
  <c r="O4492" i="15"/>
  <c r="N4492" i="15"/>
  <c r="H4492" i="15"/>
  <c r="G4492" i="15"/>
  <c r="D4492" i="15"/>
  <c r="BA4492" i="15" s="1"/>
  <c r="C4492" i="15"/>
  <c r="AM4491" i="15"/>
  <c r="AH4491" i="15"/>
  <c r="AI4491" i="15" s="1"/>
  <c r="W4491" i="15"/>
  <c r="Y4491" i="15" s="1"/>
  <c r="V4491" i="15"/>
  <c r="U4491" i="15"/>
  <c r="X4491" i="15" s="1"/>
  <c r="R4491" i="15"/>
  <c r="AO4491" i="15" s="1"/>
  <c r="P4491" i="15"/>
  <c r="M4491" i="15" s="1"/>
  <c r="O4491" i="15"/>
  <c r="N4491" i="15"/>
  <c r="H4491" i="15"/>
  <c r="G4491" i="15"/>
  <c r="D4491" i="15"/>
  <c r="BA4491" i="15" s="1"/>
  <c r="C4491" i="15"/>
  <c r="AM4490" i="15"/>
  <c r="AH4490" i="15"/>
  <c r="AI4490" i="15" s="1"/>
  <c r="W4490" i="15"/>
  <c r="Y4490" i="15" s="1"/>
  <c r="V4490" i="15"/>
  <c r="U4490" i="15"/>
  <c r="X4490" i="15" s="1"/>
  <c r="R4490" i="15"/>
  <c r="AO4490" i="15" s="1"/>
  <c r="P4490" i="15"/>
  <c r="M4490" i="15" s="1"/>
  <c r="O4490" i="15"/>
  <c r="N4490" i="15"/>
  <c r="H4490" i="15"/>
  <c r="G4490" i="15"/>
  <c r="D4490" i="15"/>
  <c r="BA4490" i="15" s="1"/>
  <c r="C4490" i="15"/>
  <c r="AM4489" i="15"/>
  <c r="AH4489" i="15"/>
  <c r="AI4489" i="15" s="1"/>
  <c r="W4489" i="15"/>
  <c r="Y4489" i="15" s="1"/>
  <c r="V4489" i="15"/>
  <c r="U4489" i="15"/>
  <c r="X4489" i="15" s="1"/>
  <c r="R4489" i="15"/>
  <c r="P4489" i="15"/>
  <c r="O4489" i="15"/>
  <c r="N4489" i="15"/>
  <c r="H4489" i="15"/>
  <c r="G4489" i="15"/>
  <c r="D4489" i="15"/>
  <c r="BA4489" i="15" s="1"/>
  <c r="C4489" i="15"/>
  <c r="AM4488" i="15"/>
  <c r="AH4488" i="15"/>
  <c r="AI4488" i="15" s="1"/>
  <c r="W4488" i="15"/>
  <c r="Y4488" i="15" s="1"/>
  <c r="V4488" i="15"/>
  <c r="U4488" i="15"/>
  <c r="X4488" i="15" s="1"/>
  <c r="R4488" i="15"/>
  <c r="AO4488" i="15" s="1"/>
  <c r="P4488" i="15"/>
  <c r="M4488" i="15" s="1"/>
  <c r="O4488" i="15"/>
  <c r="N4488" i="15"/>
  <c r="H4488" i="15"/>
  <c r="G4488" i="15"/>
  <c r="D4488" i="15"/>
  <c r="BA4488" i="15" s="1"/>
  <c r="C4488" i="15"/>
  <c r="AM4487" i="15"/>
  <c r="AH4487" i="15"/>
  <c r="AI4487" i="15" s="1"/>
  <c r="W4487" i="15"/>
  <c r="Y4487" i="15" s="1"/>
  <c r="V4487" i="15"/>
  <c r="U4487" i="15"/>
  <c r="X4487" i="15" s="1"/>
  <c r="R4487" i="15"/>
  <c r="AO4487" i="15" s="1"/>
  <c r="P4487" i="15"/>
  <c r="M4487" i="15" s="1"/>
  <c r="O4487" i="15"/>
  <c r="N4487" i="15"/>
  <c r="H4487" i="15"/>
  <c r="G4487" i="15"/>
  <c r="D4487" i="15"/>
  <c r="BA4487" i="15" s="1"/>
  <c r="C4487" i="15"/>
  <c r="AM4486" i="15"/>
  <c r="AH4486" i="15"/>
  <c r="AI4486" i="15" s="1"/>
  <c r="W4486" i="15"/>
  <c r="Y4486" i="15" s="1"/>
  <c r="V4486" i="15"/>
  <c r="U4486" i="15"/>
  <c r="X4486" i="15" s="1"/>
  <c r="R4486" i="15"/>
  <c r="AO4486" i="15" s="1"/>
  <c r="P4486" i="15"/>
  <c r="M4486" i="15" s="1"/>
  <c r="O4486" i="15"/>
  <c r="N4486" i="15"/>
  <c r="H4486" i="15"/>
  <c r="G4486" i="15"/>
  <c r="D4486" i="15"/>
  <c r="BA4486" i="15" s="1"/>
  <c r="C4486" i="15"/>
  <c r="AM4485" i="15"/>
  <c r="AH4485" i="15"/>
  <c r="AI4485" i="15" s="1"/>
  <c r="W4485" i="15"/>
  <c r="Y4485" i="15" s="1"/>
  <c r="V4485" i="15"/>
  <c r="U4485" i="15"/>
  <c r="X4485" i="15" s="1"/>
  <c r="R4485" i="15"/>
  <c r="P4485" i="15"/>
  <c r="M4485" i="15" s="1"/>
  <c r="O4485" i="15"/>
  <c r="N4485" i="15"/>
  <c r="H4485" i="15"/>
  <c r="G4485" i="15"/>
  <c r="D4485" i="15"/>
  <c r="BA4485" i="15" s="1"/>
  <c r="C4485" i="15"/>
  <c r="AM4484" i="15"/>
  <c r="AH4484" i="15"/>
  <c r="AI4484" i="15" s="1"/>
  <c r="W4484" i="15"/>
  <c r="Y4484" i="15" s="1"/>
  <c r="V4484" i="15"/>
  <c r="U4484" i="15"/>
  <c r="X4484" i="15" s="1"/>
  <c r="R4484" i="15"/>
  <c r="AO4484" i="15" s="1"/>
  <c r="P4484" i="15"/>
  <c r="M4484" i="15" s="1"/>
  <c r="O4484" i="15"/>
  <c r="N4484" i="15"/>
  <c r="H4484" i="15"/>
  <c r="G4484" i="15"/>
  <c r="D4484" i="15"/>
  <c r="BA4484" i="15" s="1"/>
  <c r="C4484" i="15"/>
  <c r="AM4483" i="15"/>
  <c r="AH4483" i="15"/>
  <c r="AI4483" i="15" s="1"/>
  <c r="W4483" i="15"/>
  <c r="Y4483" i="15" s="1"/>
  <c r="V4483" i="15"/>
  <c r="U4483" i="15"/>
  <c r="X4483" i="15" s="1"/>
  <c r="R4483" i="15"/>
  <c r="P4483" i="15"/>
  <c r="O4483" i="15"/>
  <c r="N4483" i="15"/>
  <c r="H4483" i="15"/>
  <c r="G4483" i="15"/>
  <c r="D4483" i="15"/>
  <c r="BA4483" i="15" s="1"/>
  <c r="C4483" i="15"/>
  <c r="AM4482" i="15"/>
  <c r="AH4482" i="15"/>
  <c r="AI4482" i="15" s="1"/>
  <c r="W4482" i="15"/>
  <c r="Y4482" i="15" s="1"/>
  <c r="V4482" i="15"/>
  <c r="U4482" i="15"/>
  <c r="X4482" i="15" s="1"/>
  <c r="R4482" i="15"/>
  <c r="AO4482" i="15" s="1"/>
  <c r="P4482" i="15"/>
  <c r="M4482" i="15" s="1"/>
  <c r="O4482" i="15"/>
  <c r="N4482" i="15"/>
  <c r="H4482" i="15"/>
  <c r="G4482" i="15"/>
  <c r="D4482" i="15"/>
  <c r="BA4482" i="15" s="1"/>
  <c r="C4482" i="15"/>
  <c r="AM4481" i="15"/>
  <c r="AH4481" i="15"/>
  <c r="AI4481" i="15" s="1"/>
  <c r="W4481" i="15"/>
  <c r="Y4481" i="15" s="1"/>
  <c r="V4481" i="15"/>
  <c r="U4481" i="15"/>
  <c r="X4481" i="15" s="1"/>
  <c r="R4481" i="15"/>
  <c r="AO4481" i="15" s="1"/>
  <c r="P4481" i="15"/>
  <c r="M4481" i="15" s="1"/>
  <c r="O4481" i="15"/>
  <c r="N4481" i="15"/>
  <c r="H4481" i="15"/>
  <c r="G4481" i="15"/>
  <c r="D4481" i="15"/>
  <c r="BA4481" i="15" s="1"/>
  <c r="C4481" i="15"/>
  <c r="AM4480" i="15"/>
  <c r="AH4480" i="15"/>
  <c r="AI4480" i="15" s="1"/>
  <c r="W4480" i="15"/>
  <c r="Y4480" i="15" s="1"/>
  <c r="V4480" i="15"/>
  <c r="U4480" i="15"/>
  <c r="X4480" i="15" s="1"/>
  <c r="R4480" i="15"/>
  <c r="AO4480" i="15" s="1"/>
  <c r="P4480" i="15"/>
  <c r="M4480" i="15" s="1"/>
  <c r="O4480" i="15"/>
  <c r="N4480" i="15"/>
  <c r="H4480" i="15"/>
  <c r="G4480" i="15"/>
  <c r="D4480" i="15"/>
  <c r="BA4480" i="15" s="1"/>
  <c r="C4480" i="15"/>
  <c r="AM4479" i="15"/>
  <c r="AH4479" i="15"/>
  <c r="AI4479" i="15" s="1"/>
  <c r="W4479" i="15"/>
  <c r="Y4479" i="15" s="1"/>
  <c r="V4479" i="15"/>
  <c r="U4479" i="15"/>
  <c r="X4479" i="15" s="1"/>
  <c r="R4479" i="15"/>
  <c r="AO4479" i="15" s="1"/>
  <c r="P4479" i="15"/>
  <c r="M4479" i="15" s="1"/>
  <c r="O4479" i="15"/>
  <c r="N4479" i="15"/>
  <c r="H4479" i="15"/>
  <c r="G4479" i="15"/>
  <c r="D4479" i="15"/>
  <c r="BA4479" i="15" s="1"/>
  <c r="C4479" i="15"/>
  <c r="AM4478" i="15"/>
  <c r="AH4478" i="15"/>
  <c r="AI4478" i="15" s="1"/>
  <c r="W4478" i="15"/>
  <c r="Y4478" i="15" s="1"/>
  <c r="V4478" i="15"/>
  <c r="U4478" i="15"/>
  <c r="X4478" i="15" s="1"/>
  <c r="R4478" i="15"/>
  <c r="AO4478" i="15" s="1"/>
  <c r="P4478" i="15"/>
  <c r="O4478" i="15"/>
  <c r="N4478" i="15"/>
  <c r="H4478" i="15"/>
  <c r="G4478" i="15"/>
  <c r="D4478" i="15"/>
  <c r="BA4478" i="15" s="1"/>
  <c r="C4478" i="15"/>
  <c r="AM4477" i="15"/>
  <c r="AH4477" i="15"/>
  <c r="AI4477" i="15" s="1"/>
  <c r="W4477" i="15"/>
  <c r="Y4477" i="15" s="1"/>
  <c r="V4477" i="15"/>
  <c r="U4477" i="15"/>
  <c r="X4477" i="15" s="1"/>
  <c r="R4477" i="15"/>
  <c r="P4477" i="15"/>
  <c r="M4477" i="15" s="1"/>
  <c r="O4477" i="15"/>
  <c r="N4477" i="15"/>
  <c r="H4477" i="15"/>
  <c r="G4477" i="15"/>
  <c r="D4477" i="15"/>
  <c r="BA4477" i="15" s="1"/>
  <c r="C4477" i="15"/>
  <c r="AM4476" i="15"/>
  <c r="AH4476" i="15"/>
  <c r="AI4476" i="15" s="1"/>
  <c r="W4476" i="15"/>
  <c r="Y4476" i="15" s="1"/>
  <c r="V4476" i="15"/>
  <c r="U4476" i="15"/>
  <c r="X4476" i="15" s="1"/>
  <c r="R4476" i="15"/>
  <c r="P4476" i="15"/>
  <c r="M4476" i="15" s="1"/>
  <c r="O4476" i="15"/>
  <c r="N4476" i="15"/>
  <c r="H4476" i="15"/>
  <c r="G4476" i="15"/>
  <c r="D4476" i="15"/>
  <c r="BA4476" i="15" s="1"/>
  <c r="C4476" i="15"/>
  <c r="AM4475" i="15"/>
  <c r="AH4475" i="15"/>
  <c r="AI4475" i="15" s="1"/>
  <c r="W4475" i="15"/>
  <c r="Y4475" i="15" s="1"/>
  <c r="V4475" i="15"/>
  <c r="U4475" i="15"/>
  <c r="X4475" i="15" s="1"/>
  <c r="R4475" i="15"/>
  <c r="AO4475" i="15" s="1"/>
  <c r="P4475" i="15"/>
  <c r="O4475" i="15"/>
  <c r="N4475" i="15"/>
  <c r="H4475" i="15"/>
  <c r="G4475" i="15"/>
  <c r="D4475" i="15"/>
  <c r="BA4475" i="15" s="1"/>
  <c r="C4475" i="15"/>
  <c r="AM4474" i="15"/>
  <c r="AH4474" i="15"/>
  <c r="AI4474" i="15" s="1"/>
  <c r="W4474" i="15"/>
  <c r="Y4474" i="15" s="1"/>
  <c r="V4474" i="15"/>
  <c r="U4474" i="15"/>
  <c r="X4474" i="15" s="1"/>
  <c r="R4474" i="15"/>
  <c r="P4474" i="15"/>
  <c r="M4474" i="15" s="1"/>
  <c r="O4474" i="15"/>
  <c r="N4474" i="15"/>
  <c r="H4474" i="15"/>
  <c r="G4474" i="15"/>
  <c r="D4474" i="15"/>
  <c r="BA4474" i="15" s="1"/>
  <c r="C4474" i="15"/>
  <c r="AM4473" i="15"/>
  <c r="AH4473" i="15"/>
  <c r="AI4473" i="15" s="1"/>
  <c r="W4473" i="15"/>
  <c r="Y4473" i="15" s="1"/>
  <c r="V4473" i="15"/>
  <c r="U4473" i="15"/>
  <c r="X4473" i="15" s="1"/>
  <c r="R4473" i="15"/>
  <c r="AO4473" i="15" s="1"/>
  <c r="P4473" i="15"/>
  <c r="M4473" i="15" s="1"/>
  <c r="O4473" i="15"/>
  <c r="N4473" i="15"/>
  <c r="H4473" i="15"/>
  <c r="G4473" i="15"/>
  <c r="D4473" i="15"/>
  <c r="BA4473" i="15" s="1"/>
  <c r="C4473" i="15"/>
  <c r="AM4472" i="15"/>
  <c r="AH4472" i="15"/>
  <c r="AI4472" i="15" s="1"/>
  <c r="W4472" i="15"/>
  <c r="Y4472" i="15" s="1"/>
  <c r="V4472" i="15"/>
  <c r="U4472" i="15"/>
  <c r="X4472" i="15" s="1"/>
  <c r="R4472" i="15"/>
  <c r="AO4472" i="15" s="1"/>
  <c r="P4472" i="15"/>
  <c r="M4472" i="15" s="1"/>
  <c r="O4472" i="15"/>
  <c r="N4472" i="15"/>
  <c r="H4472" i="15"/>
  <c r="G4472" i="15"/>
  <c r="D4472" i="15"/>
  <c r="BA4472" i="15" s="1"/>
  <c r="C4472" i="15"/>
  <c r="AM4471" i="15"/>
  <c r="AH4471" i="15"/>
  <c r="AI4471" i="15" s="1"/>
  <c r="Y4471" i="15"/>
  <c r="W4471" i="15"/>
  <c r="V4471" i="15"/>
  <c r="U4471" i="15"/>
  <c r="X4471" i="15" s="1"/>
  <c r="R4471" i="15"/>
  <c r="AO4471" i="15" s="1"/>
  <c r="P4471" i="15"/>
  <c r="M4471" i="15" s="1"/>
  <c r="O4471" i="15"/>
  <c r="N4471" i="15"/>
  <c r="H4471" i="15"/>
  <c r="G4471" i="15"/>
  <c r="D4471" i="15"/>
  <c r="BA4471" i="15" s="1"/>
  <c r="C4471" i="15"/>
  <c r="AM4470" i="15"/>
  <c r="AH4470" i="15"/>
  <c r="AI4470" i="15" s="1"/>
  <c r="W4470" i="15"/>
  <c r="Y4470" i="15" s="1"/>
  <c r="V4470" i="15"/>
  <c r="U4470" i="15"/>
  <c r="X4470" i="15" s="1"/>
  <c r="R4470" i="15"/>
  <c r="AO4470" i="15" s="1"/>
  <c r="P4470" i="15"/>
  <c r="M4470" i="15" s="1"/>
  <c r="O4470" i="15"/>
  <c r="N4470" i="15"/>
  <c r="H4470" i="15"/>
  <c r="G4470" i="15"/>
  <c r="D4470" i="15"/>
  <c r="BA4470" i="15" s="1"/>
  <c r="C4470" i="15"/>
  <c r="AM4469" i="15"/>
  <c r="AH4469" i="15"/>
  <c r="AI4469" i="15" s="1"/>
  <c r="W4469" i="15"/>
  <c r="Y4469" i="15" s="1"/>
  <c r="V4469" i="15"/>
  <c r="U4469" i="15"/>
  <c r="X4469" i="15" s="1"/>
  <c r="R4469" i="15"/>
  <c r="AO4469" i="15" s="1"/>
  <c r="P4469" i="15"/>
  <c r="O4469" i="15"/>
  <c r="N4469" i="15"/>
  <c r="H4469" i="15"/>
  <c r="G4469" i="15"/>
  <c r="D4469" i="15"/>
  <c r="BA4469" i="15" s="1"/>
  <c r="C4469" i="15"/>
  <c r="BA4468" i="15"/>
  <c r="AM4468" i="15"/>
  <c r="AH4468" i="15"/>
  <c r="AI4468" i="15" s="1"/>
  <c r="W4468" i="15"/>
  <c r="Y4468" i="15" s="1"/>
  <c r="V4468" i="15"/>
  <c r="U4468" i="15"/>
  <c r="X4468" i="15" s="1"/>
  <c r="R4468" i="15"/>
  <c r="AO4468" i="15" s="1"/>
  <c r="P4468" i="15"/>
  <c r="M4468" i="15" s="1"/>
  <c r="O4468" i="15"/>
  <c r="N4468" i="15"/>
  <c r="H4468" i="15"/>
  <c r="G4468" i="15"/>
  <c r="D4468" i="15"/>
  <c r="C4468" i="15"/>
  <c r="AM4467" i="15"/>
  <c r="AH4467" i="15"/>
  <c r="AI4467" i="15" s="1"/>
  <c r="W4467" i="15"/>
  <c r="Y4467" i="15" s="1"/>
  <c r="V4467" i="15"/>
  <c r="U4467" i="15"/>
  <c r="X4467" i="15" s="1"/>
  <c r="R4467" i="15"/>
  <c r="P4467" i="15"/>
  <c r="M4467" i="15" s="1"/>
  <c r="O4467" i="15"/>
  <c r="N4467" i="15"/>
  <c r="H4467" i="15"/>
  <c r="G4467" i="15"/>
  <c r="D4467" i="15"/>
  <c r="BA4467" i="15" s="1"/>
  <c r="C4467" i="15"/>
  <c r="AM4466" i="15"/>
  <c r="AH4466" i="15"/>
  <c r="AI4466" i="15" s="1"/>
  <c r="W4466" i="15"/>
  <c r="Y4466" i="15" s="1"/>
  <c r="V4466" i="15"/>
  <c r="U4466" i="15"/>
  <c r="X4466" i="15" s="1"/>
  <c r="R4466" i="15"/>
  <c r="AO4466" i="15" s="1"/>
  <c r="P4466" i="15"/>
  <c r="M4466" i="15" s="1"/>
  <c r="O4466" i="15"/>
  <c r="N4466" i="15"/>
  <c r="H4466" i="15"/>
  <c r="G4466" i="15"/>
  <c r="D4466" i="15"/>
  <c r="BA4466" i="15" s="1"/>
  <c r="C4466" i="15"/>
  <c r="AM4465" i="15"/>
  <c r="AI4465" i="15"/>
  <c r="AH4465" i="15"/>
  <c r="W4465" i="15"/>
  <c r="Y4465" i="15" s="1"/>
  <c r="V4465" i="15"/>
  <c r="U4465" i="15"/>
  <c r="X4465" i="15" s="1"/>
  <c r="R4465" i="15"/>
  <c r="P4465" i="15"/>
  <c r="M4465" i="15" s="1"/>
  <c r="O4465" i="15"/>
  <c r="N4465" i="15"/>
  <c r="H4465" i="15"/>
  <c r="Q4465" i="15" s="1"/>
  <c r="G4465" i="15"/>
  <c r="D4465" i="15"/>
  <c r="BA4465" i="15" s="1"/>
  <c r="C4465" i="15"/>
  <c r="AM4464" i="15"/>
  <c r="AH4464" i="15"/>
  <c r="AI4464" i="15" s="1"/>
  <c r="W4464" i="15"/>
  <c r="Y4464" i="15" s="1"/>
  <c r="V4464" i="15"/>
  <c r="U4464" i="15"/>
  <c r="X4464" i="15" s="1"/>
  <c r="R4464" i="15"/>
  <c r="AO4464" i="15" s="1"/>
  <c r="P4464" i="15"/>
  <c r="M4464" i="15" s="1"/>
  <c r="O4464" i="15"/>
  <c r="N4464" i="15"/>
  <c r="H4464" i="15"/>
  <c r="G4464" i="15"/>
  <c r="D4464" i="15"/>
  <c r="BA4464" i="15" s="1"/>
  <c r="C4464" i="15"/>
  <c r="AM4463" i="15"/>
  <c r="AH4463" i="15"/>
  <c r="AI4463" i="15" s="1"/>
  <c r="W4463" i="15"/>
  <c r="Y4463" i="15" s="1"/>
  <c r="V4463" i="15"/>
  <c r="U4463" i="15"/>
  <c r="X4463" i="15" s="1"/>
  <c r="R4463" i="15"/>
  <c r="AO4463" i="15" s="1"/>
  <c r="P4463" i="15"/>
  <c r="O4463" i="15"/>
  <c r="N4463" i="15"/>
  <c r="H4463" i="15"/>
  <c r="G4463" i="15"/>
  <c r="D4463" i="15"/>
  <c r="BA4463" i="15" s="1"/>
  <c r="C4463" i="15"/>
  <c r="AM4462" i="15"/>
  <c r="AH4462" i="15"/>
  <c r="AI4462" i="15" s="1"/>
  <c r="W4462" i="15"/>
  <c r="Y4462" i="15" s="1"/>
  <c r="V4462" i="15"/>
  <c r="U4462" i="15"/>
  <c r="X4462" i="15" s="1"/>
  <c r="R4462" i="15"/>
  <c r="AO4462" i="15" s="1"/>
  <c r="P4462" i="15"/>
  <c r="M4462" i="15" s="1"/>
  <c r="O4462" i="15"/>
  <c r="N4462" i="15"/>
  <c r="H4462" i="15"/>
  <c r="G4462" i="15"/>
  <c r="D4462" i="15"/>
  <c r="BA4462" i="15" s="1"/>
  <c r="C4462" i="15"/>
  <c r="AM4461" i="15"/>
  <c r="AH4461" i="15"/>
  <c r="AI4461" i="15" s="1"/>
  <c r="W4461" i="15"/>
  <c r="Y4461" i="15" s="1"/>
  <c r="V4461" i="15"/>
  <c r="U4461" i="15"/>
  <c r="X4461" i="15" s="1"/>
  <c r="R4461" i="15"/>
  <c r="AO4461" i="15" s="1"/>
  <c r="P4461" i="15"/>
  <c r="M4461" i="15" s="1"/>
  <c r="O4461" i="15"/>
  <c r="N4461" i="15"/>
  <c r="H4461" i="15"/>
  <c r="G4461" i="15"/>
  <c r="D4461" i="15"/>
  <c r="BA4461" i="15" s="1"/>
  <c r="C4461" i="15"/>
  <c r="AM4460" i="15"/>
  <c r="AH4460" i="15"/>
  <c r="AI4460" i="15" s="1"/>
  <c r="W4460" i="15"/>
  <c r="Y4460" i="15" s="1"/>
  <c r="V4460" i="15"/>
  <c r="U4460" i="15"/>
  <c r="X4460" i="15" s="1"/>
  <c r="R4460" i="15"/>
  <c r="P4460" i="15"/>
  <c r="O4460" i="15"/>
  <c r="N4460" i="15"/>
  <c r="H4460" i="15"/>
  <c r="G4460" i="15"/>
  <c r="D4460" i="15"/>
  <c r="BA4460" i="15" s="1"/>
  <c r="C4460" i="15"/>
  <c r="AM4459" i="15"/>
  <c r="AH4459" i="15"/>
  <c r="AI4459" i="15" s="1"/>
  <c r="W4459" i="15"/>
  <c r="Y4459" i="15" s="1"/>
  <c r="V4459" i="15"/>
  <c r="U4459" i="15"/>
  <c r="X4459" i="15" s="1"/>
  <c r="R4459" i="15"/>
  <c r="AO4459" i="15" s="1"/>
  <c r="P4459" i="15"/>
  <c r="M4459" i="15" s="1"/>
  <c r="O4459" i="15"/>
  <c r="N4459" i="15"/>
  <c r="H4459" i="15"/>
  <c r="G4459" i="15"/>
  <c r="D4459" i="15"/>
  <c r="BA4459" i="15" s="1"/>
  <c r="C4459" i="15"/>
  <c r="AM4458" i="15"/>
  <c r="AH4458" i="15"/>
  <c r="AI4458" i="15" s="1"/>
  <c r="W4458" i="15"/>
  <c r="Y4458" i="15" s="1"/>
  <c r="V4458" i="15"/>
  <c r="U4458" i="15"/>
  <c r="X4458" i="15" s="1"/>
  <c r="R4458" i="15"/>
  <c r="AO4458" i="15" s="1"/>
  <c r="P4458" i="15"/>
  <c r="M4458" i="15" s="1"/>
  <c r="O4458" i="15"/>
  <c r="N4458" i="15"/>
  <c r="H4458" i="15"/>
  <c r="G4458" i="15"/>
  <c r="D4458" i="15"/>
  <c r="BA4458" i="15" s="1"/>
  <c r="C4458" i="15"/>
  <c r="AM4457" i="15"/>
  <c r="AH4457" i="15"/>
  <c r="AI4457" i="15" s="1"/>
  <c r="W4457" i="15"/>
  <c r="Y4457" i="15" s="1"/>
  <c r="V4457" i="15"/>
  <c r="U4457" i="15"/>
  <c r="X4457" i="15" s="1"/>
  <c r="R4457" i="15"/>
  <c r="P4457" i="15"/>
  <c r="M4457" i="15" s="1"/>
  <c r="O4457" i="15"/>
  <c r="N4457" i="15"/>
  <c r="H4457" i="15"/>
  <c r="G4457" i="15"/>
  <c r="D4457" i="15"/>
  <c r="BA4457" i="15" s="1"/>
  <c r="C4457" i="15"/>
  <c r="AM4456" i="15"/>
  <c r="AH4456" i="15"/>
  <c r="AI4456" i="15" s="1"/>
  <c r="W4456" i="15"/>
  <c r="Y4456" i="15" s="1"/>
  <c r="V4456" i="15"/>
  <c r="U4456" i="15"/>
  <c r="X4456" i="15" s="1"/>
  <c r="R4456" i="15"/>
  <c r="AO4456" i="15" s="1"/>
  <c r="P4456" i="15"/>
  <c r="O4456" i="15"/>
  <c r="N4456" i="15"/>
  <c r="H4456" i="15"/>
  <c r="G4456" i="15"/>
  <c r="D4456" i="15"/>
  <c r="BA4456" i="15" s="1"/>
  <c r="C4456" i="15"/>
  <c r="AM4455" i="15"/>
  <c r="AH4455" i="15"/>
  <c r="AI4455" i="15" s="1"/>
  <c r="Y4455" i="15"/>
  <c r="W4455" i="15"/>
  <c r="V4455" i="15"/>
  <c r="U4455" i="15"/>
  <c r="X4455" i="15" s="1"/>
  <c r="R4455" i="15"/>
  <c r="AO4455" i="15" s="1"/>
  <c r="P4455" i="15"/>
  <c r="M4455" i="15" s="1"/>
  <c r="O4455" i="15"/>
  <c r="N4455" i="15"/>
  <c r="H4455" i="15"/>
  <c r="G4455" i="15"/>
  <c r="D4455" i="15"/>
  <c r="BA4455" i="15" s="1"/>
  <c r="C4455" i="15"/>
  <c r="AM4454" i="15"/>
  <c r="AH4454" i="15"/>
  <c r="AI4454" i="15" s="1"/>
  <c r="W4454" i="15"/>
  <c r="Y4454" i="15" s="1"/>
  <c r="V4454" i="15"/>
  <c r="U4454" i="15"/>
  <c r="X4454" i="15" s="1"/>
  <c r="R4454" i="15"/>
  <c r="AO4454" i="15" s="1"/>
  <c r="P4454" i="15"/>
  <c r="O4454" i="15"/>
  <c r="N4454" i="15"/>
  <c r="H4454" i="15"/>
  <c r="G4454" i="15"/>
  <c r="D4454" i="15"/>
  <c r="BA4454" i="15" s="1"/>
  <c r="C4454" i="15"/>
  <c r="AM4453" i="15"/>
  <c r="AH4453" i="15"/>
  <c r="AI4453" i="15" s="1"/>
  <c r="W4453" i="15"/>
  <c r="Y4453" i="15" s="1"/>
  <c r="V4453" i="15"/>
  <c r="U4453" i="15"/>
  <c r="X4453" i="15" s="1"/>
  <c r="R4453" i="15"/>
  <c r="P4453" i="15"/>
  <c r="M4453" i="15" s="1"/>
  <c r="O4453" i="15"/>
  <c r="N4453" i="15"/>
  <c r="H4453" i="15"/>
  <c r="G4453" i="15"/>
  <c r="D4453" i="15"/>
  <c r="BA4453" i="15" s="1"/>
  <c r="C4453" i="15"/>
  <c r="AM4452" i="15"/>
  <c r="AH4452" i="15"/>
  <c r="AI4452" i="15" s="1"/>
  <c r="W4452" i="15"/>
  <c r="Y4452" i="15" s="1"/>
  <c r="V4452" i="15"/>
  <c r="U4452" i="15"/>
  <c r="X4452" i="15" s="1"/>
  <c r="R4452" i="15"/>
  <c r="AO4452" i="15" s="1"/>
  <c r="P4452" i="15"/>
  <c r="O4452" i="15"/>
  <c r="N4452" i="15"/>
  <c r="H4452" i="15"/>
  <c r="G4452" i="15"/>
  <c r="D4452" i="15"/>
  <c r="BA4452" i="15" s="1"/>
  <c r="C4452" i="15"/>
  <c r="AM4451" i="15"/>
  <c r="AH4451" i="15"/>
  <c r="AI4451" i="15" s="1"/>
  <c r="W4451" i="15"/>
  <c r="Y4451" i="15" s="1"/>
  <c r="V4451" i="15"/>
  <c r="U4451" i="15"/>
  <c r="X4451" i="15" s="1"/>
  <c r="R4451" i="15"/>
  <c r="AO4451" i="15" s="1"/>
  <c r="P4451" i="15"/>
  <c r="O4451" i="15"/>
  <c r="N4451" i="15"/>
  <c r="H4451" i="15"/>
  <c r="G4451" i="15"/>
  <c r="D4451" i="15"/>
  <c r="BA4451" i="15" s="1"/>
  <c r="C4451" i="15"/>
  <c r="AM4450" i="15"/>
  <c r="AH4450" i="15"/>
  <c r="AI4450" i="15" s="1"/>
  <c r="Y4450" i="15"/>
  <c r="W4450" i="15"/>
  <c r="V4450" i="15"/>
  <c r="U4450" i="15"/>
  <c r="X4450" i="15" s="1"/>
  <c r="R4450" i="15"/>
  <c r="AO4450" i="15" s="1"/>
  <c r="P4450" i="15"/>
  <c r="M4450" i="15" s="1"/>
  <c r="O4450" i="15"/>
  <c r="N4450" i="15"/>
  <c r="H4450" i="15"/>
  <c r="G4450" i="15"/>
  <c r="D4450" i="15"/>
  <c r="BA4450" i="15" s="1"/>
  <c r="C4450" i="15"/>
  <c r="AM4449" i="15"/>
  <c r="AI4449" i="15"/>
  <c r="AH4449" i="15"/>
  <c r="W4449" i="15"/>
  <c r="Y4449" i="15" s="1"/>
  <c r="V4449" i="15"/>
  <c r="U4449" i="15"/>
  <c r="X4449" i="15" s="1"/>
  <c r="R4449" i="15"/>
  <c r="AO4449" i="15" s="1"/>
  <c r="P4449" i="15"/>
  <c r="M4449" i="15" s="1"/>
  <c r="O4449" i="15"/>
  <c r="N4449" i="15"/>
  <c r="H4449" i="15"/>
  <c r="G4449" i="15"/>
  <c r="D4449" i="15"/>
  <c r="BA4449" i="15" s="1"/>
  <c r="C4449" i="15"/>
  <c r="AM4448" i="15"/>
  <c r="AH4448" i="15"/>
  <c r="AI4448" i="15" s="1"/>
  <c r="W4448" i="15"/>
  <c r="Y4448" i="15" s="1"/>
  <c r="V4448" i="15"/>
  <c r="U4448" i="15"/>
  <c r="X4448" i="15" s="1"/>
  <c r="R4448" i="15"/>
  <c r="P4448" i="15"/>
  <c r="M4448" i="15" s="1"/>
  <c r="O4448" i="15"/>
  <c r="N4448" i="15"/>
  <c r="H4448" i="15"/>
  <c r="G4448" i="15"/>
  <c r="D4448" i="15"/>
  <c r="BA4448" i="15" s="1"/>
  <c r="C4448" i="15"/>
  <c r="AM4447" i="15"/>
  <c r="AH4447" i="15"/>
  <c r="AI4447" i="15" s="1"/>
  <c r="W4447" i="15"/>
  <c r="Y4447" i="15" s="1"/>
  <c r="V4447" i="15"/>
  <c r="U4447" i="15"/>
  <c r="X4447" i="15" s="1"/>
  <c r="R4447" i="15"/>
  <c r="AO4447" i="15" s="1"/>
  <c r="P4447" i="15"/>
  <c r="M4447" i="15" s="1"/>
  <c r="O4447" i="15"/>
  <c r="N4447" i="15"/>
  <c r="H4447" i="15"/>
  <c r="G4447" i="15"/>
  <c r="D4447" i="15"/>
  <c r="BA4447" i="15" s="1"/>
  <c r="C4447" i="15"/>
  <c r="AM4446" i="15"/>
  <c r="AH4446" i="15"/>
  <c r="AI4446" i="15" s="1"/>
  <c r="W4446" i="15"/>
  <c r="Y4446" i="15" s="1"/>
  <c r="V4446" i="15"/>
  <c r="U4446" i="15"/>
  <c r="X4446" i="15" s="1"/>
  <c r="R4446" i="15"/>
  <c r="P4446" i="15"/>
  <c r="M4446" i="15" s="1"/>
  <c r="O4446" i="15"/>
  <c r="N4446" i="15"/>
  <c r="H4446" i="15"/>
  <c r="G4446" i="15"/>
  <c r="D4446" i="15"/>
  <c r="BA4446" i="15" s="1"/>
  <c r="C4446" i="15"/>
  <c r="AM4445" i="15"/>
  <c r="AH4445" i="15"/>
  <c r="AI4445" i="15" s="1"/>
  <c r="W4445" i="15"/>
  <c r="Y4445" i="15" s="1"/>
  <c r="V4445" i="15"/>
  <c r="U4445" i="15"/>
  <c r="X4445" i="15" s="1"/>
  <c r="R4445" i="15"/>
  <c r="AO4445" i="15" s="1"/>
  <c r="P4445" i="15"/>
  <c r="M4445" i="15" s="1"/>
  <c r="O4445" i="15"/>
  <c r="N4445" i="15"/>
  <c r="H4445" i="15"/>
  <c r="G4445" i="15"/>
  <c r="D4445" i="15"/>
  <c r="BA4445" i="15" s="1"/>
  <c r="C4445" i="15"/>
  <c r="AM4444" i="15"/>
  <c r="AH4444" i="15"/>
  <c r="AI4444" i="15" s="1"/>
  <c r="W4444" i="15"/>
  <c r="Y4444" i="15" s="1"/>
  <c r="V4444" i="15"/>
  <c r="U4444" i="15"/>
  <c r="X4444" i="15" s="1"/>
  <c r="R4444" i="15"/>
  <c r="AO4444" i="15" s="1"/>
  <c r="P4444" i="15"/>
  <c r="O4444" i="15"/>
  <c r="N4444" i="15"/>
  <c r="H4444" i="15"/>
  <c r="G4444" i="15"/>
  <c r="D4444" i="15"/>
  <c r="BA4444" i="15" s="1"/>
  <c r="C4444" i="15"/>
  <c r="AM4443" i="15"/>
  <c r="AH4443" i="15"/>
  <c r="AI4443" i="15" s="1"/>
  <c r="W4443" i="15"/>
  <c r="Y4443" i="15" s="1"/>
  <c r="V4443" i="15"/>
  <c r="U4443" i="15"/>
  <c r="X4443" i="15" s="1"/>
  <c r="R4443" i="15"/>
  <c r="AO4443" i="15" s="1"/>
  <c r="P4443" i="15"/>
  <c r="M4443" i="15" s="1"/>
  <c r="O4443" i="15"/>
  <c r="N4443" i="15"/>
  <c r="H4443" i="15"/>
  <c r="G4443" i="15"/>
  <c r="D4443" i="15"/>
  <c r="BA4443" i="15" s="1"/>
  <c r="C4443" i="15"/>
  <c r="AM4442" i="15"/>
  <c r="AH4442" i="15"/>
  <c r="AI4442" i="15" s="1"/>
  <c r="W4442" i="15"/>
  <c r="Y4442" i="15" s="1"/>
  <c r="V4442" i="15"/>
  <c r="U4442" i="15"/>
  <c r="X4442" i="15" s="1"/>
  <c r="R4442" i="15"/>
  <c r="P4442" i="15"/>
  <c r="M4442" i="15" s="1"/>
  <c r="O4442" i="15"/>
  <c r="N4442" i="15"/>
  <c r="H4442" i="15"/>
  <c r="G4442" i="15"/>
  <c r="D4442" i="15"/>
  <c r="BA4442" i="15" s="1"/>
  <c r="C4442" i="15"/>
  <c r="AM4441" i="15"/>
  <c r="AH4441" i="15"/>
  <c r="AI4441" i="15" s="1"/>
  <c r="W4441" i="15"/>
  <c r="Y4441" i="15" s="1"/>
  <c r="V4441" i="15"/>
  <c r="U4441" i="15"/>
  <c r="X4441" i="15" s="1"/>
  <c r="R4441" i="15"/>
  <c r="AO4441" i="15" s="1"/>
  <c r="P4441" i="15"/>
  <c r="M4441" i="15" s="1"/>
  <c r="O4441" i="15"/>
  <c r="N4441" i="15"/>
  <c r="H4441" i="15"/>
  <c r="G4441" i="15"/>
  <c r="D4441" i="15"/>
  <c r="BA4441" i="15" s="1"/>
  <c r="C4441" i="15"/>
  <c r="AO4440" i="15"/>
  <c r="AM4440" i="15"/>
  <c r="AH4440" i="15"/>
  <c r="AI4440" i="15" s="1"/>
  <c r="W4440" i="15"/>
  <c r="Y4440" i="15" s="1"/>
  <c r="V4440" i="15"/>
  <c r="U4440" i="15"/>
  <c r="X4440" i="15" s="1"/>
  <c r="R4440" i="15"/>
  <c r="P4440" i="15"/>
  <c r="M4440" i="15" s="1"/>
  <c r="O4440" i="15"/>
  <c r="N4440" i="15"/>
  <c r="H4440" i="15"/>
  <c r="G4440" i="15"/>
  <c r="D4440" i="15"/>
  <c r="BA4440" i="15" s="1"/>
  <c r="C4440" i="15"/>
  <c r="AM4439" i="15"/>
  <c r="AI4439" i="15"/>
  <c r="AH4439" i="15"/>
  <c r="W4439" i="15"/>
  <c r="Y4439" i="15" s="1"/>
  <c r="V4439" i="15"/>
  <c r="U4439" i="15"/>
  <c r="X4439" i="15" s="1"/>
  <c r="R4439" i="15"/>
  <c r="AO4439" i="15" s="1"/>
  <c r="P4439" i="15"/>
  <c r="O4439" i="15"/>
  <c r="N4439" i="15"/>
  <c r="H4439" i="15"/>
  <c r="G4439" i="15"/>
  <c r="D4439" i="15"/>
  <c r="BA4439" i="15" s="1"/>
  <c r="C4439" i="15"/>
  <c r="AM4438" i="15"/>
  <c r="AH4438" i="15"/>
  <c r="AI4438" i="15" s="1"/>
  <c r="W4438" i="15"/>
  <c r="Y4438" i="15" s="1"/>
  <c r="V4438" i="15"/>
  <c r="U4438" i="15"/>
  <c r="X4438" i="15" s="1"/>
  <c r="R4438" i="15"/>
  <c r="AO4438" i="15" s="1"/>
  <c r="P4438" i="15"/>
  <c r="M4438" i="15" s="1"/>
  <c r="O4438" i="15"/>
  <c r="N4438" i="15"/>
  <c r="H4438" i="15"/>
  <c r="G4438" i="15"/>
  <c r="D4438" i="15"/>
  <c r="BA4438" i="15" s="1"/>
  <c r="C4438" i="15"/>
  <c r="AM4437" i="15"/>
  <c r="AH4437" i="15"/>
  <c r="AI4437" i="15" s="1"/>
  <c r="Y4437" i="15"/>
  <c r="W4437" i="15"/>
  <c r="V4437" i="15"/>
  <c r="U4437" i="15"/>
  <c r="X4437" i="15" s="1"/>
  <c r="R4437" i="15"/>
  <c r="AO4437" i="15" s="1"/>
  <c r="P4437" i="15"/>
  <c r="M4437" i="15" s="1"/>
  <c r="O4437" i="15"/>
  <c r="N4437" i="15"/>
  <c r="H4437" i="15"/>
  <c r="G4437" i="15"/>
  <c r="D4437" i="15"/>
  <c r="BA4437" i="15" s="1"/>
  <c r="C4437" i="15"/>
  <c r="AM4436" i="15"/>
  <c r="AH4436" i="15"/>
  <c r="AI4436" i="15" s="1"/>
  <c r="W4436" i="15"/>
  <c r="Y4436" i="15" s="1"/>
  <c r="V4436" i="15"/>
  <c r="U4436" i="15"/>
  <c r="X4436" i="15" s="1"/>
  <c r="R4436" i="15"/>
  <c r="AO4436" i="15" s="1"/>
  <c r="P4436" i="15"/>
  <c r="M4436" i="15" s="1"/>
  <c r="O4436" i="15"/>
  <c r="N4436" i="15"/>
  <c r="H4436" i="15"/>
  <c r="G4436" i="15"/>
  <c r="D4436" i="15"/>
  <c r="BA4436" i="15" s="1"/>
  <c r="C4436" i="15"/>
  <c r="AM4435" i="15"/>
  <c r="AH4435" i="15"/>
  <c r="AI4435" i="15" s="1"/>
  <c r="Y4435" i="15"/>
  <c r="W4435" i="15"/>
  <c r="V4435" i="15"/>
  <c r="U4435" i="15"/>
  <c r="X4435" i="15" s="1"/>
  <c r="R4435" i="15"/>
  <c r="AO4435" i="15" s="1"/>
  <c r="P4435" i="15"/>
  <c r="M4435" i="15" s="1"/>
  <c r="O4435" i="15"/>
  <c r="N4435" i="15"/>
  <c r="H4435" i="15"/>
  <c r="G4435" i="15"/>
  <c r="D4435" i="15"/>
  <c r="BA4435" i="15" s="1"/>
  <c r="C4435" i="15"/>
  <c r="AM4434" i="15"/>
  <c r="AH4434" i="15"/>
  <c r="AI4434" i="15" s="1"/>
  <c r="W4434" i="15"/>
  <c r="Y4434" i="15" s="1"/>
  <c r="V4434" i="15"/>
  <c r="U4434" i="15"/>
  <c r="X4434" i="15" s="1"/>
  <c r="R4434" i="15"/>
  <c r="AO4434" i="15" s="1"/>
  <c r="P4434" i="15"/>
  <c r="O4434" i="15"/>
  <c r="N4434" i="15"/>
  <c r="H4434" i="15"/>
  <c r="G4434" i="15"/>
  <c r="D4434" i="15"/>
  <c r="BA4434" i="15" s="1"/>
  <c r="C4434" i="15"/>
  <c r="AM4433" i="15"/>
  <c r="AH4433" i="15"/>
  <c r="AI4433" i="15" s="1"/>
  <c r="W4433" i="15"/>
  <c r="Y4433" i="15" s="1"/>
  <c r="V4433" i="15"/>
  <c r="U4433" i="15"/>
  <c r="X4433" i="15" s="1"/>
  <c r="R4433" i="15"/>
  <c r="P4433" i="15"/>
  <c r="M4433" i="15" s="1"/>
  <c r="O4433" i="15"/>
  <c r="N4433" i="15"/>
  <c r="H4433" i="15"/>
  <c r="G4433" i="15"/>
  <c r="D4433" i="15"/>
  <c r="BA4433" i="15" s="1"/>
  <c r="C4433" i="15"/>
  <c r="AM4432" i="15"/>
  <c r="AH4432" i="15"/>
  <c r="AI4432" i="15" s="1"/>
  <c r="W4432" i="15"/>
  <c r="Y4432" i="15" s="1"/>
  <c r="V4432" i="15"/>
  <c r="U4432" i="15"/>
  <c r="X4432" i="15" s="1"/>
  <c r="R4432" i="15"/>
  <c r="AO4432" i="15" s="1"/>
  <c r="P4432" i="15"/>
  <c r="M4432" i="15" s="1"/>
  <c r="O4432" i="15"/>
  <c r="N4432" i="15"/>
  <c r="H4432" i="15"/>
  <c r="G4432" i="15"/>
  <c r="D4432" i="15"/>
  <c r="BA4432" i="15" s="1"/>
  <c r="C4432" i="15"/>
  <c r="AM4431" i="15"/>
  <c r="AH4431" i="15"/>
  <c r="AI4431" i="15" s="1"/>
  <c r="W4431" i="15"/>
  <c r="Y4431" i="15" s="1"/>
  <c r="V4431" i="15"/>
  <c r="U4431" i="15"/>
  <c r="X4431" i="15" s="1"/>
  <c r="R4431" i="15"/>
  <c r="AO4431" i="15" s="1"/>
  <c r="P4431" i="15"/>
  <c r="O4431" i="15"/>
  <c r="N4431" i="15"/>
  <c r="H4431" i="15"/>
  <c r="G4431" i="15"/>
  <c r="D4431" i="15"/>
  <c r="BA4431" i="15" s="1"/>
  <c r="C4431" i="15"/>
  <c r="AM4430" i="15"/>
  <c r="AH4430" i="15"/>
  <c r="AI4430" i="15" s="1"/>
  <c r="W4430" i="15"/>
  <c r="Y4430" i="15" s="1"/>
  <c r="V4430" i="15"/>
  <c r="U4430" i="15"/>
  <c r="X4430" i="15" s="1"/>
  <c r="R4430" i="15"/>
  <c r="AO4430" i="15" s="1"/>
  <c r="P4430" i="15"/>
  <c r="M4430" i="15" s="1"/>
  <c r="O4430" i="15"/>
  <c r="N4430" i="15"/>
  <c r="H4430" i="15"/>
  <c r="G4430" i="15"/>
  <c r="D4430" i="15"/>
  <c r="BA4430" i="15" s="1"/>
  <c r="C4430" i="15"/>
  <c r="AM4429" i="15"/>
  <c r="AH4429" i="15"/>
  <c r="AI4429" i="15" s="1"/>
  <c r="W4429" i="15"/>
  <c r="Y4429" i="15" s="1"/>
  <c r="V4429" i="15"/>
  <c r="U4429" i="15"/>
  <c r="X4429" i="15" s="1"/>
  <c r="R4429" i="15"/>
  <c r="AO4429" i="15" s="1"/>
  <c r="P4429" i="15"/>
  <c r="M4429" i="15" s="1"/>
  <c r="O4429" i="15"/>
  <c r="N4429" i="15"/>
  <c r="H4429" i="15"/>
  <c r="G4429" i="15"/>
  <c r="D4429" i="15"/>
  <c r="BA4429" i="15" s="1"/>
  <c r="C4429" i="15"/>
  <c r="AM4428" i="15"/>
  <c r="AH4428" i="15"/>
  <c r="AI4428" i="15" s="1"/>
  <c r="W4428" i="15"/>
  <c r="Y4428" i="15" s="1"/>
  <c r="V4428" i="15"/>
  <c r="U4428" i="15"/>
  <c r="X4428" i="15" s="1"/>
  <c r="R4428" i="15"/>
  <c r="P4428" i="15"/>
  <c r="M4428" i="15" s="1"/>
  <c r="O4428" i="15"/>
  <c r="N4428" i="15"/>
  <c r="H4428" i="15"/>
  <c r="G4428" i="15"/>
  <c r="D4428" i="15"/>
  <c r="BA4428" i="15" s="1"/>
  <c r="C4428" i="15"/>
  <c r="AM4427" i="15"/>
  <c r="AH4427" i="15"/>
  <c r="AI4427" i="15" s="1"/>
  <c r="Y4427" i="15"/>
  <c r="W4427" i="15"/>
  <c r="V4427" i="15"/>
  <c r="U4427" i="15"/>
  <c r="X4427" i="15" s="1"/>
  <c r="R4427" i="15"/>
  <c r="AO4427" i="15" s="1"/>
  <c r="P4427" i="15"/>
  <c r="M4427" i="15" s="1"/>
  <c r="O4427" i="15"/>
  <c r="N4427" i="15"/>
  <c r="H4427" i="15"/>
  <c r="G4427" i="15"/>
  <c r="D4427" i="15"/>
  <c r="BA4427" i="15" s="1"/>
  <c r="C4427" i="15"/>
  <c r="AM4426" i="15"/>
  <c r="AH4426" i="15"/>
  <c r="AI4426" i="15" s="1"/>
  <c r="W4426" i="15"/>
  <c r="Y4426" i="15" s="1"/>
  <c r="V4426" i="15"/>
  <c r="U4426" i="15"/>
  <c r="X4426" i="15" s="1"/>
  <c r="R4426" i="15"/>
  <c r="AO4426" i="15" s="1"/>
  <c r="P4426" i="15"/>
  <c r="M4426" i="15" s="1"/>
  <c r="O4426" i="15"/>
  <c r="N4426" i="15"/>
  <c r="H4426" i="15"/>
  <c r="G4426" i="15"/>
  <c r="D4426" i="15"/>
  <c r="BA4426" i="15" s="1"/>
  <c r="C4426" i="15"/>
  <c r="AM4425" i="15"/>
  <c r="AH4425" i="15"/>
  <c r="AI4425" i="15" s="1"/>
  <c r="W4425" i="15"/>
  <c r="Y4425" i="15" s="1"/>
  <c r="V4425" i="15"/>
  <c r="U4425" i="15"/>
  <c r="X4425" i="15" s="1"/>
  <c r="R4425" i="15"/>
  <c r="AO4425" i="15" s="1"/>
  <c r="P4425" i="15"/>
  <c r="M4425" i="15" s="1"/>
  <c r="O4425" i="15"/>
  <c r="N4425" i="15"/>
  <c r="H4425" i="15"/>
  <c r="G4425" i="15"/>
  <c r="D4425" i="15"/>
  <c r="BA4425" i="15" s="1"/>
  <c r="C4425" i="15"/>
  <c r="AM4424" i="15"/>
  <c r="AH4424" i="15"/>
  <c r="AI4424" i="15" s="1"/>
  <c r="W4424" i="15"/>
  <c r="Y4424" i="15" s="1"/>
  <c r="V4424" i="15"/>
  <c r="U4424" i="15"/>
  <c r="X4424" i="15" s="1"/>
  <c r="R4424" i="15"/>
  <c r="AO4424" i="15" s="1"/>
  <c r="P4424" i="15"/>
  <c r="M4424" i="15" s="1"/>
  <c r="O4424" i="15"/>
  <c r="N4424" i="15"/>
  <c r="H4424" i="15"/>
  <c r="G4424" i="15"/>
  <c r="D4424" i="15"/>
  <c r="BA4424" i="15" s="1"/>
  <c r="C4424" i="15"/>
  <c r="AM4423" i="15"/>
  <c r="AH4423" i="15"/>
  <c r="AI4423" i="15" s="1"/>
  <c r="W4423" i="15"/>
  <c r="Y4423" i="15" s="1"/>
  <c r="V4423" i="15"/>
  <c r="U4423" i="15"/>
  <c r="X4423" i="15" s="1"/>
  <c r="R4423" i="15"/>
  <c r="P4423" i="15"/>
  <c r="M4423" i="15" s="1"/>
  <c r="O4423" i="15"/>
  <c r="N4423" i="15"/>
  <c r="H4423" i="15"/>
  <c r="G4423" i="15"/>
  <c r="D4423" i="15"/>
  <c r="BA4423" i="15" s="1"/>
  <c r="C4423" i="15"/>
  <c r="AM4422" i="15"/>
  <c r="AH4422" i="15"/>
  <c r="AI4422" i="15" s="1"/>
  <c r="W4422" i="15"/>
  <c r="Y4422" i="15" s="1"/>
  <c r="V4422" i="15"/>
  <c r="U4422" i="15"/>
  <c r="X4422" i="15" s="1"/>
  <c r="R4422" i="15"/>
  <c r="P4422" i="15"/>
  <c r="M4422" i="15" s="1"/>
  <c r="O4422" i="15"/>
  <c r="N4422" i="15"/>
  <c r="H4422" i="15"/>
  <c r="G4422" i="15"/>
  <c r="D4422" i="15"/>
  <c r="BA4422" i="15" s="1"/>
  <c r="C4422" i="15"/>
  <c r="AM4421" i="15"/>
  <c r="AH4421" i="15"/>
  <c r="AI4421" i="15" s="1"/>
  <c r="W4421" i="15"/>
  <c r="Y4421" i="15" s="1"/>
  <c r="V4421" i="15"/>
  <c r="U4421" i="15"/>
  <c r="X4421" i="15" s="1"/>
  <c r="R4421" i="15"/>
  <c r="P4421" i="15"/>
  <c r="M4421" i="15" s="1"/>
  <c r="O4421" i="15"/>
  <c r="N4421" i="15"/>
  <c r="H4421" i="15"/>
  <c r="G4421" i="15"/>
  <c r="D4421" i="15"/>
  <c r="BA4421" i="15" s="1"/>
  <c r="C4421" i="15"/>
  <c r="AM4420" i="15"/>
  <c r="AH4420" i="15"/>
  <c r="AI4420" i="15" s="1"/>
  <c r="W4420" i="15"/>
  <c r="Y4420" i="15" s="1"/>
  <c r="V4420" i="15"/>
  <c r="U4420" i="15"/>
  <c r="X4420" i="15" s="1"/>
  <c r="R4420" i="15"/>
  <c r="AO4420" i="15" s="1"/>
  <c r="P4420" i="15"/>
  <c r="M4420" i="15" s="1"/>
  <c r="O4420" i="15"/>
  <c r="N4420" i="15"/>
  <c r="H4420" i="15"/>
  <c r="G4420" i="15"/>
  <c r="D4420" i="15"/>
  <c r="BA4420" i="15" s="1"/>
  <c r="C4420" i="15"/>
  <c r="AM4419" i="15"/>
  <c r="AH4419" i="15"/>
  <c r="AI4419" i="15" s="1"/>
  <c r="W4419" i="15"/>
  <c r="Y4419" i="15" s="1"/>
  <c r="V4419" i="15"/>
  <c r="U4419" i="15"/>
  <c r="X4419" i="15" s="1"/>
  <c r="R4419" i="15"/>
  <c r="AO4419" i="15" s="1"/>
  <c r="P4419" i="15"/>
  <c r="O4419" i="15"/>
  <c r="N4419" i="15"/>
  <c r="H4419" i="15"/>
  <c r="G4419" i="15"/>
  <c r="D4419" i="15"/>
  <c r="BA4419" i="15" s="1"/>
  <c r="C4419" i="15"/>
  <c r="AM4418" i="15"/>
  <c r="AH4418" i="15"/>
  <c r="AI4418" i="15" s="1"/>
  <c r="W4418" i="15"/>
  <c r="Y4418" i="15" s="1"/>
  <c r="V4418" i="15"/>
  <c r="U4418" i="15"/>
  <c r="X4418" i="15" s="1"/>
  <c r="R4418" i="15"/>
  <c r="P4418" i="15"/>
  <c r="M4418" i="15" s="1"/>
  <c r="O4418" i="15"/>
  <c r="N4418" i="15"/>
  <c r="H4418" i="15"/>
  <c r="G4418" i="15"/>
  <c r="D4418" i="15"/>
  <c r="BA4418" i="15" s="1"/>
  <c r="C4418" i="15"/>
  <c r="AM4417" i="15"/>
  <c r="AH4417" i="15"/>
  <c r="AI4417" i="15" s="1"/>
  <c r="W4417" i="15"/>
  <c r="Y4417" i="15" s="1"/>
  <c r="V4417" i="15"/>
  <c r="U4417" i="15"/>
  <c r="X4417" i="15" s="1"/>
  <c r="R4417" i="15"/>
  <c r="AO4417" i="15" s="1"/>
  <c r="P4417" i="15"/>
  <c r="M4417" i="15" s="1"/>
  <c r="O4417" i="15"/>
  <c r="N4417" i="15"/>
  <c r="H4417" i="15"/>
  <c r="G4417" i="15"/>
  <c r="D4417" i="15"/>
  <c r="BA4417" i="15" s="1"/>
  <c r="C4417" i="15"/>
  <c r="AM4416" i="15"/>
  <c r="AH4416" i="15"/>
  <c r="AI4416" i="15" s="1"/>
  <c r="W4416" i="15"/>
  <c r="Y4416" i="15" s="1"/>
  <c r="V4416" i="15"/>
  <c r="U4416" i="15"/>
  <c r="X4416" i="15" s="1"/>
  <c r="R4416" i="15"/>
  <c r="AO4416" i="15" s="1"/>
  <c r="P4416" i="15"/>
  <c r="M4416" i="15" s="1"/>
  <c r="O4416" i="15"/>
  <c r="N4416" i="15"/>
  <c r="H4416" i="15"/>
  <c r="G4416" i="15"/>
  <c r="D4416" i="15"/>
  <c r="BA4416" i="15" s="1"/>
  <c r="C4416" i="15"/>
  <c r="AM4415" i="15"/>
  <c r="AH4415" i="15"/>
  <c r="AI4415" i="15" s="1"/>
  <c r="W4415" i="15"/>
  <c r="Y4415" i="15" s="1"/>
  <c r="V4415" i="15"/>
  <c r="U4415" i="15"/>
  <c r="X4415" i="15" s="1"/>
  <c r="R4415" i="15"/>
  <c r="AO4415" i="15" s="1"/>
  <c r="P4415" i="15"/>
  <c r="M4415" i="15" s="1"/>
  <c r="O4415" i="15"/>
  <c r="N4415" i="15"/>
  <c r="H4415" i="15"/>
  <c r="G4415" i="15"/>
  <c r="D4415" i="15"/>
  <c r="BA4415" i="15" s="1"/>
  <c r="C4415" i="15"/>
  <c r="AM4414" i="15"/>
  <c r="AH4414" i="15"/>
  <c r="AI4414" i="15" s="1"/>
  <c r="W4414" i="15"/>
  <c r="Y4414" i="15" s="1"/>
  <c r="V4414" i="15"/>
  <c r="U4414" i="15"/>
  <c r="X4414" i="15" s="1"/>
  <c r="R4414" i="15"/>
  <c r="AO4414" i="15" s="1"/>
  <c r="P4414" i="15"/>
  <c r="O4414" i="15"/>
  <c r="N4414" i="15"/>
  <c r="H4414" i="15"/>
  <c r="G4414" i="15"/>
  <c r="D4414" i="15"/>
  <c r="BA4414" i="15" s="1"/>
  <c r="C4414" i="15"/>
  <c r="AM4413" i="15"/>
  <c r="AH4413" i="15"/>
  <c r="AI4413" i="15" s="1"/>
  <c r="W4413" i="15"/>
  <c r="Y4413" i="15" s="1"/>
  <c r="V4413" i="15"/>
  <c r="U4413" i="15"/>
  <c r="X4413" i="15" s="1"/>
  <c r="R4413" i="15"/>
  <c r="P4413" i="15"/>
  <c r="M4413" i="15" s="1"/>
  <c r="O4413" i="15"/>
  <c r="N4413" i="15"/>
  <c r="H4413" i="15"/>
  <c r="G4413" i="15"/>
  <c r="D4413" i="15"/>
  <c r="BA4413" i="15" s="1"/>
  <c r="C4413" i="15"/>
  <c r="AM4412" i="15"/>
  <c r="AH4412" i="15"/>
  <c r="AI4412" i="15" s="1"/>
  <c r="W4412" i="15"/>
  <c r="Y4412" i="15" s="1"/>
  <c r="V4412" i="15"/>
  <c r="U4412" i="15"/>
  <c r="X4412" i="15" s="1"/>
  <c r="R4412" i="15"/>
  <c r="AO4412" i="15" s="1"/>
  <c r="P4412" i="15"/>
  <c r="M4412" i="15" s="1"/>
  <c r="O4412" i="15"/>
  <c r="N4412" i="15"/>
  <c r="H4412" i="15"/>
  <c r="Q4412" i="15" s="1"/>
  <c r="AP4412" i="15" s="1"/>
  <c r="G4412" i="15"/>
  <c r="D4412" i="15"/>
  <c r="BA4412" i="15" s="1"/>
  <c r="C4412" i="15"/>
  <c r="AM4411" i="15"/>
  <c r="AH4411" i="15"/>
  <c r="AI4411" i="15" s="1"/>
  <c r="W4411" i="15"/>
  <c r="Y4411" i="15" s="1"/>
  <c r="V4411" i="15"/>
  <c r="U4411" i="15"/>
  <c r="X4411" i="15" s="1"/>
  <c r="R4411" i="15"/>
  <c r="AO4411" i="15" s="1"/>
  <c r="P4411" i="15"/>
  <c r="O4411" i="15"/>
  <c r="N4411" i="15"/>
  <c r="H4411" i="15"/>
  <c r="G4411" i="15"/>
  <c r="D4411" i="15"/>
  <c r="BA4411" i="15" s="1"/>
  <c r="C4411" i="15"/>
  <c r="AM4410" i="15"/>
  <c r="AH4410" i="15"/>
  <c r="AI4410" i="15" s="1"/>
  <c r="W4410" i="15"/>
  <c r="Y4410" i="15" s="1"/>
  <c r="V4410" i="15"/>
  <c r="U4410" i="15"/>
  <c r="X4410" i="15" s="1"/>
  <c r="R4410" i="15"/>
  <c r="AO4410" i="15" s="1"/>
  <c r="P4410" i="15"/>
  <c r="M4410" i="15" s="1"/>
  <c r="O4410" i="15"/>
  <c r="N4410" i="15"/>
  <c r="H4410" i="15"/>
  <c r="G4410" i="15"/>
  <c r="D4410" i="15"/>
  <c r="BA4410" i="15" s="1"/>
  <c r="C4410" i="15"/>
  <c r="AM4409" i="15"/>
  <c r="AH4409" i="15"/>
  <c r="AI4409" i="15" s="1"/>
  <c r="W4409" i="15"/>
  <c r="Y4409" i="15" s="1"/>
  <c r="V4409" i="15"/>
  <c r="U4409" i="15"/>
  <c r="X4409" i="15" s="1"/>
  <c r="R4409" i="15"/>
  <c r="P4409" i="15"/>
  <c r="M4409" i="15" s="1"/>
  <c r="O4409" i="15"/>
  <c r="N4409" i="15"/>
  <c r="H4409" i="15"/>
  <c r="G4409" i="15"/>
  <c r="D4409" i="15"/>
  <c r="BA4409" i="15" s="1"/>
  <c r="C4409" i="15"/>
  <c r="AM4408" i="15"/>
  <c r="AH4408" i="15"/>
  <c r="AI4408" i="15" s="1"/>
  <c r="W4408" i="15"/>
  <c r="Y4408" i="15" s="1"/>
  <c r="V4408" i="15"/>
  <c r="U4408" i="15"/>
  <c r="X4408" i="15" s="1"/>
  <c r="R4408" i="15"/>
  <c r="AO4408" i="15" s="1"/>
  <c r="P4408" i="15"/>
  <c r="O4408" i="15"/>
  <c r="N4408" i="15"/>
  <c r="H4408" i="15"/>
  <c r="G4408" i="15"/>
  <c r="D4408" i="15"/>
  <c r="BA4408" i="15" s="1"/>
  <c r="C4408" i="15"/>
  <c r="AM4407" i="15"/>
  <c r="AH4407" i="15"/>
  <c r="AI4407" i="15" s="1"/>
  <c r="W4407" i="15"/>
  <c r="Y4407" i="15" s="1"/>
  <c r="V4407" i="15"/>
  <c r="U4407" i="15"/>
  <c r="X4407" i="15" s="1"/>
  <c r="R4407" i="15"/>
  <c r="AO4407" i="15" s="1"/>
  <c r="P4407" i="15"/>
  <c r="M4407" i="15" s="1"/>
  <c r="O4407" i="15"/>
  <c r="N4407" i="15"/>
  <c r="H4407" i="15"/>
  <c r="G4407" i="15"/>
  <c r="D4407" i="15"/>
  <c r="BA4407" i="15" s="1"/>
  <c r="C4407" i="15"/>
  <c r="AM4406" i="15"/>
  <c r="AH4406" i="15"/>
  <c r="AI4406" i="15" s="1"/>
  <c r="W4406" i="15"/>
  <c r="Y4406" i="15" s="1"/>
  <c r="V4406" i="15"/>
  <c r="U4406" i="15"/>
  <c r="X4406" i="15" s="1"/>
  <c r="R4406" i="15"/>
  <c r="AO4406" i="15" s="1"/>
  <c r="P4406" i="15"/>
  <c r="M4406" i="15" s="1"/>
  <c r="O4406" i="15"/>
  <c r="N4406" i="15"/>
  <c r="H4406" i="15"/>
  <c r="G4406" i="15"/>
  <c r="D4406" i="15"/>
  <c r="BA4406" i="15" s="1"/>
  <c r="C4406" i="15"/>
  <c r="AM4405" i="15"/>
  <c r="AH4405" i="15"/>
  <c r="AI4405" i="15" s="1"/>
  <c r="W4405" i="15"/>
  <c r="Y4405" i="15" s="1"/>
  <c r="V4405" i="15"/>
  <c r="U4405" i="15"/>
  <c r="X4405" i="15" s="1"/>
  <c r="R4405" i="15"/>
  <c r="AO4405" i="15" s="1"/>
  <c r="P4405" i="15"/>
  <c r="M4405" i="15" s="1"/>
  <c r="O4405" i="15"/>
  <c r="N4405" i="15"/>
  <c r="H4405" i="15"/>
  <c r="G4405" i="15"/>
  <c r="D4405" i="15"/>
  <c r="BA4405" i="15" s="1"/>
  <c r="C4405" i="15"/>
  <c r="AM4404" i="15"/>
  <c r="AH4404" i="15"/>
  <c r="AI4404" i="15" s="1"/>
  <c r="W4404" i="15"/>
  <c r="Y4404" i="15" s="1"/>
  <c r="V4404" i="15"/>
  <c r="U4404" i="15"/>
  <c r="X4404" i="15" s="1"/>
  <c r="R4404" i="15"/>
  <c r="P4404" i="15"/>
  <c r="M4404" i="15" s="1"/>
  <c r="O4404" i="15"/>
  <c r="N4404" i="15"/>
  <c r="H4404" i="15"/>
  <c r="G4404" i="15"/>
  <c r="D4404" i="15"/>
  <c r="BA4404" i="15" s="1"/>
  <c r="C4404" i="15"/>
  <c r="AM4403" i="15"/>
  <c r="AH4403" i="15"/>
  <c r="AI4403" i="15" s="1"/>
  <c r="W4403" i="15"/>
  <c r="Y4403" i="15" s="1"/>
  <c r="V4403" i="15"/>
  <c r="U4403" i="15"/>
  <c r="X4403" i="15" s="1"/>
  <c r="R4403" i="15"/>
  <c r="AO4403" i="15" s="1"/>
  <c r="P4403" i="15"/>
  <c r="M4403" i="15" s="1"/>
  <c r="O4403" i="15"/>
  <c r="N4403" i="15"/>
  <c r="H4403" i="15"/>
  <c r="G4403" i="15"/>
  <c r="D4403" i="15"/>
  <c r="BA4403" i="15" s="1"/>
  <c r="C4403" i="15"/>
  <c r="AM4402" i="15"/>
  <c r="AH4402" i="15"/>
  <c r="AI4402" i="15" s="1"/>
  <c r="W4402" i="15"/>
  <c r="Y4402" i="15" s="1"/>
  <c r="V4402" i="15"/>
  <c r="U4402" i="15"/>
  <c r="X4402" i="15" s="1"/>
  <c r="R4402" i="15"/>
  <c r="P4402" i="15"/>
  <c r="M4402" i="15" s="1"/>
  <c r="O4402" i="15"/>
  <c r="N4402" i="15"/>
  <c r="H4402" i="15"/>
  <c r="G4402" i="15"/>
  <c r="D4402" i="15"/>
  <c r="BA4402" i="15" s="1"/>
  <c r="C4402" i="15"/>
  <c r="AM4401" i="15"/>
  <c r="AH4401" i="15"/>
  <c r="AI4401" i="15" s="1"/>
  <c r="W4401" i="15"/>
  <c r="Y4401" i="15" s="1"/>
  <c r="V4401" i="15"/>
  <c r="U4401" i="15"/>
  <c r="X4401" i="15" s="1"/>
  <c r="R4401" i="15"/>
  <c r="AO4401" i="15" s="1"/>
  <c r="P4401" i="15"/>
  <c r="M4401" i="15" s="1"/>
  <c r="O4401" i="15"/>
  <c r="N4401" i="15"/>
  <c r="H4401" i="15"/>
  <c r="G4401" i="15"/>
  <c r="D4401" i="15"/>
  <c r="BA4401" i="15" s="1"/>
  <c r="C4401" i="15"/>
  <c r="AM4400" i="15"/>
  <c r="AH4400" i="15"/>
  <c r="AI4400" i="15" s="1"/>
  <c r="W4400" i="15"/>
  <c r="Y4400" i="15" s="1"/>
  <c r="V4400" i="15"/>
  <c r="U4400" i="15"/>
  <c r="X4400" i="15" s="1"/>
  <c r="R4400" i="15"/>
  <c r="AO4400" i="15" s="1"/>
  <c r="P4400" i="15"/>
  <c r="M4400" i="15" s="1"/>
  <c r="O4400" i="15"/>
  <c r="N4400" i="15"/>
  <c r="H4400" i="15"/>
  <c r="G4400" i="15"/>
  <c r="D4400" i="15"/>
  <c r="BA4400" i="15" s="1"/>
  <c r="C4400" i="15"/>
  <c r="AM4399" i="15"/>
  <c r="AH4399" i="15"/>
  <c r="AI4399" i="15" s="1"/>
  <c r="W4399" i="15"/>
  <c r="Y4399" i="15" s="1"/>
  <c r="V4399" i="15"/>
  <c r="U4399" i="15"/>
  <c r="X4399" i="15" s="1"/>
  <c r="R4399" i="15"/>
  <c r="AO4399" i="15" s="1"/>
  <c r="P4399" i="15"/>
  <c r="O4399" i="15"/>
  <c r="N4399" i="15"/>
  <c r="H4399" i="15"/>
  <c r="G4399" i="15"/>
  <c r="D4399" i="15"/>
  <c r="BA4399" i="15" s="1"/>
  <c r="C4399" i="15"/>
  <c r="AM4398" i="15"/>
  <c r="AH4398" i="15"/>
  <c r="AI4398" i="15" s="1"/>
  <c r="W4398" i="15"/>
  <c r="Y4398" i="15" s="1"/>
  <c r="V4398" i="15"/>
  <c r="U4398" i="15"/>
  <c r="X4398" i="15" s="1"/>
  <c r="R4398" i="15"/>
  <c r="P4398" i="15"/>
  <c r="M4398" i="15" s="1"/>
  <c r="O4398" i="15"/>
  <c r="N4398" i="15"/>
  <c r="H4398" i="15"/>
  <c r="G4398" i="15"/>
  <c r="D4398" i="15"/>
  <c r="BA4398" i="15" s="1"/>
  <c r="C4398" i="15"/>
  <c r="AM4397" i="15"/>
  <c r="AH4397" i="15"/>
  <c r="AI4397" i="15" s="1"/>
  <c r="W4397" i="15"/>
  <c r="Y4397" i="15" s="1"/>
  <c r="V4397" i="15"/>
  <c r="U4397" i="15"/>
  <c r="X4397" i="15" s="1"/>
  <c r="R4397" i="15"/>
  <c r="AO4397" i="15" s="1"/>
  <c r="P4397" i="15"/>
  <c r="M4397" i="15" s="1"/>
  <c r="O4397" i="15"/>
  <c r="N4397" i="15"/>
  <c r="H4397" i="15"/>
  <c r="G4397" i="15"/>
  <c r="D4397" i="15"/>
  <c r="BA4397" i="15" s="1"/>
  <c r="C4397" i="15"/>
  <c r="AM4396" i="15"/>
  <c r="AH4396" i="15"/>
  <c r="AI4396" i="15" s="1"/>
  <c r="W4396" i="15"/>
  <c r="Y4396" i="15" s="1"/>
  <c r="V4396" i="15"/>
  <c r="U4396" i="15"/>
  <c r="X4396" i="15" s="1"/>
  <c r="R4396" i="15"/>
  <c r="AO4396" i="15" s="1"/>
  <c r="P4396" i="15"/>
  <c r="M4396" i="15" s="1"/>
  <c r="O4396" i="15"/>
  <c r="N4396" i="15"/>
  <c r="H4396" i="15"/>
  <c r="G4396" i="15"/>
  <c r="D4396" i="15"/>
  <c r="BA4396" i="15" s="1"/>
  <c r="C4396" i="15"/>
  <c r="AM4395" i="15"/>
  <c r="AH4395" i="15"/>
  <c r="AI4395" i="15" s="1"/>
  <c r="W4395" i="15"/>
  <c r="Y4395" i="15" s="1"/>
  <c r="V4395" i="15"/>
  <c r="U4395" i="15"/>
  <c r="X4395" i="15" s="1"/>
  <c r="R4395" i="15"/>
  <c r="AO4395" i="15" s="1"/>
  <c r="P4395" i="15"/>
  <c r="M4395" i="15" s="1"/>
  <c r="O4395" i="15"/>
  <c r="N4395" i="15"/>
  <c r="H4395" i="15"/>
  <c r="G4395" i="15"/>
  <c r="D4395" i="15"/>
  <c r="BA4395" i="15" s="1"/>
  <c r="C4395" i="15"/>
  <c r="AM4394" i="15"/>
  <c r="AH4394" i="15"/>
  <c r="AI4394" i="15" s="1"/>
  <c r="W4394" i="15"/>
  <c r="Y4394" i="15" s="1"/>
  <c r="V4394" i="15"/>
  <c r="U4394" i="15"/>
  <c r="X4394" i="15" s="1"/>
  <c r="R4394" i="15"/>
  <c r="AO4394" i="15" s="1"/>
  <c r="P4394" i="15"/>
  <c r="O4394" i="15"/>
  <c r="N4394" i="15"/>
  <c r="H4394" i="15"/>
  <c r="Q4394" i="15" s="1"/>
  <c r="AP4394" i="15" s="1"/>
  <c r="G4394" i="15"/>
  <c r="D4394" i="15"/>
  <c r="BA4394" i="15" s="1"/>
  <c r="C4394" i="15"/>
  <c r="AM4393" i="15"/>
  <c r="AH4393" i="15"/>
  <c r="AI4393" i="15" s="1"/>
  <c r="Y4393" i="15"/>
  <c r="W4393" i="15"/>
  <c r="V4393" i="15"/>
  <c r="U4393" i="15"/>
  <c r="X4393" i="15" s="1"/>
  <c r="R4393" i="15"/>
  <c r="P4393" i="15"/>
  <c r="M4393" i="15" s="1"/>
  <c r="O4393" i="15"/>
  <c r="N4393" i="15"/>
  <c r="H4393" i="15"/>
  <c r="G4393" i="15"/>
  <c r="D4393" i="15"/>
  <c r="BA4393" i="15" s="1"/>
  <c r="C4393" i="15"/>
  <c r="AM4392" i="15"/>
  <c r="AH4392" i="15"/>
  <c r="AI4392" i="15" s="1"/>
  <c r="W4392" i="15"/>
  <c r="Y4392" i="15" s="1"/>
  <c r="V4392" i="15"/>
  <c r="U4392" i="15"/>
  <c r="X4392" i="15" s="1"/>
  <c r="R4392" i="15"/>
  <c r="AO4392" i="15" s="1"/>
  <c r="P4392" i="15"/>
  <c r="M4392" i="15" s="1"/>
  <c r="O4392" i="15"/>
  <c r="N4392" i="15"/>
  <c r="H4392" i="15"/>
  <c r="G4392" i="15"/>
  <c r="D4392" i="15"/>
  <c r="BA4392" i="15" s="1"/>
  <c r="C4392" i="15"/>
  <c r="AM4391" i="15"/>
  <c r="AH4391" i="15"/>
  <c r="AI4391" i="15" s="1"/>
  <c r="W4391" i="15"/>
  <c r="Y4391" i="15" s="1"/>
  <c r="V4391" i="15"/>
  <c r="U4391" i="15"/>
  <c r="X4391" i="15" s="1"/>
  <c r="R4391" i="15"/>
  <c r="AO4391" i="15" s="1"/>
  <c r="P4391" i="15"/>
  <c r="O4391" i="15"/>
  <c r="N4391" i="15"/>
  <c r="H4391" i="15"/>
  <c r="G4391" i="15"/>
  <c r="D4391" i="15"/>
  <c r="BA4391" i="15" s="1"/>
  <c r="C4391" i="15"/>
  <c r="AM4390" i="15"/>
  <c r="AH4390" i="15"/>
  <c r="AI4390" i="15" s="1"/>
  <c r="W4390" i="15"/>
  <c r="Y4390" i="15" s="1"/>
  <c r="V4390" i="15"/>
  <c r="U4390" i="15"/>
  <c r="X4390" i="15" s="1"/>
  <c r="R4390" i="15"/>
  <c r="P4390" i="15"/>
  <c r="M4390" i="15" s="1"/>
  <c r="O4390" i="15"/>
  <c r="N4390" i="15"/>
  <c r="H4390" i="15"/>
  <c r="G4390" i="15"/>
  <c r="D4390" i="15"/>
  <c r="BA4390" i="15" s="1"/>
  <c r="C4390" i="15"/>
  <c r="AM4389" i="15"/>
  <c r="AH4389" i="15"/>
  <c r="AI4389" i="15" s="1"/>
  <c r="W4389" i="15"/>
  <c r="Y4389" i="15" s="1"/>
  <c r="V4389" i="15"/>
  <c r="U4389" i="15"/>
  <c r="X4389" i="15" s="1"/>
  <c r="R4389" i="15"/>
  <c r="AO4389" i="15" s="1"/>
  <c r="P4389" i="15"/>
  <c r="M4389" i="15" s="1"/>
  <c r="O4389" i="15"/>
  <c r="N4389" i="15"/>
  <c r="H4389" i="15"/>
  <c r="G4389" i="15"/>
  <c r="D4389" i="15"/>
  <c r="BA4389" i="15" s="1"/>
  <c r="C4389" i="15"/>
  <c r="AM4388" i="15"/>
  <c r="AH4388" i="15"/>
  <c r="AI4388" i="15" s="1"/>
  <c r="W4388" i="15"/>
  <c r="Y4388" i="15" s="1"/>
  <c r="V4388" i="15"/>
  <c r="U4388" i="15"/>
  <c r="X4388" i="15" s="1"/>
  <c r="R4388" i="15"/>
  <c r="AO4388" i="15" s="1"/>
  <c r="P4388" i="15"/>
  <c r="M4388" i="15" s="1"/>
  <c r="O4388" i="15"/>
  <c r="N4388" i="15"/>
  <c r="H4388" i="15"/>
  <c r="G4388" i="15"/>
  <c r="D4388" i="15"/>
  <c r="BA4388" i="15" s="1"/>
  <c r="C4388" i="15"/>
  <c r="AM4387" i="15"/>
  <c r="AH4387" i="15"/>
  <c r="AI4387" i="15" s="1"/>
  <c r="W4387" i="15"/>
  <c r="Y4387" i="15" s="1"/>
  <c r="V4387" i="15"/>
  <c r="U4387" i="15"/>
  <c r="X4387" i="15" s="1"/>
  <c r="R4387" i="15"/>
  <c r="AO4387" i="15" s="1"/>
  <c r="P4387" i="15"/>
  <c r="M4387" i="15" s="1"/>
  <c r="O4387" i="15"/>
  <c r="N4387" i="15"/>
  <c r="H4387" i="15"/>
  <c r="G4387" i="15"/>
  <c r="D4387" i="15"/>
  <c r="BA4387" i="15" s="1"/>
  <c r="C4387" i="15"/>
  <c r="AO4386" i="15"/>
  <c r="AM4386" i="15"/>
  <c r="AH4386" i="15"/>
  <c r="AI4386" i="15" s="1"/>
  <c r="W4386" i="15"/>
  <c r="Y4386" i="15" s="1"/>
  <c r="V4386" i="15"/>
  <c r="U4386" i="15"/>
  <c r="X4386" i="15" s="1"/>
  <c r="R4386" i="15"/>
  <c r="P4386" i="15"/>
  <c r="M4386" i="15" s="1"/>
  <c r="O4386" i="15"/>
  <c r="N4386" i="15"/>
  <c r="H4386" i="15"/>
  <c r="G4386" i="15"/>
  <c r="D4386" i="15"/>
  <c r="BA4386" i="15" s="1"/>
  <c r="C4386" i="15"/>
  <c r="AM4385" i="15"/>
  <c r="AH4385" i="15"/>
  <c r="AI4385" i="15" s="1"/>
  <c r="W4385" i="15"/>
  <c r="Y4385" i="15" s="1"/>
  <c r="V4385" i="15"/>
  <c r="U4385" i="15"/>
  <c r="X4385" i="15" s="1"/>
  <c r="R4385" i="15"/>
  <c r="AO4385" i="15" s="1"/>
  <c r="P4385" i="15"/>
  <c r="M4385" i="15" s="1"/>
  <c r="O4385" i="15"/>
  <c r="N4385" i="15"/>
  <c r="H4385" i="15"/>
  <c r="G4385" i="15"/>
  <c r="D4385" i="15"/>
  <c r="BA4385" i="15" s="1"/>
  <c r="C4385" i="15"/>
  <c r="AM4384" i="15"/>
  <c r="AI4384" i="15"/>
  <c r="AH4384" i="15"/>
  <c r="W4384" i="15"/>
  <c r="Y4384" i="15" s="1"/>
  <c r="V4384" i="15"/>
  <c r="U4384" i="15"/>
  <c r="X4384" i="15" s="1"/>
  <c r="R4384" i="15"/>
  <c r="AO4384" i="15" s="1"/>
  <c r="P4384" i="15"/>
  <c r="M4384" i="15" s="1"/>
  <c r="O4384" i="15"/>
  <c r="N4384" i="15"/>
  <c r="H4384" i="15"/>
  <c r="G4384" i="15"/>
  <c r="D4384" i="15"/>
  <c r="BA4384" i="15" s="1"/>
  <c r="C4384" i="15"/>
  <c r="AM4383" i="15"/>
  <c r="AH4383" i="15"/>
  <c r="AI4383" i="15" s="1"/>
  <c r="W4383" i="15"/>
  <c r="Y4383" i="15" s="1"/>
  <c r="V4383" i="15"/>
  <c r="U4383" i="15"/>
  <c r="X4383" i="15" s="1"/>
  <c r="R4383" i="15"/>
  <c r="AO4383" i="15" s="1"/>
  <c r="P4383" i="15"/>
  <c r="O4383" i="15"/>
  <c r="N4383" i="15"/>
  <c r="H4383" i="15"/>
  <c r="G4383" i="15"/>
  <c r="D4383" i="15"/>
  <c r="BA4383" i="15" s="1"/>
  <c r="C4383" i="15"/>
  <c r="AM4382" i="15"/>
  <c r="AH4382" i="15"/>
  <c r="AI4382" i="15" s="1"/>
  <c r="W4382" i="15"/>
  <c r="Y4382" i="15" s="1"/>
  <c r="V4382" i="15"/>
  <c r="U4382" i="15"/>
  <c r="X4382" i="15" s="1"/>
  <c r="R4382" i="15"/>
  <c r="P4382" i="15"/>
  <c r="M4382" i="15" s="1"/>
  <c r="O4382" i="15"/>
  <c r="N4382" i="15"/>
  <c r="H4382" i="15"/>
  <c r="G4382" i="15"/>
  <c r="D4382" i="15"/>
  <c r="BA4382" i="15" s="1"/>
  <c r="C4382" i="15"/>
  <c r="AM4381" i="15"/>
  <c r="AH4381" i="15"/>
  <c r="AI4381" i="15" s="1"/>
  <c r="W4381" i="15"/>
  <c r="Y4381" i="15" s="1"/>
  <c r="V4381" i="15"/>
  <c r="U4381" i="15"/>
  <c r="X4381" i="15" s="1"/>
  <c r="R4381" i="15"/>
  <c r="AO4381" i="15" s="1"/>
  <c r="P4381" i="15"/>
  <c r="O4381" i="15"/>
  <c r="N4381" i="15"/>
  <c r="H4381" i="15"/>
  <c r="G4381" i="15"/>
  <c r="D4381" i="15"/>
  <c r="BA4381" i="15" s="1"/>
  <c r="C4381" i="15"/>
  <c r="AM4380" i="15"/>
  <c r="AH4380" i="15"/>
  <c r="AI4380" i="15" s="1"/>
  <c r="W4380" i="15"/>
  <c r="Y4380" i="15" s="1"/>
  <c r="V4380" i="15"/>
  <c r="U4380" i="15"/>
  <c r="X4380" i="15" s="1"/>
  <c r="R4380" i="15"/>
  <c r="P4380" i="15"/>
  <c r="M4380" i="15" s="1"/>
  <c r="O4380" i="15"/>
  <c r="N4380" i="15"/>
  <c r="H4380" i="15"/>
  <c r="G4380" i="15"/>
  <c r="D4380" i="15"/>
  <c r="BA4380" i="15" s="1"/>
  <c r="C4380" i="15"/>
  <c r="AM4379" i="15"/>
  <c r="AH4379" i="15"/>
  <c r="AI4379" i="15" s="1"/>
  <c r="W4379" i="15"/>
  <c r="Y4379" i="15" s="1"/>
  <c r="V4379" i="15"/>
  <c r="U4379" i="15"/>
  <c r="X4379" i="15" s="1"/>
  <c r="R4379" i="15"/>
  <c r="P4379" i="15"/>
  <c r="M4379" i="15" s="1"/>
  <c r="O4379" i="15"/>
  <c r="N4379" i="15"/>
  <c r="H4379" i="15"/>
  <c r="G4379" i="15"/>
  <c r="D4379" i="15"/>
  <c r="BA4379" i="15" s="1"/>
  <c r="C4379" i="15"/>
  <c r="AM4378" i="15"/>
  <c r="AH4378" i="15"/>
  <c r="AI4378" i="15" s="1"/>
  <c r="W4378" i="15"/>
  <c r="Y4378" i="15" s="1"/>
  <c r="V4378" i="15"/>
  <c r="U4378" i="15"/>
  <c r="X4378" i="15" s="1"/>
  <c r="R4378" i="15"/>
  <c r="AO4378" i="15" s="1"/>
  <c r="P4378" i="15"/>
  <c r="M4378" i="15" s="1"/>
  <c r="O4378" i="15"/>
  <c r="N4378" i="15"/>
  <c r="H4378" i="15"/>
  <c r="G4378" i="15"/>
  <c r="D4378" i="15"/>
  <c r="BA4378" i="15" s="1"/>
  <c r="C4378" i="15"/>
  <c r="AM4377" i="15"/>
  <c r="AI4377" i="15"/>
  <c r="AH4377" i="15"/>
  <c r="W4377" i="15"/>
  <c r="Y4377" i="15" s="1"/>
  <c r="V4377" i="15"/>
  <c r="U4377" i="15"/>
  <c r="X4377" i="15" s="1"/>
  <c r="R4377" i="15"/>
  <c r="AO4377" i="15" s="1"/>
  <c r="P4377" i="15"/>
  <c r="M4377" i="15" s="1"/>
  <c r="O4377" i="15"/>
  <c r="N4377" i="15"/>
  <c r="H4377" i="15"/>
  <c r="G4377" i="15"/>
  <c r="D4377" i="15"/>
  <c r="BA4377" i="15" s="1"/>
  <c r="C4377" i="15"/>
  <c r="AM4376" i="15"/>
  <c r="AH4376" i="15"/>
  <c r="AI4376" i="15" s="1"/>
  <c r="W4376" i="15"/>
  <c r="Y4376" i="15" s="1"/>
  <c r="V4376" i="15"/>
  <c r="U4376" i="15"/>
  <c r="X4376" i="15" s="1"/>
  <c r="R4376" i="15"/>
  <c r="AO4376" i="15" s="1"/>
  <c r="P4376" i="15"/>
  <c r="M4376" i="15" s="1"/>
  <c r="O4376" i="15"/>
  <c r="N4376" i="15"/>
  <c r="H4376" i="15"/>
  <c r="G4376" i="15"/>
  <c r="D4376" i="15"/>
  <c r="BA4376" i="15" s="1"/>
  <c r="C4376" i="15"/>
  <c r="AM4375" i="15"/>
  <c r="AH4375" i="15"/>
  <c r="AI4375" i="15" s="1"/>
  <c r="W4375" i="15"/>
  <c r="Y4375" i="15" s="1"/>
  <c r="V4375" i="15"/>
  <c r="U4375" i="15"/>
  <c r="X4375" i="15" s="1"/>
  <c r="R4375" i="15"/>
  <c r="AO4375" i="15" s="1"/>
  <c r="P4375" i="15"/>
  <c r="M4375" i="15" s="1"/>
  <c r="O4375" i="15"/>
  <c r="N4375" i="15"/>
  <c r="H4375" i="15"/>
  <c r="G4375" i="15"/>
  <c r="D4375" i="15"/>
  <c r="BA4375" i="15" s="1"/>
  <c r="C4375" i="15"/>
  <c r="AM4374" i="15"/>
  <c r="AH4374" i="15"/>
  <c r="AI4374" i="15" s="1"/>
  <c r="W4374" i="15"/>
  <c r="Y4374" i="15" s="1"/>
  <c r="V4374" i="15"/>
  <c r="U4374" i="15"/>
  <c r="X4374" i="15" s="1"/>
  <c r="R4374" i="15"/>
  <c r="AO4374" i="15" s="1"/>
  <c r="P4374" i="15"/>
  <c r="M4374" i="15" s="1"/>
  <c r="O4374" i="15"/>
  <c r="N4374" i="15"/>
  <c r="H4374" i="15"/>
  <c r="G4374" i="15"/>
  <c r="D4374" i="15"/>
  <c r="BA4374" i="15" s="1"/>
  <c r="C4374" i="15"/>
  <c r="AM4373" i="15"/>
  <c r="AH4373" i="15"/>
  <c r="AI4373" i="15" s="1"/>
  <c r="W4373" i="15"/>
  <c r="Y4373" i="15" s="1"/>
  <c r="V4373" i="15"/>
  <c r="U4373" i="15"/>
  <c r="X4373" i="15" s="1"/>
  <c r="R4373" i="15"/>
  <c r="AO4373" i="15" s="1"/>
  <c r="P4373" i="15"/>
  <c r="M4373" i="15" s="1"/>
  <c r="O4373" i="15"/>
  <c r="N4373" i="15"/>
  <c r="H4373" i="15"/>
  <c r="G4373" i="15"/>
  <c r="D4373" i="15"/>
  <c r="BA4373" i="15" s="1"/>
  <c r="C4373" i="15"/>
  <c r="AM4372" i="15"/>
  <c r="AH4372" i="15"/>
  <c r="AI4372" i="15" s="1"/>
  <c r="W4372" i="15"/>
  <c r="Y4372" i="15" s="1"/>
  <c r="V4372" i="15"/>
  <c r="U4372" i="15"/>
  <c r="X4372" i="15" s="1"/>
  <c r="R4372" i="15"/>
  <c r="AO4372" i="15" s="1"/>
  <c r="P4372" i="15"/>
  <c r="M4372" i="15" s="1"/>
  <c r="O4372" i="15"/>
  <c r="N4372" i="15"/>
  <c r="H4372" i="15"/>
  <c r="AQ4372" i="15" s="1"/>
  <c r="G4372" i="15"/>
  <c r="D4372" i="15"/>
  <c r="BA4372" i="15" s="1"/>
  <c r="C4372" i="15"/>
  <c r="AM4371" i="15"/>
  <c r="AH4371" i="15"/>
  <c r="AI4371" i="15" s="1"/>
  <c r="W4371" i="15"/>
  <c r="Y4371" i="15" s="1"/>
  <c r="V4371" i="15"/>
  <c r="U4371" i="15"/>
  <c r="X4371" i="15" s="1"/>
  <c r="R4371" i="15"/>
  <c r="AO4371" i="15" s="1"/>
  <c r="P4371" i="15"/>
  <c r="M4371" i="15" s="1"/>
  <c r="O4371" i="15"/>
  <c r="N4371" i="15"/>
  <c r="H4371" i="15"/>
  <c r="G4371" i="15"/>
  <c r="D4371" i="15"/>
  <c r="BA4371" i="15" s="1"/>
  <c r="C4371" i="15"/>
  <c r="AO4370" i="15"/>
  <c r="AM4370" i="15"/>
  <c r="AH4370" i="15"/>
  <c r="AI4370" i="15" s="1"/>
  <c r="W4370" i="15"/>
  <c r="Y4370" i="15" s="1"/>
  <c r="V4370" i="15"/>
  <c r="U4370" i="15"/>
  <c r="X4370" i="15" s="1"/>
  <c r="R4370" i="15"/>
  <c r="P4370" i="15"/>
  <c r="M4370" i="15" s="1"/>
  <c r="O4370" i="15"/>
  <c r="N4370" i="15"/>
  <c r="H4370" i="15"/>
  <c r="G4370" i="15"/>
  <c r="D4370" i="15"/>
  <c r="BA4370" i="15" s="1"/>
  <c r="C4370" i="15"/>
  <c r="AM4369" i="15"/>
  <c r="AI4369" i="15"/>
  <c r="AH4369" i="15"/>
  <c r="W4369" i="15"/>
  <c r="Y4369" i="15" s="1"/>
  <c r="V4369" i="15"/>
  <c r="U4369" i="15"/>
  <c r="X4369" i="15" s="1"/>
  <c r="R4369" i="15"/>
  <c r="AO4369" i="15" s="1"/>
  <c r="P4369" i="15"/>
  <c r="M4369" i="15" s="1"/>
  <c r="O4369" i="15"/>
  <c r="N4369" i="15"/>
  <c r="H4369" i="15"/>
  <c r="G4369" i="15"/>
  <c r="D4369" i="15"/>
  <c r="BA4369" i="15" s="1"/>
  <c r="C4369" i="15"/>
  <c r="AM4368" i="15"/>
  <c r="AH4368" i="15"/>
  <c r="AI4368" i="15" s="1"/>
  <c r="W4368" i="15"/>
  <c r="Y4368" i="15" s="1"/>
  <c r="V4368" i="15"/>
  <c r="U4368" i="15"/>
  <c r="X4368" i="15" s="1"/>
  <c r="R4368" i="15"/>
  <c r="AO4368" i="15" s="1"/>
  <c r="P4368" i="15"/>
  <c r="M4368" i="15" s="1"/>
  <c r="O4368" i="15"/>
  <c r="N4368" i="15"/>
  <c r="H4368" i="15"/>
  <c r="G4368" i="15"/>
  <c r="D4368" i="15"/>
  <c r="BA4368" i="15" s="1"/>
  <c r="C4368" i="15"/>
  <c r="AM4367" i="15"/>
  <c r="AH4367" i="15"/>
  <c r="AI4367" i="15" s="1"/>
  <c r="W4367" i="15"/>
  <c r="Y4367" i="15" s="1"/>
  <c r="V4367" i="15"/>
  <c r="U4367" i="15"/>
  <c r="X4367" i="15" s="1"/>
  <c r="R4367" i="15"/>
  <c r="AO4367" i="15" s="1"/>
  <c r="P4367" i="15"/>
  <c r="O4367" i="15"/>
  <c r="N4367" i="15"/>
  <c r="H4367" i="15"/>
  <c r="G4367" i="15"/>
  <c r="D4367" i="15"/>
  <c r="BA4367" i="15" s="1"/>
  <c r="C4367" i="15"/>
  <c r="AM4366" i="15"/>
  <c r="AH4366" i="15"/>
  <c r="AI4366" i="15" s="1"/>
  <c r="W4366" i="15"/>
  <c r="Y4366" i="15" s="1"/>
  <c r="V4366" i="15"/>
  <c r="U4366" i="15"/>
  <c r="X4366" i="15" s="1"/>
  <c r="R4366" i="15"/>
  <c r="AO4366" i="15" s="1"/>
  <c r="P4366" i="15"/>
  <c r="M4366" i="15" s="1"/>
  <c r="O4366" i="15"/>
  <c r="N4366" i="15"/>
  <c r="H4366" i="15"/>
  <c r="G4366" i="15"/>
  <c r="D4366" i="15"/>
  <c r="BA4366" i="15" s="1"/>
  <c r="C4366" i="15"/>
  <c r="AM4365" i="15"/>
  <c r="AH4365" i="15"/>
  <c r="AI4365" i="15" s="1"/>
  <c r="W4365" i="15"/>
  <c r="Y4365" i="15" s="1"/>
  <c r="V4365" i="15"/>
  <c r="U4365" i="15"/>
  <c r="X4365" i="15" s="1"/>
  <c r="R4365" i="15"/>
  <c r="P4365" i="15"/>
  <c r="M4365" i="15" s="1"/>
  <c r="O4365" i="15"/>
  <c r="N4365" i="15"/>
  <c r="H4365" i="15"/>
  <c r="G4365" i="15"/>
  <c r="D4365" i="15"/>
  <c r="BA4365" i="15" s="1"/>
  <c r="C4365" i="15"/>
  <c r="AM4364" i="15"/>
  <c r="AH4364" i="15"/>
  <c r="AI4364" i="15" s="1"/>
  <c r="W4364" i="15"/>
  <c r="Y4364" i="15" s="1"/>
  <c r="V4364" i="15"/>
  <c r="U4364" i="15"/>
  <c r="X4364" i="15" s="1"/>
  <c r="R4364" i="15"/>
  <c r="P4364" i="15"/>
  <c r="O4364" i="15"/>
  <c r="N4364" i="15"/>
  <c r="H4364" i="15"/>
  <c r="G4364" i="15"/>
  <c r="D4364" i="15"/>
  <c r="BA4364" i="15" s="1"/>
  <c r="C4364" i="15"/>
  <c r="AM4363" i="15"/>
  <c r="AH4363" i="15"/>
  <c r="AI4363" i="15" s="1"/>
  <c r="W4363" i="15"/>
  <c r="Y4363" i="15" s="1"/>
  <c r="V4363" i="15"/>
  <c r="U4363" i="15"/>
  <c r="X4363" i="15" s="1"/>
  <c r="R4363" i="15"/>
  <c r="AO4363" i="15" s="1"/>
  <c r="P4363" i="15"/>
  <c r="M4363" i="15" s="1"/>
  <c r="O4363" i="15"/>
  <c r="N4363" i="15"/>
  <c r="H4363" i="15"/>
  <c r="G4363" i="15"/>
  <c r="D4363" i="15"/>
  <c r="BA4363" i="15" s="1"/>
  <c r="C4363" i="15"/>
  <c r="AM4362" i="15"/>
  <c r="AH4362" i="15"/>
  <c r="AI4362" i="15" s="1"/>
  <c r="W4362" i="15"/>
  <c r="Y4362" i="15" s="1"/>
  <c r="V4362" i="15"/>
  <c r="U4362" i="15"/>
  <c r="X4362" i="15" s="1"/>
  <c r="R4362" i="15"/>
  <c r="AO4362" i="15" s="1"/>
  <c r="P4362" i="15"/>
  <c r="M4362" i="15" s="1"/>
  <c r="O4362" i="15"/>
  <c r="N4362" i="15"/>
  <c r="H4362" i="15"/>
  <c r="AQ4362" i="15" s="1"/>
  <c r="G4362" i="15"/>
  <c r="D4362" i="15"/>
  <c r="BA4362" i="15" s="1"/>
  <c r="C4362" i="15"/>
  <c r="AM4361" i="15"/>
  <c r="AH4361" i="15"/>
  <c r="AI4361" i="15" s="1"/>
  <c r="W4361" i="15"/>
  <c r="Y4361" i="15" s="1"/>
  <c r="V4361" i="15"/>
  <c r="U4361" i="15"/>
  <c r="X4361" i="15" s="1"/>
  <c r="R4361" i="15"/>
  <c r="P4361" i="15"/>
  <c r="M4361" i="15" s="1"/>
  <c r="O4361" i="15"/>
  <c r="N4361" i="15"/>
  <c r="H4361" i="15"/>
  <c r="G4361" i="15"/>
  <c r="D4361" i="15"/>
  <c r="BA4361" i="15" s="1"/>
  <c r="C4361" i="15"/>
  <c r="AM4360" i="15"/>
  <c r="AH4360" i="15"/>
  <c r="AI4360" i="15" s="1"/>
  <c r="W4360" i="15"/>
  <c r="Y4360" i="15" s="1"/>
  <c r="V4360" i="15"/>
  <c r="U4360" i="15"/>
  <c r="X4360" i="15" s="1"/>
  <c r="R4360" i="15"/>
  <c r="AO4360" i="15" s="1"/>
  <c r="P4360" i="15"/>
  <c r="M4360" i="15" s="1"/>
  <c r="O4360" i="15"/>
  <c r="N4360" i="15"/>
  <c r="H4360" i="15"/>
  <c r="G4360" i="15"/>
  <c r="D4360" i="15"/>
  <c r="BA4360" i="15" s="1"/>
  <c r="C4360" i="15"/>
  <c r="AM4359" i="15"/>
  <c r="AH4359" i="15"/>
  <c r="AI4359" i="15" s="1"/>
  <c r="W4359" i="15"/>
  <c r="Y4359" i="15" s="1"/>
  <c r="V4359" i="15"/>
  <c r="U4359" i="15"/>
  <c r="X4359" i="15" s="1"/>
  <c r="R4359" i="15"/>
  <c r="AO4359" i="15" s="1"/>
  <c r="P4359" i="15"/>
  <c r="M4359" i="15" s="1"/>
  <c r="O4359" i="15"/>
  <c r="N4359" i="15"/>
  <c r="H4359" i="15"/>
  <c r="G4359" i="15"/>
  <c r="D4359" i="15"/>
  <c r="BA4359" i="15" s="1"/>
  <c r="C4359" i="15"/>
  <c r="AM4358" i="15"/>
  <c r="AH4358" i="15"/>
  <c r="AI4358" i="15" s="1"/>
  <c r="W4358" i="15"/>
  <c r="Y4358" i="15" s="1"/>
  <c r="V4358" i="15"/>
  <c r="U4358" i="15"/>
  <c r="X4358" i="15" s="1"/>
  <c r="R4358" i="15"/>
  <c r="P4358" i="15"/>
  <c r="M4358" i="15" s="1"/>
  <c r="O4358" i="15"/>
  <c r="N4358" i="15"/>
  <c r="H4358" i="15"/>
  <c r="G4358" i="15"/>
  <c r="D4358" i="15"/>
  <c r="BA4358" i="15" s="1"/>
  <c r="C4358" i="15"/>
  <c r="AM4357" i="15"/>
  <c r="AH4357" i="15"/>
  <c r="AI4357" i="15" s="1"/>
  <c r="W4357" i="15"/>
  <c r="Y4357" i="15" s="1"/>
  <c r="V4357" i="15"/>
  <c r="U4357" i="15"/>
  <c r="X4357" i="15" s="1"/>
  <c r="R4357" i="15"/>
  <c r="AO4357" i="15" s="1"/>
  <c r="P4357" i="15"/>
  <c r="O4357" i="15"/>
  <c r="N4357" i="15"/>
  <c r="H4357" i="15"/>
  <c r="G4357" i="15"/>
  <c r="D4357" i="15"/>
  <c r="BA4357" i="15" s="1"/>
  <c r="C4357" i="15"/>
  <c r="AM4356" i="15"/>
  <c r="AH4356" i="15"/>
  <c r="AI4356" i="15" s="1"/>
  <c r="W4356" i="15"/>
  <c r="Y4356" i="15" s="1"/>
  <c r="V4356" i="15"/>
  <c r="U4356" i="15"/>
  <c r="X4356" i="15" s="1"/>
  <c r="R4356" i="15"/>
  <c r="AO4356" i="15" s="1"/>
  <c r="P4356" i="15"/>
  <c r="M4356" i="15" s="1"/>
  <c r="O4356" i="15"/>
  <c r="N4356" i="15"/>
  <c r="H4356" i="15"/>
  <c r="G4356" i="15"/>
  <c r="D4356" i="15"/>
  <c r="BA4356" i="15" s="1"/>
  <c r="C4356" i="15"/>
  <c r="AM4355" i="15"/>
  <c r="AH4355" i="15"/>
  <c r="AI4355" i="15" s="1"/>
  <c r="W4355" i="15"/>
  <c r="Y4355" i="15" s="1"/>
  <c r="V4355" i="15"/>
  <c r="U4355" i="15"/>
  <c r="X4355" i="15" s="1"/>
  <c r="R4355" i="15"/>
  <c r="P4355" i="15"/>
  <c r="M4355" i="15" s="1"/>
  <c r="O4355" i="15"/>
  <c r="N4355" i="15"/>
  <c r="H4355" i="15"/>
  <c r="G4355" i="15"/>
  <c r="D4355" i="15"/>
  <c r="BA4355" i="15" s="1"/>
  <c r="C4355" i="15"/>
  <c r="AM4354" i="15"/>
  <c r="AH4354" i="15"/>
  <c r="AI4354" i="15" s="1"/>
  <c r="W4354" i="15"/>
  <c r="Y4354" i="15" s="1"/>
  <c r="V4354" i="15"/>
  <c r="U4354" i="15"/>
  <c r="X4354" i="15" s="1"/>
  <c r="R4354" i="15"/>
  <c r="AO4354" i="15" s="1"/>
  <c r="P4354" i="15"/>
  <c r="M4354" i="15" s="1"/>
  <c r="O4354" i="15"/>
  <c r="N4354" i="15"/>
  <c r="H4354" i="15"/>
  <c r="G4354" i="15"/>
  <c r="D4354" i="15"/>
  <c r="BA4354" i="15" s="1"/>
  <c r="C4354" i="15"/>
  <c r="AM4353" i="15"/>
  <c r="AH4353" i="15"/>
  <c r="AI4353" i="15" s="1"/>
  <c r="W4353" i="15"/>
  <c r="Y4353" i="15" s="1"/>
  <c r="V4353" i="15"/>
  <c r="U4353" i="15"/>
  <c r="X4353" i="15" s="1"/>
  <c r="R4353" i="15"/>
  <c r="AO4353" i="15" s="1"/>
  <c r="P4353" i="15"/>
  <c r="M4353" i="15" s="1"/>
  <c r="O4353" i="15"/>
  <c r="N4353" i="15"/>
  <c r="H4353" i="15"/>
  <c r="G4353" i="15"/>
  <c r="D4353" i="15"/>
  <c r="BA4353" i="15" s="1"/>
  <c r="C4353" i="15"/>
  <c r="AM4352" i="15"/>
  <c r="AH4352" i="15"/>
  <c r="AI4352" i="15" s="1"/>
  <c r="W4352" i="15"/>
  <c r="Y4352" i="15" s="1"/>
  <c r="V4352" i="15"/>
  <c r="U4352" i="15"/>
  <c r="X4352" i="15" s="1"/>
  <c r="R4352" i="15"/>
  <c r="P4352" i="15"/>
  <c r="M4352" i="15" s="1"/>
  <c r="O4352" i="15"/>
  <c r="N4352" i="15"/>
  <c r="H4352" i="15"/>
  <c r="G4352" i="15"/>
  <c r="D4352" i="15"/>
  <c r="BA4352" i="15" s="1"/>
  <c r="C4352" i="15"/>
  <c r="AM4351" i="15"/>
  <c r="AH4351" i="15"/>
  <c r="AI4351" i="15" s="1"/>
  <c r="W4351" i="15"/>
  <c r="Y4351" i="15" s="1"/>
  <c r="V4351" i="15"/>
  <c r="U4351" i="15"/>
  <c r="X4351" i="15" s="1"/>
  <c r="R4351" i="15"/>
  <c r="AO4351" i="15" s="1"/>
  <c r="P4351" i="15"/>
  <c r="M4351" i="15" s="1"/>
  <c r="O4351" i="15"/>
  <c r="N4351" i="15"/>
  <c r="H4351" i="15"/>
  <c r="G4351" i="15"/>
  <c r="D4351" i="15"/>
  <c r="BA4351" i="15" s="1"/>
  <c r="C4351" i="15"/>
  <c r="AM4350" i="15"/>
  <c r="AH4350" i="15"/>
  <c r="AI4350" i="15" s="1"/>
  <c r="W4350" i="15"/>
  <c r="Y4350" i="15" s="1"/>
  <c r="V4350" i="15"/>
  <c r="U4350" i="15"/>
  <c r="X4350" i="15" s="1"/>
  <c r="R4350" i="15"/>
  <c r="AO4350" i="15" s="1"/>
  <c r="P4350" i="15"/>
  <c r="O4350" i="15"/>
  <c r="N4350" i="15"/>
  <c r="H4350" i="15"/>
  <c r="G4350" i="15"/>
  <c r="D4350" i="15"/>
  <c r="BA4350" i="15" s="1"/>
  <c r="C4350" i="15"/>
  <c r="AM4349" i="15"/>
  <c r="AH4349" i="15"/>
  <c r="AI4349" i="15" s="1"/>
  <c r="W4349" i="15"/>
  <c r="Y4349" i="15" s="1"/>
  <c r="V4349" i="15"/>
  <c r="U4349" i="15"/>
  <c r="X4349" i="15" s="1"/>
  <c r="R4349" i="15"/>
  <c r="AO4349" i="15" s="1"/>
  <c r="P4349" i="15"/>
  <c r="M4349" i="15" s="1"/>
  <c r="O4349" i="15"/>
  <c r="N4349" i="15"/>
  <c r="H4349" i="15"/>
  <c r="G4349" i="15"/>
  <c r="D4349" i="15"/>
  <c r="BA4349" i="15" s="1"/>
  <c r="C4349" i="15"/>
  <c r="AM4348" i="15"/>
  <c r="AH4348" i="15"/>
  <c r="AI4348" i="15" s="1"/>
  <c r="W4348" i="15"/>
  <c r="Y4348" i="15" s="1"/>
  <c r="V4348" i="15"/>
  <c r="U4348" i="15"/>
  <c r="X4348" i="15" s="1"/>
  <c r="R4348" i="15"/>
  <c r="P4348" i="15"/>
  <c r="M4348" i="15" s="1"/>
  <c r="O4348" i="15"/>
  <c r="N4348" i="15"/>
  <c r="H4348" i="15"/>
  <c r="G4348" i="15"/>
  <c r="D4348" i="15"/>
  <c r="BA4348" i="15" s="1"/>
  <c r="C4348" i="15"/>
  <c r="AM4347" i="15"/>
  <c r="AH4347" i="15"/>
  <c r="AI4347" i="15" s="1"/>
  <c r="W4347" i="15"/>
  <c r="Y4347" i="15" s="1"/>
  <c r="V4347" i="15"/>
  <c r="U4347" i="15"/>
  <c r="X4347" i="15" s="1"/>
  <c r="R4347" i="15"/>
  <c r="AO4347" i="15" s="1"/>
  <c r="P4347" i="15"/>
  <c r="O4347" i="15"/>
  <c r="N4347" i="15"/>
  <c r="H4347" i="15"/>
  <c r="Q4347" i="15" s="1"/>
  <c r="AP4347" i="15" s="1"/>
  <c r="G4347" i="15"/>
  <c r="D4347" i="15"/>
  <c r="BA4347" i="15" s="1"/>
  <c r="C4347" i="15"/>
  <c r="AQ4346" i="15"/>
  <c r="AO4346" i="15"/>
  <c r="AM4346" i="15"/>
  <c r="AH4346" i="15"/>
  <c r="AI4346" i="15" s="1"/>
  <c r="W4346" i="15"/>
  <c r="Y4346" i="15" s="1"/>
  <c r="V4346" i="15"/>
  <c r="U4346" i="15"/>
  <c r="X4346" i="15" s="1"/>
  <c r="R4346" i="15"/>
  <c r="P4346" i="15"/>
  <c r="M4346" i="15" s="1"/>
  <c r="O4346" i="15"/>
  <c r="N4346" i="15"/>
  <c r="H4346" i="15"/>
  <c r="G4346" i="15"/>
  <c r="D4346" i="15"/>
  <c r="BA4346" i="15" s="1"/>
  <c r="C4346" i="15"/>
  <c r="AM4345" i="15"/>
  <c r="AH4345" i="15"/>
  <c r="AI4345" i="15" s="1"/>
  <c r="W4345" i="15"/>
  <c r="Y4345" i="15" s="1"/>
  <c r="V4345" i="15"/>
  <c r="U4345" i="15"/>
  <c r="X4345" i="15" s="1"/>
  <c r="R4345" i="15"/>
  <c r="P4345" i="15"/>
  <c r="M4345" i="15" s="1"/>
  <c r="O4345" i="15"/>
  <c r="N4345" i="15"/>
  <c r="H4345" i="15"/>
  <c r="G4345" i="15"/>
  <c r="D4345" i="15"/>
  <c r="BA4345" i="15" s="1"/>
  <c r="C4345" i="15"/>
  <c r="AM4344" i="15"/>
  <c r="AH4344" i="15"/>
  <c r="AI4344" i="15" s="1"/>
  <c r="W4344" i="15"/>
  <c r="Y4344" i="15" s="1"/>
  <c r="V4344" i="15"/>
  <c r="U4344" i="15"/>
  <c r="X4344" i="15" s="1"/>
  <c r="R4344" i="15"/>
  <c r="P4344" i="15"/>
  <c r="O4344" i="15"/>
  <c r="N4344" i="15"/>
  <c r="H4344" i="15"/>
  <c r="G4344" i="15"/>
  <c r="D4344" i="15"/>
  <c r="BA4344" i="15" s="1"/>
  <c r="C4344" i="15"/>
  <c r="AO4343" i="15"/>
  <c r="AM4343" i="15"/>
  <c r="AH4343" i="15"/>
  <c r="AI4343" i="15" s="1"/>
  <c r="W4343" i="15"/>
  <c r="Y4343" i="15" s="1"/>
  <c r="V4343" i="15"/>
  <c r="U4343" i="15"/>
  <c r="X4343" i="15" s="1"/>
  <c r="R4343" i="15"/>
  <c r="P4343" i="15"/>
  <c r="M4343" i="15" s="1"/>
  <c r="O4343" i="15"/>
  <c r="N4343" i="15"/>
  <c r="H4343" i="15"/>
  <c r="G4343" i="15"/>
  <c r="D4343" i="15"/>
  <c r="BA4343" i="15" s="1"/>
  <c r="C4343" i="15"/>
  <c r="AM4342" i="15"/>
  <c r="AH4342" i="15"/>
  <c r="AI4342" i="15" s="1"/>
  <c r="W4342" i="15"/>
  <c r="Y4342" i="15" s="1"/>
  <c r="V4342" i="15"/>
  <c r="U4342" i="15"/>
  <c r="X4342" i="15" s="1"/>
  <c r="R4342" i="15"/>
  <c r="AO4342" i="15" s="1"/>
  <c r="P4342" i="15"/>
  <c r="M4342" i="15" s="1"/>
  <c r="O4342" i="15"/>
  <c r="N4342" i="15"/>
  <c r="H4342" i="15"/>
  <c r="G4342" i="15"/>
  <c r="D4342" i="15"/>
  <c r="BA4342" i="15" s="1"/>
  <c r="C4342" i="15"/>
  <c r="AM4341" i="15"/>
  <c r="AH4341" i="15"/>
  <c r="AI4341" i="15" s="1"/>
  <c r="W4341" i="15"/>
  <c r="Y4341" i="15" s="1"/>
  <c r="V4341" i="15"/>
  <c r="U4341" i="15"/>
  <c r="X4341" i="15" s="1"/>
  <c r="R4341" i="15"/>
  <c r="AO4341" i="15" s="1"/>
  <c r="P4341" i="15"/>
  <c r="M4341" i="15" s="1"/>
  <c r="O4341" i="15"/>
  <c r="N4341" i="15"/>
  <c r="H4341" i="15"/>
  <c r="G4341" i="15"/>
  <c r="D4341" i="15"/>
  <c r="BA4341" i="15" s="1"/>
  <c r="C4341" i="15"/>
  <c r="AM4340" i="15"/>
  <c r="AH4340" i="15"/>
  <c r="AI4340" i="15" s="1"/>
  <c r="W4340" i="15"/>
  <c r="Y4340" i="15" s="1"/>
  <c r="V4340" i="15"/>
  <c r="U4340" i="15"/>
  <c r="X4340" i="15" s="1"/>
  <c r="R4340" i="15"/>
  <c r="AO4340" i="15" s="1"/>
  <c r="P4340" i="15"/>
  <c r="M4340" i="15" s="1"/>
  <c r="O4340" i="15"/>
  <c r="N4340" i="15"/>
  <c r="H4340" i="15"/>
  <c r="G4340" i="15"/>
  <c r="D4340" i="15"/>
  <c r="BA4340" i="15" s="1"/>
  <c r="C4340" i="15"/>
  <c r="AM4339" i="15"/>
  <c r="AH4339" i="15"/>
  <c r="AI4339" i="15" s="1"/>
  <c r="W4339" i="15"/>
  <c r="Y4339" i="15" s="1"/>
  <c r="V4339" i="15"/>
  <c r="U4339" i="15"/>
  <c r="X4339" i="15" s="1"/>
  <c r="R4339" i="15"/>
  <c r="AO4339" i="15" s="1"/>
  <c r="P4339" i="15"/>
  <c r="M4339" i="15" s="1"/>
  <c r="O4339" i="15"/>
  <c r="N4339" i="15"/>
  <c r="H4339" i="15"/>
  <c r="G4339" i="15"/>
  <c r="D4339" i="15"/>
  <c r="BA4339" i="15" s="1"/>
  <c r="C4339" i="15"/>
  <c r="AM4338" i="15"/>
  <c r="AH4338" i="15"/>
  <c r="AI4338" i="15" s="1"/>
  <c r="W4338" i="15"/>
  <c r="Y4338" i="15" s="1"/>
  <c r="V4338" i="15"/>
  <c r="U4338" i="15"/>
  <c r="X4338" i="15" s="1"/>
  <c r="R4338" i="15"/>
  <c r="P4338" i="15"/>
  <c r="M4338" i="15" s="1"/>
  <c r="O4338" i="15"/>
  <c r="N4338" i="15"/>
  <c r="H4338" i="15"/>
  <c r="G4338" i="15"/>
  <c r="D4338" i="15"/>
  <c r="BA4338" i="15" s="1"/>
  <c r="C4338" i="15"/>
  <c r="AM4337" i="15"/>
  <c r="AH4337" i="15"/>
  <c r="AI4337" i="15" s="1"/>
  <c r="W4337" i="15"/>
  <c r="Y4337" i="15" s="1"/>
  <c r="V4337" i="15"/>
  <c r="U4337" i="15"/>
  <c r="X4337" i="15" s="1"/>
  <c r="R4337" i="15"/>
  <c r="P4337" i="15"/>
  <c r="M4337" i="15" s="1"/>
  <c r="O4337" i="15"/>
  <c r="N4337" i="15"/>
  <c r="H4337" i="15"/>
  <c r="G4337" i="15"/>
  <c r="D4337" i="15"/>
  <c r="BA4337" i="15" s="1"/>
  <c r="C4337" i="15"/>
  <c r="AM4336" i="15"/>
  <c r="AH4336" i="15"/>
  <c r="AI4336" i="15" s="1"/>
  <c r="W4336" i="15"/>
  <c r="Y4336" i="15" s="1"/>
  <c r="V4336" i="15"/>
  <c r="U4336" i="15"/>
  <c r="X4336" i="15" s="1"/>
  <c r="R4336" i="15"/>
  <c r="AO4336" i="15" s="1"/>
  <c r="P4336" i="15"/>
  <c r="M4336" i="15" s="1"/>
  <c r="O4336" i="15"/>
  <c r="N4336" i="15"/>
  <c r="H4336" i="15"/>
  <c r="G4336" i="15"/>
  <c r="D4336" i="15"/>
  <c r="BA4336" i="15" s="1"/>
  <c r="C4336" i="15"/>
  <c r="AM4335" i="15"/>
  <c r="AH4335" i="15"/>
  <c r="AI4335" i="15" s="1"/>
  <c r="W4335" i="15"/>
  <c r="Y4335" i="15" s="1"/>
  <c r="V4335" i="15"/>
  <c r="U4335" i="15"/>
  <c r="X4335" i="15" s="1"/>
  <c r="R4335" i="15"/>
  <c r="P4335" i="15"/>
  <c r="M4335" i="15" s="1"/>
  <c r="O4335" i="15"/>
  <c r="N4335" i="15"/>
  <c r="H4335" i="15"/>
  <c r="G4335" i="15"/>
  <c r="D4335" i="15"/>
  <c r="BA4335" i="15" s="1"/>
  <c r="C4335" i="15"/>
  <c r="AM4334" i="15"/>
  <c r="AH4334" i="15"/>
  <c r="AI4334" i="15" s="1"/>
  <c r="W4334" i="15"/>
  <c r="Y4334" i="15" s="1"/>
  <c r="V4334" i="15"/>
  <c r="U4334" i="15"/>
  <c r="X4334" i="15" s="1"/>
  <c r="R4334" i="15"/>
  <c r="AO4334" i="15" s="1"/>
  <c r="P4334" i="15"/>
  <c r="M4334" i="15" s="1"/>
  <c r="O4334" i="15"/>
  <c r="N4334" i="15"/>
  <c r="H4334" i="15"/>
  <c r="G4334" i="15"/>
  <c r="D4334" i="15"/>
  <c r="BA4334" i="15" s="1"/>
  <c r="C4334" i="15"/>
  <c r="AM4333" i="15"/>
  <c r="AH4333" i="15"/>
  <c r="AI4333" i="15" s="1"/>
  <c r="W4333" i="15"/>
  <c r="Y4333" i="15" s="1"/>
  <c r="V4333" i="15"/>
  <c r="U4333" i="15"/>
  <c r="X4333" i="15" s="1"/>
  <c r="R4333" i="15"/>
  <c r="AO4333" i="15" s="1"/>
  <c r="P4333" i="15"/>
  <c r="M4333" i="15" s="1"/>
  <c r="O4333" i="15"/>
  <c r="N4333" i="15"/>
  <c r="H4333" i="15"/>
  <c r="G4333" i="15"/>
  <c r="D4333" i="15"/>
  <c r="BA4333" i="15" s="1"/>
  <c r="C4333" i="15"/>
  <c r="AO4332" i="15"/>
  <c r="AM4332" i="15"/>
  <c r="AH4332" i="15"/>
  <c r="AI4332" i="15" s="1"/>
  <c r="W4332" i="15"/>
  <c r="Y4332" i="15" s="1"/>
  <c r="V4332" i="15"/>
  <c r="U4332" i="15"/>
  <c r="X4332" i="15" s="1"/>
  <c r="R4332" i="15"/>
  <c r="P4332" i="15"/>
  <c r="M4332" i="15" s="1"/>
  <c r="O4332" i="15"/>
  <c r="N4332" i="15"/>
  <c r="H4332" i="15"/>
  <c r="G4332" i="15"/>
  <c r="D4332" i="15"/>
  <c r="BA4332" i="15" s="1"/>
  <c r="C4332" i="15"/>
  <c r="AM4331" i="15"/>
  <c r="AH4331" i="15"/>
  <c r="AI4331" i="15" s="1"/>
  <c r="W4331" i="15"/>
  <c r="Y4331" i="15" s="1"/>
  <c r="V4331" i="15"/>
  <c r="U4331" i="15"/>
  <c r="X4331" i="15" s="1"/>
  <c r="R4331" i="15"/>
  <c r="AO4331" i="15" s="1"/>
  <c r="P4331" i="15"/>
  <c r="M4331" i="15" s="1"/>
  <c r="O4331" i="15"/>
  <c r="N4331" i="15"/>
  <c r="H4331" i="15"/>
  <c r="Q4331" i="15" s="1"/>
  <c r="AP4331" i="15" s="1"/>
  <c r="G4331" i="15"/>
  <c r="D4331" i="15"/>
  <c r="BA4331" i="15" s="1"/>
  <c r="C4331" i="15"/>
  <c r="AM4330" i="15"/>
  <c r="AH4330" i="15"/>
  <c r="AI4330" i="15" s="1"/>
  <c r="W4330" i="15"/>
  <c r="Y4330" i="15" s="1"/>
  <c r="V4330" i="15"/>
  <c r="U4330" i="15"/>
  <c r="X4330" i="15" s="1"/>
  <c r="R4330" i="15"/>
  <c r="AO4330" i="15" s="1"/>
  <c r="P4330" i="15"/>
  <c r="O4330" i="15"/>
  <c r="N4330" i="15"/>
  <c r="H4330" i="15"/>
  <c r="G4330" i="15"/>
  <c r="D4330" i="15"/>
  <c r="BA4330" i="15" s="1"/>
  <c r="C4330" i="15"/>
  <c r="AM4329" i="15"/>
  <c r="AH4329" i="15"/>
  <c r="AI4329" i="15" s="1"/>
  <c r="W4329" i="15"/>
  <c r="Y4329" i="15" s="1"/>
  <c r="V4329" i="15"/>
  <c r="U4329" i="15"/>
  <c r="X4329" i="15" s="1"/>
  <c r="R4329" i="15"/>
  <c r="P4329" i="15"/>
  <c r="M4329" i="15" s="1"/>
  <c r="O4329" i="15"/>
  <c r="N4329" i="15"/>
  <c r="H4329" i="15"/>
  <c r="G4329" i="15"/>
  <c r="D4329" i="15"/>
  <c r="BA4329" i="15" s="1"/>
  <c r="C4329" i="15"/>
  <c r="AM4328" i="15"/>
  <c r="AH4328" i="15"/>
  <c r="AI4328" i="15" s="1"/>
  <c r="W4328" i="15"/>
  <c r="Y4328" i="15" s="1"/>
  <c r="V4328" i="15"/>
  <c r="U4328" i="15"/>
  <c r="X4328" i="15" s="1"/>
  <c r="R4328" i="15"/>
  <c r="P4328" i="15"/>
  <c r="M4328" i="15" s="1"/>
  <c r="O4328" i="15"/>
  <c r="N4328" i="15"/>
  <c r="H4328" i="15"/>
  <c r="G4328" i="15"/>
  <c r="D4328" i="15"/>
  <c r="BA4328" i="15" s="1"/>
  <c r="C4328" i="15"/>
  <c r="AM4327" i="15"/>
  <c r="AH4327" i="15"/>
  <c r="AI4327" i="15" s="1"/>
  <c r="W4327" i="15"/>
  <c r="Y4327" i="15" s="1"/>
  <c r="V4327" i="15"/>
  <c r="U4327" i="15"/>
  <c r="X4327" i="15" s="1"/>
  <c r="R4327" i="15"/>
  <c r="AO4327" i="15" s="1"/>
  <c r="P4327" i="15"/>
  <c r="O4327" i="15"/>
  <c r="N4327" i="15"/>
  <c r="H4327" i="15"/>
  <c r="G4327" i="15"/>
  <c r="D4327" i="15"/>
  <c r="BA4327" i="15" s="1"/>
  <c r="C4327" i="15"/>
  <c r="AM4326" i="15"/>
  <c r="AH4326" i="15"/>
  <c r="AI4326" i="15" s="1"/>
  <c r="W4326" i="15"/>
  <c r="Y4326" i="15" s="1"/>
  <c r="V4326" i="15"/>
  <c r="U4326" i="15"/>
  <c r="X4326" i="15" s="1"/>
  <c r="R4326" i="15"/>
  <c r="AO4326" i="15" s="1"/>
  <c r="P4326" i="15"/>
  <c r="M4326" i="15" s="1"/>
  <c r="O4326" i="15"/>
  <c r="N4326" i="15"/>
  <c r="H4326" i="15"/>
  <c r="G4326" i="15"/>
  <c r="D4326" i="15"/>
  <c r="BA4326" i="15" s="1"/>
  <c r="C4326" i="15"/>
  <c r="AM4325" i="15"/>
  <c r="AH4325" i="15"/>
  <c r="AI4325" i="15" s="1"/>
  <c r="W4325" i="15"/>
  <c r="Y4325" i="15" s="1"/>
  <c r="V4325" i="15"/>
  <c r="U4325" i="15"/>
  <c r="X4325" i="15" s="1"/>
  <c r="R4325" i="15"/>
  <c r="AO4325" i="15" s="1"/>
  <c r="P4325" i="15"/>
  <c r="M4325" i="15" s="1"/>
  <c r="O4325" i="15"/>
  <c r="N4325" i="15"/>
  <c r="H4325" i="15"/>
  <c r="G4325" i="15"/>
  <c r="D4325" i="15"/>
  <c r="BA4325" i="15" s="1"/>
  <c r="C4325" i="15"/>
  <c r="AM4324" i="15"/>
  <c r="AH4324" i="15"/>
  <c r="AI4324" i="15" s="1"/>
  <c r="W4324" i="15"/>
  <c r="Y4324" i="15" s="1"/>
  <c r="V4324" i="15"/>
  <c r="U4324" i="15"/>
  <c r="X4324" i="15" s="1"/>
  <c r="R4324" i="15"/>
  <c r="P4324" i="15"/>
  <c r="O4324" i="15"/>
  <c r="N4324" i="15"/>
  <c r="H4324" i="15"/>
  <c r="G4324" i="15"/>
  <c r="D4324" i="15"/>
  <c r="BA4324" i="15" s="1"/>
  <c r="C4324" i="15"/>
  <c r="AM4323" i="15"/>
  <c r="AH4323" i="15"/>
  <c r="AI4323" i="15" s="1"/>
  <c r="W4323" i="15"/>
  <c r="Y4323" i="15" s="1"/>
  <c r="V4323" i="15"/>
  <c r="U4323" i="15"/>
  <c r="X4323" i="15" s="1"/>
  <c r="R4323" i="15"/>
  <c r="AO4323" i="15" s="1"/>
  <c r="P4323" i="15"/>
  <c r="M4323" i="15" s="1"/>
  <c r="O4323" i="15"/>
  <c r="N4323" i="15"/>
  <c r="H4323" i="15"/>
  <c r="G4323" i="15"/>
  <c r="D4323" i="15"/>
  <c r="BA4323" i="15" s="1"/>
  <c r="C4323" i="15"/>
  <c r="AM4322" i="15"/>
  <c r="AH4322" i="15"/>
  <c r="AI4322" i="15" s="1"/>
  <c r="W4322" i="15"/>
  <c r="Y4322" i="15" s="1"/>
  <c r="V4322" i="15"/>
  <c r="U4322" i="15"/>
  <c r="X4322" i="15" s="1"/>
  <c r="R4322" i="15"/>
  <c r="AO4322" i="15" s="1"/>
  <c r="P4322" i="15"/>
  <c r="M4322" i="15" s="1"/>
  <c r="O4322" i="15"/>
  <c r="N4322" i="15"/>
  <c r="H4322" i="15"/>
  <c r="G4322" i="15"/>
  <c r="D4322" i="15"/>
  <c r="BA4322" i="15" s="1"/>
  <c r="C4322" i="15"/>
  <c r="AM4321" i="15"/>
  <c r="AH4321" i="15"/>
  <c r="AI4321" i="15" s="1"/>
  <c r="W4321" i="15"/>
  <c r="Y4321" i="15" s="1"/>
  <c r="V4321" i="15"/>
  <c r="U4321" i="15"/>
  <c r="X4321" i="15" s="1"/>
  <c r="R4321" i="15"/>
  <c r="AO4321" i="15" s="1"/>
  <c r="P4321" i="15"/>
  <c r="M4321" i="15" s="1"/>
  <c r="O4321" i="15"/>
  <c r="N4321" i="15"/>
  <c r="H4321" i="15"/>
  <c r="G4321" i="15"/>
  <c r="D4321" i="15"/>
  <c r="BA4321" i="15" s="1"/>
  <c r="C4321" i="15"/>
  <c r="AM4320" i="15"/>
  <c r="AH4320" i="15"/>
  <c r="AI4320" i="15" s="1"/>
  <c r="W4320" i="15"/>
  <c r="Y4320" i="15" s="1"/>
  <c r="V4320" i="15"/>
  <c r="U4320" i="15"/>
  <c r="X4320" i="15" s="1"/>
  <c r="R4320" i="15"/>
  <c r="AO4320" i="15" s="1"/>
  <c r="P4320" i="15"/>
  <c r="M4320" i="15" s="1"/>
  <c r="O4320" i="15"/>
  <c r="N4320" i="15"/>
  <c r="H4320" i="15"/>
  <c r="G4320" i="15"/>
  <c r="D4320" i="15"/>
  <c r="BA4320" i="15" s="1"/>
  <c r="C4320" i="15"/>
  <c r="AM4319" i="15"/>
  <c r="AH4319" i="15"/>
  <c r="AI4319" i="15" s="1"/>
  <c r="W4319" i="15"/>
  <c r="Y4319" i="15" s="1"/>
  <c r="V4319" i="15"/>
  <c r="U4319" i="15"/>
  <c r="X4319" i="15" s="1"/>
  <c r="R4319" i="15"/>
  <c r="AO4319" i="15" s="1"/>
  <c r="P4319" i="15"/>
  <c r="M4319" i="15" s="1"/>
  <c r="O4319" i="15"/>
  <c r="N4319" i="15"/>
  <c r="H4319" i="15"/>
  <c r="AQ4319" i="15" s="1"/>
  <c r="G4319" i="15"/>
  <c r="D4319" i="15"/>
  <c r="BA4319" i="15" s="1"/>
  <c r="C4319" i="15"/>
  <c r="AM4318" i="15"/>
  <c r="AH4318" i="15"/>
  <c r="AI4318" i="15" s="1"/>
  <c r="W4318" i="15"/>
  <c r="Y4318" i="15" s="1"/>
  <c r="V4318" i="15"/>
  <c r="U4318" i="15"/>
  <c r="X4318" i="15" s="1"/>
  <c r="R4318" i="15"/>
  <c r="P4318" i="15"/>
  <c r="M4318" i="15" s="1"/>
  <c r="O4318" i="15"/>
  <c r="N4318" i="15"/>
  <c r="H4318" i="15"/>
  <c r="G4318" i="15"/>
  <c r="D4318" i="15"/>
  <c r="BA4318" i="15" s="1"/>
  <c r="C4318" i="15"/>
  <c r="AM4317" i="15"/>
  <c r="AH4317" i="15"/>
  <c r="AI4317" i="15" s="1"/>
  <c r="W4317" i="15"/>
  <c r="Y4317" i="15" s="1"/>
  <c r="V4317" i="15"/>
  <c r="U4317" i="15"/>
  <c r="X4317" i="15" s="1"/>
  <c r="R4317" i="15"/>
  <c r="P4317" i="15"/>
  <c r="O4317" i="15"/>
  <c r="N4317" i="15"/>
  <c r="H4317" i="15"/>
  <c r="G4317" i="15"/>
  <c r="D4317" i="15"/>
  <c r="BA4317" i="15" s="1"/>
  <c r="C4317" i="15"/>
  <c r="AM4316" i="15"/>
  <c r="AH4316" i="15"/>
  <c r="AI4316" i="15" s="1"/>
  <c r="W4316" i="15"/>
  <c r="Y4316" i="15" s="1"/>
  <c r="V4316" i="15"/>
  <c r="U4316" i="15"/>
  <c r="X4316" i="15" s="1"/>
  <c r="R4316" i="15"/>
  <c r="AO4316" i="15" s="1"/>
  <c r="P4316" i="15"/>
  <c r="M4316" i="15" s="1"/>
  <c r="O4316" i="15"/>
  <c r="N4316" i="15"/>
  <c r="H4316" i="15"/>
  <c r="G4316" i="15"/>
  <c r="D4316" i="15"/>
  <c r="BA4316" i="15" s="1"/>
  <c r="C4316" i="15"/>
  <c r="AM4315" i="15"/>
  <c r="AH4315" i="15"/>
  <c r="AI4315" i="15" s="1"/>
  <c r="W4315" i="15"/>
  <c r="Y4315" i="15" s="1"/>
  <c r="V4315" i="15"/>
  <c r="U4315" i="15"/>
  <c r="X4315" i="15" s="1"/>
  <c r="R4315" i="15"/>
  <c r="AO4315" i="15" s="1"/>
  <c r="P4315" i="15"/>
  <c r="M4315" i="15" s="1"/>
  <c r="O4315" i="15"/>
  <c r="N4315" i="15"/>
  <c r="H4315" i="15"/>
  <c r="G4315" i="15"/>
  <c r="D4315" i="15"/>
  <c r="BA4315" i="15" s="1"/>
  <c r="C4315" i="15"/>
  <c r="AM4314" i="15"/>
  <c r="AH4314" i="15"/>
  <c r="AI4314" i="15" s="1"/>
  <c r="W4314" i="15"/>
  <c r="Y4314" i="15" s="1"/>
  <c r="V4314" i="15"/>
  <c r="U4314" i="15"/>
  <c r="X4314" i="15" s="1"/>
  <c r="R4314" i="15"/>
  <c r="AO4314" i="15" s="1"/>
  <c r="P4314" i="15"/>
  <c r="M4314" i="15" s="1"/>
  <c r="O4314" i="15"/>
  <c r="N4314" i="15"/>
  <c r="H4314" i="15"/>
  <c r="AQ4314" i="15" s="1"/>
  <c r="G4314" i="15"/>
  <c r="D4314" i="15"/>
  <c r="BA4314" i="15" s="1"/>
  <c r="C4314" i="15"/>
  <c r="AM4313" i="15"/>
  <c r="AH4313" i="15"/>
  <c r="AI4313" i="15" s="1"/>
  <c r="W4313" i="15"/>
  <c r="Y4313" i="15" s="1"/>
  <c r="V4313" i="15"/>
  <c r="U4313" i="15"/>
  <c r="X4313" i="15" s="1"/>
  <c r="R4313" i="15"/>
  <c r="AO4313" i="15" s="1"/>
  <c r="P4313" i="15"/>
  <c r="M4313" i="15" s="1"/>
  <c r="O4313" i="15"/>
  <c r="N4313" i="15"/>
  <c r="H4313" i="15"/>
  <c r="G4313" i="15"/>
  <c r="D4313" i="15"/>
  <c r="BA4313" i="15" s="1"/>
  <c r="C4313" i="15"/>
  <c r="AM4312" i="15"/>
  <c r="AH4312" i="15"/>
  <c r="AI4312" i="15" s="1"/>
  <c r="W4312" i="15"/>
  <c r="Y4312" i="15" s="1"/>
  <c r="V4312" i="15"/>
  <c r="U4312" i="15"/>
  <c r="X4312" i="15" s="1"/>
  <c r="R4312" i="15"/>
  <c r="AO4312" i="15" s="1"/>
  <c r="P4312" i="15"/>
  <c r="M4312" i="15" s="1"/>
  <c r="O4312" i="15"/>
  <c r="N4312" i="15"/>
  <c r="H4312" i="15"/>
  <c r="G4312" i="15"/>
  <c r="D4312" i="15"/>
  <c r="BA4312" i="15" s="1"/>
  <c r="C4312" i="15"/>
  <c r="AM4311" i="15"/>
  <c r="AH4311" i="15"/>
  <c r="AI4311" i="15" s="1"/>
  <c r="W4311" i="15"/>
  <c r="Y4311" i="15" s="1"/>
  <c r="V4311" i="15"/>
  <c r="U4311" i="15"/>
  <c r="X4311" i="15" s="1"/>
  <c r="R4311" i="15"/>
  <c r="AO4311" i="15" s="1"/>
  <c r="P4311" i="15"/>
  <c r="M4311" i="15" s="1"/>
  <c r="O4311" i="15"/>
  <c r="N4311" i="15"/>
  <c r="H4311" i="15"/>
  <c r="G4311" i="15"/>
  <c r="D4311" i="15"/>
  <c r="BA4311" i="15" s="1"/>
  <c r="C4311" i="15"/>
  <c r="AM4310" i="15"/>
  <c r="AH4310" i="15"/>
  <c r="AI4310" i="15" s="1"/>
  <c r="W4310" i="15"/>
  <c r="Y4310" i="15" s="1"/>
  <c r="V4310" i="15"/>
  <c r="U4310" i="15"/>
  <c r="X4310" i="15" s="1"/>
  <c r="R4310" i="15"/>
  <c r="P4310" i="15"/>
  <c r="O4310" i="15"/>
  <c r="N4310" i="15"/>
  <c r="H4310" i="15"/>
  <c r="G4310" i="15"/>
  <c r="D4310" i="15"/>
  <c r="BA4310" i="15" s="1"/>
  <c r="C4310" i="15"/>
  <c r="AM4309" i="15"/>
  <c r="AH4309" i="15"/>
  <c r="AI4309" i="15" s="1"/>
  <c r="W4309" i="15"/>
  <c r="Y4309" i="15" s="1"/>
  <c r="V4309" i="15"/>
  <c r="U4309" i="15"/>
  <c r="X4309" i="15" s="1"/>
  <c r="R4309" i="15"/>
  <c r="P4309" i="15"/>
  <c r="M4309" i="15" s="1"/>
  <c r="O4309" i="15"/>
  <c r="N4309" i="15"/>
  <c r="H4309" i="15"/>
  <c r="G4309" i="15"/>
  <c r="D4309" i="15"/>
  <c r="BA4309" i="15" s="1"/>
  <c r="C4309" i="15"/>
  <c r="AM4308" i="15"/>
  <c r="AH4308" i="15"/>
  <c r="AI4308" i="15" s="1"/>
  <c r="W4308" i="15"/>
  <c r="Y4308" i="15" s="1"/>
  <c r="V4308" i="15"/>
  <c r="U4308" i="15"/>
  <c r="X4308" i="15" s="1"/>
  <c r="R4308" i="15"/>
  <c r="P4308" i="15"/>
  <c r="O4308" i="15"/>
  <c r="N4308" i="15"/>
  <c r="H4308" i="15"/>
  <c r="G4308" i="15"/>
  <c r="D4308" i="15"/>
  <c r="BA4308" i="15" s="1"/>
  <c r="C4308" i="15"/>
  <c r="AM4307" i="15"/>
  <c r="AH4307" i="15"/>
  <c r="AI4307" i="15" s="1"/>
  <c r="W4307" i="15"/>
  <c r="Y4307" i="15" s="1"/>
  <c r="V4307" i="15"/>
  <c r="U4307" i="15"/>
  <c r="X4307" i="15" s="1"/>
  <c r="R4307" i="15"/>
  <c r="AO4307" i="15" s="1"/>
  <c r="P4307" i="15"/>
  <c r="O4307" i="15"/>
  <c r="N4307" i="15"/>
  <c r="H4307" i="15"/>
  <c r="G4307" i="15"/>
  <c r="D4307" i="15"/>
  <c r="BA4307" i="15" s="1"/>
  <c r="C4307" i="15"/>
  <c r="AM4306" i="15"/>
  <c r="AH4306" i="15"/>
  <c r="AI4306" i="15" s="1"/>
  <c r="W4306" i="15"/>
  <c r="Y4306" i="15" s="1"/>
  <c r="V4306" i="15"/>
  <c r="U4306" i="15"/>
  <c r="X4306" i="15" s="1"/>
  <c r="R4306" i="15"/>
  <c r="AO4306" i="15" s="1"/>
  <c r="P4306" i="15"/>
  <c r="M4306" i="15" s="1"/>
  <c r="O4306" i="15"/>
  <c r="N4306" i="15"/>
  <c r="H4306" i="15"/>
  <c r="G4306" i="15"/>
  <c r="D4306" i="15"/>
  <c r="BA4306" i="15" s="1"/>
  <c r="C4306" i="15"/>
  <c r="AM4305" i="15"/>
  <c r="AH4305" i="15"/>
  <c r="AI4305" i="15" s="1"/>
  <c r="W4305" i="15"/>
  <c r="Y4305" i="15" s="1"/>
  <c r="V4305" i="15"/>
  <c r="U4305" i="15"/>
  <c r="X4305" i="15" s="1"/>
  <c r="R4305" i="15"/>
  <c r="P4305" i="15"/>
  <c r="M4305" i="15" s="1"/>
  <c r="O4305" i="15"/>
  <c r="N4305" i="15"/>
  <c r="H4305" i="15"/>
  <c r="G4305" i="15"/>
  <c r="D4305" i="15"/>
  <c r="BA4305" i="15" s="1"/>
  <c r="C4305" i="15"/>
  <c r="AM4304" i="15"/>
  <c r="AH4304" i="15"/>
  <c r="AI4304" i="15" s="1"/>
  <c r="W4304" i="15"/>
  <c r="Y4304" i="15" s="1"/>
  <c r="V4304" i="15"/>
  <c r="U4304" i="15"/>
  <c r="X4304" i="15" s="1"/>
  <c r="R4304" i="15"/>
  <c r="P4304" i="15"/>
  <c r="O4304" i="15"/>
  <c r="N4304" i="15"/>
  <c r="H4304" i="15"/>
  <c r="G4304" i="15"/>
  <c r="D4304" i="15"/>
  <c r="BA4304" i="15" s="1"/>
  <c r="C4304" i="15"/>
  <c r="AM4303" i="15"/>
  <c r="AH4303" i="15"/>
  <c r="AI4303" i="15" s="1"/>
  <c r="W4303" i="15"/>
  <c r="Y4303" i="15" s="1"/>
  <c r="V4303" i="15"/>
  <c r="U4303" i="15"/>
  <c r="X4303" i="15" s="1"/>
  <c r="R4303" i="15"/>
  <c r="AO4303" i="15" s="1"/>
  <c r="P4303" i="15"/>
  <c r="M4303" i="15" s="1"/>
  <c r="O4303" i="15"/>
  <c r="N4303" i="15"/>
  <c r="H4303" i="15"/>
  <c r="G4303" i="15"/>
  <c r="D4303" i="15"/>
  <c r="BA4303" i="15" s="1"/>
  <c r="C4303" i="15"/>
  <c r="AM4302" i="15"/>
  <c r="AH4302" i="15"/>
  <c r="AI4302" i="15" s="1"/>
  <c r="W4302" i="15"/>
  <c r="Y4302" i="15" s="1"/>
  <c r="V4302" i="15"/>
  <c r="U4302" i="15"/>
  <c r="X4302" i="15" s="1"/>
  <c r="R4302" i="15"/>
  <c r="AO4302" i="15" s="1"/>
  <c r="P4302" i="15"/>
  <c r="M4302" i="15" s="1"/>
  <c r="O4302" i="15"/>
  <c r="N4302" i="15"/>
  <c r="H4302" i="15"/>
  <c r="G4302" i="15"/>
  <c r="D4302" i="15"/>
  <c r="BA4302" i="15" s="1"/>
  <c r="C4302" i="15"/>
  <c r="AM4301" i="15"/>
  <c r="AH4301" i="15"/>
  <c r="AI4301" i="15" s="1"/>
  <c r="W4301" i="15"/>
  <c r="Y4301" i="15" s="1"/>
  <c r="V4301" i="15"/>
  <c r="U4301" i="15"/>
  <c r="X4301" i="15" s="1"/>
  <c r="R4301" i="15"/>
  <c r="AO4301" i="15" s="1"/>
  <c r="P4301" i="15"/>
  <c r="M4301" i="15" s="1"/>
  <c r="O4301" i="15"/>
  <c r="N4301" i="15"/>
  <c r="H4301" i="15"/>
  <c r="G4301" i="15"/>
  <c r="D4301" i="15"/>
  <c r="BA4301" i="15" s="1"/>
  <c r="C4301" i="15"/>
  <c r="AM4300" i="15"/>
  <c r="AH4300" i="15"/>
  <c r="AI4300" i="15" s="1"/>
  <c r="W4300" i="15"/>
  <c r="Y4300" i="15" s="1"/>
  <c r="V4300" i="15"/>
  <c r="U4300" i="15"/>
  <c r="X4300" i="15" s="1"/>
  <c r="R4300" i="15"/>
  <c r="AO4300" i="15" s="1"/>
  <c r="P4300" i="15"/>
  <c r="M4300" i="15" s="1"/>
  <c r="O4300" i="15"/>
  <c r="N4300" i="15"/>
  <c r="H4300" i="15"/>
  <c r="G4300" i="15"/>
  <c r="D4300" i="15"/>
  <c r="BA4300" i="15" s="1"/>
  <c r="C4300" i="15"/>
  <c r="AM4299" i="15"/>
  <c r="AH4299" i="15"/>
  <c r="AI4299" i="15" s="1"/>
  <c r="W4299" i="15"/>
  <c r="Y4299" i="15" s="1"/>
  <c r="V4299" i="15"/>
  <c r="U4299" i="15"/>
  <c r="X4299" i="15" s="1"/>
  <c r="R4299" i="15"/>
  <c r="AQ4299" i="15" s="1"/>
  <c r="P4299" i="15"/>
  <c r="M4299" i="15" s="1"/>
  <c r="O4299" i="15"/>
  <c r="N4299" i="15"/>
  <c r="H4299" i="15"/>
  <c r="G4299" i="15"/>
  <c r="D4299" i="15"/>
  <c r="BA4299" i="15" s="1"/>
  <c r="C4299" i="15"/>
  <c r="AM4298" i="15"/>
  <c r="AH4298" i="15"/>
  <c r="AI4298" i="15" s="1"/>
  <c r="W4298" i="15"/>
  <c r="Y4298" i="15" s="1"/>
  <c r="V4298" i="15"/>
  <c r="U4298" i="15"/>
  <c r="X4298" i="15" s="1"/>
  <c r="R4298" i="15"/>
  <c r="P4298" i="15"/>
  <c r="M4298" i="15" s="1"/>
  <c r="O4298" i="15"/>
  <c r="N4298" i="15"/>
  <c r="H4298" i="15"/>
  <c r="G4298" i="15"/>
  <c r="D4298" i="15"/>
  <c r="BA4298" i="15" s="1"/>
  <c r="C4298" i="15"/>
  <c r="AO4297" i="15"/>
  <c r="AM4297" i="15"/>
  <c r="AH4297" i="15"/>
  <c r="AI4297" i="15" s="1"/>
  <c r="W4297" i="15"/>
  <c r="Y4297" i="15" s="1"/>
  <c r="V4297" i="15"/>
  <c r="U4297" i="15"/>
  <c r="X4297" i="15" s="1"/>
  <c r="R4297" i="15"/>
  <c r="P4297" i="15"/>
  <c r="M4297" i="15" s="1"/>
  <c r="O4297" i="15"/>
  <c r="N4297" i="15"/>
  <c r="H4297" i="15"/>
  <c r="G4297" i="15"/>
  <c r="D4297" i="15"/>
  <c r="BA4297" i="15" s="1"/>
  <c r="C4297" i="15"/>
  <c r="AM4296" i="15"/>
  <c r="AH4296" i="15"/>
  <c r="AI4296" i="15" s="1"/>
  <c r="W4296" i="15"/>
  <c r="Y4296" i="15" s="1"/>
  <c r="V4296" i="15"/>
  <c r="U4296" i="15"/>
  <c r="X4296" i="15" s="1"/>
  <c r="R4296" i="15"/>
  <c r="AO4296" i="15" s="1"/>
  <c r="P4296" i="15"/>
  <c r="M4296" i="15" s="1"/>
  <c r="O4296" i="15"/>
  <c r="N4296" i="15"/>
  <c r="H4296" i="15"/>
  <c r="G4296" i="15"/>
  <c r="D4296" i="15"/>
  <c r="BA4296" i="15" s="1"/>
  <c r="C4296" i="15"/>
  <c r="AM4295" i="15"/>
  <c r="AH4295" i="15"/>
  <c r="AI4295" i="15" s="1"/>
  <c r="W4295" i="15"/>
  <c r="Y4295" i="15" s="1"/>
  <c r="V4295" i="15"/>
  <c r="U4295" i="15"/>
  <c r="X4295" i="15" s="1"/>
  <c r="R4295" i="15"/>
  <c r="AO4295" i="15" s="1"/>
  <c r="P4295" i="15"/>
  <c r="M4295" i="15" s="1"/>
  <c r="O4295" i="15"/>
  <c r="N4295" i="15"/>
  <c r="H4295" i="15"/>
  <c r="G4295" i="15"/>
  <c r="D4295" i="15"/>
  <c r="BA4295" i="15" s="1"/>
  <c r="C4295" i="15"/>
  <c r="AM4294" i="15"/>
  <c r="AH4294" i="15"/>
  <c r="AI4294" i="15" s="1"/>
  <c r="W4294" i="15"/>
  <c r="Y4294" i="15" s="1"/>
  <c r="V4294" i="15"/>
  <c r="U4294" i="15"/>
  <c r="X4294" i="15" s="1"/>
  <c r="R4294" i="15"/>
  <c r="AO4294" i="15" s="1"/>
  <c r="P4294" i="15"/>
  <c r="M4294" i="15" s="1"/>
  <c r="O4294" i="15"/>
  <c r="N4294" i="15"/>
  <c r="H4294" i="15"/>
  <c r="G4294" i="15"/>
  <c r="D4294" i="15"/>
  <c r="BA4294" i="15" s="1"/>
  <c r="C4294" i="15"/>
  <c r="AM4293" i="15"/>
  <c r="AH4293" i="15"/>
  <c r="AI4293" i="15" s="1"/>
  <c r="W4293" i="15"/>
  <c r="Y4293" i="15" s="1"/>
  <c r="V4293" i="15"/>
  <c r="U4293" i="15"/>
  <c r="X4293" i="15" s="1"/>
  <c r="R4293" i="15"/>
  <c r="P4293" i="15"/>
  <c r="O4293" i="15"/>
  <c r="N4293" i="15"/>
  <c r="H4293" i="15"/>
  <c r="G4293" i="15"/>
  <c r="D4293" i="15"/>
  <c r="BA4293" i="15" s="1"/>
  <c r="C4293" i="15"/>
  <c r="AM4292" i="15"/>
  <c r="AH4292" i="15"/>
  <c r="AI4292" i="15" s="1"/>
  <c r="W4292" i="15"/>
  <c r="Y4292" i="15" s="1"/>
  <c r="V4292" i="15"/>
  <c r="U4292" i="15"/>
  <c r="X4292" i="15" s="1"/>
  <c r="R4292" i="15"/>
  <c r="AO4292" i="15" s="1"/>
  <c r="P4292" i="15"/>
  <c r="M4292" i="15" s="1"/>
  <c r="O4292" i="15"/>
  <c r="N4292" i="15"/>
  <c r="H4292" i="15"/>
  <c r="G4292" i="15"/>
  <c r="D4292" i="15"/>
  <c r="BA4292" i="15" s="1"/>
  <c r="C4292" i="15"/>
  <c r="AM4291" i="15"/>
  <c r="AH4291" i="15"/>
  <c r="AI4291" i="15" s="1"/>
  <c r="W4291" i="15"/>
  <c r="Y4291" i="15" s="1"/>
  <c r="V4291" i="15"/>
  <c r="U4291" i="15"/>
  <c r="X4291" i="15" s="1"/>
  <c r="R4291" i="15"/>
  <c r="AO4291" i="15" s="1"/>
  <c r="P4291" i="15"/>
  <c r="O4291" i="15"/>
  <c r="N4291" i="15"/>
  <c r="H4291" i="15"/>
  <c r="G4291" i="15"/>
  <c r="D4291" i="15"/>
  <c r="BA4291" i="15" s="1"/>
  <c r="C4291" i="15"/>
  <c r="AM4290" i="15"/>
  <c r="AH4290" i="15"/>
  <c r="AI4290" i="15" s="1"/>
  <c r="W4290" i="15"/>
  <c r="Y4290" i="15" s="1"/>
  <c r="V4290" i="15"/>
  <c r="U4290" i="15"/>
  <c r="X4290" i="15" s="1"/>
  <c r="R4290" i="15"/>
  <c r="P4290" i="15"/>
  <c r="O4290" i="15"/>
  <c r="N4290" i="15"/>
  <c r="H4290" i="15"/>
  <c r="G4290" i="15"/>
  <c r="D4290" i="15"/>
  <c r="BA4290" i="15" s="1"/>
  <c r="C4290" i="15"/>
  <c r="AM4289" i="15"/>
  <c r="AH4289" i="15"/>
  <c r="AI4289" i="15" s="1"/>
  <c r="W4289" i="15"/>
  <c r="Y4289" i="15" s="1"/>
  <c r="V4289" i="15"/>
  <c r="U4289" i="15"/>
  <c r="X4289" i="15" s="1"/>
  <c r="R4289" i="15"/>
  <c r="Q4289" i="15" s="1"/>
  <c r="P4289" i="15"/>
  <c r="M4289" i="15" s="1"/>
  <c r="O4289" i="15"/>
  <c r="N4289" i="15"/>
  <c r="H4289" i="15"/>
  <c r="G4289" i="15"/>
  <c r="D4289" i="15"/>
  <c r="BA4289" i="15" s="1"/>
  <c r="C4289" i="15"/>
  <c r="AM4288" i="15"/>
  <c r="AH4288" i="15"/>
  <c r="AI4288" i="15" s="1"/>
  <c r="W4288" i="15"/>
  <c r="Y4288" i="15" s="1"/>
  <c r="V4288" i="15"/>
  <c r="U4288" i="15"/>
  <c r="X4288" i="15" s="1"/>
  <c r="R4288" i="15"/>
  <c r="AO4288" i="15" s="1"/>
  <c r="P4288" i="15"/>
  <c r="M4288" i="15" s="1"/>
  <c r="O4288" i="15"/>
  <c r="N4288" i="15"/>
  <c r="H4288" i="15"/>
  <c r="AQ4288" i="15" s="1"/>
  <c r="G4288" i="15"/>
  <c r="D4288" i="15"/>
  <c r="BA4288" i="15" s="1"/>
  <c r="C4288" i="15"/>
  <c r="AM4287" i="15"/>
  <c r="AH4287" i="15"/>
  <c r="AI4287" i="15" s="1"/>
  <c r="W4287" i="15"/>
  <c r="Y4287" i="15" s="1"/>
  <c r="V4287" i="15"/>
  <c r="U4287" i="15"/>
  <c r="X4287" i="15" s="1"/>
  <c r="R4287" i="15"/>
  <c r="P4287" i="15"/>
  <c r="O4287" i="15"/>
  <c r="N4287" i="15"/>
  <c r="H4287" i="15"/>
  <c r="G4287" i="15"/>
  <c r="D4287" i="15"/>
  <c r="BA4287" i="15" s="1"/>
  <c r="C4287" i="15"/>
  <c r="AM4286" i="15"/>
  <c r="AH4286" i="15"/>
  <c r="AI4286" i="15" s="1"/>
  <c r="W4286" i="15"/>
  <c r="Y4286" i="15" s="1"/>
  <c r="V4286" i="15"/>
  <c r="U4286" i="15"/>
  <c r="X4286" i="15" s="1"/>
  <c r="R4286" i="15"/>
  <c r="AO4286" i="15" s="1"/>
  <c r="P4286" i="15"/>
  <c r="M4286" i="15" s="1"/>
  <c r="O4286" i="15"/>
  <c r="N4286" i="15"/>
  <c r="H4286" i="15"/>
  <c r="AQ4286" i="15" s="1"/>
  <c r="G4286" i="15"/>
  <c r="D4286" i="15"/>
  <c r="BA4286" i="15" s="1"/>
  <c r="C4286" i="15"/>
  <c r="AM4285" i="15"/>
  <c r="AH4285" i="15"/>
  <c r="AI4285" i="15" s="1"/>
  <c r="W4285" i="15"/>
  <c r="Y4285" i="15" s="1"/>
  <c r="V4285" i="15"/>
  <c r="U4285" i="15"/>
  <c r="X4285" i="15" s="1"/>
  <c r="R4285" i="15"/>
  <c r="P4285" i="15"/>
  <c r="M4285" i="15" s="1"/>
  <c r="O4285" i="15"/>
  <c r="N4285" i="15"/>
  <c r="H4285" i="15"/>
  <c r="G4285" i="15"/>
  <c r="D4285" i="15"/>
  <c r="BA4285" i="15" s="1"/>
  <c r="C4285" i="15"/>
  <c r="BA4284" i="15"/>
  <c r="AM4284" i="15"/>
  <c r="AH4284" i="15"/>
  <c r="AI4284" i="15" s="1"/>
  <c r="W4284" i="15"/>
  <c r="Y4284" i="15" s="1"/>
  <c r="V4284" i="15"/>
  <c r="U4284" i="15"/>
  <c r="X4284" i="15" s="1"/>
  <c r="R4284" i="15"/>
  <c r="AO4284" i="15" s="1"/>
  <c r="P4284" i="15"/>
  <c r="O4284" i="15"/>
  <c r="N4284" i="15"/>
  <c r="H4284" i="15"/>
  <c r="G4284" i="15"/>
  <c r="D4284" i="15"/>
  <c r="C4284" i="15"/>
  <c r="AM4283" i="15"/>
  <c r="AH4283" i="15"/>
  <c r="AI4283" i="15" s="1"/>
  <c r="Y4283" i="15"/>
  <c r="W4283" i="15"/>
  <c r="V4283" i="15"/>
  <c r="U4283" i="15"/>
  <c r="X4283" i="15" s="1"/>
  <c r="R4283" i="15"/>
  <c r="AO4283" i="15" s="1"/>
  <c r="P4283" i="15"/>
  <c r="M4283" i="15" s="1"/>
  <c r="O4283" i="15"/>
  <c r="N4283" i="15"/>
  <c r="H4283" i="15"/>
  <c r="G4283" i="15"/>
  <c r="D4283" i="15"/>
  <c r="BA4283" i="15" s="1"/>
  <c r="C4283" i="15"/>
  <c r="AM4282" i="15"/>
  <c r="AH4282" i="15"/>
  <c r="AI4282" i="15" s="1"/>
  <c r="W4282" i="15"/>
  <c r="Y4282" i="15" s="1"/>
  <c r="V4282" i="15"/>
  <c r="U4282" i="15"/>
  <c r="X4282" i="15" s="1"/>
  <c r="R4282" i="15"/>
  <c r="AO4282" i="15" s="1"/>
  <c r="P4282" i="15"/>
  <c r="M4282" i="15" s="1"/>
  <c r="O4282" i="15"/>
  <c r="N4282" i="15"/>
  <c r="H4282" i="15"/>
  <c r="G4282" i="15"/>
  <c r="D4282" i="15"/>
  <c r="BA4282" i="15" s="1"/>
  <c r="C4282" i="15"/>
  <c r="AM4281" i="15"/>
  <c r="AH4281" i="15"/>
  <c r="AI4281" i="15" s="1"/>
  <c r="W4281" i="15"/>
  <c r="Y4281" i="15" s="1"/>
  <c r="V4281" i="15"/>
  <c r="U4281" i="15"/>
  <c r="X4281" i="15" s="1"/>
  <c r="R4281" i="15"/>
  <c r="AO4281" i="15" s="1"/>
  <c r="P4281" i="15"/>
  <c r="O4281" i="15"/>
  <c r="N4281" i="15"/>
  <c r="H4281" i="15"/>
  <c r="G4281" i="15"/>
  <c r="D4281" i="15"/>
  <c r="BA4281" i="15" s="1"/>
  <c r="C4281" i="15"/>
  <c r="AM4280" i="15"/>
  <c r="AH4280" i="15"/>
  <c r="AI4280" i="15" s="1"/>
  <c r="W4280" i="15"/>
  <c r="Y4280" i="15" s="1"/>
  <c r="V4280" i="15"/>
  <c r="U4280" i="15"/>
  <c r="X4280" i="15" s="1"/>
  <c r="R4280" i="15"/>
  <c r="AO4280" i="15" s="1"/>
  <c r="P4280" i="15"/>
  <c r="M4280" i="15" s="1"/>
  <c r="O4280" i="15"/>
  <c r="N4280" i="15"/>
  <c r="H4280" i="15"/>
  <c r="G4280" i="15"/>
  <c r="D4280" i="15"/>
  <c r="BA4280" i="15" s="1"/>
  <c r="C4280" i="15"/>
  <c r="AO4279" i="15"/>
  <c r="AM4279" i="15"/>
  <c r="AH4279" i="15"/>
  <c r="AI4279" i="15" s="1"/>
  <c r="W4279" i="15"/>
  <c r="Y4279" i="15" s="1"/>
  <c r="V4279" i="15"/>
  <c r="U4279" i="15"/>
  <c r="X4279" i="15" s="1"/>
  <c r="R4279" i="15"/>
  <c r="P4279" i="15"/>
  <c r="M4279" i="15" s="1"/>
  <c r="O4279" i="15"/>
  <c r="N4279" i="15"/>
  <c r="H4279" i="15"/>
  <c r="AQ4279" i="15" s="1"/>
  <c r="G4279" i="15"/>
  <c r="D4279" i="15"/>
  <c r="BA4279" i="15" s="1"/>
  <c r="C4279" i="15"/>
  <c r="AM4278" i="15"/>
  <c r="AH4278" i="15"/>
  <c r="AI4278" i="15" s="1"/>
  <c r="Y4278" i="15"/>
  <c r="W4278" i="15"/>
  <c r="V4278" i="15"/>
  <c r="U4278" i="15"/>
  <c r="X4278" i="15" s="1"/>
  <c r="R4278" i="15"/>
  <c r="P4278" i="15"/>
  <c r="O4278" i="15"/>
  <c r="N4278" i="15"/>
  <c r="H4278" i="15"/>
  <c r="G4278" i="15"/>
  <c r="D4278" i="15"/>
  <c r="BA4278" i="15" s="1"/>
  <c r="C4278" i="15"/>
  <c r="AO4277" i="15"/>
  <c r="AM4277" i="15"/>
  <c r="AH4277" i="15"/>
  <c r="AI4277" i="15" s="1"/>
  <c r="W4277" i="15"/>
  <c r="Y4277" i="15" s="1"/>
  <c r="V4277" i="15"/>
  <c r="U4277" i="15"/>
  <c r="X4277" i="15" s="1"/>
  <c r="R4277" i="15"/>
  <c r="P4277" i="15"/>
  <c r="M4277" i="15" s="1"/>
  <c r="O4277" i="15"/>
  <c r="N4277" i="15"/>
  <c r="H4277" i="15"/>
  <c r="G4277" i="15"/>
  <c r="D4277" i="15"/>
  <c r="BA4277" i="15" s="1"/>
  <c r="C4277" i="15"/>
  <c r="BA4276" i="15"/>
  <c r="AM4276" i="15"/>
  <c r="AH4276" i="15"/>
  <c r="AI4276" i="15" s="1"/>
  <c r="W4276" i="15"/>
  <c r="Y4276" i="15" s="1"/>
  <c r="V4276" i="15"/>
  <c r="U4276" i="15"/>
  <c r="X4276" i="15" s="1"/>
  <c r="R4276" i="15"/>
  <c r="P4276" i="15"/>
  <c r="M4276" i="15" s="1"/>
  <c r="O4276" i="15"/>
  <c r="N4276" i="15"/>
  <c r="H4276" i="15"/>
  <c r="G4276" i="15"/>
  <c r="D4276" i="15"/>
  <c r="C4276" i="15"/>
  <c r="AM4275" i="15"/>
  <c r="AH4275" i="15"/>
  <c r="AI4275" i="15" s="1"/>
  <c r="W4275" i="15"/>
  <c r="Y4275" i="15" s="1"/>
  <c r="V4275" i="15"/>
  <c r="U4275" i="15"/>
  <c r="X4275" i="15" s="1"/>
  <c r="R4275" i="15"/>
  <c r="P4275" i="15"/>
  <c r="O4275" i="15"/>
  <c r="N4275" i="15"/>
  <c r="H4275" i="15"/>
  <c r="G4275" i="15"/>
  <c r="D4275" i="15"/>
  <c r="BA4275" i="15" s="1"/>
  <c r="C4275" i="15"/>
  <c r="BA4274" i="15"/>
  <c r="AM4274" i="15"/>
  <c r="AH4274" i="15"/>
  <c r="AI4274" i="15" s="1"/>
  <c r="W4274" i="15"/>
  <c r="Y4274" i="15" s="1"/>
  <c r="V4274" i="15"/>
  <c r="U4274" i="15"/>
  <c r="X4274" i="15" s="1"/>
  <c r="R4274" i="15"/>
  <c r="AO4274" i="15" s="1"/>
  <c r="P4274" i="15"/>
  <c r="M4274" i="15" s="1"/>
  <c r="O4274" i="15"/>
  <c r="N4274" i="15"/>
  <c r="H4274" i="15"/>
  <c r="G4274" i="15"/>
  <c r="D4274" i="15"/>
  <c r="C4274" i="15"/>
  <c r="AM4273" i="15"/>
  <c r="AH4273" i="15"/>
  <c r="AI4273" i="15" s="1"/>
  <c r="W4273" i="15"/>
  <c r="Y4273" i="15" s="1"/>
  <c r="V4273" i="15"/>
  <c r="U4273" i="15"/>
  <c r="X4273" i="15" s="1"/>
  <c r="R4273" i="15"/>
  <c r="AO4273" i="15" s="1"/>
  <c r="P4273" i="15"/>
  <c r="M4273" i="15" s="1"/>
  <c r="O4273" i="15"/>
  <c r="N4273" i="15"/>
  <c r="H4273" i="15"/>
  <c r="G4273" i="15"/>
  <c r="D4273" i="15"/>
  <c r="BA4273" i="15" s="1"/>
  <c r="C4273" i="15"/>
  <c r="AM4272" i="15"/>
  <c r="AH4272" i="15"/>
  <c r="AI4272" i="15" s="1"/>
  <c r="W4272" i="15"/>
  <c r="Y4272" i="15" s="1"/>
  <c r="V4272" i="15"/>
  <c r="U4272" i="15"/>
  <c r="X4272" i="15" s="1"/>
  <c r="R4272" i="15"/>
  <c r="AO4272" i="15" s="1"/>
  <c r="P4272" i="15"/>
  <c r="O4272" i="15"/>
  <c r="N4272" i="15"/>
  <c r="H4272" i="15"/>
  <c r="G4272" i="15"/>
  <c r="D4272" i="15"/>
  <c r="BA4272" i="15" s="1"/>
  <c r="C4272" i="15"/>
  <c r="AM4271" i="15"/>
  <c r="AH4271" i="15"/>
  <c r="AI4271" i="15" s="1"/>
  <c r="W4271" i="15"/>
  <c r="Y4271" i="15" s="1"/>
  <c r="V4271" i="15"/>
  <c r="U4271" i="15"/>
  <c r="X4271" i="15" s="1"/>
  <c r="R4271" i="15"/>
  <c r="AO4271" i="15" s="1"/>
  <c r="P4271" i="15"/>
  <c r="M4271" i="15" s="1"/>
  <c r="O4271" i="15"/>
  <c r="N4271" i="15"/>
  <c r="H4271" i="15"/>
  <c r="G4271" i="15"/>
  <c r="D4271" i="15"/>
  <c r="BA4271" i="15" s="1"/>
  <c r="C4271" i="15"/>
  <c r="AM4270" i="15"/>
  <c r="AH4270" i="15"/>
  <c r="AI4270" i="15" s="1"/>
  <c r="W4270" i="15"/>
  <c r="Y4270" i="15" s="1"/>
  <c r="V4270" i="15"/>
  <c r="U4270" i="15"/>
  <c r="X4270" i="15" s="1"/>
  <c r="R4270" i="15"/>
  <c r="AO4270" i="15" s="1"/>
  <c r="P4270" i="15"/>
  <c r="M4270" i="15" s="1"/>
  <c r="O4270" i="15"/>
  <c r="N4270" i="15"/>
  <c r="H4270" i="15"/>
  <c r="G4270" i="15"/>
  <c r="D4270" i="15"/>
  <c r="BA4270" i="15" s="1"/>
  <c r="C4270" i="15"/>
  <c r="AM4269" i="15"/>
  <c r="AH4269" i="15"/>
  <c r="AI4269" i="15" s="1"/>
  <c r="W4269" i="15"/>
  <c r="Y4269" i="15" s="1"/>
  <c r="V4269" i="15"/>
  <c r="U4269" i="15"/>
  <c r="X4269" i="15" s="1"/>
  <c r="R4269" i="15"/>
  <c r="AO4269" i="15" s="1"/>
  <c r="P4269" i="15"/>
  <c r="O4269" i="15"/>
  <c r="N4269" i="15"/>
  <c r="H4269" i="15"/>
  <c r="G4269" i="15"/>
  <c r="D4269" i="15"/>
  <c r="BA4269" i="15" s="1"/>
  <c r="C4269" i="15"/>
  <c r="AM4268" i="15"/>
  <c r="AH4268" i="15"/>
  <c r="AI4268" i="15" s="1"/>
  <c r="W4268" i="15"/>
  <c r="Y4268" i="15" s="1"/>
  <c r="V4268" i="15"/>
  <c r="U4268" i="15"/>
  <c r="X4268" i="15" s="1"/>
  <c r="R4268" i="15"/>
  <c r="AQ4268" i="15" s="1"/>
  <c r="P4268" i="15"/>
  <c r="M4268" i="15" s="1"/>
  <c r="O4268" i="15"/>
  <c r="N4268" i="15"/>
  <c r="H4268" i="15"/>
  <c r="G4268" i="15"/>
  <c r="D4268" i="15"/>
  <c r="BA4268" i="15" s="1"/>
  <c r="C4268" i="15"/>
  <c r="AM4267" i="15"/>
  <c r="AH4267" i="15"/>
  <c r="AI4267" i="15" s="1"/>
  <c r="W4267" i="15"/>
  <c r="Y4267" i="15" s="1"/>
  <c r="V4267" i="15"/>
  <c r="U4267" i="15"/>
  <c r="X4267" i="15" s="1"/>
  <c r="R4267" i="15"/>
  <c r="AO4267" i="15" s="1"/>
  <c r="P4267" i="15"/>
  <c r="M4267" i="15" s="1"/>
  <c r="O4267" i="15"/>
  <c r="N4267" i="15"/>
  <c r="H4267" i="15"/>
  <c r="G4267" i="15"/>
  <c r="D4267" i="15"/>
  <c r="BA4267" i="15" s="1"/>
  <c r="C4267" i="15"/>
  <c r="AM4266" i="15"/>
  <c r="AH4266" i="15"/>
  <c r="AI4266" i="15" s="1"/>
  <c r="W4266" i="15"/>
  <c r="Y4266" i="15" s="1"/>
  <c r="V4266" i="15"/>
  <c r="U4266" i="15"/>
  <c r="X4266" i="15" s="1"/>
  <c r="R4266" i="15"/>
  <c r="AO4266" i="15" s="1"/>
  <c r="P4266" i="15"/>
  <c r="M4266" i="15" s="1"/>
  <c r="O4266" i="15"/>
  <c r="N4266" i="15"/>
  <c r="H4266" i="15"/>
  <c r="G4266" i="15"/>
  <c r="D4266" i="15"/>
  <c r="BA4266" i="15" s="1"/>
  <c r="C4266" i="15"/>
  <c r="AM4265" i="15"/>
  <c r="AH4265" i="15"/>
  <c r="AI4265" i="15" s="1"/>
  <c r="W4265" i="15"/>
  <c r="Y4265" i="15" s="1"/>
  <c r="V4265" i="15"/>
  <c r="U4265" i="15"/>
  <c r="X4265" i="15" s="1"/>
  <c r="R4265" i="15"/>
  <c r="P4265" i="15"/>
  <c r="M4265" i="15" s="1"/>
  <c r="O4265" i="15"/>
  <c r="N4265" i="15"/>
  <c r="H4265" i="15"/>
  <c r="G4265" i="15"/>
  <c r="D4265" i="15"/>
  <c r="BA4265" i="15" s="1"/>
  <c r="C4265" i="15"/>
  <c r="AM4264" i="15"/>
  <c r="AH4264" i="15"/>
  <c r="AI4264" i="15" s="1"/>
  <c r="W4264" i="15"/>
  <c r="Y4264" i="15" s="1"/>
  <c r="V4264" i="15"/>
  <c r="U4264" i="15"/>
  <c r="X4264" i="15" s="1"/>
  <c r="R4264" i="15"/>
  <c r="AO4264" i="15" s="1"/>
  <c r="P4264" i="15"/>
  <c r="O4264" i="15"/>
  <c r="N4264" i="15"/>
  <c r="H4264" i="15"/>
  <c r="G4264" i="15"/>
  <c r="D4264" i="15"/>
  <c r="BA4264" i="15" s="1"/>
  <c r="C4264" i="15"/>
  <c r="AM4263" i="15"/>
  <c r="AH4263" i="15"/>
  <c r="AI4263" i="15" s="1"/>
  <c r="W4263" i="15"/>
  <c r="Y4263" i="15" s="1"/>
  <c r="V4263" i="15"/>
  <c r="U4263" i="15"/>
  <c r="X4263" i="15" s="1"/>
  <c r="R4263" i="15"/>
  <c r="AO4263" i="15" s="1"/>
  <c r="P4263" i="15"/>
  <c r="M4263" i="15" s="1"/>
  <c r="O4263" i="15"/>
  <c r="N4263" i="15"/>
  <c r="H4263" i="15"/>
  <c r="G4263" i="15"/>
  <c r="D4263" i="15"/>
  <c r="BA4263" i="15" s="1"/>
  <c r="C4263" i="15"/>
  <c r="AM4262" i="15"/>
  <c r="AH4262" i="15"/>
  <c r="AI4262" i="15" s="1"/>
  <c r="W4262" i="15"/>
  <c r="Y4262" i="15" s="1"/>
  <c r="V4262" i="15"/>
  <c r="U4262" i="15"/>
  <c r="X4262" i="15" s="1"/>
  <c r="R4262" i="15"/>
  <c r="P4262" i="15"/>
  <c r="M4262" i="15" s="1"/>
  <c r="O4262" i="15"/>
  <c r="N4262" i="15"/>
  <c r="H4262" i="15"/>
  <c r="G4262" i="15"/>
  <c r="D4262" i="15"/>
  <c r="BA4262" i="15" s="1"/>
  <c r="C4262" i="15"/>
  <c r="AM4261" i="15"/>
  <c r="AH4261" i="15"/>
  <c r="AI4261" i="15" s="1"/>
  <c r="W4261" i="15"/>
  <c r="Y4261" i="15" s="1"/>
  <c r="V4261" i="15"/>
  <c r="U4261" i="15"/>
  <c r="X4261" i="15" s="1"/>
  <c r="R4261" i="15"/>
  <c r="AO4261" i="15" s="1"/>
  <c r="P4261" i="15"/>
  <c r="M4261" i="15" s="1"/>
  <c r="O4261" i="15"/>
  <c r="N4261" i="15"/>
  <c r="H4261" i="15"/>
  <c r="G4261" i="15"/>
  <c r="D4261" i="15"/>
  <c r="BA4261" i="15" s="1"/>
  <c r="C4261" i="15"/>
  <c r="BA4260" i="15"/>
  <c r="AM4260" i="15"/>
  <c r="AH4260" i="15"/>
  <c r="AI4260" i="15" s="1"/>
  <c r="W4260" i="15"/>
  <c r="Y4260" i="15" s="1"/>
  <c r="V4260" i="15"/>
  <c r="U4260" i="15"/>
  <c r="X4260" i="15" s="1"/>
  <c r="R4260" i="15"/>
  <c r="AO4260" i="15" s="1"/>
  <c r="P4260" i="15"/>
  <c r="M4260" i="15" s="1"/>
  <c r="O4260" i="15"/>
  <c r="N4260" i="15"/>
  <c r="H4260" i="15"/>
  <c r="G4260" i="15"/>
  <c r="D4260" i="15"/>
  <c r="C4260" i="15"/>
  <c r="AM4259" i="15"/>
  <c r="AH4259" i="15"/>
  <c r="AI4259" i="15" s="1"/>
  <c r="W4259" i="15"/>
  <c r="Y4259" i="15" s="1"/>
  <c r="V4259" i="15"/>
  <c r="U4259" i="15"/>
  <c r="X4259" i="15" s="1"/>
  <c r="R4259" i="15"/>
  <c r="AO4259" i="15" s="1"/>
  <c r="P4259" i="15"/>
  <c r="M4259" i="15" s="1"/>
  <c r="O4259" i="15"/>
  <c r="N4259" i="15"/>
  <c r="H4259" i="15"/>
  <c r="G4259" i="15"/>
  <c r="D4259" i="15"/>
  <c r="BA4259" i="15" s="1"/>
  <c r="C4259" i="15"/>
  <c r="AO4258" i="15"/>
  <c r="AM4258" i="15"/>
  <c r="AH4258" i="15"/>
  <c r="AI4258" i="15" s="1"/>
  <c r="W4258" i="15"/>
  <c r="Y4258" i="15" s="1"/>
  <c r="V4258" i="15"/>
  <c r="U4258" i="15"/>
  <c r="X4258" i="15" s="1"/>
  <c r="R4258" i="15"/>
  <c r="P4258" i="15"/>
  <c r="M4258" i="15" s="1"/>
  <c r="O4258" i="15"/>
  <c r="N4258" i="15"/>
  <c r="H4258" i="15"/>
  <c r="G4258" i="15"/>
  <c r="D4258" i="15"/>
  <c r="BA4258" i="15" s="1"/>
  <c r="C4258" i="15"/>
  <c r="AM4257" i="15"/>
  <c r="AH4257" i="15"/>
  <c r="AI4257" i="15" s="1"/>
  <c r="W4257" i="15"/>
  <c r="Y4257" i="15" s="1"/>
  <c r="V4257" i="15"/>
  <c r="U4257" i="15"/>
  <c r="X4257" i="15" s="1"/>
  <c r="R4257" i="15"/>
  <c r="AO4257" i="15" s="1"/>
  <c r="P4257" i="15"/>
  <c r="O4257" i="15"/>
  <c r="N4257" i="15"/>
  <c r="H4257" i="15"/>
  <c r="G4257" i="15"/>
  <c r="D4257" i="15"/>
  <c r="BA4257" i="15" s="1"/>
  <c r="C4257" i="15"/>
  <c r="AM4256" i="15"/>
  <c r="AH4256" i="15"/>
  <c r="AI4256" i="15" s="1"/>
  <c r="Y4256" i="15"/>
  <c r="W4256" i="15"/>
  <c r="V4256" i="15"/>
  <c r="U4256" i="15"/>
  <c r="X4256" i="15" s="1"/>
  <c r="R4256" i="15"/>
  <c r="P4256" i="15"/>
  <c r="M4256" i="15" s="1"/>
  <c r="O4256" i="15"/>
  <c r="N4256" i="15"/>
  <c r="H4256" i="15"/>
  <c r="G4256" i="15"/>
  <c r="D4256" i="15"/>
  <c r="BA4256" i="15" s="1"/>
  <c r="C4256" i="15"/>
  <c r="AM4255" i="15"/>
  <c r="AH4255" i="15"/>
  <c r="AI4255" i="15" s="1"/>
  <c r="W4255" i="15"/>
  <c r="Y4255" i="15" s="1"/>
  <c r="V4255" i="15"/>
  <c r="U4255" i="15"/>
  <c r="X4255" i="15" s="1"/>
  <c r="R4255" i="15"/>
  <c r="AO4255" i="15" s="1"/>
  <c r="P4255" i="15"/>
  <c r="O4255" i="15"/>
  <c r="N4255" i="15"/>
  <c r="H4255" i="15"/>
  <c r="G4255" i="15"/>
  <c r="D4255" i="15"/>
  <c r="BA4255" i="15" s="1"/>
  <c r="C4255" i="15"/>
  <c r="AM4254" i="15"/>
  <c r="AH4254" i="15"/>
  <c r="AI4254" i="15" s="1"/>
  <c r="W4254" i="15"/>
  <c r="Y4254" i="15" s="1"/>
  <c r="V4254" i="15"/>
  <c r="U4254" i="15"/>
  <c r="X4254" i="15" s="1"/>
  <c r="R4254" i="15"/>
  <c r="P4254" i="15"/>
  <c r="O4254" i="15"/>
  <c r="N4254" i="15"/>
  <c r="H4254" i="15"/>
  <c r="G4254" i="15"/>
  <c r="D4254" i="15"/>
  <c r="BA4254" i="15" s="1"/>
  <c r="C4254" i="15"/>
  <c r="AM4253" i="15"/>
  <c r="AH4253" i="15"/>
  <c r="AI4253" i="15" s="1"/>
  <c r="W4253" i="15"/>
  <c r="Y4253" i="15" s="1"/>
  <c r="V4253" i="15"/>
  <c r="U4253" i="15"/>
  <c r="X4253" i="15" s="1"/>
  <c r="R4253" i="15"/>
  <c r="P4253" i="15"/>
  <c r="M4253" i="15" s="1"/>
  <c r="O4253" i="15"/>
  <c r="N4253" i="15"/>
  <c r="H4253" i="15"/>
  <c r="G4253" i="15"/>
  <c r="D4253" i="15"/>
  <c r="BA4253" i="15" s="1"/>
  <c r="C4253" i="15"/>
  <c r="AM4252" i="15"/>
  <c r="AH4252" i="15"/>
  <c r="AI4252" i="15" s="1"/>
  <c r="W4252" i="15"/>
  <c r="Y4252" i="15" s="1"/>
  <c r="V4252" i="15"/>
  <c r="U4252" i="15"/>
  <c r="X4252" i="15" s="1"/>
  <c r="R4252" i="15"/>
  <c r="AO4252" i="15" s="1"/>
  <c r="P4252" i="15"/>
  <c r="M4252" i="15" s="1"/>
  <c r="O4252" i="15"/>
  <c r="N4252" i="15"/>
  <c r="H4252" i="15"/>
  <c r="G4252" i="15"/>
  <c r="D4252" i="15"/>
  <c r="BA4252" i="15" s="1"/>
  <c r="C4252" i="15"/>
  <c r="AM4251" i="15"/>
  <c r="AH4251" i="15"/>
  <c r="AI4251" i="15" s="1"/>
  <c r="W4251" i="15"/>
  <c r="Y4251" i="15" s="1"/>
  <c r="V4251" i="15"/>
  <c r="U4251" i="15"/>
  <c r="X4251" i="15" s="1"/>
  <c r="R4251" i="15"/>
  <c r="AO4251" i="15" s="1"/>
  <c r="P4251" i="15"/>
  <c r="O4251" i="15"/>
  <c r="N4251" i="15"/>
  <c r="H4251" i="15"/>
  <c r="G4251" i="15"/>
  <c r="D4251" i="15"/>
  <c r="BA4251" i="15" s="1"/>
  <c r="C4251" i="15"/>
  <c r="AM4250" i="15"/>
  <c r="AH4250" i="15"/>
  <c r="AI4250" i="15" s="1"/>
  <c r="W4250" i="15"/>
  <c r="Y4250" i="15" s="1"/>
  <c r="V4250" i="15"/>
  <c r="U4250" i="15"/>
  <c r="X4250" i="15" s="1"/>
  <c r="R4250" i="15"/>
  <c r="AO4250" i="15" s="1"/>
  <c r="P4250" i="15"/>
  <c r="M4250" i="15" s="1"/>
  <c r="O4250" i="15"/>
  <c r="N4250" i="15"/>
  <c r="H4250" i="15"/>
  <c r="G4250" i="15"/>
  <c r="D4250" i="15"/>
  <c r="BA4250" i="15" s="1"/>
  <c r="C4250" i="15"/>
  <c r="AM4249" i="15"/>
  <c r="AH4249" i="15"/>
  <c r="AI4249" i="15" s="1"/>
  <c r="W4249" i="15"/>
  <c r="Y4249" i="15" s="1"/>
  <c r="V4249" i="15"/>
  <c r="U4249" i="15"/>
  <c r="X4249" i="15" s="1"/>
  <c r="R4249" i="15"/>
  <c r="AO4249" i="15" s="1"/>
  <c r="P4249" i="15"/>
  <c r="M4249" i="15" s="1"/>
  <c r="O4249" i="15"/>
  <c r="N4249" i="15"/>
  <c r="H4249" i="15"/>
  <c r="G4249" i="15"/>
  <c r="D4249" i="15"/>
  <c r="BA4249" i="15" s="1"/>
  <c r="C4249" i="15"/>
  <c r="AM4248" i="15"/>
  <c r="AH4248" i="15"/>
  <c r="AI4248" i="15" s="1"/>
  <c r="W4248" i="15"/>
  <c r="Y4248" i="15" s="1"/>
  <c r="V4248" i="15"/>
  <c r="U4248" i="15"/>
  <c r="X4248" i="15" s="1"/>
  <c r="R4248" i="15"/>
  <c r="P4248" i="15"/>
  <c r="O4248" i="15"/>
  <c r="N4248" i="15"/>
  <c r="H4248" i="15"/>
  <c r="G4248" i="15"/>
  <c r="D4248" i="15"/>
  <c r="BA4248" i="15" s="1"/>
  <c r="C4248" i="15"/>
  <c r="AM4247" i="15"/>
  <c r="AH4247" i="15"/>
  <c r="AI4247" i="15" s="1"/>
  <c r="W4247" i="15"/>
  <c r="Y4247" i="15" s="1"/>
  <c r="V4247" i="15"/>
  <c r="U4247" i="15"/>
  <c r="X4247" i="15" s="1"/>
  <c r="R4247" i="15"/>
  <c r="AO4247" i="15" s="1"/>
  <c r="P4247" i="15"/>
  <c r="M4247" i="15" s="1"/>
  <c r="O4247" i="15"/>
  <c r="N4247" i="15"/>
  <c r="H4247" i="15"/>
  <c r="G4247" i="15"/>
  <c r="D4247" i="15"/>
  <c r="BA4247" i="15" s="1"/>
  <c r="C4247" i="15"/>
  <c r="AO4246" i="15"/>
  <c r="AM4246" i="15"/>
  <c r="AH4246" i="15"/>
  <c r="AI4246" i="15" s="1"/>
  <c r="W4246" i="15"/>
  <c r="Y4246" i="15" s="1"/>
  <c r="V4246" i="15"/>
  <c r="U4246" i="15"/>
  <c r="X4246" i="15" s="1"/>
  <c r="R4246" i="15"/>
  <c r="P4246" i="15"/>
  <c r="M4246" i="15" s="1"/>
  <c r="O4246" i="15"/>
  <c r="N4246" i="15"/>
  <c r="H4246" i="15"/>
  <c r="G4246" i="15"/>
  <c r="D4246" i="15"/>
  <c r="BA4246" i="15" s="1"/>
  <c r="C4246" i="15"/>
  <c r="AM4245" i="15"/>
  <c r="AH4245" i="15"/>
  <c r="AI4245" i="15" s="1"/>
  <c r="W4245" i="15"/>
  <c r="Y4245" i="15" s="1"/>
  <c r="V4245" i="15"/>
  <c r="U4245" i="15"/>
  <c r="X4245" i="15" s="1"/>
  <c r="R4245" i="15"/>
  <c r="P4245" i="15"/>
  <c r="M4245" i="15" s="1"/>
  <c r="O4245" i="15"/>
  <c r="N4245" i="15"/>
  <c r="H4245" i="15"/>
  <c r="Q4245" i="15" s="1"/>
  <c r="AP4245" i="15" s="1"/>
  <c r="G4245" i="15"/>
  <c r="D4245" i="15"/>
  <c r="BA4245" i="15" s="1"/>
  <c r="C4245" i="15"/>
  <c r="AM4244" i="15"/>
  <c r="AH4244" i="15"/>
  <c r="AI4244" i="15" s="1"/>
  <c r="W4244" i="15"/>
  <c r="Y4244" i="15" s="1"/>
  <c r="V4244" i="15"/>
  <c r="U4244" i="15"/>
  <c r="X4244" i="15" s="1"/>
  <c r="R4244" i="15"/>
  <c r="AO4244" i="15" s="1"/>
  <c r="P4244" i="15"/>
  <c r="M4244" i="15" s="1"/>
  <c r="O4244" i="15"/>
  <c r="N4244" i="15"/>
  <c r="H4244" i="15"/>
  <c r="G4244" i="15"/>
  <c r="D4244" i="15"/>
  <c r="BA4244" i="15" s="1"/>
  <c r="C4244" i="15"/>
  <c r="BA4243" i="15"/>
  <c r="AM4243" i="15"/>
  <c r="AH4243" i="15"/>
  <c r="AI4243" i="15" s="1"/>
  <c r="W4243" i="15"/>
  <c r="Y4243" i="15" s="1"/>
  <c r="V4243" i="15"/>
  <c r="U4243" i="15"/>
  <c r="X4243" i="15" s="1"/>
  <c r="R4243" i="15"/>
  <c r="AO4243" i="15" s="1"/>
  <c r="P4243" i="15"/>
  <c r="M4243" i="15" s="1"/>
  <c r="O4243" i="15"/>
  <c r="N4243" i="15"/>
  <c r="H4243" i="15"/>
  <c r="G4243" i="15"/>
  <c r="D4243" i="15"/>
  <c r="C4243" i="15"/>
  <c r="AM4242" i="15"/>
  <c r="AH4242" i="15"/>
  <c r="AI4242" i="15" s="1"/>
  <c r="W4242" i="15"/>
  <c r="Y4242" i="15" s="1"/>
  <c r="V4242" i="15"/>
  <c r="U4242" i="15"/>
  <c r="X4242" i="15" s="1"/>
  <c r="R4242" i="15"/>
  <c r="P4242" i="15"/>
  <c r="M4242" i="15" s="1"/>
  <c r="O4242" i="15"/>
  <c r="N4242" i="15"/>
  <c r="H4242" i="15"/>
  <c r="G4242" i="15"/>
  <c r="D4242" i="15"/>
  <c r="BA4242" i="15" s="1"/>
  <c r="C4242" i="15"/>
  <c r="AM4241" i="15"/>
  <c r="AH4241" i="15"/>
  <c r="AI4241" i="15" s="1"/>
  <c r="W4241" i="15"/>
  <c r="Y4241" i="15" s="1"/>
  <c r="V4241" i="15"/>
  <c r="U4241" i="15"/>
  <c r="X4241" i="15" s="1"/>
  <c r="R4241" i="15"/>
  <c r="P4241" i="15"/>
  <c r="M4241" i="15" s="1"/>
  <c r="O4241" i="15"/>
  <c r="N4241" i="15"/>
  <c r="H4241" i="15"/>
  <c r="G4241" i="15"/>
  <c r="D4241" i="15"/>
  <c r="BA4241" i="15" s="1"/>
  <c r="C4241" i="15"/>
  <c r="AM4240" i="15"/>
  <c r="AH4240" i="15"/>
  <c r="AI4240" i="15" s="1"/>
  <c r="W4240" i="15"/>
  <c r="Y4240" i="15" s="1"/>
  <c r="V4240" i="15"/>
  <c r="U4240" i="15"/>
  <c r="X4240" i="15" s="1"/>
  <c r="R4240" i="15"/>
  <c r="AO4240" i="15" s="1"/>
  <c r="P4240" i="15"/>
  <c r="M4240" i="15" s="1"/>
  <c r="O4240" i="15"/>
  <c r="N4240" i="15"/>
  <c r="H4240" i="15"/>
  <c r="G4240" i="15"/>
  <c r="D4240" i="15"/>
  <c r="BA4240" i="15" s="1"/>
  <c r="C4240" i="15"/>
  <c r="AM4239" i="15"/>
  <c r="AH4239" i="15"/>
  <c r="AI4239" i="15" s="1"/>
  <c r="W4239" i="15"/>
  <c r="Y4239" i="15" s="1"/>
  <c r="V4239" i="15"/>
  <c r="U4239" i="15"/>
  <c r="X4239" i="15" s="1"/>
  <c r="R4239" i="15"/>
  <c r="AO4239" i="15" s="1"/>
  <c r="P4239" i="15"/>
  <c r="M4239" i="15" s="1"/>
  <c r="O4239" i="15"/>
  <c r="N4239" i="15"/>
  <c r="H4239" i="15"/>
  <c r="G4239" i="15"/>
  <c r="D4239" i="15"/>
  <c r="BA4239" i="15" s="1"/>
  <c r="C4239" i="15"/>
  <c r="AM4238" i="15"/>
  <c r="AH4238" i="15"/>
  <c r="AI4238" i="15" s="1"/>
  <c r="W4238" i="15"/>
  <c r="Y4238" i="15" s="1"/>
  <c r="V4238" i="15"/>
  <c r="U4238" i="15"/>
  <c r="X4238" i="15" s="1"/>
  <c r="R4238" i="15"/>
  <c r="AO4238" i="15" s="1"/>
  <c r="P4238" i="15"/>
  <c r="M4238" i="15" s="1"/>
  <c r="O4238" i="15"/>
  <c r="N4238" i="15"/>
  <c r="H4238" i="15"/>
  <c r="AQ4238" i="15" s="1"/>
  <c r="G4238" i="15"/>
  <c r="D4238" i="15"/>
  <c r="BA4238" i="15" s="1"/>
  <c r="C4238" i="15"/>
  <c r="AM4237" i="15"/>
  <c r="AH4237" i="15"/>
  <c r="AI4237" i="15" s="1"/>
  <c r="W4237" i="15"/>
  <c r="Y4237" i="15" s="1"/>
  <c r="V4237" i="15"/>
  <c r="U4237" i="15"/>
  <c r="X4237" i="15" s="1"/>
  <c r="R4237" i="15"/>
  <c r="AO4237" i="15" s="1"/>
  <c r="P4237" i="15"/>
  <c r="O4237" i="15"/>
  <c r="N4237" i="15"/>
  <c r="H4237" i="15"/>
  <c r="Q4237" i="15" s="1"/>
  <c r="AP4237" i="15" s="1"/>
  <c r="G4237" i="15"/>
  <c r="D4237" i="15"/>
  <c r="BA4237" i="15" s="1"/>
  <c r="C4237" i="15"/>
  <c r="AM4236" i="15"/>
  <c r="AH4236" i="15"/>
  <c r="AI4236" i="15" s="1"/>
  <c r="W4236" i="15"/>
  <c r="Y4236" i="15" s="1"/>
  <c r="V4236" i="15"/>
  <c r="U4236" i="15"/>
  <c r="X4236" i="15" s="1"/>
  <c r="R4236" i="15"/>
  <c r="P4236" i="15"/>
  <c r="M4236" i="15" s="1"/>
  <c r="O4236" i="15"/>
  <c r="N4236" i="15"/>
  <c r="H4236" i="15"/>
  <c r="G4236" i="15"/>
  <c r="D4236" i="15"/>
  <c r="BA4236" i="15" s="1"/>
  <c r="C4236" i="15"/>
  <c r="AM4235" i="15"/>
  <c r="AH4235" i="15"/>
  <c r="AI4235" i="15" s="1"/>
  <c r="W4235" i="15"/>
  <c r="Y4235" i="15" s="1"/>
  <c r="V4235" i="15"/>
  <c r="U4235" i="15"/>
  <c r="X4235" i="15" s="1"/>
  <c r="R4235" i="15"/>
  <c r="AO4235" i="15" s="1"/>
  <c r="P4235" i="15"/>
  <c r="M4235" i="15" s="1"/>
  <c r="O4235" i="15"/>
  <c r="N4235" i="15"/>
  <c r="H4235" i="15"/>
  <c r="AQ4235" i="15" s="1"/>
  <c r="G4235" i="15"/>
  <c r="D4235" i="15"/>
  <c r="BA4235" i="15" s="1"/>
  <c r="C4235" i="15"/>
  <c r="AM4234" i="15"/>
  <c r="AH4234" i="15"/>
  <c r="AI4234" i="15" s="1"/>
  <c r="W4234" i="15"/>
  <c r="Y4234" i="15" s="1"/>
  <c r="V4234" i="15"/>
  <c r="U4234" i="15"/>
  <c r="X4234" i="15" s="1"/>
  <c r="R4234" i="15"/>
  <c r="AO4234" i="15" s="1"/>
  <c r="P4234" i="15"/>
  <c r="O4234" i="15"/>
  <c r="N4234" i="15"/>
  <c r="H4234" i="15"/>
  <c r="G4234" i="15"/>
  <c r="D4234" i="15"/>
  <c r="BA4234" i="15" s="1"/>
  <c r="C4234" i="15"/>
  <c r="AM4233" i="15"/>
  <c r="AH4233" i="15"/>
  <c r="AI4233" i="15" s="1"/>
  <c r="W4233" i="15"/>
  <c r="Y4233" i="15" s="1"/>
  <c r="V4233" i="15"/>
  <c r="U4233" i="15"/>
  <c r="X4233" i="15" s="1"/>
  <c r="R4233" i="15"/>
  <c r="P4233" i="15"/>
  <c r="M4233" i="15" s="1"/>
  <c r="O4233" i="15"/>
  <c r="N4233" i="15"/>
  <c r="H4233" i="15"/>
  <c r="G4233" i="15"/>
  <c r="D4233" i="15"/>
  <c r="BA4233" i="15" s="1"/>
  <c r="C4233" i="15"/>
  <c r="AM4232" i="15"/>
  <c r="AH4232" i="15"/>
  <c r="AI4232" i="15" s="1"/>
  <c r="W4232" i="15"/>
  <c r="Y4232" i="15" s="1"/>
  <c r="V4232" i="15"/>
  <c r="U4232" i="15"/>
  <c r="X4232" i="15" s="1"/>
  <c r="R4232" i="15"/>
  <c r="AO4232" i="15" s="1"/>
  <c r="P4232" i="15"/>
  <c r="M4232" i="15" s="1"/>
  <c r="O4232" i="15"/>
  <c r="N4232" i="15"/>
  <c r="H4232" i="15"/>
  <c r="G4232" i="15"/>
  <c r="D4232" i="15"/>
  <c r="BA4232" i="15" s="1"/>
  <c r="C4232" i="15"/>
  <c r="AM4231" i="15"/>
  <c r="AH4231" i="15"/>
  <c r="AI4231" i="15" s="1"/>
  <c r="W4231" i="15"/>
  <c r="Y4231" i="15" s="1"/>
  <c r="V4231" i="15"/>
  <c r="U4231" i="15"/>
  <c r="X4231" i="15" s="1"/>
  <c r="R4231" i="15"/>
  <c r="AO4231" i="15" s="1"/>
  <c r="P4231" i="15"/>
  <c r="O4231" i="15"/>
  <c r="N4231" i="15"/>
  <c r="H4231" i="15"/>
  <c r="G4231" i="15"/>
  <c r="D4231" i="15"/>
  <c r="BA4231" i="15" s="1"/>
  <c r="C4231" i="15"/>
  <c r="AM4230" i="15"/>
  <c r="AH4230" i="15"/>
  <c r="AI4230" i="15" s="1"/>
  <c r="W4230" i="15"/>
  <c r="Y4230" i="15" s="1"/>
  <c r="V4230" i="15"/>
  <c r="U4230" i="15"/>
  <c r="X4230" i="15" s="1"/>
  <c r="R4230" i="15"/>
  <c r="AO4230" i="15" s="1"/>
  <c r="P4230" i="15"/>
  <c r="M4230" i="15" s="1"/>
  <c r="O4230" i="15"/>
  <c r="N4230" i="15"/>
  <c r="H4230" i="15"/>
  <c r="G4230" i="15"/>
  <c r="D4230" i="15"/>
  <c r="BA4230" i="15" s="1"/>
  <c r="C4230" i="15"/>
  <c r="AM4229" i="15"/>
  <c r="AH4229" i="15"/>
  <c r="AI4229" i="15" s="1"/>
  <c r="W4229" i="15"/>
  <c r="Y4229" i="15" s="1"/>
  <c r="V4229" i="15"/>
  <c r="U4229" i="15"/>
  <c r="X4229" i="15" s="1"/>
  <c r="R4229" i="15"/>
  <c r="AO4229" i="15" s="1"/>
  <c r="P4229" i="15"/>
  <c r="M4229" i="15" s="1"/>
  <c r="O4229" i="15"/>
  <c r="N4229" i="15"/>
  <c r="H4229" i="15"/>
  <c r="G4229" i="15"/>
  <c r="D4229" i="15"/>
  <c r="BA4229" i="15" s="1"/>
  <c r="C4229" i="15"/>
  <c r="AM4228" i="15"/>
  <c r="AH4228" i="15"/>
  <c r="AI4228" i="15" s="1"/>
  <c r="W4228" i="15"/>
  <c r="Y4228" i="15" s="1"/>
  <c r="V4228" i="15"/>
  <c r="U4228" i="15"/>
  <c r="X4228" i="15" s="1"/>
  <c r="R4228" i="15"/>
  <c r="P4228" i="15"/>
  <c r="O4228" i="15"/>
  <c r="N4228" i="15"/>
  <c r="H4228" i="15"/>
  <c r="G4228" i="15"/>
  <c r="D4228" i="15"/>
  <c r="BA4228" i="15" s="1"/>
  <c r="C4228" i="15"/>
  <c r="AM4227" i="15"/>
  <c r="AH4227" i="15"/>
  <c r="AI4227" i="15" s="1"/>
  <c r="W4227" i="15"/>
  <c r="Y4227" i="15" s="1"/>
  <c r="V4227" i="15"/>
  <c r="U4227" i="15"/>
  <c r="X4227" i="15" s="1"/>
  <c r="R4227" i="15"/>
  <c r="AO4227" i="15" s="1"/>
  <c r="P4227" i="15"/>
  <c r="M4227" i="15" s="1"/>
  <c r="O4227" i="15"/>
  <c r="N4227" i="15"/>
  <c r="H4227" i="15"/>
  <c r="G4227" i="15"/>
  <c r="D4227" i="15"/>
  <c r="BA4227" i="15" s="1"/>
  <c r="C4227" i="15"/>
  <c r="AM4226" i="15"/>
  <c r="AH4226" i="15"/>
  <c r="AI4226" i="15" s="1"/>
  <c r="W4226" i="15"/>
  <c r="Y4226" i="15" s="1"/>
  <c r="V4226" i="15"/>
  <c r="U4226" i="15"/>
  <c r="X4226" i="15" s="1"/>
  <c r="R4226" i="15"/>
  <c r="AO4226" i="15" s="1"/>
  <c r="P4226" i="15"/>
  <c r="M4226" i="15" s="1"/>
  <c r="O4226" i="15"/>
  <c r="N4226" i="15"/>
  <c r="H4226" i="15"/>
  <c r="G4226" i="15"/>
  <c r="D4226" i="15"/>
  <c r="BA4226" i="15" s="1"/>
  <c r="C4226" i="15"/>
  <c r="AM4225" i="15"/>
  <c r="AH4225" i="15"/>
  <c r="AI4225" i="15" s="1"/>
  <c r="W4225" i="15"/>
  <c r="Y4225" i="15" s="1"/>
  <c r="V4225" i="15"/>
  <c r="U4225" i="15"/>
  <c r="X4225" i="15" s="1"/>
  <c r="R4225" i="15"/>
  <c r="P4225" i="15"/>
  <c r="M4225" i="15" s="1"/>
  <c r="O4225" i="15"/>
  <c r="N4225" i="15"/>
  <c r="H4225" i="15"/>
  <c r="G4225" i="15"/>
  <c r="D4225" i="15"/>
  <c r="BA4225" i="15" s="1"/>
  <c r="C4225" i="15"/>
  <c r="AM4224" i="15"/>
  <c r="AH4224" i="15"/>
  <c r="AI4224" i="15" s="1"/>
  <c r="W4224" i="15"/>
  <c r="Y4224" i="15" s="1"/>
  <c r="V4224" i="15"/>
  <c r="U4224" i="15"/>
  <c r="X4224" i="15" s="1"/>
  <c r="R4224" i="15"/>
  <c r="AO4224" i="15" s="1"/>
  <c r="P4224" i="15"/>
  <c r="M4224" i="15" s="1"/>
  <c r="O4224" i="15"/>
  <c r="N4224" i="15"/>
  <c r="H4224" i="15"/>
  <c r="G4224" i="15"/>
  <c r="D4224" i="15"/>
  <c r="BA4224" i="15" s="1"/>
  <c r="C4224" i="15"/>
  <c r="AM4223" i="15"/>
  <c r="AH4223" i="15"/>
  <c r="AI4223" i="15" s="1"/>
  <c r="W4223" i="15"/>
  <c r="Y4223" i="15" s="1"/>
  <c r="V4223" i="15"/>
  <c r="U4223" i="15"/>
  <c r="X4223" i="15" s="1"/>
  <c r="R4223" i="15"/>
  <c r="AO4223" i="15" s="1"/>
  <c r="P4223" i="15"/>
  <c r="M4223" i="15" s="1"/>
  <c r="O4223" i="15"/>
  <c r="N4223" i="15"/>
  <c r="H4223" i="15"/>
  <c r="G4223" i="15"/>
  <c r="D4223" i="15"/>
  <c r="BA4223" i="15" s="1"/>
  <c r="C4223" i="15"/>
  <c r="AM4222" i="15"/>
  <c r="AH4222" i="15"/>
  <c r="AI4222" i="15" s="1"/>
  <c r="W4222" i="15"/>
  <c r="Y4222" i="15" s="1"/>
  <c r="V4222" i="15"/>
  <c r="U4222" i="15"/>
  <c r="X4222" i="15" s="1"/>
  <c r="R4222" i="15"/>
  <c r="P4222" i="15"/>
  <c r="M4222" i="15" s="1"/>
  <c r="O4222" i="15"/>
  <c r="N4222" i="15"/>
  <c r="H4222" i="15"/>
  <c r="G4222" i="15"/>
  <c r="D4222" i="15"/>
  <c r="BA4222" i="15" s="1"/>
  <c r="C4222" i="15"/>
  <c r="AM4221" i="15"/>
  <c r="AH4221" i="15"/>
  <c r="AI4221" i="15" s="1"/>
  <c r="W4221" i="15"/>
  <c r="Y4221" i="15" s="1"/>
  <c r="V4221" i="15"/>
  <c r="U4221" i="15"/>
  <c r="X4221" i="15" s="1"/>
  <c r="R4221" i="15"/>
  <c r="AO4221" i="15" s="1"/>
  <c r="P4221" i="15"/>
  <c r="M4221" i="15" s="1"/>
  <c r="O4221" i="15"/>
  <c r="N4221" i="15"/>
  <c r="H4221" i="15"/>
  <c r="G4221" i="15"/>
  <c r="D4221" i="15"/>
  <c r="BA4221" i="15" s="1"/>
  <c r="C4221" i="15"/>
  <c r="AM4220" i="15"/>
  <c r="AH4220" i="15"/>
  <c r="AI4220" i="15" s="1"/>
  <c r="W4220" i="15"/>
  <c r="Y4220" i="15" s="1"/>
  <c r="V4220" i="15"/>
  <c r="U4220" i="15"/>
  <c r="X4220" i="15" s="1"/>
  <c r="R4220" i="15"/>
  <c r="AO4220" i="15" s="1"/>
  <c r="P4220" i="15"/>
  <c r="M4220" i="15" s="1"/>
  <c r="O4220" i="15"/>
  <c r="N4220" i="15"/>
  <c r="H4220" i="15"/>
  <c r="G4220" i="15"/>
  <c r="D4220" i="15"/>
  <c r="BA4220" i="15" s="1"/>
  <c r="C4220" i="15"/>
  <c r="AM4219" i="15"/>
  <c r="AH4219" i="15"/>
  <c r="AI4219" i="15" s="1"/>
  <c r="W4219" i="15"/>
  <c r="Y4219" i="15" s="1"/>
  <c r="V4219" i="15"/>
  <c r="U4219" i="15"/>
  <c r="X4219" i="15" s="1"/>
  <c r="R4219" i="15"/>
  <c r="AO4219" i="15" s="1"/>
  <c r="P4219" i="15"/>
  <c r="M4219" i="15" s="1"/>
  <c r="O4219" i="15"/>
  <c r="N4219" i="15"/>
  <c r="H4219" i="15"/>
  <c r="G4219" i="15"/>
  <c r="D4219" i="15"/>
  <c r="BA4219" i="15" s="1"/>
  <c r="C4219" i="15"/>
  <c r="AM4218" i="15"/>
  <c r="AH4218" i="15"/>
  <c r="AI4218" i="15" s="1"/>
  <c r="W4218" i="15"/>
  <c r="Y4218" i="15" s="1"/>
  <c r="V4218" i="15"/>
  <c r="U4218" i="15"/>
  <c r="X4218" i="15" s="1"/>
  <c r="R4218" i="15"/>
  <c r="AO4218" i="15" s="1"/>
  <c r="P4218" i="15"/>
  <c r="M4218" i="15" s="1"/>
  <c r="O4218" i="15"/>
  <c r="N4218" i="15"/>
  <c r="H4218" i="15"/>
  <c r="G4218" i="15"/>
  <c r="D4218" i="15"/>
  <c r="BA4218" i="15" s="1"/>
  <c r="C4218" i="15"/>
  <c r="AM4217" i="15"/>
  <c r="AH4217" i="15"/>
  <c r="AI4217" i="15" s="1"/>
  <c r="W4217" i="15"/>
  <c r="Y4217" i="15" s="1"/>
  <c r="V4217" i="15"/>
  <c r="U4217" i="15"/>
  <c r="X4217" i="15" s="1"/>
  <c r="R4217" i="15"/>
  <c r="AO4217" i="15" s="1"/>
  <c r="P4217" i="15"/>
  <c r="O4217" i="15"/>
  <c r="N4217" i="15"/>
  <c r="H4217" i="15"/>
  <c r="G4217" i="15"/>
  <c r="D4217" i="15"/>
  <c r="BA4217" i="15" s="1"/>
  <c r="C4217" i="15"/>
  <c r="AM4216" i="15"/>
  <c r="AH4216" i="15"/>
  <c r="AI4216" i="15" s="1"/>
  <c r="W4216" i="15"/>
  <c r="Y4216" i="15" s="1"/>
  <c r="V4216" i="15"/>
  <c r="U4216" i="15"/>
  <c r="X4216" i="15" s="1"/>
  <c r="R4216" i="15"/>
  <c r="P4216" i="15"/>
  <c r="M4216" i="15" s="1"/>
  <c r="O4216" i="15"/>
  <c r="N4216" i="15"/>
  <c r="H4216" i="15"/>
  <c r="G4216" i="15"/>
  <c r="D4216" i="15"/>
  <c r="BA4216" i="15" s="1"/>
  <c r="C4216" i="15"/>
  <c r="AM4215" i="15"/>
  <c r="AH4215" i="15"/>
  <c r="AI4215" i="15" s="1"/>
  <c r="W4215" i="15"/>
  <c r="Y4215" i="15" s="1"/>
  <c r="V4215" i="15"/>
  <c r="U4215" i="15"/>
  <c r="X4215" i="15" s="1"/>
  <c r="R4215" i="15"/>
  <c r="AO4215" i="15" s="1"/>
  <c r="P4215" i="15"/>
  <c r="M4215" i="15" s="1"/>
  <c r="O4215" i="15"/>
  <c r="N4215" i="15"/>
  <c r="H4215" i="15"/>
  <c r="G4215" i="15"/>
  <c r="D4215" i="15"/>
  <c r="BA4215" i="15" s="1"/>
  <c r="C4215" i="15"/>
  <c r="AM4214" i="15"/>
  <c r="AH4214" i="15"/>
  <c r="AI4214" i="15" s="1"/>
  <c r="W4214" i="15"/>
  <c r="Y4214" i="15" s="1"/>
  <c r="V4214" i="15"/>
  <c r="U4214" i="15"/>
  <c r="X4214" i="15" s="1"/>
  <c r="R4214" i="15"/>
  <c r="AO4214" i="15" s="1"/>
  <c r="P4214" i="15"/>
  <c r="O4214" i="15"/>
  <c r="N4214" i="15"/>
  <c r="H4214" i="15"/>
  <c r="G4214" i="15"/>
  <c r="D4214" i="15"/>
  <c r="BA4214" i="15" s="1"/>
  <c r="C4214" i="15"/>
  <c r="AM4213" i="15"/>
  <c r="AH4213" i="15"/>
  <c r="AI4213" i="15" s="1"/>
  <c r="W4213" i="15"/>
  <c r="Y4213" i="15" s="1"/>
  <c r="V4213" i="15"/>
  <c r="U4213" i="15"/>
  <c r="X4213" i="15" s="1"/>
  <c r="R4213" i="15"/>
  <c r="P4213" i="15"/>
  <c r="M4213" i="15" s="1"/>
  <c r="O4213" i="15"/>
  <c r="N4213" i="15"/>
  <c r="H4213" i="15"/>
  <c r="G4213" i="15"/>
  <c r="D4213" i="15"/>
  <c r="BA4213" i="15" s="1"/>
  <c r="C4213" i="15"/>
  <c r="AM4212" i="15"/>
  <c r="AH4212" i="15"/>
  <c r="AI4212" i="15" s="1"/>
  <c r="W4212" i="15"/>
  <c r="Y4212" i="15" s="1"/>
  <c r="V4212" i="15"/>
  <c r="U4212" i="15"/>
  <c r="X4212" i="15" s="1"/>
  <c r="R4212" i="15"/>
  <c r="AO4212" i="15" s="1"/>
  <c r="P4212" i="15"/>
  <c r="M4212" i="15" s="1"/>
  <c r="O4212" i="15"/>
  <c r="N4212" i="15"/>
  <c r="H4212" i="15"/>
  <c r="G4212" i="15"/>
  <c r="D4212" i="15"/>
  <c r="BA4212" i="15" s="1"/>
  <c r="C4212" i="15"/>
  <c r="BA4211" i="15"/>
  <c r="AM4211" i="15"/>
  <c r="AH4211" i="15"/>
  <c r="AI4211" i="15" s="1"/>
  <c r="W4211" i="15"/>
  <c r="Y4211" i="15" s="1"/>
  <c r="V4211" i="15"/>
  <c r="U4211" i="15"/>
  <c r="X4211" i="15" s="1"/>
  <c r="R4211" i="15"/>
  <c r="AO4211" i="15" s="1"/>
  <c r="P4211" i="15"/>
  <c r="O4211" i="15"/>
  <c r="N4211" i="15"/>
  <c r="H4211" i="15"/>
  <c r="Q4211" i="15" s="1"/>
  <c r="AP4211" i="15" s="1"/>
  <c r="G4211" i="15"/>
  <c r="D4211" i="15"/>
  <c r="C4211" i="15"/>
  <c r="AM4210" i="15"/>
  <c r="AH4210" i="15"/>
  <c r="AI4210" i="15" s="1"/>
  <c r="W4210" i="15"/>
  <c r="Y4210" i="15" s="1"/>
  <c r="V4210" i="15"/>
  <c r="U4210" i="15"/>
  <c r="X4210" i="15" s="1"/>
  <c r="R4210" i="15"/>
  <c r="AO4210" i="15" s="1"/>
  <c r="P4210" i="15"/>
  <c r="M4210" i="15" s="1"/>
  <c r="O4210" i="15"/>
  <c r="N4210" i="15"/>
  <c r="H4210" i="15"/>
  <c r="G4210" i="15"/>
  <c r="D4210" i="15"/>
  <c r="BA4210" i="15" s="1"/>
  <c r="C4210" i="15"/>
  <c r="AM4209" i="15"/>
  <c r="AH4209" i="15"/>
  <c r="AI4209" i="15" s="1"/>
  <c r="W4209" i="15"/>
  <c r="Y4209" i="15" s="1"/>
  <c r="V4209" i="15"/>
  <c r="U4209" i="15"/>
  <c r="X4209" i="15" s="1"/>
  <c r="R4209" i="15"/>
  <c r="AO4209" i="15" s="1"/>
  <c r="P4209" i="15"/>
  <c r="M4209" i="15" s="1"/>
  <c r="O4209" i="15"/>
  <c r="N4209" i="15"/>
  <c r="H4209" i="15"/>
  <c r="AQ4209" i="15" s="1"/>
  <c r="G4209" i="15"/>
  <c r="D4209" i="15"/>
  <c r="BA4209" i="15" s="1"/>
  <c r="C4209" i="15"/>
  <c r="AM4208" i="15"/>
  <c r="AH4208" i="15"/>
  <c r="AI4208" i="15" s="1"/>
  <c r="W4208" i="15"/>
  <c r="Y4208" i="15" s="1"/>
  <c r="V4208" i="15"/>
  <c r="U4208" i="15"/>
  <c r="X4208" i="15" s="1"/>
  <c r="R4208" i="15"/>
  <c r="AO4208" i="15" s="1"/>
  <c r="P4208" i="15"/>
  <c r="M4208" i="15" s="1"/>
  <c r="O4208" i="15"/>
  <c r="N4208" i="15"/>
  <c r="H4208" i="15"/>
  <c r="G4208" i="15"/>
  <c r="D4208" i="15"/>
  <c r="BA4208" i="15" s="1"/>
  <c r="C4208" i="15"/>
  <c r="AM4207" i="15"/>
  <c r="AH4207" i="15"/>
  <c r="AI4207" i="15" s="1"/>
  <c r="W4207" i="15"/>
  <c r="Y4207" i="15" s="1"/>
  <c r="V4207" i="15"/>
  <c r="U4207" i="15"/>
  <c r="X4207" i="15" s="1"/>
  <c r="R4207" i="15"/>
  <c r="AO4207" i="15" s="1"/>
  <c r="P4207" i="15"/>
  <c r="M4207" i="15" s="1"/>
  <c r="O4207" i="15"/>
  <c r="N4207" i="15"/>
  <c r="H4207" i="15"/>
  <c r="G4207" i="15"/>
  <c r="D4207" i="15"/>
  <c r="BA4207" i="15" s="1"/>
  <c r="C4207" i="15"/>
  <c r="AM4206" i="15"/>
  <c r="AH4206" i="15"/>
  <c r="AI4206" i="15" s="1"/>
  <c r="W4206" i="15"/>
  <c r="Y4206" i="15" s="1"/>
  <c r="V4206" i="15"/>
  <c r="U4206" i="15"/>
  <c r="X4206" i="15" s="1"/>
  <c r="R4206" i="15"/>
  <c r="AO4206" i="15" s="1"/>
  <c r="P4206" i="15"/>
  <c r="M4206" i="15" s="1"/>
  <c r="O4206" i="15"/>
  <c r="N4206" i="15"/>
  <c r="H4206" i="15"/>
  <c r="G4206" i="15"/>
  <c r="D4206" i="15"/>
  <c r="BA4206" i="15" s="1"/>
  <c r="C4206" i="15"/>
  <c r="AM4205" i="15"/>
  <c r="AH4205" i="15"/>
  <c r="AI4205" i="15" s="1"/>
  <c r="W4205" i="15"/>
  <c r="Y4205" i="15" s="1"/>
  <c r="V4205" i="15"/>
  <c r="U4205" i="15"/>
  <c r="X4205" i="15" s="1"/>
  <c r="R4205" i="15"/>
  <c r="P4205" i="15"/>
  <c r="M4205" i="15" s="1"/>
  <c r="O4205" i="15"/>
  <c r="N4205" i="15"/>
  <c r="H4205" i="15"/>
  <c r="G4205" i="15"/>
  <c r="D4205" i="15"/>
  <c r="BA4205" i="15" s="1"/>
  <c r="C4205" i="15"/>
  <c r="AM4204" i="15"/>
  <c r="AH4204" i="15"/>
  <c r="AI4204" i="15" s="1"/>
  <c r="W4204" i="15"/>
  <c r="Y4204" i="15" s="1"/>
  <c r="V4204" i="15"/>
  <c r="U4204" i="15"/>
  <c r="X4204" i="15" s="1"/>
  <c r="R4204" i="15"/>
  <c r="AO4204" i="15" s="1"/>
  <c r="P4204" i="15"/>
  <c r="M4204" i="15" s="1"/>
  <c r="O4204" i="15"/>
  <c r="N4204" i="15"/>
  <c r="H4204" i="15"/>
  <c r="G4204" i="15"/>
  <c r="D4204" i="15"/>
  <c r="BA4204" i="15" s="1"/>
  <c r="C4204" i="15"/>
  <c r="AM4203" i="15"/>
  <c r="AH4203" i="15"/>
  <c r="AI4203" i="15" s="1"/>
  <c r="W4203" i="15"/>
  <c r="Y4203" i="15" s="1"/>
  <c r="V4203" i="15"/>
  <c r="U4203" i="15"/>
  <c r="X4203" i="15" s="1"/>
  <c r="R4203" i="15"/>
  <c r="AO4203" i="15" s="1"/>
  <c r="P4203" i="15"/>
  <c r="M4203" i="15" s="1"/>
  <c r="O4203" i="15"/>
  <c r="N4203" i="15"/>
  <c r="H4203" i="15"/>
  <c r="G4203" i="15"/>
  <c r="D4203" i="15"/>
  <c r="BA4203" i="15" s="1"/>
  <c r="C4203" i="15"/>
  <c r="AM4202" i="15"/>
  <c r="AH4202" i="15"/>
  <c r="AI4202" i="15" s="1"/>
  <c r="W4202" i="15"/>
  <c r="Y4202" i="15" s="1"/>
  <c r="V4202" i="15"/>
  <c r="U4202" i="15"/>
  <c r="X4202" i="15" s="1"/>
  <c r="R4202" i="15"/>
  <c r="P4202" i="15"/>
  <c r="M4202" i="15" s="1"/>
  <c r="O4202" i="15"/>
  <c r="N4202" i="15"/>
  <c r="H4202" i="15"/>
  <c r="G4202" i="15"/>
  <c r="D4202" i="15"/>
  <c r="BA4202" i="15" s="1"/>
  <c r="C4202" i="15"/>
  <c r="AM4201" i="15"/>
  <c r="AH4201" i="15"/>
  <c r="AI4201" i="15" s="1"/>
  <c r="W4201" i="15"/>
  <c r="Y4201" i="15" s="1"/>
  <c r="V4201" i="15"/>
  <c r="U4201" i="15"/>
  <c r="X4201" i="15" s="1"/>
  <c r="R4201" i="15"/>
  <c r="AO4201" i="15" s="1"/>
  <c r="P4201" i="15"/>
  <c r="O4201" i="15"/>
  <c r="N4201" i="15"/>
  <c r="H4201" i="15"/>
  <c r="G4201" i="15"/>
  <c r="D4201" i="15"/>
  <c r="BA4201" i="15" s="1"/>
  <c r="C4201" i="15"/>
  <c r="AM4200" i="15"/>
  <c r="AH4200" i="15"/>
  <c r="AI4200" i="15" s="1"/>
  <c r="W4200" i="15"/>
  <c r="Y4200" i="15" s="1"/>
  <c r="V4200" i="15"/>
  <c r="U4200" i="15"/>
  <c r="X4200" i="15" s="1"/>
  <c r="R4200" i="15"/>
  <c r="AO4200" i="15" s="1"/>
  <c r="P4200" i="15"/>
  <c r="O4200" i="15"/>
  <c r="N4200" i="15"/>
  <c r="H4200" i="15"/>
  <c r="G4200" i="15"/>
  <c r="D4200" i="15"/>
  <c r="BA4200" i="15" s="1"/>
  <c r="C4200" i="15"/>
  <c r="AM4199" i="15"/>
  <c r="AH4199" i="15"/>
  <c r="AI4199" i="15" s="1"/>
  <c r="W4199" i="15"/>
  <c r="Y4199" i="15" s="1"/>
  <c r="V4199" i="15"/>
  <c r="U4199" i="15"/>
  <c r="X4199" i="15" s="1"/>
  <c r="R4199" i="15"/>
  <c r="AO4199" i="15" s="1"/>
  <c r="P4199" i="15"/>
  <c r="O4199" i="15"/>
  <c r="N4199" i="15"/>
  <c r="H4199" i="15"/>
  <c r="G4199" i="15"/>
  <c r="D4199" i="15"/>
  <c r="BA4199" i="15" s="1"/>
  <c r="C4199" i="15"/>
  <c r="AM4198" i="15"/>
  <c r="AH4198" i="15"/>
  <c r="AI4198" i="15" s="1"/>
  <c r="W4198" i="15"/>
  <c r="Y4198" i="15" s="1"/>
  <c r="V4198" i="15"/>
  <c r="U4198" i="15"/>
  <c r="X4198" i="15" s="1"/>
  <c r="R4198" i="15"/>
  <c r="AO4198" i="15" s="1"/>
  <c r="P4198" i="15"/>
  <c r="M4198" i="15" s="1"/>
  <c r="O4198" i="15"/>
  <c r="N4198" i="15"/>
  <c r="H4198" i="15"/>
  <c r="G4198" i="15"/>
  <c r="D4198" i="15"/>
  <c r="BA4198" i="15" s="1"/>
  <c r="C4198" i="15"/>
  <c r="AM4197" i="15"/>
  <c r="AH4197" i="15"/>
  <c r="AI4197" i="15" s="1"/>
  <c r="W4197" i="15"/>
  <c r="Y4197" i="15" s="1"/>
  <c r="V4197" i="15"/>
  <c r="U4197" i="15"/>
  <c r="X4197" i="15" s="1"/>
  <c r="R4197" i="15"/>
  <c r="AO4197" i="15" s="1"/>
  <c r="P4197" i="15"/>
  <c r="M4197" i="15" s="1"/>
  <c r="O4197" i="15"/>
  <c r="N4197" i="15"/>
  <c r="H4197" i="15"/>
  <c r="G4197" i="15"/>
  <c r="D4197" i="15"/>
  <c r="BA4197" i="15" s="1"/>
  <c r="C4197" i="15"/>
  <c r="AM4196" i="15"/>
  <c r="AH4196" i="15"/>
  <c r="AI4196" i="15" s="1"/>
  <c r="W4196" i="15"/>
  <c r="Y4196" i="15" s="1"/>
  <c r="V4196" i="15"/>
  <c r="U4196" i="15"/>
  <c r="X4196" i="15" s="1"/>
  <c r="R4196" i="15"/>
  <c r="P4196" i="15"/>
  <c r="O4196" i="15"/>
  <c r="N4196" i="15"/>
  <c r="H4196" i="15"/>
  <c r="G4196" i="15"/>
  <c r="D4196" i="15"/>
  <c r="BA4196" i="15" s="1"/>
  <c r="C4196" i="15"/>
  <c r="AO4195" i="15"/>
  <c r="AM4195" i="15"/>
  <c r="AH4195" i="15"/>
  <c r="AI4195" i="15" s="1"/>
  <c r="W4195" i="15"/>
  <c r="Y4195" i="15" s="1"/>
  <c r="V4195" i="15"/>
  <c r="U4195" i="15"/>
  <c r="X4195" i="15" s="1"/>
  <c r="R4195" i="15"/>
  <c r="P4195" i="15"/>
  <c r="O4195" i="15"/>
  <c r="N4195" i="15"/>
  <c r="H4195" i="15"/>
  <c r="G4195" i="15"/>
  <c r="D4195" i="15"/>
  <c r="BA4195" i="15" s="1"/>
  <c r="C4195" i="15"/>
  <c r="AM4194" i="15"/>
  <c r="AH4194" i="15"/>
  <c r="AI4194" i="15" s="1"/>
  <c r="W4194" i="15"/>
  <c r="Y4194" i="15" s="1"/>
  <c r="V4194" i="15"/>
  <c r="U4194" i="15"/>
  <c r="X4194" i="15" s="1"/>
  <c r="R4194" i="15"/>
  <c r="P4194" i="15"/>
  <c r="O4194" i="15"/>
  <c r="N4194" i="15"/>
  <c r="H4194" i="15"/>
  <c r="G4194" i="15"/>
  <c r="D4194" i="15"/>
  <c r="BA4194" i="15" s="1"/>
  <c r="C4194" i="15"/>
  <c r="AM4193" i="15"/>
  <c r="AH4193" i="15"/>
  <c r="AI4193" i="15" s="1"/>
  <c r="W4193" i="15"/>
  <c r="Y4193" i="15" s="1"/>
  <c r="V4193" i="15"/>
  <c r="U4193" i="15"/>
  <c r="X4193" i="15" s="1"/>
  <c r="R4193" i="15"/>
  <c r="AO4193" i="15" s="1"/>
  <c r="P4193" i="15"/>
  <c r="M4193" i="15" s="1"/>
  <c r="O4193" i="15"/>
  <c r="N4193" i="15"/>
  <c r="H4193" i="15"/>
  <c r="G4193" i="15"/>
  <c r="D4193" i="15"/>
  <c r="BA4193" i="15" s="1"/>
  <c r="C4193" i="15"/>
  <c r="AO4192" i="15"/>
  <c r="AM4192" i="15"/>
  <c r="AH4192" i="15"/>
  <c r="AI4192" i="15" s="1"/>
  <c r="W4192" i="15"/>
  <c r="Y4192" i="15" s="1"/>
  <c r="V4192" i="15"/>
  <c r="U4192" i="15"/>
  <c r="X4192" i="15" s="1"/>
  <c r="R4192" i="15"/>
  <c r="P4192" i="15"/>
  <c r="M4192" i="15" s="1"/>
  <c r="O4192" i="15"/>
  <c r="N4192" i="15"/>
  <c r="H4192" i="15"/>
  <c r="G4192" i="15"/>
  <c r="D4192" i="15"/>
  <c r="BA4192" i="15" s="1"/>
  <c r="C4192" i="15"/>
  <c r="AM4191" i="15"/>
  <c r="AH4191" i="15"/>
  <c r="AI4191" i="15" s="1"/>
  <c r="W4191" i="15"/>
  <c r="Y4191" i="15" s="1"/>
  <c r="V4191" i="15"/>
  <c r="U4191" i="15"/>
  <c r="X4191" i="15" s="1"/>
  <c r="R4191" i="15"/>
  <c r="AO4191" i="15" s="1"/>
  <c r="P4191" i="15"/>
  <c r="M4191" i="15" s="1"/>
  <c r="O4191" i="15"/>
  <c r="N4191" i="15"/>
  <c r="H4191" i="15"/>
  <c r="G4191" i="15"/>
  <c r="D4191" i="15"/>
  <c r="BA4191" i="15" s="1"/>
  <c r="C4191" i="15"/>
  <c r="AM4190" i="15"/>
  <c r="AH4190" i="15"/>
  <c r="AI4190" i="15" s="1"/>
  <c r="W4190" i="15"/>
  <c r="Y4190" i="15" s="1"/>
  <c r="V4190" i="15"/>
  <c r="U4190" i="15"/>
  <c r="X4190" i="15" s="1"/>
  <c r="R4190" i="15"/>
  <c r="AO4190" i="15" s="1"/>
  <c r="P4190" i="15"/>
  <c r="M4190" i="15" s="1"/>
  <c r="O4190" i="15"/>
  <c r="N4190" i="15"/>
  <c r="H4190" i="15"/>
  <c r="G4190" i="15"/>
  <c r="D4190" i="15"/>
  <c r="BA4190" i="15" s="1"/>
  <c r="C4190" i="15"/>
  <c r="BA4189" i="15"/>
  <c r="AM4189" i="15"/>
  <c r="AH4189" i="15"/>
  <c r="AI4189" i="15" s="1"/>
  <c r="W4189" i="15"/>
  <c r="Y4189" i="15" s="1"/>
  <c r="V4189" i="15"/>
  <c r="U4189" i="15"/>
  <c r="X4189" i="15" s="1"/>
  <c r="R4189" i="15"/>
  <c r="AO4189" i="15" s="1"/>
  <c r="P4189" i="15"/>
  <c r="M4189" i="15" s="1"/>
  <c r="O4189" i="15"/>
  <c r="N4189" i="15"/>
  <c r="H4189" i="15"/>
  <c r="G4189" i="15"/>
  <c r="D4189" i="15"/>
  <c r="C4189" i="15"/>
  <c r="AM4188" i="15"/>
  <c r="AH4188" i="15"/>
  <c r="AI4188" i="15" s="1"/>
  <c r="W4188" i="15"/>
  <c r="Y4188" i="15" s="1"/>
  <c r="V4188" i="15"/>
  <c r="U4188" i="15"/>
  <c r="X4188" i="15" s="1"/>
  <c r="R4188" i="15"/>
  <c r="P4188" i="15"/>
  <c r="M4188" i="15" s="1"/>
  <c r="O4188" i="15"/>
  <c r="N4188" i="15"/>
  <c r="H4188" i="15"/>
  <c r="G4188" i="15"/>
  <c r="D4188" i="15"/>
  <c r="BA4188" i="15" s="1"/>
  <c r="C4188" i="15"/>
  <c r="AM4187" i="15"/>
  <c r="AH4187" i="15"/>
  <c r="AI4187" i="15" s="1"/>
  <c r="W4187" i="15"/>
  <c r="Y4187" i="15" s="1"/>
  <c r="V4187" i="15"/>
  <c r="U4187" i="15"/>
  <c r="X4187" i="15" s="1"/>
  <c r="R4187" i="15"/>
  <c r="AO4187" i="15" s="1"/>
  <c r="P4187" i="15"/>
  <c r="M4187" i="15" s="1"/>
  <c r="O4187" i="15"/>
  <c r="N4187" i="15"/>
  <c r="H4187" i="15"/>
  <c r="G4187" i="15"/>
  <c r="D4187" i="15"/>
  <c r="BA4187" i="15" s="1"/>
  <c r="C4187" i="15"/>
  <c r="AM4186" i="15"/>
  <c r="AH4186" i="15"/>
  <c r="AI4186" i="15" s="1"/>
  <c r="W4186" i="15"/>
  <c r="Y4186" i="15" s="1"/>
  <c r="V4186" i="15"/>
  <c r="U4186" i="15"/>
  <c r="X4186" i="15" s="1"/>
  <c r="R4186" i="15"/>
  <c r="AO4186" i="15" s="1"/>
  <c r="P4186" i="15"/>
  <c r="M4186" i="15" s="1"/>
  <c r="O4186" i="15"/>
  <c r="N4186" i="15"/>
  <c r="H4186" i="15"/>
  <c r="G4186" i="15"/>
  <c r="D4186" i="15"/>
  <c r="BA4186" i="15" s="1"/>
  <c r="C4186" i="15"/>
  <c r="AM4185" i="15"/>
  <c r="AH4185" i="15"/>
  <c r="AI4185" i="15" s="1"/>
  <c r="W4185" i="15"/>
  <c r="Y4185" i="15" s="1"/>
  <c r="V4185" i="15"/>
  <c r="U4185" i="15"/>
  <c r="X4185" i="15" s="1"/>
  <c r="R4185" i="15"/>
  <c r="P4185" i="15"/>
  <c r="M4185" i="15" s="1"/>
  <c r="O4185" i="15"/>
  <c r="N4185" i="15"/>
  <c r="H4185" i="15"/>
  <c r="G4185" i="15"/>
  <c r="D4185" i="15"/>
  <c r="BA4185" i="15" s="1"/>
  <c r="C4185" i="15"/>
  <c r="AM4184" i="15"/>
  <c r="AH4184" i="15"/>
  <c r="AI4184" i="15" s="1"/>
  <c r="W4184" i="15"/>
  <c r="Y4184" i="15" s="1"/>
  <c r="V4184" i="15"/>
  <c r="U4184" i="15"/>
  <c r="X4184" i="15" s="1"/>
  <c r="R4184" i="15"/>
  <c r="AO4184" i="15" s="1"/>
  <c r="P4184" i="15"/>
  <c r="M4184" i="15" s="1"/>
  <c r="O4184" i="15"/>
  <c r="N4184" i="15"/>
  <c r="H4184" i="15"/>
  <c r="G4184" i="15"/>
  <c r="D4184" i="15"/>
  <c r="BA4184" i="15" s="1"/>
  <c r="C4184" i="15"/>
  <c r="AM4183" i="15"/>
  <c r="AH4183" i="15"/>
  <c r="AI4183" i="15" s="1"/>
  <c r="W4183" i="15"/>
  <c r="Y4183" i="15" s="1"/>
  <c r="V4183" i="15"/>
  <c r="U4183" i="15"/>
  <c r="X4183" i="15" s="1"/>
  <c r="R4183" i="15"/>
  <c r="AO4183" i="15" s="1"/>
  <c r="P4183" i="15"/>
  <c r="M4183" i="15" s="1"/>
  <c r="O4183" i="15"/>
  <c r="N4183" i="15"/>
  <c r="H4183" i="15"/>
  <c r="G4183" i="15"/>
  <c r="D4183" i="15"/>
  <c r="BA4183" i="15" s="1"/>
  <c r="C4183" i="15"/>
  <c r="AM4182" i="15"/>
  <c r="AH4182" i="15"/>
  <c r="AI4182" i="15" s="1"/>
  <c r="W4182" i="15"/>
  <c r="Y4182" i="15" s="1"/>
  <c r="V4182" i="15"/>
  <c r="U4182" i="15"/>
  <c r="X4182" i="15" s="1"/>
  <c r="R4182" i="15"/>
  <c r="AO4182" i="15" s="1"/>
  <c r="P4182" i="15"/>
  <c r="O4182" i="15"/>
  <c r="N4182" i="15"/>
  <c r="H4182" i="15"/>
  <c r="G4182" i="15"/>
  <c r="D4182" i="15"/>
  <c r="BA4182" i="15" s="1"/>
  <c r="C4182" i="15"/>
  <c r="AM4181" i="15"/>
  <c r="AH4181" i="15"/>
  <c r="AI4181" i="15" s="1"/>
  <c r="W4181" i="15"/>
  <c r="Y4181" i="15" s="1"/>
  <c r="V4181" i="15"/>
  <c r="U4181" i="15"/>
  <c r="X4181" i="15" s="1"/>
  <c r="R4181" i="15"/>
  <c r="AO4181" i="15" s="1"/>
  <c r="P4181" i="15"/>
  <c r="O4181" i="15"/>
  <c r="N4181" i="15"/>
  <c r="H4181" i="15"/>
  <c r="G4181" i="15"/>
  <c r="D4181" i="15"/>
  <c r="BA4181" i="15" s="1"/>
  <c r="C4181" i="15"/>
  <c r="AM4180" i="15"/>
  <c r="AH4180" i="15"/>
  <c r="AI4180" i="15" s="1"/>
  <c r="W4180" i="15"/>
  <c r="Y4180" i="15" s="1"/>
  <c r="V4180" i="15"/>
  <c r="U4180" i="15"/>
  <c r="X4180" i="15" s="1"/>
  <c r="R4180" i="15"/>
  <c r="AO4180" i="15" s="1"/>
  <c r="P4180" i="15"/>
  <c r="M4180" i="15" s="1"/>
  <c r="O4180" i="15"/>
  <c r="N4180" i="15"/>
  <c r="H4180" i="15"/>
  <c r="G4180" i="15"/>
  <c r="D4180" i="15"/>
  <c r="BA4180" i="15" s="1"/>
  <c r="C4180" i="15"/>
  <c r="AM4179" i="15"/>
  <c r="AH4179" i="15"/>
  <c r="AI4179" i="15" s="1"/>
  <c r="W4179" i="15"/>
  <c r="Y4179" i="15" s="1"/>
  <c r="V4179" i="15"/>
  <c r="U4179" i="15"/>
  <c r="X4179" i="15" s="1"/>
  <c r="R4179" i="15"/>
  <c r="AO4179" i="15" s="1"/>
  <c r="P4179" i="15"/>
  <c r="O4179" i="15"/>
  <c r="N4179" i="15"/>
  <c r="H4179" i="15"/>
  <c r="G4179" i="15"/>
  <c r="D4179" i="15"/>
  <c r="BA4179" i="15" s="1"/>
  <c r="C4179" i="15"/>
  <c r="AM4178" i="15"/>
  <c r="AH4178" i="15"/>
  <c r="AI4178" i="15" s="1"/>
  <c r="W4178" i="15"/>
  <c r="Y4178" i="15" s="1"/>
  <c r="V4178" i="15"/>
  <c r="U4178" i="15"/>
  <c r="X4178" i="15" s="1"/>
  <c r="R4178" i="15"/>
  <c r="AO4178" i="15" s="1"/>
  <c r="P4178" i="15"/>
  <c r="M4178" i="15" s="1"/>
  <c r="O4178" i="15"/>
  <c r="N4178" i="15"/>
  <c r="H4178" i="15"/>
  <c r="G4178" i="15"/>
  <c r="D4178" i="15"/>
  <c r="BA4178" i="15" s="1"/>
  <c r="C4178" i="15"/>
  <c r="AM4177" i="15"/>
  <c r="AH4177" i="15"/>
  <c r="AI4177" i="15" s="1"/>
  <c r="W4177" i="15"/>
  <c r="Y4177" i="15" s="1"/>
  <c r="V4177" i="15"/>
  <c r="U4177" i="15"/>
  <c r="X4177" i="15" s="1"/>
  <c r="R4177" i="15"/>
  <c r="P4177" i="15"/>
  <c r="M4177" i="15" s="1"/>
  <c r="O4177" i="15"/>
  <c r="N4177" i="15"/>
  <c r="H4177" i="15"/>
  <c r="G4177" i="15"/>
  <c r="D4177" i="15"/>
  <c r="BA4177" i="15" s="1"/>
  <c r="C4177" i="15"/>
  <c r="AM4176" i="15"/>
  <c r="AH4176" i="15"/>
  <c r="AI4176" i="15" s="1"/>
  <c r="W4176" i="15"/>
  <c r="Y4176" i="15" s="1"/>
  <c r="V4176" i="15"/>
  <c r="U4176" i="15"/>
  <c r="X4176" i="15" s="1"/>
  <c r="R4176" i="15"/>
  <c r="P4176" i="15"/>
  <c r="M4176" i="15" s="1"/>
  <c r="O4176" i="15"/>
  <c r="N4176" i="15"/>
  <c r="H4176" i="15"/>
  <c r="G4176" i="15"/>
  <c r="D4176" i="15"/>
  <c r="BA4176" i="15" s="1"/>
  <c r="C4176" i="15"/>
  <c r="AM4175" i="15"/>
  <c r="AH4175" i="15"/>
  <c r="AI4175" i="15" s="1"/>
  <c r="W4175" i="15"/>
  <c r="Y4175" i="15" s="1"/>
  <c r="V4175" i="15"/>
  <c r="U4175" i="15"/>
  <c r="X4175" i="15" s="1"/>
  <c r="R4175" i="15"/>
  <c r="AO4175" i="15" s="1"/>
  <c r="P4175" i="15"/>
  <c r="M4175" i="15" s="1"/>
  <c r="O4175" i="15"/>
  <c r="N4175" i="15"/>
  <c r="H4175" i="15"/>
  <c r="G4175" i="15"/>
  <c r="D4175" i="15"/>
  <c r="BA4175" i="15" s="1"/>
  <c r="C4175" i="15"/>
  <c r="AM4174" i="15"/>
  <c r="AH4174" i="15"/>
  <c r="AI4174" i="15" s="1"/>
  <c r="W4174" i="15"/>
  <c r="Y4174" i="15" s="1"/>
  <c r="V4174" i="15"/>
  <c r="U4174" i="15"/>
  <c r="X4174" i="15" s="1"/>
  <c r="R4174" i="15"/>
  <c r="AO4174" i="15" s="1"/>
  <c r="P4174" i="15"/>
  <c r="O4174" i="15"/>
  <c r="N4174" i="15"/>
  <c r="H4174" i="15"/>
  <c r="G4174" i="15"/>
  <c r="D4174" i="15"/>
  <c r="BA4174" i="15" s="1"/>
  <c r="C4174" i="15"/>
  <c r="AM4173" i="15"/>
  <c r="AH4173" i="15"/>
  <c r="AI4173" i="15" s="1"/>
  <c r="W4173" i="15"/>
  <c r="Y4173" i="15" s="1"/>
  <c r="V4173" i="15"/>
  <c r="U4173" i="15"/>
  <c r="X4173" i="15" s="1"/>
  <c r="R4173" i="15"/>
  <c r="AO4173" i="15" s="1"/>
  <c r="P4173" i="15"/>
  <c r="M4173" i="15" s="1"/>
  <c r="O4173" i="15"/>
  <c r="N4173" i="15"/>
  <c r="H4173" i="15"/>
  <c r="G4173" i="15"/>
  <c r="D4173" i="15"/>
  <c r="BA4173" i="15" s="1"/>
  <c r="C4173" i="15"/>
  <c r="AM4172" i="15"/>
  <c r="AH4172" i="15"/>
  <c r="AI4172" i="15" s="1"/>
  <c r="W4172" i="15"/>
  <c r="Y4172" i="15" s="1"/>
  <c r="V4172" i="15"/>
  <c r="U4172" i="15"/>
  <c r="X4172" i="15" s="1"/>
  <c r="R4172" i="15"/>
  <c r="AO4172" i="15" s="1"/>
  <c r="P4172" i="15"/>
  <c r="M4172" i="15" s="1"/>
  <c r="O4172" i="15"/>
  <c r="N4172" i="15"/>
  <c r="H4172" i="15"/>
  <c r="Q4172" i="15" s="1"/>
  <c r="G4172" i="15"/>
  <c r="D4172" i="15"/>
  <c r="BA4172" i="15" s="1"/>
  <c r="C4172" i="15"/>
  <c r="AM4171" i="15"/>
  <c r="AH4171" i="15"/>
  <c r="AI4171" i="15" s="1"/>
  <c r="W4171" i="15"/>
  <c r="Y4171" i="15" s="1"/>
  <c r="V4171" i="15"/>
  <c r="U4171" i="15"/>
  <c r="X4171" i="15" s="1"/>
  <c r="R4171" i="15"/>
  <c r="AO4171" i="15" s="1"/>
  <c r="P4171" i="15"/>
  <c r="M4171" i="15" s="1"/>
  <c r="O4171" i="15"/>
  <c r="N4171" i="15"/>
  <c r="H4171" i="15"/>
  <c r="G4171" i="15"/>
  <c r="D4171" i="15"/>
  <c r="BA4171" i="15" s="1"/>
  <c r="C4171" i="15"/>
  <c r="AM4170" i="15"/>
  <c r="AH4170" i="15"/>
  <c r="AI4170" i="15" s="1"/>
  <c r="W4170" i="15"/>
  <c r="Y4170" i="15" s="1"/>
  <c r="V4170" i="15"/>
  <c r="U4170" i="15"/>
  <c r="X4170" i="15" s="1"/>
  <c r="R4170" i="15"/>
  <c r="P4170" i="15"/>
  <c r="M4170" i="15" s="1"/>
  <c r="O4170" i="15"/>
  <c r="N4170" i="15"/>
  <c r="H4170" i="15"/>
  <c r="G4170" i="15"/>
  <c r="D4170" i="15"/>
  <c r="BA4170" i="15" s="1"/>
  <c r="C4170" i="15"/>
  <c r="AM4169" i="15"/>
  <c r="AH4169" i="15"/>
  <c r="AI4169" i="15" s="1"/>
  <c r="W4169" i="15"/>
  <c r="Y4169" i="15" s="1"/>
  <c r="V4169" i="15"/>
  <c r="U4169" i="15"/>
  <c r="X4169" i="15" s="1"/>
  <c r="R4169" i="15"/>
  <c r="AO4169" i="15" s="1"/>
  <c r="P4169" i="15"/>
  <c r="M4169" i="15" s="1"/>
  <c r="O4169" i="15"/>
  <c r="N4169" i="15"/>
  <c r="H4169" i="15"/>
  <c r="G4169" i="15"/>
  <c r="D4169" i="15"/>
  <c r="BA4169" i="15" s="1"/>
  <c r="C4169" i="15"/>
  <c r="AM4168" i="15"/>
  <c r="AH4168" i="15"/>
  <c r="AI4168" i="15" s="1"/>
  <c r="W4168" i="15"/>
  <c r="Y4168" i="15" s="1"/>
  <c r="V4168" i="15"/>
  <c r="U4168" i="15"/>
  <c r="X4168" i="15" s="1"/>
  <c r="R4168" i="15"/>
  <c r="AO4168" i="15" s="1"/>
  <c r="P4168" i="15"/>
  <c r="M4168" i="15" s="1"/>
  <c r="O4168" i="15"/>
  <c r="N4168" i="15"/>
  <c r="H4168" i="15"/>
  <c r="G4168" i="15"/>
  <c r="D4168" i="15"/>
  <c r="BA4168" i="15" s="1"/>
  <c r="C4168" i="15"/>
  <c r="AM4167" i="15"/>
  <c r="AH4167" i="15"/>
  <c r="AI4167" i="15" s="1"/>
  <c r="W4167" i="15"/>
  <c r="Y4167" i="15" s="1"/>
  <c r="V4167" i="15"/>
  <c r="U4167" i="15"/>
  <c r="X4167" i="15" s="1"/>
  <c r="R4167" i="15"/>
  <c r="P4167" i="15"/>
  <c r="M4167" i="15" s="1"/>
  <c r="O4167" i="15"/>
  <c r="N4167" i="15"/>
  <c r="H4167" i="15"/>
  <c r="G4167" i="15"/>
  <c r="D4167" i="15"/>
  <c r="BA4167" i="15" s="1"/>
  <c r="C4167" i="15"/>
  <c r="AM4166" i="15"/>
  <c r="AH4166" i="15"/>
  <c r="AI4166" i="15" s="1"/>
  <c r="W4166" i="15"/>
  <c r="Y4166" i="15" s="1"/>
  <c r="V4166" i="15"/>
  <c r="U4166" i="15"/>
  <c r="X4166" i="15" s="1"/>
  <c r="R4166" i="15"/>
  <c r="AO4166" i="15" s="1"/>
  <c r="P4166" i="15"/>
  <c r="O4166" i="15"/>
  <c r="N4166" i="15"/>
  <c r="H4166" i="15"/>
  <c r="G4166" i="15"/>
  <c r="D4166" i="15"/>
  <c r="BA4166" i="15" s="1"/>
  <c r="C4166" i="15"/>
  <c r="AM4165" i="15"/>
  <c r="AH4165" i="15"/>
  <c r="AI4165" i="15" s="1"/>
  <c r="W4165" i="15"/>
  <c r="Y4165" i="15" s="1"/>
  <c r="V4165" i="15"/>
  <c r="U4165" i="15"/>
  <c r="X4165" i="15" s="1"/>
  <c r="R4165" i="15"/>
  <c r="AO4165" i="15" s="1"/>
  <c r="P4165" i="15"/>
  <c r="O4165" i="15"/>
  <c r="N4165" i="15"/>
  <c r="H4165" i="15"/>
  <c r="G4165" i="15"/>
  <c r="D4165" i="15"/>
  <c r="BA4165" i="15" s="1"/>
  <c r="C4165" i="15"/>
  <c r="AM4164" i="15"/>
  <c r="AH4164" i="15"/>
  <c r="AI4164" i="15" s="1"/>
  <c r="W4164" i="15"/>
  <c r="Y4164" i="15" s="1"/>
  <c r="V4164" i="15"/>
  <c r="U4164" i="15"/>
  <c r="X4164" i="15" s="1"/>
  <c r="R4164" i="15"/>
  <c r="P4164" i="15"/>
  <c r="M4164" i="15" s="1"/>
  <c r="O4164" i="15"/>
  <c r="N4164" i="15"/>
  <c r="H4164" i="15"/>
  <c r="G4164" i="15"/>
  <c r="D4164" i="15"/>
  <c r="BA4164" i="15" s="1"/>
  <c r="C4164" i="15"/>
  <c r="AM4163" i="15"/>
  <c r="AH4163" i="15"/>
  <c r="AI4163" i="15" s="1"/>
  <c r="W4163" i="15"/>
  <c r="Y4163" i="15" s="1"/>
  <c r="V4163" i="15"/>
  <c r="U4163" i="15"/>
  <c r="X4163" i="15" s="1"/>
  <c r="R4163" i="15"/>
  <c r="AO4163" i="15" s="1"/>
  <c r="P4163" i="15"/>
  <c r="M4163" i="15" s="1"/>
  <c r="O4163" i="15"/>
  <c r="N4163" i="15"/>
  <c r="H4163" i="15"/>
  <c r="AQ4163" i="15" s="1"/>
  <c r="G4163" i="15"/>
  <c r="D4163" i="15"/>
  <c r="BA4163" i="15" s="1"/>
  <c r="C4163" i="15"/>
  <c r="AM4162" i="15"/>
  <c r="AH4162" i="15"/>
  <c r="AI4162" i="15" s="1"/>
  <c r="W4162" i="15"/>
  <c r="Y4162" i="15" s="1"/>
  <c r="V4162" i="15"/>
  <c r="U4162" i="15"/>
  <c r="X4162" i="15" s="1"/>
  <c r="R4162" i="15"/>
  <c r="AO4162" i="15" s="1"/>
  <c r="P4162" i="15"/>
  <c r="M4162" i="15" s="1"/>
  <c r="O4162" i="15"/>
  <c r="N4162" i="15"/>
  <c r="H4162" i="15"/>
  <c r="G4162" i="15"/>
  <c r="D4162" i="15"/>
  <c r="BA4162" i="15" s="1"/>
  <c r="C4162" i="15"/>
  <c r="AM4161" i="15"/>
  <c r="AH4161" i="15"/>
  <c r="AI4161" i="15" s="1"/>
  <c r="W4161" i="15"/>
  <c r="Y4161" i="15" s="1"/>
  <c r="V4161" i="15"/>
  <c r="U4161" i="15"/>
  <c r="X4161" i="15" s="1"/>
  <c r="R4161" i="15"/>
  <c r="AO4161" i="15" s="1"/>
  <c r="P4161" i="15"/>
  <c r="M4161" i="15" s="1"/>
  <c r="O4161" i="15"/>
  <c r="N4161" i="15"/>
  <c r="H4161" i="15"/>
  <c r="G4161" i="15"/>
  <c r="D4161" i="15"/>
  <c r="BA4161" i="15" s="1"/>
  <c r="C4161" i="15"/>
  <c r="AM4160" i="15"/>
  <c r="AH4160" i="15"/>
  <c r="AI4160" i="15" s="1"/>
  <c r="W4160" i="15"/>
  <c r="Y4160" i="15" s="1"/>
  <c r="V4160" i="15"/>
  <c r="U4160" i="15"/>
  <c r="X4160" i="15" s="1"/>
  <c r="R4160" i="15"/>
  <c r="AO4160" i="15" s="1"/>
  <c r="P4160" i="15"/>
  <c r="M4160" i="15" s="1"/>
  <c r="O4160" i="15"/>
  <c r="N4160" i="15"/>
  <c r="H4160" i="15"/>
  <c r="Q4160" i="15" s="1"/>
  <c r="AP4160" i="15" s="1"/>
  <c r="G4160" i="15"/>
  <c r="D4160" i="15"/>
  <c r="BA4160" i="15" s="1"/>
  <c r="C4160" i="15"/>
  <c r="AM4159" i="15"/>
  <c r="AH4159" i="15"/>
  <c r="AI4159" i="15" s="1"/>
  <c r="W4159" i="15"/>
  <c r="Y4159" i="15" s="1"/>
  <c r="V4159" i="15"/>
  <c r="U4159" i="15"/>
  <c r="X4159" i="15" s="1"/>
  <c r="R4159" i="15"/>
  <c r="AO4159" i="15" s="1"/>
  <c r="P4159" i="15"/>
  <c r="O4159" i="15"/>
  <c r="N4159" i="15"/>
  <c r="H4159" i="15"/>
  <c r="G4159" i="15"/>
  <c r="D4159" i="15"/>
  <c r="BA4159" i="15" s="1"/>
  <c r="C4159" i="15"/>
  <c r="AM4158" i="15"/>
  <c r="AH4158" i="15"/>
  <c r="AI4158" i="15" s="1"/>
  <c r="W4158" i="15"/>
  <c r="Y4158" i="15" s="1"/>
  <c r="V4158" i="15"/>
  <c r="U4158" i="15"/>
  <c r="X4158" i="15" s="1"/>
  <c r="R4158" i="15"/>
  <c r="P4158" i="15"/>
  <c r="M4158" i="15" s="1"/>
  <c r="O4158" i="15"/>
  <c r="N4158" i="15"/>
  <c r="H4158" i="15"/>
  <c r="G4158" i="15"/>
  <c r="D4158" i="15"/>
  <c r="BA4158" i="15" s="1"/>
  <c r="C4158" i="15"/>
  <c r="AO4157" i="15"/>
  <c r="AM4157" i="15"/>
  <c r="AH4157" i="15"/>
  <c r="AI4157" i="15" s="1"/>
  <c r="W4157" i="15"/>
  <c r="Y4157" i="15" s="1"/>
  <c r="V4157" i="15"/>
  <c r="U4157" i="15"/>
  <c r="X4157" i="15" s="1"/>
  <c r="R4157" i="15"/>
  <c r="P4157" i="15"/>
  <c r="M4157" i="15" s="1"/>
  <c r="O4157" i="15"/>
  <c r="N4157" i="15"/>
  <c r="H4157" i="15"/>
  <c r="G4157" i="15"/>
  <c r="D4157" i="15"/>
  <c r="BA4157" i="15" s="1"/>
  <c r="C4157" i="15"/>
  <c r="AM4156" i="15"/>
  <c r="AH4156" i="15"/>
  <c r="AI4156" i="15" s="1"/>
  <c r="W4156" i="15"/>
  <c r="Y4156" i="15" s="1"/>
  <c r="V4156" i="15"/>
  <c r="U4156" i="15"/>
  <c r="X4156" i="15" s="1"/>
  <c r="R4156" i="15"/>
  <c r="AO4156" i="15" s="1"/>
  <c r="P4156" i="15"/>
  <c r="O4156" i="15"/>
  <c r="N4156" i="15"/>
  <c r="H4156" i="15"/>
  <c r="G4156" i="15"/>
  <c r="D4156" i="15"/>
  <c r="BA4156" i="15" s="1"/>
  <c r="C4156" i="15"/>
  <c r="AM4155" i="15"/>
  <c r="AH4155" i="15"/>
  <c r="AI4155" i="15" s="1"/>
  <c r="W4155" i="15"/>
  <c r="Y4155" i="15" s="1"/>
  <c r="V4155" i="15"/>
  <c r="U4155" i="15"/>
  <c r="X4155" i="15" s="1"/>
  <c r="R4155" i="15"/>
  <c r="AO4155" i="15" s="1"/>
  <c r="P4155" i="15"/>
  <c r="M4155" i="15" s="1"/>
  <c r="O4155" i="15"/>
  <c r="N4155" i="15"/>
  <c r="H4155" i="15"/>
  <c r="G4155" i="15"/>
  <c r="D4155" i="15"/>
  <c r="BA4155" i="15" s="1"/>
  <c r="C4155" i="15"/>
  <c r="AO4154" i="15"/>
  <c r="AM4154" i="15"/>
  <c r="AH4154" i="15"/>
  <c r="AI4154" i="15" s="1"/>
  <c r="W4154" i="15"/>
  <c r="Y4154" i="15" s="1"/>
  <c r="V4154" i="15"/>
  <c r="U4154" i="15"/>
  <c r="X4154" i="15" s="1"/>
  <c r="R4154" i="15"/>
  <c r="P4154" i="15"/>
  <c r="O4154" i="15"/>
  <c r="N4154" i="15"/>
  <c r="H4154" i="15"/>
  <c r="G4154" i="15"/>
  <c r="D4154" i="15"/>
  <c r="BA4154" i="15" s="1"/>
  <c r="C4154" i="15"/>
  <c r="AM4153" i="15"/>
  <c r="AH4153" i="15"/>
  <c r="AI4153" i="15" s="1"/>
  <c r="W4153" i="15"/>
  <c r="Y4153" i="15" s="1"/>
  <c r="V4153" i="15"/>
  <c r="U4153" i="15"/>
  <c r="X4153" i="15" s="1"/>
  <c r="R4153" i="15"/>
  <c r="AO4153" i="15" s="1"/>
  <c r="P4153" i="15"/>
  <c r="O4153" i="15"/>
  <c r="N4153" i="15"/>
  <c r="H4153" i="15"/>
  <c r="G4153" i="15"/>
  <c r="D4153" i="15"/>
  <c r="BA4153" i="15" s="1"/>
  <c r="C4153" i="15"/>
  <c r="AM4152" i="15"/>
  <c r="AH4152" i="15"/>
  <c r="AI4152" i="15" s="1"/>
  <c r="W4152" i="15"/>
  <c r="Y4152" i="15" s="1"/>
  <c r="V4152" i="15"/>
  <c r="U4152" i="15"/>
  <c r="X4152" i="15" s="1"/>
  <c r="R4152" i="15"/>
  <c r="AO4152" i="15" s="1"/>
  <c r="P4152" i="15"/>
  <c r="M4152" i="15" s="1"/>
  <c r="O4152" i="15"/>
  <c r="N4152" i="15"/>
  <c r="H4152" i="15"/>
  <c r="G4152" i="15"/>
  <c r="D4152" i="15"/>
  <c r="BA4152" i="15" s="1"/>
  <c r="C4152" i="15"/>
  <c r="AM4151" i="15"/>
  <c r="AH4151" i="15"/>
  <c r="AI4151" i="15" s="1"/>
  <c r="W4151" i="15"/>
  <c r="Y4151" i="15" s="1"/>
  <c r="V4151" i="15"/>
  <c r="U4151" i="15"/>
  <c r="X4151" i="15" s="1"/>
  <c r="R4151" i="15"/>
  <c r="AO4151" i="15" s="1"/>
  <c r="P4151" i="15"/>
  <c r="M4151" i="15" s="1"/>
  <c r="O4151" i="15"/>
  <c r="N4151" i="15"/>
  <c r="H4151" i="15"/>
  <c r="G4151" i="15"/>
  <c r="D4151" i="15"/>
  <c r="BA4151" i="15" s="1"/>
  <c r="C4151" i="15"/>
  <c r="AM4150" i="15"/>
  <c r="AH4150" i="15"/>
  <c r="AI4150" i="15" s="1"/>
  <c r="W4150" i="15"/>
  <c r="Y4150" i="15" s="1"/>
  <c r="V4150" i="15"/>
  <c r="U4150" i="15"/>
  <c r="X4150" i="15" s="1"/>
  <c r="R4150" i="15"/>
  <c r="Q4150" i="15" s="1"/>
  <c r="AP4150" i="15" s="1"/>
  <c r="P4150" i="15"/>
  <c r="M4150" i="15" s="1"/>
  <c r="O4150" i="15"/>
  <c r="N4150" i="15"/>
  <c r="H4150" i="15"/>
  <c r="G4150" i="15"/>
  <c r="D4150" i="15"/>
  <c r="BA4150" i="15" s="1"/>
  <c r="C4150" i="15"/>
  <c r="AM4149" i="15"/>
  <c r="AH4149" i="15"/>
  <c r="AI4149" i="15" s="1"/>
  <c r="Y4149" i="15"/>
  <c r="W4149" i="15"/>
  <c r="V4149" i="15"/>
  <c r="U4149" i="15"/>
  <c r="X4149" i="15" s="1"/>
  <c r="R4149" i="15"/>
  <c r="AO4149" i="15" s="1"/>
  <c r="P4149" i="15"/>
  <c r="M4149" i="15" s="1"/>
  <c r="O4149" i="15"/>
  <c r="N4149" i="15"/>
  <c r="H4149" i="15"/>
  <c r="G4149" i="15"/>
  <c r="D4149" i="15"/>
  <c r="BA4149" i="15" s="1"/>
  <c r="C4149" i="15"/>
  <c r="BA4148" i="15"/>
  <c r="AM4148" i="15"/>
  <c r="AH4148" i="15"/>
  <c r="AI4148" i="15" s="1"/>
  <c r="W4148" i="15"/>
  <c r="Y4148" i="15" s="1"/>
  <c r="V4148" i="15"/>
  <c r="U4148" i="15"/>
  <c r="X4148" i="15" s="1"/>
  <c r="R4148" i="15"/>
  <c r="AO4148" i="15" s="1"/>
  <c r="P4148" i="15"/>
  <c r="M4148" i="15" s="1"/>
  <c r="O4148" i="15"/>
  <c r="N4148" i="15"/>
  <c r="H4148" i="15"/>
  <c r="AQ4148" i="15" s="1"/>
  <c r="G4148" i="15"/>
  <c r="D4148" i="15"/>
  <c r="C4148" i="15"/>
  <c r="AM4147" i="15"/>
  <c r="AH4147" i="15"/>
  <c r="AI4147" i="15" s="1"/>
  <c r="W4147" i="15"/>
  <c r="Y4147" i="15" s="1"/>
  <c r="V4147" i="15"/>
  <c r="U4147" i="15"/>
  <c r="X4147" i="15" s="1"/>
  <c r="R4147" i="15"/>
  <c r="P4147" i="15"/>
  <c r="M4147" i="15" s="1"/>
  <c r="O4147" i="15"/>
  <c r="N4147" i="15"/>
  <c r="H4147" i="15"/>
  <c r="G4147" i="15"/>
  <c r="D4147" i="15"/>
  <c r="BA4147" i="15" s="1"/>
  <c r="C4147" i="15"/>
  <c r="AM4146" i="15"/>
  <c r="AH4146" i="15"/>
  <c r="AI4146" i="15" s="1"/>
  <c r="W4146" i="15"/>
  <c r="Y4146" i="15" s="1"/>
  <c r="V4146" i="15"/>
  <c r="U4146" i="15"/>
  <c r="X4146" i="15" s="1"/>
  <c r="R4146" i="15"/>
  <c r="AO4146" i="15" s="1"/>
  <c r="P4146" i="15"/>
  <c r="O4146" i="15"/>
  <c r="N4146" i="15"/>
  <c r="H4146" i="15"/>
  <c r="G4146" i="15"/>
  <c r="D4146" i="15"/>
  <c r="BA4146" i="15" s="1"/>
  <c r="C4146" i="15"/>
  <c r="AM4145" i="15"/>
  <c r="AH4145" i="15"/>
  <c r="AI4145" i="15" s="1"/>
  <c r="W4145" i="15"/>
  <c r="Y4145" i="15" s="1"/>
  <c r="V4145" i="15"/>
  <c r="U4145" i="15"/>
  <c r="X4145" i="15" s="1"/>
  <c r="R4145" i="15"/>
  <c r="AO4145" i="15" s="1"/>
  <c r="P4145" i="15"/>
  <c r="O4145" i="15"/>
  <c r="N4145" i="15"/>
  <c r="H4145" i="15"/>
  <c r="G4145" i="15"/>
  <c r="D4145" i="15"/>
  <c r="BA4145" i="15" s="1"/>
  <c r="C4145" i="15"/>
  <c r="AM4144" i="15"/>
  <c r="AH4144" i="15"/>
  <c r="AI4144" i="15" s="1"/>
  <c r="W4144" i="15"/>
  <c r="Y4144" i="15" s="1"/>
  <c r="V4144" i="15"/>
  <c r="U4144" i="15"/>
  <c r="X4144" i="15" s="1"/>
  <c r="R4144" i="15"/>
  <c r="AO4144" i="15" s="1"/>
  <c r="P4144" i="15"/>
  <c r="M4144" i="15" s="1"/>
  <c r="O4144" i="15"/>
  <c r="N4144" i="15"/>
  <c r="H4144" i="15"/>
  <c r="G4144" i="15"/>
  <c r="D4144" i="15"/>
  <c r="BA4144" i="15" s="1"/>
  <c r="C4144" i="15"/>
  <c r="AM4143" i="15"/>
  <c r="AH4143" i="15"/>
  <c r="AI4143" i="15" s="1"/>
  <c r="W4143" i="15"/>
  <c r="Y4143" i="15" s="1"/>
  <c r="V4143" i="15"/>
  <c r="U4143" i="15"/>
  <c r="X4143" i="15" s="1"/>
  <c r="R4143" i="15"/>
  <c r="AO4143" i="15" s="1"/>
  <c r="P4143" i="15"/>
  <c r="M4143" i="15" s="1"/>
  <c r="O4143" i="15"/>
  <c r="N4143" i="15"/>
  <c r="H4143" i="15"/>
  <c r="G4143" i="15"/>
  <c r="D4143" i="15"/>
  <c r="BA4143" i="15" s="1"/>
  <c r="C4143" i="15"/>
  <c r="AM4142" i="15"/>
  <c r="AH4142" i="15"/>
  <c r="AI4142" i="15" s="1"/>
  <c r="W4142" i="15"/>
  <c r="Y4142" i="15" s="1"/>
  <c r="V4142" i="15"/>
  <c r="U4142" i="15"/>
  <c r="X4142" i="15" s="1"/>
  <c r="R4142" i="15"/>
  <c r="P4142" i="15"/>
  <c r="M4142" i="15" s="1"/>
  <c r="O4142" i="15"/>
  <c r="N4142" i="15"/>
  <c r="H4142" i="15"/>
  <c r="G4142" i="15"/>
  <c r="D4142" i="15"/>
  <c r="BA4142" i="15" s="1"/>
  <c r="C4142" i="15"/>
  <c r="AM4141" i="15"/>
  <c r="AH4141" i="15"/>
  <c r="AI4141" i="15" s="1"/>
  <c r="W4141" i="15"/>
  <c r="Y4141" i="15" s="1"/>
  <c r="V4141" i="15"/>
  <c r="U4141" i="15"/>
  <c r="X4141" i="15" s="1"/>
  <c r="R4141" i="15"/>
  <c r="AO4141" i="15" s="1"/>
  <c r="P4141" i="15"/>
  <c r="M4141" i="15" s="1"/>
  <c r="O4141" i="15"/>
  <c r="N4141" i="15"/>
  <c r="H4141" i="15"/>
  <c r="G4141" i="15"/>
  <c r="D4141" i="15"/>
  <c r="BA4141" i="15" s="1"/>
  <c r="C4141" i="15"/>
  <c r="AM4140" i="15"/>
  <c r="AH4140" i="15"/>
  <c r="AI4140" i="15" s="1"/>
  <c r="W4140" i="15"/>
  <c r="Y4140" i="15" s="1"/>
  <c r="V4140" i="15"/>
  <c r="U4140" i="15"/>
  <c r="X4140" i="15" s="1"/>
  <c r="R4140" i="15"/>
  <c r="AO4140" i="15" s="1"/>
  <c r="P4140" i="15"/>
  <c r="M4140" i="15" s="1"/>
  <c r="O4140" i="15"/>
  <c r="N4140" i="15"/>
  <c r="H4140" i="15"/>
  <c r="G4140" i="15"/>
  <c r="D4140" i="15"/>
  <c r="BA4140" i="15" s="1"/>
  <c r="C4140" i="15"/>
  <c r="AM4139" i="15"/>
  <c r="AI4139" i="15"/>
  <c r="AH4139" i="15"/>
  <c r="W4139" i="15"/>
  <c r="Y4139" i="15" s="1"/>
  <c r="V4139" i="15"/>
  <c r="U4139" i="15"/>
  <c r="X4139" i="15" s="1"/>
  <c r="R4139" i="15"/>
  <c r="P4139" i="15"/>
  <c r="O4139" i="15"/>
  <c r="N4139" i="15"/>
  <c r="H4139" i="15"/>
  <c r="G4139" i="15"/>
  <c r="D4139" i="15"/>
  <c r="BA4139" i="15" s="1"/>
  <c r="C4139" i="15"/>
  <c r="AM4138" i="15"/>
  <c r="AH4138" i="15"/>
  <c r="AI4138" i="15" s="1"/>
  <c r="W4138" i="15"/>
  <c r="Y4138" i="15" s="1"/>
  <c r="V4138" i="15"/>
  <c r="U4138" i="15"/>
  <c r="X4138" i="15" s="1"/>
  <c r="R4138" i="15"/>
  <c r="P4138" i="15"/>
  <c r="O4138" i="15"/>
  <c r="N4138" i="15"/>
  <c r="H4138" i="15"/>
  <c r="G4138" i="15"/>
  <c r="D4138" i="15"/>
  <c r="BA4138" i="15" s="1"/>
  <c r="C4138" i="15"/>
  <c r="AM4137" i="15"/>
  <c r="AH4137" i="15"/>
  <c r="AI4137" i="15" s="1"/>
  <c r="W4137" i="15"/>
  <c r="Y4137" i="15" s="1"/>
  <c r="V4137" i="15"/>
  <c r="U4137" i="15"/>
  <c r="X4137" i="15" s="1"/>
  <c r="R4137" i="15"/>
  <c r="AO4137" i="15" s="1"/>
  <c r="P4137" i="15"/>
  <c r="M4137" i="15" s="1"/>
  <c r="O4137" i="15"/>
  <c r="N4137" i="15"/>
  <c r="H4137" i="15"/>
  <c r="G4137" i="15"/>
  <c r="D4137" i="15"/>
  <c r="BA4137" i="15" s="1"/>
  <c r="C4137" i="15"/>
  <c r="AM4136" i="15"/>
  <c r="AH4136" i="15"/>
  <c r="AI4136" i="15" s="1"/>
  <c r="W4136" i="15"/>
  <c r="Y4136" i="15" s="1"/>
  <c r="V4136" i="15"/>
  <c r="U4136" i="15"/>
  <c r="X4136" i="15" s="1"/>
  <c r="R4136" i="15"/>
  <c r="AO4136" i="15" s="1"/>
  <c r="P4136" i="15"/>
  <c r="O4136" i="15"/>
  <c r="N4136" i="15"/>
  <c r="H4136" i="15"/>
  <c r="G4136" i="15"/>
  <c r="D4136" i="15"/>
  <c r="BA4136" i="15" s="1"/>
  <c r="C4136" i="15"/>
  <c r="AM4135" i="15"/>
  <c r="AH4135" i="15"/>
  <c r="AI4135" i="15" s="1"/>
  <c r="W4135" i="15"/>
  <c r="Y4135" i="15" s="1"/>
  <c r="V4135" i="15"/>
  <c r="U4135" i="15"/>
  <c r="X4135" i="15" s="1"/>
  <c r="R4135" i="15"/>
  <c r="AO4135" i="15" s="1"/>
  <c r="P4135" i="15"/>
  <c r="M4135" i="15" s="1"/>
  <c r="O4135" i="15"/>
  <c r="N4135" i="15"/>
  <c r="H4135" i="15"/>
  <c r="G4135" i="15"/>
  <c r="D4135" i="15"/>
  <c r="BA4135" i="15" s="1"/>
  <c r="C4135" i="15"/>
  <c r="AM4134" i="15"/>
  <c r="AH4134" i="15"/>
  <c r="AI4134" i="15" s="1"/>
  <c r="W4134" i="15"/>
  <c r="Y4134" i="15" s="1"/>
  <c r="V4134" i="15"/>
  <c r="U4134" i="15"/>
  <c r="X4134" i="15" s="1"/>
  <c r="R4134" i="15"/>
  <c r="AO4134" i="15" s="1"/>
  <c r="P4134" i="15"/>
  <c r="M4134" i="15" s="1"/>
  <c r="O4134" i="15"/>
  <c r="N4134" i="15"/>
  <c r="H4134" i="15"/>
  <c r="G4134" i="15"/>
  <c r="D4134" i="15"/>
  <c r="BA4134" i="15" s="1"/>
  <c r="C4134" i="15"/>
  <c r="AM4133" i="15"/>
  <c r="AH4133" i="15"/>
  <c r="AI4133" i="15" s="1"/>
  <c r="W4133" i="15"/>
  <c r="Y4133" i="15" s="1"/>
  <c r="V4133" i="15"/>
  <c r="U4133" i="15"/>
  <c r="X4133" i="15" s="1"/>
  <c r="R4133" i="15"/>
  <c r="AO4133" i="15" s="1"/>
  <c r="P4133" i="15"/>
  <c r="O4133" i="15"/>
  <c r="N4133" i="15"/>
  <c r="H4133" i="15"/>
  <c r="G4133" i="15"/>
  <c r="D4133" i="15"/>
  <c r="BA4133" i="15" s="1"/>
  <c r="C4133" i="15"/>
  <c r="AO4132" i="15"/>
  <c r="AM4132" i="15"/>
  <c r="AH4132" i="15"/>
  <c r="AI4132" i="15" s="1"/>
  <c r="W4132" i="15"/>
  <c r="Y4132" i="15" s="1"/>
  <c r="V4132" i="15"/>
  <c r="U4132" i="15"/>
  <c r="X4132" i="15" s="1"/>
  <c r="R4132" i="15"/>
  <c r="P4132" i="15"/>
  <c r="M4132" i="15" s="1"/>
  <c r="O4132" i="15"/>
  <c r="N4132" i="15"/>
  <c r="H4132" i="15"/>
  <c r="G4132" i="15"/>
  <c r="D4132" i="15"/>
  <c r="BA4132" i="15" s="1"/>
  <c r="C4132" i="15"/>
  <c r="AM4131" i="15"/>
  <c r="AH4131" i="15"/>
  <c r="AI4131" i="15" s="1"/>
  <c r="W4131" i="15"/>
  <c r="Y4131" i="15" s="1"/>
  <c r="V4131" i="15"/>
  <c r="U4131" i="15"/>
  <c r="X4131" i="15" s="1"/>
  <c r="R4131" i="15"/>
  <c r="AO4131" i="15" s="1"/>
  <c r="P4131" i="15"/>
  <c r="M4131" i="15" s="1"/>
  <c r="O4131" i="15"/>
  <c r="N4131" i="15"/>
  <c r="H4131" i="15"/>
  <c r="G4131" i="15"/>
  <c r="D4131" i="15"/>
  <c r="BA4131" i="15" s="1"/>
  <c r="C4131" i="15"/>
  <c r="AM4130" i="15"/>
  <c r="AH4130" i="15"/>
  <c r="AI4130" i="15" s="1"/>
  <c r="W4130" i="15"/>
  <c r="Y4130" i="15" s="1"/>
  <c r="V4130" i="15"/>
  <c r="U4130" i="15"/>
  <c r="X4130" i="15" s="1"/>
  <c r="R4130" i="15"/>
  <c r="P4130" i="15"/>
  <c r="M4130" i="15" s="1"/>
  <c r="O4130" i="15"/>
  <c r="N4130" i="15"/>
  <c r="H4130" i="15"/>
  <c r="G4130" i="15"/>
  <c r="D4130" i="15"/>
  <c r="BA4130" i="15" s="1"/>
  <c r="C4130" i="15"/>
  <c r="AM4129" i="15"/>
  <c r="AH4129" i="15"/>
  <c r="AI4129" i="15" s="1"/>
  <c r="W4129" i="15"/>
  <c r="Y4129" i="15" s="1"/>
  <c r="V4129" i="15"/>
  <c r="U4129" i="15"/>
  <c r="X4129" i="15" s="1"/>
  <c r="R4129" i="15"/>
  <c r="AO4129" i="15" s="1"/>
  <c r="P4129" i="15"/>
  <c r="M4129" i="15" s="1"/>
  <c r="O4129" i="15"/>
  <c r="N4129" i="15"/>
  <c r="H4129" i="15"/>
  <c r="G4129" i="15"/>
  <c r="D4129" i="15"/>
  <c r="BA4129" i="15" s="1"/>
  <c r="C4129" i="15"/>
  <c r="AM4128" i="15"/>
  <c r="AH4128" i="15"/>
  <c r="AI4128" i="15" s="1"/>
  <c r="W4128" i="15"/>
  <c r="Y4128" i="15" s="1"/>
  <c r="V4128" i="15"/>
  <c r="U4128" i="15"/>
  <c r="X4128" i="15" s="1"/>
  <c r="R4128" i="15"/>
  <c r="AO4128" i="15" s="1"/>
  <c r="P4128" i="15"/>
  <c r="M4128" i="15" s="1"/>
  <c r="O4128" i="15"/>
  <c r="N4128" i="15"/>
  <c r="H4128" i="15"/>
  <c r="G4128" i="15"/>
  <c r="D4128" i="15"/>
  <c r="BA4128" i="15" s="1"/>
  <c r="C4128" i="15"/>
  <c r="AM4127" i="15"/>
  <c r="AH4127" i="15"/>
  <c r="AI4127" i="15" s="1"/>
  <c r="Y4127" i="15"/>
  <c r="W4127" i="15"/>
  <c r="V4127" i="15"/>
  <c r="U4127" i="15"/>
  <c r="X4127" i="15" s="1"/>
  <c r="R4127" i="15"/>
  <c r="P4127" i="15"/>
  <c r="M4127" i="15" s="1"/>
  <c r="O4127" i="15"/>
  <c r="N4127" i="15"/>
  <c r="H4127" i="15"/>
  <c r="G4127" i="15"/>
  <c r="D4127" i="15"/>
  <c r="BA4127" i="15" s="1"/>
  <c r="C4127" i="15"/>
  <c r="AM4126" i="15"/>
  <c r="AH4126" i="15"/>
  <c r="AI4126" i="15" s="1"/>
  <c r="W4126" i="15"/>
  <c r="Y4126" i="15" s="1"/>
  <c r="V4126" i="15"/>
  <c r="U4126" i="15"/>
  <c r="X4126" i="15" s="1"/>
  <c r="R4126" i="15"/>
  <c r="AO4126" i="15" s="1"/>
  <c r="P4126" i="15"/>
  <c r="M4126" i="15" s="1"/>
  <c r="O4126" i="15"/>
  <c r="N4126" i="15"/>
  <c r="H4126" i="15"/>
  <c r="G4126" i="15"/>
  <c r="D4126" i="15"/>
  <c r="BA4126" i="15" s="1"/>
  <c r="C4126" i="15"/>
  <c r="AM4125" i="15"/>
  <c r="AH4125" i="15"/>
  <c r="AI4125" i="15" s="1"/>
  <c r="Y4125" i="15"/>
  <c r="W4125" i="15"/>
  <c r="V4125" i="15"/>
  <c r="U4125" i="15"/>
  <c r="X4125" i="15" s="1"/>
  <c r="R4125" i="15"/>
  <c r="AO4125" i="15" s="1"/>
  <c r="P4125" i="15"/>
  <c r="M4125" i="15" s="1"/>
  <c r="O4125" i="15"/>
  <c r="N4125" i="15"/>
  <c r="H4125" i="15"/>
  <c r="G4125" i="15"/>
  <c r="D4125" i="15"/>
  <c r="BA4125" i="15" s="1"/>
  <c r="C4125" i="15"/>
  <c r="AM4124" i="15"/>
  <c r="AH4124" i="15"/>
  <c r="AI4124" i="15" s="1"/>
  <c r="W4124" i="15"/>
  <c r="Y4124" i="15" s="1"/>
  <c r="V4124" i="15"/>
  <c r="U4124" i="15"/>
  <c r="X4124" i="15" s="1"/>
  <c r="R4124" i="15"/>
  <c r="AO4124" i="15" s="1"/>
  <c r="P4124" i="15"/>
  <c r="M4124" i="15" s="1"/>
  <c r="O4124" i="15"/>
  <c r="N4124" i="15"/>
  <c r="H4124" i="15"/>
  <c r="G4124" i="15"/>
  <c r="D4124" i="15"/>
  <c r="BA4124" i="15" s="1"/>
  <c r="C4124" i="15"/>
  <c r="AM4123" i="15"/>
  <c r="AH4123" i="15"/>
  <c r="AI4123" i="15" s="1"/>
  <c r="W4123" i="15"/>
  <c r="Y4123" i="15" s="1"/>
  <c r="V4123" i="15"/>
  <c r="U4123" i="15"/>
  <c r="X4123" i="15" s="1"/>
  <c r="R4123" i="15"/>
  <c r="AO4123" i="15" s="1"/>
  <c r="P4123" i="15"/>
  <c r="M4123" i="15" s="1"/>
  <c r="O4123" i="15"/>
  <c r="N4123" i="15"/>
  <c r="H4123" i="15"/>
  <c r="G4123" i="15"/>
  <c r="D4123" i="15"/>
  <c r="BA4123" i="15" s="1"/>
  <c r="C4123" i="15"/>
  <c r="AM4122" i="15"/>
  <c r="AH4122" i="15"/>
  <c r="AI4122" i="15" s="1"/>
  <c r="W4122" i="15"/>
  <c r="Y4122" i="15" s="1"/>
  <c r="V4122" i="15"/>
  <c r="U4122" i="15"/>
  <c r="X4122" i="15" s="1"/>
  <c r="R4122" i="15"/>
  <c r="Q4122" i="15" s="1"/>
  <c r="AP4122" i="15" s="1"/>
  <c r="P4122" i="15"/>
  <c r="M4122" i="15" s="1"/>
  <c r="O4122" i="15"/>
  <c r="N4122" i="15"/>
  <c r="H4122" i="15"/>
  <c r="G4122" i="15"/>
  <c r="D4122" i="15"/>
  <c r="BA4122" i="15" s="1"/>
  <c r="C4122" i="15"/>
  <c r="AM4121" i="15"/>
  <c r="AI4121" i="15"/>
  <c r="AH4121" i="15"/>
  <c r="W4121" i="15"/>
  <c r="Y4121" i="15" s="1"/>
  <c r="V4121" i="15"/>
  <c r="U4121" i="15"/>
  <c r="X4121" i="15" s="1"/>
  <c r="R4121" i="15"/>
  <c r="AO4121" i="15" s="1"/>
  <c r="P4121" i="15"/>
  <c r="M4121" i="15" s="1"/>
  <c r="O4121" i="15"/>
  <c r="N4121" i="15"/>
  <c r="H4121" i="15"/>
  <c r="G4121" i="15"/>
  <c r="D4121" i="15"/>
  <c r="BA4121" i="15" s="1"/>
  <c r="C4121" i="15"/>
  <c r="AM4120" i="15"/>
  <c r="AH4120" i="15"/>
  <c r="AI4120" i="15" s="1"/>
  <c r="W4120" i="15"/>
  <c r="Y4120" i="15" s="1"/>
  <c r="V4120" i="15"/>
  <c r="U4120" i="15"/>
  <c r="X4120" i="15" s="1"/>
  <c r="R4120" i="15"/>
  <c r="AO4120" i="15" s="1"/>
  <c r="P4120" i="15"/>
  <c r="M4120" i="15" s="1"/>
  <c r="O4120" i="15"/>
  <c r="N4120" i="15"/>
  <c r="H4120" i="15"/>
  <c r="G4120" i="15"/>
  <c r="D4120" i="15"/>
  <c r="BA4120" i="15" s="1"/>
  <c r="C4120" i="15"/>
  <c r="AM4119" i="15"/>
  <c r="AH4119" i="15"/>
  <c r="AI4119" i="15" s="1"/>
  <c r="W4119" i="15"/>
  <c r="Y4119" i="15" s="1"/>
  <c r="V4119" i="15"/>
  <c r="U4119" i="15"/>
  <c r="X4119" i="15" s="1"/>
  <c r="R4119" i="15"/>
  <c r="P4119" i="15"/>
  <c r="O4119" i="15"/>
  <c r="N4119" i="15"/>
  <c r="H4119" i="15"/>
  <c r="G4119" i="15"/>
  <c r="D4119" i="15"/>
  <c r="BA4119" i="15" s="1"/>
  <c r="C4119" i="15"/>
  <c r="AM4118" i="15"/>
  <c r="AH4118" i="15"/>
  <c r="AI4118" i="15" s="1"/>
  <c r="W4118" i="15"/>
  <c r="Y4118" i="15" s="1"/>
  <c r="V4118" i="15"/>
  <c r="U4118" i="15"/>
  <c r="X4118" i="15" s="1"/>
  <c r="R4118" i="15"/>
  <c r="P4118" i="15"/>
  <c r="M4118" i="15" s="1"/>
  <c r="O4118" i="15"/>
  <c r="N4118" i="15"/>
  <c r="H4118" i="15"/>
  <c r="G4118" i="15"/>
  <c r="D4118" i="15"/>
  <c r="BA4118" i="15" s="1"/>
  <c r="C4118" i="15"/>
  <c r="AM4117" i="15"/>
  <c r="AH4117" i="15"/>
  <c r="AI4117" i="15" s="1"/>
  <c r="W4117" i="15"/>
  <c r="Y4117" i="15" s="1"/>
  <c r="V4117" i="15"/>
  <c r="U4117" i="15"/>
  <c r="X4117" i="15" s="1"/>
  <c r="R4117" i="15"/>
  <c r="AO4117" i="15" s="1"/>
  <c r="P4117" i="15"/>
  <c r="M4117" i="15" s="1"/>
  <c r="O4117" i="15"/>
  <c r="N4117" i="15"/>
  <c r="H4117" i="15"/>
  <c r="G4117" i="15"/>
  <c r="D4117" i="15"/>
  <c r="BA4117" i="15" s="1"/>
  <c r="C4117" i="15"/>
  <c r="AM4116" i="15"/>
  <c r="AH4116" i="15"/>
  <c r="AI4116" i="15" s="1"/>
  <c r="W4116" i="15"/>
  <c r="Y4116" i="15" s="1"/>
  <c r="V4116" i="15"/>
  <c r="U4116" i="15"/>
  <c r="X4116" i="15" s="1"/>
  <c r="R4116" i="15"/>
  <c r="P4116" i="15"/>
  <c r="O4116" i="15"/>
  <c r="N4116" i="15"/>
  <c r="H4116" i="15"/>
  <c r="G4116" i="15"/>
  <c r="D4116" i="15"/>
  <c r="BA4116" i="15" s="1"/>
  <c r="C4116" i="15"/>
  <c r="AM4115" i="15"/>
  <c r="AH4115" i="15"/>
  <c r="AI4115" i="15" s="1"/>
  <c r="W4115" i="15"/>
  <c r="Y4115" i="15" s="1"/>
  <c r="V4115" i="15"/>
  <c r="U4115" i="15"/>
  <c r="X4115" i="15" s="1"/>
  <c r="R4115" i="15"/>
  <c r="AO4115" i="15" s="1"/>
  <c r="P4115" i="15"/>
  <c r="M4115" i="15" s="1"/>
  <c r="O4115" i="15"/>
  <c r="N4115" i="15"/>
  <c r="H4115" i="15"/>
  <c r="G4115" i="15"/>
  <c r="D4115" i="15"/>
  <c r="BA4115" i="15" s="1"/>
  <c r="C4115" i="15"/>
  <c r="AM4114" i="15"/>
  <c r="AH4114" i="15"/>
  <c r="AI4114" i="15" s="1"/>
  <c r="W4114" i="15"/>
  <c r="Y4114" i="15" s="1"/>
  <c r="V4114" i="15"/>
  <c r="U4114" i="15"/>
  <c r="X4114" i="15" s="1"/>
  <c r="R4114" i="15"/>
  <c r="AO4114" i="15" s="1"/>
  <c r="P4114" i="15"/>
  <c r="M4114" i="15" s="1"/>
  <c r="O4114" i="15"/>
  <c r="N4114" i="15"/>
  <c r="H4114" i="15"/>
  <c r="G4114" i="15"/>
  <c r="D4114" i="15"/>
  <c r="BA4114" i="15" s="1"/>
  <c r="C4114" i="15"/>
  <c r="AM4113" i="15"/>
  <c r="AH4113" i="15"/>
  <c r="AI4113" i="15" s="1"/>
  <c r="W4113" i="15"/>
  <c r="Y4113" i="15" s="1"/>
  <c r="V4113" i="15"/>
  <c r="U4113" i="15"/>
  <c r="X4113" i="15" s="1"/>
  <c r="R4113" i="15"/>
  <c r="AO4113" i="15" s="1"/>
  <c r="P4113" i="15"/>
  <c r="O4113" i="15"/>
  <c r="N4113" i="15"/>
  <c r="H4113" i="15"/>
  <c r="Q4113" i="15" s="1"/>
  <c r="AP4113" i="15" s="1"/>
  <c r="G4113" i="15"/>
  <c r="D4113" i="15"/>
  <c r="BA4113" i="15" s="1"/>
  <c r="C4113" i="15"/>
  <c r="AM4112" i="15"/>
  <c r="AH4112" i="15"/>
  <c r="AI4112" i="15" s="1"/>
  <c r="W4112" i="15"/>
  <c r="Y4112" i="15" s="1"/>
  <c r="V4112" i="15"/>
  <c r="U4112" i="15"/>
  <c r="X4112" i="15" s="1"/>
  <c r="R4112" i="15"/>
  <c r="AO4112" i="15" s="1"/>
  <c r="P4112" i="15"/>
  <c r="M4112" i="15" s="1"/>
  <c r="O4112" i="15"/>
  <c r="N4112" i="15"/>
  <c r="H4112" i="15"/>
  <c r="G4112" i="15"/>
  <c r="D4112" i="15"/>
  <c r="BA4112" i="15" s="1"/>
  <c r="C4112" i="15"/>
  <c r="AM4111" i="15"/>
  <c r="AH4111" i="15"/>
  <c r="AI4111" i="15" s="1"/>
  <c r="W4111" i="15"/>
  <c r="Y4111" i="15" s="1"/>
  <c r="V4111" i="15"/>
  <c r="U4111" i="15"/>
  <c r="X4111" i="15" s="1"/>
  <c r="R4111" i="15"/>
  <c r="AO4111" i="15" s="1"/>
  <c r="P4111" i="15"/>
  <c r="M4111" i="15" s="1"/>
  <c r="O4111" i="15"/>
  <c r="N4111" i="15"/>
  <c r="H4111" i="15"/>
  <c r="G4111" i="15"/>
  <c r="D4111" i="15"/>
  <c r="BA4111" i="15" s="1"/>
  <c r="C4111" i="15"/>
  <c r="AM4110" i="15"/>
  <c r="AH4110" i="15"/>
  <c r="AI4110" i="15" s="1"/>
  <c r="W4110" i="15"/>
  <c r="Y4110" i="15" s="1"/>
  <c r="V4110" i="15"/>
  <c r="U4110" i="15"/>
  <c r="X4110" i="15" s="1"/>
  <c r="R4110" i="15"/>
  <c r="P4110" i="15"/>
  <c r="M4110" i="15" s="1"/>
  <c r="O4110" i="15"/>
  <c r="N4110" i="15"/>
  <c r="H4110" i="15"/>
  <c r="G4110" i="15"/>
  <c r="D4110" i="15"/>
  <c r="BA4110" i="15" s="1"/>
  <c r="C4110" i="15"/>
  <c r="AM4109" i="15"/>
  <c r="AH4109" i="15"/>
  <c r="AI4109" i="15" s="1"/>
  <c r="W4109" i="15"/>
  <c r="Y4109" i="15" s="1"/>
  <c r="V4109" i="15"/>
  <c r="U4109" i="15"/>
  <c r="X4109" i="15" s="1"/>
  <c r="R4109" i="15"/>
  <c r="AO4109" i="15" s="1"/>
  <c r="P4109" i="15"/>
  <c r="O4109" i="15"/>
  <c r="N4109" i="15"/>
  <c r="H4109" i="15"/>
  <c r="G4109" i="15"/>
  <c r="D4109" i="15"/>
  <c r="BA4109" i="15" s="1"/>
  <c r="C4109" i="15"/>
  <c r="AO4108" i="15"/>
  <c r="AM4108" i="15"/>
  <c r="AH4108" i="15"/>
  <c r="AI4108" i="15" s="1"/>
  <c r="W4108" i="15"/>
  <c r="Y4108" i="15" s="1"/>
  <c r="V4108" i="15"/>
  <c r="U4108" i="15"/>
  <c r="X4108" i="15" s="1"/>
  <c r="R4108" i="15"/>
  <c r="P4108" i="15"/>
  <c r="O4108" i="15"/>
  <c r="N4108" i="15"/>
  <c r="H4108" i="15"/>
  <c r="AQ4108" i="15" s="1"/>
  <c r="G4108" i="15"/>
  <c r="D4108" i="15"/>
  <c r="BA4108" i="15" s="1"/>
  <c r="C4108" i="15"/>
  <c r="AM4107" i="15"/>
  <c r="AH4107" i="15"/>
  <c r="AI4107" i="15" s="1"/>
  <c r="W4107" i="15"/>
  <c r="Y4107" i="15" s="1"/>
  <c r="V4107" i="15"/>
  <c r="U4107" i="15"/>
  <c r="X4107" i="15" s="1"/>
  <c r="R4107" i="15"/>
  <c r="P4107" i="15"/>
  <c r="M4107" i="15" s="1"/>
  <c r="O4107" i="15"/>
  <c r="N4107" i="15"/>
  <c r="H4107" i="15"/>
  <c r="G4107" i="15"/>
  <c r="D4107" i="15"/>
  <c r="BA4107" i="15" s="1"/>
  <c r="C4107" i="15"/>
  <c r="AM4106" i="15"/>
  <c r="AH4106" i="15"/>
  <c r="AI4106" i="15" s="1"/>
  <c r="W4106" i="15"/>
  <c r="Y4106" i="15" s="1"/>
  <c r="V4106" i="15"/>
  <c r="U4106" i="15"/>
  <c r="X4106" i="15" s="1"/>
  <c r="R4106" i="15"/>
  <c r="P4106" i="15"/>
  <c r="O4106" i="15"/>
  <c r="N4106" i="15"/>
  <c r="H4106" i="15"/>
  <c r="G4106" i="15"/>
  <c r="D4106" i="15"/>
  <c r="BA4106" i="15" s="1"/>
  <c r="C4106" i="15"/>
  <c r="AM4105" i="15"/>
  <c r="AH4105" i="15"/>
  <c r="AI4105" i="15" s="1"/>
  <c r="W4105" i="15"/>
  <c r="Y4105" i="15" s="1"/>
  <c r="V4105" i="15"/>
  <c r="U4105" i="15"/>
  <c r="X4105" i="15" s="1"/>
  <c r="R4105" i="15"/>
  <c r="AO4105" i="15" s="1"/>
  <c r="P4105" i="15"/>
  <c r="O4105" i="15"/>
  <c r="N4105" i="15"/>
  <c r="H4105" i="15"/>
  <c r="G4105" i="15"/>
  <c r="D4105" i="15"/>
  <c r="BA4105" i="15" s="1"/>
  <c r="C4105" i="15"/>
  <c r="AM4104" i="15"/>
  <c r="AH4104" i="15"/>
  <c r="AI4104" i="15" s="1"/>
  <c r="W4104" i="15"/>
  <c r="Y4104" i="15" s="1"/>
  <c r="V4104" i="15"/>
  <c r="U4104" i="15"/>
  <c r="X4104" i="15" s="1"/>
  <c r="R4104" i="15"/>
  <c r="AO4104" i="15" s="1"/>
  <c r="P4104" i="15"/>
  <c r="M4104" i="15" s="1"/>
  <c r="O4104" i="15"/>
  <c r="N4104" i="15"/>
  <c r="H4104" i="15"/>
  <c r="G4104" i="15"/>
  <c r="D4104" i="15"/>
  <c r="BA4104" i="15" s="1"/>
  <c r="C4104" i="15"/>
  <c r="AM4103" i="15"/>
  <c r="AH4103" i="15"/>
  <c r="AI4103" i="15" s="1"/>
  <c r="W4103" i="15"/>
  <c r="Y4103" i="15" s="1"/>
  <c r="V4103" i="15"/>
  <c r="U4103" i="15"/>
  <c r="X4103" i="15" s="1"/>
  <c r="R4103" i="15"/>
  <c r="P4103" i="15"/>
  <c r="M4103" i="15" s="1"/>
  <c r="O4103" i="15"/>
  <c r="N4103" i="15"/>
  <c r="H4103" i="15"/>
  <c r="G4103" i="15"/>
  <c r="D4103" i="15"/>
  <c r="BA4103" i="15" s="1"/>
  <c r="C4103" i="15"/>
  <c r="AM4102" i="15"/>
  <c r="AH4102" i="15"/>
  <c r="AI4102" i="15" s="1"/>
  <c r="W4102" i="15"/>
  <c r="Y4102" i="15" s="1"/>
  <c r="V4102" i="15"/>
  <c r="U4102" i="15"/>
  <c r="X4102" i="15" s="1"/>
  <c r="R4102" i="15"/>
  <c r="P4102" i="15"/>
  <c r="M4102" i="15" s="1"/>
  <c r="O4102" i="15"/>
  <c r="N4102" i="15"/>
  <c r="H4102" i="15"/>
  <c r="G4102" i="15"/>
  <c r="D4102" i="15"/>
  <c r="BA4102" i="15" s="1"/>
  <c r="C4102" i="15"/>
  <c r="AM4101" i="15"/>
  <c r="AH4101" i="15"/>
  <c r="AI4101" i="15" s="1"/>
  <c r="W4101" i="15"/>
  <c r="Y4101" i="15" s="1"/>
  <c r="V4101" i="15"/>
  <c r="U4101" i="15"/>
  <c r="X4101" i="15" s="1"/>
  <c r="R4101" i="15"/>
  <c r="AO4101" i="15" s="1"/>
  <c r="P4101" i="15"/>
  <c r="O4101" i="15"/>
  <c r="N4101" i="15"/>
  <c r="M4101" i="15"/>
  <c r="H4101" i="15"/>
  <c r="G4101" i="15"/>
  <c r="D4101" i="15"/>
  <c r="BA4101" i="15" s="1"/>
  <c r="C4101" i="15"/>
  <c r="AM4100" i="15"/>
  <c r="AH4100" i="15"/>
  <c r="AI4100" i="15" s="1"/>
  <c r="W4100" i="15"/>
  <c r="Y4100" i="15" s="1"/>
  <c r="V4100" i="15"/>
  <c r="U4100" i="15"/>
  <c r="X4100" i="15" s="1"/>
  <c r="R4100" i="15"/>
  <c r="AO4100" i="15" s="1"/>
  <c r="P4100" i="15"/>
  <c r="O4100" i="15"/>
  <c r="N4100" i="15"/>
  <c r="M4100" i="15"/>
  <c r="H4100" i="15"/>
  <c r="G4100" i="15"/>
  <c r="D4100" i="15"/>
  <c r="BA4100" i="15" s="1"/>
  <c r="C4100" i="15"/>
  <c r="AM4099" i="15"/>
  <c r="AH4099" i="15"/>
  <c r="AI4099" i="15" s="1"/>
  <c r="W4099" i="15"/>
  <c r="Y4099" i="15" s="1"/>
  <c r="V4099" i="15"/>
  <c r="U4099" i="15"/>
  <c r="X4099" i="15" s="1"/>
  <c r="R4099" i="15"/>
  <c r="P4099" i="15"/>
  <c r="O4099" i="15"/>
  <c r="N4099" i="15"/>
  <c r="H4099" i="15"/>
  <c r="G4099" i="15"/>
  <c r="D4099" i="15"/>
  <c r="BA4099" i="15" s="1"/>
  <c r="C4099" i="15"/>
  <c r="AM4098" i="15"/>
  <c r="AH4098" i="15"/>
  <c r="AI4098" i="15" s="1"/>
  <c r="W4098" i="15"/>
  <c r="Y4098" i="15" s="1"/>
  <c r="V4098" i="15"/>
  <c r="U4098" i="15"/>
  <c r="X4098" i="15" s="1"/>
  <c r="R4098" i="15"/>
  <c r="P4098" i="15"/>
  <c r="M4098" i="15" s="1"/>
  <c r="O4098" i="15"/>
  <c r="N4098" i="15"/>
  <c r="H4098" i="15"/>
  <c r="G4098" i="15"/>
  <c r="D4098" i="15"/>
  <c r="BA4098" i="15" s="1"/>
  <c r="C4098" i="15"/>
  <c r="AM4097" i="15"/>
  <c r="AH4097" i="15"/>
  <c r="AI4097" i="15" s="1"/>
  <c r="W4097" i="15"/>
  <c r="Y4097" i="15" s="1"/>
  <c r="V4097" i="15"/>
  <c r="U4097" i="15"/>
  <c r="X4097" i="15" s="1"/>
  <c r="R4097" i="15"/>
  <c r="AO4097" i="15" s="1"/>
  <c r="P4097" i="15"/>
  <c r="M4097" i="15" s="1"/>
  <c r="O4097" i="15"/>
  <c r="N4097" i="15"/>
  <c r="H4097" i="15"/>
  <c r="G4097" i="15"/>
  <c r="D4097" i="15"/>
  <c r="BA4097" i="15" s="1"/>
  <c r="C4097" i="15"/>
  <c r="AM4096" i="15"/>
  <c r="AH4096" i="15"/>
  <c r="AI4096" i="15" s="1"/>
  <c r="W4096" i="15"/>
  <c r="Y4096" i="15" s="1"/>
  <c r="V4096" i="15"/>
  <c r="U4096" i="15"/>
  <c r="X4096" i="15" s="1"/>
  <c r="R4096" i="15"/>
  <c r="AO4096" i="15" s="1"/>
  <c r="P4096" i="15"/>
  <c r="O4096" i="15"/>
  <c r="N4096" i="15"/>
  <c r="H4096" i="15"/>
  <c r="G4096" i="15"/>
  <c r="D4096" i="15"/>
  <c r="BA4096" i="15" s="1"/>
  <c r="C4096" i="15"/>
  <c r="AM4095" i="15"/>
  <c r="AH4095" i="15"/>
  <c r="AI4095" i="15" s="1"/>
  <c r="W4095" i="15"/>
  <c r="Y4095" i="15" s="1"/>
  <c r="V4095" i="15"/>
  <c r="U4095" i="15"/>
  <c r="X4095" i="15" s="1"/>
  <c r="R4095" i="15"/>
  <c r="AO4095" i="15" s="1"/>
  <c r="P4095" i="15"/>
  <c r="M4095" i="15" s="1"/>
  <c r="O4095" i="15"/>
  <c r="N4095" i="15"/>
  <c r="H4095" i="15"/>
  <c r="Q4095" i="15" s="1"/>
  <c r="G4095" i="15"/>
  <c r="D4095" i="15"/>
  <c r="BA4095" i="15" s="1"/>
  <c r="C4095" i="15"/>
  <c r="AM4094" i="15"/>
  <c r="AH4094" i="15"/>
  <c r="AI4094" i="15" s="1"/>
  <c r="W4094" i="15"/>
  <c r="Y4094" i="15" s="1"/>
  <c r="V4094" i="15"/>
  <c r="U4094" i="15"/>
  <c r="X4094" i="15" s="1"/>
  <c r="R4094" i="15"/>
  <c r="AO4094" i="15" s="1"/>
  <c r="P4094" i="15"/>
  <c r="M4094" i="15" s="1"/>
  <c r="O4094" i="15"/>
  <c r="N4094" i="15"/>
  <c r="H4094" i="15"/>
  <c r="G4094" i="15"/>
  <c r="D4094" i="15"/>
  <c r="BA4094" i="15" s="1"/>
  <c r="C4094" i="15"/>
  <c r="AM4093" i="15"/>
  <c r="AH4093" i="15"/>
  <c r="AI4093" i="15" s="1"/>
  <c r="W4093" i="15"/>
  <c r="Y4093" i="15" s="1"/>
  <c r="V4093" i="15"/>
  <c r="U4093" i="15"/>
  <c r="X4093" i="15" s="1"/>
  <c r="R4093" i="15"/>
  <c r="AO4093" i="15" s="1"/>
  <c r="P4093" i="15"/>
  <c r="O4093" i="15"/>
  <c r="N4093" i="15"/>
  <c r="H4093" i="15"/>
  <c r="AQ4093" i="15" s="1"/>
  <c r="G4093" i="15"/>
  <c r="D4093" i="15"/>
  <c r="BA4093" i="15" s="1"/>
  <c r="C4093" i="15"/>
  <c r="AM4092" i="15"/>
  <c r="AH4092" i="15"/>
  <c r="AI4092" i="15" s="1"/>
  <c r="W4092" i="15"/>
  <c r="Y4092" i="15" s="1"/>
  <c r="V4092" i="15"/>
  <c r="U4092" i="15"/>
  <c r="X4092" i="15" s="1"/>
  <c r="R4092" i="15"/>
  <c r="P4092" i="15"/>
  <c r="M4092" i="15" s="1"/>
  <c r="O4092" i="15"/>
  <c r="N4092" i="15"/>
  <c r="H4092" i="15"/>
  <c r="G4092" i="15"/>
  <c r="D4092" i="15"/>
  <c r="BA4092" i="15" s="1"/>
  <c r="C4092" i="15"/>
  <c r="AM4091" i="15"/>
  <c r="AH4091" i="15"/>
  <c r="AI4091" i="15" s="1"/>
  <c r="W4091" i="15"/>
  <c r="Y4091" i="15" s="1"/>
  <c r="V4091" i="15"/>
  <c r="U4091" i="15"/>
  <c r="X4091" i="15" s="1"/>
  <c r="R4091" i="15"/>
  <c r="AO4091" i="15" s="1"/>
  <c r="P4091" i="15"/>
  <c r="M4091" i="15" s="1"/>
  <c r="O4091" i="15"/>
  <c r="N4091" i="15"/>
  <c r="H4091" i="15"/>
  <c r="G4091" i="15"/>
  <c r="D4091" i="15"/>
  <c r="BA4091" i="15" s="1"/>
  <c r="C4091" i="15"/>
  <c r="AM4090" i="15"/>
  <c r="AH4090" i="15"/>
  <c r="AI4090" i="15" s="1"/>
  <c r="W4090" i="15"/>
  <c r="Y4090" i="15" s="1"/>
  <c r="V4090" i="15"/>
  <c r="U4090" i="15"/>
  <c r="X4090" i="15" s="1"/>
  <c r="R4090" i="15"/>
  <c r="P4090" i="15"/>
  <c r="O4090" i="15"/>
  <c r="N4090" i="15"/>
  <c r="H4090" i="15"/>
  <c r="G4090" i="15"/>
  <c r="D4090" i="15"/>
  <c r="BA4090" i="15" s="1"/>
  <c r="C4090" i="15"/>
  <c r="AM4089" i="15"/>
  <c r="AH4089" i="15"/>
  <c r="AI4089" i="15" s="1"/>
  <c r="W4089" i="15"/>
  <c r="Y4089" i="15" s="1"/>
  <c r="V4089" i="15"/>
  <c r="U4089" i="15"/>
  <c r="X4089" i="15" s="1"/>
  <c r="R4089" i="15"/>
  <c r="AO4089" i="15" s="1"/>
  <c r="P4089" i="15"/>
  <c r="M4089" i="15" s="1"/>
  <c r="O4089" i="15"/>
  <c r="N4089" i="15"/>
  <c r="H4089" i="15"/>
  <c r="G4089" i="15"/>
  <c r="D4089" i="15"/>
  <c r="BA4089" i="15" s="1"/>
  <c r="C4089" i="15"/>
  <c r="AM4088" i="15"/>
  <c r="AH4088" i="15"/>
  <c r="AI4088" i="15" s="1"/>
  <c r="W4088" i="15"/>
  <c r="Y4088" i="15" s="1"/>
  <c r="V4088" i="15"/>
  <c r="U4088" i="15"/>
  <c r="X4088" i="15" s="1"/>
  <c r="R4088" i="15"/>
  <c r="AO4088" i="15" s="1"/>
  <c r="P4088" i="15"/>
  <c r="M4088" i="15" s="1"/>
  <c r="O4088" i="15"/>
  <c r="N4088" i="15"/>
  <c r="H4088" i="15"/>
  <c r="G4088" i="15"/>
  <c r="D4088" i="15"/>
  <c r="BA4088" i="15" s="1"/>
  <c r="C4088" i="15"/>
  <c r="AM4087" i="15"/>
  <c r="AH4087" i="15"/>
  <c r="AI4087" i="15" s="1"/>
  <c r="W4087" i="15"/>
  <c r="Y4087" i="15" s="1"/>
  <c r="V4087" i="15"/>
  <c r="U4087" i="15"/>
  <c r="X4087" i="15" s="1"/>
  <c r="R4087" i="15"/>
  <c r="P4087" i="15"/>
  <c r="M4087" i="15" s="1"/>
  <c r="O4087" i="15"/>
  <c r="N4087" i="15"/>
  <c r="H4087" i="15"/>
  <c r="G4087" i="15"/>
  <c r="D4087" i="15"/>
  <c r="BA4087" i="15" s="1"/>
  <c r="C4087" i="15"/>
  <c r="AM4086" i="15"/>
  <c r="AH4086" i="15"/>
  <c r="AI4086" i="15" s="1"/>
  <c r="W4086" i="15"/>
  <c r="Y4086" i="15" s="1"/>
  <c r="V4086" i="15"/>
  <c r="U4086" i="15"/>
  <c r="X4086" i="15" s="1"/>
  <c r="R4086" i="15"/>
  <c r="AO4086" i="15" s="1"/>
  <c r="P4086" i="15"/>
  <c r="O4086" i="15"/>
  <c r="N4086" i="15"/>
  <c r="H4086" i="15"/>
  <c r="G4086" i="15"/>
  <c r="D4086" i="15"/>
  <c r="BA4086" i="15" s="1"/>
  <c r="C4086" i="15"/>
  <c r="BA4085" i="15"/>
  <c r="AM4085" i="15"/>
  <c r="AH4085" i="15"/>
  <c r="AI4085" i="15" s="1"/>
  <c r="W4085" i="15"/>
  <c r="Y4085" i="15" s="1"/>
  <c r="V4085" i="15"/>
  <c r="U4085" i="15"/>
  <c r="X4085" i="15" s="1"/>
  <c r="R4085" i="15"/>
  <c r="P4085" i="15"/>
  <c r="M4085" i="15" s="1"/>
  <c r="O4085" i="15"/>
  <c r="N4085" i="15"/>
  <c r="H4085" i="15"/>
  <c r="G4085" i="15"/>
  <c r="D4085" i="15"/>
  <c r="C4085" i="15"/>
  <c r="AM4084" i="15"/>
  <c r="AH4084" i="15"/>
  <c r="AI4084" i="15" s="1"/>
  <c r="W4084" i="15"/>
  <c r="Y4084" i="15" s="1"/>
  <c r="V4084" i="15"/>
  <c r="U4084" i="15"/>
  <c r="X4084" i="15" s="1"/>
  <c r="R4084" i="15"/>
  <c r="AO4084" i="15" s="1"/>
  <c r="P4084" i="15"/>
  <c r="O4084" i="15"/>
  <c r="N4084" i="15"/>
  <c r="H4084" i="15"/>
  <c r="G4084" i="15"/>
  <c r="D4084" i="15"/>
  <c r="BA4084" i="15" s="1"/>
  <c r="C4084" i="15"/>
  <c r="AM4083" i="15"/>
  <c r="AH4083" i="15"/>
  <c r="AI4083" i="15" s="1"/>
  <c r="W4083" i="15"/>
  <c r="Y4083" i="15" s="1"/>
  <c r="V4083" i="15"/>
  <c r="U4083" i="15"/>
  <c r="X4083" i="15" s="1"/>
  <c r="R4083" i="15"/>
  <c r="AO4083" i="15" s="1"/>
  <c r="P4083" i="15"/>
  <c r="M4083" i="15" s="1"/>
  <c r="O4083" i="15"/>
  <c r="N4083" i="15"/>
  <c r="H4083" i="15"/>
  <c r="G4083" i="15"/>
  <c r="D4083" i="15"/>
  <c r="BA4083" i="15" s="1"/>
  <c r="C4083" i="15"/>
  <c r="AM4082" i="15"/>
  <c r="AH4082" i="15"/>
  <c r="AI4082" i="15" s="1"/>
  <c r="W4082" i="15"/>
  <c r="Y4082" i="15" s="1"/>
  <c r="V4082" i="15"/>
  <c r="U4082" i="15"/>
  <c r="X4082" i="15" s="1"/>
  <c r="R4082" i="15"/>
  <c r="AO4082" i="15" s="1"/>
  <c r="P4082" i="15"/>
  <c r="M4082" i="15" s="1"/>
  <c r="O4082" i="15"/>
  <c r="N4082" i="15"/>
  <c r="H4082" i="15"/>
  <c r="G4082" i="15"/>
  <c r="D4082" i="15"/>
  <c r="BA4082" i="15" s="1"/>
  <c r="C4082" i="15"/>
  <c r="AM4081" i="15"/>
  <c r="AH4081" i="15"/>
  <c r="AI4081" i="15" s="1"/>
  <c r="W4081" i="15"/>
  <c r="Y4081" i="15" s="1"/>
  <c r="V4081" i="15"/>
  <c r="U4081" i="15"/>
  <c r="X4081" i="15" s="1"/>
  <c r="R4081" i="15"/>
  <c r="AO4081" i="15" s="1"/>
  <c r="P4081" i="15"/>
  <c r="M4081" i="15" s="1"/>
  <c r="O4081" i="15"/>
  <c r="N4081" i="15"/>
  <c r="H4081" i="15"/>
  <c r="G4081" i="15"/>
  <c r="D4081" i="15"/>
  <c r="BA4081" i="15" s="1"/>
  <c r="C4081" i="15"/>
  <c r="AM4080" i="15"/>
  <c r="AH4080" i="15"/>
  <c r="AI4080" i="15" s="1"/>
  <c r="W4080" i="15"/>
  <c r="Y4080" i="15" s="1"/>
  <c r="V4080" i="15"/>
  <c r="U4080" i="15"/>
  <c r="X4080" i="15" s="1"/>
  <c r="R4080" i="15"/>
  <c r="AO4080" i="15" s="1"/>
  <c r="P4080" i="15"/>
  <c r="O4080" i="15"/>
  <c r="N4080" i="15"/>
  <c r="H4080" i="15"/>
  <c r="G4080" i="15"/>
  <c r="D4080" i="15"/>
  <c r="BA4080" i="15" s="1"/>
  <c r="C4080" i="15"/>
  <c r="AM4079" i="15"/>
  <c r="AH4079" i="15"/>
  <c r="AI4079" i="15" s="1"/>
  <c r="W4079" i="15"/>
  <c r="Y4079" i="15" s="1"/>
  <c r="V4079" i="15"/>
  <c r="U4079" i="15"/>
  <c r="X4079" i="15" s="1"/>
  <c r="R4079" i="15"/>
  <c r="AO4079" i="15" s="1"/>
  <c r="P4079" i="15"/>
  <c r="M4079" i="15" s="1"/>
  <c r="O4079" i="15"/>
  <c r="N4079" i="15"/>
  <c r="H4079" i="15"/>
  <c r="G4079" i="15"/>
  <c r="D4079" i="15"/>
  <c r="BA4079" i="15" s="1"/>
  <c r="C4079" i="15"/>
  <c r="AM4078" i="15"/>
  <c r="AH4078" i="15"/>
  <c r="AI4078" i="15" s="1"/>
  <c r="W4078" i="15"/>
  <c r="Y4078" i="15" s="1"/>
  <c r="V4078" i="15"/>
  <c r="U4078" i="15"/>
  <c r="X4078" i="15" s="1"/>
  <c r="R4078" i="15"/>
  <c r="P4078" i="15"/>
  <c r="M4078" i="15" s="1"/>
  <c r="O4078" i="15"/>
  <c r="N4078" i="15"/>
  <c r="H4078" i="15"/>
  <c r="G4078" i="15"/>
  <c r="D4078" i="15"/>
  <c r="BA4078" i="15" s="1"/>
  <c r="C4078" i="15"/>
  <c r="AM4077" i="15"/>
  <c r="AH4077" i="15"/>
  <c r="AI4077" i="15" s="1"/>
  <c r="W4077" i="15"/>
  <c r="Y4077" i="15" s="1"/>
  <c r="V4077" i="15"/>
  <c r="U4077" i="15"/>
  <c r="X4077" i="15" s="1"/>
  <c r="R4077" i="15"/>
  <c r="AO4077" i="15" s="1"/>
  <c r="P4077" i="15"/>
  <c r="O4077" i="15"/>
  <c r="N4077" i="15"/>
  <c r="H4077" i="15"/>
  <c r="G4077" i="15"/>
  <c r="D4077" i="15"/>
  <c r="BA4077" i="15" s="1"/>
  <c r="C4077" i="15"/>
  <c r="AM4076" i="15"/>
  <c r="AH4076" i="15"/>
  <c r="AI4076" i="15" s="1"/>
  <c r="W4076" i="15"/>
  <c r="Y4076" i="15" s="1"/>
  <c r="V4076" i="15"/>
  <c r="U4076" i="15"/>
  <c r="X4076" i="15" s="1"/>
  <c r="R4076" i="15"/>
  <c r="AO4076" i="15" s="1"/>
  <c r="P4076" i="15"/>
  <c r="M4076" i="15" s="1"/>
  <c r="O4076" i="15"/>
  <c r="N4076" i="15"/>
  <c r="H4076" i="15"/>
  <c r="G4076" i="15"/>
  <c r="D4076" i="15"/>
  <c r="BA4076" i="15" s="1"/>
  <c r="C4076" i="15"/>
  <c r="AM4075" i="15"/>
  <c r="AH4075" i="15"/>
  <c r="AI4075" i="15" s="1"/>
  <c r="W4075" i="15"/>
  <c r="Y4075" i="15" s="1"/>
  <c r="V4075" i="15"/>
  <c r="U4075" i="15"/>
  <c r="X4075" i="15" s="1"/>
  <c r="R4075" i="15"/>
  <c r="AO4075" i="15" s="1"/>
  <c r="P4075" i="15"/>
  <c r="M4075" i="15" s="1"/>
  <c r="O4075" i="15"/>
  <c r="N4075" i="15"/>
  <c r="H4075" i="15"/>
  <c r="AQ4075" i="15" s="1"/>
  <c r="G4075" i="15"/>
  <c r="D4075" i="15"/>
  <c r="BA4075" i="15" s="1"/>
  <c r="C4075" i="15"/>
  <c r="AM4074" i="15"/>
  <c r="AH4074" i="15"/>
  <c r="AI4074" i="15" s="1"/>
  <c r="W4074" i="15"/>
  <c r="Y4074" i="15" s="1"/>
  <c r="V4074" i="15"/>
  <c r="U4074" i="15"/>
  <c r="X4074" i="15" s="1"/>
  <c r="R4074" i="15"/>
  <c r="P4074" i="15"/>
  <c r="M4074" i="15" s="1"/>
  <c r="O4074" i="15"/>
  <c r="N4074" i="15"/>
  <c r="H4074" i="15"/>
  <c r="Q4074" i="15" s="1"/>
  <c r="AP4074" i="15" s="1"/>
  <c r="G4074" i="15"/>
  <c r="D4074" i="15"/>
  <c r="BA4074" i="15" s="1"/>
  <c r="C4074" i="15"/>
  <c r="AM4073" i="15"/>
  <c r="AH4073" i="15"/>
  <c r="AI4073" i="15" s="1"/>
  <c r="W4073" i="15"/>
  <c r="Y4073" i="15" s="1"/>
  <c r="V4073" i="15"/>
  <c r="U4073" i="15"/>
  <c r="X4073" i="15" s="1"/>
  <c r="R4073" i="15"/>
  <c r="P4073" i="15"/>
  <c r="M4073" i="15" s="1"/>
  <c r="O4073" i="15"/>
  <c r="N4073" i="15"/>
  <c r="H4073" i="15"/>
  <c r="G4073" i="15"/>
  <c r="D4073" i="15"/>
  <c r="BA4073" i="15" s="1"/>
  <c r="C4073" i="15"/>
  <c r="AM4072" i="15"/>
  <c r="AH4072" i="15"/>
  <c r="AI4072" i="15" s="1"/>
  <c r="W4072" i="15"/>
  <c r="Y4072" i="15" s="1"/>
  <c r="V4072" i="15"/>
  <c r="U4072" i="15"/>
  <c r="X4072" i="15" s="1"/>
  <c r="R4072" i="15"/>
  <c r="AO4072" i="15" s="1"/>
  <c r="P4072" i="15"/>
  <c r="M4072" i="15" s="1"/>
  <c r="O4072" i="15"/>
  <c r="N4072" i="15"/>
  <c r="H4072" i="15"/>
  <c r="G4072" i="15"/>
  <c r="D4072" i="15"/>
  <c r="BA4072" i="15" s="1"/>
  <c r="C4072" i="15"/>
  <c r="AM4071" i="15"/>
  <c r="AH4071" i="15"/>
  <c r="AI4071" i="15" s="1"/>
  <c r="W4071" i="15"/>
  <c r="Y4071" i="15" s="1"/>
  <c r="V4071" i="15"/>
  <c r="U4071" i="15"/>
  <c r="X4071" i="15" s="1"/>
  <c r="R4071" i="15"/>
  <c r="P4071" i="15"/>
  <c r="M4071" i="15" s="1"/>
  <c r="O4071" i="15"/>
  <c r="N4071" i="15"/>
  <c r="H4071" i="15"/>
  <c r="G4071" i="15"/>
  <c r="D4071" i="15"/>
  <c r="BA4071" i="15" s="1"/>
  <c r="C4071" i="15"/>
  <c r="AM4070" i="15"/>
  <c r="AH4070" i="15"/>
  <c r="AI4070" i="15" s="1"/>
  <c r="W4070" i="15"/>
  <c r="Y4070" i="15" s="1"/>
  <c r="V4070" i="15"/>
  <c r="U4070" i="15"/>
  <c r="X4070" i="15" s="1"/>
  <c r="R4070" i="15"/>
  <c r="AO4070" i="15" s="1"/>
  <c r="P4070" i="15"/>
  <c r="M4070" i="15" s="1"/>
  <c r="O4070" i="15"/>
  <c r="N4070" i="15"/>
  <c r="H4070" i="15"/>
  <c r="G4070" i="15"/>
  <c r="D4070" i="15"/>
  <c r="BA4070" i="15" s="1"/>
  <c r="C4070" i="15"/>
  <c r="AM4069" i="15"/>
  <c r="AH4069" i="15"/>
  <c r="AI4069" i="15" s="1"/>
  <c r="W4069" i="15"/>
  <c r="Y4069" i="15" s="1"/>
  <c r="V4069" i="15"/>
  <c r="U4069" i="15"/>
  <c r="X4069" i="15" s="1"/>
  <c r="R4069" i="15"/>
  <c r="AO4069" i="15" s="1"/>
  <c r="P4069" i="15"/>
  <c r="M4069" i="15" s="1"/>
  <c r="O4069" i="15"/>
  <c r="N4069" i="15"/>
  <c r="H4069" i="15"/>
  <c r="G4069" i="15"/>
  <c r="D4069" i="15"/>
  <c r="BA4069" i="15" s="1"/>
  <c r="C4069" i="15"/>
  <c r="AM4068" i="15"/>
  <c r="AH4068" i="15"/>
  <c r="AI4068" i="15" s="1"/>
  <c r="W4068" i="15"/>
  <c r="Y4068" i="15" s="1"/>
  <c r="V4068" i="15"/>
  <c r="U4068" i="15"/>
  <c r="X4068" i="15" s="1"/>
  <c r="R4068" i="15"/>
  <c r="AO4068" i="15" s="1"/>
  <c r="P4068" i="15"/>
  <c r="M4068" i="15" s="1"/>
  <c r="O4068" i="15"/>
  <c r="N4068" i="15"/>
  <c r="H4068" i="15"/>
  <c r="AQ4068" i="15" s="1"/>
  <c r="G4068" i="15"/>
  <c r="D4068" i="15"/>
  <c r="BA4068" i="15" s="1"/>
  <c r="C4068" i="15"/>
  <c r="AM4067" i="15"/>
  <c r="AH4067" i="15"/>
  <c r="AI4067" i="15" s="1"/>
  <c r="W4067" i="15"/>
  <c r="Y4067" i="15" s="1"/>
  <c r="V4067" i="15"/>
  <c r="U4067" i="15"/>
  <c r="X4067" i="15" s="1"/>
  <c r="R4067" i="15"/>
  <c r="P4067" i="15"/>
  <c r="M4067" i="15" s="1"/>
  <c r="O4067" i="15"/>
  <c r="N4067" i="15"/>
  <c r="H4067" i="15"/>
  <c r="G4067" i="15"/>
  <c r="D4067" i="15"/>
  <c r="BA4067" i="15" s="1"/>
  <c r="C4067" i="15"/>
  <c r="AM4066" i="15"/>
  <c r="AH4066" i="15"/>
  <c r="AI4066" i="15" s="1"/>
  <c r="W4066" i="15"/>
  <c r="Y4066" i="15" s="1"/>
  <c r="V4066" i="15"/>
  <c r="U4066" i="15"/>
  <c r="X4066" i="15" s="1"/>
  <c r="R4066" i="15"/>
  <c r="AO4066" i="15" s="1"/>
  <c r="P4066" i="15"/>
  <c r="M4066" i="15" s="1"/>
  <c r="O4066" i="15"/>
  <c r="N4066" i="15"/>
  <c r="H4066" i="15"/>
  <c r="G4066" i="15"/>
  <c r="D4066" i="15"/>
  <c r="BA4066" i="15" s="1"/>
  <c r="C4066" i="15"/>
  <c r="AM4065" i="15"/>
  <c r="AH4065" i="15"/>
  <c r="AI4065" i="15" s="1"/>
  <c r="W4065" i="15"/>
  <c r="Y4065" i="15" s="1"/>
  <c r="V4065" i="15"/>
  <c r="U4065" i="15"/>
  <c r="X4065" i="15" s="1"/>
  <c r="R4065" i="15"/>
  <c r="AO4065" i="15" s="1"/>
  <c r="P4065" i="15"/>
  <c r="M4065" i="15" s="1"/>
  <c r="O4065" i="15"/>
  <c r="N4065" i="15"/>
  <c r="H4065" i="15"/>
  <c r="AQ4065" i="15" s="1"/>
  <c r="G4065" i="15"/>
  <c r="D4065" i="15"/>
  <c r="BA4065" i="15" s="1"/>
  <c r="C4065" i="15"/>
  <c r="AQ4064" i="15"/>
  <c r="AM4064" i="15"/>
  <c r="AH4064" i="15"/>
  <c r="AI4064" i="15" s="1"/>
  <c r="W4064" i="15"/>
  <c r="Y4064" i="15" s="1"/>
  <c r="V4064" i="15"/>
  <c r="U4064" i="15"/>
  <c r="X4064" i="15" s="1"/>
  <c r="R4064" i="15"/>
  <c r="AO4064" i="15" s="1"/>
  <c r="P4064" i="15"/>
  <c r="M4064" i="15" s="1"/>
  <c r="O4064" i="15"/>
  <c r="N4064" i="15"/>
  <c r="H4064" i="15"/>
  <c r="G4064" i="15"/>
  <c r="D4064" i="15"/>
  <c r="BA4064" i="15" s="1"/>
  <c r="C4064" i="15"/>
  <c r="AM4063" i="15"/>
  <c r="AH4063" i="15"/>
  <c r="AI4063" i="15" s="1"/>
  <c r="W4063" i="15"/>
  <c r="Y4063" i="15" s="1"/>
  <c r="V4063" i="15"/>
  <c r="U4063" i="15"/>
  <c r="X4063" i="15" s="1"/>
  <c r="R4063" i="15"/>
  <c r="AO4063" i="15" s="1"/>
  <c r="P4063" i="15"/>
  <c r="O4063" i="15"/>
  <c r="N4063" i="15"/>
  <c r="H4063" i="15"/>
  <c r="G4063" i="15"/>
  <c r="D4063" i="15"/>
  <c r="BA4063" i="15" s="1"/>
  <c r="C4063" i="15"/>
  <c r="AM4062" i="15"/>
  <c r="AH4062" i="15"/>
  <c r="AI4062" i="15" s="1"/>
  <c r="W4062" i="15"/>
  <c r="Y4062" i="15" s="1"/>
  <c r="V4062" i="15"/>
  <c r="U4062" i="15"/>
  <c r="X4062" i="15" s="1"/>
  <c r="R4062" i="15"/>
  <c r="AO4062" i="15" s="1"/>
  <c r="P4062" i="15"/>
  <c r="M4062" i="15" s="1"/>
  <c r="O4062" i="15"/>
  <c r="N4062" i="15"/>
  <c r="H4062" i="15"/>
  <c r="G4062" i="15"/>
  <c r="D4062" i="15"/>
  <c r="BA4062" i="15" s="1"/>
  <c r="C4062" i="15"/>
  <c r="AO4061" i="15"/>
  <c r="AM4061" i="15"/>
  <c r="AH4061" i="15"/>
  <c r="AI4061" i="15" s="1"/>
  <c r="W4061" i="15"/>
  <c r="Y4061" i="15" s="1"/>
  <c r="V4061" i="15"/>
  <c r="U4061" i="15"/>
  <c r="X4061" i="15" s="1"/>
  <c r="R4061" i="15"/>
  <c r="P4061" i="15"/>
  <c r="M4061" i="15" s="1"/>
  <c r="O4061" i="15"/>
  <c r="N4061" i="15"/>
  <c r="H4061" i="15"/>
  <c r="G4061" i="15"/>
  <c r="D4061" i="15"/>
  <c r="BA4061" i="15" s="1"/>
  <c r="C4061" i="15"/>
  <c r="AM4060" i="15"/>
  <c r="AH4060" i="15"/>
  <c r="AI4060" i="15" s="1"/>
  <c r="W4060" i="15"/>
  <c r="Y4060" i="15" s="1"/>
  <c r="V4060" i="15"/>
  <c r="U4060" i="15"/>
  <c r="X4060" i="15" s="1"/>
  <c r="R4060" i="15"/>
  <c r="AO4060" i="15" s="1"/>
  <c r="P4060" i="15"/>
  <c r="O4060" i="15"/>
  <c r="N4060" i="15"/>
  <c r="H4060" i="15"/>
  <c r="G4060" i="15"/>
  <c r="D4060" i="15"/>
  <c r="BA4060" i="15" s="1"/>
  <c r="C4060" i="15"/>
  <c r="AM4059" i="15"/>
  <c r="AH4059" i="15"/>
  <c r="AI4059" i="15" s="1"/>
  <c r="W4059" i="15"/>
  <c r="Y4059" i="15" s="1"/>
  <c r="V4059" i="15"/>
  <c r="U4059" i="15"/>
  <c r="X4059" i="15" s="1"/>
  <c r="R4059" i="15"/>
  <c r="AO4059" i="15" s="1"/>
  <c r="P4059" i="15"/>
  <c r="M4059" i="15" s="1"/>
  <c r="O4059" i="15"/>
  <c r="N4059" i="15"/>
  <c r="H4059" i="15"/>
  <c r="G4059" i="15"/>
  <c r="D4059" i="15"/>
  <c r="BA4059" i="15" s="1"/>
  <c r="C4059" i="15"/>
  <c r="AO4058" i="15"/>
  <c r="AM4058" i="15"/>
  <c r="AH4058" i="15"/>
  <c r="AI4058" i="15" s="1"/>
  <c r="W4058" i="15"/>
  <c r="Y4058" i="15" s="1"/>
  <c r="V4058" i="15"/>
  <c r="U4058" i="15"/>
  <c r="X4058" i="15" s="1"/>
  <c r="R4058" i="15"/>
  <c r="P4058" i="15"/>
  <c r="M4058" i="15" s="1"/>
  <c r="O4058" i="15"/>
  <c r="N4058" i="15"/>
  <c r="H4058" i="15"/>
  <c r="G4058" i="15"/>
  <c r="D4058" i="15"/>
  <c r="BA4058" i="15" s="1"/>
  <c r="C4058" i="15"/>
  <c r="AM4057" i="15"/>
  <c r="AH4057" i="15"/>
  <c r="AI4057" i="15" s="1"/>
  <c r="W4057" i="15"/>
  <c r="Y4057" i="15" s="1"/>
  <c r="V4057" i="15"/>
  <c r="U4057" i="15"/>
  <c r="X4057" i="15" s="1"/>
  <c r="R4057" i="15"/>
  <c r="AO4057" i="15" s="1"/>
  <c r="P4057" i="15"/>
  <c r="M4057" i="15" s="1"/>
  <c r="O4057" i="15"/>
  <c r="N4057" i="15"/>
  <c r="H4057" i="15"/>
  <c r="G4057" i="15"/>
  <c r="D4057" i="15"/>
  <c r="BA4057" i="15" s="1"/>
  <c r="C4057" i="15"/>
  <c r="AM4056" i="15"/>
  <c r="AI4056" i="15"/>
  <c r="AH4056" i="15"/>
  <c r="W4056" i="15"/>
  <c r="Y4056" i="15" s="1"/>
  <c r="V4056" i="15"/>
  <c r="U4056" i="15"/>
  <c r="X4056" i="15" s="1"/>
  <c r="R4056" i="15"/>
  <c r="AO4056" i="15" s="1"/>
  <c r="P4056" i="15"/>
  <c r="M4056" i="15" s="1"/>
  <c r="O4056" i="15"/>
  <c r="N4056" i="15"/>
  <c r="H4056" i="15"/>
  <c r="G4056" i="15"/>
  <c r="D4056" i="15"/>
  <c r="BA4056" i="15" s="1"/>
  <c r="C4056" i="15"/>
  <c r="AM4055" i="15"/>
  <c r="AH4055" i="15"/>
  <c r="AI4055" i="15" s="1"/>
  <c r="W4055" i="15"/>
  <c r="Y4055" i="15" s="1"/>
  <c r="V4055" i="15"/>
  <c r="U4055" i="15"/>
  <c r="X4055" i="15" s="1"/>
  <c r="R4055" i="15"/>
  <c r="AO4055" i="15" s="1"/>
  <c r="P4055" i="15"/>
  <c r="M4055" i="15" s="1"/>
  <c r="O4055" i="15"/>
  <c r="N4055" i="15"/>
  <c r="H4055" i="15"/>
  <c r="G4055" i="15"/>
  <c r="D4055" i="15"/>
  <c r="BA4055" i="15" s="1"/>
  <c r="C4055" i="15"/>
  <c r="AM4054" i="15"/>
  <c r="AH4054" i="15"/>
  <c r="AI4054" i="15" s="1"/>
  <c r="W4054" i="15"/>
  <c r="Y4054" i="15" s="1"/>
  <c r="V4054" i="15"/>
  <c r="U4054" i="15"/>
  <c r="X4054" i="15" s="1"/>
  <c r="R4054" i="15"/>
  <c r="P4054" i="15"/>
  <c r="M4054" i="15" s="1"/>
  <c r="O4054" i="15"/>
  <c r="N4054" i="15"/>
  <c r="H4054" i="15"/>
  <c r="Q4054" i="15" s="1"/>
  <c r="G4054" i="15"/>
  <c r="D4054" i="15"/>
  <c r="BA4054" i="15" s="1"/>
  <c r="C4054" i="15"/>
  <c r="AM4053" i="15"/>
  <c r="AI4053" i="15"/>
  <c r="AH4053" i="15"/>
  <c r="W4053" i="15"/>
  <c r="Y4053" i="15" s="1"/>
  <c r="V4053" i="15"/>
  <c r="U4053" i="15"/>
  <c r="X4053" i="15" s="1"/>
  <c r="R4053" i="15"/>
  <c r="AO4053" i="15" s="1"/>
  <c r="P4053" i="15"/>
  <c r="M4053" i="15" s="1"/>
  <c r="O4053" i="15"/>
  <c r="N4053" i="15"/>
  <c r="H4053" i="15"/>
  <c r="AQ4053" i="15" s="1"/>
  <c r="G4053" i="15"/>
  <c r="D4053" i="15"/>
  <c r="BA4053" i="15" s="1"/>
  <c r="C4053" i="15"/>
  <c r="AM4052" i="15"/>
  <c r="AH4052" i="15"/>
  <c r="AI4052" i="15" s="1"/>
  <c r="W4052" i="15"/>
  <c r="Y4052" i="15" s="1"/>
  <c r="V4052" i="15"/>
  <c r="U4052" i="15"/>
  <c r="X4052" i="15" s="1"/>
  <c r="R4052" i="15"/>
  <c r="AO4052" i="15" s="1"/>
  <c r="P4052" i="15"/>
  <c r="M4052" i="15" s="1"/>
  <c r="O4052" i="15"/>
  <c r="N4052" i="15"/>
  <c r="H4052" i="15"/>
  <c r="G4052" i="15"/>
  <c r="D4052" i="15"/>
  <c r="BA4052" i="15" s="1"/>
  <c r="C4052" i="15"/>
  <c r="AM4051" i="15"/>
  <c r="AH4051" i="15"/>
  <c r="AI4051" i="15" s="1"/>
  <c r="W4051" i="15"/>
  <c r="Y4051" i="15" s="1"/>
  <c r="V4051" i="15"/>
  <c r="U4051" i="15"/>
  <c r="X4051" i="15" s="1"/>
  <c r="R4051" i="15"/>
  <c r="P4051" i="15"/>
  <c r="M4051" i="15" s="1"/>
  <c r="O4051" i="15"/>
  <c r="N4051" i="15"/>
  <c r="H4051" i="15"/>
  <c r="G4051" i="15"/>
  <c r="D4051" i="15"/>
  <c r="BA4051" i="15" s="1"/>
  <c r="C4051" i="15"/>
  <c r="AM4050" i="15"/>
  <c r="AH4050" i="15"/>
  <c r="AI4050" i="15" s="1"/>
  <c r="W4050" i="15"/>
  <c r="Y4050" i="15" s="1"/>
  <c r="V4050" i="15"/>
  <c r="U4050" i="15"/>
  <c r="X4050" i="15" s="1"/>
  <c r="R4050" i="15"/>
  <c r="AO4050" i="15" s="1"/>
  <c r="P4050" i="15"/>
  <c r="M4050" i="15" s="1"/>
  <c r="O4050" i="15"/>
  <c r="N4050" i="15"/>
  <c r="H4050" i="15"/>
  <c r="G4050" i="15"/>
  <c r="D4050" i="15"/>
  <c r="BA4050" i="15" s="1"/>
  <c r="C4050" i="15"/>
  <c r="AM4049" i="15"/>
  <c r="AH4049" i="15"/>
  <c r="AI4049" i="15" s="1"/>
  <c r="W4049" i="15"/>
  <c r="Y4049" i="15" s="1"/>
  <c r="V4049" i="15"/>
  <c r="U4049" i="15"/>
  <c r="X4049" i="15" s="1"/>
  <c r="R4049" i="15"/>
  <c r="AO4049" i="15" s="1"/>
  <c r="P4049" i="15"/>
  <c r="M4049" i="15" s="1"/>
  <c r="O4049" i="15"/>
  <c r="N4049" i="15"/>
  <c r="H4049" i="15"/>
  <c r="G4049" i="15"/>
  <c r="D4049" i="15"/>
  <c r="BA4049" i="15" s="1"/>
  <c r="C4049" i="15"/>
  <c r="AM4048" i="15"/>
  <c r="AH4048" i="15"/>
  <c r="AI4048" i="15" s="1"/>
  <c r="W4048" i="15"/>
  <c r="Y4048" i="15" s="1"/>
  <c r="V4048" i="15"/>
  <c r="U4048" i="15"/>
  <c r="X4048" i="15" s="1"/>
  <c r="R4048" i="15"/>
  <c r="AO4048" i="15" s="1"/>
  <c r="P4048" i="15"/>
  <c r="O4048" i="15"/>
  <c r="N4048" i="15"/>
  <c r="H4048" i="15"/>
  <c r="G4048" i="15"/>
  <c r="D4048" i="15"/>
  <c r="BA4048" i="15" s="1"/>
  <c r="C4048" i="15"/>
  <c r="AM4047" i="15"/>
  <c r="AH4047" i="15"/>
  <c r="AI4047" i="15" s="1"/>
  <c r="W4047" i="15"/>
  <c r="Y4047" i="15" s="1"/>
  <c r="V4047" i="15"/>
  <c r="U4047" i="15"/>
  <c r="X4047" i="15" s="1"/>
  <c r="R4047" i="15"/>
  <c r="P4047" i="15"/>
  <c r="M4047" i="15" s="1"/>
  <c r="O4047" i="15"/>
  <c r="N4047" i="15"/>
  <c r="H4047" i="15"/>
  <c r="G4047" i="15"/>
  <c r="D4047" i="15"/>
  <c r="BA4047" i="15" s="1"/>
  <c r="C4047" i="15"/>
  <c r="AM4046" i="15"/>
  <c r="AH4046" i="15"/>
  <c r="AI4046" i="15" s="1"/>
  <c r="W4046" i="15"/>
  <c r="Y4046" i="15" s="1"/>
  <c r="V4046" i="15"/>
  <c r="U4046" i="15"/>
  <c r="X4046" i="15" s="1"/>
  <c r="R4046" i="15"/>
  <c r="AO4046" i="15" s="1"/>
  <c r="P4046" i="15"/>
  <c r="M4046" i="15" s="1"/>
  <c r="O4046" i="15"/>
  <c r="N4046" i="15"/>
  <c r="H4046" i="15"/>
  <c r="G4046" i="15"/>
  <c r="D4046" i="15"/>
  <c r="BA4046" i="15" s="1"/>
  <c r="C4046" i="15"/>
  <c r="AM4045" i="15"/>
  <c r="AH4045" i="15"/>
  <c r="AI4045" i="15" s="1"/>
  <c r="W4045" i="15"/>
  <c r="Y4045" i="15" s="1"/>
  <c r="V4045" i="15"/>
  <c r="U4045" i="15"/>
  <c r="X4045" i="15" s="1"/>
  <c r="R4045" i="15"/>
  <c r="AO4045" i="15" s="1"/>
  <c r="P4045" i="15"/>
  <c r="M4045" i="15" s="1"/>
  <c r="O4045" i="15"/>
  <c r="N4045" i="15"/>
  <c r="H4045" i="15"/>
  <c r="G4045" i="15"/>
  <c r="D4045" i="15"/>
  <c r="BA4045" i="15" s="1"/>
  <c r="C4045" i="15"/>
  <c r="AM4044" i="15"/>
  <c r="AH4044" i="15"/>
  <c r="AI4044" i="15" s="1"/>
  <c r="W4044" i="15"/>
  <c r="Y4044" i="15" s="1"/>
  <c r="V4044" i="15"/>
  <c r="U4044" i="15"/>
  <c r="X4044" i="15" s="1"/>
  <c r="R4044" i="15"/>
  <c r="AO4044" i="15" s="1"/>
  <c r="P4044" i="15"/>
  <c r="M4044" i="15" s="1"/>
  <c r="O4044" i="15"/>
  <c r="N4044" i="15"/>
  <c r="H4044" i="15"/>
  <c r="G4044" i="15"/>
  <c r="D4044" i="15"/>
  <c r="BA4044" i="15" s="1"/>
  <c r="C4044" i="15"/>
  <c r="AM4043" i="15"/>
  <c r="AH4043" i="15"/>
  <c r="AI4043" i="15" s="1"/>
  <c r="W4043" i="15"/>
  <c r="Y4043" i="15" s="1"/>
  <c r="V4043" i="15"/>
  <c r="U4043" i="15"/>
  <c r="X4043" i="15" s="1"/>
  <c r="R4043" i="15"/>
  <c r="AO4043" i="15" s="1"/>
  <c r="P4043" i="15"/>
  <c r="O4043" i="15"/>
  <c r="N4043" i="15"/>
  <c r="H4043" i="15"/>
  <c r="G4043" i="15"/>
  <c r="D4043" i="15"/>
  <c r="BA4043" i="15" s="1"/>
  <c r="C4043" i="15"/>
  <c r="AM4042" i="15"/>
  <c r="AH4042" i="15"/>
  <c r="AI4042" i="15" s="1"/>
  <c r="W4042" i="15"/>
  <c r="Y4042" i="15" s="1"/>
  <c r="V4042" i="15"/>
  <c r="U4042" i="15"/>
  <c r="X4042" i="15" s="1"/>
  <c r="R4042" i="15"/>
  <c r="AO4042" i="15" s="1"/>
  <c r="P4042" i="15"/>
  <c r="M4042" i="15" s="1"/>
  <c r="O4042" i="15"/>
  <c r="N4042" i="15"/>
  <c r="H4042" i="15"/>
  <c r="G4042" i="15"/>
  <c r="D4042" i="15"/>
  <c r="BA4042" i="15" s="1"/>
  <c r="C4042" i="15"/>
  <c r="AM4041" i="15"/>
  <c r="AH4041" i="15"/>
  <c r="AI4041" i="15" s="1"/>
  <c r="W4041" i="15"/>
  <c r="Y4041" i="15" s="1"/>
  <c r="V4041" i="15"/>
  <c r="U4041" i="15"/>
  <c r="X4041" i="15" s="1"/>
  <c r="R4041" i="15"/>
  <c r="AO4041" i="15" s="1"/>
  <c r="P4041" i="15"/>
  <c r="M4041" i="15" s="1"/>
  <c r="O4041" i="15"/>
  <c r="N4041" i="15"/>
  <c r="H4041" i="15"/>
  <c r="G4041" i="15"/>
  <c r="D4041" i="15"/>
  <c r="BA4041" i="15" s="1"/>
  <c r="C4041" i="15"/>
  <c r="AM4040" i="15"/>
  <c r="AH4040" i="15"/>
  <c r="AI4040" i="15" s="1"/>
  <c r="W4040" i="15"/>
  <c r="Y4040" i="15" s="1"/>
  <c r="V4040" i="15"/>
  <c r="U4040" i="15"/>
  <c r="X4040" i="15" s="1"/>
  <c r="R4040" i="15"/>
  <c r="AO4040" i="15" s="1"/>
  <c r="P4040" i="15"/>
  <c r="O4040" i="15"/>
  <c r="N4040" i="15"/>
  <c r="H4040" i="15"/>
  <c r="G4040" i="15"/>
  <c r="D4040" i="15"/>
  <c r="BA4040" i="15" s="1"/>
  <c r="C4040" i="15"/>
  <c r="AM4039" i="15"/>
  <c r="AH4039" i="15"/>
  <c r="AI4039" i="15" s="1"/>
  <c r="W4039" i="15"/>
  <c r="Y4039" i="15" s="1"/>
  <c r="V4039" i="15"/>
  <c r="U4039" i="15"/>
  <c r="X4039" i="15" s="1"/>
  <c r="R4039" i="15"/>
  <c r="AO4039" i="15" s="1"/>
  <c r="P4039" i="15"/>
  <c r="M4039" i="15" s="1"/>
  <c r="O4039" i="15"/>
  <c r="N4039" i="15"/>
  <c r="H4039" i="15"/>
  <c r="G4039" i="15"/>
  <c r="D4039" i="15"/>
  <c r="BA4039" i="15" s="1"/>
  <c r="C4039" i="15"/>
  <c r="AM4038" i="15"/>
  <c r="AH4038" i="15"/>
  <c r="AI4038" i="15" s="1"/>
  <c r="W4038" i="15"/>
  <c r="Y4038" i="15" s="1"/>
  <c r="V4038" i="15"/>
  <c r="U4038" i="15"/>
  <c r="X4038" i="15" s="1"/>
  <c r="R4038" i="15"/>
  <c r="AO4038" i="15" s="1"/>
  <c r="P4038" i="15"/>
  <c r="M4038" i="15" s="1"/>
  <c r="O4038" i="15"/>
  <c r="N4038" i="15"/>
  <c r="H4038" i="15"/>
  <c r="G4038" i="15"/>
  <c r="D4038" i="15"/>
  <c r="BA4038" i="15" s="1"/>
  <c r="C4038" i="15"/>
  <c r="AM4037" i="15"/>
  <c r="AH4037" i="15"/>
  <c r="AI4037" i="15" s="1"/>
  <c r="W4037" i="15"/>
  <c r="Y4037" i="15" s="1"/>
  <c r="V4037" i="15"/>
  <c r="U4037" i="15"/>
  <c r="X4037" i="15" s="1"/>
  <c r="R4037" i="15"/>
  <c r="AO4037" i="15" s="1"/>
  <c r="P4037" i="15"/>
  <c r="M4037" i="15" s="1"/>
  <c r="O4037" i="15"/>
  <c r="N4037" i="15"/>
  <c r="H4037" i="15"/>
  <c r="G4037" i="15"/>
  <c r="D4037" i="15"/>
  <c r="BA4037" i="15" s="1"/>
  <c r="C4037" i="15"/>
  <c r="AM4036" i="15"/>
  <c r="AH4036" i="15"/>
  <c r="AI4036" i="15" s="1"/>
  <c r="W4036" i="15"/>
  <c r="Y4036" i="15" s="1"/>
  <c r="V4036" i="15"/>
  <c r="U4036" i="15"/>
  <c r="X4036" i="15" s="1"/>
  <c r="R4036" i="15"/>
  <c r="AO4036" i="15" s="1"/>
  <c r="P4036" i="15"/>
  <c r="M4036" i="15" s="1"/>
  <c r="O4036" i="15"/>
  <c r="N4036" i="15"/>
  <c r="H4036" i="15"/>
  <c r="G4036" i="15"/>
  <c r="D4036" i="15"/>
  <c r="BA4036" i="15" s="1"/>
  <c r="C4036" i="15"/>
  <c r="AM4035" i="15"/>
  <c r="AH4035" i="15"/>
  <c r="AI4035" i="15" s="1"/>
  <c r="W4035" i="15"/>
  <c r="Y4035" i="15" s="1"/>
  <c r="V4035" i="15"/>
  <c r="U4035" i="15"/>
  <c r="X4035" i="15" s="1"/>
  <c r="R4035" i="15"/>
  <c r="AO4035" i="15" s="1"/>
  <c r="P4035" i="15"/>
  <c r="M4035" i="15" s="1"/>
  <c r="O4035" i="15"/>
  <c r="N4035" i="15"/>
  <c r="H4035" i="15"/>
  <c r="G4035" i="15"/>
  <c r="D4035" i="15"/>
  <c r="BA4035" i="15" s="1"/>
  <c r="C4035" i="15"/>
  <c r="AM4034" i="15"/>
  <c r="AH4034" i="15"/>
  <c r="AI4034" i="15" s="1"/>
  <c r="W4034" i="15"/>
  <c r="Y4034" i="15" s="1"/>
  <c r="V4034" i="15"/>
  <c r="U4034" i="15"/>
  <c r="X4034" i="15" s="1"/>
  <c r="R4034" i="15"/>
  <c r="P4034" i="15"/>
  <c r="M4034" i="15" s="1"/>
  <c r="O4034" i="15"/>
  <c r="N4034" i="15"/>
  <c r="H4034" i="15"/>
  <c r="G4034" i="15"/>
  <c r="D4034" i="15"/>
  <c r="BA4034" i="15" s="1"/>
  <c r="C4034" i="15"/>
  <c r="AM4033" i="15"/>
  <c r="AH4033" i="15"/>
  <c r="AI4033" i="15" s="1"/>
  <c r="W4033" i="15"/>
  <c r="Y4033" i="15" s="1"/>
  <c r="V4033" i="15"/>
  <c r="U4033" i="15"/>
  <c r="X4033" i="15" s="1"/>
  <c r="R4033" i="15"/>
  <c r="AO4033" i="15" s="1"/>
  <c r="P4033" i="15"/>
  <c r="O4033" i="15"/>
  <c r="N4033" i="15"/>
  <c r="H4033" i="15"/>
  <c r="G4033" i="15"/>
  <c r="D4033" i="15"/>
  <c r="BA4033" i="15" s="1"/>
  <c r="C4033" i="15"/>
  <c r="AM4032" i="15"/>
  <c r="AH4032" i="15"/>
  <c r="AI4032" i="15" s="1"/>
  <c r="W4032" i="15"/>
  <c r="Y4032" i="15" s="1"/>
  <c r="V4032" i="15"/>
  <c r="U4032" i="15"/>
  <c r="X4032" i="15" s="1"/>
  <c r="R4032" i="15"/>
  <c r="AO4032" i="15" s="1"/>
  <c r="P4032" i="15"/>
  <c r="M4032" i="15" s="1"/>
  <c r="O4032" i="15"/>
  <c r="N4032" i="15"/>
  <c r="H4032" i="15"/>
  <c r="G4032" i="15"/>
  <c r="D4032" i="15"/>
  <c r="BA4032" i="15" s="1"/>
  <c r="C4032" i="15"/>
  <c r="AM4031" i="15"/>
  <c r="AH4031" i="15"/>
  <c r="AI4031" i="15" s="1"/>
  <c r="W4031" i="15"/>
  <c r="Y4031" i="15" s="1"/>
  <c r="V4031" i="15"/>
  <c r="U4031" i="15"/>
  <c r="X4031" i="15" s="1"/>
  <c r="R4031" i="15"/>
  <c r="P4031" i="15"/>
  <c r="M4031" i="15" s="1"/>
  <c r="O4031" i="15"/>
  <c r="N4031" i="15"/>
  <c r="H4031" i="15"/>
  <c r="G4031" i="15"/>
  <c r="D4031" i="15"/>
  <c r="BA4031" i="15" s="1"/>
  <c r="C4031" i="15"/>
  <c r="AM4030" i="15"/>
  <c r="AH4030" i="15"/>
  <c r="AI4030" i="15" s="1"/>
  <c r="W4030" i="15"/>
  <c r="Y4030" i="15" s="1"/>
  <c r="V4030" i="15"/>
  <c r="U4030" i="15"/>
  <c r="X4030" i="15" s="1"/>
  <c r="R4030" i="15"/>
  <c r="AO4030" i="15" s="1"/>
  <c r="P4030" i="15"/>
  <c r="M4030" i="15" s="1"/>
  <c r="O4030" i="15"/>
  <c r="N4030" i="15"/>
  <c r="H4030" i="15"/>
  <c r="G4030" i="15"/>
  <c r="D4030" i="15"/>
  <c r="BA4030" i="15" s="1"/>
  <c r="C4030" i="15"/>
  <c r="AM4029" i="15"/>
  <c r="AH4029" i="15"/>
  <c r="AI4029" i="15" s="1"/>
  <c r="W4029" i="15"/>
  <c r="Y4029" i="15" s="1"/>
  <c r="V4029" i="15"/>
  <c r="U4029" i="15"/>
  <c r="X4029" i="15" s="1"/>
  <c r="R4029" i="15"/>
  <c r="AO4029" i="15" s="1"/>
  <c r="P4029" i="15"/>
  <c r="M4029" i="15" s="1"/>
  <c r="O4029" i="15"/>
  <c r="N4029" i="15"/>
  <c r="H4029" i="15"/>
  <c r="G4029" i="15"/>
  <c r="D4029" i="15"/>
  <c r="BA4029" i="15" s="1"/>
  <c r="C4029" i="15"/>
  <c r="AM4028" i="15"/>
  <c r="AH4028" i="15"/>
  <c r="AI4028" i="15" s="1"/>
  <c r="W4028" i="15"/>
  <c r="Y4028" i="15" s="1"/>
  <c r="V4028" i="15"/>
  <c r="U4028" i="15"/>
  <c r="X4028" i="15" s="1"/>
  <c r="R4028" i="15"/>
  <c r="AO4028" i="15" s="1"/>
  <c r="P4028" i="15"/>
  <c r="O4028" i="15"/>
  <c r="N4028" i="15"/>
  <c r="H4028" i="15"/>
  <c r="G4028" i="15"/>
  <c r="D4028" i="15"/>
  <c r="BA4028" i="15" s="1"/>
  <c r="C4028" i="15"/>
  <c r="AM4027" i="15"/>
  <c r="AH4027" i="15"/>
  <c r="AI4027" i="15" s="1"/>
  <c r="W4027" i="15"/>
  <c r="Y4027" i="15" s="1"/>
  <c r="V4027" i="15"/>
  <c r="U4027" i="15"/>
  <c r="X4027" i="15" s="1"/>
  <c r="R4027" i="15"/>
  <c r="AO4027" i="15" s="1"/>
  <c r="P4027" i="15"/>
  <c r="M4027" i="15" s="1"/>
  <c r="O4027" i="15"/>
  <c r="N4027" i="15"/>
  <c r="H4027" i="15"/>
  <c r="G4027" i="15"/>
  <c r="D4027" i="15"/>
  <c r="BA4027" i="15" s="1"/>
  <c r="C4027" i="15"/>
  <c r="BA4026" i="15"/>
  <c r="AM4026" i="15"/>
  <c r="AH4026" i="15"/>
  <c r="AI4026" i="15" s="1"/>
  <c r="W4026" i="15"/>
  <c r="Y4026" i="15" s="1"/>
  <c r="V4026" i="15"/>
  <c r="U4026" i="15"/>
  <c r="X4026" i="15" s="1"/>
  <c r="R4026" i="15"/>
  <c r="AO4026" i="15" s="1"/>
  <c r="P4026" i="15"/>
  <c r="M4026" i="15" s="1"/>
  <c r="O4026" i="15"/>
  <c r="N4026" i="15"/>
  <c r="H4026" i="15"/>
  <c r="G4026" i="15"/>
  <c r="D4026" i="15"/>
  <c r="C4026" i="15"/>
  <c r="AM4025" i="15"/>
  <c r="AH4025" i="15"/>
  <c r="AI4025" i="15" s="1"/>
  <c r="W4025" i="15"/>
  <c r="Y4025" i="15" s="1"/>
  <c r="V4025" i="15"/>
  <c r="U4025" i="15"/>
  <c r="X4025" i="15" s="1"/>
  <c r="R4025" i="15"/>
  <c r="AO4025" i="15" s="1"/>
  <c r="P4025" i="15"/>
  <c r="M4025" i="15" s="1"/>
  <c r="O4025" i="15"/>
  <c r="N4025" i="15"/>
  <c r="H4025" i="15"/>
  <c r="G4025" i="15"/>
  <c r="D4025" i="15"/>
  <c r="BA4025" i="15" s="1"/>
  <c r="C4025" i="15"/>
  <c r="AM4024" i="15"/>
  <c r="AH4024" i="15"/>
  <c r="AI4024" i="15" s="1"/>
  <c r="W4024" i="15"/>
  <c r="Y4024" i="15" s="1"/>
  <c r="V4024" i="15"/>
  <c r="U4024" i="15"/>
  <c r="X4024" i="15" s="1"/>
  <c r="R4024" i="15"/>
  <c r="AO4024" i="15" s="1"/>
  <c r="P4024" i="15"/>
  <c r="O4024" i="15"/>
  <c r="N4024" i="15"/>
  <c r="H4024" i="15"/>
  <c r="G4024" i="15"/>
  <c r="D4024" i="15"/>
  <c r="BA4024" i="15" s="1"/>
  <c r="C4024" i="15"/>
  <c r="AM4023" i="15"/>
  <c r="AH4023" i="15"/>
  <c r="AI4023" i="15" s="1"/>
  <c r="W4023" i="15"/>
  <c r="Y4023" i="15" s="1"/>
  <c r="V4023" i="15"/>
  <c r="U4023" i="15"/>
  <c r="X4023" i="15" s="1"/>
  <c r="R4023" i="15"/>
  <c r="AO4023" i="15" s="1"/>
  <c r="P4023" i="15"/>
  <c r="O4023" i="15"/>
  <c r="N4023" i="15"/>
  <c r="H4023" i="15"/>
  <c r="G4023" i="15"/>
  <c r="D4023" i="15"/>
  <c r="BA4023" i="15" s="1"/>
  <c r="C4023" i="15"/>
  <c r="AM4022" i="15"/>
  <c r="AH4022" i="15"/>
  <c r="AI4022" i="15" s="1"/>
  <c r="W4022" i="15"/>
  <c r="Y4022" i="15" s="1"/>
  <c r="V4022" i="15"/>
  <c r="U4022" i="15"/>
  <c r="X4022" i="15" s="1"/>
  <c r="R4022" i="15"/>
  <c r="AO4022" i="15" s="1"/>
  <c r="P4022" i="15"/>
  <c r="M4022" i="15" s="1"/>
  <c r="O4022" i="15"/>
  <c r="N4022" i="15"/>
  <c r="H4022" i="15"/>
  <c r="G4022" i="15"/>
  <c r="D4022" i="15"/>
  <c r="BA4022" i="15" s="1"/>
  <c r="C4022" i="15"/>
  <c r="AO4021" i="15"/>
  <c r="AM4021" i="15"/>
  <c r="AH4021" i="15"/>
  <c r="AI4021" i="15" s="1"/>
  <c r="W4021" i="15"/>
  <c r="Y4021" i="15" s="1"/>
  <c r="V4021" i="15"/>
  <c r="U4021" i="15"/>
  <c r="X4021" i="15" s="1"/>
  <c r="R4021" i="15"/>
  <c r="P4021" i="15"/>
  <c r="O4021" i="15"/>
  <c r="N4021" i="15"/>
  <c r="H4021" i="15"/>
  <c r="G4021" i="15"/>
  <c r="D4021" i="15"/>
  <c r="BA4021" i="15" s="1"/>
  <c r="C4021" i="15"/>
  <c r="AM4020" i="15"/>
  <c r="AH4020" i="15"/>
  <c r="AI4020" i="15" s="1"/>
  <c r="W4020" i="15"/>
  <c r="Y4020" i="15" s="1"/>
  <c r="V4020" i="15"/>
  <c r="U4020" i="15"/>
  <c r="X4020" i="15" s="1"/>
  <c r="R4020" i="15"/>
  <c r="P4020" i="15"/>
  <c r="O4020" i="15"/>
  <c r="N4020" i="15"/>
  <c r="H4020" i="15"/>
  <c r="G4020" i="15"/>
  <c r="D4020" i="15"/>
  <c r="BA4020" i="15" s="1"/>
  <c r="C4020" i="15"/>
  <c r="AM4019" i="15"/>
  <c r="AH4019" i="15"/>
  <c r="AI4019" i="15" s="1"/>
  <c r="W4019" i="15"/>
  <c r="Y4019" i="15" s="1"/>
  <c r="V4019" i="15"/>
  <c r="U4019" i="15"/>
  <c r="X4019" i="15" s="1"/>
  <c r="R4019" i="15"/>
  <c r="AO4019" i="15" s="1"/>
  <c r="P4019" i="15"/>
  <c r="M4019" i="15" s="1"/>
  <c r="O4019" i="15"/>
  <c r="N4019" i="15"/>
  <c r="H4019" i="15"/>
  <c r="G4019" i="15"/>
  <c r="D4019" i="15"/>
  <c r="BA4019" i="15" s="1"/>
  <c r="C4019" i="15"/>
  <c r="AM4018" i="15"/>
  <c r="AH4018" i="15"/>
  <c r="AI4018" i="15" s="1"/>
  <c r="W4018" i="15"/>
  <c r="Y4018" i="15" s="1"/>
  <c r="V4018" i="15"/>
  <c r="U4018" i="15"/>
  <c r="X4018" i="15" s="1"/>
  <c r="R4018" i="15"/>
  <c r="AO4018" i="15" s="1"/>
  <c r="P4018" i="15"/>
  <c r="O4018" i="15"/>
  <c r="N4018" i="15"/>
  <c r="H4018" i="15"/>
  <c r="G4018" i="15"/>
  <c r="D4018" i="15"/>
  <c r="BA4018" i="15" s="1"/>
  <c r="C4018" i="15"/>
  <c r="AM4017" i="15"/>
  <c r="AH4017" i="15"/>
  <c r="AI4017" i="15" s="1"/>
  <c r="W4017" i="15"/>
  <c r="Y4017" i="15" s="1"/>
  <c r="V4017" i="15"/>
  <c r="U4017" i="15"/>
  <c r="X4017" i="15" s="1"/>
  <c r="R4017" i="15"/>
  <c r="AO4017" i="15" s="1"/>
  <c r="P4017" i="15"/>
  <c r="O4017" i="15"/>
  <c r="N4017" i="15"/>
  <c r="H4017" i="15"/>
  <c r="G4017" i="15"/>
  <c r="D4017" i="15"/>
  <c r="BA4017" i="15" s="1"/>
  <c r="C4017" i="15"/>
  <c r="AM4016" i="15"/>
  <c r="AH4016" i="15"/>
  <c r="AI4016" i="15" s="1"/>
  <c r="W4016" i="15"/>
  <c r="Y4016" i="15" s="1"/>
  <c r="V4016" i="15"/>
  <c r="U4016" i="15"/>
  <c r="X4016" i="15" s="1"/>
  <c r="R4016" i="15"/>
  <c r="AO4016" i="15" s="1"/>
  <c r="P4016" i="15"/>
  <c r="M4016" i="15" s="1"/>
  <c r="O4016" i="15"/>
  <c r="N4016" i="15"/>
  <c r="H4016" i="15"/>
  <c r="G4016" i="15"/>
  <c r="D4016" i="15"/>
  <c r="BA4016" i="15" s="1"/>
  <c r="C4016" i="15"/>
  <c r="AM4015" i="15"/>
  <c r="AH4015" i="15"/>
  <c r="AI4015" i="15" s="1"/>
  <c r="W4015" i="15"/>
  <c r="Y4015" i="15" s="1"/>
  <c r="V4015" i="15"/>
  <c r="U4015" i="15"/>
  <c r="X4015" i="15" s="1"/>
  <c r="R4015" i="15"/>
  <c r="AO4015" i="15" s="1"/>
  <c r="P4015" i="15"/>
  <c r="M4015" i="15" s="1"/>
  <c r="O4015" i="15"/>
  <c r="N4015" i="15"/>
  <c r="H4015" i="15"/>
  <c r="G4015" i="15"/>
  <c r="D4015" i="15"/>
  <c r="BA4015" i="15" s="1"/>
  <c r="C4015" i="15"/>
  <c r="AM4014" i="15"/>
  <c r="AH4014" i="15"/>
  <c r="AI4014" i="15" s="1"/>
  <c r="W4014" i="15"/>
  <c r="Y4014" i="15" s="1"/>
  <c r="V4014" i="15"/>
  <c r="U4014" i="15"/>
  <c r="X4014" i="15" s="1"/>
  <c r="R4014" i="15"/>
  <c r="P4014" i="15"/>
  <c r="M4014" i="15" s="1"/>
  <c r="O4014" i="15"/>
  <c r="N4014" i="15"/>
  <c r="H4014" i="15"/>
  <c r="G4014" i="15"/>
  <c r="D4014" i="15"/>
  <c r="BA4014" i="15" s="1"/>
  <c r="C4014" i="15"/>
  <c r="AM4013" i="15"/>
  <c r="AH4013" i="15"/>
  <c r="AI4013" i="15" s="1"/>
  <c r="W4013" i="15"/>
  <c r="Y4013" i="15" s="1"/>
  <c r="V4013" i="15"/>
  <c r="U4013" i="15"/>
  <c r="X4013" i="15" s="1"/>
  <c r="R4013" i="15"/>
  <c r="P4013" i="15"/>
  <c r="M4013" i="15" s="1"/>
  <c r="O4013" i="15"/>
  <c r="N4013" i="15"/>
  <c r="H4013" i="15"/>
  <c r="G4013" i="15"/>
  <c r="D4013" i="15"/>
  <c r="BA4013" i="15" s="1"/>
  <c r="C4013" i="15"/>
  <c r="AM4012" i="15"/>
  <c r="AH4012" i="15"/>
  <c r="AI4012" i="15" s="1"/>
  <c r="W4012" i="15"/>
  <c r="Y4012" i="15" s="1"/>
  <c r="V4012" i="15"/>
  <c r="U4012" i="15"/>
  <c r="X4012" i="15" s="1"/>
  <c r="R4012" i="15"/>
  <c r="AO4012" i="15" s="1"/>
  <c r="P4012" i="15"/>
  <c r="O4012" i="15"/>
  <c r="N4012" i="15"/>
  <c r="H4012" i="15"/>
  <c r="G4012" i="15"/>
  <c r="D4012" i="15"/>
  <c r="BA4012" i="15" s="1"/>
  <c r="C4012" i="15"/>
  <c r="AM4011" i="15"/>
  <c r="AH4011" i="15"/>
  <c r="AI4011" i="15" s="1"/>
  <c r="W4011" i="15"/>
  <c r="Y4011" i="15" s="1"/>
  <c r="V4011" i="15"/>
  <c r="U4011" i="15"/>
  <c r="X4011" i="15" s="1"/>
  <c r="R4011" i="15"/>
  <c r="P4011" i="15"/>
  <c r="M4011" i="15" s="1"/>
  <c r="O4011" i="15"/>
  <c r="N4011" i="15"/>
  <c r="H4011" i="15"/>
  <c r="G4011" i="15"/>
  <c r="D4011" i="15"/>
  <c r="BA4011" i="15" s="1"/>
  <c r="C4011" i="15"/>
  <c r="AM4010" i="15"/>
  <c r="AH4010" i="15"/>
  <c r="AI4010" i="15" s="1"/>
  <c r="W4010" i="15"/>
  <c r="Y4010" i="15" s="1"/>
  <c r="V4010" i="15"/>
  <c r="U4010" i="15"/>
  <c r="X4010" i="15" s="1"/>
  <c r="R4010" i="15"/>
  <c r="AO4010" i="15" s="1"/>
  <c r="P4010" i="15"/>
  <c r="M4010" i="15" s="1"/>
  <c r="O4010" i="15"/>
  <c r="N4010" i="15"/>
  <c r="H4010" i="15"/>
  <c r="G4010" i="15"/>
  <c r="D4010" i="15"/>
  <c r="BA4010" i="15" s="1"/>
  <c r="C4010" i="15"/>
  <c r="AM4009" i="15"/>
  <c r="AI4009" i="15"/>
  <c r="AH4009" i="15"/>
  <c r="W4009" i="15"/>
  <c r="Y4009" i="15" s="1"/>
  <c r="V4009" i="15"/>
  <c r="U4009" i="15"/>
  <c r="X4009" i="15" s="1"/>
  <c r="R4009" i="15"/>
  <c r="P4009" i="15"/>
  <c r="M4009" i="15" s="1"/>
  <c r="O4009" i="15"/>
  <c r="N4009" i="15"/>
  <c r="H4009" i="15"/>
  <c r="G4009" i="15"/>
  <c r="D4009" i="15"/>
  <c r="BA4009" i="15" s="1"/>
  <c r="C4009" i="15"/>
  <c r="AM4008" i="15"/>
  <c r="AH4008" i="15"/>
  <c r="AI4008" i="15" s="1"/>
  <c r="W4008" i="15"/>
  <c r="Y4008" i="15" s="1"/>
  <c r="V4008" i="15"/>
  <c r="U4008" i="15"/>
  <c r="X4008" i="15" s="1"/>
  <c r="R4008" i="15"/>
  <c r="AO4008" i="15" s="1"/>
  <c r="P4008" i="15"/>
  <c r="M4008" i="15" s="1"/>
  <c r="O4008" i="15"/>
  <c r="N4008" i="15"/>
  <c r="H4008" i="15"/>
  <c r="G4008" i="15"/>
  <c r="D4008" i="15"/>
  <c r="BA4008" i="15" s="1"/>
  <c r="C4008" i="15"/>
  <c r="AM4007" i="15"/>
  <c r="AH4007" i="15"/>
  <c r="AI4007" i="15" s="1"/>
  <c r="W4007" i="15"/>
  <c r="Y4007" i="15" s="1"/>
  <c r="V4007" i="15"/>
  <c r="U4007" i="15"/>
  <c r="X4007" i="15" s="1"/>
  <c r="R4007" i="15"/>
  <c r="AO4007" i="15" s="1"/>
  <c r="P4007" i="15"/>
  <c r="M4007" i="15" s="1"/>
  <c r="O4007" i="15"/>
  <c r="N4007" i="15"/>
  <c r="H4007" i="15"/>
  <c r="G4007" i="15"/>
  <c r="D4007" i="15"/>
  <c r="BA4007" i="15" s="1"/>
  <c r="C4007" i="15"/>
  <c r="AM4006" i="15"/>
  <c r="AI4006" i="15"/>
  <c r="AH4006" i="15"/>
  <c r="W4006" i="15"/>
  <c r="Y4006" i="15" s="1"/>
  <c r="V4006" i="15"/>
  <c r="U4006" i="15"/>
  <c r="X4006" i="15" s="1"/>
  <c r="R4006" i="15"/>
  <c r="AO4006" i="15" s="1"/>
  <c r="P4006" i="15"/>
  <c r="M4006" i="15" s="1"/>
  <c r="O4006" i="15"/>
  <c r="N4006" i="15"/>
  <c r="H4006" i="15"/>
  <c r="G4006" i="15"/>
  <c r="D4006" i="15"/>
  <c r="BA4006" i="15" s="1"/>
  <c r="C4006" i="15"/>
  <c r="AM4005" i="15"/>
  <c r="AI4005" i="15"/>
  <c r="AH4005" i="15"/>
  <c r="W4005" i="15"/>
  <c r="Y4005" i="15" s="1"/>
  <c r="V4005" i="15"/>
  <c r="U4005" i="15"/>
  <c r="X4005" i="15" s="1"/>
  <c r="R4005" i="15"/>
  <c r="AO4005" i="15" s="1"/>
  <c r="P4005" i="15"/>
  <c r="M4005" i="15" s="1"/>
  <c r="O4005" i="15"/>
  <c r="N4005" i="15"/>
  <c r="H4005" i="15"/>
  <c r="G4005" i="15"/>
  <c r="D4005" i="15"/>
  <c r="BA4005" i="15" s="1"/>
  <c r="C4005" i="15"/>
  <c r="AM4004" i="15"/>
  <c r="AH4004" i="15"/>
  <c r="AI4004" i="15" s="1"/>
  <c r="W4004" i="15"/>
  <c r="Y4004" i="15" s="1"/>
  <c r="V4004" i="15"/>
  <c r="U4004" i="15"/>
  <c r="X4004" i="15" s="1"/>
  <c r="R4004" i="15"/>
  <c r="AO4004" i="15" s="1"/>
  <c r="P4004" i="15"/>
  <c r="M4004" i="15" s="1"/>
  <c r="O4004" i="15"/>
  <c r="N4004" i="15"/>
  <c r="H4004" i="15"/>
  <c r="G4004" i="15"/>
  <c r="D4004" i="15"/>
  <c r="BA4004" i="15" s="1"/>
  <c r="C4004" i="15"/>
  <c r="AM4003" i="15"/>
  <c r="AH4003" i="15"/>
  <c r="AI4003" i="15" s="1"/>
  <c r="W4003" i="15"/>
  <c r="Y4003" i="15" s="1"/>
  <c r="V4003" i="15"/>
  <c r="U4003" i="15"/>
  <c r="X4003" i="15" s="1"/>
  <c r="R4003" i="15"/>
  <c r="AO4003" i="15" s="1"/>
  <c r="P4003" i="15"/>
  <c r="M4003" i="15" s="1"/>
  <c r="O4003" i="15"/>
  <c r="N4003" i="15"/>
  <c r="H4003" i="15"/>
  <c r="G4003" i="15"/>
  <c r="D4003" i="15"/>
  <c r="BA4003" i="15" s="1"/>
  <c r="C4003" i="15"/>
  <c r="AM4002" i="15"/>
  <c r="AH4002" i="15"/>
  <c r="AI4002" i="15" s="1"/>
  <c r="W4002" i="15"/>
  <c r="Y4002" i="15" s="1"/>
  <c r="V4002" i="15"/>
  <c r="U4002" i="15"/>
  <c r="X4002" i="15" s="1"/>
  <c r="R4002" i="15"/>
  <c r="AO4002" i="15" s="1"/>
  <c r="P4002" i="15"/>
  <c r="M4002" i="15" s="1"/>
  <c r="O4002" i="15"/>
  <c r="N4002" i="15"/>
  <c r="H4002" i="15"/>
  <c r="G4002" i="15"/>
  <c r="D4002" i="15"/>
  <c r="BA4002" i="15" s="1"/>
  <c r="C4002" i="15"/>
  <c r="AM4001" i="15"/>
  <c r="AH4001" i="15"/>
  <c r="AI4001" i="15" s="1"/>
  <c r="W4001" i="15"/>
  <c r="Y4001" i="15" s="1"/>
  <c r="V4001" i="15"/>
  <c r="U4001" i="15"/>
  <c r="X4001" i="15" s="1"/>
  <c r="R4001" i="15"/>
  <c r="P4001" i="15"/>
  <c r="O4001" i="15"/>
  <c r="N4001" i="15"/>
  <c r="H4001" i="15"/>
  <c r="G4001" i="15"/>
  <c r="D4001" i="15"/>
  <c r="BA4001" i="15" s="1"/>
  <c r="C4001" i="15"/>
  <c r="AM4000" i="15"/>
  <c r="AH4000" i="15"/>
  <c r="AI4000" i="15" s="1"/>
  <c r="W4000" i="15"/>
  <c r="Y4000" i="15" s="1"/>
  <c r="V4000" i="15"/>
  <c r="U4000" i="15"/>
  <c r="X4000" i="15" s="1"/>
  <c r="R4000" i="15"/>
  <c r="AO4000" i="15" s="1"/>
  <c r="P4000" i="15"/>
  <c r="M4000" i="15" s="1"/>
  <c r="O4000" i="15"/>
  <c r="N4000" i="15"/>
  <c r="H4000" i="15"/>
  <c r="Q4000" i="15" s="1"/>
  <c r="AP4000" i="15" s="1"/>
  <c r="G4000" i="15"/>
  <c r="D4000" i="15"/>
  <c r="BA4000" i="15" s="1"/>
  <c r="C4000" i="15"/>
  <c r="AM3999" i="15"/>
  <c r="AH3999" i="15"/>
  <c r="AI3999" i="15" s="1"/>
  <c r="W3999" i="15"/>
  <c r="Y3999" i="15" s="1"/>
  <c r="V3999" i="15"/>
  <c r="U3999" i="15"/>
  <c r="X3999" i="15" s="1"/>
  <c r="R3999" i="15"/>
  <c r="AO3999" i="15" s="1"/>
  <c r="P3999" i="15"/>
  <c r="M3999" i="15" s="1"/>
  <c r="O3999" i="15"/>
  <c r="N3999" i="15"/>
  <c r="H3999" i="15"/>
  <c r="G3999" i="15"/>
  <c r="D3999" i="15"/>
  <c r="BA3999" i="15" s="1"/>
  <c r="C3999" i="15"/>
  <c r="AM3998" i="15"/>
  <c r="AH3998" i="15"/>
  <c r="AI3998" i="15" s="1"/>
  <c r="W3998" i="15"/>
  <c r="Y3998" i="15" s="1"/>
  <c r="V3998" i="15"/>
  <c r="U3998" i="15"/>
  <c r="X3998" i="15" s="1"/>
  <c r="R3998" i="15"/>
  <c r="P3998" i="15"/>
  <c r="M3998" i="15" s="1"/>
  <c r="O3998" i="15"/>
  <c r="N3998" i="15"/>
  <c r="H3998" i="15"/>
  <c r="G3998" i="15"/>
  <c r="D3998" i="15"/>
  <c r="BA3998" i="15" s="1"/>
  <c r="C3998" i="15"/>
  <c r="AM3997" i="15"/>
  <c r="AH3997" i="15"/>
  <c r="AI3997" i="15" s="1"/>
  <c r="W3997" i="15"/>
  <c r="Y3997" i="15" s="1"/>
  <c r="V3997" i="15"/>
  <c r="U3997" i="15"/>
  <c r="X3997" i="15" s="1"/>
  <c r="R3997" i="15"/>
  <c r="AO3997" i="15" s="1"/>
  <c r="P3997" i="15"/>
  <c r="O3997" i="15"/>
  <c r="N3997" i="15"/>
  <c r="H3997" i="15"/>
  <c r="G3997" i="15"/>
  <c r="D3997" i="15"/>
  <c r="BA3997" i="15" s="1"/>
  <c r="C3997" i="15"/>
  <c r="AM3996" i="15"/>
  <c r="AH3996" i="15"/>
  <c r="AI3996" i="15" s="1"/>
  <c r="W3996" i="15"/>
  <c r="Y3996" i="15" s="1"/>
  <c r="V3996" i="15"/>
  <c r="U3996" i="15"/>
  <c r="X3996" i="15" s="1"/>
  <c r="R3996" i="15"/>
  <c r="AO3996" i="15" s="1"/>
  <c r="P3996" i="15"/>
  <c r="M3996" i="15" s="1"/>
  <c r="O3996" i="15"/>
  <c r="N3996" i="15"/>
  <c r="H3996" i="15"/>
  <c r="G3996" i="15"/>
  <c r="D3996" i="15"/>
  <c r="BA3996" i="15" s="1"/>
  <c r="C3996" i="15"/>
  <c r="AM3995" i="15"/>
  <c r="AH3995" i="15"/>
  <c r="AI3995" i="15" s="1"/>
  <c r="W3995" i="15"/>
  <c r="Y3995" i="15" s="1"/>
  <c r="V3995" i="15"/>
  <c r="U3995" i="15"/>
  <c r="X3995" i="15" s="1"/>
  <c r="R3995" i="15"/>
  <c r="P3995" i="15"/>
  <c r="M3995" i="15" s="1"/>
  <c r="O3995" i="15"/>
  <c r="N3995" i="15"/>
  <c r="H3995" i="15"/>
  <c r="G3995" i="15"/>
  <c r="D3995" i="15"/>
  <c r="BA3995" i="15" s="1"/>
  <c r="C3995" i="15"/>
  <c r="AM3994" i="15"/>
  <c r="AH3994" i="15"/>
  <c r="AI3994" i="15" s="1"/>
  <c r="W3994" i="15"/>
  <c r="Y3994" i="15" s="1"/>
  <c r="V3994" i="15"/>
  <c r="U3994" i="15"/>
  <c r="X3994" i="15" s="1"/>
  <c r="R3994" i="15"/>
  <c r="AO3994" i="15" s="1"/>
  <c r="P3994" i="15"/>
  <c r="M3994" i="15" s="1"/>
  <c r="O3994" i="15"/>
  <c r="N3994" i="15"/>
  <c r="H3994" i="15"/>
  <c r="G3994" i="15"/>
  <c r="D3994" i="15"/>
  <c r="BA3994" i="15" s="1"/>
  <c r="C3994" i="15"/>
  <c r="AM3993" i="15"/>
  <c r="AH3993" i="15"/>
  <c r="AI3993" i="15" s="1"/>
  <c r="W3993" i="15"/>
  <c r="Y3993" i="15" s="1"/>
  <c r="V3993" i="15"/>
  <c r="U3993" i="15"/>
  <c r="X3993" i="15" s="1"/>
  <c r="R3993" i="15"/>
  <c r="AO3993" i="15" s="1"/>
  <c r="P3993" i="15"/>
  <c r="M3993" i="15" s="1"/>
  <c r="O3993" i="15"/>
  <c r="N3993" i="15"/>
  <c r="H3993" i="15"/>
  <c r="G3993" i="15"/>
  <c r="D3993" i="15"/>
  <c r="BA3993" i="15" s="1"/>
  <c r="C3993" i="15"/>
  <c r="AM3992" i="15"/>
  <c r="AH3992" i="15"/>
  <c r="AI3992" i="15" s="1"/>
  <c r="W3992" i="15"/>
  <c r="Y3992" i="15" s="1"/>
  <c r="V3992" i="15"/>
  <c r="U3992" i="15"/>
  <c r="X3992" i="15" s="1"/>
  <c r="R3992" i="15"/>
  <c r="AO3992" i="15" s="1"/>
  <c r="P3992" i="15"/>
  <c r="M3992" i="15" s="1"/>
  <c r="O3992" i="15"/>
  <c r="N3992" i="15"/>
  <c r="H3992" i="15"/>
  <c r="AQ3992" i="15" s="1"/>
  <c r="G3992" i="15"/>
  <c r="D3992" i="15"/>
  <c r="BA3992" i="15" s="1"/>
  <c r="C3992" i="15"/>
  <c r="AM3991" i="15"/>
  <c r="AH3991" i="15"/>
  <c r="AI3991" i="15" s="1"/>
  <c r="W3991" i="15"/>
  <c r="Y3991" i="15" s="1"/>
  <c r="V3991" i="15"/>
  <c r="U3991" i="15"/>
  <c r="X3991" i="15" s="1"/>
  <c r="R3991" i="15"/>
  <c r="P3991" i="15"/>
  <c r="M3991" i="15" s="1"/>
  <c r="O3991" i="15"/>
  <c r="N3991" i="15"/>
  <c r="H3991" i="15"/>
  <c r="G3991" i="15"/>
  <c r="D3991" i="15"/>
  <c r="BA3991" i="15" s="1"/>
  <c r="C3991" i="15"/>
  <c r="AM3990" i="15"/>
  <c r="AH3990" i="15"/>
  <c r="AI3990" i="15" s="1"/>
  <c r="W3990" i="15"/>
  <c r="Y3990" i="15" s="1"/>
  <c r="V3990" i="15"/>
  <c r="U3990" i="15"/>
  <c r="X3990" i="15" s="1"/>
  <c r="R3990" i="15"/>
  <c r="AO3990" i="15" s="1"/>
  <c r="P3990" i="15"/>
  <c r="M3990" i="15" s="1"/>
  <c r="O3990" i="15"/>
  <c r="N3990" i="15"/>
  <c r="H3990" i="15"/>
  <c r="G3990" i="15"/>
  <c r="D3990" i="15"/>
  <c r="BA3990" i="15" s="1"/>
  <c r="C3990" i="15"/>
  <c r="AM3989" i="15"/>
  <c r="AI3989" i="15"/>
  <c r="AH3989" i="15"/>
  <c r="W3989" i="15"/>
  <c r="Y3989" i="15" s="1"/>
  <c r="V3989" i="15"/>
  <c r="U3989" i="15"/>
  <c r="X3989" i="15" s="1"/>
  <c r="R3989" i="15"/>
  <c r="AO3989" i="15" s="1"/>
  <c r="P3989" i="15"/>
  <c r="M3989" i="15" s="1"/>
  <c r="O3989" i="15"/>
  <c r="N3989" i="15"/>
  <c r="H3989" i="15"/>
  <c r="G3989" i="15"/>
  <c r="D3989" i="15"/>
  <c r="BA3989" i="15" s="1"/>
  <c r="C3989" i="15"/>
  <c r="AO3988" i="15"/>
  <c r="AM3988" i="15"/>
  <c r="AH3988" i="15"/>
  <c r="AI3988" i="15" s="1"/>
  <c r="W3988" i="15"/>
  <c r="Y3988" i="15" s="1"/>
  <c r="V3988" i="15"/>
  <c r="U3988" i="15"/>
  <c r="X3988" i="15" s="1"/>
  <c r="R3988" i="15"/>
  <c r="P3988" i="15"/>
  <c r="M3988" i="15" s="1"/>
  <c r="O3988" i="15"/>
  <c r="N3988" i="15"/>
  <c r="H3988" i="15"/>
  <c r="G3988" i="15"/>
  <c r="D3988" i="15"/>
  <c r="BA3988" i="15" s="1"/>
  <c r="C3988" i="15"/>
  <c r="AM3987" i="15"/>
  <c r="AH3987" i="15"/>
  <c r="AI3987" i="15" s="1"/>
  <c r="W3987" i="15"/>
  <c r="Y3987" i="15" s="1"/>
  <c r="V3987" i="15"/>
  <c r="U3987" i="15"/>
  <c r="X3987" i="15" s="1"/>
  <c r="R3987" i="15"/>
  <c r="P3987" i="15"/>
  <c r="M3987" i="15" s="1"/>
  <c r="O3987" i="15"/>
  <c r="N3987" i="15"/>
  <c r="H3987" i="15"/>
  <c r="G3987" i="15"/>
  <c r="D3987" i="15"/>
  <c r="BA3987" i="15" s="1"/>
  <c r="C3987" i="15"/>
  <c r="AM3986" i="15"/>
  <c r="AH3986" i="15"/>
  <c r="AI3986" i="15" s="1"/>
  <c r="W3986" i="15"/>
  <c r="Y3986" i="15" s="1"/>
  <c r="V3986" i="15"/>
  <c r="U3986" i="15"/>
  <c r="X3986" i="15" s="1"/>
  <c r="R3986" i="15"/>
  <c r="P3986" i="15"/>
  <c r="M3986" i="15" s="1"/>
  <c r="O3986" i="15"/>
  <c r="N3986" i="15"/>
  <c r="H3986" i="15"/>
  <c r="G3986" i="15"/>
  <c r="D3986" i="15"/>
  <c r="BA3986" i="15" s="1"/>
  <c r="C3986" i="15"/>
  <c r="AM3985" i="15"/>
  <c r="AH3985" i="15"/>
  <c r="AI3985" i="15" s="1"/>
  <c r="Y3985" i="15"/>
  <c r="W3985" i="15"/>
  <c r="V3985" i="15"/>
  <c r="U3985" i="15"/>
  <c r="X3985" i="15" s="1"/>
  <c r="R3985" i="15"/>
  <c r="AO3985" i="15" s="1"/>
  <c r="P3985" i="15"/>
  <c r="M3985" i="15" s="1"/>
  <c r="O3985" i="15"/>
  <c r="N3985" i="15"/>
  <c r="H3985" i="15"/>
  <c r="G3985" i="15"/>
  <c r="D3985" i="15"/>
  <c r="BA3985" i="15" s="1"/>
  <c r="C3985" i="15"/>
  <c r="AM3984" i="15"/>
  <c r="AH3984" i="15"/>
  <c r="AI3984" i="15" s="1"/>
  <c r="W3984" i="15"/>
  <c r="Y3984" i="15" s="1"/>
  <c r="V3984" i="15"/>
  <c r="U3984" i="15"/>
  <c r="X3984" i="15" s="1"/>
  <c r="R3984" i="15"/>
  <c r="P3984" i="15"/>
  <c r="O3984" i="15"/>
  <c r="N3984" i="15"/>
  <c r="H3984" i="15"/>
  <c r="G3984" i="15"/>
  <c r="D3984" i="15"/>
  <c r="BA3984" i="15" s="1"/>
  <c r="C3984" i="15"/>
  <c r="AM3983" i="15"/>
  <c r="AH3983" i="15"/>
  <c r="AI3983" i="15" s="1"/>
  <c r="W3983" i="15"/>
  <c r="Y3983" i="15" s="1"/>
  <c r="V3983" i="15"/>
  <c r="U3983" i="15"/>
  <c r="X3983" i="15" s="1"/>
  <c r="R3983" i="15"/>
  <c r="AO3983" i="15" s="1"/>
  <c r="P3983" i="15"/>
  <c r="M3983" i="15" s="1"/>
  <c r="O3983" i="15"/>
  <c r="N3983" i="15"/>
  <c r="H3983" i="15"/>
  <c r="G3983" i="15"/>
  <c r="D3983" i="15"/>
  <c r="BA3983" i="15" s="1"/>
  <c r="C3983" i="15"/>
  <c r="AM3982" i="15"/>
  <c r="AH3982" i="15"/>
  <c r="AI3982" i="15" s="1"/>
  <c r="W3982" i="15"/>
  <c r="Y3982" i="15" s="1"/>
  <c r="V3982" i="15"/>
  <c r="U3982" i="15"/>
  <c r="X3982" i="15" s="1"/>
  <c r="R3982" i="15"/>
  <c r="AO3982" i="15" s="1"/>
  <c r="P3982" i="15"/>
  <c r="M3982" i="15" s="1"/>
  <c r="O3982" i="15"/>
  <c r="N3982" i="15"/>
  <c r="H3982" i="15"/>
  <c r="G3982" i="15"/>
  <c r="D3982" i="15"/>
  <c r="BA3982" i="15" s="1"/>
  <c r="C3982" i="15"/>
  <c r="AM3981" i="15"/>
  <c r="AH3981" i="15"/>
  <c r="AI3981" i="15" s="1"/>
  <c r="W3981" i="15"/>
  <c r="Y3981" i="15" s="1"/>
  <c r="V3981" i="15"/>
  <c r="U3981" i="15"/>
  <c r="X3981" i="15" s="1"/>
  <c r="R3981" i="15"/>
  <c r="Q3981" i="15" s="1"/>
  <c r="AP3981" i="15" s="1"/>
  <c r="P3981" i="15"/>
  <c r="O3981" i="15"/>
  <c r="N3981" i="15"/>
  <c r="H3981" i="15"/>
  <c r="G3981" i="15"/>
  <c r="D3981" i="15"/>
  <c r="BA3981" i="15" s="1"/>
  <c r="C3981" i="15"/>
  <c r="AM3980" i="15"/>
  <c r="AH3980" i="15"/>
  <c r="AI3980" i="15" s="1"/>
  <c r="W3980" i="15"/>
  <c r="Y3980" i="15" s="1"/>
  <c r="V3980" i="15"/>
  <c r="U3980" i="15"/>
  <c r="X3980" i="15" s="1"/>
  <c r="R3980" i="15"/>
  <c r="AO3980" i="15" s="1"/>
  <c r="P3980" i="15"/>
  <c r="M3980" i="15" s="1"/>
  <c r="O3980" i="15"/>
  <c r="N3980" i="15"/>
  <c r="H3980" i="15"/>
  <c r="G3980" i="15"/>
  <c r="D3980" i="15"/>
  <c r="BA3980" i="15" s="1"/>
  <c r="C3980" i="15"/>
  <c r="AM3979" i="15"/>
  <c r="AH3979" i="15"/>
  <c r="AI3979" i="15" s="1"/>
  <c r="W3979" i="15"/>
  <c r="Y3979" i="15" s="1"/>
  <c r="V3979" i="15"/>
  <c r="U3979" i="15"/>
  <c r="X3979" i="15" s="1"/>
  <c r="R3979" i="15"/>
  <c r="AO3979" i="15" s="1"/>
  <c r="P3979" i="15"/>
  <c r="M3979" i="15" s="1"/>
  <c r="O3979" i="15"/>
  <c r="N3979" i="15"/>
  <c r="H3979" i="15"/>
  <c r="G3979" i="15"/>
  <c r="D3979" i="15"/>
  <c r="BA3979" i="15" s="1"/>
  <c r="C3979" i="15"/>
  <c r="AM3978" i="15"/>
  <c r="AH3978" i="15"/>
  <c r="AI3978" i="15" s="1"/>
  <c r="W3978" i="15"/>
  <c r="Y3978" i="15" s="1"/>
  <c r="V3978" i="15"/>
  <c r="U3978" i="15"/>
  <c r="X3978" i="15" s="1"/>
  <c r="R3978" i="15"/>
  <c r="P3978" i="15"/>
  <c r="M3978" i="15" s="1"/>
  <c r="O3978" i="15"/>
  <c r="N3978" i="15"/>
  <c r="H3978" i="15"/>
  <c r="G3978" i="15"/>
  <c r="D3978" i="15"/>
  <c r="BA3978" i="15" s="1"/>
  <c r="C3978" i="15"/>
  <c r="AM3977" i="15"/>
  <c r="AH3977" i="15"/>
  <c r="AI3977" i="15" s="1"/>
  <c r="W3977" i="15"/>
  <c r="Y3977" i="15" s="1"/>
  <c r="V3977" i="15"/>
  <c r="U3977" i="15"/>
  <c r="X3977" i="15" s="1"/>
  <c r="R3977" i="15"/>
  <c r="AO3977" i="15" s="1"/>
  <c r="P3977" i="15"/>
  <c r="O3977" i="15"/>
  <c r="N3977" i="15"/>
  <c r="H3977" i="15"/>
  <c r="G3977" i="15"/>
  <c r="D3977" i="15"/>
  <c r="BA3977" i="15" s="1"/>
  <c r="C3977" i="15"/>
  <c r="AM3976" i="15"/>
  <c r="AH3976" i="15"/>
  <c r="AI3976" i="15" s="1"/>
  <c r="W3976" i="15"/>
  <c r="Y3976" i="15" s="1"/>
  <c r="V3976" i="15"/>
  <c r="U3976" i="15"/>
  <c r="X3976" i="15" s="1"/>
  <c r="R3976" i="15"/>
  <c r="AO3976" i="15" s="1"/>
  <c r="P3976" i="15"/>
  <c r="M3976" i="15" s="1"/>
  <c r="O3976" i="15"/>
  <c r="N3976" i="15"/>
  <c r="H3976" i="15"/>
  <c r="G3976" i="15"/>
  <c r="D3976" i="15"/>
  <c r="BA3976" i="15" s="1"/>
  <c r="C3976" i="15"/>
  <c r="AM3975" i="15"/>
  <c r="AH3975" i="15"/>
  <c r="AI3975" i="15" s="1"/>
  <c r="W3975" i="15"/>
  <c r="Y3975" i="15" s="1"/>
  <c r="V3975" i="15"/>
  <c r="U3975" i="15"/>
  <c r="X3975" i="15" s="1"/>
  <c r="R3975" i="15"/>
  <c r="P3975" i="15"/>
  <c r="M3975" i="15" s="1"/>
  <c r="O3975" i="15"/>
  <c r="N3975" i="15"/>
  <c r="H3975" i="15"/>
  <c r="G3975" i="15"/>
  <c r="D3975" i="15"/>
  <c r="BA3975" i="15" s="1"/>
  <c r="C3975" i="15"/>
  <c r="AM3974" i="15"/>
  <c r="AH3974" i="15"/>
  <c r="AI3974" i="15" s="1"/>
  <c r="W3974" i="15"/>
  <c r="Y3974" i="15" s="1"/>
  <c r="V3974" i="15"/>
  <c r="U3974" i="15"/>
  <c r="X3974" i="15" s="1"/>
  <c r="R3974" i="15"/>
  <c r="AO3974" i="15" s="1"/>
  <c r="P3974" i="15"/>
  <c r="O3974" i="15"/>
  <c r="N3974" i="15"/>
  <c r="H3974" i="15"/>
  <c r="G3974" i="15"/>
  <c r="D3974" i="15"/>
  <c r="BA3974" i="15" s="1"/>
  <c r="C3974" i="15"/>
  <c r="AM3973" i="15"/>
  <c r="AH3973" i="15"/>
  <c r="AI3973" i="15" s="1"/>
  <c r="W3973" i="15"/>
  <c r="Y3973" i="15" s="1"/>
  <c r="V3973" i="15"/>
  <c r="U3973" i="15"/>
  <c r="X3973" i="15" s="1"/>
  <c r="R3973" i="15"/>
  <c r="AO3973" i="15" s="1"/>
  <c r="P3973" i="15"/>
  <c r="M3973" i="15" s="1"/>
  <c r="O3973" i="15"/>
  <c r="N3973" i="15"/>
  <c r="H3973" i="15"/>
  <c r="G3973" i="15"/>
  <c r="D3973" i="15"/>
  <c r="BA3973" i="15" s="1"/>
  <c r="C3973" i="15"/>
  <c r="AM3972" i="15"/>
  <c r="AH3972" i="15"/>
  <c r="AI3972" i="15" s="1"/>
  <c r="W3972" i="15"/>
  <c r="Y3972" i="15" s="1"/>
  <c r="V3972" i="15"/>
  <c r="U3972" i="15"/>
  <c r="X3972" i="15" s="1"/>
  <c r="R3972" i="15"/>
  <c r="AO3972" i="15" s="1"/>
  <c r="P3972" i="15"/>
  <c r="M3972" i="15" s="1"/>
  <c r="O3972" i="15"/>
  <c r="N3972" i="15"/>
  <c r="H3972" i="15"/>
  <c r="AQ3972" i="15" s="1"/>
  <c r="G3972" i="15"/>
  <c r="D3972" i="15"/>
  <c r="BA3972" i="15" s="1"/>
  <c r="C3972" i="15"/>
  <c r="AM3971" i="15"/>
  <c r="AH3971" i="15"/>
  <c r="AI3971" i="15" s="1"/>
  <c r="W3971" i="15"/>
  <c r="Y3971" i="15" s="1"/>
  <c r="V3971" i="15"/>
  <c r="U3971" i="15"/>
  <c r="X3971" i="15" s="1"/>
  <c r="R3971" i="15"/>
  <c r="P3971" i="15"/>
  <c r="M3971" i="15" s="1"/>
  <c r="O3971" i="15"/>
  <c r="N3971" i="15"/>
  <c r="H3971" i="15"/>
  <c r="G3971" i="15"/>
  <c r="D3971" i="15"/>
  <c r="BA3971" i="15" s="1"/>
  <c r="C3971" i="15"/>
  <c r="AM3970" i="15"/>
  <c r="AH3970" i="15"/>
  <c r="AI3970" i="15" s="1"/>
  <c r="W3970" i="15"/>
  <c r="Y3970" i="15" s="1"/>
  <c r="V3970" i="15"/>
  <c r="U3970" i="15"/>
  <c r="X3970" i="15" s="1"/>
  <c r="R3970" i="15"/>
  <c r="AO3970" i="15" s="1"/>
  <c r="P3970" i="15"/>
  <c r="M3970" i="15" s="1"/>
  <c r="O3970" i="15"/>
  <c r="N3970" i="15"/>
  <c r="H3970" i="15"/>
  <c r="Q3970" i="15" s="1"/>
  <c r="AP3970" i="15" s="1"/>
  <c r="G3970" i="15"/>
  <c r="D3970" i="15"/>
  <c r="BA3970" i="15" s="1"/>
  <c r="C3970" i="15"/>
  <c r="BA3969" i="15"/>
  <c r="AM3969" i="15"/>
  <c r="AH3969" i="15"/>
  <c r="AI3969" i="15" s="1"/>
  <c r="W3969" i="15"/>
  <c r="Y3969" i="15" s="1"/>
  <c r="V3969" i="15"/>
  <c r="U3969" i="15"/>
  <c r="X3969" i="15" s="1"/>
  <c r="R3969" i="15"/>
  <c r="AO3969" i="15" s="1"/>
  <c r="P3969" i="15"/>
  <c r="M3969" i="15" s="1"/>
  <c r="O3969" i="15"/>
  <c r="N3969" i="15"/>
  <c r="H3969" i="15"/>
  <c r="G3969" i="15"/>
  <c r="D3969" i="15"/>
  <c r="C3969" i="15"/>
  <c r="AM3968" i="15"/>
  <c r="AI3968" i="15"/>
  <c r="AH3968" i="15"/>
  <c r="W3968" i="15"/>
  <c r="Y3968" i="15" s="1"/>
  <c r="V3968" i="15"/>
  <c r="U3968" i="15"/>
  <c r="X3968" i="15" s="1"/>
  <c r="R3968" i="15"/>
  <c r="AO3968" i="15" s="1"/>
  <c r="P3968" i="15"/>
  <c r="M3968" i="15" s="1"/>
  <c r="O3968" i="15"/>
  <c r="N3968" i="15"/>
  <c r="H3968" i="15"/>
  <c r="Q3968" i="15" s="1"/>
  <c r="AP3968" i="15" s="1"/>
  <c r="G3968" i="15"/>
  <c r="D3968" i="15"/>
  <c r="BA3968" i="15" s="1"/>
  <c r="C3968" i="15"/>
  <c r="AM3967" i="15"/>
  <c r="AH3967" i="15"/>
  <c r="AI3967" i="15" s="1"/>
  <c r="W3967" i="15"/>
  <c r="Y3967" i="15" s="1"/>
  <c r="V3967" i="15"/>
  <c r="U3967" i="15"/>
  <c r="X3967" i="15" s="1"/>
  <c r="R3967" i="15"/>
  <c r="P3967" i="15"/>
  <c r="M3967" i="15" s="1"/>
  <c r="O3967" i="15"/>
  <c r="N3967" i="15"/>
  <c r="H3967" i="15"/>
  <c r="G3967" i="15"/>
  <c r="D3967" i="15"/>
  <c r="BA3967" i="15" s="1"/>
  <c r="C3967" i="15"/>
  <c r="BA3966" i="15"/>
  <c r="AM3966" i="15"/>
  <c r="AH3966" i="15"/>
  <c r="AI3966" i="15" s="1"/>
  <c r="W3966" i="15"/>
  <c r="Y3966" i="15" s="1"/>
  <c r="V3966" i="15"/>
  <c r="U3966" i="15"/>
  <c r="X3966" i="15" s="1"/>
  <c r="R3966" i="15"/>
  <c r="P3966" i="15"/>
  <c r="M3966" i="15" s="1"/>
  <c r="O3966" i="15"/>
  <c r="N3966" i="15"/>
  <c r="H3966" i="15"/>
  <c r="G3966" i="15"/>
  <c r="D3966" i="15"/>
  <c r="C3966" i="15"/>
  <c r="AM3965" i="15"/>
  <c r="AH3965" i="15"/>
  <c r="AI3965" i="15" s="1"/>
  <c r="W3965" i="15"/>
  <c r="Y3965" i="15" s="1"/>
  <c r="V3965" i="15"/>
  <c r="U3965" i="15"/>
  <c r="X3965" i="15" s="1"/>
  <c r="R3965" i="15"/>
  <c r="AO3965" i="15" s="1"/>
  <c r="P3965" i="15"/>
  <c r="M3965" i="15" s="1"/>
  <c r="O3965" i="15"/>
  <c r="N3965" i="15"/>
  <c r="H3965" i="15"/>
  <c r="G3965" i="15"/>
  <c r="D3965" i="15"/>
  <c r="BA3965" i="15" s="1"/>
  <c r="C3965" i="15"/>
  <c r="AM3964" i="15"/>
  <c r="AH3964" i="15"/>
  <c r="AI3964" i="15" s="1"/>
  <c r="W3964" i="15"/>
  <c r="Y3964" i="15" s="1"/>
  <c r="V3964" i="15"/>
  <c r="U3964" i="15"/>
  <c r="X3964" i="15" s="1"/>
  <c r="R3964" i="15"/>
  <c r="AO3964" i="15" s="1"/>
  <c r="P3964" i="15"/>
  <c r="O3964" i="15"/>
  <c r="N3964" i="15"/>
  <c r="H3964" i="15"/>
  <c r="G3964" i="15"/>
  <c r="D3964" i="15"/>
  <c r="BA3964" i="15" s="1"/>
  <c r="C3964" i="15"/>
  <c r="AM3963" i="15"/>
  <c r="AH3963" i="15"/>
  <c r="AI3963" i="15" s="1"/>
  <c r="W3963" i="15"/>
  <c r="Y3963" i="15" s="1"/>
  <c r="V3963" i="15"/>
  <c r="U3963" i="15"/>
  <c r="X3963" i="15" s="1"/>
  <c r="R3963" i="15"/>
  <c r="AO3963" i="15" s="1"/>
  <c r="P3963" i="15"/>
  <c r="M3963" i="15" s="1"/>
  <c r="O3963" i="15"/>
  <c r="N3963" i="15"/>
  <c r="H3963" i="15"/>
  <c r="G3963" i="15"/>
  <c r="D3963" i="15"/>
  <c r="BA3963" i="15" s="1"/>
  <c r="C3963" i="15"/>
  <c r="AM3962" i="15"/>
  <c r="AH3962" i="15"/>
  <c r="AI3962" i="15" s="1"/>
  <c r="W3962" i="15"/>
  <c r="Y3962" i="15" s="1"/>
  <c r="V3962" i="15"/>
  <c r="U3962" i="15"/>
  <c r="X3962" i="15" s="1"/>
  <c r="R3962" i="15"/>
  <c r="AO3962" i="15" s="1"/>
  <c r="P3962" i="15"/>
  <c r="M3962" i="15" s="1"/>
  <c r="O3962" i="15"/>
  <c r="N3962" i="15"/>
  <c r="H3962" i="15"/>
  <c r="G3962" i="15"/>
  <c r="D3962" i="15"/>
  <c r="BA3962" i="15" s="1"/>
  <c r="C3962" i="15"/>
  <c r="AM3961" i="15"/>
  <c r="AH3961" i="15"/>
  <c r="AI3961" i="15" s="1"/>
  <c r="W3961" i="15"/>
  <c r="Y3961" i="15" s="1"/>
  <c r="V3961" i="15"/>
  <c r="U3961" i="15"/>
  <c r="X3961" i="15" s="1"/>
  <c r="R3961" i="15"/>
  <c r="P3961" i="15"/>
  <c r="O3961" i="15"/>
  <c r="N3961" i="15"/>
  <c r="H3961" i="15"/>
  <c r="G3961" i="15"/>
  <c r="D3961" i="15"/>
  <c r="BA3961" i="15" s="1"/>
  <c r="C3961" i="15"/>
  <c r="AM3960" i="15"/>
  <c r="AH3960" i="15"/>
  <c r="AI3960" i="15" s="1"/>
  <c r="W3960" i="15"/>
  <c r="Y3960" i="15" s="1"/>
  <c r="V3960" i="15"/>
  <c r="U3960" i="15"/>
  <c r="X3960" i="15" s="1"/>
  <c r="R3960" i="15"/>
  <c r="P3960" i="15"/>
  <c r="M3960" i="15" s="1"/>
  <c r="O3960" i="15"/>
  <c r="N3960" i="15"/>
  <c r="H3960" i="15"/>
  <c r="Q3960" i="15" s="1"/>
  <c r="AP3960" i="15" s="1"/>
  <c r="G3960" i="15"/>
  <c r="D3960" i="15"/>
  <c r="BA3960" i="15" s="1"/>
  <c r="C3960" i="15"/>
  <c r="AM3959" i="15"/>
  <c r="AH3959" i="15"/>
  <c r="AI3959" i="15" s="1"/>
  <c r="W3959" i="15"/>
  <c r="Y3959" i="15" s="1"/>
  <c r="V3959" i="15"/>
  <c r="U3959" i="15"/>
  <c r="X3959" i="15" s="1"/>
  <c r="R3959" i="15"/>
  <c r="AO3959" i="15" s="1"/>
  <c r="P3959" i="15"/>
  <c r="M3959" i="15" s="1"/>
  <c r="O3959" i="15"/>
  <c r="N3959" i="15"/>
  <c r="H3959" i="15"/>
  <c r="G3959" i="15"/>
  <c r="D3959" i="15"/>
  <c r="BA3959" i="15" s="1"/>
  <c r="C3959" i="15"/>
  <c r="AM3958" i="15"/>
  <c r="AH3958" i="15"/>
  <c r="AI3958" i="15" s="1"/>
  <c r="W3958" i="15"/>
  <c r="Y3958" i="15" s="1"/>
  <c r="V3958" i="15"/>
  <c r="U3958" i="15"/>
  <c r="X3958" i="15" s="1"/>
  <c r="R3958" i="15"/>
  <c r="AO3958" i="15" s="1"/>
  <c r="P3958" i="15"/>
  <c r="M3958" i="15" s="1"/>
  <c r="O3958" i="15"/>
  <c r="N3958" i="15"/>
  <c r="H3958" i="15"/>
  <c r="G3958" i="15"/>
  <c r="D3958" i="15"/>
  <c r="BA3958" i="15" s="1"/>
  <c r="C3958" i="15"/>
  <c r="AM3957" i="15"/>
  <c r="AH3957" i="15"/>
  <c r="AI3957" i="15" s="1"/>
  <c r="W3957" i="15"/>
  <c r="Y3957" i="15" s="1"/>
  <c r="V3957" i="15"/>
  <c r="U3957" i="15"/>
  <c r="X3957" i="15" s="1"/>
  <c r="R3957" i="15"/>
  <c r="P3957" i="15"/>
  <c r="O3957" i="15"/>
  <c r="N3957" i="15"/>
  <c r="H3957" i="15"/>
  <c r="G3957" i="15"/>
  <c r="D3957" i="15"/>
  <c r="BA3957" i="15" s="1"/>
  <c r="C3957" i="15"/>
  <c r="AM3956" i="15"/>
  <c r="AH3956" i="15"/>
  <c r="AI3956" i="15" s="1"/>
  <c r="W3956" i="15"/>
  <c r="Y3956" i="15" s="1"/>
  <c r="V3956" i="15"/>
  <c r="U3956" i="15"/>
  <c r="X3956" i="15" s="1"/>
  <c r="R3956" i="15"/>
  <c r="AO3956" i="15" s="1"/>
  <c r="P3956" i="15"/>
  <c r="M3956" i="15" s="1"/>
  <c r="O3956" i="15"/>
  <c r="N3956" i="15"/>
  <c r="H3956" i="15"/>
  <c r="G3956" i="15"/>
  <c r="D3956" i="15"/>
  <c r="BA3956" i="15" s="1"/>
  <c r="C3956" i="15"/>
  <c r="AM3955" i="15"/>
  <c r="AH3955" i="15"/>
  <c r="AI3955" i="15" s="1"/>
  <c r="W3955" i="15"/>
  <c r="Y3955" i="15" s="1"/>
  <c r="V3955" i="15"/>
  <c r="U3955" i="15"/>
  <c r="X3955" i="15" s="1"/>
  <c r="R3955" i="15"/>
  <c r="P3955" i="15"/>
  <c r="M3955" i="15" s="1"/>
  <c r="O3955" i="15"/>
  <c r="N3955" i="15"/>
  <c r="H3955" i="15"/>
  <c r="G3955" i="15"/>
  <c r="D3955" i="15"/>
  <c r="BA3955" i="15" s="1"/>
  <c r="C3955" i="15"/>
  <c r="AM3954" i="15"/>
  <c r="AH3954" i="15"/>
  <c r="AI3954" i="15" s="1"/>
  <c r="W3954" i="15"/>
  <c r="Y3954" i="15" s="1"/>
  <c r="V3954" i="15"/>
  <c r="U3954" i="15"/>
  <c r="X3954" i="15" s="1"/>
  <c r="R3954" i="15"/>
  <c r="AO3954" i="15" s="1"/>
  <c r="P3954" i="15"/>
  <c r="M3954" i="15" s="1"/>
  <c r="O3954" i="15"/>
  <c r="N3954" i="15"/>
  <c r="H3954" i="15"/>
  <c r="AQ3954" i="15" s="1"/>
  <c r="G3954" i="15"/>
  <c r="D3954" i="15"/>
  <c r="BA3954" i="15" s="1"/>
  <c r="C3954" i="15"/>
  <c r="AO3953" i="15"/>
  <c r="AM3953" i="15"/>
  <c r="AH3953" i="15"/>
  <c r="AI3953" i="15" s="1"/>
  <c r="W3953" i="15"/>
  <c r="Y3953" i="15" s="1"/>
  <c r="V3953" i="15"/>
  <c r="U3953" i="15"/>
  <c r="X3953" i="15" s="1"/>
  <c r="R3953" i="15"/>
  <c r="P3953" i="15"/>
  <c r="M3953" i="15" s="1"/>
  <c r="O3953" i="15"/>
  <c r="N3953" i="15"/>
  <c r="H3953" i="15"/>
  <c r="G3953" i="15"/>
  <c r="D3953" i="15"/>
  <c r="BA3953" i="15" s="1"/>
  <c r="C3953" i="15"/>
  <c r="AM3952" i="15"/>
  <c r="AH3952" i="15"/>
  <c r="AI3952" i="15" s="1"/>
  <c r="W3952" i="15"/>
  <c r="Y3952" i="15" s="1"/>
  <c r="V3952" i="15"/>
  <c r="U3952" i="15"/>
  <c r="X3952" i="15" s="1"/>
  <c r="R3952" i="15"/>
  <c r="AO3952" i="15" s="1"/>
  <c r="P3952" i="15"/>
  <c r="M3952" i="15" s="1"/>
  <c r="O3952" i="15"/>
  <c r="N3952" i="15"/>
  <c r="H3952" i="15"/>
  <c r="G3952" i="15"/>
  <c r="D3952" i="15"/>
  <c r="BA3952" i="15" s="1"/>
  <c r="C3952" i="15"/>
  <c r="AM3951" i="15"/>
  <c r="AH3951" i="15"/>
  <c r="AI3951" i="15" s="1"/>
  <c r="W3951" i="15"/>
  <c r="Y3951" i="15" s="1"/>
  <c r="V3951" i="15"/>
  <c r="U3951" i="15"/>
  <c r="X3951" i="15" s="1"/>
  <c r="R3951" i="15"/>
  <c r="P3951" i="15"/>
  <c r="M3951" i="15" s="1"/>
  <c r="O3951" i="15"/>
  <c r="N3951" i="15"/>
  <c r="H3951" i="15"/>
  <c r="G3951" i="15"/>
  <c r="D3951" i="15"/>
  <c r="BA3951" i="15" s="1"/>
  <c r="C3951" i="15"/>
  <c r="AM3950" i="15"/>
  <c r="AH3950" i="15"/>
  <c r="AI3950" i="15" s="1"/>
  <c r="W3950" i="15"/>
  <c r="Y3950" i="15" s="1"/>
  <c r="V3950" i="15"/>
  <c r="U3950" i="15"/>
  <c r="X3950" i="15" s="1"/>
  <c r="R3950" i="15"/>
  <c r="AO3950" i="15" s="1"/>
  <c r="P3950" i="15"/>
  <c r="M3950" i="15" s="1"/>
  <c r="O3950" i="15"/>
  <c r="N3950" i="15"/>
  <c r="H3950" i="15"/>
  <c r="G3950" i="15"/>
  <c r="D3950" i="15"/>
  <c r="BA3950" i="15" s="1"/>
  <c r="C3950" i="15"/>
  <c r="BA3949" i="15"/>
  <c r="AM3949" i="15"/>
  <c r="AH3949" i="15"/>
  <c r="AI3949" i="15" s="1"/>
  <c r="W3949" i="15"/>
  <c r="Y3949" i="15" s="1"/>
  <c r="V3949" i="15"/>
  <c r="U3949" i="15"/>
  <c r="X3949" i="15" s="1"/>
  <c r="R3949" i="15"/>
  <c r="AO3949" i="15" s="1"/>
  <c r="P3949" i="15"/>
  <c r="M3949" i="15" s="1"/>
  <c r="O3949" i="15"/>
  <c r="N3949" i="15"/>
  <c r="H3949" i="15"/>
  <c r="G3949" i="15"/>
  <c r="D3949" i="15"/>
  <c r="C3949" i="15"/>
  <c r="AM3948" i="15"/>
  <c r="AH3948" i="15"/>
  <c r="AI3948" i="15" s="1"/>
  <c r="W3948" i="15"/>
  <c r="Y3948" i="15" s="1"/>
  <c r="V3948" i="15"/>
  <c r="U3948" i="15"/>
  <c r="X3948" i="15" s="1"/>
  <c r="R3948" i="15"/>
  <c r="AO3948" i="15" s="1"/>
  <c r="P3948" i="15"/>
  <c r="M3948" i="15" s="1"/>
  <c r="O3948" i="15"/>
  <c r="N3948" i="15"/>
  <c r="H3948" i="15"/>
  <c r="G3948" i="15"/>
  <c r="D3948" i="15"/>
  <c r="BA3948" i="15" s="1"/>
  <c r="C3948" i="15"/>
  <c r="AM3947" i="15"/>
  <c r="AH3947" i="15"/>
  <c r="AI3947" i="15" s="1"/>
  <c r="W3947" i="15"/>
  <c r="Y3947" i="15" s="1"/>
  <c r="V3947" i="15"/>
  <c r="U3947" i="15"/>
  <c r="X3947" i="15" s="1"/>
  <c r="R3947" i="15"/>
  <c r="P3947" i="15"/>
  <c r="M3947" i="15" s="1"/>
  <c r="O3947" i="15"/>
  <c r="N3947" i="15"/>
  <c r="H3947" i="15"/>
  <c r="G3947" i="15"/>
  <c r="D3947" i="15"/>
  <c r="BA3947" i="15" s="1"/>
  <c r="C3947" i="15"/>
  <c r="AM3946" i="15"/>
  <c r="AH3946" i="15"/>
  <c r="AI3946" i="15" s="1"/>
  <c r="W3946" i="15"/>
  <c r="Y3946" i="15" s="1"/>
  <c r="V3946" i="15"/>
  <c r="U3946" i="15"/>
  <c r="X3946" i="15" s="1"/>
  <c r="R3946" i="15"/>
  <c r="P3946" i="15"/>
  <c r="M3946" i="15" s="1"/>
  <c r="O3946" i="15"/>
  <c r="N3946" i="15"/>
  <c r="H3946" i="15"/>
  <c r="G3946" i="15"/>
  <c r="D3946" i="15"/>
  <c r="BA3946" i="15" s="1"/>
  <c r="C3946" i="15"/>
  <c r="AM3945" i="15"/>
  <c r="AH3945" i="15"/>
  <c r="AI3945" i="15" s="1"/>
  <c r="W3945" i="15"/>
  <c r="Y3945" i="15" s="1"/>
  <c r="V3945" i="15"/>
  <c r="U3945" i="15"/>
  <c r="X3945" i="15" s="1"/>
  <c r="R3945" i="15"/>
  <c r="AO3945" i="15" s="1"/>
  <c r="P3945" i="15"/>
  <c r="M3945" i="15" s="1"/>
  <c r="O3945" i="15"/>
  <c r="N3945" i="15"/>
  <c r="H3945" i="15"/>
  <c r="G3945" i="15"/>
  <c r="D3945" i="15"/>
  <c r="BA3945" i="15" s="1"/>
  <c r="C3945" i="15"/>
  <c r="AM3944" i="15"/>
  <c r="AH3944" i="15"/>
  <c r="AI3944" i="15" s="1"/>
  <c r="W3944" i="15"/>
  <c r="Y3944" i="15" s="1"/>
  <c r="V3944" i="15"/>
  <c r="U3944" i="15"/>
  <c r="X3944" i="15" s="1"/>
  <c r="R3944" i="15"/>
  <c r="AO3944" i="15" s="1"/>
  <c r="P3944" i="15"/>
  <c r="O3944" i="15"/>
  <c r="N3944" i="15"/>
  <c r="H3944" i="15"/>
  <c r="G3944" i="15"/>
  <c r="D3944" i="15"/>
  <c r="BA3944" i="15" s="1"/>
  <c r="C3944" i="15"/>
  <c r="AM3943" i="15"/>
  <c r="AH3943" i="15"/>
  <c r="AI3943" i="15" s="1"/>
  <c r="W3943" i="15"/>
  <c r="Y3943" i="15" s="1"/>
  <c r="V3943" i="15"/>
  <c r="U3943" i="15"/>
  <c r="X3943" i="15" s="1"/>
  <c r="R3943" i="15"/>
  <c r="AO3943" i="15" s="1"/>
  <c r="P3943" i="15"/>
  <c r="M3943" i="15" s="1"/>
  <c r="O3943" i="15"/>
  <c r="N3943" i="15"/>
  <c r="H3943" i="15"/>
  <c r="G3943" i="15"/>
  <c r="D3943" i="15"/>
  <c r="BA3943" i="15" s="1"/>
  <c r="C3943" i="15"/>
  <c r="AM3942" i="15"/>
  <c r="AH3942" i="15"/>
  <c r="AI3942" i="15" s="1"/>
  <c r="W3942" i="15"/>
  <c r="Y3942" i="15" s="1"/>
  <c r="V3942" i="15"/>
  <c r="U3942" i="15"/>
  <c r="X3942" i="15" s="1"/>
  <c r="R3942" i="15"/>
  <c r="AO3942" i="15" s="1"/>
  <c r="P3942" i="15"/>
  <c r="M3942" i="15" s="1"/>
  <c r="O3942" i="15"/>
  <c r="N3942" i="15"/>
  <c r="H3942" i="15"/>
  <c r="G3942" i="15"/>
  <c r="D3942" i="15"/>
  <c r="BA3942" i="15" s="1"/>
  <c r="C3942" i="15"/>
  <c r="AM3941" i="15"/>
  <c r="AH3941" i="15"/>
  <c r="AI3941" i="15" s="1"/>
  <c r="W3941" i="15"/>
  <c r="Y3941" i="15" s="1"/>
  <c r="V3941" i="15"/>
  <c r="U3941" i="15"/>
  <c r="X3941" i="15" s="1"/>
  <c r="R3941" i="15"/>
  <c r="P3941" i="15"/>
  <c r="O3941" i="15"/>
  <c r="N3941" i="15"/>
  <c r="H3941" i="15"/>
  <c r="G3941" i="15"/>
  <c r="D3941" i="15"/>
  <c r="BA3941" i="15" s="1"/>
  <c r="C3941" i="15"/>
  <c r="AM3940" i="15"/>
  <c r="AH3940" i="15"/>
  <c r="AI3940" i="15" s="1"/>
  <c r="W3940" i="15"/>
  <c r="Y3940" i="15" s="1"/>
  <c r="V3940" i="15"/>
  <c r="U3940" i="15"/>
  <c r="X3940" i="15" s="1"/>
  <c r="R3940" i="15"/>
  <c r="AO3940" i="15" s="1"/>
  <c r="P3940" i="15"/>
  <c r="M3940" i="15" s="1"/>
  <c r="O3940" i="15"/>
  <c r="N3940" i="15"/>
  <c r="H3940" i="15"/>
  <c r="G3940" i="15"/>
  <c r="D3940" i="15"/>
  <c r="BA3940" i="15" s="1"/>
  <c r="C3940" i="15"/>
  <c r="AM3939" i="15"/>
  <c r="AH3939" i="15"/>
  <c r="AI3939" i="15" s="1"/>
  <c r="W3939" i="15"/>
  <c r="Y3939" i="15" s="1"/>
  <c r="V3939" i="15"/>
  <c r="U3939" i="15"/>
  <c r="X3939" i="15" s="1"/>
  <c r="R3939" i="15"/>
  <c r="AO3939" i="15" s="1"/>
  <c r="P3939" i="15"/>
  <c r="M3939" i="15" s="1"/>
  <c r="O3939" i="15"/>
  <c r="N3939" i="15"/>
  <c r="H3939" i="15"/>
  <c r="G3939" i="15"/>
  <c r="D3939" i="15"/>
  <c r="BA3939" i="15" s="1"/>
  <c r="C3939" i="15"/>
  <c r="AM3938" i="15"/>
  <c r="AH3938" i="15"/>
  <c r="AI3938" i="15" s="1"/>
  <c r="W3938" i="15"/>
  <c r="Y3938" i="15" s="1"/>
  <c r="V3938" i="15"/>
  <c r="U3938" i="15"/>
  <c r="X3938" i="15" s="1"/>
  <c r="R3938" i="15"/>
  <c r="P3938" i="15"/>
  <c r="O3938" i="15"/>
  <c r="N3938" i="15"/>
  <c r="H3938" i="15"/>
  <c r="G3938" i="15"/>
  <c r="D3938" i="15"/>
  <c r="BA3938" i="15" s="1"/>
  <c r="C3938" i="15"/>
  <c r="AM3937" i="15"/>
  <c r="AH3937" i="15"/>
  <c r="AI3937" i="15" s="1"/>
  <c r="W3937" i="15"/>
  <c r="Y3937" i="15" s="1"/>
  <c r="V3937" i="15"/>
  <c r="U3937" i="15"/>
  <c r="X3937" i="15" s="1"/>
  <c r="R3937" i="15"/>
  <c r="AO3937" i="15" s="1"/>
  <c r="P3937" i="15"/>
  <c r="O3937" i="15"/>
  <c r="N3937" i="15"/>
  <c r="H3937" i="15"/>
  <c r="G3937" i="15"/>
  <c r="D3937" i="15"/>
  <c r="BA3937" i="15" s="1"/>
  <c r="C3937" i="15"/>
  <c r="AM3936" i="15"/>
  <c r="AH3936" i="15"/>
  <c r="AI3936" i="15" s="1"/>
  <c r="W3936" i="15"/>
  <c r="Y3936" i="15" s="1"/>
  <c r="V3936" i="15"/>
  <c r="U3936" i="15"/>
  <c r="X3936" i="15" s="1"/>
  <c r="R3936" i="15"/>
  <c r="AO3936" i="15" s="1"/>
  <c r="P3936" i="15"/>
  <c r="O3936" i="15"/>
  <c r="N3936" i="15"/>
  <c r="H3936" i="15"/>
  <c r="G3936" i="15"/>
  <c r="D3936" i="15"/>
  <c r="BA3936" i="15" s="1"/>
  <c r="C3936" i="15"/>
  <c r="AM3935" i="15"/>
  <c r="AH3935" i="15"/>
  <c r="AI3935" i="15" s="1"/>
  <c r="Y3935" i="15"/>
  <c r="W3935" i="15"/>
  <c r="V3935" i="15"/>
  <c r="U3935" i="15"/>
  <c r="X3935" i="15" s="1"/>
  <c r="R3935" i="15"/>
  <c r="AO3935" i="15" s="1"/>
  <c r="P3935" i="15"/>
  <c r="M3935" i="15" s="1"/>
  <c r="O3935" i="15"/>
  <c r="N3935" i="15"/>
  <c r="H3935" i="15"/>
  <c r="G3935" i="15"/>
  <c r="D3935" i="15"/>
  <c r="BA3935" i="15" s="1"/>
  <c r="C3935" i="15"/>
  <c r="AM3934" i="15"/>
  <c r="AH3934" i="15"/>
  <c r="AI3934" i="15" s="1"/>
  <c r="W3934" i="15"/>
  <c r="Y3934" i="15" s="1"/>
  <c r="V3934" i="15"/>
  <c r="U3934" i="15"/>
  <c r="X3934" i="15" s="1"/>
  <c r="R3934" i="15"/>
  <c r="AO3934" i="15" s="1"/>
  <c r="P3934" i="15"/>
  <c r="M3934" i="15" s="1"/>
  <c r="O3934" i="15"/>
  <c r="N3934" i="15"/>
  <c r="H3934" i="15"/>
  <c r="G3934" i="15"/>
  <c r="D3934" i="15"/>
  <c r="BA3934" i="15" s="1"/>
  <c r="C3934" i="15"/>
  <c r="AM3933" i="15"/>
  <c r="AH3933" i="15"/>
  <c r="AI3933" i="15" s="1"/>
  <c r="W3933" i="15"/>
  <c r="Y3933" i="15" s="1"/>
  <c r="V3933" i="15"/>
  <c r="U3933" i="15"/>
  <c r="X3933" i="15" s="1"/>
  <c r="R3933" i="15"/>
  <c r="AO3933" i="15" s="1"/>
  <c r="P3933" i="15"/>
  <c r="M3933" i="15" s="1"/>
  <c r="O3933" i="15"/>
  <c r="N3933" i="15"/>
  <c r="H3933" i="15"/>
  <c r="G3933" i="15"/>
  <c r="D3933" i="15"/>
  <c r="BA3933" i="15" s="1"/>
  <c r="C3933" i="15"/>
  <c r="AM3932" i="15"/>
  <c r="AH3932" i="15"/>
  <c r="AI3932" i="15" s="1"/>
  <c r="W3932" i="15"/>
  <c r="Y3932" i="15" s="1"/>
  <c r="V3932" i="15"/>
  <c r="U3932" i="15"/>
  <c r="X3932" i="15" s="1"/>
  <c r="R3932" i="15"/>
  <c r="AO3932" i="15" s="1"/>
  <c r="P3932" i="15"/>
  <c r="M3932" i="15" s="1"/>
  <c r="O3932" i="15"/>
  <c r="N3932" i="15"/>
  <c r="H3932" i="15"/>
  <c r="G3932" i="15"/>
  <c r="D3932" i="15"/>
  <c r="BA3932" i="15" s="1"/>
  <c r="C3932" i="15"/>
  <c r="AM3931" i="15"/>
  <c r="AH3931" i="15"/>
  <c r="AI3931" i="15" s="1"/>
  <c r="W3931" i="15"/>
  <c r="Y3931" i="15" s="1"/>
  <c r="V3931" i="15"/>
  <c r="U3931" i="15"/>
  <c r="X3931" i="15" s="1"/>
  <c r="R3931" i="15"/>
  <c r="AO3931" i="15" s="1"/>
  <c r="P3931" i="15"/>
  <c r="M3931" i="15" s="1"/>
  <c r="O3931" i="15"/>
  <c r="N3931" i="15"/>
  <c r="H3931" i="15"/>
  <c r="G3931" i="15"/>
  <c r="D3931" i="15"/>
  <c r="BA3931" i="15" s="1"/>
  <c r="C3931" i="15"/>
  <c r="AM3930" i="15"/>
  <c r="AH3930" i="15"/>
  <c r="AI3930" i="15" s="1"/>
  <c r="W3930" i="15"/>
  <c r="Y3930" i="15" s="1"/>
  <c r="V3930" i="15"/>
  <c r="U3930" i="15"/>
  <c r="X3930" i="15" s="1"/>
  <c r="R3930" i="15"/>
  <c r="AO3930" i="15" s="1"/>
  <c r="P3930" i="15"/>
  <c r="M3930" i="15" s="1"/>
  <c r="O3930" i="15"/>
  <c r="N3930" i="15"/>
  <c r="H3930" i="15"/>
  <c r="G3930" i="15"/>
  <c r="D3930" i="15"/>
  <c r="BA3930" i="15" s="1"/>
  <c r="C3930" i="15"/>
  <c r="AM3929" i="15"/>
  <c r="AH3929" i="15"/>
  <c r="AI3929" i="15" s="1"/>
  <c r="W3929" i="15"/>
  <c r="Y3929" i="15" s="1"/>
  <c r="V3929" i="15"/>
  <c r="U3929" i="15"/>
  <c r="X3929" i="15" s="1"/>
  <c r="R3929" i="15"/>
  <c r="AO3929" i="15" s="1"/>
  <c r="P3929" i="15"/>
  <c r="M3929" i="15" s="1"/>
  <c r="O3929" i="15"/>
  <c r="N3929" i="15"/>
  <c r="H3929" i="15"/>
  <c r="G3929" i="15"/>
  <c r="D3929" i="15"/>
  <c r="BA3929" i="15" s="1"/>
  <c r="C3929" i="15"/>
  <c r="AM3928" i="15"/>
  <c r="AH3928" i="15"/>
  <c r="AI3928" i="15" s="1"/>
  <c r="W3928" i="15"/>
  <c r="Y3928" i="15" s="1"/>
  <c r="V3928" i="15"/>
  <c r="U3928" i="15"/>
  <c r="X3928" i="15" s="1"/>
  <c r="R3928" i="15"/>
  <c r="AO3928" i="15" s="1"/>
  <c r="P3928" i="15"/>
  <c r="M3928" i="15" s="1"/>
  <c r="O3928" i="15"/>
  <c r="N3928" i="15"/>
  <c r="H3928" i="15"/>
  <c r="G3928" i="15"/>
  <c r="D3928" i="15"/>
  <c r="BA3928" i="15" s="1"/>
  <c r="C3928" i="15"/>
  <c r="AM3927" i="15"/>
  <c r="AH3927" i="15"/>
  <c r="AI3927" i="15" s="1"/>
  <c r="W3927" i="15"/>
  <c r="Y3927" i="15" s="1"/>
  <c r="V3927" i="15"/>
  <c r="U3927" i="15"/>
  <c r="X3927" i="15" s="1"/>
  <c r="R3927" i="15"/>
  <c r="P3927" i="15"/>
  <c r="M3927" i="15" s="1"/>
  <c r="O3927" i="15"/>
  <c r="N3927" i="15"/>
  <c r="H3927" i="15"/>
  <c r="G3927" i="15"/>
  <c r="D3927" i="15"/>
  <c r="BA3927" i="15" s="1"/>
  <c r="C3927" i="15"/>
  <c r="AM3926" i="15"/>
  <c r="AH3926" i="15"/>
  <c r="AI3926" i="15" s="1"/>
  <c r="W3926" i="15"/>
  <c r="Y3926" i="15" s="1"/>
  <c r="V3926" i="15"/>
  <c r="U3926" i="15"/>
  <c r="X3926" i="15" s="1"/>
  <c r="R3926" i="15"/>
  <c r="P3926" i="15"/>
  <c r="M3926" i="15" s="1"/>
  <c r="O3926" i="15"/>
  <c r="N3926" i="15"/>
  <c r="H3926" i="15"/>
  <c r="G3926" i="15"/>
  <c r="D3926" i="15"/>
  <c r="BA3926" i="15" s="1"/>
  <c r="C3926" i="15"/>
  <c r="AM3925" i="15"/>
  <c r="AH3925" i="15"/>
  <c r="AI3925" i="15" s="1"/>
  <c r="W3925" i="15"/>
  <c r="Y3925" i="15" s="1"/>
  <c r="V3925" i="15"/>
  <c r="U3925" i="15"/>
  <c r="X3925" i="15" s="1"/>
  <c r="R3925" i="15"/>
  <c r="AO3925" i="15" s="1"/>
  <c r="P3925" i="15"/>
  <c r="M3925" i="15" s="1"/>
  <c r="O3925" i="15"/>
  <c r="N3925" i="15"/>
  <c r="H3925" i="15"/>
  <c r="G3925" i="15"/>
  <c r="D3925" i="15"/>
  <c r="BA3925" i="15" s="1"/>
  <c r="C3925" i="15"/>
  <c r="AM3924" i="15"/>
  <c r="AH3924" i="15"/>
  <c r="AI3924" i="15" s="1"/>
  <c r="W3924" i="15"/>
  <c r="Y3924" i="15" s="1"/>
  <c r="V3924" i="15"/>
  <c r="U3924" i="15"/>
  <c r="X3924" i="15" s="1"/>
  <c r="R3924" i="15"/>
  <c r="AO3924" i="15" s="1"/>
  <c r="P3924" i="15"/>
  <c r="O3924" i="15"/>
  <c r="N3924" i="15"/>
  <c r="H3924" i="15"/>
  <c r="G3924" i="15"/>
  <c r="D3924" i="15"/>
  <c r="BA3924" i="15" s="1"/>
  <c r="C3924" i="15"/>
  <c r="AM3923" i="15"/>
  <c r="AI3923" i="15"/>
  <c r="AH3923" i="15"/>
  <c r="W3923" i="15"/>
  <c r="Y3923" i="15" s="1"/>
  <c r="V3923" i="15"/>
  <c r="U3923" i="15"/>
  <c r="X3923" i="15" s="1"/>
  <c r="R3923" i="15"/>
  <c r="AO3923" i="15" s="1"/>
  <c r="P3923" i="15"/>
  <c r="O3923" i="15"/>
  <c r="N3923" i="15"/>
  <c r="H3923" i="15"/>
  <c r="Q3923" i="15" s="1"/>
  <c r="AP3923" i="15" s="1"/>
  <c r="G3923" i="15"/>
  <c r="D3923" i="15"/>
  <c r="BA3923" i="15" s="1"/>
  <c r="C3923" i="15"/>
  <c r="AM3922" i="15"/>
  <c r="AH3922" i="15"/>
  <c r="AI3922" i="15" s="1"/>
  <c r="W3922" i="15"/>
  <c r="Y3922" i="15" s="1"/>
  <c r="V3922" i="15"/>
  <c r="U3922" i="15"/>
  <c r="X3922" i="15" s="1"/>
  <c r="R3922" i="15"/>
  <c r="AO3922" i="15" s="1"/>
  <c r="P3922" i="15"/>
  <c r="M3922" i="15" s="1"/>
  <c r="O3922" i="15"/>
  <c r="N3922" i="15"/>
  <c r="H3922" i="15"/>
  <c r="G3922" i="15"/>
  <c r="D3922" i="15"/>
  <c r="BA3922" i="15" s="1"/>
  <c r="C3922" i="15"/>
  <c r="AM3921" i="15"/>
  <c r="AH3921" i="15"/>
  <c r="AI3921" i="15" s="1"/>
  <c r="W3921" i="15"/>
  <c r="Y3921" i="15" s="1"/>
  <c r="V3921" i="15"/>
  <c r="U3921" i="15"/>
  <c r="X3921" i="15" s="1"/>
  <c r="R3921" i="15"/>
  <c r="P3921" i="15"/>
  <c r="M3921" i="15" s="1"/>
  <c r="O3921" i="15"/>
  <c r="N3921" i="15"/>
  <c r="H3921" i="15"/>
  <c r="G3921" i="15"/>
  <c r="D3921" i="15"/>
  <c r="BA3921" i="15" s="1"/>
  <c r="C3921" i="15"/>
  <c r="AM3920" i="15"/>
  <c r="AH3920" i="15"/>
  <c r="AI3920" i="15" s="1"/>
  <c r="W3920" i="15"/>
  <c r="Y3920" i="15" s="1"/>
  <c r="V3920" i="15"/>
  <c r="U3920" i="15"/>
  <c r="X3920" i="15" s="1"/>
  <c r="R3920" i="15"/>
  <c r="AO3920" i="15" s="1"/>
  <c r="P3920" i="15"/>
  <c r="M3920" i="15" s="1"/>
  <c r="O3920" i="15"/>
  <c r="N3920" i="15"/>
  <c r="H3920" i="15"/>
  <c r="AQ3920" i="15" s="1"/>
  <c r="G3920" i="15"/>
  <c r="D3920" i="15"/>
  <c r="BA3920" i="15" s="1"/>
  <c r="C3920" i="15"/>
  <c r="AM3919" i="15"/>
  <c r="AH3919" i="15"/>
  <c r="AI3919" i="15" s="1"/>
  <c r="W3919" i="15"/>
  <c r="Y3919" i="15" s="1"/>
  <c r="V3919" i="15"/>
  <c r="U3919" i="15"/>
  <c r="X3919" i="15" s="1"/>
  <c r="R3919" i="15"/>
  <c r="P3919" i="15"/>
  <c r="M3919" i="15" s="1"/>
  <c r="O3919" i="15"/>
  <c r="N3919" i="15"/>
  <c r="H3919" i="15"/>
  <c r="G3919" i="15"/>
  <c r="D3919" i="15"/>
  <c r="BA3919" i="15" s="1"/>
  <c r="C3919" i="15"/>
  <c r="AM3918" i="15"/>
  <c r="AH3918" i="15"/>
  <c r="AI3918" i="15" s="1"/>
  <c r="W3918" i="15"/>
  <c r="Y3918" i="15" s="1"/>
  <c r="V3918" i="15"/>
  <c r="U3918" i="15"/>
  <c r="X3918" i="15" s="1"/>
  <c r="R3918" i="15"/>
  <c r="AO3918" i="15" s="1"/>
  <c r="P3918" i="15"/>
  <c r="O3918" i="15"/>
  <c r="N3918" i="15"/>
  <c r="H3918" i="15"/>
  <c r="G3918" i="15"/>
  <c r="D3918" i="15"/>
  <c r="BA3918" i="15" s="1"/>
  <c r="C3918" i="15"/>
  <c r="AM3917" i="15"/>
  <c r="AH3917" i="15"/>
  <c r="AI3917" i="15" s="1"/>
  <c r="W3917" i="15"/>
  <c r="Y3917" i="15" s="1"/>
  <c r="V3917" i="15"/>
  <c r="U3917" i="15"/>
  <c r="X3917" i="15" s="1"/>
  <c r="R3917" i="15"/>
  <c r="P3917" i="15"/>
  <c r="M3917" i="15" s="1"/>
  <c r="O3917" i="15"/>
  <c r="N3917" i="15"/>
  <c r="H3917" i="15"/>
  <c r="G3917" i="15"/>
  <c r="D3917" i="15"/>
  <c r="BA3917" i="15" s="1"/>
  <c r="C3917" i="15"/>
  <c r="AM3916" i="15"/>
  <c r="AH3916" i="15"/>
  <c r="AI3916" i="15" s="1"/>
  <c r="W3916" i="15"/>
  <c r="Y3916" i="15" s="1"/>
  <c r="V3916" i="15"/>
  <c r="U3916" i="15"/>
  <c r="X3916" i="15" s="1"/>
  <c r="R3916" i="15"/>
  <c r="AO3916" i="15" s="1"/>
  <c r="P3916" i="15"/>
  <c r="M3916" i="15" s="1"/>
  <c r="O3916" i="15"/>
  <c r="N3916" i="15"/>
  <c r="H3916" i="15"/>
  <c r="G3916" i="15"/>
  <c r="D3916" i="15"/>
  <c r="BA3916" i="15" s="1"/>
  <c r="C3916" i="15"/>
  <c r="AM3915" i="15"/>
  <c r="AH3915" i="15"/>
  <c r="AI3915" i="15" s="1"/>
  <c r="W3915" i="15"/>
  <c r="Y3915" i="15" s="1"/>
  <c r="V3915" i="15"/>
  <c r="U3915" i="15"/>
  <c r="X3915" i="15" s="1"/>
  <c r="R3915" i="15"/>
  <c r="AO3915" i="15" s="1"/>
  <c r="P3915" i="15"/>
  <c r="M3915" i="15" s="1"/>
  <c r="O3915" i="15"/>
  <c r="N3915" i="15"/>
  <c r="H3915" i="15"/>
  <c r="G3915" i="15"/>
  <c r="D3915" i="15"/>
  <c r="BA3915" i="15" s="1"/>
  <c r="C3915" i="15"/>
  <c r="AM3914" i="15"/>
  <c r="AH3914" i="15"/>
  <c r="AI3914" i="15" s="1"/>
  <c r="W3914" i="15"/>
  <c r="Y3914" i="15" s="1"/>
  <c r="V3914" i="15"/>
  <c r="U3914" i="15"/>
  <c r="X3914" i="15" s="1"/>
  <c r="R3914" i="15"/>
  <c r="AO3914" i="15" s="1"/>
  <c r="P3914" i="15"/>
  <c r="M3914" i="15" s="1"/>
  <c r="O3914" i="15"/>
  <c r="N3914" i="15"/>
  <c r="H3914" i="15"/>
  <c r="G3914" i="15"/>
  <c r="D3914" i="15"/>
  <c r="BA3914" i="15" s="1"/>
  <c r="C3914" i="15"/>
  <c r="AM3913" i="15"/>
  <c r="AH3913" i="15"/>
  <c r="AI3913" i="15" s="1"/>
  <c r="W3913" i="15"/>
  <c r="Y3913" i="15" s="1"/>
  <c r="V3913" i="15"/>
  <c r="U3913" i="15"/>
  <c r="X3913" i="15" s="1"/>
  <c r="R3913" i="15"/>
  <c r="AO3913" i="15" s="1"/>
  <c r="P3913" i="15"/>
  <c r="O3913" i="15"/>
  <c r="N3913" i="15"/>
  <c r="H3913" i="15"/>
  <c r="G3913" i="15"/>
  <c r="D3913" i="15"/>
  <c r="BA3913" i="15" s="1"/>
  <c r="C3913" i="15"/>
  <c r="AM3912" i="15"/>
  <c r="AH3912" i="15"/>
  <c r="AI3912" i="15" s="1"/>
  <c r="W3912" i="15"/>
  <c r="Y3912" i="15" s="1"/>
  <c r="V3912" i="15"/>
  <c r="U3912" i="15"/>
  <c r="X3912" i="15" s="1"/>
  <c r="R3912" i="15"/>
  <c r="AO3912" i="15" s="1"/>
  <c r="P3912" i="15"/>
  <c r="O3912" i="15"/>
  <c r="N3912" i="15"/>
  <c r="H3912" i="15"/>
  <c r="G3912" i="15"/>
  <c r="D3912" i="15"/>
  <c r="BA3912" i="15" s="1"/>
  <c r="C3912" i="15"/>
  <c r="AM3911" i="15"/>
  <c r="AH3911" i="15"/>
  <c r="AI3911" i="15" s="1"/>
  <c r="W3911" i="15"/>
  <c r="Y3911" i="15" s="1"/>
  <c r="V3911" i="15"/>
  <c r="U3911" i="15"/>
  <c r="X3911" i="15" s="1"/>
  <c r="R3911" i="15"/>
  <c r="AO3911" i="15" s="1"/>
  <c r="P3911" i="15"/>
  <c r="M3911" i="15" s="1"/>
  <c r="O3911" i="15"/>
  <c r="N3911" i="15"/>
  <c r="H3911" i="15"/>
  <c r="G3911" i="15"/>
  <c r="D3911" i="15"/>
  <c r="BA3911" i="15" s="1"/>
  <c r="C3911" i="15"/>
  <c r="AM3910" i="15"/>
  <c r="AH3910" i="15"/>
  <c r="AI3910" i="15" s="1"/>
  <c r="W3910" i="15"/>
  <c r="Y3910" i="15" s="1"/>
  <c r="V3910" i="15"/>
  <c r="U3910" i="15"/>
  <c r="X3910" i="15" s="1"/>
  <c r="R3910" i="15"/>
  <c r="AO3910" i="15" s="1"/>
  <c r="P3910" i="15"/>
  <c r="M3910" i="15" s="1"/>
  <c r="O3910" i="15"/>
  <c r="N3910" i="15"/>
  <c r="H3910" i="15"/>
  <c r="G3910" i="15"/>
  <c r="D3910" i="15"/>
  <c r="BA3910" i="15" s="1"/>
  <c r="C3910" i="15"/>
  <c r="AM3909" i="15"/>
  <c r="AH3909" i="15"/>
  <c r="AI3909" i="15" s="1"/>
  <c r="W3909" i="15"/>
  <c r="Y3909" i="15" s="1"/>
  <c r="V3909" i="15"/>
  <c r="U3909" i="15"/>
  <c r="X3909" i="15" s="1"/>
  <c r="R3909" i="15"/>
  <c r="AO3909" i="15" s="1"/>
  <c r="P3909" i="15"/>
  <c r="M3909" i="15" s="1"/>
  <c r="O3909" i="15"/>
  <c r="N3909" i="15"/>
  <c r="H3909" i="15"/>
  <c r="AQ3909" i="15" s="1"/>
  <c r="G3909" i="15"/>
  <c r="D3909" i="15"/>
  <c r="BA3909" i="15" s="1"/>
  <c r="C3909" i="15"/>
  <c r="AM3908" i="15"/>
  <c r="AH3908" i="15"/>
  <c r="AI3908" i="15" s="1"/>
  <c r="W3908" i="15"/>
  <c r="Y3908" i="15" s="1"/>
  <c r="V3908" i="15"/>
  <c r="U3908" i="15"/>
  <c r="X3908" i="15" s="1"/>
  <c r="R3908" i="15"/>
  <c r="AO3908" i="15" s="1"/>
  <c r="P3908" i="15"/>
  <c r="M3908" i="15" s="1"/>
  <c r="O3908" i="15"/>
  <c r="N3908" i="15"/>
  <c r="H3908" i="15"/>
  <c r="G3908" i="15"/>
  <c r="D3908" i="15"/>
  <c r="BA3908" i="15" s="1"/>
  <c r="C3908" i="15"/>
  <c r="AM3907" i="15"/>
  <c r="AH3907" i="15"/>
  <c r="AI3907" i="15" s="1"/>
  <c r="W3907" i="15"/>
  <c r="Y3907" i="15" s="1"/>
  <c r="V3907" i="15"/>
  <c r="U3907" i="15"/>
  <c r="X3907" i="15" s="1"/>
  <c r="R3907" i="15"/>
  <c r="AO3907" i="15" s="1"/>
  <c r="P3907" i="15"/>
  <c r="M3907" i="15" s="1"/>
  <c r="O3907" i="15"/>
  <c r="N3907" i="15"/>
  <c r="H3907" i="15"/>
  <c r="G3907" i="15"/>
  <c r="D3907" i="15"/>
  <c r="BA3907" i="15" s="1"/>
  <c r="C3907" i="15"/>
  <c r="AM3906" i="15"/>
  <c r="AH3906" i="15"/>
  <c r="AI3906" i="15" s="1"/>
  <c r="W3906" i="15"/>
  <c r="Y3906" i="15" s="1"/>
  <c r="V3906" i="15"/>
  <c r="U3906" i="15"/>
  <c r="X3906" i="15" s="1"/>
  <c r="R3906" i="15"/>
  <c r="P3906" i="15"/>
  <c r="M3906" i="15" s="1"/>
  <c r="O3906" i="15"/>
  <c r="N3906" i="15"/>
  <c r="H3906" i="15"/>
  <c r="G3906" i="15"/>
  <c r="D3906" i="15"/>
  <c r="BA3906" i="15" s="1"/>
  <c r="C3906" i="15"/>
  <c r="AM3905" i="15"/>
  <c r="AH3905" i="15"/>
  <c r="AI3905" i="15" s="1"/>
  <c r="W3905" i="15"/>
  <c r="Y3905" i="15" s="1"/>
  <c r="V3905" i="15"/>
  <c r="U3905" i="15"/>
  <c r="X3905" i="15" s="1"/>
  <c r="R3905" i="15"/>
  <c r="AO3905" i="15" s="1"/>
  <c r="P3905" i="15"/>
  <c r="O3905" i="15"/>
  <c r="N3905" i="15"/>
  <c r="H3905" i="15"/>
  <c r="G3905" i="15"/>
  <c r="D3905" i="15"/>
  <c r="BA3905" i="15" s="1"/>
  <c r="C3905" i="15"/>
  <c r="AM3904" i="15"/>
  <c r="AH3904" i="15"/>
  <c r="AI3904" i="15" s="1"/>
  <c r="W3904" i="15"/>
  <c r="Y3904" i="15" s="1"/>
  <c r="V3904" i="15"/>
  <c r="U3904" i="15"/>
  <c r="X3904" i="15" s="1"/>
  <c r="R3904" i="15"/>
  <c r="AO3904" i="15" s="1"/>
  <c r="P3904" i="15"/>
  <c r="O3904" i="15"/>
  <c r="N3904" i="15"/>
  <c r="H3904" i="15"/>
  <c r="G3904" i="15"/>
  <c r="D3904" i="15"/>
  <c r="BA3904" i="15" s="1"/>
  <c r="C3904" i="15"/>
  <c r="AM3903" i="15"/>
  <c r="AH3903" i="15"/>
  <c r="AI3903" i="15" s="1"/>
  <c r="W3903" i="15"/>
  <c r="Y3903" i="15" s="1"/>
  <c r="V3903" i="15"/>
  <c r="U3903" i="15"/>
  <c r="X3903" i="15" s="1"/>
  <c r="R3903" i="15"/>
  <c r="AO3903" i="15" s="1"/>
  <c r="P3903" i="15"/>
  <c r="M3903" i="15" s="1"/>
  <c r="O3903" i="15"/>
  <c r="N3903" i="15"/>
  <c r="H3903" i="15"/>
  <c r="G3903" i="15"/>
  <c r="D3903" i="15"/>
  <c r="BA3903" i="15" s="1"/>
  <c r="C3903" i="15"/>
  <c r="AM3902" i="15"/>
  <c r="AH3902" i="15"/>
  <c r="AI3902" i="15" s="1"/>
  <c r="W3902" i="15"/>
  <c r="Y3902" i="15" s="1"/>
  <c r="V3902" i="15"/>
  <c r="U3902" i="15"/>
  <c r="X3902" i="15" s="1"/>
  <c r="R3902" i="15"/>
  <c r="AO3902" i="15" s="1"/>
  <c r="P3902" i="15"/>
  <c r="M3902" i="15" s="1"/>
  <c r="O3902" i="15"/>
  <c r="N3902" i="15"/>
  <c r="H3902" i="15"/>
  <c r="G3902" i="15"/>
  <c r="D3902" i="15"/>
  <c r="BA3902" i="15" s="1"/>
  <c r="C3902" i="15"/>
  <c r="AM3901" i="15"/>
  <c r="AI3901" i="15"/>
  <c r="AH3901" i="15"/>
  <c r="W3901" i="15"/>
  <c r="Y3901" i="15" s="1"/>
  <c r="V3901" i="15"/>
  <c r="U3901" i="15"/>
  <c r="X3901" i="15" s="1"/>
  <c r="R3901" i="15"/>
  <c r="P3901" i="15"/>
  <c r="M3901" i="15" s="1"/>
  <c r="O3901" i="15"/>
  <c r="N3901" i="15"/>
  <c r="H3901" i="15"/>
  <c r="G3901" i="15"/>
  <c r="D3901" i="15"/>
  <c r="BA3901" i="15" s="1"/>
  <c r="C3901" i="15"/>
  <c r="AM3900" i="15"/>
  <c r="AH3900" i="15"/>
  <c r="AI3900" i="15" s="1"/>
  <c r="Y3900" i="15"/>
  <c r="W3900" i="15"/>
  <c r="V3900" i="15"/>
  <c r="U3900" i="15"/>
  <c r="X3900" i="15" s="1"/>
  <c r="R3900" i="15"/>
  <c r="AO3900" i="15" s="1"/>
  <c r="P3900" i="15"/>
  <c r="M3900" i="15" s="1"/>
  <c r="O3900" i="15"/>
  <c r="N3900" i="15"/>
  <c r="H3900" i="15"/>
  <c r="G3900" i="15"/>
  <c r="D3900" i="15"/>
  <c r="BA3900" i="15" s="1"/>
  <c r="C3900" i="15"/>
  <c r="AM3899" i="15"/>
  <c r="AH3899" i="15"/>
  <c r="AI3899" i="15" s="1"/>
  <c r="W3899" i="15"/>
  <c r="Y3899" i="15" s="1"/>
  <c r="V3899" i="15"/>
  <c r="U3899" i="15"/>
  <c r="X3899" i="15" s="1"/>
  <c r="R3899" i="15"/>
  <c r="AO3899" i="15" s="1"/>
  <c r="P3899" i="15"/>
  <c r="M3899" i="15" s="1"/>
  <c r="O3899" i="15"/>
  <c r="N3899" i="15"/>
  <c r="H3899" i="15"/>
  <c r="G3899" i="15"/>
  <c r="D3899" i="15"/>
  <c r="BA3899" i="15" s="1"/>
  <c r="C3899" i="15"/>
  <c r="AM3898" i="15"/>
  <c r="AH3898" i="15"/>
  <c r="AI3898" i="15" s="1"/>
  <c r="W3898" i="15"/>
  <c r="Y3898" i="15" s="1"/>
  <c r="V3898" i="15"/>
  <c r="U3898" i="15"/>
  <c r="X3898" i="15" s="1"/>
  <c r="R3898" i="15"/>
  <c r="AO3898" i="15" s="1"/>
  <c r="Q3898" i="15"/>
  <c r="AP3898" i="15" s="1"/>
  <c r="P3898" i="15"/>
  <c r="M3898" i="15" s="1"/>
  <c r="O3898" i="15"/>
  <c r="N3898" i="15"/>
  <c r="H3898" i="15"/>
  <c r="AQ3898" i="15" s="1"/>
  <c r="G3898" i="15"/>
  <c r="D3898" i="15"/>
  <c r="BA3898" i="15" s="1"/>
  <c r="C3898" i="15"/>
  <c r="AM3897" i="15"/>
  <c r="AH3897" i="15"/>
  <c r="AI3897" i="15" s="1"/>
  <c r="W3897" i="15"/>
  <c r="Y3897" i="15" s="1"/>
  <c r="V3897" i="15"/>
  <c r="U3897" i="15"/>
  <c r="X3897" i="15" s="1"/>
  <c r="R3897" i="15"/>
  <c r="AO3897" i="15" s="1"/>
  <c r="P3897" i="15"/>
  <c r="M3897" i="15" s="1"/>
  <c r="O3897" i="15"/>
  <c r="N3897" i="15"/>
  <c r="H3897" i="15"/>
  <c r="G3897" i="15"/>
  <c r="D3897" i="15"/>
  <c r="BA3897" i="15" s="1"/>
  <c r="C3897" i="15"/>
  <c r="AM3896" i="15"/>
  <c r="AH3896" i="15"/>
  <c r="AI3896" i="15" s="1"/>
  <c r="W3896" i="15"/>
  <c r="Y3896" i="15" s="1"/>
  <c r="V3896" i="15"/>
  <c r="U3896" i="15"/>
  <c r="X3896" i="15" s="1"/>
  <c r="R3896" i="15"/>
  <c r="AO3896" i="15" s="1"/>
  <c r="P3896" i="15"/>
  <c r="M3896" i="15" s="1"/>
  <c r="O3896" i="15"/>
  <c r="N3896" i="15"/>
  <c r="H3896" i="15"/>
  <c r="G3896" i="15"/>
  <c r="D3896" i="15"/>
  <c r="BA3896" i="15" s="1"/>
  <c r="C3896" i="15"/>
  <c r="AM3895" i="15"/>
  <c r="AH3895" i="15"/>
  <c r="AI3895" i="15" s="1"/>
  <c r="W3895" i="15"/>
  <c r="Y3895" i="15" s="1"/>
  <c r="V3895" i="15"/>
  <c r="U3895" i="15"/>
  <c r="X3895" i="15" s="1"/>
  <c r="R3895" i="15"/>
  <c r="AO3895" i="15" s="1"/>
  <c r="P3895" i="15"/>
  <c r="M3895" i="15" s="1"/>
  <c r="O3895" i="15"/>
  <c r="N3895" i="15"/>
  <c r="H3895" i="15"/>
  <c r="G3895" i="15"/>
  <c r="D3895" i="15"/>
  <c r="BA3895" i="15" s="1"/>
  <c r="C3895" i="15"/>
  <c r="AM3894" i="15"/>
  <c r="AH3894" i="15"/>
  <c r="AI3894" i="15" s="1"/>
  <c r="W3894" i="15"/>
  <c r="Y3894" i="15" s="1"/>
  <c r="V3894" i="15"/>
  <c r="U3894" i="15"/>
  <c r="X3894" i="15" s="1"/>
  <c r="R3894" i="15"/>
  <c r="AO3894" i="15" s="1"/>
  <c r="P3894" i="15"/>
  <c r="M3894" i="15" s="1"/>
  <c r="O3894" i="15"/>
  <c r="N3894" i="15"/>
  <c r="H3894" i="15"/>
  <c r="G3894" i="15"/>
  <c r="D3894" i="15"/>
  <c r="BA3894" i="15" s="1"/>
  <c r="C3894" i="15"/>
  <c r="AM3893" i="15"/>
  <c r="AH3893" i="15"/>
  <c r="AI3893" i="15" s="1"/>
  <c r="W3893" i="15"/>
  <c r="Y3893" i="15" s="1"/>
  <c r="V3893" i="15"/>
  <c r="U3893" i="15"/>
  <c r="X3893" i="15" s="1"/>
  <c r="R3893" i="15"/>
  <c r="AO3893" i="15" s="1"/>
  <c r="P3893" i="15"/>
  <c r="M3893" i="15" s="1"/>
  <c r="O3893" i="15"/>
  <c r="N3893" i="15"/>
  <c r="H3893" i="15"/>
  <c r="G3893" i="15"/>
  <c r="D3893" i="15"/>
  <c r="BA3893" i="15" s="1"/>
  <c r="C3893" i="15"/>
  <c r="AM3892" i="15"/>
  <c r="AH3892" i="15"/>
  <c r="AI3892" i="15" s="1"/>
  <c r="W3892" i="15"/>
  <c r="Y3892" i="15" s="1"/>
  <c r="V3892" i="15"/>
  <c r="U3892" i="15"/>
  <c r="X3892" i="15" s="1"/>
  <c r="R3892" i="15"/>
  <c r="P3892" i="15"/>
  <c r="M3892" i="15" s="1"/>
  <c r="O3892" i="15"/>
  <c r="N3892" i="15"/>
  <c r="H3892" i="15"/>
  <c r="G3892" i="15"/>
  <c r="D3892" i="15"/>
  <c r="BA3892" i="15" s="1"/>
  <c r="C3892" i="15"/>
  <c r="AM3891" i="15"/>
  <c r="AH3891" i="15"/>
  <c r="AI3891" i="15" s="1"/>
  <c r="W3891" i="15"/>
  <c r="Y3891" i="15" s="1"/>
  <c r="V3891" i="15"/>
  <c r="U3891" i="15"/>
  <c r="X3891" i="15" s="1"/>
  <c r="R3891" i="15"/>
  <c r="AO3891" i="15" s="1"/>
  <c r="P3891" i="15"/>
  <c r="O3891" i="15"/>
  <c r="N3891" i="15"/>
  <c r="H3891" i="15"/>
  <c r="G3891" i="15"/>
  <c r="D3891" i="15"/>
  <c r="BA3891" i="15" s="1"/>
  <c r="C3891" i="15"/>
  <c r="AM3890" i="15"/>
  <c r="AH3890" i="15"/>
  <c r="AI3890" i="15" s="1"/>
  <c r="W3890" i="15"/>
  <c r="Y3890" i="15" s="1"/>
  <c r="V3890" i="15"/>
  <c r="U3890" i="15"/>
  <c r="X3890" i="15" s="1"/>
  <c r="R3890" i="15"/>
  <c r="AO3890" i="15" s="1"/>
  <c r="P3890" i="15"/>
  <c r="M3890" i="15" s="1"/>
  <c r="O3890" i="15"/>
  <c r="N3890" i="15"/>
  <c r="H3890" i="15"/>
  <c r="G3890" i="15"/>
  <c r="D3890" i="15"/>
  <c r="BA3890" i="15" s="1"/>
  <c r="C3890" i="15"/>
  <c r="AM3889" i="15"/>
  <c r="AH3889" i="15"/>
  <c r="AI3889" i="15" s="1"/>
  <c r="W3889" i="15"/>
  <c r="Y3889" i="15" s="1"/>
  <c r="V3889" i="15"/>
  <c r="U3889" i="15"/>
  <c r="X3889" i="15" s="1"/>
  <c r="R3889" i="15"/>
  <c r="AO3889" i="15" s="1"/>
  <c r="P3889" i="15"/>
  <c r="M3889" i="15" s="1"/>
  <c r="O3889" i="15"/>
  <c r="N3889" i="15"/>
  <c r="H3889" i="15"/>
  <c r="G3889" i="15"/>
  <c r="D3889" i="15"/>
  <c r="BA3889" i="15" s="1"/>
  <c r="C3889" i="15"/>
  <c r="AM3888" i="15"/>
  <c r="AH3888" i="15"/>
  <c r="AI3888" i="15" s="1"/>
  <c r="Y3888" i="15"/>
  <c r="W3888" i="15"/>
  <c r="V3888" i="15"/>
  <c r="U3888" i="15"/>
  <c r="X3888" i="15" s="1"/>
  <c r="R3888" i="15"/>
  <c r="P3888" i="15"/>
  <c r="M3888" i="15" s="1"/>
  <c r="O3888" i="15"/>
  <c r="N3888" i="15"/>
  <c r="H3888" i="15"/>
  <c r="G3888" i="15"/>
  <c r="D3888" i="15"/>
  <c r="BA3888" i="15" s="1"/>
  <c r="C3888" i="15"/>
  <c r="AM3887" i="15"/>
  <c r="AH3887" i="15"/>
  <c r="AI3887" i="15" s="1"/>
  <c r="W3887" i="15"/>
  <c r="Y3887" i="15" s="1"/>
  <c r="V3887" i="15"/>
  <c r="U3887" i="15"/>
  <c r="X3887" i="15" s="1"/>
  <c r="R3887" i="15"/>
  <c r="P3887" i="15"/>
  <c r="M3887" i="15" s="1"/>
  <c r="O3887" i="15"/>
  <c r="N3887" i="15"/>
  <c r="H3887" i="15"/>
  <c r="G3887" i="15"/>
  <c r="D3887" i="15"/>
  <c r="BA3887" i="15" s="1"/>
  <c r="C3887" i="15"/>
  <c r="AM3886" i="15"/>
  <c r="AH3886" i="15"/>
  <c r="AI3886" i="15" s="1"/>
  <c r="W3886" i="15"/>
  <c r="Y3886" i="15" s="1"/>
  <c r="V3886" i="15"/>
  <c r="U3886" i="15"/>
  <c r="X3886" i="15" s="1"/>
  <c r="R3886" i="15"/>
  <c r="AO3886" i="15" s="1"/>
  <c r="P3886" i="15"/>
  <c r="M3886" i="15" s="1"/>
  <c r="O3886" i="15"/>
  <c r="N3886" i="15"/>
  <c r="H3886" i="15"/>
  <c r="G3886" i="15"/>
  <c r="D3886" i="15"/>
  <c r="BA3886" i="15" s="1"/>
  <c r="C3886" i="15"/>
  <c r="AM3885" i="15"/>
  <c r="AH3885" i="15"/>
  <c r="AI3885" i="15" s="1"/>
  <c r="W3885" i="15"/>
  <c r="Y3885" i="15" s="1"/>
  <c r="V3885" i="15"/>
  <c r="U3885" i="15"/>
  <c r="X3885" i="15" s="1"/>
  <c r="R3885" i="15"/>
  <c r="AO3885" i="15" s="1"/>
  <c r="P3885" i="15"/>
  <c r="O3885" i="15"/>
  <c r="N3885" i="15"/>
  <c r="H3885" i="15"/>
  <c r="G3885" i="15"/>
  <c r="D3885" i="15"/>
  <c r="BA3885" i="15" s="1"/>
  <c r="C3885" i="15"/>
  <c r="AM3884" i="15"/>
  <c r="AH3884" i="15"/>
  <c r="AI3884" i="15" s="1"/>
  <c r="W3884" i="15"/>
  <c r="Y3884" i="15" s="1"/>
  <c r="V3884" i="15"/>
  <c r="U3884" i="15"/>
  <c r="X3884" i="15" s="1"/>
  <c r="R3884" i="15"/>
  <c r="AO3884" i="15" s="1"/>
  <c r="P3884" i="15"/>
  <c r="M3884" i="15" s="1"/>
  <c r="O3884" i="15"/>
  <c r="N3884" i="15"/>
  <c r="H3884" i="15"/>
  <c r="G3884" i="15"/>
  <c r="D3884" i="15"/>
  <c r="BA3884" i="15" s="1"/>
  <c r="C3884" i="15"/>
  <c r="AM3883" i="15"/>
  <c r="AH3883" i="15"/>
  <c r="AI3883" i="15" s="1"/>
  <c r="W3883" i="15"/>
  <c r="Y3883" i="15" s="1"/>
  <c r="V3883" i="15"/>
  <c r="U3883" i="15"/>
  <c r="X3883" i="15" s="1"/>
  <c r="R3883" i="15"/>
  <c r="AO3883" i="15" s="1"/>
  <c r="P3883" i="15"/>
  <c r="M3883" i="15" s="1"/>
  <c r="O3883" i="15"/>
  <c r="N3883" i="15"/>
  <c r="H3883" i="15"/>
  <c r="G3883" i="15"/>
  <c r="D3883" i="15"/>
  <c r="BA3883" i="15" s="1"/>
  <c r="C3883" i="15"/>
  <c r="AM3882" i="15"/>
  <c r="AH3882" i="15"/>
  <c r="AI3882" i="15" s="1"/>
  <c r="W3882" i="15"/>
  <c r="Y3882" i="15" s="1"/>
  <c r="V3882" i="15"/>
  <c r="U3882" i="15"/>
  <c r="X3882" i="15" s="1"/>
  <c r="R3882" i="15"/>
  <c r="AO3882" i="15" s="1"/>
  <c r="P3882" i="15"/>
  <c r="O3882" i="15"/>
  <c r="N3882" i="15"/>
  <c r="M3882" i="15"/>
  <c r="H3882" i="15"/>
  <c r="G3882" i="15"/>
  <c r="D3882" i="15"/>
  <c r="BA3882" i="15" s="1"/>
  <c r="C3882" i="15"/>
  <c r="AO3881" i="15"/>
  <c r="AM3881" i="15"/>
  <c r="AH3881" i="15"/>
  <c r="AI3881" i="15" s="1"/>
  <c r="W3881" i="15"/>
  <c r="Y3881" i="15" s="1"/>
  <c r="V3881" i="15"/>
  <c r="U3881" i="15"/>
  <c r="X3881" i="15" s="1"/>
  <c r="R3881" i="15"/>
  <c r="P3881" i="15"/>
  <c r="M3881" i="15" s="1"/>
  <c r="O3881" i="15"/>
  <c r="N3881" i="15"/>
  <c r="H3881" i="15"/>
  <c r="G3881" i="15"/>
  <c r="D3881" i="15"/>
  <c r="BA3881" i="15" s="1"/>
  <c r="C3881" i="15"/>
  <c r="BA3880" i="15"/>
  <c r="AM3880" i="15"/>
  <c r="AH3880" i="15"/>
  <c r="AI3880" i="15" s="1"/>
  <c r="W3880" i="15"/>
  <c r="Y3880" i="15" s="1"/>
  <c r="V3880" i="15"/>
  <c r="U3880" i="15"/>
  <c r="X3880" i="15" s="1"/>
  <c r="R3880" i="15"/>
  <c r="AO3880" i="15" s="1"/>
  <c r="P3880" i="15"/>
  <c r="O3880" i="15"/>
  <c r="N3880" i="15"/>
  <c r="H3880" i="15"/>
  <c r="G3880" i="15"/>
  <c r="D3880" i="15"/>
  <c r="C3880" i="15"/>
  <c r="AM3879" i="15"/>
  <c r="AH3879" i="15"/>
  <c r="AI3879" i="15" s="1"/>
  <c r="W3879" i="15"/>
  <c r="Y3879" i="15" s="1"/>
  <c r="V3879" i="15"/>
  <c r="U3879" i="15"/>
  <c r="X3879" i="15" s="1"/>
  <c r="R3879" i="15"/>
  <c r="P3879" i="15"/>
  <c r="O3879" i="15"/>
  <c r="N3879" i="15"/>
  <c r="H3879" i="15"/>
  <c r="G3879" i="15"/>
  <c r="D3879" i="15"/>
  <c r="BA3879" i="15" s="1"/>
  <c r="C3879" i="15"/>
  <c r="AM3878" i="15"/>
  <c r="AH3878" i="15"/>
  <c r="AI3878" i="15" s="1"/>
  <c r="W3878" i="15"/>
  <c r="Y3878" i="15" s="1"/>
  <c r="V3878" i="15"/>
  <c r="U3878" i="15"/>
  <c r="X3878" i="15" s="1"/>
  <c r="R3878" i="15"/>
  <c r="AO3878" i="15" s="1"/>
  <c r="P3878" i="15"/>
  <c r="O3878" i="15"/>
  <c r="N3878" i="15"/>
  <c r="H3878" i="15"/>
  <c r="G3878" i="15"/>
  <c r="D3878" i="15"/>
  <c r="BA3878" i="15" s="1"/>
  <c r="C3878" i="15"/>
  <c r="AM3877" i="15"/>
  <c r="AH3877" i="15"/>
  <c r="AI3877" i="15" s="1"/>
  <c r="W3877" i="15"/>
  <c r="Y3877" i="15" s="1"/>
  <c r="V3877" i="15"/>
  <c r="U3877" i="15"/>
  <c r="X3877" i="15" s="1"/>
  <c r="R3877" i="15"/>
  <c r="AO3877" i="15" s="1"/>
  <c r="P3877" i="15"/>
  <c r="M3877" i="15" s="1"/>
  <c r="O3877" i="15"/>
  <c r="N3877" i="15"/>
  <c r="H3877" i="15"/>
  <c r="G3877" i="15"/>
  <c r="D3877" i="15"/>
  <c r="BA3877" i="15" s="1"/>
  <c r="C3877" i="15"/>
  <c r="AM3876" i="15"/>
  <c r="AH3876" i="15"/>
  <c r="AI3876" i="15" s="1"/>
  <c r="W3876" i="15"/>
  <c r="Y3876" i="15" s="1"/>
  <c r="V3876" i="15"/>
  <c r="U3876" i="15"/>
  <c r="X3876" i="15" s="1"/>
  <c r="R3876" i="15"/>
  <c r="P3876" i="15"/>
  <c r="M3876" i="15" s="1"/>
  <c r="O3876" i="15"/>
  <c r="N3876" i="15"/>
  <c r="H3876" i="15"/>
  <c r="G3876" i="15"/>
  <c r="D3876" i="15"/>
  <c r="BA3876" i="15" s="1"/>
  <c r="C3876" i="15"/>
  <c r="AM3875" i="15"/>
  <c r="AH3875" i="15"/>
  <c r="AI3875" i="15" s="1"/>
  <c r="W3875" i="15"/>
  <c r="Y3875" i="15" s="1"/>
  <c r="V3875" i="15"/>
  <c r="U3875" i="15"/>
  <c r="X3875" i="15" s="1"/>
  <c r="R3875" i="15"/>
  <c r="P3875" i="15"/>
  <c r="M3875" i="15" s="1"/>
  <c r="O3875" i="15"/>
  <c r="N3875" i="15"/>
  <c r="H3875" i="15"/>
  <c r="G3875" i="15"/>
  <c r="D3875" i="15"/>
  <c r="BA3875" i="15" s="1"/>
  <c r="C3875" i="15"/>
  <c r="AM3874" i="15"/>
  <c r="AH3874" i="15"/>
  <c r="AI3874" i="15" s="1"/>
  <c r="W3874" i="15"/>
  <c r="Y3874" i="15" s="1"/>
  <c r="V3874" i="15"/>
  <c r="U3874" i="15"/>
  <c r="X3874" i="15" s="1"/>
  <c r="R3874" i="15"/>
  <c r="AO3874" i="15" s="1"/>
  <c r="P3874" i="15"/>
  <c r="M3874" i="15" s="1"/>
  <c r="O3874" i="15"/>
  <c r="N3874" i="15"/>
  <c r="H3874" i="15"/>
  <c r="G3874" i="15"/>
  <c r="D3874" i="15"/>
  <c r="BA3874" i="15" s="1"/>
  <c r="C3874" i="15"/>
  <c r="AM3873" i="15"/>
  <c r="AH3873" i="15"/>
  <c r="AI3873" i="15" s="1"/>
  <c r="W3873" i="15"/>
  <c r="Y3873" i="15" s="1"/>
  <c r="V3873" i="15"/>
  <c r="U3873" i="15"/>
  <c r="X3873" i="15" s="1"/>
  <c r="R3873" i="15"/>
  <c r="AO3873" i="15" s="1"/>
  <c r="P3873" i="15"/>
  <c r="M3873" i="15" s="1"/>
  <c r="O3873" i="15"/>
  <c r="N3873" i="15"/>
  <c r="H3873" i="15"/>
  <c r="G3873" i="15"/>
  <c r="D3873" i="15"/>
  <c r="BA3873" i="15" s="1"/>
  <c r="C3873" i="15"/>
  <c r="AM3872" i="15"/>
  <c r="AH3872" i="15"/>
  <c r="AI3872" i="15" s="1"/>
  <c r="W3872" i="15"/>
  <c r="Y3872" i="15" s="1"/>
  <c r="V3872" i="15"/>
  <c r="U3872" i="15"/>
  <c r="X3872" i="15" s="1"/>
  <c r="R3872" i="15"/>
  <c r="AO3872" i="15" s="1"/>
  <c r="P3872" i="15"/>
  <c r="M3872" i="15" s="1"/>
  <c r="O3872" i="15"/>
  <c r="N3872" i="15"/>
  <c r="H3872" i="15"/>
  <c r="G3872" i="15"/>
  <c r="D3872" i="15"/>
  <c r="BA3872" i="15" s="1"/>
  <c r="C3872" i="15"/>
  <c r="AM3871" i="15"/>
  <c r="AH3871" i="15"/>
  <c r="AI3871" i="15" s="1"/>
  <c r="W3871" i="15"/>
  <c r="Y3871" i="15" s="1"/>
  <c r="V3871" i="15"/>
  <c r="U3871" i="15"/>
  <c r="X3871" i="15" s="1"/>
  <c r="R3871" i="15"/>
  <c r="AO3871" i="15" s="1"/>
  <c r="P3871" i="15"/>
  <c r="O3871" i="15"/>
  <c r="N3871" i="15"/>
  <c r="H3871" i="15"/>
  <c r="G3871" i="15"/>
  <c r="D3871" i="15"/>
  <c r="BA3871" i="15" s="1"/>
  <c r="C3871" i="15"/>
  <c r="AM3870" i="15"/>
  <c r="AH3870" i="15"/>
  <c r="AI3870" i="15" s="1"/>
  <c r="W3870" i="15"/>
  <c r="Y3870" i="15" s="1"/>
  <c r="V3870" i="15"/>
  <c r="U3870" i="15"/>
  <c r="X3870" i="15" s="1"/>
  <c r="R3870" i="15"/>
  <c r="AO3870" i="15" s="1"/>
  <c r="P3870" i="15"/>
  <c r="M3870" i="15" s="1"/>
  <c r="O3870" i="15"/>
  <c r="N3870" i="15"/>
  <c r="H3870" i="15"/>
  <c r="G3870" i="15"/>
  <c r="D3870" i="15"/>
  <c r="BA3870" i="15" s="1"/>
  <c r="C3870" i="15"/>
  <c r="AM3869" i="15"/>
  <c r="AH3869" i="15"/>
  <c r="AI3869" i="15" s="1"/>
  <c r="W3869" i="15"/>
  <c r="Y3869" i="15" s="1"/>
  <c r="V3869" i="15"/>
  <c r="U3869" i="15"/>
  <c r="X3869" i="15" s="1"/>
  <c r="R3869" i="15"/>
  <c r="AO3869" i="15" s="1"/>
  <c r="P3869" i="15"/>
  <c r="M3869" i="15" s="1"/>
  <c r="O3869" i="15"/>
  <c r="N3869" i="15"/>
  <c r="H3869" i="15"/>
  <c r="G3869" i="15"/>
  <c r="D3869" i="15"/>
  <c r="BA3869" i="15" s="1"/>
  <c r="C3869" i="15"/>
  <c r="AM3868" i="15"/>
  <c r="AH3868" i="15"/>
  <c r="AI3868" i="15" s="1"/>
  <c r="W3868" i="15"/>
  <c r="Y3868" i="15" s="1"/>
  <c r="V3868" i="15"/>
  <c r="U3868" i="15"/>
  <c r="X3868" i="15" s="1"/>
  <c r="R3868" i="15"/>
  <c r="P3868" i="15"/>
  <c r="M3868" i="15" s="1"/>
  <c r="O3868" i="15"/>
  <c r="N3868" i="15"/>
  <c r="H3868" i="15"/>
  <c r="G3868" i="15"/>
  <c r="D3868" i="15"/>
  <c r="BA3868" i="15" s="1"/>
  <c r="C3868" i="15"/>
  <c r="AM3867" i="15"/>
  <c r="AH3867" i="15"/>
  <c r="AI3867" i="15" s="1"/>
  <c r="W3867" i="15"/>
  <c r="Y3867" i="15" s="1"/>
  <c r="V3867" i="15"/>
  <c r="U3867" i="15"/>
  <c r="X3867" i="15" s="1"/>
  <c r="R3867" i="15"/>
  <c r="P3867" i="15"/>
  <c r="M3867" i="15" s="1"/>
  <c r="O3867" i="15"/>
  <c r="N3867" i="15"/>
  <c r="H3867" i="15"/>
  <c r="G3867" i="15"/>
  <c r="D3867" i="15"/>
  <c r="BA3867" i="15" s="1"/>
  <c r="C3867" i="15"/>
  <c r="AM3866" i="15"/>
  <c r="AH3866" i="15"/>
  <c r="AI3866" i="15" s="1"/>
  <c r="W3866" i="15"/>
  <c r="Y3866" i="15" s="1"/>
  <c r="V3866" i="15"/>
  <c r="U3866" i="15"/>
  <c r="X3866" i="15" s="1"/>
  <c r="R3866" i="15"/>
  <c r="AO3866" i="15" s="1"/>
  <c r="P3866" i="15"/>
  <c r="M3866" i="15" s="1"/>
  <c r="O3866" i="15"/>
  <c r="N3866" i="15"/>
  <c r="H3866" i="15"/>
  <c r="G3866" i="15"/>
  <c r="D3866" i="15"/>
  <c r="BA3866" i="15" s="1"/>
  <c r="C3866" i="15"/>
  <c r="AM3865" i="15"/>
  <c r="AH3865" i="15"/>
  <c r="AI3865" i="15" s="1"/>
  <c r="W3865" i="15"/>
  <c r="Y3865" i="15" s="1"/>
  <c r="V3865" i="15"/>
  <c r="U3865" i="15"/>
  <c r="X3865" i="15" s="1"/>
  <c r="R3865" i="15"/>
  <c r="AO3865" i="15" s="1"/>
  <c r="P3865" i="15"/>
  <c r="O3865" i="15"/>
  <c r="N3865" i="15"/>
  <c r="H3865" i="15"/>
  <c r="G3865" i="15"/>
  <c r="D3865" i="15"/>
  <c r="BA3865" i="15" s="1"/>
  <c r="C3865" i="15"/>
  <c r="AM3864" i="15"/>
  <c r="AH3864" i="15"/>
  <c r="AI3864" i="15" s="1"/>
  <c r="W3864" i="15"/>
  <c r="Y3864" i="15" s="1"/>
  <c r="V3864" i="15"/>
  <c r="U3864" i="15"/>
  <c r="X3864" i="15" s="1"/>
  <c r="R3864" i="15"/>
  <c r="AO3864" i="15" s="1"/>
  <c r="P3864" i="15"/>
  <c r="M3864" i="15" s="1"/>
  <c r="O3864" i="15"/>
  <c r="N3864" i="15"/>
  <c r="H3864" i="15"/>
  <c r="G3864" i="15"/>
  <c r="D3864" i="15"/>
  <c r="BA3864" i="15" s="1"/>
  <c r="C3864" i="15"/>
  <c r="AM3863" i="15"/>
  <c r="AH3863" i="15"/>
  <c r="AI3863" i="15" s="1"/>
  <c r="W3863" i="15"/>
  <c r="Y3863" i="15" s="1"/>
  <c r="V3863" i="15"/>
  <c r="U3863" i="15"/>
  <c r="X3863" i="15" s="1"/>
  <c r="R3863" i="15"/>
  <c r="AO3863" i="15" s="1"/>
  <c r="P3863" i="15"/>
  <c r="M3863" i="15" s="1"/>
  <c r="O3863" i="15"/>
  <c r="N3863" i="15"/>
  <c r="H3863" i="15"/>
  <c r="G3863" i="15"/>
  <c r="D3863" i="15"/>
  <c r="BA3863" i="15" s="1"/>
  <c r="C3863" i="15"/>
  <c r="AM3862" i="15"/>
  <c r="AH3862" i="15"/>
  <c r="AI3862" i="15" s="1"/>
  <c r="W3862" i="15"/>
  <c r="Y3862" i="15" s="1"/>
  <c r="V3862" i="15"/>
  <c r="U3862" i="15"/>
  <c r="X3862" i="15" s="1"/>
  <c r="R3862" i="15"/>
  <c r="AO3862" i="15" s="1"/>
  <c r="P3862" i="15"/>
  <c r="M3862" i="15" s="1"/>
  <c r="O3862" i="15"/>
  <c r="N3862" i="15"/>
  <c r="H3862" i="15"/>
  <c r="G3862" i="15"/>
  <c r="D3862" i="15"/>
  <c r="BA3862" i="15" s="1"/>
  <c r="C3862" i="15"/>
  <c r="AM3861" i="15"/>
  <c r="AH3861" i="15"/>
  <c r="AI3861" i="15" s="1"/>
  <c r="W3861" i="15"/>
  <c r="Y3861" i="15" s="1"/>
  <c r="V3861" i="15"/>
  <c r="U3861" i="15"/>
  <c r="X3861" i="15" s="1"/>
  <c r="R3861" i="15"/>
  <c r="AO3861" i="15" s="1"/>
  <c r="P3861" i="15"/>
  <c r="M3861" i="15" s="1"/>
  <c r="O3861" i="15"/>
  <c r="N3861" i="15"/>
  <c r="H3861" i="15"/>
  <c r="G3861" i="15"/>
  <c r="D3861" i="15"/>
  <c r="BA3861" i="15" s="1"/>
  <c r="C3861" i="15"/>
  <c r="AM3860" i="15"/>
  <c r="AH3860" i="15"/>
  <c r="AI3860" i="15" s="1"/>
  <c r="Y3860" i="15"/>
  <c r="W3860" i="15"/>
  <c r="V3860" i="15"/>
  <c r="U3860" i="15"/>
  <c r="X3860" i="15" s="1"/>
  <c r="R3860" i="15"/>
  <c r="AO3860" i="15" s="1"/>
  <c r="P3860" i="15"/>
  <c r="M3860" i="15" s="1"/>
  <c r="O3860" i="15"/>
  <c r="N3860" i="15"/>
  <c r="H3860" i="15"/>
  <c r="AQ3860" i="15" s="1"/>
  <c r="G3860" i="15"/>
  <c r="D3860" i="15"/>
  <c r="BA3860" i="15" s="1"/>
  <c r="C3860" i="15"/>
  <c r="AM3859" i="15"/>
  <c r="AH3859" i="15"/>
  <c r="AI3859" i="15" s="1"/>
  <c r="W3859" i="15"/>
  <c r="Y3859" i="15" s="1"/>
  <c r="V3859" i="15"/>
  <c r="U3859" i="15"/>
  <c r="X3859" i="15" s="1"/>
  <c r="R3859" i="15"/>
  <c r="P3859" i="15"/>
  <c r="O3859" i="15"/>
  <c r="N3859" i="15"/>
  <c r="H3859" i="15"/>
  <c r="G3859" i="15"/>
  <c r="D3859" i="15"/>
  <c r="BA3859" i="15" s="1"/>
  <c r="C3859" i="15"/>
  <c r="AM3858" i="15"/>
  <c r="AH3858" i="15"/>
  <c r="AI3858" i="15" s="1"/>
  <c r="W3858" i="15"/>
  <c r="Y3858" i="15" s="1"/>
  <c r="V3858" i="15"/>
  <c r="U3858" i="15"/>
  <c r="X3858" i="15" s="1"/>
  <c r="R3858" i="15"/>
  <c r="AO3858" i="15" s="1"/>
  <c r="P3858" i="15"/>
  <c r="M3858" i="15" s="1"/>
  <c r="O3858" i="15"/>
  <c r="N3858" i="15"/>
  <c r="H3858" i="15"/>
  <c r="G3858" i="15"/>
  <c r="D3858" i="15"/>
  <c r="BA3858" i="15" s="1"/>
  <c r="C3858" i="15"/>
  <c r="AM3857" i="15"/>
  <c r="AH3857" i="15"/>
  <c r="AI3857" i="15" s="1"/>
  <c r="W3857" i="15"/>
  <c r="Y3857" i="15" s="1"/>
  <c r="V3857" i="15"/>
  <c r="U3857" i="15"/>
  <c r="X3857" i="15" s="1"/>
  <c r="R3857" i="15"/>
  <c r="AO3857" i="15" s="1"/>
  <c r="P3857" i="15"/>
  <c r="M3857" i="15" s="1"/>
  <c r="O3857" i="15"/>
  <c r="N3857" i="15"/>
  <c r="H3857" i="15"/>
  <c r="G3857" i="15"/>
  <c r="D3857" i="15"/>
  <c r="BA3857" i="15" s="1"/>
  <c r="C3857" i="15"/>
  <c r="AM3856" i="15"/>
  <c r="AH3856" i="15"/>
  <c r="AI3856" i="15" s="1"/>
  <c r="W3856" i="15"/>
  <c r="Y3856" i="15" s="1"/>
  <c r="V3856" i="15"/>
  <c r="U3856" i="15"/>
  <c r="X3856" i="15" s="1"/>
  <c r="R3856" i="15"/>
  <c r="P3856" i="15"/>
  <c r="O3856" i="15"/>
  <c r="N3856" i="15"/>
  <c r="H3856" i="15"/>
  <c r="G3856" i="15"/>
  <c r="D3856" i="15"/>
  <c r="BA3856" i="15" s="1"/>
  <c r="C3856" i="15"/>
  <c r="AM3855" i="15"/>
  <c r="AH3855" i="15"/>
  <c r="AI3855" i="15" s="1"/>
  <c r="W3855" i="15"/>
  <c r="Y3855" i="15" s="1"/>
  <c r="V3855" i="15"/>
  <c r="U3855" i="15"/>
  <c r="X3855" i="15" s="1"/>
  <c r="R3855" i="15"/>
  <c r="AQ3855" i="15" s="1"/>
  <c r="P3855" i="15"/>
  <c r="M3855" i="15" s="1"/>
  <c r="O3855" i="15"/>
  <c r="N3855" i="15"/>
  <c r="H3855" i="15"/>
  <c r="G3855" i="15"/>
  <c r="D3855" i="15"/>
  <c r="BA3855" i="15" s="1"/>
  <c r="C3855" i="15"/>
  <c r="AM3854" i="15"/>
  <c r="AH3854" i="15"/>
  <c r="AI3854" i="15" s="1"/>
  <c r="W3854" i="15"/>
  <c r="Y3854" i="15" s="1"/>
  <c r="V3854" i="15"/>
  <c r="U3854" i="15"/>
  <c r="X3854" i="15" s="1"/>
  <c r="R3854" i="15"/>
  <c r="P3854" i="15"/>
  <c r="M3854" i="15" s="1"/>
  <c r="O3854" i="15"/>
  <c r="N3854" i="15"/>
  <c r="H3854" i="15"/>
  <c r="G3854" i="15"/>
  <c r="D3854" i="15"/>
  <c r="BA3854" i="15" s="1"/>
  <c r="C3854" i="15"/>
  <c r="AM3853" i="15"/>
  <c r="AH3853" i="15"/>
  <c r="AI3853" i="15" s="1"/>
  <c r="W3853" i="15"/>
  <c r="Y3853" i="15" s="1"/>
  <c r="V3853" i="15"/>
  <c r="U3853" i="15"/>
  <c r="X3853" i="15" s="1"/>
  <c r="R3853" i="15"/>
  <c r="P3853" i="15"/>
  <c r="M3853" i="15" s="1"/>
  <c r="O3853" i="15"/>
  <c r="N3853" i="15"/>
  <c r="H3853" i="15"/>
  <c r="G3853" i="15"/>
  <c r="D3853" i="15"/>
  <c r="BA3853" i="15" s="1"/>
  <c r="C3853" i="15"/>
  <c r="AM3852" i="15"/>
  <c r="AH3852" i="15"/>
  <c r="AI3852" i="15" s="1"/>
  <c r="W3852" i="15"/>
  <c r="Y3852" i="15" s="1"/>
  <c r="V3852" i="15"/>
  <c r="U3852" i="15"/>
  <c r="X3852" i="15" s="1"/>
  <c r="R3852" i="15"/>
  <c r="AO3852" i="15" s="1"/>
  <c r="P3852" i="15"/>
  <c r="M3852" i="15" s="1"/>
  <c r="O3852" i="15"/>
  <c r="N3852" i="15"/>
  <c r="H3852" i="15"/>
  <c r="G3852" i="15"/>
  <c r="D3852" i="15"/>
  <c r="BA3852" i="15" s="1"/>
  <c r="C3852" i="15"/>
  <c r="AM3851" i="15"/>
  <c r="AH3851" i="15"/>
  <c r="AI3851" i="15" s="1"/>
  <c r="W3851" i="15"/>
  <c r="Y3851" i="15" s="1"/>
  <c r="V3851" i="15"/>
  <c r="U3851" i="15"/>
  <c r="X3851" i="15" s="1"/>
  <c r="R3851" i="15"/>
  <c r="AO3851" i="15" s="1"/>
  <c r="P3851" i="15"/>
  <c r="O3851" i="15"/>
  <c r="N3851" i="15"/>
  <c r="H3851" i="15"/>
  <c r="Q3851" i="15" s="1"/>
  <c r="AP3851" i="15" s="1"/>
  <c r="G3851" i="15"/>
  <c r="D3851" i="15"/>
  <c r="BA3851" i="15" s="1"/>
  <c r="C3851" i="15"/>
  <c r="AO3850" i="15"/>
  <c r="AM3850" i="15"/>
  <c r="AH3850" i="15"/>
  <c r="AI3850" i="15" s="1"/>
  <c r="W3850" i="15"/>
  <c r="Y3850" i="15" s="1"/>
  <c r="V3850" i="15"/>
  <c r="U3850" i="15"/>
  <c r="X3850" i="15" s="1"/>
  <c r="R3850" i="15"/>
  <c r="P3850" i="15"/>
  <c r="M3850" i="15" s="1"/>
  <c r="O3850" i="15"/>
  <c r="N3850" i="15"/>
  <c r="H3850" i="15"/>
  <c r="G3850" i="15"/>
  <c r="D3850" i="15"/>
  <c r="BA3850" i="15" s="1"/>
  <c r="C3850" i="15"/>
  <c r="AM3849" i="15"/>
  <c r="AH3849" i="15"/>
  <c r="AI3849" i="15" s="1"/>
  <c r="W3849" i="15"/>
  <c r="Y3849" i="15" s="1"/>
  <c r="V3849" i="15"/>
  <c r="U3849" i="15"/>
  <c r="X3849" i="15" s="1"/>
  <c r="R3849" i="15"/>
  <c r="AO3849" i="15" s="1"/>
  <c r="P3849" i="15"/>
  <c r="M3849" i="15" s="1"/>
  <c r="O3849" i="15"/>
  <c r="N3849" i="15"/>
  <c r="H3849" i="15"/>
  <c r="AQ3849" i="15" s="1"/>
  <c r="G3849" i="15"/>
  <c r="D3849" i="15"/>
  <c r="BA3849" i="15" s="1"/>
  <c r="C3849" i="15"/>
  <c r="AM3848" i="15"/>
  <c r="AH3848" i="15"/>
  <c r="AI3848" i="15" s="1"/>
  <c r="W3848" i="15"/>
  <c r="Y3848" i="15" s="1"/>
  <c r="V3848" i="15"/>
  <c r="U3848" i="15"/>
  <c r="X3848" i="15" s="1"/>
  <c r="R3848" i="15"/>
  <c r="P3848" i="15"/>
  <c r="M3848" i="15" s="1"/>
  <c r="O3848" i="15"/>
  <c r="N3848" i="15"/>
  <c r="H3848" i="15"/>
  <c r="G3848" i="15"/>
  <c r="D3848" i="15"/>
  <c r="BA3848" i="15" s="1"/>
  <c r="C3848" i="15"/>
  <c r="AM3847" i="15"/>
  <c r="AH3847" i="15"/>
  <c r="AI3847" i="15" s="1"/>
  <c r="W3847" i="15"/>
  <c r="Y3847" i="15" s="1"/>
  <c r="V3847" i="15"/>
  <c r="U3847" i="15"/>
  <c r="X3847" i="15" s="1"/>
  <c r="R3847" i="15"/>
  <c r="AO3847" i="15" s="1"/>
  <c r="P3847" i="15"/>
  <c r="M3847" i="15" s="1"/>
  <c r="O3847" i="15"/>
  <c r="N3847" i="15"/>
  <c r="H3847" i="15"/>
  <c r="G3847" i="15"/>
  <c r="D3847" i="15"/>
  <c r="BA3847" i="15" s="1"/>
  <c r="C3847" i="15"/>
  <c r="AM3846" i="15"/>
  <c r="AH3846" i="15"/>
  <c r="AI3846" i="15" s="1"/>
  <c r="W3846" i="15"/>
  <c r="Y3846" i="15" s="1"/>
  <c r="V3846" i="15"/>
  <c r="U3846" i="15"/>
  <c r="X3846" i="15" s="1"/>
  <c r="R3846" i="15"/>
  <c r="AO3846" i="15" s="1"/>
  <c r="P3846" i="15"/>
  <c r="M3846" i="15" s="1"/>
  <c r="O3846" i="15"/>
  <c r="N3846" i="15"/>
  <c r="H3846" i="15"/>
  <c r="G3846" i="15"/>
  <c r="D3846" i="15"/>
  <c r="BA3846" i="15" s="1"/>
  <c r="C3846" i="15"/>
  <c r="AM3845" i="15"/>
  <c r="AH3845" i="15"/>
  <c r="AI3845" i="15" s="1"/>
  <c r="W3845" i="15"/>
  <c r="Y3845" i="15" s="1"/>
  <c r="V3845" i="15"/>
  <c r="U3845" i="15"/>
  <c r="X3845" i="15" s="1"/>
  <c r="R3845" i="15"/>
  <c r="AO3845" i="15" s="1"/>
  <c r="P3845" i="15"/>
  <c r="O3845" i="15"/>
  <c r="N3845" i="15"/>
  <c r="H3845" i="15"/>
  <c r="G3845" i="15"/>
  <c r="D3845" i="15"/>
  <c r="BA3845" i="15" s="1"/>
  <c r="C3845" i="15"/>
  <c r="AM3844" i="15"/>
  <c r="AH3844" i="15"/>
  <c r="AI3844" i="15" s="1"/>
  <c r="W3844" i="15"/>
  <c r="Y3844" i="15" s="1"/>
  <c r="V3844" i="15"/>
  <c r="U3844" i="15"/>
  <c r="X3844" i="15" s="1"/>
  <c r="R3844" i="15"/>
  <c r="AO3844" i="15" s="1"/>
  <c r="P3844" i="15"/>
  <c r="M3844" i="15" s="1"/>
  <c r="O3844" i="15"/>
  <c r="N3844" i="15"/>
  <c r="H3844" i="15"/>
  <c r="G3844" i="15"/>
  <c r="D3844" i="15"/>
  <c r="BA3844" i="15" s="1"/>
  <c r="C3844" i="15"/>
  <c r="AM3843" i="15"/>
  <c r="AH3843" i="15"/>
  <c r="AI3843" i="15" s="1"/>
  <c r="W3843" i="15"/>
  <c r="Y3843" i="15" s="1"/>
  <c r="V3843" i="15"/>
  <c r="U3843" i="15"/>
  <c r="X3843" i="15" s="1"/>
  <c r="R3843" i="15"/>
  <c r="AO3843" i="15" s="1"/>
  <c r="P3843" i="15"/>
  <c r="M3843" i="15" s="1"/>
  <c r="O3843" i="15"/>
  <c r="N3843" i="15"/>
  <c r="H3843" i="15"/>
  <c r="G3843" i="15"/>
  <c r="D3843" i="15"/>
  <c r="BA3843" i="15" s="1"/>
  <c r="C3843" i="15"/>
  <c r="AM3842" i="15"/>
  <c r="AH3842" i="15"/>
  <c r="AI3842" i="15" s="1"/>
  <c r="W3842" i="15"/>
  <c r="Y3842" i="15" s="1"/>
  <c r="V3842" i="15"/>
  <c r="U3842" i="15"/>
  <c r="X3842" i="15" s="1"/>
  <c r="R3842" i="15"/>
  <c r="AO3842" i="15" s="1"/>
  <c r="P3842" i="15"/>
  <c r="O3842" i="15"/>
  <c r="N3842" i="15"/>
  <c r="H3842" i="15"/>
  <c r="G3842" i="15"/>
  <c r="D3842" i="15"/>
  <c r="BA3842" i="15" s="1"/>
  <c r="C3842" i="15"/>
  <c r="AM3841" i="15"/>
  <c r="AH3841" i="15"/>
  <c r="AI3841" i="15" s="1"/>
  <c r="W3841" i="15"/>
  <c r="Y3841" i="15" s="1"/>
  <c r="V3841" i="15"/>
  <c r="U3841" i="15"/>
  <c r="X3841" i="15" s="1"/>
  <c r="R3841" i="15"/>
  <c r="AO3841" i="15" s="1"/>
  <c r="P3841" i="15"/>
  <c r="M3841" i="15" s="1"/>
  <c r="O3841" i="15"/>
  <c r="N3841" i="15"/>
  <c r="H3841" i="15"/>
  <c r="G3841" i="15"/>
  <c r="D3841" i="15"/>
  <c r="BA3841" i="15" s="1"/>
  <c r="C3841" i="15"/>
  <c r="AM3840" i="15"/>
  <c r="AH3840" i="15"/>
  <c r="AI3840" i="15" s="1"/>
  <c r="W3840" i="15"/>
  <c r="Y3840" i="15" s="1"/>
  <c r="V3840" i="15"/>
  <c r="U3840" i="15"/>
  <c r="X3840" i="15" s="1"/>
  <c r="R3840" i="15"/>
  <c r="AO3840" i="15" s="1"/>
  <c r="P3840" i="15"/>
  <c r="M3840" i="15" s="1"/>
  <c r="O3840" i="15"/>
  <c r="N3840" i="15"/>
  <c r="H3840" i="15"/>
  <c r="G3840" i="15"/>
  <c r="D3840" i="15"/>
  <c r="BA3840" i="15" s="1"/>
  <c r="C3840" i="15"/>
  <c r="AM3839" i="15"/>
  <c r="AH3839" i="15"/>
  <c r="AI3839" i="15" s="1"/>
  <c r="W3839" i="15"/>
  <c r="Y3839" i="15" s="1"/>
  <c r="V3839" i="15"/>
  <c r="U3839" i="15"/>
  <c r="X3839" i="15" s="1"/>
  <c r="R3839" i="15"/>
  <c r="P3839" i="15"/>
  <c r="O3839" i="15"/>
  <c r="N3839" i="15"/>
  <c r="H3839" i="15"/>
  <c r="G3839" i="15"/>
  <c r="D3839" i="15"/>
  <c r="BA3839" i="15" s="1"/>
  <c r="C3839" i="15"/>
  <c r="AM3838" i="15"/>
  <c r="AH3838" i="15"/>
  <c r="AI3838" i="15" s="1"/>
  <c r="W3838" i="15"/>
  <c r="Y3838" i="15" s="1"/>
  <c r="V3838" i="15"/>
  <c r="U3838" i="15"/>
  <c r="X3838" i="15" s="1"/>
  <c r="R3838" i="15"/>
  <c r="AO3838" i="15" s="1"/>
  <c r="P3838" i="15"/>
  <c r="O3838" i="15"/>
  <c r="N3838" i="15"/>
  <c r="H3838" i="15"/>
  <c r="G3838" i="15"/>
  <c r="D3838" i="15"/>
  <c r="BA3838" i="15" s="1"/>
  <c r="C3838" i="15"/>
  <c r="AM3837" i="15"/>
  <c r="AH3837" i="15"/>
  <c r="AI3837" i="15" s="1"/>
  <c r="W3837" i="15"/>
  <c r="Y3837" i="15" s="1"/>
  <c r="V3837" i="15"/>
  <c r="U3837" i="15"/>
  <c r="X3837" i="15" s="1"/>
  <c r="R3837" i="15"/>
  <c r="AO3837" i="15" s="1"/>
  <c r="P3837" i="15"/>
  <c r="O3837" i="15"/>
  <c r="N3837" i="15"/>
  <c r="H3837" i="15"/>
  <c r="G3837" i="15"/>
  <c r="D3837" i="15"/>
  <c r="BA3837" i="15" s="1"/>
  <c r="C3837" i="15"/>
  <c r="AM3836" i="15"/>
  <c r="AH3836" i="15"/>
  <c r="AI3836" i="15" s="1"/>
  <c r="W3836" i="15"/>
  <c r="Y3836" i="15" s="1"/>
  <c r="V3836" i="15"/>
  <c r="U3836" i="15"/>
  <c r="X3836" i="15" s="1"/>
  <c r="R3836" i="15"/>
  <c r="P3836" i="15"/>
  <c r="M3836" i="15" s="1"/>
  <c r="O3836" i="15"/>
  <c r="N3836" i="15"/>
  <c r="H3836" i="15"/>
  <c r="G3836" i="15"/>
  <c r="D3836" i="15"/>
  <c r="BA3836" i="15" s="1"/>
  <c r="C3836" i="15"/>
  <c r="AM3835" i="15"/>
  <c r="AH3835" i="15"/>
  <c r="AI3835" i="15" s="1"/>
  <c r="W3835" i="15"/>
  <c r="Y3835" i="15" s="1"/>
  <c r="V3835" i="15"/>
  <c r="U3835" i="15"/>
  <c r="X3835" i="15" s="1"/>
  <c r="R3835" i="15"/>
  <c r="P3835" i="15"/>
  <c r="M3835" i="15" s="1"/>
  <c r="O3835" i="15"/>
  <c r="N3835" i="15"/>
  <c r="H3835" i="15"/>
  <c r="G3835" i="15"/>
  <c r="D3835" i="15"/>
  <c r="BA3835" i="15" s="1"/>
  <c r="C3835" i="15"/>
  <c r="AM3834" i="15"/>
  <c r="AH3834" i="15"/>
  <c r="AI3834" i="15" s="1"/>
  <c r="W3834" i="15"/>
  <c r="Y3834" i="15" s="1"/>
  <c r="V3834" i="15"/>
  <c r="U3834" i="15"/>
  <c r="X3834" i="15" s="1"/>
  <c r="R3834" i="15"/>
  <c r="P3834" i="15"/>
  <c r="M3834" i="15" s="1"/>
  <c r="O3834" i="15"/>
  <c r="N3834" i="15"/>
  <c r="H3834" i="15"/>
  <c r="G3834" i="15"/>
  <c r="D3834" i="15"/>
  <c r="BA3834" i="15" s="1"/>
  <c r="C3834" i="15"/>
  <c r="AM3833" i="15"/>
  <c r="AH3833" i="15"/>
  <c r="AI3833" i="15" s="1"/>
  <c r="W3833" i="15"/>
  <c r="Y3833" i="15" s="1"/>
  <c r="V3833" i="15"/>
  <c r="U3833" i="15"/>
  <c r="X3833" i="15" s="1"/>
  <c r="R3833" i="15"/>
  <c r="P3833" i="15"/>
  <c r="M3833" i="15" s="1"/>
  <c r="O3833" i="15"/>
  <c r="N3833" i="15"/>
  <c r="H3833" i="15"/>
  <c r="G3833" i="15"/>
  <c r="D3833" i="15"/>
  <c r="BA3833" i="15" s="1"/>
  <c r="C3833" i="15"/>
  <c r="AM3832" i="15"/>
  <c r="AH3832" i="15"/>
  <c r="AI3832" i="15" s="1"/>
  <c r="W3832" i="15"/>
  <c r="Y3832" i="15" s="1"/>
  <c r="V3832" i="15"/>
  <c r="U3832" i="15"/>
  <c r="X3832" i="15" s="1"/>
  <c r="R3832" i="15"/>
  <c r="AO3832" i="15" s="1"/>
  <c r="P3832" i="15"/>
  <c r="O3832" i="15"/>
  <c r="N3832" i="15"/>
  <c r="H3832" i="15"/>
  <c r="G3832" i="15"/>
  <c r="D3832" i="15"/>
  <c r="BA3832" i="15" s="1"/>
  <c r="C3832" i="15"/>
  <c r="AM3831" i="15"/>
  <c r="AH3831" i="15"/>
  <c r="AI3831" i="15" s="1"/>
  <c r="W3831" i="15"/>
  <c r="Y3831" i="15" s="1"/>
  <c r="V3831" i="15"/>
  <c r="U3831" i="15"/>
  <c r="X3831" i="15" s="1"/>
  <c r="R3831" i="15"/>
  <c r="AO3831" i="15" s="1"/>
  <c r="P3831" i="15"/>
  <c r="O3831" i="15"/>
  <c r="N3831" i="15"/>
  <c r="H3831" i="15"/>
  <c r="G3831" i="15"/>
  <c r="D3831" i="15"/>
  <c r="BA3831" i="15" s="1"/>
  <c r="C3831" i="15"/>
  <c r="AM3830" i="15"/>
  <c r="AH3830" i="15"/>
  <c r="AI3830" i="15" s="1"/>
  <c r="W3830" i="15"/>
  <c r="Y3830" i="15" s="1"/>
  <c r="V3830" i="15"/>
  <c r="U3830" i="15"/>
  <c r="X3830" i="15" s="1"/>
  <c r="R3830" i="15"/>
  <c r="AO3830" i="15" s="1"/>
  <c r="P3830" i="15"/>
  <c r="M3830" i="15" s="1"/>
  <c r="O3830" i="15"/>
  <c r="N3830" i="15"/>
  <c r="H3830" i="15"/>
  <c r="G3830" i="15"/>
  <c r="D3830" i="15"/>
  <c r="BA3830" i="15" s="1"/>
  <c r="C3830" i="15"/>
  <c r="AM3829" i="15"/>
  <c r="AH3829" i="15"/>
  <c r="AI3829" i="15" s="1"/>
  <c r="W3829" i="15"/>
  <c r="Y3829" i="15" s="1"/>
  <c r="V3829" i="15"/>
  <c r="U3829" i="15"/>
  <c r="X3829" i="15" s="1"/>
  <c r="R3829" i="15"/>
  <c r="AO3829" i="15" s="1"/>
  <c r="P3829" i="15"/>
  <c r="M3829" i="15" s="1"/>
  <c r="O3829" i="15"/>
  <c r="N3829" i="15"/>
  <c r="H3829" i="15"/>
  <c r="G3829" i="15"/>
  <c r="D3829" i="15"/>
  <c r="BA3829" i="15" s="1"/>
  <c r="C3829" i="15"/>
  <c r="AM3828" i="15"/>
  <c r="AH3828" i="15"/>
  <c r="AI3828" i="15" s="1"/>
  <c r="W3828" i="15"/>
  <c r="Y3828" i="15" s="1"/>
  <c r="V3828" i="15"/>
  <c r="U3828" i="15"/>
  <c r="X3828" i="15" s="1"/>
  <c r="R3828" i="15"/>
  <c r="P3828" i="15"/>
  <c r="M3828" i="15" s="1"/>
  <c r="O3828" i="15"/>
  <c r="N3828" i="15"/>
  <c r="H3828" i="15"/>
  <c r="G3828" i="15"/>
  <c r="D3828" i="15"/>
  <c r="BA3828" i="15" s="1"/>
  <c r="C3828" i="15"/>
  <c r="AM3827" i="15"/>
  <c r="AH3827" i="15"/>
  <c r="AI3827" i="15" s="1"/>
  <c r="W3827" i="15"/>
  <c r="Y3827" i="15" s="1"/>
  <c r="V3827" i="15"/>
  <c r="U3827" i="15"/>
  <c r="X3827" i="15" s="1"/>
  <c r="R3827" i="15"/>
  <c r="AO3827" i="15" s="1"/>
  <c r="P3827" i="15"/>
  <c r="M3827" i="15" s="1"/>
  <c r="O3827" i="15"/>
  <c r="N3827" i="15"/>
  <c r="H3827" i="15"/>
  <c r="G3827" i="15"/>
  <c r="D3827" i="15"/>
  <c r="BA3827" i="15" s="1"/>
  <c r="C3827" i="15"/>
  <c r="AM3826" i="15"/>
  <c r="AH3826" i="15"/>
  <c r="AI3826" i="15" s="1"/>
  <c r="W3826" i="15"/>
  <c r="Y3826" i="15" s="1"/>
  <c r="V3826" i="15"/>
  <c r="U3826" i="15"/>
  <c r="X3826" i="15" s="1"/>
  <c r="R3826" i="15"/>
  <c r="AO3826" i="15" s="1"/>
  <c r="P3826" i="15"/>
  <c r="O3826" i="15"/>
  <c r="N3826" i="15"/>
  <c r="H3826" i="15"/>
  <c r="Q3826" i="15" s="1"/>
  <c r="AP3826" i="15" s="1"/>
  <c r="G3826" i="15"/>
  <c r="D3826" i="15"/>
  <c r="BA3826" i="15" s="1"/>
  <c r="C3826" i="15"/>
  <c r="AM3825" i="15"/>
  <c r="AH3825" i="15"/>
  <c r="AI3825" i="15" s="1"/>
  <c r="W3825" i="15"/>
  <c r="Y3825" i="15" s="1"/>
  <c r="V3825" i="15"/>
  <c r="U3825" i="15"/>
  <c r="X3825" i="15" s="1"/>
  <c r="R3825" i="15"/>
  <c r="AO3825" i="15" s="1"/>
  <c r="P3825" i="15"/>
  <c r="O3825" i="15"/>
  <c r="N3825" i="15"/>
  <c r="H3825" i="15"/>
  <c r="G3825" i="15"/>
  <c r="D3825" i="15"/>
  <c r="BA3825" i="15" s="1"/>
  <c r="C3825" i="15"/>
  <c r="AM3824" i="15"/>
  <c r="AH3824" i="15"/>
  <c r="AI3824" i="15" s="1"/>
  <c r="W3824" i="15"/>
  <c r="Y3824" i="15" s="1"/>
  <c r="V3824" i="15"/>
  <c r="U3824" i="15"/>
  <c r="X3824" i="15" s="1"/>
  <c r="R3824" i="15"/>
  <c r="AO3824" i="15" s="1"/>
  <c r="P3824" i="15"/>
  <c r="O3824" i="15"/>
  <c r="N3824" i="15"/>
  <c r="H3824" i="15"/>
  <c r="G3824" i="15"/>
  <c r="D3824" i="15"/>
  <c r="BA3824" i="15" s="1"/>
  <c r="C3824" i="15"/>
  <c r="AM3823" i="15"/>
  <c r="AH3823" i="15"/>
  <c r="AI3823" i="15" s="1"/>
  <c r="W3823" i="15"/>
  <c r="Y3823" i="15" s="1"/>
  <c r="V3823" i="15"/>
  <c r="U3823" i="15"/>
  <c r="X3823" i="15" s="1"/>
  <c r="R3823" i="15"/>
  <c r="AO3823" i="15" s="1"/>
  <c r="P3823" i="15"/>
  <c r="M3823" i="15" s="1"/>
  <c r="O3823" i="15"/>
  <c r="N3823" i="15"/>
  <c r="H3823" i="15"/>
  <c r="G3823" i="15"/>
  <c r="D3823" i="15"/>
  <c r="BA3823" i="15" s="1"/>
  <c r="C3823" i="15"/>
  <c r="AM3822" i="15"/>
  <c r="AH3822" i="15"/>
  <c r="AI3822" i="15" s="1"/>
  <c r="W3822" i="15"/>
  <c r="Y3822" i="15" s="1"/>
  <c r="V3822" i="15"/>
  <c r="U3822" i="15"/>
  <c r="X3822" i="15" s="1"/>
  <c r="R3822" i="15"/>
  <c r="AO3822" i="15" s="1"/>
  <c r="P3822" i="15"/>
  <c r="M3822" i="15" s="1"/>
  <c r="O3822" i="15"/>
  <c r="N3822" i="15"/>
  <c r="H3822" i="15"/>
  <c r="G3822" i="15"/>
  <c r="D3822" i="15"/>
  <c r="BA3822" i="15" s="1"/>
  <c r="C3822" i="15"/>
  <c r="AM3821" i="15"/>
  <c r="AH3821" i="15"/>
  <c r="AI3821" i="15" s="1"/>
  <c r="W3821" i="15"/>
  <c r="Y3821" i="15" s="1"/>
  <c r="V3821" i="15"/>
  <c r="U3821" i="15"/>
  <c r="X3821" i="15" s="1"/>
  <c r="R3821" i="15"/>
  <c r="AO3821" i="15" s="1"/>
  <c r="P3821" i="15"/>
  <c r="M3821" i="15" s="1"/>
  <c r="O3821" i="15"/>
  <c r="N3821" i="15"/>
  <c r="H3821" i="15"/>
  <c r="G3821" i="15"/>
  <c r="D3821" i="15"/>
  <c r="BA3821" i="15" s="1"/>
  <c r="C3821" i="15"/>
  <c r="AM3820" i="15"/>
  <c r="AH3820" i="15"/>
  <c r="AI3820" i="15" s="1"/>
  <c r="W3820" i="15"/>
  <c r="Y3820" i="15" s="1"/>
  <c r="V3820" i="15"/>
  <c r="U3820" i="15"/>
  <c r="X3820" i="15" s="1"/>
  <c r="R3820" i="15"/>
  <c r="AO3820" i="15" s="1"/>
  <c r="P3820" i="15"/>
  <c r="M3820" i="15" s="1"/>
  <c r="O3820" i="15"/>
  <c r="N3820" i="15"/>
  <c r="H3820" i="15"/>
  <c r="G3820" i="15"/>
  <c r="D3820" i="15"/>
  <c r="BA3820" i="15" s="1"/>
  <c r="C3820" i="15"/>
  <c r="AM3819" i="15"/>
  <c r="AH3819" i="15"/>
  <c r="AI3819" i="15" s="1"/>
  <c r="W3819" i="15"/>
  <c r="Y3819" i="15" s="1"/>
  <c r="V3819" i="15"/>
  <c r="U3819" i="15"/>
  <c r="X3819" i="15" s="1"/>
  <c r="R3819" i="15"/>
  <c r="AO3819" i="15" s="1"/>
  <c r="P3819" i="15"/>
  <c r="O3819" i="15"/>
  <c r="N3819" i="15"/>
  <c r="H3819" i="15"/>
  <c r="G3819" i="15"/>
  <c r="D3819" i="15"/>
  <c r="BA3819" i="15" s="1"/>
  <c r="C3819" i="15"/>
  <c r="AO3818" i="15"/>
  <c r="AM3818" i="15"/>
  <c r="AH3818" i="15"/>
  <c r="AI3818" i="15" s="1"/>
  <c r="W3818" i="15"/>
  <c r="Y3818" i="15" s="1"/>
  <c r="V3818" i="15"/>
  <c r="U3818" i="15"/>
  <c r="X3818" i="15" s="1"/>
  <c r="R3818" i="15"/>
  <c r="P3818" i="15"/>
  <c r="M3818" i="15" s="1"/>
  <c r="O3818" i="15"/>
  <c r="N3818" i="15"/>
  <c r="H3818" i="15"/>
  <c r="G3818" i="15"/>
  <c r="D3818" i="15"/>
  <c r="BA3818" i="15" s="1"/>
  <c r="C3818" i="15"/>
  <c r="AM3817" i="15"/>
  <c r="AH3817" i="15"/>
  <c r="AI3817" i="15" s="1"/>
  <c r="W3817" i="15"/>
  <c r="Y3817" i="15" s="1"/>
  <c r="V3817" i="15"/>
  <c r="U3817" i="15"/>
  <c r="X3817" i="15" s="1"/>
  <c r="R3817" i="15"/>
  <c r="AO3817" i="15" s="1"/>
  <c r="P3817" i="15"/>
  <c r="M3817" i="15" s="1"/>
  <c r="O3817" i="15"/>
  <c r="N3817" i="15"/>
  <c r="H3817" i="15"/>
  <c r="G3817" i="15"/>
  <c r="D3817" i="15"/>
  <c r="BA3817" i="15" s="1"/>
  <c r="C3817" i="15"/>
  <c r="AM3816" i="15"/>
  <c r="AH3816" i="15"/>
  <c r="AI3816" i="15" s="1"/>
  <c r="W3816" i="15"/>
  <c r="Y3816" i="15" s="1"/>
  <c r="V3816" i="15"/>
  <c r="U3816" i="15"/>
  <c r="X3816" i="15" s="1"/>
  <c r="R3816" i="15"/>
  <c r="P3816" i="15"/>
  <c r="M3816" i="15" s="1"/>
  <c r="O3816" i="15"/>
  <c r="N3816" i="15"/>
  <c r="H3816" i="15"/>
  <c r="G3816" i="15"/>
  <c r="D3816" i="15"/>
  <c r="BA3816" i="15" s="1"/>
  <c r="C3816" i="15"/>
  <c r="AM3815" i="15"/>
  <c r="AH3815" i="15"/>
  <c r="AI3815" i="15" s="1"/>
  <c r="W3815" i="15"/>
  <c r="Y3815" i="15" s="1"/>
  <c r="V3815" i="15"/>
  <c r="U3815" i="15"/>
  <c r="X3815" i="15" s="1"/>
  <c r="R3815" i="15"/>
  <c r="P3815" i="15"/>
  <c r="M3815" i="15" s="1"/>
  <c r="O3815" i="15"/>
  <c r="N3815" i="15"/>
  <c r="H3815" i="15"/>
  <c r="G3815" i="15"/>
  <c r="D3815" i="15"/>
  <c r="BA3815" i="15" s="1"/>
  <c r="C3815" i="15"/>
  <c r="AM3814" i="15"/>
  <c r="AH3814" i="15"/>
  <c r="AI3814" i="15" s="1"/>
  <c r="W3814" i="15"/>
  <c r="Y3814" i="15" s="1"/>
  <c r="V3814" i="15"/>
  <c r="U3814" i="15"/>
  <c r="X3814" i="15" s="1"/>
  <c r="R3814" i="15"/>
  <c r="AO3814" i="15" s="1"/>
  <c r="P3814" i="15"/>
  <c r="M3814" i="15" s="1"/>
  <c r="O3814" i="15"/>
  <c r="N3814" i="15"/>
  <c r="H3814" i="15"/>
  <c r="G3814" i="15"/>
  <c r="D3814" i="15"/>
  <c r="BA3814" i="15" s="1"/>
  <c r="C3814" i="15"/>
  <c r="AM3813" i="15"/>
  <c r="AH3813" i="15"/>
  <c r="AI3813" i="15" s="1"/>
  <c r="W3813" i="15"/>
  <c r="Y3813" i="15" s="1"/>
  <c r="V3813" i="15"/>
  <c r="U3813" i="15"/>
  <c r="X3813" i="15" s="1"/>
  <c r="R3813" i="15"/>
  <c r="AO3813" i="15" s="1"/>
  <c r="P3813" i="15"/>
  <c r="M3813" i="15" s="1"/>
  <c r="O3813" i="15"/>
  <c r="N3813" i="15"/>
  <c r="H3813" i="15"/>
  <c r="G3813" i="15"/>
  <c r="D3813" i="15"/>
  <c r="BA3813" i="15" s="1"/>
  <c r="C3813" i="15"/>
  <c r="AM3812" i="15"/>
  <c r="AH3812" i="15"/>
  <c r="AI3812" i="15" s="1"/>
  <c r="W3812" i="15"/>
  <c r="Y3812" i="15" s="1"/>
  <c r="V3812" i="15"/>
  <c r="U3812" i="15"/>
  <c r="X3812" i="15" s="1"/>
  <c r="R3812" i="15"/>
  <c r="AO3812" i="15" s="1"/>
  <c r="P3812" i="15"/>
  <c r="O3812" i="15"/>
  <c r="N3812" i="15"/>
  <c r="H3812" i="15"/>
  <c r="G3812" i="15"/>
  <c r="D3812" i="15"/>
  <c r="BA3812" i="15" s="1"/>
  <c r="C3812" i="15"/>
  <c r="AM3811" i="15"/>
  <c r="AH3811" i="15"/>
  <c r="AI3811" i="15" s="1"/>
  <c r="W3811" i="15"/>
  <c r="Y3811" i="15" s="1"/>
  <c r="V3811" i="15"/>
  <c r="U3811" i="15"/>
  <c r="X3811" i="15" s="1"/>
  <c r="R3811" i="15"/>
  <c r="AO3811" i="15" s="1"/>
  <c r="P3811" i="15"/>
  <c r="O3811" i="15"/>
  <c r="N3811" i="15"/>
  <c r="H3811" i="15"/>
  <c r="G3811" i="15"/>
  <c r="D3811" i="15"/>
  <c r="BA3811" i="15" s="1"/>
  <c r="C3811" i="15"/>
  <c r="AM3810" i="15"/>
  <c r="AH3810" i="15"/>
  <c r="AI3810" i="15" s="1"/>
  <c r="W3810" i="15"/>
  <c r="Y3810" i="15" s="1"/>
  <c r="V3810" i="15"/>
  <c r="U3810" i="15"/>
  <c r="X3810" i="15" s="1"/>
  <c r="R3810" i="15"/>
  <c r="AO3810" i="15" s="1"/>
  <c r="P3810" i="15"/>
  <c r="M3810" i="15" s="1"/>
  <c r="O3810" i="15"/>
  <c r="N3810" i="15"/>
  <c r="H3810" i="15"/>
  <c r="G3810" i="15"/>
  <c r="D3810" i="15"/>
  <c r="BA3810" i="15" s="1"/>
  <c r="C3810" i="15"/>
  <c r="AM3809" i="15"/>
  <c r="AH3809" i="15"/>
  <c r="AI3809" i="15" s="1"/>
  <c r="W3809" i="15"/>
  <c r="Y3809" i="15" s="1"/>
  <c r="V3809" i="15"/>
  <c r="U3809" i="15"/>
  <c r="X3809" i="15" s="1"/>
  <c r="R3809" i="15"/>
  <c r="AO3809" i="15" s="1"/>
  <c r="P3809" i="15"/>
  <c r="M3809" i="15" s="1"/>
  <c r="O3809" i="15"/>
  <c r="N3809" i="15"/>
  <c r="H3809" i="15"/>
  <c r="G3809" i="15"/>
  <c r="D3809" i="15"/>
  <c r="BA3809" i="15" s="1"/>
  <c r="C3809" i="15"/>
  <c r="AM3808" i="15"/>
  <c r="AH3808" i="15"/>
  <c r="AI3808" i="15" s="1"/>
  <c r="W3808" i="15"/>
  <c r="Y3808" i="15" s="1"/>
  <c r="V3808" i="15"/>
  <c r="U3808" i="15"/>
  <c r="X3808" i="15" s="1"/>
  <c r="R3808" i="15"/>
  <c r="AO3808" i="15" s="1"/>
  <c r="P3808" i="15"/>
  <c r="M3808" i="15" s="1"/>
  <c r="O3808" i="15"/>
  <c r="N3808" i="15"/>
  <c r="H3808" i="15"/>
  <c r="G3808" i="15"/>
  <c r="D3808" i="15"/>
  <c r="BA3808" i="15" s="1"/>
  <c r="C3808" i="15"/>
  <c r="AM3807" i="15"/>
  <c r="AH3807" i="15"/>
  <c r="AI3807" i="15" s="1"/>
  <c r="W3807" i="15"/>
  <c r="Y3807" i="15" s="1"/>
  <c r="V3807" i="15"/>
  <c r="U3807" i="15"/>
  <c r="X3807" i="15" s="1"/>
  <c r="R3807" i="15"/>
  <c r="P3807" i="15"/>
  <c r="M3807" i="15" s="1"/>
  <c r="O3807" i="15"/>
  <c r="N3807" i="15"/>
  <c r="H3807" i="15"/>
  <c r="AQ3807" i="15" s="1"/>
  <c r="G3807" i="15"/>
  <c r="D3807" i="15"/>
  <c r="BA3807" i="15" s="1"/>
  <c r="C3807" i="15"/>
  <c r="AM3806" i="15"/>
  <c r="AH3806" i="15"/>
  <c r="AI3806" i="15" s="1"/>
  <c r="W3806" i="15"/>
  <c r="Y3806" i="15" s="1"/>
  <c r="V3806" i="15"/>
  <c r="U3806" i="15"/>
  <c r="X3806" i="15" s="1"/>
  <c r="R3806" i="15"/>
  <c r="AO3806" i="15" s="1"/>
  <c r="P3806" i="15"/>
  <c r="M3806" i="15" s="1"/>
  <c r="O3806" i="15"/>
  <c r="N3806" i="15"/>
  <c r="H3806" i="15"/>
  <c r="Q3806" i="15" s="1"/>
  <c r="AP3806" i="15" s="1"/>
  <c r="G3806" i="15"/>
  <c r="D3806" i="15"/>
  <c r="BA3806" i="15" s="1"/>
  <c r="C3806" i="15"/>
  <c r="BA3805" i="15"/>
  <c r="AM3805" i="15"/>
  <c r="AH3805" i="15"/>
  <c r="AI3805" i="15" s="1"/>
  <c r="W3805" i="15"/>
  <c r="Y3805" i="15" s="1"/>
  <c r="V3805" i="15"/>
  <c r="U3805" i="15"/>
  <c r="X3805" i="15" s="1"/>
  <c r="R3805" i="15"/>
  <c r="AO3805" i="15" s="1"/>
  <c r="P3805" i="15"/>
  <c r="M3805" i="15" s="1"/>
  <c r="O3805" i="15"/>
  <c r="N3805" i="15"/>
  <c r="H3805" i="15"/>
  <c r="G3805" i="15"/>
  <c r="D3805" i="15"/>
  <c r="C3805" i="15"/>
  <c r="AM3804" i="15"/>
  <c r="AH3804" i="15"/>
  <c r="AI3804" i="15" s="1"/>
  <c r="W3804" i="15"/>
  <c r="Y3804" i="15" s="1"/>
  <c r="V3804" i="15"/>
  <c r="U3804" i="15"/>
  <c r="X3804" i="15" s="1"/>
  <c r="R3804" i="15"/>
  <c r="AO3804" i="15" s="1"/>
  <c r="P3804" i="15"/>
  <c r="M3804" i="15" s="1"/>
  <c r="O3804" i="15"/>
  <c r="N3804" i="15"/>
  <c r="H3804" i="15"/>
  <c r="G3804" i="15"/>
  <c r="D3804" i="15"/>
  <c r="BA3804" i="15" s="1"/>
  <c r="C3804" i="15"/>
  <c r="AM3803" i="15"/>
  <c r="AH3803" i="15"/>
  <c r="AI3803" i="15" s="1"/>
  <c r="W3803" i="15"/>
  <c r="Y3803" i="15" s="1"/>
  <c r="V3803" i="15"/>
  <c r="U3803" i="15"/>
  <c r="X3803" i="15" s="1"/>
  <c r="R3803" i="15"/>
  <c r="P3803" i="15"/>
  <c r="M3803" i="15" s="1"/>
  <c r="O3803" i="15"/>
  <c r="N3803" i="15"/>
  <c r="H3803" i="15"/>
  <c r="G3803" i="15"/>
  <c r="D3803" i="15"/>
  <c r="BA3803" i="15" s="1"/>
  <c r="C3803" i="15"/>
  <c r="AM3802" i="15"/>
  <c r="AH3802" i="15"/>
  <c r="AI3802" i="15" s="1"/>
  <c r="W3802" i="15"/>
  <c r="Y3802" i="15" s="1"/>
  <c r="V3802" i="15"/>
  <c r="U3802" i="15"/>
  <c r="X3802" i="15" s="1"/>
  <c r="R3802" i="15"/>
  <c r="AO3802" i="15" s="1"/>
  <c r="P3802" i="15"/>
  <c r="M3802" i="15" s="1"/>
  <c r="O3802" i="15"/>
  <c r="N3802" i="15"/>
  <c r="H3802" i="15"/>
  <c r="G3802" i="15"/>
  <c r="D3802" i="15"/>
  <c r="BA3802" i="15" s="1"/>
  <c r="C3802" i="15"/>
  <c r="AM3801" i="15"/>
  <c r="AH3801" i="15"/>
  <c r="AI3801" i="15" s="1"/>
  <c r="W3801" i="15"/>
  <c r="Y3801" i="15" s="1"/>
  <c r="V3801" i="15"/>
  <c r="U3801" i="15"/>
  <c r="X3801" i="15" s="1"/>
  <c r="R3801" i="15"/>
  <c r="AO3801" i="15" s="1"/>
  <c r="P3801" i="15"/>
  <c r="M3801" i="15" s="1"/>
  <c r="O3801" i="15"/>
  <c r="N3801" i="15"/>
  <c r="H3801" i="15"/>
  <c r="G3801" i="15"/>
  <c r="D3801" i="15"/>
  <c r="BA3801" i="15" s="1"/>
  <c r="C3801" i="15"/>
  <c r="AM3800" i="15"/>
  <c r="AH3800" i="15"/>
  <c r="AI3800" i="15" s="1"/>
  <c r="W3800" i="15"/>
  <c r="Y3800" i="15" s="1"/>
  <c r="V3800" i="15"/>
  <c r="U3800" i="15"/>
  <c r="X3800" i="15" s="1"/>
  <c r="R3800" i="15"/>
  <c r="AO3800" i="15" s="1"/>
  <c r="P3800" i="15"/>
  <c r="M3800" i="15" s="1"/>
  <c r="O3800" i="15"/>
  <c r="N3800" i="15"/>
  <c r="H3800" i="15"/>
  <c r="G3800" i="15"/>
  <c r="D3800" i="15"/>
  <c r="BA3800" i="15" s="1"/>
  <c r="C3800" i="15"/>
  <c r="BA3799" i="15"/>
  <c r="AM3799" i="15"/>
  <c r="AH3799" i="15"/>
  <c r="AI3799" i="15" s="1"/>
  <c r="W3799" i="15"/>
  <c r="Y3799" i="15" s="1"/>
  <c r="V3799" i="15"/>
  <c r="U3799" i="15"/>
  <c r="X3799" i="15" s="1"/>
  <c r="R3799" i="15"/>
  <c r="P3799" i="15"/>
  <c r="O3799" i="15"/>
  <c r="N3799" i="15"/>
  <c r="H3799" i="15"/>
  <c r="G3799" i="15"/>
  <c r="D3799" i="15"/>
  <c r="C3799" i="15"/>
  <c r="AM3798" i="15"/>
  <c r="AH3798" i="15"/>
  <c r="AI3798" i="15" s="1"/>
  <c r="W3798" i="15"/>
  <c r="Y3798" i="15" s="1"/>
  <c r="V3798" i="15"/>
  <c r="U3798" i="15"/>
  <c r="X3798" i="15" s="1"/>
  <c r="R3798" i="15"/>
  <c r="AO3798" i="15" s="1"/>
  <c r="P3798" i="15"/>
  <c r="M3798" i="15" s="1"/>
  <c r="O3798" i="15"/>
  <c r="N3798" i="15"/>
  <c r="H3798" i="15"/>
  <c r="Q3798" i="15" s="1"/>
  <c r="AP3798" i="15" s="1"/>
  <c r="G3798" i="15"/>
  <c r="D3798" i="15"/>
  <c r="BA3798" i="15" s="1"/>
  <c r="C3798" i="15"/>
  <c r="AM3797" i="15"/>
  <c r="AH3797" i="15"/>
  <c r="AI3797" i="15" s="1"/>
  <c r="W3797" i="15"/>
  <c r="Y3797" i="15" s="1"/>
  <c r="V3797" i="15"/>
  <c r="U3797" i="15"/>
  <c r="X3797" i="15" s="1"/>
  <c r="R3797" i="15"/>
  <c r="AO3797" i="15" s="1"/>
  <c r="P3797" i="15"/>
  <c r="M3797" i="15" s="1"/>
  <c r="O3797" i="15"/>
  <c r="N3797" i="15"/>
  <c r="H3797" i="15"/>
  <c r="G3797" i="15"/>
  <c r="D3797" i="15"/>
  <c r="BA3797" i="15" s="1"/>
  <c r="C3797" i="15"/>
  <c r="AM3796" i="15"/>
  <c r="AH3796" i="15"/>
  <c r="AI3796" i="15" s="1"/>
  <c r="W3796" i="15"/>
  <c r="Y3796" i="15" s="1"/>
  <c r="V3796" i="15"/>
  <c r="U3796" i="15"/>
  <c r="X3796" i="15" s="1"/>
  <c r="R3796" i="15"/>
  <c r="AO3796" i="15" s="1"/>
  <c r="P3796" i="15"/>
  <c r="O3796" i="15"/>
  <c r="N3796" i="15"/>
  <c r="H3796" i="15"/>
  <c r="G3796" i="15"/>
  <c r="D3796" i="15"/>
  <c r="BA3796" i="15" s="1"/>
  <c r="C3796" i="15"/>
  <c r="AM3795" i="15"/>
  <c r="AH3795" i="15"/>
  <c r="AI3795" i="15" s="1"/>
  <c r="W3795" i="15"/>
  <c r="Y3795" i="15" s="1"/>
  <c r="V3795" i="15"/>
  <c r="U3795" i="15"/>
  <c r="X3795" i="15" s="1"/>
  <c r="R3795" i="15"/>
  <c r="P3795" i="15"/>
  <c r="M3795" i="15" s="1"/>
  <c r="O3795" i="15"/>
  <c r="N3795" i="15"/>
  <c r="H3795" i="15"/>
  <c r="G3795" i="15"/>
  <c r="D3795" i="15"/>
  <c r="BA3795" i="15" s="1"/>
  <c r="C3795" i="15"/>
  <c r="AM3794" i="15"/>
  <c r="AH3794" i="15"/>
  <c r="AI3794" i="15" s="1"/>
  <c r="W3794" i="15"/>
  <c r="Y3794" i="15" s="1"/>
  <c r="V3794" i="15"/>
  <c r="U3794" i="15"/>
  <c r="X3794" i="15" s="1"/>
  <c r="R3794" i="15"/>
  <c r="AO3794" i="15" s="1"/>
  <c r="P3794" i="15"/>
  <c r="M3794" i="15" s="1"/>
  <c r="O3794" i="15"/>
  <c r="N3794" i="15"/>
  <c r="H3794" i="15"/>
  <c r="G3794" i="15"/>
  <c r="D3794" i="15"/>
  <c r="BA3794" i="15" s="1"/>
  <c r="C3794" i="15"/>
  <c r="AM3793" i="15"/>
  <c r="AH3793" i="15"/>
  <c r="AI3793" i="15" s="1"/>
  <c r="W3793" i="15"/>
  <c r="Y3793" i="15" s="1"/>
  <c r="V3793" i="15"/>
  <c r="U3793" i="15"/>
  <c r="X3793" i="15" s="1"/>
  <c r="R3793" i="15"/>
  <c r="AO3793" i="15" s="1"/>
  <c r="P3793" i="15"/>
  <c r="M3793" i="15" s="1"/>
  <c r="O3793" i="15"/>
  <c r="N3793" i="15"/>
  <c r="H3793" i="15"/>
  <c r="G3793" i="15"/>
  <c r="D3793" i="15"/>
  <c r="BA3793" i="15" s="1"/>
  <c r="C3793" i="15"/>
  <c r="AM3792" i="15"/>
  <c r="AH3792" i="15"/>
  <c r="AI3792" i="15" s="1"/>
  <c r="W3792" i="15"/>
  <c r="Y3792" i="15" s="1"/>
  <c r="V3792" i="15"/>
  <c r="U3792" i="15"/>
  <c r="X3792" i="15" s="1"/>
  <c r="R3792" i="15"/>
  <c r="P3792" i="15"/>
  <c r="O3792" i="15"/>
  <c r="N3792" i="15"/>
  <c r="H3792" i="15"/>
  <c r="G3792" i="15"/>
  <c r="D3792" i="15"/>
  <c r="BA3792" i="15" s="1"/>
  <c r="C3792" i="15"/>
  <c r="AM3791" i="15"/>
  <c r="AH3791" i="15"/>
  <c r="AI3791" i="15" s="1"/>
  <c r="W3791" i="15"/>
  <c r="Y3791" i="15" s="1"/>
  <c r="V3791" i="15"/>
  <c r="U3791" i="15"/>
  <c r="X3791" i="15" s="1"/>
  <c r="R3791" i="15"/>
  <c r="P3791" i="15"/>
  <c r="M3791" i="15" s="1"/>
  <c r="O3791" i="15"/>
  <c r="N3791" i="15"/>
  <c r="H3791" i="15"/>
  <c r="G3791" i="15"/>
  <c r="D3791" i="15"/>
  <c r="BA3791" i="15" s="1"/>
  <c r="C3791" i="15"/>
  <c r="AM3790" i="15"/>
  <c r="AH3790" i="15"/>
  <c r="AI3790" i="15" s="1"/>
  <c r="W3790" i="15"/>
  <c r="Y3790" i="15" s="1"/>
  <c r="V3790" i="15"/>
  <c r="U3790" i="15"/>
  <c r="X3790" i="15" s="1"/>
  <c r="R3790" i="15"/>
  <c r="AO3790" i="15" s="1"/>
  <c r="P3790" i="15"/>
  <c r="M3790" i="15" s="1"/>
  <c r="O3790" i="15"/>
  <c r="N3790" i="15"/>
  <c r="H3790" i="15"/>
  <c r="G3790" i="15"/>
  <c r="D3790" i="15"/>
  <c r="BA3790" i="15" s="1"/>
  <c r="C3790" i="15"/>
  <c r="AM3789" i="15"/>
  <c r="AH3789" i="15"/>
  <c r="AI3789" i="15" s="1"/>
  <c r="W3789" i="15"/>
  <c r="Y3789" i="15" s="1"/>
  <c r="V3789" i="15"/>
  <c r="U3789" i="15"/>
  <c r="X3789" i="15" s="1"/>
  <c r="R3789" i="15"/>
  <c r="AO3789" i="15" s="1"/>
  <c r="P3789" i="15"/>
  <c r="M3789" i="15" s="1"/>
  <c r="O3789" i="15"/>
  <c r="N3789" i="15"/>
  <c r="H3789" i="15"/>
  <c r="G3789" i="15"/>
  <c r="D3789" i="15"/>
  <c r="BA3789" i="15" s="1"/>
  <c r="C3789" i="15"/>
  <c r="AM3788" i="15"/>
  <c r="AH3788" i="15"/>
  <c r="AI3788" i="15" s="1"/>
  <c r="W3788" i="15"/>
  <c r="Y3788" i="15" s="1"/>
  <c r="V3788" i="15"/>
  <c r="U3788" i="15"/>
  <c r="X3788" i="15" s="1"/>
  <c r="R3788" i="15"/>
  <c r="P3788" i="15"/>
  <c r="O3788" i="15"/>
  <c r="N3788" i="15"/>
  <c r="M3788" i="15"/>
  <c r="H3788" i="15"/>
  <c r="G3788" i="15"/>
  <c r="D3788" i="15"/>
  <c r="BA3788" i="15" s="1"/>
  <c r="C3788" i="15"/>
  <c r="AM3787" i="15"/>
  <c r="AH3787" i="15"/>
  <c r="AI3787" i="15" s="1"/>
  <c r="W3787" i="15"/>
  <c r="Y3787" i="15" s="1"/>
  <c r="V3787" i="15"/>
  <c r="U3787" i="15"/>
  <c r="X3787" i="15" s="1"/>
  <c r="R3787" i="15"/>
  <c r="AO3787" i="15" s="1"/>
  <c r="P3787" i="15"/>
  <c r="M3787" i="15" s="1"/>
  <c r="O3787" i="15"/>
  <c r="N3787" i="15"/>
  <c r="H3787" i="15"/>
  <c r="G3787" i="15"/>
  <c r="D3787" i="15"/>
  <c r="BA3787" i="15" s="1"/>
  <c r="C3787" i="15"/>
  <c r="AM3786" i="15"/>
  <c r="AH3786" i="15"/>
  <c r="AI3786" i="15" s="1"/>
  <c r="W3786" i="15"/>
  <c r="Y3786" i="15" s="1"/>
  <c r="V3786" i="15"/>
  <c r="U3786" i="15"/>
  <c r="X3786" i="15" s="1"/>
  <c r="R3786" i="15"/>
  <c r="AO3786" i="15" s="1"/>
  <c r="P3786" i="15"/>
  <c r="M3786" i="15" s="1"/>
  <c r="O3786" i="15"/>
  <c r="N3786" i="15"/>
  <c r="H3786" i="15"/>
  <c r="G3786" i="15"/>
  <c r="D3786" i="15"/>
  <c r="BA3786" i="15" s="1"/>
  <c r="C3786" i="15"/>
  <c r="AM3785" i="15"/>
  <c r="AH3785" i="15"/>
  <c r="AI3785" i="15" s="1"/>
  <c r="W3785" i="15"/>
  <c r="Y3785" i="15" s="1"/>
  <c r="V3785" i="15"/>
  <c r="U3785" i="15"/>
  <c r="X3785" i="15" s="1"/>
  <c r="R3785" i="15"/>
  <c r="P3785" i="15"/>
  <c r="M3785" i="15" s="1"/>
  <c r="O3785" i="15"/>
  <c r="N3785" i="15"/>
  <c r="H3785" i="15"/>
  <c r="G3785" i="15"/>
  <c r="D3785" i="15"/>
  <c r="BA3785" i="15" s="1"/>
  <c r="C3785" i="15"/>
  <c r="AM3784" i="15"/>
  <c r="AH3784" i="15"/>
  <c r="AI3784" i="15" s="1"/>
  <c r="W3784" i="15"/>
  <c r="Y3784" i="15" s="1"/>
  <c r="V3784" i="15"/>
  <c r="U3784" i="15"/>
  <c r="X3784" i="15" s="1"/>
  <c r="R3784" i="15"/>
  <c r="AO3784" i="15" s="1"/>
  <c r="P3784" i="15"/>
  <c r="M3784" i="15" s="1"/>
  <c r="O3784" i="15"/>
  <c r="N3784" i="15"/>
  <c r="H3784" i="15"/>
  <c r="G3784" i="15"/>
  <c r="D3784" i="15"/>
  <c r="BA3784" i="15" s="1"/>
  <c r="C3784" i="15"/>
  <c r="AM3783" i="15"/>
  <c r="AH3783" i="15"/>
  <c r="AI3783" i="15" s="1"/>
  <c r="W3783" i="15"/>
  <c r="Y3783" i="15" s="1"/>
  <c r="V3783" i="15"/>
  <c r="U3783" i="15"/>
  <c r="X3783" i="15" s="1"/>
  <c r="R3783" i="15"/>
  <c r="AO3783" i="15" s="1"/>
  <c r="P3783" i="15"/>
  <c r="M3783" i="15" s="1"/>
  <c r="O3783" i="15"/>
  <c r="N3783" i="15"/>
  <c r="H3783" i="15"/>
  <c r="G3783" i="15"/>
  <c r="D3783" i="15"/>
  <c r="BA3783" i="15" s="1"/>
  <c r="C3783" i="15"/>
  <c r="AM3782" i="15"/>
  <c r="AH3782" i="15"/>
  <c r="AI3782" i="15" s="1"/>
  <c r="W3782" i="15"/>
  <c r="Y3782" i="15" s="1"/>
  <c r="V3782" i="15"/>
  <c r="U3782" i="15"/>
  <c r="X3782" i="15" s="1"/>
  <c r="R3782" i="15"/>
  <c r="AO3782" i="15" s="1"/>
  <c r="P3782" i="15"/>
  <c r="M3782" i="15" s="1"/>
  <c r="O3782" i="15"/>
  <c r="N3782" i="15"/>
  <c r="H3782" i="15"/>
  <c r="G3782" i="15"/>
  <c r="D3782" i="15"/>
  <c r="BA3782" i="15" s="1"/>
  <c r="C3782" i="15"/>
  <c r="AM3781" i="15"/>
  <c r="AH3781" i="15"/>
  <c r="AI3781" i="15" s="1"/>
  <c r="W3781" i="15"/>
  <c r="Y3781" i="15" s="1"/>
  <c r="V3781" i="15"/>
  <c r="U3781" i="15"/>
  <c r="X3781" i="15" s="1"/>
  <c r="R3781" i="15"/>
  <c r="AO3781" i="15" s="1"/>
  <c r="P3781" i="15"/>
  <c r="M3781" i="15" s="1"/>
  <c r="O3781" i="15"/>
  <c r="N3781" i="15"/>
  <c r="H3781" i="15"/>
  <c r="G3781" i="15"/>
  <c r="D3781" i="15"/>
  <c r="BA3781" i="15" s="1"/>
  <c r="C3781" i="15"/>
  <c r="AM3780" i="15"/>
  <c r="AH3780" i="15"/>
  <c r="AI3780" i="15" s="1"/>
  <c r="W3780" i="15"/>
  <c r="Y3780" i="15" s="1"/>
  <c r="V3780" i="15"/>
  <c r="U3780" i="15"/>
  <c r="X3780" i="15" s="1"/>
  <c r="R3780" i="15"/>
  <c r="P3780" i="15"/>
  <c r="O3780" i="15"/>
  <c r="N3780" i="15"/>
  <c r="H3780" i="15"/>
  <c r="G3780" i="15"/>
  <c r="D3780" i="15"/>
  <c r="BA3780" i="15" s="1"/>
  <c r="C3780" i="15"/>
  <c r="AM3779" i="15"/>
  <c r="AH3779" i="15"/>
  <c r="AI3779" i="15" s="1"/>
  <c r="W3779" i="15"/>
  <c r="Y3779" i="15" s="1"/>
  <c r="V3779" i="15"/>
  <c r="U3779" i="15"/>
  <c r="X3779" i="15" s="1"/>
  <c r="R3779" i="15"/>
  <c r="AO3779" i="15" s="1"/>
  <c r="P3779" i="15"/>
  <c r="M3779" i="15" s="1"/>
  <c r="O3779" i="15"/>
  <c r="N3779" i="15"/>
  <c r="H3779" i="15"/>
  <c r="G3779" i="15"/>
  <c r="D3779" i="15"/>
  <c r="BA3779" i="15" s="1"/>
  <c r="C3779" i="15"/>
  <c r="AM3778" i="15"/>
  <c r="AH3778" i="15"/>
  <c r="AI3778" i="15" s="1"/>
  <c r="W3778" i="15"/>
  <c r="Y3778" i="15" s="1"/>
  <c r="V3778" i="15"/>
  <c r="U3778" i="15"/>
  <c r="X3778" i="15" s="1"/>
  <c r="R3778" i="15"/>
  <c r="AO3778" i="15" s="1"/>
  <c r="P3778" i="15"/>
  <c r="M3778" i="15" s="1"/>
  <c r="O3778" i="15"/>
  <c r="N3778" i="15"/>
  <c r="H3778" i="15"/>
  <c r="G3778" i="15"/>
  <c r="D3778" i="15"/>
  <c r="BA3778" i="15" s="1"/>
  <c r="C3778" i="15"/>
  <c r="AM3777" i="15"/>
  <c r="AH3777" i="15"/>
  <c r="AI3777" i="15" s="1"/>
  <c r="W3777" i="15"/>
  <c r="Y3777" i="15" s="1"/>
  <c r="V3777" i="15"/>
  <c r="U3777" i="15"/>
  <c r="X3777" i="15" s="1"/>
  <c r="R3777" i="15"/>
  <c r="P3777" i="15"/>
  <c r="O3777" i="15"/>
  <c r="N3777" i="15"/>
  <c r="H3777" i="15"/>
  <c r="G3777" i="15"/>
  <c r="D3777" i="15"/>
  <c r="BA3777" i="15" s="1"/>
  <c r="C3777" i="15"/>
  <c r="AM3776" i="15"/>
  <c r="AH3776" i="15"/>
  <c r="AI3776" i="15" s="1"/>
  <c r="W3776" i="15"/>
  <c r="Y3776" i="15" s="1"/>
  <c r="V3776" i="15"/>
  <c r="U3776" i="15"/>
  <c r="X3776" i="15" s="1"/>
  <c r="R3776" i="15"/>
  <c r="AO3776" i="15" s="1"/>
  <c r="P3776" i="15"/>
  <c r="M3776" i="15" s="1"/>
  <c r="O3776" i="15"/>
  <c r="N3776" i="15"/>
  <c r="H3776" i="15"/>
  <c r="G3776" i="15"/>
  <c r="D3776" i="15"/>
  <c r="BA3776" i="15" s="1"/>
  <c r="C3776" i="15"/>
  <c r="AM3775" i="15"/>
  <c r="AH3775" i="15"/>
  <c r="AI3775" i="15" s="1"/>
  <c r="W3775" i="15"/>
  <c r="Y3775" i="15" s="1"/>
  <c r="V3775" i="15"/>
  <c r="U3775" i="15"/>
  <c r="X3775" i="15" s="1"/>
  <c r="R3775" i="15"/>
  <c r="AO3775" i="15" s="1"/>
  <c r="P3775" i="15"/>
  <c r="M3775" i="15" s="1"/>
  <c r="O3775" i="15"/>
  <c r="N3775" i="15"/>
  <c r="H3775" i="15"/>
  <c r="G3775" i="15"/>
  <c r="D3775" i="15"/>
  <c r="BA3775" i="15" s="1"/>
  <c r="C3775" i="15"/>
  <c r="AM3774" i="15"/>
  <c r="AH3774" i="15"/>
  <c r="AI3774" i="15" s="1"/>
  <c r="W3774" i="15"/>
  <c r="Y3774" i="15" s="1"/>
  <c r="V3774" i="15"/>
  <c r="U3774" i="15"/>
  <c r="X3774" i="15" s="1"/>
  <c r="R3774" i="15"/>
  <c r="AO3774" i="15" s="1"/>
  <c r="P3774" i="15"/>
  <c r="O3774" i="15"/>
  <c r="N3774" i="15"/>
  <c r="H3774" i="15"/>
  <c r="Q3774" i="15" s="1"/>
  <c r="AP3774" i="15" s="1"/>
  <c r="G3774" i="15"/>
  <c r="D3774" i="15"/>
  <c r="BA3774" i="15" s="1"/>
  <c r="C3774" i="15"/>
  <c r="AM3773" i="15"/>
  <c r="AH3773" i="15"/>
  <c r="AI3773" i="15" s="1"/>
  <c r="W3773" i="15"/>
  <c r="Y3773" i="15" s="1"/>
  <c r="V3773" i="15"/>
  <c r="U3773" i="15"/>
  <c r="X3773" i="15" s="1"/>
  <c r="R3773" i="15"/>
  <c r="AO3773" i="15" s="1"/>
  <c r="P3773" i="15"/>
  <c r="M3773" i="15" s="1"/>
  <c r="O3773" i="15"/>
  <c r="N3773" i="15"/>
  <c r="H3773" i="15"/>
  <c r="G3773" i="15"/>
  <c r="D3773" i="15"/>
  <c r="BA3773" i="15" s="1"/>
  <c r="C3773" i="15"/>
  <c r="AM3772" i="15"/>
  <c r="AI3772" i="15"/>
  <c r="AH3772" i="15"/>
  <c r="W3772" i="15"/>
  <c r="Y3772" i="15" s="1"/>
  <c r="V3772" i="15"/>
  <c r="U3772" i="15"/>
  <c r="X3772" i="15" s="1"/>
  <c r="R3772" i="15"/>
  <c r="AO3772" i="15" s="1"/>
  <c r="P3772" i="15"/>
  <c r="M3772" i="15" s="1"/>
  <c r="O3772" i="15"/>
  <c r="N3772" i="15"/>
  <c r="H3772" i="15"/>
  <c r="G3772" i="15"/>
  <c r="D3772" i="15"/>
  <c r="BA3772" i="15" s="1"/>
  <c r="C3772" i="15"/>
  <c r="AM3771" i="15"/>
  <c r="AH3771" i="15"/>
  <c r="AI3771" i="15" s="1"/>
  <c r="W3771" i="15"/>
  <c r="Y3771" i="15" s="1"/>
  <c r="V3771" i="15"/>
  <c r="U3771" i="15"/>
  <c r="X3771" i="15" s="1"/>
  <c r="R3771" i="15"/>
  <c r="P3771" i="15"/>
  <c r="O3771" i="15"/>
  <c r="N3771" i="15"/>
  <c r="H3771" i="15"/>
  <c r="Q3771" i="15" s="1"/>
  <c r="AP3771" i="15" s="1"/>
  <c r="G3771" i="15"/>
  <c r="D3771" i="15"/>
  <c r="BA3771" i="15" s="1"/>
  <c r="C3771" i="15"/>
  <c r="AM3770" i="15"/>
  <c r="AH3770" i="15"/>
  <c r="AI3770" i="15" s="1"/>
  <c r="W3770" i="15"/>
  <c r="Y3770" i="15" s="1"/>
  <c r="V3770" i="15"/>
  <c r="U3770" i="15"/>
  <c r="X3770" i="15" s="1"/>
  <c r="R3770" i="15"/>
  <c r="P3770" i="15"/>
  <c r="M3770" i="15" s="1"/>
  <c r="O3770" i="15"/>
  <c r="N3770" i="15"/>
  <c r="H3770" i="15"/>
  <c r="G3770" i="15"/>
  <c r="D3770" i="15"/>
  <c r="BA3770" i="15" s="1"/>
  <c r="C3770" i="15"/>
  <c r="AM3769" i="15"/>
  <c r="AH3769" i="15"/>
  <c r="AI3769" i="15" s="1"/>
  <c r="W3769" i="15"/>
  <c r="Y3769" i="15" s="1"/>
  <c r="V3769" i="15"/>
  <c r="U3769" i="15"/>
  <c r="X3769" i="15" s="1"/>
  <c r="R3769" i="15"/>
  <c r="AO3769" i="15" s="1"/>
  <c r="P3769" i="15"/>
  <c r="M3769" i="15" s="1"/>
  <c r="O3769" i="15"/>
  <c r="N3769" i="15"/>
  <c r="H3769" i="15"/>
  <c r="G3769" i="15"/>
  <c r="D3769" i="15"/>
  <c r="BA3769" i="15" s="1"/>
  <c r="C3769" i="15"/>
  <c r="AM3768" i="15"/>
  <c r="AH3768" i="15"/>
  <c r="AI3768" i="15" s="1"/>
  <c r="W3768" i="15"/>
  <c r="Y3768" i="15" s="1"/>
  <c r="V3768" i="15"/>
  <c r="U3768" i="15"/>
  <c r="X3768" i="15" s="1"/>
  <c r="R3768" i="15"/>
  <c r="P3768" i="15"/>
  <c r="M3768" i="15" s="1"/>
  <c r="O3768" i="15"/>
  <c r="N3768" i="15"/>
  <c r="H3768" i="15"/>
  <c r="G3768" i="15"/>
  <c r="D3768" i="15"/>
  <c r="BA3768" i="15" s="1"/>
  <c r="C3768" i="15"/>
  <c r="AM3767" i="15"/>
  <c r="AH3767" i="15"/>
  <c r="AI3767" i="15" s="1"/>
  <c r="W3767" i="15"/>
  <c r="Y3767" i="15" s="1"/>
  <c r="V3767" i="15"/>
  <c r="U3767" i="15"/>
  <c r="X3767" i="15" s="1"/>
  <c r="R3767" i="15"/>
  <c r="AO3767" i="15" s="1"/>
  <c r="P3767" i="15"/>
  <c r="M3767" i="15" s="1"/>
  <c r="O3767" i="15"/>
  <c r="N3767" i="15"/>
  <c r="H3767" i="15"/>
  <c r="G3767" i="15"/>
  <c r="D3767" i="15"/>
  <c r="BA3767" i="15" s="1"/>
  <c r="C3767" i="15"/>
  <c r="AM3766" i="15"/>
  <c r="AH3766" i="15"/>
  <c r="AI3766" i="15" s="1"/>
  <c r="W3766" i="15"/>
  <c r="Y3766" i="15" s="1"/>
  <c r="V3766" i="15"/>
  <c r="U3766" i="15"/>
  <c r="X3766" i="15" s="1"/>
  <c r="R3766" i="15"/>
  <c r="AO3766" i="15" s="1"/>
  <c r="P3766" i="15"/>
  <c r="M3766" i="15" s="1"/>
  <c r="O3766" i="15"/>
  <c r="N3766" i="15"/>
  <c r="H3766" i="15"/>
  <c r="G3766" i="15"/>
  <c r="D3766" i="15"/>
  <c r="BA3766" i="15" s="1"/>
  <c r="C3766" i="15"/>
  <c r="AM3765" i="15"/>
  <c r="AH3765" i="15"/>
  <c r="AI3765" i="15" s="1"/>
  <c r="W3765" i="15"/>
  <c r="Y3765" i="15" s="1"/>
  <c r="V3765" i="15"/>
  <c r="U3765" i="15"/>
  <c r="X3765" i="15" s="1"/>
  <c r="R3765" i="15"/>
  <c r="P3765" i="15"/>
  <c r="O3765" i="15"/>
  <c r="N3765" i="15"/>
  <c r="H3765" i="15"/>
  <c r="G3765" i="15"/>
  <c r="D3765" i="15"/>
  <c r="BA3765" i="15" s="1"/>
  <c r="C3765" i="15"/>
  <c r="AM3764" i="15"/>
  <c r="AH3764" i="15"/>
  <c r="AI3764" i="15" s="1"/>
  <c r="W3764" i="15"/>
  <c r="Y3764" i="15" s="1"/>
  <c r="V3764" i="15"/>
  <c r="U3764" i="15"/>
  <c r="X3764" i="15" s="1"/>
  <c r="R3764" i="15"/>
  <c r="AO3764" i="15" s="1"/>
  <c r="P3764" i="15"/>
  <c r="M3764" i="15" s="1"/>
  <c r="O3764" i="15"/>
  <c r="N3764" i="15"/>
  <c r="H3764" i="15"/>
  <c r="G3764" i="15"/>
  <c r="D3764" i="15"/>
  <c r="BA3764" i="15" s="1"/>
  <c r="C3764" i="15"/>
  <c r="AM3763" i="15"/>
  <c r="AH3763" i="15"/>
  <c r="AI3763" i="15" s="1"/>
  <c r="W3763" i="15"/>
  <c r="Y3763" i="15" s="1"/>
  <c r="V3763" i="15"/>
  <c r="U3763" i="15"/>
  <c r="X3763" i="15" s="1"/>
  <c r="R3763" i="15"/>
  <c r="AO3763" i="15" s="1"/>
  <c r="P3763" i="15"/>
  <c r="O3763" i="15"/>
  <c r="N3763" i="15"/>
  <c r="H3763" i="15"/>
  <c r="G3763" i="15"/>
  <c r="D3763" i="15"/>
  <c r="BA3763" i="15" s="1"/>
  <c r="C3763" i="15"/>
  <c r="AM3762" i="15"/>
  <c r="AH3762" i="15"/>
  <c r="AI3762" i="15" s="1"/>
  <c r="W3762" i="15"/>
  <c r="Y3762" i="15" s="1"/>
  <c r="V3762" i="15"/>
  <c r="U3762" i="15"/>
  <c r="X3762" i="15" s="1"/>
  <c r="R3762" i="15"/>
  <c r="AO3762" i="15" s="1"/>
  <c r="P3762" i="15"/>
  <c r="M3762" i="15" s="1"/>
  <c r="O3762" i="15"/>
  <c r="N3762" i="15"/>
  <c r="H3762" i="15"/>
  <c r="Q3762" i="15" s="1"/>
  <c r="AP3762" i="15" s="1"/>
  <c r="G3762" i="15"/>
  <c r="D3762" i="15"/>
  <c r="BA3762" i="15" s="1"/>
  <c r="C3762" i="15"/>
  <c r="AO3761" i="15"/>
  <c r="AM3761" i="15"/>
  <c r="AH3761" i="15"/>
  <c r="AI3761" i="15" s="1"/>
  <c r="W3761" i="15"/>
  <c r="Y3761" i="15" s="1"/>
  <c r="V3761" i="15"/>
  <c r="U3761" i="15"/>
  <c r="X3761" i="15" s="1"/>
  <c r="R3761" i="15"/>
  <c r="P3761" i="15"/>
  <c r="O3761" i="15"/>
  <c r="N3761" i="15"/>
  <c r="H3761" i="15"/>
  <c r="G3761" i="15"/>
  <c r="D3761" i="15"/>
  <c r="BA3761" i="15" s="1"/>
  <c r="C3761" i="15"/>
  <c r="AM3760" i="15"/>
  <c r="AH3760" i="15"/>
  <c r="AI3760" i="15" s="1"/>
  <c r="W3760" i="15"/>
  <c r="Y3760" i="15" s="1"/>
  <c r="V3760" i="15"/>
  <c r="U3760" i="15"/>
  <c r="X3760" i="15" s="1"/>
  <c r="R3760" i="15"/>
  <c r="P3760" i="15"/>
  <c r="O3760" i="15"/>
  <c r="N3760" i="15"/>
  <c r="H3760" i="15"/>
  <c r="G3760" i="15"/>
  <c r="D3760" i="15"/>
  <c r="BA3760" i="15" s="1"/>
  <c r="C3760" i="15"/>
  <c r="AM3759" i="15"/>
  <c r="AH3759" i="15"/>
  <c r="AI3759" i="15" s="1"/>
  <c r="W3759" i="15"/>
  <c r="Y3759" i="15" s="1"/>
  <c r="V3759" i="15"/>
  <c r="U3759" i="15"/>
  <c r="X3759" i="15" s="1"/>
  <c r="R3759" i="15"/>
  <c r="AO3759" i="15" s="1"/>
  <c r="P3759" i="15"/>
  <c r="M3759" i="15" s="1"/>
  <c r="O3759" i="15"/>
  <c r="N3759" i="15"/>
  <c r="H3759" i="15"/>
  <c r="G3759" i="15"/>
  <c r="D3759" i="15"/>
  <c r="BA3759" i="15" s="1"/>
  <c r="C3759" i="15"/>
  <c r="AM3758" i="15"/>
  <c r="AH3758" i="15"/>
  <c r="AI3758" i="15" s="1"/>
  <c r="W3758" i="15"/>
  <c r="Y3758" i="15" s="1"/>
  <c r="V3758" i="15"/>
  <c r="U3758" i="15"/>
  <c r="X3758" i="15" s="1"/>
  <c r="R3758" i="15"/>
  <c r="AO3758" i="15" s="1"/>
  <c r="P3758" i="15"/>
  <c r="M3758" i="15" s="1"/>
  <c r="O3758" i="15"/>
  <c r="N3758" i="15"/>
  <c r="H3758" i="15"/>
  <c r="G3758" i="15"/>
  <c r="D3758" i="15"/>
  <c r="BA3758" i="15" s="1"/>
  <c r="C3758" i="15"/>
  <c r="AM3757" i="15"/>
  <c r="AH3757" i="15"/>
  <c r="AI3757" i="15" s="1"/>
  <c r="W3757" i="15"/>
  <c r="Y3757" i="15" s="1"/>
  <c r="V3757" i="15"/>
  <c r="U3757" i="15"/>
  <c r="X3757" i="15" s="1"/>
  <c r="R3757" i="15"/>
  <c r="P3757" i="15"/>
  <c r="O3757" i="15"/>
  <c r="N3757" i="15"/>
  <c r="H3757" i="15"/>
  <c r="G3757" i="15"/>
  <c r="D3757" i="15"/>
  <c r="BA3757" i="15" s="1"/>
  <c r="C3757" i="15"/>
  <c r="AM3756" i="15"/>
  <c r="AH3756" i="15"/>
  <c r="AI3756" i="15" s="1"/>
  <c r="W3756" i="15"/>
  <c r="Y3756" i="15" s="1"/>
  <c r="V3756" i="15"/>
  <c r="U3756" i="15"/>
  <c r="X3756" i="15" s="1"/>
  <c r="R3756" i="15"/>
  <c r="P3756" i="15"/>
  <c r="M3756" i="15" s="1"/>
  <c r="O3756" i="15"/>
  <c r="N3756" i="15"/>
  <c r="H3756" i="15"/>
  <c r="G3756" i="15"/>
  <c r="D3756" i="15"/>
  <c r="BA3756" i="15" s="1"/>
  <c r="C3756" i="15"/>
  <c r="AM3755" i="15"/>
  <c r="AH3755" i="15"/>
  <c r="AI3755" i="15" s="1"/>
  <c r="W3755" i="15"/>
  <c r="Y3755" i="15" s="1"/>
  <c r="V3755" i="15"/>
  <c r="U3755" i="15"/>
  <c r="X3755" i="15" s="1"/>
  <c r="R3755" i="15"/>
  <c r="P3755" i="15"/>
  <c r="M3755" i="15" s="1"/>
  <c r="O3755" i="15"/>
  <c r="N3755" i="15"/>
  <c r="H3755" i="15"/>
  <c r="G3755" i="15"/>
  <c r="D3755" i="15"/>
  <c r="BA3755" i="15" s="1"/>
  <c r="C3755" i="15"/>
  <c r="AM3754" i="15"/>
  <c r="AH3754" i="15"/>
  <c r="AI3754" i="15" s="1"/>
  <c r="Y3754" i="15"/>
  <c r="W3754" i="15"/>
  <c r="V3754" i="15"/>
  <c r="U3754" i="15"/>
  <c r="X3754" i="15" s="1"/>
  <c r="R3754" i="15"/>
  <c r="P3754" i="15"/>
  <c r="M3754" i="15" s="1"/>
  <c r="O3754" i="15"/>
  <c r="N3754" i="15"/>
  <c r="H3754" i="15"/>
  <c r="G3754" i="15"/>
  <c r="D3754" i="15"/>
  <c r="BA3754" i="15" s="1"/>
  <c r="C3754" i="15"/>
  <c r="AM3753" i="15"/>
  <c r="AH3753" i="15"/>
  <c r="AI3753" i="15" s="1"/>
  <c r="W3753" i="15"/>
  <c r="Y3753" i="15" s="1"/>
  <c r="V3753" i="15"/>
  <c r="U3753" i="15"/>
  <c r="X3753" i="15" s="1"/>
  <c r="R3753" i="15"/>
  <c r="AO3753" i="15" s="1"/>
  <c r="P3753" i="15"/>
  <c r="M3753" i="15" s="1"/>
  <c r="O3753" i="15"/>
  <c r="N3753" i="15"/>
  <c r="H3753" i="15"/>
  <c r="G3753" i="15"/>
  <c r="D3753" i="15"/>
  <c r="BA3753" i="15" s="1"/>
  <c r="C3753" i="15"/>
  <c r="AM3752" i="15"/>
  <c r="AH3752" i="15"/>
  <c r="AI3752" i="15" s="1"/>
  <c r="W3752" i="15"/>
  <c r="Y3752" i="15" s="1"/>
  <c r="V3752" i="15"/>
  <c r="U3752" i="15"/>
  <c r="X3752" i="15" s="1"/>
  <c r="R3752" i="15"/>
  <c r="AO3752" i="15" s="1"/>
  <c r="P3752" i="15"/>
  <c r="M3752" i="15" s="1"/>
  <c r="O3752" i="15"/>
  <c r="N3752" i="15"/>
  <c r="H3752" i="15"/>
  <c r="G3752" i="15"/>
  <c r="D3752" i="15"/>
  <c r="BA3752" i="15" s="1"/>
  <c r="C3752" i="15"/>
  <c r="AM3751" i="15"/>
  <c r="AI3751" i="15"/>
  <c r="AH3751" i="15"/>
  <c r="W3751" i="15"/>
  <c r="Y3751" i="15" s="1"/>
  <c r="V3751" i="15"/>
  <c r="U3751" i="15"/>
  <c r="X3751" i="15" s="1"/>
  <c r="R3751" i="15"/>
  <c r="AO3751" i="15" s="1"/>
  <c r="P3751" i="15"/>
  <c r="O3751" i="15"/>
  <c r="N3751" i="15"/>
  <c r="H3751" i="15"/>
  <c r="G3751" i="15"/>
  <c r="D3751" i="15"/>
  <c r="BA3751" i="15" s="1"/>
  <c r="C3751" i="15"/>
  <c r="AM3750" i="15"/>
  <c r="AH3750" i="15"/>
  <c r="AI3750" i="15" s="1"/>
  <c r="W3750" i="15"/>
  <c r="Y3750" i="15" s="1"/>
  <c r="V3750" i="15"/>
  <c r="U3750" i="15"/>
  <c r="X3750" i="15" s="1"/>
  <c r="R3750" i="15"/>
  <c r="AO3750" i="15" s="1"/>
  <c r="P3750" i="15"/>
  <c r="M3750" i="15" s="1"/>
  <c r="O3750" i="15"/>
  <c r="N3750" i="15"/>
  <c r="H3750" i="15"/>
  <c r="G3750" i="15"/>
  <c r="D3750" i="15"/>
  <c r="BA3750" i="15" s="1"/>
  <c r="C3750" i="15"/>
  <c r="AM3749" i="15"/>
  <c r="AH3749" i="15"/>
  <c r="AI3749" i="15" s="1"/>
  <c r="W3749" i="15"/>
  <c r="Y3749" i="15" s="1"/>
  <c r="V3749" i="15"/>
  <c r="U3749" i="15"/>
  <c r="X3749" i="15" s="1"/>
  <c r="R3749" i="15"/>
  <c r="AO3749" i="15" s="1"/>
  <c r="P3749" i="15"/>
  <c r="M3749" i="15" s="1"/>
  <c r="O3749" i="15"/>
  <c r="N3749" i="15"/>
  <c r="H3749" i="15"/>
  <c r="G3749" i="15"/>
  <c r="D3749" i="15"/>
  <c r="BA3749" i="15" s="1"/>
  <c r="C3749" i="15"/>
  <c r="AM3748" i="15"/>
  <c r="AH3748" i="15"/>
  <c r="AI3748" i="15" s="1"/>
  <c r="W3748" i="15"/>
  <c r="Y3748" i="15" s="1"/>
  <c r="V3748" i="15"/>
  <c r="U3748" i="15"/>
  <c r="X3748" i="15" s="1"/>
  <c r="R3748" i="15"/>
  <c r="AO3748" i="15" s="1"/>
  <c r="P3748" i="15"/>
  <c r="M3748" i="15" s="1"/>
  <c r="O3748" i="15"/>
  <c r="N3748" i="15"/>
  <c r="H3748" i="15"/>
  <c r="G3748" i="15"/>
  <c r="D3748" i="15"/>
  <c r="BA3748" i="15" s="1"/>
  <c r="C3748" i="15"/>
  <c r="AM3747" i="15"/>
  <c r="AH3747" i="15"/>
  <c r="AI3747" i="15" s="1"/>
  <c r="W3747" i="15"/>
  <c r="Y3747" i="15" s="1"/>
  <c r="V3747" i="15"/>
  <c r="U3747" i="15"/>
  <c r="X3747" i="15" s="1"/>
  <c r="R3747" i="15"/>
  <c r="AO3747" i="15" s="1"/>
  <c r="P3747" i="15"/>
  <c r="M3747" i="15" s="1"/>
  <c r="O3747" i="15"/>
  <c r="N3747" i="15"/>
  <c r="H3747" i="15"/>
  <c r="G3747" i="15"/>
  <c r="D3747" i="15"/>
  <c r="BA3747" i="15" s="1"/>
  <c r="C3747" i="15"/>
  <c r="AM3746" i="15"/>
  <c r="AH3746" i="15"/>
  <c r="AI3746" i="15" s="1"/>
  <c r="W3746" i="15"/>
  <c r="Y3746" i="15" s="1"/>
  <c r="V3746" i="15"/>
  <c r="U3746" i="15"/>
  <c r="X3746" i="15" s="1"/>
  <c r="R3746" i="15"/>
  <c r="AO3746" i="15" s="1"/>
  <c r="P3746" i="15"/>
  <c r="M3746" i="15" s="1"/>
  <c r="O3746" i="15"/>
  <c r="N3746" i="15"/>
  <c r="H3746" i="15"/>
  <c r="AQ3746" i="15" s="1"/>
  <c r="G3746" i="15"/>
  <c r="D3746" i="15"/>
  <c r="BA3746" i="15" s="1"/>
  <c r="C3746" i="15"/>
  <c r="AM3745" i="15"/>
  <c r="AH3745" i="15"/>
  <c r="AI3745" i="15" s="1"/>
  <c r="W3745" i="15"/>
  <c r="Y3745" i="15" s="1"/>
  <c r="V3745" i="15"/>
  <c r="U3745" i="15"/>
  <c r="X3745" i="15" s="1"/>
  <c r="R3745" i="15"/>
  <c r="P3745" i="15"/>
  <c r="M3745" i="15" s="1"/>
  <c r="O3745" i="15"/>
  <c r="N3745" i="15"/>
  <c r="H3745" i="15"/>
  <c r="G3745" i="15"/>
  <c r="D3745" i="15"/>
  <c r="BA3745" i="15" s="1"/>
  <c r="C3745" i="15"/>
  <c r="AM3744" i="15"/>
  <c r="AH3744" i="15"/>
  <c r="AI3744" i="15" s="1"/>
  <c r="W3744" i="15"/>
  <c r="Y3744" i="15" s="1"/>
  <c r="V3744" i="15"/>
  <c r="U3744" i="15"/>
  <c r="X3744" i="15" s="1"/>
  <c r="R3744" i="15"/>
  <c r="AO3744" i="15" s="1"/>
  <c r="P3744" i="15"/>
  <c r="M3744" i="15" s="1"/>
  <c r="O3744" i="15"/>
  <c r="N3744" i="15"/>
  <c r="H3744" i="15"/>
  <c r="G3744" i="15"/>
  <c r="D3744" i="15"/>
  <c r="BA3744" i="15" s="1"/>
  <c r="C3744" i="15"/>
  <c r="AM3743" i="15"/>
  <c r="AH3743" i="15"/>
  <c r="AI3743" i="15" s="1"/>
  <c r="W3743" i="15"/>
  <c r="Y3743" i="15" s="1"/>
  <c r="V3743" i="15"/>
  <c r="U3743" i="15"/>
  <c r="X3743" i="15" s="1"/>
  <c r="R3743" i="15"/>
  <c r="P3743" i="15"/>
  <c r="M3743" i="15" s="1"/>
  <c r="O3743" i="15"/>
  <c r="N3743" i="15"/>
  <c r="H3743" i="15"/>
  <c r="G3743" i="15"/>
  <c r="D3743" i="15"/>
  <c r="BA3743" i="15" s="1"/>
  <c r="C3743" i="15"/>
  <c r="AM3742" i="15"/>
  <c r="AH3742" i="15"/>
  <c r="AI3742" i="15" s="1"/>
  <c r="W3742" i="15"/>
  <c r="Y3742" i="15" s="1"/>
  <c r="V3742" i="15"/>
  <c r="U3742" i="15"/>
  <c r="X3742" i="15" s="1"/>
  <c r="R3742" i="15"/>
  <c r="AO3742" i="15" s="1"/>
  <c r="P3742" i="15"/>
  <c r="M3742" i="15" s="1"/>
  <c r="O3742" i="15"/>
  <c r="N3742" i="15"/>
  <c r="H3742" i="15"/>
  <c r="G3742" i="15"/>
  <c r="D3742" i="15"/>
  <c r="BA3742" i="15" s="1"/>
  <c r="C3742" i="15"/>
  <c r="AM3741" i="15"/>
  <c r="AH3741" i="15"/>
  <c r="AI3741" i="15" s="1"/>
  <c r="W3741" i="15"/>
  <c r="Y3741" i="15" s="1"/>
  <c r="V3741" i="15"/>
  <c r="U3741" i="15"/>
  <c r="X3741" i="15" s="1"/>
  <c r="R3741" i="15"/>
  <c r="AO3741" i="15" s="1"/>
  <c r="P3741" i="15"/>
  <c r="O3741" i="15"/>
  <c r="N3741" i="15"/>
  <c r="H3741" i="15"/>
  <c r="AQ3741" i="15" s="1"/>
  <c r="G3741" i="15"/>
  <c r="D3741" i="15"/>
  <c r="BA3741" i="15" s="1"/>
  <c r="C3741" i="15"/>
  <c r="AM3740" i="15"/>
  <c r="AH3740" i="15"/>
  <c r="AI3740" i="15" s="1"/>
  <c r="W3740" i="15"/>
  <c r="Y3740" i="15" s="1"/>
  <c r="V3740" i="15"/>
  <c r="U3740" i="15"/>
  <c r="X3740" i="15" s="1"/>
  <c r="R3740" i="15"/>
  <c r="P3740" i="15"/>
  <c r="M3740" i="15" s="1"/>
  <c r="O3740" i="15"/>
  <c r="N3740" i="15"/>
  <c r="H3740" i="15"/>
  <c r="G3740" i="15"/>
  <c r="D3740" i="15"/>
  <c r="BA3740" i="15" s="1"/>
  <c r="C3740" i="15"/>
  <c r="AM3739" i="15"/>
  <c r="AH3739" i="15"/>
  <c r="AI3739" i="15" s="1"/>
  <c r="W3739" i="15"/>
  <c r="Y3739" i="15" s="1"/>
  <c r="V3739" i="15"/>
  <c r="U3739" i="15"/>
  <c r="X3739" i="15" s="1"/>
  <c r="R3739" i="15"/>
  <c r="AO3739" i="15" s="1"/>
  <c r="P3739" i="15"/>
  <c r="M3739" i="15" s="1"/>
  <c r="O3739" i="15"/>
  <c r="N3739" i="15"/>
  <c r="H3739" i="15"/>
  <c r="G3739" i="15"/>
  <c r="D3739" i="15"/>
  <c r="BA3739" i="15" s="1"/>
  <c r="C3739" i="15"/>
  <c r="AM3738" i="15"/>
  <c r="AH3738" i="15"/>
  <c r="AI3738" i="15" s="1"/>
  <c r="W3738" i="15"/>
  <c r="Y3738" i="15" s="1"/>
  <c r="V3738" i="15"/>
  <c r="U3738" i="15"/>
  <c r="X3738" i="15" s="1"/>
  <c r="R3738" i="15"/>
  <c r="P3738" i="15"/>
  <c r="M3738" i="15" s="1"/>
  <c r="O3738" i="15"/>
  <c r="N3738" i="15"/>
  <c r="H3738" i="15"/>
  <c r="G3738" i="15"/>
  <c r="D3738" i="15"/>
  <c r="BA3738" i="15" s="1"/>
  <c r="C3738" i="15"/>
  <c r="AM3737" i="15"/>
  <c r="AH3737" i="15"/>
  <c r="AI3737" i="15" s="1"/>
  <c r="W3737" i="15"/>
  <c r="Y3737" i="15" s="1"/>
  <c r="V3737" i="15"/>
  <c r="U3737" i="15"/>
  <c r="X3737" i="15" s="1"/>
  <c r="R3737" i="15"/>
  <c r="P3737" i="15"/>
  <c r="O3737" i="15"/>
  <c r="N3737" i="15"/>
  <c r="H3737" i="15"/>
  <c r="G3737" i="15"/>
  <c r="D3737" i="15"/>
  <c r="BA3737" i="15" s="1"/>
  <c r="C3737" i="15"/>
  <c r="AM3736" i="15"/>
  <c r="AH3736" i="15"/>
  <c r="AI3736" i="15" s="1"/>
  <c r="W3736" i="15"/>
  <c r="Y3736" i="15" s="1"/>
  <c r="V3736" i="15"/>
  <c r="U3736" i="15"/>
  <c r="X3736" i="15" s="1"/>
  <c r="R3736" i="15"/>
  <c r="P3736" i="15"/>
  <c r="M3736" i="15" s="1"/>
  <c r="O3736" i="15"/>
  <c r="N3736" i="15"/>
  <c r="H3736" i="15"/>
  <c r="G3736" i="15"/>
  <c r="D3736" i="15"/>
  <c r="BA3736" i="15" s="1"/>
  <c r="C3736" i="15"/>
  <c r="AO3735" i="15"/>
  <c r="AM3735" i="15"/>
  <c r="AH3735" i="15"/>
  <c r="AI3735" i="15" s="1"/>
  <c r="W3735" i="15"/>
  <c r="Y3735" i="15" s="1"/>
  <c r="V3735" i="15"/>
  <c r="U3735" i="15"/>
  <c r="X3735" i="15" s="1"/>
  <c r="R3735" i="15"/>
  <c r="P3735" i="15"/>
  <c r="O3735" i="15"/>
  <c r="N3735" i="15"/>
  <c r="M3735" i="15"/>
  <c r="H3735" i="15"/>
  <c r="AQ3735" i="15" s="1"/>
  <c r="G3735" i="15"/>
  <c r="D3735" i="15"/>
  <c r="BA3735" i="15" s="1"/>
  <c r="C3735" i="15"/>
  <c r="AM3734" i="15"/>
  <c r="AH3734" i="15"/>
  <c r="AI3734" i="15" s="1"/>
  <c r="W3734" i="15"/>
  <c r="Y3734" i="15" s="1"/>
  <c r="V3734" i="15"/>
  <c r="U3734" i="15"/>
  <c r="X3734" i="15" s="1"/>
  <c r="R3734" i="15"/>
  <c r="AO3734" i="15" s="1"/>
  <c r="P3734" i="15"/>
  <c r="M3734" i="15" s="1"/>
  <c r="O3734" i="15"/>
  <c r="N3734" i="15"/>
  <c r="H3734" i="15"/>
  <c r="G3734" i="15"/>
  <c r="D3734" i="15"/>
  <c r="BA3734" i="15" s="1"/>
  <c r="C3734" i="15"/>
  <c r="AM3733" i="15"/>
  <c r="AH3733" i="15"/>
  <c r="AI3733" i="15" s="1"/>
  <c r="W3733" i="15"/>
  <c r="Y3733" i="15" s="1"/>
  <c r="V3733" i="15"/>
  <c r="U3733" i="15"/>
  <c r="X3733" i="15" s="1"/>
  <c r="R3733" i="15"/>
  <c r="AO3733" i="15" s="1"/>
  <c r="P3733" i="15"/>
  <c r="M3733" i="15" s="1"/>
  <c r="O3733" i="15"/>
  <c r="N3733" i="15"/>
  <c r="H3733" i="15"/>
  <c r="G3733" i="15"/>
  <c r="D3733" i="15"/>
  <c r="BA3733" i="15" s="1"/>
  <c r="C3733" i="15"/>
  <c r="AM3732" i="15"/>
  <c r="AH3732" i="15"/>
  <c r="AI3732" i="15" s="1"/>
  <c r="W3732" i="15"/>
  <c r="Y3732" i="15" s="1"/>
  <c r="V3732" i="15"/>
  <c r="U3732" i="15"/>
  <c r="X3732" i="15" s="1"/>
  <c r="R3732" i="15"/>
  <c r="AO3732" i="15" s="1"/>
  <c r="P3732" i="15"/>
  <c r="M3732" i="15" s="1"/>
  <c r="O3732" i="15"/>
  <c r="N3732" i="15"/>
  <c r="H3732" i="15"/>
  <c r="G3732" i="15"/>
  <c r="D3732" i="15"/>
  <c r="BA3732" i="15" s="1"/>
  <c r="C3732" i="15"/>
  <c r="BA3731" i="15"/>
  <c r="AM3731" i="15"/>
  <c r="AH3731" i="15"/>
  <c r="AI3731" i="15" s="1"/>
  <c r="W3731" i="15"/>
  <c r="Y3731" i="15" s="1"/>
  <c r="V3731" i="15"/>
  <c r="U3731" i="15"/>
  <c r="X3731" i="15" s="1"/>
  <c r="R3731" i="15"/>
  <c r="AO3731" i="15" s="1"/>
  <c r="P3731" i="15"/>
  <c r="M3731" i="15" s="1"/>
  <c r="O3731" i="15"/>
  <c r="N3731" i="15"/>
  <c r="H3731" i="15"/>
  <c r="G3731" i="15"/>
  <c r="D3731" i="15"/>
  <c r="C3731" i="15"/>
  <c r="AM3730" i="15"/>
  <c r="AI3730" i="15"/>
  <c r="AH3730" i="15"/>
  <c r="W3730" i="15"/>
  <c r="Y3730" i="15" s="1"/>
  <c r="V3730" i="15"/>
  <c r="U3730" i="15"/>
  <c r="X3730" i="15" s="1"/>
  <c r="R3730" i="15"/>
  <c r="AO3730" i="15" s="1"/>
  <c r="P3730" i="15"/>
  <c r="M3730" i="15" s="1"/>
  <c r="O3730" i="15"/>
  <c r="N3730" i="15"/>
  <c r="H3730" i="15"/>
  <c r="G3730" i="15"/>
  <c r="D3730" i="15"/>
  <c r="BA3730" i="15" s="1"/>
  <c r="C3730" i="15"/>
  <c r="AM3729" i="15"/>
  <c r="AH3729" i="15"/>
  <c r="AI3729" i="15" s="1"/>
  <c r="W3729" i="15"/>
  <c r="Y3729" i="15" s="1"/>
  <c r="V3729" i="15"/>
  <c r="U3729" i="15"/>
  <c r="X3729" i="15" s="1"/>
  <c r="R3729" i="15"/>
  <c r="P3729" i="15"/>
  <c r="O3729" i="15"/>
  <c r="N3729" i="15"/>
  <c r="H3729" i="15"/>
  <c r="G3729" i="15"/>
  <c r="D3729" i="15"/>
  <c r="BA3729" i="15" s="1"/>
  <c r="C3729" i="15"/>
  <c r="AM3728" i="15"/>
  <c r="AH3728" i="15"/>
  <c r="AI3728" i="15" s="1"/>
  <c r="W3728" i="15"/>
  <c r="Y3728" i="15" s="1"/>
  <c r="V3728" i="15"/>
  <c r="U3728" i="15"/>
  <c r="X3728" i="15" s="1"/>
  <c r="R3728" i="15"/>
  <c r="AO3728" i="15" s="1"/>
  <c r="P3728" i="15"/>
  <c r="M3728" i="15" s="1"/>
  <c r="O3728" i="15"/>
  <c r="N3728" i="15"/>
  <c r="H3728" i="15"/>
  <c r="G3728" i="15"/>
  <c r="D3728" i="15"/>
  <c r="BA3728" i="15" s="1"/>
  <c r="C3728" i="15"/>
  <c r="AM3727" i="15"/>
  <c r="AH3727" i="15"/>
  <c r="AI3727" i="15" s="1"/>
  <c r="W3727" i="15"/>
  <c r="Y3727" i="15" s="1"/>
  <c r="V3727" i="15"/>
  <c r="U3727" i="15"/>
  <c r="X3727" i="15" s="1"/>
  <c r="R3727" i="15"/>
  <c r="AO3727" i="15" s="1"/>
  <c r="P3727" i="15"/>
  <c r="O3727" i="15"/>
  <c r="N3727" i="15"/>
  <c r="H3727" i="15"/>
  <c r="G3727" i="15"/>
  <c r="D3727" i="15"/>
  <c r="BA3727" i="15" s="1"/>
  <c r="C3727" i="15"/>
  <c r="AM3726" i="15"/>
  <c r="AH3726" i="15"/>
  <c r="AI3726" i="15" s="1"/>
  <c r="W3726" i="15"/>
  <c r="Y3726" i="15" s="1"/>
  <c r="V3726" i="15"/>
  <c r="U3726" i="15"/>
  <c r="X3726" i="15" s="1"/>
  <c r="R3726" i="15"/>
  <c r="AO3726" i="15" s="1"/>
  <c r="P3726" i="15"/>
  <c r="O3726" i="15"/>
  <c r="N3726" i="15"/>
  <c r="H3726" i="15"/>
  <c r="G3726" i="15"/>
  <c r="D3726" i="15"/>
  <c r="BA3726" i="15" s="1"/>
  <c r="C3726" i="15"/>
  <c r="AO3725" i="15"/>
  <c r="AM3725" i="15"/>
  <c r="AH3725" i="15"/>
  <c r="AI3725" i="15" s="1"/>
  <c r="W3725" i="15"/>
  <c r="Y3725" i="15" s="1"/>
  <c r="V3725" i="15"/>
  <c r="U3725" i="15"/>
  <c r="X3725" i="15" s="1"/>
  <c r="R3725" i="15"/>
  <c r="P3725" i="15"/>
  <c r="O3725" i="15"/>
  <c r="N3725" i="15"/>
  <c r="H3725" i="15"/>
  <c r="G3725" i="15"/>
  <c r="D3725" i="15"/>
  <c r="BA3725" i="15" s="1"/>
  <c r="C3725" i="15"/>
  <c r="AM3724" i="15"/>
  <c r="AH3724" i="15"/>
  <c r="AI3724" i="15" s="1"/>
  <c r="W3724" i="15"/>
  <c r="Y3724" i="15" s="1"/>
  <c r="V3724" i="15"/>
  <c r="U3724" i="15"/>
  <c r="X3724" i="15" s="1"/>
  <c r="R3724" i="15"/>
  <c r="AO3724" i="15" s="1"/>
  <c r="P3724" i="15"/>
  <c r="O3724" i="15"/>
  <c r="N3724" i="15"/>
  <c r="H3724" i="15"/>
  <c r="G3724" i="15"/>
  <c r="D3724" i="15"/>
  <c r="BA3724" i="15" s="1"/>
  <c r="C3724" i="15"/>
  <c r="AM3723" i="15"/>
  <c r="AH3723" i="15"/>
  <c r="AI3723" i="15" s="1"/>
  <c r="W3723" i="15"/>
  <c r="Y3723" i="15" s="1"/>
  <c r="V3723" i="15"/>
  <c r="U3723" i="15"/>
  <c r="X3723" i="15" s="1"/>
  <c r="R3723" i="15"/>
  <c r="AO3723" i="15" s="1"/>
  <c r="P3723" i="15"/>
  <c r="M3723" i="15" s="1"/>
  <c r="O3723" i="15"/>
  <c r="N3723" i="15"/>
  <c r="H3723" i="15"/>
  <c r="G3723" i="15"/>
  <c r="D3723" i="15"/>
  <c r="BA3723" i="15" s="1"/>
  <c r="C3723" i="15"/>
  <c r="AM3722" i="15"/>
  <c r="AH3722" i="15"/>
  <c r="AI3722" i="15" s="1"/>
  <c r="W3722" i="15"/>
  <c r="Y3722" i="15" s="1"/>
  <c r="V3722" i="15"/>
  <c r="U3722" i="15"/>
  <c r="X3722" i="15" s="1"/>
  <c r="R3722" i="15"/>
  <c r="AO3722" i="15" s="1"/>
  <c r="P3722" i="15"/>
  <c r="M3722" i="15" s="1"/>
  <c r="O3722" i="15"/>
  <c r="N3722" i="15"/>
  <c r="H3722" i="15"/>
  <c r="G3722" i="15"/>
  <c r="D3722" i="15"/>
  <c r="BA3722" i="15" s="1"/>
  <c r="C3722" i="15"/>
  <c r="AM3721" i="15"/>
  <c r="AH3721" i="15"/>
  <c r="AI3721" i="15" s="1"/>
  <c r="W3721" i="15"/>
  <c r="Y3721" i="15" s="1"/>
  <c r="V3721" i="15"/>
  <c r="U3721" i="15"/>
  <c r="X3721" i="15" s="1"/>
  <c r="R3721" i="15"/>
  <c r="AO3721" i="15" s="1"/>
  <c r="P3721" i="15"/>
  <c r="O3721" i="15"/>
  <c r="N3721" i="15"/>
  <c r="H3721" i="15"/>
  <c r="G3721" i="15"/>
  <c r="D3721" i="15"/>
  <c r="BA3721" i="15" s="1"/>
  <c r="C3721" i="15"/>
  <c r="AM3720" i="15"/>
  <c r="AI3720" i="15"/>
  <c r="AH3720" i="15"/>
  <c r="W3720" i="15"/>
  <c r="Y3720" i="15" s="1"/>
  <c r="V3720" i="15"/>
  <c r="U3720" i="15"/>
  <c r="X3720" i="15" s="1"/>
  <c r="R3720" i="15"/>
  <c r="AO3720" i="15" s="1"/>
  <c r="P3720" i="15"/>
  <c r="M3720" i="15" s="1"/>
  <c r="O3720" i="15"/>
  <c r="N3720" i="15"/>
  <c r="H3720" i="15"/>
  <c r="Q3720" i="15" s="1"/>
  <c r="AP3720" i="15" s="1"/>
  <c r="G3720" i="15"/>
  <c r="D3720" i="15"/>
  <c r="BA3720" i="15" s="1"/>
  <c r="C3720" i="15"/>
  <c r="AM3719" i="15"/>
  <c r="AH3719" i="15"/>
  <c r="AI3719" i="15" s="1"/>
  <c r="W3719" i="15"/>
  <c r="Y3719" i="15" s="1"/>
  <c r="V3719" i="15"/>
  <c r="U3719" i="15"/>
  <c r="X3719" i="15" s="1"/>
  <c r="R3719" i="15"/>
  <c r="AO3719" i="15" s="1"/>
  <c r="P3719" i="15"/>
  <c r="M3719" i="15" s="1"/>
  <c r="O3719" i="15"/>
  <c r="N3719" i="15"/>
  <c r="H3719" i="15"/>
  <c r="G3719" i="15"/>
  <c r="D3719" i="15"/>
  <c r="BA3719" i="15" s="1"/>
  <c r="C3719" i="15"/>
  <c r="AM3718" i="15"/>
  <c r="AH3718" i="15"/>
  <c r="AI3718" i="15" s="1"/>
  <c r="Y3718" i="15"/>
  <c r="W3718" i="15"/>
  <c r="V3718" i="15"/>
  <c r="U3718" i="15"/>
  <c r="X3718" i="15" s="1"/>
  <c r="R3718" i="15"/>
  <c r="AO3718" i="15" s="1"/>
  <c r="P3718" i="15"/>
  <c r="O3718" i="15"/>
  <c r="N3718" i="15"/>
  <c r="H3718" i="15"/>
  <c r="G3718" i="15"/>
  <c r="D3718" i="15"/>
  <c r="BA3718" i="15" s="1"/>
  <c r="C3718" i="15"/>
  <c r="AM3717" i="15"/>
  <c r="AH3717" i="15"/>
  <c r="AI3717" i="15" s="1"/>
  <c r="W3717" i="15"/>
  <c r="Y3717" i="15" s="1"/>
  <c r="V3717" i="15"/>
  <c r="U3717" i="15"/>
  <c r="X3717" i="15" s="1"/>
  <c r="R3717" i="15"/>
  <c r="AO3717" i="15" s="1"/>
  <c r="P3717" i="15"/>
  <c r="M3717" i="15" s="1"/>
  <c r="O3717" i="15"/>
  <c r="N3717" i="15"/>
  <c r="H3717" i="15"/>
  <c r="G3717" i="15"/>
  <c r="D3717" i="15"/>
  <c r="BA3717" i="15" s="1"/>
  <c r="C3717" i="15"/>
  <c r="BA3716" i="15"/>
  <c r="AM3716" i="15"/>
  <c r="AH3716" i="15"/>
  <c r="AI3716" i="15" s="1"/>
  <c r="W3716" i="15"/>
  <c r="Y3716" i="15" s="1"/>
  <c r="V3716" i="15"/>
  <c r="U3716" i="15"/>
  <c r="X3716" i="15" s="1"/>
  <c r="R3716" i="15"/>
  <c r="AO3716" i="15" s="1"/>
  <c r="P3716" i="15"/>
  <c r="M3716" i="15" s="1"/>
  <c r="O3716" i="15"/>
  <c r="N3716" i="15"/>
  <c r="H3716" i="15"/>
  <c r="G3716" i="15"/>
  <c r="D3716" i="15"/>
  <c r="C3716" i="15"/>
  <c r="AM3715" i="15"/>
  <c r="AH3715" i="15"/>
  <c r="AI3715" i="15" s="1"/>
  <c r="W3715" i="15"/>
  <c r="Y3715" i="15" s="1"/>
  <c r="V3715" i="15"/>
  <c r="U3715" i="15"/>
  <c r="X3715" i="15" s="1"/>
  <c r="R3715" i="15"/>
  <c r="Q3715" i="15"/>
  <c r="AP3715" i="15" s="1"/>
  <c r="P3715" i="15"/>
  <c r="M3715" i="15" s="1"/>
  <c r="O3715" i="15"/>
  <c r="N3715" i="15"/>
  <c r="H3715" i="15"/>
  <c r="G3715" i="15"/>
  <c r="D3715" i="15"/>
  <c r="BA3715" i="15" s="1"/>
  <c r="C3715" i="15"/>
  <c r="AM3714" i="15"/>
  <c r="AH3714" i="15"/>
  <c r="AI3714" i="15" s="1"/>
  <c r="W3714" i="15"/>
  <c r="Y3714" i="15" s="1"/>
  <c r="V3714" i="15"/>
  <c r="U3714" i="15"/>
  <c r="X3714" i="15" s="1"/>
  <c r="R3714" i="15"/>
  <c r="AO3714" i="15" s="1"/>
  <c r="P3714" i="15"/>
  <c r="M3714" i="15" s="1"/>
  <c r="O3714" i="15"/>
  <c r="N3714" i="15"/>
  <c r="H3714" i="15"/>
  <c r="G3714" i="15"/>
  <c r="D3714" i="15"/>
  <c r="BA3714" i="15" s="1"/>
  <c r="C3714" i="15"/>
  <c r="AM3713" i="15"/>
  <c r="AH3713" i="15"/>
  <c r="AI3713" i="15" s="1"/>
  <c r="W3713" i="15"/>
  <c r="Y3713" i="15" s="1"/>
  <c r="V3713" i="15"/>
  <c r="U3713" i="15"/>
  <c r="X3713" i="15" s="1"/>
  <c r="R3713" i="15"/>
  <c r="AO3713" i="15" s="1"/>
  <c r="P3713" i="15"/>
  <c r="M3713" i="15" s="1"/>
  <c r="O3713" i="15"/>
  <c r="N3713" i="15"/>
  <c r="H3713" i="15"/>
  <c r="G3713" i="15"/>
  <c r="D3713" i="15"/>
  <c r="BA3713" i="15" s="1"/>
  <c r="C3713" i="15"/>
  <c r="AM3712" i="15"/>
  <c r="AH3712" i="15"/>
  <c r="AI3712" i="15" s="1"/>
  <c r="W3712" i="15"/>
  <c r="Y3712" i="15" s="1"/>
  <c r="V3712" i="15"/>
  <c r="U3712" i="15"/>
  <c r="X3712" i="15" s="1"/>
  <c r="R3712" i="15"/>
  <c r="P3712" i="15"/>
  <c r="M3712" i="15" s="1"/>
  <c r="O3712" i="15"/>
  <c r="N3712" i="15"/>
  <c r="H3712" i="15"/>
  <c r="G3712" i="15"/>
  <c r="D3712" i="15"/>
  <c r="BA3712" i="15" s="1"/>
  <c r="C3712" i="15"/>
  <c r="AM3711" i="15"/>
  <c r="AH3711" i="15"/>
  <c r="AI3711" i="15" s="1"/>
  <c r="W3711" i="15"/>
  <c r="Y3711" i="15" s="1"/>
  <c r="V3711" i="15"/>
  <c r="U3711" i="15"/>
  <c r="X3711" i="15" s="1"/>
  <c r="R3711" i="15"/>
  <c r="P3711" i="15"/>
  <c r="M3711" i="15" s="1"/>
  <c r="O3711" i="15"/>
  <c r="N3711" i="15"/>
  <c r="H3711" i="15"/>
  <c r="G3711" i="15"/>
  <c r="D3711" i="15"/>
  <c r="BA3711" i="15" s="1"/>
  <c r="C3711" i="15"/>
  <c r="AM3710" i="15"/>
  <c r="AH3710" i="15"/>
  <c r="AI3710" i="15" s="1"/>
  <c r="W3710" i="15"/>
  <c r="Y3710" i="15" s="1"/>
  <c r="V3710" i="15"/>
  <c r="U3710" i="15"/>
  <c r="X3710" i="15" s="1"/>
  <c r="R3710" i="15"/>
  <c r="AO3710" i="15" s="1"/>
  <c r="P3710" i="15"/>
  <c r="O3710" i="15"/>
  <c r="N3710" i="15"/>
  <c r="H3710" i="15"/>
  <c r="G3710" i="15"/>
  <c r="D3710" i="15"/>
  <c r="BA3710" i="15" s="1"/>
  <c r="C3710" i="15"/>
  <c r="AM3709" i="15"/>
  <c r="AH3709" i="15"/>
  <c r="AI3709" i="15" s="1"/>
  <c r="W3709" i="15"/>
  <c r="Y3709" i="15" s="1"/>
  <c r="V3709" i="15"/>
  <c r="U3709" i="15"/>
  <c r="X3709" i="15" s="1"/>
  <c r="R3709" i="15"/>
  <c r="AO3709" i="15" s="1"/>
  <c r="P3709" i="15"/>
  <c r="M3709" i="15" s="1"/>
  <c r="O3709" i="15"/>
  <c r="N3709" i="15"/>
  <c r="H3709" i="15"/>
  <c r="G3709" i="15"/>
  <c r="D3709" i="15"/>
  <c r="BA3709" i="15" s="1"/>
  <c r="C3709" i="15"/>
  <c r="AM3708" i="15"/>
  <c r="AH3708" i="15"/>
  <c r="AI3708" i="15" s="1"/>
  <c r="W3708" i="15"/>
  <c r="Y3708" i="15" s="1"/>
  <c r="V3708" i="15"/>
  <c r="U3708" i="15"/>
  <c r="X3708" i="15" s="1"/>
  <c r="R3708" i="15"/>
  <c r="AO3708" i="15" s="1"/>
  <c r="P3708" i="15"/>
  <c r="M3708" i="15" s="1"/>
  <c r="O3708" i="15"/>
  <c r="N3708" i="15"/>
  <c r="H3708" i="15"/>
  <c r="G3708" i="15"/>
  <c r="D3708" i="15"/>
  <c r="BA3708" i="15" s="1"/>
  <c r="C3708" i="15"/>
  <c r="BA3707" i="15"/>
  <c r="AM3707" i="15"/>
  <c r="AH3707" i="15"/>
  <c r="AI3707" i="15" s="1"/>
  <c r="W3707" i="15"/>
  <c r="Y3707" i="15" s="1"/>
  <c r="V3707" i="15"/>
  <c r="U3707" i="15"/>
  <c r="X3707" i="15" s="1"/>
  <c r="R3707" i="15"/>
  <c r="AO3707" i="15" s="1"/>
  <c r="P3707" i="15"/>
  <c r="M3707" i="15" s="1"/>
  <c r="O3707" i="15"/>
  <c r="N3707" i="15"/>
  <c r="H3707" i="15"/>
  <c r="G3707" i="15"/>
  <c r="D3707" i="15"/>
  <c r="C3707" i="15"/>
  <c r="AM3706" i="15"/>
  <c r="AH3706" i="15"/>
  <c r="AI3706" i="15" s="1"/>
  <c r="W3706" i="15"/>
  <c r="Y3706" i="15" s="1"/>
  <c r="V3706" i="15"/>
  <c r="U3706" i="15"/>
  <c r="X3706" i="15" s="1"/>
  <c r="R3706" i="15"/>
  <c r="AO3706" i="15" s="1"/>
  <c r="P3706" i="15"/>
  <c r="M3706" i="15" s="1"/>
  <c r="O3706" i="15"/>
  <c r="N3706" i="15"/>
  <c r="H3706" i="15"/>
  <c r="G3706" i="15"/>
  <c r="D3706" i="15"/>
  <c r="BA3706" i="15" s="1"/>
  <c r="C3706" i="15"/>
  <c r="AM3705" i="15"/>
  <c r="AH3705" i="15"/>
  <c r="AI3705" i="15" s="1"/>
  <c r="W3705" i="15"/>
  <c r="Y3705" i="15" s="1"/>
  <c r="V3705" i="15"/>
  <c r="U3705" i="15"/>
  <c r="X3705" i="15" s="1"/>
  <c r="R3705" i="15"/>
  <c r="AO3705" i="15" s="1"/>
  <c r="P3705" i="15"/>
  <c r="M3705" i="15" s="1"/>
  <c r="O3705" i="15"/>
  <c r="N3705" i="15"/>
  <c r="H3705" i="15"/>
  <c r="G3705" i="15"/>
  <c r="D3705" i="15"/>
  <c r="BA3705" i="15" s="1"/>
  <c r="C3705" i="15"/>
  <c r="AM3704" i="15"/>
  <c r="AH3704" i="15"/>
  <c r="AI3704" i="15" s="1"/>
  <c r="W3704" i="15"/>
  <c r="Y3704" i="15" s="1"/>
  <c r="V3704" i="15"/>
  <c r="U3704" i="15"/>
  <c r="X3704" i="15" s="1"/>
  <c r="R3704" i="15"/>
  <c r="P3704" i="15"/>
  <c r="O3704" i="15"/>
  <c r="N3704" i="15"/>
  <c r="H3704" i="15"/>
  <c r="G3704" i="15"/>
  <c r="D3704" i="15"/>
  <c r="BA3704" i="15" s="1"/>
  <c r="C3704" i="15"/>
  <c r="AM3703" i="15"/>
  <c r="AH3703" i="15"/>
  <c r="AI3703" i="15" s="1"/>
  <c r="W3703" i="15"/>
  <c r="Y3703" i="15" s="1"/>
  <c r="V3703" i="15"/>
  <c r="U3703" i="15"/>
  <c r="X3703" i="15" s="1"/>
  <c r="R3703" i="15"/>
  <c r="AQ3703" i="15" s="1"/>
  <c r="P3703" i="15"/>
  <c r="M3703" i="15" s="1"/>
  <c r="O3703" i="15"/>
  <c r="N3703" i="15"/>
  <c r="H3703" i="15"/>
  <c r="G3703" i="15"/>
  <c r="D3703" i="15"/>
  <c r="BA3703" i="15" s="1"/>
  <c r="C3703" i="15"/>
  <c r="AM3702" i="15"/>
  <c r="AI3702" i="15"/>
  <c r="AH3702" i="15"/>
  <c r="W3702" i="15"/>
  <c r="Y3702" i="15" s="1"/>
  <c r="V3702" i="15"/>
  <c r="U3702" i="15"/>
  <c r="X3702" i="15" s="1"/>
  <c r="R3702" i="15"/>
  <c r="AO3702" i="15" s="1"/>
  <c r="P3702" i="15"/>
  <c r="M3702" i="15" s="1"/>
  <c r="O3702" i="15"/>
  <c r="N3702" i="15"/>
  <c r="H3702" i="15"/>
  <c r="G3702" i="15"/>
  <c r="D3702" i="15"/>
  <c r="BA3702" i="15" s="1"/>
  <c r="C3702" i="15"/>
  <c r="AM3701" i="15"/>
  <c r="AH3701" i="15"/>
  <c r="AI3701" i="15" s="1"/>
  <c r="W3701" i="15"/>
  <c r="Y3701" i="15" s="1"/>
  <c r="V3701" i="15"/>
  <c r="U3701" i="15"/>
  <c r="X3701" i="15" s="1"/>
  <c r="R3701" i="15"/>
  <c r="AO3701" i="15" s="1"/>
  <c r="P3701" i="15"/>
  <c r="O3701" i="15"/>
  <c r="N3701" i="15"/>
  <c r="H3701" i="15"/>
  <c r="G3701" i="15"/>
  <c r="D3701" i="15"/>
  <c r="BA3701" i="15" s="1"/>
  <c r="C3701" i="15"/>
  <c r="AM3700" i="15"/>
  <c r="AH3700" i="15"/>
  <c r="AI3700" i="15" s="1"/>
  <c r="W3700" i="15"/>
  <c r="Y3700" i="15" s="1"/>
  <c r="V3700" i="15"/>
  <c r="U3700" i="15"/>
  <c r="X3700" i="15" s="1"/>
  <c r="R3700" i="15"/>
  <c r="AO3700" i="15" s="1"/>
  <c r="P3700" i="15"/>
  <c r="M3700" i="15" s="1"/>
  <c r="O3700" i="15"/>
  <c r="N3700" i="15"/>
  <c r="H3700" i="15"/>
  <c r="G3700" i="15"/>
  <c r="D3700" i="15"/>
  <c r="BA3700" i="15" s="1"/>
  <c r="C3700" i="15"/>
  <c r="AM3699" i="15"/>
  <c r="AH3699" i="15"/>
  <c r="AI3699" i="15" s="1"/>
  <c r="W3699" i="15"/>
  <c r="Y3699" i="15" s="1"/>
  <c r="V3699" i="15"/>
  <c r="U3699" i="15"/>
  <c r="X3699" i="15" s="1"/>
  <c r="R3699" i="15"/>
  <c r="AO3699" i="15" s="1"/>
  <c r="P3699" i="15"/>
  <c r="M3699" i="15" s="1"/>
  <c r="O3699" i="15"/>
  <c r="N3699" i="15"/>
  <c r="H3699" i="15"/>
  <c r="G3699" i="15"/>
  <c r="D3699" i="15"/>
  <c r="BA3699" i="15" s="1"/>
  <c r="C3699" i="15"/>
  <c r="AM3698" i="15"/>
  <c r="AH3698" i="15"/>
  <c r="AI3698" i="15" s="1"/>
  <c r="W3698" i="15"/>
  <c r="Y3698" i="15" s="1"/>
  <c r="V3698" i="15"/>
  <c r="U3698" i="15"/>
  <c r="X3698" i="15" s="1"/>
  <c r="R3698" i="15"/>
  <c r="P3698" i="15"/>
  <c r="O3698" i="15"/>
  <c r="N3698" i="15"/>
  <c r="H3698" i="15"/>
  <c r="G3698" i="15"/>
  <c r="D3698" i="15"/>
  <c r="BA3698" i="15" s="1"/>
  <c r="C3698" i="15"/>
  <c r="AM3697" i="15"/>
  <c r="AH3697" i="15"/>
  <c r="AI3697" i="15" s="1"/>
  <c r="W3697" i="15"/>
  <c r="Y3697" i="15" s="1"/>
  <c r="V3697" i="15"/>
  <c r="U3697" i="15"/>
  <c r="X3697" i="15" s="1"/>
  <c r="R3697" i="15"/>
  <c r="AO3697" i="15" s="1"/>
  <c r="P3697" i="15"/>
  <c r="M3697" i="15" s="1"/>
  <c r="O3697" i="15"/>
  <c r="N3697" i="15"/>
  <c r="H3697" i="15"/>
  <c r="Q3697" i="15" s="1"/>
  <c r="AP3697" i="15" s="1"/>
  <c r="G3697" i="15"/>
  <c r="D3697" i="15"/>
  <c r="BA3697" i="15" s="1"/>
  <c r="C3697" i="15"/>
  <c r="AM3696" i="15"/>
  <c r="AH3696" i="15"/>
  <c r="AI3696" i="15" s="1"/>
  <c r="W3696" i="15"/>
  <c r="Y3696" i="15" s="1"/>
  <c r="V3696" i="15"/>
  <c r="U3696" i="15"/>
  <c r="X3696" i="15" s="1"/>
  <c r="R3696" i="15"/>
  <c r="AO3696" i="15" s="1"/>
  <c r="P3696" i="15"/>
  <c r="M3696" i="15" s="1"/>
  <c r="O3696" i="15"/>
  <c r="N3696" i="15"/>
  <c r="H3696" i="15"/>
  <c r="G3696" i="15"/>
  <c r="D3696" i="15"/>
  <c r="BA3696" i="15" s="1"/>
  <c r="C3696" i="15"/>
  <c r="AM3695" i="15"/>
  <c r="AH3695" i="15"/>
  <c r="AI3695" i="15" s="1"/>
  <c r="W3695" i="15"/>
  <c r="Y3695" i="15" s="1"/>
  <c r="V3695" i="15"/>
  <c r="U3695" i="15"/>
  <c r="X3695" i="15" s="1"/>
  <c r="R3695" i="15"/>
  <c r="P3695" i="15"/>
  <c r="M3695" i="15" s="1"/>
  <c r="O3695" i="15"/>
  <c r="N3695" i="15"/>
  <c r="H3695" i="15"/>
  <c r="G3695" i="15"/>
  <c r="D3695" i="15"/>
  <c r="BA3695" i="15" s="1"/>
  <c r="C3695" i="15"/>
  <c r="AM3694" i="15"/>
  <c r="AH3694" i="15"/>
  <c r="AI3694" i="15" s="1"/>
  <c r="W3694" i="15"/>
  <c r="Y3694" i="15" s="1"/>
  <c r="V3694" i="15"/>
  <c r="U3694" i="15"/>
  <c r="X3694" i="15" s="1"/>
  <c r="R3694" i="15"/>
  <c r="P3694" i="15"/>
  <c r="M3694" i="15" s="1"/>
  <c r="O3694" i="15"/>
  <c r="N3694" i="15"/>
  <c r="H3694" i="15"/>
  <c r="G3694" i="15"/>
  <c r="D3694" i="15"/>
  <c r="BA3694" i="15" s="1"/>
  <c r="C3694" i="15"/>
  <c r="AM3693" i="15"/>
  <c r="AH3693" i="15"/>
  <c r="AI3693" i="15" s="1"/>
  <c r="W3693" i="15"/>
  <c r="Y3693" i="15" s="1"/>
  <c r="V3693" i="15"/>
  <c r="U3693" i="15"/>
  <c r="X3693" i="15" s="1"/>
  <c r="R3693" i="15"/>
  <c r="P3693" i="15"/>
  <c r="M3693" i="15" s="1"/>
  <c r="O3693" i="15"/>
  <c r="N3693" i="15"/>
  <c r="H3693" i="15"/>
  <c r="G3693" i="15"/>
  <c r="D3693" i="15"/>
  <c r="BA3693" i="15" s="1"/>
  <c r="C3693" i="15"/>
  <c r="AM3692" i="15"/>
  <c r="AI3692" i="15"/>
  <c r="AH3692" i="15"/>
  <c r="W3692" i="15"/>
  <c r="Y3692" i="15" s="1"/>
  <c r="V3692" i="15"/>
  <c r="U3692" i="15"/>
  <c r="X3692" i="15" s="1"/>
  <c r="R3692" i="15"/>
  <c r="AO3692" i="15" s="1"/>
  <c r="P3692" i="15"/>
  <c r="M3692" i="15" s="1"/>
  <c r="O3692" i="15"/>
  <c r="N3692" i="15"/>
  <c r="H3692" i="15"/>
  <c r="G3692" i="15"/>
  <c r="D3692" i="15"/>
  <c r="BA3692" i="15" s="1"/>
  <c r="C3692" i="15"/>
  <c r="AM3691" i="15"/>
  <c r="AH3691" i="15"/>
  <c r="AI3691" i="15" s="1"/>
  <c r="W3691" i="15"/>
  <c r="Y3691" i="15" s="1"/>
  <c r="V3691" i="15"/>
  <c r="U3691" i="15"/>
  <c r="X3691" i="15" s="1"/>
  <c r="R3691" i="15"/>
  <c r="AO3691" i="15" s="1"/>
  <c r="P3691" i="15"/>
  <c r="M3691" i="15" s="1"/>
  <c r="O3691" i="15"/>
  <c r="N3691" i="15"/>
  <c r="H3691" i="15"/>
  <c r="G3691" i="15"/>
  <c r="D3691" i="15"/>
  <c r="BA3691" i="15" s="1"/>
  <c r="C3691" i="15"/>
  <c r="AM3690" i="15"/>
  <c r="AH3690" i="15"/>
  <c r="AI3690" i="15" s="1"/>
  <c r="W3690" i="15"/>
  <c r="Y3690" i="15" s="1"/>
  <c r="V3690" i="15"/>
  <c r="U3690" i="15"/>
  <c r="X3690" i="15" s="1"/>
  <c r="R3690" i="15"/>
  <c r="AO3690" i="15" s="1"/>
  <c r="P3690" i="15"/>
  <c r="O3690" i="15"/>
  <c r="N3690" i="15"/>
  <c r="H3690" i="15"/>
  <c r="G3690" i="15"/>
  <c r="D3690" i="15"/>
  <c r="BA3690" i="15" s="1"/>
  <c r="C3690" i="15"/>
  <c r="AM3689" i="15"/>
  <c r="AH3689" i="15"/>
  <c r="AI3689" i="15" s="1"/>
  <c r="W3689" i="15"/>
  <c r="Y3689" i="15" s="1"/>
  <c r="V3689" i="15"/>
  <c r="U3689" i="15"/>
  <c r="X3689" i="15" s="1"/>
  <c r="R3689" i="15"/>
  <c r="AO3689" i="15" s="1"/>
  <c r="P3689" i="15"/>
  <c r="M3689" i="15" s="1"/>
  <c r="O3689" i="15"/>
  <c r="N3689" i="15"/>
  <c r="H3689" i="15"/>
  <c r="G3689" i="15"/>
  <c r="D3689" i="15"/>
  <c r="BA3689" i="15" s="1"/>
  <c r="C3689" i="15"/>
  <c r="AM3688" i="15"/>
  <c r="AH3688" i="15"/>
  <c r="AI3688" i="15" s="1"/>
  <c r="W3688" i="15"/>
  <c r="Y3688" i="15" s="1"/>
  <c r="V3688" i="15"/>
  <c r="U3688" i="15"/>
  <c r="X3688" i="15" s="1"/>
  <c r="R3688" i="15"/>
  <c r="AO3688" i="15" s="1"/>
  <c r="P3688" i="15"/>
  <c r="M3688" i="15" s="1"/>
  <c r="O3688" i="15"/>
  <c r="N3688" i="15"/>
  <c r="H3688" i="15"/>
  <c r="G3688" i="15"/>
  <c r="D3688" i="15"/>
  <c r="BA3688" i="15" s="1"/>
  <c r="C3688" i="15"/>
  <c r="AM3687" i="15"/>
  <c r="AH3687" i="15"/>
  <c r="AI3687" i="15" s="1"/>
  <c r="W3687" i="15"/>
  <c r="Y3687" i="15" s="1"/>
  <c r="V3687" i="15"/>
  <c r="U3687" i="15"/>
  <c r="X3687" i="15" s="1"/>
  <c r="R3687" i="15"/>
  <c r="P3687" i="15"/>
  <c r="M3687" i="15" s="1"/>
  <c r="O3687" i="15"/>
  <c r="N3687" i="15"/>
  <c r="H3687" i="15"/>
  <c r="G3687" i="15"/>
  <c r="D3687" i="15"/>
  <c r="BA3687" i="15" s="1"/>
  <c r="C3687" i="15"/>
  <c r="AM3686" i="15"/>
  <c r="AH3686" i="15"/>
  <c r="AI3686" i="15" s="1"/>
  <c r="W3686" i="15"/>
  <c r="Y3686" i="15" s="1"/>
  <c r="V3686" i="15"/>
  <c r="U3686" i="15"/>
  <c r="X3686" i="15" s="1"/>
  <c r="R3686" i="15"/>
  <c r="AO3686" i="15" s="1"/>
  <c r="P3686" i="15"/>
  <c r="M3686" i="15" s="1"/>
  <c r="O3686" i="15"/>
  <c r="N3686" i="15"/>
  <c r="H3686" i="15"/>
  <c r="G3686" i="15"/>
  <c r="D3686" i="15"/>
  <c r="BA3686" i="15" s="1"/>
  <c r="C3686" i="15"/>
  <c r="AM3685" i="15"/>
  <c r="AH3685" i="15"/>
  <c r="AI3685" i="15" s="1"/>
  <c r="W3685" i="15"/>
  <c r="Y3685" i="15" s="1"/>
  <c r="V3685" i="15"/>
  <c r="U3685" i="15"/>
  <c r="X3685" i="15" s="1"/>
  <c r="R3685" i="15"/>
  <c r="AO3685" i="15" s="1"/>
  <c r="P3685" i="15"/>
  <c r="M3685" i="15" s="1"/>
  <c r="O3685" i="15"/>
  <c r="N3685" i="15"/>
  <c r="H3685" i="15"/>
  <c r="G3685" i="15"/>
  <c r="D3685" i="15"/>
  <c r="BA3685" i="15" s="1"/>
  <c r="C3685" i="15"/>
  <c r="BA3684" i="15"/>
  <c r="AM3684" i="15"/>
  <c r="AH3684" i="15"/>
  <c r="AI3684" i="15" s="1"/>
  <c r="W3684" i="15"/>
  <c r="Y3684" i="15" s="1"/>
  <c r="V3684" i="15"/>
  <c r="U3684" i="15"/>
  <c r="X3684" i="15" s="1"/>
  <c r="R3684" i="15"/>
  <c r="P3684" i="15"/>
  <c r="O3684" i="15"/>
  <c r="N3684" i="15"/>
  <c r="H3684" i="15"/>
  <c r="G3684" i="15"/>
  <c r="D3684" i="15"/>
  <c r="C3684" i="15"/>
  <c r="AM3683" i="15"/>
  <c r="AH3683" i="15"/>
  <c r="AI3683" i="15" s="1"/>
  <c r="W3683" i="15"/>
  <c r="Y3683" i="15" s="1"/>
  <c r="V3683" i="15"/>
  <c r="U3683" i="15"/>
  <c r="X3683" i="15" s="1"/>
  <c r="R3683" i="15"/>
  <c r="P3683" i="15"/>
  <c r="M3683" i="15" s="1"/>
  <c r="O3683" i="15"/>
  <c r="N3683" i="15"/>
  <c r="H3683" i="15"/>
  <c r="G3683" i="15"/>
  <c r="D3683" i="15"/>
  <c r="BA3683" i="15" s="1"/>
  <c r="C3683" i="15"/>
  <c r="AM3682" i="15"/>
  <c r="AH3682" i="15"/>
  <c r="AI3682" i="15" s="1"/>
  <c r="W3682" i="15"/>
  <c r="Y3682" i="15" s="1"/>
  <c r="V3682" i="15"/>
  <c r="U3682" i="15"/>
  <c r="X3682" i="15" s="1"/>
  <c r="R3682" i="15"/>
  <c r="AO3682" i="15" s="1"/>
  <c r="P3682" i="15"/>
  <c r="M3682" i="15" s="1"/>
  <c r="O3682" i="15"/>
  <c r="N3682" i="15"/>
  <c r="H3682" i="15"/>
  <c r="G3682" i="15"/>
  <c r="D3682" i="15"/>
  <c r="BA3682" i="15" s="1"/>
  <c r="C3682" i="15"/>
  <c r="AM3681" i="15"/>
  <c r="AH3681" i="15"/>
  <c r="AI3681" i="15" s="1"/>
  <c r="W3681" i="15"/>
  <c r="Y3681" i="15" s="1"/>
  <c r="V3681" i="15"/>
  <c r="U3681" i="15"/>
  <c r="X3681" i="15" s="1"/>
  <c r="R3681" i="15"/>
  <c r="AO3681" i="15" s="1"/>
  <c r="P3681" i="15"/>
  <c r="O3681" i="15"/>
  <c r="N3681" i="15"/>
  <c r="H3681" i="15"/>
  <c r="G3681" i="15"/>
  <c r="D3681" i="15"/>
  <c r="BA3681" i="15" s="1"/>
  <c r="C3681" i="15"/>
  <c r="AM3680" i="15"/>
  <c r="AH3680" i="15"/>
  <c r="AI3680" i="15" s="1"/>
  <c r="W3680" i="15"/>
  <c r="Y3680" i="15" s="1"/>
  <c r="V3680" i="15"/>
  <c r="U3680" i="15"/>
  <c r="X3680" i="15" s="1"/>
  <c r="R3680" i="15"/>
  <c r="AO3680" i="15" s="1"/>
  <c r="P3680" i="15"/>
  <c r="M3680" i="15" s="1"/>
  <c r="O3680" i="15"/>
  <c r="N3680" i="15"/>
  <c r="H3680" i="15"/>
  <c r="Q3680" i="15" s="1"/>
  <c r="AP3680" i="15" s="1"/>
  <c r="G3680" i="15"/>
  <c r="D3680" i="15"/>
  <c r="BA3680" i="15" s="1"/>
  <c r="C3680" i="15"/>
  <c r="AM3679" i="15"/>
  <c r="AH3679" i="15"/>
  <c r="AI3679" i="15" s="1"/>
  <c r="W3679" i="15"/>
  <c r="Y3679" i="15" s="1"/>
  <c r="V3679" i="15"/>
  <c r="U3679" i="15"/>
  <c r="X3679" i="15" s="1"/>
  <c r="R3679" i="15"/>
  <c r="AO3679" i="15" s="1"/>
  <c r="P3679" i="15"/>
  <c r="M3679" i="15" s="1"/>
  <c r="O3679" i="15"/>
  <c r="N3679" i="15"/>
  <c r="H3679" i="15"/>
  <c r="AQ3679" i="15" s="1"/>
  <c r="G3679" i="15"/>
  <c r="D3679" i="15"/>
  <c r="BA3679" i="15" s="1"/>
  <c r="C3679" i="15"/>
  <c r="AM3678" i="15"/>
  <c r="AH3678" i="15"/>
  <c r="AI3678" i="15" s="1"/>
  <c r="W3678" i="15"/>
  <c r="Y3678" i="15" s="1"/>
  <c r="V3678" i="15"/>
  <c r="U3678" i="15"/>
  <c r="X3678" i="15" s="1"/>
  <c r="R3678" i="15"/>
  <c r="P3678" i="15"/>
  <c r="O3678" i="15"/>
  <c r="N3678" i="15"/>
  <c r="H3678" i="15"/>
  <c r="G3678" i="15"/>
  <c r="D3678" i="15"/>
  <c r="BA3678" i="15" s="1"/>
  <c r="C3678" i="15"/>
  <c r="AM3677" i="15"/>
  <c r="AH3677" i="15"/>
  <c r="AI3677" i="15" s="1"/>
  <c r="W3677" i="15"/>
  <c r="Y3677" i="15" s="1"/>
  <c r="V3677" i="15"/>
  <c r="U3677" i="15"/>
  <c r="X3677" i="15" s="1"/>
  <c r="R3677" i="15"/>
  <c r="P3677" i="15"/>
  <c r="M3677" i="15" s="1"/>
  <c r="O3677" i="15"/>
  <c r="N3677" i="15"/>
  <c r="H3677" i="15"/>
  <c r="G3677" i="15"/>
  <c r="D3677" i="15"/>
  <c r="BA3677" i="15" s="1"/>
  <c r="C3677" i="15"/>
  <c r="AM3676" i="15"/>
  <c r="AH3676" i="15"/>
  <c r="AI3676" i="15" s="1"/>
  <c r="W3676" i="15"/>
  <c r="Y3676" i="15" s="1"/>
  <c r="V3676" i="15"/>
  <c r="U3676" i="15"/>
  <c r="X3676" i="15" s="1"/>
  <c r="R3676" i="15"/>
  <c r="AO3676" i="15" s="1"/>
  <c r="P3676" i="15"/>
  <c r="M3676" i="15" s="1"/>
  <c r="O3676" i="15"/>
  <c r="N3676" i="15"/>
  <c r="H3676" i="15"/>
  <c r="G3676" i="15"/>
  <c r="D3676" i="15"/>
  <c r="BA3676" i="15" s="1"/>
  <c r="C3676" i="15"/>
  <c r="AM3675" i="15"/>
  <c r="AH3675" i="15"/>
  <c r="AI3675" i="15" s="1"/>
  <c r="W3675" i="15"/>
  <c r="Y3675" i="15" s="1"/>
  <c r="V3675" i="15"/>
  <c r="U3675" i="15"/>
  <c r="X3675" i="15" s="1"/>
  <c r="R3675" i="15"/>
  <c r="AO3675" i="15" s="1"/>
  <c r="P3675" i="15"/>
  <c r="M3675" i="15" s="1"/>
  <c r="O3675" i="15"/>
  <c r="N3675" i="15"/>
  <c r="H3675" i="15"/>
  <c r="G3675" i="15"/>
  <c r="D3675" i="15"/>
  <c r="BA3675" i="15" s="1"/>
  <c r="C3675" i="15"/>
  <c r="AM3674" i="15"/>
  <c r="AH3674" i="15"/>
  <c r="AI3674" i="15" s="1"/>
  <c r="W3674" i="15"/>
  <c r="Y3674" i="15" s="1"/>
  <c r="V3674" i="15"/>
  <c r="U3674" i="15"/>
  <c r="X3674" i="15" s="1"/>
  <c r="R3674" i="15"/>
  <c r="P3674" i="15"/>
  <c r="O3674" i="15"/>
  <c r="N3674" i="15"/>
  <c r="H3674" i="15"/>
  <c r="G3674" i="15"/>
  <c r="D3674" i="15"/>
  <c r="BA3674" i="15" s="1"/>
  <c r="C3674" i="15"/>
  <c r="AM3673" i="15"/>
  <c r="AH3673" i="15"/>
  <c r="AI3673" i="15" s="1"/>
  <c r="W3673" i="15"/>
  <c r="Y3673" i="15" s="1"/>
  <c r="V3673" i="15"/>
  <c r="U3673" i="15"/>
  <c r="X3673" i="15" s="1"/>
  <c r="R3673" i="15"/>
  <c r="P3673" i="15"/>
  <c r="M3673" i="15" s="1"/>
  <c r="O3673" i="15"/>
  <c r="N3673" i="15"/>
  <c r="H3673" i="15"/>
  <c r="G3673" i="15"/>
  <c r="D3673" i="15"/>
  <c r="BA3673" i="15" s="1"/>
  <c r="C3673" i="15"/>
  <c r="AM3672" i="15"/>
  <c r="AH3672" i="15"/>
  <c r="AI3672" i="15" s="1"/>
  <c r="W3672" i="15"/>
  <c r="Y3672" i="15" s="1"/>
  <c r="V3672" i="15"/>
  <c r="U3672" i="15"/>
  <c r="X3672" i="15" s="1"/>
  <c r="R3672" i="15"/>
  <c r="AO3672" i="15" s="1"/>
  <c r="P3672" i="15"/>
  <c r="M3672" i="15" s="1"/>
  <c r="O3672" i="15"/>
  <c r="N3672" i="15"/>
  <c r="H3672" i="15"/>
  <c r="G3672" i="15"/>
  <c r="D3672" i="15"/>
  <c r="BA3672" i="15" s="1"/>
  <c r="C3672" i="15"/>
  <c r="AM3671" i="15"/>
  <c r="AH3671" i="15"/>
  <c r="AI3671" i="15" s="1"/>
  <c r="W3671" i="15"/>
  <c r="Y3671" i="15" s="1"/>
  <c r="V3671" i="15"/>
  <c r="U3671" i="15"/>
  <c r="X3671" i="15" s="1"/>
  <c r="R3671" i="15"/>
  <c r="AO3671" i="15" s="1"/>
  <c r="P3671" i="15"/>
  <c r="M3671" i="15" s="1"/>
  <c r="O3671" i="15"/>
  <c r="N3671" i="15"/>
  <c r="H3671" i="15"/>
  <c r="G3671" i="15"/>
  <c r="D3671" i="15"/>
  <c r="BA3671" i="15" s="1"/>
  <c r="C3671" i="15"/>
  <c r="AM3670" i="15"/>
  <c r="AI3670" i="15"/>
  <c r="AH3670" i="15"/>
  <c r="W3670" i="15"/>
  <c r="Y3670" i="15" s="1"/>
  <c r="V3670" i="15"/>
  <c r="U3670" i="15"/>
  <c r="X3670" i="15" s="1"/>
  <c r="R3670" i="15"/>
  <c r="AO3670" i="15" s="1"/>
  <c r="P3670" i="15"/>
  <c r="O3670" i="15"/>
  <c r="N3670" i="15"/>
  <c r="H3670" i="15"/>
  <c r="G3670" i="15"/>
  <c r="D3670" i="15"/>
  <c r="BA3670" i="15" s="1"/>
  <c r="C3670" i="15"/>
  <c r="AM3669" i="15"/>
  <c r="AH3669" i="15"/>
  <c r="AI3669" i="15" s="1"/>
  <c r="W3669" i="15"/>
  <c r="Y3669" i="15" s="1"/>
  <c r="V3669" i="15"/>
  <c r="U3669" i="15"/>
  <c r="X3669" i="15" s="1"/>
  <c r="R3669" i="15"/>
  <c r="P3669" i="15"/>
  <c r="M3669" i="15" s="1"/>
  <c r="O3669" i="15"/>
  <c r="N3669" i="15"/>
  <c r="H3669" i="15"/>
  <c r="G3669" i="15"/>
  <c r="D3669" i="15"/>
  <c r="BA3669" i="15" s="1"/>
  <c r="C3669" i="15"/>
  <c r="AM3668" i="15"/>
  <c r="AH3668" i="15"/>
  <c r="AI3668" i="15" s="1"/>
  <c r="W3668" i="15"/>
  <c r="Y3668" i="15" s="1"/>
  <c r="V3668" i="15"/>
  <c r="U3668" i="15"/>
  <c r="X3668" i="15" s="1"/>
  <c r="R3668" i="15"/>
  <c r="AO3668" i="15" s="1"/>
  <c r="P3668" i="15"/>
  <c r="M3668" i="15" s="1"/>
  <c r="O3668" i="15"/>
  <c r="N3668" i="15"/>
  <c r="H3668" i="15"/>
  <c r="G3668" i="15"/>
  <c r="D3668" i="15"/>
  <c r="BA3668" i="15" s="1"/>
  <c r="C3668" i="15"/>
  <c r="AM3667" i="15"/>
  <c r="AH3667" i="15"/>
  <c r="AI3667" i="15" s="1"/>
  <c r="W3667" i="15"/>
  <c r="Y3667" i="15" s="1"/>
  <c r="V3667" i="15"/>
  <c r="U3667" i="15"/>
  <c r="X3667" i="15" s="1"/>
  <c r="R3667" i="15"/>
  <c r="P3667" i="15"/>
  <c r="M3667" i="15" s="1"/>
  <c r="O3667" i="15"/>
  <c r="N3667" i="15"/>
  <c r="H3667" i="15"/>
  <c r="G3667" i="15"/>
  <c r="D3667" i="15"/>
  <c r="BA3667" i="15" s="1"/>
  <c r="C3667" i="15"/>
  <c r="AM3666" i="15"/>
  <c r="AH3666" i="15"/>
  <c r="AI3666" i="15" s="1"/>
  <c r="W3666" i="15"/>
  <c r="Y3666" i="15" s="1"/>
  <c r="V3666" i="15"/>
  <c r="U3666" i="15"/>
  <c r="X3666" i="15" s="1"/>
  <c r="R3666" i="15"/>
  <c r="AO3666" i="15" s="1"/>
  <c r="P3666" i="15"/>
  <c r="M3666" i="15" s="1"/>
  <c r="O3666" i="15"/>
  <c r="N3666" i="15"/>
  <c r="H3666" i="15"/>
  <c r="G3666" i="15"/>
  <c r="D3666" i="15"/>
  <c r="BA3666" i="15" s="1"/>
  <c r="C3666" i="15"/>
  <c r="AM3665" i="15"/>
  <c r="AH3665" i="15"/>
  <c r="AI3665" i="15" s="1"/>
  <c r="W3665" i="15"/>
  <c r="Y3665" i="15" s="1"/>
  <c r="V3665" i="15"/>
  <c r="U3665" i="15"/>
  <c r="X3665" i="15" s="1"/>
  <c r="R3665" i="15"/>
  <c r="AO3665" i="15" s="1"/>
  <c r="P3665" i="15"/>
  <c r="M3665" i="15" s="1"/>
  <c r="O3665" i="15"/>
  <c r="N3665" i="15"/>
  <c r="H3665" i="15"/>
  <c r="G3665" i="15"/>
  <c r="D3665" i="15"/>
  <c r="BA3665" i="15" s="1"/>
  <c r="C3665" i="15"/>
  <c r="AM3664" i="15"/>
  <c r="AH3664" i="15"/>
  <c r="AI3664" i="15" s="1"/>
  <c r="W3664" i="15"/>
  <c r="Y3664" i="15" s="1"/>
  <c r="V3664" i="15"/>
  <c r="U3664" i="15"/>
  <c r="X3664" i="15" s="1"/>
  <c r="R3664" i="15"/>
  <c r="P3664" i="15"/>
  <c r="O3664" i="15"/>
  <c r="N3664" i="15"/>
  <c r="H3664" i="15"/>
  <c r="G3664" i="15"/>
  <c r="D3664" i="15"/>
  <c r="BA3664" i="15" s="1"/>
  <c r="C3664" i="15"/>
  <c r="AM3663" i="15"/>
  <c r="AH3663" i="15"/>
  <c r="AI3663" i="15" s="1"/>
  <c r="W3663" i="15"/>
  <c r="Y3663" i="15" s="1"/>
  <c r="V3663" i="15"/>
  <c r="U3663" i="15"/>
  <c r="X3663" i="15" s="1"/>
  <c r="R3663" i="15"/>
  <c r="P3663" i="15"/>
  <c r="O3663" i="15"/>
  <c r="N3663" i="15"/>
  <c r="H3663" i="15"/>
  <c r="G3663" i="15"/>
  <c r="D3663" i="15"/>
  <c r="BA3663" i="15" s="1"/>
  <c r="C3663" i="15"/>
  <c r="AM3662" i="15"/>
  <c r="AH3662" i="15"/>
  <c r="AI3662" i="15" s="1"/>
  <c r="W3662" i="15"/>
  <c r="Y3662" i="15" s="1"/>
  <c r="V3662" i="15"/>
  <c r="U3662" i="15"/>
  <c r="X3662" i="15" s="1"/>
  <c r="R3662" i="15"/>
  <c r="AO3662" i="15" s="1"/>
  <c r="P3662" i="15"/>
  <c r="M3662" i="15" s="1"/>
  <c r="O3662" i="15"/>
  <c r="N3662" i="15"/>
  <c r="H3662" i="15"/>
  <c r="G3662" i="15"/>
  <c r="D3662" i="15"/>
  <c r="BA3662" i="15" s="1"/>
  <c r="C3662" i="15"/>
  <c r="AM3661" i="15"/>
  <c r="AH3661" i="15"/>
  <c r="AI3661" i="15" s="1"/>
  <c r="W3661" i="15"/>
  <c r="Y3661" i="15" s="1"/>
  <c r="V3661" i="15"/>
  <c r="U3661" i="15"/>
  <c r="X3661" i="15" s="1"/>
  <c r="R3661" i="15"/>
  <c r="AO3661" i="15" s="1"/>
  <c r="P3661" i="15"/>
  <c r="O3661" i="15"/>
  <c r="N3661" i="15"/>
  <c r="H3661" i="15"/>
  <c r="G3661" i="15"/>
  <c r="D3661" i="15"/>
  <c r="BA3661" i="15" s="1"/>
  <c r="C3661" i="15"/>
  <c r="AM3660" i="15"/>
  <c r="AH3660" i="15"/>
  <c r="AI3660" i="15" s="1"/>
  <c r="W3660" i="15"/>
  <c r="Y3660" i="15" s="1"/>
  <c r="V3660" i="15"/>
  <c r="U3660" i="15"/>
  <c r="X3660" i="15" s="1"/>
  <c r="R3660" i="15"/>
  <c r="AO3660" i="15" s="1"/>
  <c r="P3660" i="15"/>
  <c r="M3660" i="15" s="1"/>
  <c r="O3660" i="15"/>
  <c r="N3660" i="15"/>
  <c r="H3660" i="15"/>
  <c r="G3660" i="15"/>
  <c r="D3660" i="15"/>
  <c r="BA3660" i="15" s="1"/>
  <c r="C3660" i="15"/>
  <c r="AM3659" i="15"/>
  <c r="AH3659" i="15"/>
  <c r="AI3659" i="15" s="1"/>
  <c r="W3659" i="15"/>
  <c r="Y3659" i="15" s="1"/>
  <c r="V3659" i="15"/>
  <c r="U3659" i="15"/>
  <c r="X3659" i="15" s="1"/>
  <c r="R3659" i="15"/>
  <c r="AO3659" i="15" s="1"/>
  <c r="P3659" i="15"/>
  <c r="M3659" i="15" s="1"/>
  <c r="O3659" i="15"/>
  <c r="N3659" i="15"/>
  <c r="H3659" i="15"/>
  <c r="G3659" i="15"/>
  <c r="D3659" i="15"/>
  <c r="BA3659" i="15" s="1"/>
  <c r="C3659" i="15"/>
  <c r="AM3658" i="15"/>
  <c r="AH3658" i="15"/>
  <c r="AI3658" i="15" s="1"/>
  <c r="W3658" i="15"/>
  <c r="Y3658" i="15" s="1"/>
  <c r="V3658" i="15"/>
  <c r="U3658" i="15"/>
  <c r="X3658" i="15" s="1"/>
  <c r="R3658" i="15"/>
  <c r="AO3658" i="15" s="1"/>
  <c r="P3658" i="15"/>
  <c r="O3658" i="15"/>
  <c r="N3658" i="15"/>
  <c r="H3658" i="15"/>
  <c r="G3658" i="15"/>
  <c r="D3658" i="15"/>
  <c r="BA3658" i="15" s="1"/>
  <c r="C3658" i="15"/>
  <c r="AM3657" i="15"/>
  <c r="AH3657" i="15"/>
  <c r="AI3657" i="15" s="1"/>
  <c r="W3657" i="15"/>
  <c r="Y3657" i="15" s="1"/>
  <c r="V3657" i="15"/>
  <c r="U3657" i="15"/>
  <c r="X3657" i="15" s="1"/>
  <c r="R3657" i="15"/>
  <c r="AO3657" i="15" s="1"/>
  <c r="P3657" i="15"/>
  <c r="O3657" i="15"/>
  <c r="N3657" i="15"/>
  <c r="H3657" i="15"/>
  <c r="Q3657" i="15" s="1"/>
  <c r="AP3657" i="15" s="1"/>
  <c r="G3657" i="15"/>
  <c r="D3657" i="15"/>
  <c r="BA3657" i="15" s="1"/>
  <c r="C3657" i="15"/>
  <c r="AM3656" i="15"/>
  <c r="AI3656" i="15"/>
  <c r="AH3656" i="15"/>
  <c r="W3656" i="15"/>
  <c r="Y3656" i="15" s="1"/>
  <c r="V3656" i="15"/>
  <c r="U3656" i="15"/>
  <c r="X3656" i="15" s="1"/>
  <c r="R3656" i="15"/>
  <c r="AO3656" i="15" s="1"/>
  <c r="P3656" i="15"/>
  <c r="M3656" i="15" s="1"/>
  <c r="O3656" i="15"/>
  <c r="N3656" i="15"/>
  <c r="H3656" i="15"/>
  <c r="G3656" i="15"/>
  <c r="D3656" i="15"/>
  <c r="BA3656" i="15" s="1"/>
  <c r="C3656" i="15"/>
  <c r="AM3655" i="15"/>
  <c r="AH3655" i="15"/>
  <c r="AI3655" i="15" s="1"/>
  <c r="W3655" i="15"/>
  <c r="Y3655" i="15" s="1"/>
  <c r="V3655" i="15"/>
  <c r="U3655" i="15"/>
  <c r="X3655" i="15" s="1"/>
  <c r="R3655" i="15"/>
  <c r="P3655" i="15"/>
  <c r="M3655" i="15" s="1"/>
  <c r="O3655" i="15"/>
  <c r="N3655" i="15"/>
  <c r="H3655" i="15"/>
  <c r="G3655" i="15"/>
  <c r="D3655" i="15"/>
  <c r="BA3655" i="15" s="1"/>
  <c r="C3655" i="15"/>
  <c r="AM3654" i="15"/>
  <c r="AH3654" i="15"/>
  <c r="AI3654" i="15" s="1"/>
  <c r="W3654" i="15"/>
  <c r="Y3654" i="15" s="1"/>
  <c r="V3654" i="15"/>
  <c r="U3654" i="15"/>
  <c r="X3654" i="15" s="1"/>
  <c r="R3654" i="15"/>
  <c r="P3654" i="15"/>
  <c r="O3654" i="15"/>
  <c r="N3654" i="15"/>
  <c r="H3654" i="15"/>
  <c r="G3654" i="15"/>
  <c r="D3654" i="15"/>
  <c r="BA3654" i="15" s="1"/>
  <c r="C3654" i="15"/>
  <c r="AM3653" i="15"/>
  <c r="AH3653" i="15"/>
  <c r="AI3653" i="15" s="1"/>
  <c r="W3653" i="15"/>
  <c r="Y3653" i="15" s="1"/>
  <c r="V3653" i="15"/>
  <c r="U3653" i="15"/>
  <c r="X3653" i="15" s="1"/>
  <c r="R3653" i="15"/>
  <c r="AO3653" i="15" s="1"/>
  <c r="P3653" i="15"/>
  <c r="M3653" i="15" s="1"/>
  <c r="O3653" i="15"/>
  <c r="N3653" i="15"/>
  <c r="H3653" i="15"/>
  <c r="G3653" i="15"/>
  <c r="D3653" i="15"/>
  <c r="BA3653" i="15" s="1"/>
  <c r="C3653" i="15"/>
  <c r="AM3652" i="15"/>
  <c r="AH3652" i="15"/>
  <c r="AI3652" i="15" s="1"/>
  <c r="W3652" i="15"/>
  <c r="Y3652" i="15" s="1"/>
  <c r="V3652" i="15"/>
  <c r="U3652" i="15"/>
  <c r="X3652" i="15" s="1"/>
  <c r="R3652" i="15"/>
  <c r="AO3652" i="15" s="1"/>
  <c r="P3652" i="15"/>
  <c r="M3652" i="15" s="1"/>
  <c r="O3652" i="15"/>
  <c r="N3652" i="15"/>
  <c r="H3652" i="15"/>
  <c r="G3652" i="15"/>
  <c r="D3652" i="15"/>
  <c r="BA3652" i="15" s="1"/>
  <c r="C3652" i="15"/>
  <c r="AM3651" i="15"/>
  <c r="AH3651" i="15"/>
  <c r="AI3651" i="15" s="1"/>
  <c r="W3651" i="15"/>
  <c r="Y3651" i="15" s="1"/>
  <c r="V3651" i="15"/>
  <c r="U3651" i="15"/>
  <c r="X3651" i="15" s="1"/>
  <c r="R3651" i="15"/>
  <c r="AO3651" i="15" s="1"/>
  <c r="P3651" i="15"/>
  <c r="M3651" i="15" s="1"/>
  <c r="O3651" i="15"/>
  <c r="N3651" i="15"/>
  <c r="H3651" i="15"/>
  <c r="G3651" i="15"/>
  <c r="D3651" i="15"/>
  <c r="BA3651" i="15" s="1"/>
  <c r="C3651" i="15"/>
  <c r="AM3650" i="15"/>
  <c r="AH3650" i="15"/>
  <c r="AI3650" i="15" s="1"/>
  <c r="W3650" i="15"/>
  <c r="Y3650" i="15" s="1"/>
  <c r="V3650" i="15"/>
  <c r="U3650" i="15"/>
  <c r="X3650" i="15" s="1"/>
  <c r="R3650" i="15"/>
  <c r="AO3650" i="15" s="1"/>
  <c r="P3650" i="15"/>
  <c r="O3650" i="15"/>
  <c r="N3650" i="15"/>
  <c r="H3650" i="15"/>
  <c r="G3650" i="15"/>
  <c r="D3650" i="15"/>
  <c r="BA3650" i="15" s="1"/>
  <c r="C3650" i="15"/>
  <c r="AM3649" i="15"/>
  <c r="AH3649" i="15"/>
  <c r="AI3649" i="15" s="1"/>
  <c r="W3649" i="15"/>
  <c r="Y3649" i="15" s="1"/>
  <c r="V3649" i="15"/>
  <c r="U3649" i="15"/>
  <c r="X3649" i="15" s="1"/>
  <c r="R3649" i="15"/>
  <c r="P3649" i="15"/>
  <c r="M3649" i="15" s="1"/>
  <c r="O3649" i="15"/>
  <c r="N3649" i="15"/>
  <c r="H3649" i="15"/>
  <c r="G3649" i="15"/>
  <c r="D3649" i="15"/>
  <c r="BA3649" i="15" s="1"/>
  <c r="C3649" i="15"/>
  <c r="AM3648" i="15"/>
  <c r="AH3648" i="15"/>
  <c r="AI3648" i="15" s="1"/>
  <c r="W3648" i="15"/>
  <c r="Y3648" i="15" s="1"/>
  <c r="V3648" i="15"/>
  <c r="U3648" i="15"/>
  <c r="X3648" i="15" s="1"/>
  <c r="R3648" i="15"/>
  <c r="AO3648" i="15" s="1"/>
  <c r="P3648" i="15"/>
  <c r="M3648" i="15" s="1"/>
  <c r="O3648" i="15"/>
  <c r="N3648" i="15"/>
  <c r="H3648" i="15"/>
  <c r="G3648" i="15"/>
  <c r="D3648" i="15"/>
  <c r="BA3648" i="15" s="1"/>
  <c r="C3648" i="15"/>
  <c r="AM3647" i="15"/>
  <c r="AH3647" i="15"/>
  <c r="AI3647" i="15" s="1"/>
  <c r="W3647" i="15"/>
  <c r="Y3647" i="15" s="1"/>
  <c r="V3647" i="15"/>
  <c r="U3647" i="15"/>
  <c r="X3647" i="15" s="1"/>
  <c r="R3647" i="15"/>
  <c r="AO3647" i="15" s="1"/>
  <c r="P3647" i="15"/>
  <c r="M3647" i="15" s="1"/>
  <c r="O3647" i="15"/>
  <c r="N3647" i="15"/>
  <c r="H3647" i="15"/>
  <c r="G3647" i="15"/>
  <c r="D3647" i="15"/>
  <c r="BA3647" i="15" s="1"/>
  <c r="C3647" i="15"/>
  <c r="AM3646" i="15"/>
  <c r="AH3646" i="15"/>
  <c r="AI3646" i="15" s="1"/>
  <c r="W3646" i="15"/>
  <c r="Y3646" i="15" s="1"/>
  <c r="V3646" i="15"/>
  <c r="U3646" i="15"/>
  <c r="X3646" i="15" s="1"/>
  <c r="R3646" i="15"/>
  <c r="AO3646" i="15" s="1"/>
  <c r="P3646" i="15"/>
  <c r="M3646" i="15" s="1"/>
  <c r="O3646" i="15"/>
  <c r="N3646" i="15"/>
  <c r="H3646" i="15"/>
  <c r="G3646" i="15"/>
  <c r="D3646" i="15"/>
  <c r="BA3646" i="15" s="1"/>
  <c r="C3646" i="15"/>
  <c r="AM3645" i="15"/>
  <c r="AH3645" i="15"/>
  <c r="AI3645" i="15" s="1"/>
  <c r="W3645" i="15"/>
  <c r="Y3645" i="15" s="1"/>
  <c r="V3645" i="15"/>
  <c r="U3645" i="15"/>
  <c r="X3645" i="15" s="1"/>
  <c r="R3645" i="15"/>
  <c r="P3645" i="15"/>
  <c r="M3645" i="15" s="1"/>
  <c r="O3645" i="15"/>
  <c r="N3645" i="15"/>
  <c r="H3645" i="15"/>
  <c r="G3645" i="15"/>
  <c r="D3645" i="15"/>
  <c r="BA3645" i="15" s="1"/>
  <c r="C3645" i="15"/>
  <c r="AM3644" i="15"/>
  <c r="AH3644" i="15"/>
  <c r="AI3644" i="15" s="1"/>
  <c r="W3644" i="15"/>
  <c r="Y3644" i="15" s="1"/>
  <c r="V3644" i="15"/>
  <c r="U3644" i="15"/>
  <c r="X3644" i="15" s="1"/>
  <c r="R3644" i="15"/>
  <c r="P3644" i="15"/>
  <c r="O3644" i="15"/>
  <c r="N3644" i="15"/>
  <c r="H3644" i="15"/>
  <c r="G3644" i="15"/>
  <c r="D3644" i="15"/>
  <c r="BA3644" i="15" s="1"/>
  <c r="C3644" i="15"/>
  <c r="AM3643" i="15"/>
  <c r="AH3643" i="15"/>
  <c r="AI3643" i="15" s="1"/>
  <c r="W3643" i="15"/>
  <c r="Y3643" i="15" s="1"/>
  <c r="V3643" i="15"/>
  <c r="U3643" i="15"/>
  <c r="X3643" i="15" s="1"/>
  <c r="R3643" i="15"/>
  <c r="AO3643" i="15" s="1"/>
  <c r="P3643" i="15"/>
  <c r="M3643" i="15" s="1"/>
  <c r="O3643" i="15"/>
  <c r="N3643" i="15"/>
  <c r="H3643" i="15"/>
  <c r="G3643" i="15"/>
  <c r="D3643" i="15"/>
  <c r="BA3643" i="15" s="1"/>
  <c r="C3643" i="15"/>
  <c r="AM3642" i="15"/>
  <c r="AH3642" i="15"/>
  <c r="AI3642" i="15" s="1"/>
  <c r="W3642" i="15"/>
  <c r="Y3642" i="15" s="1"/>
  <c r="V3642" i="15"/>
  <c r="U3642" i="15"/>
  <c r="X3642" i="15" s="1"/>
  <c r="R3642" i="15"/>
  <c r="AO3642" i="15" s="1"/>
  <c r="P3642" i="15"/>
  <c r="M3642" i="15" s="1"/>
  <c r="O3642" i="15"/>
  <c r="N3642" i="15"/>
  <c r="H3642" i="15"/>
  <c r="G3642" i="15"/>
  <c r="D3642" i="15"/>
  <c r="BA3642" i="15" s="1"/>
  <c r="C3642" i="15"/>
  <c r="AM3641" i="15"/>
  <c r="AH3641" i="15"/>
  <c r="AI3641" i="15" s="1"/>
  <c r="W3641" i="15"/>
  <c r="Y3641" i="15" s="1"/>
  <c r="V3641" i="15"/>
  <c r="U3641" i="15"/>
  <c r="X3641" i="15" s="1"/>
  <c r="R3641" i="15"/>
  <c r="AO3641" i="15" s="1"/>
  <c r="P3641" i="15"/>
  <c r="O3641" i="15"/>
  <c r="N3641" i="15"/>
  <c r="H3641" i="15"/>
  <c r="G3641" i="15"/>
  <c r="D3641" i="15"/>
  <c r="BA3641" i="15" s="1"/>
  <c r="C3641" i="15"/>
  <c r="AM3640" i="15"/>
  <c r="AH3640" i="15"/>
  <c r="AI3640" i="15" s="1"/>
  <c r="W3640" i="15"/>
  <c r="Y3640" i="15" s="1"/>
  <c r="V3640" i="15"/>
  <c r="U3640" i="15"/>
  <c r="X3640" i="15" s="1"/>
  <c r="R3640" i="15"/>
  <c r="AO3640" i="15" s="1"/>
  <c r="P3640" i="15"/>
  <c r="M3640" i="15" s="1"/>
  <c r="O3640" i="15"/>
  <c r="N3640" i="15"/>
  <c r="H3640" i="15"/>
  <c r="G3640" i="15"/>
  <c r="D3640" i="15"/>
  <c r="BA3640" i="15" s="1"/>
  <c r="C3640" i="15"/>
  <c r="AM3639" i="15"/>
  <c r="AH3639" i="15"/>
  <c r="AI3639" i="15" s="1"/>
  <c r="W3639" i="15"/>
  <c r="Y3639" i="15" s="1"/>
  <c r="V3639" i="15"/>
  <c r="U3639" i="15"/>
  <c r="X3639" i="15" s="1"/>
  <c r="R3639" i="15"/>
  <c r="AO3639" i="15" s="1"/>
  <c r="P3639" i="15"/>
  <c r="M3639" i="15" s="1"/>
  <c r="O3639" i="15"/>
  <c r="N3639" i="15"/>
  <c r="H3639" i="15"/>
  <c r="G3639" i="15"/>
  <c r="D3639" i="15"/>
  <c r="BA3639" i="15" s="1"/>
  <c r="C3639" i="15"/>
  <c r="AM3638" i="15"/>
  <c r="AH3638" i="15"/>
  <c r="AI3638" i="15" s="1"/>
  <c r="W3638" i="15"/>
  <c r="Y3638" i="15" s="1"/>
  <c r="V3638" i="15"/>
  <c r="U3638" i="15"/>
  <c r="X3638" i="15" s="1"/>
  <c r="R3638" i="15"/>
  <c r="AO3638" i="15" s="1"/>
  <c r="P3638" i="15"/>
  <c r="M3638" i="15" s="1"/>
  <c r="O3638" i="15"/>
  <c r="N3638" i="15"/>
  <c r="H3638" i="15"/>
  <c r="G3638" i="15"/>
  <c r="D3638" i="15"/>
  <c r="BA3638" i="15" s="1"/>
  <c r="C3638" i="15"/>
  <c r="AM3637" i="15"/>
  <c r="AH3637" i="15"/>
  <c r="AI3637" i="15" s="1"/>
  <c r="W3637" i="15"/>
  <c r="Y3637" i="15" s="1"/>
  <c r="V3637" i="15"/>
  <c r="U3637" i="15"/>
  <c r="X3637" i="15" s="1"/>
  <c r="R3637" i="15"/>
  <c r="AO3637" i="15" s="1"/>
  <c r="P3637" i="15"/>
  <c r="M3637" i="15" s="1"/>
  <c r="O3637" i="15"/>
  <c r="N3637" i="15"/>
  <c r="H3637" i="15"/>
  <c r="G3637" i="15"/>
  <c r="D3637" i="15"/>
  <c r="BA3637" i="15" s="1"/>
  <c r="C3637" i="15"/>
  <c r="AM3636" i="15"/>
  <c r="AH3636" i="15"/>
  <c r="AI3636" i="15" s="1"/>
  <c r="W3636" i="15"/>
  <c r="Y3636" i="15" s="1"/>
  <c r="V3636" i="15"/>
  <c r="U3636" i="15"/>
  <c r="X3636" i="15" s="1"/>
  <c r="R3636" i="15"/>
  <c r="AO3636" i="15" s="1"/>
  <c r="P3636" i="15"/>
  <c r="M3636" i="15" s="1"/>
  <c r="O3636" i="15"/>
  <c r="N3636" i="15"/>
  <c r="H3636" i="15"/>
  <c r="G3636" i="15"/>
  <c r="D3636" i="15"/>
  <c r="BA3636" i="15" s="1"/>
  <c r="C3636" i="15"/>
  <c r="AM3635" i="15"/>
  <c r="AH3635" i="15"/>
  <c r="AI3635" i="15" s="1"/>
  <c r="W3635" i="15"/>
  <c r="Y3635" i="15" s="1"/>
  <c r="V3635" i="15"/>
  <c r="U3635" i="15"/>
  <c r="X3635" i="15" s="1"/>
  <c r="R3635" i="15"/>
  <c r="P3635" i="15"/>
  <c r="M3635" i="15" s="1"/>
  <c r="O3635" i="15"/>
  <c r="N3635" i="15"/>
  <c r="H3635" i="15"/>
  <c r="G3635" i="15"/>
  <c r="D3635" i="15"/>
  <c r="BA3635" i="15" s="1"/>
  <c r="C3635" i="15"/>
  <c r="AM3634" i="15"/>
  <c r="AH3634" i="15"/>
  <c r="AI3634" i="15" s="1"/>
  <c r="W3634" i="15"/>
  <c r="Y3634" i="15" s="1"/>
  <c r="V3634" i="15"/>
  <c r="U3634" i="15"/>
  <c r="X3634" i="15" s="1"/>
  <c r="R3634" i="15"/>
  <c r="P3634" i="15"/>
  <c r="O3634" i="15"/>
  <c r="N3634" i="15"/>
  <c r="H3634" i="15"/>
  <c r="G3634" i="15"/>
  <c r="D3634" i="15"/>
  <c r="BA3634" i="15" s="1"/>
  <c r="C3634" i="15"/>
  <c r="AM3633" i="15"/>
  <c r="AH3633" i="15"/>
  <c r="AI3633" i="15" s="1"/>
  <c r="W3633" i="15"/>
  <c r="Y3633" i="15" s="1"/>
  <c r="V3633" i="15"/>
  <c r="U3633" i="15"/>
  <c r="X3633" i="15" s="1"/>
  <c r="R3633" i="15"/>
  <c r="AO3633" i="15" s="1"/>
  <c r="P3633" i="15"/>
  <c r="O3633" i="15"/>
  <c r="N3633" i="15"/>
  <c r="H3633" i="15"/>
  <c r="G3633" i="15"/>
  <c r="D3633" i="15"/>
  <c r="BA3633" i="15" s="1"/>
  <c r="C3633" i="15"/>
  <c r="AM3632" i="15"/>
  <c r="AH3632" i="15"/>
  <c r="AI3632" i="15" s="1"/>
  <c r="W3632" i="15"/>
  <c r="Y3632" i="15" s="1"/>
  <c r="V3632" i="15"/>
  <c r="U3632" i="15"/>
  <c r="X3632" i="15" s="1"/>
  <c r="R3632" i="15"/>
  <c r="AO3632" i="15" s="1"/>
  <c r="P3632" i="15"/>
  <c r="M3632" i="15" s="1"/>
  <c r="O3632" i="15"/>
  <c r="N3632" i="15"/>
  <c r="H3632" i="15"/>
  <c r="G3632" i="15"/>
  <c r="D3632" i="15"/>
  <c r="BA3632" i="15" s="1"/>
  <c r="C3632" i="15"/>
  <c r="AM3631" i="15"/>
  <c r="AH3631" i="15"/>
  <c r="AI3631" i="15" s="1"/>
  <c r="W3631" i="15"/>
  <c r="Y3631" i="15" s="1"/>
  <c r="V3631" i="15"/>
  <c r="U3631" i="15"/>
  <c r="X3631" i="15" s="1"/>
  <c r="R3631" i="15"/>
  <c r="AO3631" i="15" s="1"/>
  <c r="P3631" i="15"/>
  <c r="M3631" i="15" s="1"/>
  <c r="O3631" i="15"/>
  <c r="N3631" i="15"/>
  <c r="H3631" i="15"/>
  <c r="AQ3631" i="15" s="1"/>
  <c r="G3631" i="15"/>
  <c r="D3631" i="15"/>
  <c r="BA3631" i="15" s="1"/>
  <c r="C3631" i="15"/>
  <c r="AM3630" i="15"/>
  <c r="AH3630" i="15"/>
  <c r="AI3630" i="15" s="1"/>
  <c r="W3630" i="15"/>
  <c r="Y3630" i="15" s="1"/>
  <c r="V3630" i="15"/>
  <c r="U3630" i="15"/>
  <c r="X3630" i="15" s="1"/>
  <c r="R3630" i="15"/>
  <c r="AO3630" i="15" s="1"/>
  <c r="P3630" i="15"/>
  <c r="M3630" i="15" s="1"/>
  <c r="O3630" i="15"/>
  <c r="N3630" i="15"/>
  <c r="H3630" i="15"/>
  <c r="G3630" i="15"/>
  <c r="D3630" i="15"/>
  <c r="BA3630" i="15" s="1"/>
  <c r="C3630" i="15"/>
  <c r="AM3629" i="15"/>
  <c r="AH3629" i="15"/>
  <c r="AI3629" i="15" s="1"/>
  <c r="W3629" i="15"/>
  <c r="Y3629" i="15" s="1"/>
  <c r="V3629" i="15"/>
  <c r="U3629" i="15"/>
  <c r="X3629" i="15" s="1"/>
  <c r="R3629" i="15"/>
  <c r="AO3629" i="15" s="1"/>
  <c r="P3629" i="15"/>
  <c r="M3629" i="15" s="1"/>
  <c r="O3629" i="15"/>
  <c r="N3629" i="15"/>
  <c r="H3629" i="15"/>
  <c r="G3629" i="15"/>
  <c r="D3629" i="15"/>
  <c r="BA3629" i="15" s="1"/>
  <c r="C3629" i="15"/>
  <c r="AM3628" i="15"/>
  <c r="AH3628" i="15"/>
  <c r="AI3628" i="15" s="1"/>
  <c r="W3628" i="15"/>
  <c r="Y3628" i="15" s="1"/>
  <c r="V3628" i="15"/>
  <c r="U3628" i="15"/>
  <c r="X3628" i="15" s="1"/>
  <c r="R3628" i="15"/>
  <c r="AO3628" i="15" s="1"/>
  <c r="P3628" i="15"/>
  <c r="M3628" i="15" s="1"/>
  <c r="O3628" i="15"/>
  <c r="N3628" i="15"/>
  <c r="H3628" i="15"/>
  <c r="G3628" i="15"/>
  <c r="D3628" i="15"/>
  <c r="BA3628" i="15" s="1"/>
  <c r="C3628" i="15"/>
  <c r="AM3627" i="15"/>
  <c r="AH3627" i="15"/>
  <c r="AI3627" i="15" s="1"/>
  <c r="W3627" i="15"/>
  <c r="Y3627" i="15" s="1"/>
  <c r="V3627" i="15"/>
  <c r="U3627" i="15"/>
  <c r="X3627" i="15" s="1"/>
  <c r="R3627" i="15"/>
  <c r="P3627" i="15"/>
  <c r="O3627" i="15"/>
  <c r="N3627" i="15"/>
  <c r="H3627" i="15"/>
  <c r="G3627" i="15"/>
  <c r="D3627" i="15"/>
  <c r="BA3627" i="15" s="1"/>
  <c r="C3627" i="15"/>
  <c r="AM3626" i="15"/>
  <c r="AH3626" i="15"/>
  <c r="AI3626" i="15" s="1"/>
  <c r="W3626" i="15"/>
  <c r="Y3626" i="15" s="1"/>
  <c r="V3626" i="15"/>
  <c r="U3626" i="15"/>
  <c r="X3626" i="15" s="1"/>
  <c r="R3626" i="15"/>
  <c r="AO3626" i="15" s="1"/>
  <c r="P3626" i="15"/>
  <c r="M3626" i="15" s="1"/>
  <c r="O3626" i="15"/>
  <c r="N3626" i="15"/>
  <c r="H3626" i="15"/>
  <c r="G3626" i="15"/>
  <c r="D3626" i="15"/>
  <c r="BA3626" i="15" s="1"/>
  <c r="C3626" i="15"/>
  <c r="AM3625" i="15"/>
  <c r="AH3625" i="15"/>
  <c r="AI3625" i="15" s="1"/>
  <c r="W3625" i="15"/>
  <c r="Y3625" i="15" s="1"/>
  <c r="V3625" i="15"/>
  <c r="U3625" i="15"/>
  <c r="X3625" i="15" s="1"/>
  <c r="R3625" i="15"/>
  <c r="AO3625" i="15" s="1"/>
  <c r="P3625" i="15"/>
  <c r="M3625" i="15" s="1"/>
  <c r="O3625" i="15"/>
  <c r="N3625" i="15"/>
  <c r="H3625" i="15"/>
  <c r="AQ3625" i="15" s="1"/>
  <c r="G3625" i="15"/>
  <c r="D3625" i="15"/>
  <c r="BA3625" i="15" s="1"/>
  <c r="C3625" i="15"/>
  <c r="AM3624" i="15"/>
  <c r="AH3624" i="15"/>
  <c r="AI3624" i="15" s="1"/>
  <c r="W3624" i="15"/>
  <c r="Y3624" i="15" s="1"/>
  <c r="V3624" i="15"/>
  <c r="U3624" i="15"/>
  <c r="X3624" i="15" s="1"/>
  <c r="R3624" i="15"/>
  <c r="P3624" i="15"/>
  <c r="M3624" i="15" s="1"/>
  <c r="O3624" i="15"/>
  <c r="N3624" i="15"/>
  <c r="H3624" i="15"/>
  <c r="G3624" i="15"/>
  <c r="D3624" i="15"/>
  <c r="BA3624" i="15" s="1"/>
  <c r="C3624" i="15"/>
  <c r="AM3623" i="15"/>
  <c r="AH3623" i="15"/>
  <c r="AI3623" i="15" s="1"/>
  <c r="W3623" i="15"/>
  <c r="Y3623" i="15" s="1"/>
  <c r="V3623" i="15"/>
  <c r="U3623" i="15"/>
  <c r="X3623" i="15" s="1"/>
  <c r="R3623" i="15"/>
  <c r="AO3623" i="15" s="1"/>
  <c r="P3623" i="15"/>
  <c r="O3623" i="15"/>
  <c r="N3623" i="15"/>
  <c r="H3623" i="15"/>
  <c r="G3623" i="15"/>
  <c r="D3623" i="15"/>
  <c r="BA3623" i="15" s="1"/>
  <c r="C3623" i="15"/>
  <c r="AM3622" i="15"/>
  <c r="AH3622" i="15"/>
  <c r="AI3622" i="15" s="1"/>
  <c r="W3622" i="15"/>
  <c r="Y3622" i="15" s="1"/>
  <c r="V3622" i="15"/>
  <c r="U3622" i="15"/>
  <c r="X3622" i="15" s="1"/>
  <c r="R3622" i="15"/>
  <c r="P3622" i="15"/>
  <c r="O3622" i="15"/>
  <c r="N3622" i="15"/>
  <c r="H3622" i="15"/>
  <c r="G3622" i="15"/>
  <c r="D3622" i="15"/>
  <c r="BA3622" i="15" s="1"/>
  <c r="C3622" i="15"/>
  <c r="AM3621" i="15"/>
  <c r="AH3621" i="15"/>
  <c r="AI3621" i="15" s="1"/>
  <c r="W3621" i="15"/>
  <c r="Y3621" i="15" s="1"/>
  <c r="V3621" i="15"/>
  <c r="U3621" i="15"/>
  <c r="X3621" i="15" s="1"/>
  <c r="R3621" i="15"/>
  <c r="AO3621" i="15" s="1"/>
  <c r="P3621" i="15"/>
  <c r="M3621" i="15" s="1"/>
  <c r="O3621" i="15"/>
  <c r="N3621" i="15"/>
  <c r="H3621" i="15"/>
  <c r="Q3621" i="15" s="1"/>
  <c r="AP3621" i="15" s="1"/>
  <c r="G3621" i="15"/>
  <c r="D3621" i="15"/>
  <c r="BA3621" i="15" s="1"/>
  <c r="C3621" i="15"/>
  <c r="AM3620" i="15"/>
  <c r="AH3620" i="15"/>
  <c r="AI3620" i="15" s="1"/>
  <c r="W3620" i="15"/>
  <c r="Y3620" i="15" s="1"/>
  <c r="V3620" i="15"/>
  <c r="U3620" i="15"/>
  <c r="X3620" i="15" s="1"/>
  <c r="R3620" i="15"/>
  <c r="AO3620" i="15" s="1"/>
  <c r="P3620" i="15"/>
  <c r="M3620" i="15" s="1"/>
  <c r="O3620" i="15"/>
  <c r="N3620" i="15"/>
  <c r="H3620" i="15"/>
  <c r="G3620" i="15"/>
  <c r="D3620" i="15"/>
  <c r="BA3620" i="15" s="1"/>
  <c r="C3620" i="15"/>
  <c r="AM3619" i="15"/>
  <c r="AH3619" i="15"/>
  <c r="AI3619" i="15" s="1"/>
  <c r="W3619" i="15"/>
  <c r="Y3619" i="15" s="1"/>
  <c r="V3619" i="15"/>
  <c r="U3619" i="15"/>
  <c r="X3619" i="15" s="1"/>
  <c r="R3619" i="15"/>
  <c r="AO3619" i="15" s="1"/>
  <c r="P3619" i="15"/>
  <c r="M3619" i="15" s="1"/>
  <c r="O3619" i="15"/>
  <c r="N3619" i="15"/>
  <c r="H3619" i="15"/>
  <c r="G3619" i="15"/>
  <c r="D3619" i="15"/>
  <c r="BA3619" i="15" s="1"/>
  <c r="C3619" i="15"/>
  <c r="AM3618" i="15"/>
  <c r="AH3618" i="15"/>
  <c r="AI3618" i="15" s="1"/>
  <c r="W3618" i="15"/>
  <c r="Y3618" i="15" s="1"/>
  <c r="V3618" i="15"/>
  <c r="U3618" i="15"/>
  <c r="X3618" i="15" s="1"/>
  <c r="R3618" i="15"/>
  <c r="AO3618" i="15" s="1"/>
  <c r="P3618" i="15"/>
  <c r="M3618" i="15" s="1"/>
  <c r="O3618" i="15"/>
  <c r="N3618" i="15"/>
  <c r="H3618" i="15"/>
  <c r="Q3618" i="15" s="1"/>
  <c r="AP3618" i="15" s="1"/>
  <c r="G3618" i="15"/>
  <c r="D3618" i="15"/>
  <c r="BA3618" i="15" s="1"/>
  <c r="C3618" i="15"/>
  <c r="AM3617" i="15"/>
  <c r="AH3617" i="15"/>
  <c r="AI3617" i="15" s="1"/>
  <c r="W3617" i="15"/>
  <c r="Y3617" i="15" s="1"/>
  <c r="V3617" i="15"/>
  <c r="U3617" i="15"/>
  <c r="X3617" i="15" s="1"/>
  <c r="R3617" i="15"/>
  <c r="AO3617" i="15" s="1"/>
  <c r="P3617" i="15"/>
  <c r="M3617" i="15" s="1"/>
  <c r="O3617" i="15"/>
  <c r="N3617" i="15"/>
  <c r="H3617" i="15"/>
  <c r="G3617" i="15"/>
  <c r="D3617" i="15"/>
  <c r="BA3617" i="15" s="1"/>
  <c r="C3617" i="15"/>
  <c r="AM3616" i="15"/>
  <c r="AH3616" i="15"/>
  <c r="AI3616" i="15" s="1"/>
  <c r="W3616" i="15"/>
  <c r="Y3616" i="15" s="1"/>
  <c r="V3616" i="15"/>
  <c r="U3616" i="15"/>
  <c r="X3616" i="15" s="1"/>
  <c r="R3616" i="15"/>
  <c r="AO3616" i="15" s="1"/>
  <c r="P3616" i="15"/>
  <c r="M3616" i="15" s="1"/>
  <c r="O3616" i="15"/>
  <c r="N3616" i="15"/>
  <c r="H3616" i="15"/>
  <c r="G3616" i="15"/>
  <c r="D3616" i="15"/>
  <c r="BA3616" i="15" s="1"/>
  <c r="C3616" i="15"/>
  <c r="AM3615" i="15"/>
  <c r="AH3615" i="15"/>
  <c r="AI3615" i="15" s="1"/>
  <c r="W3615" i="15"/>
  <c r="Y3615" i="15" s="1"/>
  <c r="V3615" i="15"/>
  <c r="U3615" i="15"/>
  <c r="X3615" i="15" s="1"/>
  <c r="R3615" i="15"/>
  <c r="AO3615" i="15" s="1"/>
  <c r="P3615" i="15"/>
  <c r="O3615" i="15"/>
  <c r="N3615" i="15"/>
  <c r="H3615" i="15"/>
  <c r="G3615" i="15"/>
  <c r="D3615" i="15"/>
  <c r="BA3615" i="15" s="1"/>
  <c r="C3615" i="15"/>
  <c r="AM3614" i="15"/>
  <c r="AH3614" i="15"/>
  <c r="AI3614" i="15" s="1"/>
  <c r="W3614" i="15"/>
  <c r="Y3614" i="15" s="1"/>
  <c r="V3614" i="15"/>
  <c r="U3614" i="15"/>
  <c r="X3614" i="15" s="1"/>
  <c r="R3614" i="15"/>
  <c r="AO3614" i="15" s="1"/>
  <c r="P3614" i="15"/>
  <c r="M3614" i="15" s="1"/>
  <c r="O3614" i="15"/>
  <c r="N3614" i="15"/>
  <c r="H3614" i="15"/>
  <c r="G3614" i="15"/>
  <c r="D3614" i="15"/>
  <c r="BA3614" i="15" s="1"/>
  <c r="C3614" i="15"/>
  <c r="AM3613" i="15"/>
  <c r="AH3613" i="15"/>
  <c r="AI3613" i="15" s="1"/>
  <c r="W3613" i="15"/>
  <c r="Y3613" i="15" s="1"/>
  <c r="V3613" i="15"/>
  <c r="U3613" i="15"/>
  <c r="X3613" i="15" s="1"/>
  <c r="R3613" i="15"/>
  <c r="AO3613" i="15" s="1"/>
  <c r="P3613" i="15"/>
  <c r="O3613" i="15"/>
  <c r="N3613" i="15"/>
  <c r="H3613" i="15"/>
  <c r="G3613" i="15"/>
  <c r="D3613" i="15"/>
  <c r="BA3613" i="15" s="1"/>
  <c r="C3613" i="15"/>
  <c r="AM3612" i="15"/>
  <c r="AH3612" i="15"/>
  <c r="AI3612" i="15" s="1"/>
  <c r="W3612" i="15"/>
  <c r="Y3612" i="15" s="1"/>
  <c r="V3612" i="15"/>
  <c r="U3612" i="15"/>
  <c r="X3612" i="15" s="1"/>
  <c r="R3612" i="15"/>
  <c r="AO3612" i="15" s="1"/>
  <c r="P3612" i="15"/>
  <c r="M3612" i="15" s="1"/>
  <c r="O3612" i="15"/>
  <c r="N3612" i="15"/>
  <c r="H3612" i="15"/>
  <c r="G3612" i="15"/>
  <c r="D3612" i="15"/>
  <c r="BA3612" i="15" s="1"/>
  <c r="C3612" i="15"/>
  <c r="AM3611" i="15"/>
  <c r="AH3611" i="15"/>
  <c r="AI3611" i="15" s="1"/>
  <c r="W3611" i="15"/>
  <c r="Y3611" i="15" s="1"/>
  <c r="V3611" i="15"/>
  <c r="U3611" i="15"/>
  <c r="X3611" i="15" s="1"/>
  <c r="R3611" i="15"/>
  <c r="AO3611" i="15" s="1"/>
  <c r="P3611" i="15"/>
  <c r="O3611" i="15"/>
  <c r="N3611" i="15"/>
  <c r="H3611" i="15"/>
  <c r="G3611" i="15"/>
  <c r="D3611" i="15"/>
  <c r="BA3611" i="15" s="1"/>
  <c r="C3611" i="15"/>
  <c r="AM3610" i="15"/>
  <c r="AH3610" i="15"/>
  <c r="AI3610" i="15" s="1"/>
  <c r="W3610" i="15"/>
  <c r="Y3610" i="15" s="1"/>
  <c r="V3610" i="15"/>
  <c r="U3610" i="15"/>
  <c r="X3610" i="15" s="1"/>
  <c r="R3610" i="15"/>
  <c r="AO3610" i="15" s="1"/>
  <c r="P3610" i="15"/>
  <c r="M3610" i="15" s="1"/>
  <c r="O3610" i="15"/>
  <c r="N3610" i="15"/>
  <c r="H3610" i="15"/>
  <c r="Q3610" i="15" s="1"/>
  <c r="AP3610" i="15" s="1"/>
  <c r="G3610" i="15"/>
  <c r="D3610" i="15"/>
  <c r="BA3610" i="15" s="1"/>
  <c r="C3610" i="15"/>
  <c r="AM3609" i="15"/>
  <c r="AH3609" i="15"/>
  <c r="AI3609" i="15" s="1"/>
  <c r="Y3609" i="15"/>
  <c r="W3609" i="15"/>
  <c r="V3609" i="15"/>
  <c r="U3609" i="15"/>
  <c r="X3609" i="15" s="1"/>
  <c r="R3609" i="15"/>
  <c r="AQ3609" i="15" s="1"/>
  <c r="P3609" i="15"/>
  <c r="M3609" i="15" s="1"/>
  <c r="O3609" i="15"/>
  <c r="N3609" i="15"/>
  <c r="H3609" i="15"/>
  <c r="G3609" i="15"/>
  <c r="D3609" i="15"/>
  <c r="BA3609" i="15" s="1"/>
  <c r="C3609" i="15"/>
  <c r="AM3608" i="15"/>
  <c r="AH3608" i="15"/>
  <c r="AI3608" i="15" s="1"/>
  <c r="Y3608" i="15"/>
  <c r="W3608" i="15"/>
  <c r="V3608" i="15"/>
  <c r="U3608" i="15"/>
  <c r="X3608" i="15" s="1"/>
  <c r="R3608" i="15"/>
  <c r="AO3608" i="15" s="1"/>
  <c r="P3608" i="15"/>
  <c r="O3608" i="15"/>
  <c r="N3608" i="15"/>
  <c r="H3608" i="15"/>
  <c r="G3608" i="15"/>
  <c r="D3608" i="15"/>
  <c r="BA3608" i="15" s="1"/>
  <c r="C3608" i="15"/>
  <c r="AM3607" i="15"/>
  <c r="AH3607" i="15"/>
  <c r="AI3607" i="15" s="1"/>
  <c r="W3607" i="15"/>
  <c r="Y3607" i="15" s="1"/>
  <c r="V3607" i="15"/>
  <c r="U3607" i="15"/>
  <c r="X3607" i="15" s="1"/>
  <c r="R3607" i="15"/>
  <c r="AO3607" i="15" s="1"/>
  <c r="P3607" i="15"/>
  <c r="O3607" i="15"/>
  <c r="N3607" i="15"/>
  <c r="H3607" i="15"/>
  <c r="G3607" i="15"/>
  <c r="D3607" i="15"/>
  <c r="BA3607" i="15" s="1"/>
  <c r="C3607" i="15"/>
  <c r="AM3606" i="15"/>
  <c r="AH3606" i="15"/>
  <c r="AI3606" i="15" s="1"/>
  <c r="W3606" i="15"/>
  <c r="Y3606" i="15" s="1"/>
  <c r="V3606" i="15"/>
  <c r="U3606" i="15"/>
  <c r="X3606" i="15" s="1"/>
  <c r="R3606" i="15"/>
  <c r="AO3606" i="15" s="1"/>
  <c r="P3606" i="15"/>
  <c r="M3606" i="15" s="1"/>
  <c r="O3606" i="15"/>
  <c r="N3606" i="15"/>
  <c r="H3606" i="15"/>
  <c r="G3606" i="15"/>
  <c r="D3606" i="15"/>
  <c r="BA3606" i="15" s="1"/>
  <c r="C3606" i="15"/>
  <c r="AM3605" i="15"/>
  <c r="AH3605" i="15"/>
  <c r="AI3605" i="15" s="1"/>
  <c r="W3605" i="15"/>
  <c r="Y3605" i="15" s="1"/>
  <c r="V3605" i="15"/>
  <c r="U3605" i="15"/>
  <c r="X3605" i="15" s="1"/>
  <c r="R3605" i="15"/>
  <c r="AO3605" i="15" s="1"/>
  <c r="P3605" i="15"/>
  <c r="M3605" i="15" s="1"/>
  <c r="O3605" i="15"/>
  <c r="N3605" i="15"/>
  <c r="H3605" i="15"/>
  <c r="G3605" i="15"/>
  <c r="D3605" i="15"/>
  <c r="BA3605" i="15" s="1"/>
  <c r="C3605" i="15"/>
  <c r="BA3604" i="15"/>
  <c r="AM3604" i="15"/>
  <c r="AH3604" i="15"/>
  <c r="AI3604" i="15" s="1"/>
  <c r="W3604" i="15"/>
  <c r="Y3604" i="15" s="1"/>
  <c r="V3604" i="15"/>
  <c r="U3604" i="15"/>
  <c r="X3604" i="15" s="1"/>
  <c r="R3604" i="15"/>
  <c r="AO3604" i="15" s="1"/>
  <c r="P3604" i="15"/>
  <c r="M3604" i="15" s="1"/>
  <c r="O3604" i="15"/>
  <c r="N3604" i="15"/>
  <c r="H3604" i="15"/>
  <c r="G3604" i="15"/>
  <c r="D3604" i="15"/>
  <c r="C3604" i="15"/>
  <c r="AM3603" i="15"/>
  <c r="AH3603" i="15"/>
  <c r="AI3603" i="15" s="1"/>
  <c r="W3603" i="15"/>
  <c r="Y3603" i="15" s="1"/>
  <c r="V3603" i="15"/>
  <c r="U3603" i="15"/>
  <c r="X3603" i="15" s="1"/>
  <c r="R3603" i="15"/>
  <c r="AO3603" i="15" s="1"/>
  <c r="P3603" i="15"/>
  <c r="M3603" i="15" s="1"/>
  <c r="O3603" i="15"/>
  <c r="N3603" i="15"/>
  <c r="H3603" i="15"/>
  <c r="G3603" i="15"/>
  <c r="D3603" i="15"/>
  <c r="BA3603" i="15" s="1"/>
  <c r="C3603" i="15"/>
  <c r="AM3602" i="15"/>
  <c r="AH3602" i="15"/>
  <c r="AI3602" i="15" s="1"/>
  <c r="W3602" i="15"/>
  <c r="Y3602" i="15" s="1"/>
  <c r="V3602" i="15"/>
  <c r="U3602" i="15"/>
  <c r="X3602" i="15" s="1"/>
  <c r="R3602" i="15"/>
  <c r="P3602" i="15"/>
  <c r="M3602" i="15" s="1"/>
  <c r="O3602" i="15"/>
  <c r="N3602" i="15"/>
  <c r="H3602" i="15"/>
  <c r="G3602" i="15"/>
  <c r="D3602" i="15"/>
  <c r="BA3602" i="15" s="1"/>
  <c r="C3602" i="15"/>
  <c r="AM3601" i="15"/>
  <c r="AH3601" i="15"/>
  <c r="AI3601" i="15" s="1"/>
  <c r="W3601" i="15"/>
  <c r="Y3601" i="15" s="1"/>
  <c r="V3601" i="15"/>
  <c r="U3601" i="15"/>
  <c r="X3601" i="15" s="1"/>
  <c r="R3601" i="15"/>
  <c r="AO3601" i="15" s="1"/>
  <c r="P3601" i="15"/>
  <c r="O3601" i="15"/>
  <c r="N3601" i="15"/>
  <c r="H3601" i="15"/>
  <c r="G3601" i="15"/>
  <c r="D3601" i="15"/>
  <c r="BA3601" i="15" s="1"/>
  <c r="C3601" i="15"/>
  <c r="AM3600" i="15"/>
  <c r="AH3600" i="15"/>
  <c r="AI3600" i="15" s="1"/>
  <c r="W3600" i="15"/>
  <c r="Y3600" i="15" s="1"/>
  <c r="V3600" i="15"/>
  <c r="U3600" i="15"/>
  <c r="X3600" i="15" s="1"/>
  <c r="R3600" i="15"/>
  <c r="AO3600" i="15" s="1"/>
  <c r="P3600" i="15"/>
  <c r="M3600" i="15" s="1"/>
  <c r="O3600" i="15"/>
  <c r="N3600" i="15"/>
  <c r="H3600" i="15"/>
  <c r="G3600" i="15"/>
  <c r="D3600" i="15"/>
  <c r="BA3600" i="15" s="1"/>
  <c r="C3600" i="15"/>
  <c r="AM3599" i="15"/>
  <c r="AH3599" i="15"/>
  <c r="AI3599" i="15" s="1"/>
  <c r="W3599" i="15"/>
  <c r="Y3599" i="15" s="1"/>
  <c r="V3599" i="15"/>
  <c r="U3599" i="15"/>
  <c r="X3599" i="15" s="1"/>
  <c r="R3599" i="15"/>
  <c r="AO3599" i="15" s="1"/>
  <c r="P3599" i="15"/>
  <c r="M3599" i="15" s="1"/>
  <c r="O3599" i="15"/>
  <c r="N3599" i="15"/>
  <c r="H3599" i="15"/>
  <c r="G3599" i="15"/>
  <c r="D3599" i="15"/>
  <c r="BA3599" i="15" s="1"/>
  <c r="C3599" i="15"/>
  <c r="AM3598" i="15"/>
  <c r="AH3598" i="15"/>
  <c r="AI3598" i="15" s="1"/>
  <c r="W3598" i="15"/>
  <c r="Y3598" i="15" s="1"/>
  <c r="V3598" i="15"/>
  <c r="U3598" i="15"/>
  <c r="X3598" i="15" s="1"/>
  <c r="R3598" i="15"/>
  <c r="AO3598" i="15" s="1"/>
  <c r="P3598" i="15"/>
  <c r="M3598" i="15" s="1"/>
  <c r="O3598" i="15"/>
  <c r="N3598" i="15"/>
  <c r="H3598" i="15"/>
  <c r="G3598" i="15"/>
  <c r="D3598" i="15"/>
  <c r="BA3598" i="15" s="1"/>
  <c r="C3598" i="15"/>
  <c r="AM3597" i="15"/>
  <c r="AH3597" i="15"/>
  <c r="AI3597" i="15" s="1"/>
  <c r="W3597" i="15"/>
  <c r="Y3597" i="15" s="1"/>
  <c r="V3597" i="15"/>
  <c r="U3597" i="15"/>
  <c r="X3597" i="15" s="1"/>
  <c r="R3597" i="15"/>
  <c r="AO3597" i="15" s="1"/>
  <c r="P3597" i="15"/>
  <c r="M3597" i="15" s="1"/>
  <c r="O3597" i="15"/>
  <c r="N3597" i="15"/>
  <c r="H3597" i="15"/>
  <c r="G3597" i="15"/>
  <c r="D3597" i="15"/>
  <c r="BA3597" i="15" s="1"/>
  <c r="C3597" i="15"/>
  <c r="AM3596" i="15"/>
  <c r="AH3596" i="15"/>
  <c r="AI3596" i="15" s="1"/>
  <c r="W3596" i="15"/>
  <c r="Y3596" i="15" s="1"/>
  <c r="V3596" i="15"/>
  <c r="U3596" i="15"/>
  <c r="X3596" i="15" s="1"/>
  <c r="R3596" i="15"/>
  <c r="AO3596" i="15" s="1"/>
  <c r="P3596" i="15"/>
  <c r="O3596" i="15"/>
  <c r="N3596" i="15"/>
  <c r="H3596" i="15"/>
  <c r="G3596" i="15"/>
  <c r="D3596" i="15"/>
  <c r="BA3596" i="15" s="1"/>
  <c r="C3596" i="15"/>
  <c r="AM3595" i="15"/>
  <c r="AH3595" i="15"/>
  <c r="AI3595" i="15" s="1"/>
  <c r="Y3595" i="15"/>
  <c r="W3595" i="15"/>
  <c r="V3595" i="15"/>
  <c r="U3595" i="15"/>
  <c r="X3595" i="15" s="1"/>
  <c r="R3595" i="15"/>
  <c r="AO3595" i="15" s="1"/>
  <c r="P3595" i="15"/>
  <c r="M3595" i="15" s="1"/>
  <c r="O3595" i="15"/>
  <c r="N3595" i="15"/>
  <c r="H3595" i="15"/>
  <c r="Q3595" i="15" s="1"/>
  <c r="AP3595" i="15" s="1"/>
  <c r="G3595" i="15"/>
  <c r="D3595" i="15"/>
  <c r="BA3595" i="15" s="1"/>
  <c r="C3595" i="15"/>
  <c r="AM3594" i="15"/>
  <c r="AH3594" i="15"/>
  <c r="AI3594" i="15" s="1"/>
  <c r="W3594" i="15"/>
  <c r="Y3594" i="15" s="1"/>
  <c r="V3594" i="15"/>
  <c r="U3594" i="15"/>
  <c r="X3594" i="15" s="1"/>
  <c r="R3594" i="15"/>
  <c r="AQ3594" i="15" s="1"/>
  <c r="P3594" i="15"/>
  <c r="M3594" i="15" s="1"/>
  <c r="O3594" i="15"/>
  <c r="N3594" i="15"/>
  <c r="H3594" i="15"/>
  <c r="G3594" i="15"/>
  <c r="D3594" i="15"/>
  <c r="BA3594" i="15" s="1"/>
  <c r="C3594" i="15"/>
  <c r="AM3593" i="15"/>
  <c r="AH3593" i="15"/>
  <c r="AI3593" i="15" s="1"/>
  <c r="W3593" i="15"/>
  <c r="Y3593" i="15" s="1"/>
  <c r="V3593" i="15"/>
  <c r="U3593" i="15"/>
  <c r="X3593" i="15" s="1"/>
  <c r="R3593" i="15"/>
  <c r="AO3593" i="15" s="1"/>
  <c r="P3593" i="15"/>
  <c r="O3593" i="15"/>
  <c r="N3593" i="15"/>
  <c r="H3593" i="15"/>
  <c r="G3593" i="15"/>
  <c r="D3593" i="15"/>
  <c r="BA3593" i="15" s="1"/>
  <c r="C3593" i="15"/>
  <c r="AM3592" i="15"/>
  <c r="AH3592" i="15"/>
  <c r="AI3592" i="15" s="1"/>
  <c r="W3592" i="15"/>
  <c r="Y3592" i="15" s="1"/>
  <c r="V3592" i="15"/>
  <c r="U3592" i="15"/>
  <c r="X3592" i="15" s="1"/>
  <c r="R3592" i="15"/>
  <c r="AO3592" i="15" s="1"/>
  <c r="P3592" i="15"/>
  <c r="M3592" i="15" s="1"/>
  <c r="O3592" i="15"/>
  <c r="N3592" i="15"/>
  <c r="H3592" i="15"/>
  <c r="G3592" i="15"/>
  <c r="D3592" i="15"/>
  <c r="BA3592" i="15" s="1"/>
  <c r="C3592" i="15"/>
  <c r="AM3591" i="15"/>
  <c r="AH3591" i="15"/>
  <c r="AI3591" i="15" s="1"/>
  <c r="W3591" i="15"/>
  <c r="Y3591" i="15" s="1"/>
  <c r="V3591" i="15"/>
  <c r="U3591" i="15"/>
  <c r="X3591" i="15" s="1"/>
  <c r="R3591" i="15"/>
  <c r="AO3591" i="15" s="1"/>
  <c r="P3591" i="15"/>
  <c r="O3591" i="15"/>
  <c r="N3591" i="15"/>
  <c r="H3591" i="15"/>
  <c r="G3591" i="15"/>
  <c r="D3591" i="15"/>
  <c r="BA3591" i="15" s="1"/>
  <c r="C3591" i="15"/>
  <c r="AM3590" i="15"/>
  <c r="AH3590" i="15"/>
  <c r="AI3590" i="15" s="1"/>
  <c r="W3590" i="15"/>
  <c r="Y3590" i="15" s="1"/>
  <c r="V3590" i="15"/>
  <c r="U3590" i="15"/>
  <c r="X3590" i="15" s="1"/>
  <c r="R3590" i="15"/>
  <c r="AO3590" i="15" s="1"/>
  <c r="P3590" i="15"/>
  <c r="M3590" i="15" s="1"/>
  <c r="O3590" i="15"/>
  <c r="N3590" i="15"/>
  <c r="H3590" i="15"/>
  <c r="G3590" i="15"/>
  <c r="D3590" i="15"/>
  <c r="BA3590" i="15" s="1"/>
  <c r="C3590" i="15"/>
  <c r="AM3589" i="15"/>
  <c r="AH3589" i="15"/>
  <c r="AI3589" i="15" s="1"/>
  <c r="W3589" i="15"/>
  <c r="Y3589" i="15" s="1"/>
  <c r="V3589" i="15"/>
  <c r="U3589" i="15"/>
  <c r="X3589" i="15" s="1"/>
  <c r="R3589" i="15"/>
  <c r="P3589" i="15"/>
  <c r="M3589" i="15" s="1"/>
  <c r="O3589" i="15"/>
  <c r="N3589" i="15"/>
  <c r="H3589" i="15"/>
  <c r="AQ3589" i="15" s="1"/>
  <c r="G3589" i="15"/>
  <c r="D3589" i="15"/>
  <c r="BA3589" i="15" s="1"/>
  <c r="C3589" i="15"/>
  <c r="AM3588" i="15"/>
  <c r="AH3588" i="15"/>
  <c r="AI3588" i="15" s="1"/>
  <c r="W3588" i="15"/>
  <c r="Y3588" i="15" s="1"/>
  <c r="V3588" i="15"/>
  <c r="U3588" i="15"/>
  <c r="X3588" i="15" s="1"/>
  <c r="R3588" i="15"/>
  <c r="AO3588" i="15" s="1"/>
  <c r="P3588" i="15"/>
  <c r="O3588" i="15"/>
  <c r="N3588" i="15"/>
  <c r="H3588" i="15"/>
  <c r="G3588" i="15"/>
  <c r="D3588" i="15"/>
  <c r="BA3588" i="15" s="1"/>
  <c r="C3588" i="15"/>
  <c r="AM3587" i="15"/>
  <c r="AH3587" i="15"/>
  <c r="AI3587" i="15" s="1"/>
  <c r="W3587" i="15"/>
  <c r="Y3587" i="15" s="1"/>
  <c r="V3587" i="15"/>
  <c r="U3587" i="15"/>
  <c r="X3587" i="15" s="1"/>
  <c r="R3587" i="15"/>
  <c r="AO3587" i="15" s="1"/>
  <c r="P3587" i="15"/>
  <c r="O3587" i="15"/>
  <c r="N3587" i="15"/>
  <c r="H3587" i="15"/>
  <c r="G3587" i="15"/>
  <c r="D3587" i="15"/>
  <c r="BA3587" i="15" s="1"/>
  <c r="C3587" i="15"/>
  <c r="AM3586" i="15"/>
  <c r="AH3586" i="15"/>
  <c r="AI3586" i="15" s="1"/>
  <c r="W3586" i="15"/>
  <c r="Y3586" i="15" s="1"/>
  <c r="V3586" i="15"/>
  <c r="U3586" i="15"/>
  <c r="X3586" i="15" s="1"/>
  <c r="R3586" i="15"/>
  <c r="P3586" i="15"/>
  <c r="M3586" i="15" s="1"/>
  <c r="O3586" i="15"/>
  <c r="N3586" i="15"/>
  <c r="H3586" i="15"/>
  <c r="G3586" i="15"/>
  <c r="D3586" i="15"/>
  <c r="BA3586" i="15" s="1"/>
  <c r="C3586" i="15"/>
  <c r="AM3585" i="15"/>
  <c r="AH3585" i="15"/>
  <c r="AI3585" i="15" s="1"/>
  <c r="W3585" i="15"/>
  <c r="Y3585" i="15" s="1"/>
  <c r="V3585" i="15"/>
  <c r="U3585" i="15"/>
  <c r="X3585" i="15" s="1"/>
  <c r="R3585" i="15"/>
  <c r="AO3585" i="15" s="1"/>
  <c r="P3585" i="15"/>
  <c r="M3585" i="15" s="1"/>
  <c r="O3585" i="15"/>
  <c r="N3585" i="15"/>
  <c r="H3585" i="15"/>
  <c r="G3585" i="15"/>
  <c r="D3585" i="15"/>
  <c r="BA3585" i="15" s="1"/>
  <c r="C3585" i="15"/>
  <c r="AM3584" i="15"/>
  <c r="AH3584" i="15"/>
  <c r="AI3584" i="15" s="1"/>
  <c r="W3584" i="15"/>
  <c r="Y3584" i="15" s="1"/>
  <c r="V3584" i="15"/>
  <c r="U3584" i="15"/>
  <c r="X3584" i="15" s="1"/>
  <c r="R3584" i="15"/>
  <c r="AO3584" i="15" s="1"/>
  <c r="P3584" i="15"/>
  <c r="M3584" i="15" s="1"/>
  <c r="O3584" i="15"/>
  <c r="N3584" i="15"/>
  <c r="H3584" i="15"/>
  <c r="G3584" i="15"/>
  <c r="D3584" i="15"/>
  <c r="BA3584" i="15" s="1"/>
  <c r="C3584" i="15"/>
  <c r="AM3583" i="15"/>
  <c r="AH3583" i="15"/>
  <c r="AI3583" i="15" s="1"/>
  <c r="W3583" i="15"/>
  <c r="Y3583" i="15" s="1"/>
  <c r="V3583" i="15"/>
  <c r="U3583" i="15"/>
  <c r="X3583" i="15" s="1"/>
  <c r="R3583" i="15"/>
  <c r="AO3583" i="15" s="1"/>
  <c r="P3583" i="15"/>
  <c r="M3583" i="15" s="1"/>
  <c r="O3583" i="15"/>
  <c r="N3583" i="15"/>
  <c r="H3583" i="15"/>
  <c r="G3583" i="15"/>
  <c r="D3583" i="15"/>
  <c r="BA3583" i="15" s="1"/>
  <c r="C3583" i="15"/>
  <c r="BA3582" i="15"/>
  <c r="AM3582" i="15"/>
  <c r="AH3582" i="15"/>
  <c r="AI3582" i="15" s="1"/>
  <c r="W3582" i="15"/>
  <c r="Y3582" i="15" s="1"/>
  <c r="V3582" i="15"/>
  <c r="U3582" i="15"/>
  <c r="X3582" i="15" s="1"/>
  <c r="R3582" i="15"/>
  <c r="P3582" i="15"/>
  <c r="M3582" i="15" s="1"/>
  <c r="O3582" i="15"/>
  <c r="N3582" i="15"/>
  <c r="H3582" i="15"/>
  <c r="G3582" i="15"/>
  <c r="D3582" i="15"/>
  <c r="C3582" i="15"/>
  <c r="AM3581" i="15"/>
  <c r="AH3581" i="15"/>
  <c r="AI3581" i="15" s="1"/>
  <c r="W3581" i="15"/>
  <c r="Y3581" i="15" s="1"/>
  <c r="V3581" i="15"/>
  <c r="U3581" i="15"/>
  <c r="X3581" i="15" s="1"/>
  <c r="R3581" i="15"/>
  <c r="AO3581" i="15" s="1"/>
  <c r="P3581" i="15"/>
  <c r="M3581" i="15" s="1"/>
  <c r="O3581" i="15"/>
  <c r="N3581" i="15"/>
  <c r="H3581" i="15"/>
  <c r="G3581" i="15"/>
  <c r="D3581" i="15"/>
  <c r="BA3581" i="15" s="1"/>
  <c r="C3581" i="15"/>
  <c r="AM3580" i="15"/>
  <c r="AH3580" i="15"/>
  <c r="AI3580" i="15" s="1"/>
  <c r="W3580" i="15"/>
  <c r="Y3580" i="15" s="1"/>
  <c r="V3580" i="15"/>
  <c r="U3580" i="15"/>
  <c r="X3580" i="15" s="1"/>
  <c r="R3580" i="15"/>
  <c r="AO3580" i="15" s="1"/>
  <c r="P3580" i="15"/>
  <c r="M3580" i="15" s="1"/>
  <c r="O3580" i="15"/>
  <c r="N3580" i="15"/>
  <c r="H3580" i="15"/>
  <c r="G3580" i="15"/>
  <c r="D3580" i="15"/>
  <c r="BA3580" i="15" s="1"/>
  <c r="C3580" i="15"/>
  <c r="AM3579" i="15"/>
  <c r="AH3579" i="15"/>
  <c r="AI3579" i="15" s="1"/>
  <c r="W3579" i="15"/>
  <c r="Y3579" i="15" s="1"/>
  <c r="V3579" i="15"/>
  <c r="U3579" i="15"/>
  <c r="X3579" i="15" s="1"/>
  <c r="R3579" i="15"/>
  <c r="AO3579" i="15" s="1"/>
  <c r="P3579" i="15"/>
  <c r="M3579" i="15" s="1"/>
  <c r="O3579" i="15"/>
  <c r="N3579" i="15"/>
  <c r="H3579" i="15"/>
  <c r="G3579" i="15"/>
  <c r="D3579" i="15"/>
  <c r="BA3579" i="15" s="1"/>
  <c r="C3579" i="15"/>
  <c r="AM3578" i="15"/>
  <c r="AH3578" i="15"/>
  <c r="AI3578" i="15" s="1"/>
  <c r="W3578" i="15"/>
  <c r="Y3578" i="15" s="1"/>
  <c r="V3578" i="15"/>
  <c r="U3578" i="15"/>
  <c r="X3578" i="15" s="1"/>
  <c r="R3578" i="15"/>
  <c r="AO3578" i="15" s="1"/>
  <c r="P3578" i="15"/>
  <c r="O3578" i="15"/>
  <c r="N3578" i="15"/>
  <c r="H3578" i="15"/>
  <c r="G3578" i="15"/>
  <c r="D3578" i="15"/>
  <c r="BA3578" i="15" s="1"/>
  <c r="C3578" i="15"/>
  <c r="AM3577" i="15"/>
  <c r="AH3577" i="15"/>
  <c r="AI3577" i="15" s="1"/>
  <c r="W3577" i="15"/>
  <c r="Y3577" i="15" s="1"/>
  <c r="V3577" i="15"/>
  <c r="U3577" i="15"/>
  <c r="X3577" i="15" s="1"/>
  <c r="R3577" i="15"/>
  <c r="AO3577" i="15" s="1"/>
  <c r="P3577" i="15"/>
  <c r="M3577" i="15" s="1"/>
  <c r="O3577" i="15"/>
  <c r="N3577" i="15"/>
  <c r="H3577" i="15"/>
  <c r="G3577" i="15"/>
  <c r="D3577" i="15"/>
  <c r="BA3577" i="15" s="1"/>
  <c r="C3577" i="15"/>
  <c r="AM3576" i="15"/>
  <c r="AH3576" i="15"/>
  <c r="AI3576" i="15" s="1"/>
  <c r="W3576" i="15"/>
  <c r="Y3576" i="15" s="1"/>
  <c r="V3576" i="15"/>
  <c r="U3576" i="15"/>
  <c r="X3576" i="15" s="1"/>
  <c r="R3576" i="15"/>
  <c r="AO3576" i="15" s="1"/>
  <c r="P3576" i="15"/>
  <c r="O3576" i="15"/>
  <c r="N3576" i="15"/>
  <c r="H3576" i="15"/>
  <c r="G3576" i="15"/>
  <c r="D3576" i="15"/>
  <c r="BA3576" i="15" s="1"/>
  <c r="C3576" i="15"/>
  <c r="AM3575" i="15"/>
  <c r="AH3575" i="15"/>
  <c r="AI3575" i="15" s="1"/>
  <c r="W3575" i="15"/>
  <c r="Y3575" i="15" s="1"/>
  <c r="V3575" i="15"/>
  <c r="U3575" i="15"/>
  <c r="X3575" i="15" s="1"/>
  <c r="R3575" i="15"/>
  <c r="AO3575" i="15" s="1"/>
  <c r="P3575" i="15"/>
  <c r="M3575" i="15" s="1"/>
  <c r="O3575" i="15"/>
  <c r="N3575" i="15"/>
  <c r="H3575" i="15"/>
  <c r="G3575" i="15"/>
  <c r="D3575" i="15"/>
  <c r="BA3575" i="15" s="1"/>
  <c r="C3575" i="15"/>
  <c r="AM3574" i="15"/>
  <c r="AH3574" i="15"/>
  <c r="AI3574" i="15" s="1"/>
  <c r="W3574" i="15"/>
  <c r="Y3574" i="15" s="1"/>
  <c r="V3574" i="15"/>
  <c r="U3574" i="15"/>
  <c r="X3574" i="15" s="1"/>
  <c r="R3574" i="15"/>
  <c r="AO3574" i="15" s="1"/>
  <c r="P3574" i="15"/>
  <c r="M3574" i="15" s="1"/>
  <c r="O3574" i="15"/>
  <c r="N3574" i="15"/>
  <c r="H3574" i="15"/>
  <c r="G3574" i="15"/>
  <c r="D3574" i="15"/>
  <c r="BA3574" i="15" s="1"/>
  <c r="C3574" i="15"/>
  <c r="AM3573" i="15"/>
  <c r="AH3573" i="15"/>
  <c r="AI3573" i="15" s="1"/>
  <c r="W3573" i="15"/>
  <c r="Y3573" i="15" s="1"/>
  <c r="V3573" i="15"/>
  <c r="U3573" i="15"/>
  <c r="X3573" i="15" s="1"/>
  <c r="R3573" i="15"/>
  <c r="AO3573" i="15" s="1"/>
  <c r="P3573" i="15"/>
  <c r="O3573" i="15"/>
  <c r="N3573" i="15"/>
  <c r="H3573" i="15"/>
  <c r="G3573" i="15"/>
  <c r="D3573" i="15"/>
  <c r="BA3573" i="15" s="1"/>
  <c r="C3573" i="15"/>
  <c r="AM3572" i="15"/>
  <c r="AH3572" i="15"/>
  <c r="AI3572" i="15" s="1"/>
  <c r="W3572" i="15"/>
  <c r="Y3572" i="15" s="1"/>
  <c r="V3572" i="15"/>
  <c r="U3572" i="15"/>
  <c r="X3572" i="15" s="1"/>
  <c r="R3572" i="15"/>
  <c r="AO3572" i="15" s="1"/>
  <c r="P3572" i="15"/>
  <c r="M3572" i="15" s="1"/>
  <c r="O3572" i="15"/>
  <c r="N3572" i="15"/>
  <c r="H3572" i="15"/>
  <c r="G3572" i="15"/>
  <c r="D3572" i="15"/>
  <c r="BA3572" i="15" s="1"/>
  <c r="C3572" i="15"/>
  <c r="AM3571" i="15"/>
  <c r="AH3571" i="15"/>
  <c r="AI3571" i="15" s="1"/>
  <c r="W3571" i="15"/>
  <c r="Y3571" i="15" s="1"/>
  <c r="V3571" i="15"/>
  <c r="U3571" i="15"/>
  <c r="X3571" i="15" s="1"/>
  <c r="R3571" i="15"/>
  <c r="AO3571" i="15" s="1"/>
  <c r="P3571" i="15"/>
  <c r="O3571" i="15"/>
  <c r="N3571" i="15"/>
  <c r="H3571" i="15"/>
  <c r="G3571" i="15"/>
  <c r="D3571" i="15"/>
  <c r="BA3571" i="15" s="1"/>
  <c r="C3571" i="15"/>
  <c r="AM3570" i="15"/>
  <c r="AH3570" i="15"/>
  <c r="AI3570" i="15" s="1"/>
  <c r="W3570" i="15"/>
  <c r="Y3570" i="15" s="1"/>
  <c r="V3570" i="15"/>
  <c r="U3570" i="15"/>
  <c r="X3570" i="15" s="1"/>
  <c r="R3570" i="15"/>
  <c r="AO3570" i="15" s="1"/>
  <c r="P3570" i="15"/>
  <c r="M3570" i="15" s="1"/>
  <c r="O3570" i="15"/>
  <c r="N3570" i="15"/>
  <c r="H3570" i="15"/>
  <c r="G3570" i="15"/>
  <c r="D3570" i="15"/>
  <c r="BA3570" i="15" s="1"/>
  <c r="C3570" i="15"/>
  <c r="AM3569" i="15"/>
  <c r="AH3569" i="15"/>
  <c r="AI3569" i="15" s="1"/>
  <c r="W3569" i="15"/>
  <c r="Y3569" i="15" s="1"/>
  <c r="V3569" i="15"/>
  <c r="U3569" i="15"/>
  <c r="X3569" i="15" s="1"/>
  <c r="R3569" i="15"/>
  <c r="P3569" i="15"/>
  <c r="O3569" i="15"/>
  <c r="N3569" i="15"/>
  <c r="H3569" i="15"/>
  <c r="G3569" i="15"/>
  <c r="D3569" i="15"/>
  <c r="BA3569" i="15" s="1"/>
  <c r="C3569" i="15"/>
  <c r="AM3568" i="15"/>
  <c r="AH3568" i="15"/>
  <c r="AI3568" i="15" s="1"/>
  <c r="W3568" i="15"/>
  <c r="Y3568" i="15" s="1"/>
  <c r="V3568" i="15"/>
  <c r="U3568" i="15"/>
  <c r="X3568" i="15" s="1"/>
  <c r="R3568" i="15"/>
  <c r="P3568" i="15"/>
  <c r="O3568" i="15"/>
  <c r="N3568" i="15"/>
  <c r="H3568" i="15"/>
  <c r="G3568" i="15"/>
  <c r="D3568" i="15"/>
  <c r="BA3568" i="15" s="1"/>
  <c r="C3568" i="15"/>
  <c r="AM3567" i="15"/>
  <c r="AH3567" i="15"/>
  <c r="AI3567" i="15" s="1"/>
  <c r="W3567" i="15"/>
  <c r="Y3567" i="15" s="1"/>
  <c r="V3567" i="15"/>
  <c r="U3567" i="15"/>
  <c r="X3567" i="15" s="1"/>
  <c r="R3567" i="15"/>
  <c r="AO3567" i="15" s="1"/>
  <c r="P3567" i="15"/>
  <c r="O3567" i="15"/>
  <c r="N3567" i="15"/>
  <c r="H3567" i="15"/>
  <c r="G3567" i="15"/>
  <c r="D3567" i="15"/>
  <c r="BA3567" i="15" s="1"/>
  <c r="C3567" i="15"/>
  <c r="AM3566" i="15"/>
  <c r="AH3566" i="15"/>
  <c r="AI3566" i="15" s="1"/>
  <c r="W3566" i="15"/>
  <c r="Y3566" i="15" s="1"/>
  <c r="V3566" i="15"/>
  <c r="U3566" i="15"/>
  <c r="X3566" i="15" s="1"/>
  <c r="R3566" i="15"/>
  <c r="AO3566" i="15" s="1"/>
  <c r="P3566" i="15"/>
  <c r="M3566" i="15" s="1"/>
  <c r="O3566" i="15"/>
  <c r="N3566" i="15"/>
  <c r="H3566" i="15"/>
  <c r="G3566" i="15"/>
  <c r="D3566" i="15"/>
  <c r="BA3566" i="15" s="1"/>
  <c r="C3566" i="15"/>
  <c r="AM3565" i="15"/>
  <c r="AH3565" i="15"/>
  <c r="AI3565" i="15" s="1"/>
  <c r="W3565" i="15"/>
  <c r="Y3565" i="15" s="1"/>
  <c r="V3565" i="15"/>
  <c r="U3565" i="15"/>
  <c r="X3565" i="15" s="1"/>
  <c r="R3565" i="15"/>
  <c r="AO3565" i="15" s="1"/>
  <c r="P3565" i="15"/>
  <c r="M3565" i="15" s="1"/>
  <c r="O3565" i="15"/>
  <c r="N3565" i="15"/>
  <c r="H3565" i="15"/>
  <c r="G3565" i="15"/>
  <c r="D3565" i="15"/>
  <c r="BA3565" i="15" s="1"/>
  <c r="C3565" i="15"/>
  <c r="AM3564" i="15"/>
  <c r="AH3564" i="15"/>
  <c r="AI3564" i="15" s="1"/>
  <c r="W3564" i="15"/>
  <c r="Y3564" i="15" s="1"/>
  <c r="V3564" i="15"/>
  <c r="U3564" i="15"/>
  <c r="X3564" i="15" s="1"/>
  <c r="R3564" i="15"/>
  <c r="AO3564" i="15" s="1"/>
  <c r="P3564" i="15"/>
  <c r="O3564" i="15"/>
  <c r="N3564" i="15"/>
  <c r="H3564" i="15"/>
  <c r="G3564" i="15"/>
  <c r="D3564" i="15"/>
  <c r="BA3564" i="15" s="1"/>
  <c r="C3564" i="15"/>
  <c r="AM3563" i="15"/>
  <c r="AH3563" i="15"/>
  <c r="AI3563" i="15" s="1"/>
  <c r="W3563" i="15"/>
  <c r="Y3563" i="15" s="1"/>
  <c r="V3563" i="15"/>
  <c r="U3563" i="15"/>
  <c r="X3563" i="15" s="1"/>
  <c r="R3563" i="15"/>
  <c r="AO3563" i="15" s="1"/>
  <c r="P3563" i="15"/>
  <c r="M3563" i="15" s="1"/>
  <c r="O3563" i="15"/>
  <c r="N3563" i="15"/>
  <c r="H3563" i="15"/>
  <c r="G3563" i="15"/>
  <c r="D3563" i="15"/>
  <c r="BA3563" i="15" s="1"/>
  <c r="C3563" i="15"/>
  <c r="AM3562" i="15"/>
  <c r="AH3562" i="15"/>
  <c r="AI3562" i="15" s="1"/>
  <c r="W3562" i="15"/>
  <c r="Y3562" i="15" s="1"/>
  <c r="V3562" i="15"/>
  <c r="U3562" i="15"/>
  <c r="X3562" i="15" s="1"/>
  <c r="R3562" i="15"/>
  <c r="P3562" i="15"/>
  <c r="M3562" i="15" s="1"/>
  <c r="O3562" i="15"/>
  <c r="N3562" i="15"/>
  <c r="H3562" i="15"/>
  <c r="G3562" i="15"/>
  <c r="D3562" i="15"/>
  <c r="BA3562" i="15" s="1"/>
  <c r="C3562" i="15"/>
  <c r="AM3561" i="15"/>
  <c r="AH3561" i="15"/>
  <c r="AI3561" i="15" s="1"/>
  <c r="W3561" i="15"/>
  <c r="Y3561" i="15" s="1"/>
  <c r="V3561" i="15"/>
  <c r="U3561" i="15"/>
  <c r="X3561" i="15" s="1"/>
  <c r="R3561" i="15"/>
  <c r="AO3561" i="15" s="1"/>
  <c r="P3561" i="15"/>
  <c r="M3561" i="15" s="1"/>
  <c r="O3561" i="15"/>
  <c r="N3561" i="15"/>
  <c r="H3561" i="15"/>
  <c r="G3561" i="15"/>
  <c r="D3561" i="15"/>
  <c r="BA3561" i="15" s="1"/>
  <c r="C3561" i="15"/>
  <c r="AM3560" i="15"/>
  <c r="AH3560" i="15"/>
  <c r="AI3560" i="15" s="1"/>
  <c r="W3560" i="15"/>
  <c r="Y3560" i="15" s="1"/>
  <c r="V3560" i="15"/>
  <c r="U3560" i="15"/>
  <c r="X3560" i="15" s="1"/>
  <c r="R3560" i="15"/>
  <c r="AO3560" i="15" s="1"/>
  <c r="P3560" i="15"/>
  <c r="O3560" i="15"/>
  <c r="N3560" i="15"/>
  <c r="H3560" i="15"/>
  <c r="G3560" i="15"/>
  <c r="D3560" i="15"/>
  <c r="BA3560" i="15" s="1"/>
  <c r="C3560" i="15"/>
  <c r="AM3559" i="15"/>
  <c r="AH3559" i="15"/>
  <c r="AI3559" i="15" s="1"/>
  <c r="W3559" i="15"/>
  <c r="Y3559" i="15" s="1"/>
  <c r="V3559" i="15"/>
  <c r="U3559" i="15"/>
  <c r="X3559" i="15" s="1"/>
  <c r="R3559" i="15"/>
  <c r="AO3559" i="15" s="1"/>
  <c r="P3559" i="15"/>
  <c r="M3559" i="15" s="1"/>
  <c r="O3559" i="15"/>
  <c r="N3559" i="15"/>
  <c r="H3559" i="15"/>
  <c r="G3559" i="15"/>
  <c r="D3559" i="15"/>
  <c r="BA3559" i="15" s="1"/>
  <c r="C3559" i="15"/>
  <c r="AM3558" i="15"/>
  <c r="AH3558" i="15"/>
  <c r="AI3558" i="15" s="1"/>
  <c r="W3558" i="15"/>
  <c r="Y3558" i="15" s="1"/>
  <c r="V3558" i="15"/>
  <c r="U3558" i="15"/>
  <c r="X3558" i="15" s="1"/>
  <c r="R3558" i="15"/>
  <c r="AO3558" i="15" s="1"/>
  <c r="P3558" i="15"/>
  <c r="M3558" i="15" s="1"/>
  <c r="O3558" i="15"/>
  <c r="N3558" i="15"/>
  <c r="H3558" i="15"/>
  <c r="G3558" i="15"/>
  <c r="D3558" i="15"/>
  <c r="BA3558" i="15" s="1"/>
  <c r="C3558" i="15"/>
  <c r="AM3557" i="15"/>
  <c r="AH3557" i="15"/>
  <c r="AI3557" i="15" s="1"/>
  <c r="W3557" i="15"/>
  <c r="Y3557" i="15" s="1"/>
  <c r="V3557" i="15"/>
  <c r="U3557" i="15"/>
  <c r="X3557" i="15" s="1"/>
  <c r="R3557" i="15"/>
  <c r="AO3557" i="15" s="1"/>
  <c r="P3557" i="15"/>
  <c r="M3557" i="15" s="1"/>
  <c r="O3557" i="15"/>
  <c r="N3557" i="15"/>
  <c r="H3557" i="15"/>
  <c r="G3557" i="15"/>
  <c r="D3557" i="15"/>
  <c r="BA3557" i="15" s="1"/>
  <c r="C3557" i="15"/>
  <c r="AM3556" i="15"/>
  <c r="AH3556" i="15"/>
  <c r="AI3556" i="15" s="1"/>
  <c r="W3556" i="15"/>
  <c r="Y3556" i="15" s="1"/>
  <c r="V3556" i="15"/>
  <c r="U3556" i="15"/>
  <c r="X3556" i="15" s="1"/>
  <c r="R3556" i="15"/>
  <c r="P3556" i="15"/>
  <c r="O3556" i="15"/>
  <c r="N3556" i="15"/>
  <c r="H3556" i="15"/>
  <c r="G3556" i="15"/>
  <c r="D3556" i="15"/>
  <c r="BA3556" i="15" s="1"/>
  <c r="C3556" i="15"/>
  <c r="AM3555" i="15"/>
  <c r="AH3555" i="15"/>
  <c r="AI3555" i="15" s="1"/>
  <c r="W3555" i="15"/>
  <c r="Y3555" i="15" s="1"/>
  <c r="V3555" i="15"/>
  <c r="U3555" i="15"/>
  <c r="X3555" i="15" s="1"/>
  <c r="R3555" i="15"/>
  <c r="AO3555" i="15" s="1"/>
  <c r="P3555" i="15"/>
  <c r="M3555" i="15" s="1"/>
  <c r="O3555" i="15"/>
  <c r="N3555" i="15"/>
  <c r="H3555" i="15"/>
  <c r="G3555" i="15"/>
  <c r="D3555" i="15"/>
  <c r="BA3555" i="15" s="1"/>
  <c r="C3555" i="15"/>
  <c r="AM3554" i="15"/>
  <c r="AH3554" i="15"/>
  <c r="AI3554" i="15" s="1"/>
  <c r="W3554" i="15"/>
  <c r="Y3554" i="15" s="1"/>
  <c r="V3554" i="15"/>
  <c r="U3554" i="15"/>
  <c r="X3554" i="15" s="1"/>
  <c r="R3554" i="15"/>
  <c r="AO3554" i="15" s="1"/>
  <c r="P3554" i="15"/>
  <c r="M3554" i="15" s="1"/>
  <c r="O3554" i="15"/>
  <c r="N3554" i="15"/>
  <c r="H3554" i="15"/>
  <c r="G3554" i="15"/>
  <c r="D3554" i="15"/>
  <c r="BA3554" i="15" s="1"/>
  <c r="C3554" i="15"/>
  <c r="AM3553" i="15"/>
  <c r="AH3553" i="15"/>
  <c r="AI3553" i="15" s="1"/>
  <c r="W3553" i="15"/>
  <c r="Y3553" i="15" s="1"/>
  <c r="V3553" i="15"/>
  <c r="U3553" i="15"/>
  <c r="X3553" i="15" s="1"/>
  <c r="R3553" i="15"/>
  <c r="AO3553" i="15" s="1"/>
  <c r="P3553" i="15"/>
  <c r="M3553" i="15" s="1"/>
  <c r="O3553" i="15"/>
  <c r="N3553" i="15"/>
  <c r="H3553" i="15"/>
  <c r="G3553" i="15"/>
  <c r="D3553" i="15"/>
  <c r="BA3553" i="15" s="1"/>
  <c r="C3553" i="15"/>
  <c r="AM3552" i="15"/>
  <c r="AH3552" i="15"/>
  <c r="AI3552" i="15" s="1"/>
  <c r="W3552" i="15"/>
  <c r="Y3552" i="15" s="1"/>
  <c r="V3552" i="15"/>
  <c r="U3552" i="15"/>
  <c r="X3552" i="15" s="1"/>
  <c r="R3552" i="15"/>
  <c r="AO3552" i="15" s="1"/>
  <c r="P3552" i="15"/>
  <c r="M3552" i="15" s="1"/>
  <c r="O3552" i="15"/>
  <c r="N3552" i="15"/>
  <c r="H3552" i="15"/>
  <c r="G3552" i="15"/>
  <c r="D3552" i="15"/>
  <c r="BA3552" i="15" s="1"/>
  <c r="C3552" i="15"/>
  <c r="AM3551" i="15"/>
  <c r="AH3551" i="15"/>
  <c r="AI3551" i="15" s="1"/>
  <c r="W3551" i="15"/>
  <c r="Y3551" i="15" s="1"/>
  <c r="V3551" i="15"/>
  <c r="U3551" i="15"/>
  <c r="X3551" i="15" s="1"/>
  <c r="R3551" i="15"/>
  <c r="AO3551" i="15" s="1"/>
  <c r="P3551" i="15"/>
  <c r="O3551" i="15"/>
  <c r="N3551" i="15"/>
  <c r="H3551" i="15"/>
  <c r="Q3551" i="15" s="1"/>
  <c r="AP3551" i="15" s="1"/>
  <c r="G3551" i="15"/>
  <c r="D3551" i="15"/>
  <c r="BA3551" i="15" s="1"/>
  <c r="C3551" i="15"/>
  <c r="AM3550" i="15"/>
  <c r="AH3550" i="15"/>
  <c r="AI3550" i="15" s="1"/>
  <c r="W3550" i="15"/>
  <c r="Y3550" i="15" s="1"/>
  <c r="V3550" i="15"/>
  <c r="U3550" i="15"/>
  <c r="X3550" i="15" s="1"/>
  <c r="R3550" i="15"/>
  <c r="AO3550" i="15" s="1"/>
  <c r="P3550" i="15"/>
  <c r="M3550" i="15" s="1"/>
  <c r="O3550" i="15"/>
  <c r="N3550" i="15"/>
  <c r="H3550" i="15"/>
  <c r="G3550" i="15"/>
  <c r="D3550" i="15"/>
  <c r="BA3550" i="15" s="1"/>
  <c r="C3550" i="15"/>
  <c r="AM3549" i="15"/>
  <c r="AH3549" i="15"/>
  <c r="AI3549" i="15" s="1"/>
  <c r="W3549" i="15"/>
  <c r="Y3549" i="15" s="1"/>
  <c r="V3549" i="15"/>
  <c r="U3549" i="15"/>
  <c r="X3549" i="15" s="1"/>
  <c r="R3549" i="15"/>
  <c r="P3549" i="15"/>
  <c r="O3549" i="15"/>
  <c r="N3549" i="15"/>
  <c r="H3549" i="15"/>
  <c r="G3549" i="15"/>
  <c r="D3549" i="15"/>
  <c r="BA3549" i="15" s="1"/>
  <c r="C3549" i="15"/>
  <c r="AM3548" i="15"/>
  <c r="AH3548" i="15"/>
  <c r="AI3548" i="15" s="1"/>
  <c r="W3548" i="15"/>
  <c r="Y3548" i="15" s="1"/>
  <c r="V3548" i="15"/>
  <c r="U3548" i="15"/>
  <c r="X3548" i="15" s="1"/>
  <c r="R3548" i="15"/>
  <c r="AO3548" i="15" s="1"/>
  <c r="P3548" i="15"/>
  <c r="O3548" i="15"/>
  <c r="N3548" i="15"/>
  <c r="H3548" i="15"/>
  <c r="G3548" i="15"/>
  <c r="D3548" i="15"/>
  <c r="BA3548" i="15" s="1"/>
  <c r="C3548" i="15"/>
  <c r="AM3547" i="15"/>
  <c r="AH3547" i="15"/>
  <c r="AI3547" i="15" s="1"/>
  <c r="W3547" i="15"/>
  <c r="Y3547" i="15" s="1"/>
  <c r="V3547" i="15"/>
  <c r="U3547" i="15"/>
  <c r="X3547" i="15" s="1"/>
  <c r="R3547" i="15"/>
  <c r="AO3547" i="15" s="1"/>
  <c r="P3547" i="15"/>
  <c r="M3547" i="15" s="1"/>
  <c r="O3547" i="15"/>
  <c r="N3547" i="15"/>
  <c r="H3547" i="15"/>
  <c r="G3547" i="15"/>
  <c r="D3547" i="15"/>
  <c r="BA3547" i="15" s="1"/>
  <c r="C3547" i="15"/>
  <c r="AM3546" i="15"/>
  <c r="AH3546" i="15"/>
  <c r="AI3546" i="15" s="1"/>
  <c r="W3546" i="15"/>
  <c r="Y3546" i="15" s="1"/>
  <c r="V3546" i="15"/>
  <c r="U3546" i="15"/>
  <c r="X3546" i="15" s="1"/>
  <c r="R3546" i="15"/>
  <c r="AO3546" i="15" s="1"/>
  <c r="P3546" i="15"/>
  <c r="M3546" i="15" s="1"/>
  <c r="O3546" i="15"/>
  <c r="N3546" i="15"/>
  <c r="H3546" i="15"/>
  <c r="G3546" i="15"/>
  <c r="D3546" i="15"/>
  <c r="BA3546" i="15" s="1"/>
  <c r="C3546" i="15"/>
  <c r="AM3545" i="15"/>
  <c r="AH3545" i="15"/>
  <c r="AI3545" i="15" s="1"/>
  <c r="W3545" i="15"/>
  <c r="Y3545" i="15" s="1"/>
  <c r="V3545" i="15"/>
  <c r="U3545" i="15"/>
  <c r="X3545" i="15" s="1"/>
  <c r="R3545" i="15"/>
  <c r="AO3545" i="15" s="1"/>
  <c r="P3545" i="15"/>
  <c r="M3545" i="15" s="1"/>
  <c r="O3545" i="15"/>
  <c r="N3545" i="15"/>
  <c r="H3545" i="15"/>
  <c r="G3545" i="15"/>
  <c r="D3545" i="15"/>
  <c r="BA3545" i="15" s="1"/>
  <c r="C3545" i="15"/>
  <c r="AM3544" i="15"/>
  <c r="AH3544" i="15"/>
  <c r="AI3544" i="15" s="1"/>
  <c r="W3544" i="15"/>
  <c r="Y3544" i="15" s="1"/>
  <c r="V3544" i="15"/>
  <c r="U3544" i="15"/>
  <c r="X3544" i="15" s="1"/>
  <c r="R3544" i="15"/>
  <c r="AO3544" i="15" s="1"/>
  <c r="P3544" i="15"/>
  <c r="M3544" i="15" s="1"/>
  <c r="O3544" i="15"/>
  <c r="N3544" i="15"/>
  <c r="H3544" i="15"/>
  <c r="AQ3544" i="15" s="1"/>
  <c r="G3544" i="15"/>
  <c r="D3544" i="15"/>
  <c r="BA3544" i="15" s="1"/>
  <c r="C3544" i="15"/>
  <c r="AM3543" i="15"/>
  <c r="AH3543" i="15"/>
  <c r="AI3543" i="15" s="1"/>
  <c r="W3543" i="15"/>
  <c r="Y3543" i="15" s="1"/>
  <c r="V3543" i="15"/>
  <c r="U3543" i="15"/>
  <c r="X3543" i="15" s="1"/>
  <c r="R3543" i="15"/>
  <c r="AO3543" i="15" s="1"/>
  <c r="P3543" i="15"/>
  <c r="M3543" i="15" s="1"/>
  <c r="O3543" i="15"/>
  <c r="N3543" i="15"/>
  <c r="H3543" i="15"/>
  <c r="G3543" i="15"/>
  <c r="D3543" i="15"/>
  <c r="BA3543" i="15" s="1"/>
  <c r="C3543" i="15"/>
  <c r="AM3542" i="15"/>
  <c r="AH3542" i="15"/>
  <c r="AI3542" i="15" s="1"/>
  <c r="W3542" i="15"/>
  <c r="Y3542" i="15" s="1"/>
  <c r="V3542" i="15"/>
  <c r="U3542" i="15"/>
  <c r="X3542" i="15" s="1"/>
  <c r="R3542" i="15"/>
  <c r="AO3542" i="15" s="1"/>
  <c r="P3542" i="15"/>
  <c r="O3542" i="15"/>
  <c r="N3542" i="15"/>
  <c r="H3542" i="15"/>
  <c r="AQ3542" i="15" s="1"/>
  <c r="G3542" i="15"/>
  <c r="D3542" i="15"/>
  <c r="BA3542" i="15" s="1"/>
  <c r="C3542" i="15"/>
  <c r="AM3541" i="15"/>
  <c r="AH3541" i="15"/>
  <c r="AI3541" i="15" s="1"/>
  <c r="W3541" i="15"/>
  <c r="Y3541" i="15" s="1"/>
  <c r="V3541" i="15"/>
  <c r="U3541" i="15"/>
  <c r="X3541" i="15" s="1"/>
  <c r="R3541" i="15"/>
  <c r="P3541" i="15"/>
  <c r="M3541" i="15" s="1"/>
  <c r="O3541" i="15"/>
  <c r="N3541" i="15"/>
  <c r="H3541" i="15"/>
  <c r="G3541" i="15"/>
  <c r="D3541" i="15"/>
  <c r="BA3541" i="15" s="1"/>
  <c r="C3541" i="15"/>
  <c r="AM3540" i="15"/>
  <c r="AH3540" i="15"/>
  <c r="AI3540" i="15" s="1"/>
  <c r="Y3540" i="15"/>
  <c r="W3540" i="15"/>
  <c r="V3540" i="15"/>
  <c r="U3540" i="15"/>
  <c r="X3540" i="15" s="1"/>
  <c r="R3540" i="15"/>
  <c r="AO3540" i="15" s="1"/>
  <c r="P3540" i="15"/>
  <c r="M3540" i="15" s="1"/>
  <c r="O3540" i="15"/>
  <c r="N3540" i="15"/>
  <c r="H3540" i="15"/>
  <c r="G3540" i="15"/>
  <c r="D3540" i="15"/>
  <c r="BA3540" i="15" s="1"/>
  <c r="C3540" i="15"/>
  <c r="AM3539" i="15"/>
  <c r="AH3539" i="15"/>
  <c r="AI3539" i="15" s="1"/>
  <c r="W3539" i="15"/>
  <c r="Y3539" i="15" s="1"/>
  <c r="V3539" i="15"/>
  <c r="U3539" i="15"/>
  <c r="X3539" i="15" s="1"/>
  <c r="R3539" i="15"/>
  <c r="AO3539" i="15" s="1"/>
  <c r="P3539" i="15"/>
  <c r="M3539" i="15" s="1"/>
  <c r="O3539" i="15"/>
  <c r="N3539" i="15"/>
  <c r="H3539" i="15"/>
  <c r="G3539" i="15"/>
  <c r="D3539" i="15"/>
  <c r="BA3539" i="15" s="1"/>
  <c r="C3539" i="15"/>
  <c r="AM3538" i="15"/>
  <c r="AH3538" i="15"/>
  <c r="AI3538" i="15" s="1"/>
  <c r="W3538" i="15"/>
  <c r="Y3538" i="15" s="1"/>
  <c r="V3538" i="15"/>
  <c r="U3538" i="15"/>
  <c r="X3538" i="15" s="1"/>
  <c r="R3538" i="15"/>
  <c r="AO3538" i="15" s="1"/>
  <c r="P3538" i="15"/>
  <c r="O3538" i="15"/>
  <c r="N3538" i="15"/>
  <c r="H3538" i="15"/>
  <c r="G3538" i="15"/>
  <c r="D3538" i="15"/>
  <c r="BA3538" i="15" s="1"/>
  <c r="C3538" i="15"/>
  <c r="AM3537" i="15"/>
  <c r="AH3537" i="15"/>
  <c r="AI3537" i="15" s="1"/>
  <c r="W3537" i="15"/>
  <c r="Y3537" i="15" s="1"/>
  <c r="V3537" i="15"/>
  <c r="U3537" i="15"/>
  <c r="X3537" i="15" s="1"/>
  <c r="R3537" i="15"/>
  <c r="AO3537" i="15" s="1"/>
  <c r="P3537" i="15"/>
  <c r="M3537" i="15" s="1"/>
  <c r="O3537" i="15"/>
  <c r="N3537" i="15"/>
  <c r="H3537" i="15"/>
  <c r="G3537" i="15"/>
  <c r="D3537" i="15"/>
  <c r="BA3537" i="15" s="1"/>
  <c r="C3537" i="15"/>
  <c r="AM3536" i="15"/>
  <c r="AH3536" i="15"/>
  <c r="AI3536" i="15" s="1"/>
  <c r="W3536" i="15"/>
  <c r="Y3536" i="15" s="1"/>
  <c r="V3536" i="15"/>
  <c r="U3536" i="15"/>
  <c r="X3536" i="15" s="1"/>
  <c r="R3536" i="15"/>
  <c r="AO3536" i="15" s="1"/>
  <c r="P3536" i="15"/>
  <c r="M3536" i="15" s="1"/>
  <c r="O3536" i="15"/>
  <c r="N3536" i="15"/>
  <c r="H3536" i="15"/>
  <c r="AQ3536" i="15" s="1"/>
  <c r="G3536" i="15"/>
  <c r="D3536" i="15"/>
  <c r="BA3536" i="15" s="1"/>
  <c r="C3536" i="15"/>
  <c r="AM3535" i="15"/>
  <c r="AH3535" i="15"/>
  <c r="AI3535" i="15" s="1"/>
  <c r="W3535" i="15"/>
  <c r="Y3535" i="15" s="1"/>
  <c r="V3535" i="15"/>
  <c r="U3535" i="15"/>
  <c r="X3535" i="15" s="1"/>
  <c r="R3535" i="15"/>
  <c r="AO3535" i="15" s="1"/>
  <c r="P3535" i="15"/>
  <c r="M3535" i="15" s="1"/>
  <c r="O3535" i="15"/>
  <c r="N3535" i="15"/>
  <c r="H3535" i="15"/>
  <c r="G3535" i="15"/>
  <c r="D3535" i="15"/>
  <c r="BA3535" i="15" s="1"/>
  <c r="C3535" i="15"/>
  <c r="AM3534" i="15"/>
  <c r="AH3534" i="15"/>
  <c r="AI3534" i="15" s="1"/>
  <c r="W3534" i="15"/>
  <c r="Y3534" i="15" s="1"/>
  <c r="V3534" i="15"/>
  <c r="U3534" i="15"/>
  <c r="X3534" i="15" s="1"/>
  <c r="R3534" i="15"/>
  <c r="P3534" i="15"/>
  <c r="M3534" i="15" s="1"/>
  <c r="O3534" i="15"/>
  <c r="N3534" i="15"/>
  <c r="H3534" i="15"/>
  <c r="G3534" i="15"/>
  <c r="D3534" i="15"/>
  <c r="BA3534" i="15" s="1"/>
  <c r="C3534" i="15"/>
  <c r="AM3533" i="15"/>
  <c r="AH3533" i="15"/>
  <c r="AI3533" i="15" s="1"/>
  <c r="W3533" i="15"/>
  <c r="Y3533" i="15" s="1"/>
  <c r="V3533" i="15"/>
  <c r="U3533" i="15"/>
  <c r="X3533" i="15" s="1"/>
  <c r="R3533" i="15"/>
  <c r="P3533" i="15"/>
  <c r="M3533" i="15" s="1"/>
  <c r="O3533" i="15"/>
  <c r="N3533" i="15"/>
  <c r="H3533" i="15"/>
  <c r="G3533" i="15"/>
  <c r="D3533" i="15"/>
  <c r="BA3533" i="15" s="1"/>
  <c r="C3533" i="15"/>
  <c r="AM3532" i="15"/>
  <c r="AH3532" i="15"/>
  <c r="AI3532" i="15" s="1"/>
  <c r="W3532" i="15"/>
  <c r="Y3532" i="15" s="1"/>
  <c r="V3532" i="15"/>
  <c r="U3532" i="15"/>
  <c r="X3532" i="15" s="1"/>
  <c r="R3532" i="15"/>
  <c r="P3532" i="15"/>
  <c r="M3532" i="15" s="1"/>
  <c r="O3532" i="15"/>
  <c r="N3532" i="15"/>
  <c r="H3532" i="15"/>
  <c r="G3532" i="15"/>
  <c r="D3532" i="15"/>
  <c r="BA3532" i="15" s="1"/>
  <c r="C3532" i="15"/>
  <c r="AM3531" i="15"/>
  <c r="AH3531" i="15"/>
  <c r="AI3531" i="15" s="1"/>
  <c r="Y3531" i="15"/>
  <c r="W3531" i="15"/>
  <c r="V3531" i="15"/>
  <c r="U3531" i="15"/>
  <c r="X3531" i="15" s="1"/>
  <c r="R3531" i="15"/>
  <c r="AO3531" i="15" s="1"/>
  <c r="P3531" i="15"/>
  <c r="M3531" i="15" s="1"/>
  <c r="O3531" i="15"/>
  <c r="N3531" i="15"/>
  <c r="H3531" i="15"/>
  <c r="G3531" i="15"/>
  <c r="D3531" i="15"/>
  <c r="BA3531" i="15" s="1"/>
  <c r="C3531" i="15"/>
  <c r="AM3530" i="15"/>
  <c r="AH3530" i="15"/>
  <c r="AI3530" i="15" s="1"/>
  <c r="Y3530" i="15"/>
  <c r="W3530" i="15"/>
  <c r="V3530" i="15"/>
  <c r="U3530" i="15"/>
  <c r="X3530" i="15" s="1"/>
  <c r="R3530" i="15"/>
  <c r="AO3530" i="15" s="1"/>
  <c r="P3530" i="15"/>
  <c r="M3530" i="15" s="1"/>
  <c r="O3530" i="15"/>
  <c r="N3530" i="15"/>
  <c r="H3530" i="15"/>
  <c r="G3530" i="15"/>
  <c r="D3530" i="15"/>
  <c r="BA3530" i="15" s="1"/>
  <c r="C3530" i="15"/>
  <c r="AM3529" i="15"/>
  <c r="AH3529" i="15"/>
  <c r="AI3529" i="15" s="1"/>
  <c r="Y3529" i="15"/>
  <c r="W3529" i="15"/>
  <c r="V3529" i="15"/>
  <c r="U3529" i="15"/>
  <c r="X3529" i="15" s="1"/>
  <c r="R3529" i="15"/>
  <c r="P3529" i="15"/>
  <c r="O3529" i="15"/>
  <c r="N3529" i="15"/>
  <c r="H3529" i="15"/>
  <c r="G3529" i="15"/>
  <c r="D3529" i="15"/>
  <c r="BA3529" i="15" s="1"/>
  <c r="C3529" i="15"/>
  <c r="AM3528" i="15"/>
  <c r="AH3528" i="15"/>
  <c r="AI3528" i="15" s="1"/>
  <c r="W3528" i="15"/>
  <c r="Y3528" i="15" s="1"/>
  <c r="V3528" i="15"/>
  <c r="U3528" i="15"/>
  <c r="X3528" i="15" s="1"/>
  <c r="R3528" i="15"/>
  <c r="P3528" i="15"/>
  <c r="O3528" i="15"/>
  <c r="N3528" i="15"/>
  <c r="H3528" i="15"/>
  <c r="G3528" i="15"/>
  <c r="D3528" i="15"/>
  <c r="BA3528" i="15" s="1"/>
  <c r="C3528" i="15"/>
  <c r="AM3527" i="15"/>
  <c r="AH3527" i="15"/>
  <c r="AI3527" i="15" s="1"/>
  <c r="W3527" i="15"/>
  <c r="Y3527" i="15" s="1"/>
  <c r="V3527" i="15"/>
  <c r="U3527" i="15"/>
  <c r="X3527" i="15" s="1"/>
  <c r="R3527" i="15"/>
  <c r="AO3527" i="15" s="1"/>
  <c r="P3527" i="15"/>
  <c r="M3527" i="15" s="1"/>
  <c r="O3527" i="15"/>
  <c r="N3527" i="15"/>
  <c r="H3527" i="15"/>
  <c r="AQ3527" i="15" s="1"/>
  <c r="G3527" i="15"/>
  <c r="D3527" i="15"/>
  <c r="BA3527" i="15" s="1"/>
  <c r="C3527" i="15"/>
  <c r="AM3526" i="15"/>
  <c r="AH3526" i="15"/>
  <c r="AI3526" i="15" s="1"/>
  <c r="W3526" i="15"/>
  <c r="Y3526" i="15" s="1"/>
  <c r="V3526" i="15"/>
  <c r="U3526" i="15"/>
  <c r="X3526" i="15" s="1"/>
  <c r="R3526" i="15"/>
  <c r="AO3526" i="15" s="1"/>
  <c r="P3526" i="15"/>
  <c r="M3526" i="15" s="1"/>
  <c r="O3526" i="15"/>
  <c r="N3526" i="15"/>
  <c r="H3526" i="15"/>
  <c r="G3526" i="15"/>
  <c r="D3526" i="15"/>
  <c r="BA3526" i="15" s="1"/>
  <c r="C3526" i="15"/>
  <c r="AM3525" i="15"/>
  <c r="AH3525" i="15"/>
  <c r="AI3525" i="15" s="1"/>
  <c r="W3525" i="15"/>
  <c r="Y3525" i="15" s="1"/>
  <c r="V3525" i="15"/>
  <c r="U3525" i="15"/>
  <c r="X3525" i="15" s="1"/>
  <c r="R3525" i="15"/>
  <c r="AO3525" i="15" s="1"/>
  <c r="P3525" i="15"/>
  <c r="O3525" i="15"/>
  <c r="N3525" i="15"/>
  <c r="H3525" i="15"/>
  <c r="G3525" i="15"/>
  <c r="D3525" i="15"/>
  <c r="BA3525" i="15" s="1"/>
  <c r="C3525" i="15"/>
  <c r="AM3524" i="15"/>
  <c r="AH3524" i="15"/>
  <c r="AI3524" i="15" s="1"/>
  <c r="W3524" i="15"/>
  <c r="Y3524" i="15" s="1"/>
  <c r="V3524" i="15"/>
  <c r="U3524" i="15"/>
  <c r="X3524" i="15" s="1"/>
  <c r="R3524" i="15"/>
  <c r="AO3524" i="15" s="1"/>
  <c r="P3524" i="15"/>
  <c r="M3524" i="15" s="1"/>
  <c r="O3524" i="15"/>
  <c r="N3524" i="15"/>
  <c r="H3524" i="15"/>
  <c r="G3524" i="15"/>
  <c r="D3524" i="15"/>
  <c r="BA3524" i="15" s="1"/>
  <c r="C3524" i="15"/>
  <c r="AM3523" i="15"/>
  <c r="AH3523" i="15"/>
  <c r="AI3523" i="15" s="1"/>
  <c r="W3523" i="15"/>
  <c r="Y3523" i="15" s="1"/>
  <c r="V3523" i="15"/>
  <c r="U3523" i="15"/>
  <c r="X3523" i="15" s="1"/>
  <c r="R3523" i="15"/>
  <c r="AO3523" i="15" s="1"/>
  <c r="P3523" i="15"/>
  <c r="M3523" i="15" s="1"/>
  <c r="O3523" i="15"/>
  <c r="N3523" i="15"/>
  <c r="H3523" i="15"/>
  <c r="G3523" i="15"/>
  <c r="D3523" i="15"/>
  <c r="BA3523" i="15" s="1"/>
  <c r="C3523" i="15"/>
  <c r="AM3522" i="15"/>
  <c r="AH3522" i="15"/>
  <c r="AI3522" i="15" s="1"/>
  <c r="W3522" i="15"/>
  <c r="Y3522" i="15" s="1"/>
  <c r="V3522" i="15"/>
  <c r="U3522" i="15"/>
  <c r="X3522" i="15" s="1"/>
  <c r="R3522" i="15"/>
  <c r="AO3522" i="15" s="1"/>
  <c r="P3522" i="15"/>
  <c r="M3522" i="15" s="1"/>
  <c r="O3522" i="15"/>
  <c r="N3522" i="15"/>
  <c r="H3522" i="15"/>
  <c r="Q3522" i="15" s="1"/>
  <c r="AP3522" i="15" s="1"/>
  <c r="G3522" i="15"/>
  <c r="D3522" i="15"/>
  <c r="BA3522" i="15" s="1"/>
  <c r="C3522" i="15"/>
  <c r="AO3521" i="15"/>
  <c r="AM3521" i="15"/>
  <c r="AI3521" i="15"/>
  <c r="AH3521" i="15"/>
  <c r="W3521" i="15"/>
  <c r="Y3521" i="15" s="1"/>
  <c r="V3521" i="15"/>
  <c r="U3521" i="15"/>
  <c r="X3521" i="15" s="1"/>
  <c r="R3521" i="15"/>
  <c r="P3521" i="15"/>
  <c r="M3521" i="15" s="1"/>
  <c r="O3521" i="15"/>
  <c r="N3521" i="15"/>
  <c r="H3521" i="15"/>
  <c r="Q3521" i="15" s="1"/>
  <c r="AP3521" i="15" s="1"/>
  <c r="G3521" i="15"/>
  <c r="D3521" i="15"/>
  <c r="BA3521" i="15" s="1"/>
  <c r="C3521" i="15"/>
  <c r="BA3520" i="15"/>
  <c r="AM3520" i="15"/>
  <c r="AH3520" i="15"/>
  <c r="AI3520" i="15" s="1"/>
  <c r="W3520" i="15"/>
  <c r="Y3520" i="15" s="1"/>
  <c r="V3520" i="15"/>
  <c r="U3520" i="15"/>
  <c r="X3520" i="15" s="1"/>
  <c r="R3520" i="15"/>
  <c r="AO3520" i="15" s="1"/>
  <c r="P3520" i="15"/>
  <c r="M3520" i="15" s="1"/>
  <c r="O3520" i="15"/>
  <c r="N3520" i="15"/>
  <c r="H3520" i="15"/>
  <c r="G3520" i="15"/>
  <c r="D3520" i="15"/>
  <c r="C3520" i="15"/>
  <c r="AM3519" i="15"/>
  <c r="AH3519" i="15"/>
  <c r="AI3519" i="15" s="1"/>
  <c r="W3519" i="15"/>
  <c r="Y3519" i="15" s="1"/>
  <c r="V3519" i="15"/>
  <c r="U3519" i="15"/>
  <c r="X3519" i="15" s="1"/>
  <c r="R3519" i="15"/>
  <c r="P3519" i="15"/>
  <c r="M3519" i="15" s="1"/>
  <c r="O3519" i="15"/>
  <c r="N3519" i="15"/>
  <c r="H3519" i="15"/>
  <c r="G3519" i="15"/>
  <c r="D3519" i="15"/>
  <c r="BA3519" i="15" s="1"/>
  <c r="C3519" i="15"/>
  <c r="AM3518" i="15"/>
  <c r="AH3518" i="15"/>
  <c r="AI3518" i="15" s="1"/>
  <c r="W3518" i="15"/>
  <c r="Y3518" i="15" s="1"/>
  <c r="V3518" i="15"/>
  <c r="U3518" i="15"/>
  <c r="X3518" i="15" s="1"/>
  <c r="R3518" i="15"/>
  <c r="AO3518" i="15" s="1"/>
  <c r="P3518" i="15"/>
  <c r="M3518" i="15" s="1"/>
  <c r="O3518" i="15"/>
  <c r="N3518" i="15"/>
  <c r="H3518" i="15"/>
  <c r="Q3518" i="15" s="1"/>
  <c r="AP3518" i="15" s="1"/>
  <c r="G3518" i="15"/>
  <c r="D3518" i="15"/>
  <c r="BA3518" i="15" s="1"/>
  <c r="C3518" i="15"/>
  <c r="AM3517" i="15"/>
  <c r="AH3517" i="15"/>
  <c r="AI3517" i="15" s="1"/>
  <c r="W3517" i="15"/>
  <c r="Y3517" i="15" s="1"/>
  <c r="V3517" i="15"/>
  <c r="U3517" i="15"/>
  <c r="X3517" i="15" s="1"/>
  <c r="R3517" i="15"/>
  <c r="AO3517" i="15" s="1"/>
  <c r="P3517" i="15"/>
  <c r="M3517" i="15" s="1"/>
  <c r="O3517" i="15"/>
  <c r="N3517" i="15"/>
  <c r="H3517" i="15"/>
  <c r="G3517" i="15"/>
  <c r="D3517" i="15"/>
  <c r="BA3517" i="15" s="1"/>
  <c r="C3517" i="15"/>
  <c r="AM3516" i="15"/>
  <c r="AH3516" i="15"/>
  <c r="AI3516" i="15" s="1"/>
  <c r="W3516" i="15"/>
  <c r="Y3516" i="15" s="1"/>
  <c r="V3516" i="15"/>
  <c r="U3516" i="15"/>
  <c r="X3516" i="15" s="1"/>
  <c r="R3516" i="15"/>
  <c r="AO3516" i="15" s="1"/>
  <c r="P3516" i="15"/>
  <c r="M3516" i="15" s="1"/>
  <c r="O3516" i="15"/>
  <c r="N3516" i="15"/>
  <c r="H3516" i="15"/>
  <c r="G3516" i="15"/>
  <c r="D3516" i="15"/>
  <c r="BA3516" i="15" s="1"/>
  <c r="C3516" i="15"/>
  <c r="AM3515" i="15"/>
  <c r="AI3515" i="15"/>
  <c r="AH3515" i="15"/>
  <c r="W3515" i="15"/>
  <c r="Y3515" i="15" s="1"/>
  <c r="V3515" i="15"/>
  <c r="U3515" i="15"/>
  <c r="X3515" i="15" s="1"/>
  <c r="R3515" i="15"/>
  <c r="AO3515" i="15" s="1"/>
  <c r="P3515" i="15"/>
  <c r="M3515" i="15" s="1"/>
  <c r="O3515" i="15"/>
  <c r="N3515" i="15"/>
  <c r="H3515" i="15"/>
  <c r="Q3515" i="15" s="1"/>
  <c r="AP3515" i="15" s="1"/>
  <c r="G3515" i="15"/>
  <c r="D3515" i="15"/>
  <c r="BA3515" i="15" s="1"/>
  <c r="C3515" i="15"/>
  <c r="AM3514" i="15"/>
  <c r="AH3514" i="15"/>
  <c r="AI3514" i="15" s="1"/>
  <c r="W3514" i="15"/>
  <c r="Y3514" i="15" s="1"/>
  <c r="V3514" i="15"/>
  <c r="U3514" i="15"/>
  <c r="X3514" i="15" s="1"/>
  <c r="R3514" i="15"/>
  <c r="AO3514" i="15" s="1"/>
  <c r="P3514" i="15"/>
  <c r="M3514" i="15" s="1"/>
  <c r="O3514" i="15"/>
  <c r="N3514" i="15"/>
  <c r="H3514" i="15"/>
  <c r="G3514" i="15"/>
  <c r="D3514" i="15"/>
  <c r="BA3514" i="15" s="1"/>
  <c r="C3514" i="15"/>
  <c r="AM3513" i="15"/>
  <c r="AH3513" i="15"/>
  <c r="AI3513" i="15" s="1"/>
  <c r="W3513" i="15"/>
  <c r="Y3513" i="15" s="1"/>
  <c r="V3513" i="15"/>
  <c r="U3513" i="15"/>
  <c r="X3513" i="15" s="1"/>
  <c r="R3513" i="15"/>
  <c r="P3513" i="15"/>
  <c r="M3513" i="15" s="1"/>
  <c r="O3513" i="15"/>
  <c r="N3513" i="15"/>
  <c r="H3513" i="15"/>
  <c r="G3513" i="15"/>
  <c r="D3513" i="15"/>
  <c r="BA3513" i="15" s="1"/>
  <c r="C3513" i="15"/>
  <c r="AM3512" i="15"/>
  <c r="AH3512" i="15"/>
  <c r="AI3512" i="15" s="1"/>
  <c r="W3512" i="15"/>
  <c r="Y3512" i="15" s="1"/>
  <c r="V3512" i="15"/>
  <c r="U3512" i="15"/>
  <c r="X3512" i="15" s="1"/>
  <c r="R3512" i="15"/>
  <c r="AO3512" i="15" s="1"/>
  <c r="P3512" i="15"/>
  <c r="M3512" i="15" s="1"/>
  <c r="O3512" i="15"/>
  <c r="N3512" i="15"/>
  <c r="H3512" i="15"/>
  <c r="G3512" i="15"/>
  <c r="D3512" i="15"/>
  <c r="BA3512" i="15" s="1"/>
  <c r="C3512" i="15"/>
  <c r="AM3511" i="15"/>
  <c r="AH3511" i="15"/>
  <c r="AI3511" i="15" s="1"/>
  <c r="W3511" i="15"/>
  <c r="Y3511" i="15" s="1"/>
  <c r="V3511" i="15"/>
  <c r="U3511" i="15"/>
  <c r="X3511" i="15" s="1"/>
  <c r="R3511" i="15"/>
  <c r="AO3511" i="15" s="1"/>
  <c r="P3511" i="15"/>
  <c r="O3511" i="15"/>
  <c r="N3511" i="15"/>
  <c r="H3511" i="15"/>
  <c r="G3511" i="15"/>
  <c r="D3511" i="15"/>
  <c r="BA3511" i="15" s="1"/>
  <c r="C3511" i="15"/>
  <c r="AM3510" i="15"/>
  <c r="AH3510" i="15"/>
  <c r="AI3510" i="15" s="1"/>
  <c r="W3510" i="15"/>
  <c r="Y3510" i="15" s="1"/>
  <c r="V3510" i="15"/>
  <c r="U3510" i="15"/>
  <c r="X3510" i="15" s="1"/>
  <c r="R3510" i="15"/>
  <c r="AO3510" i="15" s="1"/>
  <c r="P3510" i="15"/>
  <c r="O3510" i="15"/>
  <c r="N3510" i="15"/>
  <c r="H3510" i="15"/>
  <c r="G3510" i="15"/>
  <c r="D3510" i="15"/>
  <c r="BA3510" i="15" s="1"/>
  <c r="C3510" i="15"/>
  <c r="AM3509" i="15"/>
  <c r="AH3509" i="15"/>
  <c r="AI3509" i="15" s="1"/>
  <c r="W3509" i="15"/>
  <c r="Y3509" i="15" s="1"/>
  <c r="V3509" i="15"/>
  <c r="U3509" i="15"/>
  <c r="X3509" i="15" s="1"/>
  <c r="R3509" i="15"/>
  <c r="P3509" i="15"/>
  <c r="M3509" i="15" s="1"/>
  <c r="O3509" i="15"/>
  <c r="N3509" i="15"/>
  <c r="H3509" i="15"/>
  <c r="G3509" i="15"/>
  <c r="D3509" i="15"/>
  <c r="BA3509" i="15" s="1"/>
  <c r="C3509" i="15"/>
  <c r="AM3508" i="15"/>
  <c r="AH3508" i="15"/>
  <c r="AI3508" i="15" s="1"/>
  <c r="W3508" i="15"/>
  <c r="Y3508" i="15" s="1"/>
  <c r="V3508" i="15"/>
  <c r="U3508" i="15"/>
  <c r="X3508" i="15" s="1"/>
  <c r="R3508" i="15"/>
  <c r="AO3508" i="15" s="1"/>
  <c r="P3508" i="15"/>
  <c r="M3508" i="15" s="1"/>
  <c r="O3508" i="15"/>
  <c r="N3508" i="15"/>
  <c r="H3508" i="15"/>
  <c r="G3508" i="15"/>
  <c r="D3508" i="15"/>
  <c r="BA3508" i="15" s="1"/>
  <c r="C3508" i="15"/>
  <c r="AM3507" i="15"/>
  <c r="AH3507" i="15"/>
  <c r="AI3507" i="15" s="1"/>
  <c r="W3507" i="15"/>
  <c r="Y3507" i="15" s="1"/>
  <c r="V3507" i="15"/>
  <c r="U3507" i="15"/>
  <c r="X3507" i="15" s="1"/>
  <c r="R3507" i="15"/>
  <c r="AO3507" i="15" s="1"/>
  <c r="P3507" i="15"/>
  <c r="M3507" i="15" s="1"/>
  <c r="O3507" i="15"/>
  <c r="N3507" i="15"/>
  <c r="H3507" i="15"/>
  <c r="G3507" i="15"/>
  <c r="D3507" i="15"/>
  <c r="BA3507" i="15" s="1"/>
  <c r="C3507" i="15"/>
  <c r="AM3506" i="15"/>
  <c r="AH3506" i="15"/>
  <c r="AI3506" i="15" s="1"/>
  <c r="W3506" i="15"/>
  <c r="Y3506" i="15" s="1"/>
  <c r="V3506" i="15"/>
  <c r="U3506" i="15"/>
  <c r="X3506" i="15" s="1"/>
  <c r="R3506" i="15"/>
  <c r="AO3506" i="15" s="1"/>
  <c r="P3506" i="15"/>
  <c r="M3506" i="15" s="1"/>
  <c r="O3506" i="15"/>
  <c r="N3506" i="15"/>
  <c r="H3506" i="15"/>
  <c r="G3506" i="15"/>
  <c r="D3506" i="15"/>
  <c r="BA3506" i="15" s="1"/>
  <c r="C3506" i="15"/>
  <c r="AM3505" i="15"/>
  <c r="AH3505" i="15"/>
  <c r="AI3505" i="15" s="1"/>
  <c r="W3505" i="15"/>
  <c r="Y3505" i="15" s="1"/>
  <c r="V3505" i="15"/>
  <c r="U3505" i="15"/>
  <c r="X3505" i="15" s="1"/>
  <c r="R3505" i="15"/>
  <c r="AO3505" i="15" s="1"/>
  <c r="P3505" i="15"/>
  <c r="O3505" i="15"/>
  <c r="N3505" i="15"/>
  <c r="H3505" i="15"/>
  <c r="G3505" i="15"/>
  <c r="D3505" i="15"/>
  <c r="BA3505" i="15" s="1"/>
  <c r="C3505" i="15"/>
  <c r="AM3504" i="15"/>
  <c r="AH3504" i="15"/>
  <c r="AI3504" i="15" s="1"/>
  <c r="W3504" i="15"/>
  <c r="Y3504" i="15" s="1"/>
  <c r="V3504" i="15"/>
  <c r="U3504" i="15"/>
  <c r="X3504" i="15" s="1"/>
  <c r="R3504" i="15"/>
  <c r="AO3504" i="15" s="1"/>
  <c r="P3504" i="15"/>
  <c r="M3504" i="15" s="1"/>
  <c r="O3504" i="15"/>
  <c r="N3504" i="15"/>
  <c r="H3504" i="15"/>
  <c r="G3504" i="15"/>
  <c r="D3504" i="15"/>
  <c r="BA3504" i="15" s="1"/>
  <c r="C3504" i="15"/>
  <c r="AM3503" i="15"/>
  <c r="AH3503" i="15"/>
  <c r="AI3503" i="15" s="1"/>
  <c r="W3503" i="15"/>
  <c r="Y3503" i="15" s="1"/>
  <c r="V3503" i="15"/>
  <c r="U3503" i="15"/>
  <c r="X3503" i="15" s="1"/>
  <c r="R3503" i="15"/>
  <c r="AO3503" i="15" s="1"/>
  <c r="P3503" i="15"/>
  <c r="M3503" i="15" s="1"/>
  <c r="O3503" i="15"/>
  <c r="N3503" i="15"/>
  <c r="H3503" i="15"/>
  <c r="G3503" i="15"/>
  <c r="D3503" i="15"/>
  <c r="BA3503" i="15" s="1"/>
  <c r="C3503" i="15"/>
  <c r="AM3502" i="15"/>
  <c r="AH3502" i="15"/>
  <c r="AI3502" i="15" s="1"/>
  <c r="W3502" i="15"/>
  <c r="Y3502" i="15" s="1"/>
  <c r="V3502" i="15"/>
  <c r="U3502" i="15"/>
  <c r="X3502" i="15" s="1"/>
  <c r="R3502" i="15"/>
  <c r="AO3502" i="15" s="1"/>
  <c r="P3502" i="15"/>
  <c r="M3502" i="15" s="1"/>
  <c r="O3502" i="15"/>
  <c r="N3502" i="15"/>
  <c r="H3502" i="15"/>
  <c r="G3502" i="15"/>
  <c r="D3502" i="15"/>
  <c r="BA3502" i="15" s="1"/>
  <c r="C3502" i="15"/>
  <c r="AM3501" i="15"/>
  <c r="AH3501" i="15"/>
  <c r="AI3501" i="15" s="1"/>
  <c r="W3501" i="15"/>
  <c r="Y3501" i="15" s="1"/>
  <c r="V3501" i="15"/>
  <c r="U3501" i="15"/>
  <c r="X3501" i="15" s="1"/>
  <c r="R3501" i="15"/>
  <c r="AO3501" i="15" s="1"/>
  <c r="P3501" i="15"/>
  <c r="O3501" i="15"/>
  <c r="N3501" i="15"/>
  <c r="H3501" i="15"/>
  <c r="G3501" i="15"/>
  <c r="D3501" i="15"/>
  <c r="BA3501" i="15" s="1"/>
  <c r="C3501" i="15"/>
  <c r="BA3500" i="15"/>
  <c r="AM3500" i="15"/>
  <c r="AH3500" i="15"/>
  <c r="AI3500" i="15" s="1"/>
  <c r="W3500" i="15"/>
  <c r="Y3500" i="15" s="1"/>
  <c r="V3500" i="15"/>
  <c r="U3500" i="15"/>
  <c r="X3500" i="15" s="1"/>
  <c r="R3500" i="15"/>
  <c r="AO3500" i="15" s="1"/>
  <c r="P3500" i="15"/>
  <c r="M3500" i="15" s="1"/>
  <c r="O3500" i="15"/>
  <c r="N3500" i="15"/>
  <c r="H3500" i="15"/>
  <c r="G3500" i="15"/>
  <c r="D3500" i="15"/>
  <c r="C3500" i="15"/>
  <c r="AM3499" i="15"/>
  <c r="AH3499" i="15"/>
  <c r="AI3499" i="15" s="1"/>
  <c r="W3499" i="15"/>
  <c r="Y3499" i="15" s="1"/>
  <c r="V3499" i="15"/>
  <c r="U3499" i="15"/>
  <c r="X3499" i="15" s="1"/>
  <c r="R3499" i="15"/>
  <c r="P3499" i="15"/>
  <c r="M3499" i="15" s="1"/>
  <c r="O3499" i="15"/>
  <c r="N3499" i="15"/>
  <c r="H3499" i="15"/>
  <c r="G3499" i="15"/>
  <c r="D3499" i="15"/>
  <c r="BA3499" i="15" s="1"/>
  <c r="C3499" i="15"/>
  <c r="AM3498" i="15"/>
  <c r="AH3498" i="15"/>
  <c r="AI3498" i="15" s="1"/>
  <c r="W3498" i="15"/>
  <c r="Y3498" i="15" s="1"/>
  <c r="V3498" i="15"/>
  <c r="U3498" i="15"/>
  <c r="X3498" i="15" s="1"/>
  <c r="R3498" i="15"/>
  <c r="AO3498" i="15" s="1"/>
  <c r="P3498" i="15"/>
  <c r="O3498" i="15"/>
  <c r="N3498" i="15"/>
  <c r="H3498" i="15"/>
  <c r="G3498" i="15"/>
  <c r="D3498" i="15"/>
  <c r="BA3498" i="15" s="1"/>
  <c r="C3498" i="15"/>
  <c r="AM3497" i="15"/>
  <c r="AH3497" i="15"/>
  <c r="AI3497" i="15" s="1"/>
  <c r="W3497" i="15"/>
  <c r="Y3497" i="15" s="1"/>
  <c r="V3497" i="15"/>
  <c r="U3497" i="15"/>
  <c r="X3497" i="15" s="1"/>
  <c r="R3497" i="15"/>
  <c r="AO3497" i="15" s="1"/>
  <c r="P3497" i="15"/>
  <c r="M3497" i="15" s="1"/>
  <c r="O3497" i="15"/>
  <c r="N3497" i="15"/>
  <c r="H3497" i="15"/>
  <c r="G3497" i="15"/>
  <c r="D3497" i="15"/>
  <c r="BA3497" i="15" s="1"/>
  <c r="C3497" i="15"/>
  <c r="AM3496" i="15"/>
  <c r="AH3496" i="15"/>
  <c r="AI3496" i="15" s="1"/>
  <c r="W3496" i="15"/>
  <c r="Y3496" i="15" s="1"/>
  <c r="V3496" i="15"/>
  <c r="U3496" i="15"/>
  <c r="X3496" i="15" s="1"/>
  <c r="R3496" i="15"/>
  <c r="AO3496" i="15" s="1"/>
  <c r="P3496" i="15"/>
  <c r="M3496" i="15" s="1"/>
  <c r="O3496" i="15"/>
  <c r="N3496" i="15"/>
  <c r="H3496" i="15"/>
  <c r="G3496" i="15"/>
  <c r="D3496" i="15"/>
  <c r="BA3496" i="15" s="1"/>
  <c r="C3496" i="15"/>
  <c r="AM3495" i="15"/>
  <c r="AH3495" i="15"/>
  <c r="AI3495" i="15" s="1"/>
  <c r="W3495" i="15"/>
  <c r="Y3495" i="15" s="1"/>
  <c r="V3495" i="15"/>
  <c r="U3495" i="15"/>
  <c r="X3495" i="15" s="1"/>
  <c r="R3495" i="15"/>
  <c r="AO3495" i="15" s="1"/>
  <c r="P3495" i="15"/>
  <c r="M3495" i="15" s="1"/>
  <c r="O3495" i="15"/>
  <c r="N3495" i="15"/>
  <c r="H3495" i="15"/>
  <c r="G3495" i="15"/>
  <c r="D3495" i="15"/>
  <c r="BA3495" i="15" s="1"/>
  <c r="C3495" i="15"/>
  <c r="AM3494" i="15"/>
  <c r="AH3494" i="15"/>
  <c r="AI3494" i="15" s="1"/>
  <c r="W3494" i="15"/>
  <c r="Y3494" i="15" s="1"/>
  <c r="V3494" i="15"/>
  <c r="U3494" i="15"/>
  <c r="X3494" i="15" s="1"/>
  <c r="R3494" i="15"/>
  <c r="AO3494" i="15" s="1"/>
  <c r="P3494" i="15"/>
  <c r="M3494" i="15" s="1"/>
  <c r="O3494" i="15"/>
  <c r="N3494" i="15"/>
  <c r="H3494" i="15"/>
  <c r="G3494" i="15"/>
  <c r="D3494" i="15"/>
  <c r="BA3494" i="15" s="1"/>
  <c r="C3494" i="15"/>
  <c r="AM3493" i="15"/>
  <c r="AH3493" i="15"/>
  <c r="AI3493" i="15" s="1"/>
  <c r="W3493" i="15"/>
  <c r="Y3493" i="15" s="1"/>
  <c r="V3493" i="15"/>
  <c r="U3493" i="15"/>
  <c r="X3493" i="15" s="1"/>
  <c r="R3493" i="15"/>
  <c r="AO3493" i="15" s="1"/>
  <c r="P3493" i="15"/>
  <c r="M3493" i="15" s="1"/>
  <c r="O3493" i="15"/>
  <c r="N3493" i="15"/>
  <c r="H3493" i="15"/>
  <c r="G3493" i="15"/>
  <c r="D3493" i="15"/>
  <c r="BA3493" i="15" s="1"/>
  <c r="C3493" i="15"/>
  <c r="AM3492" i="15"/>
  <c r="AH3492" i="15"/>
  <c r="AI3492" i="15" s="1"/>
  <c r="W3492" i="15"/>
  <c r="Y3492" i="15" s="1"/>
  <c r="V3492" i="15"/>
  <c r="U3492" i="15"/>
  <c r="X3492" i="15" s="1"/>
  <c r="R3492" i="15"/>
  <c r="AO3492" i="15" s="1"/>
  <c r="P3492" i="15"/>
  <c r="M3492" i="15" s="1"/>
  <c r="O3492" i="15"/>
  <c r="N3492" i="15"/>
  <c r="H3492" i="15"/>
  <c r="G3492" i="15"/>
  <c r="D3492" i="15"/>
  <c r="BA3492" i="15" s="1"/>
  <c r="C3492" i="15"/>
  <c r="AM3491" i="15"/>
  <c r="AH3491" i="15"/>
  <c r="AI3491" i="15" s="1"/>
  <c r="W3491" i="15"/>
  <c r="Y3491" i="15" s="1"/>
  <c r="V3491" i="15"/>
  <c r="U3491" i="15"/>
  <c r="X3491" i="15" s="1"/>
  <c r="R3491" i="15"/>
  <c r="AO3491" i="15" s="1"/>
  <c r="P3491" i="15"/>
  <c r="O3491" i="15"/>
  <c r="N3491" i="15"/>
  <c r="H3491" i="15"/>
  <c r="G3491" i="15"/>
  <c r="D3491" i="15"/>
  <c r="BA3491" i="15" s="1"/>
  <c r="C3491" i="15"/>
  <c r="AM3490" i="15"/>
  <c r="AH3490" i="15"/>
  <c r="AI3490" i="15" s="1"/>
  <c r="W3490" i="15"/>
  <c r="Y3490" i="15" s="1"/>
  <c r="V3490" i="15"/>
  <c r="U3490" i="15"/>
  <c r="X3490" i="15" s="1"/>
  <c r="R3490" i="15"/>
  <c r="AO3490" i="15" s="1"/>
  <c r="P3490" i="15"/>
  <c r="O3490" i="15"/>
  <c r="N3490" i="15"/>
  <c r="H3490" i="15"/>
  <c r="G3490" i="15"/>
  <c r="D3490" i="15"/>
  <c r="BA3490" i="15" s="1"/>
  <c r="C3490" i="15"/>
  <c r="AM3489" i="15"/>
  <c r="AH3489" i="15"/>
  <c r="AI3489" i="15" s="1"/>
  <c r="W3489" i="15"/>
  <c r="Y3489" i="15" s="1"/>
  <c r="V3489" i="15"/>
  <c r="U3489" i="15"/>
  <c r="X3489" i="15" s="1"/>
  <c r="R3489" i="15"/>
  <c r="P3489" i="15"/>
  <c r="M3489" i="15" s="1"/>
  <c r="O3489" i="15"/>
  <c r="N3489" i="15"/>
  <c r="H3489" i="15"/>
  <c r="G3489" i="15"/>
  <c r="D3489" i="15"/>
  <c r="BA3489" i="15" s="1"/>
  <c r="C3489" i="15"/>
  <c r="AM3488" i="15"/>
  <c r="AH3488" i="15"/>
  <c r="AI3488" i="15" s="1"/>
  <c r="W3488" i="15"/>
  <c r="Y3488" i="15" s="1"/>
  <c r="V3488" i="15"/>
  <c r="U3488" i="15"/>
  <c r="X3488" i="15" s="1"/>
  <c r="R3488" i="15"/>
  <c r="AO3488" i="15" s="1"/>
  <c r="P3488" i="15"/>
  <c r="M3488" i="15" s="1"/>
  <c r="O3488" i="15"/>
  <c r="N3488" i="15"/>
  <c r="H3488" i="15"/>
  <c r="G3488" i="15"/>
  <c r="D3488" i="15"/>
  <c r="BA3488" i="15" s="1"/>
  <c r="C3488" i="15"/>
  <c r="AM3487" i="15"/>
  <c r="AH3487" i="15"/>
  <c r="AI3487" i="15" s="1"/>
  <c r="Y3487" i="15"/>
  <c r="W3487" i="15"/>
  <c r="V3487" i="15"/>
  <c r="U3487" i="15"/>
  <c r="X3487" i="15" s="1"/>
  <c r="R3487" i="15"/>
  <c r="AO3487" i="15" s="1"/>
  <c r="P3487" i="15"/>
  <c r="M3487" i="15" s="1"/>
  <c r="O3487" i="15"/>
  <c r="N3487" i="15"/>
  <c r="H3487" i="15"/>
  <c r="G3487" i="15"/>
  <c r="D3487" i="15"/>
  <c r="BA3487" i="15" s="1"/>
  <c r="C3487" i="15"/>
  <c r="AM3486" i="15"/>
  <c r="AH3486" i="15"/>
  <c r="AI3486" i="15" s="1"/>
  <c r="W3486" i="15"/>
  <c r="Y3486" i="15" s="1"/>
  <c r="V3486" i="15"/>
  <c r="U3486" i="15"/>
  <c r="X3486" i="15" s="1"/>
  <c r="R3486" i="15"/>
  <c r="AO3486" i="15" s="1"/>
  <c r="P3486" i="15"/>
  <c r="M3486" i="15" s="1"/>
  <c r="O3486" i="15"/>
  <c r="N3486" i="15"/>
  <c r="H3486" i="15"/>
  <c r="G3486" i="15"/>
  <c r="D3486" i="15"/>
  <c r="BA3486" i="15" s="1"/>
  <c r="C3486" i="15"/>
  <c r="AM3485" i="15"/>
  <c r="AH3485" i="15"/>
  <c r="AI3485" i="15" s="1"/>
  <c r="W3485" i="15"/>
  <c r="Y3485" i="15" s="1"/>
  <c r="V3485" i="15"/>
  <c r="U3485" i="15"/>
  <c r="X3485" i="15" s="1"/>
  <c r="R3485" i="15"/>
  <c r="AO3485" i="15" s="1"/>
  <c r="P3485" i="15"/>
  <c r="O3485" i="15"/>
  <c r="N3485" i="15"/>
  <c r="H3485" i="15"/>
  <c r="G3485" i="15"/>
  <c r="D3485" i="15"/>
  <c r="BA3485" i="15" s="1"/>
  <c r="C3485" i="15"/>
  <c r="AM3484" i="15"/>
  <c r="AH3484" i="15"/>
  <c r="AI3484" i="15" s="1"/>
  <c r="W3484" i="15"/>
  <c r="Y3484" i="15" s="1"/>
  <c r="V3484" i="15"/>
  <c r="U3484" i="15"/>
  <c r="X3484" i="15" s="1"/>
  <c r="R3484" i="15"/>
  <c r="AO3484" i="15" s="1"/>
  <c r="P3484" i="15"/>
  <c r="M3484" i="15" s="1"/>
  <c r="O3484" i="15"/>
  <c r="N3484" i="15"/>
  <c r="H3484" i="15"/>
  <c r="G3484" i="15"/>
  <c r="D3484" i="15"/>
  <c r="BA3484" i="15" s="1"/>
  <c r="C3484" i="15"/>
  <c r="AM3483" i="15"/>
  <c r="AH3483" i="15"/>
  <c r="AI3483" i="15" s="1"/>
  <c r="W3483" i="15"/>
  <c r="Y3483" i="15" s="1"/>
  <c r="V3483" i="15"/>
  <c r="U3483" i="15"/>
  <c r="X3483" i="15" s="1"/>
  <c r="R3483" i="15"/>
  <c r="AO3483" i="15" s="1"/>
  <c r="P3483" i="15"/>
  <c r="M3483" i="15" s="1"/>
  <c r="O3483" i="15"/>
  <c r="N3483" i="15"/>
  <c r="H3483" i="15"/>
  <c r="G3483" i="15"/>
  <c r="D3483" i="15"/>
  <c r="BA3483" i="15" s="1"/>
  <c r="C3483" i="15"/>
  <c r="AM3482" i="15"/>
  <c r="AH3482" i="15"/>
  <c r="AI3482" i="15" s="1"/>
  <c r="W3482" i="15"/>
  <c r="Y3482" i="15" s="1"/>
  <c r="V3482" i="15"/>
  <c r="U3482" i="15"/>
  <c r="X3482" i="15" s="1"/>
  <c r="R3482" i="15"/>
  <c r="AO3482" i="15" s="1"/>
  <c r="P3482" i="15"/>
  <c r="O3482" i="15"/>
  <c r="N3482" i="15"/>
  <c r="H3482" i="15"/>
  <c r="G3482" i="15"/>
  <c r="D3482" i="15"/>
  <c r="BA3482" i="15" s="1"/>
  <c r="C3482" i="15"/>
  <c r="AM3481" i="15"/>
  <c r="AH3481" i="15"/>
  <c r="AI3481" i="15" s="1"/>
  <c r="Y3481" i="15"/>
  <c r="W3481" i="15"/>
  <c r="V3481" i="15"/>
  <c r="U3481" i="15"/>
  <c r="X3481" i="15" s="1"/>
  <c r="R3481" i="15"/>
  <c r="AO3481" i="15" s="1"/>
  <c r="P3481" i="15"/>
  <c r="M3481" i="15" s="1"/>
  <c r="O3481" i="15"/>
  <c r="N3481" i="15"/>
  <c r="H3481" i="15"/>
  <c r="G3481" i="15"/>
  <c r="D3481" i="15"/>
  <c r="BA3481" i="15" s="1"/>
  <c r="C3481" i="15"/>
  <c r="AM3480" i="15"/>
  <c r="AH3480" i="15"/>
  <c r="AI3480" i="15" s="1"/>
  <c r="W3480" i="15"/>
  <c r="Y3480" i="15" s="1"/>
  <c r="V3480" i="15"/>
  <c r="U3480" i="15"/>
  <c r="X3480" i="15" s="1"/>
  <c r="R3480" i="15"/>
  <c r="AO3480" i="15" s="1"/>
  <c r="P3480" i="15"/>
  <c r="M3480" i="15" s="1"/>
  <c r="O3480" i="15"/>
  <c r="N3480" i="15"/>
  <c r="H3480" i="15"/>
  <c r="G3480" i="15"/>
  <c r="D3480" i="15"/>
  <c r="BA3480" i="15" s="1"/>
  <c r="C3480" i="15"/>
  <c r="AM3479" i="15"/>
  <c r="AH3479" i="15"/>
  <c r="AI3479" i="15" s="1"/>
  <c r="W3479" i="15"/>
  <c r="Y3479" i="15" s="1"/>
  <c r="V3479" i="15"/>
  <c r="U3479" i="15"/>
  <c r="X3479" i="15" s="1"/>
  <c r="R3479" i="15"/>
  <c r="P3479" i="15"/>
  <c r="M3479" i="15" s="1"/>
  <c r="O3479" i="15"/>
  <c r="N3479" i="15"/>
  <c r="H3479" i="15"/>
  <c r="G3479" i="15"/>
  <c r="D3479" i="15"/>
  <c r="BA3479" i="15" s="1"/>
  <c r="C3479" i="15"/>
  <c r="AM3478" i="15"/>
  <c r="AH3478" i="15"/>
  <c r="AI3478" i="15" s="1"/>
  <c r="W3478" i="15"/>
  <c r="Y3478" i="15" s="1"/>
  <c r="V3478" i="15"/>
  <c r="U3478" i="15"/>
  <c r="X3478" i="15" s="1"/>
  <c r="R3478" i="15"/>
  <c r="AO3478" i="15" s="1"/>
  <c r="P3478" i="15"/>
  <c r="M3478" i="15" s="1"/>
  <c r="O3478" i="15"/>
  <c r="N3478" i="15"/>
  <c r="H3478" i="15"/>
  <c r="G3478" i="15"/>
  <c r="D3478" i="15"/>
  <c r="BA3478" i="15" s="1"/>
  <c r="C3478" i="15"/>
  <c r="AM3477" i="15"/>
  <c r="AH3477" i="15"/>
  <c r="AI3477" i="15" s="1"/>
  <c r="W3477" i="15"/>
  <c r="Y3477" i="15" s="1"/>
  <c r="V3477" i="15"/>
  <c r="U3477" i="15"/>
  <c r="X3477" i="15" s="1"/>
  <c r="R3477" i="15"/>
  <c r="AO3477" i="15" s="1"/>
  <c r="P3477" i="15"/>
  <c r="M3477" i="15" s="1"/>
  <c r="O3477" i="15"/>
  <c r="N3477" i="15"/>
  <c r="H3477" i="15"/>
  <c r="G3477" i="15"/>
  <c r="D3477" i="15"/>
  <c r="BA3477" i="15" s="1"/>
  <c r="C3477" i="15"/>
  <c r="AM3476" i="15"/>
  <c r="AH3476" i="15"/>
  <c r="AI3476" i="15" s="1"/>
  <c r="W3476" i="15"/>
  <c r="Y3476" i="15" s="1"/>
  <c r="V3476" i="15"/>
  <c r="U3476" i="15"/>
  <c r="X3476" i="15" s="1"/>
  <c r="R3476" i="15"/>
  <c r="AO3476" i="15" s="1"/>
  <c r="P3476" i="15"/>
  <c r="M3476" i="15" s="1"/>
  <c r="O3476" i="15"/>
  <c r="N3476" i="15"/>
  <c r="H3476" i="15"/>
  <c r="G3476" i="15"/>
  <c r="D3476" i="15"/>
  <c r="BA3476" i="15" s="1"/>
  <c r="C3476" i="15"/>
  <c r="AM3475" i="15"/>
  <c r="AH3475" i="15"/>
  <c r="AI3475" i="15" s="1"/>
  <c r="W3475" i="15"/>
  <c r="Y3475" i="15" s="1"/>
  <c r="V3475" i="15"/>
  <c r="U3475" i="15"/>
  <c r="X3475" i="15" s="1"/>
  <c r="R3475" i="15"/>
  <c r="AO3475" i="15" s="1"/>
  <c r="P3475" i="15"/>
  <c r="O3475" i="15"/>
  <c r="N3475" i="15"/>
  <c r="H3475" i="15"/>
  <c r="G3475" i="15"/>
  <c r="D3475" i="15"/>
  <c r="BA3475" i="15" s="1"/>
  <c r="C3475" i="15"/>
  <c r="AO3474" i="15"/>
  <c r="AM3474" i="15"/>
  <c r="AH3474" i="15"/>
  <c r="AI3474" i="15" s="1"/>
  <c r="W3474" i="15"/>
  <c r="Y3474" i="15" s="1"/>
  <c r="V3474" i="15"/>
  <c r="U3474" i="15"/>
  <c r="X3474" i="15" s="1"/>
  <c r="R3474" i="15"/>
  <c r="P3474" i="15"/>
  <c r="M3474" i="15" s="1"/>
  <c r="O3474" i="15"/>
  <c r="N3474" i="15"/>
  <c r="H3474" i="15"/>
  <c r="G3474" i="15"/>
  <c r="D3474" i="15"/>
  <c r="BA3474" i="15" s="1"/>
  <c r="C3474" i="15"/>
  <c r="AM3473" i="15"/>
  <c r="AH3473" i="15"/>
  <c r="AI3473" i="15" s="1"/>
  <c r="W3473" i="15"/>
  <c r="Y3473" i="15" s="1"/>
  <c r="V3473" i="15"/>
  <c r="U3473" i="15"/>
  <c r="X3473" i="15" s="1"/>
  <c r="R3473" i="15"/>
  <c r="AO3473" i="15" s="1"/>
  <c r="P3473" i="15"/>
  <c r="M3473" i="15" s="1"/>
  <c r="O3473" i="15"/>
  <c r="N3473" i="15"/>
  <c r="H3473" i="15"/>
  <c r="G3473" i="15"/>
  <c r="D3473" i="15"/>
  <c r="BA3473" i="15" s="1"/>
  <c r="C3473" i="15"/>
  <c r="AM3472" i="15"/>
  <c r="AH3472" i="15"/>
  <c r="AI3472" i="15" s="1"/>
  <c r="W3472" i="15"/>
  <c r="Y3472" i="15" s="1"/>
  <c r="V3472" i="15"/>
  <c r="U3472" i="15"/>
  <c r="X3472" i="15" s="1"/>
  <c r="R3472" i="15"/>
  <c r="AO3472" i="15" s="1"/>
  <c r="P3472" i="15"/>
  <c r="M3472" i="15" s="1"/>
  <c r="O3472" i="15"/>
  <c r="N3472" i="15"/>
  <c r="H3472" i="15"/>
  <c r="G3472" i="15"/>
  <c r="D3472" i="15"/>
  <c r="BA3472" i="15" s="1"/>
  <c r="C3472" i="15"/>
  <c r="AO3471" i="15"/>
  <c r="AM3471" i="15"/>
  <c r="AH3471" i="15"/>
  <c r="AI3471" i="15" s="1"/>
  <c r="W3471" i="15"/>
  <c r="Y3471" i="15" s="1"/>
  <c r="V3471" i="15"/>
  <c r="U3471" i="15"/>
  <c r="X3471" i="15" s="1"/>
  <c r="R3471" i="15"/>
  <c r="P3471" i="15"/>
  <c r="M3471" i="15" s="1"/>
  <c r="O3471" i="15"/>
  <c r="N3471" i="15"/>
  <c r="H3471" i="15"/>
  <c r="G3471" i="15"/>
  <c r="D3471" i="15"/>
  <c r="BA3471" i="15" s="1"/>
  <c r="C3471" i="15"/>
  <c r="AM3470" i="15"/>
  <c r="AH3470" i="15"/>
  <c r="AI3470" i="15" s="1"/>
  <c r="W3470" i="15"/>
  <c r="Y3470" i="15" s="1"/>
  <c r="V3470" i="15"/>
  <c r="U3470" i="15"/>
  <c r="X3470" i="15" s="1"/>
  <c r="R3470" i="15"/>
  <c r="AO3470" i="15" s="1"/>
  <c r="P3470" i="15"/>
  <c r="O3470" i="15"/>
  <c r="N3470" i="15"/>
  <c r="H3470" i="15"/>
  <c r="G3470" i="15"/>
  <c r="D3470" i="15"/>
  <c r="BA3470" i="15" s="1"/>
  <c r="C3470" i="15"/>
  <c r="AM3469" i="15"/>
  <c r="AH3469" i="15"/>
  <c r="AI3469" i="15" s="1"/>
  <c r="W3469" i="15"/>
  <c r="Y3469" i="15" s="1"/>
  <c r="V3469" i="15"/>
  <c r="U3469" i="15"/>
  <c r="X3469" i="15" s="1"/>
  <c r="R3469" i="15"/>
  <c r="AO3469" i="15" s="1"/>
  <c r="P3469" i="15"/>
  <c r="M3469" i="15" s="1"/>
  <c r="O3469" i="15"/>
  <c r="N3469" i="15"/>
  <c r="H3469" i="15"/>
  <c r="G3469" i="15"/>
  <c r="D3469" i="15"/>
  <c r="BA3469" i="15" s="1"/>
  <c r="C3469" i="15"/>
  <c r="AM3468" i="15"/>
  <c r="AH3468" i="15"/>
  <c r="AI3468" i="15" s="1"/>
  <c r="W3468" i="15"/>
  <c r="Y3468" i="15" s="1"/>
  <c r="V3468" i="15"/>
  <c r="U3468" i="15"/>
  <c r="X3468" i="15" s="1"/>
  <c r="R3468" i="15"/>
  <c r="AO3468" i="15" s="1"/>
  <c r="P3468" i="15"/>
  <c r="M3468" i="15" s="1"/>
  <c r="O3468" i="15"/>
  <c r="N3468" i="15"/>
  <c r="H3468" i="15"/>
  <c r="G3468" i="15"/>
  <c r="D3468" i="15"/>
  <c r="BA3468" i="15" s="1"/>
  <c r="C3468" i="15"/>
  <c r="AM3467" i="15"/>
  <c r="AH3467" i="15"/>
  <c r="AI3467" i="15" s="1"/>
  <c r="W3467" i="15"/>
  <c r="Y3467" i="15" s="1"/>
  <c r="V3467" i="15"/>
  <c r="U3467" i="15"/>
  <c r="X3467" i="15" s="1"/>
  <c r="R3467" i="15"/>
  <c r="AO3467" i="15" s="1"/>
  <c r="P3467" i="15"/>
  <c r="M3467" i="15" s="1"/>
  <c r="O3467" i="15"/>
  <c r="N3467" i="15"/>
  <c r="H3467" i="15"/>
  <c r="G3467" i="15"/>
  <c r="D3467" i="15"/>
  <c r="BA3467" i="15" s="1"/>
  <c r="C3467" i="15"/>
  <c r="AM3466" i="15"/>
  <c r="AH3466" i="15"/>
  <c r="AI3466" i="15" s="1"/>
  <c r="W3466" i="15"/>
  <c r="Y3466" i="15" s="1"/>
  <c r="V3466" i="15"/>
  <c r="U3466" i="15"/>
  <c r="X3466" i="15" s="1"/>
  <c r="R3466" i="15"/>
  <c r="AO3466" i="15" s="1"/>
  <c r="P3466" i="15"/>
  <c r="O3466" i="15"/>
  <c r="N3466" i="15"/>
  <c r="H3466" i="15"/>
  <c r="G3466" i="15"/>
  <c r="D3466" i="15"/>
  <c r="BA3466" i="15" s="1"/>
  <c r="C3466" i="15"/>
  <c r="AM3465" i="15"/>
  <c r="AH3465" i="15"/>
  <c r="AI3465" i="15" s="1"/>
  <c r="W3465" i="15"/>
  <c r="Y3465" i="15" s="1"/>
  <c r="V3465" i="15"/>
  <c r="U3465" i="15"/>
  <c r="X3465" i="15" s="1"/>
  <c r="R3465" i="15"/>
  <c r="AO3465" i="15" s="1"/>
  <c r="P3465" i="15"/>
  <c r="O3465" i="15"/>
  <c r="N3465" i="15"/>
  <c r="H3465" i="15"/>
  <c r="G3465" i="15"/>
  <c r="D3465" i="15"/>
  <c r="BA3465" i="15" s="1"/>
  <c r="C3465" i="15"/>
  <c r="AM3464" i="15"/>
  <c r="AH3464" i="15"/>
  <c r="AI3464" i="15" s="1"/>
  <c r="W3464" i="15"/>
  <c r="Y3464" i="15" s="1"/>
  <c r="V3464" i="15"/>
  <c r="U3464" i="15"/>
  <c r="X3464" i="15" s="1"/>
  <c r="R3464" i="15"/>
  <c r="AO3464" i="15" s="1"/>
  <c r="P3464" i="15"/>
  <c r="M3464" i="15" s="1"/>
  <c r="O3464" i="15"/>
  <c r="N3464" i="15"/>
  <c r="H3464" i="15"/>
  <c r="G3464" i="15"/>
  <c r="D3464" i="15"/>
  <c r="BA3464" i="15" s="1"/>
  <c r="C3464" i="15"/>
  <c r="AM3463" i="15"/>
  <c r="AH3463" i="15"/>
  <c r="AI3463" i="15" s="1"/>
  <c r="W3463" i="15"/>
  <c r="Y3463" i="15" s="1"/>
  <c r="V3463" i="15"/>
  <c r="U3463" i="15"/>
  <c r="X3463" i="15" s="1"/>
  <c r="R3463" i="15"/>
  <c r="AO3463" i="15" s="1"/>
  <c r="P3463" i="15"/>
  <c r="M3463" i="15" s="1"/>
  <c r="O3463" i="15"/>
  <c r="N3463" i="15"/>
  <c r="H3463" i="15"/>
  <c r="G3463" i="15"/>
  <c r="D3463" i="15"/>
  <c r="BA3463" i="15" s="1"/>
  <c r="C3463" i="15"/>
  <c r="AM3462" i="15"/>
  <c r="AH3462" i="15"/>
  <c r="AI3462" i="15" s="1"/>
  <c r="W3462" i="15"/>
  <c r="Y3462" i="15" s="1"/>
  <c r="V3462" i="15"/>
  <c r="U3462" i="15"/>
  <c r="X3462" i="15" s="1"/>
  <c r="R3462" i="15"/>
  <c r="AO3462" i="15" s="1"/>
  <c r="P3462" i="15"/>
  <c r="M3462" i="15" s="1"/>
  <c r="O3462" i="15"/>
  <c r="N3462" i="15"/>
  <c r="H3462" i="15"/>
  <c r="G3462" i="15"/>
  <c r="D3462" i="15"/>
  <c r="BA3462" i="15" s="1"/>
  <c r="C3462" i="15"/>
  <c r="AM3461" i="15"/>
  <c r="AH3461" i="15"/>
  <c r="AI3461" i="15" s="1"/>
  <c r="W3461" i="15"/>
  <c r="Y3461" i="15" s="1"/>
  <c r="V3461" i="15"/>
  <c r="U3461" i="15"/>
  <c r="X3461" i="15" s="1"/>
  <c r="R3461" i="15"/>
  <c r="AO3461" i="15" s="1"/>
  <c r="P3461" i="15"/>
  <c r="M3461" i="15" s="1"/>
  <c r="O3461" i="15"/>
  <c r="N3461" i="15"/>
  <c r="H3461" i="15"/>
  <c r="G3461" i="15"/>
  <c r="D3461" i="15"/>
  <c r="BA3461" i="15" s="1"/>
  <c r="C3461" i="15"/>
  <c r="AM3460" i="15"/>
  <c r="AH3460" i="15"/>
  <c r="AI3460" i="15" s="1"/>
  <c r="W3460" i="15"/>
  <c r="Y3460" i="15" s="1"/>
  <c r="V3460" i="15"/>
  <c r="U3460" i="15"/>
  <c r="X3460" i="15" s="1"/>
  <c r="R3460" i="15"/>
  <c r="AO3460" i="15" s="1"/>
  <c r="P3460" i="15"/>
  <c r="M3460" i="15" s="1"/>
  <c r="O3460" i="15"/>
  <c r="N3460" i="15"/>
  <c r="H3460" i="15"/>
  <c r="G3460" i="15"/>
  <c r="D3460" i="15"/>
  <c r="BA3460" i="15" s="1"/>
  <c r="C3460" i="15"/>
  <c r="AM3459" i="15"/>
  <c r="AH3459" i="15"/>
  <c r="AI3459" i="15" s="1"/>
  <c r="W3459" i="15"/>
  <c r="Y3459" i="15" s="1"/>
  <c r="V3459" i="15"/>
  <c r="U3459" i="15"/>
  <c r="X3459" i="15" s="1"/>
  <c r="R3459" i="15"/>
  <c r="AO3459" i="15" s="1"/>
  <c r="P3459" i="15"/>
  <c r="O3459" i="15"/>
  <c r="N3459" i="15"/>
  <c r="H3459" i="15"/>
  <c r="AQ3459" i="15" s="1"/>
  <c r="G3459" i="15"/>
  <c r="D3459" i="15"/>
  <c r="BA3459" i="15" s="1"/>
  <c r="C3459" i="15"/>
  <c r="AM3458" i="15"/>
  <c r="AH3458" i="15"/>
  <c r="AI3458" i="15" s="1"/>
  <c r="W3458" i="15"/>
  <c r="Y3458" i="15" s="1"/>
  <c r="V3458" i="15"/>
  <c r="U3458" i="15"/>
  <c r="X3458" i="15" s="1"/>
  <c r="R3458" i="15"/>
  <c r="AO3458" i="15" s="1"/>
  <c r="P3458" i="15"/>
  <c r="O3458" i="15"/>
  <c r="N3458" i="15"/>
  <c r="H3458" i="15"/>
  <c r="G3458" i="15"/>
  <c r="D3458" i="15"/>
  <c r="BA3458" i="15" s="1"/>
  <c r="C3458" i="15"/>
  <c r="AM3457" i="15"/>
  <c r="AH3457" i="15"/>
  <c r="AI3457" i="15" s="1"/>
  <c r="W3457" i="15"/>
  <c r="Y3457" i="15" s="1"/>
  <c r="V3457" i="15"/>
  <c r="U3457" i="15"/>
  <c r="X3457" i="15" s="1"/>
  <c r="R3457" i="15"/>
  <c r="AO3457" i="15" s="1"/>
  <c r="P3457" i="15"/>
  <c r="O3457" i="15"/>
  <c r="N3457" i="15"/>
  <c r="H3457" i="15"/>
  <c r="G3457" i="15"/>
  <c r="D3457" i="15"/>
  <c r="BA3457" i="15" s="1"/>
  <c r="C3457" i="15"/>
  <c r="AM3456" i="15"/>
  <c r="AH3456" i="15"/>
  <c r="AI3456" i="15" s="1"/>
  <c r="W3456" i="15"/>
  <c r="Y3456" i="15" s="1"/>
  <c r="V3456" i="15"/>
  <c r="U3456" i="15"/>
  <c r="X3456" i="15" s="1"/>
  <c r="R3456" i="15"/>
  <c r="AO3456" i="15" s="1"/>
  <c r="P3456" i="15"/>
  <c r="M3456" i="15" s="1"/>
  <c r="O3456" i="15"/>
  <c r="N3456" i="15"/>
  <c r="H3456" i="15"/>
  <c r="G3456" i="15"/>
  <c r="D3456" i="15"/>
  <c r="BA3456" i="15" s="1"/>
  <c r="C3456" i="15"/>
  <c r="AM3455" i="15"/>
  <c r="AH3455" i="15"/>
  <c r="AI3455" i="15" s="1"/>
  <c r="W3455" i="15"/>
  <c r="Y3455" i="15" s="1"/>
  <c r="V3455" i="15"/>
  <c r="U3455" i="15"/>
  <c r="X3455" i="15" s="1"/>
  <c r="R3455" i="15"/>
  <c r="AO3455" i="15" s="1"/>
  <c r="P3455" i="15"/>
  <c r="O3455" i="15"/>
  <c r="N3455" i="15"/>
  <c r="H3455" i="15"/>
  <c r="G3455" i="15"/>
  <c r="D3455" i="15"/>
  <c r="BA3455" i="15" s="1"/>
  <c r="C3455" i="15"/>
  <c r="AM3454" i="15"/>
  <c r="AH3454" i="15"/>
  <c r="AI3454" i="15" s="1"/>
  <c r="W3454" i="15"/>
  <c r="Y3454" i="15" s="1"/>
  <c r="V3454" i="15"/>
  <c r="U3454" i="15"/>
  <c r="X3454" i="15" s="1"/>
  <c r="R3454" i="15"/>
  <c r="AO3454" i="15" s="1"/>
  <c r="P3454" i="15"/>
  <c r="M3454" i="15" s="1"/>
  <c r="O3454" i="15"/>
  <c r="N3454" i="15"/>
  <c r="H3454" i="15"/>
  <c r="G3454" i="15"/>
  <c r="D3454" i="15"/>
  <c r="BA3454" i="15" s="1"/>
  <c r="C3454" i="15"/>
  <c r="AM3453" i="15"/>
  <c r="AH3453" i="15"/>
  <c r="AI3453" i="15" s="1"/>
  <c r="W3453" i="15"/>
  <c r="Y3453" i="15" s="1"/>
  <c r="V3453" i="15"/>
  <c r="U3453" i="15"/>
  <c r="X3453" i="15" s="1"/>
  <c r="R3453" i="15"/>
  <c r="AO3453" i="15" s="1"/>
  <c r="P3453" i="15"/>
  <c r="M3453" i="15" s="1"/>
  <c r="O3453" i="15"/>
  <c r="N3453" i="15"/>
  <c r="H3453" i="15"/>
  <c r="G3453" i="15"/>
  <c r="D3453" i="15"/>
  <c r="BA3453" i="15" s="1"/>
  <c r="C3453" i="15"/>
  <c r="AM3452" i="15"/>
  <c r="AH3452" i="15"/>
  <c r="AI3452" i="15" s="1"/>
  <c r="W3452" i="15"/>
  <c r="Y3452" i="15" s="1"/>
  <c r="V3452" i="15"/>
  <c r="U3452" i="15"/>
  <c r="X3452" i="15" s="1"/>
  <c r="R3452" i="15"/>
  <c r="AO3452" i="15" s="1"/>
  <c r="P3452" i="15"/>
  <c r="O3452" i="15"/>
  <c r="N3452" i="15"/>
  <c r="H3452" i="15"/>
  <c r="G3452" i="15"/>
  <c r="D3452" i="15"/>
  <c r="BA3452" i="15" s="1"/>
  <c r="C3452" i="15"/>
  <c r="AM3451" i="15"/>
  <c r="AH3451" i="15"/>
  <c r="AI3451" i="15" s="1"/>
  <c r="W3451" i="15"/>
  <c r="Y3451" i="15" s="1"/>
  <c r="V3451" i="15"/>
  <c r="U3451" i="15"/>
  <c r="X3451" i="15" s="1"/>
  <c r="R3451" i="15"/>
  <c r="AO3451" i="15" s="1"/>
  <c r="P3451" i="15"/>
  <c r="O3451" i="15"/>
  <c r="N3451" i="15"/>
  <c r="H3451" i="15"/>
  <c r="G3451" i="15"/>
  <c r="D3451" i="15"/>
  <c r="BA3451" i="15" s="1"/>
  <c r="C3451" i="15"/>
  <c r="AM3450" i="15"/>
  <c r="AH3450" i="15"/>
  <c r="AI3450" i="15" s="1"/>
  <c r="W3450" i="15"/>
  <c r="Y3450" i="15" s="1"/>
  <c r="V3450" i="15"/>
  <c r="U3450" i="15"/>
  <c r="X3450" i="15" s="1"/>
  <c r="R3450" i="15"/>
  <c r="AO3450" i="15" s="1"/>
  <c r="P3450" i="15"/>
  <c r="M3450" i="15" s="1"/>
  <c r="O3450" i="15"/>
  <c r="N3450" i="15"/>
  <c r="H3450" i="15"/>
  <c r="G3450" i="15"/>
  <c r="D3450" i="15"/>
  <c r="BA3450" i="15" s="1"/>
  <c r="C3450" i="15"/>
  <c r="AO3449" i="15"/>
  <c r="AM3449" i="15"/>
  <c r="AH3449" i="15"/>
  <c r="AI3449" i="15" s="1"/>
  <c r="W3449" i="15"/>
  <c r="Y3449" i="15" s="1"/>
  <c r="V3449" i="15"/>
  <c r="U3449" i="15"/>
  <c r="X3449" i="15" s="1"/>
  <c r="R3449" i="15"/>
  <c r="P3449" i="15"/>
  <c r="M3449" i="15" s="1"/>
  <c r="O3449" i="15"/>
  <c r="N3449" i="15"/>
  <c r="H3449" i="15"/>
  <c r="G3449" i="15"/>
  <c r="D3449" i="15"/>
  <c r="BA3449" i="15" s="1"/>
  <c r="C3449" i="15"/>
  <c r="AM3448" i="15"/>
  <c r="AH3448" i="15"/>
  <c r="AI3448" i="15" s="1"/>
  <c r="W3448" i="15"/>
  <c r="Y3448" i="15" s="1"/>
  <c r="V3448" i="15"/>
  <c r="U3448" i="15"/>
  <c r="X3448" i="15" s="1"/>
  <c r="R3448" i="15"/>
  <c r="AO3448" i="15" s="1"/>
  <c r="P3448" i="15"/>
  <c r="M3448" i="15" s="1"/>
  <c r="O3448" i="15"/>
  <c r="N3448" i="15"/>
  <c r="H3448" i="15"/>
  <c r="G3448" i="15"/>
  <c r="D3448" i="15"/>
  <c r="BA3448" i="15" s="1"/>
  <c r="C3448" i="15"/>
  <c r="AM3447" i="15"/>
  <c r="AH3447" i="15"/>
  <c r="AI3447" i="15" s="1"/>
  <c r="W3447" i="15"/>
  <c r="Y3447" i="15" s="1"/>
  <c r="V3447" i="15"/>
  <c r="U3447" i="15"/>
  <c r="X3447" i="15" s="1"/>
  <c r="R3447" i="15"/>
  <c r="P3447" i="15"/>
  <c r="M3447" i="15" s="1"/>
  <c r="O3447" i="15"/>
  <c r="N3447" i="15"/>
  <c r="H3447" i="15"/>
  <c r="G3447" i="15"/>
  <c r="D3447" i="15"/>
  <c r="BA3447" i="15" s="1"/>
  <c r="C3447" i="15"/>
  <c r="AM3446" i="15"/>
  <c r="AH3446" i="15"/>
  <c r="AI3446" i="15" s="1"/>
  <c r="W3446" i="15"/>
  <c r="Y3446" i="15" s="1"/>
  <c r="V3446" i="15"/>
  <c r="U3446" i="15"/>
  <c r="X3446" i="15" s="1"/>
  <c r="R3446" i="15"/>
  <c r="P3446" i="15"/>
  <c r="O3446" i="15"/>
  <c r="N3446" i="15"/>
  <c r="H3446" i="15"/>
  <c r="G3446" i="15"/>
  <c r="D3446" i="15"/>
  <c r="BA3446" i="15" s="1"/>
  <c r="C3446" i="15"/>
  <c r="AM3445" i="15"/>
  <c r="AH3445" i="15"/>
  <c r="AI3445" i="15" s="1"/>
  <c r="W3445" i="15"/>
  <c r="Y3445" i="15" s="1"/>
  <c r="V3445" i="15"/>
  <c r="U3445" i="15"/>
  <c r="X3445" i="15" s="1"/>
  <c r="R3445" i="15"/>
  <c r="AO3445" i="15" s="1"/>
  <c r="P3445" i="15"/>
  <c r="M3445" i="15" s="1"/>
  <c r="O3445" i="15"/>
  <c r="N3445" i="15"/>
  <c r="H3445" i="15"/>
  <c r="G3445" i="15"/>
  <c r="D3445" i="15"/>
  <c r="BA3445" i="15" s="1"/>
  <c r="C3445" i="15"/>
  <c r="AM3444" i="15"/>
  <c r="AI3444" i="15"/>
  <c r="AH3444" i="15"/>
  <c r="W3444" i="15"/>
  <c r="Y3444" i="15" s="1"/>
  <c r="V3444" i="15"/>
  <c r="U3444" i="15"/>
  <c r="X3444" i="15" s="1"/>
  <c r="R3444" i="15"/>
  <c r="AO3444" i="15" s="1"/>
  <c r="P3444" i="15"/>
  <c r="M3444" i="15" s="1"/>
  <c r="O3444" i="15"/>
  <c r="N3444" i="15"/>
  <c r="H3444" i="15"/>
  <c r="G3444" i="15"/>
  <c r="D3444" i="15"/>
  <c r="BA3444" i="15" s="1"/>
  <c r="C3444" i="15"/>
  <c r="AM3443" i="15"/>
  <c r="AH3443" i="15"/>
  <c r="AI3443" i="15" s="1"/>
  <c r="W3443" i="15"/>
  <c r="Y3443" i="15" s="1"/>
  <c r="V3443" i="15"/>
  <c r="U3443" i="15"/>
  <c r="X3443" i="15" s="1"/>
  <c r="R3443" i="15"/>
  <c r="AO3443" i="15" s="1"/>
  <c r="P3443" i="15"/>
  <c r="M3443" i="15" s="1"/>
  <c r="O3443" i="15"/>
  <c r="N3443" i="15"/>
  <c r="H3443" i="15"/>
  <c r="G3443" i="15"/>
  <c r="D3443" i="15"/>
  <c r="BA3443" i="15" s="1"/>
  <c r="C3443" i="15"/>
  <c r="AM3442" i="15"/>
  <c r="AH3442" i="15"/>
  <c r="AI3442" i="15" s="1"/>
  <c r="W3442" i="15"/>
  <c r="Y3442" i="15" s="1"/>
  <c r="V3442" i="15"/>
  <c r="U3442" i="15"/>
  <c r="X3442" i="15" s="1"/>
  <c r="R3442" i="15"/>
  <c r="AO3442" i="15" s="1"/>
  <c r="P3442" i="15"/>
  <c r="O3442" i="15"/>
  <c r="N3442" i="15"/>
  <c r="H3442" i="15"/>
  <c r="G3442" i="15"/>
  <c r="D3442" i="15"/>
  <c r="BA3442" i="15" s="1"/>
  <c r="C3442" i="15"/>
  <c r="AM3441" i="15"/>
  <c r="AH3441" i="15"/>
  <c r="AI3441" i="15" s="1"/>
  <c r="W3441" i="15"/>
  <c r="Y3441" i="15" s="1"/>
  <c r="V3441" i="15"/>
  <c r="U3441" i="15"/>
  <c r="X3441" i="15" s="1"/>
  <c r="R3441" i="15"/>
  <c r="AO3441" i="15" s="1"/>
  <c r="P3441" i="15"/>
  <c r="M3441" i="15" s="1"/>
  <c r="O3441" i="15"/>
  <c r="N3441" i="15"/>
  <c r="H3441" i="15"/>
  <c r="G3441" i="15"/>
  <c r="D3441" i="15"/>
  <c r="BA3441" i="15" s="1"/>
  <c r="C3441" i="15"/>
  <c r="AM3440" i="15"/>
  <c r="AH3440" i="15"/>
  <c r="AI3440" i="15" s="1"/>
  <c r="W3440" i="15"/>
  <c r="Y3440" i="15" s="1"/>
  <c r="V3440" i="15"/>
  <c r="U3440" i="15"/>
  <c r="X3440" i="15" s="1"/>
  <c r="R3440" i="15"/>
  <c r="AO3440" i="15" s="1"/>
  <c r="P3440" i="15"/>
  <c r="O3440" i="15"/>
  <c r="N3440" i="15"/>
  <c r="H3440" i="15"/>
  <c r="G3440" i="15"/>
  <c r="D3440" i="15"/>
  <c r="BA3440" i="15" s="1"/>
  <c r="C3440" i="15"/>
  <c r="AM3439" i="15"/>
  <c r="AH3439" i="15"/>
  <c r="AI3439" i="15" s="1"/>
  <c r="W3439" i="15"/>
  <c r="Y3439" i="15" s="1"/>
  <c r="V3439" i="15"/>
  <c r="U3439" i="15"/>
  <c r="X3439" i="15" s="1"/>
  <c r="R3439" i="15"/>
  <c r="AO3439" i="15" s="1"/>
  <c r="P3439" i="15"/>
  <c r="M3439" i="15" s="1"/>
  <c r="O3439" i="15"/>
  <c r="N3439" i="15"/>
  <c r="H3439" i="15"/>
  <c r="G3439" i="15"/>
  <c r="D3439" i="15"/>
  <c r="BA3439" i="15" s="1"/>
  <c r="C3439" i="15"/>
  <c r="AM3438" i="15"/>
  <c r="AH3438" i="15"/>
  <c r="AI3438" i="15" s="1"/>
  <c r="W3438" i="15"/>
  <c r="Y3438" i="15" s="1"/>
  <c r="V3438" i="15"/>
  <c r="U3438" i="15"/>
  <c r="X3438" i="15" s="1"/>
  <c r="R3438" i="15"/>
  <c r="AO3438" i="15" s="1"/>
  <c r="P3438" i="15"/>
  <c r="M3438" i="15" s="1"/>
  <c r="O3438" i="15"/>
  <c r="N3438" i="15"/>
  <c r="H3438" i="15"/>
  <c r="G3438" i="15"/>
  <c r="D3438" i="15"/>
  <c r="BA3438" i="15" s="1"/>
  <c r="C3438" i="15"/>
  <c r="BA3437" i="15"/>
  <c r="AM3437" i="15"/>
  <c r="AH3437" i="15"/>
  <c r="AI3437" i="15" s="1"/>
  <c r="W3437" i="15"/>
  <c r="Y3437" i="15" s="1"/>
  <c r="V3437" i="15"/>
  <c r="U3437" i="15"/>
  <c r="X3437" i="15" s="1"/>
  <c r="R3437" i="15"/>
  <c r="AO3437" i="15" s="1"/>
  <c r="P3437" i="15"/>
  <c r="M3437" i="15" s="1"/>
  <c r="O3437" i="15"/>
  <c r="N3437" i="15"/>
  <c r="H3437" i="15"/>
  <c r="G3437" i="15"/>
  <c r="D3437" i="15"/>
  <c r="C3437" i="15"/>
  <c r="AM3436" i="15"/>
  <c r="AH3436" i="15"/>
  <c r="AI3436" i="15" s="1"/>
  <c r="W3436" i="15"/>
  <c r="Y3436" i="15" s="1"/>
  <c r="V3436" i="15"/>
  <c r="U3436" i="15"/>
  <c r="X3436" i="15" s="1"/>
  <c r="R3436" i="15"/>
  <c r="AO3436" i="15" s="1"/>
  <c r="P3436" i="15"/>
  <c r="M3436" i="15" s="1"/>
  <c r="O3436" i="15"/>
  <c r="N3436" i="15"/>
  <c r="H3436" i="15"/>
  <c r="G3436" i="15"/>
  <c r="D3436" i="15"/>
  <c r="BA3436" i="15" s="1"/>
  <c r="C3436" i="15"/>
  <c r="AO3435" i="15"/>
  <c r="AM3435" i="15"/>
  <c r="AH3435" i="15"/>
  <c r="AI3435" i="15" s="1"/>
  <c r="W3435" i="15"/>
  <c r="Y3435" i="15" s="1"/>
  <c r="V3435" i="15"/>
  <c r="U3435" i="15"/>
  <c r="X3435" i="15" s="1"/>
  <c r="R3435" i="15"/>
  <c r="P3435" i="15"/>
  <c r="M3435" i="15" s="1"/>
  <c r="O3435" i="15"/>
  <c r="N3435" i="15"/>
  <c r="H3435" i="15"/>
  <c r="AQ3435" i="15" s="1"/>
  <c r="G3435" i="15"/>
  <c r="D3435" i="15"/>
  <c r="BA3435" i="15" s="1"/>
  <c r="C3435" i="15"/>
  <c r="AM3434" i="15"/>
  <c r="AH3434" i="15"/>
  <c r="AI3434" i="15" s="1"/>
  <c r="W3434" i="15"/>
  <c r="Y3434" i="15" s="1"/>
  <c r="V3434" i="15"/>
  <c r="U3434" i="15"/>
  <c r="X3434" i="15" s="1"/>
  <c r="R3434" i="15"/>
  <c r="AO3434" i="15" s="1"/>
  <c r="P3434" i="15"/>
  <c r="M3434" i="15" s="1"/>
  <c r="O3434" i="15"/>
  <c r="N3434" i="15"/>
  <c r="H3434" i="15"/>
  <c r="AQ3434" i="15" s="1"/>
  <c r="G3434" i="15"/>
  <c r="D3434" i="15"/>
  <c r="BA3434" i="15" s="1"/>
  <c r="C3434" i="15"/>
  <c r="AM3433" i="15"/>
  <c r="AH3433" i="15"/>
  <c r="AI3433" i="15" s="1"/>
  <c r="Y3433" i="15"/>
  <c r="W3433" i="15"/>
  <c r="V3433" i="15"/>
  <c r="U3433" i="15"/>
  <c r="X3433" i="15" s="1"/>
  <c r="R3433" i="15"/>
  <c r="AO3433" i="15" s="1"/>
  <c r="P3433" i="15"/>
  <c r="O3433" i="15"/>
  <c r="N3433" i="15"/>
  <c r="H3433" i="15"/>
  <c r="AQ3433" i="15" s="1"/>
  <c r="G3433" i="15"/>
  <c r="D3433" i="15"/>
  <c r="BA3433" i="15" s="1"/>
  <c r="C3433" i="15"/>
  <c r="AM3432" i="15"/>
  <c r="AH3432" i="15"/>
  <c r="AI3432" i="15" s="1"/>
  <c r="W3432" i="15"/>
  <c r="Y3432" i="15" s="1"/>
  <c r="V3432" i="15"/>
  <c r="U3432" i="15"/>
  <c r="X3432" i="15" s="1"/>
  <c r="R3432" i="15"/>
  <c r="AO3432" i="15" s="1"/>
  <c r="P3432" i="15"/>
  <c r="O3432" i="15"/>
  <c r="N3432" i="15"/>
  <c r="H3432" i="15"/>
  <c r="G3432" i="15"/>
  <c r="D3432" i="15"/>
  <c r="BA3432" i="15" s="1"/>
  <c r="C3432" i="15"/>
  <c r="AM3431" i="15"/>
  <c r="AH3431" i="15"/>
  <c r="AI3431" i="15" s="1"/>
  <c r="W3431" i="15"/>
  <c r="Y3431" i="15" s="1"/>
  <c r="V3431" i="15"/>
  <c r="U3431" i="15"/>
  <c r="X3431" i="15" s="1"/>
  <c r="R3431" i="15"/>
  <c r="AO3431" i="15" s="1"/>
  <c r="P3431" i="15"/>
  <c r="M3431" i="15" s="1"/>
  <c r="O3431" i="15"/>
  <c r="N3431" i="15"/>
  <c r="H3431" i="15"/>
  <c r="G3431" i="15"/>
  <c r="D3431" i="15"/>
  <c r="BA3431" i="15" s="1"/>
  <c r="C3431" i="15"/>
  <c r="AM3430" i="15"/>
  <c r="AH3430" i="15"/>
  <c r="AI3430" i="15" s="1"/>
  <c r="W3430" i="15"/>
  <c r="Y3430" i="15" s="1"/>
  <c r="V3430" i="15"/>
  <c r="U3430" i="15"/>
  <c r="X3430" i="15" s="1"/>
  <c r="R3430" i="15"/>
  <c r="AO3430" i="15" s="1"/>
  <c r="P3430" i="15"/>
  <c r="M3430" i="15" s="1"/>
  <c r="O3430" i="15"/>
  <c r="N3430" i="15"/>
  <c r="H3430" i="15"/>
  <c r="G3430" i="15"/>
  <c r="D3430" i="15"/>
  <c r="BA3430" i="15" s="1"/>
  <c r="C3430" i="15"/>
  <c r="AM3429" i="15"/>
  <c r="AH3429" i="15"/>
  <c r="AI3429" i="15" s="1"/>
  <c r="W3429" i="15"/>
  <c r="Y3429" i="15" s="1"/>
  <c r="V3429" i="15"/>
  <c r="U3429" i="15"/>
  <c r="X3429" i="15" s="1"/>
  <c r="R3429" i="15"/>
  <c r="P3429" i="15"/>
  <c r="M3429" i="15" s="1"/>
  <c r="O3429" i="15"/>
  <c r="N3429" i="15"/>
  <c r="H3429" i="15"/>
  <c r="G3429" i="15"/>
  <c r="D3429" i="15"/>
  <c r="BA3429" i="15" s="1"/>
  <c r="C3429" i="15"/>
  <c r="AM3428" i="15"/>
  <c r="AH3428" i="15"/>
  <c r="AI3428" i="15" s="1"/>
  <c r="W3428" i="15"/>
  <c r="Y3428" i="15" s="1"/>
  <c r="V3428" i="15"/>
  <c r="U3428" i="15"/>
  <c r="X3428" i="15" s="1"/>
  <c r="R3428" i="15"/>
  <c r="AO3428" i="15" s="1"/>
  <c r="P3428" i="15"/>
  <c r="M3428" i="15" s="1"/>
  <c r="O3428" i="15"/>
  <c r="N3428" i="15"/>
  <c r="H3428" i="15"/>
  <c r="AQ3428" i="15" s="1"/>
  <c r="G3428" i="15"/>
  <c r="D3428" i="15"/>
  <c r="BA3428" i="15" s="1"/>
  <c r="C3428" i="15"/>
  <c r="AM3427" i="15"/>
  <c r="AH3427" i="15"/>
  <c r="AI3427" i="15" s="1"/>
  <c r="W3427" i="15"/>
  <c r="Y3427" i="15" s="1"/>
  <c r="V3427" i="15"/>
  <c r="U3427" i="15"/>
  <c r="X3427" i="15" s="1"/>
  <c r="R3427" i="15"/>
  <c r="AO3427" i="15" s="1"/>
  <c r="P3427" i="15"/>
  <c r="O3427" i="15"/>
  <c r="N3427" i="15"/>
  <c r="H3427" i="15"/>
  <c r="G3427" i="15"/>
  <c r="D3427" i="15"/>
  <c r="BA3427" i="15" s="1"/>
  <c r="C3427" i="15"/>
  <c r="AM3426" i="15"/>
  <c r="AH3426" i="15"/>
  <c r="AI3426" i="15" s="1"/>
  <c r="W3426" i="15"/>
  <c r="Y3426" i="15" s="1"/>
  <c r="V3426" i="15"/>
  <c r="U3426" i="15"/>
  <c r="X3426" i="15" s="1"/>
  <c r="R3426" i="15"/>
  <c r="AO3426" i="15" s="1"/>
  <c r="P3426" i="15"/>
  <c r="M3426" i="15" s="1"/>
  <c r="O3426" i="15"/>
  <c r="N3426" i="15"/>
  <c r="H3426" i="15"/>
  <c r="G3426" i="15"/>
  <c r="D3426" i="15"/>
  <c r="BA3426" i="15" s="1"/>
  <c r="C3426" i="15"/>
  <c r="AM3425" i="15"/>
  <c r="AH3425" i="15"/>
  <c r="AI3425" i="15" s="1"/>
  <c r="W3425" i="15"/>
  <c r="Y3425" i="15" s="1"/>
  <c r="V3425" i="15"/>
  <c r="U3425" i="15"/>
  <c r="X3425" i="15" s="1"/>
  <c r="R3425" i="15"/>
  <c r="AO3425" i="15" s="1"/>
  <c r="P3425" i="15"/>
  <c r="M3425" i="15" s="1"/>
  <c r="O3425" i="15"/>
  <c r="N3425" i="15"/>
  <c r="H3425" i="15"/>
  <c r="G3425" i="15"/>
  <c r="D3425" i="15"/>
  <c r="BA3425" i="15" s="1"/>
  <c r="C3425" i="15"/>
  <c r="AM3424" i="15"/>
  <c r="AH3424" i="15"/>
  <c r="AI3424" i="15" s="1"/>
  <c r="W3424" i="15"/>
  <c r="Y3424" i="15" s="1"/>
  <c r="V3424" i="15"/>
  <c r="U3424" i="15"/>
  <c r="X3424" i="15" s="1"/>
  <c r="R3424" i="15"/>
  <c r="AO3424" i="15" s="1"/>
  <c r="P3424" i="15"/>
  <c r="M3424" i="15" s="1"/>
  <c r="O3424" i="15"/>
  <c r="N3424" i="15"/>
  <c r="H3424" i="15"/>
  <c r="G3424" i="15"/>
  <c r="D3424" i="15"/>
  <c r="BA3424" i="15" s="1"/>
  <c r="C3424" i="15"/>
  <c r="AM3423" i="15"/>
  <c r="AH3423" i="15"/>
  <c r="AI3423" i="15" s="1"/>
  <c r="W3423" i="15"/>
  <c r="Y3423" i="15" s="1"/>
  <c r="V3423" i="15"/>
  <c r="U3423" i="15"/>
  <c r="X3423" i="15" s="1"/>
  <c r="R3423" i="15"/>
  <c r="P3423" i="15"/>
  <c r="M3423" i="15" s="1"/>
  <c r="O3423" i="15"/>
  <c r="N3423" i="15"/>
  <c r="H3423" i="15"/>
  <c r="G3423" i="15"/>
  <c r="D3423" i="15"/>
  <c r="BA3423" i="15" s="1"/>
  <c r="C3423" i="15"/>
  <c r="AM3422" i="15"/>
  <c r="AH3422" i="15"/>
  <c r="AI3422" i="15" s="1"/>
  <c r="W3422" i="15"/>
  <c r="Y3422" i="15" s="1"/>
  <c r="V3422" i="15"/>
  <c r="U3422" i="15"/>
  <c r="X3422" i="15" s="1"/>
  <c r="R3422" i="15"/>
  <c r="AO3422" i="15" s="1"/>
  <c r="P3422" i="15"/>
  <c r="M3422" i="15" s="1"/>
  <c r="O3422" i="15"/>
  <c r="N3422" i="15"/>
  <c r="H3422" i="15"/>
  <c r="G3422" i="15"/>
  <c r="D3422" i="15"/>
  <c r="BA3422" i="15" s="1"/>
  <c r="C3422" i="15"/>
  <c r="AM3421" i="15"/>
  <c r="AH3421" i="15"/>
  <c r="AI3421" i="15" s="1"/>
  <c r="W3421" i="15"/>
  <c r="Y3421" i="15" s="1"/>
  <c r="V3421" i="15"/>
  <c r="U3421" i="15"/>
  <c r="X3421" i="15" s="1"/>
  <c r="R3421" i="15"/>
  <c r="AO3421" i="15" s="1"/>
  <c r="P3421" i="15"/>
  <c r="O3421" i="15"/>
  <c r="N3421" i="15"/>
  <c r="H3421" i="15"/>
  <c r="G3421" i="15"/>
  <c r="D3421" i="15"/>
  <c r="BA3421" i="15" s="1"/>
  <c r="C3421" i="15"/>
  <c r="AM3420" i="15"/>
  <c r="AH3420" i="15"/>
  <c r="AI3420" i="15" s="1"/>
  <c r="W3420" i="15"/>
  <c r="Y3420" i="15" s="1"/>
  <c r="V3420" i="15"/>
  <c r="U3420" i="15"/>
  <c r="X3420" i="15" s="1"/>
  <c r="R3420" i="15"/>
  <c r="AO3420" i="15" s="1"/>
  <c r="P3420" i="15"/>
  <c r="O3420" i="15"/>
  <c r="N3420" i="15"/>
  <c r="H3420" i="15"/>
  <c r="G3420" i="15"/>
  <c r="D3420" i="15"/>
  <c r="BA3420" i="15" s="1"/>
  <c r="C3420" i="15"/>
  <c r="AM3419" i="15"/>
  <c r="AH3419" i="15"/>
  <c r="AI3419" i="15" s="1"/>
  <c r="W3419" i="15"/>
  <c r="Y3419" i="15" s="1"/>
  <c r="V3419" i="15"/>
  <c r="U3419" i="15"/>
  <c r="X3419" i="15" s="1"/>
  <c r="R3419" i="15"/>
  <c r="AO3419" i="15" s="1"/>
  <c r="P3419" i="15"/>
  <c r="M3419" i="15" s="1"/>
  <c r="O3419" i="15"/>
  <c r="N3419" i="15"/>
  <c r="H3419" i="15"/>
  <c r="G3419" i="15"/>
  <c r="D3419" i="15"/>
  <c r="BA3419" i="15" s="1"/>
  <c r="C3419" i="15"/>
  <c r="AO3418" i="15"/>
  <c r="AM3418" i="15"/>
  <c r="AH3418" i="15"/>
  <c r="AI3418" i="15" s="1"/>
  <c r="W3418" i="15"/>
  <c r="Y3418" i="15" s="1"/>
  <c r="V3418" i="15"/>
  <c r="U3418" i="15"/>
  <c r="X3418" i="15" s="1"/>
  <c r="R3418" i="15"/>
  <c r="P3418" i="15"/>
  <c r="M3418" i="15" s="1"/>
  <c r="O3418" i="15"/>
  <c r="N3418" i="15"/>
  <c r="H3418" i="15"/>
  <c r="Q3418" i="15" s="1"/>
  <c r="AP3418" i="15" s="1"/>
  <c r="G3418" i="15"/>
  <c r="D3418" i="15"/>
  <c r="BA3418" i="15" s="1"/>
  <c r="C3418" i="15"/>
  <c r="AM3417" i="15"/>
  <c r="AH3417" i="15"/>
  <c r="AI3417" i="15" s="1"/>
  <c r="W3417" i="15"/>
  <c r="Y3417" i="15" s="1"/>
  <c r="V3417" i="15"/>
  <c r="U3417" i="15"/>
  <c r="X3417" i="15" s="1"/>
  <c r="R3417" i="15"/>
  <c r="P3417" i="15"/>
  <c r="O3417" i="15"/>
  <c r="N3417" i="15"/>
  <c r="H3417" i="15"/>
  <c r="G3417" i="15"/>
  <c r="D3417" i="15"/>
  <c r="BA3417" i="15" s="1"/>
  <c r="C3417" i="15"/>
  <c r="AM3416" i="15"/>
  <c r="AH3416" i="15"/>
  <c r="AI3416" i="15" s="1"/>
  <c r="W3416" i="15"/>
  <c r="Y3416" i="15" s="1"/>
  <c r="V3416" i="15"/>
  <c r="U3416" i="15"/>
  <c r="X3416" i="15" s="1"/>
  <c r="R3416" i="15"/>
  <c r="AO3416" i="15" s="1"/>
  <c r="P3416" i="15"/>
  <c r="M3416" i="15" s="1"/>
  <c r="O3416" i="15"/>
  <c r="N3416" i="15"/>
  <c r="H3416" i="15"/>
  <c r="G3416" i="15"/>
  <c r="D3416" i="15"/>
  <c r="BA3416" i="15" s="1"/>
  <c r="C3416" i="15"/>
  <c r="AM3415" i="15"/>
  <c r="AH3415" i="15"/>
  <c r="AI3415" i="15" s="1"/>
  <c r="W3415" i="15"/>
  <c r="Y3415" i="15" s="1"/>
  <c r="V3415" i="15"/>
  <c r="U3415" i="15"/>
  <c r="X3415" i="15" s="1"/>
  <c r="R3415" i="15"/>
  <c r="AO3415" i="15" s="1"/>
  <c r="P3415" i="15"/>
  <c r="M3415" i="15" s="1"/>
  <c r="O3415" i="15"/>
  <c r="N3415" i="15"/>
  <c r="H3415" i="15"/>
  <c r="G3415" i="15"/>
  <c r="D3415" i="15"/>
  <c r="BA3415" i="15" s="1"/>
  <c r="C3415" i="15"/>
  <c r="AM3414" i="15"/>
  <c r="AH3414" i="15"/>
  <c r="AI3414" i="15" s="1"/>
  <c r="W3414" i="15"/>
  <c r="Y3414" i="15" s="1"/>
  <c r="V3414" i="15"/>
  <c r="U3414" i="15"/>
  <c r="X3414" i="15" s="1"/>
  <c r="R3414" i="15"/>
  <c r="P3414" i="15"/>
  <c r="O3414" i="15"/>
  <c r="N3414" i="15"/>
  <c r="H3414" i="15"/>
  <c r="G3414" i="15"/>
  <c r="D3414" i="15"/>
  <c r="BA3414" i="15" s="1"/>
  <c r="C3414" i="15"/>
  <c r="AM3413" i="15"/>
  <c r="AH3413" i="15"/>
  <c r="AI3413" i="15" s="1"/>
  <c r="W3413" i="15"/>
  <c r="Y3413" i="15" s="1"/>
  <c r="V3413" i="15"/>
  <c r="U3413" i="15"/>
  <c r="X3413" i="15" s="1"/>
  <c r="R3413" i="15"/>
  <c r="AO3413" i="15" s="1"/>
  <c r="P3413" i="15"/>
  <c r="O3413" i="15"/>
  <c r="N3413" i="15"/>
  <c r="H3413" i="15"/>
  <c r="G3413" i="15"/>
  <c r="D3413" i="15"/>
  <c r="BA3413" i="15" s="1"/>
  <c r="C3413" i="15"/>
  <c r="AM3412" i="15"/>
  <c r="AH3412" i="15"/>
  <c r="AI3412" i="15" s="1"/>
  <c r="W3412" i="15"/>
  <c r="Y3412" i="15" s="1"/>
  <c r="V3412" i="15"/>
  <c r="U3412" i="15"/>
  <c r="X3412" i="15" s="1"/>
  <c r="R3412" i="15"/>
  <c r="AO3412" i="15" s="1"/>
  <c r="P3412" i="15"/>
  <c r="M3412" i="15" s="1"/>
  <c r="O3412" i="15"/>
  <c r="N3412" i="15"/>
  <c r="H3412" i="15"/>
  <c r="G3412" i="15"/>
  <c r="D3412" i="15"/>
  <c r="BA3412" i="15" s="1"/>
  <c r="C3412" i="15"/>
  <c r="AM3411" i="15"/>
  <c r="AH3411" i="15"/>
  <c r="AI3411" i="15" s="1"/>
  <c r="W3411" i="15"/>
  <c r="Y3411" i="15" s="1"/>
  <c r="V3411" i="15"/>
  <c r="U3411" i="15"/>
  <c r="X3411" i="15" s="1"/>
  <c r="R3411" i="15"/>
  <c r="P3411" i="15"/>
  <c r="M3411" i="15" s="1"/>
  <c r="O3411" i="15"/>
  <c r="N3411" i="15"/>
  <c r="H3411" i="15"/>
  <c r="G3411" i="15"/>
  <c r="D3411" i="15"/>
  <c r="BA3411" i="15" s="1"/>
  <c r="C3411" i="15"/>
  <c r="AM3410" i="15"/>
  <c r="AH3410" i="15"/>
  <c r="AI3410" i="15" s="1"/>
  <c r="W3410" i="15"/>
  <c r="Y3410" i="15" s="1"/>
  <c r="V3410" i="15"/>
  <c r="U3410" i="15"/>
  <c r="X3410" i="15" s="1"/>
  <c r="R3410" i="15"/>
  <c r="P3410" i="15"/>
  <c r="M3410" i="15" s="1"/>
  <c r="O3410" i="15"/>
  <c r="N3410" i="15"/>
  <c r="H3410" i="15"/>
  <c r="G3410" i="15"/>
  <c r="D3410" i="15"/>
  <c r="BA3410" i="15" s="1"/>
  <c r="C3410" i="15"/>
  <c r="AM3409" i="15"/>
  <c r="AH3409" i="15"/>
  <c r="AI3409" i="15" s="1"/>
  <c r="Y3409" i="15"/>
  <c r="W3409" i="15"/>
  <c r="V3409" i="15"/>
  <c r="U3409" i="15"/>
  <c r="X3409" i="15" s="1"/>
  <c r="R3409" i="15"/>
  <c r="AO3409" i="15" s="1"/>
  <c r="P3409" i="15"/>
  <c r="M3409" i="15" s="1"/>
  <c r="O3409" i="15"/>
  <c r="N3409" i="15"/>
  <c r="H3409" i="15"/>
  <c r="G3409" i="15"/>
  <c r="D3409" i="15"/>
  <c r="BA3409" i="15" s="1"/>
  <c r="C3409" i="15"/>
  <c r="AM3408" i="15"/>
  <c r="AH3408" i="15"/>
  <c r="AI3408" i="15" s="1"/>
  <c r="W3408" i="15"/>
  <c r="Y3408" i="15" s="1"/>
  <c r="V3408" i="15"/>
  <c r="U3408" i="15"/>
  <c r="X3408" i="15" s="1"/>
  <c r="R3408" i="15"/>
  <c r="AO3408" i="15" s="1"/>
  <c r="P3408" i="15"/>
  <c r="M3408" i="15" s="1"/>
  <c r="O3408" i="15"/>
  <c r="N3408" i="15"/>
  <c r="H3408" i="15"/>
  <c r="G3408" i="15"/>
  <c r="D3408" i="15"/>
  <c r="BA3408" i="15" s="1"/>
  <c r="C3408" i="15"/>
  <c r="AM3407" i="15"/>
  <c r="AH3407" i="15"/>
  <c r="AI3407" i="15" s="1"/>
  <c r="W3407" i="15"/>
  <c r="Y3407" i="15" s="1"/>
  <c r="V3407" i="15"/>
  <c r="U3407" i="15"/>
  <c r="X3407" i="15" s="1"/>
  <c r="R3407" i="15"/>
  <c r="AO3407" i="15" s="1"/>
  <c r="P3407" i="15"/>
  <c r="M3407" i="15" s="1"/>
  <c r="O3407" i="15"/>
  <c r="N3407" i="15"/>
  <c r="H3407" i="15"/>
  <c r="G3407" i="15"/>
  <c r="D3407" i="15"/>
  <c r="BA3407" i="15" s="1"/>
  <c r="C3407" i="15"/>
  <c r="AM3406" i="15"/>
  <c r="AH3406" i="15"/>
  <c r="AI3406" i="15" s="1"/>
  <c r="W3406" i="15"/>
  <c r="Y3406" i="15" s="1"/>
  <c r="V3406" i="15"/>
  <c r="U3406" i="15"/>
  <c r="X3406" i="15" s="1"/>
  <c r="R3406" i="15"/>
  <c r="AO3406" i="15" s="1"/>
  <c r="P3406" i="15"/>
  <c r="M3406" i="15" s="1"/>
  <c r="O3406" i="15"/>
  <c r="N3406" i="15"/>
  <c r="H3406" i="15"/>
  <c r="Q3406" i="15" s="1"/>
  <c r="AP3406" i="15" s="1"/>
  <c r="G3406" i="15"/>
  <c r="D3406" i="15"/>
  <c r="BA3406" i="15" s="1"/>
  <c r="C3406" i="15"/>
  <c r="AM3405" i="15"/>
  <c r="AH3405" i="15"/>
  <c r="AI3405" i="15" s="1"/>
  <c r="W3405" i="15"/>
  <c r="Y3405" i="15" s="1"/>
  <c r="V3405" i="15"/>
  <c r="U3405" i="15"/>
  <c r="X3405" i="15" s="1"/>
  <c r="R3405" i="15"/>
  <c r="P3405" i="15"/>
  <c r="M3405" i="15" s="1"/>
  <c r="O3405" i="15"/>
  <c r="N3405" i="15"/>
  <c r="H3405" i="15"/>
  <c r="G3405" i="15"/>
  <c r="D3405" i="15"/>
  <c r="BA3405" i="15" s="1"/>
  <c r="C3405" i="15"/>
  <c r="AM3404" i="15"/>
  <c r="AH3404" i="15"/>
  <c r="AI3404" i="15" s="1"/>
  <c r="W3404" i="15"/>
  <c r="Y3404" i="15" s="1"/>
  <c r="V3404" i="15"/>
  <c r="U3404" i="15"/>
  <c r="X3404" i="15" s="1"/>
  <c r="R3404" i="15"/>
  <c r="P3404" i="15"/>
  <c r="M3404" i="15" s="1"/>
  <c r="O3404" i="15"/>
  <c r="N3404" i="15"/>
  <c r="H3404" i="15"/>
  <c r="G3404" i="15"/>
  <c r="D3404" i="15"/>
  <c r="BA3404" i="15" s="1"/>
  <c r="C3404" i="15"/>
  <c r="AM3403" i="15"/>
  <c r="AH3403" i="15"/>
  <c r="AI3403" i="15" s="1"/>
  <c r="W3403" i="15"/>
  <c r="Y3403" i="15" s="1"/>
  <c r="V3403" i="15"/>
  <c r="U3403" i="15"/>
  <c r="X3403" i="15" s="1"/>
  <c r="R3403" i="15"/>
  <c r="AO3403" i="15" s="1"/>
  <c r="P3403" i="15"/>
  <c r="O3403" i="15"/>
  <c r="N3403" i="15"/>
  <c r="H3403" i="15"/>
  <c r="G3403" i="15"/>
  <c r="D3403" i="15"/>
  <c r="BA3403" i="15" s="1"/>
  <c r="C3403" i="15"/>
  <c r="AM3402" i="15"/>
  <c r="AH3402" i="15"/>
  <c r="AI3402" i="15" s="1"/>
  <c r="W3402" i="15"/>
  <c r="Y3402" i="15" s="1"/>
  <c r="V3402" i="15"/>
  <c r="U3402" i="15"/>
  <c r="X3402" i="15" s="1"/>
  <c r="R3402" i="15"/>
  <c r="AO3402" i="15" s="1"/>
  <c r="P3402" i="15"/>
  <c r="M3402" i="15" s="1"/>
  <c r="O3402" i="15"/>
  <c r="N3402" i="15"/>
  <c r="H3402" i="15"/>
  <c r="G3402" i="15"/>
  <c r="D3402" i="15"/>
  <c r="BA3402" i="15" s="1"/>
  <c r="C3402" i="15"/>
  <c r="AM3401" i="15"/>
  <c r="AH3401" i="15"/>
  <c r="AI3401" i="15" s="1"/>
  <c r="W3401" i="15"/>
  <c r="Y3401" i="15" s="1"/>
  <c r="V3401" i="15"/>
  <c r="U3401" i="15"/>
  <c r="X3401" i="15" s="1"/>
  <c r="R3401" i="15"/>
  <c r="AO3401" i="15" s="1"/>
  <c r="P3401" i="15"/>
  <c r="M3401" i="15" s="1"/>
  <c r="O3401" i="15"/>
  <c r="N3401" i="15"/>
  <c r="H3401" i="15"/>
  <c r="G3401" i="15"/>
  <c r="D3401" i="15"/>
  <c r="BA3401" i="15" s="1"/>
  <c r="C3401" i="15"/>
  <c r="AM3400" i="15"/>
  <c r="AH3400" i="15"/>
  <c r="AI3400" i="15" s="1"/>
  <c r="W3400" i="15"/>
  <c r="Y3400" i="15" s="1"/>
  <c r="V3400" i="15"/>
  <c r="U3400" i="15"/>
  <c r="X3400" i="15" s="1"/>
  <c r="R3400" i="15"/>
  <c r="AO3400" i="15" s="1"/>
  <c r="P3400" i="15"/>
  <c r="O3400" i="15"/>
  <c r="N3400" i="15"/>
  <c r="H3400" i="15"/>
  <c r="G3400" i="15"/>
  <c r="D3400" i="15"/>
  <c r="BA3400" i="15" s="1"/>
  <c r="C3400" i="15"/>
  <c r="AM3399" i="15"/>
  <c r="AH3399" i="15"/>
  <c r="AI3399" i="15" s="1"/>
  <c r="W3399" i="15"/>
  <c r="Y3399" i="15" s="1"/>
  <c r="V3399" i="15"/>
  <c r="U3399" i="15"/>
  <c r="X3399" i="15" s="1"/>
  <c r="R3399" i="15"/>
  <c r="AO3399" i="15" s="1"/>
  <c r="P3399" i="15"/>
  <c r="M3399" i="15" s="1"/>
  <c r="O3399" i="15"/>
  <c r="N3399" i="15"/>
  <c r="H3399" i="15"/>
  <c r="G3399" i="15"/>
  <c r="D3399" i="15"/>
  <c r="BA3399" i="15" s="1"/>
  <c r="C3399" i="15"/>
  <c r="AM3398" i="15"/>
  <c r="AH3398" i="15"/>
  <c r="AI3398" i="15" s="1"/>
  <c r="W3398" i="15"/>
  <c r="Y3398" i="15" s="1"/>
  <c r="V3398" i="15"/>
  <c r="U3398" i="15"/>
  <c r="X3398" i="15" s="1"/>
  <c r="R3398" i="15"/>
  <c r="AO3398" i="15" s="1"/>
  <c r="P3398" i="15"/>
  <c r="O3398" i="15"/>
  <c r="N3398" i="15"/>
  <c r="H3398" i="15"/>
  <c r="G3398" i="15"/>
  <c r="D3398" i="15"/>
  <c r="BA3398" i="15" s="1"/>
  <c r="C3398" i="15"/>
  <c r="AM3397" i="15"/>
  <c r="AH3397" i="15"/>
  <c r="AI3397" i="15" s="1"/>
  <c r="W3397" i="15"/>
  <c r="Y3397" i="15" s="1"/>
  <c r="V3397" i="15"/>
  <c r="U3397" i="15"/>
  <c r="X3397" i="15" s="1"/>
  <c r="R3397" i="15"/>
  <c r="P3397" i="15"/>
  <c r="O3397" i="15"/>
  <c r="N3397" i="15"/>
  <c r="H3397" i="15"/>
  <c r="G3397" i="15"/>
  <c r="D3397" i="15"/>
  <c r="BA3397" i="15" s="1"/>
  <c r="C3397" i="15"/>
  <c r="AM3396" i="15"/>
  <c r="AH3396" i="15"/>
  <c r="AI3396" i="15" s="1"/>
  <c r="W3396" i="15"/>
  <c r="Y3396" i="15" s="1"/>
  <c r="V3396" i="15"/>
  <c r="U3396" i="15"/>
  <c r="X3396" i="15" s="1"/>
  <c r="R3396" i="15"/>
  <c r="AO3396" i="15" s="1"/>
  <c r="P3396" i="15"/>
  <c r="M3396" i="15" s="1"/>
  <c r="O3396" i="15"/>
  <c r="N3396" i="15"/>
  <c r="H3396" i="15"/>
  <c r="G3396" i="15"/>
  <c r="D3396" i="15"/>
  <c r="BA3396" i="15" s="1"/>
  <c r="C3396" i="15"/>
  <c r="AO3395" i="15"/>
  <c r="AM3395" i="15"/>
  <c r="AH3395" i="15"/>
  <c r="AI3395" i="15" s="1"/>
  <c r="W3395" i="15"/>
  <c r="Y3395" i="15" s="1"/>
  <c r="V3395" i="15"/>
  <c r="U3395" i="15"/>
  <c r="X3395" i="15" s="1"/>
  <c r="R3395" i="15"/>
  <c r="P3395" i="15"/>
  <c r="M3395" i="15" s="1"/>
  <c r="O3395" i="15"/>
  <c r="N3395" i="15"/>
  <c r="H3395" i="15"/>
  <c r="AQ3395" i="15" s="1"/>
  <c r="G3395" i="15"/>
  <c r="D3395" i="15"/>
  <c r="BA3395" i="15" s="1"/>
  <c r="C3395" i="15"/>
  <c r="AM3394" i="15"/>
  <c r="AH3394" i="15"/>
  <c r="AI3394" i="15" s="1"/>
  <c r="W3394" i="15"/>
  <c r="Y3394" i="15" s="1"/>
  <c r="V3394" i="15"/>
  <c r="U3394" i="15"/>
  <c r="X3394" i="15" s="1"/>
  <c r="R3394" i="15"/>
  <c r="P3394" i="15"/>
  <c r="O3394" i="15"/>
  <c r="N3394" i="15"/>
  <c r="H3394" i="15"/>
  <c r="Q3394" i="15" s="1"/>
  <c r="AP3394" i="15" s="1"/>
  <c r="G3394" i="15"/>
  <c r="D3394" i="15"/>
  <c r="BA3394" i="15" s="1"/>
  <c r="C3394" i="15"/>
  <c r="AM3393" i="15"/>
  <c r="AH3393" i="15"/>
  <c r="AI3393" i="15" s="1"/>
  <c r="W3393" i="15"/>
  <c r="Y3393" i="15" s="1"/>
  <c r="V3393" i="15"/>
  <c r="U3393" i="15"/>
  <c r="X3393" i="15" s="1"/>
  <c r="R3393" i="15"/>
  <c r="AO3393" i="15" s="1"/>
  <c r="P3393" i="15"/>
  <c r="M3393" i="15" s="1"/>
  <c r="O3393" i="15"/>
  <c r="N3393" i="15"/>
  <c r="H3393" i="15"/>
  <c r="G3393" i="15"/>
  <c r="D3393" i="15"/>
  <c r="BA3393" i="15" s="1"/>
  <c r="C3393" i="15"/>
  <c r="AM3392" i="15"/>
  <c r="AH3392" i="15"/>
  <c r="AI3392" i="15" s="1"/>
  <c r="W3392" i="15"/>
  <c r="Y3392" i="15" s="1"/>
  <c r="V3392" i="15"/>
  <c r="U3392" i="15"/>
  <c r="X3392" i="15" s="1"/>
  <c r="R3392" i="15"/>
  <c r="AO3392" i="15" s="1"/>
  <c r="P3392" i="15"/>
  <c r="M3392" i="15" s="1"/>
  <c r="O3392" i="15"/>
  <c r="N3392" i="15"/>
  <c r="H3392" i="15"/>
  <c r="G3392" i="15"/>
  <c r="D3392" i="15"/>
  <c r="BA3392" i="15" s="1"/>
  <c r="C3392" i="15"/>
  <c r="AM3391" i="15"/>
  <c r="AH3391" i="15"/>
  <c r="AI3391" i="15" s="1"/>
  <c r="W3391" i="15"/>
  <c r="Y3391" i="15" s="1"/>
  <c r="V3391" i="15"/>
  <c r="U3391" i="15"/>
  <c r="X3391" i="15" s="1"/>
  <c r="R3391" i="15"/>
  <c r="P3391" i="15"/>
  <c r="M3391" i="15" s="1"/>
  <c r="O3391" i="15"/>
  <c r="N3391" i="15"/>
  <c r="H3391" i="15"/>
  <c r="G3391" i="15"/>
  <c r="D3391" i="15"/>
  <c r="BA3391" i="15" s="1"/>
  <c r="C3391" i="15"/>
  <c r="AM3390" i="15"/>
  <c r="AH3390" i="15"/>
  <c r="AI3390" i="15" s="1"/>
  <c r="W3390" i="15"/>
  <c r="Y3390" i="15" s="1"/>
  <c r="V3390" i="15"/>
  <c r="U3390" i="15"/>
  <c r="X3390" i="15" s="1"/>
  <c r="R3390" i="15"/>
  <c r="P3390" i="15"/>
  <c r="M3390" i="15" s="1"/>
  <c r="O3390" i="15"/>
  <c r="N3390" i="15"/>
  <c r="H3390" i="15"/>
  <c r="G3390" i="15"/>
  <c r="D3390" i="15"/>
  <c r="BA3390" i="15" s="1"/>
  <c r="C3390" i="15"/>
  <c r="AM3389" i="15"/>
  <c r="AH3389" i="15"/>
  <c r="AI3389" i="15" s="1"/>
  <c r="W3389" i="15"/>
  <c r="Y3389" i="15" s="1"/>
  <c r="V3389" i="15"/>
  <c r="U3389" i="15"/>
  <c r="X3389" i="15" s="1"/>
  <c r="R3389" i="15"/>
  <c r="AO3389" i="15" s="1"/>
  <c r="P3389" i="15"/>
  <c r="M3389" i="15" s="1"/>
  <c r="O3389" i="15"/>
  <c r="N3389" i="15"/>
  <c r="H3389" i="15"/>
  <c r="G3389" i="15"/>
  <c r="D3389" i="15"/>
  <c r="BA3389" i="15" s="1"/>
  <c r="C3389" i="15"/>
  <c r="AM3388" i="15"/>
  <c r="AH3388" i="15"/>
  <c r="AI3388" i="15" s="1"/>
  <c r="W3388" i="15"/>
  <c r="Y3388" i="15" s="1"/>
  <c r="V3388" i="15"/>
  <c r="U3388" i="15"/>
  <c r="X3388" i="15" s="1"/>
  <c r="R3388" i="15"/>
  <c r="AO3388" i="15" s="1"/>
  <c r="P3388" i="15"/>
  <c r="M3388" i="15" s="1"/>
  <c r="O3388" i="15"/>
  <c r="N3388" i="15"/>
  <c r="H3388" i="15"/>
  <c r="G3388" i="15"/>
  <c r="D3388" i="15"/>
  <c r="BA3388" i="15" s="1"/>
  <c r="C3388" i="15"/>
  <c r="AM3387" i="15"/>
  <c r="AH3387" i="15"/>
  <c r="AI3387" i="15" s="1"/>
  <c r="W3387" i="15"/>
  <c r="Y3387" i="15" s="1"/>
  <c r="V3387" i="15"/>
  <c r="U3387" i="15"/>
  <c r="X3387" i="15" s="1"/>
  <c r="R3387" i="15"/>
  <c r="AO3387" i="15" s="1"/>
  <c r="P3387" i="15"/>
  <c r="M3387" i="15" s="1"/>
  <c r="O3387" i="15"/>
  <c r="N3387" i="15"/>
  <c r="H3387" i="15"/>
  <c r="G3387" i="15"/>
  <c r="D3387" i="15"/>
  <c r="BA3387" i="15" s="1"/>
  <c r="C3387" i="15"/>
  <c r="AM3386" i="15"/>
  <c r="AH3386" i="15"/>
  <c r="AI3386" i="15" s="1"/>
  <c r="W3386" i="15"/>
  <c r="Y3386" i="15" s="1"/>
  <c r="V3386" i="15"/>
  <c r="U3386" i="15"/>
  <c r="X3386" i="15" s="1"/>
  <c r="R3386" i="15"/>
  <c r="AO3386" i="15" s="1"/>
  <c r="P3386" i="15"/>
  <c r="M3386" i="15" s="1"/>
  <c r="O3386" i="15"/>
  <c r="N3386" i="15"/>
  <c r="H3386" i="15"/>
  <c r="G3386" i="15"/>
  <c r="D3386" i="15"/>
  <c r="BA3386" i="15" s="1"/>
  <c r="C3386" i="15"/>
  <c r="AM3385" i="15"/>
  <c r="AH3385" i="15"/>
  <c r="AI3385" i="15" s="1"/>
  <c r="W3385" i="15"/>
  <c r="Y3385" i="15" s="1"/>
  <c r="V3385" i="15"/>
  <c r="U3385" i="15"/>
  <c r="X3385" i="15" s="1"/>
  <c r="R3385" i="15"/>
  <c r="AO3385" i="15" s="1"/>
  <c r="P3385" i="15"/>
  <c r="M3385" i="15" s="1"/>
  <c r="O3385" i="15"/>
  <c r="N3385" i="15"/>
  <c r="H3385" i="15"/>
  <c r="G3385" i="15"/>
  <c r="D3385" i="15"/>
  <c r="BA3385" i="15" s="1"/>
  <c r="C3385" i="15"/>
  <c r="AM3384" i="15"/>
  <c r="AH3384" i="15"/>
  <c r="AI3384" i="15" s="1"/>
  <c r="W3384" i="15"/>
  <c r="Y3384" i="15" s="1"/>
  <c r="V3384" i="15"/>
  <c r="U3384" i="15"/>
  <c r="X3384" i="15" s="1"/>
  <c r="R3384" i="15"/>
  <c r="AO3384" i="15" s="1"/>
  <c r="P3384" i="15"/>
  <c r="M3384" i="15" s="1"/>
  <c r="O3384" i="15"/>
  <c r="N3384" i="15"/>
  <c r="H3384" i="15"/>
  <c r="G3384" i="15"/>
  <c r="D3384" i="15"/>
  <c r="BA3384" i="15" s="1"/>
  <c r="C3384" i="15"/>
  <c r="AM3383" i="15"/>
  <c r="AI3383" i="15"/>
  <c r="AH3383" i="15"/>
  <c r="W3383" i="15"/>
  <c r="Y3383" i="15" s="1"/>
  <c r="V3383" i="15"/>
  <c r="U3383" i="15"/>
  <c r="X3383" i="15" s="1"/>
  <c r="R3383" i="15"/>
  <c r="AO3383" i="15" s="1"/>
  <c r="P3383" i="15"/>
  <c r="O3383" i="15"/>
  <c r="N3383" i="15"/>
  <c r="H3383" i="15"/>
  <c r="G3383" i="15"/>
  <c r="D3383" i="15"/>
  <c r="BA3383" i="15" s="1"/>
  <c r="C3383" i="15"/>
  <c r="AM3382" i="15"/>
  <c r="AH3382" i="15"/>
  <c r="AI3382" i="15" s="1"/>
  <c r="W3382" i="15"/>
  <c r="Y3382" i="15" s="1"/>
  <c r="V3382" i="15"/>
  <c r="U3382" i="15"/>
  <c r="X3382" i="15" s="1"/>
  <c r="R3382" i="15"/>
  <c r="AO3382" i="15" s="1"/>
  <c r="P3382" i="15"/>
  <c r="O3382" i="15"/>
  <c r="N3382" i="15"/>
  <c r="H3382" i="15"/>
  <c r="AQ3382" i="15" s="1"/>
  <c r="G3382" i="15"/>
  <c r="D3382" i="15"/>
  <c r="BA3382" i="15" s="1"/>
  <c r="C3382" i="15"/>
  <c r="AM3381" i="15"/>
  <c r="AH3381" i="15"/>
  <c r="AI3381" i="15" s="1"/>
  <c r="W3381" i="15"/>
  <c r="Y3381" i="15" s="1"/>
  <c r="V3381" i="15"/>
  <c r="U3381" i="15"/>
  <c r="X3381" i="15" s="1"/>
  <c r="R3381" i="15"/>
  <c r="AO3381" i="15" s="1"/>
  <c r="P3381" i="15"/>
  <c r="M3381" i="15" s="1"/>
  <c r="O3381" i="15"/>
  <c r="N3381" i="15"/>
  <c r="H3381" i="15"/>
  <c r="G3381" i="15"/>
  <c r="D3381" i="15"/>
  <c r="BA3381" i="15" s="1"/>
  <c r="C3381" i="15"/>
  <c r="AM3380" i="15"/>
  <c r="AH3380" i="15"/>
  <c r="AI3380" i="15" s="1"/>
  <c r="W3380" i="15"/>
  <c r="Y3380" i="15" s="1"/>
  <c r="V3380" i="15"/>
  <c r="U3380" i="15"/>
  <c r="X3380" i="15" s="1"/>
  <c r="R3380" i="15"/>
  <c r="AO3380" i="15" s="1"/>
  <c r="P3380" i="15"/>
  <c r="M3380" i="15" s="1"/>
  <c r="O3380" i="15"/>
  <c r="N3380" i="15"/>
  <c r="H3380" i="15"/>
  <c r="Q3380" i="15" s="1"/>
  <c r="AP3380" i="15" s="1"/>
  <c r="G3380" i="15"/>
  <c r="D3380" i="15"/>
  <c r="BA3380" i="15" s="1"/>
  <c r="C3380" i="15"/>
  <c r="AM3379" i="15"/>
  <c r="AH3379" i="15"/>
  <c r="AI3379" i="15" s="1"/>
  <c r="W3379" i="15"/>
  <c r="Y3379" i="15" s="1"/>
  <c r="V3379" i="15"/>
  <c r="U3379" i="15"/>
  <c r="X3379" i="15" s="1"/>
  <c r="R3379" i="15"/>
  <c r="AO3379" i="15" s="1"/>
  <c r="P3379" i="15"/>
  <c r="M3379" i="15" s="1"/>
  <c r="O3379" i="15"/>
  <c r="N3379" i="15"/>
  <c r="H3379" i="15"/>
  <c r="G3379" i="15"/>
  <c r="D3379" i="15"/>
  <c r="BA3379" i="15" s="1"/>
  <c r="C3379" i="15"/>
  <c r="AM3378" i="15"/>
  <c r="AH3378" i="15"/>
  <c r="AI3378" i="15" s="1"/>
  <c r="W3378" i="15"/>
  <c r="Y3378" i="15" s="1"/>
  <c r="V3378" i="15"/>
  <c r="U3378" i="15"/>
  <c r="X3378" i="15" s="1"/>
  <c r="R3378" i="15"/>
  <c r="AO3378" i="15" s="1"/>
  <c r="P3378" i="15"/>
  <c r="M3378" i="15" s="1"/>
  <c r="O3378" i="15"/>
  <c r="N3378" i="15"/>
  <c r="H3378" i="15"/>
  <c r="G3378" i="15"/>
  <c r="D3378" i="15"/>
  <c r="BA3378" i="15" s="1"/>
  <c r="C3378" i="15"/>
  <c r="AM3377" i="15"/>
  <c r="AH3377" i="15"/>
  <c r="AI3377" i="15" s="1"/>
  <c r="W3377" i="15"/>
  <c r="Y3377" i="15" s="1"/>
  <c r="V3377" i="15"/>
  <c r="U3377" i="15"/>
  <c r="X3377" i="15" s="1"/>
  <c r="R3377" i="15"/>
  <c r="AO3377" i="15" s="1"/>
  <c r="P3377" i="15"/>
  <c r="O3377" i="15"/>
  <c r="N3377" i="15"/>
  <c r="H3377" i="15"/>
  <c r="G3377" i="15"/>
  <c r="D3377" i="15"/>
  <c r="BA3377" i="15" s="1"/>
  <c r="C3377" i="15"/>
  <c r="AM3376" i="15"/>
  <c r="AH3376" i="15"/>
  <c r="AI3376" i="15" s="1"/>
  <c r="W3376" i="15"/>
  <c r="Y3376" i="15" s="1"/>
  <c r="V3376" i="15"/>
  <c r="U3376" i="15"/>
  <c r="X3376" i="15" s="1"/>
  <c r="R3376" i="15"/>
  <c r="AO3376" i="15" s="1"/>
  <c r="P3376" i="15"/>
  <c r="M3376" i="15" s="1"/>
  <c r="O3376" i="15"/>
  <c r="N3376" i="15"/>
  <c r="H3376" i="15"/>
  <c r="G3376" i="15"/>
  <c r="D3376" i="15"/>
  <c r="BA3376" i="15" s="1"/>
  <c r="C3376" i="15"/>
  <c r="AO3375" i="15"/>
  <c r="AM3375" i="15"/>
  <c r="AH3375" i="15"/>
  <c r="AI3375" i="15" s="1"/>
  <c r="W3375" i="15"/>
  <c r="Y3375" i="15" s="1"/>
  <c r="V3375" i="15"/>
  <c r="U3375" i="15"/>
  <c r="X3375" i="15" s="1"/>
  <c r="R3375" i="15"/>
  <c r="P3375" i="15"/>
  <c r="M3375" i="15" s="1"/>
  <c r="O3375" i="15"/>
  <c r="N3375" i="15"/>
  <c r="H3375" i="15"/>
  <c r="AQ3375" i="15" s="1"/>
  <c r="G3375" i="15"/>
  <c r="D3375" i="15"/>
  <c r="BA3375" i="15" s="1"/>
  <c r="C3375" i="15"/>
  <c r="AM3374" i="15"/>
  <c r="AH3374" i="15"/>
  <c r="AI3374" i="15" s="1"/>
  <c r="W3374" i="15"/>
  <c r="Y3374" i="15" s="1"/>
  <c r="V3374" i="15"/>
  <c r="U3374" i="15"/>
  <c r="X3374" i="15" s="1"/>
  <c r="R3374" i="15"/>
  <c r="P3374" i="15"/>
  <c r="O3374" i="15"/>
  <c r="N3374" i="15"/>
  <c r="H3374" i="15"/>
  <c r="G3374" i="15"/>
  <c r="D3374" i="15"/>
  <c r="BA3374" i="15" s="1"/>
  <c r="C3374" i="15"/>
  <c r="AM3373" i="15"/>
  <c r="AH3373" i="15"/>
  <c r="AI3373" i="15" s="1"/>
  <c r="W3373" i="15"/>
  <c r="Y3373" i="15" s="1"/>
  <c r="V3373" i="15"/>
  <c r="U3373" i="15"/>
  <c r="X3373" i="15" s="1"/>
  <c r="R3373" i="15"/>
  <c r="AO3373" i="15" s="1"/>
  <c r="P3373" i="15"/>
  <c r="O3373" i="15"/>
  <c r="N3373" i="15"/>
  <c r="H3373" i="15"/>
  <c r="G3373" i="15"/>
  <c r="D3373" i="15"/>
  <c r="BA3373" i="15" s="1"/>
  <c r="C3373" i="15"/>
  <c r="AM3372" i="15"/>
  <c r="AH3372" i="15"/>
  <c r="AI3372" i="15" s="1"/>
  <c r="W3372" i="15"/>
  <c r="Y3372" i="15" s="1"/>
  <c r="V3372" i="15"/>
  <c r="U3372" i="15"/>
  <c r="X3372" i="15" s="1"/>
  <c r="R3372" i="15"/>
  <c r="P3372" i="15"/>
  <c r="M3372" i="15" s="1"/>
  <c r="O3372" i="15"/>
  <c r="N3372" i="15"/>
  <c r="H3372" i="15"/>
  <c r="G3372" i="15"/>
  <c r="D3372" i="15"/>
  <c r="BA3372" i="15" s="1"/>
  <c r="C3372" i="15"/>
  <c r="AM3371" i="15"/>
  <c r="AH3371" i="15"/>
  <c r="AI3371" i="15" s="1"/>
  <c r="W3371" i="15"/>
  <c r="Y3371" i="15" s="1"/>
  <c r="V3371" i="15"/>
  <c r="U3371" i="15"/>
  <c r="X3371" i="15" s="1"/>
  <c r="R3371" i="15"/>
  <c r="AO3371" i="15" s="1"/>
  <c r="P3371" i="15"/>
  <c r="M3371" i="15" s="1"/>
  <c r="O3371" i="15"/>
  <c r="N3371" i="15"/>
  <c r="H3371" i="15"/>
  <c r="G3371" i="15"/>
  <c r="D3371" i="15"/>
  <c r="BA3371" i="15" s="1"/>
  <c r="C3371" i="15"/>
  <c r="AM3370" i="15"/>
  <c r="AH3370" i="15"/>
  <c r="AI3370" i="15" s="1"/>
  <c r="W3370" i="15"/>
  <c r="Y3370" i="15" s="1"/>
  <c r="V3370" i="15"/>
  <c r="U3370" i="15"/>
  <c r="X3370" i="15" s="1"/>
  <c r="R3370" i="15"/>
  <c r="P3370" i="15"/>
  <c r="O3370" i="15"/>
  <c r="N3370" i="15"/>
  <c r="H3370" i="15"/>
  <c r="G3370" i="15"/>
  <c r="D3370" i="15"/>
  <c r="BA3370" i="15" s="1"/>
  <c r="C3370" i="15"/>
  <c r="AM3369" i="15"/>
  <c r="AH3369" i="15"/>
  <c r="AI3369" i="15" s="1"/>
  <c r="W3369" i="15"/>
  <c r="Y3369" i="15" s="1"/>
  <c r="V3369" i="15"/>
  <c r="U3369" i="15"/>
  <c r="X3369" i="15" s="1"/>
  <c r="R3369" i="15"/>
  <c r="AO3369" i="15" s="1"/>
  <c r="P3369" i="15"/>
  <c r="M3369" i="15" s="1"/>
  <c r="O3369" i="15"/>
  <c r="N3369" i="15"/>
  <c r="H3369" i="15"/>
  <c r="G3369" i="15"/>
  <c r="D3369" i="15"/>
  <c r="BA3369" i="15" s="1"/>
  <c r="C3369" i="15"/>
  <c r="AM3368" i="15"/>
  <c r="AH3368" i="15"/>
  <c r="AI3368" i="15" s="1"/>
  <c r="W3368" i="15"/>
  <c r="Y3368" i="15" s="1"/>
  <c r="V3368" i="15"/>
  <c r="U3368" i="15"/>
  <c r="X3368" i="15" s="1"/>
  <c r="R3368" i="15"/>
  <c r="AO3368" i="15" s="1"/>
  <c r="P3368" i="15"/>
  <c r="M3368" i="15" s="1"/>
  <c r="O3368" i="15"/>
  <c r="N3368" i="15"/>
  <c r="H3368" i="15"/>
  <c r="G3368" i="15"/>
  <c r="D3368" i="15"/>
  <c r="BA3368" i="15" s="1"/>
  <c r="C3368" i="15"/>
  <c r="AM3367" i="15"/>
  <c r="AH3367" i="15"/>
  <c r="AI3367" i="15" s="1"/>
  <c r="W3367" i="15"/>
  <c r="Y3367" i="15" s="1"/>
  <c r="V3367" i="15"/>
  <c r="U3367" i="15"/>
  <c r="X3367" i="15" s="1"/>
  <c r="R3367" i="15"/>
  <c r="AO3367" i="15" s="1"/>
  <c r="P3367" i="15"/>
  <c r="M3367" i="15" s="1"/>
  <c r="O3367" i="15"/>
  <c r="N3367" i="15"/>
  <c r="H3367" i="15"/>
  <c r="G3367" i="15"/>
  <c r="D3367" i="15"/>
  <c r="BA3367" i="15" s="1"/>
  <c r="C3367" i="15"/>
  <c r="AM3366" i="15"/>
  <c r="AH3366" i="15"/>
  <c r="AI3366" i="15" s="1"/>
  <c r="W3366" i="15"/>
  <c r="Y3366" i="15" s="1"/>
  <c r="V3366" i="15"/>
  <c r="U3366" i="15"/>
  <c r="X3366" i="15" s="1"/>
  <c r="R3366" i="15"/>
  <c r="AO3366" i="15" s="1"/>
  <c r="P3366" i="15"/>
  <c r="M3366" i="15" s="1"/>
  <c r="O3366" i="15"/>
  <c r="N3366" i="15"/>
  <c r="H3366" i="15"/>
  <c r="G3366" i="15"/>
  <c r="D3366" i="15"/>
  <c r="BA3366" i="15" s="1"/>
  <c r="C3366" i="15"/>
  <c r="AM3365" i="15"/>
  <c r="AH3365" i="15"/>
  <c r="AI3365" i="15" s="1"/>
  <c r="W3365" i="15"/>
  <c r="Y3365" i="15" s="1"/>
  <c r="V3365" i="15"/>
  <c r="U3365" i="15"/>
  <c r="X3365" i="15" s="1"/>
  <c r="R3365" i="15"/>
  <c r="P3365" i="15"/>
  <c r="M3365" i="15" s="1"/>
  <c r="O3365" i="15"/>
  <c r="N3365" i="15"/>
  <c r="H3365" i="15"/>
  <c r="AQ3365" i="15" s="1"/>
  <c r="G3365" i="15"/>
  <c r="D3365" i="15"/>
  <c r="BA3365" i="15" s="1"/>
  <c r="C3365" i="15"/>
  <c r="AM3364" i="15"/>
  <c r="AH3364" i="15"/>
  <c r="AI3364" i="15" s="1"/>
  <c r="W3364" i="15"/>
  <c r="Y3364" i="15" s="1"/>
  <c r="V3364" i="15"/>
  <c r="U3364" i="15"/>
  <c r="X3364" i="15" s="1"/>
  <c r="R3364" i="15"/>
  <c r="AO3364" i="15" s="1"/>
  <c r="P3364" i="15"/>
  <c r="M3364" i="15" s="1"/>
  <c r="O3364" i="15"/>
  <c r="N3364" i="15"/>
  <c r="H3364" i="15"/>
  <c r="G3364" i="15"/>
  <c r="D3364" i="15"/>
  <c r="BA3364" i="15" s="1"/>
  <c r="C3364" i="15"/>
  <c r="AM3363" i="15"/>
  <c r="AH3363" i="15"/>
  <c r="AI3363" i="15" s="1"/>
  <c r="W3363" i="15"/>
  <c r="Y3363" i="15" s="1"/>
  <c r="V3363" i="15"/>
  <c r="U3363" i="15"/>
  <c r="X3363" i="15" s="1"/>
  <c r="R3363" i="15"/>
  <c r="AO3363" i="15" s="1"/>
  <c r="P3363" i="15"/>
  <c r="O3363" i="15"/>
  <c r="N3363" i="15"/>
  <c r="H3363" i="15"/>
  <c r="G3363" i="15"/>
  <c r="D3363" i="15"/>
  <c r="BA3363" i="15" s="1"/>
  <c r="C3363" i="15"/>
  <c r="AM3362" i="15"/>
  <c r="AH3362" i="15"/>
  <c r="AI3362" i="15" s="1"/>
  <c r="W3362" i="15"/>
  <c r="Y3362" i="15" s="1"/>
  <c r="V3362" i="15"/>
  <c r="U3362" i="15"/>
  <c r="X3362" i="15" s="1"/>
  <c r="R3362" i="15"/>
  <c r="AO3362" i="15" s="1"/>
  <c r="P3362" i="15"/>
  <c r="M3362" i="15" s="1"/>
  <c r="O3362" i="15"/>
  <c r="N3362" i="15"/>
  <c r="H3362" i="15"/>
  <c r="Q3362" i="15" s="1"/>
  <c r="AP3362" i="15" s="1"/>
  <c r="G3362" i="15"/>
  <c r="D3362" i="15"/>
  <c r="BA3362" i="15" s="1"/>
  <c r="C3362" i="15"/>
  <c r="AM3361" i="15"/>
  <c r="AH3361" i="15"/>
  <c r="AI3361" i="15" s="1"/>
  <c r="W3361" i="15"/>
  <c r="Y3361" i="15" s="1"/>
  <c r="V3361" i="15"/>
  <c r="U3361" i="15"/>
  <c r="X3361" i="15" s="1"/>
  <c r="R3361" i="15"/>
  <c r="AO3361" i="15" s="1"/>
  <c r="P3361" i="15"/>
  <c r="M3361" i="15" s="1"/>
  <c r="O3361" i="15"/>
  <c r="N3361" i="15"/>
  <c r="H3361" i="15"/>
  <c r="G3361" i="15"/>
  <c r="D3361" i="15"/>
  <c r="BA3361" i="15" s="1"/>
  <c r="C3361" i="15"/>
  <c r="AM3360" i="15"/>
  <c r="AH3360" i="15"/>
  <c r="AI3360" i="15" s="1"/>
  <c r="W3360" i="15"/>
  <c r="Y3360" i="15" s="1"/>
  <c r="V3360" i="15"/>
  <c r="U3360" i="15"/>
  <c r="X3360" i="15" s="1"/>
  <c r="R3360" i="15"/>
  <c r="AO3360" i="15" s="1"/>
  <c r="P3360" i="15"/>
  <c r="M3360" i="15" s="1"/>
  <c r="O3360" i="15"/>
  <c r="N3360" i="15"/>
  <c r="H3360" i="15"/>
  <c r="G3360" i="15"/>
  <c r="D3360" i="15"/>
  <c r="BA3360" i="15" s="1"/>
  <c r="C3360" i="15"/>
  <c r="AM3359" i="15"/>
  <c r="AH3359" i="15"/>
  <c r="AI3359" i="15" s="1"/>
  <c r="W3359" i="15"/>
  <c r="Y3359" i="15" s="1"/>
  <c r="V3359" i="15"/>
  <c r="U3359" i="15"/>
  <c r="X3359" i="15" s="1"/>
  <c r="R3359" i="15"/>
  <c r="AO3359" i="15" s="1"/>
  <c r="P3359" i="15"/>
  <c r="M3359" i="15" s="1"/>
  <c r="O3359" i="15"/>
  <c r="N3359" i="15"/>
  <c r="H3359" i="15"/>
  <c r="G3359" i="15"/>
  <c r="D3359" i="15"/>
  <c r="BA3359" i="15" s="1"/>
  <c r="C3359" i="15"/>
  <c r="AM3358" i="15"/>
  <c r="AH3358" i="15"/>
  <c r="AI3358" i="15" s="1"/>
  <c r="W3358" i="15"/>
  <c r="Y3358" i="15" s="1"/>
  <c r="V3358" i="15"/>
  <c r="U3358" i="15"/>
  <c r="X3358" i="15" s="1"/>
  <c r="R3358" i="15"/>
  <c r="P3358" i="15"/>
  <c r="M3358" i="15" s="1"/>
  <c r="O3358" i="15"/>
  <c r="N3358" i="15"/>
  <c r="H3358" i="15"/>
  <c r="G3358" i="15"/>
  <c r="D3358" i="15"/>
  <c r="BA3358" i="15" s="1"/>
  <c r="C3358" i="15"/>
  <c r="AM3357" i="15"/>
  <c r="AH3357" i="15"/>
  <c r="AI3357" i="15" s="1"/>
  <c r="W3357" i="15"/>
  <c r="Y3357" i="15" s="1"/>
  <c r="V3357" i="15"/>
  <c r="U3357" i="15"/>
  <c r="X3357" i="15" s="1"/>
  <c r="R3357" i="15"/>
  <c r="P3357" i="15"/>
  <c r="O3357" i="15"/>
  <c r="N3357" i="15"/>
  <c r="H3357" i="15"/>
  <c r="G3357" i="15"/>
  <c r="D3357" i="15"/>
  <c r="BA3357" i="15" s="1"/>
  <c r="C3357" i="15"/>
  <c r="AM3356" i="15"/>
  <c r="AH3356" i="15"/>
  <c r="AI3356" i="15" s="1"/>
  <c r="W3356" i="15"/>
  <c r="Y3356" i="15" s="1"/>
  <c r="V3356" i="15"/>
  <c r="U3356" i="15"/>
  <c r="X3356" i="15" s="1"/>
  <c r="R3356" i="15"/>
  <c r="AO3356" i="15" s="1"/>
  <c r="P3356" i="15"/>
  <c r="M3356" i="15" s="1"/>
  <c r="O3356" i="15"/>
  <c r="N3356" i="15"/>
  <c r="H3356" i="15"/>
  <c r="G3356" i="15"/>
  <c r="D3356" i="15"/>
  <c r="BA3356" i="15" s="1"/>
  <c r="C3356" i="15"/>
  <c r="AM3355" i="15"/>
  <c r="AH3355" i="15"/>
  <c r="AI3355" i="15" s="1"/>
  <c r="W3355" i="15"/>
  <c r="Y3355" i="15" s="1"/>
  <c r="V3355" i="15"/>
  <c r="U3355" i="15"/>
  <c r="X3355" i="15" s="1"/>
  <c r="R3355" i="15"/>
  <c r="AO3355" i="15" s="1"/>
  <c r="P3355" i="15"/>
  <c r="O3355" i="15"/>
  <c r="N3355" i="15"/>
  <c r="H3355" i="15"/>
  <c r="G3355" i="15"/>
  <c r="D3355" i="15"/>
  <c r="BA3355" i="15" s="1"/>
  <c r="C3355" i="15"/>
  <c r="AM3354" i="15"/>
  <c r="AH3354" i="15"/>
  <c r="AI3354" i="15" s="1"/>
  <c r="W3354" i="15"/>
  <c r="Y3354" i="15" s="1"/>
  <c r="V3354" i="15"/>
  <c r="U3354" i="15"/>
  <c r="X3354" i="15" s="1"/>
  <c r="R3354" i="15"/>
  <c r="AO3354" i="15" s="1"/>
  <c r="P3354" i="15"/>
  <c r="M3354" i="15" s="1"/>
  <c r="O3354" i="15"/>
  <c r="N3354" i="15"/>
  <c r="H3354" i="15"/>
  <c r="G3354" i="15"/>
  <c r="D3354" i="15"/>
  <c r="BA3354" i="15" s="1"/>
  <c r="C3354" i="15"/>
  <c r="AM3353" i="15"/>
  <c r="AH3353" i="15"/>
  <c r="AI3353" i="15" s="1"/>
  <c r="W3353" i="15"/>
  <c r="Y3353" i="15" s="1"/>
  <c r="V3353" i="15"/>
  <c r="U3353" i="15"/>
  <c r="X3353" i="15" s="1"/>
  <c r="R3353" i="15"/>
  <c r="AO3353" i="15" s="1"/>
  <c r="P3353" i="15"/>
  <c r="M3353" i="15" s="1"/>
  <c r="O3353" i="15"/>
  <c r="N3353" i="15"/>
  <c r="H3353" i="15"/>
  <c r="G3353" i="15"/>
  <c r="D3353" i="15"/>
  <c r="BA3353" i="15" s="1"/>
  <c r="C3353" i="15"/>
  <c r="AM3352" i="15"/>
  <c r="AH3352" i="15"/>
  <c r="AI3352" i="15" s="1"/>
  <c r="W3352" i="15"/>
  <c r="Y3352" i="15" s="1"/>
  <c r="V3352" i="15"/>
  <c r="U3352" i="15"/>
  <c r="X3352" i="15" s="1"/>
  <c r="R3352" i="15"/>
  <c r="P3352" i="15"/>
  <c r="M3352" i="15" s="1"/>
  <c r="O3352" i="15"/>
  <c r="N3352" i="15"/>
  <c r="H3352" i="15"/>
  <c r="G3352" i="15"/>
  <c r="D3352" i="15"/>
  <c r="BA3352" i="15" s="1"/>
  <c r="C3352" i="15"/>
  <c r="AM3351" i="15"/>
  <c r="AH3351" i="15"/>
  <c r="AI3351" i="15" s="1"/>
  <c r="W3351" i="15"/>
  <c r="Y3351" i="15" s="1"/>
  <c r="V3351" i="15"/>
  <c r="U3351" i="15"/>
  <c r="X3351" i="15" s="1"/>
  <c r="R3351" i="15"/>
  <c r="AO3351" i="15" s="1"/>
  <c r="P3351" i="15"/>
  <c r="M3351" i="15" s="1"/>
  <c r="O3351" i="15"/>
  <c r="N3351" i="15"/>
  <c r="H3351" i="15"/>
  <c r="G3351" i="15"/>
  <c r="D3351" i="15"/>
  <c r="BA3351" i="15" s="1"/>
  <c r="C3351" i="15"/>
  <c r="AM3350" i="15"/>
  <c r="AH3350" i="15"/>
  <c r="AI3350" i="15" s="1"/>
  <c r="Y3350" i="15"/>
  <c r="W3350" i="15"/>
  <c r="V3350" i="15"/>
  <c r="U3350" i="15"/>
  <c r="X3350" i="15" s="1"/>
  <c r="R3350" i="15"/>
  <c r="AO3350" i="15" s="1"/>
  <c r="P3350" i="15"/>
  <c r="M3350" i="15" s="1"/>
  <c r="O3350" i="15"/>
  <c r="N3350" i="15"/>
  <c r="H3350" i="15"/>
  <c r="G3350" i="15"/>
  <c r="D3350" i="15"/>
  <c r="BA3350" i="15" s="1"/>
  <c r="C3350" i="15"/>
  <c r="AM3349" i="15"/>
  <c r="AH3349" i="15"/>
  <c r="AI3349" i="15" s="1"/>
  <c r="W3349" i="15"/>
  <c r="Y3349" i="15" s="1"/>
  <c r="V3349" i="15"/>
  <c r="U3349" i="15"/>
  <c r="X3349" i="15" s="1"/>
  <c r="R3349" i="15"/>
  <c r="AO3349" i="15" s="1"/>
  <c r="P3349" i="15"/>
  <c r="M3349" i="15" s="1"/>
  <c r="O3349" i="15"/>
  <c r="N3349" i="15"/>
  <c r="H3349" i="15"/>
  <c r="G3349" i="15"/>
  <c r="D3349" i="15"/>
  <c r="BA3349" i="15" s="1"/>
  <c r="C3349" i="15"/>
  <c r="AM3348" i="15"/>
  <c r="AH3348" i="15"/>
  <c r="AI3348" i="15" s="1"/>
  <c r="W3348" i="15"/>
  <c r="Y3348" i="15" s="1"/>
  <c r="V3348" i="15"/>
  <c r="U3348" i="15"/>
  <c r="X3348" i="15" s="1"/>
  <c r="R3348" i="15"/>
  <c r="AO3348" i="15" s="1"/>
  <c r="P3348" i="15"/>
  <c r="O3348" i="15"/>
  <c r="N3348" i="15"/>
  <c r="H3348" i="15"/>
  <c r="G3348" i="15"/>
  <c r="D3348" i="15"/>
  <c r="BA3348" i="15" s="1"/>
  <c r="C3348" i="15"/>
  <c r="AM3347" i="15"/>
  <c r="AH3347" i="15"/>
  <c r="AI3347" i="15" s="1"/>
  <c r="W3347" i="15"/>
  <c r="Y3347" i="15" s="1"/>
  <c r="V3347" i="15"/>
  <c r="U3347" i="15"/>
  <c r="X3347" i="15" s="1"/>
  <c r="R3347" i="15"/>
  <c r="AO3347" i="15" s="1"/>
  <c r="P3347" i="15"/>
  <c r="M3347" i="15" s="1"/>
  <c r="O3347" i="15"/>
  <c r="N3347" i="15"/>
  <c r="H3347" i="15"/>
  <c r="G3347" i="15"/>
  <c r="D3347" i="15"/>
  <c r="BA3347" i="15" s="1"/>
  <c r="C3347" i="15"/>
  <c r="AM3346" i="15"/>
  <c r="AH3346" i="15"/>
  <c r="AI3346" i="15" s="1"/>
  <c r="W3346" i="15"/>
  <c r="Y3346" i="15" s="1"/>
  <c r="V3346" i="15"/>
  <c r="U3346" i="15"/>
  <c r="X3346" i="15" s="1"/>
  <c r="R3346" i="15"/>
  <c r="P3346" i="15"/>
  <c r="M3346" i="15" s="1"/>
  <c r="O3346" i="15"/>
  <c r="N3346" i="15"/>
  <c r="H3346" i="15"/>
  <c r="G3346" i="15"/>
  <c r="D3346" i="15"/>
  <c r="BA3346" i="15" s="1"/>
  <c r="C3346" i="15"/>
  <c r="AM3345" i="15"/>
  <c r="AH3345" i="15"/>
  <c r="AI3345" i="15" s="1"/>
  <c r="W3345" i="15"/>
  <c r="Y3345" i="15" s="1"/>
  <c r="V3345" i="15"/>
  <c r="U3345" i="15"/>
  <c r="X3345" i="15" s="1"/>
  <c r="R3345" i="15"/>
  <c r="AO3345" i="15" s="1"/>
  <c r="P3345" i="15"/>
  <c r="M3345" i="15" s="1"/>
  <c r="O3345" i="15"/>
  <c r="N3345" i="15"/>
  <c r="H3345" i="15"/>
  <c r="G3345" i="15"/>
  <c r="D3345" i="15"/>
  <c r="BA3345" i="15" s="1"/>
  <c r="C3345" i="15"/>
  <c r="AM3344" i="15"/>
  <c r="AH3344" i="15"/>
  <c r="AI3344" i="15" s="1"/>
  <c r="Y3344" i="15"/>
  <c r="W3344" i="15"/>
  <c r="V3344" i="15"/>
  <c r="U3344" i="15"/>
  <c r="X3344" i="15" s="1"/>
  <c r="R3344" i="15"/>
  <c r="AO3344" i="15" s="1"/>
  <c r="P3344" i="15"/>
  <c r="M3344" i="15" s="1"/>
  <c r="O3344" i="15"/>
  <c r="N3344" i="15"/>
  <c r="H3344" i="15"/>
  <c r="G3344" i="15"/>
  <c r="D3344" i="15"/>
  <c r="BA3344" i="15" s="1"/>
  <c r="C3344" i="15"/>
  <c r="AM3343" i="15"/>
  <c r="AH3343" i="15"/>
  <c r="AI3343" i="15" s="1"/>
  <c r="W3343" i="15"/>
  <c r="Y3343" i="15" s="1"/>
  <c r="V3343" i="15"/>
  <c r="U3343" i="15"/>
  <c r="X3343" i="15" s="1"/>
  <c r="R3343" i="15"/>
  <c r="AO3343" i="15" s="1"/>
  <c r="P3343" i="15"/>
  <c r="O3343" i="15"/>
  <c r="N3343" i="15"/>
  <c r="H3343" i="15"/>
  <c r="G3343" i="15"/>
  <c r="D3343" i="15"/>
  <c r="BA3343" i="15" s="1"/>
  <c r="C3343" i="15"/>
  <c r="AM3342" i="15"/>
  <c r="AH3342" i="15"/>
  <c r="AI3342" i="15" s="1"/>
  <c r="W3342" i="15"/>
  <c r="Y3342" i="15" s="1"/>
  <c r="V3342" i="15"/>
  <c r="U3342" i="15"/>
  <c r="X3342" i="15" s="1"/>
  <c r="R3342" i="15"/>
  <c r="AO3342" i="15" s="1"/>
  <c r="P3342" i="15"/>
  <c r="M3342" i="15" s="1"/>
  <c r="O3342" i="15"/>
  <c r="N3342" i="15"/>
  <c r="H3342" i="15"/>
  <c r="AQ3342" i="15" s="1"/>
  <c r="G3342" i="15"/>
  <c r="D3342" i="15"/>
  <c r="BA3342" i="15" s="1"/>
  <c r="C3342" i="15"/>
  <c r="AM3341" i="15"/>
  <c r="AH3341" i="15"/>
  <c r="AI3341" i="15" s="1"/>
  <c r="W3341" i="15"/>
  <c r="Y3341" i="15" s="1"/>
  <c r="V3341" i="15"/>
  <c r="U3341" i="15"/>
  <c r="X3341" i="15" s="1"/>
  <c r="R3341" i="15"/>
  <c r="AO3341" i="15" s="1"/>
  <c r="P3341" i="15"/>
  <c r="M3341" i="15" s="1"/>
  <c r="O3341" i="15"/>
  <c r="N3341" i="15"/>
  <c r="H3341" i="15"/>
  <c r="G3341" i="15"/>
  <c r="D3341" i="15"/>
  <c r="BA3341" i="15" s="1"/>
  <c r="C3341" i="15"/>
  <c r="AM3340" i="15"/>
  <c r="AI3340" i="15"/>
  <c r="AH3340" i="15"/>
  <c r="W3340" i="15"/>
  <c r="Y3340" i="15" s="1"/>
  <c r="V3340" i="15"/>
  <c r="U3340" i="15"/>
  <c r="X3340" i="15" s="1"/>
  <c r="R3340" i="15"/>
  <c r="P3340" i="15"/>
  <c r="M3340" i="15" s="1"/>
  <c r="O3340" i="15"/>
  <c r="N3340" i="15"/>
  <c r="H3340" i="15"/>
  <c r="G3340" i="15"/>
  <c r="D3340" i="15"/>
  <c r="BA3340" i="15" s="1"/>
  <c r="C3340" i="15"/>
  <c r="BA3339" i="15"/>
  <c r="AM3339" i="15"/>
  <c r="AH3339" i="15"/>
  <c r="AI3339" i="15" s="1"/>
  <c r="W3339" i="15"/>
  <c r="Y3339" i="15" s="1"/>
  <c r="V3339" i="15"/>
  <c r="U3339" i="15"/>
  <c r="X3339" i="15" s="1"/>
  <c r="R3339" i="15"/>
  <c r="AO3339" i="15" s="1"/>
  <c r="P3339" i="15"/>
  <c r="M3339" i="15" s="1"/>
  <c r="O3339" i="15"/>
  <c r="N3339" i="15"/>
  <c r="H3339" i="15"/>
  <c r="G3339" i="15"/>
  <c r="D3339" i="15"/>
  <c r="C3339" i="15"/>
  <c r="AM3338" i="15"/>
  <c r="AH3338" i="15"/>
  <c r="AI3338" i="15" s="1"/>
  <c r="W3338" i="15"/>
  <c r="Y3338" i="15" s="1"/>
  <c r="V3338" i="15"/>
  <c r="U3338" i="15"/>
  <c r="X3338" i="15" s="1"/>
  <c r="R3338" i="15"/>
  <c r="P3338" i="15"/>
  <c r="M3338" i="15" s="1"/>
  <c r="O3338" i="15"/>
  <c r="N3338" i="15"/>
  <c r="H3338" i="15"/>
  <c r="G3338" i="15"/>
  <c r="D3338" i="15"/>
  <c r="BA3338" i="15" s="1"/>
  <c r="C3338" i="15"/>
  <c r="AM3337" i="15"/>
  <c r="AH3337" i="15"/>
  <c r="AI3337" i="15" s="1"/>
  <c r="W3337" i="15"/>
  <c r="Y3337" i="15" s="1"/>
  <c r="V3337" i="15"/>
  <c r="U3337" i="15"/>
  <c r="X3337" i="15" s="1"/>
  <c r="R3337" i="15"/>
  <c r="P3337" i="15"/>
  <c r="M3337" i="15" s="1"/>
  <c r="O3337" i="15"/>
  <c r="N3337" i="15"/>
  <c r="H3337" i="15"/>
  <c r="G3337" i="15"/>
  <c r="D3337" i="15"/>
  <c r="BA3337" i="15" s="1"/>
  <c r="C3337" i="15"/>
  <c r="AM3336" i="15"/>
  <c r="AH3336" i="15"/>
  <c r="AI3336" i="15" s="1"/>
  <c r="W3336" i="15"/>
  <c r="Y3336" i="15" s="1"/>
  <c r="V3336" i="15"/>
  <c r="U3336" i="15"/>
  <c r="X3336" i="15" s="1"/>
  <c r="R3336" i="15"/>
  <c r="AO3336" i="15" s="1"/>
  <c r="P3336" i="15"/>
  <c r="M3336" i="15" s="1"/>
  <c r="O3336" i="15"/>
  <c r="N3336" i="15"/>
  <c r="H3336" i="15"/>
  <c r="G3336" i="15"/>
  <c r="D3336" i="15"/>
  <c r="BA3336" i="15" s="1"/>
  <c r="C3336" i="15"/>
  <c r="AM3335" i="15"/>
  <c r="AH3335" i="15"/>
  <c r="AI3335" i="15" s="1"/>
  <c r="W3335" i="15"/>
  <c r="Y3335" i="15" s="1"/>
  <c r="V3335" i="15"/>
  <c r="U3335" i="15"/>
  <c r="X3335" i="15" s="1"/>
  <c r="R3335" i="15"/>
  <c r="AO3335" i="15" s="1"/>
  <c r="P3335" i="15"/>
  <c r="M3335" i="15" s="1"/>
  <c r="O3335" i="15"/>
  <c r="N3335" i="15"/>
  <c r="H3335" i="15"/>
  <c r="G3335" i="15"/>
  <c r="D3335" i="15"/>
  <c r="BA3335" i="15" s="1"/>
  <c r="C3335" i="15"/>
  <c r="AM3334" i="15"/>
  <c r="AH3334" i="15"/>
  <c r="AI3334" i="15" s="1"/>
  <c r="W3334" i="15"/>
  <c r="Y3334" i="15" s="1"/>
  <c r="V3334" i="15"/>
  <c r="U3334" i="15"/>
  <c r="X3334" i="15" s="1"/>
  <c r="R3334" i="15"/>
  <c r="AO3334" i="15" s="1"/>
  <c r="P3334" i="15"/>
  <c r="M3334" i="15" s="1"/>
  <c r="O3334" i="15"/>
  <c r="N3334" i="15"/>
  <c r="H3334" i="15"/>
  <c r="G3334" i="15"/>
  <c r="D3334" i="15"/>
  <c r="BA3334" i="15" s="1"/>
  <c r="C3334" i="15"/>
  <c r="AM3333" i="15"/>
  <c r="AH3333" i="15"/>
  <c r="AI3333" i="15" s="1"/>
  <c r="W3333" i="15"/>
  <c r="Y3333" i="15" s="1"/>
  <c r="V3333" i="15"/>
  <c r="U3333" i="15"/>
  <c r="X3333" i="15" s="1"/>
  <c r="R3333" i="15"/>
  <c r="AO3333" i="15" s="1"/>
  <c r="P3333" i="15"/>
  <c r="M3333" i="15" s="1"/>
  <c r="O3333" i="15"/>
  <c r="N3333" i="15"/>
  <c r="H3333" i="15"/>
  <c r="G3333" i="15"/>
  <c r="D3333" i="15"/>
  <c r="BA3333" i="15" s="1"/>
  <c r="C3333" i="15"/>
  <c r="AM3332" i="15"/>
  <c r="AH3332" i="15"/>
  <c r="AI3332" i="15" s="1"/>
  <c r="W3332" i="15"/>
  <c r="Y3332" i="15" s="1"/>
  <c r="V3332" i="15"/>
  <c r="U3332" i="15"/>
  <c r="X3332" i="15" s="1"/>
  <c r="R3332" i="15"/>
  <c r="AO3332" i="15" s="1"/>
  <c r="P3332" i="15"/>
  <c r="M3332" i="15" s="1"/>
  <c r="O3332" i="15"/>
  <c r="N3332" i="15"/>
  <c r="H3332" i="15"/>
  <c r="G3332" i="15"/>
  <c r="D3332" i="15"/>
  <c r="BA3332" i="15" s="1"/>
  <c r="C3332" i="15"/>
  <c r="AM3331" i="15"/>
  <c r="AH3331" i="15"/>
  <c r="AI3331" i="15" s="1"/>
  <c r="Y3331" i="15"/>
  <c r="W3331" i="15"/>
  <c r="V3331" i="15"/>
  <c r="U3331" i="15"/>
  <c r="X3331" i="15" s="1"/>
  <c r="R3331" i="15"/>
  <c r="AO3331" i="15" s="1"/>
  <c r="P3331" i="15"/>
  <c r="M3331" i="15" s="1"/>
  <c r="O3331" i="15"/>
  <c r="N3331" i="15"/>
  <c r="H3331" i="15"/>
  <c r="G3331" i="15"/>
  <c r="D3331" i="15"/>
  <c r="BA3331" i="15" s="1"/>
  <c r="C3331" i="15"/>
  <c r="AM3330" i="15"/>
  <c r="AH3330" i="15"/>
  <c r="AI3330" i="15" s="1"/>
  <c r="W3330" i="15"/>
  <c r="Y3330" i="15" s="1"/>
  <c r="V3330" i="15"/>
  <c r="U3330" i="15"/>
  <c r="X3330" i="15" s="1"/>
  <c r="R3330" i="15"/>
  <c r="P3330" i="15"/>
  <c r="M3330" i="15" s="1"/>
  <c r="O3330" i="15"/>
  <c r="N3330" i="15"/>
  <c r="H3330" i="15"/>
  <c r="G3330" i="15"/>
  <c r="D3330" i="15"/>
  <c r="BA3330" i="15" s="1"/>
  <c r="C3330" i="15"/>
  <c r="AM3329" i="15"/>
  <c r="AH3329" i="15"/>
  <c r="AI3329" i="15" s="1"/>
  <c r="W3329" i="15"/>
  <c r="Y3329" i="15" s="1"/>
  <c r="V3329" i="15"/>
  <c r="U3329" i="15"/>
  <c r="X3329" i="15" s="1"/>
  <c r="R3329" i="15"/>
  <c r="AO3329" i="15" s="1"/>
  <c r="P3329" i="15"/>
  <c r="M3329" i="15" s="1"/>
  <c r="O3329" i="15"/>
  <c r="N3329" i="15"/>
  <c r="H3329" i="15"/>
  <c r="G3329" i="15"/>
  <c r="D3329" i="15"/>
  <c r="BA3329" i="15" s="1"/>
  <c r="C3329" i="15"/>
  <c r="AM3328" i="15"/>
  <c r="AH3328" i="15"/>
  <c r="AI3328" i="15" s="1"/>
  <c r="W3328" i="15"/>
  <c r="Y3328" i="15" s="1"/>
  <c r="V3328" i="15"/>
  <c r="U3328" i="15"/>
  <c r="X3328" i="15" s="1"/>
  <c r="R3328" i="15"/>
  <c r="P3328" i="15"/>
  <c r="M3328" i="15" s="1"/>
  <c r="O3328" i="15"/>
  <c r="N3328" i="15"/>
  <c r="H3328" i="15"/>
  <c r="G3328" i="15"/>
  <c r="D3328" i="15"/>
  <c r="BA3328" i="15" s="1"/>
  <c r="C3328" i="15"/>
  <c r="AM3327" i="15"/>
  <c r="AH3327" i="15"/>
  <c r="AI3327" i="15" s="1"/>
  <c r="W3327" i="15"/>
  <c r="Y3327" i="15" s="1"/>
  <c r="V3327" i="15"/>
  <c r="U3327" i="15"/>
  <c r="X3327" i="15" s="1"/>
  <c r="R3327" i="15"/>
  <c r="AO3327" i="15" s="1"/>
  <c r="P3327" i="15"/>
  <c r="O3327" i="15"/>
  <c r="N3327" i="15"/>
  <c r="H3327" i="15"/>
  <c r="G3327" i="15"/>
  <c r="D3327" i="15"/>
  <c r="BA3327" i="15" s="1"/>
  <c r="C3327" i="15"/>
  <c r="AO3326" i="15"/>
  <c r="AM3326" i="15"/>
  <c r="AH3326" i="15"/>
  <c r="AI3326" i="15" s="1"/>
  <c r="W3326" i="15"/>
  <c r="Y3326" i="15" s="1"/>
  <c r="V3326" i="15"/>
  <c r="U3326" i="15"/>
  <c r="X3326" i="15" s="1"/>
  <c r="R3326" i="15"/>
  <c r="P3326" i="15"/>
  <c r="O3326" i="15"/>
  <c r="N3326" i="15"/>
  <c r="H3326" i="15"/>
  <c r="G3326" i="15"/>
  <c r="D3326" i="15"/>
  <c r="BA3326" i="15" s="1"/>
  <c r="C3326" i="15"/>
  <c r="AM3325" i="15"/>
  <c r="AH3325" i="15"/>
  <c r="AI3325" i="15" s="1"/>
  <c r="W3325" i="15"/>
  <c r="Y3325" i="15" s="1"/>
  <c r="V3325" i="15"/>
  <c r="U3325" i="15"/>
  <c r="X3325" i="15" s="1"/>
  <c r="R3325" i="15"/>
  <c r="AO3325" i="15" s="1"/>
  <c r="P3325" i="15"/>
  <c r="M3325" i="15" s="1"/>
  <c r="O3325" i="15"/>
  <c r="N3325" i="15"/>
  <c r="H3325" i="15"/>
  <c r="G3325" i="15"/>
  <c r="D3325" i="15"/>
  <c r="BA3325" i="15" s="1"/>
  <c r="C3325" i="15"/>
  <c r="AM3324" i="15"/>
  <c r="AH3324" i="15"/>
  <c r="AI3324" i="15" s="1"/>
  <c r="W3324" i="15"/>
  <c r="Y3324" i="15" s="1"/>
  <c r="V3324" i="15"/>
  <c r="U3324" i="15"/>
  <c r="X3324" i="15" s="1"/>
  <c r="R3324" i="15"/>
  <c r="AO3324" i="15" s="1"/>
  <c r="P3324" i="15"/>
  <c r="M3324" i="15" s="1"/>
  <c r="O3324" i="15"/>
  <c r="N3324" i="15"/>
  <c r="H3324" i="15"/>
  <c r="G3324" i="15"/>
  <c r="D3324" i="15"/>
  <c r="BA3324" i="15" s="1"/>
  <c r="C3324" i="15"/>
  <c r="AM3323" i="15"/>
  <c r="AH3323" i="15"/>
  <c r="AI3323" i="15" s="1"/>
  <c r="W3323" i="15"/>
  <c r="Y3323" i="15" s="1"/>
  <c r="V3323" i="15"/>
  <c r="U3323" i="15"/>
  <c r="X3323" i="15" s="1"/>
  <c r="R3323" i="15"/>
  <c r="P3323" i="15"/>
  <c r="M3323" i="15" s="1"/>
  <c r="O3323" i="15"/>
  <c r="N3323" i="15"/>
  <c r="H3323" i="15"/>
  <c r="G3323" i="15"/>
  <c r="D3323" i="15"/>
  <c r="BA3323" i="15" s="1"/>
  <c r="C3323" i="15"/>
  <c r="AM3322" i="15"/>
  <c r="AH3322" i="15"/>
  <c r="AI3322" i="15" s="1"/>
  <c r="W3322" i="15"/>
  <c r="Y3322" i="15" s="1"/>
  <c r="V3322" i="15"/>
  <c r="U3322" i="15"/>
  <c r="X3322" i="15" s="1"/>
  <c r="R3322" i="15"/>
  <c r="AO3322" i="15" s="1"/>
  <c r="P3322" i="15"/>
  <c r="O3322" i="15"/>
  <c r="N3322" i="15"/>
  <c r="H3322" i="15"/>
  <c r="G3322" i="15"/>
  <c r="D3322" i="15"/>
  <c r="BA3322" i="15" s="1"/>
  <c r="C3322" i="15"/>
  <c r="AM3321" i="15"/>
  <c r="AH3321" i="15"/>
  <c r="AI3321" i="15" s="1"/>
  <c r="Y3321" i="15"/>
  <c r="W3321" i="15"/>
  <c r="V3321" i="15"/>
  <c r="U3321" i="15"/>
  <c r="X3321" i="15" s="1"/>
  <c r="R3321" i="15"/>
  <c r="AO3321" i="15" s="1"/>
  <c r="P3321" i="15"/>
  <c r="M3321" i="15" s="1"/>
  <c r="O3321" i="15"/>
  <c r="N3321" i="15"/>
  <c r="H3321" i="15"/>
  <c r="G3321" i="15"/>
  <c r="D3321" i="15"/>
  <c r="BA3321" i="15" s="1"/>
  <c r="C3321" i="15"/>
  <c r="AM3320" i="15"/>
  <c r="AH3320" i="15"/>
  <c r="AI3320" i="15" s="1"/>
  <c r="W3320" i="15"/>
  <c r="Y3320" i="15" s="1"/>
  <c r="V3320" i="15"/>
  <c r="U3320" i="15"/>
  <c r="X3320" i="15" s="1"/>
  <c r="R3320" i="15"/>
  <c r="AO3320" i="15" s="1"/>
  <c r="P3320" i="15"/>
  <c r="O3320" i="15"/>
  <c r="N3320" i="15"/>
  <c r="H3320" i="15"/>
  <c r="G3320" i="15"/>
  <c r="D3320" i="15"/>
  <c r="BA3320" i="15" s="1"/>
  <c r="C3320" i="15"/>
  <c r="AM3319" i="15"/>
  <c r="AH3319" i="15"/>
  <c r="AI3319" i="15" s="1"/>
  <c r="W3319" i="15"/>
  <c r="Y3319" i="15" s="1"/>
  <c r="V3319" i="15"/>
  <c r="U3319" i="15"/>
  <c r="X3319" i="15" s="1"/>
  <c r="R3319" i="15"/>
  <c r="AO3319" i="15" s="1"/>
  <c r="P3319" i="15"/>
  <c r="O3319" i="15"/>
  <c r="N3319" i="15"/>
  <c r="H3319" i="15"/>
  <c r="G3319" i="15"/>
  <c r="D3319" i="15"/>
  <c r="BA3319" i="15" s="1"/>
  <c r="C3319" i="15"/>
  <c r="AM3318" i="15"/>
  <c r="AH3318" i="15"/>
  <c r="AI3318" i="15" s="1"/>
  <c r="W3318" i="15"/>
  <c r="Y3318" i="15" s="1"/>
  <c r="V3318" i="15"/>
  <c r="U3318" i="15"/>
  <c r="X3318" i="15" s="1"/>
  <c r="R3318" i="15"/>
  <c r="AQ3318" i="15" s="1"/>
  <c r="P3318" i="15"/>
  <c r="M3318" i="15" s="1"/>
  <c r="O3318" i="15"/>
  <c r="N3318" i="15"/>
  <c r="H3318" i="15"/>
  <c r="G3318" i="15"/>
  <c r="D3318" i="15"/>
  <c r="BA3318" i="15" s="1"/>
  <c r="C3318" i="15"/>
  <c r="AM3317" i="15"/>
  <c r="AH3317" i="15"/>
  <c r="AI3317" i="15" s="1"/>
  <c r="W3317" i="15"/>
  <c r="Y3317" i="15" s="1"/>
  <c r="V3317" i="15"/>
  <c r="U3317" i="15"/>
  <c r="X3317" i="15" s="1"/>
  <c r="R3317" i="15"/>
  <c r="AO3317" i="15" s="1"/>
  <c r="P3317" i="15"/>
  <c r="M3317" i="15" s="1"/>
  <c r="O3317" i="15"/>
  <c r="N3317" i="15"/>
  <c r="H3317" i="15"/>
  <c r="G3317" i="15"/>
  <c r="D3317" i="15"/>
  <c r="BA3317" i="15" s="1"/>
  <c r="C3317" i="15"/>
  <c r="AM3316" i="15"/>
  <c r="AH3316" i="15"/>
  <c r="AI3316" i="15" s="1"/>
  <c r="W3316" i="15"/>
  <c r="Y3316" i="15" s="1"/>
  <c r="V3316" i="15"/>
  <c r="U3316" i="15"/>
  <c r="X3316" i="15" s="1"/>
  <c r="R3316" i="15"/>
  <c r="AO3316" i="15" s="1"/>
  <c r="P3316" i="15"/>
  <c r="M3316" i="15" s="1"/>
  <c r="O3316" i="15"/>
  <c r="N3316" i="15"/>
  <c r="H3316" i="15"/>
  <c r="G3316" i="15"/>
  <c r="D3316" i="15"/>
  <c r="BA3316" i="15" s="1"/>
  <c r="C3316" i="15"/>
  <c r="AM3315" i="15"/>
  <c r="AH3315" i="15"/>
  <c r="AI3315" i="15" s="1"/>
  <c r="W3315" i="15"/>
  <c r="Y3315" i="15" s="1"/>
  <c r="V3315" i="15"/>
  <c r="U3315" i="15"/>
  <c r="X3315" i="15" s="1"/>
  <c r="R3315" i="15"/>
  <c r="P3315" i="15"/>
  <c r="O3315" i="15"/>
  <c r="N3315" i="15"/>
  <c r="H3315" i="15"/>
  <c r="G3315" i="15"/>
  <c r="D3315" i="15"/>
  <c r="BA3315" i="15" s="1"/>
  <c r="C3315" i="15"/>
  <c r="AM3314" i="15"/>
  <c r="AH3314" i="15"/>
  <c r="AI3314" i="15" s="1"/>
  <c r="W3314" i="15"/>
  <c r="Y3314" i="15" s="1"/>
  <c r="V3314" i="15"/>
  <c r="U3314" i="15"/>
  <c r="X3314" i="15" s="1"/>
  <c r="R3314" i="15"/>
  <c r="AO3314" i="15" s="1"/>
  <c r="P3314" i="15"/>
  <c r="M3314" i="15" s="1"/>
  <c r="O3314" i="15"/>
  <c r="N3314" i="15"/>
  <c r="H3314" i="15"/>
  <c r="G3314" i="15"/>
  <c r="D3314" i="15"/>
  <c r="BA3314" i="15" s="1"/>
  <c r="C3314" i="15"/>
  <c r="AM3313" i="15"/>
  <c r="AH3313" i="15"/>
  <c r="AI3313" i="15" s="1"/>
  <c r="W3313" i="15"/>
  <c r="Y3313" i="15" s="1"/>
  <c r="V3313" i="15"/>
  <c r="U3313" i="15"/>
  <c r="X3313" i="15" s="1"/>
  <c r="R3313" i="15"/>
  <c r="P3313" i="15"/>
  <c r="O3313" i="15"/>
  <c r="N3313" i="15"/>
  <c r="H3313" i="15"/>
  <c r="G3313" i="15"/>
  <c r="D3313" i="15"/>
  <c r="BA3313" i="15" s="1"/>
  <c r="C3313" i="15"/>
  <c r="AM3312" i="15"/>
  <c r="AH3312" i="15"/>
  <c r="AI3312" i="15" s="1"/>
  <c r="W3312" i="15"/>
  <c r="Y3312" i="15" s="1"/>
  <c r="V3312" i="15"/>
  <c r="U3312" i="15"/>
  <c r="X3312" i="15" s="1"/>
  <c r="R3312" i="15"/>
  <c r="AO3312" i="15" s="1"/>
  <c r="P3312" i="15"/>
  <c r="M3312" i="15" s="1"/>
  <c r="O3312" i="15"/>
  <c r="N3312" i="15"/>
  <c r="H3312" i="15"/>
  <c r="G3312" i="15"/>
  <c r="D3312" i="15"/>
  <c r="BA3312" i="15" s="1"/>
  <c r="C3312" i="15"/>
  <c r="AM3311" i="15"/>
  <c r="AH3311" i="15"/>
  <c r="AI3311" i="15" s="1"/>
  <c r="W3311" i="15"/>
  <c r="Y3311" i="15" s="1"/>
  <c r="V3311" i="15"/>
  <c r="U3311" i="15"/>
  <c r="X3311" i="15" s="1"/>
  <c r="R3311" i="15"/>
  <c r="AO3311" i="15" s="1"/>
  <c r="P3311" i="15"/>
  <c r="M3311" i="15" s="1"/>
  <c r="O3311" i="15"/>
  <c r="N3311" i="15"/>
  <c r="H3311" i="15"/>
  <c r="G3311" i="15"/>
  <c r="D3311" i="15"/>
  <c r="BA3311" i="15" s="1"/>
  <c r="C3311" i="15"/>
  <c r="AM3310" i="15"/>
  <c r="AH3310" i="15"/>
  <c r="AI3310" i="15" s="1"/>
  <c r="W3310" i="15"/>
  <c r="Y3310" i="15" s="1"/>
  <c r="V3310" i="15"/>
  <c r="U3310" i="15"/>
  <c r="X3310" i="15" s="1"/>
  <c r="R3310" i="15"/>
  <c r="AO3310" i="15" s="1"/>
  <c r="P3310" i="15"/>
  <c r="O3310" i="15"/>
  <c r="N3310" i="15"/>
  <c r="H3310" i="15"/>
  <c r="G3310" i="15"/>
  <c r="D3310" i="15"/>
  <c r="BA3310" i="15" s="1"/>
  <c r="C3310" i="15"/>
  <c r="AM3309" i="15"/>
  <c r="AI3309" i="15"/>
  <c r="AH3309" i="15"/>
  <c r="W3309" i="15"/>
  <c r="Y3309" i="15" s="1"/>
  <c r="V3309" i="15"/>
  <c r="U3309" i="15"/>
  <c r="X3309" i="15" s="1"/>
  <c r="R3309" i="15"/>
  <c r="AO3309" i="15" s="1"/>
  <c r="P3309" i="15"/>
  <c r="M3309" i="15" s="1"/>
  <c r="O3309" i="15"/>
  <c r="N3309" i="15"/>
  <c r="H3309" i="15"/>
  <c r="G3309" i="15"/>
  <c r="D3309" i="15"/>
  <c r="BA3309" i="15" s="1"/>
  <c r="C3309" i="15"/>
  <c r="AM3308" i="15"/>
  <c r="AH3308" i="15"/>
  <c r="AI3308" i="15" s="1"/>
  <c r="W3308" i="15"/>
  <c r="Y3308" i="15" s="1"/>
  <c r="V3308" i="15"/>
  <c r="U3308" i="15"/>
  <c r="X3308" i="15" s="1"/>
  <c r="R3308" i="15"/>
  <c r="AO3308" i="15" s="1"/>
  <c r="P3308" i="15"/>
  <c r="M3308" i="15" s="1"/>
  <c r="O3308" i="15"/>
  <c r="N3308" i="15"/>
  <c r="H3308" i="15"/>
  <c r="G3308" i="15"/>
  <c r="D3308" i="15"/>
  <c r="BA3308" i="15" s="1"/>
  <c r="C3308" i="15"/>
  <c r="AM3307" i="15"/>
  <c r="AH3307" i="15"/>
  <c r="AI3307" i="15" s="1"/>
  <c r="W3307" i="15"/>
  <c r="Y3307" i="15" s="1"/>
  <c r="V3307" i="15"/>
  <c r="U3307" i="15"/>
  <c r="X3307" i="15" s="1"/>
  <c r="R3307" i="15"/>
  <c r="AO3307" i="15" s="1"/>
  <c r="P3307" i="15"/>
  <c r="M3307" i="15" s="1"/>
  <c r="O3307" i="15"/>
  <c r="N3307" i="15"/>
  <c r="H3307" i="15"/>
  <c r="G3307" i="15"/>
  <c r="D3307" i="15"/>
  <c r="BA3307" i="15" s="1"/>
  <c r="C3307" i="15"/>
  <c r="AO3306" i="15"/>
  <c r="AM3306" i="15"/>
  <c r="AH3306" i="15"/>
  <c r="AI3306" i="15" s="1"/>
  <c r="W3306" i="15"/>
  <c r="Y3306" i="15" s="1"/>
  <c r="V3306" i="15"/>
  <c r="U3306" i="15"/>
  <c r="X3306" i="15" s="1"/>
  <c r="R3306" i="15"/>
  <c r="P3306" i="15"/>
  <c r="M3306" i="15" s="1"/>
  <c r="O3306" i="15"/>
  <c r="N3306" i="15"/>
  <c r="H3306" i="15"/>
  <c r="G3306" i="15"/>
  <c r="D3306" i="15"/>
  <c r="BA3306" i="15" s="1"/>
  <c r="C3306" i="15"/>
  <c r="AM3305" i="15"/>
  <c r="AH3305" i="15"/>
  <c r="AI3305" i="15" s="1"/>
  <c r="W3305" i="15"/>
  <c r="Y3305" i="15" s="1"/>
  <c r="V3305" i="15"/>
  <c r="U3305" i="15"/>
  <c r="X3305" i="15" s="1"/>
  <c r="R3305" i="15"/>
  <c r="AO3305" i="15" s="1"/>
  <c r="P3305" i="15"/>
  <c r="M3305" i="15" s="1"/>
  <c r="O3305" i="15"/>
  <c r="N3305" i="15"/>
  <c r="H3305" i="15"/>
  <c r="AQ3305" i="15" s="1"/>
  <c r="G3305" i="15"/>
  <c r="D3305" i="15"/>
  <c r="BA3305" i="15" s="1"/>
  <c r="C3305" i="15"/>
  <c r="AM3304" i="15"/>
  <c r="AI3304" i="15"/>
  <c r="AH3304" i="15"/>
  <c r="W3304" i="15"/>
  <c r="Y3304" i="15" s="1"/>
  <c r="V3304" i="15"/>
  <c r="U3304" i="15"/>
  <c r="X3304" i="15" s="1"/>
  <c r="R3304" i="15"/>
  <c r="P3304" i="15"/>
  <c r="M3304" i="15" s="1"/>
  <c r="O3304" i="15"/>
  <c r="N3304" i="15"/>
  <c r="H3304" i="15"/>
  <c r="G3304" i="15"/>
  <c r="D3304" i="15"/>
  <c r="BA3304" i="15" s="1"/>
  <c r="C3304" i="15"/>
  <c r="AM3303" i="15"/>
  <c r="AH3303" i="15"/>
  <c r="AI3303" i="15" s="1"/>
  <c r="W3303" i="15"/>
  <c r="Y3303" i="15" s="1"/>
  <c r="V3303" i="15"/>
  <c r="U3303" i="15"/>
  <c r="X3303" i="15" s="1"/>
  <c r="R3303" i="15"/>
  <c r="P3303" i="15"/>
  <c r="M3303" i="15" s="1"/>
  <c r="O3303" i="15"/>
  <c r="N3303" i="15"/>
  <c r="H3303" i="15"/>
  <c r="G3303" i="15"/>
  <c r="D3303" i="15"/>
  <c r="BA3303" i="15" s="1"/>
  <c r="C3303" i="15"/>
  <c r="AM3302" i="15"/>
  <c r="AH3302" i="15"/>
  <c r="AI3302" i="15" s="1"/>
  <c r="W3302" i="15"/>
  <c r="Y3302" i="15" s="1"/>
  <c r="V3302" i="15"/>
  <c r="U3302" i="15"/>
  <c r="X3302" i="15" s="1"/>
  <c r="R3302" i="15"/>
  <c r="AO3302" i="15" s="1"/>
  <c r="P3302" i="15"/>
  <c r="M3302" i="15" s="1"/>
  <c r="O3302" i="15"/>
  <c r="N3302" i="15"/>
  <c r="H3302" i="15"/>
  <c r="Q3302" i="15" s="1"/>
  <c r="AP3302" i="15" s="1"/>
  <c r="G3302" i="15"/>
  <c r="D3302" i="15"/>
  <c r="BA3302" i="15" s="1"/>
  <c r="C3302" i="15"/>
  <c r="AM3301" i="15"/>
  <c r="AH3301" i="15"/>
  <c r="AI3301" i="15" s="1"/>
  <c r="W3301" i="15"/>
  <c r="Y3301" i="15" s="1"/>
  <c r="V3301" i="15"/>
  <c r="U3301" i="15"/>
  <c r="X3301" i="15" s="1"/>
  <c r="R3301" i="15"/>
  <c r="AO3301" i="15" s="1"/>
  <c r="P3301" i="15"/>
  <c r="M3301" i="15" s="1"/>
  <c r="O3301" i="15"/>
  <c r="N3301" i="15"/>
  <c r="H3301" i="15"/>
  <c r="G3301" i="15"/>
  <c r="D3301" i="15"/>
  <c r="BA3301" i="15" s="1"/>
  <c r="C3301" i="15"/>
  <c r="AM3300" i="15"/>
  <c r="AH3300" i="15"/>
  <c r="AI3300" i="15" s="1"/>
  <c r="W3300" i="15"/>
  <c r="Y3300" i="15" s="1"/>
  <c r="V3300" i="15"/>
  <c r="U3300" i="15"/>
  <c r="X3300" i="15" s="1"/>
  <c r="R3300" i="15"/>
  <c r="AO3300" i="15" s="1"/>
  <c r="P3300" i="15"/>
  <c r="O3300" i="15"/>
  <c r="N3300" i="15"/>
  <c r="H3300" i="15"/>
  <c r="G3300" i="15"/>
  <c r="D3300" i="15"/>
  <c r="BA3300" i="15" s="1"/>
  <c r="C3300" i="15"/>
  <c r="AM3299" i="15"/>
  <c r="AH3299" i="15"/>
  <c r="AI3299" i="15" s="1"/>
  <c r="W3299" i="15"/>
  <c r="Y3299" i="15" s="1"/>
  <c r="V3299" i="15"/>
  <c r="U3299" i="15"/>
  <c r="X3299" i="15" s="1"/>
  <c r="R3299" i="15"/>
  <c r="AO3299" i="15" s="1"/>
  <c r="P3299" i="15"/>
  <c r="M3299" i="15" s="1"/>
  <c r="O3299" i="15"/>
  <c r="N3299" i="15"/>
  <c r="H3299" i="15"/>
  <c r="G3299" i="15"/>
  <c r="D3299" i="15"/>
  <c r="BA3299" i="15" s="1"/>
  <c r="C3299" i="15"/>
  <c r="AM3298" i="15"/>
  <c r="AH3298" i="15"/>
  <c r="AI3298" i="15" s="1"/>
  <c r="W3298" i="15"/>
  <c r="Y3298" i="15" s="1"/>
  <c r="V3298" i="15"/>
  <c r="U3298" i="15"/>
  <c r="X3298" i="15" s="1"/>
  <c r="R3298" i="15"/>
  <c r="P3298" i="15"/>
  <c r="M3298" i="15" s="1"/>
  <c r="O3298" i="15"/>
  <c r="N3298" i="15"/>
  <c r="H3298" i="15"/>
  <c r="G3298" i="15"/>
  <c r="D3298" i="15"/>
  <c r="BA3298" i="15" s="1"/>
  <c r="C3298" i="15"/>
  <c r="AM3297" i="15"/>
  <c r="AH3297" i="15"/>
  <c r="AI3297" i="15" s="1"/>
  <c r="W3297" i="15"/>
  <c r="Y3297" i="15" s="1"/>
  <c r="V3297" i="15"/>
  <c r="U3297" i="15"/>
  <c r="X3297" i="15" s="1"/>
  <c r="R3297" i="15"/>
  <c r="AO3297" i="15" s="1"/>
  <c r="P3297" i="15"/>
  <c r="O3297" i="15"/>
  <c r="N3297" i="15"/>
  <c r="H3297" i="15"/>
  <c r="G3297" i="15"/>
  <c r="D3297" i="15"/>
  <c r="BA3297" i="15" s="1"/>
  <c r="C3297" i="15"/>
  <c r="AM3296" i="15"/>
  <c r="AH3296" i="15"/>
  <c r="AI3296" i="15" s="1"/>
  <c r="W3296" i="15"/>
  <c r="Y3296" i="15" s="1"/>
  <c r="V3296" i="15"/>
  <c r="U3296" i="15"/>
  <c r="X3296" i="15" s="1"/>
  <c r="R3296" i="15"/>
  <c r="AO3296" i="15" s="1"/>
  <c r="P3296" i="15"/>
  <c r="M3296" i="15" s="1"/>
  <c r="O3296" i="15"/>
  <c r="N3296" i="15"/>
  <c r="H3296" i="15"/>
  <c r="G3296" i="15"/>
  <c r="D3296" i="15"/>
  <c r="BA3296" i="15" s="1"/>
  <c r="C3296" i="15"/>
  <c r="AM3295" i="15"/>
  <c r="AH3295" i="15"/>
  <c r="AI3295" i="15" s="1"/>
  <c r="W3295" i="15"/>
  <c r="Y3295" i="15" s="1"/>
  <c r="V3295" i="15"/>
  <c r="U3295" i="15"/>
  <c r="X3295" i="15" s="1"/>
  <c r="R3295" i="15"/>
  <c r="P3295" i="15"/>
  <c r="O3295" i="15"/>
  <c r="N3295" i="15"/>
  <c r="H3295" i="15"/>
  <c r="G3295" i="15"/>
  <c r="D3295" i="15"/>
  <c r="BA3295" i="15" s="1"/>
  <c r="C3295" i="15"/>
  <c r="AM3294" i="15"/>
  <c r="AH3294" i="15"/>
  <c r="AI3294" i="15" s="1"/>
  <c r="W3294" i="15"/>
  <c r="Y3294" i="15" s="1"/>
  <c r="V3294" i="15"/>
  <c r="U3294" i="15"/>
  <c r="X3294" i="15" s="1"/>
  <c r="R3294" i="15"/>
  <c r="AO3294" i="15" s="1"/>
  <c r="P3294" i="15"/>
  <c r="M3294" i="15" s="1"/>
  <c r="O3294" i="15"/>
  <c r="N3294" i="15"/>
  <c r="H3294" i="15"/>
  <c r="G3294" i="15"/>
  <c r="D3294" i="15"/>
  <c r="BA3294" i="15" s="1"/>
  <c r="C3294" i="15"/>
  <c r="AM3293" i="15"/>
  <c r="AH3293" i="15"/>
  <c r="AI3293" i="15" s="1"/>
  <c r="W3293" i="15"/>
  <c r="Y3293" i="15" s="1"/>
  <c r="V3293" i="15"/>
  <c r="U3293" i="15"/>
  <c r="X3293" i="15" s="1"/>
  <c r="R3293" i="15"/>
  <c r="P3293" i="15"/>
  <c r="M3293" i="15" s="1"/>
  <c r="O3293" i="15"/>
  <c r="N3293" i="15"/>
  <c r="H3293" i="15"/>
  <c r="G3293" i="15"/>
  <c r="D3293" i="15"/>
  <c r="BA3293" i="15" s="1"/>
  <c r="C3293" i="15"/>
  <c r="AM3292" i="15"/>
  <c r="AH3292" i="15"/>
  <c r="AI3292" i="15" s="1"/>
  <c r="W3292" i="15"/>
  <c r="Y3292" i="15" s="1"/>
  <c r="V3292" i="15"/>
  <c r="U3292" i="15"/>
  <c r="X3292" i="15" s="1"/>
  <c r="R3292" i="15"/>
  <c r="AO3292" i="15" s="1"/>
  <c r="P3292" i="15"/>
  <c r="M3292" i="15" s="1"/>
  <c r="O3292" i="15"/>
  <c r="N3292" i="15"/>
  <c r="H3292" i="15"/>
  <c r="G3292" i="15"/>
  <c r="D3292" i="15"/>
  <c r="BA3292" i="15" s="1"/>
  <c r="C3292" i="15"/>
  <c r="AM3291" i="15"/>
  <c r="AI3291" i="15"/>
  <c r="AH3291" i="15"/>
  <c r="W3291" i="15"/>
  <c r="Y3291" i="15" s="1"/>
  <c r="V3291" i="15"/>
  <c r="U3291" i="15"/>
  <c r="X3291" i="15" s="1"/>
  <c r="R3291" i="15"/>
  <c r="AO3291" i="15" s="1"/>
  <c r="P3291" i="15"/>
  <c r="M3291" i="15" s="1"/>
  <c r="O3291" i="15"/>
  <c r="N3291" i="15"/>
  <c r="H3291" i="15"/>
  <c r="G3291" i="15"/>
  <c r="D3291" i="15"/>
  <c r="BA3291" i="15" s="1"/>
  <c r="C3291" i="15"/>
  <c r="AM3290" i="15"/>
  <c r="AH3290" i="15"/>
  <c r="AI3290" i="15" s="1"/>
  <c r="W3290" i="15"/>
  <c r="Y3290" i="15" s="1"/>
  <c r="V3290" i="15"/>
  <c r="U3290" i="15"/>
  <c r="X3290" i="15" s="1"/>
  <c r="R3290" i="15"/>
  <c r="AO3290" i="15" s="1"/>
  <c r="P3290" i="15"/>
  <c r="O3290" i="15"/>
  <c r="N3290" i="15"/>
  <c r="H3290" i="15"/>
  <c r="G3290" i="15"/>
  <c r="D3290" i="15"/>
  <c r="BA3290" i="15" s="1"/>
  <c r="C3290" i="15"/>
  <c r="AM3289" i="15"/>
  <c r="AH3289" i="15"/>
  <c r="AI3289" i="15" s="1"/>
  <c r="W3289" i="15"/>
  <c r="Y3289" i="15" s="1"/>
  <c r="V3289" i="15"/>
  <c r="U3289" i="15"/>
  <c r="X3289" i="15" s="1"/>
  <c r="R3289" i="15"/>
  <c r="AO3289" i="15" s="1"/>
  <c r="P3289" i="15"/>
  <c r="M3289" i="15" s="1"/>
  <c r="O3289" i="15"/>
  <c r="N3289" i="15"/>
  <c r="H3289" i="15"/>
  <c r="G3289" i="15"/>
  <c r="D3289" i="15"/>
  <c r="BA3289" i="15" s="1"/>
  <c r="C3289" i="15"/>
  <c r="AM3288" i="15"/>
  <c r="AH3288" i="15"/>
  <c r="AI3288" i="15" s="1"/>
  <c r="W3288" i="15"/>
  <c r="Y3288" i="15" s="1"/>
  <c r="V3288" i="15"/>
  <c r="U3288" i="15"/>
  <c r="X3288" i="15" s="1"/>
  <c r="R3288" i="15"/>
  <c r="AO3288" i="15" s="1"/>
  <c r="P3288" i="15"/>
  <c r="M3288" i="15" s="1"/>
  <c r="O3288" i="15"/>
  <c r="N3288" i="15"/>
  <c r="H3288" i="15"/>
  <c r="G3288" i="15"/>
  <c r="D3288" i="15"/>
  <c r="BA3288" i="15" s="1"/>
  <c r="C3288" i="15"/>
  <c r="AM3287" i="15"/>
  <c r="AH3287" i="15"/>
  <c r="AI3287" i="15" s="1"/>
  <c r="W3287" i="15"/>
  <c r="Y3287" i="15" s="1"/>
  <c r="V3287" i="15"/>
  <c r="U3287" i="15"/>
  <c r="X3287" i="15" s="1"/>
  <c r="R3287" i="15"/>
  <c r="AO3287" i="15" s="1"/>
  <c r="P3287" i="15"/>
  <c r="M3287" i="15" s="1"/>
  <c r="O3287" i="15"/>
  <c r="N3287" i="15"/>
  <c r="H3287" i="15"/>
  <c r="G3287" i="15"/>
  <c r="D3287" i="15"/>
  <c r="BA3287" i="15" s="1"/>
  <c r="C3287" i="15"/>
  <c r="AM3286" i="15"/>
  <c r="AH3286" i="15"/>
  <c r="AI3286" i="15" s="1"/>
  <c r="W3286" i="15"/>
  <c r="Y3286" i="15" s="1"/>
  <c r="V3286" i="15"/>
  <c r="U3286" i="15"/>
  <c r="X3286" i="15" s="1"/>
  <c r="R3286" i="15"/>
  <c r="P3286" i="15"/>
  <c r="O3286" i="15"/>
  <c r="N3286" i="15"/>
  <c r="H3286" i="15"/>
  <c r="G3286" i="15"/>
  <c r="D3286" i="15"/>
  <c r="BA3286" i="15" s="1"/>
  <c r="C3286" i="15"/>
  <c r="AM3285" i="15"/>
  <c r="AH3285" i="15"/>
  <c r="AI3285" i="15" s="1"/>
  <c r="W3285" i="15"/>
  <c r="Y3285" i="15" s="1"/>
  <c r="V3285" i="15"/>
  <c r="U3285" i="15"/>
  <c r="X3285" i="15" s="1"/>
  <c r="R3285" i="15"/>
  <c r="P3285" i="15"/>
  <c r="M3285" i="15" s="1"/>
  <c r="O3285" i="15"/>
  <c r="N3285" i="15"/>
  <c r="H3285" i="15"/>
  <c r="G3285" i="15"/>
  <c r="D3285" i="15"/>
  <c r="BA3285" i="15" s="1"/>
  <c r="C3285" i="15"/>
  <c r="AM3284" i="15"/>
  <c r="AH3284" i="15"/>
  <c r="AI3284" i="15" s="1"/>
  <c r="W3284" i="15"/>
  <c r="Y3284" i="15" s="1"/>
  <c r="V3284" i="15"/>
  <c r="U3284" i="15"/>
  <c r="X3284" i="15" s="1"/>
  <c r="R3284" i="15"/>
  <c r="AO3284" i="15" s="1"/>
  <c r="P3284" i="15"/>
  <c r="M3284" i="15" s="1"/>
  <c r="O3284" i="15"/>
  <c r="N3284" i="15"/>
  <c r="H3284" i="15"/>
  <c r="G3284" i="15"/>
  <c r="D3284" i="15"/>
  <c r="BA3284" i="15" s="1"/>
  <c r="C3284" i="15"/>
  <c r="AM3283" i="15"/>
  <c r="AH3283" i="15"/>
  <c r="AI3283" i="15" s="1"/>
  <c r="W3283" i="15"/>
  <c r="Y3283" i="15" s="1"/>
  <c r="V3283" i="15"/>
  <c r="U3283" i="15"/>
  <c r="X3283" i="15" s="1"/>
  <c r="R3283" i="15"/>
  <c r="P3283" i="15"/>
  <c r="M3283" i="15" s="1"/>
  <c r="O3283" i="15"/>
  <c r="N3283" i="15"/>
  <c r="H3283" i="15"/>
  <c r="G3283" i="15"/>
  <c r="D3283" i="15"/>
  <c r="BA3283" i="15" s="1"/>
  <c r="C3283" i="15"/>
  <c r="AM3282" i="15"/>
  <c r="AH3282" i="15"/>
  <c r="AI3282" i="15" s="1"/>
  <c r="W3282" i="15"/>
  <c r="Y3282" i="15" s="1"/>
  <c r="V3282" i="15"/>
  <c r="U3282" i="15"/>
  <c r="X3282" i="15" s="1"/>
  <c r="R3282" i="15"/>
  <c r="AO3282" i="15" s="1"/>
  <c r="P3282" i="15"/>
  <c r="M3282" i="15" s="1"/>
  <c r="O3282" i="15"/>
  <c r="N3282" i="15"/>
  <c r="H3282" i="15"/>
  <c r="G3282" i="15"/>
  <c r="D3282" i="15"/>
  <c r="BA3282" i="15" s="1"/>
  <c r="C3282" i="15"/>
  <c r="AM3281" i="15"/>
  <c r="AH3281" i="15"/>
  <c r="AI3281" i="15" s="1"/>
  <c r="W3281" i="15"/>
  <c r="Y3281" i="15" s="1"/>
  <c r="V3281" i="15"/>
  <c r="U3281" i="15"/>
  <c r="X3281" i="15" s="1"/>
  <c r="R3281" i="15"/>
  <c r="P3281" i="15"/>
  <c r="M3281" i="15" s="1"/>
  <c r="O3281" i="15"/>
  <c r="N3281" i="15"/>
  <c r="H3281" i="15"/>
  <c r="G3281" i="15"/>
  <c r="D3281" i="15"/>
  <c r="BA3281" i="15" s="1"/>
  <c r="C3281" i="15"/>
  <c r="AM3280" i="15"/>
  <c r="AH3280" i="15"/>
  <c r="AI3280" i="15" s="1"/>
  <c r="W3280" i="15"/>
  <c r="Y3280" i="15" s="1"/>
  <c r="V3280" i="15"/>
  <c r="U3280" i="15"/>
  <c r="X3280" i="15" s="1"/>
  <c r="R3280" i="15"/>
  <c r="AO3280" i="15" s="1"/>
  <c r="P3280" i="15"/>
  <c r="M3280" i="15" s="1"/>
  <c r="O3280" i="15"/>
  <c r="N3280" i="15"/>
  <c r="H3280" i="15"/>
  <c r="G3280" i="15"/>
  <c r="D3280" i="15"/>
  <c r="BA3280" i="15" s="1"/>
  <c r="C3280" i="15"/>
  <c r="AM3279" i="15"/>
  <c r="AH3279" i="15"/>
  <c r="AI3279" i="15" s="1"/>
  <c r="W3279" i="15"/>
  <c r="Y3279" i="15" s="1"/>
  <c r="V3279" i="15"/>
  <c r="U3279" i="15"/>
  <c r="X3279" i="15" s="1"/>
  <c r="R3279" i="15"/>
  <c r="AO3279" i="15" s="1"/>
  <c r="P3279" i="15"/>
  <c r="M3279" i="15" s="1"/>
  <c r="O3279" i="15"/>
  <c r="N3279" i="15"/>
  <c r="H3279" i="15"/>
  <c r="AQ3279" i="15" s="1"/>
  <c r="G3279" i="15"/>
  <c r="D3279" i="15"/>
  <c r="BA3279" i="15" s="1"/>
  <c r="C3279" i="15"/>
  <c r="AO3278" i="15"/>
  <c r="AM3278" i="15"/>
  <c r="AH3278" i="15"/>
  <c r="AI3278" i="15" s="1"/>
  <c r="W3278" i="15"/>
  <c r="Y3278" i="15" s="1"/>
  <c r="V3278" i="15"/>
  <c r="U3278" i="15"/>
  <c r="X3278" i="15" s="1"/>
  <c r="R3278" i="15"/>
  <c r="P3278" i="15"/>
  <c r="O3278" i="15"/>
  <c r="N3278" i="15"/>
  <c r="H3278" i="15"/>
  <c r="Q3278" i="15" s="1"/>
  <c r="AP3278" i="15" s="1"/>
  <c r="G3278" i="15"/>
  <c r="D3278" i="15"/>
  <c r="BA3278" i="15" s="1"/>
  <c r="C3278" i="15"/>
  <c r="AM3277" i="15"/>
  <c r="AH3277" i="15"/>
  <c r="AI3277" i="15" s="1"/>
  <c r="Y3277" i="15"/>
  <c r="W3277" i="15"/>
  <c r="V3277" i="15"/>
  <c r="U3277" i="15"/>
  <c r="X3277" i="15" s="1"/>
  <c r="R3277" i="15"/>
  <c r="AO3277" i="15" s="1"/>
  <c r="P3277" i="15"/>
  <c r="M3277" i="15" s="1"/>
  <c r="O3277" i="15"/>
  <c r="N3277" i="15"/>
  <c r="H3277" i="15"/>
  <c r="G3277" i="15"/>
  <c r="D3277" i="15"/>
  <c r="BA3277" i="15" s="1"/>
  <c r="C3277" i="15"/>
  <c r="AM3276" i="15"/>
  <c r="AH3276" i="15"/>
  <c r="AI3276" i="15" s="1"/>
  <c r="W3276" i="15"/>
  <c r="Y3276" i="15" s="1"/>
  <c r="V3276" i="15"/>
  <c r="U3276" i="15"/>
  <c r="X3276" i="15" s="1"/>
  <c r="R3276" i="15"/>
  <c r="AO3276" i="15" s="1"/>
  <c r="P3276" i="15"/>
  <c r="M3276" i="15" s="1"/>
  <c r="O3276" i="15"/>
  <c r="N3276" i="15"/>
  <c r="H3276" i="15"/>
  <c r="G3276" i="15"/>
  <c r="D3276" i="15"/>
  <c r="BA3276" i="15" s="1"/>
  <c r="C3276" i="15"/>
  <c r="AM3275" i="15"/>
  <c r="AH3275" i="15"/>
  <c r="AI3275" i="15" s="1"/>
  <c r="W3275" i="15"/>
  <c r="Y3275" i="15" s="1"/>
  <c r="V3275" i="15"/>
  <c r="U3275" i="15"/>
  <c r="X3275" i="15" s="1"/>
  <c r="R3275" i="15"/>
  <c r="AO3275" i="15" s="1"/>
  <c r="P3275" i="15"/>
  <c r="M3275" i="15" s="1"/>
  <c r="O3275" i="15"/>
  <c r="N3275" i="15"/>
  <c r="H3275" i="15"/>
  <c r="AQ3275" i="15" s="1"/>
  <c r="G3275" i="15"/>
  <c r="D3275" i="15"/>
  <c r="BA3275" i="15" s="1"/>
  <c r="C3275" i="15"/>
  <c r="AM3274" i="15"/>
  <c r="AH3274" i="15"/>
  <c r="AI3274" i="15" s="1"/>
  <c r="W3274" i="15"/>
  <c r="Y3274" i="15" s="1"/>
  <c r="V3274" i="15"/>
  <c r="U3274" i="15"/>
  <c r="X3274" i="15" s="1"/>
  <c r="R3274" i="15"/>
  <c r="P3274" i="15"/>
  <c r="O3274" i="15"/>
  <c r="N3274" i="15"/>
  <c r="H3274" i="15"/>
  <c r="G3274" i="15"/>
  <c r="D3274" i="15"/>
  <c r="BA3274" i="15" s="1"/>
  <c r="C3274" i="15"/>
  <c r="AM3273" i="15"/>
  <c r="AH3273" i="15"/>
  <c r="AI3273" i="15" s="1"/>
  <c r="W3273" i="15"/>
  <c r="Y3273" i="15" s="1"/>
  <c r="V3273" i="15"/>
  <c r="U3273" i="15"/>
  <c r="X3273" i="15" s="1"/>
  <c r="R3273" i="15"/>
  <c r="P3273" i="15"/>
  <c r="O3273" i="15"/>
  <c r="N3273" i="15"/>
  <c r="H3273" i="15"/>
  <c r="G3273" i="15"/>
  <c r="D3273" i="15"/>
  <c r="BA3273" i="15" s="1"/>
  <c r="C3273" i="15"/>
  <c r="BA3272" i="15"/>
  <c r="AM3272" i="15"/>
  <c r="AH3272" i="15"/>
  <c r="AI3272" i="15" s="1"/>
  <c r="W3272" i="15"/>
  <c r="Y3272" i="15" s="1"/>
  <c r="V3272" i="15"/>
  <c r="U3272" i="15"/>
  <c r="X3272" i="15" s="1"/>
  <c r="R3272" i="15"/>
  <c r="P3272" i="15"/>
  <c r="M3272" i="15" s="1"/>
  <c r="O3272" i="15"/>
  <c r="N3272" i="15"/>
  <c r="H3272" i="15"/>
  <c r="G3272" i="15"/>
  <c r="D3272" i="15"/>
  <c r="C3272" i="15"/>
  <c r="AM3271" i="15"/>
  <c r="AH3271" i="15"/>
  <c r="AI3271" i="15" s="1"/>
  <c r="W3271" i="15"/>
  <c r="Y3271" i="15" s="1"/>
  <c r="V3271" i="15"/>
  <c r="U3271" i="15"/>
  <c r="X3271" i="15" s="1"/>
  <c r="R3271" i="15"/>
  <c r="P3271" i="15"/>
  <c r="M3271" i="15" s="1"/>
  <c r="O3271" i="15"/>
  <c r="N3271" i="15"/>
  <c r="H3271" i="15"/>
  <c r="G3271" i="15"/>
  <c r="D3271" i="15"/>
  <c r="BA3271" i="15" s="1"/>
  <c r="C3271" i="15"/>
  <c r="AM3270" i="15"/>
  <c r="AH3270" i="15"/>
  <c r="AI3270" i="15" s="1"/>
  <c r="W3270" i="15"/>
  <c r="Y3270" i="15" s="1"/>
  <c r="V3270" i="15"/>
  <c r="U3270" i="15"/>
  <c r="X3270" i="15" s="1"/>
  <c r="R3270" i="15"/>
  <c r="AO3270" i="15" s="1"/>
  <c r="P3270" i="15"/>
  <c r="O3270" i="15"/>
  <c r="N3270" i="15"/>
  <c r="H3270" i="15"/>
  <c r="G3270" i="15"/>
  <c r="D3270" i="15"/>
  <c r="BA3270" i="15" s="1"/>
  <c r="C3270" i="15"/>
  <c r="AM3269" i="15"/>
  <c r="AH3269" i="15"/>
  <c r="AI3269" i="15" s="1"/>
  <c r="W3269" i="15"/>
  <c r="Y3269" i="15" s="1"/>
  <c r="V3269" i="15"/>
  <c r="U3269" i="15"/>
  <c r="X3269" i="15" s="1"/>
  <c r="R3269" i="15"/>
  <c r="AO3269" i="15" s="1"/>
  <c r="P3269" i="15"/>
  <c r="M3269" i="15" s="1"/>
  <c r="O3269" i="15"/>
  <c r="N3269" i="15"/>
  <c r="H3269" i="15"/>
  <c r="G3269" i="15"/>
  <c r="D3269" i="15"/>
  <c r="BA3269" i="15" s="1"/>
  <c r="C3269" i="15"/>
  <c r="AO3268" i="15"/>
  <c r="AM3268" i="15"/>
  <c r="AH3268" i="15"/>
  <c r="AI3268" i="15" s="1"/>
  <c r="W3268" i="15"/>
  <c r="Y3268" i="15" s="1"/>
  <c r="V3268" i="15"/>
  <c r="U3268" i="15"/>
  <c r="X3268" i="15" s="1"/>
  <c r="R3268" i="15"/>
  <c r="P3268" i="15"/>
  <c r="M3268" i="15" s="1"/>
  <c r="O3268" i="15"/>
  <c r="N3268" i="15"/>
  <c r="H3268" i="15"/>
  <c r="G3268" i="15"/>
  <c r="D3268" i="15"/>
  <c r="BA3268" i="15" s="1"/>
  <c r="C3268" i="15"/>
  <c r="AM3267" i="15"/>
  <c r="AH3267" i="15"/>
  <c r="AI3267" i="15" s="1"/>
  <c r="W3267" i="15"/>
  <c r="Y3267" i="15" s="1"/>
  <c r="V3267" i="15"/>
  <c r="U3267" i="15"/>
  <c r="X3267" i="15" s="1"/>
  <c r="R3267" i="15"/>
  <c r="P3267" i="15"/>
  <c r="O3267" i="15"/>
  <c r="N3267" i="15"/>
  <c r="H3267" i="15"/>
  <c r="G3267" i="15"/>
  <c r="D3267" i="15"/>
  <c r="BA3267" i="15" s="1"/>
  <c r="C3267" i="15"/>
  <c r="AM3266" i="15"/>
  <c r="AH3266" i="15"/>
  <c r="AI3266" i="15" s="1"/>
  <c r="W3266" i="15"/>
  <c r="Y3266" i="15" s="1"/>
  <c r="V3266" i="15"/>
  <c r="U3266" i="15"/>
  <c r="X3266" i="15" s="1"/>
  <c r="R3266" i="15"/>
  <c r="AO3266" i="15" s="1"/>
  <c r="P3266" i="15"/>
  <c r="M3266" i="15" s="1"/>
  <c r="O3266" i="15"/>
  <c r="N3266" i="15"/>
  <c r="H3266" i="15"/>
  <c r="G3266" i="15"/>
  <c r="D3266" i="15"/>
  <c r="BA3266" i="15" s="1"/>
  <c r="C3266" i="15"/>
  <c r="AM3265" i="15"/>
  <c r="AH3265" i="15"/>
  <c r="AI3265" i="15" s="1"/>
  <c r="W3265" i="15"/>
  <c r="Y3265" i="15" s="1"/>
  <c r="V3265" i="15"/>
  <c r="U3265" i="15"/>
  <c r="X3265" i="15" s="1"/>
  <c r="R3265" i="15"/>
  <c r="P3265" i="15"/>
  <c r="O3265" i="15"/>
  <c r="N3265" i="15"/>
  <c r="H3265" i="15"/>
  <c r="G3265" i="15"/>
  <c r="D3265" i="15"/>
  <c r="BA3265" i="15" s="1"/>
  <c r="C3265" i="15"/>
  <c r="AM3264" i="15"/>
  <c r="AI3264" i="15"/>
  <c r="AH3264" i="15"/>
  <c r="W3264" i="15"/>
  <c r="Y3264" i="15" s="1"/>
  <c r="V3264" i="15"/>
  <c r="U3264" i="15"/>
  <c r="X3264" i="15" s="1"/>
  <c r="R3264" i="15"/>
  <c r="AO3264" i="15" s="1"/>
  <c r="P3264" i="15"/>
  <c r="M3264" i="15" s="1"/>
  <c r="O3264" i="15"/>
  <c r="N3264" i="15"/>
  <c r="H3264" i="15"/>
  <c r="G3264" i="15"/>
  <c r="D3264" i="15"/>
  <c r="BA3264" i="15" s="1"/>
  <c r="C3264" i="15"/>
  <c r="AM3263" i="15"/>
  <c r="AH3263" i="15"/>
  <c r="AI3263" i="15" s="1"/>
  <c r="W3263" i="15"/>
  <c r="Y3263" i="15" s="1"/>
  <c r="V3263" i="15"/>
  <c r="U3263" i="15"/>
  <c r="X3263" i="15" s="1"/>
  <c r="R3263" i="15"/>
  <c r="P3263" i="15"/>
  <c r="M3263" i="15" s="1"/>
  <c r="O3263" i="15"/>
  <c r="N3263" i="15"/>
  <c r="H3263" i="15"/>
  <c r="G3263" i="15"/>
  <c r="D3263" i="15"/>
  <c r="BA3263" i="15" s="1"/>
  <c r="C3263" i="15"/>
  <c r="AM3262" i="15"/>
  <c r="AH3262" i="15"/>
  <c r="AI3262" i="15" s="1"/>
  <c r="W3262" i="15"/>
  <c r="Y3262" i="15" s="1"/>
  <c r="V3262" i="15"/>
  <c r="U3262" i="15"/>
  <c r="X3262" i="15" s="1"/>
  <c r="R3262" i="15"/>
  <c r="AO3262" i="15" s="1"/>
  <c r="P3262" i="15"/>
  <c r="M3262" i="15" s="1"/>
  <c r="O3262" i="15"/>
  <c r="N3262" i="15"/>
  <c r="H3262" i="15"/>
  <c r="G3262" i="15"/>
  <c r="D3262" i="15"/>
  <c r="BA3262" i="15" s="1"/>
  <c r="C3262" i="15"/>
  <c r="AO3261" i="15"/>
  <c r="AM3261" i="15"/>
  <c r="AH3261" i="15"/>
  <c r="AI3261" i="15" s="1"/>
  <c r="W3261" i="15"/>
  <c r="Y3261" i="15" s="1"/>
  <c r="V3261" i="15"/>
  <c r="U3261" i="15"/>
  <c r="X3261" i="15" s="1"/>
  <c r="R3261" i="15"/>
  <c r="P3261" i="15"/>
  <c r="M3261" i="15" s="1"/>
  <c r="O3261" i="15"/>
  <c r="N3261" i="15"/>
  <c r="H3261" i="15"/>
  <c r="G3261" i="15"/>
  <c r="D3261" i="15"/>
  <c r="BA3261" i="15" s="1"/>
  <c r="C3261" i="15"/>
  <c r="AM3260" i="15"/>
  <c r="AH3260" i="15"/>
  <c r="AI3260" i="15" s="1"/>
  <c r="W3260" i="15"/>
  <c r="Y3260" i="15" s="1"/>
  <c r="V3260" i="15"/>
  <c r="U3260" i="15"/>
  <c r="X3260" i="15" s="1"/>
  <c r="R3260" i="15"/>
  <c r="AO3260" i="15" s="1"/>
  <c r="P3260" i="15"/>
  <c r="M3260" i="15" s="1"/>
  <c r="O3260" i="15"/>
  <c r="N3260" i="15"/>
  <c r="H3260" i="15"/>
  <c r="G3260" i="15"/>
  <c r="D3260" i="15"/>
  <c r="BA3260" i="15" s="1"/>
  <c r="C3260" i="15"/>
  <c r="AM3259" i="15"/>
  <c r="AH3259" i="15"/>
  <c r="AI3259" i="15" s="1"/>
  <c r="W3259" i="15"/>
  <c r="Y3259" i="15" s="1"/>
  <c r="V3259" i="15"/>
  <c r="U3259" i="15"/>
  <c r="X3259" i="15" s="1"/>
  <c r="R3259" i="15"/>
  <c r="AO3259" i="15" s="1"/>
  <c r="P3259" i="15"/>
  <c r="M3259" i="15" s="1"/>
  <c r="O3259" i="15"/>
  <c r="N3259" i="15"/>
  <c r="H3259" i="15"/>
  <c r="G3259" i="15"/>
  <c r="D3259" i="15"/>
  <c r="BA3259" i="15" s="1"/>
  <c r="C3259" i="15"/>
  <c r="AM3258" i="15"/>
  <c r="AH3258" i="15"/>
  <c r="AI3258" i="15" s="1"/>
  <c r="W3258" i="15"/>
  <c r="Y3258" i="15" s="1"/>
  <c r="V3258" i="15"/>
  <c r="U3258" i="15"/>
  <c r="X3258" i="15" s="1"/>
  <c r="R3258" i="15"/>
  <c r="P3258" i="15"/>
  <c r="O3258" i="15"/>
  <c r="N3258" i="15"/>
  <c r="H3258" i="15"/>
  <c r="G3258" i="15"/>
  <c r="D3258" i="15"/>
  <c r="BA3258" i="15" s="1"/>
  <c r="C3258" i="15"/>
  <c r="AM3257" i="15"/>
  <c r="AH3257" i="15"/>
  <c r="AI3257" i="15" s="1"/>
  <c r="W3257" i="15"/>
  <c r="Y3257" i="15" s="1"/>
  <c r="V3257" i="15"/>
  <c r="U3257" i="15"/>
  <c r="X3257" i="15" s="1"/>
  <c r="R3257" i="15"/>
  <c r="P3257" i="15"/>
  <c r="O3257" i="15"/>
  <c r="N3257" i="15"/>
  <c r="H3257" i="15"/>
  <c r="G3257" i="15"/>
  <c r="D3257" i="15"/>
  <c r="BA3257" i="15" s="1"/>
  <c r="C3257" i="15"/>
  <c r="AO3256" i="15"/>
  <c r="AM3256" i="15"/>
  <c r="AH3256" i="15"/>
  <c r="AI3256" i="15" s="1"/>
  <c r="W3256" i="15"/>
  <c r="Y3256" i="15" s="1"/>
  <c r="V3256" i="15"/>
  <c r="U3256" i="15"/>
  <c r="X3256" i="15" s="1"/>
  <c r="R3256" i="15"/>
  <c r="P3256" i="15"/>
  <c r="O3256" i="15"/>
  <c r="N3256" i="15"/>
  <c r="H3256" i="15"/>
  <c r="G3256" i="15"/>
  <c r="D3256" i="15"/>
  <c r="BA3256" i="15" s="1"/>
  <c r="C3256" i="15"/>
  <c r="BA3255" i="15"/>
  <c r="AM3255" i="15"/>
  <c r="AH3255" i="15"/>
  <c r="AI3255" i="15" s="1"/>
  <c r="Y3255" i="15"/>
  <c r="W3255" i="15"/>
  <c r="V3255" i="15"/>
  <c r="U3255" i="15"/>
  <c r="X3255" i="15" s="1"/>
  <c r="R3255" i="15"/>
  <c r="AO3255" i="15" s="1"/>
  <c r="P3255" i="15"/>
  <c r="O3255" i="15"/>
  <c r="N3255" i="15"/>
  <c r="H3255" i="15"/>
  <c r="AQ3255" i="15" s="1"/>
  <c r="G3255" i="15"/>
  <c r="D3255" i="15"/>
  <c r="C3255" i="15"/>
  <c r="AO3254" i="15"/>
  <c r="AM3254" i="15"/>
  <c r="AH3254" i="15"/>
  <c r="AI3254" i="15" s="1"/>
  <c r="W3254" i="15"/>
  <c r="Y3254" i="15" s="1"/>
  <c r="V3254" i="15"/>
  <c r="U3254" i="15"/>
  <c r="X3254" i="15" s="1"/>
  <c r="R3254" i="15"/>
  <c r="P3254" i="15"/>
  <c r="O3254" i="15"/>
  <c r="N3254" i="15"/>
  <c r="H3254" i="15"/>
  <c r="G3254" i="15"/>
  <c r="D3254" i="15"/>
  <c r="BA3254" i="15" s="1"/>
  <c r="C3254" i="15"/>
  <c r="AM3253" i="15"/>
  <c r="AH3253" i="15"/>
  <c r="AI3253" i="15" s="1"/>
  <c r="W3253" i="15"/>
  <c r="Y3253" i="15" s="1"/>
  <c r="V3253" i="15"/>
  <c r="U3253" i="15"/>
  <c r="X3253" i="15" s="1"/>
  <c r="R3253" i="15"/>
  <c r="P3253" i="15"/>
  <c r="M3253" i="15" s="1"/>
  <c r="O3253" i="15"/>
  <c r="N3253" i="15"/>
  <c r="H3253" i="15"/>
  <c r="G3253" i="15"/>
  <c r="D3253" i="15"/>
  <c r="BA3253" i="15" s="1"/>
  <c r="C3253" i="15"/>
  <c r="AM3252" i="15"/>
  <c r="AH3252" i="15"/>
  <c r="AI3252" i="15" s="1"/>
  <c r="W3252" i="15"/>
  <c r="Y3252" i="15" s="1"/>
  <c r="V3252" i="15"/>
  <c r="U3252" i="15"/>
  <c r="X3252" i="15" s="1"/>
  <c r="R3252" i="15"/>
  <c r="AO3252" i="15" s="1"/>
  <c r="P3252" i="15"/>
  <c r="M3252" i="15" s="1"/>
  <c r="O3252" i="15"/>
  <c r="N3252" i="15"/>
  <c r="H3252" i="15"/>
  <c r="G3252" i="15"/>
  <c r="D3252" i="15"/>
  <c r="BA3252" i="15" s="1"/>
  <c r="C3252" i="15"/>
  <c r="AM3251" i="15"/>
  <c r="AH3251" i="15"/>
  <c r="AI3251" i="15" s="1"/>
  <c r="W3251" i="15"/>
  <c r="Y3251" i="15" s="1"/>
  <c r="V3251" i="15"/>
  <c r="U3251" i="15"/>
  <c r="X3251" i="15" s="1"/>
  <c r="R3251" i="15"/>
  <c r="P3251" i="15"/>
  <c r="M3251" i="15" s="1"/>
  <c r="O3251" i="15"/>
  <c r="N3251" i="15"/>
  <c r="H3251" i="15"/>
  <c r="G3251" i="15"/>
  <c r="D3251" i="15"/>
  <c r="BA3251" i="15" s="1"/>
  <c r="C3251" i="15"/>
  <c r="AO3250" i="15"/>
  <c r="AM3250" i="15"/>
  <c r="AH3250" i="15"/>
  <c r="AI3250" i="15" s="1"/>
  <c r="W3250" i="15"/>
  <c r="Y3250" i="15" s="1"/>
  <c r="V3250" i="15"/>
  <c r="U3250" i="15"/>
  <c r="X3250" i="15" s="1"/>
  <c r="R3250" i="15"/>
  <c r="P3250" i="15"/>
  <c r="O3250" i="15"/>
  <c r="N3250" i="15"/>
  <c r="H3250" i="15"/>
  <c r="G3250" i="15"/>
  <c r="D3250" i="15"/>
  <c r="BA3250" i="15" s="1"/>
  <c r="C3250" i="15"/>
  <c r="AM3249" i="15"/>
  <c r="AH3249" i="15"/>
  <c r="AI3249" i="15" s="1"/>
  <c r="W3249" i="15"/>
  <c r="Y3249" i="15" s="1"/>
  <c r="V3249" i="15"/>
  <c r="U3249" i="15"/>
  <c r="X3249" i="15" s="1"/>
  <c r="R3249" i="15"/>
  <c r="AO3249" i="15" s="1"/>
  <c r="P3249" i="15"/>
  <c r="M3249" i="15" s="1"/>
  <c r="O3249" i="15"/>
  <c r="N3249" i="15"/>
  <c r="H3249" i="15"/>
  <c r="G3249" i="15"/>
  <c r="D3249" i="15"/>
  <c r="BA3249" i="15" s="1"/>
  <c r="C3249" i="15"/>
  <c r="AM3248" i="15"/>
  <c r="AH3248" i="15"/>
  <c r="AI3248" i="15" s="1"/>
  <c r="W3248" i="15"/>
  <c r="Y3248" i="15" s="1"/>
  <c r="V3248" i="15"/>
  <c r="U3248" i="15"/>
  <c r="X3248" i="15" s="1"/>
  <c r="R3248" i="15"/>
  <c r="AO3248" i="15" s="1"/>
  <c r="P3248" i="15"/>
  <c r="M3248" i="15" s="1"/>
  <c r="O3248" i="15"/>
  <c r="N3248" i="15"/>
  <c r="H3248" i="15"/>
  <c r="G3248" i="15"/>
  <c r="D3248" i="15"/>
  <c r="BA3248" i="15" s="1"/>
  <c r="C3248" i="15"/>
  <c r="AM3247" i="15"/>
  <c r="AH3247" i="15"/>
  <c r="AI3247" i="15" s="1"/>
  <c r="W3247" i="15"/>
  <c r="Y3247" i="15" s="1"/>
  <c r="V3247" i="15"/>
  <c r="U3247" i="15"/>
  <c r="X3247" i="15" s="1"/>
  <c r="R3247" i="15"/>
  <c r="AO3247" i="15" s="1"/>
  <c r="P3247" i="15"/>
  <c r="M3247" i="15" s="1"/>
  <c r="O3247" i="15"/>
  <c r="N3247" i="15"/>
  <c r="H3247" i="15"/>
  <c r="Q3247" i="15" s="1"/>
  <c r="AP3247" i="15" s="1"/>
  <c r="G3247" i="15"/>
  <c r="D3247" i="15"/>
  <c r="BA3247" i="15" s="1"/>
  <c r="C3247" i="15"/>
  <c r="AM3246" i="15"/>
  <c r="AH3246" i="15"/>
  <c r="AI3246" i="15" s="1"/>
  <c r="W3246" i="15"/>
  <c r="Y3246" i="15" s="1"/>
  <c r="V3246" i="15"/>
  <c r="U3246" i="15"/>
  <c r="X3246" i="15" s="1"/>
  <c r="R3246" i="15"/>
  <c r="AO3246" i="15" s="1"/>
  <c r="P3246" i="15"/>
  <c r="M3246" i="15" s="1"/>
  <c r="O3246" i="15"/>
  <c r="N3246" i="15"/>
  <c r="H3246" i="15"/>
  <c r="G3246" i="15"/>
  <c r="D3246" i="15"/>
  <c r="BA3246" i="15" s="1"/>
  <c r="C3246" i="15"/>
  <c r="AM3245" i="15"/>
  <c r="AH3245" i="15"/>
  <c r="AI3245" i="15" s="1"/>
  <c r="W3245" i="15"/>
  <c r="Y3245" i="15" s="1"/>
  <c r="V3245" i="15"/>
  <c r="U3245" i="15"/>
  <c r="X3245" i="15" s="1"/>
  <c r="R3245" i="15"/>
  <c r="AO3245" i="15" s="1"/>
  <c r="P3245" i="15"/>
  <c r="O3245" i="15"/>
  <c r="N3245" i="15"/>
  <c r="H3245" i="15"/>
  <c r="G3245" i="15"/>
  <c r="D3245" i="15"/>
  <c r="BA3245" i="15" s="1"/>
  <c r="C3245" i="15"/>
  <c r="AM3244" i="15"/>
  <c r="AH3244" i="15"/>
  <c r="AI3244" i="15" s="1"/>
  <c r="W3244" i="15"/>
  <c r="Y3244" i="15" s="1"/>
  <c r="V3244" i="15"/>
  <c r="U3244" i="15"/>
  <c r="X3244" i="15" s="1"/>
  <c r="R3244" i="15"/>
  <c r="AO3244" i="15" s="1"/>
  <c r="P3244" i="15"/>
  <c r="O3244" i="15"/>
  <c r="N3244" i="15"/>
  <c r="H3244" i="15"/>
  <c r="G3244" i="15"/>
  <c r="D3244" i="15"/>
  <c r="BA3244" i="15" s="1"/>
  <c r="C3244" i="15"/>
  <c r="AM3243" i="15"/>
  <c r="AH3243" i="15"/>
  <c r="AI3243" i="15" s="1"/>
  <c r="W3243" i="15"/>
  <c r="Y3243" i="15" s="1"/>
  <c r="V3243" i="15"/>
  <c r="U3243" i="15"/>
  <c r="X3243" i="15" s="1"/>
  <c r="R3243" i="15"/>
  <c r="P3243" i="15"/>
  <c r="O3243" i="15"/>
  <c r="N3243" i="15"/>
  <c r="H3243" i="15"/>
  <c r="G3243" i="15"/>
  <c r="D3243" i="15"/>
  <c r="BA3243" i="15" s="1"/>
  <c r="C3243" i="15"/>
  <c r="AM3242" i="15"/>
  <c r="AH3242" i="15"/>
  <c r="AI3242" i="15" s="1"/>
  <c r="W3242" i="15"/>
  <c r="Y3242" i="15" s="1"/>
  <c r="V3242" i="15"/>
  <c r="U3242" i="15"/>
  <c r="X3242" i="15" s="1"/>
  <c r="R3242" i="15"/>
  <c r="AO3242" i="15" s="1"/>
  <c r="P3242" i="15"/>
  <c r="M3242" i="15" s="1"/>
  <c r="O3242" i="15"/>
  <c r="N3242" i="15"/>
  <c r="H3242" i="15"/>
  <c r="G3242" i="15"/>
  <c r="D3242" i="15"/>
  <c r="BA3242" i="15" s="1"/>
  <c r="C3242" i="15"/>
  <c r="AM3241" i="15"/>
  <c r="AH3241" i="15"/>
  <c r="AI3241" i="15" s="1"/>
  <c r="W3241" i="15"/>
  <c r="Y3241" i="15" s="1"/>
  <c r="V3241" i="15"/>
  <c r="U3241" i="15"/>
  <c r="X3241" i="15" s="1"/>
  <c r="R3241" i="15"/>
  <c r="AO3241" i="15" s="1"/>
  <c r="P3241" i="15"/>
  <c r="M3241" i="15" s="1"/>
  <c r="O3241" i="15"/>
  <c r="N3241" i="15"/>
  <c r="H3241" i="15"/>
  <c r="G3241" i="15"/>
  <c r="D3241" i="15"/>
  <c r="BA3241" i="15" s="1"/>
  <c r="C3241" i="15"/>
  <c r="AM3240" i="15"/>
  <c r="AH3240" i="15"/>
  <c r="AI3240" i="15" s="1"/>
  <c r="Y3240" i="15"/>
  <c r="W3240" i="15"/>
  <c r="V3240" i="15"/>
  <c r="U3240" i="15"/>
  <c r="X3240" i="15" s="1"/>
  <c r="R3240" i="15"/>
  <c r="AO3240" i="15" s="1"/>
  <c r="P3240" i="15"/>
  <c r="O3240" i="15"/>
  <c r="N3240" i="15"/>
  <c r="H3240" i="15"/>
  <c r="G3240" i="15"/>
  <c r="D3240" i="15"/>
  <c r="BA3240" i="15" s="1"/>
  <c r="C3240" i="15"/>
  <c r="AM3239" i="15"/>
  <c r="AH3239" i="15"/>
  <c r="AI3239" i="15" s="1"/>
  <c r="W3239" i="15"/>
  <c r="Y3239" i="15" s="1"/>
  <c r="V3239" i="15"/>
  <c r="U3239" i="15"/>
  <c r="X3239" i="15" s="1"/>
  <c r="R3239" i="15"/>
  <c r="P3239" i="15"/>
  <c r="M3239" i="15" s="1"/>
  <c r="O3239" i="15"/>
  <c r="N3239" i="15"/>
  <c r="H3239" i="15"/>
  <c r="AQ3239" i="15" s="1"/>
  <c r="G3239" i="15"/>
  <c r="D3239" i="15"/>
  <c r="BA3239" i="15" s="1"/>
  <c r="C3239" i="15"/>
  <c r="AM3238" i="15"/>
  <c r="AH3238" i="15"/>
  <c r="AI3238" i="15" s="1"/>
  <c r="W3238" i="15"/>
  <c r="Y3238" i="15" s="1"/>
  <c r="V3238" i="15"/>
  <c r="U3238" i="15"/>
  <c r="X3238" i="15" s="1"/>
  <c r="R3238" i="15"/>
  <c r="P3238" i="15"/>
  <c r="M3238" i="15" s="1"/>
  <c r="O3238" i="15"/>
  <c r="N3238" i="15"/>
  <c r="H3238" i="15"/>
  <c r="G3238" i="15"/>
  <c r="D3238" i="15"/>
  <c r="BA3238" i="15" s="1"/>
  <c r="C3238" i="15"/>
  <c r="AM3237" i="15"/>
  <c r="AH3237" i="15"/>
  <c r="AI3237" i="15" s="1"/>
  <c r="W3237" i="15"/>
  <c r="Y3237" i="15" s="1"/>
  <c r="V3237" i="15"/>
  <c r="U3237" i="15"/>
  <c r="X3237" i="15" s="1"/>
  <c r="R3237" i="15"/>
  <c r="AO3237" i="15" s="1"/>
  <c r="P3237" i="15"/>
  <c r="O3237" i="15"/>
  <c r="N3237" i="15"/>
  <c r="H3237" i="15"/>
  <c r="G3237" i="15"/>
  <c r="D3237" i="15"/>
  <c r="BA3237" i="15" s="1"/>
  <c r="C3237" i="15"/>
  <c r="AM3236" i="15"/>
  <c r="AH3236" i="15"/>
  <c r="AI3236" i="15" s="1"/>
  <c r="W3236" i="15"/>
  <c r="Y3236" i="15" s="1"/>
  <c r="V3236" i="15"/>
  <c r="U3236" i="15"/>
  <c r="X3236" i="15" s="1"/>
  <c r="R3236" i="15"/>
  <c r="AO3236" i="15" s="1"/>
  <c r="P3236" i="15"/>
  <c r="M3236" i="15" s="1"/>
  <c r="O3236" i="15"/>
  <c r="N3236" i="15"/>
  <c r="H3236" i="15"/>
  <c r="G3236" i="15"/>
  <c r="D3236" i="15"/>
  <c r="BA3236" i="15" s="1"/>
  <c r="C3236" i="15"/>
  <c r="AM3235" i="15"/>
  <c r="AH3235" i="15"/>
  <c r="AI3235" i="15" s="1"/>
  <c r="W3235" i="15"/>
  <c r="Y3235" i="15" s="1"/>
  <c r="V3235" i="15"/>
  <c r="U3235" i="15"/>
  <c r="X3235" i="15" s="1"/>
  <c r="R3235" i="15"/>
  <c r="AO3235" i="15" s="1"/>
  <c r="P3235" i="15"/>
  <c r="M3235" i="15" s="1"/>
  <c r="O3235" i="15"/>
  <c r="N3235" i="15"/>
  <c r="H3235" i="15"/>
  <c r="G3235" i="15"/>
  <c r="D3235" i="15"/>
  <c r="BA3235" i="15" s="1"/>
  <c r="C3235" i="15"/>
  <c r="AM3234" i="15"/>
  <c r="AH3234" i="15"/>
  <c r="AI3234" i="15" s="1"/>
  <c r="W3234" i="15"/>
  <c r="Y3234" i="15" s="1"/>
  <c r="V3234" i="15"/>
  <c r="U3234" i="15"/>
  <c r="X3234" i="15" s="1"/>
  <c r="R3234" i="15"/>
  <c r="P3234" i="15"/>
  <c r="M3234" i="15" s="1"/>
  <c r="O3234" i="15"/>
  <c r="N3234" i="15"/>
  <c r="H3234" i="15"/>
  <c r="G3234" i="15"/>
  <c r="D3234" i="15"/>
  <c r="BA3234" i="15" s="1"/>
  <c r="C3234" i="15"/>
  <c r="AM3233" i="15"/>
  <c r="AH3233" i="15"/>
  <c r="AI3233" i="15" s="1"/>
  <c r="W3233" i="15"/>
  <c r="Y3233" i="15" s="1"/>
  <c r="V3233" i="15"/>
  <c r="U3233" i="15"/>
  <c r="X3233" i="15" s="1"/>
  <c r="R3233" i="15"/>
  <c r="AO3233" i="15" s="1"/>
  <c r="P3233" i="15"/>
  <c r="O3233" i="15"/>
  <c r="N3233" i="15"/>
  <c r="H3233" i="15"/>
  <c r="G3233" i="15"/>
  <c r="D3233" i="15"/>
  <c r="BA3233" i="15" s="1"/>
  <c r="C3233" i="15"/>
  <c r="AM3232" i="15"/>
  <c r="AH3232" i="15"/>
  <c r="AI3232" i="15" s="1"/>
  <c r="W3232" i="15"/>
  <c r="Y3232" i="15" s="1"/>
  <c r="V3232" i="15"/>
  <c r="U3232" i="15"/>
  <c r="X3232" i="15" s="1"/>
  <c r="R3232" i="15"/>
  <c r="AO3232" i="15" s="1"/>
  <c r="P3232" i="15"/>
  <c r="M3232" i="15" s="1"/>
  <c r="O3232" i="15"/>
  <c r="N3232" i="15"/>
  <c r="H3232" i="15"/>
  <c r="G3232" i="15"/>
  <c r="D3232" i="15"/>
  <c r="BA3232" i="15" s="1"/>
  <c r="C3232" i="15"/>
  <c r="AM3231" i="15"/>
  <c r="AH3231" i="15"/>
  <c r="AI3231" i="15" s="1"/>
  <c r="W3231" i="15"/>
  <c r="Y3231" i="15" s="1"/>
  <c r="V3231" i="15"/>
  <c r="U3231" i="15"/>
  <c r="X3231" i="15" s="1"/>
  <c r="R3231" i="15"/>
  <c r="P3231" i="15"/>
  <c r="O3231" i="15"/>
  <c r="N3231" i="15"/>
  <c r="H3231" i="15"/>
  <c r="G3231" i="15"/>
  <c r="D3231" i="15"/>
  <c r="BA3231" i="15" s="1"/>
  <c r="C3231" i="15"/>
  <c r="AM3230" i="15"/>
  <c r="AH3230" i="15"/>
  <c r="AI3230" i="15" s="1"/>
  <c r="W3230" i="15"/>
  <c r="Y3230" i="15" s="1"/>
  <c r="V3230" i="15"/>
  <c r="U3230" i="15"/>
  <c r="X3230" i="15" s="1"/>
  <c r="R3230" i="15"/>
  <c r="AO3230" i="15" s="1"/>
  <c r="P3230" i="15"/>
  <c r="O3230" i="15"/>
  <c r="N3230" i="15"/>
  <c r="H3230" i="15"/>
  <c r="G3230" i="15"/>
  <c r="D3230" i="15"/>
  <c r="BA3230" i="15" s="1"/>
  <c r="C3230" i="15"/>
  <c r="AM3229" i="15"/>
  <c r="AH3229" i="15"/>
  <c r="AI3229" i="15" s="1"/>
  <c r="W3229" i="15"/>
  <c r="Y3229" i="15" s="1"/>
  <c r="V3229" i="15"/>
  <c r="U3229" i="15"/>
  <c r="X3229" i="15" s="1"/>
  <c r="R3229" i="15"/>
  <c r="AO3229" i="15" s="1"/>
  <c r="P3229" i="15"/>
  <c r="M3229" i="15" s="1"/>
  <c r="O3229" i="15"/>
  <c r="N3229" i="15"/>
  <c r="H3229" i="15"/>
  <c r="G3229" i="15"/>
  <c r="D3229" i="15"/>
  <c r="BA3229" i="15" s="1"/>
  <c r="C3229" i="15"/>
  <c r="AM3228" i="15"/>
  <c r="AH3228" i="15"/>
  <c r="AI3228" i="15" s="1"/>
  <c r="W3228" i="15"/>
  <c r="Y3228" i="15" s="1"/>
  <c r="V3228" i="15"/>
  <c r="U3228" i="15"/>
  <c r="X3228" i="15" s="1"/>
  <c r="R3228" i="15"/>
  <c r="AO3228" i="15" s="1"/>
  <c r="P3228" i="15"/>
  <c r="M3228" i="15" s="1"/>
  <c r="O3228" i="15"/>
  <c r="N3228" i="15"/>
  <c r="H3228" i="15"/>
  <c r="G3228" i="15"/>
  <c r="D3228" i="15"/>
  <c r="BA3228" i="15" s="1"/>
  <c r="C3228" i="15"/>
  <c r="AM3227" i="15"/>
  <c r="AH3227" i="15"/>
  <c r="AI3227" i="15" s="1"/>
  <c r="W3227" i="15"/>
  <c r="Y3227" i="15" s="1"/>
  <c r="V3227" i="15"/>
  <c r="U3227" i="15"/>
  <c r="X3227" i="15" s="1"/>
  <c r="R3227" i="15"/>
  <c r="AO3227" i="15" s="1"/>
  <c r="P3227" i="15"/>
  <c r="M3227" i="15" s="1"/>
  <c r="O3227" i="15"/>
  <c r="N3227" i="15"/>
  <c r="H3227" i="15"/>
  <c r="G3227" i="15"/>
  <c r="D3227" i="15"/>
  <c r="BA3227" i="15" s="1"/>
  <c r="C3227" i="15"/>
  <c r="AM3226" i="15"/>
  <c r="AH3226" i="15"/>
  <c r="AI3226" i="15" s="1"/>
  <c r="W3226" i="15"/>
  <c r="Y3226" i="15" s="1"/>
  <c r="V3226" i="15"/>
  <c r="U3226" i="15"/>
  <c r="X3226" i="15" s="1"/>
  <c r="R3226" i="15"/>
  <c r="AO3226" i="15" s="1"/>
  <c r="P3226" i="15"/>
  <c r="M3226" i="15" s="1"/>
  <c r="O3226" i="15"/>
  <c r="N3226" i="15"/>
  <c r="H3226" i="15"/>
  <c r="G3226" i="15"/>
  <c r="D3226" i="15"/>
  <c r="BA3226" i="15" s="1"/>
  <c r="C3226" i="15"/>
  <c r="AM3225" i="15"/>
  <c r="AH3225" i="15"/>
  <c r="AI3225" i="15" s="1"/>
  <c r="W3225" i="15"/>
  <c r="Y3225" i="15" s="1"/>
  <c r="V3225" i="15"/>
  <c r="U3225" i="15"/>
  <c r="X3225" i="15" s="1"/>
  <c r="R3225" i="15"/>
  <c r="AO3225" i="15" s="1"/>
  <c r="P3225" i="15"/>
  <c r="M3225" i="15" s="1"/>
  <c r="O3225" i="15"/>
  <c r="N3225" i="15"/>
  <c r="H3225" i="15"/>
  <c r="G3225" i="15"/>
  <c r="D3225" i="15"/>
  <c r="BA3225" i="15" s="1"/>
  <c r="C3225" i="15"/>
  <c r="AM3224" i="15"/>
  <c r="AH3224" i="15"/>
  <c r="AI3224" i="15" s="1"/>
  <c r="W3224" i="15"/>
  <c r="Y3224" i="15" s="1"/>
  <c r="V3224" i="15"/>
  <c r="U3224" i="15"/>
  <c r="X3224" i="15" s="1"/>
  <c r="R3224" i="15"/>
  <c r="AO3224" i="15" s="1"/>
  <c r="P3224" i="15"/>
  <c r="O3224" i="15"/>
  <c r="N3224" i="15"/>
  <c r="H3224" i="15"/>
  <c r="G3224" i="15"/>
  <c r="D3224" i="15"/>
  <c r="BA3224" i="15" s="1"/>
  <c r="C3224" i="15"/>
  <c r="AM3223" i="15"/>
  <c r="AH3223" i="15"/>
  <c r="AI3223" i="15" s="1"/>
  <c r="W3223" i="15"/>
  <c r="Y3223" i="15" s="1"/>
  <c r="V3223" i="15"/>
  <c r="U3223" i="15"/>
  <c r="X3223" i="15" s="1"/>
  <c r="R3223" i="15"/>
  <c r="P3223" i="15"/>
  <c r="O3223" i="15"/>
  <c r="N3223" i="15"/>
  <c r="H3223" i="15"/>
  <c r="G3223" i="15"/>
  <c r="D3223" i="15"/>
  <c r="BA3223" i="15" s="1"/>
  <c r="C3223" i="15"/>
  <c r="AM3222" i="15"/>
  <c r="AH3222" i="15"/>
  <c r="AI3222" i="15" s="1"/>
  <c r="W3222" i="15"/>
  <c r="Y3222" i="15" s="1"/>
  <c r="V3222" i="15"/>
  <c r="U3222" i="15"/>
  <c r="X3222" i="15" s="1"/>
  <c r="R3222" i="15"/>
  <c r="AO3222" i="15" s="1"/>
  <c r="P3222" i="15"/>
  <c r="O3222" i="15"/>
  <c r="N3222" i="15"/>
  <c r="H3222" i="15"/>
  <c r="G3222" i="15"/>
  <c r="D3222" i="15"/>
  <c r="BA3222" i="15" s="1"/>
  <c r="C3222" i="15"/>
  <c r="AM3221" i="15"/>
  <c r="AH3221" i="15"/>
  <c r="AI3221" i="15" s="1"/>
  <c r="Y3221" i="15"/>
  <c r="W3221" i="15"/>
  <c r="V3221" i="15"/>
  <c r="U3221" i="15"/>
  <c r="X3221" i="15" s="1"/>
  <c r="R3221" i="15"/>
  <c r="AO3221" i="15" s="1"/>
  <c r="P3221" i="15"/>
  <c r="M3221" i="15" s="1"/>
  <c r="O3221" i="15"/>
  <c r="N3221" i="15"/>
  <c r="H3221" i="15"/>
  <c r="G3221" i="15"/>
  <c r="D3221" i="15"/>
  <c r="BA3221" i="15" s="1"/>
  <c r="C3221" i="15"/>
  <c r="AM3220" i="15"/>
  <c r="AH3220" i="15"/>
  <c r="AI3220" i="15" s="1"/>
  <c r="W3220" i="15"/>
  <c r="Y3220" i="15" s="1"/>
  <c r="V3220" i="15"/>
  <c r="U3220" i="15"/>
  <c r="X3220" i="15" s="1"/>
  <c r="R3220" i="15"/>
  <c r="AO3220" i="15" s="1"/>
  <c r="P3220" i="15"/>
  <c r="O3220" i="15"/>
  <c r="N3220" i="15"/>
  <c r="H3220" i="15"/>
  <c r="G3220" i="15"/>
  <c r="D3220" i="15"/>
  <c r="BA3220" i="15" s="1"/>
  <c r="C3220" i="15"/>
  <c r="AM3219" i="15"/>
  <c r="AH3219" i="15"/>
  <c r="AI3219" i="15" s="1"/>
  <c r="W3219" i="15"/>
  <c r="Y3219" i="15" s="1"/>
  <c r="V3219" i="15"/>
  <c r="U3219" i="15"/>
  <c r="X3219" i="15" s="1"/>
  <c r="R3219" i="15"/>
  <c r="P3219" i="15"/>
  <c r="M3219" i="15" s="1"/>
  <c r="O3219" i="15"/>
  <c r="N3219" i="15"/>
  <c r="H3219" i="15"/>
  <c r="G3219" i="15"/>
  <c r="D3219" i="15"/>
  <c r="BA3219" i="15" s="1"/>
  <c r="C3219" i="15"/>
  <c r="AM3218" i="15"/>
  <c r="AH3218" i="15"/>
  <c r="AI3218" i="15" s="1"/>
  <c r="W3218" i="15"/>
  <c r="Y3218" i="15" s="1"/>
  <c r="V3218" i="15"/>
  <c r="U3218" i="15"/>
  <c r="X3218" i="15" s="1"/>
  <c r="R3218" i="15"/>
  <c r="P3218" i="15"/>
  <c r="M3218" i="15" s="1"/>
  <c r="O3218" i="15"/>
  <c r="N3218" i="15"/>
  <c r="H3218" i="15"/>
  <c r="G3218" i="15"/>
  <c r="D3218" i="15"/>
  <c r="BA3218" i="15" s="1"/>
  <c r="C3218" i="15"/>
  <c r="AM3217" i="15"/>
  <c r="AH3217" i="15"/>
  <c r="AI3217" i="15" s="1"/>
  <c r="W3217" i="15"/>
  <c r="Y3217" i="15" s="1"/>
  <c r="V3217" i="15"/>
  <c r="U3217" i="15"/>
  <c r="X3217" i="15" s="1"/>
  <c r="R3217" i="15"/>
  <c r="AO3217" i="15" s="1"/>
  <c r="P3217" i="15"/>
  <c r="O3217" i="15"/>
  <c r="N3217" i="15"/>
  <c r="H3217" i="15"/>
  <c r="G3217" i="15"/>
  <c r="D3217" i="15"/>
  <c r="BA3217" i="15" s="1"/>
  <c r="C3217" i="15"/>
  <c r="AM3216" i="15"/>
  <c r="AH3216" i="15"/>
  <c r="AI3216" i="15" s="1"/>
  <c r="W3216" i="15"/>
  <c r="Y3216" i="15" s="1"/>
  <c r="V3216" i="15"/>
  <c r="U3216" i="15"/>
  <c r="X3216" i="15" s="1"/>
  <c r="R3216" i="15"/>
  <c r="AO3216" i="15" s="1"/>
  <c r="P3216" i="15"/>
  <c r="M3216" i="15" s="1"/>
  <c r="O3216" i="15"/>
  <c r="N3216" i="15"/>
  <c r="H3216" i="15"/>
  <c r="G3216" i="15"/>
  <c r="D3216" i="15"/>
  <c r="BA3216" i="15" s="1"/>
  <c r="C3216" i="15"/>
  <c r="AM3215" i="15"/>
  <c r="AH3215" i="15"/>
  <c r="AI3215" i="15" s="1"/>
  <c r="W3215" i="15"/>
  <c r="Y3215" i="15" s="1"/>
  <c r="V3215" i="15"/>
  <c r="U3215" i="15"/>
  <c r="X3215" i="15" s="1"/>
  <c r="R3215" i="15"/>
  <c r="AO3215" i="15" s="1"/>
  <c r="P3215" i="15"/>
  <c r="M3215" i="15" s="1"/>
  <c r="O3215" i="15"/>
  <c r="N3215" i="15"/>
  <c r="H3215" i="15"/>
  <c r="AQ3215" i="15" s="1"/>
  <c r="G3215" i="15"/>
  <c r="D3215" i="15"/>
  <c r="BA3215" i="15" s="1"/>
  <c r="C3215" i="15"/>
  <c r="AM3214" i="15"/>
  <c r="AH3214" i="15"/>
  <c r="AI3214" i="15" s="1"/>
  <c r="W3214" i="15"/>
  <c r="Y3214" i="15" s="1"/>
  <c r="V3214" i="15"/>
  <c r="U3214" i="15"/>
  <c r="X3214" i="15" s="1"/>
  <c r="R3214" i="15"/>
  <c r="P3214" i="15"/>
  <c r="M3214" i="15" s="1"/>
  <c r="O3214" i="15"/>
  <c r="N3214" i="15"/>
  <c r="H3214" i="15"/>
  <c r="G3214" i="15"/>
  <c r="D3214" i="15"/>
  <c r="BA3214" i="15" s="1"/>
  <c r="C3214" i="15"/>
  <c r="AM3213" i="15"/>
  <c r="AH3213" i="15"/>
  <c r="AI3213" i="15" s="1"/>
  <c r="W3213" i="15"/>
  <c r="Y3213" i="15" s="1"/>
  <c r="V3213" i="15"/>
  <c r="U3213" i="15"/>
  <c r="X3213" i="15" s="1"/>
  <c r="R3213" i="15"/>
  <c r="AO3213" i="15" s="1"/>
  <c r="P3213" i="15"/>
  <c r="M3213" i="15" s="1"/>
  <c r="O3213" i="15"/>
  <c r="N3213" i="15"/>
  <c r="H3213" i="15"/>
  <c r="G3213" i="15"/>
  <c r="D3213" i="15"/>
  <c r="BA3213" i="15" s="1"/>
  <c r="C3213" i="15"/>
  <c r="AM3212" i="15"/>
  <c r="AH3212" i="15"/>
  <c r="AI3212" i="15" s="1"/>
  <c r="W3212" i="15"/>
  <c r="Y3212" i="15" s="1"/>
  <c r="V3212" i="15"/>
  <c r="U3212" i="15"/>
  <c r="X3212" i="15" s="1"/>
  <c r="R3212" i="15"/>
  <c r="AO3212" i="15" s="1"/>
  <c r="P3212" i="15"/>
  <c r="M3212" i="15" s="1"/>
  <c r="O3212" i="15"/>
  <c r="N3212" i="15"/>
  <c r="H3212" i="15"/>
  <c r="AQ3212" i="15" s="1"/>
  <c r="G3212" i="15"/>
  <c r="D3212" i="15"/>
  <c r="BA3212" i="15" s="1"/>
  <c r="C3212" i="15"/>
  <c r="AM3211" i="15"/>
  <c r="AH3211" i="15"/>
  <c r="AI3211" i="15" s="1"/>
  <c r="W3211" i="15"/>
  <c r="Y3211" i="15" s="1"/>
  <c r="V3211" i="15"/>
  <c r="U3211" i="15"/>
  <c r="X3211" i="15" s="1"/>
  <c r="R3211" i="15"/>
  <c r="P3211" i="15"/>
  <c r="M3211" i="15" s="1"/>
  <c r="O3211" i="15"/>
  <c r="N3211" i="15"/>
  <c r="H3211" i="15"/>
  <c r="G3211" i="15"/>
  <c r="D3211" i="15"/>
  <c r="BA3211" i="15" s="1"/>
  <c r="C3211" i="15"/>
  <c r="AM3210" i="15"/>
  <c r="AH3210" i="15"/>
  <c r="AI3210" i="15" s="1"/>
  <c r="W3210" i="15"/>
  <c r="Y3210" i="15" s="1"/>
  <c r="V3210" i="15"/>
  <c r="U3210" i="15"/>
  <c r="X3210" i="15" s="1"/>
  <c r="R3210" i="15"/>
  <c r="AO3210" i="15" s="1"/>
  <c r="P3210" i="15"/>
  <c r="M3210" i="15" s="1"/>
  <c r="O3210" i="15"/>
  <c r="N3210" i="15"/>
  <c r="H3210" i="15"/>
  <c r="G3210" i="15"/>
  <c r="D3210" i="15"/>
  <c r="BA3210" i="15" s="1"/>
  <c r="C3210" i="15"/>
  <c r="AM3209" i="15"/>
  <c r="AH3209" i="15"/>
  <c r="AI3209" i="15" s="1"/>
  <c r="W3209" i="15"/>
  <c r="Y3209" i="15" s="1"/>
  <c r="V3209" i="15"/>
  <c r="U3209" i="15"/>
  <c r="X3209" i="15" s="1"/>
  <c r="R3209" i="15"/>
  <c r="AO3209" i="15" s="1"/>
  <c r="P3209" i="15"/>
  <c r="M3209" i="15" s="1"/>
  <c r="O3209" i="15"/>
  <c r="N3209" i="15"/>
  <c r="H3209" i="15"/>
  <c r="G3209" i="15"/>
  <c r="D3209" i="15"/>
  <c r="BA3209" i="15" s="1"/>
  <c r="C3209" i="15"/>
  <c r="AM3208" i="15"/>
  <c r="AH3208" i="15"/>
  <c r="AI3208" i="15" s="1"/>
  <c r="W3208" i="15"/>
  <c r="Y3208" i="15" s="1"/>
  <c r="V3208" i="15"/>
  <c r="U3208" i="15"/>
  <c r="X3208" i="15" s="1"/>
  <c r="R3208" i="15"/>
  <c r="AO3208" i="15" s="1"/>
  <c r="P3208" i="15"/>
  <c r="M3208" i="15" s="1"/>
  <c r="O3208" i="15"/>
  <c r="N3208" i="15"/>
  <c r="H3208" i="15"/>
  <c r="G3208" i="15"/>
  <c r="D3208" i="15"/>
  <c r="BA3208" i="15" s="1"/>
  <c r="C3208" i="15"/>
  <c r="AM3207" i="15"/>
  <c r="AH3207" i="15"/>
  <c r="AI3207" i="15" s="1"/>
  <c r="W3207" i="15"/>
  <c r="Y3207" i="15" s="1"/>
  <c r="V3207" i="15"/>
  <c r="U3207" i="15"/>
  <c r="X3207" i="15" s="1"/>
  <c r="R3207" i="15"/>
  <c r="AO3207" i="15" s="1"/>
  <c r="P3207" i="15"/>
  <c r="M3207" i="15" s="1"/>
  <c r="O3207" i="15"/>
  <c r="N3207" i="15"/>
  <c r="H3207" i="15"/>
  <c r="G3207" i="15"/>
  <c r="D3207" i="15"/>
  <c r="BA3207" i="15" s="1"/>
  <c r="C3207" i="15"/>
  <c r="BA3206" i="15"/>
  <c r="AM3206" i="15"/>
  <c r="AH3206" i="15"/>
  <c r="AI3206" i="15" s="1"/>
  <c r="W3206" i="15"/>
  <c r="Y3206" i="15" s="1"/>
  <c r="V3206" i="15"/>
  <c r="U3206" i="15"/>
  <c r="X3206" i="15" s="1"/>
  <c r="R3206" i="15"/>
  <c r="AO3206" i="15" s="1"/>
  <c r="P3206" i="15"/>
  <c r="M3206" i="15" s="1"/>
  <c r="O3206" i="15"/>
  <c r="N3206" i="15"/>
  <c r="H3206" i="15"/>
  <c r="G3206" i="15"/>
  <c r="D3206" i="15"/>
  <c r="C3206" i="15"/>
  <c r="AM3205" i="15"/>
  <c r="AH3205" i="15"/>
  <c r="AI3205" i="15" s="1"/>
  <c r="W3205" i="15"/>
  <c r="Y3205" i="15" s="1"/>
  <c r="V3205" i="15"/>
  <c r="U3205" i="15"/>
  <c r="X3205" i="15" s="1"/>
  <c r="R3205" i="15"/>
  <c r="AO3205" i="15" s="1"/>
  <c r="P3205" i="15"/>
  <c r="O3205" i="15"/>
  <c r="N3205" i="15"/>
  <c r="H3205" i="15"/>
  <c r="G3205" i="15"/>
  <c r="D3205" i="15"/>
  <c r="BA3205" i="15" s="1"/>
  <c r="C3205" i="15"/>
  <c r="AM3204" i="15"/>
  <c r="AH3204" i="15"/>
  <c r="AI3204" i="15" s="1"/>
  <c r="W3204" i="15"/>
  <c r="Y3204" i="15" s="1"/>
  <c r="V3204" i="15"/>
  <c r="U3204" i="15"/>
  <c r="X3204" i="15" s="1"/>
  <c r="R3204" i="15"/>
  <c r="AO3204" i="15" s="1"/>
  <c r="P3204" i="15"/>
  <c r="O3204" i="15"/>
  <c r="N3204" i="15"/>
  <c r="H3204" i="15"/>
  <c r="G3204" i="15"/>
  <c r="D3204" i="15"/>
  <c r="BA3204" i="15" s="1"/>
  <c r="C3204" i="15"/>
  <c r="BA3203" i="15"/>
  <c r="AM3203" i="15"/>
  <c r="AH3203" i="15"/>
  <c r="AI3203" i="15" s="1"/>
  <c r="W3203" i="15"/>
  <c r="Y3203" i="15" s="1"/>
  <c r="V3203" i="15"/>
  <c r="U3203" i="15"/>
  <c r="X3203" i="15" s="1"/>
  <c r="R3203" i="15"/>
  <c r="P3203" i="15"/>
  <c r="O3203" i="15"/>
  <c r="N3203" i="15"/>
  <c r="H3203" i="15"/>
  <c r="G3203" i="15"/>
  <c r="D3203" i="15"/>
  <c r="C3203" i="15"/>
  <c r="AO3202" i="15"/>
  <c r="AM3202" i="15"/>
  <c r="AH3202" i="15"/>
  <c r="AI3202" i="15" s="1"/>
  <c r="W3202" i="15"/>
  <c r="Y3202" i="15" s="1"/>
  <c r="V3202" i="15"/>
  <c r="U3202" i="15"/>
  <c r="X3202" i="15" s="1"/>
  <c r="R3202" i="15"/>
  <c r="P3202" i="15"/>
  <c r="M3202" i="15" s="1"/>
  <c r="O3202" i="15"/>
  <c r="N3202" i="15"/>
  <c r="H3202" i="15"/>
  <c r="G3202" i="15"/>
  <c r="D3202" i="15"/>
  <c r="BA3202" i="15" s="1"/>
  <c r="C3202" i="15"/>
  <c r="AM3201" i="15"/>
  <c r="AH3201" i="15"/>
  <c r="AI3201" i="15" s="1"/>
  <c r="W3201" i="15"/>
  <c r="Y3201" i="15" s="1"/>
  <c r="V3201" i="15"/>
  <c r="U3201" i="15"/>
  <c r="X3201" i="15" s="1"/>
  <c r="R3201" i="15"/>
  <c r="P3201" i="15"/>
  <c r="M3201" i="15" s="1"/>
  <c r="O3201" i="15"/>
  <c r="N3201" i="15"/>
  <c r="H3201" i="15"/>
  <c r="G3201" i="15"/>
  <c r="D3201" i="15"/>
  <c r="BA3201" i="15" s="1"/>
  <c r="C3201" i="15"/>
  <c r="AM3200" i="15"/>
  <c r="AH3200" i="15"/>
  <c r="AI3200" i="15" s="1"/>
  <c r="W3200" i="15"/>
  <c r="Y3200" i="15" s="1"/>
  <c r="V3200" i="15"/>
  <c r="U3200" i="15"/>
  <c r="X3200" i="15" s="1"/>
  <c r="R3200" i="15"/>
  <c r="AO3200" i="15" s="1"/>
  <c r="P3200" i="15"/>
  <c r="O3200" i="15"/>
  <c r="N3200" i="15"/>
  <c r="H3200" i="15"/>
  <c r="G3200" i="15"/>
  <c r="D3200" i="15"/>
  <c r="BA3200" i="15" s="1"/>
  <c r="C3200" i="15"/>
  <c r="AQ3199" i="15"/>
  <c r="AM3199" i="15"/>
  <c r="AH3199" i="15"/>
  <c r="AI3199" i="15" s="1"/>
  <c r="W3199" i="15"/>
  <c r="Y3199" i="15" s="1"/>
  <c r="V3199" i="15"/>
  <c r="U3199" i="15"/>
  <c r="X3199" i="15" s="1"/>
  <c r="R3199" i="15"/>
  <c r="P3199" i="15"/>
  <c r="M3199" i="15" s="1"/>
  <c r="O3199" i="15"/>
  <c r="N3199" i="15"/>
  <c r="H3199" i="15"/>
  <c r="G3199" i="15"/>
  <c r="D3199" i="15"/>
  <c r="BA3199" i="15" s="1"/>
  <c r="C3199" i="15"/>
  <c r="AM3198" i="15"/>
  <c r="AH3198" i="15"/>
  <c r="AI3198" i="15" s="1"/>
  <c r="W3198" i="15"/>
  <c r="Y3198" i="15" s="1"/>
  <c r="V3198" i="15"/>
  <c r="U3198" i="15"/>
  <c r="X3198" i="15" s="1"/>
  <c r="R3198" i="15"/>
  <c r="P3198" i="15"/>
  <c r="O3198" i="15"/>
  <c r="N3198" i="15"/>
  <c r="H3198" i="15"/>
  <c r="G3198" i="15"/>
  <c r="D3198" i="15"/>
  <c r="BA3198" i="15" s="1"/>
  <c r="C3198" i="15"/>
  <c r="AM3197" i="15"/>
  <c r="AH3197" i="15"/>
  <c r="AI3197" i="15" s="1"/>
  <c r="W3197" i="15"/>
  <c r="Y3197" i="15" s="1"/>
  <c r="V3197" i="15"/>
  <c r="U3197" i="15"/>
  <c r="X3197" i="15" s="1"/>
  <c r="R3197" i="15"/>
  <c r="AO3197" i="15" s="1"/>
  <c r="P3197" i="15"/>
  <c r="O3197" i="15"/>
  <c r="N3197" i="15"/>
  <c r="H3197" i="15"/>
  <c r="G3197" i="15"/>
  <c r="D3197" i="15"/>
  <c r="BA3197" i="15" s="1"/>
  <c r="C3197" i="15"/>
  <c r="AM3196" i="15"/>
  <c r="AH3196" i="15"/>
  <c r="AI3196" i="15" s="1"/>
  <c r="W3196" i="15"/>
  <c r="Y3196" i="15" s="1"/>
  <c r="V3196" i="15"/>
  <c r="U3196" i="15"/>
  <c r="X3196" i="15" s="1"/>
  <c r="R3196" i="15"/>
  <c r="AO3196" i="15" s="1"/>
  <c r="P3196" i="15"/>
  <c r="M3196" i="15" s="1"/>
  <c r="O3196" i="15"/>
  <c r="N3196" i="15"/>
  <c r="H3196" i="15"/>
  <c r="G3196" i="15"/>
  <c r="D3196" i="15"/>
  <c r="BA3196" i="15" s="1"/>
  <c r="C3196" i="15"/>
  <c r="AM3195" i="15"/>
  <c r="AH3195" i="15"/>
  <c r="AI3195" i="15" s="1"/>
  <c r="W3195" i="15"/>
  <c r="Y3195" i="15" s="1"/>
  <c r="V3195" i="15"/>
  <c r="U3195" i="15"/>
  <c r="X3195" i="15" s="1"/>
  <c r="R3195" i="15"/>
  <c r="AO3195" i="15" s="1"/>
  <c r="P3195" i="15"/>
  <c r="M3195" i="15" s="1"/>
  <c r="O3195" i="15"/>
  <c r="N3195" i="15"/>
  <c r="H3195" i="15"/>
  <c r="G3195" i="15"/>
  <c r="D3195" i="15"/>
  <c r="BA3195" i="15" s="1"/>
  <c r="C3195" i="15"/>
  <c r="AM3194" i="15"/>
  <c r="AH3194" i="15"/>
  <c r="AI3194" i="15" s="1"/>
  <c r="W3194" i="15"/>
  <c r="Y3194" i="15" s="1"/>
  <c r="V3194" i="15"/>
  <c r="U3194" i="15"/>
  <c r="X3194" i="15" s="1"/>
  <c r="R3194" i="15"/>
  <c r="P3194" i="15"/>
  <c r="M3194" i="15" s="1"/>
  <c r="O3194" i="15"/>
  <c r="N3194" i="15"/>
  <c r="H3194" i="15"/>
  <c r="G3194" i="15"/>
  <c r="D3194" i="15"/>
  <c r="BA3194" i="15" s="1"/>
  <c r="C3194" i="15"/>
  <c r="BA3193" i="15"/>
  <c r="AM3193" i="15"/>
  <c r="AH3193" i="15"/>
  <c r="AI3193" i="15" s="1"/>
  <c r="W3193" i="15"/>
  <c r="Y3193" i="15" s="1"/>
  <c r="V3193" i="15"/>
  <c r="U3193" i="15"/>
  <c r="X3193" i="15" s="1"/>
  <c r="R3193" i="15"/>
  <c r="AO3193" i="15" s="1"/>
  <c r="P3193" i="15"/>
  <c r="M3193" i="15" s="1"/>
  <c r="O3193" i="15"/>
  <c r="N3193" i="15"/>
  <c r="H3193" i="15"/>
  <c r="G3193" i="15"/>
  <c r="D3193" i="15"/>
  <c r="C3193" i="15"/>
  <c r="AM3192" i="15"/>
  <c r="AH3192" i="15"/>
  <c r="AI3192" i="15" s="1"/>
  <c r="W3192" i="15"/>
  <c r="Y3192" i="15" s="1"/>
  <c r="V3192" i="15"/>
  <c r="U3192" i="15"/>
  <c r="X3192" i="15" s="1"/>
  <c r="R3192" i="15"/>
  <c r="AO3192" i="15" s="1"/>
  <c r="P3192" i="15"/>
  <c r="M3192" i="15" s="1"/>
  <c r="O3192" i="15"/>
  <c r="N3192" i="15"/>
  <c r="H3192" i="15"/>
  <c r="G3192" i="15"/>
  <c r="D3192" i="15"/>
  <c r="BA3192" i="15" s="1"/>
  <c r="C3192" i="15"/>
  <c r="AM3191" i="15"/>
  <c r="AH3191" i="15"/>
  <c r="AI3191" i="15" s="1"/>
  <c r="W3191" i="15"/>
  <c r="Y3191" i="15" s="1"/>
  <c r="V3191" i="15"/>
  <c r="U3191" i="15"/>
  <c r="X3191" i="15" s="1"/>
  <c r="R3191" i="15"/>
  <c r="P3191" i="15"/>
  <c r="M3191" i="15" s="1"/>
  <c r="O3191" i="15"/>
  <c r="N3191" i="15"/>
  <c r="H3191" i="15"/>
  <c r="G3191" i="15"/>
  <c r="D3191" i="15"/>
  <c r="BA3191" i="15" s="1"/>
  <c r="C3191" i="15"/>
  <c r="AM3190" i="15"/>
  <c r="AI3190" i="15"/>
  <c r="AH3190" i="15"/>
  <c r="W3190" i="15"/>
  <c r="Y3190" i="15" s="1"/>
  <c r="V3190" i="15"/>
  <c r="U3190" i="15"/>
  <c r="X3190" i="15" s="1"/>
  <c r="R3190" i="15"/>
  <c r="AO3190" i="15" s="1"/>
  <c r="P3190" i="15"/>
  <c r="M3190" i="15" s="1"/>
  <c r="O3190" i="15"/>
  <c r="N3190" i="15"/>
  <c r="H3190" i="15"/>
  <c r="G3190" i="15"/>
  <c r="D3190" i="15"/>
  <c r="BA3190" i="15" s="1"/>
  <c r="C3190" i="15"/>
  <c r="AM3189" i="15"/>
  <c r="AH3189" i="15"/>
  <c r="AI3189" i="15" s="1"/>
  <c r="W3189" i="15"/>
  <c r="Y3189" i="15" s="1"/>
  <c r="V3189" i="15"/>
  <c r="U3189" i="15"/>
  <c r="X3189" i="15" s="1"/>
  <c r="R3189" i="15"/>
  <c r="AO3189" i="15" s="1"/>
  <c r="P3189" i="15"/>
  <c r="O3189" i="15"/>
  <c r="N3189" i="15"/>
  <c r="M3189" i="15"/>
  <c r="H3189" i="15"/>
  <c r="G3189" i="15"/>
  <c r="D3189" i="15"/>
  <c r="BA3189" i="15" s="1"/>
  <c r="C3189" i="15"/>
  <c r="AM3188" i="15"/>
  <c r="AH3188" i="15"/>
  <c r="AI3188" i="15" s="1"/>
  <c r="W3188" i="15"/>
  <c r="Y3188" i="15" s="1"/>
  <c r="V3188" i="15"/>
  <c r="U3188" i="15"/>
  <c r="X3188" i="15" s="1"/>
  <c r="R3188" i="15"/>
  <c r="AO3188" i="15" s="1"/>
  <c r="P3188" i="15"/>
  <c r="M3188" i="15" s="1"/>
  <c r="O3188" i="15"/>
  <c r="N3188" i="15"/>
  <c r="H3188" i="15"/>
  <c r="G3188" i="15"/>
  <c r="D3188" i="15"/>
  <c r="BA3188" i="15" s="1"/>
  <c r="C3188" i="15"/>
  <c r="AO3187" i="15"/>
  <c r="AM3187" i="15"/>
  <c r="AH3187" i="15"/>
  <c r="AI3187" i="15" s="1"/>
  <c r="W3187" i="15"/>
  <c r="Y3187" i="15" s="1"/>
  <c r="V3187" i="15"/>
  <c r="U3187" i="15"/>
  <c r="X3187" i="15" s="1"/>
  <c r="R3187" i="15"/>
  <c r="P3187" i="15"/>
  <c r="M3187" i="15" s="1"/>
  <c r="O3187" i="15"/>
  <c r="N3187" i="15"/>
  <c r="H3187" i="15"/>
  <c r="Q3187" i="15" s="1"/>
  <c r="AP3187" i="15" s="1"/>
  <c r="G3187" i="15"/>
  <c r="D3187" i="15"/>
  <c r="BA3187" i="15" s="1"/>
  <c r="C3187" i="15"/>
  <c r="AM3186" i="15"/>
  <c r="AH3186" i="15"/>
  <c r="AI3186" i="15" s="1"/>
  <c r="W3186" i="15"/>
  <c r="Y3186" i="15" s="1"/>
  <c r="V3186" i="15"/>
  <c r="U3186" i="15"/>
  <c r="X3186" i="15" s="1"/>
  <c r="R3186" i="15"/>
  <c r="AO3186" i="15" s="1"/>
  <c r="P3186" i="15"/>
  <c r="M3186" i="15" s="1"/>
  <c r="O3186" i="15"/>
  <c r="N3186" i="15"/>
  <c r="H3186" i="15"/>
  <c r="G3186" i="15"/>
  <c r="D3186" i="15"/>
  <c r="BA3186" i="15" s="1"/>
  <c r="C3186" i="15"/>
  <c r="AM3185" i="15"/>
  <c r="AH3185" i="15"/>
  <c r="AI3185" i="15" s="1"/>
  <c r="W3185" i="15"/>
  <c r="Y3185" i="15" s="1"/>
  <c r="V3185" i="15"/>
  <c r="U3185" i="15"/>
  <c r="X3185" i="15" s="1"/>
  <c r="R3185" i="15"/>
  <c r="AO3185" i="15" s="1"/>
  <c r="P3185" i="15"/>
  <c r="M3185" i="15" s="1"/>
  <c r="O3185" i="15"/>
  <c r="N3185" i="15"/>
  <c r="H3185" i="15"/>
  <c r="G3185" i="15"/>
  <c r="D3185" i="15"/>
  <c r="BA3185" i="15" s="1"/>
  <c r="C3185" i="15"/>
  <c r="AM3184" i="15"/>
  <c r="AH3184" i="15"/>
  <c r="AI3184" i="15" s="1"/>
  <c r="W3184" i="15"/>
  <c r="Y3184" i="15" s="1"/>
  <c r="V3184" i="15"/>
  <c r="U3184" i="15"/>
  <c r="X3184" i="15" s="1"/>
  <c r="R3184" i="15"/>
  <c r="AO3184" i="15" s="1"/>
  <c r="P3184" i="15"/>
  <c r="O3184" i="15"/>
  <c r="N3184" i="15"/>
  <c r="H3184" i="15"/>
  <c r="G3184" i="15"/>
  <c r="D3184" i="15"/>
  <c r="BA3184" i="15" s="1"/>
  <c r="C3184" i="15"/>
  <c r="AM3183" i="15"/>
  <c r="AH3183" i="15"/>
  <c r="AI3183" i="15" s="1"/>
  <c r="W3183" i="15"/>
  <c r="Y3183" i="15" s="1"/>
  <c r="V3183" i="15"/>
  <c r="U3183" i="15"/>
  <c r="X3183" i="15" s="1"/>
  <c r="R3183" i="15"/>
  <c r="P3183" i="15"/>
  <c r="O3183" i="15"/>
  <c r="N3183" i="15"/>
  <c r="H3183" i="15"/>
  <c r="G3183" i="15"/>
  <c r="D3183" i="15"/>
  <c r="BA3183" i="15" s="1"/>
  <c r="C3183" i="15"/>
  <c r="AM3182" i="15"/>
  <c r="AH3182" i="15"/>
  <c r="AI3182" i="15" s="1"/>
  <c r="W3182" i="15"/>
  <c r="Y3182" i="15" s="1"/>
  <c r="V3182" i="15"/>
  <c r="U3182" i="15"/>
  <c r="X3182" i="15" s="1"/>
  <c r="R3182" i="15"/>
  <c r="AO3182" i="15" s="1"/>
  <c r="P3182" i="15"/>
  <c r="M3182" i="15" s="1"/>
  <c r="O3182" i="15"/>
  <c r="N3182" i="15"/>
  <c r="H3182" i="15"/>
  <c r="G3182" i="15"/>
  <c r="D3182" i="15"/>
  <c r="BA3182" i="15" s="1"/>
  <c r="C3182" i="15"/>
  <c r="AM3181" i="15"/>
  <c r="AI3181" i="15"/>
  <c r="AH3181" i="15"/>
  <c r="W3181" i="15"/>
  <c r="Y3181" i="15" s="1"/>
  <c r="V3181" i="15"/>
  <c r="U3181" i="15"/>
  <c r="X3181" i="15" s="1"/>
  <c r="R3181" i="15"/>
  <c r="AO3181" i="15" s="1"/>
  <c r="P3181" i="15"/>
  <c r="O3181" i="15"/>
  <c r="N3181" i="15"/>
  <c r="H3181" i="15"/>
  <c r="G3181" i="15"/>
  <c r="D3181" i="15"/>
  <c r="BA3181" i="15" s="1"/>
  <c r="C3181" i="15"/>
  <c r="AM3180" i="15"/>
  <c r="AH3180" i="15"/>
  <c r="AI3180" i="15" s="1"/>
  <c r="W3180" i="15"/>
  <c r="Y3180" i="15" s="1"/>
  <c r="V3180" i="15"/>
  <c r="U3180" i="15"/>
  <c r="X3180" i="15" s="1"/>
  <c r="R3180" i="15"/>
  <c r="AO3180" i="15" s="1"/>
  <c r="P3180" i="15"/>
  <c r="O3180" i="15"/>
  <c r="N3180" i="15"/>
  <c r="H3180" i="15"/>
  <c r="AQ3180" i="15" s="1"/>
  <c r="G3180" i="15"/>
  <c r="D3180" i="15"/>
  <c r="BA3180" i="15" s="1"/>
  <c r="C3180" i="15"/>
  <c r="AM3179" i="15"/>
  <c r="AH3179" i="15"/>
  <c r="AI3179" i="15" s="1"/>
  <c r="W3179" i="15"/>
  <c r="Y3179" i="15" s="1"/>
  <c r="V3179" i="15"/>
  <c r="U3179" i="15"/>
  <c r="X3179" i="15" s="1"/>
  <c r="R3179" i="15"/>
  <c r="AO3179" i="15" s="1"/>
  <c r="P3179" i="15"/>
  <c r="O3179" i="15"/>
  <c r="N3179" i="15"/>
  <c r="H3179" i="15"/>
  <c r="G3179" i="15"/>
  <c r="D3179" i="15"/>
  <c r="BA3179" i="15" s="1"/>
  <c r="C3179" i="15"/>
  <c r="AM3178" i="15"/>
  <c r="AH3178" i="15"/>
  <c r="AI3178" i="15" s="1"/>
  <c r="W3178" i="15"/>
  <c r="Y3178" i="15" s="1"/>
  <c r="V3178" i="15"/>
  <c r="U3178" i="15"/>
  <c r="X3178" i="15" s="1"/>
  <c r="R3178" i="15"/>
  <c r="P3178" i="15"/>
  <c r="M3178" i="15" s="1"/>
  <c r="O3178" i="15"/>
  <c r="N3178" i="15"/>
  <c r="H3178" i="15"/>
  <c r="AQ3178" i="15" s="1"/>
  <c r="G3178" i="15"/>
  <c r="D3178" i="15"/>
  <c r="BA3178" i="15" s="1"/>
  <c r="C3178" i="15"/>
  <c r="AM3177" i="15"/>
  <c r="AH3177" i="15"/>
  <c r="AI3177" i="15" s="1"/>
  <c r="W3177" i="15"/>
  <c r="Y3177" i="15" s="1"/>
  <c r="V3177" i="15"/>
  <c r="U3177" i="15"/>
  <c r="X3177" i="15" s="1"/>
  <c r="R3177" i="15"/>
  <c r="AO3177" i="15" s="1"/>
  <c r="P3177" i="15"/>
  <c r="O3177" i="15"/>
  <c r="N3177" i="15"/>
  <c r="H3177" i="15"/>
  <c r="G3177" i="15"/>
  <c r="D3177" i="15"/>
  <c r="BA3177" i="15" s="1"/>
  <c r="C3177" i="15"/>
  <c r="AM3176" i="15"/>
  <c r="AH3176" i="15"/>
  <c r="AI3176" i="15" s="1"/>
  <c r="W3176" i="15"/>
  <c r="Y3176" i="15" s="1"/>
  <c r="V3176" i="15"/>
  <c r="U3176" i="15"/>
  <c r="X3176" i="15" s="1"/>
  <c r="R3176" i="15"/>
  <c r="AO3176" i="15" s="1"/>
  <c r="P3176" i="15"/>
  <c r="M3176" i="15" s="1"/>
  <c r="O3176" i="15"/>
  <c r="N3176" i="15"/>
  <c r="H3176" i="15"/>
  <c r="G3176" i="15"/>
  <c r="D3176" i="15"/>
  <c r="BA3176" i="15" s="1"/>
  <c r="C3176" i="15"/>
  <c r="AM3175" i="15"/>
  <c r="AH3175" i="15"/>
  <c r="AI3175" i="15" s="1"/>
  <c r="W3175" i="15"/>
  <c r="Y3175" i="15" s="1"/>
  <c r="V3175" i="15"/>
  <c r="U3175" i="15"/>
  <c r="X3175" i="15" s="1"/>
  <c r="R3175" i="15"/>
  <c r="AO3175" i="15" s="1"/>
  <c r="P3175" i="15"/>
  <c r="M3175" i="15" s="1"/>
  <c r="O3175" i="15"/>
  <c r="N3175" i="15"/>
  <c r="H3175" i="15"/>
  <c r="G3175" i="15"/>
  <c r="D3175" i="15"/>
  <c r="BA3175" i="15" s="1"/>
  <c r="C3175" i="15"/>
  <c r="AM3174" i="15"/>
  <c r="AH3174" i="15"/>
  <c r="AI3174" i="15" s="1"/>
  <c r="W3174" i="15"/>
  <c r="Y3174" i="15" s="1"/>
  <c r="V3174" i="15"/>
  <c r="U3174" i="15"/>
  <c r="X3174" i="15" s="1"/>
  <c r="R3174" i="15"/>
  <c r="P3174" i="15"/>
  <c r="O3174" i="15"/>
  <c r="N3174" i="15"/>
  <c r="H3174" i="15"/>
  <c r="G3174" i="15"/>
  <c r="D3174" i="15"/>
  <c r="BA3174" i="15" s="1"/>
  <c r="C3174" i="15"/>
  <c r="AM3173" i="15"/>
  <c r="AH3173" i="15"/>
  <c r="AI3173" i="15" s="1"/>
  <c r="W3173" i="15"/>
  <c r="Y3173" i="15" s="1"/>
  <c r="V3173" i="15"/>
  <c r="U3173" i="15"/>
  <c r="X3173" i="15" s="1"/>
  <c r="R3173" i="15"/>
  <c r="AO3173" i="15" s="1"/>
  <c r="P3173" i="15"/>
  <c r="M3173" i="15" s="1"/>
  <c r="O3173" i="15"/>
  <c r="N3173" i="15"/>
  <c r="H3173" i="15"/>
  <c r="G3173" i="15"/>
  <c r="D3173" i="15"/>
  <c r="BA3173" i="15" s="1"/>
  <c r="C3173" i="15"/>
  <c r="AM3172" i="15"/>
  <c r="AH3172" i="15"/>
  <c r="AI3172" i="15" s="1"/>
  <c r="W3172" i="15"/>
  <c r="Y3172" i="15" s="1"/>
  <c r="V3172" i="15"/>
  <c r="U3172" i="15"/>
  <c r="X3172" i="15" s="1"/>
  <c r="R3172" i="15"/>
  <c r="AO3172" i="15" s="1"/>
  <c r="P3172" i="15"/>
  <c r="M3172" i="15" s="1"/>
  <c r="O3172" i="15"/>
  <c r="N3172" i="15"/>
  <c r="H3172" i="15"/>
  <c r="G3172" i="15"/>
  <c r="D3172" i="15"/>
  <c r="BA3172" i="15" s="1"/>
  <c r="C3172" i="15"/>
  <c r="AM3171" i="15"/>
  <c r="AI3171" i="15"/>
  <c r="AH3171" i="15"/>
  <c r="W3171" i="15"/>
  <c r="Y3171" i="15" s="1"/>
  <c r="V3171" i="15"/>
  <c r="U3171" i="15"/>
  <c r="X3171" i="15" s="1"/>
  <c r="R3171" i="15"/>
  <c r="AO3171" i="15" s="1"/>
  <c r="P3171" i="15"/>
  <c r="M3171" i="15" s="1"/>
  <c r="O3171" i="15"/>
  <c r="N3171" i="15"/>
  <c r="H3171" i="15"/>
  <c r="G3171" i="15"/>
  <c r="D3171" i="15"/>
  <c r="BA3171" i="15" s="1"/>
  <c r="C3171" i="15"/>
  <c r="AM3170" i="15"/>
  <c r="AH3170" i="15"/>
  <c r="AI3170" i="15" s="1"/>
  <c r="W3170" i="15"/>
  <c r="Y3170" i="15" s="1"/>
  <c r="V3170" i="15"/>
  <c r="U3170" i="15"/>
  <c r="X3170" i="15" s="1"/>
  <c r="R3170" i="15"/>
  <c r="AO3170" i="15" s="1"/>
  <c r="P3170" i="15"/>
  <c r="M3170" i="15" s="1"/>
  <c r="O3170" i="15"/>
  <c r="N3170" i="15"/>
  <c r="H3170" i="15"/>
  <c r="G3170" i="15"/>
  <c r="D3170" i="15"/>
  <c r="BA3170" i="15" s="1"/>
  <c r="C3170" i="15"/>
  <c r="AM3169" i="15"/>
  <c r="AH3169" i="15"/>
  <c r="AI3169" i="15" s="1"/>
  <c r="W3169" i="15"/>
  <c r="Y3169" i="15" s="1"/>
  <c r="V3169" i="15"/>
  <c r="U3169" i="15"/>
  <c r="X3169" i="15" s="1"/>
  <c r="R3169" i="15"/>
  <c r="AO3169" i="15" s="1"/>
  <c r="P3169" i="15"/>
  <c r="M3169" i="15" s="1"/>
  <c r="O3169" i="15"/>
  <c r="N3169" i="15"/>
  <c r="H3169" i="15"/>
  <c r="G3169" i="15"/>
  <c r="D3169" i="15"/>
  <c r="BA3169" i="15" s="1"/>
  <c r="C3169" i="15"/>
  <c r="AM3168" i="15"/>
  <c r="AH3168" i="15"/>
  <c r="AI3168" i="15" s="1"/>
  <c r="W3168" i="15"/>
  <c r="Y3168" i="15" s="1"/>
  <c r="V3168" i="15"/>
  <c r="U3168" i="15"/>
  <c r="X3168" i="15" s="1"/>
  <c r="R3168" i="15"/>
  <c r="P3168" i="15"/>
  <c r="M3168" i="15" s="1"/>
  <c r="O3168" i="15"/>
  <c r="N3168" i="15"/>
  <c r="H3168" i="15"/>
  <c r="G3168" i="15"/>
  <c r="D3168" i="15"/>
  <c r="BA3168" i="15" s="1"/>
  <c r="C3168" i="15"/>
  <c r="BA3167" i="15"/>
  <c r="AM3167" i="15"/>
  <c r="AH3167" i="15"/>
  <c r="AI3167" i="15" s="1"/>
  <c r="W3167" i="15"/>
  <c r="Y3167" i="15" s="1"/>
  <c r="V3167" i="15"/>
  <c r="U3167" i="15"/>
  <c r="X3167" i="15" s="1"/>
  <c r="R3167" i="15"/>
  <c r="AO3167" i="15" s="1"/>
  <c r="P3167" i="15"/>
  <c r="M3167" i="15" s="1"/>
  <c r="O3167" i="15"/>
  <c r="N3167" i="15"/>
  <c r="H3167" i="15"/>
  <c r="G3167" i="15"/>
  <c r="D3167" i="15"/>
  <c r="C3167" i="15"/>
  <c r="AM3166" i="15"/>
  <c r="AH3166" i="15"/>
  <c r="AI3166" i="15" s="1"/>
  <c r="W3166" i="15"/>
  <c r="Y3166" i="15" s="1"/>
  <c r="V3166" i="15"/>
  <c r="U3166" i="15"/>
  <c r="X3166" i="15" s="1"/>
  <c r="R3166" i="15"/>
  <c r="AO3166" i="15" s="1"/>
  <c r="P3166" i="15"/>
  <c r="M3166" i="15" s="1"/>
  <c r="O3166" i="15"/>
  <c r="N3166" i="15"/>
  <c r="H3166" i="15"/>
  <c r="G3166" i="15"/>
  <c r="D3166" i="15"/>
  <c r="BA3166" i="15" s="1"/>
  <c r="C3166" i="15"/>
  <c r="AM3165" i="15"/>
  <c r="AI3165" i="15"/>
  <c r="AH3165" i="15"/>
  <c r="W3165" i="15"/>
  <c r="Y3165" i="15" s="1"/>
  <c r="V3165" i="15"/>
  <c r="U3165" i="15"/>
  <c r="X3165" i="15" s="1"/>
  <c r="R3165" i="15"/>
  <c r="AO3165" i="15" s="1"/>
  <c r="P3165" i="15"/>
  <c r="M3165" i="15" s="1"/>
  <c r="O3165" i="15"/>
  <c r="N3165" i="15"/>
  <c r="H3165" i="15"/>
  <c r="G3165" i="15"/>
  <c r="D3165" i="15"/>
  <c r="BA3165" i="15" s="1"/>
  <c r="C3165" i="15"/>
  <c r="AM3164" i="15"/>
  <c r="AH3164" i="15"/>
  <c r="AI3164" i="15" s="1"/>
  <c r="W3164" i="15"/>
  <c r="Y3164" i="15" s="1"/>
  <c r="V3164" i="15"/>
  <c r="U3164" i="15"/>
  <c r="X3164" i="15" s="1"/>
  <c r="R3164" i="15"/>
  <c r="AO3164" i="15" s="1"/>
  <c r="P3164" i="15"/>
  <c r="O3164" i="15"/>
  <c r="N3164" i="15"/>
  <c r="H3164" i="15"/>
  <c r="G3164" i="15"/>
  <c r="D3164" i="15"/>
  <c r="BA3164" i="15" s="1"/>
  <c r="C3164" i="15"/>
  <c r="AM3163" i="15"/>
  <c r="AH3163" i="15"/>
  <c r="AI3163" i="15" s="1"/>
  <c r="W3163" i="15"/>
  <c r="Y3163" i="15" s="1"/>
  <c r="V3163" i="15"/>
  <c r="U3163" i="15"/>
  <c r="X3163" i="15" s="1"/>
  <c r="R3163" i="15"/>
  <c r="P3163" i="15"/>
  <c r="M3163" i="15" s="1"/>
  <c r="O3163" i="15"/>
  <c r="N3163" i="15"/>
  <c r="H3163" i="15"/>
  <c r="G3163" i="15"/>
  <c r="D3163" i="15"/>
  <c r="BA3163" i="15" s="1"/>
  <c r="C3163" i="15"/>
  <c r="AM3162" i="15"/>
  <c r="AH3162" i="15"/>
  <c r="AI3162" i="15" s="1"/>
  <c r="W3162" i="15"/>
  <c r="Y3162" i="15" s="1"/>
  <c r="V3162" i="15"/>
  <c r="U3162" i="15"/>
  <c r="X3162" i="15" s="1"/>
  <c r="R3162" i="15"/>
  <c r="AO3162" i="15" s="1"/>
  <c r="P3162" i="15"/>
  <c r="M3162" i="15" s="1"/>
  <c r="O3162" i="15"/>
  <c r="N3162" i="15"/>
  <c r="H3162" i="15"/>
  <c r="G3162" i="15"/>
  <c r="D3162" i="15"/>
  <c r="BA3162" i="15" s="1"/>
  <c r="C3162" i="15"/>
  <c r="AM3161" i="15"/>
  <c r="AH3161" i="15"/>
  <c r="AI3161" i="15" s="1"/>
  <c r="W3161" i="15"/>
  <c r="Y3161" i="15" s="1"/>
  <c r="V3161" i="15"/>
  <c r="U3161" i="15"/>
  <c r="X3161" i="15" s="1"/>
  <c r="R3161" i="15"/>
  <c r="AO3161" i="15" s="1"/>
  <c r="P3161" i="15"/>
  <c r="M3161" i="15" s="1"/>
  <c r="O3161" i="15"/>
  <c r="N3161" i="15"/>
  <c r="H3161" i="15"/>
  <c r="G3161" i="15"/>
  <c r="D3161" i="15"/>
  <c r="BA3161" i="15" s="1"/>
  <c r="C3161" i="15"/>
  <c r="AM3160" i="15"/>
  <c r="AH3160" i="15"/>
  <c r="AI3160" i="15" s="1"/>
  <c r="W3160" i="15"/>
  <c r="Y3160" i="15" s="1"/>
  <c r="V3160" i="15"/>
  <c r="U3160" i="15"/>
  <c r="X3160" i="15" s="1"/>
  <c r="R3160" i="15"/>
  <c r="AO3160" i="15" s="1"/>
  <c r="P3160" i="15"/>
  <c r="O3160" i="15"/>
  <c r="N3160" i="15"/>
  <c r="H3160" i="15"/>
  <c r="G3160" i="15"/>
  <c r="D3160" i="15"/>
  <c r="BA3160" i="15" s="1"/>
  <c r="C3160" i="15"/>
  <c r="AM3159" i="15"/>
  <c r="AH3159" i="15"/>
  <c r="AI3159" i="15" s="1"/>
  <c r="W3159" i="15"/>
  <c r="Y3159" i="15" s="1"/>
  <c r="V3159" i="15"/>
  <c r="U3159" i="15"/>
  <c r="X3159" i="15" s="1"/>
  <c r="R3159" i="15"/>
  <c r="P3159" i="15"/>
  <c r="M3159" i="15" s="1"/>
  <c r="O3159" i="15"/>
  <c r="N3159" i="15"/>
  <c r="H3159" i="15"/>
  <c r="G3159" i="15"/>
  <c r="D3159" i="15"/>
  <c r="BA3159" i="15" s="1"/>
  <c r="C3159" i="15"/>
  <c r="AO3158" i="15"/>
  <c r="AM3158" i="15"/>
  <c r="AH3158" i="15"/>
  <c r="AI3158" i="15" s="1"/>
  <c r="W3158" i="15"/>
  <c r="Y3158" i="15" s="1"/>
  <c r="V3158" i="15"/>
  <c r="U3158" i="15"/>
  <c r="X3158" i="15" s="1"/>
  <c r="R3158" i="15"/>
  <c r="P3158" i="15"/>
  <c r="O3158" i="15"/>
  <c r="N3158" i="15"/>
  <c r="H3158" i="15"/>
  <c r="G3158" i="15"/>
  <c r="D3158" i="15"/>
  <c r="BA3158" i="15" s="1"/>
  <c r="C3158" i="15"/>
  <c r="AM3157" i="15"/>
  <c r="AH3157" i="15"/>
  <c r="AI3157" i="15" s="1"/>
  <c r="W3157" i="15"/>
  <c r="Y3157" i="15" s="1"/>
  <c r="V3157" i="15"/>
  <c r="U3157" i="15"/>
  <c r="X3157" i="15" s="1"/>
  <c r="R3157" i="15"/>
  <c r="AO3157" i="15" s="1"/>
  <c r="P3157" i="15"/>
  <c r="O3157" i="15"/>
  <c r="N3157" i="15"/>
  <c r="H3157" i="15"/>
  <c r="G3157" i="15"/>
  <c r="D3157" i="15"/>
  <c r="BA3157" i="15" s="1"/>
  <c r="C3157" i="15"/>
  <c r="AM3156" i="15"/>
  <c r="AH3156" i="15"/>
  <c r="AI3156" i="15" s="1"/>
  <c r="W3156" i="15"/>
  <c r="Y3156" i="15" s="1"/>
  <c r="V3156" i="15"/>
  <c r="U3156" i="15"/>
  <c r="X3156" i="15" s="1"/>
  <c r="R3156" i="15"/>
  <c r="P3156" i="15"/>
  <c r="M3156" i="15" s="1"/>
  <c r="O3156" i="15"/>
  <c r="N3156" i="15"/>
  <c r="H3156" i="15"/>
  <c r="G3156" i="15"/>
  <c r="D3156" i="15"/>
  <c r="BA3156" i="15" s="1"/>
  <c r="C3156" i="15"/>
  <c r="AM3155" i="15"/>
  <c r="AH3155" i="15"/>
  <c r="AI3155" i="15" s="1"/>
  <c r="W3155" i="15"/>
  <c r="Y3155" i="15" s="1"/>
  <c r="V3155" i="15"/>
  <c r="U3155" i="15"/>
  <c r="X3155" i="15" s="1"/>
  <c r="R3155" i="15"/>
  <c r="AO3155" i="15" s="1"/>
  <c r="P3155" i="15"/>
  <c r="M3155" i="15" s="1"/>
  <c r="O3155" i="15"/>
  <c r="N3155" i="15"/>
  <c r="H3155" i="15"/>
  <c r="G3155" i="15"/>
  <c r="D3155" i="15"/>
  <c r="BA3155" i="15" s="1"/>
  <c r="C3155" i="15"/>
  <c r="AM3154" i="15"/>
  <c r="AH3154" i="15"/>
  <c r="AI3154" i="15" s="1"/>
  <c r="W3154" i="15"/>
  <c r="Y3154" i="15" s="1"/>
  <c r="V3154" i="15"/>
  <c r="U3154" i="15"/>
  <c r="X3154" i="15" s="1"/>
  <c r="R3154" i="15"/>
  <c r="P3154" i="15"/>
  <c r="O3154" i="15"/>
  <c r="N3154" i="15"/>
  <c r="H3154" i="15"/>
  <c r="G3154" i="15"/>
  <c r="D3154" i="15"/>
  <c r="BA3154" i="15" s="1"/>
  <c r="C3154" i="15"/>
  <c r="AM3153" i="15"/>
  <c r="AH3153" i="15"/>
  <c r="AI3153" i="15" s="1"/>
  <c r="W3153" i="15"/>
  <c r="Y3153" i="15" s="1"/>
  <c r="V3153" i="15"/>
  <c r="U3153" i="15"/>
  <c r="X3153" i="15" s="1"/>
  <c r="R3153" i="15"/>
  <c r="AO3153" i="15" s="1"/>
  <c r="P3153" i="15"/>
  <c r="M3153" i="15" s="1"/>
  <c r="O3153" i="15"/>
  <c r="N3153" i="15"/>
  <c r="H3153" i="15"/>
  <c r="G3153" i="15"/>
  <c r="D3153" i="15"/>
  <c r="BA3153" i="15" s="1"/>
  <c r="C3153" i="15"/>
  <c r="AM3152" i="15"/>
  <c r="AH3152" i="15"/>
  <c r="AI3152" i="15" s="1"/>
  <c r="W3152" i="15"/>
  <c r="Y3152" i="15" s="1"/>
  <c r="V3152" i="15"/>
  <c r="U3152" i="15"/>
  <c r="X3152" i="15" s="1"/>
  <c r="R3152" i="15"/>
  <c r="AO3152" i="15" s="1"/>
  <c r="P3152" i="15"/>
  <c r="M3152" i="15" s="1"/>
  <c r="O3152" i="15"/>
  <c r="N3152" i="15"/>
  <c r="H3152" i="15"/>
  <c r="G3152" i="15"/>
  <c r="D3152" i="15"/>
  <c r="BA3152" i="15" s="1"/>
  <c r="C3152" i="15"/>
  <c r="AM3151" i="15"/>
  <c r="AH3151" i="15"/>
  <c r="AI3151" i="15" s="1"/>
  <c r="W3151" i="15"/>
  <c r="Y3151" i="15" s="1"/>
  <c r="V3151" i="15"/>
  <c r="U3151" i="15"/>
  <c r="X3151" i="15" s="1"/>
  <c r="R3151" i="15"/>
  <c r="P3151" i="15"/>
  <c r="M3151" i="15" s="1"/>
  <c r="O3151" i="15"/>
  <c r="N3151" i="15"/>
  <c r="H3151" i="15"/>
  <c r="G3151" i="15"/>
  <c r="D3151" i="15"/>
  <c r="BA3151" i="15" s="1"/>
  <c r="C3151" i="15"/>
  <c r="AM3150" i="15"/>
  <c r="AH3150" i="15"/>
  <c r="AI3150" i="15" s="1"/>
  <c r="W3150" i="15"/>
  <c r="Y3150" i="15" s="1"/>
  <c r="V3150" i="15"/>
  <c r="U3150" i="15"/>
  <c r="X3150" i="15" s="1"/>
  <c r="R3150" i="15"/>
  <c r="AO3150" i="15" s="1"/>
  <c r="P3150" i="15"/>
  <c r="O3150" i="15"/>
  <c r="N3150" i="15"/>
  <c r="H3150" i="15"/>
  <c r="G3150" i="15"/>
  <c r="D3150" i="15"/>
  <c r="BA3150" i="15" s="1"/>
  <c r="C3150" i="15"/>
  <c r="AM3149" i="15"/>
  <c r="AH3149" i="15"/>
  <c r="AI3149" i="15" s="1"/>
  <c r="W3149" i="15"/>
  <c r="Y3149" i="15" s="1"/>
  <c r="V3149" i="15"/>
  <c r="U3149" i="15"/>
  <c r="X3149" i="15" s="1"/>
  <c r="R3149" i="15"/>
  <c r="AO3149" i="15" s="1"/>
  <c r="P3149" i="15"/>
  <c r="M3149" i="15" s="1"/>
  <c r="O3149" i="15"/>
  <c r="N3149" i="15"/>
  <c r="H3149" i="15"/>
  <c r="AQ3149" i="15" s="1"/>
  <c r="G3149" i="15"/>
  <c r="D3149" i="15"/>
  <c r="BA3149" i="15" s="1"/>
  <c r="C3149" i="15"/>
  <c r="AM3148" i="15"/>
  <c r="AH3148" i="15"/>
  <c r="AI3148" i="15" s="1"/>
  <c r="W3148" i="15"/>
  <c r="Y3148" i="15" s="1"/>
  <c r="V3148" i="15"/>
  <c r="U3148" i="15"/>
  <c r="X3148" i="15" s="1"/>
  <c r="R3148" i="15"/>
  <c r="P3148" i="15"/>
  <c r="M3148" i="15" s="1"/>
  <c r="O3148" i="15"/>
  <c r="N3148" i="15"/>
  <c r="H3148" i="15"/>
  <c r="G3148" i="15"/>
  <c r="D3148" i="15"/>
  <c r="BA3148" i="15" s="1"/>
  <c r="C3148" i="15"/>
  <c r="AM3147" i="15"/>
  <c r="AH3147" i="15"/>
  <c r="AI3147" i="15" s="1"/>
  <c r="W3147" i="15"/>
  <c r="Y3147" i="15" s="1"/>
  <c r="V3147" i="15"/>
  <c r="U3147" i="15"/>
  <c r="X3147" i="15" s="1"/>
  <c r="R3147" i="15"/>
  <c r="AO3147" i="15" s="1"/>
  <c r="P3147" i="15"/>
  <c r="O3147" i="15"/>
  <c r="N3147" i="15"/>
  <c r="M3147" i="15"/>
  <c r="H3147" i="15"/>
  <c r="G3147" i="15"/>
  <c r="D3147" i="15"/>
  <c r="BA3147" i="15" s="1"/>
  <c r="C3147" i="15"/>
  <c r="AM3146" i="15"/>
  <c r="AI3146" i="15"/>
  <c r="AH3146" i="15"/>
  <c r="W3146" i="15"/>
  <c r="Y3146" i="15" s="1"/>
  <c r="V3146" i="15"/>
  <c r="U3146" i="15"/>
  <c r="X3146" i="15" s="1"/>
  <c r="R3146" i="15"/>
  <c r="AO3146" i="15" s="1"/>
  <c r="P3146" i="15"/>
  <c r="M3146" i="15" s="1"/>
  <c r="O3146" i="15"/>
  <c r="N3146" i="15"/>
  <c r="H3146" i="15"/>
  <c r="G3146" i="15"/>
  <c r="D3146" i="15"/>
  <c r="BA3146" i="15" s="1"/>
  <c r="C3146" i="15"/>
  <c r="AQ3145" i="15"/>
  <c r="AO3145" i="15"/>
  <c r="AM3145" i="15"/>
  <c r="AH3145" i="15"/>
  <c r="AI3145" i="15" s="1"/>
  <c r="Y3145" i="15"/>
  <c r="W3145" i="15"/>
  <c r="V3145" i="15"/>
  <c r="U3145" i="15"/>
  <c r="X3145" i="15" s="1"/>
  <c r="R3145" i="15"/>
  <c r="P3145" i="15"/>
  <c r="M3145" i="15" s="1"/>
  <c r="O3145" i="15"/>
  <c r="N3145" i="15"/>
  <c r="H3145" i="15"/>
  <c r="G3145" i="15"/>
  <c r="D3145" i="15"/>
  <c r="BA3145" i="15" s="1"/>
  <c r="C3145" i="15"/>
  <c r="AM3144" i="15"/>
  <c r="AH3144" i="15"/>
  <c r="AI3144" i="15" s="1"/>
  <c r="W3144" i="15"/>
  <c r="Y3144" i="15" s="1"/>
  <c r="V3144" i="15"/>
  <c r="U3144" i="15"/>
  <c r="X3144" i="15" s="1"/>
  <c r="R3144" i="15"/>
  <c r="AO3144" i="15" s="1"/>
  <c r="P3144" i="15"/>
  <c r="O3144" i="15"/>
  <c r="N3144" i="15"/>
  <c r="H3144" i="15"/>
  <c r="G3144" i="15"/>
  <c r="D3144" i="15"/>
  <c r="BA3144" i="15" s="1"/>
  <c r="C3144" i="15"/>
  <c r="AM3143" i="15"/>
  <c r="AH3143" i="15"/>
  <c r="AI3143" i="15" s="1"/>
  <c r="W3143" i="15"/>
  <c r="Y3143" i="15" s="1"/>
  <c r="V3143" i="15"/>
  <c r="U3143" i="15"/>
  <c r="X3143" i="15" s="1"/>
  <c r="R3143" i="15"/>
  <c r="AO3143" i="15" s="1"/>
  <c r="P3143" i="15"/>
  <c r="M3143" i="15" s="1"/>
  <c r="O3143" i="15"/>
  <c r="N3143" i="15"/>
  <c r="H3143" i="15"/>
  <c r="G3143" i="15"/>
  <c r="D3143" i="15"/>
  <c r="BA3143" i="15" s="1"/>
  <c r="C3143" i="15"/>
  <c r="AM3142" i="15"/>
  <c r="AH3142" i="15"/>
  <c r="AI3142" i="15" s="1"/>
  <c r="W3142" i="15"/>
  <c r="Y3142" i="15" s="1"/>
  <c r="V3142" i="15"/>
  <c r="U3142" i="15"/>
  <c r="X3142" i="15" s="1"/>
  <c r="R3142" i="15"/>
  <c r="AO3142" i="15" s="1"/>
  <c r="P3142" i="15"/>
  <c r="M3142" i="15" s="1"/>
  <c r="O3142" i="15"/>
  <c r="N3142" i="15"/>
  <c r="H3142" i="15"/>
  <c r="G3142" i="15"/>
  <c r="D3142" i="15"/>
  <c r="BA3142" i="15" s="1"/>
  <c r="C3142" i="15"/>
  <c r="AM3141" i="15"/>
  <c r="AH3141" i="15"/>
  <c r="AI3141" i="15" s="1"/>
  <c r="W3141" i="15"/>
  <c r="Y3141" i="15" s="1"/>
  <c r="V3141" i="15"/>
  <c r="U3141" i="15"/>
  <c r="X3141" i="15" s="1"/>
  <c r="R3141" i="15"/>
  <c r="AO3141" i="15" s="1"/>
  <c r="P3141" i="15"/>
  <c r="M3141" i="15" s="1"/>
  <c r="O3141" i="15"/>
  <c r="N3141" i="15"/>
  <c r="H3141" i="15"/>
  <c r="G3141" i="15"/>
  <c r="D3141" i="15"/>
  <c r="BA3141" i="15" s="1"/>
  <c r="C3141" i="15"/>
  <c r="AM3140" i="15"/>
  <c r="AH3140" i="15"/>
  <c r="AI3140" i="15" s="1"/>
  <c r="W3140" i="15"/>
  <c r="Y3140" i="15" s="1"/>
  <c r="V3140" i="15"/>
  <c r="U3140" i="15"/>
  <c r="X3140" i="15" s="1"/>
  <c r="R3140" i="15"/>
  <c r="Q3140" i="15" s="1"/>
  <c r="AP3140" i="15" s="1"/>
  <c r="P3140" i="15"/>
  <c r="O3140" i="15"/>
  <c r="N3140" i="15"/>
  <c r="H3140" i="15"/>
  <c r="G3140" i="15"/>
  <c r="D3140" i="15"/>
  <c r="BA3140" i="15" s="1"/>
  <c r="C3140" i="15"/>
  <c r="AM3139" i="15"/>
  <c r="AH3139" i="15"/>
  <c r="AI3139" i="15" s="1"/>
  <c r="W3139" i="15"/>
  <c r="Y3139" i="15" s="1"/>
  <c r="V3139" i="15"/>
  <c r="U3139" i="15"/>
  <c r="X3139" i="15" s="1"/>
  <c r="R3139" i="15"/>
  <c r="P3139" i="15"/>
  <c r="O3139" i="15"/>
  <c r="N3139" i="15"/>
  <c r="H3139" i="15"/>
  <c r="G3139" i="15"/>
  <c r="D3139" i="15"/>
  <c r="BA3139" i="15" s="1"/>
  <c r="C3139" i="15"/>
  <c r="AM3138" i="15"/>
  <c r="AH3138" i="15"/>
  <c r="AI3138" i="15" s="1"/>
  <c r="W3138" i="15"/>
  <c r="Y3138" i="15" s="1"/>
  <c r="V3138" i="15"/>
  <c r="U3138" i="15"/>
  <c r="X3138" i="15" s="1"/>
  <c r="R3138" i="15"/>
  <c r="P3138" i="15"/>
  <c r="O3138" i="15"/>
  <c r="N3138" i="15"/>
  <c r="H3138" i="15"/>
  <c r="G3138" i="15"/>
  <c r="D3138" i="15"/>
  <c r="BA3138" i="15" s="1"/>
  <c r="C3138" i="15"/>
  <c r="AM3137" i="15"/>
  <c r="AH3137" i="15"/>
  <c r="AI3137" i="15" s="1"/>
  <c r="W3137" i="15"/>
  <c r="Y3137" i="15" s="1"/>
  <c r="V3137" i="15"/>
  <c r="U3137" i="15"/>
  <c r="X3137" i="15" s="1"/>
  <c r="R3137" i="15"/>
  <c r="AO3137" i="15" s="1"/>
  <c r="P3137" i="15"/>
  <c r="M3137" i="15" s="1"/>
  <c r="O3137" i="15"/>
  <c r="N3137" i="15"/>
  <c r="H3137" i="15"/>
  <c r="G3137" i="15"/>
  <c r="D3137" i="15"/>
  <c r="BA3137" i="15" s="1"/>
  <c r="C3137" i="15"/>
  <c r="AM3136" i="15"/>
  <c r="AH3136" i="15"/>
  <c r="AI3136" i="15" s="1"/>
  <c r="W3136" i="15"/>
  <c r="Y3136" i="15" s="1"/>
  <c r="V3136" i="15"/>
  <c r="U3136" i="15"/>
  <c r="X3136" i="15" s="1"/>
  <c r="R3136" i="15"/>
  <c r="AO3136" i="15" s="1"/>
  <c r="Q3136" i="15"/>
  <c r="P3136" i="15"/>
  <c r="M3136" i="15" s="1"/>
  <c r="O3136" i="15"/>
  <c r="N3136" i="15"/>
  <c r="H3136" i="15"/>
  <c r="G3136" i="15"/>
  <c r="D3136" i="15"/>
  <c r="BA3136" i="15" s="1"/>
  <c r="C3136" i="15"/>
  <c r="AM3135" i="15"/>
  <c r="AH3135" i="15"/>
  <c r="AI3135" i="15" s="1"/>
  <c r="W3135" i="15"/>
  <c r="Y3135" i="15" s="1"/>
  <c r="V3135" i="15"/>
  <c r="U3135" i="15"/>
  <c r="X3135" i="15" s="1"/>
  <c r="R3135" i="15"/>
  <c r="AQ3135" i="15" s="1"/>
  <c r="P3135" i="15"/>
  <c r="M3135" i="15" s="1"/>
  <c r="O3135" i="15"/>
  <c r="N3135" i="15"/>
  <c r="H3135" i="15"/>
  <c r="G3135" i="15"/>
  <c r="D3135" i="15"/>
  <c r="BA3135" i="15" s="1"/>
  <c r="C3135" i="15"/>
  <c r="AM3134" i="15"/>
  <c r="AH3134" i="15"/>
  <c r="AI3134" i="15" s="1"/>
  <c r="W3134" i="15"/>
  <c r="Y3134" i="15" s="1"/>
  <c r="V3134" i="15"/>
  <c r="U3134" i="15"/>
  <c r="X3134" i="15" s="1"/>
  <c r="R3134" i="15"/>
  <c r="AO3134" i="15" s="1"/>
  <c r="P3134" i="15"/>
  <c r="O3134" i="15"/>
  <c r="N3134" i="15"/>
  <c r="H3134" i="15"/>
  <c r="G3134" i="15"/>
  <c r="D3134" i="15"/>
  <c r="BA3134" i="15" s="1"/>
  <c r="C3134" i="15"/>
  <c r="AM3133" i="15"/>
  <c r="AH3133" i="15"/>
  <c r="AI3133" i="15" s="1"/>
  <c r="W3133" i="15"/>
  <c r="Y3133" i="15" s="1"/>
  <c r="V3133" i="15"/>
  <c r="U3133" i="15"/>
  <c r="X3133" i="15" s="1"/>
  <c r="R3133" i="15"/>
  <c r="AO3133" i="15" s="1"/>
  <c r="P3133" i="15"/>
  <c r="M3133" i="15" s="1"/>
  <c r="O3133" i="15"/>
  <c r="N3133" i="15"/>
  <c r="H3133" i="15"/>
  <c r="G3133" i="15"/>
  <c r="D3133" i="15"/>
  <c r="BA3133" i="15" s="1"/>
  <c r="C3133" i="15"/>
  <c r="AM3132" i="15"/>
  <c r="AH3132" i="15"/>
  <c r="AI3132" i="15" s="1"/>
  <c r="W3132" i="15"/>
  <c r="Y3132" i="15" s="1"/>
  <c r="V3132" i="15"/>
  <c r="U3132" i="15"/>
  <c r="X3132" i="15" s="1"/>
  <c r="R3132" i="15"/>
  <c r="AO3132" i="15" s="1"/>
  <c r="P3132" i="15"/>
  <c r="M3132" i="15" s="1"/>
  <c r="O3132" i="15"/>
  <c r="N3132" i="15"/>
  <c r="H3132" i="15"/>
  <c r="G3132" i="15"/>
  <c r="D3132" i="15"/>
  <c r="BA3132" i="15" s="1"/>
  <c r="C3132" i="15"/>
  <c r="AM3131" i="15"/>
  <c r="AI3131" i="15"/>
  <c r="AH3131" i="15"/>
  <c r="W3131" i="15"/>
  <c r="Y3131" i="15" s="1"/>
  <c r="V3131" i="15"/>
  <c r="U3131" i="15"/>
  <c r="X3131" i="15" s="1"/>
  <c r="R3131" i="15"/>
  <c r="AO3131" i="15" s="1"/>
  <c r="P3131" i="15"/>
  <c r="M3131" i="15" s="1"/>
  <c r="O3131" i="15"/>
  <c r="N3131" i="15"/>
  <c r="H3131" i="15"/>
  <c r="G3131" i="15"/>
  <c r="D3131" i="15"/>
  <c r="BA3131" i="15" s="1"/>
  <c r="C3131" i="15"/>
  <c r="AO3130" i="15"/>
  <c r="AM3130" i="15"/>
  <c r="AH3130" i="15"/>
  <c r="AI3130" i="15" s="1"/>
  <c r="W3130" i="15"/>
  <c r="Y3130" i="15" s="1"/>
  <c r="V3130" i="15"/>
  <c r="U3130" i="15"/>
  <c r="X3130" i="15" s="1"/>
  <c r="R3130" i="15"/>
  <c r="P3130" i="15"/>
  <c r="M3130" i="15" s="1"/>
  <c r="O3130" i="15"/>
  <c r="N3130" i="15"/>
  <c r="H3130" i="15"/>
  <c r="G3130" i="15"/>
  <c r="D3130" i="15"/>
  <c r="BA3130" i="15" s="1"/>
  <c r="C3130" i="15"/>
  <c r="AM3129" i="15"/>
  <c r="AH3129" i="15"/>
  <c r="AI3129" i="15" s="1"/>
  <c r="W3129" i="15"/>
  <c r="Y3129" i="15" s="1"/>
  <c r="V3129" i="15"/>
  <c r="U3129" i="15"/>
  <c r="X3129" i="15" s="1"/>
  <c r="R3129" i="15"/>
  <c r="AO3129" i="15" s="1"/>
  <c r="P3129" i="15"/>
  <c r="M3129" i="15" s="1"/>
  <c r="O3129" i="15"/>
  <c r="N3129" i="15"/>
  <c r="H3129" i="15"/>
  <c r="G3129" i="15"/>
  <c r="D3129" i="15"/>
  <c r="BA3129" i="15" s="1"/>
  <c r="C3129" i="15"/>
  <c r="AM3128" i="15"/>
  <c r="AH3128" i="15"/>
  <c r="AI3128" i="15" s="1"/>
  <c r="W3128" i="15"/>
  <c r="Y3128" i="15" s="1"/>
  <c r="V3128" i="15"/>
  <c r="U3128" i="15"/>
  <c r="X3128" i="15" s="1"/>
  <c r="R3128" i="15"/>
  <c r="P3128" i="15"/>
  <c r="M3128" i="15" s="1"/>
  <c r="O3128" i="15"/>
  <c r="N3128" i="15"/>
  <c r="H3128" i="15"/>
  <c r="G3128" i="15"/>
  <c r="D3128" i="15"/>
  <c r="BA3128" i="15" s="1"/>
  <c r="C3128" i="15"/>
  <c r="AM3127" i="15"/>
  <c r="AH3127" i="15"/>
  <c r="AI3127" i="15" s="1"/>
  <c r="W3127" i="15"/>
  <c r="Y3127" i="15" s="1"/>
  <c r="V3127" i="15"/>
  <c r="U3127" i="15"/>
  <c r="X3127" i="15" s="1"/>
  <c r="R3127" i="15"/>
  <c r="AO3127" i="15" s="1"/>
  <c r="P3127" i="15"/>
  <c r="M3127" i="15" s="1"/>
  <c r="O3127" i="15"/>
  <c r="N3127" i="15"/>
  <c r="H3127" i="15"/>
  <c r="G3127" i="15"/>
  <c r="D3127" i="15"/>
  <c r="BA3127" i="15" s="1"/>
  <c r="C3127" i="15"/>
  <c r="AO3126" i="15"/>
  <c r="AM3126" i="15"/>
  <c r="AH3126" i="15"/>
  <c r="AI3126" i="15" s="1"/>
  <c r="W3126" i="15"/>
  <c r="Y3126" i="15" s="1"/>
  <c r="V3126" i="15"/>
  <c r="U3126" i="15"/>
  <c r="X3126" i="15" s="1"/>
  <c r="R3126" i="15"/>
  <c r="P3126" i="15"/>
  <c r="M3126" i="15" s="1"/>
  <c r="O3126" i="15"/>
  <c r="N3126" i="15"/>
  <c r="H3126" i="15"/>
  <c r="G3126" i="15"/>
  <c r="D3126" i="15"/>
  <c r="BA3126" i="15" s="1"/>
  <c r="C3126" i="15"/>
  <c r="AM3125" i="15"/>
  <c r="AI3125" i="15"/>
  <c r="AH3125" i="15"/>
  <c r="W3125" i="15"/>
  <c r="Y3125" i="15" s="1"/>
  <c r="V3125" i="15"/>
  <c r="U3125" i="15"/>
  <c r="X3125" i="15" s="1"/>
  <c r="R3125" i="15"/>
  <c r="Q3125" i="15" s="1"/>
  <c r="AP3125" i="15" s="1"/>
  <c r="P3125" i="15"/>
  <c r="M3125" i="15" s="1"/>
  <c r="O3125" i="15"/>
  <c r="N3125" i="15"/>
  <c r="H3125" i="15"/>
  <c r="G3125" i="15"/>
  <c r="D3125" i="15"/>
  <c r="BA3125" i="15" s="1"/>
  <c r="C3125" i="15"/>
  <c r="AM3124" i="15"/>
  <c r="AH3124" i="15"/>
  <c r="AI3124" i="15" s="1"/>
  <c r="W3124" i="15"/>
  <c r="Y3124" i="15" s="1"/>
  <c r="V3124" i="15"/>
  <c r="U3124" i="15"/>
  <c r="X3124" i="15" s="1"/>
  <c r="R3124" i="15"/>
  <c r="AO3124" i="15" s="1"/>
  <c r="P3124" i="15"/>
  <c r="O3124" i="15"/>
  <c r="N3124" i="15"/>
  <c r="H3124" i="15"/>
  <c r="G3124" i="15"/>
  <c r="D3124" i="15"/>
  <c r="BA3124" i="15" s="1"/>
  <c r="C3124" i="15"/>
  <c r="AM3123" i="15"/>
  <c r="AH3123" i="15"/>
  <c r="AI3123" i="15" s="1"/>
  <c r="W3123" i="15"/>
  <c r="Y3123" i="15" s="1"/>
  <c r="V3123" i="15"/>
  <c r="U3123" i="15"/>
  <c r="X3123" i="15" s="1"/>
  <c r="R3123" i="15"/>
  <c r="P3123" i="15"/>
  <c r="M3123" i="15" s="1"/>
  <c r="O3123" i="15"/>
  <c r="N3123" i="15"/>
  <c r="H3123" i="15"/>
  <c r="G3123" i="15"/>
  <c r="D3123" i="15"/>
  <c r="BA3123" i="15" s="1"/>
  <c r="C3123" i="15"/>
  <c r="AM3122" i="15"/>
  <c r="AH3122" i="15"/>
  <c r="AI3122" i="15" s="1"/>
  <c r="W3122" i="15"/>
  <c r="Y3122" i="15" s="1"/>
  <c r="V3122" i="15"/>
  <c r="U3122" i="15"/>
  <c r="X3122" i="15" s="1"/>
  <c r="R3122" i="15"/>
  <c r="AO3122" i="15" s="1"/>
  <c r="P3122" i="15"/>
  <c r="M3122" i="15" s="1"/>
  <c r="O3122" i="15"/>
  <c r="N3122" i="15"/>
  <c r="H3122" i="15"/>
  <c r="G3122" i="15"/>
  <c r="D3122" i="15"/>
  <c r="BA3122" i="15" s="1"/>
  <c r="C3122" i="15"/>
  <c r="AM3121" i="15"/>
  <c r="AH3121" i="15"/>
  <c r="AI3121" i="15" s="1"/>
  <c r="W3121" i="15"/>
  <c r="Y3121" i="15" s="1"/>
  <c r="V3121" i="15"/>
  <c r="U3121" i="15"/>
  <c r="X3121" i="15" s="1"/>
  <c r="R3121" i="15"/>
  <c r="AO3121" i="15" s="1"/>
  <c r="P3121" i="15"/>
  <c r="O3121" i="15"/>
  <c r="N3121" i="15"/>
  <c r="H3121" i="15"/>
  <c r="G3121" i="15"/>
  <c r="D3121" i="15"/>
  <c r="BA3121" i="15" s="1"/>
  <c r="C3121" i="15"/>
  <c r="AM3120" i="15"/>
  <c r="AH3120" i="15"/>
  <c r="AI3120" i="15" s="1"/>
  <c r="W3120" i="15"/>
  <c r="Y3120" i="15" s="1"/>
  <c r="V3120" i="15"/>
  <c r="U3120" i="15"/>
  <c r="X3120" i="15" s="1"/>
  <c r="R3120" i="15"/>
  <c r="AO3120" i="15" s="1"/>
  <c r="P3120" i="15"/>
  <c r="O3120" i="15"/>
  <c r="N3120" i="15"/>
  <c r="H3120" i="15"/>
  <c r="G3120" i="15"/>
  <c r="D3120" i="15"/>
  <c r="BA3120" i="15" s="1"/>
  <c r="C3120" i="15"/>
  <c r="AM3119" i="15"/>
  <c r="AH3119" i="15"/>
  <c r="AI3119" i="15" s="1"/>
  <c r="W3119" i="15"/>
  <c r="Y3119" i="15" s="1"/>
  <c r="V3119" i="15"/>
  <c r="U3119" i="15"/>
  <c r="X3119" i="15" s="1"/>
  <c r="R3119" i="15"/>
  <c r="Q3119" i="15" s="1"/>
  <c r="AP3119" i="15" s="1"/>
  <c r="P3119" i="15"/>
  <c r="O3119" i="15"/>
  <c r="N3119" i="15"/>
  <c r="H3119" i="15"/>
  <c r="G3119" i="15"/>
  <c r="D3119" i="15"/>
  <c r="BA3119" i="15" s="1"/>
  <c r="C3119" i="15"/>
  <c r="AM3118" i="15"/>
  <c r="AH3118" i="15"/>
  <c r="AI3118" i="15" s="1"/>
  <c r="W3118" i="15"/>
  <c r="Y3118" i="15" s="1"/>
  <c r="V3118" i="15"/>
  <c r="U3118" i="15"/>
  <c r="X3118" i="15" s="1"/>
  <c r="R3118" i="15"/>
  <c r="P3118" i="15"/>
  <c r="O3118" i="15"/>
  <c r="N3118" i="15"/>
  <c r="H3118" i="15"/>
  <c r="G3118" i="15"/>
  <c r="D3118" i="15"/>
  <c r="BA3118" i="15" s="1"/>
  <c r="C3118" i="15"/>
  <c r="AM3117" i="15"/>
  <c r="AH3117" i="15"/>
  <c r="AI3117" i="15" s="1"/>
  <c r="W3117" i="15"/>
  <c r="Y3117" i="15" s="1"/>
  <c r="V3117" i="15"/>
  <c r="U3117" i="15"/>
  <c r="X3117" i="15" s="1"/>
  <c r="R3117" i="15"/>
  <c r="P3117" i="15"/>
  <c r="O3117" i="15"/>
  <c r="N3117" i="15"/>
  <c r="H3117" i="15"/>
  <c r="G3117" i="15"/>
  <c r="D3117" i="15"/>
  <c r="BA3117" i="15" s="1"/>
  <c r="C3117" i="15"/>
  <c r="AM3116" i="15"/>
  <c r="AH3116" i="15"/>
  <c r="AI3116" i="15" s="1"/>
  <c r="W3116" i="15"/>
  <c r="Y3116" i="15" s="1"/>
  <c r="V3116" i="15"/>
  <c r="U3116" i="15"/>
  <c r="X3116" i="15" s="1"/>
  <c r="R3116" i="15"/>
  <c r="AO3116" i="15" s="1"/>
  <c r="P3116" i="15"/>
  <c r="M3116" i="15" s="1"/>
  <c r="O3116" i="15"/>
  <c r="N3116" i="15"/>
  <c r="H3116" i="15"/>
  <c r="G3116" i="15"/>
  <c r="D3116" i="15"/>
  <c r="BA3116" i="15" s="1"/>
  <c r="C3116" i="15"/>
  <c r="AM3115" i="15"/>
  <c r="AH3115" i="15"/>
  <c r="AI3115" i="15" s="1"/>
  <c r="W3115" i="15"/>
  <c r="Y3115" i="15" s="1"/>
  <c r="V3115" i="15"/>
  <c r="U3115" i="15"/>
  <c r="X3115" i="15" s="1"/>
  <c r="R3115" i="15"/>
  <c r="P3115" i="15"/>
  <c r="M3115" i="15" s="1"/>
  <c r="O3115" i="15"/>
  <c r="N3115" i="15"/>
  <c r="H3115" i="15"/>
  <c r="G3115" i="15"/>
  <c r="D3115" i="15"/>
  <c r="BA3115" i="15" s="1"/>
  <c r="C3115" i="15"/>
  <c r="AM3114" i="15"/>
  <c r="AH3114" i="15"/>
  <c r="AI3114" i="15" s="1"/>
  <c r="W3114" i="15"/>
  <c r="Y3114" i="15" s="1"/>
  <c r="V3114" i="15"/>
  <c r="U3114" i="15"/>
  <c r="X3114" i="15" s="1"/>
  <c r="R3114" i="15"/>
  <c r="P3114" i="15"/>
  <c r="O3114" i="15"/>
  <c r="N3114" i="15"/>
  <c r="H3114" i="15"/>
  <c r="G3114" i="15"/>
  <c r="D3114" i="15"/>
  <c r="BA3114" i="15" s="1"/>
  <c r="C3114" i="15"/>
  <c r="AM3113" i="15"/>
  <c r="AH3113" i="15"/>
  <c r="AI3113" i="15" s="1"/>
  <c r="W3113" i="15"/>
  <c r="Y3113" i="15" s="1"/>
  <c r="V3113" i="15"/>
  <c r="U3113" i="15"/>
  <c r="X3113" i="15" s="1"/>
  <c r="R3113" i="15"/>
  <c r="AO3113" i="15" s="1"/>
  <c r="P3113" i="15"/>
  <c r="M3113" i="15" s="1"/>
  <c r="O3113" i="15"/>
  <c r="N3113" i="15"/>
  <c r="H3113" i="15"/>
  <c r="G3113" i="15"/>
  <c r="D3113" i="15"/>
  <c r="BA3113" i="15" s="1"/>
  <c r="C3113" i="15"/>
  <c r="AM3112" i="15"/>
  <c r="AH3112" i="15"/>
  <c r="AI3112" i="15" s="1"/>
  <c r="W3112" i="15"/>
  <c r="Y3112" i="15" s="1"/>
  <c r="V3112" i="15"/>
  <c r="U3112" i="15"/>
  <c r="X3112" i="15" s="1"/>
  <c r="R3112" i="15"/>
  <c r="AO3112" i="15" s="1"/>
  <c r="P3112" i="15"/>
  <c r="M3112" i="15" s="1"/>
  <c r="O3112" i="15"/>
  <c r="N3112" i="15"/>
  <c r="H3112" i="15"/>
  <c r="G3112" i="15"/>
  <c r="D3112" i="15"/>
  <c r="BA3112" i="15" s="1"/>
  <c r="C3112" i="15"/>
  <c r="AM3111" i="15"/>
  <c r="AH3111" i="15"/>
  <c r="AI3111" i="15" s="1"/>
  <c r="W3111" i="15"/>
  <c r="Y3111" i="15" s="1"/>
  <c r="V3111" i="15"/>
  <c r="U3111" i="15"/>
  <c r="X3111" i="15" s="1"/>
  <c r="R3111" i="15"/>
  <c r="P3111" i="15"/>
  <c r="M3111" i="15" s="1"/>
  <c r="O3111" i="15"/>
  <c r="N3111" i="15"/>
  <c r="H3111" i="15"/>
  <c r="G3111" i="15"/>
  <c r="D3111" i="15"/>
  <c r="BA3111" i="15" s="1"/>
  <c r="C3111" i="15"/>
  <c r="AM3110" i="15"/>
  <c r="AH3110" i="15"/>
  <c r="AI3110" i="15" s="1"/>
  <c r="W3110" i="15"/>
  <c r="Y3110" i="15" s="1"/>
  <c r="V3110" i="15"/>
  <c r="U3110" i="15"/>
  <c r="X3110" i="15" s="1"/>
  <c r="R3110" i="15"/>
  <c r="AO3110" i="15" s="1"/>
  <c r="P3110" i="15"/>
  <c r="M3110" i="15" s="1"/>
  <c r="O3110" i="15"/>
  <c r="N3110" i="15"/>
  <c r="H3110" i="15"/>
  <c r="G3110" i="15"/>
  <c r="D3110" i="15"/>
  <c r="BA3110" i="15" s="1"/>
  <c r="C3110" i="15"/>
  <c r="AM3109" i="15"/>
  <c r="AH3109" i="15"/>
  <c r="AI3109" i="15" s="1"/>
  <c r="W3109" i="15"/>
  <c r="Y3109" i="15" s="1"/>
  <c r="V3109" i="15"/>
  <c r="U3109" i="15"/>
  <c r="X3109" i="15" s="1"/>
  <c r="R3109" i="15"/>
  <c r="AO3109" i="15" s="1"/>
  <c r="P3109" i="15"/>
  <c r="M3109" i="15" s="1"/>
  <c r="O3109" i="15"/>
  <c r="N3109" i="15"/>
  <c r="H3109" i="15"/>
  <c r="G3109" i="15"/>
  <c r="D3109" i="15"/>
  <c r="BA3109" i="15" s="1"/>
  <c r="C3109" i="15"/>
  <c r="AM3108" i="15"/>
  <c r="AH3108" i="15"/>
  <c r="AI3108" i="15" s="1"/>
  <c r="W3108" i="15"/>
  <c r="Y3108" i="15" s="1"/>
  <c r="V3108" i="15"/>
  <c r="U3108" i="15"/>
  <c r="X3108" i="15" s="1"/>
  <c r="R3108" i="15"/>
  <c r="AO3108" i="15" s="1"/>
  <c r="P3108" i="15"/>
  <c r="M3108" i="15" s="1"/>
  <c r="O3108" i="15"/>
  <c r="N3108" i="15"/>
  <c r="H3108" i="15"/>
  <c r="G3108" i="15"/>
  <c r="D3108" i="15"/>
  <c r="BA3108" i="15" s="1"/>
  <c r="C3108" i="15"/>
  <c r="AM3107" i="15"/>
  <c r="AH3107" i="15"/>
  <c r="AI3107" i="15" s="1"/>
  <c r="W3107" i="15"/>
  <c r="Y3107" i="15" s="1"/>
  <c r="V3107" i="15"/>
  <c r="U3107" i="15"/>
  <c r="X3107" i="15" s="1"/>
  <c r="R3107" i="15"/>
  <c r="AO3107" i="15" s="1"/>
  <c r="P3107" i="15"/>
  <c r="M3107" i="15" s="1"/>
  <c r="O3107" i="15"/>
  <c r="N3107" i="15"/>
  <c r="H3107" i="15"/>
  <c r="AQ3107" i="15" s="1"/>
  <c r="G3107" i="15"/>
  <c r="D3107" i="15"/>
  <c r="BA3107" i="15" s="1"/>
  <c r="C3107" i="15"/>
  <c r="AM3106" i="15"/>
  <c r="AH3106" i="15"/>
  <c r="AI3106" i="15" s="1"/>
  <c r="W3106" i="15"/>
  <c r="Y3106" i="15" s="1"/>
  <c r="V3106" i="15"/>
  <c r="U3106" i="15"/>
  <c r="X3106" i="15" s="1"/>
  <c r="R3106" i="15"/>
  <c r="AO3106" i="15" s="1"/>
  <c r="P3106" i="15"/>
  <c r="M3106" i="15" s="1"/>
  <c r="O3106" i="15"/>
  <c r="N3106" i="15"/>
  <c r="H3106" i="15"/>
  <c r="G3106" i="15"/>
  <c r="D3106" i="15"/>
  <c r="BA3106" i="15" s="1"/>
  <c r="C3106" i="15"/>
  <c r="AM3105" i="15"/>
  <c r="AH3105" i="15"/>
  <c r="AI3105" i="15" s="1"/>
  <c r="W3105" i="15"/>
  <c r="Y3105" i="15" s="1"/>
  <c r="V3105" i="15"/>
  <c r="U3105" i="15"/>
  <c r="X3105" i="15" s="1"/>
  <c r="R3105" i="15"/>
  <c r="AO3105" i="15" s="1"/>
  <c r="P3105" i="15"/>
  <c r="O3105" i="15"/>
  <c r="N3105" i="15"/>
  <c r="H3105" i="15"/>
  <c r="G3105" i="15"/>
  <c r="D3105" i="15"/>
  <c r="BA3105" i="15" s="1"/>
  <c r="C3105" i="15"/>
  <c r="AM3104" i="15"/>
  <c r="AH3104" i="15"/>
  <c r="AI3104" i="15" s="1"/>
  <c r="W3104" i="15"/>
  <c r="Y3104" i="15" s="1"/>
  <c r="V3104" i="15"/>
  <c r="U3104" i="15"/>
  <c r="X3104" i="15" s="1"/>
  <c r="R3104" i="15"/>
  <c r="AO3104" i="15" s="1"/>
  <c r="P3104" i="15"/>
  <c r="M3104" i="15" s="1"/>
  <c r="O3104" i="15"/>
  <c r="N3104" i="15"/>
  <c r="H3104" i="15"/>
  <c r="G3104" i="15"/>
  <c r="D3104" i="15"/>
  <c r="BA3104" i="15" s="1"/>
  <c r="C3104" i="15"/>
  <c r="AM3103" i="15"/>
  <c r="AH3103" i="15"/>
  <c r="AI3103" i="15" s="1"/>
  <c r="W3103" i="15"/>
  <c r="Y3103" i="15" s="1"/>
  <c r="V3103" i="15"/>
  <c r="U3103" i="15"/>
  <c r="X3103" i="15" s="1"/>
  <c r="R3103" i="15"/>
  <c r="P3103" i="15"/>
  <c r="M3103" i="15" s="1"/>
  <c r="O3103" i="15"/>
  <c r="N3103" i="15"/>
  <c r="H3103" i="15"/>
  <c r="G3103" i="15"/>
  <c r="D3103" i="15"/>
  <c r="BA3103" i="15" s="1"/>
  <c r="C3103" i="15"/>
  <c r="AM3102" i="15"/>
  <c r="AH3102" i="15"/>
  <c r="AI3102" i="15" s="1"/>
  <c r="W3102" i="15"/>
  <c r="Y3102" i="15" s="1"/>
  <c r="V3102" i="15"/>
  <c r="U3102" i="15"/>
  <c r="X3102" i="15" s="1"/>
  <c r="R3102" i="15"/>
  <c r="AO3102" i="15" s="1"/>
  <c r="P3102" i="15"/>
  <c r="M3102" i="15" s="1"/>
  <c r="O3102" i="15"/>
  <c r="N3102" i="15"/>
  <c r="H3102" i="15"/>
  <c r="G3102" i="15"/>
  <c r="D3102" i="15"/>
  <c r="BA3102" i="15" s="1"/>
  <c r="C3102" i="15"/>
  <c r="AM3101" i="15"/>
  <c r="AH3101" i="15"/>
  <c r="AI3101" i="15" s="1"/>
  <c r="W3101" i="15"/>
  <c r="Y3101" i="15" s="1"/>
  <c r="V3101" i="15"/>
  <c r="U3101" i="15"/>
  <c r="X3101" i="15" s="1"/>
  <c r="R3101" i="15"/>
  <c r="AO3101" i="15" s="1"/>
  <c r="P3101" i="15"/>
  <c r="M3101" i="15" s="1"/>
  <c r="O3101" i="15"/>
  <c r="N3101" i="15"/>
  <c r="H3101" i="15"/>
  <c r="G3101" i="15"/>
  <c r="D3101" i="15"/>
  <c r="BA3101" i="15" s="1"/>
  <c r="C3101" i="15"/>
  <c r="AM3100" i="15"/>
  <c r="AH3100" i="15"/>
  <c r="AI3100" i="15" s="1"/>
  <c r="W3100" i="15"/>
  <c r="Y3100" i="15" s="1"/>
  <c r="V3100" i="15"/>
  <c r="U3100" i="15"/>
  <c r="X3100" i="15" s="1"/>
  <c r="R3100" i="15"/>
  <c r="AO3100" i="15" s="1"/>
  <c r="P3100" i="15"/>
  <c r="O3100" i="15"/>
  <c r="N3100" i="15"/>
  <c r="H3100" i="15"/>
  <c r="AQ3100" i="15" s="1"/>
  <c r="G3100" i="15"/>
  <c r="D3100" i="15"/>
  <c r="BA3100" i="15" s="1"/>
  <c r="C3100" i="15"/>
  <c r="AM3099" i="15"/>
  <c r="AH3099" i="15"/>
  <c r="AI3099" i="15" s="1"/>
  <c r="W3099" i="15"/>
  <c r="Y3099" i="15" s="1"/>
  <c r="V3099" i="15"/>
  <c r="U3099" i="15"/>
  <c r="X3099" i="15" s="1"/>
  <c r="R3099" i="15"/>
  <c r="P3099" i="15"/>
  <c r="O3099" i="15"/>
  <c r="N3099" i="15"/>
  <c r="H3099" i="15"/>
  <c r="G3099" i="15"/>
  <c r="D3099" i="15"/>
  <c r="BA3099" i="15" s="1"/>
  <c r="C3099" i="15"/>
  <c r="AM3098" i="15"/>
  <c r="AH3098" i="15"/>
  <c r="AI3098" i="15" s="1"/>
  <c r="W3098" i="15"/>
  <c r="Y3098" i="15" s="1"/>
  <c r="V3098" i="15"/>
  <c r="U3098" i="15"/>
  <c r="X3098" i="15" s="1"/>
  <c r="R3098" i="15"/>
  <c r="P3098" i="15"/>
  <c r="M3098" i="15" s="1"/>
  <c r="O3098" i="15"/>
  <c r="N3098" i="15"/>
  <c r="H3098" i="15"/>
  <c r="G3098" i="15"/>
  <c r="D3098" i="15"/>
  <c r="BA3098" i="15" s="1"/>
  <c r="C3098" i="15"/>
  <c r="AM3097" i="15"/>
  <c r="AH3097" i="15"/>
  <c r="AI3097" i="15" s="1"/>
  <c r="W3097" i="15"/>
  <c r="Y3097" i="15" s="1"/>
  <c r="V3097" i="15"/>
  <c r="U3097" i="15"/>
  <c r="X3097" i="15" s="1"/>
  <c r="R3097" i="15"/>
  <c r="AO3097" i="15" s="1"/>
  <c r="P3097" i="15"/>
  <c r="M3097" i="15" s="1"/>
  <c r="O3097" i="15"/>
  <c r="N3097" i="15"/>
  <c r="H3097" i="15"/>
  <c r="G3097" i="15"/>
  <c r="D3097" i="15"/>
  <c r="BA3097" i="15" s="1"/>
  <c r="C3097" i="15"/>
  <c r="AM3096" i="15"/>
  <c r="AH3096" i="15"/>
  <c r="AI3096" i="15" s="1"/>
  <c r="W3096" i="15"/>
  <c r="Y3096" i="15" s="1"/>
  <c r="V3096" i="15"/>
  <c r="U3096" i="15"/>
  <c r="X3096" i="15" s="1"/>
  <c r="R3096" i="15"/>
  <c r="AO3096" i="15" s="1"/>
  <c r="P3096" i="15"/>
  <c r="O3096" i="15"/>
  <c r="N3096" i="15"/>
  <c r="H3096" i="15"/>
  <c r="G3096" i="15"/>
  <c r="D3096" i="15"/>
  <c r="BA3096" i="15" s="1"/>
  <c r="C3096" i="15"/>
  <c r="AM3095" i="15"/>
  <c r="AH3095" i="15"/>
  <c r="AI3095" i="15" s="1"/>
  <c r="W3095" i="15"/>
  <c r="Y3095" i="15" s="1"/>
  <c r="V3095" i="15"/>
  <c r="U3095" i="15"/>
  <c r="X3095" i="15" s="1"/>
  <c r="R3095" i="15"/>
  <c r="P3095" i="15"/>
  <c r="M3095" i="15" s="1"/>
  <c r="O3095" i="15"/>
  <c r="N3095" i="15"/>
  <c r="H3095" i="15"/>
  <c r="G3095" i="15"/>
  <c r="D3095" i="15"/>
  <c r="BA3095" i="15" s="1"/>
  <c r="C3095" i="15"/>
  <c r="AM3094" i="15"/>
  <c r="AH3094" i="15"/>
  <c r="AI3094" i="15" s="1"/>
  <c r="W3094" i="15"/>
  <c r="Y3094" i="15" s="1"/>
  <c r="V3094" i="15"/>
  <c r="U3094" i="15"/>
  <c r="X3094" i="15" s="1"/>
  <c r="R3094" i="15"/>
  <c r="AO3094" i="15" s="1"/>
  <c r="P3094" i="15"/>
  <c r="M3094" i="15" s="1"/>
  <c r="O3094" i="15"/>
  <c r="N3094" i="15"/>
  <c r="H3094" i="15"/>
  <c r="G3094" i="15"/>
  <c r="D3094" i="15"/>
  <c r="BA3094" i="15" s="1"/>
  <c r="C3094" i="15"/>
  <c r="AM3093" i="15"/>
  <c r="AH3093" i="15"/>
  <c r="AI3093" i="15" s="1"/>
  <c r="W3093" i="15"/>
  <c r="Y3093" i="15" s="1"/>
  <c r="V3093" i="15"/>
  <c r="U3093" i="15"/>
  <c r="X3093" i="15" s="1"/>
  <c r="R3093" i="15"/>
  <c r="AO3093" i="15" s="1"/>
  <c r="P3093" i="15"/>
  <c r="M3093" i="15" s="1"/>
  <c r="O3093" i="15"/>
  <c r="N3093" i="15"/>
  <c r="H3093" i="15"/>
  <c r="G3093" i="15"/>
  <c r="D3093" i="15"/>
  <c r="BA3093" i="15" s="1"/>
  <c r="C3093" i="15"/>
  <c r="AM3092" i="15"/>
  <c r="AH3092" i="15"/>
  <c r="AI3092" i="15" s="1"/>
  <c r="W3092" i="15"/>
  <c r="Y3092" i="15" s="1"/>
  <c r="V3092" i="15"/>
  <c r="U3092" i="15"/>
  <c r="X3092" i="15" s="1"/>
  <c r="R3092" i="15"/>
  <c r="AO3092" i="15" s="1"/>
  <c r="P3092" i="15"/>
  <c r="M3092" i="15" s="1"/>
  <c r="O3092" i="15"/>
  <c r="N3092" i="15"/>
  <c r="H3092" i="15"/>
  <c r="G3092" i="15"/>
  <c r="D3092" i="15"/>
  <c r="BA3092" i="15" s="1"/>
  <c r="C3092" i="15"/>
  <c r="AM3091" i="15"/>
  <c r="AH3091" i="15"/>
  <c r="AI3091" i="15" s="1"/>
  <c r="W3091" i="15"/>
  <c r="Y3091" i="15" s="1"/>
  <c r="V3091" i="15"/>
  <c r="U3091" i="15"/>
  <c r="X3091" i="15" s="1"/>
  <c r="R3091" i="15"/>
  <c r="P3091" i="15"/>
  <c r="M3091" i="15" s="1"/>
  <c r="O3091" i="15"/>
  <c r="N3091" i="15"/>
  <c r="H3091" i="15"/>
  <c r="G3091" i="15"/>
  <c r="D3091" i="15"/>
  <c r="BA3091" i="15" s="1"/>
  <c r="C3091" i="15"/>
  <c r="AM3090" i="15"/>
  <c r="AH3090" i="15"/>
  <c r="AI3090" i="15" s="1"/>
  <c r="W3090" i="15"/>
  <c r="Y3090" i="15" s="1"/>
  <c r="V3090" i="15"/>
  <c r="U3090" i="15"/>
  <c r="X3090" i="15" s="1"/>
  <c r="R3090" i="15"/>
  <c r="AO3090" i="15" s="1"/>
  <c r="P3090" i="15"/>
  <c r="O3090" i="15"/>
  <c r="N3090" i="15"/>
  <c r="H3090" i="15"/>
  <c r="G3090" i="15"/>
  <c r="D3090" i="15"/>
  <c r="BA3090" i="15" s="1"/>
  <c r="C3090" i="15"/>
  <c r="BA3089" i="15"/>
  <c r="AM3089" i="15"/>
  <c r="AH3089" i="15"/>
  <c r="AI3089" i="15" s="1"/>
  <c r="W3089" i="15"/>
  <c r="Y3089" i="15" s="1"/>
  <c r="V3089" i="15"/>
  <c r="U3089" i="15"/>
  <c r="X3089" i="15" s="1"/>
  <c r="R3089" i="15"/>
  <c r="P3089" i="15"/>
  <c r="O3089" i="15"/>
  <c r="N3089" i="15"/>
  <c r="H3089" i="15"/>
  <c r="G3089" i="15"/>
  <c r="D3089" i="15"/>
  <c r="C3089" i="15"/>
  <c r="AM3088" i="15"/>
  <c r="AH3088" i="15"/>
  <c r="AI3088" i="15" s="1"/>
  <c r="W3088" i="15"/>
  <c r="Y3088" i="15" s="1"/>
  <c r="V3088" i="15"/>
  <c r="U3088" i="15"/>
  <c r="X3088" i="15" s="1"/>
  <c r="R3088" i="15"/>
  <c r="AO3088" i="15" s="1"/>
  <c r="P3088" i="15"/>
  <c r="M3088" i="15" s="1"/>
  <c r="O3088" i="15"/>
  <c r="N3088" i="15"/>
  <c r="H3088" i="15"/>
  <c r="G3088" i="15"/>
  <c r="D3088" i="15"/>
  <c r="BA3088" i="15" s="1"/>
  <c r="C3088" i="15"/>
  <c r="AM3087" i="15"/>
  <c r="AH3087" i="15"/>
  <c r="AI3087" i="15" s="1"/>
  <c r="W3087" i="15"/>
  <c r="Y3087" i="15" s="1"/>
  <c r="V3087" i="15"/>
  <c r="U3087" i="15"/>
  <c r="X3087" i="15" s="1"/>
  <c r="R3087" i="15"/>
  <c r="AO3087" i="15" s="1"/>
  <c r="P3087" i="15"/>
  <c r="O3087" i="15"/>
  <c r="N3087" i="15"/>
  <c r="H3087" i="15"/>
  <c r="G3087" i="15"/>
  <c r="D3087" i="15"/>
  <c r="BA3087" i="15" s="1"/>
  <c r="C3087" i="15"/>
  <c r="AM3086" i="15"/>
  <c r="AH3086" i="15"/>
  <c r="AI3086" i="15" s="1"/>
  <c r="W3086" i="15"/>
  <c r="Y3086" i="15" s="1"/>
  <c r="V3086" i="15"/>
  <c r="U3086" i="15"/>
  <c r="X3086" i="15" s="1"/>
  <c r="R3086" i="15"/>
  <c r="AO3086" i="15" s="1"/>
  <c r="P3086" i="15"/>
  <c r="M3086" i="15" s="1"/>
  <c r="O3086" i="15"/>
  <c r="N3086" i="15"/>
  <c r="H3086" i="15"/>
  <c r="G3086" i="15"/>
  <c r="D3086" i="15"/>
  <c r="BA3086" i="15" s="1"/>
  <c r="C3086" i="15"/>
  <c r="AM3085" i="15"/>
  <c r="AH3085" i="15"/>
  <c r="AI3085" i="15" s="1"/>
  <c r="W3085" i="15"/>
  <c r="Y3085" i="15" s="1"/>
  <c r="V3085" i="15"/>
  <c r="U3085" i="15"/>
  <c r="X3085" i="15" s="1"/>
  <c r="R3085" i="15"/>
  <c r="AO3085" i="15" s="1"/>
  <c r="P3085" i="15"/>
  <c r="M3085" i="15" s="1"/>
  <c r="O3085" i="15"/>
  <c r="N3085" i="15"/>
  <c r="H3085" i="15"/>
  <c r="G3085" i="15"/>
  <c r="D3085" i="15"/>
  <c r="BA3085" i="15" s="1"/>
  <c r="C3085" i="15"/>
  <c r="AM3084" i="15"/>
  <c r="AH3084" i="15"/>
  <c r="AI3084" i="15" s="1"/>
  <c r="Y3084" i="15"/>
  <c r="W3084" i="15"/>
  <c r="V3084" i="15"/>
  <c r="U3084" i="15"/>
  <c r="X3084" i="15" s="1"/>
  <c r="R3084" i="15"/>
  <c r="AO3084" i="15" s="1"/>
  <c r="P3084" i="15"/>
  <c r="M3084" i="15" s="1"/>
  <c r="O3084" i="15"/>
  <c r="N3084" i="15"/>
  <c r="H3084" i="15"/>
  <c r="G3084" i="15"/>
  <c r="D3084" i="15"/>
  <c r="BA3084" i="15" s="1"/>
  <c r="C3084" i="15"/>
  <c r="AM3083" i="15"/>
  <c r="AH3083" i="15"/>
  <c r="AI3083" i="15" s="1"/>
  <c r="W3083" i="15"/>
  <c r="Y3083" i="15" s="1"/>
  <c r="V3083" i="15"/>
  <c r="U3083" i="15"/>
  <c r="X3083" i="15" s="1"/>
  <c r="R3083" i="15"/>
  <c r="AO3083" i="15" s="1"/>
  <c r="P3083" i="15"/>
  <c r="O3083" i="15"/>
  <c r="N3083" i="15"/>
  <c r="H3083" i="15"/>
  <c r="G3083" i="15"/>
  <c r="D3083" i="15"/>
  <c r="BA3083" i="15" s="1"/>
  <c r="C3083" i="15"/>
  <c r="AM3082" i="15"/>
  <c r="AH3082" i="15"/>
  <c r="AI3082" i="15" s="1"/>
  <c r="W3082" i="15"/>
  <c r="Y3082" i="15" s="1"/>
  <c r="V3082" i="15"/>
  <c r="U3082" i="15"/>
  <c r="X3082" i="15" s="1"/>
  <c r="R3082" i="15"/>
  <c r="AO3082" i="15" s="1"/>
  <c r="P3082" i="15"/>
  <c r="M3082" i="15" s="1"/>
  <c r="O3082" i="15"/>
  <c r="N3082" i="15"/>
  <c r="H3082" i="15"/>
  <c r="G3082" i="15"/>
  <c r="D3082" i="15"/>
  <c r="BA3082" i="15" s="1"/>
  <c r="C3082" i="15"/>
  <c r="AM3081" i="15"/>
  <c r="AH3081" i="15"/>
  <c r="AI3081" i="15" s="1"/>
  <c r="W3081" i="15"/>
  <c r="Y3081" i="15" s="1"/>
  <c r="V3081" i="15"/>
  <c r="U3081" i="15"/>
  <c r="X3081" i="15" s="1"/>
  <c r="R3081" i="15"/>
  <c r="AO3081" i="15" s="1"/>
  <c r="P3081" i="15"/>
  <c r="O3081" i="15"/>
  <c r="N3081" i="15"/>
  <c r="H3081" i="15"/>
  <c r="G3081" i="15"/>
  <c r="D3081" i="15"/>
  <c r="BA3081" i="15" s="1"/>
  <c r="C3081" i="15"/>
  <c r="AM3080" i="15"/>
  <c r="AH3080" i="15"/>
  <c r="AI3080" i="15" s="1"/>
  <c r="W3080" i="15"/>
  <c r="Y3080" i="15" s="1"/>
  <c r="V3080" i="15"/>
  <c r="U3080" i="15"/>
  <c r="X3080" i="15" s="1"/>
  <c r="R3080" i="15"/>
  <c r="P3080" i="15"/>
  <c r="O3080" i="15"/>
  <c r="N3080" i="15"/>
  <c r="H3080" i="15"/>
  <c r="G3080" i="15"/>
  <c r="D3080" i="15"/>
  <c r="BA3080" i="15" s="1"/>
  <c r="C3080" i="15"/>
  <c r="AM3079" i="15"/>
  <c r="AH3079" i="15"/>
  <c r="AI3079" i="15" s="1"/>
  <c r="W3079" i="15"/>
  <c r="Y3079" i="15" s="1"/>
  <c r="V3079" i="15"/>
  <c r="U3079" i="15"/>
  <c r="X3079" i="15" s="1"/>
  <c r="R3079" i="15"/>
  <c r="P3079" i="15"/>
  <c r="M3079" i="15" s="1"/>
  <c r="O3079" i="15"/>
  <c r="N3079" i="15"/>
  <c r="H3079" i="15"/>
  <c r="G3079" i="15"/>
  <c r="D3079" i="15"/>
  <c r="BA3079" i="15" s="1"/>
  <c r="C3079" i="15"/>
  <c r="AM3078" i="15"/>
  <c r="AH3078" i="15"/>
  <c r="AI3078" i="15" s="1"/>
  <c r="W3078" i="15"/>
  <c r="Y3078" i="15" s="1"/>
  <c r="V3078" i="15"/>
  <c r="U3078" i="15"/>
  <c r="X3078" i="15" s="1"/>
  <c r="R3078" i="15"/>
  <c r="P3078" i="15"/>
  <c r="M3078" i="15" s="1"/>
  <c r="O3078" i="15"/>
  <c r="N3078" i="15"/>
  <c r="H3078" i="15"/>
  <c r="G3078" i="15"/>
  <c r="D3078" i="15"/>
  <c r="BA3078" i="15" s="1"/>
  <c r="C3078" i="15"/>
  <c r="AO3077" i="15"/>
  <c r="AM3077" i="15"/>
  <c r="AH3077" i="15"/>
  <c r="AI3077" i="15" s="1"/>
  <c r="W3077" i="15"/>
  <c r="Y3077" i="15" s="1"/>
  <c r="V3077" i="15"/>
  <c r="U3077" i="15"/>
  <c r="X3077" i="15" s="1"/>
  <c r="R3077" i="15"/>
  <c r="P3077" i="15"/>
  <c r="M3077" i="15" s="1"/>
  <c r="O3077" i="15"/>
  <c r="N3077" i="15"/>
  <c r="H3077" i="15"/>
  <c r="G3077" i="15"/>
  <c r="D3077" i="15"/>
  <c r="BA3077" i="15" s="1"/>
  <c r="C3077" i="15"/>
  <c r="AM3076" i="15"/>
  <c r="AH3076" i="15"/>
  <c r="AI3076" i="15" s="1"/>
  <c r="W3076" i="15"/>
  <c r="Y3076" i="15" s="1"/>
  <c r="V3076" i="15"/>
  <c r="U3076" i="15"/>
  <c r="X3076" i="15" s="1"/>
  <c r="R3076" i="15"/>
  <c r="AO3076" i="15" s="1"/>
  <c r="P3076" i="15"/>
  <c r="M3076" i="15" s="1"/>
  <c r="O3076" i="15"/>
  <c r="N3076" i="15"/>
  <c r="H3076" i="15"/>
  <c r="G3076" i="15"/>
  <c r="D3076" i="15"/>
  <c r="BA3076" i="15" s="1"/>
  <c r="C3076" i="15"/>
  <c r="AM3075" i="15"/>
  <c r="AH3075" i="15"/>
  <c r="AI3075" i="15" s="1"/>
  <c r="W3075" i="15"/>
  <c r="Y3075" i="15" s="1"/>
  <c r="V3075" i="15"/>
  <c r="U3075" i="15"/>
  <c r="X3075" i="15" s="1"/>
  <c r="R3075" i="15"/>
  <c r="P3075" i="15"/>
  <c r="M3075" i="15" s="1"/>
  <c r="O3075" i="15"/>
  <c r="N3075" i="15"/>
  <c r="H3075" i="15"/>
  <c r="G3075" i="15"/>
  <c r="D3075" i="15"/>
  <c r="BA3075" i="15" s="1"/>
  <c r="C3075" i="15"/>
  <c r="AM3074" i="15"/>
  <c r="AH3074" i="15"/>
  <c r="AI3074" i="15" s="1"/>
  <c r="W3074" i="15"/>
  <c r="Y3074" i="15" s="1"/>
  <c r="V3074" i="15"/>
  <c r="U3074" i="15"/>
  <c r="X3074" i="15" s="1"/>
  <c r="R3074" i="15"/>
  <c r="AO3074" i="15" s="1"/>
  <c r="P3074" i="15"/>
  <c r="M3074" i="15" s="1"/>
  <c r="O3074" i="15"/>
  <c r="N3074" i="15"/>
  <c r="H3074" i="15"/>
  <c r="G3074" i="15"/>
  <c r="D3074" i="15"/>
  <c r="BA3074" i="15" s="1"/>
  <c r="C3074" i="15"/>
  <c r="AM3073" i="15"/>
  <c r="AH3073" i="15"/>
  <c r="AI3073" i="15" s="1"/>
  <c r="Y3073" i="15"/>
  <c r="W3073" i="15"/>
  <c r="V3073" i="15"/>
  <c r="U3073" i="15"/>
  <c r="X3073" i="15" s="1"/>
  <c r="R3073" i="15"/>
  <c r="AO3073" i="15" s="1"/>
  <c r="P3073" i="15"/>
  <c r="M3073" i="15" s="1"/>
  <c r="O3073" i="15"/>
  <c r="N3073" i="15"/>
  <c r="H3073" i="15"/>
  <c r="G3073" i="15"/>
  <c r="D3073" i="15"/>
  <c r="BA3073" i="15" s="1"/>
  <c r="C3073" i="15"/>
  <c r="AO3072" i="15"/>
  <c r="AM3072" i="15"/>
  <c r="AH3072" i="15"/>
  <c r="AI3072" i="15" s="1"/>
  <c r="W3072" i="15"/>
  <c r="Y3072" i="15" s="1"/>
  <c r="V3072" i="15"/>
  <c r="U3072" i="15"/>
  <c r="X3072" i="15" s="1"/>
  <c r="R3072" i="15"/>
  <c r="P3072" i="15"/>
  <c r="M3072" i="15" s="1"/>
  <c r="O3072" i="15"/>
  <c r="N3072" i="15"/>
  <c r="H3072" i="15"/>
  <c r="G3072" i="15"/>
  <c r="D3072" i="15"/>
  <c r="BA3072" i="15" s="1"/>
  <c r="C3072" i="15"/>
  <c r="AM3071" i="15"/>
  <c r="AH3071" i="15"/>
  <c r="AI3071" i="15" s="1"/>
  <c r="W3071" i="15"/>
  <c r="Y3071" i="15" s="1"/>
  <c r="V3071" i="15"/>
  <c r="U3071" i="15"/>
  <c r="X3071" i="15" s="1"/>
  <c r="R3071" i="15"/>
  <c r="P3071" i="15"/>
  <c r="M3071" i="15" s="1"/>
  <c r="O3071" i="15"/>
  <c r="N3071" i="15"/>
  <c r="H3071" i="15"/>
  <c r="G3071" i="15"/>
  <c r="D3071" i="15"/>
  <c r="BA3071" i="15" s="1"/>
  <c r="C3071" i="15"/>
  <c r="AM3070" i="15"/>
  <c r="AH3070" i="15"/>
  <c r="AI3070" i="15" s="1"/>
  <c r="W3070" i="15"/>
  <c r="Y3070" i="15" s="1"/>
  <c r="V3070" i="15"/>
  <c r="U3070" i="15"/>
  <c r="X3070" i="15" s="1"/>
  <c r="R3070" i="15"/>
  <c r="AO3070" i="15" s="1"/>
  <c r="P3070" i="15"/>
  <c r="O3070" i="15"/>
  <c r="N3070" i="15"/>
  <c r="H3070" i="15"/>
  <c r="G3070" i="15"/>
  <c r="D3070" i="15"/>
  <c r="BA3070" i="15" s="1"/>
  <c r="C3070" i="15"/>
  <c r="AM3069" i="15"/>
  <c r="AH3069" i="15"/>
  <c r="AI3069" i="15" s="1"/>
  <c r="W3069" i="15"/>
  <c r="Y3069" i="15" s="1"/>
  <c r="V3069" i="15"/>
  <c r="U3069" i="15"/>
  <c r="X3069" i="15" s="1"/>
  <c r="R3069" i="15"/>
  <c r="AO3069" i="15" s="1"/>
  <c r="P3069" i="15"/>
  <c r="M3069" i="15" s="1"/>
  <c r="O3069" i="15"/>
  <c r="N3069" i="15"/>
  <c r="H3069" i="15"/>
  <c r="G3069" i="15"/>
  <c r="D3069" i="15"/>
  <c r="BA3069" i="15" s="1"/>
  <c r="C3069" i="15"/>
  <c r="AM3068" i="15"/>
  <c r="AH3068" i="15"/>
  <c r="AI3068" i="15" s="1"/>
  <c r="W3068" i="15"/>
  <c r="Y3068" i="15" s="1"/>
  <c r="V3068" i="15"/>
  <c r="U3068" i="15"/>
  <c r="X3068" i="15" s="1"/>
  <c r="R3068" i="15"/>
  <c r="AO3068" i="15" s="1"/>
  <c r="P3068" i="15"/>
  <c r="M3068" i="15" s="1"/>
  <c r="O3068" i="15"/>
  <c r="N3068" i="15"/>
  <c r="H3068" i="15"/>
  <c r="AQ3068" i="15" s="1"/>
  <c r="G3068" i="15"/>
  <c r="D3068" i="15"/>
  <c r="BA3068" i="15" s="1"/>
  <c r="C3068" i="15"/>
  <c r="AM3067" i="15"/>
  <c r="AH3067" i="15"/>
  <c r="AI3067" i="15" s="1"/>
  <c r="W3067" i="15"/>
  <c r="Y3067" i="15" s="1"/>
  <c r="V3067" i="15"/>
  <c r="U3067" i="15"/>
  <c r="X3067" i="15" s="1"/>
  <c r="R3067" i="15"/>
  <c r="AO3067" i="15" s="1"/>
  <c r="P3067" i="15"/>
  <c r="O3067" i="15"/>
  <c r="N3067" i="15"/>
  <c r="H3067" i="15"/>
  <c r="G3067" i="15"/>
  <c r="D3067" i="15"/>
  <c r="BA3067" i="15" s="1"/>
  <c r="C3067" i="15"/>
  <c r="AM3066" i="15"/>
  <c r="AH3066" i="15"/>
  <c r="AI3066" i="15" s="1"/>
  <c r="W3066" i="15"/>
  <c r="Y3066" i="15" s="1"/>
  <c r="V3066" i="15"/>
  <c r="U3066" i="15"/>
  <c r="X3066" i="15" s="1"/>
  <c r="R3066" i="15"/>
  <c r="P3066" i="15"/>
  <c r="M3066" i="15" s="1"/>
  <c r="O3066" i="15"/>
  <c r="N3066" i="15"/>
  <c r="H3066" i="15"/>
  <c r="G3066" i="15"/>
  <c r="D3066" i="15"/>
  <c r="BA3066" i="15" s="1"/>
  <c r="C3066" i="15"/>
  <c r="AM3065" i="15"/>
  <c r="AH3065" i="15"/>
  <c r="AI3065" i="15" s="1"/>
  <c r="W3065" i="15"/>
  <c r="Y3065" i="15" s="1"/>
  <c r="V3065" i="15"/>
  <c r="U3065" i="15"/>
  <c r="X3065" i="15" s="1"/>
  <c r="R3065" i="15"/>
  <c r="AO3065" i="15" s="1"/>
  <c r="P3065" i="15"/>
  <c r="M3065" i="15" s="1"/>
  <c r="O3065" i="15"/>
  <c r="N3065" i="15"/>
  <c r="H3065" i="15"/>
  <c r="G3065" i="15"/>
  <c r="D3065" i="15"/>
  <c r="BA3065" i="15" s="1"/>
  <c r="C3065" i="15"/>
  <c r="AM3064" i="15"/>
  <c r="AH3064" i="15"/>
  <c r="AI3064" i="15" s="1"/>
  <c r="W3064" i="15"/>
  <c r="Y3064" i="15" s="1"/>
  <c r="V3064" i="15"/>
  <c r="U3064" i="15"/>
  <c r="X3064" i="15" s="1"/>
  <c r="R3064" i="15"/>
  <c r="AO3064" i="15" s="1"/>
  <c r="P3064" i="15"/>
  <c r="M3064" i="15" s="1"/>
  <c r="O3064" i="15"/>
  <c r="N3064" i="15"/>
  <c r="H3064" i="15"/>
  <c r="G3064" i="15"/>
  <c r="D3064" i="15"/>
  <c r="BA3064" i="15" s="1"/>
  <c r="C3064" i="15"/>
  <c r="AM3063" i="15"/>
  <c r="AH3063" i="15"/>
  <c r="AI3063" i="15" s="1"/>
  <c r="W3063" i="15"/>
  <c r="Y3063" i="15" s="1"/>
  <c r="V3063" i="15"/>
  <c r="U3063" i="15"/>
  <c r="X3063" i="15" s="1"/>
  <c r="R3063" i="15"/>
  <c r="AO3063" i="15" s="1"/>
  <c r="P3063" i="15"/>
  <c r="O3063" i="15"/>
  <c r="N3063" i="15"/>
  <c r="H3063" i="15"/>
  <c r="G3063" i="15"/>
  <c r="D3063" i="15"/>
  <c r="BA3063" i="15" s="1"/>
  <c r="C3063" i="15"/>
  <c r="AM3062" i="15"/>
  <c r="AH3062" i="15"/>
  <c r="AI3062" i="15" s="1"/>
  <c r="W3062" i="15"/>
  <c r="Y3062" i="15" s="1"/>
  <c r="V3062" i="15"/>
  <c r="U3062" i="15"/>
  <c r="X3062" i="15" s="1"/>
  <c r="R3062" i="15"/>
  <c r="AO3062" i="15" s="1"/>
  <c r="P3062" i="15"/>
  <c r="M3062" i="15" s="1"/>
  <c r="O3062" i="15"/>
  <c r="N3062" i="15"/>
  <c r="H3062" i="15"/>
  <c r="G3062" i="15"/>
  <c r="D3062" i="15"/>
  <c r="BA3062" i="15" s="1"/>
  <c r="C3062" i="15"/>
  <c r="AM3061" i="15"/>
  <c r="AH3061" i="15"/>
  <c r="AI3061" i="15" s="1"/>
  <c r="W3061" i="15"/>
  <c r="Y3061" i="15" s="1"/>
  <c r="V3061" i="15"/>
  <c r="U3061" i="15"/>
  <c r="X3061" i="15" s="1"/>
  <c r="R3061" i="15"/>
  <c r="AO3061" i="15" s="1"/>
  <c r="P3061" i="15"/>
  <c r="M3061" i="15" s="1"/>
  <c r="O3061" i="15"/>
  <c r="N3061" i="15"/>
  <c r="H3061" i="15"/>
  <c r="G3061" i="15"/>
  <c r="D3061" i="15"/>
  <c r="BA3061" i="15" s="1"/>
  <c r="C3061" i="15"/>
  <c r="AM3060" i="15"/>
  <c r="AH3060" i="15"/>
  <c r="AI3060" i="15" s="1"/>
  <c r="W3060" i="15"/>
  <c r="Y3060" i="15" s="1"/>
  <c r="V3060" i="15"/>
  <c r="U3060" i="15"/>
  <c r="X3060" i="15" s="1"/>
  <c r="R3060" i="15"/>
  <c r="P3060" i="15"/>
  <c r="M3060" i="15" s="1"/>
  <c r="O3060" i="15"/>
  <c r="N3060" i="15"/>
  <c r="H3060" i="15"/>
  <c r="G3060" i="15"/>
  <c r="D3060" i="15"/>
  <c r="BA3060" i="15" s="1"/>
  <c r="C3060" i="15"/>
  <c r="AM3059" i="15"/>
  <c r="AI3059" i="15"/>
  <c r="AH3059" i="15"/>
  <c r="W3059" i="15"/>
  <c r="Y3059" i="15" s="1"/>
  <c r="V3059" i="15"/>
  <c r="U3059" i="15"/>
  <c r="X3059" i="15" s="1"/>
  <c r="R3059" i="15"/>
  <c r="AO3059" i="15" s="1"/>
  <c r="P3059" i="15"/>
  <c r="M3059" i="15" s="1"/>
  <c r="O3059" i="15"/>
  <c r="N3059" i="15"/>
  <c r="H3059" i="15"/>
  <c r="Q3059" i="15" s="1"/>
  <c r="G3059" i="15"/>
  <c r="D3059" i="15"/>
  <c r="BA3059" i="15" s="1"/>
  <c r="C3059" i="15"/>
  <c r="AM3058" i="15"/>
  <c r="AH3058" i="15"/>
  <c r="AI3058" i="15" s="1"/>
  <c r="W3058" i="15"/>
  <c r="Y3058" i="15" s="1"/>
  <c r="V3058" i="15"/>
  <c r="U3058" i="15"/>
  <c r="X3058" i="15" s="1"/>
  <c r="R3058" i="15"/>
  <c r="AO3058" i="15" s="1"/>
  <c r="P3058" i="15"/>
  <c r="M3058" i="15" s="1"/>
  <c r="O3058" i="15"/>
  <c r="N3058" i="15"/>
  <c r="H3058" i="15"/>
  <c r="G3058" i="15"/>
  <c r="D3058" i="15"/>
  <c r="BA3058" i="15" s="1"/>
  <c r="C3058" i="15"/>
  <c r="AM3057" i="15"/>
  <c r="AH3057" i="15"/>
  <c r="AI3057" i="15" s="1"/>
  <c r="W3057" i="15"/>
  <c r="Y3057" i="15" s="1"/>
  <c r="V3057" i="15"/>
  <c r="U3057" i="15"/>
  <c r="X3057" i="15" s="1"/>
  <c r="R3057" i="15"/>
  <c r="AO3057" i="15" s="1"/>
  <c r="P3057" i="15"/>
  <c r="O3057" i="15"/>
  <c r="N3057" i="15"/>
  <c r="H3057" i="15"/>
  <c r="G3057" i="15"/>
  <c r="D3057" i="15"/>
  <c r="BA3057" i="15" s="1"/>
  <c r="C3057" i="15"/>
  <c r="AM3056" i="15"/>
  <c r="AH3056" i="15"/>
  <c r="AI3056" i="15" s="1"/>
  <c r="W3056" i="15"/>
  <c r="Y3056" i="15" s="1"/>
  <c r="V3056" i="15"/>
  <c r="U3056" i="15"/>
  <c r="X3056" i="15" s="1"/>
  <c r="R3056" i="15"/>
  <c r="P3056" i="15"/>
  <c r="M3056" i="15" s="1"/>
  <c r="O3056" i="15"/>
  <c r="N3056" i="15"/>
  <c r="H3056" i="15"/>
  <c r="G3056" i="15"/>
  <c r="D3056" i="15"/>
  <c r="BA3056" i="15" s="1"/>
  <c r="C3056" i="15"/>
  <c r="AM3055" i="15"/>
  <c r="AH3055" i="15"/>
  <c r="AI3055" i="15" s="1"/>
  <c r="W3055" i="15"/>
  <c r="Y3055" i="15" s="1"/>
  <c r="V3055" i="15"/>
  <c r="U3055" i="15"/>
  <c r="X3055" i="15" s="1"/>
  <c r="R3055" i="15"/>
  <c r="AO3055" i="15" s="1"/>
  <c r="P3055" i="15"/>
  <c r="M3055" i="15" s="1"/>
  <c r="O3055" i="15"/>
  <c r="N3055" i="15"/>
  <c r="H3055" i="15"/>
  <c r="G3055" i="15"/>
  <c r="D3055" i="15"/>
  <c r="BA3055" i="15" s="1"/>
  <c r="C3055" i="15"/>
  <c r="AM3054" i="15"/>
  <c r="AH3054" i="15"/>
  <c r="AI3054" i="15" s="1"/>
  <c r="W3054" i="15"/>
  <c r="Y3054" i="15" s="1"/>
  <c r="V3054" i="15"/>
  <c r="U3054" i="15"/>
  <c r="X3054" i="15" s="1"/>
  <c r="R3054" i="15"/>
  <c r="AO3054" i="15" s="1"/>
  <c r="P3054" i="15"/>
  <c r="M3054" i="15" s="1"/>
  <c r="O3054" i="15"/>
  <c r="N3054" i="15"/>
  <c r="H3054" i="15"/>
  <c r="G3054" i="15"/>
  <c r="D3054" i="15"/>
  <c r="BA3054" i="15" s="1"/>
  <c r="C3054" i="15"/>
  <c r="AM3053" i="15"/>
  <c r="AH3053" i="15"/>
  <c r="AI3053" i="15" s="1"/>
  <c r="W3053" i="15"/>
  <c r="Y3053" i="15" s="1"/>
  <c r="V3053" i="15"/>
  <c r="U3053" i="15"/>
  <c r="X3053" i="15" s="1"/>
  <c r="R3053" i="15"/>
  <c r="AO3053" i="15" s="1"/>
  <c r="P3053" i="15"/>
  <c r="M3053" i="15" s="1"/>
  <c r="O3053" i="15"/>
  <c r="N3053" i="15"/>
  <c r="H3053" i="15"/>
  <c r="G3053" i="15"/>
  <c r="D3053" i="15"/>
  <c r="BA3053" i="15" s="1"/>
  <c r="C3053" i="15"/>
  <c r="AM3052" i="15"/>
  <c r="AH3052" i="15"/>
  <c r="AI3052" i="15" s="1"/>
  <c r="W3052" i="15"/>
  <c r="Y3052" i="15" s="1"/>
  <c r="V3052" i="15"/>
  <c r="U3052" i="15"/>
  <c r="X3052" i="15" s="1"/>
  <c r="R3052" i="15"/>
  <c r="AO3052" i="15" s="1"/>
  <c r="P3052" i="15"/>
  <c r="M3052" i="15" s="1"/>
  <c r="O3052" i="15"/>
  <c r="N3052" i="15"/>
  <c r="H3052" i="15"/>
  <c r="AQ3052" i="15" s="1"/>
  <c r="G3052" i="15"/>
  <c r="D3052" i="15"/>
  <c r="BA3052" i="15" s="1"/>
  <c r="C3052" i="15"/>
  <c r="AM3051" i="15"/>
  <c r="AH3051" i="15"/>
  <c r="AI3051" i="15" s="1"/>
  <c r="W3051" i="15"/>
  <c r="Y3051" i="15" s="1"/>
  <c r="V3051" i="15"/>
  <c r="U3051" i="15"/>
  <c r="X3051" i="15" s="1"/>
  <c r="R3051" i="15"/>
  <c r="P3051" i="15"/>
  <c r="M3051" i="15" s="1"/>
  <c r="O3051" i="15"/>
  <c r="N3051" i="15"/>
  <c r="H3051" i="15"/>
  <c r="G3051" i="15"/>
  <c r="D3051" i="15"/>
  <c r="BA3051" i="15" s="1"/>
  <c r="C3051" i="15"/>
  <c r="AM3050" i="15"/>
  <c r="AH3050" i="15"/>
  <c r="AI3050" i="15" s="1"/>
  <c r="W3050" i="15"/>
  <c r="Y3050" i="15" s="1"/>
  <c r="V3050" i="15"/>
  <c r="U3050" i="15"/>
  <c r="X3050" i="15" s="1"/>
  <c r="R3050" i="15"/>
  <c r="AO3050" i="15" s="1"/>
  <c r="P3050" i="15"/>
  <c r="M3050" i="15" s="1"/>
  <c r="O3050" i="15"/>
  <c r="N3050" i="15"/>
  <c r="H3050" i="15"/>
  <c r="AQ3050" i="15" s="1"/>
  <c r="G3050" i="15"/>
  <c r="D3050" i="15"/>
  <c r="BA3050" i="15" s="1"/>
  <c r="C3050" i="15"/>
  <c r="AM3049" i="15"/>
  <c r="AH3049" i="15"/>
  <c r="AI3049" i="15" s="1"/>
  <c r="W3049" i="15"/>
  <c r="Y3049" i="15" s="1"/>
  <c r="V3049" i="15"/>
  <c r="U3049" i="15"/>
  <c r="X3049" i="15" s="1"/>
  <c r="R3049" i="15"/>
  <c r="AO3049" i="15" s="1"/>
  <c r="P3049" i="15"/>
  <c r="O3049" i="15"/>
  <c r="N3049" i="15"/>
  <c r="H3049" i="15"/>
  <c r="G3049" i="15"/>
  <c r="D3049" i="15"/>
  <c r="BA3049" i="15" s="1"/>
  <c r="C3049" i="15"/>
  <c r="AM3048" i="15"/>
  <c r="AH3048" i="15"/>
  <c r="AI3048" i="15" s="1"/>
  <c r="W3048" i="15"/>
  <c r="Y3048" i="15" s="1"/>
  <c r="V3048" i="15"/>
  <c r="U3048" i="15"/>
  <c r="X3048" i="15" s="1"/>
  <c r="R3048" i="15"/>
  <c r="P3048" i="15"/>
  <c r="M3048" i="15" s="1"/>
  <c r="O3048" i="15"/>
  <c r="N3048" i="15"/>
  <c r="H3048" i="15"/>
  <c r="G3048" i="15"/>
  <c r="D3048" i="15"/>
  <c r="BA3048" i="15" s="1"/>
  <c r="C3048" i="15"/>
  <c r="AM3047" i="15"/>
  <c r="AH3047" i="15"/>
  <c r="AI3047" i="15" s="1"/>
  <c r="W3047" i="15"/>
  <c r="Y3047" i="15" s="1"/>
  <c r="V3047" i="15"/>
  <c r="U3047" i="15"/>
  <c r="X3047" i="15" s="1"/>
  <c r="R3047" i="15"/>
  <c r="AO3047" i="15" s="1"/>
  <c r="P3047" i="15"/>
  <c r="O3047" i="15"/>
  <c r="N3047" i="15"/>
  <c r="H3047" i="15"/>
  <c r="G3047" i="15"/>
  <c r="D3047" i="15"/>
  <c r="BA3047" i="15" s="1"/>
  <c r="C3047" i="15"/>
  <c r="AM3046" i="15"/>
  <c r="AH3046" i="15"/>
  <c r="AI3046" i="15" s="1"/>
  <c r="W3046" i="15"/>
  <c r="Y3046" i="15" s="1"/>
  <c r="V3046" i="15"/>
  <c r="U3046" i="15"/>
  <c r="X3046" i="15" s="1"/>
  <c r="R3046" i="15"/>
  <c r="AO3046" i="15" s="1"/>
  <c r="P3046" i="15"/>
  <c r="M3046" i="15" s="1"/>
  <c r="O3046" i="15"/>
  <c r="N3046" i="15"/>
  <c r="H3046" i="15"/>
  <c r="G3046" i="15"/>
  <c r="D3046" i="15"/>
  <c r="BA3046" i="15" s="1"/>
  <c r="C3046" i="15"/>
  <c r="AM3045" i="15"/>
  <c r="AH3045" i="15"/>
  <c r="AI3045" i="15" s="1"/>
  <c r="Y3045" i="15"/>
  <c r="W3045" i="15"/>
  <c r="V3045" i="15"/>
  <c r="U3045" i="15"/>
  <c r="X3045" i="15" s="1"/>
  <c r="R3045" i="15"/>
  <c r="AO3045" i="15" s="1"/>
  <c r="P3045" i="15"/>
  <c r="M3045" i="15" s="1"/>
  <c r="O3045" i="15"/>
  <c r="N3045" i="15"/>
  <c r="H3045" i="15"/>
  <c r="G3045" i="15"/>
  <c r="D3045" i="15"/>
  <c r="BA3045" i="15" s="1"/>
  <c r="C3045" i="15"/>
  <c r="AM3044" i="15"/>
  <c r="AH3044" i="15"/>
  <c r="AI3044" i="15" s="1"/>
  <c r="W3044" i="15"/>
  <c r="Y3044" i="15" s="1"/>
  <c r="V3044" i="15"/>
  <c r="U3044" i="15"/>
  <c r="X3044" i="15" s="1"/>
  <c r="R3044" i="15"/>
  <c r="AO3044" i="15" s="1"/>
  <c r="P3044" i="15"/>
  <c r="M3044" i="15" s="1"/>
  <c r="O3044" i="15"/>
  <c r="N3044" i="15"/>
  <c r="H3044" i="15"/>
  <c r="G3044" i="15"/>
  <c r="D3044" i="15"/>
  <c r="BA3044" i="15" s="1"/>
  <c r="C3044" i="15"/>
  <c r="AM3043" i="15"/>
  <c r="AH3043" i="15"/>
  <c r="AI3043" i="15" s="1"/>
  <c r="W3043" i="15"/>
  <c r="Y3043" i="15" s="1"/>
  <c r="V3043" i="15"/>
  <c r="U3043" i="15"/>
  <c r="X3043" i="15" s="1"/>
  <c r="R3043" i="15"/>
  <c r="AO3043" i="15" s="1"/>
  <c r="P3043" i="15"/>
  <c r="M3043" i="15" s="1"/>
  <c r="O3043" i="15"/>
  <c r="N3043" i="15"/>
  <c r="H3043" i="15"/>
  <c r="G3043" i="15"/>
  <c r="D3043" i="15"/>
  <c r="BA3043" i="15" s="1"/>
  <c r="C3043" i="15"/>
  <c r="AM3042" i="15"/>
  <c r="AH3042" i="15"/>
  <c r="AI3042" i="15" s="1"/>
  <c r="W3042" i="15"/>
  <c r="Y3042" i="15" s="1"/>
  <c r="V3042" i="15"/>
  <c r="U3042" i="15"/>
  <c r="X3042" i="15" s="1"/>
  <c r="R3042" i="15"/>
  <c r="AO3042" i="15" s="1"/>
  <c r="P3042" i="15"/>
  <c r="M3042" i="15" s="1"/>
  <c r="O3042" i="15"/>
  <c r="N3042" i="15"/>
  <c r="H3042" i="15"/>
  <c r="G3042" i="15"/>
  <c r="D3042" i="15"/>
  <c r="BA3042" i="15" s="1"/>
  <c r="C3042" i="15"/>
  <c r="AM3041" i="15"/>
  <c r="AH3041" i="15"/>
  <c r="AI3041" i="15" s="1"/>
  <c r="W3041" i="15"/>
  <c r="Y3041" i="15" s="1"/>
  <c r="V3041" i="15"/>
  <c r="U3041" i="15"/>
  <c r="X3041" i="15" s="1"/>
  <c r="R3041" i="15"/>
  <c r="AO3041" i="15" s="1"/>
  <c r="P3041" i="15"/>
  <c r="M3041" i="15" s="1"/>
  <c r="O3041" i="15"/>
  <c r="N3041" i="15"/>
  <c r="H3041" i="15"/>
  <c r="G3041" i="15"/>
  <c r="D3041" i="15"/>
  <c r="BA3041" i="15" s="1"/>
  <c r="C3041" i="15"/>
  <c r="AM3040" i="15"/>
  <c r="AH3040" i="15"/>
  <c r="AI3040" i="15" s="1"/>
  <c r="W3040" i="15"/>
  <c r="Y3040" i="15" s="1"/>
  <c r="V3040" i="15"/>
  <c r="U3040" i="15"/>
  <c r="X3040" i="15" s="1"/>
  <c r="R3040" i="15"/>
  <c r="AO3040" i="15" s="1"/>
  <c r="P3040" i="15"/>
  <c r="M3040" i="15" s="1"/>
  <c r="O3040" i="15"/>
  <c r="N3040" i="15"/>
  <c r="H3040" i="15"/>
  <c r="G3040" i="15"/>
  <c r="D3040" i="15"/>
  <c r="BA3040" i="15" s="1"/>
  <c r="C3040" i="15"/>
  <c r="AM3039" i="15"/>
  <c r="AH3039" i="15"/>
  <c r="AI3039" i="15" s="1"/>
  <c r="W3039" i="15"/>
  <c r="Y3039" i="15" s="1"/>
  <c r="V3039" i="15"/>
  <c r="U3039" i="15"/>
  <c r="X3039" i="15" s="1"/>
  <c r="R3039" i="15"/>
  <c r="P3039" i="15"/>
  <c r="M3039" i="15" s="1"/>
  <c r="O3039" i="15"/>
  <c r="N3039" i="15"/>
  <c r="H3039" i="15"/>
  <c r="G3039" i="15"/>
  <c r="D3039" i="15"/>
  <c r="BA3039" i="15" s="1"/>
  <c r="C3039" i="15"/>
  <c r="AM3038" i="15"/>
  <c r="AH3038" i="15"/>
  <c r="AI3038" i="15" s="1"/>
  <c r="W3038" i="15"/>
  <c r="Y3038" i="15" s="1"/>
  <c r="V3038" i="15"/>
  <c r="U3038" i="15"/>
  <c r="X3038" i="15" s="1"/>
  <c r="R3038" i="15"/>
  <c r="AO3038" i="15" s="1"/>
  <c r="P3038" i="15"/>
  <c r="M3038" i="15" s="1"/>
  <c r="O3038" i="15"/>
  <c r="N3038" i="15"/>
  <c r="H3038" i="15"/>
  <c r="G3038" i="15"/>
  <c r="D3038" i="15"/>
  <c r="BA3038" i="15" s="1"/>
  <c r="C3038" i="15"/>
  <c r="AM3037" i="15"/>
  <c r="AH3037" i="15"/>
  <c r="AI3037" i="15" s="1"/>
  <c r="W3037" i="15"/>
  <c r="Y3037" i="15" s="1"/>
  <c r="V3037" i="15"/>
  <c r="U3037" i="15"/>
  <c r="X3037" i="15" s="1"/>
  <c r="R3037" i="15"/>
  <c r="AO3037" i="15" s="1"/>
  <c r="P3037" i="15"/>
  <c r="O3037" i="15"/>
  <c r="N3037" i="15"/>
  <c r="H3037" i="15"/>
  <c r="G3037" i="15"/>
  <c r="D3037" i="15"/>
  <c r="BA3037" i="15" s="1"/>
  <c r="C3037" i="15"/>
  <c r="AM3036" i="15"/>
  <c r="AH3036" i="15"/>
  <c r="AI3036" i="15" s="1"/>
  <c r="W3036" i="15"/>
  <c r="Y3036" i="15" s="1"/>
  <c r="V3036" i="15"/>
  <c r="U3036" i="15"/>
  <c r="X3036" i="15" s="1"/>
  <c r="R3036" i="15"/>
  <c r="P3036" i="15"/>
  <c r="M3036" i="15" s="1"/>
  <c r="O3036" i="15"/>
  <c r="N3036" i="15"/>
  <c r="H3036" i="15"/>
  <c r="G3036" i="15"/>
  <c r="D3036" i="15"/>
  <c r="BA3036" i="15" s="1"/>
  <c r="C3036" i="15"/>
  <c r="AM3035" i="15"/>
  <c r="AI3035" i="15"/>
  <c r="AH3035" i="15"/>
  <c r="W3035" i="15"/>
  <c r="Y3035" i="15" s="1"/>
  <c r="V3035" i="15"/>
  <c r="U3035" i="15"/>
  <c r="X3035" i="15" s="1"/>
  <c r="R3035" i="15"/>
  <c r="AO3035" i="15" s="1"/>
  <c r="P3035" i="15"/>
  <c r="M3035" i="15" s="1"/>
  <c r="O3035" i="15"/>
  <c r="N3035" i="15"/>
  <c r="H3035" i="15"/>
  <c r="G3035" i="15"/>
  <c r="D3035" i="15"/>
  <c r="BA3035" i="15" s="1"/>
  <c r="C3035" i="15"/>
  <c r="AO3034" i="15"/>
  <c r="AM3034" i="15"/>
  <c r="AH3034" i="15"/>
  <c r="AI3034" i="15" s="1"/>
  <c r="W3034" i="15"/>
  <c r="Y3034" i="15" s="1"/>
  <c r="V3034" i="15"/>
  <c r="U3034" i="15"/>
  <c r="X3034" i="15" s="1"/>
  <c r="R3034" i="15"/>
  <c r="P3034" i="15"/>
  <c r="M3034" i="15" s="1"/>
  <c r="O3034" i="15"/>
  <c r="N3034" i="15"/>
  <c r="H3034" i="15"/>
  <c r="AQ3034" i="15" s="1"/>
  <c r="G3034" i="15"/>
  <c r="D3034" i="15"/>
  <c r="BA3034" i="15" s="1"/>
  <c r="C3034" i="15"/>
  <c r="AM3033" i="15"/>
  <c r="AH3033" i="15"/>
  <c r="AI3033" i="15" s="1"/>
  <c r="W3033" i="15"/>
  <c r="Y3033" i="15" s="1"/>
  <c r="V3033" i="15"/>
  <c r="U3033" i="15"/>
  <c r="X3033" i="15" s="1"/>
  <c r="R3033" i="15"/>
  <c r="AO3033" i="15" s="1"/>
  <c r="P3033" i="15"/>
  <c r="O3033" i="15"/>
  <c r="N3033" i="15"/>
  <c r="H3033" i="15"/>
  <c r="G3033" i="15"/>
  <c r="D3033" i="15"/>
  <c r="BA3033" i="15" s="1"/>
  <c r="C3033" i="15"/>
  <c r="AM3032" i="15"/>
  <c r="AH3032" i="15"/>
  <c r="AI3032" i="15" s="1"/>
  <c r="W3032" i="15"/>
  <c r="Y3032" i="15" s="1"/>
  <c r="V3032" i="15"/>
  <c r="U3032" i="15"/>
  <c r="X3032" i="15" s="1"/>
  <c r="R3032" i="15"/>
  <c r="P3032" i="15"/>
  <c r="M3032" i="15" s="1"/>
  <c r="O3032" i="15"/>
  <c r="N3032" i="15"/>
  <c r="H3032" i="15"/>
  <c r="G3032" i="15"/>
  <c r="D3032" i="15"/>
  <c r="BA3032" i="15" s="1"/>
  <c r="C3032" i="15"/>
  <c r="AM3031" i="15"/>
  <c r="AH3031" i="15"/>
  <c r="AI3031" i="15" s="1"/>
  <c r="W3031" i="15"/>
  <c r="Y3031" i="15" s="1"/>
  <c r="V3031" i="15"/>
  <c r="U3031" i="15"/>
  <c r="X3031" i="15" s="1"/>
  <c r="R3031" i="15"/>
  <c r="AO3031" i="15" s="1"/>
  <c r="P3031" i="15"/>
  <c r="M3031" i="15" s="1"/>
  <c r="O3031" i="15"/>
  <c r="N3031" i="15"/>
  <c r="H3031" i="15"/>
  <c r="G3031" i="15"/>
  <c r="D3031" i="15"/>
  <c r="BA3031" i="15" s="1"/>
  <c r="C3031" i="15"/>
  <c r="AM3030" i="15"/>
  <c r="AH3030" i="15"/>
  <c r="AI3030" i="15" s="1"/>
  <c r="W3030" i="15"/>
  <c r="Y3030" i="15" s="1"/>
  <c r="V3030" i="15"/>
  <c r="U3030" i="15"/>
  <c r="X3030" i="15" s="1"/>
  <c r="R3030" i="15"/>
  <c r="AO3030" i="15" s="1"/>
  <c r="P3030" i="15"/>
  <c r="M3030" i="15" s="1"/>
  <c r="O3030" i="15"/>
  <c r="N3030" i="15"/>
  <c r="H3030" i="15"/>
  <c r="G3030" i="15"/>
  <c r="D3030" i="15"/>
  <c r="BA3030" i="15" s="1"/>
  <c r="C3030" i="15"/>
  <c r="AM3029" i="15"/>
  <c r="AH3029" i="15"/>
  <c r="AI3029" i="15" s="1"/>
  <c r="W3029" i="15"/>
  <c r="Y3029" i="15" s="1"/>
  <c r="V3029" i="15"/>
  <c r="U3029" i="15"/>
  <c r="X3029" i="15" s="1"/>
  <c r="R3029" i="15"/>
  <c r="AO3029" i="15" s="1"/>
  <c r="P3029" i="15"/>
  <c r="O3029" i="15"/>
  <c r="N3029" i="15"/>
  <c r="H3029" i="15"/>
  <c r="G3029" i="15"/>
  <c r="D3029" i="15"/>
  <c r="BA3029" i="15" s="1"/>
  <c r="C3029" i="15"/>
  <c r="AM3028" i="15"/>
  <c r="AH3028" i="15"/>
  <c r="AI3028" i="15" s="1"/>
  <c r="W3028" i="15"/>
  <c r="Y3028" i="15" s="1"/>
  <c r="V3028" i="15"/>
  <c r="U3028" i="15"/>
  <c r="X3028" i="15" s="1"/>
  <c r="R3028" i="15"/>
  <c r="AO3028" i="15" s="1"/>
  <c r="P3028" i="15"/>
  <c r="M3028" i="15" s="1"/>
  <c r="O3028" i="15"/>
  <c r="N3028" i="15"/>
  <c r="H3028" i="15"/>
  <c r="G3028" i="15"/>
  <c r="D3028" i="15"/>
  <c r="BA3028" i="15" s="1"/>
  <c r="C3028" i="15"/>
  <c r="AM3027" i="15"/>
  <c r="AH3027" i="15"/>
  <c r="AI3027" i="15" s="1"/>
  <c r="W3027" i="15"/>
  <c r="Y3027" i="15" s="1"/>
  <c r="V3027" i="15"/>
  <c r="U3027" i="15"/>
  <c r="X3027" i="15" s="1"/>
  <c r="R3027" i="15"/>
  <c r="AO3027" i="15" s="1"/>
  <c r="P3027" i="15"/>
  <c r="M3027" i="15" s="1"/>
  <c r="O3027" i="15"/>
  <c r="N3027" i="15"/>
  <c r="H3027" i="15"/>
  <c r="G3027" i="15"/>
  <c r="D3027" i="15"/>
  <c r="BA3027" i="15" s="1"/>
  <c r="C3027" i="15"/>
  <c r="AM3026" i="15"/>
  <c r="AH3026" i="15"/>
  <c r="AI3026" i="15" s="1"/>
  <c r="W3026" i="15"/>
  <c r="Y3026" i="15" s="1"/>
  <c r="V3026" i="15"/>
  <c r="U3026" i="15"/>
  <c r="X3026" i="15" s="1"/>
  <c r="R3026" i="15"/>
  <c r="AO3026" i="15" s="1"/>
  <c r="P3026" i="15"/>
  <c r="M3026" i="15" s="1"/>
  <c r="O3026" i="15"/>
  <c r="N3026" i="15"/>
  <c r="H3026" i="15"/>
  <c r="G3026" i="15"/>
  <c r="D3026" i="15"/>
  <c r="BA3026" i="15" s="1"/>
  <c r="C3026" i="15"/>
  <c r="AM3025" i="15"/>
  <c r="AH3025" i="15"/>
  <c r="AI3025" i="15" s="1"/>
  <c r="W3025" i="15"/>
  <c r="Y3025" i="15" s="1"/>
  <c r="V3025" i="15"/>
  <c r="U3025" i="15"/>
  <c r="X3025" i="15" s="1"/>
  <c r="R3025" i="15"/>
  <c r="AO3025" i="15" s="1"/>
  <c r="P3025" i="15"/>
  <c r="M3025" i="15" s="1"/>
  <c r="O3025" i="15"/>
  <c r="N3025" i="15"/>
  <c r="H3025" i="15"/>
  <c r="G3025" i="15"/>
  <c r="D3025" i="15"/>
  <c r="BA3025" i="15" s="1"/>
  <c r="C3025" i="15"/>
  <c r="AM3024" i="15"/>
  <c r="AH3024" i="15"/>
  <c r="AI3024" i="15" s="1"/>
  <c r="W3024" i="15"/>
  <c r="Y3024" i="15" s="1"/>
  <c r="V3024" i="15"/>
  <c r="U3024" i="15"/>
  <c r="X3024" i="15" s="1"/>
  <c r="R3024" i="15"/>
  <c r="AO3024" i="15" s="1"/>
  <c r="P3024" i="15"/>
  <c r="M3024" i="15" s="1"/>
  <c r="O3024" i="15"/>
  <c r="N3024" i="15"/>
  <c r="H3024" i="15"/>
  <c r="G3024" i="15"/>
  <c r="D3024" i="15"/>
  <c r="BA3024" i="15" s="1"/>
  <c r="C3024" i="15"/>
  <c r="AM3023" i="15"/>
  <c r="AH3023" i="15"/>
  <c r="AI3023" i="15" s="1"/>
  <c r="W3023" i="15"/>
  <c r="Y3023" i="15" s="1"/>
  <c r="V3023" i="15"/>
  <c r="U3023" i="15"/>
  <c r="X3023" i="15" s="1"/>
  <c r="R3023" i="15"/>
  <c r="AO3023" i="15" s="1"/>
  <c r="P3023" i="15"/>
  <c r="M3023" i="15" s="1"/>
  <c r="O3023" i="15"/>
  <c r="N3023" i="15"/>
  <c r="H3023" i="15"/>
  <c r="G3023" i="15"/>
  <c r="D3023" i="15"/>
  <c r="BA3023" i="15" s="1"/>
  <c r="C3023" i="15"/>
  <c r="AM3022" i="15"/>
  <c r="AH3022" i="15"/>
  <c r="AI3022" i="15" s="1"/>
  <c r="W3022" i="15"/>
  <c r="Y3022" i="15" s="1"/>
  <c r="V3022" i="15"/>
  <c r="U3022" i="15"/>
  <c r="X3022" i="15" s="1"/>
  <c r="R3022" i="15"/>
  <c r="AO3022" i="15" s="1"/>
  <c r="P3022" i="15"/>
  <c r="O3022" i="15"/>
  <c r="N3022" i="15"/>
  <c r="H3022" i="15"/>
  <c r="G3022" i="15"/>
  <c r="D3022" i="15"/>
  <c r="BA3022" i="15" s="1"/>
  <c r="C3022" i="15"/>
  <c r="AM3021" i="15"/>
  <c r="AH3021" i="15"/>
  <c r="AI3021" i="15" s="1"/>
  <c r="W3021" i="15"/>
  <c r="Y3021" i="15" s="1"/>
  <c r="V3021" i="15"/>
  <c r="U3021" i="15"/>
  <c r="X3021" i="15" s="1"/>
  <c r="R3021" i="15"/>
  <c r="AO3021" i="15" s="1"/>
  <c r="P3021" i="15"/>
  <c r="M3021" i="15" s="1"/>
  <c r="O3021" i="15"/>
  <c r="N3021" i="15"/>
  <c r="H3021" i="15"/>
  <c r="G3021" i="15"/>
  <c r="D3021" i="15"/>
  <c r="BA3021" i="15" s="1"/>
  <c r="C3021" i="15"/>
  <c r="AM3020" i="15"/>
  <c r="AH3020" i="15"/>
  <c r="AI3020" i="15" s="1"/>
  <c r="W3020" i="15"/>
  <c r="Y3020" i="15" s="1"/>
  <c r="V3020" i="15"/>
  <c r="U3020" i="15"/>
  <c r="X3020" i="15" s="1"/>
  <c r="R3020" i="15"/>
  <c r="P3020" i="15"/>
  <c r="M3020" i="15" s="1"/>
  <c r="O3020" i="15"/>
  <c r="N3020" i="15"/>
  <c r="H3020" i="15"/>
  <c r="G3020" i="15"/>
  <c r="D3020" i="15"/>
  <c r="BA3020" i="15" s="1"/>
  <c r="C3020" i="15"/>
  <c r="AM3019" i="15"/>
  <c r="AH3019" i="15"/>
  <c r="AI3019" i="15" s="1"/>
  <c r="W3019" i="15"/>
  <c r="Y3019" i="15" s="1"/>
  <c r="V3019" i="15"/>
  <c r="U3019" i="15"/>
  <c r="X3019" i="15" s="1"/>
  <c r="R3019" i="15"/>
  <c r="AO3019" i="15" s="1"/>
  <c r="P3019" i="15"/>
  <c r="M3019" i="15" s="1"/>
  <c r="O3019" i="15"/>
  <c r="N3019" i="15"/>
  <c r="H3019" i="15"/>
  <c r="G3019" i="15"/>
  <c r="D3019" i="15"/>
  <c r="BA3019" i="15" s="1"/>
  <c r="C3019" i="15"/>
  <c r="AM3018" i="15"/>
  <c r="AH3018" i="15"/>
  <c r="AI3018" i="15" s="1"/>
  <c r="W3018" i="15"/>
  <c r="Y3018" i="15" s="1"/>
  <c r="V3018" i="15"/>
  <c r="U3018" i="15"/>
  <c r="X3018" i="15" s="1"/>
  <c r="R3018" i="15"/>
  <c r="AO3018" i="15" s="1"/>
  <c r="P3018" i="15"/>
  <c r="M3018" i="15" s="1"/>
  <c r="O3018" i="15"/>
  <c r="N3018" i="15"/>
  <c r="H3018" i="15"/>
  <c r="G3018" i="15"/>
  <c r="D3018" i="15"/>
  <c r="BA3018" i="15" s="1"/>
  <c r="C3018" i="15"/>
  <c r="AM3017" i="15"/>
  <c r="AH3017" i="15"/>
  <c r="AI3017" i="15" s="1"/>
  <c r="W3017" i="15"/>
  <c r="Y3017" i="15" s="1"/>
  <c r="V3017" i="15"/>
  <c r="U3017" i="15"/>
  <c r="X3017" i="15" s="1"/>
  <c r="R3017" i="15"/>
  <c r="AO3017" i="15" s="1"/>
  <c r="P3017" i="15"/>
  <c r="O3017" i="15"/>
  <c r="N3017" i="15"/>
  <c r="H3017" i="15"/>
  <c r="G3017" i="15"/>
  <c r="D3017" i="15"/>
  <c r="BA3017" i="15" s="1"/>
  <c r="C3017" i="15"/>
  <c r="BA3016" i="15"/>
  <c r="AM3016" i="15"/>
  <c r="AH3016" i="15"/>
  <c r="AI3016" i="15" s="1"/>
  <c r="W3016" i="15"/>
  <c r="Y3016" i="15" s="1"/>
  <c r="V3016" i="15"/>
  <c r="U3016" i="15"/>
  <c r="X3016" i="15" s="1"/>
  <c r="R3016" i="15"/>
  <c r="P3016" i="15"/>
  <c r="M3016" i="15" s="1"/>
  <c r="O3016" i="15"/>
  <c r="N3016" i="15"/>
  <c r="H3016" i="15"/>
  <c r="G3016" i="15"/>
  <c r="D3016" i="15"/>
  <c r="C3016" i="15"/>
  <c r="AM3015" i="15"/>
  <c r="AH3015" i="15"/>
  <c r="AI3015" i="15" s="1"/>
  <c r="W3015" i="15"/>
  <c r="Y3015" i="15" s="1"/>
  <c r="V3015" i="15"/>
  <c r="U3015" i="15"/>
  <c r="X3015" i="15" s="1"/>
  <c r="R3015" i="15"/>
  <c r="AO3015" i="15" s="1"/>
  <c r="P3015" i="15"/>
  <c r="M3015" i="15" s="1"/>
  <c r="O3015" i="15"/>
  <c r="N3015" i="15"/>
  <c r="H3015" i="15"/>
  <c r="G3015" i="15"/>
  <c r="D3015" i="15"/>
  <c r="BA3015" i="15" s="1"/>
  <c r="C3015" i="15"/>
  <c r="AM3014" i="15"/>
  <c r="AH3014" i="15"/>
  <c r="AI3014" i="15" s="1"/>
  <c r="Y3014" i="15"/>
  <c r="W3014" i="15"/>
  <c r="V3014" i="15"/>
  <c r="U3014" i="15"/>
  <c r="X3014" i="15" s="1"/>
  <c r="R3014" i="15"/>
  <c r="AO3014" i="15" s="1"/>
  <c r="P3014" i="15"/>
  <c r="M3014" i="15" s="1"/>
  <c r="O3014" i="15"/>
  <c r="N3014" i="15"/>
  <c r="H3014" i="15"/>
  <c r="G3014" i="15"/>
  <c r="D3014" i="15"/>
  <c r="BA3014" i="15" s="1"/>
  <c r="C3014" i="15"/>
  <c r="AM3013" i="15"/>
  <c r="AH3013" i="15"/>
  <c r="AI3013" i="15" s="1"/>
  <c r="Y3013" i="15"/>
  <c r="W3013" i="15"/>
  <c r="V3013" i="15"/>
  <c r="U3013" i="15"/>
  <c r="X3013" i="15" s="1"/>
  <c r="R3013" i="15"/>
  <c r="AO3013" i="15" s="1"/>
  <c r="P3013" i="15"/>
  <c r="O3013" i="15"/>
  <c r="AL3013" i="15" s="1"/>
  <c r="N3013" i="15"/>
  <c r="H3013" i="15"/>
  <c r="G3013" i="15"/>
  <c r="D3013" i="15"/>
  <c r="BA3013" i="15" s="1"/>
  <c r="C3013" i="15"/>
  <c r="AM3012" i="15"/>
  <c r="AH3012" i="15"/>
  <c r="AI3012" i="15" s="1"/>
  <c r="W3012" i="15"/>
  <c r="Y3012" i="15" s="1"/>
  <c r="V3012" i="15"/>
  <c r="U3012" i="15"/>
  <c r="X3012" i="15" s="1"/>
  <c r="R3012" i="15"/>
  <c r="P3012" i="15"/>
  <c r="M3012" i="15" s="1"/>
  <c r="O3012" i="15"/>
  <c r="N3012" i="15"/>
  <c r="H3012" i="15"/>
  <c r="G3012" i="15"/>
  <c r="D3012" i="15"/>
  <c r="BA3012" i="15" s="1"/>
  <c r="C3012" i="15"/>
  <c r="AM3011" i="15"/>
  <c r="AH3011" i="15"/>
  <c r="AI3011" i="15" s="1"/>
  <c r="W3011" i="15"/>
  <c r="Y3011" i="15" s="1"/>
  <c r="V3011" i="15"/>
  <c r="U3011" i="15"/>
  <c r="X3011" i="15" s="1"/>
  <c r="R3011" i="15"/>
  <c r="AO3011" i="15" s="1"/>
  <c r="P3011" i="15"/>
  <c r="M3011" i="15" s="1"/>
  <c r="O3011" i="15"/>
  <c r="N3011" i="15"/>
  <c r="H3011" i="15"/>
  <c r="G3011" i="15"/>
  <c r="D3011" i="15"/>
  <c r="BA3011" i="15" s="1"/>
  <c r="C3011" i="15"/>
  <c r="AM3010" i="15"/>
  <c r="AH3010" i="15"/>
  <c r="AI3010" i="15" s="1"/>
  <c r="W3010" i="15"/>
  <c r="Y3010" i="15" s="1"/>
  <c r="V3010" i="15"/>
  <c r="U3010" i="15"/>
  <c r="X3010" i="15" s="1"/>
  <c r="R3010" i="15"/>
  <c r="AO3010" i="15" s="1"/>
  <c r="P3010" i="15"/>
  <c r="M3010" i="15" s="1"/>
  <c r="O3010" i="15"/>
  <c r="N3010" i="15"/>
  <c r="H3010" i="15"/>
  <c r="G3010" i="15"/>
  <c r="D3010" i="15"/>
  <c r="BA3010" i="15" s="1"/>
  <c r="C3010" i="15"/>
  <c r="AM3009" i="15"/>
  <c r="AH3009" i="15"/>
  <c r="AI3009" i="15" s="1"/>
  <c r="W3009" i="15"/>
  <c r="Y3009" i="15" s="1"/>
  <c r="V3009" i="15"/>
  <c r="U3009" i="15"/>
  <c r="X3009" i="15" s="1"/>
  <c r="R3009" i="15"/>
  <c r="AO3009" i="15" s="1"/>
  <c r="P3009" i="15"/>
  <c r="M3009" i="15" s="1"/>
  <c r="O3009" i="15"/>
  <c r="N3009" i="15"/>
  <c r="H3009" i="15"/>
  <c r="G3009" i="15"/>
  <c r="D3009" i="15"/>
  <c r="BA3009" i="15" s="1"/>
  <c r="C3009" i="15"/>
  <c r="AM3008" i="15"/>
  <c r="AH3008" i="15"/>
  <c r="AI3008" i="15" s="1"/>
  <c r="W3008" i="15"/>
  <c r="Y3008" i="15" s="1"/>
  <c r="V3008" i="15"/>
  <c r="U3008" i="15"/>
  <c r="X3008" i="15" s="1"/>
  <c r="R3008" i="15"/>
  <c r="AO3008" i="15" s="1"/>
  <c r="P3008" i="15"/>
  <c r="O3008" i="15"/>
  <c r="N3008" i="15"/>
  <c r="H3008" i="15"/>
  <c r="G3008" i="15"/>
  <c r="D3008" i="15"/>
  <c r="BA3008" i="15" s="1"/>
  <c r="C3008" i="15"/>
  <c r="AM3007" i="15"/>
  <c r="AH3007" i="15"/>
  <c r="AI3007" i="15" s="1"/>
  <c r="W3007" i="15"/>
  <c r="Y3007" i="15" s="1"/>
  <c r="V3007" i="15"/>
  <c r="U3007" i="15"/>
  <c r="X3007" i="15" s="1"/>
  <c r="R3007" i="15"/>
  <c r="P3007" i="15"/>
  <c r="M3007" i="15" s="1"/>
  <c r="O3007" i="15"/>
  <c r="N3007" i="15"/>
  <c r="H3007" i="15"/>
  <c r="G3007" i="15"/>
  <c r="D3007" i="15"/>
  <c r="BA3007" i="15" s="1"/>
  <c r="C3007" i="15"/>
  <c r="AM3006" i="15"/>
  <c r="AH3006" i="15"/>
  <c r="AI3006" i="15" s="1"/>
  <c r="W3006" i="15"/>
  <c r="Y3006" i="15" s="1"/>
  <c r="V3006" i="15"/>
  <c r="U3006" i="15"/>
  <c r="X3006" i="15" s="1"/>
  <c r="R3006" i="15"/>
  <c r="AO3006" i="15" s="1"/>
  <c r="P3006" i="15"/>
  <c r="O3006" i="15"/>
  <c r="N3006" i="15"/>
  <c r="H3006" i="15"/>
  <c r="G3006" i="15"/>
  <c r="D3006" i="15"/>
  <c r="BA3006" i="15" s="1"/>
  <c r="C3006" i="15"/>
  <c r="AM3005" i="15"/>
  <c r="AH3005" i="15"/>
  <c r="AI3005" i="15" s="1"/>
  <c r="W3005" i="15"/>
  <c r="Y3005" i="15" s="1"/>
  <c r="V3005" i="15"/>
  <c r="U3005" i="15"/>
  <c r="X3005" i="15" s="1"/>
  <c r="R3005" i="15"/>
  <c r="AO3005" i="15" s="1"/>
  <c r="P3005" i="15"/>
  <c r="M3005" i="15" s="1"/>
  <c r="O3005" i="15"/>
  <c r="N3005" i="15"/>
  <c r="H3005" i="15"/>
  <c r="Q3005" i="15" s="1"/>
  <c r="AP3005" i="15" s="1"/>
  <c r="G3005" i="15"/>
  <c r="D3005" i="15"/>
  <c r="BA3005" i="15" s="1"/>
  <c r="C3005" i="15"/>
  <c r="AM3004" i="15"/>
  <c r="AH3004" i="15"/>
  <c r="AI3004" i="15" s="1"/>
  <c r="W3004" i="15"/>
  <c r="Y3004" i="15" s="1"/>
  <c r="V3004" i="15"/>
  <c r="U3004" i="15"/>
  <c r="X3004" i="15" s="1"/>
  <c r="R3004" i="15"/>
  <c r="AO3004" i="15" s="1"/>
  <c r="P3004" i="15"/>
  <c r="M3004" i="15" s="1"/>
  <c r="O3004" i="15"/>
  <c r="N3004" i="15"/>
  <c r="H3004" i="15"/>
  <c r="G3004" i="15"/>
  <c r="D3004" i="15"/>
  <c r="BA3004" i="15" s="1"/>
  <c r="C3004" i="15"/>
  <c r="AM3003" i="15"/>
  <c r="AH3003" i="15"/>
  <c r="AI3003" i="15" s="1"/>
  <c r="W3003" i="15"/>
  <c r="Y3003" i="15" s="1"/>
  <c r="V3003" i="15"/>
  <c r="U3003" i="15"/>
  <c r="X3003" i="15" s="1"/>
  <c r="R3003" i="15"/>
  <c r="AO3003" i="15" s="1"/>
  <c r="P3003" i="15"/>
  <c r="M3003" i="15" s="1"/>
  <c r="O3003" i="15"/>
  <c r="N3003" i="15"/>
  <c r="H3003" i="15"/>
  <c r="G3003" i="15"/>
  <c r="D3003" i="15"/>
  <c r="BA3003" i="15" s="1"/>
  <c r="C3003" i="15"/>
  <c r="AM3002" i="15"/>
  <c r="AH3002" i="15"/>
  <c r="AI3002" i="15" s="1"/>
  <c r="W3002" i="15"/>
  <c r="Y3002" i="15" s="1"/>
  <c r="V3002" i="15"/>
  <c r="U3002" i="15"/>
  <c r="X3002" i="15" s="1"/>
  <c r="R3002" i="15"/>
  <c r="P3002" i="15"/>
  <c r="O3002" i="15"/>
  <c r="N3002" i="15"/>
  <c r="H3002" i="15"/>
  <c r="G3002" i="15"/>
  <c r="D3002" i="15"/>
  <c r="BA3002" i="15" s="1"/>
  <c r="C3002" i="15"/>
  <c r="AM3001" i="15"/>
  <c r="AH3001" i="15"/>
  <c r="AI3001" i="15" s="1"/>
  <c r="W3001" i="15"/>
  <c r="Y3001" i="15" s="1"/>
  <c r="V3001" i="15"/>
  <c r="U3001" i="15"/>
  <c r="X3001" i="15" s="1"/>
  <c r="R3001" i="15"/>
  <c r="AO3001" i="15" s="1"/>
  <c r="P3001" i="15"/>
  <c r="M3001" i="15" s="1"/>
  <c r="O3001" i="15"/>
  <c r="N3001" i="15"/>
  <c r="H3001" i="15"/>
  <c r="G3001" i="15"/>
  <c r="D3001" i="15"/>
  <c r="BA3001" i="15" s="1"/>
  <c r="C3001" i="15"/>
  <c r="AM3000" i="15"/>
  <c r="AH3000" i="15"/>
  <c r="AI3000" i="15" s="1"/>
  <c r="W3000" i="15"/>
  <c r="Y3000" i="15" s="1"/>
  <c r="V3000" i="15"/>
  <c r="U3000" i="15"/>
  <c r="X3000" i="15" s="1"/>
  <c r="R3000" i="15"/>
  <c r="AO3000" i="15" s="1"/>
  <c r="P3000" i="15"/>
  <c r="M3000" i="15" s="1"/>
  <c r="O3000" i="15"/>
  <c r="N3000" i="15"/>
  <c r="H3000" i="15"/>
  <c r="G3000" i="15"/>
  <c r="D3000" i="15"/>
  <c r="BA3000" i="15" s="1"/>
  <c r="C3000" i="15"/>
  <c r="AM2999" i="15"/>
  <c r="AH2999" i="15"/>
  <c r="AI2999" i="15" s="1"/>
  <c r="W2999" i="15"/>
  <c r="Y2999" i="15" s="1"/>
  <c r="V2999" i="15"/>
  <c r="U2999" i="15"/>
  <c r="X2999" i="15" s="1"/>
  <c r="R2999" i="15"/>
  <c r="AO2999" i="15" s="1"/>
  <c r="P2999" i="15"/>
  <c r="M2999" i="15" s="1"/>
  <c r="O2999" i="15"/>
  <c r="N2999" i="15"/>
  <c r="H2999" i="15"/>
  <c r="G2999" i="15"/>
  <c r="D2999" i="15"/>
  <c r="BA2999" i="15" s="1"/>
  <c r="C2999" i="15"/>
  <c r="AM2998" i="15"/>
  <c r="AH2998" i="15"/>
  <c r="AI2998" i="15" s="1"/>
  <c r="W2998" i="15"/>
  <c r="Y2998" i="15" s="1"/>
  <c r="V2998" i="15"/>
  <c r="U2998" i="15"/>
  <c r="X2998" i="15" s="1"/>
  <c r="R2998" i="15"/>
  <c r="AO2998" i="15" s="1"/>
  <c r="P2998" i="15"/>
  <c r="M2998" i="15" s="1"/>
  <c r="O2998" i="15"/>
  <c r="N2998" i="15"/>
  <c r="H2998" i="15"/>
  <c r="G2998" i="15"/>
  <c r="D2998" i="15"/>
  <c r="BA2998" i="15" s="1"/>
  <c r="C2998" i="15"/>
  <c r="AM2997" i="15"/>
  <c r="AH2997" i="15"/>
  <c r="AI2997" i="15" s="1"/>
  <c r="W2997" i="15"/>
  <c r="Y2997" i="15" s="1"/>
  <c r="V2997" i="15"/>
  <c r="U2997" i="15"/>
  <c r="X2997" i="15" s="1"/>
  <c r="R2997" i="15"/>
  <c r="AO2997" i="15" s="1"/>
  <c r="P2997" i="15"/>
  <c r="M2997" i="15" s="1"/>
  <c r="O2997" i="15"/>
  <c r="N2997" i="15"/>
  <c r="H2997" i="15"/>
  <c r="G2997" i="15"/>
  <c r="D2997" i="15"/>
  <c r="BA2997" i="15" s="1"/>
  <c r="C2997" i="15"/>
  <c r="AM2996" i="15"/>
  <c r="AH2996" i="15"/>
  <c r="AI2996" i="15" s="1"/>
  <c r="W2996" i="15"/>
  <c r="Y2996" i="15" s="1"/>
  <c r="V2996" i="15"/>
  <c r="U2996" i="15"/>
  <c r="X2996" i="15" s="1"/>
  <c r="R2996" i="15"/>
  <c r="AO2996" i="15" s="1"/>
  <c r="P2996" i="15"/>
  <c r="M2996" i="15" s="1"/>
  <c r="O2996" i="15"/>
  <c r="N2996" i="15"/>
  <c r="H2996" i="15"/>
  <c r="G2996" i="15"/>
  <c r="D2996" i="15"/>
  <c r="BA2996" i="15" s="1"/>
  <c r="C2996" i="15"/>
  <c r="AM2995" i="15"/>
  <c r="AH2995" i="15"/>
  <c r="AI2995" i="15" s="1"/>
  <c r="W2995" i="15"/>
  <c r="Y2995" i="15" s="1"/>
  <c r="V2995" i="15"/>
  <c r="U2995" i="15"/>
  <c r="X2995" i="15" s="1"/>
  <c r="R2995" i="15"/>
  <c r="P2995" i="15"/>
  <c r="M2995" i="15" s="1"/>
  <c r="O2995" i="15"/>
  <c r="N2995" i="15"/>
  <c r="H2995" i="15"/>
  <c r="G2995" i="15"/>
  <c r="D2995" i="15"/>
  <c r="BA2995" i="15" s="1"/>
  <c r="C2995" i="15"/>
  <c r="AM2994" i="15"/>
  <c r="AH2994" i="15"/>
  <c r="AI2994" i="15" s="1"/>
  <c r="W2994" i="15"/>
  <c r="Y2994" i="15" s="1"/>
  <c r="V2994" i="15"/>
  <c r="U2994" i="15"/>
  <c r="X2994" i="15" s="1"/>
  <c r="R2994" i="15"/>
  <c r="AO2994" i="15" s="1"/>
  <c r="P2994" i="15"/>
  <c r="M2994" i="15" s="1"/>
  <c r="O2994" i="15"/>
  <c r="N2994" i="15"/>
  <c r="H2994" i="15"/>
  <c r="G2994" i="15"/>
  <c r="D2994" i="15"/>
  <c r="BA2994" i="15" s="1"/>
  <c r="C2994" i="15"/>
  <c r="AM2993" i="15"/>
  <c r="AH2993" i="15"/>
  <c r="AI2993" i="15" s="1"/>
  <c r="W2993" i="15"/>
  <c r="Y2993" i="15" s="1"/>
  <c r="V2993" i="15"/>
  <c r="U2993" i="15"/>
  <c r="X2993" i="15" s="1"/>
  <c r="R2993" i="15"/>
  <c r="AO2993" i="15" s="1"/>
  <c r="P2993" i="15"/>
  <c r="M2993" i="15" s="1"/>
  <c r="O2993" i="15"/>
  <c r="N2993" i="15"/>
  <c r="H2993" i="15"/>
  <c r="G2993" i="15"/>
  <c r="D2993" i="15"/>
  <c r="BA2993" i="15" s="1"/>
  <c r="C2993" i="15"/>
  <c r="AM2992" i="15"/>
  <c r="AH2992" i="15"/>
  <c r="AI2992" i="15" s="1"/>
  <c r="W2992" i="15"/>
  <c r="Y2992" i="15" s="1"/>
  <c r="V2992" i="15"/>
  <c r="U2992" i="15"/>
  <c r="X2992" i="15" s="1"/>
  <c r="R2992" i="15"/>
  <c r="AO2992" i="15" s="1"/>
  <c r="P2992" i="15"/>
  <c r="M2992" i="15" s="1"/>
  <c r="O2992" i="15"/>
  <c r="N2992" i="15"/>
  <c r="H2992" i="15"/>
  <c r="G2992" i="15"/>
  <c r="D2992" i="15"/>
  <c r="BA2992" i="15" s="1"/>
  <c r="C2992" i="15"/>
  <c r="AM2991" i="15"/>
  <c r="AH2991" i="15"/>
  <c r="AI2991" i="15" s="1"/>
  <c r="W2991" i="15"/>
  <c r="Y2991" i="15" s="1"/>
  <c r="V2991" i="15"/>
  <c r="U2991" i="15"/>
  <c r="X2991" i="15" s="1"/>
  <c r="R2991" i="15"/>
  <c r="AO2991" i="15" s="1"/>
  <c r="P2991" i="15"/>
  <c r="M2991" i="15" s="1"/>
  <c r="O2991" i="15"/>
  <c r="N2991" i="15"/>
  <c r="H2991" i="15"/>
  <c r="G2991" i="15"/>
  <c r="D2991" i="15"/>
  <c r="BA2991" i="15" s="1"/>
  <c r="C2991" i="15"/>
  <c r="AM2990" i="15"/>
  <c r="AH2990" i="15"/>
  <c r="AI2990" i="15" s="1"/>
  <c r="W2990" i="15"/>
  <c r="Y2990" i="15" s="1"/>
  <c r="V2990" i="15"/>
  <c r="U2990" i="15"/>
  <c r="X2990" i="15" s="1"/>
  <c r="R2990" i="15"/>
  <c r="AO2990" i="15" s="1"/>
  <c r="P2990" i="15"/>
  <c r="M2990" i="15" s="1"/>
  <c r="O2990" i="15"/>
  <c r="N2990" i="15"/>
  <c r="H2990" i="15"/>
  <c r="G2990" i="15"/>
  <c r="D2990" i="15"/>
  <c r="BA2990" i="15" s="1"/>
  <c r="C2990" i="15"/>
  <c r="AM2989" i="15"/>
  <c r="AH2989" i="15"/>
  <c r="AI2989" i="15" s="1"/>
  <c r="W2989" i="15"/>
  <c r="Y2989" i="15" s="1"/>
  <c r="V2989" i="15"/>
  <c r="U2989" i="15"/>
  <c r="X2989" i="15" s="1"/>
  <c r="R2989" i="15"/>
  <c r="P2989" i="15"/>
  <c r="M2989" i="15" s="1"/>
  <c r="O2989" i="15"/>
  <c r="N2989" i="15"/>
  <c r="H2989" i="15"/>
  <c r="G2989" i="15"/>
  <c r="D2989" i="15"/>
  <c r="BA2989" i="15" s="1"/>
  <c r="C2989" i="15"/>
  <c r="AM2988" i="15"/>
  <c r="AH2988" i="15"/>
  <c r="AI2988" i="15" s="1"/>
  <c r="W2988" i="15"/>
  <c r="Y2988" i="15" s="1"/>
  <c r="V2988" i="15"/>
  <c r="U2988" i="15"/>
  <c r="X2988" i="15" s="1"/>
  <c r="R2988" i="15"/>
  <c r="AO2988" i="15" s="1"/>
  <c r="P2988" i="15"/>
  <c r="M2988" i="15" s="1"/>
  <c r="O2988" i="15"/>
  <c r="N2988" i="15"/>
  <c r="H2988" i="15"/>
  <c r="G2988" i="15"/>
  <c r="D2988" i="15"/>
  <c r="BA2988" i="15" s="1"/>
  <c r="C2988" i="15"/>
  <c r="AM2987" i="15"/>
  <c r="AH2987" i="15"/>
  <c r="AI2987" i="15" s="1"/>
  <c r="W2987" i="15"/>
  <c r="Y2987" i="15" s="1"/>
  <c r="V2987" i="15"/>
  <c r="U2987" i="15"/>
  <c r="X2987" i="15" s="1"/>
  <c r="R2987" i="15"/>
  <c r="AO2987" i="15" s="1"/>
  <c r="P2987" i="15"/>
  <c r="M2987" i="15" s="1"/>
  <c r="O2987" i="15"/>
  <c r="N2987" i="15"/>
  <c r="H2987" i="15"/>
  <c r="G2987" i="15"/>
  <c r="D2987" i="15"/>
  <c r="BA2987" i="15" s="1"/>
  <c r="C2987" i="15"/>
  <c r="AM2986" i="15"/>
  <c r="AH2986" i="15"/>
  <c r="AI2986" i="15" s="1"/>
  <c r="W2986" i="15"/>
  <c r="Y2986" i="15" s="1"/>
  <c r="V2986" i="15"/>
  <c r="U2986" i="15"/>
  <c r="X2986" i="15" s="1"/>
  <c r="R2986" i="15"/>
  <c r="AQ2986" i="15" s="1"/>
  <c r="P2986" i="15"/>
  <c r="M2986" i="15" s="1"/>
  <c r="O2986" i="15"/>
  <c r="N2986" i="15"/>
  <c r="H2986" i="15"/>
  <c r="G2986" i="15"/>
  <c r="D2986" i="15"/>
  <c r="BA2986" i="15" s="1"/>
  <c r="C2986" i="15"/>
  <c r="AM2985" i="15"/>
  <c r="AH2985" i="15"/>
  <c r="AI2985" i="15" s="1"/>
  <c r="W2985" i="15"/>
  <c r="Y2985" i="15" s="1"/>
  <c r="V2985" i="15"/>
  <c r="U2985" i="15"/>
  <c r="X2985" i="15" s="1"/>
  <c r="R2985" i="15"/>
  <c r="AO2985" i="15" s="1"/>
  <c r="P2985" i="15"/>
  <c r="O2985" i="15"/>
  <c r="N2985" i="15"/>
  <c r="H2985" i="15"/>
  <c r="G2985" i="15"/>
  <c r="D2985" i="15"/>
  <c r="BA2985" i="15" s="1"/>
  <c r="C2985" i="15"/>
  <c r="AM2984" i="15"/>
  <c r="AH2984" i="15"/>
  <c r="AI2984" i="15" s="1"/>
  <c r="W2984" i="15"/>
  <c r="Y2984" i="15" s="1"/>
  <c r="V2984" i="15"/>
  <c r="U2984" i="15"/>
  <c r="X2984" i="15" s="1"/>
  <c r="R2984" i="15"/>
  <c r="AO2984" i="15" s="1"/>
  <c r="P2984" i="15"/>
  <c r="M2984" i="15" s="1"/>
  <c r="O2984" i="15"/>
  <c r="N2984" i="15"/>
  <c r="H2984" i="15"/>
  <c r="G2984" i="15"/>
  <c r="D2984" i="15"/>
  <c r="BA2984" i="15" s="1"/>
  <c r="C2984" i="15"/>
  <c r="AM2983" i="15"/>
  <c r="AH2983" i="15"/>
  <c r="AI2983" i="15" s="1"/>
  <c r="W2983" i="15"/>
  <c r="Y2983" i="15" s="1"/>
  <c r="V2983" i="15"/>
  <c r="U2983" i="15"/>
  <c r="X2983" i="15" s="1"/>
  <c r="R2983" i="15"/>
  <c r="AO2983" i="15" s="1"/>
  <c r="P2983" i="15"/>
  <c r="M2983" i="15" s="1"/>
  <c r="O2983" i="15"/>
  <c r="N2983" i="15"/>
  <c r="H2983" i="15"/>
  <c r="G2983" i="15"/>
  <c r="D2983" i="15"/>
  <c r="BA2983" i="15" s="1"/>
  <c r="C2983" i="15"/>
  <c r="AM2982" i="15"/>
  <c r="AH2982" i="15"/>
  <c r="AI2982" i="15" s="1"/>
  <c r="W2982" i="15"/>
  <c r="Y2982" i="15" s="1"/>
  <c r="V2982" i="15"/>
  <c r="U2982" i="15"/>
  <c r="X2982" i="15" s="1"/>
  <c r="R2982" i="15"/>
  <c r="AO2982" i="15" s="1"/>
  <c r="P2982" i="15"/>
  <c r="O2982" i="15"/>
  <c r="N2982" i="15"/>
  <c r="H2982" i="15"/>
  <c r="G2982" i="15"/>
  <c r="D2982" i="15"/>
  <c r="BA2982" i="15" s="1"/>
  <c r="C2982" i="15"/>
  <c r="AM2981" i="15"/>
  <c r="AH2981" i="15"/>
  <c r="AI2981" i="15" s="1"/>
  <c r="W2981" i="15"/>
  <c r="Y2981" i="15" s="1"/>
  <c r="V2981" i="15"/>
  <c r="U2981" i="15"/>
  <c r="X2981" i="15" s="1"/>
  <c r="R2981" i="15"/>
  <c r="AQ2981" i="15" s="1"/>
  <c r="P2981" i="15"/>
  <c r="M2981" i="15" s="1"/>
  <c r="O2981" i="15"/>
  <c r="N2981" i="15"/>
  <c r="H2981" i="15"/>
  <c r="G2981" i="15"/>
  <c r="D2981" i="15"/>
  <c r="BA2981" i="15" s="1"/>
  <c r="C2981" i="15"/>
  <c r="AM2980" i="15"/>
  <c r="AH2980" i="15"/>
  <c r="AI2980" i="15" s="1"/>
  <c r="W2980" i="15"/>
  <c r="Y2980" i="15" s="1"/>
  <c r="V2980" i="15"/>
  <c r="U2980" i="15"/>
  <c r="X2980" i="15" s="1"/>
  <c r="R2980" i="15"/>
  <c r="AO2980" i="15" s="1"/>
  <c r="P2980" i="15"/>
  <c r="M2980" i="15" s="1"/>
  <c r="O2980" i="15"/>
  <c r="N2980" i="15"/>
  <c r="H2980" i="15"/>
  <c r="G2980" i="15"/>
  <c r="D2980" i="15"/>
  <c r="BA2980" i="15" s="1"/>
  <c r="C2980" i="15"/>
  <c r="AM2979" i="15"/>
  <c r="AH2979" i="15"/>
  <c r="AI2979" i="15" s="1"/>
  <c r="W2979" i="15"/>
  <c r="Y2979" i="15" s="1"/>
  <c r="V2979" i="15"/>
  <c r="U2979" i="15"/>
  <c r="X2979" i="15" s="1"/>
  <c r="R2979" i="15"/>
  <c r="AO2979" i="15" s="1"/>
  <c r="P2979" i="15"/>
  <c r="O2979" i="15"/>
  <c r="N2979" i="15"/>
  <c r="H2979" i="15"/>
  <c r="G2979" i="15"/>
  <c r="D2979" i="15"/>
  <c r="BA2979" i="15" s="1"/>
  <c r="C2979" i="15"/>
  <c r="AQ2978" i="15"/>
  <c r="AM2978" i="15"/>
  <c r="AH2978" i="15"/>
  <c r="AI2978" i="15" s="1"/>
  <c r="W2978" i="15"/>
  <c r="Y2978" i="15" s="1"/>
  <c r="V2978" i="15"/>
  <c r="U2978" i="15"/>
  <c r="X2978" i="15" s="1"/>
  <c r="R2978" i="15"/>
  <c r="AO2978" i="15" s="1"/>
  <c r="P2978" i="15"/>
  <c r="M2978" i="15" s="1"/>
  <c r="O2978" i="15"/>
  <c r="N2978" i="15"/>
  <c r="H2978" i="15"/>
  <c r="G2978" i="15"/>
  <c r="D2978" i="15"/>
  <c r="BA2978" i="15" s="1"/>
  <c r="C2978" i="15"/>
  <c r="AM2977" i="15"/>
  <c r="AI2977" i="15"/>
  <c r="AH2977" i="15"/>
  <c r="W2977" i="15"/>
  <c r="Y2977" i="15" s="1"/>
  <c r="V2977" i="15"/>
  <c r="U2977" i="15"/>
  <c r="X2977" i="15" s="1"/>
  <c r="R2977" i="15"/>
  <c r="AO2977" i="15" s="1"/>
  <c r="P2977" i="15"/>
  <c r="M2977" i="15" s="1"/>
  <c r="O2977" i="15"/>
  <c r="N2977" i="15"/>
  <c r="H2977" i="15"/>
  <c r="G2977" i="15"/>
  <c r="D2977" i="15"/>
  <c r="BA2977" i="15" s="1"/>
  <c r="C2977" i="15"/>
  <c r="AM2976" i="15"/>
  <c r="AH2976" i="15"/>
  <c r="AI2976" i="15" s="1"/>
  <c r="W2976" i="15"/>
  <c r="Y2976" i="15" s="1"/>
  <c r="V2976" i="15"/>
  <c r="U2976" i="15"/>
  <c r="X2976" i="15" s="1"/>
  <c r="R2976" i="15"/>
  <c r="AO2976" i="15" s="1"/>
  <c r="P2976" i="15"/>
  <c r="M2976" i="15" s="1"/>
  <c r="O2976" i="15"/>
  <c r="N2976" i="15"/>
  <c r="H2976" i="15"/>
  <c r="G2976" i="15"/>
  <c r="D2976" i="15"/>
  <c r="BA2976" i="15" s="1"/>
  <c r="C2976" i="15"/>
  <c r="AM2975" i="15"/>
  <c r="AH2975" i="15"/>
  <c r="AI2975" i="15" s="1"/>
  <c r="W2975" i="15"/>
  <c r="Y2975" i="15" s="1"/>
  <c r="V2975" i="15"/>
  <c r="U2975" i="15"/>
  <c r="X2975" i="15" s="1"/>
  <c r="R2975" i="15"/>
  <c r="AO2975" i="15" s="1"/>
  <c r="P2975" i="15"/>
  <c r="M2975" i="15" s="1"/>
  <c r="O2975" i="15"/>
  <c r="N2975" i="15"/>
  <c r="H2975" i="15"/>
  <c r="G2975" i="15"/>
  <c r="D2975" i="15"/>
  <c r="BA2975" i="15" s="1"/>
  <c r="C2975" i="15"/>
  <c r="AM2974" i="15"/>
  <c r="AH2974" i="15"/>
  <c r="AI2974" i="15" s="1"/>
  <c r="W2974" i="15"/>
  <c r="Y2974" i="15" s="1"/>
  <c r="V2974" i="15"/>
  <c r="U2974" i="15"/>
  <c r="X2974" i="15" s="1"/>
  <c r="R2974" i="15"/>
  <c r="AO2974" i="15" s="1"/>
  <c r="P2974" i="15"/>
  <c r="M2974" i="15" s="1"/>
  <c r="O2974" i="15"/>
  <c r="N2974" i="15"/>
  <c r="H2974" i="15"/>
  <c r="G2974" i="15"/>
  <c r="D2974" i="15"/>
  <c r="BA2974" i="15" s="1"/>
  <c r="C2974" i="15"/>
  <c r="AM2973" i="15"/>
  <c r="AH2973" i="15"/>
  <c r="AI2973" i="15" s="1"/>
  <c r="Y2973" i="15"/>
  <c r="W2973" i="15"/>
  <c r="V2973" i="15"/>
  <c r="U2973" i="15"/>
  <c r="X2973" i="15" s="1"/>
  <c r="R2973" i="15"/>
  <c r="P2973" i="15"/>
  <c r="M2973" i="15" s="1"/>
  <c r="O2973" i="15"/>
  <c r="N2973" i="15"/>
  <c r="H2973" i="15"/>
  <c r="G2973" i="15"/>
  <c r="D2973" i="15"/>
  <c r="BA2973" i="15" s="1"/>
  <c r="C2973" i="15"/>
  <c r="AM2972" i="15"/>
  <c r="AH2972" i="15"/>
  <c r="AI2972" i="15" s="1"/>
  <c r="W2972" i="15"/>
  <c r="Y2972" i="15" s="1"/>
  <c r="V2972" i="15"/>
  <c r="U2972" i="15"/>
  <c r="X2972" i="15" s="1"/>
  <c r="R2972" i="15"/>
  <c r="P2972" i="15"/>
  <c r="M2972" i="15" s="1"/>
  <c r="O2972" i="15"/>
  <c r="N2972" i="15"/>
  <c r="H2972" i="15"/>
  <c r="G2972" i="15"/>
  <c r="D2972" i="15"/>
  <c r="BA2972" i="15" s="1"/>
  <c r="C2972" i="15"/>
  <c r="AM2971" i="15"/>
  <c r="AH2971" i="15"/>
  <c r="AI2971" i="15" s="1"/>
  <c r="W2971" i="15"/>
  <c r="Y2971" i="15" s="1"/>
  <c r="V2971" i="15"/>
  <c r="U2971" i="15"/>
  <c r="X2971" i="15" s="1"/>
  <c r="R2971" i="15"/>
  <c r="AO2971" i="15" s="1"/>
  <c r="P2971" i="15"/>
  <c r="M2971" i="15" s="1"/>
  <c r="O2971" i="15"/>
  <c r="N2971" i="15"/>
  <c r="H2971" i="15"/>
  <c r="G2971" i="15"/>
  <c r="D2971" i="15"/>
  <c r="BA2971" i="15" s="1"/>
  <c r="C2971" i="15"/>
  <c r="AM2970" i="15"/>
  <c r="AH2970" i="15"/>
  <c r="AI2970" i="15" s="1"/>
  <c r="W2970" i="15"/>
  <c r="Y2970" i="15" s="1"/>
  <c r="V2970" i="15"/>
  <c r="U2970" i="15"/>
  <c r="X2970" i="15" s="1"/>
  <c r="R2970" i="15"/>
  <c r="AO2970" i="15" s="1"/>
  <c r="P2970" i="15"/>
  <c r="M2970" i="15" s="1"/>
  <c r="O2970" i="15"/>
  <c r="N2970" i="15"/>
  <c r="H2970" i="15"/>
  <c r="G2970" i="15"/>
  <c r="D2970" i="15"/>
  <c r="BA2970" i="15" s="1"/>
  <c r="C2970" i="15"/>
  <c r="AM2969" i="15"/>
  <c r="AH2969" i="15"/>
  <c r="AI2969" i="15" s="1"/>
  <c r="W2969" i="15"/>
  <c r="Y2969" i="15" s="1"/>
  <c r="V2969" i="15"/>
  <c r="U2969" i="15"/>
  <c r="X2969" i="15" s="1"/>
  <c r="R2969" i="15"/>
  <c r="P2969" i="15"/>
  <c r="M2969" i="15" s="1"/>
  <c r="O2969" i="15"/>
  <c r="N2969" i="15"/>
  <c r="H2969" i="15"/>
  <c r="G2969" i="15"/>
  <c r="D2969" i="15"/>
  <c r="BA2969" i="15" s="1"/>
  <c r="C2969" i="15"/>
  <c r="AM2968" i="15"/>
  <c r="AH2968" i="15"/>
  <c r="AI2968" i="15" s="1"/>
  <c r="W2968" i="15"/>
  <c r="Y2968" i="15" s="1"/>
  <c r="V2968" i="15"/>
  <c r="U2968" i="15"/>
  <c r="X2968" i="15" s="1"/>
  <c r="R2968" i="15"/>
  <c r="AO2968" i="15" s="1"/>
  <c r="P2968" i="15"/>
  <c r="M2968" i="15" s="1"/>
  <c r="O2968" i="15"/>
  <c r="N2968" i="15"/>
  <c r="H2968" i="15"/>
  <c r="G2968" i="15"/>
  <c r="D2968" i="15"/>
  <c r="BA2968" i="15" s="1"/>
  <c r="C2968" i="15"/>
  <c r="AM2967" i="15"/>
  <c r="AH2967" i="15"/>
  <c r="AI2967" i="15" s="1"/>
  <c r="W2967" i="15"/>
  <c r="Y2967" i="15" s="1"/>
  <c r="V2967" i="15"/>
  <c r="U2967" i="15"/>
  <c r="X2967" i="15" s="1"/>
  <c r="R2967" i="15"/>
  <c r="AO2967" i="15" s="1"/>
  <c r="P2967" i="15"/>
  <c r="M2967" i="15" s="1"/>
  <c r="O2967" i="15"/>
  <c r="N2967" i="15"/>
  <c r="H2967" i="15"/>
  <c r="G2967" i="15"/>
  <c r="D2967" i="15"/>
  <c r="BA2967" i="15" s="1"/>
  <c r="C2967" i="15"/>
  <c r="AM2966" i="15"/>
  <c r="AH2966" i="15"/>
  <c r="AI2966" i="15" s="1"/>
  <c r="W2966" i="15"/>
  <c r="Y2966" i="15" s="1"/>
  <c r="V2966" i="15"/>
  <c r="U2966" i="15"/>
  <c r="X2966" i="15" s="1"/>
  <c r="R2966" i="15"/>
  <c r="AO2966" i="15" s="1"/>
  <c r="P2966" i="15"/>
  <c r="M2966" i="15" s="1"/>
  <c r="O2966" i="15"/>
  <c r="N2966" i="15"/>
  <c r="H2966" i="15"/>
  <c r="G2966" i="15"/>
  <c r="D2966" i="15"/>
  <c r="BA2966" i="15" s="1"/>
  <c r="C2966" i="15"/>
  <c r="AM2965" i="15"/>
  <c r="AH2965" i="15"/>
  <c r="AI2965" i="15" s="1"/>
  <c r="W2965" i="15"/>
  <c r="Y2965" i="15" s="1"/>
  <c r="V2965" i="15"/>
  <c r="U2965" i="15"/>
  <c r="X2965" i="15" s="1"/>
  <c r="R2965" i="15"/>
  <c r="AO2965" i="15" s="1"/>
  <c r="P2965" i="15"/>
  <c r="O2965" i="15"/>
  <c r="N2965" i="15"/>
  <c r="H2965" i="15"/>
  <c r="G2965" i="15"/>
  <c r="D2965" i="15"/>
  <c r="BA2965" i="15" s="1"/>
  <c r="C2965" i="15"/>
  <c r="AM2964" i="15"/>
  <c r="AH2964" i="15"/>
  <c r="AI2964" i="15" s="1"/>
  <c r="W2964" i="15"/>
  <c r="Y2964" i="15" s="1"/>
  <c r="V2964" i="15"/>
  <c r="U2964" i="15"/>
  <c r="X2964" i="15" s="1"/>
  <c r="R2964" i="15"/>
  <c r="AO2964" i="15" s="1"/>
  <c r="P2964" i="15"/>
  <c r="M2964" i="15" s="1"/>
  <c r="O2964" i="15"/>
  <c r="N2964" i="15"/>
  <c r="H2964" i="15"/>
  <c r="G2964" i="15"/>
  <c r="D2964" i="15"/>
  <c r="BA2964" i="15" s="1"/>
  <c r="C2964" i="15"/>
  <c r="AM2963" i="15"/>
  <c r="AH2963" i="15"/>
  <c r="AI2963" i="15" s="1"/>
  <c r="W2963" i="15"/>
  <c r="Y2963" i="15" s="1"/>
  <c r="V2963" i="15"/>
  <c r="U2963" i="15"/>
  <c r="X2963" i="15" s="1"/>
  <c r="R2963" i="15"/>
  <c r="AO2963" i="15" s="1"/>
  <c r="P2963" i="15"/>
  <c r="M2963" i="15" s="1"/>
  <c r="O2963" i="15"/>
  <c r="N2963" i="15"/>
  <c r="H2963" i="15"/>
  <c r="G2963" i="15"/>
  <c r="D2963" i="15"/>
  <c r="BA2963" i="15" s="1"/>
  <c r="C2963" i="15"/>
  <c r="AM2962" i="15"/>
  <c r="AH2962" i="15"/>
  <c r="AI2962" i="15" s="1"/>
  <c r="W2962" i="15"/>
  <c r="Y2962" i="15" s="1"/>
  <c r="V2962" i="15"/>
  <c r="U2962" i="15"/>
  <c r="X2962" i="15" s="1"/>
  <c r="R2962" i="15"/>
  <c r="AO2962" i="15" s="1"/>
  <c r="P2962" i="15"/>
  <c r="O2962" i="15"/>
  <c r="N2962" i="15"/>
  <c r="H2962" i="15"/>
  <c r="G2962" i="15"/>
  <c r="D2962" i="15"/>
  <c r="BA2962" i="15" s="1"/>
  <c r="C2962" i="15"/>
  <c r="AM2961" i="15"/>
  <c r="AH2961" i="15"/>
  <c r="AI2961" i="15" s="1"/>
  <c r="W2961" i="15"/>
  <c r="Y2961" i="15" s="1"/>
  <c r="V2961" i="15"/>
  <c r="U2961" i="15"/>
  <c r="X2961" i="15" s="1"/>
  <c r="R2961" i="15"/>
  <c r="AQ2961" i="15" s="1"/>
  <c r="P2961" i="15"/>
  <c r="M2961" i="15" s="1"/>
  <c r="O2961" i="15"/>
  <c r="N2961" i="15"/>
  <c r="H2961" i="15"/>
  <c r="G2961" i="15"/>
  <c r="D2961" i="15"/>
  <c r="BA2961" i="15" s="1"/>
  <c r="C2961" i="15"/>
  <c r="AM2960" i="15"/>
  <c r="AH2960" i="15"/>
  <c r="AI2960" i="15" s="1"/>
  <c r="W2960" i="15"/>
  <c r="Y2960" i="15" s="1"/>
  <c r="V2960" i="15"/>
  <c r="U2960" i="15"/>
  <c r="X2960" i="15" s="1"/>
  <c r="R2960" i="15"/>
  <c r="AO2960" i="15" s="1"/>
  <c r="P2960" i="15"/>
  <c r="M2960" i="15" s="1"/>
  <c r="O2960" i="15"/>
  <c r="N2960" i="15"/>
  <c r="H2960" i="15"/>
  <c r="G2960" i="15"/>
  <c r="D2960" i="15"/>
  <c r="BA2960" i="15" s="1"/>
  <c r="C2960" i="15"/>
  <c r="AM2959" i="15"/>
  <c r="AH2959" i="15"/>
  <c r="AI2959" i="15" s="1"/>
  <c r="W2959" i="15"/>
  <c r="Y2959" i="15" s="1"/>
  <c r="V2959" i="15"/>
  <c r="U2959" i="15"/>
  <c r="X2959" i="15" s="1"/>
  <c r="R2959" i="15"/>
  <c r="AO2959" i="15" s="1"/>
  <c r="P2959" i="15"/>
  <c r="O2959" i="15"/>
  <c r="N2959" i="15"/>
  <c r="H2959" i="15"/>
  <c r="G2959" i="15"/>
  <c r="D2959" i="15"/>
  <c r="BA2959" i="15" s="1"/>
  <c r="C2959" i="15"/>
  <c r="AM2958" i="15"/>
  <c r="AH2958" i="15"/>
  <c r="AI2958" i="15" s="1"/>
  <c r="W2958" i="15"/>
  <c r="Y2958" i="15" s="1"/>
  <c r="V2958" i="15"/>
  <c r="U2958" i="15"/>
  <c r="X2958" i="15" s="1"/>
  <c r="R2958" i="15"/>
  <c r="AO2958" i="15" s="1"/>
  <c r="P2958" i="15"/>
  <c r="M2958" i="15" s="1"/>
  <c r="O2958" i="15"/>
  <c r="N2958" i="15"/>
  <c r="H2958" i="15"/>
  <c r="AQ2958" i="15" s="1"/>
  <c r="G2958" i="15"/>
  <c r="D2958" i="15"/>
  <c r="BA2958" i="15" s="1"/>
  <c r="C2958" i="15"/>
  <c r="AM2957" i="15"/>
  <c r="AH2957" i="15"/>
  <c r="AI2957" i="15" s="1"/>
  <c r="W2957" i="15"/>
  <c r="Y2957" i="15" s="1"/>
  <c r="V2957" i="15"/>
  <c r="U2957" i="15"/>
  <c r="X2957" i="15" s="1"/>
  <c r="R2957" i="15"/>
  <c r="AO2957" i="15" s="1"/>
  <c r="P2957" i="15"/>
  <c r="M2957" i="15" s="1"/>
  <c r="O2957" i="15"/>
  <c r="N2957" i="15"/>
  <c r="H2957" i="15"/>
  <c r="G2957" i="15"/>
  <c r="D2957" i="15"/>
  <c r="BA2957" i="15" s="1"/>
  <c r="C2957" i="15"/>
  <c r="AM2956" i="15"/>
  <c r="AH2956" i="15"/>
  <c r="AI2956" i="15" s="1"/>
  <c r="W2956" i="15"/>
  <c r="Y2956" i="15" s="1"/>
  <c r="V2956" i="15"/>
  <c r="U2956" i="15"/>
  <c r="X2956" i="15" s="1"/>
  <c r="R2956" i="15"/>
  <c r="AO2956" i="15" s="1"/>
  <c r="P2956" i="15"/>
  <c r="M2956" i="15" s="1"/>
  <c r="O2956" i="15"/>
  <c r="N2956" i="15"/>
  <c r="H2956" i="15"/>
  <c r="AQ2956" i="15" s="1"/>
  <c r="G2956" i="15"/>
  <c r="D2956" i="15"/>
  <c r="BA2956" i="15" s="1"/>
  <c r="C2956" i="15"/>
  <c r="AM2955" i="15"/>
  <c r="AH2955" i="15"/>
  <c r="AI2955" i="15" s="1"/>
  <c r="W2955" i="15"/>
  <c r="Y2955" i="15" s="1"/>
  <c r="V2955" i="15"/>
  <c r="U2955" i="15"/>
  <c r="X2955" i="15" s="1"/>
  <c r="R2955" i="15"/>
  <c r="AO2955" i="15" s="1"/>
  <c r="P2955" i="15"/>
  <c r="M2955" i="15" s="1"/>
  <c r="O2955" i="15"/>
  <c r="N2955" i="15"/>
  <c r="H2955" i="15"/>
  <c r="G2955" i="15"/>
  <c r="D2955" i="15"/>
  <c r="BA2955" i="15" s="1"/>
  <c r="C2955" i="15"/>
  <c r="AM2954" i="15"/>
  <c r="AH2954" i="15"/>
  <c r="AI2954" i="15" s="1"/>
  <c r="W2954" i="15"/>
  <c r="Y2954" i="15" s="1"/>
  <c r="V2954" i="15"/>
  <c r="U2954" i="15"/>
  <c r="X2954" i="15" s="1"/>
  <c r="R2954" i="15"/>
  <c r="P2954" i="15"/>
  <c r="M2954" i="15" s="1"/>
  <c r="O2954" i="15"/>
  <c r="N2954" i="15"/>
  <c r="H2954" i="15"/>
  <c r="G2954" i="15"/>
  <c r="D2954" i="15"/>
  <c r="BA2954" i="15" s="1"/>
  <c r="C2954" i="15"/>
  <c r="AM2953" i="15"/>
  <c r="AH2953" i="15"/>
  <c r="AI2953" i="15" s="1"/>
  <c r="W2953" i="15"/>
  <c r="Y2953" i="15" s="1"/>
  <c r="V2953" i="15"/>
  <c r="U2953" i="15"/>
  <c r="X2953" i="15" s="1"/>
  <c r="R2953" i="15"/>
  <c r="P2953" i="15"/>
  <c r="M2953" i="15" s="1"/>
  <c r="O2953" i="15"/>
  <c r="N2953" i="15"/>
  <c r="H2953" i="15"/>
  <c r="G2953" i="15"/>
  <c r="D2953" i="15"/>
  <c r="BA2953" i="15" s="1"/>
  <c r="C2953" i="15"/>
  <c r="BA2952" i="15"/>
  <c r="AM2952" i="15"/>
  <c r="AH2952" i="15"/>
  <c r="AI2952" i="15" s="1"/>
  <c r="W2952" i="15"/>
  <c r="Y2952" i="15" s="1"/>
  <c r="V2952" i="15"/>
  <c r="U2952" i="15"/>
  <c r="X2952" i="15" s="1"/>
  <c r="R2952" i="15"/>
  <c r="AO2952" i="15" s="1"/>
  <c r="P2952" i="15"/>
  <c r="M2952" i="15" s="1"/>
  <c r="O2952" i="15"/>
  <c r="N2952" i="15"/>
  <c r="H2952" i="15"/>
  <c r="G2952" i="15"/>
  <c r="D2952" i="15"/>
  <c r="C2952" i="15"/>
  <c r="AM2951" i="15"/>
  <c r="AH2951" i="15"/>
  <c r="AI2951" i="15" s="1"/>
  <c r="W2951" i="15"/>
  <c r="Y2951" i="15" s="1"/>
  <c r="V2951" i="15"/>
  <c r="U2951" i="15"/>
  <c r="X2951" i="15" s="1"/>
  <c r="R2951" i="15"/>
  <c r="AO2951" i="15" s="1"/>
  <c r="P2951" i="15"/>
  <c r="M2951" i="15" s="1"/>
  <c r="O2951" i="15"/>
  <c r="N2951" i="15"/>
  <c r="H2951" i="15"/>
  <c r="G2951" i="15"/>
  <c r="D2951" i="15"/>
  <c r="BA2951" i="15" s="1"/>
  <c r="C2951" i="15"/>
  <c r="AM2950" i="15"/>
  <c r="AH2950" i="15"/>
  <c r="AI2950" i="15" s="1"/>
  <c r="W2950" i="15"/>
  <c r="Y2950" i="15" s="1"/>
  <c r="V2950" i="15"/>
  <c r="U2950" i="15"/>
  <c r="X2950" i="15" s="1"/>
  <c r="R2950" i="15"/>
  <c r="AO2950" i="15" s="1"/>
  <c r="P2950" i="15"/>
  <c r="M2950" i="15" s="1"/>
  <c r="O2950" i="15"/>
  <c r="N2950" i="15"/>
  <c r="H2950" i="15"/>
  <c r="G2950" i="15"/>
  <c r="D2950" i="15"/>
  <c r="BA2950" i="15" s="1"/>
  <c r="C2950" i="15"/>
  <c r="AM2949" i="15"/>
  <c r="AH2949" i="15"/>
  <c r="AI2949" i="15" s="1"/>
  <c r="W2949" i="15"/>
  <c r="Y2949" i="15" s="1"/>
  <c r="V2949" i="15"/>
  <c r="U2949" i="15"/>
  <c r="X2949" i="15" s="1"/>
  <c r="R2949" i="15"/>
  <c r="P2949" i="15"/>
  <c r="M2949" i="15" s="1"/>
  <c r="O2949" i="15"/>
  <c r="N2949" i="15"/>
  <c r="H2949" i="15"/>
  <c r="G2949" i="15"/>
  <c r="D2949" i="15"/>
  <c r="BA2949" i="15" s="1"/>
  <c r="C2949" i="15"/>
  <c r="AM2948" i="15"/>
  <c r="AH2948" i="15"/>
  <c r="AI2948" i="15" s="1"/>
  <c r="W2948" i="15"/>
  <c r="Y2948" i="15" s="1"/>
  <c r="V2948" i="15"/>
  <c r="U2948" i="15"/>
  <c r="X2948" i="15" s="1"/>
  <c r="R2948" i="15"/>
  <c r="AO2948" i="15" s="1"/>
  <c r="P2948" i="15"/>
  <c r="M2948" i="15" s="1"/>
  <c r="O2948" i="15"/>
  <c r="N2948" i="15"/>
  <c r="H2948" i="15"/>
  <c r="G2948" i="15"/>
  <c r="D2948" i="15"/>
  <c r="BA2948" i="15" s="1"/>
  <c r="C2948" i="15"/>
  <c r="AM2947" i="15"/>
  <c r="AH2947" i="15"/>
  <c r="AI2947" i="15" s="1"/>
  <c r="W2947" i="15"/>
  <c r="Y2947" i="15" s="1"/>
  <c r="V2947" i="15"/>
  <c r="U2947" i="15"/>
  <c r="X2947" i="15" s="1"/>
  <c r="R2947" i="15"/>
  <c r="AO2947" i="15" s="1"/>
  <c r="P2947" i="15"/>
  <c r="M2947" i="15" s="1"/>
  <c r="O2947" i="15"/>
  <c r="N2947" i="15"/>
  <c r="H2947" i="15"/>
  <c r="G2947" i="15"/>
  <c r="D2947" i="15"/>
  <c r="BA2947" i="15" s="1"/>
  <c r="C2947" i="15"/>
  <c r="AM2946" i="15"/>
  <c r="AH2946" i="15"/>
  <c r="AI2946" i="15" s="1"/>
  <c r="W2946" i="15"/>
  <c r="Y2946" i="15" s="1"/>
  <c r="V2946" i="15"/>
  <c r="U2946" i="15"/>
  <c r="X2946" i="15" s="1"/>
  <c r="R2946" i="15"/>
  <c r="AO2946" i="15" s="1"/>
  <c r="P2946" i="15"/>
  <c r="M2946" i="15" s="1"/>
  <c r="O2946" i="15"/>
  <c r="N2946" i="15"/>
  <c r="H2946" i="15"/>
  <c r="G2946" i="15"/>
  <c r="D2946" i="15"/>
  <c r="BA2946" i="15" s="1"/>
  <c r="C2946" i="15"/>
  <c r="AM2945" i="15"/>
  <c r="AH2945" i="15"/>
  <c r="AI2945" i="15" s="1"/>
  <c r="W2945" i="15"/>
  <c r="Y2945" i="15" s="1"/>
  <c r="V2945" i="15"/>
  <c r="U2945" i="15"/>
  <c r="X2945" i="15" s="1"/>
  <c r="R2945" i="15"/>
  <c r="AO2945" i="15" s="1"/>
  <c r="P2945" i="15"/>
  <c r="O2945" i="15"/>
  <c r="N2945" i="15"/>
  <c r="H2945" i="15"/>
  <c r="G2945" i="15"/>
  <c r="D2945" i="15"/>
  <c r="BA2945" i="15" s="1"/>
  <c r="C2945" i="15"/>
  <c r="AM2944" i="15"/>
  <c r="AH2944" i="15"/>
  <c r="AI2944" i="15" s="1"/>
  <c r="W2944" i="15"/>
  <c r="Y2944" i="15" s="1"/>
  <c r="V2944" i="15"/>
  <c r="U2944" i="15"/>
  <c r="X2944" i="15" s="1"/>
  <c r="R2944" i="15"/>
  <c r="AO2944" i="15" s="1"/>
  <c r="P2944" i="15"/>
  <c r="M2944" i="15" s="1"/>
  <c r="O2944" i="15"/>
  <c r="N2944" i="15"/>
  <c r="H2944" i="15"/>
  <c r="G2944" i="15"/>
  <c r="D2944" i="15"/>
  <c r="BA2944" i="15" s="1"/>
  <c r="C2944" i="15"/>
  <c r="AM2943" i="15"/>
  <c r="AH2943" i="15"/>
  <c r="AI2943" i="15" s="1"/>
  <c r="W2943" i="15"/>
  <c r="Y2943" i="15" s="1"/>
  <c r="V2943" i="15"/>
  <c r="U2943" i="15"/>
  <c r="X2943" i="15" s="1"/>
  <c r="R2943" i="15"/>
  <c r="AO2943" i="15" s="1"/>
  <c r="P2943" i="15"/>
  <c r="M2943" i="15" s="1"/>
  <c r="O2943" i="15"/>
  <c r="N2943" i="15"/>
  <c r="H2943" i="15"/>
  <c r="G2943" i="15"/>
  <c r="D2943" i="15"/>
  <c r="BA2943" i="15" s="1"/>
  <c r="C2943" i="15"/>
  <c r="AM2942" i="15"/>
  <c r="AH2942" i="15"/>
  <c r="AI2942" i="15" s="1"/>
  <c r="W2942" i="15"/>
  <c r="Y2942" i="15" s="1"/>
  <c r="V2942" i="15"/>
  <c r="U2942" i="15"/>
  <c r="X2942" i="15" s="1"/>
  <c r="R2942" i="15"/>
  <c r="AO2942" i="15" s="1"/>
  <c r="P2942" i="15"/>
  <c r="O2942" i="15"/>
  <c r="N2942" i="15"/>
  <c r="H2942" i="15"/>
  <c r="G2942" i="15"/>
  <c r="D2942" i="15"/>
  <c r="BA2942" i="15" s="1"/>
  <c r="C2942" i="15"/>
  <c r="AM2941" i="15"/>
  <c r="AH2941" i="15"/>
  <c r="AI2941" i="15" s="1"/>
  <c r="W2941" i="15"/>
  <c r="Y2941" i="15" s="1"/>
  <c r="V2941" i="15"/>
  <c r="U2941" i="15"/>
  <c r="X2941" i="15" s="1"/>
  <c r="R2941" i="15"/>
  <c r="P2941" i="15"/>
  <c r="M2941" i="15" s="1"/>
  <c r="O2941" i="15"/>
  <c r="N2941" i="15"/>
  <c r="H2941" i="15"/>
  <c r="G2941" i="15"/>
  <c r="D2941" i="15"/>
  <c r="BA2941" i="15" s="1"/>
  <c r="C2941" i="15"/>
  <c r="AM2940" i="15"/>
  <c r="AH2940" i="15"/>
  <c r="AI2940" i="15" s="1"/>
  <c r="W2940" i="15"/>
  <c r="Y2940" i="15" s="1"/>
  <c r="V2940" i="15"/>
  <c r="U2940" i="15"/>
  <c r="X2940" i="15" s="1"/>
  <c r="R2940" i="15"/>
  <c r="AO2940" i="15" s="1"/>
  <c r="Q2940" i="15"/>
  <c r="AP2940" i="15" s="1"/>
  <c r="P2940" i="15"/>
  <c r="M2940" i="15" s="1"/>
  <c r="O2940" i="15"/>
  <c r="N2940" i="15"/>
  <c r="H2940" i="15"/>
  <c r="AQ2940" i="15" s="1"/>
  <c r="G2940" i="15"/>
  <c r="D2940" i="15"/>
  <c r="BA2940" i="15" s="1"/>
  <c r="C2940" i="15"/>
  <c r="AM2939" i="15"/>
  <c r="AH2939" i="15"/>
  <c r="AI2939" i="15" s="1"/>
  <c r="W2939" i="15"/>
  <c r="Y2939" i="15" s="1"/>
  <c r="V2939" i="15"/>
  <c r="U2939" i="15"/>
  <c r="X2939" i="15" s="1"/>
  <c r="R2939" i="15"/>
  <c r="AO2939" i="15" s="1"/>
  <c r="P2939" i="15"/>
  <c r="O2939" i="15"/>
  <c r="N2939" i="15"/>
  <c r="H2939" i="15"/>
  <c r="G2939" i="15"/>
  <c r="D2939" i="15"/>
  <c r="BA2939" i="15" s="1"/>
  <c r="C2939" i="15"/>
  <c r="AM2938" i="15"/>
  <c r="AH2938" i="15"/>
  <c r="AI2938" i="15" s="1"/>
  <c r="W2938" i="15"/>
  <c r="Y2938" i="15" s="1"/>
  <c r="V2938" i="15"/>
  <c r="U2938" i="15"/>
  <c r="X2938" i="15" s="1"/>
  <c r="R2938" i="15"/>
  <c r="AO2938" i="15" s="1"/>
  <c r="P2938" i="15"/>
  <c r="M2938" i="15" s="1"/>
  <c r="O2938" i="15"/>
  <c r="N2938" i="15"/>
  <c r="H2938" i="15"/>
  <c r="Q2938" i="15" s="1"/>
  <c r="AP2938" i="15" s="1"/>
  <c r="G2938" i="15"/>
  <c r="D2938" i="15"/>
  <c r="BA2938" i="15" s="1"/>
  <c r="C2938" i="15"/>
  <c r="AM2937" i="15"/>
  <c r="AH2937" i="15"/>
  <c r="AI2937" i="15" s="1"/>
  <c r="W2937" i="15"/>
  <c r="Y2937" i="15" s="1"/>
  <c r="V2937" i="15"/>
  <c r="U2937" i="15"/>
  <c r="X2937" i="15" s="1"/>
  <c r="R2937" i="15"/>
  <c r="AO2937" i="15" s="1"/>
  <c r="P2937" i="15"/>
  <c r="M2937" i="15" s="1"/>
  <c r="O2937" i="15"/>
  <c r="N2937" i="15"/>
  <c r="H2937" i="15"/>
  <c r="G2937" i="15"/>
  <c r="D2937" i="15"/>
  <c r="BA2937" i="15" s="1"/>
  <c r="C2937" i="15"/>
  <c r="AM2936" i="15"/>
  <c r="AH2936" i="15"/>
  <c r="AI2936" i="15" s="1"/>
  <c r="W2936" i="15"/>
  <c r="Y2936" i="15" s="1"/>
  <c r="V2936" i="15"/>
  <c r="U2936" i="15"/>
  <c r="X2936" i="15" s="1"/>
  <c r="R2936" i="15"/>
  <c r="AO2936" i="15" s="1"/>
  <c r="P2936" i="15"/>
  <c r="O2936" i="15"/>
  <c r="N2936" i="15"/>
  <c r="H2936" i="15"/>
  <c r="G2936" i="15"/>
  <c r="D2936" i="15"/>
  <c r="BA2936" i="15" s="1"/>
  <c r="C2936" i="15"/>
  <c r="AM2935" i="15"/>
  <c r="AH2935" i="15"/>
  <c r="AI2935" i="15" s="1"/>
  <c r="W2935" i="15"/>
  <c r="Y2935" i="15" s="1"/>
  <c r="V2935" i="15"/>
  <c r="U2935" i="15"/>
  <c r="X2935" i="15" s="1"/>
  <c r="R2935" i="15"/>
  <c r="AO2935" i="15" s="1"/>
  <c r="P2935" i="15"/>
  <c r="M2935" i="15" s="1"/>
  <c r="O2935" i="15"/>
  <c r="N2935" i="15"/>
  <c r="H2935" i="15"/>
  <c r="G2935" i="15"/>
  <c r="D2935" i="15"/>
  <c r="BA2935" i="15" s="1"/>
  <c r="C2935" i="15"/>
  <c r="BA2934" i="15"/>
  <c r="AM2934" i="15"/>
  <c r="AH2934" i="15"/>
  <c r="AI2934" i="15" s="1"/>
  <c r="W2934" i="15"/>
  <c r="Y2934" i="15" s="1"/>
  <c r="V2934" i="15"/>
  <c r="U2934" i="15"/>
  <c r="X2934" i="15" s="1"/>
  <c r="R2934" i="15"/>
  <c r="AO2934" i="15" s="1"/>
  <c r="P2934" i="15"/>
  <c r="M2934" i="15" s="1"/>
  <c r="O2934" i="15"/>
  <c r="N2934" i="15"/>
  <c r="H2934" i="15"/>
  <c r="G2934" i="15"/>
  <c r="D2934" i="15"/>
  <c r="C2934" i="15"/>
  <c r="AM2933" i="15"/>
  <c r="AH2933" i="15"/>
  <c r="AI2933" i="15" s="1"/>
  <c r="W2933" i="15"/>
  <c r="Y2933" i="15" s="1"/>
  <c r="V2933" i="15"/>
  <c r="U2933" i="15"/>
  <c r="X2933" i="15" s="1"/>
  <c r="R2933" i="15"/>
  <c r="AO2933" i="15" s="1"/>
  <c r="P2933" i="15"/>
  <c r="M2933" i="15" s="1"/>
  <c r="O2933" i="15"/>
  <c r="N2933" i="15"/>
  <c r="H2933" i="15"/>
  <c r="G2933" i="15"/>
  <c r="D2933" i="15"/>
  <c r="BA2933" i="15" s="1"/>
  <c r="C2933" i="15"/>
  <c r="AM2932" i="15"/>
  <c r="AI2932" i="15"/>
  <c r="AH2932" i="15"/>
  <c r="W2932" i="15"/>
  <c r="Y2932" i="15" s="1"/>
  <c r="V2932" i="15"/>
  <c r="U2932" i="15"/>
  <c r="X2932" i="15" s="1"/>
  <c r="R2932" i="15"/>
  <c r="AO2932" i="15" s="1"/>
  <c r="P2932" i="15"/>
  <c r="M2932" i="15" s="1"/>
  <c r="O2932" i="15"/>
  <c r="N2932" i="15"/>
  <c r="H2932" i="15"/>
  <c r="G2932" i="15"/>
  <c r="D2932" i="15"/>
  <c r="BA2932" i="15" s="1"/>
  <c r="C2932" i="15"/>
  <c r="AM2931" i="15"/>
  <c r="AH2931" i="15"/>
  <c r="AI2931" i="15" s="1"/>
  <c r="W2931" i="15"/>
  <c r="Y2931" i="15" s="1"/>
  <c r="V2931" i="15"/>
  <c r="U2931" i="15"/>
  <c r="X2931" i="15" s="1"/>
  <c r="R2931" i="15"/>
  <c r="AO2931" i="15" s="1"/>
  <c r="P2931" i="15"/>
  <c r="M2931" i="15" s="1"/>
  <c r="O2931" i="15"/>
  <c r="N2931" i="15"/>
  <c r="H2931" i="15"/>
  <c r="G2931" i="15"/>
  <c r="D2931" i="15"/>
  <c r="BA2931" i="15" s="1"/>
  <c r="C2931" i="15"/>
  <c r="AM2930" i="15"/>
  <c r="AH2930" i="15"/>
  <c r="AI2930" i="15" s="1"/>
  <c r="W2930" i="15"/>
  <c r="Y2930" i="15" s="1"/>
  <c r="V2930" i="15"/>
  <c r="U2930" i="15"/>
  <c r="X2930" i="15" s="1"/>
  <c r="R2930" i="15"/>
  <c r="AO2930" i="15" s="1"/>
  <c r="P2930" i="15"/>
  <c r="M2930" i="15" s="1"/>
  <c r="O2930" i="15"/>
  <c r="N2930" i="15"/>
  <c r="H2930" i="15"/>
  <c r="G2930" i="15"/>
  <c r="D2930" i="15"/>
  <c r="BA2930" i="15" s="1"/>
  <c r="C2930" i="15"/>
  <c r="AM2929" i="15"/>
  <c r="AI2929" i="15"/>
  <c r="AH2929" i="15"/>
  <c r="W2929" i="15"/>
  <c r="Y2929" i="15" s="1"/>
  <c r="V2929" i="15"/>
  <c r="U2929" i="15"/>
  <c r="X2929" i="15" s="1"/>
  <c r="R2929" i="15"/>
  <c r="AQ2929" i="15" s="1"/>
  <c r="P2929" i="15"/>
  <c r="M2929" i="15" s="1"/>
  <c r="O2929" i="15"/>
  <c r="N2929" i="15"/>
  <c r="H2929" i="15"/>
  <c r="G2929" i="15"/>
  <c r="D2929" i="15"/>
  <c r="BA2929" i="15" s="1"/>
  <c r="C2929" i="15"/>
  <c r="AM2928" i="15"/>
  <c r="AH2928" i="15"/>
  <c r="AI2928" i="15" s="1"/>
  <c r="W2928" i="15"/>
  <c r="Y2928" i="15" s="1"/>
  <c r="V2928" i="15"/>
  <c r="U2928" i="15"/>
  <c r="X2928" i="15" s="1"/>
  <c r="R2928" i="15"/>
  <c r="AO2928" i="15" s="1"/>
  <c r="P2928" i="15"/>
  <c r="M2928" i="15" s="1"/>
  <c r="O2928" i="15"/>
  <c r="N2928" i="15"/>
  <c r="H2928" i="15"/>
  <c r="G2928" i="15"/>
  <c r="D2928" i="15"/>
  <c r="BA2928" i="15" s="1"/>
  <c r="C2928" i="15"/>
  <c r="AM2927" i="15"/>
  <c r="AH2927" i="15"/>
  <c r="AI2927" i="15" s="1"/>
  <c r="W2927" i="15"/>
  <c r="Y2927" i="15" s="1"/>
  <c r="V2927" i="15"/>
  <c r="U2927" i="15"/>
  <c r="X2927" i="15" s="1"/>
  <c r="R2927" i="15"/>
  <c r="AO2927" i="15" s="1"/>
  <c r="P2927" i="15"/>
  <c r="M2927" i="15" s="1"/>
  <c r="O2927" i="15"/>
  <c r="N2927" i="15"/>
  <c r="H2927" i="15"/>
  <c r="G2927" i="15"/>
  <c r="D2927" i="15"/>
  <c r="BA2927" i="15" s="1"/>
  <c r="C2927" i="15"/>
  <c r="AM2926" i="15"/>
  <c r="AH2926" i="15"/>
  <c r="AI2926" i="15" s="1"/>
  <c r="W2926" i="15"/>
  <c r="Y2926" i="15" s="1"/>
  <c r="V2926" i="15"/>
  <c r="U2926" i="15"/>
  <c r="X2926" i="15" s="1"/>
  <c r="R2926" i="15"/>
  <c r="AO2926" i="15" s="1"/>
  <c r="P2926" i="15"/>
  <c r="M2926" i="15" s="1"/>
  <c r="O2926" i="15"/>
  <c r="N2926" i="15"/>
  <c r="H2926" i="15"/>
  <c r="G2926" i="15"/>
  <c r="D2926" i="15"/>
  <c r="BA2926" i="15" s="1"/>
  <c r="C2926" i="15"/>
  <c r="AM2925" i="15"/>
  <c r="AH2925" i="15"/>
  <c r="AI2925" i="15" s="1"/>
  <c r="W2925" i="15"/>
  <c r="Y2925" i="15" s="1"/>
  <c r="V2925" i="15"/>
  <c r="U2925" i="15"/>
  <c r="X2925" i="15" s="1"/>
  <c r="R2925" i="15"/>
  <c r="AO2925" i="15" s="1"/>
  <c r="P2925" i="15"/>
  <c r="O2925" i="15"/>
  <c r="N2925" i="15"/>
  <c r="H2925" i="15"/>
  <c r="G2925" i="15"/>
  <c r="D2925" i="15"/>
  <c r="BA2925" i="15" s="1"/>
  <c r="C2925" i="15"/>
  <c r="AM2924" i="15"/>
  <c r="AH2924" i="15"/>
  <c r="AI2924" i="15" s="1"/>
  <c r="W2924" i="15"/>
  <c r="Y2924" i="15" s="1"/>
  <c r="V2924" i="15"/>
  <c r="U2924" i="15"/>
  <c r="X2924" i="15" s="1"/>
  <c r="R2924" i="15"/>
  <c r="AO2924" i="15" s="1"/>
  <c r="P2924" i="15"/>
  <c r="M2924" i="15" s="1"/>
  <c r="O2924" i="15"/>
  <c r="N2924" i="15"/>
  <c r="H2924" i="15"/>
  <c r="G2924" i="15"/>
  <c r="D2924" i="15"/>
  <c r="BA2924" i="15" s="1"/>
  <c r="C2924" i="15"/>
  <c r="AM2923" i="15"/>
  <c r="AH2923" i="15"/>
  <c r="AI2923" i="15" s="1"/>
  <c r="W2923" i="15"/>
  <c r="Y2923" i="15" s="1"/>
  <c r="V2923" i="15"/>
  <c r="U2923" i="15"/>
  <c r="X2923" i="15" s="1"/>
  <c r="R2923" i="15"/>
  <c r="AO2923" i="15" s="1"/>
  <c r="P2923" i="15"/>
  <c r="M2923" i="15" s="1"/>
  <c r="O2923" i="15"/>
  <c r="N2923" i="15"/>
  <c r="H2923" i="15"/>
  <c r="G2923" i="15"/>
  <c r="D2923" i="15"/>
  <c r="BA2923" i="15" s="1"/>
  <c r="C2923" i="15"/>
  <c r="AO2922" i="15"/>
  <c r="AM2922" i="15"/>
  <c r="AH2922" i="15"/>
  <c r="AI2922" i="15" s="1"/>
  <c r="W2922" i="15"/>
  <c r="Y2922" i="15" s="1"/>
  <c r="V2922" i="15"/>
  <c r="U2922" i="15"/>
  <c r="X2922" i="15" s="1"/>
  <c r="R2922" i="15"/>
  <c r="P2922" i="15"/>
  <c r="O2922" i="15"/>
  <c r="N2922" i="15"/>
  <c r="H2922" i="15"/>
  <c r="G2922" i="15"/>
  <c r="D2922" i="15"/>
  <c r="BA2922" i="15" s="1"/>
  <c r="C2922" i="15"/>
  <c r="AM2921" i="15"/>
  <c r="AH2921" i="15"/>
  <c r="AI2921" i="15" s="1"/>
  <c r="W2921" i="15"/>
  <c r="Y2921" i="15" s="1"/>
  <c r="V2921" i="15"/>
  <c r="U2921" i="15"/>
  <c r="X2921" i="15" s="1"/>
  <c r="R2921" i="15"/>
  <c r="P2921" i="15"/>
  <c r="M2921" i="15" s="1"/>
  <c r="O2921" i="15"/>
  <c r="N2921" i="15"/>
  <c r="H2921" i="15"/>
  <c r="G2921" i="15"/>
  <c r="D2921" i="15"/>
  <c r="BA2921" i="15" s="1"/>
  <c r="C2921" i="15"/>
  <c r="AM2920" i="15"/>
  <c r="AH2920" i="15"/>
  <c r="AI2920" i="15" s="1"/>
  <c r="W2920" i="15"/>
  <c r="Y2920" i="15" s="1"/>
  <c r="V2920" i="15"/>
  <c r="U2920" i="15"/>
  <c r="X2920" i="15" s="1"/>
  <c r="R2920" i="15"/>
  <c r="AO2920" i="15" s="1"/>
  <c r="P2920" i="15"/>
  <c r="M2920" i="15" s="1"/>
  <c r="O2920" i="15"/>
  <c r="N2920" i="15"/>
  <c r="H2920" i="15"/>
  <c r="G2920" i="15"/>
  <c r="D2920" i="15"/>
  <c r="BA2920" i="15" s="1"/>
  <c r="C2920" i="15"/>
  <c r="AM2919" i="15"/>
  <c r="AH2919" i="15"/>
  <c r="AI2919" i="15" s="1"/>
  <c r="W2919" i="15"/>
  <c r="Y2919" i="15" s="1"/>
  <c r="V2919" i="15"/>
  <c r="U2919" i="15"/>
  <c r="X2919" i="15" s="1"/>
  <c r="R2919" i="15"/>
  <c r="AO2919" i="15" s="1"/>
  <c r="P2919" i="15"/>
  <c r="O2919" i="15"/>
  <c r="N2919" i="15"/>
  <c r="H2919" i="15"/>
  <c r="G2919" i="15"/>
  <c r="D2919" i="15"/>
  <c r="BA2919" i="15" s="1"/>
  <c r="C2919" i="15"/>
  <c r="AM2918" i="15"/>
  <c r="AH2918" i="15"/>
  <c r="AI2918" i="15" s="1"/>
  <c r="W2918" i="15"/>
  <c r="Y2918" i="15" s="1"/>
  <c r="V2918" i="15"/>
  <c r="U2918" i="15"/>
  <c r="X2918" i="15" s="1"/>
  <c r="R2918" i="15"/>
  <c r="P2918" i="15"/>
  <c r="M2918" i="15" s="1"/>
  <c r="O2918" i="15"/>
  <c r="N2918" i="15"/>
  <c r="H2918" i="15"/>
  <c r="G2918" i="15"/>
  <c r="D2918" i="15"/>
  <c r="BA2918" i="15" s="1"/>
  <c r="C2918" i="15"/>
  <c r="AM2917" i="15"/>
  <c r="AH2917" i="15"/>
  <c r="AI2917" i="15" s="1"/>
  <c r="W2917" i="15"/>
  <c r="Y2917" i="15" s="1"/>
  <c r="V2917" i="15"/>
  <c r="U2917" i="15"/>
  <c r="X2917" i="15" s="1"/>
  <c r="R2917" i="15"/>
  <c r="AO2917" i="15" s="1"/>
  <c r="P2917" i="15"/>
  <c r="M2917" i="15" s="1"/>
  <c r="O2917" i="15"/>
  <c r="N2917" i="15"/>
  <c r="H2917" i="15"/>
  <c r="G2917" i="15"/>
  <c r="D2917" i="15"/>
  <c r="BA2917" i="15" s="1"/>
  <c r="C2917" i="15"/>
  <c r="AM2916" i="15"/>
  <c r="AH2916" i="15"/>
  <c r="AI2916" i="15" s="1"/>
  <c r="W2916" i="15"/>
  <c r="Y2916" i="15" s="1"/>
  <c r="V2916" i="15"/>
  <c r="U2916" i="15"/>
  <c r="X2916" i="15" s="1"/>
  <c r="R2916" i="15"/>
  <c r="AO2916" i="15" s="1"/>
  <c r="P2916" i="15"/>
  <c r="O2916" i="15"/>
  <c r="N2916" i="15"/>
  <c r="H2916" i="15"/>
  <c r="G2916" i="15"/>
  <c r="D2916" i="15"/>
  <c r="BA2916" i="15" s="1"/>
  <c r="C2916" i="15"/>
  <c r="AM2915" i="15"/>
  <c r="AH2915" i="15"/>
  <c r="AI2915" i="15" s="1"/>
  <c r="W2915" i="15"/>
  <c r="Y2915" i="15" s="1"/>
  <c r="V2915" i="15"/>
  <c r="U2915" i="15"/>
  <c r="X2915" i="15" s="1"/>
  <c r="R2915" i="15"/>
  <c r="AO2915" i="15" s="1"/>
  <c r="P2915" i="15"/>
  <c r="M2915" i="15" s="1"/>
  <c r="O2915" i="15"/>
  <c r="N2915" i="15"/>
  <c r="H2915" i="15"/>
  <c r="G2915" i="15"/>
  <c r="D2915" i="15"/>
  <c r="BA2915" i="15" s="1"/>
  <c r="C2915" i="15"/>
  <c r="AM2914" i="15"/>
  <c r="AH2914" i="15"/>
  <c r="AI2914" i="15" s="1"/>
  <c r="W2914" i="15"/>
  <c r="Y2914" i="15" s="1"/>
  <c r="V2914" i="15"/>
  <c r="U2914" i="15"/>
  <c r="X2914" i="15" s="1"/>
  <c r="R2914" i="15"/>
  <c r="P2914" i="15"/>
  <c r="M2914" i="15" s="1"/>
  <c r="O2914" i="15"/>
  <c r="N2914" i="15"/>
  <c r="H2914" i="15"/>
  <c r="G2914" i="15"/>
  <c r="D2914" i="15"/>
  <c r="BA2914" i="15" s="1"/>
  <c r="C2914" i="15"/>
  <c r="AM2913" i="15"/>
  <c r="AH2913" i="15"/>
  <c r="AI2913" i="15" s="1"/>
  <c r="W2913" i="15"/>
  <c r="Y2913" i="15" s="1"/>
  <c r="V2913" i="15"/>
  <c r="U2913" i="15"/>
  <c r="X2913" i="15" s="1"/>
  <c r="R2913" i="15"/>
  <c r="AO2913" i="15" s="1"/>
  <c r="P2913" i="15"/>
  <c r="M2913" i="15" s="1"/>
  <c r="O2913" i="15"/>
  <c r="N2913" i="15"/>
  <c r="H2913" i="15"/>
  <c r="G2913" i="15"/>
  <c r="D2913" i="15"/>
  <c r="BA2913" i="15" s="1"/>
  <c r="C2913" i="15"/>
  <c r="BA2912" i="15"/>
  <c r="AM2912" i="15"/>
  <c r="AH2912" i="15"/>
  <c r="AI2912" i="15" s="1"/>
  <c r="W2912" i="15"/>
  <c r="Y2912" i="15" s="1"/>
  <c r="V2912" i="15"/>
  <c r="U2912" i="15"/>
  <c r="X2912" i="15" s="1"/>
  <c r="R2912" i="15"/>
  <c r="AO2912" i="15" s="1"/>
  <c r="P2912" i="15"/>
  <c r="M2912" i="15" s="1"/>
  <c r="O2912" i="15"/>
  <c r="N2912" i="15"/>
  <c r="H2912" i="15"/>
  <c r="G2912" i="15"/>
  <c r="D2912" i="15"/>
  <c r="C2912" i="15"/>
  <c r="AM2911" i="15"/>
  <c r="AH2911" i="15"/>
  <c r="AI2911" i="15" s="1"/>
  <c r="W2911" i="15"/>
  <c r="Y2911" i="15" s="1"/>
  <c r="V2911" i="15"/>
  <c r="U2911" i="15"/>
  <c r="X2911" i="15" s="1"/>
  <c r="R2911" i="15"/>
  <c r="AO2911" i="15" s="1"/>
  <c r="P2911" i="15"/>
  <c r="M2911" i="15" s="1"/>
  <c r="O2911" i="15"/>
  <c r="N2911" i="15"/>
  <c r="H2911" i="15"/>
  <c r="G2911" i="15"/>
  <c r="D2911" i="15"/>
  <c r="BA2911" i="15" s="1"/>
  <c r="C2911" i="15"/>
  <c r="BA2910" i="15"/>
  <c r="AM2910" i="15"/>
  <c r="AH2910" i="15"/>
  <c r="AI2910" i="15" s="1"/>
  <c r="W2910" i="15"/>
  <c r="Y2910" i="15" s="1"/>
  <c r="V2910" i="15"/>
  <c r="U2910" i="15"/>
  <c r="X2910" i="15" s="1"/>
  <c r="R2910" i="15"/>
  <c r="AO2910" i="15" s="1"/>
  <c r="P2910" i="15"/>
  <c r="M2910" i="15" s="1"/>
  <c r="O2910" i="15"/>
  <c r="N2910" i="15"/>
  <c r="H2910" i="15"/>
  <c r="G2910" i="15"/>
  <c r="D2910" i="15"/>
  <c r="C2910" i="15"/>
  <c r="AM2909" i="15"/>
  <c r="AH2909" i="15"/>
  <c r="AI2909" i="15" s="1"/>
  <c r="W2909" i="15"/>
  <c r="Y2909" i="15" s="1"/>
  <c r="V2909" i="15"/>
  <c r="U2909" i="15"/>
  <c r="X2909" i="15" s="1"/>
  <c r="R2909" i="15"/>
  <c r="P2909" i="15"/>
  <c r="M2909" i="15" s="1"/>
  <c r="O2909" i="15"/>
  <c r="N2909" i="15"/>
  <c r="H2909" i="15"/>
  <c r="G2909" i="15"/>
  <c r="D2909" i="15"/>
  <c r="BA2909" i="15" s="1"/>
  <c r="C2909" i="15"/>
  <c r="AM2908" i="15"/>
  <c r="AH2908" i="15"/>
  <c r="AI2908" i="15" s="1"/>
  <c r="W2908" i="15"/>
  <c r="Y2908" i="15" s="1"/>
  <c r="V2908" i="15"/>
  <c r="U2908" i="15"/>
  <c r="X2908" i="15" s="1"/>
  <c r="R2908" i="15"/>
  <c r="AO2908" i="15" s="1"/>
  <c r="P2908" i="15"/>
  <c r="M2908" i="15" s="1"/>
  <c r="O2908" i="15"/>
  <c r="N2908" i="15"/>
  <c r="H2908" i="15"/>
  <c r="G2908" i="15"/>
  <c r="D2908" i="15"/>
  <c r="BA2908" i="15" s="1"/>
  <c r="C2908" i="15"/>
  <c r="AM2907" i="15"/>
  <c r="AH2907" i="15"/>
  <c r="AI2907" i="15" s="1"/>
  <c r="W2907" i="15"/>
  <c r="Y2907" i="15" s="1"/>
  <c r="V2907" i="15"/>
  <c r="U2907" i="15"/>
  <c r="X2907" i="15" s="1"/>
  <c r="R2907" i="15"/>
  <c r="AO2907" i="15" s="1"/>
  <c r="P2907" i="15"/>
  <c r="M2907" i="15" s="1"/>
  <c r="O2907" i="15"/>
  <c r="N2907" i="15"/>
  <c r="H2907" i="15"/>
  <c r="G2907" i="15"/>
  <c r="D2907" i="15"/>
  <c r="BA2907" i="15" s="1"/>
  <c r="C2907" i="15"/>
  <c r="AM2906" i="15"/>
  <c r="AH2906" i="15"/>
  <c r="AI2906" i="15" s="1"/>
  <c r="W2906" i="15"/>
  <c r="Y2906" i="15" s="1"/>
  <c r="V2906" i="15"/>
  <c r="U2906" i="15"/>
  <c r="X2906" i="15" s="1"/>
  <c r="R2906" i="15"/>
  <c r="AO2906" i="15" s="1"/>
  <c r="P2906" i="15"/>
  <c r="M2906" i="15" s="1"/>
  <c r="O2906" i="15"/>
  <c r="N2906" i="15"/>
  <c r="H2906" i="15"/>
  <c r="G2906" i="15"/>
  <c r="D2906" i="15"/>
  <c r="BA2906" i="15" s="1"/>
  <c r="C2906" i="15"/>
  <c r="AM2905" i="15"/>
  <c r="AH2905" i="15"/>
  <c r="AI2905" i="15" s="1"/>
  <c r="W2905" i="15"/>
  <c r="Y2905" i="15" s="1"/>
  <c r="V2905" i="15"/>
  <c r="U2905" i="15"/>
  <c r="X2905" i="15" s="1"/>
  <c r="R2905" i="15"/>
  <c r="AO2905" i="15" s="1"/>
  <c r="P2905" i="15"/>
  <c r="O2905" i="15"/>
  <c r="N2905" i="15"/>
  <c r="H2905" i="15"/>
  <c r="G2905" i="15"/>
  <c r="D2905" i="15"/>
  <c r="BA2905" i="15" s="1"/>
  <c r="C2905" i="15"/>
  <c r="AM2904" i="15"/>
  <c r="AH2904" i="15"/>
  <c r="AI2904" i="15" s="1"/>
  <c r="W2904" i="15"/>
  <c r="Y2904" i="15" s="1"/>
  <c r="V2904" i="15"/>
  <c r="U2904" i="15"/>
  <c r="X2904" i="15" s="1"/>
  <c r="R2904" i="15"/>
  <c r="P2904" i="15"/>
  <c r="M2904" i="15" s="1"/>
  <c r="O2904" i="15"/>
  <c r="N2904" i="15"/>
  <c r="H2904" i="15"/>
  <c r="G2904" i="15"/>
  <c r="D2904" i="15"/>
  <c r="BA2904" i="15" s="1"/>
  <c r="C2904" i="15"/>
  <c r="AM2903" i="15"/>
  <c r="AH2903" i="15"/>
  <c r="AI2903" i="15" s="1"/>
  <c r="W2903" i="15"/>
  <c r="Y2903" i="15" s="1"/>
  <c r="V2903" i="15"/>
  <c r="U2903" i="15"/>
  <c r="X2903" i="15" s="1"/>
  <c r="R2903" i="15"/>
  <c r="AO2903" i="15" s="1"/>
  <c r="P2903" i="15"/>
  <c r="M2903" i="15" s="1"/>
  <c r="O2903" i="15"/>
  <c r="N2903" i="15"/>
  <c r="H2903" i="15"/>
  <c r="G2903" i="15"/>
  <c r="D2903" i="15"/>
  <c r="BA2903" i="15" s="1"/>
  <c r="C2903" i="15"/>
  <c r="AM2902" i="15"/>
  <c r="AH2902" i="15"/>
  <c r="AI2902" i="15" s="1"/>
  <c r="W2902" i="15"/>
  <c r="Y2902" i="15" s="1"/>
  <c r="V2902" i="15"/>
  <c r="U2902" i="15"/>
  <c r="X2902" i="15" s="1"/>
  <c r="R2902" i="15"/>
  <c r="AO2902" i="15" s="1"/>
  <c r="P2902" i="15"/>
  <c r="O2902" i="15"/>
  <c r="N2902" i="15"/>
  <c r="H2902" i="15"/>
  <c r="G2902" i="15"/>
  <c r="D2902" i="15"/>
  <c r="BA2902" i="15" s="1"/>
  <c r="C2902" i="15"/>
  <c r="AM2901" i="15"/>
  <c r="AH2901" i="15"/>
  <c r="AI2901" i="15" s="1"/>
  <c r="W2901" i="15"/>
  <c r="Y2901" i="15" s="1"/>
  <c r="V2901" i="15"/>
  <c r="U2901" i="15"/>
  <c r="X2901" i="15" s="1"/>
  <c r="R2901" i="15"/>
  <c r="P2901" i="15"/>
  <c r="M2901" i="15" s="1"/>
  <c r="O2901" i="15"/>
  <c r="N2901" i="15"/>
  <c r="H2901" i="15"/>
  <c r="G2901" i="15"/>
  <c r="D2901" i="15"/>
  <c r="BA2901" i="15" s="1"/>
  <c r="C2901" i="15"/>
  <c r="AM2900" i="15"/>
  <c r="AH2900" i="15"/>
  <c r="AI2900" i="15" s="1"/>
  <c r="W2900" i="15"/>
  <c r="Y2900" i="15" s="1"/>
  <c r="V2900" i="15"/>
  <c r="U2900" i="15"/>
  <c r="X2900" i="15" s="1"/>
  <c r="R2900" i="15"/>
  <c r="P2900" i="15"/>
  <c r="M2900" i="15" s="1"/>
  <c r="O2900" i="15"/>
  <c r="N2900" i="15"/>
  <c r="H2900" i="15"/>
  <c r="G2900" i="15"/>
  <c r="D2900" i="15"/>
  <c r="BA2900" i="15" s="1"/>
  <c r="C2900" i="15"/>
  <c r="AM2899" i="15"/>
  <c r="AH2899" i="15"/>
  <c r="AI2899" i="15" s="1"/>
  <c r="W2899" i="15"/>
  <c r="Y2899" i="15" s="1"/>
  <c r="V2899" i="15"/>
  <c r="U2899" i="15"/>
  <c r="X2899" i="15" s="1"/>
  <c r="R2899" i="15"/>
  <c r="AO2899" i="15" s="1"/>
  <c r="P2899" i="15"/>
  <c r="O2899" i="15"/>
  <c r="N2899" i="15"/>
  <c r="H2899" i="15"/>
  <c r="G2899" i="15"/>
  <c r="D2899" i="15"/>
  <c r="BA2899" i="15" s="1"/>
  <c r="C2899" i="15"/>
  <c r="AM2898" i="15"/>
  <c r="AH2898" i="15"/>
  <c r="AI2898" i="15" s="1"/>
  <c r="W2898" i="15"/>
  <c r="Y2898" i="15" s="1"/>
  <c r="V2898" i="15"/>
  <c r="U2898" i="15"/>
  <c r="X2898" i="15" s="1"/>
  <c r="R2898" i="15"/>
  <c r="P2898" i="15"/>
  <c r="M2898" i="15" s="1"/>
  <c r="O2898" i="15"/>
  <c r="N2898" i="15"/>
  <c r="H2898" i="15"/>
  <c r="G2898" i="15"/>
  <c r="D2898" i="15"/>
  <c r="BA2898" i="15" s="1"/>
  <c r="C2898" i="15"/>
  <c r="AM2897" i="15"/>
  <c r="AH2897" i="15"/>
  <c r="AI2897" i="15" s="1"/>
  <c r="W2897" i="15"/>
  <c r="Y2897" i="15" s="1"/>
  <c r="V2897" i="15"/>
  <c r="U2897" i="15"/>
  <c r="X2897" i="15" s="1"/>
  <c r="R2897" i="15"/>
  <c r="AO2897" i="15" s="1"/>
  <c r="P2897" i="15"/>
  <c r="M2897" i="15" s="1"/>
  <c r="O2897" i="15"/>
  <c r="N2897" i="15"/>
  <c r="H2897" i="15"/>
  <c r="G2897" i="15"/>
  <c r="D2897" i="15"/>
  <c r="BA2897" i="15" s="1"/>
  <c r="C2897" i="15"/>
  <c r="AM2896" i="15"/>
  <c r="AH2896" i="15"/>
  <c r="AI2896" i="15" s="1"/>
  <c r="W2896" i="15"/>
  <c r="Y2896" i="15" s="1"/>
  <c r="V2896" i="15"/>
  <c r="U2896" i="15"/>
  <c r="X2896" i="15" s="1"/>
  <c r="R2896" i="15"/>
  <c r="AO2896" i="15" s="1"/>
  <c r="P2896" i="15"/>
  <c r="M2896" i="15" s="1"/>
  <c r="O2896" i="15"/>
  <c r="N2896" i="15"/>
  <c r="H2896" i="15"/>
  <c r="G2896" i="15"/>
  <c r="D2896" i="15"/>
  <c r="BA2896" i="15" s="1"/>
  <c r="C2896" i="15"/>
  <c r="AM2895" i="15"/>
  <c r="AH2895" i="15"/>
  <c r="AI2895" i="15" s="1"/>
  <c r="W2895" i="15"/>
  <c r="Y2895" i="15" s="1"/>
  <c r="V2895" i="15"/>
  <c r="U2895" i="15"/>
  <c r="X2895" i="15" s="1"/>
  <c r="R2895" i="15"/>
  <c r="AO2895" i="15" s="1"/>
  <c r="P2895" i="15"/>
  <c r="M2895" i="15" s="1"/>
  <c r="O2895" i="15"/>
  <c r="N2895" i="15"/>
  <c r="H2895" i="15"/>
  <c r="G2895" i="15"/>
  <c r="D2895" i="15"/>
  <c r="BA2895" i="15" s="1"/>
  <c r="C2895" i="15"/>
  <c r="AM2894" i="15"/>
  <c r="AH2894" i="15"/>
  <c r="AI2894" i="15" s="1"/>
  <c r="W2894" i="15"/>
  <c r="Y2894" i="15" s="1"/>
  <c r="V2894" i="15"/>
  <c r="U2894" i="15"/>
  <c r="X2894" i="15" s="1"/>
  <c r="R2894" i="15"/>
  <c r="AO2894" i="15" s="1"/>
  <c r="P2894" i="15"/>
  <c r="M2894" i="15" s="1"/>
  <c r="O2894" i="15"/>
  <c r="N2894" i="15"/>
  <c r="H2894" i="15"/>
  <c r="G2894" i="15"/>
  <c r="D2894" i="15"/>
  <c r="BA2894" i="15" s="1"/>
  <c r="C2894" i="15"/>
  <c r="AM2893" i="15"/>
  <c r="AH2893" i="15"/>
  <c r="AI2893" i="15" s="1"/>
  <c r="W2893" i="15"/>
  <c r="Y2893" i="15" s="1"/>
  <c r="V2893" i="15"/>
  <c r="U2893" i="15"/>
  <c r="X2893" i="15" s="1"/>
  <c r="R2893" i="15"/>
  <c r="AO2893" i="15" s="1"/>
  <c r="P2893" i="15"/>
  <c r="M2893" i="15" s="1"/>
  <c r="O2893" i="15"/>
  <c r="N2893" i="15"/>
  <c r="H2893" i="15"/>
  <c r="G2893" i="15"/>
  <c r="D2893" i="15"/>
  <c r="BA2893" i="15" s="1"/>
  <c r="C2893" i="15"/>
  <c r="AM2892" i="15"/>
  <c r="AH2892" i="15"/>
  <c r="AI2892" i="15" s="1"/>
  <c r="W2892" i="15"/>
  <c r="Y2892" i="15" s="1"/>
  <c r="V2892" i="15"/>
  <c r="U2892" i="15"/>
  <c r="X2892" i="15" s="1"/>
  <c r="R2892" i="15"/>
  <c r="AO2892" i="15" s="1"/>
  <c r="P2892" i="15"/>
  <c r="M2892" i="15" s="1"/>
  <c r="O2892" i="15"/>
  <c r="N2892" i="15"/>
  <c r="H2892" i="15"/>
  <c r="AQ2892" i="15" s="1"/>
  <c r="G2892" i="15"/>
  <c r="D2892" i="15"/>
  <c r="BA2892" i="15" s="1"/>
  <c r="C2892" i="15"/>
  <c r="AM2891" i="15"/>
  <c r="AH2891" i="15"/>
  <c r="AI2891" i="15" s="1"/>
  <c r="W2891" i="15"/>
  <c r="Y2891" i="15" s="1"/>
  <c r="V2891" i="15"/>
  <c r="U2891" i="15"/>
  <c r="X2891" i="15" s="1"/>
  <c r="R2891" i="15"/>
  <c r="AO2891" i="15" s="1"/>
  <c r="P2891" i="15"/>
  <c r="M2891" i="15" s="1"/>
  <c r="O2891" i="15"/>
  <c r="N2891" i="15"/>
  <c r="H2891" i="15"/>
  <c r="G2891" i="15"/>
  <c r="D2891" i="15"/>
  <c r="BA2891" i="15" s="1"/>
  <c r="C2891" i="15"/>
  <c r="AM2890" i="15"/>
  <c r="AH2890" i="15"/>
  <c r="AI2890" i="15" s="1"/>
  <c r="W2890" i="15"/>
  <c r="Y2890" i="15" s="1"/>
  <c r="V2890" i="15"/>
  <c r="U2890" i="15"/>
  <c r="X2890" i="15" s="1"/>
  <c r="R2890" i="15"/>
  <c r="AO2890" i="15" s="1"/>
  <c r="P2890" i="15"/>
  <c r="M2890" i="15" s="1"/>
  <c r="O2890" i="15"/>
  <c r="N2890" i="15"/>
  <c r="H2890" i="15"/>
  <c r="G2890" i="15"/>
  <c r="D2890" i="15"/>
  <c r="BA2890" i="15" s="1"/>
  <c r="C2890" i="15"/>
  <c r="AM2889" i="15"/>
  <c r="AH2889" i="15"/>
  <c r="AI2889" i="15" s="1"/>
  <c r="W2889" i="15"/>
  <c r="Y2889" i="15" s="1"/>
  <c r="V2889" i="15"/>
  <c r="U2889" i="15"/>
  <c r="X2889" i="15" s="1"/>
  <c r="R2889" i="15"/>
  <c r="P2889" i="15"/>
  <c r="M2889" i="15" s="1"/>
  <c r="O2889" i="15"/>
  <c r="N2889" i="15"/>
  <c r="H2889" i="15"/>
  <c r="Q2889" i="15" s="1"/>
  <c r="G2889" i="15"/>
  <c r="D2889" i="15"/>
  <c r="BA2889" i="15" s="1"/>
  <c r="C2889" i="15"/>
  <c r="AO2888" i="15"/>
  <c r="AM2888" i="15"/>
  <c r="AH2888" i="15"/>
  <c r="AI2888" i="15" s="1"/>
  <c r="W2888" i="15"/>
  <c r="Y2888" i="15" s="1"/>
  <c r="V2888" i="15"/>
  <c r="U2888" i="15"/>
  <c r="X2888" i="15" s="1"/>
  <c r="R2888" i="15"/>
  <c r="P2888" i="15"/>
  <c r="O2888" i="15"/>
  <c r="N2888" i="15"/>
  <c r="H2888" i="15"/>
  <c r="G2888" i="15"/>
  <c r="D2888" i="15"/>
  <c r="BA2888" i="15" s="1"/>
  <c r="C2888" i="15"/>
  <c r="BA2887" i="15"/>
  <c r="AM2887" i="15"/>
  <c r="AH2887" i="15"/>
  <c r="AI2887" i="15" s="1"/>
  <c r="W2887" i="15"/>
  <c r="Y2887" i="15" s="1"/>
  <c r="V2887" i="15"/>
  <c r="U2887" i="15"/>
  <c r="X2887" i="15" s="1"/>
  <c r="R2887" i="15"/>
  <c r="AO2887" i="15" s="1"/>
  <c r="P2887" i="15"/>
  <c r="M2887" i="15" s="1"/>
  <c r="O2887" i="15"/>
  <c r="N2887" i="15"/>
  <c r="H2887" i="15"/>
  <c r="G2887" i="15"/>
  <c r="D2887" i="15"/>
  <c r="C2887" i="15"/>
  <c r="AM2886" i="15"/>
  <c r="AH2886" i="15"/>
  <c r="AI2886" i="15" s="1"/>
  <c r="W2886" i="15"/>
  <c r="Y2886" i="15" s="1"/>
  <c r="V2886" i="15"/>
  <c r="U2886" i="15"/>
  <c r="X2886" i="15" s="1"/>
  <c r="R2886" i="15"/>
  <c r="P2886" i="15"/>
  <c r="M2886" i="15" s="1"/>
  <c r="O2886" i="15"/>
  <c r="N2886" i="15"/>
  <c r="H2886" i="15"/>
  <c r="G2886" i="15"/>
  <c r="D2886" i="15"/>
  <c r="BA2886" i="15" s="1"/>
  <c r="C2886" i="15"/>
  <c r="AM2885" i="15"/>
  <c r="AH2885" i="15"/>
  <c r="AI2885" i="15" s="1"/>
  <c r="W2885" i="15"/>
  <c r="Y2885" i="15" s="1"/>
  <c r="V2885" i="15"/>
  <c r="U2885" i="15"/>
  <c r="X2885" i="15" s="1"/>
  <c r="R2885" i="15"/>
  <c r="AO2885" i="15" s="1"/>
  <c r="P2885" i="15"/>
  <c r="O2885" i="15"/>
  <c r="N2885" i="15"/>
  <c r="H2885" i="15"/>
  <c r="G2885" i="15"/>
  <c r="D2885" i="15"/>
  <c r="BA2885" i="15" s="1"/>
  <c r="C2885" i="15"/>
  <c r="AO2884" i="15"/>
  <c r="AM2884" i="15"/>
  <c r="AH2884" i="15"/>
  <c r="AI2884" i="15" s="1"/>
  <c r="W2884" i="15"/>
  <c r="Y2884" i="15" s="1"/>
  <c r="V2884" i="15"/>
  <c r="U2884" i="15"/>
  <c r="X2884" i="15" s="1"/>
  <c r="R2884" i="15"/>
  <c r="P2884" i="15"/>
  <c r="M2884" i="15" s="1"/>
  <c r="O2884" i="15"/>
  <c r="N2884" i="15"/>
  <c r="H2884" i="15"/>
  <c r="G2884" i="15"/>
  <c r="D2884" i="15"/>
  <c r="BA2884" i="15" s="1"/>
  <c r="C2884" i="15"/>
  <c r="AM2883" i="15"/>
  <c r="AH2883" i="15"/>
  <c r="AI2883" i="15" s="1"/>
  <c r="W2883" i="15"/>
  <c r="Y2883" i="15" s="1"/>
  <c r="V2883" i="15"/>
  <c r="U2883" i="15"/>
  <c r="X2883" i="15" s="1"/>
  <c r="R2883" i="15"/>
  <c r="AO2883" i="15" s="1"/>
  <c r="P2883" i="15"/>
  <c r="M2883" i="15" s="1"/>
  <c r="O2883" i="15"/>
  <c r="N2883" i="15"/>
  <c r="H2883" i="15"/>
  <c r="G2883" i="15"/>
  <c r="D2883" i="15"/>
  <c r="BA2883" i="15" s="1"/>
  <c r="C2883" i="15"/>
  <c r="AM2882" i="15"/>
  <c r="AH2882" i="15"/>
  <c r="AI2882" i="15" s="1"/>
  <c r="Y2882" i="15"/>
  <c r="W2882" i="15"/>
  <c r="V2882" i="15"/>
  <c r="U2882" i="15"/>
  <c r="X2882" i="15" s="1"/>
  <c r="R2882" i="15"/>
  <c r="AO2882" i="15" s="1"/>
  <c r="P2882" i="15"/>
  <c r="O2882" i="15"/>
  <c r="N2882" i="15"/>
  <c r="H2882" i="15"/>
  <c r="G2882" i="15"/>
  <c r="D2882" i="15"/>
  <c r="BA2882" i="15" s="1"/>
  <c r="C2882" i="15"/>
  <c r="AM2881" i="15"/>
  <c r="AH2881" i="15"/>
  <c r="AI2881" i="15" s="1"/>
  <c r="W2881" i="15"/>
  <c r="Y2881" i="15" s="1"/>
  <c r="V2881" i="15"/>
  <c r="U2881" i="15"/>
  <c r="X2881" i="15" s="1"/>
  <c r="R2881" i="15"/>
  <c r="P2881" i="15"/>
  <c r="M2881" i="15" s="1"/>
  <c r="O2881" i="15"/>
  <c r="N2881" i="15"/>
  <c r="H2881" i="15"/>
  <c r="G2881" i="15"/>
  <c r="D2881" i="15"/>
  <c r="BA2881" i="15" s="1"/>
  <c r="C2881" i="15"/>
  <c r="AM2880" i="15"/>
  <c r="AH2880" i="15"/>
  <c r="AI2880" i="15" s="1"/>
  <c r="W2880" i="15"/>
  <c r="Y2880" i="15" s="1"/>
  <c r="V2880" i="15"/>
  <c r="U2880" i="15"/>
  <c r="X2880" i="15" s="1"/>
  <c r="R2880" i="15"/>
  <c r="AO2880" i="15" s="1"/>
  <c r="P2880" i="15"/>
  <c r="M2880" i="15" s="1"/>
  <c r="O2880" i="15"/>
  <c r="N2880" i="15"/>
  <c r="H2880" i="15"/>
  <c r="G2880" i="15"/>
  <c r="D2880" i="15"/>
  <c r="BA2880" i="15" s="1"/>
  <c r="C2880" i="15"/>
  <c r="AM2879" i="15"/>
  <c r="AH2879" i="15"/>
  <c r="AI2879" i="15" s="1"/>
  <c r="W2879" i="15"/>
  <c r="Y2879" i="15" s="1"/>
  <c r="V2879" i="15"/>
  <c r="U2879" i="15"/>
  <c r="X2879" i="15" s="1"/>
  <c r="R2879" i="15"/>
  <c r="AO2879" i="15" s="1"/>
  <c r="P2879" i="15"/>
  <c r="O2879" i="15"/>
  <c r="N2879" i="15"/>
  <c r="H2879" i="15"/>
  <c r="G2879" i="15"/>
  <c r="D2879" i="15"/>
  <c r="BA2879" i="15" s="1"/>
  <c r="C2879" i="15"/>
  <c r="AM2878" i="15"/>
  <c r="AH2878" i="15"/>
  <c r="AI2878" i="15" s="1"/>
  <c r="W2878" i="15"/>
  <c r="Y2878" i="15" s="1"/>
  <c r="V2878" i="15"/>
  <c r="U2878" i="15"/>
  <c r="X2878" i="15" s="1"/>
  <c r="R2878" i="15"/>
  <c r="AO2878" i="15" s="1"/>
  <c r="P2878" i="15"/>
  <c r="M2878" i="15" s="1"/>
  <c r="O2878" i="15"/>
  <c r="N2878" i="15"/>
  <c r="H2878" i="15"/>
  <c r="AQ2878" i="15" s="1"/>
  <c r="G2878" i="15"/>
  <c r="D2878" i="15"/>
  <c r="BA2878" i="15" s="1"/>
  <c r="C2878" i="15"/>
  <c r="AM2877" i="15"/>
  <c r="AH2877" i="15"/>
  <c r="AI2877" i="15" s="1"/>
  <c r="W2877" i="15"/>
  <c r="Y2877" i="15" s="1"/>
  <c r="V2877" i="15"/>
  <c r="U2877" i="15"/>
  <c r="X2877" i="15" s="1"/>
  <c r="R2877" i="15"/>
  <c r="AO2877" i="15" s="1"/>
  <c r="P2877" i="15"/>
  <c r="M2877" i="15" s="1"/>
  <c r="O2877" i="15"/>
  <c r="N2877" i="15"/>
  <c r="H2877" i="15"/>
  <c r="G2877" i="15"/>
  <c r="D2877" i="15"/>
  <c r="BA2877" i="15" s="1"/>
  <c r="C2877" i="15"/>
  <c r="AM2876" i="15"/>
  <c r="AH2876" i="15"/>
  <c r="AI2876" i="15" s="1"/>
  <c r="W2876" i="15"/>
  <c r="Y2876" i="15" s="1"/>
  <c r="V2876" i="15"/>
  <c r="U2876" i="15"/>
  <c r="X2876" i="15" s="1"/>
  <c r="R2876" i="15"/>
  <c r="AO2876" i="15" s="1"/>
  <c r="P2876" i="15"/>
  <c r="M2876" i="15" s="1"/>
  <c r="O2876" i="15"/>
  <c r="N2876" i="15"/>
  <c r="H2876" i="15"/>
  <c r="G2876" i="15"/>
  <c r="D2876" i="15"/>
  <c r="BA2876" i="15" s="1"/>
  <c r="C2876" i="15"/>
  <c r="AM2875" i="15"/>
  <c r="AH2875" i="15"/>
  <c r="AI2875" i="15" s="1"/>
  <c r="W2875" i="15"/>
  <c r="Y2875" i="15" s="1"/>
  <c r="V2875" i="15"/>
  <c r="U2875" i="15"/>
  <c r="X2875" i="15" s="1"/>
  <c r="R2875" i="15"/>
  <c r="AO2875" i="15" s="1"/>
  <c r="P2875" i="15"/>
  <c r="M2875" i="15" s="1"/>
  <c r="O2875" i="15"/>
  <c r="N2875" i="15"/>
  <c r="H2875" i="15"/>
  <c r="G2875" i="15"/>
  <c r="D2875" i="15"/>
  <c r="BA2875" i="15" s="1"/>
  <c r="C2875" i="15"/>
  <c r="AM2874" i="15"/>
  <c r="AH2874" i="15"/>
  <c r="AI2874" i="15" s="1"/>
  <c r="W2874" i="15"/>
  <c r="Y2874" i="15" s="1"/>
  <c r="V2874" i="15"/>
  <c r="U2874" i="15"/>
  <c r="X2874" i="15" s="1"/>
  <c r="R2874" i="15"/>
  <c r="P2874" i="15"/>
  <c r="M2874" i="15" s="1"/>
  <c r="O2874" i="15"/>
  <c r="N2874" i="15"/>
  <c r="H2874" i="15"/>
  <c r="G2874" i="15"/>
  <c r="D2874" i="15"/>
  <c r="BA2874" i="15" s="1"/>
  <c r="C2874" i="15"/>
  <c r="AM2873" i="15"/>
  <c r="AH2873" i="15"/>
  <c r="AI2873" i="15" s="1"/>
  <c r="W2873" i="15"/>
  <c r="Y2873" i="15" s="1"/>
  <c r="V2873" i="15"/>
  <c r="U2873" i="15"/>
  <c r="X2873" i="15" s="1"/>
  <c r="R2873" i="15"/>
  <c r="AO2873" i="15" s="1"/>
  <c r="P2873" i="15"/>
  <c r="M2873" i="15" s="1"/>
  <c r="O2873" i="15"/>
  <c r="N2873" i="15"/>
  <c r="H2873" i="15"/>
  <c r="G2873" i="15"/>
  <c r="D2873" i="15"/>
  <c r="BA2873" i="15" s="1"/>
  <c r="C2873" i="15"/>
  <c r="AM2872" i="15"/>
  <c r="AH2872" i="15"/>
  <c r="AI2872" i="15" s="1"/>
  <c r="W2872" i="15"/>
  <c r="Y2872" i="15" s="1"/>
  <c r="V2872" i="15"/>
  <c r="U2872" i="15"/>
  <c r="X2872" i="15" s="1"/>
  <c r="R2872" i="15"/>
  <c r="AO2872" i="15" s="1"/>
  <c r="P2872" i="15"/>
  <c r="M2872" i="15" s="1"/>
  <c r="O2872" i="15"/>
  <c r="N2872" i="15"/>
  <c r="H2872" i="15"/>
  <c r="G2872" i="15"/>
  <c r="D2872" i="15"/>
  <c r="BA2872" i="15" s="1"/>
  <c r="C2872" i="15"/>
  <c r="AM2871" i="15"/>
  <c r="AH2871" i="15"/>
  <c r="AI2871" i="15" s="1"/>
  <c r="W2871" i="15"/>
  <c r="Y2871" i="15" s="1"/>
  <c r="V2871" i="15"/>
  <c r="U2871" i="15"/>
  <c r="X2871" i="15" s="1"/>
  <c r="R2871" i="15"/>
  <c r="AO2871" i="15" s="1"/>
  <c r="P2871" i="15"/>
  <c r="M2871" i="15" s="1"/>
  <c r="O2871" i="15"/>
  <c r="N2871" i="15"/>
  <c r="H2871" i="15"/>
  <c r="G2871" i="15"/>
  <c r="D2871" i="15"/>
  <c r="BA2871" i="15" s="1"/>
  <c r="C2871" i="15"/>
  <c r="AM2870" i="15"/>
  <c r="AH2870" i="15"/>
  <c r="AI2870" i="15" s="1"/>
  <c r="W2870" i="15"/>
  <c r="Y2870" i="15" s="1"/>
  <c r="V2870" i="15"/>
  <c r="U2870" i="15"/>
  <c r="X2870" i="15" s="1"/>
  <c r="R2870" i="15"/>
  <c r="AO2870" i="15" s="1"/>
  <c r="P2870" i="15"/>
  <c r="M2870" i="15" s="1"/>
  <c r="O2870" i="15"/>
  <c r="N2870" i="15"/>
  <c r="H2870" i="15"/>
  <c r="G2870" i="15"/>
  <c r="D2870" i="15"/>
  <c r="BA2870" i="15" s="1"/>
  <c r="C2870" i="15"/>
  <c r="AM2869" i="15"/>
  <c r="AH2869" i="15"/>
  <c r="AI2869" i="15" s="1"/>
  <c r="W2869" i="15"/>
  <c r="Y2869" i="15" s="1"/>
  <c r="V2869" i="15"/>
  <c r="U2869" i="15"/>
  <c r="X2869" i="15" s="1"/>
  <c r="R2869" i="15"/>
  <c r="P2869" i="15"/>
  <c r="M2869" i="15" s="1"/>
  <c r="O2869" i="15"/>
  <c r="N2869" i="15"/>
  <c r="H2869" i="15"/>
  <c r="G2869" i="15"/>
  <c r="D2869" i="15"/>
  <c r="BA2869" i="15" s="1"/>
  <c r="C2869" i="15"/>
  <c r="AM2868" i="15"/>
  <c r="AH2868" i="15"/>
  <c r="AI2868" i="15" s="1"/>
  <c r="W2868" i="15"/>
  <c r="Y2868" i="15" s="1"/>
  <c r="V2868" i="15"/>
  <c r="U2868" i="15"/>
  <c r="X2868" i="15" s="1"/>
  <c r="R2868" i="15"/>
  <c r="AO2868" i="15" s="1"/>
  <c r="P2868" i="15"/>
  <c r="M2868" i="15" s="1"/>
  <c r="O2868" i="15"/>
  <c r="N2868" i="15"/>
  <c r="H2868" i="15"/>
  <c r="AQ2868" i="15" s="1"/>
  <c r="G2868" i="15"/>
  <c r="D2868" i="15"/>
  <c r="BA2868" i="15" s="1"/>
  <c r="C2868" i="15"/>
  <c r="AM2867" i="15"/>
  <c r="AH2867" i="15"/>
  <c r="AI2867" i="15" s="1"/>
  <c r="W2867" i="15"/>
  <c r="Y2867" i="15" s="1"/>
  <c r="V2867" i="15"/>
  <c r="U2867" i="15"/>
  <c r="X2867" i="15" s="1"/>
  <c r="R2867" i="15"/>
  <c r="AO2867" i="15" s="1"/>
  <c r="P2867" i="15"/>
  <c r="M2867" i="15" s="1"/>
  <c r="O2867" i="15"/>
  <c r="N2867" i="15"/>
  <c r="H2867" i="15"/>
  <c r="G2867" i="15"/>
  <c r="D2867" i="15"/>
  <c r="BA2867" i="15" s="1"/>
  <c r="C2867" i="15"/>
  <c r="AM2866" i="15"/>
  <c r="AH2866" i="15"/>
  <c r="AI2866" i="15" s="1"/>
  <c r="W2866" i="15"/>
  <c r="Y2866" i="15" s="1"/>
  <c r="V2866" i="15"/>
  <c r="U2866" i="15"/>
  <c r="X2866" i="15" s="1"/>
  <c r="R2866" i="15"/>
  <c r="AO2866" i="15" s="1"/>
  <c r="P2866" i="15"/>
  <c r="M2866" i="15" s="1"/>
  <c r="O2866" i="15"/>
  <c r="N2866" i="15"/>
  <c r="H2866" i="15"/>
  <c r="G2866" i="15"/>
  <c r="D2866" i="15"/>
  <c r="BA2866" i="15" s="1"/>
  <c r="C2866" i="15"/>
  <c r="AM2865" i="15"/>
  <c r="AH2865" i="15"/>
  <c r="AI2865" i="15" s="1"/>
  <c r="W2865" i="15"/>
  <c r="Y2865" i="15" s="1"/>
  <c r="V2865" i="15"/>
  <c r="U2865" i="15"/>
  <c r="X2865" i="15" s="1"/>
  <c r="R2865" i="15"/>
  <c r="AO2865" i="15" s="1"/>
  <c r="P2865" i="15"/>
  <c r="O2865" i="15"/>
  <c r="N2865" i="15"/>
  <c r="H2865" i="15"/>
  <c r="G2865" i="15"/>
  <c r="D2865" i="15"/>
  <c r="BA2865" i="15" s="1"/>
  <c r="C2865" i="15"/>
  <c r="AM2864" i="15"/>
  <c r="AH2864" i="15"/>
  <c r="AI2864" i="15" s="1"/>
  <c r="W2864" i="15"/>
  <c r="Y2864" i="15" s="1"/>
  <c r="V2864" i="15"/>
  <c r="U2864" i="15"/>
  <c r="X2864" i="15" s="1"/>
  <c r="R2864" i="15"/>
  <c r="AO2864" i="15" s="1"/>
  <c r="P2864" i="15"/>
  <c r="O2864" i="15"/>
  <c r="N2864" i="15"/>
  <c r="H2864" i="15"/>
  <c r="G2864" i="15"/>
  <c r="D2864" i="15"/>
  <c r="BA2864" i="15" s="1"/>
  <c r="C2864" i="15"/>
  <c r="AM2863" i="15"/>
  <c r="AH2863" i="15"/>
  <c r="AI2863" i="15" s="1"/>
  <c r="W2863" i="15"/>
  <c r="Y2863" i="15" s="1"/>
  <c r="V2863" i="15"/>
  <c r="U2863" i="15"/>
  <c r="X2863" i="15" s="1"/>
  <c r="R2863" i="15"/>
  <c r="AO2863" i="15" s="1"/>
  <c r="P2863" i="15"/>
  <c r="O2863" i="15"/>
  <c r="N2863" i="15"/>
  <c r="H2863" i="15"/>
  <c r="G2863" i="15"/>
  <c r="D2863" i="15"/>
  <c r="BA2863" i="15" s="1"/>
  <c r="C2863" i="15"/>
  <c r="AM2862" i="15"/>
  <c r="AH2862" i="15"/>
  <c r="AI2862" i="15" s="1"/>
  <c r="W2862" i="15"/>
  <c r="Y2862" i="15" s="1"/>
  <c r="V2862" i="15"/>
  <c r="U2862" i="15"/>
  <c r="X2862" i="15" s="1"/>
  <c r="R2862" i="15"/>
  <c r="P2862" i="15"/>
  <c r="O2862" i="15"/>
  <c r="N2862" i="15"/>
  <c r="H2862" i="15"/>
  <c r="Q2862" i="15" s="1"/>
  <c r="AP2862" i="15" s="1"/>
  <c r="G2862" i="15"/>
  <c r="D2862" i="15"/>
  <c r="BA2862" i="15" s="1"/>
  <c r="C2862" i="15"/>
  <c r="AM2861" i="15"/>
  <c r="AH2861" i="15"/>
  <c r="AI2861" i="15" s="1"/>
  <c r="W2861" i="15"/>
  <c r="Y2861" i="15" s="1"/>
  <c r="V2861" i="15"/>
  <c r="U2861" i="15"/>
  <c r="X2861" i="15" s="1"/>
  <c r="R2861" i="15"/>
  <c r="AQ2861" i="15" s="1"/>
  <c r="P2861" i="15"/>
  <c r="M2861" i="15" s="1"/>
  <c r="O2861" i="15"/>
  <c r="N2861" i="15"/>
  <c r="H2861" i="15"/>
  <c r="G2861" i="15"/>
  <c r="D2861" i="15"/>
  <c r="BA2861" i="15" s="1"/>
  <c r="C2861" i="15"/>
  <c r="AM2860" i="15"/>
  <c r="AH2860" i="15"/>
  <c r="AI2860" i="15" s="1"/>
  <c r="W2860" i="15"/>
  <c r="Y2860" i="15" s="1"/>
  <c r="V2860" i="15"/>
  <c r="U2860" i="15"/>
  <c r="X2860" i="15" s="1"/>
  <c r="R2860" i="15"/>
  <c r="AO2860" i="15" s="1"/>
  <c r="P2860" i="15"/>
  <c r="M2860" i="15" s="1"/>
  <c r="O2860" i="15"/>
  <c r="N2860" i="15"/>
  <c r="H2860" i="15"/>
  <c r="G2860" i="15"/>
  <c r="D2860" i="15"/>
  <c r="BA2860" i="15" s="1"/>
  <c r="C2860" i="15"/>
  <c r="AM2859" i="15"/>
  <c r="AH2859" i="15"/>
  <c r="AI2859" i="15" s="1"/>
  <c r="W2859" i="15"/>
  <c r="Y2859" i="15" s="1"/>
  <c r="V2859" i="15"/>
  <c r="U2859" i="15"/>
  <c r="X2859" i="15" s="1"/>
  <c r="R2859" i="15"/>
  <c r="AO2859" i="15" s="1"/>
  <c r="P2859" i="15"/>
  <c r="O2859" i="15"/>
  <c r="N2859" i="15"/>
  <c r="H2859" i="15"/>
  <c r="AQ2859" i="15" s="1"/>
  <c r="G2859" i="15"/>
  <c r="D2859" i="15"/>
  <c r="BA2859" i="15" s="1"/>
  <c r="C2859" i="15"/>
  <c r="AM2858" i="15"/>
  <c r="AH2858" i="15"/>
  <c r="AI2858" i="15" s="1"/>
  <c r="W2858" i="15"/>
  <c r="Y2858" i="15" s="1"/>
  <c r="V2858" i="15"/>
  <c r="U2858" i="15"/>
  <c r="X2858" i="15" s="1"/>
  <c r="R2858" i="15"/>
  <c r="AO2858" i="15" s="1"/>
  <c r="P2858" i="15"/>
  <c r="M2858" i="15" s="1"/>
  <c r="O2858" i="15"/>
  <c r="N2858" i="15"/>
  <c r="H2858" i="15"/>
  <c r="G2858" i="15"/>
  <c r="D2858" i="15"/>
  <c r="BA2858" i="15" s="1"/>
  <c r="C2858" i="15"/>
  <c r="AM2857" i="15"/>
  <c r="AH2857" i="15"/>
  <c r="AI2857" i="15" s="1"/>
  <c r="W2857" i="15"/>
  <c r="Y2857" i="15" s="1"/>
  <c r="V2857" i="15"/>
  <c r="U2857" i="15"/>
  <c r="X2857" i="15" s="1"/>
  <c r="R2857" i="15"/>
  <c r="AO2857" i="15" s="1"/>
  <c r="P2857" i="15"/>
  <c r="M2857" i="15" s="1"/>
  <c r="O2857" i="15"/>
  <c r="N2857" i="15"/>
  <c r="H2857" i="15"/>
  <c r="G2857" i="15"/>
  <c r="D2857" i="15"/>
  <c r="BA2857" i="15" s="1"/>
  <c r="C2857" i="15"/>
  <c r="AM2856" i="15"/>
  <c r="AH2856" i="15"/>
  <c r="AI2856" i="15" s="1"/>
  <c r="W2856" i="15"/>
  <c r="Y2856" i="15" s="1"/>
  <c r="V2856" i="15"/>
  <c r="U2856" i="15"/>
  <c r="X2856" i="15" s="1"/>
  <c r="R2856" i="15"/>
  <c r="AO2856" i="15" s="1"/>
  <c r="P2856" i="15"/>
  <c r="O2856" i="15"/>
  <c r="N2856" i="15"/>
  <c r="H2856" i="15"/>
  <c r="G2856" i="15"/>
  <c r="D2856" i="15"/>
  <c r="BA2856" i="15" s="1"/>
  <c r="C2856" i="15"/>
  <c r="AM2855" i="15"/>
  <c r="AH2855" i="15"/>
  <c r="AI2855" i="15" s="1"/>
  <c r="W2855" i="15"/>
  <c r="Y2855" i="15" s="1"/>
  <c r="V2855" i="15"/>
  <c r="U2855" i="15"/>
  <c r="X2855" i="15" s="1"/>
  <c r="R2855" i="15"/>
  <c r="AO2855" i="15" s="1"/>
  <c r="P2855" i="15"/>
  <c r="O2855" i="15"/>
  <c r="N2855" i="15"/>
  <c r="H2855" i="15"/>
  <c r="G2855" i="15"/>
  <c r="D2855" i="15"/>
  <c r="BA2855" i="15" s="1"/>
  <c r="C2855" i="15"/>
  <c r="AM2854" i="15"/>
  <c r="AH2854" i="15"/>
  <c r="AI2854" i="15" s="1"/>
  <c r="W2854" i="15"/>
  <c r="Y2854" i="15" s="1"/>
  <c r="V2854" i="15"/>
  <c r="U2854" i="15"/>
  <c r="X2854" i="15" s="1"/>
  <c r="R2854" i="15"/>
  <c r="AO2854" i="15" s="1"/>
  <c r="P2854" i="15"/>
  <c r="M2854" i="15" s="1"/>
  <c r="O2854" i="15"/>
  <c r="N2854" i="15"/>
  <c r="H2854" i="15"/>
  <c r="AQ2854" i="15" s="1"/>
  <c r="G2854" i="15"/>
  <c r="D2854" i="15"/>
  <c r="BA2854" i="15" s="1"/>
  <c r="C2854" i="15"/>
  <c r="AM2853" i="15"/>
  <c r="AH2853" i="15"/>
  <c r="AI2853" i="15" s="1"/>
  <c r="W2853" i="15"/>
  <c r="Y2853" i="15" s="1"/>
  <c r="V2853" i="15"/>
  <c r="U2853" i="15"/>
  <c r="X2853" i="15" s="1"/>
  <c r="R2853" i="15"/>
  <c r="AO2853" i="15" s="1"/>
  <c r="P2853" i="15"/>
  <c r="M2853" i="15" s="1"/>
  <c r="O2853" i="15"/>
  <c r="N2853" i="15"/>
  <c r="H2853" i="15"/>
  <c r="G2853" i="15"/>
  <c r="D2853" i="15"/>
  <c r="BA2853" i="15" s="1"/>
  <c r="C2853" i="15"/>
  <c r="AM2852" i="15"/>
  <c r="AH2852" i="15"/>
  <c r="AI2852" i="15" s="1"/>
  <c r="W2852" i="15"/>
  <c r="Y2852" i="15" s="1"/>
  <c r="V2852" i="15"/>
  <c r="U2852" i="15"/>
  <c r="X2852" i="15" s="1"/>
  <c r="R2852" i="15"/>
  <c r="AO2852" i="15" s="1"/>
  <c r="P2852" i="15"/>
  <c r="M2852" i="15" s="1"/>
  <c r="O2852" i="15"/>
  <c r="N2852" i="15"/>
  <c r="H2852" i="15"/>
  <c r="Q2852" i="15" s="1"/>
  <c r="G2852" i="15"/>
  <c r="D2852" i="15"/>
  <c r="BA2852" i="15" s="1"/>
  <c r="C2852" i="15"/>
  <c r="AM2851" i="15"/>
  <c r="AH2851" i="15"/>
  <c r="AI2851" i="15" s="1"/>
  <c r="W2851" i="15"/>
  <c r="Y2851" i="15" s="1"/>
  <c r="V2851" i="15"/>
  <c r="U2851" i="15"/>
  <c r="X2851" i="15" s="1"/>
  <c r="R2851" i="15"/>
  <c r="AO2851" i="15" s="1"/>
  <c r="P2851" i="15"/>
  <c r="M2851" i="15" s="1"/>
  <c r="O2851" i="15"/>
  <c r="N2851" i="15"/>
  <c r="H2851" i="15"/>
  <c r="G2851" i="15"/>
  <c r="D2851" i="15"/>
  <c r="BA2851" i="15" s="1"/>
  <c r="C2851" i="15"/>
  <c r="AM2850" i="15"/>
  <c r="AH2850" i="15"/>
  <c r="AI2850" i="15" s="1"/>
  <c r="W2850" i="15"/>
  <c r="Y2850" i="15" s="1"/>
  <c r="V2850" i="15"/>
  <c r="U2850" i="15"/>
  <c r="X2850" i="15" s="1"/>
  <c r="R2850" i="15"/>
  <c r="AO2850" i="15" s="1"/>
  <c r="P2850" i="15"/>
  <c r="M2850" i="15" s="1"/>
  <c r="O2850" i="15"/>
  <c r="N2850" i="15"/>
  <c r="H2850" i="15"/>
  <c r="G2850" i="15"/>
  <c r="D2850" i="15"/>
  <c r="BA2850" i="15" s="1"/>
  <c r="C2850" i="15"/>
  <c r="AM2849" i="15"/>
  <c r="AH2849" i="15"/>
  <c r="AI2849" i="15" s="1"/>
  <c r="W2849" i="15"/>
  <c r="Y2849" i="15" s="1"/>
  <c r="V2849" i="15"/>
  <c r="U2849" i="15"/>
  <c r="X2849" i="15" s="1"/>
  <c r="R2849" i="15"/>
  <c r="P2849" i="15"/>
  <c r="M2849" i="15" s="1"/>
  <c r="O2849" i="15"/>
  <c r="N2849" i="15"/>
  <c r="H2849" i="15"/>
  <c r="G2849" i="15"/>
  <c r="D2849" i="15"/>
  <c r="BA2849" i="15" s="1"/>
  <c r="C2849" i="15"/>
  <c r="AM2848" i="15"/>
  <c r="AH2848" i="15"/>
  <c r="AI2848" i="15" s="1"/>
  <c r="W2848" i="15"/>
  <c r="Y2848" i="15" s="1"/>
  <c r="V2848" i="15"/>
  <c r="U2848" i="15"/>
  <c r="X2848" i="15" s="1"/>
  <c r="R2848" i="15"/>
  <c r="AO2848" i="15" s="1"/>
  <c r="P2848" i="15"/>
  <c r="M2848" i="15" s="1"/>
  <c r="O2848" i="15"/>
  <c r="N2848" i="15"/>
  <c r="H2848" i="15"/>
  <c r="G2848" i="15"/>
  <c r="D2848" i="15"/>
  <c r="BA2848" i="15" s="1"/>
  <c r="C2848" i="15"/>
  <c r="AM2847" i="15"/>
  <c r="AH2847" i="15"/>
  <c r="AI2847" i="15" s="1"/>
  <c r="W2847" i="15"/>
  <c r="Y2847" i="15" s="1"/>
  <c r="V2847" i="15"/>
  <c r="U2847" i="15"/>
  <c r="X2847" i="15" s="1"/>
  <c r="R2847" i="15"/>
  <c r="AO2847" i="15" s="1"/>
  <c r="P2847" i="15"/>
  <c r="O2847" i="15"/>
  <c r="N2847" i="15"/>
  <c r="H2847" i="15"/>
  <c r="G2847" i="15"/>
  <c r="D2847" i="15"/>
  <c r="BA2847" i="15" s="1"/>
  <c r="C2847" i="15"/>
  <c r="AM2846" i="15"/>
  <c r="AH2846" i="15"/>
  <c r="AI2846" i="15" s="1"/>
  <c r="W2846" i="15"/>
  <c r="Y2846" i="15" s="1"/>
  <c r="V2846" i="15"/>
  <c r="U2846" i="15"/>
  <c r="X2846" i="15" s="1"/>
  <c r="R2846" i="15"/>
  <c r="AO2846" i="15" s="1"/>
  <c r="P2846" i="15"/>
  <c r="M2846" i="15" s="1"/>
  <c r="O2846" i="15"/>
  <c r="N2846" i="15"/>
  <c r="H2846" i="15"/>
  <c r="G2846" i="15"/>
  <c r="D2846" i="15"/>
  <c r="BA2846" i="15" s="1"/>
  <c r="C2846" i="15"/>
  <c r="BA2845" i="15"/>
  <c r="AM2845" i="15"/>
  <c r="AH2845" i="15"/>
  <c r="AI2845" i="15" s="1"/>
  <c r="W2845" i="15"/>
  <c r="Y2845" i="15" s="1"/>
  <c r="V2845" i="15"/>
  <c r="U2845" i="15"/>
  <c r="X2845" i="15" s="1"/>
  <c r="R2845" i="15"/>
  <c r="P2845" i="15"/>
  <c r="M2845" i="15" s="1"/>
  <c r="O2845" i="15"/>
  <c r="N2845" i="15"/>
  <c r="H2845" i="15"/>
  <c r="G2845" i="15"/>
  <c r="D2845" i="15"/>
  <c r="C2845" i="15"/>
  <c r="AM2844" i="15"/>
  <c r="AH2844" i="15"/>
  <c r="AI2844" i="15" s="1"/>
  <c r="W2844" i="15"/>
  <c r="Y2844" i="15" s="1"/>
  <c r="V2844" i="15"/>
  <c r="U2844" i="15"/>
  <c r="X2844" i="15" s="1"/>
  <c r="R2844" i="15"/>
  <c r="AO2844" i="15" s="1"/>
  <c r="Q2844" i="15"/>
  <c r="AP2844" i="15" s="1"/>
  <c r="P2844" i="15"/>
  <c r="M2844" i="15" s="1"/>
  <c r="O2844" i="15"/>
  <c r="N2844" i="15"/>
  <c r="H2844" i="15"/>
  <c r="AQ2844" i="15" s="1"/>
  <c r="G2844" i="15"/>
  <c r="D2844" i="15"/>
  <c r="BA2844" i="15" s="1"/>
  <c r="C2844" i="15"/>
  <c r="AM2843" i="15"/>
  <c r="AH2843" i="15"/>
  <c r="AI2843" i="15" s="1"/>
  <c r="W2843" i="15"/>
  <c r="Y2843" i="15" s="1"/>
  <c r="V2843" i="15"/>
  <c r="U2843" i="15"/>
  <c r="X2843" i="15" s="1"/>
  <c r="R2843" i="15"/>
  <c r="AO2843" i="15" s="1"/>
  <c r="P2843" i="15"/>
  <c r="M2843" i="15" s="1"/>
  <c r="O2843" i="15"/>
  <c r="N2843" i="15"/>
  <c r="H2843" i="15"/>
  <c r="G2843" i="15"/>
  <c r="D2843" i="15"/>
  <c r="BA2843" i="15" s="1"/>
  <c r="C2843" i="15"/>
  <c r="AO2842" i="15"/>
  <c r="AM2842" i="15"/>
  <c r="AH2842" i="15"/>
  <c r="AI2842" i="15" s="1"/>
  <c r="W2842" i="15"/>
  <c r="Y2842" i="15" s="1"/>
  <c r="V2842" i="15"/>
  <c r="U2842" i="15"/>
  <c r="X2842" i="15" s="1"/>
  <c r="R2842" i="15"/>
  <c r="P2842" i="15"/>
  <c r="O2842" i="15"/>
  <c r="N2842" i="15"/>
  <c r="H2842" i="15"/>
  <c r="Q2842" i="15" s="1"/>
  <c r="AP2842" i="15" s="1"/>
  <c r="G2842" i="15"/>
  <c r="D2842" i="15"/>
  <c r="BA2842" i="15" s="1"/>
  <c r="C2842" i="15"/>
  <c r="AM2841" i="15"/>
  <c r="AI2841" i="15"/>
  <c r="AH2841" i="15"/>
  <c r="W2841" i="15"/>
  <c r="Y2841" i="15" s="1"/>
  <c r="V2841" i="15"/>
  <c r="U2841" i="15"/>
  <c r="X2841" i="15" s="1"/>
  <c r="R2841" i="15"/>
  <c r="P2841" i="15"/>
  <c r="M2841" i="15" s="1"/>
  <c r="O2841" i="15"/>
  <c r="N2841" i="15"/>
  <c r="H2841" i="15"/>
  <c r="G2841" i="15"/>
  <c r="D2841" i="15"/>
  <c r="BA2841" i="15" s="1"/>
  <c r="C2841" i="15"/>
  <c r="AM2840" i="15"/>
  <c r="AH2840" i="15"/>
  <c r="AI2840" i="15" s="1"/>
  <c r="W2840" i="15"/>
  <c r="Y2840" i="15" s="1"/>
  <c r="V2840" i="15"/>
  <c r="U2840" i="15"/>
  <c r="X2840" i="15" s="1"/>
  <c r="R2840" i="15"/>
  <c r="P2840" i="15"/>
  <c r="M2840" i="15" s="1"/>
  <c r="O2840" i="15"/>
  <c r="N2840" i="15"/>
  <c r="H2840" i="15"/>
  <c r="G2840" i="15"/>
  <c r="D2840" i="15"/>
  <c r="BA2840" i="15" s="1"/>
  <c r="C2840" i="15"/>
  <c r="AM2839" i="15"/>
  <c r="AH2839" i="15"/>
  <c r="AI2839" i="15" s="1"/>
  <c r="W2839" i="15"/>
  <c r="Y2839" i="15" s="1"/>
  <c r="V2839" i="15"/>
  <c r="U2839" i="15"/>
  <c r="X2839" i="15" s="1"/>
  <c r="R2839" i="15"/>
  <c r="AO2839" i="15" s="1"/>
  <c r="P2839" i="15"/>
  <c r="M2839" i="15" s="1"/>
  <c r="O2839" i="15"/>
  <c r="N2839" i="15"/>
  <c r="H2839" i="15"/>
  <c r="G2839" i="15"/>
  <c r="D2839" i="15"/>
  <c r="BA2839" i="15" s="1"/>
  <c r="C2839" i="15"/>
  <c r="AM2838" i="15"/>
  <c r="AH2838" i="15"/>
  <c r="AI2838" i="15" s="1"/>
  <c r="W2838" i="15"/>
  <c r="Y2838" i="15" s="1"/>
  <c r="V2838" i="15"/>
  <c r="U2838" i="15"/>
  <c r="X2838" i="15" s="1"/>
  <c r="R2838" i="15"/>
  <c r="AO2838" i="15" s="1"/>
  <c r="P2838" i="15"/>
  <c r="M2838" i="15" s="1"/>
  <c r="O2838" i="15"/>
  <c r="N2838" i="15"/>
  <c r="H2838" i="15"/>
  <c r="G2838" i="15"/>
  <c r="D2838" i="15"/>
  <c r="BA2838" i="15" s="1"/>
  <c r="C2838" i="15"/>
  <c r="AM2837" i="15"/>
  <c r="AH2837" i="15"/>
  <c r="AI2837" i="15" s="1"/>
  <c r="W2837" i="15"/>
  <c r="Y2837" i="15" s="1"/>
  <c r="V2837" i="15"/>
  <c r="U2837" i="15"/>
  <c r="X2837" i="15" s="1"/>
  <c r="R2837" i="15"/>
  <c r="AO2837" i="15" s="1"/>
  <c r="P2837" i="15"/>
  <c r="M2837" i="15" s="1"/>
  <c r="O2837" i="15"/>
  <c r="N2837" i="15"/>
  <c r="H2837" i="15"/>
  <c r="G2837" i="15"/>
  <c r="D2837" i="15"/>
  <c r="BA2837" i="15" s="1"/>
  <c r="C2837" i="15"/>
  <c r="AM2836" i="15"/>
  <c r="AH2836" i="15"/>
  <c r="AI2836" i="15" s="1"/>
  <c r="W2836" i="15"/>
  <c r="Y2836" i="15" s="1"/>
  <c r="V2836" i="15"/>
  <c r="U2836" i="15"/>
  <c r="X2836" i="15" s="1"/>
  <c r="R2836" i="15"/>
  <c r="AO2836" i="15" s="1"/>
  <c r="P2836" i="15"/>
  <c r="M2836" i="15" s="1"/>
  <c r="O2836" i="15"/>
  <c r="N2836" i="15"/>
  <c r="H2836" i="15"/>
  <c r="G2836" i="15"/>
  <c r="D2836" i="15"/>
  <c r="BA2836" i="15" s="1"/>
  <c r="C2836" i="15"/>
  <c r="AM2835" i="15"/>
  <c r="AH2835" i="15"/>
  <c r="AI2835" i="15" s="1"/>
  <c r="W2835" i="15"/>
  <c r="Y2835" i="15" s="1"/>
  <c r="V2835" i="15"/>
  <c r="U2835" i="15"/>
  <c r="X2835" i="15" s="1"/>
  <c r="R2835" i="15"/>
  <c r="AO2835" i="15" s="1"/>
  <c r="P2835" i="15"/>
  <c r="M2835" i="15" s="1"/>
  <c r="O2835" i="15"/>
  <c r="N2835" i="15"/>
  <c r="H2835" i="15"/>
  <c r="G2835" i="15"/>
  <c r="D2835" i="15"/>
  <c r="BA2835" i="15" s="1"/>
  <c r="C2835" i="15"/>
  <c r="AM2834" i="15"/>
  <c r="AH2834" i="15"/>
  <c r="AI2834" i="15" s="1"/>
  <c r="W2834" i="15"/>
  <c r="Y2834" i="15" s="1"/>
  <c r="V2834" i="15"/>
  <c r="U2834" i="15"/>
  <c r="X2834" i="15" s="1"/>
  <c r="R2834" i="15"/>
  <c r="AO2834" i="15" s="1"/>
  <c r="P2834" i="15"/>
  <c r="M2834" i="15" s="1"/>
  <c r="O2834" i="15"/>
  <c r="N2834" i="15"/>
  <c r="H2834" i="15"/>
  <c r="G2834" i="15"/>
  <c r="D2834" i="15"/>
  <c r="BA2834" i="15" s="1"/>
  <c r="C2834" i="15"/>
  <c r="AM2833" i="15"/>
  <c r="AI2833" i="15"/>
  <c r="AH2833" i="15"/>
  <c r="W2833" i="15"/>
  <c r="Y2833" i="15" s="1"/>
  <c r="V2833" i="15"/>
  <c r="U2833" i="15"/>
  <c r="X2833" i="15" s="1"/>
  <c r="R2833" i="15"/>
  <c r="AO2833" i="15" s="1"/>
  <c r="P2833" i="15"/>
  <c r="M2833" i="15" s="1"/>
  <c r="O2833" i="15"/>
  <c r="N2833" i="15"/>
  <c r="H2833" i="15"/>
  <c r="G2833" i="15"/>
  <c r="D2833" i="15"/>
  <c r="BA2833" i="15" s="1"/>
  <c r="C2833" i="15"/>
  <c r="AM2832" i="15"/>
  <c r="AH2832" i="15"/>
  <c r="AI2832" i="15" s="1"/>
  <c r="W2832" i="15"/>
  <c r="Y2832" i="15" s="1"/>
  <c r="V2832" i="15"/>
  <c r="U2832" i="15"/>
  <c r="X2832" i="15" s="1"/>
  <c r="R2832" i="15"/>
  <c r="AO2832" i="15" s="1"/>
  <c r="P2832" i="15"/>
  <c r="O2832" i="15"/>
  <c r="N2832" i="15"/>
  <c r="H2832" i="15"/>
  <c r="G2832" i="15"/>
  <c r="D2832" i="15"/>
  <c r="BA2832" i="15" s="1"/>
  <c r="C2832" i="15"/>
  <c r="AM2831" i="15"/>
  <c r="AH2831" i="15"/>
  <c r="AI2831" i="15" s="1"/>
  <c r="W2831" i="15"/>
  <c r="Y2831" i="15" s="1"/>
  <c r="V2831" i="15"/>
  <c r="U2831" i="15"/>
  <c r="X2831" i="15" s="1"/>
  <c r="R2831" i="15"/>
  <c r="AO2831" i="15" s="1"/>
  <c r="P2831" i="15"/>
  <c r="O2831" i="15"/>
  <c r="N2831" i="15"/>
  <c r="H2831" i="15"/>
  <c r="G2831" i="15"/>
  <c r="D2831" i="15"/>
  <c r="BA2831" i="15" s="1"/>
  <c r="C2831" i="15"/>
  <c r="AM2830" i="15"/>
  <c r="AH2830" i="15"/>
  <c r="AI2830" i="15" s="1"/>
  <c r="W2830" i="15"/>
  <c r="Y2830" i="15" s="1"/>
  <c r="V2830" i="15"/>
  <c r="U2830" i="15"/>
  <c r="X2830" i="15" s="1"/>
  <c r="R2830" i="15"/>
  <c r="AO2830" i="15" s="1"/>
  <c r="P2830" i="15"/>
  <c r="O2830" i="15"/>
  <c r="N2830" i="15"/>
  <c r="H2830" i="15"/>
  <c r="G2830" i="15"/>
  <c r="D2830" i="15"/>
  <c r="BA2830" i="15" s="1"/>
  <c r="C2830" i="15"/>
  <c r="AM2829" i="15"/>
  <c r="AH2829" i="15"/>
  <c r="AI2829" i="15" s="1"/>
  <c r="W2829" i="15"/>
  <c r="Y2829" i="15" s="1"/>
  <c r="V2829" i="15"/>
  <c r="U2829" i="15"/>
  <c r="X2829" i="15" s="1"/>
  <c r="R2829" i="15"/>
  <c r="AO2829" i="15" s="1"/>
  <c r="P2829" i="15"/>
  <c r="M2829" i="15" s="1"/>
  <c r="O2829" i="15"/>
  <c r="N2829" i="15"/>
  <c r="H2829" i="15"/>
  <c r="G2829" i="15"/>
  <c r="D2829" i="15"/>
  <c r="BA2829" i="15" s="1"/>
  <c r="C2829" i="15"/>
  <c r="AO2828" i="15"/>
  <c r="AM2828" i="15"/>
  <c r="AH2828" i="15"/>
  <c r="AI2828" i="15" s="1"/>
  <c r="W2828" i="15"/>
  <c r="Y2828" i="15" s="1"/>
  <c r="V2828" i="15"/>
  <c r="U2828" i="15"/>
  <c r="X2828" i="15" s="1"/>
  <c r="R2828" i="15"/>
  <c r="P2828" i="15"/>
  <c r="O2828" i="15"/>
  <c r="N2828" i="15"/>
  <c r="H2828" i="15"/>
  <c r="AQ2828" i="15" s="1"/>
  <c r="G2828" i="15"/>
  <c r="D2828" i="15"/>
  <c r="BA2828" i="15" s="1"/>
  <c r="C2828" i="15"/>
  <c r="AM2827" i="15"/>
  <c r="AH2827" i="15"/>
  <c r="AI2827" i="15" s="1"/>
  <c r="W2827" i="15"/>
  <c r="Y2827" i="15" s="1"/>
  <c r="V2827" i="15"/>
  <c r="U2827" i="15"/>
  <c r="X2827" i="15" s="1"/>
  <c r="R2827" i="15"/>
  <c r="AO2827" i="15" s="1"/>
  <c r="P2827" i="15"/>
  <c r="O2827" i="15"/>
  <c r="N2827" i="15"/>
  <c r="H2827" i="15"/>
  <c r="G2827" i="15"/>
  <c r="D2827" i="15"/>
  <c r="BA2827" i="15" s="1"/>
  <c r="C2827" i="15"/>
  <c r="AO2826" i="15"/>
  <c r="AM2826" i="15"/>
  <c r="AH2826" i="15"/>
  <c r="AI2826" i="15" s="1"/>
  <c r="W2826" i="15"/>
  <c r="Y2826" i="15" s="1"/>
  <c r="V2826" i="15"/>
  <c r="U2826" i="15"/>
  <c r="X2826" i="15" s="1"/>
  <c r="R2826" i="15"/>
  <c r="P2826" i="15"/>
  <c r="O2826" i="15"/>
  <c r="N2826" i="15"/>
  <c r="M2826" i="15"/>
  <c r="H2826" i="15"/>
  <c r="Q2826" i="15" s="1"/>
  <c r="AP2826" i="15" s="1"/>
  <c r="G2826" i="15"/>
  <c r="D2826" i="15"/>
  <c r="BA2826" i="15" s="1"/>
  <c r="C2826" i="15"/>
  <c r="AM2825" i="15"/>
  <c r="AH2825" i="15"/>
  <c r="AI2825" i="15" s="1"/>
  <c r="Y2825" i="15"/>
  <c r="W2825" i="15"/>
  <c r="V2825" i="15"/>
  <c r="U2825" i="15"/>
  <c r="X2825" i="15" s="1"/>
  <c r="R2825" i="15"/>
  <c r="P2825" i="15"/>
  <c r="M2825" i="15" s="1"/>
  <c r="O2825" i="15"/>
  <c r="N2825" i="15"/>
  <c r="H2825" i="15"/>
  <c r="G2825" i="15"/>
  <c r="D2825" i="15"/>
  <c r="BA2825" i="15" s="1"/>
  <c r="C2825" i="15"/>
  <c r="AM2824" i="15"/>
  <c r="AH2824" i="15"/>
  <c r="AI2824" i="15" s="1"/>
  <c r="W2824" i="15"/>
  <c r="Y2824" i="15" s="1"/>
  <c r="V2824" i="15"/>
  <c r="U2824" i="15"/>
  <c r="X2824" i="15" s="1"/>
  <c r="R2824" i="15"/>
  <c r="AO2824" i="15" s="1"/>
  <c r="P2824" i="15"/>
  <c r="O2824" i="15"/>
  <c r="N2824" i="15"/>
  <c r="H2824" i="15"/>
  <c r="G2824" i="15"/>
  <c r="D2824" i="15"/>
  <c r="BA2824" i="15" s="1"/>
  <c r="C2824" i="15"/>
  <c r="AM2823" i="15"/>
  <c r="AH2823" i="15"/>
  <c r="AI2823" i="15" s="1"/>
  <c r="W2823" i="15"/>
  <c r="Y2823" i="15" s="1"/>
  <c r="V2823" i="15"/>
  <c r="U2823" i="15"/>
  <c r="X2823" i="15" s="1"/>
  <c r="R2823" i="15"/>
  <c r="AO2823" i="15" s="1"/>
  <c r="P2823" i="15"/>
  <c r="O2823" i="15"/>
  <c r="N2823" i="15"/>
  <c r="H2823" i="15"/>
  <c r="G2823" i="15"/>
  <c r="D2823" i="15"/>
  <c r="BA2823" i="15" s="1"/>
  <c r="C2823" i="15"/>
  <c r="AM2822" i="15"/>
  <c r="AH2822" i="15"/>
  <c r="AI2822" i="15" s="1"/>
  <c r="W2822" i="15"/>
  <c r="Y2822" i="15" s="1"/>
  <c r="V2822" i="15"/>
  <c r="U2822" i="15"/>
  <c r="X2822" i="15" s="1"/>
  <c r="R2822" i="15"/>
  <c r="AO2822" i="15" s="1"/>
  <c r="P2822" i="15"/>
  <c r="O2822" i="15"/>
  <c r="N2822" i="15"/>
  <c r="H2822" i="15"/>
  <c r="G2822" i="15"/>
  <c r="D2822" i="15"/>
  <c r="BA2822" i="15" s="1"/>
  <c r="C2822" i="15"/>
  <c r="AM2821" i="15"/>
  <c r="AH2821" i="15"/>
  <c r="AI2821" i="15" s="1"/>
  <c r="W2821" i="15"/>
  <c r="Y2821" i="15" s="1"/>
  <c r="V2821" i="15"/>
  <c r="U2821" i="15"/>
  <c r="X2821" i="15" s="1"/>
  <c r="R2821" i="15"/>
  <c r="P2821" i="15"/>
  <c r="O2821" i="15"/>
  <c r="N2821" i="15"/>
  <c r="H2821" i="15"/>
  <c r="G2821" i="15"/>
  <c r="D2821" i="15"/>
  <c r="BA2821" i="15" s="1"/>
  <c r="C2821" i="15"/>
  <c r="AM2820" i="15"/>
  <c r="AH2820" i="15"/>
  <c r="AI2820" i="15" s="1"/>
  <c r="W2820" i="15"/>
  <c r="Y2820" i="15" s="1"/>
  <c r="V2820" i="15"/>
  <c r="U2820" i="15"/>
  <c r="X2820" i="15" s="1"/>
  <c r="R2820" i="15"/>
  <c r="P2820" i="15"/>
  <c r="M2820" i="15" s="1"/>
  <c r="O2820" i="15"/>
  <c r="N2820" i="15"/>
  <c r="H2820" i="15"/>
  <c r="G2820" i="15"/>
  <c r="D2820" i="15"/>
  <c r="BA2820" i="15" s="1"/>
  <c r="C2820" i="15"/>
  <c r="AM2819" i="15"/>
  <c r="AH2819" i="15"/>
  <c r="AI2819" i="15" s="1"/>
  <c r="W2819" i="15"/>
  <c r="Y2819" i="15" s="1"/>
  <c r="V2819" i="15"/>
  <c r="U2819" i="15"/>
  <c r="X2819" i="15" s="1"/>
  <c r="R2819" i="15"/>
  <c r="AO2819" i="15" s="1"/>
  <c r="P2819" i="15"/>
  <c r="M2819" i="15" s="1"/>
  <c r="O2819" i="15"/>
  <c r="N2819" i="15"/>
  <c r="H2819" i="15"/>
  <c r="G2819" i="15"/>
  <c r="D2819" i="15"/>
  <c r="BA2819" i="15" s="1"/>
  <c r="C2819" i="15"/>
  <c r="AM2818" i="15"/>
  <c r="AH2818" i="15"/>
  <c r="AI2818" i="15" s="1"/>
  <c r="W2818" i="15"/>
  <c r="Y2818" i="15" s="1"/>
  <c r="V2818" i="15"/>
  <c r="U2818" i="15"/>
  <c r="X2818" i="15" s="1"/>
  <c r="R2818" i="15"/>
  <c r="AO2818" i="15" s="1"/>
  <c r="P2818" i="15"/>
  <c r="M2818" i="15" s="1"/>
  <c r="O2818" i="15"/>
  <c r="N2818" i="15"/>
  <c r="H2818" i="15"/>
  <c r="G2818" i="15"/>
  <c r="D2818" i="15"/>
  <c r="BA2818" i="15" s="1"/>
  <c r="C2818" i="15"/>
  <c r="AM2817" i="15"/>
  <c r="AH2817" i="15"/>
  <c r="AI2817" i="15" s="1"/>
  <c r="W2817" i="15"/>
  <c r="Y2817" i="15" s="1"/>
  <c r="V2817" i="15"/>
  <c r="U2817" i="15"/>
  <c r="X2817" i="15" s="1"/>
  <c r="R2817" i="15"/>
  <c r="AO2817" i="15" s="1"/>
  <c r="P2817" i="15"/>
  <c r="M2817" i="15" s="1"/>
  <c r="O2817" i="15"/>
  <c r="N2817" i="15"/>
  <c r="H2817" i="15"/>
  <c r="G2817" i="15"/>
  <c r="D2817" i="15"/>
  <c r="BA2817" i="15" s="1"/>
  <c r="C2817" i="15"/>
  <c r="AM2816" i="15"/>
  <c r="AH2816" i="15"/>
  <c r="AI2816" i="15" s="1"/>
  <c r="W2816" i="15"/>
  <c r="Y2816" i="15" s="1"/>
  <c r="V2816" i="15"/>
  <c r="U2816" i="15"/>
  <c r="X2816" i="15" s="1"/>
  <c r="R2816" i="15"/>
  <c r="AO2816" i="15" s="1"/>
  <c r="P2816" i="15"/>
  <c r="M2816" i="15" s="1"/>
  <c r="O2816" i="15"/>
  <c r="N2816" i="15"/>
  <c r="H2816" i="15"/>
  <c r="G2816" i="15"/>
  <c r="D2816" i="15"/>
  <c r="BA2816" i="15" s="1"/>
  <c r="C2816" i="15"/>
  <c r="AM2815" i="15"/>
  <c r="AH2815" i="15"/>
  <c r="AI2815" i="15" s="1"/>
  <c r="W2815" i="15"/>
  <c r="Y2815" i="15" s="1"/>
  <c r="V2815" i="15"/>
  <c r="U2815" i="15"/>
  <c r="X2815" i="15" s="1"/>
  <c r="R2815" i="15"/>
  <c r="AO2815" i="15" s="1"/>
  <c r="P2815" i="15"/>
  <c r="M2815" i="15" s="1"/>
  <c r="O2815" i="15"/>
  <c r="N2815" i="15"/>
  <c r="H2815" i="15"/>
  <c r="G2815" i="15"/>
  <c r="D2815" i="15"/>
  <c r="BA2815" i="15" s="1"/>
  <c r="C2815" i="15"/>
  <c r="AM2814" i="15"/>
  <c r="AH2814" i="15"/>
  <c r="AI2814" i="15" s="1"/>
  <c r="W2814" i="15"/>
  <c r="Y2814" i="15" s="1"/>
  <c r="V2814" i="15"/>
  <c r="U2814" i="15"/>
  <c r="X2814" i="15" s="1"/>
  <c r="R2814" i="15"/>
  <c r="AO2814" i="15" s="1"/>
  <c r="P2814" i="15"/>
  <c r="M2814" i="15" s="1"/>
  <c r="O2814" i="15"/>
  <c r="N2814" i="15"/>
  <c r="H2814" i="15"/>
  <c r="G2814" i="15"/>
  <c r="D2814" i="15"/>
  <c r="BA2814" i="15" s="1"/>
  <c r="C2814" i="15"/>
  <c r="AM2813" i="15"/>
  <c r="AH2813" i="15"/>
  <c r="AI2813" i="15" s="1"/>
  <c r="W2813" i="15"/>
  <c r="Y2813" i="15" s="1"/>
  <c r="V2813" i="15"/>
  <c r="U2813" i="15"/>
  <c r="X2813" i="15" s="1"/>
  <c r="R2813" i="15"/>
  <c r="AO2813" i="15" s="1"/>
  <c r="P2813" i="15"/>
  <c r="M2813" i="15" s="1"/>
  <c r="O2813" i="15"/>
  <c r="N2813" i="15"/>
  <c r="H2813" i="15"/>
  <c r="G2813" i="15"/>
  <c r="D2813" i="15"/>
  <c r="BA2813" i="15" s="1"/>
  <c r="C2813" i="15"/>
  <c r="AM2812" i="15"/>
  <c r="AH2812" i="15"/>
  <c r="AI2812" i="15" s="1"/>
  <c r="W2812" i="15"/>
  <c r="Y2812" i="15" s="1"/>
  <c r="V2812" i="15"/>
  <c r="U2812" i="15"/>
  <c r="X2812" i="15" s="1"/>
  <c r="R2812" i="15"/>
  <c r="AO2812" i="15" s="1"/>
  <c r="P2812" i="15"/>
  <c r="M2812" i="15" s="1"/>
  <c r="O2812" i="15"/>
  <c r="N2812" i="15"/>
  <c r="H2812" i="15"/>
  <c r="G2812" i="15"/>
  <c r="D2812" i="15"/>
  <c r="BA2812" i="15" s="1"/>
  <c r="C2812" i="15"/>
  <c r="AM2811" i="15"/>
  <c r="AH2811" i="15"/>
  <c r="AI2811" i="15" s="1"/>
  <c r="W2811" i="15"/>
  <c r="Y2811" i="15" s="1"/>
  <c r="V2811" i="15"/>
  <c r="U2811" i="15"/>
  <c r="X2811" i="15" s="1"/>
  <c r="R2811" i="15"/>
  <c r="AO2811" i="15" s="1"/>
  <c r="P2811" i="15"/>
  <c r="M2811" i="15" s="1"/>
  <c r="O2811" i="15"/>
  <c r="N2811" i="15"/>
  <c r="H2811" i="15"/>
  <c r="G2811" i="15"/>
  <c r="D2811" i="15"/>
  <c r="BA2811" i="15" s="1"/>
  <c r="C2811" i="15"/>
  <c r="AM2810" i="15"/>
  <c r="AH2810" i="15"/>
  <c r="AI2810" i="15" s="1"/>
  <c r="W2810" i="15"/>
  <c r="Y2810" i="15" s="1"/>
  <c r="V2810" i="15"/>
  <c r="U2810" i="15"/>
  <c r="X2810" i="15" s="1"/>
  <c r="R2810" i="15"/>
  <c r="AO2810" i="15" s="1"/>
  <c r="P2810" i="15"/>
  <c r="O2810" i="15"/>
  <c r="N2810" i="15"/>
  <c r="H2810" i="15"/>
  <c r="G2810" i="15"/>
  <c r="D2810" i="15"/>
  <c r="BA2810" i="15" s="1"/>
  <c r="C2810" i="15"/>
  <c r="AM2809" i="15"/>
  <c r="AH2809" i="15"/>
  <c r="AI2809" i="15" s="1"/>
  <c r="Y2809" i="15"/>
  <c r="W2809" i="15"/>
  <c r="V2809" i="15"/>
  <c r="U2809" i="15"/>
  <c r="X2809" i="15" s="1"/>
  <c r="R2809" i="15"/>
  <c r="AO2809" i="15" s="1"/>
  <c r="P2809" i="15"/>
  <c r="M2809" i="15" s="1"/>
  <c r="O2809" i="15"/>
  <c r="N2809" i="15"/>
  <c r="H2809" i="15"/>
  <c r="G2809" i="15"/>
  <c r="D2809" i="15"/>
  <c r="BA2809" i="15" s="1"/>
  <c r="C2809" i="15"/>
  <c r="AM2808" i="15"/>
  <c r="AH2808" i="15"/>
  <c r="AI2808" i="15" s="1"/>
  <c r="W2808" i="15"/>
  <c r="Y2808" i="15" s="1"/>
  <c r="V2808" i="15"/>
  <c r="U2808" i="15"/>
  <c r="X2808" i="15" s="1"/>
  <c r="R2808" i="15"/>
  <c r="AO2808" i="15" s="1"/>
  <c r="P2808" i="15"/>
  <c r="M2808" i="15" s="1"/>
  <c r="O2808" i="15"/>
  <c r="N2808" i="15"/>
  <c r="H2808" i="15"/>
  <c r="G2808" i="15"/>
  <c r="D2808" i="15"/>
  <c r="BA2808" i="15" s="1"/>
  <c r="C2808" i="15"/>
  <c r="AM2807" i="15"/>
  <c r="AH2807" i="15"/>
  <c r="AI2807" i="15" s="1"/>
  <c r="W2807" i="15"/>
  <c r="Y2807" i="15" s="1"/>
  <c r="V2807" i="15"/>
  <c r="U2807" i="15"/>
  <c r="X2807" i="15" s="1"/>
  <c r="R2807" i="15"/>
  <c r="AO2807" i="15" s="1"/>
  <c r="P2807" i="15"/>
  <c r="M2807" i="15" s="1"/>
  <c r="O2807" i="15"/>
  <c r="N2807" i="15"/>
  <c r="H2807" i="15"/>
  <c r="G2807" i="15"/>
  <c r="D2807" i="15"/>
  <c r="BA2807" i="15" s="1"/>
  <c r="C2807" i="15"/>
  <c r="AM2806" i="15"/>
  <c r="AH2806" i="15"/>
  <c r="AI2806" i="15" s="1"/>
  <c r="W2806" i="15"/>
  <c r="Y2806" i="15" s="1"/>
  <c r="V2806" i="15"/>
  <c r="U2806" i="15"/>
  <c r="X2806" i="15" s="1"/>
  <c r="R2806" i="15"/>
  <c r="AO2806" i="15" s="1"/>
  <c r="P2806" i="15"/>
  <c r="M2806" i="15" s="1"/>
  <c r="O2806" i="15"/>
  <c r="N2806" i="15"/>
  <c r="H2806" i="15"/>
  <c r="G2806" i="15"/>
  <c r="D2806" i="15"/>
  <c r="BA2806" i="15" s="1"/>
  <c r="C2806" i="15"/>
  <c r="AM2805" i="15"/>
  <c r="AH2805" i="15"/>
  <c r="AI2805" i="15" s="1"/>
  <c r="W2805" i="15"/>
  <c r="Y2805" i="15" s="1"/>
  <c r="V2805" i="15"/>
  <c r="U2805" i="15"/>
  <c r="X2805" i="15" s="1"/>
  <c r="R2805" i="15"/>
  <c r="P2805" i="15"/>
  <c r="O2805" i="15"/>
  <c r="N2805" i="15"/>
  <c r="H2805" i="15"/>
  <c r="G2805" i="15"/>
  <c r="D2805" i="15"/>
  <c r="BA2805" i="15" s="1"/>
  <c r="C2805" i="15"/>
  <c r="AM2804" i="15"/>
  <c r="AH2804" i="15"/>
  <c r="AI2804" i="15" s="1"/>
  <c r="W2804" i="15"/>
  <c r="Y2804" i="15" s="1"/>
  <c r="V2804" i="15"/>
  <c r="U2804" i="15"/>
  <c r="X2804" i="15" s="1"/>
  <c r="R2804" i="15"/>
  <c r="AO2804" i="15" s="1"/>
  <c r="P2804" i="15"/>
  <c r="M2804" i="15" s="1"/>
  <c r="O2804" i="15"/>
  <c r="N2804" i="15"/>
  <c r="H2804" i="15"/>
  <c r="G2804" i="15"/>
  <c r="D2804" i="15"/>
  <c r="BA2804" i="15" s="1"/>
  <c r="C2804" i="15"/>
  <c r="AM2803" i="15"/>
  <c r="AH2803" i="15"/>
  <c r="AI2803" i="15" s="1"/>
  <c r="W2803" i="15"/>
  <c r="Y2803" i="15" s="1"/>
  <c r="V2803" i="15"/>
  <c r="U2803" i="15"/>
  <c r="X2803" i="15" s="1"/>
  <c r="R2803" i="15"/>
  <c r="AO2803" i="15" s="1"/>
  <c r="P2803" i="15"/>
  <c r="M2803" i="15" s="1"/>
  <c r="O2803" i="15"/>
  <c r="N2803" i="15"/>
  <c r="H2803" i="15"/>
  <c r="G2803" i="15"/>
  <c r="D2803" i="15"/>
  <c r="BA2803" i="15" s="1"/>
  <c r="C2803" i="15"/>
  <c r="AM2802" i="15"/>
  <c r="AH2802" i="15"/>
  <c r="AI2802" i="15" s="1"/>
  <c r="W2802" i="15"/>
  <c r="Y2802" i="15" s="1"/>
  <c r="V2802" i="15"/>
  <c r="U2802" i="15"/>
  <c r="X2802" i="15" s="1"/>
  <c r="R2802" i="15"/>
  <c r="AO2802" i="15" s="1"/>
  <c r="P2802" i="15"/>
  <c r="O2802" i="15"/>
  <c r="N2802" i="15"/>
  <c r="H2802" i="15"/>
  <c r="G2802" i="15"/>
  <c r="D2802" i="15"/>
  <c r="BA2802" i="15" s="1"/>
  <c r="C2802" i="15"/>
  <c r="AM2801" i="15"/>
  <c r="AH2801" i="15"/>
  <c r="AI2801" i="15" s="1"/>
  <c r="W2801" i="15"/>
  <c r="Y2801" i="15" s="1"/>
  <c r="V2801" i="15"/>
  <c r="U2801" i="15"/>
  <c r="X2801" i="15" s="1"/>
  <c r="R2801" i="15"/>
  <c r="AO2801" i="15" s="1"/>
  <c r="P2801" i="15"/>
  <c r="M2801" i="15" s="1"/>
  <c r="O2801" i="15"/>
  <c r="N2801" i="15"/>
  <c r="H2801" i="15"/>
  <c r="G2801" i="15"/>
  <c r="D2801" i="15"/>
  <c r="BA2801" i="15" s="1"/>
  <c r="C2801" i="15"/>
  <c r="AM2800" i="15"/>
  <c r="AH2800" i="15"/>
  <c r="AI2800" i="15" s="1"/>
  <c r="W2800" i="15"/>
  <c r="Y2800" i="15" s="1"/>
  <c r="V2800" i="15"/>
  <c r="U2800" i="15"/>
  <c r="X2800" i="15" s="1"/>
  <c r="R2800" i="15"/>
  <c r="AO2800" i="15" s="1"/>
  <c r="P2800" i="15"/>
  <c r="M2800" i="15" s="1"/>
  <c r="O2800" i="15"/>
  <c r="N2800" i="15"/>
  <c r="H2800" i="15"/>
  <c r="G2800" i="15"/>
  <c r="D2800" i="15"/>
  <c r="BA2800" i="15" s="1"/>
  <c r="C2800" i="15"/>
  <c r="AM2799" i="15"/>
  <c r="AH2799" i="15"/>
  <c r="AI2799" i="15" s="1"/>
  <c r="W2799" i="15"/>
  <c r="Y2799" i="15" s="1"/>
  <c r="V2799" i="15"/>
  <c r="U2799" i="15"/>
  <c r="X2799" i="15" s="1"/>
  <c r="R2799" i="15"/>
  <c r="AO2799" i="15" s="1"/>
  <c r="P2799" i="15"/>
  <c r="M2799" i="15" s="1"/>
  <c r="O2799" i="15"/>
  <c r="N2799" i="15"/>
  <c r="H2799" i="15"/>
  <c r="G2799" i="15"/>
  <c r="D2799" i="15"/>
  <c r="BA2799" i="15" s="1"/>
  <c r="C2799" i="15"/>
  <c r="AM2798" i="15"/>
  <c r="AH2798" i="15"/>
  <c r="AI2798" i="15" s="1"/>
  <c r="W2798" i="15"/>
  <c r="Y2798" i="15" s="1"/>
  <c r="V2798" i="15"/>
  <c r="U2798" i="15"/>
  <c r="X2798" i="15" s="1"/>
  <c r="R2798" i="15"/>
  <c r="AO2798" i="15" s="1"/>
  <c r="P2798" i="15"/>
  <c r="M2798" i="15" s="1"/>
  <c r="O2798" i="15"/>
  <c r="N2798" i="15"/>
  <c r="H2798" i="15"/>
  <c r="G2798" i="15"/>
  <c r="D2798" i="15"/>
  <c r="BA2798" i="15" s="1"/>
  <c r="C2798" i="15"/>
  <c r="AM2797" i="15"/>
  <c r="AH2797" i="15"/>
  <c r="AI2797" i="15" s="1"/>
  <c r="W2797" i="15"/>
  <c r="Y2797" i="15" s="1"/>
  <c r="V2797" i="15"/>
  <c r="U2797" i="15"/>
  <c r="X2797" i="15" s="1"/>
  <c r="R2797" i="15"/>
  <c r="AO2797" i="15" s="1"/>
  <c r="P2797" i="15"/>
  <c r="M2797" i="15" s="1"/>
  <c r="O2797" i="15"/>
  <c r="N2797" i="15"/>
  <c r="H2797" i="15"/>
  <c r="G2797" i="15"/>
  <c r="D2797" i="15"/>
  <c r="BA2797" i="15" s="1"/>
  <c r="C2797" i="15"/>
  <c r="AM2796" i="15"/>
  <c r="AH2796" i="15"/>
  <c r="AI2796" i="15" s="1"/>
  <c r="W2796" i="15"/>
  <c r="Y2796" i="15" s="1"/>
  <c r="V2796" i="15"/>
  <c r="U2796" i="15"/>
  <c r="X2796" i="15" s="1"/>
  <c r="R2796" i="15"/>
  <c r="P2796" i="15"/>
  <c r="O2796" i="15"/>
  <c r="N2796" i="15"/>
  <c r="H2796" i="15"/>
  <c r="G2796" i="15"/>
  <c r="D2796" i="15"/>
  <c r="BA2796" i="15" s="1"/>
  <c r="C2796" i="15"/>
  <c r="AM2795" i="15"/>
  <c r="AH2795" i="15"/>
  <c r="AI2795" i="15" s="1"/>
  <c r="W2795" i="15"/>
  <c r="Y2795" i="15" s="1"/>
  <c r="V2795" i="15"/>
  <c r="U2795" i="15"/>
  <c r="X2795" i="15" s="1"/>
  <c r="R2795" i="15"/>
  <c r="AO2795" i="15" s="1"/>
  <c r="P2795" i="15"/>
  <c r="M2795" i="15" s="1"/>
  <c r="O2795" i="15"/>
  <c r="N2795" i="15"/>
  <c r="H2795" i="15"/>
  <c r="G2795" i="15"/>
  <c r="D2795" i="15"/>
  <c r="BA2795" i="15" s="1"/>
  <c r="C2795" i="15"/>
  <c r="AM2794" i="15"/>
  <c r="AH2794" i="15"/>
  <c r="AI2794" i="15" s="1"/>
  <c r="W2794" i="15"/>
  <c r="Y2794" i="15" s="1"/>
  <c r="V2794" i="15"/>
  <c r="U2794" i="15"/>
  <c r="X2794" i="15" s="1"/>
  <c r="R2794" i="15"/>
  <c r="P2794" i="15"/>
  <c r="O2794" i="15"/>
  <c r="N2794" i="15"/>
  <c r="H2794" i="15"/>
  <c r="G2794" i="15"/>
  <c r="D2794" i="15"/>
  <c r="BA2794" i="15" s="1"/>
  <c r="C2794" i="15"/>
  <c r="AM2793" i="15"/>
  <c r="AH2793" i="15"/>
  <c r="AI2793" i="15" s="1"/>
  <c r="W2793" i="15"/>
  <c r="Y2793" i="15" s="1"/>
  <c r="V2793" i="15"/>
  <c r="U2793" i="15"/>
  <c r="X2793" i="15" s="1"/>
  <c r="R2793" i="15"/>
  <c r="AO2793" i="15" s="1"/>
  <c r="P2793" i="15"/>
  <c r="M2793" i="15" s="1"/>
  <c r="O2793" i="15"/>
  <c r="N2793" i="15"/>
  <c r="H2793" i="15"/>
  <c r="G2793" i="15"/>
  <c r="D2793" i="15"/>
  <c r="BA2793" i="15" s="1"/>
  <c r="C2793" i="15"/>
  <c r="AM2792" i="15"/>
  <c r="AH2792" i="15"/>
  <c r="AI2792" i="15" s="1"/>
  <c r="W2792" i="15"/>
  <c r="Y2792" i="15" s="1"/>
  <c r="V2792" i="15"/>
  <c r="U2792" i="15"/>
  <c r="X2792" i="15" s="1"/>
  <c r="R2792" i="15"/>
  <c r="AO2792" i="15" s="1"/>
  <c r="P2792" i="15"/>
  <c r="O2792" i="15"/>
  <c r="N2792" i="15"/>
  <c r="H2792" i="15"/>
  <c r="G2792" i="15"/>
  <c r="D2792" i="15"/>
  <c r="BA2792" i="15" s="1"/>
  <c r="C2792" i="15"/>
  <c r="AM2791" i="15"/>
  <c r="AH2791" i="15"/>
  <c r="AI2791" i="15" s="1"/>
  <c r="W2791" i="15"/>
  <c r="Y2791" i="15" s="1"/>
  <c r="V2791" i="15"/>
  <c r="U2791" i="15"/>
  <c r="X2791" i="15" s="1"/>
  <c r="R2791" i="15"/>
  <c r="AO2791" i="15" s="1"/>
  <c r="P2791" i="15"/>
  <c r="M2791" i="15" s="1"/>
  <c r="O2791" i="15"/>
  <c r="N2791" i="15"/>
  <c r="H2791" i="15"/>
  <c r="G2791" i="15"/>
  <c r="D2791" i="15"/>
  <c r="BA2791" i="15" s="1"/>
  <c r="C2791" i="15"/>
  <c r="AM2790" i="15"/>
  <c r="AH2790" i="15"/>
  <c r="AI2790" i="15" s="1"/>
  <c r="Y2790" i="15"/>
  <c r="W2790" i="15"/>
  <c r="V2790" i="15"/>
  <c r="U2790" i="15"/>
  <c r="X2790" i="15" s="1"/>
  <c r="R2790" i="15"/>
  <c r="AO2790" i="15" s="1"/>
  <c r="P2790" i="15"/>
  <c r="M2790" i="15" s="1"/>
  <c r="O2790" i="15"/>
  <c r="N2790" i="15"/>
  <c r="H2790" i="15"/>
  <c r="G2790" i="15"/>
  <c r="D2790" i="15"/>
  <c r="BA2790" i="15" s="1"/>
  <c r="C2790" i="15"/>
  <c r="AM2789" i="15"/>
  <c r="AH2789" i="15"/>
  <c r="AI2789" i="15" s="1"/>
  <c r="W2789" i="15"/>
  <c r="Y2789" i="15" s="1"/>
  <c r="V2789" i="15"/>
  <c r="U2789" i="15"/>
  <c r="X2789" i="15" s="1"/>
  <c r="R2789" i="15"/>
  <c r="AO2789" i="15" s="1"/>
  <c r="P2789" i="15"/>
  <c r="M2789" i="15" s="1"/>
  <c r="O2789" i="15"/>
  <c r="N2789" i="15"/>
  <c r="H2789" i="15"/>
  <c r="G2789" i="15"/>
  <c r="D2789" i="15"/>
  <c r="BA2789" i="15" s="1"/>
  <c r="C2789" i="15"/>
  <c r="AM2788" i="15"/>
  <c r="AH2788" i="15"/>
  <c r="AI2788" i="15" s="1"/>
  <c r="W2788" i="15"/>
  <c r="Y2788" i="15" s="1"/>
  <c r="V2788" i="15"/>
  <c r="U2788" i="15"/>
  <c r="X2788" i="15" s="1"/>
  <c r="R2788" i="15"/>
  <c r="AO2788" i="15" s="1"/>
  <c r="P2788" i="15"/>
  <c r="M2788" i="15" s="1"/>
  <c r="O2788" i="15"/>
  <c r="N2788" i="15"/>
  <c r="H2788" i="15"/>
  <c r="G2788" i="15"/>
  <c r="D2788" i="15"/>
  <c r="BA2788" i="15" s="1"/>
  <c r="C2788" i="15"/>
  <c r="AM2787" i="15"/>
  <c r="AH2787" i="15"/>
  <c r="AI2787" i="15" s="1"/>
  <c r="W2787" i="15"/>
  <c r="Y2787" i="15" s="1"/>
  <c r="V2787" i="15"/>
  <c r="U2787" i="15"/>
  <c r="X2787" i="15" s="1"/>
  <c r="R2787" i="15"/>
  <c r="AO2787" i="15" s="1"/>
  <c r="P2787" i="15"/>
  <c r="M2787" i="15" s="1"/>
  <c r="O2787" i="15"/>
  <c r="N2787" i="15"/>
  <c r="H2787" i="15"/>
  <c r="G2787" i="15"/>
  <c r="D2787" i="15"/>
  <c r="BA2787" i="15" s="1"/>
  <c r="C2787" i="15"/>
  <c r="AM2786" i="15"/>
  <c r="AH2786" i="15"/>
  <c r="AI2786" i="15" s="1"/>
  <c r="W2786" i="15"/>
  <c r="Y2786" i="15" s="1"/>
  <c r="V2786" i="15"/>
  <c r="U2786" i="15"/>
  <c r="X2786" i="15" s="1"/>
  <c r="R2786" i="15"/>
  <c r="AO2786" i="15" s="1"/>
  <c r="P2786" i="15"/>
  <c r="M2786" i="15" s="1"/>
  <c r="O2786" i="15"/>
  <c r="N2786" i="15"/>
  <c r="H2786" i="15"/>
  <c r="G2786" i="15"/>
  <c r="D2786" i="15"/>
  <c r="BA2786" i="15" s="1"/>
  <c r="C2786" i="15"/>
  <c r="AM2785" i="15"/>
  <c r="AH2785" i="15"/>
  <c r="AI2785" i="15" s="1"/>
  <c r="W2785" i="15"/>
  <c r="Y2785" i="15" s="1"/>
  <c r="V2785" i="15"/>
  <c r="U2785" i="15"/>
  <c r="X2785" i="15" s="1"/>
  <c r="R2785" i="15"/>
  <c r="AO2785" i="15" s="1"/>
  <c r="P2785" i="15"/>
  <c r="O2785" i="15"/>
  <c r="N2785" i="15"/>
  <c r="M2785" i="15"/>
  <c r="H2785" i="15"/>
  <c r="G2785" i="15"/>
  <c r="D2785" i="15"/>
  <c r="BA2785" i="15" s="1"/>
  <c r="C2785" i="15"/>
  <c r="AM2784" i="15"/>
  <c r="AH2784" i="15"/>
  <c r="AI2784" i="15" s="1"/>
  <c r="W2784" i="15"/>
  <c r="Y2784" i="15" s="1"/>
  <c r="V2784" i="15"/>
  <c r="U2784" i="15"/>
  <c r="X2784" i="15" s="1"/>
  <c r="R2784" i="15"/>
  <c r="AO2784" i="15" s="1"/>
  <c r="P2784" i="15"/>
  <c r="M2784" i="15" s="1"/>
  <c r="O2784" i="15"/>
  <c r="N2784" i="15"/>
  <c r="H2784" i="15"/>
  <c r="G2784" i="15"/>
  <c r="D2784" i="15"/>
  <c r="BA2784" i="15" s="1"/>
  <c r="C2784" i="15"/>
  <c r="AM2783" i="15"/>
  <c r="AH2783" i="15"/>
  <c r="AI2783" i="15" s="1"/>
  <c r="W2783" i="15"/>
  <c r="Y2783" i="15" s="1"/>
  <c r="V2783" i="15"/>
  <c r="U2783" i="15"/>
  <c r="X2783" i="15" s="1"/>
  <c r="R2783" i="15"/>
  <c r="P2783" i="15"/>
  <c r="O2783" i="15"/>
  <c r="N2783" i="15"/>
  <c r="H2783" i="15"/>
  <c r="G2783" i="15"/>
  <c r="D2783" i="15"/>
  <c r="BA2783" i="15" s="1"/>
  <c r="C2783" i="15"/>
  <c r="AM2782" i="15"/>
  <c r="AH2782" i="15"/>
  <c r="AI2782" i="15" s="1"/>
  <c r="W2782" i="15"/>
  <c r="Y2782" i="15" s="1"/>
  <c r="V2782" i="15"/>
  <c r="U2782" i="15"/>
  <c r="X2782" i="15" s="1"/>
  <c r="R2782" i="15"/>
  <c r="AO2782" i="15" s="1"/>
  <c r="P2782" i="15"/>
  <c r="M2782" i="15" s="1"/>
  <c r="O2782" i="15"/>
  <c r="N2782" i="15"/>
  <c r="H2782" i="15"/>
  <c r="G2782" i="15"/>
  <c r="D2782" i="15"/>
  <c r="BA2782" i="15" s="1"/>
  <c r="C2782" i="15"/>
  <c r="AM2781" i="15"/>
  <c r="AH2781" i="15"/>
  <c r="AI2781" i="15" s="1"/>
  <c r="W2781" i="15"/>
  <c r="Y2781" i="15" s="1"/>
  <c r="V2781" i="15"/>
  <c r="U2781" i="15"/>
  <c r="X2781" i="15" s="1"/>
  <c r="R2781" i="15"/>
  <c r="AO2781" i="15" s="1"/>
  <c r="P2781" i="15"/>
  <c r="M2781" i="15" s="1"/>
  <c r="O2781" i="15"/>
  <c r="N2781" i="15"/>
  <c r="H2781" i="15"/>
  <c r="G2781" i="15"/>
  <c r="D2781" i="15"/>
  <c r="BA2781" i="15" s="1"/>
  <c r="C2781" i="15"/>
  <c r="AM2780" i="15"/>
  <c r="AH2780" i="15"/>
  <c r="AI2780" i="15" s="1"/>
  <c r="W2780" i="15"/>
  <c r="Y2780" i="15" s="1"/>
  <c r="V2780" i="15"/>
  <c r="U2780" i="15"/>
  <c r="X2780" i="15" s="1"/>
  <c r="R2780" i="15"/>
  <c r="AO2780" i="15" s="1"/>
  <c r="P2780" i="15"/>
  <c r="M2780" i="15" s="1"/>
  <c r="O2780" i="15"/>
  <c r="N2780" i="15"/>
  <c r="H2780" i="15"/>
  <c r="Q2780" i="15" s="1"/>
  <c r="AP2780" i="15" s="1"/>
  <c r="G2780" i="15"/>
  <c r="D2780" i="15"/>
  <c r="BA2780" i="15" s="1"/>
  <c r="C2780" i="15"/>
  <c r="AM2779" i="15"/>
  <c r="AH2779" i="15"/>
  <c r="AI2779" i="15" s="1"/>
  <c r="W2779" i="15"/>
  <c r="Y2779" i="15" s="1"/>
  <c r="V2779" i="15"/>
  <c r="U2779" i="15"/>
  <c r="X2779" i="15" s="1"/>
  <c r="R2779" i="15"/>
  <c r="AO2779" i="15" s="1"/>
  <c r="P2779" i="15"/>
  <c r="O2779" i="15"/>
  <c r="N2779" i="15"/>
  <c r="H2779" i="15"/>
  <c r="G2779" i="15"/>
  <c r="D2779" i="15"/>
  <c r="BA2779" i="15" s="1"/>
  <c r="C2779" i="15"/>
  <c r="AM2778" i="15"/>
  <c r="AH2778" i="15"/>
  <c r="AI2778" i="15" s="1"/>
  <c r="W2778" i="15"/>
  <c r="Y2778" i="15" s="1"/>
  <c r="V2778" i="15"/>
  <c r="U2778" i="15"/>
  <c r="X2778" i="15" s="1"/>
  <c r="R2778" i="15"/>
  <c r="P2778" i="15"/>
  <c r="O2778" i="15"/>
  <c r="N2778" i="15"/>
  <c r="H2778" i="15"/>
  <c r="G2778" i="15"/>
  <c r="D2778" i="15"/>
  <c r="BA2778" i="15" s="1"/>
  <c r="C2778" i="15"/>
  <c r="AM2777" i="15"/>
  <c r="AH2777" i="15"/>
  <c r="AI2777" i="15" s="1"/>
  <c r="W2777" i="15"/>
  <c r="Y2777" i="15" s="1"/>
  <c r="V2777" i="15"/>
  <c r="U2777" i="15"/>
  <c r="X2777" i="15" s="1"/>
  <c r="R2777" i="15"/>
  <c r="AO2777" i="15" s="1"/>
  <c r="P2777" i="15"/>
  <c r="M2777" i="15" s="1"/>
  <c r="O2777" i="15"/>
  <c r="N2777" i="15"/>
  <c r="H2777" i="15"/>
  <c r="G2777" i="15"/>
  <c r="D2777" i="15"/>
  <c r="BA2777" i="15" s="1"/>
  <c r="C2777" i="15"/>
  <c r="AM2776" i="15"/>
  <c r="AH2776" i="15"/>
  <c r="AI2776" i="15" s="1"/>
  <c r="W2776" i="15"/>
  <c r="Y2776" i="15" s="1"/>
  <c r="V2776" i="15"/>
  <c r="U2776" i="15"/>
  <c r="X2776" i="15" s="1"/>
  <c r="R2776" i="15"/>
  <c r="AO2776" i="15" s="1"/>
  <c r="P2776" i="15"/>
  <c r="M2776" i="15" s="1"/>
  <c r="O2776" i="15"/>
  <c r="N2776" i="15"/>
  <c r="H2776" i="15"/>
  <c r="G2776" i="15"/>
  <c r="D2776" i="15"/>
  <c r="BA2776" i="15" s="1"/>
  <c r="C2776" i="15"/>
  <c r="AM2775" i="15"/>
  <c r="AH2775" i="15"/>
  <c r="AI2775" i="15" s="1"/>
  <c r="W2775" i="15"/>
  <c r="Y2775" i="15" s="1"/>
  <c r="V2775" i="15"/>
  <c r="U2775" i="15"/>
  <c r="X2775" i="15" s="1"/>
  <c r="R2775" i="15"/>
  <c r="AO2775" i="15" s="1"/>
  <c r="P2775" i="15"/>
  <c r="M2775" i="15" s="1"/>
  <c r="O2775" i="15"/>
  <c r="N2775" i="15"/>
  <c r="H2775" i="15"/>
  <c r="G2775" i="15"/>
  <c r="D2775" i="15"/>
  <c r="BA2775" i="15" s="1"/>
  <c r="C2775" i="15"/>
  <c r="AM2774" i="15"/>
  <c r="AH2774" i="15"/>
  <c r="AI2774" i="15" s="1"/>
  <c r="W2774" i="15"/>
  <c r="Y2774" i="15" s="1"/>
  <c r="V2774" i="15"/>
  <c r="U2774" i="15"/>
  <c r="X2774" i="15" s="1"/>
  <c r="R2774" i="15"/>
  <c r="AO2774" i="15" s="1"/>
  <c r="P2774" i="15"/>
  <c r="M2774" i="15" s="1"/>
  <c r="O2774" i="15"/>
  <c r="N2774" i="15"/>
  <c r="H2774" i="15"/>
  <c r="G2774" i="15"/>
  <c r="D2774" i="15"/>
  <c r="BA2774" i="15" s="1"/>
  <c r="C2774" i="15"/>
  <c r="AM2773" i="15"/>
  <c r="AH2773" i="15"/>
  <c r="AI2773" i="15" s="1"/>
  <c r="W2773" i="15"/>
  <c r="Y2773" i="15" s="1"/>
  <c r="V2773" i="15"/>
  <c r="U2773" i="15"/>
  <c r="X2773" i="15" s="1"/>
  <c r="R2773" i="15"/>
  <c r="AO2773" i="15" s="1"/>
  <c r="P2773" i="15"/>
  <c r="M2773" i="15" s="1"/>
  <c r="O2773" i="15"/>
  <c r="N2773" i="15"/>
  <c r="H2773" i="15"/>
  <c r="G2773" i="15"/>
  <c r="D2773" i="15"/>
  <c r="BA2773" i="15" s="1"/>
  <c r="C2773" i="15"/>
  <c r="AM2772" i="15"/>
  <c r="AH2772" i="15"/>
  <c r="AI2772" i="15" s="1"/>
  <c r="W2772" i="15"/>
  <c r="Y2772" i="15" s="1"/>
  <c r="V2772" i="15"/>
  <c r="U2772" i="15"/>
  <c r="X2772" i="15" s="1"/>
  <c r="R2772" i="15"/>
  <c r="P2772" i="15"/>
  <c r="O2772" i="15"/>
  <c r="N2772" i="15"/>
  <c r="H2772" i="15"/>
  <c r="G2772" i="15"/>
  <c r="D2772" i="15"/>
  <c r="BA2772" i="15" s="1"/>
  <c r="C2772" i="15"/>
  <c r="AM2771" i="15"/>
  <c r="AH2771" i="15"/>
  <c r="AI2771" i="15" s="1"/>
  <c r="W2771" i="15"/>
  <c r="Y2771" i="15" s="1"/>
  <c r="V2771" i="15"/>
  <c r="U2771" i="15"/>
  <c r="X2771" i="15" s="1"/>
  <c r="R2771" i="15"/>
  <c r="AO2771" i="15" s="1"/>
  <c r="P2771" i="15"/>
  <c r="M2771" i="15" s="1"/>
  <c r="O2771" i="15"/>
  <c r="N2771" i="15"/>
  <c r="H2771" i="15"/>
  <c r="G2771" i="15"/>
  <c r="D2771" i="15"/>
  <c r="BA2771" i="15" s="1"/>
  <c r="C2771" i="15"/>
  <c r="AM2770" i="15"/>
  <c r="AH2770" i="15"/>
  <c r="AI2770" i="15" s="1"/>
  <c r="W2770" i="15"/>
  <c r="Y2770" i="15" s="1"/>
  <c r="V2770" i="15"/>
  <c r="U2770" i="15"/>
  <c r="X2770" i="15" s="1"/>
  <c r="R2770" i="15"/>
  <c r="AO2770" i="15" s="1"/>
  <c r="P2770" i="15"/>
  <c r="M2770" i="15" s="1"/>
  <c r="O2770" i="15"/>
  <c r="N2770" i="15"/>
  <c r="H2770" i="15"/>
  <c r="G2770" i="15"/>
  <c r="D2770" i="15"/>
  <c r="BA2770" i="15" s="1"/>
  <c r="C2770" i="15"/>
  <c r="AM2769" i="15"/>
  <c r="AH2769" i="15"/>
  <c r="AI2769" i="15" s="1"/>
  <c r="W2769" i="15"/>
  <c r="Y2769" i="15" s="1"/>
  <c r="V2769" i="15"/>
  <c r="U2769" i="15"/>
  <c r="X2769" i="15" s="1"/>
  <c r="R2769" i="15"/>
  <c r="AO2769" i="15" s="1"/>
  <c r="P2769" i="15"/>
  <c r="M2769" i="15" s="1"/>
  <c r="O2769" i="15"/>
  <c r="N2769" i="15"/>
  <c r="H2769" i="15"/>
  <c r="G2769" i="15"/>
  <c r="D2769" i="15"/>
  <c r="BA2769" i="15" s="1"/>
  <c r="C2769" i="15"/>
  <c r="AM2768" i="15"/>
  <c r="AH2768" i="15"/>
  <c r="AI2768" i="15" s="1"/>
  <c r="W2768" i="15"/>
  <c r="Y2768" i="15" s="1"/>
  <c r="V2768" i="15"/>
  <c r="U2768" i="15"/>
  <c r="X2768" i="15" s="1"/>
  <c r="R2768" i="15"/>
  <c r="AO2768" i="15" s="1"/>
  <c r="P2768" i="15"/>
  <c r="M2768" i="15" s="1"/>
  <c r="O2768" i="15"/>
  <c r="N2768" i="15"/>
  <c r="H2768" i="15"/>
  <c r="G2768" i="15"/>
  <c r="D2768" i="15"/>
  <c r="BA2768" i="15" s="1"/>
  <c r="C2768" i="15"/>
  <c r="AM2767" i="15"/>
  <c r="AH2767" i="15"/>
  <c r="AI2767" i="15" s="1"/>
  <c r="W2767" i="15"/>
  <c r="Y2767" i="15" s="1"/>
  <c r="V2767" i="15"/>
  <c r="U2767" i="15"/>
  <c r="X2767" i="15" s="1"/>
  <c r="R2767" i="15"/>
  <c r="P2767" i="15"/>
  <c r="O2767" i="15"/>
  <c r="N2767" i="15"/>
  <c r="H2767" i="15"/>
  <c r="G2767" i="15"/>
  <c r="D2767" i="15"/>
  <c r="BA2767" i="15" s="1"/>
  <c r="C2767" i="15"/>
  <c r="AM2766" i="15"/>
  <c r="AH2766" i="15"/>
  <c r="AI2766" i="15" s="1"/>
  <c r="W2766" i="15"/>
  <c r="Y2766" i="15" s="1"/>
  <c r="V2766" i="15"/>
  <c r="U2766" i="15"/>
  <c r="X2766" i="15" s="1"/>
  <c r="R2766" i="15"/>
  <c r="P2766" i="15"/>
  <c r="M2766" i="15" s="1"/>
  <c r="O2766" i="15"/>
  <c r="N2766" i="15"/>
  <c r="H2766" i="15"/>
  <c r="G2766" i="15"/>
  <c r="D2766" i="15"/>
  <c r="BA2766" i="15" s="1"/>
  <c r="C2766" i="15"/>
  <c r="AM2765" i="15"/>
  <c r="AH2765" i="15"/>
  <c r="AI2765" i="15" s="1"/>
  <c r="W2765" i="15"/>
  <c r="Y2765" i="15" s="1"/>
  <c r="V2765" i="15"/>
  <c r="U2765" i="15"/>
  <c r="X2765" i="15" s="1"/>
  <c r="R2765" i="15"/>
  <c r="AO2765" i="15" s="1"/>
  <c r="P2765" i="15"/>
  <c r="M2765" i="15" s="1"/>
  <c r="O2765" i="15"/>
  <c r="N2765" i="15"/>
  <c r="H2765" i="15"/>
  <c r="G2765" i="15"/>
  <c r="D2765" i="15"/>
  <c r="BA2765" i="15" s="1"/>
  <c r="C2765" i="15"/>
  <c r="AM2764" i="15"/>
  <c r="AH2764" i="15"/>
  <c r="AI2764" i="15" s="1"/>
  <c r="W2764" i="15"/>
  <c r="Y2764" i="15" s="1"/>
  <c r="V2764" i="15"/>
  <c r="U2764" i="15"/>
  <c r="X2764" i="15" s="1"/>
  <c r="R2764" i="15"/>
  <c r="AO2764" i="15" s="1"/>
  <c r="P2764" i="15"/>
  <c r="M2764" i="15" s="1"/>
  <c r="O2764" i="15"/>
  <c r="N2764" i="15"/>
  <c r="H2764" i="15"/>
  <c r="G2764" i="15"/>
  <c r="D2764" i="15"/>
  <c r="BA2764" i="15" s="1"/>
  <c r="C2764" i="15"/>
  <c r="AM2763" i="15"/>
  <c r="AH2763" i="15"/>
  <c r="AI2763" i="15" s="1"/>
  <c r="W2763" i="15"/>
  <c r="Y2763" i="15" s="1"/>
  <c r="V2763" i="15"/>
  <c r="U2763" i="15"/>
  <c r="X2763" i="15" s="1"/>
  <c r="R2763" i="15"/>
  <c r="P2763" i="15"/>
  <c r="M2763" i="15" s="1"/>
  <c r="O2763" i="15"/>
  <c r="N2763" i="15"/>
  <c r="H2763" i="15"/>
  <c r="G2763" i="15"/>
  <c r="D2763" i="15"/>
  <c r="BA2763" i="15" s="1"/>
  <c r="C2763" i="15"/>
  <c r="AM2762" i="15"/>
  <c r="AH2762" i="15"/>
  <c r="AI2762" i="15" s="1"/>
  <c r="W2762" i="15"/>
  <c r="Y2762" i="15" s="1"/>
  <c r="V2762" i="15"/>
  <c r="U2762" i="15"/>
  <c r="X2762" i="15" s="1"/>
  <c r="R2762" i="15"/>
  <c r="AO2762" i="15" s="1"/>
  <c r="P2762" i="15"/>
  <c r="M2762" i="15" s="1"/>
  <c r="O2762" i="15"/>
  <c r="N2762" i="15"/>
  <c r="H2762" i="15"/>
  <c r="G2762" i="15"/>
  <c r="D2762" i="15"/>
  <c r="BA2762" i="15" s="1"/>
  <c r="C2762" i="15"/>
  <c r="AM2761" i="15"/>
  <c r="AH2761" i="15"/>
  <c r="AI2761" i="15" s="1"/>
  <c r="W2761" i="15"/>
  <c r="Y2761" i="15" s="1"/>
  <c r="V2761" i="15"/>
  <c r="U2761" i="15"/>
  <c r="X2761" i="15" s="1"/>
  <c r="R2761" i="15"/>
  <c r="AO2761" i="15" s="1"/>
  <c r="P2761" i="15"/>
  <c r="M2761" i="15" s="1"/>
  <c r="O2761" i="15"/>
  <c r="N2761" i="15"/>
  <c r="H2761" i="15"/>
  <c r="G2761" i="15"/>
  <c r="D2761" i="15"/>
  <c r="BA2761" i="15" s="1"/>
  <c r="C2761" i="15"/>
  <c r="AM2760" i="15"/>
  <c r="AH2760" i="15"/>
  <c r="AI2760" i="15" s="1"/>
  <c r="W2760" i="15"/>
  <c r="Y2760" i="15" s="1"/>
  <c r="V2760" i="15"/>
  <c r="U2760" i="15"/>
  <c r="X2760" i="15" s="1"/>
  <c r="R2760" i="15"/>
  <c r="P2760" i="15"/>
  <c r="M2760" i="15" s="1"/>
  <c r="O2760" i="15"/>
  <c r="N2760" i="15"/>
  <c r="H2760" i="15"/>
  <c r="G2760" i="15"/>
  <c r="D2760" i="15"/>
  <c r="BA2760" i="15" s="1"/>
  <c r="C2760" i="15"/>
  <c r="AM2759" i="15"/>
  <c r="AH2759" i="15"/>
  <c r="AI2759" i="15" s="1"/>
  <c r="W2759" i="15"/>
  <c r="Y2759" i="15" s="1"/>
  <c r="V2759" i="15"/>
  <c r="U2759" i="15"/>
  <c r="X2759" i="15" s="1"/>
  <c r="R2759" i="15"/>
  <c r="AO2759" i="15" s="1"/>
  <c r="P2759" i="15"/>
  <c r="M2759" i="15" s="1"/>
  <c r="O2759" i="15"/>
  <c r="N2759" i="15"/>
  <c r="H2759" i="15"/>
  <c r="G2759" i="15"/>
  <c r="D2759" i="15"/>
  <c r="BA2759" i="15" s="1"/>
  <c r="C2759" i="15"/>
  <c r="AM2758" i="15"/>
  <c r="AH2758" i="15"/>
  <c r="AI2758" i="15" s="1"/>
  <c r="W2758" i="15"/>
  <c r="Y2758" i="15" s="1"/>
  <c r="V2758" i="15"/>
  <c r="U2758" i="15"/>
  <c r="X2758" i="15" s="1"/>
  <c r="R2758" i="15"/>
  <c r="P2758" i="15"/>
  <c r="O2758" i="15"/>
  <c r="N2758" i="15"/>
  <c r="H2758" i="15"/>
  <c r="G2758" i="15"/>
  <c r="D2758" i="15"/>
  <c r="BA2758" i="15" s="1"/>
  <c r="C2758" i="15"/>
  <c r="AM2757" i="15"/>
  <c r="AH2757" i="15"/>
  <c r="AI2757" i="15" s="1"/>
  <c r="W2757" i="15"/>
  <c r="Y2757" i="15" s="1"/>
  <c r="V2757" i="15"/>
  <c r="U2757" i="15"/>
  <c r="X2757" i="15" s="1"/>
  <c r="R2757" i="15"/>
  <c r="AO2757" i="15" s="1"/>
  <c r="P2757" i="15"/>
  <c r="M2757" i="15" s="1"/>
  <c r="O2757" i="15"/>
  <c r="N2757" i="15"/>
  <c r="H2757" i="15"/>
  <c r="G2757" i="15"/>
  <c r="D2757" i="15"/>
  <c r="BA2757" i="15" s="1"/>
  <c r="C2757" i="15"/>
  <c r="AO2756" i="15"/>
  <c r="AM2756" i="15"/>
  <c r="AH2756" i="15"/>
  <c r="AI2756" i="15" s="1"/>
  <c r="W2756" i="15"/>
  <c r="Y2756" i="15" s="1"/>
  <c r="V2756" i="15"/>
  <c r="U2756" i="15"/>
  <c r="X2756" i="15" s="1"/>
  <c r="R2756" i="15"/>
  <c r="P2756" i="15"/>
  <c r="M2756" i="15" s="1"/>
  <c r="O2756" i="15"/>
  <c r="N2756" i="15"/>
  <c r="H2756" i="15"/>
  <c r="Q2756" i="15" s="1"/>
  <c r="AP2756" i="15" s="1"/>
  <c r="G2756" i="15"/>
  <c r="D2756" i="15"/>
  <c r="BA2756" i="15" s="1"/>
  <c r="C2756" i="15"/>
  <c r="AM2755" i="15"/>
  <c r="AH2755" i="15"/>
  <c r="AI2755" i="15" s="1"/>
  <c r="W2755" i="15"/>
  <c r="Y2755" i="15" s="1"/>
  <c r="V2755" i="15"/>
  <c r="U2755" i="15"/>
  <c r="X2755" i="15" s="1"/>
  <c r="R2755" i="15"/>
  <c r="AO2755" i="15" s="1"/>
  <c r="P2755" i="15"/>
  <c r="M2755" i="15" s="1"/>
  <c r="O2755" i="15"/>
  <c r="N2755" i="15"/>
  <c r="H2755" i="15"/>
  <c r="G2755" i="15"/>
  <c r="D2755" i="15"/>
  <c r="BA2755" i="15" s="1"/>
  <c r="C2755" i="15"/>
  <c r="AM2754" i="15"/>
  <c r="AH2754" i="15"/>
  <c r="AI2754" i="15" s="1"/>
  <c r="W2754" i="15"/>
  <c r="Y2754" i="15" s="1"/>
  <c r="V2754" i="15"/>
  <c r="U2754" i="15"/>
  <c r="X2754" i="15" s="1"/>
  <c r="R2754" i="15"/>
  <c r="AO2754" i="15" s="1"/>
  <c r="P2754" i="15"/>
  <c r="M2754" i="15" s="1"/>
  <c r="O2754" i="15"/>
  <c r="N2754" i="15"/>
  <c r="H2754" i="15"/>
  <c r="G2754" i="15"/>
  <c r="D2754" i="15"/>
  <c r="BA2754" i="15" s="1"/>
  <c r="C2754" i="15"/>
  <c r="AM2753" i="15"/>
  <c r="AH2753" i="15"/>
  <c r="AI2753" i="15" s="1"/>
  <c r="W2753" i="15"/>
  <c r="Y2753" i="15" s="1"/>
  <c r="V2753" i="15"/>
  <c r="U2753" i="15"/>
  <c r="X2753" i="15" s="1"/>
  <c r="R2753" i="15"/>
  <c r="AO2753" i="15" s="1"/>
  <c r="P2753" i="15"/>
  <c r="M2753" i="15" s="1"/>
  <c r="O2753" i="15"/>
  <c r="N2753" i="15"/>
  <c r="H2753" i="15"/>
  <c r="G2753" i="15"/>
  <c r="D2753" i="15"/>
  <c r="BA2753" i="15" s="1"/>
  <c r="C2753" i="15"/>
  <c r="AM2752" i="15"/>
  <c r="AH2752" i="15"/>
  <c r="AI2752" i="15" s="1"/>
  <c r="W2752" i="15"/>
  <c r="Y2752" i="15" s="1"/>
  <c r="V2752" i="15"/>
  <c r="U2752" i="15"/>
  <c r="X2752" i="15" s="1"/>
  <c r="R2752" i="15"/>
  <c r="P2752" i="15"/>
  <c r="O2752" i="15"/>
  <c r="N2752" i="15"/>
  <c r="H2752" i="15"/>
  <c r="G2752" i="15"/>
  <c r="D2752" i="15"/>
  <c r="BA2752" i="15" s="1"/>
  <c r="C2752" i="15"/>
  <c r="AM2751" i="15"/>
  <c r="AH2751" i="15"/>
  <c r="AI2751" i="15" s="1"/>
  <c r="W2751" i="15"/>
  <c r="Y2751" i="15" s="1"/>
  <c r="V2751" i="15"/>
  <c r="U2751" i="15"/>
  <c r="X2751" i="15" s="1"/>
  <c r="R2751" i="15"/>
  <c r="AO2751" i="15" s="1"/>
  <c r="P2751" i="15"/>
  <c r="M2751" i="15" s="1"/>
  <c r="O2751" i="15"/>
  <c r="N2751" i="15"/>
  <c r="H2751" i="15"/>
  <c r="Q2751" i="15" s="1"/>
  <c r="G2751" i="15"/>
  <c r="D2751" i="15"/>
  <c r="BA2751" i="15" s="1"/>
  <c r="C2751" i="15"/>
  <c r="AM2750" i="15"/>
  <c r="AH2750" i="15"/>
  <c r="AI2750" i="15" s="1"/>
  <c r="W2750" i="15"/>
  <c r="Y2750" i="15" s="1"/>
  <c r="V2750" i="15"/>
  <c r="U2750" i="15"/>
  <c r="X2750" i="15" s="1"/>
  <c r="R2750" i="15"/>
  <c r="AO2750" i="15" s="1"/>
  <c r="P2750" i="15"/>
  <c r="M2750" i="15" s="1"/>
  <c r="O2750" i="15"/>
  <c r="N2750" i="15"/>
  <c r="H2750" i="15"/>
  <c r="G2750" i="15"/>
  <c r="D2750" i="15"/>
  <c r="BA2750" i="15" s="1"/>
  <c r="C2750" i="15"/>
  <c r="AM2749" i="15"/>
  <c r="AH2749" i="15"/>
  <c r="AI2749" i="15" s="1"/>
  <c r="W2749" i="15"/>
  <c r="Y2749" i="15" s="1"/>
  <c r="V2749" i="15"/>
  <c r="U2749" i="15"/>
  <c r="X2749" i="15" s="1"/>
  <c r="R2749" i="15"/>
  <c r="AO2749" i="15" s="1"/>
  <c r="P2749" i="15"/>
  <c r="M2749" i="15" s="1"/>
  <c r="O2749" i="15"/>
  <c r="N2749" i="15"/>
  <c r="H2749" i="15"/>
  <c r="G2749" i="15"/>
  <c r="D2749" i="15"/>
  <c r="BA2749" i="15" s="1"/>
  <c r="C2749" i="15"/>
  <c r="AM2748" i="15"/>
  <c r="AH2748" i="15"/>
  <c r="AI2748" i="15" s="1"/>
  <c r="W2748" i="15"/>
  <c r="Y2748" i="15" s="1"/>
  <c r="V2748" i="15"/>
  <c r="U2748" i="15"/>
  <c r="X2748" i="15" s="1"/>
  <c r="R2748" i="15"/>
  <c r="AO2748" i="15" s="1"/>
  <c r="P2748" i="15"/>
  <c r="M2748" i="15" s="1"/>
  <c r="O2748" i="15"/>
  <c r="N2748" i="15"/>
  <c r="H2748" i="15"/>
  <c r="Q2748" i="15" s="1"/>
  <c r="G2748" i="15"/>
  <c r="D2748" i="15"/>
  <c r="BA2748" i="15" s="1"/>
  <c r="C2748" i="15"/>
  <c r="AM2747" i="15"/>
  <c r="AH2747" i="15"/>
  <c r="AI2747" i="15" s="1"/>
  <c r="W2747" i="15"/>
  <c r="Y2747" i="15" s="1"/>
  <c r="V2747" i="15"/>
  <c r="U2747" i="15"/>
  <c r="X2747" i="15" s="1"/>
  <c r="R2747" i="15"/>
  <c r="P2747" i="15"/>
  <c r="O2747" i="15"/>
  <c r="N2747" i="15"/>
  <c r="H2747" i="15"/>
  <c r="G2747" i="15"/>
  <c r="D2747" i="15"/>
  <c r="BA2747" i="15" s="1"/>
  <c r="C2747" i="15"/>
  <c r="AM2746" i="15"/>
  <c r="AH2746" i="15"/>
  <c r="AI2746" i="15" s="1"/>
  <c r="W2746" i="15"/>
  <c r="Y2746" i="15" s="1"/>
  <c r="V2746" i="15"/>
  <c r="U2746" i="15"/>
  <c r="X2746" i="15" s="1"/>
  <c r="R2746" i="15"/>
  <c r="P2746" i="15"/>
  <c r="M2746" i="15" s="1"/>
  <c r="O2746" i="15"/>
  <c r="N2746" i="15"/>
  <c r="H2746" i="15"/>
  <c r="G2746" i="15"/>
  <c r="D2746" i="15"/>
  <c r="BA2746" i="15" s="1"/>
  <c r="C2746" i="15"/>
  <c r="AO2745" i="15"/>
  <c r="AM2745" i="15"/>
  <c r="AH2745" i="15"/>
  <c r="AI2745" i="15" s="1"/>
  <c r="W2745" i="15"/>
  <c r="Y2745" i="15" s="1"/>
  <c r="V2745" i="15"/>
  <c r="U2745" i="15"/>
  <c r="X2745" i="15" s="1"/>
  <c r="R2745" i="15"/>
  <c r="P2745" i="15"/>
  <c r="M2745" i="15" s="1"/>
  <c r="O2745" i="15"/>
  <c r="N2745" i="15"/>
  <c r="H2745" i="15"/>
  <c r="G2745" i="15"/>
  <c r="D2745" i="15"/>
  <c r="BA2745" i="15" s="1"/>
  <c r="C2745" i="15"/>
  <c r="AM2744" i="15"/>
  <c r="AH2744" i="15"/>
  <c r="AI2744" i="15" s="1"/>
  <c r="W2744" i="15"/>
  <c r="Y2744" i="15" s="1"/>
  <c r="V2744" i="15"/>
  <c r="U2744" i="15"/>
  <c r="X2744" i="15" s="1"/>
  <c r="R2744" i="15"/>
  <c r="AO2744" i="15" s="1"/>
  <c r="P2744" i="15"/>
  <c r="M2744" i="15" s="1"/>
  <c r="O2744" i="15"/>
  <c r="N2744" i="15"/>
  <c r="H2744" i="15"/>
  <c r="G2744" i="15"/>
  <c r="D2744" i="15"/>
  <c r="BA2744" i="15" s="1"/>
  <c r="C2744" i="15"/>
  <c r="AM2743" i="15"/>
  <c r="AH2743" i="15"/>
  <c r="AI2743" i="15" s="1"/>
  <c r="W2743" i="15"/>
  <c r="Y2743" i="15" s="1"/>
  <c r="V2743" i="15"/>
  <c r="U2743" i="15"/>
  <c r="X2743" i="15" s="1"/>
  <c r="R2743" i="15"/>
  <c r="P2743" i="15"/>
  <c r="O2743" i="15"/>
  <c r="N2743" i="15"/>
  <c r="H2743" i="15"/>
  <c r="G2743" i="15"/>
  <c r="D2743" i="15"/>
  <c r="BA2743" i="15" s="1"/>
  <c r="C2743" i="15"/>
  <c r="AM2742" i="15"/>
  <c r="AH2742" i="15"/>
  <c r="AI2742" i="15" s="1"/>
  <c r="W2742" i="15"/>
  <c r="Y2742" i="15" s="1"/>
  <c r="V2742" i="15"/>
  <c r="U2742" i="15"/>
  <c r="X2742" i="15" s="1"/>
  <c r="R2742" i="15"/>
  <c r="AO2742" i="15" s="1"/>
  <c r="P2742" i="15"/>
  <c r="M2742" i="15" s="1"/>
  <c r="O2742" i="15"/>
  <c r="N2742" i="15"/>
  <c r="H2742" i="15"/>
  <c r="G2742" i="15"/>
  <c r="D2742" i="15"/>
  <c r="BA2742" i="15" s="1"/>
  <c r="C2742" i="15"/>
  <c r="AM2741" i="15"/>
  <c r="AI2741" i="15"/>
  <c r="AH2741" i="15"/>
  <c r="W2741" i="15"/>
  <c r="Y2741" i="15" s="1"/>
  <c r="V2741" i="15"/>
  <c r="U2741" i="15"/>
  <c r="X2741" i="15" s="1"/>
  <c r="R2741" i="15"/>
  <c r="AO2741" i="15" s="1"/>
  <c r="P2741" i="15"/>
  <c r="M2741" i="15" s="1"/>
  <c r="O2741" i="15"/>
  <c r="N2741" i="15"/>
  <c r="H2741" i="15"/>
  <c r="G2741" i="15"/>
  <c r="D2741" i="15"/>
  <c r="BA2741" i="15" s="1"/>
  <c r="C2741" i="15"/>
  <c r="AM2740" i="15"/>
  <c r="AH2740" i="15"/>
  <c r="AI2740" i="15" s="1"/>
  <c r="W2740" i="15"/>
  <c r="Y2740" i="15" s="1"/>
  <c r="V2740" i="15"/>
  <c r="U2740" i="15"/>
  <c r="X2740" i="15" s="1"/>
  <c r="R2740" i="15"/>
  <c r="AO2740" i="15" s="1"/>
  <c r="P2740" i="15"/>
  <c r="M2740" i="15" s="1"/>
  <c r="O2740" i="15"/>
  <c r="N2740" i="15"/>
  <c r="H2740" i="15"/>
  <c r="G2740" i="15"/>
  <c r="D2740" i="15"/>
  <c r="BA2740" i="15" s="1"/>
  <c r="C2740" i="15"/>
  <c r="AM2739" i="15"/>
  <c r="AH2739" i="15"/>
  <c r="AI2739" i="15" s="1"/>
  <c r="W2739" i="15"/>
  <c r="Y2739" i="15" s="1"/>
  <c r="V2739" i="15"/>
  <c r="U2739" i="15"/>
  <c r="X2739" i="15" s="1"/>
  <c r="R2739" i="15"/>
  <c r="AO2739" i="15" s="1"/>
  <c r="P2739" i="15"/>
  <c r="M2739" i="15" s="1"/>
  <c r="O2739" i="15"/>
  <c r="N2739" i="15"/>
  <c r="H2739" i="15"/>
  <c r="G2739" i="15"/>
  <c r="D2739" i="15"/>
  <c r="BA2739" i="15" s="1"/>
  <c r="C2739" i="15"/>
  <c r="AM2738" i="15"/>
  <c r="AH2738" i="15"/>
  <c r="AI2738" i="15" s="1"/>
  <c r="W2738" i="15"/>
  <c r="Y2738" i="15" s="1"/>
  <c r="V2738" i="15"/>
  <c r="U2738" i="15"/>
  <c r="X2738" i="15" s="1"/>
  <c r="R2738" i="15"/>
  <c r="P2738" i="15"/>
  <c r="O2738" i="15"/>
  <c r="N2738" i="15"/>
  <c r="H2738" i="15"/>
  <c r="G2738" i="15"/>
  <c r="D2738" i="15"/>
  <c r="BA2738" i="15" s="1"/>
  <c r="C2738" i="15"/>
  <c r="AM2737" i="15"/>
  <c r="AH2737" i="15"/>
  <c r="AI2737" i="15" s="1"/>
  <c r="W2737" i="15"/>
  <c r="Y2737" i="15" s="1"/>
  <c r="V2737" i="15"/>
  <c r="U2737" i="15"/>
  <c r="X2737" i="15" s="1"/>
  <c r="R2737" i="15"/>
  <c r="AO2737" i="15" s="1"/>
  <c r="P2737" i="15"/>
  <c r="M2737" i="15" s="1"/>
  <c r="O2737" i="15"/>
  <c r="N2737" i="15"/>
  <c r="H2737" i="15"/>
  <c r="G2737" i="15"/>
  <c r="D2737" i="15"/>
  <c r="BA2737" i="15" s="1"/>
  <c r="C2737" i="15"/>
  <c r="AM2736" i="15"/>
  <c r="AH2736" i="15"/>
  <c r="AI2736" i="15" s="1"/>
  <c r="W2736" i="15"/>
  <c r="Y2736" i="15" s="1"/>
  <c r="V2736" i="15"/>
  <c r="U2736" i="15"/>
  <c r="X2736" i="15" s="1"/>
  <c r="R2736" i="15"/>
  <c r="P2736" i="15"/>
  <c r="M2736" i="15" s="1"/>
  <c r="O2736" i="15"/>
  <c r="N2736" i="15"/>
  <c r="H2736" i="15"/>
  <c r="G2736" i="15"/>
  <c r="D2736" i="15"/>
  <c r="BA2736" i="15" s="1"/>
  <c r="C2736" i="15"/>
  <c r="AM2735" i="15"/>
  <c r="AH2735" i="15"/>
  <c r="AI2735" i="15" s="1"/>
  <c r="W2735" i="15"/>
  <c r="Y2735" i="15" s="1"/>
  <c r="V2735" i="15"/>
  <c r="U2735" i="15"/>
  <c r="X2735" i="15" s="1"/>
  <c r="R2735" i="15"/>
  <c r="AO2735" i="15" s="1"/>
  <c r="P2735" i="15"/>
  <c r="M2735" i="15" s="1"/>
  <c r="O2735" i="15"/>
  <c r="N2735" i="15"/>
  <c r="H2735" i="15"/>
  <c r="G2735" i="15"/>
  <c r="D2735" i="15"/>
  <c r="BA2735" i="15" s="1"/>
  <c r="C2735" i="15"/>
  <c r="AM2734" i="15"/>
  <c r="AH2734" i="15"/>
  <c r="AI2734" i="15" s="1"/>
  <c r="W2734" i="15"/>
  <c r="Y2734" i="15" s="1"/>
  <c r="V2734" i="15"/>
  <c r="U2734" i="15"/>
  <c r="X2734" i="15" s="1"/>
  <c r="R2734" i="15"/>
  <c r="AO2734" i="15" s="1"/>
  <c r="P2734" i="15"/>
  <c r="M2734" i="15" s="1"/>
  <c r="O2734" i="15"/>
  <c r="N2734" i="15"/>
  <c r="H2734" i="15"/>
  <c r="G2734" i="15"/>
  <c r="D2734" i="15"/>
  <c r="BA2734" i="15" s="1"/>
  <c r="C2734" i="15"/>
  <c r="AM2733" i="15"/>
  <c r="AH2733" i="15"/>
  <c r="AI2733" i="15" s="1"/>
  <c r="W2733" i="15"/>
  <c r="Y2733" i="15" s="1"/>
  <c r="V2733" i="15"/>
  <c r="U2733" i="15"/>
  <c r="X2733" i="15" s="1"/>
  <c r="R2733" i="15"/>
  <c r="AO2733" i="15" s="1"/>
  <c r="P2733" i="15"/>
  <c r="M2733" i="15" s="1"/>
  <c r="O2733" i="15"/>
  <c r="N2733" i="15"/>
  <c r="H2733" i="15"/>
  <c r="G2733" i="15"/>
  <c r="D2733" i="15"/>
  <c r="BA2733" i="15" s="1"/>
  <c r="C2733" i="15"/>
  <c r="AM2732" i="15"/>
  <c r="AH2732" i="15"/>
  <c r="AI2732" i="15" s="1"/>
  <c r="W2732" i="15"/>
  <c r="Y2732" i="15" s="1"/>
  <c r="V2732" i="15"/>
  <c r="U2732" i="15"/>
  <c r="X2732" i="15" s="1"/>
  <c r="R2732" i="15"/>
  <c r="P2732" i="15"/>
  <c r="O2732" i="15"/>
  <c r="N2732" i="15"/>
  <c r="H2732" i="15"/>
  <c r="G2732" i="15"/>
  <c r="D2732" i="15"/>
  <c r="BA2732" i="15" s="1"/>
  <c r="C2732" i="15"/>
  <c r="AM2731" i="15"/>
  <c r="AH2731" i="15"/>
  <c r="AI2731" i="15" s="1"/>
  <c r="W2731" i="15"/>
  <c r="Y2731" i="15" s="1"/>
  <c r="V2731" i="15"/>
  <c r="U2731" i="15"/>
  <c r="X2731" i="15" s="1"/>
  <c r="R2731" i="15"/>
  <c r="AO2731" i="15" s="1"/>
  <c r="P2731" i="15"/>
  <c r="M2731" i="15" s="1"/>
  <c r="O2731" i="15"/>
  <c r="N2731" i="15"/>
  <c r="H2731" i="15"/>
  <c r="Q2731" i="15" s="1"/>
  <c r="G2731" i="15"/>
  <c r="D2731" i="15"/>
  <c r="BA2731" i="15" s="1"/>
  <c r="C2731" i="15"/>
  <c r="AM2730" i="15"/>
  <c r="AH2730" i="15"/>
  <c r="AI2730" i="15" s="1"/>
  <c r="W2730" i="15"/>
  <c r="Y2730" i="15" s="1"/>
  <c r="V2730" i="15"/>
  <c r="U2730" i="15"/>
  <c r="X2730" i="15" s="1"/>
  <c r="R2730" i="15"/>
  <c r="AO2730" i="15" s="1"/>
  <c r="P2730" i="15"/>
  <c r="M2730" i="15" s="1"/>
  <c r="O2730" i="15"/>
  <c r="N2730" i="15"/>
  <c r="H2730" i="15"/>
  <c r="G2730" i="15"/>
  <c r="D2730" i="15"/>
  <c r="BA2730" i="15" s="1"/>
  <c r="C2730" i="15"/>
  <c r="AM2729" i="15"/>
  <c r="AH2729" i="15"/>
  <c r="AI2729" i="15" s="1"/>
  <c r="W2729" i="15"/>
  <c r="Y2729" i="15" s="1"/>
  <c r="V2729" i="15"/>
  <c r="U2729" i="15"/>
  <c r="X2729" i="15" s="1"/>
  <c r="R2729" i="15"/>
  <c r="AO2729" i="15" s="1"/>
  <c r="P2729" i="15"/>
  <c r="M2729" i="15" s="1"/>
  <c r="O2729" i="15"/>
  <c r="N2729" i="15"/>
  <c r="H2729" i="15"/>
  <c r="G2729" i="15"/>
  <c r="D2729" i="15"/>
  <c r="BA2729" i="15" s="1"/>
  <c r="C2729" i="15"/>
  <c r="AM2728" i="15"/>
  <c r="AH2728" i="15"/>
  <c r="AI2728" i="15" s="1"/>
  <c r="W2728" i="15"/>
  <c r="Y2728" i="15" s="1"/>
  <c r="V2728" i="15"/>
  <c r="U2728" i="15"/>
  <c r="X2728" i="15" s="1"/>
  <c r="R2728" i="15"/>
  <c r="AO2728" i="15" s="1"/>
  <c r="P2728" i="15"/>
  <c r="M2728" i="15" s="1"/>
  <c r="O2728" i="15"/>
  <c r="N2728" i="15"/>
  <c r="H2728" i="15"/>
  <c r="G2728" i="15"/>
  <c r="D2728" i="15"/>
  <c r="BA2728" i="15" s="1"/>
  <c r="C2728" i="15"/>
  <c r="AM2727" i="15"/>
  <c r="AH2727" i="15"/>
  <c r="AI2727" i="15" s="1"/>
  <c r="W2727" i="15"/>
  <c r="Y2727" i="15" s="1"/>
  <c r="V2727" i="15"/>
  <c r="U2727" i="15"/>
  <c r="X2727" i="15" s="1"/>
  <c r="R2727" i="15"/>
  <c r="AO2727" i="15" s="1"/>
  <c r="P2727" i="15"/>
  <c r="O2727" i="15"/>
  <c r="N2727" i="15"/>
  <c r="H2727" i="15"/>
  <c r="G2727" i="15"/>
  <c r="D2727" i="15"/>
  <c r="BA2727" i="15" s="1"/>
  <c r="C2727" i="15"/>
  <c r="AM2726" i="15"/>
  <c r="AH2726" i="15"/>
  <c r="AI2726" i="15" s="1"/>
  <c r="W2726" i="15"/>
  <c r="Y2726" i="15" s="1"/>
  <c r="V2726" i="15"/>
  <c r="U2726" i="15"/>
  <c r="X2726" i="15" s="1"/>
  <c r="R2726" i="15"/>
  <c r="P2726" i="15"/>
  <c r="M2726" i="15" s="1"/>
  <c r="O2726" i="15"/>
  <c r="N2726" i="15"/>
  <c r="H2726" i="15"/>
  <c r="G2726" i="15"/>
  <c r="D2726" i="15"/>
  <c r="BA2726" i="15" s="1"/>
  <c r="C2726" i="15"/>
  <c r="AM2725" i="15"/>
  <c r="AH2725" i="15"/>
  <c r="AI2725" i="15" s="1"/>
  <c r="W2725" i="15"/>
  <c r="Y2725" i="15" s="1"/>
  <c r="V2725" i="15"/>
  <c r="U2725" i="15"/>
  <c r="X2725" i="15" s="1"/>
  <c r="R2725" i="15"/>
  <c r="AO2725" i="15" s="1"/>
  <c r="P2725" i="15"/>
  <c r="M2725" i="15" s="1"/>
  <c r="O2725" i="15"/>
  <c r="N2725" i="15"/>
  <c r="H2725" i="15"/>
  <c r="G2725" i="15"/>
  <c r="D2725" i="15"/>
  <c r="BA2725" i="15" s="1"/>
  <c r="C2725" i="15"/>
  <c r="AM2724" i="15"/>
  <c r="AH2724" i="15"/>
  <c r="AI2724" i="15" s="1"/>
  <c r="W2724" i="15"/>
  <c r="Y2724" i="15" s="1"/>
  <c r="V2724" i="15"/>
  <c r="U2724" i="15"/>
  <c r="X2724" i="15" s="1"/>
  <c r="R2724" i="15"/>
  <c r="AO2724" i="15" s="1"/>
  <c r="P2724" i="15"/>
  <c r="M2724" i="15" s="1"/>
  <c r="O2724" i="15"/>
  <c r="N2724" i="15"/>
  <c r="H2724" i="15"/>
  <c r="G2724" i="15"/>
  <c r="D2724" i="15"/>
  <c r="BA2724" i="15" s="1"/>
  <c r="C2724" i="15"/>
  <c r="AM2723" i="15"/>
  <c r="AH2723" i="15"/>
  <c r="AI2723" i="15" s="1"/>
  <c r="W2723" i="15"/>
  <c r="Y2723" i="15" s="1"/>
  <c r="V2723" i="15"/>
  <c r="U2723" i="15"/>
  <c r="X2723" i="15" s="1"/>
  <c r="R2723" i="15"/>
  <c r="P2723" i="15"/>
  <c r="M2723" i="15" s="1"/>
  <c r="O2723" i="15"/>
  <c r="N2723" i="15"/>
  <c r="H2723" i="15"/>
  <c r="G2723" i="15"/>
  <c r="D2723" i="15"/>
  <c r="BA2723" i="15" s="1"/>
  <c r="C2723" i="15"/>
  <c r="AM2722" i="15"/>
  <c r="AH2722" i="15"/>
  <c r="AI2722" i="15" s="1"/>
  <c r="W2722" i="15"/>
  <c r="Y2722" i="15" s="1"/>
  <c r="V2722" i="15"/>
  <c r="U2722" i="15"/>
  <c r="X2722" i="15" s="1"/>
  <c r="R2722" i="15"/>
  <c r="AO2722" i="15" s="1"/>
  <c r="P2722" i="15"/>
  <c r="M2722" i="15" s="1"/>
  <c r="O2722" i="15"/>
  <c r="N2722" i="15"/>
  <c r="H2722" i="15"/>
  <c r="G2722" i="15"/>
  <c r="D2722" i="15"/>
  <c r="BA2722" i="15" s="1"/>
  <c r="C2722" i="15"/>
  <c r="AM2721" i="15"/>
  <c r="AH2721" i="15"/>
  <c r="AI2721" i="15" s="1"/>
  <c r="W2721" i="15"/>
  <c r="Y2721" i="15" s="1"/>
  <c r="V2721" i="15"/>
  <c r="U2721" i="15"/>
  <c r="X2721" i="15" s="1"/>
  <c r="R2721" i="15"/>
  <c r="AO2721" i="15" s="1"/>
  <c r="P2721" i="15"/>
  <c r="O2721" i="15"/>
  <c r="N2721" i="15"/>
  <c r="M2721" i="15"/>
  <c r="H2721" i="15"/>
  <c r="G2721" i="15"/>
  <c r="D2721" i="15"/>
  <c r="BA2721" i="15" s="1"/>
  <c r="C2721" i="15"/>
  <c r="AM2720" i="15"/>
  <c r="AH2720" i="15"/>
  <c r="AI2720" i="15" s="1"/>
  <c r="W2720" i="15"/>
  <c r="Y2720" i="15" s="1"/>
  <c r="V2720" i="15"/>
  <c r="U2720" i="15"/>
  <c r="X2720" i="15" s="1"/>
  <c r="R2720" i="15"/>
  <c r="AQ2720" i="15" s="1"/>
  <c r="P2720" i="15"/>
  <c r="M2720" i="15" s="1"/>
  <c r="O2720" i="15"/>
  <c r="N2720" i="15"/>
  <c r="H2720" i="15"/>
  <c r="G2720" i="15"/>
  <c r="D2720" i="15"/>
  <c r="BA2720" i="15" s="1"/>
  <c r="C2720" i="15"/>
  <c r="AM2719" i="15"/>
  <c r="AH2719" i="15"/>
  <c r="AI2719" i="15" s="1"/>
  <c r="W2719" i="15"/>
  <c r="Y2719" i="15" s="1"/>
  <c r="V2719" i="15"/>
  <c r="U2719" i="15"/>
  <c r="X2719" i="15" s="1"/>
  <c r="R2719" i="15"/>
  <c r="AO2719" i="15" s="1"/>
  <c r="P2719" i="15"/>
  <c r="M2719" i="15" s="1"/>
  <c r="O2719" i="15"/>
  <c r="N2719" i="15"/>
  <c r="H2719" i="15"/>
  <c r="G2719" i="15"/>
  <c r="D2719" i="15"/>
  <c r="BA2719" i="15" s="1"/>
  <c r="C2719" i="15"/>
  <c r="AM2718" i="15"/>
  <c r="AH2718" i="15"/>
  <c r="AI2718" i="15" s="1"/>
  <c r="W2718" i="15"/>
  <c r="Y2718" i="15" s="1"/>
  <c r="V2718" i="15"/>
  <c r="U2718" i="15"/>
  <c r="X2718" i="15" s="1"/>
  <c r="R2718" i="15"/>
  <c r="AO2718" i="15" s="1"/>
  <c r="P2718" i="15"/>
  <c r="O2718" i="15"/>
  <c r="N2718" i="15"/>
  <c r="H2718" i="15"/>
  <c r="G2718" i="15"/>
  <c r="D2718" i="15"/>
  <c r="BA2718" i="15" s="1"/>
  <c r="C2718" i="15"/>
  <c r="AM2717" i="15"/>
  <c r="AH2717" i="15"/>
  <c r="AI2717" i="15" s="1"/>
  <c r="W2717" i="15"/>
  <c r="Y2717" i="15" s="1"/>
  <c r="V2717" i="15"/>
  <c r="U2717" i="15"/>
  <c r="X2717" i="15" s="1"/>
  <c r="R2717" i="15"/>
  <c r="AO2717" i="15" s="1"/>
  <c r="P2717" i="15"/>
  <c r="M2717" i="15" s="1"/>
  <c r="O2717" i="15"/>
  <c r="N2717" i="15"/>
  <c r="H2717" i="15"/>
  <c r="G2717" i="15"/>
  <c r="D2717" i="15"/>
  <c r="BA2717" i="15" s="1"/>
  <c r="C2717" i="15"/>
  <c r="AM2716" i="15"/>
  <c r="AH2716" i="15"/>
  <c r="AI2716" i="15" s="1"/>
  <c r="W2716" i="15"/>
  <c r="Y2716" i="15" s="1"/>
  <c r="V2716" i="15"/>
  <c r="U2716" i="15"/>
  <c r="X2716" i="15" s="1"/>
  <c r="R2716" i="15"/>
  <c r="AO2716" i="15" s="1"/>
  <c r="P2716" i="15"/>
  <c r="O2716" i="15"/>
  <c r="N2716" i="15"/>
  <c r="H2716" i="15"/>
  <c r="G2716" i="15"/>
  <c r="D2716" i="15"/>
  <c r="BA2716" i="15" s="1"/>
  <c r="C2716" i="15"/>
  <c r="AO2715" i="15"/>
  <c r="AM2715" i="15"/>
  <c r="AH2715" i="15"/>
  <c r="AI2715" i="15" s="1"/>
  <c r="W2715" i="15"/>
  <c r="Y2715" i="15" s="1"/>
  <c r="V2715" i="15"/>
  <c r="U2715" i="15"/>
  <c r="X2715" i="15" s="1"/>
  <c r="R2715" i="15"/>
  <c r="P2715" i="15"/>
  <c r="M2715" i="15" s="1"/>
  <c r="O2715" i="15"/>
  <c r="N2715" i="15"/>
  <c r="H2715" i="15"/>
  <c r="G2715" i="15"/>
  <c r="D2715" i="15"/>
  <c r="BA2715" i="15" s="1"/>
  <c r="C2715" i="15"/>
  <c r="AM2714" i="15"/>
  <c r="AH2714" i="15"/>
  <c r="AI2714" i="15" s="1"/>
  <c r="W2714" i="15"/>
  <c r="Y2714" i="15" s="1"/>
  <c r="V2714" i="15"/>
  <c r="U2714" i="15"/>
  <c r="X2714" i="15" s="1"/>
  <c r="R2714" i="15"/>
  <c r="AO2714" i="15" s="1"/>
  <c r="P2714" i="15"/>
  <c r="M2714" i="15" s="1"/>
  <c r="O2714" i="15"/>
  <c r="N2714" i="15"/>
  <c r="H2714" i="15"/>
  <c r="AQ2714" i="15" s="1"/>
  <c r="G2714" i="15"/>
  <c r="D2714" i="15"/>
  <c r="BA2714" i="15" s="1"/>
  <c r="C2714" i="15"/>
  <c r="AM2713" i="15"/>
  <c r="AH2713" i="15"/>
  <c r="AI2713" i="15" s="1"/>
  <c r="W2713" i="15"/>
  <c r="Y2713" i="15" s="1"/>
  <c r="V2713" i="15"/>
  <c r="U2713" i="15"/>
  <c r="X2713" i="15" s="1"/>
  <c r="R2713" i="15"/>
  <c r="AO2713" i="15" s="1"/>
  <c r="P2713" i="15"/>
  <c r="M2713" i="15" s="1"/>
  <c r="O2713" i="15"/>
  <c r="N2713" i="15"/>
  <c r="H2713" i="15"/>
  <c r="AQ2713" i="15" s="1"/>
  <c r="G2713" i="15"/>
  <c r="D2713" i="15"/>
  <c r="BA2713" i="15" s="1"/>
  <c r="C2713" i="15"/>
  <c r="AM2712" i="15"/>
  <c r="AH2712" i="15"/>
  <c r="AI2712" i="15" s="1"/>
  <c r="W2712" i="15"/>
  <c r="Y2712" i="15" s="1"/>
  <c r="V2712" i="15"/>
  <c r="U2712" i="15"/>
  <c r="X2712" i="15" s="1"/>
  <c r="R2712" i="15"/>
  <c r="P2712" i="15"/>
  <c r="O2712" i="15"/>
  <c r="N2712" i="15"/>
  <c r="H2712" i="15"/>
  <c r="G2712" i="15"/>
  <c r="D2712" i="15"/>
  <c r="BA2712" i="15" s="1"/>
  <c r="C2712" i="15"/>
  <c r="AM2711" i="15"/>
  <c r="AH2711" i="15"/>
  <c r="AI2711" i="15" s="1"/>
  <c r="W2711" i="15"/>
  <c r="Y2711" i="15" s="1"/>
  <c r="V2711" i="15"/>
  <c r="U2711" i="15"/>
  <c r="X2711" i="15" s="1"/>
  <c r="R2711" i="15"/>
  <c r="AO2711" i="15" s="1"/>
  <c r="P2711" i="15"/>
  <c r="M2711" i="15" s="1"/>
  <c r="O2711" i="15"/>
  <c r="N2711" i="15"/>
  <c r="H2711" i="15"/>
  <c r="G2711" i="15"/>
  <c r="D2711" i="15"/>
  <c r="BA2711" i="15" s="1"/>
  <c r="C2711" i="15"/>
  <c r="AM2710" i="15"/>
  <c r="AH2710" i="15"/>
  <c r="AI2710" i="15" s="1"/>
  <c r="W2710" i="15"/>
  <c r="Y2710" i="15" s="1"/>
  <c r="V2710" i="15"/>
  <c r="U2710" i="15"/>
  <c r="X2710" i="15" s="1"/>
  <c r="R2710" i="15"/>
  <c r="AO2710" i="15" s="1"/>
  <c r="P2710" i="15"/>
  <c r="M2710" i="15" s="1"/>
  <c r="O2710" i="15"/>
  <c r="N2710" i="15"/>
  <c r="H2710" i="15"/>
  <c r="G2710" i="15"/>
  <c r="D2710" i="15"/>
  <c r="BA2710" i="15" s="1"/>
  <c r="C2710" i="15"/>
  <c r="AM2709" i="15"/>
  <c r="AH2709" i="15"/>
  <c r="AI2709" i="15" s="1"/>
  <c r="W2709" i="15"/>
  <c r="Y2709" i="15" s="1"/>
  <c r="V2709" i="15"/>
  <c r="U2709" i="15"/>
  <c r="X2709" i="15" s="1"/>
  <c r="R2709" i="15"/>
  <c r="AO2709" i="15" s="1"/>
  <c r="P2709" i="15"/>
  <c r="M2709" i="15" s="1"/>
  <c r="O2709" i="15"/>
  <c r="N2709" i="15"/>
  <c r="H2709" i="15"/>
  <c r="G2709" i="15"/>
  <c r="D2709" i="15"/>
  <c r="BA2709" i="15" s="1"/>
  <c r="C2709" i="15"/>
  <c r="AM2708" i="15"/>
  <c r="AH2708" i="15"/>
  <c r="AI2708" i="15" s="1"/>
  <c r="W2708" i="15"/>
  <c r="Y2708" i="15" s="1"/>
  <c r="V2708" i="15"/>
  <c r="U2708" i="15"/>
  <c r="X2708" i="15" s="1"/>
  <c r="R2708" i="15"/>
  <c r="AO2708" i="15" s="1"/>
  <c r="P2708" i="15"/>
  <c r="M2708" i="15" s="1"/>
  <c r="O2708" i="15"/>
  <c r="N2708" i="15"/>
  <c r="H2708" i="15"/>
  <c r="G2708" i="15"/>
  <c r="D2708" i="15"/>
  <c r="BA2708" i="15" s="1"/>
  <c r="C2708" i="15"/>
  <c r="AM2707" i="15"/>
  <c r="AH2707" i="15"/>
  <c r="AI2707" i="15" s="1"/>
  <c r="W2707" i="15"/>
  <c r="Y2707" i="15" s="1"/>
  <c r="V2707" i="15"/>
  <c r="U2707" i="15"/>
  <c r="X2707" i="15" s="1"/>
  <c r="R2707" i="15"/>
  <c r="P2707" i="15"/>
  <c r="O2707" i="15"/>
  <c r="N2707" i="15"/>
  <c r="H2707" i="15"/>
  <c r="G2707" i="15"/>
  <c r="D2707" i="15"/>
  <c r="BA2707" i="15" s="1"/>
  <c r="C2707" i="15"/>
  <c r="AM2706" i="15"/>
  <c r="AH2706" i="15"/>
  <c r="AI2706" i="15" s="1"/>
  <c r="W2706" i="15"/>
  <c r="Y2706" i="15" s="1"/>
  <c r="V2706" i="15"/>
  <c r="U2706" i="15"/>
  <c r="X2706" i="15" s="1"/>
  <c r="R2706" i="15"/>
  <c r="P2706" i="15"/>
  <c r="M2706" i="15" s="1"/>
  <c r="O2706" i="15"/>
  <c r="N2706" i="15"/>
  <c r="H2706" i="15"/>
  <c r="G2706" i="15"/>
  <c r="D2706" i="15"/>
  <c r="BA2706" i="15" s="1"/>
  <c r="C2706" i="15"/>
  <c r="AO2705" i="15"/>
  <c r="AM2705" i="15"/>
  <c r="AH2705" i="15"/>
  <c r="AI2705" i="15" s="1"/>
  <c r="W2705" i="15"/>
  <c r="Y2705" i="15" s="1"/>
  <c r="V2705" i="15"/>
  <c r="U2705" i="15"/>
  <c r="X2705" i="15" s="1"/>
  <c r="R2705" i="15"/>
  <c r="P2705" i="15"/>
  <c r="M2705" i="15" s="1"/>
  <c r="O2705" i="15"/>
  <c r="N2705" i="15"/>
  <c r="H2705" i="15"/>
  <c r="G2705" i="15"/>
  <c r="D2705" i="15"/>
  <c r="BA2705" i="15" s="1"/>
  <c r="C2705" i="15"/>
  <c r="AM2704" i="15"/>
  <c r="AH2704" i="15"/>
  <c r="AI2704" i="15" s="1"/>
  <c r="W2704" i="15"/>
  <c r="Y2704" i="15" s="1"/>
  <c r="V2704" i="15"/>
  <c r="U2704" i="15"/>
  <c r="X2704" i="15" s="1"/>
  <c r="R2704" i="15"/>
  <c r="AO2704" i="15" s="1"/>
  <c r="P2704" i="15"/>
  <c r="M2704" i="15" s="1"/>
  <c r="O2704" i="15"/>
  <c r="N2704" i="15"/>
  <c r="H2704" i="15"/>
  <c r="G2704" i="15"/>
  <c r="D2704" i="15"/>
  <c r="BA2704" i="15" s="1"/>
  <c r="C2704" i="15"/>
  <c r="AM2703" i="15"/>
  <c r="AH2703" i="15"/>
  <c r="AI2703" i="15" s="1"/>
  <c r="W2703" i="15"/>
  <c r="Y2703" i="15" s="1"/>
  <c r="V2703" i="15"/>
  <c r="U2703" i="15"/>
  <c r="X2703" i="15" s="1"/>
  <c r="R2703" i="15"/>
  <c r="P2703" i="15"/>
  <c r="M2703" i="15" s="1"/>
  <c r="O2703" i="15"/>
  <c r="N2703" i="15"/>
  <c r="H2703" i="15"/>
  <c r="G2703" i="15"/>
  <c r="D2703" i="15"/>
  <c r="BA2703" i="15" s="1"/>
  <c r="C2703" i="15"/>
  <c r="AM2702" i="15"/>
  <c r="AH2702" i="15"/>
  <c r="AI2702" i="15" s="1"/>
  <c r="W2702" i="15"/>
  <c r="Y2702" i="15" s="1"/>
  <c r="V2702" i="15"/>
  <c r="U2702" i="15"/>
  <c r="X2702" i="15" s="1"/>
  <c r="R2702" i="15"/>
  <c r="AO2702" i="15" s="1"/>
  <c r="P2702" i="15"/>
  <c r="M2702" i="15" s="1"/>
  <c r="O2702" i="15"/>
  <c r="N2702" i="15"/>
  <c r="H2702" i="15"/>
  <c r="G2702" i="15"/>
  <c r="D2702" i="15"/>
  <c r="BA2702" i="15" s="1"/>
  <c r="C2702" i="15"/>
  <c r="AM2701" i="15"/>
  <c r="AH2701" i="15"/>
  <c r="AI2701" i="15" s="1"/>
  <c r="W2701" i="15"/>
  <c r="Y2701" i="15" s="1"/>
  <c r="V2701" i="15"/>
  <c r="U2701" i="15"/>
  <c r="X2701" i="15" s="1"/>
  <c r="R2701" i="15"/>
  <c r="AO2701" i="15" s="1"/>
  <c r="P2701" i="15"/>
  <c r="M2701" i="15" s="1"/>
  <c r="O2701" i="15"/>
  <c r="N2701" i="15"/>
  <c r="H2701" i="15"/>
  <c r="G2701" i="15"/>
  <c r="D2701" i="15"/>
  <c r="BA2701" i="15" s="1"/>
  <c r="C2701" i="15"/>
  <c r="AM2700" i="15"/>
  <c r="AI2700" i="15"/>
  <c r="AH2700" i="15"/>
  <c r="W2700" i="15"/>
  <c r="Y2700" i="15" s="1"/>
  <c r="V2700" i="15"/>
  <c r="U2700" i="15"/>
  <c r="X2700" i="15" s="1"/>
  <c r="R2700" i="15"/>
  <c r="AO2700" i="15" s="1"/>
  <c r="P2700" i="15"/>
  <c r="M2700" i="15" s="1"/>
  <c r="O2700" i="15"/>
  <c r="N2700" i="15"/>
  <c r="H2700" i="15"/>
  <c r="G2700" i="15"/>
  <c r="D2700" i="15"/>
  <c r="BA2700" i="15" s="1"/>
  <c r="C2700" i="15"/>
  <c r="AM2699" i="15"/>
  <c r="AH2699" i="15"/>
  <c r="AI2699" i="15" s="1"/>
  <c r="W2699" i="15"/>
  <c r="Y2699" i="15" s="1"/>
  <c r="V2699" i="15"/>
  <c r="U2699" i="15"/>
  <c r="X2699" i="15" s="1"/>
  <c r="R2699" i="15"/>
  <c r="AO2699" i="15" s="1"/>
  <c r="P2699" i="15"/>
  <c r="O2699" i="15"/>
  <c r="N2699" i="15"/>
  <c r="H2699" i="15"/>
  <c r="G2699" i="15"/>
  <c r="D2699" i="15"/>
  <c r="BA2699" i="15" s="1"/>
  <c r="C2699" i="15"/>
  <c r="AM2698" i="15"/>
  <c r="AH2698" i="15"/>
  <c r="AI2698" i="15" s="1"/>
  <c r="W2698" i="15"/>
  <c r="Y2698" i="15" s="1"/>
  <c r="V2698" i="15"/>
  <c r="U2698" i="15"/>
  <c r="X2698" i="15" s="1"/>
  <c r="R2698" i="15"/>
  <c r="AO2698" i="15" s="1"/>
  <c r="P2698" i="15"/>
  <c r="O2698" i="15"/>
  <c r="N2698" i="15"/>
  <c r="H2698" i="15"/>
  <c r="G2698" i="15"/>
  <c r="D2698" i="15"/>
  <c r="BA2698" i="15" s="1"/>
  <c r="C2698" i="15"/>
  <c r="AM2697" i="15"/>
  <c r="AH2697" i="15"/>
  <c r="AI2697" i="15" s="1"/>
  <c r="W2697" i="15"/>
  <c r="Y2697" i="15" s="1"/>
  <c r="V2697" i="15"/>
  <c r="U2697" i="15"/>
  <c r="X2697" i="15" s="1"/>
  <c r="R2697" i="15"/>
  <c r="AO2697" i="15" s="1"/>
  <c r="P2697" i="15"/>
  <c r="M2697" i="15" s="1"/>
  <c r="O2697" i="15"/>
  <c r="N2697" i="15"/>
  <c r="H2697" i="15"/>
  <c r="G2697" i="15"/>
  <c r="D2697" i="15"/>
  <c r="BA2697" i="15" s="1"/>
  <c r="C2697" i="15"/>
  <c r="AM2696" i="15"/>
  <c r="AH2696" i="15"/>
  <c r="AI2696" i="15" s="1"/>
  <c r="W2696" i="15"/>
  <c r="Y2696" i="15" s="1"/>
  <c r="V2696" i="15"/>
  <c r="U2696" i="15"/>
  <c r="X2696" i="15" s="1"/>
  <c r="R2696" i="15"/>
  <c r="AO2696" i="15" s="1"/>
  <c r="P2696" i="15"/>
  <c r="M2696" i="15" s="1"/>
  <c r="O2696" i="15"/>
  <c r="N2696" i="15"/>
  <c r="H2696" i="15"/>
  <c r="G2696" i="15"/>
  <c r="D2696" i="15"/>
  <c r="BA2696" i="15" s="1"/>
  <c r="C2696" i="15"/>
  <c r="AM2695" i="15"/>
  <c r="AH2695" i="15"/>
  <c r="AI2695" i="15" s="1"/>
  <c r="W2695" i="15"/>
  <c r="Y2695" i="15" s="1"/>
  <c r="V2695" i="15"/>
  <c r="U2695" i="15"/>
  <c r="X2695" i="15" s="1"/>
  <c r="R2695" i="15"/>
  <c r="AO2695" i="15" s="1"/>
  <c r="P2695" i="15"/>
  <c r="M2695" i="15" s="1"/>
  <c r="O2695" i="15"/>
  <c r="N2695" i="15"/>
  <c r="H2695" i="15"/>
  <c r="G2695" i="15"/>
  <c r="D2695" i="15"/>
  <c r="BA2695" i="15" s="1"/>
  <c r="C2695" i="15"/>
  <c r="AM2694" i="15"/>
  <c r="AH2694" i="15"/>
  <c r="AI2694" i="15" s="1"/>
  <c r="W2694" i="15"/>
  <c r="Y2694" i="15" s="1"/>
  <c r="V2694" i="15"/>
  <c r="U2694" i="15"/>
  <c r="X2694" i="15" s="1"/>
  <c r="R2694" i="15"/>
  <c r="AO2694" i="15" s="1"/>
  <c r="P2694" i="15"/>
  <c r="M2694" i="15" s="1"/>
  <c r="O2694" i="15"/>
  <c r="N2694" i="15"/>
  <c r="H2694" i="15"/>
  <c r="G2694" i="15"/>
  <c r="D2694" i="15"/>
  <c r="BA2694" i="15" s="1"/>
  <c r="C2694" i="15"/>
  <c r="AM2693" i="15"/>
  <c r="AH2693" i="15"/>
  <c r="AI2693" i="15" s="1"/>
  <c r="W2693" i="15"/>
  <c r="Y2693" i="15" s="1"/>
  <c r="V2693" i="15"/>
  <c r="U2693" i="15"/>
  <c r="X2693" i="15" s="1"/>
  <c r="R2693" i="15"/>
  <c r="P2693" i="15"/>
  <c r="M2693" i="15" s="1"/>
  <c r="O2693" i="15"/>
  <c r="N2693" i="15"/>
  <c r="H2693" i="15"/>
  <c r="G2693" i="15"/>
  <c r="D2693" i="15"/>
  <c r="BA2693" i="15" s="1"/>
  <c r="C2693" i="15"/>
  <c r="AM2692" i="15"/>
  <c r="AH2692" i="15"/>
  <c r="AI2692" i="15" s="1"/>
  <c r="W2692" i="15"/>
  <c r="Y2692" i="15" s="1"/>
  <c r="V2692" i="15"/>
  <c r="U2692" i="15"/>
  <c r="X2692" i="15" s="1"/>
  <c r="R2692" i="15"/>
  <c r="P2692" i="15"/>
  <c r="O2692" i="15"/>
  <c r="N2692" i="15"/>
  <c r="H2692" i="15"/>
  <c r="G2692" i="15"/>
  <c r="D2692" i="15"/>
  <c r="BA2692" i="15" s="1"/>
  <c r="C2692" i="15"/>
  <c r="AM2691" i="15"/>
  <c r="AH2691" i="15"/>
  <c r="AI2691" i="15" s="1"/>
  <c r="W2691" i="15"/>
  <c r="Y2691" i="15" s="1"/>
  <c r="V2691" i="15"/>
  <c r="U2691" i="15"/>
  <c r="X2691" i="15" s="1"/>
  <c r="R2691" i="15"/>
  <c r="AO2691" i="15" s="1"/>
  <c r="P2691" i="15"/>
  <c r="M2691" i="15" s="1"/>
  <c r="O2691" i="15"/>
  <c r="N2691" i="15"/>
  <c r="H2691" i="15"/>
  <c r="G2691" i="15"/>
  <c r="D2691" i="15"/>
  <c r="BA2691" i="15" s="1"/>
  <c r="C2691" i="15"/>
  <c r="AM2690" i="15"/>
  <c r="AH2690" i="15"/>
  <c r="AI2690" i="15" s="1"/>
  <c r="W2690" i="15"/>
  <c r="Y2690" i="15" s="1"/>
  <c r="V2690" i="15"/>
  <c r="U2690" i="15"/>
  <c r="X2690" i="15" s="1"/>
  <c r="R2690" i="15"/>
  <c r="AO2690" i="15" s="1"/>
  <c r="P2690" i="15"/>
  <c r="M2690" i="15" s="1"/>
  <c r="O2690" i="15"/>
  <c r="N2690" i="15"/>
  <c r="H2690" i="15"/>
  <c r="G2690" i="15"/>
  <c r="D2690" i="15"/>
  <c r="BA2690" i="15" s="1"/>
  <c r="C2690" i="15"/>
  <c r="AM2689" i="15"/>
  <c r="AH2689" i="15"/>
  <c r="AI2689" i="15" s="1"/>
  <c r="W2689" i="15"/>
  <c r="Y2689" i="15" s="1"/>
  <c r="V2689" i="15"/>
  <c r="U2689" i="15"/>
  <c r="X2689" i="15" s="1"/>
  <c r="R2689" i="15"/>
  <c r="AO2689" i="15" s="1"/>
  <c r="P2689" i="15"/>
  <c r="M2689" i="15" s="1"/>
  <c r="O2689" i="15"/>
  <c r="N2689" i="15"/>
  <c r="H2689" i="15"/>
  <c r="G2689" i="15"/>
  <c r="D2689" i="15"/>
  <c r="BA2689" i="15" s="1"/>
  <c r="C2689" i="15"/>
  <c r="AM2688" i="15"/>
  <c r="AH2688" i="15"/>
  <c r="AI2688" i="15" s="1"/>
  <c r="W2688" i="15"/>
  <c r="Y2688" i="15" s="1"/>
  <c r="V2688" i="15"/>
  <c r="U2688" i="15"/>
  <c r="X2688" i="15" s="1"/>
  <c r="R2688" i="15"/>
  <c r="AO2688" i="15" s="1"/>
  <c r="P2688" i="15"/>
  <c r="M2688" i="15" s="1"/>
  <c r="O2688" i="15"/>
  <c r="N2688" i="15"/>
  <c r="H2688" i="15"/>
  <c r="G2688" i="15"/>
  <c r="D2688" i="15"/>
  <c r="BA2688" i="15" s="1"/>
  <c r="C2688" i="15"/>
  <c r="AM2687" i="15"/>
  <c r="AH2687" i="15"/>
  <c r="AI2687" i="15" s="1"/>
  <c r="W2687" i="15"/>
  <c r="Y2687" i="15" s="1"/>
  <c r="V2687" i="15"/>
  <c r="U2687" i="15"/>
  <c r="X2687" i="15" s="1"/>
  <c r="R2687" i="15"/>
  <c r="P2687" i="15"/>
  <c r="M2687" i="15" s="1"/>
  <c r="O2687" i="15"/>
  <c r="N2687" i="15"/>
  <c r="H2687" i="15"/>
  <c r="G2687" i="15"/>
  <c r="D2687" i="15"/>
  <c r="BA2687" i="15" s="1"/>
  <c r="C2687" i="15"/>
  <c r="AM2686" i="15"/>
  <c r="AH2686" i="15"/>
  <c r="AI2686" i="15" s="1"/>
  <c r="W2686" i="15"/>
  <c r="Y2686" i="15" s="1"/>
  <c r="V2686" i="15"/>
  <c r="U2686" i="15"/>
  <c r="X2686" i="15" s="1"/>
  <c r="R2686" i="15"/>
  <c r="P2686" i="15"/>
  <c r="M2686" i="15" s="1"/>
  <c r="O2686" i="15"/>
  <c r="N2686" i="15"/>
  <c r="H2686" i="15"/>
  <c r="G2686" i="15"/>
  <c r="D2686" i="15"/>
  <c r="BA2686" i="15" s="1"/>
  <c r="C2686" i="15"/>
  <c r="AM2685" i="15"/>
  <c r="AH2685" i="15"/>
  <c r="AI2685" i="15" s="1"/>
  <c r="W2685" i="15"/>
  <c r="Y2685" i="15" s="1"/>
  <c r="V2685" i="15"/>
  <c r="U2685" i="15"/>
  <c r="X2685" i="15" s="1"/>
  <c r="R2685" i="15"/>
  <c r="AO2685" i="15" s="1"/>
  <c r="P2685" i="15"/>
  <c r="M2685" i="15" s="1"/>
  <c r="O2685" i="15"/>
  <c r="N2685" i="15"/>
  <c r="H2685" i="15"/>
  <c r="G2685" i="15"/>
  <c r="D2685" i="15"/>
  <c r="BA2685" i="15" s="1"/>
  <c r="C2685" i="15"/>
  <c r="AM2684" i="15"/>
  <c r="AH2684" i="15"/>
  <c r="AI2684" i="15" s="1"/>
  <c r="W2684" i="15"/>
  <c r="Y2684" i="15" s="1"/>
  <c r="V2684" i="15"/>
  <c r="U2684" i="15"/>
  <c r="X2684" i="15" s="1"/>
  <c r="R2684" i="15"/>
  <c r="AO2684" i="15" s="1"/>
  <c r="P2684" i="15"/>
  <c r="M2684" i="15" s="1"/>
  <c r="O2684" i="15"/>
  <c r="N2684" i="15"/>
  <c r="H2684" i="15"/>
  <c r="G2684" i="15"/>
  <c r="D2684" i="15"/>
  <c r="BA2684" i="15" s="1"/>
  <c r="C2684" i="15"/>
  <c r="AM2683" i="15"/>
  <c r="AH2683" i="15"/>
  <c r="AI2683" i="15" s="1"/>
  <c r="W2683" i="15"/>
  <c r="Y2683" i="15" s="1"/>
  <c r="V2683" i="15"/>
  <c r="U2683" i="15"/>
  <c r="X2683" i="15" s="1"/>
  <c r="R2683" i="15"/>
  <c r="P2683" i="15"/>
  <c r="O2683" i="15"/>
  <c r="N2683" i="15"/>
  <c r="H2683" i="15"/>
  <c r="G2683" i="15"/>
  <c r="D2683" i="15"/>
  <c r="BA2683" i="15" s="1"/>
  <c r="C2683" i="15"/>
  <c r="BA2682" i="15"/>
  <c r="AM2682" i="15"/>
  <c r="AI2682" i="15"/>
  <c r="AH2682" i="15"/>
  <c r="W2682" i="15"/>
  <c r="Y2682" i="15" s="1"/>
  <c r="V2682" i="15"/>
  <c r="U2682" i="15"/>
  <c r="X2682" i="15" s="1"/>
  <c r="R2682" i="15"/>
  <c r="AO2682" i="15" s="1"/>
  <c r="P2682" i="15"/>
  <c r="M2682" i="15" s="1"/>
  <c r="O2682" i="15"/>
  <c r="N2682" i="15"/>
  <c r="H2682" i="15"/>
  <c r="G2682" i="15"/>
  <c r="D2682" i="15"/>
  <c r="C2682" i="15"/>
  <c r="AM2681" i="15"/>
  <c r="AI2681" i="15"/>
  <c r="AH2681" i="15"/>
  <c r="W2681" i="15"/>
  <c r="Y2681" i="15" s="1"/>
  <c r="V2681" i="15"/>
  <c r="U2681" i="15"/>
  <c r="X2681" i="15" s="1"/>
  <c r="R2681" i="15"/>
  <c r="P2681" i="15"/>
  <c r="M2681" i="15" s="1"/>
  <c r="O2681" i="15"/>
  <c r="N2681" i="15"/>
  <c r="H2681" i="15"/>
  <c r="G2681" i="15"/>
  <c r="D2681" i="15"/>
  <c r="BA2681" i="15" s="1"/>
  <c r="C2681" i="15"/>
  <c r="AO2680" i="15"/>
  <c r="AM2680" i="15"/>
  <c r="AH2680" i="15"/>
  <c r="AI2680" i="15" s="1"/>
  <c r="W2680" i="15"/>
  <c r="Y2680" i="15" s="1"/>
  <c r="V2680" i="15"/>
  <c r="U2680" i="15"/>
  <c r="X2680" i="15" s="1"/>
  <c r="R2680" i="15"/>
  <c r="P2680" i="15"/>
  <c r="M2680" i="15" s="1"/>
  <c r="O2680" i="15"/>
  <c r="N2680" i="15"/>
  <c r="H2680" i="15"/>
  <c r="G2680" i="15"/>
  <c r="D2680" i="15"/>
  <c r="BA2680" i="15" s="1"/>
  <c r="C2680" i="15"/>
  <c r="AM2679" i="15"/>
  <c r="AH2679" i="15"/>
  <c r="AI2679" i="15" s="1"/>
  <c r="W2679" i="15"/>
  <c r="Y2679" i="15" s="1"/>
  <c r="V2679" i="15"/>
  <c r="U2679" i="15"/>
  <c r="X2679" i="15" s="1"/>
  <c r="R2679" i="15"/>
  <c r="AO2679" i="15" s="1"/>
  <c r="P2679" i="15"/>
  <c r="O2679" i="15"/>
  <c r="N2679" i="15"/>
  <c r="H2679" i="15"/>
  <c r="G2679" i="15"/>
  <c r="D2679" i="15"/>
  <c r="BA2679" i="15" s="1"/>
  <c r="C2679" i="15"/>
  <c r="AM2678" i="15"/>
  <c r="AH2678" i="15"/>
  <c r="AI2678" i="15" s="1"/>
  <c r="W2678" i="15"/>
  <c r="Y2678" i="15" s="1"/>
  <c r="V2678" i="15"/>
  <c r="U2678" i="15"/>
  <c r="X2678" i="15" s="1"/>
  <c r="R2678" i="15"/>
  <c r="AO2678" i="15" s="1"/>
  <c r="P2678" i="15"/>
  <c r="O2678" i="15"/>
  <c r="N2678" i="15"/>
  <c r="H2678" i="15"/>
  <c r="G2678" i="15"/>
  <c r="D2678" i="15"/>
  <c r="BA2678" i="15" s="1"/>
  <c r="C2678" i="15"/>
  <c r="AM2677" i="15"/>
  <c r="AH2677" i="15"/>
  <c r="AI2677" i="15" s="1"/>
  <c r="W2677" i="15"/>
  <c r="Y2677" i="15" s="1"/>
  <c r="V2677" i="15"/>
  <c r="U2677" i="15"/>
  <c r="X2677" i="15" s="1"/>
  <c r="R2677" i="15"/>
  <c r="AO2677" i="15" s="1"/>
  <c r="P2677" i="15"/>
  <c r="M2677" i="15" s="1"/>
  <c r="O2677" i="15"/>
  <c r="N2677" i="15"/>
  <c r="H2677" i="15"/>
  <c r="G2677" i="15"/>
  <c r="D2677" i="15"/>
  <c r="BA2677" i="15" s="1"/>
  <c r="C2677" i="15"/>
  <c r="AM2676" i="15"/>
  <c r="AH2676" i="15"/>
  <c r="AI2676" i="15" s="1"/>
  <c r="W2676" i="15"/>
  <c r="Y2676" i="15" s="1"/>
  <c r="V2676" i="15"/>
  <c r="U2676" i="15"/>
  <c r="X2676" i="15" s="1"/>
  <c r="R2676" i="15"/>
  <c r="AO2676" i="15" s="1"/>
  <c r="P2676" i="15"/>
  <c r="M2676" i="15" s="1"/>
  <c r="O2676" i="15"/>
  <c r="N2676" i="15"/>
  <c r="H2676" i="15"/>
  <c r="G2676" i="15"/>
  <c r="D2676" i="15"/>
  <c r="BA2676" i="15" s="1"/>
  <c r="C2676" i="15"/>
  <c r="AM2675" i="15"/>
  <c r="AH2675" i="15"/>
  <c r="AI2675" i="15" s="1"/>
  <c r="W2675" i="15"/>
  <c r="Y2675" i="15" s="1"/>
  <c r="V2675" i="15"/>
  <c r="U2675" i="15"/>
  <c r="X2675" i="15" s="1"/>
  <c r="R2675" i="15"/>
  <c r="AO2675" i="15" s="1"/>
  <c r="P2675" i="15"/>
  <c r="M2675" i="15" s="1"/>
  <c r="O2675" i="15"/>
  <c r="N2675" i="15"/>
  <c r="H2675" i="15"/>
  <c r="G2675" i="15"/>
  <c r="D2675" i="15"/>
  <c r="BA2675" i="15" s="1"/>
  <c r="C2675" i="15"/>
  <c r="AM2674" i="15"/>
  <c r="AH2674" i="15"/>
  <c r="AI2674" i="15" s="1"/>
  <c r="W2674" i="15"/>
  <c r="Y2674" i="15" s="1"/>
  <c r="V2674" i="15"/>
  <c r="U2674" i="15"/>
  <c r="X2674" i="15" s="1"/>
  <c r="R2674" i="15"/>
  <c r="P2674" i="15"/>
  <c r="O2674" i="15"/>
  <c r="N2674" i="15"/>
  <c r="H2674" i="15"/>
  <c r="G2674" i="15"/>
  <c r="D2674" i="15"/>
  <c r="BA2674" i="15" s="1"/>
  <c r="C2674" i="15"/>
  <c r="AM2673" i="15"/>
  <c r="AH2673" i="15"/>
  <c r="AI2673" i="15" s="1"/>
  <c r="W2673" i="15"/>
  <c r="Y2673" i="15" s="1"/>
  <c r="V2673" i="15"/>
  <c r="U2673" i="15"/>
  <c r="X2673" i="15" s="1"/>
  <c r="R2673" i="15"/>
  <c r="P2673" i="15"/>
  <c r="O2673" i="15"/>
  <c r="N2673" i="15"/>
  <c r="H2673" i="15"/>
  <c r="G2673" i="15"/>
  <c r="D2673" i="15"/>
  <c r="BA2673" i="15" s="1"/>
  <c r="C2673" i="15"/>
  <c r="AM2672" i="15"/>
  <c r="AH2672" i="15"/>
  <c r="AI2672" i="15" s="1"/>
  <c r="W2672" i="15"/>
  <c r="Y2672" i="15" s="1"/>
  <c r="V2672" i="15"/>
  <c r="U2672" i="15"/>
  <c r="X2672" i="15" s="1"/>
  <c r="R2672" i="15"/>
  <c r="P2672" i="15"/>
  <c r="O2672" i="15"/>
  <c r="N2672" i="15"/>
  <c r="H2672" i="15"/>
  <c r="AQ2672" i="15" s="1"/>
  <c r="G2672" i="15"/>
  <c r="D2672" i="15"/>
  <c r="BA2672" i="15" s="1"/>
  <c r="C2672" i="15"/>
  <c r="AM2671" i="15"/>
  <c r="AH2671" i="15"/>
  <c r="AI2671" i="15" s="1"/>
  <c r="W2671" i="15"/>
  <c r="Y2671" i="15" s="1"/>
  <c r="V2671" i="15"/>
  <c r="U2671" i="15"/>
  <c r="X2671" i="15" s="1"/>
  <c r="R2671" i="15"/>
  <c r="AO2671" i="15" s="1"/>
  <c r="P2671" i="15"/>
  <c r="M2671" i="15" s="1"/>
  <c r="O2671" i="15"/>
  <c r="N2671" i="15"/>
  <c r="H2671" i="15"/>
  <c r="G2671" i="15"/>
  <c r="D2671" i="15"/>
  <c r="BA2671" i="15" s="1"/>
  <c r="C2671" i="15"/>
  <c r="AM2670" i="15"/>
  <c r="AH2670" i="15"/>
  <c r="AI2670" i="15" s="1"/>
  <c r="W2670" i="15"/>
  <c r="Y2670" i="15" s="1"/>
  <c r="V2670" i="15"/>
  <c r="U2670" i="15"/>
  <c r="X2670" i="15" s="1"/>
  <c r="R2670" i="15"/>
  <c r="AO2670" i="15" s="1"/>
  <c r="P2670" i="15"/>
  <c r="M2670" i="15" s="1"/>
  <c r="O2670" i="15"/>
  <c r="N2670" i="15"/>
  <c r="H2670" i="15"/>
  <c r="G2670" i="15"/>
  <c r="D2670" i="15"/>
  <c r="BA2670" i="15" s="1"/>
  <c r="C2670" i="15"/>
  <c r="AM2669" i="15"/>
  <c r="AH2669" i="15"/>
  <c r="AI2669" i="15" s="1"/>
  <c r="Y2669" i="15"/>
  <c r="W2669" i="15"/>
  <c r="V2669" i="15"/>
  <c r="U2669" i="15"/>
  <c r="X2669" i="15" s="1"/>
  <c r="R2669" i="15"/>
  <c r="AO2669" i="15" s="1"/>
  <c r="P2669" i="15"/>
  <c r="M2669" i="15" s="1"/>
  <c r="O2669" i="15"/>
  <c r="N2669" i="15"/>
  <c r="H2669" i="15"/>
  <c r="G2669" i="15"/>
  <c r="D2669" i="15"/>
  <c r="BA2669" i="15" s="1"/>
  <c r="C2669" i="15"/>
  <c r="AM2668" i="15"/>
  <c r="AH2668" i="15"/>
  <c r="AI2668" i="15" s="1"/>
  <c r="Y2668" i="15"/>
  <c r="W2668" i="15"/>
  <c r="V2668" i="15"/>
  <c r="U2668" i="15"/>
  <c r="X2668" i="15" s="1"/>
  <c r="R2668" i="15"/>
  <c r="AO2668" i="15" s="1"/>
  <c r="P2668" i="15"/>
  <c r="M2668" i="15" s="1"/>
  <c r="O2668" i="15"/>
  <c r="N2668" i="15"/>
  <c r="H2668" i="15"/>
  <c r="G2668" i="15"/>
  <c r="D2668" i="15"/>
  <c r="BA2668" i="15" s="1"/>
  <c r="C2668" i="15"/>
  <c r="AM2667" i="15"/>
  <c r="AH2667" i="15"/>
  <c r="AI2667" i="15" s="1"/>
  <c r="W2667" i="15"/>
  <c r="Y2667" i="15" s="1"/>
  <c r="V2667" i="15"/>
  <c r="U2667" i="15"/>
  <c r="X2667" i="15" s="1"/>
  <c r="R2667" i="15"/>
  <c r="AO2667" i="15" s="1"/>
  <c r="P2667" i="15"/>
  <c r="M2667" i="15" s="1"/>
  <c r="O2667" i="15"/>
  <c r="N2667" i="15"/>
  <c r="H2667" i="15"/>
  <c r="G2667" i="15"/>
  <c r="D2667" i="15"/>
  <c r="BA2667" i="15" s="1"/>
  <c r="C2667" i="15"/>
  <c r="BA2666" i="15"/>
  <c r="AM2666" i="15"/>
  <c r="AH2666" i="15"/>
  <c r="AI2666" i="15" s="1"/>
  <c r="W2666" i="15"/>
  <c r="Y2666" i="15" s="1"/>
  <c r="V2666" i="15"/>
  <c r="U2666" i="15"/>
  <c r="X2666" i="15" s="1"/>
  <c r="R2666" i="15"/>
  <c r="AO2666" i="15" s="1"/>
  <c r="P2666" i="15"/>
  <c r="M2666" i="15" s="1"/>
  <c r="O2666" i="15"/>
  <c r="N2666" i="15"/>
  <c r="H2666" i="15"/>
  <c r="G2666" i="15"/>
  <c r="D2666" i="15"/>
  <c r="C2666" i="15"/>
  <c r="AM2665" i="15"/>
  <c r="AH2665" i="15"/>
  <c r="AI2665" i="15" s="1"/>
  <c r="W2665" i="15"/>
  <c r="Y2665" i="15" s="1"/>
  <c r="V2665" i="15"/>
  <c r="U2665" i="15"/>
  <c r="X2665" i="15" s="1"/>
  <c r="R2665" i="15"/>
  <c r="AO2665" i="15" s="1"/>
  <c r="P2665" i="15"/>
  <c r="M2665" i="15" s="1"/>
  <c r="O2665" i="15"/>
  <c r="N2665" i="15"/>
  <c r="H2665" i="15"/>
  <c r="G2665" i="15"/>
  <c r="D2665" i="15"/>
  <c r="BA2665" i="15" s="1"/>
  <c r="C2665" i="15"/>
  <c r="AM2664" i="15"/>
  <c r="AH2664" i="15"/>
  <c r="AI2664" i="15" s="1"/>
  <c r="W2664" i="15"/>
  <c r="Y2664" i="15" s="1"/>
  <c r="V2664" i="15"/>
  <c r="U2664" i="15"/>
  <c r="X2664" i="15" s="1"/>
  <c r="R2664" i="15"/>
  <c r="AO2664" i="15" s="1"/>
  <c r="P2664" i="15"/>
  <c r="M2664" i="15" s="1"/>
  <c r="O2664" i="15"/>
  <c r="N2664" i="15"/>
  <c r="H2664" i="15"/>
  <c r="G2664" i="15"/>
  <c r="D2664" i="15"/>
  <c r="BA2664" i="15" s="1"/>
  <c r="C2664" i="15"/>
  <c r="AM2663" i="15"/>
  <c r="AH2663" i="15"/>
  <c r="AI2663" i="15" s="1"/>
  <c r="W2663" i="15"/>
  <c r="Y2663" i="15" s="1"/>
  <c r="V2663" i="15"/>
  <c r="U2663" i="15"/>
  <c r="X2663" i="15" s="1"/>
  <c r="R2663" i="15"/>
  <c r="AO2663" i="15" s="1"/>
  <c r="P2663" i="15"/>
  <c r="M2663" i="15" s="1"/>
  <c r="O2663" i="15"/>
  <c r="N2663" i="15"/>
  <c r="H2663" i="15"/>
  <c r="G2663" i="15"/>
  <c r="D2663" i="15"/>
  <c r="BA2663" i="15" s="1"/>
  <c r="C2663" i="15"/>
  <c r="AM2662" i="15"/>
  <c r="AH2662" i="15"/>
  <c r="AI2662" i="15" s="1"/>
  <c r="W2662" i="15"/>
  <c r="Y2662" i="15" s="1"/>
  <c r="V2662" i="15"/>
  <c r="U2662" i="15"/>
  <c r="X2662" i="15" s="1"/>
  <c r="R2662" i="15"/>
  <c r="AO2662" i="15" s="1"/>
  <c r="P2662" i="15"/>
  <c r="M2662" i="15" s="1"/>
  <c r="O2662" i="15"/>
  <c r="N2662" i="15"/>
  <c r="H2662" i="15"/>
  <c r="G2662" i="15"/>
  <c r="D2662" i="15"/>
  <c r="BA2662" i="15" s="1"/>
  <c r="C2662" i="15"/>
  <c r="AM2661" i="15"/>
  <c r="AH2661" i="15"/>
  <c r="AI2661" i="15" s="1"/>
  <c r="W2661" i="15"/>
  <c r="Y2661" i="15" s="1"/>
  <c r="V2661" i="15"/>
  <c r="U2661" i="15"/>
  <c r="X2661" i="15" s="1"/>
  <c r="R2661" i="15"/>
  <c r="P2661" i="15"/>
  <c r="M2661" i="15" s="1"/>
  <c r="O2661" i="15"/>
  <c r="N2661" i="15"/>
  <c r="H2661" i="15"/>
  <c r="G2661" i="15"/>
  <c r="D2661" i="15"/>
  <c r="BA2661" i="15" s="1"/>
  <c r="C2661" i="15"/>
  <c r="AM2660" i="15"/>
  <c r="AH2660" i="15"/>
  <c r="AI2660" i="15" s="1"/>
  <c r="W2660" i="15"/>
  <c r="Y2660" i="15" s="1"/>
  <c r="V2660" i="15"/>
  <c r="U2660" i="15"/>
  <c r="X2660" i="15" s="1"/>
  <c r="R2660" i="15"/>
  <c r="P2660" i="15"/>
  <c r="M2660" i="15" s="1"/>
  <c r="O2660" i="15"/>
  <c r="N2660" i="15"/>
  <c r="H2660" i="15"/>
  <c r="G2660" i="15"/>
  <c r="D2660" i="15"/>
  <c r="BA2660" i="15" s="1"/>
  <c r="C2660" i="15"/>
  <c r="AM2659" i="15"/>
  <c r="AH2659" i="15"/>
  <c r="AI2659" i="15" s="1"/>
  <c r="W2659" i="15"/>
  <c r="Y2659" i="15" s="1"/>
  <c r="V2659" i="15"/>
  <c r="U2659" i="15"/>
  <c r="X2659" i="15" s="1"/>
  <c r="R2659" i="15"/>
  <c r="AO2659" i="15" s="1"/>
  <c r="P2659" i="15"/>
  <c r="M2659" i="15" s="1"/>
  <c r="O2659" i="15"/>
  <c r="N2659" i="15"/>
  <c r="H2659" i="15"/>
  <c r="G2659" i="15"/>
  <c r="D2659" i="15"/>
  <c r="BA2659" i="15" s="1"/>
  <c r="C2659" i="15"/>
  <c r="AM2658" i="15"/>
  <c r="AH2658" i="15"/>
  <c r="AI2658" i="15" s="1"/>
  <c r="W2658" i="15"/>
  <c r="Y2658" i="15" s="1"/>
  <c r="V2658" i="15"/>
  <c r="U2658" i="15"/>
  <c r="X2658" i="15" s="1"/>
  <c r="R2658" i="15"/>
  <c r="AO2658" i="15" s="1"/>
  <c r="P2658" i="15"/>
  <c r="O2658" i="15"/>
  <c r="N2658" i="15"/>
  <c r="H2658" i="15"/>
  <c r="G2658" i="15"/>
  <c r="D2658" i="15"/>
  <c r="BA2658" i="15" s="1"/>
  <c r="C2658" i="15"/>
  <c r="AM2657" i="15"/>
  <c r="AH2657" i="15"/>
  <c r="AI2657" i="15" s="1"/>
  <c r="W2657" i="15"/>
  <c r="Y2657" i="15" s="1"/>
  <c r="V2657" i="15"/>
  <c r="U2657" i="15"/>
  <c r="X2657" i="15" s="1"/>
  <c r="R2657" i="15"/>
  <c r="AO2657" i="15" s="1"/>
  <c r="P2657" i="15"/>
  <c r="M2657" i="15" s="1"/>
  <c r="O2657" i="15"/>
  <c r="N2657" i="15"/>
  <c r="H2657" i="15"/>
  <c r="G2657" i="15"/>
  <c r="D2657" i="15"/>
  <c r="BA2657" i="15" s="1"/>
  <c r="C2657" i="15"/>
  <c r="AM2656" i="15"/>
  <c r="AH2656" i="15"/>
  <c r="AI2656" i="15" s="1"/>
  <c r="W2656" i="15"/>
  <c r="Y2656" i="15" s="1"/>
  <c r="V2656" i="15"/>
  <c r="U2656" i="15"/>
  <c r="X2656" i="15" s="1"/>
  <c r="R2656" i="15"/>
  <c r="AO2656" i="15" s="1"/>
  <c r="P2656" i="15"/>
  <c r="M2656" i="15" s="1"/>
  <c r="O2656" i="15"/>
  <c r="N2656" i="15"/>
  <c r="H2656" i="15"/>
  <c r="G2656" i="15"/>
  <c r="D2656" i="15"/>
  <c r="BA2656" i="15" s="1"/>
  <c r="C2656" i="15"/>
  <c r="AM2655" i="15"/>
  <c r="AH2655" i="15"/>
  <c r="AI2655" i="15" s="1"/>
  <c r="W2655" i="15"/>
  <c r="Y2655" i="15" s="1"/>
  <c r="V2655" i="15"/>
  <c r="U2655" i="15"/>
  <c r="X2655" i="15" s="1"/>
  <c r="R2655" i="15"/>
  <c r="AO2655" i="15" s="1"/>
  <c r="P2655" i="15"/>
  <c r="O2655" i="15"/>
  <c r="N2655" i="15"/>
  <c r="H2655" i="15"/>
  <c r="G2655" i="15"/>
  <c r="D2655" i="15"/>
  <c r="BA2655" i="15" s="1"/>
  <c r="C2655" i="15"/>
  <c r="AM2654" i="15"/>
  <c r="AH2654" i="15"/>
  <c r="AI2654" i="15" s="1"/>
  <c r="W2654" i="15"/>
  <c r="Y2654" i="15" s="1"/>
  <c r="V2654" i="15"/>
  <c r="U2654" i="15"/>
  <c r="X2654" i="15" s="1"/>
  <c r="R2654" i="15"/>
  <c r="AO2654" i="15" s="1"/>
  <c r="P2654" i="15"/>
  <c r="M2654" i="15" s="1"/>
  <c r="O2654" i="15"/>
  <c r="N2654" i="15"/>
  <c r="H2654" i="15"/>
  <c r="Q2654" i="15" s="1"/>
  <c r="AP2654" i="15" s="1"/>
  <c r="G2654" i="15"/>
  <c r="D2654" i="15"/>
  <c r="BA2654" i="15" s="1"/>
  <c r="C2654" i="15"/>
  <c r="AM2653" i="15"/>
  <c r="AH2653" i="15"/>
  <c r="AI2653" i="15" s="1"/>
  <c r="W2653" i="15"/>
  <c r="Y2653" i="15" s="1"/>
  <c r="V2653" i="15"/>
  <c r="U2653" i="15"/>
  <c r="X2653" i="15" s="1"/>
  <c r="R2653" i="15"/>
  <c r="P2653" i="15"/>
  <c r="O2653" i="15"/>
  <c r="N2653" i="15"/>
  <c r="H2653" i="15"/>
  <c r="G2653" i="15"/>
  <c r="D2653" i="15"/>
  <c r="BA2653" i="15" s="1"/>
  <c r="C2653" i="15"/>
  <c r="AM2652" i="15"/>
  <c r="AH2652" i="15"/>
  <c r="AI2652" i="15" s="1"/>
  <c r="W2652" i="15"/>
  <c r="Y2652" i="15" s="1"/>
  <c r="V2652" i="15"/>
  <c r="U2652" i="15"/>
  <c r="X2652" i="15" s="1"/>
  <c r="R2652" i="15"/>
  <c r="AQ2652" i="15" s="1"/>
  <c r="P2652" i="15"/>
  <c r="M2652" i="15" s="1"/>
  <c r="O2652" i="15"/>
  <c r="N2652" i="15"/>
  <c r="H2652" i="15"/>
  <c r="G2652" i="15"/>
  <c r="D2652" i="15"/>
  <c r="BA2652" i="15" s="1"/>
  <c r="C2652" i="15"/>
  <c r="AM2651" i="15"/>
  <c r="AH2651" i="15"/>
  <c r="AI2651" i="15" s="1"/>
  <c r="W2651" i="15"/>
  <c r="Y2651" i="15" s="1"/>
  <c r="V2651" i="15"/>
  <c r="U2651" i="15"/>
  <c r="X2651" i="15" s="1"/>
  <c r="R2651" i="15"/>
  <c r="AO2651" i="15" s="1"/>
  <c r="P2651" i="15"/>
  <c r="M2651" i="15" s="1"/>
  <c r="O2651" i="15"/>
  <c r="N2651" i="15"/>
  <c r="H2651" i="15"/>
  <c r="Q2651" i="15" s="1"/>
  <c r="AP2651" i="15" s="1"/>
  <c r="G2651" i="15"/>
  <c r="D2651" i="15"/>
  <c r="BA2651" i="15" s="1"/>
  <c r="C2651" i="15"/>
  <c r="AM2650" i="15"/>
  <c r="AH2650" i="15"/>
  <c r="AI2650" i="15" s="1"/>
  <c r="W2650" i="15"/>
  <c r="Y2650" i="15" s="1"/>
  <c r="V2650" i="15"/>
  <c r="U2650" i="15"/>
  <c r="X2650" i="15" s="1"/>
  <c r="R2650" i="15"/>
  <c r="AO2650" i="15" s="1"/>
  <c r="P2650" i="15"/>
  <c r="M2650" i="15" s="1"/>
  <c r="O2650" i="15"/>
  <c r="N2650" i="15"/>
  <c r="H2650" i="15"/>
  <c r="G2650" i="15"/>
  <c r="D2650" i="15"/>
  <c r="BA2650" i="15" s="1"/>
  <c r="C2650" i="15"/>
  <c r="AM2649" i="15"/>
  <c r="AH2649" i="15"/>
  <c r="AI2649" i="15" s="1"/>
  <c r="W2649" i="15"/>
  <c r="Y2649" i="15" s="1"/>
  <c r="V2649" i="15"/>
  <c r="U2649" i="15"/>
  <c r="X2649" i="15" s="1"/>
  <c r="R2649" i="15"/>
  <c r="AO2649" i="15" s="1"/>
  <c r="P2649" i="15"/>
  <c r="M2649" i="15" s="1"/>
  <c r="O2649" i="15"/>
  <c r="N2649" i="15"/>
  <c r="H2649" i="15"/>
  <c r="G2649" i="15"/>
  <c r="D2649" i="15"/>
  <c r="BA2649" i="15" s="1"/>
  <c r="C2649" i="15"/>
  <c r="AM2648" i="15"/>
  <c r="AH2648" i="15"/>
  <c r="AI2648" i="15" s="1"/>
  <c r="W2648" i="15"/>
  <c r="Y2648" i="15" s="1"/>
  <c r="V2648" i="15"/>
  <c r="U2648" i="15"/>
  <c r="X2648" i="15" s="1"/>
  <c r="R2648" i="15"/>
  <c r="AO2648" i="15" s="1"/>
  <c r="P2648" i="15"/>
  <c r="M2648" i="15" s="1"/>
  <c r="O2648" i="15"/>
  <c r="N2648" i="15"/>
  <c r="H2648" i="15"/>
  <c r="G2648" i="15"/>
  <c r="D2648" i="15"/>
  <c r="BA2648" i="15" s="1"/>
  <c r="C2648" i="15"/>
  <c r="AM2647" i="15"/>
  <c r="AH2647" i="15"/>
  <c r="AI2647" i="15" s="1"/>
  <c r="W2647" i="15"/>
  <c r="Y2647" i="15" s="1"/>
  <c r="V2647" i="15"/>
  <c r="U2647" i="15"/>
  <c r="X2647" i="15" s="1"/>
  <c r="R2647" i="15"/>
  <c r="AO2647" i="15" s="1"/>
  <c r="P2647" i="15"/>
  <c r="M2647" i="15" s="1"/>
  <c r="O2647" i="15"/>
  <c r="N2647" i="15"/>
  <c r="H2647" i="15"/>
  <c r="G2647" i="15"/>
  <c r="D2647" i="15"/>
  <c r="BA2647" i="15" s="1"/>
  <c r="C2647" i="15"/>
  <c r="AM2646" i="15"/>
  <c r="AH2646" i="15"/>
  <c r="AI2646" i="15" s="1"/>
  <c r="W2646" i="15"/>
  <c r="Y2646" i="15" s="1"/>
  <c r="V2646" i="15"/>
  <c r="U2646" i="15"/>
  <c r="X2646" i="15" s="1"/>
  <c r="R2646" i="15"/>
  <c r="AO2646" i="15" s="1"/>
  <c r="P2646" i="15"/>
  <c r="M2646" i="15" s="1"/>
  <c r="O2646" i="15"/>
  <c r="N2646" i="15"/>
  <c r="H2646" i="15"/>
  <c r="G2646" i="15"/>
  <c r="D2646" i="15"/>
  <c r="BA2646" i="15" s="1"/>
  <c r="C2646" i="15"/>
  <c r="AM2645" i="15"/>
  <c r="AH2645" i="15"/>
  <c r="AI2645" i="15" s="1"/>
  <c r="W2645" i="15"/>
  <c r="Y2645" i="15" s="1"/>
  <c r="V2645" i="15"/>
  <c r="U2645" i="15"/>
  <c r="X2645" i="15" s="1"/>
  <c r="R2645" i="15"/>
  <c r="AO2645" i="15" s="1"/>
  <c r="P2645" i="15"/>
  <c r="O2645" i="15"/>
  <c r="N2645" i="15"/>
  <c r="H2645" i="15"/>
  <c r="G2645" i="15"/>
  <c r="D2645" i="15"/>
  <c r="BA2645" i="15" s="1"/>
  <c r="C2645" i="15"/>
  <c r="AM2644" i="15"/>
  <c r="AH2644" i="15"/>
  <c r="AI2644" i="15" s="1"/>
  <c r="W2644" i="15"/>
  <c r="Y2644" i="15" s="1"/>
  <c r="V2644" i="15"/>
  <c r="U2644" i="15"/>
  <c r="X2644" i="15" s="1"/>
  <c r="R2644" i="15"/>
  <c r="AO2644" i="15" s="1"/>
  <c r="P2644" i="15"/>
  <c r="M2644" i="15" s="1"/>
  <c r="O2644" i="15"/>
  <c r="N2644" i="15"/>
  <c r="H2644" i="15"/>
  <c r="G2644" i="15"/>
  <c r="D2644" i="15"/>
  <c r="BA2644" i="15" s="1"/>
  <c r="C2644" i="15"/>
  <c r="AM2643" i="15"/>
  <c r="AH2643" i="15"/>
  <c r="AI2643" i="15" s="1"/>
  <c r="W2643" i="15"/>
  <c r="Y2643" i="15" s="1"/>
  <c r="V2643" i="15"/>
  <c r="U2643" i="15"/>
  <c r="X2643" i="15" s="1"/>
  <c r="R2643" i="15"/>
  <c r="P2643" i="15"/>
  <c r="M2643" i="15" s="1"/>
  <c r="O2643" i="15"/>
  <c r="N2643" i="15"/>
  <c r="H2643" i="15"/>
  <c r="G2643" i="15"/>
  <c r="D2643" i="15"/>
  <c r="BA2643" i="15" s="1"/>
  <c r="C2643" i="15"/>
  <c r="AM2642" i="15"/>
  <c r="AH2642" i="15"/>
  <c r="AI2642" i="15" s="1"/>
  <c r="W2642" i="15"/>
  <c r="Y2642" i="15" s="1"/>
  <c r="V2642" i="15"/>
  <c r="U2642" i="15"/>
  <c r="X2642" i="15" s="1"/>
  <c r="R2642" i="15"/>
  <c r="AO2642" i="15" s="1"/>
  <c r="P2642" i="15"/>
  <c r="M2642" i="15" s="1"/>
  <c r="O2642" i="15"/>
  <c r="N2642" i="15"/>
  <c r="H2642" i="15"/>
  <c r="G2642" i="15"/>
  <c r="D2642" i="15"/>
  <c r="BA2642" i="15" s="1"/>
  <c r="C2642" i="15"/>
  <c r="AM2641" i="15"/>
  <c r="AH2641" i="15"/>
  <c r="AI2641" i="15" s="1"/>
  <c r="W2641" i="15"/>
  <c r="Y2641" i="15" s="1"/>
  <c r="V2641" i="15"/>
  <c r="U2641" i="15"/>
  <c r="X2641" i="15" s="1"/>
  <c r="R2641" i="15"/>
  <c r="P2641" i="15"/>
  <c r="M2641" i="15" s="1"/>
  <c r="O2641" i="15"/>
  <c r="N2641" i="15"/>
  <c r="H2641" i="15"/>
  <c r="G2641" i="15"/>
  <c r="D2641" i="15"/>
  <c r="BA2641" i="15" s="1"/>
  <c r="C2641" i="15"/>
  <c r="AM2640" i="15"/>
  <c r="AI2640" i="15"/>
  <c r="AH2640" i="15"/>
  <c r="W2640" i="15"/>
  <c r="Y2640" i="15" s="1"/>
  <c r="V2640" i="15"/>
  <c r="U2640" i="15"/>
  <c r="X2640" i="15" s="1"/>
  <c r="R2640" i="15"/>
  <c r="AO2640" i="15" s="1"/>
  <c r="P2640" i="15"/>
  <c r="M2640" i="15" s="1"/>
  <c r="O2640" i="15"/>
  <c r="N2640" i="15"/>
  <c r="H2640" i="15"/>
  <c r="G2640" i="15"/>
  <c r="D2640" i="15"/>
  <c r="BA2640" i="15" s="1"/>
  <c r="C2640" i="15"/>
  <c r="AM2639" i="15"/>
  <c r="AH2639" i="15"/>
  <c r="AI2639" i="15" s="1"/>
  <c r="W2639" i="15"/>
  <c r="Y2639" i="15" s="1"/>
  <c r="V2639" i="15"/>
  <c r="U2639" i="15"/>
  <c r="X2639" i="15" s="1"/>
  <c r="R2639" i="15"/>
  <c r="P2639" i="15"/>
  <c r="M2639" i="15" s="1"/>
  <c r="O2639" i="15"/>
  <c r="N2639" i="15"/>
  <c r="H2639" i="15"/>
  <c r="G2639" i="15"/>
  <c r="D2639" i="15"/>
  <c r="BA2639" i="15" s="1"/>
  <c r="C2639" i="15"/>
  <c r="AM2638" i="15"/>
  <c r="AH2638" i="15"/>
  <c r="AI2638" i="15" s="1"/>
  <c r="W2638" i="15"/>
  <c r="Y2638" i="15" s="1"/>
  <c r="V2638" i="15"/>
  <c r="U2638" i="15"/>
  <c r="X2638" i="15" s="1"/>
  <c r="R2638" i="15"/>
  <c r="P2638" i="15"/>
  <c r="O2638" i="15"/>
  <c r="N2638" i="15"/>
  <c r="H2638" i="15"/>
  <c r="G2638" i="15"/>
  <c r="D2638" i="15"/>
  <c r="BA2638" i="15" s="1"/>
  <c r="C2638" i="15"/>
  <c r="AM2637" i="15"/>
  <c r="AH2637" i="15"/>
  <c r="AI2637" i="15" s="1"/>
  <c r="W2637" i="15"/>
  <c r="Y2637" i="15" s="1"/>
  <c r="V2637" i="15"/>
  <c r="U2637" i="15"/>
  <c r="X2637" i="15" s="1"/>
  <c r="R2637" i="15"/>
  <c r="AO2637" i="15" s="1"/>
  <c r="P2637" i="15"/>
  <c r="M2637" i="15" s="1"/>
  <c r="O2637" i="15"/>
  <c r="N2637" i="15"/>
  <c r="H2637" i="15"/>
  <c r="G2637" i="15"/>
  <c r="D2637" i="15"/>
  <c r="BA2637" i="15" s="1"/>
  <c r="C2637" i="15"/>
  <c r="AM2636" i="15"/>
  <c r="AH2636" i="15"/>
  <c r="AI2636" i="15" s="1"/>
  <c r="W2636" i="15"/>
  <c r="Y2636" i="15" s="1"/>
  <c r="V2636" i="15"/>
  <c r="U2636" i="15"/>
  <c r="X2636" i="15" s="1"/>
  <c r="R2636" i="15"/>
  <c r="AO2636" i="15" s="1"/>
  <c r="P2636" i="15"/>
  <c r="O2636" i="15"/>
  <c r="N2636" i="15"/>
  <c r="H2636" i="15"/>
  <c r="G2636" i="15"/>
  <c r="D2636" i="15"/>
  <c r="BA2636" i="15" s="1"/>
  <c r="C2636" i="15"/>
  <c r="AM2635" i="15"/>
  <c r="AH2635" i="15"/>
  <c r="AI2635" i="15" s="1"/>
  <c r="W2635" i="15"/>
  <c r="Y2635" i="15" s="1"/>
  <c r="V2635" i="15"/>
  <c r="U2635" i="15"/>
  <c r="X2635" i="15" s="1"/>
  <c r="R2635" i="15"/>
  <c r="Q2635" i="15" s="1"/>
  <c r="AP2635" i="15" s="1"/>
  <c r="P2635" i="15"/>
  <c r="O2635" i="15"/>
  <c r="N2635" i="15"/>
  <c r="H2635" i="15"/>
  <c r="G2635" i="15"/>
  <c r="D2635" i="15"/>
  <c r="BA2635" i="15" s="1"/>
  <c r="C2635" i="15"/>
  <c r="AM2634" i="15"/>
  <c r="AH2634" i="15"/>
  <c r="AI2634" i="15" s="1"/>
  <c r="W2634" i="15"/>
  <c r="Y2634" i="15" s="1"/>
  <c r="V2634" i="15"/>
  <c r="U2634" i="15"/>
  <c r="X2634" i="15" s="1"/>
  <c r="R2634" i="15"/>
  <c r="AO2634" i="15" s="1"/>
  <c r="P2634" i="15"/>
  <c r="M2634" i="15" s="1"/>
  <c r="O2634" i="15"/>
  <c r="N2634" i="15"/>
  <c r="H2634" i="15"/>
  <c r="G2634" i="15"/>
  <c r="D2634" i="15"/>
  <c r="BA2634" i="15" s="1"/>
  <c r="C2634" i="15"/>
  <c r="AM2633" i="15"/>
  <c r="AH2633" i="15"/>
  <c r="AI2633" i="15" s="1"/>
  <c r="W2633" i="15"/>
  <c r="Y2633" i="15" s="1"/>
  <c r="V2633" i="15"/>
  <c r="U2633" i="15"/>
  <c r="X2633" i="15" s="1"/>
  <c r="R2633" i="15"/>
  <c r="P2633" i="15"/>
  <c r="M2633" i="15" s="1"/>
  <c r="O2633" i="15"/>
  <c r="N2633" i="15"/>
  <c r="H2633" i="15"/>
  <c r="G2633" i="15"/>
  <c r="D2633" i="15"/>
  <c r="BA2633" i="15" s="1"/>
  <c r="C2633" i="15"/>
  <c r="BA2632" i="15"/>
  <c r="AM2632" i="15"/>
  <c r="AH2632" i="15"/>
  <c r="AI2632" i="15" s="1"/>
  <c r="W2632" i="15"/>
  <c r="Y2632" i="15" s="1"/>
  <c r="V2632" i="15"/>
  <c r="U2632" i="15"/>
  <c r="X2632" i="15" s="1"/>
  <c r="R2632" i="15"/>
  <c r="AO2632" i="15" s="1"/>
  <c r="P2632" i="15"/>
  <c r="O2632" i="15"/>
  <c r="N2632" i="15"/>
  <c r="H2632" i="15"/>
  <c r="G2632" i="15"/>
  <c r="D2632" i="15"/>
  <c r="C2632" i="15"/>
  <c r="AM2631" i="15"/>
  <c r="AH2631" i="15"/>
  <c r="AI2631" i="15" s="1"/>
  <c r="W2631" i="15"/>
  <c r="Y2631" i="15" s="1"/>
  <c r="V2631" i="15"/>
  <c r="U2631" i="15"/>
  <c r="X2631" i="15" s="1"/>
  <c r="R2631" i="15"/>
  <c r="AO2631" i="15" s="1"/>
  <c r="P2631" i="15"/>
  <c r="O2631" i="15"/>
  <c r="N2631" i="15"/>
  <c r="H2631" i="15"/>
  <c r="G2631" i="15"/>
  <c r="D2631" i="15"/>
  <c r="BA2631" i="15" s="1"/>
  <c r="C2631" i="15"/>
  <c r="AM2630" i="15"/>
  <c r="AH2630" i="15"/>
  <c r="AI2630" i="15" s="1"/>
  <c r="W2630" i="15"/>
  <c r="Y2630" i="15" s="1"/>
  <c r="V2630" i="15"/>
  <c r="U2630" i="15"/>
  <c r="X2630" i="15" s="1"/>
  <c r="R2630" i="15"/>
  <c r="AO2630" i="15" s="1"/>
  <c r="P2630" i="15"/>
  <c r="M2630" i="15" s="1"/>
  <c r="O2630" i="15"/>
  <c r="N2630" i="15"/>
  <c r="H2630" i="15"/>
  <c r="G2630" i="15"/>
  <c r="D2630" i="15"/>
  <c r="BA2630" i="15" s="1"/>
  <c r="C2630" i="15"/>
  <c r="AQ2629" i="15"/>
  <c r="AM2629" i="15"/>
  <c r="AH2629" i="15"/>
  <c r="AI2629" i="15" s="1"/>
  <c r="W2629" i="15"/>
  <c r="Y2629" i="15" s="1"/>
  <c r="V2629" i="15"/>
  <c r="U2629" i="15"/>
  <c r="X2629" i="15" s="1"/>
  <c r="R2629" i="15"/>
  <c r="AO2629" i="15" s="1"/>
  <c r="P2629" i="15"/>
  <c r="M2629" i="15" s="1"/>
  <c r="O2629" i="15"/>
  <c r="N2629" i="15"/>
  <c r="H2629" i="15"/>
  <c r="G2629" i="15"/>
  <c r="D2629" i="15"/>
  <c r="BA2629" i="15" s="1"/>
  <c r="C2629" i="15"/>
  <c r="AM2628" i="15"/>
  <c r="AH2628" i="15"/>
  <c r="AI2628" i="15" s="1"/>
  <c r="W2628" i="15"/>
  <c r="Y2628" i="15" s="1"/>
  <c r="V2628" i="15"/>
  <c r="U2628" i="15"/>
  <c r="X2628" i="15" s="1"/>
  <c r="R2628" i="15"/>
  <c r="AO2628" i="15" s="1"/>
  <c r="P2628" i="15"/>
  <c r="O2628" i="15"/>
  <c r="N2628" i="15"/>
  <c r="H2628" i="15"/>
  <c r="G2628" i="15"/>
  <c r="D2628" i="15"/>
  <c r="BA2628" i="15" s="1"/>
  <c r="C2628" i="15"/>
  <c r="AM2627" i="15"/>
  <c r="AH2627" i="15"/>
  <c r="AI2627" i="15" s="1"/>
  <c r="Y2627" i="15"/>
  <c r="W2627" i="15"/>
  <c r="V2627" i="15"/>
  <c r="U2627" i="15"/>
  <c r="X2627" i="15" s="1"/>
  <c r="R2627" i="15"/>
  <c r="AO2627" i="15" s="1"/>
  <c r="P2627" i="15"/>
  <c r="M2627" i="15" s="1"/>
  <c r="O2627" i="15"/>
  <c r="N2627" i="15"/>
  <c r="H2627" i="15"/>
  <c r="G2627" i="15"/>
  <c r="D2627" i="15"/>
  <c r="BA2627" i="15" s="1"/>
  <c r="C2627" i="15"/>
  <c r="AM2626" i="15"/>
  <c r="AH2626" i="15"/>
  <c r="AI2626" i="15" s="1"/>
  <c r="W2626" i="15"/>
  <c r="Y2626" i="15" s="1"/>
  <c r="V2626" i="15"/>
  <c r="U2626" i="15"/>
  <c r="X2626" i="15" s="1"/>
  <c r="R2626" i="15"/>
  <c r="AO2626" i="15" s="1"/>
  <c r="P2626" i="15"/>
  <c r="O2626" i="15"/>
  <c r="N2626" i="15"/>
  <c r="H2626" i="15"/>
  <c r="G2626" i="15"/>
  <c r="D2626" i="15"/>
  <c r="BA2626" i="15" s="1"/>
  <c r="C2626" i="15"/>
  <c r="AM2625" i="15"/>
  <c r="AH2625" i="15"/>
  <c r="AI2625" i="15" s="1"/>
  <c r="W2625" i="15"/>
  <c r="Y2625" i="15" s="1"/>
  <c r="V2625" i="15"/>
  <c r="U2625" i="15"/>
  <c r="X2625" i="15" s="1"/>
  <c r="R2625" i="15"/>
  <c r="AO2625" i="15" s="1"/>
  <c r="P2625" i="15"/>
  <c r="M2625" i="15" s="1"/>
  <c r="O2625" i="15"/>
  <c r="N2625" i="15"/>
  <c r="H2625" i="15"/>
  <c r="G2625" i="15"/>
  <c r="D2625" i="15"/>
  <c r="BA2625" i="15" s="1"/>
  <c r="C2625" i="15"/>
  <c r="AM2624" i="15"/>
  <c r="AH2624" i="15"/>
  <c r="AI2624" i="15" s="1"/>
  <c r="W2624" i="15"/>
  <c r="Y2624" i="15" s="1"/>
  <c r="V2624" i="15"/>
  <c r="U2624" i="15"/>
  <c r="X2624" i="15" s="1"/>
  <c r="R2624" i="15"/>
  <c r="P2624" i="15"/>
  <c r="M2624" i="15" s="1"/>
  <c r="O2624" i="15"/>
  <c r="N2624" i="15"/>
  <c r="H2624" i="15"/>
  <c r="G2624" i="15"/>
  <c r="D2624" i="15"/>
  <c r="BA2624" i="15" s="1"/>
  <c r="C2624" i="15"/>
  <c r="AM2623" i="15"/>
  <c r="AH2623" i="15"/>
  <c r="AI2623" i="15" s="1"/>
  <c r="W2623" i="15"/>
  <c r="Y2623" i="15" s="1"/>
  <c r="V2623" i="15"/>
  <c r="U2623" i="15"/>
  <c r="X2623" i="15" s="1"/>
  <c r="R2623" i="15"/>
  <c r="AO2623" i="15" s="1"/>
  <c r="P2623" i="15"/>
  <c r="M2623" i="15" s="1"/>
  <c r="O2623" i="15"/>
  <c r="N2623" i="15"/>
  <c r="H2623" i="15"/>
  <c r="G2623" i="15"/>
  <c r="D2623" i="15"/>
  <c r="BA2623" i="15" s="1"/>
  <c r="C2623" i="15"/>
  <c r="AM2622" i="15"/>
  <c r="AH2622" i="15"/>
  <c r="AI2622" i="15" s="1"/>
  <c r="W2622" i="15"/>
  <c r="Y2622" i="15" s="1"/>
  <c r="V2622" i="15"/>
  <c r="U2622" i="15"/>
  <c r="X2622" i="15" s="1"/>
  <c r="R2622" i="15"/>
  <c r="P2622" i="15"/>
  <c r="M2622" i="15" s="1"/>
  <c r="O2622" i="15"/>
  <c r="N2622" i="15"/>
  <c r="H2622" i="15"/>
  <c r="G2622" i="15"/>
  <c r="D2622" i="15"/>
  <c r="BA2622" i="15" s="1"/>
  <c r="C2622" i="15"/>
  <c r="AM2621" i="15"/>
  <c r="AH2621" i="15"/>
  <c r="AI2621" i="15" s="1"/>
  <c r="W2621" i="15"/>
  <c r="Y2621" i="15" s="1"/>
  <c r="V2621" i="15"/>
  <c r="U2621" i="15"/>
  <c r="X2621" i="15" s="1"/>
  <c r="R2621" i="15"/>
  <c r="P2621" i="15"/>
  <c r="M2621" i="15" s="1"/>
  <c r="O2621" i="15"/>
  <c r="N2621" i="15"/>
  <c r="H2621" i="15"/>
  <c r="G2621" i="15"/>
  <c r="D2621" i="15"/>
  <c r="BA2621" i="15" s="1"/>
  <c r="C2621" i="15"/>
  <c r="AM2620" i="15"/>
  <c r="AH2620" i="15"/>
  <c r="AI2620" i="15" s="1"/>
  <c r="W2620" i="15"/>
  <c r="Y2620" i="15" s="1"/>
  <c r="V2620" i="15"/>
  <c r="U2620" i="15"/>
  <c r="X2620" i="15" s="1"/>
  <c r="R2620" i="15"/>
  <c r="AO2620" i="15" s="1"/>
  <c r="P2620" i="15"/>
  <c r="M2620" i="15" s="1"/>
  <c r="O2620" i="15"/>
  <c r="N2620" i="15"/>
  <c r="H2620" i="15"/>
  <c r="G2620" i="15"/>
  <c r="D2620" i="15"/>
  <c r="BA2620" i="15" s="1"/>
  <c r="C2620" i="15"/>
  <c r="AM2619" i="15"/>
  <c r="AH2619" i="15"/>
  <c r="AI2619" i="15" s="1"/>
  <c r="W2619" i="15"/>
  <c r="Y2619" i="15" s="1"/>
  <c r="V2619" i="15"/>
  <c r="U2619" i="15"/>
  <c r="X2619" i="15" s="1"/>
  <c r="R2619" i="15"/>
  <c r="AO2619" i="15" s="1"/>
  <c r="P2619" i="15"/>
  <c r="M2619" i="15" s="1"/>
  <c r="O2619" i="15"/>
  <c r="N2619" i="15"/>
  <c r="H2619" i="15"/>
  <c r="G2619" i="15"/>
  <c r="D2619" i="15"/>
  <c r="BA2619" i="15" s="1"/>
  <c r="C2619" i="15"/>
  <c r="AM2618" i="15"/>
  <c r="AH2618" i="15"/>
  <c r="AI2618" i="15" s="1"/>
  <c r="W2618" i="15"/>
  <c r="Y2618" i="15" s="1"/>
  <c r="V2618" i="15"/>
  <c r="U2618" i="15"/>
  <c r="X2618" i="15" s="1"/>
  <c r="R2618" i="15"/>
  <c r="AO2618" i="15" s="1"/>
  <c r="P2618" i="15"/>
  <c r="O2618" i="15"/>
  <c r="N2618" i="15"/>
  <c r="M2618" i="15"/>
  <c r="H2618" i="15"/>
  <c r="G2618" i="15"/>
  <c r="D2618" i="15"/>
  <c r="BA2618" i="15" s="1"/>
  <c r="C2618" i="15"/>
  <c r="AM2617" i="15"/>
  <c r="AH2617" i="15"/>
  <c r="AI2617" i="15" s="1"/>
  <c r="W2617" i="15"/>
  <c r="Y2617" i="15" s="1"/>
  <c r="V2617" i="15"/>
  <c r="U2617" i="15"/>
  <c r="X2617" i="15" s="1"/>
  <c r="R2617" i="15"/>
  <c r="AO2617" i="15" s="1"/>
  <c r="P2617" i="15"/>
  <c r="O2617" i="15"/>
  <c r="N2617" i="15"/>
  <c r="H2617" i="15"/>
  <c r="G2617" i="15"/>
  <c r="D2617" i="15"/>
  <c r="BA2617" i="15" s="1"/>
  <c r="C2617" i="15"/>
  <c r="AM2616" i="15"/>
  <c r="AH2616" i="15"/>
  <c r="AI2616" i="15" s="1"/>
  <c r="W2616" i="15"/>
  <c r="Y2616" i="15" s="1"/>
  <c r="V2616" i="15"/>
  <c r="U2616" i="15"/>
  <c r="X2616" i="15" s="1"/>
  <c r="R2616" i="15"/>
  <c r="AO2616" i="15" s="1"/>
  <c r="P2616" i="15"/>
  <c r="O2616" i="15"/>
  <c r="N2616" i="15"/>
  <c r="H2616" i="15"/>
  <c r="G2616" i="15"/>
  <c r="D2616" i="15"/>
  <c r="BA2616" i="15" s="1"/>
  <c r="C2616" i="15"/>
  <c r="AM2615" i="15"/>
  <c r="AH2615" i="15"/>
  <c r="AI2615" i="15" s="1"/>
  <c r="W2615" i="15"/>
  <c r="Y2615" i="15" s="1"/>
  <c r="V2615" i="15"/>
  <c r="U2615" i="15"/>
  <c r="X2615" i="15" s="1"/>
  <c r="R2615" i="15"/>
  <c r="AO2615" i="15" s="1"/>
  <c r="P2615" i="15"/>
  <c r="M2615" i="15" s="1"/>
  <c r="O2615" i="15"/>
  <c r="N2615" i="15"/>
  <c r="H2615" i="15"/>
  <c r="G2615" i="15"/>
  <c r="D2615" i="15"/>
  <c r="BA2615" i="15" s="1"/>
  <c r="C2615" i="15"/>
  <c r="AM2614" i="15"/>
  <c r="AH2614" i="15"/>
  <c r="AI2614" i="15" s="1"/>
  <c r="W2614" i="15"/>
  <c r="Y2614" i="15" s="1"/>
  <c r="V2614" i="15"/>
  <c r="U2614" i="15"/>
  <c r="X2614" i="15" s="1"/>
  <c r="R2614" i="15"/>
  <c r="AO2614" i="15" s="1"/>
  <c r="P2614" i="15"/>
  <c r="M2614" i="15" s="1"/>
  <c r="O2614" i="15"/>
  <c r="N2614" i="15"/>
  <c r="H2614" i="15"/>
  <c r="G2614" i="15"/>
  <c r="D2614" i="15"/>
  <c r="BA2614" i="15" s="1"/>
  <c r="C2614" i="15"/>
  <c r="AM2613" i="15"/>
  <c r="AH2613" i="15"/>
  <c r="AI2613" i="15" s="1"/>
  <c r="W2613" i="15"/>
  <c r="Y2613" i="15" s="1"/>
  <c r="V2613" i="15"/>
  <c r="U2613" i="15"/>
  <c r="X2613" i="15" s="1"/>
  <c r="R2613" i="15"/>
  <c r="AO2613" i="15" s="1"/>
  <c r="P2613" i="15"/>
  <c r="M2613" i="15" s="1"/>
  <c r="O2613" i="15"/>
  <c r="N2613" i="15"/>
  <c r="H2613" i="15"/>
  <c r="G2613" i="15"/>
  <c r="D2613" i="15"/>
  <c r="BA2613" i="15" s="1"/>
  <c r="C2613" i="15"/>
  <c r="AM2612" i="15"/>
  <c r="AH2612" i="15"/>
  <c r="AI2612" i="15" s="1"/>
  <c r="W2612" i="15"/>
  <c r="Y2612" i="15" s="1"/>
  <c r="V2612" i="15"/>
  <c r="U2612" i="15"/>
  <c r="X2612" i="15" s="1"/>
  <c r="R2612" i="15"/>
  <c r="P2612" i="15"/>
  <c r="M2612" i="15" s="1"/>
  <c r="O2612" i="15"/>
  <c r="N2612" i="15"/>
  <c r="H2612" i="15"/>
  <c r="G2612" i="15"/>
  <c r="D2612" i="15"/>
  <c r="BA2612" i="15" s="1"/>
  <c r="C2612" i="15"/>
  <c r="AM2611" i="15"/>
  <c r="AH2611" i="15"/>
  <c r="AI2611" i="15" s="1"/>
  <c r="W2611" i="15"/>
  <c r="Y2611" i="15" s="1"/>
  <c r="V2611" i="15"/>
  <c r="U2611" i="15"/>
  <c r="X2611" i="15" s="1"/>
  <c r="R2611" i="15"/>
  <c r="AO2611" i="15" s="1"/>
  <c r="P2611" i="15"/>
  <c r="M2611" i="15" s="1"/>
  <c r="O2611" i="15"/>
  <c r="N2611" i="15"/>
  <c r="H2611" i="15"/>
  <c r="G2611" i="15"/>
  <c r="D2611" i="15"/>
  <c r="BA2611" i="15" s="1"/>
  <c r="C2611" i="15"/>
  <c r="AM2610" i="15"/>
  <c r="AH2610" i="15"/>
  <c r="AI2610" i="15" s="1"/>
  <c r="W2610" i="15"/>
  <c r="Y2610" i="15" s="1"/>
  <c r="V2610" i="15"/>
  <c r="U2610" i="15"/>
  <c r="X2610" i="15" s="1"/>
  <c r="R2610" i="15"/>
  <c r="AO2610" i="15" s="1"/>
  <c r="P2610" i="15"/>
  <c r="M2610" i="15" s="1"/>
  <c r="O2610" i="15"/>
  <c r="N2610" i="15"/>
  <c r="H2610" i="15"/>
  <c r="G2610" i="15"/>
  <c r="D2610" i="15"/>
  <c r="BA2610" i="15" s="1"/>
  <c r="C2610" i="15"/>
  <c r="AM2609" i="15"/>
  <c r="AH2609" i="15"/>
  <c r="AI2609" i="15" s="1"/>
  <c r="W2609" i="15"/>
  <c r="Y2609" i="15" s="1"/>
  <c r="V2609" i="15"/>
  <c r="U2609" i="15"/>
  <c r="X2609" i="15" s="1"/>
  <c r="R2609" i="15"/>
  <c r="AO2609" i="15" s="1"/>
  <c r="P2609" i="15"/>
  <c r="O2609" i="15"/>
  <c r="N2609" i="15"/>
  <c r="H2609" i="15"/>
  <c r="G2609" i="15"/>
  <c r="D2609" i="15"/>
  <c r="BA2609" i="15" s="1"/>
  <c r="C2609" i="15"/>
  <c r="AM2608" i="15"/>
  <c r="AH2608" i="15"/>
  <c r="AI2608" i="15" s="1"/>
  <c r="W2608" i="15"/>
  <c r="Y2608" i="15" s="1"/>
  <c r="V2608" i="15"/>
  <c r="U2608" i="15"/>
  <c r="X2608" i="15" s="1"/>
  <c r="R2608" i="15"/>
  <c r="AO2608" i="15" s="1"/>
  <c r="P2608" i="15"/>
  <c r="M2608" i="15" s="1"/>
  <c r="O2608" i="15"/>
  <c r="N2608" i="15"/>
  <c r="H2608" i="15"/>
  <c r="G2608" i="15"/>
  <c r="D2608" i="15"/>
  <c r="BA2608" i="15" s="1"/>
  <c r="C2608" i="15"/>
  <c r="AM2607" i="15"/>
  <c r="AH2607" i="15"/>
  <c r="AI2607" i="15" s="1"/>
  <c r="W2607" i="15"/>
  <c r="Y2607" i="15" s="1"/>
  <c r="V2607" i="15"/>
  <c r="U2607" i="15"/>
  <c r="X2607" i="15" s="1"/>
  <c r="R2607" i="15"/>
  <c r="AO2607" i="15" s="1"/>
  <c r="P2607" i="15"/>
  <c r="M2607" i="15" s="1"/>
  <c r="O2607" i="15"/>
  <c r="N2607" i="15"/>
  <c r="H2607" i="15"/>
  <c r="G2607" i="15"/>
  <c r="D2607" i="15"/>
  <c r="BA2607" i="15" s="1"/>
  <c r="C2607" i="15"/>
  <c r="AM2606" i="15"/>
  <c r="AH2606" i="15"/>
  <c r="AI2606" i="15" s="1"/>
  <c r="W2606" i="15"/>
  <c r="Y2606" i="15" s="1"/>
  <c r="V2606" i="15"/>
  <c r="U2606" i="15"/>
  <c r="X2606" i="15" s="1"/>
  <c r="R2606" i="15"/>
  <c r="AO2606" i="15" s="1"/>
  <c r="P2606" i="15"/>
  <c r="M2606" i="15" s="1"/>
  <c r="O2606" i="15"/>
  <c r="N2606" i="15"/>
  <c r="H2606" i="15"/>
  <c r="G2606" i="15"/>
  <c r="D2606" i="15"/>
  <c r="BA2606" i="15" s="1"/>
  <c r="C2606" i="15"/>
  <c r="AM2605" i="15"/>
  <c r="AH2605" i="15"/>
  <c r="AI2605" i="15" s="1"/>
  <c r="W2605" i="15"/>
  <c r="Y2605" i="15" s="1"/>
  <c r="V2605" i="15"/>
  <c r="U2605" i="15"/>
  <c r="X2605" i="15" s="1"/>
  <c r="R2605" i="15"/>
  <c r="AO2605" i="15" s="1"/>
  <c r="P2605" i="15"/>
  <c r="O2605" i="15"/>
  <c r="N2605" i="15"/>
  <c r="H2605" i="15"/>
  <c r="G2605" i="15"/>
  <c r="D2605" i="15"/>
  <c r="BA2605" i="15" s="1"/>
  <c r="C2605" i="15"/>
  <c r="AM2604" i="15"/>
  <c r="AH2604" i="15"/>
  <c r="AI2604" i="15" s="1"/>
  <c r="Y2604" i="15"/>
  <c r="W2604" i="15"/>
  <c r="V2604" i="15"/>
  <c r="U2604" i="15"/>
  <c r="X2604" i="15" s="1"/>
  <c r="R2604" i="15"/>
  <c r="AO2604" i="15" s="1"/>
  <c r="P2604" i="15"/>
  <c r="M2604" i="15" s="1"/>
  <c r="O2604" i="15"/>
  <c r="N2604" i="15"/>
  <c r="H2604" i="15"/>
  <c r="AQ2604" i="15" s="1"/>
  <c r="G2604" i="15"/>
  <c r="D2604" i="15"/>
  <c r="BA2604" i="15" s="1"/>
  <c r="C2604" i="15"/>
  <c r="AM2603" i="15"/>
  <c r="AI2603" i="15"/>
  <c r="AH2603" i="15"/>
  <c r="W2603" i="15"/>
  <c r="Y2603" i="15" s="1"/>
  <c r="V2603" i="15"/>
  <c r="U2603" i="15"/>
  <c r="X2603" i="15" s="1"/>
  <c r="R2603" i="15"/>
  <c r="AO2603" i="15" s="1"/>
  <c r="P2603" i="15"/>
  <c r="O2603" i="15"/>
  <c r="N2603" i="15"/>
  <c r="H2603" i="15"/>
  <c r="Q2603" i="15" s="1"/>
  <c r="AP2603" i="15" s="1"/>
  <c r="G2603" i="15"/>
  <c r="D2603" i="15"/>
  <c r="BA2603" i="15" s="1"/>
  <c r="C2603" i="15"/>
  <c r="AM2602" i="15"/>
  <c r="AH2602" i="15"/>
  <c r="AI2602" i="15" s="1"/>
  <c r="W2602" i="15"/>
  <c r="Y2602" i="15" s="1"/>
  <c r="V2602" i="15"/>
  <c r="U2602" i="15"/>
  <c r="X2602" i="15" s="1"/>
  <c r="R2602" i="15"/>
  <c r="AO2602" i="15" s="1"/>
  <c r="P2602" i="15"/>
  <c r="O2602" i="15"/>
  <c r="N2602" i="15"/>
  <c r="H2602" i="15"/>
  <c r="G2602" i="15"/>
  <c r="D2602" i="15"/>
  <c r="BA2602" i="15" s="1"/>
  <c r="C2602" i="15"/>
  <c r="AM2601" i="15"/>
  <c r="AH2601" i="15"/>
  <c r="AI2601" i="15" s="1"/>
  <c r="W2601" i="15"/>
  <c r="Y2601" i="15" s="1"/>
  <c r="V2601" i="15"/>
  <c r="U2601" i="15"/>
  <c r="X2601" i="15" s="1"/>
  <c r="R2601" i="15"/>
  <c r="P2601" i="15"/>
  <c r="M2601" i="15" s="1"/>
  <c r="O2601" i="15"/>
  <c r="N2601" i="15"/>
  <c r="H2601" i="15"/>
  <c r="G2601" i="15"/>
  <c r="D2601" i="15"/>
  <c r="BA2601" i="15" s="1"/>
  <c r="C2601" i="15"/>
  <c r="AM2600" i="15"/>
  <c r="AH2600" i="15"/>
  <c r="AI2600" i="15" s="1"/>
  <c r="W2600" i="15"/>
  <c r="Y2600" i="15" s="1"/>
  <c r="V2600" i="15"/>
  <c r="U2600" i="15"/>
  <c r="X2600" i="15" s="1"/>
  <c r="R2600" i="15"/>
  <c r="AO2600" i="15" s="1"/>
  <c r="P2600" i="15"/>
  <c r="O2600" i="15"/>
  <c r="N2600" i="15"/>
  <c r="H2600" i="15"/>
  <c r="G2600" i="15"/>
  <c r="D2600" i="15"/>
  <c r="BA2600" i="15" s="1"/>
  <c r="C2600" i="15"/>
  <c r="AO2599" i="15"/>
  <c r="AM2599" i="15"/>
  <c r="AH2599" i="15"/>
  <c r="AI2599" i="15" s="1"/>
  <c r="W2599" i="15"/>
  <c r="Y2599" i="15" s="1"/>
  <c r="V2599" i="15"/>
  <c r="U2599" i="15"/>
  <c r="X2599" i="15" s="1"/>
  <c r="R2599" i="15"/>
  <c r="P2599" i="15"/>
  <c r="M2599" i="15" s="1"/>
  <c r="O2599" i="15"/>
  <c r="N2599" i="15"/>
  <c r="H2599" i="15"/>
  <c r="G2599" i="15"/>
  <c r="D2599" i="15"/>
  <c r="BA2599" i="15" s="1"/>
  <c r="C2599" i="15"/>
  <c r="AM2598" i="15"/>
  <c r="AH2598" i="15"/>
  <c r="AI2598" i="15" s="1"/>
  <c r="W2598" i="15"/>
  <c r="Y2598" i="15" s="1"/>
  <c r="V2598" i="15"/>
  <c r="U2598" i="15"/>
  <c r="X2598" i="15" s="1"/>
  <c r="R2598" i="15"/>
  <c r="P2598" i="15"/>
  <c r="M2598" i="15" s="1"/>
  <c r="O2598" i="15"/>
  <c r="N2598" i="15"/>
  <c r="H2598" i="15"/>
  <c r="G2598" i="15"/>
  <c r="D2598" i="15"/>
  <c r="BA2598" i="15" s="1"/>
  <c r="C2598" i="15"/>
  <c r="AM2597" i="15"/>
  <c r="AH2597" i="15"/>
  <c r="AI2597" i="15" s="1"/>
  <c r="W2597" i="15"/>
  <c r="Y2597" i="15" s="1"/>
  <c r="V2597" i="15"/>
  <c r="U2597" i="15"/>
  <c r="X2597" i="15" s="1"/>
  <c r="R2597" i="15"/>
  <c r="AO2597" i="15" s="1"/>
  <c r="P2597" i="15"/>
  <c r="M2597" i="15" s="1"/>
  <c r="O2597" i="15"/>
  <c r="N2597" i="15"/>
  <c r="H2597" i="15"/>
  <c r="G2597" i="15"/>
  <c r="D2597" i="15"/>
  <c r="BA2597" i="15" s="1"/>
  <c r="C2597" i="15"/>
  <c r="AM2596" i="15"/>
  <c r="AH2596" i="15"/>
  <c r="AI2596" i="15" s="1"/>
  <c r="W2596" i="15"/>
  <c r="Y2596" i="15" s="1"/>
  <c r="V2596" i="15"/>
  <c r="U2596" i="15"/>
  <c r="X2596" i="15" s="1"/>
  <c r="R2596" i="15"/>
  <c r="AO2596" i="15" s="1"/>
  <c r="P2596" i="15"/>
  <c r="O2596" i="15"/>
  <c r="N2596" i="15"/>
  <c r="H2596" i="15"/>
  <c r="G2596" i="15"/>
  <c r="D2596" i="15"/>
  <c r="BA2596" i="15" s="1"/>
  <c r="C2596" i="15"/>
  <c r="AM2595" i="15"/>
  <c r="AH2595" i="15"/>
  <c r="AI2595" i="15" s="1"/>
  <c r="W2595" i="15"/>
  <c r="Y2595" i="15" s="1"/>
  <c r="V2595" i="15"/>
  <c r="U2595" i="15"/>
  <c r="X2595" i="15" s="1"/>
  <c r="R2595" i="15"/>
  <c r="AO2595" i="15" s="1"/>
  <c r="P2595" i="15"/>
  <c r="O2595" i="15"/>
  <c r="N2595" i="15"/>
  <c r="H2595" i="15"/>
  <c r="G2595" i="15"/>
  <c r="D2595" i="15"/>
  <c r="BA2595" i="15" s="1"/>
  <c r="C2595" i="15"/>
  <c r="AM2594" i="15"/>
  <c r="AH2594" i="15"/>
  <c r="AI2594" i="15" s="1"/>
  <c r="W2594" i="15"/>
  <c r="Y2594" i="15" s="1"/>
  <c r="V2594" i="15"/>
  <c r="U2594" i="15"/>
  <c r="X2594" i="15" s="1"/>
  <c r="R2594" i="15"/>
  <c r="AO2594" i="15" s="1"/>
  <c r="P2594" i="15"/>
  <c r="M2594" i="15" s="1"/>
  <c r="O2594" i="15"/>
  <c r="N2594" i="15"/>
  <c r="H2594" i="15"/>
  <c r="G2594" i="15"/>
  <c r="D2594" i="15"/>
  <c r="BA2594" i="15" s="1"/>
  <c r="C2594" i="15"/>
  <c r="AM2593" i="15"/>
  <c r="AH2593" i="15"/>
  <c r="AI2593" i="15" s="1"/>
  <c r="W2593" i="15"/>
  <c r="Y2593" i="15" s="1"/>
  <c r="V2593" i="15"/>
  <c r="U2593" i="15"/>
  <c r="X2593" i="15" s="1"/>
  <c r="R2593" i="15"/>
  <c r="AO2593" i="15" s="1"/>
  <c r="P2593" i="15"/>
  <c r="M2593" i="15" s="1"/>
  <c r="O2593" i="15"/>
  <c r="N2593" i="15"/>
  <c r="H2593" i="15"/>
  <c r="G2593" i="15"/>
  <c r="D2593" i="15"/>
  <c r="BA2593" i="15" s="1"/>
  <c r="C2593" i="15"/>
  <c r="AM2592" i="15"/>
  <c r="AH2592" i="15"/>
  <c r="AI2592" i="15" s="1"/>
  <c r="W2592" i="15"/>
  <c r="Y2592" i="15" s="1"/>
  <c r="V2592" i="15"/>
  <c r="U2592" i="15"/>
  <c r="X2592" i="15" s="1"/>
  <c r="R2592" i="15"/>
  <c r="AO2592" i="15" s="1"/>
  <c r="P2592" i="15"/>
  <c r="M2592" i="15" s="1"/>
  <c r="O2592" i="15"/>
  <c r="N2592" i="15"/>
  <c r="H2592" i="15"/>
  <c r="G2592" i="15"/>
  <c r="D2592" i="15"/>
  <c r="BA2592" i="15" s="1"/>
  <c r="C2592" i="15"/>
  <c r="AM2591" i="15"/>
  <c r="AH2591" i="15"/>
  <c r="AI2591" i="15" s="1"/>
  <c r="W2591" i="15"/>
  <c r="Y2591" i="15" s="1"/>
  <c r="V2591" i="15"/>
  <c r="U2591" i="15"/>
  <c r="X2591" i="15" s="1"/>
  <c r="R2591" i="15"/>
  <c r="AO2591" i="15" s="1"/>
  <c r="P2591" i="15"/>
  <c r="M2591" i="15" s="1"/>
  <c r="O2591" i="15"/>
  <c r="N2591" i="15"/>
  <c r="H2591" i="15"/>
  <c r="G2591" i="15"/>
  <c r="D2591" i="15"/>
  <c r="BA2591" i="15" s="1"/>
  <c r="C2591" i="15"/>
  <c r="AM2590" i="15"/>
  <c r="AH2590" i="15"/>
  <c r="AI2590" i="15" s="1"/>
  <c r="W2590" i="15"/>
  <c r="Y2590" i="15" s="1"/>
  <c r="V2590" i="15"/>
  <c r="U2590" i="15"/>
  <c r="X2590" i="15" s="1"/>
  <c r="R2590" i="15"/>
  <c r="AO2590" i="15" s="1"/>
  <c r="P2590" i="15"/>
  <c r="M2590" i="15" s="1"/>
  <c r="O2590" i="15"/>
  <c r="N2590" i="15"/>
  <c r="H2590" i="15"/>
  <c r="G2590" i="15"/>
  <c r="D2590" i="15"/>
  <c r="BA2590" i="15" s="1"/>
  <c r="C2590" i="15"/>
  <c r="AM2589" i="15"/>
  <c r="AH2589" i="15"/>
  <c r="AI2589" i="15" s="1"/>
  <c r="W2589" i="15"/>
  <c r="Y2589" i="15" s="1"/>
  <c r="V2589" i="15"/>
  <c r="U2589" i="15"/>
  <c r="X2589" i="15" s="1"/>
  <c r="R2589" i="15"/>
  <c r="AO2589" i="15" s="1"/>
  <c r="P2589" i="15"/>
  <c r="M2589" i="15" s="1"/>
  <c r="O2589" i="15"/>
  <c r="N2589" i="15"/>
  <c r="H2589" i="15"/>
  <c r="G2589" i="15"/>
  <c r="D2589" i="15"/>
  <c r="BA2589" i="15" s="1"/>
  <c r="C2589" i="15"/>
  <c r="AM2588" i="15"/>
  <c r="AH2588" i="15"/>
  <c r="AI2588" i="15" s="1"/>
  <c r="W2588" i="15"/>
  <c r="Y2588" i="15" s="1"/>
  <c r="V2588" i="15"/>
  <c r="U2588" i="15"/>
  <c r="X2588" i="15" s="1"/>
  <c r="R2588" i="15"/>
  <c r="AO2588" i="15" s="1"/>
  <c r="P2588" i="15"/>
  <c r="M2588" i="15" s="1"/>
  <c r="O2588" i="15"/>
  <c r="N2588" i="15"/>
  <c r="H2588" i="15"/>
  <c r="G2588" i="15"/>
  <c r="D2588" i="15"/>
  <c r="BA2588" i="15" s="1"/>
  <c r="C2588" i="15"/>
  <c r="AM2587" i="15"/>
  <c r="AH2587" i="15"/>
  <c r="AI2587" i="15" s="1"/>
  <c r="W2587" i="15"/>
  <c r="Y2587" i="15" s="1"/>
  <c r="V2587" i="15"/>
  <c r="U2587" i="15"/>
  <c r="X2587" i="15" s="1"/>
  <c r="R2587" i="15"/>
  <c r="AO2587" i="15" s="1"/>
  <c r="P2587" i="15"/>
  <c r="M2587" i="15" s="1"/>
  <c r="O2587" i="15"/>
  <c r="N2587" i="15"/>
  <c r="H2587" i="15"/>
  <c r="G2587" i="15"/>
  <c r="D2587" i="15"/>
  <c r="BA2587" i="15" s="1"/>
  <c r="C2587" i="15"/>
  <c r="AM2586" i="15"/>
  <c r="AH2586" i="15"/>
  <c r="AI2586" i="15" s="1"/>
  <c r="W2586" i="15"/>
  <c r="Y2586" i="15" s="1"/>
  <c r="V2586" i="15"/>
  <c r="U2586" i="15"/>
  <c r="X2586" i="15" s="1"/>
  <c r="R2586" i="15"/>
  <c r="AO2586" i="15" s="1"/>
  <c r="P2586" i="15"/>
  <c r="M2586" i="15" s="1"/>
  <c r="O2586" i="15"/>
  <c r="N2586" i="15"/>
  <c r="H2586" i="15"/>
  <c r="G2586" i="15"/>
  <c r="D2586" i="15"/>
  <c r="BA2586" i="15" s="1"/>
  <c r="C2586" i="15"/>
  <c r="AM2585" i="15"/>
  <c r="AH2585" i="15"/>
  <c r="AI2585" i="15" s="1"/>
  <c r="W2585" i="15"/>
  <c r="Y2585" i="15" s="1"/>
  <c r="V2585" i="15"/>
  <c r="U2585" i="15"/>
  <c r="X2585" i="15" s="1"/>
  <c r="R2585" i="15"/>
  <c r="AO2585" i="15" s="1"/>
  <c r="P2585" i="15"/>
  <c r="M2585" i="15" s="1"/>
  <c r="O2585" i="15"/>
  <c r="N2585" i="15"/>
  <c r="H2585" i="15"/>
  <c r="G2585" i="15"/>
  <c r="D2585" i="15"/>
  <c r="BA2585" i="15" s="1"/>
  <c r="C2585" i="15"/>
  <c r="AM2584" i="15"/>
  <c r="AH2584" i="15"/>
  <c r="AI2584" i="15" s="1"/>
  <c r="W2584" i="15"/>
  <c r="Y2584" i="15" s="1"/>
  <c r="V2584" i="15"/>
  <c r="U2584" i="15"/>
  <c r="X2584" i="15" s="1"/>
  <c r="R2584" i="15"/>
  <c r="AO2584" i="15" s="1"/>
  <c r="P2584" i="15"/>
  <c r="M2584" i="15" s="1"/>
  <c r="O2584" i="15"/>
  <c r="N2584" i="15"/>
  <c r="H2584" i="15"/>
  <c r="G2584" i="15"/>
  <c r="D2584" i="15"/>
  <c r="BA2584" i="15" s="1"/>
  <c r="C2584" i="15"/>
  <c r="AM2583" i="15"/>
  <c r="AH2583" i="15"/>
  <c r="AI2583" i="15" s="1"/>
  <c r="W2583" i="15"/>
  <c r="Y2583" i="15" s="1"/>
  <c r="V2583" i="15"/>
  <c r="U2583" i="15"/>
  <c r="X2583" i="15" s="1"/>
  <c r="R2583" i="15"/>
  <c r="AO2583" i="15" s="1"/>
  <c r="P2583" i="15"/>
  <c r="M2583" i="15" s="1"/>
  <c r="O2583" i="15"/>
  <c r="N2583" i="15"/>
  <c r="H2583" i="15"/>
  <c r="G2583" i="15"/>
  <c r="D2583" i="15"/>
  <c r="BA2583" i="15" s="1"/>
  <c r="C2583" i="15"/>
  <c r="AM2582" i="15"/>
  <c r="AH2582" i="15"/>
  <c r="AI2582" i="15" s="1"/>
  <c r="W2582" i="15"/>
  <c r="Y2582" i="15" s="1"/>
  <c r="V2582" i="15"/>
  <c r="U2582" i="15"/>
  <c r="X2582" i="15" s="1"/>
  <c r="R2582" i="15"/>
  <c r="AO2582" i="15" s="1"/>
  <c r="P2582" i="15"/>
  <c r="O2582" i="15"/>
  <c r="N2582" i="15"/>
  <c r="H2582" i="15"/>
  <c r="G2582" i="15"/>
  <c r="D2582" i="15"/>
  <c r="BA2582" i="15" s="1"/>
  <c r="C2582" i="15"/>
  <c r="AM2581" i="15"/>
  <c r="AH2581" i="15"/>
  <c r="AI2581" i="15" s="1"/>
  <c r="W2581" i="15"/>
  <c r="Y2581" i="15" s="1"/>
  <c r="V2581" i="15"/>
  <c r="U2581" i="15"/>
  <c r="X2581" i="15" s="1"/>
  <c r="R2581" i="15"/>
  <c r="AO2581" i="15" s="1"/>
  <c r="P2581" i="15"/>
  <c r="M2581" i="15" s="1"/>
  <c r="O2581" i="15"/>
  <c r="N2581" i="15"/>
  <c r="H2581" i="15"/>
  <c r="G2581" i="15"/>
  <c r="D2581" i="15"/>
  <c r="BA2581" i="15" s="1"/>
  <c r="C2581" i="15"/>
  <c r="AM2580" i="15"/>
  <c r="AH2580" i="15"/>
  <c r="AI2580" i="15" s="1"/>
  <c r="W2580" i="15"/>
  <c r="Y2580" i="15" s="1"/>
  <c r="V2580" i="15"/>
  <c r="U2580" i="15"/>
  <c r="X2580" i="15" s="1"/>
  <c r="R2580" i="15"/>
  <c r="AO2580" i="15" s="1"/>
  <c r="P2580" i="15"/>
  <c r="O2580" i="15"/>
  <c r="N2580" i="15"/>
  <c r="H2580" i="15"/>
  <c r="G2580" i="15"/>
  <c r="D2580" i="15"/>
  <c r="BA2580" i="15" s="1"/>
  <c r="C2580" i="15"/>
  <c r="AM2579" i="15"/>
  <c r="AH2579" i="15"/>
  <c r="AI2579" i="15" s="1"/>
  <c r="W2579" i="15"/>
  <c r="Y2579" i="15" s="1"/>
  <c r="V2579" i="15"/>
  <c r="U2579" i="15"/>
  <c r="X2579" i="15" s="1"/>
  <c r="R2579" i="15"/>
  <c r="AO2579" i="15" s="1"/>
  <c r="P2579" i="15"/>
  <c r="M2579" i="15" s="1"/>
  <c r="O2579" i="15"/>
  <c r="N2579" i="15"/>
  <c r="H2579" i="15"/>
  <c r="G2579" i="15"/>
  <c r="D2579" i="15"/>
  <c r="BA2579" i="15" s="1"/>
  <c r="C2579" i="15"/>
  <c r="AM2578" i="15"/>
  <c r="AH2578" i="15"/>
  <c r="AI2578" i="15" s="1"/>
  <c r="W2578" i="15"/>
  <c r="Y2578" i="15" s="1"/>
  <c r="V2578" i="15"/>
  <c r="U2578" i="15"/>
  <c r="X2578" i="15" s="1"/>
  <c r="R2578" i="15"/>
  <c r="P2578" i="15"/>
  <c r="M2578" i="15" s="1"/>
  <c r="O2578" i="15"/>
  <c r="N2578" i="15"/>
  <c r="H2578" i="15"/>
  <c r="G2578" i="15"/>
  <c r="D2578" i="15"/>
  <c r="BA2578" i="15" s="1"/>
  <c r="C2578" i="15"/>
  <c r="AM2577" i="15"/>
  <c r="AH2577" i="15"/>
  <c r="AI2577" i="15" s="1"/>
  <c r="W2577" i="15"/>
  <c r="Y2577" i="15" s="1"/>
  <c r="V2577" i="15"/>
  <c r="U2577" i="15"/>
  <c r="X2577" i="15" s="1"/>
  <c r="R2577" i="15"/>
  <c r="AO2577" i="15" s="1"/>
  <c r="P2577" i="15"/>
  <c r="M2577" i="15" s="1"/>
  <c r="O2577" i="15"/>
  <c r="N2577" i="15"/>
  <c r="H2577" i="15"/>
  <c r="G2577" i="15"/>
  <c r="D2577" i="15"/>
  <c r="BA2577" i="15" s="1"/>
  <c r="C2577" i="15"/>
  <c r="AM2576" i="15"/>
  <c r="AH2576" i="15"/>
  <c r="AI2576" i="15" s="1"/>
  <c r="W2576" i="15"/>
  <c r="Y2576" i="15" s="1"/>
  <c r="V2576" i="15"/>
  <c r="U2576" i="15"/>
  <c r="X2576" i="15" s="1"/>
  <c r="R2576" i="15"/>
  <c r="AO2576" i="15" s="1"/>
  <c r="P2576" i="15"/>
  <c r="O2576" i="15"/>
  <c r="N2576" i="15"/>
  <c r="H2576" i="15"/>
  <c r="G2576" i="15"/>
  <c r="D2576" i="15"/>
  <c r="BA2576" i="15" s="1"/>
  <c r="C2576" i="15"/>
  <c r="AM2575" i="15"/>
  <c r="AH2575" i="15"/>
  <c r="AI2575" i="15" s="1"/>
  <c r="W2575" i="15"/>
  <c r="Y2575" i="15" s="1"/>
  <c r="V2575" i="15"/>
  <c r="U2575" i="15"/>
  <c r="X2575" i="15" s="1"/>
  <c r="R2575" i="15"/>
  <c r="AO2575" i="15" s="1"/>
  <c r="P2575" i="15"/>
  <c r="M2575" i="15" s="1"/>
  <c r="O2575" i="15"/>
  <c r="N2575" i="15"/>
  <c r="H2575" i="15"/>
  <c r="G2575" i="15"/>
  <c r="D2575" i="15"/>
  <c r="BA2575" i="15" s="1"/>
  <c r="C2575" i="15"/>
  <c r="AM2574" i="15"/>
  <c r="AH2574" i="15"/>
  <c r="AI2574" i="15" s="1"/>
  <c r="W2574" i="15"/>
  <c r="Y2574" i="15" s="1"/>
  <c r="V2574" i="15"/>
  <c r="U2574" i="15"/>
  <c r="X2574" i="15" s="1"/>
  <c r="R2574" i="15"/>
  <c r="AO2574" i="15" s="1"/>
  <c r="P2574" i="15"/>
  <c r="M2574" i="15" s="1"/>
  <c r="O2574" i="15"/>
  <c r="N2574" i="15"/>
  <c r="H2574" i="15"/>
  <c r="G2574" i="15"/>
  <c r="D2574" i="15"/>
  <c r="BA2574" i="15" s="1"/>
  <c r="C2574" i="15"/>
  <c r="AM2573" i="15"/>
  <c r="AH2573" i="15"/>
  <c r="AI2573" i="15" s="1"/>
  <c r="W2573" i="15"/>
  <c r="Y2573" i="15" s="1"/>
  <c r="V2573" i="15"/>
  <c r="U2573" i="15"/>
  <c r="X2573" i="15" s="1"/>
  <c r="R2573" i="15"/>
  <c r="AO2573" i="15" s="1"/>
  <c r="P2573" i="15"/>
  <c r="M2573" i="15" s="1"/>
  <c r="O2573" i="15"/>
  <c r="N2573" i="15"/>
  <c r="H2573" i="15"/>
  <c r="G2573" i="15"/>
  <c r="D2573" i="15"/>
  <c r="BA2573" i="15" s="1"/>
  <c r="C2573" i="15"/>
  <c r="AM2572" i="15"/>
  <c r="AH2572" i="15"/>
  <c r="AI2572" i="15" s="1"/>
  <c r="W2572" i="15"/>
  <c r="Y2572" i="15" s="1"/>
  <c r="V2572" i="15"/>
  <c r="U2572" i="15"/>
  <c r="X2572" i="15" s="1"/>
  <c r="R2572" i="15"/>
  <c r="AO2572" i="15" s="1"/>
  <c r="P2572" i="15"/>
  <c r="M2572" i="15" s="1"/>
  <c r="O2572" i="15"/>
  <c r="N2572" i="15"/>
  <c r="H2572" i="15"/>
  <c r="G2572" i="15"/>
  <c r="D2572" i="15"/>
  <c r="BA2572" i="15" s="1"/>
  <c r="C2572" i="15"/>
  <c r="AM2571" i="15"/>
  <c r="AH2571" i="15"/>
  <c r="AI2571" i="15" s="1"/>
  <c r="W2571" i="15"/>
  <c r="Y2571" i="15" s="1"/>
  <c r="V2571" i="15"/>
  <c r="U2571" i="15"/>
  <c r="X2571" i="15" s="1"/>
  <c r="R2571" i="15"/>
  <c r="AO2571" i="15" s="1"/>
  <c r="P2571" i="15"/>
  <c r="O2571" i="15"/>
  <c r="N2571" i="15"/>
  <c r="H2571" i="15"/>
  <c r="G2571" i="15"/>
  <c r="D2571" i="15"/>
  <c r="BA2571" i="15" s="1"/>
  <c r="C2571" i="15"/>
  <c r="AM2570" i="15"/>
  <c r="AH2570" i="15"/>
  <c r="AI2570" i="15" s="1"/>
  <c r="W2570" i="15"/>
  <c r="Y2570" i="15" s="1"/>
  <c r="V2570" i="15"/>
  <c r="U2570" i="15"/>
  <c r="X2570" i="15" s="1"/>
  <c r="R2570" i="15"/>
  <c r="AO2570" i="15" s="1"/>
  <c r="P2570" i="15"/>
  <c r="M2570" i="15" s="1"/>
  <c r="O2570" i="15"/>
  <c r="N2570" i="15"/>
  <c r="H2570" i="15"/>
  <c r="G2570" i="15"/>
  <c r="D2570" i="15"/>
  <c r="BA2570" i="15" s="1"/>
  <c r="C2570" i="15"/>
  <c r="AM2569" i="15"/>
  <c r="AH2569" i="15"/>
  <c r="AI2569" i="15" s="1"/>
  <c r="W2569" i="15"/>
  <c r="Y2569" i="15" s="1"/>
  <c r="V2569" i="15"/>
  <c r="U2569" i="15"/>
  <c r="X2569" i="15" s="1"/>
  <c r="R2569" i="15"/>
  <c r="AO2569" i="15" s="1"/>
  <c r="P2569" i="15"/>
  <c r="M2569" i="15" s="1"/>
  <c r="O2569" i="15"/>
  <c r="N2569" i="15"/>
  <c r="H2569" i="15"/>
  <c r="G2569" i="15"/>
  <c r="D2569" i="15"/>
  <c r="BA2569" i="15" s="1"/>
  <c r="C2569" i="15"/>
  <c r="AM2568" i="15"/>
  <c r="AH2568" i="15"/>
  <c r="AI2568" i="15" s="1"/>
  <c r="W2568" i="15"/>
  <c r="Y2568" i="15" s="1"/>
  <c r="V2568" i="15"/>
  <c r="U2568" i="15"/>
  <c r="X2568" i="15" s="1"/>
  <c r="R2568" i="15"/>
  <c r="AO2568" i="15" s="1"/>
  <c r="P2568" i="15"/>
  <c r="M2568" i="15" s="1"/>
  <c r="O2568" i="15"/>
  <c r="N2568" i="15"/>
  <c r="H2568" i="15"/>
  <c r="G2568" i="15"/>
  <c r="D2568" i="15"/>
  <c r="BA2568" i="15" s="1"/>
  <c r="C2568" i="15"/>
  <c r="AM2567" i="15"/>
  <c r="AH2567" i="15"/>
  <c r="AI2567" i="15" s="1"/>
  <c r="W2567" i="15"/>
  <c r="Y2567" i="15" s="1"/>
  <c r="V2567" i="15"/>
  <c r="U2567" i="15"/>
  <c r="X2567" i="15" s="1"/>
  <c r="R2567" i="15"/>
  <c r="AO2567" i="15" s="1"/>
  <c r="P2567" i="15"/>
  <c r="M2567" i="15" s="1"/>
  <c r="O2567" i="15"/>
  <c r="N2567" i="15"/>
  <c r="H2567" i="15"/>
  <c r="G2567" i="15"/>
  <c r="D2567" i="15"/>
  <c r="BA2567" i="15" s="1"/>
  <c r="C2567" i="15"/>
  <c r="AM2566" i="15"/>
  <c r="AH2566" i="15"/>
  <c r="AI2566" i="15" s="1"/>
  <c r="W2566" i="15"/>
  <c r="Y2566" i="15" s="1"/>
  <c r="V2566" i="15"/>
  <c r="U2566" i="15"/>
  <c r="X2566" i="15" s="1"/>
  <c r="R2566" i="15"/>
  <c r="AO2566" i="15" s="1"/>
  <c r="P2566" i="15"/>
  <c r="M2566" i="15" s="1"/>
  <c r="O2566" i="15"/>
  <c r="N2566" i="15"/>
  <c r="H2566" i="15"/>
  <c r="G2566" i="15"/>
  <c r="D2566" i="15"/>
  <c r="BA2566" i="15" s="1"/>
  <c r="C2566" i="15"/>
  <c r="AM2565" i="15"/>
  <c r="AH2565" i="15"/>
  <c r="AI2565" i="15" s="1"/>
  <c r="W2565" i="15"/>
  <c r="Y2565" i="15" s="1"/>
  <c r="V2565" i="15"/>
  <c r="U2565" i="15"/>
  <c r="X2565" i="15" s="1"/>
  <c r="R2565" i="15"/>
  <c r="AO2565" i="15" s="1"/>
  <c r="P2565" i="15"/>
  <c r="O2565" i="15"/>
  <c r="N2565" i="15"/>
  <c r="H2565" i="15"/>
  <c r="G2565" i="15"/>
  <c r="D2565" i="15"/>
  <c r="BA2565" i="15" s="1"/>
  <c r="C2565" i="15"/>
  <c r="AM2564" i="15"/>
  <c r="AH2564" i="15"/>
  <c r="AI2564" i="15" s="1"/>
  <c r="W2564" i="15"/>
  <c r="Y2564" i="15" s="1"/>
  <c r="V2564" i="15"/>
  <c r="U2564" i="15"/>
  <c r="X2564" i="15" s="1"/>
  <c r="R2564" i="15"/>
  <c r="AO2564" i="15" s="1"/>
  <c r="P2564" i="15"/>
  <c r="M2564" i="15" s="1"/>
  <c r="O2564" i="15"/>
  <c r="N2564" i="15"/>
  <c r="H2564" i="15"/>
  <c r="G2564" i="15"/>
  <c r="D2564" i="15"/>
  <c r="BA2564" i="15" s="1"/>
  <c r="C2564" i="15"/>
  <c r="AM2563" i="15"/>
  <c r="AH2563" i="15"/>
  <c r="AI2563" i="15" s="1"/>
  <c r="W2563" i="15"/>
  <c r="Y2563" i="15" s="1"/>
  <c r="V2563" i="15"/>
  <c r="U2563" i="15"/>
  <c r="X2563" i="15" s="1"/>
  <c r="R2563" i="15"/>
  <c r="P2563" i="15"/>
  <c r="M2563" i="15" s="1"/>
  <c r="O2563" i="15"/>
  <c r="N2563" i="15"/>
  <c r="H2563" i="15"/>
  <c r="G2563" i="15"/>
  <c r="D2563" i="15"/>
  <c r="BA2563" i="15" s="1"/>
  <c r="C2563" i="15"/>
  <c r="AM2562" i="15"/>
  <c r="AH2562" i="15"/>
  <c r="AI2562" i="15" s="1"/>
  <c r="W2562" i="15"/>
  <c r="Y2562" i="15" s="1"/>
  <c r="V2562" i="15"/>
  <c r="U2562" i="15"/>
  <c r="X2562" i="15" s="1"/>
  <c r="R2562" i="15"/>
  <c r="AO2562" i="15" s="1"/>
  <c r="P2562" i="15"/>
  <c r="O2562" i="15"/>
  <c r="N2562" i="15"/>
  <c r="H2562" i="15"/>
  <c r="G2562" i="15"/>
  <c r="D2562" i="15"/>
  <c r="BA2562" i="15" s="1"/>
  <c r="C2562" i="15"/>
  <c r="AM2561" i="15"/>
  <c r="AH2561" i="15"/>
  <c r="AI2561" i="15" s="1"/>
  <c r="W2561" i="15"/>
  <c r="Y2561" i="15" s="1"/>
  <c r="V2561" i="15"/>
  <c r="U2561" i="15"/>
  <c r="X2561" i="15" s="1"/>
  <c r="R2561" i="15"/>
  <c r="AO2561" i="15" s="1"/>
  <c r="P2561" i="15"/>
  <c r="M2561" i="15" s="1"/>
  <c r="O2561" i="15"/>
  <c r="N2561" i="15"/>
  <c r="H2561" i="15"/>
  <c r="G2561" i="15"/>
  <c r="D2561" i="15"/>
  <c r="BA2561" i="15" s="1"/>
  <c r="C2561" i="15"/>
  <c r="AM2560" i="15"/>
  <c r="AH2560" i="15"/>
  <c r="AI2560" i="15" s="1"/>
  <c r="W2560" i="15"/>
  <c r="Y2560" i="15" s="1"/>
  <c r="V2560" i="15"/>
  <c r="U2560" i="15"/>
  <c r="X2560" i="15" s="1"/>
  <c r="R2560" i="15"/>
  <c r="AO2560" i="15" s="1"/>
  <c r="P2560" i="15"/>
  <c r="O2560" i="15"/>
  <c r="N2560" i="15"/>
  <c r="H2560" i="15"/>
  <c r="G2560" i="15"/>
  <c r="D2560" i="15"/>
  <c r="BA2560" i="15" s="1"/>
  <c r="C2560" i="15"/>
  <c r="AM2559" i="15"/>
  <c r="AH2559" i="15"/>
  <c r="AI2559" i="15" s="1"/>
  <c r="W2559" i="15"/>
  <c r="Y2559" i="15" s="1"/>
  <c r="V2559" i="15"/>
  <c r="U2559" i="15"/>
  <c r="X2559" i="15" s="1"/>
  <c r="R2559" i="15"/>
  <c r="AO2559" i="15" s="1"/>
  <c r="P2559" i="15"/>
  <c r="M2559" i="15" s="1"/>
  <c r="O2559" i="15"/>
  <c r="N2559" i="15"/>
  <c r="H2559" i="15"/>
  <c r="G2559" i="15"/>
  <c r="D2559" i="15"/>
  <c r="BA2559" i="15" s="1"/>
  <c r="C2559" i="15"/>
  <c r="AM2558" i="15"/>
  <c r="AH2558" i="15"/>
  <c r="AI2558" i="15" s="1"/>
  <c r="W2558" i="15"/>
  <c r="Y2558" i="15" s="1"/>
  <c r="V2558" i="15"/>
  <c r="U2558" i="15"/>
  <c r="X2558" i="15" s="1"/>
  <c r="R2558" i="15"/>
  <c r="P2558" i="15"/>
  <c r="M2558" i="15" s="1"/>
  <c r="O2558" i="15"/>
  <c r="N2558" i="15"/>
  <c r="H2558" i="15"/>
  <c r="G2558" i="15"/>
  <c r="D2558" i="15"/>
  <c r="BA2558" i="15" s="1"/>
  <c r="C2558" i="15"/>
  <c r="AM2557" i="15"/>
  <c r="AH2557" i="15"/>
  <c r="AI2557" i="15" s="1"/>
  <c r="W2557" i="15"/>
  <c r="Y2557" i="15" s="1"/>
  <c r="V2557" i="15"/>
  <c r="U2557" i="15"/>
  <c r="X2557" i="15" s="1"/>
  <c r="R2557" i="15"/>
  <c r="P2557" i="15"/>
  <c r="M2557" i="15" s="1"/>
  <c r="O2557" i="15"/>
  <c r="N2557" i="15"/>
  <c r="H2557" i="15"/>
  <c r="G2557" i="15"/>
  <c r="D2557" i="15"/>
  <c r="BA2557" i="15" s="1"/>
  <c r="C2557" i="15"/>
  <c r="AM2556" i="15"/>
  <c r="AH2556" i="15"/>
  <c r="AI2556" i="15" s="1"/>
  <c r="W2556" i="15"/>
  <c r="Y2556" i="15" s="1"/>
  <c r="V2556" i="15"/>
  <c r="U2556" i="15"/>
  <c r="X2556" i="15" s="1"/>
  <c r="R2556" i="15"/>
  <c r="AO2556" i="15" s="1"/>
  <c r="P2556" i="15"/>
  <c r="O2556" i="15"/>
  <c r="N2556" i="15"/>
  <c r="H2556" i="15"/>
  <c r="G2556" i="15"/>
  <c r="D2556" i="15"/>
  <c r="BA2556" i="15" s="1"/>
  <c r="C2556" i="15"/>
  <c r="AM2555" i="15"/>
  <c r="AH2555" i="15"/>
  <c r="AI2555" i="15" s="1"/>
  <c r="W2555" i="15"/>
  <c r="Y2555" i="15" s="1"/>
  <c r="V2555" i="15"/>
  <c r="U2555" i="15"/>
  <c r="X2555" i="15" s="1"/>
  <c r="R2555" i="15"/>
  <c r="AO2555" i="15" s="1"/>
  <c r="P2555" i="15"/>
  <c r="M2555" i="15" s="1"/>
  <c r="O2555" i="15"/>
  <c r="N2555" i="15"/>
  <c r="H2555" i="15"/>
  <c r="G2555" i="15"/>
  <c r="D2555" i="15"/>
  <c r="BA2555" i="15" s="1"/>
  <c r="C2555" i="15"/>
  <c r="AM2554" i="15"/>
  <c r="AH2554" i="15"/>
  <c r="AI2554" i="15" s="1"/>
  <c r="W2554" i="15"/>
  <c r="Y2554" i="15" s="1"/>
  <c r="V2554" i="15"/>
  <c r="U2554" i="15"/>
  <c r="X2554" i="15" s="1"/>
  <c r="R2554" i="15"/>
  <c r="AO2554" i="15" s="1"/>
  <c r="P2554" i="15"/>
  <c r="M2554" i="15" s="1"/>
  <c r="O2554" i="15"/>
  <c r="N2554" i="15"/>
  <c r="H2554" i="15"/>
  <c r="G2554" i="15"/>
  <c r="D2554" i="15"/>
  <c r="BA2554" i="15" s="1"/>
  <c r="C2554" i="15"/>
  <c r="AM2553" i="15"/>
  <c r="AH2553" i="15"/>
  <c r="AI2553" i="15" s="1"/>
  <c r="W2553" i="15"/>
  <c r="Y2553" i="15" s="1"/>
  <c r="V2553" i="15"/>
  <c r="U2553" i="15"/>
  <c r="X2553" i="15" s="1"/>
  <c r="R2553" i="15"/>
  <c r="AO2553" i="15" s="1"/>
  <c r="P2553" i="15"/>
  <c r="M2553" i="15" s="1"/>
  <c r="O2553" i="15"/>
  <c r="N2553" i="15"/>
  <c r="H2553" i="15"/>
  <c r="G2553" i="15"/>
  <c r="D2553" i="15"/>
  <c r="BA2553" i="15" s="1"/>
  <c r="C2553" i="15"/>
  <c r="AM2552" i="15"/>
  <c r="AH2552" i="15"/>
  <c r="AI2552" i="15" s="1"/>
  <c r="W2552" i="15"/>
  <c r="Y2552" i="15" s="1"/>
  <c r="V2552" i="15"/>
  <c r="U2552" i="15"/>
  <c r="X2552" i="15" s="1"/>
  <c r="R2552" i="15"/>
  <c r="AO2552" i="15" s="1"/>
  <c r="P2552" i="15"/>
  <c r="M2552" i="15" s="1"/>
  <c r="O2552" i="15"/>
  <c r="N2552" i="15"/>
  <c r="H2552" i="15"/>
  <c r="G2552" i="15"/>
  <c r="D2552" i="15"/>
  <c r="BA2552" i="15" s="1"/>
  <c r="C2552" i="15"/>
  <c r="AM2551" i="15"/>
  <c r="AH2551" i="15"/>
  <c r="AI2551" i="15" s="1"/>
  <c r="W2551" i="15"/>
  <c r="Y2551" i="15" s="1"/>
  <c r="V2551" i="15"/>
  <c r="U2551" i="15"/>
  <c r="X2551" i="15" s="1"/>
  <c r="R2551" i="15"/>
  <c r="AO2551" i="15" s="1"/>
  <c r="P2551" i="15"/>
  <c r="M2551" i="15" s="1"/>
  <c r="O2551" i="15"/>
  <c r="N2551" i="15"/>
  <c r="H2551" i="15"/>
  <c r="G2551" i="15"/>
  <c r="D2551" i="15"/>
  <c r="BA2551" i="15" s="1"/>
  <c r="C2551" i="15"/>
  <c r="AM2550" i="15"/>
  <c r="AH2550" i="15"/>
  <c r="AI2550" i="15" s="1"/>
  <c r="W2550" i="15"/>
  <c r="Y2550" i="15" s="1"/>
  <c r="V2550" i="15"/>
  <c r="U2550" i="15"/>
  <c r="X2550" i="15" s="1"/>
  <c r="R2550" i="15"/>
  <c r="AO2550" i="15" s="1"/>
  <c r="P2550" i="15"/>
  <c r="M2550" i="15" s="1"/>
  <c r="O2550" i="15"/>
  <c r="N2550" i="15"/>
  <c r="H2550" i="15"/>
  <c r="G2550" i="15"/>
  <c r="D2550" i="15"/>
  <c r="BA2550" i="15" s="1"/>
  <c r="C2550" i="15"/>
  <c r="AM2549" i="15"/>
  <c r="AH2549" i="15"/>
  <c r="AI2549" i="15" s="1"/>
  <c r="W2549" i="15"/>
  <c r="Y2549" i="15" s="1"/>
  <c r="V2549" i="15"/>
  <c r="U2549" i="15"/>
  <c r="X2549" i="15" s="1"/>
  <c r="R2549" i="15"/>
  <c r="AO2549" i="15" s="1"/>
  <c r="P2549" i="15"/>
  <c r="O2549" i="15"/>
  <c r="N2549" i="15"/>
  <c r="H2549" i="15"/>
  <c r="G2549" i="15"/>
  <c r="D2549" i="15"/>
  <c r="BA2549" i="15" s="1"/>
  <c r="C2549" i="15"/>
  <c r="AM2548" i="15"/>
  <c r="AH2548" i="15"/>
  <c r="AI2548" i="15" s="1"/>
  <c r="W2548" i="15"/>
  <c r="Y2548" i="15" s="1"/>
  <c r="V2548" i="15"/>
  <c r="U2548" i="15"/>
  <c r="X2548" i="15" s="1"/>
  <c r="R2548" i="15"/>
  <c r="AO2548" i="15" s="1"/>
  <c r="P2548" i="15"/>
  <c r="M2548" i="15" s="1"/>
  <c r="O2548" i="15"/>
  <c r="N2548" i="15"/>
  <c r="H2548" i="15"/>
  <c r="G2548" i="15"/>
  <c r="D2548" i="15"/>
  <c r="BA2548" i="15" s="1"/>
  <c r="C2548" i="15"/>
  <c r="AM2547" i="15"/>
  <c r="AH2547" i="15"/>
  <c r="AI2547" i="15" s="1"/>
  <c r="W2547" i="15"/>
  <c r="Y2547" i="15" s="1"/>
  <c r="V2547" i="15"/>
  <c r="U2547" i="15"/>
  <c r="X2547" i="15" s="1"/>
  <c r="R2547" i="15"/>
  <c r="AO2547" i="15" s="1"/>
  <c r="P2547" i="15"/>
  <c r="M2547" i="15" s="1"/>
  <c r="O2547" i="15"/>
  <c r="N2547" i="15"/>
  <c r="H2547" i="15"/>
  <c r="G2547" i="15"/>
  <c r="D2547" i="15"/>
  <c r="BA2547" i="15" s="1"/>
  <c r="C2547" i="15"/>
  <c r="AM2546" i="15"/>
  <c r="AH2546" i="15"/>
  <c r="AI2546" i="15" s="1"/>
  <c r="W2546" i="15"/>
  <c r="Y2546" i="15" s="1"/>
  <c r="V2546" i="15"/>
  <c r="U2546" i="15"/>
  <c r="X2546" i="15" s="1"/>
  <c r="R2546" i="15"/>
  <c r="AO2546" i="15" s="1"/>
  <c r="P2546" i="15"/>
  <c r="M2546" i="15" s="1"/>
  <c r="O2546" i="15"/>
  <c r="N2546" i="15"/>
  <c r="H2546" i="15"/>
  <c r="G2546" i="15"/>
  <c r="D2546" i="15"/>
  <c r="BA2546" i="15" s="1"/>
  <c r="C2546" i="15"/>
  <c r="AM2545" i="15"/>
  <c r="AH2545" i="15"/>
  <c r="AI2545" i="15" s="1"/>
  <c r="W2545" i="15"/>
  <c r="Y2545" i="15" s="1"/>
  <c r="V2545" i="15"/>
  <c r="U2545" i="15"/>
  <c r="X2545" i="15" s="1"/>
  <c r="R2545" i="15"/>
  <c r="AO2545" i="15" s="1"/>
  <c r="P2545" i="15"/>
  <c r="O2545" i="15"/>
  <c r="N2545" i="15"/>
  <c r="H2545" i="15"/>
  <c r="G2545" i="15"/>
  <c r="D2545" i="15"/>
  <c r="BA2545" i="15" s="1"/>
  <c r="C2545" i="15"/>
  <c r="BA2544" i="15"/>
  <c r="AM2544" i="15"/>
  <c r="AH2544" i="15"/>
  <c r="AI2544" i="15" s="1"/>
  <c r="W2544" i="15"/>
  <c r="Y2544" i="15" s="1"/>
  <c r="V2544" i="15"/>
  <c r="U2544" i="15"/>
  <c r="X2544" i="15" s="1"/>
  <c r="R2544" i="15"/>
  <c r="AO2544" i="15" s="1"/>
  <c r="P2544" i="15"/>
  <c r="M2544" i="15" s="1"/>
  <c r="O2544" i="15"/>
  <c r="N2544" i="15"/>
  <c r="H2544" i="15"/>
  <c r="G2544" i="15"/>
  <c r="D2544" i="15"/>
  <c r="C2544" i="15"/>
  <c r="AM2543" i="15"/>
  <c r="AH2543" i="15"/>
  <c r="AI2543" i="15" s="1"/>
  <c r="W2543" i="15"/>
  <c r="Y2543" i="15" s="1"/>
  <c r="V2543" i="15"/>
  <c r="U2543" i="15"/>
  <c r="X2543" i="15" s="1"/>
  <c r="R2543" i="15"/>
  <c r="AO2543" i="15" s="1"/>
  <c r="P2543" i="15"/>
  <c r="M2543" i="15" s="1"/>
  <c r="O2543" i="15"/>
  <c r="N2543" i="15"/>
  <c r="H2543" i="15"/>
  <c r="G2543" i="15"/>
  <c r="D2543" i="15"/>
  <c r="BA2543" i="15" s="1"/>
  <c r="C2543" i="15"/>
  <c r="AM2542" i="15"/>
  <c r="AH2542" i="15"/>
  <c r="AI2542" i="15" s="1"/>
  <c r="W2542" i="15"/>
  <c r="Y2542" i="15" s="1"/>
  <c r="V2542" i="15"/>
  <c r="U2542" i="15"/>
  <c r="X2542" i="15" s="1"/>
  <c r="R2542" i="15"/>
  <c r="AO2542" i="15" s="1"/>
  <c r="P2542" i="15"/>
  <c r="O2542" i="15"/>
  <c r="N2542" i="15"/>
  <c r="H2542" i="15"/>
  <c r="G2542" i="15"/>
  <c r="D2542" i="15"/>
  <c r="BA2542" i="15" s="1"/>
  <c r="C2542" i="15"/>
  <c r="AO2541" i="15"/>
  <c r="AM2541" i="15"/>
  <c r="AH2541" i="15"/>
  <c r="AI2541" i="15" s="1"/>
  <c r="W2541" i="15"/>
  <c r="Y2541" i="15" s="1"/>
  <c r="V2541" i="15"/>
  <c r="U2541" i="15"/>
  <c r="X2541" i="15" s="1"/>
  <c r="R2541" i="15"/>
  <c r="P2541" i="15"/>
  <c r="M2541" i="15" s="1"/>
  <c r="O2541" i="15"/>
  <c r="N2541" i="15"/>
  <c r="H2541" i="15"/>
  <c r="G2541" i="15"/>
  <c r="D2541" i="15"/>
  <c r="BA2541" i="15" s="1"/>
  <c r="C2541" i="15"/>
  <c r="AM2540" i="15"/>
  <c r="AI2540" i="15"/>
  <c r="AH2540" i="15"/>
  <c r="W2540" i="15"/>
  <c r="Y2540" i="15" s="1"/>
  <c r="V2540" i="15"/>
  <c r="U2540" i="15"/>
  <c r="X2540" i="15" s="1"/>
  <c r="R2540" i="15"/>
  <c r="AO2540" i="15" s="1"/>
  <c r="P2540" i="15"/>
  <c r="O2540" i="15"/>
  <c r="N2540" i="15"/>
  <c r="H2540" i="15"/>
  <c r="G2540" i="15"/>
  <c r="D2540" i="15"/>
  <c r="BA2540" i="15" s="1"/>
  <c r="C2540" i="15"/>
  <c r="AM2539" i="15"/>
  <c r="AH2539" i="15"/>
  <c r="AI2539" i="15" s="1"/>
  <c r="W2539" i="15"/>
  <c r="Y2539" i="15" s="1"/>
  <c r="V2539" i="15"/>
  <c r="U2539" i="15"/>
  <c r="X2539" i="15" s="1"/>
  <c r="R2539" i="15"/>
  <c r="AO2539" i="15" s="1"/>
  <c r="P2539" i="15"/>
  <c r="M2539" i="15" s="1"/>
  <c r="O2539" i="15"/>
  <c r="N2539" i="15"/>
  <c r="H2539" i="15"/>
  <c r="G2539" i="15"/>
  <c r="D2539" i="15"/>
  <c r="BA2539" i="15" s="1"/>
  <c r="C2539" i="15"/>
  <c r="AM2538" i="15"/>
  <c r="AH2538" i="15"/>
  <c r="AI2538" i="15" s="1"/>
  <c r="W2538" i="15"/>
  <c r="Y2538" i="15" s="1"/>
  <c r="V2538" i="15"/>
  <c r="U2538" i="15"/>
  <c r="X2538" i="15" s="1"/>
  <c r="R2538" i="15"/>
  <c r="P2538" i="15"/>
  <c r="M2538" i="15" s="1"/>
  <c r="O2538" i="15"/>
  <c r="N2538" i="15"/>
  <c r="H2538" i="15"/>
  <c r="G2538" i="15"/>
  <c r="D2538" i="15"/>
  <c r="BA2538" i="15" s="1"/>
  <c r="C2538" i="15"/>
  <c r="AM2537" i="15"/>
  <c r="AH2537" i="15"/>
  <c r="AI2537" i="15" s="1"/>
  <c r="W2537" i="15"/>
  <c r="Y2537" i="15" s="1"/>
  <c r="V2537" i="15"/>
  <c r="U2537" i="15"/>
  <c r="X2537" i="15" s="1"/>
  <c r="R2537" i="15"/>
  <c r="P2537" i="15"/>
  <c r="M2537" i="15" s="1"/>
  <c r="O2537" i="15"/>
  <c r="N2537" i="15"/>
  <c r="H2537" i="15"/>
  <c r="G2537" i="15"/>
  <c r="D2537" i="15"/>
  <c r="BA2537" i="15" s="1"/>
  <c r="C2537" i="15"/>
  <c r="AM2536" i="15"/>
  <c r="AH2536" i="15"/>
  <c r="AI2536" i="15" s="1"/>
  <c r="W2536" i="15"/>
  <c r="Y2536" i="15" s="1"/>
  <c r="V2536" i="15"/>
  <c r="U2536" i="15"/>
  <c r="X2536" i="15" s="1"/>
  <c r="R2536" i="15"/>
  <c r="AO2536" i="15" s="1"/>
  <c r="P2536" i="15"/>
  <c r="O2536" i="15"/>
  <c r="N2536" i="15"/>
  <c r="H2536" i="15"/>
  <c r="G2536" i="15"/>
  <c r="D2536" i="15"/>
  <c r="BA2536" i="15" s="1"/>
  <c r="C2536" i="15"/>
  <c r="AM2535" i="15"/>
  <c r="AH2535" i="15"/>
  <c r="AI2535" i="15" s="1"/>
  <c r="W2535" i="15"/>
  <c r="Y2535" i="15" s="1"/>
  <c r="V2535" i="15"/>
  <c r="U2535" i="15"/>
  <c r="X2535" i="15" s="1"/>
  <c r="R2535" i="15"/>
  <c r="P2535" i="15"/>
  <c r="M2535" i="15" s="1"/>
  <c r="O2535" i="15"/>
  <c r="N2535" i="15"/>
  <c r="H2535" i="15"/>
  <c r="G2535" i="15"/>
  <c r="D2535" i="15"/>
  <c r="BA2535" i="15" s="1"/>
  <c r="C2535" i="15"/>
  <c r="AM2534" i="15"/>
  <c r="AH2534" i="15"/>
  <c r="AI2534" i="15" s="1"/>
  <c r="W2534" i="15"/>
  <c r="Y2534" i="15" s="1"/>
  <c r="V2534" i="15"/>
  <c r="U2534" i="15"/>
  <c r="X2534" i="15" s="1"/>
  <c r="R2534" i="15"/>
  <c r="AO2534" i="15" s="1"/>
  <c r="P2534" i="15"/>
  <c r="M2534" i="15" s="1"/>
  <c r="O2534" i="15"/>
  <c r="N2534" i="15"/>
  <c r="H2534" i="15"/>
  <c r="G2534" i="15"/>
  <c r="D2534" i="15"/>
  <c r="BA2534" i="15" s="1"/>
  <c r="C2534" i="15"/>
  <c r="AM2533" i="15"/>
  <c r="AH2533" i="15"/>
  <c r="AI2533" i="15" s="1"/>
  <c r="W2533" i="15"/>
  <c r="Y2533" i="15" s="1"/>
  <c r="V2533" i="15"/>
  <c r="U2533" i="15"/>
  <c r="X2533" i="15" s="1"/>
  <c r="R2533" i="15"/>
  <c r="AO2533" i="15" s="1"/>
  <c r="P2533" i="15"/>
  <c r="M2533" i="15" s="1"/>
  <c r="O2533" i="15"/>
  <c r="N2533" i="15"/>
  <c r="H2533" i="15"/>
  <c r="G2533" i="15"/>
  <c r="D2533" i="15"/>
  <c r="BA2533" i="15" s="1"/>
  <c r="C2533" i="15"/>
  <c r="BA2532" i="15"/>
  <c r="AM2532" i="15"/>
  <c r="AH2532" i="15"/>
  <c r="AI2532" i="15" s="1"/>
  <c r="W2532" i="15"/>
  <c r="Y2532" i="15" s="1"/>
  <c r="V2532" i="15"/>
  <c r="U2532" i="15"/>
  <c r="X2532" i="15" s="1"/>
  <c r="R2532" i="15"/>
  <c r="AO2532" i="15" s="1"/>
  <c r="P2532" i="15"/>
  <c r="M2532" i="15" s="1"/>
  <c r="O2532" i="15"/>
  <c r="N2532" i="15"/>
  <c r="H2532" i="15"/>
  <c r="G2532" i="15"/>
  <c r="D2532" i="15"/>
  <c r="C2532" i="15"/>
  <c r="AM2531" i="15"/>
  <c r="AH2531" i="15"/>
  <c r="AI2531" i="15" s="1"/>
  <c r="W2531" i="15"/>
  <c r="Y2531" i="15" s="1"/>
  <c r="V2531" i="15"/>
  <c r="U2531" i="15"/>
  <c r="X2531" i="15" s="1"/>
  <c r="R2531" i="15"/>
  <c r="AO2531" i="15" s="1"/>
  <c r="P2531" i="15"/>
  <c r="M2531" i="15" s="1"/>
  <c r="O2531" i="15"/>
  <c r="N2531" i="15"/>
  <c r="H2531" i="15"/>
  <c r="G2531" i="15"/>
  <c r="D2531" i="15"/>
  <c r="BA2531" i="15" s="1"/>
  <c r="C2531" i="15"/>
  <c r="AM2530" i="15"/>
  <c r="AH2530" i="15"/>
  <c r="AI2530" i="15" s="1"/>
  <c r="W2530" i="15"/>
  <c r="Y2530" i="15" s="1"/>
  <c r="V2530" i="15"/>
  <c r="U2530" i="15"/>
  <c r="X2530" i="15" s="1"/>
  <c r="R2530" i="15"/>
  <c r="AO2530" i="15" s="1"/>
  <c r="P2530" i="15"/>
  <c r="M2530" i="15" s="1"/>
  <c r="O2530" i="15"/>
  <c r="N2530" i="15"/>
  <c r="H2530" i="15"/>
  <c r="G2530" i="15"/>
  <c r="D2530" i="15"/>
  <c r="BA2530" i="15" s="1"/>
  <c r="C2530" i="15"/>
  <c r="AM2529" i="15"/>
  <c r="AH2529" i="15"/>
  <c r="AI2529" i="15" s="1"/>
  <c r="W2529" i="15"/>
  <c r="Y2529" i="15" s="1"/>
  <c r="V2529" i="15"/>
  <c r="U2529" i="15"/>
  <c r="X2529" i="15" s="1"/>
  <c r="R2529" i="15"/>
  <c r="AO2529" i="15" s="1"/>
  <c r="P2529" i="15"/>
  <c r="M2529" i="15" s="1"/>
  <c r="O2529" i="15"/>
  <c r="N2529" i="15"/>
  <c r="H2529" i="15"/>
  <c r="G2529" i="15"/>
  <c r="D2529" i="15"/>
  <c r="BA2529" i="15" s="1"/>
  <c r="C2529" i="15"/>
  <c r="AM2528" i="15"/>
  <c r="AH2528" i="15"/>
  <c r="AI2528" i="15" s="1"/>
  <c r="W2528" i="15"/>
  <c r="Y2528" i="15" s="1"/>
  <c r="V2528" i="15"/>
  <c r="U2528" i="15"/>
  <c r="X2528" i="15" s="1"/>
  <c r="R2528" i="15"/>
  <c r="AO2528" i="15" s="1"/>
  <c r="P2528" i="15"/>
  <c r="M2528" i="15" s="1"/>
  <c r="O2528" i="15"/>
  <c r="N2528" i="15"/>
  <c r="H2528" i="15"/>
  <c r="G2528" i="15"/>
  <c r="D2528" i="15"/>
  <c r="BA2528" i="15" s="1"/>
  <c r="C2528" i="15"/>
  <c r="AM2527" i="15"/>
  <c r="AH2527" i="15"/>
  <c r="AI2527" i="15" s="1"/>
  <c r="W2527" i="15"/>
  <c r="Y2527" i="15" s="1"/>
  <c r="V2527" i="15"/>
  <c r="U2527" i="15"/>
  <c r="X2527" i="15" s="1"/>
  <c r="R2527" i="15"/>
  <c r="AO2527" i="15" s="1"/>
  <c r="P2527" i="15"/>
  <c r="O2527" i="15"/>
  <c r="N2527" i="15"/>
  <c r="H2527" i="15"/>
  <c r="G2527" i="15"/>
  <c r="D2527" i="15"/>
  <c r="BA2527" i="15" s="1"/>
  <c r="C2527" i="15"/>
  <c r="AM2526" i="15"/>
  <c r="AH2526" i="15"/>
  <c r="AI2526" i="15" s="1"/>
  <c r="W2526" i="15"/>
  <c r="Y2526" i="15" s="1"/>
  <c r="V2526" i="15"/>
  <c r="U2526" i="15"/>
  <c r="X2526" i="15" s="1"/>
  <c r="R2526" i="15"/>
  <c r="AO2526" i="15" s="1"/>
  <c r="P2526" i="15"/>
  <c r="M2526" i="15" s="1"/>
  <c r="O2526" i="15"/>
  <c r="N2526" i="15"/>
  <c r="H2526" i="15"/>
  <c r="G2526" i="15"/>
  <c r="D2526" i="15"/>
  <c r="BA2526" i="15" s="1"/>
  <c r="C2526" i="15"/>
  <c r="AM2525" i="15"/>
  <c r="AH2525" i="15"/>
  <c r="AI2525" i="15" s="1"/>
  <c r="W2525" i="15"/>
  <c r="Y2525" i="15" s="1"/>
  <c r="V2525" i="15"/>
  <c r="U2525" i="15"/>
  <c r="X2525" i="15" s="1"/>
  <c r="R2525" i="15"/>
  <c r="AO2525" i="15" s="1"/>
  <c r="P2525" i="15"/>
  <c r="M2525" i="15" s="1"/>
  <c r="O2525" i="15"/>
  <c r="N2525" i="15"/>
  <c r="H2525" i="15"/>
  <c r="G2525" i="15"/>
  <c r="D2525" i="15"/>
  <c r="BA2525" i="15" s="1"/>
  <c r="C2525" i="15"/>
  <c r="AM2524" i="15"/>
  <c r="AH2524" i="15"/>
  <c r="AI2524" i="15" s="1"/>
  <c r="W2524" i="15"/>
  <c r="Y2524" i="15" s="1"/>
  <c r="V2524" i="15"/>
  <c r="U2524" i="15"/>
  <c r="X2524" i="15" s="1"/>
  <c r="R2524" i="15"/>
  <c r="AO2524" i="15" s="1"/>
  <c r="P2524" i="15"/>
  <c r="M2524" i="15" s="1"/>
  <c r="O2524" i="15"/>
  <c r="N2524" i="15"/>
  <c r="H2524" i="15"/>
  <c r="Q2524" i="15" s="1"/>
  <c r="AP2524" i="15" s="1"/>
  <c r="G2524" i="15"/>
  <c r="D2524" i="15"/>
  <c r="BA2524" i="15" s="1"/>
  <c r="C2524" i="15"/>
  <c r="AM2523" i="15"/>
  <c r="AH2523" i="15"/>
  <c r="AI2523" i="15" s="1"/>
  <c r="W2523" i="15"/>
  <c r="Y2523" i="15" s="1"/>
  <c r="V2523" i="15"/>
  <c r="U2523" i="15"/>
  <c r="X2523" i="15" s="1"/>
  <c r="R2523" i="15"/>
  <c r="AO2523" i="15" s="1"/>
  <c r="P2523" i="15"/>
  <c r="M2523" i="15" s="1"/>
  <c r="O2523" i="15"/>
  <c r="N2523" i="15"/>
  <c r="H2523" i="15"/>
  <c r="G2523" i="15"/>
  <c r="D2523" i="15"/>
  <c r="BA2523" i="15" s="1"/>
  <c r="C2523" i="15"/>
  <c r="AM2522" i="15"/>
  <c r="AH2522" i="15"/>
  <c r="AI2522" i="15" s="1"/>
  <c r="W2522" i="15"/>
  <c r="Y2522" i="15" s="1"/>
  <c r="V2522" i="15"/>
  <c r="U2522" i="15"/>
  <c r="X2522" i="15" s="1"/>
  <c r="R2522" i="15"/>
  <c r="AO2522" i="15" s="1"/>
  <c r="P2522" i="15"/>
  <c r="O2522" i="15"/>
  <c r="N2522" i="15"/>
  <c r="H2522" i="15"/>
  <c r="G2522" i="15"/>
  <c r="D2522" i="15"/>
  <c r="BA2522" i="15" s="1"/>
  <c r="C2522" i="15"/>
  <c r="AM2521" i="15"/>
  <c r="AH2521" i="15"/>
  <c r="AI2521" i="15" s="1"/>
  <c r="W2521" i="15"/>
  <c r="Y2521" i="15" s="1"/>
  <c r="V2521" i="15"/>
  <c r="U2521" i="15"/>
  <c r="X2521" i="15" s="1"/>
  <c r="R2521" i="15"/>
  <c r="AO2521" i="15" s="1"/>
  <c r="P2521" i="15"/>
  <c r="M2521" i="15" s="1"/>
  <c r="O2521" i="15"/>
  <c r="N2521" i="15"/>
  <c r="H2521" i="15"/>
  <c r="G2521" i="15"/>
  <c r="D2521" i="15"/>
  <c r="BA2521" i="15" s="1"/>
  <c r="C2521" i="15"/>
  <c r="AM2520" i="15"/>
  <c r="AH2520" i="15"/>
  <c r="AI2520" i="15" s="1"/>
  <c r="W2520" i="15"/>
  <c r="Y2520" i="15" s="1"/>
  <c r="V2520" i="15"/>
  <c r="U2520" i="15"/>
  <c r="X2520" i="15" s="1"/>
  <c r="R2520" i="15"/>
  <c r="AO2520" i="15" s="1"/>
  <c r="P2520" i="15"/>
  <c r="O2520" i="15"/>
  <c r="N2520" i="15"/>
  <c r="H2520" i="15"/>
  <c r="G2520" i="15"/>
  <c r="D2520" i="15"/>
  <c r="BA2520" i="15" s="1"/>
  <c r="C2520" i="15"/>
  <c r="AM2519" i="15"/>
  <c r="AH2519" i="15"/>
  <c r="AI2519" i="15" s="1"/>
  <c r="W2519" i="15"/>
  <c r="Y2519" i="15" s="1"/>
  <c r="V2519" i="15"/>
  <c r="U2519" i="15"/>
  <c r="X2519" i="15" s="1"/>
  <c r="R2519" i="15"/>
  <c r="AO2519" i="15" s="1"/>
  <c r="P2519" i="15"/>
  <c r="M2519" i="15" s="1"/>
  <c r="O2519" i="15"/>
  <c r="N2519" i="15"/>
  <c r="H2519" i="15"/>
  <c r="G2519" i="15"/>
  <c r="D2519" i="15"/>
  <c r="BA2519" i="15" s="1"/>
  <c r="C2519" i="15"/>
  <c r="AM2518" i="15"/>
  <c r="AH2518" i="15"/>
  <c r="AI2518" i="15" s="1"/>
  <c r="W2518" i="15"/>
  <c r="Y2518" i="15" s="1"/>
  <c r="V2518" i="15"/>
  <c r="U2518" i="15"/>
  <c r="X2518" i="15" s="1"/>
  <c r="R2518" i="15"/>
  <c r="P2518" i="15"/>
  <c r="M2518" i="15" s="1"/>
  <c r="O2518" i="15"/>
  <c r="N2518" i="15"/>
  <c r="H2518" i="15"/>
  <c r="G2518" i="15"/>
  <c r="D2518" i="15"/>
  <c r="BA2518" i="15" s="1"/>
  <c r="C2518" i="15"/>
  <c r="AM2517" i="15"/>
  <c r="AH2517" i="15"/>
  <c r="AI2517" i="15" s="1"/>
  <c r="W2517" i="15"/>
  <c r="Y2517" i="15" s="1"/>
  <c r="V2517" i="15"/>
  <c r="U2517" i="15"/>
  <c r="X2517" i="15" s="1"/>
  <c r="R2517" i="15"/>
  <c r="AO2517" i="15" s="1"/>
  <c r="P2517" i="15"/>
  <c r="M2517" i="15" s="1"/>
  <c r="O2517" i="15"/>
  <c r="N2517" i="15"/>
  <c r="H2517" i="15"/>
  <c r="G2517" i="15"/>
  <c r="D2517" i="15"/>
  <c r="BA2517" i="15" s="1"/>
  <c r="C2517" i="15"/>
  <c r="AM2516" i="15"/>
  <c r="AH2516" i="15"/>
  <c r="AI2516" i="15" s="1"/>
  <c r="W2516" i="15"/>
  <c r="Y2516" i="15" s="1"/>
  <c r="V2516" i="15"/>
  <c r="U2516" i="15"/>
  <c r="X2516" i="15" s="1"/>
  <c r="R2516" i="15"/>
  <c r="AO2516" i="15" s="1"/>
  <c r="P2516" i="15"/>
  <c r="O2516" i="15"/>
  <c r="N2516" i="15"/>
  <c r="H2516" i="15"/>
  <c r="G2516" i="15"/>
  <c r="D2516" i="15"/>
  <c r="BA2516" i="15" s="1"/>
  <c r="C2516" i="15"/>
  <c r="AM2515" i="15"/>
  <c r="AH2515" i="15"/>
  <c r="AI2515" i="15" s="1"/>
  <c r="W2515" i="15"/>
  <c r="Y2515" i="15" s="1"/>
  <c r="V2515" i="15"/>
  <c r="U2515" i="15"/>
  <c r="X2515" i="15" s="1"/>
  <c r="R2515" i="15"/>
  <c r="AO2515" i="15" s="1"/>
  <c r="P2515" i="15"/>
  <c r="O2515" i="15"/>
  <c r="N2515" i="15"/>
  <c r="H2515" i="15"/>
  <c r="G2515" i="15"/>
  <c r="D2515" i="15"/>
  <c r="BA2515" i="15" s="1"/>
  <c r="C2515" i="15"/>
  <c r="AM2514" i="15"/>
  <c r="AH2514" i="15"/>
  <c r="AI2514" i="15" s="1"/>
  <c r="W2514" i="15"/>
  <c r="Y2514" i="15" s="1"/>
  <c r="V2514" i="15"/>
  <c r="U2514" i="15"/>
  <c r="X2514" i="15" s="1"/>
  <c r="R2514" i="15"/>
  <c r="AO2514" i="15" s="1"/>
  <c r="P2514" i="15"/>
  <c r="M2514" i="15" s="1"/>
  <c r="O2514" i="15"/>
  <c r="N2514" i="15"/>
  <c r="H2514" i="15"/>
  <c r="G2514" i="15"/>
  <c r="D2514" i="15"/>
  <c r="BA2514" i="15" s="1"/>
  <c r="C2514" i="15"/>
  <c r="AM2513" i="15"/>
  <c r="AH2513" i="15"/>
  <c r="AI2513" i="15" s="1"/>
  <c r="W2513" i="15"/>
  <c r="Y2513" i="15" s="1"/>
  <c r="V2513" i="15"/>
  <c r="U2513" i="15"/>
  <c r="X2513" i="15" s="1"/>
  <c r="R2513" i="15"/>
  <c r="AO2513" i="15" s="1"/>
  <c r="P2513" i="15"/>
  <c r="M2513" i="15" s="1"/>
  <c r="O2513" i="15"/>
  <c r="N2513" i="15"/>
  <c r="H2513" i="15"/>
  <c r="G2513" i="15"/>
  <c r="D2513" i="15"/>
  <c r="BA2513" i="15" s="1"/>
  <c r="C2513" i="15"/>
  <c r="AM2512" i="15"/>
  <c r="AH2512" i="15"/>
  <c r="AI2512" i="15" s="1"/>
  <c r="W2512" i="15"/>
  <c r="Y2512" i="15" s="1"/>
  <c r="V2512" i="15"/>
  <c r="U2512" i="15"/>
  <c r="X2512" i="15" s="1"/>
  <c r="R2512" i="15"/>
  <c r="AO2512" i="15" s="1"/>
  <c r="P2512" i="15"/>
  <c r="M2512" i="15" s="1"/>
  <c r="O2512" i="15"/>
  <c r="N2512" i="15"/>
  <c r="H2512" i="15"/>
  <c r="G2512" i="15"/>
  <c r="D2512" i="15"/>
  <c r="BA2512" i="15" s="1"/>
  <c r="C2512" i="15"/>
  <c r="AM2511" i="15"/>
  <c r="AH2511" i="15"/>
  <c r="AI2511" i="15" s="1"/>
  <c r="W2511" i="15"/>
  <c r="Y2511" i="15" s="1"/>
  <c r="V2511" i="15"/>
  <c r="U2511" i="15"/>
  <c r="X2511" i="15" s="1"/>
  <c r="R2511" i="15"/>
  <c r="AO2511" i="15" s="1"/>
  <c r="P2511" i="15"/>
  <c r="M2511" i="15" s="1"/>
  <c r="O2511" i="15"/>
  <c r="N2511" i="15"/>
  <c r="H2511" i="15"/>
  <c r="G2511" i="15"/>
  <c r="D2511" i="15"/>
  <c r="BA2511" i="15" s="1"/>
  <c r="C2511" i="15"/>
  <c r="AM2510" i="15"/>
  <c r="AH2510" i="15"/>
  <c r="AI2510" i="15" s="1"/>
  <c r="W2510" i="15"/>
  <c r="Y2510" i="15" s="1"/>
  <c r="V2510" i="15"/>
  <c r="U2510" i="15"/>
  <c r="X2510" i="15" s="1"/>
  <c r="R2510" i="15"/>
  <c r="AO2510" i="15" s="1"/>
  <c r="P2510" i="15"/>
  <c r="M2510" i="15" s="1"/>
  <c r="O2510" i="15"/>
  <c r="N2510" i="15"/>
  <c r="H2510" i="15"/>
  <c r="G2510" i="15"/>
  <c r="D2510" i="15"/>
  <c r="BA2510" i="15" s="1"/>
  <c r="C2510" i="15"/>
  <c r="AM2509" i="15"/>
  <c r="AH2509" i="15"/>
  <c r="AI2509" i="15" s="1"/>
  <c r="W2509" i="15"/>
  <c r="Y2509" i="15" s="1"/>
  <c r="V2509" i="15"/>
  <c r="U2509" i="15"/>
  <c r="X2509" i="15" s="1"/>
  <c r="R2509" i="15"/>
  <c r="AO2509" i="15" s="1"/>
  <c r="P2509" i="15"/>
  <c r="M2509" i="15" s="1"/>
  <c r="O2509" i="15"/>
  <c r="N2509" i="15"/>
  <c r="H2509" i="15"/>
  <c r="G2509" i="15"/>
  <c r="D2509" i="15"/>
  <c r="BA2509" i="15" s="1"/>
  <c r="C2509" i="15"/>
  <c r="AM2508" i="15"/>
  <c r="AH2508" i="15"/>
  <c r="AI2508" i="15" s="1"/>
  <c r="W2508" i="15"/>
  <c r="Y2508" i="15" s="1"/>
  <c r="V2508" i="15"/>
  <c r="U2508" i="15"/>
  <c r="X2508" i="15" s="1"/>
  <c r="R2508" i="15"/>
  <c r="AO2508" i="15" s="1"/>
  <c r="P2508" i="15"/>
  <c r="M2508" i="15" s="1"/>
  <c r="O2508" i="15"/>
  <c r="N2508" i="15"/>
  <c r="H2508" i="15"/>
  <c r="G2508" i="15"/>
  <c r="D2508" i="15"/>
  <c r="BA2508" i="15" s="1"/>
  <c r="C2508" i="15"/>
  <c r="AM2507" i="15"/>
  <c r="AH2507" i="15"/>
  <c r="AI2507" i="15" s="1"/>
  <c r="W2507" i="15"/>
  <c r="Y2507" i="15" s="1"/>
  <c r="V2507" i="15"/>
  <c r="U2507" i="15"/>
  <c r="X2507" i="15" s="1"/>
  <c r="R2507" i="15"/>
  <c r="AO2507" i="15" s="1"/>
  <c r="P2507" i="15"/>
  <c r="O2507" i="15"/>
  <c r="N2507" i="15"/>
  <c r="H2507" i="15"/>
  <c r="G2507" i="15"/>
  <c r="D2507" i="15"/>
  <c r="BA2507" i="15" s="1"/>
  <c r="C2507" i="15"/>
  <c r="AM2506" i="15"/>
  <c r="AH2506" i="15"/>
  <c r="AI2506" i="15" s="1"/>
  <c r="W2506" i="15"/>
  <c r="Y2506" i="15" s="1"/>
  <c r="V2506" i="15"/>
  <c r="U2506" i="15"/>
  <c r="X2506" i="15" s="1"/>
  <c r="R2506" i="15"/>
  <c r="AO2506" i="15" s="1"/>
  <c r="P2506" i="15"/>
  <c r="M2506" i="15" s="1"/>
  <c r="O2506" i="15"/>
  <c r="N2506" i="15"/>
  <c r="H2506" i="15"/>
  <c r="G2506" i="15"/>
  <c r="D2506" i="15"/>
  <c r="BA2506" i="15" s="1"/>
  <c r="C2506" i="15"/>
  <c r="AM2505" i="15"/>
  <c r="AH2505" i="15"/>
  <c r="AI2505" i="15" s="1"/>
  <c r="W2505" i="15"/>
  <c r="Y2505" i="15" s="1"/>
  <c r="V2505" i="15"/>
  <c r="U2505" i="15"/>
  <c r="X2505" i="15" s="1"/>
  <c r="R2505" i="15"/>
  <c r="AO2505" i="15" s="1"/>
  <c r="Q2505" i="15"/>
  <c r="AP2505" i="15" s="1"/>
  <c r="P2505" i="15"/>
  <c r="O2505" i="15"/>
  <c r="N2505" i="15"/>
  <c r="H2505" i="15"/>
  <c r="G2505" i="15"/>
  <c r="D2505" i="15"/>
  <c r="BA2505" i="15" s="1"/>
  <c r="C2505" i="15"/>
  <c r="AM2504" i="15"/>
  <c r="AH2504" i="15"/>
  <c r="AI2504" i="15" s="1"/>
  <c r="Y2504" i="15"/>
  <c r="W2504" i="15"/>
  <c r="V2504" i="15"/>
  <c r="U2504" i="15"/>
  <c r="X2504" i="15" s="1"/>
  <c r="R2504" i="15"/>
  <c r="AO2504" i="15" s="1"/>
  <c r="P2504" i="15"/>
  <c r="M2504" i="15" s="1"/>
  <c r="O2504" i="15"/>
  <c r="N2504" i="15"/>
  <c r="H2504" i="15"/>
  <c r="Q2504" i="15" s="1"/>
  <c r="AP2504" i="15" s="1"/>
  <c r="G2504" i="15"/>
  <c r="D2504" i="15"/>
  <c r="BA2504" i="15" s="1"/>
  <c r="C2504" i="15"/>
  <c r="AM2503" i="15"/>
  <c r="AH2503" i="15"/>
  <c r="AI2503" i="15" s="1"/>
  <c r="W2503" i="15"/>
  <c r="Y2503" i="15" s="1"/>
  <c r="V2503" i="15"/>
  <c r="U2503" i="15"/>
  <c r="X2503" i="15" s="1"/>
  <c r="R2503" i="15"/>
  <c r="AO2503" i="15" s="1"/>
  <c r="P2503" i="15"/>
  <c r="M2503" i="15" s="1"/>
  <c r="O2503" i="15"/>
  <c r="N2503" i="15"/>
  <c r="H2503" i="15"/>
  <c r="G2503" i="15"/>
  <c r="D2503" i="15"/>
  <c r="BA2503" i="15" s="1"/>
  <c r="C2503" i="15"/>
  <c r="AM2502" i="15"/>
  <c r="AH2502" i="15"/>
  <c r="AI2502" i="15" s="1"/>
  <c r="W2502" i="15"/>
  <c r="Y2502" i="15" s="1"/>
  <c r="V2502" i="15"/>
  <c r="U2502" i="15"/>
  <c r="X2502" i="15" s="1"/>
  <c r="R2502" i="15"/>
  <c r="AO2502" i="15" s="1"/>
  <c r="P2502" i="15"/>
  <c r="O2502" i="15"/>
  <c r="N2502" i="15"/>
  <c r="H2502" i="15"/>
  <c r="G2502" i="15"/>
  <c r="D2502" i="15"/>
  <c r="BA2502" i="15" s="1"/>
  <c r="C2502" i="15"/>
  <c r="AM2501" i="15"/>
  <c r="AH2501" i="15"/>
  <c r="AI2501" i="15" s="1"/>
  <c r="W2501" i="15"/>
  <c r="Y2501" i="15" s="1"/>
  <c r="V2501" i="15"/>
  <c r="U2501" i="15"/>
  <c r="X2501" i="15" s="1"/>
  <c r="R2501" i="15"/>
  <c r="AO2501" i="15" s="1"/>
  <c r="P2501" i="15"/>
  <c r="M2501" i="15" s="1"/>
  <c r="O2501" i="15"/>
  <c r="N2501" i="15"/>
  <c r="H2501" i="15"/>
  <c r="G2501" i="15"/>
  <c r="D2501" i="15"/>
  <c r="BA2501" i="15" s="1"/>
  <c r="C2501" i="15"/>
  <c r="AM2500" i="15"/>
  <c r="AH2500" i="15"/>
  <c r="AI2500" i="15" s="1"/>
  <c r="W2500" i="15"/>
  <c r="Y2500" i="15" s="1"/>
  <c r="V2500" i="15"/>
  <c r="U2500" i="15"/>
  <c r="X2500" i="15" s="1"/>
  <c r="R2500" i="15"/>
  <c r="AO2500" i="15" s="1"/>
  <c r="P2500" i="15"/>
  <c r="O2500" i="15"/>
  <c r="N2500" i="15"/>
  <c r="H2500" i="15"/>
  <c r="G2500" i="15"/>
  <c r="D2500" i="15"/>
  <c r="BA2500" i="15" s="1"/>
  <c r="C2500" i="15"/>
  <c r="AM2499" i="15"/>
  <c r="AH2499" i="15"/>
  <c r="AI2499" i="15" s="1"/>
  <c r="W2499" i="15"/>
  <c r="Y2499" i="15" s="1"/>
  <c r="V2499" i="15"/>
  <c r="U2499" i="15"/>
  <c r="X2499" i="15" s="1"/>
  <c r="R2499" i="15"/>
  <c r="AO2499" i="15" s="1"/>
  <c r="P2499" i="15"/>
  <c r="M2499" i="15" s="1"/>
  <c r="O2499" i="15"/>
  <c r="N2499" i="15"/>
  <c r="H2499" i="15"/>
  <c r="G2499" i="15"/>
  <c r="D2499" i="15"/>
  <c r="BA2499" i="15" s="1"/>
  <c r="C2499" i="15"/>
  <c r="AM2498" i="15"/>
  <c r="AH2498" i="15"/>
  <c r="AI2498" i="15" s="1"/>
  <c r="W2498" i="15"/>
  <c r="Y2498" i="15" s="1"/>
  <c r="V2498" i="15"/>
  <c r="U2498" i="15"/>
  <c r="X2498" i="15" s="1"/>
  <c r="R2498" i="15"/>
  <c r="P2498" i="15"/>
  <c r="M2498" i="15" s="1"/>
  <c r="O2498" i="15"/>
  <c r="N2498" i="15"/>
  <c r="H2498" i="15"/>
  <c r="G2498" i="15"/>
  <c r="D2498" i="15"/>
  <c r="BA2498" i="15" s="1"/>
  <c r="C2498" i="15"/>
  <c r="AM2497" i="15"/>
  <c r="AH2497" i="15"/>
  <c r="AI2497" i="15" s="1"/>
  <c r="W2497" i="15"/>
  <c r="Y2497" i="15" s="1"/>
  <c r="V2497" i="15"/>
  <c r="U2497" i="15"/>
  <c r="X2497" i="15" s="1"/>
  <c r="R2497" i="15"/>
  <c r="AO2497" i="15" s="1"/>
  <c r="P2497" i="15"/>
  <c r="M2497" i="15" s="1"/>
  <c r="O2497" i="15"/>
  <c r="N2497" i="15"/>
  <c r="H2497" i="15"/>
  <c r="AQ2497" i="15" s="1"/>
  <c r="G2497" i="15"/>
  <c r="D2497" i="15"/>
  <c r="BA2497" i="15" s="1"/>
  <c r="C2497" i="15"/>
  <c r="AM2496" i="15"/>
  <c r="AH2496" i="15"/>
  <c r="AI2496" i="15" s="1"/>
  <c r="W2496" i="15"/>
  <c r="Y2496" i="15" s="1"/>
  <c r="V2496" i="15"/>
  <c r="U2496" i="15"/>
  <c r="X2496" i="15" s="1"/>
  <c r="R2496" i="15"/>
  <c r="AO2496" i="15" s="1"/>
  <c r="P2496" i="15"/>
  <c r="O2496" i="15"/>
  <c r="N2496" i="15"/>
  <c r="H2496" i="15"/>
  <c r="G2496" i="15"/>
  <c r="D2496" i="15"/>
  <c r="BA2496" i="15" s="1"/>
  <c r="C2496" i="15"/>
  <c r="AM2495" i="15"/>
  <c r="AH2495" i="15"/>
  <c r="AI2495" i="15" s="1"/>
  <c r="W2495" i="15"/>
  <c r="Y2495" i="15" s="1"/>
  <c r="V2495" i="15"/>
  <c r="U2495" i="15"/>
  <c r="X2495" i="15" s="1"/>
  <c r="R2495" i="15"/>
  <c r="AO2495" i="15" s="1"/>
  <c r="P2495" i="15"/>
  <c r="M2495" i="15" s="1"/>
  <c r="O2495" i="15"/>
  <c r="N2495" i="15"/>
  <c r="H2495" i="15"/>
  <c r="G2495" i="15"/>
  <c r="D2495" i="15"/>
  <c r="BA2495" i="15" s="1"/>
  <c r="C2495" i="15"/>
  <c r="AM2494" i="15"/>
  <c r="AH2494" i="15"/>
  <c r="AI2494" i="15" s="1"/>
  <c r="W2494" i="15"/>
  <c r="Y2494" i="15" s="1"/>
  <c r="V2494" i="15"/>
  <c r="U2494" i="15"/>
  <c r="X2494" i="15" s="1"/>
  <c r="R2494" i="15"/>
  <c r="AO2494" i="15" s="1"/>
  <c r="P2494" i="15"/>
  <c r="M2494" i="15" s="1"/>
  <c r="O2494" i="15"/>
  <c r="N2494" i="15"/>
  <c r="H2494" i="15"/>
  <c r="G2494" i="15"/>
  <c r="D2494" i="15"/>
  <c r="BA2494" i="15" s="1"/>
  <c r="C2494" i="15"/>
  <c r="AM2493" i="15"/>
  <c r="AH2493" i="15"/>
  <c r="AI2493" i="15" s="1"/>
  <c r="W2493" i="15"/>
  <c r="Y2493" i="15" s="1"/>
  <c r="V2493" i="15"/>
  <c r="U2493" i="15"/>
  <c r="X2493" i="15" s="1"/>
  <c r="R2493" i="15"/>
  <c r="AO2493" i="15" s="1"/>
  <c r="P2493" i="15"/>
  <c r="M2493" i="15" s="1"/>
  <c r="O2493" i="15"/>
  <c r="N2493" i="15"/>
  <c r="H2493" i="15"/>
  <c r="G2493" i="15"/>
  <c r="D2493" i="15"/>
  <c r="BA2493" i="15" s="1"/>
  <c r="C2493" i="15"/>
  <c r="AM2492" i="15"/>
  <c r="AH2492" i="15"/>
  <c r="AI2492" i="15" s="1"/>
  <c r="W2492" i="15"/>
  <c r="Y2492" i="15" s="1"/>
  <c r="V2492" i="15"/>
  <c r="U2492" i="15"/>
  <c r="X2492" i="15" s="1"/>
  <c r="R2492" i="15"/>
  <c r="AO2492" i="15" s="1"/>
  <c r="P2492" i="15"/>
  <c r="M2492" i="15" s="1"/>
  <c r="O2492" i="15"/>
  <c r="N2492" i="15"/>
  <c r="H2492" i="15"/>
  <c r="G2492" i="15"/>
  <c r="D2492" i="15"/>
  <c r="BA2492" i="15" s="1"/>
  <c r="C2492" i="15"/>
  <c r="AM2491" i="15"/>
  <c r="AH2491" i="15"/>
  <c r="AI2491" i="15" s="1"/>
  <c r="W2491" i="15"/>
  <c r="Y2491" i="15" s="1"/>
  <c r="V2491" i="15"/>
  <c r="U2491" i="15"/>
  <c r="X2491" i="15" s="1"/>
  <c r="R2491" i="15"/>
  <c r="P2491" i="15"/>
  <c r="M2491" i="15" s="1"/>
  <c r="O2491" i="15"/>
  <c r="N2491" i="15"/>
  <c r="H2491" i="15"/>
  <c r="Q2491" i="15" s="1"/>
  <c r="AP2491" i="15" s="1"/>
  <c r="G2491" i="15"/>
  <c r="D2491" i="15"/>
  <c r="BA2491" i="15" s="1"/>
  <c r="C2491" i="15"/>
  <c r="AM2490" i="15"/>
  <c r="AH2490" i="15"/>
  <c r="AI2490" i="15" s="1"/>
  <c r="W2490" i="15"/>
  <c r="Y2490" i="15" s="1"/>
  <c r="V2490" i="15"/>
  <c r="U2490" i="15"/>
  <c r="X2490" i="15" s="1"/>
  <c r="R2490" i="15"/>
  <c r="AO2490" i="15" s="1"/>
  <c r="P2490" i="15"/>
  <c r="M2490" i="15" s="1"/>
  <c r="O2490" i="15"/>
  <c r="N2490" i="15"/>
  <c r="H2490" i="15"/>
  <c r="G2490" i="15"/>
  <c r="D2490" i="15"/>
  <c r="BA2490" i="15" s="1"/>
  <c r="C2490" i="15"/>
  <c r="AM2489" i="15"/>
  <c r="AH2489" i="15"/>
  <c r="AI2489" i="15" s="1"/>
  <c r="W2489" i="15"/>
  <c r="Y2489" i="15" s="1"/>
  <c r="V2489" i="15"/>
  <c r="U2489" i="15"/>
  <c r="X2489" i="15" s="1"/>
  <c r="R2489" i="15"/>
  <c r="AO2489" i="15" s="1"/>
  <c r="P2489" i="15"/>
  <c r="M2489" i="15" s="1"/>
  <c r="O2489" i="15"/>
  <c r="N2489" i="15"/>
  <c r="H2489" i="15"/>
  <c r="AQ2489" i="15" s="1"/>
  <c r="G2489" i="15"/>
  <c r="D2489" i="15"/>
  <c r="BA2489" i="15" s="1"/>
  <c r="C2489" i="15"/>
  <c r="AM2488" i="15"/>
  <c r="AH2488" i="15"/>
  <c r="AI2488" i="15" s="1"/>
  <c r="W2488" i="15"/>
  <c r="Y2488" i="15" s="1"/>
  <c r="V2488" i="15"/>
  <c r="U2488" i="15"/>
  <c r="X2488" i="15" s="1"/>
  <c r="R2488" i="15"/>
  <c r="AO2488" i="15" s="1"/>
  <c r="P2488" i="15"/>
  <c r="M2488" i="15" s="1"/>
  <c r="O2488" i="15"/>
  <c r="N2488" i="15"/>
  <c r="H2488" i="15"/>
  <c r="G2488" i="15"/>
  <c r="D2488" i="15"/>
  <c r="BA2488" i="15" s="1"/>
  <c r="C2488" i="15"/>
  <c r="AM2487" i="15"/>
  <c r="AH2487" i="15"/>
  <c r="AI2487" i="15" s="1"/>
  <c r="W2487" i="15"/>
  <c r="Y2487" i="15" s="1"/>
  <c r="V2487" i="15"/>
  <c r="U2487" i="15"/>
  <c r="X2487" i="15" s="1"/>
  <c r="R2487" i="15"/>
  <c r="AO2487" i="15" s="1"/>
  <c r="P2487" i="15"/>
  <c r="M2487" i="15" s="1"/>
  <c r="O2487" i="15"/>
  <c r="N2487" i="15"/>
  <c r="H2487" i="15"/>
  <c r="G2487" i="15"/>
  <c r="D2487" i="15"/>
  <c r="BA2487" i="15" s="1"/>
  <c r="C2487" i="15"/>
  <c r="AM2486" i="15"/>
  <c r="AH2486" i="15"/>
  <c r="AI2486" i="15" s="1"/>
  <c r="W2486" i="15"/>
  <c r="Y2486" i="15" s="1"/>
  <c r="V2486" i="15"/>
  <c r="U2486" i="15"/>
  <c r="X2486" i="15" s="1"/>
  <c r="R2486" i="15"/>
  <c r="AO2486" i="15" s="1"/>
  <c r="P2486" i="15"/>
  <c r="M2486" i="15" s="1"/>
  <c r="O2486" i="15"/>
  <c r="N2486" i="15"/>
  <c r="H2486" i="15"/>
  <c r="G2486" i="15"/>
  <c r="D2486" i="15"/>
  <c r="BA2486" i="15" s="1"/>
  <c r="C2486" i="15"/>
  <c r="AM2485" i="15"/>
  <c r="AI2485" i="15"/>
  <c r="AH2485" i="15"/>
  <c r="W2485" i="15"/>
  <c r="Y2485" i="15" s="1"/>
  <c r="V2485" i="15"/>
  <c r="U2485" i="15"/>
  <c r="X2485" i="15" s="1"/>
  <c r="R2485" i="15"/>
  <c r="AO2485" i="15" s="1"/>
  <c r="P2485" i="15"/>
  <c r="M2485" i="15" s="1"/>
  <c r="O2485" i="15"/>
  <c r="N2485" i="15"/>
  <c r="H2485" i="15"/>
  <c r="G2485" i="15"/>
  <c r="D2485" i="15"/>
  <c r="BA2485" i="15" s="1"/>
  <c r="C2485" i="15"/>
  <c r="AM2484" i="15"/>
  <c r="AH2484" i="15"/>
  <c r="AI2484" i="15" s="1"/>
  <c r="W2484" i="15"/>
  <c r="Y2484" i="15" s="1"/>
  <c r="V2484" i="15"/>
  <c r="U2484" i="15"/>
  <c r="X2484" i="15" s="1"/>
  <c r="R2484" i="15"/>
  <c r="AO2484" i="15" s="1"/>
  <c r="P2484" i="15"/>
  <c r="M2484" i="15" s="1"/>
  <c r="O2484" i="15"/>
  <c r="N2484" i="15"/>
  <c r="H2484" i="15"/>
  <c r="G2484" i="15"/>
  <c r="D2484" i="15"/>
  <c r="BA2484" i="15" s="1"/>
  <c r="C2484" i="15"/>
  <c r="AM2483" i="15"/>
  <c r="AH2483" i="15"/>
  <c r="AI2483" i="15" s="1"/>
  <c r="W2483" i="15"/>
  <c r="Y2483" i="15" s="1"/>
  <c r="V2483" i="15"/>
  <c r="U2483" i="15"/>
  <c r="X2483" i="15" s="1"/>
  <c r="R2483" i="15"/>
  <c r="AO2483" i="15" s="1"/>
  <c r="P2483" i="15"/>
  <c r="M2483" i="15" s="1"/>
  <c r="O2483" i="15"/>
  <c r="N2483" i="15"/>
  <c r="H2483" i="15"/>
  <c r="G2483" i="15"/>
  <c r="D2483" i="15"/>
  <c r="BA2483" i="15" s="1"/>
  <c r="C2483" i="15"/>
  <c r="AM2482" i="15"/>
  <c r="AH2482" i="15"/>
  <c r="AI2482" i="15" s="1"/>
  <c r="W2482" i="15"/>
  <c r="Y2482" i="15" s="1"/>
  <c r="V2482" i="15"/>
  <c r="U2482" i="15"/>
  <c r="X2482" i="15" s="1"/>
  <c r="R2482" i="15"/>
  <c r="AO2482" i="15" s="1"/>
  <c r="P2482" i="15"/>
  <c r="O2482" i="15"/>
  <c r="N2482" i="15"/>
  <c r="H2482" i="15"/>
  <c r="G2482" i="15"/>
  <c r="D2482" i="15"/>
  <c r="BA2482" i="15" s="1"/>
  <c r="C2482" i="15"/>
  <c r="AM2481" i="15"/>
  <c r="AH2481" i="15"/>
  <c r="AI2481" i="15" s="1"/>
  <c r="W2481" i="15"/>
  <c r="Y2481" i="15" s="1"/>
  <c r="V2481" i="15"/>
  <c r="U2481" i="15"/>
  <c r="X2481" i="15" s="1"/>
  <c r="R2481" i="15"/>
  <c r="AO2481" i="15" s="1"/>
  <c r="P2481" i="15"/>
  <c r="M2481" i="15" s="1"/>
  <c r="O2481" i="15"/>
  <c r="N2481" i="15"/>
  <c r="H2481" i="15"/>
  <c r="G2481" i="15"/>
  <c r="D2481" i="15"/>
  <c r="BA2481" i="15" s="1"/>
  <c r="C2481" i="15"/>
  <c r="AM2480" i="15"/>
  <c r="AH2480" i="15"/>
  <c r="AI2480" i="15" s="1"/>
  <c r="W2480" i="15"/>
  <c r="Y2480" i="15" s="1"/>
  <c r="V2480" i="15"/>
  <c r="U2480" i="15"/>
  <c r="X2480" i="15" s="1"/>
  <c r="R2480" i="15"/>
  <c r="AO2480" i="15" s="1"/>
  <c r="P2480" i="15"/>
  <c r="O2480" i="15"/>
  <c r="N2480" i="15"/>
  <c r="H2480" i="15"/>
  <c r="AQ2480" i="15" s="1"/>
  <c r="G2480" i="15"/>
  <c r="D2480" i="15"/>
  <c r="BA2480" i="15" s="1"/>
  <c r="C2480" i="15"/>
  <c r="AM2479" i="15"/>
  <c r="AH2479" i="15"/>
  <c r="AI2479" i="15" s="1"/>
  <c r="W2479" i="15"/>
  <c r="Y2479" i="15" s="1"/>
  <c r="V2479" i="15"/>
  <c r="U2479" i="15"/>
  <c r="X2479" i="15" s="1"/>
  <c r="R2479" i="15"/>
  <c r="AO2479" i="15" s="1"/>
  <c r="P2479" i="15"/>
  <c r="M2479" i="15" s="1"/>
  <c r="O2479" i="15"/>
  <c r="N2479" i="15"/>
  <c r="H2479" i="15"/>
  <c r="G2479" i="15"/>
  <c r="D2479" i="15"/>
  <c r="BA2479" i="15" s="1"/>
  <c r="C2479" i="15"/>
  <c r="AM2478" i="15"/>
  <c r="AH2478" i="15"/>
  <c r="AI2478" i="15" s="1"/>
  <c r="W2478" i="15"/>
  <c r="Y2478" i="15" s="1"/>
  <c r="V2478" i="15"/>
  <c r="U2478" i="15"/>
  <c r="X2478" i="15" s="1"/>
  <c r="R2478" i="15"/>
  <c r="P2478" i="15"/>
  <c r="M2478" i="15" s="1"/>
  <c r="O2478" i="15"/>
  <c r="N2478" i="15"/>
  <c r="H2478" i="15"/>
  <c r="G2478" i="15"/>
  <c r="D2478" i="15"/>
  <c r="BA2478" i="15" s="1"/>
  <c r="C2478" i="15"/>
  <c r="AM2477" i="15"/>
  <c r="AH2477" i="15"/>
  <c r="AI2477" i="15" s="1"/>
  <c r="W2477" i="15"/>
  <c r="Y2477" i="15" s="1"/>
  <c r="V2477" i="15"/>
  <c r="U2477" i="15"/>
  <c r="X2477" i="15" s="1"/>
  <c r="R2477" i="15"/>
  <c r="AO2477" i="15" s="1"/>
  <c r="P2477" i="15"/>
  <c r="M2477" i="15" s="1"/>
  <c r="O2477" i="15"/>
  <c r="N2477" i="15"/>
  <c r="H2477" i="15"/>
  <c r="G2477" i="15"/>
  <c r="D2477" i="15"/>
  <c r="BA2477" i="15" s="1"/>
  <c r="C2477" i="15"/>
  <c r="AM2476" i="15"/>
  <c r="AH2476" i="15"/>
  <c r="AI2476" i="15" s="1"/>
  <c r="W2476" i="15"/>
  <c r="Y2476" i="15" s="1"/>
  <c r="V2476" i="15"/>
  <c r="U2476" i="15"/>
  <c r="X2476" i="15" s="1"/>
  <c r="R2476" i="15"/>
  <c r="AO2476" i="15" s="1"/>
  <c r="P2476" i="15"/>
  <c r="O2476" i="15"/>
  <c r="N2476" i="15"/>
  <c r="H2476" i="15"/>
  <c r="G2476" i="15"/>
  <c r="D2476" i="15"/>
  <c r="BA2476" i="15" s="1"/>
  <c r="C2476" i="15"/>
  <c r="AM2475" i="15"/>
  <c r="AH2475" i="15"/>
  <c r="AI2475" i="15" s="1"/>
  <c r="W2475" i="15"/>
  <c r="Y2475" i="15" s="1"/>
  <c r="V2475" i="15"/>
  <c r="U2475" i="15"/>
  <c r="X2475" i="15" s="1"/>
  <c r="R2475" i="15"/>
  <c r="AO2475" i="15" s="1"/>
  <c r="P2475" i="15"/>
  <c r="M2475" i="15" s="1"/>
  <c r="O2475" i="15"/>
  <c r="N2475" i="15"/>
  <c r="H2475" i="15"/>
  <c r="G2475" i="15"/>
  <c r="D2475" i="15"/>
  <c r="BA2475" i="15" s="1"/>
  <c r="C2475" i="15"/>
  <c r="AM2474" i="15"/>
  <c r="AH2474" i="15"/>
  <c r="AI2474" i="15" s="1"/>
  <c r="W2474" i="15"/>
  <c r="Y2474" i="15" s="1"/>
  <c r="V2474" i="15"/>
  <c r="U2474" i="15"/>
  <c r="X2474" i="15" s="1"/>
  <c r="R2474" i="15"/>
  <c r="AO2474" i="15" s="1"/>
  <c r="P2474" i="15"/>
  <c r="M2474" i="15" s="1"/>
  <c r="O2474" i="15"/>
  <c r="N2474" i="15"/>
  <c r="H2474" i="15"/>
  <c r="G2474" i="15"/>
  <c r="D2474" i="15"/>
  <c r="BA2474" i="15" s="1"/>
  <c r="C2474" i="15"/>
  <c r="AM2473" i="15"/>
  <c r="AH2473" i="15"/>
  <c r="AI2473" i="15" s="1"/>
  <c r="W2473" i="15"/>
  <c r="Y2473" i="15" s="1"/>
  <c r="V2473" i="15"/>
  <c r="U2473" i="15"/>
  <c r="X2473" i="15" s="1"/>
  <c r="R2473" i="15"/>
  <c r="AO2473" i="15" s="1"/>
  <c r="P2473" i="15"/>
  <c r="M2473" i="15" s="1"/>
  <c r="O2473" i="15"/>
  <c r="N2473" i="15"/>
  <c r="H2473" i="15"/>
  <c r="G2473" i="15"/>
  <c r="D2473" i="15"/>
  <c r="BA2473" i="15" s="1"/>
  <c r="C2473" i="15"/>
  <c r="AM2472" i="15"/>
  <c r="AH2472" i="15"/>
  <c r="AI2472" i="15" s="1"/>
  <c r="W2472" i="15"/>
  <c r="Y2472" i="15" s="1"/>
  <c r="V2472" i="15"/>
  <c r="U2472" i="15"/>
  <c r="X2472" i="15" s="1"/>
  <c r="R2472" i="15"/>
  <c r="AO2472" i="15" s="1"/>
  <c r="P2472" i="15"/>
  <c r="M2472" i="15" s="1"/>
  <c r="O2472" i="15"/>
  <c r="N2472" i="15"/>
  <c r="H2472" i="15"/>
  <c r="G2472" i="15"/>
  <c r="D2472" i="15"/>
  <c r="BA2472" i="15" s="1"/>
  <c r="C2472" i="15"/>
  <c r="AM2471" i="15"/>
  <c r="AH2471" i="15"/>
  <c r="AI2471" i="15" s="1"/>
  <c r="W2471" i="15"/>
  <c r="Y2471" i="15" s="1"/>
  <c r="V2471" i="15"/>
  <c r="U2471" i="15"/>
  <c r="X2471" i="15" s="1"/>
  <c r="R2471" i="15"/>
  <c r="AO2471" i="15" s="1"/>
  <c r="P2471" i="15"/>
  <c r="O2471" i="15"/>
  <c r="N2471" i="15"/>
  <c r="H2471" i="15"/>
  <c r="G2471" i="15"/>
  <c r="D2471" i="15"/>
  <c r="BA2471" i="15" s="1"/>
  <c r="C2471" i="15"/>
  <c r="AM2470" i="15"/>
  <c r="AI2470" i="15"/>
  <c r="AH2470" i="15"/>
  <c r="W2470" i="15"/>
  <c r="Y2470" i="15" s="1"/>
  <c r="V2470" i="15"/>
  <c r="U2470" i="15"/>
  <c r="X2470" i="15" s="1"/>
  <c r="R2470" i="15"/>
  <c r="AO2470" i="15" s="1"/>
  <c r="P2470" i="15"/>
  <c r="M2470" i="15" s="1"/>
  <c r="O2470" i="15"/>
  <c r="N2470" i="15"/>
  <c r="H2470" i="15"/>
  <c r="G2470" i="15"/>
  <c r="D2470" i="15"/>
  <c r="BA2470" i="15" s="1"/>
  <c r="C2470" i="15"/>
  <c r="AM2469" i="15"/>
  <c r="AH2469" i="15"/>
  <c r="AI2469" i="15" s="1"/>
  <c r="W2469" i="15"/>
  <c r="Y2469" i="15" s="1"/>
  <c r="V2469" i="15"/>
  <c r="U2469" i="15"/>
  <c r="X2469" i="15" s="1"/>
  <c r="R2469" i="15"/>
  <c r="AO2469" i="15" s="1"/>
  <c r="P2469" i="15"/>
  <c r="M2469" i="15" s="1"/>
  <c r="O2469" i="15"/>
  <c r="N2469" i="15"/>
  <c r="H2469" i="15"/>
  <c r="G2469" i="15"/>
  <c r="D2469" i="15"/>
  <c r="BA2469" i="15" s="1"/>
  <c r="C2469" i="15"/>
  <c r="AM2468" i="15"/>
  <c r="AH2468" i="15"/>
  <c r="AI2468" i="15" s="1"/>
  <c r="W2468" i="15"/>
  <c r="Y2468" i="15" s="1"/>
  <c r="V2468" i="15"/>
  <c r="U2468" i="15"/>
  <c r="X2468" i="15" s="1"/>
  <c r="R2468" i="15"/>
  <c r="AO2468" i="15" s="1"/>
  <c r="P2468" i="15"/>
  <c r="M2468" i="15" s="1"/>
  <c r="O2468" i="15"/>
  <c r="N2468" i="15"/>
  <c r="H2468" i="15"/>
  <c r="G2468" i="15"/>
  <c r="D2468" i="15"/>
  <c r="BA2468" i="15" s="1"/>
  <c r="C2468" i="15"/>
  <c r="AM2467" i="15"/>
  <c r="AH2467" i="15"/>
  <c r="AI2467" i="15" s="1"/>
  <c r="W2467" i="15"/>
  <c r="Y2467" i="15" s="1"/>
  <c r="V2467" i="15"/>
  <c r="U2467" i="15"/>
  <c r="X2467" i="15" s="1"/>
  <c r="R2467" i="15"/>
  <c r="AO2467" i="15" s="1"/>
  <c r="P2467" i="15"/>
  <c r="O2467" i="15"/>
  <c r="N2467" i="15"/>
  <c r="H2467" i="15"/>
  <c r="G2467" i="15"/>
  <c r="D2467" i="15"/>
  <c r="BA2467" i="15" s="1"/>
  <c r="C2467" i="15"/>
  <c r="AM2466" i="15"/>
  <c r="AH2466" i="15"/>
  <c r="AI2466" i="15" s="1"/>
  <c r="W2466" i="15"/>
  <c r="Y2466" i="15" s="1"/>
  <c r="V2466" i="15"/>
  <c r="U2466" i="15"/>
  <c r="X2466" i="15" s="1"/>
  <c r="R2466" i="15"/>
  <c r="AO2466" i="15" s="1"/>
  <c r="P2466" i="15"/>
  <c r="M2466" i="15" s="1"/>
  <c r="O2466" i="15"/>
  <c r="N2466" i="15"/>
  <c r="H2466" i="15"/>
  <c r="G2466" i="15"/>
  <c r="D2466" i="15"/>
  <c r="BA2466" i="15" s="1"/>
  <c r="C2466" i="15"/>
  <c r="BA2465" i="15"/>
  <c r="AM2465" i="15"/>
  <c r="AH2465" i="15"/>
  <c r="AI2465" i="15" s="1"/>
  <c r="W2465" i="15"/>
  <c r="Y2465" i="15" s="1"/>
  <c r="V2465" i="15"/>
  <c r="U2465" i="15"/>
  <c r="X2465" i="15" s="1"/>
  <c r="R2465" i="15"/>
  <c r="AO2465" i="15" s="1"/>
  <c r="P2465" i="15"/>
  <c r="M2465" i="15" s="1"/>
  <c r="O2465" i="15"/>
  <c r="N2465" i="15"/>
  <c r="H2465" i="15"/>
  <c r="G2465" i="15"/>
  <c r="D2465" i="15"/>
  <c r="C2465" i="15"/>
  <c r="AM2464" i="15"/>
  <c r="AH2464" i="15"/>
  <c r="AI2464" i="15" s="1"/>
  <c r="W2464" i="15"/>
  <c r="Y2464" i="15" s="1"/>
  <c r="V2464" i="15"/>
  <c r="U2464" i="15"/>
  <c r="X2464" i="15" s="1"/>
  <c r="R2464" i="15"/>
  <c r="AO2464" i="15" s="1"/>
  <c r="P2464" i="15"/>
  <c r="M2464" i="15" s="1"/>
  <c r="O2464" i="15"/>
  <c r="N2464" i="15"/>
  <c r="H2464" i="15"/>
  <c r="G2464" i="15"/>
  <c r="D2464" i="15"/>
  <c r="BA2464" i="15" s="1"/>
  <c r="C2464" i="15"/>
  <c r="AM2463" i="15"/>
  <c r="AH2463" i="15"/>
  <c r="AI2463" i="15" s="1"/>
  <c r="W2463" i="15"/>
  <c r="Y2463" i="15" s="1"/>
  <c r="V2463" i="15"/>
  <c r="U2463" i="15"/>
  <c r="X2463" i="15" s="1"/>
  <c r="R2463" i="15"/>
  <c r="P2463" i="15"/>
  <c r="M2463" i="15" s="1"/>
  <c r="O2463" i="15"/>
  <c r="N2463" i="15"/>
  <c r="H2463" i="15"/>
  <c r="G2463" i="15"/>
  <c r="D2463" i="15"/>
  <c r="BA2463" i="15" s="1"/>
  <c r="C2463" i="15"/>
  <c r="AM2462" i="15"/>
  <c r="AH2462" i="15"/>
  <c r="AI2462" i="15" s="1"/>
  <c r="W2462" i="15"/>
  <c r="Y2462" i="15" s="1"/>
  <c r="V2462" i="15"/>
  <c r="U2462" i="15"/>
  <c r="X2462" i="15" s="1"/>
  <c r="R2462" i="15"/>
  <c r="AO2462" i="15" s="1"/>
  <c r="P2462" i="15"/>
  <c r="O2462" i="15"/>
  <c r="N2462" i="15"/>
  <c r="H2462" i="15"/>
  <c r="G2462" i="15"/>
  <c r="D2462" i="15"/>
  <c r="BA2462" i="15" s="1"/>
  <c r="C2462" i="15"/>
  <c r="AM2461" i="15"/>
  <c r="AH2461" i="15"/>
  <c r="AI2461" i="15" s="1"/>
  <c r="W2461" i="15"/>
  <c r="Y2461" i="15" s="1"/>
  <c r="V2461" i="15"/>
  <c r="U2461" i="15"/>
  <c r="X2461" i="15" s="1"/>
  <c r="R2461" i="15"/>
  <c r="AO2461" i="15" s="1"/>
  <c r="P2461" i="15"/>
  <c r="M2461" i="15" s="1"/>
  <c r="O2461" i="15"/>
  <c r="N2461" i="15"/>
  <c r="H2461" i="15"/>
  <c r="G2461" i="15"/>
  <c r="D2461" i="15"/>
  <c r="BA2461" i="15" s="1"/>
  <c r="C2461" i="15"/>
  <c r="AM2460" i="15"/>
  <c r="AH2460" i="15"/>
  <c r="AI2460" i="15" s="1"/>
  <c r="W2460" i="15"/>
  <c r="Y2460" i="15" s="1"/>
  <c r="V2460" i="15"/>
  <c r="U2460" i="15"/>
  <c r="X2460" i="15" s="1"/>
  <c r="R2460" i="15"/>
  <c r="AO2460" i="15" s="1"/>
  <c r="P2460" i="15"/>
  <c r="O2460" i="15"/>
  <c r="N2460" i="15"/>
  <c r="H2460" i="15"/>
  <c r="G2460" i="15"/>
  <c r="D2460" i="15"/>
  <c r="BA2460" i="15" s="1"/>
  <c r="C2460" i="15"/>
  <c r="AM2459" i="15"/>
  <c r="AH2459" i="15"/>
  <c r="AI2459" i="15" s="1"/>
  <c r="W2459" i="15"/>
  <c r="Y2459" i="15" s="1"/>
  <c r="V2459" i="15"/>
  <c r="U2459" i="15"/>
  <c r="X2459" i="15" s="1"/>
  <c r="R2459" i="15"/>
  <c r="P2459" i="15"/>
  <c r="M2459" i="15" s="1"/>
  <c r="O2459" i="15"/>
  <c r="N2459" i="15"/>
  <c r="H2459" i="15"/>
  <c r="G2459" i="15"/>
  <c r="D2459" i="15"/>
  <c r="BA2459" i="15" s="1"/>
  <c r="C2459" i="15"/>
  <c r="AM2458" i="15"/>
  <c r="AH2458" i="15"/>
  <c r="AI2458" i="15" s="1"/>
  <c r="W2458" i="15"/>
  <c r="Y2458" i="15" s="1"/>
  <c r="V2458" i="15"/>
  <c r="U2458" i="15"/>
  <c r="X2458" i="15" s="1"/>
  <c r="R2458" i="15"/>
  <c r="P2458" i="15"/>
  <c r="O2458" i="15"/>
  <c r="N2458" i="15"/>
  <c r="H2458" i="15"/>
  <c r="G2458" i="15"/>
  <c r="D2458" i="15"/>
  <c r="BA2458" i="15" s="1"/>
  <c r="C2458" i="15"/>
  <c r="AM2457" i="15"/>
  <c r="AH2457" i="15"/>
  <c r="AI2457" i="15" s="1"/>
  <c r="W2457" i="15"/>
  <c r="Y2457" i="15" s="1"/>
  <c r="V2457" i="15"/>
  <c r="U2457" i="15"/>
  <c r="X2457" i="15" s="1"/>
  <c r="R2457" i="15"/>
  <c r="P2457" i="15"/>
  <c r="M2457" i="15" s="1"/>
  <c r="O2457" i="15"/>
  <c r="N2457" i="15"/>
  <c r="H2457" i="15"/>
  <c r="G2457" i="15"/>
  <c r="D2457" i="15"/>
  <c r="BA2457" i="15" s="1"/>
  <c r="C2457" i="15"/>
  <c r="AM2456" i="15"/>
  <c r="AH2456" i="15"/>
  <c r="AI2456" i="15" s="1"/>
  <c r="W2456" i="15"/>
  <c r="Y2456" i="15" s="1"/>
  <c r="V2456" i="15"/>
  <c r="U2456" i="15"/>
  <c r="X2456" i="15" s="1"/>
  <c r="R2456" i="15"/>
  <c r="AO2456" i="15" s="1"/>
  <c r="P2456" i="15"/>
  <c r="M2456" i="15" s="1"/>
  <c r="O2456" i="15"/>
  <c r="N2456" i="15"/>
  <c r="H2456" i="15"/>
  <c r="G2456" i="15"/>
  <c r="D2456" i="15"/>
  <c r="BA2456" i="15" s="1"/>
  <c r="C2456" i="15"/>
  <c r="AM2455" i="15"/>
  <c r="AH2455" i="15"/>
  <c r="AI2455" i="15" s="1"/>
  <c r="W2455" i="15"/>
  <c r="Y2455" i="15" s="1"/>
  <c r="V2455" i="15"/>
  <c r="U2455" i="15"/>
  <c r="X2455" i="15" s="1"/>
  <c r="R2455" i="15"/>
  <c r="AO2455" i="15" s="1"/>
  <c r="P2455" i="15"/>
  <c r="M2455" i="15" s="1"/>
  <c r="O2455" i="15"/>
  <c r="N2455" i="15"/>
  <c r="H2455" i="15"/>
  <c r="G2455" i="15"/>
  <c r="D2455" i="15"/>
  <c r="BA2455" i="15" s="1"/>
  <c r="C2455" i="15"/>
  <c r="AM2454" i="15"/>
  <c r="AH2454" i="15"/>
  <c r="AI2454" i="15" s="1"/>
  <c r="W2454" i="15"/>
  <c r="Y2454" i="15" s="1"/>
  <c r="V2454" i="15"/>
  <c r="U2454" i="15"/>
  <c r="X2454" i="15" s="1"/>
  <c r="R2454" i="15"/>
  <c r="AO2454" i="15" s="1"/>
  <c r="P2454" i="15"/>
  <c r="O2454" i="15"/>
  <c r="N2454" i="15"/>
  <c r="H2454" i="15"/>
  <c r="G2454" i="15"/>
  <c r="D2454" i="15"/>
  <c r="BA2454" i="15" s="1"/>
  <c r="C2454" i="15"/>
  <c r="AM2453" i="15"/>
  <c r="AH2453" i="15"/>
  <c r="AI2453" i="15" s="1"/>
  <c r="W2453" i="15"/>
  <c r="Y2453" i="15" s="1"/>
  <c r="V2453" i="15"/>
  <c r="U2453" i="15"/>
  <c r="X2453" i="15" s="1"/>
  <c r="R2453" i="15"/>
  <c r="AO2453" i="15" s="1"/>
  <c r="P2453" i="15"/>
  <c r="M2453" i="15" s="1"/>
  <c r="O2453" i="15"/>
  <c r="N2453" i="15"/>
  <c r="H2453" i="15"/>
  <c r="G2453" i="15"/>
  <c r="D2453" i="15"/>
  <c r="BA2453" i="15" s="1"/>
  <c r="C2453" i="15"/>
  <c r="BA2452" i="15"/>
  <c r="AM2452" i="15"/>
  <c r="AH2452" i="15"/>
  <c r="AI2452" i="15" s="1"/>
  <c r="W2452" i="15"/>
  <c r="Y2452" i="15" s="1"/>
  <c r="V2452" i="15"/>
  <c r="U2452" i="15"/>
  <c r="X2452" i="15" s="1"/>
  <c r="R2452" i="15"/>
  <c r="AO2452" i="15" s="1"/>
  <c r="P2452" i="15"/>
  <c r="M2452" i="15" s="1"/>
  <c r="O2452" i="15"/>
  <c r="N2452" i="15"/>
  <c r="H2452" i="15"/>
  <c r="G2452" i="15"/>
  <c r="D2452" i="15"/>
  <c r="C2452" i="15"/>
  <c r="AM2451" i="15"/>
  <c r="AH2451" i="15"/>
  <c r="AI2451" i="15" s="1"/>
  <c r="W2451" i="15"/>
  <c r="Y2451" i="15" s="1"/>
  <c r="V2451" i="15"/>
  <c r="U2451" i="15"/>
  <c r="X2451" i="15" s="1"/>
  <c r="R2451" i="15"/>
  <c r="AO2451" i="15" s="1"/>
  <c r="P2451" i="15"/>
  <c r="M2451" i="15" s="1"/>
  <c r="O2451" i="15"/>
  <c r="N2451" i="15"/>
  <c r="H2451" i="15"/>
  <c r="G2451" i="15"/>
  <c r="D2451" i="15"/>
  <c r="BA2451" i="15" s="1"/>
  <c r="C2451" i="15"/>
  <c r="AM2450" i="15"/>
  <c r="AH2450" i="15"/>
  <c r="AI2450" i="15" s="1"/>
  <c r="W2450" i="15"/>
  <c r="Y2450" i="15" s="1"/>
  <c r="V2450" i="15"/>
  <c r="U2450" i="15"/>
  <c r="X2450" i="15" s="1"/>
  <c r="R2450" i="15"/>
  <c r="AO2450" i="15" s="1"/>
  <c r="P2450" i="15"/>
  <c r="M2450" i="15" s="1"/>
  <c r="O2450" i="15"/>
  <c r="N2450" i="15"/>
  <c r="H2450" i="15"/>
  <c r="G2450" i="15"/>
  <c r="D2450" i="15"/>
  <c r="BA2450" i="15" s="1"/>
  <c r="C2450" i="15"/>
  <c r="AM2449" i="15"/>
  <c r="AH2449" i="15"/>
  <c r="AI2449" i="15" s="1"/>
  <c r="W2449" i="15"/>
  <c r="Y2449" i="15" s="1"/>
  <c r="V2449" i="15"/>
  <c r="U2449" i="15"/>
  <c r="X2449" i="15" s="1"/>
  <c r="R2449" i="15"/>
  <c r="AO2449" i="15" s="1"/>
  <c r="P2449" i="15"/>
  <c r="M2449" i="15" s="1"/>
  <c r="O2449" i="15"/>
  <c r="N2449" i="15"/>
  <c r="H2449" i="15"/>
  <c r="G2449" i="15"/>
  <c r="D2449" i="15"/>
  <c r="BA2449" i="15" s="1"/>
  <c r="C2449" i="15"/>
  <c r="AM2448" i="15"/>
  <c r="AH2448" i="15"/>
  <c r="AI2448" i="15" s="1"/>
  <c r="W2448" i="15"/>
  <c r="Y2448" i="15" s="1"/>
  <c r="V2448" i="15"/>
  <c r="U2448" i="15"/>
  <c r="X2448" i="15" s="1"/>
  <c r="R2448" i="15"/>
  <c r="AO2448" i="15" s="1"/>
  <c r="P2448" i="15"/>
  <c r="M2448" i="15" s="1"/>
  <c r="O2448" i="15"/>
  <c r="N2448" i="15"/>
  <c r="H2448" i="15"/>
  <c r="G2448" i="15"/>
  <c r="D2448" i="15"/>
  <c r="BA2448" i="15" s="1"/>
  <c r="C2448" i="15"/>
  <c r="AM2447" i="15"/>
  <c r="AH2447" i="15"/>
  <c r="AI2447" i="15" s="1"/>
  <c r="W2447" i="15"/>
  <c r="Y2447" i="15" s="1"/>
  <c r="V2447" i="15"/>
  <c r="U2447" i="15"/>
  <c r="X2447" i="15" s="1"/>
  <c r="R2447" i="15"/>
  <c r="AO2447" i="15" s="1"/>
  <c r="P2447" i="15"/>
  <c r="M2447" i="15" s="1"/>
  <c r="O2447" i="15"/>
  <c r="N2447" i="15"/>
  <c r="H2447" i="15"/>
  <c r="G2447" i="15"/>
  <c r="D2447" i="15"/>
  <c r="BA2447" i="15" s="1"/>
  <c r="C2447" i="15"/>
  <c r="AM2446" i="15"/>
  <c r="AH2446" i="15"/>
  <c r="AI2446" i="15" s="1"/>
  <c r="W2446" i="15"/>
  <c r="Y2446" i="15" s="1"/>
  <c r="V2446" i="15"/>
  <c r="U2446" i="15"/>
  <c r="X2446" i="15" s="1"/>
  <c r="R2446" i="15"/>
  <c r="AO2446" i="15" s="1"/>
  <c r="P2446" i="15"/>
  <c r="M2446" i="15" s="1"/>
  <c r="O2446" i="15"/>
  <c r="N2446" i="15"/>
  <c r="H2446" i="15"/>
  <c r="G2446" i="15"/>
  <c r="D2446" i="15"/>
  <c r="BA2446" i="15" s="1"/>
  <c r="C2446" i="15"/>
  <c r="AM2445" i="15"/>
  <c r="AH2445" i="15"/>
  <c r="AI2445" i="15" s="1"/>
  <c r="W2445" i="15"/>
  <c r="Y2445" i="15" s="1"/>
  <c r="V2445" i="15"/>
  <c r="U2445" i="15"/>
  <c r="X2445" i="15" s="1"/>
  <c r="R2445" i="15"/>
  <c r="Q2445" i="15" s="1"/>
  <c r="AP2445" i="15" s="1"/>
  <c r="P2445" i="15"/>
  <c r="M2445" i="15" s="1"/>
  <c r="O2445" i="15"/>
  <c r="N2445" i="15"/>
  <c r="H2445" i="15"/>
  <c r="G2445" i="15"/>
  <c r="D2445" i="15"/>
  <c r="BA2445" i="15" s="1"/>
  <c r="C2445" i="15"/>
  <c r="AM2444" i="15"/>
  <c r="AH2444" i="15"/>
  <c r="AI2444" i="15" s="1"/>
  <c r="W2444" i="15"/>
  <c r="Y2444" i="15" s="1"/>
  <c r="V2444" i="15"/>
  <c r="U2444" i="15"/>
  <c r="X2444" i="15" s="1"/>
  <c r="R2444" i="15"/>
  <c r="AO2444" i="15" s="1"/>
  <c r="P2444" i="15"/>
  <c r="O2444" i="15"/>
  <c r="N2444" i="15"/>
  <c r="H2444" i="15"/>
  <c r="G2444" i="15"/>
  <c r="D2444" i="15"/>
  <c r="BA2444" i="15" s="1"/>
  <c r="C2444" i="15"/>
  <c r="AM2443" i="15"/>
  <c r="AH2443" i="15"/>
  <c r="AI2443" i="15" s="1"/>
  <c r="W2443" i="15"/>
  <c r="Y2443" i="15" s="1"/>
  <c r="V2443" i="15"/>
  <c r="U2443" i="15"/>
  <c r="X2443" i="15" s="1"/>
  <c r="R2443" i="15"/>
  <c r="AO2443" i="15" s="1"/>
  <c r="P2443" i="15"/>
  <c r="M2443" i="15" s="1"/>
  <c r="O2443" i="15"/>
  <c r="N2443" i="15"/>
  <c r="H2443" i="15"/>
  <c r="G2443" i="15"/>
  <c r="D2443" i="15"/>
  <c r="BA2443" i="15" s="1"/>
  <c r="C2443" i="15"/>
  <c r="AO2442" i="15"/>
  <c r="AM2442" i="15"/>
  <c r="AH2442" i="15"/>
  <c r="AI2442" i="15" s="1"/>
  <c r="W2442" i="15"/>
  <c r="Y2442" i="15" s="1"/>
  <c r="V2442" i="15"/>
  <c r="U2442" i="15"/>
  <c r="X2442" i="15" s="1"/>
  <c r="R2442" i="15"/>
  <c r="P2442" i="15"/>
  <c r="M2442" i="15" s="1"/>
  <c r="O2442" i="15"/>
  <c r="N2442" i="15"/>
  <c r="H2442" i="15"/>
  <c r="G2442" i="15"/>
  <c r="D2442" i="15"/>
  <c r="BA2442" i="15" s="1"/>
  <c r="C2442" i="15"/>
  <c r="AM2441" i="15"/>
  <c r="AH2441" i="15"/>
  <c r="AI2441" i="15" s="1"/>
  <c r="W2441" i="15"/>
  <c r="Y2441" i="15" s="1"/>
  <c r="V2441" i="15"/>
  <c r="U2441" i="15"/>
  <c r="X2441" i="15" s="1"/>
  <c r="R2441" i="15"/>
  <c r="AO2441" i="15" s="1"/>
  <c r="P2441" i="15"/>
  <c r="M2441" i="15" s="1"/>
  <c r="O2441" i="15"/>
  <c r="N2441" i="15"/>
  <c r="H2441" i="15"/>
  <c r="G2441" i="15"/>
  <c r="D2441" i="15"/>
  <c r="BA2441" i="15" s="1"/>
  <c r="C2441" i="15"/>
  <c r="AM2440" i="15"/>
  <c r="AH2440" i="15"/>
  <c r="AI2440" i="15" s="1"/>
  <c r="W2440" i="15"/>
  <c r="Y2440" i="15" s="1"/>
  <c r="V2440" i="15"/>
  <c r="U2440" i="15"/>
  <c r="X2440" i="15" s="1"/>
  <c r="R2440" i="15"/>
  <c r="Q2440" i="15" s="1"/>
  <c r="AP2440" i="15" s="1"/>
  <c r="P2440" i="15"/>
  <c r="O2440" i="15"/>
  <c r="N2440" i="15"/>
  <c r="H2440" i="15"/>
  <c r="G2440" i="15"/>
  <c r="D2440" i="15"/>
  <c r="BA2440" i="15" s="1"/>
  <c r="C2440" i="15"/>
  <c r="AO2439" i="15"/>
  <c r="AM2439" i="15"/>
  <c r="AH2439" i="15"/>
  <c r="AI2439" i="15" s="1"/>
  <c r="W2439" i="15"/>
  <c r="Y2439" i="15" s="1"/>
  <c r="V2439" i="15"/>
  <c r="U2439" i="15"/>
  <c r="X2439" i="15" s="1"/>
  <c r="R2439" i="15"/>
  <c r="P2439" i="15"/>
  <c r="M2439" i="15" s="1"/>
  <c r="O2439" i="15"/>
  <c r="N2439" i="15"/>
  <c r="H2439" i="15"/>
  <c r="G2439" i="15"/>
  <c r="D2439" i="15"/>
  <c r="BA2439" i="15" s="1"/>
  <c r="C2439" i="15"/>
  <c r="AM2438" i="15"/>
  <c r="AH2438" i="15"/>
  <c r="AI2438" i="15" s="1"/>
  <c r="W2438" i="15"/>
  <c r="Y2438" i="15" s="1"/>
  <c r="V2438" i="15"/>
  <c r="U2438" i="15"/>
  <c r="X2438" i="15" s="1"/>
  <c r="R2438" i="15"/>
  <c r="AO2438" i="15" s="1"/>
  <c r="P2438" i="15"/>
  <c r="O2438" i="15"/>
  <c r="N2438" i="15"/>
  <c r="H2438" i="15"/>
  <c r="G2438" i="15"/>
  <c r="D2438" i="15"/>
  <c r="BA2438" i="15" s="1"/>
  <c r="C2438" i="15"/>
  <c r="AM2437" i="15"/>
  <c r="AH2437" i="15"/>
  <c r="AI2437" i="15" s="1"/>
  <c r="W2437" i="15"/>
  <c r="Y2437" i="15" s="1"/>
  <c r="V2437" i="15"/>
  <c r="U2437" i="15"/>
  <c r="X2437" i="15" s="1"/>
  <c r="R2437" i="15"/>
  <c r="Q2437" i="15" s="1"/>
  <c r="AP2437" i="15" s="1"/>
  <c r="P2437" i="15"/>
  <c r="O2437" i="15"/>
  <c r="N2437" i="15"/>
  <c r="H2437" i="15"/>
  <c r="G2437" i="15"/>
  <c r="D2437" i="15"/>
  <c r="BA2437" i="15" s="1"/>
  <c r="C2437" i="15"/>
  <c r="AM2436" i="15"/>
  <c r="AH2436" i="15"/>
  <c r="AI2436" i="15" s="1"/>
  <c r="W2436" i="15"/>
  <c r="Y2436" i="15" s="1"/>
  <c r="V2436" i="15"/>
  <c r="U2436" i="15"/>
  <c r="X2436" i="15" s="1"/>
  <c r="R2436" i="15"/>
  <c r="AO2436" i="15" s="1"/>
  <c r="P2436" i="15"/>
  <c r="M2436" i="15" s="1"/>
  <c r="O2436" i="15"/>
  <c r="N2436" i="15"/>
  <c r="H2436" i="15"/>
  <c r="G2436" i="15"/>
  <c r="D2436" i="15"/>
  <c r="BA2436" i="15" s="1"/>
  <c r="C2436" i="15"/>
  <c r="AM2435" i="15"/>
  <c r="AH2435" i="15"/>
  <c r="AI2435" i="15" s="1"/>
  <c r="W2435" i="15"/>
  <c r="Y2435" i="15" s="1"/>
  <c r="V2435" i="15"/>
  <c r="U2435" i="15"/>
  <c r="X2435" i="15" s="1"/>
  <c r="R2435" i="15"/>
  <c r="AO2435" i="15" s="1"/>
  <c r="P2435" i="15"/>
  <c r="M2435" i="15" s="1"/>
  <c r="O2435" i="15"/>
  <c r="N2435" i="15"/>
  <c r="H2435" i="15"/>
  <c r="G2435" i="15"/>
  <c r="D2435" i="15"/>
  <c r="BA2435" i="15" s="1"/>
  <c r="C2435" i="15"/>
  <c r="AM2434" i="15"/>
  <c r="AH2434" i="15"/>
  <c r="AI2434" i="15" s="1"/>
  <c r="W2434" i="15"/>
  <c r="Y2434" i="15" s="1"/>
  <c r="V2434" i="15"/>
  <c r="U2434" i="15"/>
  <c r="X2434" i="15" s="1"/>
  <c r="R2434" i="15"/>
  <c r="AO2434" i="15" s="1"/>
  <c r="P2434" i="15"/>
  <c r="M2434" i="15" s="1"/>
  <c r="O2434" i="15"/>
  <c r="N2434" i="15"/>
  <c r="H2434" i="15"/>
  <c r="G2434" i="15"/>
  <c r="D2434" i="15"/>
  <c r="BA2434" i="15" s="1"/>
  <c r="C2434" i="15"/>
  <c r="AM2433" i="15"/>
  <c r="AH2433" i="15"/>
  <c r="AI2433" i="15" s="1"/>
  <c r="W2433" i="15"/>
  <c r="Y2433" i="15" s="1"/>
  <c r="V2433" i="15"/>
  <c r="U2433" i="15"/>
  <c r="X2433" i="15" s="1"/>
  <c r="R2433" i="15"/>
  <c r="P2433" i="15"/>
  <c r="M2433" i="15" s="1"/>
  <c r="O2433" i="15"/>
  <c r="N2433" i="15"/>
  <c r="H2433" i="15"/>
  <c r="G2433" i="15"/>
  <c r="D2433" i="15"/>
  <c r="BA2433" i="15" s="1"/>
  <c r="C2433" i="15"/>
  <c r="AM2432" i="15"/>
  <c r="AH2432" i="15"/>
  <c r="AI2432" i="15" s="1"/>
  <c r="Y2432" i="15"/>
  <c r="W2432" i="15"/>
  <c r="V2432" i="15"/>
  <c r="U2432" i="15"/>
  <c r="X2432" i="15" s="1"/>
  <c r="R2432" i="15"/>
  <c r="AO2432" i="15" s="1"/>
  <c r="P2432" i="15"/>
  <c r="M2432" i="15" s="1"/>
  <c r="O2432" i="15"/>
  <c r="N2432" i="15"/>
  <c r="H2432" i="15"/>
  <c r="G2432" i="15"/>
  <c r="D2432" i="15"/>
  <c r="BA2432" i="15" s="1"/>
  <c r="C2432" i="15"/>
  <c r="AM2431" i="15"/>
  <c r="AH2431" i="15"/>
  <c r="AI2431" i="15" s="1"/>
  <c r="W2431" i="15"/>
  <c r="Y2431" i="15" s="1"/>
  <c r="V2431" i="15"/>
  <c r="U2431" i="15"/>
  <c r="X2431" i="15" s="1"/>
  <c r="R2431" i="15"/>
  <c r="AO2431" i="15" s="1"/>
  <c r="P2431" i="15"/>
  <c r="O2431" i="15"/>
  <c r="N2431" i="15"/>
  <c r="H2431" i="15"/>
  <c r="G2431" i="15"/>
  <c r="D2431" i="15"/>
  <c r="BA2431" i="15" s="1"/>
  <c r="C2431" i="15"/>
  <c r="AM2430" i="15"/>
  <c r="AH2430" i="15"/>
  <c r="AI2430" i="15" s="1"/>
  <c r="W2430" i="15"/>
  <c r="Y2430" i="15" s="1"/>
  <c r="V2430" i="15"/>
  <c r="U2430" i="15"/>
  <c r="X2430" i="15" s="1"/>
  <c r="R2430" i="15"/>
  <c r="AO2430" i="15" s="1"/>
  <c r="P2430" i="15"/>
  <c r="M2430" i="15" s="1"/>
  <c r="O2430" i="15"/>
  <c r="N2430" i="15"/>
  <c r="H2430" i="15"/>
  <c r="G2430" i="15"/>
  <c r="D2430" i="15"/>
  <c r="BA2430" i="15" s="1"/>
  <c r="C2430" i="15"/>
  <c r="AM2429" i="15"/>
  <c r="AH2429" i="15"/>
  <c r="AI2429" i="15" s="1"/>
  <c r="W2429" i="15"/>
  <c r="Y2429" i="15" s="1"/>
  <c r="V2429" i="15"/>
  <c r="U2429" i="15"/>
  <c r="X2429" i="15" s="1"/>
  <c r="R2429" i="15"/>
  <c r="AO2429" i="15" s="1"/>
  <c r="P2429" i="15"/>
  <c r="O2429" i="15"/>
  <c r="N2429" i="15"/>
  <c r="H2429" i="15"/>
  <c r="G2429" i="15"/>
  <c r="D2429" i="15"/>
  <c r="BA2429" i="15" s="1"/>
  <c r="C2429" i="15"/>
  <c r="AM2428" i="15"/>
  <c r="AH2428" i="15"/>
  <c r="AI2428" i="15" s="1"/>
  <c r="W2428" i="15"/>
  <c r="Y2428" i="15" s="1"/>
  <c r="V2428" i="15"/>
  <c r="U2428" i="15"/>
  <c r="X2428" i="15" s="1"/>
  <c r="R2428" i="15"/>
  <c r="AO2428" i="15" s="1"/>
  <c r="P2428" i="15"/>
  <c r="M2428" i="15" s="1"/>
  <c r="O2428" i="15"/>
  <c r="N2428" i="15"/>
  <c r="H2428" i="15"/>
  <c r="G2428" i="15"/>
  <c r="D2428" i="15"/>
  <c r="BA2428" i="15" s="1"/>
  <c r="C2428" i="15"/>
  <c r="AM2427" i="15"/>
  <c r="AH2427" i="15"/>
  <c r="AI2427" i="15" s="1"/>
  <c r="W2427" i="15"/>
  <c r="Y2427" i="15" s="1"/>
  <c r="V2427" i="15"/>
  <c r="U2427" i="15"/>
  <c r="X2427" i="15" s="1"/>
  <c r="R2427" i="15"/>
  <c r="AO2427" i="15" s="1"/>
  <c r="P2427" i="15"/>
  <c r="M2427" i="15" s="1"/>
  <c r="O2427" i="15"/>
  <c r="N2427" i="15"/>
  <c r="H2427" i="15"/>
  <c r="G2427" i="15"/>
  <c r="D2427" i="15"/>
  <c r="BA2427" i="15" s="1"/>
  <c r="C2427" i="15"/>
  <c r="AM2426" i="15"/>
  <c r="AH2426" i="15"/>
  <c r="AI2426" i="15" s="1"/>
  <c r="W2426" i="15"/>
  <c r="Y2426" i="15" s="1"/>
  <c r="V2426" i="15"/>
  <c r="U2426" i="15"/>
  <c r="X2426" i="15" s="1"/>
  <c r="R2426" i="15"/>
  <c r="AO2426" i="15" s="1"/>
  <c r="P2426" i="15"/>
  <c r="M2426" i="15" s="1"/>
  <c r="O2426" i="15"/>
  <c r="N2426" i="15"/>
  <c r="H2426" i="15"/>
  <c r="G2426" i="15"/>
  <c r="D2426" i="15"/>
  <c r="BA2426" i="15" s="1"/>
  <c r="C2426" i="15"/>
  <c r="AM2425" i="15"/>
  <c r="AH2425" i="15"/>
  <c r="AI2425" i="15" s="1"/>
  <c r="W2425" i="15"/>
  <c r="Y2425" i="15" s="1"/>
  <c r="V2425" i="15"/>
  <c r="U2425" i="15"/>
  <c r="X2425" i="15" s="1"/>
  <c r="R2425" i="15"/>
  <c r="Q2425" i="15" s="1"/>
  <c r="P2425" i="15"/>
  <c r="M2425" i="15" s="1"/>
  <c r="O2425" i="15"/>
  <c r="N2425" i="15"/>
  <c r="H2425" i="15"/>
  <c r="G2425" i="15"/>
  <c r="D2425" i="15"/>
  <c r="BA2425" i="15" s="1"/>
  <c r="C2425" i="15"/>
  <c r="AM2424" i="15"/>
  <c r="AH2424" i="15"/>
  <c r="AI2424" i="15" s="1"/>
  <c r="W2424" i="15"/>
  <c r="Y2424" i="15" s="1"/>
  <c r="V2424" i="15"/>
  <c r="U2424" i="15"/>
  <c r="X2424" i="15" s="1"/>
  <c r="R2424" i="15"/>
  <c r="AO2424" i="15" s="1"/>
  <c r="P2424" i="15"/>
  <c r="O2424" i="15"/>
  <c r="N2424" i="15"/>
  <c r="H2424" i="15"/>
  <c r="G2424" i="15"/>
  <c r="D2424" i="15"/>
  <c r="BA2424" i="15" s="1"/>
  <c r="C2424" i="15"/>
  <c r="AM2423" i="15"/>
  <c r="AH2423" i="15"/>
  <c r="AI2423" i="15" s="1"/>
  <c r="W2423" i="15"/>
  <c r="Y2423" i="15" s="1"/>
  <c r="V2423" i="15"/>
  <c r="U2423" i="15"/>
  <c r="X2423" i="15" s="1"/>
  <c r="R2423" i="15"/>
  <c r="AO2423" i="15" s="1"/>
  <c r="P2423" i="15"/>
  <c r="M2423" i="15" s="1"/>
  <c r="O2423" i="15"/>
  <c r="N2423" i="15"/>
  <c r="H2423" i="15"/>
  <c r="G2423" i="15"/>
  <c r="D2423" i="15"/>
  <c r="BA2423" i="15" s="1"/>
  <c r="C2423" i="15"/>
  <c r="AM2422" i="15"/>
  <c r="AH2422" i="15"/>
  <c r="AI2422" i="15" s="1"/>
  <c r="W2422" i="15"/>
  <c r="Y2422" i="15" s="1"/>
  <c r="V2422" i="15"/>
  <c r="U2422" i="15"/>
  <c r="X2422" i="15" s="1"/>
  <c r="R2422" i="15"/>
  <c r="AO2422" i="15" s="1"/>
  <c r="P2422" i="15"/>
  <c r="M2422" i="15" s="1"/>
  <c r="O2422" i="15"/>
  <c r="N2422" i="15"/>
  <c r="H2422" i="15"/>
  <c r="G2422" i="15"/>
  <c r="D2422" i="15"/>
  <c r="BA2422" i="15" s="1"/>
  <c r="C2422" i="15"/>
  <c r="AM2421" i="15"/>
  <c r="AH2421" i="15"/>
  <c r="AI2421" i="15" s="1"/>
  <c r="W2421" i="15"/>
  <c r="Y2421" i="15" s="1"/>
  <c r="V2421" i="15"/>
  <c r="U2421" i="15"/>
  <c r="X2421" i="15" s="1"/>
  <c r="R2421" i="15"/>
  <c r="AO2421" i="15" s="1"/>
  <c r="P2421" i="15"/>
  <c r="M2421" i="15" s="1"/>
  <c r="O2421" i="15"/>
  <c r="N2421" i="15"/>
  <c r="H2421" i="15"/>
  <c r="G2421" i="15"/>
  <c r="D2421" i="15"/>
  <c r="BA2421" i="15" s="1"/>
  <c r="C2421" i="15"/>
  <c r="AM2420" i="15"/>
  <c r="AH2420" i="15"/>
  <c r="AI2420" i="15" s="1"/>
  <c r="W2420" i="15"/>
  <c r="Y2420" i="15" s="1"/>
  <c r="V2420" i="15"/>
  <c r="U2420" i="15"/>
  <c r="X2420" i="15" s="1"/>
  <c r="R2420" i="15"/>
  <c r="AO2420" i="15" s="1"/>
  <c r="P2420" i="15"/>
  <c r="M2420" i="15" s="1"/>
  <c r="O2420" i="15"/>
  <c r="N2420" i="15"/>
  <c r="H2420" i="15"/>
  <c r="G2420" i="15"/>
  <c r="D2420" i="15"/>
  <c r="BA2420" i="15" s="1"/>
  <c r="C2420" i="15"/>
  <c r="AM2419" i="15"/>
  <c r="AH2419" i="15"/>
  <c r="AI2419" i="15" s="1"/>
  <c r="W2419" i="15"/>
  <c r="Y2419" i="15" s="1"/>
  <c r="V2419" i="15"/>
  <c r="U2419" i="15"/>
  <c r="X2419" i="15" s="1"/>
  <c r="R2419" i="15"/>
  <c r="P2419" i="15"/>
  <c r="M2419" i="15" s="1"/>
  <c r="O2419" i="15"/>
  <c r="N2419" i="15"/>
  <c r="H2419" i="15"/>
  <c r="G2419" i="15"/>
  <c r="D2419" i="15"/>
  <c r="BA2419" i="15" s="1"/>
  <c r="C2419" i="15"/>
  <c r="AM2418" i="15"/>
  <c r="AH2418" i="15"/>
  <c r="AI2418" i="15" s="1"/>
  <c r="W2418" i="15"/>
  <c r="Y2418" i="15" s="1"/>
  <c r="V2418" i="15"/>
  <c r="U2418" i="15"/>
  <c r="X2418" i="15" s="1"/>
  <c r="R2418" i="15"/>
  <c r="P2418" i="15"/>
  <c r="M2418" i="15" s="1"/>
  <c r="O2418" i="15"/>
  <c r="N2418" i="15"/>
  <c r="H2418" i="15"/>
  <c r="G2418" i="15"/>
  <c r="D2418" i="15"/>
  <c r="BA2418" i="15" s="1"/>
  <c r="C2418" i="15"/>
  <c r="AM2417" i="15"/>
  <c r="AH2417" i="15"/>
  <c r="AI2417" i="15" s="1"/>
  <c r="W2417" i="15"/>
  <c r="Y2417" i="15" s="1"/>
  <c r="V2417" i="15"/>
  <c r="U2417" i="15"/>
  <c r="X2417" i="15" s="1"/>
  <c r="R2417" i="15"/>
  <c r="AO2417" i="15" s="1"/>
  <c r="P2417" i="15"/>
  <c r="M2417" i="15" s="1"/>
  <c r="O2417" i="15"/>
  <c r="N2417" i="15"/>
  <c r="H2417" i="15"/>
  <c r="G2417" i="15"/>
  <c r="D2417" i="15"/>
  <c r="BA2417" i="15" s="1"/>
  <c r="C2417" i="15"/>
  <c r="AM2416" i="15"/>
  <c r="AH2416" i="15"/>
  <c r="AI2416" i="15" s="1"/>
  <c r="W2416" i="15"/>
  <c r="Y2416" i="15" s="1"/>
  <c r="V2416" i="15"/>
  <c r="U2416" i="15"/>
  <c r="X2416" i="15" s="1"/>
  <c r="R2416" i="15"/>
  <c r="AO2416" i="15" s="1"/>
  <c r="P2416" i="15"/>
  <c r="O2416" i="15"/>
  <c r="N2416" i="15"/>
  <c r="H2416" i="15"/>
  <c r="G2416" i="15"/>
  <c r="D2416" i="15"/>
  <c r="BA2416" i="15" s="1"/>
  <c r="C2416" i="15"/>
  <c r="AM2415" i="15"/>
  <c r="AH2415" i="15"/>
  <c r="AI2415" i="15" s="1"/>
  <c r="W2415" i="15"/>
  <c r="Y2415" i="15" s="1"/>
  <c r="V2415" i="15"/>
  <c r="U2415" i="15"/>
  <c r="X2415" i="15" s="1"/>
  <c r="R2415" i="15"/>
  <c r="AO2415" i="15" s="1"/>
  <c r="P2415" i="15"/>
  <c r="M2415" i="15" s="1"/>
  <c r="O2415" i="15"/>
  <c r="N2415" i="15"/>
  <c r="H2415" i="15"/>
  <c r="G2415" i="15"/>
  <c r="D2415" i="15"/>
  <c r="BA2415" i="15" s="1"/>
  <c r="C2415" i="15"/>
  <c r="AM2414" i="15"/>
  <c r="AI2414" i="15"/>
  <c r="AH2414" i="15"/>
  <c r="W2414" i="15"/>
  <c r="Y2414" i="15" s="1"/>
  <c r="V2414" i="15"/>
  <c r="U2414" i="15"/>
  <c r="X2414" i="15" s="1"/>
  <c r="R2414" i="15"/>
  <c r="AO2414" i="15" s="1"/>
  <c r="P2414" i="15"/>
  <c r="O2414" i="15"/>
  <c r="N2414" i="15"/>
  <c r="H2414" i="15"/>
  <c r="G2414" i="15"/>
  <c r="D2414" i="15"/>
  <c r="BA2414" i="15" s="1"/>
  <c r="C2414" i="15"/>
  <c r="AM2413" i="15"/>
  <c r="AH2413" i="15"/>
  <c r="AI2413" i="15" s="1"/>
  <c r="W2413" i="15"/>
  <c r="Y2413" i="15" s="1"/>
  <c r="V2413" i="15"/>
  <c r="U2413" i="15"/>
  <c r="X2413" i="15" s="1"/>
  <c r="R2413" i="15"/>
  <c r="P2413" i="15"/>
  <c r="M2413" i="15" s="1"/>
  <c r="O2413" i="15"/>
  <c r="N2413" i="15"/>
  <c r="H2413" i="15"/>
  <c r="G2413" i="15"/>
  <c r="D2413" i="15"/>
  <c r="BA2413" i="15" s="1"/>
  <c r="C2413" i="15"/>
  <c r="AM2412" i="15"/>
  <c r="AH2412" i="15"/>
  <c r="AI2412" i="15" s="1"/>
  <c r="Y2412" i="15"/>
  <c r="W2412" i="15"/>
  <c r="V2412" i="15"/>
  <c r="U2412" i="15"/>
  <c r="X2412" i="15" s="1"/>
  <c r="R2412" i="15"/>
  <c r="AO2412" i="15" s="1"/>
  <c r="P2412" i="15"/>
  <c r="M2412" i="15" s="1"/>
  <c r="O2412" i="15"/>
  <c r="N2412" i="15"/>
  <c r="H2412" i="15"/>
  <c r="G2412" i="15"/>
  <c r="D2412" i="15"/>
  <c r="BA2412" i="15" s="1"/>
  <c r="C2412" i="15"/>
  <c r="AM2411" i="15"/>
  <c r="AH2411" i="15"/>
  <c r="AI2411" i="15" s="1"/>
  <c r="W2411" i="15"/>
  <c r="Y2411" i="15" s="1"/>
  <c r="V2411" i="15"/>
  <c r="U2411" i="15"/>
  <c r="X2411" i="15" s="1"/>
  <c r="R2411" i="15"/>
  <c r="AO2411" i="15" s="1"/>
  <c r="P2411" i="15"/>
  <c r="M2411" i="15" s="1"/>
  <c r="O2411" i="15"/>
  <c r="N2411" i="15"/>
  <c r="H2411" i="15"/>
  <c r="G2411" i="15"/>
  <c r="D2411" i="15"/>
  <c r="BA2411" i="15" s="1"/>
  <c r="C2411" i="15"/>
  <c r="AM2410" i="15"/>
  <c r="AH2410" i="15"/>
  <c r="AI2410" i="15" s="1"/>
  <c r="W2410" i="15"/>
  <c r="Y2410" i="15" s="1"/>
  <c r="V2410" i="15"/>
  <c r="U2410" i="15"/>
  <c r="X2410" i="15" s="1"/>
  <c r="R2410" i="15"/>
  <c r="AO2410" i="15" s="1"/>
  <c r="P2410" i="15"/>
  <c r="M2410" i="15" s="1"/>
  <c r="O2410" i="15"/>
  <c r="N2410" i="15"/>
  <c r="H2410" i="15"/>
  <c r="G2410" i="15"/>
  <c r="D2410" i="15"/>
  <c r="BA2410" i="15" s="1"/>
  <c r="C2410" i="15"/>
  <c r="AM2409" i="15"/>
  <c r="AH2409" i="15"/>
  <c r="AI2409" i="15" s="1"/>
  <c r="W2409" i="15"/>
  <c r="Y2409" i="15" s="1"/>
  <c r="V2409" i="15"/>
  <c r="U2409" i="15"/>
  <c r="X2409" i="15" s="1"/>
  <c r="R2409" i="15"/>
  <c r="AO2409" i="15" s="1"/>
  <c r="P2409" i="15"/>
  <c r="M2409" i="15" s="1"/>
  <c r="O2409" i="15"/>
  <c r="N2409" i="15"/>
  <c r="H2409" i="15"/>
  <c r="G2409" i="15"/>
  <c r="D2409" i="15"/>
  <c r="BA2409" i="15" s="1"/>
  <c r="C2409" i="15"/>
  <c r="AM2408" i="15"/>
  <c r="AH2408" i="15"/>
  <c r="AI2408" i="15" s="1"/>
  <c r="W2408" i="15"/>
  <c r="Y2408" i="15" s="1"/>
  <c r="V2408" i="15"/>
  <c r="U2408" i="15"/>
  <c r="X2408" i="15" s="1"/>
  <c r="R2408" i="15"/>
  <c r="AO2408" i="15" s="1"/>
  <c r="P2408" i="15"/>
  <c r="M2408" i="15" s="1"/>
  <c r="O2408" i="15"/>
  <c r="N2408" i="15"/>
  <c r="H2408" i="15"/>
  <c r="Q2408" i="15" s="1"/>
  <c r="AP2408" i="15" s="1"/>
  <c r="G2408" i="15"/>
  <c r="D2408" i="15"/>
  <c r="BA2408" i="15" s="1"/>
  <c r="C2408" i="15"/>
  <c r="AM2407" i="15"/>
  <c r="AH2407" i="15"/>
  <c r="AI2407" i="15" s="1"/>
  <c r="W2407" i="15"/>
  <c r="Y2407" i="15" s="1"/>
  <c r="V2407" i="15"/>
  <c r="U2407" i="15"/>
  <c r="X2407" i="15" s="1"/>
  <c r="R2407" i="15"/>
  <c r="P2407" i="15"/>
  <c r="M2407" i="15" s="1"/>
  <c r="O2407" i="15"/>
  <c r="N2407" i="15"/>
  <c r="H2407" i="15"/>
  <c r="G2407" i="15"/>
  <c r="D2407" i="15"/>
  <c r="BA2407" i="15" s="1"/>
  <c r="C2407" i="15"/>
  <c r="AM2406" i="15"/>
  <c r="AH2406" i="15"/>
  <c r="AI2406" i="15" s="1"/>
  <c r="W2406" i="15"/>
  <c r="Y2406" i="15" s="1"/>
  <c r="V2406" i="15"/>
  <c r="U2406" i="15"/>
  <c r="X2406" i="15" s="1"/>
  <c r="R2406" i="15"/>
  <c r="AO2406" i="15" s="1"/>
  <c r="P2406" i="15"/>
  <c r="M2406" i="15" s="1"/>
  <c r="O2406" i="15"/>
  <c r="N2406" i="15"/>
  <c r="H2406" i="15"/>
  <c r="G2406" i="15"/>
  <c r="D2406" i="15"/>
  <c r="BA2406" i="15" s="1"/>
  <c r="C2406" i="15"/>
  <c r="AM2405" i="15"/>
  <c r="AH2405" i="15"/>
  <c r="AI2405" i="15" s="1"/>
  <c r="W2405" i="15"/>
  <c r="Y2405" i="15" s="1"/>
  <c r="V2405" i="15"/>
  <c r="U2405" i="15"/>
  <c r="X2405" i="15" s="1"/>
  <c r="R2405" i="15"/>
  <c r="P2405" i="15"/>
  <c r="M2405" i="15" s="1"/>
  <c r="O2405" i="15"/>
  <c r="N2405" i="15"/>
  <c r="H2405" i="15"/>
  <c r="G2405" i="15"/>
  <c r="D2405" i="15"/>
  <c r="BA2405" i="15" s="1"/>
  <c r="C2405" i="15"/>
  <c r="AM2404" i="15"/>
  <c r="AH2404" i="15"/>
  <c r="AI2404" i="15" s="1"/>
  <c r="W2404" i="15"/>
  <c r="Y2404" i="15" s="1"/>
  <c r="V2404" i="15"/>
  <c r="U2404" i="15"/>
  <c r="X2404" i="15" s="1"/>
  <c r="R2404" i="15"/>
  <c r="AO2404" i="15" s="1"/>
  <c r="P2404" i="15"/>
  <c r="M2404" i="15" s="1"/>
  <c r="O2404" i="15"/>
  <c r="N2404" i="15"/>
  <c r="H2404" i="15"/>
  <c r="G2404" i="15"/>
  <c r="D2404" i="15"/>
  <c r="BA2404" i="15" s="1"/>
  <c r="C2404" i="15"/>
  <c r="AM2403" i="15"/>
  <c r="AH2403" i="15"/>
  <c r="AI2403" i="15" s="1"/>
  <c r="W2403" i="15"/>
  <c r="Y2403" i="15" s="1"/>
  <c r="V2403" i="15"/>
  <c r="U2403" i="15"/>
  <c r="X2403" i="15" s="1"/>
  <c r="R2403" i="15"/>
  <c r="AO2403" i="15" s="1"/>
  <c r="P2403" i="15"/>
  <c r="M2403" i="15" s="1"/>
  <c r="O2403" i="15"/>
  <c r="N2403" i="15"/>
  <c r="H2403" i="15"/>
  <c r="G2403" i="15"/>
  <c r="D2403" i="15"/>
  <c r="BA2403" i="15" s="1"/>
  <c r="C2403" i="15"/>
  <c r="AM2402" i="15"/>
  <c r="AH2402" i="15"/>
  <c r="AI2402" i="15" s="1"/>
  <c r="W2402" i="15"/>
  <c r="Y2402" i="15" s="1"/>
  <c r="V2402" i="15"/>
  <c r="U2402" i="15"/>
  <c r="X2402" i="15" s="1"/>
  <c r="R2402" i="15"/>
  <c r="P2402" i="15"/>
  <c r="O2402" i="15"/>
  <c r="N2402" i="15"/>
  <c r="H2402" i="15"/>
  <c r="G2402" i="15"/>
  <c r="D2402" i="15"/>
  <c r="BA2402" i="15" s="1"/>
  <c r="C2402" i="15"/>
  <c r="AO2401" i="15"/>
  <c r="AM2401" i="15"/>
  <c r="AH2401" i="15"/>
  <c r="AI2401" i="15" s="1"/>
  <c r="W2401" i="15"/>
  <c r="Y2401" i="15" s="1"/>
  <c r="V2401" i="15"/>
  <c r="U2401" i="15"/>
  <c r="X2401" i="15" s="1"/>
  <c r="R2401" i="15"/>
  <c r="P2401" i="15"/>
  <c r="M2401" i="15" s="1"/>
  <c r="O2401" i="15"/>
  <c r="N2401" i="15"/>
  <c r="H2401" i="15"/>
  <c r="G2401" i="15"/>
  <c r="D2401" i="15"/>
  <c r="BA2401" i="15" s="1"/>
  <c r="C2401" i="15"/>
  <c r="AM2400" i="15"/>
  <c r="AH2400" i="15"/>
  <c r="AI2400" i="15" s="1"/>
  <c r="W2400" i="15"/>
  <c r="Y2400" i="15" s="1"/>
  <c r="V2400" i="15"/>
  <c r="U2400" i="15"/>
  <c r="X2400" i="15" s="1"/>
  <c r="R2400" i="15"/>
  <c r="AO2400" i="15" s="1"/>
  <c r="P2400" i="15"/>
  <c r="M2400" i="15" s="1"/>
  <c r="O2400" i="15"/>
  <c r="N2400" i="15"/>
  <c r="H2400" i="15"/>
  <c r="G2400" i="15"/>
  <c r="D2400" i="15"/>
  <c r="BA2400" i="15" s="1"/>
  <c r="C2400" i="15"/>
  <c r="AM2399" i="15"/>
  <c r="AH2399" i="15"/>
  <c r="AI2399" i="15" s="1"/>
  <c r="W2399" i="15"/>
  <c r="Y2399" i="15" s="1"/>
  <c r="V2399" i="15"/>
  <c r="U2399" i="15"/>
  <c r="X2399" i="15" s="1"/>
  <c r="R2399" i="15"/>
  <c r="AO2399" i="15" s="1"/>
  <c r="P2399" i="15"/>
  <c r="O2399" i="15"/>
  <c r="N2399" i="15"/>
  <c r="H2399" i="15"/>
  <c r="Q2399" i="15" s="1"/>
  <c r="AP2399" i="15" s="1"/>
  <c r="G2399" i="15"/>
  <c r="D2399" i="15"/>
  <c r="BA2399" i="15" s="1"/>
  <c r="C2399" i="15"/>
  <c r="AM2398" i="15"/>
  <c r="AH2398" i="15"/>
  <c r="AI2398" i="15" s="1"/>
  <c r="W2398" i="15"/>
  <c r="Y2398" i="15" s="1"/>
  <c r="V2398" i="15"/>
  <c r="U2398" i="15"/>
  <c r="X2398" i="15" s="1"/>
  <c r="R2398" i="15"/>
  <c r="AO2398" i="15" s="1"/>
  <c r="P2398" i="15"/>
  <c r="O2398" i="15"/>
  <c r="N2398" i="15"/>
  <c r="H2398" i="15"/>
  <c r="G2398" i="15"/>
  <c r="D2398" i="15"/>
  <c r="BA2398" i="15" s="1"/>
  <c r="C2398" i="15"/>
  <c r="AM2397" i="15"/>
  <c r="AH2397" i="15"/>
  <c r="AI2397" i="15" s="1"/>
  <c r="W2397" i="15"/>
  <c r="Y2397" i="15" s="1"/>
  <c r="V2397" i="15"/>
  <c r="U2397" i="15"/>
  <c r="X2397" i="15" s="1"/>
  <c r="R2397" i="15"/>
  <c r="AO2397" i="15" s="1"/>
  <c r="P2397" i="15"/>
  <c r="M2397" i="15" s="1"/>
  <c r="O2397" i="15"/>
  <c r="N2397" i="15"/>
  <c r="H2397" i="15"/>
  <c r="G2397" i="15"/>
  <c r="D2397" i="15"/>
  <c r="BA2397" i="15" s="1"/>
  <c r="C2397" i="15"/>
  <c r="AM2396" i="15"/>
  <c r="AH2396" i="15"/>
  <c r="AI2396" i="15" s="1"/>
  <c r="W2396" i="15"/>
  <c r="Y2396" i="15" s="1"/>
  <c r="V2396" i="15"/>
  <c r="U2396" i="15"/>
  <c r="X2396" i="15" s="1"/>
  <c r="R2396" i="15"/>
  <c r="AO2396" i="15" s="1"/>
  <c r="P2396" i="15"/>
  <c r="M2396" i="15" s="1"/>
  <c r="O2396" i="15"/>
  <c r="N2396" i="15"/>
  <c r="H2396" i="15"/>
  <c r="Q2396" i="15" s="1"/>
  <c r="AP2396" i="15" s="1"/>
  <c r="G2396" i="15"/>
  <c r="D2396" i="15"/>
  <c r="BA2396" i="15" s="1"/>
  <c r="C2396" i="15"/>
  <c r="AM2395" i="15"/>
  <c r="AH2395" i="15"/>
  <c r="AI2395" i="15" s="1"/>
  <c r="W2395" i="15"/>
  <c r="Y2395" i="15" s="1"/>
  <c r="V2395" i="15"/>
  <c r="U2395" i="15"/>
  <c r="X2395" i="15" s="1"/>
  <c r="R2395" i="15"/>
  <c r="AO2395" i="15" s="1"/>
  <c r="P2395" i="15"/>
  <c r="M2395" i="15" s="1"/>
  <c r="O2395" i="15"/>
  <c r="N2395" i="15"/>
  <c r="H2395" i="15"/>
  <c r="G2395" i="15"/>
  <c r="D2395" i="15"/>
  <c r="BA2395" i="15" s="1"/>
  <c r="C2395" i="15"/>
  <c r="AM2394" i="15"/>
  <c r="AH2394" i="15"/>
  <c r="AI2394" i="15" s="1"/>
  <c r="W2394" i="15"/>
  <c r="Y2394" i="15" s="1"/>
  <c r="V2394" i="15"/>
  <c r="U2394" i="15"/>
  <c r="X2394" i="15" s="1"/>
  <c r="R2394" i="15"/>
  <c r="AO2394" i="15" s="1"/>
  <c r="P2394" i="15"/>
  <c r="M2394" i="15" s="1"/>
  <c r="O2394" i="15"/>
  <c r="N2394" i="15"/>
  <c r="H2394" i="15"/>
  <c r="G2394" i="15"/>
  <c r="D2394" i="15"/>
  <c r="BA2394" i="15" s="1"/>
  <c r="C2394" i="15"/>
  <c r="AM2393" i="15"/>
  <c r="AH2393" i="15"/>
  <c r="AI2393" i="15" s="1"/>
  <c r="W2393" i="15"/>
  <c r="Y2393" i="15" s="1"/>
  <c r="V2393" i="15"/>
  <c r="U2393" i="15"/>
  <c r="X2393" i="15" s="1"/>
  <c r="R2393" i="15"/>
  <c r="P2393" i="15"/>
  <c r="M2393" i="15" s="1"/>
  <c r="O2393" i="15"/>
  <c r="N2393" i="15"/>
  <c r="H2393" i="15"/>
  <c r="G2393" i="15"/>
  <c r="D2393" i="15"/>
  <c r="BA2393" i="15" s="1"/>
  <c r="C2393" i="15"/>
  <c r="AM2392" i="15"/>
  <c r="AH2392" i="15"/>
  <c r="AI2392" i="15" s="1"/>
  <c r="W2392" i="15"/>
  <c r="Y2392" i="15" s="1"/>
  <c r="V2392" i="15"/>
  <c r="U2392" i="15"/>
  <c r="X2392" i="15" s="1"/>
  <c r="R2392" i="15"/>
  <c r="AO2392" i="15" s="1"/>
  <c r="P2392" i="15"/>
  <c r="M2392" i="15" s="1"/>
  <c r="O2392" i="15"/>
  <c r="N2392" i="15"/>
  <c r="H2392" i="15"/>
  <c r="G2392" i="15"/>
  <c r="D2392" i="15"/>
  <c r="BA2392" i="15" s="1"/>
  <c r="C2392" i="15"/>
  <c r="AM2391" i="15"/>
  <c r="AH2391" i="15"/>
  <c r="AI2391" i="15" s="1"/>
  <c r="W2391" i="15"/>
  <c r="Y2391" i="15" s="1"/>
  <c r="V2391" i="15"/>
  <c r="U2391" i="15"/>
  <c r="X2391" i="15" s="1"/>
  <c r="R2391" i="15"/>
  <c r="AO2391" i="15" s="1"/>
  <c r="P2391" i="15"/>
  <c r="O2391" i="15"/>
  <c r="N2391" i="15"/>
  <c r="H2391" i="15"/>
  <c r="G2391" i="15"/>
  <c r="D2391" i="15"/>
  <c r="BA2391" i="15" s="1"/>
  <c r="C2391" i="15"/>
  <c r="AM2390" i="15"/>
  <c r="AH2390" i="15"/>
  <c r="AI2390" i="15" s="1"/>
  <c r="W2390" i="15"/>
  <c r="Y2390" i="15" s="1"/>
  <c r="V2390" i="15"/>
  <c r="U2390" i="15"/>
  <c r="X2390" i="15" s="1"/>
  <c r="R2390" i="15"/>
  <c r="AO2390" i="15" s="1"/>
  <c r="P2390" i="15"/>
  <c r="M2390" i="15" s="1"/>
  <c r="O2390" i="15"/>
  <c r="N2390" i="15"/>
  <c r="H2390" i="15"/>
  <c r="G2390" i="15"/>
  <c r="D2390" i="15"/>
  <c r="BA2390" i="15" s="1"/>
  <c r="C2390" i="15"/>
  <c r="AM2389" i="15"/>
  <c r="AH2389" i="15"/>
  <c r="AI2389" i="15" s="1"/>
  <c r="W2389" i="15"/>
  <c r="Y2389" i="15" s="1"/>
  <c r="V2389" i="15"/>
  <c r="U2389" i="15"/>
  <c r="X2389" i="15" s="1"/>
  <c r="R2389" i="15"/>
  <c r="AO2389" i="15" s="1"/>
  <c r="P2389" i="15"/>
  <c r="M2389" i="15" s="1"/>
  <c r="O2389" i="15"/>
  <c r="N2389" i="15"/>
  <c r="H2389" i="15"/>
  <c r="G2389" i="15"/>
  <c r="D2389" i="15"/>
  <c r="BA2389" i="15" s="1"/>
  <c r="C2389" i="15"/>
  <c r="AM2388" i="15"/>
  <c r="AH2388" i="15"/>
  <c r="AI2388" i="15" s="1"/>
  <c r="W2388" i="15"/>
  <c r="Y2388" i="15" s="1"/>
  <c r="V2388" i="15"/>
  <c r="U2388" i="15"/>
  <c r="X2388" i="15" s="1"/>
  <c r="R2388" i="15"/>
  <c r="AO2388" i="15" s="1"/>
  <c r="P2388" i="15"/>
  <c r="M2388" i="15" s="1"/>
  <c r="O2388" i="15"/>
  <c r="N2388" i="15"/>
  <c r="H2388" i="15"/>
  <c r="G2388" i="15"/>
  <c r="D2388" i="15"/>
  <c r="BA2388" i="15" s="1"/>
  <c r="C2388" i="15"/>
  <c r="AM2387" i="15"/>
  <c r="AH2387" i="15"/>
  <c r="AI2387" i="15" s="1"/>
  <c r="W2387" i="15"/>
  <c r="Y2387" i="15" s="1"/>
  <c r="V2387" i="15"/>
  <c r="U2387" i="15"/>
  <c r="X2387" i="15" s="1"/>
  <c r="R2387" i="15"/>
  <c r="AO2387" i="15" s="1"/>
  <c r="P2387" i="15"/>
  <c r="O2387" i="15"/>
  <c r="N2387" i="15"/>
  <c r="M2387" i="15"/>
  <c r="H2387" i="15"/>
  <c r="G2387" i="15"/>
  <c r="D2387" i="15"/>
  <c r="BA2387" i="15" s="1"/>
  <c r="C2387" i="15"/>
  <c r="BA2386" i="15"/>
  <c r="AM2386" i="15"/>
  <c r="AH2386" i="15"/>
  <c r="AI2386" i="15" s="1"/>
  <c r="W2386" i="15"/>
  <c r="Y2386" i="15" s="1"/>
  <c r="V2386" i="15"/>
  <c r="U2386" i="15"/>
  <c r="X2386" i="15" s="1"/>
  <c r="R2386" i="15"/>
  <c r="AO2386" i="15" s="1"/>
  <c r="P2386" i="15"/>
  <c r="M2386" i="15" s="1"/>
  <c r="O2386" i="15"/>
  <c r="N2386" i="15"/>
  <c r="H2386" i="15"/>
  <c r="G2386" i="15"/>
  <c r="D2386" i="15"/>
  <c r="C2386" i="15"/>
  <c r="AM2385" i="15"/>
  <c r="AH2385" i="15"/>
  <c r="AI2385" i="15" s="1"/>
  <c r="W2385" i="15"/>
  <c r="Y2385" i="15" s="1"/>
  <c r="V2385" i="15"/>
  <c r="U2385" i="15"/>
  <c r="X2385" i="15" s="1"/>
  <c r="R2385" i="15"/>
  <c r="P2385" i="15"/>
  <c r="M2385" i="15" s="1"/>
  <c r="O2385" i="15"/>
  <c r="N2385" i="15"/>
  <c r="H2385" i="15"/>
  <c r="G2385" i="15"/>
  <c r="D2385" i="15"/>
  <c r="BA2385" i="15" s="1"/>
  <c r="C2385" i="15"/>
  <c r="AM2384" i="15"/>
  <c r="AH2384" i="15"/>
  <c r="AI2384" i="15" s="1"/>
  <c r="W2384" i="15"/>
  <c r="Y2384" i="15" s="1"/>
  <c r="V2384" i="15"/>
  <c r="U2384" i="15"/>
  <c r="X2384" i="15" s="1"/>
  <c r="R2384" i="15"/>
  <c r="AO2384" i="15" s="1"/>
  <c r="P2384" i="15"/>
  <c r="M2384" i="15" s="1"/>
  <c r="O2384" i="15"/>
  <c r="N2384" i="15"/>
  <c r="H2384" i="15"/>
  <c r="G2384" i="15"/>
  <c r="D2384" i="15"/>
  <c r="BA2384" i="15" s="1"/>
  <c r="C2384" i="15"/>
  <c r="AM2383" i="15"/>
  <c r="AH2383" i="15"/>
  <c r="AI2383" i="15" s="1"/>
  <c r="W2383" i="15"/>
  <c r="Y2383" i="15" s="1"/>
  <c r="V2383" i="15"/>
  <c r="U2383" i="15"/>
  <c r="X2383" i="15" s="1"/>
  <c r="R2383" i="15"/>
  <c r="AO2383" i="15" s="1"/>
  <c r="P2383" i="15"/>
  <c r="M2383" i="15" s="1"/>
  <c r="O2383" i="15"/>
  <c r="N2383" i="15"/>
  <c r="H2383" i="15"/>
  <c r="G2383" i="15"/>
  <c r="D2383" i="15"/>
  <c r="BA2383" i="15" s="1"/>
  <c r="C2383" i="15"/>
  <c r="AM2382" i="15"/>
  <c r="AH2382" i="15"/>
  <c r="AI2382" i="15" s="1"/>
  <c r="W2382" i="15"/>
  <c r="Y2382" i="15" s="1"/>
  <c r="V2382" i="15"/>
  <c r="U2382" i="15"/>
  <c r="X2382" i="15" s="1"/>
  <c r="R2382" i="15"/>
  <c r="Q2382" i="15" s="1"/>
  <c r="AP2382" i="15" s="1"/>
  <c r="P2382" i="15"/>
  <c r="O2382" i="15"/>
  <c r="N2382" i="15"/>
  <c r="H2382" i="15"/>
  <c r="G2382" i="15"/>
  <c r="D2382" i="15"/>
  <c r="BA2382" i="15" s="1"/>
  <c r="C2382" i="15"/>
  <c r="AM2381" i="15"/>
  <c r="AH2381" i="15"/>
  <c r="AI2381" i="15" s="1"/>
  <c r="W2381" i="15"/>
  <c r="Y2381" i="15" s="1"/>
  <c r="V2381" i="15"/>
  <c r="U2381" i="15"/>
  <c r="X2381" i="15" s="1"/>
  <c r="R2381" i="15"/>
  <c r="AO2381" i="15" s="1"/>
  <c r="P2381" i="15"/>
  <c r="M2381" i="15" s="1"/>
  <c r="O2381" i="15"/>
  <c r="N2381" i="15"/>
  <c r="H2381" i="15"/>
  <c r="G2381" i="15"/>
  <c r="D2381" i="15"/>
  <c r="BA2381" i="15" s="1"/>
  <c r="C2381" i="15"/>
  <c r="AM2380" i="15"/>
  <c r="AH2380" i="15"/>
  <c r="AI2380" i="15" s="1"/>
  <c r="W2380" i="15"/>
  <c r="Y2380" i="15" s="1"/>
  <c r="V2380" i="15"/>
  <c r="U2380" i="15"/>
  <c r="X2380" i="15" s="1"/>
  <c r="R2380" i="15"/>
  <c r="AO2380" i="15" s="1"/>
  <c r="P2380" i="15"/>
  <c r="M2380" i="15" s="1"/>
  <c r="O2380" i="15"/>
  <c r="N2380" i="15"/>
  <c r="H2380" i="15"/>
  <c r="G2380" i="15"/>
  <c r="D2380" i="15"/>
  <c r="BA2380" i="15" s="1"/>
  <c r="C2380" i="15"/>
  <c r="AO2379" i="15"/>
  <c r="AM2379" i="15"/>
  <c r="AH2379" i="15"/>
  <c r="AI2379" i="15" s="1"/>
  <c r="Y2379" i="15"/>
  <c r="W2379" i="15"/>
  <c r="V2379" i="15"/>
  <c r="U2379" i="15"/>
  <c r="X2379" i="15" s="1"/>
  <c r="R2379" i="15"/>
  <c r="Q2379" i="15"/>
  <c r="AP2379" i="15" s="1"/>
  <c r="P2379" i="15"/>
  <c r="O2379" i="15"/>
  <c r="N2379" i="15"/>
  <c r="H2379" i="15"/>
  <c r="G2379" i="15"/>
  <c r="D2379" i="15"/>
  <c r="BA2379" i="15" s="1"/>
  <c r="C2379" i="15"/>
  <c r="AM2378" i="15"/>
  <c r="AH2378" i="15"/>
  <c r="AI2378" i="15" s="1"/>
  <c r="W2378" i="15"/>
  <c r="Y2378" i="15" s="1"/>
  <c r="V2378" i="15"/>
  <c r="U2378" i="15"/>
  <c r="X2378" i="15" s="1"/>
  <c r="R2378" i="15"/>
  <c r="AO2378" i="15" s="1"/>
  <c r="P2378" i="15"/>
  <c r="O2378" i="15"/>
  <c r="N2378" i="15"/>
  <c r="H2378" i="15"/>
  <c r="G2378" i="15"/>
  <c r="D2378" i="15"/>
  <c r="BA2378" i="15" s="1"/>
  <c r="C2378" i="15"/>
  <c r="AO2377" i="15"/>
  <c r="AM2377" i="15"/>
  <c r="AH2377" i="15"/>
  <c r="AI2377" i="15" s="1"/>
  <c r="W2377" i="15"/>
  <c r="Y2377" i="15" s="1"/>
  <c r="V2377" i="15"/>
  <c r="U2377" i="15"/>
  <c r="X2377" i="15" s="1"/>
  <c r="R2377" i="15"/>
  <c r="P2377" i="15"/>
  <c r="M2377" i="15" s="1"/>
  <c r="O2377" i="15"/>
  <c r="N2377" i="15"/>
  <c r="H2377" i="15"/>
  <c r="G2377" i="15"/>
  <c r="D2377" i="15"/>
  <c r="BA2377" i="15" s="1"/>
  <c r="C2377" i="15"/>
  <c r="AM2376" i="15"/>
  <c r="AH2376" i="15"/>
  <c r="AI2376" i="15" s="1"/>
  <c r="W2376" i="15"/>
  <c r="Y2376" i="15" s="1"/>
  <c r="V2376" i="15"/>
  <c r="U2376" i="15"/>
  <c r="X2376" i="15" s="1"/>
  <c r="R2376" i="15"/>
  <c r="AO2376" i="15" s="1"/>
  <c r="P2376" i="15"/>
  <c r="M2376" i="15" s="1"/>
  <c r="O2376" i="15"/>
  <c r="N2376" i="15"/>
  <c r="H2376" i="15"/>
  <c r="G2376" i="15"/>
  <c r="D2376" i="15"/>
  <c r="BA2376" i="15" s="1"/>
  <c r="C2376" i="15"/>
  <c r="AM2375" i="15"/>
  <c r="AH2375" i="15"/>
  <c r="AI2375" i="15" s="1"/>
  <c r="W2375" i="15"/>
  <c r="Y2375" i="15" s="1"/>
  <c r="V2375" i="15"/>
  <c r="U2375" i="15"/>
  <c r="X2375" i="15" s="1"/>
  <c r="R2375" i="15"/>
  <c r="AO2375" i="15" s="1"/>
  <c r="P2375" i="15"/>
  <c r="M2375" i="15" s="1"/>
  <c r="O2375" i="15"/>
  <c r="N2375" i="15"/>
  <c r="H2375" i="15"/>
  <c r="G2375" i="15"/>
  <c r="D2375" i="15"/>
  <c r="BA2375" i="15" s="1"/>
  <c r="C2375" i="15"/>
  <c r="AM2374" i="15"/>
  <c r="AH2374" i="15"/>
  <c r="AI2374" i="15" s="1"/>
  <c r="W2374" i="15"/>
  <c r="Y2374" i="15" s="1"/>
  <c r="V2374" i="15"/>
  <c r="U2374" i="15"/>
  <c r="X2374" i="15" s="1"/>
  <c r="R2374" i="15"/>
  <c r="AO2374" i="15" s="1"/>
  <c r="P2374" i="15"/>
  <c r="M2374" i="15" s="1"/>
  <c r="O2374" i="15"/>
  <c r="N2374" i="15"/>
  <c r="H2374" i="15"/>
  <c r="G2374" i="15"/>
  <c r="D2374" i="15"/>
  <c r="BA2374" i="15" s="1"/>
  <c r="C2374" i="15"/>
  <c r="AM2373" i="15"/>
  <c r="AI2373" i="15"/>
  <c r="AH2373" i="15"/>
  <c r="W2373" i="15"/>
  <c r="Y2373" i="15" s="1"/>
  <c r="V2373" i="15"/>
  <c r="U2373" i="15"/>
  <c r="X2373" i="15" s="1"/>
  <c r="R2373" i="15"/>
  <c r="P2373" i="15"/>
  <c r="M2373" i="15" s="1"/>
  <c r="O2373" i="15"/>
  <c r="N2373" i="15"/>
  <c r="H2373" i="15"/>
  <c r="G2373" i="15"/>
  <c r="D2373" i="15"/>
  <c r="BA2373" i="15" s="1"/>
  <c r="C2373" i="15"/>
  <c r="AM2372" i="15"/>
  <c r="AH2372" i="15"/>
  <c r="AI2372" i="15" s="1"/>
  <c r="W2372" i="15"/>
  <c r="Y2372" i="15" s="1"/>
  <c r="V2372" i="15"/>
  <c r="U2372" i="15"/>
  <c r="X2372" i="15" s="1"/>
  <c r="R2372" i="15"/>
  <c r="AO2372" i="15" s="1"/>
  <c r="P2372" i="15"/>
  <c r="M2372" i="15" s="1"/>
  <c r="O2372" i="15"/>
  <c r="N2372" i="15"/>
  <c r="H2372" i="15"/>
  <c r="G2372" i="15"/>
  <c r="D2372" i="15"/>
  <c r="BA2372" i="15" s="1"/>
  <c r="C2372" i="15"/>
  <c r="AM2371" i="15"/>
  <c r="AH2371" i="15"/>
  <c r="AI2371" i="15" s="1"/>
  <c r="W2371" i="15"/>
  <c r="Y2371" i="15" s="1"/>
  <c r="V2371" i="15"/>
  <c r="U2371" i="15"/>
  <c r="X2371" i="15" s="1"/>
  <c r="R2371" i="15"/>
  <c r="AO2371" i="15" s="1"/>
  <c r="P2371" i="15"/>
  <c r="O2371" i="15"/>
  <c r="N2371" i="15"/>
  <c r="H2371" i="15"/>
  <c r="G2371" i="15"/>
  <c r="D2371" i="15"/>
  <c r="BA2371" i="15" s="1"/>
  <c r="C2371" i="15"/>
  <c r="AM2370" i="15"/>
  <c r="AH2370" i="15"/>
  <c r="AI2370" i="15" s="1"/>
  <c r="W2370" i="15"/>
  <c r="Y2370" i="15" s="1"/>
  <c r="V2370" i="15"/>
  <c r="U2370" i="15"/>
  <c r="X2370" i="15" s="1"/>
  <c r="R2370" i="15"/>
  <c r="AO2370" i="15" s="1"/>
  <c r="P2370" i="15"/>
  <c r="M2370" i="15" s="1"/>
  <c r="O2370" i="15"/>
  <c r="N2370" i="15"/>
  <c r="H2370" i="15"/>
  <c r="G2370" i="15"/>
  <c r="D2370" i="15"/>
  <c r="BA2370" i="15" s="1"/>
  <c r="C2370" i="15"/>
  <c r="AM2369" i="15"/>
  <c r="AH2369" i="15"/>
  <c r="AI2369" i="15" s="1"/>
  <c r="W2369" i="15"/>
  <c r="Y2369" i="15" s="1"/>
  <c r="V2369" i="15"/>
  <c r="U2369" i="15"/>
  <c r="X2369" i="15" s="1"/>
  <c r="R2369" i="15"/>
  <c r="AO2369" i="15" s="1"/>
  <c r="P2369" i="15"/>
  <c r="M2369" i="15" s="1"/>
  <c r="O2369" i="15"/>
  <c r="N2369" i="15"/>
  <c r="H2369" i="15"/>
  <c r="G2369" i="15"/>
  <c r="D2369" i="15"/>
  <c r="BA2369" i="15" s="1"/>
  <c r="C2369" i="15"/>
  <c r="AO2368" i="15"/>
  <c r="AM2368" i="15"/>
  <c r="AH2368" i="15"/>
  <c r="AI2368" i="15" s="1"/>
  <c r="W2368" i="15"/>
  <c r="Y2368" i="15" s="1"/>
  <c r="V2368" i="15"/>
  <c r="U2368" i="15"/>
  <c r="X2368" i="15" s="1"/>
  <c r="R2368" i="15"/>
  <c r="P2368" i="15"/>
  <c r="M2368" i="15" s="1"/>
  <c r="O2368" i="15"/>
  <c r="N2368" i="15"/>
  <c r="H2368" i="15"/>
  <c r="G2368" i="15"/>
  <c r="D2368" i="15"/>
  <c r="BA2368" i="15" s="1"/>
  <c r="C2368" i="15"/>
  <c r="AM2367" i="15"/>
  <c r="AH2367" i="15"/>
  <c r="AI2367" i="15" s="1"/>
  <c r="W2367" i="15"/>
  <c r="Y2367" i="15" s="1"/>
  <c r="V2367" i="15"/>
  <c r="U2367" i="15"/>
  <c r="X2367" i="15" s="1"/>
  <c r="R2367" i="15"/>
  <c r="AO2367" i="15" s="1"/>
  <c r="P2367" i="15"/>
  <c r="M2367" i="15" s="1"/>
  <c r="O2367" i="15"/>
  <c r="N2367" i="15"/>
  <c r="H2367" i="15"/>
  <c r="G2367" i="15"/>
  <c r="D2367" i="15"/>
  <c r="BA2367" i="15" s="1"/>
  <c r="C2367" i="15"/>
  <c r="AM2366" i="15"/>
  <c r="AH2366" i="15"/>
  <c r="AI2366" i="15" s="1"/>
  <c r="Y2366" i="15"/>
  <c r="W2366" i="15"/>
  <c r="V2366" i="15"/>
  <c r="U2366" i="15"/>
  <c r="X2366" i="15" s="1"/>
  <c r="R2366" i="15"/>
  <c r="AO2366" i="15" s="1"/>
  <c r="P2366" i="15"/>
  <c r="M2366" i="15" s="1"/>
  <c r="O2366" i="15"/>
  <c r="N2366" i="15"/>
  <c r="H2366" i="15"/>
  <c r="G2366" i="15"/>
  <c r="D2366" i="15"/>
  <c r="BA2366" i="15" s="1"/>
  <c r="C2366" i="15"/>
  <c r="AM2365" i="15"/>
  <c r="AH2365" i="15"/>
  <c r="AI2365" i="15" s="1"/>
  <c r="W2365" i="15"/>
  <c r="Y2365" i="15" s="1"/>
  <c r="V2365" i="15"/>
  <c r="U2365" i="15"/>
  <c r="X2365" i="15" s="1"/>
  <c r="R2365" i="15"/>
  <c r="P2365" i="15"/>
  <c r="M2365" i="15" s="1"/>
  <c r="O2365" i="15"/>
  <c r="N2365" i="15"/>
  <c r="H2365" i="15"/>
  <c r="G2365" i="15"/>
  <c r="D2365" i="15"/>
  <c r="BA2365" i="15" s="1"/>
  <c r="C2365" i="15"/>
  <c r="AM2364" i="15"/>
  <c r="AH2364" i="15"/>
  <c r="AI2364" i="15" s="1"/>
  <c r="W2364" i="15"/>
  <c r="Y2364" i="15" s="1"/>
  <c r="V2364" i="15"/>
  <c r="U2364" i="15"/>
  <c r="X2364" i="15" s="1"/>
  <c r="R2364" i="15"/>
  <c r="AO2364" i="15" s="1"/>
  <c r="P2364" i="15"/>
  <c r="O2364" i="15"/>
  <c r="N2364" i="15"/>
  <c r="H2364" i="15"/>
  <c r="G2364" i="15"/>
  <c r="D2364" i="15"/>
  <c r="BA2364" i="15" s="1"/>
  <c r="C2364" i="15"/>
  <c r="AM2363" i="15"/>
  <c r="AH2363" i="15"/>
  <c r="AI2363" i="15" s="1"/>
  <c r="W2363" i="15"/>
  <c r="Y2363" i="15" s="1"/>
  <c r="V2363" i="15"/>
  <c r="U2363" i="15"/>
  <c r="X2363" i="15" s="1"/>
  <c r="R2363" i="15"/>
  <c r="AO2363" i="15" s="1"/>
  <c r="P2363" i="15"/>
  <c r="M2363" i="15" s="1"/>
  <c r="O2363" i="15"/>
  <c r="N2363" i="15"/>
  <c r="H2363" i="15"/>
  <c r="G2363" i="15"/>
  <c r="D2363" i="15"/>
  <c r="BA2363" i="15" s="1"/>
  <c r="C2363" i="15"/>
  <c r="AM2362" i="15"/>
  <c r="AH2362" i="15"/>
  <c r="AI2362" i="15" s="1"/>
  <c r="W2362" i="15"/>
  <c r="Y2362" i="15" s="1"/>
  <c r="V2362" i="15"/>
  <c r="U2362" i="15"/>
  <c r="X2362" i="15" s="1"/>
  <c r="R2362" i="15"/>
  <c r="P2362" i="15"/>
  <c r="O2362" i="15"/>
  <c r="N2362" i="15"/>
  <c r="H2362" i="15"/>
  <c r="G2362" i="15"/>
  <c r="D2362" i="15"/>
  <c r="BA2362" i="15" s="1"/>
  <c r="C2362" i="15"/>
  <c r="AM2361" i="15"/>
  <c r="AH2361" i="15"/>
  <c r="AI2361" i="15" s="1"/>
  <c r="W2361" i="15"/>
  <c r="Y2361" i="15" s="1"/>
  <c r="V2361" i="15"/>
  <c r="U2361" i="15"/>
  <c r="X2361" i="15" s="1"/>
  <c r="R2361" i="15"/>
  <c r="AO2361" i="15" s="1"/>
  <c r="P2361" i="15"/>
  <c r="M2361" i="15" s="1"/>
  <c r="O2361" i="15"/>
  <c r="N2361" i="15"/>
  <c r="H2361" i="15"/>
  <c r="G2361" i="15"/>
  <c r="D2361" i="15"/>
  <c r="BA2361" i="15" s="1"/>
  <c r="C2361" i="15"/>
  <c r="AM2360" i="15"/>
  <c r="AH2360" i="15"/>
  <c r="AI2360" i="15" s="1"/>
  <c r="W2360" i="15"/>
  <c r="Y2360" i="15" s="1"/>
  <c r="V2360" i="15"/>
  <c r="U2360" i="15"/>
  <c r="X2360" i="15" s="1"/>
  <c r="R2360" i="15"/>
  <c r="AO2360" i="15" s="1"/>
  <c r="P2360" i="15"/>
  <c r="M2360" i="15" s="1"/>
  <c r="O2360" i="15"/>
  <c r="N2360" i="15"/>
  <c r="H2360" i="15"/>
  <c r="G2360" i="15"/>
  <c r="D2360" i="15"/>
  <c r="BA2360" i="15" s="1"/>
  <c r="C2360" i="15"/>
  <c r="AM2359" i="15"/>
  <c r="AH2359" i="15"/>
  <c r="AI2359" i="15" s="1"/>
  <c r="W2359" i="15"/>
  <c r="Y2359" i="15" s="1"/>
  <c r="V2359" i="15"/>
  <c r="U2359" i="15"/>
  <c r="X2359" i="15" s="1"/>
  <c r="R2359" i="15"/>
  <c r="AO2359" i="15" s="1"/>
  <c r="P2359" i="15"/>
  <c r="O2359" i="15"/>
  <c r="N2359" i="15"/>
  <c r="H2359" i="15"/>
  <c r="G2359" i="15"/>
  <c r="D2359" i="15"/>
  <c r="BA2359" i="15" s="1"/>
  <c r="C2359" i="15"/>
  <c r="AM2358" i="15"/>
  <c r="AH2358" i="15"/>
  <c r="AI2358" i="15" s="1"/>
  <c r="W2358" i="15"/>
  <c r="Y2358" i="15" s="1"/>
  <c r="V2358" i="15"/>
  <c r="U2358" i="15"/>
  <c r="X2358" i="15" s="1"/>
  <c r="R2358" i="15"/>
  <c r="AO2358" i="15" s="1"/>
  <c r="P2358" i="15"/>
  <c r="M2358" i="15" s="1"/>
  <c r="O2358" i="15"/>
  <c r="N2358" i="15"/>
  <c r="H2358" i="15"/>
  <c r="G2358" i="15"/>
  <c r="D2358" i="15"/>
  <c r="BA2358" i="15" s="1"/>
  <c r="C2358" i="15"/>
  <c r="AM2357" i="15"/>
  <c r="AH2357" i="15"/>
  <c r="AI2357" i="15" s="1"/>
  <c r="W2357" i="15"/>
  <c r="Y2357" i="15" s="1"/>
  <c r="V2357" i="15"/>
  <c r="U2357" i="15"/>
  <c r="X2357" i="15" s="1"/>
  <c r="R2357" i="15"/>
  <c r="AO2357" i="15" s="1"/>
  <c r="P2357" i="15"/>
  <c r="O2357" i="15"/>
  <c r="N2357" i="15"/>
  <c r="H2357" i="15"/>
  <c r="G2357" i="15"/>
  <c r="D2357" i="15"/>
  <c r="BA2357" i="15" s="1"/>
  <c r="C2357" i="15"/>
  <c r="AM2356" i="15"/>
  <c r="AH2356" i="15"/>
  <c r="AI2356" i="15" s="1"/>
  <c r="W2356" i="15"/>
  <c r="Y2356" i="15" s="1"/>
  <c r="V2356" i="15"/>
  <c r="U2356" i="15"/>
  <c r="X2356" i="15" s="1"/>
  <c r="R2356" i="15"/>
  <c r="P2356" i="15"/>
  <c r="M2356" i="15" s="1"/>
  <c r="O2356" i="15"/>
  <c r="N2356" i="15"/>
  <c r="H2356" i="15"/>
  <c r="G2356" i="15"/>
  <c r="D2356" i="15"/>
  <c r="BA2356" i="15" s="1"/>
  <c r="C2356" i="15"/>
  <c r="AM2355" i="15"/>
  <c r="AH2355" i="15"/>
  <c r="AI2355" i="15" s="1"/>
  <c r="W2355" i="15"/>
  <c r="Y2355" i="15" s="1"/>
  <c r="V2355" i="15"/>
  <c r="U2355" i="15"/>
  <c r="X2355" i="15" s="1"/>
  <c r="R2355" i="15"/>
  <c r="AO2355" i="15" s="1"/>
  <c r="P2355" i="15"/>
  <c r="M2355" i="15" s="1"/>
  <c r="O2355" i="15"/>
  <c r="N2355" i="15"/>
  <c r="H2355" i="15"/>
  <c r="G2355" i="15"/>
  <c r="D2355" i="15"/>
  <c r="BA2355" i="15" s="1"/>
  <c r="C2355" i="15"/>
  <c r="AM2354" i="15"/>
  <c r="AH2354" i="15"/>
  <c r="AI2354" i="15" s="1"/>
  <c r="W2354" i="15"/>
  <c r="Y2354" i="15" s="1"/>
  <c r="V2354" i="15"/>
  <c r="U2354" i="15"/>
  <c r="X2354" i="15" s="1"/>
  <c r="R2354" i="15"/>
  <c r="AO2354" i="15" s="1"/>
  <c r="P2354" i="15"/>
  <c r="M2354" i="15" s="1"/>
  <c r="O2354" i="15"/>
  <c r="N2354" i="15"/>
  <c r="H2354" i="15"/>
  <c r="Q2354" i="15" s="1"/>
  <c r="AP2354" i="15" s="1"/>
  <c r="G2354" i="15"/>
  <c r="D2354" i="15"/>
  <c r="BA2354" i="15" s="1"/>
  <c r="C2354" i="15"/>
  <c r="AM2353" i="15"/>
  <c r="AH2353" i="15"/>
  <c r="AI2353" i="15" s="1"/>
  <c r="W2353" i="15"/>
  <c r="Y2353" i="15" s="1"/>
  <c r="V2353" i="15"/>
  <c r="U2353" i="15"/>
  <c r="X2353" i="15" s="1"/>
  <c r="R2353" i="15"/>
  <c r="P2353" i="15"/>
  <c r="M2353" i="15" s="1"/>
  <c r="O2353" i="15"/>
  <c r="N2353" i="15"/>
  <c r="H2353" i="15"/>
  <c r="G2353" i="15"/>
  <c r="D2353" i="15"/>
  <c r="BA2353" i="15" s="1"/>
  <c r="C2353" i="15"/>
  <c r="AM2352" i="15"/>
  <c r="AH2352" i="15"/>
  <c r="AI2352" i="15" s="1"/>
  <c r="W2352" i="15"/>
  <c r="Y2352" i="15" s="1"/>
  <c r="V2352" i="15"/>
  <c r="U2352" i="15"/>
  <c r="X2352" i="15" s="1"/>
  <c r="R2352" i="15"/>
  <c r="AO2352" i="15" s="1"/>
  <c r="P2352" i="15"/>
  <c r="M2352" i="15" s="1"/>
  <c r="O2352" i="15"/>
  <c r="N2352" i="15"/>
  <c r="H2352" i="15"/>
  <c r="G2352" i="15"/>
  <c r="D2352" i="15"/>
  <c r="BA2352" i="15" s="1"/>
  <c r="C2352" i="15"/>
  <c r="AM2351" i="15"/>
  <c r="AH2351" i="15"/>
  <c r="AI2351" i="15" s="1"/>
  <c r="W2351" i="15"/>
  <c r="Y2351" i="15" s="1"/>
  <c r="V2351" i="15"/>
  <c r="U2351" i="15"/>
  <c r="X2351" i="15" s="1"/>
  <c r="R2351" i="15"/>
  <c r="AO2351" i="15" s="1"/>
  <c r="P2351" i="15"/>
  <c r="O2351" i="15"/>
  <c r="N2351" i="15"/>
  <c r="H2351" i="15"/>
  <c r="G2351" i="15"/>
  <c r="D2351" i="15"/>
  <c r="BA2351" i="15" s="1"/>
  <c r="C2351" i="15"/>
  <c r="AM2350" i="15"/>
  <c r="AH2350" i="15"/>
  <c r="AI2350" i="15" s="1"/>
  <c r="W2350" i="15"/>
  <c r="Y2350" i="15" s="1"/>
  <c r="V2350" i="15"/>
  <c r="U2350" i="15"/>
  <c r="X2350" i="15" s="1"/>
  <c r="R2350" i="15"/>
  <c r="AO2350" i="15" s="1"/>
  <c r="P2350" i="15"/>
  <c r="M2350" i="15" s="1"/>
  <c r="O2350" i="15"/>
  <c r="N2350" i="15"/>
  <c r="H2350" i="15"/>
  <c r="G2350" i="15"/>
  <c r="D2350" i="15"/>
  <c r="BA2350" i="15" s="1"/>
  <c r="C2350" i="15"/>
  <c r="AM2349" i="15"/>
  <c r="AH2349" i="15"/>
  <c r="AI2349" i="15" s="1"/>
  <c r="W2349" i="15"/>
  <c r="Y2349" i="15" s="1"/>
  <c r="V2349" i="15"/>
  <c r="U2349" i="15"/>
  <c r="X2349" i="15" s="1"/>
  <c r="R2349" i="15"/>
  <c r="AO2349" i="15" s="1"/>
  <c r="P2349" i="15"/>
  <c r="M2349" i="15" s="1"/>
  <c r="O2349" i="15"/>
  <c r="N2349" i="15"/>
  <c r="H2349" i="15"/>
  <c r="G2349" i="15"/>
  <c r="D2349" i="15"/>
  <c r="BA2349" i="15" s="1"/>
  <c r="C2349" i="15"/>
  <c r="AM2348" i="15"/>
  <c r="AH2348" i="15"/>
  <c r="AI2348" i="15" s="1"/>
  <c r="W2348" i="15"/>
  <c r="Y2348" i="15" s="1"/>
  <c r="V2348" i="15"/>
  <c r="U2348" i="15"/>
  <c r="X2348" i="15" s="1"/>
  <c r="R2348" i="15"/>
  <c r="AO2348" i="15" s="1"/>
  <c r="P2348" i="15"/>
  <c r="M2348" i="15" s="1"/>
  <c r="O2348" i="15"/>
  <c r="N2348" i="15"/>
  <c r="H2348" i="15"/>
  <c r="Q2348" i="15" s="1"/>
  <c r="AP2348" i="15" s="1"/>
  <c r="G2348" i="15"/>
  <c r="D2348" i="15"/>
  <c r="BA2348" i="15" s="1"/>
  <c r="C2348" i="15"/>
  <c r="AM2347" i="15"/>
  <c r="AH2347" i="15"/>
  <c r="AI2347" i="15" s="1"/>
  <c r="W2347" i="15"/>
  <c r="Y2347" i="15" s="1"/>
  <c r="V2347" i="15"/>
  <c r="U2347" i="15"/>
  <c r="X2347" i="15" s="1"/>
  <c r="R2347" i="15"/>
  <c r="AO2347" i="15" s="1"/>
  <c r="P2347" i="15"/>
  <c r="M2347" i="15" s="1"/>
  <c r="O2347" i="15"/>
  <c r="N2347" i="15"/>
  <c r="H2347" i="15"/>
  <c r="G2347" i="15"/>
  <c r="D2347" i="15"/>
  <c r="BA2347" i="15" s="1"/>
  <c r="C2347" i="15"/>
  <c r="AM2346" i="15"/>
  <c r="AH2346" i="15"/>
  <c r="AI2346" i="15" s="1"/>
  <c r="W2346" i="15"/>
  <c r="Y2346" i="15" s="1"/>
  <c r="V2346" i="15"/>
  <c r="U2346" i="15"/>
  <c r="X2346" i="15" s="1"/>
  <c r="R2346" i="15"/>
  <c r="P2346" i="15"/>
  <c r="O2346" i="15"/>
  <c r="N2346" i="15"/>
  <c r="H2346" i="15"/>
  <c r="G2346" i="15"/>
  <c r="D2346" i="15"/>
  <c r="BA2346" i="15" s="1"/>
  <c r="C2346" i="15"/>
  <c r="AM2345" i="15"/>
  <c r="AH2345" i="15"/>
  <c r="AI2345" i="15" s="1"/>
  <c r="W2345" i="15"/>
  <c r="Y2345" i="15" s="1"/>
  <c r="V2345" i="15"/>
  <c r="U2345" i="15"/>
  <c r="X2345" i="15" s="1"/>
  <c r="R2345" i="15"/>
  <c r="P2345" i="15"/>
  <c r="O2345" i="15"/>
  <c r="N2345" i="15"/>
  <c r="H2345" i="15"/>
  <c r="G2345" i="15"/>
  <c r="D2345" i="15"/>
  <c r="BA2345" i="15" s="1"/>
  <c r="C2345" i="15"/>
  <c r="BA2344" i="15"/>
  <c r="AM2344" i="15"/>
  <c r="AH2344" i="15"/>
  <c r="AI2344" i="15" s="1"/>
  <c r="W2344" i="15"/>
  <c r="Y2344" i="15" s="1"/>
  <c r="V2344" i="15"/>
  <c r="U2344" i="15"/>
  <c r="X2344" i="15" s="1"/>
  <c r="R2344" i="15"/>
  <c r="P2344" i="15"/>
  <c r="M2344" i="15" s="1"/>
  <c r="O2344" i="15"/>
  <c r="N2344" i="15"/>
  <c r="H2344" i="15"/>
  <c r="G2344" i="15"/>
  <c r="D2344" i="15"/>
  <c r="C2344" i="15"/>
  <c r="AM2343" i="15"/>
  <c r="AH2343" i="15"/>
  <c r="AI2343" i="15" s="1"/>
  <c r="W2343" i="15"/>
  <c r="Y2343" i="15" s="1"/>
  <c r="V2343" i="15"/>
  <c r="U2343" i="15"/>
  <c r="X2343" i="15" s="1"/>
  <c r="R2343" i="15"/>
  <c r="AO2343" i="15" s="1"/>
  <c r="P2343" i="15"/>
  <c r="M2343" i="15" s="1"/>
  <c r="O2343" i="15"/>
  <c r="N2343" i="15"/>
  <c r="H2343" i="15"/>
  <c r="G2343" i="15"/>
  <c r="D2343" i="15"/>
  <c r="BA2343" i="15" s="1"/>
  <c r="C2343" i="15"/>
  <c r="AM2342" i="15"/>
  <c r="AH2342" i="15"/>
  <c r="AI2342" i="15" s="1"/>
  <c r="W2342" i="15"/>
  <c r="Y2342" i="15" s="1"/>
  <c r="V2342" i="15"/>
  <c r="U2342" i="15"/>
  <c r="X2342" i="15" s="1"/>
  <c r="R2342" i="15"/>
  <c r="P2342" i="15"/>
  <c r="O2342" i="15"/>
  <c r="N2342" i="15"/>
  <c r="H2342" i="15"/>
  <c r="G2342" i="15"/>
  <c r="D2342" i="15"/>
  <c r="BA2342" i="15" s="1"/>
  <c r="C2342" i="15"/>
  <c r="AM2341" i="15"/>
  <c r="AH2341" i="15"/>
  <c r="AI2341" i="15" s="1"/>
  <c r="W2341" i="15"/>
  <c r="Y2341" i="15" s="1"/>
  <c r="V2341" i="15"/>
  <c r="U2341" i="15"/>
  <c r="X2341" i="15" s="1"/>
  <c r="R2341" i="15"/>
  <c r="AQ2341" i="15" s="1"/>
  <c r="P2341" i="15"/>
  <c r="M2341" i="15" s="1"/>
  <c r="O2341" i="15"/>
  <c r="N2341" i="15"/>
  <c r="H2341" i="15"/>
  <c r="G2341" i="15"/>
  <c r="D2341" i="15"/>
  <c r="BA2341" i="15" s="1"/>
  <c r="C2341" i="15"/>
  <c r="AM2340" i="15"/>
  <c r="AH2340" i="15"/>
  <c r="AI2340" i="15" s="1"/>
  <c r="W2340" i="15"/>
  <c r="Y2340" i="15" s="1"/>
  <c r="V2340" i="15"/>
  <c r="U2340" i="15"/>
  <c r="X2340" i="15" s="1"/>
  <c r="R2340" i="15"/>
  <c r="AO2340" i="15" s="1"/>
  <c r="P2340" i="15"/>
  <c r="M2340" i="15" s="1"/>
  <c r="O2340" i="15"/>
  <c r="N2340" i="15"/>
  <c r="H2340" i="15"/>
  <c r="G2340" i="15"/>
  <c r="D2340" i="15"/>
  <c r="BA2340" i="15" s="1"/>
  <c r="C2340" i="15"/>
  <c r="AM2339" i="15"/>
  <c r="AH2339" i="15"/>
  <c r="AI2339" i="15" s="1"/>
  <c r="W2339" i="15"/>
  <c r="Y2339" i="15" s="1"/>
  <c r="V2339" i="15"/>
  <c r="U2339" i="15"/>
  <c r="X2339" i="15" s="1"/>
  <c r="R2339" i="15"/>
  <c r="AO2339" i="15" s="1"/>
  <c r="P2339" i="15"/>
  <c r="O2339" i="15"/>
  <c r="N2339" i="15"/>
  <c r="H2339" i="15"/>
  <c r="G2339" i="15"/>
  <c r="D2339" i="15"/>
  <c r="BA2339" i="15" s="1"/>
  <c r="C2339" i="15"/>
  <c r="AM2338" i="15"/>
  <c r="AH2338" i="15"/>
  <c r="AI2338" i="15" s="1"/>
  <c r="W2338" i="15"/>
  <c r="Y2338" i="15" s="1"/>
  <c r="V2338" i="15"/>
  <c r="U2338" i="15"/>
  <c r="X2338" i="15" s="1"/>
  <c r="R2338" i="15"/>
  <c r="AO2338" i="15" s="1"/>
  <c r="P2338" i="15"/>
  <c r="M2338" i="15" s="1"/>
  <c r="O2338" i="15"/>
  <c r="N2338" i="15"/>
  <c r="H2338" i="15"/>
  <c r="G2338" i="15"/>
  <c r="D2338" i="15"/>
  <c r="BA2338" i="15" s="1"/>
  <c r="C2338" i="15"/>
  <c r="AM2337" i="15"/>
  <c r="AH2337" i="15"/>
  <c r="AI2337" i="15" s="1"/>
  <c r="W2337" i="15"/>
  <c r="Y2337" i="15" s="1"/>
  <c r="V2337" i="15"/>
  <c r="U2337" i="15"/>
  <c r="X2337" i="15" s="1"/>
  <c r="R2337" i="15"/>
  <c r="AO2337" i="15" s="1"/>
  <c r="P2337" i="15"/>
  <c r="O2337" i="15"/>
  <c r="N2337" i="15"/>
  <c r="H2337" i="15"/>
  <c r="G2337" i="15"/>
  <c r="D2337" i="15"/>
  <c r="BA2337" i="15" s="1"/>
  <c r="C2337" i="15"/>
  <c r="AM2336" i="15"/>
  <c r="AH2336" i="15"/>
  <c r="AI2336" i="15" s="1"/>
  <c r="W2336" i="15"/>
  <c r="Y2336" i="15" s="1"/>
  <c r="V2336" i="15"/>
  <c r="U2336" i="15"/>
  <c r="X2336" i="15" s="1"/>
  <c r="R2336" i="15"/>
  <c r="AO2336" i="15" s="1"/>
  <c r="P2336" i="15"/>
  <c r="M2336" i="15" s="1"/>
  <c r="O2336" i="15"/>
  <c r="N2336" i="15"/>
  <c r="H2336" i="15"/>
  <c r="G2336" i="15"/>
  <c r="D2336" i="15"/>
  <c r="BA2336" i="15" s="1"/>
  <c r="C2336" i="15"/>
  <c r="AM2335" i="15"/>
  <c r="AH2335" i="15"/>
  <c r="AI2335" i="15" s="1"/>
  <c r="W2335" i="15"/>
  <c r="Y2335" i="15" s="1"/>
  <c r="V2335" i="15"/>
  <c r="U2335" i="15"/>
  <c r="X2335" i="15" s="1"/>
  <c r="R2335" i="15"/>
  <c r="AO2335" i="15" s="1"/>
  <c r="P2335" i="15"/>
  <c r="M2335" i="15" s="1"/>
  <c r="O2335" i="15"/>
  <c r="N2335" i="15"/>
  <c r="H2335" i="15"/>
  <c r="G2335" i="15"/>
  <c r="D2335" i="15"/>
  <c r="BA2335" i="15" s="1"/>
  <c r="C2335" i="15"/>
  <c r="AM2334" i="15"/>
  <c r="AH2334" i="15"/>
  <c r="AI2334" i="15" s="1"/>
  <c r="W2334" i="15"/>
  <c r="Y2334" i="15" s="1"/>
  <c r="V2334" i="15"/>
  <c r="U2334" i="15"/>
  <c r="X2334" i="15" s="1"/>
  <c r="R2334" i="15"/>
  <c r="P2334" i="15"/>
  <c r="M2334" i="15" s="1"/>
  <c r="O2334" i="15"/>
  <c r="N2334" i="15"/>
  <c r="H2334" i="15"/>
  <c r="G2334" i="15"/>
  <c r="D2334" i="15"/>
  <c r="BA2334" i="15" s="1"/>
  <c r="C2334" i="15"/>
  <c r="AM2333" i="15"/>
  <c r="AH2333" i="15"/>
  <c r="AI2333" i="15" s="1"/>
  <c r="W2333" i="15"/>
  <c r="Y2333" i="15" s="1"/>
  <c r="V2333" i="15"/>
  <c r="U2333" i="15"/>
  <c r="X2333" i="15" s="1"/>
  <c r="R2333" i="15"/>
  <c r="AO2333" i="15" s="1"/>
  <c r="P2333" i="15"/>
  <c r="M2333" i="15" s="1"/>
  <c r="O2333" i="15"/>
  <c r="N2333" i="15"/>
  <c r="H2333" i="15"/>
  <c r="AQ2333" i="15" s="1"/>
  <c r="G2333" i="15"/>
  <c r="D2333" i="15"/>
  <c r="BA2333" i="15" s="1"/>
  <c r="C2333" i="15"/>
  <c r="AM2332" i="15"/>
  <c r="AH2332" i="15"/>
  <c r="AI2332" i="15" s="1"/>
  <c r="W2332" i="15"/>
  <c r="Y2332" i="15" s="1"/>
  <c r="V2332" i="15"/>
  <c r="U2332" i="15"/>
  <c r="X2332" i="15" s="1"/>
  <c r="R2332" i="15"/>
  <c r="AO2332" i="15" s="1"/>
  <c r="P2332" i="15"/>
  <c r="M2332" i="15" s="1"/>
  <c r="O2332" i="15"/>
  <c r="N2332" i="15"/>
  <c r="H2332" i="15"/>
  <c r="G2332" i="15"/>
  <c r="D2332" i="15"/>
  <c r="BA2332" i="15" s="1"/>
  <c r="C2332" i="15"/>
  <c r="AM2331" i="15"/>
  <c r="AH2331" i="15"/>
  <c r="AI2331" i="15" s="1"/>
  <c r="W2331" i="15"/>
  <c r="Y2331" i="15" s="1"/>
  <c r="V2331" i="15"/>
  <c r="U2331" i="15"/>
  <c r="X2331" i="15" s="1"/>
  <c r="R2331" i="15"/>
  <c r="AO2331" i="15" s="1"/>
  <c r="P2331" i="15"/>
  <c r="O2331" i="15"/>
  <c r="N2331" i="15"/>
  <c r="H2331" i="15"/>
  <c r="G2331" i="15"/>
  <c r="D2331" i="15"/>
  <c r="BA2331" i="15" s="1"/>
  <c r="C2331" i="15"/>
  <c r="AM2330" i="15"/>
  <c r="AH2330" i="15"/>
  <c r="AI2330" i="15" s="1"/>
  <c r="W2330" i="15"/>
  <c r="Y2330" i="15" s="1"/>
  <c r="V2330" i="15"/>
  <c r="U2330" i="15"/>
  <c r="X2330" i="15" s="1"/>
  <c r="R2330" i="15"/>
  <c r="AO2330" i="15" s="1"/>
  <c r="P2330" i="15"/>
  <c r="M2330" i="15" s="1"/>
  <c r="O2330" i="15"/>
  <c r="N2330" i="15"/>
  <c r="H2330" i="15"/>
  <c r="G2330" i="15"/>
  <c r="D2330" i="15"/>
  <c r="BA2330" i="15" s="1"/>
  <c r="C2330" i="15"/>
  <c r="AM2329" i="15"/>
  <c r="AH2329" i="15"/>
  <c r="AI2329" i="15" s="1"/>
  <c r="W2329" i="15"/>
  <c r="Y2329" i="15" s="1"/>
  <c r="V2329" i="15"/>
  <c r="U2329" i="15"/>
  <c r="X2329" i="15" s="1"/>
  <c r="R2329" i="15"/>
  <c r="AO2329" i="15" s="1"/>
  <c r="P2329" i="15"/>
  <c r="M2329" i="15" s="1"/>
  <c r="O2329" i="15"/>
  <c r="N2329" i="15"/>
  <c r="H2329" i="15"/>
  <c r="G2329" i="15"/>
  <c r="D2329" i="15"/>
  <c r="BA2329" i="15" s="1"/>
  <c r="C2329" i="15"/>
  <c r="AM2328" i="15"/>
  <c r="AH2328" i="15"/>
  <c r="AI2328" i="15" s="1"/>
  <c r="W2328" i="15"/>
  <c r="Y2328" i="15" s="1"/>
  <c r="V2328" i="15"/>
  <c r="U2328" i="15"/>
  <c r="X2328" i="15" s="1"/>
  <c r="R2328" i="15"/>
  <c r="AO2328" i="15" s="1"/>
  <c r="P2328" i="15"/>
  <c r="M2328" i="15" s="1"/>
  <c r="O2328" i="15"/>
  <c r="N2328" i="15"/>
  <c r="H2328" i="15"/>
  <c r="Q2328" i="15" s="1"/>
  <c r="AP2328" i="15" s="1"/>
  <c r="G2328" i="15"/>
  <c r="D2328" i="15"/>
  <c r="BA2328" i="15" s="1"/>
  <c r="C2328" i="15"/>
  <c r="AM2327" i="15"/>
  <c r="AH2327" i="15"/>
  <c r="AI2327" i="15" s="1"/>
  <c r="W2327" i="15"/>
  <c r="Y2327" i="15" s="1"/>
  <c r="V2327" i="15"/>
  <c r="U2327" i="15"/>
  <c r="X2327" i="15" s="1"/>
  <c r="R2327" i="15"/>
  <c r="AO2327" i="15" s="1"/>
  <c r="P2327" i="15"/>
  <c r="M2327" i="15" s="1"/>
  <c r="O2327" i="15"/>
  <c r="N2327" i="15"/>
  <c r="H2327" i="15"/>
  <c r="G2327" i="15"/>
  <c r="D2327" i="15"/>
  <c r="BA2327" i="15" s="1"/>
  <c r="C2327" i="15"/>
  <c r="AM2326" i="15"/>
  <c r="AH2326" i="15"/>
  <c r="AI2326" i="15" s="1"/>
  <c r="W2326" i="15"/>
  <c r="Y2326" i="15" s="1"/>
  <c r="V2326" i="15"/>
  <c r="U2326" i="15"/>
  <c r="X2326" i="15" s="1"/>
  <c r="R2326" i="15"/>
  <c r="AO2326" i="15" s="1"/>
  <c r="P2326" i="15"/>
  <c r="O2326" i="15"/>
  <c r="N2326" i="15"/>
  <c r="H2326" i="15"/>
  <c r="G2326" i="15"/>
  <c r="D2326" i="15"/>
  <c r="BA2326" i="15" s="1"/>
  <c r="C2326" i="15"/>
  <c r="AM2325" i="15"/>
  <c r="AH2325" i="15"/>
  <c r="AI2325" i="15" s="1"/>
  <c r="W2325" i="15"/>
  <c r="Y2325" i="15" s="1"/>
  <c r="V2325" i="15"/>
  <c r="U2325" i="15"/>
  <c r="X2325" i="15" s="1"/>
  <c r="R2325" i="15"/>
  <c r="P2325" i="15"/>
  <c r="M2325" i="15" s="1"/>
  <c r="O2325" i="15"/>
  <c r="N2325" i="15"/>
  <c r="H2325" i="15"/>
  <c r="G2325" i="15"/>
  <c r="D2325" i="15"/>
  <c r="BA2325" i="15" s="1"/>
  <c r="C2325" i="15"/>
  <c r="AM2324" i="15"/>
  <c r="AH2324" i="15"/>
  <c r="AI2324" i="15" s="1"/>
  <c r="W2324" i="15"/>
  <c r="Y2324" i="15" s="1"/>
  <c r="V2324" i="15"/>
  <c r="U2324" i="15"/>
  <c r="X2324" i="15" s="1"/>
  <c r="R2324" i="15"/>
  <c r="AO2324" i="15" s="1"/>
  <c r="P2324" i="15"/>
  <c r="O2324" i="15"/>
  <c r="N2324" i="15"/>
  <c r="H2324" i="15"/>
  <c r="G2324" i="15"/>
  <c r="D2324" i="15"/>
  <c r="BA2324" i="15" s="1"/>
  <c r="C2324" i="15"/>
  <c r="AM2323" i="15"/>
  <c r="AH2323" i="15"/>
  <c r="AI2323" i="15" s="1"/>
  <c r="W2323" i="15"/>
  <c r="Y2323" i="15" s="1"/>
  <c r="V2323" i="15"/>
  <c r="U2323" i="15"/>
  <c r="X2323" i="15" s="1"/>
  <c r="R2323" i="15"/>
  <c r="AO2323" i="15" s="1"/>
  <c r="P2323" i="15"/>
  <c r="M2323" i="15" s="1"/>
  <c r="O2323" i="15"/>
  <c r="N2323" i="15"/>
  <c r="H2323" i="15"/>
  <c r="G2323" i="15"/>
  <c r="D2323" i="15"/>
  <c r="BA2323" i="15" s="1"/>
  <c r="C2323" i="15"/>
  <c r="AM2322" i="15"/>
  <c r="AH2322" i="15"/>
  <c r="AI2322" i="15" s="1"/>
  <c r="W2322" i="15"/>
  <c r="Y2322" i="15" s="1"/>
  <c r="V2322" i="15"/>
  <c r="U2322" i="15"/>
  <c r="X2322" i="15" s="1"/>
  <c r="R2322" i="15"/>
  <c r="P2322" i="15"/>
  <c r="O2322" i="15"/>
  <c r="N2322" i="15"/>
  <c r="H2322" i="15"/>
  <c r="G2322" i="15"/>
  <c r="D2322" i="15"/>
  <c r="BA2322" i="15" s="1"/>
  <c r="C2322" i="15"/>
  <c r="AM2321" i="15"/>
  <c r="AH2321" i="15"/>
  <c r="AI2321" i="15" s="1"/>
  <c r="W2321" i="15"/>
  <c r="Y2321" i="15" s="1"/>
  <c r="V2321" i="15"/>
  <c r="U2321" i="15"/>
  <c r="X2321" i="15" s="1"/>
  <c r="R2321" i="15"/>
  <c r="AO2321" i="15" s="1"/>
  <c r="P2321" i="15"/>
  <c r="M2321" i="15" s="1"/>
  <c r="O2321" i="15"/>
  <c r="N2321" i="15"/>
  <c r="H2321" i="15"/>
  <c r="G2321" i="15"/>
  <c r="D2321" i="15"/>
  <c r="BA2321" i="15" s="1"/>
  <c r="C2321" i="15"/>
  <c r="AM2320" i="15"/>
  <c r="AH2320" i="15"/>
  <c r="AI2320" i="15" s="1"/>
  <c r="W2320" i="15"/>
  <c r="Y2320" i="15" s="1"/>
  <c r="V2320" i="15"/>
  <c r="U2320" i="15"/>
  <c r="X2320" i="15" s="1"/>
  <c r="R2320" i="15"/>
  <c r="AO2320" i="15" s="1"/>
  <c r="P2320" i="15"/>
  <c r="M2320" i="15" s="1"/>
  <c r="O2320" i="15"/>
  <c r="N2320" i="15"/>
  <c r="H2320" i="15"/>
  <c r="G2320" i="15"/>
  <c r="D2320" i="15"/>
  <c r="BA2320" i="15" s="1"/>
  <c r="C2320" i="15"/>
  <c r="AM2319" i="15"/>
  <c r="AH2319" i="15"/>
  <c r="AI2319" i="15" s="1"/>
  <c r="W2319" i="15"/>
  <c r="Y2319" i="15" s="1"/>
  <c r="V2319" i="15"/>
  <c r="U2319" i="15"/>
  <c r="X2319" i="15" s="1"/>
  <c r="R2319" i="15"/>
  <c r="AO2319" i="15" s="1"/>
  <c r="P2319" i="15"/>
  <c r="O2319" i="15"/>
  <c r="N2319" i="15"/>
  <c r="H2319" i="15"/>
  <c r="G2319" i="15"/>
  <c r="D2319" i="15"/>
  <c r="BA2319" i="15" s="1"/>
  <c r="C2319" i="15"/>
  <c r="AM2318" i="15"/>
  <c r="AH2318" i="15"/>
  <c r="AI2318" i="15" s="1"/>
  <c r="W2318" i="15"/>
  <c r="Y2318" i="15" s="1"/>
  <c r="V2318" i="15"/>
  <c r="U2318" i="15"/>
  <c r="X2318" i="15" s="1"/>
  <c r="R2318" i="15"/>
  <c r="AO2318" i="15" s="1"/>
  <c r="P2318" i="15"/>
  <c r="M2318" i="15" s="1"/>
  <c r="O2318" i="15"/>
  <c r="N2318" i="15"/>
  <c r="H2318" i="15"/>
  <c r="G2318" i="15"/>
  <c r="D2318" i="15"/>
  <c r="BA2318" i="15" s="1"/>
  <c r="C2318" i="15"/>
  <c r="AM2317" i="15"/>
  <c r="AH2317" i="15"/>
  <c r="AI2317" i="15" s="1"/>
  <c r="W2317" i="15"/>
  <c r="Y2317" i="15" s="1"/>
  <c r="V2317" i="15"/>
  <c r="U2317" i="15"/>
  <c r="X2317" i="15" s="1"/>
  <c r="R2317" i="15"/>
  <c r="AO2317" i="15" s="1"/>
  <c r="P2317" i="15"/>
  <c r="M2317" i="15" s="1"/>
  <c r="O2317" i="15"/>
  <c r="N2317" i="15"/>
  <c r="H2317" i="15"/>
  <c r="G2317" i="15"/>
  <c r="D2317" i="15"/>
  <c r="BA2317" i="15" s="1"/>
  <c r="C2317" i="15"/>
  <c r="AM2316" i="15"/>
  <c r="AH2316" i="15"/>
  <c r="AI2316" i="15" s="1"/>
  <c r="W2316" i="15"/>
  <c r="Y2316" i="15" s="1"/>
  <c r="V2316" i="15"/>
  <c r="U2316" i="15"/>
  <c r="X2316" i="15" s="1"/>
  <c r="R2316" i="15"/>
  <c r="P2316" i="15"/>
  <c r="M2316" i="15" s="1"/>
  <c r="O2316" i="15"/>
  <c r="N2316" i="15"/>
  <c r="H2316" i="15"/>
  <c r="G2316" i="15"/>
  <c r="D2316" i="15"/>
  <c r="BA2316" i="15" s="1"/>
  <c r="C2316" i="15"/>
  <c r="AM2315" i="15"/>
  <c r="AH2315" i="15"/>
  <c r="AI2315" i="15" s="1"/>
  <c r="W2315" i="15"/>
  <c r="Y2315" i="15" s="1"/>
  <c r="V2315" i="15"/>
  <c r="U2315" i="15"/>
  <c r="X2315" i="15" s="1"/>
  <c r="R2315" i="15"/>
  <c r="AO2315" i="15" s="1"/>
  <c r="P2315" i="15"/>
  <c r="M2315" i="15" s="1"/>
  <c r="O2315" i="15"/>
  <c r="N2315" i="15"/>
  <c r="H2315" i="15"/>
  <c r="Q2315" i="15" s="1"/>
  <c r="G2315" i="15"/>
  <c r="D2315" i="15"/>
  <c r="BA2315" i="15" s="1"/>
  <c r="C2315" i="15"/>
  <c r="AM2314" i="15"/>
  <c r="AH2314" i="15"/>
  <c r="AI2314" i="15" s="1"/>
  <c r="W2314" i="15"/>
  <c r="Y2314" i="15" s="1"/>
  <c r="V2314" i="15"/>
  <c r="U2314" i="15"/>
  <c r="X2314" i="15" s="1"/>
  <c r="R2314" i="15"/>
  <c r="AO2314" i="15" s="1"/>
  <c r="P2314" i="15"/>
  <c r="M2314" i="15" s="1"/>
  <c r="O2314" i="15"/>
  <c r="N2314" i="15"/>
  <c r="H2314" i="15"/>
  <c r="G2314" i="15"/>
  <c r="D2314" i="15"/>
  <c r="BA2314" i="15" s="1"/>
  <c r="C2314" i="15"/>
  <c r="AM2313" i="15"/>
  <c r="AH2313" i="15"/>
  <c r="AI2313" i="15" s="1"/>
  <c r="W2313" i="15"/>
  <c r="Y2313" i="15" s="1"/>
  <c r="V2313" i="15"/>
  <c r="U2313" i="15"/>
  <c r="X2313" i="15" s="1"/>
  <c r="R2313" i="15"/>
  <c r="AO2313" i="15" s="1"/>
  <c r="P2313" i="15"/>
  <c r="M2313" i="15" s="1"/>
  <c r="O2313" i="15"/>
  <c r="N2313" i="15"/>
  <c r="H2313" i="15"/>
  <c r="G2313" i="15"/>
  <c r="D2313" i="15"/>
  <c r="BA2313" i="15" s="1"/>
  <c r="C2313" i="15"/>
  <c r="AM2312" i="15"/>
  <c r="AH2312" i="15"/>
  <c r="AI2312" i="15" s="1"/>
  <c r="W2312" i="15"/>
  <c r="Y2312" i="15" s="1"/>
  <c r="V2312" i="15"/>
  <c r="U2312" i="15"/>
  <c r="X2312" i="15" s="1"/>
  <c r="R2312" i="15"/>
  <c r="AO2312" i="15" s="1"/>
  <c r="P2312" i="15"/>
  <c r="M2312" i="15" s="1"/>
  <c r="O2312" i="15"/>
  <c r="N2312" i="15"/>
  <c r="H2312" i="15"/>
  <c r="G2312" i="15"/>
  <c r="D2312" i="15"/>
  <c r="BA2312" i="15" s="1"/>
  <c r="C2312" i="15"/>
  <c r="AM2311" i="15"/>
  <c r="AH2311" i="15"/>
  <c r="AI2311" i="15" s="1"/>
  <c r="W2311" i="15"/>
  <c r="Y2311" i="15" s="1"/>
  <c r="V2311" i="15"/>
  <c r="U2311" i="15"/>
  <c r="X2311" i="15" s="1"/>
  <c r="R2311" i="15"/>
  <c r="AO2311" i="15" s="1"/>
  <c r="P2311" i="15"/>
  <c r="O2311" i="15"/>
  <c r="N2311" i="15"/>
  <c r="H2311" i="15"/>
  <c r="G2311" i="15"/>
  <c r="D2311" i="15"/>
  <c r="BA2311" i="15" s="1"/>
  <c r="C2311" i="15"/>
  <c r="AM2310" i="15"/>
  <c r="AH2310" i="15"/>
  <c r="AI2310" i="15" s="1"/>
  <c r="W2310" i="15"/>
  <c r="Y2310" i="15" s="1"/>
  <c r="V2310" i="15"/>
  <c r="U2310" i="15"/>
  <c r="X2310" i="15" s="1"/>
  <c r="R2310" i="15"/>
  <c r="AO2310" i="15" s="1"/>
  <c r="P2310" i="15"/>
  <c r="M2310" i="15" s="1"/>
  <c r="O2310" i="15"/>
  <c r="N2310" i="15"/>
  <c r="H2310" i="15"/>
  <c r="G2310" i="15"/>
  <c r="D2310" i="15"/>
  <c r="BA2310" i="15" s="1"/>
  <c r="C2310" i="15"/>
  <c r="AM2309" i="15"/>
  <c r="AH2309" i="15"/>
  <c r="AI2309" i="15" s="1"/>
  <c r="W2309" i="15"/>
  <c r="Y2309" i="15" s="1"/>
  <c r="V2309" i="15"/>
  <c r="U2309" i="15"/>
  <c r="X2309" i="15" s="1"/>
  <c r="R2309" i="15"/>
  <c r="AO2309" i="15" s="1"/>
  <c r="P2309" i="15"/>
  <c r="M2309" i="15" s="1"/>
  <c r="O2309" i="15"/>
  <c r="N2309" i="15"/>
  <c r="H2309" i="15"/>
  <c r="G2309" i="15"/>
  <c r="D2309" i="15"/>
  <c r="BA2309" i="15" s="1"/>
  <c r="C2309" i="15"/>
  <c r="AM2308" i="15"/>
  <c r="AH2308" i="15"/>
  <c r="AI2308" i="15" s="1"/>
  <c r="W2308" i="15"/>
  <c r="Y2308" i="15" s="1"/>
  <c r="V2308" i="15"/>
  <c r="U2308" i="15"/>
  <c r="X2308" i="15" s="1"/>
  <c r="R2308" i="15"/>
  <c r="AO2308" i="15" s="1"/>
  <c r="P2308" i="15"/>
  <c r="M2308" i="15" s="1"/>
  <c r="O2308" i="15"/>
  <c r="N2308" i="15"/>
  <c r="H2308" i="15"/>
  <c r="G2308" i="15"/>
  <c r="D2308" i="15"/>
  <c r="BA2308" i="15" s="1"/>
  <c r="C2308" i="15"/>
  <c r="AM2307" i="15"/>
  <c r="AH2307" i="15"/>
  <c r="AI2307" i="15" s="1"/>
  <c r="W2307" i="15"/>
  <c r="Y2307" i="15" s="1"/>
  <c r="V2307" i="15"/>
  <c r="U2307" i="15"/>
  <c r="X2307" i="15" s="1"/>
  <c r="R2307" i="15"/>
  <c r="AO2307" i="15" s="1"/>
  <c r="P2307" i="15"/>
  <c r="M2307" i="15" s="1"/>
  <c r="O2307" i="15"/>
  <c r="N2307" i="15"/>
  <c r="H2307" i="15"/>
  <c r="G2307" i="15"/>
  <c r="D2307" i="15"/>
  <c r="BA2307" i="15" s="1"/>
  <c r="C2307" i="15"/>
  <c r="AM2306" i="15"/>
  <c r="AH2306" i="15"/>
  <c r="AI2306" i="15" s="1"/>
  <c r="W2306" i="15"/>
  <c r="Y2306" i="15" s="1"/>
  <c r="V2306" i="15"/>
  <c r="U2306" i="15"/>
  <c r="X2306" i="15" s="1"/>
  <c r="R2306" i="15"/>
  <c r="AO2306" i="15" s="1"/>
  <c r="P2306" i="15"/>
  <c r="M2306" i="15" s="1"/>
  <c r="O2306" i="15"/>
  <c r="N2306" i="15"/>
  <c r="H2306" i="15"/>
  <c r="G2306" i="15"/>
  <c r="D2306" i="15"/>
  <c r="BA2306" i="15" s="1"/>
  <c r="C2306" i="15"/>
  <c r="AM2305" i="15"/>
  <c r="AH2305" i="15"/>
  <c r="AI2305" i="15" s="1"/>
  <c r="W2305" i="15"/>
  <c r="Y2305" i="15" s="1"/>
  <c r="V2305" i="15"/>
  <c r="U2305" i="15"/>
  <c r="X2305" i="15" s="1"/>
  <c r="R2305" i="15"/>
  <c r="AO2305" i="15" s="1"/>
  <c r="P2305" i="15"/>
  <c r="M2305" i="15" s="1"/>
  <c r="O2305" i="15"/>
  <c r="N2305" i="15"/>
  <c r="H2305" i="15"/>
  <c r="G2305" i="15"/>
  <c r="D2305" i="15"/>
  <c r="BA2305" i="15" s="1"/>
  <c r="C2305" i="15"/>
  <c r="AM2304" i="15"/>
  <c r="AH2304" i="15"/>
  <c r="AI2304" i="15" s="1"/>
  <c r="W2304" i="15"/>
  <c r="Y2304" i="15" s="1"/>
  <c r="V2304" i="15"/>
  <c r="U2304" i="15"/>
  <c r="X2304" i="15" s="1"/>
  <c r="R2304" i="15"/>
  <c r="P2304" i="15"/>
  <c r="M2304" i="15" s="1"/>
  <c r="O2304" i="15"/>
  <c r="N2304" i="15"/>
  <c r="H2304" i="15"/>
  <c r="G2304" i="15"/>
  <c r="D2304" i="15"/>
  <c r="BA2304" i="15" s="1"/>
  <c r="C2304" i="15"/>
  <c r="AM2303" i="15"/>
  <c r="AH2303" i="15"/>
  <c r="AI2303" i="15" s="1"/>
  <c r="W2303" i="15"/>
  <c r="Y2303" i="15" s="1"/>
  <c r="V2303" i="15"/>
  <c r="U2303" i="15"/>
  <c r="X2303" i="15" s="1"/>
  <c r="R2303" i="15"/>
  <c r="P2303" i="15"/>
  <c r="O2303" i="15"/>
  <c r="N2303" i="15"/>
  <c r="M2303" i="15"/>
  <c r="H2303" i="15"/>
  <c r="G2303" i="15"/>
  <c r="D2303" i="15"/>
  <c r="BA2303" i="15" s="1"/>
  <c r="C2303" i="15"/>
  <c r="AM2302" i="15"/>
  <c r="AH2302" i="15"/>
  <c r="AI2302" i="15" s="1"/>
  <c r="W2302" i="15"/>
  <c r="Y2302" i="15" s="1"/>
  <c r="V2302" i="15"/>
  <c r="U2302" i="15"/>
  <c r="X2302" i="15" s="1"/>
  <c r="R2302" i="15"/>
  <c r="P2302" i="15"/>
  <c r="O2302" i="15"/>
  <c r="N2302" i="15"/>
  <c r="H2302" i="15"/>
  <c r="G2302" i="15"/>
  <c r="D2302" i="15"/>
  <c r="BA2302" i="15" s="1"/>
  <c r="C2302" i="15"/>
  <c r="AM2301" i="15"/>
  <c r="AH2301" i="15"/>
  <c r="AI2301" i="15" s="1"/>
  <c r="W2301" i="15"/>
  <c r="Y2301" i="15" s="1"/>
  <c r="V2301" i="15"/>
  <c r="U2301" i="15"/>
  <c r="X2301" i="15" s="1"/>
  <c r="R2301" i="15"/>
  <c r="AO2301" i="15" s="1"/>
  <c r="P2301" i="15"/>
  <c r="M2301" i="15" s="1"/>
  <c r="O2301" i="15"/>
  <c r="N2301" i="15"/>
  <c r="H2301" i="15"/>
  <c r="G2301" i="15"/>
  <c r="D2301" i="15"/>
  <c r="BA2301" i="15" s="1"/>
  <c r="C2301" i="15"/>
  <c r="AM2300" i="15"/>
  <c r="AH2300" i="15"/>
  <c r="AI2300" i="15" s="1"/>
  <c r="W2300" i="15"/>
  <c r="Y2300" i="15" s="1"/>
  <c r="V2300" i="15"/>
  <c r="U2300" i="15"/>
  <c r="X2300" i="15" s="1"/>
  <c r="R2300" i="15"/>
  <c r="AO2300" i="15" s="1"/>
  <c r="P2300" i="15"/>
  <c r="M2300" i="15" s="1"/>
  <c r="O2300" i="15"/>
  <c r="N2300" i="15"/>
  <c r="H2300" i="15"/>
  <c r="G2300" i="15"/>
  <c r="D2300" i="15"/>
  <c r="BA2300" i="15" s="1"/>
  <c r="C2300" i="15"/>
  <c r="AM2299" i="15"/>
  <c r="AH2299" i="15"/>
  <c r="AI2299" i="15" s="1"/>
  <c r="W2299" i="15"/>
  <c r="Y2299" i="15" s="1"/>
  <c r="V2299" i="15"/>
  <c r="U2299" i="15"/>
  <c r="X2299" i="15" s="1"/>
  <c r="R2299" i="15"/>
  <c r="AO2299" i="15" s="1"/>
  <c r="P2299" i="15"/>
  <c r="O2299" i="15"/>
  <c r="N2299" i="15"/>
  <c r="H2299" i="15"/>
  <c r="G2299" i="15"/>
  <c r="D2299" i="15"/>
  <c r="BA2299" i="15" s="1"/>
  <c r="C2299" i="15"/>
  <c r="AM2298" i="15"/>
  <c r="AH2298" i="15"/>
  <c r="AI2298" i="15" s="1"/>
  <c r="Y2298" i="15"/>
  <c r="W2298" i="15"/>
  <c r="V2298" i="15"/>
  <c r="U2298" i="15"/>
  <c r="X2298" i="15" s="1"/>
  <c r="R2298" i="15"/>
  <c r="AO2298" i="15" s="1"/>
  <c r="P2298" i="15"/>
  <c r="M2298" i="15" s="1"/>
  <c r="O2298" i="15"/>
  <c r="N2298" i="15"/>
  <c r="H2298" i="15"/>
  <c r="G2298" i="15"/>
  <c r="D2298" i="15"/>
  <c r="BA2298" i="15" s="1"/>
  <c r="C2298" i="15"/>
  <c r="AM2297" i="15"/>
  <c r="AH2297" i="15"/>
  <c r="AI2297" i="15" s="1"/>
  <c r="W2297" i="15"/>
  <c r="Y2297" i="15" s="1"/>
  <c r="V2297" i="15"/>
  <c r="U2297" i="15"/>
  <c r="X2297" i="15" s="1"/>
  <c r="R2297" i="15"/>
  <c r="AO2297" i="15" s="1"/>
  <c r="P2297" i="15"/>
  <c r="M2297" i="15" s="1"/>
  <c r="O2297" i="15"/>
  <c r="N2297" i="15"/>
  <c r="H2297" i="15"/>
  <c r="G2297" i="15"/>
  <c r="D2297" i="15"/>
  <c r="BA2297" i="15" s="1"/>
  <c r="C2297" i="15"/>
  <c r="AM2296" i="15"/>
  <c r="AH2296" i="15"/>
  <c r="AI2296" i="15" s="1"/>
  <c r="W2296" i="15"/>
  <c r="Y2296" i="15" s="1"/>
  <c r="V2296" i="15"/>
  <c r="U2296" i="15"/>
  <c r="X2296" i="15" s="1"/>
  <c r="R2296" i="15"/>
  <c r="P2296" i="15"/>
  <c r="M2296" i="15" s="1"/>
  <c r="O2296" i="15"/>
  <c r="N2296" i="15"/>
  <c r="H2296" i="15"/>
  <c r="G2296" i="15"/>
  <c r="D2296" i="15"/>
  <c r="BA2296" i="15" s="1"/>
  <c r="C2296" i="15"/>
  <c r="AM2295" i="15"/>
  <c r="AH2295" i="15"/>
  <c r="AI2295" i="15" s="1"/>
  <c r="W2295" i="15"/>
  <c r="Y2295" i="15" s="1"/>
  <c r="V2295" i="15"/>
  <c r="U2295" i="15"/>
  <c r="X2295" i="15" s="1"/>
  <c r="R2295" i="15"/>
  <c r="AO2295" i="15" s="1"/>
  <c r="P2295" i="15"/>
  <c r="O2295" i="15"/>
  <c r="N2295" i="15"/>
  <c r="H2295" i="15"/>
  <c r="G2295" i="15"/>
  <c r="D2295" i="15"/>
  <c r="BA2295" i="15" s="1"/>
  <c r="C2295" i="15"/>
  <c r="AM2294" i="15"/>
  <c r="AH2294" i="15"/>
  <c r="AI2294" i="15" s="1"/>
  <c r="W2294" i="15"/>
  <c r="Y2294" i="15" s="1"/>
  <c r="V2294" i="15"/>
  <c r="U2294" i="15"/>
  <c r="X2294" i="15" s="1"/>
  <c r="R2294" i="15"/>
  <c r="AO2294" i="15" s="1"/>
  <c r="P2294" i="15"/>
  <c r="M2294" i="15" s="1"/>
  <c r="O2294" i="15"/>
  <c r="N2294" i="15"/>
  <c r="H2294" i="15"/>
  <c r="G2294" i="15"/>
  <c r="D2294" i="15"/>
  <c r="BA2294" i="15" s="1"/>
  <c r="C2294" i="15"/>
  <c r="AM2293" i="15"/>
  <c r="AH2293" i="15"/>
  <c r="AI2293" i="15" s="1"/>
  <c r="W2293" i="15"/>
  <c r="Y2293" i="15" s="1"/>
  <c r="V2293" i="15"/>
  <c r="U2293" i="15"/>
  <c r="X2293" i="15" s="1"/>
  <c r="R2293" i="15"/>
  <c r="AO2293" i="15" s="1"/>
  <c r="P2293" i="15"/>
  <c r="M2293" i="15" s="1"/>
  <c r="O2293" i="15"/>
  <c r="N2293" i="15"/>
  <c r="H2293" i="15"/>
  <c r="G2293" i="15"/>
  <c r="D2293" i="15"/>
  <c r="BA2293" i="15" s="1"/>
  <c r="C2293" i="15"/>
  <c r="AO2292" i="15"/>
  <c r="AM2292" i="15"/>
  <c r="AH2292" i="15"/>
  <c r="AI2292" i="15" s="1"/>
  <c r="W2292" i="15"/>
  <c r="Y2292" i="15" s="1"/>
  <c r="V2292" i="15"/>
  <c r="U2292" i="15"/>
  <c r="X2292" i="15" s="1"/>
  <c r="R2292" i="15"/>
  <c r="P2292" i="15"/>
  <c r="M2292" i="15" s="1"/>
  <c r="O2292" i="15"/>
  <c r="N2292" i="15"/>
  <c r="H2292" i="15"/>
  <c r="G2292" i="15"/>
  <c r="D2292" i="15"/>
  <c r="BA2292" i="15" s="1"/>
  <c r="C2292" i="15"/>
  <c r="AM2291" i="15"/>
  <c r="AH2291" i="15"/>
  <c r="AI2291" i="15" s="1"/>
  <c r="W2291" i="15"/>
  <c r="Y2291" i="15" s="1"/>
  <c r="V2291" i="15"/>
  <c r="U2291" i="15"/>
  <c r="X2291" i="15" s="1"/>
  <c r="R2291" i="15"/>
  <c r="AO2291" i="15" s="1"/>
  <c r="P2291" i="15"/>
  <c r="M2291" i="15" s="1"/>
  <c r="O2291" i="15"/>
  <c r="N2291" i="15"/>
  <c r="H2291" i="15"/>
  <c r="AQ2291" i="15" s="1"/>
  <c r="G2291" i="15"/>
  <c r="D2291" i="15"/>
  <c r="BA2291" i="15" s="1"/>
  <c r="C2291" i="15"/>
  <c r="AM2290" i="15"/>
  <c r="AH2290" i="15"/>
  <c r="AI2290" i="15" s="1"/>
  <c r="W2290" i="15"/>
  <c r="Y2290" i="15" s="1"/>
  <c r="V2290" i="15"/>
  <c r="U2290" i="15"/>
  <c r="X2290" i="15" s="1"/>
  <c r="R2290" i="15"/>
  <c r="AO2290" i="15" s="1"/>
  <c r="P2290" i="15"/>
  <c r="M2290" i="15" s="1"/>
  <c r="O2290" i="15"/>
  <c r="N2290" i="15"/>
  <c r="H2290" i="15"/>
  <c r="G2290" i="15"/>
  <c r="D2290" i="15"/>
  <c r="BA2290" i="15" s="1"/>
  <c r="C2290" i="15"/>
  <c r="AM2289" i="15"/>
  <c r="AH2289" i="15"/>
  <c r="AI2289" i="15" s="1"/>
  <c r="W2289" i="15"/>
  <c r="Y2289" i="15" s="1"/>
  <c r="V2289" i="15"/>
  <c r="U2289" i="15"/>
  <c r="X2289" i="15" s="1"/>
  <c r="R2289" i="15"/>
  <c r="AO2289" i="15" s="1"/>
  <c r="P2289" i="15"/>
  <c r="M2289" i="15" s="1"/>
  <c r="O2289" i="15"/>
  <c r="N2289" i="15"/>
  <c r="H2289" i="15"/>
  <c r="Q2289" i="15" s="1"/>
  <c r="AP2289" i="15" s="1"/>
  <c r="G2289" i="15"/>
  <c r="D2289" i="15"/>
  <c r="BA2289" i="15" s="1"/>
  <c r="C2289" i="15"/>
  <c r="AM2288" i="15"/>
  <c r="AH2288" i="15"/>
  <c r="AI2288" i="15" s="1"/>
  <c r="W2288" i="15"/>
  <c r="Y2288" i="15" s="1"/>
  <c r="V2288" i="15"/>
  <c r="U2288" i="15"/>
  <c r="X2288" i="15" s="1"/>
  <c r="R2288" i="15"/>
  <c r="AO2288" i="15" s="1"/>
  <c r="P2288" i="15"/>
  <c r="M2288" i="15" s="1"/>
  <c r="O2288" i="15"/>
  <c r="N2288" i="15"/>
  <c r="H2288" i="15"/>
  <c r="G2288" i="15"/>
  <c r="D2288" i="15"/>
  <c r="BA2288" i="15" s="1"/>
  <c r="C2288" i="15"/>
  <c r="AM2287" i="15"/>
  <c r="AH2287" i="15"/>
  <c r="AI2287" i="15" s="1"/>
  <c r="W2287" i="15"/>
  <c r="Y2287" i="15" s="1"/>
  <c r="V2287" i="15"/>
  <c r="U2287" i="15"/>
  <c r="X2287" i="15" s="1"/>
  <c r="R2287" i="15"/>
  <c r="AO2287" i="15" s="1"/>
  <c r="P2287" i="15"/>
  <c r="M2287" i="15" s="1"/>
  <c r="O2287" i="15"/>
  <c r="N2287" i="15"/>
  <c r="H2287" i="15"/>
  <c r="G2287" i="15"/>
  <c r="D2287" i="15"/>
  <c r="BA2287" i="15" s="1"/>
  <c r="C2287" i="15"/>
  <c r="AM2286" i="15"/>
  <c r="AH2286" i="15"/>
  <c r="AI2286" i="15" s="1"/>
  <c r="W2286" i="15"/>
  <c r="Y2286" i="15" s="1"/>
  <c r="V2286" i="15"/>
  <c r="U2286" i="15"/>
  <c r="X2286" i="15" s="1"/>
  <c r="R2286" i="15"/>
  <c r="P2286" i="15"/>
  <c r="M2286" i="15" s="1"/>
  <c r="O2286" i="15"/>
  <c r="N2286" i="15"/>
  <c r="H2286" i="15"/>
  <c r="G2286" i="15"/>
  <c r="D2286" i="15"/>
  <c r="BA2286" i="15" s="1"/>
  <c r="C2286" i="15"/>
  <c r="AM2285" i="15"/>
  <c r="AH2285" i="15"/>
  <c r="AI2285" i="15" s="1"/>
  <c r="W2285" i="15"/>
  <c r="Y2285" i="15" s="1"/>
  <c r="V2285" i="15"/>
  <c r="U2285" i="15"/>
  <c r="X2285" i="15" s="1"/>
  <c r="R2285" i="15"/>
  <c r="AO2285" i="15" s="1"/>
  <c r="P2285" i="15"/>
  <c r="M2285" i="15" s="1"/>
  <c r="O2285" i="15"/>
  <c r="N2285" i="15"/>
  <c r="H2285" i="15"/>
  <c r="G2285" i="15"/>
  <c r="D2285" i="15"/>
  <c r="BA2285" i="15" s="1"/>
  <c r="C2285" i="15"/>
  <c r="AM2284" i="15"/>
  <c r="AH2284" i="15"/>
  <c r="AI2284" i="15" s="1"/>
  <c r="W2284" i="15"/>
  <c r="Y2284" i="15" s="1"/>
  <c r="V2284" i="15"/>
  <c r="U2284" i="15"/>
  <c r="X2284" i="15" s="1"/>
  <c r="R2284" i="15"/>
  <c r="AO2284" i="15" s="1"/>
  <c r="P2284" i="15"/>
  <c r="O2284" i="15"/>
  <c r="N2284" i="15"/>
  <c r="H2284" i="15"/>
  <c r="G2284" i="15"/>
  <c r="D2284" i="15"/>
  <c r="BA2284" i="15" s="1"/>
  <c r="C2284" i="15"/>
  <c r="AM2283" i="15"/>
  <c r="AH2283" i="15"/>
  <c r="AI2283" i="15" s="1"/>
  <c r="W2283" i="15"/>
  <c r="Y2283" i="15" s="1"/>
  <c r="V2283" i="15"/>
  <c r="U2283" i="15"/>
  <c r="X2283" i="15" s="1"/>
  <c r="R2283" i="15"/>
  <c r="AO2283" i="15" s="1"/>
  <c r="P2283" i="15"/>
  <c r="M2283" i="15" s="1"/>
  <c r="O2283" i="15"/>
  <c r="N2283" i="15"/>
  <c r="H2283" i="15"/>
  <c r="G2283" i="15"/>
  <c r="D2283" i="15"/>
  <c r="BA2283" i="15" s="1"/>
  <c r="C2283" i="15"/>
  <c r="AM2282" i="15"/>
  <c r="AH2282" i="15"/>
  <c r="AI2282" i="15" s="1"/>
  <c r="W2282" i="15"/>
  <c r="Y2282" i="15" s="1"/>
  <c r="V2282" i="15"/>
  <c r="U2282" i="15"/>
  <c r="X2282" i="15" s="1"/>
  <c r="R2282" i="15"/>
  <c r="P2282" i="15"/>
  <c r="O2282" i="15"/>
  <c r="N2282" i="15"/>
  <c r="H2282" i="15"/>
  <c r="G2282" i="15"/>
  <c r="D2282" i="15"/>
  <c r="BA2282" i="15" s="1"/>
  <c r="C2282" i="15"/>
  <c r="AM2281" i="15"/>
  <c r="AH2281" i="15"/>
  <c r="AI2281" i="15" s="1"/>
  <c r="W2281" i="15"/>
  <c r="Y2281" i="15" s="1"/>
  <c r="V2281" i="15"/>
  <c r="U2281" i="15"/>
  <c r="X2281" i="15" s="1"/>
  <c r="R2281" i="15"/>
  <c r="P2281" i="15"/>
  <c r="M2281" i="15" s="1"/>
  <c r="O2281" i="15"/>
  <c r="N2281" i="15"/>
  <c r="H2281" i="15"/>
  <c r="G2281" i="15"/>
  <c r="D2281" i="15"/>
  <c r="BA2281" i="15" s="1"/>
  <c r="C2281" i="15"/>
  <c r="AM2280" i="15"/>
  <c r="AH2280" i="15"/>
  <c r="AI2280" i="15" s="1"/>
  <c r="W2280" i="15"/>
  <c r="Y2280" i="15" s="1"/>
  <c r="V2280" i="15"/>
  <c r="U2280" i="15"/>
  <c r="X2280" i="15" s="1"/>
  <c r="R2280" i="15"/>
  <c r="AO2280" i="15" s="1"/>
  <c r="P2280" i="15"/>
  <c r="M2280" i="15" s="1"/>
  <c r="O2280" i="15"/>
  <c r="N2280" i="15"/>
  <c r="H2280" i="15"/>
  <c r="G2280" i="15"/>
  <c r="D2280" i="15"/>
  <c r="BA2280" i="15" s="1"/>
  <c r="C2280" i="15"/>
  <c r="AM2279" i="15"/>
  <c r="AH2279" i="15"/>
  <c r="AI2279" i="15" s="1"/>
  <c r="W2279" i="15"/>
  <c r="Y2279" i="15" s="1"/>
  <c r="V2279" i="15"/>
  <c r="U2279" i="15"/>
  <c r="X2279" i="15" s="1"/>
  <c r="R2279" i="15"/>
  <c r="P2279" i="15"/>
  <c r="O2279" i="15"/>
  <c r="N2279" i="15"/>
  <c r="H2279" i="15"/>
  <c r="G2279" i="15"/>
  <c r="D2279" i="15"/>
  <c r="BA2279" i="15" s="1"/>
  <c r="C2279" i="15"/>
  <c r="AM2278" i="15"/>
  <c r="AH2278" i="15"/>
  <c r="AI2278" i="15" s="1"/>
  <c r="W2278" i="15"/>
  <c r="Y2278" i="15" s="1"/>
  <c r="V2278" i="15"/>
  <c r="U2278" i="15"/>
  <c r="X2278" i="15" s="1"/>
  <c r="R2278" i="15"/>
  <c r="AO2278" i="15" s="1"/>
  <c r="P2278" i="15"/>
  <c r="M2278" i="15" s="1"/>
  <c r="O2278" i="15"/>
  <c r="N2278" i="15"/>
  <c r="H2278" i="15"/>
  <c r="G2278" i="15"/>
  <c r="D2278" i="15"/>
  <c r="BA2278" i="15" s="1"/>
  <c r="C2278" i="15"/>
  <c r="AM2277" i="15"/>
  <c r="AH2277" i="15"/>
  <c r="AI2277" i="15" s="1"/>
  <c r="Y2277" i="15"/>
  <c r="W2277" i="15"/>
  <c r="V2277" i="15"/>
  <c r="U2277" i="15"/>
  <c r="X2277" i="15" s="1"/>
  <c r="R2277" i="15"/>
  <c r="AO2277" i="15" s="1"/>
  <c r="P2277" i="15"/>
  <c r="M2277" i="15" s="1"/>
  <c r="O2277" i="15"/>
  <c r="N2277" i="15"/>
  <c r="H2277" i="15"/>
  <c r="G2277" i="15"/>
  <c r="D2277" i="15"/>
  <c r="BA2277" i="15" s="1"/>
  <c r="C2277" i="15"/>
  <c r="AM2276" i="15"/>
  <c r="AH2276" i="15"/>
  <c r="AI2276" i="15" s="1"/>
  <c r="W2276" i="15"/>
  <c r="Y2276" i="15" s="1"/>
  <c r="V2276" i="15"/>
  <c r="U2276" i="15"/>
  <c r="X2276" i="15" s="1"/>
  <c r="R2276" i="15"/>
  <c r="P2276" i="15"/>
  <c r="M2276" i="15" s="1"/>
  <c r="O2276" i="15"/>
  <c r="N2276" i="15"/>
  <c r="H2276" i="15"/>
  <c r="G2276" i="15"/>
  <c r="D2276" i="15"/>
  <c r="BA2276" i="15" s="1"/>
  <c r="C2276" i="15"/>
  <c r="AM2275" i="15"/>
  <c r="AH2275" i="15"/>
  <c r="AI2275" i="15" s="1"/>
  <c r="W2275" i="15"/>
  <c r="Y2275" i="15" s="1"/>
  <c r="V2275" i="15"/>
  <c r="U2275" i="15"/>
  <c r="X2275" i="15" s="1"/>
  <c r="R2275" i="15"/>
  <c r="P2275" i="15"/>
  <c r="M2275" i="15" s="1"/>
  <c r="O2275" i="15"/>
  <c r="N2275" i="15"/>
  <c r="H2275" i="15"/>
  <c r="G2275" i="15"/>
  <c r="D2275" i="15"/>
  <c r="BA2275" i="15" s="1"/>
  <c r="C2275" i="15"/>
  <c r="AM2274" i="15"/>
  <c r="AH2274" i="15"/>
  <c r="AI2274" i="15" s="1"/>
  <c r="W2274" i="15"/>
  <c r="Y2274" i="15" s="1"/>
  <c r="V2274" i="15"/>
  <c r="U2274" i="15"/>
  <c r="X2274" i="15" s="1"/>
  <c r="R2274" i="15"/>
  <c r="AO2274" i="15" s="1"/>
  <c r="P2274" i="15"/>
  <c r="M2274" i="15" s="1"/>
  <c r="O2274" i="15"/>
  <c r="N2274" i="15"/>
  <c r="H2274" i="15"/>
  <c r="G2274" i="15"/>
  <c r="D2274" i="15"/>
  <c r="BA2274" i="15" s="1"/>
  <c r="C2274" i="15"/>
  <c r="AM2273" i="15"/>
  <c r="AH2273" i="15"/>
  <c r="AI2273" i="15" s="1"/>
  <c r="W2273" i="15"/>
  <c r="Y2273" i="15" s="1"/>
  <c r="V2273" i="15"/>
  <c r="U2273" i="15"/>
  <c r="X2273" i="15" s="1"/>
  <c r="R2273" i="15"/>
  <c r="AO2273" i="15" s="1"/>
  <c r="P2273" i="15"/>
  <c r="M2273" i="15" s="1"/>
  <c r="O2273" i="15"/>
  <c r="N2273" i="15"/>
  <c r="H2273" i="15"/>
  <c r="G2273" i="15"/>
  <c r="D2273" i="15"/>
  <c r="BA2273" i="15" s="1"/>
  <c r="C2273" i="15"/>
  <c r="AM2272" i="15"/>
  <c r="AH2272" i="15"/>
  <c r="AI2272" i="15" s="1"/>
  <c r="W2272" i="15"/>
  <c r="Y2272" i="15" s="1"/>
  <c r="V2272" i="15"/>
  <c r="U2272" i="15"/>
  <c r="X2272" i="15" s="1"/>
  <c r="R2272" i="15"/>
  <c r="AO2272" i="15" s="1"/>
  <c r="P2272" i="15"/>
  <c r="M2272" i="15" s="1"/>
  <c r="O2272" i="15"/>
  <c r="N2272" i="15"/>
  <c r="H2272" i="15"/>
  <c r="G2272" i="15"/>
  <c r="D2272" i="15"/>
  <c r="BA2272" i="15" s="1"/>
  <c r="C2272" i="15"/>
  <c r="AM2271" i="15"/>
  <c r="AH2271" i="15"/>
  <c r="AI2271" i="15" s="1"/>
  <c r="W2271" i="15"/>
  <c r="Y2271" i="15" s="1"/>
  <c r="V2271" i="15"/>
  <c r="U2271" i="15"/>
  <c r="X2271" i="15" s="1"/>
  <c r="R2271" i="15"/>
  <c r="AO2271" i="15" s="1"/>
  <c r="P2271" i="15"/>
  <c r="O2271" i="15"/>
  <c r="N2271" i="15"/>
  <c r="H2271" i="15"/>
  <c r="G2271" i="15"/>
  <c r="D2271" i="15"/>
  <c r="BA2271" i="15" s="1"/>
  <c r="C2271" i="15"/>
  <c r="AM2270" i="15"/>
  <c r="AH2270" i="15"/>
  <c r="AI2270" i="15" s="1"/>
  <c r="W2270" i="15"/>
  <c r="Y2270" i="15" s="1"/>
  <c r="V2270" i="15"/>
  <c r="U2270" i="15"/>
  <c r="X2270" i="15" s="1"/>
  <c r="R2270" i="15"/>
  <c r="AO2270" i="15" s="1"/>
  <c r="P2270" i="15"/>
  <c r="M2270" i="15" s="1"/>
  <c r="O2270" i="15"/>
  <c r="N2270" i="15"/>
  <c r="H2270" i="15"/>
  <c r="G2270" i="15"/>
  <c r="D2270" i="15"/>
  <c r="BA2270" i="15" s="1"/>
  <c r="C2270" i="15"/>
  <c r="AM2269" i="15"/>
  <c r="AH2269" i="15"/>
  <c r="AI2269" i="15" s="1"/>
  <c r="Y2269" i="15"/>
  <c r="W2269" i="15"/>
  <c r="V2269" i="15"/>
  <c r="U2269" i="15"/>
  <c r="X2269" i="15" s="1"/>
  <c r="R2269" i="15"/>
  <c r="P2269" i="15"/>
  <c r="M2269" i="15" s="1"/>
  <c r="O2269" i="15"/>
  <c r="N2269" i="15"/>
  <c r="H2269" i="15"/>
  <c r="G2269" i="15"/>
  <c r="D2269" i="15"/>
  <c r="BA2269" i="15" s="1"/>
  <c r="C2269" i="15"/>
  <c r="AM2268" i="15"/>
  <c r="AH2268" i="15"/>
  <c r="AI2268" i="15" s="1"/>
  <c r="W2268" i="15"/>
  <c r="Y2268" i="15" s="1"/>
  <c r="V2268" i="15"/>
  <c r="U2268" i="15"/>
  <c r="X2268" i="15" s="1"/>
  <c r="R2268" i="15"/>
  <c r="AO2268" i="15" s="1"/>
  <c r="P2268" i="15"/>
  <c r="M2268" i="15" s="1"/>
  <c r="O2268" i="15"/>
  <c r="N2268" i="15"/>
  <c r="H2268" i="15"/>
  <c r="G2268" i="15"/>
  <c r="D2268" i="15"/>
  <c r="BA2268" i="15" s="1"/>
  <c r="C2268" i="15"/>
  <c r="AM2267" i="15"/>
  <c r="AH2267" i="15"/>
  <c r="AI2267" i="15" s="1"/>
  <c r="W2267" i="15"/>
  <c r="Y2267" i="15" s="1"/>
  <c r="V2267" i="15"/>
  <c r="U2267" i="15"/>
  <c r="X2267" i="15" s="1"/>
  <c r="R2267" i="15"/>
  <c r="AO2267" i="15" s="1"/>
  <c r="P2267" i="15"/>
  <c r="M2267" i="15" s="1"/>
  <c r="O2267" i="15"/>
  <c r="N2267" i="15"/>
  <c r="H2267" i="15"/>
  <c r="G2267" i="15"/>
  <c r="D2267" i="15"/>
  <c r="BA2267" i="15" s="1"/>
  <c r="C2267" i="15"/>
  <c r="AM2266" i="15"/>
  <c r="AH2266" i="15"/>
  <c r="AI2266" i="15" s="1"/>
  <c r="W2266" i="15"/>
  <c r="Y2266" i="15" s="1"/>
  <c r="V2266" i="15"/>
  <c r="U2266" i="15"/>
  <c r="X2266" i="15" s="1"/>
  <c r="R2266" i="15"/>
  <c r="AO2266" i="15" s="1"/>
  <c r="P2266" i="15"/>
  <c r="O2266" i="15"/>
  <c r="N2266" i="15"/>
  <c r="H2266" i="15"/>
  <c r="G2266" i="15"/>
  <c r="D2266" i="15"/>
  <c r="BA2266" i="15" s="1"/>
  <c r="C2266" i="15"/>
  <c r="AM2265" i="15"/>
  <c r="AH2265" i="15"/>
  <c r="AI2265" i="15" s="1"/>
  <c r="W2265" i="15"/>
  <c r="Y2265" i="15" s="1"/>
  <c r="V2265" i="15"/>
  <c r="U2265" i="15"/>
  <c r="X2265" i="15" s="1"/>
  <c r="R2265" i="15"/>
  <c r="P2265" i="15"/>
  <c r="M2265" i="15" s="1"/>
  <c r="O2265" i="15"/>
  <c r="N2265" i="15"/>
  <c r="H2265" i="15"/>
  <c r="G2265" i="15"/>
  <c r="D2265" i="15"/>
  <c r="BA2265" i="15" s="1"/>
  <c r="C2265" i="15"/>
  <c r="AM2264" i="15"/>
  <c r="AH2264" i="15"/>
  <c r="AI2264" i="15" s="1"/>
  <c r="W2264" i="15"/>
  <c r="Y2264" i="15" s="1"/>
  <c r="V2264" i="15"/>
  <c r="U2264" i="15"/>
  <c r="X2264" i="15" s="1"/>
  <c r="R2264" i="15"/>
  <c r="AO2264" i="15" s="1"/>
  <c r="P2264" i="15"/>
  <c r="M2264" i="15" s="1"/>
  <c r="O2264" i="15"/>
  <c r="N2264" i="15"/>
  <c r="H2264" i="15"/>
  <c r="G2264" i="15"/>
  <c r="D2264" i="15"/>
  <c r="BA2264" i="15" s="1"/>
  <c r="C2264" i="15"/>
  <c r="AM2263" i="15"/>
  <c r="AH2263" i="15"/>
  <c r="AI2263" i="15" s="1"/>
  <c r="W2263" i="15"/>
  <c r="Y2263" i="15" s="1"/>
  <c r="V2263" i="15"/>
  <c r="U2263" i="15"/>
  <c r="X2263" i="15" s="1"/>
  <c r="R2263" i="15"/>
  <c r="AO2263" i="15" s="1"/>
  <c r="P2263" i="15"/>
  <c r="M2263" i="15" s="1"/>
  <c r="O2263" i="15"/>
  <c r="N2263" i="15"/>
  <c r="H2263" i="15"/>
  <c r="G2263" i="15"/>
  <c r="D2263" i="15"/>
  <c r="BA2263" i="15" s="1"/>
  <c r="C2263" i="15"/>
  <c r="AM2262" i="15"/>
  <c r="AH2262" i="15"/>
  <c r="AI2262" i="15" s="1"/>
  <c r="W2262" i="15"/>
  <c r="Y2262" i="15" s="1"/>
  <c r="V2262" i="15"/>
  <c r="U2262" i="15"/>
  <c r="X2262" i="15" s="1"/>
  <c r="R2262" i="15"/>
  <c r="Q2262" i="15" s="1"/>
  <c r="AP2262" i="15" s="1"/>
  <c r="P2262" i="15"/>
  <c r="O2262" i="15"/>
  <c r="N2262" i="15"/>
  <c r="H2262" i="15"/>
  <c r="G2262" i="15"/>
  <c r="D2262" i="15"/>
  <c r="BA2262" i="15" s="1"/>
  <c r="C2262" i="15"/>
  <c r="AM2261" i="15"/>
  <c r="AH2261" i="15"/>
  <c r="AI2261" i="15" s="1"/>
  <c r="W2261" i="15"/>
  <c r="Y2261" i="15" s="1"/>
  <c r="V2261" i="15"/>
  <c r="U2261" i="15"/>
  <c r="X2261" i="15" s="1"/>
  <c r="R2261" i="15"/>
  <c r="AO2261" i="15" s="1"/>
  <c r="P2261" i="15"/>
  <c r="O2261" i="15"/>
  <c r="N2261" i="15"/>
  <c r="H2261" i="15"/>
  <c r="G2261" i="15"/>
  <c r="D2261" i="15"/>
  <c r="BA2261" i="15" s="1"/>
  <c r="C2261" i="15"/>
  <c r="AM2260" i="15"/>
  <c r="AH2260" i="15"/>
  <c r="AI2260" i="15" s="1"/>
  <c r="W2260" i="15"/>
  <c r="Y2260" i="15" s="1"/>
  <c r="V2260" i="15"/>
  <c r="U2260" i="15"/>
  <c r="X2260" i="15" s="1"/>
  <c r="R2260" i="15"/>
  <c r="AO2260" i="15" s="1"/>
  <c r="P2260" i="15"/>
  <c r="M2260" i="15" s="1"/>
  <c r="O2260" i="15"/>
  <c r="N2260" i="15"/>
  <c r="H2260" i="15"/>
  <c r="G2260" i="15"/>
  <c r="D2260" i="15"/>
  <c r="BA2260" i="15" s="1"/>
  <c r="C2260" i="15"/>
  <c r="AM2259" i="15"/>
  <c r="AH2259" i="15"/>
  <c r="AI2259" i="15" s="1"/>
  <c r="W2259" i="15"/>
  <c r="Y2259" i="15" s="1"/>
  <c r="V2259" i="15"/>
  <c r="U2259" i="15"/>
  <c r="X2259" i="15" s="1"/>
  <c r="R2259" i="15"/>
  <c r="AQ2259" i="15" s="1"/>
  <c r="P2259" i="15"/>
  <c r="M2259" i="15" s="1"/>
  <c r="O2259" i="15"/>
  <c r="N2259" i="15"/>
  <c r="H2259" i="15"/>
  <c r="G2259" i="15"/>
  <c r="D2259" i="15"/>
  <c r="BA2259" i="15" s="1"/>
  <c r="C2259" i="15"/>
  <c r="AM2258" i="15"/>
  <c r="AH2258" i="15"/>
  <c r="AI2258" i="15" s="1"/>
  <c r="W2258" i="15"/>
  <c r="Y2258" i="15" s="1"/>
  <c r="V2258" i="15"/>
  <c r="U2258" i="15"/>
  <c r="X2258" i="15" s="1"/>
  <c r="R2258" i="15"/>
  <c r="AO2258" i="15" s="1"/>
  <c r="P2258" i="15"/>
  <c r="M2258" i="15" s="1"/>
  <c r="O2258" i="15"/>
  <c r="N2258" i="15"/>
  <c r="H2258" i="15"/>
  <c r="G2258" i="15"/>
  <c r="D2258" i="15"/>
  <c r="BA2258" i="15" s="1"/>
  <c r="C2258" i="15"/>
  <c r="AM2257" i="15"/>
  <c r="AH2257" i="15"/>
  <c r="AI2257" i="15" s="1"/>
  <c r="W2257" i="15"/>
  <c r="Y2257" i="15" s="1"/>
  <c r="V2257" i="15"/>
  <c r="U2257" i="15"/>
  <c r="X2257" i="15" s="1"/>
  <c r="R2257" i="15"/>
  <c r="AO2257" i="15" s="1"/>
  <c r="P2257" i="15"/>
  <c r="M2257" i="15" s="1"/>
  <c r="O2257" i="15"/>
  <c r="N2257" i="15"/>
  <c r="H2257" i="15"/>
  <c r="G2257" i="15"/>
  <c r="D2257" i="15"/>
  <c r="BA2257" i="15" s="1"/>
  <c r="C2257" i="15"/>
  <c r="AM2256" i="15"/>
  <c r="AH2256" i="15"/>
  <c r="AI2256" i="15" s="1"/>
  <c r="W2256" i="15"/>
  <c r="Y2256" i="15" s="1"/>
  <c r="V2256" i="15"/>
  <c r="U2256" i="15"/>
  <c r="X2256" i="15" s="1"/>
  <c r="R2256" i="15"/>
  <c r="AO2256" i="15" s="1"/>
  <c r="P2256" i="15"/>
  <c r="M2256" i="15" s="1"/>
  <c r="O2256" i="15"/>
  <c r="N2256" i="15"/>
  <c r="H2256" i="15"/>
  <c r="G2256" i="15"/>
  <c r="D2256" i="15"/>
  <c r="BA2256" i="15" s="1"/>
  <c r="C2256" i="15"/>
  <c r="AM2255" i="15"/>
  <c r="AH2255" i="15"/>
  <c r="AI2255" i="15" s="1"/>
  <c r="W2255" i="15"/>
  <c r="Y2255" i="15" s="1"/>
  <c r="V2255" i="15"/>
  <c r="U2255" i="15"/>
  <c r="X2255" i="15" s="1"/>
  <c r="R2255" i="15"/>
  <c r="AO2255" i="15" s="1"/>
  <c r="P2255" i="15"/>
  <c r="M2255" i="15" s="1"/>
  <c r="O2255" i="15"/>
  <c r="N2255" i="15"/>
  <c r="H2255" i="15"/>
  <c r="G2255" i="15"/>
  <c r="D2255" i="15"/>
  <c r="BA2255" i="15" s="1"/>
  <c r="C2255" i="15"/>
  <c r="AM2254" i="15"/>
  <c r="AH2254" i="15"/>
  <c r="AI2254" i="15" s="1"/>
  <c r="W2254" i="15"/>
  <c r="Y2254" i="15" s="1"/>
  <c r="V2254" i="15"/>
  <c r="U2254" i="15"/>
  <c r="X2254" i="15" s="1"/>
  <c r="R2254" i="15"/>
  <c r="AO2254" i="15" s="1"/>
  <c r="P2254" i="15"/>
  <c r="M2254" i="15" s="1"/>
  <c r="O2254" i="15"/>
  <c r="N2254" i="15"/>
  <c r="H2254" i="15"/>
  <c r="G2254" i="15"/>
  <c r="D2254" i="15"/>
  <c r="BA2254" i="15" s="1"/>
  <c r="C2254" i="15"/>
  <c r="AM2253" i="15"/>
  <c r="AH2253" i="15"/>
  <c r="AI2253" i="15" s="1"/>
  <c r="W2253" i="15"/>
  <c r="Y2253" i="15" s="1"/>
  <c r="V2253" i="15"/>
  <c r="U2253" i="15"/>
  <c r="X2253" i="15" s="1"/>
  <c r="R2253" i="15"/>
  <c r="AO2253" i="15" s="1"/>
  <c r="P2253" i="15"/>
  <c r="M2253" i="15" s="1"/>
  <c r="O2253" i="15"/>
  <c r="N2253" i="15"/>
  <c r="H2253" i="15"/>
  <c r="G2253" i="15"/>
  <c r="D2253" i="15"/>
  <c r="BA2253" i="15" s="1"/>
  <c r="C2253" i="15"/>
  <c r="AM2252" i="15"/>
  <c r="AH2252" i="15"/>
  <c r="AI2252" i="15" s="1"/>
  <c r="W2252" i="15"/>
  <c r="Y2252" i="15" s="1"/>
  <c r="V2252" i="15"/>
  <c r="U2252" i="15"/>
  <c r="X2252" i="15" s="1"/>
  <c r="R2252" i="15"/>
  <c r="AO2252" i="15" s="1"/>
  <c r="P2252" i="15"/>
  <c r="M2252" i="15" s="1"/>
  <c r="O2252" i="15"/>
  <c r="N2252" i="15"/>
  <c r="H2252" i="15"/>
  <c r="G2252" i="15"/>
  <c r="D2252" i="15"/>
  <c r="BA2252" i="15" s="1"/>
  <c r="C2252" i="15"/>
  <c r="AM2251" i="15"/>
  <c r="AH2251" i="15"/>
  <c r="AI2251" i="15" s="1"/>
  <c r="W2251" i="15"/>
  <c r="Y2251" i="15" s="1"/>
  <c r="V2251" i="15"/>
  <c r="U2251" i="15"/>
  <c r="X2251" i="15" s="1"/>
  <c r="R2251" i="15"/>
  <c r="AO2251" i="15" s="1"/>
  <c r="P2251" i="15"/>
  <c r="M2251" i="15" s="1"/>
  <c r="O2251" i="15"/>
  <c r="N2251" i="15"/>
  <c r="H2251" i="15"/>
  <c r="G2251" i="15"/>
  <c r="D2251" i="15"/>
  <c r="BA2251" i="15" s="1"/>
  <c r="C2251" i="15"/>
  <c r="AM2250" i="15"/>
  <c r="AH2250" i="15"/>
  <c r="AI2250" i="15" s="1"/>
  <c r="W2250" i="15"/>
  <c r="Y2250" i="15" s="1"/>
  <c r="V2250" i="15"/>
  <c r="U2250" i="15"/>
  <c r="X2250" i="15" s="1"/>
  <c r="R2250" i="15"/>
  <c r="AO2250" i="15" s="1"/>
  <c r="P2250" i="15"/>
  <c r="M2250" i="15" s="1"/>
  <c r="O2250" i="15"/>
  <c r="N2250" i="15"/>
  <c r="H2250" i="15"/>
  <c r="G2250" i="15"/>
  <c r="D2250" i="15"/>
  <c r="BA2250" i="15" s="1"/>
  <c r="C2250" i="15"/>
  <c r="AM2249" i="15"/>
  <c r="AH2249" i="15"/>
  <c r="AI2249" i="15" s="1"/>
  <c r="W2249" i="15"/>
  <c r="Y2249" i="15" s="1"/>
  <c r="V2249" i="15"/>
  <c r="U2249" i="15"/>
  <c r="X2249" i="15" s="1"/>
  <c r="R2249" i="15"/>
  <c r="AO2249" i="15" s="1"/>
  <c r="P2249" i="15"/>
  <c r="M2249" i="15" s="1"/>
  <c r="O2249" i="15"/>
  <c r="N2249" i="15"/>
  <c r="H2249" i="15"/>
  <c r="G2249" i="15"/>
  <c r="D2249" i="15"/>
  <c r="BA2249" i="15" s="1"/>
  <c r="C2249" i="15"/>
  <c r="AM2248" i="15"/>
  <c r="AH2248" i="15"/>
  <c r="AI2248" i="15" s="1"/>
  <c r="W2248" i="15"/>
  <c r="Y2248" i="15" s="1"/>
  <c r="V2248" i="15"/>
  <c r="U2248" i="15"/>
  <c r="X2248" i="15" s="1"/>
  <c r="R2248" i="15"/>
  <c r="AO2248" i="15" s="1"/>
  <c r="P2248" i="15"/>
  <c r="O2248" i="15"/>
  <c r="N2248" i="15"/>
  <c r="H2248" i="15"/>
  <c r="G2248" i="15"/>
  <c r="D2248" i="15"/>
  <c r="BA2248" i="15" s="1"/>
  <c r="C2248" i="15"/>
  <c r="AM2247" i="15"/>
  <c r="AH2247" i="15"/>
  <c r="AI2247" i="15" s="1"/>
  <c r="W2247" i="15"/>
  <c r="Y2247" i="15" s="1"/>
  <c r="V2247" i="15"/>
  <c r="U2247" i="15"/>
  <c r="X2247" i="15" s="1"/>
  <c r="R2247" i="15"/>
  <c r="AO2247" i="15" s="1"/>
  <c r="P2247" i="15"/>
  <c r="M2247" i="15" s="1"/>
  <c r="O2247" i="15"/>
  <c r="N2247" i="15"/>
  <c r="H2247" i="15"/>
  <c r="G2247" i="15"/>
  <c r="D2247" i="15"/>
  <c r="BA2247" i="15" s="1"/>
  <c r="C2247" i="15"/>
  <c r="AM2246" i="15"/>
  <c r="AH2246" i="15"/>
  <c r="AI2246" i="15" s="1"/>
  <c r="W2246" i="15"/>
  <c r="Y2246" i="15" s="1"/>
  <c r="V2246" i="15"/>
  <c r="U2246" i="15"/>
  <c r="X2246" i="15" s="1"/>
  <c r="R2246" i="15"/>
  <c r="AO2246" i="15" s="1"/>
  <c r="P2246" i="15"/>
  <c r="M2246" i="15" s="1"/>
  <c r="O2246" i="15"/>
  <c r="N2246" i="15"/>
  <c r="H2246" i="15"/>
  <c r="G2246" i="15"/>
  <c r="D2246" i="15"/>
  <c r="BA2246" i="15" s="1"/>
  <c r="C2246" i="15"/>
  <c r="AM2245" i="15"/>
  <c r="AH2245" i="15"/>
  <c r="AI2245" i="15" s="1"/>
  <c r="W2245" i="15"/>
  <c r="Y2245" i="15" s="1"/>
  <c r="V2245" i="15"/>
  <c r="U2245" i="15"/>
  <c r="X2245" i="15" s="1"/>
  <c r="R2245" i="15"/>
  <c r="P2245" i="15"/>
  <c r="O2245" i="15"/>
  <c r="N2245" i="15"/>
  <c r="H2245" i="15"/>
  <c r="G2245" i="15"/>
  <c r="D2245" i="15"/>
  <c r="BA2245" i="15" s="1"/>
  <c r="C2245" i="15"/>
  <c r="AM2244" i="15"/>
  <c r="AH2244" i="15"/>
  <c r="AI2244" i="15" s="1"/>
  <c r="W2244" i="15"/>
  <c r="Y2244" i="15" s="1"/>
  <c r="V2244" i="15"/>
  <c r="U2244" i="15"/>
  <c r="X2244" i="15" s="1"/>
  <c r="R2244" i="15"/>
  <c r="AO2244" i="15" s="1"/>
  <c r="P2244" i="15"/>
  <c r="M2244" i="15" s="1"/>
  <c r="O2244" i="15"/>
  <c r="N2244" i="15"/>
  <c r="H2244" i="15"/>
  <c r="G2244" i="15"/>
  <c r="D2244" i="15"/>
  <c r="BA2244" i="15" s="1"/>
  <c r="C2244" i="15"/>
  <c r="AM2243" i="15"/>
  <c r="AH2243" i="15"/>
  <c r="AI2243" i="15" s="1"/>
  <c r="W2243" i="15"/>
  <c r="Y2243" i="15" s="1"/>
  <c r="V2243" i="15"/>
  <c r="U2243" i="15"/>
  <c r="X2243" i="15" s="1"/>
  <c r="R2243" i="15"/>
  <c r="AO2243" i="15" s="1"/>
  <c r="P2243" i="15"/>
  <c r="M2243" i="15" s="1"/>
  <c r="O2243" i="15"/>
  <c r="N2243" i="15"/>
  <c r="H2243" i="15"/>
  <c r="G2243" i="15"/>
  <c r="D2243" i="15"/>
  <c r="BA2243" i="15" s="1"/>
  <c r="C2243" i="15"/>
  <c r="AM2242" i="15"/>
  <c r="AH2242" i="15"/>
  <c r="AI2242" i="15" s="1"/>
  <c r="W2242" i="15"/>
  <c r="Y2242" i="15" s="1"/>
  <c r="V2242" i="15"/>
  <c r="U2242" i="15"/>
  <c r="X2242" i="15" s="1"/>
  <c r="R2242" i="15"/>
  <c r="P2242" i="15"/>
  <c r="M2242" i="15" s="1"/>
  <c r="O2242" i="15"/>
  <c r="N2242" i="15"/>
  <c r="H2242" i="15"/>
  <c r="G2242" i="15"/>
  <c r="D2242" i="15"/>
  <c r="BA2242" i="15" s="1"/>
  <c r="C2242" i="15"/>
  <c r="AM2241" i="15"/>
  <c r="AH2241" i="15"/>
  <c r="AI2241" i="15" s="1"/>
  <c r="W2241" i="15"/>
  <c r="Y2241" i="15" s="1"/>
  <c r="V2241" i="15"/>
  <c r="U2241" i="15"/>
  <c r="X2241" i="15" s="1"/>
  <c r="R2241" i="15"/>
  <c r="AO2241" i="15" s="1"/>
  <c r="P2241" i="15"/>
  <c r="M2241" i="15" s="1"/>
  <c r="O2241" i="15"/>
  <c r="N2241" i="15"/>
  <c r="H2241" i="15"/>
  <c r="G2241" i="15"/>
  <c r="D2241" i="15"/>
  <c r="BA2241" i="15" s="1"/>
  <c r="C2241" i="15"/>
  <c r="AM2240" i="15"/>
  <c r="AH2240" i="15"/>
  <c r="AI2240" i="15" s="1"/>
  <c r="W2240" i="15"/>
  <c r="Y2240" i="15" s="1"/>
  <c r="V2240" i="15"/>
  <c r="U2240" i="15"/>
  <c r="X2240" i="15" s="1"/>
  <c r="R2240" i="15"/>
  <c r="AO2240" i="15" s="1"/>
  <c r="P2240" i="15"/>
  <c r="M2240" i="15" s="1"/>
  <c r="O2240" i="15"/>
  <c r="N2240" i="15"/>
  <c r="H2240" i="15"/>
  <c r="G2240" i="15"/>
  <c r="D2240" i="15"/>
  <c r="BA2240" i="15" s="1"/>
  <c r="C2240" i="15"/>
  <c r="AM2239" i="15"/>
  <c r="AH2239" i="15"/>
  <c r="AI2239" i="15" s="1"/>
  <c r="W2239" i="15"/>
  <c r="Y2239" i="15" s="1"/>
  <c r="V2239" i="15"/>
  <c r="U2239" i="15"/>
  <c r="X2239" i="15" s="1"/>
  <c r="R2239" i="15"/>
  <c r="AO2239" i="15" s="1"/>
  <c r="P2239" i="15"/>
  <c r="M2239" i="15" s="1"/>
  <c r="O2239" i="15"/>
  <c r="N2239" i="15"/>
  <c r="H2239" i="15"/>
  <c r="G2239" i="15"/>
  <c r="D2239" i="15"/>
  <c r="BA2239" i="15" s="1"/>
  <c r="C2239" i="15"/>
  <c r="AM2238" i="15"/>
  <c r="AH2238" i="15"/>
  <c r="AI2238" i="15" s="1"/>
  <c r="W2238" i="15"/>
  <c r="Y2238" i="15" s="1"/>
  <c r="V2238" i="15"/>
  <c r="U2238" i="15"/>
  <c r="X2238" i="15" s="1"/>
  <c r="R2238" i="15"/>
  <c r="P2238" i="15"/>
  <c r="M2238" i="15" s="1"/>
  <c r="O2238" i="15"/>
  <c r="N2238" i="15"/>
  <c r="H2238" i="15"/>
  <c r="G2238" i="15"/>
  <c r="D2238" i="15"/>
  <c r="BA2238" i="15" s="1"/>
  <c r="C2238" i="15"/>
  <c r="AM2237" i="15"/>
  <c r="AH2237" i="15"/>
  <c r="AI2237" i="15" s="1"/>
  <c r="W2237" i="15"/>
  <c r="Y2237" i="15" s="1"/>
  <c r="V2237" i="15"/>
  <c r="U2237" i="15"/>
  <c r="X2237" i="15" s="1"/>
  <c r="R2237" i="15"/>
  <c r="AO2237" i="15" s="1"/>
  <c r="P2237" i="15"/>
  <c r="M2237" i="15" s="1"/>
  <c r="O2237" i="15"/>
  <c r="N2237" i="15"/>
  <c r="H2237" i="15"/>
  <c r="G2237" i="15"/>
  <c r="D2237" i="15"/>
  <c r="BA2237" i="15" s="1"/>
  <c r="C2237" i="15"/>
  <c r="AM2236" i="15"/>
  <c r="AH2236" i="15"/>
  <c r="AI2236" i="15" s="1"/>
  <c r="W2236" i="15"/>
  <c r="Y2236" i="15" s="1"/>
  <c r="V2236" i="15"/>
  <c r="U2236" i="15"/>
  <c r="X2236" i="15" s="1"/>
  <c r="R2236" i="15"/>
  <c r="AO2236" i="15" s="1"/>
  <c r="P2236" i="15"/>
  <c r="M2236" i="15" s="1"/>
  <c r="O2236" i="15"/>
  <c r="N2236" i="15"/>
  <c r="H2236" i="15"/>
  <c r="G2236" i="15"/>
  <c r="D2236" i="15"/>
  <c r="BA2236" i="15" s="1"/>
  <c r="C2236" i="15"/>
  <c r="AM2235" i="15"/>
  <c r="AH2235" i="15"/>
  <c r="AI2235" i="15" s="1"/>
  <c r="W2235" i="15"/>
  <c r="Y2235" i="15" s="1"/>
  <c r="V2235" i="15"/>
  <c r="U2235" i="15"/>
  <c r="X2235" i="15" s="1"/>
  <c r="R2235" i="15"/>
  <c r="AO2235" i="15" s="1"/>
  <c r="P2235" i="15"/>
  <c r="M2235" i="15" s="1"/>
  <c r="O2235" i="15"/>
  <c r="N2235" i="15"/>
  <c r="H2235" i="15"/>
  <c r="G2235" i="15"/>
  <c r="D2235" i="15"/>
  <c r="BA2235" i="15" s="1"/>
  <c r="C2235" i="15"/>
  <c r="AM2234" i="15"/>
  <c r="AH2234" i="15"/>
  <c r="AI2234" i="15" s="1"/>
  <c r="W2234" i="15"/>
  <c r="Y2234" i="15" s="1"/>
  <c r="V2234" i="15"/>
  <c r="U2234" i="15"/>
  <c r="X2234" i="15" s="1"/>
  <c r="R2234" i="15"/>
  <c r="AO2234" i="15" s="1"/>
  <c r="P2234" i="15"/>
  <c r="O2234" i="15"/>
  <c r="N2234" i="15"/>
  <c r="H2234" i="15"/>
  <c r="G2234" i="15"/>
  <c r="D2234" i="15"/>
  <c r="BA2234" i="15" s="1"/>
  <c r="C2234" i="15"/>
  <c r="AM2233" i="15"/>
  <c r="AH2233" i="15"/>
  <c r="AI2233" i="15" s="1"/>
  <c r="W2233" i="15"/>
  <c r="Y2233" i="15" s="1"/>
  <c r="V2233" i="15"/>
  <c r="U2233" i="15"/>
  <c r="X2233" i="15" s="1"/>
  <c r="R2233" i="15"/>
  <c r="AO2233" i="15" s="1"/>
  <c r="Q2233" i="15"/>
  <c r="P2233" i="15"/>
  <c r="M2233" i="15" s="1"/>
  <c r="O2233" i="15"/>
  <c r="N2233" i="15"/>
  <c r="H2233" i="15"/>
  <c r="G2233" i="15"/>
  <c r="D2233" i="15"/>
  <c r="BA2233" i="15" s="1"/>
  <c r="C2233" i="15"/>
  <c r="AM2232" i="15"/>
  <c r="AH2232" i="15"/>
  <c r="AI2232" i="15" s="1"/>
  <c r="W2232" i="15"/>
  <c r="Y2232" i="15" s="1"/>
  <c r="V2232" i="15"/>
  <c r="U2232" i="15"/>
  <c r="X2232" i="15" s="1"/>
  <c r="R2232" i="15"/>
  <c r="Q2232" i="15" s="1"/>
  <c r="AP2232" i="15" s="1"/>
  <c r="P2232" i="15"/>
  <c r="M2232" i="15" s="1"/>
  <c r="O2232" i="15"/>
  <c r="N2232" i="15"/>
  <c r="H2232" i="15"/>
  <c r="G2232" i="15"/>
  <c r="D2232" i="15"/>
  <c r="BA2232" i="15" s="1"/>
  <c r="C2232" i="15"/>
  <c r="AM2231" i="15"/>
  <c r="AH2231" i="15"/>
  <c r="AI2231" i="15" s="1"/>
  <c r="W2231" i="15"/>
  <c r="Y2231" i="15" s="1"/>
  <c r="V2231" i="15"/>
  <c r="U2231" i="15"/>
  <c r="X2231" i="15" s="1"/>
  <c r="R2231" i="15"/>
  <c r="AO2231" i="15" s="1"/>
  <c r="P2231" i="15"/>
  <c r="M2231" i="15" s="1"/>
  <c r="O2231" i="15"/>
  <c r="N2231" i="15"/>
  <c r="H2231" i="15"/>
  <c r="G2231" i="15"/>
  <c r="D2231" i="15"/>
  <c r="BA2231" i="15" s="1"/>
  <c r="C2231" i="15"/>
  <c r="AM2230" i="15"/>
  <c r="AH2230" i="15"/>
  <c r="AI2230" i="15" s="1"/>
  <c r="W2230" i="15"/>
  <c r="Y2230" i="15" s="1"/>
  <c r="V2230" i="15"/>
  <c r="U2230" i="15"/>
  <c r="X2230" i="15" s="1"/>
  <c r="R2230" i="15"/>
  <c r="AO2230" i="15" s="1"/>
  <c r="P2230" i="15"/>
  <c r="M2230" i="15" s="1"/>
  <c r="O2230" i="15"/>
  <c r="N2230" i="15"/>
  <c r="H2230" i="15"/>
  <c r="G2230" i="15"/>
  <c r="D2230" i="15"/>
  <c r="BA2230" i="15" s="1"/>
  <c r="C2230" i="15"/>
  <c r="AM2229" i="15"/>
  <c r="AH2229" i="15"/>
  <c r="AI2229" i="15" s="1"/>
  <c r="W2229" i="15"/>
  <c r="Y2229" i="15" s="1"/>
  <c r="V2229" i="15"/>
  <c r="U2229" i="15"/>
  <c r="X2229" i="15" s="1"/>
  <c r="R2229" i="15"/>
  <c r="AO2229" i="15" s="1"/>
  <c r="P2229" i="15"/>
  <c r="M2229" i="15" s="1"/>
  <c r="O2229" i="15"/>
  <c r="N2229" i="15"/>
  <c r="H2229" i="15"/>
  <c r="AQ2229" i="15" s="1"/>
  <c r="G2229" i="15"/>
  <c r="D2229" i="15"/>
  <c r="BA2229" i="15" s="1"/>
  <c r="C2229" i="15"/>
  <c r="BA2228" i="15"/>
  <c r="AM2228" i="15"/>
  <c r="AH2228" i="15"/>
  <c r="AI2228" i="15" s="1"/>
  <c r="W2228" i="15"/>
  <c r="Y2228" i="15" s="1"/>
  <c r="V2228" i="15"/>
  <c r="U2228" i="15"/>
  <c r="X2228" i="15" s="1"/>
  <c r="R2228" i="15"/>
  <c r="AO2228" i="15" s="1"/>
  <c r="P2228" i="15"/>
  <c r="M2228" i="15" s="1"/>
  <c r="O2228" i="15"/>
  <c r="N2228" i="15"/>
  <c r="H2228" i="15"/>
  <c r="G2228" i="15"/>
  <c r="D2228" i="15"/>
  <c r="C2228" i="15"/>
  <c r="AM2227" i="15"/>
  <c r="AH2227" i="15"/>
  <c r="AI2227" i="15" s="1"/>
  <c r="W2227" i="15"/>
  <c r="Y2227" i="15" s="1"/>
  <c r="V2227" i="15"/>
  <c r="U2227" i="15"/>
  <c r="X2227" i="15" s="1"/>
  <c r="R2227" i="15"/>
  <c r="AO2227" i="15" s="1"/>
  <c r="P2227" i="15"/>
  <c r="M2227" i="15" s="1"/>
  <c r="O2227" i="15"/>
  <c r="N2227" i="15"/>
  <c r="H2227" i="15"/>
  <c r="G2227" i="15"/>
  <c r="D2227" i="15"/>
  <c r="BA2227" i="15" s="1"/>
  <c r="C2227" i="15"/>
  <c r="AM2226" i="15"/>
  <c r="AH2226" i="15"/>
  <c r="AI2226" i="15" s="1"/>
  <c r="W2226" i="15"/>
  <c r="Y2226" i="15" s="1"/>
  <c r="V2226" i="15"/>
  <c r="U2226" i="15"/>
  <c r="X2226" i="15" s="1"/>
  <c r="R2226" i="15"/>
  <c r="P2226" i="15"/>
  <c r="O2226" i="15"/>
  <c r="N2226" i="15"/>
  <c r="H2226" i="15"/>
  <c r="G2226" i="15"/>
  <c r="D2226" i="15"/>
  <c r="BA2226" i="15" s="1"/>
  <c r="C2226" i="15"/>
  <c r="AM2225" i="15"/>
  <c r="AH2225" i="15"/>
  <c r="AI2225" i="15" s="1"/>
  <c r="W2225" i="15"/>
  <c r="Y2225" i="15" s="1"/>
  <c r="V2225" i="15"/>
  <c r="U2225" i="15"/>
  <c r="X2225" i="15" s="1"/>
  <c r="R2225" i="15"/>
  <c r="AO2225" i="15" s="1"/>
  <c r="P2225" i="15"/>
  <c r="M2225" i="15" s="1"/>
  <c r="O2225" i="15"/>
  <c r="N2225" i="15"/>
  <c r="H2225" i="15"/>
  <c r="G2225" i="15"/>
  <c r="D2225" i="15"/>
  <c r="BA2225" i="15" s="1"/>
  <c r="C2225" i="15"/>
  <c r="AM2224" i="15"/>
  <c r="AH2224" i="15"/>
  <c r="AI2224" i="15" s="1"/>
  <c r="W2224" i="15"/>
  <c r="Y2224" i="15" s="1"/>
  <c r="V2224" i="15"/>
  <c r="U2224" i="15"/>
  <c r="X2224" i="15" s="1"/>
  <c r="R2224" i="15"/>
  <c r="AO2224" i="15" s="1"/>
  <c r="P2224" i="15"/>
  <c r="M2224" i="15" s="1"/>
  <c r="O2224" i="15"/>
  <c r="N2224" i="15"/>
  <c r="H2224" i="15"/>
  <c r="G2224" i="15"/>
  <c r="D2224" i="15"/>
  <c r="BA2224" i="15" s="1"/>
  <c r="C2224" i="15"/>
  <c r="AM2223" i="15"/>
  <c r="AH2223" i="15"/>
  <c r="AI2223" i="15" s="1"/>
  <c r="W2223" i="15"/>
  <c r="Y2223" i="15" s="1"/>
  <c r="V2223" i="15"/>
  <c r="U2223" i="15"/>
  <c r="X2223" i="15" s="1"/>
  <c r="R2223" i="15"/>
  <c r="AO2223" i="15" s="1"/>
  <c r="P2223" i="15"/>
  <c r="M2223" i="15" s="1"/>
  <c r="O2223" i="15"/>
  <c r="N2223" i="15"/>
  <c r="H2223" i="15"/>
  <c r="AQ2223" i="15" s="1"/>
  <c r="G2223" i="15"/>
  <c r="D2223" i="15"/>
  <c r="BA2223" i="15" s="1"/>
  <c r="C2223" i="15"/>
  <c r="AM2222" i="15"/>
  <c r="AH2222" i="15"/>
  <c r="AI2222" i="15" s="1"/>
  <c r="W2222" i="15"/>
  <c r="Y2222" i="15" s="1"/>
  <c r="V2222" i="15"/>
  <c r="U2222" i="15"/>
  <c r="X2222" i="15" s="1"/>
  <c r="R2222" i="15"/>
  <c r="AO2222" i="15" s="1"/>
  <c r="P2222" i="15"/>
  <c r="M2222" i="15" s="1"/>
  <c r="O2222" i="15"/>
  <c r="N2222" i="15"/>
  <c r="H2222" i="15"/>
  <c r="G2222" i="15"/>
  <c r="D2222" i="15"/>
  <c r="BA2222" i="15" s="1"/>
  <c r="C2222" i="15"/>
  <c r="AM2221" i="15"/>
  <c r="AH2221" i="15"/>
  <c r="AI2221" i="15" s="1"/>
  <c r="W2221" i="15"/>
  <c r="Y2221" i="15" s="1"/>
  <c r="V2221" i="15"/>
  <c r="U2221" i="15"/>
  <c r="X2221" i="15" s="1"/>
  <c r="R2221" i="15"/>
  <c r="AO2221" i="15" s="1"/>
  <c r="P2221" i="15"/>
  <c r="M2221" i="15" s="1"/>
  <c r="O2221" i="15"/>
  <c r="N2221" i="15"/>
  <c r="H2221" i="15"/>
  <c r="G2221" i="15"/>
  <c r="D2221" i="15"/>
  <c r="BA2221" i="15" s="1"/>
  <c r="C2221" i="15"/>
  <c r="AM2220" i="15"/>
  <c r="AH2220" i="15"/>
  <c r="AI2220" i="15" s="1"/>
  <c r="W2220" i="15"/>
  <c r="Y2220" i="15" s="1"/>
  <c r="V2220" i="15"/>
  <c r="U2220" i="15"/>
  <c r="X2220" i="15" s="1"/>
  <c r="R2220" i="15"/>
  <c r="AO2220" i="15" s="1"/>
  <c r="P2220" i="15"/>
  <c r="M2220" i="15" s="1"/>
  <c r="O2220" i="15"/>
  <c r="N2220" i="15"/>
  <c r="H2220" i="15"/>
  <c r="G2220" i="15"/>
  <c r="D2220" i="15"/>
  <c r="BA2220" i="15" s="1"/>
  <c r="C2220" i="15"/>
  <c r="AM2219" i="15"/>
  <c r="AI2219" i="15"/>
  <c r="AH2219" i="15"/>
  <c r="W2219" i="15"/>
  <c r="Y2219" i="15" s="1"/>
  <c r="V2219" i="15"/>
  <c r="U2219" i="15"/>
  <c r="X2219" i="15" s="1"/>
  <c r="R2219" i="15"/>
  <c r="AO2219" i="15" s="1"/>
  <c r="P2219" i="15"/>
  <c r="M2219" i="15" s="1"/>
  <c r="O2219" i="15"/>
  <c r="N2219" i="15"/>
  <c r="H2219" i="15"/>
  <c r="G2219" i="15"/>
  <c r="D2219" i="15"/>
  <c r="BA2219" i="15" s="1"/>
  <c r="C2219" i="15"/>
  <c r="AM2218" i="15"/>
  <c r="AI2218" i="15"/>
  <c r="AH2218" i="15"/>
  <c r="W2218" i="15"/>
  <c r="Y2218" i="15" s="1"/>
  <c r="V2218" i="15"/>
  <c r="U2218" i="15"/>
  <c r="X2218" i="15" s="1"/>
  <c r="R2218" i="15"/>
  <c r="AO2218" i="15" s="1"/>
  <c r="P2218" i="15"/>
  <c r="M2218" i="15" s="1"/>
  <c r="O2218" i="15"/>
  <c r="N2218" i="15"/>
  <c r="H2218" i="15"/>
  <c r="G2218" i="15"/>
  <c r="D2218" i="15"/>
  <c r="BA2218" i="15" s="1"/>
  <c r="C2218" i="15"/>
  <c r="BA2217" i="15"/>
  <c r="AM2217" i="15"/>
  <c r="AH2217" i="15"/>
  <c r="AI2217" i="15" s="1"/>
  <c r="W2217" i="15"/>
  <c r="Y2217" i="15" s="1"/>
  <c r="V2217" i="15"/>
  <c r="U2217" i="15"/>
  <c r="X2217" i="15" s="1"/>
  <c r="R2217" i="15"/>
  <c r="AO2217" i="15" s="1"/>
  <c r="P2217" i="15"/>
  <c r="M2217" i="15" s="1"/>
  <c r="O2217" i="15"/>
  <c r="N2217" i="15"/>
  <c r="H2217" i="15"/>
  <c r="G2217" i="15"/>
  <c r="D2217" i="15"/>
  <c r="C2217" i="15"/>
  <c r="AM2216" i="15"/>
  <c r="AH2216" i="15"/>
  <c r="AI2216" i="15" s="1"/>
  <c r="W2216" i="15"/>
  <c r="Y2216" i="15" s="1"/>
  <c r="V2216" i="15"/>
  <c r="U2216" i="15"/>
  <c r="X2216" i="15" s="1"/>
  <c r="R2216" i="15"/>
  <c r="AO2216" i="15" s="1"/>
  <c r="P2216" i="15"/>
  <c r="M2216" i="15" s="1"/>
  <c r="O2216" i="15"/>
  <c r="N2216" i="15"/>
  <c r="H2216" i="15"/>
  <c r="G2216" i="15"/>
  <c r="D2216" i="15"/>
  <c r="BA2216" i="15" s="1"/>
  <c r="C2216" i="15"/>
  <c r="AM2215" i="15"/>
  <c r="AH2215" i="15"/>
  <c r="AI2215" i="15" s="1"/>
  <c r="W2215" i="15"/>
  <c r="Y2215" i="15" s="1"/>
  <c r="V2215" i="15"/>
  <c r="U2215" i="15"/>
  <c r="X2215" i="15" s="1"/>
  <c r="R2215" i="15"/>
  <c r="AO2215" i="15" s="1"/>
  <c r="P2215" i="15"/>
  <c r="M2215" i="15" s="1"/>
  <c r="O2215" i="15"/>
  <c r="N2215" i="15"/>
  <c r="H2215" i="15"/>
  <c r="G2215" i="15"/>
  <c r="D2215" i="15"/>
  <c r="BA2215" i="15" s="1"/>
  <c r="C2215" i="15"/>
  <c r="AM2214" i="15"/>
  <c r="AH2214" i="15"/>
  <c r="AI2214" i="15" s="1"/>
  <c r="W2214" i="15"/>
  <c r="Y2214" i="15" s="1"/>
  <c r="V2214" i="15"/>
  <c r="U2214" i="15"/>
  <c r="X2214" i="15" s="1"/>
  <c r="R2214" i="15"/>
  <c r="AO2214" i="15" s="1"/>
  <c r="P2214" i="15"/>
  <c r="M2214" i="15" s="1"/>
  <c r="O2214" i="15"/>
  <c r="N2214" i="15"/>
  <c r="H2214" i="15"/>
  <c r="G2214" i="15"/>
  <c r="D2214" i="15"/>
  <c r="BA2214" i="15" s="1"/>
  <c r="C2214" i="15"/>
  <c r="AM2213" i="15"/>
  <c r="AH2213" i="15"/>
  <c r="AI2213" i="15" s="1"/>
  <c r="W2213" i="15"/>
  <c r="Y2213" i="15" s="1"/>
  <c r="V2213" i="15"/>
  <c r="U2213" i="15"/>
  <c r="X2213" i="15" s="1"/>
  <c r="R2213" i="15"/>
  <c r="AO2213" i="15" s="1"/>
  <c r="P2213" i="15"/>
  <c r="M2213" i="15" s="1"/>
  <c r="O2213" i="15"/>
  <c r="N2213" i="15"/>
  <c r="H2213" i="15"/>
  <c r="G2213" i="15"/>
  <c r="D2213" i="15"/>
  <c r="BA2213" i="15" s="1"/>
  <c r="C2213" i="15"/>
  <c r="AM2212" i="15"/>
  <c r="AH2212" i="15"/>
  <c r="AI2212" i="15" s="1"/>
  <c r="W2212" i="15"/>
  <c r="Y2212" i="15" s="1"/>
  <c r="V2212" i="15"/>
  <c r="U2212" i="15"/>
  <c r="X2212" i="15" s="1"/>
  <c r="R2212" i="15"/>
  <c r="AO2212" i="15" s="1"/>
  <c r="P2212" i="15"/>
  <c r="M2212" i="15" s="1"/>
  <c r="O2212" i="15"/>
  <c r="N2212" i="15"/>
  <c r="H2212" i="15"/>
  <c r="G2212" i="15"/>
  <c r="D2212" i="15"/>
  <c r="BA2212" i="15" s="1"/>
  <c r="C2212" i="15"/>
  <c r="AM2211" i="15"/>
  <c r="AH2211" i="15"/>
  <c r="AI2211" i="15" s="1"/>
  <c r="W2211" i="15"/>
  <c r="Y2211" i="15" s="1"/>
  <c r="V2211" i="15"/>
  <c r="U2211" i="15"/>
  <c r="X2211" i="15" s="1"/>
  <c r="R2211" i="15"/>
  <c r="P2211" i="15"/>
  <c r="M2211" i="15" s="1"/>
  <c r="O2211" i="15"/>
  <c r="N2211" i="15"/>
  <c r="H2211" i="15"/>
  <c r="G2211" i="15"/>
  <c r="D2211" i="15"/>
  <c r="BA2211" i="15" s="1"/>
  <c r="C2211" i="15"/>
  <c r="AM2210" i="15"/>
  <c r="AH2210" i="15"/>
  <c r="AI2210" i="15" s="1"/>
  <c r="W2210" i="15"/>
  <c r="Y2210" i="15" s="1"/>
  <c r="V2210" i="15"/>
  <c r="U2210" i="15"/>
  <c r="X2210" i="15" s="1"/>
  <c r="R2210" i="15"/>
  <c r="AO2210" i="15" s="1"/>
  <c r="P2210" i="15"/>
  <c r="M2210" i="15" s="1"/>
  <c r="O2210" i="15"/>
  <c r="N2210" i="15"/>
  <c r="H2210" i="15"/>
  <c r="AQ2210" i="15" s="1"/>
  <c r="G2210" i="15"/>
  <c r="D2210" i="15"/>
  <c r="BA2210" i="15" s="1"/>
  <c r="C2210" i="15"/>
  <c r="AM2209" i="15"/>
  <c r="AH2209" i="15"/>
  <c r="AI2209" i="15" s="1"/>
  <c r="W2209" i="15"/>
  <c r="Y2209" i="15" s="1"/>
  <c r="V2209" i="15"/>
  <c r="U2209" i="15"/>
  <c r="X2209" i="15" s="1"/>
  <c r="R2209" i="15"/>
  <c r="AO2209" i="15" s="1"/>
  <c r="P2209" i="15"/>
  <c r="M2209" i="15" s="1"/>
  <c r="O2209" i="15"/>
  <c r="N2209" i="15"/>
  <c r="H2209" i="15"/>
  <c r="G2209" i="15"/>
  <c r="D2209" i="15"/>
  <c r="BA2209" i="15" s="1"/>
  <c r="C2209" i="15"/>
  <c r="AM2208" i="15"/>
  <c r="AH2208" i="15"/>
  <c r="AI2208" i="15" s="1"/>
  <c r="W2208" i="15"/>
  <c r="Y2208" i="15" s="1"/>
  <c r="V2208" i="15"/>
  <c r="U2208" i="15"/>
  <c r="X2208" i="15" s="1"/>
  <c r="R2208" i="15"/>
  <c r="AO2208" i="15" s="1"/>
  <c r="P2208" i="15"/>
  <c r="O2208" i="15"/>
  <c r="N2208" i="15"/>
  <c r="H2208" i="15"/>
  <c r="G2208" i="15"/>
  <c r="D2208" i="15"/>
  <c r="BA2208" i="15" s="1"/>
  <c r="C2208" i="15"/>
  <c r="AM2207" i="15"/>
  <c r="AH2207" i="15"/>
  <c r="AI2207" i="15" s="1"/>
  <c r="W2207" i="15"/>
  <c r="Y2207" i="15" s="1"/>
  <c r="V2207" i="15"/>
  <c r="U2207" i="15"/>
  <c r="X2207" i="15" s="1"/>
  <c r="R2207" i="15"/>
  <c r="AO2207" i="15" s="1"/>
  <c r="P2207" i="15"/>
  <c r="M2207" i="15" s="1"/>
  <c r="O2207" i="15"/>
  <c r="N2207" i="15"/>
  <c r="H2207" i="15"/>
  <c r="G2207" i="15"/>
  <c r="D2207" i="15"/>
  <c r="BA2207" i="15" s="1"/>
  <c r="C2207" i="15"/>
  <c r="AM2206" i="15"/>
  <c r="AH2206" i="15"/>
  <c r="AI2206" i="15" s="1"/>
  <c r="W2206" i="15"/>
  <c r="Y2206" i="15" s="1"/>
  <c r="V2206" i="15"/>
  <c r="U2206" i="15"/>
  <c r="X2206" i="15" s="1"/>
  <c r="R2206" i="15"/>
  <c r="P2206" i="15"/>
  <c r="O2206" i="15"/>
  <c r="N2206" i="15"/>
  <c r="H2206" i="15"/>
  <c r="G2206" i="15"/>
  <c r="D2206" i="15"/>
  <c r="BA2206" i="15" s="1"/>
  <c r="C2206" i="15"/>
  <c r="AM2205" i="15"/>
  <c r="AH2205" i="15"/>
  <c r="AI2205" i="15" s="1"/>
  <c r="W2205" i="15"/>
  <c r="Y2205" i="15" s="1"/>
  <c r="V2205" i="15"/>
  <c r="U2205" i="15"/>
  <c r="X2205" i="15" s="1"/>
  <c r="R2205" i="15"/>
  <c r="AO2205" i="15" s="1"/>
  <c r="P2205" i="15"/>
  <c r="O2205" i="15"/>
  <c r="N2205" i="15"/>
  <c r="H2205" i="15"/>
  <c r="G2205" i="15"/>
  <c r="D2205" i="15"/>
  <c r="BA2205" i="15" s="1"/>
  <c r="C2205" i="15"/>
  <c r="AM2204" i="15"/>
  <c r="AH2204" i="15"/>
  <c r="AI2204" i="15" s="1"/>
  <c r="Y2204" i="15"/>
  <c r="W2204" i="15"/>
  <c r="V2204" i="15"/>
  <c r="U2204" i="15"/>
  <c r="X2204" i="15" s="1"/>
  <c r="R2204" i="15"/>
  <c r="AO2204" i="15" s="1"/>
  <c r="P2204" i="15"/>
  <c r="M2204" i="15" s="1"/>
  <c r="O2204" i="15"/>
  <c r="N2204" i="15"/>
  <c r="H2204" i="15"/>
  <c r="G2204" i="15"/>
  <c r="D2204" i="15"/>
  <c r="BA2204" i="15" s="1"/>
  <c r="C2204" i="15"/>
  <c r="AO2203" i="15"/>
  <c r="AM2203" i="15"/>
  <c r="AH2203" i="15"/>
  <c r="AI2203" i="15" s="1"/>
  <c r="W2203" i="15"/>
  <c r="Y2203" i="15" s="1"/>
  <c r="V2203" i="15"/>
  <c r="U2203" i="15"/>
  <c r="X2203" i="15" s="1"/>
  <c r="R2203" i="15"/>
  <c r="P2203" i="15"/>
  <c r="M2203" i="15" s="1"/>
  <c r="O2203" i="15"/>
  <c r="N2203" i="15"/>
  <c r="H2203" i="15"/>
  <c r="G2203" i="15"/>
  <c r="D2203" i="15"/>
  <c r="BA2203" i="15" s="1"/>
  <c r="C2203" i="15"/>
  <c r="AM2202" i="15"/>
  <c r="AH2202" i="15"/>
  <c r="AI2202" i="15" s="1"/>
  <c r="W2202" i="15"/>
  <c r="Y2202" i="15" s="1"/>
  <c r="V2202" i="15"/>
  <c r="U2202" i="15"/>
  <c r="X2202" i="15" s="1"/>
  <c r="R2202" i="15"/>
  <c r="AO2202" i="15" s="1"/>
  <c r="P2202" i="15"/>
  <c r="M2202" i="15" s="1"/>
  <c r="O2202" i="15"/>
  <c r="N2202" i="15"/>
  <c r="H2202" i="15"/>
  <c r="G2202" i="15"/>
  <c r="D2202" i="15"/>
  <c r="BA2202" i="15" s="1"/>
  <c r="C2202" i="15"/>
  <c r="AM2201" i="15"/>
  <c r="AH2201" i="15"/>
  <c r="AI2201" i="15" s="1"/>
  <c r="W2201" i="15"/>
  <c r="Y2201" i="15" s="1"/>
  <c r="V2201" i="15"/>
  <c r="U2201" i="15"/>
  <c r="X2201" i="15" s="1"/>
  <c r="R2201" i="15"/>
  <c r="P2201" i="15"/>
  <c r="M2201" i="15" s="1"/>
  <c r="O2201" i="15"/>
  <c r="N2201" i="15"/>
  <c r="H2201" i="15"/>
  <c r="G2201" i="15"/>
  <c r="D2201" i="15"/>
  <c r="BA2201" i="15" s="1"/>
  <c r="C2201" i="15"/>
  <c r="AM2200" i="15"/>
  <c r="AH2200" i="15"/>
  <c r="AI2200" i="15" s="1"/>
  <c r="W2200" i="15"/>
  <c r="Y2200" i="15" s="1"/>
  <c r="V2200" i="15"/>
  <c r="U2200" i="15"/>
  <c r="X2200" i="15" s="1"/>
  <c r="R2200" i="15"/>
  <c r="AO2200" i="15" s="1"/>
  <c r="P2200" i="15"/>
  <c r="M2200" i="15" s="1"/>
  <c r="O2200" i="15"/>
  <c r="N2200" i="15"/>
  <c r="H2200" i="15"/>
  <c r="G2200" i="15"/>
  <c r="D2200" i="15"/>
  <c r="BA2200" i="15" s="1"/>
  <c r="C2200" i="15"/>
  <c r="AM2199" i="15"/>
  <c r="AH2199" i="15"/>
  <c r="AI2199" i="15" s="1"/>
  <c r="W2199" i="15"/>
  <c r="Y2199" i="15" s="1"/>
  <c r="V2199" i="15"/>
  <c r="U2199" i="15"/>
  <c r="X2199" i="15" s="1"/>
  <c r="R2199" i="15"/>
  <c r="P2199" i="15"/>
  <c r="M2199" i="15" s="1"/>
  <c r="O2199" i="15"/>
  <c r="N2199" i="15"/>
  <c r="H2199" i="15"/>
  <c r="G2199" i="15"/>
  <c r="D2199" i="15"/>
  <c r="BA2199" i="15" s="1"/>
  <c r="C2199" i="15"/>
  <c r="AM2198" i="15"/>
  <c r="AI2198" i="15"/>
  <c r="AH2198" i="15"/>
  <c r="W2198" i="15"/>
  <c r="Y2198" i="15" s="1"/>
  <c r="V2198" i="15"/>
  <c r="U2198" i="15"/>
  <c r="X2198" i="15" s="1"/>
  <c r="R2198" i="15"/>
  <c r="AO2198" i="15" s="1"/>
  <c r="P2198" i="15"/>
  <c r="M2198" i="15" s="1"/>
  <c r="O2198" i="15"/>
  <c r="N2198" i="15"/>
  <c r="H2198" i="15"/>
  <c r="G2198" i="15"/>
  <c r="D2198" i="15"/>
  <c r="BA2198" i="15" s="1"/>
  <c r="C2198" i="15"/>
  <c r="AM2197" i="15"/>
  <c r="AH2197" i="15"/>
  <c r="AI2197" i="15" s="1"/>
  <c r="W2197" i="15"/>
  <c r="Y2197" i="15" s="1"/>
  <c r="V2197" i="15"/>
  <c r="U2197" i="15"/>
  <c r="X2197" i="15" s="1"/>
  <c r="R2197" i="15"/>
  <c r="AO2197" i="15" s="1"/>
  <c r="P2197" i="15"/>
  <c r="M2197" i="15" s="1"/>
  <c r="O2197" i="15"/>
  <c r="N2197" i="15"/>
  <c r="H2197" i="15"/>
  <c r="G2197" i="15"/>
  <c r="D2197" i="15"/>
  <c r="BA2197" i="15" s="1"/>
  <c r="C2197" i="15"/>
  <c r="AM2196" i="15"/>
  <c r="AH2196" i="15"/>
  <c r="AI2196" i="15" s="1"/>
  <c r="W2196" i="15"/>
  <c r="Y2196" i="15" s="1"/>
  <c r="V2196" i="15"/>
  <c r="U2196" i="15"/>
  <c r="X2196" i="15" s="1"/>
  <c r="R2196" i="15"/>
  <c r="AO2196" i="15" s="1"/>
  <c r="P2196" i="15"/>
  <c r="M2196" i="15" s="1"/>
  <c r="O2196" i="15"/>
  <c r="N2196" i="15"/>
  <c r="H2196" i="15"/>
  <c r="G2196" i="15"/>
  <c r="D2196" i="15"/>
  <c r="BA2196" i="15" s="1"/>
  <c r="C2196" i="15"/>
  <c r="AM2195" i="15"/>
  <c r="AH2195" i="15"/>
  <c r="AI2195" i="15" s="1"/>
  <c r="W2195" i="15"/>
  <c r="Y2195" i="15" s="1"/>
  <c r="V2195" i="15"/>
  <c r="U2195" i="15"/>
  <c r="X2195" i="15" s="1"/>
  <c r="R2195" i="15"/>
  <c r="AO2195" i="15" s="1"/>
  <c r="P2195" i="15"/>
  <c r="M2195" i="15" s="1"/>
  <c r="O2195" i="15"/>
  <c r="N2195" i="15"/>
  <c r="H2195" i="15"/>
  <c r="G2195" i="15"/>
  <c r="D2195" i="15"/>
  <c r="BA2195" i="15" s="1"/>
  <c r="C2195" i="15"/>
  <c r="AM2194" i="15"/>
  <c r="AH2194" i="15"/>
  <c r="AI2194" i="15" s="1"/>
  <c r="W2194" i="15"/>
  <c r="Y2194" i="15" s="1"/>
  <c r="V2194" i="15"/>
  <c r="U2194" i="15"/>
  <c r="X2194" i="15" s="1"/>
  <c r="R2194" i="15"/>
  <c r="AO2194" i="15" s="1"/>
  <c r="P2194" i="15"/>
  <c r="M2194" i="15" s="1"/>
  <c r="O2194" i="15"/>
  <c r="N2194" i="15"/>
  <c r="H2194" i="15"/>
  <c r="G2194" i="15"/>
  <c r="D2194" i="15"/>
  <c r="BA2194" i="15" s="1"/>
  <c r="C2194" i="15"/>
  <c r="AM2193" i="15"/>
  <c r="AH2193" i="15"/>
  <c r="AI2193" i="15" s="1"/>
  <c r="W2193" i="15"/>
  <c r="Y2193" i="15" s="1"/>
  <c r="V2193" i="15"/>
  <c r="U2193" i="15"/>
  <c r="X2193" i="15" s="1"/>
  <c r="R2193" i="15"/>
  <c r="AO2193" i="15" s="1"/>
  <c r="P2193" i="15"/>
  <c r="M2193" i="15" s="1"/>
  <c r="O2193" i="15"/>
  <c r="N2193" i="15"/>
  <c r="H2193" i="15"/>
  <c r="G2193" i="15"/>
  <c r="D2193" i="15"/>
  <c r="BA2193" i="15" s="1"/>
  <c r="C2193" i="15"/>
  <c r="AM2192" i="15"/>
  <c r="AH2192" i="15"/>
  <c r="AI2192" i="15" s="1"/>
  <c r="W2192" i="15"/>
  <c r="Y2192" i="15" s="1"/>
  <c r="V2192" i="15"/>
  <c r="U2192" i="15"/>
  <c r="X2192" i="15" s="1"/>
  <c r="R2192" i="15"/>
  <c r="Q2192" i="15" s="1"/>
  <c r="AP2192" i="15" s="1"/>
  <c r="P2192" i="15"/>
  <c r="M2192" i="15" s="1"/>
  <c r="O2192" i="15"/>
  <c r="N2192" i="15"/>
  <c r="H2192" i="15"/>
  <c r="G2192" i="15"/>
  <c r="D2192" i="15"/>
  <c r="BA2192" i="15" s="1"/>
  <c r="C2192" i="15"/>
  <c r="AM2191" i="15"/>
  <c r="AH2191" i="15"/>
  <c r="AI2191" i="15" s="1"/>
  <c r="W2191" i="15"/>
  <c r="Y2191" i="15" s="1"/>
  <c r="V2191" i="15"/>
  <c r="U2191" i="15"/>
  <c r="X2191" i="15" s="1"/>
  <c r="R2191" i="15"/>
  <c r="P2191" i="15"/>
  <c r="M2191" i="15" s="1"/>
  <c r="O2191" i="15"/>
  <c r="N2191" i="15"/>
  <c r="H2191" i="15"/>
  <c r="G2191" i="15"/>
  <c r="D2191" i="15"/>
  <c r="BA2191" i="15" s="1"/>
  <c r="C2191" i="15"/>
  <c r="AM2190" i="15"/>
  <c r="AH2190" i="15"/>
  <c r="AI2190" i="15" s="1"/>
  <c r="W2190" i="15"/>
  <c r="Y2190" i="15" s="1"/>
  <c r="V2190" i="15"/>
  <c r="U2190" i="15"/>
  <c r="X2190" i="15" s="1"/>
  <c r="R2190" i="15"/>
  <c r="AO2190" i="15" s="1"/>
  <c r="P2190" i="15"/>
  <c r="M2190" i="15" s="1"/>
  <c r="O2190" i="15"/>
  <c r="N2190" i="15"/>
  <c r="H2190" i="15"/>
  <c r="G2190" i="15"/>
  <c r="D2190" i="15"/>
  <c r="BA2190" i="15" s="1"/>
  <c r="C2190" i="15"/>
  <c r="AM2189" i="15"/>
  <c r="AH2189" i="15"/>
  <c r="AI2189" i="15" s="1"/>
  <c r="W2189" i="15"/>
  <c r="Y2189" i="15" s="1"/>
  <c r="V2189" i="15"/>
  <c r="U2189" i="15"/>
  <c r="X2189" i="15" s="1"/>
  <c r="R2189" i="15"/>
  <c r="P2189" i="15"/>
  <c r="M2189" i="15" s="1"/>
  <c r="O2189" i="15"/>
  <c r="N2189" i="15"/>
  <c r="H2189" i="15"/>
  <c r="G2189" i="15"/>
  <c r="D2189" i="15"/>
  <c r="BA2189" i="15" s="1"/>
  <c r="C2189" i="15"/>
  <c r="AM2188" i="15"/>
  <c r="AH2188" i="15"/>
  <c r="AI2188" i="15" s="1"/>
  <c r="W2188" i="15"/>
  <c r="Y2188" i="15" s="1"/>
  <c r="V2188" i="15"/>
  <c r="U2188" i="15"/>
  <c r="X2188" i="15" s="1"/>
  <c r="R2188" i="15"/>
  <c r="AO2188" i="15" s="1"/>
  <c r="P2188" i="15"/>
  <c r="O2188" i="15"/>
  <c r="N2188" i="15"/>
  <c r="H2188" i="15"/>
  <c r="G2188" i="15"/>
  <c r="D2188" i="15"/>
  <c r="BA2188" i="15" s="1"/>
  <c r="C2188" i="15"/>
  <c r="AM2187" i="15"/>
  <c r="AH2187" i="15"/>
  <c r="AI2187" i="15" s="1"/>
  <c r="W2187" i="15"/>
  <c r="Y2187" i="15" s="1"/>
  <c r="V2187" i="15"/>
  <c r="U2187" i="15"/>
  <c r="X2187" i="15" s="1"/>
  <c r="R2187" i="15"/>
  <c r="AO2187" i="15" s="1"/>
  <c r="P2187" i="15"/>
  <c r="M2187" i="15" s="1"/>
  <c r="O2187" i="15"/>
  <c r="N2187" i="15"/>
  <c r="H2187" i="15"/>
  <c r="G2187" i="15"/>
  <c r="D2187" i="15"/>
  <c r="BA2187" i="15" s="1"/>
  <c r="C2187" i="15"/>
  <c r="AM2186" i="15"/>
  <c r="AH2186" i="15"/>
  <c r="AI2186" i="15" s="1"/>
  <c r="W2186" i="15"/>
  <c r="Y2186" i="15" s="1"/>
  <c r="V2186" i="15"/>
  <c r="U2186" i="15"/>
  <c r="X2186" i="15" s="1"/>
  <c r="R2186" i="15"/>
  <c r="P2186" i="15"/>
  <c r="O2186" i="15"/>
  <c r="N2186" i="15"/>
  <c r="H2186" i="15"/>
  <c r="G2186" i="15"/>
  <c r="D2186" i="15"/>
  <c r="BA2186" i="15" s="1"/>
  <c r="C2186" i="15"/>
  <c r="BA2185" i="15"/>
  <c r="AM2185" i="15"/>
  <c r="AH2185" i="15"/>
  <c r="AI2185" i="15" s="1"/>
  <c r="W2185" i="15"/>
  <c r="Y2185" i="15" s="1"/>
  <c r="V2185" i="15"/>
  <c r="U2185" i="15"/>
  <c r="X2185" i="15" s="1"/>
  <c r="R2185" i="15"/>
  <c r="AO2185" i="15" s="1"/>
  <c r="P2185" i="15"/>
  <c r="M2185" i="15" s="1"/>
  <c r="O2185" i="15"/>
  <c r="N2185" i="15"/>
  <c r="H2185" i="15"/>
  <c r="Q2185" i="15" s="1"/>
  <c r="AP2185" i="15" s="1"/>
  <c r="G2185" i="15"/>
  <c r="D2185" i="15"/>
  <c r="C2185" i="15"/>
  <c r="AM2184" i="15"/>
  <c r="AH2184" i="15"/>
  <c r="AI2184" i="15" s="1"/>
  <c r="W2184" i="15"/>
  <c r="Y2184" i="15" s="1"/>
  <c r="V2184" i="15"/>
  <c r="U2184" i="15"/>
  <c r="X2184" i="15" s="1"/>
  <c r="R2184" i="15"/>
  <c r="AO2184" i="15" s="1"/>
  <c r="P2184" i="15"/>
  <c r="M2184" i="15" s="1"/>
  <c r="O2184" i="15"/>
  <c r="N2184" i="15"/>
  <c r="H2184" i="15"/>
  <c r="G2184" i="15"/>
  <c r="D2184" i="15"/>
  <c r="BA2184" i="15" s="1"/>
  <c r="C2184" i="15"/>
  <c r="AM2183" i="15"/>
  <c r="AH2183" i="15"/>
  <c r="AI2183" i="15" s="1"/>
  <c r="Y2183" i="15"/>
  <c r="W2183" i="15"/>
  <c r="V2183" i="15"/>
  <c r="U2183" i="15"/>
  <c r="X2183" i="15" s="1"/>
  <c r="R2183" i="15"/>
  <c r="Q2183" i="15" s="1"/>
  <c r="AP2183" i="15" s="1"/>
  <c r="P2183" i="15"/>
  <c r="O2183" i="15"/>
  <c r="N2183" i="15"/>
  <c r="H2183" i="15"/>
  <c r="G2183" i="15"/>
  <c r="D2183" i="15"/>
  <c r="BA2183" i="15" s="1"/>
  <c r="C2183" i="15"/>
  <c r="AM2182" i="15"/>
  <c r="AH2182" i="15"/>
  <c r="AI2182" i="15" s="1"/>
  <c r="W2182" i="15"/>
  <c r="Y2182" i="15" s="1"/>
  <c r="V2182" i="15"/>
  <c r="U2182" i="15"/>
  <c r="X2182" i="15" s="1"/>
  <c r="R2182" i="15"/>
  <c r="AO2182" i="15" s="1"/>
  <c r="P2182" i="15"/>
  <c r="M2182" i="15" s="1"/>
  <c r="O2182" i="15"/>
  <c r="N2182" i="15"/>
  <c r="H2182" i="15"/>
  <c r="G2182" i="15"/>
  <c r="D2182" i="15"/>
  <c r="BA2182" i="15" s="1"/>
  <c r="C2182" i="15"/>
  <c r="AM2181" i="15"/>
  <c r="AH2181" i="15"/>
  <c r="AI2181" i="15" s="1"/>
  <c r="W2181" i="15"/>
  <c r="Y2181" i="15" s="1"/>
  <c r="V2181" i="15"/>
  <c r="U2181" i="15"/>
  <c r="X2181" i="15" s="1"/>
  <c r="R2181" i="15"/>
  <c r="AO2181" i="15" s="1"/>
  <c r="P2181" i="15"/>
  <c r="M2181" i="15" s="1"/>
  <c r="O2181" i="15"/>
  <c r="N2181" i="15"/>
  <c r="H2181" i="15"/>
  <c r="AQ2181" i="15" s="1"/>
  <c r="G2181" i="15"/>
  <c r="D2181" i="15"/>
  <c r="BA2181" i="15" s="1"/>
  <c r="C2181" i="15"/>
  <c r="AM2180" i="15"/>
  <c r="AH2180" i="15"/>
  <c r="AI2180" i="15" s="1"/>
  <c r="W2180" i="15"/>
  <c r="Y2180" i="15" s="1"/>
  <c r="V2180" i="15"/>
  <c r="U2180" i="15"/>
  <c r="X2180" i="15" s="1"/>
  <c r="R2180" i="15"/>
  <c r="AO2180" i="15" s="1"/>
  <c r="P2180" i="15"/>
  <c r="M2180" i="15" s="1"/>
  <c r="O2180" i="15"/>
  <c r="N2180" i="15"/>
  <c r="H2180" i="15"/>
  <c r="G2180" i="15"/>
  <c r="D2180" i="15"/>
  <c r="BA2180" i="15" s="1"/>
  <c r="C2180" i="15"/>
  <c r="AM2179" i="15"/>
  <c r="AH2179" i="15"/>
  <c r="AI2179" i="15" s="1"/>
  <c r="W2179" i="15"/>
  <c r="Y2179" i="15" s="1"/>
  <c r="V2179" i="15"/>
  <c r="U2179" i="15"/>
  <c r="X2179" i="15" s="1"/>
  <c r="R2179" i="15"/>
  <c r="AO2179" i="15" s="1"/>
  <c r="P2179" i="15"/>
  <c r="M2179" i="15" s="1"/>
  <c r="O2179" i="15"/>
  <c r="N2179" i="15"/>
  <c r="H2179" i="15"/>
  <c r="G2179" i="15"/>
  <c r="D2179" i="15"/>
  <c r="BA2179" i="15" s="1"/>
  <c r="C2179" i="15"/>
  <c r="AM2178" i="15"/>
  <c r="AH2178" i="15"/>
  <c r="AI2178" i="15" s="1"/>
  <c r="W2178" i="15"/>
  <c r="Y2178" i="15" s="1"/>
  <c r="V2178" i="15"/>
  <c r="U2178" i="15"/>
  <c r="X2178" i="15" s="1"/>
  <c r="R2178" i="15"/>
  <c r="AO2178" i="15" s="1"/>
  <c r="P2178" i="15"/>
  <c r="M2178" i="15" s="1"/>
  <c r="O2178" i="15"/>
  <c r="N2178" i="15"/>
  <c r="H2178" i="15"/>
  <c r="G2178" i="15"/>
  <c r="D2178" i="15"/>
  <c r="BA2178" i="15" s="1"/>
  <c r="C2178" i="15"/>
  <c r="AM2177" i="15"/>
  <c r="AH2177" i="15"/>
  <c r="AI2177" i="15" s="1"/>
  <c r="W2177" i="15"/>
  <c r="Y2177" i="15" s="1"/>
  <c r="V2177" i="15"/>
  <c r="U2177" i="15"/>
  <c r="X2177" i="15" s="1"/>
  <c r="R2177" i="15"/>
  <c r="P2177" i="15"/>
  <c r="M2177" i="15" s="1"/>
  <c r="O2177" i="15"/>
  <c r="N2177" i="15"/>
  <c r="H2177" i="15"/>
  <c r="G2177" i="15"/>
  <c r="D2177" i="15"/>
  <c r="BA2177" i="15" s="1"/>
  <c r="C2177" i="15"/>
  <c r="AM2176" i="15"/>
  <c r="AH2176" i="15"/>
  <c r="AI2176" i="15" s="1"/>
  <c r="W2176" i="15"/>
  <c r="Y2176" i="15" s="1"/>
  <c r="V2176" i="15"/>
  <c r="U2176" i="15"/>
  <c r="X2176" i="15" s="1"/>
  <c r="R2176" i="15"/>
  <c r="P2176" i="15"/>
  <c r="M2176" i="15" s="1"/>
  <c r="O2176" i="15"/>
  <c r="N2176" i="15"/>
  <c r="H2176" i="15"/>
  <c r="G2176" i="15"/>
  <c r="D2176" i="15"/>
  <c r="BA2176" i="15" s="1"/>
  <c r="C2176" i="15"/>
  <c r="AM2175" i="15"/>
  <c r="AH2175" i="15"/>
  <c r="AI2175" i="15" s="1"/>
  <c r="W2175" i="15"/>
  <c r="Y2175" i="15" s="1"/>
  <c r="V2175" i="15"/>
  <c r="U2175" i="15"/>
  <c r="X2175" i="15" s="1"/>
  <c r="R2175" i="15"/>
  <c r="P2175" i="15"/>
  <c r="O2175" i="15"/>
  <c r="N2175" i="15"/>
  <c r="H2175" i="15"/>
  <c r="G2175" i="15"/>
  <c r="D2175" i="15"/>
  <c r="BA2175" i="15" s="1"/>
  <c r="C2175" i="15"/>
  <c r="AM2174" i="15"/>
  <c r="AH2174" i="15"/>
  <c r="AI2174" i="15" s="1"/>
  <c r="W2174" i="15"/>
  <c r="Y2174" i="15" s="1"/>
  <c r="V2174" i="15"/>
  <c r="U2174" i="15"/>
  <c r="X2174" i="15" s="1"/>
  <c r="R2174" i="15"/>
  <c r="AO2174" i="15" s="1"/>
  <c r="P2174" i="15"/>
  <c r="M2174" i="15" s="1"/>
  <c r="O2174" i="15"/>
  <c r="N2174" i="15"/>
  <c r="H2174" i="15"/>
  <c r="G2174" i="15"/>
  <c r="D2174" i="15"/>
  <c r="BA2174" i="15" s="1"/>
  <c r="C2174" i="15"/>
  <c r="AM2173" i="15"/>
  <c r="AH2173" i="15"/>
  <c r="AI2173" i="15" s="1"/>
  <c r="W2173" i="15"/>
  <c r="Y2173" i="15" s="1"/>
  <c r="V2173" i="15"/>
  <c r="U2173" i="15"/>
  <c r="X2173" i="15" s="1"/>
  <c r="R2173" i="15"/>
  <c r="AO2173" i="15" s="1"/>
  <c r="P2173" i="15"/>
  <c r="M2173" i="15" s="1"/>
  <c r="O2173" i="15"/>
  <c r="N2173" i="15"/>
  <c r="H2173" i="15"/>
  <c r="G2173" i="15"/>
  <c r="D2173" i="15"/>
  <c r="BA2173" i="15" s="1"/>
  <c r="C2173" i="15"/>
  <c r="AM2172" i="15"/>
  <c r="AH2172" i="15"/>
  <c r="AI2172" i="15" s="1"/>
  <c r="W2172" i="15"/>
  <c r="Y2172" i="15" s="1"/>
  <c r="V2172" i="15"/>
  <c r="U2172" i="15"/>
  <c r="X2172" i="15" s="1"/>
  <c r="R2172" i="15"/>
  <c r="AO2172" i="15" s="1"/>
  <c r="P2172" i="15"/>
  <c r="M2172" i="15" s="1"/>
  <c r="O2172" i="15"/>
  <c r="N2172" i="15"/>
  <c r="H2172" i="15"/>
  <c r="G2172" i="15"/>
  <c r="D2172" i="15"/>
  <c r="BA2172" i="15" s="1"/>
  <c r="C2172" i="15"/>
  <c r="AM2171" i="15"/>
  <c r="AH2171" i="15"/>
  <c r="AI2171" i="15" s="1"/>
  <c r="W2171" i="15"/>
  <c r="Y2171" i="15" s="1"/>
  <c r="V2171" i="15"/>
  <c r="U2171" i="15"/>
  <c r="X2171" i="15" s="1"/>
  <c r="R2171" i="15"/>
  <c r="AO2171" i="15" s="1"/>
  <c r="P2171" i="15"/>
  <c r="M2171" i="15" s="1"/>
  <c r="O2171" i="15"/>
  <c r="N2171" i="15"/>
  <c r="H2171" i="15"/>
  <c r="G2171" i="15"/>
  <c r="D2171" i="15"/>
  <c r="BA2171" i="15" s="1"/>
  <c r="C2171" i="15"/>
  <c r="AM2170" i="15"/>
  <c r="AH2170" i="15"/>
  <c r="AI2170" i="15" s="1"/>
  <c r="W2170" i="15"/>
  <c r="Y2170" i="15" s="1"/>
  <c r="V2170" i="15"/>
  <c r="U2170" i="15"/>
  <c r="X2170" i="15" s="1"/>
  <c r="R2170" i="15"/>
  <c r="AO2170" i="15" s="1"/>
  <c r="P2170" i="15"/>
  <c r="O2170" i="15"/>
  <c r="N2170" i="15"/>
  <c r="H2170" i="15"/>
  <c r="G2170" i="15"/>
  <c r="D2170" i="15"/>
  <c r="BA2170" i="15" s="1"/>
  <c r="C2170" i="15"/>
  <c r="AM2169" i="15"/>
  <c r="AH2169" i="15"/>
  <c r="AI2169" i="15" s="1"/>
  <c r="W2169" i="15"/>
  <c r="Y2169" i="15" s="1"/>
  <c r="V2169" i="15"/>
  <c r="U2169" i="15"/>
  <c r="X2169" i="15" s="1"/>
  <c r="R2169" i="15"/>
  <c r="AO2169" i="15" s="1"/>
  <c r="P2169" i="15"/>
  <c r="M2169" i="15" s="1"/>
  <c r="O2169" i="15"/>
  <c r="N2169" i="15"/>
  <c r="H2169" i="15"/>
  <c r="G2169" i="15"/>
  <c r="D2169" i="15"/>
  <c r="BA2169" i="15" s="1"/>
  <c r="C2169" i="15"/>
  <c r="AM2168" i="15"/>
  <c r="AH2168" i="15"/>
  <c r="AI2168" i="15" s="1"/>
  <c r="W2168" i="15"/>
  <c r="Y2168" i="15" s="1"/>
  <c r="V2168" i="15"/>
  <c r="U2168" i="15"/>
  <c r="X2168" i="15" s="1"/>
  <c r="R2168" i="15"/>
  <c r="AO2168" i="15" s="1"/>
  <c r="P2168" i="15"/>
  <c r="O2168" i="15"/>
  <c r="N2168" i="15"/>
  <c r="H2168" i="15"/>
  <c r="G2168" i="15"/>
  <c r="D2168" i="15"/>
  <c r="BA2168" i="15" s="1"/>
  <c r="C2168" i="15"/>
  <c r="AM2167" i="15"/>
  <c r="AH2167" i="15"/>
  <c r="AI2167" i="15" s="1"/>
  <c r="W2167" i="15"/>
  <c r="Y2167" i="15" s="1"/>
  <c r="V2167" i="15"/>
  <c r="U2167" i="15"/>
  <c r="X2167" i="15" s="1"/>
  <c r="R2167" i="15"/>
  <c r="AO2167" i="15" s="1"/>
  <c r="P2167" i="15"/>
  <c r="M2167" i="15" s="1"/>
  <c r="O2167" i="15"/>
  <c r="N2167" i="15"/>
  <c r="H2167" i="15"/>
  <c r="G2167" i="15"/>
  <c r="D2167" i="15"/>
  <c r="BA2167" i="15" s="1"/>
  <c r="C2167" i="15"/>
  <c r="AM2166" i="15"/>
  <c r="AH2166" i="15"/>
  <c r="AI2166" i="15" s="1"/>
  <c r="W2166" i="15"/>
  <c r="Y2166" i="15" s="1"/>
  <c r="V2166" i="15"/>
  <c r="U2166" i="15"/>
  <c r="X2166" i="15" s="1"/>
  <c r="R2166" i="15"/>
  <c r="P2166" i="15"/>
  <c r="O2166" i="15"/>
  <c r="N2166" i="15"/>
  <c r="H2166" i="15"/>
  <c r="G2166" i="15"/>
  <c r="D2166" i="15"/>
  <c r="BA2166" i="15" s="1"/>
  <c r="C2166" i="15"/>
  <c r="AM2165" i="15"/>
  <c r="AH2165" i="15"/>
  <c r="AI2165" i="15" s="1"/>
  <c r="W2165" i="15"/>
  <c r="Y2165" i="15" s="1"/>
  <c r="V2165" i="15"/>
  <c r="U2165" i="15"/>
  <c r="X2165" i="15" s="1"/>
  <c r="R2165" i="15"/>
  <c r="AO2165" i="15" s="1"/>
  <c r="P2165" i="15"/>
  <c r="O2165" i="15"/>
  <c r="N2165" i="15"/>
  <c r="H2165" i="15"/>
  <c r="G2165" i="15"/>
  <c r="D2165" i="15"/>
  <c r="BA2165" i="15" s="1"/>
  <c r="C2165" i="15"/>
  <c r="AM2164" i="15"/>
  <c r="AH2164" i="15"/>
  <c r="AI2164" i="15" s="1"/>
  <c r="W2164" i="15"/>
  <c r="Y2164" i="15" s="1"/>
  <c r="V2164" i="15"/>
  <c r="U2164" i="15"/>
  <c r="X2164" i="15" s="1"/>
  <c r="R2164" i="15"/>
  <c r="AO2164" i="15" s="1"/>
  <c r="P2164" i="15"/>
  <c r="M2164" i="15" s="1"/>
  <c r="O2164" i="15"/>
  <c r="N2164" i="15"/>
  <c r="H2164" i="15"/>
  <c r="G2164" i="15"/>
  <c r="D2164" i="15"/>
  <c r="BA2164" i="15" s="1"/>
  <c r="C2164" i="15"/>
  <c r="AM2163" i="15"/>
  <c r="AH2163" i="15"/>
  <c r="AI2163" i="15" s="1"/>
  <c r="W2163" i="15"/>
  <c r="Y2163" i="15" s="1"/>
  <c r="V2163" i="15"/>
  <c r="U2163" i="15"/>
  <c r="X2163" i="15" s="1"/>
  <c r="R2163" i="15"/>
  <c r="AO2163" i="15" s="1"/>
  <c r="P2163" i="15"/>
  <c r="M2163" i="15" s="1"/>
  <c r="O2163" i="15"/>
  <c r="N2163" i="15"/>
  <c r="H2163" i="15"/>
  <c r="G2163" i="15"/>
  <c r="D2163" i="15"/>
  <c r="BA2163" i="15" s="1"/>
  <c r="C2163" i="15"/>
  <c r="AM2162" i="15"/>
  <c r="AH2162" i="15"/>
  <c r="AI2162" i="15" s="1"/>
  <c r="W2162" i="15"/>
  <c r="Y2162" i="15" s="1"/>
  <c r="V2162" i="15"/>
  <c r="U2162" i="15"/>
  <c r="X2162" i="15" s="1"/>
  <c r="R2162" i="15"/>
  <c r="AO2162" i="15" s="1"/>
  <c r="P2162" i="15"/>
  <c r="M2162" i="15" s="1"/>
  <c r="O2162" i="15"/>
  <c r="N2162" i="15"/>
  <c r="H2162" i="15"/>
  <c r="G2162" i="15"/>
  <c r="D2162" i="15"/>
  <c r="BA2162" i="15" s="1"/>
  <c r="C2162" i="15"/>
  <c r="AM2161" i="15"/>
  <c r="AH2161" i="15"/>
  <c r="AI2161" i="15" s="1"/>
  <c r="W2161" i="15"/>
  <c r="Y2161" i="15" s="1"/>
  <c r="V2161" i="15"/>
  <c r="U2161" i="15"/>
  <c r="X2161" i="15" s="1"/>
  <c r="R2161" i="15"/>
  <c r="AO2161" i="15" s="1"/>
  <c r="P2161" i="15"/>
  <c r="O2161" i="15"/>
  <c r="N2161" i="15"/>
  <c r="H2161" i="15"/>
  <c r="G2161" i="15"/>
  <c r="D2161" i="15"/>
  <c r="BA2161" i="15" s="1"/>
  <c r="C2161" i="15"/>
  <c r="AM2160" i="15"/>
  <c r="AH2160" i="15"/>
  <c r="AI2160" i="15" s="1"/>
  <c r="W2160" i="15"/>
  <c r="Y2160" i="15" s="1"/>
  <c r="V2160" i="15"/>
  <c r="U2160" i="15"/>
  <c r="X2160" i="15" s="1"/>
  <c r="R2160" i="15"/>
  <c r="AO2160" i="15" s="1"/>
  <c r="P2160" i="15"/>
  <c r="M2160" i="15" s="1"/>
  <c r="O2160" i="15"/>
  <c r="N2160" i="15"/>
  <c r="H2160" i="15"/>
  <c r="G2160" i="15"/>
  <c r="D2160" i="15"/>
  <c r="BA2160" i="15" s="1"/>
  <c r="C2160" i="15"/>
  <c r="AM2159" i="15"/>
  <c r="AH2159" i="15"/>
  <c r="AI2159" i="15" s="1"/>
  <c r="W2159" i="15"/>
  <c r="Y2159" i="15" s="1"/>
  <c r="V2159" i="15"/>
  <c r="U2159" i="15"/>
  <c r="X2159" i="15" s="1"/>
  <c r="R2159" i="15"/>
  <c r="AO2159" i="15" s="1"/>
  <c r="P2159" i="15"/>
  <c r="M2159" i="15" s="1"/>
  <c r="O2159" i="15"/>
  <c r="N2159" i="15"/>
  <c r="H2159" i="15"/>
  <c r="G2159" i="15"/>
  <c r="D2159" i="15"/>
  <c r="BA2159" i="15" s="1"/>
  <c r="C2159" i="15"/>
  <c r="AM2158" i="15"/>
  <c r="AH2158" i="15"/>
  <c r="AI2158" i="15" s="1"/>
  <c r="W2158" i="15"/>
  <c r="Y2158" i="15" s="1"/>
  <c r="V2158" i="15"/>
  <c r="U2158" i="15"/>
  <c r="X2158" i="15" s="1"/>
  <c r="R2158" i="15"/>
  <c r="AO2158" i="15" s="1"/>
  <c r="P2158" i="15"/>
  <c r="M2158" i="15" s="1"/>
  <c r="O2158" i="15"/>
  <c r="N2158" i="15"/>
  <c r="H2158" i="15"/>
  <c r="G2158" i="15"/>
  <c r="D2158" i="15"/>
  <c r="BA2158" i="15" s="1"/>
  <c r="C2158" i="15"/>
  <c r="AM2157" i="15"/>
  <c r="AH2157" i="15"/>
  <c r="AI2157" i="15" s="1"/>
  <c r="W2157" i="15"/>
  <c r="Y2157" i="15" s="1"/>
  <c r="V2157" i="15"/>
  <c r="U2157" i="15"/>
  <c r="X2157" i="15" s="1"/>
  <c r="R2157" i="15"/>
  <c r="AO2157" i="15" s="1"/>
  <c r="P2157" i="15"/>
  <c r="M2157" i="15" s="1"/>
  <c r="O2157" i="15"/>
  <c r="N2157" i="15"/>
  <c r="H2157" i="15"/>
  <c r="G2157" i="15"/>
  <c r="D2157" i="15"/>
  <c r="BA2157" i="15" s="1"/>
  <c r="C2157" i="15"/>
  <c r="AM2156" i="15"/>
  <c r="AH2156" i="15"/>
  <c r="AI2156" i="15" s="1"/>
  <c r="W2156" i="15"/>
  <c r="Y2156" i="15" s="1"/>
  <c r="V2156" i="15"/>
  <c r="U2156" i="15"/>
  <c r="X2156" i="15" s="1"/>
  <c r="R2156" i="15"/>
  <c r="AO2156" i="15" s="1"/>
  <c r="P2156" i="15"/>
  <c r="M2156" i="15" s="1"/>
  <c r="O2156" i="15"/>
  <c r="N2156" i="15"/>
  <c r="H2156" i="15"/>
  <c r="G2156" i="15"/>
  <c r="D2156" i="15"/>
  <c r="BA2156" i="15" s="1"/>
  <c r="C2156" i="15"/>
  <c r="AM2155" i="15"/>
  <c r="AH2155" i="15"/>
  <c r="AI2155" i="15" s="1"/>
  <c r="W2155" i="15"/>
  <c r="Y2155" i="15" s="1"/>
  <c r="V2155" i="15"/>
  <c r="U2155" i="15"/>
  <c r="X2155" i="15" s="1"/>
  <c r="R2155" i="15"/>
  <c r="AO2155" i="15" s="1"/>
  <c r="P2155" i="15"/>
  <c r="M2155" i="15" s="1"/>
  <c r="O2155" i="15"/>
  <c r="N2155" i="15"/>
  <c r="H2155" i="15"/>
  <c r="G2155" i="15"/>
  <c r="D2155" i="15"/>
  <c r="BA2155" i="15" s="1"/>
  <c r="C2155" i="15"/>
  <c r="AM2154" i="15"/>
  <c r="AH2154" i="15"/>
  <c r="AI2154" i="15" s="1"/>
  <c r="Y2154" i="15"/>
  <c r="W2154" i="15"/>
  <c r="V2154" i="15"/>
  <c r="U2154" i="15"/>
  <c r="X2154" i="15" s="1"/>
  <c r="R2154" i="15"/>
  <c r="AO2154" i="15" s="1"/>
  <c r="P2154" i="15"/>
  <c r="M2154" i="15" s="1"/>
  <c r="O2154" i="15"/>
  <c r="N2154" i="15"/>
  <c r="H2154" i="15"/>
  <c r="G2154" i="15"/>
  <c r="D2154" i="15"/>
  <c r="BA2154" i="15" s="1"/>
  <c r="C2154" i="15"/>
  <c r="AM2153" i="15"/>
  <c r="AH2153" i="15"/>
  <c r="AI2153" i="15" s="1"/>
  <c r="W2153" i="15"/>
  <c r="Y2153" i="15" s="1"/>
  <c r="V2153" i="15"/>
  <c r="U2153" i="15"/>
  <c r="X2153" i="15" s="1"/>
  <c r="R2153" i="15"/>
  <c r="AO2153" i="15" s="1"/>
  <c r="P2153" i="15"/>
  <c r="M2153" i="15" s="1"/>
  <c r="O2153" i="15"/>
  <c r="N2153" i="15"/>
  <c r="H2153" i="15"/>
  <c r="G2153" i="15"/>
  <c r="D2153" i="15"/>
  <c r="BA2153" i="15" s="1"/>
  <c r="C2153" i="15"/>
  <c r="AO2152" i="15"/>
  <c r="AM2152" i="15"/>
  <c r="AH2152" i="15"/>
  <c r="AI2152" i="15" s="1"/>
  <c r="W2152" i="15"/>
  <c r="Y2152" i="15" s="1"/>
  <c r="V2152" i="15"/>
  <c r="U2152" i="15"/>
  <c r="X2152" i="15" s="1"/>
  <c r="R2152" i="15"/>
  <c r="P2152" i="15"/>
  <c r="O2152" i="15"/>
  <c r="N2152" i="15"/>
  <c r="H2152" i="15"/>
  <c r="G2152" i="15"/>
  <c r="D2152" i="15"/>
  <c r="BA2152" i="15" s="1"/>
  <c r="C2152" i="15"/>
  <c r="AM2151" i="15"/>
  <c r="AH2151" i="15"/>
  <c r="AI2151" i="15" s="1"/>
  <c r="W2151" i="15"/>
  <c r="Y2151" i="15" s="1"/>
  <c r="V2151" i="15"/>
  <c r="U2151" i="15"/>
  <c r="X2151" i="15" s="1"/>
  <c r="R2151" i="15"/>
  <c r="AO2151" i="15" s="1"/>
  <c r="P2151" i="15"/>
  <c r="M2151" i="15" s="1"/>
  <c r="O2151" i="15"/>
  <c r="N2151" i="15"/>
  <c r="H2151" i="15"/>
  <c r="G2151" i="15"/>
  <c r="D2151" i="15"/>
  <c r="BA2151" i="15" s="1"/>
  <c r="C2151" i="15"/>
  <c r="AM2150" i="15"/>
  <c r="AH2150" i="15"/>
  <c r="AI2150" i="15" s="1"/>
  <c r="W2150" i="15"/>
  <c r="Y2150" i="15" s="1"/>
  <c r="V2150" i="15"/>
  <c r="U2150" i="15"/>
  <c r="X2150" i="15" s="1"/>
  <c r="R2150" i="15"/>
  <c r="P2150" i="15"/>
  <c r="O2150" i="15"/>
  <c r="N2150" i="15"/>
  <c r="H2150" i="15"/>
  <c r="G2150" i="15"/>
  <c r="D2150" i="15"/>
  <c r="BA2150" i="15" s="1"/>
  <c r="C2150" i="15"/>
  <c r="AM2149" i="15"/>
  <c r="AH2149" i="15"/>
  <c r="AI2149" i="15" s="1"/>
  <c r="W2149" i="15"/>
  <c r="Y2149" i="15" s="1"/>
  <c r="V2149" i="15"/>
  <c r="U2149" i="15"/>
  <c r="X2149" i="15" s="1"/>
  <c r="R2149" i="15"/>
  <c r="AO2149" i="15" s="1"/>
  <c r="P2149" i="15"/>
  <c r="M2149" i="15" s="1"/>
  <c r="O2149" i="15"/>
  <c r="N2149" i="15"/>
  <c r="H2149" i="15"/>
  <c r="G2149" i="15"/>
  <c r="D2149" i="15"/>
  <c r="BA2149" i="15" s="1"/>
  <c r="C2149" i="15"/>
  <c r="AM2148" i="15"/>
  <c r="AH2148" i="15"/>
  <c r="AI2148" i="15" s="1"/>
  <c r="W2148" i="15"/>
  <c r="Y2148" i="15" s="1"/>
  <c r="V2148" i="15"/>
  <c r="U2148" i="15"/>
  <c r="X2148" i="15" s="1"/>
  <c r="R2148" i="15"/>
  <c r="AO2148" i="15" s="1"/>
  <c r="P2148" i="15"/>
  <c r="O2148" i="15"/>
  <c r="N2148" i="15"/>
  <c r="H2148" i="15"/>
  <c r="G2148" i="15"/>
  <c r="D2148" i="15"/>
  <c r="BA2148" i="15" s="1"/>
  <c r="C2148" i="15"/>
  <c r="AM2147" i="15"/>
  <c r="AH2147" i="15"/>
  <c r="AI2147" i="15" s="1"/>
  <c r="W2147" i="15"/>
  <c r="Y2147" i="15" s="1"/>
  <c r="V2147" i="15"/>
  <c r="U2147" i="15"/>
  <c r="X2147" i="15" s="1"/>
  <c r="R2147" i="15"/>
  <c r="AO2147" i="15" s="1"/>
  <c r="P2147" i="15"/>
  <c r="M2147" i="15" s="1"/>
  <c r="O2147" i="15"/>
  <c r="N2147" i="15"/>
  <c r="H2147" i="15"/>
  <c r="G2147" i="15"/>
  <c r="D2147" i="15"/>
  <c r="BA2147" i="15" s="1"/>
  <c r="C2147" i="15"/>
  <c r="AM2146" i="15"/>
  <c r="AH2146" i="15"/>
  <c r="AI2146" i="15" s="1"/>
  <c r="W2146" i="15"/>
  <c r="Y2146" i="15" s="1"/>
  <c r="V2146" i="15"/>
  <c r="U2146" i="15"/>
  <c r="X2146" i="15" s="1"/>
  <c r="R2146" i="15"/>
  <c r="P2146" i="15"/>
  <c r="M2146" i="15" s="1"/>
  <c r="O2146" i="15"/>
  <c r="N2146" i="15"/>
  <c r="H2146" i="15"/>
  <c r="G2146" i="15"/>
  <c r="D2146" i="15"/>
  <c r="BA2146" i="15" s="1"/>
  <c r="C2146" i="15"/>
  <c r="BA2145" i="15"/>
  <c r="AM2145" i="15"/>
  <c r="AH2145" i="15"/>
  <c r="AI2145" i="15" s="1"/>
  <c r="W2145" i="15"/>
  <c r="Y2145" i="15" s="1"/>
  <c r="V2145" i="15"/>
  <c r="U2145" i="15"/>
  <c r="X2145" i="15" s="1"/>
  <c r="R2145" i="15"/>
  <c r="AO2145" i="15" s="1"/>
  <c r="P2145" i="15"/>
  <c r="M2145" i="15" s="1"/>
  <c r="O2145" i="15"/>
  <c r="N2145" i="15"/>
  <c r="H2145" i="15"/>
  <c r="G2145" i="15"/>
  <c r="D2145" i="15"/>
  <c r="C2145" i="15"/>
  <c r="AM2144" i="15"/>
  <c r="AH2144" i="15"/>
  <c r="AI2144" i="15" s="1"/>
  <c r="W2144" i="15"/>
  <c r="Y2144" i="15" s="1"/>
  <c r="V2144" i="15"/>
  <c r="U2144" i="15"/>
  <c r="X2144" i="15" s="1"/>
  <c r="R2144" i="15"/>
  <c r="AO2144" i="15" s="1"/>
  <c r="P2144" i="15"/>
  <c r="M2144" i="15" s="1"/>
  <c r="O2144" i="15"/>
  <c r="N2144" i="15"/>
  <c r="H2144" i="15"/>
  <c r="G2144" i="15"/>
  <c r="D2144" i="15"/>
  <c r="BA2144" i="15" s="1"/>
  <c r="C2144" i="15"/>
  <c r="AM2143" i="15"/>
  <c r="AH2143" i="15"/>
  <c r="AI2143" i="15" s="1"/>
  <c r="W2143" i="15"/>
  <c r="Y2143" i="15" s="1"/>
  <c r="V2143" i="15"/>
  <c r="U2143" i="15"/>
  <c r="X2143" i="15" s="1"/>
  <c r="R2143" i="15"/>
  <c r="AQ2143" i="15" s="1"/>
  <c r="P2143" i="15"/>
  <c r="M2143" i="15" s="1"/>
  <c r="O2143" i="15"/>
  <c r="N2143" i="15"/>
  <c r="H2143" i="15"/>
  <c r="G2143" i="15"/>
  <c r="D2143" i="15"/>
  <c r="BA2143" i="15" s="1"/>
  <c r="C2143" i="15"/>
  <c r="AM2142" i="15"/>
  <c r="AI2142" i="15"/>
  <c r="AH2142" i="15"/>
  <c r="W2142" i="15"/>
  <c r="Y2142" i="15" s="1"/>
  <c r="V2142" i="15"/>
  <c r="U2142" i="15"/>
  <c r="X2142" i="15" s="1"/>
  <c r="R2142" i="15"/>
  <c r="AO2142" i="15" s="1"/>
  <c r="P2142" i="15"/>
  <c r="M2142" i="15" s="1"/>
  <c r="O2142" i="15"/>
  <c r="N2142" i="15"/>
  <c r="H2142" i="15"/>
  <c r="G2142" i="15"/>
  <c r="D2142" i="15"/>
  <c r="BA2142" i="15" s="1"/>
  <c r="C2142" i="15"/>
  <c r="AM2141" i="15"/>
  <c r="AH2141" i="15"/>
  <c r="AI2141" i="15" s="1"/>
  <c r="W2141" i="15"/>
  <c r="Y2141" i="15" s="1"/>
  <c r="V2141" i="15"/>
  <c r="U2141" i="15"/>
  <c r="X2141" i="15" s="1"/>
  <c r="R2141" i="15"/>
  <c r="AO2141" i="15" s="1"/>
  <c r="P2141" i="15"/>
  <c r="O2141" i="15"/>
  <c r="N2141" i="15"/>
  <c r="H2141" i="15"/>
  <c r="G2141" i="15"/>
  <c r="D2141" i="15"/>
  <c r="BA2141" i="15" s="1"/>
  <c r="C2141" i="15"/>
  <c r="AM2140" i="15"/>
  <c r="AH2140" i="15"/>
  <c r="AI2140" i="15" s="1"/>
  <c r="W2140" i="15"/>
  <c r="Y2140" i="15" s="1"/>
  <c r="V2140" i="15"/>
  <c r="U2140" i="15"/>
  <c r="X2140" i="15" s="1"/>
  <c r="R2140" i="15"/>
  <c r="AO2140" i="15" s="1"/>
  <c r="P2140" i="15"/>
  <c r="M2140" i="15" s="1"/>
  <c r="O2140" i="15"/>
  <c r="N2140" i="15"/>
  <c r="H2140" i="15"/>
  <c r="G2140" i="15"/>
  <c r="D2140" i="15"/>
  <c r="BA2140" i="15" s="1"/>
  <c r="C2140" i="15"/>
  <c r="AM2139" i="15"/>
  <c r="AI2139" i="15"/>
  <c r="AH2139" i="15"/>
  <c r="W2139" i="15"/>
  <c r="Y2139" i="15" s="1"/>
  <c r="V2139" i="15"/>
  <c r="U2139" i="15"/>
  <c r="X2139" i="15" s="1"/>
  <c r="R2139" i="15"/>
  <c r="AO2139" i="15" s="1"/>
  <c r="P2139" i="15"/>
  <c r="M2139" i="15" s="1"/>
  <c r="O2139" i="15"/>
  <c r="N2139" i="15"/>
  <c r="H2139" i="15"/>
  <c r="G2139" i="15"/>
  <c r="D2139" i="15"/>
  <c r="BA2139" i="15" s="1"/>
  <c r="C2139" i="15"/>
  <c r="BA2138" i="15"/>
  <c r="AM2138" i="15"/>
  <c r="AH2138" i="15"/>
  <c r="AI2138" i="15" s="1"/>
  <c r="W2138" i="15"/>
  <c r="Y2138" i="15" s="1"/>
  <c r="V2138" i="15"/>
  <c r="U2138" i="15"/>
  <c r="X2138" i="15" s="1"/>
  <c r="R2138" i="15"/>
  <c r="AO2138" i="15" s="1"/>
  <c r="P2138" i="15"/>
  <c r="O2138" i="15"/>
  <c r="N2138" i="15"/>
  <c r="M2138" i="15"/>
  <c r="H2138" i="15"/>
  <c r="G2138" i="15"/>
  <c r="D2138" i="15"/>
  <c r="C2138" i="15"/>
  <c r="AM2137" i="15"/>
  <c r="AH2137" i="15"/>
  <c r="AI2137" i="15" s="1"/>
  <c r="W2137" i="15"/>
  <c r="Y2137" i="15" s="1"/>
  <c r="V2137" i="15"/>
  <c r="U2137" i="15"/>
  <c r="X2137" i="15" s="1"/>
  <c r="R2137" i="15"/>
  <c r="AO2137" i="15" s="1"/>
  <c r="P2137" i="15"/>
  <c r="M2137" i="15" s="1"/>
  <c r="O2137" i="15"/>
  <c r="N2137" i="15"/>
  <c r="H2137" i="15"/>
  <c r="G2137" i="15"/>
  <c r="D2137" i="15"/>
  <c r="BA2137" i="15" s="1"/>
  <c r="C2137" i="15"/>
  <c r="AM2136" i="15"/>
  <c r="AH2136" i="15"/>
  <c r="AI2136" i="15" s="1"/>
  <c r="W2136" i="15"/>
  <c r="Y2136" i="15" s="1"/>
  <c r="V2136" i="15"/>
  <c r="U2136" i="15"/>
  <c r="X2136" i="15" s="1"/>
  <c r="R2136" i="15"/>
  <c r="P2136" i="15"/>
  <c r="M2136" i="15" s="1"/>
  <c r="O2136" i="15"/>
  <c r="N2136" i="15"/>
  <c r="H2136" i="15"/>
  <c r="G2136" i="15"/>
  <c r="D2136" i="15"/>
  <c r="BA2136" i="15" s="1"/>
  <c r="C2136" i="15"/>
  <c r="AM2135" i="15"/>
  <c r="AH2135" i="15"/>
  <c r="AI2135" i="15" s="1"/>
  <c r="W2135" i="15"/>
  <c r="Y2135" i="15" s="1"/>
  <c r="V2135" i="15"/>
  <c r="U2135" i="15"/>
  <c r="X2135" i="15" s="1"/>
  <c r="R2135" i="15"/>
  <c r="AO2135" i="15" s="1"/>
  <c r="P2135" i="15"/>
  <c r="M2135" i="15" s="1"/>
  <c r="O2135" i="15"/>
  <c r="N2135" i="15"/>
  <c r="H2135" i="15"/>
  <c r="G2135" i="15"/>
  <c r="D2135" i="15"/>
  <c r="BA2135" i="15" s="1"/>
  <c r="C2135" i="15"/>
  <c r="AM2134" i="15"/>
  <c r="AH2134" i="15"/>
  <c r="AI2134" i="15" s="1"/>
  <c r="W2134" i="15"/>
  <c r="Y2134" i="15" s="1"/>
  <c r="V2134" i="15"/>
  <c r="U2134" i="15"/>
  <c r="X2134" i="15" s="1"/>
  <c r="R2134" i="15"/>
  <c r="AO2134" i="15" s="1"/>
  <c r="P2134" i="15"/>
  <c r="M2134" i="15" s="1"/>
  <c r="O2134" i="15"/>
  <c r="N2134" i="15"/>
  <c r="H2134" i="15"/>
  <c r="G2134" i="15"/>
  <c r="D2134" i="15"/>
  <c r="BA2134" i="15" s="1"/>
  <c r="C2134" i="15"/>
  <c r="AM2133" i="15"/>
  <c r="AH2133" i="15"/>
  <c r="AI2133" i="15" s="1"/>
  <c r="W2133" i="15"/>
  <c r="Y2133" i="15" s="1"/>
  <c r="V2133" i="15"/>
  <c r="U2133" i="15"/>
  <c r="X2133" i="15" s="1"/>
  <c r="R2133" i="15"/>
  <c r="AO2133" i="15" s="1"/>
  <c r="P2133" i="15"/>
  <c r="M2133" i="15" s="1"/>
  <c r="O2133" i="15"/>
  <c r="N2133" i="15"/>
  <c r="H2133" i="15"/>
  <c r="G2133" i="15"/>
  <c r="D2133" i="15"/>
  <c r="BA2133" i="15" s="1"/>
  <c r="C2133" i="15"/>
  <c r="AM2132" i="15"/>
  <c r="AH2132" i="15"/>
  <c r="AI2132" i="15" s="1"/>
  <c r="W2132" i="15"/>
  <c r="Y2132" i="15" s="1"/>
  <c r="V2132" i="15"/>
  <c r="U2132" i="15"/>
  <c r="X2132" i="15" s="1"/>
  <c r="R2132" i="15"/>
  <c r="AO2132" i="15" s="1"/>
  <c r="P2132" i="15"/>
  <c r="O2132" i="15"/>
  <c r="N2132" i="15"/>
  <c r="H2132" i="15"/>
  <c r="G2132" i="15"/>
  <c r="D2132" i="15"/>
  <c r="BA2132" i="15" s="1"/>
  <c r="C2132" i="15"/>
  <c r="AM2131" i="15"/>
  <c r="AH2131" i="15"/>
  <c r="AI2131" i="15" s="1"/>
  <c r="W2131" i="15"/>
  <c r="Y2131" i="15" s="1"/>
  <c r="V2131" i="15"/>
  <c r="U2131" i="15"/>
  <c r="X2131" i="15" s="1"/>
  <c r="R2131" i="15"/>
  <c r="AO2131" i="15" s="1"/>
  <c r="P2131" i="15"/>
  <c r="M2131" i="15" s="1"/>
  <c r="O2131" i="15"/>
  <c r="N2131" i="15"/>
  <c r="H2131" i="15"/>
  <c r="G2131" i="15"/>
  <c r="D2131" i="15"/>
  <c r="BA2131" i="15" s="1"/>
  <c r="C2131" i="15"/>
  <c r="AM2130" i="15"/>
  <c r="AH2130" i="15"/>
  <c r="AI2130" i="15" s="1"/>
  <c r="W2130" i="15"/>
  <c r="Y2130" i="15" s="1"/>
  <c r="V2130" i="15"/>
  <c r="U2130" i="15"/>
  <c r="X2130" i="15" s="1"/>
  <c r="R2130" i="15"/>
  <c r="P2130" i="15"/>
  <c r="O2130" i="15"/>
  <c r="N2130" i="15"/>
  <c r="H2130" i="15"/>
  <c r="G2130" i="15"/>
  <c r="D2130" i="15"/>
  <c r="BA2130" i="15" s="1"/>
  <c r="C2130" i="15"/>
  <c r="AM2129" i="15"/>
  <c r="AH2129" i="15"/>
  <c r="AI2129" i="15" s="1"/>
  <c r="W2129" i="15"/>
  <c r="Y2129" i="15" s="1"/>
  <c r="V2129" i="15"/>
  <c r="U2129" i="15"/>
  <c r="X2129" i="15" s="1"/>
  <c r="R2129" i="15"/>
  <c r="AO2129" i="15" s="1"/>
  <c r="P2129" i="15"/>
  <c r="M2129" i="15" s="1"/>
  <c r="O2129" i="15"/>
  <c r="N2129" i="15"/>
  <c r="H2129" i="15"/>
  <c r="G2129" i="15"/>
  <c r="D2129" i="15"/>
  <c r="BA2129" i="15" s="1"/>
  <c r="C2129" i="15"/>
  <c r="AM2128" i="15"/>
  <c r="AH2128" i="15"/>
  <c r="AI2128" i="15" s="1"/>
  <c r="W2128" i="15"/>
  <c r="Y2128" i="15" s="1"/>
  <c r="V2128" i="15"/>
  <c r="U2128" i="15"/>
  <c r="X2128" i="15" s="1"/>
  <c r="R2128" i="15"/>
  <c r="AO2128" i="15" s="1"/>
  <c r="P2128" i="15"/>
  <c r="M2128" i="15" s="1"/>
  <c r="O2128" i="15"/>
  <c r="N2128" i="15"/>
  <c r="H2128" i="15"/>
  <c r="G2128" i="15"/>
  <c r="D2128" i="15"/>
  <c r="BA2128" i="15" s="1"/>
  <c r="C2128" i="15"/>
  <c r="AM2127" i="15"/>
  <c r="AH2127" i="15"/>
  <c r="AI2127" i="15" s="1"/>
  <c r="W2127" i="15"/>
  <c r="Y2127" i="15" s="1"/>
  <c r="V2127" i="15"/>
  <c r="U2127" i="15"/>
  <c r="X2127" i="15" s="1"/>
  <c r="R2127" i="15"/>
  <c r="AO2127" i="15" s="1"/>
  <c r="P2127" i="15"/>
  <c r="M2127" i="15" s="1"/>
  <c r="O2127" i="15"/>
  <c r="N2127" i="15"/>
  <c r="H2127" i="15"/>
  <c r="G2127" i="15"/>
  <c r="D2127" i="15"/>
  <c r="BA2127" i="15" s="1"/>
  <c r="C2127" i="15"/>
  <c r="AM2126" i="15"/>
  <c r="AH2126" i="15"/>
  <c r="AI2126" i="15" s="1"/>
  <c r="W2126" i="15"/>
  <c r="Y2126" i="15" s="1"/>
  <c r="V2126" i="15"/>
  <c r="U2126" i="15"/>
  <c r="X2126" i="15" s="1"/>
  <c r="R2126" i="15"/>
  <c r="P2126" i="15"/>
  <c r="O2126" i="15"/>
  <c r="N2126" i="15"/>
  <c r="H2126" i="15"/>
  <c r="G2126" i="15"/>
  <c r="D2126" i="15"/>
  <c r="BA2126" i="15" s="1"/>
  <c r="C2126" i="15"/>
  <c r="AM2125" i="15"/>
  <c r="AH2125" i="15"/>
  <c r="AI2125" i="15" s="1"/>
  <c r="W2125" i="15"/>
  <c r="Y2125" i="15" s="1"/>
  <c r="V2125" i="15"/>
  <c r="U2125" i="15"/>
  <c r="X2125" i="15" s="1"/>
  <c r="R2125" i="15"/>
  <c r="AO2125" i="15" s="1"/>
  <c r="P2125" i="15"/>
  <c r="M2125" i="15" s="1"/>
  <c r="O2125" i="15"/>
  <c r="N2125" i="15"/>
  <c r="H2125" i="15"/>
  <c r="G2125" i="15"/>
  <c r="D2125" i="15"/>
  <c r="BA2125" i="15" s="1"/>
  <c r="C2125" i="15"/>
  <c r="AM2124" i="15"/>
  <c r="AH2124" i="15"/>
  <c r="AI2124" i="15" s="1"/>
  <c r="W2124" i="15"/>
  <c r="Y2124" i="15" s="1"/>
  <c r="V2124" i="15"/>
  <c r="U2124" i="15"/>
  <c r="X2124" i="15" s="1"/>
  <c r="R2124" i="15"/>
  <c r="AO2124" i="15" s="1"/>
  <c r="P2124" i="15"/>
  <c r="M2124" i="15" s="1"/>
  <c r="O2124" i="15"/>
  <c r="N2124" i="15"/>
  <c r="H2124" i="15"/>
  <c r="G2124" i="15"/>
  <c r="D2124" i="15"/>
  <c r="BA2124" i="15" s="1"/>
  <c r="C2124" i="15"/>
  <c r="AO2123" i="15"/>
  <c r="AM2123" i="15"/>
  <c r="AH2123" i="15"/>
  <c r="AI2123" i="15" s="1"/>
  <c r="W2123" i="15"/>
  <c r="Y2123" i="15" s="1"/>
  <c r="V2123" i="15"/>
  <c r="U2123" i="15"/>
  <c r="X2123" i="15" s="1"/>
  <c r="R2123" i="15"/>
  <c r="Q2123" i="15" s="1"/>
  <c r="AP2123" i="15" s="1"/>
  <c r="P2123" i="15"/>
  <c r="M2123" i="15" s="1"/>
  <c r="O2123" i="15"/>
  <c r="N2123" i="15"/>
  <c r="H2123" i="15"/>
  <c r="G2123" i="15"/>
  <c r="D2123" i="15"/>
  <c r="BA2123" i="15" s="1"/>
  <c r="C2123" i="15"/>
  <c r="AM2122" i="15"/>
  <c r="AH2122" i="15"/>
  <c r="AI2122" i="15" s="1"/>
  <c r="W2122" i="15"/>
  <c r="Y2122" i="15" s="1"/>
  <c r="V2122" i="15"/>
  <c r="U2122" i="15"/>
  <c r="X2122" i="15" s="1"/>
  <c r="R2122" i="15"/>
  <c r="AO2122" i="15" s="1"/>
  <c r="P2122" i="15"/>
  <c r="M2122" i="15" s="1"/>
  <c r="O2122" i="15"/>
  <c r="N2122" i="15"/>
  <c r="H2122" i="15"/>
  <c r="G2122" i="15"/>
  <c r="D2122" i="15"/>
  <c r="BA2122" i="15" s="1"/>
  <c r="C2122" i="15"/>
  <c r="AM2121" i="15"/>
  <c r="AH2121" i="15"/>
  <c r="AI2121" i="15" s="1"/>
  <c r="W2121" i="15"/>
  <c r="Y2121" i="15" s="1"/>
  <c r="V2121" i="15"/>
  <c r="U2121" i="15"/>
  <c r="X2121" i="15" s="1"/>
  <c r="R2121" i="15"/>
  <c r="AO2121" i="15" s="1"/>
  <c r="P2121" i="15"/>
  <c r="M2121" i="15" s="1"/>
  <c r="O2121" i="15"/>
  <c r="N2121" i="15"/>
  <c r="H2121" i="15"/>
  <c r="G2121" i="15"/>
  <c r="D2121" i="15"/>
  <c r="BA2121" i="15" s="1"/>
  <c r="C2121" i="15"/>
  <c r="AM2120" i="15"/>
  <c r="AH2120" i="15"/>
  <c r="AI2120" i="15" s="1"/>
  <c r="W2120" i="15"/>
  <c r="Y2120" i="15" s="1"/>
  <c r="V2120" i="15"/>
  <c r="U2120" i="15"/>
  <c r="X2120" i="15" s="1"/>
  <c r="R2120" i="15"/>
  <c r="AO2120" i="15" s="1"/>
  <c r="P2120" i="15"/>
  <c r="M2120" i="15" s="1"/>
  <c r="O2120" i="15"/>
  <c r="N2120" i="15"/>
  <c r="H2120" i="15"/>
  <c r="G2120" i="15"/>
  <c r="D2120" i="15"/>
  <c r="BA2120" i="15" s="1"/>
  <c r="C2120" i="15"/>
  <c r="AM2119" i="15"/>
  <c r="AH2119" i="15"/>
  <c r="AI2119" i="15" s="1"/>
  <c r="W2119" i="15"/>
  <c r="Y2119" i="15" s="1"/>
  <c r="V2119" i="15"/>
  <c r="U2119" i="15"/>
  <c r="X2119" i="15" s="1"/>
  <c r="R2119" i="15"/>
  <c r="P2119" i="15"/>
  <c r="M2119" i="15" s="1"/>
  <c r="O2119" i="15"/>
  <c r="N2119" i="15"/>
  <c r="H2119" i="15"/>
  <c r="G2119" i="15"/>
  <c r="D2119" i="15"/>
  <c r="BA2119" i="15" s="1"/>
  <c r="C2119" i="15"/>
  <c r="AM2118" i="15"/>
  <c r="AH2118" i="15"/>
  <c r="AI2118" i="15" s="1"/>
  <c r="W2118" i="15"/>
  <c r="Y2118" i="15" s="1"/>
  <c r="V2118" i="15"/>
  <c r="U2118" i="15"/>
  <c r="X2118" i="15" s="1"/>
  <c r="R2118" i="15"/>
  <c r="AO2118" i="15" s="1"/>
  <c r="P2118" i="15"/>
  <c r="M2118" i="15" s="1"/>
  <c r="O2118" i="15"/>
  <c r="N2118" i="15"/>
  <c r="H2118" i="15"/>
  <c r="G2118" i="15"/>
  <c r="D2118" i="15"/>
  <c r="BA2118" i="15" s="1"/>
  <c r="C2118" i="15"/>
  <c r="AM2117" i="15"/>
  <c r="AH2117" i="15"/>
  <c r="AI2117" i="15" s="1"/>
  <c r="W2117" i="15"/>
  <c r="Y2117" i="15" s="1"/>
  <c r="V2117" i="15"/>
  <c r="U2117" i="15"/>
  <c r="X2117" i="15" s="1"/>
  <c r="R2117" i="15"/>
  <c r="AO2117" i="15" s="1"/>
  <c r="P2117" i="15"/>
  <c r="M2117" i="15" s="1"/>
  <c r="O2117" i="15"/>
  <c r="N2117" i="15"/>
  <c r="H2117" i="15"/>
  <c r="G2117" i="15"/>
  <c r="D2117" i="15"/>
  <c r="BA2117" i="15" s="1"/>
  <c r="C2117" i="15"/>
  <c r="AM2116" i="15"/>
  <c r="AH2116" i="15"/>
  <c r="AI2116" i="15" s="1"/>
  <c r="W2116" i="15"/>
  <c r="Y2116" i="15" s="1"/>
  <c r="V2116" i="15"/>
  <c r="U2116" i="15"/>
  <c r="X2116" i="15" s="1"/>
  <c r="R2116" i="15"/>
  <c r="AO2116" i="15" s="1"/>
  <c r="P2116" i="15"/>
  <c r="O2116" i="15"/>
  <c r="N2116" i="15"/>
  <c r="H2116" i="15"/>
  <c r="G2116" i="15"/>
  <c r="D2116" i="15"/>
  <c r="BA2116" i="15" s="1"/>
  <c r="C2116" i="15"/>
  <c r="AM2115" i="15"/>
  <c r="AH2115" i="15"/>
  <c r="AI2115" i="15" s="1"/>
  <c r="W2115" i="15"/>
  <c r="Y2115" i="15" s="1"/>
  <c r="V2115" i="15"/>
  <c r="U2115" i="15"/>
  <c r="X2115" i="15" s="1"/>
  <c r="R2115" i="15"/>
  <c r="AO2115" i="15" s="1"/>
  <c r="P2115" i="15"/>
  <c r="M2115" i="15" s="1"/>
  <c r="O2115" i="15"/>
  <c r="N2115" i="15"/>
  <c r="H2115" i="15"/>
  <c r="G2115" i="15"/>
  <c r="D2115" i="15"/>
  <c r="BA2115" i="15" s="1"/>
  <c r="C2115" i="15"/>
  <c r="AM2114" i="15"/>
  <c r="AH2114" i="15"/>
  <c r="AI2114" i="15" s="1"/>
  <c r="W2114" i="15"/>
  <c r="Y2114" i="15" s="1"/>
  <c r="V2114" i="15"/>
  <c r="U2114" i="15"/>
  <c r="X2114" i="15" s="1"/>
  <c r="R2114" i="15"/>
  <c r="AO2114" i="15" s="1"/>
  <c r="P2114" i="15"/>
  <c r="M2114" i="15" s="1"/>
  <c r="O2114" i="15"/>
  <c r="N2114" i="15"/>
  <c r="H2114" i="15"/>
  <c r="G2114" i="15"/>
  <c r="D2114" i="15"/>
  <c r="BA2114" i="15" s="1"/>
  <c r="C2114" i="15"/>
  <c r="AM2113" i="15"/>
  <c r="AH2113" i="15"/>
  <c r="AI2113" i="15" s="1"/>
  <c r="W2113" i="15"/>
  <c r="Y2113" i="15" s="1"/>
  <c r="V2113" i="15"/>
  <c r="U2113" i="15"/>
  <c r="X2113" i="15" s="1"/>
  <c r="R2113" i="15"/>
  <c r="AO2113" i="15" s="1"/>
  <c r="P2113" i="15"/>
  <c r="M2113" i="15" s="1"/>
  <c r="O2113" i="15"/>
  <c r="N2113" i="15"/>
  <c r="H2113" i="15"/>
  <c r="G2113" i="15"/>
  <c r="D2113" i="15"/>
  <c r="BA2113" i="15" s="1"/>
  <c r="C2113" i="15"/>
  <c r="AM2112" i="15"/>
  <c r="AH2112" i="15"/>
  <c r="AI2112" i="15" s="1"/>
  <c r="W2112" i="15"/>
  <c r="Y2112" i="15" s="1"/>
  <c r="V2112" i="15"/>
  <c r="U2112" i="15"/>
  <c r="X2112" i="15" s="1"/>
  <c r="R2112" i="15"/>
  <c r="AO2112" i="15" s="1"/>
  <c r="P2112" i="15"/>
  <c r="O2112" i="15"/>
  <c r="N2112" i="15"/>
  <c r="H2112" i="15"/>
  <c r="G2112" i="15"/>
  <c r="D2112" i="15"/>
  <c r="BA2112" i="15" s="1"/>
  <c r="C2112" i="15"/>
  <c r="AM2111" i="15"/>
  <c r="AH2111" i="15"/>
  <c r="AI2111" i="15" s="1"/>
  <c r="W2111" i="15"/>
  <c r="Y2111" i="15" s="1"/>
  <c r="V2111" i="15"/>
  <c r="U2111" i="15"/>
  <c r="X2111" i="15" s="1"/>
  <c r="R2111" i="15"/>
  <c r="AO2111" i="15" s="1"/>
  <c r="P2111" i="15"/>
  <c r="M2111" i="15" s="1"/>
  <c r="O2111" i="15"/>
  <c r="N2111" i="15"/>
  <c r="H2111" i="15"/>
  <c r="G2111" i="15"/>
  <c r="D2111" i="15"/>
  <c r="BA2111" i="15" s="1"/>
  <c r="C2111" i="15"/>
  <c r="AM2110" i="15"/>
  <c r="AH2110" i="15"/>
  <c r="AI2110" i="15" s="1"/>
  <c r="W2110" i="15"/>
  <c r="Y2110" i="15" s="1"/>
  <c r="V2110" i="15"/>
  <c r="U2110" i="15"/>
  <c r="X2110" i="15" s="1"/>
  <c r="R2110" i="15"/>
  <c r="P2110" i="15"/>
  <c r="O2110" i="15"/>
  <c r="N2110" i="15"/>
  <c r="H2110" i="15"/>
  <c r="AQ2110" i="15" s="1"/>
  <c r="G2110" i="15"/>
  <c r="D2110" i="15"/>
  <c r="BA2110" i="15" s="1"/>
  <c r="C2110" i="15"/>
  <c r="AM2109" i="15"/>
  <c r="AH2109" i="15"/>
  <c r="AI2109" i="15" s="1"/>
  <c r="W2109" i="15"/>
  <c r="Y2109" i="15" s="1"/>
  <c r="V2109" i="15"/>
  <c r="U2109" i="15"/>
  <c r="X2109" i="15" s="1"/>
  <c r="R2109" i="15"/>
  <c r="P2109" i="15"/>
  <c r="M2109" i="15" s="1"/>
  <c r="O2109" i="15"/>
  <c r="N2109" i="15"/>
  <c r="H2109" i="15"/>
  <c r="Q2109" i="15" s="1"/>
  <c r="AP2109" i="15" s="1"/>
  <c r="G2109" i="15"/>
  <c r="D2109" i="15"/>
  <c r="BA2109" i="15" s="1"/>
  <c r="C2109" i="15"/>
  <c r="AM2108" i="15"/>
  <c r="AH2108" i="15"/>
  <c r="AI2108" i="15" s="1"/>
  <c r="W2108" i="15"/>
  <c r="Y2108" i="15" s="1"/>
  <c r="V2108" i="15"/>
  <c r="U2108" i="15"/>
  <c r="X2108" i="15" s="1"/>
  <c r="R2108" i="15"/>
  <c r="AO2108" i="15" s="1"/>
  <c r="P2108" i="15"/>
  <c r="M2108" i="15" s="1"/>
  <c r="O2108" i="15"/>
  <c r="N2108" i="15"/>
  <c r="H2108" i="15"/>
  <c r="G2108" i="15"/>
  <c r="D2108" i="15"/>
  <c r="BA2108" i="15" s="1"/>
  <c r="C2108" i="15"/>
  <c r="AM2107" i="15"/>
  <c r="AH2107" i="15"/>
  <c r="AI2107" i="15" s="1"/>
  <c r="W2107" i="15"/>
  <c r="Y2107" i="15" s="1"/>
  <c r="V2107" i="15"/>
  <c r="U2107" i="15"/>
  <c r="X2107" i="15" s="1"/>
  <c r="R2107" i="15"/>
  <c r="AO2107" i="15" s="1"/>
  <c r="P2107" i="15"/>
  <c r="M2107" i="15" s="1"/>
  <c r="O2107" i="15"/>
  <c r="N2107" i="15"/>
  <c r="H2107" i="15"/>
  <c r="G2107" i="15"/>
  <c r="D2107" i="15"/>
  <c r="BA2107" i="15" s="1"/>
  <c r="C2107" i="15"/>
  <c r="AM2106" i="15"/>
  <c r="AH2106" i="15"/>
  <c r="AI2106" i="15" s="1"/>
  <c r="W2106" i="15"/>
  <c r="Y2106" i="15" s="1"/>
  <c r="V2106" i="15"/>
  <c r="U2106" i="15"/>
  <c r="X2106" i="15" s="1"/>
  <c r="R2106" i="15"/>
  <c r="P2106" i="15"/>
  <c r="O2106" i="15"/>
  <c r="N2106" i="15"/>
  <c r="H2106" i="15"/>
  <c r="G2106" i="15"/>
  <c r="D2106" i="15"/>
  <c r="BA2106" i="15" s="1"/>
  <c r="C2106" i="15"/>
  <c r="AM2105" i="15"/>
  <c r="AH2105" i="15"/>
  <c r="AI2105" i="15" s="1"/>
  <c r="W2105" i="15"/>
  <c r="Y2105" i="15" s="1"/>
  <c r="V2105" i="15"/>
  <c r="U2105" i="15"/>
  <c r="X2105" i="15" s="1"/>
  <c r="R2105" i="15"/>
  <c r="AO2105" i="15" s="1"/>
  <c r="P2105" i="15"/>
  <c r="M2105" i="15" s="1"/>
  <c r="O2105" i="15"/>
  <c r="N2105" i="15"/>
  <c r="H2105" i="15"/>
  <c r="G2105" i="15"/>
  <c r="D2105" i="15"/>
  <c r="BA2105" i="15" s="1"/>
  <c r="C2105" i="15"/>
  <c r="AM2104" i="15"/>
  <c r="AH2104" i="15"/>
  <c r="AI2104" i="15" s="1"/>
  <c r="W2104" i="15"/>
  <c r="Y2104" i="15" s="1"/>
  <c r="V2104" i="15"/>
  <c r="U2104" i="15"/>
  <c r="X2104" i="15" s="1"/>
  <c r="R2104" i="15"/>
  <c r="AO2104" i="15" s="1"/>
  <c r="P2104" i="15"/>
  <c r="M2104" i="15" s="1"/>
  <c r="O2104" i="15"/>
  <c r="N2104" i="15"/>
  <c r="H2104" i="15"/>
  <c r="G2104" i="15"/>
  <c r="D2104" i="15"/>
  <c r="BA2104" i="15" s="1"/>
  <c r="C2104" i="15"/>
  <c r="AM2103" i="15"/>
  <c r="AH2103" i="15"/>
  <c r="AI2103" i="15" s="1"/>
  <c r="W2103" i="15"/>
  <c r="Y2103" i="15" s="1"/>
  <c r="V2103" i="15"/>
  <c r="U2103" i="15"/>
  <c r="X2103" i="15" s="1"/>
  <c r="R2103" i="15"/>
  <c r="AO2103" i="15" s="1"/>
  <c r="P2103" i="15"/>
  <c r="M2103" i="15" s="1"/>
  <c r="O2103" i="15"/>
  <c r="N2103" i="15"/>
  <c r="H2103" i="15"/>
  <c r="AQ2103" i="15" s="1"/>
  <c r="G2103" i="15"/>
  <c r="D2103" i="15"/>
  <c r="BA2103" i="15" s="1"/>
  <c r="C2103" i="15"/>
  <c r="AM2102" i="15"/>
  <c r="AI2102" i="15"/>
  <c r="AH2102" i="15"/>
  <c r="W2102" i="15"/>
  <c r="Y2102" i="15" s="1"/>
  <c r="V2102" i="15"/>
  <c r="U2102" i="15"/>
  <c r="X2102" i="15" s="1"/>
  <c r="R2102" i="15"/>
  <c r="P2102" i="15"/>
  <c r="O2102" i="15"/>
  <c r="N2102" i="15"/>
  <c r="H2102" i="15"/>
  <c r="G2102" i="15"/>
  <c r="D2102" i="15"/>
  <c r="BA2102" i="15" s="1"/>
  <c r="C2102" i="15"/>
  <c r="AM2101" i="15"/>
  <c r="AH2101" i="15"/>
  <c r="AI2101" i="15" s="1"/>
  <c r="W2101" i="15"/>
  <c r="Y2101" i="15" s="1"/>
  <c r="V2101" i="15"/>
  <c r="U2101" i="15"/>
  <c r="X2101" i="15" s="1"/>
  <c r="R2101" i="15"/>
  <c r="AO2101" i="15" s="1"/>
  <c r="P2101" i="15"/>
  <c r="M2101" i="15" s="1"/>
  <c r="O2101" i="15"/>
  <c r="N2101" i="15"/>
  <c r="H2101" i="15"/>
  <c r="G2101" i="15"/>
  <c r="D2101" i="15"/>
  <c r="BA2101" i="15" s="1"/>
  <c r="C2101" i="15"/>
  <c r="AM2100" i="15"/>
  <c r="AH2100" i="15"/>
  <c r="AI2100" i="15" s="1"/>
  <c r="W2100" i="15"/>
  <c r="Y2100" i="15" s="1"/>
  <c r="V2100" i="15"/>
  <c r="U2100" i="15"/>
  <c r="X2100" i="15" s="1"/>
  <c r="R2100" i="15"/>
  <c r="AO2100" i="15" s="1"/>
  <c r="P2100" i="15"/>
  <c r="M2100" i="15" s="1"/>
  <c r="O2100" i="15"/>
  <c r="N2100" i="15"/>
  <c r="H2100" i="15"/>
  <c r="G2100" i="15"/>
  <c r="D2100" i="15"/>
  <c r="BA2100" i="15" s="1"/>
  <c r="C2100" i="15"/>
  <c r="AM2099" i="15"/>
  <c r="AH2099" i="15"/>
  <c r="AI2099" i="15" s="1"/>
  <c r="W2099" i="15"/>
  <c r="Y2099" i="15" s="1"/>
  <c r="V2099" i="15"/>
  <c r="U2099" i="15"/>
  <c r="X2099" i="15" s="1"/>
  <c r="R2099" i="15"/>
  <c r="AQ2099" i="15" s="1"/>
  <c r="P2099" i="15"/>
  <c r="M2099" i="15" s="1"/>
  <c r="O2099" i="15"/>
  <c r="N2099" i="15"/>
  <c r="H2099" i="15"/>
  <c r="G2099" i="15"/>
  <c r="D2099" i="15"/>
  <c r="BA2099" i="15" s="1"/>
  <c r="C2099" i="15"/>
  <c r="AM2098" i="15"/>
  <c r="AH2098" i="15"/>
  <c r="AI2098" i="15" s="1"/>
  <c r="W2098" i="15"/>
  <c r="Y2098" i="15" s="1"/>
  <c r="V2098" i="15"/>
  <c r="U2098" i="15"/>
  <c r="X2098" i="15" s="1"/>
  <c r="R2098" i="15"/>
  <c r="AO2098" i="15" s="1"/>
  <c r="P2098" i="15"/>
  <c r="M2098" i="15" s="1"/>
  <c r="O2098" i="15"/>
  <c r="N2098" i="15"/>
  <c r="H2098" i="15"/>
  <c r="G2098" i="15"/>
  <c r="D2098" i="15"/>
  <c r="BA2098" i="15" s="1"/>
  <c r="C2098" i="15"/>
  <c r="AM2097" i="15"/>
  <c r="AI2097" i="15"/>
  <c r="AH2097" i="15"/>
  <c r="W2097" i="15"/>
  <c r="Y2097" i="15" s="1"/>
  <c r="V2097" i="15"/>
  <c r="U2097" i="15"/>
  <c r="X2097" i="15" s="1"/>
  <c r="R2097" i="15"/>
  <c r="AO2097" i="15" s="1"/>
  <c r="P2097" i="15"/>
  <c r="M2097" i="15" s="1"/>
  <c r="O2097" i="15"/>
  <c r="N2097" i="15"/>
  <c r="H2097" i="15"/>
  <c r="AQ2097" i="15" s="1"/>
  <c r="G2097" i="15"/>
  <c r="D2097" i="15"/>
  <c r="BA2097" i="15" s="1"/>
  <c r="C2097" i="15"/>
  <c r="AM2096" i="15"/>
  <c r="AH2096" i="15"/>
  <c r="AI2096" i="15" s="1"/>
  <c r="W2096" i="15"/>
  <c r="Y2096" i="15" s="1"/>
  <c r="V2096" i="15"/>
  <c r="U2096" i="15"/>
  <c r="X2096" i="15" s="1"/>
  <c r="R2096" i="15"/>
  <c r="P2096" i="15"/>
  <c r="O2096" i="15"/>
  <c r="N2096" i="15"/>
  <c r="H2096" i="15"/>
  <c r="G2096" i="15"/>
  <c r="D2096" i="15"/>
  <c r="BA2096" i="15" s="1"/>
  <c r="C2096" i="15"/>
  <c r="AM2095" i="15"/>
  <c r="AH2095" i="15"/>
  <c r="AI2095" i="15" s="1"/>
  <c r="W2095" i="15"/>
  <c r="Y2095" i="15" s="1"/>
  <c r="V2095" i="15"/>
  <c r="U2095" i="15"/>
  <c r="X2095" i="15" s="1"/>
  <c r="R2095" i="15"/>
  <c r="AO2095" i="15" s="1"/>
  <c r="P2095" i="15"/>
  <c r="M2095" i="15" s="1"/>
  <c r="O2095" i="15"/>
  <c r="N2095" i="15"/>
  <c r="H2095" i="15"/>
  <c r="G2095" i="15"/>
  <c r="D2095" i="15"/>
  <c r="BA2095" i="15" s="1"/>
  <c r="C2095" i="15"/>
  <c r="AM2094" i="15"/>
  <c r="AH2094" i="15"/>
  <c r="AI2094" i="15" s="1"/>
  <c r="W2094" i="15"/>
  <c r="Y2094" i="15" s="1"/>
  <c r="V2094" i="15"/>
  <c r="U2094" i="15"/>
  <c r="X2094" i="15" s="1"/>
  <c r="R2094" i="15"/>
  <c r="AO2094" i="15" s="1"/>
  <c r="P2094" i="15"/>
  <c r="M2094" i="15" s="1"/>
  <c r="O2094" i="15"/>
  <c r="N2094" i="15"/>
  <c r="H2094" i="15"/>
  <c r="G2094" i="15"/>
  <c r="D2094" i="15"/>
  <c r="BA2094" i="15" s="1"/>
  <c r="C2094" i="15"/>
  <c r="AO2093" i="15"/>
  <c r="AM2093" i="15"/>
  <c r="AH2093" i="15"/>
  <c r="AI2093" i="15" s="1"/>
  <c r="W2093" i="15"/>
  <c r="Y2093" i="15" s="1"/>
  <c r="V2093" i="15"/>
  <c r="U2093" i="15"/>
  <c r="X2093" i="15" s="1"/>
  <c r="R2093" i="15"/>
  <c r="P2093" i="15"/>
  <c r="M2093" i="15" s="1"/>
  <c r="O2093" i="15"/>
  <c r="N2093" i="15"/>
  <c r="H2093" i="15"/>
  <c r="G2093" i="15"/>
  <c r="D2093" i="15"/>
  <c r="BA2093" i="15" s="1"/>
  <c r="C2093" i="15"/>
  <c r="AM2092" i="15"/>
  <c r="AH2092" i="15"/>
  <c r="AI2092" i="15" s="1"/>
  <c r="W2092" i="15"/>
  <c r="Y2092" i="15" s="1"/>
  <c r="V2092" i="15"/>
  <c r="U2092" i="15"/>
  <c r="X2092" i="15" s="1"/>
  <c r="R2092" i="15"/>
  <c r="AO2092" i="15" s="1"/>
  <c r="P2092" i="15"/>
  <c r="O2092" i="15"/>
  <c r="N2092" i="15"/>
  <c r="H2092" i="15"/>
  <c r="G2092" i="15"/>
  <c r="D2092" i="15"/>
  <c r="BA2092" i="15" s="1"/>
  <c r="C2092" i="15"/>
  <c r="AM2091" i="15"/>
  <c r="AH2091" i="15"/>
  <c r="AI2091" i="15" s="1"/>
  <c r="W2091" i="15"/>
  <c r="Y2091" i="15" s="1"/>
  <c r="V2091" i="15"/>
  <c r="U2091" i="15"/>
  <c r="X2091" i="15" s="1"/>
  <c r="R2091" i="15"/>
  <c r="P2091" i="15"/>
  <c r="M2091" i="15" s="1"/>
  <c r="O2091" i="15"/>
  <c r="N2091" i="15"/>
  <c r="H2091" i="15"/>
  <c r="G2091" i="15"/>
  <c r="D2091" i="15"/>
  <c r="BA2091" i="15" s="1"/>
  <c r="C2091" i="15"/>
  <c r="AM2090" i="15"/>
  <c r="AH2090" i="15"/>
  <c r="AI2090" i="15" s="1"/>
  <c r="W2090" i="15"/>
  <c r="Y2090" i="15" s="1"/>
  <c r="V2090" i="15"/>
  <c r="U2090" i="15"/>
  <c r="X2090" i="15" s="1"/>
  <c r="R2090" i="15"/>
  <c r="P2090" i="15"/>
  <c r="O2090" i="15"/>
  <c r="N2090" i="15"/>
  <c r="H2090" i="15"/>
  <c r="G2090" i="15"/>
  <c r="D2090" i="15"/>
  <c r="BA2090" i="15" s="1"/>
  <c r="C2090" i="15"/>
  <c r="AM2089" i="15"/>
  <c r="AH2089" i="15"/>
  <c r="AI2089" i="15" s="1"/>
  <c r="W2089" i="15"/>
  <c r="Y2089" i="15" s="1"/>
  <c r="V2089" i="15"/>
  <c r="U2089" i="15"/>
  <c r="X2089" i="15" s="1"/>
  <c r="R2089" i="15"/>
  <c r="P2089" i="15"/>
  <c r="M2089" i="15" s="1"/>
  <c r="O2089" i="15"/>
  <c r="N2089" i="15"/>
  <c r="H2089" i="15"/>
  <c r="G2089" i="15"/>
  <c r="D2089" i="15"/>
  <c r="BA2089" i="15" s="1"/>
  <c r="C2089" i="15"/>
  <c r="AM2088" i="15"/>
  <c r="AH2088" i="15"/>
  <c r="AI2088" i="15" s="1"/>
  <c r="W2088" i="15"/>
  <c r="Y2088" i="15" s="1"/>
  <c r="V2088" i="15"/>
  <c r="U2088" i="15"/>
  <c r="X2088" i="15" s="1"/>
  <c r="R2088" i="15"/>
  <c r="AO2088" i="15" s="1"/>
  <c r="P2088" i="15"/>
  <c r="M2088" i="15" s="1"/>
  <c r="O2088" i="15"/>
  <c r="N2088" i="15"/>
  <c r="H2088" i="15"/>
  <c r="G2088" i="15"/>
  <c r="D2088" i="15"/>
  <c r="BA2088" i="15" s="1"/>
  <c r="C2088" i="15"/>
  <c r="AM2087" i="15"/>
  <c r="AH2087" i="15"/>
  <c r="AI2087" i="15" s="1"/>
  <c r="W2087" i="15"/>
  <c r="Y2087" i="15" s="1"/>
  <c r="V2087" i="15"/>
  <c r="U2087" i="15"/>
  <c r="X2087" i="15" s="1"/>
  <c r="R2087" i="15"/>
  <c r="AO2087" i="15" s="1"/>
  <c r="P2087" i="15"/>
  <c r="M2087" i="15" s="1"/>
  <c r="O2087" i="15"/>
  <c r="N2087" i="15"/>
  <c r="H2087" i="15"/>
  <c r="G2087" i="15"/>
  <c r="D2087" i="15"/>
  <c r="BA2087" i="15" s="1"/>
  <c r="C2087" i="15"/>
  <c r="AM2086" i="15"/>
  <c r="AH2086" i="15"/>
  <c r="AI2086" i="15" s="1"/>
  <c r="W2086" i="15"/>
  <c r="Y2086" i="15" s="1"/>
  <c r="V2086" i="15"/>
  <c r="U2086" i="15"/>
  <c r="X2086" i="15" s="1"/>
  <c r="R2086" i="15"/>
  <c r="P2086" i="15"/>
  <c r="O2086" i="15"/>
  <c r="N2086" i="15"/>
  <c r="H2086" i="15"/>
  <c r="G2086" i="15"/>
  <c r="D2086" i="15"/>
  <c r="BA2086" i="15" s="1"/>
  <c r="C2086" i="15"/>
  <c r="AM2085" i="15"/>
  <c r="AH2085" i="15"/>
  <c r="AI2085" i="15" s="1"/>
  <c r="W2085" i="15"/>
  <c r="Y2085" i="15" s="1"/>
  <c r="V2085" i="15"/>
  <c r="U2085" i="15"/>
  <c r="X2085" i="15" s="1"/>
  <c r="R2085" i="15"/>
  <c r="AO2085" i="15" s="1"/>
  <c r="P2085" i="15"/>
  <c r="M2085" i="15" s="1"/>
  <c r="O2085" i="15"/>
  <c r="N2085" i="15"/>
  <c r="H2085" i="15"/>
  <c r="G2085" i="15"/>
  <c r="D2085" i="15"/>
  <c r="BA2085" i="15" s="1"/>
  <c r="C2085" i="15"/>
  <c r="AM2084" i="15"/>
  <c r="AH2084" i="15"/>
  <c r="AI2084" i="15" s="1"/>
  <c r="W2084" i="15"/>
  <c r="Y2084" i="15" s="1"/>
  <c r="V2084" i="15"/>
  <c r="U2084" i="15"/>
  <c r="X2084" i="15" s="1"/>
  <c r="R2084" i="15"/>
  <c r="AO2084" i="15" s="1"/>
  <c r="P2084" i="15"/>
  <c r="M2084" i="15" s="1"/>
  <c r="O2084" i="15"/>
  <c r="N2084" i="15"/>
  <c r="H2084" i="15"/>
  <c r="G2084" i="15"/>
  <c r="D2084" i="15"/>
  <c r="BA2084" i="15" s="1"/>
  <c r="C2084" i="15"/>
  <c r="AM2083" i="15"/>
  <c r="AH2083" i="15"/>
  <c r="AI2083" i="15" s="1"/>
  <c r="W2083" i="15"/>
  <c r="Y2083" i="15" s="1"/>
  <c r="V2083" i="15"/>
  <c r="U2083" i="15"/>
  <c r="X2083" i="15" s="1"/>
  <c r="R2083" i="15"/>
  <c r="AO2083" i="15" s="1"/>
  <c r="P2083" i="15"/>
  <c r="M2083" i="15" s="1"/>
  <c r="O2083" i="15"/>
  <c r="N2083" i="15"/>
  <c r="H2083" i="15"/>
  <c r="G2083" i="15"/>
  <c r="D2083" i="15"/>
  <c r="BA2083" i="15" s="1"/>
  <c r="C2083" i="15"/>
  <c r="AM2082" i="15"/>
  <c r="AH2082" i="15"/>
  <c r="AI2082" i="15" s="1"/>
  <c r="W2082" i="15"/>
  <c r="Y2082" i="15" s="1"/>
  <c r="V2082" i="15"/>
  <c r="U2082" i="15"/>
  <c r="X2082" i="15" s="1"/>
  <c r="R2082" i="15"/>
  <c r="AO2082" i="15" s="1"/>
  <c r="P2082" i="15"/>
  <c r="O2082" i="15"/>
  <c r="N2082" i="15"/>
  <c r="H2082" i="15"/>
  <c r="G2082" i="15"/>
  <c r="D2082" i="15"/>
  <c r="BA2082" i="15" s="1"/>
  <c r="C2082" i="15"/>
  <c r="AM2081" i="15"/>
  <c r="AH2081" i="15"/>
  <c r="AI2081" i="15" s="1"/>
  <c r="W2081" i="15"/>
  <c r="Y2081" i="15" s="1"/>
  <c r="V2081" i="15"/>
  <c r="U2081" i="15"/>
  <c r="X2081" i="15" s="1"/>
  <c r="R2081" i="15"/>
  <c r="AO2081" i="15" s="1"/>
  <c r="P2081" i="15"/>
  <c r="O2081" i="15"/>
  <c r="N2081" i="15"/>
  <c r="H2081" i="15"/>
  <c r="G2081" i="15"/>
  <c r="D2081" i="15"/>
  <c r="BA2081" i="15" s="1"/>
  <c r="C2081" i="15"/>
  <c r="AM2080" i="15"/>
  <c r="AH2080" i="15"/>
  <c r="AI2080" i="15" s="1"/>
  <c r="W2080" i="15"/>
  <c r="Y2080" i="15" s="1"/>
  <c r="V2080" i="15"/>
  <c r="U2080" i="15"/>
  <c r="X2080" i="15" s="1"/>
  <c r="R2080" i="15"/>
  <c r="AO2080" i="15" s="1"/>
  <c r="P2080" i="15"/>
  <c r="O2080" i="15"/>
  <c r="N2080" i="15"/>
  <c r="H2080" i="15"/>
  <c r="Q2080" i="15" s="1"/>
  <c r="AP2080" i="15" s="1"/>
  <c r="G2080" i="15"/>
  <c r="D2080" i="15"/>
  <c r="BA2080" i="15" s="1"/>
  <c r="C2080" i="15"/>
  <c r="AM2079" i="15"/>
  <c r="AH2079" i="15"/>
  <c r="AI2079" i="15" s="1"/>
  <c r="W2079" i="15"/>
  <c r="Y2079" i="15" s="1"/>
  <c r="V2079" i="15"/>
  <c r="U2079" i="15"/>
  <c r="X2079" i="15" s="1"/>
  <c r="R2079" i="15"/>
  <c r="P2079" i="15"/>
  <c r="O2079" i="15"/>
  <c r="N2079" i="15"/>
  <c r="H2079" i="15"/>
  <c r="G2079" i="15"/>
  <c r="D2079" i="15"/>
  <c r="BA2079" i="15" s="1"/>
  <c r="C2079" i="15"/>
  <c r="AM2078" i="15"/>
  <c r="AH2078" i="15"/>
  <c r="AI2078" i="15" s="1"/>
  <c r="W2078" i="15"/>
  <c r="Y2078" i="15" s="1"/>
  <c r="V2078" i="15"/>
  <c r="U2078" i="15"/>
  <c r="X2078" i="15" s="1"/>
  <c r="R2078" i="15"/>
  <c r="AO2078" i="15" s="1"/>
  <c r="P2078" i="15"/>
  <c r="M2078" i="15" s="1"/>
  <c r="O2078" i="15"/>
  <c r="N2078" i="15"/>
  <c r="H2078" i="15"/>
  <c r="G2078" i="15"/>
  <c r="D2078" i="15"/>
  <c r="BA2078" i="15" s="1"/>
  <c r="C2078" i="15"/>
  <c r="AM2077" i="15"/>
  <c r="AH2077" i="15"/>
  <c r="AI2077" i="15" s="1"/>
  <c r="W2077" i="15"/>
  <c r="Y2077" i="15" s="1"/>
  <c r="V2077" i="15"/>
  <c r="U2077" i="15"/>
  <c r="X2077" i="15" s="1"/>
  <c r="R2077" i="15"/>
  <c r="AO2077" i="15" s="1"/>
  <c r="P2077" i="15"/>
  <c r="M2077" i="15" s="1"/>
  <c r="O2077" i="15"/>
  <c r="N2077" i="15"/>
  <c r="H2077" i="15"/>
  <c r="G2077" i="15"/>
  <c r="D2077" i="15"/>
  <c r="BA2077" i="15" s="1"/>
  <c r="C2077" i="15"/>
  <c r="AM2076" i="15"/>
  <c r="AH2076" i="15"/>
  <c r="AI2076" i="15" s="1"/>
  <c r="W2076" i="15"/>
  <c r="Y2076" i="15" s="1"/>
  <c r="V2076" i="15"/>
  <c r="U2076" i="15"/>
  <c r="X2076" i="15" s="1"/>
  <c r="R2076" i="15"/>
  <c r="P2076" i="15"/>
  <c r="O2076" i="15"/>
  <c r="N2076" i="15"/>
  <c r="H2076" i="15"/>
  <c r="G2076" i="15"/>
  <c r="D2076" i="15"/>
  <c r="BA2076" i="15" s="1"/>
  <c r="C2076" i="15"/>
  <c r="AM2075" i="15"/>
  <c r="AH2075" i="15"/>
  <c r="AI2075" i="15" s="1"/>
  <c r="W2075" i="15"/>
  <c r="Y2075" i="15" s="1"/>
  <c r="V2075" i="15"/>
  <c r="U2075" i="15"/>
  <c r="X2075" i="15" s="1"/>
  <c r="R2075" i="15"/>
  <c r="AO2075" i="15" s="1"/>
  <c r="P2075" i="15"/>
  <c r="M2075" i="15" s="1"/>
  <c r="O2075" i="15"/>
  <c r="N2075" i="15"/>
  <c r="H2075" i="15"/>
  <c r="G2075" i="15"/>
  <c r="D2075" i="15"/>
  <c r="BA2075" i="15" s="1"/>
  <c r="C2075" i="15"/>
  <c r="AM2074" i="15"/>
  <c r="AH2074" i="15"/>
  <c r="AI2074" i="15" s="1"/>
  <c r="W2074" i="15"/>
  <c r="Y2074" i="15" s="1"/>
  <c r="V2074" i="15"/>
  <c r="U2074" i="15"/>
  <c r="X2074" i="15" s="1"/>
  <c r="R2074" i="15"/>
  <c r="P2074" i="15"/>
  <c r="M2074" i="15" s="1"/>
  <c r="O2074" i="15"/>
  <c r="N2074" i="15"/>
  <c r="H2074" i="15"/>
  <c r="G2074" i="15"/>
  <c r="D2074" i="15"/>
  <c r="BA2074" i="15" s="1"/>
  <c r="C2074" i="15"/>
  <c r="AM2073" i="15"/>
  <c r="AH2073" i="15"/>
  <c r="AI2073" i="15" s="1"/>
  <c r="W2073" i="15"/>
  <c r="Y2073" i="15" s="1"/>
  <c r="V2073" i="15"/>
  <c r="U2073" i="15"/>
  <c r="X2073" i="15" s="1"/>
  <c r="R2073" i="15"/>
  <c r="AO2073" i="15" s="1"/>
  <c r="P2073" i="15"/>
  <c r="M2073" i="15" s="1"/>
  <c r="O2073" i="15"/>
  <c r="N2073" i="15"/>
  <c r="H2073" i="15"/>
  <c r="G2073" i="15"/>
  <c r="D2073" i="15"/>
  <c r="BA2073" i="15" s="1"/>
  <c r="C2073" i="15"/>
  <c r="AM2072" i="15"/>
  <c r="AH2072" i="15"/>
  <c r="AI2072" i="15" s="1"/>
  <c r="W2072" i="15"/>
  <c r="Y2072" i="15" s="1"/>
  <c r="V2072" i="15"/>
  <c r="U2072" i="15"/>
  <c r="X2072" i="15" s="1"/>
  <c r="R2072" i="15"/>
  <c r="AO2072" i="15" s="1"/>
  <c r="P2072" i="15"/>
  <c r="M2072" i="15" s="1"/>
  <c r="O2072" i="15"/>
  <c r="N2072" i="15"/>
  <c r="H2072" i="15"/>
  <c r="G2072" i="15"/>
  <c r="D2072" i="15"/>
  <c r="BA2072" i="15" s="1"/>
  <c r="C2072" i="15"/>
  <c r="AM2071" i="15"/>
  <c r="AH2071" i="15"/>
  <c r="AI2071" i="15" s="1"/>
  <c r="W2071" i="15"/>
  <c r="Y2071" i="15" s="1"/>
  <c r="V2071" i="15"/>
  <c r="U2071" i="15"/>
  <c r="X2071" i="15" s="1"/>
  <c r="R2071" i="15"/>
  <c r="AO2071" i="15" s="1"/>
  <c r="P2071" i="15"/>
  <c r="M2071" i="15" s="1"/>
  <c r="O2071" i="15"/>
  <c r="N2071" i="15"/>
  <c r="H2071" i="15"/>
  <c r="G2071" i="15"/>
  <c r="D2071" i="15"/>
  <c r="BA2071" i="15" s="1"/>
  <c r="C2071" i="15"/>
  <c r="AO2070" i="15"/>
  <c r="AM2070" i="15"/>
  <c r="AH2070" i="15"/>
  <c r="AI2070" i="15" s="1"/>
  <c r="W2070" i="15"/>
  <c r="Y2070" i="15" s="1"/>
  <c r="V2070" i="15"/>
  <c r="U2070" i="15"/>
  <c r="X2070" i="15" s="1"/>
  <c r="R2070" i="15"/>
  <c r="P2070" i="15"/>
  <c r="O2070" i="15"/>
  <c r="N2070" i="15"/>
  <c r="H2070" i="15"/>
  <c r="G2070" i="15"/>
  <c r="D2070" i="15"/>
  <c r="BA2070" i="15" s="1"/>
  <c r="C2070" i="15"/>
  <c r="BA2069" i="15"/>
  <c r="AM2069" i="15"/>
  <c r="AH2069" i="15"/>
  <c r="AI2069" i="15" s="1"/>
  <c r="W2069" i="15"/>
  <c r="Y2069" i="15" s="1"/>
  <c r="V2069" i="15"/>
  <c r="U2069" i="15"/>
  <c r="X2069" i="15" s="1"/>
  <c r="R2069" i="15"/>
  <c r="P2069" i="15"/>
  <c r="M2069" i="15" s="1"/>
  <c r="O2069" i="15"/>
  <c r="N2069" i="15"/>
  <c r="H2069" i="15"/>
  <c r="G2069" i="15"/>
  <c r="D2069" i="15"/>
  <c r="C2069" i="15"/>
  <c r="AM2068" i="15"/>
  <c r="AH2068" i="15"/>
  <c r="AI2068" i="15" s="1"/>
  <c r="W2068" i="15"/>
  <c r="Y2068" i="15" s="1"/>
  <c r="V2068" i="15"/>
  <c r="U2068" i="15"/>
  <c r="X2068" i="15" s="1"/>
  <c r="R2068" i="15"/>
  <c r="AO2068" i="15" s="1"/>
  <c r="P2068" i="15"/>
  <c r="M2068" i="15" s="1"/>
  <c r="O2068" i="15"/>
  <c r="N2068" i="15"/>
  <c r="H2068" i="15"/>
  <c r="G2068" i="15"/>
  <c r="D2068" i="15"/>
  <c r="BA2068" i="15" s="1"/>
  <c r="C2068" i="15"/>
  <c r="AM2067" i="15"/>
  <c r="AH2067" i="15"/>
  <c r="AI2067" i="15" s="1"/>
  <c r="W2067" i="15"/>
  <c r="Y2067" i="15" s="1"/>
  <c r="V2067" i="15"/>
  <c r="U2067" i="15"/>
  <c r="X2067" i="15" s="1"/>
  <c r="R2067" i="15"/>
  <c r="AQ2067" i="15" s="1"/>
  <c r="P2067" i="15"/>
  <c r="M2067" i="15" s="1"/>
  <c r="O2067" i="15"/>
  <c r="N2067" i="15"/>
  <c r="H2067" i="15"/>
  <c r="G2067" i="15"/>
  <c r="D2067" i="15"/>
  <c r="BA2067" i="15" s="1"/>
  <c r="C2067" i="15"/>
  <c r="AM2066" i="15"/>
  <c r="AH2066" i="15"/>
  <c r="AI2066" i="15" s="1"/>
  <c r="W2066" i="15"/>
  <c r="Y2066" i="15" s="1"/>
  <c r="V2066" i="15"/>
  <c r="U2066" i="15"/>
  <c r="X2066" i="15" s="1"/>
  <c r="R2066" i="15"/>
  <c r="P2066" i="15"/>
  <c r="M2066" i="15" s="1"/>
  <c r="O2066" i="15"/>
  <c r="N2066" i="15"/>
  <c r="H2066" i="15"/>
  <c r="G2066" i="15"/>
  <c r="D2066" i="15"/>
  <c r="BA2066" i="15" s="1"/>
  <c r="C2066" i="15"/>
  <c r="AO2065" i="15"/>
  <c r="AM2065" i="15"/>
  <c r="AH2065" i="15"/>
  <c r="AI2065" i="15" s="1"/>
  <c r="W2065" i="15"/>
  <c r="Y2065" i="15" s="1"/>
  <c r="V2065" i="15"/>
  <c r="U2065" i="15"/>
  <c r="X2065" i="15" s="1"/>
  <c r="R2065" i="15"/>
  <c r="P2065" i="15"/>
  <c r="M2065" i="15" s="1"/>
  <c r="O2065" i="15"/>
  <c r="N2065" i="15"/>
  <c r="H2065" i="15"/>
  <c r="G2065" i="15"/>
  <c r="D2065" i="15"/>
  <c r="BA2065" i="15" s="1"/>
  <c r="C2065" i="15"/>
  <c r="AM2064" i="15"/>
  <c r="AH2064" i="15"/>
  <c r="AI2064" i="15" s="1"/>
  <c r="W2064" i="15"/>
  <c r="Y2064" i="15" s="1"/>
  <c r="V2064" i="15"/>
  <c r="U2064" i="15"/>
  <c r="X2064" i="15" s="1"/>
  <c r="R2064" i="15"/>
  <c r="AO2064" i="15" s="1"/>
  <c r="P2064" i="15"/>
  <c r="O2064" i="15"/>
  <c r="N2064" i="15"/>
  <c r="H2064" i="15"/>
  <c r="G2064" i="15"/>
  <c r="D2064" i="15"/>
  <c r="BA2064" i="15" s="1"/>
  <c r="C2064" i="15"/>
  <c r="AM2063" i="15"/>
  <c r="AH2063" i="15"/>
  <c r="AI2063" i="15" s="1"/>
  <c r="W2063" i="15"/>
  <c r="Y2063" i="15" s="1"/>
  <c r="V2063" i="15"/>
  <c r="U2063" i="15"/>
  <c r="X2063" i="15" s="1"/>
  <c r="R2063" i="15"/>
  <c r="AO2063" i="15" s="1"/>
  <c r="P2063" i="15"/>
  <c r="M2063" i="15" s="1"/>
  <c r="O2063" i="15"/>
  <c r="N2063" i="15"/>
  <c r="H2063" i="15"/>
  <c r="G2063" i="15"/>
  <c r="D2063" i="15"/>
  <c r="BA2063" i="15" s="1"/>
  <c r="C2063" i="15"/>
  <c r="AM2062" i="15"/>
  <c r="AH2062" i="15"/>
  <c r="AI2062" i="15" s="1"/>
  <c r="W2062" i="15"/>
  <c r="Y2062" i="15" s="1"/>
  <c r="V2062" i="15"/>
  <c r="U2062" i="15"/>
  <c r="X2062" i="15" s="1"/>
  <c r="R2062" i="15"/>
  <c r="AO2062" i="15" s="1"/>
  <c r="P2062" i="15"/>
  <c r="M2062" i="15" s="1"/>
  <c r="O2062" i="15"/>
  <c r="N2062" i="15"/>
  <c r="H2062" i="15"/>
  <c r="G2062" i="15"/>
  <c r="D2062" i="15"/>
  <c r="BA2062" i="15" s="1"/>
  <c r="C2062" i="15"/>
  <c r="AM2061" i="15"/>
  <c r="AH2061" i="15"/>
  <c r="AI2061" i="15" s="1"/>
  <c r="W2061" i="15"/>
  <c r="Y2061" i="15" s="1"/>
  <c r="V2061" i="15"/>
  <c r="U2061" i="15"/>
  <c r="X2061" i="15" s="1"/>
  <c r="R2061" i="15"/>
  <c r="AO2061" i="15" s="1"/>
  <c r="P2061" i="15"/>
  <c r="M2061" i="15" s="1"/>
  <c r="O2061" i="15"/>
  <c r="N2061" i="15"/>
  <c r="H2061" i="15"/>
  <c r="G2061" i="15"/>
  <c r="D2061" i="15"/>
  <c r="BA2061" i="15" s="1"/>
  <c r="C2061" i="15"/>
  <c r="AM2060" i="15"/>
  <c r="AH2060" i="15"/>
  <c r="AI2060" i="15" s="1"/>
  <c r="W2060" i="15"/>
  <c r="Y2060" i="15" s="1"/>
  <c r="V2060" i="15"/>
  <c r="U2060" i="15"/>
  <c r="X2060" i="15" s="1"/>
  <c r="R2060" i="15"/>
  <c r="AO2060" i="15" s="1"/>
  <c r="P2060" i="15"/>
  <c r="M2060" i="15" s="1"/>
  <c r="O2060" i="15"/>
  <c r="N2060" i="15"/>
  <c r="H2060" i="15"/>
  <c r="G2060" i="15"/>
  <c r="D2060" i="15"/>
  <c r="BA2060" i="15" s="1"/>
  <c r="C2060" i="15"/>
  <c r="AM2059" i="15"/>
  <c r="AH2059" i="15"/>
  <c r="AI2059" i="15" s="1"/>
  <c r="W2059" i="15"/>
  <c r="Y2059" i="15" s="1"/>
  <c r="V2059" i="15"/>
  <c r="U2059" i="15"/>
  <c r="X2059" i="15" s="1"/>
  <c r="R2059" i="15"/>
  <c r="P2059" i="15"/>
  <c r="M2059" i="15" s="1"/>
  <c r="O2059" i="15"/>
  <c r="N2059" i="15"/>
  <c r="H2059" i="15"/>
  <c r="Q2059" i="15" s="1"/>
  <c r="AP2059" i="15" s="1"/>
  <c r="G2059" i="15"/>
  <c r="D2059" i="15"/>
  <c r="BA2059" i="15" s="1"/>
  <c r="C2059" i="15"/>
  <c r="AM2058" i="15"/>
  <c r="AH2058" i="15"/>
  <c r="AI2058" i="15" s="1"/>
  <c r="W2058" i="15"/>
  <c r="Y2058" i="15" s="1"/>
  <c r="V2058" i="15"/>
  <c r="U2058" i="15"/>
  <c r="X2058" i="15" s="1"/>
  <c r="R2058" i="15"/>
  <c r="AO2058" i="15" s="1"/>
  <c r="P2058" i="15"/>
  <c r="O2058" i="15"/>
  <c r="N2058" i="15"/>
  <c r="H2058" i="15"/>
  <c r="G2058" i="15"/>
  <c r="D2058" i="15"/>
  <c r="BA2058" i="15" s="1"/>
  <c r="C2058" i="15"/>
  <c r="AM2057" i="15"/>
  <c r="AH2057" i="15"/>
  <c r="AI2057" i="15" s="1"/>
  <c r="W2057" i="15"/>
  <c r="Y2057" i="15" s="1"/>
  <c r="V2057" i="15"/>
  <c r="U2057" i="15"/>
  <c r="X2057" i="15" s="1"/>
  <c r="R2057" i="15"/>
  <c r="P2057" i="15"/>
  <c r="M2057" i="15" s="1"/>
  <c r="O2057" i="15"/>
  <c r="N2057" i="15"/>
  <c r="H2057" i="15"/>
  <c r="G2057" i="15"/>
  <c r="D2057" i="15"/>
  <c r="BA2057" i="15" s="1"/>
  <c r="C2057" i="15"/>
  <c r="AM2056" i="15"/>
  <c r="AH2056" i="15"/>
  <c r="AI2056" i="15" s="1"/>
  <c r="W2056" i="15"/>
  <c r="Y2056" i="15" s="1"/>
  <c r="V2056" i="15"/>
  <c r="U2056" i="15"/>
  <c r="X2056" i="15" s="1"/>
  <c r="R2056" i="15"/>
  <c r="P2056" i="15"/>
  <c r="M2056" i="15" s="1"/>
  <c r="O2056" i="15"/>
  <c r="N2056" i="15"/>
  <c r="H2056" i="15"/>
  <c r="G2056" i="15"/>
  <c r="D2056" i="15"/>
  <c r="BA2056" i="15" s="1"/>
  <c r="C2056" i="15"/>
  <c r="AM2055" i="15"/>
  <c r="AH2055" i="15"/>
  <c r="AI2055" i="15" s="1"/>
  <c r="W2055" i="15"/>
  <c r="Y2055" i="15" s="1"/>
  <c r="V2055" i="15"/>
  <c r="U2055" i="15"/>
  <c r="X2055" i="15" s="1"/>
  <c r="R2055" i="15"/>
  <c r="AO2055" i="15" s="1"/>
  <c r="P2055" i="15"/>
  <c r="O2055" i="15"/>
  <c r="N2055" i="15"/>
  <c r="H2055" i="15"/>
  <c r="G2055" i="15"/>
  <c r="D2055" i="15"/>
  <c r="BA2055" i="15" s="1"/>
  <c r="C2055" i="15"/>
  <c r="AM2054" i="15"/>
  <c r="AH2054" i="15"/>
  <c r="AI2054" i="15" s="1"/>
  <c r="W2054" i="15"/>
  <c r="Y2054" i="15" s="1"/>
  <c r="V2054" i="15"/>
  <c r="U2054" i="15"/>
  <c r="X2054" i="15" s="1"/>
  <c r="R2054" i="15"/>
  <c r="AO2054" i="15" s="1"/>
  <c r="P2054" i="15"/>
  <c r="M2054" i="15" s="1"/>
  <c r="O2054" i="15"/>
  <c r="N2054" i="15"/>
  <c r="H2054" i="15"/>
  <c r="G2054" i="15"/>
  <c r="D2054" i="15"/>
  <c r="BA2054" i="15" s="1"/>
  <c r="C2054" i="15"/>
  <c r="AM2053" i="15"/>
  <c r="AH2053" i="15"/>
  <c r="AI2053" i="15" s="1"/>
  <c r="Y2053" i="15"/>
  <c r="W2053" i="15"/>
  <c r="V2053" i="15"/>
  <c r="U2053" i="15"/>
  <c r="X2053" i="15" s="1"/>
  <c r="R2053" i="15"/>
  <c r="AO2053" i="15" s="1"/>
  <c r="P2053" i="15"/>
  <c r="M2053" i="15" s="1"/>
  <c r="O2053" i="15"/>
  <c r="N2053" i="15"/>
  <c r="H2053" i="15"/>
  <c r="Q2053" i="15" s="1"/>
  <c r="AP2053" i="15" s="1"/>
  <c r="G2053" i="15"/>
  <c r="D2053" i="15"/>
  <c r="BA2053" i="15" s="1"/>
  <c r="C2053" i="15"/>
  <c r="AM2052" i="15"/>
  <c r="AH2052" i="15"/>
  <c r="AI2052" i="15" s="1"/>
  <c r="W2052" i="15"/>
  <c r="Y2052" i="15" s="1"/>
  <c r="V2052" i="15"/>
  <c r="U2052" i="15"/>
  <c r="X2052" i="15" s="1"/>
  <c r="R2052" i="15"/>
  <c r="AO2052" i="15" s="1"/>
  <c r="P2052" i="15"/>
  <c r="M2052" i="15" s="1"/>
  <c r="O2052" i="15"/>
  <c r="N2052" i="15"/>
  <c r="H2052" i="15"/>
  <c r="G2052" i="15"/>
  <c r="D2052" i="15"/>
  <c r="BA2052" i="15" s="1"/>
  <c r="C2052" i="15"/>
  <c r="AM2051" i="15"/>
  <c r="AH2051" i="15"/>
  <c r="AI2051" i="15" s="1"/>
  <c r="W2051" i="15"/>
  <c r="Y2051" i="15" s="1"/>
  <c r="V2051" i="15"/>
  <c r="U2051" i="15"/>
  <c r="X2051" i="15" s="1"/>
  <c r="R2051" i="15"/>
  <c r="AO2051" i="15" s="1"/>
  <c r="P2051" i="15"/>
  <c r="M2051" i="15" s="1"/>
  <c r="O2051" i="15"/>
  <c r="N2051" i="15"/>
  <c r="H2051" i="15"/>
  <c r="G2051" i="15"/>
  <c r="D2051" i="15"/>
  <c r="BA2051" i="15" s="1"/>
  <c r="C2051" i="15"/>
  <c r="AM2050" i="15"/>
  <c r="AH2050" i="15"/>
  <c r="AI2050" i="15" s="1"/>
  <c r="W2050" i="15"/>
  <c r="Y2050" i="15" s="1"/>
  <c r="V2050" i="15"/>
  <c r="U2050" i="15"/>
  <c r="X2050" i="15" s="1"/>
  <c r="R2050" i="15"/>
  <c r="AO2050" i="15" s="1"/>
  <c r="P2050" i="15"/>
  <c r="M2050" i="15" s="1"/>
  <c r="O2050" i="15"/>
  <c r="N2050" i="15"/>
  <c r="H2050" i="15"/>
  <c r="G2050" i="15"/>
  <c r="D2050" i="15"/>
  <c r="BA2050" i="15" s="1"/>
  <c r="C2050" i="15"/>
  <c r="AM2049" i="15"/>
  <c r="AH2049" i="15"/>
  <c r="AI2049" i="15" s="1"/>
  <c r="W2049" i="15"/>
  <c r="Y2049" i="15" s="1"/>
  <c r="V2049" i="15"/>
  <c r="U2049" i="15"/>
  <c r="X2049" i="15" s="1"/>
  <c r="R2049" i="15"/>
  <c r="AO2049" i="15" s="1"/>
  <c r="P2049" i="15"/>
  <c r="O2049" i="15"/>
  <c r="N2049" i="15"/>
  <c r="H2049" i="15"/>
  <c r="G2049" i="15"/>
  <c r="D2049" i="15"/>
  <c r="BA2049" i="15" s="1"/>
  <c r="C2049" i="15"/>
  <c r="AO2048" i="15"/>
  <c r="AM2048" i="15"/>
  <c r="AH2048" i="15"/>
  <c r="AI2048" i="15" s="1"/>
  <c r="W2048" i="15"/>
  <c r="Y2048" i="15" s="1"/>
  <c r="V2048" i="15"/>
  <c r="U2048" i="15"/>
  <c r="X2048" i="15" s="1"/>
  <c r="R2048" i="15"/>
  <c r="P2048" i="15"/>
  <c r="M2048" i="15" s="1"/>
  <c r="O2048" i="15"/>
  <c r="N2048" i="15"/>
  <c r="H2048" i="15"/>
  <c r="G2048" i="15"/>
  <c r="D2048" i="15"/>
  <c r="BA2048" i="15" s="1"/>
  <c r="C2048" i="15"/>
  <c r="AM2047" i="15"/>
  <c r="AH2047" i="15"/>
  <c r="AI2047" i="15" s="1"/>
  <c r="W2047" i="15"/>
  <c r="Y2047" i="15" s="1"/>
  <c r="V2047" i="15"/>
  <c r="U2047" i="15"/>
  <c r="X2047" i="15" s="1"/>
  <c r="R2047" i="15"/>
  <c r="P2047" i="15"/>
  <c r="M2047" i="15" s="1"/>
  <c r="O2047" i="15"/>
  <c r="N2047" i="15"/>
  <c r="H2047" i="15"/>
  <c r="G2047" i="15"/>
  <c r="D2047" i="15"/>
  <c r="BA2047" i="15" s="1"/>
  <c r="C2047" i="15"/>
  <c r="AM2046" i="15"/>
  <c r="AH2046" i="15"/>
  <c r="AI2046" i="15" s="1"/>
  <c r="W2046" i="15"/>
  <c r="Y2046" i="15" s="1"/>
  <c r="V2046" i="15"/>
  <c r="U2046" i="15"/>
  <c r="X2046" i="15" s="1"/>
  <c r="R2046" i="15"/>
  <c r="AO2046" i="15" s="1"/>
  <c r="P2046" i="15"/>
  <c r="O2046" i="15"/>
  <c r="N2046" i="15"/>
  <c r="H2046" i="15"/>
  <c r="G2046" i="15"/>
  <c r="D2046" i="15"/>
  <c r="BA2046" i="15" s="1"/>
  <c r="C2046" i="15"/>
  <c r="AM2045" i="15"/>
  <c r="AH2045" i="15"/>
  <c r="AI2045" i="15" s="1"/>
  <c r="W2045" i="15"/>
  <c r="Y2045" i="15" s="1"/>
  <c r="V2045" i="15"/>
  <c r="U2045" i="15"/>
  <c r="X2045" i="15" s="1"/>
  <c r="R2045" i="15"/>
  <c r="AO2045" i="15" s="1"/>
  <c r="P2045" i="15"/>
  <c r="M2045" i="15" s="1"/>
  <c r="O2045" i="15"/>
  <c r="N2045" i="15"/>
  <c r="H2045" i="15"/>
  <c r="G2045" i="15"/>
  <c r="D2045" i="15"/>
  <c r="BA2045" i="15" s="1"/>
  <c r="C2045" i="15"/>
  <c r="AM2044" i="15"/>
  <c r="AH2044" i="15"/>
  <c r="AI2044" i="15" s="1"/>
  <c r="W2044" i="15"/>
  <c r="Y2044" i="15" s="1"/>
  <c r="V2044" i="15"/>
  <c r="U2044" i="15"/>
  <c r="X2044" i="15" s="1"/>
  <c r="R2044" i="15"/>
  <c r="AO2044" i="15" s="1"/>
  <c r="P2044" i="15"/>
  <c r="O2044" i="15"/>
  <c r="N2044" i="15"/>
  <c r="H2044" i="15"/>
  <c r="G2044" i="15"/>
  <c r="D2044" i="15"/>
  <c r="BA2044" i="15" s="1"/>
  <c r="C2044" i="15"/>
  <c r="AM2043" i="15"/>
  <c r="AH2043" i="15"/>
  <c r="AI2043" i="15" s="1"/>
  <c r="W2043" i="15"/>
  <c r="Y2043" i="15" s="1"/>
  <c r="V2043" i="15"/>
  <c r="U2043" i="15"/>
  <c r="X2043" i="15" s="1"/>
  <c r="R2043" i="15"/>
  <c r="AO2043" i="15" s="1"/>
  <c r="P2043" i="15"/>
  <c r="M2043" i="15" s="1"/>
  <c r="O2043" i="15"/>
  <c r="N2043" i="15"/>
  <c r="H2043" i="15"/>
  <c r="G2043" i="15"/>
  <c r="D2043" i="15"/>
  <c r="BA2043" i="15" s="1"/>
  <c r="C2043" i="15"/>
  <c r="AM2042" i="15"/>
  <c r="AH2042" i="15"/>
  <c r="AI2042" i="15" s="1"/>
  <c r="W2042" i="15"/>
  <c r="Y2042" i="15" s="1"/>
  <c r="V2042" i="15"/>
  <c r="U2042" i="15"/>
  <c r="X2042" i="15" s="1"/>
  <c r="R2042" i="15"/>
  <c r="AO2042" i="15" s="1"/>
  <c r="P2042" i="15"/>
  <c r="M2042" i="15" s="1"/>
  <c r="O2042" i="15"/>
  <c r="N2042" i="15"/>
  <c r="H2042" i="15"/>
  <c r="G2042" i="15"/>
  <c r="D2042" i="15"/>
  <c r="BA2042" i="15" s="1"/>
  <c r="C2042" i="15"/>
  <c r="AM2041" i="15"/>
  <c r="AH2041" i="15"/>
  <c r="AI2041" i="15" s="1"/>
  <c r="W2041" i="15"/>
  <c r="Y2041" i="15" s="1"/>
  <c r="V2041" i="15"/>
  <c r="U2041" i="15"/>
  <c r="X2041" i="15" s="1"/>
  <c r="R2041" i="15"/>
  <c r="AO2041" i="15" s="1"/>
  <c r="P2041" i="15"/>
  <c r="M2041" i="15" s="1"/>
  <c r="O2041" i="15"/>
  <c r="N2041" i="15"/>
  <c r="H2041" i="15"/>
  <c r="G2041" i="15"/>
  <c r="D2041" i="15"/>
  <c r="BA2041" i="15" s="1"/>
  <c r="C2041" i="15"/>
  <c r="AM2040" i="15"/>
  <c r="AH2040" i="15"/>
  <c r="AI2040" i="15" s="1"/>
  <c r="W2040" i="15"/>
  <c r="Y2040" i="15" s="1"/>
  <c r="V2040" i="15"/>
  <c r="U2040" i="15"/>
  <c r="X2040" i="15" s="1"/>
  <c r="R2040" i="15"/>
  <c r="AO2040" i="15" s="1"/>
  <c r="P2040" i="15"/>
  <c r="M2040" i="15" s="1"/>
  <c r="O2040" i="15"/>
  <c r="N2040" i="15"/>
  <c r="H2040" i="15"/>
  <c r="G2040" i="15"/>
  <c r="D2040" i="15"/>
  <c r="BA2040" i="15" s="1"/>
  <c r="C2040" i="15"/>
  <c r="AO2039" i="15"/>
  <c r="AM2039" i="15"/>
  <c r="AH2039" i="15"/>
  <c r="AI2039" i="15" s="1"/>
  <c r="W2039" i="15"/>
  <c r="Y2039" i="15" s="1"/>
  <c r="V2039" i="15"/>
  <c r="U2039" i="15"/>
  <c r="X2039" i="15" s="1"/>
  <c r="R2039" i="15"/>
  <c r="P2039" i="15"/>
  <c r="M2039" i="15" s="1"/>
  <c r="O2039" i="15"/>
  <c r="N2039" i="15"/>
  <c r="H2039" i="15"/>
  <c r="G2039" i="15"/>
  <c r="D2039" i="15"/>
  <c r="BA2039" i="15" s="1"/>
  <c r="C2039" i="15"/>
  <c r="AM2038" i="15"/>
  <c r="AH2038" i="15"/>
  <c r="AI2038" i="15" s="1"/>
  <c r="W2038" i="15"/>
  <c r="Y2038" i="15" s="1"/>
  <c r="V2038" i="15"/>
  <c r="U2038" i="15"/>
  <c r="X2038" i="15" s="1"/>
  <c r="R2038" i="15"/>
  <c r="AO2038" i="15" s="1"/>
  <c r="P2038" i="15"/>
  <c r="M2038" i="15" s="1"/>
  <c r="O2038" i="15"/>
  <c r="N2038" i="15"/>
  <c r="H2038" i="15"/>
  <c r="G2038" i="15"/>
  <c r="D2038" i="15"/>
  <c r="BA2038" i="15" s="1"/>
  <c r="C2038" i="15"/>
  <c r="AM2037" i="15"/>
  <c r="AH2037" i="15"/>
  <c r="AI2037" i="15" s="1"/>
  <c r="W2037" i="15"/>
  <c r="Y2037" i="15" s="1"/>
  <c r="V2037" i="15"/>
  <c r="U2037" i="15"/>
  <c r="X2037" i="15" s="1"/>
  <c r="R2037" i="15"/>
  <c r="P2037" i="15"/>
  <c r="O2037" i="15"/>
  <c r="N2037" i="15"/>
  <c r="H2037" i="15"/>
  <c r="G2037" i="15"/>
  <c r="D2037" i="15"/>
  <c r="BA2037" i="15" s="1"/>
  <c r="C2037" i="15"/>
  <c r="AM2036" i="15"/>
  <c r="AH2036" i="15"/>
  <c r="AI2036" i="15" s="1"/>
  <c r="W2036" i="15"/>
  <c r="Y2036" i="15" s="1"/>
  <c r="V2036" i="15"/>
  <c r="U2036" i="15"/>
  <c r="X2036" i="15" s="1"/>
  <c r="R2036" i="15"/>
  <c r="AO2036" i="15" s="1"/>
  <c r="P2036" i="15"/>
  <c r="M2036" i="15" s="1"/>
  <c r="O2036" i="15"/>
  <c r="N2036" i="15"/>
  <c r="H2036" i="15"/>
  <c r="G2036" i="15"/>
  <c r="D2036" i="15"/>
  <c r="BA2036" i="15" s="1"/>
  <c r="C2036" i="15"/>
  <c r="AM2035" i="15"/>
  <c r="AH2035" i="15"/>
  <c r="AI2035" i="15" s="1"/>
  <c r="W2035" i="15"/>
  <c r="Y2035" i="15" s="1"/>
  <c r="V2035" i="15"/>
  <c r="U2035" i="15"/>
  <c r="X2035" i="15" s="1"/>
  <c r="R2035" i="15"/>
  <c r="AO2035" i="15" s="1"/>
  <c r="P2035" i="15"/>
  <c r="M2035" i="15" s="1"/>
  <c r="O2035" i="15"/>
  <c r="N2035" i="15"/>
  <c r="H2035" i="15"/>
  <c r="G2035" i="15"/>
  <c r="D2035" i="15"/>
  <c r="BA2035" i="15" s="1"/>
  <c r="C2035" i="15"/>
  <c r="AM2034" i="15"/>
  <c r="AH2034" i="15"/>
  <c r="AI2034" i="15" s="1"/>
  <c r="W2034" i="15"/>
  <c r="Y2034" i="15" s="1"/>
  <c r="V2034" i="15"/>
  <c r="U2034" i="15"/>
  <c r="X2034" i="15" s="1"/>
  <c r="R2034" i="15"/>
  <c r="AO2034" i="15" s="1"/>
  <c r="P2034" i="15"/>
  <c r="M2034" i="15" s="1"/>
  <c r="O2034" i="15"/>
  <c r="N2034" i="15"/>
  <c r="H2034" i="15"/>
  <c r="G2034" i="15"/>
  <c r="D2034" i="15"/>
  <c r="BA2034" i="15" s="1"/>
  <c r="C2034" i="15"/>
  <c r="AM2033" i="15"/>
  <c r="AH2033" i="15"/>
  <c r="AI2033" i="15" s="1"/>
  <c r="W2033" i="15"/>
  <c r="Y2033" i="15" s="1"/>
  <c r="V2033" i="15"/>
  <c r="U2033" i="15"/>
  <c r="X2033" i="15" s="1"/>
  <c r="R2033" i="15"/>
  <c r="P2033" i="15"/>
  <c r="O2033" i="15"/>
  <c r="N2033" i="15"/>
  <c r="H2033" i="15"/>
  <c r="G2033" i="15"/>
  <c r="D2033" i="15"/>
  <c r="BA2033" i="15" s="1"/>
  <c r="C2033" i="15"/>
  <c r="AM2032" i="15"/>
  <c r="AH2032" i="15"/>
  <c r="AI2032" i="15" s="1"/>
  <c r="W2032" i="15"/>
  <c r="Y2032" i="15" s="1"/>
  <c r="V2032" i="15"/>
  <c r="U2032" i="15"/>
  <c r="X2032" i="15" s="1"/>
  <c r="R2032" i="15"/>
  <c r="P2032" i="15"/>
  <c r="M2032" i="15" s="1"/>
  <c r="O2032" i="15"/>
  <c r="N2032" i="15"/>
  <c r="H2032" i="15"/>
  <c r="G2032" i="15"/>
  <c r="D2032" i="15"/>
  <c r="BA2032" i="15" s="1"/>
  <c r="C2032" i="15"/>
  <c r="BA2031" i="15"/>
  <c r="AM2031" i="15"/>
  <c r="AH2031" i="15"/>
  <c r="AI2031" i="15" s="1"/>
  <c r="W2031" i="15"/>
  <c r="Y2031" i="15" s="1"/>
  <c r="V2031" i="15"/>
  <c r="U2031" i="15"/>
  <c r="X2031" i="15" s="1"/>
  <c r="R2031" i="15"/>
  <c r="AO2031" i="15" s="1"/>
  <c r="P2031" i="15"/>
  <c r="M2031" i="15" s="1"/>
  <c r="O2031" i="15"/>
  <c r="N2031" i="15"/>
  <c r="H2031" i="15"/>
  <c r="G2031" i="15"/>
  <c r="D2031" i="15"/>
  <c r="C2031" i="15"/>
  <c r="AM2030" i="15"/>
  <c r="AH2030" i="15"/>
  <c r="AI2030" i="15" s="1"/>
  <c r="W2030" i="15"/>
  <c r="Y2030" i="15" s="1"/>
  <c r="V2030" i="15"/>
  <c r="U2030" i="15"/>
  <c r="X2030" i="15" s="1"/>
  <c r="R2030" i="15"/>
  <c r="AO2030" i="15" s="1"/>
  <c r="P2030" i="15"/>
  <c r="M2030" i="15" s="1"/>
  <c r="O2030" i="15"/>
  <c r="N2030" i="15"/>
  <c r="H2030" i="15"/>
  <c r="G2030" i="15"/>
  <c r="D2030" i="15"/>
  <c r="BA2030" i="15" s="1"/>
  <c r="C2030" i="15"/>
  <c r="AM2029" i="15"/>
  <c r="AH2029" i="15"/>
  <c r="AI2029" i="15" s="1"/>
  <c r="W2029" i="15"/>
  <c r="Y2029" i="15" s="1"/>
  <c r="V2029" i="15"/>
  <c r="U2029" i="15"/>
  <c r="X2029" i="15" s="1"/>
  <c r="R2029" i="15"/>
  <c r="AO2029" i="15" s="1"/>
  <c r="P2029" i="15"/>
  <c r="O2029" i="15"/>
  <c r="N2029" i="15"/>
  <c r="H2029" i="15"/>
  <c r="G2029" i="15"/>
  <c r="D2029" i="15"/>
  <c r="BA2029" i="15" s="1"/>
  <c r="C2029" i="15"/>
  <c r="AM2028" i="15"/>
  <c r="AH2028" i="15"/>
  <c r="AI2028" i="15" s="1"/>
  <c r="W2028" i="15"/>
  <c r="Y2028" i="15" s="1"/>
  <c r="V2028" i="15"/>
  <c r="U2028" i="15"/>
  <c r="X2028" i="15" s="1"/>
  <c r="R2028" i="15"/>
  <c r="P2028" i="15"/>
  <c r="O2028" i="15"/>
  <c r="N2028" i="15"/>
  <c r="H2028" i="15"/>
  <c r="G2028" i="15"/>
  <c r="D2028" i="15"/>
  <c r="BA2028" i="15" s="1"/>
  <c r="C2028" i="15"/>
  <c r="AM2027" i="15"/>
  <c r="AH2027" i="15"/>
  <c r="AI2027" i="15" s="1"/>
  <c r="W2027" i="15"/>
  <c r="Y2027" i="15" s="1"/>
  <c r="V2027" i="15"/>
  <c r="U2027" i="15"/>
  <c r="X2027" i="15" s="1"/>
  <c r="R2027" i="15"/>
  <c r="P2027" i="15"/>
  <c r="M2027" i="15" s="1"/>
  <c r="O2027" i="15"/>
  <c r="N2027" i="15"/>
  <c r="H2027" i="15"/>
  <c r="G2027" i="15"/>
  <c r="D2027" i="15"/>
  <c r="BA2027" i="15" s="1"/>
  <c r="C2027" i="15"/>
  <c r="AM2026" i="15"/>
  <c r="AH2026" i="15"/>
  <c r="AI2026" i="15" s="1"/>
  <c r="W2026" i="15"/>
  <c r="Y2026" i="15" s="1"/>
  <c r="V2026" i="15"/>
  <c r="U2026" i="15"/>
  <c r="X2026" i="15" s="1"/>
  <c r="R2026" i="15"/>
  <c r="AO2026" i="15" s="1"/>
  <c r="P2026" i="15"/>
  <c r="O2026" i="15"/>
  <c r="N2026" i="15"/>
  <c r="H2026" i="15"/>
  <c r="G2026" i="15"/>
  <c r="D2026" i="15"/>
  <c r="BA2026" i="15" s="1"/>
  <c r="C2026" i="15"/>
  <c r="AM2025" i="15"/>
  <c r="AH2025" i="15"/>
  <c r="AI2025" i="15" s="1"/>
  <c r="W2025" i="15"/>
  <c r="Y2025" i="15" s="1"/>
  <c r="V2025" i="15"/>
  <c r="U2025" i="15"/>
  <c r="X2025" i="15" s="1"/>
  <c r="R2025" i="15"/>
  <c r="AO2025" i="15" s="1"/>
  <c r="P2025" i="15"/>
  <c r="M2025" i="15" s="1"/>
  <c r="O2025" i="15"/>
  <c r="N2025" i="15"/>
  <c r="H2025" i="15"/>
  <c r="G2025" i="15"/>
  <c r="D2025" i="15"/>
  <c r="BA2025" i="15" s="1"/>
  <c r="C2025" i="15"/>
  <c r="AM2024" i="15"/>
  <c r="AH2024" i="15"/>
  <c r="AI2024" i="15" s="1"/>
  <c r="W2024" i="15"/>
  <c r="Y2024" i="15" s="1"/>
  <c r="V2024" i="15"/>
  <c r="U2024" i="15"/>
  <c r="X2024" i="15" s="1"/>
  <c r="R2024" i="15"/>
  <c r="AO2024" i="15" s="1"/>
  <c r="P2024" i="15"/>
  <c r="M2024" i="15" s="1"/>
  <c r="O2024" i="15"/>
  <c r="N2024" i="15"/>
  <c r="H2024" i="15"/>
  <c r="AQ2024" i="15" s="1"/>
  <c r="G2024" i="15"/>
  <c r="D2024" i="15"/>
  <c r="BA2024" i="15" s="1"/>
  <c r="C2024" i="15"/>
  <c r="AM2023" i="15"/>
  <c r="AH2023" i="15"/>
  <c r="AI2023" i="15" s="1"/>
  <c r="W2023" i="15"/>
  <c r="Y2023" i="15" s="1"/>
  <c r="V2023" i="15"/>
  <c r="U2023" i="15"/>
  <c r="X2023" i="15" s="1"/>
  <c r="R2023" i="15"/>
  <c r="AO2023" i="15" s="1"/>
  <c r="P2023" i="15"/>
  <c r="M2023" i="15" s="1"/>
  <c r="O2023" i="15"/>
  <c r="N2023" i="15"/>
  <c r="H2023" i="15"/>
  <c r="G2023" i="15"/>
  <c r="D2023" i="15"/>
  <c r="BA2023" i="15" s="1"/>
  <c r="C2023" i="15"/>
  <c r="AM2022" i="15"/>
  <c r="AH2022" i="15"/>
  <c r="AI2022" i="15" s="1"/>
  <c r="W2022" i="15"/>
  <c r="Y2022" i="15" s="1"/>
  <c r="V2022" i="15"/>
  <c r="U2022" i="15"/>
  <c r="X2022" i="15" s="1"/>
  <c r="R2022" i="15"/>
  <c r="AO2022" i="15" s="1"/>
  <c r="P2022" i="15"/>
  <c r="M2022" i="15" s="1"/>
  <c r="O2022" i="15"/>
  <c r="N2022" i="15"/>
  <c r="H2022" i="15"/>
  <c r="G2022" i="15"/>
  <c r="D2022" i="15"/>
  <c r="BA2022" i="15" s="1"/>
  <c r="C2022" i="15"/>
  <c r="AM2021" i="15"/>
  <c r="AH2021" i="15"/>
  <c r="AI2021" i="15" s="1"/>
  <c r="W2021" i="15"/>
  <c r="Y2021" i="15" s="1"/>
  <c r="V2021" i="15"/>
  <c r="U2021" i="15"/>
  <c r="X2021" i="15" s="1"/>
  <c r="R2021" i="15"/>
  <c r="AO2021" i="15" s="1"/>
  <c r="P2021" i="15"/>
  <c r="M2021" i="15" s="1"/>
  <c r="O2021" i="15"/>
  <c r="N2021" i="15"/>
  <c r="H2021" i="15"/>
  <c r="G2021" i="15"/>
  <c r="D2021" i="15"/>
  <c r="BA2021" i="15" s="1"/>
  <c r="C2021" i="15"/>
  <c r="AM2020" i="15"/>
  <c r="AI2020" i="15"/>
  <c r="AH2020" i="15"/>
  <c r="W2020" i="15"/>
  <c r="Y2020" i="15" s="1"/>
  <c r="V2020" i="15"/>
  <c r="U2020" i="15"/>
  <c r="X2020" i="15" s="1"/>
  <c r="R2020" i="15"/>
  <c r="AO2020" i="15" s="1"/>
  <c r="P2020" i="15"/>
  <c r="M2020" i="15" s="1"/>
  <c r="O2020" i="15"/>
  <c r="N2020" i="15"/>
  <c r="H2020" i="15"/>
  <c r="G2020" i="15"/>
  <c r="D2020" i="15"/>
  <c r="BA2020" i="15" s="1"/>
  <c r="C2020" i="15"/>
  <c r="AM2019" i="15"/>
  <c r="AH2019" i="15"/>
  <c r="AI2019" i="15" s="1"/>
  <c r="W2019" i="15"/>
  <c r="Y2019" i="15" s="1"/>
  <c r="V2019" i="15"/>
  <c r="U2019" i="15"/>
  <c r="X2019" i="15" s="1"/>
  <c r="R2019" i="15"/>
  <c r="AO2019" i="15" s="1"/>
  <c r="P2019" i="15"/>
  <c r="M2019" i="15" s="1"/>
  <c r="O2019" i="15"/>
  <c r="N2019" i="15"/>
  <c r="H2019" i="15"/>
  <c r="G2019" i="15"/>
  <c r="D2019" i="15"/>
  <c r="BA2019" i="15" s="1"/>
  <c r="C2019" i="15"/>
  <c r="AM2018" i="15"/>
  <c r="AH2018" i="15"/>
  <c r="AI2018" i="15" s="1"/>
  <c r="W2018" i="15"/>
  <c r="Y2018" i="15" s="1"/>
  <c r="V2018" i="15"/>
  <c r="U2018" i="15"/>
  <c r="X2018" i="15" s="1"/>
  <c r="R2018" i="15"/>
  <c r="AO2018" i="15" s="1"/>
  <c r="P2018" i="15"/>
  <c r="M2018" i="15" s="1"/>
  <c r="O2018" i="15"/>
  <c r="N2018" i="15"/>
  <c r="H2018" i="15"/>
  <c r="G2018" i="15"/>
  <c r="D2018" i="15"/>
  <c r="BA2018" i="15" s="1"/>
  <c r="C2018" i="15"/>
  <c r="AM2017" i="15"/>
  <c r="AH2017" i="15"/>
  <c r="AI2017" i="15" s="1"/>
  <c r="W2017" i="15"/>
  <c r="Y2017" i="15" s="1"/>
  <c r="V2017" i="15"/>
  <c r="U2017" i="15"/>
  <c r="X2017" i="15" s="1"/>
  <c r="R2017" i="15"/>
  <c r="P2017" i="15"/>
  <c r="M2017" i="15" s="1"/>
  <c r="O2017" i="15"/>
  <c r="N2017" i="15"/>
  <c r="H2017" i="15"/>
  <c r="AQ2017" i="15" s="1"/>
  <c r="G2017" i="15"/>
  <c r="D2017" i="15"/>
  <c r="BA2017" i="15" s="1"/>
  <c r="C2017" i="15"/>
  <c r="BA2016" i="15"/>
  <c r="AM2016" i="15"/>
  <c r="AH2016" i="15"/>
  <c r="AI2016" i="15" s="1"/>
  <c r="W2016" i="15"/>
  <c r="Y2016" i="15" s="1"/>
  <c r="V2016" i="15"/>
  <c r="U2016" i="15"/>
  <c r="X2016" i="15" s="1"/>
  <c r="R2016" i="15"/>
  <c r="AO2016" i="15" s="1"/>
  <c r="P2016" i="15"/>
  <c r="M2016" i="15" s="1"/>
  <c r="O2016" i="15"/>
  <c r="N2016" i="15"/>
  <c r="H2016" i="15"/>
  <c r="G2016" i="15"/>
  <c r="D2016" i="15"/>
  <c r="C2016" i="15"/>
  <c r="AO2015" i="15"/>
  <c r="AM2015" i="15"/>
  <c r="AH2015" i="15"/>
  <c r="AI2015" i="15" s="1"/>
  <c r="W2015" i="15"/>
  <c r="Y2015" i="15" s="1"/>
  <c r="V2015" i="15"/>
  <c r="U2015" i="15"/>
  <c r="X2015" i="15" s="1"/>
  <c r="R2015" i="15"/>
  <c r="P2015" i="15"/>
  <c r="O2015" i="15"/>
  <c r="N2015" i="15"/>
  <c r="H2015" i="15"/>
  <c r="G2015" i="15"/>
  <c r="D2015" i="15"/>
  <c r="BA2015" i="15" s="1"/>
  <c r="C2015" i="15"/>
  <c r="AM2014" i="15"/>
  <c r="AH2014" i="15"/>
  <c r="AI2014" i="15" s="1"/>
  <c r="W2014" i="15"/>
  <c r="Y2014" i="15" s="1"/>
  <c r="V2014" i="15"/>
  <c r="U2014" i="15"/>
  <c r="X2014" i="15" s="1"/>
  <c r="R2014" i="15"/>
  <c r="AO2014" i="15" s="1"/>
  <c r="P2014" i="15"/>
  <c r="M2014" i="15" s="1"/>
  <c r="O2014" i="15"/>
  <c r="N2014" i="15"/>
  <c r="H2014" i="15"/>
  <c r="Q2014" i="15" s="1"/>
  <c r="AP2014" i="15" s="1"/>
  <c r="G2014" i="15"/>
  <c r="D2014" i="15"/>
  <c r="BA2014" i="15" s="1"/>
  <c r="C2014" i="15"/>
  <c r="AM2013" i="15"/>
  <c r="AH2013" i="15"/>
  <c r="AI2013" i="15" s="1"/>
  <c r="W2013" i="15"/>
  <c r="Y2013" i="15" s="1"/>
  <c r="V2013" i="15"/>
  <c r="U2013" i="15"/>
  <c r="X2013" i="15" s="1"/>
  <c r="R2013" i="15"/>
  <c r="AO2013" i="15" s="1"/>
  <c r="P2013" i="15"/>
  <c r="M2013" i="15" s="1"/>
  <c r="O2013" i="15"/>
  <c r="N2013" i="15"/>
  <c r="H2013" i="15"/>
  <c r="G2013" i="15"/>
  <c r="D2013" i="15"/>
  <c r="BA2013" i="15" s="1"/>
  <c r="C2013" i="15"/>
  <c r="AM2012" i="15"/>
  <c r="AH2012" i="15"/>
  <c r="AI2012" i="15" s="1"/>
  <c r="W2012" i="15"/>
  <c r="Y2012" i="15" s="1"/>
  <c r="V2012" i="15"/>
  <c r="U2012" i="15"/>
  <c r="X2012" i="15" s="1"/>
  <c r="R2012" i="15"/>
  <c r="AO2012" i="15" s="1"/>
  <c r="P2012" i="15"/>
  <c r="M2012" i="15" s="1"/>
  <c r="O2012" i="15"/>
  <c r="N2012" i="15"/>
  <c r="H2012" i="15"/>
  <c r="G2012" i="15"/>
  <c r="D2012" i="15"/>
  <c r="BA2012" i="15" s="1"/>
  <c r="C2012" i="15"/>
  <c r="AM2011" i="15"/>
  <c r="AH2011" i="15"/>
  <c r="AI2011" i="15" s="1"/>
  <c r="W2011" i="15"/>
  <c r="Y2011" i="15" s="1"/>
  <c r="V2011" i="15"/>
  <c r="U2011" i="15"/>
  <c r="X2011" i="15" s="1"/>
  <c r="R2011" i="15"/>
  <c r="AO2011" i="15" s="1"/>
  <c r="P2011" i="15"/>
  <c r="O2011" i="15"/>
  <c r="N2011" i="15"/>
  <c r="H2011" i="15"/>
  <c r="G2011" i="15"/>
  <c r="D2011" i="15"/>
  <c r="BA2011" i="15" s="1"/>
  <c r="C2011" i="15"/>
  <c r="AM2010" i="15"/>
  <c r="AH2010" i="15"/>
  <c r="AI2010" i="15" s="1"/>
  <c r="W2010" i="15"/>
  <c r="Y2010" i="15" s="1"/>
  <c r="V2010" i="15"/>
  <c r="U2010" i="15"/>
  <c r="X2010" i="15" s="1"/>
  <c r="R2010" i="15"/>
  <c r="P2010" i="15"/>
  <c r="M2010" i="15" s="1"/>
  <c r="O2010" i="15"/>
  <c r="N2010" i="15"/>
  <c r="H2010" i="15"/>
  <c r="G2010" i="15"/>
  <c r="D2010" i="15"/>
  <c r="BA2010" i="15" s="1"/>
  <c r="C2010" i="15"/>
  <c r="AM2009" i="15"/>
  <c r="AI2009" i="15"/>
  <c r="AH2009" i="15"/>
  <c r="W2009" i="15"/>
  <c r="Y2009" i="15" s="1"/>
  <c r="V2009" i="15"/>
  <c r="U2009" i="15"/>
  <c r="X2009" i="15" s="1"/>
  <c r="R2009" i="15"/>
  <c r="AO2009" i="15" s="1"/>
  <c r="P2009" i="15"/>
  <c r="M2009" i="15" s="1"/>
  <c r="O2009" i="15"/>
  <c r="N2009" i="15"/>
  <c r="H2009" i="15"/>
  <c r="G2009" i="15"/>
  <c r="D2009" i="15"/>
  <c r="BA2009" i="15" s="1"/>
  <c r="C2009" i="15"/>
  <c r="AM2008" i="15"/>
  <c r="AH2008" i="15"/>
  <c r="AI2008" i="15" s="1"/>
  <c r="W2008" i="15"/>
  <c r="Y2008" i="15" s="1"/>
  <c r="V2008" i="15"/>
  <c r="U2008" i="15"/>
  <c r="X2008" i="15" s="1"/>
  <c r="R2008" i="15"/>
  <c r="P2008" i="15"/>
  <c r="M2008" i="15" s="1"/>
  <c r="O2008" i="15"/>
  <c r="N2008" i="15"/>
  <c r="H2008" i="15"/>
  <c r="G2008" i="15"/>
  <c r="D2008" i="15"/>
  <c r="BA2008" i="15" s="1"/>
  <c r="C2008" i="15"/>
  <c r="AM2007" i="15"/>
  <c r="AH2007" i="15"/>
  <c r="AI2007" i="15" s="1"/>
  <c r="W2007" i="15"/>
  <c r="Y2007" i="15" s="1"/>
  <c r="V2007" i="15"/>
  <c r="U2007" i="15"/>
  <c r="X2007" i="15" s="1"/>
  <c r="R2007" i="15"/>
  <c r="P2007" i="15"/>
  <c r="O2007" i="15"/>
  <c r="N2007" i="15"/>
  <c r="H2007" i="15"/>
  <c r="G2007" i="15"/>
  <c r="D2007" i="15"/>
  <c r="BA2007" i="15" s="1"/>
  <c r="C2007" i="15"/>
  <c r="AM2006" i="15"/>
  <c r="AH2006" i="15"/>
  <c r="AI2006" i="15" s="1"/>
  <c r="W2006" i="15"/>
  <c r="Y2006" i="15" s="1"/>
  <c r="V2006" i="15"/>
  <c r="U2006" i="15"/>
  <c r="X2006" i="15" s="1"/>
  <c r="R2006" i="15"/>
  <c r="AO2006" i="15" s="1"/>
  <c r="P2006" i="15"/>
  <c r="M2006" i="15" s="1"/>
  <c r="O2006" i="15"/>
  <c r="N2006" i="15"/>
  <c r="H2006" i="15"/>
  <c r="G2006" i="15"/>
  <c r="D2006" i="15"/>
  <c r="BA2006" i="15" s="1"/>
  <c r="C2006" i="15"/>
  <c r="AM2005" i="15"/>
  <c r="AH2005" i="15"/>
  <c r="AI2005" i="15" s="1"/>
  <c r="W2005" i="15"/>
  <c r="Y2005" i="15" s="1"/>
  <c r="V2005" i="15"/>
  <c r="U2005" i="15"/>
  <c r="X2005" i="15" s="1"/>
  <c r="R2005" i="15"/>
  <c r="AO2005" i="15" s="1"/>
  <c r="P2005" i="15"/>
  <c r="M2005" i="15" s="1"/>
  <c r="O2005" i="15"/>
  <c r="N2005" i="15"/>
  <c r="H2005" i="15"/>
  <c r="G2005" i="15"/>
  <c r="D2005" i="15"/>
  <c r="BA2005" i="15" s="1"/>
  <c r="C2005" i="15"/>
  <c r="AM2004" i="15"/>
  <c r="AH2004" i="15"/>
  <c r="AI2004" i="15" s="1"/>
  <c r="W2004" i="15"/>
  <c r="Y2004" i="15" s="1"/>
  <c r="V2004" i="15"/>
  <c r="U2004" i="15"/>
  <c r="X2004" i="15" s="1"/>
  <c r="R2004" i="15"/>
  <c r="AO2004" i="15" s="1"/>
  <c r="P2004" i="15"/>
  <c r="M2004" i="15" s="1"/>
  <c r="O2004" i="15"/>
  <c r="N2004" i="15"/>
  <c r="H2004" i="15"/>
  <c r="AQ2004" i="15" s="1"/>
  <c r="G2004" i="15"/>
  <c r="D2004" i="15"/>
  <c r="BA2004" i="15" s="1"/>
  <c r="C2004" i="15"/>
  <c r="AM2003" i="15"/>
  <c r="AI2003" i="15"/>
  <c r="AH2003" i="15"/>
  <c r="W2003" i="15"/>
  <c r="Y2003" i="15" s="1"/>
  <c r="V2003" i="15"/>
  <c r="U2003" i="15"/>
  <c r="X2003" i="15" s="1"/>
  <c r="R2003" i="15"/>
  <c r="AO2003" i="15" s="1"/>
  <c r="P2003" i="15"/>
  <c r="M2003" i="15" s="1"/>
  <c r="O2003" i="15"/>
  <c r="N2003" i="15"/>
  <c r="H2003" i="15"/>
  <c r="G2003" i="15"/>
  <c r="D2003" i="15"/>
  <c r="BA2003" i="15" s="1"/>
  <c r="C2003" i="15"/>
  <c r="AM2002" i="15"/>
  <c r="AH2002" i="15"/>
  <c r="AI2002" i="15" s="1"/>
  <c r="W2002" i="15"/>
  <c r="Y2002" i="15" s="1"/>
  <c r="V2002" i="15"/>
  <c r="U2002" i="15"/>
  <c r="X2002" i="15" s="1"/>
  <c r="R2002" i="15"/>
  <c r="AO2002" i="15" s="1"/>
  <c r="P2002" i="15"/>
  <c r="M2002" i="15" s="1"/>
  <c r="O2002" i="15"/>
  <c r="N2002" i="15"/>
  <c r="H2002" i="15"/>
  <c r="G2002" i="15"/>
  <c r="D2002" i="15"/>
  <c r="BA2002" i="15" s="1"/>
  <c r="C2002" i="15"/>
  <c r="AM2001" i="15"/>
  <c r="AH2001" i="15"/>
  <c r="AI2001" i="15" s="1"/>
  <c r="W2001" i="15"/>
  <c r="Y2001" i="15" s="1"/>
  <c r="V2001" i="15"/>
  <c r="U2001" i="15"/>
  <c r="X2001" i="15" s="1"/>
  <c r="R2001" i="15"/>
  <c r="AO2001" i="15" s="1"/>
  <c r="P2001" i="15"/>
  <c r="M2001" i="15" s="1"/>
  <c r="O2001" i="15"/>
  <c r="N2001" i="15"/>
  <c r="H2001" i="15"/>
  <c r="G2001" i="15"/>
  <c r="D2001" i="15"/>
  <c r="BA2001" i="15" s="1"/>
  <c r="C2001" i="15"/>
  <c r="AM2000" i="15"/>
  <c r="AH2000" i="15"/>
  <c r="AI2000" i="15" s="1"/>
  <c r="W2000" i="15"/>
  <c r="Y2000" i="15" s="1"/>
  <c r="V2000" i="15"/>
  <c r="U2000" i="15"/>
  <c r="X2000" i="15" s="1"/>
  <c r="R2000" i="15"/>
  <c r="AO2000" i="15" s="1"/>
  <c r="P2000" i="15"/>
  <c r="M2000" i="15" s="1"/>
  <c r="O2000" i="15"/>
  <c r="N2000" i="15"/>
  <c r="H2000" i="15"/>
  <c r="G2000" i="15"/>
  <c r="D2000" i="15"/>
  <c r="BA2000" i="15" s="1"/>
  <c r="C2000" i="15"/>
  <c r="AM1999" i="15"/>
  <c r="AH1999" i="15"/>
  <c r="AI1999" i="15" s="1"/>
  <c r="W1999" i="15"/>
  <c r="Y1999" i="15" s="1"/>
  <c r="V1999" i="15"/>
  <c r="U1999" i="15"/>
  <c r="X1999" i="15" s="1"/>
  <c r="R1999" i="15"/>
  <c r="AO1999" i="15" s="1"/>
  <c r="P1999" i="15"/>
  <c r="M1999" i="15" s="1"/>
  <c r="O1999" i="15"/>
  <c r="N1999" i="15"/>
  <c r="H1999" i="15"/>
  <c r="G1999" i="15"/>
  <c r="D1999" i="15"/>
  <c r="BA1999" i="15" s="1"/>
  <c r="C1999" i="15"/>
  <c r="AM1998" i="15"/>
  <c r="AH1998" i="15"/>
  <c r="AI1998" i="15" s="1"/>
  <c r="W1998" i="15"/>
  <c r="Y1998" i="15" s="1"/>
  <c r="V1998" i="15"/>
  <c r="U1998" i="15"/>
  <c r="X1998" i="15" s="1"/>
  <c r="R1998" i="15"/>
  <c r="AO1998" i="15" s="1"/>
  <c r="P1998" i="15"/>
  <c r="M1998" i="15" s="1"/>
  <c r="O1998" i="15"/>
  <c r="N1998" i="15"/>
  <c r="H1998" i="15"/>
  <c r="G1998" i="15"/>
  <c r="D1998" i="15"/>
  <c r="BA1998" i="15" s="1"/>
  <c r="C1998" i="15"/>
  <c r="AM1997" i="15"/>
  <c r="AH1997" i="15"/>
  <c r="AI1997" i="15" s="1"/>
  <c r="W1997" i="15"/>
  <c r="Y1997" i="15" s="1"/>
  <c r="V1997" i="15"/>
  <c r="U1997" i="15"/>
  <c r="X1997" i="15" s="1"/>
  <c r="R1997" i="15"/>
  <c r="AO1997" i="15" s="1"/>
  <c r="P1997" i="15"/>
  <c r="M1997" i="15" s="1"/>
  <c r="O1997" i="15"/>
  <c r="N1997" i="15"/>
  <c r="H1997" i="15"/>
  <c r="G1997" i="15"/>
  <c r="D1997" i="15"/>
  <c r="BA1997" i="15" s="1"/>
  <c r="C1997" i="15"/>
  <c r="AM1996" i="15"/>
  <c r="AH1996" i="15"/>
  <c r="AI1996" i="15" s="1"/>
  <c r="W1996" i="15"/>
  <c r="Y1996" i="15" s="1"/>
  <c r="V1996" i="15"/>
  <c r="U1996" i="15"/>
  <c r="X1996" i="15" s="1"/>
  <c r="R1996" i="15"/>
  <c r="AO1996" i="15" s="1"/>
  <c r="P1996" i="15"/>
  <c r="M1996" i="15" s="1"/>
  <c r="O1996" i="15"/>
  <c r="N1996" i="15"/>
  <c r="H1996" i="15"/>
  <c r="G1996" i="15"/>
  <c r="D1996" i="15"/>
  <c r="BA1996" i="15" s="1"/>
  <c r="C1996" i="15"/>
  <c r="AM1995" i="15"/>
  <c r="AH1995" i="15"/>
  <c r="AI1995" i="15" s="1"/>
  <c r="W1995" i="15"/>
  <c r="Y1995" i="15" s="1"/>
  <c r="V1995" i="15"/>
  <c r="U1995" i="15"/>
  <c r="X1995" i="15" s="1"/>
  <c r="R1995" i="15"/>
  <c r="P1995" i="15"/>
  <c r="O1995" i="15"/>
  <c r="N1995" i="15"/>
  <c r="H1995" i="15"/>
  <c r="G1995" i="15"/>
  <c r="D1995" i="15"/>
  <c r="BA1995" i="15" s="1"/>
  <c r="C1995" i="15"/>
  <c r="AM1994" i="15"/>
  <c r="AH1994" i="15"/>
  <c r="AI1994" i="15" s="1"/>
  <c r="W1994" i="15"/>
  <c r="Y1994" i="15" s="1"/>
  <c r="V1994" i="15"/>
  <c r="U1994" i="15"/>
  <c r="X1994" i="15" s="1"/>
  <c r="R1994" i="15"/>
  <c r="AO1994" i="15" s="1"/>
  <c r="P1994" i="15"/>
  <c r="M1994" i="15" s="1"/>
  <c r="O1994" i="15"/>
  <c r="N1994" i="15"/>
  <c r="H1994" i="15"/>
  <c r="G1994" i="15"/>
  <c r="D1994" i="15"/>
  <c r="BA1994" i="15" s="1"/>
  <c r="C1994" i="15"/>
  <c r="AM1993" i="15"/>
  <c r="AH1993" i="15"/>
  <c r="AI1993" i="15" s="1"/>
  <c r="W1993" i="15"/>
  <c r="Y1993" i="15" s="1"/>
  <c r="V1993" i="15"/>
  <c r="U1993" i="15"/>
  <c r="X1993" i="15" s="1"/>
  <c r="R1993" i="15"/>
  <c r="P1993" i="15"/>
  <c r="M1993" i="15" s="1"/>
  <c r="O1993" i="15"/>
  <c r="N1993" i="15"/>
  <c r="H1993" i="15"/>
  <c r="G1993" i="15"/>
  <c r="D1993" i="15"/>
  <c r="BA1993" i="15" s="1"/>
  <c r="C1993" i="15"/>
  <c r="AM1992" i="15"/>
  <c r="AH1992" i="15"/>
  <c r="AI1992" i="15" s="1"/>
  <c r="W1992" i="15"/>
  <c r="Y1992" i="15" s="1"/>
  <c r="V1992" i="15"/>
  <c r="U1992" i="15"/>
  <c r="X1992" i="15" s="1"/>
  <c r="R1992" i="15"/>
  <c r="P1992" i="15"/>
  <c r="M1992" i="15" s="1"/>
  <c r="O1992" i="15"/>
  <c r="N1992" i="15"/>
  <c r="H1992" i="15"/>
  <c r="G1992" i="15"/>
  <c r="D1992" i="15"/>
  <c r="BA1992" i="15" s="1"/>
  <c r="C1992" i="15"/>
  <c r="AM1991" i="15"/>
  <c r="AH1991" i="15"/>
  <c r="AI1991" i="15" s="1"/>
  <c r="W1991" i="15"/>
  <c r="Y1991" i="15" s="1"/>
  <c r="V1991" i="15"/>
  <c r="U1991" i="15"/>
  <c r="X1991" i="15" s="1"/>
  <c r="R1991" i="15"/>
  <c r="AO1991" i="15" s="1"/>
  <c r="P1991" i="15"/>
  <c r="O1991" i="15"/>
  <c r="N1991" i="15"/>
  <c r="H1991" i="15"/>
  <c r="G1991" i="15"/>
  <c r="D1991" i="15"/>
  <c r="BA1991" i="15" s="1"/>
  <c r="C1991" i="15"/>
  <c r="AM1990" i="15"/>
  <c r="AH1990" i="15"/>
  <c r="AI1990" i="15" s="1"/>
  <c r="W1990" i="15"/>
  <c r="Y1990" i="15" s="1"/>
  <c r="V1990" i="15"/>
  <c r="U1990" i="15"/>
  <c r="X1990" i="15" s="1"/>
  <c r="R1990" i="15"/>
  <c r="AO1990" i="15" s="1"/>
  <c r="P1990" i="15"/>
  <c r="M1990" i="15" s="1"/>
  <c r="O1990" i="15"/>
  <c r="N1990" i="15"/>
  <c r="H1990" i="15"/>
  <c r="G1990" i="15"/>
  <c r="D1990" i="15"/>
  <c r="BA1990" i="15" s="1"/>
  <c r="C1990" i="15"/>
  <c r="AM1989" i="15"/>
  <c r="AH1989" i="15"/>
  <c r="AI1989" i="15" s="1"/>
  <c r="W1989" i="15"/>
  <c r="Y1989" i="15" s="1"/>
  <c r="V1989" i="15"/>
  <c r="U1989" i="15"/>
  <c r="X1989" i="15" s="1"/>
  <c r="R1989" i="15"/>
  <c r="AO1989" i="15" s="1"/>
  <c r="P1989" i="15"/>
  <c r="M1989" i="15" s="1"/>
  <c r="O1989" i="15"/>
  <c r="N1989" i="15"/>
  <c r="H1989" i="15"/>
  <c r="G1989" i="15"/>
  <c r="D1989" i="15"/>
  <c r="BA1989" i="15" s="1"/>
  <c r="C1989" i="15"/>
  <c r="AM1988" i="15"/>
  <c r="AH1988" i="15"/>
  <c r="AI1988" i="15" s="1"/>
  <c r="W1988" i="15"/>
  <c r="Y1988" i="15" s="1"/>
  <c r="V1988" i="15"/>
  <c r="U1988" i="15"/>
  <c r="X1988" i="15" s="1"/>
  <c r="R1988" i="15"/>
  <c r="AO1988" i="15" s="1"/>
  <c r="P1988" i="15"/>
  <c r="O1988" i="15"/>
  <c r="N1988" i="15"/>
  <c r="H1988" i="15"/>
  <c r="Q1988" i="15" s="1"/>
  <c r="AP1988" i="15" s="1"/>
  <c r="G1988" i="15"/>
  <c r="D1988" i="15"/>
  <c r="BA1988" i="15" s="1"/>
  <c r="C1988" i="15"/>
  <c r="BA1987" i="15"/>
  <c r="AM1987" i="15"/>
  <c r="AH1987" i="15"/>
  <c r="AI1987" i="15" s="1"/>
  <c r="W1987" i="15"/>
  <c r="Y1987" i="15" s="1"/>
  <c r="V1987" i="15"/>
  <c r="U1987" i="15"/>
  <c r="X1987" i="15" s="1"/>
  <c r="R1987" i="15"/>
  <c r="Q1987" i="15" s="1"/>
  <c r="P1987" i="15"/>
  <c r="O1987" i="15"/>
  <c r="N1987" i="15"/>
  <c r="H1987" i="15"/>
  <c r="G1987" i="15"/>
  <c r="D1987" i="15"/>
  <c r="C1987" i="15"/>
  <c r="AM1986" i="15"/>
  <c r="AH1986" i="15"/>
  <c r="AI1986" i="15" s="1"/>
  <c r="W1986" i="15"/>
  <c r="Y1986" i="15" s="1"/>
  <c r="V1986" i="15"/>
  <c r="U1986" i="15"/>
  <c r="X1986" i="15" s="1"/>
  <c r="R1986" i="15"/>
  <c r="AO1986" i="15" s="1"/>
  <c r="P1986" i="15"/>
  <c r="M1986" i="15" s="1"/>
  <c r="O1986" i="15"/>
  <c r="N1986" i="15"/>
  <c r="H1986" i="15"/>
  <c r="G1986" i="15"/>
  <c r="D1986" i="15"/>
  <c r="BA1986" i="15" s="1"/>
  <c r="C1986" i="15"/>
  <c r="AM1985" i="15"/>
  <c r="AH1985" i="15"/>
  <c r="AI1985" i="15" s="1"/>
  <c r="W1985" i="15"/>
  <c r="Y1985" i="15" s="1"/>
  <c r="V1985" i="15"/>
  <c r="U1985" i="15"/>
  <c r="X1985" i="15" s="1"/>
  <c r="R1985" i="15"/>
  <c r="AO1985" i="15" s="1"/>
  <c r="P1985" i="15"/>
  <c r="M1985" i="15" s="1"/>
  <c r="O1985" i="15"/>
  <c r="N1985" i="15"/>
  <c r="H1985" i="15"/>
  <c r="G1985" i="15"/>
  <c r="D1985" i="15"/>
  <c r="BA1985" i="15" s="1"/>
  <c r="C1985" i="15"/>
  <c r="AM1984" i="15"/>
  <c r="AH1984" i="15"/>
  <c r="AI1984" i="15" s="1"/>
  <c r="W1984" i="15"/>
  <c r="Y1984" i="15" s="1"/>
  <c r="V1984" i="15"/>
  <c r="U1984" i="15"/>
  <c r="X1984" i="15" s="1"/>
  <c r="R1984" i="15"/>
  <c r="P1984" i="15"/>
  <c r="M1984" i="15" s="1"/>
  <c r="O1984" i="15"/>
  <c r="N1984" i="15"/>
  <c r="H1984" i="15"/>
  <c r="G1984" i="15"/>
  <c r="D1984" i="15"/>
  <c r="BA1984" i="15" s="1"/>
  <c r="C1984" i="15"/>
  <c r="AM1983" i="15"/>
  <c r="AH1983" i="15"/>
  <c r="AI1983" i="15" s="1"/>
  <c r="W1983" i="15"/>
  <c r="Y1983" i="15" s="1"/>
  <c r="V1983" i="15"/>
  <c r="U1983" i="15"/>
  <c r="X1983" i="15" s="1"/>
  <c r="R1983" i="15"/>
  <c r="AO1983" i="15" s="1"/>
  <c r="P1983" i="15"/>
  <c r="M1983" i="15" s="1"/>
  <c r="O1983" i="15"/>
  <c r="N1983" i="15"/>
  <c r="H1983" i="15"/>
  <c r="G1983" i="15"/>
  <c r="D1983" i="15"/>
  <c r="BA1983" i="15" s="1"/>
  <c r="C1983" i="15"/>
  <c r="AM1982" i="15"/>
  <c r="AH1982" i="15"/>
  <c r="AI1982" i="15" s="1"/>
  <c r="W1982" i="15"/>
  <c r="Y1982" i="15" s="1"/>
  <c r="V1982" i="15"/>
  <c r="U1982" i="15"/>
  <c r="X1982" i="15" s="1"/>
  <c r="R1982" i="15"/>
  <c r="AO1982" i="15" s="1"/>
  <c r="P1982" i="15"/>
  <c r="M1982" i="15" s="1"/>
  <c r="O1982" i="15"/>
  <c r="N1982" i="15"/>
  <c r="H1982" i="15"/>
  <c r="G1982" i="15"/>
  <c r="D1982" i="15"/>
  <c r="BA1982" i="15" s="1"/>
  <c r="C1982" i="15"/>
  <c r="AM1981" i="15"/>
  <c r="AH1981" i="15"/>
  <c r="AI1981" i="15" s="1"/>
  <c r="W1981" i="15"/>
  <c r="Y1981" i="15" s="1"/>
  <c r="V1981" i="15"/>
  <c r="U1981" i="15"/>
  <c r="X1981" i="15" s="1"/>
  <c r="R1981" i="15"/>
  <c r="AO1981" i="15" s="1"/>
  <c r="P1981" i="15"/>
  <c r="M1981" i="15" s="1"/>
  <c r="O1981" i="15"/>
  <c r="N1981" i="15"/>
  <c r="H1981" i="15"/>
  <c r="G1981" i="15"/>
  <c r="D1981" i="15"/>
  <c r="BA1981" i="15" s="1"/>
  <c r="C1981" i="15"/>
  <c r="AM1980" i="15"/>
  <c r="AH1980" i="15"/>
  <c r="AI1980" i="15" s="1"/>
  <c r="Y1980" i="15"/>
  <c r="W1980" i="15"/>
  <c r="V1980" i="15"/>
  <c r="U1980" i="15"/>
  <c r="X1980" i="15" s="1"/>
  <c r="R1980" i="15"/>
  <c r="AO1980" i="15" s="1"/>
  <c r="P1980" i="15"/>
  <c r="O1980" i="15"/>
  <c r="N1980" i="15"/>
  <c r="H1980" i="15"/>
  <c r="G1980" i="15"/>
  <c r="D1980" i="15"/>
  <c r="BA1980" i="15" s="1"/>
  <c r="C1980" i="15"/>
  <c r="AM1979" i="15"/>
  <c r="AH1979" i="15"/>
  <c r="AI1979" i="15" s="1"/>
  <c r="Y1979" i="15"/>
  <c r="W1979" i="15"/>
  <c r="V1979" i="15"/>
  <c r="U1979" i="15"/>
  <c r="X1979" i="15" s="1"/>
  <c r="R1979" i="15"/>
  <c r="AO1979" i="15" s="1"/>
  <c r="P1979" i="15"/>
  <c r="M1979" i="15" s="1"/>
  <c r="O1979" i="15"/>
  <c r="N1979" i="15"/>
  <c r="H1979" i="15"/>
  <c r="G1979" i="15"/>
  <c r="D1979" i="15"/>
  <c r="BA1979" i="15" s="1"/>
  <c r="C1979" i="15"/>
  <c r="AM1978" i="15"/>
  <c r="AH1978" i="15"/>
  <c r="AI1978" i="15" s="1"/>
  <c r="W1978" i="15"/>
  <c r="Y1978" i="15" s="1"/>
  <c r="V1978" i="15"/>
  <c r="U1978" i="15"/>
  <c r="X1978" i="15" s="1"/>
  <c r="R1978" i="15"/>
  <c r="AO1978" i="15" s="1"/>
  <c r="P1978" i="15"/>
  <c r="M1978" i="15" s="1"/>
  <c r="O1978" i="15"/>
  <c r="N1978" i="15"/>
  <c r="H1978" i="15"/>
  <c r="G1978" i="15"/>
  <c r="D1978" i="15"/>
  <c r="BA1978" i="15" s="1"/>
  <c r="C1978" i="15"/>
  <c r="AM1977" i="15"/>
  <c r="AH1977" i="15"/>
  <c r="AI1977" i="15" s="1"/>
  <c r="W1977" i="15"/>
  <c r="Y1977" i="15" s="1"/>
  <c r="V1977" i="15"/>
  <c r="U1977" i="15"/>
  <c r="X1977" i="15" s="1"/>
  <c r="R1977" i="15"/>
  <c r="AO1977" i="15" s="1"/>
  <c r="P1977" i="15"/>
  <c r="M1977" i="15" s="1"/>
  <c r="O1977" i="15"/>
  <c r="N1977" i="15"/>
  <c r="H1977" i="15"/>
  <c r="G1977" i="15"/>
  <c r="D1977" i="15"/>
  <c r="BA1977" i="15" s="1"/>
  <c r="C1977" i="15"/>
  <c r="AM1976" i="15"/>
  <c r="AH1976" i="15"/>
  <c r="AI1976" i="15" s="1"/>
  <c r="W1976" i="15"/>
  <c r="Y1976" i="15" s="1"/>
  <c r="V1976" i="15"/>
  <c r="U1976" i="15"/>
  <c r="X1976" i="15" s="1"/>
  <c r="R1976" i="15"/>
  <c r="AO1976" i="15" s="1"/>
  <c r="P1976" i="15"/>
  <c r="M1976" i="15" s="1"/>
  <c r="O1976" i="15"/>
  <c r="N1976" i="15"/>
  <c r="H1976" i="15"/>
  <c r="G1976" i="15"/>
  <c r="D1976" i="15"/>
  <c r="BA1976" i="15" s="1"/>
  <c r="C1976" i="15"/>
  <c r="AM1975" i="15"/>
  <c r="AH1975" i="15"/>
  <c r="AI1975" i="15" s="1"/>
  <c r="W1975" i="15"/>
  <c r="Y1975" i="15" s="1"/>
  <c r="V1975" i="15"/>
  <c r="U1975" i="15"/>
  <c r="X1975" i="15" s="1"/>
  <c r="R1975" i="15"/>
  <c r="AQ1975" i="15" s="1"/>
  <c r="P1975" i="15"/>
  <c r="M1975" i="15" s="1"/>
  <c r="O1975" i="15"/>
  <c r="N1975" i="15"/>
  <c r="H1975" i="15"/>
  <c r="G1975" i="15"/>
  <c r="D1975" i="15"/>
  <c r="BA1975" i="15" s="1"/>
  <c r="C1975" i="15"/>
  <c r="AM1974" i="15"/>
  <c r="AH1974" i="15"/>
  <c r="AI1974" i="15" s="1"/>
  <c r="W1974" i="15"/>
  <c r="Y1974" i="15" s="1"/>
  <c r="V1974" i="15"/>
  <c r="U1974" i="15"/>
  <c r="X1974" i="15" s="1"/>
  <c r="R1974" i="15"/>
  <c r="P1974" i="15"/>
  <c r="M1974" i="15" s="1"/>
  <c r="O1974" i="15"/>
  <c r="N1974" i="15"/>
  <c r="H1974" i="15"/>
  <c r="G1974" i="15"/>
  <c r="D1974" i="15"/>
  <c r="BA1974" i="15" s="1"/>
  <c r="C1974" i="15"/>
  <c r="AM1973" i="15"/>
  <c r="AH1973" i="15"/>
  <c r="AI1973" i="15" s="1"/>
  <c r="W1973" i="15"/>
  <c r="Y1973" i="15" s="1"/>
  <c r="V1973" i="15"/>
  <c r="U1973" i="15"/>
  <c r="X1973" i="15" s="1"/>
  <c r="R1973" i="15"/>
  <c r="AO1973" i="15" s="1"/>
  <c r="P1973" i="15"/>
  <c r="O1973" i="15"/>
  <c r="N1973" i="15"/>
  <c r="H1973" i="15"/>
  <c r="G1973" i="15"/>
  <c r="D1973" i="15"/>
  <c r="BA1973" i="15" s="1"/>
  <c r="C1973" i="15"/>
  <c r="AM1972" i="15"/>
  <c r="AH1972" i="15"/>
  <c r="AI1972" i="15" s="1"/>
  <c r="W1972" i="15"/>
  <c r="Y1972" i="15" s="1"/>
  <c r="V1972" i="15"/>
  <c r="U1972" i="15"/>
  <c r="X1972" i="15" s="1"/>
  <c r="R1972" i="15"/>
  <c r="P1972" i="15"/>
  <c r="M1972" i="15" s="1"/>
  <c r="O1972" i="15"/>
  <c r="N1972" i="15"/>
  <c r="H1972" i="15"/>
  <c r="G1972" i="15"/>
  <c r="D1972" i="15"/>
  <c r="BA1972" i="15" s="1"/>
  <c r="C1972" i="15"/>
  <c r="AM1971" i="15"/>
  <c r="AH1971" i="15"/>
  <c r="AI1971" i="15" s="1"/>
  <c r="W1971" i="15"/>
  <c r="Y1971" i="15" s="1"/>
  <c r="V1971" i="15"/>
  <c r="U1971" i="15"/>
  <c r="X1971" i="15" s="1"/>
  <c r="R1971" i="15"/>
  <c r="P1971" i="15"/>
  <c r="O1971" i="15"/>
  <c r="N1971" i="15"/>
  <c r="H1971" i="15"/>
  <c r="G1971" i="15"/>
  <c r="D1971" i="15"/>
  <c r="BA1971" i="15" s="1"/>
  <c r="C1971" i="15"/>
  <c r="AM1970" i="15"/>
  <c r="AH1970" i="15"/>
  <c r="AI1970" i="15" s="1"/>
  <c r="W1970" i="15"/>
  <c r="Y1970" i="15" s="1"/>
  <c r="V1970" i="15"/>
  <c r="U1970" i="15"/>
  <c r="X1970" i="15" s="1"/>
  <c r="R1970" i="15"/>
  <c r="AO1970" i="15" s="1"/>
  <c r="P1970" i="15"/>
  <c r="M1970" i="15" s="1"/>
  <c r="O1970" i="15"/>
  <c r="N1970" i="15"/>
  <c r="H1970" i="15"/>
  <c r="G1970" i="15"/>
  <c r="D1970" i="15"/>
  <c r="BA1970" i="15" s="1"/>
  <c r="C1970" i="15"/>
  <c r="AM1969" i="15"/>
  <c r="AH1969" i="15"/>
  <c r="AI1969" i="15" s="1"/>
  <c r="W1969" i="15"/>
  <c r="Y1969" i="15" s="1"/>
  <c r="V1969" i="15"/>
  <c r="U1969" i="15"/>
  <c r="X1969" i="15" s="1"/>
  <c r="R1969" i="15"/>
  <c r="AO1969" i="15" s="1"/>
  <c r="P1969" i="15"/>
  <c r="M1969" i="15" s="1"/>
  <c r="O1969" i="15"/>
  <c r="N1969" i="15"/>
  <c r="H1969" i="15"/>
  <c r="G1969" i="15"/>
  <c r="D1969" i="15"/>
  <c r="BA1969" i="15" s="1"/>
  <c r="C1969" i="15"/>
  <c r="AM1968" i="15"/>
  <c r="AH1968" i="15"/>
  <c r="AI1968" i="15" s="1"/>
  <c r="W1968" i="15"/>
  <c r="Y1968" i="15" s="1"/>
  <c r="V1968" i="15"/>
  <c r="U1968" i="15"/>
  <c r="X1968" i="15" s="1"/>
  <c r="R1968" i="15"/>
  <c r="P1968" i="15"/>
  <c r="M1968" i="15" s="1"/>
  <c r="O1968" i="15"/>
  <c r="N1968" i="15"/>
  <c r="H1968" i="15"/>
  <c r="G1968" i="15"/>
  <c r="D1968" i="15"/>
  <c r="BA1968" i="15" s="1"/>
  <c r="C1968" i="15"/>
  <c r="AM1967" i="15"/>
  <c r="AH1967" i="15"/>
  <c r="AI1967" i="15" s="1"/>
  <c r="W1967" i="15"/>
  <c r="Y1967" i="15" s="1"/>
  <c r="V1967" i="15"/>
  <c r="U1967" i="15"/>
  <c r="X1967" i="15" s="1"/>
  <c r="R1967" i="15"/>
  <c r="P1967" i="15"/>
  <c r="O1967" i="15"/>
  <c r="N1967" i="15"/>
  <c r="H1967" i="15"/>
  <c r="G1967" i="15"/>
  <c r="D1967" i="15"/>
  <c r="BA1967" i="15" s="1"/>
  <c r="C1967" i="15"/>
  <c r="AM1966" i="15"/>
  <c r="AH1966" i="15"/>
  <c r="AI1966" i="15" s="1"/>
  <c r="W1966" i="15"/>
  <c r="Y1966" i="15" s="1"/>
  <c r="V1966" i="15"/>
  <c r="U1966" i="15"/>
  <c r="X1966" i="15" s="1"/>
  <c r="R1966" i="15"/>
  <c r="AO1966" i="15" s="1"/>
  <c r="P1966" i="15"/>
  <c r="O1966" i="15"/>
  <c r="N1966" i="15"/>
  <c r="H1966" i="15"/>
  <c r="G1966" i="15"/>
  <c r="D1966" i="15"/>
  <c r="BA1966" i="15" s="1"/>
  <c r="C1966" i="15"/>
  <c r="AM1965" i="15"/>
  <c r="AH1965" i="15"/>
  <c r="AI1965" i="15" s="1"/>
  <c r="W1965" i="15"/>
  <c r="Y1965" i="15" s="1"/>
  <c r="V1965" i="15"/>
  <c r="U1965" i="15"/>
  <c r="X1965" i="15" s="1"/>
  <c r="R1965" i="15"/>
  <c r="AO1965" i="15" s="1"/>
  <c r="P1965" i="15"/>
  <c r="M1965" i="15" s="1"/>
  <c r="O1965" i="15"/>
  <c r="N1965" i="15"/>
  <c r="H1965" i="15"/>
  <c r="G1965" i="15"/>
  <c r="D1965" i="15"/>
  <c r="BA1965" i="15" s="1"/>
  <c r="C1965" i="15"/>
  <c r="AM1964" i="15"/>
  <c r="AH1964" i="15"/>
  <c r="AI1964" i="15" s="1"/>
  <c r="W1964" i="15"/>
  <c r="Y1964" i="15" s="1"/>
  <c r="V1964" i="15"/>
  <c r="U1964" i="15"/>
  <c r="X1964" i="15" s="1"/>
  <c r="R1964" i="15"/>
  <c r="AO1964" i="15" s="1"/>
  <c r="P1964" i="15"/>
  <c r="M1964" i="15" s="1"/>
  <c r="O1964" i="15"/>
  <c r="N1964" i="15"/>
  <c r="H1964" i="15"/>
  <c r="G1964" i="15"/>
  <c r="D1964" i="15"/>
  <c r="BA1964" i="15" s="1"/>
  <c r="C1964" i="15"/>
  <c r="AM1963" i="15"/>
  <c r="AH1963" i="15"/>
  <c r="AI1963" i="15" s="1"/>
  <c r="W1963" i="15"/>
  <c r="Y1963" i="15" s="1"/>
  <c r="V1963" i="15"/>
  <c r="U1963" i="15"/>
  <c r="X1963" i="15" s="1"/>
  <c r="R1963" i="15"/>
  <c r="AO1963" i="15" s="1"/>
  <c r="P1963" i="15"/>
  <c r="M1963" i="15" s="1"/>
  <c r="O1963" i="15"/>
  <c r="N1963" i="15"/>
  <c r="H1963" i="15"/>
  <c r="G1963" i="15"/>
  <c r="D1963" i="15"/>
  <c r="BA1963" i="15" s="1"/>
  <c r="C1963" i="15"/>
  <c r="AM1962" i="15"/>
  <c r="AH1962" i="15"/>
  <c r="AI1962" i="15" s="1"/>
  <c r="W1962" i="15"/>
  <c r="Y1962" i="15" s="1"/>
  <c r="V1962" i="15"/>
  <c r="U1962" i="15"/>
  <c r="X1962" i="15" s="1"/>
  <c r="R1962" i="15"/>
  <c r="AO1962" i="15" s="1"/>
  <c r="P1962" i="15"/>
  <c r="M1962" i="15" s="1"/>
  <c r="O1962" i="15"/>
  <c r="N1962" i="15"/>
  <c r="H1962" i="15"/>
  <c r="G1962" i="15"/>
  <c r="D1962" i="15"/>
  <c r="BA1962" i="15" s="1"/>
  <c r="C1962" i="15"/>
  <c r="AM1961" i="15"/>
  <c r="AH1961" i="15"/>
  <c r="AI1961" i="15" s="1"/>
  <c r="W1961" i="15"/>
  <c r="Y1961" i="15" s="1"/>
  <c r="V1961" i="15"/>
  <c r="U1961" i="15"/>
  <c r="X1961" i="15" s="1"/>
  <c r="R1961" i="15"/>
  <c r="AO1961" i="15" s="1"/>
  <c r="P1961" i="15"/>
  <c r="M1961" i="15" s="1"/>
  <c r="O1961" i="15"/>
  <c r="N1961" i="15"/>
  <c r="H1961" i="15"/>
  <c r="G1961" i="15"/>
  <c r="D1961" i="15"/>
  <c r="BA1961" i="15" s="1"/>
  <c r="C1961" i="15"/>
  <c r="AM1960" i="15"/>
  <c r="AH1960" i="15"/>
  <c r="AI1960" i="15" s="1"/>
  <c r="W1960" i="15"/>
  <c r="Y1960" i="15" s="1"/>
  <c r="V1960" i="15"/>
  <c r="U1960" i="15"/>
  <c r="X1960" i="15" s="1"/>
  <c r="R1960" i="15"/>
  <c r="AO1960" i="15" s="1"/>
  <c r="P1960" i="15"/>
  <c r="O1960" i="15"/>
  <c r="N1960" i="15"/>
  <c r="H1960" i="15"/>
  <c r="G1960" i="15"/>
  <c r="D1960" i="15"/>
  <c r="BA1960" i="15" s="1"/>
  <c r="C1960" i="15"/>
  <c r="AM1959" i="15"/>
  <c r="AH1959" i="15"/>
  <c r="AI1959" i="15" s="1"/>
  <c r="W1959" i="15"/>
  <c r="Y1959" i="15" s="1"/>
  <c r="V1959" i="15"/>
  <c r="U1959" i="15"/>
  <c r="X1959" i="15" s="1"/>
  <c r="R1959" i="15"/>
  <c r="AO1959" i="15" s="1"/>
  <c r="P1959" i="15"/>
  <c r="M1959" i="15" s="1"/>
  <c r="O1959" i="15"/>
  <c r="N1959" i="15"/>
  <c r="H1959" i="15"/>
  <c r="G1959" i="15"/>
  <c r="D1959" i="15"/>
  <c r="BA1959" i="15" s="1"/>
  <c r="C1959" i="15"/>
  <c r="AM1958" i="15"/>
  <c r="AH1958" i="15"/>
  <c r="AI1958" i="15" s="1"/>
  <c r="W1958" i="15"/>
  <c r="Y1958" i="15" s="1"/>
  <c r="V1958" i="15"/>
  <c r="U1958" i="15"/>
  <c r="X1958" i="15" s="1"/>
  <c r="R1958" i="15"/>
  <c r="AO1958" i="15" s="1"/>
  <c r="P1958" i="15"/>
  <c r="M1958" i="15" s="1"/>
  <c r="O1958" i="15"/>
  <c r="N1958" i="15"/>
  <c r="H1958" i="15"/>
  <c r="G1958" i="15"/>
  <c r="D1958" i="15"/>
  <c r="BA1958" i="15" s="1"/>
  <c r="C1958" i="15"/>
  <c r="AM1957" i="15"/>
  <c r="AH1957" i="15"/>
  <c r="AI1957" i="15" s="1"/>
  <c r="W1957" i="15"/>
  <c r="Y1957" i="15" s="1"/>
  <c r="V1957" i="15"/>
  <c r="U1957" i="15"/>
  <c r="X1957" i="15" s="1"/>
  <c r="R1957" i="15"/>
  <c r="P1957" i="15"/>
  <c r="M1957" i="15" s="1"/>
  <c r="O1957" i="15"/>
  <c r="N1957" i="15"/>
  <c r="H1957" i="15"/>
  <c r="G1957" i="15"/>
  <c r="D1957" i="15"/>
  <c r="BA1957" i="15" s="1"/>
  <c r="C1957" i="15"/>
  <c r="AM1956" i="15"/>
  <c r="AH1956" i="15"/>
  <c r="AI1956" i="15" s="1"/>
  <c r="W1956" i="15"/>
  <c r="Y1956" i="15" s="1"/>
  <c r="V1956" i="15"/>
  <c r="U1956" i="15"/>
  <c r="X1956" i="15" s="1"/>
  <c r="R1956" i="15"/>
  <c r="AO1956" i="15" s="1"/>
  <c r="P1956" i="15"/>
  <c r="M1956" i="15" s="1"/>
  <c r="O1956" i="15"/>
  <c r="N1956" i="15"/>
  <c r="H1956" i="15"/>
  <c r="G1956" i="15"/>
  <c r="D1956" i="15"/>
  <c r="BA1956" i="15" s="1"/>
  <c r="C1956" i="15"/>
  <c r="AM1955" i="15"/>
  <c r="AH1955" i="15"/>
  <c r="AI1955" i="15" s="1"/>
  <c r="W1955" i="15"/>
  <c r="Y1955" i="15" s="1"/>
  <c r="V1955" i="15"/>
  <c r="U1955" i="15"/>
  <c r="X1955" i="15" s="1"/>
  <c r="R1955" i="15"/>
  <c r="AO1955" i="15" s="1"/>
  <c r="P1955" i="15"/>
  <c r="M1955" i="15" s="1"/>
  <c r="O1955" i="15"/>
  <c r="N1955" i="15"/>
  <c r="H1955" i="15"/>
  <c r="G1955" i="15"/>
  <c r="D1955" i="15"/>
  <c r="BA1955" i="15" s="1"/>
  <c r="C1955" i="15"/>
  <c r="AM1954" i="15"/>
  <c r="AH1954" i="15"/>
  <c r="AI1954" i="15" s="1"/>
  <c r="W1954" i="15"/>
  <c r="Y1954" i="15" s="1"/>
  <c r="V1954" i="15"/>
  <c r="U1954" i="15"/>
  <c r="X1954" i="15" s="1"/>
  <c r="R1954" i="15"/>
  <c r="AO1954" i="15" s="1"/>
  <c r="P1954" i="15"/>
  <c r="M1954" i="15" s="1"/>
  <c r="O1954" i="15"/>
  <c r="N1954" i="15"/>
  <c r="H1954" i="15"/>
  <c r="G1954" i="15"/>
  <c r="D1954" i="15"/>
  <c r="BA1954" i="15" s="1"/>
  <c r="C1954" i="15"/>
  <c r="AM1953" i="15"/>
  <c r="AH1953" i="15"/>
  <c r="AI1953" i="15" s="1"/>
  <c r="W1953" i="15"/>
  <c r="Y1953" i="15" s="1"/>
  <c r="V1953" i="15"/>
  <c r="U1953" i="15"/>
  <c r="X1953" i="15" s="1"/>
  <c r="R1953" i="15"/>
  <c r="P1953" i="15"/>
  <c r="O1953" i="15"/>
  <c r="N1953" i="15"/>
  <c r="H1953" i="15"/>
  <c r="Q1953" i="15" s="1"/>
  <c r="AP1953" i="15" s="1"/>
  <c r="G1953" i="15"/>
  <c r="D1953" i="15"/>
  <c r="BA1953" i="15" s="1"/>
  <c r="C1953" i="15"/>
  <c r="AM1952" i="15"/>
  <c r="AH1952" i="15"/>
  <c r="AI1952" i="15" s="1"/>
  <c r="W1952" i="15"/>
  <c r="Y1952" i="15" s="1"/>
  <c r="V1952" i="15"/>
  <c r="U1952" i="15"/>
  <c r="X1952" i="15" s="1"/>
  <c r="R1952" i="15"/>
  <c r="AO1952" i="15" s="1"/>
  <c r="P1952" i="15"/>
  <c r="M1952" i="15" s="1"/>
  <c r="O1952" i="15"/>
  <c r="N1952" i="15"/>
  <c r="H1952" i="15"/>
  <c r="G1952" i="15"/>
  <c r="D1952" i="15"/>
  <c r="BA1952" i="15" s="1"/>
  <c r="C1952" i="15"/>
  <c r="AM1951" i="15"/>
  <c r="AH1951" i="15"/>
  <c r="AI1951" i="15" s="1"/>
  <c r="W1951" i="15"/>
  <c r="Y1951" i="15" s="1"/>
  <c r="V1951" i="15"/>
  <c r="U1951" i="15"/>
  <c r="X1951" i="15" s="1"/>
  <c r="R1951" i="15"/>
  <c r="P1951" i="15"/>
  <c r="O1951" i="15"/>
  <c r="N1951" i="15"/>
  <c r="H1951" i="15"/>
  <c r="Q1951" i="15" s="1"/>
  <c r="AP1951" i="15" s="1"/>
  <c r="G1951" i="15"/>
  <c r="D1951" i="15"/>
  <c r="BA1951" i="15" s="1"/>
  <c r="C1951" i="15"/>
  <c r="AM1950" i="15"/>
  <c r="AH1950" i="15"/>
  <c r="AI1950" i="15" s="1"/>
  <c r="W1950" i="15"/>
  <c r="Y1950" i="15" s="1"/>
  <c r="V1950" i="15"/>
  <c r="U1950" i="15"/>
  <c r="X1950" i="15" s="1"/>
  <c r="R1950" i="15"/>
  <c r="AO1950" i="15" s="1"/>
  <c r="P1950" i="15"/>
  <c r="M1950" i="15" s="1"/>
  <c r="O1950" i="15"/>
  <c r="N1950" i="15"/>
  <c r="H1950" i="15"/>
  <c r="G1950" i="15"/>
  <c r="D1950" i="15"/>
  <c r="BA1950" i="15" s="1"/>
  <c r="C1950" i="15"/>
  <c r="AM1949" i="15"/>
  <c r="AH1949" i="15"/>
  <c r="AI1949" i="15" s="1"/>
  <c r="W1949" i="15"/>
  <c r="Y1949" i="15" s="1"/>
  <c r="V1949" i="15"/>
  <c r="U1949" i="15"/>
  <c r="X1949" i="15" s="1"/>
  <c r="R1949" i="15"/>
  <c r="AO1949" i="15" s="1"/>
  <c r="P1949" i="15"/>
  <c r="M1949" i="15" s="1"/>
  <c r="O1949" i="15"/>
  <c r="N1949" i="15"/>
  <c r="H1949" i="15"/>
  <c r="G1949" i="15"/>
  <c r="D1949" i="15"/>
  <c r="BA1949" i="15" s="1"/>
  <c r="C1949" i="15"/>
  <c r="AM1948" i="15"/>
  <c r="AH1948" i="15"/>
  <c r="AI1948" i="15" s="1"/>
  <c r="W1948" i="15"/>
  <c r="Y1948" i="15" s="1"/>
  <c r="V1948" i="15"/>
  <c r="U1948" i="15"/>
  <c r="X1948" i="15" s="1"/>
  <c r="R1948" i="15"/>
  <c r="P1948" i="15"/>
  <c r="M1948" i="15" s="1"/>
  <c r="O1948" i="15"/>
  <c r="N1948" i="15"/>
  <c r="H1948" i="15"/>
  <c r="Q1948" i="15" s="1"/>
  <c r="AP1948" i="15" s="1"/>
  <c r="G1948" i="15"/>
  <c r="D1948" i="15"/>
  <c r="BA1948" i="15" s="1"/>
  <c r="C1948" i="15"/>
  <c r="AM1947" i="15"/>
  <c r="AH1947" i="15"/>
  <c r="AI1947" i="15" s="1"/>
  <c r="W1947" i="15"/>
  <c r="Y1947" i="15" s="1"/>
  <c r="V1947" i="15"/>
  <c r="U1947" i="15"/>
  <c r="X1947" i="15" s="1"/>
  <c r="R1947" i="15"/>
  <c r="P1947" i="15"/>
  <c r="O1947" i="15"/>
  <c r="N1947" i="15"/>
  <c r="H1947" i="15"/>
  <c r="G1947" i="15"/>
  <c r="D1947" i="15"/>
  <c r="BA1947" i="15" s="1"/>
  <c r="C1947" i="15"/>
  <c r="AM1946" i="15"/>
  <c r="AH1946" i="15"/>
  <c r="AI1946" i="15" s="1"/>
  <c r="W1946" i="15"/>
  <c r="Y1946" i="15" s="1"/>
  <c r="V1946" i="15"/>
  <c r="U1946" i="15"/>
  <c r="X1946" i="15" s="1"/>
  <c r="R1946" i="15"/>
  <c r="AO1946" i="15" s="1"/>
  <c r="P1946" i="15"/>
  <c r="M1946" i="15" s="1"/>
  <c r="O1946" i="15"/>
  <c r="N1946" i="15"/>
  <c r="H1946" i="15"/>
  <c r="G1946" i="15"/>
  <c r="D1946" i="15"/>
  <c r="BA1946" i="15" s="1"/>
  <c r="C1946" i="15"/>
  <c r="AM1945" i="15"/>
  <c r="AH1945" i="15"/>
  <c r="AI1945" i="15" s="1"/>
  <c r="W1945" i="15"/>
  <c r="Y1945" i="15" s="1"/>
  <c r="V1945" i="15"/>
  <c r="U1945" i="15"/>
  <c r="X1945" i="15" s="1"/>
  <c r="R1945" i="15"/>
  <c r="AO1945" i="15" s="1"/>
  <c r="P1945" i="15"/>
  <c r="M1945" i="15" s="1"/>
  <c r="O1945" i="15"/>
  <c r="N1945" i="15"/>
  <c r="H1945" i="15"/>
  <c r="G1945" i="15"/>
  <c r="D1945" i="15"/>
  <c r="BA1945" i="15" s="1"/>
  <c r="C1945" i="15"/>
  <c r="AM1944" i="15"/>
  <c r="AH1944" i="15"/>
  <c r="AI1944" i="15" s="1"/>
  <c r="W1944" i="15"/>
  <c r="Y1944" i="15" s="1"/>
  <c r="V1944" i="15"/>
  <c r="U1944" i="15"/>
  <c r="X1944" i="15" s="1"/>
  <c r="R1944" i="15"/>
  <c r="AO1944" i="15" s="1"/>
  <c r="P1944" i="15"/>
  <c r="M1944" i="15" s="1"/>
  <c r="O1944" i="15"/>
  <c r="N1944" i="15"/>
  <c r="H1944" i="15"/>
  <c r="G1944" i="15"/>
  <c r="D1944" i="15"/>
  <c r="BA1944" i="15" s="1"/>
  <c r="C1944" i="15"/>
  <c r="AM1943" i="15"/>
  <c r="AH1943" i="15"/>
  <c r="AI1943" i="15" s="1"/>
  <c r="W1943" i="15"/>
  <c r="Y1943" i="15" s="1"/>
  <c r="V1943" i="15"/>
  <c r="U1943" i="15"/>
  <c r="X1943" i="15" s="1"/>
  <c r="R1943" i="15"/>
  <c r="AO1943" i="15" s="1"/>
  <c r="P1943" i="15"/>
  <c r="M1943" i="15" s="1"/>
  <c r="O1943" i="15"/>
  <c r="N1943" i="15"/>
  <c r="H1943" i="15"/>
  <c r="G1943" i="15"/>
  <c r="D1943" i="15"/>
  <c r="BA1943" i="15" s="1"/>
  <c r="C1943" i="15"/>
  <c r="AM1942" i="15"/>
  <c r="AH1942" i="15"/>
  <c r="AI1942" i="15" s="1"/>
  <c r="W1942" i="15"/>
  <c r="Y1942" i="15" s="1"/>
  <c r="V1942" i="15"/>
  <c r="U1942" i="15"/>
  <c r="X1942" i="15" s="1"/>
  <c r="R1942" i="15"/>
  <c r="AO1942" i="15" s="1"/>
  <c r="P1942" i="15"/>
  <c r="M1942" i="15" s="1"/>
  <c r="O1942" i="15"/>
  <c r="N1942" i="15"/>
  <c r="H1942" i="15"/>
  <c r="G1942" i="15"/>
  <c r="D1942" i="15"/>
  <c r="BA1942" i="15" s="1"/>
  <c r="C1942" i="15"/>
  <c r="AM1941" i="15"/>
  <c r="AH1941" i="15"/>
  <c r="AI1941" i="15" s="1"/>
  <c r="W1941" i="15"/>
  <c r="Y1941" i="15" s="1"/>
  <c r="V1941" i="15"/>
  <c r="U1941" i="15"/>
  <c r="X1941" i="15" s="1"/>
  <c r="R1941" i="15"/>
  <c r="AO1941" i="15" s="1"/>
  <c r="P1941" i="15"/>
  <c r="M1941" i="15" s="1"/>
  <c r="O1941" i="15"/>
  <c r="N1941" i="15"/>
  <c r="H1941" i="15"/>
  <c r="G1941" i="15"/>
  <c r="D1941" i="15"/>
  <c r="BA1941" i="15" s="1"/>
  <c r="C1941" i="15"/>
  <c r="AM1940" i="15"/>
  <c r="AH1940" i="15"/>
  <c r="AI1940" i="15" s="1"/>
  <c r="W1940" i="15"/>
  <c r="Y1940" i="15" s="1"/>
  <c r="V1940" i="15"/>
  <c r="U1940" i="15"/>
  <c r="X1940" i="15" s="1"/>
  <c r="R1940" i="15"/>
  <c r="AO1940" i="15" s="1"/>
  <c r="P1940" i="15"/>
  <c r="M1940" i="15" s="1"/>
  <c r="O1940" i="15"/>
  <c r="N1940" i="15"/>
  <c r="H1940" i="15"/>
  <c r="G1940" i="15"/>
  <c r="D1940" i="15"/>
  <c r="BA1940" i="15" s="1"/>
  <c r="C1940" i="15"/>
  <c r="AM1939" i="15"/>
  <c r="AH1939" i="15"/>
  <c r="AI1939" i="15" s="1"/>
  <c r="W1939" i="15"/>
  <c r="Y1939" i="15" s="1"/>
  <c r="V1939" i="15"/>
  <c r="U1939" i="15"/>
  <c r="X1939" i="15" s="1"/>
  <c r="R1939" i="15"/>
  <c r="AO1939" i="15" s="1"/>
  <c r="P1939" i="15"/>
  <c r="M1939" i="15" s="1"/>
  <c r="O1939" i="15"/>
  <c r="N1939" i="15"/>
  <c r="H1939" i="15"/>
  <c r="G1939" i="15"/>
  <c r="D1939" i="15"/>
  <c r="BA1939" i="15" s="1"/>
  <c r="C1939" i="15"/>
  <c r="AM1938" i="15"/>
  <c r="AH1938" i="15"/>
  <c r="AI1938" i="15" s="1"/>
  <c r="W1938" i="15"/>
  <c r="Y1938" i="15" s="1"/>
  <c r="V1938" i="15"/>
  <c r="U1938" i="15"/>
  <c r="X1938" i="15" s="1"/>
  <c r="R1938" i="15"/>
  <c r="AO1938" i="15" s="1"/>
  <c r="P1938" i="15"/>
  <c r="M1938" i="15" s="1"/>
  <c r="O1938" i="15"/>
  <c r="N1938" i="15"/>
  <c r="H1938" i="15"/>
  <c r="G1938" i="15"/>
  <c r="D1938" i="15"/>
  <c r="BA1938" i="15" s="1"/>
  <c r="C1938" i="15"/>
  <c r="AM1937" i="15"/>
  <c r="AH1937" i="15"/>
  <c r="AI1937" i="15" s="1"/>
  <c r="W1937" i="15"/>
  <c r="Y1937" i="15" s="1"/>
  <c r="V1937" i="15"/>
  <c r="U1937" i="15"/>
  <c r="X1937" i="15" s="1"/>
  <c r="R1937" i="15"/>
  <c r="AO1937" i="15" s="1"/>
  <c r="P1937" i="15"/>
  <c r="M1937" i="15" s="1"/>
  <c r="O1937" i="15"/>
  <c r="N1937" i="15"/>
  <c r="H1937" i="15"/>
  <c r="G1937" i="15"/>
  <c r="D1937" i="15"/>
  <c r="BA1937" i="15" s="1"/>
  <c r="C1937" i="15"/>
  <c r="AM1936" i="15"/>
  <c r="AH1936" i="15"/>
  <c r="AI1936" i="15" s="1"/>
  <c r="W1936" i="15"/>
  <c r="Y1936" i="15" s="1"/>
  <c r="V1936" i="15"/>
  <c r="U1936" i="15"/>
  <c r="X1936" i="15" s="1"/>
  <c r="R1936" i="15"/>
  <c r="AO1936" i="15" s="1"/>
  <c r="P1936" i="15"/>
  <c r="M1936" i="15" s="1"/>
  <c r="O1936" i="15"/>
  <c r="N1936" i="15"/>
  <c r="H1936" i="15"/>
  <c r="G1936" i="15"/>
  <c r="D1936" i="15"/>
  <c r="BA1936" i="15" s="1"/>
  <c r="C1936" i="15"/>
  <c r="AM1935" i="15"/>
  <c r="AH1935" i="15"/>
  <c r="AI1935" i="15" s="1"/>
  <c r="W1935" i="15"/>
  <c r="Y1935" i="15" s="1"/>
  <c r="V1935" i="15"/>
  <c r="U1935" i="15"/>
  <c r="X1935" i="15" s="1"/>
  <c r="R1935" i="15"/>
  <c r="AO1935" i="15" s="1"/>
  <c r="P1935" i="15"/>
  <c r="M1935" i="15" s="1"/>
  <c r="O1935" i="15"/>
  <c r="N1935" i="15"/>
  <c r="H1935" i="15"/>
  <c r="G1935" i="15"/>
  <c r="D1935" i="15"/>
  <c r="BA1935" i="15" s="1"/>
  <c r="C1935" i="15"/>
  <c r="AM1934" i="15"/>
  <c r="AH1934" i="15"/>
  <c r="AI1934" i="15" s="1"/>
  <c r="W1934" i="15"/>
  <c r="Y1934" i="15" s="1"/>
  <c r="V1934" i="15"/>
  <c r="U1934" i="15"/>
  <c r="X1934" i="15" s="1"/>
  <c r="R1934" i="15"/>
  <c r="P1934" i="15"/>
  <c r="M1934" i="15" s="1"/>
  <c r="O1934" i="15"/>
  <c r="N1934" i="15"/>
  <c r="H1934" i="15"/>
  <c r="G1934" i="15"/>
  <c r="D1934" i="15"/>
  <c r="BA1934" i="15" s="1"/>
  <c r="C1934" i="15"/>
  <c r="AM1933" i="15"/>
  <c r="AH1933" i="15"/>
  <c r="AI1933" i="15" s="1"/>
  <c r="W1933" i="15"/>
  <c r="Y1933" i="15" s="1"/>
  <c r="V1933" i="15"/>
  <c r="U1933" i="15"/>
  <c r="X1933" i="15" s="1"/>
  <c r="R1933" i="15"/>
  <c r="AO1933" i="15" s="1"/>
  <c r="P1933" i="15"/>
  <c r="O1933" i="15"/>
  <c r="N1933" i="15"/>
  <c r="H1933" i="15"/>
  <c r="G1933" i="15"/>
  <c r="D1933" i="15"/>
  <c r="BA1933" i="15" s="1"/>
  <c r="C1933" i="15"/>
  <c r="AM1932" i="15"/>
  <c r="AH1932" i="15"/>
  <c r="AI1932" i="15" s="1"/>
  <c r="W1932" i="15"/>
  <c r="Y1932" i="15" s="1"/>
  <c r="V1932" i="15"/>
  <c r="U1932" i="15"/>
  <c r="X1932" i="15" s="1"/>
  <c r="R1932" i="15"/>
  <c r="AO1932" i="15" s="1"/>
  <c r="P1932" i="15"/>
  <c r="M1932" i="15" s="1"/>
  <c r="O1932" i="15"/>
  <c r="N1932" i="15"/>
  <c r="H1932" i="15"/>
  <c r="G1932" i="15"/>
  <c r="D1932" i="15"/>
  <c r="BA1932" i="15" s="1"/>
  <c r="C1932" i="15"/>
  <c r="AM1931" i="15"/>
  <c r="AH1931" i="15"/>
  <c r="AI1931" i="15" s="1"/>
  <c r="W1931" i="15"/>
  <c r="Y1931" i="15" s="1"/>
  <c r="V1931" i="15"/>
  <c r="U1931" i="15"/>
  <c r="X1931" i="15" s="1"/>
  <c r="R1931" i="15"/>
  <c r="P1931" i="15"/>
  <c r="O1931" i="15"/>
  <c r="N1931" i="15"/>
  <c r="H1931" i="15"/>
  <c r="G1931" i="15"/>
  <c r="D1931" i="15"/>
  <c r="BA1931" i="15" s="1"/>
  <c r="C1931" i="15"/>
  <c r="AM1930" i="15"/>
  <c r="AH1930" i="15"/>
  <c r="AI1930" i="15" s="1"/>
  <c r="W1930" i="15"/>
  <c r="Y1930" i="15" s="1"/>
  <c r="V1930" i="15"/>
  <c r="U1930" i="15"/>
  <c r="X1930" i="15" s="1"/>
  <c r="R1930" i="15"/>
  <c r="AO1930" i="15" s="1"/>
  <c r="P1930" i="15"/>
  <c r="M1930" i="15" s="1"/>
  <c r="O1930" i="15"/>
  <c r="N1930" i="15"/>
  <c r="H1930" i="15"/>
  <c r="G1930" i="15"/>
  <c r="D1930" i="15"/>
  <c r="BA1930" i="15" s="1"/>
  <c r="C1930" i="15"/>
  <c r="AM1929" i="15"/>
  <c r="AH1929" i="15"/>
  <c r="AI1929" i="15" s="1"/>
  <c r="W1929" i="15"/>
  <c r="Y1929" i="15" s="1"/>
  <c r="V1929" i="15"/>
  <c r="U1929" i="15"/>
  <c r="X1929" i="15" s="1"/>
  <c r="R1929" i="15"/>
  <c r="AO1929" i="15" s="1"/>
  <c r="P1929" i="15"/>
  <c r="M1929" i="15" s="1"/>
  <c r="O1929" i="15"/>
  <c r="N1929" i="15"/>
  <c r="H1929" i="15"/>
  <c r="G1929" i="15"/>
  <c r="D1929" i="15"/>
  <c r="BA1929" i="15" s="1"/>
  <c r="C1929" i="15"/>
  <c r="AO1928" i="15"/>
  <c r="AM1928" i="15"/>
  <c r="AH1928" i="15"/>
  <c r="AI1928" i="15" s="1"/>
  <c r="W1928" i="15"/>
  <c r="Y1928" i="15" s="1"/>
  <c r="V1928" i="15"/>
  <c r="U1928" i="15"/>
  <c r="X1928" i="15" s="1"/>
  <c r="R1928" i="15"/>
  <c r="P1928" i="15"/>
  <c r="O1928" i="15"/>
  <c r="N1928" i="15"/>
  <c r="H1928" i="15"/>
  <c r="G1928" i="15"/>
  <c r="D1928" i="15"/>
  <c r="BA1928" i="15" s="1"/>
  <c r="C1928" i="15"/>
  <c r="AM1927" i="15"/>
  <c r="AH1927" i="15"/>
  <c r="AI1927" i="15" s="1"/>
  <c r="W1927" i="15"/>
  <c r="Y1927" i="15" s="1"/>
  <c r="V1927" i="15"/>
  <c r="U1927" i="15"/>
  <c r="X1927" i="15" s="1"/>
  <c r="R1927" i="15"/>
  <c r="P1927" i="15"/>
  <c r="O1927" i="15"/>
  <c r="N1927" i="15"/>
  <c r="H1927" i="15"/>
  <c r="G1927" i="15"/>
  <c r="D1927" i="15"/>
  <c r="BA1927" i="15" s="1"/>
  <c r="C1927" i="15"/>
  <c r="AM1926" i="15"/>
  <c r="AH1926" i="15"/>
  <c r="AI1926" i="15" s="1"/>
  <c r="W1926" i="15"/>
  <c r="Y1926" i="15" s="1"/>
  <c r="V1926" i="15"/>
  <c r="U1926" i="15"/>
  <c r="X1926" i="15" s="1"/>
  <c r="R1926" i="15"/>
  <c r="AO1926" i="15" s="1"/>
  <c r="P1926" i="15"/>
  <c r="M1926" i="15" s="1"/>
  <c r="O1926" i="15"/>
  <c r="N1926" i="15"/>
  <c r="H1926" i="15"/>
  <c r="G1926" i="15"/>
  <c r="D1926" i="15"/>
  <c r="BA1926" i="15" s="1"/>
  <c r="C1926" i="15"/>
  <c r="AM1925" i="15"/>
  <c r="AH1925" i="15"/>
  <c r="AI1925" i="15" s="1"/>
  <c r="W1925" i="15"/>
  <c r="Y1925" i="15" s="1"/>
  <c r="V1925" i="15"/>
  <c r="U1925" i="15"/>
  <c r="X1925" i="15" s="1"/>
  <c r="R1925" i="15"/>
  <c r="AO1925" i="15" s="1"/>
  <c r="P1925" i="15"/>
  <c r="M1925" i="15" s="1"/>
  <c r="O1925" i="15"/>
  <c r="N1925" i="15"/>
  <c r="H1925" i="15"/>
  <c r="G1925" i="15"/>
  <c r="D1925" i="15"/>
  <c r="BA1925" i="15" s="1"/>
  <c r="C1925" i="15"/>
  <c r="AM1924" i="15"/>
  <c r="AH1924" i="15"/>
  <c r="AI1924" i="15" s="1"/>
  <c r="W1924" i="15"/>
  <c r="Y1924" i="15" s="1"/>
  <c r="V1924" i="15"/>
  <c r="U1924" i="15"/>
  <c r="X1924" i="15" s="1"/>
  <c r="R1924" i="15"/>
  <c r="AO1924" i="15" s="1"/>
  <c r="P1924" i="15"/>
  <c r="M1924" i="15" s="1"/>
  <c r="O1924" i="15"/>
  <c r="N1924" i="15"/>
  <c r="H1924" i="15"/>
  <c r="AQ1924" i="15" s="1"/>
  <c r="G1924" i="15"/>
  <c r="D1924" i="15"/>
  <c r="BA1924" i="15" s="1"/>
  <c r="C1924" i="15"/>
  <c r="AM1923" i="15"/>
  <c r="AH1923" i="15"/>
  <c r="AI1923" i="15" s="1"/>
  <c r="W1923" i="15"/>
  <c r="Y1923" i="15" s="1"/>
  <c r="V1923" i="15"/>
  <c r="U1923" i="15"/>
  <c r="X1923" i="15" s="1"/>
  <c r="R1923" i="15"/>
  <c r="AO1923" i="15" s="1"/>
  <c r="P1923" i="15"/>
  <c r="M1923" i="15" s="1"/>
  <c r="O1923" i="15"/>
  <c r="N1923" i="15"/>
  <c r="H1923" i="15"/>
  <c r="G1923" i="15"/>
  <c r="D1923" i="15"/>
  <c r="BA1923" i="15" s="1"/>
  <c r="C1923" i="15"/>
  <c r="AM1922" i="15"/>
  <c r="AH1922" i="15"/>
  <c r="AI1922" i="15" s="1"/>
  <c r="W1922" i="15"/>
  <c r="Y1922" i="15" s="1"/>
  <c r="V1922" i="15"/>
  <c r="U1922" i="15"/>
  <c r="X1922" i="15" s="1"/>
  <c r="R1922" i="15"/>
  <c r="AO1922" i="15" s="1"/>
  <c r="P1922" i="15"/>
  <c r="M1922" i="15" s="1"/>
  <c r="O1922" i="15"/>
  <c r="N1922" i="15"/>
  <c r="H1922" i="15"/>
  <c r="G1922" i="15"/>
  <c r="D1922" i="15"/>
  <c r="BA1922" i="15" s="1"/>
  <c r="C1922" i="15"/>
  <c r="AM1921" i="15"/>
  <c r="AH1921" i="15"/>
  <c r="AI1921" i="15" s="1"/>
  <c r="W1921" i="15"/>
  <c r="Y1921" i="15" s="1"/>
  <c r="V1921" i="15"/>
  <c r="U1921" i="15"/>
  <c r="X1921" i="15" s="1"/>
  <c r="R1921" i="15"/>
  <c r="AO1921" i="15" s="1"/>
  <c r="P1921" i="15"/>
  <c r="M1921" i="15" s="1"/>
  <c r="O1921" i="15"/>
  <c r="N1921" i="15"/>
  <c r="H1921" i="15"/>
  <c r="G1921" i="15"/>
  <c r="D1921" i="15"/>
  <c r="BA1921" i="15" s="1"/>
  <c r="C1921" i="15"/>
  <c r="AM1920" i="15"/>
  <c r="AH1920" i="15"/>
  <c r="AI1920" i="15" s="1"/>
  <c r="W1920" i="15"/>
  <c r="Y1920" i="15" s="1"/>
  <c r="V1920" i="15"/>
  <c r="U1920" i="15"/>
  <c r="X1920" i="15" s="1"/>
  <c r="R1920" i="15"/>
  <c r="AO1920" i="15" s="1"/>
  <c r="P1920" i="15"/>
  <c r="M1920" i="15" s="1"/>
  <c r="O1920" i="15"/>
  <c r="N1920" i="15"/>
  <c r="H1920" i="15"/>
  <c r="G1920" i="15"/>
  <c r="D1920" i="15"/>
  <c r="BA1920" i="15" s="1"/>
  <c r="C1920" i="15"/>
  <c r="AM1919" i="15"/>
  <c r="AH1919" i="15"/>
  <c r="AI1919" i="15" s="1"/>
  <c r="W1919" i="15"/>
  <c r="Y1919" i="15" s="1"/>
  <c r="V1919" i="15"/>
  <c r="U1919" i="15"/>
  <c r="X1919" i="15" s="1"/>
  <c r="R1919" i="15"/>
  <c r="AO1919" i="15" s="1"/>
  <c r="P1919" i="15"/>
  <c r="M1919" i="15" s="1"/>
  <c r="O1919" i="15"/>
  <c r="N1919" i="15"/>
  <c r="H1919" i="15"/>
  <c r="G1919" i="15"/>
  <c r="D1919" i="15"/>
  <c r="BA1919" i="15" s="1"/>
  <c r="C1919" i="15"/>
  <c r="AM1918" i="15"/>
  <c r="AH1918" i="15"/>
  <c r="AI1918" i="15" s="1"/>
  <c r="W1918" i="15"/>
  <c r="Y1918" i="15" s="1"/>
  <c r="V1918" i="15"/>
  <c r="U1918" i="15"/>
  <c r="X1918" i="15" s="1"/>
  <c r="R1918" i="15"/>
  <c r="AO1918" i="15" s="1"/>
  <c r="P1918" i="15"/>
  <c r="M1918" i="15" s="1"/>
  <c r="O1918" i="15"/>
  <c r="N1918" i="15"/>
  <c r="H1918" i="15"/>
  <c r="G1918" i="15"/>
  <c r="D1918" i="15"/>
  <c r="BA1918" i="15" s="1"/>
  <c r="C1918" i="15"/>
  <c r="AM1917" i="15"/>
  <c r="AH1917" i="15"/>
  <c r="AI1917" i="15" s="1"/>
  <c r="W1917" i="15"/>
  <c r="Y1917" i="15" s="1"/>
  <c r="V1917" i="15"/>
  <c r="U1917" i="15"/>
  <c r="X1917" i="15" s="1"/>
  <c r="R1917" i="15"/>
  <c r="AO1917" i="15" s="1"/>
  <c r="P1917" i="15"/>
  <c r="O1917" i="15"/>
  <c r="N1917" i="15"/>
  <c r="H1917" i="15"/>
  <c r="G1917" i="15"/>
  <c r="D1917" i="15"/>
  <c r="BA1917" i="15" s="1"/>
  <c r="C1917" i="15"/>
  <c r="AM1916" i="15"/>
  <c r="AH1916" i="15"/>
  <c r="AI1916" i="15" s="1"/>
  <c r="W1916" i="15"/>
  <c r="Y1916" i="15" s="1"/>
  <c r="V1916" i="15"/>
  <c r="U1916" i="15"/>
  <c r="X1916" i="15" s="1"/>
  <c r="R1916" i="15"/>
  <c r="AO1916" i="15" s="1"/>
  <c r="P1916" i="15"/>
  <c r="M1916" i="15" s="1"/>
  <c r="O1916" i="15"/>
  <c r="N1916" i="15"/>
  <c r="H1916" i="15"/>
  <c r="G1916" i="15"/>
  <c r="D1916" i="15"/>
  <c r="BA1916" i="15" s="1"/>
  <c r="C1916" i="15"/>
  <c r="AM1915" i="15"/>
  <c r="AH1915" i="15"/>
  <c r="AI1915" i="15" s="1"/>
  <c r="W1915" i="15"/>
  <c r="Y1915" i="15" s="1"/>
  <c r="V1915" i="15"/>
  <c r="U1915" i="15"/>
  <c r="X1915" i="15" s="1"/>
  <c r="R1915" i="15"/>
  <c r="AO1915" i="15" s="1"/>
  <c r="P1915" i="15"/>
  <c r="M1915" i="15" s="1"/>
  <c r="O1915" i="15"/>
  <c r="N1915" i="15"/>
  <c r="H1915" i="15"/>
  <c r="G1915" i="15"/>
  <c r="D1915" i="15"/>
  <c r="BA1915" i="15" s="1"/>
  <c r="C1915" i="15"/>
  <c r="AM1914" i="15"/>
  <c r="AH1914" i="15"/>
  <c r="AI1914" i="15" s="1"/>
  <c r="W1914" i="15"/>
  <c r="Y1914" i="15" s="1"/>
  <c r="V1914" i="15"/>
  <c r="U1914" i="15"/>
  <c r="X1914" i="15" s="1"/>
  <c r="R1914" i="15"/>
  <c r="P1914" i="15"/>
  <c r="M1914" i="15" s="1"/>
  <c r="O1914" i="15"/>
  <c r="N1914" i="15"/>
  <c r="H1914" i="15"/>
  <c r="G1914" i="15"/>
  <c r="D1914" i="15"/>
  <c r="BA1914" i="15" s="1"/>
  <c r="C1914" i="15"/>
  <c r="AM1913" i="15"/>
  <c r="AH1913" i="15"/>
  <c r="AI1913" i="15" s="1"/>
  <c r="W1913" i="15"/>
  <c r="Y1913" i="15" s="1"/>
  <c r="V1913" i="15"/>
  <c r="U1913" i="15"/>
  <c r="X1913" i="15" s="1"/>
  <c r="R1913" i="15"/>
  <c r="AO1913" i="15" s="1"/>
  <c r="P1913" i="15"/>
  <c r="O1913" i="15"/>
  <c r="N1913" i="15"/>
  <c r="H1913" i="15"/>
  <c r="G1913" i="15"/>
  <c r="D1913" i="15"/>
  <c r="BA1913" i="15" s="1"/>
  <c r="C1913" i="15"/>
  <c r="AM1912" i="15"/>
  <c r="AH1912" i="15"/>
  <c r="AI1912" i="15" s="1"/>
  <c r="W1912" i="15"/>
  <c r="Y1912" i="15" s="1"/>
  <c r="V1912" i="15"/>
  <c r="U1912" i="15"/>
  <c r="X1912" i="15" s="1"/>
  <c r="R1912" i="15"/>
  <c r="P1912" i="15"/>
  <c r="M1912" i="15" s="1"/>
  <c r="O1912" i="15"/>
  <c r="N1912" i="15"/>
  <c r="H1912" i="15"/>
  <c r="G1912" i="15"/>
  <c r="D1912" i="15"/>
  <c r="BA1912" i="15" s="1"/>
  <c r="C1912" i="15"/>
  <c r="AM1911" i="15"/>
  <c r="AH1911" i="15"/>
  <c r="AI1911" i="15" s="1"/>
  <c r="W1911" i="15"/>
  <c r="Y1911" i="15" s="1"/>
  <c r="V1911" i="15"/>
  <c r="U1911" i="15"/>
  <c r="X1911" i="15" s="1"/>
  <c r="R1911" i="15"/>
  <c r="P1911" i="15"/>
  <c r="O1911" i="15"/>
  <c r="N1911" i="15"/>
  <c r="H1911" i="15"/>
  <c r="G1911" i="15"/>
  <c r="D1911" i="15"/>
  <c r="BA1911" i="15" s="1"/>
  <c r="C1911" i="15"/>
  <c r="AM1910" i="15"/>
  <c r="AH1910" i="15"/>
  <c r="AI1910" i="15" s="1"/>
  <c r="W1910" i="15"/>
  <c r="Y1910" i="15" s="1"/>
  <c r="V1910" i="15"/>
  <c r="U1910" i="15"/>
  <c r="X1910" i="15" s="1"/>
  <c r="R1910" i="15"/>
  <c r="AO1910" i="15" s="1"/>
  <c r="P1910" i="15"/>
  <c r="M1910" i="15" s="1"/>
  <c r="O1910" i="15"/>
  <c r="N1910" i="15"/>
  <c r="H1910" i="15"/>
  <c r="G1910" i="15"/>
  <c r="D1910" i="15"/>
  <c r="BA1910" i="15" s="1"/>
  <c r="C1910" i="15"/>
  <c r="AM1909" i="15"/>
  <c r="AH1909" i="15"/>
  <c r="AI1909" i="15" s="1"/>
  <c r="W1909" i="15"/>
  <c r="Y1909" i="15" s="1"/>
  <c r="V1909" i="15"/>
  <c r="U1909" i="15"/>
  <c r="X1909" i="15" s="1"/>
  <c r="R1909" i="15"/>
  <c r="AO1909" i="15" s="1"/>
  <c r="P1909" i="15"/>
  <c r="M1909" i="15" s="1"/>
  <c r="O1909" i="15"/>
  <c r="N1909" i="15"/>
  <c r="H1909" i="15"/>
  <c r="G1909" i="15"/>
  <c r="D1909" i="15"/>
  <c r="BA1909" i="15" s="1"/>
  <c r="C1909" i="15"/>
  <c r="AM1908" i="15"/>
  <c r="AH1908" i="15"/>
  <c r="AI1908" i="15" s="1"/>
  <c r="W1908" i="15"/>
  <c r="Y1908" i="15" s="1"/>
  <c r="V1908" i="15"/>
  <c r="U1908" i="15"/>
  <c r="X1908" i="15" s="1"/>
  <c r="R1908" i="15"/>
  <c r="AO1908" i="15" s="1"/>
  <c r="P1908" i="15"/>
  <c r="M1908" i="15" s="1"/>
  <c r="O1908" i="15"/>
  <c r="N1908" i="15"/>
  <c r="H1908" i="15"/>
  <c r="Q1908" i="15" s="1"/>
  <c r="AP1908" i="15" s="1"/>
  <c r="G1908" i="15"/>
  <c r="D1908" i="15"/>
  <c r="BA1908" i="15" s="1"/>
  <c r="C1908" i="15"/>
  <c r="AM1907" i="15"/>
  <c r="AH1907" i="15"/>
  <c r="AI1907" i="15" s="1"/>
  <c r="W1907" i="15"/>
  <c r="Y1907" i="15" s="1"/>
  <c r="V1907" i="15"/>
  <c r="U1907" i="15"/>
  <c r="X1907" i="15" s="1"/>
  <c r="R1907" i="15"/>
  <c r="P1907" i="15"/>
  <c r="M1907" i="15" s="1"/>
  <c r="O1907" i="15"/>
  <c r="N1907" i="15"/>
  <c r="H1907" i="15"/>
  <c r="G1907" i="15"/>
  <c r="D1907" i="15"/>
  <c r="BA1907" i="15" s="1"/>
  <c r="C1907" i="15"/>
  <c r="AM1906" i="15"/>
  <c r="AH1906" i="15"/>
  <c r="AI1906" i="15" s="1"/>
  <c r="W1906" i="15"/>
  <c r="Y1906" i="15" s="1"/>
  <c r="V1906" i="15"/>
  <c r="U1906" i="15"/>
  <c r="X1906" i="15" s="1"/>
  <c r="R1906" i="15"/>
  <c r="AO1906" i="15" s="1"/>
  <c r="P1906" i="15"/>
  <c r="M1906" i="15" s="1"/>
  <c r="O1906" i="15"/>
  <c r="N1906" i="15"/>
  <c r="H1906" i="15"/>
  <c r="G1906" i="15"/>
  <c r="D1906" i="15"/>
  <c r="BA1906" i="15" s="1"/>
  <c r="C1906" i="15"/>
  <c r="AM1905" i="15"/>
  <c r="AH1905" i="15"/>
  <c r="AI1905" i="15" s="1"/>
  <c r="W1905" i="15"/>
  <c r="Y1905" i="15" s="1"/>
  <c r="V1905" i="15"/>
  <c r="U1905" i="15"/>
  <c r="X1905" i="15" s="1"/>
  <c r="R1905" i="15"/>
  <c r="AO1905" i="15" s="1"/>
  <c r="P1905" i="15"/>
  <c r="M1905" i="15" s="1"/>
  <c r="O1905" i="15"/>
  <c r="N1905" i="15"/>
  <c r="H1905" i="15"/>
  <c r="G1905" i="15"/>
  <c r="D1905" i="15"/>
  <c r="BA1905" i="15" s="1"/>
  <c r="C1905" i="15"/>
  <c r="AM1904" i="15"/>
  <c r="AH1904" i="15"/>
  <c r="AI1904" i="15" s="1"/>
  <c r="W1904" i="15"/>
  <c r="Y1904" i="15" s="1"/>
  <c r="V1904" i="15"/>
  <c r="U1904" i="15"/>
  <c r="X1904" i="15" s="1"/>
  <c r="R1904" i="15"/>
  <c r="P1904" i="15"/>
  <c r="M1904" i="15" s="1"/>
  <c r="O1904" i="15"/>
  <c r="N1904" i="15"/>
  <c r="H1904" i="15"/>
  <c r="G1904" i="15"/>
  <c r="D1904" i="15"/>
  <c r="BA1904" i="15" s="1"/>
  <c r="C1904" i="15"/>
  <c r="AM1903" i="15"/>
  <c r="AH1903" i="15"/>
  <c r="AI1903" i="15" s="1"/>
  <c r="W1903" i="15"/>
  <c r="Y1903" i="15" s="1"/>
  <c r="V1903" i="15"/>
  <c r="U1903" i="15"/>
  <c r="X1903" i="15" s="1"/>
  <c r="R1903" i="15"/>
  <c r="AO1903" i="15" s="1"/>
  <c r="P1903" i="15"/>
  <c r="M1903" i="15" s="1"/>
  <c r="O1903" i="15"/>
  <c r="N1903" i="15"/>
  <c r="H1903" i="15"/>
  <c r="G1903" i="15"/>
  <c r="D1903" i="15"/>
  <c r="BA1903" i="15" s="1"/>
  <c r="C1903" i="15"/>
  <c r="AQ1902" i="15"/>
  <c r="AM1902" i="15"/>
  <c r="AH1902" i="15"/>
  <c r="AI1902" i="15" s="1"/>
  <c r="W1902" i="15"/>
  <c r="Y1902" i="15" s="1"/>
  <c r="V1902" i="15"/>
  <c r="U1902" i="15"/>
  <c r="X1902" i="15" s="1"/>
  <c r="R1902" i="15"/>
  <c r="AO1902" i="15" s="1"/>
  <c r="P1902" i="15"/>
  <c r="O1902" i="15"/>
  <c r="N1902" i="15"/>
  <c r="H1902" i="15"/>
  <c r="G1902" i="15"/>
  <c r="D1902" i="15"/>
  <c r="BA1902" i="15" s="1"/>
  <c r="C1902" i="15"/>
  <c r="AM1901" i="15"/>
  <c r="AH1901" i="15"/>
  <c r="AI1901" i="15" s="1"/>
  <c r="W1901" i="15"/>
  <c r="Y1901" i="15" s="1"/>
  <c r="V1901" i="15"/>
  <c r="U1901" i="15"/>
  <c r="X1901" i="15" s="1"/>
  <c r="R1901" i="15"/>
  <c r="AO1901" i="15" s="1"/>
  <c r="P1901" i="15"/>
  <c r="M1901" i="15" s="1"/>
  <c r="O1901" i="15"/>
  <c r="N1901" i="15"/>
  <c r="H1901" i="15"/>
  <c r="G1901" i="15"/>
  <c r="D1901" i="15"/>
  <c r="BA1901" i="15" s="1"/>
  <c r="C1901" i="15"/>
  <c r="AM1900" i="15"/>
  <c r="AH1900" i="15"/>
  <c r="AI1900" i="15" s="1"/>
  <c r="W1900" i="15"/>
  <c r="Y1900" i="15" s="1"/>
  <c r="V1900" i="15"/>
  <c r="U1900" i="15"/>
  <c r="X1900" i="15" s="1"/>
  <c r="R1900" i="15"/>
  <c r="AO1900" i="15" s="1"/>
  <c r="P1900" i="15"/>
  <c r="M1900" i="15" s="1"/>
  <c r="O1900" i="15"/>
  <c r="N1900" i="15"/>
  <c r="H1900" i="15"/>
  <c r="G1900" i="15"/>
  <c r="D1900" i="15"/>
  <c r="BA1900" i="15" s="1"/>
  <c r="C1900" i="15"/>
  <c r="AM1899" i="15"/>
  <c r="AH1899" i="15"/>
  <c r="AI1899" i="15" s="1"/>
  <c r="W1899" i="15"/>
  <c r="Y1899" i="15" s="1"/>
  <c r="V1899" i="15"/>
  <c r="U1899" i="15"/>
  <c r="X1899" i="15" s="1"/>
  <c r="R1899" i="15"/>
  <c r="AO1899" i="15" s="1"/>
  <c r="P1899" i="15"/>
  <c r="O1899" i="15"/>
  <c r="N1899" i="15"/>
  <c r="H1899" i="15"/>
  <c r="AQ1899" i="15" s="1"/>
  <c r="G1899" i="15"/>
  <c r="D1899" i="15"/>
  <c r="BA1899" i="15" s="1"/>
  <c r="C1899" i="15"/>
  <c r="AM1898" i="15"/>
  <c r="AH1898" i="15"/>
  <c r="AI1898" i="15" s="1"/>
  <c r="W1898" i="15"/>
  <c r="Y1898" i="15" s="1"/>
  <c r="V1898" i="15"/>
  <c r="U1898" i="15"/>
  <c r="X1898" i="15" s="1"/>
  <c r="R1898" i="15"/>
  <c r="AO1898" i="15" s="1"/>
  <c r="P1898" i="15"/>
  <c r="M1898" i="15" s="1"/>
  <c r="O1898" i="15"/>
  <c r="N1898" i="15"/>
  <c r="H1898" i="15"/>
  <c r="G1898" i="15"/>
  <c r="D1898" i="15"/>
  <c r="BA1898" i="15" s="1"/>
  <c r="C1898" i="15"/>
  <c r="AM1897" i="15"/>
  <c r="AH1897" i="15"/>
  <c r="AI1897" i="15" s="1"/>
  <c r="W1897" i="15"/>
  <c r="Y1897" i="15" s="1"/>
  <c r="V1897" i="15"/>
  <c r="U1897" i="15"/>
  <c r="X1897" i="15" s="1"/>
  <c r="R1897" i="15"/>
  <c r="P1897" i="15"/>
  <c r="O1897" i="15"/>
  <c r="N1897" i="15"/>
  <c r="H1897" i="15"/>
  <c r="G1897" i="15"/>
  <c r="D1897" i="15"/>
  <c r="BA1897" i="15" s="1"/>
  <c r="C1897" i="15"/>
  <c r="AM1896" i="15"/>
  <c r="AH1896" i="15"/>
  <c r="AI1896" i="15" s="1"/>
  <c r="W1896" i="15"/>
  <c r="Y1896" i="15" s="1"/>
  <c r="V1896" i="15"/>
  <c r="U1896" i="15"/>
  <c r="X1896" i="15" s="1"/>
  <c r="R1896" i="15"/>
  <c r="AO1896" i="15" s="1"/>
  <c r="P1896" i="15"/>
  <c r="M1896" i="15" s="1"/>
  <c r="O1896" i="15"/>
  <c r="N1896" i="15"/>
  <c r="H1896" i="15"/>
  <c r="G1896" i="15"/>
  <c r="D1896" i="15"/>
  <c r="BA1896" i="15" s="1"/>
  <c r="C1896" i="15"/>
  <c r="AM1895" i="15"/>
  <c r="AH1895" i="15"/>
  <c r="AI1895" i="15" s="1"/>
  <c r="W1895" i="15"/>
  <c r="Y1895" i="15" s="1"/>
  <c r="V1895" i="15"/>
  <c r="U1895" i="15"/>
  <c r="X1895" i="15" s="1"/>
  <c r="R1895" i="15"/>
  <c r="AO1895" i="15" s="1"/>
  <c r="P1895" i="15"/>
  <c r="M1895" i="15" s="1"/>
  <c r="O1895" i="15"/>
  <c r="N1895" i="15"/>
  <c r="H1895" i="15"/>
  <c r="G1895" i="15"/>
  <c r="D1895" i="15"/>
  <c r="BA1895" i="15" s="1"/>
  <c r="C1895" i="15"/>
  <c r="AM1894" i="15"/>
  <c r="AH1894" i="15"/>
  <c r="AI1894" i="15" s="1"/>
  <c r="W1894" i="15"/>
  <c r="Y1894" i="15" s="1"/>
  <c r="V1894" i="15"/>
  <c r="U1894" i="15"/>
  <c r="X1894" i="15" s="1"/>
  <c r="R1894" i="15"/>
  <c r="AO1894" i="15" s="1"/>
  <c r="P1894" i="15"/>
  <c r="M1894" i="15" s="1"/>
  <c r="O1894" i="15"/>
  <c r="N1894" i="15"/>
  <c r="H1894" i="15"/>
  <c r="G1894" i="15"/>
  <c r="D1894" i="15"/>
  <c r="BA1894" i="15" s="1"/>
  <c r="C1894" i="15"/>
  <c r="AM1893" i="15"/>
  <c r="AH1893" i="15"/>
  <c r="AI1893" i="15" s="1"/>
  <c r="W1893" i="15"/>
  <c r="Y1893" i="15" s="1"/>
  <c r="V1893" i="15"/>
  <c r="U1893" i="15"/>
  <c r="X1893" i="15" s="1"/>
  <c r="R1893" i="15"/>
  <c r="P1893" i="15"/>
  <c r="M1893" i="15" s="1"/>
  <c r="O1893" i="15"/>
  <c r="N1893" i="15"/>
  <c r="H1893" i="15"/>
  <c r="G1893" i="15"/>
  <c r="D1893" i="15"/>
  <c r="BA1893" i="15" s="1"/>
  <c r="C1893" i="15"/>
  <c r="AM1892" i="15"/>
  <c r="AH1892" i="15"/>
  <c r="AI1892" i="15" s="1"/>
  <c r="W1892" i="15"/>
  <c r="Y1892" i="15" s="1"/>
  <c r="V1892" i="15"/>
  <c r="U1892" i="15"/>
  <c r="X1892" i="15" s="1"/>
  <c r="R1892" i="15"/>
  <c r="P1892" i="15"/>
  <c r="O1892" i="15"/>
  <c r="N1892" i="15"/>
  <c r="H1892" i="15"/>
  <c r="G1892" i="15"/>
  <c r="D1892" i="15"/>
  <c r="BA1892" i="15" s="1"/>
  <c r="C1892" i="15"/>
  <c r="AM1891" i="15"/>
  <c r="AH1891" i="15"/>
  <c r="AI1891" i="15" s="1"/>
  <c r="W1891" i="15"/>
  <c r="Y1891" i="15" s="1"/>
  <c r="V1891" i="15"/>
  <c r="U1891" i="15"/>
  <c r="X1891" i="15" s="1"/>
  <c r="R1891" i="15"/>
  <c r="AO1891" i="15" s="1"/>
  <c r="P1891" i="15"/>
  <c r="M1891" i="15" s="1"/>
  <c r="O1891" i="15"/>
  <c r="N1891" i="15"/>
  <c r="H1891" i="15"/>
  <c r="G1891" i="15"/>
  <c r="D1891" i="15"/>
  <c r="BA1891" i="15" s="1"/>
  <c r="C1891" i="15"/>
  <c r="AM1890" i="15"/>
  <c r="AH1890" i="15"/>
  <c r="AI1890" i="15" s="1"/>
  <c r="W1890" i="15"/>
  <c r="Y1890" i="15" s="1"/>
  <c r="V1890" i="15"/>
  <c r="U1890" i="15"/>
  <c r="X1890" i="15" s="1"/>
  <c r="R1890" i="15"/>
  <c r="AO1890" i="15" s="1"/>
  <c r="P1890" i="15"/>
  <c r="M1890" i="15" s="1"/>
  <c r="O1890" i="15"/>
  <c r="N1890" i="15"/>
  <c r="H1890" i="15"/>
  <c r="G1890" i="15"/>
  <c r="D1890" i="15"/>
  <c r="BA1890" i="15" s="1"/>
  <c r="C1890" i="15"/>
  <c r="AM1889" i="15"/>
  <c r="AH1889" i="15"/>
  <c r="AI1889" i="15" s="1"/>
  <c r="W1889" i="15"/>
  <c r="Y1889" i="15" s="1"/>
  <c r="V1889" i="15"/>
  <c r="U1889" i="15"/>
  <c r="X1889" i="15" s="1"/>
  <c r="R1889" i="15"/>
  <c r="Q1889" i="15" s="1"/>
  <c r="AP1889" i="15" s="1"/>
  <c r="P1889" i="15"/>
  <c r="M1889" i="15" s="1"/>
  <c r="O1889" i="15"/>
  <c r="N1889" i="15"/>
  <c r="H1889" i="15"/>
  <c r="G1889" i="15"/>
  <c r="D1889" i="15"/>
  <c r="BA1889" i="15" s="1"/>
  <c r="C1889" i="15"/>
  <c r="AM1888" i="15"/>
  <c r="AH1888" i="15"/>
  <c r="AI1888" i="15" s="1"/>
  <c r="W1888" i="15"/>
  <c r="Y1888" i="15" s="1"/>
  <c r="V1888" i="15"/>
  <c r="U1888" i="15"/>
  <c r="X1888" i="15" s="1"/>
  <c r="R1888" i="15"/>
  <c r="AO1888" i="15" s="1"/>
  <c r="P1888" i="15"/>
  <c r="M1888" i="15" s="1"/>
  <c r="O1888" i="15"/>
  <c r="N1888" i="15"/>
  <c r="H1888" i="15"/>
  <c r="G1888" i="15"/>
  <c r="D1888" i="15"/>
  <c r="BA1888" i="15" s="1"/>
  <c r="C1888" i="15"/>
  <c r="AM1887" i="15"/>
  <c r="AH1887" i="15"/>
  <c r="AI1887" i="15" s="1"/>
  <c r="W1887" i="15"/>
  <c r="Y1887" i="15" s="1"/>
  <c r="V1887" i="15"/>
  <c r="U1887" i="15"/>
  <c r="X1887" i="15" s="1"/>
  <c r="R1887" i="15"/>
  <c r="P1887" i="15"/>
  <c r="M1887" i="15" s="1"/>
  <c r="O1887" i="15"/>
  <c r="N1887" i="15"/>
  <c r="H1887" i="15"/>
  <c r="G1887" i="15"/>
  <c r="D1887" i="15"/>
  <c r="BA1887" i="15" s="1"/>
  <c r="C1887" i="15"/>
  <c r="AM1886" i="15"/>
  <c r="AH1886" i="15"/>
  <c r="AI1886" i="15" s="1"/>
  <c r="W1886" i="15"/>
  <c r="Y1886" i="15" s="1"/>
  <c r="V1886" i="15"/>
  <c r="U1886" i="15"/>
  <c r="X1886" i="15" s="1"/>
  <c r="R1886" i="15"/>
  <c r="AO1886" i="15" s="1"/>
  <c r="P1886" i="15"/>
  <c r="O1886" i="15"/>
  <c r="N1886" i="15"/>
  <c r="H1886" i="15"/>
  <c r="G1886" i="15"/>
  <c r="D1886" i="15"/>
  <c r="BA1886" i="15" s="1"/>
  <c r="C1886" i="15"/>
  <c r="AM1885" i="15"/>
  <c r="AH1885" i="15"/>
  <c r="AI1885" i="15" s="1"/>
  <c r="W1885" i="15"/>
  <c r="Y1885" i="15" s="1"/>
  <c r="V1885" i="15"/>
  <c r="U1885" i="15"/>
  <c r="X1885" i="15" s="1"/>
  <c r="R1885" i="15"/>
  <c r="AO1885" i="15" s="1"/>
  <c r="P1885" i="15"/>
  <c r="M1885" i="15" s="1"/>
  <c r="O1885" i="15"/>
  <c r="N1885" i="15"/>
  <c r="H1885" i="15"/>
  <c r="G1885" i="15"/>
  <c r="D1885" i="15"/>
  <c r="BA1885" i="15" s="1"/>
  <c r="C1885" i="15"/>
  <c r="AM1884" i="15"/>
  <c r="AH1884" i="15"/>
  <c r="AI1884" i="15" s="1"/>
  <c r="W1884" i="15"/>
  <c r="Y1884" i="15" s="1"/>
  <c r="V1884" i="15"/>
  <c r="U1884" i="15"/>
  <c r="X1884" i="15" s="1"/>
  <c r="R1884" i="15"/>
  <c r="P1884" i="15"/>
  <c r="M1884" i="15" s="1"/>
  <c r="O1884" i="15"/>
  <c r="N1884" i="15"/>
  <c r="H1884" i="15"/>
  <c r="G1884" i="15"/>
  <c r="D1884" i="15"/>
  <c r="BA1884" i="15" s="1"/>
  <c r="C1884" i="15"/>
  <c r="AM1883" i="15"/>
  <c r="AH1883" i="15"/>
  <c r="AI1883" i="15" s="1"/>
  <c r="W1883" i="15"/>
  <c r="Y1883" i="15" s="1"/>
  <c r="V1883" i="15"/>
  <c r="U1883" i="15"/>
  <c r="X1883" i="15" s="1"/>
  <c r="R1883" i="15"/>
  <c r="P1883" i="15"/>
  <c r="M1883" i="15" s="1"/>
  <c r="O1883" i="15"/>
  <c r="N1883" i="15"/>
  <c r="H1883" i="15"/>
  <c r="G1883" i="15"/>
  <c r="D1883" i="15"/>
  <c r="BA1883" i="15" s="1"/>
  <c r="C1883" i="15"/>
  <c r="AM1882" i="15"/>
  <c r="AH1882" i="15"/>
  <c r="AI1882" i="15" s="1"/>
  <c r="W1882" i="15"/>
  <c r="Y1882" i="15" s="1"/>
  <c r="V1882" i="15"/>
  <c r="U1882" i="15"/>
  <c r="X1882" i="15" s="1"/>
  <c r="R1882" i="15"/>
  <c r="AO1882" i="15" s="1"/>
  <c r="P1882" i="15"/>
  <c r="M1882" i="15" s="1"/>
  <c r="O1882" i="15"/>
  <c r="N1882" i="15"/>
  <c r="H1882" i="15"/>
  <c r="G1882" i="15"/>
  <c r="D1882" i="15"/>
  <c r="BA1882" i="15" s="1"/>
  <c r="C1882" i="15"/>
  <c r="AM1881" i="15"/>
  <c r="AH1881" i="15"/>
  <c r="AI1881" i="15" s="1"/>
  <c r="W1881" i="15"/>
  <c r="Y1881" i="15" s="1"/>
  <c r="V1881" i="15"/>
  <c r="U1881" i="15"/>
  <c r="X1881" i="15" s="1"/>
  <c r="R1881" i="15"/>
  <c r="AO1881" i="15" s="1"/>
  <c r="P1881" i="15"/>
  <c r="M1881" i="15" s="1"/>
  <c r="O1881" i="15"/>
  <c r="N1881" i="15"/>
  <c r="H1881" i="15"/>
  <c r="G1881" i="15"/>
  <c r="D1881" i="15"/>
  <c r="BA1881" i="15" s="1"/>
  <c r="C1881" i="15"/>
  <c r="AM1880" i="15"/>
  <c r="AH1880" i="15"/>
  <c r="AI1880" i="15" s="1"/>
  <c r="W1880" i="15"/>
  <c r="Y1880" i="15" s="1"/>
  <c r="V1880" i="15"/>
  <c r="U1880" i="15"/>
  <c r="X1880" i="15" s="1"/>
  <c r="R1880" i="15"/>
  <c r="AO1880" i="15" s="1"/>
  <c r="P1880" i="15"/>
  <c r="O1880" i="15"/>
  <c r="N1880" i="15"/>
  <c r="H1880" i="15"/>
  <c r="G1880" i="15"/>
  <c r="D1880" i="15"/>
  <c r="BA1880" i="15" s="1"/>
  <c r="C1880" i="15"/>
  <c r="AM1879" i="15"/>
  <c r="AH1879" i="15"/>
  <c r="AI1879" i="15" s="1"/>
  <c r="W1879" i="15"/>
  <c r="Y1879" i="15" s="1"/>
  <c r="V1879" i="15"/>
  <c r="U1879" i="15"/>
  <c r="X1879" i="15" s="1"/>
  <c r="R1879" i="15"/>
  <c r="AQ1879" i="15" s="1"/>
  <c r="P1879" i="15"/>
  <c r="O1879" i="15"/>
  <c r="N1879" i="15"/>
  <c r="H1879" i="15"/>
  <c r="G1879" i="15"/>
  <c r="D1879" i="15"/>
  <c r="BA1879" i="15" s="1"/>
  <c r="C1879" i="15"/>
  <c r="AM1878" i="15"/>
  <c r="AH1878" i="15"/>
  <c r="AI1878" i="15" s="1"/>
  <c r="W1878" i="15"/>
  <c r="Y1878" i="15" s="1"/>
  <c r="V1878" i="15"/>
  <c r="U1878" i="15"/>
  <c r="X1878" i="15" s="1"/>
  <c r="R1878" i="15"/>
  <c r="AO1878" i="15" s="1"/>
  <c r="P1878" i="15"/>
  <c r="M1878" i="15" s="1"/>
  <c r="O1878" i="15"/>
  <c r="N1878" i="15"/>
  <c r="H1878" i="15"/>
  <c r="G1878" i="15"/>
  <c r="D1878" i="15"/>
  <c r="BA1878" i="15" s="1"/>
  <c r="C1878" i="15"/>
  <c r="AM1877" i="15"/>
  <c r="AH1877" i="15"/>
  <c r="AI1877" i="15" s="1"/>
  <c r="W1877" i="15"/>
  <c r="Y1877" i="15" s="1"/>
  <c r="V1877" i="15"/>
  <c r="U1877" i="15"/>
  <c r="X1877" i="15" s="1"/>
  <c r="R1877" i="15"/>
  <c r="AO1877" i="15" s="1"/>
  <c r="P1877" i="15"/>
  <c r="O1877" i="15"/>
  <c r="N1877" i="15"/>
  <c r="H1877" i="15"/>
  <c r="G1877" i="15"/>
  <c r="D1877" i="15"/>
  <c r="BA1877" i="15" s="1"/>
  <c r="C1877" i="15"/>
  <c r="AM1876" i="15"/>
  <c r="AH1876" i="15"/>
  <c r="AI1876" i="15" s="1"/>
  <c r="W1876" i="15"/>
  <c r="Y1876" i="15" s="1"/>
  <c r="V1876" i="15"/>
  <c r="U1876" i="15"/>
  <c r="X1876" i="15" s="1"/>
  <c r="R1876" i="15"/>
  <c r="AO1876" i="15" s="1"/>
  <c r="P1876" i="15"/>
  <c r="O1876" i="15"/>
  <c r="N1876" i="15"/>
  <c r="H1876" i="15"/>
  <c r="G1876" i="15"/>
  <c r="D1876" i="15"/>
  <c r="BA1876" i="15" s="1"/>
  <c r="C1876" i="15"/>
  <c r="AM1875" i="15"/>
  <c r="AH1875" i="15"/>
  <c r="AI1875" i="15" s="1"/>
  <c r="W1875" i="15"/>
  <c r="Y1875" i="15" s="1"/>
  <c r="V1875" i="15"/>
  <c r="U1875" i="15"/>
  <c r="X1875" i="15" s="1"/>
  <c r="R1875" i="15"/>
  <c r="P1875" i="15"/>
  <c r="M1875" i="15" s="1"/>
  <c r="O1875" i="15"/>
  <c r="N1875" i="15"/>
  <c r="H1875" i="15"/>
  <c r="G1875" i="15"/>
  <c r="D1875" i="15"/>
  <c r="BA1875" i="15" s="1"/>
  <c r="C1875" i="15"/>
  <c r="AM1874" i="15"/>
  <c r="AH1874" i="15"/>
  <c r="AI1874" i="15" s="1"/>
  <c r="W1874" i="15"/>
  <c r="Y1874" i="15" s="1"/>
  <c r="V1874" i="15"/>
  <c r="U1874" i="15"/>
  <c r="X1874" i="15" s="1"/>
  <c r="R1874" i="15"/>
  <c r="AO1874" i="15" s="1"/>
  <c r="P1874" i="15"/>
  <c r="M1874" i="15" s="1"/>
  <c r="O1874" i="15"/>
  <c r="N1874" i="15"/>
  <c r="H1874" i="15"/>
  <c r="G1874" i="15"/>
  <c r="D1874" i="15"/>
  <c r="BA1874" i="15" s="1"/>
  <c r="C1874" i="15"/>
  <c r="AM1873" i="15"/>
  <c r="AH1873" i="15"/>
  <c r="AI1873" i="15" s="1"/>
  <c r="W1873" i="15"/>
  <c r="Y1873" i="15" s="1"/>
  <c r="V1873" i="15"/>
  <c r="U1873" i="15"/>
  <c r="X1873" i="15" s="1"/>
  <c r="R1873" i="15"/>
  <c r="AO1873" i="15" s="1"/>
  <c r="P1873" i="15"/>
  <c r="M1873" i="15" s="1"/>
  <c r="O1873" i="15"/>
  <c r="N1873" i="15"/>
  <c r="H1873" i="15"/>
  <c r="G1873" i="15"/>
  <c r="D1873" i="15"/>
  <c r="BA1873" i="15" s="1"/>
  <c r="C1873" i="15"/>
  <c r="AM1872" i="15"/>
  <c r="AH1872" i="15"/>
  <c r="AI1872" i="15" s="1"/>
  <c r="W1872" i="15"/>
  <c r="Y1872" i="15" s="1"/>
  <c r="V1872" i="15"/>
  <c r="U1872" i="15"/>
  <c r="X1872" i="15" s="1"/>
  <c r="R1872" i="15"/>
  <c r="AO1872" i="15" s="1"/>
  <c r="P1872" i="15"/>
  <c r="M1872" i="15" s="1"/>
  <c r="O1872" i="15"/>
  <c r="N1872" i="15"/>
  <c r="H1872" i="15"/>
  <c r="G1872" i="15"/>
  <c r="D1872" i="15"/>
  <c r="BA1872" i="15" s="1"/>
  <c r="C1872" i="15"/>
  <c r="AM1871" i="15"/>
  <c r="AH1871" i="15"/>
  <c r="AI1871" i="15" s="1"/>
  <c r="W1871" i="15"/>
  <c r="Y1871" i="15" s="1"/>
  <c r="V1871" i="15"/>
  <c r="U1871" i="15"/>
  <c r="X1871" i="15" s="1"/>
  <c r="R1871" i="15"/>
  <c r="P1871" i="15"/>
  <c r="M1871" i="15" s="1"/>
  <c r="O1871" i="15"/>
  <c r="N1871" i="15"/>
  <c r="H1871" i="15"/>
  <c r="G1871" i="15"/>
  <c r="D1871" i="15"/>
  <c r="BA1871" i="15" s="1"/>
  <c r="C1871" i="15"/>
  <c r="AM1870" i="15"/>
  <c r="AH1870" i="15"/>
  <c r="AI1870" i="15" s="1"/>
  <c r="W1870" i="15"/>
  <c r="Y1870" i="15" s="1"/>
  <c r="V1870" i="15"/>
  <c r="U1870" i="15"/>
  <c r="X1870" i="15" s="1"/>
  <c r="R1870" i="15"/>
  <c r="AO1870" i="15" s="1"/>
  <c r="P1870" i="15"/>
  <c r="M1870" i="15" s="1"/>
  <c r="O1870" i="15"/>
  <c r="N1870" i="15"/>
  <c r="H1870" i="15"/>
  <c r="G1870" i="15"/>
  <c r="D1870" i="15"/>
  <c r="BA1870" i="15" s="1"/>
  <c r="C1870" i="15"/>
  <c r="AM1869" i="15"/>
  <c r="AH1869" i="15"/>
  <c r="AI1869" i="15" s="1"/>
  <c r="W1869" i="15"/>
  <c r="Y1869" i="15" s="1"/>
  <c r="V1869" i="15"/>
  <c r="U1869" i="15"/>
  <c r="X1869" i="15" s="1"/>
  <c r="R1869" i="15"/>
  <c r="P1869" i="15"/>
  <c r="O1869" i="15"/>
  <c r="N1869" i="15"/>
  <c r="H1869" i="15"/>
  <c r="G1869" i="15"/>
  <c r="D1869" i="15"/>
  <c r="BA1869" i="15" s="1"/>
  <c r="C1869" i="15"/>
  <c r="AM1868" i="15"/>
  <c r="AH1868" i="15"/>
  <c r="AI1868" i="15" s="1"/>
  <c r="W1868" i="15"/>
  <c r="Y1868" i="15" s="1"/>
  <c r="V1868" i="15"/>
  <c r="U1868" i="15"/>
  <c r="X1868" i="15" s="1"/>
  <c r="R1868" i="15"/>
  <c r="P1868" i="15"/>
  <c r="O1868" i="15"/>
  <c r="N1868" i="15"/>
  <c r="H1868" i="15"/>
  <c r="G1868" i="15"/>
  <c r="D1868" i="15"/>
  <c r="BA1868" i="15" s="1"/>
  <c r="C1868" i="15"/>
  <c r="AM1867" i="15"/>
  <c r="AH1867" i="15"/>
  <c r="AI1867" i="15" s="1"/>
  <c r="W1867" i="15"/>
  <c r="Y1867" i="15" s="1"/>
  <c r="V1867" i="15"/>
  <c r="U1867" i="15"/>
  <c r="X1867" i="15" s="1"/>
  <c r="R1867" i="15"/>
  <c r="AO1867" i="15" s="1"/>
  <c r="P1867" i="15"/>
  <c r="M1867" i="15" s="1"/>
  <c r="O1867" i="15"/>
  <c r="N1867" i="15"/>
  <c r="H1867" i="15"/>
  <c r="G1867" i="15"/>
  <c r="D1867" i="15"/>
  <c r="BA1867" i="15" s="1"/>
  <c r="C1867" i="15"/>
  <c r="BA1866" i="15"/>
  <c r="AM1866" i="15"/>
  <c r="AH1866" i="15"/>
  <c r="AI1866" i="15" s="1"/>
  <c r="W1866" i="15"/>
  <c r="Y1866" i="15" s="1"/>
  <c r="V1866" i="15"/>
  <c r="U1866" i="15"/>
  <c r="X1866" i="15" s="1"/>
  <c r="R1866" i="15"/>
  <c r="AO1866" i="15" s="1"/>
  <c r="P1866" i="15"/>
  <c r="O1866" i="15"/>
  <c r="N1866" i="15"/>
  <c r="M1866" i="15"/>
  <c r="H1866" i="15"/>
  <c r="G1866" i="15"/>
  <c r="D1866" i="15"/>
  <c r="C1866" i="15"/>
  <c r="AM1865" i="15"/>
  <c r="AH1865" i="15"/>
  <c r="AI1865" i="15" s="1"/>
  <c r="W1865" i="15"/>
  <c r="Y1865" i="15" s="1"/>
  <c r="V1865" i="15"/>
  <c r="U1865" i="15"/>
  <c r="X1865" i="15" s="1"/>
  <c r="R1865" i="15"/>
  <c r="P1865" i="15"/>
  <c r="M1865" i="15" s="1"/>
  <c r="O1865" i="15"/>
  <c r="N1865" i="15"/>
  <c r="H1865" i="15"/>
  <c r="G1865" i="15"/>
  <c r="D1865" i="15"/>
  <c r="BA1865" i="15" s="1"/>
  <c r="C1865" i="15"/>
  <c r="AM1864" i="15"/>
  <c r="AH1864" i="15"/>
  <c r="AI1864" i="15" s="1"/>
  <c r="W1864" i="15"/>
  <c r="Y1864" i="15" s="1"/>
  <c r="V1864" i="15"/>
  <c r="U1864" i="15"/>
  <c r="X1864" i="15" s="1"/>
  <c r="R1864" i="15"/>
  <c r="AO1864" i="15" s="1"/>
  <c r="P1864" i="15"/>
  <c r="M1864" i="15" s="1"/>
  <c r="O1864" i="15"/>
  <c r="N1864" i="15"/>
  <c r="H1864" i="15"/>
  <c r="G1864" i="15"/>
  <c r="D1864" i="15"/>
  <c r="BA1864" i="15" s="1"/>
  <c r="C1864" i="15"/>
  <c r="AM1863" i="15"/>
  <c r="AH1863" i="15"/>
  <c r="AI1863" i="15" s="1"/>
  <c r="W1863" i="15"/>
  <c r="Y1863" i="15" s="1"/>
  <c r="V1863" i="15"/>
  <c r="U1863" i="15"/>
  <c r="X1863" i="15" s="1"/>
  <c r="R1863" i="15"/>
  <c r="P1863" i="15"/>
  <c r="M1863" i="15" s="1"/>
  <c r="O1863" i="15"/>
  <c r="N1863" i="15"/>
  <c r="H1863" i="15"/>
  <c r="G1863" i="15"/>
  <c r="D1863" i="15"/>
  <c r="BA1863" i="15" s="1"/>
  <c r="C1863" i="15"/>
  <c r="AM1862" i="15"/>
  <c r="AH1862" i="15"/>
  <c r="AI1862" i="15" s="1"/>
  <c r="W1862" i="15"/>
  <c r="Y1862" i="15" s="1"/>
  <c r="V1862" i="15"/>
  <c r="U1862" i="15"/>
  <c r="X1862" i="15" s="1"/>
  <c r="R1862" i="15"/>
  <c r="AO1862" i="15" s="1"/>
  <c r="P1862" i="15"/>
  <c r="M1862" i="15" s="1"/>
  <c r="O1862" i="15"/>
  <c r="N1862" i="15"/>
  <c r="H1862" i="15"/>
  <c r="Q1862" i="15" s="1"/>
  <c r="AP1862" i="15" s="1"/>
  <c r="G1862" i="15"/>
  <c r="D1862" i="15"/>
  <c r="BA1862" i="15" s="1"/>
  <c r="C1862" i="15"/>
  <c r="AM1861" i="15"/>
  <c r="AH1861" i="15"/>
  <c r="AI1861" i="15" s="1"/>
  <c r="W1861" i="15"/>
  <c r="Y1861" i="15" s="1"/>
  <c r="V1861" i="15"/>
  <c r="U1861" i="15"/>
  <c r="X1861" i="15" s="1"/>
  <c r="R1861" i="15"/>
  <c r="AO1861" i="15" s="1"/>
  <c r="P1861" i="15"/>
  <c r="M1861" i="15" s="1"/>
  <c r="O1861" i="15"/>
  <c r="N1861" i="15"/>
  <c r="H1861" i="15"/>
  <c r="G1861" i="15"/>
  <c r="D1861" i="15"/>
  <c r="BA1861" i="15" s="1"/>
  <c r="C1861" i="15"/>
  <c r="AM1860" i="15"/>
  <c r="AH1860" i="15"/>
  <c r="AI1860" i="15" s="1"/>
  <c r="W1860" i="15"/>
  <c r="Y1860" i="15" s="1"/>
  <c r="V1860" i="15"/>
  <c r="U1860" i="15"/>
  <c r="X1860" i="15" s="1"/>
  <c r="R1860" i="15"/>
  <c r="AO1860" i="15" s="1"/>
  <c r="P1860" i="15"/>
  <c r="M1860" i="15" s="1"/>
  <c r="O1860" i="15"/>
  <c r="N1860" i="15"/>
  <c r="H1860" i="15"/>
  <c r="G1860" i="15"/>
  <c r="D1860" i="15"/>
  <c r="BA1860" i="15" s="1"/>
  <c r="C1860" i="15"/>
  <c r="AM1859" i="15"/>
  <c r="AH1859" i="15"/>
  <c r="AI1859" i="15" s="1"/>
  <c r="W1859" i="15"/>
  <c r="Y1859" i="15" s="1"/>
  <c r="V1859" i="15"/>
  <c r="U1859" i="15"/>
  <c r="X1859" i="15" s="1"/>
  <c r="R1859" i="15"/>
  <c r="AO1859" i="15" s="1"/>
  <c r="P1859" i="15"/>
  <c r="O1859" i="15"/>
  <c r="N1859" i="15"/>
  <c r="H1859" i="15"/>
  <c r="G1859" i="15"/>
  <c r="D1859" i="15"/>
  <c r="BA1859" i="15" s="1"/>
  <c r="C1859" i="15"/>
  <c r="AM1858" i="15"/>
  <c r="AH1858" i="15"/>
  <c r="AI1858" i="15" s="1"/>
  <c r="W1858" i="15"/>
  <c r="Y1858" i="15" s="1"/>
  <c r="V1858" i="15"/>
  <c r="U1858" i="15"/>
  <c r="X1858" i="15" s="1"/>
  <c r="R1858" i="15"/>
  <c r="P1858" i="15"/>
  <c r="M1858" i="15" s="1"/>
  <c r="O1858" i="15"/>
  <c r="N1858" i="15"/>
  <c r="H1858" i="15"/>
  <c r="G1858" i="15"/>
  <c r="D1858" i="15"/>
  <c r="BA1858" i="15" s="1"/>
  <c r="C1858" i="15"/>
  <c r="AM1857" i="15"/>
  <c r="AH1857" i="15"/>
  <c r="AI1857" i="15" s="1"/>
  <c r="W1857" i="15"/>
  <c r="Y1857" i="15" s="1"/>
  <c r="V1857" i="15"/>
  <c r="U1857" i="15"/>
  <c r="X1857" i="15" s="1"/>
  <c r="R1857" i="15"/>
  <c r="AO1857" i="15" s="1"/>
  <c r="P1857" i="15"/>
  <c r="M1857" i="15" s="1"/>
  <c r="O1857" i="15"/>
  <c r="N1857" i="15"/>
  <c r="H1857" i="15"/>
  <c r="G1857" i="15"/>
  <c r="D1857" i="15"/>
  <c r="BA1857" i="15" s="1"/>
  <c r="C1857" i="15"/>
  <c r="AM1856" i="15"/>
  <c r="AH1856" i="15"/>
  <c r="AI1856" i="15" s="1"/>
  <c r="W1856" i="15"/>
  <c r="Y1856" i="15" s="1"/>
  <c r="V1856" i="15"/>
  <c r="U1856" i="15"/>
  <c r="X1856" i="15" s="1"/>
  <c r="R1856" i="15"/>
  <c r="AQ1856" i="15" s="1"/>
  <c r="P1856" i="15"/>
  <c r="O1856" i="15"/>
  <c r="N1856" i="15"/>
  <c r="H1856" i="15"/>
  <c r="G1856" i="15"/>
  <c r="D1856" i="15"/>
  <c r="BA1856" i="15" s="1"/>
  <c r="C1856" i="15"/>
  <c r="AM1855" i="15"/>
  <c r="AH1855" i="15"/>
  <c r="AI1855" i="15" s="1"/>
  <c r="W1855" i="15"/>
  <c r="Y1855" i="15" s="1"/>
  <c r="V1855" i="15"/>
  <c r="U1855" i="15"/>
  <c r="X1855" i="15" s="1"/>
  <c r="R1855" i="15"/>
  <c r="P1855" i="15"/>
  <c r="M1855" i="15" s="1"/>
  <c r="O1855" i="15"/>
  <c r="N1855" i="15"/>
  <c r="H1855" i="15"/>
  <c r="G1855" i="15"/>
  <c r="D1855" i="15"/>
  <c r="BA1855" i="15" s="1"/>
  <c r="C1855" i="15"/>
  <c r="AM1854" i="15"/>
  <c r="AH1854" i="15"/>
  <c r="AI1854" i="15" s="1"/>
  <c r="W1854" i="15"/>
  <c r="Y1854" i="15" s="1"/>
  <c r="V1854" i="15"/>
  <c r="U1854" i="15"/>
  <c r="X1854" i="15" s="1"/>
  <c r="R1854" i="15"/>
  <c r="AO1854" i="15" s="1"/>
  <c r="P1854" i="15"/>
  <c r="M1854" i="15" s="1"/>
  <c r="O1854" i="15"/>
  <c r="N1854" i="15"/>
  <c r="H1854" i="15"/>
  <c r="G1854" i="15"/>
  <c r="D1854" i="15"/>
  <c r="BA1854" i="15" s="1"/>
  <c r="C1854" i="15"/>
  <c r="AM1853" i="15"/>
  <c r="AH1853" i="15"/>
  <c r="AI1853" i="15" s="1"/>
  <c r="W1853" i="15"/>
  <c r="Y1853" i="15" s="1"/>
  <c r="V1853" i="15"/>
  <c r="U1853" i="15"/>
  <c r="X1853" i="15" s="1"/>
  <c r="R1853" i="15"/>
  <c r="AO1853" i="15" s="1"/>
  <c r="P1853" i="15"/>
  <c r="M1853" i="15" s="1"/>
  <c r="O1853" i="15"/>
  <c r="N1853" i="15"/>
  <c r="H1853" i="15"/>
  <c r="G1853" i="15"/>
  <c r="D1853" i="15"/>
  <c r="BA1853" i="15" s="1"/>
  <c r="C1853" i="15"/>
  <c r="AM1852" i="15"/>
  <c r="AH1852" i="15"/>
  <c r="AI1852" i="15" s="1"/>
  <c r="W1852" i="15"/>
  <c r="Y1852" i="15" s="1"/>
  <c r="V1852" i="15"/>
  <c r="U1852" i="15"/>
  <c r="X1852" i="15" s="1"/>
  <c r="R1852" i="15"/>
  <c r="AO1852" i="15" s="1"/>
  <c r="P1852" i="15"/>
  <c r="M1852" i="15" s="1"/>
  <c r="O1852" i="15"/>
  <c r="N1852" i="15"/>
  <c r="H1852" i="15"/>
  <c r="G1852" i="15"/>
  <c r="D1852" i="15"/>
  <c r="BA1852" i="15" s="1"/>
  <c r="C1852" i="15"/>
  <c r="AM1851" i="15"/>
  <c r="AH1851" i="15"/>
  <c r="AI1851" i="15" s="1"/>
  <c r="W1851" i="15"/>
  <c r="Y1851" i="15" s="1"/>
  <c r="V1851" i="15"/>
  <c r="U1851" i="15"/>
  <c r="X1851" i="15" s="1"/>
  <c r="R1851" i="15"/>
  <c r="P1851" i="15"/>
  <c r="M1851" i="15" s="1"/>
  <c r="O1851" i="15"/>
  <c r="N1851" i="15"/>
  <c r="H1851" i="15"/>
  <c r="Q1851" i="15" s="1"/>
  <c r="AP1851" i="15" s="1"/>
  <c r="G1851" i="15"/>
  <c r="D1851" i="15"/>
  <c r="BA1851" i="15" s="1"/>
  <c r="C1851" i="15"/>
  <c r="AM1850" i="15"/>
  <c r="AH1850" i="15"/>
  <c r="AI1850" i="15" s="1"/>
  <c r="W1850" i="15"/>
  <c r="Y1850" i="15" s="1"/>
  <c r="V1850" i="15"/>
  <c r="U1850" i="15"/>
  <c r="X1850" i="15" s="1"/>
  <c r="R1850" i="15"/>
  <c r="AO1850" i="15" s="1"/>
  <c r="P1850" i="15"/>
  <c r="M1850" i="15" s="1"/>
  <c r="O1850" i="15"/>
  <c r="N1850" i="15"/>
  <c r="H1850" i="15"/>
  <c r="G1850" i="15"/>
  <c r="D1850" i="15"/>
  <c r="BA1850" i="15" s="1"/>
  <c r="C1850" i="15"/>
  <c r="AM1849" i="15"/>
  <c r="AH1849" i="15"/>
  <c r="AI1849" i="15" s="1"/>
  <c r="W1849" i="15"/>
  <c r="Y1849" i="15" s="1"/>
  <c r="V1849" i="15"/>
  <c r="U1849" i="15"/>
  <c r="X1849" i="15" s="1"/>
  <c r="R1849" i="15"/>
  <c r="AO1849" i="15" s="1"/>
  <c r="P1849" i="15"/>
  <c r="M1849" i="15" s="1"/>
  <c r="O1849" i="15"/>
  <c r="N1849" i="15"/>
  <c r="H1849" i="15"/>
  <c r="AQ1849" i="15" s="1"/>
  <c r="G1849" i="15"/>
  <c r="D1849" i="15"/>
  <c r="BA1849" i="15" s="1"/>
  <c r="C1849" i="15"/>
  <c r="AM1848" i="15"/>
  <c r="AH1848" i="15"/>
  <c r="AI1848" i="15" s="1"/>
  <c r="W1848" i="15"/>
  <c r="Y1848" i="15" s="1"/>
  <c r="V1848" i="15"/>
  <c r="U1848" i="15"/>
  <c r="X1848" i="15" s="1"/>
  <c r="R1848" i="15"/>
  <c r="AO1848" i="15" s="1"/>
  <c r="P1848" i="15"/>
  <c r="M1848" i="15" s="1"/>
  <c r="O1848" i="15"/>
  <c r="N1848" i="15"/>
  <c r="H1848" i="15"/>
  <c r="G1848" i="15"/>
  <c r="D1848" i="15"/>
  <c r="BA1848" i="15" s="1"/>
  <c r="C1848" i="15"/>
  <c r="AM1847" i="15"/>
  <c r="AH1847" i="15"/>
  <c r="AI1847" i="15" s="1"/>
  <c r="W1847" i="15"/>
  <c r="Y1847" i="15" s="1"/>
  <c r="V1847" i="15"/>
  <c r="U1847" i="15"/>
  <c r="X1847" i="15" s="1"/>
  <c r="R1847" i="15"/>
  <c r="AO1847" i="15" s="1"/>
  <c r="P1847" i="15"/>
  <c r="M1847" i="15" s="1"/>
  <c r="O1847" i="15"/>
  <c r="N1847" i="15"/>
  <c r="H1847" i="15"/>
  <c r="AQ1847" i="15" s="1"/>
  <c r="G1847" i="15"/>
  <c r="D1847" i="15"/>
  <c r="BA1847" i="15" s="1"/>
  <c r="C1847" i="15"/>
  <c r="BA1846" i="15"/>
  <c r="AM1846" i="15"/>
  <c r="AH1846" i="15"/>
  <c r="AI1846" i="15" s="1"/>
  <c r="W1846" i="15"/>
  <c r="Y1846" i="15" s="1"/>
  <c r="V1846" i="15"/>
  <c r="U1846" i="15"/>
  <c r="X1846" i="15" s="1"/>
  <c r="R1846" i="15"/>
  <c r="P1846" i="15"/>
  <c r="M1846" i="15" s="1"/>
  <c r="O1846" i="15"/>
  <c r="N1846" i="15"/>
  <c r="H1846" i="15"/>
  <c r="G1846" i="15"/>
  <c r="D1846" i="15"/>
  <c r="C1846" i="15"/>
  <c r="AM1845" i="15"/>
  <c r="AH1845" i="15"/>
  <c r="AI1845" i="15" s="1"/>
  <c r="W1845" i="15"/>
  <c r="Y1845" i="15" s="1"/>
  <c r="V1845" i="15"/>
  <c r="U1845" i="15"/>
  <c r="X1845" i="15" s="1"/>
  <c r="R1845" i="15"/>
  <c r="AO1845" i="15" s="1"/>
  <c r="P1845" i="15"/>
  <c r="O1845" i="15"/>
  <c r="N1845" i="15"/>
  <c r="H1845" i="15"/>
  <c r="G1845" i="15"/>
  <c r="D1845" i="15"/>
  <c r="BA1845" i="15" s="1"/>
  <c r="C1845" i="15"/>
  <c r="AM1844" i="15"/>
  <c r="AH1844" i="15"/>
  <c r="AI1844" i="15" s="1"/>
  <c r="W1844" i="15"/>
  <c r="Y1844" i="15" s="1"/>
  <c r="V1844" i="15"/>
  <c r="U1844" i="15"/>
  <c r="X1844" i="15" s="1"/>
  <c r="R1844" i="15"/>
  <c r="AO1844" i="15" s="1"/>
  <c r="P1844" i="15"/>
  <c r="O1844" i="15"/>
  <c r="N1844" i="15"/>
  <c r="H1844" i="15"/>
  <c r="G1844" i="15"/>
  <c r="D1844" i="15"/>
  <c r="BA1844" i="15" s="1"/>
  <c r="C1844" i="15"/>
  <c r="AM1843" i="15"/>
  <c r="AH1843" i="15"/>
  <c r="AI1843" i="15" s="1"/>
  <c r="W1843" i="15"/>
  <c r="Y1843" i="15" s="1"/>
  <c r="V1843" i="15"/>
  <c r="U1843" i="15"/>
  <c r="X1843" i="15" s="1"/>
  <c r="R1843" i="15"/>
  <c r="AO1843" i="15" s="1"/>
  <c r="P1843" i="15"/>
  <c r="M1843" i="15" s="1"/>
  <c r="O1843" i="15"/>
  <c r="N1843" i="15"/>
  <c r="H1843" i="15"/>
  <c r="AQ1843" i="15" s="1"/>
  <c r="G1843" i="15"/>
  <c r="D1843" i="15"/>
  <c r="BA1843" i="15" s="1"/>
  <c r="C1843" i="15"/>
  <c r="AM1842" i="15"/>
  <c r="AH1842" i="15"/>
  <c r="AI1842" i="15" s="1"/>
  <c r="W1842" i="15"/>
  <c r="Y1842" i="15" s="1"/>
  <c r="V1842" i="15"/>
  <c r="U1842" i="15"/>
  <c r="X1842" i="15" s="1"/>
  <c r="R1842" i="15"/>
  <c r="AO1842" i="15" s="1"/>
  <c r="P1842" i="15"/>
  <c r="O1842" i="15"/>
  <c r="N1842" i="15"/>
  <c r="H1842" i="15"/>
  <c r="G1842" i="15"/>
  <c r="D1842" i="15"/>
  <c r="BA1842" i="15" s="1"/>
  <c r="C1842" i="15"/>
  <c r="AM1841" i="15"/>
  <c r="AH1841" i="15"/>
  <c r="AI1841" i="15" s="1"/>
  <c r="W1841" i="15"/>
  <c r="Y1841" i="15" s="1"/>
  <c r="V1841" i="15"/>
  <c r="U1841" i="15"/>
  <c r="X1841" i="15" s="1"/>
  <c r="R1841" i="15"/>
  <c r="AO1841" i="15" s="1"/>
  <c r="P1841" i="15"/>
  <c r="O1841" i="15"/>
  <c r="N1841" i="15"/>
  <c r="H1841" i="15"/>
  <c r="AQ1841" i="15" s="1"/>
  <c r="G1841" i="15"/>
  <c r="D1841" i="15"/>
  <c r="BA1841" i="15" s="1"/>
  <c r="C1841" i="15"/>
  <c r="AM1840" i="15"/>
  <c r="AH1840" i="15"/>
  <c r="AI1840" i="15" s="1"/>
  <c r="W1840" i="15"/>
  <c r="Y1840" i="15" s="1"/>
  <c r="V1840" i="15"/>
  <c r="U1840" i="15"/>
  <c r="X1840" i="15" s="1"/>
  <c r="R1840" i="15"/>
  <c r="AO1840" i="15" s="1"/>
  <c r="P1840" i="15"/>
  <c r="M1840" i="15" s="1"/>
  <c r="O1840" i="15"/>
  <c r="N1840" i="15"/>
  <c r="H1840" i="15"/>
  <c r="G1840" i="15"/>
  <c r="D1840" i="15"/>
  <c r="BA1840" i="15" s="1"/>
  <c r="C1840" i="15"/>
  <c r="AM1839" i="15"/>
  <c r="AH1839" i="15"/>
  <c r="AI1839" i="15" s="1"/>
  <c r="Y1839" i="15"/>
  <c r="W1839" i="15"/>
  <c r="V1839" i="15"/>
  <c r="U1839" i="15"/>
  <c r="X1839" i="15" s="1"/>
  <c r="R1839" i="15"/>
  <c r="AO1839" i="15" s="1"/>
  <c r="P1839" i="15"/>
  <c r="O1839" i="15"/>
  <c r="N1839" i="15"/>
  <c r="H1839" i="15"/>
  <c r="G1839" i="15"/>
  <c r="D1839" i="15"/>
  <c r="BA1839" i="15" s="1"/>
  <c r="C1839" i="15"/>
  <c r="AM1838" i="15"/>
  <c r="AH1838" i="15"/>
  <c r="AI1838" i="15" s="1"/>
  <c r="W1838" i="15"/>
  <c r="Y1838" i="15" s="1"/>
  <c r="V1838" i="15"/>
  <c r="U1838" i="15"/>
  <c r="X1838" i="15" s="1"/>
  <c r="R1838" i="15"/>
  <c r="P1838" i="15"/>
  <c r="M1838" i="15" s="1"/>
  <c r="O1838" i="15"/>
  <c r="N1838" i="15"/>
  <c r="H1838" i="15"/>
  <c r="Q1838" i="15" s="1"/>
  <c r="AP1838" i="15" s="1"/>
  <c r="G1838" i="15"/>
  <c r="D1838" i="15"/>
  <c r="BA1838" i="15" s="1"/>
  <c r="C1838" i="15"/>
  <c r="AM1837" i="15"/>
  <c r="AH1837" i="15"/>
  <c r="AI1837" i="15" s="1"/>
  <c r="W1837" i="15"/>
  <c r="Y1837" i="15" s="1"/>
  <c r="V1837" i="15"/>
  <c r="U1837" i="15"/>
  <c r="X1837" i="15" s="1"/>
  <c r="R1837" i="15"/>
  <c r="P1837" i="15"/>
  <c r="M1837" i="15" s="1"/>
  <c r="O1837" i="15"/>
  <c r="N1837" i="15"/>
  <c r="H1837" i="15"/>
  <c r="G1837" i="15"/>
  <c r="D1837" i="15"/>
  <c r="BA1837" i="15" s="1"/>
  <c r="C1837" i="15"/>
  <c r="AM1836" i="15"/>
  <c r="AH1836" i="15"/>
  <c r="AI1836" i="15" s="1"/>
  <c r="W1836" i="15"/>
  <c r="Y1836" i="15" s="1"/>
  <c r="V1836" i="15"/>
  <c r="U1836" i="15"/>
  <c r="X1836" i="15" s="1"/>
  <c r="R1836" i="15"/>
  <c r="P1836" i="15"/>
  <c r="O1836" i="15"/>
  <c r="N1836" i="15"/>
  <c r="H1836" i="15"/>
  <c r="G1836" i="15"/>
  <c r="D1836" i="15"/>
  <c r="BA1836" i="15" s="1"/>
  <c r="C1836" i="15"/>
  <c r="AM1835" i="15"/>
  <c r="AH1835" i="15"/>
  <c r="AI1835" i="15" s="1"/>
  <c r="W1835" i="15"/>
  <c r="Y1835" i="15" s="1"/>
  <c r="V1835" i="15"/>
  <c r="U1835" i="15"/>
  <c r="X1835" i="15" s="1"/>
  <c r="R1835" i="15"/>
  <c r="P1835" i="15"/>
  <c r="M1835" i="15" s="1"/>
  <c r="O1835" i="15"/>
  <c r="N1835" i="15"/>
  <c r="H1835" i="15"/>
  <c r="AQ1835" i="15" s="1"/>
  <c r="G1835" i="15"/>
  <c r="D1835" i="15"/>
  <c r="BA1835" i="15" s="1"/>
  <c r="C1835" i="15"/>
  <c r="AM1834" i="15"/>
  <c r="AH1834" i="15"/>
  <c r="AI1834" i="15" s="1"/>
  <c r="W1834" i="15"/>
  <c r="Y1834" i="15" s="1"/>
  <c r="V1834" i="15"/>
  <c r="U1834" i="15"/>
  <c r="X1834" i="15" s="1"/>
  <c r="R1834" i="15"/>
  <c r="AO1834" i="15" s="1"/>
  <c r="P1834" i="15"/>
  <c r="M1834" i="15" s="1"/>
  <c r="O1834" i="15"/>
  <c r="N1834" i="15"/>
  <c r="H1834" i="15"/>
  <c r="Q1834" i="15" s="1"/>
  <c r="AP1834" i="15" s="1"/>
  <c r="G1834" i="15"/>
  <c r="D1834" i="15"/>
  <c r="BA1834" i="15" s="1"/>
  <c r="C1834" i="15"/>
  <c r="AM1833" i="15"/>
  <c r="AH1833" i="15"/>
  <c r="AI1833" i="15" s="1"/>
  <c r="W1833" i="15"/>
  <c r="Y1833" i="15" s="1"/>
  <c r="V1833" i="15"/>
  <c r="U1833" i="15"/>
  <c r="X1833" i="15" s="1"/>
  <c r="R1833" i="15"/>
  <c r="AO1833" i="15" s="1"/>
  <c r="P1833" i="15"/>
  <c r="M1833" i="15" s="1"/>
  <c r="O1833" i="15"/>
  <c r="N1833" i="15"/>
  <c r="H1833" i="15"/>
  <c r="G1833" i="15"/>
  <c r="D1833" i="15"/>
  <c r="BA1833" i="15" s="1"/>
  <c r="C1833" i="15"/>
  <c r="AM1832" i="15"/>
  <c r="AH1832" i="15"/>
  <c r="AI1832" i="15" s="1"/>
  <c r="W1832" i="15"/>
  <c r="Y1832" i="15" s="1"/>
  <c r="V1832" i="15"/>
  <c r="U1832" i="15"/>
  <c r="X1832" i="15" s="1"/>
  <c r="R1832" i="15"/>
  <c r="AO1832" i="15" s="1"/>
  <c r="P1832" i="15"/>
  <c r="M1832" i="15" s="1"/>
  <c r="O1832" i="15"/>
  <c r="N1832" i="15"/>
  <c r="H1832" i="15"/>
  <c r="G1832" i="15"/>
  <c r="D1832" i="15"/>
  <c r="BA1832" i="15" s="1"/>
  <c r="C1832" i="15"/>
  <c r="AM1831" i="15"/>
  <c r="AH1831" i="15"/>
  <c r="AI1831" i="15" s="1"/>
  <c r="W1831" i="15"/>
  <c r="Y1831" i="15" s="1"/>
  <c r="V1831" i="15"/>
  <c r="U1831" i="15"/>
  <c r="X1831" i="15" s="1"/>
  <c r="R1831" i="15"/>
  <c r="P1831" i="15"/>
  <c r="M1831" i="15" s="1"/>
  <c r="O1831" i="15"/>
  <c r="N1831" i="15"/>
  <c r="H1831" i="15"/>
  <c r="G1831" i="15"/>
  <c r="D1831" i="15"/>
  <c r="BA1831" i="15" s="1"/>
  <c r="C1831" i="15"/>
  <c r="AM1830" i="15"/>
  <c r="AH1830" i="15"/>
  <c r="AI1830" i="15" s="1"/>
  <c r="W1830" i="15"/>
  <c r="Y1830" i="15" s="1"/>
  <c r="V1830" i="15"/>
  <c r="U1830" i="15"/>
  <c r="X1830" i="15" s="1"/>
  <c r="R1830" i="15"/>
  <c r="AO1830" i="15" s="1"/>
  <c r="P1830" i="15"/>
  <c r="M1830" i="15" s="1"/>
  <c r="O1830" i="15"/>
  <c r="N1830" i="15"/>
  <c r="H1830" i="15"/>
  <c r="G1830" i="15"/>
  <c r="D1830" i="15"/>
  <c r="BA1830" i="15" s="1"/>
  <c r="C1830" i="15"/>
  <c r="AM1829" i="15"/>
  <c r="AH1829" i="15"/>
  <c r="AI1829" i="15" s="1"/>
  <c r="W1829" i="15"/>
  <c r="Y1829" i="15" s="1"/>
  <c r="V1829" i="15"/>
  <c r="U1829" i="15"/>
  <c r="X1829" i="15" s="1"/>
  <c r="R1829" i="15"/>
  <c r="AO1829" i="15" s="1"/>
  <c r="P1829" i="15"/>
  <c r="M1829" i="15" s="1"/>
  <c r="O1829" i="15"/>
  <c r="N1829" i="15"/>
  <c r="H1829" i="15"/>
  <c r="G1829" i="15"/>
  <c r="D1829" i="15"/>
  <c r="BA1829" i="15" s="1"/>
  <c r="C1829" i="15"/>
  <c r="AM1828" i="15"/>
  <c r="AI1828" i="15"/>
  <c r="AH1828" i="15"/>
  <c r="W1828" i="15"/>
  <c r="Y1828" i="15" s="1"/>
  <c r="V1828" i="15"/>
  <c r="U1828" i="15"/>
  <c r="X1828" i="15" s="1"/>
  <c r="R1828" i="15"/>
  <c r="AO1828" i="15" s="1"/>
  <c r="P1828" i="15"/>
  <c r="M1828" i="15" s="1"/>
  <c r="O1828" i="15"/>
  <c r="N1828" i="15"/>
  <c r="H1828" i="15"/>
  <c r="G1828" i="15"/>
  <c r="D1828" i="15"/>
  <c r="BA1828" i="15" s="1"/>
  <c r="C1828" i="15"/>
  <c r="AM1827" i="15"/>
  <c r="AH1827" i="15"/>
  <c r="AI1827" i="15" s="1"/>
  <c r="W1827" i="15"/>
  <c r="Y1827" i="15" s="1"/>
  <c r="V1827" i="15"/>
  <c r="U1827" i="15"/>
  <c r="X1827" i="15" s="1"/>
  <c r="R1827" i="15"/>
  <c r="AO1827" i="15" s="1"/>
  <c r="P1827" i="15"/>
  <c r="M1827" i="15" s="1"/>
  <c r="O1827" i="15"/>
  <c r="N1827" i="15"/>
  <c r="H1827" i="15"/>
  <c r="AQ1827" i="15" s="1"/>
  <c r="G1827" i="15"/>
  <c r="D1827" i="15"/>
  <c r="BA1827" i="15" s="1"/>
  <c r="C1827" i="15"/>
  <c r="AM1826" i="15"/>
  <c r="AH1826" i="15"/>
  <c r="AI1826" i="15" s="1"/>
  <c r="W1826" i="15"/>
  <c r="Y1826" i="15" s="1"/>
  <c r="V1826" i="15"/>
  <c r="U1826" i="15"/>
  <c r="X1826" i="15" s="1"/>
  <c r="R1826" i="15"/>
  <c r="P1826" i="15"/>
  <c r="M1826" i="15" s="1"/>
  <c r="O1826" i="15"/>
  <c r="N1826" i="15"/>
  <c r="H1826" i="15"/>
  <c r="G1826" i="15"/>
  <c r="D1826" i="15"/>
  <c r="BA1826" i="15" s="1"/>
  <c r="C1826" i="15"/>
  <c r="AM1825" i="15"/>
  <c r="AH1825" i="15"/>
  <c r="AI1825" i="15" s="1"/>
  <c r="W1825" i="15"/>
  <c r="Y1825" i="15" s="1"/>
  <c r="V1825" i="15"/>
  <c r="U1825" i="15"/>
  <c r="X1825" i="15" s="1"/>
  <c r="R1825" i="15"/>
  <c r="AO1825" i="15" s="1"/>
  <c r="P1825" i="15"/>
  <c r="O1825" i="15"/>
  <c r="N1825" i="15"/>
  <c r="H1825" i="15"/>
  <c r="G1825" i="15"/>
  <c r="D1825" i="15"/>
  <c r="BA1825" i="15" s="1"/>
  <c r="C1825" i="15"/>
  <c r="AM1824" i="15"/>
  <c r="AI1824" i="15"/>
  <c r="AH1824" i="15"/>
  <c r="W1824" i="15"/>
  <c r="Y1824" i="15" s="1"/>
  <c r="V1824" i="15"/>
  <c r="U1824" i="15"/>
  <c r="X1824" i="15" s="1"/>
  <c r="R1824" i="15"/>
  <c r="AO1824" i="15" s="1"/>
  <c r="P1824" i="15"/>
  <c r="O1824" i="15"/>
  <c r="N1824" i="15"/>
  <c r="H1824" i="15"/>
  <c r="G1824" i="15"/>
  <c r="D1824" i="15"/>
  <c r="BA1824" i="15" s="1"/>
  <c r="C1824" i="15"/>
  <c r="AM1823" i="15"/>
  <c r="AH1823" i="15"/>
  <c r="AI1823" i="15" s="1"/>
  <c r="Y1823" i="15"/>
  <c r="W1823" i="15"/>
  <c r="V1823" i="15"/>
  <c r="U1823" i="15"/>
  <c r="X1823" i="15" s="1"/>
  <c r="R1823" i="15"/>
  <c r="AO1823" i="15" s="1"/>
  <c r="P1823" i="15"/>
  <c r="M1823" i="15" s="1"/>
  <c r="O1823" i="15"/>
  <c r="N1823" i="15"/>
  <c r="H1823" i="15"/>
  <c r="G1823" i="15"/>
  <c r="D1823" i="15"/>
  <c r="BA1823" i="15" s="1"/>
  <c r="C1823" i="15"/>
  <c r="AM1822" i="15"/>
  <c r="AH1822" i="15"/>
  <c r="AI1822" i="15" s="1"/>
  <c r="W1822" i="15"/>
  <c r="Y1822" i="15" s="1"/>
  <c r="V1822" i="15"/>
  <c r="U1822" i="15"/>
  <c r="X1822" i="15" s="1"/>
  <c r="R1822" i="15"/>
  <c r="P1822" i="15"/>
  <c r="O1822" i="15"/>
  <c r="N1822" i="15"/>
  <c r="H1822" i="15"/>
  <c r="G1822" i="15"/>
  <c r="D1822" i="15"/>
  <c r="BA1822" i="15" s="1"/>
  <c r="C1822" i="15"/>
  <c r="AM1821" i="15"/>
  <c r="AH1821" i="15"/>
  <c r="AI1821" i="15" s="1"/>
  <c r="W1821" i="15"/>
  <c r="Y1821" i="15" s="1"/>
  <c r="V1821" i="15"/>
  <c r="U1821" i="15"/>
  <c r="X1821" i="15" s="1"/>
  <c r="R1821" i="15"/>
  <c r="P1821" i="15"/>
  <c r="O1821" i="15"/>
  <c r="N1821" i="15"/>
  <c r="H1821" i="15"/>
  <c r="G1821" i="15"/>
  <c r="D1821" i="15"/>
  <c r="BA1821" i="15" s="1"/>
  <c r="C1821" i="15"/>
  <c r="AM1820" i="15"/>
  <c r="AH1820" i="15"/>
  <c r="AI1820" i="15" s="1"/>
  <c r="W1820" i="15"/>
  <c r="Y1820" i="15" s="1"/>
  <c r="V1820" i="15"/>
  <c r="U1820" i="15"/>
  <c r="X1820" i="15" s="1"/>
  <c r="R1820" i="15"/>
  <c r="AO1820" i="15" s="1"/>
  <c r="P1820" i="15"/>
  <c r="M1820" i="15" s="1"/>
  <c r="O1820" i="15"/>
  <c r="N1820" i="15"/>
  <c r="H1820" i="15"/>
  <c r="G1820" i="15"/>
  <c r="D1820" i="15"/>
  <c r="BA1820" i="15" s="1"/>
  <c r="C1820" i="15"/>
  <c r="AM1819" i="15"/>
  <c r="AH1819" i="15"/>
  <c r="AI1819" i="15" s="1"/>
  <c r="W1819" i="15"/>
  <c r="Y1819" i="15" s="1"/>
  <c r="V1819" i="15"/>
  <c r="U1819" i="15"/>
  <c r="X1819" i="15" s="1"/>
  <c r="R1819" i="15"/>
  <c r="P1819" i="15"/>
  <c r="O1819" i="15"/>
  <c r="N1819" i="15"/>
  <c r="H1819" i="15"/>
  <c r="G1819" i="15"/>
  <c r="D1819" i="15"/>
  <c r="BA1819" i="15" s="1"/>
  <c r="C1819" i="15"/>
  <c r="AM1818" i="15"/>
  <c r="AH1818" i="15"/>
  <c r="AI1818" i="15" s="1"/>
  <c r="W1818" i="15"/>
  <c r="Y1818" i="15" s="1"/>
  <c r="V1818" i="15"/>
  <c r="U1818" i="15"/>
  <c r="X1818" i="15" s="1"/>
  <c r="R1818" i="15"/>
  <c r="P1818" i="15"/>
  <c r="M1818" i="15" s="1"/>
  <c r="O1818" i="15"/>
  <c r="N1818" i="15"/>
  <c r="H1818" i="15"/>
  <c r="G1818" i="15"/>
  <c r="D1818" i="15"/>
  <c r="BA1818" i="15" s="1"/>
  <c r="C1818" i="15"/>
  <c r="AM1817" i="15"/>
  <c r="AH1817" i="15"/>
  <c r="AI1817" i="15" s="1"/>
  <c r="W1817" i="15"/>
  <c r="Y1817" i="15" s="1"/>
  <c r="V1817" i="15"/>
  <c r="U1817" i="15"/>
  <c r="X1817" i="15" s="1"/>
  <c r="R1817" i="15"/>
  <c r="AO1817" i="15" s="1"/>
  <c r="P1817" i="15"/>
  <c r="O1817" i="15"/>
  <c r="N1817" i="15"/>
  <c r="H1817" i="15"/>
  <c r="G1817" i="15"/>
  <c r="D1817" i="15"/>
  <c r="BA1817" i="15" s="1"/>
  <c r="C1817" i="15"/>
  <c r="AM1816" i="15"/>
  <c r="AH1816" i="15"/>
  <c r="AI1816" i="15" s="1"/>
  <c r="W1816" i="15"/>
  <c r="Y1816" i="15" s="1"/>
  <c r="V1816" i="15"/>
  <c r="U1816" i="15"/>
  <c r="X1816" i="15" s="1"/>
  <c r="R1816" i="15"/>
  <c r="P1816" i="15"/>
  <c r="O1816" i="15"/>
  <c r="N1816" i="15"/>
  <c r="H1816" i="15"/>
  <c r="G1816" i="15"/>
  <c r="D1816" i="15"/>
  <c r="BA1816" i="15" s="1"/>
  <c r="C1816" i="15"/>
  <c r="AM1815" i="15"/>
  <c r="AH1815" i="15"/>
  <c r="AI1815" i="15" s="1"/>
  <c r="W1815" i="15"/>
  <c r="Y1815" i="15" s="1"/>
  <c r="V1815" i="15"/>
  <c r="U1815" i="15"/>
  <c r="X1815" i="15" s="1"/>
  <c r="R1815" i="15"/>
  <c r="P1815" i="15"/>
  <c r="M1815" i="15" s="1"/>
  <c r="O1815" i="15"/>
  <c r="N1815" i="15"/>
  <c r="H1815" i="15"/>
  <c r="G1815" i="15"/>
  <c r="D1815" i="15"/>
  <c r="BA1815" i="15" s="1"/>
  <c r="C1815" i="15"/>
  <c r="AM1814" i="15"/>
  <c r="AH1814" i="15"/>
  <c r="AI1814" i="15" s="1"/>
  <c r="W1814" i="15"/>
  <c r="Y1814" i="15" s="1"/>
  <c r="V1814" i="15"/>
  <c r="U1814" i="15"/>
  <c r="X1814" i="15" s="1"/>
  <c r="R1814" i="15"/>
  <c r="AO1814" i="15" s="1"/>
  <c r="P1814" i="15"/>
  <c r="M1814" i="15" s="1"/>
  <c r="O1814" i="15"/>
  <c r="N1814" i="15"/>
  <c r="H1814" i="15"/>
  <c r="G1814" i="15"/>
  <c r="D1814" i="15"/>
  <c r="BA1814" i="15" s="1"/>
  <c r="C1814" i="15"/>
  <c r="AM1813" i="15"/>
  <c r="AH1813" i="15"/>
  <c r="AI1813" i="15" s="1"/>
  <c r="W1813" i="15"/>
  <c r="Y1813" i="15" s="1"/>
  <c r="V1813" i="15"/>
  <c r="U1813" i="15"/>
  <c r="X1813" i="15" s="1"/>
  <c r="R1813" i="15"/>
  <c r="AO1813" i="15" s="1"/>
  <c r="P1813" i="15"/>
  <c r="M1813" i="15" s="1"/>
  <c r="O1813" i="15"/>
  <c r="N1813" i="15"/>
  <c r="H1813" i="15"/>
  <c r="G1813" i="15"/>
  <c r="D1813" i="15"/>
  <c r="BA1813" i="15" s="1"/>
  <c r="C1813" i="15"/>
  <c r="AM1812" i="15"/>
  <c r="AH1812" i="15"/>
  <c r="AI1812" i="15" s="1"/>
  <c r="W1812" i="15"/>
  <c r="Y1812" i="15" s="1"/>
  <c r="V1812" i="15"/>
  <c r="U1812" i="15"/>
  <c r="X1812" i="15" s="1"/>
  <c r="R1812" i="15"/>
  <c r="AO1812" i="15" s="1"/>
  <c r="P1812" i="15"/>
  <c r="M1812" i="15" s="1"/>
  <c r="O1812" i="15"/>
  <c r="N1812" i="15"/>
  <c r="H1812" i="15"/>
  <c r="G1812" i="15"/>
  <c r="D1812" i="15"/>
  <c r="BA1812" i="15" s="1"/>
  <c r="C1812" i="15"/>
  <c r="AM1811" i="15"/>
  <c r="AH1811" i="15"/>
  <c r="AI1811" i="15" s="1"/>
  <c r="W1811" i="15"/>
  <c r="Y1811" i="15" s="1"/>
  <c r="V1811" i="15"/>
  <c r="U1811" i="15"/>
  <c r="X1811" i="15" s="1"/>
  <c r="R1811" i="15"/>
  <c r="P1811" i="15"/>
  <c r="M1811" i="15" s="1"/>
  <c r="O1811" i="15"/>
  <c r="N1811" i="15"/>
  <c r="H1811" i="15"/>
  <c r="G1811" i="15"/>
  <c r="D1811" i="15"/>
  <c r="BA1811" i="15" s="1"/>
  <c r="C1811" i="15"/>
  <c r="BA1810" i="15"/>
  <c r="AM1810" i="15"/>
  <c r="AH1810" i="15"/>
  <c r="AI1810" i="15" s="1"/>
  <c r="W1810" i="15"/>
  <c r="Y1810" i="15" s="1"/>
  <c r="V1810" i="15"/>
  <c r="U1810" i="15"/>
  <c r="X1810" i="15" s="1"/>
  <c r="R1810" i="15"/>
  <c r="AO1810" i="15" s="1"/>
  <c r="P1810" i="15"/>
  <c r="M1810" i="15" s="1"/>
  <c r="O1810" i="15"/>
  <c r="N1810" i="15"/>
  <c r="H1810" i="15"/>
  <c r="G1810" i="15"/>
  <c r="D1810" i="15"/>
  <c r="C1810" i="15"/>
  <c r="AM1809" i="15"/>
  <c r="AH1809" i="15"/>
  <c r="AI1809" i="15" s="1"/>
  <c r="W1809" i="15"/>
  <c r="Y1809" i="15" s="1"/>
  <c r="V1809" i="15"/>
  <c r="U1809" i="15"/>
  <c r="X1809" i="15" s="1"/>
  <c r="R1809" i="15"/>
  <c r="AO1809" i="15" s="1"/>
  <c r="P1809" i="15"/>
  <c r="M1809" i="15" s="1"/>
  <c r="O1809" i="15"/>
  <c r="N1809" i="15"/>
  <c r="H1809" i="15"/>
  <c r="G1809" i="15"/>
  <c r="D1809" i="15"/>
  <c r="BA1809" i="15" s="1"/>
  <c r="C1809" i="15"/>
  <c r="AM1808" i="15"/>
  <c r="AH1808" i="15"/>
  <c r="AI1808" i="15" s="1"/>
  <c r="W1808" i="15"/>
  <c r="Y1808" i="15" s="1"/>
  <c r="V1808" i="15"/>
  <c r="U1808" i="15"/>
  <c r="X1808" i="15" s="1"/>
  <c r="R1808" i="15"/>
  <c r="AO1808" i="15" s="1"/>
  <c r="P1808" i="15"/>
  <c r="M1808" i="15" s="1"/>
  <c r="O1808" i="15"/>
  <c r="N1808" i="15"/>
  <c r="H1808" i="15"/>
  <c r="G1808" i="15"/>
  <c r="D1808" i="15"/>
  <c r="BA1808" i="15" s="1"/>
  <c r="C1808" i="15"/>
  <c r="AM1807" i="15"/>
  <c r="AH1807" i="15"/>
  <c r="AI1807" i="15" s="1"/>
  <c r="W1807" i="15"/>
  <c r="Y1807" i="15" s="1"/>
  <c r="V1807" i="15"/>
  <c r="U1807" i="15"/>
  <c r="X1807" i="15" s="1"/>
  <c r="R1807" i="15"/>
  <c r="AO1807" i="15" s="1"/>
  <c r="P1807" i="15"/>
  <c r="M1807" i="15" s="1"/>
  <c r="O1807" i="15"/>
  <c r="N1807" i="15"/>
  <c r="H1807" i="15"/>
  <c r="AQ1807" i="15" s="1"/>
  <c r="G1807" i="15"/>
  <c r="D1807" i="15"/>
  <c r="BA1807" i="15" s="1"/>
  <c r="C1807" i="15"/>
  <c r="AM1806" i="15"/>
  <c r="AH1806" i="15"/>
  <c r="AI1806" i="15" s="1"/>
  <c r="W1806" i="15"/>
  <c r="Y1806" i="15" s="1"/>
  <c r="V1806" i="15"/>
  <c r="U1806" i="15"/>
  <c r="X1806" i="15" s="1"/>
  <c r="R1806" i="15"/>
  <c r="P1806" i="15"/>
  <c r="M1806" i="15" s="1"/>
  <c r="O1806" i="15"/>
  <c r="N1806" i="15"/>
  <c r="H1806" i="15"/>
  <c r="G1806" i="15"/>
  <c r="D1806" i="15"/>
  <c r="BA1806" i="15" s="1"/>
  <c r="C1806" i="15"/>
  <c r="AM1805" i="15"/>
  <c r="AH1805" i="15"/>
  <c r="AI1805" i="15" s="1"/>
  <c r="W1805" i="15"/>
  <c r="Y1805" i="15" s="1"/>
  <c r="V1805" i="15"/>
  <c r="U1805" i="15"/>
  <c r="X1805" i="15" s="1"/>
  <c r="R1805" i="15"/>
  <c r="AO1805" i="15" s="1"/>
  <c r="P1805" i="15"/>
  <c r="O1805" i="15"/>
  <c r="N1805" i="15"/>
  <c r="H1805" i="15"/>
  <c r="G1805" i="15"/>
  <c r="D1805" i="15"/>
  <c r="BA1805" i="15" s="1"/>
  <c r="C1805" i="15"/>
  <c r="AM1804" i="15"/>
  <c r="AH1804" i="15"/>
  <c r="AI1804" i="15" s="1"/>
  <c r="W1804" i="15"/>
  <c r="Y1804" i="15" s="1"/>
  <c r="V1804" i="15"/>
  <c r="U1804" i="15"/>
  <c r="X1804" i="15" s="1"/>
  <c r="R1804" i="15"/>
  <c r="AO1804" i="15" s="1"/>
  <c r="P1804" i="15"/>
  <c r="O1804" i="15"/>
  <c r="N1804" i="15"/>
  <c r="H1804" i="15"/>
  <c r="G1804" i="15"/>
  <c r="D1804" i="15"/>
  <c r="BA1804" i="15" s="1"/>
  <c r="C1804" i="15"/>
  <c r="AM1803" i="15"/>
  <c r="AH1803" i="15"/>
  <c r="AI1803" i="15" s="1"/>
  <c r="W1803" i="15"/>
  <c r="Y1803" i="15" s="1"/>
  <c r="V1803" i="15"/>
  <c r="U1803" i="15"/>
  <c r="X1803" i="15" s="1"/>
  <c r="R1803" i="15"/>
  <c r="AO1803" i="15" s="1"/>
  <c r="P1803" i="15"/>
  <c r="M1803" i="15" s="1"/>
  <c r="O1803" i="15"/>
  <c r="N1803" i="15"/>
  <c r="H1803" i="15"/>
  <c r="G1803" i="15"/>
  <c r="D1803" i="15"/>
  <c r="BA1803" i="15" s="1"/>
  <c r="C1803" i="15"/>
  <c r="AM1802" i="15"/>
  <c r="AH1802" i="15"/>
  <c r="AI1802" i="15" s="1"/>
  <c r="W1802" i="15"/>
  <c r="Y1802" i="15" s="1"/>
  <c r="V1802" i="15"/>
  <c r="U1802" i="15"/>
  <c r="X1802" i="15" s="1"/>
  <c r="R1802" i="15"/>
  <c r="P1802" i="15"/>
  <c r="O1802" i="15"/>
  <c r="N1802" i="15"/>
  <c r="H1802" i="15"/>
  <c r="G1802" i="15"/>
  <c r="D1802" i="15"/>
  <c r="BA1802" i="15" s="1"/>
  <c r="C1802" i="15"/>
  <c r="AM1801" i="15"/>
  <c r="AH1801" i="15"/>
  <c r="AI1801" i="15" s="1"/>
  <c r="W1801" i="15"/>
  <c r="Y1801" i="15" s="1"/>
  <c r="V1801" i="15"/>
  <c r="U1801" i="15"/>
  <c r="X1801" i="15" s="1"/>
  <c r="R1801" i="15"/>
  <c r="AO1801" i="15" s="1"/>
  <c r="P1801" i="15"/>
  <c r="M1801" i="15" s="1"/>
  <c r="O1801" i="15"/>
  <c r="N1801" i="15"/>
  <c r="H1801" i="15"/>
  <c r="G1801" i="15"/>
  <c r="D1801" i="15"/>
  <c r="BA1801" i="15" s="1"/>
  <c r="C1801" i="15"/>
  <c r="AM1800" i="15"/>
  <c r="AH1800" i="15"/>
  <c r="AI1800" i="15" s="1"/>
  <c r="W1800" i="15"/>
  <c r="Y1800" i="15" s="1"/>
  <c r="V1800" i="15"/>
  <c r="U1800" i="15"/>
  <c r="X1800" i="15" s="1"/>
  <c r="R1800" i="15"/>
  <c r="AO1800" i="15" s="1"/>
  <c r="P1800" i="15"/>
  <c r="M1800" i="15" s="1"/>
  <c r="O1800" i="15"/>
  <c r="N1800" i="15"/>
  <c r="H1800" i="15"/>
  <c r="G1800" i="15"/>
  <c r="D1800" i="15"/>
  <c r="BA1800" i="15" s="1"/>
  <c r="C1800" i="15"/>
  <c r="AM1799" i="15"/>
  <c r="AH1799" i="15"/>
  <c r="AI1799" i="15" s="1"/>
  <c r="W1799" i="15"/>
  <c r="Y1799" i="15" s="1"/>
  <c r="V1799" i="15"/>
  <c r="U1799" i="15"/>
  <c r="X1799" i="15" s="1"/>
  <c r="R1799" i="15"/>
  <c r="P1799" i="15"/>
  <c r="O1799" i="15"/>
  <c r="N1799" i="15"/>
  <c r="H1799" i="15"/>
  <c r="G1799" i="15"/>
  <c r="D1799" i="15"/>
  <c r="BA1799" i="15" s="1"/>
  <c r="C1799" i="15"/>
  <c r="AM1798" i="15"/>
  <c r="AH1798" i="15"/>
  <c r="AI1798" i="15" s="1"/>
  <c r="W1798" i="15"/>
  <c r="Y1798" i="15" s="1"/>
  <c r="V1798" i="15"/>
  <c r="U1798" i="15"/>
  <c r="X1798" i="15" s="1"/>
  <c r="R1798" i="15"/>
  <c r="AO1798" i="15" s="1"/>
  <c r="P1798" i="15"/>
  <c r="M1798" i="15" s="1"/>
  <c r="O1798" i="15"/>
  <c r="N1798" i="15"/>
  <c r="H1798" i="15"/>
  <c r="G1798" i="15"/>
  <c r="D1798" i="15"/>
  <c r="BA1798" i="15" s="1"/>
  <c r="C1798" i="15"/>
  <c r="AM1797" i="15"/>
  <c r="AH1797" i="15"/>
  <c r="AI1797" i="15" s="1"/>
  <c r="W1797" i="15"/>
  <c r="Y1797" i="15" s="1"/>
  <c r="V1797" i="15"/>
  <c r="U1797" i="15"/>
  <c r="X1797" i="15" s="1"/>
  <c r="R1797" i="15"/>
  <c r="AO1797" i="15" s="1"/>
  <c r="P1797" i="15"/>
  <c r="O1797" i="15"/>
  <c r="N1797" i="15"/>
  <c r="H1797" i="15"/>
  <c r="G1797" i="15"/>
  <c r="D1797" i="15"/>
  <c r="BA1797" i="15" s="1"/>
  <c r="C1797" i="15"/>
  <c r="AM1796" i="15"/>
  <c r="AH1796" i="15"/>
  <c r="AI1796" i="15" s="1"/>
  <c r="W1796" i="15"/>
  <c r="Y1796" i="15" s="1"/>
  <c r="V1796" i="15"/>
  <c r="U1796" i="15"/>
  <c r="X1796" i="15" s="1"/>
  <c r="R1796" i="15"/>
  <c r="P1796" i="15"/>
  <c r="O1796" i="15"/>
  <c r="N1796" i="15"/>
  <c r="H1796" i="15"/>
  <c r="G1796" i="15"/>
  <c r="D1796" i="15"/>
  <c r="BA1796" i="15" s="1"/>
  <c r="C1796" i="15"/>
  <c r="AM1795" i="15"/>
  <c r="AH1795" i="15"/>
  <c r="AI1795" i="15" s="1"/>
  <c r="W1795" i="15"/>
  <c r="Y1795" i="15" s="1"/>
  <c r="V1795" i="15"/>
  <c r="U1795" i="15"/>
  <c r="X1795" i="15" s="1"/>
  <c r="R1795" i="15"/>
  <c r="P1795" i="15"/>
  <c r="M1795" i="15" s="1"/>
  <c r="O1795" i="15"/>
  <c r="N1795" i="15"/>
  <c r="H1795" i="15"/>
  <c r="G1795" i="15"/>
  <c r="D1795" i="15"/>
  <c r="BA1795" i="15" s="1"/>
  <c r="C1795" i="15"/>
  <c r="AM1794" i="15"/>
  <c r="AH1794" i="15"/>
  <c r="AI1794" i="15" s="1"/>
  <c r="W1794" i="15"/>
  <c r="Y1794" i="15" s="1"/>
  <c r="V1794" i="15"/>
  <c r="U1794" i="15"/>
  <c r="X1794" i="15" s="1"/>
  <c r="R1794" i="15"/>
  <c r="AO1794" i="15" s="1"/>
  <c r="P1794" i="15"/>
  <c r="M1794" i="15" s="1"/>
  <c r="O1794" i="15"/>
  <c r="N1794" i="15"/>
  <c r="H1794" i="15"/>
  <c r="G1794" i="15"/>
  <c r="D1794" i="15"/>
  <c r="BA1794" i="15" s="1"/>
  <c r="C1794" i="15"/>
  <c r="AM1793" i="15"/>
  <c r="AH1793" i="15"/>
  <c r="AI1793" i="15" s="1"/>
  <c r="W1793" i="15"/>
  <c r="Y1793" i="15" s="1"/>
  <c r="V1793" i="15"/>
  <c r="U1793" i="15"/>
  <c r="X1793" i="15" s="1"/>
  <c r="R1793" i="15"/>
  <c r="AO1793" i="15" s="1"/>
  <c r="P1793" i="15"/>
  <c r="M1793" i="15" s="1"/>
  <c r="O1793" i="15"/>
  <c r="N1793" i="15"/>
  <c r="H1793" i="15"/>
  <c r="G1793" i="15"/>
  <c r="D1793" i="15"/>
  <c r="BA1793" i="15" s="1"/>
  <c r="C1793" i="15"/>
  <c r="AM1792" i="15"/>
  <c r="AH1792" i="15"/>
  <c r="AI1792" i="15" s="1"/>
  <c r="W1792" i="15"/>
  <c r="Y1792" i="15" s="1"/>
  <c r="V1792" i="15"/>
  <c r="U1792" i="15"/>
  <c r="X1792" i="15" s="1"/>
  <c r="R1792" i="15"/>
  <c r="AO1792" i="15" s="1"/>
  <c r="P1792" i="15"/>
  <c r="O1792" i="15"/>
  <c r="N1792" i="15"/>
  <c r="H1792" i="15"/>
  <c r="G1792" i="15"/>
  <c r="D1792" i="15"/>
  <c r="BA1792" i="15" s="1"/>
  <c r="C1792" i="15"/>
  <c r="AM1791" i="15"/>
  <c r="AH1791" i="15"/>
  <c r="AI1791" i="15" s="1"/>
  <c r="W1791" i="15"/>
  <c r="Y1791" i="15" s="1"/>
  <c r="V1791" i="15"/>
  <c r="U1791" i="15"/>
  <c r="X1791" i="15" s="1"/>
  <c r="R1791" i="15"/>
  <c r="P1791" i="15"/>
  <c r="M1791" i="15" s="1"/>
  <c r="O1791" i="15"/>
  <c r="N1791" i="15"/>
  <c r="H1791" i="15"/>
  <c r="G1791" i="15"/>
  <c r="D1791" i="15"/>
  <c r="BA1791" i="15" s="1"/>
  <c r="C1791" i="15"/>
  <c r="AM1790" i="15"/>
  <c r="AH1790" i="15"/>
  <c r="AI1790" i="15" s="1"/>
  <c r="W1790" i="15"/>
  <c r="Y1790" i="15" s="1"/>
  <c r="V1790" i="15"/>
  <c r="U1790" i="15"/>
  <c r="X1790" i="15" s="1"/>
  <c r="R1790" i="15"/>
  <c r="AO1790" i="15" s="1"/>
  <c r="P1790" i="15"/>
  <c r="M1790" i="15" s="1"/>
  <c r="O1790" i="15"/>
  <c r="N1790" i="15"/>
  <c r="H1790" i="15"/>
  <c r="G1790" i="15"/>
  <c r="D1790" i="15"/>
  <c r="BA1790" i="15" s="1"/>
  <c r="C1790" i="15"/>
  <c r="AM1789" i="15"/>
  <c r="AH1789" i="15"/>
  <c r="AI1789" i="15" s="1"/>
  <c r="W1789" i="15"/>
  <c r="Y1789" i="15" s="1"/>
  <c r="V1789" i="15"/>
  <c r="U1789" i="15"/>
  <c r="X1789" i="15" s="1"/>
  <c r="R1789" i="15"/>
  <c r="AO1789" i="15" s="1"/>
  <c r="P1789" i="15"/>
  <c r="M1789" i="15" s="1"/>
  <c r="O1789" i="15"/>
  <c r="N1789" i="15"/>
  <c r="H1789" i="15"/>
  <c r="G1789" i="15"/>
  <c r="D1789" i="15"/>
  <c r="BA1789" i="15" s="1"/>
  <c r="C1789" i="15"/>
  <c r="AM1788" i="15"/>
  <c r="AH1788" i="15"/>
  <c r="AI1788" i="15" s="1"/>
  <c r="W1788" i="15"/>
  <c r="Y1788" i="15" s="1"/>
  <c r="V1788" i="15"/>
  <c r="U1788" i="15"/>
  <c r="X1788" i="15" s="1"/>
  <c r="R1788" i="15"/>
  <c r="AO1788" i="15" s="1"/>
  <c r="P1788" i="15"/>
  <c r="M1788" i="15" s="1"/>
  <c r="O1788" i="15"/>
  <c r="N1788" i="15"/>
  <c r="H1788" i="15"/>
  <c r="G1788" i="15"/>
  <c r="D1788" i="15"/>
  <c r="BA1788" i="15" s="1"/>
  <c r="C1788" i="15"/>
  <c r="AM1787" i="15"/>
  <c r="AH1787" i="15"/>
  <c r="AI1787" i="15" s="1"/>
  <c r="W1787" i="15"/>
  <c r="Y1787" i="15" s="1"/>
  <c r="V1787" i="15"/>
  <c r="U1787" i="15"/>
  <c r="X1787" i="15" s="1"/>
  <c r="R1787" i="15"/>
  <c r="AO1787" i="15" s="1"/>
  <c r="P1787" i="15"/>
  <c r="M1787" i="15" s="1"/>
  <c r="O1787" i="15"/>
  <c r="N1787" i="15"/>
  <c r="H1787" i="15"/>
  <c r="Q1787" i="15" s="1"/>
  <c r="G1787" i="15"/>
  <c r="D1787" i="15"/>
  <c r="BA1787" i="15" s="1"/>
  <c r="C1787" i="15"/>
  <c r="AM1786" i="15"/>
  <c r="AH1786" i="15"/>
  <c r="AI1786" i="15" s="1"/>
  <c r="W1786" i="15"/>
  <c r="Y1786" i="15" s="1"/>
  <c r="V1786" i="15"/>
  <c r="U1786" i="15"/>
  <c r="X1786" i="15" s="1"/>
  <c r="R1786" i="15"/>
  <c r="P1786" i="15"/>
  <c r="M1786" i="15" s="1"/>
  <c r="O1786" i="15"/>
  <c r="N1786" i="15"/>
  <c r="H1786" i="15"/>
  <c r="G1786" i="15"/>
  <c r="D1786" i="15"/>
  <c r="BA1786" i="15" s="1"/>
  <c r="C1786" i="15"/>
  <c r="AM1785" i="15"/>
  <c r="AH1785" i="15"/>
  <c r="AI1785" i="15" s="1"/>
  <c r="W1785" i="15"/>
  <c r="Y1785" i="15" s="1"/>
  <c r="V1785" i="15"/>
  <c r="U1785" i="15"/>
  <c r="X1785" i="15" s="1"/>
  <c r="R1785" i="15"/>
  <c r="AO1785" i="15" s="1"/>
  <c r="P1785" i="15"/>
  <c r="M1785" i="15" s="1"/>
  <c r="O1785" i="15"/>
  <c r="N1785" i="15"/>
  <c r="H1785" i="15"/>
  <c r="G1785" i="15"/>
  <c r="D1785" i="15"/>
  <c r="BA1785" i="15" s="1"/>
  <c r="C1785" i="15"/>
  <c r="AM1784" i="15"/>
  <c r="AH1784" i="15"/>
  <c r="AI1784" i="15" s="1"/>
  <c r="W1784" i="15"/>
  <c r="Y1784" i="15" s="1"/>
  <c r="V1784" i="15"/>
  <c r="U1784" i="15"/>
  <c r="X1784" i="15" s="1"/>
  <c r="R1784" i="15"/>
  <c r="AO1784" i="15" s="1"/>
  <c r="P1784" i="15"/>
  <c r="O1784" i="15"/>
  <c r="N1784" i="15"/>
  <c r="H1784" i="15"/>
  <c r="G1784" i="15"/>
  <c r="D1784" i="15"/>
  <c r="BA1784" i="15" s="1"/>
  <c r="C1784" i="15"/>
  <c r="AM1783" i="15"/>
  <c r="AH1783" i="15"/>
  <c r="AI1783" i="15" s="1"/>
  <c r="W1783" i="15"/>
  <c r="Y1783" i="15" s="1"/>
  <c r="V1783" i="15"/>
  <c r="U1783" i="15"/>
  <c r="X1783" i="15" s="1"/>
  <c r="R1783" i="15"/>
  <c r="AO1783" i="15" s="1"/>
  <c r="P1783" i="15"/>
  <c r="M1783" i="15" s="1"/>
  <c r="O1783" i="15"/>
  <c r="N1783" i="15"/>
  <c r="H1783" i="15"/>
  <c r="G1783" i="15"/>
  <c r="D1783" i="15"/>
  <c r="BA1783" i="15" s="1"/>
  <c r="C1783" i="15"/>
  <c r="AM1782" i="15"/>
  <c r="AH1782" i="15"/>
  <c r="AI1782" i="15" s="1"/>
  <c r="W1782" i="15"/>
  <c r="Y1782" i="15" s="1"/>
  <c r="V1782" i="15"/>
  <c r="U1782" i="15"/>
  <c r="X1782" i="15" s="1"/>
  <c r="R1782" i="15"/>
  <c r="AO1782" i="15" s="1"/>
  <c r="P1782" i="15"/>
  <c r="O1782" i="15"/>
  <c r="N1782" i="15"/>
  <c r="H1782" i="15"/>
  <c r="G1782" i="15"/>
  <c r="D1782" i="15"/>
  <c r="BA1782" i="15" s="1"/>
  <c r="C1782" i="15"/>
  <c r="AM1781" i="15"/>
  <c r="AH1781" i="15"/>
  <c r="AI1781" i="15" s="1"/>
  <c r="W1781" i="15"/>
  <c r="Y1781" i="15" s="1"/>
  <c r="V1781" i="15"/>
  <c r="U1781" i="15"/>
  <c r="X1781" i="15" s="1"/>
  <c r="R1781" i="15"/>
  <c r="AO1781" i="15" s="1"/>
  <c r="P1781" i="15"/>
  <c r="M1781" i="15" s="1"/>
  <c r="O1781" i="15"/>
  <c r="N1781" i="15"/>
  <c r="H1781" i="15"/>
  <c r="AQ1781" i="15" s="1"/>
  <c r="G1781" i="15"/>
  <c r="D1781" i="15"/>
  <c r="BA1781" i="15" s="1"/>
  <c r="C1781" i="15"/>
  <c r="AM1780" i="15"/>
  <c r="AH1780" i="15"/>
  <c r="AI1780" i="15" s="1"/>
  <c r="W1780" i="15"/>
  <c r="Y1780" i="15" s="1"/>
  <c r="V1780" i="15"/>
  <c r="U1780" i="15"/>
  <c r="X1780" i="15" s="1"/>
  <c r="R1780" i="15"/>
  <c r="AO1780" i="15" s="1"/>
  <c r="P1780" i="15"/>
  <c r="M1780" i="15" s="1"/>
  <c r="O1780" i="15"/>
  <c r="N1780" i="15"/>
  <c r="H1780" i="15"/>
  <c r="G1780" i="15"/>
  <c r="D1780" i="15"/>
  <c r="BA1780" i="15" s="1"/>
  <c r="C1780" i="15"/>
  <c r="AM1779" i="15"/>
  <c r="AH1779" i="15"/>
  <c r="AI1779" i="15" s="1"/>
  <c r="W1779" i="15"/>
  <c r="Y1779" i="15" s="1"/>
  <c r="V1779" i="15"/>
  <c r="U1779" i="15"/>
  <c r="X1779" i="15" s="1"/>
  <c r="R1779" i="15"/>
  <c r="AO1779" i="15" s="1"/>
  <c r="P1779" i="15"/>
  <c r="O1779" i="15"/>
  <c r="N1779" i="15"/>
  <c r="H1779" i="15"/>
  <c r="Q1779" i="15" s="1"/>
  <c r="AP1779" i="15" s="1"/>
  <c r="G1779" i="15"/>
  <c r="D1779" i="15"/>
  <c r="BA1779" i="15" s="1"/>
  <c r="C1779" i="15"/>
  <c r="AM1778" i="15"/>
  <c r="AH1778" i="15"/>
  <c r="AI1778" i="15" s="1"/>
  <c r="W1778" i="15"/>
  <c r="Y1778" i="15" s="1"/>
  <c r="V1778" i="15"/>
  <c r="U1778" i="15"/>
  <c r="X1778" i="15" s="1"/>
  <c r="R1778" i="15"/>
  <c r="P1778" i="15"/>
  <c r="M1778" i="15" s="1"/>
  <c r="O1778" i="15"/>
  <c r="N1778" i="15"/>
  <c r="H1778" i="15"/>
  <c r="G1778" i="15"/>
  <c r="D1778" i="15"/>
  <c r="BA1778" i="15" s="1"/>
  <c r="C1778" i="15"/>
  <c r="AM1777" i="15"/>
  <c r="AH1777" i="15"/>
  <c r="AI1777" i="15" s="1"/>
  <c r="W1777" i="15"/>
  <c r="Y1777" i="15" s="1"/>
  <c r="V1777" i="15"/>
  <c r="U1777" i="15"/>
  <c r="X1777" i="15" s="1"/>
  <c r="R1777" i="15"/>
  <c r="AO1777" i="15" s="1"/>
  <c r="P1777" i="15"/>
  <c r="O1777" i="15"/>
  <c r="N1777" i="15"/>
  <c r="H1777" i="15"/>
  <c r="G1777" i="15"/>
  <c r="D1777" i="15"/>
  <c r="BA1777" i="15" s="1"/>
  <c r="C1777" i="15"/>
  <c r="AM1776" i="15"/>
  <c r="AH1776" i="15"/>
  <c r="AI1776" i="15" s="1"/>
  <c r="W1776" i="15"/>
  <c r="Y1776" i="15" s="1"/>
  <c r="V1776" i="15"/>
  <c r="U1776" i="15"/>
  <c r="X1776" i="15" s="1"/>
  <c r="R1776" i="15"/>
  <c r="P1776" i="15"/>
  <c r="O1776" i="15"/>
  <c r="N1776" i="15"/>
  <c r="H1776" i="15"/>
  <c r="G1776" i="15"/>
  <c r="D1776" i="15"/>
  <c r="BA1776" i="15" s="1"/>
  <c r="C1776" i="15"/>
  <c r="AM1775" i="15"/>
  <c r="AH1775" i="15"/>
  <c r="AI1775" i="15" s="1"/>
  <c r="W1775" i="15"/>
  <c r="Y1775" i="15" s="1"/>
  <c r="V1775" i="15"/>
  <c r="U1775" i="15"/>
  <c r="X1775" i="15" s="1"/>
  <c r="R1775" i="15"/>
  <c r="AO1775" i="15" s="1"/>
  <c r="P1775" i="15"/>
  <c r="M1775" i="15" s="1"/>
  <c r="O1775" i="15"/>
  <c r="N1775" i="15"/>
  <c r="H1775" i="15"/>
  <c r="G1775" i="15"/>
  <c r="D1775" i="15"/>
  <c r="BA1775" i="15" s="1"/>
  <c r="C1775" i="15"/>
  <c r="AM1774" i="15"/>
  <c r="AH1774" i="15"/>
  <c r="AI1774" i="15" s="1"/>
  <c r="W1774" i="15"/>
  <c r="Y1774" i="15" s="1"/>
  <c r="V1774" i="15"/>
  <c r="U1774" i="15"/>
  <c r="X1774" i="15" s="1"/>
  <c r="R1774" i="15"/>
  <c r="AO1774" i="15" s="1"/>
  <c r="P1774" i="15"/>
  <c r="M1774" i="15" s="1"/>
  <c r="O1774" i="15"/>
  <c r="N1774" i="15"/>
  <c r="H1774" i="15"/>
  <c r="G1774" i="15"/>
  <c r="D1774" i="15"/>
  <c r="BA1774" i="15" s="1"/>
  <c r="C1774" i="15"/>
  <c r="AM1773" i="15"/>
  <c r="AH1773" i="15"/>
  <c r="AI1773" i="15" s="1"/>
  <c r="W1773" i="15"/>
  <c r="Y1773" i="15" s="1"/>
  <c r="V1773" i="15"/>
  <c r="U1773" i="15"/>
  <c r="X1773" i="15" s="1"/>
  <c r="R1773" i="15"/>
  <c r="AO1773" i="15" s="1"/>
  <c r="P1773" i="15"/>
  <c r="M1773" i="15" s="1"/>
  <c r="O1773" i="15"/>
  <c r="N1773" i="15"/>
  <c r="H1773" i="15"/>
  <c r="G1773" i="15"/>
  <c r="D1773" i="15"/>
  <c r="BA1773" i="15" s="1"/>
  <c r="C1773" i="15"/>
  <c r="AM1772" i="15"/>
  <c r="AH1772" i="15"/>
  <c r="AI1772" i="15" s="1"/>
  <c r="W1772" i="15"/>
  <c r="Y1772" i="15" s="1"/>
  <c r="V1772" i="15"/>
  <c r="U1772" i="15"/>
  <c r="X1772" i="15" s="1"/>
  <c r="R1772" i="15"/>
  <c r="AO1772" i="15" s="1"/>
  <c r="P1772" i="15"/>
  <c r="O1772" i="15"/>
  <c r="N1772" i="15"/>
  <c r="H1772" i="15"/>
  <c r="G1772" i="15"/>
  <c r="D1772" i="15"/>
  <c r="BA1772" i="15" s="1"/>
  <c r="C1772" i="15"/>
  <c r="AM1771" i="15"/>
  <c r="AH1771" i="15"/>
  <c r="AI1771" i="15" s="1"/>
  <c r="W1771" i="15"/>
  <c r="Y1771" i="15" s="1"/>
  <c r="V1771" i="15"/>
  <c r="U1771" i="15"/>
  <c r="X1771" i="15" s="1"/>
  <c r="R1771" i="15"/>
  <c r="P1771" i="15"/>
  <c r="M1771" i="15" s="1"/>
  <c r="O1771" i="15"/>
  <c r="N1771" i="15"/>
  <c r="H1771" i="15"/>
  <c r="G1771" i="15"/>
  <c r="D1771" i="15"/>
  <c r="BA1771" i="15" s="1"/>
  <c r="C1771" i="15"/>
  <c r="AM1770" i="15"/>
  <c r="AH1770" i="15"/>
  <c r="AI1770" i="15" s="1"/>
  <c r="W1770" i="15"/>
  <c r="Y1770" i="15" s="1"/>
  <c r="V1770" i="15"/>
  <c r="U1770" i="15"/>
  <c r="X1770" i="15" s="1"/>
  <c r="R1770" i="15"/>
  <c r="AO1770" i="15" s="1"/>
  <c r="P1770" i="15"/>
  <c r="M1770" i="15" s="1"/>
  <c r="O1770" i="15"/>
  <c r="N1770" i="15"/>
  <c r="H1770" i="15"/>
  <c r="G1770" i="15"/>
  <c r="D1770" i="15"/>
  <c r="BA1770" i="15" s="1"/>
  <c r="C1770" i="15"/>
  <c r="AM1769" i="15"/>
  <c r="AH1769" i="15"/>
  <c r="AI1769" i="15" s="1"/>
  <c r="W1769" i="15"/>
  <c r="Y1769" i="15" s="1"/>
  <c r="V1769" i="15"/>
  <c r="U1769" i="15"/>
  <c r="X1769" i="15" s="1"/>
  <c r="R1769" i="15"/>
  <c r="AO1769" i="15" s="1"/>
  <c r="P1769" i="15"/>
  <c r="M1769" i="15" s="1"/>
  <c r="O1769" i="15"/>
  <c r="N1769" i="15"/>
  <c r="H1769" i="15"/>
  <c r="G1769" i="15"/>
  <c r="D1769" i="15"/>
  <c r="BA1769" i="15" s="1"/>
  <c r="C1769" i="15"/>
  <c r="AM1768" i="15"/>
  <c r="AH1768" i="15"/>
  <c r="AI1768" i="15" s="1"/>
  <c r="W1768" i="15"/>
  <c r="Y1768" i="15" s="1"/>
  <c r="V1768" i="15"/>
  <c r="U1768" i="15"/>
  <c r="X1768" i="15" s="1"/>
  <c r="R1768" i="15"/>
  <c r="AO1768" i="15" s="1"/>
  <c r="P1768" i="15"/>
  <c r="M1768" i="15" s="1"/>
  <c r="O1768" i="15"/>
  <c r="N1768" i="15"/>
  <c r="H1768" i="15"/>
  <c r="G1768" i="15"/>
  <c r="D1768" i="15"/>
  <c r="BA1768" i="15" s="1"/>
  <c r="C1768" i="15"/>
  <c r="AM1767" i="15"/>
  <c r="AH1767" i="15"/>
  <c r="AI1767" i="15" s="1"/>
  <c r="W1767" i="15"/>
  <c r="Y1767" i="15" s="1"/>
  <c r="V1767" i="15"/>
  <c r="U1767" i="15"/>
  <c r="X1767" i="15" s="1"/>
  <c r="R1767" i="15"/>
  <c r="AO1767" i="15" s="1"/>
  <c r="P1767" i="15"/>
  <c r="M1767" i="15" s="1"/>
  <c r="O1767" i="15"/>
  <c r="N1767" i="15"/>
  <c r="H1767" i="15"/>
  <c r="G1767" i="15"/>
  <c r="D1767" i="15"/>
  <c r="BA1767" i="15" s="1"/>
  <c r="C1767" i="15"/>
  <c r="AM1766" i="15"/>
  <c r="AH1766" i="15"/>
  <c r="AI1766" i="15" s="1"/>
  <c r="W1766" i="15"/>
  <c r="Y1766" i="15" s="1"/>
  <c r="V1766" i="15"/>
  <c r="U1766" i="15"/>
  <c r="X1766" i="15" s="1"/>
  <c r="R1766" i="15"/>
  <c r="P1766" i="15"/>
  <c r="M1766" i="15" s="1"/>
  <c r="O1766" i="15"/>
  <c r="N1766" i="15"/>
  <c r="H1766" i="15"/>
  <c r="G1766" i="15"/>
  <c r="D1766" i="15"/>
  <c r="BA1766" i="15" s="1"/>
  <c r="C1766" i="15"/>
  <c r="BA1765" i="15"/>
  <c r="AO1765" i="15"/>
  <c r="AM1765" i="15"/>
  <c r="AH1765" i="15"/>
  <c r="AI1765" i="15" s="1"/>
  <c r="W1765" i="15"/>
  <c r="Y1765" i="15" s="1"/>
  <c r="V1765" i="15"/>
  <c r="U1765" i="15"/>
  <c r="X1765" i="15" s="1"/>
  <c r="R1765" i="15"/>
  <c r="P1765" i="15"/>
  <c r="O1765" i="15"/>
  <c r="N1765" i="15"/>
  <c r="H1765" i="15"/>
  <c r="G1765" i="15"/>
  <c r="D1765" i="15"/>
  <c r="C1765" i="15"/>
  <c r="AM1764" i="15"/>
  <c r="AH1764" i="15"/>
  <c r="AI1764" i="15" s="1"/>
  <c r="W1764" i="15"/>
  <c r="Y1764" i="15" s="1"/>
  <c r="V1764" i="15"/>
  <c r="U1764" i="15"/>
  <c r="X1764" i="15" s="1"/>
  <c r="R1764" i="15"/>
  <c r="AO1764" i="15" s="1"/>
  <c r="P1764" i="15"/>
  <c r="O1764" i="15"/>
  <c r="N1764" i="15"/>
  <c r="H1764" i="15"/>
  <c r="G1764" i="15"/>
  <c r="D1764" i="15"/>
  <c r="BA1764" i="15" s="1"/>
  <c r="C1764" i="15"/>
  <c r="AM1763" i="15"/>
  <c r="AH1763" i="15"/>
  <c r="AI1763" i="15" s="1"/>
  <c r="W1763" i="15"/>
  <c r="Y1763" i="15" s="1"/>
  <c r="V1763" i="15"/>
  <c r="U1763" i="15"/>
  <c r="X1763" i="15" s="1"/>
  <c r="R1763" i="15"/>
  <c r="AO1763" i="15" s="1"/>
  <c r="P1763" i="15"/>
  <c r="M1763" i="15" s="1"/>
  <c r="O1763" i="15"/>
  <c r="N1763" i="15"/>
  <c r="H1763" i="15"/>
  <c r="Q1763" i="15" s="1"/>
  <c r="AP1763" i="15" s="1"/>
  <c r="G1763" i="15"/>
  <c r="D1763" i="15"/>
  <c r="BA1763" i="15" s="1"/>
  <c r="C1763" i="15"/>
  <c r="AM1762" i="15"/>
  <c r="AH1762" i="15"/>
  <c r="AI1762" i="15" s="1"/>
  <c r="W1762" i="15"/>
  <c r="Y1762" i="15" s="1"/>
  <c r="V1762" i="15"/>
  <c r="U1762" i="15"/>
  <c r="X1762" i="15" s="1"/>
  <c r="R1762" i="15"/>
  <c r="P1762" i="15"/>
  <c r="O1762" i="15"/>
  <c r="N1762" i="15"/>
  <c r="H1762" i="15"/>
  <c r="G1762" i="15"/>
  <c r="D1762" i="15"/>
  <c r="BA1762" i="15" s="1"/>
  <c r="C1762" i="15"/>
  <c r="AM1761" i="15"/>
  <c r="AH1761" i="15"/>
  <c r="AI1761" i="15" s="1"/>
  <c r="W1761" i="15"/>
  <c r="Y1761" i="15" s="1"/>
  <c r="V1761" i="15"/>
  <c r="U1761" i="15"/>
  <c r="X1761" i="15" s="1"/>
  <c r="R1761" i="15"/>
  <c r="AO1761" i="15" s="1"/>
  <c r="P1761" i="15"/>
  <c r="O1761" i="15"/>
  <c r="N1761" i="15"/>
  <c r="H1761" i="15"/>
  <c r="G1761" i="15"/>
  <c r="D1761" i="15"/>
  <c r="BA1761" i="15" s="1"/>
  <c r="C1761" i="15"/>
  <c r="AM1760" i="15"/>
  <c r="AH1760" i="15"/>
  <c r="AI1760" i="15" s="1"/>
  <c r="W1760" i="15"/>
  <c r="Y1760" i="15" s="1"/>
  <c r="V1760" i="15"/>
  <c r="U1760" i="15"/>
  <c r="X1760" i="15" s="1"/>
  <c r="R1760" i="15"/>
  <c r="AO1760" i="15" s="1"/>
  <c r="P1760" i="15"/>
  <c r="M1760" i="15" s="1"/>
  <c r="O1760" i="15"/>
  <c r="N1760" i="15"/>
  <c r="H1760" i="15"/>
  <c r="G1760" i="15"/>
  <c r="D1760" i="15"/>
  <c r="BA1760" i="15" s="1"/>
  <c r="C1760" i="15"/>
  <c r="AM1759" i="15"/>
  <c r="AH1759" i="15"/>
  <c r="AI1759" i="15" s="1"/>
  <c r="W1759" i="15"/>
  <c r="Y1759" i="15" s="1"/>
  <c r="V1759" i="15"/>
  <c r="U1759" i="15"/>
  <c r="X1759" i="15" s="1"/>
  <c r="R1759" i="15"/>
  <c r="P1759" i="15"/>
  <c r="O1759" i="15"/>
  <c r="N1759" i="15"/>
  <c r="H1759" i="15"/>
  <c r="Q1759" i="15" s="1"/>
  <c r="AP1759" i="15" s="1"/>
  <c r="G1759" i="15"/>
  <c r="D1759" i="15"/>
  <c r="BA1759" i="15" s="1"/>
  <c r="C1759" i="15"/>
  <c r="AM1758" i="15"/>
  <c r="AH1758" i="15"/>
  <c r="AI1758" i="15" s="1"/>
  <c r="W1758" i="15"/>
  <c r="Y1758" i="15" s="1"/>
  <c r="V1758" i="15"/>
  <c r="U1758" i="15"/>
  <c r="X1758" i="15" s="1"/>
  <c r="R1758" i="15"/>
  <c r="P1758" i="15"/>
  <c r="M1758" i="15" s="1"/>
  <c r="O1758" i="15"/>
  <c r="N1758" i="15"/>
  <c r="H1758" i="15"/>
  <c r="G1758" i="15"/>
  <c r="D1758" i="15"/>
  <c r="BA1758" i="15" s="1"/>
  <c r="C1758" i="15"/>
  <c r="AM1757" i="15"/>
  <c r="AH1757" i="15"/>
  <c r="AI1757" i="15" s="1"/>
  <c r="W1757" i="15"/>
  <c r="Y1757" i="15" s="1"/>
  <c r="V1757" i="15"/>
  <c r="U1757" i="15"/>
  <c r="X1757" i="15" s="1"/>
  <c r="R1757" i="15"/>
  <c r="AO1757" i="15" s="1"/>
  <c r="P1757" i="15"/>
  <c r="O1757" i="15"/>
  <c r="N1757" i="15"/>
  <c r="H1757" i="15"/>
  <c r="G1757" i="15"/>
  <c r="D1757" i="15"/>
  <c r="BA1757" i="15" s="1"/>
  <c r="C1757" i="15"/>
  <c r="AM1756" i="15"/>
  <c r="AH1756" i="15"/>
  <c r="AI1756" i="15" s="1"/>
  <c r="W1756" i="15"/>
  <c r="Y1756" i="15" s="1"/>
  <c r="V1756" i="15"/>
  <c r="U1756" i="15"/>
  <c r="X1756" i="15" s="1"/>
  <c r="R1756" i="15"/>
  <c r="P1756" i="15"/>
  <c r="O1756" i="15"/>
  <c r="N1756" i="15"/>
  <c r="H1756" i="15"/>
  <c r="G1756" i="15"/>
  <c r="D1756" i="15"/>
  <c r="BA1756" i="15" s="1"/>
  <c r="C1756" i="15"/>
  <c r="AM1755" i="15"/>
  <c r="AH1755" i="15"/>
  <c r="AI1755" i="15" s="1"/>
  <c r="W1755" i="15"/>
  <c r="Y1755" i="15" s="1"/>
  <c r="V1755" i="15"/>
  <c r="U1755" i="15"/>
  <c r="X1755" i="15" s="1"/>
  <c r="R1755" i="15"/>
  <c r="AO1755" i="15" s="1"/>
  <c r="P1755" i="15"/>
  <c r="M1755" i="15" s="1"/>
  <c r="O1755" i="15"/>
  <c r="N1755" i="15"/>
  <c r="H1755" i="15"/>
  <c r="G1755" i="15"/>
  <c r="D1755" i="15"/>
  <c r="BA1755" i="15" s="1"/>
  <c r="C1755" i="15"/>
  <c r="AM1754" i="15"/>
  <c r="AH1754" i="15"/>
  <c r="AI1754" i="15" s="1"/>
  <c r="W1754" i="15"/>
  <c r="Y1754" i="15" s="1"/>
  <c r="V1754" i="15"/>
  <c r="U1754" i="15"/>
  <c r="X1754" i="15" s="1"/>
  <c r="R1754" i="15"/>
  <c r="AO1754" i="15" s="1"/>
  <c r="P1754" i="15"/>
  <c r="M1754" i="15" s="1"/>
  <c r="O1754" i="15"/>
  <c r="N1754" i="15"/>
  <c r="H1754" i="15"/>
  <c r="G1754" i="15"/>
  <c r="D1754" i="15"/>
  <c r="BA1754" i="15" s="1"/>
  <c r="C1754" i="15"/>
  <c r="AM1753" i="15"/>
  <c r="AH1753" i="15"/>
  <c r="AI1753" i="15" s="1"/>
  <c r="W1753" i="15"/>
  <c r="Y1753" i="15" s="1"/>
  <c r="V1753" i="15"/>
  <c r="U1753" i="15"/>
  <c r="X1753" i="15" s="1"/>
  <c r="R1753" i="15"/>
  <c r="AO1753" i="15" s="1"/>
  <c r="P1753" i="15"/>
  <c r="M1753" i="15" s="1"/>
  <c r="O1753" i="15"/>
  <c r="N1753" i="15"/>
  <c r="H1753" i="15"/>
  <c r="G1753" i="15"/>
  <c r="D1753" i="15"/>
  <c r="BA1753" i="15" s="1"/>
  <c r="C1753" i="15"/>
  <c r="BA1752" i="15"/>
  <c r="AM1752" i="15"/>
  <c r="AH1752" i="15"/>
  <c r="AI1752" i="15" s="1"/>
  <c r="W1752" i="15"/>
  <c r="Y1752" i="15" s="1"/>
  <c r="V1752" i="15"/>
  <c r="U1752" i="15"/>
  <c r="X1752" i="15" s="1"/>
  <c r="R1752" i="15"/>
  <c r="AO1752" i="15" s="1"/>
  <c r="P1752" i="15"/>
  <c r="O1752" i="15"/>
  <c r="N1752" i="15"/>
  <c r="H1752" i="15"/>
  <c r="AQ1752" i="15" s="1"/>
  <c r="G1752" i="15"/>
  <c r="D1752" i="15"/>
  <c r="C1752" i="15"/>
  <c r="BA1751" i="15"/>
  <c r="AM1751" i="15"/>
  <c r="AH1751" i="15"/>
  <c r="AI1751" i="15" s="1"/>
  <c r="W1751" i="15"/>
  <c r="Y1751" i="15" s="1"/>
  <c r="V1751" i="15"/>
  <c r="U1751" i="15"/>
  <c r="X1751" i="15" s="1"/>
  <c r="R1751" i="15"/>
  <c r="P1751" i="15"/>
  <c r="M1751" i="15" s="1"/>
  <c r="O1751" i="15"/>
  <c r="N1751" i="15"/>
  <c r="H1751" i="15"/>
  <c r="G1751" i="15"/>
  <c r="D1751" i="15"/>
  <c r="C1751" i="15"/>
  <c r="AM1750" i="15"/>
  <c r="AH1750" i="15"/>
  <c r="AI1750" i="15" s="1"/>
  <c r="W1750" i="15"/>
  <c r="Y1750" i="15" s="1"/>
  <c r="V1750" i="15"/>
  <c r="U1750" i="15"/>
  <c r="X1750" i="15" s="1"/>
  <c r="R1750" i="15"/>
  <c r="AO1750" i="15" s="1"/>
  <c r="P1750" i="15"/>
  <c r="M1750" i="15" s="1"/>
  <c r="O1750" i="15"/>
  <c r="N1750" i="15"/>
  <c r="H1750" i="15"/>
  <c r="G1750" i="15"/>
  <c r="D1750" i="15"/>
  <c r="BA1750" i="15" s="1"/>
  <c r="C1750" i="15"/>
  <c r="AM1749" i="15"/>
  <c r="AH1749" i="15"/>
  <c r="AI1749" i="15" s="1"/>
  <c r="W1749" i="15"/>
  <c r="Y1749" i="15" s="1"/>
  <c r="V1749" i="15"/>
  <c r="U1749" i="15"/>
  <c r="X1749" i="15" s="1"/>
  <c r="R1749" i="15"/>
  <c r="AO1749" i="15" s="1"/>
  <c r="P1749" i="15"/>
  <c r="M1749" i="15" s="1"/>
  <c r="O1749" i="15"/>
  <c r="N1749" i="15"/>
  <c r="H1749" i="15"/>
  <c r="G1749" i="15"/>
  <c r="D1749" i="15"/>
  <c r="BA1749" i="15" s="1"/>
  <c r="C1749" i="15"/>
  <c r="BA1748" i="15"/>
  <c r="AM1748" i="15"/>
  <c r="AH1748" i="15"/>
  <c r="AI1748" i="15" s="1"/>
  <c r="W1748" i="15"/>
  <c r="Y1748" i="15" s="1"/>
  <c r="V1748" i="15"/>
  <c r="U1748" i="15"/>
  <c r="X1748" i="15" s="1"/>
  <c r="R1748" i="15"/>
  <c r="AO1748" i="15" s="1"/>
  <c r="P1748" i="15"/>
  <c r="M1748" i="15" s="1"/>
  <c r="O1748" i="15"/>
  <c r="N1748" i="15"/>
  <c r="H1748" i="15"/>
  <c r="G1748" i="15"/>
  <c r="D1748" i="15"/>
  <c r="C1748" i="15"/>
  <c r="AM1747" i="15"/>
  <c r="AH1747" i="15"/>
  <c r="AI1747" i="15" s="1"/>
  <c r="W1747" i="15"/>
  <c r="Y1747" i="15" s="1"/>
  <c r="V1747" i="15"/>
  <c r="U1747" i="15"/>
  <c r="X1747" i="15" s="1"/>
  <c r="R1747" i="15"/>
  <c r="AO1747" i="15" s="1"/>
  <c r="P1747" i="15"/>
  <c r="M1747" i="15" s="1"/>
  <c r="O1747" i="15"/>
  <c r="N1747" i="15"/>
  <c r="H1747" i="15"/>
  <c r="G1747" i="15"/>
  <c r="D1747" i="15"/>
  <c r="BA1747" i="15" s="1"/>
  <c r="C1747" i="15"/>
  <c r="AM1746" i="15"/>
  <c r="AH1746" i="15"/>
  <c r="AI1746" i="15" s="1"/>
  <c r="W1746" i="15"/>
  <c r="Y1746" i="15" s="1"/>
  <c r="V1746" i="15"/>
  <c r="U1746" i="15"/>
  <c r="X1746" i="15" s="1"/>
  <c r="R1746" i="15"/>
  <c r="P1746" i="15"/>
  <c r="M1746" i="15" s="1"/>
  <c r="O1746" i="15"/>
  <c r="N1746" i="15"/>
  <c r="H1746" i="15"/>
  <c r="G1746" i="15"/>
  <c r="D1746" i="15"/>
  <c r="BA1746" i="15" s="1"/>
  <c r="C1746" i="15"/>
  <c r="AM1745" i="15"/>
  <c r="AH1745" i="15"/>
  <c r="AI1745" i="15" s="1"/>
  <c r="W1745" i="15"/>
  <c r="Y1745" i="15" s="1"/>
  <c r="V1745" i="15"/>
  <c r="U1745" i="15"/>
  <c r="X1745" i="15" s="1"/>
  <c r="R1745" i="15"/>
  <c r="AO1745" i="15" s="1"/>
  <c r="P1745" i="15"/>
  <c r="M1745" i="15" s="1"/>
  <c r="O1745" i="15"/>
  <c r="N1745" i="15"/>
  <c r="H1745" i="15"/>
  <c r="Q1745" i="15" s="1"/>
  <c r="AP1745" i="15" s="1"/>
  <c r="G1745" i="15"/>
  <c r="D1745" i="15"/>
  <c r="BA1745" i="15" s="1"/>
  <c r="C1745" i="15"/>
  <c r="AM1744" i="15"/>
  <c r="AH1744" i="15"/>
  <c r="AI1744" i="15" s="1"/>
  <c r="W1744" i="15"/>
  <c r="Y1744" i="15" s="1"/>
  <c r="V1744" i="15"/>
  <c r="U1744" i="15"/>
  <c r="X1744" i="15" s="1"/>
  <c r="R1744" i="15"/>
  <c r="AO1744" i="15" s="1"/>
  <c r="P1744" i="15"/>
  <c r="O1744" i="15"/>
  <c r="N1744" i="15"/>
  <c r="H1744" i="15"/>
  <c r="G1744" i="15"/>
  <c r="D1744" i="15"/>
  <c r="BA1744" i="15" s="1"/>
  <c r="C1744" i="15"/>
  <c r="AM1743" i="15"/>
  <c r="AH1743" i="15"/>
  <c r="AI1743" i="15" s="1"/>
  <c r="W1743" i="15"/>
  <c r="Y1743" i="15" s="1"/>
  <c r="V1743" i="15"/>
  <c r="U1743" i="15"/>
  <c r="X1743" i="15" s="1"/>
  <c r="R1743" i="15"/>
  <c r="P1743" i="15"/>
  <c r="M1743" i="15" s="1"/>
  <c r="O1743" i="15"/>
  <c r="N1743" i="15"/>
  <c r="H1743" i="15"/>
  <c r="G1743" i="15"/>
  <c r="D1743" i="15"/>
  <c r="BA1743" i="15" s="1"/>
  <c r="C1743" i="15"/>
  <c r="AM1742" i="15"/>
  <c r="AH1742" i="15"/>
  <c r="AI1742" i="15" s="1"/>
  <c r="W1742" i="15"/>
  <c r="Y1742" i="15" s="1"/>
  <c r="V1742" i="15"/>
  <c r="U1742" i="15"/>
  <c r="X1742" i="15" s="1"/>
  <c r="R1742" i="15"/>
  <c r="Q1742" i="15" s="1"/>
  <c r="AP1742" i="15" s="1"/>
  <c r="P1742" i="15"/>
  <c r="O1742" i="15"/>
  <c r="N1742" i="15"/>
  <c r="H1742" i="15"/>
  <c r="G1742" i="15"/>
  <c r="D1742" i="15"/>
  <c r="BA1742" i="15" s="1"/>
  <c r="C1742" i="15"/>
  <c r="AM1741" i="15"/>
  <c r="AH1741" i="15"/>
  <c r="AI1741" i="15" s="1"/>
  <c r="W1741" i="15"/>
  <c r="Y1741" i="15" s="1"/>
  <c r="V1741" i="15"/>
  <c r="U1741" i="15"/>
  <c r="X1741" i="15" s="1"/>
  <c r="R1741" i="15"/>
  <c r="AO1741" i="15" s="1"/>
  <c r="P1741" i="15"/>
  <c r="M1741" i="15" s="1"/>
  <c r="O1741" i="15"/>
  <c r="N1741" i="15"/>
  <c r="H1741" i="15"/>
  <c r="G1741" i="15"/>
  <c r="D1741" i="15"/>
  <c r="BA1741" i="15" s="1"/>
  <c r="C1741" i="15"/>
  <c r="AM1740" i="15"/>
  <c r="AH1740" i="15"/>
  <c r="AI1740" i="15" s="1"/>
  <c r="W1740" i="15"/>
  <c r="Y1740" i="15" s="1"/>
  <c r="V1740" i="15"/>
  <c r="U1740" i="15"/>
  <c r="X1740" i="15" s="1"/>
  <c r="R1740" i="15"/>
  <c r="AO1740" i="15" s="1"/>
  <c r="P1740" i="15"/>
  <c r="M1740" i="15" s="1"/>
  <c r="O1740" i="15"/>
  <c r="N1740" i="15"/>
  <c r="H1740" i="15"/>
  <c r="G1740" i="15"/>
  <c r="D1740" i="15"/>
  <c r="BA1740" i="15" s="1"/>
  <c r="C1740" i="15"/>
  <c r="AM1739" i="15"/>
  <c r="AH1739" i="15"/>
  <c r="AI1739" i="15" s="1"/>
  <c r="W1739" i="15"/>
  <c r="Y1739" i="15" s="1"/>
  <c r="V1739" i="15"/>
  <c r="U1739" i="15"/>
  <c r="X1739" i="15" s="1"/>
  <c r="R1739" i="15"/>
  <c r="P1739" i="15"/>
  <c r="O1739" i="15"/>
  <c r="N1739" i="15"/>
  <c r="H1739" i="15"/>
  <c r="G1739" i="15"/>
  <c r="D1739" i="15"/>
  <c r="BA1739" i="15" s="1"/>
  <c r="C1739" i="15"/>
  <c r="AM1738" i="15"/>
  <c r="AH1738" i="15"/>
  <c r="AI1738" i="15" s="1"/>
  <c r="W1738" i="15"/>
  <c r="Y1738" i="15" s="1"/>
  <c r="V1738" i="15"/>
  <c r="U1738" i="15"/>
  <c r="X1738" i="15" s="1"/>
  <c r="R1738" i="15"/>
  <c r="AO1738" i="15" s="1"/>
  <c r="P1738" i="15"/>
  <c r="M1738" i="15" s="1"/>
  <c r="O1738" i="15"/>
  <c r="N1738" i="15"/>
  <c r="H1738" i="15"/>
  <c r="G1738" i="15"/>
  <c r="D1738" i="15"/>
  <c r="BA1738" i="15" s="1"/>
  <c r="C1738" i="15"/>
  <c r="AM1737" i="15"/>
  <c r="AH1737" i="15"/>
  <c r="AI1737" i="15" s="1"/>
  <c r="W1737" i="15"/>
  <c r="Y1737" i="15" s="1"/>
  <c r="V1737" i="15"/>
  <c r="U1737" i="15"/>
  <c r="X1737" i="15" s="1"/>
  <c r="R1737" i="15"/>
  <c r="P1737" i="15"/>
  <c r="M1737" i="15" s="1"/>
  <c r="O1737" i="15"/>
  <c r="N1737" i="15"/>
  <c r="H1737" i="15"/>
  <c r="G1737" i="15"/>
  <c r="D1737" i="15"/>
  <c r="BA1737" i="15" s="1"/>
  <c r="C1737" i="15"/>
  <c r="AM1736" i="15"/>
  <c r="AH1736" i="15"/>
  <c r="AI1736" i="15" s="1"/>
  <c r="W1736" i="15"/>
  <c r="Y1736" i="15" s="1"/>
  <c r="V1736" i="15"/>
  <c r="U1736" i="15"/>
  <c r="X1736" i="15" s="1"/>
  <c r="R1736" i="15"/>
  <c r="P1736" i="15"/>
  <c r="O1736" i="15"/>
  <c r="N1736" i="15"/>
  <c r="H1736" i="15"/>
  <c r="G1736" i="15"/>
  <c r="D1736" i="15"/>
  <c r="BA1736" i="15" s="1"/>
  <c r="C1736" i="15"/>
  <c r="AM1735" i="15"/>
  <c r="AH1735" i="15"/>
  <c r="AI1735" i="15" s="1"/>
  <c r="W1735" i="15"/>
  <c r="Y1735" i="15" s="1"/>
  <c r="V1735" i="15"/>
  <c r="U1735" i="15"/>
  <c r="X1735" i="15" s="1"/>
  <c r="R1735" i="15"/>
  <c r="AO1735" i="15" s="1"/>
  <c r="P1735" i="15"/>
  <c r="M1735" i="15" s="1"/>
  <c r="O1735" i="15"/>
  <c r="N1735" i="15"/>
  <c r="H1735" i="15"/>
  <c r="G1735" i="15"/>
  <c r="D1735" i="15"/>
  <c r="BA1735" i="15" s="1"/>
  <c r="C1735" i="15"/>
  <c r="AM1734" i="15"/>
  <c r="AH1734" i="15"/>
  <c r="AI1734" i="15" s="1"/>
  <c r="W1734" i="15"/>
  <c r="Y1734" i="15" s="1"/>
  <c r="V1734" i="15"/>
  <c r="U1734" i="15"/>
  <c r="X1734" i="15" s="1"/>
  <c r="R1734" i="15"/>
  <c r="AO1734" i="15" s="1"/>
  <c r="P1734" i="15"/>
  <c r="M1734" i="15" s="1"/>
  <c r="O1734" i="15"/>
  <c r="N1734" i="15"/>
  <c r="H1734" i="15"/>
  <c r="G1734" i="15"/>
  <c r="D1734" i="15"/>
  <c r="BA1734" i="15" s="1"/>
  <c r="C1734" i="15"/>
  <c r="AM1733" i="15"/>
  <c r="AH1733" i="15"/>
  <c r="AI1733" i="15" s="1"/>
  <c r="W1733" i="15"/>
  <c r="Y1733" i="15" s="1"/>
  <c r="V1733" i="15"/>
  <c r="U1733" i="15"/>
  <c r="X1733" i="15" s="1"/>
  <c r="R1733" i="15"/>
  <c r="AO1733" i="15" s="1"/>
  <c r="P1733" i="15"/>
  <c r="O1733" i="15"/>
  <c r="N1733" i="15"/>
  <c r="H1733" i="15"/>
  <c r="Q1733" i="15" s="1"/>
  <c r="AP1733" i="15" s="1"/>
  <c r="G1733" i="15"/>
  <c r="D1733" i="15"/>
  <c r="BA1733" i="15" s="1"/>
  <c r="C1733" i="15"/>
  <c r="AM1732" i="15"/>
  <c r="AH1732" i="15"/>
  <c r="AI1732" i="15" s="1"/>
  <c r="W1732" i="15"/>
  <c r="Y1732" i="15" s="1"/>
  <c r="V1732" i="15"/>
  <c r="U1732" i="15"/>
  <c r="X1732" i="15" s="1"/>
  <c r="R1732" i="15"/>
  <c r="AO1732" i="15" s="1"/>
  <c r="P1732" i="15"/>
  <c r="O1732" i="15"/>
  <c r="N1732" i="15"/>
  <c r="H1732" i="15"/>
  <c r="G1732" i="15"/>
  <c r="D1732" i="15"/>
  <c r="BA1732" i="15" s="1"/>
  <c r="C1732" i="15"/>
  <c r="AM1731" i="15"/>
  <c r="AH1731" i="15"/>
  <c r="AI1731" i="15" s="1"/>
  <c r="W1731" i="15"/>
  <c r="Y1731" i="15" s="1"/>
  <c r="V1731" i="15"/>
  <c r="U1731" i="15"/>
  <c r="X1731" i="15" s="1"/>
  <c r="R1731" i="15"/>
  <c r="P1731" i="15"/>
  <c r="M1731" i="15" s="1"/>
  <c r="O1731" i="15"/>
  <c r="N1731" i="15"/>
  <c r="H1731" i="15"/>
  <c r="G1731" i="15"/>
  <c r="D1731" i="15"/>
  <c r="BA1731" i="15" s="1"/>
  <c r="C1731" i="15"/>
  <c r="AM1730" i="15"/>
  <c r="AH1730" i="15"/>
  <c r="AI1730" i="15" s="1"/>
  <c r="W1730" i="15"/>
  <c r="Y1730" i="15" s="1"/>
  <c r="V1730" i="15"/>
  <c r="U1730" i="15"/>
  <c r="X1730" i="15" s="1"/>
  <c r="R1730" i="15"/>
  <c r="AO1730" i="15" s="1"/>
  <c r="P1730" i="15"/>
  <c r="O1730" i="15"/>
  <c r="N1730" i="15"/>
  <c r="M1730" i="15"/>
  <c r="H1730" i="15"/>
  <c r="G1730" i="15"/>
  <c r="D1730" i="15"/>
  <c r="BA1730" i="15" s="1"/>
  <c r="C1730" i="15"/>
  <c r="AM1729" i="15"/>
  <c r="AH1729" i="15"/>
  <c r="AI1729" i="15" s="1"/>
  <c r="W1729" i="15"/>
  <c r="Y1729" i="15" s="1"/>
  <c r="V1729" i="15"/>
  <c r="U1729" i="15"/>
  <c r="X1729" i="15" s="1"/>
  <c r="R1729" i="15"/>
  <c r="AO1729" i="15" s="1"/>
  <c r="P1729" i="15"/>
  <c r="M1729" i="15" s="1"/>
  <c r="O1729" i="15"/>
  <c r="N1729" i="15"/>
  <c r="H1729" i="15"/>
  <c r="G1729" i="15"/>
  <c r="D1729" i="15"/>
  <c r="BA1729" i="15" s="1"/>
  <c r="C1729" i="15"/>
  <c r="AM1728" i="15"/>
  <c r="AH1728" i="15"/>
  <c r="AI1728" i="15" s="1"/>
  <c r="W1728" i="15"/>
  <c r="Y1728" i="15" s="1"/>
  <c r="V1728" i="15"/>
  <c r="U1728" i="15"/>
  <c r="X1728" i="15" s="1"/>
  <c r="R1728" i="15"/>
  <c r="AO1728" i="15" s="1"/>
  <c r="P1728" i="15"/>
  <c r="O1728" i="15"/>
  <c r="N1728" i="15"/>
  <c r="H1728" i="15"/>
  <c r="G1728" i="15"/>
  <c r="D1728" i="15"/>
  <c r="BA1728" i="15" s="1"/>
  <c r="C1728" i="15"/>
  <c r="AM1727" i="15"/>
  <c r="AH1727" i="15"/>
  <c r="AI1727" i="15" s="1"/>
  <c r="W1727" i="15"/>
  <c r="Y1727" i="15" s="1"/>
  <c r="V1727" i="15"/>
  <c r="U1727" i="15"/>
  <c r="X1727" i="15" s="1"/>
  <c r="R1727" i="15"/>
  <c r="AO1727" i="15" s="1"/>
  <c r="P1727" i="15"/>
  <c r="M1727" i="15" s="1"/>
  <c r="O1727" i="15"/>
  <c r="N1727" i="15"/>
  <c r="H1727" i="15"/>
  <c r="G1727" i="15"/>
  <c r="D1727" i="15"/>
  <c r="BA1727" i="15" s="1"/>
  <c r="C1727" i="15"/>
  <c r="AM1726" i="15"/>
  <c r="AH1726" i="15"/>
  <c r="AI1726" i="15" s="1"/>
  <c r="W1726" i="15"/>
  <c r="Y1726" i="15" s="1"/>
  <c r="V1726" i="15"/>
  <c r="U1726" i="15"/>
  <c r="X1726" i="15" s="1"/>
  <c r="R1726" i="15"/>
  <c r="P1726" i="15"/>
  <c r="M1726" i="15" s="1"/>
  <c r="O1726" i="15"/>
  <c r="N1726" i="15"/>
  <c r="H1726" i="15"/>
  <c r="G1726" i="15"/>
  <c r="D1726" i="15"/>
  <c r="BA1726" i="15" s="1"/>
  <c r="C1726" i="15"/>
  <c r="AM1725" i="15"/>
  <c r="AH1725" i="15"/>
  <c r="AI1725" i="15" s="1"/>
  <c r="W1725" i="15"/>
  <c r="Y1725" i="15" s="1"/>
  <c r="V1725" i="15"/>
  <c r="U1725" i="15"/>
  <c r="X1725" i="15" s="1"/>
  <c r="R1725" i="15"/>
  <c r="AO1725" i="15" s="1"/>
  <c r="P1725" i="15"/>
  <c r="M1725" i="15" s="1"/>
  <c r="O1725" i="15"/>
  <c r="N1725" i="15"/>
  <c r="H1725" i="15"/>
  <c r="G1725" i="15"/>
  <c r="D1725" i="15"/>
  <c r="BA1725" i="15" s="1"/>
  <c r="C1725" i="15"/>
  <c r="AM1724" i="15"/>
  <c r="AH1724" i="15"/>
  <c r="AI1724" i="15" s="1"/>
  <c r="W1724" i="15"/>
  <c r="Y1724" i="15" s="1"/>
  <c r="V1724" i="15"/>
  <c r="U1724" i="15"/>
  <c r="X1724" i="15" s="1"/>
  <c r="R1724" i="15"/>
  <c r="AO1724" i="15" s="1"/>
  <c r="P1724" i="15"/>
  <c r="O1724" i="15"/>
  <c r="N1724" i="15"/>
  <c r="H1724" i="15"/>
  <c r="G1724" i="15"/>
  <c r="D1724" i="15"/>
  <c r="BA1724" i="15" s="1"/>
  <c r="C1724" i="15"/>
  <c r="AM1723" i="15"/>
  <c r="AH1723" i="15"/>
  <c r="AI1723" i="15" s="1"/>
  <c r="W1723" i="15"/>
  <c r="Y1723" i="15" s="1"/>
  <c r="V1723" i="15"/>
  <c r="U1723" i="15"/>
  <c r="X1723" i="15" s="1"/>
  <c r="R1723" i="15"/>
  <c r="P1723" i="15"/>
  <c r="O1723" i="15"/>
  <c r="N1723" i="15"/>
  <c r="H1723" i="15"/>
  <c r="G1723" i="15"/>
  <c r="D1723" i="15"/>
  <c r="BA1723" i="15" s="1"/>
  <c r="C1723" i="15"/>
  <c r="AM1722" i="15"/>
  <c r="AH1722" i="15"/>
  <c r="AI1722" i="15" s="1"/>
  <c r="W1722" i="15"/>
  <c r="Y1722" i="15" s="1"/>
  <c r="V1722" i="15"/>
  <c r="U1722" i="15"/>
  <c r="X1722" i="15" s="1"/>
  <c r="R1722" i="15"/>
  <c r="P1722" i="15"/>
  <c r="O1722" i="15"/>
  <c r="N1722" i="15"/>
  <c r="H1722" i="15"/>
  <c r="G1722" i="15"/>
  <c r="D1722" i="15"/>
  <c r="BA1722" i="15" s="1"/>
  <c r="C1722" i="15"/>
  <c r="AM1721" i="15"/>
  <c r="AH1721" i="15"/>
  <c r="AI1721" i="15" s="1"/>
  <c r="W1721" i="15"/>
  <c r="Y1721" i="15" s="1"/>
  <c r="V1721" i="15"/>
  <c r="U1721" i="15"/>
  <c r="X1721" i="15" s="1"/>
  <c r="R1721" i="15"/>
  <c r="AO1721" i="15" s="1"/>
  <c r="P1721" i="15"/>
  <c r="O1721" i="15"/>
  <c r="N1721" i="15"/>
  <c r="H1721" i="15"/>
  <c r="G1721" i="15"/>
  <c r="D1721" i="15"/>
  <c r="BA1721" i="15" s="1"/>
  <c r="C1721" i="15"/>
  <c r="AM1720" i="15"/>
  <c r="AH1720" i="15"/>
  <c r="AI1720" i="15" s="1"/>
  <c r="W1720" i="15"/>
  <c r="Y1720" i="15" s="1"/>
  <c r="V1720" i="15"/>
  <c r="U1720" i="15"/>
  <c r="X1720" i="15" s="1"/>
  <c r="R1720" i="15"/>
  <c r="AO1720" i="15" s="1"/>
  <c r="Q1720" i="15"/>
  <c r="AP1720" i="15" s="1"/>
  <c r="P1720" i="15"/>
  <c r="M1720" i="15" s="1"/>
  <c r="O1720" i="15"/>
  <c r="N1720" i="15"/>
  <c r="H1720" i="15"/>
  <c r="G1720" i="15"/>
  <c r="D1720" i="15"/>
  <c r="BA1720" i="15" s="1"/>
  <c r="C1720" i="15"/>
  <c r="AM1719" i="15"/>
  <c r="AH1719" i="15"/>
  <c r="AI1719" i="15" s="1"/>
  <c r="W1719" i="15"/>
  <c r="Y1719" i="15" s="1"/>
  <c r="V1719" i="15"/>
  <c r="U1719" i="15"/>
  <c r="X1719" i="15" s="1"/>
  <c r="R1719" i="15"/>
  <c r="P1719" i="15"/>
  <c r="O1719" i="15"/>
  <c r="N1719" i="15"/>
  <c r="H1719" i="15"/>
  <c r="G1719" i="15"/>
  <c r="D1719" i="15"/>
  <c r="BA1719" i="15" s="1"/>
  <c r="C1719" i="15"/>
  <c r="AM1718" i="15"/>
  <c r="AH1718" i="15"/>
  <c r="AI1718" i="15" s="1"/>
  <c r="W1718" i="15"/>
  <c r="Y1718" i="15" s="1"/>
  <c r="V1718" i="15"/>
  <c r="U1718" i="15"/>
  <c r="X1718" i="15" s="1"/>
  <c r="R1718" i="15"/>
  <c r="AO1718" i="15" s="1"/>
  <c r="P1718" i="15"/>
  <c r="M1718" i="15" s="1"/>
  <c r="O1718" i="15"/>
  <c r="N1718" i="15"/>
  <c r="H1718" i="15"/>
  <c r="Q1718" i="15" s="1"/>
  <c r="AP1718" i="15" s="1"/>
  <c r="G1718" i="15"/>
  <c r="D1718" i="15"/>
  <c r="BA1718" i="15" s="1"/>
  <c r="C1718" i="15"/>
  <c r="AM1717" i="15"/>
  <c r="AH1717" i="15"/>
  <c r="AI1717" i="15" s="1"/>
  <c r="W1717" i="15"/>
  <c r="Y1717" i="15" s="1"/>
  <c r="V1717" i="15"/>
  <c r="U1717" i="15"/>
  <c r="X1717" i="15" s="1"/>
  <c r="R1717" i="15"/>
  <c r="P1717" i="15"/>
  <c r="M1717" i="15" s="1"/>
  <c r="O1717" i="15"/>
  <c r="N1717" i="15"/>
  <c r="H1717" i="15"/>
  <c r="G1717" i="15"/>
  <c r="D1717" i="15"/>
  <c r="BA1717" i="15" s="1"/>
  <c r="C1717" i="15"/>
  <c r="AM1716" i="15"/>
  <c r="AH1716" i="15"/>
  <c r="AI1716" i="15" s="1"/>
  <c r="W1716" i="15"/>
  <c r="Y1716" i="15" s="1"/>
  <c r="V1716" i="15"/>
  <c r="U1716" i="15"/>
  <c r="X1716" i="15" s="1"/>
  <c r="R1716" i="15"/>
  <c r="P1716" i="15"/>
  <c r="M1716" i="15" s="1"/>
  <c r="O1716" i="15"/>
  <c r="N1716" i="15"/>
  <c r="H1716" i="15"/>
  <c r="G1716" i="15"/>
  <c r="D1716" i="15"/>
  <c r="BA1716" i="15" s="1"/>
  <c r="C1716" i="15"/>
  <c r="AM1715" i="15"/>
  <c r="AH1715" i="15"/>
  <c r="AI1715" i="15" s="1"/>
  <c r="W1715" i="15"/>
  <c r="Y1715" i="15" s="1"/>
  <c r="V1715" i="15"/>
  <c r="U1715" i="15"/>
  <c r="X1715" i="15" s="1"/>
  <c r="R1715" i="15"/>
  <c r="AO1715" i="15" s="1"/>
  <c r="P1715" i="15"/>
  <c r="M1715" i="15" s="1"/>
  <c r="O1715" i="15"/>
  <c r="N1715" i="15"/>
  <c r="H1715" i="15"/>
  <c r="G1715" i="15"/>
  <c r="D1715" i="15"/>
  <c r="BA1715" i="15" s="1"/>
  <c r="C1715" i="15"/>
  <c r="AM1714" i="15"/>
  <c r="AH1714" i="15"/>
  <c r="AI1714" i="15" s="1"/>
  <c r="W1714" i="15"/>
  <c r="Y1714" i="15" s="1"/>
  <c r="V1714" i="15"/>
  <c r="U1714" i="15"/>
  <c r="X1714" i="15" s="1"/>
  <c r="R1714" i="15"/>
  <c r="AO1714" i="15" s="1"/>
  <c r="P1714" i="15"/>
  <c r="M1714" i="15" s="1"/>
  <c r="O1714" i="15"/>
  <c r="N1714" i="15"/>
  <c r="H1714" i="15"/>
  <c r="G1714" i="15"/>
  <c r="D1714" i="15"/>
  <c r="BA1714" i="15" s="1"/>
  <c r="C1714" i="15"/>
  <c r="AO1713" i="15"/>
  <c r="AM1713" i="15"/>
  <c r="AH1713" i="15"/>
  <c r="AI1713" i="15" s="1"/>
  <c r="W1713" i="15"/>
  <c r="Y1713" i="15" s="1"/>
  <c r="V1713" i="15"/>
  <c r="U1713" i="15"/>
  <c r="X1713" i="15" s="1"/>
  <c r="R1713" i="15"/>
  <c r="P1713" i="15"/>
  <c r="O1713" i="15"/>
  <c r="N1713" i="15"/>
  <c r="H1713" i="15"/>
  <c r="G1713" i="15"/>
  <c r="D1713" i="15"/>
  <c r="BA1713" i="15" s="1"/>
  <c r="C1713" i="15"/>
  <c r="AM1712" i="15"/>
  <c r="AH1712" i="15"/>
  <c r="AI1712" i="15" s="1"/>
  <c r="W1712" i="15"/>
  <c r="Y1712" i="15" s="1"/>
  <c r="V1712" i="15"/>
  <c r="U1712" i="15"/>
  <c r="X1712" i="15" s="1"/>
  <c r="R1712" i="15"/>
  <c r="AO1712" i="15" s="1"/>
  <c r="P1712" i="15"/>
  <c r="M1712" i="15" s="1"/>
  <c r="O1712" i="15"/>
  <c r="N1712" i="15"/>
  <c r="H1712" i="15"/>
  <c r="AQ1712" i="15" s="1"/>
  <c r="G1712" i="15"/>
  <c r="D1712" i="15"/>
  <c r="BA1712" i="15" s="1"/>
  <c r="C1712" i="15"/>
  <c r="AM1711" i="15"/>
  <c r="AH1711" i="15"/>
  <c r="AI1711" i="15" s="1"/>
  <c r="W1711" i="15"/>
  <c r="Y1711" i="15" s="1"/>
  <c r="V1711" i="15"/>
  <c r="U1711" i="15"/>
  <c r="X1711" i="15" s="1"/>
  <c r="R1711" i="15"/>
  <c r="AO1711" i="15" s="1"/>
  <c r="P1711" i="15"/>
  <c r="M1711" i="15" s="1"/>
  <c r="O1711" i="15"/>
  <c r="N1711" i="15"/>
  <c r="H1711" i="15"/>
  <c r="G1711" i="15"/>
  <c r="D1711" i="15"/>
  <c r="BA1711" i="15" s="1"/>
  <c r="C1711" i="15"/>
  <c r="AM1710" i="15"/>
  <c r="AH1710" i="15"/>
  <c r="AI1710" i="15" s="1"/>
  <c r="W1710" i="15"/>
  <c r="Y1710" i="15" s="1"/>
  <c r="V1710" i="15"/>
  <c r="U1710" i="15"/>
  <c r="X1710" i="15" s="1"/>
  <c r="R1710" i="15"/>
  <c r="AO1710" i="15" s="1"/>
  <c r="P1710" i="15"/>
  <c r="M1710" i="15" s="1"/>
  <c r="O1710" i="15"/>
  <c r="N1710" i="15"/>
  <c r="H1710" i="15"/>
  <c r="G1710" i="15"/>
  <c r="D1710" i="15"/>
  <c r="BA1710" i="15" s="1"/>
  <c r="C1710" i="15"/>
  <c r="AM1709" i="15"/>
  <c r="AH1709" i="15"/>
  <c r="AI1709" i="15" s="1"/>
  <c r="W1709" i="15"/>
  <c r="Y1709" i="15" s="1"/>
  <c r="V1709" i="15"/>
  <c r="U1709" i="15"/>
  <c r="X1709" i="15" s="1"/>
  <c r="R1709" i="15"/>
  <c r="AO1709" i="15" s="1"/>
  <c r="P1709" i="15"/>
  <c r="O1709" i="15"/>
  <c r="N1709" i="15"/>
  <c r="H1709" i="15"/>
  <c r="Q1709" i="15" s="1"/>
  <c r="AP1709" i="15" s="1"/>
  <c r="G1709" i="15"/>
  <c r="D1709" i="15"/>
  <c r="BA1709" i="15" s="1"/>
  <c r="C1709" i="15"/>
  <c r="AM1708" i="15"/>
  <c r="AH1708" i="15"/>
  <c r="AI1708" i="15" s="1"/>
  <c r="W1708" i="15"/>
  <c r="Y1708" i="15" s="1"/>
  <c r="V1708" i="15"/>
  <c r="U1708" i="15"/>
  <c r="X1708" i="15" s="1"/>
  <c r="R1708" i="15"/>
  <c r="AO1708" i="15" s="1"/>
  <c r="P1708" i="15"/>
  <c r="M1708" i="15" s="1"/>
  <c r="O1708" i="15"/>
  <c r="N1708" i="15"/>
  <c r="H1708" i="15"/>
  <c r="G1708" i="15"/>
  <c r="D1708" i="15"/>
  <c r="BA1708" i="15" s="1"/>
  <c r="C1708" i="15"/>
  <c r="AM1707" i="15"/>
  <c r="AH1707" i="15"/>
  <c r="AI1707" i="15" s="1"/>
  <c r="W1707" i="15"/>
  <c r="Y1707" i="15" s="1"/>
  <c r="V1707" i="15"/>
  <c r="U1707" i="15"/>
  <c r="X1707" i="15" s="1"/>
  <c r="R1707" i="15"/>
  <c r="P1707" i="15"/>
  <c r="M1707" i="15" s="1"/>
  <c r="O1707" i="15"/>
  <c r="N1707" i="15"/>
  <c r="H1707" i="15"/>
  <c r="G1707" i="15"/>
  <c r="D1707" i="15"/>
  <c r="BA1707" i="15" s="1"/>
  <c r="C1707" i="15"/>
  <c r="AM1706" i="15"/>
  <c r="AH1706" i="15"/>
  <c r="AI1706" i="15" s="1"/>
  <c r="W1706" i="15"/>
  <c r="Y1706" i="15" s="1"/>
  <c r="V1706" i="15"/>
  <c r="U1706" i="15"/>
  <c r="X1706" i="15" s="1"/>
  <c r="R1706" i="15"/>
  <c r="P1706" i="15"/>
  <c r="M1706" i="15" s="1"/>
  <c r="O1706" i="15"/>
  <c r="N1706" i="15"/>
  <c r="H1706" i="15"/>
  <c r="G1706" i="15"/>
  <c r="D1706" i="15"/>
  <c r="BA1706" i="15" s="1"/>
  <c r="C1706" i="15"/>
  <c r="AM1705" i="15"/>
  <c r="AH1705" i="15"/>
  <c r="AI1705" i="15" s="1"/>
  <c r="W1705" i="15"/>
  <c r="Y1705" i="15" s="1"/>
  <c r="V1705" i="15"/>
  <c r="U1705" i="15"/>
  <c r="X1705" i="15" s="1"/>
  <c r="R1705" i="15"/>
  <c r="AO1705" i="15" s="1"/>
  <c r="P1705" i="15"/>
  <c r="M1705" i="15" s="1"/>
  <c r="O1705" i="15"/>
  <c r="N1705" i="15"/>
  <c r="H1705" i="15"/>
  <c r="G1705" i="15"/>
  <c r="D1705" i="15"/>
  <c r="BA1705" i="15" s="1"/>
  <c r="C1705" i="15"/>
  <c r="AM1704" i="15"/>
  <c r="AH1704" i="15"/>
  <c r="AI1704" i="15" s="1"/>
  <c r="W1704" i="15"/>
  <c r="Y1704" i="15" s="1"/>
  <c r="V1704" i="15"/>
  <c r="U1704" i="15"/>
  <c r="X1704" i="15" s="1"/>
  <c r="R1704" i="15"/>
  <c r="P1704" i="15"/>
  <c r="O1704" i="15"/>
  <c r="N1704" i="15"/>
  <c r="H1704" i="15"/>
  <c r="G1704" i="15"/>
  <c r="D1704" i="15"/>
  <c r="BA1704" i="15" s="1"/>
  <c r="C1704" i="15"/>
  <c r="AM1703" i="15"/>
  <c r="AH1703" i="15"/>
  <c r="AI1703" i="15" s="1"/>
  <c r="W1703" i="15"/>
  <c r="Y1703" i="15" s="1"/>
  <c r="V1703" i="15"/>
  <c r="U1703" i="15"/>
  <c r="X1703" i="15" s="1"/>
  <c r="R1703" i="15"/>
  <c r="P1703" i="15"/>
  <c r="M1703" i="15" s="1"/>
  <c r="O1703" i="15"/>
  <c r="N1703" i="15"/>
  <c r="H1703" i="15"/>
  <c r="G1703" i="15"/>
  <c r="D1703" i="15"/>
  <c r="BA1703" i="15" s="1"/>
  <c r="C1703" i="15"/>
  <c r="AM1702" i="15"/>
  <c r="AH1702" i="15"/>
  <c r="AI1702" i="15" s="1"/>
  <c r="W1702" i="15"/>
  <c r="Y1702" i="15" s="1"/>
  <c r="V1702" i="15"/>
  <c r="U1702" i="15"/>
  <c r="X1702" i="15" s="1"/>
  <c r="R1702" i="15"/>
  <c r="P1702" i="15"/>
  <c r="M1702" i="15" s="1"/>
  <c r="O1702" i="15"/>
  <c r="N1702" i="15"/>
  <c r="H1702" i="15"/>
  <c r="G1702" i="15"/>
  <c r="D1702" i="15"/>
  <c r="BA1702" i="15" s="1"/>
  <c r="C1702" i="15"/>
  <c r="AM1701" i="15"/>
  <c r="AH1701" i="15"/>
  <c r="AI1701" i="15" s="1"/>
  <c r="W1701" i="15"/>
  <c r="Y1701" i="15" s="1"/>
  <c r="V1701" i="15"/>
  <c r="U1701" i="15"/>
  <c r="X1701" i="15" s="1"/>
  <c r="R1701" i="15"/>
  <c r="AO1701" i="15" s="1"/>
  <c r="P1701" i="15"/>
  <c r="M1701" i="15" s="1"/>
  <c r="O1701" i="15"/>
  <c r="N1701" i="15"/>
  <c r="H1701" i="15"/>
  <c r="G1701" i="15"/>
  <c r="D1701" i="15"/>
  <c r="BA1701" i="15" s="1"/>
  <c r="C1701" i="15"/>
  <c r="AM1700" i="15"/>
  <c r="AH1700" i="15"/>
  <c r="AI1700" i="15" s="1"/>
  <c r="W1700" i="15"/>
  <c r="Y1700" i="15" s="1"/>
  <c r="V1700" i="15"/>
  <c r="U1700" i="15"/>
  <c r="X1700" i="15" s="1"/>
  <c r="R1700" i="15"/>
  <c r="AO1700" i="15" s="1"/>
  <c r="P1700" i="15"/>
  <c r="M1700" i="15" s="1"/>
  <c r="O1700" i="15"/>
  <c r="N1700" i="15"/>
  <c r="H1700" i="15"/>
  <c r="G1700" i="15"/>
  <c r="D1700" i="15"/>
  <c r="BA1700" i="15" s="1"/>
  <c r="C1700" i="15"/>
  <c r="AM1699" i="15"/>
  <c r="AH1699" i="15"/>
  <c r="AI1699" i="15" s="1"/>
  <c r="W1699" i="15"/>
  <c r="Y1699" i="15" s="1"/>
  <c r="V1699" i="15"/>
  <c r="U1699" i="15"/>
  <c r="X1699" i="15" s="1"/>
  <c r="R1699" i="15"/>
  <c r="P1699" i="15"/>
  <c r="O1699" i="15"/>
  <c r="N1699" i="15"/>
  <c r="H1699" i="15"/>
  <c r="G1699" i="15"/>
  <c r="D1699" i="15"/>
  <c r="BA1699" i="15" s="1"/>
  <c r="C1699" i="15"/>
  <c r="AM1698" i="15"/>
  <c r="AH1698" i="15"/>
  <c r="AI1698" i="15" s="1"/>
  <c r="W1698" i="15"/>
  <c r="Y1698" i="15" s="1"/>
  <c r="V1698" i="15"/>
  <c r="U1698" i="15"/>
  <c r="X1698" i="15" s="1"/>
  <c r="R1698" i="15"/>
  <c r="P1698" i="15"/>
  <c r="O1698" i="15"/>
  <c r="N1698" i="15"/>
  <c r="H1698" i="15"/>
  <c r="Q1698" i="15" s="1"/>
  <c r="AP1698" i="15" s="1"/>
  <c r="G1698" i="15"/>
  <c r="D1698" i="15"/>
  <c r="BA1698" i="15" s="1"/>
  <c r="C1698" i="15"/>
  <c r="AM1697" i="15"/>
  <c r="AH1697" i="15"/>
  <c r="AI1697" i="15" s="1"/>
  <c r="W1697" i="15"/>
  <c r="Y1697" i="15" s="1"/>
  <c r="V1697" i="15"/>
  <c r="U1697" i="15"/>
  <c r="X1697" i="15" s="1"/>
  <c r="R1697" i="15"/>
  <c r="AO1697" i="15" s="1"/>
  <c r="P1697" i="15"/>
  <c r="M1697" i="15" s="1"/>
  <c r="O1697" i="15"/>
  <c r="N1697" i="15"/>
  <c r="H1697" i="15"/>
  <c r="Q1697" i="15" s="1"/>
  <c r="AP1697" i="15" s="1"/>
  <c r="G1697" i="15"/>
  <c r="D1697" i="15"/>
  <c r="BA1697" i="15" s="1"/>
  <c r="C1697" i="15"/>
  <c r="AM1696" i="15"/>
  <c r="AH1696" i="15"/>
  <c r="AI1696" i="15" s="1"/>
  <c r="W1696" i="15"/>
  <c r="Y1696" i="15" s="1"/>
  <c r="V1696" i="15"/>
  <c r="U1696" i="15"/>
  <c r="X1696" i="15" s="1"/>
  <c r="R1696" i="15"/>
  <c r="AO1696" i="15" s="1"/>
  <c r="P1696" i="15"/>
  <c r="M1696" i="15" s="1"/>
  <c r="O1696" i="15"/>
  <c r="N1696" i="15"/>
  <c r="H1696" i="15"/>
  <c r="G1696" i="15"/>
  <c r="D1696" i="15"/>
  <c r="BA1696" i="15" s="1"/>
  <c r="C1696" i="15"/>
  <c r="AM1695" i="15"/>
  <c r="AH1695" i="15"/>
  <c r="AI1695" i="15" s="1"/>
  <c r="W1695" i="15"/>
  <c r="Y1695" i="15" s="1"/>
  <c r="V1695" i="15"/>
  <c r="U1695" i="15"/>
  <c r="X1695" i="15" s="1"/>
  <c r="R1695" i="15"/>
  <c r="AO1695" i="15" s="1"/>
  <c r="P1695" i="15"/>
  <c r="M1695" i="15" s="1"/>
  <c r="O1695" i="15"/>
  <c r="N1695" i="15"/>
  <c r="H1695" i="15"/>
  <c r="G1695" i="15"/>
  <c r="D1695" i="15"/>
  <c r="BA1695" i="15" s="1"/>
  <c r="C1695" i="15"/>
  <c r="AM1694" i="15"/>
  <c r="AH1694" i="15"/>
  <c r="AI1694" i="15" s="1"/>
  <c r="W1694" i="15"/>
  <c r="Y1694" i="15" s="1"/>
  <c r="V1694" i="15"/>
  <c r="U1694" i="15"/>
  <c r="X1694" i="15" s="1"/>
  <c r="R1694" i="15"/>
  <c r="AO1694" i="15" s="1"/>
  <c r="P1694" i="15"/>
  <c r="M1694" i="15" s="1"/>
  <c r="O1694" i="15"/>
  <c r="N1694" i="15"/>
  <c r="H1694" i="15"/>
  <c r="G1694" i="15"/>
  <c r="D1694" i="15"/>
  <c r="BA1694" i="15" s="1"/>
  <c r="C1694" i="15"/>
  <c r="AM1693" i="15"/>
  <c r="AH1693" i="15"/>
  <c r="AI1693" i="15" s="1"/>
  <c r="W1693" i="15"/>
  <c r="Y1693" i="15" s="1"/>
  <c r="V1693" i="15"/>
  <c r="U1693" i="15"/>
  <c r="X1693" i="15" s="1"/>
  <c r="R1693" i="15"/>
  <c r="P1693" i="15"/>
  <c r="O1693" i="15"/>
  <c r="N1693" i="15"/>
  <c r="H1693" i="15"/>
  <c r="G1693" i="15"/>
  <c r="D1693" i="15"/>
  <c r="BA1693" i="15" s="1"/>
  <c r="C1693" i="15"/>
  <c r="AM1692" i="15"/>
  <c r="AH1692" i="15"/>
  <c r="AI1692" i="15" s="1"/>
  <c r="W1692" i="15"/>
  <c r="Y1692" i="15" s="1"/>
  <c r="V1692" i="15"/>
  <c r="U1692" i="15"/>
  <c r="X1692" i="15" s="1"/>
  <c r="R1692" i="15"/>
  <c r="P1692" i="15"/>
  <c r="M1692" i="15" s="1"/>
  <c r="O1692" i="15"/>
  <c r="N1692" i="15"/>
  <c r="H1692" i="15"/>
  <c r="G1692" i="15"/>
  <c r="D1692" i="15"/>
  <c r="BA1692" i="15" s="1"/>
  <c r="C1692" i="15"/>
  <c r="AM1691" i="15"/>
  <c r="AH1691" i="15"/>
  <c r="AI1691" i="15" s="1"/>
  <c r="W1691" i="15"/>
  <c r="Y1691" i="15" s="1"/>
  <c r="V1691" i="15"/>
  <c r="U1691" i="15"/>
  <c r="X1691" i="15" s="1"/>
  <c r="R1691" i="15"/>
  <c r="AO1691" i="15" s="1"/>
  <c r="P1691" i="15"/>
  <c r="M1691" i="15" s="1"/>
  <c r="O1691" i="15"/>
  <c r="N1691" i="15"/>
  <c r="H1691" i="15"/>
  <c r="G1691" i="15"/>
  <c r="D1691" i="15"/>
  <c r="BA1691" i="15" s="1"/>
  <c r="C1691" i="15"/>
  <c r="AM1690" i="15"/>
  <c r="AH1690" i="15"/>
  <c r="AI1690" i="15" s="1"/>
  <c r="W1690" i="15"/>
  <c r="Y1690" i="15" s="1"/>
  <c r="V1690" i="15"/>
  <c r="U1690" i="15"/>
  <c r="X1690" i="15" s="1"/>
  <c r="R1690" i="15"/>
  <c r="AO1690" i="15" s="1"/>
  <c r="P1690" i="15"/>
  <c r="M1690" i="15" s="1"/>
  <c r="O1690" i="15"/>
  <c r="N1690" i="15"/>
  <c r="H1690" i="15"/>
  <c r="G1690" i="15"/>
  <c r="D1690" i="15"/>
  <c r="BA1690" i="15" s="1"/>
  <c r="C1690" i="15"/>
  <c r="AM1689" i="15"/>
  <c r="AH1689" i="15"/>
  <c r="AI1689" i="15" s="1"/>
  <c r="W1689" i="15"/>
  <c r="Y1689" i="15" s="1"/>
  <c r="V1689" i="15"/>
  <c r="U1689" i="15"/>
  <c r="X1689" i="15" s="1"/>
  <c r="R1689" i="15"/>
  <c r="AO1689" i="15" s="1"/>
  <c r="P1689" i="15"/>
  <c r="O1689" i="15"/>
  <c r="N1689" i="15"/>
  <c r="H1689" i="15"/>
  <c r="G1689" i="15"/>
  <c r="D1689" i="15"/>
  <c r="BA1689" i="15" s="1"/>
  <c r="C1689" i="15"/>
  <c r="AM1688" i="15"/>
  <c r="AH1688" i="15"/>
  <c r="AI1688" i="15" s="1"/>
  <c r="W1688" i="15"/>
  <c r="Y1688" i="15" s="1"/>
  <c r="V1688" i="15"/>
  <c r="U1688" i="15"/>
  <c r="X1688" i="15" s="1"/>
  <c r="R1688" i="15"/>
  <c r="AO1688" i="15" s="1"/>
  <c r="P1688" i="15"/>
  <c r="M1688" i="15" s="1"/>
  <c r="O1688" i="15"/>
  <c r="N1688" i="15"/>
  <c r="H1688" i="15"/>
  <c r="G1688" i="15"/>
  <c r="D1688" i="15"/>
  <c r="BA1688" i="15" s="1"/>
  <c r="C1688" i="15"/>
  <c r="AM1687" i="15"/>
  <c r="AH1687" i="15"/>
  <c r="AI1687" i="15" s="1"/>
  <c r="W1687" i="15"/>
  <c r="Y1687" i="15" s="1"/>
  <c r="V1687" i="15"/>
  <c r="U1687" i="15"/>
  <c r="X1687" i="15" s="1"/>
  <c r="R1687" i="15"/>
  <c r="AO1687" i="15" s="1"/>
  <c r="P1687" i="15"/>
  <c r="M1687" i="15" s="1"/>
  <c r="O1687" i="15"/>
  <c r="N1687" i="15"/>
  <c r="H1687" i="15"/>
  <c r="G1687" i="15"/>
  <c r="D1687" i="15"/>
  <c r="BA1687" i="15" s="1"/>
  <c r="C1687" i="15"/>
  <c r="AM1686" i="15"/>
  <c r="AH1686" i="15"/>
  <c r="AI1686" i="15" s="1"/>
  <c r="W1686" i="15"/>
  <c r="Y1686" i="15" s="1"/>
  <c r="V1686" i="15"/>
  <c r="U1686" i="15"/>
  <c r="X1686" i="15" s="1"/>
  <c r="R1686" i="15"/>
  <c r="P1686" i="15"/>
  <c r="M1686" i="15" s="1"/>
  <c r="O1686" i="15"/>
  <c r="N1686" i="15"/>
  <c r="H1686" i="15"/>
  <c r="G1686" i="15"/>
  <c r="D1686" i="15"/>
  <c r="BA1686" i="15" s="1"/>
  <c r="C1686" i="15"/>
  <c r="AM1685" i="15"/>
  <c r="AH1685" i="15"/>
  <c r="AI1685" i="15" s="1"/>
  <c r="W1685" i="15"/>
  <c r="Y1685" i="15" s="1"/>
  <c r="V1685" i="15"/>
  <c r="U1685" i="15"/>
  <c r="X1685" i="15" s="1"/>
  <c r="R1685" i="15"/>
  <c r="AO1685" i="15" s="1"/>
  <c r="P1685" i="15"/>
  <c r="M1685" i="15" s="1"/>
  <c r="O1685" i="15"/>
  <c r="N1685" i="15"/>
  <c r="H1685" i="15"/>
  <c r="G1685" i="15"/>
  <c r="D1685" i="15"/>
  <c r="BA1685" i="15" s="1"/>
  <c r="C1685" i="15"/>
  <c r="AM1684" i="15"/>
  <c r="AH1684" i="15"/>
  <c r="AI1684" i="15" s="1"/>
  <c r="W1684" i="15"/>
  <c r="Y1684" i="15" s="1"/>
  <c r="V1684" i="15"/>
  <c r="U1684" i="15"/>
  <c r="X1684" i="15" s="1"/>
  <c r="R1684" i="15"/>
  <c r="AO1684" i="15" s="1"/>
  <c r="P1684" i="15"/>
  <c r="O1684" i="15"/>
  <c r="N1684" i="15"/>
  <c r="H1684" i="15"/>
  <c r="G1684" i="15"/>
  <c r="D1684" i="15"/>
  <c r="BA1684" i="15" s="1"/>
  <c r="C1684" i="15"/>
  <c r="AM1683" i="15"/>
  <c r="AH1683" i="15"/>
  <c r="AI1683" i="15" s="1"/>
  <c r="W1683" i="15"/>
  <c r="Y1683" i="15" s="1"/>
  <c r="V1683" i="15"/>
  <c r="U1683" i="15"/>
  <c r="X1683" i="15" s="1"/>
  <c r="R1683" i="15"/>
  <c r="P1683" i="15"/>
  <c r="M1683" i="15" s="1"/>
  <c r="O1683" i="15"/>
  <c r="N1683" i="15"/>
  <c r="H1683" i="15"/>
  <c r="G1683" i="15"/>
  <c r="D1683" i="15"/>
  <c r="BA1683" i="15" s="1"/>
  <c r="C1683" i="15"/>
  <c r="AM1682" i="15"/>
  <c r="AH1682" i="15"/>
  <c r="AI1682" i="15" s="1"/>
  <c r="W1682" i="15"/>
  <c r="Y1682" i="15" s="1"/>
  <c r="V1682" i="15"/>
  <c r="U1682" i="15"/>
  <c r="X1682" i="15" s="1"/>
  <c r="R1682" i="15"/>
  <c r="AO1682" i="15" s="1"/>
  <c r="P1682" i="15"/>
  <c r="M1682" i="15" s="1"/>
  <c r="O1682" i="15"/>
  <c r="N1682" i="15"/>
  <c r="H1682" i="15"/>
  <c r="G1682" i="15"/>
  <c r="D1682" i="15"/>
  <c r="BA1682" i="15" s="1"/>
  <c r="C1682" i="15"/>
  <c r="AM1681" i="15"/>
  <c r="AH1681" i="15"/>
  <c r="AI1681" i="15" s="1"/>
  <c r="W1681" i="15"/>
  <c r="Y1681" i="15" s="1"/>
  <c r="V1681" i="15"/>
  <c r="U1681" i="15"/>
  <c r="X1681" i="15" s="1"/>
  <c r="R1681" i="15"/>
  <c r="AO1681" i="15" s="1"/>
  <c r="P1681" i="15"/>
  <c r="M1681" i="15" s="1"/>
  <c r="O1681" i="15"/>
  <c r="N1681" i="15"/>
  <c r="H1681" i="15"/>
  <c r="G1681" i="15"/>
  <c r="D1681" i="15"/>
  <c r="BA1681" i="15" s="1"/>
  <c r="C1681" i="15"/>
  <c r="AM1680" i="15"/>
  <c r="AH1680" i="15"/>
  <c r="AI1680" i="15" s="1"/>
  <c r="W1680" i="15"/>
  <c r="Y1680" i="15" s="1"/>
  <c r="V1680" i="15"/>
  <c r="U1680" i="15"/>
  <c r="X1680" i="15" s="1"/>
  <c r="R1680" i="15"/>
  <c r="AO1680" i="15" s="1"/>
  <c r="P1680" i="15"/>
  <c r="M1680" i="15" s="1"/>
  <c r="O1680" i="15"/>
  <c r="N1680" i="15"/>
  <c r="H1680" i="15"/>
  <c r="G1680" i="15"/>
  <c r="D1680" i="15"/>
  <c r="BA1680" i="15" s="1"/>
  <c r="C1680" i="15"/>
  <c r="AM1679" i="15"/>
  <c r="AH1679" i="15"/>
  <c r="AI1679" i="15" s="1"/>
  <c r="W1679" i="15"/>
  <c r="Y1679" i="15" s="1"/>
  <c r="V1679" i="15"/>
  <c r="U1679" i="15"/>
  <c r="X1679" i="15" s="1"/>
  <c r="R1679" i="15"/>
  <c r="AO1679" i="15" s="1"/>
  <c r="P1679" i="15"/>
  <c r="O1679" i="15"/>
  <c r="N1679" i="15"/>
  <c r="H1679" i="15"/>
  <c r="G1679" i="15"/>
  <c r="D1679" i="15"/>
  <c r="BA1679" i="15" s="1"/>
  <c r="C1679" i="15"/>
  <c r="AM1678" i="15"/>
  <c r="AH1678" i="15"/>
  <c r="AI1678" i="15" s="1"/>
  <c r="W1678" i="15"/>
  <c r="Y1678" i="15" s="1"/>
  <c r="V1678" i="15"/>
  <c r="U1678" i="15"/>
  <c r="X1678" i="15" s="1"/>
  <c r="R1678" i="15"/>
  <c r="P1678" i="15"/>
  <c r="M1678" i="15" s="1"/>
  <c r="O1678" i="15"/>
  <c r="N1678" i="15"/>
  <c r="H1678" i="15"/>
  <c r="G1678" i="15"/>
  <c r="D1678" i="15"/>
  <c r="BA1678" i="15" s="1"/>
  <c r="C1678" i="15"/>
  <c r="AM1677" i="15"/>
  <c r="AH1677" i="15"/>
  <c r="AI1677" i="15" s="1"/>
  <c r="W1677" i="15"/>
  <c r="Y1677" i="15" s="1"/>
  <c r="V1677" i="15"/>
  <c r="U1677" i="15"/>
  <c r="X1677" i="15" s="1"/>
  <c r="R1677" i="15"/>
  <c r="AO1677" i="15" s="1"/>
  <c r="P1677" i="15"/>
  <c r="M1677" i="15" s="1"/>
  <c r="O1677" i="15"/>
  <c r="N1677" i="15"/>
  <c r="H1677" i="15"/>
  <c r="G1677" i="15"/>
  <c r="D1677" i="15"/>
  <c r="BA1677" i="15" s="1"/>
  <c r="C1677" i="15"/>
  <c r="AM1676" i="15"/>
  <c r="AH1676" i="15"/>
  <c r="AI1676" i="15" s="1"/>
  <c r="W1676" i="15"/>
  <c r="Y1676" i="15" s="1"/>
  <c r="V1676" i="15"/>
  <c r="U1676" i="15"/>
  <c r="X1676" i="15" s="1"/>
  <c r="R1676" i="15"/>
  <c r="AO1676" i="15" s="1"/>
  <c r="P1676" i="15"/>
  <c r="M1676" i="15" s="1"/>
  <c r="O1676" i="15"/>
  <c r="N1676" i="15"/>
  <c r="H1676" i="15"/>
  <c r="G1676" i="15"/>
  <c r="D1676" i="15"/>
  <c r="BA1676" i="15" s="1"/>
  <c r="C1676" i="15"/>
  <c r="AM1675" i="15"/>
  <c r="AH1675" i="15"/>
  <c r="AI1675" i="15" s="1"/>
  <c r="W1675" i="15"/>
  <c r="Y1675" i="15" s="1"/>
  <c r="V1675" i="15"/>
  <c r="U1675" i="15"/>
  <c r="X1675" i="15" s="1"/>
  <c r="R1675" i="15"/>
  <c r="AO1675" i="15" s="1"/>
  <c r="P1675" i="15"/>
  <c r="M1675" i="15" s="1"/>
  <c r="O1675" i="15"/>
  <c r="N1675" i="15"/>
  <c r="H1675" i="15"/>
  <c r="G1675" i="15"/>
  <c r="D1675" i="15"/>
  <c r="BA1675" i="15" s="1"/>
  <c r="C1675" i="15"/>
  <c r="AM1674" i="15"/>
  <c r="AH1674" i="15"/>
  <c r="AI1674" i="15" s="1"/>
  <c r="W1674" i="15"/>
  <c r="Y1674" i="15" s="1"/>
  <c r="V1674" i="15"/>
  <c r="U1674" i="15"/>
  <c r="X1674" i="15" s="1"/>
  <c r="R1674" i="15"/>
  <c r="P1674" i="15"/>
  <c r="M1674" i="15" s="1"/>
  <c r="O1674" i="15"/>
  <c r="N1674" i="15"/>
  <c r="H1674" i="15"/>
  <c r="G1674" i="15"/>
  <c r="D1674" i="15"/>
  <c r="BA1674" i="15" s="1"/>
  <c r="C1674" i="15"/>
  <c r="AM1673" i="15"/>
  <c r="AH1673" i="15"/>
  <c r="AI1673" i="15" s="1"/>
  <c r="W1673" i="15"/>
  <c r="Y1673" i="15" s="1"/>
  <c r="V1673" i="15"/>
  <c r="U1673" i="15"/>
  <c r="X1673" i="15" s="1"/>
  <c r="R1673" i="15"/>
  <c r="AO1673" i="15" s="1"/>
  <c r="P1673" i="15"/>
  <c r="M1673" i="15" s="1"/>
  <c r="O1673" i="15"/>
  <c r="N1673" i="15"/>
  <c r="H1673" i="15"/>
  <c r="G1673" i="15"/>
  <c r="D1673" i="15"/>
  <c r="BA1673" i="15" s="1"/>
  <c r="C1673" i="15"/>
  <c r="AM1672" i="15"/>
  <c r="AH1672" i="15"/>
  <c r="AI1672" i="15" s="1"/>
  <c r="W1672" i="15"/>
  <c r="Y1672" i="15" s="1"/>
  <c r="V1672" i="15"/>
  <c r="U1672" i="15"/>
  <c r="X1672" i="15" s="1"/>
  <c r="R1672" i="15"/>
  <c r="AO1672" i="15" s="1"/>
  <c r="P1672" i="15"/>
  <c r="M1672" i="15" s="1"/>
  <c r="O1672" i="15"/>
  <c r="N1672" i="15"/>
  <c r="H1672" i="15"/>
  <c r="G1672" i="15"/>
  <c r="D1672" i="15"/>
  <c r="BA1672" i="15" s="1"/>
  <c r="C1672" i="15"/>
  <c r="AM1671" i="15"/>
  <c r="AH1671" i="15"/>
  <c r="AI1671" i="15" s="1"/>
  <c r="W1671" i="15"/>
  <c r="Y1671" i="15" s="1"/>
  <c r="V1671" i="15"/>
  <c r="U1671" i="15"/>
  <c r="X1671" i="15" s="1"/>
  <c r="R1671" i="15"/>
  <c r="P1671" i="15"/>
  <c r="M1671" i="15" s="1"/>
  <c r="O1671" i="15"/>
  <c r="N1671" i="15"/>
  <c r="H1671" i="15"/>
  <c r="G1671" i="15"/>
  <c r="D1671" i="15"/>
  <c r="BA1671" i="15" s="1"/>
  <c r="C1671" i="15"/>
  <c r="AM1670" i="15"/>
  <c r="AH1670" i="15"/>
  <c r="AI1670" i="15" s="1"/>
  <c r="W1670" i="15"/>
  <c r="Y1670" i="15" s="1"/>
  <c r="V1670" i="15"/>
  <c r="U1670" i="15"/>
  <c r="X1670" i="15" s="1"/>
  <c r="R1670" i="15"/>
  <c r="AO1670" i="15" s="1"/>
  <c r="P1670" i="15"/>
  <c r="O1670" i="15"/>
  <c r="N1670" i="15"/>
  <c r="H1670" i="15"/>
  <c r="G1670" i="15"/>
  <c r="D1670" i="15"/>
  <c r="BA1670" i="15" s="1"/>
  <c r="C1670" i="15"/>
  <c r="AM1669" i="15"/>
  <c r="AH1669" i="15"/>
  <c r="AI1669" i="15" s="1"/>
  <c r="W1669" i="15"/>
  <c r="Y1669" i="15" s="1"/>
  <c r="V1669" i="15"/>
  <c r="U1669" i="15"/>
  <c r="X1669" i="15" s="1"/>
  <c r="R1669" i="15"/>
  <c r="AO1669" i="15" s="1"/>
  <c r="P1669" i="15"/>
  <c r="M1669" i="15" s="1"/>
  <c r="O1669" i="15"/>
  <c r="N1669" i="15"/>
  <c r="H1669" i="15"/>
  <c r="G1669" i="15"/>
  <c r="D1669" i="15"/>
  <c r="BA1669" i="15" s="1"/>
  <c r="C1669" i="15"/>
  <c r="AM1668" i="15"/>
  <c r="AH1668" i="15"/>
  <c r="AI1668" i="15" s="1"/>
  <c r="W1668" i="15"/>
  <c r="Y1668" i="15" s="1"/>
  <c r="V1668" i="15"/>
  <c r="U1668" i="15"/>
  <c r="X1668" i="15" s="1"/>
  <c r="R1668" i="15"/>
  <c r="P1668" i="15"/>
  <c r="O1668" i="15"/>
  <c r="N1668" i="15"/>
  <c r="H1668" i="15"/>
  <c r="G1668" i="15"/>
  <c r="D1668" i="15"/>
  <c r="BA1668" i="15" s="1"/>
  <c r="C1668" i="15"/>
  <c r="AO1667" i="15"/>
  <c r="AM1667" i="15"/>
  <c r="AH1667" i="15"/>
  <c r="AI1667" i="15" s="1"/>
  <c r="W1667" i="15"/>
  <c r="Y1667" i="15" s="1"/>
  <c r="V1667" i="15"/>
  <c r="U1667" i="15"/>
  <c r="X1667" i="15" s="1"/>
  <c r="R1667" i="15"/>
  <c r="P1667" i="15"/>
  <c r="M1667" i="15" s="1"/>
  <c r="O1667" i="15"/>
  <c r="N1667" i="15"/>
  <c r="H1667" i="15"/>
  <c r="G1667" i="15"/>
  <c r="D1667" i="15"/>
  <c r="BA1667" i="15" s="1"/>
  <c r="C1667" i="15"/>
  <c r="AM1666" i="15"/>
  <c r="AH1666" i="15"/>
  <c r="AI1666" i="15" s="1"/>
  <c r="W1666" i="15"/>
  <c r="Y1666" i="15" s="1"/>
  <c r="V1666" i="15"/>
  <c r="U1666" i="15"/>
  <c r="X1666" i="15" s="1"/>
  <c r="R1666" i="15"/>
  <c r="AO1666" i="15" s="1"/>
  <c r="P1666" i="15"/>
  <c r="O1666" i="15"/>
  <c r="N1666" i="15"/>
  <c r="H1666" i="15"/>
  <c r="G1666" i="15"/>
  <c r="D1666" i="15"/>
  <c r="BA1666" i="15" s="1"/>
  <c r="C1666" i="15"/>
  <c r="AM1665" i="15"/>
  <c r="AH1665" i="15"/>
  <c r="AI1665" i="15" s="1"/>
  <c r="W1665" i="15"/>
  <c r="Y1665" i="15" s="1"/>
  <c r="V1665" i="15"/>
  <c r="U1665" i="15"/>
  <c r="X1665" i="15" s="1"/>
  <c r="R1665" i="15"/>
  <c r="P1665" i="15"/>
  <c r="O1665" i="15"/>
  <c r="N1665" i="15"/>
  <c r="H1665" i="15"/>
  <c r="G1665" i="15"/>
  <c r="D1665" i="15"/>
  <c r="BA1665" i="15" s="1"/>
  <c r="C1665" i="15"/>
  <c r="AM1664" i="15"/>
  <c r="AH1664" i="15"/>
  <c r="AI1664" i="15" s="1"/>
  <c r="W1664" i="15"/>
  <c r="Y1664" i="15" s="1"/>
  <c r="V1664" i="15"/>
  <c r="U1664" i="15"/>
  <c r="X1664" i="15" s="1"/>
  <c r="R1664" i="15"/>
  <c r="AO1664" i="15" s="1"/>
  <c r="P1664" i="15"/>
  <c r="M1664" i="15" s="1"/>
  <c r="O1664" i="15"/>
  <c r="N1664" i="15"/>
  <c r="H1664" i="15"/>
  <c r="G1664" i="15"/>
  <c r="D1664" i="15"/>
  <c r="BA1664" i="15" s="1"/>
  <c r="C1664" i="15"/>
  <c r="AM1663" i="15"/>
  <c r="AH1663" i="15"/>
  <c r="AI1663" i="15" s="1"/>
  <c r="W1663" i="15"/>
  <c r="Y1663" i="15" s="1"/>
  <c r="V1663" i="15"/>
  <c r="U1663" i="15"/>
  <c r="X1663" i="15" s="1"/>
  <c r="R1663" i="15"/>
  <c r="AO1663" i="15" s="1"/>
  <c r="P1663" i="15"/>
  <c r="M1663" i="15" s="1"/>
  <c r="O1663" i="15"/>
  <c r="N1663" i="15"/>
  <c r="H1663" i="15"/>
  <c r="G1663" i="15"/>
  <c r="D1663" i="15"/>
  <c r="BA1663" i="15" s="1"/>
  <c r="C1663" i="15"/>
  <c r="AM1662" i="15"/>
  <c r="AH1662" i="15"/>
  <c r="AI1662" i="15" s="1"/>
  <c r="W1662" i="15"/>
  <c r="Y1662" i="15" s="1"/>
  <c r="V1662" i="15"/>
  <c r="U1662" i="15"/>
  <c r="X1662" i="15" s="1"/>
  <c r="R1662" i="15"/>
  <c r="AO1662" i="15" s="1"/>
  <c r="P1662" i="15"/>
  <c r="M1662" i="15" s="1"/>
  <c r="O1662" i="15"/>
  <c r="N1662" i="15"/>
  <c r="H1662" i="15"/>
  <c r="G1662" i="15"/>
  <c r="D1662" i="15"/>
  <c r="BA1662" i="15" s="1"/>
  <c r="C1662" i="15"/>
  <c r="AM1661" i="15"/>
  <c r="AH1661" i="15"/>
  <c r="AI1661" i="15" s="1"/>
  <c r="W1661" i="15"/>
  <c r="Y1661" i="15" s="1"/>
  <c r="V1661" i="15"/>
  <c r="U1661" i="15"/>
  <c r="X1661" i="15" s="1"/>
  <c r="R1661" i="15"/>
  <c r="P1661" i="15"/>
  <c r="M1661" i="15" s="1"/>
  <c r="O1661" i="15"/>
  <c r="N1661" i="15"/>
  <c r="H1661" i="15"/>
  <c r="G1661" i="15"/>
  <c r="D1661" i="15"/>
  <c r="BA1661" i="15" s="1"/>
  <c r="C1661" i="15"/>
  <c r="AM1660" i="15"/>
  <c r="AH1660" i="15"/>
  <c r="AI1660" i="15" s="1"/>
  <c r="W1660" i="15"/>
  <c r="Y1660" i="15" s="1"/>
  <c r="V1660" i="15"/>
  <c r="U1660" i="15"/>
  <c r="X1660" i="15" s="1"/>
  <c r="R1660" i="15"/>
  <c r="AO1660" i="15" s="1"/>
  <c r="P1660" i="15"/>
  <c r="M1660" i="15" s="1"/>
  <c r="O1660" i="15"/>
  <c r="N1660" i="15"/>
  <c r="H1660" i="15"/>
  <c r="AQ1660" i="15" s="1"/>
  <c r="G1660" i="15"/>
  <c r="D1660" i="15"/>
  <c r="BA1660" i="15" s="1"/>
  <c r="C1660" i="15"/>
  <c r="AM1659" i="15"/>
  <c r="AH1659" i="15"/>
  <c r="AI1659" i="15" s="1"/>
  <c r="W1659" i="15"/>
  <c r="Y1659" i="15" s="1"/>
  <c r="V1659" i="15"/>
  <c r="U1659" i="15"/>
  <c r="X1659" i="15" s="1"/>
  <c r="R1659" i="15"/>
  <c r="P1659" i="15"/>
  <c r="M1659" i="15" s="1"/>
  <c r="O1659" i="15"/>
  <c r="N1659" i="15"/>
  <c r="H1659" i="15"/>
  <c r="G1659" i="15"/>
  <c r="D1659" i="15"/>
  <c r="BA1659" i="15" s="1"/>
  <c r="C1659" i="15"/>
  <c r="AM1658" i="15"/>
  <c r="AH1658" i="15"/>
  <c r="AI1658" i="15" s="1"/>
  <c r="W1658" i="15"/>
  <c r="Y1658" i="15" s="1"/>
  <c r="V1658" i="15"/>
  <c r="U1658" i="15"/>
  <c r="X1658" i="15" s="1"/>
  <c r="R1658" i="15"/>
  <c r="AO1658" i="15" s="1"/>
  <c r="P1658" i="15"/>
  <c r="M1658" i="15" s="1"/>
  <c r="O1658" i="15"/>
  <c r="N1658" i="15"/>
  <c r="H1658" i="15"/>
  <c r="G1658" i="15"/>
  <c r="D1658" i="15"/>
  <c r="BA1658" i="15" s="1"/>
  <c r="C1658" i="15"/>
  <c r="AM1657" i="15"/>
  <c r="AH1657" i="15"/>
  <c r="AI1657" i="15" s="1"/>
  <c r="W1657" i="15"/>
  <c r="Y1657" i="15" s="1"/>
  <c r="V1657" i="15"/>
  <c r="U1657" i="15"/>
  <c r="X1657" i="15" s="1"/>
  <c r="R1657" i="15"/>
  <c r="AO1657" i="15" s="1"/>
  <c r="P1657" i="15"/>
  <c r="M1657" i="15" s="1"/>
  <c r="O1657" i="15"/>
  <c r="N1657" i="15"/>
  <c r="H1657" i="15"/>
  <c r="G1657" i="15"/>
  <c r="D1657" i="15"/>
  <c r="BA1657" i="15" s="1"/>
  <c r="C1657" i="15"/>
  <c r="AM1656" i="15"/>
  <c r="AH1656" i="15"/>
  <c r="AI1656" i="15" s="1"/>
  <c r="W1656" i="15"/>
  <c r="Y1656" i="15" s="1"/>
  <c r="V1656" i="15"/>
  <c r="U1656" i="15"/>
  <c r="X1656" i="15" s="1"/>
  <c r="R1656" i="15"/>
  <c r="P1656" i="15"/>
  <c r="O1656" i="15"/>
  <c r="N1656" i="15"/>
  <c r="H1656" i="15"/>
  <c r="G1656" i="15"/>
  <c r="D1656" i="15"/>
  <c r="BA1656" i="15" s="1"/>
  <c r="C1656" i="15"/>
  <c r="AM1655" i="15"/>
  <c r="AH1655" i="15"/>
  <c r="AI1655" i="15" s="1"/>
  <c r="W1655" i="15"/>
  <c r="Y1655" i="15" s="1"/>
  <c r="V1655" i="15"/>
  <c r="U1655" i="15"/>
  <c r="X1655" i="15" s="1"/>
  <c r="R1655" i="15"/>
  <c r="AO1655" i="15" s="1"/>
  <c r="P1655" i="15"/>
  <c r="M1655" i="15" s="1"/>
  <c r="O1655" i="15"/>
  <c r="N1655" i="15"/>
  <c r="H1655" i="15"/>
  <c r="G1655" i="15"/>
  <c r="D1655" i="15"/>
  <c r="BA1655" i="15" s="1"/>
  <c r="C1655" i="15"/>
  <c r="AM1654" i="15"/>
  <c r="AI1654" i="15"/>
  <c r="AH1654" i="15"/>
  <c r="W1654" i="15"/>
  <c r="Y1654" i="15" s="1"/>
  <c r="V1654" i="15"/>
  <c r="U1654" i="15"/>
  <c r="X1654" i="15" s="1"/>
  <c r="R1654" i="15"/>
  <c r="AO1654" i="15" s="1"/>
  <c r="P1654" i="15"/>
  <c r="M1654" i="15" s="1"/>
  <c r="O1654" i="15"/>
  <c r="N1654" i="15"/>
  <c r="H1654" i="15"/>
  <c r="G1654" i="15"/>
  <c r="D1654" i="15"/>
  <c r="BA1654" i="15" s="1"/>
  <c r="C1654" i="15"/>
  <c r="AM1653" i="15"/>
  <c r="AH1653" i="15"/>
  <c r="AI1653" i="15" s="1"/>
  <c r="W1653" i="15"/>
  <c r="Y1653" i="15" s="1"/>
  <c r="V1653" i="15"/>
  <c r="U1653" i="15"/>
  <c r="X1653" i="15" s="1"/>
  <c r="R1653" i="15"/>
  <c r="P1653" i="15"/>
  <c r="M1653" i="15" s="1"/>
  <c r="O1653" i="15"/>
  <c r="N1653" i="15"/>
  <c r="H1653" i="15"/>
  <c r="G1653" i="15"/>
  <c r="D1653" i="15"/>
  <c r="BA1653" i="15" s="1"/>
  <c r="C1653" i="15"/>
  <c r="AM1652" i="15"/>
  <c r="AH1652" i="15"/>
  <c r="AI1652" i="15" s="1"/>
  <c r="W1652" i="15"/>
  <c r="Y1652" i="15" s="1"/>
  <c r="V1652" i="15"/>
  <c r="U1652" i="15"/>
  <c r="X1652" i="15" s="1"/>
  <c r="R1652" i="15"/>
  <c r="AO1652" i="15" s="1"/>
  <c r="P1652" i="15"/>
  <c r="M1652" i="15" s="1"/>
  <c r="O1652" i="15"/>
  <c r="N1652" i="15"/>
  <c r="H1652" i="15"/>
  <c r="G1652" i="15"/>
  <c r="D1652" i="15"/>
  <c r="BA1652" i="15" s="1"/>
  <c r="C1652" i="15"/>
  <c r="AM1651" i="15"/>
  <c r="AH1651" i="15"/>
  <c r="AI1651" i="15" s="1"/>
  <c r="W1651" i="15"/>
  <c r="Y1651" i="15" s="1"/>
  <c r="V1651" i="15"/>
  <c r="U1651" i="15"/>
  <c r="X1651" i="15" s="1"/>
  <c r="R1651" i="15"/>
  <c r="AO1651" i="15" s="1"/>
  <c r="P1651" i="15"/>
  <c r="O1651" i="15"/>
  <c r="N1651" i="15"/>
  <c r="H1651" i="15"/>
  <c r="G1651" i="15"/>
  <c r="D1651" i="15"/>
  <c r="BA1651" i="15" s="1"/>
  <c r="C1651" i="15"/>
  <c r="AM1650" i="15"/>
  <c r="AH1650" i="15"/>
  <c r="AI1650" i="15" s="1"/>
  <c r="W1650" i="15"/>
  <c r="Y1650" i="15" s="1"/>
  <c r="V1650" i="15"/>
  <c r="U1650" i="15"/>
  <c r="X1650" i="15" s="1"/>
  <c r="R1650" i="15"/>
  <c r="AO1650" i="15" s="1"/>
  <c r="P1650" i="15"/>
  <c r="M1650" i="15" s="1"/>
  <c r="O1650" i="15"/>
  <c r="N1650" i="15"/>
  <c r="H1650" i="15"/>
  <c r="Q1650" i="15" s="1"/>
  <c r="AP1650" i="15" s="1"/>
  <c r="G1650" i="15"/>
  <c r="D1650" i="15"/>
  <c r="BA1650" i="15" s="1"/>
  <c r="C1650" i="15"/>
  <c r="AM1649" i="15"/>
  <c r="AH1649" i="15"/>
  <c r="AI1649" i="15" s="1"/>
  <c r="W1649" i="15"/>
  <c r="Y1649" i="15" s="1"/>
  <c r="V1649" i="15"/>
  <c r="U1649" i="15"/>
  <c r="X1649" i="15" s="1"/>
  <c r="R1649" i="15"/>
  <c r="AO1649" i="15" s="1"/>
  <c r="P1649" i="15"/>
  <c r="M1649" i="15" s="1"/>
  <c r="O1649" i="15"/>
  <c r="N1649" i="15"/>
  <c r="H1649" i="15"/>
  <c r="G1649" i="15"/>
  <c r="D1649" i="15"/>
  <c r="BA1649" i="15" s="1"/>
  <c r="C1649" i="15"/>
  <c r="AM1648" i="15"/>
  <c r="AH1648" i="15"/>
  <c r="AI1648" i="15" s="1"/>
  <c r="W1648" i="15"/>
  <c r="Y1648" i="15" s="1"/>
  <c r="V1648" i="15"/>
  <c r="U1648" i="15"/>
  <c r="X1648" i="15" s="1"/>
  <c r="R1648" i="15"/>
  <c r="AO1648" i="15" s="1"/>
  <c r="P1648" i="15"/>
  <c r="M1648" i="15" s="1"/>
  <c r="O1648" i="15"/>
  <c r="N1648" i="15"/>
  <c r="H1648" i="15"/>
  <c r="Q1648" i="15" s="1"/>
  <c r="AP1648" i="15" s="1"/>
  <c r="G1648" i="15"/>
  <c r="D1648" i="15"/>
  <c r="BA1648" i="15" s="1"/>
  <c r="C1648" i="15"/>
  <c r="AM1647" i="15"/>
  <c r="AH1647" i="15"/>
  <c r="AI1647" i="15" s="1"/>
  <c r="W1647" i="15"/>
  <c r="Y1647" i="15" s="1"/>
  <c r="V1647" i="15"/>
  <c r="U1647" i="15"/>
  <c r="X1647" i="15" s="1"/>
  <c r="R1647" i="15"/>
  <c r="AQ1647" i="15" s="1"/>
  <c r="P1647" i="15"/>
  <c r="M1647" i="15" s="1"/>
  <c r="O1647" i="15"/>
  <c r="N1647" i="15"/>
  <c r="H1647" i="15"/>
  <c r="G1647" i="15"/>
  <c r="D1647" i="15"/>
  <c r="BA1647" i="15" s="1"/>
  <c r="C1647" i="15"/>
  <c r="AM1646" i="15"/>
  <c r="AH1646" i="15"/>
  <c r="AI1646" i="15" s="1"/>
  <c r="W1646" i="15"/>
  <c r="Y1646" i="15" s="1"/>
  <c r="V1646" i="15"/>
  <c r="U1646" i="15"/>
  <c r="X1646" i="15" s="1"/>
  <c r="R1646" i="15"/>
  <c r="AO1646" i="15" s="1"/>
  <c r="P1646" i="15"/>
  <c r="O1646" i="15"/>
  <c r="N1646" i="15"/>
  <c r="H1646" i="15"/>
  <c r="G1646" i="15"/>
  <c r="D1646" i="15"/>
  <c r="BA1646" i="15" s="1"/>
  <c r="C1646" i="15"/>
  <c r="AM1645" i="15"/>
  <c r="AH1645" i="15"/>
  <c r="AI1645" i="15" s="1"/>
  <c r="W1645" i="15"/>
  <c r="Y1645" i="15" s="1"/>
  <c r="V1645" i="15"/>
  <c r="U1645" i="15"/>
  <c r="X1645" i="15" s="1"/>
  <c r="R1645" i="15"/>
  <c r="P1645" i="15"/>
  <c r="O1645" i="15"/>
  <c r="N1645" i="15"/>
  <c r="H1645" i="15"/>
  <c r="G1645" i="15"/>
  <c r="D1645" i="15"/>
  <c r="BA1645" i="15" s="1"/>
  <c r="C1645" i="15"/>
  <c r="AM1644" i="15"/>
  <c r="AH1644" i="15"/>
  <c r="AI1644" i="15" s="1"/>
  <c r="W1644" i="15"/>
  <c r="Y1644" i="15" s="1"/>
  <c r="V1644" i="15"/>
  <c r="U1644" i="15"/>
  <c r="X1644" i="15" s="1"/>
  <c r="R1644" i="15"/>
  <c r="AO1644" i="15" s="1"/>
  <c r="P1644" i="15"/>
  <c r="M1644" i="15" s="1"/>
  <c r="O1644" i="15"/>
  <c r="N1644" i="15"/>
  <c r="H1644" i="15"/>
  <c r="G1644" i="15"/>
  <c r="D1644" i="15"/>
  <c r="BA1644" i="15" s="1"/>
  <c r="C1644" i="15"/>
  <c r="AM1643" i="15"/>
  <c r="AH1643" i="15"/>
  <c r="AI1643" i="15" s="1"/>
  <c r="W1643" i="15"/>
  <c r="Y1643" i="15" s="1"/>
  <c r="V1643" i="15"/>
  <c r="U1643" i="15"/>
  <c r="X1643" i="15" s="1"/>
  <c r="R1643" i="15"/>
  <c r="AO1643" i="15" s="1"/>
  <c r="P1643" i="15"/>
  <c r="M1643" i="15" s="1"/>
  <c r="O1643" i="15"/>
  <c r="N1643" i="15"/>
  <c r="H1643" i="15"/>
  <c r="G1643" i="15"/>
  <c r="D1643" i="15"/>
  <c r="BA1643" i="15" s="1"/>
  <c r="C1643" i="15"/>
  <c r="AM1642" i="15"/>
  <c r="AH1642" i="15"/>
  <c r="AI1642" i="15" s="1"/>
  <c r="W1642" i="15"/>
  <c r="Y1642" i="15" s="1"/>
  <c r="V1642" i="15"/>
  <c r="U1642" i="15"/>
  <c r="X1642" i="15" s="1"/>
  <c r="R1642" i="15"/>
  <c r="AO1642" i="15" s="1"/>
  <c r="P1642" i="15"/>
  <c r="M1642" i="15" s="1"/>
  <c r="O1642" i="15"/>
  <c r="N1642" i="15"/>
  <c r="H1642" i="15"/>
  <c r="G1642" i="15"/>
  <c r="D1642" i="15"/>
  <c r="BA1642" i="15" s="1"/>
  <c r="C1642" i="15"/>
  <c r="AM1641" i="15"/>
  <c r="AH1641" i="15"/>
  <c r="AI1641" i="15" s="1"/>
  <c r="W1641" i="15"/>
  <c r="Y1641" i="15" s="1"/>
  <c r="V1641" i="15"/>
  <c r="U1641" i="15"/>
  <c r="X1641" i="15" s="1"/>
  <c r="R1641" i="15"/>
  <c r="P1641" i="15"/>
  <c r="M1641" i="15" s="1"/>
  <c r="O1641" i="15"/>
  <c r="N1641" i="15"/>
  <c r="H1641" i="15"/>
  <c r="G1641" i="15"/>
  <c r="D1641" i="15"/>
  <c r="BA1641" i="15" s="1"/>
  <c r="C1641" i="15"/>
  <c r="AM1640" i="15"/>
  <c r="AH1640" i="15"/>
  <c r="AI1640" i="15" s="1"/>
  <c r="W1640" i="15"/>
  <c r="Y1640" i="15" s="1"/>
  <c r="V1640" i="15"/>
  <c r="U1640" i="15"/>
  <c r="X1640" i="15" s="1"/>
  <c r="R1640" i="15"/>
  <c r="AO1640" i="15" s="1"/>
  <c r="P1640" i="15"/>
  <c r="M1640" i="15" s="1"/>
  <c r="O1640" i="15"/>
  <c r="N1640" i="15"/>
  <c r="H1640" i="15"/>
  <c r="G1640" i="15"/>
  <c r="D1640" i="15"/>
  <c r="BA1640" i="15" s="1"/>
  <c r="C1640" i="15"/>
  <c r="AM1639" i="15"/>
  <c r="AH1639" i="15"/>
  <c r="AI1639" i="15" s="1"/>
  <c r="W1639" i="15"/>
  <c r="Y1639" i="15" s="1"/>
  <c r="V1639" i="15"/>
  <c r="U1639" i="15"/>
  <c r="X1639" i="15" s="1"/>
  <c r="R1639" i="15"/>
  <c r="P1639" i="15"/>
  <c r="M1639" i="15" s="1"/>
  <c r="O1639" i="15"/>
  <c r="N1639" i="15"/>
  <c r="H1639" i="15"/>
  <c r="G1639" i="15"/>
  <c r="D1639" i="15"/>
  <c r="BA1639" i="15" s="1"/>
  <c r="C1639" i="15"/>
  <c r="AM1638" i="15"/>
  <c r="AH1638" i="15"/>
  <c r="AI1638" i="15" s="1"/>
  <c r="W1638" i="15"/>
  <c r="Y1638" i="15" s="1"/>
  <c r="V1638" i="15"/>
  <c r="U1638" i="15"/>
  <c r="X1638" i="15" s="1"/>
  <c r="R1638" i="15"/>
  <c r="AO1638" i="15" s="1"/>
  <c r="P1638" i="15"/>
  <c r="M1638" i="15" s="1"/>
  <c r="O1638" i="15"/>
  <c r="N1638" i="15"/>
  <c r="H1638" i="15"/>
  <c r="G1638" i="15"/>
  <c r="D1638" i="15"/>
  <c r="BA1638" i="15" s="1"/>
  <c r="C1638" i="15"/>
  <c r="AM1637" i="15"/>
  <c r="AH1637" i="15"/>
  <c r="AI1637" i="15" s="1"/>
  <c r="W1637" i="15"/>
  <c r="Y1637" i="15" s="1"/>
  <c r="V1637" i="15"/>
  <c r="U1637" i="15"/>
  <c r="X1637" i="15" s="1"/>
  <c r="R1637" i="15"/>
  <c r="AO1637" i="15" s="1"/>
  <c r="P1637" i="15"/>
  <c r="M1637" i="15" s="1"/>
  <c r="O1637" i="15"/>
  <c r="N1637" i="15"/>
  <c r="H1637" i="15"/>
  <c r="G1637" i="15"/>
  <c r="D1637" i="15"/>
  <c r="BA1637" i="15" s="1"/>
  <c r="C1637" i="15"/>
  <c r="AM1636" i="15"/>
  <c r="AH1636" i="15"/>
  <c r="AI1636" i="15" s="1"/>
  <c r="W1636" i="15"/>
  <c r="Y1636" i="15" s="1"/>
  <c r="V1636" i="15"/>
  <c r="U1636" i="15"/>
  <c r="X1636" i="15" s="1"/>
  <c r="R1636" i="15"/>
  <c r="P1636" i="15"/>
  <c r="M1636" i="15" s="1"/>
  <c r="O1636" i="15"/>
  <c r="N1636" i="15"/>
  <c r="H1636" i="15"/>
  <c r="G1636" i="15"/>
  <c r="D1636" i="15"/>
  <c r="BA1636" i="15" s="1"/>
  <c r="C1636" i="15"/>
  <c r="AO1635" i="15"/>
  <c r="AM1635" i="15"/>
  <c r="AH1635" i="15"/>
  <c r="AI1635" i="15" s="1"/>
  <c r="W1635" i="15"/>
  <c r="Y1635" i="15" s="1"/>
  <c r="V1635" i="15"/>
  <c r="U1635" i="15"/>
  <c r="X1635" i="15" s="1"/>
  <c r="R1635" i="15"/>
  <c r="P1635" i="15"/>
  <c r="M1635" i="15" s="1"/>
  <c r="O1635" i="15"/>
  <c r="N1635" i="15"/>
  <c r="H1635" i="15"/>
  <c r="G1635" i="15"/>
  <c r="D1635" i="15"/>
  <c r="BA1635" i="15" s="1"/>
  <c r="C1635" i="15"/>
  <c r="AM1634" i="15"/>
  <c r="AH1634" i="15"/>
  <c r="AI1634" i="15" s="1"/>
  <c r="W1634" i="15"/>
  <c r="Y1634" i="15" s="1"/>
  <c r="V1634" i="15"/>
  <c r="U1634" i="15"/>
  <c r="X1634" i="15" s="1"/>
  <c r="R1634" i="15"/>
  <c r="AO1634" i="15" s="1"/>
  <c r="P1634" i="15"/>
  <c r="M1634" i="15" s="1"/>
  <c r="O1634" i="15"/>
  <c r="N1634" i="15"/>
  <c r="H1634" i="15"/>
  <c r="G1634" i="15"/>
  <c r="D1634" i="15"/>
  <c r="BA1634" i="15" s="1"/>
  <c r="C1634" i="15"/>
  <c r="AM1633" i="15"/>
  <c r="AH1633" i="15"/>
  <c r="AI1633" i="15" s="1"/>
  <c r="W1633" i="15"/>
  <c r="Y1633" i="15" s="1"/>
  <c r="V1633" i="15"/>
  <c r="U1633" i="15"/>
  <c r="X1633" i="15" s="1"/>
  <c r="R1633" i="15"/>
  <c r="P1633" i="15"/>
  <c r="M1633" i="15" s="1"/>
  <c r="O1633" i="15"/>
  <c r="N1633" i="15"/>
  <c r="H1633" i="15"/>
  <c r="G1633" i="15"/>
  <c r="D1633" i="15"/>
  <c r="BA1633" i="15" s="1"/>
  <c r="C1633" i="15"/>
  <c r="AM1632" i="15"/>
  <c r="AH1632" i="15"/>
  <c r="AI1632" i="15" s="1"/>
  <c r="W1632" i="15"/>
  <c r="Y1632" i="15" s="1"/>
  <c r="V1632" i="15"/>
  <c r="U1632" i="15"/>
  <c r="X1632" i="15" s="1"/>
  <c r="R1632" i="15"/>
  <c r="AO1632" i="15" s="1"/>
  <c r="P1632" i="15"/>
  <c r="M1632" i="15" s="1"/>
  <c r="O1632" i="15"/>
  <c r="N1632" i="15"/>
  <c r="H1632" i="15"/>
  <c r="Q1632" i="15" s="1"/>
  <c r="AP1632" i="15" s="1"/>
  <c r="G1632" i="15"/>
  <c r="D1632" i="15"/>
  <c r="BA1632" i="15" s="1"/>
  <c r="C1632" i="15"/>
  <c r="AM1631" i="15"/>
  <c r="AH1631" i="15"/>
  <c r="AI1631" i="15" s="1"/>
  <c r="W1631" i="15"/>
  <c r="Y1631" i="15" s="1"/>
  <c r="V1631" i="15"/>
  <c r="U1631" i="15"/>
  <c r="X1631" i="15" s="1"/>
  <c r="R1631" i="15"/>
  <c r="AO1631" i="15" s="1"/>
  <c r="P1631" i="15"/>
  <c r="O1631" i="15"/>
  <c r="N1631" i="15"/>
  <c r="H1631" i="15"/>
  <c r="G1631" i="15"/>
  <c r="D1631" i="15"/>
  <c r="BA1631" i="15" s="1"/>
  <c r="C1631" i="15"/>
  <c r="AM1630" i="15"/>
  <c r="AH1630" i="15"/>
  <c r="AI1630" i="15" s="1"/>
  <c r="W1630" i="15"/>
  <c r="Y1630" i="15" s="1"/>
  <c r="V1630" i="15"/>
  <c r="U1630" i="15"/>
  <c r="X1630" i="15" s="1"/>
  <c r="R1630" i="15"/>
  <c r="AO1630" i="15" s="1"/>
  <c r="P1630" i="15"/>
  <c r="M1630" i="15" s="1"/>
  <c r="O1630" i="15"/>
  <c r="N1630" i="15"/>
  <c r="H1630" i="15"/>
  <c r="G1630" i="15"/>
  <c r="D1630" i="15"/>
  <c r="BA1630" i="15" s="1"/>
  <c r="C1630" i="15"/>
  <c r="AM1629" i="15"/>
  <c r="AH1629" i="15"/>
  <c r="AI1629" i="15" s="1"/>
  <c r="W1629" i="15"/>
  <c r="Y1629" i="15" s="1"/>
  <c r="V1629" i="15"/>
  <c r="U1629" i="15"/>
  <c r="X1629" i="15" s="1"/>
  <c r="R1629" i="15"/>
  <c r="AO1629" i="15" s="1"/>
  <c r="P1629" i="15"/>
  <c r="M1629" i="15" s="1"/>
  <c r="O1629" i="15"/>
  <c r="N1629" i="15"/>
  <c r="H1629" i="15"/>
  <c r="G1629" i="15"/>
  <c r="D1629" i="15"/>
  <c r="BA1629" i="15" s="1"/>
  <c r="C1629" i="15"/>
  <c r="AM1628" i="15"/>
  <c r="AH1628" i="15"/>
  <c r="AI1628" i="15" s="1"/>
  <c r="W1628" i="15"/>
  <c r="Y1628" i="15" s="1"/>
  <c r="V1628" i="15"/>
  <c r="U1628" i="15"/>
  <c r="X1628" i="15" s="1"/>
  <c r="R1628" i="15"/>
  <c r="AO1628" i="15" s="1"/>
  <c r="P1628" i="15"/>
  <c r="M1628" i="15" s="1"/>
  <c r="O1628" i="15"/>
  <c r="N1628" i="15"/>
  <c r="H1628" i="15"/>
  <c r="G1628" i="15"/>
  <c r="D1628" i="15"/>
  <c r="BA1628" i="15" s="1"/>
  <c r="C1628" i="15"/>
  <c r="AM1627" i="15"/>
  <c r="AH1627" i="15"/>
  <c r="AI1627" i="15" s="1"/>
  <c r="W1627" i="15"/>
  <c r="Y1627" i="15" s="1"/>
  <c r="V1627" i="15"/>
  <c r="U1627" i="15"/>
  <c r="X1627" i="15" s="1"/>
  <c r="R1627" i="15"/>
  <c r="AQ1627" i="15" s="1"/>
  <c r="P1627" i="15"/>
  <c r="M1627" i="15" s="1"/>
  <c r="O1627" i="15"/>
  <c r="N1627" i="15"/>
  <c r="H1627" i="15"/>
  <c r="Q1627" i="15" s="1"/>
  <c r="AP1627" i="15" s="1"/>
  <c r="G1627" i="15"/>
  <c r="D1627" i="15"/>
  <c r="BA1627" i="15" s="1"/>
  <c r="C1627" i="15"/>
  <c r="AM1626" i="15"/>
  <c r="AH1626" i="15"/>
  <c r="AI1626" i="15" s="1"/>
  <c r="W1626" i="15"/>
  <c r="Y1626" i="15" s="1"/>
  <c r="V1626" i="15"/>
  <c r="U1626" i="15"/>
  <c r="X1626" i="15" s="1"/>
  <c r="R1626" i="15"/>
  <c r="P1626" i="15"/>
  <c r="O1626" i="15"/>
  <c r="N1626" i="15"/>
  <c r="H1626" i="15"/>
  <c r="G1626" i="15"/>
  <c r="D1626" i="15"/>
  <c r="BA1626" i="15" s="1"/>
  <c r="C1626" i="15"/>
  <c r="AM1625" i="15"/>
  <c r="AH1625" i="15"/>
  <c r="AI1625" i="15" s="1"/>
  <c r="W1625" i="15"/>
  <c r="Y1625" i="15" s="1"/>
  <c r="V1625" i="15"/>
  <c r="U1625" i="15"/>
  <c r="X1625" i="15" s="1"/>
  <c r="R1625" i="15"/>
  <c r="P1625" i="15"/>
  <c r="O1625" i="15"/>
  <c r="N1625" i="15"/>
  <c r="H1625" i="15"/>
  <c r="G1625" i="15"/>
  <c r="D1625" i="15"/>
  <c r="BA1625" i="15" s="1"/>
  <c r="C1625" i="15"/>
  <c r="AM1624" i="15"/>
  <c r="AH1624" i="15"/>
  <c r="AI1624" i="15" s="1"/>
  <c r="W1624" i="15"/>
  <c r="Y1624" i="15" s="1"/>
  <c r="V1624" i="15"/>
  <c r="U1624" i="15"/>
  <c r="X1624" i="15" s="1"/>
  <c r="R1624" i="15"/>
  <c r="AO1624" i="15" s="1"/>
  <c r="P1624" i="15"/>
  <c r="M1624" i="15" s="1"/>
  <c r="O1624" i="15"/>
  <c r="N1624" i="15"/>
  <c r="H1624" i="15"/>
  <c r="Q1624" i="15" s="1"/>
  <c r="AP1624" i="15" s="1"/>
  <c r="G1624" i="15"/>
  <c r="D1624" i="15"/>
  <c r="BA1624" i="15" s="1"/>
  <c r="C1624" i="15"/>
  <c r="AM1623" i="15"/>
  <c r="AH1623" i="15"/>
  <c r="AI1623" i="15" s="1"/>
  <c r="W1623" i="15"/>
  <c r="Y1623" i="15" s="1"/>
  <c r="V1623" i="15"/>
  <c r="U1623" i="15"/>
  <c r="X1623" i="15" s="1"/>
  <c r="R1623" i="15"/>
  <c r="AO1623" i="15" s="1"/>
  <c r="P1623" i="15"/>
  <c r="M1623" i="15" s="1"/>
  <c r="O1623" i="15"/>
  <c r="N1623" i="15"/>
  <c r="H1623" i="15"/>
  <c r="G1623" i="15"/>
  <c r="D1623" i="15"/>
  <c r="BA1623" i="15" s="1"/>
  <c r="C1623" i="15"/>
  <c r="AM1622" i="15"/>
  <c r="AI1622" i="15"/>
  <c r="AH1622" i="15"/>
  <c r="W1622" i="15"/>
  <c r="Y1622" i="15" s="1"/>
  <c r="V1622" i="15"/>
  <c r="U1622" i="15"/>
  <c r="X1622" i="15" s="1"/>
  <c r="R1622" i="15"/>
  <c r="AO1622" i="15" s="1"/>
  <c r="P1622" i="15"/>
  <c r="M1622" i="15" s="1"/>
  <c r="O1622" i="15"/>
  <c r="N1622" i="15"/>
  <c r="H1622" i="15"/>
  <c r="Q1622" i="15" s="1"/>
  <c r="AP1622" i="15" s="1"/>
  <c r="G1622" i="15"/>
  <c r="D1622" i="15"/>
  <c r="BA1622" i="15" s="1"/>
  <c r="C1622" i="15"/>
  <c r="AM1621" i="15"/>
  <c r="AH1621" i="15"/>
  <c r="AI1621" i="15" s="1"/>
  <c r="W1621" i="15"/>
  <c r="Y1621" i="15" s="1"/>
  <c r="V1621" i="15"/>
  <c r="U1621" i="15"/>
  <c r="X1621" i="15" s="1"/>
  <c r="R1621" i="15"/>
  <c r="P1621" i="15"/>
  <c r="M1621" i="15" s="1"/>
  <c r="O1621" i="15"/>
  <c r="N1621" i="15"/>
  <c r="H1621" i="15"/>
  <c r="G1621" i="15"/>
  <c r="D1621" i="15"/>
  <c r="BA1621" i="15" s="1"/>
  <c r="C1621" i="15"/>
  <c r="AM1620" i="15"/>
  <c r="AH1620" i="15"/>
  <c r="AI1620" i="15" s="1"/>
  <c r="W1620" i="15"/>
  <c r="Y1620" i="15" s="1"/>
  <c r="V1620" i="15"/>
  <c r="U1620" i="15"/>
  <c r="X1620" i="15" s="1"/>
  <c r="R1620" i="15"/>
  <c r="AO1620" i="15" s="1"/>
  <c r="P1620" i="15"/>
  <c r="M1620" i="15" s="1"/>
  <c r="O1620" i="15"/>
  <c r="N1620" i="15"/>
  <c r="H1620" i="15"/>
  <c r="AQ1620" i="15" s="1"/>
  <c r="G1620" i="15"/>
  <c r="D1620" i="15"/>
  <c r="BA1620" i="15" s="1"/>
  <c r="C1620" i="15"/>
  <c r="AM1619" i="15"/>
  <c r="AH1619" i="15"/>
  <c r="AI1619" i="15" s="1"/>
  <c r="W1619" i="15"/>
  <c r="Y1619" i="15" s="1"/>
  <c r="V1619" i="15"/>
  <c r="U1619" i="15"/>
  <c r="X1619" i="15" s="1"/>
  <c r="R1619" i="15"/>
  <c r="P1619" i="15"/>
  <c r="M1619" i="15" s="1"/>
  <c r="O1619" i="15"/>
  <c r="N1619" i="15"/>
  <c r="H1619" i="15"/>
  <c r="G1619" i="15"/>
  <c r="D1619" i="15"/>
  <c r="BA1619" i="15" s="1"/>
  <c r="C1619" i="15"/>
  <c r="AM1618" i="15"/>
  <c r="AH1618" i="15"/>
  <c r="AI1618" i="15" s="1"/>
  <c r="W1618" i="15"/>
  <c r="Y1618" i="15" s="1"/>
  <c r="V1618" i="15"/>
  <c r="U1618" i="15"/>
  <c r="X1618" i="15" s="1"/>
  <c r="R1618" i="15"/>
  <c r="AO1618" i="15" s="1"/>
  <c r="P1618" i="15"/>
  <c r="M1618" i="15" s="1"/>
  <c r="O1618" i="15"/>
  <c r="N1618" i="15"/>
  <c r="H1618" i="15"/>
  <c r="G1618" i="15"/>
  <c r="D1618" i="15"/>
  <c r="BA1618" i="15" s="1"/>
  <c r="C1618" i="15"/>
  <c r="AM1617" i="15"/>
  <c r="AH1617" i="15"/>
  <c r="AI1617" i="15" s="1"/>
  <c r="W1617" i="15"/>
  <c r="Y1617" i="15" s="1"/>
  <c r="V1617" i="15"/>
  <c r="U1617" i="15"/>
  <c r="X1617" i="15" s="1"/>
  <c r="R1617" i="15"/>
  <c r="AO1617" i="15" s="1"/>
  <c r="P1617" i="15"/>
  <c r="M1617" i="15" s="1"/>
  <c r="O1617" i="15"/>
  <c r="N1617" i="15"/>
  <c r="H1617" i="15"/>
  <c r="G1617" i="15"/>
  <c r="D1617" i="15"/>
  <c r="BA1617" i="15" s="1"/>
  <c r="C1617" i="15"/>
  <c r="AM1616" i="15"/>
  <c r="AH1616" i="15"/>
  <c r="AI1616" i="15" s="1"/>
  <c r="W1616" i="15"/>
  <c r="Y1616" i="15" s="1"/>
  <c r="V1616" i="15"/>
  <c r="U1616" i="15"/>
  <c r="X1616" i="15" s="1"/>
  <c r="R1616" i="15"/>
  <c r="P1616" i="15"/>
  <c r="O1616" i="15"/>
  <c r="N1616" i="15"/>
  <c r="H1616" i="15"/>
  <c r="G1616" i="15"/>
  <c r="D1616" i="15"/>
  <c r="BA1616" i="15" s="1"/>
  <c r="C1616" i="15"/>
  <c r="AM1615" i="15"/>
  <c r="AH1615" i="15"/>
  <c r="AI1615" i="15" s="1"/>
  <c r="W1615" i="15"/>
  <c r="Y1615" i="15" s="1"/>
  <c r="V1615" i="15"/>
  <c r="U1615" i="15"/>
  <c r="X1615" i="15" s="1"/>
  <c r="R1615" i="15"/>
  <c r="AO1615" i="15" s="1"/>
  <c r="P1615" i="15"/>
  <c r="O1615" i="15"/>
  <c r="N1615" i="15"/>
  <c r="H1615" i="15"/>
  <c r="G1615" i="15"/>
  <c r="D1615" i="15"/>
  <c r="BA1615" i="15" s="1"/>
  <c r="C1615" i="15"/>
  <c r="AM1614" i="15"/>
  <c r="AH1614" i="15"/>
  <c r="AI1614" i="15" s="1"/>
  <c r="W1614" i="15"/>
  <c r="Y1614" i="15" s="1"/>
  <c r="V1614" i="15"/>
  <c r="U1614" i="15"/>
  <c r="X1614" i="15" s="1"/>
  <c r="R1614" i="15"/>
  <c r="AO1614" i="15" s="1"/>
  <c r="P1614" i="15"/>
  <c r="M1614" i="15" s="1"/>
  <c r="O1614" i="15"/>
  <c r="N1614" i="15"/>
  <c r="H1614" i="15"/>
  <c r="G1614" i="15"/>
  <c r="D1614" i="15"/>
  <c r="BA1614" i="15" s="1"/>
  <c r="C1614" i="15"/>
  <c r="AM1613" i="15"/>
  <c r="AH1613" i="15"/>
  <c r="AI1613" i="15" s="1"/>
  <c r="W1613" i="15"/>
  <c r="Y1613" i="15" s="1"/>
  <c r="V1613" i="15"/>
  <c r="U1613" i="15"/>
  <c r="X1613" i="15" s="1"/>
  <c r="R1613" i="15"/>
  <c r="Q1613" i="15" s="1"/>
  <c r="AP1613" i="15" s="1"/>
  <c r="P1613" i="15"/>
  <c r="M1613" i="15" s="1"/>
  <c r="O1613" i="15"/>
  <c r="N1613" i="15"/>
  <c r="H1613" i="15"/>
  <c r="G1613" i="15"/>
  <c r="D1613" i="15"/>
  <c r="BA1613" i="15" s="1"/>
  <c r="C1613" i="15"/>
  <c r="AM1612" i="15"/>
  <c r="AH1612" i="15"/>
  <c r="AI1612" i="15" s="1"/>
  <c r="W1612" i="15"/>
  <c r="Y1612" i="15" s="1"/>
  <c r="V1612" i="15"/>
  <c r="U1612" i="15"/>
  <c r="X1612" i="15" s="1"/>
  <c r="R1612" i="15"/>
  <c r="AO1612" i="15" s="1"/>
  <c r="P1612" i="15"/>
  <c r="M1612" i="15" s="1"/>
  <c r="O1612" i="15"/>
  <c r="N1612" i="15"/>
  <c r="H1612" i="15"/>
  <c r="G1612" i="15"/>
  <c r="D1612" i="15"/>
  <c r="BA1612" i="15" s="1"/>
  <c r="C1612" i="15"/>
  <c r="AM1611" i="15"/>
  <c r="AH1611" i="15"/>
  <c r="AI1611" i="15" s="1"/>
  <c r="W1611" i="15"/>
  <c r="Y1611" i="15" s="1"/>
  <c r="V1611" i="15"/>
  <c r="U1611" i="15"/>
  <c r="X1611" i="15" s="1"/>
  <c r="R1611" i="15"/>
  <c r="AO1611" i="15" s="1"/>
  <c r="P1611" i="15"/>
  <c r="M1611" i="15" s="1"/>
  <c r="O1611" i="15"/>
  <c r="N1611" i="15"/>
  <c r="H1611" i="15"/>
  <c r="G1611" i="15"/>
  <c r="D1611" i="15"/>
  <c r="BA1611" i="15" s="1"/>
  <c r="C1611" i="15"/>
  <c r="AM1610" i="15"/>
  <c r="AH1610" i="15"/>
  <c r="AI1610" i="15" s="1"/>
  <c r="W1610" i="15"/>
  <c r="Y1610" i="15" s="1"/>
  <c r="V1610" i="15"/>
  <c r="U1610" i="15"/>
  <c r="X1610" i="15" s="1"/>
  <c r="R1610" i="15"/>
  <c r="AO1610" i="15" s="1"/>
  <c r="P1610" i="15"/>
  <c r="M1610" i="15" s="1"/>
  <c r="O1610" i="15"/>
  <c r="N1610" i="15"/>
  <c r="H1610" i="15"/>
  <c r="G1610" i="15"/>
  <c r="D1610" i="15"/>
  <c r="BA1610" i="15" s="1"/>
  <c r="C1610" i="15"/>
  <c r="AM1609" i="15"/>
  <c r="AH1609" i="15"/>
  <c r="AI1609" i="15" s="1"/>
  <c r="W1609" i="15"/>
  <c r="Y1609" i="15" s="1"/>
  <c r="V1609" i="15"/>
  <c r="U1609" i="15"/>
  <c r="X1609" i="15" s="1"/>
  <c r="R1609" i="15"/>
  <c r="AO1609" i="15" s="1"/>
  <c r="P1609" i="15"/>
  <c r="M1609" i="15" s="1"/>
  <c r="O1609" i="15"/>
  <c r="N1609" i="15"/>
  <c r="H1609" i="15"/>
  <c r="G1609" i="15"/>
  <c r="D1609" i="15"/>
  <c r="BA1609" i="15" s="1"/>
  <c r="C1609" i="15"/>
  <c r="AM1608" i="15"/>
  <c r="AH1608" i="15"/>
  <c r="AI1608" i="15" s="1"/>
  <c r="W1608" i="15"/>
  <c r="Y1608" i="15" s="1"/>
  <c r="V1608" i="15"/>
  <c r="U1608" i="15"/>
  <c r="X1608" i="15" s="1"/>
  <c r="R1608" i="15"/>
  <c r="AO1608" i="15" s="1"/>
  <c r="P1608" i="15"/>
  <c r="M1608" i="15" s="1"/>
  <c r="O1608" i="15"/>
  <c r="N1608" i="15"/>
  <c r="H1608" i="15"/>
  <c r="AQ1608" i="15" s="1"/>
  <c r="G1608" i="15"/>
  <c r="D1608" i="15"/>
  <c r="BA1608" i="15" s="1"/>
  <c r="C1608" i="15"/>
  <c r="AM1607" i="15"/>
  <c r="AH1607" i="15"/>
  <c r="AI1607" i="15" s="1"/>
  <c r="W1607" i="15"/>
  <c r="Y1607" i="15" s="1"/>
  <c r="V1607" i="15"/>
  <c r="U1607" i="15"/>
  <c r="X1607" i="15" s="1"/>
  <c r="R1607" i="15"/>
  <c r="AQ1607" i="15" s="1"/>
  <c r="P1607" i="15"/>
  <c r="M1607" i="15" s="1"/>
  <c r="O1607" i="15"/>
  <c r="N1607" i="15"/>
  <c r="H1607" i="15"/>
  <c r="G1607" i="15"/>
  <c r="D1607" i="15"/>
  <c r="BA1607" i="15" s="1"/>
  <c r="C1607" i="15"/>
  <c r="AM1606" i="15"/>
  <c r="AH1606" i="15"/>
  <c r="AI1606" i="15" s="1"/>
  <c r="W1606" i="15"/>
  <c r="Y1606" i="15" s="1"/>
  <c r="V1606" i="15"/>
  <c r="U1606" i="15"/>
  <c r="X1606" i="15" s="1"/>
  <c r="R1606" i="15"/>
  <c r="P1606" i="15"/>
  <c r="O1606" i="15"/>
  <c r="N1606" i="15"/>
  <c r="H1606" i="15"/>
  <c r="G1606" i="15"/>
  <c r="D1606" i="15"/>
  <c r="BA1606" i="15" s="1"/>
  <c r="C1606" i="15"/>
  <c r="AM1605" i="15"/>
  <c r="AH1605" i="15"/>
  <c r="AI1605" i="15" s="1"/>
  <c r="W1605" i="15"/>
  <c r="Y1605" i="15" s="1"/>
  <c r="V1605" i="15"/>
  <c r="U1605" i="15"/>
  <c r="X1605" i="15" s="1"/>
  <c r="R1605" i="15"/>
  <c r="P1605" i="15"/>
  <c r="O1605" i="15"/>
  <c r="N1605" i="15"/>
  <c r="H1605" i="15"/>
  <c r="G1605" i="15"/>
  <c r="D1605" i="15"/>
  <c r="BA1605" i="15" s="1"/>
  <c r="C1605" i="15"/>
  <c r="AM1604" i="15"/>
  <c r="AH1604" i="15"/>
  <c r="AI1604" i="15" s="1"/>
  <c r="W1604" i="15"/>
  <c r="Y1604" i="15" s="1"/>
  <c r="V1604" i="15"/>
  <c r="U1604" i="15"/>
  <c r="X1604" i="15" s="1"/>
  <c r="R1604" i="15"/>
  <c r="AO1604" i="15" s="1"/>
  <c r="P1604" i="15"/>
  <c r="M1604" i="15" s="1"/>
  <c r="O1604" i="15"/>
  <c r="N1604" i="15"/>
  <c r="H1604" i="15"/>
  <c r="G1604" i="15"/>
  <c r="D1604" i="15"/>
  <c r="BA1604" i="15" s="1"/>
  <c r="C1604" i="15"/>
  <c r="AM1603" i="15"/>
  <c r="AH1603" i="15"/>
  <c r="AI1603" i="15" s="1"/>
  <c r="W1603" i="15"/>
  <c r="Y1603" i="15" s="1"/>
  <c r="V1603" i="15"/>
  <c r="U1603" i="15"/>
  <c r="X1603" i="15" s="1"/>
  <c r="R1603" i="15"/>
  <c r="AO1603" i="15" s="1"/>
  <c r="P1603" i="15"/>
  <c r="M1603" i="15" s="1"/>
  <c r="O1603" i="15"/>
  <c r="N1603" i="15"/>
  <c r="H1603" i="15"/>
  <c r="G1603" i="15"/>
  <c r="D1603" i="15"/>
  <c r="BA1603" i="15" s="1"/>
  <c r="C1603" i="15"/>
  <c r="AM1602" i="15"/>
  <c r="AH1602" i="15"/>
  <c r="AI1602" i="15" s="1"/>
  <c r="W1602" i="15"/>
  <c r="Y1602" i="15" s="1"/>
  <c r="V1602" i="15"/>
  <c r="U1602" i="15"/>
  <c r="X1602" i="15" s="1"/>
  <c r="R1602" i="15"/>
  <c r="AO1602" i="15" s="1"/>
  <c r="P1602" i="15"/>
  <c r="O1602" i="15"/>
  <c r="N1602" i="15"/>
  <c r="H1602" i="15"/>
  <c r="G1602" i="15"/>
  <c r="D1602" i="15"/>
  <c r="BA1602" i="15" s="1"/>
  <c r="C1602" i="15"/>
  <c r="AM1601" i="15"/>
  <c r="AH1601" i="15"/>
  <c r="AI1601" i="15" s="1"/>
  <c r="W1601" i="15"/>
  <c r="Y1601" i="15" s="1"/>
  <c r="V1601" i="15"/>
  <c r="U1601" i="15"/>
  <c r="X1601" i="15" s="1"/>
  <c r="R1601" i="15"/>
  <c r="P1601" i="15"/>
  <c r="M1601" i="15" s="1"/>
  <c r="O1601" i="15"/>
  <c r="N1601" i="15"/>
  <c r="H1601" i="15"/>
  <c r="G1601" i="15"/>
  <c r="D1601" i="15"/>
  <c r="BA1601" i="15" s="1"/>
  <c r="C1601" i="15"/>
  <c r="AM1600" i="15"/>
  <c r="AI1600" i="15"/>
  <c r="AH1600" i="15"/>
  <c r="W1600" i="15"/>
  <c r="Y1600" i="15" s="1"/>
  <c r="V1600" i="15"/>
  <c r="U1600" i="15"/>
  <c r="X1600" i="15" s="1"/>
  <c r="R1600" i="15"/>
  <c r="AO1600" i="15" s="1"/>
  <c r="P1600" i="15"/>
  <c r="M1600" i="15" s="1"/>
  <c r="O1600" i="15"/>
  <c r="N1600" i="15"/>
  <c r="H1600" i="15"/>
  <c r="G1600" i="15"/>
  <c r="D1600" i="15"/>
  <c r="BA1600" i="15" s="1"/>
  <c r="C1600" i="15"/>
  <c r="AM1599" i="15"/>
  <c r="AH1599" i="15"/>
  <c r="AI1599" i="15" s="1"/>
  <c r="W1599" i="15"/>
  <c r="Y1599" i="15" s="1"/>
  <c r="V1599" i="15"/>
  <c r="U1599" i="15"/>
  <c r="X1599" i="15" s="1"/>
  <c r="R1599" i="15"/>
  <c r="AO1599" i="15" s="1"/>
  <c r="P1599" i="15"/>
  <c r="M1599" i="15" s="1"/>
  <c r="O1599" i="15"/>
  <c r="N1599" i="15"/>
  <c r="H1599" i="15"/>
  <c r="G1599" i="15"/>
  <c r="D1599" i="15"/>
  <c r="BA1599" i="15" s="1"/>
  <c r="C1599" i="15"/>
  <c r="AM1598" i="15"/>
  <c r="AH1598" i="15"/>
  <c r="AI1598" i="15" s="1"/>
  <c r="W1598" i="15"/>
  <c r="Y1598" i="15" s="1"/>
  <c r="V1598" i="15"/>
  <c r="U1598" i="15"/>
  <c r="X1598" i="15" s="1"/>
  <c r="R1598" i="15"/>
  <c r="AO1598" i="15" s="1"/>
  <c r="P1598" i="15"/>
  <c r="M1598" i="15" s="1"/>
  <c r="O1598" i="15"/>
  <c r="N1598" i="15"/>
  <c r="H1598" i="15"/>
  <c r="G1598" i="15"/>
  <c r="D1598" i="15"/>
  <c r="BA1598" i="15" s="1"/>
  <c r="C1598" i="15"/>
  <c r="AM1597" i="15"/>
  <c r="AH1597" i="15"/>
  <c r="AI1597" i="15" s="1"/>
  <c r="W1597" i="15"/>
  <c r="Y1597" i="15" s="1"/>
  <c r="V1597" i="15"/>
  <c r="U1597" i="15"/>
  <c r="X1597" i="15" s="1"/>
  <c r="R1597" i="15"/>
  <c r="AO1597" i="15" s="1"/>
  <c r="P1597" i="15"/>
  <c r="M1597" i="15" s="1"/>
  <c r="O1597" i="15"/>
  <c r="N1597" i="15"/>
  <c r="H1597" i="15"/>
  <c r="G1597" i="15"/>
  <c r="D1597" i="15"/>
  <c r="BA1597" i="15" s="1"/>
  <c r="C1597" i="15"/>
  <c r="AM1596" i="15"/>
  <c r="AH1596" i="15"/>
  <c r="AI1596" i="15" s="1"/>
  <c r="W1596" i="15"/>
  <c r="Y1596" i="15" s="1"/>
  <c r="V1596" i="15"/>
  <c r="U1596" i="15"/>
  <c r="X1596" i="15" s="1"/>
  <c r="R1596" i="15"/>
  <c r="P1596" i="15"/>
  <c r="M1596" i="15" s="1"/>
  <c r="O1596" i="15"/>
  <c r="N1596" i="15"/>
  <c r="H1596" i="15"/>
  <c r="G1596" i="15"/>
  <c r="D1596" i="15"/>
  <c r="BA1596" i="15" s="1"/>
  <c r="C1596" i="15"/>
  <c r="AM1595" i="15"/>
  <c r="AH1595" i="15"/>
  <c r="AI1595" i="15" s="1"/>
  <c r="W1595" i="15"/>
  <c r="Y1595" i="15" s="1"/>
  <c r="V1595" i="15"/>
  <c r="U1595" i="15"/>
  <c r="X1595" i="15" s="1"/>
  <c r="R1595" i="15"/>
  <c r="AO1595" i="15" s="1"/>
  <c r="P1595" i="15"/>
  <c r="M1595" i="15" s="1"/>
  <c r="O1595" i="15"/>
  <c r="N1595" i="15"/>
  <c r="H1595" i="15"/>
  <c r="G1595" i="15"/>
  <c r="D1595" i="15"/>
  <c r="BA1595" i="15" s="1"/>
  <c r="C1595" i="15"/>
  <c r="AM1594" i="15"/>
  <c r="AH1594" i="15"/>
  <c r="AI1594" i="15" s="1"/>
  <c r="W1594" i="15"/>
  <c r="Y1594" i="15" s="1"/>
  <c r="V1594" i="15"/>
  <c r="U1594" i="15"/>
  <c r="X1594" i="15" s="1"/>
  <c r="R1594" i="15"/>
  <c r="AO1594" i="15" s="1"/>
  <c r="P1594" i="15"/>
  <c r="M1594" i="15" s="1"/>
  <c r="O1594" i="15"/>
  <c r="N1594" i="15"/>
  <c r="H1594" i="15"/>
  <c r="G1594" i="15"/>
  <c r="D1594" i="15"/>
  <c r="BA1594" i="15" s="1"/>
  <c r="C1594" i="15"/>
  <c r="AM1593" i="15"/>
  <c r="AH1593" i="15"/>
  <c r="AI1593" i="15" s="1"/>
  <c r="W1593" i="15"/>
  <c r="Y1593" i="15" s="1"/>
  <c r="V1593" i="15"/>
  <c r="U1593" i="15"/>
  <c r="X1593" i="15" s="1"/>
  <c r="R1593" i="15"/>
  <c r="Q1593" i="15" s="1"/>
  <c r="AP1593" i="15" s="1"/>
  <c r="P1593" i="15"/>
  <c r="M1593" i="15" s="1"/>
  <c r="O1593" i="15"/>
  <c r="N1593" i="15"/>
  <c r="H1593" i="15"/>
  <c r="G1593" i="15"/>
  <c r="D1593" i="15"/>
  <c r="BA1593" i="15" s="1"/>
  <c r="C1593" i="15"/>
  <c r="AM1592" i="15"/>
  <c r="AH1592" i="15"/>
  <c r="AI1592" i="15" s="1"/>
  <c r="W1592" i="15"/>
  <c r="Y1592" i="15" s="1"/>
  <c r="V1592" i="15"/>
  <c r="U1592" i="15"/>
  <c r="X1592" i="15" s="1"/>
  <c r="R1592" i="15"/>
  <c r="AO1592" i="15" s="1"/>
  <c r="P1592" i="15"/>
  <c r="M1592" i="15" s="1"/>
  <c r="O1592" i="15"/>
  <c r="N1592" i="15"/>
  <c r="H1592" i="15"/>
  <c r="G1592" i="15"/>
  <c r="D1592" i="15"/>
  <c r="BA1592" i="15" s="1"/>
  <c r="C1592" i="15"/>
  <c r="AM1591" i="15"/>
  <c r="AH1591" i="15"/>
  <c r="AI1591" i="15" s="1"/>
  <c r="W1591" i="15"/>
  <c r="Y1591" i="15" s="1"/>
  <c r="V1591" i="15"/>
  <c r="U1591" i="15"/>
  <c r="X1591" i="15" s="1"/>
  <c r="R1591" i="15"/>
  <c r="AO1591" i="15" s="1"/>
  <c r="P1591" i="15"/>
  <c r="M1591" i="15" s="1"/>
  <c r="O1591" i="15"/>
  <c r="N1591" i="15"/>
  <c r="H1591" i="15"/>
  <c r="G1591" i="15"/>
  <c r="D1591" i="15"/>
  <c r="BA1591" i="15" s="1"/>
  <c r="C1591" i="15"/>
  <c r="AM1590" i="15"/>
  <c r="AH1590" i="15"/>
  <c r="AI1590" i="15" s="1"/>
  <c r="W1590" i="15"/>
  <c r="Y1590" i="15" s="1"/>
  <c r="V1590" i="15"/>
  <c r="U1590" i="15"/>
  <c r="X1590" i="15" s="1"/>
  <c r="R1590" i="15"/>
  <c r="AO1590" i="15" s="1"/>
  <c r="P1590" i="15"/>
  <c r="M1590" i="15" s="1"/>
  <c r="O1590" i="15"/>
  <c r="N1590" i="15"/>
  <c r="H1590" i="15"/>
  <c r="G1590" i="15"/>
  <c r="D1590" i="15"/>
  <c r="BA1590" i="15" s="1"/>
  <c r="C1590" i="15"/>
  <c r="AM1589" i="15"/>
  <c r="AH1589" i="15"/>
  <c r="AI1589" i="15" s="1"/>
  <c r="W1589" i="15"/>
  <c r="Y1589" i="15" s="1"/>
  <c r="V1589" i="15"/>
  <c r="U1589" i="15"/>
  <c r="X1589" i="15" s="1"/>
  <c r="R1589" i="15"/>
  <c r="AO1589" i="15" s="1"/>
  <c r="P1589" i="15"/>
  <c r="M1589" i="15" s="1"/>
  <c r="O1589" i="15"/>
  <c r="N1589" i="15"/>
  <c r="H1589" i="15"/>
  <c r="G1589" i="15"/>
  <c r="D1589" i="15"/>
  <c r="BA1589" i="15" s="1"/>
  <c r="C1589" i="15"/>
  <c r="AM1588" i="15"/>
  <c r="AH1588" i="15"/>
  <c r="AI1588" i="15" s="1"/>
  <c r="W1588" i="15"/>
  <c r="Y1588" i="15" s="1"/>
  <c r="V1588" i="15"/>
  <c r="U1588" i="15"/>
  <c r="X1588" i="15" s="1"/>
  <c r="R1588" i="15"/>
  <c r="AO1588" i="15" s="1"/>
  <c r="P1588" i="15"/>
  <c r="M1588" i="15" s="1"/>
  <c r="O1588" i="15"/>
  <c r="N1588" i="15"/>
  <c r="H1588" i="15"/>
  <c r="G1588" i="15"/>
  <c r="D1588" i="15"/>
  <c r="BA1588" i="15" s="1"/>
  <c r="C1588" i="15"/>
  <c r="AM1587" i="15"/>
  <c r="AH1587" i="15"/>
  <c r="AI1587" i="15" s="1"/>
  <c r="W1587" i="15"/>
  <c r="Y1587" i="15" s="1"/>
  <c r="V1587" i="15"/>
  <c r="U1587" i="15"/>
  <c r="X1587" i="15" s="1"/>
  <c r="R1587" i="15"/>
  <c r="AO1587" i="15" s="1"/>
  <c r="P1587" i="15"/>
  <c r="O1587" i="15"/>
  <c r="N1587" i="15"/>
  <c r="H1587" i="15"/>
  <c r="G1587" i="15"/>
  <c r="D1587" i="15"/>
  <c r="BA1587" i="15" s="1"/>
  <c r="C1587" i="15"/>
  <c r="AM1586" i="15"/>
  <c r="AH1586" i="15"/>
  <c r="AI1586" i="15" s="1"/>
  <c r="W1586" i="15"/>
  <c r="Y1586" i="15" s="1"/>
  <c r="V1586" i="15"/>
  <c r="U1586" i="15"/>
  <c r="X1586" i="15" s="1"/>
  <c r="R1586" i="15"/>
  <c r="AO1586" i="15" s="1"/>
  <c r="P1586" i="15"/>
  <c r="O1586" i="15"/>
  <c r="N1586" i="15"/>
  <c r="H1586" i="15"/>
  <c r="G1586" i="15"/>
  <c r="D1586" i="15"/>
  <c r="BA1586" i="15" s="1"/>
  <c r="C1586" i="15"/>
  <c r="AM1585" i="15"/>
  <c r="AH1585" i="15"/>
  <c r="AI1585" i="15" s="1"/>
  <c r="W1585" i="15"/>
  <c r="Y1585" i="15" s="1"/>
  <c r="V1585" i="15"/>
  <c r="U1585" i="15"/>
  <c r="X1585" i="15" s="1"/>
  <c r="R1585" i="15"/>
  <c r="P1585" i="15"/>
  <c r="O1585" i="15"/>
  <c r="N1585" i="15"/>
  <c r="H1585" i="15"/>
  <c r="G1585" i="15"/>
  <c r="D1585" i="15"/>
  <c r="BA1585" i="15" s="1"/>
  <c r="C1585" i="15"/>
  <c r="AM1584" i="15"/>
  <c r="AH1584" i="15"/>
  <c r="AI1584" i="15" s="1"/>
  <c r="W1584" i="15"/>
  <c r="Y1584" i="15" s="1"/>
  <c r="V1584" i="15"/>
  <c r="U1584" i="15"/>
  <c r="X1584" i="15" s="1"/>
  <c r="R1584" i="15"/>
  <c r="AO1584" i="15" s="1"/>
  <c r="P1584" i="15"/>
  <c r="M1584" i="15" s="1"/>
  <c r="O1584" i="15"/>
  <c r="N1584" i="15"/>
  <c r="H1584" i="15"/>
  <c r="G1584" i="15"/>
  <c r="D1584" i="15"/>
  <c r="BA1584" i="15" s="1"/>
  <c r="C1584" i="15"/>
  <c r="AM1583" i="15"/>
  <c r="AH1583" i="15"/>
  <c r="AI1583" i="15" s="1"/>
  <c r="W1583" i="15"/>
  <c r="Y1583" i="15" s="1"/>
  <c r="V1583" i="15"/>
  <c r="U1583" i="15"/>
  <c r="X1583" i="15" s="1"/>
  <c r="R1583" i="15"/>
  <c r="AO1583" i="15" s="1"/>
  <c r="P1583" i="15"/>
  <c r="M1583" i="15" s="1"/>
  <c r="O1583" i="15"/>
  <c r="N1583" i="15"/>
  <c r="H1583" i="15"/>
  <c r="G1583" i="15"/>
  <c r="D1583" i="15"/>
  <c r="BA1583" i="15" s="1"/>
  <c r="C1583" i="15"/>
  <c r="AM1582" i="15"/>
  <c r="AH1582" i="15"/>
  <c r="AI1582" i="15" s="1"/>
  <c r="W1582" i="15"/>
  <c r="Y1582" i="15" s="1"/>
  <c r="V1582" i="15"/>
  <c r="U1582" i="15"/>
  <c r="X1582" i="15" s="1"/>
  <c r="R1582" i="15"/>
  <c r="AO1582" i="15" s="1"/>
  <c r="P1582" i="15"/>
  <c r="O1582" i="15"/>
  <c r="N1582" i="15"/>
  <c r="H1582" i="15"/>
  <c r="G1582" i="15"/>
  <c r="D1582" i="15"/>
  <c r="BA1582" i="15" s="1"/>
  <c r="C1582" i="15"/>
  <c r="AM1581" i="15"/>
  <c r="AH1581" i="15"/>
  <c r="AI1581" i="15" s="1"/>
  <c r="W1581" i="15"/>
  <c r="Y1581" i="15" s="1"/>
  <c r="V1581" i="15"/>
  <c r="U1581" i="15"/>
  <c r="X1581" i="15" s="1"/>
  <c r="R1581" i="15"/>
  <c r="P1581" i="15"/>
  <c r="M1581" i="15" s="1"/>
  <c r="O1581" i="15"/>
  <c r="N1581" i="15"/>
  <c r="H1581" i="15"/>
  <c r="G1581" i="15"/>
  <c r="D1581" i="15"/>
  <c r="BA1581" i="15" s="1"/>
  <c r="C1581" i="15"/>
  <c r="AM1580" i="15"/>
  <c r="AH1580" i="15"/>
  <c r="AI1580" i="15" s="1"/>
  <c r="W1580" i="15"/>
  <c r="Y1580" i="15" s="1"/>
  <c r="V1580" i="15"/>
  <c r="U1580" i="15"/>
  <c r="X1580" i="15" s="1"/>
  <c r="R1580" i="15"/>
  <c r="AO1580" i="15" s="1"/>
  <c r="P1580" i="15"/>
  <c r="M1580" i="15" s="1"/>
  <c r="O1580" i="15"/>
  <c r="N1580" i="15"/>
  <c r="H1580" i="15"/>
  <c r="G1580" i="15"/>
  <c r="D1580" i="15"/>
  <c r="BA1580" i="15" s="1"/>
  <c r="C1580" i="15"/>
  <c r="AM1579" i="15"/>
  <c r="AH1579" i="15"/>
  <c r="AI1579" i="15" s="1"/>
  <c r="W1579" i="15"/>
  <c r="Y1579" i="15" s="1"/>
  <c r="V1579" i="15"/>
  <c r="U1579" i="15"/>
  <c r="X1579" i="15" s="1"/>
  <c r="R1579" i="15"/>
  <c r="AO1579" i="15" s="1"/>
  <c r="P1579" i="15"/>
  <c r="M1579" i="15" s="1"/>
  <c r="O1579" i="15"/>
  <c r="N1579" i="15"/>
  <c r="H1579" i="15"/>
  <c r="G1579" i="15"/>
  <c r="D1579" i="15"/>
  <c r="BA1579" i="15" s="1"/>
  <c r="C1579" i="15"/>
  <c r="AM1578" i="15"/>
  <c r="AH1578" i="15"/>
  <c r="AI1578" i="15" s="1"/>
  <c r="W1578" i="15"/>
  <c r="Y1578" i="15" s="1"/>
  <c r="V1578" i="15"/>
  <c r="U1578" i="15"/>
  <c r="X1578" i="15" s="1"/>
  <c r="R1578" i="15"/>
  <c r="AO1578" i="15" s="1"/>
  <c r="P1578" i="15"/>
  <c r="M1578" i="15" s="1"/>
  <c r="O1578" i="15"/>
  <c r="N1578" i="15"/>
  <c r="H1578" i="15"/>
  <c r="G1578" i="15"/>
  <c r="D1578" i="15"/>
  <c r="BA1578" i="15" s="1"/>
  <c r="C1578" i="15"/>
  <c r="AM1577" i="15"/>
  <c r="AH1577" i="15"/>
  <c r="AI1577" i="15" s="1"/>
  <c r="W1577" i="15"/>
  <c r="Y1577" i="15" s="1"/>
  <c r="V1577" i="15"/>
  <c r="U1577" i="15"/>
  <c r="X1577" i="15" s="1"/>
  <c r="R1577" i="15"/>
  <c r="AO1577" i="15" s="1"/>
  <c r="P1577" i="15"/>
  <c r="M1577" i="15" s="1"/>
  <c r="O1577" i="15"/>
  <c r="N1577" i="15"/>
  <c r="H1577" i="15"/>
  <c r="AQ1577" i="15" s="1"/>
  <c r="G1577" i="15"/>
  <c r="D1577" i="15"/>
  <c r="BA1577" i="15" s="1"/>
  <c r="C1577" i="15"/>
  <c r="BA1576" i="15"/>
  <c r="AM1576" i="15"/>
  <c r="AH1576" i="15"/>
  <c r="AI1576" i="15" s="1"/>
  <c r="W1576" i="15"/>
  <c r="Y1576" i="15" s="1"/>
  <c r="V1576" i="15"/>
  <c r="U1576" i="15"/>
  <c r="X1576" i="15" s="1"/>
  <c r="R1576" i="15"/>
  <c r="P1576" i="15"/>
  <c r="M1576" i="15" s="1"/>
  <c r="O1576" i="15"/>
  <c r="N1576" i="15"/>
  <c r="H1576" i="15"/>
  <c r="G1576" i="15"/>
  <c r="D1576" i="15"/>
  <c r="C1576" i="15"/>
  <c r="AM1575" i="15"/>
  <c r="AH1575" i="15"/>
  <c r="AI1575" i="15" s="1"/>
  <c r="W1575" i="15"/>
  <c r="Y1575" i="15" s="1"/>
  <c r="V1575" i="15"/>
  <c r="U1575" i="15"/>
  <c r="X1575" i="15" s="1"/>
  <c r="R1575" i="15"/>
  <c r="AO1575" i="15" s="1"/>
  <c r="P1575" i="15"/>
  <c r="M1575" i="15" s="1"/>
  <c r="O1575" i="15"/>
  <c r="N1575" i="15"/>
  <c r="H1575" i="15"/>
  <c r="Q1575" i="15" s="1"/>
  <c r="AP1575" i="15" s="1"/>
  <c r="G1575" i="15"/>
  <c r="D1575" i="15"/>
  <c r="BA1575" i="15" s="1"/>
  <c r="C1575" i="15"/>
  <c r="AM1574" i="15"/>
  <c r="AH1574" i="15"/>
  <c r="AI1574" i="15" s="1"/>
  <c r="W1574" i="15"/>
  <c r="Y1574" i="15" s="1"/>
  <c r="V1574" i="15"/>
  <c r="U1574" i="15"/>
  <c r="X1574" i="15" s="1"/>
  <c r="R1574" i="15"/>
  <c r="AO1574" i="15" s="1"/>
  <c r="P1574" i="15"/>
  <c r="M1574" i="15" s="1"/>
  <c r="O1574" i="15"/>
  <c r="N1574" i="15"/>
  <c r="H1574" i="15"/>
  <c r="G1574" i="15"/>
  <c r="D1574" i="15"/>
  <c r="BA1574" i="15" s="1"/>
  <c r="C1574" i="15"/>
  <c r="AM1573" i="15"/>
  <c r="AH1573" i="15"/>
  <c r="AI1573" i="15" s="1"/>
  <c r="W1573" i="15"/>
  <c r="Y1573" i="15" s="1"/>
  <c r="V1573" i="15"/>
  <c r="U1573" i="15"/>
  <c r="X1573" i="15" s="1"/>
  <c r="R1573" i="15"/>
  <c r="P1573" i="15"/>
  <c r="M1573" i="15" s="1"/>
  <c r="O1573" i="15"/>
  <c r="N1573" i="15"/>
  <c r="H1573" i="15"/>
  <c r="G1573" i="15"/>
  <c r="D1573" i="15"/>
  <c r="BA1573" i="15" s="1"/>
  <c r="C1573" i="15"/>
  <c r="AM1572" i="15"/>
  <c r="AH1572" i="15"/>
  <c r="AI1572" i="15" s="1"/>
  <c r="W1572" i="15"/>
  <c r="Y1572" i="15" s="1"/>
  <c r="V1572" i="15"/>
  <c r="U1572" i="15"/>
  <c r="X1572" i="15" s="1"/>
  <c r="R1572" i="15"/>
  <c r="AO1572" i="15" s="1"/>
  <c r="P1572" i="15"/>
  <c r="M1572" i="15" s="1"/>
  <c r="O1572" i="15"/>
  <c r="N1572" i="15"/>
  <c r="H1572" i="15"/>
  <c r="G1572" i="15"/>
  <c r="D1572" i="15"/>
  <c r="BA1572" i="15" s="1"/>
  <c r="C1572" i="15"/>
  <c r="AM1571" i="15"/>
  <c r="AH1571" i="15"/>
  <c r="AI1571" i="15" s="1"/>
  <c r="W1571" i="15"/>
  <c r="Y1571" i="15" s="1"/>
  <c r="V1571" i="15"/>
  <c r="U1571" i="15"/>
  <c r="X1571" i="15" s="1"/>
  <c r="R1571" i="15"/>
  <c r="AO1571" i="15" s="1"/>
  <c r="P1571" i="15"/>
  <c r="M1571" i="15" s="1"/>
  <c r="O1571" i="15"/>
  <c r="N1571" i="15"/>
  <c r="H1571" i="15"/>
  <c r="G1571" i="15"/>
  <c r="D1571" i="15"/>
  <c r="BA1571" i="15" s="1"/>
  <c r="C1571" i="15"/>
  <c r="AM1570" i="15"/>
  <c r="AH1570" i="15"/>
  <c r="AI1570" i="15" s="1"/>
  <c r="W1570" i="15"/>
  <c r="Y1570" i="15" s="1"/>
  <c r="V1570" i="15"/>
  <c r="U1570" i="15"/>
  <c r="X1570" i="15" s="1"/>
  <c r="R1570" i="15"/>
  <c r="AO1570" i="15" s="1"/>
  <c r="P1570" i="15"/>
  <c r="M1570" i="15" s="1"/>
  <c r="O1570" i="15"/>
  <c r="N1570" i="15"/>
  <c r="H1570" i="15"/>
  <c r="G1570" i="15"/>
  <c r="D1570" i="15"/>
  <c r="BA1570" i="15" s="1"/>
  <c r="C1570" i="15"/>
  <c r="AM1569" i="15"/>
  <c r="AH1569" i="15"/>
  <c r="AI1569" i="15" s="1"/>
  <c r="W1569" i="15"/>
  <c r="Y1569" i="15" s="1"/>
  <c r="V1569" i="15"/>
  <c r="U1569" i="15"/>
  <c r="X1569" i="15" s="1"/>
  <c r="R1569" i="15"/>
  <c r="AO1569" i="15" s="1"/>
  <c r="P1569" i="15"/>
  <c r="M1569" i="15" s="1"/>
  <c r="O1569" i="15"/>
  <c r="N1569" i="15"/>
  <c r="H1569" i="15"/>
  <c r="G1569" i="15"/>
  <c r="D1569" i="15"/>
  <c r="BA1569" i="15" s="1"/>
  <c r="C1569" i="15"/>
  <c r="AM1568" i="15"/>
  <c r="AH1568" i="15"/>
  <c r="AI1568" i="15" s="1"/>
  <c r="W1568" i="15"/>
  <c r="Y1568" i="15" s="1"/>
  <c r="V1568" i="15"/>
  <c r="U1568" i="15"/>
  <c r="X1568" i="15" s="1"/>
  <c r="R1568" i="15"/>
  <c r="AO1568" i="15" s="1"/>
  <c r="P1568" i="15"/>
  <c r="M1568" i="15" s="1"/>
  <c r="O1568" i="15"/>
  <c r="N1568" i="15"/>
  <c r="H1568" i="15"/>
  <c r="Q1568" i="15" s="1"/>
  <c r="AP1568" i="15" s="1"/>
  <c r="G1568" i="15"/>
  <c r="D1568" i="15"/>
  <c r="BA1568" i="15" s="1"/>
  <c r="C1568" i="15"/>
  <c r="AM1567" i="15"/>
  <c r="AH1567" i="15"/>
  <c r="AI1567" i="15" s="1"/>
  <c r="W1567" i="15"/>
  <c r="Y1567" i="15" s="1"/>
  <c r="V1567" i="15"/>
  <c r="U1567" i="15"/>
  <c r="X1567" i="15" s="1"/>
  <c r="R1567" i="15"/>
  <c r="AO1567" i="15" s="1"/>
  <c r="P1567" i="15"/>
  <c r="O1567" i="15"/>
  <c r="N1567" i="15"/>
  <c r="H1567" i="15"/>
  <c r="G1567" i="15"/>
  <c r="D1567" i="15"/>
  <c r="BA1567" i="15" s="1"/>
  <c r="C1567" i="15"/>
  <c r="AM1566" i="15"/>
  <c r="AH1566" i="15"/>
  <c r="AI1566" i="15" s="1"/>
  <c r="W1566" i="15"/>
  <c r="Y1566" i="15" s="1"/>
  <c r="V1566" i="15"/>
  <c r="U1566" i="15"/>
  <c r="X1566" i="15" s="1"/>
  <c r="R1566" i="15"/>
  <c r="AO1566" i="15" s="1"/>
  <c r="P1566" i="15"/>
  <c r="O1566" i="15"/>
  <c r="N1566" i="15"/>
  <c r="H1566" i="15"/>
  <c r="G1566" i="15"/>
  <c r="D1566" i="15"/>
  <c r="BA1566" i="15" s="1"/>
  <c r="C1566" i="15"/>
  <c r="AM1565" i="15"/>
  <c r="AH1565" i="15"/>
  <c r="AI1565" i="15" s="1"/>
  <c r="W1565" i="15"/>
  <c r="Y1565" i="15" s="1"/>
  <c r="V1565" i="15"/>
  <c r="U1565" i="15"/>
  <c r="X1565" i="15" s="1"/>
  <c r="R1565" i="15"/>
  <c r="P1565" i="15"/>
  <c r="O1565" i="15"/>
  <c r="N1565" i="15"/>
  <c r="H1565" i="15"/>
  <c r="G1565" i="15"/>
  <c r="D1565" i="15"/>
  <c r="BA1565" i="15" s="1"/>
  <c r="C1565" i="15"/>
  <c r="BA1564" i="15"/>
  <c r="AM1564" i="15"/>
  <c r="AH1564" i="15"/>
  <c r="AI1564" i="15" s="1"/>
  <c r="W1564" i="15"/>
  <c r="Y1564" i="15" s="1"/>
  <c r="V1564" i="15"/>
  <c r="U1564" i="15"/>
  <c r="X1564" i="15" s="1"/>
  <c r="R1564" i="15"/>
  <c r="AO1564" i="15" s="1"/>
  <c r="P1564" i="15"/>
  <c r="M1564" i="15" s="1"/>
  <c r="O1564" i="15"/>
  <c r="N1564" i="15"/>
  <c r="H1564" i="15"/>
  <c r="G1564" i="15"/>
  <c r="D1564" i="15"/>
  <c r="C1564" i="15"/>
  <c r="AM1563" i="15"/>
  <c r="AH1563" i="15"/>
  <c r="AI1563" i="15" s="1"/>
  <c r="W1563" i="15"/>
  <c r="Y1563" i="15" s="1"/>
  <c r="V1563" i="15"/>
  <c r="U1563" i="15"/>
  <c r="X1563" i="15" s="1"/>
  <c r="R1563" i="15"/>
  <c r="AO1563" i="15" s="1"/>
  <c r="P1563" i="15"/>
  <c r="M1563" i="15" s="1"/>
  <c r="O1563" i="15"/>
  <c r="N1563" i="15"/>
  <c r="H1563" i="15"/>
  <c r="G1563" i="15"/>
  <c r="D1563" i="15"/>
  <c r="BA1563" i="15" s="1"/>
  <c r="C1563" i="15"/>
  <c r="AM1562" i="15"/>
  <c r="AH1562" i="15"/>
  <c r="AI1562" i="15" s="1"/>
  <c r="W1562" i="15"/>
  <c r="Y1562" i="15" s="1"/>
  <c r="V1562" i="15"/>
  <c r="U1562" i="15"/>
  <c r="X1562" i="15" s="1"/>
  <c r="R1562" i="15"/>
  <c r="AO1562" i="15" s="1"/>
  <c r="P1562" i="15"/>
  <c r="O1562" i="15"/>
  <c r="N1562" i="15"/>
  <c r="H1562" i="15"/>
  <c r="G1562" i="15"/>
  <c r="D1562" i="15"/>
  <c r="BA1562" i="15" s="1"/>
  <c r="C1562" i="15"/>
  <c r="AM1561" i="15"/>
  <c r="AH1561" i="15"/>
  <c r="AI1561" i="15" s="1"/>
  <c r="W1561" i="15"/>
  <c r="Y1561" i="15" s="1"/>
  <c r="V1561" i="15"/>
  <c r="U1561" i="15"/>
  <c r="X1561" i="15" s="1"/>
  <c r="R1561" i="15"/>
  <c r="P1561" i="15"/>
  <c r="M1561" i="15" s="1"/>
  <c r="O1561" i="15"/>
  <c r="N1561" i="15"/>
  <c r="H1561" i="15"/>
  <c r="G1561" i="15"/>
  <c r="D1561" i="15"/>
  <c r="BA1561" i="15" s="1"/>
  <c r="C1561" i="15"/>
  <c r="AM1560" i="15"/>
  <c r="AH1560" i="15"/>
  <c r="AI1560" i="15" s="1"/>
  <c r="W1560" i="15"/>
  <c r="Y1560" i="15" s="1"/>
  <c r="V1560" i="15"/>
  <c r="U1560" i="15"/>
  <c r="X1560" i="15" s="1"/>
  <c r="R1560" i="15"/>
  <c r="P1560" i="15"/>
  <c r="M1560" i="15" s="1"/>
  <c r="O1560" i="15"/>
  <c r="N1560" i="15"/>
  <c r="H1560" i="15"/>
  <c r="G1560" i="15"/>
  <c r="D1560" i="15"/>
  <c r="BA1560" i="15" s="1"/>
  <c r="C1560" i="15"/>
  <c r="AM1559" i="15"/>
  <c r="AH1559" i="15"/>
  <c r="AI1559" i="15" s="1"/>
  <c r="W1559" i="15"/>
  <c r="Y1559" i="15" s="1"/>
  <c r="V1559" i="15"/>
  <c r="U1559" i="15"/>
  <c r="X1559" i="15" s="1"/>
  <c r="R1559" i="15"/>
  <c r="P1559" i="15"/>
  <c r="M1559" i="15" s="1"/>
  <c r="O1559" i="15"/>
  <c r="N1559" i="15"/>
  <c r="H1559" i="15"/>
  <c r="G1559" i="15"/>
  <c r="D1559" i="15"/>
  <c r="BA1559" i="15" s="1"/>
  <c r="C1559" i="15"/>
  <c r="AM1558" i="15"/>
  <c r="AH1558" i="15"/>
  <c r="AI1558" i="15" s="1"/>
  <c r="W1558" i="15"/>
  <c r="Y1558" i="15" s="1"/>
  <c r="V1558" i="15"/>
  <c r="U1558" i="15"/>
  <c r="X1558" i="15" s="1"/>
  <c r="R1558" i="15"/>
  <c r="AO1558" i="15" s="1"/>
  <c r="P1558" i="15"/>
  <c r="M1558" i="15" s="1"/>
  <c r="O1558" i="15"/>
  <c r="N1558" i="15"/>
  <c r="H1558" i="15"/>
  <c r="G1558" i="15"/>
  <c r="D1558" i="15"/>
  <c r="BA1558" i="15" s="1"/>
  <c r="C1558" i="15"/>
  <c r="AM1557" i="15"/>
  <c r="AH1557" i="15"/>
  <c r="AI1557" i="15" s="1"/>
  <c r="W1557" i="15"/>
  <c r="Y1557" i="15" s="1"/>
  <c r="V1557" i="15"/>
  <c r="U1557" i="15"/>
  <c r="X1557" i="15" s="1"/>
  <c r="R1557" i="15"/>
  <c r="AO1557" i="15" s="1"/>
  <c r="P1557" i="15"/>
  <c r="M1557" i="15" s="1"/>
  <c r="O1557" i="15"/>
  <c r="N1557" i="15"/>
  <c r="H1557" i="15"/>
  <c r="G1557" i="15"/>
  <c r="D1557" i="15"/>
  <c r="BA1557" i="15" s="1"/>
  <c r="C1557" i="15"/>
  <c r="AM1556" i="15"/>
  <c r="AH1556" i="15"/>
  <c r="AI1556" i="15" s="1"/>
  <c r="W1556" i="15"/>
  <c r="Y1556" i="15" s="1"/>
  <c r="V1556" i="15"/>
  <c r="U1556" i="15"/>
  <c r="X1556" i="15" s="1"/>
  <c r="R1556" i="15"/>
  <c r="P1556" i="15"/>
  <c r="M1556" i="15" s="1"/>
  <c r="O1556" i="15"/>
  <c r="N1556" i="15"/>
  <c r="H1556" i="15"/>
  <c r="G1556" i="15"/>
  <c r="D1556" i="15"/>
  <c r="BA1556" i="15" s="1"/>
  <c r="C1556" i="15"/>
  <c r="AM1555" i="15"/>
  <c r="AH1555" i="15"/>
  <c r="AI1555" i="15" s="1"/>
  <c r="W1555" i="15"/>
  <c r="Y1555" i="15" s="1"/>
  <c r="V1555" i="15"/>
  <c r="U1555" i="15"/>
  <c r="X1555" i="15" s="1"/>
  <c r="R1555" i="15"/>
  <c r="AO1555" i="15" s="1"/>
  <c r="P1555" i="15"/>
  <c r="M1555" i="15" s="1"/>
  <c r="O1555" i="15"/>
  <c r="N1555" i="15"/>
  <c r="H1555" i="15"/>
  <c r="G1555" i="15"/>
  <c r="D1555" i="15"/>
  <c r="BA1555" i="15" s="1"/>
  <c r="C1555" i="15"/>
  <c r="AM1554" i="15"/>
  <c r="AH1554" i="15"/>
  <c r="AI1554" i="15" s="1"/>
  <c r="W1554" i="15"/>
  <c r="Y1554" i="15" s="1"/>
  <c r="V1554" i="15"/>
  <c r="U1554" i="15"/>
  <c r="X1554" i="15" s="1"/>
  <c r="R1554" i="15"/>
  <c r="AO1554" i="15" s="1"/>
  <c r="P1554" i="15"/>
  <c r="M1554" i="15" s="1"/>
  <c r="O1554" i="15"/>
  <c r="N1554" i="15"/>
  <c r="H1554" i="15"/>
  <c r="G1554" i="15"/>
  <c r="D1554" i="15"/>
  <c r="BA1554" i="15" s="1"/>
  <c r="C1554" i="15"/>
  <c r="AM1553" i="15"/>
  <c r="AH1553" i="15"/>
  <c r="AI1553" i="15" s="1"/>
  <c r="W1553" i="15"/>
  <c r="Y1553" i="15" s="1"/>
  <c r="V1553" i="15"/>
  <c r="U1553" i="15"/>
  <c r="X1553" i="15" s="1"/>
  <c r="R1553" i="15"/>
  <c r="P1553" i="15"/>
  <c r="M1553" i="15" s="1"/>
  <c r="O1553" i="15"/>
  <c r="N1553" i="15"/>
  <c r="H1553" i="15"/>
  <c r="G1553" i="15"/>
  <c r="D1553" i="15"/>
  <c r="BA1553" i="15" s="1"/>
  <c r="C1553" i="15"/>
  <c r="AM1552" i="15"/>
  <c r="AH1552" i="15"/>
  <c r="AI1552" i="15" s="1"/>
  <c r="W1552" i="15"/>
  <c r="Y1552" i="15" s="1"/>
  <c r="V1552" i="15"/>
  <c r="U1552" i="15"/>
  <c r="X1552" i="15" s="1"/>
  <c r="R1552" i="15"/>
  <c r="AO1552" i="15" s="1"/>
  <c r="P1552" i="15"/>
  <c r="M1552" i="15" s="1"/>
  <c r="O1552" i="15"/>
  <c r="N1552" i="15"/>
  <c r="H1552" i="15"/>
  <c r="G1552" i="15"/>
  <c r="D1552" i="15"/>
  <c r="BA1552" i="15" s="1"/>
  <c r="C1552" i="15"/>
  <c r="AM1551" i="15"/>
  <c r="AH1551" i="15"/>
  <c r="AI1551" i="15" s="1"/>
  <c r="W1551" i="15"/>
  <c r="Y1551" i="15" s="1"/>
  <c r="V1551" i="15"/>
  <c r="U1551" i="15"/>
  <c r="X1551" i="15" s="1"/>
  <c r="R1551" i="15"/>
  <c r="AO1551" i="15" s="1"/>
  <c r="P1551" i="15"/>
  <c r="M1551" i="15" s="1"/>
  <c r="O1551" i="15"/>
  <c r="N1551" i="15"/>
  <c r="H1551" i="15"/>
  <c r="G1551" i="15"/>
  <c r="D1551" i="15"/>
  <c r="BA1551" i="15" s="1"/>
  <c r="C1551" i="15"/>
  <c r="AM1550" i="15"/>
  <c r="AH1550" i="15"/>
  <c r="AI1550" i="15" s="1"/>
  <c r="W1550" i="15"/>
  <c r="Y1550" i="15" s="1"/>
  <c r="V1550" i="15"/>
  <c r="U1550" i="15"/>
  <c r="X1550" i="15" s="1"/>
  <c r="R1550" i="15"/>
  <c r="AO1550" i="15" s="1"/>
  <c r="P1550" i="15"/>
  <c r="M1550" i="15" s="1"/>
  <c r="O1550" i="15"/>
  <c r="N1550" i="15"/>
  <c r="H1550" i="15"/>
  <c r="G1550" i="15"/>
  <c r="D1550" i="15"/>
  <c r="BA1550" i="15" s="1"/>
  <c r="C1550" i="15"/>
  <c r="AO1549" i="15"/>
  <c r="AM1549" i="15"/>
  <c r="AH1549" i="15"/>
  <c r="AI1549" i="15" s="1"/>
  <c r="W1549" i="15"/>
  <c r="Y1549" i="15" s="1"/>
  <c r="V1549" i="15"/>
  <c r="U1549" i="15"/>
  <c r="X1549" i="15" s="1"/>
  <c r="R1549" i="15"/>
  <c r="P1549" i="15"/>
  <c r="M1549" i="15" s="1"/>
  <c r="O1549" i="15"/>
  <c r="N1549" i="15"/>
  <c r="H1549" i="15"/>
  <c r="G1549" i="15"/>
  <c r="D1549" i="15"/>
  <c r="BA1549" i="15" s="1"/>
  <c r="C1549" i="15"/>
  <c r="AM1548" i="15"/>
  <c r="AH1548" i="15"/>
  <c r="AI1548" i="15" s="1"/>
  <c r="W1548" i="15"/>
  <c r="Y1548" i="15" s="1"/>
  <c r="V1548" i="15"/>
  <c r="U1548" i="15"/>
  <c r="X1548" i="15" s="1"/>
  <c r="R1548" i="15"/>
  <c r="AO1548" i="15" s="1"/>
  <c r="P1548" i="15"/>
  <c r="M1548" i="15" s="1"/>
  <c r="O1548" i="15"/>
  <c r="N1548" i="15"/>
  <c r="H1548" i="15"/>
  <c r="G1548" i="15"/>
  <c r="D1548" i="15"/>
  <c r="BA1548" i="15" s="1"/>
  <c r="C1548" i="15"/>
  <c r="AM1547" i="15"/>
  <c r="AH1547" i="15"/>
  <c r="AI1547" i="15" s="1"/>
  <c r="W1547" i="15"/>
  <c r="Y1547" i="15" s="1"/>
  <c r="V1547" i="15"/>
  <c r="U1547" i="15"/>
  <c r="X1547" i="15" s="1"/>
  <c r="R1547" i="15"/>
  <c r="P1547" i="15"/>
  <c r="O1547" i="15"/>
  <c r="N1547" i="15"/>
  <c r="H1547" i="15"/>
  <c r="G1547" i="15"/>
  <c r="D1547" i="15"/>
  <c r="BA1547" i="15" s="1"/>
  <c r="C1547" i="15"/>
  <c r="AM1546" i="15"/>
  <c r="AH1546" i="15"/>
  <c r="AI1546" i="15" s="1"/>
  <c r="W1546" i="15"/>
  <c r="Y1546" i="15" s="1"/>
  <c r="V1546" i="15"/>
  <c r="U1546" i="15"/>
  <c r="X1546" i="15" s="1"/>
  <c r="R1546" i="15"/>
  <c r="P1546" i="15"/>
  <c r="O1546" i="15"/>
  <c r="N1546" i="15"/>
  <c r="H1546" i="15"/>
  <c r="G1546" i="15"/>
  <c r="D1546" i="15"/>
  <c r="BA1546" i="15" s="1"/>
  <c r="C1546" i="15"/>
  <c r="AM1545" i="15"/>
  <c r="AH1545" i="15"/>
  <c r="AI1545" i="15" s="1"/>
  <c r="W1545" i="15"/>
  <c r="Y1545" i="15" s="1"/>
  <c r="V1545" i="15"/>
  <c r="U1545" i="15"/>
  <c r="X1545" i="15" s="1"/>
  <c r="R1545" i="15"/>
  <c r="P1545" i="15"/>
  <c r="M1545" i="15" s="1"/>
  <c r="O1545" i="15"/>
  <c r="N1545" i="15"/>
  <c r="H1545" i="15"/>
  <c r="G1545" i="15"/>
  <c r="D1545" i="15"/>
  <c r="BA1545" i="15" s="1"/>
  <c r="C1545" i="15"/>
  <c r="AM1544" i="15"/>
  <c r="AH1544" i="15"/>
  <c r="AI1544" i="15" s="1"/>
  <c r="W1544" i="15"/>
  <c r="Y1544" i="15" s="1"/>
  <c r="V1544" i="15"/>
  <c r="U1544" i="15"/>
  <c r="X1544" i="15" s="1"/>
  <c r="R1544" i="15"/>
  <c r="AO1544" i="15" s="1"/>
  <c r="P1544" i="15"/>
  <c r="M1544" i="15" s="1"/>
  <c r="O1544" i="15"/>
  <c r="N1544" i="15"/>
  <c r="H1544" i="15"/>
  <c r="G1544" i="15"/>
  <c r="D1544" i="15"/>
  <c r="BA1544" i="15" s="1"/>
  <c r="C1544" i="15"/>
  <c r="AM1543" i="15"/>
  <c r="AH1543" i="15"/>
  <c r="AI1543" i="15" s="1"/>
  <c r="W1543" i="15"/>
  <c r="Y1543" i="15" s="1"/>
  <c r="V1543" i="15"/>
  <c r="U1543" i="15"/>
  <c r="X1543" i="15" s="1"/>
  <c r="R1543" i="15"/>
  <c r="AO1543" i="15" s="1"/>
  <c r="P1543" i="15"/>
  <c r="M1543" i="15" s="1"/>
  <c r="O1543" i="15"/>
  <c r="N1543" i="15"/>
  <c r="H1543" i="15"/>
  <c r="G1543" i="15"/>
  <c r="D1543" i="15"/>
  <c r="BA1543" i="15" s="1"/>
  <c r="C1543" i="15"/>
  <c r="AM1542" i="15"/>
  <c r="AH1542" i="15"/>
  <c r="AI1542" i="15" s="1"/>
  <c r="W1542" i="15"/>
  <c r="Y1542" i="15" s="1"/>
  <c r="V1542" i="15"/>
  <c r="U1542" i="15"/>
  <c r="X1542" i="15" s="1"/>
  <c r="R1542" i="15"/>
  <c r="AO1542" i="15" s="1"/>
  <c r="P1542" i="15"/>
  <c r="O1542" i="15"/>
  <c r="N1542" i="15"/>
  <c r="H1542" i="15"/>
  <c r="G1542" i="15"/>
  <c r="D1542" i="15"/>
  <c r="BA1542" i="15" s="1"/>
  <c r="C1542" i="15"/>
  <c r="AM1541" i="15"/>
  <c r="AH1541" i="15"/>
  <c r="AI1541" i="15" s="1"/>
  <c r="W1541" i="15"/>
  <c r="Y1541" i="15" s="1"/>
  <c r="V1541" i="15"/>
  <c r="U1541" i="15"/>
  <c r="X1541" i="15" s="1"/>
  <c r="R1541" i="15"/>
  <c r="AO1541" i="15" s="1"/>
  <c r="P1541" i="15"/>
  <c r="M1541" i="15" s="1"/>
  <c r="O1541" i="15"/>
  <c r="N1541" i="15"/>
  <c r="H1541" i="15"/>
  <c r="G1541" i="15"/>
  <c r="D1541" i="15"/>
  <c r="BA1541" i="15" s="1"/>
  <c r="C1541" i="15"/>
  <c r="AM1540" i="15"/>
  <c r="AH1540" i="15"/>
  <c r="AI1540" i="15" s="1"/>
  <c r="W1540" i="15"/>
  <c r="Y1540" i="15" s="1"/>
  <c r="V1540" i="15"/>
  <c r="U1540" i="15"/>
  <c r="X1540" i="15" s="1"/>
  <c r="R1540" i="15"/>
  <c r="P1540" i="15"/>
  <c r="M1540" i="15" s="1"/>
  <c r="O1540" i="15"/>
  <c r="N1540" i="15"/>
  <c r="H1540" i="15"/>
  <c r="G1540" i="15"/>
  <c r="D1540" i="15"/>
  <c r="BA1540" i="15" s="1"/>
  <c r="C1540" i="15"/>
  <c r="AM1539" i="15"/>
  <c r="AH1539" i="15"/>
  <c r="AI1539" i="15" s="1"/>
  <c r="W1539" i="15"/>
  <c r="Y1539" i="15" s="1"/>
  <c r="V1539" i="15"/>
  <c r="U1539" i="15"/>
  <c r="X1539" i="15" s="1"/>
  <c r="R1539" i="15"/>
  <c r="P1539" i="15"/>
  <c r="O1539" i="15"/>
  <c r="N1539" i="15"/>
  <c r="H1539" i="15"/>
  <c r="G1539" i="15"/>
  <c r="D1539" i="15"/>
  <c r="BA1539" i="15" s="1"/>
  <c r="C1539" i="15"/>
  <c r="AM1538" i="15"/>
  <c r="AI1538" i="15"/>
  <c r="AH1538" i="15"/>
  <c r="W1538" i="15"/>
  <c r="Y1538" i="15" s="1"/>
  <c r="V1538" i="15"/>
  <c r="U1538" i="15"/>
  <c r="X1538" i="15" s="1"/>
  <c r="R1538" i="15"/>
  <c r="AO1538" i="15" s="1"/>
  <c r="P1538" i="15"/>
  <c r="M1538" i="15" s="1"/>
  <c r="O1538" i="15"/>
  <c r="N1538" i="15"/>
  <c r="H1538" i="15"/>
  <c r="G1538" i="15"/>
  <c r="D1538" i="15"/>
  <c r="BA1538" i="15" s="1"/>
  <c r="C1538" i="15"/>
  <c r="AM1537" i="15"/>
  <c r="AH1537" i="15"/>
  <c r="AI1537" i="15" s="1"/>
  <c r="W1537" i="15"/>
  <c r="Y1537" i="15" s="1"/>
  <c r="V1537" i="15"/>
  <c r="U1537" i="15"/>
  <c r="X1537" i="15" s="1"/>
  <c r="R1537" i="15"/>
  <c r="AO1537" i="15" s="1"/>
  <c r="P1537" i="15"/>
  <c r="M1537" i="15" s="1"/>
  <c r="O1537" i="15"/>
  <c r="N1537" i="15"/>
  <c r="H1537" i="15"/>
  <c r="AQ1537" i="15" s="1"/>
  <c r="G1537" i="15"/>
  <c r="D1537" i="15"/>
  <c r="BA1537" i="15" s="1"/>
  <c r="C1537" i="15"/>
  <c r="AM1536" i="15"/>
  <c r="AI1536" i="15"/>
  <c r="AH1536" i="15"/>
  <c r="W1536" i="15"/>
  <c r="Y1536" i="15" s="1"/>
  <c r="V1536" i="15"/>
  <c r="U1536" i="15"/>
  <c r="X1536" i="15" s="1"/>
  <c r="R1536" i="15"/>
  <c r="AO1536" i="15" s="1"/>
  <c r="P1536" i="15"/>
  <c r="M1536" i="15" s="1"/>
  <c r="O1536" i="15"/>
  <c r="N1536" i="15"/>
  <c r="H1536" i="15"/>
  <c r="G1536" i="15"/>
  <c r="D1536" i="15"/>
  <c r="BA1536" i="15" s="1"/>
  <c r="C1536" i="15"/>
  <c r="AM1535" i="15"/>
  <c r="AH1535" i="15"/>
  <c r="AI1535" i="15" s="1"/>
  <c r="W1535" i="15"/>
  <c r="Y1535" i="15" s="1"/>
  <c r="V1535" i="15"/>
  <c r="U1535" i="15"/>
  <c r="X1535" i="15" s="1"/>
  <c r="R1535" i="15"/>
  <c r="AQ1535" i="15" s="1"/>
  <c r="P1535" i="15"/>
  <c r="M1535" i="15" s="1"/>
  <c r="O1535" i="15"/>
  <c r="N1535" i="15"/>
  <c r="H1535" i="15"/>
  <c r="G1535" i="15"/>
  <c r="D1535" i="15"/>
  <c r="BA1535" i="15" s="1"/>
  <c r="C1535" i="15"/>
  <c r="AM1534" i="15"/>
  <c r="AH1534" i="15"/>
  <c r="AI1534" i="15" s="1"/>
  <c r="W1534" i="15"/>
  <c r="Y1534" i="15" s="1"/>
  <c r="V1534" i="15"/>
  <c r="U1534" i="15"/>
  <c r="X1534" i="15" s="1"/>
  <c r="R1534" i="15"/>
  <c r="AO1534" i="15" s="1"/>
  <c r="P1534" i="15"/>
  <c r="M1534" i="15" s="1"/>
  <c r="O1534" i="15"/>
  <c r="N1534" i="15"/>
  <c r="H1534" i="15"/>
  <c r="G1534" i="15"/>
  <c r="D1534" i="15"/>
  <c r="BA1534" i="15" s="1"/>
  <c r="C1534" i="15"/>
  <c r="AM1533" i="15"/>
  <c r="AI1533" i="15"/>
  <c r="AH1533" i="15"/>
  <c r="W1533" i="15"/>
  <c r="Y1533" i="15" s="1"/>
  <c r="V1533" i="15"/>
  <c r="U1533" i="15"/>
  <c r="X1533" i="15" s="1"/>
  <c r="R1533" i="15"/>
  <c r="P1533" i="15"/>
  <c r="M1533" i="15" s="1"/>
  <c r="O1533" i="15"/>
  <c r="N1533" i="15"/>
  <c r="H1533" i="15"/>
  <c r="G1533" i="15"/>
  <c r="D1533" i="15"/>
  <c r="BA1533" i="15" s="1"/>
  <c r="C1533" i="15"/>
  <c r="AM1532" i="15"/>
  <c r="AH1532" i="15"/>
  <c r="AI1532" i="15" s="1"/>
  <c r="W1532" i="15"/>
  <c r="Y1532" i="15" s="1"/>
  <c r="V1532" i="15"/>
  <c r="U1532" i="15"/>
  <c r="X1532" i="15" s="1"/>
  <c r="R1532" i="15"/>
  <c r="AO1532" i="15" s="1"/>
  <c r="P1532" i="15"/>
  <c r="O1532" i="15"/>
  <c r="N1532" i="15"/>
  <c r="H1532" i="15"/>
  <c r="G1532" i="15"/>
  <c r="D1532" i="15"/>
  <c r="BA1532" i="15" s="1"/>
  <c r="C1532" i="15"/>
  <c r="AM1531" i="15"/>
  <c r="AH1531" i="15"/>
  <c r="AI1531" i="15" s="1"/>
  <c r="W1531" i="15"/>
  <c r="Y1531" i="15" s="1"/>
  <c r="V1531" i="15"/>
  <c r="U1531" i="15"/>
  <c r="X1531" i="15" s="1"/>
  <c r="R1531" i="15"/>
  <c r="AO1531" i="15" s="1"/>
  <c r="P1531" i="15"/>
  <c r="M1531" i="15" s="1"/>
  <c r="O1531" i="15"/>
  <c r="N1531" i="15"/>
  <c r="H1531" i="15"/>
  <c r="AQ1531" i="15" s="1"/>
  <c r="G1531" i="15"/>
  <c r="D1531" i="15"/>
  <c r="BA1531" i="15" s="1"/>
  <c r="C1531" i="15"/>
  <c r="AM1530" i="15"/>
  <c r="AH1530" i="15"/>
  <c r="AI1530" i="15" s="1"/>
  <c r="W1530" i="15"/>
  <c r="Y1530" i="15" s="1"/>
  <c r="V1530" i="15"/>
  <c r="U1530" i="15"/>
  <c r="X1530" i="15" s="1"/>
  <c r="R1530" i="15"/>
  <c r="AO1530" i="15" s="1"/>
  <c r="P1530" i="15"/>
  <c r="M1530" i="15" s="1"/>
  <c r="O1530" i="15"/>
  <c r="N1530" i="15"/>
  <c r="H1530" i="15"/>
  <c r="G1530" i="15"/>
  <c r="D1530" i="15"/>
  <c r="BA1530" i="15" s="1"/>
  <c r="C1530" i="15"/>
  <c r="AM1529" i="15"/>
  <c r="AH1529" i="15"/>
  <c r="AI1529" i="15" s="1"/>
  <c r="W1529" i="15"/>
  <c r="Y1529" i="15" s="1"/>
  <c r="V1529" i="15"/>
  <c r="U1529" i="15"/>
  <c r="X1529" i="15" s="1"/>
  <c r="R1529" i="15"/>
  <c r="AO1529" i="15" s="1"/>
  <c r="P1529" i="15"/>
  <c r="M1529" i="15" s="1"/>
  <c r="O1529" i="15"/>
  <c r="N1529" i="15"/>
  <c r="H1529" i="15"/>
  <c r="G1529" i="15"/>
  <c r="D1529" i="15"/>
  <c r="BA1529" i="15" s="1"/>
  <c r="C1529" i="15"/>
  <c r="AM1528" i="15"/>
  <c r="AH1528" i="15"/>
  <c r="AI1528" i="15" s="1"/>
  <c r="W1528" i="15"/>
  <c r="Y1528" i="15" s="1"/>
  <c r="V1528" i="15"/>
  <c r="U1528" i="15"/>
  <c r="X1528" i="15" s="1"/>
  <c r="R1528" i="15"/>
  <c r="AO1528" i="15" s="1"/>
  <c r="P1528" i="15"/>
  <c r="M1528" i="15" s="1"/>
  <c r="O1528" i="15"/>
  <c r="N1528" i="15"/>
  <c r="H1528" i="15"/>
  <c r="G1528" i="15"/>
  <c r="D1528" i="15"/>
  <c r="BA1528" i="15" s="1"/>
  <c r="C1528" i="15"/>
  <c r="AM1527" i="15"/>
  <c r="AH1527" i="15"/>
  <c r="AI1527" i="15" s="1"/>
  <c r="W1527" i="15"/>
  <c r="Y1527" i="15" s="1"/>
  <c r="V1527" i="15"/>
  <c r="U1527" i="15"/>
  <c r="X1527" i="15" s="1"/>
  <c r="R1527" i="15"/>
  <c r="AO1527" i="15" s="1"/>
  <c r="P1527" i="15"/>
  <c r="O1527" i="15"/>
  <c r="N1527" i="15"/>
  <c r="H1527" i="15"/>
  <c r="G1527" i="15"/>
  <c r="D1527" i="15"/>
  <c r="BA1527" i="15" s="1"/>
  <c r="C1527" i="15"/>
  <c r="AM1526" i="15"/>
  <c r="AH1526" i="15"/>
  <c r="AI1526" i="15" s="1"/>
  <c r="W1526" i="15"/>
  <c r="Y1526" i="15" s="1"/>
  <c r="V1526" i="15"/>
  <c r="U1526" i="15"/>
  <c r="X1526" i="15" s="1"/>
  <c r="R1526" i="15"/>
  <c r="AO1526" i="15" s="1"/>
  <c r="P1526" i="15"/>
  <c r="O1526" i="15"/>
  <c r="N1526" i="15"/>
  <c r="H1526" i="15"/>
  <c r="G1526" i="15"/>
  <c r="D1526" i="15"/>
  <c r="BA1526" i="15" s="1"/>
  <c r="C1526" i="15"/>
  <c r="AM1525" i="15"/>
  <c r="AH1525" i="15"/>
  <c r="AI1525" i="15" s="1"/>
  <c r="W1525" i="15"/>
  <c r="Y1525" i="15" s="1"/>
  <c r="V1525" i="15"/>
  <c r="U1525" i="15"/>
  <c r="X1525" i="15" s="1"/>
  <c r="R1525" i="15"/>
  <c r="P1525" i="15"/>
  <c r="O1525" i="15"/>
  <c r="N1525" i="15"/>
  <c r="H1525" i="15"/>
  <c r="G1525" i="15"/>
  <c r="D1525" i="15"/>
  <c r="BA1525" i="15" s="1"/>
  <c r="C1525" i="15"/>
  <c r="AM1524" i="15"/>
  <c r="AH1524" i="15"/>
  <c r="AI1524" i="15" s="1"/>
  <c r="W1524" i="15"/>
  <c r="Y1524" i="15" s="1"/>
  <c r="V1524" i="15"/>
  <c r="U1524" i="15"/>
  <c r="X1524" i="15" s="1"/>
  <c r="R1524" i="15"/>
  <c r="AO1524" i="15" s="1"/>
  <c r="P1524" i="15"/>
  <c r="M1524" i="15" s="1"/>
  <c r="O1524" i="15"/>
  <c r="N1524" i="15"/>
  <c r="H1524" i="15"/>
  <c r="G1524" i="15"/>
  <c r="D1524" i="15"/>
  <c r="BA1524" i="15" s="1"/>
  <c r="C1524" i="15"/>
  <c r="AM1523" i="15"/>
  <c r="AH1523" i="15"/>
  <c r="AI1523" i="15" s="1"/>
  <c r="W1523" i="15"/>
  <c r="Y1523" i="15" s="1"/>
  <c r="V1523" i="15"/>
  <c r="U1523" i="15"/>
  <c r="X1523" i="15" s="1"/>
  <c r="R1523" i="15"/>
  <c r="AO1523" i="15" s="1"/>
  <c r="P1523" i="15"/>
  <c r="M1523" i="15" s="1"/>
  <c r="O1523" i="15"/>
  <c r="N1523" i="15"/>
  <c r="H1523" i="15"/>
  <c r="G1523" i="15"/>
  <c r="D1523" i="15"/>
  <c r="BA1523" i="15" s="1"/>
  <c r="C1523" i="15"/>
  <c r="AM1522" i="15"/>
  <c r="AH1522" i="15"/>
  <c r="AI1522" i="15" s="1"/>
  <c r="W1522" i="15"/>
  <c r="Y1522" i="15" s="1"/>
  <c r="V1522" i="15"/>
  <c r="U1522" i="15"/>
  <c r="X1522" i="15" s="1"/>
  <c r="R1522" i="15"/>
  <c r="AO1522" i="15" s="1"/>
  <c r="P1522" i="15"/>
  <c r="O1522" i="15"/>
  <c r="N1522" i="15"/>
  <c r="H1522" i="15"/>
  <c r="G1522" i="15"/>
  <c r="D1522" i="15"/>
  <c r="BA1522" i="15" s="1"/>
  <c r="C1522" i="15"/>
  <c r="AM1521" i="15"/>
  <c r="AH1521" i="15"/>
  <c r="AI1521" i="15" s="1"/>
  <c r="W1521" i="15"/>
  <c r="Y1521" i="15" s="1"/>
  <c r="V1521" i="15"/>
  <c r="U1521" i="15"/>
  <c r="X1521" i="15" s="1"/>
  <c r="R1521" i="15"/>
  <c r="P1521" i="15"/>
  <c r="M1521" i="15" s="1"/>
  <c r="O1521" i="15"/>
  <c r="N1521" i="15"/>
  <c r="H1521" i="15"/>
  <c r="G1521" i="15"/>
  <c r="D1521" i="15"/>
  <c r="BA1521" i="15" s="1"/>
  <c r="C1521" i="15"/>
  <c r="AM1520" i="15"/>
  <c r="AH1520" i="15"/>
  <c r="AI1520" i="15" s="1"/>
  <c r="W1520" i="15"/>
  <c r="Y1520" i="15" s="1"/>
  <c r="V1520" i="15"/>
  <c r="U1520" i="15"/>
  <c r="X1520" i="15" s="1"/>
  <c r="R1520" i="15"/>
  <c r="AO1520" i="15" s="1"/>
  <c r="P1520" i="15"/>
  <c r="O1520" i="15"/>
  <c r="N1520" i="15"/>
  <c r="H1520" i="15"/>
  <c r="G1520" i="15"/>
  <c r="D1520" i="15"/>
  <c r="BA1520" i="15" s="1"/>
  <c r="C1520" i="15"/>
  <c r="AM1519" i="15"/>
  <c r="AH1519" i="15"/>
  <c r="AI1519" i="15" s="1"/>
  <c r="W1519" i="15"/>
  <c r="Y1519" i="15" s="1"/>
  <c r="V1519" i="15"/>
  <c r="U1519" i="15"/>
  <c r="X1519" i="15" s="1"/>
  <c r="R1519" i="15"/>
  <c r="AO1519" i="15" s="1"/>
  <c r="P1519" i="15"/>
  <c r="M1519" i="15" s="1"/>
  <c r="O1519" i="15"/>
  <c r="N1519" i="15"/>
  <c r="H1519" i="15"/>
  <c r="G1519" i="15"/>
  <c r="D1519" i="15"/>
  <c r="BA1519" i="15" s="1"/>
  <c r="C1519" i="15"/>
  <c r="AM1518" i="15"/>
  <c r="AH1518" i="15"/>
  <c r="AI1518" i="15" s="1"/>
  <c r="W1518" i="15"/>
  <c r="Y1518" i="15" s="1"/>
  <c r="V1518" i="15"/>
  <c r="U1518" i="15"/>
  <c r="X1518" i="15" s="1"/>
  <c r="R1518" i="15"/>
  <c r="AO1518" i="15" s="1"/>
  <c r="P1518" i="15"/>
  <c r="O1518" i="15"/>
  <c r="N1518" i="15"/>
  <c r="H1518" i="15"/>
  <c r="G1518" i="15"/>
  <c r="D1518" i="15"/>
  <c r="BA1518" i="15" s="1"/>
  <c r="C1518" i="15"/>
  <c r="AM1517" i="15"/>
  <c r="AH1517" i="15"/>
  <c r="AI1517" i="15" s="1"/>
  <c r="W1517" i="15"/>
  <c r="Y1517" i="15" s="1"/>
  <c r="V1517" i="15"/>
  <c r="U1517" i="15"/>
  <c r="X1517" i="15" s="1"/>
  <c r="R1517" i="15"/>
  <c r="AO1517" i="15" s="1"/>
  <c r="P1517" i="15"/>
  <c r="M1517" i="15" s="1"/>
  <c r="O1517" i="15"/>
  <c r="N1517" i="15"/>
  <c r="H1517" i="15"/>
  <c r="G1517" i="15"/>
  <c r="D1517" i="15"/>
  <c r="BA1517" i="15" s="1"/>
  <c r="C1517" i="15"/>
  <c r="AM1516" i="15"/>
  <c r="AH1516" i="15"/>
  <c r="AI1516" i="15" s="1"/>
  <c r="W1516" i="15"/>
  <c r="Y1516" i="15" s="1"/>
  <c r="V1516" i="15"/>
  <c r="U1516" i="15"/>
  <c r="X1516" i="15" s="1"/>
  <c r="R1516" i="15"/>
  <c r="P1516" i="15"/>
  <c r="O1516" i="15"/>
  <c r="N1516" i="15"/>
  <c r="H1516" i="15"/>
  <c r="G1516" i="15"/>
  <c r="D1516" i="15"/>
  <c r="BA1516" i="15" s="1"/>
  <c r="C1516" i="15"/>
  <c r="AM1515" i="15"/>
  <c r="AH1515" i="15"/>
  <c r="AI1515" i="15" s="1"/>
  <c r="W1515" i="15"/>
  <c r="Y1515" i="15" s="1"/>
  <c r="V1515" i="15"/>
  <c r="U1515" i="15"/>
  <c r="X1515" i="15" s="1"/>
  <c r="R1515" i="15"/>
  <c r="AO1515" i="15" s="1"/>
  <c r="P1515" i="15"/>
  <c r="M1515" i="15" s="1"/>
  <c r="O1515" i="15"/>
  <c r="N1515" i="15"/>
  <c r="H1515" i="15"/>
  <c r="AQ1515" i="15" s="1"/>
  <c r="G1515" i="15"/>
  <c r="D1515" i="15"/>
  <c r="BA1515" i="15" s="1"/>
  <c r="C1515" i="15"/>
  <c r="AM1514" i="15"/>
  <c r="AH1514" i="15"/>
  <c r="AI1514" i="15" s="1"/>
  <c r="W1514" i="15"/>
  <c r="Y1514" i="15" s="1"/>
  <c r="V1514" i="15"/>
  <c r="U1514" i="15"/>
  <c r="X1514" i="15" s="1"/>
  <c r="R1514" i="15"/>
  <c r="AO1514" i="15" s="1"/>
  <c r="P1514" i="15"/>
  <c r="M1514" i="15" s="1"/>
  <c r="O1514" i="15"/>
  <c r="N1514" i="15"/>
  <c r="H1514" i="15"/>
  <c r="G1514" i="15"/>
  <c r="D1514" i="15"/>
  <c r="BA1514" i="15" s="1"/>
  <c r="C1514" i="15"/>
  <c r="AM1513" i="15"/>
  <c r="AH1513" i="15"/>
  <c r="AI1513" i="15" s="1"/>
  <c r="W1513" i="15"/>
  <c r="Y1513" i="15" s="1"/>
  <c r="V1513" i="15"/>
  <c r="U1513" i="15"/>
  <c r="X1513" i="15" s="1"/>
  <c r="R1513" i="15"/>
  <c r="P1513" i="15"/>
  <c r="M1513" i="15" s="1"/>
  <c r="O1513" i="15"/>
  <c r="N1513" i="15"/>
  <c r="H1513" i="15"/>
  <c r="G1513" i="15"/>
  <c r="D1513" i="15"/>
  <c r="BA1513" i="15" s="1"/>
  <c r="C1513" i="15"/>
  <c r="AM1512" i="15"/>
  <c r="AI1512" i="15"/>
  <c r="AH1512" i="15"/>
  <c r="W1512" i="15"/>
  <c r="Y1512" i="15" s="1"/>
  <c r="V1512" i="15"/>
  <c r="U1512" i="15"/>
  <c r="X1512" i="15" s="1"/>
  <c r="R1512" i="15"/>
  <c r="AO1512" i="15" s="1"/>
  <c r="P1512" i="15"/>
  <c r="O1512" i="15"/>
  <c r="N1512" i="15"/>
  <c r="H1512" i="15"/>
  <c r="G1512" i="15"/>
  <c r="D1512" i="15"/>
  <c r="BA1512" i="15" s="1"/>
  <c r="C1512" i="15"/>
  <c r="AM1511" i="15"/>
  <c r="AH1511" i="15"/>
  <c r="AI1511" i="15" s="1"/>
  <c r="W1511" i="15"/>
  <c r="Y1511" i="15" s="1"/>
  <c r="V1511" i="15"/>
  <c r="U1511" i="15"/>
  <c r="X1511" i="15" s="1"/>
  <c r="R1511" i="15"/>
  <c r="AO1511" i="15" s="1"/>
  <c r="P1511" i="15"/>
  <c r="M1511" i="15" s="1"/>
  <c r="O1511" i="15"/>
  <c r="N1511" i="15"/>
  <c r="H1511" i="15"/>
  <c r="G1511" i="15"/>
  <c r="D1511" i="15"/>
  <c r="BA1511" i="15" s="1"/>
  <c r="C1511" i="15"/>
  <c r="AM1510" i="15"/>
  <c r="AH1510" i="15"/>
  <c r="AI1510" i="15" s="1"/>
  <c r="W1510" i="15"/>
  <c r="Y1510" i="15" s="1"/>
  <c r="V1510" i="15"/>
  <c r="U1510" i="15"/>
  <c r="X1510" i="15" s="1"/>
  <c r="R1510" i="15"/>
  <c r="AO1510" i="15" s="1"/>
  <c r="P1510" i="15"/>
  <c r="M1510" i="15" s="1"/>
  <c r="O1510" i="15"/>
  <c r="N1510" i="15"/>
  <c r="H1510" i="15"/>
  <c r="G1510" i="15"/>
  <c r="D1510" i="15"/>
  <c r="BA1510" i="15" s="1"/>
  <c r="C1510" i="15"/>
  <c r="AM1509" i="15"/>
  <c r="AH1509" i="15"/>
  <c r="AI1509" i="15" s="1"/>
  <c r="W1509" i="15"/>
  <c r="Y1509" i="15" s="1"/>
  <c r="V1509" i="15"/>
  <c r="U1509" i="15"/>
  <c r="X1509" i="15" s="1"/>
  <c r="R1509" i="15"/>
  <c r="AO1509" i="15" s="1"/>
  <c r="P1509" i="15"/>
  <c r="M1509" i="15" s="1"/>
  <c r="O1509" i="15"/>
  <c r="N1509" i="15"/>
  <c r="H1509" i="15"/>
  <c r="G1509" i="15"/>
  <c r="D1509" i="15"/>
  <c r="BA1509" i="15" s="1"/>
  <c r="C1509" i="15"/>
  <c r="AM1508" i="15"/>
  <c r="AH1508" i="15"/>
  <c r="AI1508" i="15" s="1"/>
  <c r="W1508" i="15"/>
  <c r="Y1508" i="15" s="1"/>
  <c r="V1508" i="15"/>
  <c r="U1508" i="15"/>
  <c r="X1508" i="15" s="1"/>
  <c r="R1508" i="15"/>
  <c r="AO1508" i="15" s="1"/>
  <c r="P1508" i="15"/>
  <c r="M1508" i="15" s="1"/>
  <c r="O1508" i="15"/>
  <c r="N1508" i="15"/>
  <c r="H1508" i="15"/>
  <c r="G1508" i="15"/>
  <c r="D1508" i="15"/>
  <c r="BA1508" i="15" s="1"/>
  <c r="C1508" i="15"/>
  <c r="AM1507" i="15"/>
  <c r="AH1507" i="15"/>
  <c r="AI1507" i="15" s="1"/>
  <c r="W1507" i="15"/>
  <c r="Y1507" i="15" s="1"/>
  <c r="V1507" i="15"/>
  <c r="U1507" i="15"/>
  <c r="X1507" i="15" s="1"/>
  <c r="R1507" i="15"/>
  <c r="AO1507" i="15" s="1"/>
  <c r="P1507" i="15"/>
  <c r="M1507" i="15" s="1"/>
  <c r="O1507" i="15"/>
  <c r="N1507" i="15"/>
  <c r="H1507" i="15"/>
  <c r="G1507" i="15"/>
  <c r="D1507" i="15"/>
  <c r="BA1507" i="15" s="1"/>
  <c r="C1507" i="15"/>
  <c r="AM1506" i="15"/>
  <c r="AH1506" i="15"/>
  <c r="AI1506" i="15" s="1"/>
  <c r="W1506" i="15"/>
  <c r="Y1506" i="15" s="1"/>
  <c r="V1506" i="15"/>
  <c r="U1506" i="15"/>
  <c r="X1506" i="15" s="1"/>
  <c r="R1506" i="15"/>
  <c r="AO1506" i="15" s="1"/>
  <c r="P1506" i="15"/>
  <c r="O1506" i="15"/>
  <c r="N1506" i="15"/>
  <c r="H1506" i="15"/>
  <c r="G1506" i="15"/>
  <c r="D1506" i="15"/>
  <c r="BA1506" i="15" s="1"/>
  <c r="C1506" i="15"/>
  <c r="AM1505" i="15"/>
  <c r="AH1505" i="15"/>
  <c r="AI1505" i="15" s="1"/>
  <c r="W1505" i="15"/>
  <c r="Y1505" i="15" s="1"/>
  <c r="V1505" i="15"/>
  <c r="U1505" i="15"/>
  <c r="X1505" i="15" s="1"/>
  <c r="R1505" i="15"/>
  <c r="P1505" i="15"/>
  <c r="M1505" i="15" s="1"/>
  <c r="O1505" i="15"/>
  <c r="N1505" i="15"/>
  <c r="H1505" i="15"/>
  <c r="G1505" i="15"/>
  <c r="D1505" i="15"/>
  <c r="BA1505" i="15" s="1"/>
  <c r="C1505" i="15"/>
  <c r="AM1504" i="15"/>
  <c r="AH1504" i="15"/>
  <c r="AI1504" i="15" s="1"/>
  <c r="W1504" i="15"/>
  <c r="Y1504" i="15" s="1"/>
  <c r="V1504" i="15"/>
  <c r="U1504" i="15"/>
  <c r="X1504" i="15" s="1"/>
  <c r="R1504" i="15"/>
  <c r="AO1504" i="15" s="1"/>
  <c r="P1504" i="15"/>
  <c r="M1504" i="15" s="1"/>
  <c r="O1504" i="15"/>
  <c r="N1504" i="15"/>
  <c r="H1504" i="15"/>
  <c r="G1504" i="15"/>
  <c r="D1504" i="15"/>
  <c r="BA1504" i="15" s="1"/>
  <c r="C1504" i="15"/>
  <c r="AM1503" i="15"/>
  <c r="AH1503" i="15"/>
  <c r="AI1503" i="15" s="1"/>
  <c r="W1503" i="15"/>
  <c r="Y1503" i="15" s="1"/>
  <c r="V1503" i="15"/>
  <c r="U1503" i="15"/>
  <c r="X1503" i="15" s="1"/>
  <c r="R1503" i="15"/>
  <c r="AO1503" i="15" s="1"/>
  <c r="P1503" i="15"/>
  <c r="M1503" i="15" s="1"/>
  <c r="O1503" i="15"/>
  <c r="N1503" i="15"/>
  <c r="H1503" i="15"/>
  <c r="G1503" i="15"/>
  <c r="D1503" i="15"/>
  <c r="BA1503" i="15" s="1"/>
  <c r="C1503" i="15"/>
  <c r="AM1502" i="15"/>
  <c r="AH1502" i="15"/>
  <c r="AI1502" i="15" s="1"/>
  <c r="W1502" i="15"/>
  <c r="Y1502" i="15" s="1"/>
  <c r="V1502" i="15"/>
  <c r="U1502" i="15"/>
  <c r="X1502" i="15" s="1"/>
  <c r="R1502" i="15"/>
  <c r="AO1502" i="15" s="1"/>
  <c r="P1502" i="15"/>
  <c r="M1502" i="15" s="1"/>
  <c r="O1502" i="15"/>
  <c r="N1502" i="15"/>
  <c r="H1502" i="15"/>
  <c r="G1502" i="15"/>
  <c r="D1502" i="15"/>
  <c r="BA1502" i="15" s="1"/>
  <c r="C1502" i="15"/>
  <c r="AM1501" i="15"/>
  <c r="AH1501" i="15"/>
  <c r="AI1501" i="15" s="1"/>
  <c r="W1501" i="15"/>
  <c r="Y1501" i="15" s="1"/>
  <c r="V1501" i="15"/>
  <c r="U1501" i="15"/>
  <c r="X1501" i="15" s="1"/>
  <c r="R1501" i="15"/>
  <c r="P1501" i="15"/>
  <c r="M1501" i="15" s="1"/>
  <c r="O1501" i="15"/>
  <c r="N1501" i="15"/>
  <c r="H1501" i="15"/>
  <c r="G1501" i="15"/>
  <c r="D1501" i="15"/>
  <c r="BA1501" i="15" s="1"/>
  <c r="C1501" i="15"/>
  <c r="AM1500" i="15"/>
  <c r="AH1500" i="15"/>
  <c r="AI1500" i="15" s="1"/>
  <c r="W1500" i="15"/>
  <c r="Y1500" i="15" s="1"/>
  <c r="V1500" i="15"/>
  <c r="U1500" i="15"/>
  <c r="X1500" i="15" s="1"/>
  <c r="R1500" i="15"/>
  <c r="AO1500" i="15" s="1"/>
  <c r="P1500" i="15"/>
  <c r="M1500" i="15" s="1"/>
  <c r="O1500" i="15"/>
  <c r="N1500" i="15"/>
  <c r="H1500" i="15"/>
  <c r="G1500" i="15"/>
  <c r="D1500" i="15"/>
  <c r="BA1500" i="15" s="1"/>
  <c r="C1500" i="15"/>
  <c r="AM1499" i="15"/>
  <c r="AH1499" i="15"/>
  <c r="AI1499" i="15" s="1"/>
  <c r="W1499" i="15"/>
  <c r="Y1499" i="15" s="1"/>
  <c r="V1499" i="15"/>
  <c r="U1499" i="15"/>
  <c r="X1499" i="15" s="1"/>
  <c r="R1499" i="15"/>
  <c r="AO1499" i="15" s="1"/>
  <c r="P1499" i="15"/>
  <c r="O1499" i="15"/>
  <c r="N1499" i="15"/>
  <c r="H1499" i="15"/>
  <c r="G1499" i="15"/>
  <c r="D1499" i="15"/>
  <c r="BA1499" i="15" s="1"/>
  <c r="C1499" i="15"/>
  <c r="AM1498" i="15"/>
  <c r="AH1498" i="15"/>
  <c r="AI1498" i="15" s="1"/>
  <c r="W1498" i="15"/>
  <c r="Y1498" i="15" s="1"/>
  <c r="V1498" i="15"/>
  <c r="U1498" i="15"/>
  <c r="X1498" i="15" s="1"/>
  <c r="R1498" i="15"/>
  <c r="AO1498" i="15" s="1"/>
  <c r="P1498" i="15"/>
  <c r="M1498" i="15" s="1"/>
  <c r="O1498" i="15"/>
  <c r="N1498" i="15"/>
  <c r="H1498" i="15"/>
  <c r="G1498" i="15"/>
  <c r="D1498" i="15"/>
  <c r="BA1498" i="15" s="1"/>
  <c r="C1498" i="15"/>
  <c r="AM1497" i="15"/>
  <c r="AH1497" i="15"/>
  <c r="AI1497" i="15" s="1"/>
  <c r="W1497" i="15"/>
  <c r="Y1497" i="15" s="1"/>
  <c r="V1497" i="15"/>
  <c r="U1497" i="15"/>
  <c r="X1497" i="15" s="1"/>
  <c r="R1497" i="15"/>
  <c r="AO1497" i="15" s="1"/>
  <c r="P1497" i="15"/>
  <c r="M1497" i="15" s="1"/>
  <c r="O1497" i="15"/>
  <c r="N1497" i="15"/>
  <c r="H1497" i="15"/>
  <c r="G1497" i="15"/>
  <c r="D1497" i="15"/>
  <c r="BA1497" i="15" s="1"/>
  <c r="C1497" i="15"/>
  <c r="AM1496" i="15"/>
  <c r="AH1496" i="15"/>
  <c r="AI1496" i="15" s="1"/>
  <c r="W1496" i="15"/>
  <c r="Y1496" i="15" s="1"/>
  <c r="V1496" i="15"/>
  <c r="U1496" i="15"/>
  <c r="X1496" i="15" s="1"/>
  <c r="R1496" i="15"/>
  <c r="AO1496" i="15" s="1"/>
  <c r="P1496" i="15"/>
  <c r="M1496" i="15" s="1"/>
  <c r="O1496" i="15"/>
  <c r="N1496" i="15"/>
  <c r="H1496" i="15"/>
  <c r="G1496" i="15"/>
  <c r="D1496" i="15"/>
  <c r="BA1496" i="15" s="1"/>
  <c r="C1496" i="15"/>
  <c r="AM1495" i="15"/>
  <c r="AH1495" i="15"/>
  <c r="AI1495" i="15" s="1"/>
  <c r="W1495" i="15"/>
  <c r="Y1495" i="15" s="1"/>
  <c r="V1495" i="15"/>
  <c r="U1495" i="15"/>
  <c r="X1495" i="15" s="1"/>
  <c r="R1495" i="15"/>
  <c r="P1495" i="15"/>
  <c r="M1495" i="15" s="1"/>
  <c r="O1495" i="15"/>
  <c r="N1495" i="15"/>
  <c r="H1495" i="15"/>
  <c r="G1495" i="15"/>
  <c r="D1495" i="15"/>
  <c r="BA1495" i="15" s="1"/>
  <c r="C1495" i="15"/>
  <c r="AM1494" i="15"/>
  <c r="AH1494" i="15"/>
  <c r="AI1494" i="15" s="1"/>
  <c r="W1494" i="15"/>
  <c r="Y1494" i="15" s="1"/>
  <c r="V1494" i="15"/>
  <c r="U1494" i="15"/>
  <c r="X1494" i="15" s="1"/>
  <c r="R1494" i="15"/>
  <c r="AO1494" i="15" s="1"/>
  <c r="P1494" i="15"/>
  <c r="M1494" i="15" s="1"/>
  <c r="O1494" i="15"/>
  <c r="N1494" i="15"/>
  <c r="H1494" i="15"/>
  <c r="G1494" i="15"/>
  <c r="D1494" i="15"/>
  <c r="BA1494" i="15" s="1"/>
  <c r="C1494" i="15"/>
  <c r="AM1493" i="15"/>
  <c r="AH1493" i="15"/>
  <c r="AI1493" i="15" s="1"/>
  <c r="W1493" i="15"/>
  <c r="Y1493" i="15" s="1"/>
  <c r="V1493" i="15"/>
  <c r="U1493" i="15"/>
  <c r="X1493" i="15" s="1"/>
  <c r="R1493" i="15"/>
  <c r="AO1493" i="15" s="1"/>
  <c r="P1493" i="15"/>
  <c r="O1493" i="15"/>
  <c r="N1493" i="15"/>
  <c r="H1493" i="15"/>
  <c r="G1493" i="15"/>
  <c r="D1493" i="15"/>
  <c r="BA1493" i="15" s="1"/>
  <c r="C1493" i="15"/>
  <c r="AM1492" i="15"/>
  <c r="AH1492" i="15"/>
  <c r="AI1492" i="15" s="1"/>
  <c r="W1492" i="15"/>
  <c r="Y1492" i="15" s="1"/>
  <c r="V1492" i="15"/>
  <c r="U1492" i="15"/>
  <c r="X1492" i="15" s="1"/>
  <c r="R1492" i="15"/>
  <c r="AO1492" i="15" s="1"/>
  <c r="P1492" i="15"/>
  <c r="M1492" i="15" s="1"/>
  <c r="O1492" i="15"/>
  <c r="N1492" i="15"/>
  <c r="H1492" i="15"/>
  <c r="AQ1492" i="15" s="1"/>
  <c r="G1492" i="15"/>
  <c r="D1492" i="15"/>
  <c r="BA1492" i="15" s="1"/>
  <c r="C1492" i="15"/>
  <c r="AM1491" i="15"/>
  <c r="AH1491" i="15"/>
  <c r="AI1491" i="15" s="1"/>
  <c r="W1491" i="15"/>
  <c r="Y1491" i="15" s="1"/>
  <c r="V1491" i="15"/>
  <c r="U1491" i="15"/>
  <c r="X1491" i="15" s="1"/>
  <c r="R1491" i="15"/>
  <c r="AO1491" i="15" s="1"/>
  <c r="P1491" i="15"/>
  <c r="M1491" i="15" s="1"/>
  <c r="O1491" i="15"/>
  <c r="N1491" i="15"/>
  <c r="H1491" i="15"/>
  <c r="G1491" i="15"/>
  <c r="D1491" i="15"/>
  <c r="BA1491" i="15" s="1"/>
  <c r="C1491" i="15"/>
  <c r="AM1490" i="15"/>
  <c r="AH1490" i="15"/>
  <c r="AI1490" i="15" s="1"/>
  <c r="W1490" i="15"/>
  <c r="Y1490" i="15" s="1"/>
  <c r="V1490" i="15"/>
  <c r="U1490" i="15"/>
  <c r="X1490" i="15" s="1"/>
  <c r="R1490" i="15"/>
  <c r="AO1490" i="15" s="1"/>
  <c r="P1490" i="15"/>
  <c r="O1490" i="15"/>
  <c r="N1490" i="15"/>
  <c r="H1490" i="15"/>
  <c r="G1490" i="15"/>
  <c r="D1490" i="15"/>
  <c r="BA1490" i="15" s="1"/>
  <c r="C1490" i="15"/>
  <c r="AM1489" i="15"/>
  <c r="AH1489" i="15"/>
  <c r="AI1489" i="15" s="1"/>
  <c r="W1489" i="15"/>
  <c r="Y1489" i="15" s="1"/>
  <c r="V1489" i="15"/>
  <c r="U1489" i="15"/>
  <c r="X1489" i="15" s="1"/>
  <c r="R1489" i="15"/>
  <c r="AO1489" i="15" s="1"/>
  <c r="P1489" i="15"/>
  <c r="M1489" i="15" s="1"/>
  <c r="O1489" i="15"/>
  <c r="N1489" i="15"/>
  <c r="H1489" i="15"/>
  <c r="G1489" i="15"/>
  <c r="D1489" i="15"/>
  <c r="BA1489" i="15" s="1"/>
  <c r="C1489" i="15"/>
  <c r="AM1488" i="15"/>
  <c r="AH1488" i="15"/>
  <c r="AI1488" i="15" s="1"/>
  <c r="W1488" i="15"/>
  <c r="Y1488" i="15" s="1"/>
  <c r="V1488" i="15"/>
  <c r="U1488" i="15"/>
  <c r="X1488" i="15" s="1"/>
  <c r="R1488" i="15"/>
  <c r="P1488" i="15"/>
  <c r="M1488" i="15" s="1"/>
  <c r="O1488" i="15"/>
  <c r="N1488" i="15"/>
  <c r="H1488" i="15"/>
  <c r="G1488" i="15"/>
  <c r="D1488" i="15"/>
  <c r="BA1488" i="15" s="1"/>
  <c r="C1488" i="15"/>
  <c r="AM1487" i="15"/>
  <c r="AH1487" i="15"/>
  <c r="AI1487" i="15" s="1"/>
  <c r="W1487" i="15"/>
  <c r="Y1487" i="15" s="1"/>
  <c r="V1487" i="15"/>
  <c r="U1487" i="15"/>
  <c r="X1487" i="15" s="1"/>
  <c r="R1487" i="15"/>
  <c r="AO1487" i="15" s="1"/>
  <c r="P1487" i="15"/>
  <c r="O1487" i="15"/>
  <c r="N1487" i="15"/>
  <c r="H1487" i="15"/>
  <c r="G1487" i="15"/>
  <c r="D1487" i="15"/>
  <c r="BA1487" i="15" s="1"/>
  <c r="C1487" i="15"/>
  <c r="AM1486" i="15"/>
  <c r="AH1486" i="15"/>
  <c r="AI1486" i="15" s="1"/>
  <c r="W1486" i="15"/>
  <c r="Y1486" i="15" s="1"/>
  <c r="V1486" i="15"/>
  <c r="U1486" i="15"/>
  <c r="X1486" i="15" s="1"/>
  <c r="R1486" i="15"/>
  <c r="AO1486" i="15" s="1"/>
  <c r="P1486" i="15"/>
  <c r="M1486" i="15" s="1"/>
  <c r="O1486" i="15"/>
  <c r="N1486" i="15"/>
  <c r="H1486" i="15"/>
  <c r="G1486" i="15"/>
  <c r="D1486" i="15"/>
  <c r="BA1486" i="15" s="1"/>
  <c r="C1486" i="15"/>
  <c r="AM1485" i="15"/>
  <c r="AH1485" i="15"/>
  <c r="AI1485" i="15" s="1"/>
  <c r="W1485" i="15"/>
  <c r="Y1485" i="15" s="1"/>
  <c r="V1485" i="15"/>
  <c r="U1485" i="15"/>
  <c r="X1485" i="15" s="1"/>
  <c r="R1485" i="15"/>
  <c r="AO1485" i="15" s="1"/>
  <c r="P1485" i="15"/>
  <c r="M1485" i="15" s="1"/>
  <c r="O1485" i="15"/>
  <c r="N1485" i="15"/>
  <c r="H1485" i="15"/>
  <c r="G1485" i="15"/>
  <c r="D1485" i="15"/>
  <c r="BA1485" i="15" s="1"/>
  <c r="C1485" i="15"/>
  <c r="AM1484" i="15"/>
  <c r="AH1484" i="15"/>
  <c r="AI1484" i="15" s="1"/>
  <c r="W1484" i="15"/>
  <c r="Y1484" i="15" s="1"/>
  <c r="V1484" i="15"/>
  <c r="U1484" i="15"/>
  <c r="X1484" i="15" s="1"/>
  <c r="R1484" i="15"/>
  <c r="P1484" i="15"/>
  <c r="M1484" i="15" s="1"/>
  <c r="O1484" i="15"/>
  <c r="N1484" i="15"/>
  <c r="H1484" i="15"/>
  <c r="G1484" i="15"/>
  <c r="D1484" i="15"/>
  <c r="BA1484" i="15" s="1"/>
  <c r="C1484" i="15"/>
  <c r="AM1483" i="15"/>
  <c r="AH1483" i="15"/>
  <c r="AI1483" i="15" s="1"/>
  <c r="Y1483" i="15"/>
  <c r="W1483" i="15"/>
  <c r="V1483" i="15"/>
  <c r="U1483" i="15"/>
  <c r="X1483" i="15" s="1"/>
  <c r="R1483" i="15"/>
  <c r="AO1483" i="15" s="1"/>
  <c r="P1483" i="15"/>
  <c r="M1483" i="15" s="1"/>
  <c r="O1483" i="15"/>
  <c r="N1483" i="15"/>
  <c r="H1483" i="15"/>
  <c r="G1483" i="15"/>
  <c r="D1483" i="15"/>
  <c r="BA1483" i="15" s="1"/>
  <c r="C1483" i="15"/>
  <c r="AM1482" i="15"/>
  <c r="AH1482" i="15"/>
  <c r="AI1482" i="15" s="1"/>
  <c r="W1482" i="15"/>
  <c r="Y1482" i="15" s="1"/>
  <c r="V1482" i="15"/>
  <c r="U1482" i="15"/>
  <c r="X1482" i="15" s="1"/>
  <c r="R1482" i="15"/>
  <c r="AO1482" i="15" s="1"/>
  <c r="P1482" i="15"/>
  <c r="M1482" i="15" s="1"/>
  <c r="O1482" i="15"/>
  <c r="N1482" i="15"/>
  <c r="H1482" i="15"/>
  <c r="Q1482" i="15" s="1"/>
  <c r="AP1482" i="15" s="1"/>
  <c r="G1482" i="15"/>
  <c r="D1482" i="15"/>
  <c r="BA1482" i="15" s="1"/>
  <c r="C1482" i="15"/>
  <c r="AM1481" i="15"/>
  <c r="AH1481" i="15"/>
  <c r="AI1481" i="15" s="1"/>
  <c r="W1481" i="15"/>
  <c r="Y1481" i="15" s="1"/>
  <c r="V1481" i="15"/>
  <c r="U1481" i="15"/>
  <c r="X1481" i="15" s="1"/>
  <c r="R1481" i="15"/>
  <c r="P1481" i="15"/>
  <c r="M1481" i="15" s="1"/>
  <c r="O1481" i="15"/>
  <c r="N1481" i="15"/>
  <c r="H1481" i="15"/>
  <c r="G1481" i="15"/>
  <c r="D1481" i="15"/>
  <c r="BA1481" i="15" s="1"/>
  <c r="C1481" i="15"/>
  <c r="AM1480" i="15"/>
  <c r="AH1480" i="15"/>
  <c r="AI1480" i="15" s="1"/>
  <c r="W1480" i="15"/>
  <c r="Y1480" i="15" s="1"/>
  <c r="V1480" i="15"/>
  <c r="U1480" i="15"/>
  <c r="X1480" i="15" s="1"/>
  <c r="R1480" i="15"/>
  <c r="AO1480" i="15" s="1"/>
  <c r="P1480" i="15"/>
  <c r="M1480" i="15" s="1"/>
  <c r="O1480" i="15"/>
  <c r="N1480" i="15"/>
  <c r="H1480" i="15"/>
  <c r="AQ1480" i="15" s="1"/>
  <c r="G1480" i="15"/>
  <c r="D1480" i="15"/>
  <c r="BA1480" i="15" s="1"/>
  <c r="C1480" i="15"/>
  <c r="AM1479" i="15"/>
  <c r="AH1479" i="15"/>
  <c r="AI1479" i="15" s="1"/>
  <c r="Y1479" i="15"/>
  <c r="W1479" i="15"/>
  <c r="V1479" i="15"/>
  <c r="U1479" i="15"/>
  <c r="X1479" i="15" s="1"/>
  <c r="R1479" i="15"/>
  <c r="AO1479" i="15" s="1"/>
  <c r="P1479" i="15"/>
  <c r="O1479" i="15"/>
  <c r="N1479" i="15"/>
  <c r="H1479" i="15"/>
  <c r="G1479" i="15"/>
  <c r="D1479" i="15"/>
  <c r="BA1479" i="15" s="1"/>
  <c r="C1479" i="15"/>
  <c r="AM1478" i="15"/>
  <c r="AH1478" i="15"/>
  <c r="AI1478" i="15" s="1"/>
  <c r="W1478" i="15"/>
  <c r="Y1478" i="15" s="1"/>
  <c r="V1478" i="15"/>
  <c r="U1478" i="15"/>
  <c r="X1478" i="15" s="1"/>
  <c r="R1478" i="15"/>
  <c r="AO1478" i="15" s="1"/>
  <c r="P1478" i="15"/>
  <c r="M1478" i="15" s="1"/>
  <c r="O1478" i="15"/>
  <c r="N1478" i="15"/>
  <c r="H1478" i="15"/>
  <c r="Q1478" i="15" s="1"/>
  <c r="AP1478" i="15" s="1"/>
  <c r="G1478" i="15"/>
  <c r="D1478" i="15"/>
  <c r="BA1478" i="15" s="1"/>
  <c r="C1478" i="15"/>
  <c r="AM1477" i="15"/>
  <c r="AH1477" i="15"/>
  <c r="AI1477" i="15" s="1"/>
  <c r="W1477" i="15"/>
  <c r="Y1477" i="15" s="1"/>
  <c r="V1477" i="15"/>
  <c r="U1477" i="15"/>
  <c r="X1477" i="15" s="1"/>
  <c r="R1477" i="15"/>
  <c r="AO1477" i="15" s="1"/>
  <c r="P1477" i="15"/>
  <c r="M1477" i="15" s="1"/>
  <c r="O1477" i="15"/>
  <c r="N1477" i="15"/>
  <c r="H1477" i="15"/>
  <c r="G1477" i="15"/>
  <c r="D1477" i="15"/>
  <c r="BA1477" i="15" s="1"/>
  <c r="C1477" i="15"/>
  <c r="AM1476" i="15"/>
  <c r="AH1476" i="15"/>
  <c r="AI1476" i="15" s="1"/>
  <c r="W1476" i="15"/>
  <c r="Y1476" i="15" s="1"/>
  <c r="V1476" i="15"/>
  <c r="U1476" i="15"/>
  <c r="X1476" i="15" s="1"/>
  <c r="R1476" i="15"/>
  <c r="AO1476" i="15" s="1"/>
  <c r="P1476" i="15"/>
  <c r="M1476" i="15" s="1"/>
  <c r="O1476" i="15"/>
  <c r="N1476" i="15"/>
  <c r="H1476" i="15"/>
  <c r="G1476" i="15"/>
  <c r="D1476" i="15"/>
  <c r="BA1476" i="15" s="1"/>
  <c r="C1476" i="15"/>
  <c r="AM1475" i="15"/>
  <c r="AH1475" i="15"/>
  <c r="AI1475" i="15" s="1"/>
  <c r="W1475" i="15"/>
  <c r="Y1475" i="15" s="1"/>
  <c r="V1475" i="15"/>
  <c r="U1475" i="15"/>
  <c r="X1475" i="15" s="1"/>
  <c r="R1475" i="15"/>
  <c r="P1475" i="15"/>
  <c r="M1475" i="15" s="1"/>
  <c r="O1475" i="15"/>
  <c r="N1475" i="15"/>
  <c r="H1475" i="15"/>
  <c r="G1475" i="15"/>
  <c r="D1475" i="15"/>
  <c r="BA1475" i="15" s="1"/>
  <c r="C1475" i="15"/>
  <c r="AM1474" i="15"/>
  <c r="AH1474" i="15"/>
  <c r="AI1474" i="15" s="1"/>
  <c r="W1474" i="15"/>
  <c r="Y1474" i="15" s="1"/>
  <c r="V1474" i="15"/>
  <c r="U1474" i="15"/>
  <c r="X1474" i="15" s="1"/>
  <c r="R1474" i="15"/>
  <c r="AO1474" i="15" s="1"/>
  <c r="P1474" i="15"/>
  <c r="O1474" i="15"/>
  <c r="N1474" i="15"/>
  <c r="H1474" i="15"/>
  <c r="G1474" i="15"/>
  <c r="D1474" i="15"/>
  <c r="BA1474" i="15" s="1"/>
  <c r="C1474" i="15"/>
  <c r="AM1473" i="15"/>
  <c r="AH1473" i="15"/>
  <c r="AI1473" i="15" s="1"/>
  <c r="W1473" i="15"/>
  <c r="Y1473" i="15" s="1"/>
  <c r="V1473" i="15"/>
  <c r="U1473" i="15"/>
  <c r="X1473" i="15" s="1"/>
  <c r="R1473" i="15"/>
  <c r="AO1473" i="15" s="1"/>
  <c r="P1473" i="15"/>
  <c r="O1473" i="15"/>
  <c r="N1473" i="15"/>
  <c r="H1473" i="15"/>
  <c r="G1473" i="15"/>
  <c r="D1473" i="15"/>
  <c r="BA1473" i="15" s="1"/>
  <c r="C1473" i="15"/>
  <c r="AM1472" i="15"/>
  <c r="AH1472" i="15"/>
  <c r="AI1472" i="15" s="1"/>
  <c r="W1472" i="15"/>
  <c r="Y1472" i="15" s="1"/>
  <c r="V1472" i="15"/>
  <c r="U1472" i="15"/>
  <c r="X1472" i="15" s="1"/>
  <c r="R1472" i="15"/>
  <c r="AO1472" i="15" s="1"/>
  <c r="P1472" i="15"/>
  <c r="M1472" i="15" s="1"/>
  <c r="O1472" i="15"/>
  <c r="N1472" i="15"/>
  <c r="H1472" i="15"/>
  <c r="G1472" i="15"/>
  <c r="D1472" i="15"/>
  <c r="BA1472" i="15" s="1"/>
  <c r="C1472" i="15"/>
  <c r="AM1471" i="15"/>
  <c r="AH1471" i="15"/>
  <c r="AI1471" i="15" s="1"/>
  <c r="W1471" i="15"/>
  <c r="Y1471" i="15" s="1"/>
  <c r="V1471" i="15"/>
  <c r="U1471" i="15"/>
  <c r="X1471" i="15" s="1"/>
  <c r="R1471" i="15"/>
  <c r="AO1471" i="15" s="1"/>
  <c r="P1471" i="15"/>
  <c r="M1471" i="15" s="1"/>
  <c r="O1471" i="15"/>
  <c r="N1471" i="15"/>
  <c r="H1471" i="15"/>
  <c r="G1471" i="15"/>
  <c r="D1471" i="15"/>
  <c r="BA1471" i="15" s="1"/>
  <c r="C1471" i="15"/>
  <c r="AM1470" i="15"/>
  <c r="AH1470" i="15"/>
  <c r="AI1470" i="15" s="1"/>
  <c r="W1470" i="15"/>
  <c r="Y1470" i="15" s="1"/>
  <c r="V1470" i="15"/>
  <c r="U1470" i="15"/>
  <c r="X1470" i="15" s="1"/>
  <c r="R1470" i="15"/>
  <c r="AO1470" i="15" s="1"/>
  <c r="P1470" i="15"/>
  <c r="M1470" i="15" s="1"/>
  <c r="O1470" i="15"/>
  <c r="N1470" i="15"/>
  <c r="H1470" i="15"/>
  <c r="G1470" i="15"/>
  <c r="D1470" i="15"/>
  <c r="BA1470" i="15" s="1"/>
  <c r="C1470" i="15"/>
  <c r="AM1469" i="15"/>
  <c r="AH1469" i="15"/>
  <c r="AI1469" i="15" s="1"/>
  <c r="W1469" i="15"/>
  <c r="Y1469" i="15" s="1"/>
  <c r="V1469" i="15"/>
  <c r="U1469" i="15"/>
  <c r="X1469" i="15" s="1"/>
  <c r="R1469" i="15"/>
  <c r="AO1469" i="15" s="1"/>
  <c r="P1469" i="15"/>
  <c r="M1469" i="15" s="1"/>
  <c r="O1469" i="15"/>
  <c r="N1469" i="15"/>
  <c r="H1469" i="15"/>
  <c r="Q1469" i="15" s="1"/>
  <c r="AP1469" i="15" s="1"/>
  <c r="G1469" i="15"/>
  <c r="D1469" i="15"/>
  <c r="BA1469" i="15" s="1"/>
  <c r="C1469" i="15"/>
  <c r="AM1468" i="15"/>
  <c r="AH1468" i="15"/>
  <c r="AI1468" i="15" s="1"/>
  <c r="W1468" i="15"/>
  <c r="Y1468" i="15" s="1"/>
  <c r="V1468" i="15"/>
  <c r="U1468" i="15"/>
  <c r="X1468" i="15" s="1"/>
  <c r="R1468" i="15"/>
  <c r="AO1468" i="15" s="1"/>
  <c r="P1468" i="15"/>
  <c r="M1468" i="15" s="1"/>
  <c r="O1468" i="15"/>
  <c r="N1468" i="15"/>
  <c r="H1468" i="15"/>
  <c r="G1468" i="15"/>
  <c r="D1468" i="15"/>
  <c r="BA1468" i="15" s="1"/>
  <c r="C1468" i="15"/>
  <c r="AM1467" i="15"/>
  <c r="AH1467" i="15"/>
  <c r="AI1467" i="15" s="1"/>
  <c r="W1467" i="15"/>
  <c r="Y1467" i="15" s="1"/>
  <c r="V1467" i="15"/>
  <c r="U1467" i="15"/>
  <c r="X1467" i="15" s="1"/>
  <c r="R1467" i="15"/>
  <c r="AO1467" i="15" s="1"/>
  <c r="P1467" i="15"/>
  <c r="O1467" i="15"/>
  <c r="N1467" i="15"/>
  <c r="H1467" i="15"/>
  <c r="AQ1467" i="15" s="1"/>
  <c r="G1467" i="15"/>
  <c r="D1467" i="15"/>
  <c r="BA1467" i="15" s="1"/>
  <c r="C1467" i="15"/>
  <c r="AM1466" i="15"/>
  <c r="AH1466" i="15"/>
  <c r="AI1466" i="15" s="1"/>
  <c r="W1466" i="15"/>
  <c r="Y1466" i="15" s="1"/>
  <c r="V1466" i="15"/>
  <c r="U1466" i="15"/>
  <c r="X1466" i="15" s="1"/>
  <c r="R1466" i="15"/>
  <c r="AO1466" i="15" s="1"/>
  <c r="P1466" i="15"/>
  <c r="M1466" i="15" s="1"/>
  <c r="O1466" i="15"/>
  <c r="N1466" i="15"/>
  <c r="H1466" i="15"/>
  <c r="G1466" i="15"/>
  <c r="D1466" i="15"/>
  <c r="BA1466" i="15" s="1"/>
  <c r="C1466" i="15"/>
  <c r="AO1465" i="15"/>
  <c r="AM1465" i="15"/>
  <c r="AH1465" i="15"/>
  <c r="AI1465" i="15" s="1"/>
  <c r="W1465" i="15"/>
  <c r="Y1465" i="15" s="1"/>
  <c r="V1465" i="15"/>
  <c r="U1465" i="15"/>
  <c r="X1465" i="15" s="1"/>
  <c r="R1465" i="15"/>
  <c r="P1465" i="15"/>
  <c r="M1465" i="15" s="1"/>
  <c r="O1465" i="15"/>
  <c r="N1465" i="15"/>
  <c r="H1465" i="15"/>
  <c r="G1465" i="15"/>
  <c r="D1465" i="15"/>
  <c r="BA1465" i="15" s="1"/>
  <c r="C1465" i="15"/>
  <c r="AM1464" i="15"/>
  <c r="AH1464" i="15"/>
  <c r="AI1464" i="15" s="1"/>
  <c r="W1464" i="15"/>
  <c r="Y1464" i="15" s="1"/>
  <c r="V1464" i="15"/>
  <c r="U1464" i="15"/>
  <c r="X1464" i="15" s="1"/>
  <c r="R1464" i="15"/>
  <c r="AO1464" i="15" s="1"/>
  <c r="P1464" i="15"/>
  <c r="M1464" i="15" s="1"/>
  <c r="O1464" i="15"/>
  <c r="N1464" i="15"/>
  <c r="H1464" i="15"/>
  <c r="G1464" i="15"/>
  <c r="D1464" i="15"/>
  <c r="BA1464" i="15" s="1"/>
  <c r="C1464" i="15"/>
  <c r="AM1463" i="15"/>
  <c r="AH1463" i="15"/>
  <c r="AI1463" i="15" s="1"/>
  <c r="W1463" i="15"/>
  <c r="Y1463" i="15" s="1"/>
  <c r="V1463" i="15"/>
  <c r="U1463" i="15"/>
  <c r="X1463" i="15" s="1"/>
  <c r="R1463" i="15"/>
  <c r="AO1463" i="15" s="1"/>
  <c r="P1463" i="15"/>
  <c r="M1463" i="15" s="1"/>
  <c r="O1463" i="15"/>
  <c r="N1463" i="15"/>
  <c r="H1463" i="15"/>
  <c r="G1463" i="15"/>
  <c r="D1463" i="15"/>
  <c r="BA1463" i="15" s="1"/>
  <c r="C1463" i="15"/>
  <c r="AM1462" i="15"/>
  <c r="AH1462" i="15"/>
  <c r="AI1462" i="15" s="1"/>
  <c r="W1462" i="15"/>
  <c r="Y1462" i="15" s="1"/>
  <c r="V1462" i="15"/>
  <c r="U1462" i="15"/>
  <c r="X1462" i="15" s="1"/>
  <c r="R1462" i="15"/>
  <c r="AO1462" i="15" s="1"/>
  <c r="P1462" i="15"/>
  <c r="M1462" i="15" s="1"/>
  <c r="O1462" i="15"/>
  <c r="N1462" i="15"/>
  <c r="H1462" i="15"/>
  <c r="AQ1462" i="15" s="1"/>
  <c r="G1462" i="15"/>
  <c r="D1462" i="15"/>
  <c r="BA1462" i="15" s="1"/>
  <c r="C1462" i="15"/>
  <c r="AM1461" i="15"/>
  <c r="AH1461" i="15"/>
  <c r="AI1461" i="15" s="1"/>
  <c r="W1461" i="15"/>
  <c r="Y1461" i="15" s="1"/>
  <c r="V1461" i="15"/>
  <c r="U1461" i="15"/>
  <c r="X1461" i="15" s="1"/>
  <c r="R1461" i="15"/>
  <c r="P1461" i="15"/>
  <c r="M1461" i="15" s="1"/>
  <c r="O1461" i="15"/>
  <c r="N1461" i="15"/>
  <c r="H1461" i="15"/>
  <c r="G1461" i="15"/>
  <c r="D1461" i="15"/>
  <c r="BA1461" i="15" s="1"/>
  <c r="C1461" i="15"/>
  <c r="AM1460" i="15"/>
  <c r="AH1460" i="15"/>
  <c r="AI1460" i="15" s="1"/>
  <c r="W1460" i="15"/>
  <c r="Y1460" i="15" s="1"/>
  <c r="V1460" i="15"/>
  <c r="U1460" i="15"/>
  <c r="X1460" i="15" s="1"/>
  <c r="R1460" i="15"/>
  <c r="AO1460" i="15" s="1"/>
  <c r="P1460" i="15"/>
  <c r="M1460" i="15" s="1"/>
  <c r="O1460" i="15"/>
  <c r="N1460" i="15"/>
  <c r="H1460" i="15"/>
  <c r="G1460" i="15"/>
  <c r="D1460" i="15"/>
  <c r="BA1460" i="15" s="1"/>
  <c r="C1460" i="15"/>
  <c r="AM1459" i="15"/>
  <c r="AH1459" i="15"/>
  <c r="AI1459" i="15" s="1"/>
  <c r="W1459" i="15"/>
  <c r="Y1459" i="15" s="1"/>
  <c r="V1459" i="15"/>
  <c r="U1459" i="15"/>
  <c r="X1459" i="15" s="1"/>
  <c r="R1459" i="15"/>
  <c r="AO1459" i="15" s="1"/>
  <c r="P1459" i="15"/>
  <c r="O1459" i="15"/>
  <c r="N1459" i="15"/>
  <c r="H1459" i="15"/>
  <c r="G1459" i="15"/>
  <c r="D1459" i="15"/>
  <c r="BA1459" i="15" s="1"/>
  <c r="C1459" i="15"/>
  <c r="AM1458" i="15"/>
  <c r="AH1458" i="15"/>
  <c r="AI1458" i="15" s="1"/>
  <c r="W1458" i="15"/>
  <c r="Y1458" i="15" s="1"/>
  <c r="V1458" i="15"/>
  <c r="U1458" i="15"/>
  <c r="X1458" i="15" s="1"/>
  <c r="R1458" i="15"/>
  <c r="AO1458" i="15" s="1"/>
  <c r="P1458" i="15"/>
  <c r="M1458" i="15" s="1"/>
  <c r="O1458" i="15"/>
  <c r="N1458" i="15"/>
  <c r="H1458" i="15"/>
  <c r="G1458" i="15"/>
  <c r="D1458" i="15"/>
  <c r="BA1458" i="15" s="1"/>
  <c r="C1458" i="15"/>
  <c r="AM1457" i="15"/>
  <c r="AH1457" i="15"/>
  <c r="AI1457" i="15" s="1"/>
  <c r="W1457" i="15"/>
  <c r="Y1457" i="15" s="1"/>
  <c r="V1457" i="15"/>
  <c r="U1457" i="15"/>
  <c r="X1457" i="15" s="1"/>
  <c r="R1457" i="15"/>
  <c r="AO1457" i="15" s="1"/>
  <c r="P1457" i="15"/>
  <c r="M1457" i="15" s="1"/>
  <c r="O1457" i="15"/>
  <c r="N1457" i="15"/>
  <c r="H1457" i="15"/>
  <c r="G1457" i="15"/>
  <c r="D1457" i="15"/>
  <c r="BA1457" i="15" s="1"/>
  <c r="C1457" i="15"/>
  <c r="AO1456" i="15"/>
  <c r="AM1456" i="15"/>
  <c r="AH1456" i="15"/>
  <c r="AI1456" i="15" s="1"/>
  <c r="W1456" i="15"/>
  <c r="Y1456" i="15" s="1"/>
  <c r="V1456" i="15"/>
  <c r="U1456" i="15"/>
  <c r="X1456" i="15" s="1"/>
  <c r="R1456" i="15"/>
  <c r="P1456" i="15"/>
  <c r="M1456" i="15" s="1"/>
  <c r="O1456" i="15"/>
  <c r="N1456" i="15"/>
  <c r="H1456" i="15"/>
  <c r="AQ1456" i="15" s="1"/>
  <c r="G1456" i="15"/>
  <c r="D1456" i="15"/>
  <c r="BA1456" i="15" s="1"/>
  <c r="C1456" i="15"/>
  <c r="AM1455" i="15"/>
  <c r="AH1455" i="15"/>
  <c r="AI1455" i="15" s="1"/>
  <c r="W1455" i="15"/>
  <c r="Y1455" i="15" s="1"/>
  <c r="V1455" i="15"/>
  <c r="U1455" i="15"/>
  <c r="X1455" i="15" s="1"/>
  <c r="R1455" i="15"/>
  <c r="P1455" i="15"/>
  <c r="M1455" i="15" s="1"/>
  <c r="O1455" i="15"/>
  <c r="N1455" i="15"/>
  <c r="H1455" i="15"/>
  <c r="G1455" i="15"/>
  <c r="D1455" i="15"/>
  <c r="BA1455" i="15" s="1"/>
  <c r="C1455" i="15"/>
  <c r="AM1454" i="15"/>
  <c r="AH1454" i="15"/>
  <c r="AI1454" i="15" s="1"/>
  <c r="W1454" i="15"/>
  <c r="Y1454" i="15" s="1"/>
  <c r="V1454" i="15"/>
  <c r="U1454" i="15"/>
  <c r="X1454" i="15" s="1"/>
  <c r="R1454" i="15"/>
  <c r="AO1454" i="15" s="1"/>
  <c r="P1454" i="15"/>
  <c r="M1454" i="15" s="1"/>
  <c r="O1454" i="15"/>
  <c r="N1454" i="15"/>
  <c r="H1454" i="15"/>
  <c r="G1454" i="15"/>
  <c r="D1454" i="15"/>
  <c r="BA1454" i="15" s="1"/>
  <c r="C1454" i="15"/>
  <c r="AM1453" i="15"/>
  <c r="AH1453" i="15"/>
  <c r="AI1453" i="15" s="1"/>
  <c r="W1453" i="15"/>
  <c r="Y1453" i="15" s="1"/>
  <c r="V1453" i="15"/>
  <c r="U1453" i="15"/>
  <c r="X1453" i="15" s="1"/>
  <c r="R1453" i="15"/>
  <c r="AO1453" i="15" s="1"/>
  <c r="P1453" i="15"/>
  <c r="O1453" i="15"/>
  <c r="N1453" i="15"/>
  <c r="H1453" i="15"/>
  <c r="G1453" i="15"/>
  <c r="D1453" i="15"/>
  <c r="BA1453" i="15" s="1"/>
  <c r="C1453" i="15"/>
  <c r="AM1452" i="15"/>
  <c r="AH1452" i="15"/>
  <c r="AI1452" i="15" s="1"/>
  <c r="W1452" i="15"/>
  <c r="Y1452" i="15" s="1"/>
  <c r="V1452" i="15"/>
  <c r="U1452" i="15"/>
  <c r="X1452" i="15" s="1"/>
  <c r="R1452" i="15"/>
  <c r="AO1452" i="15" s="1"/>
  <c r="P1452" i="15"/>
  <c r="M1452" i="15" s="1"/>
  <c r="O1452" i="15"/>
  <c r="N1452" i="15"/>
  <c r="H1452" i="15"/>
  <c r="G1452" i="15"/>
  <c r="D1452" i="15"/>
  <c r="BA1452" i="15" s="1"/>
  <c r="C1452" i="15"/>
  <c r="AM1451" i="15"/>
  <c r="AH1451" i="15"/>
  <c r="AI1451" i="15" s="1"/>
  <c r="W1451" i="15"/>
  <c r="Y1451" i="15" s="1"/>
  <c r="V1451" i="15"/>
  <c r="U1451" i="15"/>
  <c r="X1451" i="15" s="1"/>
  <c r="R1451" i="15"/>
  <c r="AO1451" i="15" s="1"/>
  <c r="P1451" i="15"/>
  <c r="M1451" i="15" s="1"/>
  <c r="O1451" i="15"/>
  <c r="N1451" i="15"/>
  <c r="H1451" i="15"/>
  <c r="G1451" i="15"/>
  <c r="D1451" i="15"/>
  <c r="BA1451" i="15" s="1"/>
  <c r="C1451" i="15"/>
  <c r="AM1450" i="15"/>
  <c r="AH1450" i="15"/>
  <c r="AI1450" i="15" s="1"/>
  <c r="W1450" i="15"/>
  <c r="Y1450" i="15" s="1"/>
  <c r="V1450" i="15"/>
  <c r="U1450" i="15"/>
  <c r="X1450" i="15" s="1"/>
  <c r="R1450" i="15"/>
  <c r="AO1450" i="15" s="1"/>
  <c r="P1450" i="15"/>
  <c r="M1450" i="15" s="1"/>
  <c r="O1450" i="15"/>
  <c r="N1450" i="15"/>
  <c r="H1450" i="15"/>
  <c r="G1450" i="15"/>
  <c r="D1450" i="15"/>
  <c r="BA1450" i="15" s="1"/>
  <c r="C1450" i="15"/>
  <c r="AM1449" i="15"/>
  <c r="AH1449" i="15"/>
  <c r="AI1449" i="15" s="1"/>
  <c r="Y1449" i="15"/>
  <c r="W1449" i="15"/>
  <c r="V1449" i="15"/>
  <c r="U1449" i="15"/>
  <c r="X1449" i="15" s="1"/>
  <c r="R1449" i="15"/>
  <c r="AO1449" i="15" s="1"/>
  <c r="P1449" i="15"/>
  <c r="M1449" i="15" s="1"/>
  <c r="O1449" i="15"/>
  <c r="N1449" i="15"/>
  <c r="H1449" i="15"/>
  <c r="G1449" i="15"/>
  <c r="D1449" i="15"/>
  <c r="BA1449" i="15" s="1"/>
  <c r="C1449" i="15"/>
  <c r="AM1448" i="15"/>
  <c r="AH1448" i="15"/>
  <c r="AI1448" i="15" s="1"/>
  <c r="W1448" i="15"/>
  <c r="Y1448" i="15" s="1"/>
  <c r="V1448" i="15"/>
  <c r="U1448" i="15"/>
  <c r="X1448" i="15" s="1"/>
  <c r="R1448" i="15"/>
  <c r="AO1448" i="15" s="1"/>
  <c r="P1448" i="15"/>
  <c r="M1448" i="15" s="1"/>
  <c r="O1448" i="15"/>
  <c r="N1448" i="15"/>
  <c r="H1448" i="15"/>
  <c r="G1448" i="15"/>
  <c r="D1448" i="15"/>
  <c r="BA1448" i="15" s="1"/>
  <c r="C1448" i="15"/>
  <c r="AM1447" i="15"/>
  <c r="AH1447" i="15"/>
  <c r="AI1447" i="15" s="1"/>
  <c r="W1447" i="15"/>
  <c r="Y1447" i="15" s="1"/>
  <c r="V1447" i="15"/>
  <c r="U1447" i="15"/>
  <c r="X1447" i="15" s="1"/>
  <c r="R1447" i="15"/>
  <c r="AO1447" i="15" s="1"/>
  <c r="P1447" i="15"/>
  <c r="O1447" i="15"/>
  <c r="N1447" i="15"/>
  <c r="H1447" i="15"/>
  <c r="G1447" i="15"/>
  <c r="D1447" i="15"/>
  <c r="BA1447" i="15" s="1"/>
  <c r="C1447" i="15"/>
  <c r="AM1446" i="15"/>
  <c r="AH1446" i="15"/>
  <c r="AI1446" i="15" s="1"/>
  <c r="W1446" i="15"/>
  <c r="Y1446" i="15" s="1"/>
  <c r="V1446" i="15"/>
  <c r="U1446" i="15"/>
  <c r="X1446" i="15" s="1"/>
  <c r="R1446" i="15"/>
  <c r="AO1446" i="15" s="1"/>
  <c r="P1446" i="15"/>
  <c r="O1446" i="15"/>
  <c r="N1446" i="15"/>
  <c r="H1446" i="15"/>
  <c r="G1446" i="15"/>
  <c r="D1446" i="15"/>
  <c r="BA1446" i="15" s="1"/>
  <c r="C1446" i="15"/>
  <c r="AM1445" i="15"/>
  <c r="AH1445" i="15"/>
  <c r="AI1445" i="15" s="1"/>
  <c r="W1445" i="15"/>
  <c r="Y1445" i="15" s="1"/>
  <c r="V1445" i="15"/>
  <c r="U1445" i="15"/>
  <c r="X1445" i="15" s="1"/>
  <c r="R1445" i="15"/>
  <c r="AO1445" i="15" s="1"/>
  <c r="P1445" i="15"/>
  <c r="M1445" i="15" s="1"/>
  <c r="O1445" i="15"/>
  <c r="N1445" i="15"/>
  <c r="H1445" i="15"/>
  <c r="G1445" i="15"/>
  <c r="D1445" i="15"/>
  <c r="BA1445" i="15" s="1"/>
  <c r="C1445" i="15"/>
  <c r="AM1444" i="15"/>
  <c r="AH1444" i="15"/>
  <c r="AI1444" i="15" s="1"/>
  <c r="W1444" i="15"/>
  <c r="Y1444" i="15" s="1"/>
  <c r="V1444" i="15"/>
  <c r="U1444" i="15"/>
  <c r="X1444" i="15" s="1"/>
  <c r="R1444" i="15"/>
  <c r="P1444" i="15"/>
  <c r="M1444" i="15" s="1"/>
  <c r="O1444" i="15"/>
  <c r="N1444" i="15"/>
  <c r="H1444" i="15"/>
  <c r="G1444" i="15"/>
  <c r="D1444" i="15"/>
  <c r="BA1444" i="15" s="1"/>
  <c r="C1444" i="15"/>
  <c r="AM1443" i="15"/>
  <c r="AH1443" i="15"/>
  <c r="AI1443" i="15" s="1"/>
  <c r="W1443" i="15"/>
  <c r="Y1443" i="15" s="1"/>
  <c r="V1443" i="15"/>
  <c r="U1443" i="15"/>
  <c r="X1443" i="15" s="1"/>
  <c r="R1443" i="15"/>
  <c r="AO1443" i="15" s="1"/>
  <c r="P1443" i="15"/>
  <c r="O1443" i="15"/>
  <c r="N1443" i="15"/>
  <c r="H1443" i="15"/>
  <c r="G1443" i="15"/>
  <c r="D1443" i="15"/>
  <c r="BA1443" i="15" s="1"/>
  <c r="C1443" i="15"/>
  <c r="AM1442" i="15"/>
  <c r="AH1442" i="15"/>
  <c r="AI1442" i="15" s="1"/>
  <c r="W1442" i="15"/>
  <c r="Y1442" i="15" s="1"/>
  <c r="V1442" i="15"/>
  <c r="U1442" i="15"/>
  <c r="X1442" i="15" s="1"/>
  <c r="R1442" i="15"/>
  <c r="AO1442" i="15" s="1"/>
  <c r="P1442" i="15"/>
  <c r="M1442" i="15" s="1"/>
  <c r="O1442" i="15"/>
  <c r="N1442" i="15"/>
  <c r="H1442" i="15"/>
  <c r="G1442" i="15"/>
  <c r="D1442" i="15"/>
  <c r="BA1442" i="15" s="1"/>
  <c r="C1442" i="15"/>
  <c r="AM1441" i="15"/>
  <c r="AI1441" i="15"/>
  <c r="AH1441" i="15"/>
  <c r="W1441" i="15"/>
  <c r="Y1441" i="15" s="1"/>
  <c r="V1441" i="15"/>
  <c r="U1441" i="15"/>
  <c r="X1441" i="15" s="1"/>
  <c r="R1441" i="15"/>
  <c r="P1441" i="15"/>
  <c r="M1441" i="15" s="1"/>
  <c r="O1441" i="15"/>
  <c r="N1441" i="15"/>
  <c r="H1441" i="15"/>
  <c r="G1441" i="15"/>
  <c r="D1441" i="15"/>
  <c r="BA1441" i="15" s="1"/>
  <c r="C1441" i="15"/>
  <c r="AM1440" i="15"/>
  <c r="AH1440" i="15"/>
  <c r="AI1440" i="15" s="1"/>
  <c r="W1440" i="15"/>
  <c r="Y1440" i="15" s="1"/>
  <c r="V1440" i="15"/>
  <c r="U1440" i="15"/>
  <c r="X1440" i="15" s="1"/>
  <c r="R1440" i="15"/>
  <c r="AO1440" i="15" s="1"/>
  <c r="P1440" i="15"/>
  <c r="M1440" i="15" s="1"/>
  <c r="O1440" i="15"/>
  <c r="N1440" i="15"/>
  <c r="H1440" i="15"/>
  <c r="Q1440" i="15" s="1"/>
  <c r="AP1440" i="15" s="1"/>
  <c r="G1440" i="15"/>
  <c r="D1440" i="15"/>
  <c r="BA1440" i="15" s="1"/>
  <c r="C1440" i="15"/>
  <c r="AM1439" i="15"/>
  <c r="AH1439" i="15"/>
  <c r="AI1439" i="15" s="1"/>
  <c r="W1439" i="15"/>
  <c r="Y1439" i="15" s="1"/>
  <c r="V1439" i="15"/>
  <c r="U1439" i="15"/>
  <c r="X1439" i="15" s="1"/>
  <c r="R1439" i="15"/>
  <c r="AO1439" i="15" s="1"/>
  <c r="P1439" i="15"/>
  <c r="O1439" i="15"/>
  <c r="N1439" i="15"/>
  <c r="H1439" i="15"/>
  <c r="G1439" i="15"/>
  <c r="D1439" i="15"/>
  <c r="BA1439" i="15" s="1"/>
  <c r="C1439" i="15"/>
  <c r="AM1438" i="15"/>
  <c r="AH1438" i="15"/>
  <c r="AI1438" i="15" s="1"/>
  <c r="W1438" i="15"/>
  <c r="Y1438" i="15" s="1"/>
  <c r="V1438" i="15"/>
  <c r="U1438" i="15"/>
  <c r="X1438" i="15" s="1"/>
  <c r="R1438" i="15"/>
  <c r="AO1438" i="15" s="1"/>
  <c r="P1438" i="15"/>
  <c r="M1438" i="15" s="1"/>
  <c r="O1438" i="15"/>
  <c r="N1438" i="15"/>
  <c r="H1438" i="15"/>
  <c r="G1438" i="15"/>
  <c r="D1438" i="15"/>
  <c r="BA1438" i="15" s="1"/>
  <c r="C1438" i="15"/>
  <c r="AM1437" i="15"/>
  <c r="AH1437" i="15"/>
  <c r="AI1437" i="15" s="1"/>
  <c r="W1437" i="15"/>
  <c r="Y1437" i="15" s="1"/>
  <c r="V1437" i="15"/>
  <c r="U1437" i="15"/>
  <c r="X1437" i="15" s="1"/>
  <c r="R1437" i="15"/>
  <c r="AO1437" i="15" s="1"/>
  <c r="P1437" i="15"/>
  <c r="M1437" i="15" s="1"/>
  <c r="O1437" i="15"/>
  <c r="N1437" i="15"/>
  <c r="H1437" i="15"/>
  <c r="G1437" i="15"/>
  <c r="D1437" i="15"/>
  <c r="BA1437" i="15" s="1"/>
  <c r="C1437" i="15"/>
  <c r="AM1436" i="15"/>
  <c r="AH1436" i="15"/>
  <c r="AI1436" i="15" s="1"/>
  <c r="W1436" i="15"/>
  <c r="Y1436" i="15" s="1"/>
  <c r="V1436" i="15"/>
  <c r="U1436" i="15"/>
  <c r="X1436" i="15" s="1"/>
  <c r="R1436" i="15"/>
  <c r="AO1436" i="15" s="1"/>
  <c r="P1436" i="15"/>
  <c r="M1436" i="15" s="1"/>
  <c r="O1436" i="15"/>
  <c r="N1436" i="15"/>
  <c r="H1436" i="15"/>
  <c r="G1436" i="15"/>
  <c r="D1436" i="15"/>
  <c r="BA1436" i="15" s="1"/>
  <c r="C1436" i="15"/>
  <c r="AM1435" i="15"/>
  <c r="AH1435" i="15"/>
  <c r="AI1435" i="15" s="1"/>
  <c r="W1435" i="15"/>
  <c r="Y1435" i="15" s="1"/>
  <c r="V1435" i="15"/>
  <c r="U1435" i="15"/>
  <c r="X1435" i="15" s="1"/>
  <c r="R1435" i="15"/>
  <c r="Q1435" i="15" s="1"/>
  <c r="P1435" i="15"/>
  <c r="M1435" i="15" s="1"/>
  <c r="O1435" i="15"/>
  <c r="N1435" i="15"/>
  <c r="H1435" i="15"/>
  <c r="G1435" i="15"/>
  <c r="D1435" i="15"/>
  <c r="BA1435" i="15" s="1"/>
  <c r="C1435" i="15"/>
  <c r="AM1434" i="15"/>
  <c r="AH1434" i="15"/>
  <c r="AI1434" i="15" s="1"/>
  <c r="W1434" i="15"/>
  <c r="Y1434" i="15" s="1"/>
  <c r="V1434" i="15"/>
  <c r="U1434" i="15"/>
  <c r="X1434" i="15" s="1"/>
  <c r="R1434" i="15"/>
  <c r="AO1434" i="15" s="1"/>
  <c r="P1434" i="15"/>
  <c r="M1434" i="15" s="1"/>
  <c r="O1434" i="15"/>
  <c r="N1434" i="15"/>
  <c r="H1434" i="15"/>
  <c r="G1434" i="15"/>
  <c r="D1434" i="15"/>
  <c r="BA1434" i="15" s="1"/>
  <c r="C1434" i="15"/>
  <c r="AM1433" i="15"/>
  <c r="AH1433" i="15"/>
  <c r="AI1433" i="15" s="1"/>
  <c r="W1433" i="15"/>
  <c r="Y1433" i="15" s="1"/>
  <c r="V1433" i="15"/>
  <c r="U1433" i="15"/>
  <c r="X1433" i="15" s="1"/>
  <c r="R1433" i="15"/>
  <c r="AO1433" i="15" s="1"/>
  <c r="P1433" i="15"/>
  <c r="O1433" i="15"/>
  <c r="N1433" i="15"/>
  <c r="H1433" i="15"/>
  <c r="G1433" i="15"/>
  <c r="D1433" i="15"/>
  <c r="BA1433" i="15" s="1"/>
  <c r="C1433" i="15"/>
  <c r="AM1432" i="15"/>
  <c r="AH1432" i="15"/>
  <c r="AI1432" i="15" s="1"/>
  <c r="W1432" i="15"/>
  <c r="Y1432" i="15" s="1"/>
  <c r="V1432" i="15"/>
  <c r="U1432" i="15"/>
  <c r="X1432" i="15" s="1"/>
  <c r="R1432" i="15"/>
  <c r="AO1432" i="15" s="1"/>
  <c r="P1432" i="15"/>
  <c r="M1432" i="15" s="1"/>
  <c r="O1432" i="15"/>
  <c r="N1432" i="15"/>
  <c r="H1432" i="15"/>
  <c r="G1432" i="15"/>
  <c r="D1432" i="15"/>
  <c r="BA1432" i="15" s="1"/>
  <c r="C1432" i="15"/>
  <c r="AM1431" i="15"/>
  <c r="AH1431" i="15"/>
  <c r="AI1431" i="15" s="1"/>
  <c r="W1431" i="15"/>
  <c r="Y1431" i="15" s="1"/>
  <c r="V1431" i="15"/>
  <c r="U1431" i="15"/>
  <c r="X1431" i="15" s="1"/>
  <c r="R1431" i="15"/>
  <c r="AO1431" i="15" s="1"/>
  <c r="P1431" i="15"/>
  <c r="M1431" i="15" s="1"/>
  <c r="O1431" i="15"/>
  <c r="N1431" i="15"/>
  <c r="H1431" i="15"/>
  <c r="G1431" i="15"/>
  <c r="D1431" i="15"/>
  <c r="BA1431" i="15" s="1"/>
  <c r="C1431" i="15"/>
  <c r="AM1430" i="15"/>
  <c r="AH1430" i="15"/>
  <c r="AI1430" i="15" s="1"/>
  <c r="W1430" i="15"/>
  <c r="Y1430" i="15" s="1"/>
  <c r="V1430" i="15"/>
  <c r="U1430" i="15"/>
  <c r="X1430" i="15" s="1"/>
  <c r="R1430" i="15"/>
  <c r="P1430" i="15"/>
  <c r="M1430" i="15" s="1"/>
  <c r="O1430" i="15"/>
  <c r="N1430" i="15"/>
  <c r="H1430" i="15"/>
  <c r="G1430" i="15"/>
  <c r="D1430" i="15"/>
  <c r="BA1430" i="15" s="1"/>
  <c r="C1430" i="15"/>
  <c r="AM1429" i="15"/>
  <c r="AI1429" i="15"/>
  <c r="AH1429" i="15"/>
  <c r="W1429" i="15"/>
  <c r="Y1429" i="15" s="1"/>
  <c r="V1429" i="15"/>
  <c r="U1429" i="15"/>
  <c r="X1429" i="15" s="1"/>
  <c r="R1429" i="15"/>
  <c r="AO1429" i="15" s="1"/>
  <c r="P1429" i="15"/>
  <c r="M1429" i="15" s="1"/>
  <c r="O1429" i="15"/>
  <c r="N1429" i="15"/>
  <c r="H1429" i="15"/>
  <c r="G1429" i="15"/>
  <c r="D1429" i="15"/>
  <c r="BA1429" i="15" s="1"/>
  <c r="C1429" i="15"/>
  <c r="BA1428" i="15"/>
  <c r="AM1428" i="15"/>
  <c r="AH1428" i="15"/>
  <c r="AI1428" i="15" s="1"/>
  <c r="W1428" i="15"/>
  <c r="Y1428" i="15" s="1"/>
  <c r="V1428" i="15"/>
  <c r="U1428" i="15"/>
  <c r="X1428" i="15" s="1"/>
  <c r="R1428" i="15"/>
  <c r="P1428" i="15"/>
  <c r="O1428" i="15"/>
  <c r="N1428" i="15"/>
  <c r="M1428" i="15"/>
  <c r="H1428" i="15"/>
  <c r="G1428" i="15"/>
  <c r="D1428" i="15"/>
  <c r="C1428" i="15"/>
  <c r="AM1427" i="15"/>
  <c r="AH1427" i="15"/>
  <c r="AI1427" i="15" s="1"/>
  <c r="W1427" i="15"/>
  <c r="Y1427" i="15" s="1"/>
  <c r="V1427" i="15"/>
  <c r="U1427" i="15"/>
  <c r="X1427" i="15" s="1"/>
  <c r="R1427" i="15"/>
  <c r="AO1427" i="15" s="1"/>
  <c r="P1427" i="15"/>
  <c r="O1427" i="15"/>
  <c r="N1427" i="15"/>
  <c r="H1427" i="15"/>
  <c r="G1427" i="15"/>
  <c r="D1427" i="15"/>
  <c r="BA1427" i="15" s="1"/>
  <c r="C1427" i="15"/>
  <c r="AM1426" i="15"/>
  <c r="AH1426" i="15"/>
  <c r="AI1426" i="15" s="1"/>
  <c r="W1426" i="15"/>
  <c r="Y1426" i="15" s="1"/>
  <c r="V1426" i="15"/>
  <c r="U1426" i="15"/>
  <c r="X1426" i="15" s="1"/>
  <c r="R1426" i="15"/>
  <c r="AO1426" i="15" s="1"/>
  <c r="P1426" i="15"/>
  <c r="M1426" i="15" s="1"/>
  <c r="O1426" i="15"/>
  <c r="N1426" i="15"/>
  <c r="H1426" i="15"/>
  <c r="G1426" i="15"/>
  <c r="D1426" i="15"/>
  <c r="BA1426" i="15" s="1"/>
  <c r="C1426" i="15"/>
  <c r="AM1425" i="15"/>
  <c r="AH1425" i="15"/>
  <c r="AI1425" i="15" s="1"/>
  <c r="W1425" i="15"/>
  <c r="Y1425" i="15" s="1"/>
  <c r="V1425" i="15"/>
  <c r="U1425" i="15"/>
  <c r="X1425" i="15" s="1"/>
  <c r="R1425" i="15"/>
  <c r="AO1425" i="15" s="1"/>
  <c r="P1425" i="15"/>
  <c r="M1425" i="15" s="1"/>
  <c r="O1425" i="15"/>
  <c r="N1425" i="15"/>
  <c r="H1425" i="15"/>
  <c r="G1425" i="15"/>
  <c r="D1425" i="15"/>
  <c r="BA1425" i="15" s="1"/>
  <c r="C1425" i="15"/>
  <c r="AM1424" i="15"/>
  <c r="AH1424" i="15"/>
  <c r="AI1424" i="15" s="1"/>
  <c r="W1424" i="15"/>
  <c r="Y1424" i="15" s="1"/>
  <c r="V1424" i="15"/>
  <c r="U1424" i="15"/>
  <c r="X1424" i="15" s="1"/>
  <c r="R1424" i="15"/>
  <c r="AO1424" i="15" s="1"/>
  <c r="P1424" i="15"/>
  <c r="M1424" i="15" s="1"/>
  <c r="O1424" i="15"/>
  <c r="N1424" i="15"/>
  <c r="H1424" i="15"/>
  <c r="G1424" i="15"/>
  <c r="D1424" i="15"/>
  <c r="BA1424" i="15" s="1"/>
  <c r="C1424" i="15"/>
  <c r="AM1423" i="15"/>
  <c r="AH1423" i="15"/>
  <c r="AI1423" i="15" s="1"/>
  <c r="W1423" i="15"/>
  <c r="Y1423" i="15" s="1"/>
  <c r="V1423" i="15"/>
  <c r="U1423" i="15"/>
  <c r="X1423" i="15" s="1"/>
  <c r="R1423" i="15"/>
  <c r="AO1423" i="15" s="1"/>
  <c r="P1423" i="15"/>
  <c r="M1423" i="15" s="1"/>
  <c r="O1423" i="15"/>
  <c r="N1423" i="15"/>
  <c r="H1423" i="15"/>
  <c r="G1423" i="15"/>
  <c r="D1423" i="15"/>
  <c r="BA1423" i="15" s="1"/>
  <c r="C1423" i="15"/>
  <c r="AM1422" i="15"/>
  <c r="AH1422" i="15"/>
  <c r="AI1422" i="15" s="1"/>
  <c r="W1422" i="15"/>
  <c r="Y1422" i="15" s="1"/>
  <c r="V1422" i="15"/>
  <c r="U1422" i="15"/>
  <c r="X1422" i="15" s="1"/>
  <c r="R1422" i="15"/>
  <c r="AO1422" i="15" s="1"/>
  <c r="P1422" i="15"/>
  <c r="M1422" i="15" s="1"/>
  <c r="O1422" i="15"/>
  <c r="N1422" i="15"/>
  <c r="H1422" i="15"/>
  <c r="AQ1422" i="15" s="1"/>
  <c r="G1422" i="15"/>
  <c r="D1422" i="15"/>
  <c r="BA1422" i="15" s="1"/>
  <c r="C1422" i="15"/>
  <c r="AM1421" i="15"/>
  <c r="AH1421" i="15"/>
  <c r="AI1421" i="15" s="1"/>
  <c r="W1421" i="15"/>
  <c r="Y1421" i="15" s="1"/>
  <c r="V1421" i="15"/>
  <c r="U1421" i="15"/>
  <c r="X1421" i="15" s="1"/>
  <c r="R1421" i="15"/>
  <c r="AO1421" i="15" s="1"/>
  <c r="P1421" i="15"/>
  <c r="M1421" i="15" s="1"/>
  <c r="O1421" i="15"/>
  <c r="N1421" i="15"/>
  <c r="H1421" i="15"/>
  <c r="G1421" i="15"/>
  <c r="D1421" i="15"/>
  <c r="BA1421" i="15" s="1"/>
  <c r="C1421" i="15"/>
  <c r="AO1420" i="15"/>
  <c r="AM1420" i="15"/>
  <c r="AH1420" i="15"/>
  <c r="AI1420" i="15" s="1"/>
  <c r="W1420" i="15"/>
  <c r="Y1420" i="15" s="1"/>
  <c r="V1420" i="15"/>
  <c r="U1420" i="15"/>
  <c r="X1420" i="15" s="1"/>
  <c r="R1420" i="15"/>
  <c r="P1420" i="15"/>
  <c r="M1420" i="15" s="1"/>
  <c r="O1420" i="15"/>
  <c r="N1420" i="15"/>
  <c r="H1420" i="15"/>
  <c r="G1420" i="15"/>
  <c r="D1420" i="15"/>
  <c r="BA1420" i="15" s="1"/>
  <c r="C1420" i="15"/>
  <c r="AM1419" i="15"/>
  <c r="AH1419" i="15"/>
  <c r="AI1419" i="15" s="1"/>
  <c r="W1419" i="15"/>
  <c r="Y1419" i="15" s="1"/>
  <c r="V1419" i="15"/>
  <c r="U1419" i="15"/>
  <c r="X1419" i="15" s="1"/>
  <c r="R1419" i="15"/>
  <c r="AO1419" i="15" s="1"/>
  <c r="P1419" i="15"/>
  <c r="O1419" i="15"/>
  <c r="N1419" i="15"/>
  <c r="H1419" i="15"/>
  <c r="G1419" i="15"/>
  <c r="D1419" i="15"/>
  <c r="BA1419" i="15" s="1"/>
  <c r="C1419" i="15"/>
  <c r="AM1418" i="15"/>
  <c r="AH1418" i="15"/>
  <c r="AI1418" i="15" s="1"/>
  <c r="W1418" i="15"/>
  <c r="Y1418" i="15" s="1"/>
  <c r="V1418" i="15"/>
  <c r="U1418" i="15"/>
  <c r="X1418" i="15" s="1"/>
  <c r="R1418" i="15"/>
  <c r="AO1418" i="15" s="1"/>
  <c r="P1418" i="15"/>
  <c r="M1418" i="15" s="1"/>
  <c r="O1418" i="15"/>
  <c r="N1418" i="15"/>
  <c r="H1418" i="15"/>
  <c r="G1418" i="15"/>
  <c r="D1418" i="15"/>
  <c r="BA1418" i="15" s="1"/>
  <c r="C1418" i="15"/>
  <c r="AM1417" i="15"/>
  <c r="AH1417" i="15"/>
  <c r="AI1417" i="15" s="1"/>
  <c r="W1417" i="15"/>
  <c r="Y1417" i="15" s="1"/>
  <c r="V1417" i="15"/>
  <c r="U1417" i="15"/>
  <c r="X1417" i="15" s="1"/>
  <c r="R1417" i="15"/>
  <c r="AO1417" i="15" s="1"/>
  <c r="P1417" i="15"/>
  <c r="M1417" i="15" s="1"/>
  <c r="O1417" i="15"/>
  <c r="N1417" i="15"/>
  <c r="H1417" i="15"/>
  <c r="G1417" i="15"/>
  <c r="D1417" i="15"/>
  <c r="BA1417" i="15" s="1"/>
  <c r="C1417" i="15"/>
  <c r="AM1416" i="15"/>
  <c r="AH1416" i="15"/>
  <c r="AI1416" i="15" s="1"/>
  <c r="W1416" i="15"/>
  <c r="Y1416" i="15" s="1"/>
  <c r="V1416" i="15"/>
  <c r="U1416" i="15"/>
  <c r="X1416" i="15" s="1"/>
  <c r="R1416" i="15"/>
  <c r="AO1416" i="15" s="1"/>
  <c r="P1416" i="15"/>
  <c r="M1416" i="15" s="1"/>
  <c r="O1416" i="15"/>
  <c r="N1416" i="15"/>
  <c r="H1416" i="15"/>
  <c r="G1416" i="15"/>
  <c r="D1416" i="15"/>
  <c r="BA1416" i="15" s="1"/>
  <c r="C1416" i="15"/>
  <c r="AM1415" i="15"/>
  <c r="AH1415" i="15"/>
  <c r="AI1415" i="15" s="1"/>
  <c r="W1415" i="15"/>
  <c r="Y1415" i="15" s="1"/>
  <c r="V1415" i="15"/>
  <c r="U1415" i="15"/>
  <c r="X1415" i="15" s="1"/>
  <c r="R1415" i="15"/>
  <c r="P1415" i="15"/>
  <c r="M1415" i="15" s="1"/>
  <c r="O1415" i="15"/>
  <c r="N1415" i="15"/>
  <c r="H1415" i="15"/>
  <c r="G1415" i="15"/>
  <c r="D1415" i="15"/>
  <c r="BA1415" i="15" s="1"/>
  <c r="C1415" i="15"/>
  <c r="AM1414" i="15"/>
  <c r="AH1414" i="15"/>
  <c r="AI1414" i="15" s="1"/>
  <c r="W1414" i="15"/>
  <c r="Y1414" i="15" s="1"/>
  <c r="V1414" i="15"/>
  <c r="U1414" i="15"/>
  <c r="X1414" i="15" s="1"/>
  <c r="R1414" i="15"/>
  <c r="AO1414" i="15" s="1"/>
  <c r="P1414" i="15"/>
  <c r="O1414" i="15"/>
  <c r="N1414" i="15"/>
  <c r="H1414" i="15"/>
  <c r="G1414" i="15"/>
  <c r="D1414" i="15"/>
  <c r="BA1414" i="15" s="1"/>
  <c r="C1414" i="15"/>
  <c r="AM1413" i="15"/>
  <c r="AH1413" i="15"/>
  <c r="AI1413" i="15" s="1"/>
  <c r="W1413" i="15"/>
  <c r="Y1413" i="15" s="1"/>
  <c r="V1413" i="15"/>
  <c r="U1413" i="15"/>
  <c r="X1413" i="15" s="1"/>
  <c r="R1413" i="15"/>
  <c r="AO1413" i="15" s="1"/>
  <c r="P1413" i="15"/>
  <c r="O1413" i="15"/>
  <c r="N1413" i="15"/>
  <c r="H1413" i="15"/>
  <c r="G1413" i="15"/>
  <c r="D1413" i="15"/>
  <c r="BA1413" i="15" s="1"/>
  <c r="C1413" i="15"/>
  <c r="AM1412" i="15"/>
  <c r="AH1412" i="15"/>
  <c r="AI1412" i="15" s="1"/>
  <c r="W1412" i="15"/>
  <c r="Y1412" i="15" s="1"/>
  <c r="V1412" i="15"/>
  <c r="U1412" i="15"/>
  <c r="X1412" i="15" s="1"/>
  <c r="R1412" i="15"/>
  <c r="AO1412" i="15" s="1"/>
  <c r="P1412" i="15"/>
  <c r="M1412" i="15" s="1"/>
  <c r="O1412" i="15"/>
  <c r="N1412" i="15"/>
  <c r="H1412" i="15"/>
  <c r="Q1412" i="15" s="1"/>
  <c r="AP1412" i="15" s="1"/>
  <c r="G1412" i="15"/>
  <c r="D1412" i="15"/>
  <c r="BA1412" i="15" s="1"/>
  <c r="C1412" i="15"/>
  <c r="AM1411" i="15"/>
  <c r="AH1411" i="15"/>
  <c r="AI1411" i="15" s="1"/>
  <c r="W1411" i="15"/>
  <c r="Y1411" i="15" s="1"/>
  <c r="V1411" i="15"/>
  <c r="U1411" i="15"/>
  <c r="X1411" i="15" s="1"/>
  <c r="R1411" i="15"/>
  <c r="AO1411" i="15" s="1"/>
  <c r="P1411" i="15"/>
  <c r="M1411" i="15" s="1"/>
  <c r="O1411" i="15"/>
  <c r="N1411" i="15"/>
  <c r="H1411" i="15"/>
  <c r="G1411" i="15"/>
  <c r="D1411" i="15"/>
  <c r="BA1411" i="15" s="1"/>
  <c r="C1411" i="15"/>
  <c r="AM1410" i="15"/>
  <c r="AH1410" i="15"/>
  <c r="AI1410" i="15" s="1"/>
  <c r="W1410" i="15"/>
  <c r="Y1410" i="15" s="1"/>
  <c r="V1410" i="15"/>
  <c r="U1410" i="15"/>
  <c r="X1410" i="15" s="1"/>
  <c r="R1410" i="15"/>
  <c r="AO1410" i="15" s="1"/>
  <c r="P1410" i="15"/>
  <c r="M1410" i="15" s="1"/>
  <c r="O1410" i="15"/>
  <c r="N1410" i="15"/>
  <c r="H1410" i="15"/>
  <c r="G1410" i="15"/>
  <c r="D1410" i="15"/>
  <c r="BA1410" i="15" s="1"/>
  <c r="C1410" i="15"/>
  <c r="AM1409" i="15"/>
  <c r="AH1409" i="15"/>
  <c r="AI1409" i="15" s="1"/>
  <c r="W1409" i="15"/>
  <c r="Y1409" i="15" s="1"/>
  <c r="V1409" i="15"/>
  <c r="U1409" i="15"/>
  <c r="X1409" i="15" s="1"/>
  <c r="R1409" i="15"/>
  <c r="AO1409" i="15" s="1"/>
  <c r="P1409" i="15"/>
  <c r="M1409" i="15" s="1"/>
  <c r="O1409" i="15"/>
  <c r="N1409" i="15"/>
  <c r="H1409" i="15"/>
  <c r="G1409" i="15"/>
  <c r="D1409" i="15"/>
  <c r="BA1409" i="15" s="1"/>
  <c r="C1409" i="15"/>
  <c r="AM1408" i="15"/>
  <c r="AH1408" i="15"/>
  <c r="AI1408" i="15" s="1"/>
  <c r="W1408" i="15"/>
  <c r="Y1408" i="15" s="1"/>
  <c r="V1408" i="15"/>
  <c r="U1408" i="15"/>
  <c r="X1408" i="15" s="1"/>
  <c r="R1408" i="15"/>
  <c r="AO1408" i="15" s="1"/>
  <c r="P1408" i="15"/>
  <c r="M1408" i="15" s="1"/>
  <c r="O1408" i="15"/>
  <c r="N1408" i="15"/>
  <c r="H1408" i="15"/>
  <c r="G1408" i="15"/>
  <c r="D1408" i="15"/>
  <c r="BA1408" i="15" s="1"/>
  <c r="C1408" i="15"/>
  <c r="AM1407" i="15"/>
  <c r="AH1407" i="15"/>
  <c r="AI1407" i="15" s="1"/>
  <c r="W1407" i="15"/>
  <c r="Y1407" i="15" s="1"/>
  <c r="V1407" i="15"/>
  <c r="U1407" i="15"/>
  <c r="X1407" i="15" s="1"/>
  <c r="R1407" i="15"/>
  <c r="AO1407" i="15" s="1"/>
  <c r="P1407" i="15"/>
  <c r="O1407" i="15"/>
  <c r="N1407" i="15"/>
  <c r="H1407" i="15"/>
  <c r="G1407" i="15"/>
  <c r="D1407" i="15"/>
  <c r="BA1407" i="15" s="1"/>
  <c r="C1407" i="15"/>
  <c r="AM1406" i="15"/>
  <c r="AH1406" i="15"/>
  <c r="AI1406" i="15" s="1"/>
  <c r="W1406" i="15"/>
  <c r="Y1406" i="15" s="1"/>
  <c r="V1406" i="15"/>
  <c r="U1406" i="15"/>
  <c r="X1406" i="15" s="1"/>
  <c r="R1406" i="15"/>
  <c r="AO1406" i="15" s="1"/>
  <c r="P1406" i="15"/>
  <c r="M1406" i="15" s="1"/>
  <c r="O1406" i="15"/>
  <c r="N1406" i="15"/>
  <c r="H1406" i="15"/>
  <c r="G1406" i="15"/>
  <c r="D1406" i="15"/>
  <c r="BA1406" i="15" s="1"/>
  <c r="C1406" i="15"/>
  <c r="AM1405" i="15"/>
  <c r="AH1405" i="15"/>
  <c r="AI1405" i="15" s="1"/>
  <c r="W1405" i="15"/>
  <c r="Y1405" i="15" s="1"/>
  <c r="V1405" i="15"/>
  <c r="U1405" i="15"/>
  <c r="X1405" i="15" s="1"/>
  <c r="R1405" i="15"/>
  <c r="AO1405" i="15" s="1"/>
  <c r="P1405" i="15"/>
  <c r="M1405" i="15" s="1"/>
  <c r="O1405" i="15"/>
  <c r="N1405" i="15"/>
  <c r="H1405" i="15"/>
  <c r="G1405" i="15"/>
  <c r="D1405" i="15"/>
  <c r="BA1405" i="15" s="1"/>
  <c r="C1405" i="15"/>
  <c r="AM1404" i="15"/>
  <c r="AH1404" i="15"/>
  <c r="AI1404" i="15" s="1"/>
  <c r="W1404" i="15"/>
  <c r="Y1404" i="15" s="1"/>
  <c r="V1404" i="15"/>
  <c r="U1404" i="15"/>
  <c r="X1404" i="15" s="1"/>
  <c r="R1404" i="15"/>
  <c r="AO1404" i="15" s="1"/>
  <c r="P1404" i="15"/>
  <c r="M1404" i="15" s="1"/>
  <c r="O1404" i="15"/>
  <c r="N1404" i="15"/>
  <c r="H1404" i="15"/>
  <c r="G1404" i="15"/>
  <c r="D1404" i="15"/>
  <c r="BA1404" i="15" s="1"/>
  <c r="C1404" i="15"/>
  <c r="AM1403" i="15"/>
  <c r="AH1403" i="15"/>
  <c r="AI1403" i="15" s="1"/>
  <c r="W1403" i="15"/>
  <c r="Y1403" i="15" s="1"/>
  <c r="V1403" i="15"/>
  <c r="U1403" i="15"/>
  <c r="X1403" i="15" s="1"/>
  <c r="R1403" i="15"/>
  <c r="P1403" i="15"/>
  <c r="M1403" i="15" s="1"/>
  <c r="O1403" i="15"/>
  <c r="N1403" i="15"/>
  <c r="H1403" i="15"/>
  <c r="G1403" i="15"/>
  <c r="D1403" i="15"/>
  <c r="BA1403" i="15" s="1"/>
  <c r="C1403" i="15"/>
  <c r="AM1402" i="15"/>
  <c r="AH1402" i="15"/>
  <c r="AI1402" i="15" s="1"/>
  <c r="W1402" i="15"/>
  <c r="Y1402" i="15" s="1"/>
  <c r="V1402" i="15"/>
  <c r="U1402" i="15"/>
  <c r="X1402" i="15" s="1"/>
  <c r="R1402" i="15"/>
  <c r="AO1402" i="15" s="1"/>
  <c r="P1402" i="15"/>
  <c r="M1402" i="15" s="1"/>
  <c r="O1402" i="15"/>
  <c r="N1402" i="15"/>
  <c r="H1402" i="15"/>
  <c r="Q1402" i="15" s="1"/>
  <c r="AP1402" i="15" s="1"/>
  <c r="G1402" i="15"/>
  <c r="D1402" i="15"/>
  <c r="BA1402" i="15" s="1"/>
  <c r="C1402" i="15"/>
  <c r="AM1401" i="15"/>
  <c r="AH1401" i="15"/>
  <c r="AI1401" i="15" s="1"/>
  <c r="W1401" i="15"/>
  <c r="Y1401" i="15" s="1"/>
  <c r="V1401" i="15"/>
  <c r="U1401" i="15"/>
  <c r="X1401" i="15" s="1"/>
  <c r="R1401" i="15"/>
  <c r="AO1401" i="15" s="1"/>
  <c r="P1401" i="15"/>
  <c r="M1401" i="15" s="1"/>
  <c r="O1401" i="15"/>
  <c r="N1401" i="15"/>
  <c r="H1401" i="15"/>
  <c r="G1401" i="15"/>
  <c r="D1401" i="15"/>
  <c r="BA1401" i="15" s="1"/>
  <c r="C1401" i="15"/>
  <c r="AM1400" i="15"/>
  <c r="AH1400" i="15"/>
  <c r="AI1400" i="15" s="1"/>
  <c r="W1400" i="15"/>
  <c r="Y1400" i="15" s="1"/>
  <c r="V1400" i="15"/>
  <c r="U1400" i="15"/>
  <c r="X1400" i="15" s="1"/>
  <c r="R1400" i="15"/>
  <c r="AO1400" i="15" s="1"/>
  <c r="P1400" i="15"/>
  <c r="M1400" i="15" s="1"/>
  <c r="O1400" i="15"/>
  <c r="N1400" i="15"/>
  <c r="H1400" i="15"/>
  <c r="G1400" i="15"/>
  <c r="D1400" i="15"/>
  <c r="BA1400" i="15" s="1"/>
  <c r="C1400" i="15"/>
  <c r="AM1399" i="15"/>
  <c r="AH1399" i="15"/>
  <c r="AI1399" i="15" s="1"/>
  <c r="W1399" i="15"/>
  <c r="Y1399" i="15" s="1"/>
  <c r="V1399" i="15"/>
  <c r="U1399" i="15"/>
  <c r="X1399" i="15" s="1"/>
  <c r="R1399" i="15"/>
  <c r="AO1399" i="15" s="1"/>
  <c r="P1399" i="15"/>
  <c r="O1399" i="15"/>
  <c r="N1399" i="15"/>
  <c r="H1399" i="15"/>
  <c r="G1399" i="15"/>
  <c r="D1399" i="15"/>
  <c r="BA1399" i="15" s="1"/>
  <c r="C1399" i="15"/>
  <c r="AM1398" i="15"/>
  <c r="AH1398" i="15"/>
  <c r="AI1398" i="15" s="1"/>
  <c r="W1398" i="15"/>
  <c r="Y1398" i="15" s="1"/>
  <c r="V1398" i="15"/>
  <c r="U1398" i="15"/>
  <c r="X1398" i="15" s="1"/>
  <c r="R1398" i="15"/>
  <c r="AO1398" i="15" s="1"/>
  <c r="P1398" i="15"/>
  <c r="M1398" i="15" s="1"/>
  <c r="O1398" i="15"/>
  <c r="N1398" i="15"/>
  <c r="H1398" i="15"/>
  <c r="G1398" i="15"/>
  <c r="D1398" i="15"/>
  <c r="BA1398" i="15" s="1"/>
  <c r="C1398" i="15"/>
  <c r="AM1397" i="15"/>
  <c r="AH1397" i="15"/>
  <c r="AI1397" i="15" s="1"/>
  <c r="W1397" i="15"/>
  <c r="Y1397" i="15" s="1"/>
  <c r="V1397" i="15"/>
  <c r="U1397" i="15"/>
  <c r="X1397" i="15" s="1"/>
  <c r="R1397" i="15"/>
  <c r="AO1397" i="15" s="1"/>
  <c r="P1397" i="15"/>
  <c r="M1397" i="15" s="1"/>
  <c r="O1397" i="15"/>
  <c r="N1397" i="15"/>
  <c r="H1397" i="15"/>
  <c r="G1397" i="15"/>
  <c r="D1397" i="15"/>
  <c r="BA1397" i="15" s="1"/>
  <c r="C1397" i="15"/>
  <c r="AM1396" i="15"/>
  <c r="AH1396" i="15"/>
  <c r="AI1396" i="15" s="1"/>
  <c r="W1396" i="15"/>
  <c r="Y1396" i="15" s="1"/>
  <c r="V1396" i="15"/>
  <c r="U1396" i="15"/>
  <c r="X1396" i="15" s="1"/>
  <c r="R1396" i="15"/>
  <c r="AO1396" i="15" s="1"/>
  <c r="P1396" i="15"/>
  <c r="M1396" i="15" s="1"/>
  <c r="O1396" i="15"/>
  <c r="N1396" i="15"/>
  <c r="H1396" i="15"/>
  <c r="Q1396" i="15" s="1"/>
  <c r="AP1396" i="15" s="1"/>
  <c r="G1396" i="15"/>
  <c r="D1396" i="15"/>
  <c r="BA1396" i="15" s="1"/>
  <c r="C1396" i="15"/>
  <c r="AM1395" i="15"/>
  <c r="AH1395" i="15"/>
  <c r="AI1395" i="15" s="1"/>
  <c r="Y1395" i="15"/>
  <c r="W1395" i="15"/>
  <c r="V1395" i="15"/>
  <c r="U1395" i="15"/>
  <c r="X1395" i="15" s="1"/>
  <c r="R1395" i="15"/>
  <c r="P1395" i="15"/>
  <c r="M1395" i="15" s="1"/>
  <c r="O1395" i="15"/>
  <c r="N1395" i="15"/>
  <c r="H1395" i="15"/>
  <c r="G1395" i="15"/>
  <c r="D1395" i="15"/>
  <c r="BA1395" i="15" s="1"/>
  <c r="C1395" i="15"/>
  <c r="AM1394" i="15"/>
  <c r="AH1394" i="15"/>
  <c r="AI1394" i="15" s="1"/>
  <c r="W1394" i="15"/>
  <c r="Y1394" i="15" s="1"/>
  <c r="V1394" i="15"/>
  <c r="U1394" i="15"/>
  <c r="X1394" i="15" s="1"/>
  <c r="R1394" i="15"/>
  <c r="P1394" i="15"/>
  <c r="O1394" i="15"/>
  <c r="N1394" i="15"/>
  <c r="H1394" i="15"/>
  <c r="G1394" i="15"/>
  <c r="D1394" i="15"/>
  <c r="BA1394" i="15" s="1"/>
  <c r="C1394" i="15"/>
  <c r="AM1393" i="15"/>
  <c r="AH1393" i="15"/>
  <c r="AI1393" i="15" s="1"/>
  <c r="W1393" i="15"/>
  <c r="Y1393" i="15" s="1"/>
  <c r="V1393" i="15"/>
  <c r="U1393" i="15"/>
  <c r="X1393" i="15" s="1"/>
  <c r="R1393" i="15"/>
  <c r="AO1393" i="15" s="1"/>
  <c r="P1393" i="15"/>
  <c r="O1393" i="15"/>
  <c r="N1393" i="15"/>
  <c r="H1393" i="15"/>
  <c r="G1393" i="15"/>
  <c r="D1393" i="15"/>
  <c r="BA1393" i="15" s="1"/>
  <c r="C1393" i="15"/>
  <c r="AQ1392" i="15"/>
  <c r="AM1392" i="15"/>
  <c r="AH1392" i="15"/>
  <c r="AI1392" i="15" s="1"/>
  <c r="W1392" i="15"/>
  <c r="Y1392" i="15" s="1"/>
  <c r="V1392" i="15"/>
  <c r="U1392" i="15"/>
  <c r="X1392" i="15" s="1"/>
  <c r="R1392" i="15"/>
  <c r="AO1392" i="15" s="1"/>
  <c r="P1392" i="15"/>
  <c r="M1392" i="15" s="1"/>
  <c r="O1392" i="15"/>
  <c r="N1392" i="15"/>
  <c r="H1392" i="15"/>
  <c r="Q1392" i="15" s="1"/>
  <c r="AP1392" i="15" s="1"/>
  <c r="G1392" i="15"/>
  <c r="D1392" i="15"/>
  <c r="BA1392" i="15" s="1"/>
  <c r="C1392" i="15"/>
  <c r="AM1391" i="15"/>
  <c r="AH1391" i="15"/>
  <c r="AI1391" i="15" s="1"/>
  <c r="W1391" i="15"/>
  <c r="Y1391" i="15" s="1"/>
  <c r="V1391" i="15"/>
  <c r="U1391" i="15"/>
  <c r="X1391" i="15" s="1"/>
  <c r="R1391" i="15"/>
  <c r="AO1391" i="15" s="1"/>
  <c r="P1391" i="15"/>
  <c r="M1391" i="15" s="1"/>
  <c r="O1391" i="15"/>
  <c r="N1391" i="15"/>
  <c r="H1391" i="15"/>
  <c r="G1391" i="15"/>
  <c r="D1391" i="15"/>
  <c r="BA1391" i="15" s="1"/>
  <c r="C1391" i="15"/>
  <c r="AM1390" i="15"/>
  <c r="AH1390" i="15"/>
  <c r="AI1390" i="15" s="1"/>
  <c r="W1390" i="15"/>
  <c r="Y1390" i="15" s="1"/>
  <c r="V1390" i="15"/>
  <c r="U1390" i="15"/>
  <c r="X1390" i="15" s="1"/>
  <c r="R1390" i="15"/>
  <c r="P1390" i="15"/>
  <c r="M1390" i="15" s="1"/>
  <c r="O1390" i="15"/>
  <c r="N1390" i="15"/>
  <c r="H1390" i="15"/>
  <c r="G1390" i="15"/>
  <c r="D1390" i="15"/>
  <c r="BA1390" i="15" s="1"/>
  <c r="C1390" i="15"/>
  <c r="AM1389" i="15"/>
  <c r="AH1389" i="15"/>
  <c r="AI1389" i="15" s="1"/>
  <c r="W1389" i="15"/>
  <c r="Y1389" i="15" s="1"/>
  <c r="V1389" i="15"/>
  <c r="U1389" i="15"/>
  <c r="X1389" i="15" s="1"/>
  <c r="R1389" i="15"/>
  <c r="AO1389" i="15" s="1"/>
  <c r="P1389" i="15"/>
  <c r="O1389" i="15"/>
  <c r="N1389" i="15"/>
  <c r="H1389" i="15"/>
  <c r="G1389" i="15"/>
  <c r="D1389" i="15"/>
  <c r="BA1389" i="15" s="1"/>
  <c r="C1389" i="15"/>
  <c r="AM1388" i="15"/>
  <c r="AH1388" i="15"/>
  <c r="AI1388" i="15" s="1"/>
  <c r="W1388" i="15"/>
  <c r="Y1388" i="15" s="1"/>
  <c r="V1388" i="15"/>
  <c r="U1388" i="15"/>
  <c r="X1388" i="15" s="1"/>
  <c r="R1388" i="15"/>
  <c r="AO1388" i="15" s="1"/>
  <c r="P1388" i="15"/>
  <c r="M1388" i="15" s="1"/>
  <c r="O1388" i="15"/>
  <c r="N1388" i="15"/>
  <c r="H1388" i="15"/>
  <c r="G1388" i="15"/>
  <c r="D1388" i="15"/>
  <c r="BA1388" i="15" s="1"/>
  <c r="C1388" i="15"/>
  <c r="AM1387" i="15"/>
  <c r="AH1387" i="15"/>
  <c r="AI1387" i="15" s="1"/>
  <c r="W1387" i="15"/>
  <c r="Y1387" i="15" s="1"/>
  <c r="V1387" i="15"/>
  <c r="U1387" i="15"/>
  <c r="X1387" i="15" s="1"/>
  <c r="R1387" i="15"/>
  <c r="AO1387" i="15" s="1"/>
  <c r="P1387" i="15"/>
  <c r="M1387" i="15" s="1"/>
  <c r="O1387" i="15"/>
  <c r="N1387" i="15"/>
  <c r="H1387" i="15"/>
  <c r="G1387" i="15"/>
  <c r="D1387" i="15"/>
  <c r="BA1387" i="15" s="1"/>
  <c r="C1387" i="15"/>
  <c r="AM1386" i="15"/>
  <c r="AH1386" i="15"/>
  <c r="AI1386" i="15" s="1"/>
  <c r="W1386" i="15"/>
  <c r="Y1386" i="15" s="1"/>
  <c r="V1386" i="15"/>
  <c r="U1386" i="15"/>
  <c r="X1386" i="15" s="1"/>
  <c r="R1386" i="15"/>
  <c r="AO1386" i="15" s="1"/>
  <c r="P1386" i="15"/>
  <c r="M1386" i="15" s="1"/>
  <c r="O1386" i="15"/>
  <c r="N1386" i="15"/>
  <c r="H1386" i="15"/>
  <c r="G1386" i="15"/>
  <c r="D1386" i="15"/>
  <c r="BA1386" i="15" s="1"/>
  <c r="C1386" i="15"/>
  <c r="AM1385" i="15"/>
  <c r="AH1385" i="15"/>
  <c r="AI1385" i="15" s="1"/>
  <c r="W1385" i="15"/>
  <c r="Y1385" i="15" s="1"/>
  <c r="V1385" i="15"/>
  <c r="U1385" i="15"/>
  <c r="X1385" i="15" s="1"/>
  <c r="R1385" i="15"/>
  <c r="AO1385" i="15" s="1"/>
  <c r="P1385" i="15"/>
  <c r="M1385" i="15" s="1"/>
  <c r="O1385" i="15"/>
  <c r="N1385" i="15"/>
  <c r="H1385" i="15"/>
  <c r="G1385" i="15"/>
  <c r="D1385" i="15"/>
  <c r="BA1385" i="15" s="1"/>
  <c r="C1385" i="15"/>
  <c r="AM1384" i="15"/>
  <c r="AH1384" i="15"/>
  <c r="AI1384" i="15" s="1"/>
  <c r="W1384" i="15"/>
  <c r="Y1384" i="15" s="1"/>
  <c r="V1384" i="15"/>
  <c r="U1384" i="15"/>
  <c r="X1384" i="15" s="1"/>
  <c r="R1384" i="15"/>
  <c r="AO1384" i="15" s="1"/>
  <c r="P1384" i="15"/>
  <c r="M1384" i="15" s="1"/>
  <c r="O1384" i="15"/>
  <c r="N1384" i="15"/>
  <c r="H1384" i="15"/>
  <c r="G1384" i="15"/>
  <c r="D1384" i="15"/>
  <c r="BA1384" i="15" s="1"/>
  <c r="C1384" i="15"/>
  <c r="AM1383" i="15"/>
  <c r="AH1383" i="15"/>
  <c r="AI1383" i="15" s="1"/>
  <c r="W1383" i="15"/>
  <c r="Y1383" i="15" s="1"/>
  <c r="V1383" i="15"/>
  <c r="U1383" i="15"/>
  <c r="X1383" i="15" s="1"/>
  <c r="R1383" i="15"/>
  <c r="AO1383" i="15" s="1"/>
  <c r="P1383" i="15"/>
  <c r="M1383" i="15" s="1"/>
  <c r="O1383" i="15"/>
  <c r="N1383" i="15"/>
  <c r="H1383" i="15"/>
  <c r="G1383" i="15"/>
  <c r="D1383" i="15"/>
  <c r="BA1383" i="15" s="1"/>
  <c r="C1383" i="15"/>
  <c r="AM1382" i="15"/>
  <c r="AH1382" i="15"/>
  <c r="AI1382" i="15" s="1"/>
  <c r="W1382" i="15"/>
  <c r="Y1382" i="15" s="1"/>
  <c r="V1382" i="15"/>
  <c r="U1382" i="15"/>
  <c r="X1382" i="15" s="1"/>
  <c r="R1382" i="15"/>
  <c r="P1382" i="15"/>
  <c r="M1382" i="15" s="1"/>
  <c r="O1382" i="15"/>
  <c r="N1382" i="15"/>
  <c r="H1382" i="15"/>
  <c r="G1382" i="15"/>
  <c r="D1382" i="15"/>
  <c r="BA1382" i="15" s="1"/>
  <c r="C1382" i="15"/>
  <c r="AM1381" i="15"/>
  <c r="AH1381" i="15"/>
  <c r="AI1381" i="15" s="1"/>
  <c r="W1381" i="15"/>
  <c r="Y1381" i="15" s="1"/>
  <c r="V1381" i="15"/>
  <c r="U1381" i="15"/>
  <c r="X1381" i="15" s="1"/>
  <c r="R1381" i="15"/>
  <c r="AO1381" i="15" s="1"/>
  <c r="P1381" i="15"/>
  <c r="O1381" i="15"/>
  <c r="N1381" i="15"/>
  <c r="H1381" i="15"/>
  <c r="G1381" i="15"/>
  <c r="D1381" i="15"/>
  <c r="BA1381" i="15" s="1"/>
  <c r="C1381" i="15"/>
  <c r="AM1380" i="15"/>
  <c r="AH1380" i="15"/>
  <c r="AI1380" i="15" s="1"/>
  <c r="W1380" i="15"/>
  <c r="Y1380" i="15" s="1"/>
  <c r="V1380" i="15"/>
  <c r="U1380" i="15"/>
  <c r="X1380" i="15" s="1"/>
  <c r="R1380" i="15"/>
  <c r="AO1380" i="15" s="1"/>
  <c r="P1380" i="15"/>
  <c r="M1380" i="15" s="1"/>
  <c r="O1380" i="15"/>
  <c r="N1380" i="15"/>
  <c r="H1380" i="15"/>
  <c r="G1380" i="15"/>
  <c r="D1380" i="15"/>
  <c r="BA1380" i="15" s="1"/>
  <c r="C1380" i="15"/>
  <c r="AM1379" i="15"/>
  <c r="AH1379" i="15"/>
  <c r="AI1379" i="15" s="1"/>
  <c r="W1379" i="15"/>
  <c r="Y1379" i="15" s="1"/>
  <c r="V1379" i="15"/>
  <c r="U1379" i="15"/>
  <c r="X1379" i="15" s="1"/>
  <c r="R1379" i="15"/>
  <c r="AO1379" i="15" s="1"/>
  <c r="P1379" i="15"/>
  <c r="M1379" i="15" s="1"/>
  <c r="O1379" i="15"/>
  <c r="N1379" i="15"/>
  <c r="H1379" i="15"/>
  <c r="G1379" i="15"/>
  <c r="D1379" i="15"/>
  <c r="BA1379" i="15" s="1"/>
  <c r="C1379" i="15"/>
  <c r="AM1378" i="15"/>
  <c r="AH1378" i="15"/>
  <c r="AI1378" i="15" s="1"/>
  <c r="W1378" i="15"/>
  <c r="Y1378" i="15" s="1"/>
  <c r="V1378" i="15"/>
  <c r="U1378" i="15"/>
  <c r="X1378" i="15" s="1"/>
  <c r="R1378" i="15"/>
  <c r="AO1378" i="15" s="1"/>
  <c r="P1378" i="15"/>
  <c r="O1378" i="15"/>
  <c r="N1378" i="15"/>
  <c r="H1378" i="15"/>
  <c r="G1378" i="15"/>
  <c r="D1378" i="15"/>
  <c r="BA1378" i="15" s="1"/>
  <c r="C1378" i="15"/>
  <c r="AM1377" i="15"/>
  <c r="AH1377" i="15"/>
  <c r="AI1377" i="15" s="1"/>
  <c r="W1377" i="15"/>
  <c r="Y1377" i="15" s="1"/>
  <c r="V1377" i="15"/>
  <c r="U1377" i="15"/>
  <c r="X1377" i="15" s="1"/>
  <c r="R1377" i="15"/>
  <c r="AO1377" i="15" s="1"/>
  <c r="P1377" i="15"/>
  <c r="M1377" i="15" s="1"/>
  <c r="O1377" i="15"/>
  <c r="N1377" i="15"/>
  <c r="H1377" i="15"/>
  <c r="G1377" i="15"/>
  <c r="D1377" i="15"/>
  <c r="BA1377" i="15" s="1"/>
  <c r="C1377" i="15"/>
  <c r="AM1376" i="15"/>
  <c r="AH1376" i="15"/>
  <c r="AI1376" i="15" s="1"/>
  <c r="W1376" i="15"/>
  <c r="Y1376" i="15" s="1"/>
  <c r="V1376" i="15"/>
  <c r="U1376" i="15"/>
  <c r="X1376" i="15" s="1"/>
  <c r="R1376" i="15"/>
  <c r="AO1376" i="15" s="1"/>
  <c r="P1376" i="15"/>
  <c r="M1376" i="15" s="1"/>
  <c r="O1376" i="15"/>
  <c r="N1376" i="15"/>
  <c r="H1376" i="15"/>
  <c r="G1376" i="15"/>
  <c r="D1376" i="15"/>
  <c r="BA1376" i="15" s="1"/>
  <c r="C1376" i="15"/>
  <c r="AM1375" i="15"/>
  <c r="AH1375" i="15"/>
  <c r="AI1375" i="15" s="1"/>
  <c r="W1375" i="15"/>
  <c r="Y1375" i="15" s="1"/>
  <c r="V1375" i="15"/>
  <c r="U1375" i="15"/>
  <c r="X1375" i="15" s="1"/>
  <c r="R1375" i="15"/>
  <c r="P1375" i="15"/>
  <c r="M1375" i="15" s="1"/>
  <c r="O1375" i="15"/>
  <c r="N1375" i="15"/>
  <c r="H1375" i="15"/>
  <c r="G1375" i="15"/>
  <c r="D1375" i="15"/>
  <c r="BA1375" i="15" s="1"/>
  <c r="C1375" i="15"/>
  <c r="AM1374" i="15"/>
  <c r="AH1374" i="15"/>
  <c r="AI1374" i="15" s="1"/>
  <c r="W1374" i="15"/>
  <c r="Y1374" i="15" s="1"/>
  <c r="V1374" i="15"/>
  <c r="U1374" i="15"/>
  <c r="X1374" i="15" s="1"/>
  <c r="R1374" i="15"/>
  <c r="AO1374" i="15" s="1"/>
  <c r="P1374" i="15"/>
  <c r="M1374" i="15" s="1"/>
  <c r="O1374" i="15"/>
  <c r="N1374" i="15"/>
  <c r="H1374" i="15"/>
  <c r="G1374" i="15"/>
  <c r="D1374" i="15"/>
  <c r="BA1374" i="15" s="1"/>
  <c r="C1374" i="15"/>
  <c r="AM1373" i="15"/>
  <c r="AI1373" i="15"/>
  <c r="AH1373" i="15"/>
  <c r="W1373" i="15"/>
  <c r="Y1373" i="15" s="1"/>
  <c r="V1373" i="15"/>
  <c r="U1373" i="15"/>
  <c r="X1373" i="15" s="1"/>
  <c r="R1373" i="15"/>
  <c r="AO1373" i="15" s="1"/>
  <c r="P1373" i="15"/>
  <c r="O1373" i="15"/>
  <c r="N1373" i="15"/>
  <c r="H1373" i="15"/>
  <c r="G1373" i="15"/>
  <c r="D1373" i="15"/>
  <c r="BA1373" i="15" s="1"/>
  <c r="C1373" i="15"/>
  <c r="AM1372" i="15"/>
  <c r="AH1372" i="15"/>
  <c r="AI1372" i="15" s="1"/>
  <c r="W1372" i="15"/>
  <c r="Y1372" i="15" s="1"/>
  <c r="V1372" i="15"/>
  <c r="U1372" i="15"/>
  <c r="X1372" i="15" s="1"/>
  <c r="R1372" i="15"/>
  <c r="AO1372" i="15" s="1"/>
  <c r="P1372" i="15"/>
  <c r="M1372" i="15" s="1"/>
  <c r="O1372" i="15"/>
  <c r="N1372" i="15"/>
  <c r="H1372" i="15"/>
  <c r="G1372" i="15"/>
  <c r="D1372" i="15"/>
  <c r="BA1372" i="15" s="1"/>
  <c r="C1372" i="15"/>
  <c r="AM1371" i="15"/>
  <c r="AH1371" i="15"/>
  <c r="AI1371" i="15" s="1"/>
  <c r="W1371" i="15"/>
  <c r="Y1371" i="15" s="1"/>
  <c r="V1371" i="15"/>
  <c r="U1371" i="15"/>
  <c r="X1371" i="15" s="1"/>
  <c r="R1371" i="15"/>
  <c r="AO1371" i="15" s="1"/>
  <c r="P1371" i="15"/>
  <c r="M1371" i="15" s="1"/>
  <c r="O1371" i="15"/>
  <c r="N1371" i="15"/>
  <c r="H1371" i="15"/>
  <c r="G1371" i="15"/>
  <c r="D1371" i="15"/>
  <c r="BA1371" i="15" s="1"/>
  <c r="C1371" i="15"/>
  <c r="AM1370" i="15"/>
  <c r="AH1370" i="15"/>
  <c r="AI1370" i="15" s="1"/>
  <c r="W1370" i="15"/>
  <c r="Y1370" i="15" s="1"/>
  <c r="V1370" i="15"/>
  <c r="U1370" i="15"/>
  <c r="X1370" i="15" s="1"/>
  <c r="R1370" i="15"/>
  <c r="AO1370" i="15" s="1"/>
  <c r="P1370" i="15"/>
  <c r="M1370" i="15" s="1"/>
  <c r="O1370" i="15"/>
  <c r="N1370" i="15"/>
  <c r="H1370" i="15"/>
  <c r="G1370" i="15"/>
  <c r="D1370" i="15"/>
  <c r="BA1370" i="15" s="1"/>
  <c r="C1370" i="15"/>
  <c r="AM1369" i="15"/>
  <c r="AH1369" i="15"/>
  <c r="AI1369" i="15" s="1"/>
  <c r="W1369" i="15"/>
  <c r="Y1369" i="15" s="1"/>
  <c r="V1369" i="15"/>
  <c r="U1369" i="15"/>
  <c r="X1369" i="15" s="1"/>
  <c r="R1369" i="15"/>
  <c r="AO1369" i="15" s="1"/>
  <c r="P1369" i="15"/>
  <c r="O1369" i="15"/>
  <c r="N1369" i="15"/>
  <c r="H1369" i="15"/>
  <c r="G1369" i="15"/>
  <c r="D1369" i="15"/>
  <c r="BA1369" i="15" s="1"/>
  <c r="C1369" i="15"/>
  <c r="AM1368" i="15"/>
  <c r="AH1368" i="15"/>
  <c r="AI1368" i="15" s="1"/>
  <c r="W1368" i="15"/>
  <c r="Y1368" i="15" s="1"/>
  <c r="V1368" i="15"/>
  <c r="U1368" i="15"/>
  <c r="X1368" i="15" s="1"/>
  <c r="R1368" i="15"/>
  <c r="AO1368" i="15" s="1"/>
  <c r="P1368" i="15"/>
  <c r="O1368" i="15"/>
  <c r="N1368" i="15"/>
  <c r="H1368" i="15"/>
  <c r="G1368" i="15"/>
  <c r="D1368" i="15"/>
  <c r="BA1368" i="15" s="1"/>
  <c r="C1368" i="15"/>
  <c r="AM1367" i="15"/>
  <c r="AH1367" i="15"/>
  <c r="AI1367" i="15" s="1"/>
  <c r="W1367" i="15"/>
  <c r="Y1367" i="15" s="1"/>
  <c r="V1367" i="15"/>
  <c r="U1367" i="15"/>
  <c r="X1367" i="15" s="1"/>
  <c r="R1367" i="15"/>
  <c r="AO1367" i="15" s="1"/>
  <c r="P1367" i="15"/>
  <c r="M1367" i="15" s="1"/>
  <c r="O1367" i="15"/>
  <c r="N1367" i="15"/>
  <c r="H1367" i="15"/>
  <c r="G1367" i="15"/>
  <c r="D1367" i="15"/>
  <c r="BA1367" i="15" s="1"/>
  <c r="C1367" i="15"/>
  <c r="AM1366" i="15"/>
  <c r="AH1366" i="15"/>
  <c r="AI1366" i="15" s="1"/>
  <c r="W1366" i="15"/>
  <c r="Y1366" i="15" s="1"/>
  <c r="V1366" i="15"/>
  <c r="U1366" i="15"/>
  <c r="X1366" i="15" s="1"/>
  <c r="R1366" i="15"/>
  <c r="AO1366" i="15" s="1"/>
  <c r="P1366" i="15"/>
  <c r="O1366" i="15"/>
  <c r="N1366" i="15"/>
  <c r="H1366" i="15"/>
  <c r="G1366" i="15"/>
  <c r="D1366" i="15"/>
  <c r="BA1366" i="15" s="1"/>
  <c r="C1366" i="15"/>
  <c r="AM1365" i="15"/>
  <c r="AH1365" i="15"/>
  <c r="AI1365" i="15" s="1"/>
  <c r="W1365" i="15"/>
  <c r="Y1365" i="15" s="1"/>
  <c r="V1365" i="15"/>
  <c r="U1365" i="15"/>
  <c r="X1365" i="15" s="1"/>
  <c r="R1365" i="15"/>
  <c r="AO1365" i="15" s="1"/>
  <c r="P1365" i="15"/>
  <c r="M1365" i="15" s="1"/>
  <c r="O1365" i="15"/>
  <c r="N1365" i="15"/>
  <c r="H1365" i="15"/>
  <c r="G1365" i="15"/>
  <c r="D1365" i="15"/>
  <c r="BA1365" i="15" s="1"/>
  <c r="C1365" i="15"/>
  <c r="AM1364" i="15"/>
  <c r="AH1364" i="15"/>
  <c r="AI1364" i="15" s="1"/>
  <c r="W1364" i="15"/>
  <c r="Y1364" i="15" s="1"/>
  <c r="V1364" i="15"/>
  <c r="U1364" i="15"/>
  <c r="X1364" i="15" s="1"/>
  <c r="R1364" i="15"/>
  <c r="AO1364" i="15" s="1"/>
  <c r="P1364" i="15"/>
  <c r="M1364" i="15" s="1"/>
  <c r="O1364" i="15"/>
  <c r="N1364" i="15"/>
  <c r="H1364" i="15"/>
  <c r="G1364" i="15"/>
  <c r="D1364" i="15"/>
  <c r="BA1364" i="15" s="1"/>
  <c r="C1364" i="15"/>
  <c r="AM1363" i="15"/>
  <c r="AH1363" i="15"/>
  <c r="AI1363" i="15" s="1"/>
  <c r="W1363" i="15"/>
  <c r="Y1363" i="15" s="1"/>
  <c r="V1363" i="15"/>
  <c r="U1363" i="15"/>
  <c r="X1363" i="15" s="1"/>
  <c r="R1363" i="15"/>
  <c r="P1363" i="15"/>
  <c r="M1363" i="15" s="1"/>
  <c r="O1363" i="15"/>
  <c r="N1363" i="15"/>
  <c r="H1363" i="15"/>
  <c r="G1363" i="15"/>
  <c r="D1363" i="15"/>
  <c r="BA1363" i="15" s="1"/>
  <c r="C1363" i="15"/>
  <c r="AM1362" i="15"/>
  <c r="AH1362" i="15"/>
  <c r="AI1362" i="15" s="1"/>
  <c r="W1362" i="15"/>
  <c r="Y1362" i="15" s="1"/>
  <c r="V1362" i="15"/>
  <c r="U1362" i="15"/>
  <c r="X1362" i="15" s="1"/>
  <c r="R1362" i="15"/>
  <c r="AO1362" i="15" s="1"/>
  <c r="P1362" i="15"/>
  <c r="M1362" i="15" s="1"/>
  <c r="O1362" i="15"/>
  <c r="N1362" i="15"/>
  <c r="H1362" i="15"/>
  <c r="G1362" i="15"/>
  <c r="D1362" i="15"/>
  <c r="BA1362" i="15" s="1"/>
  <c r="C1362" i="15"/>
  <c r="AM1361" i="15"/>
  <c r="AH1361" i="15"/>
  <c r="AI1361" i="15" s="1"/>
  <c r="W1361" i="15"/>
  <c r="Y1361" i="15" s="1"/>
  <c r="V1361" i="15"/>
  <c r="U1361" i="15"/>
  <c r="X1361" i="15" s="1"/>
  <c r="R1361" i="15"/>
  <c r="AO1361" i="15" s="1"/>
  <c r="P1361" i="15"/>
  <c r="O1361" i="15"/>
  <c r="N1361" i="15"/>
  <c r="H1361" i="15"/>
  <c r="G1361" i="15"/>
  <c r="D1361" i="15"/>
  <c r="BA1361" i="15" s="1"/>
  <c r="C1361" i="15"/>
  <c r="AM1360" i="15"/>
  <c r="AH1360" i="15"/>
  <c r="AI1360" i="15" s="1"/>
  <c r="W1360" i="15"/>
  <c r="Y1360" i="15" s="1"/>
  <c r="V1360" i="15"/>
  <c r="U1360" i="15"/>
  <c r="X1360" i="15" s="1"/>
  <c r="R1360" i="15"/>
  <c r="AO1360" i="15" s="1"/>
  <c r="P1360" i="15"/>
  <c r="M1360" i="15" s="1"/>
  <c r="O1360" i="15"/>
  <c r="N1360" i="15"/>
  <c r="H1360" i="15"/>
  <c r="G1360" i="15"/>
  <c r="D1360" i="15"/>
  <c r="BA1360" i="15" s="1"/>
  <c r="C1360" i="15"/>
  <c r="AM1359" i="15"/>
  <c r="AH1359" i="15"/>
  <c r="AI1359" i="15" s="1"/>
  <c r="W1359" i="15"/>
  <c r="Y1359" i="15" s="1"/>
  <c r="V1359" i="15"/>
  <c r="U1359" i="15"/>
  <c r="X1359" i="15" s="1"/>
  <c r="R1359" i="15"/>
  <c r="AO1359" i="15" s="1"/>
  <c r="P1359" i="15"/>
  <c r="M1359" i="15" s="1"/>
  <c r="O1359" i="15"/>
  <c r="N1359" i="15"/>
  <c r="H1359" i="15"/>
  <c r="G1359" i="15"/>
  <c r="D1359" i="15"/>
  <c r="BA1359" i="15" s="1"/>
  <c r="C1359" i="15"/>
  <c r="AM1358" i="15"/>
  <c r="AH1358" i="15"/>
  <c r="AI1358" i="15" s="1"/>
  <c r="W1358" i="15"/>
  <c r="Y1358" i="15" s="1"/>
  <c r="V1358" i="15"/>
  <c r="U1358" i="15"/>
  <c r="X1358" i="15" s="1"/>
  <c r="R1358" i="15"/>
  <c r="AO1358" i="15" s="1"/>
  <c r="P1358" i="15"/>
  <c r="M1358" i="15" s="1"/>
  <c r="O1358" i="15"/>
  <c r="N1358" i="15"/>
  <c r="H1358" i="15"/>
  <c r="G1358" i="15"/>
  <c r="D1358" i="15"/>
  <c r="BA1358" i="15" s="1"/>
  <c r="C1358" i="15"/>
  <c r="AM1357" i="15"/>
  <c r="AH1357" i="15"/>
  <c r="AI1357" i="15" s="1"/>
  <c r="W1357" i="15"/>
  <c r="Y1357" i="15" s="1"/>
  <c r="V1357" i="15"/>
  <c r="U1357" i="15"/>
  <c r="X1357" i="15" s="1"/>
  <c r="R1357" i="15"/>
  <c r="AO1357" i="15" s="1"/>
  <c r="P1357" i="15"/>
  <c r="O1357" i="15"/>
  <c r="N1357" i="15"/>
  <c r="H1357" i="15"/>
  <c r="G1357" i="15"/>
  <c r="D1357" i="15"/>
  <c r="BA1357" i="15" s="1"/>
  <c r="C1357" i="15"/>
  <c r="AO1356" i="15"/>
  <c r="AM1356" i="15"/>
  <c r="AH1356" i="15"/>
  <c r="AI1356" i="15" s="1"/>
  <c r="W1356" i="15"/>
  <c r="Y1356" i="15" s="1"/>
  <c r="V1356" i="15"/>
  <c r="U1356" i="15"/>
  <c r="X1356" i="15" s="1"/>
  <c r="R1356" i="15"/>
  <c r="P1356" i="15"/>
  <c r="M1356" i="15" s="1"/>
  <c r="O1356" i="15"/>
  <c r="N1356" i="15"/>
  <c r="H1356" i="15"/>
  <c r="G1356" i="15"/>
  <c r="D1356" i="15"/>
  <c r="BA1356" i="15" s="1"/>
  <c r="C1356" i="15"/>
  <c r="AM1355" i="15"/>
  <c r="AH1355" i="15"/>
  <c r="AI1355" i="15" s="1"/>
  <c r="W1355" i="15"/>
  <c r="Y1355" i="15" s="1"/>
  <c r="V1355" i="15"/>
  <c r="U1355" i="15"/>
  <c r="X1355" i="15" s="1"/>
  <c r="R1355" i="15"/>
  <c r="P1355" i="15"/>
  <c r="O1355" i="15"/>
  <c r="N1355" i="15"/>
  <c r="H1355" i="15"/>
  <c r="G1355" i="15"/>
  <c r="D1355" i="15"/>
  <c r="BA1355" i="15" s="1"/>
  <c r="C1355" i="15"/>
  <c r="AM1354" i="15"/>
  <c r="AH1354" i="15"/>
  <c r="AI1354" i="15" s="1"/>
  <c r="W1354" i="15"/>
  <c r="Y1354" i="15" s="1"/>
  <c r="V1354" i="15"/>
  <c r="U1354" i="15"/>
  <c r="X1354" i="15" s="1"/>
  <c r="R1354" i="15"/>
  <c r="AO1354" i="15" s="1"/>
  <c r="P1354" i="15"/>
  <c r="M1354" i="15" s="1"/>
  <c r="O1354" i="15"/>
  <c r="N1354" i="15"/>
  <c r="H1354" i="15"/>
  <c r="G1354" i="15"/>
  <c r="D1354" i="15"/>
  <c r="BA1354" i="15" s="1"/>
  <c r="C1354" i="15"/>
  <c r="BA1353" i="15"/>
  <c r="AM1353" i="15"/>
  <c r="AH1353" i="15"/>
  <c r="AI1353" i="15" s="1"/>
  <c r="W1353" i="15"/>
  <c r="Y1353" i="15" s="1"/>
  <c r="V1353" i="15"/>
  <c r="U1353" i="15"/>
  <c r="X1353" i="15" s="1"/>
  <c r="R1353" i="15"/>
  <c r="P1353" i="15"/>
  <c r="M1353" i="15" s="1"/>
  <c r="O1353" i="15"/>
  <c r="N1353" i="15"/>
  <c r="H1353" i="15"/>
  <c r="G1353" i="15"/>
  <c r="D1353" i="15"/>
  <c r="C1353" i="15"/>
  <c r="AM1352" i="15"/>
  <c r="AH1352" i="15"/>
  <c r="AI1352" i="15" s="1"/>
  <c r="W1352" i="15"/>
  <c r="Y1352" i="15" s="1"/>
  <c r="V1352" i="15"/>
  <c r="U1352" i="15"/>
  <c r="X1352" i="15" s="1"/>
  <c r="R1352" i="15"/>
  <c r="AO1352" i="15" s="1"/>
  <c r="P1352" i="15"/>
  <c r="M1352" i="15" s="1"/>
  <c r="O1352" i="15"/>
  <c r="N1352" i="15"/>
  <c r="H1352" i="15"/>
  <c r="Q1352" i="15" s="1"/>
  <c r="AP1352" i="15" s="1"/>
  <c r="G1352" i="15"/>
  <c r="D1352" i="15"/>
  <c r="BA1352" i="15" s="1"/>
  <c r="C1352" i="15"/>
  <c r="AM1351" i="15"/>
  <c r="AH1351" i="15"/>
  <c r="AI1351" i="15" s="1"/>
  <c r="W1351" i="15"/>
  <c r="Y1351" i="15" s="1"/>
  <c r="V1351" i="15"/>
  <c r="U1351" i="15"/>
  <c r="X1351" i="15" s="1"/>
  <c r="R1351" i="15"/>
  <c r="AO1351" i="15" s="1"/>
  <c r="P1351" i="15"/>
  <c r="M1351" i="15" s="1"/>
  <c r="O1351" i="15"/>
  <c r="N1351" i="15"/>
  <c r="H1351" i="15"/>
  <c r="G1351" i="15"/>
  <c r="D1351" i="15"/>
  <c r="BA1351" i="15" s="1"/>
  <c r="C1351" i="15"/>
  <c r="AM1350" i="15"/>
  <c r="AH1350" i="15"/>
  <c r="AI1350" i="15" s="1"/>
  <c r="W1350" i="15"/>
  <c r="Y1350" i="15" s="1"/>
  <c r="V1350" i="15"/>
  <c r="U1350" i="15"/>
  <c r="X1350" i="15" s="1"/>
  <c r="R1350" i="15"/>
  <c r="P1350" i="15"/>
  <c r="M1350" i="15" s="1"/>
  <c r="O1350" i="15"/>
  <c r="N1350" i="15"/>
  <c r="H1350" i="15"/>
  <c r="G1350" i="15"/>
  <c r="D1350" i="15"/>
  <c r="BA1350" i="15" s="1"/>
  <c r="C1350" i="15"/>
  <c r="AM1349" i="15"/>
  <c r="AH1349" i="15"/>
  <c r="AI1349" i="15" s="1"/>
  <c r="W1349" i="15"/>
  <c r="Y1349" i="15" s="1"/>
  <c r="V1349" i="15"/>
  <c r="U1349" i="15"/>
  <c r="X1349" i="15" s="1"/>
  <c r="R1349" i="15"/>
  <c r="AO1349" i="15" s="1"/>
  <c r="P1349" i="15"/>
  <c r="M1349" i="15" s="1"/>
  <c r="O1349" i="15"/>
  <c r="N1349" i="15"/>
  <c r="H1349" i="15"/>
  <c r="G1349" i="15"/>
  <c r="D1349" i="15"/>
  <c r="BA1349" i="15" s="1"/>
  <c r="C1349" i="15"/>
  <c r="AM1348" i="15"/>
  <c r="AH1348" i="15"/>
  <c r="AI1348" i="15" s="1"/>
  <c r="W1348" i="15"/>
  <c r="Y1348" i="15" s="1"/>
  <c r="V1348" i="15"/>
  <c r="U1348" i="15"/>
  <c r="X1348" i="15" s="1"/>
  <c r="R1348" i="15"/>
  <c r="AO1348" i="15" s="1"/>
  <c r="P1348" i="15"/>
  <c r="M1348" i="15" s="1"/>
  <c r="O1348" i="15"/>
  <c r="N1348" i="15"/>
  <c r="H1348" i="15"/>
  <c r="G1348" i="15"/>
  <c r="D1348" i="15"/>
  <c r="BA1348" i="15" s="1"/>
  <c r="C1348" i="15"/>
  <c r="AM1347" i="15"/>
  <c r="AI1347" i="15"/>
  <c r="AH1347" i="15"/>
  <c r="W1347" i="15"/>
  <c r="Y1347" i="15" s="1"/>
  <c r="V1347" i="15"/>
  <c r="U1347" i="15"/>
  <c r="X1347" i="15" s="1"/>
  <c r="R1347" i="15"/>
  <c r="AO1347" i="15" s="1"/>
  <c r="P1347" i="15"/>
  <c r="M1347" i="15" s="1"/>
  <c r="O1347" i="15"/>
  <c r="N1347" i="15"/>
  <c r="H1347" i="15"/>
  <c r="G1347" i="15"/>
  <c r="D1347" i="15"/>
  <c r="BA1347" i="15" s="1"/>
  <c r="C1347" i="15"/>
  <c r="AM1346" i="15"/>
  <c r="AH1346" i="15"/>
  <c r="AI1346" i="15" s="1"/>
  <c r="W1346" i="15"/>
  <c r="Y1346" i="15" s="1"/>
  <c r="V1346" i="15"/>
  <c r="U1346" i="15"/>
  <c r="X1346" i="15" s="1"/>
  <c r="R1346" i="15"/>
  <c r="AO1346" i="15" s="1"/>
  <c r="P1346" i="15"/>
  <c r="O1346" i="15"/>
  <c r="N1346" i="15"/>
  <c r="H1346" i="15"/>
  <c r="G1346" i="15"/>
  <c r="D1346" i="15"/>
  <c r="BA1346" i="15" s="1"/>
  <c r="C1346" i="15"/>
  <c r="AM1345" i="15"/>
  <c r="AI1345" i="15"/>
  <c r="AH1345" i="15"/>
  <c r="W1345" i="15"/>
  <c r="Y1345" i="15" s="1"/>
  <c r="V1345" i="15"/>
  <c r="U1345" i="15"/>
  <c r="X1345" i="15" s="1"/>
  <c r="R1345" i="15"/>
  <c r="AO1345" i="15" s="1"/>
  <c r="P1345" i="15"/>
  <c r="M1345" i="15" s="1"/>
  <c r="O1345" i="15"/>
  <c r="N1345" i="15"/>
  <c r="H1345" i="15"/>
  <c r="G1345" i="15"/>
  <c r="D1345" i="15"/>
  <c r="BA1345" i="15" s="1"/>
  <c r="C1345" i="15"/>
  <c r="AM1344" i="15"/>
  <c r="AH1344" i="15"/>
  <c r="AI1344" i="15" s="1"/>
  <c r="W1344" i="15"/>
  <c r="Y1344" i="15" s="1"/>
  <c r="V1344" i="15"/>
  <c r="U1344" i="15"/>
  <c r="X1344" i="15" s="1"/>
  <c r="R1344" i="15"/>
  <c r="AO1344" i="15" s="1"/>
  <c r="P1344" i="15"/>
  <c r="M1344" i="15" s="1"/>
  <c r="O1344" i="15"/>
  <c r="N1344" i="15"/>
  <c r="H1344" i="15"/>
  <c r="G1344" i="15"/>
  <c r="D1344" i="15"/>
  <c r="BA1344" i="15" s="1"/>
  <c r="C1344" i="15"/>
  <c r="AM1343" i="15"/>
  <c r="AH1343" i="15"/>
  <c r="AI1343" i="15" s="1"/>
  <c r="W1343" i="15"/>
  <c r="Y1343" i="15" s="1"/>
  <c r="V1343" i="15"/>
  <c r="U1343" i="15"/>
  <c r="X1343" i="15" s="1"/>
  <c r="R1343" i="15"/>
  <c r="AO1343" i="15" s="1"/>
  <c r="P1343" i="15"/>
  <c r="M1343" i="15" s="1"/>
  <c r="O1343" i="15"/>
  <c r="N1343" i="15"/>
  <c r="H1343" i="15"/>
  <c r="G1343" i="15"/>
  <c r="D1343" i="15"/>
  <c r="BA1343" i="15" s="1"/>
  <c r="C1343" i="15"/>
  <c r="AM1342" i="15"/>
  <c r="AH1342" i="15"/>
  <c r="AI1342" i="15" s="1"/>
  <c r="W1342" i="15"/>
  <c r="Y1342" i="15" s="1"/>
  <c r="V1342" i="15"/>
  <c r="U1342" i="15"/>
  <c r="X1342" i="15" s="1"/>
  <c r="R1342" i="15"/>
  <c r="AO1342" i="15" s="1"/>
  <c r="P1342" i="15"/>
  <c r="M1342" i="15" s="1"/>
  <c r="O1342" i="15"/>
  <c r="N1342" i="15"/>
  <c r="H1342" i="15"/>
  <c r="G1342" i="15"/>
  <c r="D1342" i="15"/>
  <c r="BA1342" i="15" s="1"/>
  <c r="C1342" i="15"/>
  <c r="AM1341" i="15"/>
  <c r="AH1341" i="15"/>
  <c r="AI1341" i="15" s="1"/>
  <c r="W1341" i="15"/>
  <c r="Y1341" i="15" s="1"/>
  <c r="V1341" i="15"/>
  <c r="U1341" i="15"/>
  <c r="X1341" i="15" s="1"/>
  <c r="R1341" i="15"/>
  <c r="AO1341" i="15" s="1"/>
  <c r="P1341" i="15"/>
  <c r="O1341" i="15"/>
  <c r="N1341" i="15"/>
  <c r="H1341" i="15"/>
  <c r="G1341" i="15"/>
  <c r="D1341" i="15"/>
  <c r="BA1341" i="15" s="1"/>
  <c r="C1341" i="15"/>
  <c r="AM1340" i="15"/>
  <c r="AH1340" i="15"/>
  <c r="AI1340" i="15" s="1"/>
  <c r="W1340" i="15"/>
  <c r="Y1340" i="15" s="1"/>
  <c r="V1340" i="15"/>
  <c r="U1340" i="15"/>
  <c r="X1340" i="15" s="1"/>
  <c r="R1340" i="15"/>
  <c r="P1340" i="15"/>
  <c r="O1340" i="15"/>
  <c r="N1340" i="15"/>
  <c r="H1340" i="15"/>
  <c r="G1340" i="15"/>
  <c r="D1340" i="15"/>
  <c r="BA1340" i="15" s="1"/>
  <c r="C1340" i="15"/>
  <c r="AM1339" i="15"/>
  <c r="AH1339" i="15"/>
  <c r="AI1339" i="15" s="1"/>
  <c r="W1339" i="15"/>
  <c r="Y1339" i="15" s="1"/>
  <c r="V1339" i="15"/>
  <c r="U1339" i="15"/>
  <c r="X1339" i="15" s="1"/>
  <c r="R1339" i="15"/>
  <c r="P1339" i="15"/>
  <c r="M1339" i="15" s="1"/>
  <c r="O1339" i="15"/>
  <c r="N1339" i="15"/>
  <c r="H1339" i="15"/>
  <c r="G1339" i="15"/>
  <c r="D1339" i="15"/>
  <c r="BA1339" i="15" s="1"/>
  <c r="C1339" i="15"/>
  <c r="AM1338" i="15"/>
  <c r="AH1338" i="15"/>
  <c r="AI1338" i="15" s="1"/>
  <c r="W1338" i="15"/>
  <c r="Y1338" i="15" s="1"/>
  <c r="V1338" i="15"/>
  <c r="U1338" i="15"/>
  <c r="X1338" i="15" s="1"/>
  <c r="R1338" i="15"/>
  <c r="AO1338" i="15" s="1"/>
  <c r="P1338" i="15"/>
  <c r="O1338" i="15"/>
  <c r="N1338" i="15"/>
  <c r="H1338" i="15"/>
  <c r="G1338" i="15"/>
  <c r="D1338" i="15"/>
  <c r="BA1338" i="15" s="1"/>
  <c r="C1338" i="15"/>
  <c r="AM1337" i="15"/>
  <c r="AH1337" i="15"/>
  <c r="AI1337" i="15" s="1"/>
  <c r="W1337" i="15"/>
  <c r="Y1337" i="15" s="1"/>
  <c r="V1337" i="15"/>
  <c r="U1337" i="15"/>
  <c r="X1337" i="15" s="1"/>
  <c r="R1337" i="15"/>
  <c r="AO1337" i="15" s="1"/>
  <c r="P1337" i="15"/>
  <c r="M1337" i="15" s="1"/>
  <c r="O1337" i="15"/>
  <c r="N1337" i="15"/>
  <c r="H1337" i="15"/>
  <c r="G1337" i="15"/>
  <c r="D1337" i="15"/>
  <c r="BA1337" i="15" s="1"/>
  <c r="C1337" i="15"/>
  <c r="AM1336" i="15"/>
  <c r="AH1336" i="15"/>
  <c r="AI1336" i="15" s="1"/>
  <c r="W1336" i="15"/>
  <c r="Y1336" i="15" s="1"/>
  <c r="V1336" i="15"/>
  <c r="U1336" i="15"/>
  <c r="X1336" i="15" s="1"/>
  <c r="R1336" i="15"/>
  <c r="AO1336" i="15" s="1"/>
  <c r="P1336" i="15"/>
  <c r="M1336" i="15" s="1"/>
  <c r="O1336" i="15"/>
  <c r="N1336" i="15"/>
  <c r="H1336" i="15"/>
  <c r="G1336" i="15"/>
  <c r="D1336" i="15"/>
  <c r="BA1336" i="15" s="1"/>
  <c r="C1336" i="15"/>
  <c r="AM1335" i="15"/>
  <c r="AH1335" i="15"/>
  <c r="AI1335" i="15" s="1"/>
  <c r="Y1335" i="15"/>
  <c r="W1335" i="15"/>
  <c r="V1335" i="15"/>
  <c r="U1335" i="15"/>
  <c r="X1335" i="15" s="1"/>
  <c r="R1335" i="15"/>
  <c r="AO1335" i="15" s="1"/>
  <c r="P1335" i="15"/>
  <c r="O1335" i="15"/>
  <c r="N1335" i="15"/>
  <c r="H1335" i="15"/>
  <c r="G1335" i="15"/>
  <c r="D1335" i="15"/>
  <c r="BA1335" i="15" s="1"/>
  <c r="C1335" i="15"/>
  <c r="AM1334" i="15"/>
  <c r="AI1334" i="15"/>
  <c r="AH1334" i="15"/>
  <c r="W1334" i="15"/>
  <c r="Y1334" i="15" s="1"/>
  <c r="V1334" i="15"/>
  <c r="U1334" i="15"/>
  <c r="X1334" i="15" s="1"/>
  <c r="R1334" i="15"/>
  <c r="AO1334" i="15" s="1"/>
  <c r="P1334" i="15"/>
  <c r="M1334" i="15" s="1"/>
  <c r="O1334" i="15"/>
  <c r="N1334" i="15"/>
  <c r="H1334" i="15"/>
  <c r="G1334" i="15"/>
  <c r="D1334" i="15"/>
  <c r="BA1334" i="15" s="1"/>
  <c r="C1334" i="15"/>
  <c r="AM1333" i="15"/>
  <c r="AH1333" i="15"/>
  <c r="AI1333" i="15" s="1"/>
  <c r="W1333" i="15"/>
  <c r="Y1333" i="15" s="1"/>
  <c r="V1333" i="15"/>
  <c r="U1333" i="15"/>
  <c r="X1333" i="15" s="1"/>
  <c r="R1333" i="15"/>
  <c r="AO1333" i="15" s="1"/>
  <c r="P1333" i="15"/>
  <c r="O1333" i="15"/>
  <c r="N1333" i="15"/>
  <c r="H1333" i="15"/>
  <c r="G1333" i="15"/>
  <c r="D1333" i="15"/>
  <c r="BA1333" i="15" s="1"/>
  <c r="C1333" i="15"/>
  <c r="AM1332" i="15"/>
  <c r="AH1332" i="15"/>
  <c r="AI1332" i="15" s="1"/>
  <c r="W1332" i="15"/>
  <c r="Y1332" i="15" s="1"/>
  <c r="V1332" i="15"/>
  <c r="U1332" i="15"/>
  <c r="X1332" i="15" s="1"/>
  <c r="R1332" i="15"/>
  <c r="AQ1332" i="15" s="1"/>
  <c r="P1332" i="15"/>
  <c r="M1332" i="15" s="1"/>
  <c r="O1332" i="15"/>
  <c r="N1332" i="15"/>
  <c r="H1332" i="15"/>
  <c r="G1332" i="15"/>
  <c r="D1332" i="15"/>
  <c r="BA1332" i="15" s="1"/>
  <c r="C1332" i="15"/>
  <c r="AM1331" i="15"/>
  <c r="AH1331" i="15"/>
  <c r="AI1331" i="15" s="1"/>
  <c r="W1331" i="15"/>
  <c r="Y1331" i="15" s="1"/>
  <c r="V1331" i="15"/>
  <c r="U1331" i="15"/>
  <c r="X1331" i="15" s="1"/>
  <c r="R1331" i="15"/>
  <c r="AO1331" i="15" s="1"/>
  <c r="P1331" i="15"/>
  <c r="M1331" i="15" s="1"/>
  <c r="O1331" i="15"/>
  <c r="N1331" i="15"/>
  <c r="H1331" i="15"/>
  <c r="G1331" i="15"/>
  <c r="D1331" i="15"/>
  <c r="BA1331" i="15" s="1"/>
  <c r="C1331" i="15"/>
  <c r="AM1330" i="15"/>
  <c r="AH1330" i="15"/>
  <c r="AI1330" i="15" s="1"/>
  <c r="W1330" i="15"/>
  <c r="Y1330" i="15" s="1"/>
  <c r="V1330" i="15"/>
  <c r="U1330" i="15"/>
  <c r="X1330" i="15" s="1"/>
  <c r="R1330" i="15"/>
  <c r="AO1330" i="15" s="1"/>
  <c r="P1330" i="15"/>
  <c r="M1330" i="15" s="1"/>
  <c r="O1330" i="15"/>
  <c r="N1330" i="15"/>
  <c r="H1330" i="15"/>
  <c r="G1330" i="15"/>
  <c r="D1330" i="15"/>
  <c r="BA1330" i="15" s="1"/>
  <c r="C1330" i="15"/>
  <c r="AM1329" i="15"/>
  <c r="AH1329" i="15"/>
  <c r="AI1329" i="15" s="1"/>
  <c r="W1329" i="15"/>
  <c r="Y1329" i="15" s="1"/>
  <c r="V1329" i="15"/>
  <c r="U1329" i="15"/>
  <c r="X1329" i="15" s="1"/>
  <c r="R1329" i="15"/>
  <c r="AO1329" i="15" s="1"/>
  <c r="P1329" i="15"/>
  <c r="M1329" i="15" s="1"/>
  <c r="O1329" i="15"/>
  <c r="N1329" i="15"/>
  <c r="H1329" i="15"/>
  <c r="G1329" i="15"/>
  <c r="D1329" i="15"/>
  <c r="BA1329" i="15" s="1"/>
  <c r="C1329" i="15"/>
  <c r="AM1328" i="15"/>
  <c r="AH1328" i="15"/>
  <c r="AI1328" i="15" s="1"/>
  <c r="W1328" i="15"/>
  <c r="Y1328" i="15" s="1"/>
  <c r="V1328" i="15"/>
  <c r="U1328" i="15"/>
  <c r="X1328" i="15" s="1"/>
  <c r="R1328" i="15"/>
  <c r="AO1328" i="15" s="1"/>
  <c r="P1328" i="15"/>
  <c r="M1328" i="15" s="1"/>
  <c r="O1328" i="15"/>
  <c r="N1328" i="15"/>
  <c r="H1328" i="15"/>
  <c r="G1328" i="15"/>
  <c r="D1328" i="15"/>
  <c r="BA1328" i="15" s="1"/>
  <c r="C1328" i="15"/>
  <c r="AM1327" i="15"/>
  <c r="AH1327" i="15"/>
  <c r="AI1327" i="15" s="1"/>
  <c r="W1327" i="15"/>
  <c r="Y1327" i="15" s="1"/>
  <c r="V1327" i="15"/>
  <c r="U1327" i="15"/>
  <c r="X1327" i="15" s="1"/>
  <c r="R1327" i="15"/>
  <c r="AO1327" i="15" s="1"/>
  <c r="P1327" i="15"/>
  <c r="M1327" i="15" s="1"/>
  <c r="O1327" i="15"/>
  <c r="N1327" i="15"/>
  <c r="H1327" i="15"/>
  <c r="G1327" i="15"/>
  <c r="D1327" i="15"/>
  <c r="BA1327" i="15" s="1"/>
  <c r="C1327" i="15"/>
  <c r="AM1326" i="15"/>
  <c r="AH1326" i="15"/>
  <c r="AI1326" i="15" s="1"/>
  <c r="W1326" i="15"/>
  <c r="Y1326" i="15" s="1"/>
  <c r="V1326" i="15"/>
  <c r="U1326" i="15"/>
  <c r="X1326" i="15" s="1"/>
  <c r="R1326" i="15"/>
  <c r="AO1326" i="15" s="1"/>
  <c r="P1326" i="15"/>
  <c r="M1326" i="15" s="1"/>
  <c r="O1326" i="15"/>
  <c r="N1326" i="15"/>
  <c r="H1326" i="15"/>
  <c r="G1326" i="15"/>
  <c r="D1326" i="15"/>
  <c r="BA1326" i="15" s="1"/>
  <c r="C1326" i="15"/>
  <c r="AM1325" i="15"/>
  <c r="AH1325" i="15"/>
  <c r="AI1325" i="15" s="1"/>
  <c r="W1325" i="15"/>
  <c r="Y1325" i="15" s="1"/>
  <c r="V1325" i="15"/>
  <c r="U1325" i="15"/>
  <c r="X1325" i="15" s="1"/>
  <c r="R1325" i="15"/>
  <c r="AO1325" i="15" s="1"/>
  <c r="P1325" i="15"/>
  <c r="M1325" i="15" s="1"/>
  <c r="O1325" i="15"/>
  <c r="N1325" i="15"/>
  <c r="H1325" i="15"/>
  <c r="G1325" i="15"/>
  <c r="D1325" i="15"/>
  <c r="BA1325" i="15" s="1"/>
  <c r="C1325" i="15"/>
  <c r="AM1324" i="15"/>
  <c r="AH1324" i="15"/>
  <c r="AI1324" i="15" s="1"/>
  <c r="W1324" i="15"/>
  <c r="Y1324" i="15" s="1"/>
  <c r="V1324" i="15"/>
  <c r="U1324" i="15"/>
  <c r="X1324" i="15" s="1"/>
  <c r="R1324" i="15"/>
  <c r="AO1324" i="15" s="1"/>
  <c r="P1324" i="15"/>
  <c r="O1324" i="15"/>
  <c r="N1324" i="15"/>
  <c r="H1324" i="15"/>
  <c r="G1324" i="15"/>
  <c r="D1324" i="15"/>
  <c r="BA1324" i="15" s="1"/>
  <c r="C1324" i="15"/>
  <c r="AM1323" i="15"/>
  <c r="AH1323" i="15"/>
  <c r="AI1323" i="15" s="1"/>
  <c r="W1323" i="15"/>
  <c r="Y1323" i="15" s="1"/>
  <c r="V1323" i="15"/>
  <c r="U1323" i="15"/>
  <c r="X1323" i="15" s="1"/>
  <c r="R1323" i="15"/>
  <c r="P1323" i="15"/>
  <c r="M1323" i="15" s="1"/>
  <c r="O1323" i="15"/>
  <c r="N1323" i="15"/>
  <c r="H1323" i="15"/>
  <c r="G1323" i="15"/>
  <c r="D1323" i="15"/>
  <c r="BA1323" i="15" s="1"/>
  <c r="C1323" i="15"/>
  <c r="AO1322" i="15"/>
  <c r="AM1322" i="15"/>
  <c r="AH1322" i="15"/>
  <c r="AI1322" i="15" s="1"/>
  <c r="W1322" i="15"/>
  <c r="Y1322" i="15" s="1"/>
  <c r="V1322" i="15"/>
  <c r="U1322" i="15"/>
  <c r="X1322" i="15" s="1"/>
  <c r="R1322" i="15"/>
  <c r="P1322" i="15"/>
  <c r="M1322" i="15" s="1"/>
  <c r="O1322" i="15"/>
  <c r="N1322" i="15"/>
  <c r="H1322" i="15"/>
  <c r="G1322" i="15"/>
  <c r="D1322" i="15"/>
  <c r="BA1322" i="15" s="1"/>
  <c r="C1322" i="15"/>
  <c r="AM1321" i="15"/>
  <c r="AH1321" i="15"/>
  <c r="AI1321" i="15" s="1"/>
  <c r="W1321" i="15"/>
  <c r="Y1321" i="15" s="1"/>
  <c r="V1321" i="15"/>
  <c r="U1321" i="15"/>
  <c r="X1321" i="15" s="1"/>
  <c r="R1321" i="15"/>
  <c r="Q1321" i="15" s="1"/>
  <c r="AP1321" i="15" s="1"/>
  <c r="P1321" i="15"/>
  <c r="M1321" i="15" s="1"/>
  <c r="O1321" i="15"/>
  <c r="N1321" i="15"/>
  <c r="H1321" i="15"/>
  <c r="G1321" i="15"/>
  <c r="D1321" i="15"/>
  <c r="BA1321" i="15" s="1"/>
  <c r="C1321" i="15"/>
  <c r="AM1320" i="15"/>
  <c r="AH1320" i="15"/>
  <c r="AI1320" i="15" s="1"/>
  <c r="W1320" i="15"/>
  <c r="Y1320" i="15" s="1"/>
  <c r="V1320" i="15"/>
  <c r="U1320" i="15"/>
  <c r="X1320" i="15" s="1"/>
  <c r="R1320" i="15"/>
  <c r="AO1320" i="15" s="1"/>
  <c r="P1320" i="15"/>
  <c r="M1320" i="15" s="1"/>
  <c r="O1320" i="15"/>
  <c r="N1320" i="15"/>
  <c r="H1320" i="15"/>
  <c r="G1320" i="15"/>
  <c r="D1320" i="15"/>
  <c r="BA1320" i="15" s="1"/>
  <c r="C1320" i="15"/>
  <c r="AM1319" i="15"/>
  <c r="AI1319" i="15"/>
  <c r="AH1319" i="15"/>
  <c r="W1319" i="15"/>
  <c r="Y1319" i="15" s="1"/>
  <c r="V1319" i="15"/>
  <c r="U1319" i="15"/>
  <c r="X1319" i="15" s="1"/>
  <c r="R1319" i="15"/>
  <c r="AO1319" i="15" s="1"/>
  <c r="P1319" i="15"/>
  <c r="M1319" i="15" s="1"/>
  <c r="O1319" i="15"/>
  <c r="N1319" i="15"/>
  <c r="H1319" i="15"/>
  <c r="AQ1319" i="15" s="1"/>
  <c r="G1319" i="15"/>
  <c r="D1319" i="15"/>
  <c r="BA1319" i="15" s="1"/>
  <c r="C1319" i="15"/>
  <c r="AM1318" i="15"/>
  <c r="AH1318" i="15"/>
  <c r="AI1318" i="15" s="1"/>
  <c r="W1318" i="15"/>
  <c r="Y1318" i="15" s="1"/>
  <c r="V1318" i="15"/>
  <c r="U1318" i="15"/>
  <c r="X1318" i="15" s="1"/>
  <c r="R1318" i="15"/>
  <c r="AO1318" i="15" s="1"/>
  <c r="P1318" i="15"/>
  <c r="M1318" i="15" s="1"/>
  <c r="O1318" i="15"/>
  <c r="N1318" i="15"/>
  <c r="H1318" i="15"/>
  <c r="G1318" i="15"/>
  <c r="D1318" i="15"/>
  <c r="BA1318" i="15" s="1"/>
  <c r="C1318" i="15"/>
  <c r="AM1317" i="15"/>
  <c r="AH1317" i="15"/>
  <c r="AI1317" i="15" s="1"/>
  <c r="W1317" i="15"/>
  <c r="Y1317" i="15" s="1"/>
  <c r="V1317" i="15"/>
  <c r="U1317" i="15"/>
  <c r="X1317" i="15" s="1"/>
  <c r="R1317" i="15"/>
  <c r="AO1317" i="15" s="1"/>
  <c r="P1317" i="15"/>
  <c r="M1317" i="15" s="1"/>
  <c r="O1317" i="15"/>
  <c r="N1317" i="15"/>
  <c r="H1317" i="15"/>
  <c r="G1317" i="15"/>
  <c r="D1317" i="15"/>
  <c r="BA1317" i="15" s="1"/>
  <c r="C1317" i="15"/>
  <c r="AM1316" i="15"/>
  <c r="AH1316" i="15"/>
  <c r="AI1316" i="15" s="1"/>
  <c r="W1316" i="15"/>
  <c r="Y1316" i="15" s="1"/>
  <c r="V1316" i="15"/>
  <c r="U1316" i="15"/>
  <c r="X1316" i="15" s="1"/>
  <c r="R1316" i="15"/>
  <c r="AO1316" i="15" s="1"/>
  <c r="P1316" i="15"/>
  <c r="M1316" i="15" s="1"/>
  <c r="O1316" i="15"/>
  <c r="N1316" i="15"/>
  <c r="H1316" i="15"/>
  <c r="G1316" i="15"/>
  <c r="D1316" i="15"/>
  <c r="BA1316" i="15" s="1"/>
  <c r="C1316" i="15"/>
  <c r="AM1315" i="15"/>
  <c r="AH1315" i="15"/>
  <c r="AI1315" i="15" s="1"/>
  <c r="W1315" i="15"/>
  <c r="Y1315" i="15" s="1"/>
  <c r="V1315" i="15"/>
  <c r="U1315" i="15"/>
  <c r="X1315" i="15" s="1"/>
  <c r="R1315" i="15"/>
  <c r="AO1315" i="15" s="1"/>
  <c r="P1315" i="15"/>
  <c r="O1315" i="15"/>
  <c r="N1315" i="15"/>
  <c r="H1315" i="15"/>
  <c r="G1315" i="15"/>
  <c r="D1315" i="15"/>
  <c r="BA1315" i="15" s="1"/>
  <c r="C1315" i="15"/>
  <c r="AM1314" i="15"/>
  <c r="AH1314" i="15"/>
  <c r="AI1314" i="15" s="1"/>
  <c r="W1314" i="15"/>
  <c r="Y1314" i="15" s="1"/>
  <c r="V1314" i="15"/>
  <c r="U1314" i="15"/>
  <c r="X1314" i="15" s="1"/>
  <c r="R1314" i="15"/>
  <c r="Q1314" i="15" s="1"/>
  <c r="AP1314" i="15" s="1"/>
  <c r="P1314" i="15"/>
  <c r="O1314" i="15"/>
  <c r="N1314" i="15"/>
  <c r="H1314" i="15"/>
  <c r="G1314" i="15"/>
  <c r="D1314" i="15"/>
  <c r="BA1314" i="15" s="1"/>
  <c r="C1314" i="15"/>
  <c r="BA1313" i="15"/>
  <c r="AM1313" i="15"/>
  <c r="AH1313" i="15"/>
  <c r="AI1313" i="15" s="1"/>
  <c r="W1313" i="15"/>
  <c r="Y1313" i="15" s="1"/>
  <c r="V1313" i="15"/>
  <c r="U1313" i="15"/>
  <c r="X1313" i="15" s="1"/>
  <c r="R1313" i="15"/>
  <c r="AO1313" i="15" s="1"/>
  <c r="P1313" i="15"/>
  <c r="O1313" i="15"/>
  <c r="N1313" i="15"/>
  <c r="H1313" i="15"/>
  <c r="G1313" i="15"/>
  <c r="D1313" i="15"/>
  <c r="C1313" i="15"/>
  <c r="AM1312" i="15"/>
  <c r="AH1312" i="15"/>
  <c r="AI1312" i="15" s="1"/>
  <c r="W1312" i="15"/>
  <c r="Y1312" i="15" s="1"/>
  <c r="V1312" i="15"/>
  <c r="U1312" i="15"/>
  <c r="X1312" i="15" s="1"/>
  <c r="R1312" i="15"/>
  <c r="AO1312" i="15" s="1"/>
  <c r="P1312" i="15"/>
  <c r="M1312" i="15" s="1"/>
  <c r="O1312" i="15"/>
  <c r="N1312" i="15"/>
  <c r="H1312" i="15"/>
  <c r="G1312" i="15"/>
  <c r="D1312" i="15"/>
  <c r="BA1312" i="15" s="1"/>
  <c r="C1312" i="15"/>
  <c r="AM1311" i="15"/>
  <c r="AH1311" i="15"/>
  <c r="AI1311" i="15" s="1"/>
  <c r="W1311" i="15"/>
  <c r="Y1311" i="15" s="1"/>
  <c r="V1311" i="15"/>
  <c r="U1311" i="15"/>
  <c r="X1311" i="15" s="1"/>
  <c r="R1311" i="15"/>
  <c r="AO1311" i="15" s="1"/>
  <c r="P1311" i="15"/>
  <c r="M1311" i="15" s="1"/>
  <c r="O1311" i="15"/>
  <c r="N1311" i="15"/>
  <c r="H1311" i="15"/>
  <c r="G1311" i="15"/>
  <c r="D1311" i="15"/>
  <c r="BA1311" i="15" s="1"/>
  <c r="C1311" i="15"/>
  <c r="AM1310" i="15"/>
  <c r="AH1310" i="15"/>
  <c r="AI1310" i="15" s="1"/>
  <c r="W1310" i="15"/>
  <c r="Y1310" i="15" s="1"/>
  <c r="V1310" i="15"/>
  <c r="U1310" i="15"/>
  <c r="X1310" i="15" s="1"/>
  <c r="R1310" i="15"/>
  <c r="AO1310" i="15" s="1"/>
  <c r="P1310" i="15"/>
  <c r="M1310" i="15" s="1"/>
  <c r="O1310" i="15"/>
  <c r="N1310" i="15"/>
  <c r="H1310" i="15"/>
  <c r="G1310" i="15"/>
  <c r="D1310" i="15"/>
  <c r="BA1310" i="15" s="1"/>
  <c r="C1310" i="15"/>
  <c r="AM1309" i="15"/>
  <c r="AH1309" i="15"/>
  <c r="AI1309" i="15" s="1"/>
  <c r="W1309" i="15"/>
  <c r="Y1309" i="15" s="1"/>
  <c r="V1309" i="15"/>
  <c r="U1309" i="15"/>
  <c r="X1309" i="15" s="1"/>
  <c r="R1309" i="15"/>
  <c r="P1309" i="15"/>
  <c r="M1309" i="15" s="1"/>
  <c r="O1309" i="15"/>
  <c r="N1309" i="15"/>
  <c r="H1309" i="15"/>
  <c r="G1309" i="15"/>
  <c r="D1309" i="15"/>
  <c r="BA1309" i="15" s="1"/>
  <c r="C1309" i="15"/>
  <c r="AM1308" i="15"/>
  <c r="AH1308" i="15"/>
  <c r="AI1308" i="15" s="1"/>
  <c r="W1308" i="15"/>
  <c r="Y1308" i="15" s="1"/>
  <c r="V1308" i="15"/>
  <c r="U1308" i="15"/>
  <c r="X1308" i="15" s="1"/>
  <c r="R1308" i="15"/>
  <c r="AO1308" i="15" s="1"/>
  <c r="P1308" i="15"/>
  <c r="M1308" i="15" s="1"/>
  <c r="O1308" i="15"/>
  <c r="N1308" i="15"/>
  <c r="H1308" i="15"/>
  <c r="G1308" i="15"/>
  <c r="D1308" i="15"/>
  <c r="BA1308" i="15" s="1"/>
  <c r="C1308" i="15"/>
  <c r="AM1307" i="15"/>
  <c r="AH1307" i="15"/>
  <c r="AI1307" i="15" s="1"/>
  <c r="W1307" i="15"/>
  <c r="Y1307" i="15" s="1"/>
  <c r="V1307" i="15"/>
  <c r="U1307" i="15"/>
  <c r="X1307" i="15" s="1"/>
  <c r="R1307" i="15"/>
  <c r="AO1307" i="15" s="1"/>
  <c r="P1307" i="15"/>
  <c r="M1307" i="15" s="1"/>
  <c r="O1307" i="15"/>
  <c r="N1307" i="15"/>
  <c r="H1307" i="15"/>
  <c r="G1307" i="15"/>
  <c r="D1307" i="15"/>
  <c r="BA1307" i="15" s="1"/>
  <c r="C1307" i="15"/>
  <c r="AM1306" i="15"/>
  <c r="AH1306" i="15"/>
  <c r="AI1306" i="15" s="1"/>
  <c r="W1306" i="15"/>
  <c r="Y1306" i="15" s="1"/>
  <c r="V1306" i="15"/>
  <c r="U1306" i="15"/>
  <c r="X1306" i="15" s="1"/>
  <c r="R1306" i="15"/>
  <c r="P1306" i="15"/>
  <c r="M1306" i="15" s="1"/>
  <c r="O1306" i="15"/>
  <c r="N1306" i="15"/>
  <c r="H1306" i="15"/>
  <c r="G1306" i="15"/>
  <c r="D1306" i="15"/>
  <c r="BA1306" i="15" s="1"/>
  <c r="C1306" i="15"/>
  <c r="AM1305" i="15"/>
  <c r="AH1305" i="15"/>
  <c r="AI1305" i="15" s="1"/>
  <c r="W1305" i="15"/>
  <c r="Y1305" i="15" s="1"/>
  <c r="V1305" i="15"/>
  <c r="U1305" i="15"/>
  <c r="X1305" i="15" s="1"/>
  <c r="R1305" i="15"/>
  <c r="AO1305" i="15" s="1"/>
  <c r="P1305" i="15"/>
  <c r="M1305" i="15" s="1"/>
  <c r="O1305" i="15"/>
  <c r="N1305" i="15"/>
  <c r="H1305" i="15"/>
  <c r="G1305" i="15"/>
  <c r="D1305" i="15"/>
  <c r="BA1305" i="15" s="1"/>
  <c r="C1305" i="15"/>
  <c r="AM1304" i="15"/>
  <c r="AH1304" i="15"/>
  <c r="AI1304" i="15" s="1"/>
  <c r="W1304" i="15"/>
  <c r="Y1304" i="15" s="1"/>
  <c r="V1304" i="15"/>
  <c r="U1304" i="15"/>
  <c r="X1304" i="15" s="1"/>
  <c r="R1304" i="15"/>
  <c r="AO1304" i="15" s="1"/>
  <c r="P1304" i="15"/>
  <c r="M1304" i="15" s="1"/>
  <c r="O1304" i="15"/>
  <c r="N1304" i="15"/>
  <c r="H1304" i="15"/>
  <c r="Q1304" i="15" s="1"/>
  <c r="AP1304" i="15" s="1"/>
  <c r="G1304" i="15"/>
  <c r="D1304" i="15"/>
  <c r="BA1304" i="15" s="1"/>
  <c r="C1304" i="15"/>
  <c r="AM1303" i="15"/>
  <c r="AH1303" i="15"/>
  <c r="AI1303" i="15" s="1"/>
  <c r="W1303" i="15"/>
  <c r="Y1303" i="15" s="1"/>
  <c r="V1303" i="15"/>
  <c r="U1303" i="15"/>
  <c r="X1303" i="15" s="1"/>
  <c r="R1303" i="15"/>
  <c r="AO1303" i="15" s="1"/>
  <c r="P1303" i="15"/>
  <c r="O1303" i="15"/>
  <c r="N1303" i="15"/>
  <c r="H1303" i="15"/>
  <c r="G1303" i="15"/>
  <c r="D1303" i="15"/>
  <c r="BA1303" i="15" s="1"/>
  <c r="C1303" i="15"/>
  <c r="AM1302" i="15"/>
  <c r="AH1302" i="15"/>
  <c r="AI1302" i="15" s="1"/>
  <c r="W1302" i="15"/>
  <c r="Y1302" i="15" s="1"/>
  <c r="V1302" i="15"/>
  <c r="U1302" i="15"/>
  <c r="X1302" i="15" s="1"/>
  <c r="R1302" i="15"/>
  <c r="AO1302" i="15" s="1"/>
  <c r="P1302" i="15"/>
  <c r="M1302" i="15" s="1"/>
  <c r="O1302" i="15"/>
  <c r="N1302" i="15"/>
  <c r="H1302" i="15"/>
  <c r="G1302" i="15"/>
  <c r="D1302" i="15"/>
  <c r="BA1302" i="15" s="1"/>
  <c r="C1302" i="15"/>
  <c r="AM1301" i="15"/>
  <c r="AH1301" i="15"/>
  <c r="AI1301" i="15" s="1"/>
  <c r="W1301" i="15"/>
  <c r="Y1301" i="15" s="1"/>
  <c r="V1301" i="15"/>
  <c r="U1301" i="15"/>
  <c r="X1301" i="15" s="1"/>
  <c r="R1301" i="15"/>
  <c r="AO1301" i="15" s="1"/>
  <c r="P1301" i="15"/>
  <c r="M1301" i="15" s="1"/>
  <c r="O1301" i="15"/>
  <c r="N1301" i="15"/>
  <c r="H1301" i="15"/>
  <c r="G1301" i="15"/>
  <c r="D1301" i="15"/>
  <c r="BA1301" i="15" s="1"/>
  <c r="C1301" i="15"/>
  <c r="AM1300" i="15"/>
  <c r="AH1300" i="15"/>
  <c r="AI1300" i="15" s="1"/>
  <c r="W1300" i="15"/>
  <c r="Y1300" i="15" s="1"/>
  <c r="V1300" i="15"/>
  <c r="U1300" i="15"/>
  <c r="X1300" i="15" s="1"/>
  <c r="R1300" i="15"/>
  <c r="P1300" i="15"/>
  <c r="M1300" i="15" s="1"/>
  <c r="O1300" i="15"/>
  <c r="N1300" i="15"/>
  <c r="H1300" i="15"/>
  <c r="G1300" i="15"/>
  <c r="D1300" i="15"/>
  <c r="BA1300" i="15" s="1"/>
  <c r="C1300" i="15"/>
  <c r="BA1299" i="15"/>
  <c r="AM1299" i="15"/>
  <c r="AH1299" i="15"/>
  <c r="AI1299" i="15" s="1"/>
  <c r="W1299" i="15"/>
  <c r="Y1299" i="15" s="1"/>
  <c r="V1299" i="15"/>
  <c r="U1299" i="15"/>
  <c r="X1299" i="15" s="1"/>
  <c r="R1299" i="15"/>
  <c r="AO1299" i="15" s="1"/>
  <c r="P1299" i="15"/>
  <c r="M1299" i="15" s="1"/>
  <c r="O1299" i="15"/>
  <c r="N1299" i="15"/>
  <c r="H1299" i="15"/>
  <c r="G1299" i="15"/>
  <c r="D1299" i="15"/>
  <c r="C1299" i="15"/>
  <c r="AM1298" i="15"/>
  <c r="AH1298" i="15"/>
  <c r="AI1298" i="15" s="1"/>
  <c r="W1298" i="15"/>
  <c r="Y1298" i="15" s="1"/>
  <c r="V1298" i="15"/>
  <c r="U1298" i="15"/>
  <c r="X1298" i="15" s="1"/>
  <c r="R1298" i="15"/>
  <c r="AO1298" i="15" s="1"/>
  <c r="P1298" i="15"/>
  <c r="M1298" i="15" s="1"/>
  <c r="O1298" i="15"/>
  <c r="N1298" i="15"/>
  <c r="H1298" i="15"/>
  <c r="G1298" i="15"/>
  <c r="D1298" i="15"/>
  <c r="BA1298" i="15" s="1"/>
  <c r="C1298" i="15"/>
  <c r="AM1297" i="15"/>
  <c r="AH1297" i="15"/>
  <c r="AI1297" i="15" s="1"/>
  <c r="W1297" i="15"/>
  <c r="Y1297" i="15" s="1"/>
  <c r="V1297" i="15"/>
  <c r="U1297" i="15"/>
  <c r="X1297" i="15" s="1"/>
  <c r="R1297" i="15"/>
  <c r="P1297" i="15"/>
  <c r="M1297" i="15" s="1"/>
  <c r="O1297" i="15"/>
  <c r="N1297" i="15"/>
  <c r="H1297" i="15"/>
  <c r="G1297" i="15"/>
  <c r="D1297" i="15"/>
  <c r="BA1297" i="15" s="1"/>
  <c r="C1297" i="15"/>
  <c r="AM1296" i="15"/>
  <c r="AH1296" i="15"/>
  <c r="AI1296" i="15" s="1"/>
  <c r="W1296" i="15"/>
  <c r="Y1296" i="15" s="1"/>
  <c r="V1296" i="15"/>
  <c r="U1296" i="15"/>
  <c r="X1296" i="15" s="1"/>
  <c r="R1296" i="15"/>
  <c r="AO1296" i="15" s="1"/>
  <c r="P1296" i="15"/>
  <c r="M1296" i="15" s="1"/>
  <c r="O1296" i="15"/>
  <c r="N1296" i="15"/>
  <c r="H1296" i="15"/>
  <c r="G1296" i="15"/>
  <c r="D1296" i="15"/>
  <c r="BA1296" i="15" s="1"/>
  <c r="C1296" i="15"/>
  <c r="AM1295" i="15"/>
  <c r="AH1295" i="15"/>
  <c r="AI1295" i="15" s="1"/>
  <c r="W1295" i="15"/>
  <c r="Y1295" i="15" s="1"/>
  <c r="V1295" i="15"/>
  <c r="U1295" i="15"/>
  <c r="X1295" i="15" s="1"/>
  <c r="R1295" i="15"/>
  <c r="AO1295" i="15" s="1"/>
  <c r="P1295" i="15"/>
  <c r="O1295" i="15"/>
  <c r="N1295" i="15"/>
  <c r="H1295" i="15"/>
  <c r="G1295" i="15"/>
  <c r="D1295" i="15"/>
  <c r="BA1295" i="15" s="1"/>
  <c r="C1295" i="15"/>
  <c r="AM1294" i="15"/>
  <c r="AH1294" i="15"/>
  <c r="AI1294" i="15" s="1"/>
  <c r="W1294" i="15"/>
  <c r="Y1294" i="15" s="1"/>
  <c r="V1294" i="15"/>
  <c r="U1294" i="15"/>
  <c r="X1294" i="15" s="1"/>
  <c r="R1294" i="15"/>
  <c r="AO1294" i="15" s="1"/>
  <c r="P1294" i="15"/>
  <c r="M1294" i="15" s="1"/>
  <c r="O1294" i="15"/>
  <c r="N1294" i="15"/>
  <c r="H1294" i="15"/>
  <c r="G1294" i="15"/>
  <c r="D1294" i="15"/>
  <c r="BA1294" i="15" s="1"/>
  <c r="C1294" i="15"/>
  <c r="AM1293" i="15"/>
  <c r="AH1293" i="15"/>
  <c r="AI1293" i="15" s="1"/>
  <c r="W1293" i="15"/>
  <c r="Y1293" i="15" s="1"/>
  <c r="V1293" i="15"/>
  <c r="U1293" i="15"/>
  <c r="X1293" i="15" s="1"/>
  <c r="R1293" i="15"/>
  <c r="AO1293" i="15" s="1"/>
  <c r="P1293" i="15"/>
  <c r="M1293" i="15" s="1"/>
  <c r="O1293" i="15"/>
  <c r="N1293" i="15"/>
  <c r="H1293" i="15"/>
  <c r="G1293" i="15"/>
  <c r="D1293" i="15"/>
  <c r="BA1293" i="15" s="1"/>
  <c r="C1293" i="15"/>
  <c r="AM1292" i="15"/>
  <c r="AH1292" i="15"/>
  <c r="AI1292" i="15" s="1"/>
  <c r="W1292" i="15"/>
  <c r="Y1292" i="15" s="1"/>
  <c r="V1292" i="15"/>
  <c r="U1292" i="15"/>
  <c r="X1292" i="15" s="1"/>
  <c r="R1292" i="15"/>
  <c r="AO1292" i="15" s="1"/>
  <c r="P1292" i="15"/>
  <c r="M1292" i="15" s="1"/>
  <c r="O1292" i="15"/>
  <c r="N1292" i="15"/>
  <c r="H1292" i="15"/>
  <c r="G1292" i="15"/>
  <c r="D1292" i="15"/>
  <c r="BA1292" i="15" s="1"/>
  <c r="C1292" i="15"/>
  <c r="AM1291" i="15"/>
  <c r="AH1291" i="15"/>
  <c r="AI1291" i="15" s="1"/>
  <c r="W1291" i="15"/>
  <c r="Y1291" i="15" s="1"/>
  <c r="V1291" i="15"/>
  <c r="U1291" i="15"/>
  <c r="X1291" i="15" s="1"/>
  <c r="R1291" i="15"/>
  <c r="AO1291" i="15" s="1"/>
  <c r="P1291" i="15"/>
  <c r="M1291" i="15" s="1"/>
  <c r="O1291" i="15"/>
  <c r="N1291" i="15"/>
  <c r="H1291" i="15"/>
  <c r="G1291" i="15"/>
  <c r="D1291" i="15"/>
  <c r="BA1291" i="15" s="1"/>
  <c r="C1291" i="15"/>
  <c r="AM1290" i="15"/>
  <c r="AH1290" i="15"/>
  <c r="AI1290" i="15" s="1"/>
  <c r="W1290" i="15"/>
  <c r="Y1290" i="15" s="1"/>
  <c r="V1290" i="15"/>
  <c r="U1290" i="15"/>
  <c r="X1290" i="15" s="1"/>
  <c r="R1290" i="15"/>
  <c r="AO1290" i="15" s="1"/>
  <c r="P1290" i="15"/>
  <c r="M1290" i="15" s="1"/>
  <c r="O1290" i="15"/>
  <c r="N1290" i="15"/>
  <c r="H1290" i="15"/>
  <c r="G1290" i="15"/>
  <c r="D1290" i="15"/>
  <c r="BA1290" i="15" s="1"/>
  <c r="C1290" i="15"/>
  <c r="AM1289" i="15"/>
  <c r="AH1289" i="15"/>
  <c r="AI1289" i="15" s="1"/>
  <c r="W1289" i="15"/>
  <c r="Y1289" i="15" s="1"/>
  <c r="V1289" i="15"/>
  <c r="U1289" i="15"/>
  <c r="X1289" i="15" s="1"/>
  <c r="R1289" i="15"/>
  <c r="AO1289" i="15" s="1"/>
  <c r="P1289" i="15"/>
  <c r="O1289" i="15"/>
  <c r="N1289" i="15"/>
  <c r="H1289" i="15"/>
  <c r="G1289" i="15"/>
  <c r="D1289" i="15"/>
  <c r="BA1289" i="15" s="1"/>
  <c r="C1289" i="15"/>
  <c r="AM1288" i="15"/>
  <c r="AH1288" i="15"/>
  <c r="AI1288" i="15" s="1"/>
  <c r="W1288" i="15"/>
  <c r="Y1288" i="15" s="1"/>
  <c r="V1288" i="15"/>
  <c r="U1288" i="15"/>
  <c r="X1288" i="15" s="1"/>
  <c r="R1288" i="15"/>
  <c r="AO1288" i="15" s="1"/>
  <c r="P1288" i="15"/>
  <c r="M1288" i="15" s="1"/>
  <c r="O1288" i="15"/>
  <c r="N1288" i="15"/>
  <c r="H1288" i="15"/>
  <c r="Q1288" i="15" s="1"/>
  <c r="G1288" i="15"/>
  <c r="D1288" i="15"/>
  <c r="BA1288" i="15" s="1"/>
  <c r="C1288" i="15"/>
  <c r="AM1287" i="15"/>
  <c r="AH1287" i="15"/>
  <c r="AI1287" i="15" s="1"/>
  <c r="W1287" i="15"/>
  <c r="Y1287" i="15" s="1"/>
  <c r="V1287" i="15"/>
  <c r="U1287" i="15"/>
  <c r="X1287" i="15" s="1"/>
  <c r="R1287" i="15"/>
  <c r="AO1287" i="15" s="1"/>
  <c r="P1287" i="15"/>
  <c r="M1287" i="15" s="1"/>
  <c r="O1287" i="15"/>
  <c r="N1287" i="15"/>
  <c r="H1287" i="15"/>
  <c r="G1287" i="15"/>
  <c r="D1287" i="15"/>
  <c r="BA1287" i="15" s="1"/>
  <c r="C1287" i="15"/>
  <c r="AM1286" i="15"/>
  <c r="AH1286" i="15"/>
  <c r="AI1286" i="15" s="1"/>
  <c r="W1286" i="15"/>
  <c r="Y1286" i="15" s="1"/>
  <c r="V1286" i="15"/>
  <c r="U1286" i="15"/>
  <c r="X1286" i="15" s="1"/>
  <c r="R1286" i="15"/>
  <c r="P1286" i="15"/>
  <c r="M1286" i="15" s="1"/>
  <c r="O1286" i="15"/>
  <c r="N1286" i="15"/>
  <c r="H1286" i="15"/>
  <c r="G1286" i="15"/>
  <c r="D1286" i="15"/>
  <c r="BA1286" i="15" s="1"/>
  <c r="C1286" i="15"/>
  <c r="AM1285" i="15"/>
  <c r="AH1285" i="15"/>
  <c r="AI1285" i="15" s="1"/>
  <c r="W1285" i="15"/>
  <c r="Y1285" i="15" s="1"/>
  <c r="V1285" i="15"/>
  <c r="U1285" i="15"/>
  <c r="X1285" i="15" s="1"/>
  <c r="R1285" i="15"/>
  <c r="AO1285" i="15" s="1"/>
  <c r="P1285" i="15"/>
  <c r="M1285" i="15" s="1"/>
  <c r="O1285" i="15"/>
  <c r="N1285" i="15"/>
  <c r="H1285" i="15"/>
  <c r="G1285" i="15"/>
  <c r="D1285" i="15"/>
  <c r="BA1285" i="15" s="1"/>
  <c r="C1285" i="15"/>
  <c r="AM1284" i="15"/>
  <c r="AH1284" i="15"/>
  <c r="AI1284" i="15" s="1"/>
  <c r="W1284" i="15"/>
  <c r="Y1284" i="15" s="1"/>
  <c r="V1284" i="15"/>
  <c r="U1284" i="15"/>
  <c r="X1284" i="15" s="1"/>
  <c r="R1284" i="15"/>
  <c r="AO1284" i="15" s="1"/>
  <c r="P1284" i="15"/>
  <c r="O1284" i="15"/>
  <c r="N1284" i="15"/>
  <c r="H1284" i="15"/>
  <c r="AQ1284" i="15" s="1"/>
  <c r="G1284" i="15"/>
  <c r="D1284" i="15"/>
  <c r="BA1284" i="15" s="1"/>
  <c r="C1284" i="15"/>
  <c r="AM1283" i="15"/>
  <c r="AH1283" i="15"/>
  <c r="AI1283" i="15" s="1"/>
  <c r="W1283" i="15"/>
  <c r="Y1283" i="15" s="1"/>
  <c r="V1283" i="15"/>
  <c r="U1283" i="15"/>
  <c r="X1283" i="15" s="1"/>
  <c r="R1283" i="15"/>
  <c r="AO1283" i="15" s="1"/>
  <c r="P1283" i="15"/>
  <c r="O1283" i="15"/>
  <c r="N1283" i="15"/>
  <c r="H1283" i="15"/>
  <c r="G1283" i="15"/>
  <c r="D1283" i="15"/>
  <c r="BA1283" i="15" s="1"/>
  <c r="C1283" i="15"/>
  <c r="AO1282" i="15"/>
  <c r="AM1282" i="15"/>
  <c r="AH1282" i="15"/>
  <c r="AI1282" i="15" s="1"/>
  <c r="W1282" i="15"/>
  <c r="Y1282" i="15" s="1"/>
  <c r="V1282" i="15"/>
  <c r="U1282" i="15"/>
  <c r="X1282" i="15" s="1"/>
  <c r="R1282" i="15"/>
  <c r="P1282" i="15"/>
  <c r="M1282" i="15" s="1"/>
  <c r="O1282" i="15"/>
  <c r="N1282" i="15"/>
  <c r="H1282" i="15"/>
  <c r="Q1282" i="15" s="1"/>
  <c r="G1282" i="15"/>
  <c r="D1282" i="15"/>
  <c r="BA1282" i="15" s="1"/>
  <c r="C1282" i="15"/>
  <c r="AM1281" i="15"/>
  <c r="AH1281" i="15"/>
  <c r="AI1281" i="15" s="1"/>
  <c r="W1281" i="15"/>
  <c r="Y1281" i="15" s="1"/>
  <c r="V1281" i="15"/>
  <c r="U1281" i="15"/>
  <c r="X1281" i="15" s="1"/>
  <c r="R1281" i="15"/>
  <c r="AO1281" i="15" s="1"/>
  <c r="P1281" i="15"/>
  <c r="M1281" i="15" s="1"/>
  <c r="O1281" i="15"/>
  <c r="N1281" i="15"/>
  <c r="H1281" i="15"/>
  <c r="G1281" i="15"/>
  <c r="D1281" i="15"/>
  <c r="BA1281" i="15" s="1"/>
  <c r="C1281" i="15"/>
  <c r="AM1280" i="15"/>
  <c r="AH1280" i="15"/>
  <c r="AI1280" i="15" s="1"/>
  <c r="W1280" i="15"/>
  <c r="Y1280" i="15" s="1"/>
  <c r="V1280" i="15"/>
  <c r="U1280" i="15"/>
  <c r="X1280" i="15" s="1"/>
  <c r="R1280" i="15"/>
  <c r="AO1280" i="15" s="1"/>
  <c r="P1280" i="15"/>
  <c r="M1280" i="15" s="1"/>
  <c r="O1280" i="15"/>
  <c r="N1280" i="15"/>
  <c r="H1280" i="15"/>
  <c r="G1280" i="15"/>
  <c r="D1280" i="15"/>
  <c r="BA1280" i="15" s="1"/>
  <c r="C1280" i="15"/>
  <c r="AM1279" i="15"/>
  <c r="AH1279" i="15"/>
  <c r="AI1279" i="15" s="1"/>
  <c r="W1279" i="15"/>
  <c r="Y1279" i="15" s="1"/>
  <c r="V1279" i="15"/>
  <c r="U1279" i="15"/>
  <c r="X1279" i="15" s="1"/>
  <c r="R1279" i="15"/>
  <c r="AO1279" i="15" s="1"/>
  <c r="P1279" i="15"/>
  <c r="M1279" i="15" s="1"/>
  <c r="O1279" i="15"/>
  <c r="N1279" i="15"/>
  <c r="H1279" i="15"/>
  <c r="G1279" i="15"/>
  <c r="D1279" i="15"/>
  <c r="BA1279" i="15" s="1"/>
  <c r="C1279" i="15"/>
  <c r="AM1278" i="15"/>
  <c r="AH1278" i="15"/>
  <c r="AI1278" i="15" s="1"/>
  <c r="W1278" i="15"/>
  <c r="Y1278" i="15" s="1"/>
  <c r="V1278" i="15"/>
  <c r="U1278" i="15"/>
  <c r="X1278" i="15" s="1"/>
  <c r="R1278" i="15"/>
  <c r="AO1278" i="15" s="1"/>
  <c r="P1278" i="15"/>
  <c r="M1278" i="15" s="1"/>
  <c r="O1278" i="15"/>
  <c r="N1278" i="15"/>
  <c r="H1278" i="15"/>
  <c r="G1278" i="15"/>
  <c r="D1278" i="15"/>
  <c r="BA1278" i="15" s="1"/>
  <c r="C1278" i="15"/>
  <c r="AM1277" i="15"/>
  <c r="AH1277" i="15"/>
  <c r="AI1277" i="15" s="1"/>
  <c r="W1277" i="15"/>
  <c r="Y1277" i="15" s="1"/>
  <c r="V1277" i="15"/>
  <c r="U1277" i="15"/>
  <c r="X1277" i="15" s="1"/>
  <c r="R1277" i="15"/>
  <c r="P1277" i="15"/>
  <c r="M1277" i="15" s="1"/>
  <c r="O1277" i="15"/>
  <c r="N1277" i="15"/>
  <c r="H1277" i="15"/>
  <c r="G1277" i="15"/>
  <c r="D1277" i="15"/>
  <c r="BA1277" i="15" s="1"/>
  <c r="C1277" i="15"/>
  <c r="AM1276" i="15"/>
  <c r="AH1276" i="15"/>
  <c r="AI1276" i="15" s="1"/>
  <c r="W1276" i="15"/>
  <c r="Y1276" i="15" s="1"/>
  <c r="V1276" i="15"/>
  <c r="U1276" i="15"/>
  <c r="X1276" i="15" s="1"/>
  <c r="R1276" i="15"/>
  <c r="AO1276" i="15" s="1"/>
  <c r="P1276" i="15"/>
  <c r="M1276" i="15" s="1"/>
  <c r="O1276" i="15"/>
  <c r="N1276" i="15"/>
  <c r="H1276" i="15"/>
  <c r="G1276" i="15"/>
  <c r="D1276" i="15"/>
  <c r="BA1276" i="15" s="1"/>
  <c r="C1276" i="15"/>
  <c r="AM1275" i="15"/>
  <c r="AH1275" i="15"/>
  <c r="AI1275" i="15" s="1"/>
  <c r="W1275" i="15"/>
  <c r="Y1275" i="15" s="1"/>
  <c r="V1275" i="15"/>
  <c r="U1275" i="15"/>
  <c r="X1275" i="15" s="1"/>
  <c r="R1275" i="15"/>
  <c r="AO1275" i="15" s="1"/>
  <c r="P1275" i="15"/>
  <c r="O1275" i="15"/>
  <c r="N1275" i="15"/>
  <c r="H1275" i="15"/>
  <c r="G1275" i="15"/>
  <c r="D1275" i="15"/>
  <c r="BA1275" i="15" s="1"/>
  <c r="C1275" i="15"/>
  <c r="AM1274" i="15"/>
  <c r="AH1274" i="15"/>
  <c r="AI1274" i="15" s="1"/>
  <c r="W1274" i="15"/>
  <c r="Y1274" i="15" s="1"/>
  <c r="V1274" i="15"/>
  <c r="U1274" i="15"/>
  <c r="X1274" i="15" s="1"/>
  <c r="R1274" i="15"/>
  <c r="AO1274" i="15" s="1"/>
  <c r="P1274" i="15"/>
  <c r="M1274" i="15" s="1"/>
  <c r="O1274" i="15"/>
  <c r="N1274" i="15"/>
  <c r="H1274" i="15"/>
  <c r="AQ1274" i="15" s="1"/>
  <c r="G1274" i="15"/>
  <c r="D1274" i="15"/>
  <c r="BA1274" i="15" s="1"/>
  <c r="C1274" i="15"/>
  <c r="AM1273" i="15"/>
  <c r="AH1273" i="15"/>
  <c r="AI1273" i="15" s="1"/>
  <c r="W1273" i="15"/>
  <c r="Y1273" i="15" s="1"/>
  <c r="V1273" i="15"/>
  <c r="U1273" i="15"/>
  <c r="X1273" i="15" s="1"/>
  <c r="R1273" i="15"/>
  <c r="AO1273" i="15" s="1"/>
  <c r="P1273" i="15"/>
  <c r="M1273" i="15" s="1"/>
  <c r="O1273" i="15"/>
  <c r="N1273" i="15"/>
  <c r="H1273" i="15"/>
  <c r="G1273" i="15"/>
  <c r="D1273" i="15"/>
  <c r="BA1273" i="15" s="1"/>
  <c r="C1273" i="15"/>
  <c r="AM1272" i="15"/>
  <c r="AH1272" i="15"/>
  <c r="AI1272" i="15" s="1"/>
  <c r="W1272" i="15"/>
  <c r="Y1272" i="15" s="1"/>
  <c r="V1272" i="15"/>
  <c r="U1272" i="15"/>
  <c r="X1272" i="15" s="1"/>
  <c r="R1272" i="15"/>
  <c r="AO1272" i="15" s="1"/>
  <c r="P1272" i="15"/>
  <c r="M1272" i="15" s="1"/>
  <c r="O1272" i="15"/>
  <c r="N1272" i="15"/>
  <c r="H1272" i="15"/>
  <c r="G1272" i="15"/>
  <c r="D1272" i="15"/>
  <c r="BA1272" i="15" s="1"/>
  <c r="C1272" i="15"/>
  <c r="AM1271" i="15"/>
  <c r="AH1271" i="15"/>
  <c r="AI1271" i="15" s="1"/>
  <c r="W1271" i="15"/>
  <c r="Y1271" i="15" s="1"/>
  <c r="V1271" i="15"/>
  <c r="U1271" i="15"/>
  <c r="X1271" i="15" s="1"/>
  <c r="R1271" i="15"/>
  <c r="AO1271" i="15" s="1"/>
  <c r="P1271" i="15"/>
  <c r="M1271" i="15" s="1"/>
  <c r="O1271" i="15"/>
  <c r="N1271" i="15"/>
  <c r="H1271" i="15"/>
  <c r="G1271" i="15"/>
  <c r="D1271" i="15"/>
  <c r="BA1271" i="15" s="1"/>
  <c r="C1271" i="15"/>
  <c r="AM1270" i="15"/>
  <c r="AH1270" i="15"/>
  <c r="AI1270" i="15" s="1"/>
  <c r="W1270" i="15"/>
  <c r="Y1270" i="15" s="1"/>
  <c r="V1270" i="15"/>
  <c r="U1270" i="15"/>
  <c r="X1270" i="15" s="1"/>
  <c r="R1270" i="15"/>
  <c r="AO1270" i="15" s="1"/>
  <c r="P1270" i="15"/>
  <c r="M1270" i="15" s="1"/>
  <c r="O1270" i="15"/>
  <c r="N1270" i="15"/>
  <c r="H1270" i="15"/>
  <c r="G1270" i="15"/>
  <c r="D1270" i="15"/>
  <c r="BA1270" i="15" s="1"/>
  <c r="C1270" i="15"/>
  <c r="AM1269" i="15"/>
  <c r="AH1269" i="15"/>
  <c r="AI1269" i="15" s="1"/>
  <c r="W1269" i="15"/>
  <c r="Y1269" i="15" s="1"/>
  <c r="V1269" i="15"/>
  <c r="U1269" i="15"/>
  <c r="X1269" i="15" s="1"/>
  <c r="R1269" i="15"/>
  <c r="AO1269" i="15" s="1"/>
  <c r="P1269" i="15"/>
  <c r="O1269" i="15"/>
  <c r="N1269" i="15"/>
  <c r="H1269" i="15"/>
  <c r="G1269" i="15"/>
  <c r="D1269" i="15"/>
  <c r="BA1269" i="15" s="1"/>
  <c r="C1269" i="15"/>
  <c r="AM1268" i="15"/>
  <c r="AH1268" i="15"/>
  <c r="AI1268" i="15" s="1"/>
  <c r="W1268" i="15"/>
  <c r="Y1268" i="15" s="1"/>
  <c r="V1268" i="15"/>
  <c r="U1268" i="15"/>
  <c r="X1268" i="15" s="1"/>
  <c r="R1268" i="15"/>
  <c r="P1268" i="15"/>
  <c r="M1268" i="15" s="1"/>
  <c r="O1268" i="15"/>
  <c r="N1268" i="15"/>
  <c r="H1268" i="15"/>
  <c r="G1268" i="15"/>
  <c r="D1268" i="15"/>
  <c r="BA1268" i="15" s="1"/>
  <c r="C1268" i="15"/>
  <c r="AM1267" i="15"/>
  <c r="AH1267" i="15"/>
  <c r="AI1267" i="15" s="1"/>
  <c r="W1267" i="15"/>
  <c r="Y1267" i="15" s="1"/>
  <c r="V1267" i="15"/>
  <c r="U1267" i="15"/>
  <c r="X1267" i="15" s="1"/>
  <c r="R1267" i="15"/>
  <c r="AO1267" i="15" s="1"/>
  <c r="P1267" i="15"/>
  <c r="M1267" i="15" s="1"/>
  <c r="O1267" i="15"/>
  <c r="N1267" i="15"/>
  <c r="H1267" i="15"/>
  <c r="G1267" i="15"/>
  <c r="D1267" i="15"/>
  <c r="BA1267" i="15" s="1"/>
  <c r="C1267" i="15"/>
  <c r="AM1266" i="15"/>
  <c r="AH1266" i="15"/>
  <c r="AI1266" i="15" s="1"/>
  <c r="W1266" i="15"/>
  <c r="Y1266" i="15" s="1"/>
  <c r="V1266" i="15"/>
  <c r="U1266" i="15"/>
  <c r="X1266" i="15" s="1"/>
  <c r="R1266" i="15"/>
  <c r="P1266" i="15"/>
  <c r="M1266" i="15" s="1"/>
  <c r="O1266" i="15"/>
  <c r="N1266" i="15"/>
  <c r="H1266" i="15"/>
  <c r="G1266" i="15"/>
  <c r="D1266" i="15"/>
  <c r="BA1266" i="15" s="1"/>
  <c r="C1266" i="15"/>
  <c r="AM1265" i="15"/>
  <c r="AH1265" i="15"/>
  <c r="AI1265" i="15" s="1"/>
  <c r="W1265" i="15"/>
  <c r="Y1265" i="15" s="1"/>
  <c r="V1265" i="15"/>
  <c r="U1265" i="15"/>
  <c r="X1265" i="15" s="1"/>
  <c r="R1265" i="15"/>
  <c r="AO1265" i="15" s="1"/>
  <c r="P1265" i="15"/>
  <c r="M1265" i="15" s="1"/>
  <c r="O1265" i="15"/>
  <c r="N1265" i="15"/>
  <c r="H1265" i="15"/>
  <c r="G1265" i="15"/>
  <c r="D1265" i="15"/>
  <c r="BA1265" i="15" s="1"/>
  <c r="C1265" i="15"/>
  <c r="AM1264" i="15"/>
  <c r="AH1264" i="15"/>
  <c r="AI1264" i="15" s="1"/>
  <c r="W1264" i="15"/>
  <c r="Y1264" i="15" s="1"/>
  <c r="V1264" i="15"/>
  <c r="U1264" i="15"/>
  <c r="X1264" i="15" s="1"/>
  <c r="R1264" i="15"/>
  <c r="AO1264" i="15" s="1"/>
  <c r="P1264" i="15"/>
  <c r="M1264" i="15" s="1"/>
  <c r="O1264" i="15"/>
  <c r="N1264" i="15"/>
  <c r="H1264" i="15"/>
  <c r="G1264" i="15"/>
  <c r="D1264" i="15"/>
  <c r="BA1264" i="15" s="1"/>
  <c r="C1264" i="15"/>
  <c r="AM1263" i="15"/>
  <c r="AI1263" i="15"/>
  <c r="AH1263" i="15"/>
  <c r="W1263" i="15"/>
  <c r="Y1263" i="15" s="1"/>
  <c r="V1263" i="15"/>
  <c r="U1263" i="15"/>
  <c r="X1263" i="15" s="1"/>
  <c r="R1263" i="15"/>
  <c r="AO1263" i="15" s="1"/>
  <c r="P1263" i="15"/>
  <c r="O1263" i="15"/>
  <c r="N1263" i="15"/>
  <c r="H1263" i="15"/>
  <c r="G1263" i="15"/>
  <c r="D1263" i="15"/>
  <c r="BA1263" i="15" s="1"/>
  <c r="C1263" i="15"/>
  <c r="AM1262" i="15"/>
  <c r="AH1262" i="15"/>
  <c r="AI1262" i="15" s="1"/>
  <c r="W1262" i="15"/>
  <c r="Y1262" i="15" s="1"/>
  <c r="V1262" i="15"/>
  <c r="U1262" i="15"/>
  <c r="X1262" i="15" s="1"/>
  <c r="R1262" i="15"/>
  <c r="AO1262" i="15" s="1"/>
  <c r="P1262" i="15"/>
  <c r="M1262" i="15" s="1"/>
  <c r="O1262" i="15"/>
  <c r="N1262" i="15"/>
  <c r="H1262" i="15"/>
  <c r="G1262" i="15"/>
  <c r="D1262" i="15"/>
  <c r="BA1262" i="15" s="1"/>
  <c r="C1262" i="15"/>
  <c r="AM1261" i="15"/>
  <c r="AH1261" i="15"/>
  <c r="AI1261" i="15" s="1"/>
  <c r="W1261" i="15"/>
  <c r="Y1261" i="15" s="1"/>
  <c r="V1261" i="15"/>
  <c r="U1261" i="15"/>
  <c r="X1261" i="15" s="1"/>
  <c r="R1261" i="15"/>
  <c r="AO1261" i="15" s="1"/>
  <c r="P1261" i="15"/>
  <c r="M1261" i="15" s="1"/>
  <c r="O1261" i="15"/>
  <c r="N1261" i="15"/>
  <c r="H1261" i="15"/>
  <c r="G1261" i="15"/>
  <c r="D1261" i="15"/>
  <c r="BA1261" i="15" s="1"/>
  <c r="C1261" i="15"/>
  <c r="AM1260" i="15"/>
  <c r="AH1260" i="15"/>
  <c r="AI1260" i="15" s="1"/>
  <c r="W1260" i="15"/>
  <c r="Y1260" i="15" s="1"/>
  <c r="V1260" i="15"/>
  <c r="U1260" i="15"/>
  <c r="X1260" i="15" s="1"/>
  <c r="R1260" i="15"/>
  <c r="AO1260" i="15" s="1"/>
  <c r="P1260" i="15"/>
  <c r="M1260" i="15" s="1"/>
  <c r="O1260" i="15"/>
  <c r="N1260" i="15"/>
  <c r="H1260" i="15"/>
  <c r="G1260" i="15"/>
  <c r="D1260" i="15"/>
  <c r="BA1260" i="15" s="1"/>
  <c r="C1260" i="15"/>
  <c r="AM1259" i="15"/>
  <c r="AH1259" i="15"/>
  <c r="AI1259" i="15" s="1"/>
  <c r="W1259" i="15"/>
  <c r="Y1259" i="15" s="1"/>
  <c r="V1259" i="15"/>
  <c r="U1259" i="15"/>
  <c r="X1259" i="15" s="1"/>
  <c r="R1259" i="15"/>
  <c r="AO1259" i="15" s="1"/>
  <c r="P1259" i="15"/>
  <c r="M1259" i="15" s="1"/>
  <c r="O1259" i="15"/>
  <c r="N1259" i="15"/>
  <c r="H1259" i="15"/>
  <c r="G1259" i="15"/>
  <c r="D1259" i="15"/>
  <c r="BA1259" i="15" s="1"/>
  <c r="C1259" i="15"/>
  <c r="AM1258" i="15"/>
  <c r="AH1258" i="15"/>
  <c r="AI1258" i="15" s="1"/>
  <c r="W1258" i="15"/>
  <c r="Y1258" i="15" s="1"/>
  <c r="V1258" i="15"/>
  <c r="U1258" i="15"/>
  <c r="X1258" i="15" s="1"/>
  <c r="R1258" i="15"/>
  <c r="AO1258" i="15" s="1"/>
  <c r="P1258" i="15"/>
  <c r="M1258" i="15" s="1"/>
  <c r="O1258" i="15"/>
  <c r="N1258" i="15"/>
  <c r="H1258" i="15"/>
  <c r="G1258" i="15"/>
  <c r="D1258" i="15"/>
  <c r="BA1258" i="15" s="1"/>
  <c r="C1258" i="15"/>
  <c r="AM1257" i="15"/>
  <c r="AH1257" i="15"/>
  <c r="AI1257" i="15" s="1"/>
  <c r="W1257" i="15"/>
  <c r="Y1257" i="15" s="1"/>
  <c r="V1257" i="15"/>
  <c r="U1257" i="15"/>
  <c r="X1257" i="15" s="1"/>
  <c r="R1257" i="15"/>
  <c r="P1257" i="15"/>
  <c r="M1257" i="15" s="1"/>
  <c r="O1257" i="15"/>
  <c r="N1257" i="15"/>
  <c r="H1257" i="15"/>
  <c r="G1257" i="15"/>
  <c r="D1257" i="15"/>
  <c r="BA1257" i="15" s="1"/>
  <c r="C1257" i="15"/>
  <c r="AM1256" i="15"/>
  <c r="AH1256" i="15"/>
  <c r="AI1256" i="15" s="1"/>
  <c r="W1256" i="15"/>
  <c r="Y1256" i="15" s="1"/>
  <c r="V1256" i="15"/>
  <c r="U1256" i="15"/>
  <c r="X1256" i="15" s="1"/>
  <c r="R1256" i="15"/>
  <c r="AO1256" i="15" s="1"/>
  <c r="P1256" i="15"/>
  <c r="O1256" i="15"/>
  <c r="N1256" i="15"/>
  <c r="H1256" i="15"/>
  <c r="G1256" i="15"/>
  <c r="D1256" i="15"/>
  <c r="BA1256" i="15" s="1"/>
  <c r="C1256" i="15"/>
  <c r="AM1255" i="15"/>
  <c r="AH1255" i="15"/>
  <c r="AI1255" i="15" s="1"/>
  <c r="W1255" i="15"/>
  <c r="Y1255" i="15" s="1"/>
  <c r="V1255" i="15"/>
  <c r="U1255" i="15"/>
  <c r="X1255" i="15" s="1"/>
  <c r="R1255" i="15"/>
  <c r="AO1255" i="15" s="1"/>
  <c r="P1255" i="15"/>
  <c r="O1255" i="15"/>
  <c r="N1255" i="15"/>
  <c r="H1255" i="15"/>
  <c r="G1255" i="15"/>
  <c r="D1255" i="15"/>
  <c r="BA1255" i="15" s="1"/>
  <c r="C1255" i="15"/>
  <c r="AM1254" i="15"/>
  <c r="AH1254" i="15"/>
  <c r="AI1254" i="15" s="1"/>
  <c r="W1254" i="15"/>
  <c r="Y1254" i="15" s="1"/>
  <c r="V1254" i="15"/>
  <c r="U1254" i="15"/>
  <c r="X1254" i="15" s="1"/>
  <c r="R1254" i="15"/>
  <c r="AO1254" i="15" s="1"/>
  <c r="P1254" i="15"/>
  <c r="M1254" i="15" s="1"/>
  <c r="O1254" i="15"/>
  <c r="N1254" i="15"/>
  <c r="H1254" i="15"/>
  <c r="G1254" i="15"/>
  <c r="D1254" i="15"/>
  <c r="BA1254" i="15" s="1"/>
  <c r="C1254" i="15"/>
  <c r="AM1253" i="15"/>
  <c r="AH1253" i="15"/>
  <c r="AI1253" i="15" s="1"/>
  <c r="W1253" i="15"/>
  <c r="Y1253" i="15" s="1"/>
  <c r="V1253" i="15"/>
  <c r="U1253" i="15"/>
  <c r="X1253" i="15" s="1"/>
  <c r="R1253" i="15"/>
  <c r="AO1253" i="15" s="1"/>
  <c r="P1253" i="15"/>
  <c r="M1253" i="15" s="1"/>
  <c r="O1253" i="15"/>
  <c r="N1253" i="15"/>
  <c r="H1253" i="15"/>
  <c r="G1253" i="15"/>
  <c r="D1253" i="15"/>
  <c r="BA1253" i="15" s="1"/>
  <c r="C1253" i="15"/>
  <c r="BA1252" i="15"/>
  <c r="AM1252" i="15"/>
  <c r="AH1252" i="15"/>
  <c r="AI1252" i="15" s="1"/>
  <c r="W1252" i="15"/>
  <c r="Y1252" i="15" s="1"/>
  <c r="V1252" i="15"/>
  <c r="U1252" i="15"/>
  <c r="X1252" i="15" s="1"/>
  <c r="R1252" i="15"/>
  <c r="AO1252" i="15" s="1"/>
  <c r="P1252" i="15"/>
  <c r="M1252" i="15" s="1"/>
  <c r="O1252" i="15"/>
  <c r="N1252" i="15"/>
  <c r="H1252" i="15"/>
  <c r="Q1252" i="15" s="1"/>
  <c r="AP1252" i="15" s="1"/>
  <c r="G1252" i="15"/>
  <c r="D1252" i="15"/>
  <c r="C1252" i="15"/>
  <c r="AM1251" i="15"/>
  <c r="AI1251" i="15"/>
  <c r="AH1251" i="15"/>
  <c r="W1251" i="15"/>
  <c r="Y1251" i="15" s="1"/>
  <c r="V1251" i="15"/>
  <c r="U1251" i="15"/>
  <c r="X1251" i="15" s="1"/>
  <c r="R1251" i="15"/>
  <c r="AO1251" i="15" s="1"/>
  <c r="P1251" i="15"/>
  <c r="M1251" i="15" s="1"/>
  <c r="O1251" i="15"/>
  <c r="N1251" i="15"/>
  <c r="H1251" i="15"/>
  <c r="Q1251" i="15" s="1"/>
  <c r="G1251" i="15"/>
  <c r="D1251" i="15"/>
  <c r="BA1251" i="15" s="1"/>
  <c r="C1251" i="15"/>
  <c r="AM1250" i="15"/>
  <c r="AH1250" i="15"/>
  <c r="AI1250" i="15" s="1"/>
  <c r="W1250" i="15"/>
  <c r="Y1250" i="15" s="1"/>
  <c r="V1250" i="15"/>
  <c r="U1250" i="15"/>
  <c r="X1250" i="15" s="1"/>
  <c r="R1250" i="15"/>
  <c r="AO1250" i="15" s="1"/>
  <c r="P1250" i="15"/>
  <c r="M1250" i="15" s="1"/>
  <c r="O1250" i="15"/>
  <c r="N1250" i="15"/>
  <c r="H1250" i="15"/>
  <c r="G1250" i="15"/>
  <c r="D1250" i="15"/>
  <c r="BA1250" i="15" s="1"/>
  <c r="C1250" i="15"/>
  <c r="AM1249" i="15"/>
  <c r="AH1249" i="15"/>
  <c r="AI1249" i="15" s="1"/>
  <c r="W1249" i="15"/>
  <c r="Y1249" i="15" s="1"/>
  <c r="V1249" i="15"/>
  <c r="U1249" i="15"/>
  <c r="X1249" i="15" s="1"/>
  <c r="R1249" i="15"/>
  <c r="AO1249" i="15" s="1"/>
  <c r="P1249" i="15"/>
  <c r="O1249" i="15"/>
  <c r="N1249" i="15"/>
  <c r="H1249" i="15"/>
  <c r="G1249" i="15"/>
  <c r="D1249" i="15"/>
  <c r="BA1249" i="15" s="1"/>
  <c r="C1249" i="15"/>
  <c r="AM1248" i="15"/>
  <c r="AH1248" i="15"/>
  <c r="AI1248" i="15" s="1"/>
  <c r="W1248" i="15"/>
  <c r="Y1248" i="15" s="1"/>
  <c r="V1248" i="15"/>
  <c r="U1248" i="15"/>
  <c r="X1248" i="15" s="1"/>
  <c r="R1248" i="15"/>
  <c r="AO1248" i="15" s="1"/>
  <c r="P1248" i="15"/>
  <c r="M1248" i="15" s="1"/>
  <c r="O1248" i="15"/>
  <c r="N1248" i="15"/>
  <c r="H1248" i="15"/>
  <c r="G1248" i="15"/>
  <c r="D1248" i="15"/>
  <c r="BA1248" i="15" s="1"/>
  <c r="C1248" i="15"/>
  <c r="AM1247" i="15"/>
  <c r="AH1247" i="15"/>
  <c r="AI1247" i="15" s="1"/>
  <c r="W1247" i="15"/>
  <c r="Y1247" i="15" s="1"/>
  <c r="V1247" i="15"/>
  <c r="U1247" i="15"/>
  <c r="X1247" i="15" s="1"/>
  <c r="R1247" i="15"/>
  <c r="AO1247" i="15" s="1"/>
  <c r="P1247" i="15"/>
  <c r="M1247" i="15" s="1"/>
  <c r="O1247" i="15"/>
  <c r="N1247" i="15"/>
  <c r="H1247" i="15"/>
  <c r="G1247" i="15"/>
  <c r="D1247" i="15"/>
  <c r="BA1247" i="15" s="1"/>
  <c r="C1247" i="15"/>
  <c r="AM1246" i="15"/>
  <c r="AH1246" i="15"/>
  <c r="AI1246" i="15" s="1"/>
  <c r="W1246" i="15"/>
  <c r="Y1246" i="15" s="1"/>
  <c r="V1246" i="15"/>
  <c r="U1246" i="15"/>
  <c r="X1246" i="15" s="1"/>
  <c r="R1246" i="15"/>
  <c r="AO1246" i="15" s="1"/>
  <c r="P1246" i="15"/>
  <c r="M1246" i="15" s="1"/>
  <c r="O1246" i="15"/>
  <c r="N1246" i="15"/>
  <c r="H1246" i="15"/>
  <c r="G1246" i="15"/>
  <c r="D1246" i="15"/>
  <c r="BA1246" i="15" s="1"/>
  <c r="C1246" i="15"/>
  <c r="AM1245" i="15"/>
  <c r="AH1245" i="15"/>
  <c r="AI1245" i="15" s="1"/>
  <c r="W1245" i="15"/>
  <c r="Y1245" i="15" s="1"/>
  <c r="V1245" i="15"/>
  <c r="U1245" i="15"/>
  <c r="X1245" i="15" s="1"/>
  <c r="R1245" i="15"/>
  <c r="AO1245" i="15" s="1"/>
  <c r="P1245" i="15"/>
  <c r="M1245" i="15" s="1"/>
  <c r="O1245" i="15"/>
  <c r="N1245" i="15"/>
  <c r="H1245" i="15"/>
  <c r="G1245" i="15"/>
  <c r="D1245" i="15"/>
  <c r="BA1245" i="15" s="1"/>
  <c r="C1245" i="15"/>
  <c r="AM1244" i="15"/>
  <c r="AH1244" i="15"/>
  <c r="AI1244" i="15" s="1"/>
  <c r="W1244" i="15"/>
  <c r="Y1244" i="15" s="1"/>
  <c r="V1244" i="15"/>
  <c r="U1244" i="15"/>
  <c r="X1244" i="15" s="1"/>
  <c r="R1244" i="15"/>
  <c r="AO1244" i="15" s="1"/>
  <c r="P1244" i="15"/>
  <c r="M1244" i="15" s="1"/>
  <c r="O1244" i="15"/>
  <c r="N1244" i="15"/>
  <c r="H1244" i="15"/>
  <c r="G1244" i="15"/>
  <c r="D1244" i="15"/>
  <c r="BA1244" i="15" s="1"/>
  <c r="C1244" i="15"/>
  <c r="AM1243" i="15"/>
  <c r="AH1243" i="15"/>
  <c r="AI1243" i="15" s="1"/>
  <c r="W1243" i="15"/>
  <c r="Y1243" i="15" s="1"/>
  <c r="V1243" i="15"/>
  <c r="U1243" i="15"/>
  <c r="X1243" i="15" s="1"/>
  <c r="R1243" i="15"/>
  <c r="AO1243" i="15" s="1"/>
  <c r="P1243" i="15"/>
  <c r="O1243" i="15"/>
  <c r="N1243" i="15"/>
  <c r="H1243" i="15"/>
  <c r="G1243" i="15"/>
  <c r="D1243" i="15"/>
  <c r="BA1243" i="15" s="1"/>
  <c r="C1243" i="15"/>
  <c r="AM1242" i="15"/>
  <c r="AH1242" i="15"/>
  <c r="AI1242" i="15" s="1"/>
  <c r="W1242" i="15"/>
  <c r="Y1242" i="15" s="1"/>
  <c r="V1242" i="15"/>
  <c r="U1242" i="15"/>
  <c r="X1242" i="15" s="1"/>
  <c r="R1242" i="15"/>
  <c r="AO1242" i="15" s="1"/>
  <c r="P1242" i="15"/>
  <c r="M1242" i="15" s="1"/>
  <c r="O1242" i="15"/>
  <c r="N1242" i="15"/>
  <c r="H1242" i="15"/>
  <c r="Q1242" i="15" s="1"/>
  <c r="G1242" i="15"/>
  <c r="D1242" i="15"/>
  <c r="BA1242" i="15" s="1"/>
  <c r="C1242" i="15"/>
  <c r="AM1241" i="15"/>
  <c r="AH1241" i="15"/>
  <c r="AI1241" i="15" s="1"/>
  <c r="W1241" i="15"/>
  <c r="Y1241" i="15" s="1"/>
  <c r="V1241" i="15"/>
  <c r="U1241" i="15"/>
  <c r="X1241" i="15" s="1"/>
  <c r="R1241" i="15"/>
  <c r="AO1241" i="15" s="1"/>
  <c r="P1241" i="15"/>
  <c r="M1241" i="15" s="1"/>
  <c r="O1241" i="15"/>
  <c r="N1241" i="15"/>
  <c r="H1241" i="15"/>
  <c r="G1241" i="15"/>
  <c r="D1241" i="15"/>
  <c r="BA1241" i="15" s="1"/>
  <c r="C1241" i="15"/>
  <c r="AM1240" i="15"/>
  <c r="AH1240" i="15"/>
  <c r="AI1240" i="15" s="1"/>
  <c r="W1240" i="15"/>
  <c r="Y1240" i="15" s="1"/>
  <c r="V1240" i="15"/>
  <c r="U1240" i="15"/>
  <c r="X1240" i="15" s="1"/>
  <c r="R1240" i="15"/>
  <c r="AO1240" i="15" s="1"/>
  <c r="P1240" i="15"/>
  <c r="M1240" i="15" s="1"/>
  <c r="O1240" i="15"/>
  <c r="N1240" i="15"/>
  <c r="H1240" i="15"/>
  <c r="G1240" i="15"/>
  <c r="D1240" i="15"/>
  <c r="BA1240" i="15" s="1"/>
  <c r="C1240" i="15"/>
  <c r="AM1239" i="15"/>
  <c r="AH1239" i="15"/>
  <c r="AI1239" i="15" s="1"/>
  <c r="W1239" i="15"/>
  <c r="Y1239" i="15" s="1"/>
  <c r="V1239" i="15"/>
  <c r="U1239" i="15"/>
  <c r="X1239" i="15" s="1"/>
  <c r="R1239" i="15"/>
  <c r="AO1239" i="15" s="1"/>
  <c r="P1239" i="15"/>
  <c r="M1239" i="15" s="1"/>
  <c r="O1239" i="15"/>
  <c r="N1239" i="15"/>
  <c r="H1239" i="15"/>
  <c r="G1239" i="15"/>
  <c r="D1239" i="15"/>
  <c r="BA1239" i="15" s="1"/>
  <c r="C1239" i="15"/>
  <c r="AM1238" i="15"/>
  <c r="AH1238" i="15"/>
  <c r="AI1238" i="15" s="1"/>
  <c r="W1238" i="15"/>
  <c r="Y1238" i="15" s="1"/>
  <c r="V1238" i="15"/>
  <c r="U1238" i="15"/>
  <c r="X1238" i="15" s="1"/>
  <c r="R1238" i="15"/>
  <c r="AO1238" i="15" s="1"/>
  <c r="P1238" i="15"/>
  <c r="M1238" i="15" s="1"/>
  <c r="O1238" i="15"/>
  <c r="N1238" i="15"/>
  <c r="H1238" i="15"/>
  <c r="G1238" i="15"/>
  <c r="D1238" i="15"/>
  <c r="BA1238" i="15" s="1"/>
  <c r="C1238" i="15"/>
  <c r="AM1237" i="15"/>
  <c r="AH1237" i="15"/>
  <c r="AI1237" i="15" s="1"/>
  <c r="W1237" i="15"/>
  <c r="Y1237" i="15" s="1"/>
  <c r="V1237" i="15"/>
  <c r="U1237" i="15"/>
  <c r="X1237" i="15" s="1"/>
  <c r="R1237" i="15"/>
  <c r="P1237" i="15"/>
  <c r="M1237" i="15" s="1"/>
  <c r="O1237" i="15"/>
  <c r="N1237" i="15"/>
  <c r="H1237" i="15"/>
  <c r="G1237" i="15"/>
  <c r="D1237" i="15"/>
  <c r="BA1237" i="15" s="1"/>
  <c r="C1237" i="15"/>
  <c r="AM1236" i="15"/>
  <c r="AH1236" i="15"/>
  <c r="AI1236" i="15" s="1"/>
  <c r="W1236" i="15"/>
  <c r="Y1236" i="15" s="1"/>
  <c r="V1236" i="15"/>
  <c r="U1236" i="15"/>
  <c r="X1236" i="15" s="1"/>
  <c r="R1236" i="15"/>
  <c r="AO1236" i="15" s="1"/>
  <c r="P1236" i="15"/>
  <c r="M1236" i="15" s="1"/>
  <c r="O1236" i="15"/>
  <c r="N1236" i="15"/>
  <c r="H1236" i="15"/>
  <c r="G1236" i="15"/>
  <c r="D1236" i="15"/>
  <c r="BA1236" i="15" s="1"/>
  <c r="C1236" i="15"/>
  <c r="AM1235" i="15"/>
  <c r="AH1235" i="15"/>
  <c r="AI1235" i="15" s="1"/>
  <c r="W1235" i="15"/>
  <c r="Y1235" i="15" s="1"/>
  <c r="V1235" i="15"/>
  <c r="U1235" i="15"/>
  <c r="X1235" i="15" s="1"/>
  <c r="R1235" i="15"/>
  <c r="AO1235" i="15" s="1"/>
  <c r="P1235" i="15"/>
  <c r="O1235" i="15"/>
  <c r="N1235" i="15"/>
  <c r="H1235" i="15"/>
  <c r="G1235" i="15"/>
  <c r="D1235" i="15"/>
  <c r="BA1235" i="15" s="1"/>
  <c r="C1235" i="15"/>
  <c r="AM1234" i="15"/>
  <c r="AH1234" i="15"/>
  <c r="AI1234" i="15" s="1"/>
  <c r="W1234" i="15"/>
  <c r="Y1234" i="15" s="1"/>
  <c r="V1234" i="15"/>
  <c r="U1234" i="15"/>
  <c r="X1234" i="15" s="1"/>
  <c r="R1234" i="15"/>
  <c r="Q1234" i="15" s="1"/>
  <c r="P1234" i="15"/>
  <c r="M1234" i="15" s="1"/>
  <c r="O1234" i="15"/>
  <c r="N1234" i="15"/>
  <c r="H1234" i="15"/>
  <c r="G1234" i="15"/>
  <c r="D1234" i="15"/>
  <c r="BA1234" i="15" s="1"/>
  <c r="C1234" i="15"/>
  <c r="AM1233" i="15"/>
  <c r="AH1233" i="15"/>
  <c r="AI1233" i="15" s="1"/>
  <c r="W1233" i="15"/>
  <c r="Y1233" i="15" s="1"/>
  <c r="V1233" i="15"/>
  <c r="U1233" i="15"/>
  <c r="X1233" i="15" s="1"/>
  <c r="R1233" i="15"/>
  <c r="AO1233" i="15" s="1"/>
  <c r="P1233" i="15"/>
  <c r="M1233" i="15" s="1"/>
  <c r="O1233" i="15"/>
  <c r="N1233" i="15"/>
  <c r="H1233" i="15"/>
  <c r="G1233" i="15"/>
  <c r="D1233" i="15"/>
  <c r="BA1233" i="15" s="1"/>
  <c r="C1233" i="15"/>
  <c r="AM1232" i="15"/>
  <c r="AH1232" i="15"/>
  <c r="AI1232" i="15" s="1"/>
  <c r="W1232" i="15"/>
  <c r="Y1232" i="15" s="1"/>
  <c r="V1232" i="15"/>
  <c r="U1232" i="15"/>
  <c r="X1232" i="15" s="1"/>
  <c r="R1232" i="15"/>
  <c r="AO1232" i="15" s="1"/>
  <c r="P1232" i="15"/>
  <c r="M1232" i="15" s="1"/>
  <c r="O1232" i="15"/>
  <c r="N1232" i="15"/>
  <c r="H1232" i="15"/>
  <c r="G1232" i="15"/>
  <c r="D1232" i="15"/>
  <c r="BA1232" i="15" s="1"/>
  <c r="C1232" i="15"/>
  <c r="AM1231" i="15"/>
  <c r="AH1231" i="15"/>
  <c r="AI1231" i="15" s="1"/>
  <c r="W1231" i="15"/>
  <c r="Y1231" i="15" s="1"/>
  <c r="V1231" i="15"/>
  <c r="U1231" i="15"/>
  <c r="X1231" i="15" s="1"/>
  <c r="R1231" i="15"/>
  <c r="AO1231" i="15" s="1"/>
  <c r="P1231" i="15"/>
  <c r="M1231" i="15" s="1"/>
  <c r="O1231" i="15"/>
  <c r="N1231" i="15"/>
  <c r="H1231" i="15"/>
  <c r="G1231" i="15"/>
  <c r="D1231" i="15"/>
  <c r="BA1231" i="15" s="1"/>
  <c r="C1231" i="15"/>
  <c r="AM1230" i="15"/>
  <c r="AH1230" i="15"/>
  <c r="AI1230" i="15" s="1"/>
  <c r="W1230" i="15"/>
  <c r="Y1230" i="15" s="1"/>
  <c r="V1230" i="15"/>
  <c r="U1230" i="15"/>
  <c r="X1230" i="15" s="1"/>
  <c r="R1230" i="15"/>
  <c r="AO1230" i="15" s="1"/>
  <c r="P1230" i="15"/>
  <c r="M1230" i="15" s="1"/>
  <c r="O1230" i="15"/>
  <c r="N1230" i="15"/>
  <c r="H1230" i="15"/>
  <c r="G1230" i="15"/>
  <c r="D1230" i="15"/>
  <c r="BA1230" i="15" s="1"/>
  <c r="C1230" i="15"/>
  <c r="AM1229" i="15"/>
  <c r="AH1229" i="15"/>
  <c r="AI1229" i="15" s="1"/>
  <c r="W1229" i="15"/>
  <c r="Y1229" i="15" s="1"/>
  <c r="V1229" i="15"/>
  <c r="U1229" i="15"/>
  <c r="X1229" i="15" s="1"/>
  <c r="R1229" i="15"/>
  <c r="P1229" i="15"/>
  <c r="O1229" i="15"/>
  <c r="N1229" i="15"/>
  <c r="H1229" i="15"/>
  <c r="G1229" i="15"/>
  <c r="D1229" i="15"/>
  <c r="BA1229" i="15" s="1"/>
  <c r="C1229" i="15"/>
  <c r="AM1228" i="15"/>
  <c r="AH1228" i="15"/>
  <c r="AI1228" i="15" s="1"/>
  <c r="W1228" i="15"/>
  <c r="Y1228" i="15" s="1"/>
  <c r="V1228" i="15"/>
  <c r="U1228" i="15"/>
  <c r="X1228" i="15" s="1"/>
  <c r="R1228" i="15"/>
  <c r="AO1228" i="15" s="1"/>
  <c r="P1228" i="15"/>
  <c r="M1228" i="15" s="1"/>
  <c r="O1228" i="15"/>
  <c r="N1228" i="15"/>
  <c r="H1228" i="15"/>
  <c r="G1228" i="15"/>
  <c r="D1228" i="15"/>
  <c r="BA1228" i="15" s="1"/>
  <c r="C1228" i="15"/>
  <c r="AM1227" i="15"/>
  <c r="AH1227" i="15"/>
  <c r="AI1227" i="15" s="1"/>
  <c r="W1227" i="15"/>
  <c r="Y1227" i="15" s="1"/>
  <c r="V1227" i="15"/>
  <c r="U1227" i="15"/>
  <c r="X1227" i="15" s="1"/>
  <c r="R1227" i="15"/>
  <c r="AO1227" i="15" s="1"/>
  <c r="P1227" i="15"/>
  <c r="M1227" i="15" s="1"/>
  <c r="O1227" i="15"/>
  <c r="N1227" i="15"/>
  <c r="H1227" i="15"/>
  <c r="G1227" i="15"/>
  <c r="D1227" i="15"/>
  <c r="BA1227" i="15" s="1"/>
  <c r="C1227" i="15"/>
  <c r="AM1226" i="15"/>
  <c r="AH1226" i="15"/>
  <c r="AI1226" i="15" s="1"/>
  <c r="W1226" i="15"/>
  <c r="Y1226" i="15" s="1"/>
  <c r="V1226" i="15"/>
  <c r="U1226" i="15"/>
  <c r="X1226" i="15" s="1"/>
  <c r="R1226" i="15"/>
  <c r="AO1226" i="15" s="1"/>
  <c r="P1226" i="15"/>
  <c r="M1226" i="15" s="1"/>
  <c r="O1226" i="15"/>
  <c r="N1226" i="15"/>
  <c r="H1226" i="15"/>
  <c r="G1226" i="15"/>
  <c r="D1226" i="15"/>
  <c r="BA1226" i="15" s="1"/>
  <c r="C1226" i="15"/>
  <c r="AM1225" i="15"/>
  <c r="AH1225" i="15"/>
  <c r="AI1225" i="15" s="1"/>
  <c r="W1225" i="15"/>
  <c r="Y1225" i="15" s="1"/>
  <c r="V1225" i="15"/>
  <c r="U1225" i="15"/>
  <c r="X1225" i="15" s="1"/>
  <c r="R1225" i="15"/>
  <c r="AO1225" i="15" s="1"/>
  <c r="P1225" i="15"/>
  <c r="M1225" i="15" s="1"/>
  <c r="O1225" i="15"/>
  <c r="N1225" i="15"/>
  <c r="H1225" i="15"/>
  <c r="G1225" i="15"/>
  <c r="D1225" i="15"/>
  <c r="BA1225" i="15" s="1"/>
  <c r="C1225" i="15"/>
  <c r="AM1224" i="15"/>
  <c r="AH1224" i="15"/>
  <c r="AI1224" i="15" s="1"/>
  <c r="W1224" i="15"/>
  <c r="Y1224" i="15" s="1"/>
  <c r="V1224" i="15"/>
  <c r="U1224" i="15"/>
  <c r="X1224" i="15" s="1"/>
  <c r="R1224" i="15"/>
  <c r="AO1224" i="15" s="1"/>
  <c r="P1224" i="15"/>
  <c r="M1224" i="15" s="1"/>
  <c r="O1224" i="15"/>
  <c r="N1224" i="15"/>
  <c r="H1224" i="15"/>
  <c r="G1224" i="15"/>
  <c r="D1224" i="15"/>
  <c r="BA1224" i="15" s="1"/>
  <c r="C1224" i="15"/>
  <c r="AM1223" i="15"/>
  <c r="AI1223" i="15"/>
  <c r="AH1223" i="15"/>
  <c r="W1223" i="15"/>
  <c r="Y1223" i="15" s="1"/>
  <c r="V1223" i="15"/>
  <c r="U1223" i="15"/>
  <c r="X1223" i="15" s="1"/>
  <c r="R1223" i="15"/>
  <c r="AO1223" i="15" s="1"/>
  <c r="P1223" i="15"/>
  <c r="O1223" i="15"/>
  <c r="N1223" i="15"/>
  <c r="H1223" i="15"/>
  <c r="G1223" i="15"/>
  <c r="D1223" i="15"/>
  <c r="BA1223" i="15" s="1"/>
  <c r="C1223" i="15"/>
  <c r="AM1222" i="15"/>
  <c r="AH1222" i="15"/>
  <c r="AI1222" i="15" s="1"/>
  <c r="W1222" i="15"/>
  <c r="Y1222" i="15" s="1"/>
  <c r="V1222" i="15"/>
  <c r="U1222" i="15"/>
  <c r="X1222" i="15" s="1"/>
  <c r="R1222" i="15"/>
  <c r="P1222" i="15"/>
  <c r="M1222" i="15" s="1"/>
  <c r="O1222" i="15"/>
  <c r="N1222" i="15"/>
  <c r="H1222" i="15"/>
  <c r="G1222" i="15"/>
  <c r="D1222" i="15"/>
  <c r="BA1222" i="15" s="1"/>
  <c r="C1222" i="15"/>
  <c r="AM1221" i="15"/>
  <c r="AH1221" i="15"/>
  <c r="AI1221" i="15" s="1"/>
  <c r="W1221" i="15"/>
  <c r="Y1221" i="15" s="1"/>
  <c r="V1221" i="15"/>
  <c r="U1221" i="15"/>
  <c r="X1221" i="15" s="1"/>
  <c r="R1221" i="15"/>
  <c r="AO1221" i="15" s="1"/>
  <c r="P1221" i="15"/>
  <c r="M1221" i="15" s="1"/>
  <c r="O1221" i="15"/>
  <c r="N1221" i="15"/>
  <c r="H1221" i="15"/>
  <c r="G1221" i="15"/>
  <c r="D1221" i="15"/>
  <c r="BA1221" i="15" s="1"/>
  <c r="C1221" i="15"/>
  <c r="AM1220" i="15"/>
  <c r="AH1220" i="15"/>
  <c r="AI1220" i="15" s="1"/>
  <c r="W1220" i="15"/>
  <c r="Y1220" i="15" s="1"/>
  <c r="V1220" i="15"/>
  <c r="U1220" i="15"/>
  <c r="X1220" i="15" s="1"/>
  <c r="R1220" i="15"/>
  <c r="AQ1220" i="15" s="1"/>
  <c r="P1220" i="15"/>
  <c r="M1220" i="15" s="1"/>
  <c r="O1220" i="15"/>
  <c r="N1220" i="15"/>
  <c r="H1220" i="15"/>
  <c r="G1220" i="15"/>
  <c r="D1220" i="15"/>
  <c r="BA1220" i="15" s="1"/>
  <c r="C1220" i="15"/>
  <c r="AM1219" i="15"/>
  <c r="AH1219" i="15"/>
  <c r="AI1219" i="15" s="1"/>
  <c r="W1219" i="15"/>
  <c r="Y1219" i="15" s="1"/>
  <c r="V1219" i="15"/>
  <c r="U1219" i="15"/>
  <c r="X1219" i="15" s="1"/>
  <c r="R1219" i="15"/>
  <c r="AO1219" i="15" s="1"/>
  <c r="P1219" i="15"/>
  <c r="M1219" i="15" s="1"/>
  <c r="O1219" i="15"/>
  <c r="N1219" i="15"/>
  <c r="H1219" i="15"/>
  <c r="G1219" i="15"/>
  <c r="D1219" i="15"/>
  <c r="BA1219" i="15" s="1"/>
  <c r="C1219" i="15"/>
  <c r="AM1218" i="15"/>
  <c r="AH1218" i="15"/>
  <c r="AI1218" i="15" s="1"/>
  <c r="W1218" i="15"/>
  <c r="Y1218" i="15" s="1"/>
  <c r="V1218" i="15"/>
  <c r="U1218" i="15"/>
  <c r="X1218" i="15" s="1"/>
  <c r="R1218" i="15"/>
  <c r="AO1218" i="15" s="1"/>
  <c r="P1218" i="15"/>
  <c r="M1218" i="15" s="1"/>
  <c r="O1218" i="15"/>
  <c r="N1218" i="15"/>
  <c r="H1218" i="15"/>
  <c r="G1218" i="15"/>
  <c r="D1218" i="15"/>
  <c r="BA1218" i="15" s="1"/>
  <c r="C1218" i="15"/>
  <c r="AM1217" i="15"/>
  <c r="AH1217" i="15"/>
  <c r="AI1217" i="15" s="1"/>
  <c r="W1217" i="15"/>
  <c r="Y1217" i="15" s="1"/>
  <c r="V1217" i="15"/>
  <c r="U1217" i="15"/>
  <c r="X1217" i="15" s="1"/>
  <c r="R1217" i="15"/>
  <c r="AO1217" i="15" s="1"/>
  <c r="P1217" i="15"/>
  <c r="M1217" i="15" s="1"/>
  <c r="O1217" i="15"/>
  <c r="N1217" i="15"/>
  <c r="H1217" i="15"/>
  <c r="G1217" i="15"/>
  <c r="D1217" i="15"/>
  <c r="BA1217" i="15" s="1"/>
  <c r="C1217" i="15"/>
  <c r="AM1216" i="15"/>
  <c r="AH1216" i="15"/>
  <c r="AI1216" i="15" s="1"/>
  <c r="W1216" i="15"/>
  <c r="Y1216" i="15" s="1"/>
  <c r="V1216" i="15"/>
  <c r="U1216" i="15"/>
  <c r="X1216" i="15" s="1"/>
  <c r="R1216" i="15"/>
  <c r="AO1216" i="15" s="1"/>
  <c r="P1216" i="15"/>
  <c r="O1216" i="15"/>
  <c r="N1216" i="15"/>
  <c r="H1216" i="15"/>
  <c r="G1216" i="15"/>
  <c r="D1216" i="15"/>
  <c r="BA1216" i="15" s="1"/>
  <c r="C1216" i="15"/>
  <c r="AM1215" i="15"/>
  <c r="AH1215" i="15"/>
  <c r="AI1215" i="15" s="1"/>
  <c r="W1215" i="15"/>
  <c r="Y1215" i="15" s="1"/>
  <c r="V1215" i="15"/>
  <c r="U1215" i="15"/>
  <c r="X1215" i="15" s="1"/>
  <c r="R1215" i="15"/>
  <c r="AO1215" i="15" s="1"/>
  <c r="P1215" i="15"/>
  <c r="O1215" i="15"/>
  <c r="N1215" i="15"/>
  <c r="H1215" i="15"/>
  <c r="G1215" i="15"/>
  <c r="D1215" i="15"/>
  <c r="BA1215" i="15" s="1"/>
  <c r="C1215" i="15"/>
  <c r="AM1214" i="15"/>
  <c r="AH1214" i="15"/>
  <c r="AI1214" i="15" s="1"/>
  <c r="W1214" i="15"/>
  <c r="Y1214" i="15" s="1"/>
  <c r="V1214" i="15"/>
  <c r="U1214" i="15"/>
  <c r="X1214" i="15" s="1"/>
  <c r="R1214" i="15"/>
  <c r="AO1214" i="15" s="1"/>
  <c r="P1214" i="15"/>
  <c r="M1214" i="15" s="1"/>
  <c r="O1214" i="15"/>
  <c r="N1214" i="15"/>
  <c r="H1214" i="15"/>
  <c r="G1214" i="15"/>
  <c r="D1214" i="15"/>
  <c r="BA1214" i="15" s="1"/>
  <c r="C1214" i="15"/>
  <c r="AM1213" i="15"/>
  <c r="AH1213" i="15"/>
  <c r="AI1213" i="15" s="1"/>
  <c r="W1213" i="15"/>
  <c r="Y1213" i="15" s="1"/>
  <c r="V1213" i="15"/>
  <c r="U1213" i="15"/>
  <c r="X1213" i="15" s="1"/>
  <c r="R1213" i="15"/>
  <c r="AO1213" i="15" s="1"/>
  <c r="P1213" i="15"/>
  <c r="O1213" i="15"/>
  <c r="N1213" i="15"/>
  <c r="H1213" i="15"/>
  <c r="G1213" i="15"/>
  <c r="D1213" i="15"/>
  <c r="BA1213" i="15" s="1"/>
  <c r="C1213" i="15"/>
  <c r="AM1212" i="15"/>
  <c r="AH1212" i="15"/>
  <c r="AI1212" i="15" s="1"/>
  <c r="W1212" i="15"/>
  <c r="Y1212" i="15" s="1"/>
  <c r="V1212" i="15"/>
  <c r="U1212" i="15"/>
  <c r="X1212" i="15" s="1"/>
  <c r="R1212" i="15"/>
  <c r="AO1212" i="15" s="1"/>
  <c r="P1212" i="15"/>
  <c r="M1212" i="15" s="1"/>
  <c r="O1212" i="15"/>
  <c r="N1212" i="15"/>
  <c r="H1212" i="15"/>
  <c r="G1212" i="15"/>
  <c r="D1212" i="15"/>
  <c r="BA1212" i="15" s="1"/>
  <c r="C1212" i="15"/>
  <c r="AM1211" i="15"/>
  <c r="AH1211" i="15"/>
  <c r="AI1211" i="15" s="1"/>
  <c r="W1211" i="15"/>
  <c r="Y1211" i="15" s="1"/>
  <c r="V1211" i="15"/>
  <c r="U1211" i="15"/>
  <c r="X1211" i="15" s="1"/>
  <c r="R1211" i="15"/>
  <c r="P1211" i="15"/>
  <c r="M1211" i="15" s="1"/>
  <c r="O1211" i="15"/>
  <c r="N1211" i="15"/>
  <c r="H1211" i="15"/>
  <c r="G1211" i="15"/>
  <c r="D1211" i="15"/>
  <c r="BA1211" i="15" s="1"/>
  <c r="C1211" i="15"/>
  <c r="AM1210" i="15"/>
  <c r="AH1210" i="15"/>
  <c r="AI1210" i="15" s="1"/>
  <c r="W1210" i="15"/>
  <c r="Y1210" i="15" s="1"/>
  <c r="V1210" i="15"/>
  <c r="U1210" i="15"/>
  <c r="X1210" i="15" s="1"/>
  <c r="R1210" i="15"/>
  <c r="Q1210" i="15" s="1"/>
  <c r="AP1210" i="15" s="1"/>
  <c r="P1210" i="15"/>
  <c r="M1210" i="15" s="1"/>
  <c r="O1210" i="15"/>
  <c r="N1210" i="15"/>
  <c r="H1210" i="15"/>
  <c r="G1210" i="15"/>
  <c r="D1210" i="15"/>
  <c r="BA1210" i="15" s="1"/>
  <c r="C1210" i="15"/>
  <c r="AM1209" i="15"/>
  <c r="AH1209" i="15"/>
  <c r="AI1209" i="15" s="1"/>
  <c r="W1209" i="15"/>
  <c r="Y1209" i="15" s="1"/>
  <c r="V1209" i="15"/>
  <c r="U1209" i="15"/>
  <c r="X1209" i="15" s="1"/>
  <c r="R1209" i="15"/>
  <c r="AO1209" i="15" s="1"/>
  <c r="P1209" i="15"/>
  <c r="O1209" i="15"/>
  <c r="N1209" i="15"/>
  <c r="H1209" i="15"/>
  <c r="G1209" i="15"/>
  <c r="D1209" i="15"/>
  <c r="BA1209" i="15" s="1"/>
  <c r="C1209" i="15"/>
  <c r="AM1208" i="15"/>
  <c r="AH1208" i="15"/>
  <c r="AI1208" i="15" s="1"/>
  <c r="W1208" i="15"/>
  <c r="Y1208" i="15" s="1"/>
  <c r="V1208" i="15"/>
  <c r="U1208" i="15"/>
  <c r="X1208" i="15" s="1"/>
  <c r="R1208" i="15"/>
  <c r="AO1208" i="15" s="1"/>
  <c r="P1208" i="15"/>
  <c r="M1208" i="15" s="1"/>
  <c r="O1208" i="15"/>
  <c r="N1208" i="15"/>
  <c r="H1208" i="15"/>
  <c r="G1208" i="15"/>
  <c r="D1208" i="15"/>
  <c r="BA1208" i="15" s="1"/>
  <c r="C1208" i="15"/>
  <c r="AM1207" i="15"/>
  <c r="AH1207" i="15"/>
  <c r="AI1207" i="15" s="1"/>
  <c r="W1207" i="15"/>
  <c r="Y1207" i="15" s="1"/>
  <c r="V1207" i="15"/>
  <c r="U1207" i="15"/>
  <c r="X1207" i="15" s="1"/>
  <c r="R1207" i="15"/>
  <c r="AO1207" i="15" s="1"/>
  <c r="P1207" i="15"/>
  <c r="M1207" i="15" s="1"/>
  <c r="O1207" i="15"/>
  <c r="N1207" i="15"/>
  <c r="H1207" i="15"/>
  <c r="G1207" i="15"/>
  <c r="D1207" i="15"/>
  <c r="BA1207" i="15" s="1"/>
  <c r="C1207" i="15"/>
  <c r="AM1206" i="15"/>
  <c r="AH1206" i="15"/>
  <c r="AI1206" i="15" s="1"/>
  <c r="W1206" i="15"/>
  <c r="Y1206" i="15" s="1"/>
  <c r="V1206" i="15"/>
  <c r="U1206" i="15"/>
  <c r="X1206" i="15" s="1"/>
  <c r="R1206" i="15"/>
  <c r="AO1206" i="15" s="1"/>
  <c r="P1206" i="15"/>
  <c r="M1206" i="15" s="1"/>
  <c r="O1206" i="15"/>
  <c r="N1206" i="15"/>
  <c r="H1206" i="15"/>
  <c r="G1206" i="15"/>
  <c r="D1206" i="15"/>
  <c r="BA1206" i="15" s="1"/>
  <c r="C1206" i="15"/>
  <c r="AM1205" i="15"/>
  <c r="AH1205" i="15"/>
  <c r="AI1205" i="15" s="1"/>
  <c r="W1205" i="15"/>
  <c r="Y1205" i="15" s="1"/>
  <c r="V1205" i="15"/>
  <c r="U1205" i="15"/>
  <c r="X1205" i="15" s="1"/>
  <c r="R1205" i="15"/>
  <c r="AO1205" i="15" s="1"/>
  <c r="P1205" i="15"/>
  <c r="M1205" i="15" s="1"/>
  <c r="O1205" i="15"/>
  <c r="N1205" i="15"/>
  <c r="H1205" i="15"/>
  <c r="G1205" i="15"/>
  <c r="D1205" i="15"/>
  <c r="BA1205" i="15" s="1"/>
  <c r="C1205" i="15"/>
  <c r="AM1204" i="15"/>
  <c r="AH1204" i="15"/>
  <c r="AI1204" i="15" s="1"/>
  <c r="W1204" i="15"/>
  <c r="Y1204" i="15" s="1"/>
  <c r="V1204" i="15"/>
  <c r="U1204" i="15"/>
  <c r="X1204" i="15" s="1"/>
  <c r="R1204" i="15"/>
  <c r="P1204" i="15"/>
  <c r="O1204" i="15"/>
  <c r="N1204" i="15"/>
  <c r="M1204" i="15"/>
  <c r="H1204" i="15"/>
  <c r="G1204" i="15"/>
  <c r="D1204" i="15"/>
  <c r="BA1204" i="15" s="1"/>
  <c r="C1204" i="15"/>
  <c r="AM1203" i="15"/>
  <c r="AH1203" i="15"/>
  <c r="AI1203" i="15" s="1"/>
  <c r="W1203" i="15"/>
  <c r="Y1203" i="15" s="1"/>
  <c r="V1203" i="15"/>
  <c r="U1203" i="15"/>
  <c r="X1203" i="15" s="1"/>
  <c r="R1203" i="15"/>
  <c r="AO1203" i="15" s="1"/>
  <c r="P1203" i="15"/>
  <c r="O1203" i="15"/>
  <c r="N1203" i="15"/>
  <c r="H1203" i="15"/>
  <c r="G1203" i="15"/>
  <c r="D1203" i="15"/>
  <c r="BA1203" i="15" s="1"/>
  <c r="C1203" i="15"/>
  <c r="AM1202" i="15"/>
  <c r="AH1202" i="15"/>
  <c r="AI1202" i="15" s="1"/>
  <c r="W1202" i="15"/>
  <c r="Y1202" i="15" s="1"/>
  <c r="V1202" i="15"/>
  <c r="U1202" i="15"/>
  <c r="X1202" i="15" s="1"/>
  <c r="R1202" i="15"/>
  <c r="AO1202" i="15" s="1"/>
  <c r="P1202" i="15"/>
  <c r="M1202" i="15" s="1"/>
  <c r="O1202" i="15"/>
  <c r="N1202" i="15"/>
  <c r="H1202" i="15"/>
  <c r="G1202" i="15"/>
  <c r="D1202" i="15"/>
  <c r="BA1202" i="15" s="1"/>
  <c r="C1202" i="15"/>
  <c r="AM1201" i="15"/>
  <c r="AH1201" i="15"/>
  <c r="AI1201" i="15" s="1"/>
  <c r="W1201" i="15"/>
  <c r="Y1201" i="15" s="1"/>
  <c r="V1201" i="15"/>
  <c r="U1201" i="15"/>
  <c r="X1201" i="15" s="1"/>
  <c r="R1201" i="15"/>
  <c r="AO1201" i="15" s="1"/>
  <c r="P1201" i="15"/>
  <c r="M1201" i="15" s="1"/>
  <c r="O1201" i="15"/>
  <c r="N1201" i="15"/>
  <c r="H1201" i="15"/>
  <c r="G1201" i="15"/>
  <c r="D1201" i="15"/>
  <c r="BA1201" i="15" s="1"/>
  <c r="C1201" i="15"/>
  <c r="AO1200" i="15"/>
  <c r="AM1200" i="15"/>
  <c r="AH1200" i="15"/>
  <c r="AI1200" i="15" s="1"/>
  <c r="W1200" i="15"/>
  <c r="Y1200" i="15" s="1"/>
  <c r="V1200" i="15"/>
  <c r="U1200" i="15"/>
  <c r="X1200" i="15" s="1"/>
  <c r="R1200" i="15"/>
  <c r="P1200" i="15"/>
  <c r="M1200" i="15" s="1"/>
  <c r="O1200" i="15"/>
  <c r="N1200" i="15"/>
  <c r="H1200" i="15"/>
  <c r="G1200" i="15"/>
  <c r="D1200" i="15"/>
  <c r="BA1200" i="15" s="1"/>
  <c r="C1200" i="15"/>
  <c r="AM1199" i="15"/>
  <c r="AI1199" i="15"/>
  <c r="AH1199" i="15"/>
  <c r="W1199" i="15"/>
  <c r="Y1199" i="15" s="1"/>
  <c r="V1199" i="15"/>
  <c r="U1199" i="15"/>
  <c r="X1199" i="15" s="1"/>
  <c r="R1199" i="15"/>
  <c r="AO1199" i="15" s="1"/>
  <c r="P1199" i="15"/>
  <c r="M1199" i="15" s="1"/>
  <c r="O1199" i="15"/>
  <c r="N1199" i="15"/>
  <c r="H1199" i="15"/>
  <c r="G1199" i="15"/>
  <c r="D1199" i="15"/>
  <c r="BA1199" i="15" s="1"/>
  <c r="C1199" i="15"/>
  <c r="AM1198" i="15"/>
  <c r="AH1198" i="15"/>
  <c r="AI1198" i="15" s="1"/>
  <c r="W1198" i="15"/>
  <c r="Y1198" i="15" s="1"/>
  <c r="V1198" i="15"/>
  <c r="U1198" i="15"/>
  <c r="X1198" i="15" s="1"/>
  <c r="R1198" i="15"/>
  <c r="AO1198" i="15" s="1"/>
  <c r="P1198" i="15"/>
  <c r="M1198" i="15" s="1"/>
  <c r="O1198" i="15"/>
  <c r="N1198" i="15"/>
  <c r="H1198" i="15"/>
  <c r="G1198" i="15"/>
  <c r="D1198" i="15"/>
  <c r="BA1198" i="15" s="1"/>
  <c r="C1198" i="15"/>
  <c r="AM1197" i="15"/>
  <c r="AH1197" i="15"/>
  <c r="AI1197" i="15" s="1"/>
  <c r="W1197" i="15"/>
  <c r="Y1197" i="15" s="1"/>
  <c r="V1197" i="15"/>
  <c r="U1197" i="15"/>
  <c r="X1197" i="15" s="1"/>
  <c r="R1197" i="15"/>
  <c r="AO1197" i="15" s="1"/>
  <c r="P1197" i="15"/>
  <c r="O1197" i="15"/>
  <c r="N1197" i="15"/>
  <c r="H1197" i="15"/>
  <c r="G1197" i="15"/>
  <c r="D1197" i="15"/>
  <c r="BA1197" i="15" s="1"/>
  <c r="C1197" i="15"/>
  <c r="AM1196" i="15"/>
  <c r="AH1196" i="15"/>
  <c r="AI1196" i="15" s="1"/>
  <c r="W1196" i="15"/>
  <c r="Y1196" i="15" s="1"/>
  <c r="V1196" i="15"/>
  <c r="U1196" i="15"/>
  <c r="X1196" i="15" s="1"/>
  <c r="R1196" i="15"/>
  <c r="AO1196" i="15" s="1"/>
  <c r="P1196" i="15"/>
  <c r="M1196" i="15" s="1"/>
  <c r="O1196" i="15"/>
  <c r="N1196" i="15"/>
  <c r="H1196" i="15"/>
  <c r="G1196" i="15"/>
  <c r="D1196" i="15"/>
  <c r="BA1196" i="15" s="1"/>
  <c r="C1196" i="15"/>
  <c r="AM1195" i="15"/>
  <c r="AH1195" i="15"/>
  <c r="AI1195" i="15" s="1"/>
  <c r="W1195" i="15"/>
  <c r="Y1195" i="15" s="1"/>
  <c r="V1195" i="15"/>
  <c r="U1195" i="15"/>
  <c r="X1195" i="15" s="1"/>
  <c r="R1195" i="15"/>
  <c r="AO1195" i="15" s="1"/>
  <c r="P1195" i="15"/>
  <c r="M1195" i="15" s="1"/>
  <c r="O1195" i="15"/>
  <c r="N1195" i="15"/>
  <c r="H1195" i="15"/>
  <c r="G1195" i="15"/>
  <c r="D1195" i="15"/>
  <c r="BA1195" i="15" s="1"/>
  <c r="C1195" i="15"/>
  <c r="AM1194" i="15"/>
  <c r="AH1194" i="15"/>
  <c r="AI1194" i="15" s="1"/>
  <c r="W1194" i="15"/>
  <c r="Y1194" i="15" s="1"/>
  <c r="V1194" i="15"/>
  <c r="U1194" i="15"/>
  <c r="X1194" i="15" s="1"/>
  <c r="R1194" i="15"/>
  <c r="AO1194" i="15" s="1"/>
  <c r="P1194" i="15"/>
  <c r="O1194" i="15"/>
  <c r="N1194" i="15"/>
  <c r="H1194" i="15"/>
  <c r="G1194" i="15"/>
  <c r="D1194" i="15"/>
  <c r="BA1194" i="15" s="1"/>
  <c r="C1194" i="15"/>
  <c r="AM1193" i="15"/>
  <c r="AH1193" i="15"/>
  <c r="AI1193" i="15" s="1"/>
  <c r="W1193" i="15"/>
  <c r="Y1193" i="15" s="1"/>
  <c r="V1193" i="15"/>
  <c r="U1193" i="15"/>
  <c r="X1193" i="15" s="1"/>
  <c r="R1193" i="15"/>
  <c r="AO1193" i="15" s="1"/>
  <c r="P1193" i="15"/>
  <c r="M1193" i="15" s="1"/>
  <c r="O1193" i="15"/>
  <c r="N1193" i="15"/>
  <c r="H1193" i="15"/>
  <c r="G1193" i="15"/>
  <c r="D1193" i="15"/>
  <c r="BA1193" i="15" s="1"/>
  <c r="C1193" i="15"/>
  <c r="AM1192" i="15"/>
  <c r="AH1192" i="15"/>
  <c r="AI1192" i="15" s="1"/>
  <c r="W1192" i="15"/>
  <c r="Y1192" i="15" s="1"/>
  <c r="V1192" i="15"/>
  <c r="U1192" i="15"/>
  <c r="X1192" i="15" s="1"/>
  <c r="R1192" i="15"/>
  <c r="AO1192" i="15" s="1"/>
  <c r="P1192" i="15"/>
  <c r="M1192" i="15" s="1"/>
  <c r="O1192" i="15"/>
  <c r="N1192" i="15"/>
  <c r="H1192" i="15"/>
  <c r="G1192" i="15"/>
  <c r="D1192" i="15"/>
  <c r="BA1192" i="15" s="1"/>
  <c r="C1192" i="15"/>
  <c r="AM1191" i="15"/>
  <c r="AH1191" i="15"/>
  <c r="AI1191" i="15" s="1"/>
  <c r="W1191" i="15"/>
  <c r="Y1191" i="15" s="1"/>
  <c r="V1191" i="15"/>
  <c r="U1191" i="15"/>
  <c r="X1191" i="15" s="1"/>
  <c r="R1191" i="15"/>
  <c r="P1191" i="15"/>
  <c r="M1191" i="15" s="1"/>
  <c r="O1191" i="15"/>
  <c r="N1191" i="15"/>
  <c r="H1191" i="15"/>
  <c r="G1191" i="15"/>
  <c r="D1191" i="15"/>
  <c r="BA1191" i="15" s="1"/>
  <c r="C1191" i="15"/>
  <c r="AM1190" i="15"/>
  <c r="AH1190" i="15"/>
  <c r="AI1190" i="15" s="1"/>
  <c r="W1190" i="15"/>
  <c r="Y1190" i="15" s="1"/>
  <c r="V1190" i="15"/>
  <c r="U1190" i="15"/>
  <c r="X1190" i="15" s="1"/>
  <c r="R1190" i="15"/>
  <c r="AO1190" i="15" s="1"/>
  <c r="P1190" i="15"/>
  <c r="M1190" i="15" s="1"/>
  <c r="O1190" i="15"/>
  <c r="N1190" i="15"/>
  <c r="H1190" i="15"/>
  <c r="AQ1190" i="15" s="1"/>
  <c r="G1190" i="15"/>
  <c r="D1190" i="15"/>
  <c r="BA1190" i="15" s="1"/>
  <c r="C1190" i="15"/>
  <c r="AM1189" i="15"/>
  <c r="AH1189" i="15"/>
  <c r="AI1189" i="15" s="1"/>
  <c r="W1189" i="15"/>
  <c r="Y1189" i="15" s="1"/>
  <c r="V1189" i="15"/>
  <c r="U1189" i="15"/>
  <c r="X1189" i="15" s="1"/>
  <c r="R1189" i="15"/>
  <c r="AO1189" i="15" s="1"/>
  <c r="P1189" i="15"/>
  <c r="O1189" i="15"/>
  <c r="N1189" i="15"/>
  <c r="H1189" i="15"/>
  <c r="G1189" i="15"/>
  <c r="D1189" i="15"/>
  <c r="BA1189" i="15" s="1"/>
  <c r="C1189" i="15"/>
  <c r="AM1188" i="15"/>
  <c r="AH1188" i="15"/>
  <c r="AI1188" i="15" s="1"/>
  <c r="W1188" i="15"/>
  <c r="Y1188" i="15" s="1"/>
  <c r="V1188" i="15"/>
  <c r="U1188" i="15"/>
  <c r="X1188" i="15" s="1"/>
  <c r="R1188" i="15"/>
  <c r="AO1188" i="15" s="1"/>
  <c r="P1188" i="15"/>
  <c r="M1188" i="15" s="1"/>
  <c r="O1188" i="15"/>
  <c r="N1188" i="15"/>
  <c r="H1188" i="15"/>
  <c r="G1188" i="15"/>
  <c r="D1188" i="15"/>
  <c r="BA1188" i="15" s="1"/>
  <c r="C1188" i="15"/>
  <c r="AM1187" i="15"/>
  <c r="AH1187" i="15"/>
  <c r="AI1187" i="15" s="1"/>
  <c r="W1187" i="15"/>
  <c r="Y1187" i="15" s="1"/>
  <c r="V1187" i="15"/>
  <c r="U1187" i="15"/>
  <c r="X1187" i="15" s="1"/>
  <c r="R1187" i="15"/>
  <c r="AO1187" i="15" s="1"/>
  <c r="P1187" i="15"/>
  <c r="M1187" i="15" s="1"/>
  <c r="O1187" i="15"/>
  <c r="N1187" i="15"/>
  <c r="H1187" i="15"/>
  <c r="G1187" i="15"/>
  <c r="D1187" i="15"/>
  <c r="BA1187" i="15" s="1"/>
  <c r="C1187" i="15"/>
  <c r="AM1186" i="15"/>
  <c r="AH1186" i="15"/>
  <c r="AI1186" i="15" s="1"/>
  <c r="W1186" i="15"/>
  <c r="Y1186" i="15" s="1"/>
  <c r="V1186" i="15"/>
  <c r="U1186" i="15"/>
  <c r="X1186" i="15" s="1"/>
  <c r="R1186" i="15"/>
  <c r="P1186" i="15"/>
  <c r="M1186" i="15" s="1"/>
  <c r="O1186" i="15"/>
  <c r="N1186" i="15"/>
  <c r="H1186" i="15"/>
  <c r="G1186" i="15"/>
  <c r="D1186" i="15"/>
  <c r="BA1186" i="15" s="1"/>
  <c r="C1186" i="15"/>
  <c r="AM1185" i="15"/>
  <c r="AI1185" i="15"/>
  <c r="AH1185" i="15"/>
  <c r="W1185" i="15"/>
  <c r="Y1185" i="15" s="1"/>
  <c r="V1185" i="15"/>
  <c r="U1185" i="15"/>
  <c r="X1185" i="15" s="1"/>
  <c r="R1185" i="15"/>
  <c r="AO1185" i="15" s="1"/>
  <c r="P1185" i="15"/>
  <c r="M1185" i="15" s="1"/>
  <c r="O1185" i="15"/>
  <c r="N1185" i="15"/>
  <c r="H1185" i="15"/>
  <c r="G1185" i="15"/>
  <c r="D1185" i="15"/>
  <c r="BA1185" i="15" s="1"/>
  <c r="C1185" i="15"/>
  <c r="AM1184" i="15"/>
  <c r="AH1184" i="15"/>
  <c r="AI1184" i="15" s="1"/>
  <c r="W1184" i="15"/>
  <c r="Y1184" i="15" s="1"/>
  <c r="V1184" i="15"/>
  <c r="U1184" i="15"/>
  <c r="X1184" i="15" s="1"/>
  <c r="R1184" i="15"/>
  <c r="P1184" i="15"/>
  <c r="M1184" i="15" s="1"/>
  <c r="O1184" i="15"/>
  <c r="N1184" i="15"/>
  <c r="H1184" i="15"/>
  <c r="G1184" i="15"/>
  <c r="D1184" i="15"/>
  <c r="BA1184" i="15" s="1"/>
  <c r="C1184" i="15"/>
  <c r="AM1183" i="15"/>
  <c r="AH1183" i="15"/>
  <c r="AI1183" i="15" s="1"/>
  <c r="W1183" i="15"/>
  <c r="Y1183" i="15" s="1"/>
  <c r="V1183" i="15"/>
  <c r="U1183" i="15"/>
  <c r="X1183" i="15" s="1"/>
  <c r="R1183" i="15"/>
  <c r="P1183" i="15"/>
  <c r="O1183" i="15"/>
  <c r="N1183" i="15"/>
  <c r="H1183" i="15"/>
  <c r="G1183" i="15"/>
  <c r="D1183" i="15"/>
  <c r="BA1183" i="15" s="1"/>
  <c r="C1183" i="15"/>
  <c r="AM1182" i="15"/>
  <c r="AH1182" i="15"/>
  <c r="AI1182" i="15" s="1"/>
  <c r="W1182" i="15"/>
  <c r="Y1182" i="15" s="1"/>
  <c r="V1182" i="15"/>
  <c r="U1182" i="15"/>
  <c r="X1182" i="15" s="1"/>
  <c r="R1182" i="15"/>
  <c r="AO1182" i="15" s="1"/>
  <c r="P1182" i="15"/>
  <c r="M1182" i="15" s="1"/>
  <c r="O1182" i="15"/>
  <c r="N1182" i="15"/>
  <c r="H1182" i="15"/>
  <c r="G1182" i="15"/>
  <c r="D1182" i="15"/>
  <c r="BA1182" i="15" s="1"/>
  <c r="C1182" i="15"/>
  <c r="BA1181" i="15"/>
  <c r="AM1181" i="15"/>
  <c r="AH1181" i="15"/>
  <c r="AI1181" i="15" s="1"/>
  <c r="W1181" i="15"/>
  <c r="Y1181" i="15" s="1"/>
  <c r="V1181" i="15"/>
  <c r="U1181" i="15"/>
  <c r="X1181" i="15" s="1"/>
  <c r="R1181" i="15"/>
  <c r="AO1181" i="15" s="1"/>
  <c r="P1181" i="15"/>
  <c r="M1181" i="15" s="1"/>
  <c r="O1181" i="15"/>
  <c r="N1181" i="15"/>
  <c r="H1181" i="15"/>
  <c r="G1181" i="15"/>
  <c r="D1181" i="15"/>
  <c r="C1181" i="15"/>
  <c r="AM1180" i="15"/>
  <c r="AH1180" i="15"/>
  <c r="AI1180" i="15" s="1"/>
  <c r="W1180" i="15"/>
  <c r="Y1180" i="15" s="1"/>
  <c r="V1180" i="15"/>
  <c r="U1180" i="15"/>
  <c r="X1180" i="15" s="1"/>
  <c r="R1180" i="15"/>
  <c r="P1180" i="15"/>
  <c r="M1180" i="15" s="1"/>
  <c r="O1180" i="15"/>
  <c r="N1180" i="15"/>
  <c r="H1180" i="15"/>
  <c r="G1180" i="15"/>
  <c r="D1180" i="15"/>
  <c r="BA1180" i="15" s="1"/>
  <c r="C1180" i="15"/>
  <c r="AM1179" i="15"/>
  <c r="AH1179" i="15"/>
  <c r="AI1179" i="15" s="1"/>
  <c r="W1179" i="15"/>
  <c r="Y1179" i="15" s="1"/>
  <c r="V1179" i="15"/>
  <c r="U1179" i="15"/>
  <c r="X1179" i="15" s="1"/>
  <c r="R1179" i="15"/>
  <c r="AO1179" i="15" s="1"/>
  <c r="P1179" i="15"/>
  <c r="M1179" i="15" s="1"/>
  <c r="O1179" i="15"/>
  <c r="N1179" i="15"/>
  <c r="H1179" i="15"/>
  <c r="G1179" i="15"/>
  <c r="D1179" i="15"/>
  <c r="BA1179" i="15" s="1"/>
  <c r="C1179" i="15"/>
  <c r="AM1178" i="15"/>
  <c r="AH1178" i="15"/>
  <c r="AI1178" i="15" s="1"/>
  <c r="W1178" i="15"/>
  <c r="Y1178" i="15" s="1"/>
  <c r="V1178" i="15"/>
  <c r="U1178" i="15"/>
  <c r="X1178" i="15" s="1"/>
  <c r="R1178" i="15"/>
  <c r="P1178" i="15"/>
  <c r="M1178" i="15" s="1"/>
  <c r="O1178" i="15"/>
  <c r="N1178" i="15"/>
  <c r="H1178" i="15"/>
  <c r="G1178" i="15"/>
  <c r="D1178" i="15"/>
  <c r="BA1178" i="15" s="1"/>
  <c r="C1178" i="15"/>
  <c r="AM1177" i="15"/>
  <c r="AH1177" i="15"/>
  <c r="AI1177" i="15" s="1"/>
  <c r="W1177" i="15"/>
  <c r="Y1177" i="15" s="1"/>
  <c r="V1177" i="15"/>
  <c r="U1177" i="15"/>
  <c r="X1177" i="15" s="1"/>
  <c r="R1177" i="15"/>
  <c r="AO1177" i="15" s="1"/>
  <c r="P1177" i="15"/>
  <c r="O1177" i="15"/>
  <c r="N1177" i="15"/>
  <c r="H1177" i="15"/>
  <c r="G1177" i="15"/>
  <c r="D1177" i="15"/>
  <c r="BA1177" i="15" s="1"/>
  <c r="C1177" i="15"/>
  <c r="AM1176" i="15"/>
  <c r="AH1176" i="15"/>
  <c r="AI1176" i="15" s="1"/>
  <c r="W1176" i="15"/>
  <c r="Y1176" i="15" s="1"/>
  <c r="V1176" i="15"/>
  <c r="U1176" i="15"/>
  <c r="X1176" i="15" s="1"/>
  <c r="R1176" i="15"/>
  <c r="AO1176" i="15" s="1"/>
  <c r="P1176" i="15"/>
  <c r="M1176" i="15" s="1"/>
  <c r="O1176" i="15"/>
  <c r="N1176" i="15"/>
  <c r="H1176" i="15"/>
  <c r="Q1176" i="15" s="1"/>
  <c r="AP1176" i="15" s="1"/>
  <c r="G1176" i="15"/>
  <c r="D1176" i="15"/>
  <c r="BA1176" i="15" s="1"/>
  <c r="C1176" i="15"/>
  <c r="AM1175" i="15"/>
  <c r="AH1175" i="15"/>
  <c r="AI1175" i="15" s="1"/>
  <c r="W1175" i="15"/>
  <c r="Y1175" i="15" s="1"/>
  <c r="V1175" i="15"/>
  <c r="U1175" i="15"/>
  <c r="X1175" i="15" s="1"/>
  <c r="R1175" i="15"/>
  <c r="AO1175" i="15" s="1"/>
  <c r="P1175" i="15"/>
  <c r="M1175" i="15" s="1"/>
  <c r="O1175" i="15"/>
  <c r="N1175" i="15"/>
  <c r="H1175" i="15"/>
  <c r="G1175" i="15"/>
  <c r="D1175" i="15"/>
  <c r="BA1175" i="15" s="1"/>
  <c r="C1175" i="15"/>
  <c r="AM1174" i="15"/>
  <c r="AH1174" i="15"/>
  <c r="AI1174" i="15" s="1"/>
  <c r="W1174" i="15"/>
  <c r="Y1174" i="15" s="1"/>
  <c r="V1174" i="15"/>
  <c r="U1174" i="15"/>
  <c r="X1174" i="15" s="1"/>
  <c r="R1174" i="15"/>
  <c r="AO1174" i="15" s="1"/>
  <c r="P1174" i="15"/>
  <c r="M1174" i="15" s="1"/>
  <c r="O1174" i="15"/>
  <c r="N1174" i="15"/>
  <c r="H1174" i="15"/>
  <c r="G1174" i="15"/>
  <c r="D1174" i="15"/>
  <c r="BA1174" i="15" s="1"/>
  <c r="C1174" i="15"/>
  <c r="AM1173" i="15"/>
  <c r="AH1173" i="15"/>
  <c r="AI1173" i="15" s="1"/>
  <c r="W1173" i="15"/>
  <c r="Y1173" i="15" s="1"/>
  <c r="V1173" i="15"/>
  <c r="U1173" i="15"/>
  <c r="X1173" i="15" s="1"/>
  <c r="R1173" i="15"/>
  <c r="AO1173" i="15" s="1"/>
  <c r="P1173" i="15"/>
  <c r="M1173" i="15" s="1"/>
  <c r="O1173" i="15"/>
  <c r="N1173" i="15"/>
  <c r="H1173" i="15"/>
  <c r="G1173" i="15"/>
  <c r="D1173" i="15"/>
  <c r="BA1173" i="15" s="1"/>
  <c r="C1173" i="15"/>
  <c r="AM1172" i="15"/>
  <c r="AH1172" i="15"/>
  <c r="AI1172" i="15" s="1"/>
  <c r="W1172" i="15"/>
  <c r="Y1172" i="15" s="1"/>
  <c r="V1172" i="15"/>
  <c r="U1172" i="15"/>
  <c r="X1172" i="15" s="1"/>
  <c r="R1172" i="15"/>
  <c r="AO1172" i="15" s="1"/>
  <c r="P1172" i="15"/>
  <c r="M1172" i="15" s="1"/>
  <c r="O1172" i="15"/>
  <c r="N1172" i="15"/>
  <c r="H1172" i="15"/>
  <c r="G1172" i="15"/>
  <c r="D1172" i="15"/>
  <c r="BA1172" i="15" s="1"/>
  <c r="C1172" i="15"/>
  <c r="AM1171" i="15"/>
  <c r="AH1171" i="15"/>
  <c r="AI1171" i="15" s="1"/>
  <c r="W1171" i="15"/>
  <c r="Y1171" i="15" s="1"/>
  <c r="V1171" i="15"/>
  <c r="U1171" i="15"/>
  <c r="X1171" i="15" s="1"/>
  <c r="R1171" i="15"/>
  <c r="AO1171" i="15" s="1"/>
  <c r="P1171" i="15"/>
  <c r="M1171" i="15" s="1"/>
  <c r="O1171" i="15"/>
  <c r="N1171" i="15"/>
  <c r="H1171" i="15"/>
  <c r="G1171" i="15"/>
  <c r="D1171" i="15"/>
  <c r="BA1171" i="15" s="1"/>
  <c r="C1171" i="15"/>
  <c r="AM1170" i="15"/>
  <c r="AH1170" i="15"/>
  <c r="AI1170" i="15" s="1"/>
  <c r="W1170" i="15"/>
  <c r="Y1170" i="15" s="1"/>
  <c r="V1170" i="15"/>
  <c r="U1170" i="15"/>
  <c r="X1170" i="15" s="1"/>
  <c r="R1170" i="15"/>
  <c r="AO1170" i="15" s="1"/>
  <c r="P1170" i="15"/>
  <c r="M1170" i="15" s="1"/>
  <c r="O1170" i="15"/>
  <c r="N1170" i="15"/>
  <c r="H1170" i="15"/>
  <c r="G1170" i="15"/>
  <c r="D1170" i="15"/>
  <c r="BA1170" i="15" s="1"/>
  <c r="C1170" i="15"/>
  <c r="AM1169" i="15"/>
  <c r="AH1169" i="15"/>
  <c r="AI1169" i="15" s="1"/>
  <c r="Y1169" i="15"/>
  <c r="W1169" i="15"/>
  <c r="V1169" i="15"/>
  <c r="U1169" i="15"/>
  <c r="X1169" i="15" s="1"/>
  <c r="R1169" i="15"/>
  <c r="AO1169" i="15" s="1"/>
  <c r="P1169" i="15"/>
  <c r="O1169" i="15"/>
  <c r="N1169" i="15"/>
  <c r="H1169" i="15"/>
  <c r="G1169" i="15"/>
  <c r="D1169" i="15"/>
  <c r="BA1169" i="15" s="1"/>
  <c r="C1169" i="15"/>
  <c r="AM1168" i="15"/>
  <c r="AH1168" i="15"/>
  <c r="AI1168" i="15" s="1"/>
  <c r="W1168" i="15"/>
  <c r="Y1168" i="15" s="1"/>
  <c r="V1168" i="15"/>
  <c r="U1168" i="15"/>
  <c r="X1168" i="15" s="1"/>
  <c r="R1168" i="15"/>
  <c r="AO1168" i="15" s="1"/>
  <c r="P1168" i="15"/>
  <c r="O1168" i="15"/>
  <c r="N1168" i="15"/>
  <c r="H1168" i="15"/>
  <c r="G1168" i="15"/>
  <c r="D1168" i="15"/>
  <c r="BA1168" i="15" s="1"/>
  <c r="C1168" i="15"/>
  <c r="AM1167" i="15"/>
  <c r="AH1167" i="15"/>
  <c r="AI1167" i="15" s="1"/>
  <c r="W1167" i="15"/>
  <c r="Y1167" i="15" s="1"/>
  <c r="V1167" i="15"/>
  <c r="U1167" i="15"/>
  <c r="X1167" i="15" s="1"/>
  <c r="R1167" i="15"/>
  <c r="AO1167" i="15" s="1"/>
  <c r="P1167" i="15"/>
  <c r="M1167" i="15" s="1"/>
  <c r="O1167" i="15"/>
  <c r="N1167" i="15"/>
  <c r="H1167" i="15"/>
  <c r="G1167" i="15"/>
  <c r="D1167" i="15"/>
  <c r="BA1167" i="15" s="1"/>
  <c r="C1167" i="15"/>
  <c r="AM1166" i="15"/>
  <c r="AH1166" i="15"/>
  <c r="AI1166" i="15" s="1"/>
  <c r="W1166" i="15"/>
  <c r="Y1166" i="15" s="1"/>
  <c r="V1166" i="15"/>
  <c r="U1166" i="15"/>
  <c r="X1166" i="15" s="1"/>
  <c r="R1166" i="15"/>
  <c r="AO1166" i="15" s="1"/>
  <c r="P1166" i="15"/>
  <c r="M1166" i="15" s="1"/>
  <c r="O1166" i="15"/>
  <c r="N1166" i="15"/>
  <c r="H1166" i="15"/>
  <c r="Q1166" i="15" s="1"/>
  <c r="AP1166" i="15" s="1"/>
  <c r="G1166" i="15"/>
  <c r="D1166" i="15"/>
  <c r="BA1166" i="15" s="1"/>
  <c r="C1166" i="15"/>
  <c r="AM1165" i="15"/>
  <c r="AH1165" i="15"/>
  <c r="AI1165" i="15" s="1"/>
  <c r="W1165" i="15"/>
  <c r="Y1165" i="15" s="1"/>
  <c r="V1165" i="15"/>
  <c r="U1165" i="15"/>
  <c r="X1165" i="15" s="1"/>
  <c r="R1165" i="15"/>
  <c r="AO1165" i="15" s="1"/>
  <c r="P1165" i="15"/>
  <c r="M1165" i="15" s="1"/>
  <c r="O1165" i="15"/>
  <c r="N1165" i="15"/>
  <c r="H1165" i="15"/>
  <c r="G1165" i="15"/>
  <c r="D1165" i="15"/>
  <c r="BA1165" i="15" s="1"/>
  <c r="C1165" i="15"/>
  <c r="AM1164" i="15"/>
  <c r="AH1164" i="15"/>
  <c r="AI1164" i="15" s="1"/>
  <c r="W1164" i="15"/>
  <c r="Y1164" i="15" s="1"/>
  <c r="V1164" i="15"/>
  <c r="U1164" i="15"/>
  <c r="X1164" i="15" s="1"/>
  <c r="R1164" i="15"/>
  <c r="P1164" i="15"/>
  <c r="M1164" i="15" s="1"/>
  <c r="O1164" i="15"/>
  <c r="N1164" i="15"/>
  <c r="H1164" i="15"/>
  <c r="G1164" i="15"/>
  <c r="D1164" i="15"/>
  <c r="BA1164" i="15" s="1"/>
  <c r="C1164" i="15"/>
  <c r="AM1163" i="15"/>
  <c r="AH1163" i="15"/>
  <c r="AI1163" i="15" s="1"/>
  <c r="Y1163" i="15"/>
  <c r="W1163" i="15"/>
  <c r="V1163" i="15"/>
  <c r="U1163" i="15"/>
  <c r="X1163" i="15" s="1"/>
  <c r="R1163" i="15"/>
  <c r="AO1163" i="15" s="1"/>
  <c r="P1163" i="15"/>
  <c r="O1163" i="15"/>
  <c r="N1163" i="15"/>
  <c r="H1163" i="15"/>
  <c r="G1163" i="15"/>
  <c r="D1163" i="15"/>
  <c r="BA1163" i="15" s="1"/>
  <c r="C1163" i="15"/>
  <c r="AM1162" i="15"/>
  <c r="AH1162" i="15"/>
  <c r="AI1162" i="15" s="1"/>
  <c r="W1162" i="15"/>
  <c r="Y1162" i="15" s="1"/>
  <c r="V1162" i="15"/>
  <c r="U1162" i="15"/>
  <c r="X1162" i="15" s="1"/>
  <c r="R1162" i="15"/>
  <c r="AO1162" i="15" s="1"/>
  <c r="P1162" i="15"/>
  <c r="O1162" i="15"/>
  <c r="N1162" i="15"/>
  <c r="H1162" i="15"/>
  <c r="G1162" i="15"/>
  <c r="D1162" i="15"/>
  <c r="BA1162" i="15" s="1"/>
  <c r="C1162" i="15"/>
  <c r="AM1161" i="15"/>
  <c r="AH1161" i="15"/>
  <c r="AI1161" i="15" s="1"/>
  <c r="W1161" i="15"/>
  <c r="Y1161" i="15" s="1"/>
  <c r="V1161" i="15"/>
  <c r="U1161" i="15"/>
  <c r="X1161" i="15" s="1"/>
  <c r="R1161" i="15"/>
  <c r="AO1161" i="15" s="1"/>
  <c r="P1161" i="15"/>
  <c r="M1161" i="15" s="1"/>
  <c r="O1161" i="15"/>
  <c r="N1161" i="15"/>
  <c r="H1161" i="15"/>
  <c r="G1161" i="15"/>
  <c r="D1161" i="15"/>
  <c r="BA1161" i="15" s="1"/>
  <c r="C1161" i="15"/>
  <c r="AM1160" i="15"/>
  <c r="AH1160" i="15"/>
  <c r="AI1160" i="15" s="1"/>
  <c r="W1160" i="15"/>
  <c r="Y1160" i="15" s="1"/>
  <c r="V1160" i="15"/>
  <c r="U1160" i="15"/>
  <c r="X1160" i="15" s="1"/>
  <c r="R1160" i="15"/>
  <c r="AO1160" i="15" s="1"/>
  <c r="P1160" i="15"/>
  <c r="M1160" i="15" s="1"/>
  <c r="O1160" i="15"/>
  <c r="N1160" i="15"/>
  <c r="H1160" i="15"/>
  <c r="G1160" i="15"/>
  <c r="D1160" i="15"/>
  <c r="BA1160" i="15" s="1"/>
  <c r="C1160" i="15"/>
  <c r="AM1159" i="15"/>
  <c r="AI1159" i="15"/>
  <c r="AH1159" i="15"/>
  <c r="W1159" i="15"/>
  <c r="Y1159" i="15" s="1"/>
  <c r="V1159" i="15"/>
  <c r="U1159" i="15"/>
  <c r="X1159" i="15" s="1"/>
  <c r="R1159" i="15"/>
  <c r="AO1159" i="15" s="1"/>
  <c r="P1159" i="15"/>
  <c r="M1159" i="15" s="1"/>
  <c r="O1159" i="15"/>
  <c r="N1159" i="15"/>
  <c r="H1159" i="15"/>
  <c r="G1159" i="15"/>
  <c r="D1159" i="15"/>
  <c r="BA1159" i="15" s="1"/>
  <c r="C1159" i="15"/>
  <c r="AM1158" i="15"/>
  <c r="AH1158" i="15"/>
  <c r="AI1158" i="15" s="1"/>
  <c r="W1158" i="15"/>
  <c r="Y1158" i="15" s="1"/>
  <c r="V1158" i="15"/>
  <c r="U1158" i="15"/>
  <c r="X1158" i="15" s="1"/>
  <c r="R1158" i="15"/>
  <c r="AO1158" i="15" s="1"/>
  <c r="P1158" i="15"/>
  <c r="M1158" i="15" s="1"/>
  <c r="O1158" i="15"/>
  <c r="N1158" i="15"/>
  <c r="H1158" i="15"/>
  <c r="AQ1158" i="15" s="1"/>
  <c r="G1158" i="15"/>
  <c r="D1158" i="15"/>
  <c r="BA1158" i="15" s="1"/>
  <c r="C1158" i="15"/>
  <c r="AM1157" i="15"/>
  <c r="AH1157" i="15"/>
  <c r="AI1157" i="15" s="1"/>
  <c r="W1157" i="15"/>
  <c r="Y1157" i="15" s="1"/>
  <c r="V1157" i="15"/>
  <c r="U1157" i="15"/>
  <c r="X1157" i="15" s="1"/>
  <c r="R1157" i="15"/>
  <c r="AO1157" i="15" s="1"/>
  <c r="P1157" i="15"/>
  <c r="O1157" i="15"/>
  <c r="N1157" i="15"/>
  <c r="H1157" i="15"/>
  <c r="G1157" i="15"/>
  <c r="D1157" i="15"/>
  <c r="BA1157" i="15" s="1"/>
  <c r="C1157" i="15"/>
  <c r="AM1156" i="15"/>
  <c r="AH1156" i="15"/>
  <c r="AI1156" i="15" s="1"/>
  <c r="W1156" i="15"/>
  <c r="Y1156" i="15" s="1"/>
  <c r="V1156" i="15"/>
  <c r="U1156" i="15"/>
  <c r="X1156" i="15" s="1"/>
  <c r="R1156" i="15"/>
  <c r="AO1156" i="15" s="1"/>
  <c r="P1156" i="15"/>
  <c r="O1156" i="15"/>
  <c r="N1156" i="15"/>
  <c r="H1156" i="15"/>
  <c r="G1156" i="15"/>
  <c r="D1156" i="15"/>
  <c r="BA1156" i="15" s="1"/>
  <c r="C1156" i="15"/>
  <c r="AM1155" i="15"/>
  <c r="AH1155" i="15"/>
  <c r="AI1155" i="15" s="1"/>
  <c r="W1155" i="15"/>
  <c r="Y1155" i="15" s="1"/>
  <c r="V1155" i="15"/>
  <c r="U1155" i="15"/>
  <c r="X1155" i="15" s="1"/>
  <c r="R1155" i="15"/>
  <c r="AO1155" i="15" s="1"/>
  <c r="P1155" i="15"/>
  <c r="M1155" i="15" s="1"/>
  <c r="O1155" i="15"/>
  <c r="N1155" i="15"/>
  <c r="H1155" i="15"/>
  <c r="G1155" i="15"/>
  <c r="D1155" i="15"/>
  <c r="BA1155" i="15" s="1"/>
  <c r="C1155" i="15"/>
  <c r="AM1154" i="15"/>
  <c r="AH1154" i="15"/>
  <c r="AI1154" i="15" s="1"/>
  <c r="W1154" i="15"/>
  <c r="Y1154" i="15" s="1"/>
  <c r="V1154" i="15"/>
  <c r="U1154" i="15"/>
  <c r="X1154" i="15" s="1"/>
  <c r="R1154" i="15"/>
  <c r="AO1154" i="15" s="1"/>
  <c r="P1154" i="15"/>
  <c r="M1154" i="15" s="1"/>
  <c r="O1154" i="15"/>
  <c r="N1154" i="15"/>
  <c r="H1154" i="15"/>
  <c r="G1154" i="15"/>
  <c r="D1154" i="15"/>
  <c r="BA1154" i="15" s="1"/>
  <c r="C1154" i="15"/>
  <c r="AM1153" i="15"/>
  <c r="AH1153" i="15"/>
  <c r="AI1153" i="15" s="1"/>
  <c r="W1153" i="15"/>
  <c r="Y1153" i="15" s="1"/>
  <c r="V1153" i="15"/>
  <c r="U1153" i="15"/>
  <c r="X1153" i="15" s="1"/>
  <c r="R1153" i="15"/>
  <c r="AO1153" i="15" s="1"/>
  <c r="P1153" i="15"/>
  <c r="M1153" i="15" s="1"/>
  <c r="O1153" i="15"/>
  <c r="N1153" i="15"/>
  <c r="H1153" i="15"/>
  <c r="G1153" i="15"/>
  <c r="D1153" i="15"/>
  <c r="BA1153" i="15" s="1"/>
  <c r="C1153" i="15"/>
  <c r="AM1152" i="15"/>
  <c r="AH1152" i="15"/>
  <c r="AI1152" i="15" s="1"/>
  <c r="W1152" i="15"/>
  <c r="Y1152" i="15" s="1"/>
  <c r="V1152" i="15"/>
  <c r="U1152" i="15"/>
  <c r="X1152" i="15" s="1"/>
  <c r="R1152" i="15"/>
  <c r="AO1152" i="15" s="1"/>
  <c r="P1152" i="15"/>
  <c r="M1152" i="15" s="1"/>
  <c r="O1152" i="15"/>
  <c r="N1152" i="15"/>
  <c r="H1152" i="15"/>
  <c r="Q1152" i="15" s="1"/>
  <c r="AP1152" i="15" s="1"/>
  <c r="G1152" i="15"/>
  <c r="D1152" i="15"/>
  <c r="BA1152" i="15" s="1"/>
  <c r="C1152" i="15"/>
  <c r="AM1151" i="15"/>
  <c r="AH1151" i="15"/>
  <c r="AI1151" i="15" s="1"/>
  <c r="W1151" i="15"/>
  <c r="Y1151" i="15" s="1"/>
  <c r="V1151" i="15"/>
  <c r="U1151" i="15"/>
  <c r="X1151" i="15" s="1"/>
  <c r="R1151" i="15"/>
  <c r="AO1151" i="15" s="1"/>
  <c r="P1151" i="15"/>
  <c r="M1151" i="15" s="1"/>
  <c r="O1151" i="15"/>
  <c r="N1151" i="15"/>
  <c r="H1151" i="15"/>
  <c r="G1151" i="15"/>
  <c r="D1151" i="15"/>
  <c r="BA1151" i="15" s="1"/>
  <c r="C1151" i="15"/>
  <c r="AM1150" i="15"/>
  <c r="AH1150" i="15"/>
  <c r="AI1150" i="15" s="1"/>
  <c r="W1150" i="15"/>
  <c r="Y1150" i="15" s="1"/>
  <c r="V1150" i="15"/>
  <c r="U1150" i="15"/>
  <c r="X1150" i="15" s="1"/>
  <c r="R1150" i="15"/>
  <c r="P1150" i="15"/>
  <c r="M1150" i="15" s="1"/>
  <c r="O1150" i="15"/>
  <c r="N1150" i="15"/>
  <c r="H1150" i="15"/>
  <c r="G1150" i="15"/>
  <c r="D1150" i="15"/>
  <c r="BA1150" i="15" s="1"/>
  <c r="C1150" i="15"/>
  <c r="AM1149" i="15"/>
  <c r="AI1149" i="15"/>
  <c r="AH1149" i="15"/>
  <c r="W1149" i="15"/>
  <c r="Y1149" i="15" s="1"/>
  <c r="V1149" i="15"/>
  <c r="U1149" i="15"/>
  <c r="X1149" i="15" s="1"/>
  <c r="R1149" i="15"/>
  <c r="AO1149" i="15" s="1"/>
  <c r="P1149" i="15"/>
  <c r="O1149" i="15"/>
  <c r="N1149" i="15"/>
  <c r="H1149" i="15"/>
  <c r="G1149" i="15"/>
  <c r="D1149" i="15"/>
  <c r="BA1149" i="15" s="1"/>
  <c r="C1149" i="15"/>
  <c r="AM1148" i="15"/>
  <c r="AH1148" i="15"/>
  <c r="AI1148" i="15" s="1"/>
  <c r="W1148" i="15"/>
  <c r="Y1148" i="15" s="1"/>
  <c r="V1148" i="15"/>
  <c r="U1148" i="15"/>
  <c r="X1148" i="15" s="1"/>
  <c r="R1148" i="15"/>
  <c r="AO1148" i="15" s="1"/>
  <c r="P1148" i="15"/>
  <c r="M1148" i="15" s="1"/>
  <c r="O1148" i="15"/>
  <c r="N1148" i="15"/>
  <c r="H1148" i="15"/>
  <c r="G1148" i="15"/>
  <c r="D1148" i="15"/>
  <c r="BA1148" i="15" s="1"/>
  <c r="C1148" i="15"/>
  <c r="AM1147" i="15"/>
  <c r="AH1147" i="15"/>
  <c r="AI1147" i="15" s="1"/>
  <c r="W1147" i="15"/>
  <c r="Y1147" i="15" s="1"/>
  <c r="V1147" i="15"/>
  <c r="U1147" i="15"/>
  <c r="X1147" i="15" s="1"/>
  <c r="R1147" i="15"/>
  <c r="AO1147" i="15" s="1"/>
  <c r="P1147" i="15"/>
  <c r="M1147" i="15" s="1"/>
  <c r="O1147" i="15"/>
  <c r="N1147" i="15"/>
  <c r="H1147" i="15"/>
  <c r="G1147" i="15"/>
  <c r="D1147" i="15"/>
  <c r="BA1147" i="15" s="1"/>
  <c r="C1147" i="15"/>
  <c r="AM1146" i="15"/>
  <c r="AH1146" i="15"/>
  <c r="AI1146" i="15" s="1"/>
  <c r="W1146" i="15"/>
  <c r="Y1146" i="15" s="1"/>
  <c r="V1146" i="15"/>
  <c r="U1146" i="15"/>
  <c r="X1146" i="15" s="1"/>
  <c r="R1146" i="15"/>
  <c r="AO1146" i="15" s="1"/>
  <c r="P1146" i="15"/>
  <c r="O1146" i="15"/>
  <c r="N1146" i="15"/>
  <c r="H1146" i="15"/>
  <c r="G1146" i="15"/>
  <c r="D1146" i="15"/>
  <c r="BA1146" i="15" s="1"/>
  <c r="C1146" i="15"/>
  <c r="AM1145" i="15"/>
  <c r="AH1145" i="15"/>
  <c r="AI1145" i="15" s="1"/>
  <c r="W1145" i="15"/>
  <c r="Y1145" i="15" s="1"/>
  <c r="V1145" i="15"/>
  <c r="U1145" i="15"/>
  <c r="X1145" i="15" s="1"/>
  <c r="R1145" i="15"/>
  <c r="AO1145" i="15" s="1"/>
  <c r="P1145" i="15"/>
  <c r="M1145" i="15" s="1"/>
  <c r="O1145" i="15"/>
  <c r="N1145" i="15"/>
  <c r="H1145" i="15"/>
  <c r="G1145" i="15"/>
  <c r="D1145" i="15"/>
  <c r="BA1145" i="15" s="1"/>
  <c r="C1145" i="15"/>
  <c r="AM1144" i="15"/>
  <c r="AH1144" i="15"/>
  <c r="AI1144" i="15" s="1"/>
  <c r="W1144" i="15"/>
  <c r="Y1144" i="15" s="1"/>
  <c r="V1144" i="15"/>
  <c r="U1144" i="15"/>
  <c r="X1144" i="15" s="1"/>
  <c r="R1144" i="15"/>
  <c r="P1144" i="15"/>
  <c r="O1144" i="15"/>
  <c r="N1144" i="15"/>
  <c r="H1144" i="15"/>
  <c r="G1144" i="15"/>
  <c r="D1144" i="15"/>
  <c r="BA1144" i="15" s="1"/>
  <c r="C1144" i="15"/>
  <c r="AM1143" i="15"/>
  <c r="AH1143" i="15"/>
  <c r="AI1143" i="15" s="1"/>
  <c r="W1143" i="15"/>
  <c r="Y1143" i="15" s="1"/>
  <c r="V1143" i="15"/>
  <c r="U1143" i="15"/>
  <c r="X1143" i="15" s="1"/>
  <c r="R1143" i="15"/>
  <c r="AO1143" i="15" s="1"/>
  <c r="P1143" i="15"/>
  <c r="O1143" i="15"/>
  <c r="N1143" i="15"/>
  <c r="H1143" i="15"/>
  <c r="G1143" i="15"/>
  <c r="D1143" i="15"/>
  <c r="BA1143" i="15" s="1"/>
  <c r="C1143" i="15"/>
  <c r="AM1142" i="15"/>
  <c r="AH1142" i="15"/>
  <c r="AI1142" i="15" s="1"/>
  <c r="W1142" i="15"/>
  <c r="Y1142" i="15" s="1"/>
  <c r="V1142" i="15"/>
  <c r="U1142" i="15"/>
  <c r="X1142" i="15" s="1"/>
  <c r="R1142" i="15"/>
  <c r="AO1142" i="15" s="1"/>
  <c r="P1142" i="15"/>
  <c r="M1142" i="15" s="1"/>
  <c r="O1142" i="15"/>
  <c r="N1142" i="15"/>
  <c r="H1142" i="15"/>
  <c r="G1142" i="15"/>
  <c r="D1142" i="15"/>
  <c r="BA1142" i="15" s="1"/>
  <c r="C1142" i="15"/>
  <c r="AM1141" i="15"/>
  <c r="AH1141" i="15"/>
  <c r="AI1141" i="15" s="1"/>
  <c r="W1141" i="15"/>
  <c r="Y1141" i="15" s="1"/>
  <c r="V1141" i="15"/>
  <c r="U1141" i="15"/>
  <c r="X1141" i="15" s="1"/>
  <c r="R1141" i="15"/>
  <c r="AO1141" i="15" s="1"/>
  <c r="P1141" i="15"/>
  <c r="M1141" i="15" s="1"/>
  <c r="O1141" i="15"/>
  <c r="N1141" i="15"/>
  <c r="H1141" i="15"/>
  <c r="G1141" i="15"/>
  <c r="D1141" i="15"/>
  <c r="BA1141" i="15" s="1"/>
  <c r="C1141" i="15"/>
  <c r="AM1140" i="15"/>
  <c r="AH1140" i="15"/>
  <c r="AI1140" i="15" s="1"/>
  <c r="W1140" i="15"/>
  <c r="Y1140" i="15" s="1"/>
  <c r="V1140" i="15"/>
  <c r="U1140" i="15"/>
  <c r="X1140" i="15" s="1"/>
  <c r="R1140" i="15"/>
  <c r="AO1140" i="15" s="1"/>
  <c r="P1140" i="15"/>
  <c r="M1140" i="15" s="1"/>
  <c r="O1140" i="15"/>
  <c r="N1140" i="15"/>
  <c r="H1140" i="15"/>
  <c r="AQ1140" i="15" s="1"/>
  <c r="G1140" i="15"/>
  <c r="D1140" i="15"/>
  <c r="BA1140" i="15" s="1"/>
  <c r="C1140" i="15"/>
  <c r="AM1139" i="15"/>
  <c r="AH1139" i="15"/>
  <c r="AI1139" i="15" s="1"/>
  <c r="W1139" i="15"/>
  <c r="Y1139" i="15" s="1"/>
  <c r="V1139" i="15"/>
  <c r="U1139" i="15"/>
  <c r="X1139" i="15" s="1"/>
  <c r="R1139" i="15"/>
  <c r="AO1139" i="15" s="1"/>
  <c r="P1139" i="15"/>
  <c r="O1139" i="15"/>
  <c r="N1139" i="15"/>
  <c r="H1139" i="15"/>
  <c r="G1139" i="15"/>
  <c r="D1139" i="15"/>
  <c r="BA1139" i="15" s="1"/>
  <c r="C1139" i="15"/>
  <c r="AO1138" i="15"/>
  <c r="AM1138" i="15"/>
  <c r="AH1138" i="15"/>
  <c r="AI1138" i="15" s="1"/>
  <c r="W1138" i="15"/>
  <c r="Y1138" i="15" s="1"/>
  <c r="V1138" i="15"/>
  <c r="U1138" i="15"/>
  <c r="X1138" i="15" s="1"/>
  <c r="R1138" i="15"/>
  <c r="P1138" i="15"/>
  <c r="M1138" i="15" s="1"/>
  <c r="O1138" i="15"/>
  <c r="N1138" i="15"/>
  <c r="H1138" i="15"/>
  <c r="G1138" i="15"/>
  <c r="D1138" i="15"/>
  <c r="BA1138" i="15" s="1"/>
  <c r="C1138" i="15"/>
  <c r="AM1137" i="15"/>
  <c r="AH1137" i="15"/>
  <c r="AI1137" i="15" s="1"/>
  <c r="W1137" i="15"/>
  <c r="Y1137" i="15" s="1"/>
  <c r="V1137" i="15"/>
  <c r="U1137" i="15"/>
  <c r="X1137" i="15" s="1"/>
  <c r="R1137" i="15"/>
  <c r="AO1137" i="15" s="1"/>
  <c r="P1137" i="15"/>
  <c r="M1137" i="15" s="1"/>
  <c r="O1137" i="15"/>
  <c r="N1137" i="15"/>
  <c r="H1137" i="15"/>
  <c r="G1137" i="15"/>
  <c r="D1137" i="15"/>
  <c r="BA1137" i="15" s="1"/>
  <c r="C1137" i="15"/>
  <c r="AM1136" i="15"/>
  <c r="AH1136" i="15"/>
  <c r="AI1136" i="15" s="1"/>
  <c r="W1136" i="15"/>
  <c r="Y1136" i="15" s="1"/>
  <c r="V1136" i="15"/>
  <c r="U1136" i="15"/>
  <c r="X1136" i="15" s="1"/>
  <c r="R1136" i="15"/>
  <c r="AO1136" i="15" s="1"/>
  <c r="P1136" i="15"/>
  <c r="M1136" i="15" s="1"/>
  <c r="O1136" i="15"/>
  <c r="N1136" i="15"/>
  <c r="H1136" i="15"/>
  <c r="Q1136" i="15" s="1"/>
  <c r="AP1136" i="15" s="1"/>
  <c r="G1136" i="15"/>
  <c r="D1136" i="15"/>
  <c r="BA1136" i="15" s="1"/>
  <c r="C1136" i="15"/>
  <c r="AM1135" i="15"/>
  <c r="AH1135" i="15"/>
  <c r="AI1135" i="15" s="1"/>
  <c r="W1135" i="15"/>
  <c r="Y1135" i="15" s="1"/>
  <c r="V1135" i="15"/>
  <c r="U1135" i="15"/>
  <c r="X1135" i="15" s="1"/>
  <c r="R1135" i="15"/>
  <c r="AO1135" i="15" s="1"/>
  <c r="P1135" i="15"/>
  <c r="O1135" i="15"/>
  <c r="N1135" i="15"/>
  <c r="H1135" i="15"/>
  <c r="G1135" i="15"/>
  <c r="D1135" i="15"/>
  <c r="BA1135" i="15" s="1"/>
  <c r="C1135" i="15"/>
  <c r="AM1134" i="15"/>
  <c r="AH1134" i="15"/>
  <c r="AI1134" i="15" s="1"/>
  <c r="W1134" i="15"/>
  <c r="Y1134" i="15" s="1"/>
  <c r="V1134" i="15"/>
  <c r="U1134" i="15"/>
  <c r="X1134" i="15" s="1"/>
  <c r="R1134" i="15"/>
  <c r="AO1134" i="15" s="1"/>
  <c r="P1134" i="15"/>
  <c r="M1134" i="15" s="1"/>
  <c r="O1134" i="15"/>
  <c r="N1134" i="15"/>
  <c r="H1134" i="15"/>
  <c r="G1134" i="15"/>
  <c r="D1134" i="15"/>
  <c r="BA1134" i="15" s="1"/>
  <c r="C1134" i="15"/>
  <c r="AM1133" i="15"/>
  <c r="AH1133" i="15"/>
  <c r="AI1133" i="15" s="1"/>
  <c r="W1133" i="15"/>
  <c r="Y1133" i="15" s="1"/>
  <c r="V1133" i="15"/>
  <c r="U1133" i="15"/>
  <c r="X1133" i="15" s="1"/>
  <c r="R1133" i="15"/>
  <c r="AO1133" i="15" s="1"/>
  <c r="P1133" i="15"/>
  <c r="M1133" i="15" s="1"/>
  <c r="O1133" i="15"/>
  <c r="N1133" i="15"/>
  <c r="H1133" i="15"/>
  <c r="G1133" i="15"/>
  <c r="D1133" i="15"/>
  <c r="BA1133" i="15" s="1"/>
  <c r="C1133" i="15"/>
  <c r="AM1132" i="15"/>
  <c r="AH1132" i="15"/>
  <c r="AI1132" i="15" s="1"/>
  <c r="W1132" i="15"/>
  <c r="Y1132" i="15" s="1"/>
  <c r="V1132" i="15"/>
  <c r="U1132" i="15"/>
  <c r="X1132" i="15" s="1"/>
  <c r="R1132" i="15"/>
  <c r="AO1132" i="15" s="1"/>
  <c r="P1132" i="15"/>
  <c r="M1132" i="15" s="1"/>
  <c r="O1132" i="15"/>
  <c r="N1132" i="15"/>
  <c r="H1132" i="15"/>
  <c r="G1132" i="15"/>
  <c r="D1132" i="15"/>
  <c r="BA1132" i="15" s="1"/>
  <c r="C1132" i="15"/>
  <c r="AO1131" i="15"/>
  <c r="AM1131" i="15"/>
  <c r="AH1131" i="15"/>
  <c r="AI1131" i="15" s="1"/>
  <c r="W1131" i="15"/>
  <c r="Y1131" i="15" s="1"/>
  <c r="V1131" i="15"/>
  <c r="U1131" i="15"/>
  <c r="X1131" i="15" s="1"/>
  <c r="R1131" i="15"/>
  <c r="P1131" i="15"/>
  <c r="M1131" i="15" s="1"/>
  <c r="O1131" i="15"/>
  <c r="N1131" i="15"/>
  <c r="H1131" i="15"/>
  <c r="G1131" i="15"/>
  <c r="D1131" i="15"/>
  <c r="BA1131" i="15" s="1"/>
  <c r="C1131" i="15"/>
  <c r="AM1130" i="15"/>
  <c r="AH1130" i="15"/>
  <c r="AI1130" i="15" s="1"/>
  <c r="W1130" i="15"/>
  <c r="Y1130" i="15" s="1"/>
  <c r="V1130" i="15"/>
  <c r="U1130" i="15"/>
  <c r="X1130" i="15" s="1"/>
  <c r="R1130" i="15"/>
  <c r="P1130" i="15"/>
  <c r="O1130" i="15"/>
  <c r="N1130" i="15"/>
  <c r="H1130" i="15"/>
  <c r="Q1130" i="15" s="1"/>
  <c r="AP1130" i="15" s="1"/>
  <c r="G1130" i="15"/>
  <c r="D1130" i="15"/>
  <c r="BA1130" i="15" s="1"/>
  <c r="C1130" i="15"/>
  <c r="AM1129" i="15"/>
  <c r="AH1129" i="15"/>
  <c r="AI1129" i="15" s="1"/>
  <c r="W1129" i="15"/>
  <c r="Y1129" i="15" s="1"/>
  <c r="V1129" i="15"/>
  <c r="U1129" i="15"/>
  <c r="X1129" i="15" s="1"/>
  <c r="R1129" i="15"/>
  <c r="AO1129" i="15" s="1"/>
  <c r="P1129" i="15"/>
  <c r="M1129" i="15" s="1"/>
  <c r="O1129" i="15"/>
  <c r="N1129" i="15"/>
  <c r="H1129" i="15"/>
  <c r="G1129" i="15"/>
  <c r="D1129" i="15"/>
  <c r="BA1129" i="15" s="1"/>
  <c r="C1129" i="15"/>
  <c r="AM1128" i="15"/>
  <c r="AH1128" i="15"/>
  <c r="AI1128" i="15" s="1"/>
  <c r="W1128" i="15"/>
  <c r="Y1128" i="15" s="1"/>
  <c r="V1128" i="15"/>
  <c r="U1128" i="15"/>
  <c r="X1128" i="15" s="1"/>
  <c r="R1128" i="15"/>
  <c r="AO1128" i="15" s="1"/>
  <c r="P1128" i="15"/>
  <c r="M1128" i="15" s="1"/>
  <c r="O1128" i="15"/>
  <c r="N1128" i="15"/>
  <c r="H1128" i="15"/>
  <c r="G1128" i="15"/>
  <c r="D1128" i="15"/>
  <c r="BA1128" i="15" s="1"/>
  <c r="C1128" i="15"/>
  <c r="AM1127" i="15"/>
  <c r="AH1127" i="15"/>
  <c r="AI1127" i="15" s="1"/>
  <c r="W1127" i="15"/>
  <c r="Y1127" i="15" s="1"/>
  <c r="V1127" i="15"/>
  <c r="U1127" i="15"/>
  <c r="X1127" i="15" s="1"/>
  <c r="R1127" i="15"/>
  <c r="AO1127" i="15" s="1"/>
  <c r="P1127" i="15"/>
  <c r="O1127" i="15"/>
  <c r="N1127" i="15"/>
  <c r="H1127" i="15"/>
  <c r="G1127" i="15"/>
  <c r="D1127" i="15"/>
  <c r="BA1127" i="15" s="1"/>
  <c r="C1127" i="15"/>
  <c r="AM1126" i="15"/>
  <c r="AH1126" i="15"/>
  <c r="AI1126" i="15" s="1"/>
  <c r="W1126" i="15"/>
  <c r="Y1126" i="15" s="1"/>
  <c r="V1126" i="15"/>
  <c r="U1126" i="15"/>
  <c r="X1126" i="15" s="1"/>
  <c r="R1126" i="15"/>
  <c r="P1126" i="15"/>
  <c r="M1126" i="15" s="1"/>
  <c r="O1126" i="15"/>
  <c r="N1126" i="15"/>
  <c r="H1126" i="15"/>
  <c r="G1126" i="15"/>
  <c r="D1126" i="15"/>
  <c r="BA1126" i="15" s="1"/>
  <c r="C1126" i="15"/>
  <c r="AM1125" i="15"/>
  <c r="AH1125" i="15"/>
  <c r="AI1125" i="15" s="1"/>
  <c r="W1125" i="15"/>
  <c r="Y1125" i="15" s="1"/>
  <c r="V1125" i="15"/>
  <c r="U1125" i="15"/>
  <c r="X1125" i="15" s="1"/>
  <c r="R1125" i="15"/>
  <c r="AO1125" i="15" s="1"/>
  <c r="P1125" i="15"/>
  <c r="M1125" i="15" s="1"/>
  <c r="O1125" i="15"/>
  <c r="N1125" i="15"/>
  <c r="H1125" i="15"/>
  <c r="G1125" i="15"/>
  <c r="D1125" i="15"/>
  <c r="BA1125" i="15" s="1"/>
  <c r="C1125" i="15"/>
  <c r="AM1124" i="15"/>
  <c r="AH1124" i="15"/>
  <c r="AI1124" i="15" s="1"/>
  <c r="W1124" i="15"/>
  <c r="Y1124" i="15" s="1"/>
  <c r="V1124" i="15"/>
  <c r="U1124" i="15"/>
  <c r="X1124" i="15" s="1"/>
  <c r="R1124" i="15"/>
  <c r="AO1124" i="15" s="1"/>
  <c r="P1124" i="15"/>
  <c r="M1124" i="15" s="1"/>
  <c r="O1124" i="15"/>
  <c r="N1124" i="15"/>
  <c r="H1124" i="15"/>
  <c r="G1124" i="15"/>
  <c r="D1124" i="15"/>
  <c r="BA1124" i="15" s="1"/>
  <c r="C1124" i="15"/>
  <c r="AM1123" i="15"/>
  <c r="AH1123" i="15"/>
  <c r="AI1123" i="15" s="1"/>
  <c r="W1123" i="15"/>
  <c r="Y1123" i="15" s="1"/>
  <c r="V1123" i="15"/>
  <c r="U1123" i="15"/>
  <c r="X1123" i="15" s="1"/>
  <c r="R1123" i="15"/>
  <c r="AO1123" i="15" s="1"/>
  <c r="P1123" i="15"/>
  <c r="M1123" i="15" s="1"/>
  <c r="O1123" i="15"/>
  <c r="N1123" i="15"/>
  <c r="H1123" i="15"/>
  <c r="G1123" i="15"/>
  <c r="D1123" i="15"/>
  <c r="BA1123" i="15" s="1"/>
  <c r="C1123" i="15"/>
  <c r="AO1122" i="15"/>
  <c r="AM1122" i="15"/>
  <c r="AH1122" i="15"/>
  <c r="AI1122" i="15" s="1"/>
  <c r="W1122" i="15"/>
  <c r="Y1122" i="15" s="1"/>
  <c r="V1122" i="15"/>
  <c r="U1122" i="15"/>
  <c r="X1122" i="15" s="1"/>
  <c r="R1122" i="15"/>
  <c r="P1122" i="15"/>
  <c r="O1122" i="15"/>
  <c r="N1122" i="15"/>
  <c r="H1122" i="15"/>
  <c r="G1122" i="15"/>
  <c r="D1122" i="15"/>
  <c r="BA1122" i="15" s="1"/>
  <c r="C1122" i="15"/>
  <c r="AM1121" i="15"/>
  <c r="AH1121" i="15"/>
  <c r="AI1121" i="15" s="1"/>
  <c r="W1121" i="15"/>
  <c r="Y1121" i="15" s="1"/>
  <c r="V1121" i="15"/>
  <c r="U1121" i="15"/>
  <c r="X1121" i="15" s="1"/>
  <c r="R1121" i="15"/>
  <c r="P1121" i="15"/>
  <c r="M1121" i="15" s="1"/>
  <c r="O1121" i="15"/>
  <c r="N1121" i="15"/>
  <c r="H1121" i="15"/>
  <c r="G1121" i="15"/>
  <c r="D1121" i="15"/>
  <c r="BA1121" i="15" s="1"/>
  <c r="C1121" i="15"/>
  <c r="AM1120" i="15"/>
  <c r="AH1120" i="15"/>
  <c r="AI1120" i="15" s="1"/>
  <c r="W1120" i="15"/>
  <c r="Y1120" i="15" s="1"/>
  <c r="V1120" i="15"/>
  <c r="U1120" i="15"/>
  <c r="X1120" i="15" s="1"/>
  <c r="R1120" i="15"/>
  <c r="AO1120" i="15" s="1"/>
  <c r="P1120" i="15"/>
  <c r="M1120" i="15" s="1"/>
  <c r="O1120" i="15"/>
  <c r="N1120" i="15"/>
  <c r="H1120" i="15"/>
  <c r="G1120" i="15"/>
  <c r="D1120" i="15"/>
  <c r="BA1120" i="15" s="1"/>
  <c r="C1120" i="15"/>
  <c r="AM1119" i="15"/>
  <c r="AH1119" i="15"/>
  <c r="AI1119" i="15" s="1"/>
  <c r="W1119" i="15"/>
  <c r="Y1119" i="15" s="1"/>
  <c r="V1119" i="15"/>
  <c r="U1119" i="15"/>
  <c r="X1119" i="15" s="1"/>
  <c r="R1119" i="15"/>
  <c r="P1119" i="15"/>
  <c r="M1119" i="15" s="1"/>
  <c r="O1119" i="15"/>
  <c r="N1119" i="15"/>
  <c r="H1119" i="15"/>
  <c r="G1119" i="15"/>
  <c r="D1119" i="15"/>
  <c r="BA1119" i="15" s="1"/>
  <c r="C1119" i="15"/>
  <c r="AM1118" i="15"/>
  <c r="AH1118" i="15"/>
  <c r="AI1118" i="15" s="1"/>
  <c r="W1118" i="15"/>
  <c r="Y1118" i="15" s="1"/>
  <c r="V1118" i="15"/>
  <c r="U1118" i="15"/>
  <c r="X1118" i="15" s="1"/>
  <c r="R1118" i="15"/>
  <c r="AO1118" i="15" s="1"/>
  <c r="P1118" i="15"/>
  <c r="O1118" i="15"/>
  <c r="N1118" i="15"/>
  <c r="H1118" i="15"/>
  <c r="G1118" i="15"/>
  <c r="D1118" i="15"/>
  <c r="BA1118" i="15" s="1"/>
  <c r="C1118" i="15"/>
  <c r="AM1117" i="15"/>
  <c r="AH1117" i="15"/>
  <c r="AI1117" i="15" s="1"/>
  <c r="W1117" i="15"/>
  <c r="Y1117" i="15" s="1"/>
  <c r="V1117" i="15"/>
  <c r="U1117" i="15"/>
  <c r="X1117" i="15" s="1"/>
  <c r="R1117" i="15"/>
  <c r="P1117" i="15"/>
  <c r="O1117" i="15"/>
  <c r="N1117" i="15"/>
  <c r="H1117" i="15"/>
  <c r="G1117" i="15"/>
  <c r="D1117" i="15"/>
  <c r="BA1117" i="15" s="1"/>
  <c r="C1117" i="15"/>
  <c r="AM1116" i="15"/>
  <c r="AH1116" i="15"/>
  <c r="AI1116" i="15" s="1"/>
  <c r="W1116" i="15"/>
  <c r="Y1116" i="15" s="1"/>
  <c r="V1116" i="15"/>
  <c r="U1116" i="15"/>
  <c r="X1116" i="15" s="1"/>
  <c r="R1116" i="15"/>
  <c r="P1116" i="15"/>
  <c r="M1116" i="15" s="1"/>
  <c r="O1116" i="15"/>
  <c r="N1116" i="15"/>
  <c r="H1116" i="15"/>
  <c r="G1116" i="15"/>
  <c r="D1116" i="15"/>
  <c r="BA1116" i="15" s="1"/>
  <c r="C1116" i="15"/>
  <c r="AM1115" i="15"/>
  <c r="AH1115" i="15"/>
  <c r="AI1115" i="15" s="1"/>
  <c r="W1115" i="15"/>
  <c r="Y1115" i="15" s="1"/>
  <c r="V1115" i="15"/>
  <c r="U1115" i="15"/>
  <c r="X1115" i="15" s="1"/>
  <c r="R1115" i="15"/>
  <c r="AO1115" i="15" s="1"/>
  <c r="P1115" i="15"/>
  <c r="M1115" i="15" s="1"/>
  <c r="O1115" i="15"/>
  <c r="N1115" i="15"/>
  <c r="H1115" i="15"/>
  <c r="G1115" i="15"/>
  <c r="D1115" i="15"/>
  <c r="BA1115" i="15" s="1"/>
  <c r="C1115" i="15"/>
  <c r="AM1114" i="15"/>
  <c r="AH1114" i="15"/>
  <c r="AI1114" i="15" s="1"/>
  <c r="W1114" i="15"/>
  <c r="Y1114" i="15" s="1"/>
  <c r="V1114" i="15"/>
  <c r="U1114" i="15"/>
  <c r="X1114" i="15" s="1"/>
  <c r="R1114" i="15"/>
  <c r="AO1114" i="15" s="1"/>
  <c r="P1114" i="15"/>
  <c r="M1114" i="15" s="1"/>
  <c r="O1114" i="15"/>
  <c r="N1114" i="15"/>
  <c r="H1114" i="15"/>
  <c r="G1114" i="15"/>
  <c r="D1114" i="15"/>
  <c r="BA1114" i="15" s="1"/>
  <c r="C1114" i="15"/>
  <c r="AM1113" i="15"/>
  <c r="AH1113" i="15"/>
  <c r="AI1113" i="15" s="1"/>
  <c r="W1113" i="15"/>
  <c r="Y1113" i="15" s="1"/>
  <c r="V1113" i="15"/>
  <c r="U1113" i="15"/>
  <c r="X1113" i="15" s="1"/>
  <c r="R1113" i="15"/>
  <c r="AO1113" i="15" s="1"/>
  <c r="P1113" i="15"/>
  <c r="O1113" i="15"/>
  <c r="N1113" i="15"/>
  <c r="H1113" i="15"/>
  <c r="G1113" i="15"/>
  <c r="D1113" i="15"/>
  <c r="BA1113" i="15" s="1"/>
  <c r="C1113" i="15"/>
  <c r="AQ1112" i="15"/>
  <c r="AM1112" i="15"/>
  <c r="AH1112" i="15"/>
  <c r="AI1112" i="15" s="1"/>
  <c r="W1112" i="15"/>
  <c r="Y1112" i="15" s="1"/>
  <c r="V1112" i="15"/>
  <c r="U1112" i="15"/>
  <c r="X1112" i="15" s="1"/>
  <c r="R1112" i="15"/>
  <c r="P1112" i="15"/>
  <c r="O1112" i="15"/>
  <c r="N1112" i="15"/>
  <c r="H1112" i="15"/>
  <c r="G1112" i="15"/>
  <c r="D1112" i="15"/>
  <c r="BA1112" i="15" s="1"/>
  <c r="C1112" i="15"/>
  <c r="AM1111" i="15"/>
  <c r="AH1111" i="15"/>
  <c r="AI1111" i="15" s="1"/>
  <c r="W1111" i="15"/>
  <c r="Y1111" i="15" s="1"/>
  <c r="V1111" i="15"/>
  <c r="U1111" i="15"/>
  <c r="X1111" i="15" s="1"/>
  <c r="R1111" i="15"/>
  <c r="P1111" i="15"/>
  <c r="M1111" i="15" s="1"/>
  <c r="O1111" i="15"/>
  <c r="N1111" i="15"/>
  <c r="H1111" i="15"/>
  <c r="G1111" i="15"/>
  <c r="D1111" i="15"/>
  <c r="BA1111" i="15" s="1"/>
  <c r="C1111" i="15"/>
  <c r="AM1110" i="15"/>
  <c r="AH1110" i="15"/>
  <c r="AI1110" i="15" s="1"/>
  <c r="Y1110" i="15"/>
  <c r="W1110" i="15"/>
  <c r="V1110" i="15"/>
  <c r="U1110" i="15"/>
  <c r="X1110" i="15" s="1"/>
  <c r="R1110" i="15"/>
  <c r="AO1110" i="15" s="1"/>
  <c r="P1110" i="15"/>
  <c r="M1110" i="15" s="1"/>
  <c r="O1110" i="15"/>
  <c r="N1110" i="15"/>
  <c r="H1110" i="15"/>
  <c r="G1110" i="15"/>
  <c r="D1110" i="15"/>
  <c r="BA1110" i="15" s="1"/>
  <c r="C1110" i="15"/>
  <c r="AM1109" i="15"/>
  <c r="AH1109" i="15"/>
  <c r="AI1109" i="15" s="1"/>
  <c r="W1109" i="15"/>
  <c r="Y1109" i="15" s="1"/>
  <c r="V1109" i="15"/>
  <c r="U1109" i="15"/>
  <c r="X1109" i="15" s="1"/>
  <c r="R1109" i="15"/>
  <c r="AO1109" i="15" s="1"/>
  <c r="P1109" i="15"/>
  <c r="M1109" i="15" s="1"/>
  <c r="O1109" i="15"/>
  <c r="N1109" i="15"/>
  <c r="H1109" i="15"/>
  <c r="G1109" i="15"/>
  <c r="D1109" i="15"/>
  <c r="BA1109" i="15" s="1"/>
  <c r="C1109" i="15"/>
  <c r="AM1108" i="15"/>
  <c r="AH1108" i="15"/>
  <c r="AI1108" i="15" s="1"/>
  <c r="W1108" i="15"/>
  <c r="Y1108" i="15" s="1"/>
  <c r="V1108" i="15"/>
  <c r="U1108" i="15"/>
  <c r="X1108" i="15" s="1"/>
  <c r="R1108" i="15"/>
  <c r="AO1108" i="15" s="1"/>
  <c r="P1108" i="15"/>
  <c r="M1108" i="15" s="1"/>
  <c r="O1108" i="15"/>
  <c r="N1108" i="15"/>
  <c r="H1108" i="15"/>
  <c r="G1108" i="15"/>
  <c r="D1108" i="15"/>
  <c r="BA1108" i="15" s="1"/>
  <c r="C1108" i="15"/>
  <c r="AM1107" i="15"/>
  <c r="AH1107" i="15"/>
  <c r="AI1107" i="15" s="1"/>
  <c r="W1107" i="15"/>
  <c r="Y1107" i="15" s="1"/>
  <c r="V1107" i="15"/>
  <c r="U1107" i="15"/>
  <c r="X1107" i="15" s="1"/>
  <c r="R1107" i="15"/>
  <c r="AO1107" i="15" s="1"/>
  <c r="P1107" i="15"/>
  <c r="M1107" i="15" s="1"/>
  <c r="O1107" i="15"/>
  <c r="N1107" i="15"/>
  <c r="H1107" i="15"/>
  <c r="G1107" i="15"/>
  <c r="D1107" i="15"/>
  <c r="BA1107" i="15" s="1"/>
  <c r="C1107" i="15"/>
  <c r="AM1106" i="15"/>
  <c r="AH1106" i="15"/>
  <c r="AI1106" i="15" s="1"/>
  <c r="W1106" i="15"/>
  <c r="Y1106" i="15" s="1"/>
  <c r="V1106" i="15"/>
  <c r="U1106" i="15"/>
  <c r="X1106" i="15" s="1"/>
  <c r="R1106" i="15"/>
  <c r="P1106" i="15"/>
  <c r="M1106" i="15" s="1"/>
  <c r="O1106" i="15"/>
  <c r="N1106" i="15"/>
  <c r="H1106" i="15"/>
  <c r="G1106" i="15"/>
  <c r="D1106" i="15"/>
  <c r="BA1106" i="15" s="1"/>
  <c r="C1106" i="15"/>
  <c r="AM1105" i="15"/>
  <c r="AH1105" i="15"/>
  <c r="AI1105" i="15" s="1"/>
  <c r="Y1105" i="15"/>
  <c r="W1105" i="15"/>
  <c r="V1105" i="15"/>
  <c r="U1105" i="15"/>
  <c r="X1105" i="15" s="1"/>
  <c r="R1105" i="15"/>
  <c r="P1105" i="15"/>
  <c r="M1105" i="15" s="1"/>
  <c r="O1105" i="15"/>
  <c r="N1105" i="15"/>
  <c r="H1105" i="15"/>
  <c r="G1105" i="15"/>
  <c r="D1105" i="15"/>
  <c r="BA1105" i="15" s="1"/>
  <c r="C1105" i="15"/>
  <c r="AM1104" i="15"/>
  <c r="AH1104" i="15"/>
  <c r="AI1104" i="15" s="1"/>
  <c r="Y1104" i="15"/>
  <c r="W1104" i="15"/>
  <c r="V1104" i="15"/>
  <c r="U1104" i="15"/>
  <c r="X1104" i="15" s="1"/>
  <c r="R1104" i="15"/>
  <c r="AO1104" i="15" s="1"/>
  <c r="P1104" i="15"/>
  <c r="M1104" i="15" s="1"/>
  <c r="O1104" i="15"/>
  <c r="N1104" i="15"/>
  <c r="H1104" i="15"/>
  <c r="G1104" i="15"/>
  <c r="D1104" i="15"/>
  <c r="BA1104" i="15" s="1"/>
  <c r="C1104" i="15"/>
  <c r="AM1103" i="15"/>
  <c r="AH1103" i="15"/>
  <c r="AI1103" i="15" s="1"/>
  <c r="W1103" i="15"/>
  <c r="Y1103" i="15" s="1"/>
  <c r="V1103" i="15"/>
  <c r="U1103" i="15"/>
  <c r="X1103" i="15" s="1"/>
  <c r="R1103" i="15"/>
  <c r="AO1103" i="15" s="1"/>
  <c r="P1103" i="15"/>
  <c r="M1103" i="15" s="1"/>
  <c r="O1103" i="15"/>
  <c r="N1103" i="15"/>
  <c r="H1103" i="15"/>
  <c r="G1103" i="15"/>
  <c r="D1103" i="15"/>
  <c r="BA1103" i="15" s="1"/>
  <c r="C1103" i="15"/>
  <c r="AM1102" i="15"/>
  <c r="AH1102" i="15"/>
  <c r="AI1102" i="15" s="1"/>
  <c r="W1102" i="15"/>
  <c r="Y1102" i="15" s="1"/>
  <c r="V1102" i="15"/>
  <c r="U1102" i="15"/>
  <c r="X1102" i="15" s="1"/>
  <c r="R1102" i="15"/>
  <c r="AO1102" i="15" s="1"/>
  <c r="P1102" i="15"/>
  <c r="M1102" i="15" s="1"/>
  <c r="O1102" i="15"/>
  <c r="N1102" i="15"/>
  <c r="H1102" i="15"/>
  <c r="G1102" i="15"/>
  <c r="D1102" i="15"/>
  <c r="BA1102" i="15" s="1"/>
  <c r="C1102" i="15"/>
  <c r="AM1101" i="15"/>
  <c r="AH1101" i="15"/>
  <c r="AI1101" i="15" s="1"/>
  <c r="W1101" i="15"/>
  <c r="Y1101" i="15" s="1"/>
  <c r="V1101" i="15"/>
  <c r="U1101" i="15"/>
  <c r="X1101" i="15" s="1"/>
  <c r="R1101" i="15"/>
  <c r="AO1101" i="15" s="1"/>
  <c r="P1101" i="15"/>
  <c r="M1101" i="15" s="1"/>
  <c r="O1101" i="15"/>
  <c r="N1101" i="15"/>
  <c r="H1101" i="15"/>
  <c r="G1101" i="15"/>
  <c r="D1101" i="15"/>
  <c r="BA1101" i="15" s="1"/>
  <c r="C1101" i="15"/>
  <c r="AM1100" i="15"/>
  <c r="AH1100" i="15"/>
  <c r="AI1100" i="15" s="1"/>
  <c r="W1100" i="15"/>
  <c r="Y1100" i="15" s="1"/>
  <c r="V1100" i="15"/>
  <c r="U1100" i="15"/>
  <c r="X1100" i="15" s="1"/>
  <c r="R1100" i="15"/>
  <c r="AO1100" i="15" s="1"/>
  <c r="P1100" i="15"/>
  <c r="M1100" i="15" s="1"/>
  <c r="O1100" i="15"/>
  <c r="N1100" i="15"/>
  <c r="H1100" i="15"/>
  <c r="G1100" i="15"/>
  <c r="D1100" i="15"/>
  <c r="BA1100" i="15" s="1"/>
  <c r="C1100" i="15"/>
  <c r="AM1099" i="15"/>
  <c r="AH1099" i="15"/>
  <c r="AI1099" i="15" s="1"/>
  <c r="W1099" i="15"/>
  <c r="Y1099" i="15" s="1"/>
  <c r="V1099" i="15"/>
  <c r="U1099" i="15"/>
  <c r="X1099" i="15" s="1"/>
  <c r="R1099" i="15"/>
  <c r="AO1099" i="15" s="1"/>
  <c r="P1099" i="15"/>
  <c r="M1099" i="15" s="1"/>
  <c r="O1099" i="15"/>
  <c r="N1099" i="15"/>
  <c r="H1099" i="15"/>
  <c r="Q1099" i="15" s="1"/>
  <c r="AP1099" i="15" s="1"/>
  <c r="G1099" i="15"/>
  <c r="D1099" i="15"/>
  <c r="BA1099" i="15" s="1"/>
  <c r="C1099" i="15"/>
  <c r="AM1098" i="15"/>
  <c r="AH1098" i="15"/>
  <c r="AI1098" i="15" s="1"/>
  <c r="W1098" i="15"/>
  <c r="Y1098" i="15" s="1"/>
  <c r="V1098" i="15"/>
  <c r="U1098" i="15"/>
  <c r="X1098" i="15" s="1"/>
  <c r="R1098" i="15"/>
  <c r="AO1098" i="15" s="1"/>
  <c r="P1098" i="15"/>
  <c r="O1098" i="15"/>
  <c r="N1098" i="15"/>
  <c r="H1098" i="15"/>
  <c r="G1098" i="15"/>
  <c r="D1098" i="15"/>
  <c r="BA1098" i="15" s="1"/>
  <c r="C1098" i="15"/>
  <c r="AM1097" i="15"/>
  <c r="AH1097" i="15"/>
  <c r="AI1097" i="15" s="1"/>
  <c r="W1097" i="15"/>
  <c r="Y1097" i="15" s="1"/>
  <c r="V1097" i="15"/>
  <c r="U1097" i="15"/>
  <c r="X1097" i="15" s="1"/>
  <c r="R1097" i="15"/>
  <c r="P1097" i="15"/>
  <c r="O1097" i="15"/>
  <c r="N1097" i="15"/>
  <c r="H1097" i="15"/>
  <c r="G1097" i="15"/>
  <c r="D1097" i="15"/>
  <c r="BA1097" i="15" s="1"/>
  <c r="C1097" i="15"/>
  <c r="AM1096" i="15"/>
  <c r="AH1096" i="15"/>
  <c r="AI1096" i="15" s="1"/>
  <c r="Y1096" i="15"/>
  <c r="W1096" i="15"/>
  <c r="V1096" i="15"/>
  <c r="U1096" i="15"/>
  <c r="X1096" i="15" s="1"/>
  <c r="R1096" i="15"/>
  <c r="P1096" i="15"/>
  <c r="M1096" i="15" s="1"/>
  <c r="O1096" i="15"/>
  <c r="N1096" i="15"/>
  <c r="H1096" i="15"/>
  <c r="G1096" i="15"/>
  <c r="D1096" i="15"/>
  <c r="BA1096" i="15" s="1"/>
  <c r="C1096" i="15"/>
  <c r="AM1095" i="15"/>
  <c r="AH1095" i="15"/>
  <c r="AI1095" i="15" s="1"/>
  <c r="W1095" i="15"/>
  <c r="Y1095" i="15" s="1"/>
  <c r="V1095" i="15"/>
  <c r="U1095" i="15"/>
  <c r="X1095" i="15" s="1"/>
  <c r="R1095" i="15"/>
  <c r="AO1095" i="15" s="1"/>
  <c r="P1095" i="15"/>
  <c r="M1095" i="15" s="1"/>
  <c r="O1095" i="15"/>
  <c r="N1095" i="15"/>
  <c r="H1095" i="15"/>
  <c r="G1095" i="15"/>
  <c r="D1095" i="15"/>
  <c r="BA1095" i="15" s="1"/>
  <c r="C1095" i="15"/>
  <c r="AM1094" i="15"/>
  <c r="AH1094" i="15"/>
  <c r="AI1094" i="15" s="1"/>
  <c r="W1094" i="15"/>
  <c r="Y1094" i="15" s="1"/>
  <c r="V1094" i="15"/>
  <c r="U1094" i="15"/>
  <c r="X1094" i="15" s="1"/>
  <c r="R1094" i="15"/>
  <c r="AO1094" i="15" s="1"/>
  <c r="P1094" i="15"/>
  <c r="M1094" i="15" s="1"/>
  <c r="O1094" i="15"/>
  <c r="N1094" i="15"/>
  <c r="H1094" i="15"/>
  <c r="AQ1094" i="15" s="1"/>
  <c r="G1094" i="15"/>
  <c r="D1094" i="15"/>
  <c r="BA1094" i="15" s="1"/>
  <c r="C1094" i="15"/>
  <c r="AM1093" i="15"/>
  <c r="AH1093" i="15"/>
  <c r="AI1093" i="15" s="1"/>
  <c r="W1093" i="15"/>
  <c r="Y1093" i="15" s="1"/>
  <c r="V1093" i="15"/>
  <c r="U1093" i="15"/>
  <c r="X1093" i="15" s="1"/>
  <c r="R1093" i="15"/>
  <c r="P1093" i="15"/>
  <c r="O1093" i="15"/>
  <c r="N1093" i="15"/>
  <c r="H1093" i="15"/>
  <c r="G1093" i="15"/>
  <c r="D1093" i="15"/>
  <c r="BA1093" i="15" s="1"/>
  <c r="C1093" i="15"/>
  <c r="AM1092" i="15"/>
  <c r="AH1092" i="15"/>
  <c r="AI1092" i="15" s="1"/>
  <c r="W1092" i="15"/>
  <c r="Y1092" i="15" s="1"/>
  <c r="V1092" i="15"/>
  <c r="U1092" i="15"/>
  <c r="X1092" i="15" s="1"/>
  <c r="R1092" i="15"/>
  <c r="P1092" i="15"/>
  <c r="O1092" i="15"/>
  <c r="N1092" i="15"/>
  <c r="H1092" i="15"/>
  <c r="G1092" i="15"/>
  <c r="D1092" i="15"/>
  <c r="BA1092" i="15" s="1"/>
  <c r="C1092" i="15"/>
  <c r="BA1091" i="15"/>
  <c r="AM1091" i="15"/>
  <c r="AH1091" i="15"/>
  <c r="AI1091" i="15" s="1"/>
  <c r="W1091" i="15"/>
  <c r="Y1091" i="15" s="1"/>
  <c r="V1091" i="15"/>
  <c r="U1091" i="15"/>
  <c r="X1091" i="15" s="1"/>
  <c r="R1091" i="15"/>
  <c r="P1091" i="15"/>
  <c r="M1091" i="15" s="1"/>
  <c r="O1091" i="15"/>
  <c r="N1091" i="15"/>
  <c r="H1091" i="15"/>
  <c r="G1091" i="15"/>
  <c r="D1091" i="15"/>
  <c r="C1091" i="15"/>
  <c r="AM1090" i="15"/>
  <c r="AH1090" i="15"/>
  <c r="AI1090" i="15" s="1"/>
  <c r="W1090" i="15"/>
  <c r="Y1090" i="15" s="1"/>
  <c r="V1090" i="15"/>
  <c r="U1090" i="15"/>
  <c r="X1090" i="15" s="1"/>
  <c r="R1090" i="15"/>
  <c r="AO1090" i="15" s="1"/>
  <c r="P1090" i="15"/>
  <c r="M1090" i="15" s="1"/>
  <c r="O1090" i="15"/>
  <c r="N1090" i="15"/>
  <c r="H1090" i="15"/>
  <c r="G1090" i="15"/>
  <c r="D1090" i="15"/>
  <c r="BA1090" i="15" s="1"/>
  <c r="C1090" i="15"/>
  <c r="AM1089" i="15"/>
  <c r="AH1089" i="15"/>
  <c r="AI1089" i="15" s="1"/>
  <c r="W1089" i="15"/>
  <c r="Y1089" i="15" s="1"/>
  <c r="V1089" i="15"/>
  <c r="U1089" i="15"/>
  <c r="X1089" i="15" s="1"/>
  <c r="R1089" i="15"/>
  <c r="AO1089" i="15" s="1"/>
  <c r="P1089" i="15"/>
  <c r="M1089" i="15" s="1"/>
  <c r="O1089" i="15"/>
  <c r="N1089" i="15"/>
  <c r="H1089" i="15"/>
  <c r="G1089" i="15"/>
  <c r="D1089" i="15"/>
  <c r="BA1089" i="15" s="1"/>
  <c r="C1089" i="15"/>
  <c r="AM1088" i="15"/>
  <c r="AH1088" i="15"/>
  <c r="AI1088" i="15" s="1"/>
  <c r="W1088" i="15"/>
  <c r="Y1088" i="15" s="1"/>
  <c r="V1088" i="15"/>
  <c r="U1088" i="15"/>
  <c r="X1088" i="15" s="1"/>
  <c r="R1088" i="15"/>
  <c r="AO1088" i="15" s="1"/>
  <c r="P1088" i="15"/>
  <c r="M1088" i="15" s="1"/>
  <c r="O1088" i="15"/>
  <c r="N1088" i="15"/>
  <c r="H1088" i="15"/>
  <c r="G1088" i="15"/>
  <c r="D1088" i="15"/>
  <c r="BA1088" i="15" s="1"/>
  <c r="C1088" i="15"/>
  <c r="AM1087" i="15"/>
  <c r="AH1087" i="15"/>
  <c r="AI1087" i="15" s="1"/>
  <c r="W1087" i="15"/>
  <c r="Y1087" i="15" s="1"/>
  <c r="V1087" i="15"/>
  <c r="U1087" i="15"/>
  <c r="X1087" i="15" s="1"/>
  <c r="R1087" i="15"/>
  <c r="AO1087" i="15" s="1"/>
  <c r="P1087" i="15"/>
  <c r="M1087" i="15" s="1"/>
  <c r="O1087" i="15"/>
  <c r="N1087" i="15"/>
  <c r="H1087" i="15"/>
  <c r="G1087" i="15"/>
  <c r="D1087" i="15"/>
  <c r="BA1087" i="15" s="1"/>
  <c r="C1087" i="15"/>
  <c r="AM1086" i="15"/>
  <c r="AH1086" i="15"/>
  <c r="AI1086" i="15" s="1"/>
  <c r="W1086" i="15"/>
  <c r="Y1086" i="15" s="1"/>
  <c r="V1086" i="15"/>
  <c r="U1086" i="15"/>
  <c r="X1086" i="15" s="1"/>
  <c r="R1086" i="15"/>
  <c r="P1086" i="15"/>
  <c r="M1086" i="15" s="1"/>
  <c r="O1086" i="15"/>
  <c r="N1086" i="15"/>
  <c r="H1086" i="15"/>
  <c r="G1086" i="15"/>
  <c r="D1086" i="15"/>
  <c r="BA1086" i="15" s="1"/>
  <c r="C1086" i="15"/>
  <c r="AM1085" i="15"/>
  <c r="AH1085" i="15"/>
  <c r="AI1085" i="15" s="1"/>
  <c r="W1085" i="15"/>
  <c r="Y1085" i="15" s="1"/>
  <c r="V1085" i="15"/>
  <c r="U1085" i="15"/>
  <c r="X1085" i="15" s="1"/>
  <c r="R1085" i="15"/>
  <c r="AO1085" i="15" s="1"/>
  <c r="P1085" i="15"/>
  <c r="M1085" i="15" s="1"/>
  <c r="O1085" i="15"/>
  <c r="N1085" i="15"/>
  <c r="H1085" i="15"/>
  <c r="G1085" i="15"/>
  <c r="D1085" i="15"/>
  <c r="BA1085" i="15" s="1"/>
  <c r="C1085" i="15"/>
  <c r="AM1084" i="15"/>
  <c r="AH1084" i="15"/>
  <c r="AI1084" i="15" s="1"/>
  <c r="W1084" i="15"/>
  <c r="Y1084" i="15" s="1"/>
  <c r="V1084" i="15"/>
  <c r="U1084" i="15"/>
  <c r="X1084" i="15" s="1"/>
  <c r="R1084" i="15"/>
  <c r="AO1084" i="15" s="1"/>
  <c r="P1084" i="15"/>
  <c r="M1084" i="15" s="1"/>
  <c r="O1084" i="15"/>
  <c r="N1084" i="15"/>
  <c r="H1084" i="15"/>
  <c r="G1084" i="15"/>
  <c r="D1084" i="15"/>
  <c r="BA1084" i="15" s="1"/>
  <c r="C1084" i="15"/>
  <c r="AM1083" i="15"/>
  <c r="AH1083" i="15"/>
  <c r="AI1083" i="15" s="1"/>
  <c r="W1083" i="15"/>
  <c r="Y1083" i="15" s="1"/>
  <c r="V1083" i="15"/>
  <c r="U1083" i="15"/>
  <c r="X1083" i="15" s="1"/>
  <c r="R1083" i="15"/>
  <c r="P1083" i="15"/>
  <c r="M1083" i="15" s="1"/>
  <c r="O1083" i="15"/>
  <c r="N1083" i="15"/>
  <c r="H1083" i="15"/>
  <c r="G1083" i="15"/>
  <c r="D1083" i="15"/>
  <c r="BA1083" i="15" s="1"/>
  <c r="C1083" i="15"/>
  <c r="AM1082" i="15"/>
  <c r="AH1082" i="15"/>
  <c r="AI1082" i="15" s="1"/>
  <c r="W1082" i="15"/>
  <c r="Y1082" i="15" s="1"/>
  <c r="V1082" i="15"/>
  <c r="U1082" i="15"/>
  <c r="X1082" i="15" s="1"/>
  <c r="R1082" i="15"/>
  <c r="AO1082" i="15" s="1"/>
  <c r="P1082" i="15"/>
  <c r="M1082" i="15" s="1"/>
  <c r="O1082" i="15"/>
  <c r="N1082" i="15"/>
  <c r="H1082" i="15"/>
  <c r="G1082" i="15"/>
  <c r="D1082" i="15"/>
  <c r="BA1082" i="15" s="1"/>
  <c r="C1082" i="15"/>
  <c r="AM1081" i="15"/>
  <c r="AH1081" i="15"/>
  <c r="AI1081" i="15" s="1"/>
  <c r="W1081" i="15"/>
  <c r="Y1081" i="15" s="1"/>
  <c r="V1081" i="15"/>
  <c r="U1081" i="15"/>
  <c r="X1081" i="15" s="1"/>
  <c r="R1081" i="15"/>
  <c r="AO1081" i="15" s="1"/>
  <c r="P1081" i="15"/>
  <c r="M1081" i="15" s="1"/>
  <c r="O1081" i="15"/>
  <c r="N1081" i="15"/>
  <c r="H1081" i="15"/>
  <c r="G1081" i="15"/>
  <c r="D1081" i="15"/>
  <c r="BA1081" i="15" s="1"/>
  <c r="C1081" i="15"/>
  <c r="AM1080" i="15"/>
  <c r="AH1080" i="15"/>
  <c r="AI1080" i="15" s="1"/>
  <c r="W1080" i="15"/>
  <c r="Y1080" i="15" s="1"/>
  <c r="V1080" i="15"/>
  <c r="U1080" i="15"/>
  <c r="X1080" i="15" s="1"/>
  <c r="R1080" i="15"/>
  <c r="AO1080" i="15" s="1"/>
  <c r="P1080" i="15"/>
  <c r="M1080" i="15" s="1"/>
  <c r="O1080" i="15"/>
  <c r="N1080" i="15"/>
  <c r="H1080" i="15"/>
  <c r="Q1080" i="15" s="1"/>
  <c r="AP1080" i="15" s="1"/>
  <c r="G1080" i="15"/>
  <c r="D1080" i="15"/>
  <c r="BA1080" i="15" s="1"/>
  <c r="C1080" i="15"/>
  <c r="AM1079" i="15"/>
  <c r="AH1079" i="15"/>
  <c r="AI1079" i="15" s="1"/>
  <c r="W1079" i="15"/>
  <c r="Y1079" i="15" s="1"/>
  <c r="V1079" i="15"/>
  <c r="U1079" i="15"/>
  <c r="X1079" i="15" s="1"/>
  <c r="R1079" i="15"/>
  <c r="AO1079" i="15" s="1"/>
  <c r="P1079" i="15"/>
  <c r="M1079" i="15" s="1"/>
  <c r="O1079" i="15"/>
  <c r="N1079" i="15"/>
  <c r="H1079" i="15"/>
  <c r="G1079" i="15"/>
  <c r="D1079" i="15"/>
  <c r="BA1079" i="15" s="1"/>
  <c r="C1079" i="15"/>
  <c r="AM1078" i="15"/>
  <c r="AH1078" i="15"/>
  <c r="AI1078" i="15" s="1"/>
  <c r="W1078" i="15"/>
  <c r="Y1078" i="15" s="1"/>
  <c r="V1078" i="15"/>
  <c r="U1078" i="15"/>
  <c r="X1078" i="15" s="1"/>
  <c r="R1078" i="15"/>
  <c r="AO1078" i="15" s="1"/>
  <c r="P1078" i="15"/>
  <c r="O1078" i="15"/>
  <c r="N1078" i="15"/>
  <c r="H1078" i="15"/>
  <c r="G1078" i="15"/>
  <c r="D1078" i="15"/>
  <c r="BA1078" i="15" s="1"/>
  <c r="C1078" i="15"/>
  <c r="AM1077" i="15"/>
  <c r="AH1077" i="15"/>
  <c r="AI1077" i="15" s="1"/>
  <c r="W1077" i="15"/>
  <c r="Y1077" i="15" s="1"/>
  <c r="V1077" i="15"/>
  <c r="U1077" i="15"/>
  <c r="X1077" i="15" s="1"/>
  <c r="R1077" i="15"/>
  <c r="P1077" i="15"/>
  <c r="O1077" i="15"/>
  <c r="N1077" i="15"/>
  <c r="H1077" i="15"/>
  <c r="G1077" i="15"/>
  <c r="D1077" i="15"/>
  <c r="BA1077" i="15" s="1"/>
  <c r="C1077" i="15"/>
  <c r="AM1076" i="15"/>
  <c r="AH1076" i="15"/>
  <c r="AI1076" i="15" s="1"/>
  <c r="W1076" i="15"/>
  <c r="Y1076" i="15" s="1"/>
  <c r="V1076" i="15"/>
  <c r="U1076" i="15"/>
  <c r="X1076" i="15" s="1"/>
  <c r="R1076" i="15"/>
  <c r="P1076" i="15"/>
  <c r="M1076" i="15" s="1"/>
  <c r="O1076" i="15"/>
  <c r="N1076" i="15"/>
  <c r="H1076" i="15"/>
  <c r="G1076" i="15"/>
  <c r="D1076" i="15"/>
  <c r="BA1076" i="15" s="1"/>
  <c r="C1076" i="15"/>
  <c r="AM1075" i="15"/>
  <c r="AH1075" i="15"/>
  <c r="AI1075" i="15" s="1"/>
  <c r="W1075" i="15"/>
  <c r="Y1075" i="15" s="1"/>
  <c r="V1075" i="15"/>
  <c r="U1075" i="15"/>
  <c r="X1075" i="15" s="1"/>
  <c r="R1075" i="15"/>
  <c r="AO1075" i="15" s="1"/>
  <c r="P1075" i="15"/>
  <c r="M1075" i="15" s="1"/>
  <c r="O1075" i="15"/>
  <c r="N1075" i="15"/>
  <c r="H1075" i="15"/>
  <c r="G1075" i="15"/>
  <c r="D1075" i="15"/>
  <c r="BA1075" i="15" s="1"/>
  <c r="C1075" i="15"/>
  <c r="AM1074" i="15"/>
  <c r="AH1074" i="15"/>
  <c r="AI1074" i="15" s="1"/>
  <c r="W1074" i="15"/>
  <c r="Y1074" i="15" s="1"/>
  <c r="V1074" i="15"/>
  <c r="U1074" i="15"/>
  <c r="X1074" i="15" s="1"/>
  <c r="R1074" i="15"/>
  <c r="AO1074" i="15" s="1"/>
  <c r="P1074" i="15"/>
  <c r="M1074" i="15" s="1"/>
  <c r="O1074" i="15"/>
  <c r="N1074" i="15"/>
  <c r="H1074" i="15"/>
  <c r="G1074" i="15"/>
  <c r="D1074" i="15"/>
  <c r="BA1074" i="15" s="1"/>
  <c r="C1074" i="15"/>
  <c r="AM1073" i="15"/>
  <c r="AH1073" i="15"/>
  <c r="AI1073" i="15" s="1"/>
  <c r="W1073" i="15"/>
  <c r="Y1073" i="15" s="1"/>
  <c r="V1073" i="15"/>
  <c r="U1073" i="15"/>
  <c r="X1073" i="15" s="1"/>
  <c r="R1073" i="15"/>
  <c r="P1073" i="15"/>
  <c r="O1073" i="15"/>
  <c r="N1073" i="15"/>
  <c r="H1073" i="15"/>
  <c r="G1073" i="15"/>
  <c r="D1073" i="15"/>
  <c r="BA1073" i="15" s="1"/>
  <c r="C1073" i="15"/>
  <c r="AM1072" i="15"/>
  <c r="AH1072" i="15"/>
  <c r="AI1072" i="15" s="1"/>
  <c r="W1072" i="15"/>
  <c r="Y1072" i="15" s="1"/>
  <c r="V1072" i="15"/>
  <c r="U1072" i="15"/>
  <c r="X1072" i="15" s="1"/>
  <c r="R1072" i="15"/>
  <c r="P1072" i="15"/>
  <c r="O1072" i="15"/>
  <c r="N1072" i="15"/>
  <c r="H1072" i="15"/>
  <c r="G1072" i="15"/>
  <c r="D1072" i="15"/>
  <c r="BA1072" i="15" s="1"/>
  <c r="C1072" i="15"/>
  <c r="AM1071" i="15"/>
  <c r="AH1071" i="15"/>
  <c r="AI1071" i="15" s="1"/>
  <c r="W1071" i="15"/>
  <c r="Y1071" i="15" s="1"/>
  <c r="V1071" i="15"/>
  <c r="U1071" i="15"/>
  <c r="X1071" i="15" s="1"/>
  <c r="R1071" i="15"/>
  <c r="P1071" i="15"/>
  <c r="M1071" i="15" s="1"/>
  <c r="O1071" i="15"/>
  <c r="N1071" i="15"/>
  <c r="H1071" i="15"/>
  <c r="G1071" i="15"/>
  <c r="D1071" i="15"/>
  <c r="BA1071" i="15" s="1"/>
  <c r="C1071" i="15"/>
  <c r="AM1070" i="15"/>
  <c r="AH1070" i="15"/>
  <c r="AI1070" i="15" s="1"/>
  <c r="W1070" i="15"/>
  <c r="Y1070" i="15" s="1"/>
  <c r="V1070" i="15"/>
  <c r="U1070" i="15"/>
  <c r="X1070" i="15" s="1"/>
  <c r="R1070" i="15"/>
  <c r="AO1070" i="15" s="1"/>
  <c r="P1070" i="15"/>
  <c r="M1070" i="15" s="1"/>
  <c r="O1070" i="15"/>
  <c r="N1070" i="15"/>
  <c r="H1070" i="15"/>
  <c r="G1070" i="15"/>
  <c r="D1070" i="15"/>
  <c r="BA1070" i="15" s="1"/>
  <c r="C1070" i="15"/>
  <c r="AM1069" i="15"/>
  <c r="AH1069" i="15"/>
  <c r="AI1069" i="15" s="1"/>
  <c r="W1069" i="15"/>
  <c r="Y1069" i="15" s="1"/>
  <c r="V1069" i="15"/>
  <c r="U1069" i="15"/>
  <c r="X1069" i="15" s="1"/>
  <c r="R1069" i="15"/>
  <c r="AO1069" i="15" s="1"/>
  <c r="P1069" i="15"/>
  <c r="M1069" i="15" s="1"/>
  <c r="O1069" i="15"/>
  <c r="N1069" i="15"/>
  <c r="H1069" i="15"/>
  <c r="G1069" i="15"/>
  <c r="D1069" i="15"/>
  <c r="BA1069" i="15" s="1"/>
  <c r="C1069" i="15"/>
  <c r="AM1068" i="15"/>
  <c r="AH1068" i="15"/>
  <c r="AI1068" i="15" s="1"/>
  <c r="W1068" i="15"/>
  <c r="Y1068" i="15" s="1"/>
  <c r="V1068" i="15"/>
  <c r="U1068" i="15"/>
  <c r="X1068" i="15" s="1"/>
  <c r="R1068" i="15"/>
  <c r="AO1068" i="15" s="1"/>
  <c r="P1068" i="15"/>
  <c r="M1068" i="15" s="1"/>
  <c r="O1068" i="15"/>
  <c r="N1068" i="15"/>
  <c r="H1068" i="15"/>
  <c r="G1068" i="15"/>
  <c r="D1068" i="15"/>
  <c r="BA1068" i="15" s="1"/>
  <c r="C1068" i="15"/>
  <c r="AM1067" i="15"/>
  <c r="AH1067" i="15"/>
  <c r="AI1067" i="15" s="1"/>
  <c r="W1067" i="15"/>
  <c r="Y1067" i="15" s="1"/>
  <c r="V1067" i="15"/>
  <c r="U1067" i="15"/>
  <c r="X1067" i="15" s="1"/>
  <c r="R1067" i="15"/>
  <c r="AO1067" i="15" s="1"/>
  <c r="P1067" i="15"/>
  <c r="M1067" i="15" s="1"/>
  <c r="O1067" i="15"/>
  <c r="N1067" i="15"/>
  <c r="H1067" i="15"/>
  <c r="G1067" i="15"/>
  <c r="D1067" i="15"/>
  <c r="BA1067" i="15" s="1"/>
  <c r="C1067" i="15"/>
  <c r="AM1066" i="15"/>
  <c r="AI1066" i="15"/>
  <c r="AH1066" i="15"/>
  <c r="W1066" i="15"/>
  <c r="Y1066" i="15" s="1"/>
  <c r="V1066" i="15"/>
  <c r="U1066" i="15"/>
  <c r="X1066" i="15" s="1"/>
  <c r="R1066" i="15"/>
  <c r="P1066" i="15"/>
  <c r="M1066" i="15" s="1"/>
  <c r="O1066" i="15"/>
  <c r="N1066" i="15"/>
  <c r="H1066" i="15"/>
  <c r="G1066" i="15"/>
  <c r="D1066" i="15"/>
  <c r="BA1066" i="15" s="1"/>
  <c r="C1066" i="15"/>
  <c r="AM1065" i="15"/>
  <c r="AH1065" i="15"/>
  <c r="AI1065" i="15" s="1"/>
  <c r="W1065" i="15"/>
  <c r="Y1065" i="15" s="1"/>
  <c r="V1065" i="15"/>
  <c r="U1065" i="15"/>
  <c r="X1065" i="15" s="1"/>
  <c r="R1065" i="15"/>
  <c r="AO1065" i="15" s="1"/>
  <c r="P1065" i="15"/>
  <c r="M1065" i="15" s="1"/>
  <c r="O1065" i="15"/>
  <c r="N1065" i="15"/>
  <c r="H1065" i="15"/>
  <c r="Q1065" i="15" s="1"/>
  <c r="AP1065" i="15" s="1"/>
  <c r="G1065" i="15"/>
  <c r="D1065" i="15"/>
  <c r="BA1065" i="15" s="1"/>
  <c r="C1065" i="15"/>
  <c r="AM1064" i="15"/>
  <c r="AH1064" i="15"/>
  <c r="AI1064" i="15" s="1"/>
  <c r="W1064" i="15"/>
  <c r="Y1064" i="15" s="1"/>
  <c r="V1064" i="15"/>
  <c r="U1064" i="15"/>
  <c r="X1064" i="15" s="1"/>
  <c r="R1064" i="15"/>
  <c r="AO1064" i="15" s="1"/>
  <c r="P1064" i="15"/>
  <c r="M1064" i="15" s="1"/>
  <c r="O1064" i="15"/>
  <c r="N1064" i="15"/>
  <c r="H1064" i="15"/>
  <c r="G1064" i="15"/>
  <c r="D1064" i="15"/>
  <c r="BA1064" i="15" s="1"/>
  <c r="C1064" i="15"/>
  <c r="AM1063" i="15"/>
  <c r="AH1063" i="15"/>
  <c r="AI1063" i="15" s="1"/>
  <c r="W1063" i="15"/>
  <c r="Y1063" i="15" s="1"/>
  <c r="V1063" i="15"/>
  <c r="U1063" i="15"/>
  <c r="X1063" i="15" s="1"/>
  <c r="R1063" i="15"/>
  <c r="P1063" i="15"/>
  <c r="M1063" i="15" s="1"/>
  <c r="O1063" i="15"/>
  <c r="N1063" i="15"/>
  <c r="H1063" i="15"/>
  <c r="G1063" i="15"/>
  <c r="D1063" i="15"/>
  <c r="BA1063" i="15" s="1"/>
  <c r="C1063" i="15"/>
  <c r="AM1062" i="15"/>
  <c r="AH1062" i="15"/>
  <c r="AI1062" i="15" s="1"/>
  <c r="W1062" i="15"/>
  <c r="Y1062" i="15" s="1"/>
  <c r="V1062" i="15"/>
  <c r="U1062" i="15"/>
  <c r="X1062" i="15" s="1"/>
  <c r="R1062" i="15"/>
  <c r="AO1062" i="15" s="1"/>
  <c r="P1062" i="15"/>
  <c r="M1062" i="15" s="1"/>
  <c r="O1062" i="15"/>
  <c r="N1062" i="15"/>
  <c r="H1062" i="15"/>
  <c r="Q1062" i="15" s="1"/>
  <c r="AP1062" i="15" s="1"/>
  <c r="G1062" i="15"/>
  <c r="D1062" i="15"/>
  <c r="BA1062" i="15" s="1"/>
  <c r="C1062" i="15"/>
  <c r="AM1061" i="15"/>
  <c r="AH1061" i="15"/>
  <c r="AI1061" i="15" s="1"/>
  <c r="W1061" i="15"/>
  <c r="Y1061" i="15" s="1"/>
  <c r="V1061" i="15"/>
  <c r="U1061" i="15"/>
  <c r="X1061" i="15" s="1"/>
  <c r="R1061" i="15"/>
  <c r="AO1061" i="15" s="1"/>
  <c r="P1061" i="15"/>
  <c r="M1061" i="15" s="1"/>
  <c r="O1061" i="15"/>
  <c r="N1061" i="15"/>
  <c r="H1061" i="15"/>
  <c r="G1061" i="15"/>
  <c r="D1061" i="15"/>
  <c r="BA1061" i="15" s="1"/>
  <c r="C1061" i="15"/>
  <c r="AM1060" i="15"/>
  <c r="AH1060" i="15"/>
  <c r="AI1060" i="15" s="1"/>
  <c r="W1060" i="15"/>
  <c r="Y1060" i="15" s="1"/>
  <c r="V1060" i="15"/>
  <c r="U1060" i="15"/>
  <c r="X1060" i="15" s="1"/>
  <c r="R1060" i="15"/>
  <c r="AO1060" i="15" s="1"/>
  <c r="P1060" i="15"/>
  <c r="M1060" i="15" s="1"/>
  <c r="O1060" i="15"/>
  <c r="N1060" i="15"/>
  <c r="H1060" i="15"/>
  <c r="G1060" i="15"/>
  <c r="D1060" i="15"/>
  <c r="BA1060" i="15" s="1"/>
  <c r="C1060" i="15"/>
  <c r="AM1059" i="15"/>
  <c r="AH1059" i="15"/>
  <c r="AI1059" i="15" s="1"/>
  <c r="W1059" i="15"/>
  <c r="Y1059" i="15" s="1"/>
  <c r="V1059" i="15"/>
  <c r="U1059" i="15"/>
  <c r="X1059" i="15" s="1"/>
  <c r="R1059" i="15"/>
  <c r="AO1059" i="15" s="1"/>
  <c r="P1059" i="15"/>
  <c r="M1059" i="15" s="1"/>
  <c r="O1059" i="15"/>
  <c r="N1059" i="15"/>
  <c r="H1059" i="15"/>
  <c r="G1059" i="15"/>
  <c r="D1059" i="15"/>
  <c r="BA1059" i="15" s="1"/>
  <c r="C1059" i="15"/>
  <c r="AM1058" i="15"/>
  <c r="AH1058" i="15"/>
  <c r="AI1058" i="15" s="1"/>
  <c r="W1058" i="15"/>
  <c r="Y1058" i="15" s="1"/>
  <c r="V1058" i="15"/>
  <c r="U1058" i="15"/>
  <c r="X1058" i="15" s="1"/>
  <c r="R1058" i="15"/>
  <c r="AO1058" i="15" s="1"/>
  <c r="P1058" i="15"/>
  <c r="O1058" i="15"/>
  <c r="N1058" i="15"/>
  <c r="H1058" i="15"/>
  <c r="G1058" i="15"/>
  <c r="D1058" i="15"/>
  <c r="BA1058" i="15" s="1"/>
  <c r="C1058" i="15"/>
  <c r="AM1057" i="15"/>
  <c r="AH1057" i="15"/>
  <c r="AI1057" i="15" s="1"/>
  <c r="W1057" i="15"/>
  <c r="Y1057" i="15" s="1"/>
  <c r="V1057" i="15"/>
  <c r="U1057" i="15"/>
  <c r="X1057" i="15" s="1"/>
  <c r="R1057" i="15"/>
  <c r="P1057" i="15"/>
  <c r="O1057" i="15"/>
  <c r="N1057" i="15"/>
  <c r="H1057" i="15"/>
  <c r="G1057" i="15"/>
  <c r="D1057" i="15"/>
  <c r="BA1057" i="15" s="1"/>
  <c r="C1057" i="15"/>
  <c r="AM1056" i="15"/>
  <c r="AH1056" i="15"/>
  <c r="AI1056" i="15" s="1"/>
  <c r="W1056" i="15"/>
  <c r="Y1056" i="15" s="1"/>
  <c r="V1056" i="15"/>
  <c r="U1056" i="15"/>
  <c r="X1056" i="15" s="1"/>
  <c r="R1056" i="15"/>
  <c r="P1056" i="15"/>
  <c r="M1056" i="15" s="1"/>
  <c r="O1056" i="15"/>
  <c r="N1056" i="15"/>
  <c r="H1056" i="15"/>
  <c r="G1056" i="15"/>
  <c r="D1056" i="15"/>
  <c r="BA1056" i="15" s="1"/>
  <c r="C1056" i="15"/>
  <c r="AM1055" i="15"/>
  <c r="AH1055" i="15"/>
  <c r="AI1055" i="15" s="1"/>
  <c r="W1055" i="15"/>
  <c r="Y1055" i="15" s="1"/>
  <c r="V1055" i="15"/>
  <c r="U1055" i="15"/>
  <c r="X1055" i="15" s="1"/>
  <c r="R1055" i="15"/>
  <c r="AO1055" i="15" s="1"/>
  <c r="P1055" i="15"/>
  <c r="M1055" i="15" s="1"/>
  <c r="O1055" i="15"/>
  <c r="N1055" i="15"/>
  <c r="H1055" i="15"/>
  <c r="G1055" i="15"/>
  <c r="D1055" i="15"/>
  <c r="BA1055" i="15" s="1"/>
  <c r="C1055" i="15"/>
  <c r="AM1054" i="15"/>
  <c r="AH1054" i="15"/>
  <c r="AI1054" i="15" s="1"/>
  <c r="W1054" i="15"/>
  <c r="Y1054" i="15" s="1"/>
  <c r="V1054" i="15"/>
  <c r="U1054" i="15"/>
  <c r="X1054" i="15" s="1"/>
  <c r="R1054" i="15"/>
  <c r="AO1054" i="15" s="1"/>
  <c r="P1054" i="15"/>
  <c r="O1054" i="15"/>
  <c r="N1054" i="15"/>
  <c r="H1054" i="15"/>
  <c r="G1054" i="15"/>
  <c r="D1054" i="15"/>
  <c r="BA1054" i="15" s="1"/>
  <c r="C1054" i="15"/>
  <c r="AM1053" i="15"/>
  <c r="AH1053" i="15"/>
  <c r="AI1053" i="15" s="1"/>
  <c r="W1053" i="15"/>
  <c r="Y1053" i="15" s="1"/>
  <c r="V1053" i="15"/>
  <c r="U1053" i="15"/>
  <c r="X1053" i="15" s="1"/>
  <c r="R1053" i="15"/>
  <c r="P1053" i="15"/>
  <c r="O1053" i="15"/>
  <c r="N1053" i="15"/>
  <c r="H1053" i="15"/>
  <c r="G1053" i="15"/>
  <c r="D1053" i="15"/>
  <c r="BA1053" i="15" s="1"/>
  <c r="C1053" i="15"/>
  <c r="AM1052" i="15"/>
  <c r="AH1052" i="15"/>
  <c r="AI1052" i="15" s="1"/>
  <c r="W1052" i="15"/>
  <c r="Y1052" i="15" s="1"/>
  <c r="V1052" i="15"/>
  <c r="U1052" i="15"/>
  <c r="X1052" i="15" s="1"/>
  <c r="R1052" i="15"/>
  <c r="P1052" i="15"/>
  <c r="O1052" i="15"/>
  <c r="N1052" i="15"/>
  <c r="H1052" i="15"/>
  <c r="G1052" i="15"/>
  <c r="D1052" i="15"/>
  <c r="BA1052" i="15" s="1"/>
  <c r="C1052" i="15"/>
  <c r="AM1051" i="15"/>
  <c r="AH1051" i="15"/>
  <c r="AI1051" i="15" s="1"/>
  <c r="W1051" i="15"/>
  <c r="Y1051" i="15" s="1"/>
  <c r="V1051" i="15"/>
  <c r="U1051" i="15"/>
  <c r="X1051" i="15" s="1"/>
  <c r="R1051" i="15"/>
  <c r="AO1051" i="15" s="1"/>
  <c r="P1051" i="15"/>
  <c r="M1051" i="15" s="1"/>
  <c r="O1051" i="15"/>
  <c r="N1051" i="15"/>
  <c r="H1051" i="15"/>
  <c r="G1051" i="15"/>
  <c r="D1051" i="15"/>
  <c r="BA1051" i="15" s="1"/>
  <c r="C1051" i="15"/>
  <c r="AM1050" i="15"/>
  <c r="AH1050" i="15"/>
  <c r="AI1050" i="15" s="1"/>
  <c r="Y1050" i="15"/>
  <c r="W1050" i="15"/>
  <c r="V1050" i="15"/>
  <c r="U1050" i="15"/>
  <c r="X1050" i="15" s="1"/>
  <c r="R1050" i="15"/>
  <c r="AO1050" i="15" s="1"/>
  <c r="P1050" i="15"/>
  <c r="M1050" i="15" s="1"/>
  <c r="O1050" i="15"/>
  <c r="N1050" i="15"/>
  <c r="H1050" i="15"/>
  <c r="G1050" i="15"/>
  <c r="D1050" i="15"/>
  <c r="BA1050" i="15" s="1"/>
  <c r="C1050" i="15"/>
  <c r="AM1049" i="15"/>
  <c r="AH1049" i="15"/>
  <c r="AI1049" i="15" s="1"/>
  <c r="W1049" i="15"/>
  <c r="Y1049" i="15" s="1"/>
  <c r="V1049" i="15"/>
  <c r="U1049" i="15"/>
  <c r="X1049" i="15" s="1"/>
  <c r="R1049" i="15"/>
  <c r="AO1049" i="15" s="1"/>
  <c r="P1049" i="15"/>
  <c r="M1049" i="15" s="1"/>
  <c r="O1049" i="15"/>
  <c r="N1049" i="15"/>
  <c r="H1049" i="15"/>
  <c r="AQ1049" i="15" s="1"/>
  <c r="G1049" i="15"/>
  <c r="D1049" i="15"/>
  <c r="BA1049" i="15" s="1"/>
  <c r="C1049" i="15"/>
  <c r="AM1048" i="15"/>
  <c r="AH1048" i="15"/>
  <c r="AI1048" i="15" s="1"/>
  <c r="W1048" i="15"/>
  <c r="Y1048" i="15" s="1"/>
  <c r="V1048" i="15"/>
  <c r="U1048" i="15"/>
  <c r="X1048" i="15" s="1"/>
  <c r="R1048" i="15"/>
  <c r="AO1048" i="15" s="1"/>
  <c r="P1048" i="15"/>
  <c r="M1048" i="15" s="1"/>
  <c r="O1048" i="15"/>
  <c r="N1048" i="15"/>
  <c r="H1048" i="15"/>
  <c r="G1048" i="15"/>
  <c r="D1048" i="15"/>
  <c r="BA1048" i="15" s="1"/>
  <c r="C1048" i="15"/>
  <c r="AM1047" i="15"/>
  <c r="AH1047" i="15"/>
  <c r="AI1047" i="15" s="1"/>
  <c r="W1047" i="15"/>
  <c r="Y1047" i="15" s="1"/>
  <c r="V1047" i="15"/>
  <c r="U1047" i="15"/>
  <c r="X1047" i="15" s="1"/>
  <c r="R1047" i="15"/>
  <c r="AO1047" i="15" s="1"/>
  <c r="P1047" i="15"/>
  <c r="M1047" i="15" s="1"/>
  <c r="O1047" i="15"/>
  <c r="N1047" i="15"/>
  <c r="H1047" i="15"/>
  <c r="G1047" i="15"/>
  <c r="D1047" i="15"/>
  <c r="BA1047" i="15" s="1"/>
  <c r="C1047" i="15"/>
  <c r="AM1046" i="15"/>
  <c r="AH1046" i="15"/>
  <c r="AI1046" i="15" s="1"/>
  <c r="W1046" i="15"/>
  <c r="Y1046" i="15" s="1"/>
  <c r="V1046" i="15"/>
  <c r="U1046" i="15"/>
  <c r="X1046" i="15" s="1"/>
  <c r="R1046" i="15"/>
  <c r="AO1046" i="15" s="1"/>
  <c r="P1046" i="15"/>
  <c r="M1046" i="15" s="1"/>
  <c r="O1046" i="15"/>
  <c r="N1046" i="15"/>
  <c r="H1046" i="15"/>
  <c r="G1046" i="15"/>
  <c r="D1046" i="15"/>
  <c r="BA1046" i="15" s="1"/>
  <c r="C1046" i="15"/>
  <c r="AM1045" i="15"/>
  <c r="AH1045" i="15"/>
  <c r="AI1045" i="15" s="1"/>
  <c r="W1045" i="15"/>
  <c r="Y1045" i="15" s="1"/>
  <c r="V1045" i="15"/>
  <c r="U1045" i="15"/>
  <c r="X1045" i="15" s="1"/>
  <c r="R1045" i="15"/>
  <c r="P1045" i="15"/>
  <c r="M1045" i="15" s="1"/>
  <c r="O1045" i="15"/>
  <c r="N1045" i="15"/>
  <c r="H1045" i="15"/>
  <c r="G1045" i="15"/>
  <c r="D1045" i="15"/>
  <c r="BA1045" i="15" s="1"/>
  <c r="C1045" i="15"/>
  <c r="AO1044" i="15"/>
  <c r="AM1044" i="15"/>
  <c r="AH1044" i="15"/>
  <c r="AI1044" i="15" s="1"/>
  <c r="W1044" i="15"/>
  <c r="Y1044" i="15" s="1"/>
  <c r="V1044" i="15"/>
  <c r="U1044" i="15"/>
  <c r="X1044" i="15" s="1"/>
  <c r="R1044" i="15"/>
  <c r="P1044" i="15"/>
  <c r="M1044" i="15" s="1"/>
  <c r="O1044" i="15"/>
  <c r="N1044" i="15"/>
  <c r="H1044" i="15"/>
  <c r="G1044" i="15"/>
  <c r="D1044" i="15"/>
  <c r="BA1044" i="15" s="1"/>
  <c r="C1044" i="15"/>
  <c r="AM1043" i="15"/>
  <c r="AH1043" i="15"/>
  <c r="AI1043" i="15" s="1"/>
  <c r="W1043" i="15"/>
  <c r="Y1043" i="15" s="1"/>
  <c r="V1043" i="15"/>
  <c r="U1043" i="15"/>
  <c r="X1043" i="15" s="1"/>
  <c r="R1043" i="15"/>
  <c r="AO1043" i="15" s="1"/>
  <c r="P1043" i="15"/>
  <c r="M1043" i="15" s="1"/>
  <c r="O1043" i="15"/>
  <c r="N1043" i="15"/>
  <c r="H1043" i="15"/>
  <c r="G1043" i="15"/>
  <c r="D1043" i="15"/>
  <c r="BA1043" i="15" s="1"/>
  <c r="C1043" i="15"/>
  <c r="AM1042" i="15"/>
  <c r="AH1042" i="15"/>
  <c r="AI1042" i="15" s="1"/>
  <c r="W1042" i="15"/>
  <c r="Y1042" i="15" s="1"/>
  <c r="V1042" i="15"/>
  <c r="U1042" i="15"/>
  <c r="X1042" i="15" s="1"/>
  <c r="R1042" i="15"/>
  <c r="AO1042" i="15" s="1"/>
  <c r="P1042" i="15"/>
  <c r="M1042" i="15" s="1"/>
  <c r="O1042" i="15"/>
  <c r="N1042" i="15"/>
  <c r="H1042" i="15"/>
  <c r="G1042" i="15"/>
  <c r="D1042" i="15"/>
  <c r="BA1042" i="15" s="1"/>
  <c r="C1042" i="15"/>
  <c r="AM1041" i="15"/>
  <c r="AH1041" i="15"/>
  <c r="AI1041" i="15" s="1"/>
  <c r="W1041" i="15"/>
  <c r="Y1041" i="15" s="1"/>
  <c r="V1041" i="15"/>
  <c r="U1041" i="15"/>
  <c r="X1041" i="15" s="1"/>
  <c r="R1041" i="15"/>
  <c r="AO1041" i="15" s="1"/>
  <c r="P1041" i="15"/>
  <c r="M1041" i="15" s="1"/>
  <c r="O1041" i="15"/>
  <c r="N1041" i="15"/>
  <c r="H1041" i="15"/>
  <c r="AQ1041" i="15" s="1"/>
  <c r="G1041" i="15"/>
  <c r="D1041" i="15"/>
  <c r="BA1041" i="15" s="1"/>
  <c r="C1041" i="15"/>
  <c r="AM1040" i="15"/>
  <c r="AH1040" i="15"/>
  <c r="AI1040" i="15" s="1"/>
  <c r="Y1040" i="15"/>
  <c r="W1040" i="15"/>
  <c r="V1040" i="15"/>
  <c r="U1040" i="15"/>
  <c r="X1040" i="15" s="1"/>
  <c r="R1040" i="15"/>
  <c r="AO1040" i="15" s="1"/>
  <c r="P1040" i="15"/>
  <c r="M1040" i="15" s="1"/>
  <c r="O1040" i="15"/>
  <c r="N1040" i="15"/>
  <c r="H1040" i="15"/>
  <c r="G1040" i="15"/>
  <c r="D1040" i="15"/>
  <c r="BA1040" i="15" s="1"/>
  <c r="C1040" i="15"/>
  <c r="AM1039" i="15"/>
  <c r="AH1039" i="15"/>
  <c r="AI1039" i="15" s="1"/>
  <c r="W1039" i="15"/>
  <c r="Y1039" i="15" s="1"/>
  <c r="V1039" i="15"/>
  <c r="U1039" i="15"/>
  <c r="X1039" i="15" s="1"/>
  <c r="R1039" i="15"/>
  <c r="AO1039" i="15" s="1"/>
  <c r="P1039" i="15"/>
  <c r="M1039" i="15" s="1"/>
  <c r="O1039" i="15"/>
  <c r="N1039" i="15"/>
  <c r="H1039" i="15"/>
  <c r="G1039" i="15"/>
  <c r="D1039" i="15"/>
  <c r="BA1039" i="15" s="1"/>
  <c r="C1039" i="15"/>
  <c r="AM1038" i="15"/>
  <c r="AH1038" i="15"/>
  <c r="AI1038" i="15" s="1"/>
  <c r="W1038" i="15"/>
  <c r="Y1038" i="15" s="1"/>
  <c r="V1038" i="15"/>
  <c r="U1038" i="15"/>
  <c r="X1038" i="15" s="1"/>
  <c r="R1038" i="15"/>
  <c r="AO1038" i="15" s="1"/>
  <c r="P1038" i="15"/>
  <c r="O1038" i="15"/>
  <c r="N1038" i="15"/>
  <c r="H1038" i="15"/>
  <c r="AQ1038" i="15" s="1"/>
  <c r="G1038" i="15"/>
  <c r="D1038" i="15"/>
  <c r="BA1038" i="15" s="1"/>
  <c r="C1038" i="15"/>
  <c r="AM1037" i="15"/>
  <c r="AH1037" i="15"/>
  <c r="AI1037" i="15" s="1"/>
  <c r="W1037" i="15"/>
  <c r="Y1037" i="15" s="1"/>
  <c r="V1037" i="15"/>
  <c r="U1037" i="15"/>
  <c r="X1037" i="15" s="1"/>
  <c r="R1037" i="15"/>
  <c r="P1037" i="15"/>
  <c r="O1037" i="15"/>
  <c r="N1037" i="15"/>
  <c r="H1037" i="15"/>
  <c r="G1037" i="15"/>
  <c r="D1037" i="15"/>
  <c r="BA1037" i="15" s="1"/>
  <c r="C1037" i="15"/>
  <c r="AM1036" i="15"/>
  <c r="AH1036" i="15"/>
  <c r="AI1036" i="15" s="1"/>
  <c r="W1036" i="15"/>
  <c r="Y1036" i="15" s="1"/>
  <c r="V1036" i="15"/>
  <c r="U1036" i="15"/>
  <c r="X1036" i="15" s="1"/>
  <c r="R1036" i="15"/>
  <c r="P1036" i="15"/>
  <c r="M1036" i="15" s="1"/>
  <c r="O1036" i="15"/>
  <c r="N1036" i="15"/>
  <c r="H1036" i="15"/>
  <c r="G1036" i="15"/>
  <c r="D1036" i="15"/>
  <c r="BA1036" i="15" s="1"/>
  <c r="C1036" i="15"/>
  <c r="AM1035" i="15"/>
  <c r="AH1035" i="15"/>
  <c r="AI1035" i="15" s="1"/>
  <c r="W1035" i="15"/>
  <c r="Y1035" i="15" s="1"/>
  <c r="V1035" i="15"/>
  <c r="U1035" i="15"/>
  <c r="X1035" i="15" s="1"/>
  <c r="R1035" i="15"/>
  <c r="AO1035" i="15" s="1"/>
  <c r="P1035" i="15"/>
  <c r="M1035" i="15" s="1"/>
  <c r="O1035" i="15"/>
  <c r="N1035" i="15"/>
  <c r="H1035" i="15"/>
  <c r="G1035" i="15"/>
  <c r="D1035" i="15"/>
  <c r="BA1035" i="15" s="1"/>
  <c r="C1035" i="15"/>
  <c r="AM1034" i="15"/>
  <c r="AH1034" i="15"/>
  <c r="AI1034" i="15" s="1"/>
  <c r="W1034" i="15"/>
  <c r="Y1034" i="15" s="1"/>
  <c r="V1034" i="15"/>
  <c r="U1034" i="15"/>
  <c r="X1034" i="15" s="1"/>
  <c r="R1034" i="15"/>
  <c r="AO1034" i="15" s="1"/>
  <c r="P1034" i="15"/>
  <c r="O1034" i="15"/>
  <c r="N1034" i="15"/>
  <c r="H1034" i="15"/>
  <c r="Q1034" i="15" s="1"/>
  <c r="AP1034" i="15" s="1"/>
  <c r="G1034" i="15"/>
  <c r="D1034" i="15"/>
  <c r="BA1034" i="15" s="1"/>
  <c r="C1034" i="15"/>
  <c r="AM1033" i="15"/>
  <c r="AH1033" i="15"/>
  <c r="AI1033" i="15" s="1"/>
  <c r="W1033" i="15"/>
  <c r="Y1033" i="15" s="1"/>
  <c r="V1033" i="15"/>
  <c r="U1033" i="15"/>
  <c r="X1033" i="15" s="1"/>
  <c r="R1033" i="15"/>
  <c r="AO1033" i="15" s="1"/>
  <c r="P1033" i="15"/>
  <c r="O1033" i="15"/>
  <c r="N1033" i="15"/>
  <c r="H1033" i="15"/>
  <c r="G1033" i="15"/>
  <c r="D1033" i="15"/>
  <c r="BA1033" i="15" s="1"/>
  <c r="C1033" i="15"/>
  <c r="AM1032" i="15"/>
  <c r="AH1032" i="15"/>
  <c r="AI1032" i="15" s="1"/>
  <c r="W1032" i="15"/>
  <c r="Y1032" i="15" s="1"/>
  <c r="V1032" i="15"/>
  <c r="U1032" i="15"/>
  <c r="X1032" i="15" s="1"/>
  <c r="R1032" i="15"/>
  <c r="P1032" i="15"/>
  <c r="O1032" i="15"/>
  <c r="N1032" i="15"/>
  <c r="H1032" i="15"/>
  <c r="G1032" i="15"/>
  <c r="D1032" i="15"/>
  <c r="BA1032" i="15" s="1"/>
  <c r="C1032" i="15"/>
  <c r="AM1031" i="15"/>
  <c r="AH1031" i="15"/>
  <c r="AI1031" i="15" s="1"/>
  <c r="W1031" i="15"/>
  <c r="Y1031" i="15" s="1"/>
  <c r="V1031" i="15"/>
  <c r="U1031" i="15"/>
  <c r="X1031" i="15" s="1"/>
  <c r="R1031" i="15"/>
  <c r="AO1031" i="15" s="1"/>
  <c r="P1031" i="15"/>
  <c r="M1031" i="15" s="1"/>
  <c r="O1031" i="15"/>
  <c r="N1031" i="15"/>
  <c r="H1031" i="15"/>
  <c r="G1031" i="15"/>
  <c r="D1031" i="15"/>
  <c r="BA1031" i="15" s="1"/>
  <c r="C1031" i="15"/>
  <c r="AM1030" i="15"/>
  <c r="AH1030" i="15"/>
  <c r="AI1030" i="15" s="1"/>
  <c r="Y1030" i="15"/>
  <c r="W1030" i="15"/>
  <c r="V1030" i="15"/>
  <c r="U1030" i="15"/>
  <c r="X1030" i="15" s="1"/>
  <c r="R1030" i="15"/>
  <c r="AO1030" i="15" s="1"/>
  <c r="P1030" i="15"/>
  <c r="M1030" i="15" s="1"/>
  <c r="O1030" i="15"/>
  <c r="N1030" i="15"/>
  <c r="H1030" i="15"/>
  <c r="G1030" i="15"/>
  <c r="D1030" i="15"/>
  <c r="BA1030" i="15" s="1"/>
  <c r="C1030" i="15"/>
  <c r="AM1029" i="15"/>
  <c r="AH1029" i="15"/>
  <c r="AI1029" i="15" s="1"/>
  <c r="W1029" i="15"/>
  <c r="Y1029" i="15" s="1"/>
  <c r="V1029" i="15"/>
  <c r="U1029" i="15"/>
  <c r="X1029" i="15" s="1"/>
  <c r="R1029" i="15"/>
  <c r="AO1029" i="15" s="1"/>
  <c r="P1029" i="15"/>
  <c r="M1029" i="15" s="1"/>
  <c r="O1029" i="15"/>
  <c r="N1029" i="15"/>
  <c r="H1029" i="15"/>
  <c r="G1029" i="15"/>
  <c r="D1029" i="15"/>
  <c r="BA1029" i="15" s="1"/>
  <c r="C1029" i="15"/>
  <c r="AM1028" i="15"/>
  <c r="AH1028" i="15"/>
  <c r="AI1028" i="15" s="1"/>
  <c r="W1028" i="15"/>
  <c r="Y1028" i="15" s="1"/>
  <c r="V1028" i="15"/>
  <c r="U1028" i="15"/>
  <c r="X1028" i="15" s="1"/>
  <c r="R1028" i="15"/>
  <c r="AO1028" i="15" s="1"/>
  <c r="P1028" i="15"/>
  <c r="M1028" i="15" s="1"/>
  <c r="O1028" i="15"/>
  <c r="N1028" i="15"/>
  <c r="H1028" i="15"/>
  <c r="Q1028" i="15" s="1"/>
  <c r="AP1028" i="15" s="1"/>
  <c r="G1028" i="15"/>
  <c r="D1028" i="15"/>
  <c r="BA1028" i="15" s="1"/>
  <c r="C1028" i="15"/>
  <c r="BA1027" i="15"/>
  <c r="AM1027" i="15"/>
  <c r="AH1027" i="15"/>
  <c r="AI1027" i="15" s="1"/>
  <c r="W1027" i="15"/>
  <c r="Y1027" i="15" s="1"/>
  <c r="V1027" i="15"/>
  <c r="U1027" i="15"/>
  <c r="X1027" i="15" s="1"/>
  <c r="R1027" i="15"/>
  <c r="AO1027" i="15" s="1"/>
  <c r="P1027" i="15"/>
  <c r="M1027" i="15" s="1"/>
  <c r="O1027" i="15"/>
  <c r="N1027" i="15"/>
  <c r="H1027" i="15"/>
  <c r="G1027" i="15"/>
  <c r="D1027" i="15"/>
  <c r="C1027" i="15"/>
  <c r="AM1026" i="15"/>
  <c r="AH1026" i="15"/>
  <c r="AI1026" i="15" s="1"/>
  <c r="W1026" i="15"/>
  <c r="Y1026" i="15" s="1"/>
  <c r="V1026" i="15"/>
  <c r="U1026" i="15"/>
  <c r="X1026" i="15" s="1"/>
  <c r="R1026" i="15"/>
  <c r="AO1026" i="15" s="1"/>
  <c r="P1026" i="15"/>
  <c r="M1026" i="15" s="1"/>
  <c r="O1026" i="15"/>
  <c r="N1026" i="15"/>
  <c r="H1026" i="15"/>
  <c r="G1026" i="15"/>
  <c r="D1026" i="15"/>
  <c r="BA1026" i="15" s="1"/>
  <c r="C1026" i="15"/>
  <c r="AM1025" i="15"/>
  <c r="AH1025" i="15"/>
  <c r="AI1025" i="15" s="1"/>
  <c r="W1025" i="15"/>
  <c r="Y1025" i="15" s="1"/>
  <c r="V1025" i="15"/>
  <c r="U1025" i="15"/>
  <c r="X1025" i="15" s="1"/>
  <c r="R1025" i="15"/>
  <c r="AO1025" i="15" s="1"/>
  <c r="P1025" i="15"/>
  <c r="M1025" i="15" s="1"/>
  <c r="O1025" i="15"/>
  <c r="N1025" i="15"/>
  <c r="H1025" i="15"/>
  <c r="G1025" i="15"/>
  <c r="D1025" i="15"/>
  <c r="BA1025" i="15" s="1"/>
  <c r="C1025" i="15"/>
  <c r="AM1024" i="15"/>
  <c r="AH1024" i="15"/>
  <c r="AI1024" i="15" s="1"/>
  <c r="W1024" i="15"/>
  <c r="Y1024" i="15" s="1"/>
  <c r="V1024" i="15"/>
  <c r="U1024" i="15"/>
  <c r="X1024" i="15" s="1"/>
  <c r="R1024" i="15"/>
  <c r="AO1024" i="15" s="1"/>
  <c r="P1024" i="15"/>
  <c r="M1024" i="15" s="1"/>
  <c r="O1024" i="15"/>
  <c r="N1024" i="15"/>
  <c r="H1024" i="15"/>
  <c r="G1024" i="15"/>
  <c r="D1024" i="15"/>
  <c r="BA1024" i="15" s="1"/>
  <c r="C1024" i="15"/>
  <c r="AM1023" i="15"/>
  <c r="AH1023" i="15"/>
  <c r="AI1023" i="15" s="1"/>
  <c r="W1023" i="15"/>
  <c r="Y1023" i="15" s="1"/>
  <c r="V1023" i="15"/>
  <c r="U1023" i="15"/>
  <c r="X1023" i="15" s="1"/>
  <c r="R1023" i="15"/>
  <c r="AO1023" i="15" s="1"/>
  <c r="P1023" i="15"/>
  <c r="M1023" i="15" s="1"/>
  <c r="O1023" i="15"/>
  <c r="N1023" i="15"/>
  <c r="H1023" i="15"/>
  <c r="G1023" i="15"/>
  <c r="D1023" i="15"/>
  <c r="BA1023" i="15" s="1"/>
  <c r="C1023" i="15"/>
  <c r="AM1022" i="15"/>
  <c r="AH1022" i="15"/>
  <c r="AI1022" i="15" s="1"/>
  <c r="W1022" i="15"/>
  <c r="Y1022" i="15" s="1"/>
  <c r="V1022" i="15"/>
  <c r="U1022" i="15"/>
  <c r="X1022" i="15" s="1"/>
  <c r="R1022" i="15"/>
  <c r="AO1022" i="15" s="1"/>
  <c r="P1022" i="15"/>
  <c r="M1022" i="15" s="1"/>
  <c r="O1022" i="15"/>
  <c r="N1022" i="15"/>
  <c r="H1022" i="15"/>
  <c r="G1022" i="15"/>
  <c r="D1022" i="15"/>
  <c r="BA1022" i="15" s="1"/>
  <c r="C1022" i="15"/>
  <c r="BA1021" i="15"/>
  <c r="AM1021" i="15"/>
  <c r="AH1021" i="15"/>
  <c r="AI1021" i="15" s="1"/>
  <c r="W1021" i="15"/>
  <c r="Y1021" i="15" s="1"/>
  <c r="V1021" i="15"/>
  <c r="U1021" i="15"/>
  <c r="X1021" i="15" s="1"/>
  <c r="R1021" i="15"/>
  <c r="AO1021" i="15" s="1"/>
  <c r="P1021" i="15"/>
  <c r="M1021" i="15" s="1"/>
  <c r="O1021" i="15"/>
  <c r="N1021" i="15"/>
  <c r="H1021" i="15"/>
  <c r="G1021" i="15"/>
  <c r="D1021" i="15"/>
  <c r="C1021" i="15"/>
  <c r="AM1020" i="15"/>
  <c r="AH1020" i="15"/>
  <c r="AI1020" i="15" s="1"/>
  <c r="W1020" i="15"/>
  <c r="Y1020" i="15" s="1"/>
  <c r="V1020" i="15"/>
  <c r="U1020" i="15"/>
  <c r="X1020" i="15" s="1"/>
  <c r="R1020" i="15"/>
  <c r="AO1020" i="15" s="1"/>
  <c r="P1020" i="15"/>
  <c r="M1020" i="15" s="1"/>
  <c r="O1020" i="15"/>
  <c r="N1020" i="15"/>
  <c r="H1020" i="15"/>
  <c r="G1020" i="15"/>
  <c r="D1020" i="15"/>
  <c r="BA1020" i="15" s="1"/>
  <c r="C1020" i="15"/>
  <c r="AM1019" i="15"/>
  <c r="AH1019" i="15"/>
  <c r="AI1019" i="15" s="1"/>
  <c r="W1019" i="15"/>
  <c r="Y1019" i="15" s="1"/>
  <c r="V1019" i="15"/>
  <c r="U1019" i="15"/>
  <c r="X1019" i="15" s="1"/>
  <c r="R1019" i="15"/>
  <c r="AO1019" i="15" s="1"/>
  <c r="P1019" i="15"/>
  <c r="O1019" i="15"/>
  <c r="N1019" i="15"/>
  <c r="H1019" i="15"/>
  <c r="G1019" i="15"/>
  <c r="D1019" i="15"/>
  <c r="BA1019" i="15" s="1"/>
  <c r="C1019" i="15"/>
  <c r="AM1018" i="15"/>
  <c r="AH1018" i="15"/>
  <c r="AI1018" i="15" s="1"/>
  <c r="W1018" i="15"/>
  <c r="Y1018" i="15" s="1"/>
  <c r="V1018" i="15"/>
  <c r="U1018" i="15"/>
  <c r="X1018" i="15" s="1"/>
  <c r="R1018" i="15"/>
  <c r="Q1018" i="15" s="1"/>
  <c r="AP1018" i="15" s="1"/>
  <c r="P1018" i="15"/>
  <c r="O1018" i="15"/>
  <c r="N1018" i="15"/>
  <c r="H1018" i="15"/>
  <c r="G1018" i="15"/>
  <c r="D1018" i="15"/>
  <c r="BA1018" i="15" s="1"/>
  <c r="C1018" i="15"/>
  <c r="AM1017" i="15"/>
  <c r="AH1017" i="15"/>
  <c r="AI1017" i="15" s="1"/>
  <c r="W1017" i="15"/>
  <c r="Y1017" i="15" s="1"/>
  <c r="V1017" i="15"/>
  <c r="U1017" i="15"/>
  <c r="X1017" i="15" s="1"/>
  <c r="R1017" i="15"/>
  <c r="P1017" i="15"/>
  <c r="M1017" i="15" s="1"/>
  <c r="O1017" i="15"/>
  <c r="N1017" i="15"/>
  <c r="H1017" i="15"/>
  <c r="G1017" i="15"/>
  <c r="D1017" i="15"/>
  <c r="BA1017" i="15" s="1"/>
  <c r="C1017" i="15"/>
  <c r="AM1016" i="15"/>
  <c r="AH1016" i="15"/>
  <c r="AI1016" i="15" s="1"/>
  <c r="W1016" i="15"/>
  <c r="Y1016" i="15" s="1"/>
  <c r="V1016" i="15"/>
  <c r="U1016" i="15"/>
  <c r="X1016" i="15" s="1"/>
  <c r="R1016" i="15"/>
  <c r="P1016" i="15"/>
  <c r="M1016" i="15" s="1"/>
  <c r="O1016" i="15"/>
  <c r="N1016" i="15"/>
  <c r="H1016" i="15"/>
  <c r="G1016" i="15"/>
  <c r="D1016" i="15"/>
  <c r="BA1016" i="15" s="1"/>
  <c r="C1016" i="15"/>
  <c r="AM1015" i="15"/>
  <c r="AH1015" i="15"/>
  <c r="AI1015" i="15" s="1"/>
  <c r="W1015" i="15"/>
  <c r="Y1015" i="15" s="1"/>
  <c r="V1015" i="15"/>
  <c r="U1015" i="15"/>
  <c r="X1015" i="15" s="1"/>
  <c r="R1015" i="15"/>
  <c r="AO1015" i="15" s="1"/>
  <c r="P1015" i="15"/>
  <c r="M1015" i="15" s="1"/>
  <c r="O1015" i="15"/>
  <c r="N1015" i="15"/>
  <c r="H1015" i="15"/>
  <c r="G1015" i="15"/>
  <c r="D1015" i="15"/>
  <c r="BA1015" i="15" s="1"/>
  <c r="C1015" i="15"/>
  <c r="AM1014" i="15"/>
  <c r="AH1014" i="15"/>
  <c r="AI1014" i="15" s="1"/>
  <c r="W1014" i="15"/>
  <c r="Y1014" i="15" s="1"/>
  <c r="V1014" i="15"/>
  <c r="U1014" i="15"/>
  <c r="X1014" i="15" s="1"/>
  <c r="R1014" i="15"/>
  <c r="AO1014" i="15" s="1"/>
  <c r="P1014" i="15"/>
  <c r="O1014" i="15"/>
  <c r="N1014" i="15"/>
  <c r="H1014" i="15"/>
  <c r="G1014" i="15"/>
  <c r="D1014" i="15"/>
  <c r="BA1014" i="15" s="1"/>
  <c r="C1014" i="15"/>
  <c r="AM1013" i="15"/>
  <c r="AH1013" i="15"/>
  <c r="AI1013" i="15" s="1"/>
  <c r="W1013" i="15"/>
  <c r="Y1013" i="15" s="1"/>
  <c r="V1013" i="15"/>
  <c r="U1013" i="15"/>
  <c r="X1013" i="15" s="1"/>
  <c r="R1013" i="15"/>
  <c r="P1013" i="15"/>
  <c r="O1013" i="15"/>
  <c r="N1013" i="15"/>
  <c r="H1013" i="15"/>
  <c r="G1013" i="15"/>
  <c r="D1013" i="15"/>
  <c r="BA1013" i="15" s="1"/>
  <c r="C1013" i="15"/>
  <c r="AM1012" i="15"/>
  <c r="AH1012" i="15"/>
  <c r="AI1012" i="15" s="1"/>
  <c r="Y1012" i="15"/>
  <c r="W1012" i="15"/>
  <c r="V1012" i="15"/>
  <c r="U1012" i="15"/>
  <c r="X1012" i="15" s="1"/>
  <c r="R1012" i="15"/>
  <c r="P1012" i="15"/>
  <c r="M1012" i="15" s="1"/>
  <c r="O1012" i="15"/>
  <c r="N1012" i="15"/>
  <c r="H1012" i="15"/>
  <c r="G1012" i="15"/>
  <c r="D1012" i="15"/>
  <c r="BA1012" i="15" s="1"/>
  <c r="C1012" i="15"/>
  <c r="AM1011" i="15"/>
  <c r="AH1011" i="15"/>
  <c r="AI1011" i="15" s="1"/>
  <c r="W1011" i="15"/>
  <c r="Y1011" i="15" s="1"/>
  <c r="V1011" i="15"/>
  <c r="U1011" i="15"/>
  <c r="X1011" i="15" s="1"/>
  <c r="R1011" i="15"/>
  <c r="AO1011" i="15" s="1"/>
  <c r="P1011" i="15"/>
  <c r="M1011" i="15" s="1"/>
  <c r="O1011" i="15"/>
  <c r="N1011" i="15"/>
  <c r="H1011" i="15"/>
  <c r="G1011" i="15"/>
  <c r="D1011" i="15"/>
  <c r="BA1011" i="15" s="1"/>
  <c r="C1011" i="15"/>
  <c r="AM1010" i="15"/>
  <c r="AH1010" i="15"/>
  <c r="AI1010" i="15" s="1"/>
  <c r="W1010" i="15"/>
  <c r="Y1010" i="15" s="1"/>
  <c r="V1010" i="15"/>
  <c r="U1010" i="15"/>
  <c r="X1010" i="15" s="1"/>
  <c r="R1010" i="15"/>
  <c r="AO1010" i="15" s="1"/>
  <c r="P1010" i="15"/>
  <c r="M1010" i="15" s="1"/>
  <c r="O1010" i="15"/>
  <c r="N1010" i="15"/>
  <c r="H1010" i="15"/>
  <c r="Q1010" i="15" s="1"/>
  <c r="G1010" i="15"/>
  <c r="D1010" i="15"/>
  <c r="BA1010" i="15" s="1"/>
  <c r="C1010" i="15"/>
  <c r="AM1009" i="15"/>
  <c r="AH1009" i="15"/>
  <c r="AI1009" i="15" s="1"/>
  <c r="W1009" i="15"/>
  <c r="Y1009" i="15" s="1"/>
  <c r="V1009" i="15"/>
  <c r="U1009" i="15"/>
  <c r="X1009" i="15" s="1"/>
  <c r="R1009" i="15"/>
  <c r="P1009" i="15"/>
  <c r="M1009" i="15" s="1"/>
  <c r="O1009" i="15"/>
  <c r="N1009" i="15"/>
  <c r="H1009" i="15"/>
  <c r="G1009" i="15"/>
  <c r="D1009" i="15"/>
  <c r="BA1009" i="15" s="1"/>
  <c r="C1009" i="15"/>
  <c r="AM1008" i="15"/>
  <c r="AI1008" i="15"/>
  <c r="AH1008" i="15"/>
  <c r="W1008" i="15"/>
  <c r="Y1008" i="15" s="1"/>
  <c r="V1008" i="15"/>
  <c r="U1008" i="15"/>
  <c r="X1008" i="15" s="1"/>
  <c r="R1008" i="15"/>
  <c r="P1008" i="15"/>
  <c r="M1008" i="15" s="1"/>
  <c r="O1008" i="15"/>
  <c r="N1008" i="15"/>
  <c r="H1008" i="15"/>
  <c r="G1008" i="15"/>
  <c r="D1008" i="15"/>
  <c r="BA1008" i="15" s="1"/>
  <c r="C1008" i="15"/>
  <c r="AM1007" i="15"/>
  <c r="AH1007" i="15"/>
  <c r="AI1007" i="15" s="1"/>
  <c r="W1007" i="15"/>
  <c r="Y1007" i="15" s="1"/>
  <c r="V1007" i="15"/>
  <c r="U1007" i="15"/>
  <c r="X1007" i="15" s="1"/>
  <c r="R1007" i="15"/>
  <c r="AO1007" i="15" s="1"/>
  <c r="P1007" i="15"/>
  <c r="O1007" i="15"/>
  <c r="N1007" i="15"/>
  <c r="H1007" i="15"/>
  <c r="G1007" i="15"/>
  <c r="D1007" i="15"/>
  <c r="BA1007" i="15" s="1"/>
  <c r="C1007" i="15"/>
  <c r="AM1006" i="15"/>
  <c r="AH1006" i="15"/>
  <c r="AI1006" i="15" s="1"/>
  <c r="W1006" i="15"/>
  <c r="Y1006" i="15" s="1"/>
  <c r="V1006" i="15"/>
  <c r="U1006" i="15"/>
  <c r="X1006" i="15" s="1"/>
  <c r="R1006" i="15"/>
  <c r="AO1006" i="15" s="1"/>
  <c r="P1006" i="15"/>
  <c r="M1006" i="15" s="1"/>
  <c r="O1006" i="15"/>
  <c r="N1006" i="15"/>
  <c r="H1006" i="15"/>
  <c r="G1006" i="15"/>
  <c r="D1006" i="15"/>
  <c r="BA1006" i="15" s="1"/>
  <c r="C1006" i="15"/>
  <c r="AM1005" i="15"/>
  <c r="AH1005" i="15"/>
  <c r="AI1005" i="15" s="1"/>
  <c r="Y1005" i="15"/>
  <c r="W1005" i="15"/>
  <c r="V1005" i="15"/>
  <c r="U1005" i="15"/>
  <c r="X1005" i="15" s="1"/>
  <c r="R1005" i="15"/>
  <c r="AO1005" i="15" s="1"/>
  <c r="P1005" i="15"/>
  <c r="M1005" i="15" s="1"/>
  <c r="O1005" i="15"/>
  <c r="N1005" i="15"/>
  <c r="H1005" i="15"/>
  <c r="G1005" i="15"/>
  <c r="D1005" i="15"/>
  <c r="BA1005" i="15" s="1"/>
  <c r="C1005" i="15"/>
  <c r="AM1004" i="15"/>
  <c r="AH1004" i="15"/>
  <c r="AI1004" i="15" s="1"/>
  <c r="W1004" i="15"/>
  <c r="Y1004" i="15" s="1"/>
  <c r="V1004" i="15"/>
  <c r="U1004" i="15"/>
  <c r="X1004" i="15" s="1"/>
  <c r="R1004" i="15"/>
  <c r="AO1004" i="15" s="1"/>
  <c r="P1004" i="15"/>
  <c r="M1004" i="15" s="1"/>
  <c r="O1004" i="15"/>
  <c r="N1004" i="15"/>
  <c r="H1004" i="15"/>
  <c r="G1004" i="15"/>
  <c r="D1004" i="15"/>
  <c r="BA1004" i="15" s="1"/>
  <c r="C1004" i="15"/>
  <c r="AM1003" i="15"/>
  <c r="AH1003" i="15"/>
  <c r="AI1003" i="15" s="1"/>
  <c r="W1003" i="15"/>
  <c r="Y1003" i="15" s="1"/>
  <c r="V1003" i="15"/>
  <c r="U1003" i="15"/>
  <c r="X1003" i="15" s="1"/>
  <c r="R1003" i="15"/>
  <c r="AO1003" i="15" s="1"/>
  <c r="P1003" i="15"/>
  <c r="O1003" i="15"/>
  <c r="N1003" i="15"/>
  <c r="H1003" i="15"/>
  <c r="AQ1003" i="15" s="1"/>
  <c r="G1003" i="15"/>
  <c r="D1003" i="15"/>
  <c r="BA1003" i="15" s="1"/>
  <c r="C1003" i="15"/>
  <c r="AM1002" i="15"/>
  <c r="AH1002" i="15"/>
  <c r="AI1002" i="15" s="1"/>
  <c r="W1002" i="15"/>
  <c r="Y1002" i="15" s="1"/>
  <c r="V1002" i="15"/>
  <c r="U1002" i="15"/>
  <c r="X1002" i="15" s="1"/>
  <c r="R1002" i="15"/>
  <c r="AO1002" i="15" s="1"/>
  <c r="P1002" i="15"/>
  <c r="M1002" i="15" s="1"/>
  <c r="O1002" i="15"/>
  <c r="N1002" i="15"/>
  <c r="H1002" i="15"/>
  <c r="G1002" i="15"/>
  <c r="D1002" i="15"/>
  <c r="BA1002" i="15" s="1"/>
  <c r="C1002" i="15"/>
  <c r="AM1001" i="15"/>
  <c r="AH1001" i="15"/>
  <c r="AI1001" i="15" s="1"/>
  <c r="W1001" i="15"/>
  <c r="Y1001" i="15" s="1"/>
  <c r="V1001" i="15"/>
  <c r="U1001" i="15"/>
  <c r="X1001" i="15" s="1"/>
  <c r="R1001" i="15"/>
  <c r="AO1001" i="15" s="1"/>
  <c r="P1001" i="15"/>
  <c r="M1001" i="15" s="1"/>
  <c r="O1001" i="15"/>
  <c r="N1001" i="15"/>
  <c r="H1001" i="15"/>
  <c r="G1001" i="15"/>
  <c r="D1001" i="15"/>
  <c r="BA1001" i="15" s="1"/>
  <c r="C1001" i="15"/>
  <c r="AM1000" i="15"/>
  <c r="AH1000" i="15"/>
  <c r="AI1000" i="15" s="1"/>
  <c r="W1000" i="15"/>
  <c r="Y1000" i="15" s="1"/>
  <c r="V1000" i="15"/>
  <c r="U1000" i="15"/>
  <c r="X1000" i="15" s="1"/>
  <c r="R1000" i="15"/>
  <c r="AO1000" i="15" s="1"/>
  <c r="P1000" i="15"/>
  <c r="M1000" i="15" s="1"/>
  <c r="O1000" i="15"/>
  <c r="N1000" i="15"/>
  <c r="H1000" i="15"/>
  <c r="G1000" i="15"/>
  <c r="D1000" i="15"/>
  <c r="BA1000" i="15" s="1"/>
  <c r="C1000" i="15"/>
  <c r="AM999" i="15"/>
  <c r="AH999" i="15"/>
  <c r="AI999" i="15" s="1"/>
  <c r="W999" i="15"/>
  <c r="Y999" i="15" s="1"/>
  <c r="V999" i="15"/>
  <c r="U999" i="15"/>
  <c r="X999" i="15" s="1"/>
  <c r="R999" i="15"/>
  <c r="AO999" i="15" s="1"/>
  <c r="P999" i="15"/>
  <c r="O999" i="15"/>
  <c r="N999" i="15"/>
  <c r="H999" i="15"/>
  <c r="G999" i="15"/>
  <c r="D999" i="15"/>
  <c r="BA999" i="15" s="1"/>
  <c r="C999" i="15"/>
  <c r="AM998" i="15"/>
  <c r="AH998" i="15"/>
  <c r="AI998" i="15" s="1"/>
  <c r="W998" i="15"/>
  <c r="Y998" i="15" s="1"/>
  <c r="V998" i="15"/>
  <c r="U998" i="15"/>
  <c r="X998" i="15" s="1"/>
  <c r="R998" i="15"/>
  <c r="AO998" i="15" s="1"/>
  <c r="P998" i="15"/>
  <c r="O998" i="15"/>
  <c r="N998" i="15"/>
  <c r="H998" i="15"/>
  <c r="G998" i="15"/>
  <c r="D998" i="15"/>
  <c r="BA998" i="15" s="1"/>
  <c r="C998" i="15"/>
  <c r="AM997" i="15"/>
  <c r="AH997" i="15"/>
  <c r="AI997" i="15" s="1"/>
  <c r="W997" i="15"/>
  <c r="Y997" i="15" s="1"/>
  <c r="V997" i="15"/>
  <c r="U997" i="15"/>
  <c r="X997" i="15" s="1"/>
  <c r="R997" i="15"/>
  <c r="P997" i="15"/>
  <c r="M997" i="15" s="1"/>
  <c r="O997" i="15"/>
  <c r="N997" i="15"/>
  <c r="H997" i="15"/>
  <c r="G997" i="15"/>
  <c r="D997" i="15"/>
  <c r="BA997" i="15" s="1"/>
  <c r="C997" i="15"/>
  <c r="AM996" i="15"/>
  <c r="AH996" i="15"/>
  <c r="AI996" i="15" s="1"/>
  <c r="W996" i="15"/>
  <c r="Y996" i="15" s="1"/>
  <c r="V996" i="15"/>
  <c r="U996" i="15"/>
  <c r="X996" i="15" s="1"/>
  <c r="R996" i="15"/>
  <c r="Q996" i="15"/>
  <c r="AP996" i="15" s="1"/>
  <c r="P996" i="15"/>
  <c r="M996" i="15" s="1"/>
  <c r="O996" i="15"/>
  <c r="N996" i="15"/>
  <c r="H996" i="15"/>
  <c r="G996" i="15"/>
  <c r="D996" i="15"/>
  <c r="BA996" i="15" s="1"/>
  <c r="C996" i="15"/>
  <c r="AM995" i="15"/>
  <c r="AH995" i="15"/>
  <c r="AI995" i="15" s="1"/>
  <c r="W995" i="15"/>
  <c r="Y995" i="15" s="1"/>
  <c r="V995" i="15"/>
  <c r="U995" i="15"/>
  <c r="X995" i="15" s="1"/>
  <c r="R995" i="15"/>
  <c r="AO995" i="15" s="1"/>
  <c r="P995" i="15"/>
  <c r="O995" i="15"/>
  <c r="AU995" i="15" s="1"/>
  <c r="N995" i="15"/>
  <c r="H995" i="15"/>
  <c r="G995" i="15"/>
  <c r="D995" i="15"/>
  <c r="BA995" i="15" s="1"/>
  <c r="C995" i="15"/>
  <c r="AM994" i="15"/>
  <c r="AH994" i="15"/>
  <c r="AI994" i="15" s="1"/>
  <c r="W994" i="15"/>
  <c r="Y994" i="15" s="1"/>
  <c r="V994" i="15"/>
  <c r="U994" i="15"/>
  <c r="X994" i="15" s="1"/>
  <c r="R994" i="15"/>
  <c r="AO994" i="15" s="1"/>
  <c r="P994" i="15"/>
  <c r="O994" i="15"/>
  <c r="N994" i="15"/>
  <c r="H994" i="15"/>
  <c r="G994" i="15"/>
  <c r="D994" i="15"/>
  <c r="BA994" i="15" s="1"/>
  <c r="C994" i="15"/>
  <c r="AM993" i="15"/>
  <c r="AH993" i="15"/>
  <c r="AI993" i="15" s="1"/>
  <c r="W993" i="15"/>
  <c r="Y993" i="15" s="1"/>
  <c r="V993" i="15"/>
  <c r="U993" i="15"/>
  <c r="X993" i="15" s="1"/>
  <c r="R993" i="15"/>
  <c r="P993" i="15"/>
  <c r="M993" i="15" s="1"/>
  <c r="O993" i="15"/>
  <c r="N993" i="15"/>
  <c r="H993" i="15"/>
  <c r="G993" i="15"/>
  <c r="D993" i="15"/>
  <c r="BA993" i="15" s="1"/>
  <c r="C993" i="15"/>
  <c r="AM992" i="15"/>
  <c r="AH992" i="15"/>
  <c r="AI992" i="15" s="1"/>
  <c r="W992" i="15"/>
  <c r="Y992" i="15" s="1"/>
  <c r="V992" i="15"/>
  <c r="U992" i="15"/>
  <c r="X992" i="15" s="1"/>
  <c r="R992" i="15"/>
  <c r="AO992" i="15" s="1"/>
  <c r="P992" i="15"/>
  <c r="M992" i="15" s="1"/>
  <c r="O992" i="15"/>
  <c r="N992" i="15"/>
  <c r="H992" i="15"/>
  <c r="G992" i="15"/>
  <c r="D992" i="15"/>
  <c r="BA992" i="15" s="1"/>
  <c r="C992" i="15"/>
  <c r="AM991" i="15"/>
  <c r="AH991" i="15"/>
  <c r="AI991" i="15" s="1"/>
  <c r="W991" i="15"/>
  <c r="Y991" i="15" s="1"/>
  <c r="V991" i="15"/>
  <c r="U991" i="15"/>
  <c r="X991" i="15" s="1"/>
  <c r="R991" i="15"/>
  <c r="AO991" i="15" s="1"/>
  <c r="P991" i="15"/>
  <c r="O991" i="15"/>
  <c r="AU991" i="15" s="1"/>
  <c r="N991" i="15"/>
  <c r="H991" i="15"/>
  <c r="G991" i="15"/>
  <c r="D991" i="15"/>
  <c r="BA991" i="15" s="1"/>
  <c r="C991" i="15"/>
  <c r="AM990" i="15"/>
  <c r="AH990" i="15"/>
  <c r="AI990" i="15" s="1"/>
  <c r="W990" i="15"/>
  <c r="Y990" i="15" s="1"/>
  <c r="V990" i="15"/>
  <c r="U990" i="15"/>
  <c r="X990" i="15" s="1"/>
  <c r="R990" i="15"/>
  <c r="P990" i="15"/>
  <c r="M990" i="15" s="1"/>
  <c r="O990" i="15"/>
  <c r="N990" i="15"/>
  <c r="H990" i="15"/>
  <c r="G990" i="15"/>
  <c r="D990" i="15"/>
  <c r="BA990" i="15" s="1"/>
  <c r="C990" i="15"/>
  <c r="AM989" i="15"/>
  <c r="AH989" i="15"/>
  <c r="AI989" i="15" s="1"/>
  <c r="W989" i="15"/>
  <c r="Y989" i="15" s="1"/>
  <c r="V989" i="15"/>
  <c r="U989" i="15"/>
  <c r="X989" i="15" s="1"/>
  <c r="R989" i="15"/>
  <c r="AO989" i="15" s="1"/>
  <c r="P989" i="15"/>
  <c r="M989" i="15" s="1"/>
  <c r="O989" i="15"/>
  <c r="N989" i="15"/>
  <c r="H989" i="15"/>
  <c r="G989" i="15"/>
  <c r="D989" i="15"/>
  <c r="BA989" i="15" s="1"/>
  <c r="C989" i="15"/>
  <c r="AM988" i="15"/>
  <c r="AH988" i="15"/>
  <c r="AI988" i="15" s="1"/>
  <c r="W988" i="15"/>
  <c r="Y988" i="15" s="1"/>
  <c r="V988" i="15"/>
  <c r="U988" i="15"/>
  <c r="X988" i="15" s="1"/>
  <c r="R988" i="15"/>
  <c r="AO988" i="15" s="1"/>
  <c r="P988" i="15"/>
  <c r="M988" i="15" s="1"/>
  <c r="O988" i="15"/>
  <c r="N988" i="15"/>
  <c r="H988" i="15"/>
  <c r="G988" i="15"/>
  <c r="D988" i="15"/>
  <c r="BA988" i="15" s="1"/>
  <c r="C988" i="15"/>
  <c r="AM987" i="15"/>
  <c r="AH987" i="15"/>
  <c r="AI987" i="15" s="1"/>
  <c r="W987" i="15"/>
  <c r="Y987" i="15" s="1"/>
  <c r="V987" i="15"/>
  <c r="U987" i="15"/>
  <c r="X987" i="15" s="1"/>
  <c r="R987" i="15"/>
  <c r="P987" i="15"/>
  <c r="O987" i="15"/>
  <c r="AU987" i="15" s="1"/>
  <c r="N987" i="15"/>
  <c r="H987" i="15"/>
  <c r="G987" i="15"/>
  <c r="D987" i="15"/>
  <c r="BA987" i="15" s="1"/>
  <c r="C987" i="15"/>
  <c r="AM986" i="15"/>
  <c r="AH986" i="15"/>
  <c r="AI986" i="15" s="1"/>
  <c r="W986" i="15"/>
  <c r="Y986" i="15" s="1"/>
  <c r="V986" i="15"/>
  <c r="U986" i="15"/>
  <c r="X986" i="15" s="1"/>
  <c r="R986" i="15"/>
  <c r="AO986" i="15" s="1"/>
  <c r="P986" i="15"/>
  <c r="M986" i="15" s="1"/>
  <c r="O986" i="15"/>
  <c r="N986" i="15"/>
  <c r="H986" i="15"/>
  <c r="G986" i="15"/>
  <c r="D986" i="15"/>
  <c r="BA986" i="15" s="1"/>
  <c r="C986" i="15"/>
  <c r="AM985" i="15"/>
  <c r="AH985" i="15"/>
  <c r="AI985" i="15" s="1"/>
  <c r="W985" i="15"/>
  <c r="Y985" i="15" s="1"/>
  <c r="V985" i="15"/>
  <c r="U985" i="15"/>
  <c r="X985" i="15" s="1"/>
  <c r="R985" i="15"/>
  <c r="AO985" i="15" s="1"/>
  <c r="P985" i="15"/>
  <c r="M985" i="15" s="1"/>
  <c r="O985" i="15"/>
  <c r="N985" i="15"/>
  <c r="H985" i="15"/>
  <c r="G985" i="15"/>
  <c r="D985" i="15"/>
  <c r="BA985" i="15" s="1"/>
  <c r="C985" i="15"/>
  <c r="AM984" i="15"/>
  <c r="AH984" i="15"/>
  <c r="AI984" i="15" s="1"/>
  <c r="W984" i="15"/>
  <c r="Y984" i="15" s="1"/>
  <c r="V984" i="15"/>
  <c r="U984" i="15"/>
  <c r="X984" i="15" s="1"/>
  <c r="R984" i="15"/>
  <c r="AO984" i="15" s="1"/>
  <c r="P984" i="15"/>
  <c r="M984" i="15" s="1"/>
  <c r="O984" i="15"/>
  <c r="N984" i="15"/>
  <c r="H984" i="15"/>
  <c r="Q984" i="15" s="1"/>
  <c r="G984" i="15"/>
  <c r="D984" i="15"/>
  <c r="BA984" i="15" s="1"/>
  <c r="C984" i="15"/>
  <c r="AM983" i="15"/>
  <c r="AH983" i="15"/>
  <c r="AI983" i="15" s="1"/>
  <c r="W983" i="15"/>
  <c r="Y983" i="15" s="1"/>
  <c r="V983" i="15"/>
  <c r="U983" i="15"/>
  <c r="X983" i="15" s="1"/>
  <c r="R983" i="15"/>
  <c r="P983" i="15"/>
  <c r="M983" i="15" s="1"/>
  <c r="O983" i="15"/>
  <c r="N983" i="15"/>
  <c r="H983" i="15"/>
  <c r="G983" i="15"/>
  <c r="D983" i="15"/>
  <c r="BA983" i="15" s="1"/>
  <c r="C983" i="15"/>
  <c r="AM982" i="15"/>
  <c r="AH982" i="15"/>
  <c r="AI982" i="15" s="1"/>
  <c r="W982" i="15"/>
  <c r="Y982" i="15" s="1"/>
  <c r="V982" i="15"/>
  <c r="U982" i="15"/>
  <c r="X982" i="15" s="1"/>
  <c r="R982" i="15"/>
  <c r="P982" i="15"/>
  <c r="O982" i="15"/>
  <c r="N982" i="15"/>
  <c r="H982" i="15"/>
  <c r="G982" i="15"/>
  <c r="D982" i="15"/>
  <c r="BA982" i="15" s="1"/>
  <c r="C982" i="15"/>
  <c r="AM981" i="15"/>
  <c r="AH981" i="15"/>
  <c r="AI981" i="15" s="1"/>
  <c r="W981" i="15"/>
  <c r="Y981" i="15" s="1"/>
  <c r="V981" i="15"/>
  <c r="U981" i="15"/>
  <c r="X981" i="15" s="1"/>
  <c r="R981" i="15"/>
  <c r="P981" i="15"/>
  <c r="M981" i="15" s="1"/>
  <c r="O981" i="15"/>
  <c r="N981" i="15"/>
  <c r="H981" i="15"/>
  <c r="G981" i="15"/>
  <c r="D981" i="15"/>
  <c r="BA981" i="15" s="1"/>
  <c r="C981" i="15"/>
  <c r="AM980" i="15"/>
  <c r="AH980" i="15"/>
  <c r="AI980" i="15" s="1"/>
  <c r="W980" i="15"/>
  <c r="Y980" i="15" s="1"/>
  <c r="V980" i="15"/>
  <c r="U980" i="15"/>
  <c r="X980" i="15" s="1"/>
  <c r="R980" i="15"/>
  <c r="AO980" i="15" s="1"/>
  <c r="P980" i="15"/>
  <c r="O980" i="15"/>
  <c r="N980" i="15"/>
  <c r="H980" i="15"/>
  <c r="G980" i="15"/>
  <c r="D980" i="15"/>
  <c r="BA980" i="15" s="1"/>
  <c r="C980" i="15"/>
  <c r="AM979" i="15"/>
  <c r="AH979" i="15"/>
  <c r="AI979" i="15" s="1"/>
  <c r="W979" i="15"/>
  <c r="Y979" i="15" s="1"/>
  <c r="V979" i="15"/>
  <c r="U979" i="15"/>
  <c r="X979" i="15" s="1"/>
  <c r="R979" i="15"/>
  <c r="P979" i="15"/>
  <c r="O979" i="15"/>
  <c r="AU979" i="15" s="1"/>
  <c r="N979" i="15"/>
  <c r="H979" i="15"/>
  <c r="G979" i="15"/>
  <c r="D979" i="15"/>
  <c r="BA979" i="15" s="1"/>
  <c r="C979" i="15"/>
  <c r="AM978" i="15"/>
  <c r="AH978" i="15"/>
  <c r="AI978" i="15" s="1"/>
  <c r="W978" i="15"/>
  <c r="Y978" i="15" s="1"/>
  <c r="V978" i="15"/>
  <c r="U978" i="15"/>
  <c r="X978" i="15" s="1"/>
  <c r="R978" i="15"/>
  <c r="AO978" i="15" s="1"/>
  <c r="P978" i="15"/>
  <c r="M978" i="15" s="1"/>
  <c r="O978" i="15"/>
  <c r="N978" i="15"/>
  <c r="H978" i="15"/>
  <c r="G978" i="15"/>
  <c r="D978" i="15"/>
  <c r="BA978" i="15" s="1"/>
  <c r="C978" i="15"/>
  <c r="AM977" i="15"/>
  <c r="AH977" i="15"/>
  <c r="AI977" i="15" s="1"/>
  <c r="W977" i="15"/>
  <c r="Y977" i="15" s="1"/>
  <c r="V977" i="15"/>
  <c r="U977" i="15"/>
  <c r="X977" i="15" s="1"/>
  <c r="R977" i="15"/>
  <c r="AO977" i="15" s="1"/>
  <c r="P977" i="15"/>
  <c r="AV977" i="15" s="1"/>
  <c r="O977" i="15"/>
  <c r="AU977" i="15" s="1"/>
  <c r="N977" i="15"/>
  <c r="H977" i="15"/>
  <c r="G977" i="15"/>
  <c r="D977" i="15"/>
  <c r="BA977" i="15" s="1"/>
  <c r="C977" i="15"/>
  <c r="AM976" i="15"/>
  <c r="AH976" i="15"/>
  <c r="AI976" i="15" s="1"/>
  <c r="W976" i="15"/>
  <c r="Y976" i="15" s="1"/>
  <c r="V976" i="15"/>
  <c r="U976" i="15"/>
  <c r="X976" i="15" s="1"/>
  <c r="R976" i="15"/>
  <c r="AO976" i="15" s="1"/>
  <c r="P976" i="15"/>
  <c r="O976" i="15"/>
  <c r="N976" i="15"/>
  <c r="H976" i="15"/>
  <c r="AQ976" i="15" s="1"/>
  <c r="G976" i="15"/>
  <c r="D976" i="15"/>
  <c r="BA976" i="15" s="1"/>
  <c r="C976" i="15"/>
  <c r="AM975" i="15"/>
  <c r="AH975" i="15"/>
  <c r="AI975" i="15" s="1"/>
  <c r="W975" i="15"/>
  <c r="Y975" i="15" s="1"/>
  <c r="V975" i="15"/>
  <c r="U975" i="15"/>
  <c r="X975" i="15" s="1"/>
  <c r="R975" i="15"/>
  <c r="AO975" i="15" s="1"/>
  <c r="P975" i="15"/>
  <c r="O975" i="15"/>
  <c r="N975" i="15"/>
  <c r="H975" i="15"/>
  <c r="G975" i="15"/>
  <c r="D975" i="15"/>
  <c r="BA975" i="15" s="1"/>
  <c r="C975" i="15"/>
  <c r="AM974" i="15"/>
  <c r="AH974" i="15"/>
  <c r="AI974" i="15" s="1"/>
  <c r="W974" i="15"/>
  <c r="Y974" i="15" s="1"/>
  <c r="V974" i="15"/>
  <c r="U974" i="15"/>
  <c r="X974" i="15" s="1"/>
  <c r="R974" i="15"/>
  <c r="AO974" i="15" s="1"/>
  <c r="P974" i="15"/>
  <c r="AV974" i="15" s="1"/>
  <c r="O974" i="15"/>
  <c r="AU974" i="15" s="1"/>
  <c r="N974" i="15"/>
  <c r="H974" i="15"/>
  <c r="G974" i="15"/>
  <c r="D974" i="15"/>
  <c r="BA974" i="15" s="1"/>
  <c r="C974" i="15"/>
  <c r="AM973" i="15"/>
  <c r="AH973" i="15"/>
  <c r="AI973" i="15" s="1"/>
  <c r="W973" i="15"/>
  <c r="Y973" i="15" s="1"/>
  <c r="V973" i="15"/>
  <c r="U973" i="15"/>
  <c r="X973" i="15" s="1"/>
  <c r="R973" i="15"/>
  <c r="AO973" i="15" s="1"/>
  <c r="P973" i="15"/>
  <c r="O973" i="15"/>
  <c r="N973" i="15"/>
  <c r="H973" i="15"/>
  <c r="G973" i="15"/>
  <c r="D973" i="15"/>
  <c r="BA973" i="15" s="1"/>
  <c r="C973" i="15"/>
  <c r="AM972" i="15"/>
  <c r="AH972" i="15"/>
  <c r="AI972" i="15" s="1"/>
  <c r="W972" i="15"/>
  <c r="Y972" i="15" s="1"/>
  <c r="V972" i="15"/>
  <c r="U972" i="15"/>
  <c r="X972" i="15" s="1"/>
  <c r="R972" i="15"/>
  <c r="P972" i="15"/>
  <c r="M972" i="15" s="1"/>
  <c r="O972" i="15"/>
  <c r="AU972" i="15" s="1"/>
  <c r="N972" i="15"/>
  <c r="H972" i="15"/>
  <c r="G972" i="15"/>
  <c r="D972" i="15"/>
  <c r="BA972" i="15" s="1"/>
  <c r="C972" i="15"/>
  <c r="AM971" i="15"/>
  <c r="AH971" i="15"/>
  <c r="AI971" i="15" s="1"/>
  <c r="Y971" i="15"/>
  <c r="W971" i="15"/>
  <c r="V971" i="15"/>
  <c r="U971" i="15"/>
  <c r="X971" i="15" s="1"/>
  <c r="R971" i="15"/>
  <c r="AO971" i="15" s="1"/>
  <c r="P971" i="15"/>
  <c r="AV971" i="15" s="1"/>
  <c r="O971" i="15"/>
  <c r="N971" i="15"/>
  <c r="H971" i="15"/>
  <c r="G971" i="15"/>
  <c r="D971" i="15"/>
  <c r="BA971" i="15" s="1"/>
  <c r="C971" i="15"/>
  <c r="AM970" i="15"/>
  <c r="AH970" i="15"/>
  <c r="AI970" i="15" s="1"/>
  <c r="W970" i="15"/>
  <c r="Y970" i="15" s="1"/>
  <c r="V970" i="15"/>
  <c r="U970" i="15"/>
  <c r="X970" i="15" s="1"/>
  <c r="R970" i="15"/>
  <c r="P970" i="15"/>
  <c r="M970" i="15" s="1"/>
  <c r="O970" i="15"/>
  <c r="N970" i="15"/>
  <c r="H970" i="15"/>
  <c r="G970" i="15"/>
  <c r="D970" i="15"/>
  <c r="BA970" i="15" s="1"/>
  <c r="C970" i="15"/>
  <c r="AM969" i="15"/>
  <c r="AH969" i="15"/>
  <c r="AI969" i="15" s="1"/>
  <c r="W969" i="15"/>
  <c r="Y969" i="15" s="1"/>
  <c r="V969" i="15"/>
  <c r="U969" i="15"/>
  <c r="X969" i="15" s="1"/>
  <c r="R969" i="15"/>
  <c r="AO969" i="15" s="1"/>
  <c r="P969" i="15"/>
  <c r="O969" i="15"/>
  <c r="N969" i="15"/>
  <c r="H969" i="15"/>
  <c r="Q969" i="15" s="1"/>
  <c r="AP969" i="15" s="1"/>
  <c r="G969" i="15"/>
  <c r="D969" i="15"/>
  <c r="BA969" i="15" s="1"/>
  <c r="C969" i="15"/>
  <c r="AM968" i="15"/>
  <c r="AH968" i="15"/>
  <c r="AI968" i="15" s="1"/>
  <c r="W968" i="15"/>
  <c r="Y968" i="15" s="1"/>
  <c r="V968" i="15"/>
  <c r="U968" i="15"/>
  <c r="X968" i="15" s="1"/>
  <c r="R968" i="15"/>
  <c r="AO968" i="15" s="1"/>
  <c r="P968" i="15"/>
  <c r="O968" i="15"/>
  <c r="N968" i="15"/>
  <c r="H968" i="15"/>
  <c r="G968" i="15"/>
  <c r="D968" i="15"/>
  <c r="BA968" i="15" s="1"/>
  <c r="C968" i="15"/>
  <c r="AM967" i="15"/>
  <c r="AH967" i="15"/>
  <c r="AI967" i="15" s="1"/>
  <c r="W967" i="15"/>
  <c r="Y967" i="15" s="1"/>
  <c r="V967" i="15"/>
  <c r="U967" i="15"/>
  <c r="X967" i="15" s="1"/>
  <c r="R967" i="15"/>
  <c r="P967" i="15"/>
  <c r="M967" i="15" s="1"/>
  <c r="O967" i="15"/>
  <c r="N967" i="15"/>
  <c r="H967" i="15"/>
  <c r="G967" i="15"/>
  <c r="D967" i="15"/>
  <c r="BA967" i="15" s="1"/>
  <c r="C967" i="15"/>
  <c r="AM966" i="15"/>
  <c r="AH966" i="15"/>
  <c r="AI966" i="15" s="1"/>
  <c r="W966" i="15"/>
  <c r="Y966" i="15" s="1"/>
  <c r="V966" i="15"/>
  <c r="U966" i="15"/>
  <c r="X966" i="15" s="1"/>
  <c r="R966" i="15"/>
  <c r="P966" i="15"/>
  <c r="M966" i="15" s="1"/>
  <c r="O966" i="15"/>
  <c r="N966" i="15"/>
  <c r="H966" i="15"/>
  <c r="G966" i="15"/>
  <c r="D966" i="15"/>
  <c r="BA966" i="15" s="1"/>
  <c r="C966" i="15"/>
  <c r="AM965" i="15"/>
  <c r="AH965" i="15"/>
  <c r="AI965" i="15" s="1"/>
  <c r="W965" i="15"/>
  <c r="Y965" i="15" s="1"/>
  <c r="V965" i="15"/>
  <c r="U965" i="15"/>
  <c r="X965" i="15" s="1"/>
  <c r="R965" i="15"/>
  <c r="AO965" i="15" s="1"/>
  <c r="P965" i="15"/>
  <c r="O965" i="15"/>
  <c r="N965" i="15"/>
  <c r="H965" i="15"/>
  <c r="G965" i="15"/>
  <c r="D965" i="15"/>
  <c r="BA965" i="15" s="1"/>
  <c r="C965" i="15"/>
  <c r="AM964" i="15"/>
  <c r="AH964" i="15"/>
  <c r="AI964" i="15" s="1"/>
  <c r="W964" i="15"/>
  <c r="Y964" i="15" s="1"/>
  <c r="V964" i="15"/>
  <c r="U964" i="15"/>
  <c r="X964" i="15" s="1"/>
  <c r="R964" i="15"/>
  <c r="AO964" i="15" s="1"/>
  <c r="P964" i="15"/>
  <c r="O964" i="15"/>
  <c r="N964" i="15"/>
  <c r="H964" i="15"/>
  <c r="G964" i="15"/>
  <c r="D964" i="15"/>
  <c r="BA964" i="15" s="1"/>
  <c r="C964" i="15"/>
  <c r="AM963" i="15"/>
  <c r="AH963" i="15"/>
  <c r="AI963" i="15" s="1"/>
  <c r="W963" i="15"/>
  <c r="Y963" i="15" s="1"/>
  <c r="V963" i="15"/>
  <c r="U963" i="15"/>
  <c r="X963" i="15" s="1"/>
  <c r="R963" i="15"/>
  <c r="AO963" i="15" s="1"/>
  <c r="P963" i="15"/>
  <c r="AV963" i="15" s="1"/>
  <c r="O963" i="15"/>
  <c r="AU963" i="15" s="1"/>
  <c r="N963" i="15"/>
  <c r="M963" i="15"/>
  <c r="H963" i="15"/>
  <c r="G963" i="15"/>
  <c r="D963" i="15"/>
  <c r="BA963" i="15" s="1"/>
  <c r="C963" i="15"/>
  <c r="AM962" i="15"/>
  <c r="AH962" i="15"/>
  <c r="AI962" i="15" s="1"/>
  <c r="W962" i="15"/>
  <c r="Y962" i="15" s="1"/>
  <c r="V962" i="15"/>
  <c r="U962" i="15"/>
  <c r="X962" i="15" s="1"/>
  <c r="R962" i="15"/>
  <c r="AO962" i="15" s="1"/>
  <c r="P962" i="15"/>
  <c r="M962" i="15" s="1"/>
  <c r="O962" i="15"/>
  <c r="AU962" i="15" s="1"/>
  <c r="N962" i="15"/>
  <c r="H962" i="15"/>
  <c r="G962" i="15"/>
  <c r="D962" i="15"/>
  <c r="BA962" i="15" s="1"/>
  <c r="C962" i="15"/>
  <c r="BA961" i="15"/>
  <c r="AM961" i="15"/>
  <c r="AH961" i="15"/>
  <c r="AI961" i="15" s="1"/>
  <c r="W961" i="15"/>
  <c r="Y961" i="15" s="1"/>
  <c r="V961" i="15"/>
  <c r="U961" i="15"/>
  <c r="X961" i="15" s="1"/>
  <c r="R961" i="15"/>
  <c r="AO961" i="15" s="1"/>
  <c r="P961" i="15"/>
  <c r="O961" i="15"/>
  <c r="N961" i="15"/>
  <c r="H961" i="15"/>
  <c r="G961" i="15"/>
  <c r="D961" i="15"/>
  <c r="C961" i="15"/>
  <c r="AM960" i="15"/>
  <c r="AH960" i="15"/>
  <c r="AI960" i="15" s="1"/>
  <c r="W960" i="15"/>
  <c r="Y960" i="15" s="1"/>
  <c r="V960" i="15"/>
  <c r="U960" i="15"/>
  <c r="X960" i="15" s="1"/>
  <c r="R960" i="15"/>
  <c r="AO960" i="15" s="1"/>
  <c r="P960" i="15"/>
  <c r="M960" i="15" s="1"/>
  <c r="O960" i="15"/>
  <c r="N960" i="15"/>
  <c r="H960" i="15"/>
  <c r="G960" i="15"/>
  <c r="D960" i="15"/>
  <c r="BA960" i="15" s="1"/>
  <c r="C960" i="15"/>
  <c r="AM959" i="15"/>
  <c r="AH959" i="15"/>
  <c r="AI959" i="15" s="1"/>
  <c r="Y959" i="15"/>
  <c r="W959" i="15"/>
  <c r="V959" i="15"/>
  <c r="U959" i="15"/>
  <c r="X959" i="15" s="1"/>
  <c r="R959" i="15"/>
  <c r="AO959" i="15" s="1"/>
  <c r="P959" i="15"/>
  <c r="AV959" i="15" s="1"/>
  <c r="O959" i="15"/>
  <c r="AU959" i="15" s="1"/>
  <c r="N959" i="15"/>
  <c r="H959" i="15"/>
  <c r="G959" i="15"/>
  <c r="D959" i="15"/>
  <c r="BA959" i="15" s="1"/>
  <c r="C959" i="15"/>
  <c r="AM958" i="15"/>
  <c r="AH958" i="15"/>
  <c r="AI958" i="15" s="1"/>
  <c r="W958" i="15"/>
  <c r="Y958" i="15" s="1"/>
  <c r="V958" i="15"/>
  <c r="U958" i="15"/>
  <c r="X958" i="15" s="1"/>
  <c r="R958" i="15"/>
  <c r="P958" i="15"/>
  <c r="O958" i="15"/>
  <c r="AU958" i="15" s="1"/>
  <c r="N958" i="15"/>
  <c r="H958" i="15"/>
  <c r="G958" i="15"/>
  <c r="D958" i="15"/>
  <c r="BA958" i="15" s="1"/>
  <c r="C958" i="15"/>
  <c r="AM957" i="15"/>
  <c r="AH957" i="15"/>
  <c r="AI957" i="15" s="1"/>
  <c r="W957" i="15"/>
  <c r="Y957" i="15" s="1"/>
  <c r="V957" i="15"/>
  <c r="U957" i="15"/>
  <c r="X957" i="15" s="1"/>
  <c r="R957" i="15"/>
  <c r="AO957" i="15" s="1"/>
  <c r="P957" i="15"/>
  <c r="M957" i="15" s="1"/>
  <c r="O957" i="15"/>
  <c r="N957" i="15"/>
  <c r="H957" i="15"/>
  <c r="G957" i="15"/>
  <c r="D957" i="15"/>
  <c r="BA957" i="15" s="1"/>
  <c r="C957" i="15"/>
  <c r="AM956" i="15"/>
  <c r="AH956" i="15"/>
  <c r="AI956" i="15" s="1"/>
  <c r="W956" i="15"/>
  <c r="Y956" i="15" s="1"/>
  <c r="V956" i="15"/>
  <c r="U956" i="15"/>
  <c r="X956" i="15" s="1"/>
  <c r="R956" i="15"/>
  <c r="AO956" i="15" s="1"/>
  <c r="P956" i="15"/>
  <c r="M956" i="15" s="1"/>
  <c r="O956" i="15"/>
  <c r="AU956" i="15" s="1"/>
  <c r="N956" i="15"/>
  <c r="H956" i="15"/>
  <c r="G956" i="15"/>
  <c r="D956" i="15"/>
  <c r="BA956" i="15" s="1"/>
  <c r="C956" i="15"/>
  <c r="AM955" i="15"/>
  <c r="AH955" i="15"/>
  <c r="AI955" i="15" s="1"/>
  <c r="Y955" i="15"/>
  <c r="W955" i="15"/>
  <c r="V955" i="15"/>
  <c r="U955" i="15"/>
  <c r="X955" i="15" s="1"/>
  <c r="R955" i="15"/>
  <c r="AO955" i="15" s="1"/>
  <c r="P955" i="15"/>
  <c r="M955" i="15" s="1"/>
  <c r="O955" i="15"/>
  <c r="N955" i="15"/>
  <c r="H955" i="15"/>
  <c r="G955" i="15"/>
  <c r="D955" i="15"/>
  <c r="BA955" i="15" s="1"/>
  <c r="C955" i="15"/>
  <c r="AM954" i="15"/>
  <c r="AH954" i="15"/>
  <c r="AI954" i="15" s="1"/>
  <c r="W954" i="15"/>
  <c r="Y954" i="15" s="1"/>
  <c r="V954" i="15"/>
  <c r="U954" i="15"/>
  <c r="X954" i="15" s="1"/>
  <c r="R954" i="15"/>
  <c r="AO954" i="15" s="1"/>
  <c r="P954" i="15"/>
  <c r="M954" i="15" s="1"/>
  <c r="O954" i="15"/>
  <c r="N954" i="15"/>
  <c r="H954" i="15"/>
  <c r="G954" i="15"/>
  <c r="D954" i="15"/>
  <c r="BA954" i="15" s="1"/>
  <c r="C954" i="15"/>
  <c r="AM953" i="15"/>
  <c r="AH953" i="15"/>
  <c r="AI953" i="15" s="1"/>
  <c r="W953" i="15"/>
  <c r="Y953" i="15" s="1"/>
  <c r="V953" i="15"/>
  <c r="U953" i="15"/>
  <c r="X953" i="15" s="1"/>
  <c r="R953" i="15"/>
  <c r="P953" i="15"/>
  <c r="M953" i="15" s="1"/>
  <c r="O953" i="15"/>
  <c r="N953" i="15"/>
  <c r="H953" i="15"/>
  <c r="G953" i="15"/>
  <c r="D953" i="15"/>
  <c r="BA953" i="15" s="1"/>
  <c r="C953" i="15"/>
  <c r="AM952" i="15"/>
  <c r="AH952" i="15"/>
  <c r="AI952" i="15" s="1"/>
  <c r="W952" i="15"/>
  <c r="Y952" i="15" s="1"/>
  <c r="V952" i="15"/>
  <c r="U952" i="15"/>
  <c r="X952" i="15" s="1"/>
  <c r="R952" i="15"/>
  <c r="P952" i="15"/>
  <c r="M952" i="15" s="1"/>
  <c r="O952" i="15"/>
  <c r="N952" i="15"/>
  <c r="H952" i="15"/>
  <c r="G952" i="15"/>
  <c r="D952" i="15"/>
  <c r="BA952" i="15" s="1"/>
  <c r="C952" i="15"/>
  <c r="AM951" i="15"/>
  <c r="AH951" i="15"/>
  <c r="AI951" i="15" s="1"/>
  <c r="W951" i="15"/>
  <c r="Y951" i="15" s="1"/>
  <c r="V951" i="15"/>
  <c r="U951" i="15"/>
  <c r="X951" i="15" s="1"/>
  <c r="R951" i="15"/>
  <c r="AO951" i="15" s="1"/>
  <c r="P951" i="15"/>
  <c r="M951" i="15" s="1"/>
  <c r="O951" i="15"/>
  <c r="N951" i="15"/>
  <c r="H951" i="15"/>
  <c r="AQ951" i="15" s="1"/>
  <c r="G951" i="15"/>
  <c r="D951" i="15"/>
  <c r="BA951" i="15" s="1"/>
  <c r="C951" i="15"/>
  <c r="AM950" i="15"/>
  <c r="AH950" i="15"/>
  <c r="AI950" i="15" s="1"/>
  <c r="W950" i="15"/>
  <c r="Y950" i="15" s="1"/>
  <c r="V950" i="15"/>
  <c r="U950" i="15"/>
  <c r="X950" i="15" s="1"/>
  <c r="R950" i="15"/>
  <c r="P950" i="15"/>
  <c r="M950" i="15" s="1"/>
  <c r="O950" i="15"/>
  <c r="AU950" i="15" s="1"/>
  <c r="N950" i="15"/>
  <c r="H950" i="15"/>
  <c r="G950" i="15"/>
  <c r="D950" i="15"/>
  <c r="BA950" i="15" s="1"/>
  <c r="C950" i="15"/>
  <c r="AM949" i="15"/>
  <c r="AH949" i="15"/>
  <c r="AI949" i="15" s="1"/>
  <c r="W949" i="15"/>
  <c r="Y949" i="15" s="1"/>
  <c r="V949" i="15"/>
  <c r="U949" i="15"/>
  <c r="X949" i="15" s="1"/>
  <c r="R949" i="15"/>
  <c r="AO949" i="15" s="1"/>
  <c r="P949" i="15"/>
  <c r="O949" i="15"/>
  <c r="N949" i="15"/>
  <c r="H949" i="15"/>
  <c r="G949" i="15"/>
  <c r="D949" i="15"/>
  <c r="BA949" i="15" s="1"/>
  <c r="C949" i="15"/>
  <c r="AM948" i="15"/>
  <c r="AH948" i="15"/>
  <c r="AI948" i="15" s="1"/>
  <c r="W948" i="15"/>
  <c r="Y948" i="15" s="1"/>
  <c r="V948" i="15"/>
  <c r="U948" i="15"/>
  <c r="X948" i="15" s="1"/>
  <c r="R948" i="15"/>
  <c r="AO948" i="15" s="1"/>
  <c r="P948" i="15"/>
  <c r="M948" i="15" s="1"/>
  <c r="O948" i="15"/>
  <c r="N948" i="15"/>
  <c r="H948" i="15"/>
  <c r="G948" i="15"/>
  <c r="D948" i="15"/>
  <c r="BA948" i="15" s="1"/>
  <c r="C948" i="15"/>
  <c r="AM947" i="15"/>
  <c r="AH947" i="15"/>
  <c r="AI947" i="15" s="1"/>
  <c r="W947" i="15"/>
  <c r="Y947" i="15" s="1"/>
  <c r="V947" i="15"/>
  <c r="U947" i="15"/>
  <c r="X947" i="15" s="1"/>
  <c r="R947" i="15"/>
  <c r="AO947" i="15" s="1"/>
  <c r="P947" i="15"/>
  <c r="M947" i="15" s="1"/>
  <c r="O947" i="15"/>
  <c r="N947" i="15"/>
  <c r="H947" i="15"/>
  <c r="G947" i="15"/>
  <c r="D947" i="15"/>
  <c r="BA947" i="15" s="1"/>
  <c r="C947" i="15"/>
  <c r="AM946" i="15"/>
  <c r="AH946" i="15"/>
  <c r="AI946" i="15" s="1"/>
  <c r="W946" i="15"/>
  <c r="Y946" i="15" s="1"/>
  <c r="V946" i="15"/>
  <c r="U946" i="15"/>
  <c r="X946" i="15" s="1"/>
  <c r="R946" i="15"/>
  <c r="P946" i="15"/>
  <c r="M946" i="15" s="1"/>
  <c r="O946" i="15"/>
  <c r="N946" i="15"/>
  <c r="H946" i="15"/>
  <c r="G946" i="15"/>
  <c r="D946" i="15"/>
  <c r="BA946" i="15" s="1"/>
  <c r="C946" i="15"/>
  <c r="AM945" i="15"/>
  <c r="AH945" i="15"/>
  <c r="AI945" i="15" s="1"/>
  <c r="W945" i="15"/>
  <c r="Y945" i="15" s="1"/>
  <c r="V945" i="15"/>
  <c r="U945" i="15"/>
  <c r="X945" i="15" s="1"/>
  <c r="R945" i="15"/>
  <c r="AO945" i="15" s="1"/>
  <c r="P945" i="15"/>
  <c r="AV945" i="15" s="1"/>
  <c r="O945" i="15"/>
  <c r="AU945" i="15" s="1"/>
  <c r="N945" i="15"/>
  <c r="H945" i="15"/>
  <c r="G945" i="15"/>
  <c r="D945" i="15"/>
  <c r="BA945" i="15" s="1"/>
  <c r="C945" i="15"/>
  <c r="AM944" i="15"/>
  <c r="AH944" i="15"/>
  <c r="AI944" i="15" s="1"/>
  <c r="W944" i="15"/>
  <c r="Y944" i="15" s="1"/>
  <c r="V944" i="15"/>
  <c r="U944" i="15"/>
  <c r="X944" i="15" s="1"/>
  <c r="R944" i="15"/>
  <c r="AO944" i="15" s="1"/>
  <c r="P944" i="15"/>
  <c r="AV944" i="15" s="1"/>
  <c r="O944" i="15"/>
  <c r="N944" i="15"/>
  <c r="H944" i="15"/>
  <c r="G944" i="15"/>
  <c r="D944" i="15"/>
  <c r="BA944" i="15" s="1"/>
  <c r="C944" i="15"/>
  <c r="AM943" i="15"/>
  <c r="AH943" i="15"/>
  <c r="AI943" i="15" s="1"/>
  <c r="W943" i="15"/>
  <c r="Y943" i="15" s="1"/>
  <c r="V943" i="15"/>
  <c r="U943" i="15"/>
  <c r="X943" i="15" s="1"/>
  <c r="R943" i="15"/>
  <c r="P943" i="15"/>
  <c r="M943" i="15" s="1"/>
  <c r="O943" i="15"/>
  <c r="AU943" i="15" s="1"/>
  <c r="N943" i="15"/>
  <c r="H943" i="15"/>
  <c r="G943" i="15"/>
  <c r="D943" i="15"/>
  <c r="BA943" i="15" s="1"/>
  <c r="C943" i="15"/>
  <c r="AM942" i="15"/>
  <c r="AH942" i="15"/>
  <c r="AI942" i="15" s="1"/>
  <c r="W942" i="15"/>
  <c r="Y942" i="15" s="1"/>
  <c r="V942" i="15"/>
  <c r="U942" i="15"/>
  <c r="X942" i="15" s="1"/>
  <c r="R942" i="15"/>
  <c r="AO942" i="15" s="1"/>
  <c r="P942" i="15"/>
  <c r="O942" i="15"/>
  <c r="N942" i="15"/>
  <c r="H942" i="15"/>
  <c r="G942" i="15"/>
  <c r="D942" i="15"/>
  <c r="BA942" i="15" s="1"/>
  <c r="C942" i="15"/>
  <c r="AM941" i="15"/>
  <c r="AH941" i="15"/>
  <c r="AI941" i="15" s="1"/>
  <c r="W941" i="15"/>
  <c r="Y941" i="15" s="1"/>
  <c r="V941" i="15"/>
  <c r="U941" i="15"/>
  <c r="X941" i="15" s="1"/>
  <c r="R941" i="15"/>
  <c r="P941" i="15"/>
  <c r="AV941" i="15" s="1"/>
  <c r="O941" i="15"/>
  <c r="AU941" i="15" s="1"/>
  <c r="N941" i="15"/>
  <c r="H941" i="15"/>
  <c r="G941" i="15"/>
  <c r="D941" i="15"/>
  <c r="BA941" i="15" s="1"/>
  <c r="C941" i="15"/>
  <c r="AM940" i="15"/>
  <c r="AH940" i="15"/>
  <c r="AI940" i="15" s="1"/>
  <c r="W940" i="15"/>
  <c r="Y940" i="15" s="1"/>
  <c r="V940" i="15"/>
  <c r="U940" i="15"/>
  <c r="X940" i="15" s="1"/>
  <c r="R940" i="15"/>
  <c r="AO940" i="15" s="1"/>
  <c r="P940" i="15"/>
  <c r="M940" i="15" s="1"/>
  <c r="O940" i="15"/>
  <c r="N940" i="15"/>
  <c r="H940" i="15"/>
  <c r="G940" i="15"/>
  <c r="D940" i="15"/>
  <c r="BA940" i="15" s="1"/>
  <c r="C940" i="15"/>
  <c r="AM939" i="15"/>
  <c r="AH939" i="15"/>
  <c r="AI939" i="15" s="1"/>
  <c r="W939" i="15"/>
  <c r="Y939" i="15" s="1"/>
  <c r="V939" i="15"/>
  <c r="U939" i="15"/>
  <c r="X939" i="15" s="1"/>
  <c r="R939" i="15"/>
  <c r="AO939" i="15" s="1"/>
  <c r="P939" i="15"/>
  <c r="M939" i="15" s="1"/>
  <c r="O939" i="15"/>
  <c r="N939" i="15"/>
  <c r="H939" i="15"/>
  <c r="G939" i="15"/>
  <c r="D939" i="15"/>
  <c r="BA939" i="15" s="1"/>
  <c r="C939" i="15"/>
  <c r="AM938" i="15"/>
  <c r="AH938" i="15"/>
  <c r="AI938" i="15" s="1"/>
  <c r="W938" i="15"/>
  <c r="Y938" i="15" s="1"/>
  <c r="V938" i="15"/>
  <c r="U938" i="15"/>
  <c r="X938" i="15" s="1"/>
  <c r="R938" i="15"/>
  <c r="AO938" i="15" s="1"/>
  <c r="P938" i="15"/>
  <c r="O938" i="15"/>
  <c r="N938" i="15"/>
  <c r="H938" i="15"/>
  <c r="G938" i="15"/>
  <c r="D938" i="15"/>
  <c r="BA938" i="15" s="1"/>
  <c r="C938" i="15"/>
  <c r="AM937" i="15"/>
  <c r="AH937" i="15"/>
  <c r="AI937" i="15" s="1"/>
  <c r="W937" i="15"/>
  <c r="Y937" i="15" s="1"/>
  <c r="V937" i="15"/>
  <c r="U937" i="15"/>
  <c r="X937" i="15" s="1"/>
  <c r="R937" i="15"/>
  <c r="P937" i="15"/>
  <c r="O937" i="15"/>
  <c r="AU937" i="15" s="1"/>
  <c r="N937" i="15"/>
  <c r="H937" i="15"/>
  <c r="G937" i="15"/>
  <c r="D937" i="15"/>
  <c r="BA937" i="15" s="1"/>
  <c r="C937" i="15"/>
  <c r="AM936" i="15"/>
  <c r="AH936" i="15"/>
  <c r="AI936" i="15" s="1"/>
  <c r="W936" i="15"/>
  <c r="Y936" i="15" s="1"/>
  <c r="V936" i="15"/>
  <c r="U936" i="15"/>
  <c r="X936" i="15" s="1"/>
  <c r="R936" i="15"/>
  <c r="AO936" i="15" s="1"/>
  <c r="P936" i="15"/>
  <c r="M936" i="15" s="1"/>
  <c r="O936" i="15"/>
  <c r="N936" i="15"/>
  <c r="H936" i="15"/>
  <c r="G936" i="15"/>
  <c r="D936" i="15"/>
  <c r="BA936" i="15" s="1"/>
  <c r="C936" i="15"/>
  <c r="AM935" i="15"/>
  <c r="AH935" i="15"/>
  <c r="AI935" i="15" s="1"/>
  <c r="W935" i="15"/>
  <c r="Y935" i="15" s="1"/>
  <c r="V935" i="15"/>
  <c r="U935" i="15"/>
  <c r="X935" i="15" s="1"/>
  <c r="R935" i="15"/>
  <c r="AO935" i="15" s="1"/>
  <c r="P935" i="15"/>
  <c r="M935" i="15" s="1"/>
  <c r="O935" i="15"/>
  <c r="AU935" i="15" s="1"/>
  <c r="N935" i="15"/>
  <c r="H935" i="15"/>
  <c r="G935" i="15"/>
  <c r="D935" i="15"/>
  <c r="BA935" i="15" s="1"/>
  <c r="C935" i="15"/>
  <c r="AM934" i="15"/>
  <c r="AH934" i="15"/>
  <c r="AI934" i="15" s="1"/>
  <c r="W934" i="15"/>
  <c r="Y934" i="15" s="1"/>
  <c r="V934" i="15"/>
  <c r="U934" i="15"/>
  <c r="X934" i="15" s="1"/>
  <c r="R934" i="15"/>
  <c r="AO934" i="15" s="1"/>
  <c r="P934" i="15"/>
  <c r="M934" i="15" s="1"/>
  <c r="O934" i="15"/>
  <c r="N934" i="15"/>
  <c r="H934" i="15"/>
  <c r="G934" i="15"/>
  <c r="D934" i="15"/>
  <c r="BA934" i="15" s="1"/>
  <c r="C934" i="15"/>
  <c r="AM933" i="15"/>
  <c r="AH933" i="15"/>
  <c r="AI933" i="15" s="1"/>
  <c r="W933" i="15"/>
  <c r="Y933" i="15" s="1"/>
  <c r="V933" i="15"/>
  <c r="U933" i="15"/>
  <c r="X933" i="15" s="1"/>
  <c r="R933" i="15"/>
  <c r="P933" i="15"/>
  <c r="M933" i="15" s="1"/>
  <c r="O933" i="15"/>
  <c r="N933" i="15"/>
  <c r="H933" i="15"/>
  <c r="G933" i="15"/>
  <c r="D933" i="15"/>
  <c r="BA933" i="15" s="1"/>
  <c r="C933" i="15"/>
  <c r="AM932" i="15"/>
  <c r="AH932" i="15"/>
  <c r="AI932" i="15" s="1"/>
  <c r="W932" i="15"/>
  <c r="Y932" i="15" s="1"/>
  <c r="V932" i="15"/>
  <c r="U932" i="15"/>
  <c r="X932" i="15" s="1"/>
  <c r="R932" i="15"/>
  <c r="AO932" i="15" s="1"/>
  <c r="P932" i="15"/>
  <c r="M932" i="15" s="1"/>
  <c r="O932" i="15"/>
  <c r="N932" i="15"/>
  <c r="H932" i="15"/>
  <c r="G932" i="15"/>
  <c r="D932" i="15"/>
  <c r="BA932" i="15" s="1"/>
  <c r="C932" i="15"/>
  <c r="AM931" i="15"/>
  <c r="AH931" i="15"/>
  <c r="AI931" i="15" s="1"/>
  <c r="W931" i="15"/>
  <c r="Y931" i="15" s="1"/>
  <c r="V931" i="15"/>
  <c r="U931" i="15"/>
  <c r="X931" i="15" s="1"/>
  <c r="R931" i="15"/>
  <c r="AO931" i="15" s="1"/>
  <c r="P931" i="15"/>
  <c r="M931" i="15" s="1"/>
  <c r="O931" i="15"/>
  <c r="N931" i="15"/>
  <c r="H931" i="15"/>
  <c r="G931" i="15"/>
  <c r="D931" i="15"/>
  <c r="BA931" i="15" s="1"/>
  <c r="C931" i="15"/>
  <c r="AM930" i="15"/>
  <c r="AH930" i="15"/>
  <c r="AI930" i="15" s="1"/>
  <c r="W930" i="15"/>
  <c r="Y930" i="15" s="1"/>
  <c r="V930" i="15"/>
  <c r="U930" i="15"/>
  <c r="X930" i="15" s="1"/>
  <c r="R930" i="15"/>
  <c r="P930" i="15"/>
  <c r="O930" i="15"/>
  <c r="AU930" i="15" s="1"/>
  <c r="N930" i="15"/>
  <c r="H930" i="15"/>
  <c r="G930" i="15"/>
  <c r="D930" i="15"/>
  <c r="BA930" i="15" s="1"/>
  <c r="C930" i="15"/>
  <c r="AM929" i="15"/>
  <c r="AH929" i="15"/>
  <c r="AI929" i="15" s="1"/>
  <c r="W929" i="15"/>
  <c r="Y929" i="15" s="1"/>
  <c r="V929" i="15"/>
  <c r="U929" i="15"/>
  <c r="X929" i="15" s="1"/>
  <c r="R929" i="15"/>
  <c r="AO929" i="15" s="1"/>
  <c r="P929" i="15"/>
  <c r="M929" i="15" s="1"/>
  <c r="O929" i="15"/>
  <c r="N929" i="15"/>
  <c r="H929" i="15"/>
  <c r="G929" i="15"/>
  <c r="D929" i="15"/>
  <c r="BA929" i="15" s="1"/>
  <c r="C929" i="15"/>
  <c r="AM928" i="15"/>
  <c r="AH928" i="15"/>
  <c r="AI928" i="15" s="1"/>
  <c r="W928" i="15"/>
  <c r="Y928" i="15" s="1"/>
  <c r="V928" i="15"/>
  <c r="U928" i="15"/>
  <c r="X928" i="15" s="1"/>
  <c r="R928" i="15"/>
  <c r="P928" i="15"/>
  <c r="M928" i="15" s="1"/>
  <c r="O928" i="15"/>
  <c r="AU928" i="15" s="1"/>
  <c r="N928" i="15"/>
  <c r="H928" i="15"/>
  <c r="G928" i="15"/>
  <c r="D928" i="15"/>
  <c r="BA928" i="15" s="1"/>
  <c r="C928" i="15"/>
  <c r="AM927" i="15"/>
  <c r="AH927" i="15"/>
  <c r="AI927" i="15" s="1"/>
  <c r="W927" i="15"/>
  <c r="Y927" i="15" s="1"/>
  <c r="V927" i="15"/>
  <c r="U927" i="15"/>
  <c r="X927" i="15" s="1"/>
  <c r="R927" i="15"/>
  <c r="AO927" i="15" s="1"/>
  <c r="P927" i="15"/>
  <c r="O927" i="15"/>
  <c r="N927" i="15"/>
  <c r="H927" i="15"/>
  <c r="G927" i="15"/>
  <c r="D927" i="15"/>
  <c r="BA927" i="15" s="1"/>
  <c r="C927" i="15"/>
  <c r="AM926" i="15"/>
  <c r="AH926" i="15"/>
  <c r="AI926" i="15" s="1"/>
  <c r="W926" i="15"/>
  <c r="Y926" i="15" s="1"/>
  <c r="V926" i="15"/>
  <c r="U926" i="15"/>
  <c r="X926" i="15" s="1"/>
  <c r="R926" i="15"/>
  <c r="P926" i="15"/>
  <c r="O926" i="15"/>
  <c r="N926" i="15"/>
  <c r="H926" i="15"/>
  <c r="G926" i="15"/>
  <c r="D926" i="15"/>
  <c r="BA926" i="15" s="1"/>
  <c r="C926" i="15"/>
  <c r="AM925" i="15"/>
  <c r="AH925" i="15"/>
  <c r="AI925" i="15" s="1"/>
  <c r="W925" i="15"/>
  <c r="Y925" i="15" s="1"/>
  <c r="V925" i="15"/>
  <c r="U925" i="15"/>
  <c r="X925" i="15" s="1"/>
  <c r="R925" i="15"/>
  <c r="P925" i="15"/>
  <c r="M925" i="15" s="1"/>
  <c r="O925" i="15"/>
  <c r="N925" i="15"/>
  <c r="H925" i="15"/>
  <c r="G925" i="15"/>
  <c r="D925" i="15"/>
  <c r="BA925" i="15" s="1"/>
  <c r="C925" i="15"/>
  <c r="AM924" i="15"/>
  <c r="AH924" i="15"/>
  <c r="AI924" i="15" s="1"/>
  <c r="W924" i="15"/>
  <c r="Y924" i="15" s="1"/>
  <c r="V924" i="15"/>
  <c r="U924" i="15"/>
  <c r="X924" i="15" s="1"/>
  <c r="R924" i="15"/>
  <c r="AO924" i="15" s="1"/>
  <c r="P924" i="15"/>
  <c r="M924" i="15" s="1"/>
  <c r="O924" i="15"/>
  <c r="N924" i="15"/>
  <c r="H924" i="15"/>
  <c r="G924" i="15"/>
  <c r="D924" i="15"/>
  <c r="BA924" i="15" s="1"/>
  <c r="C924" i="15"/>
  <c r="AM923" i="15"/>
  <c r="AH923" i="15"/>
  <c r="AI923" i="15" s="1"/>
  <c r="W923" i="15"/>
  <c r="Y923" i="15" s="1"/>
  <c r="V923" i="15"/>
  <c r="U923" i="15"/>
  <c r="X923" i="15" s="1"/>
  <c r="R923" i="15"/>
  <c r="AO923" i="15" s="1"/>
  <c r="P923" i="15"/>
  <c r="O923" i="15"/>
  <c r="N923" i="15"/>
  <c r="H923" i="15"/>
  <c r="Q923" i="15" s="1"/>
  <c r="AP923" i="15" s="1"/>
  <c r="G923" i="15"/>
  <c r="D923" i="15"/>
  <c r="BA923" i="15" s="1"/>
  <c r="C923" i="15"/>
  <c r="AM922" i="15"/>
  <c r="AH922" i="15"/>
  <c r="AI922" i="15" s="1"/>
  <c r="W922" i="15"/>
  <c r="Y922" i="15" s="1"/>
  <c r="V922" i="15"/>
  <c r="U922" i="15"/>
  <c r="X922" i="15" s="1"/>
  <c r="R922" i="15"/>
  <c r="P922" i="15"/>
  <c r="M922" i="15" s="1"/>
  <c r="O922" i="15"/>
  <c r="N922" i="15"/>
  <c r="H922" i="15"/>
  <c r="G922" i="15"/>
  <c r="D922" i="15"/>
  <c r="BA922" i="15" s="1"/>
  <c r="C922" i="15"/>
  <c r="AM921" i="15"/>
  <c r="AH921" i="15"/>
  <c r="AI921" i="15" s="1"/>
  <c r="W921" i="15"/>
  <c r="Y921" i="15" s="1"/>
  <c r="V921" i="15"/>
  <c r="U921" i="15"/>
  <c r="X921" i="15" s="1"/>
  <c r="R921" i="15"/>
  <c r="P921" i="15"/>
  <c r="M921" i="15" s="1"/>
  <c r="O921" i="15"/>
  <c r="N921" i="15"/>
  <c r="H921" i="15"/>
  <c r="G921" i="15"/>
  <c r="D921" i="15"/>
  <c r="BA921" i="15" s="1"/>
  <c r="C921" i="15"/>
  <c r="AM920" i="15"/>
  <c r="AH920" i="15"/>
  <c r="AI920" i="15" s="1"/>
  <c r="W920" i="15"/>
  <c r="Y920" i="15" s="1"/>
  <c r="V920" i="15"/>
  <c r="U920" i="15"/>
  <c r="X920" i="15" s="1"/>
  <c r="R920" i="15"/>
  <c r="AO920" i="15" s="1"/>
  <c r="P920" i="15"/>
  <c r="M920" i="15" s="1"/>
  <c r="O920" i="15"/>
  <c r="N920" i="15"/>
  <c r="H920" i="15"/>
  <c r="G920" i="15"/>
  <c r="D920" i="15"/>
  <c r="BA920" i="15" s="1"/>
  <c r="C920" i="15"/>
  <c r="AM919" i="15"/>
  <c r="AH919" i="15"/>
  <c r="AI919" i="15" s="1"/>
  <c r="W919" i="15"/>
  <c r="Y919" i="15" s="1"/>
  <c r="V919" i="15"/>
  <c r="U919" i="15"/>
  <c r="X919" i="15" s="1"/>
  <c r="R919" i="15"/>
  <c r="AO919" i="15" s="1"/>
  <c r="P919" i="15"/>
  <c r="M919" i="15" s="1"/>
  <c r="O919" i="15"/>
  <c r="N919" i="15"/>
  <c r="H919" i="15"/>
  <c r="G919" i="15"/>
  <c r="D919" i="15"/>
  <c r="BA919" i="15" s="1"/>
  <c r="C919" i="15"/>
  <c r="AM918" i="15"/>
  <c r="AI918" i="15"/>
  <c r="AH918" i="15"/>
  <c r="W918" i="15"/>
  <c r="Y918" i="15" s="1"/>
  <c r="V918" i="15"/>
  <c r="U918" i="15"/>
  <c r="X918" i="15" s="1"/>
  <c r="R918" i="15"/>
  <c r="AO918" i="15" s="1"/>
  <c r="P918" i="15"/>
  <c r="O918" i="15"/>
  <c r="AU918" i="15" s="1"/>
  <c r="N918" i="15"/>
  <c r="H918" i="15"/>
  <c r="G918" i="15"/>
  <c r="D918" i="15"/>
  <c r="BA918" i="15" s="1"/>
  <c r="C918" i="15"/>
  <c r="AM917" i="15"/>
  <c r="AH917" i="15"/>
  <c r="AI917" i="15" s="1"/>
  <c r="W917" i="15"/>
  <c r="Y917" i="15" s="1"/>
  <c r="V917" i="15"/>
  <c r="U917" i="15"/>
  <c r="X917" i="15" s="1"/>
  <c r="R917" i="15"/>
  <c r="P917" i="15"/>
  <c r="M917" i="15" s="1"/>
  <c r="O917" i="15"/>
  <c r="N917" i="15"/>
  <c r="H917" i="15"/>
  <c r="G917" i="15"/>
  <c r="D917" i="15"/>
  <c r="BA917" i="15" s="1"/>
  <c r="C917" i="15"/>
  <c r="AM916" i="15"/>
  <c r="AH916" i="15"/>
  <c r="AI916" i="15" s="1"/>
  <c r="W916" i="15"/>
  <c r="Y916" i="15" s="1"/>
  <c r="V916" i="15"/>
  <c r="U916" i="15"/>
  <c r="X916" i="15" s="1"/>
  <c r="R916" i="15"/>
  <c r="AO916" i="15" s="1"/>
  <c r="P916" i="15"/>
  <c r="M916" i="15" s="1"/>
  <c r="O916" i="15"/>
  <c r="N916" i="15"/>
  <c r="H916" i="15"/>
  <c r="G916" i="15"/>
  <c r="D916" i="15"/>
  <c r="BA916" i="15" s="1"/>
  <c r="C916" i="15"/>
  <c r="AO915" i="15"/>
  <c r="AM915" i="15"/>
  <c r="AH915" i="15"/>
  <c r="AI915" i="15" s="1"/>
  <c r="W915" i="15"/>
  <c r="Y915" i="15" s="1"/>
  <c r="V915" i="15"/>
  <c r="U915" i="15"/>
  <c r="X915" i="15" s="1"/>
  <c r="R915" i="15"/>
  <c r="P915" i="15"/>
  <c r="AV915" i="15" s="1"/>
  <c r="O915" i="15"/>
  <c r="AU915" i="15" s="1"/>
  <c r="N915" i="15"/>
  <c r="H915" i="15"/>
  <c r="G915" i="15"/>
  <c r="D915" i="15"/>
  <c r="BA915" i="15" s="1"/>
  <c r="C915" i="15"/>
  <c r="AM914" i="15"/>
  <c r="AH914" i="15"/>
  <c r="AI914" i="15" s="1"/>
  <c r="W914" i="15"/>
  <c r="Y914" i="15" s="1"/>
  <c r="V914" i="15"/>
  <c r="U914" i="15"/>
  <c r="X914" i="15" s="1"/>
  <c r="R914" i="15"/>
  <c r="AO914" i="15" s="1"/>
  <c r="P914" i="15"/>
  <c r="M914" i="15" s="1"/>
  <c r="O914" i="15"/>
  <c r="N914" i="15"/>
  <c r="H914" i="15"/>
  <c r="G914" i="15"/>
  <c r="D914" i="15"/>
  <c r="BA914" i="15" s="1"/>
  <c r="C914" i="15"/>
  <c r="AM913" i="15"/>
  <c r="AH913" i="15"/>
  <c r="AI913" i="15" s="1"/>
  <c r="W913" i="15"/>
  <c r="Y913" i="15" s="1"/>
  <c r="V913" i="15"/>
  <c r="U913" i="15"/>
  <c r="X913" i="15" s="1"/>
  <c r="R913" i="15"/>
  <c r="AO913" i="15" s="1"/>
  <c r="P913" i="15"/>
  <c r="M913" i="15" s="1"/>
  <c r="O913" i="15"/>
  <c r="N913" i="15"/>
  <c r="H913" i="15"/>
  <c r="G913" i="15"/>
  <c r="D913" i="15"/>
  <c r="BA913" i="15" s="1"/>
  <c r="C913" i="15"/>
  <c r="AM912" i="15"/>
  <c r="AH912" i="15"/>
  <c r="AI912" i="15" s="1"/>
  <c r="W912" i="15"/>
  <c r="Y912" i="15" s="1"/>
  <c r="V912" i="15"/>
  <c r="U912" i="15"/>
  <c r="X912" i="15" s="1"/>
  <c r="R912" i="15"/>
  <c r="P912" i="15"/>
  <c r="M912" i="15" s="1"/>
  <c r="O912" i="15"/>
  <c r="N912" i="15"/>
  <c r="H912" i="15"/>
  <c r="Q912" i="15" s="1"/>
  <c r="AP912" i="15" s="1"/>
  <c r="G912" i="15"/>
  <c r="D912" i="15"/>
  <c r="BA912" i="15" s="1"/>
  <c r="C912" i="15"/>
  <c r="AM911" i="15"/>
  <c r="AH911" i="15"/>
  <c r="AI911" i="15" s="1"/>
  <c r="W911" i="15"/>
  <c r="Y911" i="15" s="1"/>
  <c r="V911" i="15"/>
  <c r="U911" i="15"/>
  <c r="X911" i="15" s="1"/>
  <c r="R911" i="15"/>
  <c r="AO911" i="15" s="1"/>
  <c r="P911" i="15"/>
  <c r="M911" i="15" s="1"/>
  <c r="O911" i="15"/>
  <c r="N911" i="15"/>
  <c r="H911" i="15"/>
  <c r="G911" i="15"/>
  <c r="D911" i="15"/>
  <c r="BA911" i="15" s="1"/>
  <c r="C911" i="15"/>
  <c r="AM910" i="15"/>
  <c r="AH910" i="15"/>
  <c r="AI910" i="15" s="1"/>
  <c r="W910" i="15"/>
  <c r="Y910" i="15" s="1"/>
  <c r="V910" i="15"/>
  <c r="U910" i="15"/>
  <c r="X910" i="15" s="1"/>
  <c r="R910" i="15"/>
  <c r="AO910" i="15" s="1"/>
  <c r="P910" i="15"/>
  <c r="AV910" i="15" s="1"/>
  <c r="O910" i="15"/>
  <c r="AU910" i="15" s="1"/>
  <c r="N910" i="15"/>
  <c r="H910" i="15"/>
  <c r="G910" i="15"/>
  <c r="D910" i="15"/>
  <c r="BA910" i="15" s="1"/>
  <c r="C910" i="15"/>
  <c r="AM909" i="15"/>
  <c r="AH909" i="15"/>
  <c r="AI909" i="15" s="1"/>
  <c r="W909" i="15"/>
  <c r="Y909" i="15" s="1"/>
  <c r="V909" i="15"/>
  <c r="U909" i="15"/>
  <c r="X909" i="15" s="1"/>
  <c r="R909" i="15"/>
  <c r="AO909" i="15" s="1"/>
  <c r="P909" i="15"/>
  <c r="M909" i="15" s="1"/>
  <c r="O909" i="15"/>
  <c r="N909" i="15"/>
  <c r="H909" i="15"/>
  <c r="G909" i="15"/>
  <c r="D909" i="15"/>
  <c r="BA909" i="15" s="1"/>
  <c r="C909" i="15"/>
  <c r="AM908" i="15"/>
  <c r="AH908" i="15"/>
  <c r="AI908" i="15" s="1"/>
  <c r="W908" i="15"/>
  <c r="Y908" i="15" s="1"/>
  <c r="V908" i="15"/>
  <c r="U908" i="15"/>
  <c r="X908" i="15" s="1"/>
  <c r="R908" i="15"/>
  <c r="AO908" i="15" s="1"/>
  <c r="P908" i="15"/>
  <c r="AV908" i="15" s="1"/>
  <c r="O908" i="15"/>
  <c r="AU908" i="15" s="1"/>
  <c r="N908" i="15"/>
  <c r="H908" i="15"/>
  <c r="G908" i="15"/>
  <c r="D908" i="15"/>
  <c r="BA908" i="15" s="1"/>
  <c r="C908" i="15"/>
  <c r="AM907" i="15"/>
  <c r="AH907" i="15"/>
  <c r="AI907" i="15" s="1"/>
  <c r="W907" i="15"/>
  <c r="Y907" i="15" s="1"/>
  <c r="V907" i="15"/>
  <c r="U907" i="15"/>
  <c r="X907" i="15" s="1"/>
  <c r="R907" i="15"/>
  <c r="P907" i="15"/>
  <c r="M907" i="15" s="1"/>
  <c r="O907" i="15"/>
  <c r="N907" i="15"/>
  <c r="H907" i="15"/>
  <c r="G907" i="15"/>
  <c r="D907" i="15"/>
  <c r="BA907" i="15" s="1"/>
  <c r="C907" i="15"/>
  <c r="BA906" i="15"/>
  <c r="AM906" i="15"/>
  <c r="AI906" i="15"/>
  <c r="AH906" i="15"/>
  <c r="W906" i="15"/>
  <c r="Y906" i="15" s="1"/>
  <c r="V906" i="15"/>
  <c r="U906" i="15"/>
  <c r="X906" i="15" s="1"/>
  <c r="R906" i="15"/>
  <c r="P906" i="15"/>
  <c r="O906" i="15"/>
  <c r="N906" i="15"/>
  <c r="H906" i="15"/>
  <c r="G906" i="15"/>
  <c r="D906" i="15"/>
  <c r="C906" i="15"/>
  <c r="AM905" i="15"/>
  <c r="AH905" i="15"/>
  <c r="AI905" i="15" s="1"/>
  <c r="W905" i="15"/>
  <c r="Y905" i="15" s="1"/>
  <c r="V905" i="15"/>
  <c r="U905" i="15"/>
  <c r="X905" i="15" s="1"/>
  <c r="R905" i="15"/>
  <c r="AO905" i="15" s="1"/>
  <c r="P905" i="15"/>
  <c r="M905" i="15" s="1"/>
  <c r="O905" i="15"/>
  <c r="N905" i="15"/>
  <c r="H905" i="15"/>
  <c r="G905" i="15"/>
  <c r="D905" i="15"/>
  <c r="BA905" i="15" s="1"/>
  <c r="C905" i="15"/>
  <c r="AM904" i="15"/>
  <c r="AI904" i="15"/>
  <c r="AH904" i="15"/>
  <c r="W904" i="15"/>
  <c r="Y904" i="15" s="1"/>
  <c r="V904" i="15"/>
  <c r="U904" i="15"/>
  <c r="X904" i="15" s="1"/>
  <c r="R904" i="15"/>
  <c r="AO904" i="15" s="1"/>
  <c r="P904" i="15"/>
  <c r="M904" i="15" s="1"/>
  <c r="O904" i="15"/>
  <c r="N904" i="15"/>
  <c r="H904" i="15"/>
  <c r="AQ904" i="15" s="1"/>
  <c r="G904" i="15"/>
  <c r="D904" i="15"/>
  <c r="BA904" i="15" s="1"/>
  <c r="C904" i="15"/>
  <c r="AM903" i="15"/>
  <c r="AH903" i="15"/>
  <c r="AI903" i="15" s="1"/>
  <c r="W903" i="15"/>
  <c r="Y903" i="15" s="1"/>
  <c r="V903" i="15"/>
  <c r="U903" i="15"/>
  <c r="X903" i="15" s="1"/>
  <c r="R903" i="15"/>
  <c r="AO903" i="15" s="1"/>
  <c r="P903" i="15"/>
  <c r="M903" i="15" s="1"/>
  <c r="O903" i="15"/>
  <c r="N903" i="15"/>
  <c r="H903" i="15"/>
  <c r="G903" i="15"/>
  <c r="D903" i="15"/>
  <c r="BA903" i="15" s="1"/>
  <c r="C903" i="15"/>
  <c r="AM902" i="15"/>
  <c r="AH902" i="15"/>
  <c r="AI902" i="15" s="1"/>
  <c r="W902" i="15"/>
  <c r="Y902" i="15" s="1"/>
  <c r="V902" i="15"/>
  <c r="U902" i="15"/>
  <c r="X902" i="15" s="1"/>
  <c r="R902" i="15"/>
  <c r="AO902" i="15" s="1"/>
  <c r="P902" i="15"/>
  <c r="O902" i="15"/>
  <c r="N902" i="15"/>
  <c r="H902" i="15"/>
  <c r="G902" i="15"/>
  <c r="D902" i="15"/>
  <c r="BA902" i="15" s="1"/>
  <c r="C902" i="15"/>
  <c r="AM901" i="15"/>
  <c r="AH901" i="15"/>
  <c r="AI901" i="15" s="1"/>
  <c r="W901" i="15"/>
  <c r="Y901" i="15" s="1"/>
  <c r="V901" i="15"/>
  <c r="U901" i="15"/>
  <c r="X901" i="15" s="1"/>
  <c r="R901" i="15"/>
  <c r="AO901" i="15" s="1"/>
  <c r="P901" i="15"/>
  <c r="AV901" i="15" s="1"/>
  <c r="O901" i="15"/>
  <c r="N901" i="15"/>
  <c r="H901" i="15"/>
  <c r="G901" i="15"/>
  <c r="D901" i="15"/>
  <c r="BA901" i="15" s="1"/>
  <c r="C901" i="15"/>
  <c r="AM900" i="15"/>
  <c r="AH900" i="15"/>
  <c r="AI900" i="15" s="1"/>
  <c r="W900" i="15"/>
  <c r="Y900" i="15" s="1"/>
  <c r="V900" i="15"/>
  <c r="U900" i="15"/>
  <c r="X900" i="15" s="1"/>
  <c r="R900" i="15"/>
  <c r="AO900" i="15" s="1"/>
  <c r="P900" i="15"/>
  <c r="M900" i="15" s="1"/>
  <c r="O900" i="15"/>
  <c r="N900" i="15"/>
  <c r="H900" i="15"/>
  <c r="G900" i="15"/>
  <c r="D900" i="15"/>
  <c r="BA900" i="15" s="1"/>
  <c r="C900" i="15"/>
  <c r="AM899" i="15"/>
  <c r="AH899" i="15"/>
  <c r="AI899" i="15" s="1"/>
  <c r="W899" i="15"/>
  <c r="Y899" i="15" s="1"/>
  <c r="V899" i="15"/>
  <c r="U899" i="15"/>
  <c r="X899" i="15" s="1"/>
  <c r="R899" i="15"/>
  <c r="AO899" i="15" s="1"/>
  <c r="P899" i="15"/>
  <c r="M899" i="15" s="1"/>
  <c r="O899" i="15"/>
  <c r="N899" i="15"/>
  <c r="H899" i="15"/>
  <c r="G899" i="15"/>
  <c r="D899" i="15"/>
  <c r="BA899" i="15" s="1"/>
  <c r="C899" i="15"/>
  <c r="BA898" i="15"/>
  <c r="AM898" i="15"/>
  <c r="AH898" i="15"/>
  <c r="AI898" i="15" s="1"/>
  <c r="W898" i="15"/>
  <c r="Y898" i="15" s="1"/>
  <c r="V898" i="15"/>
  <c r="U898" i="15"/>
  <c r="X898" i="15" s="1"/>
  <c r="R898" i="15"/>
  <c r="AO898" i="15" s="1"/>
  <c r="P898" i="15"/>
  <c r="O898" i="15"/>
  <c r="N898" i="15"/>
  <c r="H898" i="15"/>
  <c r="G898" i="15"/>
  <c r="D898" i="15"/>
  <c r="C898" i="15"/>
  <c r="AM897" i="15"/>
  <c r="AH897" i="15"/>
  <c r="AI897" i="15" s="1"/>
  <c r="W897" i="15"/>
  <c r="Y897" i="15" s="1"/>
  <c r="V897" i="15"/>
  <c r="U897" i="15"/>
  <c r="X897" i="15" s="1"/>
  <c r="R897" i="15"/>
  <c r="AO897" i="15" s="1"/>
  <c r="P897" i="15"/>
  <c r="M897" i="15" s="1"/>
  <c r="O897" i="15"/>
  <c r="N897" i="15"/>
  <c r="H897" i="15"/>
  <c r="G897" i="15"/>
  <c r="D897" i="15"/>
  <c r="BA897" i="15" s="1"/>
  <c r="C897" i="15"/>
  <c r="AM896" i="15"/>
  <c r="AH896" i="15"/>
  <c r="AI896" i="15" s="1"/>
  <c r="W896" i="15"/>
  <c r="Y896" i="15" s="1"/>
  <c r="V896" i="15"/>
  <c r="U896" i="15"/>
  <c r="X896" i="15" s="1"/>
  <c r="R896" i="15"/>
  <c r="AO896" i="15" s="1"/>
  <c r="P896" i="15"/>
  <c r="O896" i="15"/>
  <c r="N896" i="15"/>
  <c r="H896" i="15"/>
  <c r="G896" i="15"/>
  <c r="D896" i="15"/>
  <c r="BA896" i="15" s="1"/>
  <c r="C896" i="15"/>
  <c r="AM895" i="15"/>
  <c r="AH895" i="15"/>
  <c r="AI895" i="15" s="1"/>
  <c r="W895" i="15"/>
  <c r="Y895" i="15" s="1"/>
  <c r="V895" i="15"/>
  <c r="U895" i="15"/>
  <c r="X895" i="15" s="1"/>
  <c r="R895" i="15"/>
  <c r="P895" i="15"/>
  <c r="M895" i="15" s="1"/>
  <c r="O895" i="15"/>
  <c r="N895" i="15"/>
  <c r="H895" i="15"/>
  <c r="G895" i="15"/>
  <c r="D895" i="15"/>
  <c r="BA895" i="15" s="1"/>
  <c r="C895" i="15"/>
  <c r="AM894" i="15"/>
  <c r="AH894" i="15"/>
  <c r="AI894" i="15" s="1"/>
  <c r="W894" i="15"/>
  <c r="Y894" i="15" s="1"/>
  <c r="V894" i="15"/>
  <c r="U894" i="15"/>
  <c r="X894" i="15" s="1"/>
  <c r="R894" i="15"/>
  <c r="AO894" i="15" s="1"/>
  <c r="P894" i="15"/>
  <c r="O894" i="15"/>
  <c r="N894" i="15"/>
  <c r="H894" i="15"/>
  <c r="G894" i="15"/>
  <c r="D894" i="15"/>
  <c r="BA894" i="15" s="1"/>
  <c r="C894" i="15"/>
  <c r="AM893" i="15"/>
  <c r="AH893" i="15"/>
  <c r="AI893" i="15" s="1"/>
  <c r="W893" i="15"/>
  <c r="Y893" i="15" s="1"/>
  <c r="V893" i="15"/>
  <c r="U893" i="15"/>
  <c r="X893" i="15" s="1"/>
  <c r="R893" i="15"/>
  <c r="AO893" i="15" s="1"/>
  <c r="P893" i="15"/>
  <c r="O893" i="15"/>
  <c r="N893" i="15"/>
  <c r="H893" i="15"/>
  <c r="G893" i="15"/>
  <c r="D893" i="15"/>
  <c r="BA893" i="15" s="1"/>
  <c r="C893" i="15"/>
  <c r="AM892" i="15"/>
  <c r="AH892" i="15"/>
  <c r="AI892" i="15" s="1"/>
  <c r="W892" i="15"/>
  <c r="Y892" i="15" s="1"/>
  <c r="V892" i="15"/>
  <c r="U892" i="15"/>
  <c r="X892" i="15" s="1"/>
  <c r="R892" i="15"/>
  <c r="P892" i="15"/>
  <c r="M892" i="15" s="1"/>
  <c r="O892" i="15"/>
  <c r="N892" i="15"/>
  <c r="H892" i="15"/>
  <c r="G892" i="15"/>
  <c r="D892" i="15"/>
  <c r="BA892" i="15" s="1"/>
  <c r="C892" i="15"/>
  <c r="AM891" i="15"/>
  <c r="AH891" i="15"/>
  <c r="AI891" i="15" s="1"/>
  <c r="W891" i="15"/>
  <c r="Y891" i="15" s="1"/>
  <c r="V891" i="15"/>
  <c r="U891" i="15"/>
  <c r="X891" i="15" s="1"/>
  <c r="R891" i="15"/>
  <c r="AO891" i="15" s="1"/>
  <c r="P891" i="15"/>
  <c r="M891" i="15" s="1"/>
  <c r="O891" i="15"/>
  <c r="N891" i="15"/>
  <c r="H891" i="15"/>
  <c r="G891" i="15"/>
  <c r="D891" i="15"/>
  <c r="BA891" i="15" s="1"/>
  <c r="C891" i="15"/>
  <c r="AM890" i="15"/>
  <c r="AH890" i="15"/>
  <c r="AI890" i="15" s="1"/>
  <c r="W890" i="15"/>
  <c r="Y890" i="15" s="1"/>
  <c r="V890" i="15"/>
  <c r="U890" i="15"/>
  <c r="X890" i="15" s="1"/>
  <c r="R890" i="15"/>
  <c r="AO890" i="15" s="1"/>
  <c r="P890" i="15"/>
  <c r="M890" i="15" s="1"/>
  <c r="O890" i="15"/>
  <c r="N890" i="15"/>
  <c r="H890" i="15"/>
  <c r="G890" i="15"/>
  <c r="D890" i="15"/>
  <c r="BA890" i="15" s="1"/>
  <c r="C890" i="15"/>
  <c r="AM889" i="15"/>
  <c r="AH889" i="15"/>
  <c r="AI889" i="15" s="1"/>
  <c r="W889" i="15"/>
  <c r="Y889" i="15" s="1"/>
  <c r="V889" i="15"/>
  <c r="U889" i="15"/>
  <c r="X889" i="15" s="1"/>
  <c r="R889" i="15"/>
  <c r="P889" i="15"/>
  <c r="M889" i="15" s="1"/>
  <c r="O889" i="15"/>
  <c r="N889" i="15"/>
  <c r="H889" i="15"/>
  <c r="G889" i="15"/>
  <c r="D889" i="15"/>
  <c r="BA889" i="15" s="1"/>
  <c r="C889" i="15"/>
  <c r="AM888" i="15"/>
  <c r="AH888" i="15"/>
  <c r="AI888" i="15" s="1"/>
  <c r="W888" i="15"/>
  <c r="Y888" i="15" s="1"/>
  <c r="V888" i="15"/>
  <c r="U888" i="15"/>
  <c r="X888" i="15" s="1"/>
  <c r="R888" i="15"/>
  <c r="AO888" i="15" s="1"/>
  <c r="P888" i="15"/>
  <c r="M888" i="15" s="1"/>
  <c r="O888" i="15"/>
  <c r="N888" i="15"/>
  <c r="H888" i="15"/>
  <c r="G888" i="15"/>
  <c r="D888" i="15"/>
  <c r="BA888" i="15" s="1"/>
  <c r="C888" i="15"/>
  <c r="AM887" i="15"/>
  <c r="AH887" i="15"/>
  <c r="AI887" i="15" s="1"/>
  <c r="W887" i="15"/>
  <c r="Y887" i="15" s="1"/>
  <c r="V887" i="15"/>
  <c r="U887" i="15"/>
  <c r="X887" i="15" s="1"/>
  <c r="R887" i="15"/>
  <c r="AO887" i="15" s="1"/>
  <c r="P887" i="15"/>
  <c r="M887" i="15" s="1"/>
  <c r="O887" i="15"/>
  <c r="N887" i="15"/>
  <c r="H887" i="15"/>
  <c r="G887" i="15"/>
  <c r="D887" i="15"/>
  <c r="BA887" i="15" s="1"/>
  <c r="C887" i="15"/>
  <c r="AM886" i="15"/>
  <c r="AH886" i="15"/>
  <c r="AI886" i="15" s="1"/>
  <c r="W886" i="15"/>
  <c r="Y886" i="15" s="1"/>
  <c r="V886" i="15"/>
  <c r="U886" i="15"/>
  <c r="X886" i="15" s="1"/>
  <c r="R886" i="15"/>
  <c r="AO886" i="15" s="1"/>
  <c r="P886" i="15"/>
  <c r="AV886" i="15" s="1"/>
  <c r="O886" i="15"/>
  <c r="AU886" i="15" s="1"/>
  <c r="N886" i="15"/>
  <c r="H886" i="15"/>
  <c r="Q886" i="15" s="1"/>
  <c r="AP886" i="15" s="1"/>
  <c r="G886" i="15"/>
  <c r="D886" i="15"/>
  <c r="BA886" i="15" s="1"/>
  <c r="C886" i="15"/>
  <c r="AM885" i="15"/>
  <c r="AH885" i="15"/>
  <c r="AI885" i="15" s="1"/>
  <c r="W885" i="15"/>
  <c r="Y885" i="15" s="1"/>
  <c r="V885" i="15"/>
  <c r="U885" i="15"/>
  <c r="X885" i="15" s="1"/>
  <c r="R885" i="15"/>
  <c r="AO885" i="15" s="1"/>
  <c r="P885" i="15"/>
  <c r="AV885" i="15" s="1"/>
  <c r="O885" i="15"/>
  <c r="N885" i="15"/>
  <c r="H885" i="15"/>
  <c r="G885" i="15"/>
  <c r="D885" i="15"/>
  <c r="BA885" i="15" s="1"/>
  <c r="C885" i="15"/>
  <c r="AM884" i="15"/>
  <c r="AH884" i="15"/>
  <c r="AI884" i="15" s="1"/>
  <c r="W884" i="15"/>
  <c r="Y884" i="15" s="1"/>
  <c r="V884" i="15"/>
  <c r="U884" i="15"/>
  <c r="X884" i="15" s="1"/>
  <c r="R884" i="15"/>
  <c r="AO884" i="15" s="1"/>
  <c r="P884" i="15"/>
  <c r="M884" i="15" s="1"/>
  <c r="O884" i="15"/>
  <c r="N884" i="15"/>
  <c r="H884" i="15"/>
  <c r="G884" i="15"/>
  <c r="D884" i="15"/>
  <c r="BA884" i="15" s="1"/>
  <c r="C884" i="15"/>
  <c r="AM883" i="15"/>
  <c r="AH883" i="15"/>
  <c r="AI883" i="15" s="1"/>
  <c r="W883" i="15"/>
  <c r="Y883" i="15" s="1"/>
  <c r="V883" i="15"/>
  <c r="U883" i="15"/>
  <c r="X883" i="15" s="1"/>
  <c r="R883" i="15"/>
  <c r="AO883" i="15" s="1"/>
  <c r="P883" i="15"/>
  <c r="M883" i="15" s="1"/>
  <c r="O883" i="15"/>
  <c r="N883" i="15"/>
  <c r="H883" i="15"/>
  <c r="G883" i="15"/>
  <c r="D883" i="15"/>
  <c r="BA883" i="15" s="1"/>
  <c r="C883" i="15"/>
  <c r="AM882" i="15"/>
  <c r="AH882" i="15"/>
  <c r="AI882" i="15" s="1"/>
  <c r="W882" i="15"/>
  <c r="Y882" i="15" s="1"/>
  <c r="V882" i="15"/>
  <c r="U882" i="15"/>
  <c r="X882" i="15" s="1"/>
  <c r="R882" i="15"/>
  <c r="AO882" i="15" s="1"/>
  <c r="P882" i="15"/>
  <c r="AV882" i="15" s="1"/>
  <c r="O882" i="15"/>
  <c r="N882" i="15"/>
  <c r="H882" i="15"/>
  <c r="G882" i="15"/>
  <c r="D882" i="15"/>
  <c r="BA882" i="15" s="1"/>
  <c r="C882" i="15"/>
  <c r="AM881" i="15"/>
  <c r="AH881" i="15"/>
  <c r="AI881" i="15" s="1"/>
  <c r="W881" i="15"/>
  <c r="Y881" i="15" s="1"/>
  <c r="V881" i="15"/>
  <c r="U881" i="15"/>
  <c r="X881" i="15" s="1"/>
  <c r="R881" i="15"/>
  <c r="AO881" i="15" s="1"/>
  <c r="P881" i="15"/>
  <c r="M881" i="15" s="1"/>
  <c r="O881" i="15"/>
  <c r="N881" i="15"/>
  <c r="H881" i="15"/>
  <c r="G881" i="15"/>
  <c r="D881" i="15"/>
  <c r="BA881" i="15" s="1"/>
  <c r="C881" i="15"/>
  <c r="AM880" i="15"/>
  <c r="AH880" i="15"/>
  <c r="AI880" i="15" s="1"/>
  <c r="W880" i="15"/>
  <c r="Y880" i="15" s="1"/>
  <c r="V880" i="15"/>
  <c r="U880" i="15"/>
  <c r="X880" i="15" s="1"/>
  <c r="R880" i="15"/>
  <c r="P880" i="15"/>
  <c r="M880" i="15" s="1"/>
  <c r="O880" i="15"/>
  <c r="N880" i="15"/>
  <c r="H880" i="15"/>
  <c r="G880" i="15"/>
  <c r="D880" i="15"/>
  <c r="BA880" i="15" s="1"/>
  <c r="C880" i="15"/>
  <c r="AM879" i="15"/>
  <c r="AH879" i="15"/>
  <c r="AI879" i="15" s="1"/>
  <c r="W879" i="15"/>
  <c r="Y879" i="15" s="1"/>
  <c r="V879" i="15"/>
  <c r="U879" i="15"/>
  <c r="X879" i="15" s="1"/>
  <c r="R879" i="15"/>
  <c r="AO879" i="15" s="1"/>
  <c r="P879" i="15"/>
  <c r="AV879" i="15" s="1"/>
  <c r="O879" i="15"/>
  <c r="AU879" i="15" s="1"/>
  <c r="N879" i="15"/>
  <c r="H879" i="15"/>
  <c r="G879" i="15"/>
  <c r="D879" i="15"/>
  <c r="BA879" i="15" s="1"/>
  <c r="C879" i="15"/>
  <c r="AM878" i="15"/>
  <c r="AH878" i="15"/>
  <c r="AI878" i="15" s="1"/>
  <c r="W878" i="15"/>
  <c r="Y878" i="15" s="1"/>
  <c r="V878" i="15"/>
  <c r="U878" i="15"/>
  <c r="X878" i="15" s="1"/>
  <c r="R878" i="15"/>
  <c r="AO878" i="15" s="1"/>
  <c r="P878" i="15"/>
  <c r="AV878" i="15" s="1"/>
  <c r="O878" i="15"/>
  <c r="AU878" i="15" s="1"/>
  <c r="N878" i="15"/>
  <c r="H878" i="15"/>
  <c r="G878" i="15"/>
  <c r="D878" i="15"/>
  <c r="BA878" i="15" s="1"/>
  <c r="C878" i="15"/>
  <c r="AM877" i="15"/>
  <c r="AI877" i="15"/>
  <c r="AH877" i="15"/>
  <c r="W877" i="15"/>
  <c r="Y877" i="15" s="1"/>
  <c r="V877" i="15"/>
  <c r="U877" i="15"/>
  <c r="X877" i="15" s="1"/>
  <c r="R877" i="15"/>
  <c r="AO877" i="15" s="1"/>
  <c r="P877" i="15"/>
  <c r="M877" i="15" s="1"/>
  <c r="O877" i="15"/>
  <c r="N877" i="15"/>
  <c r="H877" i="15"/>
  <c r="G877" i="15"/>
  <c r="D877" i="15"/>
  <c r="BA877" i="15" s="1"/>
  <c r="C877" i="15"/>
  <c r="AM876" i="15"/>
  <c r="AH876" i="15"/>
  <c r="AI876" i="15" s="1"/>
  <c r="W876" i="15"/>
  <c r="Y876" i="15" s="1"/>
  <c r="V876" i="15"/>
  <c r="U876" i="15"/>
  <c r="X876" i="15" s="1"/>
  <c r="R876" i="15"/>
  <c r="AO876" i="15" s="1"/>
  <c r="P876" i="15"/>
  <c r="O876" i="15"/>
  <c r="N876" i="15"/>
  <c r="H876" i="15"/>
  <c r="G876" i="15"/>
  <c r="D876" i="15"/>
  <c r="BA876" i="15" s="1"/>
  <c r="C876" i="15"/>
  <c r="AM875" i="15"/>
  <c r="AH875" i="15"/>
  <c r="AI875" i="15" s="1"/>
  <c r="W875" i="15"/>
  <c r="Y875" i="15" s="1"/>
  <c r="V875" i="15"/>
  <c r="U875" i="15"/>
  <c r="X875" i="15" s="1"/>
  <c r="R875" i="15"/>
  <c r="P875" i="15"/>
  <c r="M875" i="15" s="1"/>
  <c r="O875" i="15"/>
  <c r="AU875" i="15" s="1"/>
  <c r="N875" i="15"/>
  <c r="H875" i="15"/>
  <c r="G875" i="15"/>
  <c r="D875" i="15"/>
  <c r="BA875" i="15" s="1"/>
  <c r="C875" i="15"/>
  <c r="AM874" i="15"/>
  <c r="AH874" i="15"/>
  <c r="AI874" i="15" s="1"/>
  <c r="W874" i="15"/>
  <c r="Y874" i="15" s="1"/>
  <c r="V874" i="15"/>
  <c r="U874" i="15"/>
  <c r="X874" i="15" s="1"/>
  <c r="R874" i="15"/>
  <c r="AO874" i="15" s="1"/>
  <c r="P874" i="15"/>
  <c r="M874" i="15" s="1"/>
  <c r="O874" i="15"/>
  <c r="N874" i="15"/>
  <c r="H874" i="15"/>
  <c r="G874" i="15"/>
  <c r="D874" i="15"/>
  <c r="BA874" i="15" s="1"/>
  <c r="C874" i="15"/>
  <c r="AM873" i="15"/>
  <c r="AH873" i="15"/>
  <c r="AI873" i="15" s="1"/>
  <c r="W873" i="15"/>
  <c r="Y873" i="15" s="1"/>
  <c r="V873" i="15"/>
  <c r="U873" i="15"/>
  <c r="X873" i="15" s="1"/>
  <c r="R873" i="15"/>
  <c r="AO873" i="15" s="1"/>
  <c r="P873" i="15"/>
  <c r="M873" i="15" s="1"/>
  <c r="O873" i="15"/>
  <c r="N873" i="15"/>
  <c r="H873" i="15"/>
  <c r="G873" i="15"/>
  <c r="D873" i="15"/>
  <c r="BA873" i="15" s="1"/>
  <c r="C873" i="15"/>
  <c r="AM872" i="15"/>
  <c r="AH872" i="15"/>
  <c r="AI872" i="15" s="1"/>
  <c r="W872" i="15"/>
  <c r="Y872" i="15" s="1"/>
  <c r="V872" i="15"/>
  <c r="U872" i="15"/>
  <c r="X872" i="15" s="1"/>
  <c r="R872" i="15"/>
  <c r="AO872" i="15" s="1"/>
  <c r="P872" i="15"/>
  <c r="M872" i="15" s="1"/>
  <c r="O872" i="15"/>
  <c r="AU872" i="15" s="1"/>
  <c r="N872" i="15"/>
  <c r="H872" i="15"/>
  <c r="G872" i="15"/>
  <c r="D872" i="15"/>
  <c r="BA872" i="15" s="1"/>
  <c r="C872" i="15"/>
  <c r="AM871" i="15"/>
  <c r="AH871" i="15"/>
  <c r="AI871" i="15" s="1"/>
  <c r="W871" i="15"/>
  <c r="Y871" i="15" s="1"/>
  <c r="V871" i="15"/>
  <c r="U871" i="15"/>
  <c r="X871" i="15" s="1"/>
  <c r="R871" i="15"/>
  <c r="AO871" i="15" s="1"/>
  <c r="P871" i="15"/>
  <c r="M871" i="15" s="1"/>
  <c r="O871" i="15"/>
  <c r="N871" i="15"/>
  <c r="H871" i="15"/>
  <c r="G871" i="15"/>
  <c r="D871" i="15"/>
  <c r="BA871" i="15" s="1"/>
  <c r="C871" i="15"/>
  <c r="AM870" i="15"/>
  <c r="AH870" i="15"/>
  <c r="AI870" i="15" s="1"/>
  <c r="W870" i="15"/>
  <c r="Y870" i="15" s="1"/>
  <c r="V870" i="15"/>
  <c r="U870" i="15"/>
  <c r="X870" i="15" s="1"/>
  <c r="R870" i="15"/>
  <c r="AO870" i="15" s="1"/>
  <c r="P870" i="15"/>
  <c r="O870" i="15"/>
  <c r="N870" i="15"/>
  <c r="H870" i="15"/>
  <c r="G870" i="15"/>
  <c r="D870" i="15"/>
  <c r="BA870" i="15" s="1"/>
  <c r="C870" i="15"/>
  <c r="AM869" i="15"/>
  <c r="AH869" i="15"/>
  <c r="AI869" i="15" s="1"/>
  <c r="W869" i="15"/>
  <c r="Y869" i="15" s="1"/>
  <c r="V869" i="15"/>
  <c r="U869" i="15"/>
  <c r="X869" i="15" s="1"/>
  <c r="R869" i="15"/>
  <c r="P869" i="15"/>
  <c r="AV869" i="15" s="1"/>
  <c r="O869" i="15"/>
  <c r="AU869" i="15" s="1"/>
  <c r="N869" i="15"/>
  <c r="H869" i="15"/>
  <c r="G869" i="15"/>
  <c r="D869" i="15"/>
  <c r="BA869" i="15" s="1"/>
  <c r="C869" i="15"/>
  <c r="AM868" i="15"/>
  <c r="AH868" i="15"/>
  <c r="AI868" i="15" s="1"/>
  <c r="W868" i="15"/>
  <c r="Y868" i="15" s="1"/>
  <c r="V868" i="15"/>
  <c r="U868" i="15"/>
  <c r="X868" i="15" s="1"/>
  <c r="R868" i="15"/>
  <c r="AO868" i="15" s="1"/>
  <c r="P868" i="15"/>
  <c r="M868" i="15" s="1"/>
  <c r="O868" i="15"/>
  <c r="N868" i="15"/>
  <c r="H868" i="15"/>
  <c r="G868" i="15"/>
  <c r="D868" i="15"/>
  <c r="BA868" i="15" s="1"/>
  <c r="C868" i="15"/>
  <c r="AM867" i="15"/>
  <c r="AH867" i="15"/>
  <c r="AI867" i="15" s="1"/>
  <c r="W867" i="15"/>
  <c r="Y867" i="15" s="1"/>
  <c r="V867" i="15"/>
  <c r="U867" i="15"/>
  <c r="X867" i="15" s="1"/>
  <c r="R867" i="15"/>
  <c r="AO867" i="15" s="1"/>
  <c r="P867" i="15"/>
  <c r="M867" i="15" s="1"/>
  <c r="O867" i="15"/>
  <c r="N867" i="15"/>
  <c r="H867" i="15"/>
  <c r="G867" i="15"/>
  <c r="D867" i="15"/>
  <c r="BA867" i="15" s="1"/>
  <c r="C867" i="15"/>
  <c r="AM866" i="15"/>
  <c r="AI866" i="15"/>
  <c r="AH866" i="15"/>
  <c r="W866" i="15"/>
  <c r="Y866" i="15" s="1"/>
  <c r="V866" i="15"/>
  <c r="U866" i="15"/>
  <c r="X866" i="15" s="1"/>
  <c r="R866" i="15"/>
  <c r="P866" i="15"/>
  <c r="M866" i="15" s="1"/>
  <c r="O866" i="15"/>
  <c r="N866" i="15"/>
  <c r="H866" i="15"/>
  <c r="G866" i="15"/>
  <c r="D866" i="15"/>
  <c r="BA866" i="15" s="1"/>
  <c r="C866" i="15"/>
  <c r="AM865" i="15"/>
  <c r="AH865" i="15"/>
  <c r="AI865" i="15" s="1"/>
  <c r="W865" i="15"/>
  <c r="Y865" i="15" s="1"/>
  <c r="V865" i="15"/>
  <c r="U865" i="15"/>
  <c r="X865" i="15" s="1"/>
  <c r="R865" i="15"/>
  <c r="AO865" i="15" s="1"/>
  <c r="P865" i="15"/>
  <c r="AV865" i="15" s="1"/>
  <c r="O865" i="15"/>
  <c r="AU865" i="15" s="1"/>
  <c r="N865" i="15"/>
  <c r="H865" i="15"/>
  <c r="G865" i="15"/>
  <c r="D865" i="15"/>
  <c r="BA865" i="15" s="1"/>
  <c r="C865" i="15"/>
  <c r="AM864" i="15"/>
  <c r="AH864" i="15"/>
  <c r="AI864" i="15" s="1"/>
  <c r="W864" i="15"/>
  <c r="Y864" i="15" s="1"/>
  <c r="V864" i="15"/>
  <c r="U864" i="15"/>
  <c r="X864" i="15" s="1"/>
  <c r="R864" i="15"/>
  <c r="AO864" i="15" s="1"/>
  <c r="P864" i="15"/>
  <c r="M864" i="15" s="1"/>
  <c r="O864" i="15"/>
  <c r="N864" i="15"/>
  <c r="H864" i="15"/>
  <c r="G864" i="15"/>
  <c r="D864" i="15"/>
  <c r="BA864" i="15" s="1"/>
  <c r="C864" i="15"/>
  <c r="AM863" i="15"/>
  <c r="AH863" i="15"/>
  <c r="AI863" i="15" s="1"/>
  <c r="W863" i="15"/>
  <c r="Y863" i="15" s="1"/>
  <c r="V863" i="15"/>
  <c r="U863" i="15"/>
  <c r="X863" i="15" s="1"/>
  <c r="R863" i="15"/>
  <c r="AO863" i="15" s="1"/>
  <c r="P863" i="15"/>
  <c r="M863" i="15" s="1"/>
  <c r="O863" i="15"/>
  <c r="N863" i="15"/>
  <c r="H863" i="15"/>
  <c r="G863" i="15"/>
  <c r="D863" i="15"/>
  <c r="BA863" i="15" s="1"/>
  <c r="C863" i="15"/>
  <c r="AM862" i="15"/>
  <c r="AH862" i="15"/>
  <c r="AI862" i="15" s="1"/>
  <c r="W862" i="15"/>
  <c r="Y862" i="15" s="1"/>
  <c r="V862" i="15"/>
  <c r="U862" i="15"/>
  <c r="X862" i="15" s="1"/>
  <c r="R862" i="15"/>
  <c r="P862" i="15"/>
  <c r="AV862" i="15" s="1"/>
  <c r="O862" i="15"/>
  <c r="AU862" i="15" s="1"/>
  <c r="N862" i="15"/>
  <c r="H862" i="15"/>
  <c r="G862" i="15"/>
  <c r="D862" i="15"/>
  <c r="BA862" i="15" s="1"/>
  <c r="C862" i="15"/>
  <c r="BA861" i="15"/>
  <c r="AM861" i="15"/>
  <c r="AH861" i="15"/>
  <c r="AI861" i="15" s="1"/>
  <c r="W861" i="15"/>
  <c r="Y861" i="15" s="1"/>
  <c r="V861" i="15"/>
  <c r="U861" i="15"/>
  <c r="X861" i="15" s="1"/>
  <c r="R861" i="15"/>
  <c r="AO861" i="15" s="1"/>
  <c r="P861" i="15"/>
  <c r="M861" i="15" s="1"/>
  <c r="O861" i="15"/>
  <c r="AU861" i="15" s="1"/>
  <c r="N861" i="15"/>
  <c r="H861" i="15"/>
  <c r="AQ861" i="15" s="1"/>
  <c r="G861" i="15"/>
  <c r="D861" i="15"/>
  <c r="C861" i="15"/>
  <c r="AM860" i="15"/>
  <c r="AH860" i="15"/>
  <c r="AI860" i="15" s="1"/>
  <c r="W860" i="15"/>
  <c r="Y860" i="15" s="1"/>
  <c r="V860" i="15"/>
  <c r="U860" i="15"/>
  <c r="X860" i="15" s="1"/>
  <c r="R860" i="15"/>
  <c r="P860" i="15"/>
  <c r="M860" i="15" s="1"/>
  <c r="O860" i="15"/>
  <c r="N860" i="15"/>
  <c r="H860" i="15"/>
  <c r="G860" i="15"/>
  <c r="D860" i="15"/>
  <c r="BA860" i="15" s="1"/>
  <c r="C860" i="15"/>
  <c r="AM859" i="15"/>
  <c r="AH859" i="15"/>
  <c r="AI859" i="15" s="1"/>
  <c r="W859" i="15"/>
  <c r="Y859" i="15" s="1"/>
  <c r="V859" i="15"/>
  <c r="U859" i="15"/>
  <c r="X859" i="15" s="1"/>
  <c r="R859" i="15"/>
  <c r="AO859" i="15" s="1"/>
  <c r="P859" i="15"/>
  <c r="M859" i="15" s="1"/>
  <c r="O859" i="15"/>
  <c r="N859" i="15"/>
  <c r="H859" i="15"/>
  <c r="G859" i="15"/>
  <c r="D859" i="15"/>
  <c r="BA859" i="15" s="1"/>
  <c r="C859" i="15"/>
  <c r="AM858" i="15"/>
  <c r="AH858" i="15"/>
  <c r="AI858" i="15" s="1"/>
  <c r="W858" i="15"/>
  <c r="Y858" i="15" s="1"/>
  <c r="V858" i="15"/>
  <c r="U858" i="15"/>
  <c r="X858" i="15" s="1"/>
  <c r="R858" i="15"/>
  <c r="AO858" i="15" s="1"/>
  <c r="P858" i="15"/>
  <c r="M858" i="15" s="1"/>
  <c r="O858" i="15"/>
  <c r="N858" i="15"/>
  <c r="H858" i="15"/>
  <c r="G858" i="15"/>
  <c r="D858" i="15"/>
  <c r="BA858" i="15" s="1"/>
  <c r="C858" i="15"/>
  <c r="AM857" i="15"/>
  <c r="AH857" i="15"/>
  <c r="AI857" i="15" s="1"/>
  <c r="W857" i="15"/>
  <c r="Y857" i="15" s="1"/>
  <c r="V857" i="15"/>
  <c r="U857" i="15"/>
  <c r="X857" i="15" s="1"/>
  <c r="R857" i="15"/>
  <c r="AO857" i="15" s="1"/>
  <c r="P857" i="15"/>
  <c r="AV857" i="15" s="1"/>
  <c r="O857" i="15"/>
  <c r="N857" i="15"/>
  <c r="H857" i="15"/>
  <c r="G857" i="15"/>
  <c r="D857" i="15"/>
  <c r="BA857" i="15" s="1"/>
  <c r="C857" i="15"/>
  <c r="AM856" i="15"/>
  <c r="AH856" i="15"/>
  <c r="AI856" i="15" s="1"/>
  <c r="W856" i="15"/>
  <c r="Y856" i="15" s="1"/>
  <c r="V856" i="15"/>
  <c r="U856" i="15"/>
  <c r="X856" i="15" s="1"/>
  <c r="R856" i="15"/>
  <c r="P856" i="15"/>
  <c r="M856" i="15" s="1"/>
  <c r="O856" i="15"/>
  <c r="AU856" i="15" s="1"/>
  <c r="N856" i="15"/>
  <c r="H856" i="15"/>
  <c r="G856" i="15"/>
  <c r="D856" i="15"/>
  <c r="BA856" i="15" s="1"/>
  <c r="C856" i="15"/>
  <c r="AM855" i="15"/>
  <c r="AH855" i="15"/>
  <c r="AI855" i="15" s="1"/>
  <c r="W855" i="15"/>
  <c r="Y855" i="15" s="1"/>
  <c r="V855" i="15"/>
  <c r="U855" i="15"/>
  <c r="X855" i="15" s="1"/>
  <c r="R855" i="15"/>
  <c r="AO855" i="15" s="1"/>
  <c r="P855" i="15"/>
  <c r="M855" i="15" s="1"/>
  <c r="O855" i="15"/>
  <c r="N855" i="15"/>
  <c r="H855" i="15"/>
  <c r="G855" i="15"/>
  <c r="D855" i="15"/>
  <c r="BA855" i="15" s="1"/>
  <c r="C855" i="15"/>
  <c r="AM854" i="15"/>
  <c r="AH854" i="15"/>
  <c r="AI854" i="15" s="1"/>
  <c r="W854" i="15"/>
  <c r="Y854" i="15" s="1"/>
  <c r="V854" i="15"/>
  <c r="U854" i="15"/>
  <c r="X854" i="15" s="1"/>
  <c r="R854" i="15"/>
  <c r="AO854" i="15" s="1"/>
  <c r="P854" i="15"/>
  <c r="M854" i="15" s="1"/>
  <c r="O854" i="15"/>
  <c r="N854" i="15"/>
  <c r="H854" i="15"/>
  <c r="G854" i="15"/>
  <c r="D854" i="15"/>
  <c r="BA854" i="15" s="1"/>
  <c r="C854" i="15"/>
  <c r="AM853" i="15"/>
  <c r="AH853" i="15"/>
  <c r="AI853" i="15" s="1"/>
  <c r="W853" i="15"/>
  <c r="Y853" i="15" s="1"/>
  <c r="V853" i="15"/>
  <c r="U853" i="15"/>
  <c r="X853" i="15" s="1"/>
  <c r="R853" i="15"/>
  <c r="AO853" i="15" s="1"/>
  <c r="P853" i="15"/>
  <c r="M853" i="15" s="1"/>
  <c r="O853" i="15"/>
  <c r="N853" i="15"/>
  <c r="H853" i="15"/>
  <c r="G853" i="15"/>
  <c r="D853" i="15"/>
  <c r="BA853" i="15" s="1"/>
  <c r="C853" i="15"/>
  <c r="AM852" i="15"/>
  <c r="AH852" i="15"/>
  <c r="AI852" i="15" s="1"/>
  <c r="W852" i="15"/>
  <c r="Y852" i="15" s="1"/>
  <c r="V852" i="15"/>
  <c r="U852" i="15"/>
  <c r="X852" i="15" s="1"/>
  <c r="R852" i="15"/>
  <c r="AO852" i="15" s="1"/>
  <c r="P852" i="15"/>
  <c r="M852" i="15" s="1"/>
  <c r="O852" i="15"/>
  <c r="N852" i="15"/>
  <c r="H852" i="15"/>
  <c r="AQ852" i="15" s="1"/>
  <c r="G852" i="15"/>
  <c r="D852" i="15"/>
  <c r="BA852" i="15" s="1"/>
  <c r="C852" i="15"/>
  <c r="AM851" i="15"/>
  <c r="AH851" i="15"/>
  <c r="AI851" i="15" s="1"/>
  <c r="W851" i="15"/>
  <c r="Y851" i="15" s="1"/>
  <c r="V851" i="15"/>
  <c r="U851" i="15"/>
  <c r="X851" i="15" s="1"/>
  <c r="R851" i="15"/>
  <c r="AO851" i="15" s="1"/>
  <c r="P851" i="15"/>
  <c r="O851" i="15"/>
  <c r="N851" i="15"/>
  <c r="H851" i="15"/>
  <c r="G851" i="15"/>
  <c r="D851" i="15"/>
  <c r="BA851" i="15" s="1"/>
  <c r="C851" i="15"/>
  <c r="AM850" i="15"/>
  <c r="AH850" i="15"/>
  <c r="AI850" i="15" s="1"/>
  <c r="Y850" i="15"/>
  <c r="W850" i="15"/>
  <c r="V850" i="15"/>
  <c r="U850" i="15"/>
  <c r="X850" i="15" s="1"/>
  <c r="R850" i="15"/>
  <c r="P850" i="15"/>
  <c r="O850" i="15"/>
  <c r="N850" i="15"/>
  <c r="H850" i="15"/>
  <c r="G850" i="15"/>
  <c r="D850" i="15"/>
  <c r="BA850" i="15" s="1"/>
  <c r="C850" i="15"/>
  <c r="AM849" i="15"/>
  <c r="AH849" i="15"/>
  <c r="AI849" i="15" s="1"/>
  <c r="W849" i="15"/>
  <c r="Y849" i="15" s="1"/>
  <c r="V849" i="15"/>
  <c r="U849" i="15"/>
  <c r="X849" i="15" s="1"/>
  <c r="R849" i="15"/>
  <c r="AO849" i="15" s="1"/>
  <c r="P849" i="15"/>
  <c r="O849" i="15"/>
  <c r="N849" i="15"/>
  <c r="H849" i="15"/>
  <c r="G849" i="15"/>
  <c r="D849" i="15"/>
  <c r="BA849" i="15" s="1"/>
  <c r="C849" i="15"/>
  <c r="AM848" i="15"/>
  <c r="AH848" i="15"/>
  <c r="AI848" i="15" s="1"/>
  <c r="W848" i="15"/>
  <c r="Y848" i="15" s="1"/>
  <c r="V848" i="15"/>
  <c r="U848" i="15"/>
  <c r="X848" i="15" s="1"/>
  <c r="R848" i="15"/>
  <c r="AO848" i="15" s="1"/>
  <c r="P848" i="15"/>
  <c r="M848" i="15" s="1"/>
  <c r="O848" i="15"/>
  <c r="N848" i="15"/>
  <c r="H848" i="15"/>
  <c r="G848" i="15"/>
  <c r="D848" i="15"/>
  <c r="BA848" i="15" s="1"/>
  <c r="C848" i="15"/>
  <c r="AM847" i="15"/>
  <c r="AH847" i="15"/>
  <c r="AI847" i="15" s="1"/>
  <c r="W847" i="15"/>
  <c r="Y847" i="15" s="1"/>
  <c r="V847" i="15"/>
  <c r="U847" i="15"/>
  <c r="X847" i="15" s="1"/>
  <c r="R847" i="15"/>
  <c r="AO847" i="15" s="1"/>
  <c r="P847" i="15"/>
  <c r="M847" i="15" s="1"/>
  <c r="O847" i="15"/>
  <c r="N847" i="15"/>
  <c r="H847" i="15"/>
  <c r="G847" i="15"/>
  <c r="D847" i="15"/>
  <c r="BA847" i="15" s="1"/>
  <c r="C847" i="15"/>
  <c r="AM846" i="15"/>
  <c r="AH846" i="15"/>
  <c r="AI846" i="15" s="1"/>
  <c r="W846" i="15"/>
  <c r="Y846" i="15" s="1"/>
  <c r="V846" i="15"/>
  <c r="U846" i="15"/>
  <c r="X846" i="15" s="1"/>
  <c r="R846" i="15"/>
  <c r="P846" i="15"/>
  <c r="M846" i="15" s="1"/>
  <c r="O846" i="15"/>
  <c r="N846" i="15"/>
  <c r="H846" i="15"/>
  <c r="G846" i="15"/>
  <c r="D846" i="15"/>
  <c r="BA846" i="15" s="1"/>
  <c r="C846" i="15"/>
  <c r="AM845" i="15"/>
  <c r="AH845" i="15"/>
  <c r="AI845" i="15" s="1"/>
  <c r="W845" i="15"/>
  <c r="Y845" i="15" s="1"/>
  <c r="V845" i="15"/>
  <c r="U845" i="15"/>
  <c r="X845" i="15" s="1"/>
  <c r="R845" i="15"/>
  <c r="P845" i="15"/>
  <c r="M845" i="15" s="1"/>
  <c r="O845" i="15"/>
  <c r="N845" i="15"/>
  <c r="H845" i="15"/>
  <c r="G845" i="15"/>
  <c r="D845" i="15"/>
  <c r="BA845" i="15" s="1"/>
  <c r="C845" i="15"/>
  <c r="AM844" i="15"/>
  <c r="AH844" i="15"/>
  <c r="AI844" i="15" s="1"/>
  <c r="W844" i="15"/>
  <c r="Y844" i="15" s="1"/>
  <c r="V844" i="15"/>
  <c r="U844" i="15"/>
  <c r="X844" i="15" s="1"/>
  <c r="R844" i="15"/>
  <c r="AO844" i="15" s="1"/>
  <c r="P844" i="15"/>
  <c r="AV844" i="15" s="1"/>
  <c r="O844" i="15"/>
  <c r="N844" i="15"/>
  <c r="H844" i="15"/>
  <c r="G844" i="15"/>
  <c r="D844" i="15"/>
  <c r="BA844" i="15" s="1"/>
  <c r="C844" i="15"/>
  <c r="AM843" i="15"/>
  <c r="AH843" i="15"/>
  <c r="AI843" i="15" s="1"/>
  <c r="W843" i="15"/>
  <c r="Y843" i="15" s="1"/>
  <c r="V843" i="15"/>
  <c r="U843" i="15"/>
  <c r="X843" i="15" s="1"/>
  <c r="R843" i="15"/>
  <c r="AO843" i="15" s="1"/>
  <c r="P843" i="15"/>
  <c r="O843" i="15"/>
  <c r="N843" i="15"/>
  <c r="H843" i="15"/>
  <c r="G843" i="15"/>
  <c r="D843" i="15"/>
  <c r="BA843" i="15" s="1"/>
  <c r="C843" i="15"/>
  <c r="AM842" i="15"/>
  <c r="AH842" i="15"/>
  <c r="AI842" i="15" s="1"/>
  <c r="W842" i="15"/>
  <c r="Y842" i="15" s="1"/>
  <c r="V842" i="15"/>
  <c r="U842" i="15"/>
  <c r="X842" i="15" s="1"/>
  <c r="R842" i="15"/>
  <c r="AO842" i="15" s="1"/>
  <c r="P842" i="15"/>
  <c r="M842" i="15" s="1"/>
  <c r="O842" i="15"/>
  <c r="N842" i="15"/>
  <c r="H842" i="15"/>
  <c r="G842" i="15"/>
  <c r="D842" i="15"/>
  <c r="BA842" i="15" s="1"/>
  <c r="C842" i="15"/>
  <c r="AM841" i="15"/>
  <c r="AI841" i="15"/>
  <c r="AH841" i="15"/>
  <c r="W841" i="15"/>
  <c r="Y841" i="15" s="1"/>
  <c r="V841" i="15"/>
  <c r="U841" i="15"/>
  <c r="X841" i="15" s="1"/>
  <c r="R841" i="15"/>
  <c r="AO841" i="15" s="1"/>
  <c r="P841" i="15"/>
  <c r="M841" i="15" s="1"/>
  <c r="O841" i="15"/>
  <c r="N841" i="15"/>
  <c r="H841" i="15"/>
  <c r="G841" i="15"/>
  <c r="D841" i="15"/>
  <c r="BA841" i="15" s="1"/>
  <c r="C841" i="15"/>
  <c r="AM840" i="15"/>
  <c r="AH840" i="15"/>
  <c r="AI840" i="15" s="1"/>
  <c r="W840" i="15"/>
  <c r="Y840" i="15" s="1"/>
  <c r="V840" i="15"/>
  <c r="U840" i="15"/>
  <c r="X840" i="15" s="1"/>
  <c r="R840" i="15"/>
  <c r="AO840" i="15" s="1"/>
  <c r="P840" i="15"/>
  <c r="O840" i="15"/>
  <c r="AU840" i="15" s="1"/>
  <c r="N840" i="15"/>
  <c r="H840" i="15"/>
  <c r="G840" i="15"/>
  <c r="D840" i="15"/>
  <c r="BA840" i="15" s="1"/>
  <c r="C840" i="15"/>
  <c r="AM839" i="15"/>
  <c r="AH839" i="15"/>
  <c r="AI839" i="15" s="1"/>
  <c r="W839" i="15"/>
  <c r="Y839" i="15" s="1"/>
  <c r="V839" i="15"/>
  <c r="U839" i="15"/>
  <c r="X839" i="15" s="1"/>
  <c r="R839" i="15"/>
  <c r="AO839" i="15" s="1"/>
  <c r="P839" i="15"/>
  <c r="O839" i="15"/>
  <c r="AU839" i="15" s="1"/>
  <c r="N839" i="15"/>
  <c r="H839" i="15"/>
  <c r="G839" i="15"/>
  <c r="D839" i="15"/>
  <c r="BA839" i="15" s="1"/>
  <c r="C839" i="15"/>
  <c r="AM838" i="15"/>
  <c r="AH838" i="15"/>
  <c r="AI838" i="15" s="1"/>
  <c r="W838" i="15"/>
  <c r="Y838" i="15" s="1"/>
  <c r="V838" i="15"/>
  <c r="U838" i="15"/>
  <c r="X838" i="15" s="1"/>
  <c r="R838" i="15"/>
  <c r="AO838" i="15" s="1"/>
  <c r="P838" i="15"/>
  <c r="M838" i="15" s="1"/>
  <c r="O838" i="15"/>
  <c r="N838" i="15"/>
  <c r="H838" i="15"/>
  <c r="G838" i="15"/>
  <c r="D838" i="15"/>
  <c r="BA838" i="15" s="1"/>
  <c r="C838" i="15"/>
  <c r="AM837" i="15"/>
  <c r="AH837" i="15"/>
  <c r="AI837" i="15" s="1"/>
  <c r="W837" i="15"/>
  <c r="Y837" i="15" s="1"/>
  <c r="V837" i="15"/>
  <c r="U837" i="15"/>
  <c r="X837" i="15" s="1"/>
  <c r="R837" i="15"/>
  <c r="AO837" i="15" s="1"/>
  <c r="P837" i="15"/>
  <c r="M837" i="15" s="1"/>
  <c r="O837" i="15"/>
  <c r="N837" i="15"/>
  <c r="H837" i="15"/>
  <c r="Q837" i="15" s="1"/>
  <c r="AP837" i="15" s="1"/>
  <c r="G837" i="15"/>
  <c r="D837" i="15"/>
  <c r="BA837" i="15" s="1"/>
  <c r="C837" i="15"/>
  <c r="AM836" i="15"/>
  <c r="AH836" i="15"/>
  <c r="AI836" i="15" s="1"/>
  <c r="W836" i="15"/>
  <c r="Y836" i="15" s="1"/>
  <c r="V836" i="15"/>
  <c r="U836" i="15"/>
  <c r="X836" i="15" s="1"/>
  <c r="R836" i="15"/>
  <c r="AO836" i="15" s="1"/>
  <c r="P836" i="15"/>
  <c r="O836" i="15"/>
  <c r="N836" i="15"/>
  <c r="H836" i="15"/>
  <c r="G836" i="15"/>
  <c r="D836" i="15"/>
  <c r="BA836" i="15" s="1"/>
  <c r="C836" i="15"/>
  <c r="AM835" i="15"/>
  <c r="AI835" i="15"/>
  <c r="AH835" i="15"/>
  <c r="W835" i="15"/>
  <c r="Y835" i="15" s="1"/>
  <c r="V835" i="15"/>
  <c r="U835" i="15"/>
  <c r="X835" i="15" s="1"/>
  <c r="R835" i="15"/>
  <c r="P835" i="15"/>
  <c r="M835" i="15" s="1"/>
  <c r="O835" i="15"/>
  <c r="AU835" i="15" s="1"/>
  <c r="N835" i="15"/>
  <c r="H835" i="15"/>
  <c r="G835" i="15"/>
  <c r="D835" i="15"/>
  <c r="BA835" i="15" s="1"/>
  <c r="C835" i="15"/>
  <c r="AM834" i="15"/>
  <c r="AH834" i="15"/>
  <c r="AI834" i="15" s="1"/>
  <c r="W834" i="15"/>
  <c r="Y834" i="15" s="1"/>
  <c r="V834" i="15"/>
  <c r="U834" i="15"/>
  <c r="X834" i="15" s="1"/>
  <c r="R834" i="15"/>
  <c r="AO834" i="15" s="1"/>
  <c r="P834" i="15"/>
  <c r="O834" i="15"/>
  <c r="N834" i="15"/>
  <c r="H834" i="15"/>
  <c r="G834" i="15"/>
  <c r="D834" i="15"/>
  <c r="BA834" i="15" s="1"/>
  <c r="C834" i="15"/>
  <c r="AO833" i="15"/>
  <c r="AM833" i="15"/>
  <c r="AH833" i="15"/>
  <c r="AI833" i="15" s="1"/>
  <c r="W833" i="15"/>
  <c r="Y833" i="15" s="1"/>
  <c r="V833" i="15"/>
  <c r="U833" i="15"/>
  <c r="X833" i="15" s="1"/>
  <c r="R833" i="15"/>
  <c r="P833" i="15"/>
  <c r="M833" i="15" s="1"/>
  <c r="O833" i="15"/>
  <c r="N833" i="15"/>
  <c r="H833" i="15"/>
  <c r="G833" i="15"/>
  <c r="D833" i="15"/>
  <c r="BA833" i="15" s="1"/>
  <c r="C833" i="15"/>
  <c r="AM832" i="15"/>
  <c r="AH832" i="15"/>
  <c r="AI832" i="15" s="1"/>
  <c r="W832" i="15"/>
  <c r="Y832" i="15" s="1"/>
  <c r="V832" i="15"/>
  <c r="U832" i="15"/>
  <c r="X832" i="15" s="1"/>
  <c r="R832" i="15"/>
  <c r="AO832" i="15" s="1"/>
  <c r="P832" i="15"/>
  <c r="M832" i="15" s="1"/>
  <c r="O832" i="15"/>
  <c r="N832" i="15"/>
  <c r="H832" i="15"/>
  <c r="G832" i="15"/>
  <c r="D832" i="15"/>
  <c r="BA832" i="15" s="1"/>
  <c r="C832" i="15"/>
  <c r="AM831" i="15"/>
  <c r="AH831" i="15"/>
  <c r="AI831" i="15" s="1"/>
  <c r="W831" i="15"/>
  <c r="Y831" i="15" s="1"/>
  <c r="V831" i="15"/>
  <c r="U831" i="15"/>
  <c r="X831" i="15" s="1"/>
  <c r="R831" i="15"/>
  <c r="AO831" i="15" s="1"/>
  <c r="P831" i="15"/>
  <c r="M831" i="15" s="1"/>
  <c r="O831" i="15"/>
  <c r="N831" i="15"/>
  <c r="H831" i="15"/>
  <c r="G831" i="15"/>
  <c r="D831" i="15"/>
  <c r="BA831" i="15" s="1"/>
  <c r="C831" i="15"/>
  <c r="AM830" i="15"/>
  <c r="AH830" i="15"/>
  <c r="AI830" i="15" s="1"/>
  <c r="W830" i="15"/>
  <c r="Y830" i="15" s="1"/>
  <c r="V830" i="15"/>
  <c r="U830" i="15"/>
  <c r="X830" i="15" s="1"/>
  <c r="R830" i="15"/>
  <c r="AO830" i="15" s="1"/>
  <c r="P830" i="15"/>
  <c r="M830" i="15" s="1"/>
  <c r="O830" i="15"/>
  <c r="N830" i="15"/>
  <c r="H830" i="15"/>
  <c r="G830" i="15"/>
  <c r="D830" i="15"/>
  <c r="BA830" i="15" s="1"/>
  <c r="C830" i="15"/>
  <c r="AM829" i="15"/>
  <c r="AH829" i="15"/>
  <c r="AI829" i="15" s="1"/>
  <c r="W829" i="15"/>
  <c r="Y829" i="15" s="1"/>
  <c r="V829" i="15"/>
  <c r="U829" i="15"/>
  <c r="X829" i="15" s="1"/>
  <c r="R829" i="15"/>
  <c r="AO829" i="15" s="1"/>
  <c r="P829" i="15"/>
  <c r="M829" i="15" s="1"/>
  <c r="O829" i="15"/>
  <c r="N829" i="15"/>
  <c r="H829" i="15"/>
  <c r="G829" i="15"/>
  <c r="D829" i="15"/>
  <c r="BA829" i="15" s="1"/>
  <c r="C829" i="15"/>
  <c r="AM828" i="15"/>
  <c r="AH828" i="15"/>
  <c r="AI828" i="15" s="1"/>
  <c r="W828" i="15"/>
  <c r="Y828" i="15" s="1"/>
  <c r="V828" i="15"/>
  <c r="U828" i="15"/>
  <c r="X828" i="15" s="1"/>
  <c r="R828" i="15"/>
  <c r="AO828" i="15" s="1"/>
  <c r="P828" i="15"/>
  <c r="M828" i="15" s="1"/>
  <c r="O828" i="15"/>
  <c r="N828" i="15"/>
  <c r="H828" i="15"/>
  <c r="G828" i="15"/>
  <c r="D828" i="15"/>
  <c r="BA828" i="15" s="1"/>
  <c r="C828" i="15"/>
  <c r="AM827" i="15"/>
  <c r="AH827" i="15"/>
  <c r="AI827" i="15" s="1"/>
  <c r="W827" i="15"/>
  <c r="Y827" i="15" s="1"/>
  <c r="V827" i="15"/>
  <c r="U827" i="15"/>
  <c r="X827" i="15" s="1"/>
  <c r="R827" i="15"/>
  <c r="AO827" i="15" s="1"/>
  <c r="P827" i="15"/>
  <c r="M827" i="15" s="1"/>
  <c r="O827" i="15"/>
  <c r="N827" i="15"/>
  <c r="H827" i="15"/>
  <c r="G827" i="15"/>
  <c r="D827" i="15"/>
  <c r="BA827" i="15" s="1"/>
  <c r="C827" i="15"/>
  <c r="AM826" i="15"/>
  <c r="AH826" i="15"/>
  <c r="AI826" i="15" s="1"/>
  <c r="W826" i="15"/>
  <c r="Y826" i="15" s="1"/>
  <c r="V826" i="15"/>
  <c r="U826" i="15"/>
  <c r="X826" i="15" s="1"/>
  <c r="R826" i="15"/>
  <c r="AO826" i="15" s="1"/>
  <c r="P826" i="15"/>
  <c r="M826" i="15" s="1"/>
  <c r="O826" i="15"/>
  <c r="AU826" i="15" s="1"/>
  <c r="N826" i="15"/>
  <c r="H826" i="15"/>
  <c r="G826" i="15"/>
  <c r="D826" i="15"/>
  <c r="BA826" i="15" s="1"/>
  <c r="C826" i="15"/>
  <c r="AM825" i="15"/>
  <c r="AH825" i="15"/>
  <c r="AI825" i="15" s="1"/>
  <c r="W825" i="15"/>
  <c r="Y825" i="15" s="1"/>
  <c r="V825" i="15"/>
  <c r="U825" i="15"/>
  <c r="X825" i="15" s="1"/>
  <c r="R825" i="15"/>
  <c r="P825" i="15"/>
  <c r="AV825" i="15" s="1"/>
  <c r="O825" i="15"/>
  <c r="AU825" i="15" s="1"/>
  <c r="N825" i="15"/>
  <c r="H825" i="15"/>
  <c r="G825" i="15"/>
  <c r="D825" i="15"/>
  <c r="BA825" i="15" s="1"/>
  <c r="C825" i="15"/>
  <c r="AM824" i="15"/>
  <c r="AH824" i="15"/>
  <c r="AI824" i="15" s="1"/>
  <c r="W824" i="15"/>
  <c r="Y824" i="15" s="1"/>
  <c r="V824" i="15"/>
  <c r="U824" i="15"/>
  <c r="X824" i="15" s="1"/>
  <c r="R824" i="15"/>
  <c r="AO824" i="15" s="1"/>
  <c r="P824" i="15"/>
  <c r="O824" i="15"/>
  <c r="N824" i="15"/>
  <c r="H824" i="15"/>
  <c r="G824" i="15"/>
  <c r="D824" i="15"/>
  <c r="BA824" i="15" s="1"/>
  <c r="C824" i="15"/>
  <c r="AM823" i="15"/>
  <c r="AH823" i="15"/>
  <c r="AI823" i="15" s="1"/>
  <c r="W823" i="15"/>
  <c r="Y823" i="15" s="1"/>
  <c r="V823" i="15"/>
  <c r="U823" i="15"/>
  <c r="X823" i="15" s="1"/>
  <c r="R823" i="15"/>
  <c r="AO823" i="15" s="1"/>
  <c r="P823" i="15"/>
  <c r="M823" i="15" s="1"/>
  <c r="O823" i="15"/>
  <c r="N823" i="15"/>
  <c r="H823" i="15"/>
  <c r="G823" i="15"/>
  <c r="D823" i="15"/>
  <c r="BA823" i="15" s="1"/>
  <c r="C823" i="15"/>
  <c r="AM822" i="15"/>
  <c r="AH822" i="15"/>
  <c r="AI822" i="15" s="1"/>
  <c r="W822" i="15"/>
  <c r="Y822" i="15" s="1"/>
  <c r="V822" i="15"/>
  <c r="U822" i="15"/>
  <c r="X822" i="15" s="1"/>
  <c r="R822" i="15"/>
  <c r="AO822" i="15" s="1"/>
  <c r="P822" i="15"/>
  <c r="M822" i="15" s="1"/>
  <c r="O822" i="15"/>
  <c r="AU822" i="15" s="1"/>
  <c r="N822" i="15"/>
  <c r="H822" i="15"/>
  <c r="G822" i="15"/>
  <c r="D822" i="15"/>
  <c r="BA822" i="15" s="1"/>
  <c r="C822" i="15"/>
  <c r="AM821" i="15"/>
  <c r="AH821" i="15"/>
  <c r="AI821" i="15" s="1"/>
  <c r="W821" i="15"/>
  <c r="Y821" i="15" s="1"/>
  <c r="V821" i="15"/>
  <c r="U821" i="15"/>
  <c r="X821" i="15" s="1"/>
  <c r="R821" i="15"/>
  <c r="AO821" i="15" s="1"/>
  <c r="P821" i="15"/>
  <c r="O821" i="15"/>
  <c r="N821" i="15"/>
  <c r="H821" i="15"/>
  <c r="G821" i="15"/>
  <c r="D821" i="15"/>
  <c r="BA821" i="15" s="1"/>
  <c r="C821" i="15"/>
  <c r="AM820" i="15"/>
  <c r="AH820" i="15"/>
  <c r="AI820" i="15" s="1"/>
  <c r="W820" i="15"/>
  <c r="Y820" i="15" s="1"/>
  <c r="V820" i="15"/>
  <c r="U820" i="15"/>
  <c r="X820" i="15" s="1"/>
  <c r="R820" i="15"/>
  <c r="AO820" i="15" s="1"/>
  <c r="P820" i="15"/>
  <c r="O820" i="15"/>
  <c r="N820" i="15"/>
  <c r="H820" i="15"/>
  <c r="G820" i="15"/>
  <c r="D820" i="15"/>
  <c r="BA820" i="15" s="1"/>
  <c r="C820" i="15"/>
  <c r="AM819" i="15"/>
  <c r="AH819" i="15"/>
  <c r="AI819" i="15" s="1"/>
  <c r="W819" i="15"/>
  <c r="Y819" i="15" s="1"/>
  <c r="V819" i="15"/>
  <c r="U819" i="15"/>
  <c r="X819" i="15" s="1"/>
  <c r="R819" i="15"/>
  <c r="AO819" i="15" s="1"/>
  <c r="P819" i="15"/>
  <c r="M819" i="15" s="1"/>
  <c r="O819" i="15"/>
  <c r="N819" i="15"/>
  <c r="H819" i="15"/>
  <c r="G819" i="15"/>
  <c r="D819" i="15"/>
  <c r="BA819" i="15" s="1"/>
  <c r="C819" i="15"/>
  <c r="AM818" i="15"/>
  <c r="AH818" i="15"/>
  <c r="AI818" i="15" s="1"/>
  <c r="W818" i="15"/>
  <c r="Y818" i="15" s="1"/>
  <c r="V818" i="15"/>
  <c r="U818" i="15"/>
  <c r="X818" i="15" s="1"/>
  <c r="R818" i="15"/>
  <c r="AO818" i="15" s="1"/>
  <c r="P818" i="15"/>
  <c r="M818" i="15" s="1"/>
  <c r="O818" i="15"/>
  <c r="N818" i="15"/>
  <c r="H818" i="15"/>
  <c r="G818" i="15"/>
  <c r="D818" i="15"/>
  <c r="BA818" i="15" s="1"/>
  <c r="C818" i="15"/>
  <c r="AM817" i="15"/>
  <c r="AH817" i="15"/>
  <c r="AI817" i="15" s="1"/>
  <c r="W817" i="15"/>
  <c r="Y817" i="15" s="1"/>
  <c r="V817" i="15"/>
  <c r="U817" i="15"/>
  <c r="X817" i="15" s="1"/>
  <c r="R817" i="15"/>
  <c r="AO817" i="15" s="1"/>
  <c r="P817" i="15"/>
  <c r="M817" i="15" s="1"/>
  <c r="O817" i="15"/>
  <c r="N817" i="15"/>
  <c r="H817" i="15"/>
  <c r="G817" i="15"/>
  <c r="D817" i="15"/>
  <c r="BA817" i="15" s="1"/>
  <c r="C817" i="15"/>
  <c r="AM816" i="15"/>
  <c r="AH816" i="15"/>
  <c r="AI816" i="15" s="1"/>
  <c r="W816" i="15"/>
  <c r="Y816" i="15" s="1"/>
  <c r="V816" i="15"/>
  <c r="U816" i="15"/>
  <c r="X816" i="15" s="1"/>
  <c r="R816" i="15"/>
  <c r="AO816" i="15" s="1"/>
  <c r="P816" i="15"/>
  <c r="O816" i="15"/>
  <c r="N816" i="15"/>
  <c r="H816" i="15"/>
  <c r="G816" i="15"/>
  <c r="D816" i="15"/>
  <c r="BA816" i="15" s="1"/>
  <c r="C816" i="15"/>
  <c r="AM815" i="15"/>
  <c r="AH815" i="15"/>
  <c r="AI815" i="15" s="1"/>
  <c r="W815" i="15"/>
  <c r="Y815" i="15" s="1"/>
  <c r="V815" i="15"/>
  <c r="U815" i="15"/>
  <c r="X815" i="15" s="1"/>
  <c r="R815" i="15"/>
  <c r="P815" i="15"/>
  <c r="O815" i="15"/>
  <c r="N815" i="15"/>
  <c r="H815" i="15"/>
  <c r="Q815" i="15" s="1"/>
  <c r="AP815" i="15" s="1"/>
  <c r="G815" i="15"/>
  <c r="D815" i="15"/>
  <c r="BA815" i="15" s="1"/>
  <c r="C815" i="15"/>
  <c r="BA814" i="15"/>
  <c r="AM814" i="15"/>
  <c r="AH814" i="15"/>
  <c r="AI814" i="15" s="1"/>
  <c r="W814" i="15"/>
  <c r="Y814" i="15" s="1"/>
  <c r="V814" i="15"/>
  <c r="U814" i="15"/>
  <c r="X814" i="15" s="1"/>
  <c r="R814" i="15"/>
  <c r="AO814" i="15" s="1"/>
  <c r="P814" i="15"/>
  <c r="O814" i="15"/>
  <c r="N814" i="15"/>
  <c r="H814" i="15"/>
  <c r="G814" i="15"/>
  <c r="D814" i="15"/>
  <c r="C814" i="15"/>
  <c r="AM813" i="15"/>
  <c r="AH813" i="15"/>
  <c r="AI813" i="15" s="1"/>
  <c r="W813" i="15"/>
  <c r="Y813" i="15" s="1"/>
  <c r="V813" i="15"/>
  <c r="U813" i="15"/>
  <c r="X813" i="15" s="1"/>
  <c r="R813" i="15"/>
  <c r="AO813" i="15" s="1"/>
  <c r="P813" i="15"/>
  <c r="M813" i="15" s="1"/>
  <c r="O813" i="15"/>
  <c r="N813" i="15"/>
  <c r="H813" i="15"/>
  <c r="G813" i="15"/>
  <c r="D813" i="15"/>
  <c r="BA813" i="15" s="1"/>
  <c r="C813" i="15"/>
  <c r="AM812" i="15"/>
  <c r="AH812" i="15"/>
  <c r="AI812" i="15" s="1"/>
  <c r="W812" i="15"/>
  <c r="Y812" i="15" s="1"/>
  <c r="V812" i="15"/>
  <c r="U812" i="15"/>
  <c r="X812" i="15" s="1"/>
  <c r="R812" i="15"/>
  <c r="AO812" i="15" s="1"/>
  <c r="P812" i="15"/>
  <c r="M812" i="15" s="1"/>
  <c r="O812" i="15"/>
  <c r="N812" i="15"/>
  <c r="H812" i="15"/>
  <c r="Q812" i="15" s="1"/>
  <c r="AP812" i="15" s="1"/>
  <c r="G812" i="15"/>
  <c r="D812" i="15"/>
  <c r="BA812" i="15" s="1"/>
  <c r="C812" i="15"/>
  <c r="AV811" i="15"/>
  <c r="AM811" i="15"/>
  <c r="AH811" i="15"/>
  <c r="AI811" i="15" s="1"/>
  <c r="W811" i="15"/>
  <c r="Y811" i="15" s="1"/>
  <c r="V811" i="15"/>
  <c r="U811" i="15"/>
  <c r="X811" i="15" s="1"/>
  <c r="R811" i="15"/>
  <c r="AO811" i="15" s="1"/>
  <c r="P811" i="15"/>
  <c r="M811" i="15" s="1"/>
  <c r="O811" i="15"/>
  <c r="N811" i="15"/>
  <c r="H811" i="15"/>
  <c r="G811" i="15"/>
  <c r="D811" i="15"/>
  <c r="BA811" i="15" s="1"/>
  <c r="C811" i="15"/>
  <c r="AM810" i="15"/>
  <c r="AH810" i="15"/>
  <c r="AI810" i="15" s="1"/>
  <c r="W810" i="15"/>
  <c r="Y810" i="15" s="1"/>
  <c r="V810" i="15"/>
  <c r="U810" i="15"/>
  <c r="X810" i="15" s="1"/>
  <c r="R810" i="15"/>
  <c r="AO810" i="15" s="1"/>
  <c r="P810" i="15"/>
  <c r="O810" i="15"/>
  <c r="N810" i="15"/>
  <c r="H810" i="15"/>
  <c r="G810" i="15"/>
  <c r="D810" i="15"/>
  <c r="BA810" i="15" s="1"/>
  <c r="C810" i="15"/>
  <c r="AM809" i="15"/>
  <c r="AH809" i="15"/>
  <c r="AI809" i="15" s="1"/>
  <c r="W809" i="15"/>
  <c r="Y809" i="15" s="1"/>
  <c r="V809" i="15"/>
  <c r="U809" i="15"/>
  <c r="X809" i="15" s="1"/>
  <c r="R809" i="15"/>
  <c r="AO809" i="15" s="1"/>
  <c r="P809" i="15"/>
  <c r="M809" i="15" s="1"/>
  <c r="O809" i="15"/>
  <c r="N809" i="15"/>
  <c r="H809" i="15"/>
  <c r="G809" i="15"/>
  <c r="D809" i="15"/>
  <c r="BA809" i="15" s="1"/>
  <c r="C809" i="15"/>
  <c r="AM808" i="15"/>
  <c r="AH808" i="15"/>
  <c r="AI808" i="15" s="1"/>
  <c r="W808" i="15"/>
  <c r="Y808" i="15" s="1"/>
  <c r="V808" i="15"/>
  <c r="U808" i="15"/>
  <c r="X808" i="15" s="1"/>
  <c r="R808" i="15"/>
  <c r="AO808" i="15" s="1"/>
  <c r="P808" i="15"/>
  <c r="M808" i="15" s="1"/>
  <c r="O808" i="15"/>
  <c r="N808" i="15"/>
  <c r="H808" i="15"/>
  <c r="G808" i="15"/>
  <c r="D808" i="15"/>
  <c r="BA808" i="15" s="1"/>
  <c r="C808" i="15"/>
  <c r="AM807" i="15"/>
  <c r="AH807" i="15"/>
  <c r="AI807" i="15" s="1"/>
  <c r="W807" i="15"/>
  <c r="Y807" i="15" s="1"/>
  <c r="V807" i="15"/>
  <c r="U807" i="15"/>
  <c r="X807" i="15" s="1"/>
  <c r="R807" i="15"/>
  <c r="AO807" i="15" s="1"/>
  <c r="P807" i="15"/>
  <c r="AV807" i="15" s="1"/>
  <c r="O807" i="15"/>
  <c r="AU807" i="15" s="1"/>
  <c r="N807" i="15"/>
  <c r="H807" i="15"/>
  <c r="G807" i="15"/>
  <c r="D807" i="15"/>
  <c r="BA807" i="15" s="1"/>
  <c r="C807" i="15"/>
  <c r="AM806" i="15"/>
  <c r="AH806" i="15"/>
  <c r="AI806" i="15" s="1"/>
  <c r="W806" i="15"/>
  <c r="Y806" i="15" s="1"/>
  <c r="V806" i="15"/>
  <c r="U806" i="15"/>
  <c r="X806" i="15" s="1"/>
  <c r="R806" i="15"/>
  <c r="AO806" i="15" s="1"/>
  <c r="P806" i="15"/>
  <c r="M806" i="15" s="1"/>
  <c r="O806" i="15"/>
  <c r="AU806" i="15" s="1"/>
  <c r="N806" i="15"/>
  <c r="H806" i="15"/>
  <c r="G806" i="15"/>
  <c r="D806" i="15"/>
  <c r="BA806" i="15" s="1"/>
  <c r="C806" i="15"/>
  <c r="AM805" i="15"/>
  <c r="AH805" i="15"/>
  <c r="AI805" i="15" s="1"/>
  <c r="W805" i="15"/>
  <c r="Y805" i="15" s="1"/>
  <c r="V805" i="15"/>
  <c r="U805" i="15"/>
  <c r="X805" i="15" s="1"/>
  <c r="R805" i="15"/>
  <c r="AO805" i="15" s="1"/>
  <c r="P805" i="15"/>
  <c r="AV805" i="15" s="1"/>
  <c r="O805" i="15"/>
  <c r="AU805" i="15" s="1"/>
  <c r="N805" i="15"/>
  <c r="H805" i="15"/>
  <c r="G805" i="15"/>
  <c r="D805" i="15"/>
  <c r="BA805" i="15" s="1"/>
  <c r="C805" i="15"/>
  <c r="AM804" i="15"/>
  <c r="AH804" i="15"/>
  <c r="AI804" i="15" s="1"/>
  <c r="W804" i="15"/>
  <c r="Y804" i="15" s="1"/>
  <c r="V804" i="15"/>
  <c r="U804" i="15"/>
  <c r="X804" i="15" s="1"/>
  <c r="R804" i="15"/>
  <c r="AO804" i="15" s="1"/>
  <c r="P804" i="15"/>
  <c r="M804" i="15" s="1"/>
  <c r="O804" i="15"/>
  <c r="AU804" i="15" s="1"/>
  <c r="N804" i="15"/>
  <c r="H804" i="15"/>
  <c r="G804" i="15"/>
  <c r="D804" i="15"/>
  <c r="BA804" i="15" s="1"/>
  <c r="C804" i="15"/>
  <c r="AM803" i="15"/>
  <c r="AH803" i="15"/>
  <c r="AI803" i="15" s="1"/>
  <c r="W803" i="15"/>
  <c r="Y803" i="15" s="1"/>
  <c r="V803" i="15"/>
  <c r="U803" i="15"/>
  <c r="X803" i="15" s="1"/>
  <c r="R803" i="15"/>
  <c r="AO803" i="15" s="1"/>
  <c r="P803" i="15"/>
  <c r="O803" i="15"/>
  <c r="N803" i="15"/>
  <c r="H803" i="15"/>
  <c r="G803" i="15"/>
  <c r="D803" i="15"/>
  <c r="BA803" i="15" s="1"/>
  <c r="C803" i="15"/>
  <c r="AM802" i="15"/>
  <c r="AH802" i="15"/>
  <c r="AI802" i="15" s="1"/>
  <c r="W802" i="15"/>
  <c r="Y802" i="15" s="1"/>
  <c r="V802" i="15"/>
  <c r="U802" i="15"/>
  <c r="X802" i="15" s="1"/>
  <c r="R802" i="15"/>
  <c r="P802" i="15"/>
  <c r="O802" i="15"/>
  <c r="N802" i="15"/>
  <c r="H802" i="15"/>
  <c r="G802" i="15"/>
  <c r="D802" i="15"/>
  <c r="BA802" i="15" s="1"/>
  <c r="C802" i="15"/>
  <c r="AM801" i="15"/>
  <c r="AH801" i="15"/>
  <c r="AI801" i="15" s="1"/>
  <c r="W801" i="15"/>
  <c r="Y801" i="15" s="1"/>
  <c r="V801" i="15"/>
  <c r="U801" i="15"/>
  <c r="X801" i="15" s="1"/>
  <c r="R801" i="15"/>
  <c r="AO801" i="15" s="1"/>
  <c r="P801" i="15"/>
  <c r="M801" i="15" s="1"/>
  <c r="O801" i="15"/>
  <c r="N801" i="15"/>
  <c r="H801" i="15"/>
  <c r="Q801" i="15" s="1"/>
  <c r="AP801" i="15" s="1"/>
  <c r="G801" i="15"/>
  <c r="D801" i="15"/>
  <c r="BA801" i="15" s="1"/>
  <c r="C801" i="15"/>
  <c r="AM800" i="15"/>
  <c r="AH800" i="15"/>
  <c r="AI800" i="15" s="1"/>
  <c r="W800" i="15"/>
  <c r="Y800" i="15" s="1"/>
  <c r="V800" i="15"/>
  <c r="U800" i="15"/>
  <c r="X800" i="15" s="1"/>
  <c r="R800" i="15"/>
  <c r="P800" i="15"/>
  <c r="M800" i="15" s="1"/>
  <c r="O800" i="15"/>
  <c r="N800" i="15"/>
  <c r="H800" i="15"/>
  <c r="G800" i="15"/>
  <c r="D800" i="15"/>
  <c r="BA800" i="15" s="1"/>
  <c r="C800" i="15"/>
  <c r="AM799" i="15"/>
  <c r="AH799" i="15"/>
  <c r="AI799" i="15" s="1"/>
  <c r="W799" i="15"/>
  <c r="Y799" i="15" s="1"/>
  <c r="V799" i="15"/>
  <c r="U799" i="15"/>
  <c r="X799" i="15" s="1"/>
  <c r="R799" i="15"/>
  <c r="P799" i="15"/>
  <c r="M799" i="15" s="1"/>
  <c r="O799" i="15"/>
  <c r="N799" i="15"/>
  <c r="H799" i="15"/>
  <c r="G799" i="15"/>
  <c r="D799" i="15"/>
  <c r="BA799" i="15" s="1"/>
  <c r="C799" i="15"/>
  <c r="AM798" i="15"/>
  <c r="AH798" i="15"/>
  <c r="AI798" i="15" s="1"/>
  <c r="W798" i="15"/>
  <c r="Y798" i="15" s="1"/>
  <c r="V798" i="15"/>
  <c r="U798" i="15"/>
  <c r="X798" i="15" s="1"/>
  <c r="R798" i="15"/>
  <c r="AO798" i="15" s="1"/>
  <c r="P798" i="15"/>
  <c r="M798" i="15" s="1"/>
  <c r="O798" i="15"/>
  <c r="AU798" i="15" s="1"/>
  <c r="N798" i="15"/>
  <c r="H798" i="15"/>
  <c r="G798" i="15"/>
  <c r="D798" i="15"/>
  <c r="BA798" i="15" s="1"/>
  <c r="C798" i="15"/>
  <c r="AM797" i="15"/>
  <c r="AH797" i="15"/>
  <c r="AI797" i="15" s="1"/>
  <c r="W797" i="15"/>
  <c r="Y797" i="15" s="1"/>
  <c r="V797" i="15"/>
  <c r="U797" i="15"/>
  <c r="X797" i="15" s="1"/>
  <c r="R797" i="15"/>
  <c r="AO797" i="15" s="1"/>
  <c r="P797" i="15"/>
  <c r="O797" i="15"/>
  <c r="N797" i="15"/>
  <c r="H797" i="15"/>
  <c r="Q797" i="15" s="1"/>
  <c r="AP797" i="15" s="1"/>
  <c r="G797" i="15"/>
  <c r="D797" i="15"/>
  <c r="BA797" i="15" s="1"/>
  <c r="C797" i="15"/>
  <c r="AM796" i="15"/>
  <c r="AH796" i="15"/>
  <c r="AI796" i="15" s="1"/>
  <c r="W796" i="15"/>
  <c r="Y796" i="15" s="1"/>
  <c r="V796" i="15"/>
  <c r="U796" i="15"/>
  <c r="X796" i="15" s="1"/>
  <c r="R796" i="15"/>
  <c r="AO796" i="15" s="1"/>
  <c r="P796" i="15"/>
  <c r="AV796" i="15" s="1"/>
  <c r="O796" i="15"/>
  <c r="AU796" i="15" s="1"/>
  <c r="N796" i="15"/>
  <c r="H796" i="15"/>
  <c r="G796" i="15"/>
  <c r="D796" i="15"/>
  <c r="BA796" i="15" s="1"/>
  <c r="C796" i="15"/>
  <c r="AM795" i="15"/>
  <c r="AH795" i="15"/>
  <c r="AI795" i="15" s="1"/>
  <c r="W795" i="15"/>
  <c r="Y795" i="15" s="1"/>
  <c r="V795" i="15"/>
  <c r="U795" i="15"/>
  <c r="X795" i="15" s="1"/>
  <c r="R795" i="15"/>
  <c r="AO795" i="15" s="1"/>
  <c r="P795" i="15"/>
  <c r="M795" i="15" s="1"/>
  <c r="O795" i="15"/>
  <c r="N795" i="15"/>
  <c r="H795" i="15"/>
  <c r="AQ795" i="15" s="1"/>
  <c r="G795" i="15"/>
  <c r="D795" i="15"/>
  <c r="BA795" i="15" s="1"/>
  <c r="C795" i="15"/>
  <c r="AM794" i="15"/>
  <c r="AH794" i="15"/>
  <c r="AI794" i="15" s="1"/>
  <c r="W794" i="15"/>
  <c r="Y794" i="15" s="1"/>
  <c r="V794" i="15"/>
  <c r="U794" i="15"/>
  <c r="X794" i="15" s="1"/>
  <c r="R794" i="15"/>
  <c r="AO794" i="15" s="1"/>
  <c r="P794" i="15"/>
  <c r="AV794" i="15" s="1"/>
  <c r="O794" i="15"/>
  <c r="AU794" i="15" s="1"/>
  <c r="N794" i="15"/>
  <c r="H794" i="15"/>
  <c r="G794" i="15"/>
  <c r="D794" i="15"/>
  <c r="BA794" i="15" s="1"/>
  <c r="C794" i="15"/>
  <c r="AM793" i="15"/>
  <c r="AH793" i="15"/>
  <c r="AI793" i="15" s="1"/>
  <c r="W793" i="15"/>
  <c r="Y793" i="15" s="1"/>
  <c r="V793" i="15"/>
  <c r="U793" i="15"/>
  <c r="X793" i="15" s="1"/>
  <c r="R793" i="15"/>
  <c r="P793" i="15"/>
  <c r="M793" i="15" s="1"/>
  <c r="O793" i="15"/>
  <c r="N793" i="15"/>
  <c r="H793" i="15"/>
  <c r="G793" i="15"/>
  <c r="D793" i="15"/>
  <c r="BA793" i="15" s="1"/>
  <c r="C793" i="15"/>
  <c r="AM792" i="15"/>
  <c r="AH792" i="15"/>
  <c r="AI792" i="15" s="1"/>
  <c r="W792" i="15"/>
  <c r="Y792" i="15" s="1"/>
  <c r="V792" i="15"/>
  <c r="U792" i="15"/>
  <c r="X792" i="15" s="1"/>
  <c r="R792" i="15"/>
  <c r="AO792" i="15" s="1"/>
  <c r="P792" i="15"/>
  <c r="O792" i="15"/>
  <c r="N792" i="15"/>
  <c r="H792" i="15"/>
  <c r="G792" i="15"/>
  <c r="D792" i="15"/>
  <c r="BA792" i="15" s="1"/>
  <c r="C792" i="15"/>
  <c r="AM791" i="15"/>
  <c r="AH791" i="15"/>
  <c r="AI791" i="15" s="1"/>
  <c r="W791" i="15"/>
  <c r="Y791" i="15" s="1"/>
  <c r="V791" i="15"/>
  <c r="U791" i="15"/>
  <c r="X791" i="15" s="1"/>
  <c r="R791" i="15"/>
  <c r="AO791" i="15" s="1"/>
  <c r="P791" i="15"/>
  <c r="M791" i="15" s="1"/>
  <c r="O791" i="15"/>
  <c r="N791" i="15"/>
  <c r="H791" i="15"/>
  <c r="G791" i="15"/>
  <c r="D791" i="15"/>
  <c r="BA791" i="15" s="1"/>
  <c r="C791" i="15"/>
  <c r="AM790" i="15"/>
  <c r="AH790" i="15"/>
  <c r="AI790" i="15" s="1"/>
  <c r="W790" i="15"/>
  <c r="Y790" i="15" s="1"/>
  <c r="V790" i="15"/>
  <c r="U790" i="15"/>
  <c r="X790" i="15" s="1"/>
  <c r="R790" i="15"/>
  <c r="AO790" i="15" s="1"/>
  <c r="P790" i="15"/>
  <c r="M790" i="15" s="1"/>
  <c r="O790" i="15"/>
  <c r="N790" i="15"/>
  <c r="H790" i="15"/>
  <c r="G790" i="15"/>
  <c r="D790" i="15"/>
  <c r="BA790" i="15" s="1"/>
  <c r="C790" i="15"/>
  <c r="AM789" i="15"/>
  <c r="AH789" i="15"/>
  <c r="AI789" i="15" s="1"/>
  <c r="W789" i="15"/>
  <c r="Y789" i="15" s="1"/>
  <c r="V789" i="15"/>
  <c r="U789" i="15"/>
  <c r="X789" i="15" s="1"/>
  <c r="R789" i="15"/>
  <c r="AO789" i="15" s="1"/>
  <c r="P789" i="15"/>
  <c r="M789" i="15" s="1"/>
  <c r="O789" i="15"/>
  <c r="N789" i="15"/>
  <c r="H789" i="15"/>
  <c r="G789" i="15"/>
  <c r="D789" i="15"/>
  <c r="BA789" i="15" s="1"/>
  <c r="C789" i="15"/>
  <c r="AM788" i="15"/>
  <c r="AH788" i="15"/>
  <c r="AI788" i="15" s="1"/>
  <c r="W788" i="15"/>
  <c r="Y788" i="15" s="1"/>
  <c r="V788" i="15"/>
  <c r="U788" i="15"/>
  <c r="X788" i="15" s="1"/>
  <c r="R788" i="15"/>
  <c r="P788" i="15"/>
  <c r="M788" i="15" s="1"/>
  <c r="O788" i="15"/>
  <c r="N788" i="15"/>
  <c r="H788" i="15"/>
  <c r="G788" i="15"/>
  <c r="D788" i="15"/>
  <c r="BA788" i="15" s="1"/>
  <c r="C788" i="15"/>
  <c r="AM787" i="15"/>
  <c r="AH787" i="15"/>
  <c r="AI787" i="15" s="1"/>
  <c r="W787" i="15"/>
  <c r="Y787" i="15" s="1"/>
  <c r="V787" i="15"/>
  <c r="U787" i="15"/>
  <c r="X787" i="15" s="1"/>
  <c r="R787" i="15"/>
  <c r="AO787" i="15" s="1"/>
  <c r="P787" i="15"/>
  <c r="M787" i="15" s="1"/>
  <c r="O787" i="15"/>
  <c r="AU787" i="15" s="1"/>
  <c r="N787" i="15"/>
  <c r="H787" i="15"/>
  <c r="G787" i="15"/>
  <c r="D787" i="15"/>
  <c r="BA787" i="15" s="1"/>
  <c r="C787" i="15"/>
  <c r="AM786" i="15"/>
  <c r="AH786" i="15"/>
  <c r="AI786" i="15" s="1"/>
  <c r="W786" i="15"/>
  <c r="Y786" i="15" s="1"/>
  <c r="V786" i="15"/>
  <c r="U786" i="15"/>
  <c r="X786" i="15" s="1"/>
  <c r="R786" i="15"/>
  <c r="P786" i="15"/>
  <c r="M786" i="15" s="1"/>
  <c r="O786" i="15"/>
  <c r="N786" i="15"/>
  <c r="H786" i="15"/>
  <c r="G786" i="15"/>
  <c r="D786" i="15"/>
  <c r="BA786" i="15" s="1"/>
  <c r="C786" i="15"/>
  <c r="AM785" i="15"/>
  <c r="AH785" i="15"/>
  <c r="AI785" i="15" s="1"/>
  <c r="W785" i="15"/>
  <c r="Y785" i="15" s="1"/>
  <c r="V785" i="15"/>
  <c r="U785" i="15"/>
  <c r="X785" i="15" s="1"/>
  <c r="R785" i="15"/>
  <c r="AO785" i="15" s="1"/>
  <c r="P785" i="15"/>
  <c r="M785" i="15" s="1"/>
  <c r="O785" i="15"/>
  <c r="N785" i="15"/>
  <c r="H785" i="15"/>
  <c r="G785" i="15"/>
  <c r="D785" i="15"/>
  <c r="BA785" i="15" s="1"/>
  <c r="C785" i="15"/>
  <c r="AM784" i="15"/>
  <c r="AI784" i="15"/>
  <c r="AH784" i="15"/>
  <c r="W784" i="15"/>
  <c r="Y784" i="15" s="1"/>
  <c r="V784" i="15"/>
  <c r="U784" i="15"/>
  <c r="X784" i="15" s="1"/>
  <c r="R784" i="15"/>
  <c r="AO784" i="15" s="1"/>
  <c r="P784" i="15"/>
  <c r="O784" i="15"/>
  <c r="N784" i="15"/>
  <c r="H784" i="15"/>
  <c r="G784" i="15"/>
  <c r="D784" i="15"/>
  <c r="BA784" i="15" s="1"/>
  <c r="C784" i="15"/>
  <c r="AM783" i="15"/>
  <c r="AH783" i="15"/>
  <c r="AI783" i="15" s="1"/>
  <c r="W783" i="15"/>
  <c r="Y783" i="15" s="1"/>
  <c r="V783" i="15"/>
  <c r="U783" i="15"/>
  <c r="X783" i="15" s="1"/>
  <c r="R783" i="15"/>
  <c r="AO783" i="15" s="1"/>
  <c r="P783" i="15"/>
  <c r="O783" i="15"/>
  <c r="N783" i="15"/>
  <c r="H783" i="15"/>
  <c r="G783" i="15"/>
  <c r="D783" i="15"/>
  <c r="BA783" i="15" s="1"/>
  <c r="C783" i="15"/>
  <c r="AM782" i="15"/>
  <c r="AH782" i="15"/>
  <c r="AI782" i="15" s="1"/>
  <c r="W782" i="15"/>
  <c r="Y782" i="15" s="1"/>
  <c r="V782" i="15"/>
  <c r="U782" i="15"/>
  <c r="X782" i="15" s="1"/>
  <c r="R782" i="15"/>
  <c r="AO782" i="15" s="1"/>
  <c r="P782" i="15"/>
  <c r="AV782" i="15" s="1"/>
  <c r="O782" i="15"/>
  <c r="AU782" i="15" s="1"/>
  <c r="N782" i="15"/>
  <c r="H782" i="15"/>
  <c r="G782" i="15"/>
  <c r="D782" i="15"/>
  <c r="BA782" i="15" s="1"/>
  <c r="C782" i="15"/>
  <c r="AM781" i="15"/>
  <c r="AI781" i="15"/>
  <c r="AH781" i="15"/>
  <c r="W781" i="15"/>
  <c r="Y781" i="15" s="1"/>
  <c r="V781" i="15"/>
  <c r="U781" i="15"/>
  <c r="X781" i="15" s="1"/>
  <c r="R781" i="15"/>
  <c r="AO781" i="15" s="1"/>
  <c r="P781" i="15"/>
  <c r="M781" i="15" s="1"/>
  <c r="O781" i="15"/>
  <c r="N781" i="15"/>
  <c r="H781" i="15"/>
  <c r="G781" i="15"/>
  <c r="D781" i="15"/>
  <c r="BA781" i="15" s="1"/>
  <c r="C781" i="15"/>
  <c r="AM780" i="15"/>
  <c r="AH780" i="15"/>
  <c r="AI780" i="15" s="1"/>
  <c r="W780" i="15"/>
  <c r="Y780" i="15" s="1"/>
  <c r="V780" i="15"/>
  <c r="U780" i="15"/>
  <c r="X780" i="15" s="1"/>
  <c r="R780" i="15"/>
  <c r="AO780" i="15" s="1"/>
  <c r="P780" i="15"/>
  <c r="M780" i="15" s="1"/>
  <c r="O780" i="15"/>
  <c r="N780" i="15"/>
  <c r="H780" i="15"/>
  <c r="G780" i="15"/>
  <c r="D780" i="15"/>
  <c r="BA780" i="15" s="1"/>
  <c r="C780" i="15"/>
  <c r="AM779" i="15"/>
  <c r="AH779" i="15"/>
  <c r="AI779" i="15" s="1"/>
  <c r="W779" i="15"/>
  <c r="Y779" i="15" s="1"/>
  <c r="V779" i="15"/>
  <c r="U779" i="15"/>
  <c r="X779" i="15" s="1"/>
  <c r="R779" i="15"/>
  <c r="P779" i="15"/>
  <c r="M779" i="15" s="1"/>
  <c r="O779" i="15"/>
  <c r="N779" i="15"/>
  <c r="H779" i="15"/>
  <c r="G779" i="15"/>
  <c r="D779" i="15"/>
  <c r="BA779" i="15" s="1"/>
  <c r="C779" i="15"/>
  <c r="AM778" i="15"/>
  <c r="AH778" i="15"/>
  <c r="AI778" i="15" s="1"/>
  <c r="W778" i="15"/>
  <c r="Y778" i="15" s="1"/>
  <c r="V778" i="15"/>
  <c r="U778" i="15"/>
  <c r="X778" i="15" s="1"/>
  <c r="R778" i="15"/>
  <c r="P778" i="15"/>
  <c r="O778" i="15"/>
  <c r="N778" i="15"/>
  <c r="H778" i="15"/>
  <c r="G778" i="15"/>
  <c r="D778" i="15"/>
  <c r="BA778" i="15" s="1"/>
  <c r="C778" i="15"/>
  <c r="AM777" i="15"/>
  <c r="AH777" i="15"/>
  <c r="AI777" i="15" s="1"/>
  <c r="W777" i="15"/>
  <c r="Y777" i="15" s="1"/>
  <c r="V777" i="15"/>
  <c r="U777" i="15"/>
  <c r="X777" i="15" s="1"/>
  <c r="R777" i="15"/>
  <c r="AO777" i="15" s="1"/>
  <c r="P777" i="15"/>
  <c r="M777" i="15" s="1"/>
  <c r="O777" i="15"/>
  <c r="N777" i="15"/>
  <c r="H777" i="15"/>
  <c r="G777" i="15"/>
  <c r="D777" i="15"/>
  <c r="BA777" i="15" s="1"/>
  <c r="C777" i="15"/>
  <c r="AM776" i="15"/>
  <c r="AH776" i="15"/>
  <c r="AI776" i="15" s="1"/>
  <c r="W776" i="15"/>
  <c r="Y776" i="15" s="1"/>
  <c r="V776" i="15"/>
  <c r="U776" i="15"/>
  <c r="X776" i="15" s="1"/>
  <c r="R776" i="15"/>
  <c r="P776" i="15"/>
  <c r="M776" i="15" s="1"/>
  <c r="O776" i="15"/>
  <c r="AU776" i="15" s="1"/>
  <c r="N776" i="15"/>
  <c r="H776" i="15"/>
  <c r="G776" i="15"/>
  <c r="D776" i="15"/>
  <c r="BA776" i="15" s="1"/>
  <c r="C776" i="15"/>
  <c r="AM775" i="15"/>
  <c r="AH775" i="15"/>
  <c r="AI775" i="15" s="1"/>
  <c r="W775" i="15"/>
  <c r="Y775" i="15" s="1"/>
  <c r="V775" i="15"/>
  <c r="U775" i="15"/>
  <c r="X775" i="15" s="1"/>
  <c r="R775" i="15"/>
  <c r="P775" i="15"/>
  <c r="M775" i="15" s="1"/>
  <c r="O775" i="15"/>
  <c r="N775" i="15"/>
  <c r="H775" i="15"/>
  <c r="G775" i="15"/>
  <c r="D775" i="15"/>
  <c r="BA775" i="15" s="1"/>
  <c r="C775" i="15"/>
  <c r="AM774" i="15"/>
  <c r="AH774" i="15"/>
  <c r="AI774" i="15" s="1"/>
  <c r="W774" i="15"/>
  <c r="Y774" i="15" s="1"/>
  <c r="V774" i="15"/>
  <c r="U774" i="15"/>
  <c r="X774" i="15" s="1"/>
  <c r="R774" i="15"/>
  <c r="AO774" i="15" s="1"/>
  <c r="P774" i="15"/>
  <c r="M774" i="15" s="1"/>
  <c r="O774" i="15"/>
  <c r="N774" i="15"/>
  <c r="H774" i="15"/>
  <c r="G774" i="15"/>
  <c r="D774" i="15"/>
  <c r="BA774" i="15" s="1"/>
  <c r="C774" i="15"/>
  <c r="AM773" i="15"/>
  <c r="AH773" i="15"/>
  <c r="AI773" i="15" s="1"/>
  <c r="W773" i="15"/>
  <c r="Y773" i="15" s="1"/>
  <c r="V773" i="15"/>
  <c r="U773" i="15"/>
  <c r="X773" i="15" s="1"/>
  <c r="R773" i="15"/>
  <c r="AO773" i="15" s="1"/>
  <c r="P773" i="15"/>
  <c r="M773" i="15" s="1"/>
  <c r="O773" i="15"/>
  <c r="N773" i="15"/>
  <c r="H773" i="15"/>
  <c r="G773" i="15"/>
  <c r="D773" i="15"/>
  <c r="BA773" i="15" s="1"/>
  <c r="C773" i="15"/>
  <c r="AM772" i="15"/>
  <c r="AH772" i="15"/>
  <c r="AI772" i="15" s="1"/>
  <c r="W772" i="15"/>
  <c r="Y772" i="15" s="1"/>
  <c r="V772" i="15"/>
  <c r="U772" i="15"/>
  <c r="X772" i="15" s="1"/>
  <c r="R772" i="15"/>
  <c r="P772" i="15"/>
  <c r="O772" i="15"/>
  <c r="N772" i="15"/>
  <c r="H772" i="15"/>
  <c r="Q772" i="15" s="1"/>
  <c r="AP772" i="15" s="1"/>
  <c r="G772" i="15"/>
  <c r="D772" i="15"/>
  <c r="BA772" i="15" s="1"/>
  <c r="C772" i="15"/>
  <c r="AM771" i="15"/>
  <c r="AH771" i="15"/>
  <c r="AI771" i="15" s="1"/>
  <c r="W771" i="15"/>
  <c r="Y771" i="15" s="1"/>
  <c r="V771" i="15"/>
  <c r="U771" i="15"/>
  <c r="X771" i="15" s="1"/>
  <c r="R771" i="15"/>
  <c r="AO771" i="15" s="1"/>
  <c r="P771" i="15"/>
  <c r="M771" i="15" s="1"/>
  <c r="O771" i="15"/>
  <c r="N771" i="15"/>
  <c r="H771" i="15"/>
  <c r="G771" i="15"/>
  <c r="D771" i="15"/>
  <c r="BA771" i="15" s="1"/>
  <c r="C771" i="15"/>
  <c r="AO770" i="15"/>
  <c r="AM770" i="15"/>
  <c r="AH770" i="15"/>
  <c r="AI770" i="15" s="1"/>
  <c r="W770" i="15"/>
  <c r="Y770" i="15" s="1"/>
  <c r="V770" i="15"/>
  <c r="U770" i="15"/>
  <c r="X770" i="15" s="1"/>
  <c r="R770" i="15"/>
  <c r="P770" i="15"/>
  <c r="M770" i="15" s="1"/>
  <c r="O770" i="15"/>
  <c r="N770" i="15"/>
  <c r="H770" i="15"/>
  <c r="G770" i="15"/>
  <c r="D770" i="15"/>
  <c r="BA770" i="15" s="1"/>
  <c r="C770" i="15"/>
  <c r="AM769" i="15"/>
  <c r="AH769" i="15"/>
  <c r="AI769" i="15" s="1"/>
  <c r="W769" i="15"/>
  <c r="Y769" i="15" s="1"/>
  <c r="V769" i="15"/>
  <c r="U769" i="15"/>
  <c r="X769" i="15" s="1"/>
  <c r="R769" i="15"/>
  <c r="P769" i="15"/>
  <c r="O769" i="15"/>
  <c r="N769" i="15"/>
  <c r="H769" i="15"/>
  <c r="G769" i="15"/>
  <c r="D769" i="15"/>
  <c r="BA769" i="15" s="1"/>
  <c r="C769" i="15"/>
  <c r="AM768" i="15"/>
  <c r="AH768" i="15"/>
  <c r="AI768" i="15" s="1"/>
  <c r="W768" i="15"/>
  <c r="Y768" i="15" s="1"/>
  <c r="V768" i="15"/>
  <c r="U768" i="15"/>
  <c r="X768" i="15" s="1"/>
  <c r="R768" i="15"/>
  <c r="AO768" i="15" s="1"/>
  <c r="P768" i="15"/>
  <c r="AV768" i="15" s="1"/>
  <c r="O768" i="15"/>
  <c r="AU768" i="15" s="1"/>
  <c r="N768" i="15"/>
  <c r="H768" i="15"/>
  <c r="G768" i="15"/>
  <c r="D768" i="15"/>
  <c r="BA768" i="15" s="1"/>
  <c r="C768" i="15"/>
  <c r="AO767" i="15"/>
  <c r="AM767" i="15"/>
  <c r="AH767" i="15"/>
  <c r="AI767" i="15" s="1"/>
  <c r="W767" i="15"/>
  <c r="Y767" i="15" s="1"/>
  <c r="V767" i="15"/>
  <c r="U767" i="15"/>
  <c r="X767" i="15" s="1"/>
  <c r="R767" i="15"/>
  <c r="P767" i="15"/>
  <c r="O767" i="15"/>
  <c r="N767" i="15"/>
  <c r="H767" i="15"/>
  <c r="G767" i="15"/>
  <c r="D767" i="15"/>
  <c r="BA767" i="15" s="1"/>
  <c r="C767" i="15"/>
  <c r="AM766" i="15"/>
  <c r="AH766" i="15"/>
  <c r="AI766" i="15" s="1"/>
  <c r="W766" i="15"/>
  <c r="Y766" i="15" s="1"/>
  <c r="V766" i="15"/>
  <c r="U766" i="15"/>
  <c r="X766" i="15" s="1"/>
  <c r="R766" i="15"/>
  <c r="AO766" i="15" s="1"/>
  <c r="P766" i="15"/>
  <c r="O766" i="15"/>
  <c r="N766" i="15"/>
  <c r="H766" i="15"/>
  <c r="G766" i="15"/>
  <c r="D766" i="15"/>
  <c r="BA766" i="15" s="1"/>
  <c r="C766" i="15"/>
  <c r="AM765" i="15"/>
  <c r="AH765" i="15"/>
  <c r="AI765" i="15" s="1"/>
  <c r="W765" i="15"/>
  <c r="Y765" i="15" s="1"/>
  <c r="V765" i="15"/>
  <c r="U765" i="15"/>
  <c r="X765" i="15" s="1"/>
  <c r="R765" i="15"/>
  <c r="P765" i="15"/>
  <c r="M765" i="15" s="1"/>
  <c r="O765" i="15"/>
  <c r="N765" i="15"/>
  <c r="H765" i="15"/>
  <c r="G765" i="15"/>
  <c r="D765" i="15"/>
  <c r="BA765" i="15" s="1"/>
  <c r="C765" i="15"/>
  <c r="AM764" i="15"/>
  <c r="AH764" i="15"/>
  <c r="AI764" i="15" s="1"/>
  <c r="W764" i="15"/>
  <c r="Y764" i="15" s="1"/>
  <c r="V764" i="15"/>
  <c r="U764" i="15"/>
  <c r="X764" i="15" s="1"/>
  <c r="R764" i="15"/>
  <c r="AO764" i="15" s="1"/>
  <c r="P764" i="15"/>
  <c r="AV764" i="15" s="1"/>
  <c r="O764" i="15"/>
  <c r="AU764" i="15" s="1"/>
  <c r="N764" i="15"/>
  <c r="H764" i="15"/>
  <c r="G764" i="15"/>
  <c r="D764" i="15"/>
  <c r="BA764" i="15" s="1"/>
  <c r="C764" i="15"/>
  <c r="AM763" i="15"/>
  <c r="AH763" i="15"/>
  <c r="AI763" i="15" s="1"/>
  <c r="W763" i="15"/>
  <c r="Y763" i="15" s="1"/>
  <c r="V763" i="15"/>
  <c r="U763" i="15"/>
  <c r="X763" i="15" s="1"/>
  <c r="R763" i="15"/>
  <c r="AO763" i="15" s="1"/>
  <c r="P763" i="15"/>
  <c r="M763" i="15" s="1"/>
  <c r="O763" i="15"/>
  <c r="N763" i="15"/>
  <c r="H763" i="15"/>
  <c r="G763" i="15"/>
  <c r="D763" i="15"/>
  <c r="BA763" i="15" s="1"/>
  <c r="C763" i="15"/>
  <c r="AM762" i="15"/>
  <c r="AH762" i="15"/>
  <c r="AI762" i="15" s="1"/>
  <c r="W762" i="15"/>
  <c r="Y762" i="15" s="1"/>
  <c r="V762" i="15"/>
  <c r="U762" i="15"/>
  <c r="X762" i="15" s="1"/>
  <c r="R762" i="15"/>
  <c r="P762" i="15"/>
  <c r="M762" i="15" s="1"/>
  <c r="O762" i="15"/>
  <c r="N762" i="15"/>
  <c r="H762" i="15"/>
  <c r="G762" i="15"/>
  <c r="D762" i="15"/>
  <c r="BA762" i="15" s="1"/>
  <c r="C762" i="15"/>
  <c r="AM761" i="15"/>
  <c r="AH761" i="15"/>
  <c r="AI761" i="15" s="1"/>
  <c r="W761" i="15"/>
  <c r="Y761" i="15" s="1"/>
  <c r="V761" i="15"/>
  <c r="U761" i="15"/>
  <c r="X761" i="15" s="1"/>
  <c r="R761" i="15"/>
  <c r="P761" i="15"/>
  <c r="O761" i="15"/>
  <c r="N761" i="15"/>
  <c r="H761" i="15"/>
  <c r="G761" i="15"/>
  <c r="D761" i="15"/>
  <c r="BA761" i="15" s="1"/>
  <c r="C761" i="15"/>
  <c r="AM760" i="15"/>
  <c r="AH760" i="15"/>
  <c r="AI760" i="15" s="1"/>
  <c r="W760" i="15"/>
  <c r="Y760" i="15" s="1"/>
  <c r="V760" i="15"/>
  <c r="U760" i="15"/>
  <c r="X760" i="15" s="1"/>
  <c r="R760" i="15"/>
  <c r="AO760" i="15" s="1"/>
  <c r="P760" i="15"/>
  <c r="AV760" i="15" s="1"/>
  <c r="O760" i="15"/>
  <c r="AU760" i="15" s="1"/>
  <c r="N760" i="15"/>
  <c r="H760" i="15"/>
  <c r="G760" i="15"/>
  <c r="D760" i="15"/>
  <c r="BA760" i="15" s="1"/>
  <c r="C760" i="15"/>
  <c r="AM759" i="15"/>
  <c r="AH759" i="15"/>
  <c r="AI759" i="15" s="1"/>
  <c r="W759" i="15"/>
  <c r="Y759" i="15" s="1"/>
  <c r="V759" i="15"/>
  <c r="U759" i="15"/>
  <c r="X759" i="15" s="1"/>
  <c r="R759" i="15"/>
  <c r="P759" i="15"/>
  <c r="M759" i="15" s="1"/>
  <c r="O759" i="15"/>
  <c r="AU759" i="15" s="1"/>
  <c r="N759" i="15"/>
  <c r="H759" i="15"/>
  <c r="G759" i="15"/>
  <c r="D759" i="15"/>
  <c r="BA759" i="15" s="1"/>
  <c r="C759" i="15"/>
  <c r="AM758" i="15"/>
  <c r="AH758" i="15"/>
  <c r="AI758" i="15" s="1"/>
  <c r="W758" i="15"/>
  <c r="Y758" i="15" s="1"/>
  <c r="V758" i="15"/>
  <c r="U758" i="15"/>
  <c r="X758" i="15" s="1"/>
  <c r="R758" i="15"/>
  <c r="AO758" i="15" s="1"/>
  <c r="P758" i="15"/>
  <c r="M758" i="15" s="1"/>
  <c r="O758" i="15"/>
  <c r="N758" i="15"/>
  <c r="H758" i="15"/>
  <c r="AQ758" i="15" s="1"/>
  <c r="G758" i="15"/>
  <c r="D758" i="15"/>
  <c r="BA758" i="15" s="1"/>
  <c r="C758" i="15"/>
  <c r="AM757" i="15"/>
  <c r="AH757" i="15"/>
  <c r="AI757" i="15" s="1"/>
  <c r="W757" i="15"/>
  <c r="Y757" i="15" s="1"/>
  <c r="V757" i="15"/>
  <c r="U757" i="15"/>
  <c r="X757" i="15" s="1"/>
  <c r="R757" i="15"/>
  <c r="AO757" i="15" s="1"/>
  <c r="P757" i="15"/>
  <c r="M757" i="15" s="1"/>
  <c r="O757" i="15"/>
  <c r="N757" i="15"/>
  <c r="H757" i="15"/>
  <c r="G757" i="15"/>
  <c r="D757" i="15"/>
  <c r="BA757" i="15" s="1"/>
  <c r="C757" i="15"/>
  <c r="AM756" i="15"/>
  <c r="AH756" i="15"/>
  <c r="AI756" i="15" s="1"/>
  <c r="W756" i="15"/>
  <c r="Y756" i="15" s="1"/>
  <c r="V756" i="15"/>
  <c r="U756" i="15"/>
  <c r="X756" i="15" s="1"/>
  <c r="R756" i="15"/>
  <c r="P756" i="15"/>
  <c r="O756" i="15"/>
  <c r="N756" i="15"/>
  <c r="H756" i="15"/>
  <c r="G756" i="15"/>
  <c r="D756" i="15"/>
  <c r="BA756" i="15" s="1"/>
  <c r="C756" i="15"/>
  <c r="AM755" i="15"/>
  <c r="AH755" i="15"/>
  <c r="AI755" i="15" s="1"/>
  <c r="W755" i="15"/>
  <c r="Y755" i="15" s="1"/>
  <c r="V755" i="15"/>
  <c r="U755" i="15"/>
  <c r="X755" i="15" s="1"/>
  <c r="R755" i="15"/>
  <c r="AO755" i="15" s="1"/>
  <c r="P755" i="15"/>
  <c r="O755" i="15"/>
  <c r="N755" i="15"/>
  <c r="H755" i="15"/>
  <c r="G755" i="15"/>
  <c r="D755" i="15"/>
  <c r="BA755" i="15" s="1"/>
  <c r="C755" i="15"/>
  <c r="AM754" i="15"/>
  <c r="AH754" i="15"/>
  <c r="AI754" i="15" s="1"/>
  <c r="W754" i="15"/>
  <c r="Y754" i="15" s="1"/>
  <c r="V754" i="15"/>
  <c r="U754" i="15"/>
  <c r="X754" i="15" s="1"/>
  <c r="R754" i="15"/>
  <c r="P754" i="15"/>
  <c r="AV754" i="15" s="1"/>
  <c r="O754" i="15"/>
  <c r="N754" i="15"/>
  <c r="H754" i="15"/>
  <c r="G754" i="15"/>
  <c r="D754" i="15"/>
  <c r="BA754" i="15" s="1"/>
  <c r="C754" i="15"/>
  <c r="AM753" i="15"/>
  <c r="AH753" i="15"/>
  <c r="AI753" i="15" s="1"/>
  <c r="W753" i="15"/>
  <c r="Y753" i="15" s="1"/>
  <c r="V753" i="15"/>
  <c r="U753" i="15"/>
  <c r="X753" i="15" s="1"/>
  <c r="R753" i="15"/>
  <c r="P753" i="15"/>
  <c r="O753" i="15"/>
  <c r="N753" i="15"/>
  <c r="H753" i="15"/>
  <c r="AQ753" i="15" s="1"/>
  <c r="G753" i="15"/>
  <c r="D753" i="15"/>
  <c r="BA753" i="15" s="1"/>
  <c r="C753" i="15"/>
  <c r="AM752" i="15"/>
  <c r="AH752" i="15"/>
  <c r="AI752" i="15" s="1"/>
  <c r="W752" i="15"/>
  <c r="Y752" i="15" s="1"/>
  <c r="V752" i="15"/>
  <c r="U752" i="15"/>
  <c r="X752" i="15" s="1"/>
  <c r="R752" i="15"/>
  <c r="AO752" i="15" s="1"/>
  <c r="P752" i="15"/>
  <c r="M752" i="15" s="1"/>
  <c r="O752" i="15"/>
  <c r="N752" i="15"/>
  <c r="H752" i="15"/>
  <c r="G752" i="15"/>
  <c r="D752" i="15"/>
  <c r="BA752" i="15" s="1"/>
  <c r="C752" i="15"/>
  <c r="AM751" i="15"/>
  <c r="AH751" i="15"/>
  <c r="AI751" i="15" s="1"/>
  <c r="W751" i="15"/>
  <c r="Y751" i="15" s="1"/>
  <c r="V751" i="15"/>
  <c r="U751" i="15"/>
  <c r="X751" i="15" s="1"/>
  <c r="R751" i="15"/>
  <c r="AO751" i="15" s="1"/>
  <c r="P751" i="15"/>
  <c r="O751" i="15"/>
  <c r="AU751" i="15" s="1"/>
  <c r="N751" i="15"/>
  <c r="H751" i="15"/>
  <c r="G751" i="15"/>
  <c r="D751" i="15"/>
  <c r="BA751" i="15" s="1"/>
  <c r="C751" i="15"/>
  <c r="AM750" i="15"/>
  <c r="AH750" i="15"/>
  <c r="AI750" i="15" s="1"/>
  <c r="W750" i="15"/>
  <c r="Y750" i="15" s="1"/>
  <c r="V750" i="15"/>
  <c r="U750" i="15"/>
  <c r="X750" i="15" s="1"/>
  <c r="R750" i="15"/>
  <c r="P750" i="15"/>
  <c r="M750" i="15" s="1"/>
  <c r="O750" i="15"/>
  <c r="N750" i="15"/>
  <c r="H750" i="15"/>
  <c r="G750" i="15"/>
  <c r="D750" i="15"/>
  <c r="BA750" i="15" s="1"/>
  <c r="C750" i="15"/>
  <c r="AM749" i="15"/>
  <c r="AH749" i="15"/>
  <c r="AI749" i="15" s="1"/>
  <c r="W749" i="15"/>
  <c r="Y749" i="15" s="1"/>
  <c r="V749" i="15"/>
  <c r="U749" i="15"/>
  <c r="X749" i="15" s="1"/>
  <c r="R749" i="15"/>
  <c r="AO749" i="15" s="1"/>
  <c r="P749" i="15"/>
  <c r="M749" i="15" s="1"/>
  <c r="O749" i="15"/>
  <c r="N749" i="15"/>
  <c r="H749" i="15"/>
  <c r="G749" i="15"/>
  <c r="D749" i="15"/>
  <c r="BA749" i="15" s="1"/>
  <c r="C749" i="15"/>
  <c r="AM748" i="15"/>
  <c r="AH748" i="15"/>
  <c r="AI748" i="15" s="1"/>
  <c r="W748" i="15"/>
  <c r="Y748" i="15" s="1"/>
  <c r="V748" i="15"/>
  <c r="U748" i="15"/>
  <c r="X748" i="15" s="1"/>
  <c r="R748" i="15"/>
  <c r="AO748" i="15" s="1"/>
  <c r="P748" i="15"/>
  <c r="AV748" i="15" s="1"/>
  <c r="O748" i="15"/>
  <c r="AU748" i="15" s="1"/>
  <c r="N748" i="15"/>
  <c r="H748" i="15"/>
  <c r="Q748" i="15" s="1"/>
  <c r="AP748" i="15" s="1"/>
  <c r="G748" i="15"/>
  <c r="D748" i="15"/>
  <c r="BA748" i="15" s="1"/>
  <c r="C748" i="15"/>
  <c r="AM747" i="15"/>
  <c r="AH747" i="15"/>
  <c r="AI747" i="15" s="1"/>
  <c r="W747" i="15"/>
  <c r="Y747" i="15" s="1"/>
  <c r="V747" i="15"/>
  <c r="U747" i="15"/>
  <c r="X747" i="15" s="1"/>
  <c r="R747" i="15"/>
  <c r="P747" i="15"/>
  <c r="M747" i="15" s="1"/>
  <c r="O747" i="15"/>
  <c r="N747" i="15"/>
  <c r="H747" i="15"/>
  <c r="G747" i="15"/>
  <c r="D747" i="15"/>
  <c r="BA747" i="15" s="1"/>
  <c r="C747" i="15"/>
  <c r="AM746" i="15"/>
  <c r="AH746" i="15"/>
  <c r="AI746" i="15" s="1"/>
  <c r="W746" i="15"/>
  <c r="Y746" i="15" s="1"/>
  <c r="V746" i="15"/>
  <c r="U746" i="15"/>
  <c r="X746" i="15" s="1"/>
  <c r="R746" i="15"/>
  <c r="P746" i="15"/>
  <c r="M746" i="15" s="1"/>
  <c r="O746" i="15"/>
  <c r="N746" i="15"/>
  <c r="H746" i="15"/>
  <c r="G746" i="15"/>
  <c r="D746" i="15"/>
  <c r="BA746" i="15" s="1"/>
  <c r="C746" i="15"/>
  <c r="AM745" i="15"/>
  <c r="AH745" i="15"/>
  <c r="AI745" i="15" s="1"/>
  <c r="W745" i="15"/>
  <c r="Y745" i="15" s="1"/>
  <c r="V745" i="15"/>
  <c r="U745" i="15"/>
  <c r="X745" i="15" s="1"/>
  <c r="R745" i="15"/>
  <c r="AO745" i="15" s="1"/>
  <c r="P745" i="15"/>
  <c r="M745" i="15" s="1"/>
  <c r="O745" i="15"/>
  <c r="N745" i="15"/>
  <c r="H745" i="15"/>
  <c r="G745" i="15"/>
  <c r="D745" i="15"/>
  <c r="BA745" i="15" s="1"/>
  <c r="C745" i="15"/>
  <c r="AM744" i="15"/>
  <c r="AH744" i="15"/>
  <c r="AI744" i="15" s="1"/>
  <c r="W744" i="15"/>
  <c r="Y744" i="15" s="1"/>
  <c r="V744" i="15"/>
  <c r="U744" i="15"/>
  <c r="X744" i="15" s="1"/>
  <c r="R744" i="15"/>
  <c r="AO744" i="15" s="1"/>
  <c r="P744" i="15"/>
  <c r="M744" i="15" s="1"/>
  <c r="O744" i="15"/>
  <c r="AU744" i="15" s="1"/>
  <c r="N744" i="15"/>
  <c r="H744" i="15"/>
  <c r="G744" i="15"/>
  <c r="D744" i="15"/>
  <c r="BA744" i="15" s="1"/>
  <c r="C744" i="15"/>
  <c r="AM743" i="15"/>
  <c r="AI743" i="15"/>
  <c r="AH743" i="15"/>
  <c r="W743" i="15"/>
  <c r="Y743" i="15" s="1"/>
  <c r="V743" i="15"/>
  <c r="U743" i="15"/>
  <c r="X743" i="15" s="1"/>
  <c r="R743" i="15"/>
  <c r="P743" i="15"/>
  <c r="M743" i="15" s="1"/>
  <c r="O743" i="15"/>
  <c r="N743" i="15"/>
  <c r="H743" i="15"/>
  <c r="G743" i="15"/>
  <c r="D743" i="15"/>
  <c r="BA743" i="15" s="1"/>
  <c r="C743" i="15"/>
  <c r="AM742" i="15"/>
  <c r="AH742" i="15"/>
  <c r="AI742" i="15" s="1"/>
  <c r="W742" i="15"/>
  <c r="Y742" i="15" s="1"/>
  <c r="V742" i="15"/>
  <c r="U742" i="15"/>
  <c r="X742" i="15" s="1"/>
  <c r="R742" i="15"/>
  <c r="AO742" i="15" s="1"/>
  <c r="P742" i="15"/>
  <c r="M742" i="15" s="1"/>
  <c r="O742" i="15"/>
  <c r="N742" i="15"/>
  <c r="H742" i="15"/>
  <c r="AQ742" i="15" s="1"/>
  <c r="G742" i="15"/>
  <c r="D742" i="15"/>
  <c r="BA742" i="15" s="1"/>
  <c r="C742" i="15"/>
  <c r="AM741" i="15"/>
  <c r="AH741" i="15"/>
  <c r="AI741" i="15" s="1"/>
  <c r="W741" i="15"/>
  <c r="Y741" i="15" s="1"/>
  <c r="V741" i="15"/>
  <c r="U741" i="15"/>
  <c r="X741" i="15" s="1"/>
  <c r="R741" i="15"/>
  <c r="AO741" i="15" s="1"/>
  <c r="P741" i="15"/>
  <c r="M741" i="15" s="1"/>
  <c r="O741" i="15"/>
  <c r="N741" i="15"/>
  <c r="H741" i="15"/>
  <c r="G741" i="15"/>
  <c r="D741" i="15"/>
  <c r="BA741" i="15" s="1"/>
  <c r="C741" i="15"/>
  <c r="AM740" i="15"/>
  <c r="AI740" i="15"/>
  <c r="AH740" i="15"/>
  <c r="W740" i="15"/>
  <c r="Y740" i="15" s="1"/>
  <c r="V740" i="15"/>
  <c r="U740" i="15"/>
  <c r="X740" i="15" s="1"/>
  <c r="R740" i="15"/>
  <c r="AO740" i="15" s="1"/>
  <c r="P740" i="15"/>
  <c r="AV740" i="15" s="1"/>
  <c r="O740" i="15"/>
  <c r="AU740" i="15" s="1"/>
  <c r="N740" i="15"/>
  <c r="H740" i="15"/>
  <c r="G740" i="15"/>
  <c r="D740" i="15"/>
  <c r="BA740" i="15" s="1"/>
  <c r="C740" i="15"/>
  <c r="AM739" i="15"/>
  <c r="AH739" i="15"/>
  <c r="AI739" i="15" s="1"/>
  <c r="W739" i="15"/>
  <c r="Y739" i="15" s="1"/>
  <c r="V739" i="15"/>
  <c r="U739" i="15"/>
  <c r="X739" i="15" s="1"/>
  <c r="R739" i="15"/>
  <c r="AO739" i="15" s="1"/>
  <c r="P739" i="15"/>
  <c r="M739" i="15" s="1"/>
  <c r="O739" i="15"/>
  <c r="N739" i="15"/>
  <c r="H739" i="15"/>
  <c r="Q739" i="15" s="1"/>
  <c r="AP739" i="15" s="1"/>
  <c r="G739" i="15"/>
  <c r="D739" i="15"/>
  <c r="BA739" i="15" s="1"/>
  <c r="C739" i="15"/>
  <c r="AM738" i="15"/>
  <c r="AH738" i="15"/>
  <c r="AI738" i="15" s="1"/>
  <c r="W738" i="15"/>
  <c r="Y738" i="15" s="1"/>
  <c r="V738" i="15"/>
  <c r="U738" i="15"/>
  <c r="X738" i="15" s="1"/>
  <c r="R738" i="15"/>
  <c r="P738" i="15"/>
  <c r="O738" i="15"/>
  <c r="N738" i="15"/>
  <c r="H738" i="15"/>
  <c r="G738" i="15"/>
  <c r="D738" i="15"/>
  <c r="BA738" i="15" s="1"/>
  <c r="C738" i="15"/>
  <c r="AM737" i="15"/>
  <c r="AH737" i="15"/>
  <c r="AI737" i="15" s="1"/>
  <c r="W737" i="15"/>
  <c r="Y737" i="15" s="1"/>
  <c r="V737" i="15"/>
  <c r="U737" i="15"/>
  <c r="X737" i="15" s="1"/>
  <c r="R737" i="15"/>
  <c r="AO737" i="15" s="1"/>
  <c r="P737" i="15"/>
  <c r="M737" i="15" s="1"/>
  <c r="O737" i="15"/>
  <c r="N737" i="15"/>
  <c r="H737" i="15"/>
  <c r="G737" i="15"/>
  <c r="D737" i="15"/>
  <c r="BA737" i="15" s="1"/>
  <c r="C737" i="15"/>
  <c r="AM736" i="15"/>
  <c r="AH736" i="15"/>
  <c r="AI736" i="15" s="1"/>
  <c r="W736" i="15"/>
  <c r="Y736" i="15" s="1"/>
  <c r="V736" i="15"/>
  <c r="U736" i="15"/>
  <c r="X736" i="15" s="1"/>
  <c r="R736" i="15"/>
  <c r="AO736" i="15" s="1"/>
  <c r="P736" i="15"/>
  <c r="M736" i="15" s="1"/>
  <c r="O736" i="15"/>
  <c r="N736" i="15"/>
  <c r="H736" i="15"/>
  <c r="G736" i="15"/>
  <c r="D736" i="15"/>
  <c r="BA736" i="15" s="1"/>
  <c r="C736" i="15"/>
  <c r="AM735" i="15"/>
  <c r="AH735" i="15"/>
  <c r="AI735" i="15" s="1"/>
  <c r="W735" i="15"/>
  <c r="Y735" i="15" s="1"/>
  <c r="V735" i="15"/>
  <c r="U735" i="15"/>
  <c r="X735" i="15" s="1"/>
  <c r="R735" i="15"/>
  <c r="AO735" i="15" s="1"/>
  <c r="P735" i="15"/>
  <c r="O735" i="15"/>
  <c r="N735" i="15"/>
  <c r="H735" i="15"/>
  <c r="G735" i="15"/>
  <c r="D735" i="15"/>
  <c r="BA735" i="15" s="1"/>
  <c r="C735" i="15"/>
  <c r="AM734" i="15"/>
  <c r="AH734" i="15"/>
  <c r="AI734" i="15" s="1"/>
  <c r="Y734" i="15"/>
  <c r="W734" i="15"/>
  <c r="V734" i="15"/>
  <c r="U734" i="15"/>
  <c r="X734" i="15" s="1"/>
  <c r="R734" i="15"/>
  <c r="P734" i="15"/>
  <c r="M734" i="15" s="1"/>
  <c r="O734" i="15"/>
  <c r="AU734" i="15" s="1"/>
  <c r="N734" i="15"/>
  <c r="H734" i="15"/>
  <c r="G734" i="15"/>
  <c r="D734" i="15"/>
  <c r="BA734" i="15" s="1"/>
  <c r="C734" i="15"/>
  <c r="AM733" i="15"/>
  <c r="AH733" i="15"/>
  <c r="AI733" i="15" s="1"/>
  <c r="W733" i="15"/>
  <c r="Y733" i="15" s="1"/>
  <c r="V733" i="15"/>
  <c r="U733" i="15"/>
  <c r="X733" i="15" s="1"/>
  <c r="R733" i="15"/>
  <c r="AO733" i="15" s="1"/>
  <c r="P733" i="15"/>
  <c r="O733" i="15"/>
  <c r="N733" i="15"/>
  <c r="H733" i="15"/>
  <c r="G733" i="15"/>
  <c r="D733" i="15"/>
  <c r="BA733" i="15" s="1"/>
  <c r="C733" i="15"/>
  <c r="AM732" i="15"/>
  <c r="AH732" i="15"/>
  <c r="AI732" i="15" s="1"/>
  <c r="W732" i="15"/>
  <c r="Y732" i="15" s="1"/>
  <c r="V732" i="15"/>
  <c r="U732" i="15"/>
  <c r="X732" i="15" s="1"/>
  <c r="R732" i="15"/>
  <c r="AO732" i="15" s="1"/>
  <c r="Q732" i="15"/>
  <c r="AP732" i="15" s="1"/>
  <c r="P732" i="15"/>
  <c r="O732" i="15"/>
  <c r="N732" i="15"/>
  <c r="H732" i="15"/>
  <c r="G732" i="15"/>
  <c r="D732" i="15"/>
  <c r="BA732" i="15" s="1"/>
  <c r="C732" i="15"/>
  <c r="AM731" i="15"/>
  <c r="AH731" i="15"/>
  <c r="AI731" i="15" s="1"/>
  <c r="W731" i="15"/>
  <c r="Y731" i="15" s="1"/>
  <c r="V731" i="15"/>
  <c r="U731" i="15"/>
  <c r="X731" i="15" s="1"/>
  <c r="R731" i="15"/>
  <c r="AO731" i="15" s="1"/>
  <c r="P731" i="15"/>
  <c r="M731" i="15" s="1"/>
  <c r="O731" i="15"/>
  <c r="N731" i="15"/>
  <c r="H731" i="15"/>
  <c r="G731" i="15"/>
  <c r="D731" i="15"/>
  <c r="BA731" i="15" s="1"/>
  <c r="C731" i="15"/>
  <c r="AM730" i="15"/>
  <c r="AH730" i="15"/>
  <c r="AI730" i="15" s="1"/>
  <c r="W730" i="15"/>
  <c r="Y730" i="15" s="1"/>
  <c r="V730" i="15"/>
  <c r="U730" i="15"/>
  <c r="X730" i="15" s="1"/>
  <c r="R730" i="15"/>
  <c r="P730" i="15"/>
  <c r="M730" i="15" s="1"/>
  <c r="O730" i="15"/>
  <c r="N730" i="15"/>
  <c r="H730" i="15"/>
  <c r="G730" i="15"/>
  <c r="D730" i="15"/>
  <c r="BA730" i="15" s="1"/>
  <c r="C730" i="15"/>
  <c r="AM729" i="15"/>
  <c r="AH729" i="15"/>
  <c r="AI729" i="15" s="1"/>
  <c r="W729" i="15"/>
  <c r="Y729" i="15" s="1"/>
  <c r="V729" i="15"/>
  <c r="U729" i="15"/>
  <c r="X729" i="15" s="1"/>
  <c r="R729" i="15"/>
  <c r="P729" i="15"/>
  <c r="O729" i="15"/>
  <c r="N729" i="15"/>
  <c r="H729" i="15"/>
  <c r="G729" i="15"/>
  <c r="D729" i="15"/>
  <c r="BA729" i="15" s="1"/>
  <c r="C729" i="15"/>
  <c r="AM728" i="15"/>
  <c r="AH728" i="15"/>
  <c r="AI728" i="15" s="1"/>
  <c r="W728" i="15"/>
  <c r="Y728" i="15" s="1"/>
  <c r="V728" i="15"/>
  <c r="U728" i="15"/>
  <c r="X728" i="15" s="1"/>
  <c r="R728" i="15"/>
  <c r="P728" i="15"/>
  <c r="AV728" i="15" s="1"/>
  <c r="O728" i="15"/>
  <c r="AU728" i="15" s="1"/>
  <c r="N728" i="15"/>
  <c r="H728" i="15"/>
  <c r="AQ728" i="15" s="1"/>
  <c r="AY728" i="15" s="1"/>
  <c r="G728" i="15"/>
  <c r="D728" i="15"/>
  <c r="BA728" i="15" s="1"/>
  <c r="C728" i="15"/>
  <c r="BA727" i="15"/>
  <c r="AM727" i="15"/>
  <c r="AH727" i="15"/>
  <c r="AI727" i="15" s="1"/>
  <c r="W727" i="15"/>
  <c r="Y727" i="15" s="1"/>
  <c r="V727" i="15"/>
  <c r="U727" i="15"/>
  <c r="X727" i="15" s="1"/>
  <c r="R727" i="15"/>
  <c r="AO727" i="15" s="1"/>
  <c r="P727" i="15"/>
  <c r="AV727" i="15" s="1"/>
  <c r="O727" i="15"/>
  <c r="N727" i="15"/>
  <c r="H727" i="15"/>
  <c r="G727" i="15"/>
  <c r="D727" i="15"/>
  <c r="C727" i="15"/>
  <c r="AM726" i="15"/>
  <c r="AH726" i="15"/>
  <c r="AI726" i="15" s="1"/>
  <c r="W726" i="15"/>
  <c r="Y726" i="15" s="1"/>
  <c r="V726" i="15"/>
  <c r="U726" i="15"/>
  <c r="X726" i="15" s="1"/>
  <c r="R726" i="15"/>
  <c r="AO726" i="15" s="1"/>
  <c r="P726" i="15"/>
  <c r="M726" i="15" s="1"/>
  <c r="O726" i="15"/>
  <c r="N726" i="15"/>
  <c r="H726" i="15"/>
  <c r="G726" i="15"/>
  <c r="D726" i="15"/>
  <c r="BA726" i="15" s="1"/>
  <c r="C726" i="15"/>
  <c r="AM725" i="15"/>
  <c r="AH725" i="15"/>
  <c r="AI725" i="15" s="1"/>
  <c r="W725" i="15"/>
  <c r="Y725" i="15" s="1"/>
  <c r="V725" i="15"/>
  <c r="U725" i="15"/>
  <c r="X725" i="15" s="1"/>
  <c r="R725" i="15"/>
  <c r="P725" i="15"/>
  <c r="M725" i="15" s="1"/>
  <c r="O725" i="15"/>
  <c r="AU725" i="15" s="1"/>
  <c r="N725" i="15"/>
  <c r="H725" i="15"/>
  <c r="G725" i="15"/>
  <c r="D725" i="15"/>
  <c r="BA725" i="15" s="1"/>
  <c r="C725" i="15"/>
  <c r="AO724" i="15"/>
  <c r="AM724" i="15"/>
  <c r="AH724" i="15"/>
  <c r="AI724" i="15" s="1"/>
  <c r="W724" i="15"/>
  <c r="Y724" i="15" s="1"/>
  <c r="V724" i="15"/>
  <c r="U724" i="15"/>
  <c r="X724" i="15" s="1"/>
  <c r="R724" i="15"/>
  <c r="P724" i="15"/>
  <c r="M724" i="15" s="1"/>
  <c r="O724" i="15"/>
  <c r="N724" i="15"/>
  <c r="H724" i="15"/>
  <c r="AQ724" i="15" s="1"/>
  <c r="G724" i="15"/>
  <c r="D724" i="15"/>
  <c r="BA724" i="15" s="1"/>
  <c r="C724" i="15"/>
  <c r="AM723" i="15"/>
  <c r="AH723" i="15"/>
  <c r="AI723" i="15" s="1"/>
  <c r="W723" i="15"/>
  <c r="Y723" i="15" s="1"/>
  <c r="V723" i="15"/>
  <c r="U723" i="15"/>
  <c r="X723" i="15" s="1"/>
  <c r="R723" i="15"/>
  <c r="AO723" i="15" s="1"/>
  <c r="P723" i="15"/>
  <c r="M723" i="15" s="1"/>
  <c r="O723" i="15"/>
  <c r="N723" i="15"/>
  <c r="H723" i="15"/>
  <c r="G723" i="15"/>
  <c r="D723" i="15"/>
  <c r="BA723" i="15" s="1"/>
  <c r="C723" i="15"/>
  <c r="AM722" i="15"/>
  <c r="AH722" i="15"/>
  <c r="AI722" i="15" s="1"/>
  <c r="W722" i="15"/>
  <c r="Y722" i="15" s="1"/>
  <c r="V722" i="15"/>
  <c r="U722" i="15"/>
  <c r="X722" i="15" s="1"/>
  <c r="R722" i="15"/>
  <c r="AO722" i="15" s="1"/>
  <c r="P722" i="15"/>
  <c r="AV722" i="15" s="1"/>
  <c r="O722" i="15"/>
  <c r="AU722" i="15" s="1"/>
  <c r="N722" i="15"/>
  <c r="H722" i="15"/>
  <c r="G722" i="15"/>
  <c r="D722" i="15"/>
  <c r="BA722" i="15" s="1"/>
  <c r="C722" i="15"/>
  <c r="AO721" i="15"/>
  <c r="AM721" i="15"/>
  <c r="AH721" i="15"/>
  <c r="AI721" i="15" s="1"/>
  <c r="W721" i="15"/>
  <c r="Y721" i="15" s="1"/>
  <c r="V721" i="15"/>
  <c r="U721" i="15"/>
  <c r="X721" i="15" s="1"/>
  <c r="R721" i="15"/>
  <c r="P721" i="15"/>
  <c r="M721" i="15" s="1"/>
  <c r="O721" i="15"/>
  <c r="N721" i="15"/>
  <c r="H721" i="15"/>
  <c r="G721" i="15"/>
  <c r="D721" i="15"/>
  <c r="BA721" i="15" s="1"/>
  <c r="C721" i="15"/>
  <c r="AM720" i="15"/>
  <c r="AH720" i="15"/>
  <c r="AI720" i="15" s="1"/>
  <c r="W720" i="15"/>
  <c r="Y720" i="15" s="1"/>
  <c r="V720" i="15"/>
  <c r="U720" i="15"/>
  <c r="X720" i="15" s="1"/>
  <c r="R720" i="15"/>
  <c r="P720" i="15"/>
  <c r="O720" i="15"/>
  <c r="N720" i="15"/>
  <c r="H720" i="15"/>
  <c r="G720" i="15"/>
  <c r="D720" i="15"/>
  <c r="BA720" i="15" s="1"/>
  <c r="C720" i="15"/>
  <c r="AM719" i="15"/>
  <c r="AH719" i="15"/>
  <c r="AI719" i="15" s="1"/>
  <c r="W719" i="15"/>
  <c r="Y719" i="15" s="1"/>
  <c r="V719" i="15"/>
  <c r="U719" i="15"/>
  <c r="X719" i="15" s="1"/>
  <c r="R719" i="15"/>
  <c r="AO719" i="15" s="1"/>
  <c r="P719" i="15"/>
  <c r="M719" i="15" s="1"/>
  <c r="O719" i="15"/>
  <c r="N719" i="15"/>
  <c r="H719" i="15"/>
  <c r="G719" i="15"/>
  <c r="D719" i="15"/>
  <c r="BA719" i="15" s="1"/>
  <c r="C719" i="15"/>
  <c r="AM718" i="15"/>
  <c r="AH718" i="15"/>
  <c r="AI718" i="15" s="1"/>
  <c r="Y718" i="15"/>
  <c r="W718" i="15"/>
  <c r="V718" i="15"/>
  <c r="U718" i="15"/>
  <c r="X718" i="15" s="1"/>
  <c r="R718" i="15"/>
  <c r="AO718" i="15" s="1"/>
  <c r="P718" i="15"/>
  <c r="M718" i="15" s="1"/>
  <c r="O718" i="15"/>
  <c r="N718" i="15"/>
  <c r="H718" i="15"/>
  <c r="G718" i="15"/>
  <c r="D718" i="15"/>
  <c r="BA718" i="15" s="1"/>
  <c r="C718" i="15"/>
  <c r="AM717" i="15"/>
  <c r="AH717" i="15"/>
  <c r="AI717" i="15" s="1"/>
  <c r="W717" i="15"/>
  <c r="Y717" i="15" s="1"/>
  <c r="V717" i="15"/>
  <c r="U717" i="15"/>
  <c r="X717" i="15" s="1"/>
  <c r="R717" i="15"/>
  <c r="AO717" i="15" s="1"/>
  <c r="P717" i="15"/>
  <c r="O717" i="15"/>
  <c r="N717" i="15"/>
  <c r="H717" i="15"/>
  <c r="G717" i="15"/>
  <c r="D717" i="15"/>
  <c r="BA717" i="15" s="1"/>
  <c r="C717" i="15"/>
  <c r="AM716" i="15"/>
  <c r="AH716" i="15"/>
  <c r="AI716" i="15" s="1"/>
  <c r="W716" i="15"/>
  <c r="Y716" i="15" s="1"/>
  <c r="V716" i="15"/>
  <c r="U716" i="15"/>
  <c r="X716" i="15" s="1"/>
  <c r="R716" i="15"/>
  <c r="AO716" i="15" s="1"/>
  <c r="P716" i="15"/>
  <c r="O716" i="15"/>
  <c r="N716" i="15"/>
  <c r="H716" i="15"/>
  <c r="G716" i="15"/>
  <c r="D716" i="15"/>
  <c r="BA716" i="15" s="1"/>
  <c r="C716" i="15"/>
  <c r="AM715" i="15"/>
  <c r="AH715" i="15"/>
  <c r="AI715" i="15" s="1"/>
  <c r="W715" i="15"/>
  <c r="Y715" i="15" s="1"/>
  <c r="V715" i="15"/>
  <c r="U715" i="15"/>
  <c r="X715" i="15" s="1"/>
  <c r="R715" i="15"/>
  <c r="P715" i="15"/>
  <c r="M715" i="15" s="1"/>
  <c r="O715" i="15"/>
  <c r="N715" i="15"/>
  <c r="H715" i="15"/>
  <c r="G715" i="15"/>
  <c r="D715" i="15"/>
  <c r="BA715" i="15" s="1"/>
  <c r="C715" i="15"/>
  <c r="AM714" i="15"/>
  <c r="AH714" i="15"/>
  <c r="AI714" i="15" s="1"/>
  <c r="W714" i="15"/>
  <c r="Y714" i="15" s="1"/>
  <c r="V714" i="15"/>
  <c r="U714" i="15"/>
  <c r="X714" i="15" s="1"/>
  <c r="R714" i="15"/>
  <c r="P714" i="15"/>
  <c r="AV714" i="15" s="1"/>
  <c r="O714" i="15"/>
  <c r="AU714" i="15" s="1"/>
  <c r="N714" i="15"/>
  <c r="H714" i="15"/>
  <c r="G714" i="15"/>
  <c r="D714" i="15"/>
  <c r="BA714" i="15" s="1"/>
  <c r="C714" i="15"/>
  <c r="AM713" i="15"/>
  <c r="AH713" i="15"/>
  <c r="AI713" i="15" s="1"/>
  <c r="W713" i="15"/>
  <c r="Y713" i="15" s="1"/>
  <c r="V713" i="15"/>
  <c r="U713" i="15"/>
  <c r="X713" i="15" s="1"/>
  <c r="R713" i="15"/>
  <c r="AO713" i="15" s="1"/>
  <c r="P713" i="15"/>
  <c r="M713" i="15" s="1"/>
  <c r="O713" i="15"/>
  <c r="N713" i="15"/>
  <c r="H713" i="15"/>
  <c r="G713" i="15"/>
  <c r="D713" i="15"/>
  <c r="BA713" i="15" s="1"/>
  <c r="C713" i="15"/>
  <c r="AM712" i="15"/>
  <c r="AH712" i="15"/>
  <c r="AI712" i="15" s="1"/>
  <c r="W712" i="15"/>
  <c r="Y712" i="15" s="1"/>
  <c r="V712" i="15"/>
  <c r="U712" i="15"/>
  <c r="X712" i="15" s="1"/>
  <c r="R712" i="15"/>
  <c r="P712" i="15"/>
  <c r="AV712" i="15" s="1"/>
  <c r="O712" i="15"/>
  <c r="AU712" i="15" s="1"/>
  <c r="N712" i="15"/>
  <c r="H712" i="15"/>
  <c r="G712" i="15"/>
  <c r="D712" i="15"/>
  <c r="BA712" i="15" s="1"/>
  <c r="C712" i="15"/>
  <c r="AM711" i="15"/>
  <c r="AH711" i="15"/>
  <c r="AI711" i="15" s="1"/>
  <c r="W711" i="15"/>
  <c r="Y711" i="15" s="1"/>
  <c r="V711" i="15"/>
  <c r="U711" i="15"/>
  <c r="X711" i="15" s="1"/>
  <c r="R711" i="15"/>
  <c r="AO711" i="15" s="1"/>
  <c r="P711" i="15"/>
  <c r="M711" i="15" s="1"/>
  <c r="O711" i="15"/>
  <c r="N711" i="15"/>
  <c r="H711" i="15"/>
  <c r="G711" i="15"/>
  <c r="D711" i="15"/>
  <c r="BA711" i="15" s="1"/>
  <c r="C711" i="15"/>
  <c r="AM710" i="15"/>
  <c r="AH710" i="15"/>
  <c r="AI710" i="15" s="1"/>
  <c r="W710" i="15"/>
  <c r="Y710" i="15" s="1"/>
  <c r="V710" i="15"/>
  <c r="U710" i="15"/>
  <c r="X710" i="15" s="1"/>
  <c r="R710" i="15"/>
  <c r="AO710" i="15" s="1"/>
  <c r="P710" i="15"/>
  <c r="M710" i="15" s="1"/>
  <c r="O710" i="15"/>
  <c r="N710" i="15"/>
  <c r="H710" i="15"/>
  <c r="G710" i="15"/>
  <c r="D710" i="15"/>
  <c r="BA710" i="15" s="1"/>
  <c r="C710" i="15"/>
  <c r="AM709" i="15"/>
  <c r="AH709" i="15"/>
  <c r="AI709" i="15" s="1"/>
  <c r="W709" i="15"/>
  <c r="Y709" i="15" s="1"/>
  <c r="V709" i="15"/>
  <c r="U709" i="15"/>
  <c r="X709" i="15" s="1"/>
  <c r="R709" i="15"/>
  <c r="P709" i="15"/>
  <c r="M709" i="15" s="1"/>
  <c r="O709" i="15"/>
  <c r="N709" i="15"/>
  <c r="H709" i="15"/>
  <c r="G709" i="15"/>
  <c r="D709" i="15"/>
  <c r="BA709" i="15" s="1"/>
  <c r="C709" i="15"/>
  <c r="AM708" i="15"/>
  <c r="AH708" i="15"/>
  <c r="AI708" i="15" s="1"/>
  <c r="W708" i="15"/>
  <c r="Y708" i="15" s="1"/>
  <c r="V708" i="15"/>
  <c r="U708" i="15"/>
  <c r="X708" i="15" s="1"/>
  <c r="R708" i="15"/>
  <c r="P708" i="15"/>
  <c r="M708" i="15" s="1"/>
  <c r="O708" i="15"/>
  <c r="N708" i="15"/>
  <c r="H708" i="15"/>
  <c r="G708" i="15"/>
  <c r="D708" i="15"/>
  <c r="BA708" i="15" s="1"/>
  <c r="C708" i="15"/>
  <c r="AM707" i="15"/>
  <c r="AH707" i="15"/>
  <c r="AI707" i="15" s="1"/>
  <c r="W707" i="15"/>
  <c r="Y707" i="15" s="1"/>
  <c r="V707" i="15"/>
  <c r="U707" i="15"/>
  <c r="X707" i="15" s="1"/>
  <c r="R707" i="15"/>
  <c r="AO707" i="15" s="1"/>
  <c r="P707" i="15"/>
  <c r="M707" i="15" s="1"/>
  <c r="O707" i="15"/>
  <c r="N707" i="15"/>
  <c r="H707" i="15"/>
  <c r="AQ707" i="15" s="1"/>
  <c r="G707" i="15"/>
  <c r="D707" i="15"/>
  <c r="BA707" i="15" s="1"/>
  <c r="C707" i="15"/>
  <c r="AM706" i="15"/>
  <c r="AH706" i="15"/>
  <c r="AI706" i="15" s="1"/>
  <c r="W706" i="15"/>
  <c r="Y706" i="15" s="1"/>
  <c r="V706" i="15"/>
  <c r="U706" i="15"/>
  <c r="X706" i="15" s="1"/>
  <c r="R706" i="15"/>
  <c r="AO706" i="15" s="1"/>
  <c r="P706" i="15"/>
  <c r="M706" i="15" s="1"/>
  <c r="O706" i="15"/>
  <c r="N706" i="15"/>
  <c r="H706" i="15"/>
  <c r="G706" i="15"/>
  <c r="D706" i="15"/>
  <c r="BA706" i="15" s="1"/>
  <c r="C706" i="15"/>
  <c r="AM705" i="15"/>
  <c r="AH705" i="15"/>
  <c r="AI705" i="15" s="1"/>
  <c r="W705" i="15"/>
  <c r="Y705" i="15" s="1"/>
  <c r="V705" i="15"/>
  <c r="U705" i="15"/>
  <c r="X705" i="15" s="1"/>
  <c r="R705" i="15"/>
  <c r="P705" i="15"/>
  <c r="M705" i="15" s="1"/>
  <c r="O705" i="15"/>
  <c r="N705" i="15"/>
  <c r="H705" i="15"/>
  <c r="G705" i="15"/>
  <c r="D705" i="15"/>
  <c r="BA705" i="15" s="1"/>
  <c r="C705" i="15"/>
  <c r="AM704" i="15"/>
  <c r="AH704" i="15"/>
  <c r="AI704" i="15" s="1"/>
  <c r="W704" i="15"/>
  <c r="Y704" i="15" s="1"/>
  <c r="V704" i="15"/>
  <c r="U704" i="15"/>
  <c r="X704" i="15" s="1"/>
  <c r="R704" i="15"/>
  <c r="AO704" i="15" s="1"/>
  <c r="P704" i="15"/>
  <c r="AV704" i="15" s="1"/>
  <c r="O704" i="15"/>
  <c r="AU704" i="15" s="1"/>
  <c r="N704" i="15"/>
  <c r="H704" i="15"/>
  <c r="G704" i="15"/>
  <c r="D704" i="15"/>
  <c r="BA704" i="15" s="1"/>
  <c r="C704" i="15"/>
  <c r="AM703" i="15"/>
  <c r="AH703" i="15"/>
  <c r="AI703" i="15" s="1"/>
  <c r="W703" i="15"/>
  <c r="Y703" i="15" s="1"/>
  <c r="V703" i="15"/>
  <c r="U703" i="15"/>
  <c r="X703" i="15" s="1"/>
  <c r="R703" i="15"/>
  <c r="P703" i="15"/>
  <c r="O703" i="15"/>
  <c r="N703" i="15"/>
  <c r="H703" i="15"/>
  <c r="G703" i="15"/>
  <c r="D703" i="15"/>
  <c r="BA703" i="15" s="1"/>
  <c r="C703" i="15"/>
  <c r="AM702" i="15"/>
  <c r="AH702" i="15"/>
  <c r="AI702" i="15" s="1"/>
  <c r="W702" i="15"/>
  <c r="Y702" i="15" s="1"/>
  <c r="V702" i="15"/>
  <c r="U702" i="15"/>
  <c r="X702" i="15" s="1"/>
  <c r="R702" i="15"/>
  <c r="AO702" i="15" s="1"/>
  <c r="P702" i="15"/>
  <c r="AV702" i="15" s="1"/>
  <c r="O702" i="15"/>
  <c r="AU702" i="15" s="1"/>
  <c r="N702" i="15"/>
  <c r="H702" i="15"/>
  <c r="G702" i="15"/>
  <c r="D702" i="15"/>
  <c r="BA702" i="15" s="1"/>
  <c r="C702" i="15"/>
  <c r="AM701" i="15"/>
  <c r="AH701" i="15"/>
  <c r="AI701" i="15" s="1"/>
  <c r="W701" i="15"/>
  <c r="Y701" i="15" s="1"/>
  <c r="V701" i="15"/>
  <c r="U701" i="15"/>
  <c r="X701" i="15" s="1"/>
  <c r="R701" i="15"/>
  <c r="AO701" i="15" s="1"/>
  <c r="P701" i="15"/>
  <c r="O701" i="15"/>
  <c r="AU701" i="15" s="1"/>
  <c r="N701" i="15"/>
  <c r="H701" i="15"/>
  <c r="G701" i="15"/>
  <c r="D701" i="15"/>
  <c r="BA701" i="15" s="1"/>
  <c r="C701" i="15"/>
  <c r="AM700" i="15"/>
  <c r="AH700" i="15"/>
  <c r="AI700" i="15" s="1"/>
  <c r="W700" i="15"/>
  <c r="Y700" i="15" s="1"/>
  <c r="V700" i="15"/>
  <c r="U700" i="15"/>
  <c r="X700" i="15" s="1"/>
  <c r="R700" i="15"/>
  <c r="AO700" i="15" s="1"/>
  <c r="P700" i="15"/>
  <c r="AV700" i="15" s="1"/>
  <c r="O700" i="15"/>
  <c r="AU700" i="15" s="1"/>
  <c r="N700" i="15"/>
  <c r="H700" i="15"/>
  <c r="G700" i="15"/>
  <c r="D700" i="15"/>
  <c r="BA700" i="15" s="1"/>
  <c r="C700" i="15"/>
  <c r="BA699" i="15"/>
  <c r="AM699" i="15"/>
  <c r="AH699" i="15"/>
  <c r="AI699" i="15" s="1"/>
  <c r="W699" i="15"/>
  <c r="Y699" i="15" s="1"/>
  <c r="V699" i="15"/>
  <c r="U699" i="15"/>
  <c r="X699" i="15" s="1"/>
  <c r="R699" i="15"/>
  <c r="AO699" i="15" s="1"/>
  <c r="P699" i="15"/>
  <c r="M699" i="15" s="1"/>
  <c r="O699" i="15"/>
  <c r="N699" i="15"/>
  <c r="H699" i="15"/>
  <c r="G699" i="15"/>
  <c r="D699" i="15"/>
  <c r="C699" i="15"/>
  <c r="AM698" i="15"/>
  <c r="AH698" i="15"/>
  <c r="AI698" i="15" s="1"/>
  <c r="W698" i="15"/>
  <c r="Y698" i="15" s="1"/>
  <c r="V698" i="15"/>
  <c r="U698" i="15"/>
  <c r="X698" i="15" s="1"/>
  <c r="R698" i="15"/>
  <c r="AO698" i="15" s="1"/>
  <c r="P698" i="15"/>
  <c r="M698" i="15" s="1"/>
  <c r="O698" i="15"/>
  <c r="N698" i="15"/>
  <c r="H698" i="15"/>
  <c r="G698" i="15"/>
  <c r="D698" i="15"/>
  <c r="BA698" i="15" s="1"/>
  <c r="C698" i="15"/>
  <c r="AM697" i="15"/>
  <c r="AH697" i="15"/>
  <c r="AI697" i="15" s="1"/>
  <c r="W697" i="15"/>
  <c r="Y697" i="15" s="1"/>
  <c r="V697" i="15"/>
  <c r="U697" i="15"/>
  <c r="X697" i="15" s="1"/>
  <c r="R697" i="15"/>
  <c r="P697" i="15"/>
  <c r="M697" i="15" s="1"/>
  <c r="O697" i="15"/>
  <c r="N697" i="15"/>
  <c r="H697" i="15"/>
  <c r="G697" i="15"/>
  <c r="D697" i="15"/>
  <c r="BA697" i="15" s="1"/>
  <c r="C697" i="15"/>
  <c r="AM696" i="15"/>
  <c r="AH696" i="15"/>
  <c r="AI696" i="15" s="1"/>
  <c r="W696" i="15"/>
  <c r="Y696" i="15" s="1"/>
  <c r="V696" i="15"/>
  <c r="U696" i="15"/>
  <c r="X696" i="15" s="1"/>
  <c r="R696" i="15"/>
  <c r="P696" i="15"/>
  <c r="M696" i="15" s="1"/>
  <c r="O696" i="15"/>
  <c r="N696" i="15"/>
  <c r="H696" i="15"/>
  <c r="G696" i="15"/>
  <c r="D696" i="15"/>
  <c r="BA696" i="15" s="1"/>
  <c r="C696" i="15"/>
  <c r="AM695" i="15"/>
  <c r="AH695" i="15"/>
  <c r="AI695" i="15" s="1"/>
  <c r="W695" i="15"/>
  <c r="Y695" i="15" s="1"/>
  <c r="V695" i="15"/>
  <c r="U695" i="15"/>
  <c r="X695" i="15" s="1"/>
  <c r="R695" i="15"/>
  <c r="AO695" i="15" s="1"/>
  <c r="P695" i="15"/>
  <c r="M695" i="15" s="1"/>
  <c r="O695" i="15"/>
  <c r="N695" i="15"/>
  <c r="H695" i="15"/>
  <c r="G695" i="15"/>
  <c r="D695" i="15"/>
  <c r="BA695" i="15" s="1"/>
  <c r="C695" i="15"/>
  <c r="AM694" i="15"/>
  <c r="AH694" i="15"/>
  <c r="AI694" i="15" s="1"/>
  <c r="W694" i="15"/>
  <c r="Y694" i="15" s="1"/>
  <c r="V694" i="15"/>
  <c r="U694" i="15"/>
  <c r="X694" i="15" s="1"/>
  <c r="R694" i="15"/>
  <c r="P694" i="15"/>
  <c r="AV694" i="15" s="1"/>
  <c r="O694" i="15"/>
  <c r="AU694" i="15" s="1"/>
  <c r="N694" i="15"/>
  <c r="H694" i="15"/>
  <c r="G694" i="15"/>
  <c r="D694" i="15"/>
  <c r="BA694" i="15" s="1"/>
  <c r="C694" i="15"/>
  <c r="AM693" i="15"/>
  <c r="AH693" i="15"/>
  <c r="AI693" i="15" s="1"/>
  <c r="W693" i="15"/>
  <c r="Y693" i="15" s="1"/>
  <c r="V693" i="15"/>
  <c r="U693" i="15"/>
  <c r="X693" i="15" s="1"/>
  <c r="R693" i="15"/>
  <c r="AO693" i="15" s="1"/>
  <c r="P693" i="15"/>
  <c r="M693" i="15" s="1"/>
  <c r="O693" i="15"/>
  <c r="AU693" i="15" s="1"/>
  <c r="N693" i="15"/>
  <c r="H693" i="15"/>
  <c r="G693" i="15"/>
  <c r="D693" i="15"/>
  <c r="BA693" i="15" s="1"/>
  <c r="C693" i="15"/>
  <c r="AM692" i="15"/>
  <c r="AH692" i="15"/>
  <c r="AI692" i="15" s="1"/>
  <c r="W692" i="15"/>
  <c r="Y692" i="15" s="1"/>
  <c r="V692" i="15"/>
  <c r="U692" i="15"/>
  <c r="X692" i="15" s="1"/>
  <c r="R692" i="15"/>
  <c r="P692" i="15"/>
  <c r="M692" i="15" s="1"/>
  <c r="O692" i="15"/>
  <c r="AU692" i="15" s="1"/>
  <c r="N692" i="15"/>
  <c r="H692" i="15"/>
  <c r="G692" i="15"/>
  <c r="D692" i="15"/>
  <c r="BA692" i="15" s="1"/>
  <c r="C692" i="15"/>
  <c r="AM691" i="15"/>
  <c r="AH691" i="15"/>
  <c r="AI691" i="15" s="1"/>
  <c r="W691" i="15"/>
  <c r="Y691" i="15" s="1"/>
  <c r="V691" i="15"/>
  <c r="U691" i="15"/>
  <c r="X691" i="15" s="1"/>
  <c r="R691" i="15"/>
  <c r="AO691" i="15" s="1"/>
  <c r="P691" i="15"/>
  <c r="M691" i="15" s="1"/>
  <c r="O691" i="15"/>
  <c r="N691" i="15"/>
  <c r="H691" i="15"/>
  <c r="G691" i="15"/>
  <c r="D691" i="15"/>
  <c r="BA691" i="15" s="1"/>
  <c r="C691" i="15"/>
  <c r="AM690" i="15"/>
  <c r="AH690" i="15"/>
  <c r="AI690" i="15" s="1"/>
  <c r="W690" i="15"/>
  <c r="Y690" i="15" s="1"/>
  <c r="V690" i="15"/>
  <c r="U690" i="15"/>
  <c r="X690" i="15" s="1"/>
  <c r="R690" i="15"/>
  <c r="AO690" i="15" s="1"/>
  <c r="P690" i="15"/>
  <c r="O690" i="15"/>
  <c r="N690" i="15"/>
  <c r="H690" i="15"/>
  <c r="G690" i="15"/>
  <c r="D690" i="15"/>
  <c r="BA690" i="15" s="1"/>
  <c r="C690" i="15"/>
  <c r="AM689" i="15"/>
  <c r="AH689" i="15"/>
  <c r="AI689" i="15" s="1"/>
  <c r="W689" i="15"/>
  <c r="Y689" i="15" s="1"/>
  <c r="V689" i="15"/>
  <c r="U689" i="15"/>
  <c r="X689" i="15" s="1"/>
  <c r="R689" i="15"/>
  <c r="P689" i="15"/>
  <c r="O689" i="15"/>
  <c r="N689" i="15"/>
  <c r="H689" i="15"/>
  <c r="G689" i="15"/>
  <c r="D689" i="15"/>
  <c r="BA689" i="15" s="1"/>
  <c r="C689" i="15"/>
  <c r="AM688" i="15"/>
  <c r="AH688" i="15"/>
  <c r="AI688" i="15" s="1"/>
  <c r="W688" i="15"/>
  <c r="Y688" i="15" s="1"/>
  <c r="V688" i="15"/>
  <c r="U688" i="15"/>
  <c r="X688" i="15" s="1"/>
  <c r="R688" i="15"/>
  <c r="AO688" i="15" s="1"/>
  <c r="P688" i="15"/>
  <c r="M688" i="15" s="1"/>
  <c r="O688" i="15"/>
  <c r="N688" i="15"/>
  <c r="H688" i="15"/>
  <c r="G688" i="15"/>
  <c r="D688" i="15"/>
  <c r="BA688" i="15" s="1"/>
  <c r="C688" i="15"/>
  <c r="AM687" i="15"/>
  <c r="AH687" i="15"/>
  <c r="AI687" i="15" s="1"/>
  <c r="W687" i="15"/>
  <c r="Y687" i="15" s="1"/>
  <c r="V687" i="15"/>
  <c r="U687" i="15"/>
  <c r="X687" i="15" s="1"/>
  <c r="R687" i="15"/>
  <c r="AO687" i="15" s="1"/>
  <c r="P687" i="15"/>
  <c r="O687" i="15"/>
  <c r="AU687" i="15" s="1"/>
  <c r="N687" i="15"/>
  <c r="H687" i="15"/>
  <c r="G687" i="15"/>
  <c r="D687" i="15"/>
  <c r="BA687" i="15" s="1"/>
  <c r="C687" i="15"/>
  <c r="BA686" i="15"/>
  <c r="AM686" i="15"/>
  <c r="AH686" i="15"/>
  <c r="AI686" i="15" s="1"/>
  <c r="W686" i="15"/>
  <c r="Y686" i="15" s="1"/>
  <c r="V686" i="15"/>
  <c r="U686" i="15"/>
  <c r="X686" i="15" s="1"/>
  <c r="R686" i="15"/>
  <c r="P686" i="15"/>
  <c r="AV686" i="15" s="1"/>
  <c r="O686" i="15"/>
  <c r="AU686" i="15" s="1"/>
  <c r="N686" i="15"/>
  <c r="H686" i="15"/>
  <c r="G686" i="15"/>
  <c r="D686" i="15"/>
  <c r="C686" i="15"/>
  <c r="AM685" i="15"/>
  <c r="AH685" i="15"/>
  <c r="AI685" i="15" s="1"/>
  <c r="W685" i="15"/>
  <c r="Y685" i="15" s="1"/>
  <c r="V685" i="15"/>
  <c r="U685" i="15"/>
  <c r="X685" i="15" s="1"/>
  <c r="R685" i="15"/>
  <c r="AO685" i="15" s="1"/>
  <c r="P685" i="15"/>
  <c r="M685" i="15" s="1"/>
  <c r="O685" i="15"/>
  <c r="N685" i="15"/>
  <c r="H685" i="15"/>
  <c r="G685" i="15"/>
  <c r="D685" i="15"/>
  <c r="BA685" i="15" s="1"/>
  <c r="C685" i="15"/>
  <c r="AM684" i="15"/>
  <c r="AH684" i="15"/>
  <c r="AI684" i="15" s="1"/>
  <c r="Y684" i="15"/>
  <c r="W684" i="15"/>
  <c r="V684" i="15"/>
  <c r="U684" i="15"/>
  <c r="X684" i="15" s="1"/>
  <c r="R684" i="15"/>
  <c r="AO684" i="15" s="1"/>
  <c r="P684" i="15"/>
  <c r="AV684" i="15" s="1"/>
  <c r="O684" i="15"/>
  <c r="N684" i="15"/>
  <c r="H684" i="15"/>
  <c r="G684" i="15"/>
  <c r="D684" i="15"/>
  <c r="BA684" i="15" s="1"/>
  <c r="C684" i="15"/>
  <c r="AM683" i="15"/>
  <c r="AH683" i="15"/>
  <c r="AI683" i="15" s="1"/>
  <c r="W683" i="15"/>
  <c r="Y683" i="15" s="1"/>
  <c r="V683" i="15"/>
  <c r="U683" i="15"/>
  <c r="X683" i="15" s="1"/>
  <c r="R683" i="15"/>
  <c r="AO683" i="15" s="1"/>
  <c r="P683" i="15"/>
  <c r="AV683" i="15" s="1"/>
  <c r="O683" i="15"/>
  <c r="AU683" i="15" s="1"/>
  <c r="N683" i="15"/>
  <c r="H683" i="15"/>
  <c r="G683" i="15"/>
  <c r="D683" i="15"/>
  <c r="BA683" i="15" s="1"/>
  <c r="C683" i="15"/>
  <c r="AM682" i="15"/>
  <c r="AH682" i="15"/>
  <c r="AI682" i="15" s="1"/>
  <c r="W682" i="15"/>
  <c r="Y682" i="15" s="1"/>
  <c r="V682" i="15"/>
  <c r="U682" i="15"/>
  <c r="X682" i="15" s="1"/>
  <c r="R682" i="15"/>
  <c r="AO682" i="15" s="1"/>
  <c r="P682" i="15"/>
  <c r="M682" i="15" s="1"/>
  <c r="O682" i="15"/>
  <c r="N682" i="15"/>
  <c r="H682" i="15"/>
  <c r="G682" i="15"/>
  <c r="D682" i="15"/>
  <c r="BA682" i="15" s="1"/>
  <c r="C682" i="15"/>
  <c r="AM681" i="15"/>
  <c r="AH681" i="15"/>
  <c r="AI681" i="15" s="1"/>
  <c r="W681" i="15"/>
  <c r="Y681" i="15" s="1"/>
  <c r="V681" i="15"/>
  <c r="U681" i="15"/>
  <c r="X681" i="15" s="1"/>
  <c r="R681" i="15"/>
  <c r="AO681" i="15" s="1"/>
  <c r="P681" i="15"/>
  <c r="M681" i="15" s="1"/>
  <c r="O681" i="15"/>
  <c r="N681" i="15"/>
  <c r="H681" i="15"/>
  <c r="G681" i="15"/>
  <c r="D681" i="15"/>
  <c r="BA681" i="15" s="1"/>
  <c r="C681" i="15"/>
  <c r="AM680" i="15"/>
  <c r="AH680" i="15"/>
  <c r="AI680" i="15" s="1"/>
  <c r="W680" i="15"/>
  <c r="Y680" i="15" s="1"/>
  <c r="V680" i="15"/>
  <c r="U680" i="15"/>
  <c r="X680" i="15" s="1"/>
  <c r="R680" i="15"/>
  <c r="P680" i="15"/>
  <c r="M680" i="15" s="1"/>
  <c r="O680" i="15"/>
  <c r="N680" i="15"/>
  <c r="H680" i="15"/>
  <c r="G680" i="15"/>
  <c r="D680" i="15"/>
  <c r="BA680" i="15" s="1"/>
  <c r="C680" i="15"/>
  <c r="AM679" i="15"/>
  <c r="AH679" i="15"/>
  <c r="AI679" i="15" s="1"/>
  <c r="W679" i="15"/>
  <c r="Y679" i="15" s="1"/>
  <c r="V679" i="15"/>
  <c r="U679" i="15"/>
  <c r="X679" i="15" s="1"/>
  <c r="R679" i="15"/>
  <c r="AO679" i="15" s="1"/>
  <c r="P679" i="15"/>
  <c r="AV679" i="15" s="1"/>
  <c r="O679" i="15"/>
  <c r="AU679" i="15" s="1"/>
  <c r="N679" i="15"/>
  <c r="H679" i="15"/>
  <c r="G679" i="15"/>
  <c r="D679" i="15"/>
  <c r="BA679" i="15" s="1"/>
  <c r="C679" i="15"/>
  <c r="AM678" i="15"/>
  <c r="AH678" i="15"/>
  <c r="AI678" i="15" s="1"/>
  <c r="W678" i="15"/>
  <c r="Y678" i="15" s="1"/>
  <c r="V678" i="15"/>
  <c r="U678" i="15"/>
  <c r="X678" i="15" s="1"/>
  <c r="R678" i="15"/>
  <c r="AQ678" i="15" s="1"/>
  <c r="P678" i="15"/>
  <c r="M678" i="15" s="1"/>
  <c r="O678" i="15"/>
  <c r="AU678" i="15" s="1"/>
  <c r="N678" i="15"/>
  <c r="H678" i="15"/>
  <c r="G678" i="15"/>
  <c r="D678" i="15"/>
  <c r="BA678" i="15" s="1"/>
  <c r="C678" i="15"/>
  <c r="AM677" i="15"/>
  <c r="AH677" i="15"/>
  <c r="AI677" i="15" s="1"/>
  <c r="W677" i="15"/>
  <c r="Y677" i="15" s="1"/>
  <c r="V677" i="15"/>
  <c r="U677" i="15"/>
  <c r="X677" i="15" s="1"/>
  <c r="R677" i="15"/>
  <c r="AO677" i="15" s="1"/>
  <c r="P677" i="15"/>
  <c r="O677" i="15"/>
  <c r="AU677" i="15" s="1"/>
  <c r="N677" i="15"/>
  <c r="H677" i="15"/>
  <c r="G677" i="15"/>
  <c r="D677" i="15"/>
  <c r="BA677" i="15" s="1"/>
  <c r="C677" i="15"/>
  <c r="AM676" i="15"/>
  <c r="AH676" i="15"/>
  <c r="AI676" i="15" s="1"/>
  <c r="W676" i="15"/>
  <c r="Y676" i="15" s="1"/>
  <c r="V676" i="15"/>
  <c r="U676" i="15"/>
  <c r="X676" i="15" s="1"/>
  <c r="R676" i="15"/>
  <c r="P676" i="15"/>
  <c r="O676" i="15"/>
  <c r="N676" i="15"/>
  <c r="H676" i="15"/>
  <c r="G676" i="15"/>
  <c r="D676" i="15"/>
  <c r="BA676" i="15" s="1"/>
  <c r="C676" i="15"/>
  <c r="AM675" i="15"/>
  <c r="AH675" i="15"/>
  <c r="AI675" i="15" s="1"/>
  <c r="W675" i="15"/>
  <c r="Y675" i="15" s="1"/>
  <c r="V675" i="15"/>
  <c r="U675" i="15"/>
  <c r="X675" i="15" s="1"/>
  <c r="R675" i="15"/>
  <c r="AO675" i="15" s="1"/>
  <c r="P675" i="15"/>
  <c r="M675" i="15" s="1"/>
  <c r="O675" i="15"/>
  <c r="N675" i="15"/>
  <c r="H675" i="15"/>
  <c r="G675" i="15"/>
  <c r="D675" i="15"/>
  <c r="BA675" i="15" s="1"/>
  <c r="C675" i="15"/>
  <c r="AM674" i="15"/>
  <c r="AH674" i="15"/>
  <c r="AI674" i="15" s="1"/>
  <c r="W674" i="15"/>
  <c r="Y674" i="15" s="1"/>
  <c r="V674" i="15"/>
  <c r="U674" i="15"/>
  <c r="X674" i="15" s="1"/>
  <c r="R674" i="15"/>
  <c r="AO674" i="15" s="1"/>
  <c r="P674" i="15"/>
  <c r="O674" i="15"/>
  <c r="AU674" i="15" s="1"/>
  <c r="N674" i="15"/>
  <c r="H674" i="15"/>
  <c r="G674" i="15"/>
  <c r="D674" i="15"/>
  <c r="BA674" i="15" s="1"/>
  <c r="C674" i="15"/>
  <c r="AM673" i="15"/>
  <c r="AH673" i="15"/>
  <c r="AI673" i="15" s="1"/>
  <c r="W673" i="15"/>
  <c r="Y673" i="15" s="1"/>
  <c r="V673" i="15"/>
  <c r="U673" i="15"/>
  <c r="X673" i="15" s="1"/>
  <c r="R673" i="15"/>
  <c r="P673" i="15"/>
  <c r="AV673" i="15" s="1"/>
  <c r="O673" i="15"/>
  <c r="AU673" i="15" s="1"/>
  <c r="N673" i="15"/>
  <c r="H673" i="15"/>
  <c r="G673" i="15"/>
  <c r="D673" i="15"/>
  <c r="BA673" i="15" s="1"/>
  <c r="C673" i="15"/>
  <c r="AM672" i="15"/>
  <c r="AH672" i="15"/>
  <c r="AI672" i="15" s="1"/>
  <c r="W672" i="15"/>
  <c r="Y672" i="15" s="1"/>
  <c r="V672" i="15"/>
  <c r="U672" i="15"/>
  <c r="X672" i="15" s="1"/>
  <c r="R672" i="15"/>
  <c r="P672" i="15"/>
  <c r="M672" i="15" s="1"/>
  <c r="O672" i="15"/>
  <c r="N672" i="15"/>
  <c r="H672" i="15"/>
  <c r="G672" i="15"/>
  <c r="D672" i="15"/>
  <c r="BA672" i="15" s="1"/>
  <c r="C672" i="15"/>
  <c r="AO671" i="15"/>
  <c r="AM671" i="15"/>
  <c r="AH671" i="15"/>
  <c r="AI671" i="15" s="1"/>
  <c r="W671" i="15"/>
  <c r="Y671" i="15" s="1"/>
  <c r="V671" i="15"/>
  <c r="U671" i="15"/>
  <c r="X671" i="15" s="1"/>
  <c r="R671" i="15"/>
  <c r="P671" i="15"/>
  <c r="O671" i="15"/>
  <c r="N671" i="15"/>
  <c r="H671" i="15"/>
  <c r="Q671" i="15" s="1"/>
  <c r="AP671" i="15" s="1"/>
  <c r="G671" i="15"/>
  <c r="D671" i="15"/>
  <c r="BA671" i="15" s="1"/>
  <c r="C671" i="15"/>
  <c r="AM670" i="15"/>
  <c r="AH670" i="15"/>
  <c r="AI670" i="15" s="1"/>
  <c r="W670" i="15"/>
  <c r="Y670" i="15" s="1"/>
  <c r="V670" i="15"/>
  <c r="U670" i="15"/>
  <c r="X670" i="15" s="1"/>
  <c r="R670" i="15"/>
  <c r="AO670" i="15" s="1"/>
  <c r="P670" i="15"/>
  <c r="O670" i="15"/>
  <c r="N670" i="15"/>
  <c r="H670" i="15"/>
  <c r="G670" i="15"/>
  <c r="D670" i="15"/>
  <c r="BA670" i="15" s="1"/>
  <c r="C670" i="15"/>
  <c r="AM669" i="15"/>
  <c r="AH669" i="15"/>
  <c r="AI669" i="15" s="1"/>
  <c r="Y669" i="15"/>
  <c r="W669" i="15"/>
  <c r="V669" i="15"/>
  <c r="U669" i="15"/>
  <c r="X669" i="15" s="1"/>
  <c r="R669" i="15"/>
  <c r="AO669" i="15" s="1"/>
  <c r="P669" i="15"/>
  <c r="M669" i="15" s="1"/>
  <c r="O669" i="15"/>
  <c r="N669" i="15"/>
  <c r="H669" i="15"/>
  <c r="G669" i="15"/>
  <c r="D669" i="15"/>
  <c r="BA669" i="15" s="1"/>
  <c r="C669" i="15"/>
  <c r="AM668" i="15"/>
  <c r="AH668" i="15"/>
  <c r="AI668" i="15" s="1"/>
  <c r="W668" i="15"/>
  <c r="Y668" i="15" s="1"/>
  <c r="V668" i="15"/>
  <c r="U668" i="15"/>
  <c r="X668" i="15" s="1"/>
  <c r="R668" i="15"/>
  <c r="P668" i="15"/>
  <c r="M668" i="15" s="1"/>
  <c r="O668" i="15"/>
  <c r="N668" i="15"/>
  <c r="H668" i="15"/>
  <c r="G668" i="15"/>
  <c r="D668" i="15"/>
  <c r="BA668" i="15" s="1"/>
  <c r="C668" i="15"/>
  <c r="BA667" i="15"/>
  <c r="AM667" i="15"/>
  <c r="AH667" i="15"/>
  <c r="AI667" i="15" s="1"/>
  <c r="W667" i="15"/>
  <c r="Y667" i="15" s="1"/>
  <c r="V667" i="15"/>
  <c r="U667" i="15"/>
  <c r="X667" i="15" s="1"/>
  <c r="R667" i="15"/>
  <c r="AO667" i="15" s="1"/>
  <c r="P667" i="15"/>
  <c r="M667" i="15" s="1"/>
  <c r="O667" i="15"/>
  <c r="N667" i="15"/>
  <c r="H667" i="15"/>
  <c r="G667" i="15"/>
  <c r="D667" i="15"/>
  <c r="C667" i="15"/>
  <c r="AM666" i="15"/>
  <c r="AH666" i="15"/>
  <c r="AI666" i="15" s="1"/>
  <c r="W666" i="15"/>
  <c r="Y666" i="15" s="1"/>
  <c r="V666" i="15"/>
  <c r="U666" i="15"/>
  <c r="X666" i="15" s="1"/>
  <c r="R666" i="15"/>
  <c r="AO666" i="15" s="1"/>
  <c r="P666" i="15"/>
  <c r="M666" i="15" s="1"/>
  <c r="O666" i="15"/>
  <c r="N666" i="15"/>
  <c r="H666" i="15"/>
  <c r="G666" i="15"/>
  <c r="D666" i="15"/>
  <c r="BA666" i="15" s="1"/>
  <c r="C666" i="15"/>
  <c r="AM665" i="15"/>
  <c r="AH665" i="15"/>
  <c r="AI665" i="15" s="1"/>
  <c r="W665" i="15"/>
  <c r="Y665" i="15" s="1"/>
  <c r="V665" i="15"/>
  <c r="U665" i="15"/>
  <c r="X665" i="15" s="1"/>
  <c r="R665" i="15"/>
  <c r="AO665" i="15" s="1"/>
  <c r="P665" i="15"/>
  <c r="M665" i="15" s="1"/>
  <c r="O665" i="15"/>
  <c r="N665" i="15"/>
  <c r="H665" i="15"/>
  <c r="G665" i="15"/>
  <c r="D665" i="15"/>
  <c r="BA665" i="15" s="1"/>
  <c r="C665" i="15"/>
  <c r="BA664" i="15"/>
  <c r="AM664" i="15"/>
  <c r="AH664" i="15"/>
  <c r="AI664" i="15" s="1"/>
  <c r="W664" i="15"/>
  <c r="Y664" i="15" s="1"/>
  <c r="V664" i="15"/>
  <c r="U664" i="15"/>
  <c r="X664" i="15" s="1"/>
  <c r="R664" i="15"/>
  <c r="AO664" i="15" s="1"/>
  <c r="P664" i="15"/>
  <c r="M664" i="15" s="1"/>
  <c r="O664" i="15"/>
  <c r="N664" i="15"/>
  <c r="H664" i="15"/>
  <c r="G664" i="15"/>
  <c r="D664" i="15"/>
  <c r="C664" i="15"/>
  <c r="AM663" i="15"/>
  <c r="AH663" i="15"/>
  <c r="AI663" i="15" s="1"/>
  <c r="W663" i="15"/>
  <c r="Y663" i="15" s="1"/>
  <c r="V663" i="15"/>
  <c r="U663" i="15"/>
  <c r="X663" i="15" s="1"/>
  <c r="R663" i="15"/>
  <c r="AO663" i="15" s="1"/>
  <c r="P663" i="15"/>
  <c r="M663" i="15" s="1"/>
  <c r="O663" i="15"/>
  <c r="N663" i="15"/>
  <c r="H663" i="15"/>
  <c r="G663" i="15"/>
  <c r="D663" i="15"/>
  <c r="BA663" i="15" s="1"/>
  <c r="C663" i="15"/>
  <c r="AM662" i="15"/>
  <c r="AH662" i="15"/>
  <c r="AI662" i="15" s="1"/>
  <c r="W662" i="15"/>
  <c r="Y662" i="15" s="1"/>
  <c r="V662" i="15"/>
  <c r="U662" i="15"/>
  <c r="X662" i="15" s="1"/>
  <c r="R662" i="15"/>
  <c r="P662" i="15"/>
  <c r="M662" i="15" s="1"/>
  <c r="O662" i="15"/>
  <c r="N662" i="15"/>
  <c r="H662" i="15"/>
  <c r="G662" i="15"/>
  <c r="D662" i="15"/>
  <c r="BA662" i="15" s="1"/>
  <c r="C662" i="15"/>
  <c r="AM661" i="15"/>
  <c r="AH661" i="15"/>
  <c r="AI661" i="15" s="1"/>
  <c r="W661" i="15"/>
  <c r="Y661" i="15" s="1"/>
  <c r="V661" i="15"/>
  <c r="U661" i="15"/>
  <c r="X661" i="15" s="1"/>
  <c r="R661" i="15"/>
  <c r="AO661" i="15" s="1"/>
  <c r="P661" i="15"/>
  <c r="O661" i="15"/>
  <c r="N661" i="15"/>
  <c r="H661" i="15"/>
  <c r="AQ661" i="15" s="1"/>
  <c r="G661" i="15"/>
  <c r="D661" i="15"/>
  <c r="BA661" i="15" s="1"/>
  <c r="C661" i="15"/>
  <c r="AM660" i="15"/>
  <c r="AH660" i="15"/>
  <c r="AI660" i="15" s="1"/>
  <c r="W660" i="15"/>
  <c r="Y660" i="15" s="1"/>
  <c r="V660" i="15"/>
  <c r="U660" i="15"/>
  <c r="X660" i="15" s="1"/>
  <c r="R660" i="15"/>
  <c r="P660" i="15"/>
  <c r="O660" i="15"/>
  <c r="N660" i="15"/>
  <c r="H660" i="15"/>
  <c r="G660" i="15"/>
  <c r="D660" i="15"/>
  <c r="BA660" i="15" s="1"/>
  <c r="C660" i="15"/>
  <c r="AM659" i="15"/>
  <c r="AH659" i="15"/>
  <c r="AI659" i="15" s="1"/>
  <c r="W659" i="15"/>
  <c r="Y659" i="15" s="1"/>
  <c r="V659" i="15"/>
  <c r="U659" i="15"/>
  <c r="X659" i="15" s="1"/>
  <c r="R659" i="15"/>
  <c r="AO659" i="15" s="1"/>
  <c r="P659" i="15"/>
  <c r="M659" i="15" s="1"/>
  <c r="O659" i="15"/>
  <c r="N659" i="15"/>
  <c r="H659" i="15"/>
  <c r="G659" i="15"/>
  <c r="D659" i="15"/>
  <c r="BA659" i="15" s="1"/>
  <c r="C659" i="15"/>
  <c r="AM658" i="15"/>
  <c r="AH658" i="15"/>
  <c r="AI658" i="15" s="1"/>
  <c r="W658" i="15"/>
  <c r="Y658" i="15" s="1"/>
  <c r="V658" i="15"/>
  <c r="U658" i="15"/>
  <c r="X658" i="15" s="1"/>
  <c r="R658" i="15"/>
  <c r="Q658" i="15" s="1"/>
  <c r="AP658" i="15" s="1"/>
  <c r="P658" i="15"/>
  <c r="M658" i="15" s="1"/>
  <c r="O658" i="15"/>
  <c r="N658" i="15"/>
  <c r="H658" i="15"/>
  <c r="G658" i="15"/>
  <c r="D658" i="15"/>
  <c r="BA658" i="15" s="1"/>
  <c r="C658" i="15"/>
  <c r="AM657" i="15"/>
  <c r="AH657" i="15"/>
  <c r="AI657" i="15" s="1"/>
  <c r="W657" i="15"/>
  <c r="Y657" i="15" s="1"/>
  <c r="V657" i="15"/>
  <c r="U657" i="15"/>
  <c r="X657" i="15" s="1"/>
  <c r="R657" i="15"/>
  <c r="AO657" i="15" s="1"/>
  <c r="P657" i="15"/>
  <c r="M657" i="15" s="1"/>
  <c r="O657" i="15"/>
  <c r="N657" i="15"/>
  <c r="H657" i="15"/>
  <c r="G657" i="15"/>
  <c r="D657" i="15"/>
  <c r="BA657" i="15" s="1"/>
  <c r="C657" i="15"/>
  <c r="AM656" i="15"/>
  <c r="AH656" i="15"/>
  <c r="AI656" i="15" s="1"/>
  <c r="W656" i="15"/>
  <c r="Y656" i="15" s="1"/>
  <c r="V656" i="15"/>
  <c r="U656" i="15"/>
  <c r="X656" i="15" s="1"/>
  <c r="R656" i="15"/>
  <c r="P656" i="15"/>
  <c r="AV656" i="15" s="1"/>
  <c r="O656" i="15"/>
  <c r="AU656" i="15" s="1"/>
  <c r="N656" i="15"/>
  <c r="H656" i="15"/>
  <c r="G656" i="15"/>
  <c r="D656" i="15"/>
  <c r="BA656" i="15" s="1"/>
  <c r="C656" i="15"/>
  <c r="AM655" i="15"/>
  <c r="AH655" i="15"/>
  <c r="AI655" i="15" s="1"/>
  <c r="W655" i="15"/>
  <c r="Y655" i="15" s="1"/>
  <c r="V655" i="15"/>
  <c r="U655" i="15"/>
  <c r="X655" i="15" s="1"/>
  <c r="R655" i="15"/>
  <c r="AO655" i="15" s="1"/>
  <c r="P655" i="15"/>
  <c r="M655" i="15" s="1"/>
  <c r="O655" i="15"/>
  <c r="N655" i="15"/>
  <c r="H655" i="15"/>
  <c r="G655" i="15"/>
  <c r="D655" i="15"/>
  <c r="BA655" i="15" s="1"/>
  <c r="C655" i="15"/>
  <c r="AM654" i="15"/>
  <c r="AH654" i="15"/>
  <c r="AI654" i="15" s="1"/>
  <c r="W654" i="15"/>
  <c r="Y654" i="15" s="1"/>
  <c r="V654" i="15"/>
  <c r="U654" i="15"/>
  <c r="X654" i="15" s="1"/>
  <c r="R654" i="15"/>
  <c r="AO654" i="15" s="1"/>
  <c r="P654" i="15"/>
  <c r="O654" i="15"/>
  <c r="N654" i="15"/>
  <c r="H654" i="15"/>
  <c r="G654" i="15"/>
  <c r="D654" i="15"/>
  <c r="BA654" i="15" s="1"/>
  <c r="C654" i="15"/>
  <c r="AM653" i="15"/>
  <c r="AH653" i="15"/>
  <c r="AI653" i="15" s="1"/>
  <c r="W653" i="15"/>
  <c r="Y653" i="15" s="1"/>
  <c r="V653" i="15"/>
  <c r="U653" i="15"/>
  <c r="X653" i="15" s="1"/>
  <c r="R653" i="15"/>
  <c r="P653" i="15"/>
  <c r="M653" i="15" s="1"/>
  <c r="O653" i="15"/>
  <c r="N653" i="15"/>
  <c r="H653" i="15"/>
  <c r="G653" i="15"/>
  <c r="D653" i="15"/>
  <c r="BA653" i="15" s="1"/>
  <c r="C653" i="15"/>
  <c r="AM652" i="15"/>
  <c r="AH652" i="15"/>
  <c r="AI652" i="15" s="1"/>
  <c r="W652" i="15"/>
  <c r="Y652" i="15" s="1"/>
  <c r="V652" i="15"/>
  <c r="U652" i="15"/>
  <c r="X652" i="15" s="1"/>
  <c r="R652" i="15"/>
  <c r="AO652" i="15" s="1"/>
  <c r="P652" i="15"/>
  <c r="M652" i="15" s="1"/>
  <c r="O652" i="15"/>
  <c r="N652" i="15"/>
  <c r="H652" i="15"/>
  <c r="G652" i="15"/>
  <c r="D652" i="15"/>
  <c r="BA652" i="15" s="1"/>
  <c r="C652" i="15"/>
  <c r="AM651" i="15"/>
  <c r="AI651" i="15"/>
  <c r="AH651" i="15"/>
  <c r="W651" i="15"/>
  <c r="Y651" i="15" s="1"/>
  <c r="V651" i="15"/>
  <c r="U651" i="15"/>
  <c r="X651" i="15" s="1"/>
  <c r="R651" i="15"/>
  <c r="AO651" i="15" s="1"/>
  <c r="P651" i="15"/>
  <c r="O651" i="15"/>
  <c r="N651" i="15"/>
  <c r="H651" i="15"/>
  <c r="G651" i="15"/>
  <c r="D651" i="15"/>
  <c r="BA651" i="15" s="1"/>
  <c r="C651" i="15"/>
  <c r="AM650" i="15"/>
  <c r="AH650" i="15"/>
  <c r="AI650" i="15" s="1"/>
  <c r="W650" i="15"/>
  <c r="Y650" i="15" s="1"/>
  <c r="V650" i="15"/>
  <c r="U650" i="15"/>
  <c r="X650" i="15" s="1"/>
  <c r="R650" i="15"/>
  <c r="AO650" i="15" s="1"/>
  <c r="P650" i="15"/>
  <c r="M650" i="15" s="1"/>
  <c r="O650" i="15"/>
  <c r="N650" i="15"/>
  <c r="H650" i="15"/>
  <c r="G650" i="15"/>
  <c r="D650" i="15"/>
  <c r="BA650" i="15" s="1"/>
  <c r="C650" i="15"/>
  <c r="AM649" i="15"/>
  <c r="AH649" i="15"/>
  <c r="AI649" i="15" s="1"/>
  <c r="W649" i="15"/>
  <c r="Y649" i="15" s="1"/>
  <c r="V649" i="15"/>
  <c r="U649" i="15"/>
  <c r="X649" i="15" s="1"/>
  <c r="R649" i="15"/>
  <c r="AO649" i="15" s="1"/>
  <c r="P649" i="15"/>
  <c r="M649" i="15" s="1"/>
  <c r="O649" i="15"/>
  <c r="N649" i="15"/>
  <c r="H649" i="15"/>
  <c r="G649" i="15"/>
  <c r="D649" i="15"/>
  <c r="BA649" i="15" s="1"/>
  <c r="C649" i="15"/>
  <c r="AM648" i="15"/>
  <c r="AH648" i="15"/>
  <c r="AI648" i="15" s="1"/>
  <c r="W648" i="15"/>
  <c r="Y648" i="15" s="1"/>
  <c r="V648" i="15"/>
  <c r="U648" i="15"/>
  <c r="X648" i="15" s="1"/>
  <c r="R648" i="15"/>
  <c r="AO648" i="15" s="1"/>
  <c r="P648" i="15"/>
  <c r="M648" i="15" s="1"/>
  <c r="O648" i="15"/>
  <c r="N648" i="15"/>
  <c r="H648" i="15"/>
  <c r="G648" i="15"/>
  <c r="D648" i="15"/>
  <c r="BA648" i="15" s="1"/>
  <c r="C648" i="15"/>
  <c r="AM647" i="15"/>
  <c r="AH647" i="15"/>
  <c r="AI647" i="15" s="1"/>
  <c r="W647" i="15"/>
  <c r="Y647" i="15" s="1"/>
  <c r="V647" i="15"/>
  <c r="U647" i="15"/>
  <c r="X647" i="15" s="1"/>
  <c r="R647" i="15"/>
  <c r="AO647" i="15" s="1"/>
  <c r="P647" i="15"/>
  <c r="AV647" i="15" s="1"/>
  <c r="O647" i="15"/>
  <c r="N647" i="15"/>
  <c r="H647" i="15"/>
  <c r="G647" i="15"/>
  <c r="D647" i="15"/>
  <c r="BA647" i="15" s="1"/>
  <c r="C647" i="15"/>
  <c r="AM646" i="15"/>
  <c r="AH646" i="15"/>
  <c r="AI646" i="15" s="1"/>
  <c r="Y646" i="15"/>
  <c r="W646" i="15"/>
  <c r="V646" i="15"/>
  <c r="U646" i="15"/>
  <c r="X646" i="15" s="1"/>
  <c r="R646" i="15"/>
  <c r="P646" i="15"/>
  <c r="AV646" i="15" s="1"/>
  <c r="O646" i="15"/>
  <c r="N646" i="15"/>
  <c r="H646" i="15"/>
  <c r="G646" i="15"/>
  <c r="D646" i="15"/>
  <c r="BA646" i="15" s="1"/>
  <c r="C646" i="15"/>
  <c r="AM645" i="15"/>
  <c r="AH645" i="15"/>
  <c r="AI645" i="15" s="1"/>
  <c r="W645" i="15"/>
  <c r="Y645" i="15" s="1"/>
  <c r="V645" i="15"/>
  <c r="U645" i="15"/>
  <c r="X645" i="15" s="1"/>
  <c r="R645" i="15"/>
  <c r="AO645" i="15" s="1"/>
  <c r="P645" i="15"/>
  <c r="M645" i="15" s="1"/>
  <c r="O645" i="15"/>
  <c r="N645" i="15"/>
  <c r="H645" i="15"/>
  <c r="G645" i="15"/>
  <c r="D645" i="15"/>
  <c r="BA645" i="15" s="1"/>
  <c r="C645" i="15"/>
  <c r="AM644" i="15"/>
  <c r="AH644" i="15"/>
  <c r="AI644" i="15" s="1"/>
  <c r="W644" i="15"/>
  <c r="Y644" i="15" s="1"/>
  <c r="V644" i="15"/>
  <c r="U644" i="15"/>
  <c r="X644" i="15" s="1"/>
  <c r="R644" i="15"/>
  <c r="P644" i="15"/>
  <c r="M644" i="15" s="1"/>
  <c r="O644" i="15"/>
  <c r="N644" i="15"/>
  <c r="H644" i="15"/>
  <c r="G644" i="15"/>
  <c r="D644" i="15"/>
  <c r="BA644" i="15" s="1"/>
  <c r="C644" i="15"/>
  <c r="AM643" i="15"/>
  <c r="AH643" i="15"/>
  <c r="AI643" i="15" s="1"/>
  <c r="W643" i="15"/>
  <c r="Y643" i="15" s="1"/>
  <c r="V643" i="15"/>
  <c r="U643" i="15"/>
  <c r="X643" i="15" s="1"/>
  <c r="R643" i="15"/>
  <c r="AO643" i="15" s="1"/>
  <c r="P643" i="15"/>
  <c r="M643" i="15" s="1"/>
  <c r="O643" i="15"/>
  <c r="AU643" i="15" s="1"/>
  <c r="N643" i="15"/>
  <c r="H643" i="15"/>
  <c r="G643" i="15"/>
  <c r="D643" i="15"/>
  <c r="BA643" i="15" s="1"/>
  <c r="C643" i="15"/>
  <c r="AM642" i="15"/>
  <c r="AI642" i="15"/>
  <c r="AH642" i="15"/>
  <c r="W642" i="15"/>
  <c r="Y642" i="15" s="1"/>
  <c r="V642" i="15"/>
  <c r="U642" i="15"/>
  <c r="X642" i="15" s="1"/>
  <c r="R642" i="15"/>
  <c r="P642" i="15"/>
  <c r="AV642" i="15" s="1"/>
  <c r="O642" i="15"/>
  <c r="AU642" i="15" s="1"/>
  <c r="N642" i="15"/>
  <c r="H642" i="15"/>
  <c r="G642" i="15"/>
  <c r="D642" i="15"/>
  <c r="BA642" i="15" s="1"/>
  <c r="C642" i="15"/>
  <c r="AM641" i="15"/>
  <c r="AH641" i="15"/>
  <c r="AI641" i="15" s="1"/>
  <c r="W641" i="15"/>
  <c r="Y641" i="15" s="1"/>
  <c r="V641" i="15"/>
  <c r="U641" i="15"/>
  <c r="X641" i="15" s="1"/>
  <c r="R641" i="15"/>
  <c r="AO641" i="15" s="1"/>
  <c r="P641" i="15"/>
  <c r="M641" i="15" s="1"/>
  <c r="O641" i="15"/>
  <c r="N641" i="15"/>
  <c r="H641" i="15"/>
  <c r="G641" i="15"/>
  <c r="D641" i="15"/>
  <c r="BA641" i="15" s="1"/>
  <c r="C641" i="15"/>
  <c r="AM640" i="15"/>
  <c r="AH640" i="15"/>
  <c r="AI640" i="15" s="1"/>
  <c r="W640" i="15"/>
  <c r="Y640" i="15" s="1"/>
  <c r="V640" i="15"/>
  <c r="U640" i="15"/>
  <c r="X640" i="15" s="1"/>
  <c r="R640" i="15"/>
  <c r="AO640" i="15" s="1"/>
  <c r="P640" i="15"/>
  <c r="AV640" i="15" s="1"/>
  <c r="O640" i="15"/>
  <c r="AU640" i="15" s="1"/>
  <c r="N640" i="15"/>
  <c r="H640" i="15"/>
  <c r="G640" i="15"/>
  <c r="D640" i="15"/>
  <c r="BA640" i="15" s="1"/>
  <c r="C640" i="15"/>
  <c r="AM639" i="15"/>
  <c r="AH639" i="15"/>
  <c r="AI639" i="15" s="1"/>
  <c r="W639" i="15"/>
  <c r="Y639" i="15" s="1"/>
  <c r="V639" i="15"/>
  <c r="U639" i="15"/>
  <c r="X639" i="15" s="1"/>
  <c r="R639" i="15"/>
  <c r="AO639" i="15" s="1"/>
  <c r="P639" i="15"/>
  <c r="O639" i="15"/>
  <c r="AU639" i="15" s="1"/>
  <c r="N639" i="15"/>
  <c r="H639" i="15"/>
  <c r="G639" i="15"/>
  <c r="D639" i="15"/>
  <c r="BA639" i="15" s="1"/>
  <c r="C639" i="15"/>
  <c r="AM638" i="15"/>
  <c r="AH638" i="15"/>
  <c r="AI638" i="15" s="1"/>
  <c r="W638" i="15"/>
  <c r="Y638" i="15" s="1"/>
  <c r="V638" i="15"/>
  <c r="U638" i="15"/>
  <c r="X638" i="15" s="1"/>
  <c r="R638" i="15"/>
  <c r="AO638" i="15" s="1"/>
  <c r="P638" i="15"/>
  <c r="M638" i="15" s="1"/>
  <c r="O638" i="15"/>
  <c r="N638" i="15"/>
  <c r="H638" i="15"/>
  <c r="G638" i="15"/>
  <c r="D638" i="15"/>
  <c r="BA638" i="15" s="1"/>
  <c r="C638" i="15"/>
  <c r="AM637" i="15"/>
  <c r="AH637" i="15"/>
  <c r="AI637" i="15" s="1"/>
  <c r="W637" i="15"/>
  <c r="Y637" i="15" s="1"/>
  <c r="V637" i="15"/>
  <c r="U637" i="15"/>
  <c r="X637" i="15" s="1"/>
  <c r="R637" i="15"/>
  <c r="AO637" i="15" s="1"/>
  <c r="P637" i="15"/>
  <c r="M637" i="15" s="1"/>
  <c r="O637" i="15"/>
  <c r="N637" i="15"/>
  <c r="H637" i="15"/>
  <c r="G637" i="15"/>
  <c r="D637" i="15"/>
  <c r="BA637" i="15" s="1"/>
  <c r="C637" i="15"/>
  <c r="AM636" i="15"/>
  <c r="AH636" i="15"/>
  <c r="AI636" i="15" s="1"/>
  <c r="W636" i="15"/>
  <c r="Y636" i="15" s="1"/>
  <c r="V636" i="15"/>
  <c r="U636" i="15"/>
  <c r="X636" i="15" s="1"/>
  <c r="R636" i="15"/>
  <c r="P636" i="15"/>
  <c r="M636" i="15" s="1"/>
  <c r="O636" i="15"/>
  <c r="N636" i="15"/>
  <c r="H636" i="15"/>
  <c r="G636" i="15"/>
  <c r="D636" i="15"/>
  <c r="BA636" i="15" s="1"/>
  <c r="C636" i="15"/>
  <c r="AM635" i="15"/>
  <c r="AH635" i="15"/>
  <c r="AI635" i="15" s="1"/>
  <c r="W635" i="15"/>
  <c r="Y635" i="15" s="1"/>
  <c r="V635" i="15"/>
  <c r="U635" i="15"/>
  <c r="X635" i="15" s="1"/>
  <c r="R635" i="15"/>
  <c r="AO635" i="15" s="1"/>
  <c r="P635" i="15"/>
  <c r="M635" i="15" s="1"/>
  <c r="O635" i="15"/>
  <c r="N635" i="15"/>
  <c r="H635" i="15"/>
  <c r="AQ635" i="15" s="1"/>
  <c r="G635" i="15"/>
  <c r="D635" i="15"/>
  <c r="BA635" i="15" s="1"/>
  <c r="C635" i="15"/>
  <c r="AM634" i="15"/>
  <c r="AH634" i="15"/>
  <c r="AI634" i="15" s="1"/>
  <c r="W634" i="15"/>
  <c r="Y634" i="15" s="1"/>
  <c r="V634" i="15"/>
  <c r="U634" i="15"/>
  <c r="X634" i="15" s="1"/>
  <c r="R634" i="15"/>
  <c r="P634" i="15"/>
  <c r="M634" i="15" s="1"/>
  <c r="O634" i="15"/>
  <c r="N634" i="15"/>
  <c r="H634" i="15"/>
  <c r="G634" i="15"/>
  <c r="D634" i="15"/>
  <c r="BA634" i="15" s="1"/>
  <c r="C634" i="15"/>
  <c r="AM633" i="15"/>
  <c r="AH633" i="15"/>
  <c r="AI633" i="15" s="1"/>
  <c r="W633" i="15"/>
  <c r="Y633" i="15" s="1"/>
  <c r="V633" i="15"/>
  <c r="U633" i="15"/>
  <c r="X633" i="15" s="1"/>
  <c r="R633" i="15"/>
  <c r="AO633" i="15" s="1"/>
  <c r="P633" i="15"/>
  <c r="M633" i="15" s="1"/>
  <c r="O633" i="15"/>
  <c r="AU633" i="15" s="1"/>
  <c r="N633" i="15"/>
  <c r="H633" i="15"/>
  <c r="G633" i="15"/>
  <c r="D633" i="15"/>
  <c r="BA633" i="15" s="1"/>
  <c r="C633" i="15"/>
  <c r="AM632" i="15"/>
  <c r="AH632" i="15"/>
  <c r="AI632" i="15" s="1"/>
  <c r="W632" i="15"/>
  <c r="Y632" i="15" s="1"/>
  <c r="V632" i="15"/>
  <c r="U632" i="15"/>
  <c r="X632" i="15" s="1"/>
  <c r="R632" i="15"/>
  <c r="P632" i="15"/>
  <c r="O632" i="15"/>
  <c r="N632" i="15"/>
  <c r="H632" i="15"/>
  <c r="AQ632" i="15" s="1"/>
  <c r="G632" i="15"/>
  <c r="D632" i="15"/>
  <c r="BA632" i="15" s="1"/>
  <c r="C632" i="15"/>
  <c r="AM631" i="15"/>
  <c r="AH631" i="15"/>
  <c r="AI631" i="15" s="1"/>
  <c r="W631" i="15"/>
  <c r="Y631" i="15" s="1"/>
  <c r="V631" i="15"/>
  <c r="U631" i="15"/>
  <c r="X631" i="15" s="1"/>
  <c r="R631" i="15"/>
  <c r="AQ631" i="15" s="1"/>
  <c r="P631" i="15"/>
  <c r="M631" i="15" s="1"/>
  <c r="O631" i="15"/>
  <c r="N631" i="15"/>
  <c r="H631" i="15"/>
  <c r="G631" i="15"/>
  <c r="D631" i="15"/>
  <c r="BA631" i="15" s="1"/>
  <c r="C631" i="15"/>
  <c r="AM630" i="15"/>
  <c r="AH630" i="15"/>
  <c r="AI630" i="15" s="1"/>
  <c r="W630" i="15"/>
  <c r="Y630" i="15" s="1"/>
  <c r="V630" i="15"/>
  <c r="U630" i="15"/>
  <c r="X630" i="15" s="1"/>
  <c r="R630" i="15"/>
  <c r="P630" i="15"/>
  <c r="M630" i="15" s="1"/>
  <c r="O630" i="15"/>
  <c r="N630" i="15"/>
  <c r="H630" i="15"/>
  <c r="G630" i="15"/>
  <c r="D630" i="15"/>
  <c r="BA630" i="15" s="1"/>
  <c r="C630" i="15"/>
  <c r="AM629" i="15"/>
  <c r="AH629" i="15"/>
  <c r="AI629" i="15" s="1"/>
  <c r="W629" i="15"/>
  <c r="Y629" i="15" s="1"/>
  <c r="V629" i="15"/>
  <c r="U629" i="15"/>
  <c r="X629" i="15" s="1"/>
  <c r="R629" i="15"/>
  <c r="AO629" i="15" s="1"/>
  <c r="P629" i="15"/>
  <c r="M629" i="15" s="1"/>
  <c r="O629" i="15"/>
  <c r="N629" i="15"/>
  <c r="H629" i="15"/>
  <c r="G629" i="15"/>
  <c r="D629" i="15"/>
  <c r="BA629" i="15" s="1"/>
  <c r="C629" i="15"/>
  <c r="AM628" i="15"/>
  <c r="AH628" i="15"/>
  <c r="AI628" i="15" s="1"/>
  <c r="W628" i="15"/>
  <c r="Y628" i="15" s="1"/>
  <c r="V628" i="15"/>
  <c r="U628" i="15"/>
  <c r="X628" i="15" s="1"/>
  <c r="R628" i="15"/>
  <c r="AO628" i="15" s="1"/>
  <c r="P628" i="15"/>
  <c r="AV628" i="15" s="1"/>
  <c r="O628" i="15"/>
  <c r="N628" i="15"/>
  <c r="H628" i="15"/>
  <c r="G628" i="15"/>
  <c r="D628" i="15"/>
  <c r="BA628" i="15" s="1"/>
  <c r="C628" i="15"/>
  <c r="AM627" i="15"/>
  <c r="AH627" i="15"/>
  <c r="AI627" i="15" s="1"/>
  <c r="W627" i="15"/>
  <c r="Y627" i="15" s="1"/>
  <c r="V627" i="15"/>
  <c r="U627" i="15"/>
  <c r="X627" i="15" s="1"/>
  <c r="R627" i="15"/>
  <c r="AO627" i="15" s="1"/>
  <c r="P627" i="15"/>
  <c r="M627" i="15" s="1"/>
  <c r="O627" i="15"/>
  <c r="N627" i="15"/>
  <c r="H627" i="15"/>
  <c r="G627" i="15"/>
  <c r="D627" i="15"/>
  <c r="BA627" i="15" s="1"/>
  <c r="C627" i="15"/>
  <c r="AM626" i="15"/>
  <c r="AH626" i="15"/>
  <c r="AI626" i="15" s="1"/>
  <c r="W626" i="15"/>
  <c r="Y626" i="15" s="1"/>
  <c r="V626" i="15"/>
  <c r="U626" i="15"/>
  <c r="X626" i="15" s="1"/>
  <c r="R626" i="15"/>
  <c r="AO626" i="15" s="1"/>
  <c r="P626" i="15"/>
  <c r="M626" i="15" s="1"/>
  <c r="O626" i="15"/>
  <c r="N626" i="15"/>
  <c r="H626" i="15"/>
  <c r="G626" i="15"/>
  <c r="D626" i="15"/>
  <c r="BA626" i="15" s="1"/>
  <c r="C626" i="15"/>
  <c r="AM625" i="15"/>
  <c r="AH625" i="15"/>
  <c r="AI625" i="15" s="1"/>
  <c r="W625" i="15"/>
  <c r="Y625" i="15" s="1"/>
  <c r="V625" i="15"/>
  <c r="U625" i="15"/>
  <c r="X625" i="15" s="1"/>
  <c r="R625" i="15"/>
  <c r="AO625" i="15" s="1"/>
  <c r="P625" i="15"/>
  <c r="M625" i="15" s="1"/>
  <c r="O625" i="15"/>
  <c r="N625" i="15"/>
  <c r="H625" i="15"/>
  <c r="G625" i="15"/>
  <c r="D625" i="15"/>
  <c r="BA625" i="15" s="1"/>
  <c r="C625" i="15"/>
  <c r="AM624" i="15"/>
  <c r="AH624" i="15"/>
  <c r="AI624" i="15" s="1"/>
  <c r="W624" i="15"/>
  <c r="Y624" i="15" s="1"/>
  <c r="V624" i="15"/>
  <c r="U624" i="15"/>
  <c r="X624" i="15" s="1"/>
  <c r="R624" i="15"/>
  <c r="AO624" i="15" s="1"/>
  <c r="P624" i="15"/>
  <c r="AV624" i="15" s="1"/>
  <c r="O624" i="15"/>
  <c r="AU624" i="15" s="1"/>
  <c r="N624" i="15"/>
  <c r="H624" i="15"/>
  <c r="G624" i="15"/>
  <c r="D624" i="15"/>
  <c r="BA624" i="15" s="1"/>
  <c r="C624" i="15"/>
  <c r="AM623" i="15"/>
  <c r="AH623" i="15"/>
  <c r="AI623" i="15" s="1"/>
  <c r="W623" i="15"/>
  <c r="Y623" i="15" s="1"/>
  <c r="V623" i="15"/>
  <c r="U623" i="15"/>
  <c r="X623" i="15" s="1"/>
  <c r="R623" i="15"/>
  <c r="AO623" i="15" s="1"/>
  <c r="P623" i="15"/>
  <c r="M623" i="15" s="1"/>
  <c r="O623" i="15"/>
  <c r="N623" i="15"/>
  <c r="H623" i="15"/>
  <c r="G623" i="15"/>
  <c r="D623" i="15"/>
  <c r="BA623" i="15" s="1"/>
  <c r="C623" i="15"/>
  <c r="AM622" i="15"/>
  <c r="AH622" i="15"/>
  <c r="AI622" i="15" s="1"/>
  <c r="W622" i="15"/>
  <c r="Y622" i="15" s="1"/>
  <c r="V622" i="15"/>
  <c r="U622" i="15"/>
  <c r="X622" i="15" s="1"/>
  <c r="R622" i="15"/>
  <c r="AO622" i="15" s="1"/>
  <c r="P622" i="15"/>
  <c r="O622" i="15"/>
  <c r="AU622" i="15" s="1"/>
  <c r="N622" i="15"/>
  <c r="H622" i="15"/>
  <c r="AQ622" i="15" s="1"/>
  <c r="G622" i="15"/>
  <c r="D622" i="15"/>
  <c r="BA622" i="15" s="1"/>
  <c r="C622" i="15"/>
  <c r="AM621" i="15"/>
  <c r="AH621" i="15"/>
  <c r="AI621" i="15" s="1"/>
  <c r="W621" i="15"/>
  <c r="Y621" i="15" s="1"/>
  <c r="V621" i="15"/>
  <c r="U621" i="15"/>
  <c r="X621" i="15" s="1"/>
  <c r="R621" i="15"/>
  <c r="AO621" i="15" s="1"/>
  <c r="P621" i="15"/>
  <c r="O621" i="15"/>
  <c r="N621" i="15"/>
  <c r="H621" i="15"/>
  <c r="G621" i="15"/>
  <c r="D621" i="15"/>
  <c r="BA621" i="15" s="1"/>
  <c r="C621" i="15"/>
  <c r="AM620" i="15"/>
  <c r="AH620" i="15"/>
  <c r="AI620" i="15" s="1"/>
  <c r="W620" i="15"/>
  <c r="Y620" i="15" s="1"/>
  <c r="V620" i="15"/>
  <c r="U620" i="15"/>
  <c r="X620" i="15" s="1"/>
  <c r="R620" i="15"/>
  <c r="AO620" i="15" s="1"/>
  <c r="P620" i="15"/>
  <c r="M620" i="15" s="1"/>
  <c r="O620" i="15"/>
  <c r="N620" i="15"/>
  <c r="H620" i="15"/>
  <c r="G620" i="15"/>
  <c r="D620" i="15"/>
  <c r="BA620" i="15" s="1"/>
  <c r="C620" i="15"/>
  <c r="AM619" i="15"/>
  <c r="AH619" i="15"/>
  <c r="AI619" i="15" s="1"/>
  <c r="W619" i="15"/>
  <c r="Y619" i="15" s="1"/>
  <c r="V619" i="15"/>
  <c r="U619" i="15"/>
  <c r="X619" i="15" s="1"/>
  <c r="R619" i="15"/>
  <c r="P619" i="15"/>
  <c r="M619" i="15" s="1"/>
  <c r="O619" i="15"/>
  <c r="N619" i="15"/>
  <c r="H619" i="15"/>
  <c r="G619" i="15"/>
  <c r="D619" i="15"/>
  <c r="BA619" i="15" s="1"/>
  <c r="C619" i="15"/>
  <c r="AM618" i="15"/>
  <c r="AH618" i="15"/>
  <c r="AI618" i="15" s="1"/>
  <c r="Y618" i="15"/>
  <c r="W618" i="15"/>
  <c r="V618" i="15"/>
  <c r="U618" i="15"/>
  <c r="X618" i="15" s="1"/>
  <c r="R618" i="15"/>
  <c r="AO618" i="15" s="1"/>
  <c r="P618" i="15"/>
  <c r="M618" i="15" s="1"/>
  <c r="O618" i="15"/>
  <c r="N618" i="15"/>
  <c r="H618" i="15"/>
  <c r="G618" i="15"/>
  <c r="D618" i="15"/>
  <c r="BA618" i="15" s="1"/>
  <c r="C618" i="15"/>
  <c r="AM617" i="15"/>
  <c r="AH617" i="15"/>
  <c r="AI617" i="15" s="1"/>
  <c r="W617" i="15"/>
  <c r="Y617" i="15" s="1"/>
  <c r="V617" i="15"/>
  <c r="U617" i="15"/>
  <c r="X617" i="15" s="1"/>
  <c r="R617" i="15"/>
  <c r="AO617" i="15" s="1"/>
  <c r="P617" i="15"/>
  <c r="AV617" i="15" s="1"/>
  <c r="O617" i="15"/>
  <c r="N617" i="15"/>
  <c r="H617" i="15"/>
  <c r="G617" i="15"/>
  <c r="D617" i="15"/>
  <c r="BA617" i="15" s="1"/>
  <c r="C617" i="15"/>
  <c r="AM616" i="15"/>
  <c r="AH616" i="15"/>
  <c r="AI616" i="15" s="1"/>
  <c r="W616" i="15"/>
  <c r="Y616" i="15" s="1"/>
  <c r="V616" i="15"/>
  <c r="U616" i="15"/>
  <c r="X616" i="15" s="1"/>
  <c r="R616" i="15"/>
  <c r="AO616" i="15" s="1"/>
  <c r="P616" i="15"/>
  <c r="M616" i="15" s="1"/>
  <c r="O616" i="15"/>
  <c r="N616" i="15"/>
  <c r="H616" i="15"/>
  <c r="AQ616" i="15" s="1"/>
  <c r="G616" i="15"/>
  <c r="D616" i="15"/>
  <c r="BA616" i="15" s="1"/>
  <c r="C616" i="15"/>
  <c r="AM615" i="15"/>
  <c r="AH615" i="15"/>
  <c r="AI615" i="15" s="1"/>
  <c r="W615" i="15"/>
  <c r="Y615" i="15" s="1"/>
  <c r="V615" i="15"/>
  <c r="U615" i="15"/>
  <c r="X615" i="15" s="1"/>
  <c r="R615" i="15"/>
  <c r="P615" i="15"/>
  <c r="M615" i="15" s="1"/>
  <c r="O615" i="15"/>
  <c r="N615" i="15"/>
  <c r="H615" i="15"/>
  <c r="G615" i="15"/>
  <c r="D615" i="15"/>
  <c r="BA615" i="15" s="1"/>
  <c r="C615" i="15"/>
  <c r="AM614" i="15"/>
  <c r="AH614" i="15"/>
  <c r="AI614" i="15" s="1"/>
  <c r="W614" i="15"/>
  <c r="Y614" i="15" s="1"/>
  <c r="V614" i="15"/>
  <c r="U614" i="15"/>
  <c r="X614" i="15" s="1"/>
  <c r="R614" i="15"/>
  <c r="AO614" i="15" s="1"/>
  <c r="P614" i="15"/>
  <c r="M614" i="15" s="1"/>
  <c r="O614" i="15"/>
  <c r="N614" i="15"/>
  <c r="H614" i="15"/>
  <c r="G614" i="15"/>
  <c r="D614" i="15"/>
  <c r="BA614" i="15" s="1"/>
  <c r="C614" i="15"/>
  <c r="AM613" i="15"/>
  <c r="AH613" i="15"/>
  <c r="AI613" i="15" s="1"/>
  <c r="W613" i="15"/>
  <c r="Y613" i="15" s="1"/>
  <c r="V613" i="15"/>
  <c r="U613" i="15"/>
  <c r="X613" i="15" s="1"/>
  <c r="R613" i="15"/>
  <c r="P613" i="15"/>
  <c r="M613" i="15" s="1"/>
  <c r="O613" i="15"/>
  <c r="N613" i="15"/>
  <c r="H613" i="15"/>
  <c r="G613" i="15"/>
  <c r="D613" i="15"/>
  <c r="BA613" i="15" s="1"/>
  <c r="C613" i="15"/>
  <c r="AM612" i="15"/>
  <c r="AH612" i="15"/>
  <c r="AI612" i="15" s="1"/>
  <c r="W612" i="15"/>
  <c r="Y612" i="15" s="1"/>
  <c r="V612" i="15"/>
  <c r="U612" i="15"/>
  <c r="X612" i="15" s="1"/>
  <c r="R612" i="15"/>
  <c r="AO612" i="15" s="1"/>
  <c r="P612" i="15"/>
  <c r="M612" i="15" s="1"/>
  <c r="O612" i="15"/>
  <c r="N612" i="15"/>
  <c r="H612" i="15"/>
  <c r="G612" i="15"/>
  <c r="D612" i="15"/>
  <c r="BA612" i="15" s="1"/>
  <c r="C612" i="15"/>
  <c r="AM611" i="15"/>
  <c r="AH611" i="15"/>
  <c r="AI611" i="15" s="1"/>
  <c r="W611" i="15"/>
  <c r="Y611" i="15" s="1"/>
  <c r="V611" i="15"/>
  <c r="U611" i="15"/>
  <c r="X611" i="15" s="1"/>
  <c r="R611" i="15"/>
  <c r="AO611" i="15" s="1"/>
  <c r="P611" i="15"/>
  <c r="M611" i="15" s="1"/>
  <c r="O611" i="15"/>
  <c r="N611" i="15"/>
  <c r="H611" i="15"/>
  <c r="G611" i="15"/>
  <c r="D611" i="15"/>
  <c r="BA611" i="15" s="1"/>
  <c r="C611" i="15"/>
  <c r="AM610" i="15"/>
  <c r="AH610" i="15"/>
  <c r="AI610" i="15" s="1"/>
  <c r="W610" i="15"/>
  <c r="Y610" i="15" s="1"/>
  <c r="V610" i="15"/>
  <c r="U610" i="15"/>
  <c r="X610" i="15" s="1"/>
  <c r="R610" i="15"/>
  <c r="P610" i="15"/>
  <c r="M610" i="15" s="1"/>
  <c r="O610" i="15"/>
  <c r="N610" i="15"/>
  <c r="H610" i="15"/>
  <c r="G610" i="15"/>
  <c r="D610" i="15"/>
  <c r="BA610" i="15" s="1"/>
  <c r="C610" i="15"/>
  <c r="AM609" i="15"/>
  <c r="AH609" i="15"/>
  <c r="AI609" i="15" s="1"/>
  <c r="W609" i="15"/>
  <c r="Y609" i="15" s="1"/>
  <c r="V609" i="15"/>
  <c r="U609" i="15"/>
  <c r="X609" i="15" s="1"/>
  <c r="R609" i="15"/>
  <c r="AO609" i="15" s="1"/>
  <c r="P609" i="15"/>
  <c r="M609" i="15" s="1"/>
  <c r="O609" i="15"/>
  <c r="N609" i="15"/>
  <c r="H609" i="15"/>
  <c r="G609" i="15"/>
  <c r="D609" i="15"/>
  <c r="BA609" i="15" s="1"/>
  <c r="C609" i="15"/>
  <c r="AM608" i="15"/>
  <c r="AH608" i="15"/>
  <c r="AI608" i="15" s="1"/>
  <c r="W608" i="15"/>
  <c r="Y608" i="15" s="1"/>
  <c r="V608" i="15"/>
  <c r="U608" i="15"/>
  <c r="X608" i="15" s="1"/>
  <c r="R608" i="15"/>
  <c r="P608" i="15"/>
  <c r="M608" i="15" s="1"/>
  <c r="O608" i="15"/>
  <c r="N608" i="15"/>
  <c r="H608" i="15"/>
  <c r="G608" i="15"/>
  <c r="D608" i="15"/>
  <c r="BA608" i="15" s="1"/>
  <c r="C608" i="15"/>
  <c r="AM607" i="15"/>
  <c r="AH607" i="15"/>
  <c r="AI607" i="15" s="1"/>
  <c r="W607" i="15"/>
  <c r="Y607" i="15" s="1"/>
  <c r="V607" i="15"/>
  <c r="U607" i="15"/>
  <c r="X607" i="15" s="1"/>
  <c r="R607" i="15"/>
  <c r="AO607" i="15" s="1"/>
  <c r="P607" i="15"/>
  <c r="M607" i="15" s="1"/>
  <c r="O607" i="15"/>
  <c r="N607" i="15"/>
  <c r="H607" i="15"/>
  <c r="G607" i="15"/>
  <c r="D607" i="15"/>
  <c r="BA607" i="15" s="1"/>
  <c r="C607" i="15"/>
  <c r="AM606" i="15"/>
  <c r="AH606" i="15"/>
  <c r="AI606" i="15" s="1"/>
  <c r="W606" i="15"/>
  <c r="Y606" i="15" s="1"/>
  <c r="V606" i="15"/>
  <c r="U606" i="15"/>
  <c r="X606" i="15" s="1"/>
  <c r="R606" i="15"/>
  <c r="AO606" i="15" s="1"/>
  <c r="P606" i="15"/>
  <c r="M606" i="15" s="1"/>
  <c r="O606" i="15"/>
  <c r="N606" i="15"/>
  <c r="H606" i="15"/>
  <c r="Q606" i="15" s="1"/>
  <c r="G606" i="15"/>
  <c r="D606" i="15"/>
  <c r="BA606" i="15" s="1"/>
  <c r="C606" i="15"/>
  <c r="AM605" i="15"/>
  <c r="AH605" i="15"/>
  <c r="AI605" i="15" s="1"/>
  <c r="W605" i="15"/>
  <c r="Y605" i="15" s="1"/>
  <c r="V605" i="15"/>
  <c r="U605" i="15"/>
  <c r="X605" i="15" s="1"/>
  <c r="R605" i="15"/>
  <c r="AO605" i="15" s="1"/>
  <c r="P605" i="15"/>
  <c r="O605" i="15"/>
  <c r="N605" i="15"/>
  <c r="H605" i="15"/>
  <c r="G605" i="15"/>
  <c r="D605" i="15"/>
  <c r="BA605" i="15" s="1"/>
  <c r="C605" i="15"/>
  <c r="AM604" i="15"/>
  <c r="AH604" i="15"/>
  <c r="AI604" i="15" s="1"/>
  <c r="W604" i="15"/>
  <c r="Y604" i="15" s="1"/>
  <c r="V604" i="15"/>
  <c r="U604" i="15"/>
  <c r="X604" i="15" s="1"/>
  <c r="R604" i="15"/>
  <c r="AO604" i="15" s="1"/>
  <c r="P604" i="15"/>
  <c r="AV604" i="15" s="1"/>
  <c r="O604" i="15"/>
  <c r="N604" i="15"/>
  <c r="H604" i="15"/>
  <c r="G604" i="15"/>
  <c r="D604" i="15"/>
  <c r="BA604" i="15" s="1"/>
  <c r="C604" i="15"/>
  <c r="AM603" i="15"/>
  <c r="AH603" i="15"/>
  <c r="AI603" i="15" s="1"/>
  <c r="W603" i="15"/>
  <c r="Y603" i="15" s="1"/>
  <c r="V603" i="15"/>
  <c r="U603" i="15"/>
  <c r="X603" i="15" s="1"/>
  <c r="R603" i="15"/>
  <c r="AO603" i="15" s="1"/>
  <c r="P603" i="15"/>
  <c r="AV603" i="15" s="1"/>
  <c r="O603" i="15"/>
  <c r="AU603" i="15" s="1"/>
  <c r="N603" i="15"/>
  <c r="H603" i="15"/>
  <c r="Q603" i="15" s="1"/>
  <c r="AP603" i="15" s="1"/>
  <c r="G603" i="15"/>
  <c r="D603" i="15"/>
  <c r="BA603" i="15" s="1"/>
  <c r="C603" i="15"/>
  <c r="AM602" i="15"/>
  <c r="AH602" i="15"/>
  <c r="AI602" i="15" s="1"/>
  <c r="W602" i="15"/>
  <c r="Y602" i="15" s="1"/>
  <c r="V602" i="15"/>
  <c r="U602" i="15"/>
  <c r="X602" i="15" s="1"/>
  <c r="R602" i="15"/>
  <c r="AO602" i="15" s="1"/>
  <c r="P602" i="15"/>
  <c r="M602" i="15" s="1"/>
  <c r="O602" i="15"/>
  <c r="N602" i="15"/>
  <c r="H602" i="15"/>
  <c r="G602" i="15"/>
  <c r="D602" i="15"/>
  <c r="BA602" i="15" s="1"/>
  <c r="C602" i="15"/>
  <c r="AM601" i="15"/>
  <c r="AH601" i="15"/>
  <c r="AI601" i="15" s="1"/>
  <c r="W601" i="15"/>
  <c r="Y601" i="15" s="1"/>
  <c r="V601" i="15"/>
  <c r="U601" i="15"/>
  <c r="X601" i="15" s="1"/>
  <c r="R601" i="15"/>
  <c r="AO601" i="15" s="1"/>
  <c r="P601" i="15"/>
  <c r="O601" i="15"/>
  <c r="N601" i="15"/>
  <c r="H601" i="15"/>
  <c r="G601" i="15"/>
  <c r="D601" i="15"/>
  <c r="BA601" i="15" s="1"/>
  <c r="C601" i="15"/>
  <c r="AM600" i="15"/>
  <c r="AH600" i="15"/>
  <c r="AI600" i="15" s="1"/>
  <c r="W600" i="15"/>
  <c r="Y600" i="15" s="1"/>
  <c r="V600" i="15"/>
  <c r="U600" i="15"/>
  <c r="X600" i="15" s="1"/>
  <c r="R600" i="15"/>
  <c r="P600" i="15"/>
  <c r="AV600" i="15" s="1"/>
  <c r="O600" i="15"/>
  <c r="AU600" i="15" s="1"/>
  <c r="N600" i="15"/>
  <c r="H600" i="15"/>
  <c r="Q600" i="15" s="1"/>
  <c r="G600" i="15"/>
  <c r="D600" i="15"/>
  <c r="BA600" i="15" s="1"/>
  <c r="C600" i="15"/>
  <c r="AM599" i="15"/>
  <c r="AH599" i="15"/>
  <c r="AI599" i="15" s="1"/>
  <c r="W599" i="15"/>
  <c r="Y599" i="15" s="1"/>
  <c r="V599" i="15"/>
  <c r="U599" i="15"/>
  <c r="X599" i="15" s="1"/>
  <c r="R599" i="15"/>
  <c r="P599" i="15"/>
  <c r="M599" i="15" s="1"/>
  <c r="O599" i="15"/>
  <c r="N599" i="15"/>
  <c r="H599" i="15"/>
  <c r="G599" i="15"/>
  <c r="D599" i="15"/>
  <c r="BA599" i="15" s="1"/>
  <c r="C599" i="15"/>
  <c r="AM598" i="15"/>
  <c r="AH598" i="15"/>
  <c r="AI598" i="15" s="1"/>
  <c r="W598" i="15"/>
  <c r="Y598" i="15" s="1"/>
  <c r="V598" i="15"/>
  <c r="U598" i="15"/>
  <c r="X598" i="15" s="1"/>
  <c r="R598" i="15"/>
  <c r="AO598" i="15" s="1"/>
  <c r="P598" i="15"/>
  <c r="O598" i="15"/>
  <c r="N598" i="15"/>
  <c r="H598" i="15"/>
  <c r="G598" i="15"/>
  <c r="D598" i="15"/>
  <c r="BA598" i="15" s="1"/>
  <c r="C598" i="15"/>
  <c r="AM597" i="15"/>
  <c r="AH597" i="15"/>
  <c r="AI597" i="15" s="1"/>
  <c r="W597" i="15"/>
  <c r="Y597" i="15" s="1"/>
  <c r="V597" i="15"/>
  <c r="U597" i="15"/>
  <c r="X597" i="15" s="1"/>
  <c r="R597" i="15"/>
  <c r="P597" i="15"/>
  <c r="M597" i="15" s="1"/>
  <c r="O597" i="15"/>
  <c r="N597" i="15"/>
  <c r="H597" i="15"/>
  <c r="G597" i="15"/>
  <c r="D597" i="15"/>
  <c r="BA597" i="15" s="1"/>
  <c r="C597" i="15"/>
  <c r="AM596" i="15"/>
  <c r="AH596" i="15"/>
  <c r="AI596" i="15" s="1"/>
  <c r="W596" i="15"/>
  <c r="Y596" i="15" s="1"/>
  <c r="V596" i="15"/>
  <c r="U596" i="15"/>
  <c r="X596" i="15" s="1"/>
  <c r="R596" i="15"/>
  <c r="P596" i="15"/>
  <c r="O596" i="15"/>
  <c r="N596" i="15"/>
  <c r="H596" i="15"/>
  <c r="G596" i="15"/>
  <c r="D596" i="15"/>
  <c r="BA596" i="15" s="1"/>
  <c r="C596" i="15"/>
  <c r="BA595" i="15"/>
  <c r="AM595" i="15"/>
  <c r="AH595" i="15"/>
  <c r="AI595" i="15" s="1"/>
  <c r="W595" i="15"/>
  <c r="Y595" i="15" s="1"/>
  <c r="V595" i="15"/>
  <c r="U595" i="15"/>
  <c r="X595" i="15" s="1"/>
  <c r="R595" i="15"/>
  <c r="AO595" i="15" s="1"/>
  <c r="P595" i="15"/>
  <c r="AV595" i="15" s="1"/>
  <c r="O595" i="15"/>
  <c r="AU595" i="15" s="1"/>
  <c r="N595" i="15"/>
  <c r="H595" i="15"/>
  <c r="G595" i="15"/>
  <c r="D595" i="15"/>
  <c r="C595" i="15"/>
  <c r="AM594" i="15"/>
  <c r="AH594" i="15"/>
  <c r="AI594" i="15" s="1"/>
  <c r="W594" i="15"/>
  <c r="Y594" i="15" s="1"/>
  <c r="V594" i="15"/>
  <c r="U594" i="15"/>
  <c r="X594" i="15" s="1"/>
  <c r="R594" i="15"/>
  <c r="P594" i="15"/>
  <c r="AV594" i="15" s="1"/>
  <c r="O594" i="15"/>
  <c r="AU594" i="15" s="1"/>
  <c r="N594" i="15"/>
  <c r="H594" i="15"/>
  <c r="G594" i="15"/>
  <c r="D594" i="15"/>
  <c r="BA594" i="15" s="1"/>
  <c r="C594" i="15"/>
  <c r="AM593" i="15"/>
  <c r="AH593" i="15"/>
  <c r="AI593" i="15" s="1"/>
  <c r="W593" i="15"/>
  <c r="Y593" i="15" s="1"/>
  <c r="V593" i="15"/>
  <c r="U593" i="15"/>
  <c r="X593" i="15" s="1"/>
  <c r="R593" i="15"/>
  <c r="AO593" i="15" s="1"/>
  <c r="P593" i="15"/>
  <c r="M593" i="15" s="1"/>
  <c r="O593" i="15"/>
  <c r="AU593" i="15" s="1"/>
  <c r="N593" i="15"/>
  <c r="H593" i="15"/>
  <c r="Q593" i="15" s="1"/>
  <c r="G593" i="15"/>
  <c r="D593" i="15"/>
  <c r="BA593" i="15" s="1"/>
  <c r="C593" i="15"/>
  <c r="AM592" i="15"/>
  <c r="AH592" i="15"/>
  <c r="AI592" i="15" s="1"/>
  <c r="W592" i="15"/>
  <c r="Y592" i="15" s="1"/>
  <c r="V592" i="15"/>
  <c r="U592" i="15"/>
  <c r="X592" i="15" s="1"/>
  <c r="R592" i="15"/>
  <c r="P592" i="15"/>
  <c r="M592" i="15" s="1"/>
  <c r="O592" i="15"/>
  <c r="N592" i="15"/>
  <c r="H592" i="15"/>
  <c r="G592" i="15"/>
  <c r="D592" i="15"/>
  <c r="BA592" i="15" s="1"/>
  <c r="C592" i="15"/>
  <c r="AM591" i="15"/>
  <c r="AH591" i="15"/>
  <c r="AI591" i="15" s="1"/>
  <c r="W591" i="15"/>
  <c r="Y591" i="15" s="1"/>
  <c r="V591" i="15"/>
  <c r="U591" i="15"/>
  <c r="X591" i="15" s="1"/>
  <c r="R591" i="15"/>
  <c r="AO591" i="15" s="1"/>
  <c r="P591" i="15"/>
  <c r="O591" i="15"/>
  <c r="N591" i="15"/>
  <c r="H591" i="15"/>
  <c r="G591" i="15"/>
  <c r="D591" i="15"/>
  <c r="BA591" i="15" s="1"/>
  <c r="C591" i="15"/>
  <c r="AM590" i="15"/>
  <c r="AH590" i="15"/>
  <c r="AI590" i="15" s="1"/>
  <c r="W590" i="15"/>
  <c r="Y590" i="15" s="1"/>
  <c r="V590" i="15"/>
  <c r="U590" i="15"/>
  <c r="X590" i="15" s="1"/>
  <c r="R590" i="15"/>
  <c r="AO590" i="15" s="1"/>
  <c r="P590" i="15"/>
  <c r="M590" i="15" s="1"/>
  <c r="O590" i="15"/>
  <c r="N590" i="15"/>
  <c r="H590" i="15"/>
  <c r="G590" i="15"/>
  <c r="D590" i="15"/>
  <c r="BA590" i="15" s="1"/>
  <c r="C590" i="15"/>
  <c r="AM589" i="15"/>
  <c r="AH589" i="15"/>
  <c r="AI589" i="15" s="1"/>
  <c r="W589" i="15"/>
  <c r="Y589" i="15" s="1"/>
  <c r="V589" i="15"/>
  <c r="U589" i="15"/>
  <c r="X589" i="15" s="1"/>
  <c r="R589" i="15"/>
  <c r="AO589" i="15" s="1"/>
  <c r="P589" i="15"/>
  <c r="M589" i="15" s="1"/>
  <c r="O589" i="15"/>
  <c r="N589" i="15"/>
  <c r="H589" i="15"/>
  <c r="G589" i="15"/>
  <c r="D589" i="15"/>
  <c r="BA589" i="15" s="1"/>
  <c r="C589" i="15"/>
  <c r="AM588" i="15"/>
  <c r="AH588" i="15"/>
  <c r="AI588" i="15" s="1"/>
  <c r="W588" i="15"/>
  <c r="Y588" i="15" s="1"/>
  <c r="V588" i="15"/>
  <c r="U588" i="15"/>
  <c r="X588" i="15" s="1"/>
  <c r="R588" i="15"/>
  <c r="AO588" i="15" s="1"/>
  <c r="P588" i="15"/>
  <c r="AV588" i="15" s="1"/>
  <c r="O588" i="15"/>
  <c r="AU588" i="15" s="1"/>
  <c r="N588" i="15"/>
  <c r="H588" i="15"/>
  <c r="G588" i="15"/>
  <c r="D588" i="15"/>
  <c r="BA588" i="15" s="1"/>
  <c r="C588" i="15"/>
  <c r="AM587" i="15"/>
  <c r="AH587" i="15"/>
  <c r="AI587" i="15" s="1"/>
  <c r="W587" i="15"/>
  <c r="Y587" i="15" s="1"/>
  <c r="V587" i="15"/>
  <c r="U587" i="15"/>
  <c r="X587" i="15" s="1"/>
  <c r="R587" i="15"/>
  <c r="AO587" i="15" s="1"/>
  <c r="P587" i="15"/>
  <c r="M587" i="15" s="1"/>
  <c r="O587" i="15"/>
  <c r="N587" i="15"/>
  <c r="H587" i="15"/>
  <c r="G587" i="15"/>
  <c r="D587" i="15"/>
  <c r="BA587" i="15" s="1"/>
  <c r="C587" i="15"/>
  <c r="AM586" i="15"/>
  <c r="AH586" i="15"/>
  <c r="AI586" i="15" s="1"/>
  <c r="W586" i="15"/>
  <c r="Y586" i="15" s="1"/>
  <c r="V586" i="15"/>
  <c r="U586" i="15"/>
  <c r="X586" i="15" s="1"/>
  <c r="R586" i="15"/>
  <c r="P586" i="15"/>
  <c r="O586" i="15"/>
  <c r="N586" i="15"/>
  <c r="H586" i="15"/>
  <c r="G586" i="15"/>
  <c r="D586" i="15"/>
  <c r="BA586" i="15" s="1"/>
  <c r="C586" i="15"/>
  <c r="AM585" i="15"/>
  <c r="AH585" i="15"/>
  <c r="AI585" i="15" s="1"/>
  <c r="W585" i="15"/>
  <c r="Y585" i="15" s="1"/>
  <c r="V585" i="15"/>
  <c r="U585" i="15"/>
  <c r="X585" i="15" s="1"/>
  <c r="R585" i="15"/>
  <c r="AO585" i="15" s="1"/>
  <c r="P585" i="15"/>
  <c r="M585" i="15" s="1"/>
  <c r="O585" i="15"/>
  <c r="N585" i="15"/>
  <c r="H585" i="15"/>
  <c r="G585" i="15"/>
  <c r="D585" i="15"/>
  <c r="BA585" i="15" s="1"/>
  <c r="C585" i="15"/>
  <c r="AM584" i="15"/>
  <c r="AH584" i="15"/>
  <c r="AI584" i="15" s="1"/>
  <c r="W584" i="15"/>
  <c r="Y584" i="15" s="1"/>
  <c r="V584" i="15"/>
  <c r="U584" i="15"/>
  <c r="X584" i="15" s="1"/>
  <c r="R584" i="15"/>
  <c r="P584" i="15"/>
  <c r="M584" i="15" s="1"/>
  <c r="O584" i="15"/>
  <c r="N584" i="15"/>
  <c r="H584" i="15"/>
  <c r="G584" i="15"/>
  <c r="D584" i="15"/>
  <c r="BA584" i="15" s="1"/>
  <c r="C584" i="15"/>
  <c r="AM583" i="15"/>
  <c r="AH583" i="15"/>
  <c r="AI583" i="15" s="1"/>
  <c r="W583" i="15"/>
  <c r="Y583" i="15" s="1"/>
  <c r="V583" i="15"/>
  <c r="U583" i="15"/>
  <c r="X583" i="15" s="1"/>
  <c r="R583" i="15"/>
  <c r="P583" i="15"/>
  <c r="AV583" i="15" s="1"/>
  <c r="O583" i="15"/>
  <c r="AU583" i="15" s="1"/>
  <c r="N583" i="15"/>
  <c r="H583" i="15"/>
  <c r="Q583" i="15" s="1"/>
  <c r="AP583" i="15" s="1"/>
  <c r="G583" i="15"/>
  <c r="D583" i="15"/>
  <c r="BA583" i="15" s="1"/>
  <c r="C583" i="15"/>
  <c r="AM582" i="15"/>
  <c r="AH582" i="15"/>
  <c r="AI582" i="15" s="1"/>
  <c r="W582" i="15"/>
  <c r="Y582" i="15" s="1"/>
  <c r="V582" i="15"/>
  <c r="U582" i="15"/>
  <c r="X582" i="15" s="1"/>
  <c r="R582" i="15"/>
  <c r="AO582" i="15" s="1"/>
  <c r="P582" i="15"/>
  <c r="AV582" i="15" s="1"/>
  <c r="O582" i="15"/>
  <c r="N582" i="15"/>
  <c r="H582" i="15"/>
  <c r="AQ582" i="15" s="1"/>
  <c r="G582" i="15"/>
  <c r="D582" i="15"/>
  <c r="BA582" i="15" s="1"/>
  <c r="C582" i="15"/>
  <c r="AO581" i="15"/>
  <c r="AM581" i="15"/>
  <c r="AI581" i="15"/>
  <c r="AH581" i="15"/>
  <c r="W581" i="15"/>
  <c r="Y581" i="15" s="1"/>
  <c r="V581" i="15"/>
  <c r="U581" i="15"/>
  <c r="X581" i="15" s="1"/>
  <c r="R581" i="15"/>
  <c r="P581" i="15"/>
  <c r="O581" i="15"/>
  <c r="AU581" i="15" s="1"/>
  <c r="N581" i="15"/>
  <c r="H581" i="15"/>
  <c r="G581" i="15"/>
  <c r="D581" i="15"/>
  <c r="BA581" i="15" s="1"/>
  <c r="C581" i="15"/>
  <c r="AM580" i="15"/>
  <c r="AH580" i="15"/>
  <c r="AI580" i="15" s="1"/>
  <c r="W580" i="15"/>
  <c r="Y580" i="15" s="1"/>
  <c r="V580" i="15"/>
  <c r="U580" i="15"/>
  <c r="X580" i="15" s="1"/>
  <c r="R580" i="15"/>
  <c r="AO580" i="15" s="1"/>
  <c r="P580" i="15"/>
  <c r="AV580" i="15" s="1"/>
  <c r="O580" i="15"/>
  <c r="AU580" i="15" s="1"/>
  <c r="N580" i="15"/>
  <c r="H580" i="15"/>
  <c r="G580" i="15"/>
  <c r="D580" i="15"/>
  <c r="BA580" i="15" s="1"/>
  <c r="C580" i="15"/>
  <c r="AM579" i="15"/>
  <c r="AH579" i="15"/>
  <c r="AI579" i="15" s="1"/>
  <c r="W579" i="15"/>
  <c r="Y579" i="15" s="1"/>
  <c r="V579" i="15"/>
  <c r="U579" i="15"/>
  <c r="X579" i="15" s="1"/>
  <c r="R579" i="15"/>
  <c r="AO579" i="15" s="1"/>
  <c r="P579" i="15"/>
  <c r="AV579" i="15" s="1"/>
  <c r="O579" i="15"/>
  <c r="AU579" i="15" s="1"/>
  <c r="N579" i="15"/>
  <c r="H579" i="15"/>
  <c r="G579" i="15"/>
  <c r="D579" i="15"/>
  <c r="BA579" i="15" s="1"/>
  <c r="C579" i="15"/>
  <c r="AM578" i="15"/>
  <c r="AH578" i="15"/>
  <c r="AI578" i="15" s="1"/>
  <c r="W578" i="15"/>
  <c r="Y578" i="15" s="1"/>
  <c r="V578" i="15"/>
  <c r="U578" i="15"/>
  <c r="X578" i="15" s="1"/>
  <c r="R578" i="15"/>
  <c r="AO578" i="15" s="1"/>
  <c r="P578" i="15"/>
  <c r="M578" i="15" s="1"/>
  <c r="O578" i="15"/>
  <c r="AU578" i="15" s="1"/>
  <c r="N578" i="15"/>
  <c r="H578" i="15"/>
  <c r="Q578" i="15" s="1"/>
  <c r="G578" i="15"/>
  <c r="D578" i="15"/>
  <c r="BA578" i="15" s="1"/>
  <c r="C578" i="15"/>
  <c r="AM577" i="15"/>
  <c r="AH577" i="15"/>
  <c r="AI577" i="15" s="1"/>
  <c r="W577" i="15"/>
  <c r="Y577" i="15" s="1"/>
  <c r="V577" i="15"/>
  <c r="U577" i="15"/>
  <c r="X577" i="15" s="1"/>
  <c r="R577" i="15"/>
  <c r="P577" i="15"/>
  <c r="M577" i="15" s="1"/>
  <c r="O577" i="15"/>
  <c r="N577" i="15"/>
  <c r="H577" i="15"/>
  <c r="G577" i="15"/>
  <c r="D577" i="15"/>
  <c r="BA577" i="15" s="1"/>
  <c r="C577" i="15"/>
  <c r="AM576" i="15"/>
  <c r="AH576" i="15"/>
  <c r="AI576" i="15" s="1"/>
  <c r="W576" i="15"/>
  <c r="Y576" i="15" s="1"/>
  <c r="V576" i="15"/>
  <c r="U576" i="15"/>
  <c r="X576" i="15" s="1"/>
  <c r="R576" i="15"/>
  <c r="AO576" i="15" s="1"/>
  <c r="P576" i="15"/>
  <c r="M576" i="15" s="1"/>
  <c r="O576" i="15"/>
  <c r="N576" i="15"/>
  <c r="H576" i="15"/>
  <c r="G576" i="15"/>
  <c r="D576" i="15"/>
  <c r="BA576" i="15" s="1"/>
  <c r="C576" i="15"/>
  <c r="AM575" i="15"/>
  <c r="AH575" i="15"/>
  <c r="AI575" i="15" s="1"/>
  <c r="W575" i="15"/>
  <c r="Y575" i="15" s="1"/>
  <c r="V575" i="15"/>
  <c r="U575" i="15"/>
  <c r="X575" i="15" s="1"/>
  <c r="R575" i="15"/>
  <c r="AO575" i="15" s="1"/>
  <c r="P575" i="15"/>
  <c r="M575" i="15" s="1"/>
  <c r="O575" i="15"/>
  <c r="N575" i="15"/>
  <c r="H575" i="15"/>
  <c r="G575" i="15"/>
  <c r="D575" i="15"/>
  <c r="BA575" i="15" s="1"/>
  <c r="C575" i="15"/>
  <c r="AM574" i="15"/>
  <c r="AH574" i="15"/>
  <c r="AI574" i="15" s="1"/>
  <c r="W574" i="15"/>
  <c r="Y574" i="15" s="1"/>
  <c r="V574" i="15"/>
  <c r="U574" i="15"/>
  <c r="X574" i="15" s="1"/>
  <c r="R574" i="15"/>
  <c r="AO574" i="15" s="1"/>
  <c r="P574" i="15"/>
  <c r="M574" i="15" s="1"/>
  <c r="O574" i="15"/>
  <c r="N574" i="15"/>
  <c r="H574" i="15"/>
  <c r="G574" i="15"/>
  <c r="D574" i="15"/>
  <c r="BA574" i="15" s="1"/>
  <c r="C574" i="15"/>
  <c r="AM573" i="15"/>
  <c r="AH573" i="15"/>
  <c r="AI573" i="15" s="1"/>
  <c r="W573" i="15"/>
  <c r="Y573" i="15" s="1"/>
  <c r="V573" i="15"/>
  <c r="U573" i="15"/>
  <c r="X573" i="15" s="1"/>
  <c r="R573" i="15"/>
  <c r="P573" i="15"/>
  <c r="M573" i="15" s="1"/>
  <c r="O573" i="15"/>
  <c r="N573" i="15"/>
  <c r="H573" i="15"/>
  <c r="G573" i="15"/>
  <c r="D573" i="15"/>
  <c r="BA573" i="15" s="1"/>
  <c r="C573" i="15"/>
  <c r="AM572" i="15"/>
  <c r="AH572" i="15"/>
  <c r="AI572" i="15" s="1"/>
  <c r="W572" i="15"/>
  <c r="Y572" i="15" s="1"/>
  <c r="V572" i="15"/>
  <c r="U572" i="15"/>
  <c r="X572" i="15" s="1"/>
  <c r="R572" i="15"/>
  <c r="AO572" i="15" s="1"/>
  <c r="P572" i="15"/>
  <c r="AV572" i="15" s="1"/>
  <c r="O572" i="15"/>
  <c r="AU572" i="15" s="1"/>
  <c r="N572" i="15"/>
  <c r="H572" i="15"/>
  <c r="G572" i="15"/>
  <c r="D572" i="15"/>
  <c r="BA572" i="15" s="1"/>
  <c r="C572" i="15"/>
  <c r="AM571" i="15"/>
  <c r="AH571" i="15"/>
  <c r="AI571" i="15" s="1"/>
  <c r="W571" i="15"/>
  <c r="Y571" i="15" s="1"/>
  <c r="V571" i="15"/>
  <c r="U571" i="15"/>
  <c r="X571" i="15" s="1"/>
  <c r="R571" i="15"/>
  <c r="P571" i="15"/>
  <c r="O571" i="15"/>
  <c r="N571" i="15"/>
  <c r="H571" i="15"/>
  <c r="G571" i="15"/>
  <c r="D571" i="15"/>
  <c r="BA571" i="15" s="1"/>
  <c r="C571" i="15"/>
  <c r="AM570" i="15"/>
  <c r="AH570" i="15"/>
  <c r="AI570" i="15" s="1"/>
  <c r="W570" i="15"/>
  <c r="Y570" i="15" s="1"/>
  <c r="V570" i="15"/>
  <c r="U570" i="15"/>
  <c r="X570" i="15" s="1"/>
  <c r="R570" i="15"/>
  <c r="P570" i="15"/>
  <c r="AV570" i="15" s="1"/>
  <c r="O570" i="15"/>
  <c r="AU570" i="15" s="1"/>
  <c r="N570" i="15"/>
  <c r="H570" i="15"/>
  <c r="G570" i="15"/>
  <c r="D570" i="15"/>
  <c r="BA570" i="15" s="1"/>
  <c r="C570" i="15"/>
  <c r="AM569" i="15"/>
  <c r="AH569" i="15"/>
  <c r="AI569" i="15" s="1"/>
  <c r="W569" i="15"/>
  <c r="Y569" i="15" s="1"/>
  <c r="V569" i="15"/>
  <c r="U569" i="15"/>
  <c r="X569" i="15" s="1"/>
  <c r="R569" i="15"/>
  <c r="AO569" i="15" s="1"/>
  <c r="P569" i="15"/>
  <c r="AV569" i="15" s="1"/>
  <c r="O569" i="15"/>
  <c r="N569" i="15"/>
  <c r="H569" i="15"/>
  <c r="G569" i="15"/>
  <c r="D569" i="15"/>
  <c r="BA569" i="15" s="1"/>
  <c r="C569" i="15"/>
  <c r="AM568" i="15"/>
  <c r="AH568" i="15"/>
  <c r="AI568" i="15" s="1"/>
  <c r="W568" i="15"/>
  <c r="Y568" i="15" s="1"/>
  <c r="V568" i="15"/>
  <c r="U568" i="15"/>
  <c r="X568" i="15" s="1"/>
  <c r="R568" i="15"/>
  <c r="P568" i="15"/>
  <c r="M568" i="15" s="1"/>
  <c r="O568" i="15"/>
  <c r="N568" i="15"/>
  <c r="H568" i="15"/>
  <c r="G568" i="15"/>
  <c r="D568" i="15"/>
  <c r="BA568" i="15" s="1"/>
  <c r="C568" i="15"/>
  <c r="AM567" i="15"/>
  <c r="AI567" i="15"/>
  <c r="AH567" i="15"/>
  <c r="W567" i="15"/>
  <c r="Y567" i="15" s="1"/>
  <c r="V567" i="15"/>
  <c r="U567" i="15"/>
  <c r="X567" i="15" s="1"/>
  <c r="R567" i="15"/>
  <c r="AO567" i="15" s="1"/>
  <c r="P567" i="15"/>
  <c r="O567" i="15"/>
  <c r="N567" i="15"/>
  <c r="H567" i="15"/>
  <c r="G567" i="15"/>
  <c r="D567" i="15"/>
  <c r="BA567" i="15" s="1"/>
  <c r="C567" i="15"/>
  <c r="AM566" i="15"/>
  <c r="AH566" i="15"/>
  <c r="AI566" i="15" s="1"/>
  <c r="W566" i="15"/>
  <c r="Y566" i="15" s="1"/>
  <c r="V566" i="15"/>
  <c r="U566" i="15"/>
  <c r="X566" i="15" s="1"/>
  <c r="R566" i="15"/>
  <c r="AO566" i="15" s="1"/>
  <c r="P566" i="15"/>
  <c r="O566" i="15"/>
  <c r="N566" i="15"/>
  <c r="H566" i="15"/>
  <c r="G566" i="15"/>
  <c r="D566" i="15"/>
  <c r="BA566" i="15" s="1"/>
  <c r="C566" i="15"/>
  <c r="AM565" i="15"/>
  <c r="AH565" i="15"/>
  <c r="AI565" i="15" s="1"/>
  <c r="W565" i="15"/>
  <c r="Y565" i="15" s="1"/>
  <c r="V565" i="15"/>
  <c r="U565" i="15"/>
  <c r="X565" i="15" s="1"/>
  <c r="R565" i="15"/>
  <c r="AO565" i="15" s="1"/>
  <c r="P565" i="15"/>
  <c r="M565" i="15" s="1"/>
  <c r="O565" i="15"/>
  <c r="N565" i="15"/>
  <c r="H565" i="15"/>
  <c r="G565" i="15"/>
  <c r="D565" i="15"/>
  <c r="BA565" i="15" s="1"/>
  <c r="C565" i="15"/>
  <c r="AM564" i="15"/>
  <c r="AH564" i="15"/>
  <c r="AI564" i="15" s="1"/>
  <c r="W564" i="15"/>
  <c r="Y564" i="15" s="1"/>
  <c r="V564" i="15"/>
  <c r="U564" i="15"/>
  <c r="X564" i="15" s="1"/>
  <c r="R564" i="15"/>
  <c r="AO564" i="15" s="1"/>
  <c r="P564" i="15"/>
  <c r="O564" i="15"/>
  <c r="N564" i="15"/>
  <c r="H564" i="15"/>
  <c r="G564" i="15"/>
  <c r="D564" i="15"/>
  <c r="BA564" i="15" s="1"/>
  <c r="C564" i="15"/>
  <c r="AM563" i="15"/>
  <c r="AH563" i="15"/>
  <c r="AI563" i="15" s="1"/>
  <c r="W563" i="15"/>
  <c r="Y563" i="15" s="1"/>
  <c r="V563" i="15"/>
  <c r="U563" i="15"/>
  <c r="X563" i="15" s="1"/>
  <c r="R563" i="15"/>
  <c r="AO563" i="15" s="1"/>
  <c r="P563" i="15"/>
  <c r="M563" i="15" s="1"/>
  <c r="O563" i="15"/>
  <c r="N563" i="15"/>
  <c r="H563" i="15"/>
  <c r="G563" i="15"/>
  <c r="D563" i="15"/>
  <c r="BA563" i="15" s="1"/>
  <c r="C563" i="15"/>
  <c r="AM562" i="15"/>
  <c r="AH562" i="15"/>
  <c r="AI562" i="15" s="1"/>
  <c r="W562" i="15"/>
  <c r="Y562" i="15" s="1"/>
  <c r="V562" i="15"/>
  <c r="U562" i="15"/>
  <c r="X562" i="15" s="1"/>
  <c r="R562" i="15"/>
  <c r="AO562" i="15" s="1"/>
  <c r="P562" i="15"/>
  <c r="M562" i="15" s="1"/>
  <c r="O562" i="15"/>
  <c r="N562" i="15"/>
  <c r="H562" i="15"/>
  <c r="Q562" i="15" s="1"/>
  <c r="AP562" i="15" s="1"/>
  <c r="G562" i="15"/>
  <c r="D562" i="15"/>
  <c r="BA562" i="15" s="1"/>
  <c r="C562" i="15"/>
  <c r="AM561" i="15"/>
  <c r="AH561" i="15"/>
  <c r="AI561" i="15" s="1"/>
  <c r="W561" i="15"/>
  <c r="Y561" i="15" s="1"/>
  <c r="V561" i="15"/>
  <c r="U561" i="15"/>
  <c r="X561" i="15" s="1"/>
  <c r="R561" i="15"/>
  <c r="AO561" i="15" s="1"/>
  <c r="P561" i="15"/>
  <c r="M561" i="15" s="1"/>
  <c r="O561" i="15"/>
  <c r="N561" i="15"/>
  <c r="H561" i="15"/>
  <c r="G561" i="15"/>
  <c r="D561" i="15"/>
  <c r="BA561" i="15" s="1"/>
  <c r="C561" i="15"/>
  <c r="AM560" i="15"/>
  <c r="AH560" i="15"/>
  <c r="AI560" i="15" s="1"/>
  <c r="W560" i="15"/>
  <c r="Y560" i="15" s="1"/>
  <c r="V560" i="15"/>
  <c r="U560" i="15"/>
  <c r="X560" i="15" s="1"/>
  <c r="R560" i="15"/>
  <c r="P560" i="15"/>
  <c r="M560" i="15" s="1"/>
  <c r="O560" i="15"/>
  <c r="N560" i="15"/>
  <c r="H560" i="15"/>
  <c r="G560" i="15"/>
  <c r="D560" i="15"/>
  <c r="BA560" i="15" s="1"/>
  <c r="C560" i="15"/>
  <c r="AM559" i="15"/>
  <c r="AI559" i="15"/>
  <c r="AH559" i="15"/>
  <c r="W559" i="15"/>
  <c r="Y559" i="15" s="1"/>
  <c r="V559" i="15"/>
  <c r="U559" i="15"/>
  <c r="X559" i="15" s="1"/>
  <c r="R559" i="15"/>
  <c r="AO559" i="15" s="1"/>
  <c r="P559" i="15"/>
  <c r="M559" i="15" s="1"/>
  <c r="O559" i="15"/>
  <c r="N559" i="15"/>
  <c r="H559" i="15"/>
  <c r="G559" i="15"/>
  <c r="D559" i="15"/>
  <c r="BA559" i="15" s="1"/>
  <c r="C559" i="15"/>
  <c r="AM558" i="15"/>
  <c r="AH558" i="15"/>
  <c r="AI558" i="15" s="1"/>
  <c r="W558" i="15"/>
  <c r="Y558" i="15" s="1"/>
  <c r="V558" i="15"/>
  <c r="U558" i="15"/>
  <c r="X558" i="15" s="1"/>
  <c r="R558" i="15"/>
  <c r="AO558" i="15" s="1"/>
  <c r="P558" i="15"/>
  <c r="M558" i="15" s="1"/>
  <c r="O558" i="15"/>
  <c r="N558" i="15"/>
  <c r="H558" i="15"/>
  <c r="G558" i="15"/>
  <c r="D558" i="15"/>
  <c r="BA558" i="15" s="1"/>
  <c r="C558" i="15"/>
  <c r="AM557" i="15"/>
  <c r="AH557" i="15"/>
  <c r="AI557" i="15" s="1"/>
  <c r="W557" i="15"/>
  <c r="Y557" i="15" s="1"/>
  <c r="V557" i="15"/>
  <c r="U557" i="15"/>
  <c r="X557" i="15" s="1"/>
  <c r="R557" i="15"/>
  <c r="AO557" i="15" s="1"/>
  <c r="P557" i="15"/>
  <c r="M557" i="15" s="1"/>
  <c r="O557" i="15"/>
  <c r="N557" i="15"/>
  <c r="H557" i="15"/>
  <c r="Q557" i="15" s="1"/>
  <c r="AP557" i="15" s="1"/>
  <c r="G557" i="15"/>
  <c r="D557" i="15"/>
  <c r="BA557" i="15" s="1"/>
  <c r="C557" i="15"/>
  <c r="AM556" i="15"/>
  <c r="AH556" i="15"/>
  <c r="AI556" i="15" s="1"/>
  <c r="W556" i="15"/>
  <c r="Y556" i="15" s="1"/>
  <c r="V556" i="15"/>
  <c r="U556" i="15"/>
  <c r="X556" i="15" s="1"/>
  <c r="R556" i="15"/>
  <c r="AO556" i="15" s="1"/>
  <c r="P556" i="15"/>
  <c r="M556" i="15" s="1"/>
  <c r="O556" i="15"/>
  <c r="AU556" i="15" s="1"/>
  <c r="N556" i="15"/>
  <c r="H556" i="15"/>
  <c r="G556" i="15"/>
  <c r="D556" i="15"/>
  <c r="BA556" i="15" s="1"/>
  <c r="C556" i="15"/>
  <c r="AM555" i="15"/>
  <c r="AH555" i="15"/>
  <c r="AI555" i="15" s="1"/>
  <c r="W555" i="15"/>
  <c r="Y555" i="15" s="1"/>
  <c r="V555" i="15"/>
  <c r="U555" i="15"/>
  <c r="X555" i="15" s="1"/>
  <c r="R555" i="15"/>
  <c r="AO555" i="15" s="1"/>
  <c r="P555" i="15"/>
  <c r="O555" i="15"/>
  <c r="N555" i="15"/>
  <c r="H555" i="15"/>
  <c r="G555" i="15"/>
  <c r="D555" i="15"/>
  <c r="BA555" i="15" s="1"/>
  <c r="C555" i="15"/>
  <c r="AM554" i="15"/>
  <c r="AH554" i="15"/>
  <c r="AI554" i="15" s="1"/>
  <c r="W554" i="15"/>
  <c r="Y554" i="15" s="1"/>
  <c r="V554" i="15"/>
  <c r="U554" i="15"/>
  <c r="X554" i="15" s="1"/>
  <c r="R554" i="15"/>
  <c r="AO554" i="15" s="1"/>
  <c r="P554" i="15"/>
  <c r="AV554" i="15" s="1"/>
  <c r="O554" i="15"/>
  <c r="N554" i="15"/>
  <c r="H554" i="15"/>
  <c r="G554" i="15"/>
  <c r="D554" i="15"/>
  <c r="BA554" i="15" s="1"/>
  <c r="C554" i="15"/>
  <c r="AM553" i="15"/>
  <c r="AI553" i="15"/>
  <c r="AH553" i="15"/>
  <c r="W553" i="15"/>
  <c r="Y553" i="15" s="1"/>
  <c r="V553" i="15"/>
  <c r="U553" i="15"/>
  <c r="X553" i="15" s="1"/>
  <c r="R553" i="15"/>
  <c r="P553" i="15"/>
  <c r="M553" i="15" s="1"/>
  <c r="O553" i="15"/>
  <c r="N553" i="15"/>
  <c r="H553" i="15"/>
  <c r="G553" i="15"/>
  <c r="D553" i="15"/>
  <c r="BA553" i="15" s="1"/>
  <c r="C553" i="15"/>
  <c r="AM552" i="15"/>
  <c r="AH552" i="15"/>
  <c r="AI552" i="15" s="1"/>
  <c r="W552" i="15"/>
  <c r="Y552" i="15" s="1"/>
  <c r="V552" i="15"/>
  <c r="U552" i="15"/>
  <c r="X552" i="15" s="1"/>
  <c r="R552" i="15"/>
  <c r="AO552" i="15" s="1"/>
  <c r="P552" i="15"/>
  <c r="M552" i="15" s="1"/>
  <c r="O552" i="15"/>
  <c r="N552" i="15"/>
  <c r="H552" i="15"/>
  <c r="AQ552" i="15" s="1"/>
  <c r="G552" i="15"/>
  <c r="D552" i="15"/>
  <c r="BA552" i="15" s="1"/>
  <c r="C552" i="15"/>
  <c r="AM551" i="15"/>
  <c r="AH551" i="15"/>
  <c r="AI551" i="15" s="1"/>
  <c r="W551" i="15"/>
  <c r="Y551" i="15" s="1"/>
  <c r="V551" i="15"/>
  <c r="U551" i="15"/>
  <c r="X551" i="15" s="1"/>
  <c r="R551" i="15"/>
  <c r="P551" i="15"/>
  <c r="M551" i="15" s="1"/>
  <c r="O551" i="15"/>
  <c r="N551" i="15"/>
  <c r="H551" i="15"/>
  <c r="G551" i="15"/>
  <c r="D551" i="15"/>
  <c r="BA551" i="15" s="1"/>
  <c r="C551" i="15"/>
  <c r="AM550" i="15"/>
  <c r="AH550" i="15"/>
  <c r="AI550" i="15" s="1"/>
  <c r="W550" i="15"/>
  <c r="Y550" i="15" s="1"/>
  <c r="V550" i="15"/>
  <c r="U550" i="15"/>
  <c r="X550" i="15" s="1"/>
  <c r="R550" i="15"/>
  <c r="AO550" i="15" s="1"/>
  <c r="P550" i="15"/>
  <c r="O550" i="15"/>
  <c r="N550" i="15"/>
  <c r="H550" i="15"/>
  <c r="G550" i="15"/>
  <c r="D550" i="15"/>
  <c r="BA550" i="15" s="1"/>
  <c r="C550" i="15"/>
  <c r="AM549" i="15"/>
  <c r="AH549" i="15"/>
  <c r="AI549" i="15" s="1"/>
  <c r="W549" i="15"/>
  <c r="Y549" i="15" s="1"/>
  <c r="V549" i="15"/>
  <c r="U549" i="15"/>
  <c r="X549" i="15" s="1"/>
  <c r="R549" i="15"/>
  <c r="AO549" i="15" s="1"/>
  <c r="P549" i="15"/>
  <c r="O549" i="15"/>
  <c r="N549" i="15"/>
  <c r="H549" i="15"/>
  <c r="G549" i="15"/>
  <c r="D549" i="15"/>
  <c r="BA549" i="15" s="1"/>
  <c r="C549" i="15"/>
  <c r="AM548" i="15"/>
  <c r="AH548" i="15"/>
  <c r="AI548" i="15" s="1"/>
  <c r="W548" i="15"/>
  <c r="Y548" i="15" s="1"/>
  <c r="V548" i="15"/>
  <c r="U548" i="15"/>
  <c r="X548" i="15" s="1"/>
  <c r="R548" i="15"/>
  <c r="AO548" i="15" s="1"/>
  <c r="P548" i="15"/>
  <c r="M548" i="15" s="1"/>
  <c r="O548" i="15"/>
  <c r="N548" i="15"/>
  <c r="H548" i="15"/>
  <c r="Q548" i="15" s="1"/>
  <c r="G548" i="15"/>
  <c r="D548" i="15"/>
  <c r="BA548" i="15" s="1"/>
  <c r="C548" i="15"/>
  <c r="AM547" i="15"/>
  <c r="AH547" i="15"/>
  <c r="AI547" i="15" s="1"/>
  <c r="W547" i="15"/>
  <c r="Y547" i="15" s="1"/>
  <c r="V547" i="15"/>
  <c r="U547" i="15"/>
  <c r="X547" i="15" s="1"/>
  <c r="R547" i="15"/>
  <c r="Q547" i="15" s="1"/>
  <c r="AP547" i="15" s="1"/>
  <c r="P547" i="15"/>
  <c r="O547" i="15"/>
  <c r="N547" i="15"/>
  <c r="H547" i="15"/>
  <c r="G547" i="15"/>
  <c r="D547" i="15"/>
  <c r="BA547" i="15" s="1"/>
  <c r="C547" i="15"/>
  <c r="AM546" i="15"/>
  <c r="AH546" i="15"/>
  <c r="AI546" i="15" s="1"/>
  <c r="W546" i="15"/>
  <c r="Y546" i="15" s="1"/>
  <c r="V546" i="15"/>
  <c r="U546" i="15"/>
  <c r="X546" i="15" s="1"/>
  <c r="R546" i="15"/>
  <c r="AO546" i="15" s="1"/>
  <c r="P546" i="15"/>
  <c r="M546" i="15" s="1"/>
  <c r="O546" i="15"/>
  <c r="N546" i="15"/>
  <c r="H546" i="15"/>
  <c r="AQ546" i="15" s="1"/>
  <c r="G546" i="15"/>
  <c r="D546" i="15"/>
  <c r="BA546" i="15" s="1"/>
  <c r="C546" i="15"/>
  <c r="AM545" i="15"/>
  <c r="AH545" i="15"/>
  <c r="AI545" i="15" s="1"/>
  <c r="W545" i="15"/>
  <c r="Y545" i="15" s="1"/>
  <c r="V545" i="15"/>
  <c r="U545" i="15"/>
  <c r="X545" i="15" s="1"/>
  <c r="R545" i="15"/>
  <c r="AO545" i="15" s="1"/>
  <c r="P545" i="15"/>
  <c r="M545" i="15" s="1"/>
  <c r="O545" i="15"/>
  <c r="N545" i="15"/>
  <c r="H545" i="15"/>
  <c r="G545" i="15"/>
  <c r="D545" i="15"/>
  <c r="BA545" i="15" s="1"/>
  <c r="C545" i="15"/>
  <c r="AM544" i="15"/>
  <c r="AH544" i="15"/>
  <c r="AI544" i="15" s="1"/>
  <c r="W544" i="15"/>
  <c r="Y544" i="15" s="1"/>
  <c r="V544" i="15"/>
  <c r="U544" i="15"/>
  <c r="X544" i="15" s="1"/>
  <c r="R544" i="15"/>
  <c r="AO544" i="15" s="1"/>
  <c r="P544" i="15"/>
  <c r="M544" i="15" s="1"/>
  <c r="O544" i="15"/>
  <c r="N544" i="15"/>
  <c r="H544" i="15"/>
  <c r="G544" i="15"/>
  <c r="D544" i="15"/>
  <c r="BA544" i="15" s="1"/>
  <c r="C544" i="15"/>
  <c r="AM543" i="15"/>
  <c r="AH543" i="15"/>
  <c r="AI543" i="15" s="1"/>
  <c r="W543" i="15"/>
  <c r="Y543" i="15" s="1"/>
  <c r="V543" i="15"/>
  <c r="U543" i="15"/>
  <c r="X543" i="15" s="1"/>
  <c r="R543" i="15"/>
  <c r="P543" i="15"/>
  <c r="M543" i="15" s="1"/>
  <c r="O543" i="15"/>
  <c r="N543" i="15"/>
  <c r="H543" i="15"/>
  <c r="G543" i="15"/>
  <c r="D543" i="15"/>
  <c r="BA543" i="15" s="1"/>
  <c r="C543" i="15"/>
  <c r="AM542" i="15"/>
  <c r="AH542" i="15"/>
  <c r="AI542" i="15" s="1"/>
  <c r="W542" i="15"/>
  <c r="Y542" i="15" s="1"/>
  <c r="V542" i="15"/>
  <c r="U542" i="15"/>
  <c r="X542" i="15" s="1"/>
  <c r="R542" i="15"/>
  <c r="AO542" i="15" s="1"/>
  <c r="P542" i="15"/>
  <c r="M542" i="15" s="1"/>
  <c r="O542" i="15"/>
  <c r="N542" i="15"/>
  <c r="H542" i="15"/>
  <c r="G542" i="15"/>
  <c r="D542" i="15"/>
  <c r="BA542" i="15" s="1"/>
  <c r="C542" i="15"/>
  <c r="AM541" i="15"/>
  <c r="AH541" i="15"/>
  <c r="AI541" i="15" s="1"/>
  <c r="W541" i="15"/>
  <c r="Y541" i="15" s="1"/>
  <c r="V541" i="15"/>
  <c r="U541" i="15"/>
  <c r="X541" i="15" s="1"/>
  <c r="R541" i="15"/>
  <c r="AO541" i="15" s="1"/>
  <c r="P541" i="15"/>
  <c r="M541" i="15" s="1"/>
  <c r="O541" i="15"/>
  <c r="N541" i="15"/>
  <c r="H541" i="15"/>
  <c r="G541" i="15"/>
  <c r="D541" i="15"/>
  <c r="BA541" i="15" s="1"/>
  <c r="C541" i="15"/>
  <c r="AM540" i="15"/>
  <c r="AH540" i="15"/>
  <c r="AI540" i="15" s="1"/>
  <c r="W540" i="15"/>
  <c r="Y540" i="15" s="1"/>
  <c r="V540" i="15"/>
  <c r="U540" i="15"/>
  <c r="X540" i="15" s="1"/>
  <c r="R540" i="15"/>
  <c r="AO540" i="15" s="1"/>
  <c r="P540" i="15"/>
  <c r="M540" i="15" s="1"/>
  <c r="O540" i="15"/>
  <c r="N540" i="15"/>
  <c r="H540" i="15"/>
  <c r="G540" i="15"/>
  <c r="D540" i="15"/>
  <c r="BA540" i="15" s="1"/>
  <c r="C540" i="15"/>
  <c r="AM539" i="15"/>
  <c r="AH539" i="15"/>
  <c r="AI539" i="15" s="1"/>
  <c r="W539" i="15"/>
  <c r="Y539" i="15" s="1"/>
  <c r="V539" i="15"/>
  <c r="U539" i="15"/>
  <c r="X539" i="15" s="1"/>
  <c r="R539" i="15"/>
  <c r="P539" i="15"/>
  <c r="M539" i="15" s="1"/>
  <c r="O539" i="15"/>
  <c r="N539" i="15"/>
  <c r="H539" i="15"/>
  <c r="G539" i="15"/>
  <c r="D539" i="15"/>
  <c r="BA539" i="15" s="1"/>
  <c r="C539" i="15"/>
  <c r="AM538" i="15"/>
  <c r="AH538" i="15"/>
  <c r="AI538" i="15" s="1"/>
  <c r="W538" i="15"/>
  <c r="Y538" i="15" s="1"/>
  <c r="V538" i="15"/>
  <c r="U538" i="15"/>
  <c r="X538" i="15" s="1"/>
  <c r="R538" i="15"/>
  <c r="AO538" i="15" s="1"/>
  <c r="P538" i="15"/>
  <c r="M538" i="15" s="1"/>
  <c r="O538" i="15"/>
  <c r="N538" i="15"/>
  <c r="H538" i="15"/>
  <c r="AQ538" i="15" s="1"/>
  <c r="G538" i="15"/>
  <c r="D538" i="15"/>
  <c r="BA538" i="15" s="1"/>
  <c r="C538" i="15"/>
  <c r="AM537" i="15"/>
  <c r="AH537" i="15"/>
  <c r="AI537" i="15" s="1"/>
  <c r="W537" i="15"/>
  <c r="Y537" i="15" s="1"/>
  <c r="V537" i="15"/>
  <c r="U537" i="15"/>
  <c r="X537" i="15" s="1"/>
  <c r="R537" i="15"/>
  <c r="P537" i="15"/>
  <c r="O537" i="15"/>
  <c r="AU537" i="15" s="1"/>
  <c r="N537" i="15"/>
  <c r="H537" i="15"/>
  <c r="Q537" i="15" s="1"/>
  <c r="AP537" i="15" s="1"/>
  <c r="G537" i="15"/>
  <c r="D537" i="15"/>
  <c r="BA537" i="15" s="1"/>
  <c r="C537" i="15"/>
  <c r="AM536" i="15"/>
  <c r="AH536" i="15"/>
  <c r="AI536" i="15" s="1"/>
  <c r="W536" i="15"/>
  <c r="Y536" i="15" s="1"/>
  <c r="V536" i="15"/>
  <c r="U536" i="15"/>
  <c r="X536" i="15" s="1"/>
  <c r="R536" i="15"/>
  <c r="AO536" i="15" s="1"/>
  <c r="P536" i="15"/>
  <c r="M536" i="15" s="1"/>
  <c r="O536" i="15"/>
  <c r="N536" i="15"/>
  <c r="H536" i="15"/>
  <c r="G536" i="15"/>
  <c r="D536" i="15"/>
  <c r="BA536" i="15" s="1"/>
  <c r="C536" i="15"/>
  <c r="AM535" i="15"/>
  <c r="AH535" i="15"/>
  <c r="AI535" i="15" s="1"/>
  <c r="W535" i="15"/>
  <c r="Y535" i="15" s="1"/>
  <c r="V535" i="15"/>
  <c r="U535" i="15"/>
  <c r="X535" i="15" s="1"/>
  <c r="R535" i="15"/>
  <c r="P535" i="15"/>
  <c r="M535" i="15" s="1"/>
  <c r="O535" i="15"/>
  <c r="N535" i="15"/>
  <c r="H535" i="15"/>
  <c r="Q535" i="15" s="1"/>
  <c r="G535" i="15"/>
  <c r="D535" i="15"/>
  <c r="BA535" i="15" s="1"/>
  <c r="C535" i="15"/>
  <c r="AM534" i="15"/>
  <c r="AH534" i="15"/>
  <c r="AI534" i="15" s="1"/>
  <c r="W534" i="15"/>
  <c r="Y534" i="15" s="1"/>
  <c r="V534" i="15"/>
  <c r="U534" i="15"/>
  <c r="X534" i="15" s="1"/>
  <c r="R534" i="15"/>
  <c r="P534" i="15"/>
  <c r="M534" i="15" s="1"/>
  <c r="O534" i="15"/>
  <c r="N534" i="15"/>
  <c r="H534" i="15"/>
  <c r="G534" i="15"/>
  <c r="D534" i="15"/>
  <c r="BA534" i="15" s="1"/>
  <c r="C534" i="15"/>
  <c r="AM533" i="15"/>
  <c r="AH533" i="15"/>
  <c r="AI533" i="15" s="1"/>
  <c r="W533" i="15"/>
  <c r="Y533" i="15" s="1"/>
  <c r="V533" i="15"/>
  <c r="U533" i="15"/>
  <c r="X533" i="15" s="1"/>
  <c r="R533" i="15"/>
  <c r="AO533" i="15" s="1"/>
  <c r="P533" i="15"/>
  <c r="M533" i="15" s="1"/>
  <c r="O533" i="15"/>
  <c r="N533" i="15"/>
  <c r="H533" i="15"/>
  <c r="AQ533" i="15" s="1"/>
  <c r="G533" i="15"/>
  <c r="D533" i="15"/>
  <c r="BA533" i="15" s="1"/>
  <c r="C533" i="15"/>
  <c r="AM532" i="15"/>
  <c r="AH532" i="15"/>
  <c r="AI532" i="15" s="1"/>
  <c r="W532" i="15"/>
  <c r="Y532" i="15" s="1"/>
  <c r="V532" i="15"/>
  <c r="U532" i="15"/>
  <c r="X532" i="15" s="1"/>
  <c r="R532" i="15"/>
  <c r="P532" i="15"/>
  <c r="O532" i="15"/>
  <c r="AU532" i="15" s="1"/>
  <c r="N532" i="15"/>
  <c r="H532" i="15"/>
  <c r="G532" i="15"/>
  <c r="D532" i="15"/>
  <c r="BA532" i="15" s="1"/>
  <c r="C532" i="15"/>
  <c r="AM531" i="15"/>
  <c r="AH531" i="15"/>
  <c r="AI531" i="15" s="1"/>
  <c r="W531" i="15"/>
  <c r="Y531" i="15" s="1"/>
  <c r="V531" i="15"/>
  <c r="U531" i="15"/>
  <c r="X531" i="15" s="1"/>
  <c r="R531" i="15"/>
  <c r="AO531" i="15" s="1"/>
  <c r="P531" i="15"/>
  <c r="AV531" i="15" s="1"/>
  <c r="O531" i="15"/>
  <c r="AU531" i="15" s="1"/>
  <c r="N531" i="15"/>
  <c r="H531" i="15"/>
  <c r="G531" i="15"/>
  <c r="D531" i="15"/>
  <c r="BA531" i="15" s="1"/>
  <c r="C531" i="15"/>
  <c r="AM530" i="15"/>
  <c r="AH530" i="15"/>
  <c r="AI530" i="15" s="1"/>
  <c r="W530" i="15"/>
  <c r="Y530" i="15" s="1"/>
  <c r="V530" i="15"/>
  <c r="U530" i="15"/>
  <c r="X530" i="15" s="1"/>
  <c r="R530" i="15"/>
  <c r="AO530" i="15" s="1"/>
  <c r="P530" i="15"/>
  <c r="M530" i="15" s="1"/>
  <c r="O530" i="15"/>
  <c r="N530" i="15"/>
  <c r="H530" i="15"/>
  <c r="AQ530" i="15" s="1"/>
  <c r="G530" i="15"/>
  <c r="D530" i="15"/>
  <c r="BA530" i="15" s="1"/>
  <c r="C530" i="15"/>
  <c r="AM529" i="15"/>
  <c r="AH529" i="15"/>
  <c r="AI529" i="15" s="1"/>
  <c r="W529" i="15"/>
  <c r="Y529" i="15" s="1"/>
  <c r="V529" i="15"/>
  <c r="U529" i="15"/>
  <c r="X529" i="15" s="1"/>
  <c r="R529" i="15"/>
  <c r="AO529" i="15" s="1"/>
  <c r="P529" i="15"/>
  <c r="M529" i="15" s="1"/>
  <c r="O529" i="15"/>
  <c r="N529" i="15"/>
  <c r="H529" i="15"/>
  <c r="G529" i="15"/>
  <c r="D529" i="15"/>
  <c r="BA529" i="15" s="1"/>
  <c r="C529" i="15"/>
  <c r="AM528" i="15"/>
  <c r="AH528" i="15"/>
  <c r="AI528" i="15" s="1"/>
  <c r="W528" i="15"/>
  <c r="Y528" i="15" s="1"/>
  <c r="V528" i="15"/>
  <c r="U528" i="15"/>
  <c r="X528" i="15" s="1"/>
  <c r="R528" i="15"/>
  <c r="AO528" i="15" s="1"/>
  <c r="P528" i="15"/>
  <c r="M528" i="15" s="1"/>
  <c r="O528" i="15"/>
  <c r="N528" i="15"/>
  <c r="H528" i="15"/>
  <c r="G528" i="15"/>
  <c r="D528" i="15"/>
  <c r="BA528" i="15" s="1"/>
  <c r="C528" i="15"/>
  <c r="AM527" i="15"/>
  <c r="AH527" i="15"/>
  <c r="AI527" i="15" s="1"/>
  <c r="W527" i="15"/>
  <c r="Y527" i="15" s="1"/>
  <c r="V527" i="15"/>
  <c r="U527" i="15"/>
  <c r="X527" i="15" s="1"/>
  <c r="R527" i="15"/>
  <c r="AO527" i="15" s="1"/>
  <c r="P527" i="15"/>
  <c r="O527" i="15"/>
  <c r="N527" i="15"/>
  <c r="M527" i="15"/>
  <c r="H527" i="15"/>
  <c r="G527" i="15"/>
  <c r="D527" i="15"/>
  <c r="BA527" i="15" s="1"/>
  <c r="C527" i="15"/>
  <c r="AM526" i="15"/>
  <c r="AH526" i="15"/>
  <c r="AI526" i="15" s="1"/>
  <c r="W526" i="15"/>
  <c r="Y526" i="15" s="1"/>
  <c r="V526" i="15"/>
  <c r="U526" i="15"/>
  <c r="X526" i="15" s="1"/>
  <c r="R526" i="15"/>
  <c r="P526" i="15"/>
  <c r="M526" i="15" s="1"/>
  <c r="O526" i="15"/>
  <c r="N526" i="15"/>
  <c r="H526" i="15"/>
  <c r="G526" i="15"/>
  <c r="D526" i="15"/>
  <c r="BA526" i="15" s="1"/>
  <c r="C526" i="15"/>
  <c r="AM525" i="15"/>
  <c r="AH525" i="15"/>
  <c r="AI525" i="15" s="1"/>
  <c r="W525" i="15"/>
  <c r="Y525" i="15" s="1"/>
  <c r="V525" i="15"/>
  <c r="U525" i="15"/>
  <c r="X525" i="15" s="1"/>
  <c r="R525" i="15"/>
  <c r="AO525" i="15" s="1"/>
  <c r="P525" i="15"/>
  <c r="M525" i="15" s="1"/>
  <c r="O525" i="15"/>
  <c r="N525" i="15"/>
  <c r="H525" i="15"/>
  <c r="G525" i="15"/>
  <c r="D525" i="15"/>
  <c r="BA525" i="15" s="1"/>
  <c r="C525" i="15"/>
  <c r="AM524" i="15"/>
  <c r="AH524" i="15"/>
  <c r="AI524" i="15" s="1"/>
  <c r="W524" i="15"/>
  <c r="Y524" i="15" s="1"/>
  <c r="V524" i="15"/>
  <c r="U524" i="15"/>
  <c r="X524" i="15" s="1"/>
  <c r="R524" i="15"/>
  <c r="AO524" i="15" s="1"/>
  <c r="P524" i="15"/>
  <c r="M524" i="15" s="1"/>
  <c r="O524" i="15"/>
  <c r="N524" i="15"/>
  <c r="H524" i="15"/>
  <c r="G524" i="15"/>
  <c r="D524" i="15"/>
  <c r="BA524" i="15" s="1"/>
  <c r="C524" i="15"/>
  <c r="AM523" i="15"/>
  <c r="AH523" i="15"/>
  <c r="AI523" i="15" s="1"/>
  <c r="W523" i="15"/>
  <c r="Y523" i="15" s="1"/>
  <c r="V523" i="15"/>
  <c r="U523" i="15"/>
  <c r="X523" i="15" s="1"/>
  <c r="R523" i="15"/>
  <c r="AO523" i="15" s="1"/>
  <c r="P523" i="15"/>
  <c r="O523" i="15"/>
  <c r="N523" i="15"/>
  <c r="H523" i="15"/>
  <c r="G523" i="15"/>
  <c r="D523" i="15"/>
  <c r="BA523" i="15" s="1"/>
  <c r="C523" i="15"/>
  <c r="AM522" i="15"/>
  <c r="AH522" i="15"/>
  <c r="AI522" i="15" s="1"/>
  <c r="W522" i="15"/>
  <c r="Y522" i="15" s="1"/>
  <c r="V522" i="15"/>
  <c r="U522" i="15"/>
  <c r="X522" i="15" s="1"/>
  <c r="R522" i="15"/>
  <c r="P522" i="15"/>
  <c r="O522" i="15"/>
  <c r="N522" i="15"/>
  <c r="H522" i="15"/>
  <c r="G522" i="15"/>
  <c r="D522" i="15"/>
  <c r="BA522" i="15" s="1"/>
  <c r="C522" i="15"/>
  <c r="AO521" i="15"/>
  <c r="AM521" i="15"/>
  <c r="AH521" i="15"/>
  <c r="AI521" i="15" s="1"/>
  <c r="W521" i="15"/>
  <c r="Y521" i="15" s="1"/>
  <c r="V521" i="15"/>
  <c r="U521" i="15"/>
  <c r="X521" i="15" s="1"/>
  <c r="R521" i="15"/>
  <c r="P521" i="15"/>
  <c r="M521" i="15" s="1"/>
  <c r="O521" i="15"/>
  <c r="N521" i="15"/>
  <c r="H521" i="15"/>
  <c r="G521" i="15"/>
  <c r="D521" i="15"/>
  <c r="BA521" i="15" s="1"/>
  <c r="C521" i="15"/>
  <c r="AM520" i="15"/>
  <c r="AH520" i="15"/>
  <c r="AI520" i="15" s="1"/>
  <c r="W520" i="15"/>
  <c r="Y520" i="15" s="1"/>
  <c r="V520" i="15"/>
  <c r="U520" i="15"/>
  <c r="X520" i="15" s="1"/>
  <c r="R520" i="15"/>
  <c r="P520" i="15"/>
  <c r="O520" i="15"/>
  <c r="AU520" i="15" s="1"/>
  <c r="N520" i="15"/>
  <c r="H520" i="15"/>
  <c r="G520" i="15"/>
  <c r="D520" i="15"/>
  <c r="BA520" i="15" s="1"/>
  <c r="C520" i="15"/>
  <c r="AM519" i="15"/>
  <c r="AH519" i="15"/>
  <c r="AI519" i="15" s="1"/>
  <c r="W519" i="15"/>
  <c r="Y519" i="15" s="1"/>
  <c r="V519" i="15"/>
  <c r="U519" i="15"/>
  <c r="X519" i="15" s="1"/>
  <c r="R519" i="15"/>
  <c r="P519" i="15"/>
  <c r="AV519" i="15" s="1"/>
  <c r="O519" i="15"/>
  <c r="AU519" i="15" s="1"/>
  <c r="N519" i="15"/>
  <c r="H519" i="15"/>
  <c r="G519" i="15"/>
  <c r="D519" i="15"/>
  <c r="BA519" i="15" s="1"/>
  <c r="C519" i="15"/>
  <c r="AM518" i="15"/>
  <c r="AH518" i="15"/>
  <c r="AI518" i="15" s="1"/>
  <c r="W518" i="15"/>
  <c r="Y518" i="15" s="1"/>
  <c r="V518" i="15"/>
  <c r="U518" i="15"/>
  <c r="X518" i="15" s="1"/>
  <c r="R518" i="15"/>
  <c r="P518" i="15"/>
  <c r="M518" i="15" s="1"/>
  <c r="O518" i="15"/>
  <c r="N518" i="15"/>
  <c r="H518" i="15"/>
  <c r="G518" i="15"/>
  <c r="D518" i="15"/>
  <c r="BA518" i="15" s="1"/>
  <c r="C518" i="15"/>
  <c r="AM517" i="15"/>
  <c r="AH517" i="15"/>
  <c r="AI517" i="15" s="1"/>
  <c r="W517" i="15"/>
  <c r="Y517" i="15" s="1"/>
  <c r="V517" i="15"/>
  <c r="U517" i="15"/>
  <c r="X517" i="15" s="1"/>
  <c r="R517" i="15"/>
  <c r="AO517" i="15" s="1"/>
  <c r="P517" i="15"/>
  <c r="M517" i="15" s="1"/>
  <c r="O517" i="15"/>
  <c r="N517" i="15"/>
  <c r="H517" i="15"/>
  <c r="G517" i="15"/>
  <c r="D517" i="15"/>
  <c r="BA517" i="15" s="1"/>
  <c r="C517" i="15"/>
  <c r="AM516" i="15"/>
  <c r="AH516" i="15"/>
  <c r="AI516" i="15" s="1"/>
  <c r="W516" i="15"/>
  <c r="Y516" i="15" s="1"/>
  <c r="V516" i="15"/>
  <c r="U516" i="15"/>
  <c r="X516" i="15" s="1"/>
  <c r="R516" i="15"/>
  <c r="AO516" i="15" s="1"/>
  <c r="P516" i="15"/>
  <c r="O516" i="15"/>
  <c r="AU516" i="15" s="1"/>
  <c r="N516" i="15"/>
  <c r="H516" i="15"/>
  <c r="G516" i="15"/>
  <c r="D516" i="15"/>
  <c r="BA516" i="15" s="1"/>
  <c r="C516" i="15"/>
  <c r="AO515" i="15"/>
  <c r="AM515" i="15"/>
  <c r="AH515" i="15"/>
  <c r="AI515" i="15" s="1"/>
  <c r="W515" i="15"/>
  <c r="Y515" i="15" s="1"/>
  <c r="V515" i="15"/>
  <c r="U515" i="15"/>
  <c r="X515" i="15" s="1"/>
  <c r="R515" i="15"/>
  <c r="P515" i="15"/>
  <c r="M515" i="15" s="1"/>
  <c r="O515" i="15"/>
  <c r="N515" i="15"/>
  <c r="H515" i="15"/>
  <c r="G515" i="15"/>
  <c r="D515" i="15"/>
  <c r="BA515" i="15" s="1"/>
  <c r="C515" i="15"/>
  <c r="AM514" i="15"/>
  <c r="AH514" i="15"/>
  <c r="AI514" i="15" s="1"/>
  <c r="W514" i="15"/>
  <c r="Y514" i="15" s="1"/>
  <c r="V514" i="15"/>
  <c r="U514" i="15"/>
  <c r="X514" i="15" s="1"/>
  <c r="R514" i="15"/>
  <c r="AO514" i="15" s="1"/>
  <c r="P514" i="15"/>
  <c r="M514" i="15" s="1"/>
  <c r="O514" i="15"/>
  <c r="N514" i="15"/>
  <c r="H514" i="15"/>
  <c r="G514" i="15"/>
  <c r="D514" i="15"/>
  <c r="BA514" i="15" s="1"/>
  <c r="C514" i="15"/>
  <c r="AM513" i="15"/>
  <c r="AH513" i="15"/>
  <c r="AI513" i="15" s="1"/>
  <c r="W513" i="15"/>
  <c r="Y513" i="15" s="1"/>
  <c r="V513" i="15"/>
  <c r="U513" i="15"/>
  <c r="X513" i="15" s="1"/>
  <c r="R513" i="15"/>
  <c r="AO513" i="15" s="1"/>
  <c r="P513" i="15"/>
  <c r="M513" i="15" s="1"/>
  <c r="O513" i="15"/>
  <c r="N513" i="15"/>
  <c r="H513" i="15"/>
  <c r="G513" i="15"/>
  <c r="D513" i="15"/>
  <c r="BA513" i="15" s="1"/>
  <c r="C513" i="15"/>
  <c r="AM512" i="15"/>
  <c r="AH512" i="15"/>
  <c r="AI512" i="15" s="1"/>
  <c r="W512" i="15"/>
  <c r="Y512" i="15" s="1"/>
  <c r="V512" i="15"/>
  <c r="U512" i="15"/>
  <c r="X512" i="15" s="1"/>
  <c r="R512" i="15"/>
  <c r="AO512" i="15" s="1"/>
  <c r="P512" i="15"/>
  <c r="O512" i="15"/>
  <c r="N512" i="15"/>
  <c r="H512" i="15"/>
  <c r="G512" i="15"/>
  <c r="D512" i="15"/>
  <c r="BA512" i="15" s="1"/>
  <c r="C512" i="15"/>
  <c r="AM511" i="15"/>
  <c r="AH511" i="15"/>
  <c r="AI511" i="15" s="1"/>
  <c r="W511" i="15"/>
  <c r="Y511" i="15" s="1"/>
  <c r="V511" i="15"/>
  <c r="U511" i="15"/>
  <c r="X511" i="15" s="1"/>
  <c r="R511" i="15"/>
  <c r="AO511" i="15" s="1"/>
  <c r="P511" i="15"/>
  <c r="M511" i="15" s="1"/>
  <c r="O511" i="15"/>
  <c r="N511" i="15"/>
  <c r="H511" i="15"/>
  <c r="G511" i="15"/>
  <c r="D511" i="15"/>
  <c r="BA511" i="15" s="1"/>
  <c r="C511" i="15"/>
  <c r="AM510" i="15"/>
  <c r="AH510" i="15"/>
  <c r="AI510" i="15" s="1"/>
  <c r="W510" i="15"/>
  <c r="Y510" i="15" s="1"/>
  <c r="V510" i="15"/>
  <c r="U510" i="15"/>
  <c r="X510" i="15" s="1"/>
  <c r="R510" i="15"/>
  <c r="P510" i="15"/>
  <c r="M510" i="15" s="1"/>
  <c r="O510" i="15"/>
  <c r="N510" i="15"/>
  <c r="H510" i="15"/>
  <c r="G510" i="15"/>
  <c r="D510" i="15"/>
  <c r="BA510" i="15" s="1"/>
  <c r="C510" i="15"/>
  <c r="AM509" i="15"/>
  <c r="AH509" i="15"/>
  <c r="AI509" i="15" s="1"/>
  <c r="W509" i="15"/>
  <c r="Y509" i="15" s="1"/>
  <c r="V509" i="15"/>
  <c r="U509" i="15"/>
  <c r="X509" i="15" s="1"/>
  <c r="R509" i="15"/>
  <c r="P509" i="15"/>
  <c r="M509" i="15" s="1"/>
  <c r="O509" i="15"/>
  <c r="N509" i="15"/>
  <c r="H509" i="15"/>
  <c r="G509" i="15"/>
  <c r="D509" i="15"/>
  <c r="BA509" i="15" s="1"/>
  <c r="C509" i="15"/>
  <c r="AM508" i="15"/>
  <c r="AH508" i="15"/>
  <c r="AI508" i="15" s="1"/>
  <c r="W508" i="15"/>
  <c r="Y508" i="15" s="1"/>
  <c r="V508" i="15"/>
  <c r="U508" i="15"/>
  <c r="X508" i="15" s="1"/>
  <c r="R508" i="15"/>
  <c r="AO508" i="15" s="1"/>
  <c r="P508" i="15"/>
  <c r="M508" i="15" s="1"/>
  <c r="O508" i="15"/>
  <c r="N508" i="15"/>
  <c r="H508" i="15"/>
  <c r="G508" i="15"/>
  <c r="D508" i="15"/>
  <c r="BA508" i="15" s="1"/>
  <c r="C508" i="15"/>
  <c r="AM507" i="15"/>
  <c r="AH507" i="15"/>
  <c r="AI507" i="15" s="1"/>
  <c r="W507" i="15"/>
  <c r="Y507" i="15" s="1"/>
  <c r="V507" i="15"/>
  <c r="U507" i="15"/>
  <c r="X507" i="15" s="1"/>
  <c r="R507" i="15"/>
  <c r="AO507" i="15" s="1"/>
  <c r="P507" i="15"/>
  <c r="M507" i="15" s="1"/>
  <c r="O507" i="15"/>
  <c r="N507" i="15"/>
  <c r="H507" i="15"/>
  <c r="G507" i="15"/>
  <c r="D507" i="15"/>
  <c r="BA507" i="15" s="1"/>
  <c r="C507" i="15"/>
  <c r="AM506" i="15"/>
  <c r="AH506" i="15"/>
  <c r="AI506" i="15" s="1"/>
  <c r="W506" i="15"/>
  <c r="Y506" i="15" s="1"/>
  <c r="V506" i="15"/>
  <c r="U506" i="15"/>
  <c r="X506" i="15" s="1"/>
  <c r="R506" i="15"/>
  <c r="AO506" i="15" s="1"/>
  <c r="P506" i="15"/>
  <c r="O506" i="15"/>
  <c r="N506" i="15"/>
  <c r="H506" i="15"/>
  <c r="G506" i="15"/>
  <c r="D506" i="15"/>
  <c r="BA506" i="15" s="1"/>
  <c r="C506" i="15"/>
  <c r="AM505" i="15"/>
  <c r="AH505" i="15"/>
  <c r="AI505" i="15" s="1"/>
  <c r="W505" i="15"/>
  <c r="Y505" i="15" s="1"/>
  <c r="V505" i="15"/>
  <c r="U505" i="15"/>
  <c r="X505" i="15" s="1"/>
  <c r="R505" i="15"/>
  <c r="P505" i="15"/>
  <c r="O505" i="15"/>
  <c r="N505" i="15"/>
  <c r="H505" i="15"/>
  <c r="G505" i="15"/>
  <c r="D505" i="15"/>
  <c r="BA505" i="15" s="1"/>
  <c r="C505" i="15"/>
  <c r="AM504" i="15"/>
  <c r="AH504" i="15"/>
  <c r="AI504" i="15" s="1"/>
  <c r="W504" i="15"/>
  <c r="Y504" i="15" s="1"/>
  <c r="V504" i="15"/>
  <c r="U504" i="15"/>
  <c r="X504" i="15" s="1"/>
  <c r="R504" i="15"/>
  <c r="AO504" i="15" s="1"/>
  <c r="P504" i="15"/>
  <c r="M504" i="15" s="1"/>
  <c r="O504" i="15"/>
  <c r="N504" i="15"/>
  <c r="H504" i="15"/>
  <c r="G504" i="15"/>
  <c r="D504" i="15"/>
  <c r="BA504" i="15" s="1"/>
  <c r="C504" i="15"/>
  <c r="AM503" i="15"/>
  <c r="AH503" i="15"/>
  <c r="AI503" i="15" s="1"/>
  <c r="W503" i="15"/>
  <c r="Y503" i="15" s="1"/>
  <c r="V503" i="15"/>
  <c r="U503" i="15"/>
  <c r="X503" i="15" s="1"/>
  <c r="R503" i="15"/>
  <c r="AO503" i="15" s="1"/>
  <c r="P503" i="15"/>
  <c r="O503" i="15"/>
  <c r="N503" i="15"/>
  <c r="H503" i="15"/>
  <c r="G503" i="15"/>
  <c r="D503" i="15"/>
  <c r="BA503" i="15" s="1"/>
  <c r="C503" i="15"/>
  <c r="AM502" i="15"/>
  <c r="AH502" i="15"/>
  <c r="AI502" i="15" s="1"/>
  <c r="W502" i="15"/>
  <c r="Y502" i="15" s="1"/>
  <c r="V502" i="15"/>
  <c r="U502" i="15"/>
  <c r="X502" i="15" s="1"/>
  <c r="R502" i="15"/>
  <c r="P502" i="15"/>
  <c r="O502" i="15"/>
  <c r="N502" i="15"/>
  <c r="H502" i="15"/>
  <c r="Q502" i="15" s="1"/>
  <c r="AP502" i="15" s="1"/>
  <c r="G502" i="15"/>
  <c r="D502" i="15"/>
  <c r="BA502" i="15" s="1"/>
  <c r="C502" i="15"/>
  <c r="AM501" i="15"/>
  <c r="AH501" i="15"/>
  <c r="W501" i="15"/>
  <c r="Y501" i="15" s="1"/>
  <c r="V501" i="15"/>
  <c r="U501" i="15"/>
  <c r="X501" i="15" s="1"/>
  <c r="R501" i="15"/>
  <c r="AO501" i="15" s="1"/>
  <c r="P501" i="15"/>
  <c r="O501" i="15"/>
  <c r="N501" i="15"/>
  <c r="H501" i="15"/>
  <c r="G501" i="15"/>
  <c r="D501" i="15"/>
  <c r="BA501" i="15" s="1"/>
  <c r="C501" i="15"/>
  <c r="AM500" i="15"/>
  <c r="AH500" i="15"/>
  <c r="W500" i="15"/>
  <c r="Y500" i="15" s="1"/>
  <c r="V500" i="15"/>
  <c r="U500" i="15"/>
  <c r="X500" i="15" s="1"/>
  <c r="R500" i="15"/>
  <c r="P500" i="15"/>
  <c r="M500" i="15" s="1"/>
  <c r="O500" i="15"/>
  <c r="N500" i="15"/>
  <c r="H500" i="15"/>
  <c r="G500" i="15"/>
  <c r="D500" i="15"/>
  <c r="BA500" i="15" s="1"/>
  <c r="C500" i="15"/>
  <c r="AM499" i="15"/>
  <c r="AK499" i="15"/>
  <c r="AH499" i="15"/>
  <c r="W499" i="15"/>
  <c r="Y499" i="15" s="1"/>
  <c r="V499" i="15"/>
  <c r="U499" i="15"/>
  <c r="X499" i="15" s="1"/>
  <c r="R499" i="15"/>
  <c r="P499" i="15"/>
  <c r="M499" i="15" s="1"/>
  <c r="O499" i="15"/>
  <c r="N499" i="15"/>
  <c r="H499" i="15"/>
  <c r="G499" i="15"/>
  <c r="D499" i="15"/>
  <c r="BA499" i="15" s="1"/>
  <c r="C499" i="15"/>
  <c r="AM498" i="15"/>
  <c r="AH498" i="15"/>
  <c r="Y498" i="15"/>
  <c r="W498" i="15"/>
  <c r="V498" i="15"/>
  <c r="U498" i="15"/>
  <c r="X498" i="15" s="1"/>
  <c r="R498" i="15"/>
  <c r="P498" i="15"/>
  <c r="M498" i="15" s="1"/>
  <c r="O498" i="15"/>
  <c r="N498" i="15"/>
  <c r="H498" i="15"/>
  <c r="G498" i="15"/>
  <c r="D498" i="15"/>
  <c r="BA498" i="15" s="1"/>
  <c r="C498" i="15"/>
  <c r="AM497" i="15"/>
  <c r="AH497" i="15"/>
  <c r="W497" i="15"/>
  <c r="Y497" i="15" s="1"/>
  <c r="V497" i="15"/>
  <c r="U497" i="15"/>
  <c r="X497" i="15" s="1"/>
  <c r="R497" i="15"/>
  <c r="P497" i="15"/>
  <c r="M497" i="15" s="1"/>
  <c r="O497" i="15"/>
  <c r="N497" i="15"/>
  <c r="H497" i="15"/>
  <c r="G497" i="15"/>
  <c r="D497" i="15"/>
  <c r="BA497" i="15" s="1"/>
  <c r="C497" i="15"/>
  <c r="AM496" i="15"/>
  <c r="AH496" i="15"/>
  <c r="Y496" i="15"/>
  <c r="W496" i="15"/>
  <c r="V496" i="15"/>
  <c r="U496" i="15"/>
  <c r="X496" i="15" s="1"/>
  <c r="R496" i="15"/>
  <c r="P496" i="15"/>
  <c r="O496" i="15"/>
  <c r="N496" i="15"/>
  <c r="H496" i="15"/>
  <c r="G496" i="15"/>
  <c r="D496" i="15"/>
  <c r="BA496" i="15" s="1"/>
  <c r="C496" i="15"/>
  <c r="AM495" i="15"/>
  <c r="AH495" i="15"/>
  <c r="W495" i="15"/>
  <c r="Y495" i="15" s="1"/>
  <c r="V495" i="15"/>
  <c r="U495" i="15"/>
  <c r="X495" i="15" s="1"/>
  <c r="R495" i="15"/>
  <c r="P495" i="15"/>
  <c r="M495" i="15" s="1"/>
  <c r="O495" i="15"/>
  <c r="N495" i="15"/>
  <c r="H495" i="15"/>
  <c r="G495" i="15"/>
  <c r="D495" i="15"/>
  <c r="BA495" i="15" s="1"/>
  <c r="C495" i="15"/>
  <c r="AM494" i="15"/>
  <c r="AH494" i="15"/>
  <c r="W494" i="15"/>
  <c r="Y494" i="15" s="1"/>
  <c r="V494" i="15"/>
  <c r="U494" i="15"/>
  <c r="X494" i="15" s="1"/>
  <c r="R494" i="15"/>
  <c r="AO494" i="15" s="1"/>
  <c r="P494" i="15"/>
  <c r="M494" i="15" s="1"/>
  <c r="O494" i="15"/>
  <c r="N494" i="15"/>
  <c r="H494" i="15"/>
  <c r="G494" i="15"/>
  <c r="D494" i="15"/>
  <c r="BA494" i="15" s="1"/>
  <c r="C494" i="15"/>
  <c r="AM493" i="15"/>
  <c r="AK493" i="15"/>
  <c r="AH493" i="15"/>
  <c r="W493" i="15"/>
  <c r="Y493" i="15" s="1"/>
  <c r="V493" i="15"/>
  <c r="U493" i="15"/>
  <c r="X493" i="15" s="1"/>
  <c r="R493" i="15"/>
  <c r="P493" i="15"/>
  <c r="M493" i="15" s="1"/>
  <c r="O493" i="15"/>
  <c r="N493" i="15"/>
  <c r="H493" i="15"/>
  <c r="G493" i="15"/>
  <c r="D493" i="15"/>
  <c r="BA493" i="15" s="1"/>
  <c r="C493" i="15"/>
  <c r="AM492" i="15"/>
  <c r="AH492" i="15"/>
  <c r="AI492" i="15" s="1"/>
  <c r="W492" i="15"/>
  <c r="Y492" i="15" s="1"/>
  <c r="V492" i="15"/>
  <c r="U492" i="15"/>
  <c r="X492" i="15" s="1"/>
  <c r="R492" i="15"/>
  <c r="AO492" i="15" s="1"/>
  <c r="P492" i="15"/>
  <c r="AV492" i="15" s="1"/>
  <c r="O492" i="15"/>
  <c r="AU492" i="15" s="1"/>
  <c r="N492" i="15"/>
  <c r="H492" i="15"/>
  <c r="G492" i="15"/>
  <c r="D492" i="15"/>
  <c r="BA492" i="15" s="1"/>
  <c r="C492" i="15"/>
  <c r="AM491" i="15"/>
  <c r="AK491" i="15"/>
  <c r="AH491" i="15"/>
  <c r="W491" i="15"/>
  <c r="Y491" i="15" s="1"/>
  <c r="V491" i="15"/>
  <c r="U491" i="15"/>
  <c r="X491" i="15" s="1"/>
  <c r="R491" i="15"/>
  <c r="AO491" i="15" s="1"/>
  <c r="P491" i="15"/>
  <c r="M491" i="15" s="1"/>
  <c r="O491" i="15"/>
  <c r="N491" i="15"/>
  <c r="H491" i="15"/>
  <c r="G491" i="15"/>
  <c r="D491" i="15"/>
  <c r="BA491" i="15" s="1"/>
  <c r="C491" i="15"/>
  <c r="AM490" i="15"/>
  <c r="AH490" i="15"/>
  <c r="W490" i="15"/>
  <c r="Y490" i="15" s="1"/>
  <c r="V490" i="15"/>
  <c r="U490" i="15"/>
  <c r="X490" i="15" s="1"/>
  <c r="R490" i="15"/>
  <c r="AO490" i="15" s="1"/>
  <c r="P490" i="15"/>
  <c r="M490" i="15" s="1"/>
  <c r="O490" i="15"/>
  <c r="N490" i="15"/>
  <c r="H490" i="15"/>
  <c r="G490" i="15"/>
  <c r="D490" i="15"/>
  <c r="BA490" i="15" s="1"/>
  <c r="C490" i="15"/>
  <c r="AM489" i="15"/>
  <c r="AH489" i="15"/>
  <c r="AI489" i="15" s="1"/>
  <c r="W489" i="15"/>
  <c r="Y489" i="15" s="1"/>
  <c r="V489" i="15"/>
  <c r="U489" i="15"/>
  <c r="X489" i="15" s="1"/>
  <c r="R489" i="15"/>
  <c r="P489" i="15"/>
  <c r="M489" i="15" s="1"/>
  <c r="O489" i="15"/>
  <c r="N489" i="15"/>
  <c r="H489" i="15"/>
  <c r="G489" i="15"/>
  <c r="D489" i="15"/>
  <c r="BA489" i="15" s="1"/>
  <c r="C489" i="15"/>
  <c r="AM488" i="15"/>
  <c r="AH488" i="15"/>
  <c r="W488" i="15"/>
  <c r="Y488" i="15" s="1"/>
  <c r="V488" i="15"/>
  <c r="U488" i="15"/>
  <c r="X488" i="15" s="1"/>
  <c r="R488" i="15"/>
  <c r="P488" i="15"/>
  <c r="M488" i="15" s="1"/>
  <c r="O488" i="15"/>
  <c r="N488" i="15"/>
  <c r="H488" i="15"/>
  <c r="G488" i="15"/>
  <c r="D488" i="15"/>
  <c r="BA488" i="15" s="1"/>
  <c r="C488" i="15"/>
  <c r="AM487" i="15"/>
  <c r="AH487" i="15"/>
  <c r="AI487" i="15" s="1"/>
  <c r="W487" i="15"/>
  <c r="Y487" i="15" s="1"/>
  <c r="V487" i="15"/>
  <c r="U487" i="15"/>
  <c r="X487" i="15" s="1"/>
  <c r="R487" i="15"/>
  <c r="AO487" i="15" s="1"/>
  <c r="P487" i="15"/>
  <c r="M487" i="15" s="1"/>
  <c r="O487" i="15"/>
  <c r="N487" i="15"/>
  <c r="H487" i="15"/>
  <c r="G487" i="15"/>
  <c r="D487" i="15"/>
  <c r="BA487" i="15" s="1"/>
  <c r="C487" i="15"/>
  <c r="AM486" i="15"/>
  <c r="AH486" i="15"/>
  <c r="W486" i="15"/>
  <c r="Y486" i="15" s="1"/>
  <c r="V486" i="15"/>
  <c r="U486" i="15"/>
  <c r="X486" i="15" s="1"/>
  <c r="R486" i="15"/>
  <c r="AO486" i="15" s="1"/>
  <c r="P486" i="15"/>
  <c r="O486" i="15"/>
  <c r="N486" i="15"/>
  <c r="H486" i="15"/>
  <c r="G486" i="15"/>
  <c r="D486" i="15"/>
  <c r="BA486" i="15" s="1"/>
  <c r="C486" i="15"/>
  <c r="AO485" i="15"/>
  <c r="AM485" i="15"/>
  <c r="AH485" i="15"/>
  <c r="AI485" i="15" s="1"/>
  <c r="W485" i="15"/>
  <c r="Y485" i="15" s="1"/>
  <c r="V485" i="15"/>
  <c r="U485" i="15"/>
  <c r="X485" i="15" s="1"/>
  <c r="R485" i="15"/>
  <c r="P485" i="15"/>
  <c r="M485" i="15" s="1"/>
  <c r="O485" i="15"/>
  <c r="AU485" i="15" s="1"/>
  <c r="N485" i="15"/>
  <c r="H485" i="15"/>
  <c r="G485" i="15"/>
  <c r="D485" i="15"/>
  <c r="BA485" i="15" s="1"/>
  <c r="C485" i="15"/>
  <c r="AM484" i="15"/>
  <c r="AH484" i="15"/>
  <c r="AI484" i="15" s="1"/>
  <c r="W484" i="15"/>
  <c r="Y484" i="15" s="1"/>
  <c r="V484" i="15"/>
  <c r="U484" i="15"/>
  <c r="X484" i="15" s="1"/>
  <c r="R484" i="15"/>
  <c r="P484" i="15"/>
  <c r="O484" i="15"/>
  <c r="AU484" i="15" s="1"/>
  <c r="N484" i="15"/>
  <c r="H484" i="15"/>
  <c r="G484" i="15"/>
  <c r="D484" i="15"/>
  <c r="BA484" i="15" s="1"/>
  <c r="C484" i="15"/>
  <c r="BA483" i="15"/>
  <c r="AM483" i="15"/>
  <c r="AH483" i="15"/>
  <c r="AI483" i="15" s="1"/>
  <c r="W483" i="15"/>
  <c r="Y483" i="15" s="1"/>
  <c r="V483" i="15"/>
  <c r="U483" i="15"/>
  <c r="X483" i="15" s="1"/>
  <c r="R483" i="15"/>
  <c r="P483" i="15"/>
  <c r="O483" i="15"/>
  <c r="AU483" i="15" s="1"/>
  <c r="N483" i="15"/>
  <c r="H483" i="15"/>
  <c r="G483" i="15"/>
  <c r="D483" i="15"/>
  <c r="C483" i="15"/>
  <c r="AM482" i="15"/>
  <c r="AH482" i="15"/>
  <c r="W482" i="15"/>
  <c r="Y482" i="15" s="1"/>
  <c r="V482" i="15"/>
  <c r="U482" i="15"/>
  <c r="X482" i="15" s="1"/>
  <c r="R482" i="15"/>
  <c r="P482" i="15"/>
  <c r="M482" i="15" s="1"/>
  <c r="O482" i="15"/>
  <c r="N482" i="15"/>
  <c r="H482" i="15"/>
  <c r="G482" i="15"/>
  <c r="D482" i="15"/>
  <c r="BA482" i="15" s="1"/>
  <c r="C482" i="15"/>
  <c r="AM481" i="15"/>
  <c r="AH481" i="15"/>
  <c r="AI481" i="15" s="1"/>
  <c r="W481" i="15"/>
  <c r="Y481" i="15" s="1"/>
  <c r="V481" i="15"/>
  <c r="U481" i="15"/>
  <c r="X481" i="15" s="1"/>
  <c r="R481" i="15"/>
  <c r="AO481" i="15" s="1"/>
  <c r="P481" i="15"/>
  <c r="AV481" i="15" s="1"/>
  <c r="O481" i="15"/>
  <c r="AU481" i="15" s="1"/>
  <c r="N481" i="15"/>
  <c r="H481" i="15"/>
  <c r="AQ481" i="15" s="1"/>
  <c r="G481" i="15"/>
  <c r="D481" i="15"/>
  <c r="BA481" i="15" s="1"/>
  <c r="C481" i="15"/>
  <c r="AM480" i="15"/>
  <c r="AH480" i="15"/>
  <c r="AI480" i="15" s="1"/>
  <c r="W480" i="15"/>
  <c r="Y480" i="15" s="1"/>
  <c r="V480" i="15"/>
  <c r="U480" i="15"/>
  <c r="X480" i="15" s="1"/>
  <c r="R480" i="15"/>
  <c r="AQ480" i="15" s="1"/>
  <c r="P480" i="15"/>
  <c r="AV480" i="15" s="1"/>
  <c r="O480" i="15"/>
  <c r="N480" i="15"/>
  <c r="H480" i="15"/>
  <c r="G480" i="15"/>
  <c r="D480" i="15"/>
  <c r="BA480" i="15" s="1"/>
  <c r="C480" i="15"/>
  <c r="AM479" i="15"/>
  <c r="AH479" i="15"/>
  <c r="W479" i="15"/>
  <c r="Y479" i="15" s="1"/>
  <c r="V479" i="15"/>
  <c r="U479" i="15"/>
  <c r="X479" i="15" s="1"/>
  <c r="R479" i="15"/>
  <c r="AO479" i="15" s="1"/>
  <c r="P479" i="15"/>
  <c r="M479" i="15" s="1"/>
  <c r="O479" i="15"/>
  <c r="N479" i="15"/>
  <c r="H479" i="15"/>
  <c r="G479" i="15"/>
  <c r="D479" i="15"/>
  <c r="BA479" i="15" s="1"/>
  <c r="C479" i="15"/>
  <c r="AM478" i="15"/>
  <c r="AH478" i="15"/>
  <c r="AK478" i="15" s="1"/>
  <c r="W478" i="15"/>
  <c r="Y478" i="15" s="1"/>
  <c r="V478" i="15"/>
  <c r="U478" i="15"/>
  <c r="X478" i="15" s="1"/>
  <c r="R478" i="15"/>
  <c r="AO478" i="15" s="1"/>
  <c r="P478" i="15"/>
  <c r="O478" i="15"/>
  <c r="N478" i="15"/>
  <c r="H478" i="15"/>
  <c r="G478" i="15"/>
  <c r="D478" i="15"/>
  <c r="BA478" i="15" s="1"/>
  <c r="C478" i="15"/>
  <c r="AM477" i="15"/>
  <c r="AK477" i="15"/>
  <c r="AH477" i="15"/>
  <c r="W477" i="15"/>
  <c r="Y477" i="15" s="1"/>
  <c r="V477" i="15"/>
  <c r="U477" i="15"/>
  <c r="X477" i="15" s="1"/>
  <c r="R477" i="15"/>
  <c r="AO477" i="15" s="1"/>
  <c r="P477" i="15"/>
  <c r="M477" i="15" s="1"/>
  <c r="O477" i="15"/>
  <c r="N477" i="15"/>
  <c r="H477" i="15"/>
  <c r="Q477" i="15" s="1"/>
  <c r="AP477" i="15" s="1"/>
  <c r="G477" i="15"/>
  <c r="D477" i="15"/>
  <c r="BA477" i="15" s="1"/>
  <c r="C477" i="15"/>
  <c r="AM476" i="15"/>
  <c r="AH476" i="15"/>
  <c r="AI476" i="15" s="1"/>
  <c r="W476" i="15"/>
  <c r="Y476" i="15" s="1"/>
  <c r="V476" i="15"/>
  <c r="U476" i="15"/>
  <c r="X476" i="15" s="1"/>
  <c r="R476" i="15"/>
  <c r="P476" i="15"/>
  <c r="AV476" i="15" s="1"/>
  <c r="O476" i="15"/>
  <c r="AU476" i="15" s="1"/>
  <c r="N476" i="15"/>
  <c r="H476" i="15"/>
  <c r="G476" i="15"/>
  <c r="D476" i="15"/>
  <c r="BA476" i="15" s="1"/>
  <c r="C476" i="15"/>
  <c r="AM475" i="15"/>
  <c r="AK475" i="15"/>
  <c r="AH475" i="15"/>
  <c r="W475" i="15"/>
  <c r="Y475" i="15" s="1"/>
  <c r="V475" i="15"/>
  <c r="U475" i="15"/>
  <c r="X475" i="15" s="1"/>
  <c r="R475" i="15"/>
  <c r="AO475" i="15" s="1"/>
  <c r="P475" i="15"/>
  <c r="M475" i="15" s="1"/>
  <c r="O475" i="15"/>
  <c r="N475" i="15"/>
  <c r="H475" i="15"/>
  <c r="G475" i="15"/>
  <c r="D475" i="15"/>
  <c r="BA475" i="15" s="1"/>
  <c r="C475" i="15"/>
  <c r="AM474" i="15"/>
  <c r="AH474" i="15"/>
  <c r="W474" i="15"/>
  <c r="Y474" i="15" s="1"/>
  <c r="V474" i="15"/>
  <c r="U474" i="15"/>
  <c r="X474" i="15" s="1"/>
  <c r="R474" i="15"/>
  <c r="AO474" i="15" s="1"/>
  <c r="P474" i="15"/>
  <c r="M474" i="15" s="1"/>
  <c r="O474" i="15"/>
  <c r="N474" i="15"/>
  <c r="H474" i="15"/>
  <c r="AK474" i="15" s="1"/>
  <c r="G474" i="15"/>
  <c r="D474" i="15"/>
  <c r="BA474" i="15" s="1"/>
  <c r="C474" i="15"/>
  <c r="AM473" i="15"/>
  <c r="AK473" i="15"/>
  <c r="AH473" i="15"/>
  <c r="W473" i="15"/>
  <c r="Y473" i="15" s="1"/>
  <c r="V473" i="15"/>
  <c r="U473" i="15"/>
  <c r="X473" i="15" s="1"/>
  <c r="R473" i="15"/>
  <c r="AO473" i="15" s="1"/>
  <c r="P473" i="15"/>
  <c r="M473" i="15" s="1"/>
  <c r="O473" i="15"/>
  <c r="N473" i="15"/>
  <c r="H473" i="15"/>
  <c r="G473" i="15"/>
  <c r="D473" i="15"/>
  <c r="BA473" i="15" s="1"/>
  <c r="C473" i="15"/>
  <c r="AM472" i="15"/>
  <c r="AH472" i="15"/>
  <c r="W472" i="15"/>
  <c r="Y472" i="15" s="1"/>
  <c r="V472" i="15"/>
  <c r="U472" i="15"/>
  <c r="X472" i="15" s="1"/>
  <c r="R472" i="15"/>
  <c r="AO472" i="15" s="1"/>
  <c r="P472" i="15"/>
  <c r="O472" i="15"/>
  <c r="N472" i="15"/>
  <c r="H472" i="15"/>
  <c r="G472" i="15"/>
  <c r="D472" i="15"/>
  <c r="BA472" i="15" s="1"/>
  <c r="C472" i="15"/>
  <c r="AM471" i="15"/>
  <c r="AH471" i="15"/>
  <c r="W471" i="15"/>
  <c r="Y471" i="15" s="1"/>
  <c r="V471" i="15"/>
  <c r="U471" i="15"/>
  <c r="X471" i="15" s="1"/>
  <c r="R471" i="15"/>
  <c r="P471" i="15"/>
  <c r="M471" i="15" s="1"/>
  <c r="O471" i="15"/>
  <c r="N471" i="15"/>
  <c r="H471" i="15"/>
  <c r="G471" i="15"/>
  <c r="D471" i="15"/>
  <c r="BA471" i="15" s="1"/>
  <c r="C471" i="15"/>
  <c r="AM470" i="15"/>
  <c r="AH470" i="15"/>
  <c r="W470" i="15"/>
  <c r="Y470" i="15" s="1"/>
  <c r="V470" i="15"/>
  <c r="U470" i="15"/>
  <c r="X470" i="15" s="1"/>
  <c r="R470" i="15"/>
  <c r="AO470" i="15" s="1"/>
  <c r="P470" i="15"/>
  <c r="M470" i="15" s="1"/>
  <c r="O470" i="15"/>
  <c r="N470" i="15"/>
  <c r="H470" i="15"/>
  <c r="G470" i="15"/>
  <c r="D470" i="15"/>
  <c r="BA470" i="15" s="1"/>
  <c r="C470" i="15"/>
  <c r="AM469" i="15"/>
  <c r="AH469" i="15"/>
  <c r="W469" i="15"/>
  <c r="Y469" i="15" s="1"/>
  <c r="V469" i="15"/>
  <c r="U469" i="15"/>
  <c r="X469" i="15" s="1"/>
  <c r="R469" i="15"/>
  <c r="AO469" i="15" s="1"/>
  <c r="P469" i="15"/>
  <c r="M469" i="15" s="1"/>
  <c r="O469" i="15"/>
  <c r="N469" i="15"/>
  <c r="H469" i="15"/>
  <c r="G469" i="15"/>
  <c r="D469" i="15"/>
  <c r="BA469" i="15" s="1"/>
  <c r="C469" i="15"/>
  <c r="AM468" i="15"/>
  <c r="AH468" i="15"/>
  <c r="W468" i="15"/>
  <c r="Y468" i="15" s="1"/>
  <c r="V468" i="15"/>
  <c r="U468" i="15"/>
  <c r="X468" i="15" s="1"/>
  <c r="R468" i="15"/>
  <c r="P468" i="15"/>
  <c r="O468" i="15"/>
  <c r="N468" i="15"/>
  <c r="H468" i="15"/>
  <c r="G468" i="15"/>
  <c r="D468" i="15"/>
  <c r="BA468" i="15" s="1"/>
  <c r="C468" i="15"/>
  <c r="AM467" i="15"/>
  <c r="AH467" i="15"/>
  <c r="AK467" i="15" s="1"/>
  <c r="W467" i="15"/>
  <c r="Y467" i="15" s="1"/>
  <c r="V467" i="15"/>
  <c r="U467" i="15"/>
  <c r="X467" i="15" s="1"/>
  <c r="R467" i="15"/>
  <c r="AO467" i="15" s="1"/>
  <c r="P467" i="15"/>
  <c r="M467" i="15" s="1"/>
  <c r="O467" i="15"/>
  <c r="N467" i="15"/>
  <c r="H467" i="15"/>
  <c r="Q467" i="15" s="1"/>
  <c r="AP467" i="15" s="1"/>
  <c r="G467" i="15"/>
  <c r="D467" i="15"/>
  <c r="BA467" i="15" s="1"/>
  <c r="C467" i="15"/>
  <c r="AM466" i="15"/>
  <c r="AH466" i="15"/>
  <c r="W466" i="15"/>
  <c r="Y466" i="15" s="1"/>
  <c r="V466" i="15"/>
  <c r="U466" i="15"/>
  <c r="X466" i="15" s="1"/>
  <c r="R466" i="15"/>
  <c r="AO466" i="15" s="1"/>
  <c r="P466" i="15"/>
  <c r="M466" i="15" s="1"/>
  <c r="O466" i="15"/>
  <c r="N466" i="15"/>
  <c r="H466" i="15"/>
  <c r="G466" i="15"/>
  <c r="D466" i="15"/>
  <c r="BA466" i="15" s="1"/>
  <c r="C466" i="15"/>
  <c r="AM465" i="15"/>
  <c r="AH465" i="15"/>
  <c r="W465" i="15"/>
  <c r="Y465" i="15" s="1"/>
  <c r="V465" i="15"/>
  <c r="U465" i="15"/>
  <c r="X465" i="15" s="1"/>
  <c r="R465" i="15"/>
  <c r="P465" i="15"/>
  <c r="O465" i="15"/>
  <c r="N465" i="15"/>
  <c r="H465" i="15"/>
  <c r="G465" i="15"/>
  <c r="D465" i="15"/>
  <c r="BA465" i="15" s="1"/>
  <c r="C465" i="15"/>
  <c r="AM464" i="15"/>
  <c r="AH464" i="15"/>
  <c r="W464" i="15"/>
  <c r="Y464" i="15" s="1"/>
  <c r="V464" i="15"/>
  <c r="U464" i="15"/>
  <c r="X464" i="15" s="1"/>
  <c r="R464" i="15"/>
  <c r="P464" i="15"/>
  <c r="M464" i="15" s="1"/>
  <c r="O464" i="15"/>
  <c r="N464" i="15"/>
  <c r="H464" i="15"/>
  <c r="G464" i="15"/>
  <c r="D464" i="15"/>
  <c r="BA464" i="15" s="1"/>
  <c r="C464" i="15"/>
  <c r="AM463" i="15"/>
  <c r="AH463" i="15"/>
  <c r="AI463" i="15" s="1"/>
  <c r="W463" i="15"/>
  <c r="Y463" i="15" s="1"/>
  <c r="V463" i="15"/>
  <c r="U463" i="15"/>
  <c r="X463" i="15" s="1"/>
  <c r="R463" i="15"/>
  <c r="P463" i="15"/>
  <c r="O463" i="15"/>
  <c r="AU463" i="15" s="1"/>
  <c r="N463" i="15"/>
  <c r="H463" i="15"/>
  <c r="G463" i="15"/>
  <c r="D463" i="15"/>
  <c r="BA463" i="15" s="1"/>
  <c r="C463" i="15"/>
  <c r="AM462" i="15"/>
  <c r="AH462" i="15"/>
  <c r="AI462" i="15" s="1"/>
  <c r="W462" i="15"/>
  <c r="Y462" i="15" s="1"/>
  <c r="V462" i="15"/>
  <c r="U462" i="15"/>
  <c r="X462" i="15" s="1"/>
  <c r="R462" i="15"/>
  <c r="AO462" i="15" s="1"/>
  <c r="P462" i="15"/>
  <c r="O462" i="15"/>
  <c r="AU462" i="15" s="1"/>
  <c r="N462" i="15"/>
  <c r="H462" i="15"/>
  <c r="G462" i="15"/>
  <c r="D462" i="15"/>
  <c r="BA462" i="15" s="1"/>
  <c r="C462" i="15"/>
  <c r="AM461" i="15"/>
  <c r="AK461" i="15"/>
  <c r="AH461" i="15"/>
  <c r="W461" i="15"/>
  <c r="Y461" i="15" s="1"/>
  <c r="V461" i="15"/>
  <c r="U461" i="15"/>
  <c r="X461" i="15" s="1"/>
  <c r="R461" i="15"/>
  <c r="AO461" i="15" s="1"/>
  <c r="P461" i="15"/>
  <c r="M461" i="15" s="1"/>
  <c r="O461" i="15"/>
  <c r="N461" i="15"/>
  <c r="H461" i="15"/>
  <c r="G461" i="15"/>
  <c r="D461" i="15"/>
  <c r="BA461" i="15" s="1"/>
  <c r="C461" i="15"/>
  <c r="AM460" i="15"/>
  <c r="AH460" i="15"/>
  <c r="AI460" i="15" s="1"/>
  <c r="W460" i="15"/>
  <c r="Y460" i="15" s="1"/>
  <c r="V460" i="15"/>
  <c r="U460" i="15"/>
  <c r="X460" i="15" s="1"/>
  <c r="R460" i="15"/>
  <c r="AO460" i="15" s="1"/>
  <c r="P460" i="15"/>
  <c r="AV460" i="15" s="1"/>
  <c r="O460" i="15"/>
  <c r="AU460" i="15" s="1"/>
  <c r="N460" i="15"/>
  <c r="H460" i="15"/>
  <c r="G460" i="15"/>
  <c r="D460" i="15"/>
  <c r="BA460" i="15" s="1"/>
  <c r="C460" i="15"/>
  <c r="AM459" i="15"/>
  <c r="AH459" i="15"/>
  <c r="W459" i="15"/>
  <c r="Y459" i="15" s="1"/>
  <c r="V459" i="15"/>
  <c r="U459" i="15"/>
  <c r="X459" i="15" s="1"/>
  <c r="R459" i="15"/>
  <c r="P459" i="15"/>
  <c r="M459" i="15" s="1"/>
  <c r="O459" i="15"/>
  <c r="N459" i="15"/>
  <c r="H459" i="15"/>
  <c r="G459" i="15"/>
  <c r="D459" i="15"/>
  <c r="BA459" i="15" s="1"/>
  <c r="C459" i="15"/>
  <c r="AM458" i="15"/>
  <c r="AH458" i="15"/>
  <c r="W458" i="15"/>
  <c r="Y458" i="15" s="1"/>
  <c r="V458" i="15"/>
  <c r="U458" i="15"/>
  <c r="X458" i="15" s="1"/>
  <c r="R458" i="15"/>
  <c r="P458" i="15"/>
  <c r="M458" i="15" s="1"/>
  <c r="O458" i="15"/>
  <c r="N458" i="15"/>
  <c r="H458" i="15"/>
  <c r="G458" i="15"/>
  <c r="D458" i="15"/>
  <c r="BA458" i="15" s="1"/>
  <c r="C458" i="15"/>
  <c r="AM457" i="15"/>
  <c r="AK457" i="15"/>
  <c r="AH457" i="15"/>
  <c r="W457" i="15"/>
  <c r="Y457" i="15" s="1"/>
  <c r="V457" i="15"/>
  <c r="U457" i="15"/>
  <c r="X457" i="15" s="1"/>
  <c r="R457" i="15"/>
  <c r="AO457" i="15" s="1"/>
  <c r="P457" i="15"/>
  <c r="M457" i="15" s="1"/>
  <c r="O457" i="15"/>
  <c r="N457" i="15"/>
  <c r="H457" i="15"/>
  <c r="G457" i="15"/>
  <c r="D457" i="15"/>
  <c r="BA457" i="15" s="1"/>
  <c r="C457" i="15"/>
  <c r="AM456" i="15"/>
  <c r="AH456" i="15"/>
  <c r="W456" i="15"/>
  <c r="Y456" i="15" s="1"/>
  <c r="V456" i="15"/>
  <c r="U456" i="15"/>
  <c r="X456" i="15" s="1"/>
  <c r="R456" i="15"/>
  <c r="P456" i="15"/>
  <c r="M456" i="15" s="1"/>
  <c r="O456" i="15"/>
  <c r="N456" i="15"/>
  <c r="H456" i="15"/>
  <c r="G456" i="15"/>
  <c r="D456" i="15"/>
  <c r="BA456" i="15" s="1"/>
  <c r="C456" i="15"/>
  <c r="AO455" i="15"/>
  <c r="AM455" i="15"/>
  <c r="AH455" i="15"/>
  <c r="W455" i="15"/>
  <c r="Y455" i="15" s="1"/>
  <c r="V455" i="15"/>
  <c r="U455" i="15"/>
  <c r="X455" i="15" s="1"/>
  <c r="R455" i="15"/>
  <c r="P455" i="15"/>
  <c r="O455" i="15"/>
  <c r="N455" i="15"/>
  <c r="H455" i="15"/>
  <c r="G455" i="15"/>
  <c r="D455" i="15"/>
  <c r="BA455" i="15" s="1"/>
  <c r="C455" i="15"/>
  <c r="AM454" i="15"/>
  <c r="AH454" i="15"/>
  <c r="W454" i="15"/>
  <c r="Y454" i="15" s="1"/>
  <c r="V454" i="15"/>
  <c r="U454" i="15"/>
  <c r="X454" i="15" s="1"/>
  <c r="R454" i="15"/>
  <c r="P454" i="15"/>
  <c r="O454" i="15"/>
  <c r="N454" i="15"/>
  <c r="H454" i="15"/>
  <c r="G454" i="15"/>
  <c r="D454" i="15"/>
  <c r="BA454" i="15" s="1"/>
  <c r="C454" i="15"/>
  <c r="AM453" i="15"/>
  <c r="AK453" i="15"/>
  <c r="AH453" i="15"/>
  <c r="W453" i="15"/>
  <c r="Y453" i="15" s="1"/>
  <c r="V453" i="15"/>
  <c r="U453" i="15"/>
  <c r="X453" i="15" s="1"/>
  <c r="R453" i="15"/>
  <c r="AO453" i="15" s="1"/>
  <c r="P453" i="15"/>
  <c r="M453" i="15" s="1"/>
  <c r="O453" i="15"/>
  <c r="N453" i="15"/>
  <c r="H453" i="15"/>
  <c r="G453" i="15"/>
  <c r="D453" i="15"/>
  <c r="BA453" i="15" s="1"/>
  <c r="C453" i="15"/>
  <c r="AM452" i="15"/>
  <c r="AH452" i="15"/>
  <c r="W452" i="15"/>
  <c r="Y452" i="15" s="1"/>
  <c r="V452" i="15"/>
  <c r="U452" i="15"/>
  <c r="X452" i="15" s="1"/>
  <c r="R452" i="15"/>
  <c r="AO452" i="15" s="1"/>
  <c r="P452" i="15"/>
  <c r="M452" i="15" s="1"/>
  <c r="O452" i="15"/>
  <c r="N452" i="15"/>
  <c r="H452" i="15"/>
  <c r="G452" i="15"/>
  <c r="D452" i="15"/>
  <c r="BA452" i="15" s="1"/>
  <c r="C452" i="15"/>
  <c r="AM451" i="15"/>
  <c r="AH451" i="15"/>
  <c r="W451" i="15"/>
  <c r="Y451" i="15" s="1"/>
  <c r="V451" i="15"/>
  <c r="U451" i="15"/>
  <c r="X451" i="15" s="1"/>
  <c r="R451" i="15"/>
  <c r="P451" i="15"/>
  <c r="O451" i="15"/>
  <c r="N451" i="15"/>
  <c r="H451" i="15"/>
  <c r="G451" i="15"/>
  <c r="D451" i="15"/>
  <c r="BA451" i="15" s="1"/>
  <c r="C451" i="15"/>
  <c r="AM450" i="15"/>
  <c r="AK450" i="15"/>
  <c r="AH450" i="15"/>
  <c r="W450" i="15"/>
  <c r="Y450" i="15" s="1"/>
  <c r="V450" i="15"/>
  <c r="U450" i="15"/>
  <c r="X450" i="15" s="1"/>
  <c r="R450" i="15"/>
  <c r="AO450" i="15" s="1"/>
  <c r="P450" i="15"/>
  <c r="M450" i="15" s="1"/>
  <c r="O450" i="15"/>
  <c r="N450" i="15"/>
  <c r="H450" i="15"/>
  <c r="AQ450" i="15" s="1"/>
  <c r="G450" i="15"/>
  <c r="D450" i="15"/>
  <c r="BA450" i="15" s="1"/>
  <c r="C450" i="15"/>
  <c r="AM449" i="15"/>
  <c r="AH449" i="15"/>
  <c r="W449" i="15"/>
  <c r="Y449" i="15" s="1"/>
  <c r="V449" i="15"/>
  <c r="U449" i="15"/>
  <c r="X449" i="15" s="1"/>
  <c r="R449" i="15"/>
  <c r="AO449" i="15" s="1"/>
  <c r="P449" i="15"/>
  <c r="M449" i="15" s="1"/>
  <c r="O449" i="15"/>
  <c r="N449" i="15"/>
  <c r="H449" i="15"/>
  <c r="Q449" i="15" s="1"/>
  <c r="G449" i="15"/>
  <c r="D449" i="15"/>
  <c r="BA449" i="15" s="1"/>
  <c r="C449" i="15"/>
  <c r="AM448" i="15"/>
  <c r="AH448" i="15"/>
  <c r="W448" i="15"/>
  <c r="Y448" i="15" s="1"/>
  <c r="V448" i="15"/>
  <c r="U448" i="15"/>
  <c r="X448" i="15" s="1"/>
  <c r="R448" i="15"/>
  <c r="P448" i="15"/>
  <c r="O448" i="15"/>
  <c r="N448" i="15"/>
  <c r="H448" i="15"/>
  <c r="Q448" i="15" s="1"/>
  <c r="AP448" i="15" s="1"/>
  <c r="G448" i="15"/>
  <c r="D448" i="15"/>
  <c r="BA448" i="15" s="1"/>
  <c r="C448" i="15"/>
  <c r="AM447" i="15"/>
  <c r="AH447" i="15"/>
  <c r="AI447" i="15" s="1"/>
  <c r="W447" i="15"/>
  <c r="Y447" i="15" s="1"/>
  <c r="V447" i="15"/>
  <c r="U447" i="15"/>
  <c r="X447" i="15" s="1"/>
  <c r="R447" i="15"/>
  <c r="AO447" i="15" s="1"/>
  <c r="P447" i="15"/>
  <c r="AV447" i="15" s="1"/>
  <c r="O447" i="15"/>
  <c r="AU447" i="15" s="1"/>
  <c r="N447" i="15"/>
  <c r="H447" i="15"/>
  <c r="G447" i="15"/>
  <c r="D447" i="15"/>
  <c r="BA447" i="15" s="1"/>
  <c r="C447" i="15"/>
  <c r="AM446" i="15"/>
  <c r="AH446" i="15"/>
  <c r="W446" i="15"/>
  <c r="Y446" i="15" s="1"/>
  <c r="V446" i="15"/>
  <c r="U446" i="15"/>
  <c r="X446" i="15" s="1"/>
  <c r="R446" i="15"/>
  <c r="P446" i="15"/>
  <c r="AK446" i="15" s="1"/>
  <c r="O446" i="15"/>
  <c r="N446" i="15"/>
  <c r="H446" i="15"/>
  <c r="G446" i="15"/>
  <c r="D446" i="15"/>
  <c r="BA446" i="15" s="1"/>
  <c r="C446" i="15"/>
  <c r="AM445" i="15"/>
  <c r="AH445" i="15"/>
  <c r="W445" i="15"/>
  <c r="Y445" i="15" s="1"/>
  <c r="V445" i="15"/>
  <c r="U445" i="15"/>
  <c r="X445" i="15" s="1"/>
  <c r="R445" i="15"/>
  <c r="AO445" i="15" s="1"/>
  <c r="P445" i="15"/>
  <c r="M445" i="15" s="1"/>
  <c r="O445" i="15"/>
  <c r="N445" i="15"/>
  <c r="H445" i="15"/>
  <c r="G445" i="15"/>
  <c r="D445" i="15"/>
  <c r="BA445" i="15" s="1"/>
  <c r="C445" i="15"/>
  <c r="AM444" i="15"/>
  <c r="AH444" i="15"/>
  <c r="W444" i="15"/>
  <c r="Y444" i="15" s="1"/>
  <c r="V444" i="15"/>
  <c r="U444" i="15"/>
  <c r="X444" i="15" s="1"/>
  <c r="R444" i="15"/>
  <c r="AO444" i="15" s="1"/>
  <c r="P444" i="15"/>
  <c r="AK444" i="15" s="1"/>
  <c r="O444" i="15"/>
  <c r="N444" i="15"/>
  <c r="H444" i="15"/>
  <c r="G444" i="15"/>
  <c r="D444" i="15"/>
  <c r="BA444" i="15" s="1"/>
  <c r="C444" i="15"/>
  <c r="AM443" i="15"/>
  <c r="AH443" i="15"/>
  <c r="W443" i="15"/>
  <c r="Y443" i="15" s="1"/>
  <c r="V443" i="15"/>
  <c r="U443" i="15"/>
  <c r="X443" i="15" s="1"/>
  <c r="R443" i="15"/>
  <c r="AO443" i="15" s="1"/>
  <c r="P443" i="15"/>
  <c r="M443" i="15" s="1"/>
  <c r="O443" i="15"/>
  <c r="N443" i="15"/>
  <c r="H443" i="15"/>
  <c r="G443" i="15"/>
  <c r="D443" i="15"/>
  <c r="BA443" i="15" s="1"/>
  <c r="C443" i="15"/>
  <c r="AM442" i="15"/>
  <c r="AK442" i="15"/>
  <c r="AH442" i="15"/>
  <c r="W442" i="15"/>
  <c r="Y442" i="15" s="1"/>
  <c r="V442" i="15"/>
  <c r="U442" i="15"/>
  <c r="X442" i="15" s="1"/>
  <c r="R442" i="15"/>
  <c r="AO442" i="15" s="1"/>
  <c r="P442" i="15"/>
  <c r="M442" i="15" s="1"/>
  <c r="O442" i="15"/>
  <c r="N442" i="15"/>
  <c r="H442" i="15"/>
  <c r="G442" i="15"/>
  <c r="D442" i="15"/>
  <c r="BA442" i="15" s="1"/>
  <c r="C442" i="15"/>
  <c r="AM441" i="15"/>
  <c r="AH441" i="15"/>
  <c r="AI441" i="15" s="1"/>
  <c r="W441" i="15"/>
  <c r="Y441" i="15" s="1"/>
  <c r="V441" i="15"/>
  <c r="U441" i="15"/>
  <c r="X441" i="15" s="1"/>
  <c r="R441" i="15"/>
  <c r="P441" i="15"/>
  <c r="AV441" i="15" s="1"/>
  <c r="O441" i="15"/>
  <c r="AU441" i="15" s="1"/>
  <c r="N441" i="15"/>
  <c r="H441" i="15"/>
  <c r="G441" i="15"/>
  <c r="D441" i="15"/>
  <c r="BA441" i="15" s="1"/>
  <c r="C441" i="15"/>
  <c r="AM440" i="15"/>
  <c r="AH440" i="15"/>
  <c r="W440" i="15"/>
  <c r="Y440" i="15" s="1"/>
  <c r="V440" i="15"/>
  <c r="U440" i="15"/>
  <c r="X440" i="15" s="1"/>
  <c r="R440" i="15"/>
  <c r="P440" i="15"/>
  <c r="M440" i="15" s="1"/>
  <c r="O440" i="15"/>
  <c r="AK440" i="15" s="1"/>
  <c r="N440" i="15"/>
  <c r="H440" i="15"/>
  <c r="G440" i="15"/>
  <c r="D440" i="15"/>
  <c r="BA440" i="15" s="1"/>
  <c r="C440" i="15"/>
  <c r="AM439" i="15"/>
  <c r="AH439" i="15"/>
  <c r="W439" i="15"/>
  <c r="Y439" i="15" s="1"/>
  <c r="V439" i="15"/>
  <c r="U439" i="15"/>
  <c r="X439" i="15" s="1"/>
  <c r="R439" i="15"/>
  <c r="AO439" i="15" s="1"/>
  <c r="P439" i="15"/>
  <c r="M439" i="15" s="1"/>
  <c r="O439" i="15"/>
  <c r="N439" i="15"/>
  <c r="H439" i="15"/>
  <c r="G439" i="15"/>
  <c r="D439" i="15"/>
  <c r="BA439" i="15" s="1"/>
  <c r="C439" i="15"/>
  <c r="AM438" i="15"/>
  <c r="AH438" i="15"/>
  <c r="W438" i="15"/>
  <c r="Y438" i="15" s="1"/>
  <c r="V438" i="15"/>
  <c r="U438" i="15"/>
  <c r="X438" i="15" s="1"/>
  <c r="R438" i="15"/>
  <c r="AO438" i="15" s="1"/>
  <c r="P438" i="15"/>
  <c r="M438" i="15" s="1"/>
  <c r="O438" i="15"/>
  <c r="N438" i="15"/>
  <c r="H438" i="15"/>
  <c r="G438" i="15"/>
  <c r="D438" i="15"/>
  <c r="BA438" i="15" s="1"/>
  <c r="C438" i="15"/>
  <c r="AM437" i="15"/>
  <c r="AH437" i="15"/>
  <c r="AI437" i="15" s="1"/>
  <c r="W437" i="15"/>
  <c r="Y437" i="15" s="1"/>
  <c r="V437" i="15"/>
  <c r="U437" i="15"/>
  <c r="X437" i="15" s="1"/>
  <c r="R437" i="15"/>
  <c r="AO437" i="15" s="1"/>
  <c r="P437" i="15"/>
  <c r="O437" i="15"/>
  <c r="AU437" i="15" s="1"/>
  <c r="N437" i="15"/>
  <c r="H437" i="15"/>
  <c r="G437" i="15"/>
  <c r="D437" i="15"/>
  <c r="BA437" i="15" s="1"/>
  <c r="C437" i="15"/>
  <c r="AM436" i="15"/>
  <c r="AH436" i="15"/>
  <c r="AI436" i="15" s="1"/>
  <c r="W436" i="15"/>
  <c r="Y436" i="15" s="1"/>
  <c r="V436" i="15"/>
  <c r="U436" i="15"/>
  <c r="X436" i="15" s="1"/>
  <c r="R436" i="15"/>
  <c r="AO436" i="15" s="1"/>
  <c r="P436" i="15"/>
  <c r="M436" i="15" s="1"/>
  <c r="O436" i="15"/>
  <c r="AU436" i="15" s="1"/>
  <c r="N436" i="15"/>
  <c r="H436" i="15"/>
  <c r="G436" i="15"/>
  <c r="D436" i="15"/>
  <c r="BA436" i="15" s="1"/>
  <c r="C436" i="15"/>
  <c r="AM435" i="15"/>
  <c r="AH435" i="15"/>
  <c r="W435" i="15"/>
  <c r="Y435" i="15" s="1"/>
  <c r="V435" i="15"/>
  <c r="U435" i="15"/>
  <c r="X435" i="15" s="1"/>
  <c r="R435" i="15"/>
  <c r="AO435" i="15" s="1"/>
  <c r="P435" i="15"/>
  <c r="M435" i="15" s="1"/>
  <c r="O435" i="15"/>
  <c r="N435" i="15"/>
  <c r="H435" i="15"/>
  <c r="G435" i="15"/>
  <c r="D435" i="15"/>
  <c r="BA435" i="15" s="1"/>
  <c r="C435" i="15"/>
  <c r="AM434" i="15"/>
  <c r="AH434" i="15"/>
  <c r="AK434" i="15" s="1"/>
  <c r="W434" i="15"/>
  <c r="Y434" i="15" s="1"/>
  <c r="V434" i="15"/>
  <c r="U434" i="15"/>
  <c r="X434" i="15" s="1"/>
  <c r="R434" i="15"/>
  <c r="AO434" i="15" s="1"/>
  <c r="P434" i="15"/>
  <c r="M434" i="15" s="1"/>
  <c r="O434" i="15"/>
  <c r="N434" i="15"/>
  <c r="H434" i="15"/>
  <c r="G434" i="15"/>
  <c r="D434" i="15"/>
  <c r="BA434" i="15" s="1"/>
  <c r="C434" i="15"/>
  <c r="AM433" i="15"/>
  <c r="AH433" i="15"/>
  <c r="W433" i="15"/>
  <c r="Y433" i="15" s="1"/>
  <c r="V433" i="15"/>
  <c r="U433" i="15"/>
  <c r="X433" i="15" s="1"/>
  <c r="R433" i="15"/>
  <c r="AO433" i="15" s="1"/>
  <c r="P433" i="15"/>
  <c r="M433" i="15" s="1"/>
  <c r="O433" i="15"/>
  <c r="N433" i="15"/>
  <c r="H433" i="15"/>
  <c r="G433" i="15"/>
  <c r="D433" i="15"/>
  <c r="BA433" i="15" s="1"/>
  <c r="C433" i="15"/>
  <c r="AM432" i="15"/>
  <c r="AH432" i="15"/>
  <c r="AI432" i="15" s="1"/>
  <c r="W432" i="15"/>
  <c r="Y432" i="15" s="1"/>
  <c r="V432" i="15"/>
  <c r="U432" i="15"/>
  <c r="X432" i="15" s="1"/>
  <c r="R432" i="15"/>
  <c r="AO432" i="15" s="1"/>
  <c r="P432" i="15"/>
  <c r="AV432" i="15" s="1"/>
  <c r="O432" i="15"/>
  <c r="AU432" i="15" s="1"/>
  <c r="N432" i="15"/>
  <c r="H432" i="15"/>
  <c r="G432" i="15"/>
  <c r="D432" i="15"/>
  <c r="BA432" i="15" s="1"/>
  <c r="C432" i="15"/>
  <c r="AM431" i="15"/>
  <c r="AH431" i="15"/>
  <c r="W431" i="15"/>
  <c r="Y431" i="15" s="1"/>
  <c r="V431" i="15"/>
  <c r="U431" i="15"/>
  <c r="X431" i="15" s="1"/>
  <c r="R431" i="15"/>
  <c r="AO431" i="15" s="1"/>
  <c r="P431" i="15"/>
  <c r="M431" i="15" s="1"/>
  <c r="O431" i="15"/>
  <c r="N431" i="15"/>
  <c r="H431" i="15"/>
  <c r="G431" i="15"/>
  <c r="D431" i="15"/>
  <c r="BA431" i="15" s="1"/>
  <c r="C431" i="15"/>
  <c r="AM430" i="15"/>
  <c r="AH430" i="15"/>
  <c r="AI430" i="15" s="1"/>
  <c r="W430" i="15"/>
  <c r="Y430" i="15" s="1"/>
  <c r="V430" i="15"/>
  <c r="U430" i="15"/>
  <c r="X430" i="15" s="1"/>
  <c r="R430" i="15"/>
  <c r="AO430" i="15" s="1"/>
  <c r="P430" i="15"/>
  <c r="M430" i="15" s="1"/>
  <c r="O430" i="15"/>
  <c r="AU430" i="15" s="1"/>
  <c r="N430" i="15"/>
  <c r="H430" i="15"/>
  <c r="G430" i="15"/>
  <c r="D430" i="15"/>
  <c r="BA430" i="15" s="1"/>
  <c r="C430" i="15"/>
  <c r="AM429" i="15"/>
  <c r="AH429" i="15"/>
  <c r="AI429" i="15" s="1"/>
  <c r="W429" i="15"/>
  <c r="Y429" i="15" s="1"/>
  <c r="V429" i="15"/>
  <c r="U429" i="15"/>
  <c r="X429" i="15" s="1"/>
  <c r="R429" i="15"/>
  <c r="AO429" i="15" s="1"/>
  <c r="P429" i="15"/>
  <c r="O429" i="15"/>
  <c r="AU429" i="15" s="1"/>
  <c r="N429" i="15"/>
  <c r="H429" i="15"/>
  <c r="Q429" i="15" s="1"/>
  <c r="AP429" i="15" s="1"/>
  <c r="G429" i="15"/>
  <c r="D429" i="15"/>
  <c r="BA429" i="15" s="1"/>
  <c r="C429" i="15"/>
  <c r="AM428" i="15"/>
  <c r="AH428" i="15"/>
  <c r="W428" i="15"/>
  <c r="Y428" i="15" s="1"/>
  <c r="V428" i="15"/>
  <c r="U428" i="15"/>
  <c r="X428" i="15" s="1"/>
  <c r="R428" i="15"/>
  <c r="AO428" i="15" s="1"/>
  <c r="P428" i="15"/>
  <c r="M428" i="15" s="1"/>
  <c r="O428" i="15"/>
  <c r="N428" i="15"/>
  <c r="H428" i="15"/>
  <c r="G428" i="15"/>
  <c r="D428" i="15"/>
  <c r="BA428" i="15" s="1"/>
  <c r="C428" i="15"/>
  <c r="AM427" i="15"/>
  <c r="AH427" i="15"/>
  <c r="W427" i="15"/>
  <c r="Y427" i="15" s="1"/>
  <c r="V427" i="15"/>
  <c r="U427" i="15"/>
  <c r="X427" i="15" s="1"/>
  <c r="R427" i="15"/>
  <c r="AO427" i="15" s="1"/>
  <c r="P427" i="15"/>
  <c r="M427" i="15" s="1"/>
  <c r="O427" i="15"/>
  <c r="N427" i="15"/>
  <c r="H427" i="15"/>
  <c r="G427" i="15"/>
  <c r="D427" i="15"/>
  <c r="BA427" i="15" s="1"/>
  <c r="C427" i="15"/>
  <c r="AM426" i="15"/>
  <c r="AH426" i="15"/>
  <c r="W426" i="15"/>
  <c r="Y426" i="15" s="1"/>
  <c r="V426" i="15"/>
  <c r="U426" i="15"/>
  <c r="X426" i="15" s="1"/>
  <c r="R426" i="15"/>
  <c r="AO426" i="15" s="1"/>
  <c r="P426" i="15"/>
  <c r="M426" i="15" s="1"/>
  <c r="O426" i="15"/>
  <c r="N426" i="15"/>
  <c r="H426" i="15"/>
  <c r="G426" i="15"/>
  <c r="D426" i="15"/>
  <c r="BA426" i="15" s="1"/>
  <c r="C426" i="15"/>
  <c r="AM425" i="15"/>
  <c r="AK425" i="15"/>
  <c r="AH425" i="15"/>
  <c r="W425" i="15"/>
  <c r="Y425" i="15" s="1"/>
  <c r="V425" i="15"/>
  <c r="U425" i="15"/>
  <c r="X425" i="15" s="1"/>
  <c r="R425" i="15"/>
  <c r="AO425" i="15" s="1"/>
  <c r="P425" i="15"/>
  <c r="M425" i="15" s="1"/>
  <c r="O425" i="15"/>
  <c r="N425" i="15"/>
  <c r="H425" i="15"/>
  <c r="G425" i="15"/>
  <c r="D425" i="15"/>
  <c r="BA425" i="15" s="1"/>
  <c r="C425" i="15"/>
  <c r="AM424" i="15"/>
  <c r="AH424" i="15"/>
  <c r="AI424" i="15" s="1"/>
  <c r="W424" i="15"/>
  <c r="Y424" i="15" s="1"/>
  <c r="V424" i="15"/>
  <c r="U424" i="15"/>
  <c r="X424" i="15" s="1"/>
  <c r="R424" i="15"/>
  <c r="P424" i="15"/>
  <c r="AV424" i="15" s="1"/>
  <c r="O424" i="15"/>
  <c r="AU424" i="15" s="1"/>
  <c r="N424" i="15"/>
  <c r="H424" i="15"/>
  <c r="G424" i="15"/>
  <c r="D424" i="15"/>
  <c r="BA424" i="15" s="1"/>
  <c r="C424" i="15"/>
  <c r="AM423" i="15"/>
  <c r="AH423" i="15"/>
  <c r="W423" i="15"/>
  <c r="Y423" i="15" s="1"/>
  <c r="V423" i="15"/>
  <c r="U423" i="15"/>
  <c r="X423" i="15" s="1"/>
  <c r="R423" i="15"/>
  <c r="P423" i="15"/>
  <c r="AK423" i="15" s="1"/>
  <c r="O423" i="15"/>
  <c r="N423" i="15"/>
  <c r="H423" i="15"/>
  <c r="G423" i="15"/>
  <c r="D423" i="15"/>
  <c r="BA423" i="15" s="1"/>
  <c r="C423" i="15"/>
  <c r="AM422" i="15"/>
  <c r="AH422" i="15"/>
  <c r="W422" i="15"/>
  <c r="Y422" i="15" s="1"/>
  <c r="V422" i="15"/>
  <c r="U422" i="15"/>
  <c r="X422" i="15" s="1"/>
  <c r="R422" i="15"/>
  <c r="AO422" i="15" s="1"/>
  <c r="P422" i="15"/>
  <c r="M422" i="15" s="1"/>
  <c r="O422" i="15"/>
  <c r="N422" i="15"/>
  <c r="H422" i="15"/>
  <c r="G422" i="15"/>
  <c r="D422" i="15"/>
  <c r="BA422" i="15" s="1"/>
  <c r="C422" i="15"/>
  <c r="AM421" i="15"/>
  <c r="AH421" i="15"/>
  <c r="AI421" i="15" s="1"/>
  <c r="W421" i="15"/>
  <c r="Y421" i="15" s="1"/>
  <c r="V421" i="15"/>
  <c r="U421" i="15"/>
  <c r="X421" i="15" s="1"/>
  <c r="R421" i="15"/>
  <c r="AO421" i="15" s="1"/>
  <c r="P421" i="15"/>
  <c r="AV421" i="15" s="1"/>
  <c r="O421" i="15"/>
  <c r="AU421" i="15" s="1"/>
  <c r="N421" i="15"/>
  <c r="H421" i="15"/>
  <c r="G421" i="15"/>
  <c r="D421" i="15"/>
  <c r="BA421" i="15" s="1"/>
  <c r="C421" i="15"/>
  <c r="AM420" i="15"/>
  <c r="AH420" i="15"/>
  <c r="W420" i="15"/>
  <c r="Y420" i="15" s="1"/>
  <c r="V420" i="15"/>
  <c r="U420" i="15"/>
  <c r="X420" i="15" s="1"/>
  <c r="R420" i="15"/>
  <c r="P420" i="15"/>
  <c r="AK420" i="15" s="1"/>
  <c r="O420" i="15"/>
  <c r="N420" i="15"/>
  <c r="H420" i="15"/>
  <c r="G420" i="15"/>
  <c r="D420" i="15"/>
  <c r="BA420" i="15" s="1"/>
  <c r="C420" i="15"/>
  <c r="AM419" i="15"/>
  <c r="AH419" i="15"/>
  <c r="AK419" i="15" s="1"/>
  <c r="W419" i="15"/>
  <c r="Y419" i="15" s="1"/>
  <c r="V419" i="15"/>
  <c r="U419" i="15"/>
  <c r="X419" i="15" s="1"/>
  <c r="R419" i="15"/>
  <c r="AO419" i="15" s="1"/>
  <c r="P419" i="15"/>
  <c r="M419" i="15" s="1"/>
  <c r="O419" i="15"/>
  <c r="N419" i="15"/>
  <c r="H419" i="15"/>
  <c r="G419" i="15"/>
  <c r="D419" i="15"/>
  <c r="BA419" i="15" s="1"/>
  <c r="C419" i="15"/>
  <c r="AM418" i="15"/>
  <c r="AH418" i="15"/>
  <c r="W418" i="15"/>
  <c r="Y418" i="15" s="1"/>
  <c r="V418" i="15"/>
  <c r="U418" i="15"/>
  <c r="X418" i="15" s="1"/>
  <c r="R418" i="15"/>
  <c r="AO418" i="15" s="1"/>
  <c r="P418" i="15"/>
  <c r="M418" i="15" s="1"/>
  <c r="O418" i="15"/>
  <c r="N418" i="15"/>
  <c r="H418" i="15"/>
  <c r="G418" i="15"/>
  <c r="D418" i="15"/>
  <c r="BA418" i="15" s="1"/>
  <c r="C418" i="15"/>
  <c r="AM417" i="15"/>
  <c r="AH417" i="15"/>
  <c r="AI417" i="15" s="1"/>
  <c r="W417" i="15"/>
  <c r="Y417" i="15" s="1"/>
  <c r="V417" i="15"/>
  <c r="U417" i="15"/>
  <c r="X417" i="15" s="1"/>
  <c r="R417" i="15"/>
  <c r="AO417" i="15" s="1"/>
  <c r="P417" i="15"/>
  <c r="M417" i="15" s="1"/>
  <c r="O417" i="15"/>
  <c r="AU417" i="15" s="1"/>
  <c r="N417" i="15"/>
  <c r="H417" i="15"/>
  <c r="G417" i="15"/>
  <c r="D417" i="15"/>
  <c r="BA417" i="15" s="1"/>
  <c r="C417" i="15"/>
  <c r="AM416" i="15"/>
  <c r="AH416" i="15"/>
  <c r="W416" i="15"/>
  <c r="Y416" i="15" s="1"/>
  <c r="V416" i="15"/>
  <c r="U416" i="15"/>
  <c r="X416" i="15" s="1"/>
  <c r="R416" i="15"/>
  <c r="AO416" i="15" s="1"/>
  <c r="P416" i="15"/>
  <c r="M416" i="15" s="1"/>
  <c r="O416" i="15"/>
  <c r="N416" i="15"/>
  <c r="H416" i="15"/>
  <c r="G416" i="15"/>
  <c r="D416" i="15"/>
  <c r="BA416" i="15" s="1"/>
  <c r="C416" i="15"/>
  <c r="AM415" i="15"/>
  <c r="AH415" i="15"/>
  <c r="W415" i="15"/>
  <c r="Y415" i="15" s="1"/>
  <c r="V415" i="15"/>
  <c r="U415" i="15"/>
  <c r="X415" i="15" s="1"/>
  <c r="R415" i="15"/>
  <c r="AO415" i="15" s="1"/>
  <c r="P415" i="15"/>
  <c r="M415" i="15" s="1"/>
  <c r="O415" i="15"/>
  <c r="N415" i="15"/>
  <c r="H415" i="15"/>
  <c r="Q415" i="15" s="1"/>
  <c r="AP415" i="15" s="1"/>
  <c r="G415" i="15"/>
  <c r="D415" i="15"/>
  <c r="BA415" i="15" s="1"/>
  <c r="C415" i="15"/>
  <c r="AM414" i="15"/>
  <c r="AH414" i="15"/>
  <c r="AI414" i="15" s="1"/>
  <c r="W414" i="15"/>
  <c r="Y414" i="15" s="1"/>
  <c r="V414" i="15"/>
  <c r="U414" i="15"/>
  <c r="X414" i="15" s="1"/>
  <c r="R414" i="15"/>
  <c r="AO414" i="15" s="1"/>
  <c r="P414" i="15"/>
  <c r="M414" i="15" s="1"/>
  <c r="O414" i="15"/>
  <c r="AU414" i="15" s="1"/>
  <c r="N414" i="15"/>
  <c r="H414" i="15"/>
  <c r="G414" i="15"/>
  <c r="D414" i="15"/>
  <c r="BA414" i="15" s="1"/>
  <c r="C414" i="15"/>
  <c r="AM413" i="15"/>
  <c r="AK413" i="15"/>
  <c r="AH413" i="15"/>
  <c r="W413" i="15"/>
  <c r="Y413" i="15" s="1"/>
  <c r="V413" i="15"/>
  <c r="U413" i="15"/>
  <c r="X413" i="15" s="1"/>
  <c r="R413" i="15"/>
  <c r="P413" i="15"/>
  <c r="M413" i="15" s="1"/>
  <c r="O413" i="15"/>
  <c r="N413" i="15"/>
  <c r="H413" i="15"/>
  <c r="G413" i="15"/>
  <c r="D413" i="15"/>
  <c r="BA413" i="15" s="1"/>
  <c r="C413" i="15"/>
  <c r="AM412" i="15"/>
  <c r="AH412" i="15"/>
  <c r="AI412" i="15" s="1"/>
  <c r="W412" i="15"/>
  <c r="Y412" i="15" s="1"/>
  <c r="V412" i="15"/>
  <c r="U412" i="15"/>
  <c r="X412" i="15" s="1"/>
  <c r="R412" i="15"/>
  <c r="P412" i="15"/>
  <c r="M412" i="15" s="1"/>
  <c r="O412" i="15"/>
  <c r="AU412" i="15" s="1"/>
  <c r="N412" i="15"/>
  <c r="H412" i="15"/>
  <c r="G412" i="15"/>
  <c r="D412" i="15"/>
  <c r="BA412" i="15" s="1"/>
  <c r="C412" i="15"/>
  <c r="AM411" i="15"/>
  <c r="AK411" i="15"/>
  <c r="AH411" i="15"/>
  <c r="W411" i="15"/>
  <c r="Y411" i="15" s="1"/>
  <c r="V411" i="15"/>
  <c r="U411" i="15"/>
  <c r="X411" i="15" s="1"/>
  <c r="R411" i="15"/>
  <c r="P411" i="15"/>
  <c r="M411" i="15" s="1"/>
  <c r="O411" i="15"/>
  <c r="N411" i="15"/>
  <c r="H411" i="15"/>
  <c r="G411" i="15"/>
  <c r="D411" i="15"/>
  <c r="BA411" i="15" s="1"/>
  <c r="C411" i="15"/>
  <c r="AM410" i="15"/>
  <c r="AK410" i="15"/>
  <c r="AH410" i="15"/>
  <c r="W410" i="15"/>
  <c r="Y410" i="15" s="1"/>
  <c r="V410" i="15"/>
  <c r="U410" i="15"/>
  <c r="X410" i="15" s="1"/>
  <c r="R410" i="15"/>
  <c r="AO410" i="15" s="1"/>
  <c r="P410" i="15"/>
  <c r="M410" i="15" s="1"/>
  <c r="O410" i="15"/>
  <c r="N410" i="15"/>
  <c r="H410" i="15"/>
  <c r="G410" i="15"/>
  <c r="D410" i="15"/>
  <c r="BA410" i="15" s="1"/>
  <c r="C410" i="15"/>
  <c r="AQ409" i="15"/>
  <c r="AM409" i="15"/>
  <c r="AH409" i="15"/>
  <c r="W409" i="15"/>
  <c r="Y409" i="15" s="1"/>
  <c r="V409" i="15"/>
  <c r="U409" i="15"/>
  <c r="X409" i="15" s="1"/>
  <c r="R409" i="15"/>
  <c r="AO409" i="15" s="1"/>
  <c r="P409" i="15"/>
  <c r="O409" i="15"/>
  <c r="N409" i="15"/>
  <c r="H409" i="15"/>
  <c r="G409" i="15"/>
  <c r="D409" i="15"/>
  <c r="BA409" i="15" s="1"/>
  <c r="C409" i="15"/>
  <c r="AM408" i="15"/>
  <c r="AH408" i="15"/>
  <c r="AI408" i="15" s="1"/>
  <c r="W408" i="15"/>
  <c r="Y408" i="15" s="1"/>
  <c r="V408" i="15"/>
  <c r="U408" i="15"/>
  <c r="X408" i="15" s="1"/>
  <c r="R408" i="15"/>
  <c r="P408" i="15"/>
  <c r="M408" i="15" s="1"/>
  <c r="O408" i="15"/>
  <c r="AU408" i="15" s="1"/>
  <c r="N408" i="15"/>
  <c r="H408" i="15"/>
  <c r="G408" i="15"/>
  <c r="D408" i="15"/>
  <c r="BA408" i="15" s="1"/>
  <c r="C408" i="15"/>
  <c r="AM407" i="15"/>
  <c r="AH407" i="15"/>
  <c r="W407" i="15"/>
  <c r="Y407" i="15" s="1"/>
  <c r="V407" i="15"/>
  <c r="U407" i="15"/>
  <c r="X407" i="15" s="1"/>
  <c r="R407" i="15"/>
  <c r="AO407" i="15" s="1"/>
  <c r="P407" i="15"/>
  <c r="O407" i="15"/>
  <c r="N407" i="15"/>
  <c r="H407" i="15"/>
  <c r="G407" i="15"/>
  <c r="D407" i="15"/>
  <c r="BA407" i="15" s="1"/>
  <c r="C407" i="15"/>
  <c r="AM406" i="15"/>
  <c r="AH406" i="15"/>
  <c r="W406" i="15"/>
  <c r="Y406" i="15" s="1"/>
  <c r="V406" i="15"/>
  <c r="U406" i="15"/>
  <c r="X406" i="15" s="1"/>
  <c r="R406" i="15"/>
  <c r="P406" i="15"/>
  <c r="M406" i="15" s="1"/>
  <c r="O406" i="15"/>
  <c r="N406" i="15"/>
  <c r="H406" i="15"/>
  <c r="G406" i="15"/>
  <c r="D406" i="15"/>
  <c r="BA406" i="15" s="1"/>
  <c r="C406" i="15"/>
  <c r="AM405" i="15"/>
  <c r="AH405" i="15"/>
  <c r="AI405" i="15" s="1"/>
  <c r="W405" i="15"/>
  <c r="Y405" i="15" s="1"/>
  <c r="V405" i="15"/>
  <c r="U405" i="15"/>
  <c r="X405" i="15" s="1"/>
  <c r="R405" i="15"/>
  <c r="AO405" i="15" s="1"/>
  <c r="P405" i="15"/>
  <c r="O405" i="15"/>
  <c r="AU405" i="15" s="1"/>
  <c r="N405" i="15"/>
  <c r="H405" i="15"/>
  <c r="G405" i="15"/>
  <c r="D405" i="15"/>
  <c r="BA405" i="15" s="1"/>
  <c r="C405" i="15"/>
  <c r="AM404" i="15"/>
  <c r="AH404" i="15"/>
  <c r="W404" i="15"/>
  <c r="Y404" i="15" s="1"/>
  <c r="V404" i="15"/>
  <c r="U404" i="15"/>
  <c r="X404" i="15" s="1"/>
  <c r="R404" i="15"/>
  <c r="AO404" i="15" s="1"/>
  <c r="P404" i="15"/>
  <c r="O404" i="15"/>
  <c r="N404" i="15"/>
  <c r="H404" i="15"/>
  <c r="G404" i="15"/>
  <c r="D404" i="15"/>
  <c r="BA404" i="15" s="1"/>
  <c r="C404" i="15"/>
  <c r="AM403" i="15"/>
  <c r="AH403" i="15"/>
  <c r="W403" i="15"/>
  <c r="Y403" i="15" s="1"/>
  <c r="V403" i="15"/>
  <c r="U403" i="15"/>
  <c r="X403" i="15" s="1"/>
  <c r="R403" i="15"/>
  <c r="AO403" i="15" s="1"/>
  <c r="P403" i="15"/>
  <c r="M403" i="15" s="1"/>
  <c r="O403" i="15"/>
  <c r="N403" i="15"/>
  <c r="H403" i="15"/>
  <c r="AQ403" i="15" s="1"/>
  <c r="G403" i="15"/>
  <c r="D403" i="15"/>
  <c r="BA403" i="15" s="1"/>
  <c r="C403" i="15"/>
  <c r="AM402" i="15"/>
  <c r="AH402" i="15"/>
  <c r="W402" i="15"/>
  <c r="Y402" i="15" s="1"/>
  <c r="V402" i="15"/>
  <c r="U402" i="15"/>
  <c r="X402" i="15" s="1"/>
  <c r="R402" i="15"/>
  <c r="P402" i="15"/>
  <c r="M402" i="15" s="1"/>
  <c r="O402" i="15"/>
  <c r="N402" i="15"/>
  <c r="H402" i="15"/>
  <c r="G402" i="15"/>
  <c r="D402" i="15"/>
  <c r="BA402" i="15" s="1"/>
  <c r="C402" i="15"/>
  <c r="AM401" i="15"/>
  <c r="AH401" i="15"/>
  <c r="W401" i="15"/>
  <c r="Y401" i="15" s="1"/>
  <c r="V401" i="15"/>
  <c r="U401" i="15"/>
  <c r="X401" i="15" s="1"/>
  <c r="R401" i="15"/>
  <c r="P401" i="15"/>
  <c r="M401" i="15" s="1"/>
  <c r="O401" i="15"/>
  <c r="N401" i="15"/>
  <c r="H401" i="15"/>
  <c r="G401" i="15"/>
  <c r="D401" i="15"/>
  <c r="BA401" i="15" s="1"/>
  <c r="C401" i="15"/>
  <c r="AM400" i="15"/>
  <c r="AH400" i="15"/>
  <c r="AI400" i="15" s="1"/>
  <c r="W400" i="15"/>
  <c r="Y400" i="15" s="1"/>
  <c r="V400" i="15"/>
  <c r="U400" i="15"/>
  <c r="X400" i="15" s="1"/>
  <c r="R400" i="15"/>
  <c r="P400" i="15"/>
  <c r="M400" i="15" s="1"/>
  <c r="O400" i="15"/>
  <c r="AU400" i="15" s="1"/>
  <c r="N400" i="15"/>
  <c r="H400" i="15"/>
  <c r="G400" i="15"/>
  <c r="D400" i="15"/>
  <c r="BA400" i="15" s="1"/>
  <c r="C400" i="15"/>
  <c r="AM399" i="15"/>
  <c r="AH399" i="15"/>
  <c r="W399" i="15"/>
  <c r="Y399" i="15" s="1"/>
  <c r="V399" i="15"/>
  <c r="U399" i="15"/>
  <c r="X399" i="15" s="1"/>
  <c r="R399" i="15"/>
  <c r="P399" i="15"/>
  <c r="M399" i="15" s="1"/>
  <c r="O399" i="15"/>
  <c r="N399" i="15"/>
  <c r="H399" i="15"/>
  <c r="G399" i="15"/>
  <c r="D399" i="15"/>
  <c r="BA399" i="15" s="1"/>
  <c r="C399" i="15"/>
  <c r="AM398" i="15"/>
  <c r="AH398" i="15"/>
  <c r="W398" i="15"/>
  <c r="Y398" i="15" s="1"/>
  <c r="V398" i="15"/>
  <c r="U398" i="15"/>
  <c r="X398" i="15" s="1"/>
  <c r="R398" i="15"/>
  <c r="AO398" i="15" s="1"/>
  <c r="P398" i="15"/>
  <c r="M398" i="15" s="1"/>
  <c r="O398" i="15"/>
  <c r="N398" i="15"/>
  <c r="H398" i="15"/>
  <c r="G398" i="15"/>
  <c r="D398" i="15"/>
  <c r="BA398" i="15" s="1"/>
  <c r="C398" i="15"/>
  <c r="AM397" i="15"/>
  <c r="AH397" i="15"/>
  <c r="W397" i="15"/>
  <c r="Y397" i="15" s="1"/>
  <c r="V397" i="15"/>
  <c r="U397" i="15"/>
  <c r="X397" i="15" s="1"/>
  <c r="R397" i="15"/>
  <c r="AO397" i="15" s="1"/>
  <c r="P397" i="15"/>
  <c r="M397" i="15" s="1"/>
  <c r="O397" i="15"/>
  <c r="N397" i="15"/>
  <c r="H397" i="15"/>
  <c r="G397" i="15"/>
  <c r="D397" i="15"/>
  <c r="BA397" i="15" s="1"/>
  <c r="C397" i="15"/>
  <c r="AM396" i="15"/>
  <c r="AH396" i="15"/>
  <c r="W396" i="15"/>
  <c r="Y396" i="15" s="1"/>
  <c r="V396" i="15"/>
  <c r="U396" i="15"/>
  <c r="X396" i="15" s="1"/>
  <c r="R396" i="15"/>
  <c r="AO396" i="15" s="1"/>
  <c r="P396" i="15"/>
  <c r="M396" i="15" s="1"/>
  <c r="O396" i="15"/>
  <c r="N396" i="15"/>
  <c r="H396" i="15"/>
  <c r="G396" i="15"/>
  <c r="D396" i="15"/>
  <c r="BA396" i="15" s="1"/>
  <c r="C396" i="15"/>
  <c r="AM395" i="15"/>
  <c r="AH395" i="15"/>
  <c r="AK395" i="15" s="1"/>
  <c r="W395" i="15"/>
  <c r="Y395" i="15" s="1"/>
  <c r="V395" i="15"/>
  <c r="U395" i="15"/>
  <c r="X395" i="15" s="1"/>
  <c r="R395" i="15"/>
  <c r="P395" i="15"/>
  <c r="M395" i="15" s="1"/>
  <c r="O395" i="15"/>
  <c r="N395" i="15"/>
  <c r="H395" i="15"/>
  <c r="G395" i="15"/>
  <c r="D395" i="15"/>
  <c r="BA395" i="15" s="1"/>
  <c r="C395" i="15"/>
  <c r="AM394" i="15"/>
  <c r="AH394" i="15"/>
  <c r="AK394" i="15" s="1"/>
  <c r="W394" i="15"/>
  <c r="Y394" i="15" s="1"/>
  <c r="V394" i="15"/>
  <c r="U394" i="15"/>
  <c r="X394" i="15" s="1"/>
  <c r="R394" i="15"/>
  <c r="AO394" i="15" s="1"/>
  <c r="P394" i="15"/>
  <c r="M394" i="15" s="1"/>
  <c r="O394" i="15"/>
  <c r="N394" i="15"/>
  <c r="H394" i="15"/>
  <c r="G394" i="15"/>
  <c r="D394" i="15"/>
  <c r="BA394" i="15" s="1"/>
  <c r="C394" i="15"/>
  <c r="AM393" i="15"/>
  <c r="AH393" i="15"/>
  <c r="W393" i="15"/>
  <c r="Y393" i="15" s="1"/>
  <c r="V393" i="15"/>
  <c r="U393" i="15"/>
  <c r="X393" i="15" s="1"/>
  <c r="R393" i="15"/>
  <c r="AO393" i="15" s="1"/>
  <c r="P393" i="15"/>
  <c r="M393" i="15" s="1"/>
  <c r="O393" i="15"/>
  <c r="N393" i="15"/>
  <c r="H393" i="15"/>
  <c r="G393" i="15"/>
  <c r="D393" i="15"/>
  <c r="BA393" i="15" s="1"/>
  <c r="C393" i="15"/>
  <c r="AM392" i="15"/>
  <c r="AH392" i="15"/>
  <c r="W392" i="15"/>
  <c r="Y392" i="15" s="1"/>
  <c r="V392" i="15"/>
  <c r="U392" i="15"/>
  <c r="X392" i="15" s="1"/>
  <c r="R392" i="15"/>
  <c r="P392" i="15"/>
  <c r="O392" i="15"/>
  <c r="N392" i="15"/>
  <c r="H392" i="15"/>
  <c r="G392" i="15"/>
  <c r="D392" i="15"/>
  <c r="BA392" i="15" s="1"/>
  <c r="C392" i="15"/>
  <c r="AM391" i="15"/>
  <c r="AH391" i="15"/>
  <c r="Y391" i="15"/>
  <c r="V391" i="15"/>
  <c r="U391" i="15"/>
  <c r="X391" i="15" s="1"/>
  <c r="R391" i="15"/>
  <c r="P391" i="15"/>
  <c r="M391" i="15" s="1"/>
  <c r="O391" i="15"/>
  <c r="N391" i="15"/>
  <c r="H391" i="15"/>
  <c r="G391" i="15"/>
  <c r="D391" i="15"/>
  <c r="BA391" i="15" s="1"/>
  <c r="C391" i="15"/>
  <c r="AM390" i="15"/>
  <c r="AH390" i="15"/>
  <c r="W390" i="15"/>
  <c r="Y390" i="15" s="1"/>
  <c r="V390" i="15"/>
  <c r="U390" i="15"/>
  <c r="X390" i="15" s="1"/>
  <c r="R390" i="15"/>
  <c r="AO390" i="15" s="1"/>
  <c r="P390" i="15"/>
  <c r="M390" i="15" s="1"/>
  <c r="O390" i="15"/>
  <c r="N390" i="15"/>
  <c r="H390" i="15"/>
  <c r="G390" i="15"/>
  <c r="D390" i="15"/>
  <c r="BA390" i="15" s="1"/>
  <c r="C390" i="15"/>
  <c r="AM389" i="15"/>
  <c r="AH389" i="15"/>
  <c r="W389" i="15"/>
  <c r="Y389" i="15" s="1"/>
  <c r="V389" i="15"/>
  <c r="U389" i="15"/>
  <c r="X389" i="15" s="1"/>
  <c r="R389" i="15"/>
  <c r="AO389" i="15" s="1"/>
  <c r="P389" i="15"/>
  <c r="O389" i="15"/>
  <c r="N389" i="15"/>
  <c r="H389" i="15"/>
  <c r="G389" i="15"/>
  <c r="D389" i="15"/>
  <c r="BA389" i="15" s="1"/>
  <c r="C389" i="15"/>
  <c r="AM388" i="15"/>
  <c r="AH388" i="15"/>
  <c r="W388" i="15"/>
  <c r="Y388" i="15" s="1"/>
  <c r="V388" i="15"/>
  <c r="U388" i="15"/>
  <c r="X388" i="15" s="1"/>
  <c r="R388" i="15"/>
  <c r="AO388" i="15" s="1"/>
  <c r="P388" i="15"/>
  <c r="M388" i="15" s="1"/>
  <c r="O388" i="15"/>
  <c r="N388" i="15"/>
  <c r="H388" i="15"/>
  <c r="G388" i="15"/>
  <c r="D388" i="15"/>
  <c r="BA388" i="15" s="1"/>
  <c r="C388" i="15"/>
  <c r="AM387" i="15"/>
  <c r="AH387" i="15"/>
  <c r="W387" i="15"/>
  <c r="Y387" i="15" s="1"/>
  <c r="V387" i="15"/>
  <c r="U387" i="15"/>
  <c r="X387" i="15" s="1"/>
  <c r="R387" i="15"/>
  <c r="AO387" i="15" s="1"/>
  <c r="P387" i="15"/>
  <c r="M387" i="15" s="1"/>
  <c r="O387" i="15"/>
  <c r="N387" i="15"/>
  <c r="H387" i="15"/>
  <c r="G387" i="15"/>
  <c r="D387" i="15"/>
  <c r="BA387" i="15" s="1"/>
  <c r="C387" i="15"/>
  <c r="AM386" i="15"/>
  <c r="AH386" i="15"/>
  <c r="AI386" i="15" s="1"/>
  <c r="W386" i="15"/>
  <c r="Y386" i="15" s="1"/>
  <c r="V386" i="15"/>
  <c r="U386" i="15"/>
  <c r="X386" i="15" s="1"/>
  <c r="R386" i="15"/>
  <c r="AO386" i="15" s="1"/>
  <c r="P386" i="15"/>
  <c r="O386" i="15"/>
  <c r="AU386" i="15" s="1"/>
  <c r="N386" i="15"/>
  <c r="H386" i="15"/>
  <c r="G386" i="15"/>
  <c r="D386" i="15"/>
  <c r="BA386" i="15" s="1"/>
  <c r="C386" i="15"/>
  <c r="AM385" i="15"/>
  <c r="AH385" i="15"/>
  <c r="W385" i="15"/>
  <c r="Y385" i="15" s="1"/>
  <c r="V385" i="15"/>
  <c r="U385" i="15"/>
  <c r="X385" i="15" s="1"/>
  <c r="R385" i="15"/>
  <c r="AO385" i="15" s="1"/>
  <c r="P385" i="15"/>
  <c r="M385" i="15" s="1"/>
  <c r="O385" i="15"/>
  <c r="N385" i="15"/>
  <c r="H385" i="15"/>
  <c r="G385" i="15"/>
  <c r="D385" i="15"/>
  <c r="BA385" i="15" s="1"/>
  <c r="C385" i="15"/>
  <c r="AM384" i="15"/>
  <c r="AH384" i="15"/>
  <c r="W384" i="15"/>
  <c r="Y384" i="15" s="1"/>
  <c r="V384" i="15"/>
  <c r="U384" i="15"/>
  <c r="X384" i="15" s="1"/>
  <c r="R384" i="15"/>
  <c r="P384" i="15"/>
  <c r="M384" i="15" s="1"/>
  <c r="O384" i="15"/>
  <c r="N384" i="15"/>
  <c r="H384" i="15"/>
  <c r="G384" i="15"/>
  <c r="D384" i="15"/>
  <c r="BA384" i="15" s="1"/>
  <c r="C384" i="15"/>
  <c r="AO383" i="15"/>
  <c r="AM383" i="15"/>
  <c r="AH383" i="15"/>
  <c r="W383" i="15"/>
  <c r="Y383" i="15" s="1"/>
  <c r="V383" i="15"/>
  <c r="U383" i="15"/>
  <c r="X383" i="15" s="1"/>
  <c r="R383" i="15"/>
  <c r="P383" i="15"/>
  <c r="M383" i="15" s="1"/>
  <c r="O383" i="15"/>
  <c r="N383" i="15"/>
  <c r="H383" i="15"/>
  <c r="G383" i="15"/>
  <c r="D383" i="15"/>
  <c r="BA383" i="15" s="1"/>
  <c r="C383" i="15"/>
  <c r="BA382" i="15"/>
  <c r="AM382" i="15"/>
  <c r="AH382" i="15"/>
  <c r="W382" i="15"/>
  <c r="Y382" i="15" s="1"/>
  <c r="V382" i="15"/>
  <c r="U382" i="15"/>
  <c r="X382" i="15" s="1"/>
  <c r="R382" i="15"/>
  <c r="AO382" i="15" s="1"/>
  <c r="P382" i="15"/>
  <c r="M382" i="15" s="1"/>
  <c r="O382" i="15"/>
  <c r="N382" i="15"/>
  <c r="H382" i="15"/>
  <c r="G382" i="15"/>
  <c r="D382" i="15"/>
  <c r="C382" i="15"/>
  <c r="AM381" i="15"/>
  <c r="AH381" i="15"/>
  <c r="W381" i="15"/>
  <c r="Y381" i="15" s="1"/>
  <c r="V381" i="15"/>
  <c r="U381" i="15"/>
  <c r="X381" i="15" s="1"/>
  <c r="R381" i="15"/>
  <c r="P381" i="15"/>
  <c r="M381" i="15" s="1"/>
  <c r="O381" i="15"/>
  <c r="N381" i="15"/>
  <c r="H381" i="15"/>
  <c r="G381" i="15"/>
  <c r="D381" i="15"/>
  <c r="BA381" i="15" s="1"/>
  <c r="C381" i="15"/>
  <c r="AM380" i="15"/>
  <c r="AH380" i="15"/>
  <c r="AI380" i="15" s="1"/>
  <c r="W380" i="15"/>
  <c r="Y380" i="15" s="1"/>
  <c r="V380" i="15"/>
  <c r="U380" i="15"/>
  <c r="X380" i="15" s="1"/>
  <c r="R380" i="15"/>
  <c r="AO380" i="15" s="1"/>
  <c r="P380" i="15"/>
  <c r="AV380" i="15" s="1"/>
  <c r="O380" i="15"/>
  <c r="AU380" i="15" s="1"/>
  <c r="N380" i="15"/>
  <c r="H380" i="15"/>
  <c r="G380" i="15"/>
  <c r="D380" i="15"/>
  <c r="BA380" i="15" s="1"/>
  <c r="C380" i="15"/>
  <c r="AM379" i="15"/>
  <c r="AH379" i="15"/>
  <c r="AI379" i="15" s="1"/>
  <c r="W379" i="15"/>
  <c r="Y379" i="15" s="1"/>
  <c r="V379" i="15"/>
  <c r="U379" i="15"/>
  <c r="X379" i="15" s="1"/>
  <c r="R379" i="15"/>
  <c r="AO379" i="15" s="1"/>
  <c r="P379" i="15"/>
  <c r="AV379" i="15" s="1"/>
  <c r="O379" i="15"/>
  <c r="AU379" i="15" s="1"/>
  <c r="N379" i="15"/>
  <c r="H379" i="15"/>
  <c r="G379" i="15"/>
  <c r="D379" i="15"/>
  <c r="BA379" i="15" s="1"/>
  <c r="C379" i="15"/>
  <c r="AM378" i="15"/>
  <c r="AH378" i="15"/>
  <c r="W378" i="15"/>
  <c r="Y378" i="15" s="1"/>
  <c r="V378" i="15"/>
  <c r="U378" i="15"/>
  <c r="X378" i="15" s="1"/>
  <c r="R378" i="15"/>
  <c r="P378" i="15"/>
  <c r="M378" i="15" s="1"/>
  <c r="O378" i="15"/>
  <c r="N378" i="15"/>
  <c r="H378" i="15"/>
  <c r="AK378" i="15" s="1"/>
  <c r="G378" i="15"/>
  <c r="D378" i="15"/>
  <c r="BA378" i="15" s="1"/>
  <c r="C378" i="15"/>
  <c r="AM377" i="15"/>
  <c r="AH377" i="15"/>
  <c r="AK377" i="15" s="1"/>
  <c r="W377" i="15"/>
  <c r="Y377" i="15" s="1"/>
  <c r="V377" i="15"/>
  <c r="U377" i="15"/>
  <c r="X377" i="15" s="1"/>
  <c r="R377" i="15"/>
  <c r="AO377" i="15" s="1"/>
  <c r="P377" i="15"/>
  <c r="M377" i="15" s="1"/>
  <c r="O377" i="15"/>
  <c r="N377" i="15"/>
  <c r="H377" i="15"/>
  <c r="G377" i="15"/>
  <c r="D377" i="15"/>
  <c r="BA377" i="15" s="1"/>
  <c r="C377" i="15"/>
  <c r="AM376" i="15"/>
  <c r="AH376" i="15"/>
  <c r="AI376" i="15" s="1"/>
  <c r="W376" i="15"/>
  <c r="Y376" i="15" s="1"/>
  <c r="V376" i="15"/>
  <c r="U376" i="15"/>
  <c r="X376" i="15" s="1"/>
  <c r="R376" i="15"/>
  <c r="P376" i="15"/>
  <c r="AV376" i="15" s="1"/>
  <c r="O376" i="15"/>
  <c r="N376" i="15"/>
  <c r="H376" i="15"/>
  <c r="G376" i="15"/>
  <c r="D376" i="15"/>
  <c r="BA376" i="15" s="1"/>
  <c r="C376" i="15"/>
  <c r="AM375" i="15"/>
  <c r="AH375" i="15"/>
  <c r="W375" i="15"/>
  <c r="Y375" i="15" s="1"/>
  <c r="V375" i="15"/>
  <c r="U375" i="15"/>
  <c r="X375" i="15" s="1"/>
  <c r="R375" i="15"/>
  <c r="AO375" i="15" s="1"/>
  <c r="P375" i="15"/>
  <c r="M375" i="15" s="1"/>
  <c r="O375" i="15"/>
  <c r="AK375" i="15" s="1"/>
  <c r="N375" i="15"/>
  <c r="H375" i="15"/>
  <c r="G375" i="15"/>
  <c r="D375" i="15"/>
  <c r="BA375" i="15" s="1"/>
  <c r="C375" i="15"/>
  <c r="AM374" i="15"/>
  <c r="AH374" i="15"/>
  <c r="W374" i="15"/>
  <c r="Y374" i="15" s="1"/>
  <c r="V374" i="15"/>
  <c r="U374" i="15"/>
  <c r="X374" i="15" s="1"/>
  <c r="R374" i="15"/>
  <c r="P374" i="15"/>
  <c r="M374" i="15" s="1"/>
  <c r="O374" i="15"/>
  <c r="N374" i="15"/>
  <c r="H374" i="15"/>
  <c r="G374" i="15"/>
  <c r="D374" i="15"/>
  <c r="BA374" i="15" s="1"/>
  <c r="C374" i="15"/>
  <c r="AM373" i="15"/>
  <c r="AH373" i="15"/>
  <c r="AI373" i="15" s="1"/>
  <c r="W373" i="15"/>
  <c r="Y373" i="15" s="1"/>
  <c r="V373" i="15"/>
  <c r="U373" i="15"/>
  <c r="X373" i="15" s="1"/>
  <c r="R373" i="15"/>
  <c r="AO373" i="15" s="1"/>
  <c r="P373" i="15"/>
  <c r="M373" i="15" s="1"/>
  <c r="O373" i="15"/>
  <c r="N373" i="15"/>
  <c r="H373" i="15"/>
  <c r="G373" i="15"/>
  <c r="D373" i="15"/>
  <c r="BA373" i="15" s="1"/>
  <c r="C373" i="15"/>
  <c r="AM372" i="15"/>
  <c r="AH372" i="15"/>
  <c r="AI372" i="15" s="1"/>
  <c r="W372" i="15"/>
  <c r="Y372" i="15" s="1"/>
  <c r="V372" i="15"/>
  <c r="U372" i="15"/>
  <c r="X372" i="15" s="1"/>
  <c r="R372" i="15"/>
  <c r="P372" i="15"/>
  <c r="O372" i="15"/>
  <c r="AU372" i="15" s="1"/>
  <c r="N372" i="15"/>
  <c r="H372" i="15"/>
  <c r="G372" i="15"/>
  <c r="D372" i="15"/>
  <c r="BA372" i="15" s="1"/>
  <c r="C372" i="15"/>
  <c r="AM371" i="15"/>
  <c r="AH371" i="15"/>
  <c r="AI371" i="15" s="1"/>
  <c r="W371" i="15"/>
  <c r="Y371" i="15" s="1"/>
  <c r="V371" i="15"/>
  <c r="U371" i="15"/>
  <c r="X371" i="15" s="1"/>
  <c r="R371" i="15"/>
  <c r="AO371" i="15" s="1"/>
  <c r="P371" i="15"/>
  <c r="AV371" i="15" s="1"/>
  <c r="O371" i="15"/>
  <c r="AU371" i="15" s="1"/>
  <c r="N371" i="15"/>
  <c r="H371" i="15"/>
  <c r="G371" i="15"/>
  <c r="D371" i="15"/>
  <c r="BA371" i="15" s="1"/>
  <c r="C371" i="15"/>
  <c r="AM370" i="15"/>
  <c r="AH370" i="15"/>
  <c r="W370" i="15"/>
  <c r="Y370" i="15" s="1"/>
  <c r="V370" i="15"/>
  <c r="U370" i="15"/>
  <c r="X370" i="15" s="1"/>
  <c r="R370" i="15"/>
  <c r="P370" i="15"/>
  <c r="M370" i="15" s="1"/>
  <c r="O370" i="15"/>
  <c r="N370" i="15"/>
  <c r="H370" i="15"/>
  <c r="G370" i="15"/>
  <c r="D370" i="15"/>
  <c r="BA370" i="15" s="1"/>
  <c r="C370" i="15"/>
  <c r="AM369" i="15"/>
  <c r="AK369" i="15"/>
  <c r="AH369" i="15"/>
  <c r="W369" i="15"/>
  <c r="Y369" i="15" s="1"/>
  <c r="V369" i="15"/>
  <c r="U369" i="15"/>
  <c r="X369" i="15" s="1"/>
  <c r="R369" i="15"/>
  <c r="AO369" i="15" s="1"/>
  <c r="P369" i="15"/>
  <c r="M369" i="15" s="1"/>
  <c r="O369" i="15"/>
  <c r="N369" i="15"/>
  <c r="H369" i="15"/>
  <c r="G369" i="15"/>
  <c r="D369" i="15"/>
  <c r="BA369" i="15" s="1"/>
  <c r="C369" i="15"/>
  <c r="AM368" i="15"/>
  <c r="AH368" i="15"/>
  <c r="W368" i="15"/>
  <c r="Y368" i="15" s="1"/>
  <c r="V368" i="15"/>
  <c r="U368" i="15"/>
  <c r="X368" i="15" s="1"/>
  <c r="R368" i="15"/>
  <c r="AO368" i="15" s="1"/>
  <c r="P368" i="15"/>
  <c r="M368" i="15" s="1"/>
  <c r="O368" i="15"/>
  <c r="N368" i="15"/>
  <c r="H368" i="15"/>
  <c r="G368" i="15"/>
  <c r="D368" i="15"/>
  <c r="BA368" i="15" s="1"/>
  <c r="C368" i="15"/>
  <c r="AM367" i="15"/>
  <c r="AH367" i="15"/>
  <c r="AI367" i="15" s="1"/>
  <c r="W367" i="15"/>
  <c r="Y367" i="15" s="1"/>
  <c r="V367" i="15"/>
  <c r="U367" i="15"/>
  <c r="X367" i="15" s="1"/>
  <c r="R367" i="15"/>
  <c r="P367" i="15"/>
  <c r="AV367" i="15" s="1"/>
  <c r="O367" i="15"/>
  <c r="AU367" i="15" s="1"/>
  <c r="N367" i="15"/>
  <c r="H367" i="15"/>
  <c r="G367" i="15"/>
  <c r="D367" i="15"/>
  <c r="BA367" i="15" s="1"/>
  <c r="C367" i="15"/>
  <c r="AM366" i="15"/>
  <c r="AH366" i="15"/>
  <c r="W366" i="15"/>
  <c r="Y366" i="15" s="1"/>
  <c r="V366" i="15"/>
  <c r="U366" i="15"/>
  <c r="X366" i="15" s="1"/>
  <c r="R366" i="15"/>
  <c r="AO366" i="15" s="1"/>
  <c r="P366" i="15"/>
  <c r="M366" i="15" s="1"/>
  <c r="O366" i="15"/>
  <c r="N366" i="15"/>
  <c r="H366" i="15"/>
  <c r="G366" i="15"/>
  <c r="D366" i="15"/>
  <c r="BA366" i="15" s="1"/>
  <c r="C366" i="15"/>
  <c r="AM365" i="15"/>
  <c r="AH365" i="15"/>
  <c r="W365" i="15"/>
  <c r="Y365" i="15" s="1"/>
  <c r="V365" i="15"/>
  <c r="U365" i="15"/>
  <c r="X365" i="15" s="1"/>
  <c r="R365" i="15"/>
  <c r="AO365" i="15" s="1"/>
  <c r="P365" i="15"/>
  <c r="M365" i="15" s="1"/>
  <c r="O365" i="15"/>
  <c r="N365" i="15"/>
  <c r="H365" i="15"/>
  <c r="G365" i="15"/>
  <c r="D365" i="15"/>
  <c r="BA365" i="15" s="1"/>
  <c r="C365" i="15"/>
  <c r="AM364" i="15"/>
  <c r="AH364" i="15"/>
  <c r="W364" i="15"/>
  <c r="Y364" i="15" s="1"/>
  <c r="V364" i="15"/>
  <c r="U364" i="15"/>
  <c r="X364" i="15" s="1"/>
  <c r="R364" i="15"/>
  <c r="AO364" i="15" s="1"/>
  <c r="P364" i="15"/>
  <c r="M364" i="15" s="1"/>
  <c r="O364" i="15"/>
  <c r="N364" i="15"/>
  <c r="H364" i="15"/>
  <c r="G364" i="15"/>
  <c r="D364" i="15"/>
  <c r="BA364" i="15" s="1"/>
  <c r="C364" i="15"/>
  <c r="AM363" i="15"/>
  <c r="AH363" i="15"/>
  <c r="AI363" i="15" s="1"/>
  <c r="W363" i="15"/>
  <c r="Y363" i="15" s="1"/>
  <c r="V363" i="15"/>
  <c r="U363" i="15"/>
  <c r="X363" i="15" s="1"/>
  <c r="R363" i="15"/>
  <c r="AO363" i="15" s="1"/>
  <c r="P363" i="15"/>
  <c r="O363" i="15"/>
  <c r="AU363" i="15" s="1"/>
  <c r="N363" i="15"/>
  <c r="H363" i="15"/>
  <c r="G363" i="15"/>
  <c r="D363" i="15"/>
  <c r="BA363" i="15" s="1"/>
  <c r="C363" i="15"/>
  <c r="AM362" i="15"/>
  <c r="AH362" i="15"/>
  <c r="W362" i="15"/>
  <c r="Y362" i="15" s="1"/>
  <c r="V362" i="15"/>
  <c r="U362" i="15"/>
  <c r="X362" i="15" s="1"/>
  <c r="R362" i="15"/>
  <c r="AO362" i="15" s="1"/>
  <c r="P362" i="15"/>
  <c r="O362" i="15"/>
  <c r="N362" i="15"/>
  <c r="H362" i="15"/>
  <c r="G362" i="15"/>
  <c r="D362" i="15"/>
  <c r="BA362" i="15" s="1"/>
  <c r="C362" i="15"/>
  <c r="AM361" i="15"/>
  <c r="AH361" i="15"/>
  <c r="W361" i="15"/>
  <c r="Y361" i="15" s="1"/>
  <c r="V361" i="15"/>
  <c r="U361" i="15"/>
  <c r="X361" i="15" s="1"/>
  <c r="R361" i="15"/>
  <c r="P361" i="15"/>
  <c r="O361" i="15"/>
  <c r="N361" i="15"/>
  <c r="H361" i="15"/>
  <c r="Q361" i="15" s="1"/>
  <c r="AP361" i="15" s="1"/>
  <c r="G361" i="15"/>
  <c r="D361" i="15"/>
  <c r="BA361" i="15" s="1"/>
  <c r="C361" i="15"/>
  <c r="AM360" i="15"/>
  <c r="AH360" i="15"/>
  <c r="AI360" i="15" s="1"/>
  <c r="W360" i="15"/>
  <c r="Y360" i="15" s="1"/>
  <c r="V360" i="15"/>
  <c r="U360" i="15"/>
  <c r="X360" i="15" s="1"/>
  <c r="R360" i="15"/>
  <c r="AO360" i="15" s="1"/>
  <c r="P360" i="15"/>
  <c r="AV360" i="15" s="1"/>
  <c r="O360" i="15"/>
  <c r="AU360" i="15" s="1"/>
  <c r="N360" i="15"/>
  <c r="H360" i="15"/>
  <c r="G360" i="15"/>
  <c r="D360" i="15"/>
  <c r="BA360" i="15" s="1"/>
  <c r="C360" i="15"/>
  <c r="AM359" i="15"/>
  <c r="AH359" i="15"/>
  <c r="W359" i="15"/>
  <c r="Y359" i="15" s="1"/>
  <c r="V359" i="15"/>
  <c r="U359" i="15"/>
  <c r="X359" i="15" s="1"/>
  <c r="R359" i="15"/>
  <c r="AO359" i="15" s="1"/>
  <c r="P359" i="15"/>
  <c r="O359" i="15"/>
  <c r="N359" i="15"/>
  <c r="H359" i="15"/>
  <c r="G359" i="15"/>
  <c r="D359" i="15"/>
  <c r="BA359" i="15" s="1"/>
  <c r="C359" i="15"/>
  <c r="AM358" i="15"/>
  <c r="AH358" i="15"/>
  <c r="AI358" i="15" s="1"/>
  <c r="W358" i="15"/>
  <c r="Y358" i="15" s="1"/>
  <c r="V358" i="15"/>
  <c r="U358" i="15"/>
  <c r="X358" i="15" s="1"/>
  <c r="R358" i="15"/>
  <c r="P358" i="15"/>
  <c r="M358" i="15" s="1"/>
  <c r="O358" i="15"/>
  <c r="AU358" i="15" s="1"/>
  <c r="N358" i="15"/>
  <c r="H358" i="15"/>
  <c r="G358" i="15"/>
  <c r="D358" i="15"/>
  <c r="BA358" i="15" s="1"/>
  <c r="C358" i="15"/>
  <c r="AM357" i="15"/>
  <c r="AH357" i="15"/>
  <c r="AI357" i="15" s="1"/>
  <c r="W357" i="15"/>
  <c r="Y357" i="15" s="1"/>
  <c r="V357" i="15"/>
  <c r="U357" i="15"/>
  <c r="X357" i="15" s="1"/>
  <c r="R357" i="15"/>
  <c r="AO357" i="15" s="1"/>
  <c r="P357" i="15"/>
  <c r="O357" i="15"/>
  <c r="AU357" i="15" s="1"/>
  <c r="N357" i="15"/>
  <c r="H357" i="15"/>
  <c r="G357" i="15"/>
  <c r="D357" i="15"/>
  <c r="BA357" i="15" s="1"/>
  <c r="C357" i="15"/>
  <c r="AM356" i="15"/>
  <c r="AH356" i="15"/>
  <c r="W356" i="15"/>
  <c r="Y356" i="15" s="1"/>
  <c r="V356" i="15"/>
  <c r="U356" i="15"/>
  <c r="X356" i="15" s="1"/>
  <c r="R356" i="15"/>
  <c r="AO356" i="15" s="1"/>
  <c r="P356" i="15"/>
  <c r="M356" i="15" s="1"/>
  <c r="O356" i="15"/>
  <c r="N356" i="15"/>
  <c r="H356" i="15"/>
  <c r="G356" i="15"/>
  <c r="D356" i="15"/>
  <c r="BA356" i="15" s="1"/>
  <c r="C356" i="15"/>
  <c r="AO355" i="15"/>
  <c r="AM355" i="15"/>
  <c r="AH355" i="15"/>
  <c r="AI355" i="15" s="1"/>
  <c r="W355" i="15"/>
  <c r="Y355" i="15" s="1"/>
  <c r="V355" i="15"/>
  <c r="U355" i="15"/>
  <c r="X355" i="15" s="1"/>
  <c r="R355" i="15"/>
  <c r="P355" i="15"/>
  <c r="AV355" i="15" s="1"/>
  <c r="O355" i="15"/>
  <c r="AU355" i="15" s="1"/>
  <c r="N355" i="15"/>
  <c r="H355" i="15"/>
  <c r="AQ355" i="15" s="1"/>
  <c r="G355" i="15"/>
  <c r="D355" i="15"/>
  <c r="BA355" i="15" s="1"/>
  <c r="C355" i="15"/>
  <c r="AM354" i="15"/>
  <c r="AH354" i="15"/>
  <c r="W354" i="15"/>
  <c r="Y354" i="15" s="1"/>
  <c r="V354" i="15"/>
  <c r="U354" i="15"/>
  <c r="X354" i="15" s="1"/>
  <c r="R354" i="15"/>
  <c r="AO354" i="15" s="1"/>
  <c r="P354" i="15"/>
  <c r="M354" i="15" s="1"/>
  <c r="O354" i="15"/>
  <c r="N354" i="15"/>
  <c r="H354" i="15"/>
  <c r="G354" i="15"/>
  <c r="D354" i="15"/>
  <c r="BA354" i="15" s="1"/>
  <c r="C354" i="15"/>
  <c r="AM353" i="15"/>
  <c r="AH353" i="15"/>
  <c r="AI353" i="15" s="1"/>
  <c r="W353" i="15"/>
  <c r="Y353" i="15" s="1"/>
  <c r="V353" i="15"/>
  <c r="U353" i="15"/>
  <c r="X353" i="15" s="1"/>
  <c r="R353" i="15"/>
  <c r="P353" i="15"/>
  <c r="M353" i="15" s="1"/>
  <c r="O353" i="15"/>
  <c r="AU353" i="15" s="1"/>
  <c r="N353" i="15"/>
  <c r="H353" i="15"/>
  <c r="G353" i="15"/>
  <c r="D353" i="15"/>
  <c r="BA353" i="15" s="1"/>
  <c r="C353" i="15"/>
  <c r="AM352" i="15"/>
  <c r="AH352" i="15"/>
  <c r="AI352" i="15" s="1"/>
  <c r="W352" i="15"/>
  <c r="Y352" i="15" s="1"/>
  <c r="V352" i="15"/>
  <c r="U352" i="15"/>
  <c r="X352" i="15" s="1"/>
  <c r="R352" i="15"/>
  <c r="P352" i="15"/>
  <c r="M352" i="15" s="1"/>
  <c r="O352" i="15"/>
  <c r="AU352" i="15" s="1"/>
  <c r="N352" i="15"/>
  <c r="H352" i="15"/>
  <c r="G352" i="15"/>
  <c r="D352" i="15"/>
  <c r="BA352" i="15" s="1"/>
  <c r="C352" i="15"/>
  <c r="AM351" i="15"/>
  <c r="AH351" i="15"/>
  <c r="W351" i="15"/>
  <c r="Y351" i="15" s="1"/>
  <c r="V351" i="15"/>
  <c r="U351" i="15"/>
  <c r="X351" i="15" s="1"/>
  <c r="R351" i="15"/>
  <c r="AO351" i="15" s="1"/>
  <c r="P351" i="15"/>
  <c r="M351" i="15" s="1"/>
  <c r="O351" i="15"/>
  <c r="N351" i="15"/>
  <c r="H351" i="15"/>
  <c r="G351" i="15"/>
  <c r="D351" i="15"/>
  <c r="BA351" i="15" s="1"/>
  <c r="C351" i="15"/>
  <c r="AM350" i="15"/>
  <c r="AH350" i="15"/>
  <c r="AI350" i="15" s="1"/>
  <c r="W350" i="15"/>
  <c r="Y350" i="15" s="1"/>
  <c r="V350" i="15"/>
  <c r="U350" i="15"/>
  <c r="X350" i="15" s="1"/>
  <c r="R350" i="15"/>
  <c r="AO350" i="15" s="1"/>
  <c r="P350" i="15"/>
  <c r="AV350" i="15" s="1"/>
  <c r="O350" i="15"/>
  <c r="AU350" i="15" s="1"/>
  <c r="N350" i="15"/>
  <c r="H350" i="15"/>
  <c r="G350" i="15"/>
  <c r="D350" i="15"/>
  <c r="BA350" i="15" s="1"/>
  <c r="C350" i="15"/>
  <c r="AM349" i="15"/>
  <c r="AH349" i="15"/>
  <c r="W349" i="15"/>
  <c r="Y349" i="15" s="1"/>
  <c r="V349" i="15"/>
  <c r="U349" i="15"/>
  <c r="X349" i="15" s="1"/>
  <c r="R349" i="15"/>
  <c r="AO349" i="15" s="1"/>
  <c r="P349" i="15"/>
  <c r="O349" i="15"/>
  <c r="N349" i="15"/>
  <c r="H349" i="15"/>
  <c r="G349" i="15"/>
  <c r="D349" i="15"/>
  <c r="BA349" i="15" s="1"/>
  <c r="C349" i="15"/>
  <c r="AM348" i="15"/>
  <c r="AH348" i="15"/>
  <c r="W348" i="15"/>
  <c r="Y348" i="15" s="1"/>
  <c r="V348" i="15"/>
  <c r="U348" i="15"/>
  <c r="X348" i="15" s="1"/>
  <c r="R348" i="15"/>
  <c r="P348" i="15"/>
  <c r="O348" i="15"/>
  <c r="N348" i="15"/>
  <c r="H348" i="15"/>
  <c r="G348" i="15"/>
  <c r="D348" i="15"/>
  <c r="BA348" i="15" s="1"/>
  <c r="C348" i="15"/>
  <c r="AM347" i="15"/>
  <c r="AH347" i="15"/>
  <c r="W347" i="15"/>
  <c r="Y347" i="15" s="1"/>
  <c r="V347" i="15"/>
  <c r="U347" i="15"/>
  <c r="X347" i="15" s="1"/>
  <c r="R347" i="15"/>
  <c r="AO347" i="15" s="1"/>
  <c r="P347" i="15"/>
  <c r="M347" i="15" s="1"/>
  <c r="O347" i="15"/>
  <c r="AK347" i="15" s="1"/>
  <c r="N347" i="15"/>
  <c r="H347" i="15"/>
  <c r="Q347" i="15" s="1"/>
  <c r="G347" i="15"/>
  <c r="D347" i="15"/>
  <c r="BA347" i="15" s="1"/>
  <c r="C347" i="15"/>
  <c r="AM346" i="15"/>
  <c r="AH346" i="15"/>
  <c r="W346" i="15"/>
  <c r="Y346" i="15" s="1"/>
  <c r="V346" i="15"/>
  <c r="U346" i="15"/>
  <c r="X346" i="15" s="1"/>
  <c r="R346" i="15"/>
  <c r="P346" i="15"/>
  <c r="M346" i="15" s="1"/>
  <c r="O346" i="15"/>
  <c r="N346" i="15"/>
  <c r="H346" i="15"/>
  <c r="G346" i="15"/>
  <c r="D346" i="15"/>
  <c r="BA346" i="15" s="1"/>
  <c r="C346" i="15"/>
  <c r="AM345" i="15"/>
  <c r="AH345" i="15"/>
  <c r="AI345" i="15" s="1"/>
  <c r="W345" i="15"/>
  <c r="Y345" i="15" s="1"/>
  <c r="V345" i="15"/>
  <c r="U345" i="15"/>
  <c r="X345" i="15" s="1"/>
  <c r="R345" i="15"/>
  <c r="AO345" i="15" s="1"/>
  <c r="P345" i="15"/>
  <c r="M345" i="15" s="1"/>
  <c r="O345" i="15"/>
  <c r="N345" i="15"/>
  <c r="H345" i="15"/>
  <c r="G345" i="15"/>
  <c r="D345" i="15"/>
  <c r="BA345" i="15" s="1"/>
  <c r="C345" i="15"/>
  <c r="AM344" i="15"/>
  <c r="AH344" i="15"/>
  <c r="W344" i="15"/>
  <c r="Y344" i="15" s="1"/>
  <c r="V344" i="15"/>
  <c r="U344" i="15"/>
  <c r="X344" i="15" s="1"/>
  <c r="R344" i="15"/>
  <c r="P344" i="15"/>
  <c r="M344" i="15" s="1"/>
  <c r="O344" i="15"/>
  <c r="N344" i="15"/>
  <c r="H344" i="15"/>
  <c r="G344" i="15"/>
  <c r="D344" i="15"/>
  <c r="BA344" i="15" s="1"/>
  <c r="C344" i="15"/>
  <c r="AM343" i="15"/>
  <c r="AH343" i="15"/>
  <c r="W343" i="15"/>
  <c r="Y343" i="15" s="1"/>
  <c r="V343" i="15"/>
  <c r="U343" i="15"/>
  <c r="X343" i="15" s="1"/>
  <c r="R343" i="15"/>
  <c r="AO343" i="15" s="1"/>
  <c r="P343" i="15"/>
  <c r="O343" i="15"/>
  <c r="N343" i="15"/>
  <c r="H343" i="15"/>
  <c r="G343" i="15"/>
  <c r="D343" i="15"/>
  <c r="BA343" i="15" s="1"/>
  <c r="C343" i="15"/>
  <c r="AM342" i="15"/>
  <c r="AH342" i="15"/>
  <c r="AI342" i="15" s="1"/>
  <c r="W342" i="15"/>
  <c r="Y342" i="15" s="1"/>
  <c r="V342" i="15"/>
  <c r="U342" i="15"/>
  <c r="X342" i="15" s="1"/>
  <c r="R342" i="15"/>
  <c r="AO342" i="15" s="1"/>
  <c r="P342" i="15"/>
  <c r="AV342" i="15" s="1"/>
  <c r="O342" i="15"/>
  <c r="AU342" i="15" s="1"/>
  <c r="N342" i="15"/>
  <c r="H342" i="15"/>
  <c r="AQ342" i="15" s="1"/>
  <c r="G342" i="15"/>
  <c r="D342" i="15"/>
  <c r="BA342" i="15" s="1"/>
  <c r="C342" i="15"/>
  <c r="AM341" i="15"/>
  <c r="AH341" i="15"/>
  <c r="AI341" i="15" s="1"/>
  <c r="W341" i="15"/>
  <c r="Y341" i="15" s="1"/>
  <c r="V341" i="15"/>
  <c r="U341" i="15"/>
  <c r="X341" i="15" s="1"/>
  <c r="R341" i="15"/>
  <c r="AO341" i="15" s="1"/>
  <c r="P341" i="15"/>
  <c r="AV341" i="15" s="1"/>
  <c r="O341" i="15"/>
  <c r="AU341" i="15" s="1"/>
  <c r="N341" i="15"/>
  <c r="H341" i="15"/>
  <c r="G341" i="15"/>
  <c r="D341" i="15"/>
  <c r="BA341" i="15" s="1"/>
  <c r="C341" i="15"/>
  <c r="AM340" i="15"/>
  <c r="AH340" i="15"/>
  <c r="W340" i="15"/>
  <c r="Y340" i="15" s="1"/>
  <c r="V340" i="15"/>
  <c r="U340" i="15"/>
  <c r="X340" i="15" s="1"/>
  <c r="R340" i="15"/>
  <c r="AO340" i="15" s="1"/>
  <c r="P340" i="15"/>
  <c r="M340" i="15" s="1"/>
  <c r="O340" i="15"/>
  <c r="N340" i="15"/>
  <c r="H340" i="15"/>
  <c r="G340" i="15"/>
  <c r="D340" i="15"/>
  <c r="BA340" i="15" s="1"/>
  <c r="C340" i="15"/>
  <c r="BA339" i="15"/>
  <c r="AM339" i="15"/>
  <c r="AH339" i="15"/>
  <c r="W339" i="15"/>
  <c r="Y339" i="15" s="1"/>
  <c r="V339" i="15"/>
  <c r="U339" i="15"/>
  <c r="X339" i="15" s="1"/>
  <c r="R339" i="15"/>
  <c r="P339" i="15"/>
  <c r="M339" i="15" s="1"/>
  <c r="O339" i="15"/>
  <c r="N339" i="15"/>
  <c r="H339" i="15"/>
  <c r="AQ339" i="15" s="1"/>
  <c r="G339" i="15"/>
  <c r="D339" i="15"/>
  <c r="C339" i="15"/>
  <c r="AM338" i="15"/>
  <c r="AH338" i="15"/>
  <c r="AI338" i="15" s="1"/>
  <c r="W338" i="15"/>
  <c r="Y338" i="15" s="1"/>
  <c r="V338" i="15"/>
  <c r="U338" i="15"/>
  <c r="X338" i="15" s="1"/>
  <c r="R338" i="15"/>
  <c r="AO338" i="15" s="1"/>
  <c r="P338" i="15"/>
  <c r="AV338" i="15" s="1"/>
  <c r="O338" i="15"/>
  <c r="N338" i="15"/>
  <c r="H338" i="15"/>
  <c r="G338" i="15"/>
  <c r="D338" i="15"/>
  <c r="BA338" i="15" s="1"/>
  <c r="C338" i="15"/>
  <c r="AO337" i="15"/>
  <c r="AM337" i="15"/>
  <c r="AH337" i="15"/>
  <c r="AI337" i="15" s="1"/>
  <c r="W337" i="15"/>
  <c r="Y337" i="15" s="1"/>
  <c r="V337" i="15"/>
  <c r="U337" i="15"/>
  <c r="X337" i="15" s="1"/>
  <c r="R337" i="15"/>
  <c r="P337" i="15"/>
  <c r="AV337" i="15" s="1"/>
  <c r="O337" i="15"/>
  <c r="N337" i="15"/>
  <c r="H337" i="15"/>
  <c r="G337" i="15"/>
  <c r="D337" i="15"/>
  <c r="BA337" i="15" s="1"/>
  <c r="C337" i="15"/>
  <c r="AM336" i="15"/>
  <c r="AH336" i="15"/>
  <c r="AI336" i="15" s="1"/>
  <c r="W336" i="15"/>
  <c r="Y336" i="15" s="1"/>
  <c r="V336" i="15"/>
  <c r="U336" i="15"/>
  <c r="X336" i="15" s="1"/>
  <c r="R336" i="15"/>
  <c r="AO336" i="15" s="1"/>
  <c r="P336" i="15"/>
  <c r="AV336" i="15" s="1"/>
  <c r="O336" i="15"/>
  <c r="AU336" i="15" s="1"/>
  <c r="N336" i="15"/>
  <c r="H336" i="15"/>
  <c r="G336" i="15"/>
  <c r="D336" i="15"/>
  <c r="BA336" i="15" s="1"/>
  <c r="C336" i="15"/>
  <c r="AM335" i="15"/>
  <c r="AH335" i="15"/>
  <c r="W335" i="15"/>
  <c r="Y335" i="15" s="1"/>
  <c r="V335" i="15"/>
  <c r="U335" i="15"/>
  <c r="X335" i="15" s="1"/>
  <c r="R335" i="15"/>
  <c r="AO335" i="15" s="1"/>
  <c r="P335" i="15"/>
  <c r="O335" i="15"/>
  <c r="N335" i="15"/>
  <c r="H335" i="15"/>
  <c r="G335" i="15"/>
  <c r="D335" i="15"/>
  <c r="BA335" i="15" s="1"/>
  <c r="C335" i="15"/>
  <c r="AM334" i="15"/>
  <c r="AH334" i="15"/>
  <c r="W334" i="15"/>
  <c r="Y334" i="15" s="1"/>
  <c r="V334" i="15"/>
  <c r="U334" i="15"/>
  <c r="X334" i="15" s="1"/>
  <c r="R334" i="15"/>
  <c r="AQ334" i="15" s="1"/>
  <c r="P334" i="15"/>
  <c r="O334" i="15"/>
  <c r="N334" i="15"/>
  <c r="H334" i="15"/>
  <c r="G334" i="15"/>
  <c r="D334" i="15"/>
  <c r="BA334" i="15" s="1"/>
  <c r="C334" i="15"/>
  <c r="AM333" i="15"/>
  <c r="AH333" i="15"/>
  <c r="W333" i="15"/>
  <c r="Y333" i="15" s="1"/>
  <c r="V333" i="15"/>
  <c r="U333" i="15"/>
  <c r="X333" i="15" s="1"/>
  <c r="R333" i="15"/>
  <c r="AO333" i="15" s="1"/>
  <c r="P333" i="15"/>
  <c r="M333" i="15" s="1"/>
  <c r="O333" i="15"/>
  <c r="N333" i="15"/>
  <c r="H333" i="15"/>
  <c r="G333" i="15"/>
  <c r="D333" i="15"/>
  <c r="BA333" i="15" s="1"/>
  <c r="C333" i="15"/>
  <c r="AM332" i="15"/>
  <c r="AH332" i="15"/>
  <c r="AI332" i="15" s="1"/>
  <c r="W332" i="15"/>
  <c r="Y332" i="15" s="1"/>
  <c r="V332" i="15"/>
  <c r="U332" i="15"/>
  <c r="X332" i="15" s="1"/>
  <c r="R332" i="15"/>
  <c r="P332" i="15"/>
  <c r="AV332" i="15" s="1"/>
  <c r="O332" i="15"/>
  <c r="N332" i="15"/>
  <c r="H332" i="15"/>
  <c r="G332" i="15"/>
  <c r="D332" i="15"/>
  <c r="BA332" i="15" s="1"/>
  <c r="C332" i="15"/>
  <c r="AM331" i="15"/>
  <c r="AH331" i="15"/>
  <c r="W331" i="15"/>
  <c r="Y331" i="15" s="1"/>
  <c r="V331" i="15"/>
  <c r="U331" i="15"/>
  <c r="X331" i="15" s="1"/>
  <c r="R331" i="15"/>
  <c r="AO331" i="15" s="1"/>
  <c r="P331" i="15"/>
  <c r="M331" i="15" s="1"/>
  <c r="O331" i="15"/>
  <c r="N331" i="15"/>
  <c r="H331" i="15"/>
  <c r="G331" i="15"/>
  <c r="D331" i="15"/>
  <c r="BA331" i="15" s="1"/>
  <c r="C331" i="15"/>
  <c r="AM330" i="15"/>
  <c r="AH330" i="15"/>
  <c r="W330" i="15"/>
  <c r="Y330" i="15" s="1"/>
  <c r="V330" i="15"/>
  <c r="U330" i="15"/>
  <c r="X330" i="15" s="1"/>
  <c r="R330" i="15"/>
  <c r="P330" i="15"/>
  <c r="M330" i="15" s="1"/>
  <c r="O330" i="15"/>
  <c r="N330" i="15"/>
  <c r="H330" i="15"/>
  <c r="G330" i="15"/>
  <c r="D330" i="15"/>
  <c r="BA330" i="15" s="1"/>
  <c r="C330" i="15"/>
  <c r="AM329" i="15"/>
  <c r="AH329" i="15"/>
  <c r="W329" i="15"/>
  <c r="Y329" i="15" s="1"/>
  <c r="V329" i="15"/>
  <c r="U329" i="15"/>
  <c r="X329" i="15" s="1"/>
  <c r="R329" i="15"/>
  <c r="AO329" i="15" s="1"/>
  <c r="P329" i="15"/>
  <c r="O329" i="15"/>
  <c r="N329" i="15"/>
  <c r="H329" i="15"/>
  <c r="Q329" i="15" s="1"/>
  <c r="AP329" i="15" s="1"/>
  <c r="G329" i="15"/>
  <c r="D329" i="15"/>
  <c r="BA329" i="15" s="1"/>
  <c r="C329" i="15"/>
  <c r="AM328" i="15"/>
  <c r="AH328" i="15"/>
  <c r="W328" i="15"/>
  <c r="Y328" i="15" s="1"/>
  <c r="V328" i="15"/>
  <c r="U328" i="15"/>
  <c r="X328" i="15" s="1"/>
  <c r="R328" i="15"/>
  <c r="P328" i="15"/>
  <c r="M328" i="15" s="1"/>
  <c r="O328" i="15"/>
  <c r="N328" i="15"/>
  <c r="H328" i="15"/>
  <c r="G328" i="15"/>
  <c r="D328" i="15"/>
  <c r="BA328" i="15" s="1"/>
  <c r="C328" i="15"/>
  <c r="AM327" i="15"/>
  <c r="AH327" i="15"/>
  <c r="Y327" i="15"/>
  <c r="W327" i="15"/>
  <c r="V327" i="15"/>
  <c r="U327" i="15"/>
  <c r="X327" i="15" s="1"/>
  <c r="R327" i="15"/>
  <c r="AO327" i="15" s="1"/>
  <c r="P327" i="15"/>
  <c r="M327" i="15" s="1"/>
  <c r="O327" i="15"/>
  <c r="N327" i="15"/>
  <c r="H327" i="15"/>
  <c r="G327" i="15"/>
  <c r="D327" i="15"/>
  <c r="BA327" i="15" s="1"/>
  <c r="C327" i="15"/>
  <c r="AM326" i="15"/>
  <c r="AH326" i="15"/>
  <c r="W326" i="15"/>
  <c r="Y326" i="15" s="1"/>
  <c r="V326" i="15"/>
  <c r="U326" i="15"/>
  <c r="X326" i="15" s="1"/>
  <c r="R326" i="15"/>
  <c r="P326" i="15"/>
  <c r="O326" i="15"/>
  <c r="N326" i="15"/>
  <c r="H326" i="15"/>
  <c r="G326" i="15"/>
  <c r="D326" i="15"/>
  <c r="BA326" i="15" s="1"/>
  <c r="C326" i="15"/>
  <c r="AM325" i="15"/>
  <c r="AH325" i="15"/>
  <c r="W325" i="15"/>
  <c r="Y325" i="15" s="1"/>
  <c r="V325" i="15"/>
  <c r="U325" i="15"/>
  <c r="X325" i="15" s="1"/>
  <c r="R325" i="15"/>
  <c r="AO325" i="15" s="1"/>
  <c r="P325" i="15"/>
  <c r="O325" i="15"/>
  <c r="N325" i="15"/>
  <c r="H325" i="15"/>
  <c r="G325" i="15"/>
  <c r="D325" i="15"/>
  <c r="BA325" i="15" s="1"/>
  <c r="C325" i="15"/>
  <c r="AM324" i="15"/>
  <c r="AH324" i="15"/>
  <c r="W324" i="15"/>
  <c r="Y324" i="15" s="1"/>
  <c r="V324" i="15"/>
  <c r="U324" i="15"/>
  <c r="X324" i="15" s="1"/>
  <c r="R324" i="15"/>
  <c r="AO324" i="15" s="1"/>
  <c r="P324" i="15"/>
  <c r="M324" i="15" s="1"/>
  <c r="O324" i="15"/>
  <c r="N324" i="15"/>
  <c r="H324" i="15"/>
  <c r="G324" i="15"/>
  <c r="D324" i="15"/>
  <c r="BA324" i="15" s="1"/>
  <c r="C324" i="15"/>
  <c r="AM323" i="15"/>
  <c r="AH323" i="15"/>
  <c r="W323" i="15"/>
  <c r="Y323" i="15" s="1"/>
  <c r="V323" i="15"/>
  <c r="U323" i="15"/>
  <c r="X323" i="15" s="1"/>
  <c r="R323" i="15"/>
  <c r="P323" i="15"/>
  <c r="M323" i="15" s="1"/>
  <c r="O323" i="15"/>
  <c r="N323" i="15"/>
  <c r="H323" i="15"/>
  <c r="Q323" i="15" s="1"/>
  <c r="AP323" i="15" s="1"/>
  <c r="G323" i="15"/>
  <c r="D323" i="15"/>
  <c r="BA323" i="15" s="1"/>
  <c r="C323" i="15"/>
  <c r="AM322" i="15"/>
  <c r="AK322" i="15"/>
  <c r="AH322" i="15"/>
  <c r="W322" i="15"/>
  <c r="Y322" i="15" s="1"/>
  <c r="V322" i="15"/>
  <c r="U322" i="15"/>
  <c r="X322" i="15" s="1"/>
  <c r="R322" i="15"/>
  <c r="AO322" i="15" s="1"/>
  <c r="P322" i="15"/>
  <c r="M322" i="15" s="1"/>
  <c r="O322" i="15"/>
  <c r="N322" i="15"/>
  <c r="H322" i="15"/>
  <c r="AQ322" i="15" s="1"/>
  <c r="G322" i="15"/>
  <c r="D322" i="15"/>
  <c r="BA322" i="15" s="1"/>
  <c r="C322" i="15"/>
  <c r="AM321" i="15"/>
  <c r="AH321" i="15"/>
  <c r="AI321" i="15" s="1"/>
  <c r="W321" i="15"/>
  <c r="Y321" i="15" s="1"/>
  <c r="V321" i="15"/>
  <c r="U321" i="15"/>
  <c r="X321" i="15" s="1"/>
  <c r="R321" i="15"/>
  <c r="P321" i="15"/>
  <c r="M321" i="15" s="1"/>
  <c r="O321" i="15"/>
  <c r="N321" i="15"/>
  <c r="H321" i="15"/>
  <c r="G321" i="15"/>
  <c r="D321" i="15"/>
  <c r="BA321" i="15" s="1"/>
  <c r="C321" i="15"/>
  <c r="AM320" i="15"/>
  <c r="AK320" i="15"/>
  <c r="AH320" i="15"/>
  <c r="W320" i="15"/>
  <c r="Y320" i="15" s="1"/>
  <c r="V320" i="15"/>
  <c r="U320" i="15"/>
  <c r="X320" i="15" s="1"/>
  <c r="R320" i="15"/>
  <c r="P320" i="15"/>
  <c r="M320" i="15" s="1"/>
  <c r="O320" i="15"/>
  <c r="N320" i="15"/>
  <c r="H320" i="15"/>
  <c r="G320" i="15"/>
  <c r="D320" i="15"/>
  <c r="BA320" i="15" s="1"/>
  <c r="C320" i="15"/>
  <c r="AO319" i="15"/>
  <c r="AM319" i="15"/>
  <c r="AH319" i="15"/>
  <c r="AI319" i="15" s="1"/>
  <c r="W319" i="15"/>
  <c r="Y319" i="15" s="1"/>
  <c r="V319" i="15"/>
  <c r="U319" i="15"/>
  <c r="X319" i="15" s="1"/>
  <c r="R319" i="15"/>
  <c r="P319" i="15"/>
  <c r="M319" i="15" s="1"/>
  <c r="O319" i="15"/>
  <c r="AU319" i="15" s="1"/>
  <c r="N319" i="15"/>
  <c r="H319" i="15"/>
  <c r="G319" i="15"/>
  <c r="D319" i="15"/>
  <c r="BA319" i="15" s="1"/>
  <c r="C319" i="15"/>
  <c r="AM318" i="15"/>
  <c r="AH318" i="15"/>
  <c r="W318" i="15"/>
  <c r="Y318" i="15" s="1"/>
  <c r="V318" i="15"/>
  <c r="U318" i="15"/>
  <c r="X318" i="15" s="1"/>
  <c r="R318" i="15"/>
  <c r="AO318" i="15" s="1"/>
  <c r="P318" i="15"/>
  <c r="M318" i="15" s="1"/>
  <c r="O318" i="15"/>
  <c r="N318" i="15"/>
  <c r="H318" i="15"/>
  <c r="G318" i="15"/>
  <c r="D318" i="15"/>
  <c r="BA318" i="15" s="1"/>
  <c r="C318" i="15"/>
  <c r="AM317" i="15"/>
  <c r="AH317" i="15"/>
  <c r="AI317" i="15" s="1"/>
  <c r="W317" i="15"/>
  <c r="Y317" i="15" s="1"/>
  <c r="V317" i="15"/>
  <c r="U317" i="15"/>
  <c r="X317" i="15" s="1"/>
  <c r="R317" i="15"/>
  <c r="Q317" i="15"/>
  <c r="AP317" i="15" s="1"/>
  <c r="P317" i="15"/>
  <c r="M317" i="15" s="1"/>
  <c r="O317" i="15"/>
  <c r="AU317" i="15" s="1"/>
  <c r="N317" i="15"/>
  <c r="H317" i="15"/>
  <c r="G317" i="15"/>
  <c r="D317" i="15"/>
  <c r="BA317" i="15" s="1"/>
  <c r="C317" i="15"/>
  <c r="AM316" i="15"/>
  <c r="AH316" i="15"/>
  <c r="AI316" i="15" s="1"/>
  <c r="W316" i="15"/>
  <c r="Y316" i="15" s="1"/>
  <c r="V316" i="15"/>
  <c r="U316" i="15"/>
  <c r="X316" i="15" s="1"/>
  <c r="R316" i="15"/>
  <c r="P316" i="15"/>
  <c r="AV316" i="15" s="1"/>
  <c r="O316" i="15"/>
  <c r="AU316" i="15" s="1"/>
  <c r="N316" i="15"/>
  <c r="H316" i="15"/>
  <c r="G316" i="15"/>
  <c r="D316" i="15"/>
  <c r="BA316" i="15" s="1"/>
  <c r="C316" i="15"/>
  <c r="AM315" i="15"/>
  <c r="AH315" i="15"/>
  <c r="AI315" i="15" s="1"/>
  <c r="W315" i="15"/>
  <c r="Y315" i="15" s="1"/>
  <c r="V315" i="15"/>
  <c r="U315" i="15"/>
  <c r="X315" i="15" s="1"/>
  <c r="R315" i="15"/>
  <c r="AO315" i="15" s="1"/>
  <c r="P315" i="15"/>
  <c r="M315" i="15" s="1"/>
  <c r="O315" i="15"/>
  <c r="N315" i="15"/>
  <c r="H315" i="15"/>
  <c r="G315" i="15"/>
  <c r="D315" i="15"/>
  <c r="BA315" i="15" s="1"/>
  <c r="C315" i="15"/>
  <c r="AM314" i="15"/>
  <c r="AH314" i="15"/>
  <c r="W314" i="15"/>
  <c r="Y314" i="15" s="1"/>
  <c r="V314" i="15"/>
  <c r="U314" i="15"/>
  <c r="X314" i="15" s="1"/>
  <c r="R314" i="15"/>
  <c r="AO314" i="15" s="1"/>
  <c r="P314" i="15"/>
  <c r="O314" i="15"/>
  <c r="N314" i="15"/>
  <c r="H314" i="15"/>
  <c r="G314" i="15"/>
  <c r="D314" i="15"/>
  <c r="BA314" i="15" s="1"/>
  <c r="C314" i="15"/>
  <c r="AM313" i="15"/>
  <c r="AH313" i="15"/>
  <c r="W313" i="15"/>
  <c r="Y313" i="15" s="1"/>
  <c r="V313" i="15"/>
  <c r="U313" i="15"/>
  <c r="X313" i="15" s="1"/>
  <c r="R313" i="15"/>
  <c r="AO313" i="15" s="1"/>
  <c r="P313" i="15"/>
  <c r="M313" i="15" s="1"/>
  <c r="O313" i="15"/>
  <c r="N313" i="15"/>
  <c r="H313" i="15"/>
  <c r="G313" i="15"/>
  <c r="D313" i="15"/>
  <c r="BA313" i="15" s="1"/>
  <c r="C313" i="15"/>
  <c r="AM312" i="15"/>
  <c r="AH312" i="15"/>
  <c r="W312" i="15"/>
  <c r="Y312" i="15" s="1"/>
  <c r="V312" i="15"/>
  <c r="U312" i="15"/>
  <c r="X312" i="15" s="1"/>
  <c r="R312" i="15"/>
  <c r="P312" i="15"/>
  <c r="M312" i="15" s="1"/>
  <c r="O312" i="15"/>
  <c r="N312" i="15"/>
  <c r="H312" i="15"/>
  <c r="G312" i="15"/>
  <c r="D312" i="15"/>
  <c r="BA312" i="15" s="1"/>
  <c r="C312" i="15"/>
  <c r="AM311" i="15"/>
  <c r="AK311" i="15"/>
  <c r="AH311" i="15"/>
  <c r="W311" i="15"/>
  <c r="Y311" i="15" s="1"/>
  <c r="V311" i="15"/>
  <c r="U311" i="15"/>
  <c r="X311" i="15" s="1"/>
  <c r="R311" i="15"/>
  <c r="P311" i="15"/>
  <c r="O311" i="15"/>
  <c r="N311" i="15"/>
  <c r="H311" i="15"/>
  <c r="G311" i="15"/>
  <c r="D311" i="15"/>
  <c r="BA311" i="15" s="1"/>
  <c r="C311" i="15"/>
  <c r="AM310" i="15"/>
  <c r="AH310" i="15"/>
  <c r="AI310" i="15" s="1"/>
  <c r="W310" i="15"/>
  <c r="Y310" i="15" s="1"/>
  <c r="V310" i="15"/>
  <c r="U310" i="15"/>
  <c r="X310" i="15" s="1"/>
  <c r="R310" i="15"/>
  <c r="AO310" i="15" s="1"/>
  <c r="P310" i="15"/>
  <c r="O310" i="15"/>
  <c r="AU310" i="15" s="1"/>
  <c r="N310" i="15"/>
  <c r="H310" i="15"/>
  <c r="G310" i="15"/>
  <c r="D310" i="15"/>
  <c r="BA310" i="15" s="1"/>
  <c r="C310" i="15"/>
  <c r="AM309" i="15"/>
  <c r="AH309" i="15"/>
  <c r="W309" i="15"/>
  <c r="Y309" i="15" s="1"/>
  <c r="V309" i="15"/>
  <c r="U309" i="15"/>
  <c r="X309" i="15" s="1"/>
  <c r="R309" i="15"/>
  <c r="P309" i="15"/>
  <c r="M309" i="15" s="1"/>
  <c r="O309" i="15"/>
  <c r="N309" i="15"/>
  <c r="H309" i="15"/>
  <c r="G309" i="15"/>
  <c r="D309" i="15"/>
  <c r="BA309" i="15" s="1"/>
  <c r="C309" i="15"/>
  <c r="AM308" i="15"/>
  <c r="AK308" i="15"/>
  <c r="AH308" i="15"/>
  <c r="W308" i="15"/>
  <c r="Y308" i="15" s="1"/>
  <c r="V308" i="15"/>
  <c r="U308" i="15"/>
  <c r="X308" i="15" s="1"/>
  <c r="R308" i="15"/>
  <c r="AO308" i="15" s="1"/>
  <c r="P308" i="15"/>
  <c r="M308" i="15" s="1"/>
  <c r="O308" i="15"/>
  <c r="N308" i="15"/>
  <c r="H308" i="15"/>
  <c r="G308" i="15"/>
  <c r="D308" i="15"/>
  <c r="BA308" i="15" s="1"/>
  <c r="C308" i="15"/>
  <c r="AM307" i="15"/>
  <c r="AH307" i="15"/>
  <c r="W307" i="15"/>
  <c r="Y307" i="15" s="1"/>
  <c r="V307" i="15"/>
  <c r="U307" i="15"/>
  <c r="X307" i="15" s="1"/>
  <c r="R307" i="15"/>
  <c r="AO307" i="15" s="1"/>
  <c r="P307" i="15"/>
  <c r="O307" i="15"/>
  <c r="N307" i="15"/>
  <c r="H307" i="15"/>
  <c r="G307" i="15"/>
  <c r="D307" i="15"/>
  <c r="BA307" i="15" s="1"/>
  <c r="C307" i="15"/>
  <c r="AM306" i="15"/>
  <c r="AH306" i="15"/>
  <c r="W306" i="15"/>
  <c r="Y306" i="15" s="1"/>
  <c r="V306" i="15"/>
  <c r="U306" i="15"/>
  <c r="X306" i="15" s="1"/>
  <c r="R306" i="15"/>
  <c r="P306" i="15"/>
  <c r="M306" i="15" s="1"/>
  <c r="O306" i="15"/>
  <c r="N306" i="15"/>
  <c r="H306" i="15"/>
  <c r="G306" i="15"/>
  <c r="D306" i="15"/>
  <c r="BA306" i="15" s="1"/>
  <c r="C306" i="15"/>
  <c r="AM305" i="15"/>
  <c r="AK305" i="15"/>
  <c r="AH305" i="15"/>
  <c r="W305" i="15"/>
  <c r="Y305" i="15" s="1"/>
  <c r="V305" i="15"/>
  <c r="U305" i="15"/>
  <c r="X305" i="15" s="1"/>
  <c r="R305" i="15"/>
  <c r="AO305" i="15" s="1"/>
  <c r="P305" i="15"/>
  <c r="M305" i="15" s="1"/>
  <c r="O305" i="15"/>
  <c r="N305" i="15"/>
  <c r="H305" i="15"/>
  <c r="G305" i="15"/>
  <c r="D305" i="15"/>
  <c r="BA305" i="15" s="1"/>
  <c r="C305" i="15"/>
  <c r="AM304" i="15"/>
  <c r="AH304" i="15"/>
  <c r="AI304" i="15" s="1"/>
  <c r="W304" i="15"/>
  <c r="Y304" i="15" s="1"/>
  <c r="V304" i="15"/>
  <c r="U304" i="15"/>
  <c r="X304" i="15" s="1"/>
  <c r="R304" i="15"/>
  <c r="AO304" i="15" s="1"/>
  <c r="P304" i="15"/>
  <c r="M304" i="15" s="1"/>
  <c r="O304" i="15"/>
  <c r="AU304" i="15" s="1"/>
  <c r="N304" i="15"/>
  <c r="H304" i="15"/>
  <c r="G304" i="15"/>
  <c r="D304" i="15"/>
  <c r="BA304" i="15" s="1"/>
  <c r="C304" i="15"/>
  <c r="AM303" i="15"/>
  <c r="AH303" i="15"/>
  <c r="W303" i="15"/>
  <c r="Y303" i="15" s="1"/>
  <c r="V303" i="15"/>
  <c r="U303" i="15"/>
  <c r="X303" i="15" s="1"/>
  <c r="R303" i="15"/>
  <c r="AO303" i="15" s="1"/>
  <c r="P303" i="15"/>
  <c r="M303" i="15" s="1"/>
  <c r="O303" i="15"/>
  <c r="N303" i="15"/>
  <c r="H303" i="15"/>
  <c r="G303" i="15"/>
  <c r="D303" i="15"/>
  <c r="BA303" i="15" s="1"/>
  <c r="C303" i="15"/>
  <c r="AM302" i="15"/>
  <c r="AH302" i="15"/>
  <c r="W302" i="15"/>
  <c r="Y302" i="15" s="1"/>
  <c r="V302" i="15"/>
  <c r="U302" i="15"/>
  <c r="X302" i="15" s="1"/>
  <c r="R302" i="15"/>
  <c r="P302" i="15"/>
  <c r="M302" i="15" s="1"/>
  <c r="O302" i="15"/>
  <c r="N302" i="15"/>
  <c r="H302" i="15"/>
  <c r="G302" i="15"/>
  <c r="D302" i="15"/>
  <c r="BA302" i="15" s="1"/>
  <c r="C302" i="15"/>
  <c r="AM301" i="15"/>
  <c r="AH301" i="15"/>
  <c r="AI301" i="15" s="1"/>
  <c r="W301" i="15"/>
  <c r="Y301" i="15" s="1"/>
  <c r="V301" i="15"/>
  <c r="U301" i="15"/>
  <c r="X301" i="15" s="1"/>
  <c r="R301" i="15"/>
  <c r="AO301" i="15" s="1"/>
  <c r="P301" i="15"/>
  <c r="M301" i="15" s="1"/>
  <c r="O301" i="15"/>
  <c r="AU301" i="15" s="1"/>
  <c r="N301" i="15"/>
  <c r="H301" i="15"/>
  <c r="G301" i="15"/>
  <c r="D301" i="15"/>
  <c r="BA301" i="15" s="1"/>
  <c r="C301" i="15"/>
  <c r="AM300" i="15"/>
  <c r="AH300" i="15"/>
  <c r="AI300" i="15" s="1"/>
  <c r="W300" i="15"/>
  <c r="Y300" i="15" s="1"/>
  <c r="V300" i="15"/>
  <c r="U300" i="15"/>
  <c r="X300" i="15" s="1"/>
  <c r="R300" i="15"/>
  <c r="AO300" i="15" s="1"/>
  <c r="P300" i="15"/>
  <c r="M300" i="15" s="1"/>
  <c r="O300" i="15"/>
  <c r="AU300" i="15" s="1"/>
  <c r="N300" i="15"/>
  <c r="H300" i="15"/>
  <c r="Q300" i="15" s="1"/>
  <c r="AP300" i="15" s="1"/>
  <c r="G300" i="15"/>
  <c r="D300" i="15"/>
  <c r="BA300" i="15" s="1"/>
  <c r="C300" i="15"/>
  <c r="AM299" i="15"/>
  <c r="AH299" i="15"/>
  <c r="AI299" i="15" s="1"/>
  <c r="W299" i="15"/>
  <c r="Y299" i="15" s="1"/>
  <c r="V299" i="15"/>
  <c r="U299" i="15"/>
  <c r="X299" i="15" s="1"/>
  <c r="R299" i="15"/>
  <c r="AO299" i="15" s="1"/>
  <c r="P299" i="15"/>
  <c r="AV299" i="15" s="1"/>
  <c r="O299" i="15"/>
  <c r="N299" i="15"/>
  <c r="H299" i="15"/>
  <c r="G299" i="15"/>
  <c r="D299" i="15"/>
  <c r="BA299" i="15" s="1"/>
  <c r="C299" i="15"/>
  <c r="AM298" i="15"/>
  <c r="AH298" i="15"/>
  <c r="W298" i="15"/>
  <c r="Y298" i="15" s="1"/>
  <c r="V298" i="15"/>
  <c r="U298" i="15"/>
  <c r="X298" i="15" s="1"/>
  <c r="R298" i="15"/>
  <c r="AO298" i="15" s="1"/>
  <c r="P298" i="15"/>
  <c r="M298" i="15" s="1"/>
  <c r="O298" i="15"/>
  <c r="N298" i="15"/>
  <c r="H298" i="15"/>
  <c r="Q298" i="15" s="1"/>
  <c r="AP298" i="15" s="1"/>
  <c r="G298" i="15"/>
  <c r="D298" i="15"/>
  <c r="BA298" i="15" s="1"/>
  <c r="C298" i="15"/>
  <c r="AM297" i="15"/>
  <c r="AH297" i="15"/>
  <c r="AI297" i="15" s="1"/>
  <c r="W297" i="15"/>
  <c r="Y297" i="15" s="1"/>
  <c r="V297" i="15"/>
  <c r="U297" i="15"/>
  <c r="X297" i="15" s="1"/>
  <c r="R297" i="15"/>
  <c r="P297" i="15"/>
  <c r="O297" i="15"/>
  <c r="AU297" i="15" s="1"/>
  <c r="N297" i="15"/>
  <c r="H297" i="15"/>
  <c r="G297" i="15"/>
  <c r="D297" i="15"/>
  <c r="BA297" i="15" s="1"/>
  <c r="C297" i="15"/>
  <c r="AM296" i="15"/>
  <c r="AH296" i="15"/>
  <c r="W296" i="15"/>
  <c r="Y296" i="15" s="1"/>
  <c r="V296" i="15"/>
  <c r="U296" i="15"/>
  <c r="X296" i="15" s="1"/>
  <c r="R296" i="15"/>
  <c r="AO296" i="15" s="1"/>
  <c r="P296" i="15"/>
  <c r="O296" i="15"/>
  <c r="N296" i="15"/>
  <c r="H296" i="15"/>
  <c r="G296" i="15"/>
  <c r="D296" i="15"/>
  <c r="BA296" i="15" s="1"/>
  <c r="C296" i="15"/>
  <c r="AM295" i="15"/>
  <c r="AH295" i="15"/>
  <c r="W295" i="15"/>
  <c r="Y295" i="15" s="1"/>
  <c r="V295" i="15"/>
  <c r="U295" i="15"/>
  <c r="X295" i="15" s="1"/>
  <c r="R295" i="15"/>
  <c r="AO295" i="15" s="1"/>
  <c r="P295" i="15"/>
  <c r="M295" i="15" s="1"/>
  <c r="O295" i="15"/>
  <c r="N295" i="15"/>
  <c r="H295" i="15"/>
  <c r="AQ295" i="15" s="1"/>
  <c r="G295" i="15"/>
  <c r="D295" i="15"/>
  <c r="BA295" i="15" s="1"/>
  <c r="C295" i="15"/>
  <c r="AM294" i="15"/>
  <c r="AH294" i="15"/>
  <c r="W294" i="15"/>
  <c r="Y294" i="15" s="1"/>
  <c r="V294" i="15"/>
  <c r="U294" i="15"/>
  <c r="X294" i="15" s="1"/>
  <c r="R294" i="15"/>
  <c r="P294" i="15"/>
  <c r="M294" i="15" s="1"/>
  <c r="O294" i="15"/>
  <c r="N294" i="15"/>
  <c r="H294" i="15"/>
  <c r="G294" i="15"/>
  <c r="D294" i="15"/>
  <c r="BA294" i="15" s="1"/>
  <c r="C294" i="15"/>
  <c r="AM293" i="15"/>
  <c r="AK293" i="15"/>
  <c r="AH293" i="15"/>
  <c r="W293" i="15"/>
  <c r="Y293" i="15" s="1"/>
  <c r="V293" i="15"/>
  <c r="U293" i="15"/>
  <c r="X293" i="15" s="1"/>
  <c r="R293" i="15"/>
  <c r="AO293" i="15" s="1"/>
  <c r="P293" i="15"/>
  <c r="M293" i="15" s="1"/>
  <c r="O293" i="15"/>
  <c r="N293" i="15"/>
  <c r="H293" i="15"/>
  <c r="G293" i="15"/>
  <c r="D293" i="15"/>
  <c r="BA293" i="15" s="1"/>
  <c r="C293" i="15"/>
  <c r="AM292" i="15"/>
  <c r="AH292" i="15"/>
  <c r="AI292" i="15" s="1"/>
  <c r="W292" i="15"/>
  <c r="Y292" i="15" s="1"/>
  <c r="V292" i="15"/>
  <c r="U292" i="15"/>
  <c r="X292" i="15" s="1"/>
  <c r="R292" i="15"/>
  <c r="P292" i="15"/>
  <c r="M292" i="15" s="1"/>
  <c r="O292" i="15"/>
  <c r="N292" i="15"/>
  <c r="H292" i="15"/>
  <c r="G292" i="15"/>
  <c r="D292" i="15"/>
  <c r="BA292" i="15" s="1"/>
  <c r="C292" i="15"/>
  <c r="AM291" i="15"/>
  <c r="AK291" i="15"/>
  <c r="AH291" i="15"/>
  <c r="W291" i="15"/>
  <c r="Y291" i="15" s="1"/>
  <c r="V291" i="15"/>
  <c r="U291" i="15"/>
  <c r="X291" i="15" s="1"/>
  <c r="R291" i="15"/>
  <c r="AO291" i="15" s="1"/>
  <c r="P291" i="15"/>
  <c r="M291" i="15" s="1"/>
  <c r="O291" i="15"/>
  <c r="N291" i="15"/>
  <c r="H291" i="15"/>
  <c r="G291" i="15"/>
  <c r="D291" i="15"/>
  <c r="BA291" i="15" s="1"/>
  <c r="C291" i="15"/>
  <c r="AM290" i="15"/>
  <c r="AK290" i="15"/>
  <c r="AH290" i="15"/>
  <c r="W290" i="15"/>
  <c r="Y290" i="15" s="1"/>
  <c r="V290" i="15"/>
  <c r="U290" i="15"/>
  <c r="X290" i="15" s="1"/>
  <c r="R290" i="15"/>
  <c r="AO290" i="15" s="1"/>
  <c r="P290" i="15"/>
  <c r="M290" i="15" s="1"/>
  <c r="O290" i="15"/>
  <c r="N290" i="15"/>
  <c r="H290" i="15"/>
  <c r="G290" i="15"/>
  <c r="D290" i="15"/>
  <c r="BA290" i="15" s="1"/>
  <c r="C290" i="15"/>
  <c r="AM289" i="15"/>
  <c r="AH289" i="15"/>
  <c r="W289" i="15"/>
  <c r="Y289" i="15" s="1"/>
  <c r="V289" i="15"/>
  <c r="U289" i="15"/>
  <c r="X289" i="15" s="1"/>
  <c r="R289" i="15"/>
  <c r="AO289" i="15" s="1"/>
  <c r="P289" i="15"/>
  <c r="M289" i="15" s="1"/>
  <c r="O289" i="15"/>
  <c r="N289" i="15"/>
  <c r="H289" i="15"/>
  <c r="G289" i="15"/>
  <c r="D289" i="15"/>
  <c r="BA289" i="15" s="1"/>
  <c r="C289" i="15"/>
  <c r="AM288" i="15"/>
  <c r="AH288" i="15"/>
  <c r="AI288" i="15" s="1"/>
  <c r="W288" i="15"/>
  <c r="Y288" i="15" s="1"/>
  <c r="V288" i="15"/>
  <c r="U288" i="15"/>
  <c r="X288" i="15" s="1"/>
  <c r="R288" i="15"/>
  <c r="P288" i="15"/>
  <c r="M288" i="15" s="1"/>
  <c r="O288" i="15"/>
  <c r="AU288" i="15" s="1"/>
  <c r="N288" i="15"/>
  <c r="H288" i="15"/>
  <c r="AQ288" i="15" s="1"/>
  <c r="G288" i="15"/>
  <c r="D288" i="15"/>
  <c r="BA288" i="15" s="1"/>
  <c r="C288" i="15"/>
  <c r="AM287" i="15"/>
  <c r="AH287" i="15"/>
  <c r="AI287" i="15" s="1"/>
  <c r="W287" i="15"/>
  <c r="Y287" i="15" s="1"/>
  <c r="V287" i="15"/>
  <c r="U287" i="15"/>
  <c r="X287" i="15" s="1"/>
  <c r="R287" i="15"/>
  <c r="AO287" i="15" s="1"/>
  <c r="P287" i="15"/>
  <c r="M287" i="15" s="1"/>
  <c r="O287" i="15"/>
  <c r="N287" i="15"/>
  <c r="H287" i="15"/>
  <c r="G287" i="15"/>
  <c r="D287" i="15"/>
  <c r="BA287" i="15" s="1"/>
  <c r="C287" i="15"/>
  <c r="AM286" i="15"/>
  <c r="AH286" i="15"/>
  <c r="AI286" i="15" s="1"/>
  <c r="W286" i="15"/>
  <c r="Y286" i="15" s="1"/>
  <c r="V286" i="15"/>
  <c r="U286" i="15"/>
  <c r="X286" i="15" s="1"/>
  <c r="R286" i="15"/>
  <c r="AO286" i="15" s="1"/>
  <c r="P286" i="15"/>
  <c r="M286" i="15" s="1"/>
  <c r="O286" i="15"/>
  <c r="AU286" i="15" s="1"/>
  <c r="N286" i="15"/>
  <c r="H286" i="15"/>
  <c r="G286" i="15"/>
  <c r="D286" i="15"/>
  <c r="BA286" i="15" s="1"/>
  <c r="C286" i="15"/>
  <c r="AM285" i="15"/>
  <c r="AH285" i="15"/>
  <c r="AI285" i="15" s="1"/>
  <c r="W285" i="15"/>
  <c r="Y285" i="15" s="1"/>
  <c r="V285" i="15"/>
  <c r="U285" i="15"/>
  <c r="X285" i="15" s="1"/>
  <c r="R285" i="15"/>
  <c r="AO285" i="15" s="1"/>
  <c r="P285" i="15"/>
  <c r="AV285" i="15" s="1"/>
  <c r="O285" i="15"/>
  <c r="N285" i="15"/>
  <c r="H285" i="15"/>
  <c r="G285" i="15"/>
  <c r="D285" i="15"/>
  <c r="BA285" i="15" s="1"/>
  <c r="C285" i="15"/>
  <c r="AM284" i="15"/>
  <c r="AH284" i="15"/>
  <c r="AI284" i="15" s="1"/>
  <c r="W284" i="15"/>
  <c r="Y284" i="15" s="1"/>
  <c r="V284" i="15"/>
  <c r="U284" i="15"/>
  <c r="X284" i="15" s="1"/>
  <c r="R284" i="15"/>
  <c r="AO284" i="15" s="1"/>
  <c r="P284" i="15"/>
  <c r="M284" i="15" s="1"/>
  <c r="O284" i="15"/>
  <c r="N284" i="15"/>
  <c r="H284" i="15"/>
  <c r="G284" i="15"/>
  <c r="D284" i="15"/>
  <c r="BA284" i="15" s="1"/>
  <c r="C284" i="15"/>
  <c r="AM283" i="15"/>
  <c r="AH283" i="15"/>
  <c r="W283" i="15"/>
  <c r="Y283" i="15" s="1"/>
  <c r="V283" i="15"/>
  <c r="U283" i="15"/>
  <c r="X283" i="15" s="1"/>
  <c r="R283" i="15"/>
  <c r="P283" i="15"/>
  <c r="O283" i="15"/>
  <c r="N283" i="15"/>
  <c r="H283" i="15"/>
  <c r="G283" i="15"/>
  <c r="D283" i="15"/>
  <c r="BA283" i="15" s="1"/>
  <c r="C283" i="15"/>
  <c r="AM282" i="15"/>
  <c r="AH282" i="15"/>
  <c r="W282" i="15"/>
  <c r="Y282" i="15" s="1"/>
  <c r="V282" i="15"/>
  <c r="U282" i="15"/>
  <c r="X282" i="15" s="1"/>
  <c r="R282" i="15"/>
  <c r="AO282" i="15" s="1"/>
  <c r="P282" i="15"/>
  <c r="O282" i="15"/>
  <c r="N282" i="15"/>
  <c r="H282" i="15"/>
  <c r="G282" i="15"/>
  <c r="D282" i="15"/>
  <c r="BA282" i="15" s="1"/>
  <c r="C282" i="15"/>
  <c r="AM281" i="15"/>
  <c r="AH281" i="15"/>
  <c r="W281" i="15"/>
  <c r="Y281" i="15" s="1"/>
  <c r="V281" i="15"/>
  <c r="U281" i="15"/>
  <c r="X281" i="15" s="1"/>
  <c r="R281" i="15"/>
  <c r="AO281" i="15" s="1"/>
  <c r="P281" i="15"/>
  <c r="M281" i="15" s="1"/>
  <c r="O281" i="15"/>
  <c r="N281" i="15"/>
  <c r="H281" i="15"/>
  <c r="G281" i="15"/>
  <c r="D281" i="15"/>
  <c r="BA281" i="15" s="1"/>
  <c r="C281" i="15"/>
  <c r="AM280" i="15"/>
  <c r="AH280" i="15"/>
  <c r="W280" i="15"/>
  <c r="Y280" i="15" s="1"/>
  <c r="V280" i="15"/>
  <c r="U280" i="15"/>
  <c r="X280" i="15" s="1"/>
  <c r="R280" i="15"/>
  <c r="P280" i="15"/>
  <c r="M280" i="15" s="1"/>
  <c r="O280" i="15"/>
  <c r="N280" i="15"/>
  <c r="H280" i="15"/>
  <c r="G280" i="15"/>
  <c r="D280" i="15"/>
  <c r="BA280" i="15" s="1"/>
  <c r="C280" i="15"/>
  <c r="AM279" i="15"/>
  <c r="AK279" i="15"/>
  <c r="AH279" i="15"/>
  <c r="W279" i="15"/>
  <c r="Y279" i="15" s="1"/>
  <c r="V279" i="15"/>
  <c r="U279" i="15"/>
  <c r="X279" i="15" s="1"/>
  <c r="R279" i="15"/>
  <c r="AO279" i="15" s="1"/>
  <c r="P279" i="15"/>
  <c r="M279" i="15" s="1"/>
  <c r="O279" i="15"/>
  <c r="N279" i="15"/>
  <c r="H279" i="15"/>
  <c r="G279" i="15"/>
  <c r="D279" i="15"/>
  <c r="BA279" i="15" s="1"/>
  <c r="C279" i="15"/>
  <c r="AM278" i="15"/>
  <c r="AH278" i="15"/>
  <c r="W278" i="15"/>
  <c r="Y278" i="15" s="1"/>
  <c r="V278" i="15"/>
  <c r="U278" i="15"/>
  <c r="X278" i="15" s="1"/>
  <c r="R278" i="15"/>
  <c r="AO278" i="15" s="1"/>
  <c r="P278" i="15"/>
  <c r="M278" i="15" s="1"/>
  <c r="O278" i="15"/>
  <c r="N278" i="15"/>
  <c r="H278" i="15"/>
  <c r="G278" i="15"/>
  <c r="D278" i="15"/>
  <c r="BA278" i="15" s="1"/>
  <c r="C278" i="15"/>
  <c r="AM277" i="15"/>
  <c r="AH277" i="15"/>
  <c r="W277" i="15"/>
  <c r="Y277" i="15" s="1"/>
  <c r="V277" i="15"/>
  <c r="U277" i="15"/>
  <c r="X277" i="15" s="1"/>
  <c r="R277" i="15"/>
  <c r="AO277" i="15" s="1"/>
  <c r="P277" i="15"/>
  <c r="M277" i="15" s="1"/>
  <c r="O277" i="15"/>
  <c r="N277" i="15"/>
  <c r="H277" i="15"/>
  <c r="G277" i="15"/>
  <c r="D277" i="15"/>
  <c r="BA277" i="15" s="1"/>
  <c r="C277" i="15"/>
  <c r="AM276" i="15"/>
  <c r="AK276" i="15"/>
  <c r="AH276" i="15"/>
  <c r="W276" i="15"/>
  <c r="Y276" i="15" s="1"/>
  <c r="V276" i="15"/>
  <c r="U276" i="15"/>
  <c r="X276" i="15" s="1"/>
  <c r="R276" i="15"/>
  <c r="AO276" i="15" s="1"/>
  <c r="P276" i="15"/>
  <c r="M276" i="15" s="1"/>
  <c r="O276" i="15"/>
  <c r="N276" i="15"/>
  <c r="H276" i="15"/>
  <c r="G276" i="15"/>
  <c r="D276" i="15"/>
  <c r="BA276" i="15" s="1"/>
  <c r="C276" i="15"/>
  <c r="AM275" i="15"/>
  <c r="AH275" i="15"/>
  <c r="AI275" i="15" s="1"/>
  <c r="W275" i="15"/>
  <c r="Y275" i="15" s="1"/>
  <c r="V275" i="15"/>
  <c r="U275" i="15"/>
  <c r="X275" i="15" s="1"/>
  <c r="R275" i="15"/>
  <c r="AO275" i="15" s="1"/>
  <c r="P275" i="15"/>
  <c r="M275" i="15" s="1"/>
  <c r="O275" i="15"/>
  <c r="AU275" i="15" s="1"/>
  <c r="N275" i="15"/>
  <c r="H275" i="15"/>
  <c r="G275" i="15"/>
  <c r="D275" i="15"/>
  <c r="BA275" i="15" s="1"/>
  <c r="C275" i="15"/>
  <c r="AM274" i="15"/>
  <c r="AH274" i="15"/>
  <c r="W274" i="15"/>
  <c r="Y274" i="15" s="1"/>
  <c r="V274" i="15"/>
  <c r="U274" i="15"/>
  <c r="X274" i="15" s="1"/>
  <c r="R274" i="15"/>
  <c r="AO274" i="15" s="1"/>
  <c r="P274" i="15"/>
  <c r="M274" i="15" s="1"/>
  <c r="O274" i="15"/>
  <c r="N274" i="15"/>
  <c r="H274" i="15"/>
  <c r="G274" i="15"/>
  <c r="D274" i="15"/>
  <c r="BA274" i="15" s="1"/>
  <c r="C274" i="15"/>
  <c r="AM273" i="15"/>
  <c r="AH273" i="15"/>
  <c r="W273" i="15"/>
  <c r="Y273" i="15" s="1"/>
  <c r="V273" i="15"/>
  <c r="U273" i="15"/>
  <c r="X273" i="15" s="1"/>
  <c r="R273" i="15"/>
  <c r="P273" i="15"/>
  <c r="M273" i="15" s="1"/>
  <c r="O273" i="15"/>
  <c r="N273" i="15"/>
  <c r="H273" i="15"/>
  <c r="G273" i="15"/>
  <c r="D273" i="15"/>
  <c r="BA273" i="15" s="1"/>
  <c r="C273" i="15"/>
  <c r="AM272" i="15"/>
  <c r="AH272" i="15"/>
  <c r="AK272" i="15" s="1"/>
  <c r="W272" i="15"/>
  <c r="Y272" i="15" s="1"/>
  <c r="V272" i="15"/>
  <c r="U272" i="15"/>
  <c r="X272" i="15" s="1"/>
  <c r="R272" i="15"/>
  <c r="AO272" i="15" s="1"/>
  <c r="P272" i="15"/>
  <c r="O272" i="15"/>
  <c r="N272" i="15"/>
  <c r="H272" i="15"/>
  <c r="G272" i="15"/>
  <c r="D272" i="15"/>
  <c r="BA272" i="15" s="1"/>
  <c r="C272" i="15"/>
  <c r="AM271" i="15"/>
  <c r="AH271" i="15"/>
  <c r="W271" i="15"/>
  <c r="Y271" i="15" s="1"/>
  <c r="V271" i="15"/>
  <c r="U271" i="15"/>
  <c r="X271" i="15" s="1"/>
  <c r="R271" i="15"/>
  <c r="AO271" i="15" s="1"/>
  <c r="P271" i="15"/>
  <c r="M271" i="15" s="1"/>
  <c r="O271" i="15"/>
  <c r="N271" i="15"/>
  <c r="H271" i="15"/>
  <c r="G271" i="15"/>
  <c r="D271" i="15"/>
  <c r="BA271" i="15" s="1"/>
  <c r="C271" i="15"/>
  <c r="AM270" i="15"/>
  <c r="AH270" i="15"/>
  <c r="W270" i="15"/>
  <c r="Y270" i="15" s="1"/>
  <c r="V270" i="15"/>
  <c r="U270" i="15"/>
  <c r="X270" i="15" s="1"/>
  <c r="R270" i="15"/>
  <c r="P270" i="15"/>
  <c r="O270" i="15"/>
  <c r="N270" i="15"/>
  <c r="H270" i="15"/>
  <c r="G270" i="15"/>
  <c r="D270" i="15"/>
  <c r="BA270" i="15" s="1"/>
  <c r="C270" i="15"/>
  <c r="AM269" i="15"/>
  <c r="AH269" i="15"/>
  <c r="W269" i="15"/>
  <c r="Y269" i="15" s="1"/>
  <c r="V269" i="15"/>
  <c r="U269" i="15"/>
  <c r="X269" i="15" s="1"/>
  <c r="R269" i="15"/>
  <c r="P269" i="15"/>
  <c r="M269" i="15" s="1"/>
  <c r="O269" i="15"/>
  <c r="N269" i="15"/>
  <c r="H269" i="15"/>
  <c r="G269" i="15"/>
  <c r="D269" i="15"/>
  <c r="BA269" i="15" s="1"/>
  <c r="C269" i="15"/>
  <c r="AM268" i="15"/>
  <c r="AH268" i="15"/>
  <c r="W268" i="15"/>
  <c r="Y268" i="15" s="1"/>
  <c r="V268" i="15"/>
  <c r="U268" i="15"/>
  <c r="X268" i="15" s="1"/>
  <c r="R268" i="15"/>
  <c r="AO268" i="15" s="1"/>
  <c r="P268" i="15"/>
  <c r="M268" i="15" s="1"/>
  <c r="O268" i="15"/>
  <c r="N268" i="15"/>
  <c r="H268" i="15"/>
  <c r="G268" i="15"/>
  <c r="D268" i="15"/>
  <c r="BA268" i="15" s="1"/>
  <c r="C268" i="15"/>
  <c r="AM267" i="15"/>
  <c r="AH267" i="15"/>
  <c r="AI267" i="15" s="1"/>
  <c r="W267" i="15"/>
  <c r="Y267" i="15" s="1"/>
  <c r="V267" i="15"/>
  <c r="U267" i="15"/>
  <c r="X267" i="15" s="1"/>
  <c r="R267" i="15"/>
  <c r="AO267" i="15" s="1"/>
  <c r="P267" i="15"/>
  <c r="M267" i="15" s="1"/>
  <c r="O267" i="15"/>
  <c r="N267" i="15"/>
  <c r="H267" i="15"/>
  <c r="G267" i="15"/>
  <c r="D267" i="15"/>
  <c r="BA267" i="15" s="1"/>
  <c r="C267" i="15"/>
  <c r="AM266" i="15"/>
  <c r="AH266" i="15"/>
  <c r="W266" i="15"/>
  <c r="Y266" i="15" s="1"/>
  <c r="V266" i="15"/>
  <c r="U266" i="15"/>
  <c r="X266" i="15" s="1"/>
  <c r="R266" i="15"/>
  <c r="P266" i="15"/>
  <c r="M266" i="15" s="1"/>
  <c r="O266" i="15"/>
  <c r="N266" i="15"/>
  <c r="H266" i="15"/>
  <c r="G266" i="15"/>
  <c r="D266" i="15"/>
  <c r="BA266" i="15" s="1"/>
  <c r="C266" i="15"/>
  <c r="AM265" i="15"/>
  <c r="AH265" i="15"/>
  <c r="Y265" i="15"/>
  <c r="W265" i="15"/>
  <c r="V265" i="15"/>
  <c r="U265" i="15"/>
  <c r="X265" i="15" s="1"/>
  <c r="R265" i="15"/>
  <c r="P265" i="15"/>
  <c r="O265" i="15"/>
  <c r="N265" i="15"/>
  <c r="H265" i="15"/>
  <c r="G265" i="15"/>
  <c r="D265" i="15"/>
  <c r="BA265" i="15" s="1"/>
  <c r="C265" i="15"/>
  <c r="AM264" i="15"/>
  <c r="AH264" i="15"/>
  <c r="AI264" i="15" s="1"/>
  <c r="W264" i="15"/>
  <c r="Y264" i="15" s="1"/>
  <c r="V264" i="15"/>
  <c r="U264" i="15"/>
  <c r="X264" i="15" s="1"/>
  <c r="R264" i="15"/>
  <c r="AO264" i="15" s="1"/>
  <c r="P264" i="15"/>
  <c r="AV264" i="15" s="1"/>
  <c r="O264" i="15"/>
  <c r="AU264" i="15" s="1"/>
  <c r="N264" i="15"/>
  <c r="H264" i="15"/>
  <c r="G264" i="15"/>
  <c r="D264" i="15"/>
  <c r="BA264" i="15" s="1"/>
  <c r="C264" i="15"/>
  <c r="AM263" i="15"/>
  <c r="AH263" i="15"/>
  <c r="AI263" i="15" s="1"/>
  <c r="W263" i="15"/>
  <c r="Y263" i="15" s="1"/>
  <c r="V263" i="15"/>
  <c r="U263" i="15"/>
  <c r="X263" i="15" s="1"/>
  <c r="R263" i="15"/>
  <c r="AO263" i="15" s="1"/>
  <c r="P263" i="15"/>
  <c r="AV263" i="15" s="1"/>
  <c r="O263" i="15"/>
  <c r="AU263" i="15" s="1"/>
  <c r="N263" i="15"/>
  <c r="H263" i="15"/>
  <c r="G263" i="15"/>
  <c r="D263" i="15"/>
  <c r="BA263" i="15" s="1"/>
  <c r="C263" i="15"/>
  <c r="AM262" i="15"/>
  <c r="AH262" i="15"/>
  <c r="AI262" i="15" s="1"/>
  <c r="W262" i="15"/>
  <c r="Y262" i="15" s="1"/>
  <c r="V262" i="15"/>
  <c r="U262" i="15"/>
  <c r="X262" i="15" s="1"/>
  <c r="R262" i="15"/>
  <c r="P262" i="15"/>
  <c r="AV262" i="15" s="1"/>
  <c r="O262" i="15"/>
  <c r="AU262" i="15" s="1"/>
  <c r="N262" i="15"/>
  <c r="H262" i="15"/>
  <c r="G262" i="15"/>
  <c r="D262" i="15"/>
  <c r="BA262" i="15" s="1"/>
  <c r="C262" i="15"/>
  <c r="AM261" i="15"/>
  <c r="AK261" i="15"/>
  <c r="AH261" i="15"/>
  <c r="W261" i="15"/>
  <c r="Y261" i="15" s="1"/>
  <c r="V261" i="15"/>
  <c r="U261" i="15"/>
  <c r="X261" i="15" s="1"/>
  <c r="R261" i="15"/>
  <c r="AO261" i="15" s="1"/>
  <c r="P261" i="15"/>
  <c r="O261" i="15"/>
  <c r="N261" i="15"/>
  <c r="H261" i="15"/>
  <c r="G261" i="15"/>
  <c r="D261" i="15"/>
  <c r="BA261" i="15" s="1"/>
  <c r="C261" i="15"/>
  <c r="AM260" i="15"/>
  <c r="AH260" i="15"/>
  <c r="W260" i="15"/>
  <c r="Y260" i="15" s="1"/>
  <c r="V260" i="15"/>
  <c r="U260" i="15"/>
  <c r="X260" i="15" s="1"/>
  <c r="R260" i="15"/>
  <c r="AO260" i="15" s="1"/>
  <c r="P260" i="15"/>
  <c r="O260" i="15"/>
  <c r="N260" i="15"/>
  <c r="H260" i="15"/>
  <c r="G260" i="15"/>
  <c r="D260" i="15"/>
  <c r="BA260" i="15" s="1"/>
  <c r="C260" i="15"/>
  <c r="AU259" i="15"/>
  <c r="AM259" i="15"/>
  <c r="AH259" i="15"/>
  <c r="AI259" i="15" s="1"/>
  <c r="Y259" i="15"/>
  <c r="W259" i="15"/>
  <c r="V259" i="15"/>
  <c r="U259" i="15"/>
  <c r="X259" i="15" s="1"/>
  <c r="R259" i="15"/>
  <c r="P259" i="15"/>
  <c r="AV259" i="15" s="1"/>
  <c r="O259" i="15"/>
  <c r="N259" i="15"/>
  <c r="H259" i="15"/>
  <c r="G259" i="15"/>
  <c r="D259" i="15"/>
  <c r="BA259" i="15" s="1"/>
  <c r="C259" i="15"/>
  <c r="AM258" i="15"/>
  <c r="AH258" i="15"/>
  <c r="AI258" i="15" s="1"/>
  <c r="W258" i="15"/>
  <c r="Y258" i="15" s="1"/>
  <c r="V258" i="15"/>
  <c r="U258" i="15"/>
  <c r="X258" i="15" s="1"/>
  <c r="R258" i="15"/>
  <c r="AO258" i="15" s="1"/>
  <c r="P258" i="15"/>
  <c r="M258" i="15" s="1"/>
  <c r="O258" i="15"/>
  <c r="AU258" i="15" s="1"/>
  <c r="N258" i="15"/>
  <c r="H258" i="15"/>
  <c r="G258" i="15"/>
  <c r="D258" i="15"/>
  <c r="BA258" i="15" s="1"/>
  <c r="C258" i="15"/>
  <c r="AM257" i="15"/>
  <c r="AH257" i="15"/>
  <c r="W257" i="15"/>
  <c r="Y257" i="15" s="1"/>
  <c r="V257" i="15"/>
  <c r="U257" i="15"/>
  <c r="X257" i="15" s="1"/>
  <c r="R257" i="15"/>
  <c r="AO257" i="15" s="1"/>
  <c r="P257" i="15"/>
  <c r="O257" i="15"/>
  <c r="N257" i="15"/>
  <c r="M257" i="15"/>
  <c r="H257" i="15"/>
  <c r="G257" i="15"/>
  <c r="D257" i="15"/>
  <c r="BA257" i="15" s="1"/>
  <c r="C257" i="15"/>
  <c r="AM256" i="15"/>
  <c r="AH256" i="15"/>
  <c r="W256" i="15"/>
  <c r="Y256" i="15" s="1"/>
  <c r="V256" i="15"/>
  <c r="U256" i="15"/>
  <c r="X256" i="15" s="1"/>
  <c r="R256" i="15"/>
  <c r="P256" i="15"/>
  <c r="M256" i="15" s="1"/>
  <c r="O256" i="15"/>
  <c r="N256" i="15"/>
  <c r="H256" i="15"/>
  <c r="G256" i="15"/>
  <c r="D256" i="15"/>
  <c r="BA256" i="15" s="1"/>
  <c r="C256" i="15"/>
  <c r="AM255" i="15"/>
  <c r="AK255" i="15"/>
  <c r="AH255" i="15"/>
  <c r="W255" i="15"/>
  <c r="Y255" i="15" s="1"/>
  <c r="V255" i="15"/>
  <c r="U255" i="15"/>
  <c r="X255" i="15" s="1"/>
  <c r="R255" i="15"/>
  <c r="P255" i="15"/>
  <c r="M255" i="15" s="1"/>
  <c r="O255" i="15"/>
  <c r="N255" i="15"/>
  <c r="H255" i="15"/>
  <c r="G255" i="15"/>
  <c r="D255" i="15"/>
  <c r="BA255" i="15" s="1"/>
  <c r="C255" i="15"/>
  <c r="AM254" i="15"/>
  <c r="AH254" i="15"/>
  <c r="AI254" i="15" s="1"/>
  <c r="W254" i="15"/>
  <c r="Y254" i="15" s="1"/>
  <c r="V254" i="15"/>
  <c r="U254" i="15"/>
  <c r="X254" i="15" s="1"/>
  <c r="R254" i="15"/>
  <c r="AO254" i="15" s="1"/>
  <c r="P254" i="15"/>
  <c r="AV254" i="15" s="1"/>
  <c r="O254" i="15"/>
  <c r="N254" i="15"/>
  <c r="H254" i="15"/>
  <c r="G254" i="15"/>
  <c r="D254" i="15"/>
  <c r="BA254" i="15" s="1"/>
  <c r="C254" i="15"/>
  <c r="AM253" i="15"/>
  <c r="AH253" i="15"/>
  <c r="W253" i="15"/>
  <c r="Y253" i="15" s="1"/>
  <c r="V253" i="15"/>
  <c r="U253" i="15"/>
  <c r="X253" i="15" s="1"/>
  <c r="R253" i="15"/>
  <c r="AO253" i="15" s="1"/>
  <c r="P253" i="15"/>
  <c r="M253" i="15" s="1"/>
  <c r="O253" i="15"/>
  <c r="N253" i="15"/>
  <c r="H253" i="15"/>
  <c r="G253" i="15"/>
  <c r="D253" i="15"/>
  <c r="BA253" i="15" s="1"/>
  <c r="C253" i="15"/>
  <c r="AM252" i="15"/>
  <c r="AH252" i="15"/>
  <c r="AI252" i="15" s="1"/>
  <c r="W252" i="15"/>
  <c r="Y252" i="15" s="1"/>
  <c r="V252" i="15"/>
  <c r="U252" i="15"/>
  <c r="X252" i="15" s="1"/>
  <c r="R252" i="15"/>
  <c r="AO252" i="15" s="1"/>
  <c r="P252" i="15"/>
  <c r="AV252" i="15" s="1"/>
  <c r="O252" i="15"/>
  <c r="N252" i="15"/>
  <c r="H252" i="15"/>
  <c r="G252" i="15"/>
  <c r="D252" i="15"/>
  <c r="BA252" i="15" s="1"/>
  <c r="C252" i="15"/>
  <c r="AM251" i="15"/>
  <c r="AH251" i="15"/>
  <c r="AI251" i="15" s="1"/>
  <c r="W251" i="15"/>
  <c r="Y251" i="15" s="1"/>
  <c r="V251" i="15"/>
  <c r="U251" i="15"/>
  <c r="X251" i="15" s="1"/>
  <c r="R251" i="15"/>
  <c r="AO251" i="15" s="1"/>
  <c r="P251" i="15"/>
  <c r="M251" i="15" s="1"/>
  <c r="O251" i="15"/>
  <c r="N251" i="15"/>
  <c r="H251" i="15"/>
  <c r="G251" i="15"/>
  <c r="D251" i="15"/>
  <c r="BA251" i="15" s="1"/>
  <c r="C251" i="15"/>
  <c r="AM250" i="15"/>
  <c r="AH250" i="15"/>
  <c r="AI250" i="15" s="1"/>
  <c r="W250" i="15"/>
  <c r="Y250" i="15" s="1"/>
  <c r="V250" i="15"/>
  <c r="U250" i="15"/>
  <c r="X250" i="15" s="1"/>
  <c r="R250" i="15"/>
  <c r="AO250" i="15" s="1"/>
  <c r="P250" i="15"/>
  <c r="O250" i="15"/>
  <c r="AU250" i="15" s="1"/>
  <c r="N250" i="15"/>
  <c r="H250" i="15"/>
  <c r="G250" i="15"/>
  <c r="D250" i="15"/>
  <c r="BA250" i="15" s="1"/>
  <c r="C250" i="15"/>
  <c r="AM249" i="15"/>
  <c r="AH249" i="15"/>
  <c r="W249" i="15"/>
  <c r="Y249" i="15" s="1"/>
  <c r="V249" i="15"/>
  <c r="U249" i="15"/>
  <c r="X249" i="15" s="1"/>
  <c r="R249" i="15"/>
  <c r="AO249" i="15" s="1"/>
  <c r="P249" i="15"/>
  <c r="M249" i="15" s="1"/>
  <c r="O249" i="15"/>
  <c r="N249" i="15"/>
  <c r="H249" i="15"/>
  <c r="G249" i="15"/>
  <c r="D249" i="15"/>
  <c r="BA249" i="15" s="1"/>
  <c r="C249" i="15"/>
  <c r="AM248" i="15"/>
  <c r="AH248" i="15"/>
  <c r="AI248" i="15" s="1"/>
  <c r="W248" i="15"/>
  <c r="Y248" i="15" s="1"/>
  <c r="V248" i="15"/>
  <c r="U248" i="15"/>
  <c r="X248" i="15" s="1"/>
  <c r="R248" i="15"/>
  <c r="P248" i="15"/>
  <c r="AV248" i="15" s="1"/>
  <c r="O248" i="15"/>
  <c r="AU248" i="15" s="1"/>
  <c r="N248" i="15"/>
  <c r="H248" i="15"/>
  <c r="G248" i="15"/>
  <c r="D248" i="15"/>
  <c r="BA248" i="15" s="1"/>
  <c r="C248" i="15"/>
  <c r="AM247" i="15"/>
  <c r="AH247" i="15"/>
  <c r="AI247" i="15" s="1"/>
  <c r="W247" i="15"/>
  <c r="Y247" i="15" s="1"/>
  <c r="V247" i="15"/>
  <c r="U247" i="15"/>
  <c r="X247" i="15" s="1"/>
  <c r="R247" i="15"/>
  <c r="P247" i="15"/>
  <c r="M247" i="15" s="1"/>
  <c r="O247" i="15"/>
  <c r="N247" i="15"/>
  <c r="H247" i="15"/>
  <c r="G247" i="15"/>
  <c r="D247" i="15"/>
  <c r="BA247" i="15" s="1"/>
  <c r="C247" i="15"/>
  <c r="AM246" i="15"/>
  <c r="AH246" i="15"/>
  <c r="AI246" i="15" s="1"/>
  <c r="W246" i="15"/>
  <c r="Y246" i="15" s="1"/>
  <c r="V246" i="15"/>
  <c r="U246" i="15"/>
  <c r="X246" i="15" s="1"/>
  <c r="R246" i="15"/>
  <c r="AO246" i="15" s="1"/>
  <c r="P246" i="15"/>
  <c r="M246" i="15" s="1"/>
  <c r="O246" i="15"/>
  <c r="AU246" i="15" s="1"/>
  <c r="N246" i="15"/>
  <c r="H246" i="15"/>
  <c r="G246" i="15"/>
  <c r="D246" i="15"/>
  <c r="BA246" i="15" s="1"/>
  <c r="C246" i="15"/>
  <c r="AM245" i="15"/>
  <c r="AH245" i="15"/>
  <c r="W245" i="15"/>
  <c r="Y245" i="15" s="1"/>
  <c r="V245" i="15"/>
  <c r="U245" i="15"/>
  <c r="X245" i="15" s="1"/>
  <c r="R245" i="15"/>
  <c r="AO245" i="15" s="1"/>
  <c r="P245" i="15"/>
  <c r="M245" i="15" s="1"/>
  <c r="O245" i="15"/>
  <c r="N245" i="15"/>
  <c r="H245" i="15"/>
  <c r="G245" i="15"/>
  <c r="D245" i="15"/>
  <c r="BA245" i="15" s="1"/>
  <c r="C245" i="15"/>
  <c r="AM244" i="15"/>
  <c r="AH244" i="15"/>
  <c r="W244" i="15"/>
  <c r="Y244" i="15" s="1"/>
  <c r="V244" i="15"/>
  <c r="U244" i="15"/>
  <c r="X244" i="15" s="1"/>
  <c r="R244" i="15"/>
  <c r="AO244" i="15" s="1"/>
  <c r="P244" i="15"/>
  <c r="M244" i="15" s="1"/>
  <c r="O244" i="15"/>
  <c r="N244" i="15"/>
  <c r="H244" i="15"/>
  <c r="G244" i="15"/>
  <c r="D244" i="15"/>
  <c r="BA244" i="15" s="1"/>
  <c r="C244" i="15"/>
  <c r="AM243" i="15"/>
  <c r="AH243" i="15"/>
  <c r="W243" i="15"/>
  <c r="Y243" i="15" s="1"/>
  <c r="V243" i="15"/>
  <c r="U243" i="15"/>
  <c r="X243" i="15" s="1"/>
  <c r="R243" i="15"/>
  <c r="P243" i="15"/>
  <c r="O243" i="15"/>
  <c r="N243" i="15"/>
  <c r="H243" i="15"/>
  <c r="G243" i="15"/>
  <c r="D243" i="15"/>
  <c r="BA243" i="15" s="1"/>
  <c r="C243" i="15"/>
  <c r="AM242" i="15"/>
  <c r="AK242" i="15"/>
  <c r="AH242" i="15"/>
  <c r="W242" i="15"/>
  <c r="Y242" i="15" s="1"/>
  <c r="V242" i="15"/>
  <c r="U242" i="15"/>
  <c r="X242" i="15" s="1"/>
  <c r="R242" i="15"/>
  <c r="P242" i="15"/>
  <c r="M242" i="15" s="1"/>
  <c r="O242" i="15"/>
  <c r="N242" i="15"/>
  <c r="H242" i="15"/>
  <c r="G242" i="15"/>
  <c r="D242" i="15"/>
  <c r="BA242" i="15" s="1"/>
  <c r="C242" i="15"/>
  <c r="AM241" i="15"/>
  <c r="AH241" i="15"/>
  <c r="W241" i="15"/>
  <c r="Y241" i="15" s="1"/>
  <c r="V241" i="15"/>
  <c r="U241" i="15"/>
  <c r="X241" i="15" s="1"/>
  <c r="R241" i="15"/>
  <c r="AO241" i="15" s="1"/>
  <c r="P241" i="15"/>
  <c r="M241" i="15" s="1"/>
  <c r="O241" i="15"/>
  <c r="N241" i="15"/>
  <c r="H241" i="15"/>
  <c r="G241" i="15"/>
  <c r="D241" i="15"/>
  <c r="BA241" i="15" s="1"/>
  <c r="C241" i="15"/>
  <c r="AM240" i="15"/>
  <c r="AH240" i="15"/>
  <c r="AI240" i="15" s="1"/>
  <c r="W240" i="15"/>
  <c r="Y240" i="15" s="1"/>
  <c r="V240" i="15"/>
  <c r="U240" i="15"/>
  <c r="X240" i="15" s="1"/>
  <c r="R240" i="15"/>
  <c r="AO240" i="15" s="1"/>
  <c r="P240" i="15"/>
  <c r="O240" i="15"/>
  <c r="N240" i="15"/>
  <c r="H240" i="15"/>
  <c r="G240" i="15"/>
  <c r="D240" i="15"/>
  <c r="BA240" i="15" s="1"/>
  <c r="C240" i="15"/>
  <c r="AM239" i="15"/>
  <c r="AH239" i="15"/>
  <c r="AI239" i="15" s="1"/>
  <c r="W239" i="15"/>
  <c r="Y239" i="15" s="1"/>
  <c r="V239" i="15"/>
  <c r="U239" i="15"/>
  <c r="X239" i="15" s="1"/>
  <c r="R239" i="15"/>
  <c r="AO239" i="15" s="1"/>
  <c r="P239" i="15"/>
  <c r="AV239" i="15" s="1"/>
  <c r="O239" i="15"/>
  <c r="N239" i="15"/>
  <c r="H239" i="15"/>
  <c r="G239" i="15"/>
  <c r="D239" i="15"/>
  <c r="BA239" i="15" s="1"/>
  <c r="C239" i="15"/>
  <c r="AM238" i="15"/>
  <c r="AH238" i="15"/>
  <c r="W238" i="15"/>
  <c r="Y238" i="15" s="1"/>
  <c r="V238" i="15"/>
  <c r="U238" i="15"/>
  <c r="X238" i="15" s="1"/>
  <c r="R238" i="15"/>
  <c r="AO238" i="15" s="1"/>
  <c r="P238" i="15"/>
  <c r="M238" i="15" s="1"/>
  <c r="O238" i="15"/>
  <c r="N238" i="15"/>
  <c r="H238" i="15"/>
  <c r="G238" i="15"/>
  <c r="D238" i="15"/>
  <c r="BA238" i="15" s="1"/>
  <c r="C238" i="15"/>
  <c r="AM237" i="15"/>
  <c r="AH237" i="15"/>
  <c r="W237" i="15"/>
  <c r="Y237" i="15" s="1"/>
  <c r="V237" i="15"/>
  <c r="U237" i="15"/>
  <c r="X237" i="15" s="1"/>
  <c r="R237" i="15"/>
  <c r="AO237" i="15" s="1"/>
  <c r="P237" i="15"/>
  <c r="M237" i="15" s="1"/>
  <c r="O237" i="15"/>
  <c r="N237" i="15"/>
  <c r="H237" i="15"/>
  <c r="G237" i="15"/>
  <c r="D237" i="15"/>
  <c r="BA237" i="15" s="1"/>
  <c r="C237" i="15"/>
  <c r="AM236" i="15"/>
  <c r="AH236" i="15"/>
  <c r="W236" i="15"/>
  <c r="Y236" i="15" s="1"/>
  <c r="V236" i="15"/>
  <c r="U236" i="15"/>
  <c r="X236" i="15" s="1"/>
  <c r="R236" i="15"/>
  <c r="P236" i="15"/>
  <c r="O236" i="15"/>
  <c r="N236" i="15"/>
  <c r="H236" i="15"/>
  <c r="G236" i="15"/>
  <c r="D236" i="15"/>
  <c r="BA236" i="15" s="1"/>
  <c r="C236" i="15"/>
  <c r="AM235" i="15"/>
  <c r="AH235" i="15"/>
  <c r="W235" i="15"/>
  <c r="Y235" i="15" s="1"/>
  <c r="V235" i="15"/>
  <c r="U235" i="15"/>
  <c r="X235" i="15" s="1"/>
  <c r="R235" i="15"/>
  <c r="AO235" i="15" s="1"/>
  <c r="P235" i="15"/>
  <c r="AK235" i="15" s="1"/>
  <c r="O235" i="15"/>
  <c r="N235" i="15"/>
  <c r="H235" i="15"/>
  <c r="G235" i="15"/>
  <c r="D235" i="15"/>
  <c r="BA235" i="15" s="1"/>
  <c r="C235" i="15"/>
  <c r="AM234" i="15"/>
  <c r="AH234" i="15"/>
  <c r="W234" i="15"/>
  <c r="Y234" i="15" s="1"/>
  <c r="V234" i="15"/>
  <c r="U234" i="15"/>
  <c r="X234" i="15" s="1"/>
  <c r="R234" i="15"/>
  <c r="AO234" i="15" s="1"/>
  <c r="P234" i="15"/>
  <c r="O234" i="15"/>
  <c r="N234" i="15"/>
  <c r="H234" i="15"/>
  <c r="G234" i="15"/>
  <c r="D234" i="15"/>
  <c r="BA234" i="15" s="1"/>
  <c r="C234" i="15"/>
  <c r="AM233" i="15"/>
  <c r="AK233" i="15"/>
  <c r="AH233" i="15"/>
  <c r="W233" i="15"/>
  <c r="Y233" i="15" s="1"/>
  <c r="V233" i="15"/>
  <c r="U233" i="15"/>
  <c r="X233" i="15" s="1"/>
  <c r="R233" i="15"/>
  <c r="AO233" i="15" s="1"/>
  <c r="P233" i="15"/>
  <c r="M233" i="15" s="1"/>
  <c r="O233" i="15"/>
  <c r="N233" i="15"/>
  <c r="H233" i="15"/>
  <c r="G233" i="15"/>
  <c r="D233" i="15"/>
  <c r="BA233" i="15" s="1"/>
  <c r="C233" i="15"/>
  <c r="BA232" i="15"/>
  <c r="AM232" i="15"/>
  <c r="AH232" i="15"/>
  <c r="W232" i="15"/>
  <c r="Y232" i="15" s="1"/>
  <c r="V232" i="15"/>
  <c r="U232" i="15"/>
  <c r="X232" i="15" s="1"/>
  <c r="R232" i="15"/>
  <c r="P232" i="15"/>
  <c r="M232" i="15" s="1"/>
  <c r="O232" i="15"/>
  <c r="N232" i="15"/>
  <c r="H232" i="15"/>
  <c r="G232" i="15"/>
  <c r="D232" i="15"/>
  <c r="C232" i="15"/>
  <c r="AM231" i="15"/>
  <c r="AH231" i="15"/>
  <c r="AI231" i="15" s="1"/>
  <c r="W231" i="15"/>
  <c r="Y231" i="15" s="1"/>
  <c r="V231" i="15"/>
  <c r="U231" i="15"/>
  <c r="X231" i="15" s="1"/>
  <c r="R231" i="15"/>
  <c r="AO231" i="15" s="1"/>
  <c r="P231" i="15"/>
  <c r="M231" i="15" s="1"/>
  <c r="O231" i="15"/>
  <c r="N231" i="15"/>
  <c r="H231" i="15"/>
  <c r="G231" i="15"/>
  <c r="D231" i="15"/>
  <c r="BA231" i="15" s="1"/>
  <c r="C231" i="15"/>
  <c r="AM230" i="15"/>
  <c r="AH230" i="15"/>
  <c r="W230" i="15"/>
  <c r="Y230" i="15" s="1"/>
  <c r="V230" i="15"/>
  <c r="U230" i="15"/>
  <c r="X230" i="15" s="1"/>
  <c r="R230" i="15"/>
  <c r="AO230" i="15" s="1"/>
  <c r="P230" i="15"/>
  <c r="M230" i="15" s="1"/>
  <c r="O230" i="15"/>
  <c r="N230" i="15"/>
  <c r="H230" i="15"/>
  <c r="G230" i="15"/>
  <c r="D230" i="15"/>
  <c r="BA230" i="15" s="1"/>
  <c r="C230" i="15"/>
  <c r="AM229" i="15"/>
  <c r="AK229" i="15"/>
  <c r="AH229" i="15"/>
  <c r="W229" i="15"/>
  <c r="Y229" i="15" s="1"/>
  <c r="V229" i="15"/>
  <c r="U229" i="15"/>
  <c r="X229" i="15" s="1"/>
  <c r="R229" i="15"/>
  <c r="AO229" i="15" s="1"/>
  <c r="P229" i="15"/>
  <c r="O229" i="15"/>
  <c r="N229" i="15"/>
  <c r="H229" i="15"/>
  <c r="G229" i="15"/>
  <c r="D229" i="15"/>
  <c r="BA229" i="15" s="1"/>
  <c r="C229" i="15"/>
  <c r="AM228" i="15"/>
  <c r="AK228" i="15"/>
  <c r="AH228" i="15"/>
  <c r="W228" i="15"/>
  <c r="Y228" i="15" s="1"/>
  <c r="V228" i="15"/>
  <c r="U228" i="15"/>
  <c r="X228" i="15" s="1"/>
  <c r="R228" i="15"/>
  <c r="AO228" i="15" s="1"/>
  <c r="P228" i="15"/>
  <c r="M228" i="15" s="1"/>
  <c r="O228" i="15"/>
  <c r="N228" i="15"/>
  <c r="H228" i="15"/>
  <c r="G228" i="15"/>
  <c r="D228" i="15"/>
  <c r="BA228" i="15" s="1"/>
  <c r="C228" i="15"/>
  <c r="AM227" i="15"/>
  <c r="AH227" i="15"/>
  <c r="W227" i="15"/>
  <c r="Y227" i="15" s="1"/>
  <c r="V227" i="15"/>
  <c r="U227" i="15"/>
  <c r="X227" i="15" s="1"/>
  <c r="R227" i="15"/>
  <c r="AO227" i="15" s="1"/>
  <c r="P227" i="15"/>
  <c r="M227" i="15" s="1"/>
  <c r="O227" i="15"/>
  <c r="N227" i="15"/>
  <c r="H227" i="15"/>
  <c r="G227" i="15"/>
  <c r="D227" i="15"/>
  <c r="BA227" i="15" s="1"/>
  <c r="C227" i="15"/>
  <c r="AM226" i="15"/>
  <c r="AH226" i="15"/>
  <c r="AI226" i="15" s="1"/>
  <c r="W226" i="15"/>
  <c r="Y226" i="15" s="1"/>
  <c r="V226" i="15"/>
  <c r="U226" i="15"/>
  <c r="X226" i="15" s="1"/>
  <c r="R226" i="15"/>
  <c r="AO226" i="15" s="1"/>
  <c r="P226" i="15"/>
  <c r="AV226" i="15" s="1"/>
  <c r="O226" i="15"/>
  <c r="N226" i="15"/>
  <c r="H226" i="15"/>
  <c r="G226" i="15"/>
  <c r="D226" i="15"/>
  <c r="BA226" i="15" s="1"/>
  <c r="C226" i="15"/>
  <c r="AM225" i="15"/>
  <c r="AH225" i="15"/>
  <c r="W225" i="15"/>
  <c r="Y225" i="15" s="1"/>
  <c r="V225" i="15"/>
  <c r="U225" i="15"/>
  <c r="X225" i="15" s="1"/>
  <c r="R225" i="15"/>
  <c r="AO225" i="15" s="1"/>
  <c r="P225" i="15"/>
  <c r="M225" i="15" s="1"/>
  <c r="O225" i="15"/>
  <c r="N225" i="15"/>
  <c r="H225" i="15"/>
  <c r="G225" i="15"/>
  <c r="D225" i="15"/>
  <c r="BA225" i="15" s="1"/>
  <c r="C225" i="15"/>
  <c r="AM224" i="15"/>
  <c r="AH224" i="15"/>
  <c r="AI224" i="15" s="1"/>
  <c r="W224" i="15"/>
  <c r="Y224" i="15" s="1"/>
  <c r="V224" i="15"/>
  <c r="U224" i="15"/>
  <c r="X224" i="15" s="1"/>
  <c r="R224" i="15"/>
  <c r="AO224" i="15" s="1"/>
  <c r="P224" i="15"/>
  <c r="O224" i="15"/>
  <c r="N224" i="15"/>
  <c r="H224" i="15"/>
  <c r="G224" i="15"/>
  <c r="D224" i="15"/>
  <c r="BA224" i="15" s="1"/>
  <c r="C224" i="15"/>
  <c r="AM223" i="15"/>
  <c r="AH223" i="15"/>
  <c r="AI223" i="15" s="1"/>
  <c r="W223" i="15"/>
  <c r="Y223" i="15" s="1"/>
  <c r="V223" i="15"/>
  <c r="U223" i="15"/>
  <c r="X223" i="15" s="1"/>
  <c r="R223" i="15"/>
  <c r="AO223" i="15" s="1"/>
  <c r="P223" i="15"/>
  <c r="M223" i="15" s="1"/>
  <c r="O223" i="15"/>
  <c r="N223" i="15"/>
  <c r="H223" i="15"/>
  <c r="Q223" i="15" s="1"/>
  <c r="G223" i="15"/>
  <c r="D223" i="15"/>
  <c r="BA223" i="15" s="1"/>
  <c r="C223" i="15"/>
  <c r="AM222" i="15"/>
  <c r="AH222" i="15"/>
  <c r="W222" i="15"/>
  <c r="Y222" i="15" s="1"/>
  <c r="V222" i="15"/>
  <c r="U222" i="15"/>
  <c r="X222" i="15" s="1"/>
  <c r="R222" i="15"/>
  <c r="AO222" i="15" s="1"/>
  <c r="P222" i="15"/>
  <c r="M222" i="15" s="1"/>
  <c r="O222" i="15"/>
  <c r="N222" i="15"/>
  <c r="H222" i="15"/>
  <c r="AQ222" i="15" s="1"/>
  <c r="G222" i="15"/>
  <c r="D222" i="15"/>
  <c r="BA222" i="15" s="1"/>
  <c r="C222" i="15"/>
  <c r="AM221" i="15"/>
  <c r="AH221" i="15"/>
  <c r="W221" i="15"/>
  <c r="Y221" i="15" s="1"/>
  <c r="V221" i="15"/>
  <c r="U221" i="15"/>
  <c r="X221" i="15" s="1"/>
  <c r="R221" i="15"/>
  <c r="P221" i="15"/>
  <c r="M221" i="15" s="1"/>
  <c r="O221" i="15"/>
  <c r="N221" i="15"/>
  <c r="H221" i="15"/>
  <c r="G221" i="15"/>
  <c r="D221" i="15"/>
  <c r="BA221" i="15" s="1"/>
  <c r="C221" i="15"/>
  <c r="AM220" i="15"/>
  <c r="AH220" i="15"/>
  <c r="AI220" i="15" s="1"/>
  <c r="W220" i="15"/>
  <c r="Y220" i="15" s="1"/>
  <c r="V220" i="15"/>
  <c r="U220" i="15"/>
  <c r="X220" i="15" s="1"/>
  <c r="R220" i="15"/>
  <c r="P220" i="15"/>
  <c r="AV220" i="15" s="1"/>
  <c r="O220" i="15"/>
  <c r="AU220" i="15" s="1"/>
  <c r="N220" i="15"/>
  <c r="H220" i="15"/>
  <c r="Q220" i="15" s="1"/>
  <c r="G220" i="15"/>
  <c r="D220" i="15"/>
  <c r="BA220" i="15" s="1"/>
  <c r="C220" i="15"/>
  <c r="AM219" i="15"/>
  <c r="AH219" i="15"/>
  <c r="W219" i="15"/>
  <c r="Y219" i="15" s="1"/>
  <c r="V219" i="15"/>
  <c r="U219" i="15"/>
  <c r="X219" i="15" s="1"/>
  <c r="R219" i="15"/>
  <c r="AO219" i="15" s="1"/>
  <c r="P219" i="15"/>
  <c r="M219" i="15" s="1"/>
  <c r="O219" i="15"/>
  <c r="N219" i="15"/>
  <c r="H219" i="15"/>
  <c r="G219" i="15"/>
  <c r="D219" i="15"/>
  <c r="BA219" i="15" s="1"/>
  <c r="C219" i="15"/>
  <c r="AM218" i="15"/>
  <c r="AK218" i="15"/>
  <c r="AH218" i="15"/>
  <c r="W218" i="15"/>
  <c r="Y218" i="15" s="1"/>
  <c r="V218" i="15"/>
  <c r="U218" i="15"/>
  <c r="X218" i="15" s="1"/>
  <c r="R218" i="15"/>
  <c r="AO218" i="15" s="1"/>
  <c r="P218" i="15"/>
  <c r="M218" i="15" s="1"/>
  <c r="O218" i="15"/>
  <c r="N218" i="15"/>
  <c r="H218" i="15"/>
  <c r="G218" i="15"/>
  <c r="D218" i="15"/>
  <c r="BA218" i="15" s="1"/>
  <c r="C218" i="15"/>
  <c r="AM217" i="15"/>
  <c r="AH217" i="15"/>
  <c r="W217" i="15"/>
  <c r="Y217" i="15" s="1"/>
  <c r="V217" i="15"/>
  <c r="U217" i="15"/>
  <c r="X217" i="15" s="1"/>
  <c r="R217" i="15"/>
  <c r="P217" i="15"/>
  <c r="M217" i="15" s="1"/>
  <c r="O217" i="15"/>
  <c r="N217" i="15"/>
  <c r="H217" i="15"/>
  <c r="G217" i="15"/>
  <c r="D217" i="15"/>
  <c r="BA217" i="15" s="1"/>
  <c r="C217" i="15"/>
  <c r="AM216" i="15"/>
  <c r="AH216" i="15"/>
  <c r="W216" i="15"/>
  <c r="Y216" i="15" s="1"/>
  <c r="V216" i="15"/>
  <c r="U216" i="15"/>
  <c r="X216" i="15" s="1"/>
  <c r="R216" i="15"/>
  <c r="AO216" i="15" s="1"/>
  <c r="P216" i="15"/>
  <c r="M216" i="15" s="1"/>
  <c r="O216" i="15"/>
  <c r="N216" i="15"/>
  <c r="H216" i="15"/>
  <c r="G216" i="15"/>
  <c r="D216" i="15"/>
  <c r="BA216" i="15" s="1"/>
  <c r="C216" i="15"/>
  <c r="AM215" i="15"/>
  <c r="AK215" i="15"/>
  <c r="AH215" i="15"/>
  <c r="W215" i="15"/>
  <c r="Y215" i="15" s="1"/>
  <c r="V215" i="15"/>
  <c r="U215" i="15"/>
  <c r="X215" i="15" s="1"/>
  <c r="R215" i="15"/>
  <c r="AO215" i="15" s="1"/>
  <c r="P215" i="15"/>
  <c r="M215" i="15" s="1"/>
  <c r="O215" i="15"/>
  <c r="N215" i="15"/>
  <c r="H215" i="15"/>
  <c r="G215" i="15"/>
  <c r="D215" i="15"/>
  <c r="BA215" i="15" s="1"/>
  <c r="C215" i="15"/>
  <c r="BA214" i="15"/>
  <c r="AM214" i="15"/>
  <c r="AH214" i="15"/>
  <c r="W214" i="15"/>
  <c r="Y214" i="15" s="1"/>
  <c r="V214" i="15"/>
  <c r="U214" i="15"/>
  <c r="X214" i="15" s="1"/>
  <c r="R214" i="15"/>
  <c r="P214" i="15"/>
  <c r="M214" i="15" s="1"/>
  <c r="O214" i="15"/>
  <c r="N214" i="15"/>
  <c r="H214" i="15"/>
  <c r="G214" i="15"/>
  <c r="D214" i="15"/>
  <c r="C214" i="15"/>
  <c r="AM213" i="15"/>
  <c r="AH213" i="15"/>
  <c r="W213" i="15"/>
  <c r="Y213" i="15" s="1"/>
  <c r="V213" i="15"/>
  <c r="U213" i="15"/>
  <c r="X213" i="15" s="1"/>
  <c r="R213" i="15"/>
  <c r="AO213" i="15" s="1"/>
  <c r="P213" i="15"/>
  <c r="O213" i="15"/>
  <c r="N213" i="15"/>
  <c r="H213" i="15"/>
  <c r="G213" i="15"/>
  <c r="D213" i="15"/>
  <c r="BA213" i="15" s="1"/>
  <c r="C213" i="15"/>
  <c r="AM212" i="15"/>
  <c r="AH212" i="15"/>
  <c r="W212" i="15"/>
  <c r="Y212" i="15" s="1"/>
  <c r="V212" i="15"/>
  <c r="U212" i="15"/>
  <c r="X212" i="15" s="1"/>
  <c r="R212" i="15"/>
  <c r="AO212" i="15" s="1"/>
  <c r="P212" i="15"/>
  <c r="M212" i="15" s="1"/>
  <c r="O212" i="15"/>
  <c r="N212" i="15"/>
  <c r="H212" i="15"/>
  <c r="G212" i="15"/>
  <c r="D212" i="15"/>
  <c r="BA212" i="15" s="1"/>
  <c r="C212" i="15"/>
  <c r="BA211" i="15"/>
  <c r="AM211" i="15"/>
  <c r="AH211" i="15"/>
  <c r="W211" i="15"/>
  <c r="Y211" i="15" s="1"/>
  <c r="V211" i="15"/>
  <c r="U211" i="15"/>
  <c r="X211" i="15" s="1"/>
  <c r="R211" i="15"/>
  <c r="AO211" i="15" s="1"/>
  <c r="P211" i="15"/>
  <c r="M211" i="15" s="1"/>
  <c r="O211" i="15"/>
  <c r="N211" i="15"/>
  <c r="H211" i="15"/>
  <c r="AK211" i="15" s="1"/>
  <c r="G211" i="15"/>
  <c r="D211" i="15"/>
  <c r="C211" i="15"/>
  <c r="AM210" i="15"/>
  <c r="AK210" i="15"/>
  <c r="AH210" i="15"/>
  <c r="W210" i="15"/>
  <c r="Y210" i="15" s="1"/>
  <c r="V210" i="15"/>
  <c r="U210" i="15"/>
  <c r="X210" i="15" s="1"/>
  <c r="R210" i="15"/>
  <c r="AO210" i="15" s="1"/>
  <c r="P210" i="15"/>
  <c r="M210" i="15" s="1"/>
  <c r="O210" i="15"/>
  <c r="N210" i="15"/>
  <c r="H210" i="15"/>
  <c r="G210" i="15"/>
  <c r="D210" i="15"/>
  <c r="BA210" i="15" s="1"/>
  <c r="C210" i="15"/>
  <c r="AM209" i="15"/>
  <c r="AH209" i="15"/>
  <c r="W209" i="15"/>
  <c r="Y209" i="15" s="1"/>
  <c r="V209" i="15"/>
  <c r="U209" i="15"/>
  <c r="X209" i="15" s="1"/>
  <c r="R209" i="15"/>
  <c r="P209" i="15"/>
  <c r="M209" i="15" s="1"/>
  <c r="O209" i="15"/>
  <c r="N209" i="15"/>
  <c r="H209" i="15"/>
  <c r="Q209" i="15" s="1"/>
  <c r="AP209" i="15" s="1"/>
  <c r="G209" i="15"/>
  <c r="D209" i="15"/>
  <c r="BA209" i="15" s="1"/>
  <c r="C209" i="15"/>
  <c r="AM208" i="15"/>
  <c r="AH208" i="15"/>
  <c r="W208" i="15"/>
  <c r="Y208" i="15" s="1"/>
  <c r="V208" i="15"/>
  <c r="U208" i="15"/>
  <c r="X208" i="15" s="1"/>
  <c r="R208" i="15"/>
  <c r="P208" i="15"/>
  <c r="M208" i="15" s="1"/>
  <c r="O208" i="15"/>
  <c r="N208" i="15"/>
  <c r="H208" i="15"/>
  <c r="G208" i="15"/>
  <c r="D208" i="15"/>
  <c r="BA208" i="15" s="1"/>
  <c r="C208" i="15"/>
  <c r="AM207" i="15"/>
  <c r="AH207" i="15"/>
  <c r="Y207" i="15"/>
  <c r="W207" i="15"/>
  <c r="V207" i="15"/>
  <c r="U207" i="15"/>
  <c r="X207" i="15" s="1"/>
  <c r="R207" i="15"/>
  <c r="P207" i="15"/>
  <c r="M207" i="15" s="1"/>
  <c r="O207" i="15"/>
  <c r="N207" i="15"/>
  <c r="H207" i="15"/>
  <c r="G207" i="15"/>
  <c r="D207" i="15"/>
  <c r="BA207" i="15" s="1"/>
  <c r="C207" i="15"/>
  <c r="AM206" i="15"/>
  <c r="AK206" i="15"/>
  <c r="AH206" i="15"/>
  <c r="W206" i="15"/>
  <c r="Y206" i="15" s="1"/>
  <c r="V206" i="15"/>
  <c r="U206" i="15"/>
  <c r="X206" i="15" s="1"/>
  <c r="R206" i="15"/>
  <c r="AO206" i="15" s="1"/>
  <c r="P206" i="15"/>
  <c r="M206" i="15" s="1"/>
  <c r="O206" i="15"/>
  <c r="N206" i="15"/>
  <c r="H206" i="15"/>
  <c r="G206" i="15"/>
  <c r="D206" i="15"/>
  <c r="BA206" i="15" s="1"/>
  <c r="C206" i="15"/>
  <c r="AM205" i="15"/>
  <c r="AH205" i="15"/>
  <c r="W205" i="15"/>
  <c r="Y205" i="15" s="1"/>
  <c r="V205" i="15"/>
  <c r="U205" i="15"/>
  <c r="X205" i="15" s="1"/>
  <c r="R205" i="15"/>
  <c r="AO205" i="15" s="1"/>
  <c r="P205" i="15"/>
  <c r="O205" i="15"/>
  <c r="N205" i="15"/>
  <c r="H205" i="15"/>
  <c r="G205" i="15"/>
  <c r="D205" i="15"/>
  <c r="BA205" i="15" s="1"/>
  <c r="C205" i="15"/>
  <c r="AM204" i="15"/>
  <c r="AH204" i="15"/>
  <c r="AI204" i="15" s="1"/>
  <c r="W204" i="15"/>
  <c r="Y204" i="15" s="1"/>
  <c r="V204" i="15"/>
  <c r="U204" i="15"/>
  <c r="X204" i="15" s="1"/>
  <c r="R204" i="15"/>
  <c r="P204" i="15"/>
  <c r="M204" i="15" s="1"/>
  <c r="O204" i="15"/>
  <c r="N204" i="15"/>
  <c r="H204" i="15"/>
  <c r="G204" i="15"/>
  <c r="D204" i="15"/>
  <c r="BA204" i="15" s="1"/>
  <c r="C204" i="15"/>
  <c r="AM203" i="15"/>
  <c r="AH203" i="15"/>
  <c r="AK203" i="15" s="1"/>
  <c r="W203" i="15"/>
  <c r="Y203" i="15" s="1"/>
  <c r="V203" i="15"/>
  <c r="U203" i="15"/>
  <c r="X203" i="15" s="1"/>
  <c r="R203" i="15"/>
  <c r="AO203" i="15" s="1"/>
  <c r="P203" i="15"/>
  <c r="M203" i="15" s="1"/>
  <c r="O203" i="15"/>
  <c r="N203" i="15"/>
  <c r="H203" i="15"/>
  <c r="G203" i="15"/>
  <c r="D203" i="15"/>
  <c r="BA203" i="15" s="1"/>
  <c r="C203" i="15"/>
  <c r="AM202" i="15"/>
  <c r="AH202" i="15"/>
  <c r="W202" i="15"/>
  <c r="Y202" i="15" s="1"/>
  <c r="V202" i="15"/>
  <c r="U202" i="15"/>
  <c r="X202" i="15" s="1"/>
  <c r="R202" i="15"/>
  <c r="AO202" i="15" s="1"/>
  <c r="P202" i="15"/>
  <c r="M202" i="15" s="1"/>
  <c r="O202" i="15"/>
  <c r="N202" i="15"/>
  <c r="H202" i="15"/>
  <c r="G202" i="15"/>
  <c r="D202" i="15"/>
  <c r="BA202" i="15" s="1"/>
  <c r="C202" i="15"/>
  <c r="AM201" i="15"/>
  <c r="AH201" i="15"/>
  <c r="W201" i="15"/>
  <c r="Y201" i="15" s="1"/>
  <c r="V201" i="15"/>
  <c r="U201" i="15"/>
  <c r="X201" i="15" s="1"/>
  <c r="R201" i="15"/>
  <c r="P201" i="15"/>
  <c r="AK201" i="15" s="1"/>
  <c r="O201" i="15"/>
  <c r="N201" i="15"/>
  <c r="H201" i="15"/>
  <c r="G201" i="15"/>
  <c r="D201" i="15"/>
  <c r="BA201" i="15" s="1"/>
  <c r="C201" i="15"/>
  <c r="AM200" i="15"/>
  <c r="AH200" i="15"/>
  <c r="W200" i="15"/>
  <c r="Y200" i="15" s="1"/>
  <c r="V200" i="15"/>
  <c r="U200" i="15"/>
  <c r="X200" i="15" s="1"/>
  <c r="R200" i="15"/>
  <c r="AO200" i="15" s="1"/>
  <c r="P200" i="15"/>
  <c r="M200" i="15" s="1"/>
  <c r="O200" i="15"/>
  <c r="N200" i="15"/>
  <c r="H200" i="15"/>
  <c r="G200" i="15"/>
  <c r="D200" i="15"/>
  <c r="BA200" i="15" s="1"/>
  <c r="C200" i="15"/>
  <c r="AM199" i="15"/>
  <c r="AH199" i="15"/>
  <c r="AI199" i="15" s="1"/>
  <c r="W199" i="15"/>
  <c r="Y199" i="15" s="1"/>
  <c r="V199" i="15"/>
  <c r="U199" i="15"/>
  <c r="X199" i="15" s="1"/>
  <c r="R199" i="15"/>
  <c r="AO199" i="15" s="1"/>
  <c r="P199" i="15"/>
  <c r="M199" i="15" s="1"/>
  <c r="O199" i="15"/>
  <c r="N199" i="15"/>
  <c r="H199" i="15"/>
  <c r="G199" i="15"/>
  <c r="D199" i="15"/>
  <c r="BA199" i="15" s="1"/>
  <c r="C199" i="15"/>
  <c r="AM198" i="15"/>
  <c r="AH198" i="15"/>
  <c r="W198" i="15"/>
  <c r="Y198" i="15" s="1"/>
  <c r="V198" i="15"/>
  <c r="U198" i="15"/>
  <c r="X198" i="15" s="1"/>
  <c r="R198" i="15"/>
  <c r="AO198" i="15" s="1"/>
  <c r="P198" i="15"/>
  <c r="M198" i="15" s="1"/>
  <c r="O198" i="15"/>
  <c r="N198" i="15"/>
  <c r="H198" i="15"/>
  <c r="G198" i="15"/>
  <c r="D198" i="15"/>
  <c r="BA198" i="15" s="1"/>
  <c r="C198" i="15"/>
  <c r="AM197" i="15"/>
  <c r="AH197" i="15"/>
  <c r="AI197" i="15" s="1"/>
  <c r="Y197" i="15"/>
  <c r="W197" i="15"/>
  <c r="V197" i="15"/>
  <c r="U197" i="15"/>
  <c r="X197" i="15" s="1"/>
  <c r="R197" i="15"/>
  <c r="AO197" i="15" s="1"/>
  <c r="P197" i="15"/>
  <c r="O197" i="15"/>
  <c r="AU197" i="15" s="1"/>
  <c r="N197" i="15"/>
  <c r="H197" i="15"/>
  <c r="G197" i="15"/>
  <c r="D197" i="15"/>
  <c r="BA197" i="15" s="1"/>
  <c r="C197" i="15"/>
  <c r="AM196" i="15"/>
  <c r="AH196" i="15"/>
  <c r="AI196" i="15" s="1"/>
  <c r="W196" i="15"/>
  <c r="Y196" i="15" s="1"/>
  <c r="V196" i="15"/>
  <c r="U196" i="15"/>
  <c r="X196" i="15" s="1"/>
  <c r="R196" i="15"/>
  <c r="AO196" i="15" s="1"/>
  <c r="P196" i="15"/>
  <c r="AV196" i="15" s="1"/>
  <c r="O196" i="15"/>
  <c r="AU196" i="15" s="1"/>
  <c r="N196" i="15"/>
  <c r="H196" i="15"/>
  <c r="G196" i="15"/>
  <c r="D196" i="15"/>
  <c r="BA196" i="15" s="1"/>
  <c r="C196" i="15"/>
  <c r="AM195" i="15"/>
  <c r="AH195" i="15"/>
  <c r="W195" i="15"/>
  <c r="Y195" i="15" s="1"/>
  <c r="V195" i="15"/>
  <c r="U195" i="15"/>
  <c r="X195" i="15" s="1"/>
  <c r="R195" i="15"/>
  <c r="AO195" i="15" s="1"/>
  <c r="P195" i="15"/>
  <c r="M195" i="15" s="1"/>
  <c r="O195" i="15"/>
  <c r="N195" i="15"/>
  <c r="H195" i="15"/>
  <c r="AK195" i="15" s="1"/>
  <c r="G195" i="15"/>
  <c r="D195" i="15"/>
  <c r="BA195" i="15" s="1"/>
  <c r="C195" i="15"/>
  <c r="AO194" i="15"/>
  <c r="AM194" i="15"/>
  <c r="AK194" i="15"/>
  <c r="AH194" i="15"/>
  <c r="W194" i="15"/>
  <c r="Y194" i="15" s="1"/>
  <c r="V194" i="15"/>
  <c r="U194" i="15"/>
  <c r="X194" i="15" s="1"/>
  <c r="R194" i="15"/>
  <c r="P194" i="15"/>
  <c r="M194" i="15" s="1"/>
  <c r="O194" i="15"/>
  <c r="N194" i="15"/>
  <c r="H194" i="15"/>
  <c r="G194" i="15"/>
  <c r="D194" i="15"/>
  <c r="BA194" i="15" s="1"/>
  <c r="C194" i="15"/>
  <c r="AM193" i="15"/>
  <c r="AH193" i="15"/>
  <c r="AI193" i="15" s="1"/>
  <c r="W193" i="15"/>
  <c r="Y193" i="15" s="1"/>
  <c r="V193" i="15"/>
  <c r="U193" i="15"/>
  <c r="X193" i="15" s="1"/>
  <c r="R193" i="15"/>
  <c r="P193" i="15"/>
  <c r="M193" i="15" s="1"/>
  <c r="O193" i="15"/>
  <c r="N193" i="15"/>
  <c r="H193" i="15"/>
  <c r="AQ193" i="15" s="1"/>
  <c r="G193" i="15"/>
  <c r="D193" i="15"/>
  <c r="BA193" i="15" s="1"/>
  <c r="C193" i="15"/>
  <c r="AM192" i="15"/>
  <c r="AH192" i="15"/>
  <c r="AI192" i="15" s="1"/>
  <c r="W192" i="15"/>
  <c r="Y192" i="15" s="1"/>
  <c r="V192" i="15"/>
  <c r="U192" i="15"/>
  <c r="X192" i="15" s="1"/>
  <c r="R192" i="15"/>
  <c r="P192" i="15"/>
  <c r="AV192" i="15" s="1"/>
  <c r="O192" i="15"/>
  <c r="AU192" i="15" s="1"/>
  <c r="N192" i="15"/>
  <c r="H192" i="15"/>
  <c r="G192" i="15"/>
  <c r="D192" i="15"/>
  <c r="BA192" i="15" s="1"/>
  <c r="C192" i="15"/>
  <c r="AM191" i="15"/>
  <c r="AH191" i="15"/>
  <c r="AI191" i="15" s="1"/>
  <c r="W191" i="15"/>
  <c r="Y191" i="15" s="1"/>
  <c r="V191" i="15"/>
  <c r="U191" i="15"/>
  <c r="X191" i="15" s="1"/>
  <c r="R191" i="15"/>
  <c r="AO191" i="15" s="1"/>
  <c r="P191" i="15"/>
  <c r="M191" i="15" s="1"/>
  <c r="O191" i="15"/>
  <c r="AU191" i="15" s="1"/>
  <c r="N191" i="15"/>
  <c r="H191" i="15"/>
  <c r="G191" i="15"/>
  <c r="D191" i="15"/>
  <c r="BA191" i="15" s="1"/>
  <c r="C191" i="15"/>
  <c r="AM190" i="15"/>
  <c r="AH190" i="15"/>
  <c r="W190" i="15"/>
  <c r="Y190" i="15" s="1"/>
  <c r="V190" i="15"/>
  <c r="U190" i="15"/>
  <c r="X190" i="15" s="1"/>
  <c r="R190" i="15"/>
  <c r="P190" i="15"/>
  <c r="AK190" i="15" s="1"/>
  <c r="O190" i="15"/>
  <c r="N190" i="15"/>
  <c r="H190" i="15"/>
  <c r="G190" i="15"/>
  <c r="D190" i="15"/>
  <c r="BA190" i="15" s="1"/>
  <c r="C190" i="15"/>
  <c r="AM189" i="15"/>
  <c r="AH189" i="15"/>
  <c r="AK189" i="15" s="1"/>
  <c r="W189" i="15"/>
  <c r="Y189" i="15" s="1"/>
  <c r="V189" i="15"/>
  <c r="U189" i="15"/>
  <c r="X189" i="15" s="1"/>
  <c r="R189" i="15"/>
  <c r="AO189" i="15" s="1"/>
  <c r="P189" i="15"/>
  <c r="M189" i="15" s="1"/>
  <c r="O189" i="15"/>
  <c r="N189" i="15"/>
  <c r="H189" i="15"/>
  <c r="G189" i="15"/>
  <c r="D189" i="15"/>
  <c r="BA189" i="15" s="1"/>
  <c r="C189" i="15"/>
  <c r="AM188" i="15"/>
  <c r="AH188" i="15"/>
  <c r="W188" i="15"/>
  <c r="Y188" i="15" s="1"/>
  <c r="V188" i="15"/>
  <c r="U188" i="15"/>
  <c r="X188" i="15" s="1"/>
  <c r="R188" i="15"/>
  <c r="AO188" i="15" s="1"/>
  <c r="P188" i="15"/>
  <c r="M188" i="15" s="1"/>
  <c r="O188" i="15"/>
  <c r="N188" i="15"/>
  <c r="H188" i="15"/>
  <c r="AQ188" i="15" s="1"/>
  <c r="G188" i="15"/>
  <c r="D188" i="15"/>
  <c r="BA188" i="15" s="1"/>
  <c r="C188" i="15"/>
  <c r="AM187" i="15"/>
  <c r="AH187" i="15"/>
  <c r="AI187" i="15" s="1"/>
  <c r="W187" i="15"/>
  <c r="Y187" i="15" s="1"/>
  <c r="V187" i="15"/>
  <c r="U187" i="15"/>
  <c r="X187" i="15" s="1"/>
  <c r="R187" i="15"/>
  <c r="AO187" i="15" s="1"/>
  <c r="P187" i="15"/>
  <c r="M187" i="15" s="1"/>
  <c r="O187" i="15"/>
  <c r="AU187" i="15" s="1"/>
  <c r="N187" i="15"/>
  <c r="H187" i="15"/>
  <c r="G187" i="15"/>
  <c r="D187" i="15"/>
  <c r="BA187" i="15" s="1"/>
  <c r="C187" i="15"/>
  <c r="AM186" i="15"/>
  <c r="AH186" i="15"/>
  <c r="W186" i="15"/>
  <c r="Y186" i="15" s="1"/>
  <c r="V186" i="15"/>
  <c r="U186" i="15"/>
  <c r="X186" i="15" s="1"/>
  <c r="R186" i="15"/>
  <c r="P186" i="15"/>
  <c r="M186" i="15" s="1"/>
  <c r="O186" i="15"/>
  <c r="N186" i="15"/>
  <c r="H186" i="15"/>
  <c r="G186" i="15"/>
  <c r="D186" i="15"/>
  <c r="BA186" i="15" s="1"/>
  <c r="C186" i="15"/>
  <c r="AM185" i="15"/>
  <c r="AH185" i="15"/>
  <c r="AI185" i="15" s="1"/>
  <c r="W185" i="15"/>
  <c r="Y185" i="15" s="1"/>
  <c r="V185" i="15"/>
  <c r="U185" i="15"/>
  <c r="X185" i="15" s="1"/>
  <c r="R185" i="15"/>
  <c r="AO185" i="15" s="1"/>
  <c r="P185" i="15"/>
  <c r="M185" i="15" s="1"/>
  <c r="O185" i="15"/>
  <c r="N185" i="15"/>
  <c r="H185" i="15"/>
  <c r="G185" i="15"/>
  <c r="D185" i="15"/>
  <c r="BA185" i="15" s="1"/>
  <c r="C185" i="15"/>
  <c r="AM184" i="15"/>
  <c r="AH184" i="15"/>
  <c r="W184" i="15"/>
  <c r="Y184" i="15" s="1"/>
  <c r="V184" i="15"/>
  <c r="U184" i="15"/>
  <c r="X184" i="15" s="1"/>
  <c r="R184" i="15"/>
  <c r="P184" i="15"/>
  <c r="M184" i="15" s="1"/>
  <c r="O184" i="15"/>
  <c r="N184" i="15"/>
  <c r="H184" i="15"/>
  <c r="G184" i="15"/>
  <c r="D184" i="15"/>
  <c r="BA184" i="15" s="1"/>
  <c r="C184" i="15"/>
  <c r="AM183" i="15"/>
  <c r="AH183" i="15"/>
  <c r="W183" i="15"/>
  <c r="Y183" i="15" s="1"/>
  <c r="V183" i="15"/>
  <c r="U183" i="15"/>
  <c r="X183" i="15" s="1"/>
  <c r="R183" i="15"/>
  <c r="AO183" i="15" s="1"/>
  <c r="P183" i="15"/>
  <c r="O183" i="15"/>
  <c r="N183" i="15"/>
  <c r="H183" i="15"/>
  <c r="G183" i="15"/>
  <c r="D183" i="15"/>
  <c r="BA183" i="15" s="1"/>
  <c r="C183" i="15"/>
  <c r="AM182" i="15"/>
  <c r="AH182" i="15"/>
  <c r="W182" i="15"/>
  <c r="Y182" i="15" s="1"/>
  <c r="V182" i="15"/>
  <c r="U182" i="15"/>
  <c r="X182" i="15" s="1"/>
  <c r="R182" i="15"/>
  <c r="AO182" i="15" s="1"/>
  <c r="P182" i="15"/>
  <c r="O182" i="15"/>
  <c r="N182" i="15"/>
  <c r="H182" i="15"/>
  <c r="G182" i="15"/>
  <c r="D182" i="15"/>
  <c r="BA182" i="15" s="1"/>
  <c r="C182" i="15"/>
  <c r="AM181" i="15"/>
  <c r="AH181" i="15"/>
  <c r="W181" i="15"/>
  <c r="Y181" i="15" s="1"/>
  <c r="V181" i="15"/>
  <c r="U181" i="15"/>
  <c r="X181" i="15" s="1"/>
  <c r="R181" i="15"/>
  <c r="AO181" i="15" s="1"/>
  <c r="P181" i="15"/>
  <c r="M181" i="15" s="1"/>
  <c r="O181" i="15"/>
  <c r="N181" i="15"/>
  <c r="H181" i="15"/>
  <c r="G181" i="15"/>
  <c r="D181" i="15"/>
  <c r="BA181" i="15" s="1"/>
  <c r="C181" i="15"/>
  <c r="AM180" i="15"/>
  <c r="AH180" i="15"/>
  <c r="AI180" i="15" s="1"/>
  <c r="W180" i="15"/>
  <c r="Y180" i="15" s="1"/>
  <c r="V180" i="15"/>
  <c r="U180" i="15"/>
  <c r="X180" i="15" s="1"/>
  <c r="R180" i="15"/>
  <c r="AO180" i="15" s="1"/>
  <c r="P180" i="15"/>
  <c r="AV180" i="15" s="1"/>
  <c r="O180" i="15"/>
  <c r="AU180" i="15" s="1"/>
  <c r="N180" i="15"/>
  <c r="H180" i="15"/>
  <c r="G180" i="15"/>
  <c r="D180" i="15"/>
  <c r="BA180" i="15" s="1"/>
  <c r="C180" i="15"/>
  <c r="AM179" i="15"/>
  <c r="AH179" i="15"/>
  <c r="W179" i="15"/>
  <c r="Y179" i="15" s="1"/>
  <c r="V179" i="15"/>
  <c r="U179" i="15"/>
  <c r="X179" i="15" s="1"/>
  <c r="R179" i="15"/>
  <c r="AO179" i="15" s="1"/>
  <c r="P179" i="15"/>
  <c r="M179" i="15" s="1"/>
  <c r="O179" i="15"/>
  <c r="N179" i="15"/>
  <c r="H179" i="15"/>
  <c r="G179" i="15"/>
  <c r="D179" i="15"/>
  <c r="BA179" i="15" s="1"/>
  <c r="C179" i="15"/>
  <c r="AM178" i="15"/>
  <c r="AH178" i="15"/>
  <c r="W178" i="15"/>
  <c r="Y178" i="15" s="1"/>
  <c r="V178" i="15"/>
  <c r="U178" i="15"/>
  <c r="X178" i="15" s="1"/>
  <c r="R178" i="15"/>
  <c r="P178" i="15"/>
  <c r="M178" i="15" s="1"/>
  <c r="O178" i="15"/>
  <c r="N178" i="15"/>
  <c r="H178" i="15"/>
  <c r="G178" i="15"/>
  <c r="D178" i="15"/>
  <c r="BA178" i="15" s="1"/>
  <c r="C178" i="15"/>
  <c r="AM177" i="15"/>
  <c r="AH177" i="15"/>
  <c r="W177" i="15"/>
  <c r="Y177" i="15" s="1"/>
  <c r="V177" i="15"/>
  <c r="U177" i="15"/>
  <c r="X177" i="15" s="1"/>
  <c r="R177" i="15"/>
  <c r="P177" i="15"/>
  <c r="M177" i="15" s="1"/>
  <c r="O177" i="15"/>
  <c r="N177" i="15"/>
  <c r="H177" i="15"/>
  <c r="G177" i="15"/>
  <c r="D177" i="15"/>
  <c r="BA177" i="15" s="1"/>
  <c r="C177" i="15"/>
  <c r="AM176" i="15"/>
  <c r="AK176" i="15"/>
  <c r="AH176" i="15"/>
  <c r="W176" i="15"/>
  <c r="Y176" i="15" s="1"/>
  <c r="V176" i="15"/>
  <c r="U176" i="15"/>
  <c r="X176" i="15" s="1"/>
  <c r="R176" i="15"/>
  <c r="AO176" i="15" s="1"/>
  <c r="P176" i="15"/>
  <c r="M176" i="15" s="1"/>
  <c r="O176" i="15"/>
  <c r="N176" i="15"/>
  <c r="H176" i="15"/>
  <c r="G176" i="15"/>
  <c r="D176" i="15"/>
  <c r="BA176" i="15" s="1"/>
  <c r="C176" i="15"/>
  <c r="AM175" i="15"/>
  <c r="AH175" i="15"/>
  <c r="AI175" i="15" s="1"/>
  <c r="W175" i="15"/>
  <c r="Y175" i="15" s="1"/>
  <c r="V175" i="15"/>
  <c r="U175" i="15"/>
  <c r="X175" i="15" s="1"/>
  <c r="R175" i="15"/>
  <c r="AO175" i="15" s="1"/>
  <c r="P175" i="15"/>
  <c r="M175" i="15" s="1"/>
  <c r="O175" i="15"/>
  <c r="AU175" i="15" s="1"/>
  <c r="N175" i="15"/>
  <c r="H175" i="15"/>
  <c r="G175" i="15"/>
  <c r="D175" i="15"/>
  <c r="BA175" i="15" s="1"/>
  <c r="C175" i="15"/>
  <c r="AM174" i="15"/>
  <c r="AH174" i="15"/>
  <c r="W174" i="15"/>
  <c r="Y174" i="15" s="1"/>
  <c r="V174" i="15"/>
  <c r="U174" i="15"/>
  <c r="X174" i="15" s="1"/>
  <c r="R174" i="15"/>
  <c r="P174" i="15"/>
  <c r="AK174" i="15" s="1"/>
  <c r="O174" i="15"/>
  <c r="N174" i="15"/>
  <c r="H174" i="15"/>
  <c r="G174" i="15"/>
  <c r="D174" i="15"/>
  <c r="BA174" i="15" s="1"/>
  <c r="C174" i="15"/>
  <c r="AM173" i="15"/>
  <c r="AH173" i="15"/>
  <c r="AK173" i="15" s="1"/>
  <c r="Y173" i="15"/>
  <c r="W173" i="15"/>
  <c r="V173" i="15"/>
  <c r="U173" i="15"/>
  <c r="X173" i="15" s="1"/>
  <c r="R173" i="15"/>
  <c r="AO173" i="15" s="1"/>
  <c r="P173" i="15"/>
  <c r="M173" i="15" s="1"/>
  <c r="O173" i="15"/>
  <c r="N173" i="15"/>
  <c r="H173" i="15"/>
  <c r="G173" i="15"/>
  <c r="D173" i="15"/>
  <c r="BA173" i="15" s="1"/>
  <c r="C173" i="15"/>
  <c r="AM172" i="15"/>
  <c r="AH172" i="15"/>
  <c r="AI172" i="15" s="1"/>
  <c r="W172" i="15"/>
  <c r="Y172" i="15" s="1"/>
  <c r="V172" i="15"/>
  <c r="U172" i="15"/>
  <c r="X172" i="15" s="1"/>
  <c r="R172" i="15"/>
  <c r="AO172" i="15" s="1"/>
  <c r="P172" i="15"/>
  <c r="O172" i="15"/>
  <c r="AU172" i="15" s="1"/>
  <c r="N172" i="15"/>
  <c r="H172" i="15"/>
  <c r="G172" i="15"/>
  <c r="D172" i="15"/>
  <c r="BA172" i="15" s="1"/>
  <c r="C172" i="15"/>
  <c r="AM171" i="15"/>
  <c r="AH171" i="15"/>
  <c r="AI171" i="15" s="1"/>
  <c r="W171" i="15"/>
  <c r="Y171" i="15" s="1"/>
  <c r="V171" i="15"/>
  <c r="U171" i="15"/>
  <c r="X171" i="15" s="1"/>
  <c r="R171" i="15"/>
  <c r="P171" i="15"/>
  <c r="M171" i="15" s="1"/>
  <c r="O171" i="15"/>
  <c r="AU171" i="15" s="1"/>
  <c r="N171" i="15"/>
  <c r="H171" i="15"/>
  <c r="G171" i="15"/>
  <c r="D171" i="15"/>
  <c r="BA171" i="15" s="1"/>
  <c r="C171" i="15"/>
  <c r="AM170" i="15"/>
  <c r="AH170" i="15"/>
  <c r="AI170" i="15" s="1"/>
  <c r="W170" i="15"/>
  <c r="Y170" i="15" s="1"/>
  <c r="V170" i="15"/>
  <c r="U170" i="15"/>
  <c r="X170" i="15" s="1"/>
  <c r="R170" i="15"/>
  <c r="AO170" i="15" s="1"/>
  <c r="P170" i="15"/>
  <c r="M170" i="15" s="1"/>
  <c r="O170" i="15"/>
  <c r="N170" i="15"/>
  <c r="H170" i="15"/>
  <c r="G170" i="15"/>
  <c r="D170" i="15"/>
  <c r="BA170" i="15" s="1"/>
  <c r="C170" i="15"/>
  <c r="AM169" i="15"/>
  <c r="AH169" i="15"/>
  <c r="W169" i="15"/>
  <c r="Y169" i="15" s="1"/>
  <c r="V169" i="15"/>
  <c r="U169" i="15"/>
  <c r="X169" i="15" s="1"/>
  <c r="R169" i="15"/>
  <c r="AO169" i="15" s="1"/>
  <c r="P169" i="15"/>
  <c r="M169" i="15" s="1"/>
  <c r="O169" i="15"/>
  <c r="N169" i="15"/>
  <c r="H169" i="15"/>
  <c r="Q169" i="15" s="1"/>
  <c r="AP169" i="15" s="1"/>
  <c r="G169" i="15"/>
  <c r="D169" i="15"/>
  <c r="BA169" i="15" s="1"/>
  <c r="C169" i="15"/>
  <c r="AM168" i="15"/>
  <c r="AH168" i="15"/>
  <c r="W168" i="15"/>
  <c r="Y168" i="15" s="1"/>
  <c r="V168" i="15"/>
  <c r="U168" i="15"/>
  <c r="X168" i="15" s="1"/>
  <c r="R168" i="15"/>
  <c r="AO168" i="15" s="1"/>
  <c r="P168" i="15"/>
  <c r="O168" i="15"/>
  <c r="N168" i="15"/>
  <c r="H168" i="15"/>
  <c r="G168" i="15"/>
  <c r="D168" i="15"/>
  <c r="BA168" i="15" s="1"/>
  <c r="C168" i="15"/>
  <c r="AM167" i="15"/>
  <c r="AH167" i="15"/>
  <c r="AI167" i="15" s="1"/>
  <c r="W167" i="15"/>
  <c r="Y167" i="15" s="1"/>
  <c r="V167" i="15"/>
  <c r="U167" i="15"/>
  <c r="X167" i="15" s="1"/>
  <c r="R167" i="15"/>
  <c r="AO167" i="15" s="1"/>
  <c r="P167" i="15"/>
  <c r="AV167" i="15" s="1"/>
  <c r="O167" i="15"/>
  <c r="AU167" i="15" s="1"/>
  <c r="N167" i="15"/>
  <c r="H167" i="15"/>
  <c r="G167" i="15"/>
  <c r="D167" i="15"/>
  <c r="BA167" i="15" s="1"/>
  <c r="C167" i="15"/>
  <c r="AM166" i="15"/>
  <c r="AH166" i="15"/>
  <c r="W166" i="15"/>
  <c r="Y166" i="15" s="1"/>
  <c r="V166" i="15"/>
  <c r="U166" i="15"/>
  <c r="X166" i="15" s="1"/>
  <c r="R166" i="15"/>
  <c r="AO166" i="15" s="1"/>
  <c r="P166" i="15"/>
  <c r="M166" i="15" s="1"/>
  <c r="O166" i="15"/>
  <c r="N166" i="15"/>
  <c r="H166" i="15"/>
  <c r="AK166" i="15" s="1"/>
  <c r="G166" i="15"/>
  <c r="D166" i="15"/>
  <c r="BA166" i="15" s="1"/>
  <c r="C166" i="15"/>
  <c r="AM165" i="15"/>
  <c r="AK165" i="15"/>
  <c r="AH165" i="15"/>
  <c r="W165" i="15"/>
  <c r="Y165" i="15" s="1"/>
  <c r="V165" i="15"/>
  <c r="U165" i="15"/>
  <c r="X165" i="15" s="1"/>
  <c r="R165" i="15"/>
  <c r="P165" i="15"/>
  <c r="M165" i="15" s="1"/>
  <c r="O165" i="15"/>
  <c r="N165" i="15"/>
  <c r="H165" i="15"/>
  <c r="G165" i="15"/>
  <c r="D165" i="15"/>
  <c r="BA165" i="15" s="1"/>
  <c r="C165" i="15"/>
  <c r="AM164" i="15"/>
  <c r="AH164" i="15"/>
  <c r="W164" i="15"/>
  <c r="Y164" i="15" s="1"/>
  <c r="V164" i="15"/>
  <c r="U164" i="15"/>
  <c r="X164" i="15" s="1"/>
  <c r="R164" i="15"/>
  <c r="AO164" i="15" s="1"/>
  <c r="P164" i="15"/>
  <c r="M164" i="15" s="1"/>
  <c r="O164" i="15"/>
  <c r="N164" i="15"/>
  <c r="H164" i="15"/>
  <c r="G164" i="15"/>
  <c r="D164" i="15"/>
  <c r="BA164" i="15" s="1"/>
  <c r="C164" i="15"/>
  <c r="AM163" i="15"/>
  <c r="AH163" i="15"/>
  <c r="AI163" i="15" s="1"/>
  <c r="W163" i="15"/>
  <c r="Y163" i="15" s="1"/>
  <c r="V163" i="15"/>
  <c r="U163" i="15"/>
  <c r="X163" i="15" s="1"/>
  <c r="R163" i="15"/>
  <c r="P163" i="15"/>
  <c r="M163" i="15" s="1"/>
  <c r="O163" i="15"/>
  <c r="AU163" i="15" s="1"/>
  <c r="N163" i="15"/>
  <c r="H163" i="15"/>
  <c r="G163" i="15"/>
  <c r="D163" i="15"/>
  <c r="BA163" i="15" s="1"/>
  <c r="C163" i="15"/>
  <c r="AM162" i="15"/>
  <c r="AH162" i="15"/>
  <c r="AI162" i="15" s="1"/>
  <c r="W162" i="15"/>
  <c r="Y162" i="15" s="1"/>
  <c r="V162" i="15"/>
  <c r="U162" i="15"/>
  <c r="X162" i="15" s="1"/>
  <c r="R162" i="15"/>
  <c r="AO162" i="15" s="1"/>
  <c r="P162" i="15"/>
  <c r="O162" i="15"/>
  <c r="N162" i="15"/>
  <c r="H162" i="15"/>
  <c r="G162" i="15"/>
  <c r="D162" i="15"/>
  <c r="BA162" i="15" s="1"/>
  <c r="C162" i="15"/>
  <c r="AM161" i="15"/>
  <c r="AH161" i="15"/>
  <c r="W161" i="15"/>
  <c r="Y161" i="15" s="1"/>
  <c r="V161" i="15"/>
  <c r="U161" i="15"/>
  <c r="X161" i="15" s="1"/>
  <c r="R161" i="15"/>
  <c r="AO161" i="15" s="1"/>
  <c r="P161" i="15"/>
  <c r="M161" i="15" s="1"/>
  <c r="O161" i="15"/>
  <c r="N161" i="15"/>
  <c r="H161" i="15"/>
  <c r="G161" i="15"/>
  <c r="D161" i="15"/>
  <c r="BA161" i="15" s="1"/>
  <c r="C161" i="15"/>
  <c r="BA160" i="15"/>
  <c r="AO160" i="15"/>
  <c r="AM160" i="15"/>
  <c r="AH160" i="15"/>
  <c r="AI160" i="15" s="1"/>
  <c r="W160" i="15"/>
  <c r="Y160" i="15" s="1"/>
  <c r="V160" i="15"/>
  <c r="U160" i="15"/>
  <c r="X160" i="15" s="1"/>
  <c r="R160" i="15"/>
  <c r="P160" i="15"/>
  <c r="O160" i="15"/>
  <c r="AU160" i="15" s="1"/>
  <c r="N160" i="15"/>
  <c r="H160" i="15"/>
  <c r="AQ160" i="15" s="1"/>
  <c r="G160" i="15"/>
  <c r="D160" i="15"/>
  <c r="C160" i="15"/>
  <c r="AM159" i="15"/>
  <c r="AH159" i="15"/>
  <c r="AI159" i="15" s="1"/>
  <c r="W159" i="15"/>
  <c r="Y159" i="15" s="1"/>
  <c r="V159" i="15"/>
  <c r="U159" i="15"/>
  <c r="X159" i="15" s="1"/>
  <c r="R159" i="15"/>
  <c r="P159" i="15"/>
  <c r="O159" i="15"/>
  <c r="AU159" i="15" s="1"/>
  <c r="N159" i="15"/>
  <c r="H159" i="15"/>
  <c r="G159" i="15"/>
  <c r="D159" i="15"/>
  <c r="BA159" i="15" s="1"/>
  <c r="C159" i="15"/>
  <c r="AO158" i="15"/>
  <c r="AM158" i="15"/>
  <c r="AH158" i="15"/>
  <c r="W158" i="15"/>
  <c r="Y158" i="15" s="1"/>
  <c r="V158" i="15"/>
  <c r="U158" i="15"/>
  <c r="X158" i="15" s="1"/>
  <c r="R158" i="15"/>
  <c r="P158" i="15"/>
  <c r="M158" i="15" s="1"/>
  <c r="O158" i="15"/>
  <c r="N158" i="15"/>
  <c r="H158" i="15"/>
  <c r="G158" i="15"/>
  <c r="D158" i="15"/>
  <c r="BA158" i="15" s="1"/>
  <c r="C158" i="15"/>
  <c r="AM157" i="15"/>
  <c r="AH157" i="15"/>
  <c r="W157" i="15"/>
  <c r="Y157" i="15" s="1"/>
  <c r="V157" i="15"/>
  <c r="U157" i="15"/>
  <c r="X157" i="15" s="1"/>
  <c r="R157" i="15"/>
  <c r="P157" i="15"/>
  <c r="M157" i="15" s="1"/>
  <c r="O157" i="15"/>
  <c r="N157" i="15"/>
  <c r="H157" i="15"/>
  <c r="Q157" i="15" s="1"/>
  <c r="AP157" i="15" s="1"/>
  <c r="G157" i="15"/>
  <c r="D157" i="15"/>
  <c r="BA157" i="15" s="1"/>
  <c r="C157" i="15"/>
  <c r="AM156" i="15"/>
  <c r="AH156" i="15"/>
  <c r="W156" i="15"/>
  <c r="Y156" i="15" s="1"/>
  <c r="V156" i="15"/>
  <c r="U156" i="15"/>
  <c r="X156" i="15" s="1"/>
  <c r="R156" i="15"/>
  <c r="AO156" i="15" s="1"/>
  <c r="P156" i="15"/>
  <c r="M156" i="15" s="1"/>
  <c r="O156" i="15"/>
  <c r="AK156" i="15" s="1"/>
  <c r="N156" i="15"/>
  <c r="H156" i="15"/>
  <c r="G156" i="15"/>
  <c r="D156" i="15"/>
  <c r="BA156" i="15" s="1"/>
  <c r="C156" i="15"/>
  <c r="AM155" i="15"/>
  <c r="AH155" i="15"/>
  <c r="W155" i="15"/>
  <c r="Y155" i="15" s="1"/>
  <c r="V155" i="15"/>
  <c r="U155" i="15"/>
  <c r="X155" i="15" s="1"/>
  <c r="R155" i="15"/>
  <c r="AO155" i="15" s="1"/>
  <c r="P155" i="15"/>
  <c r="M155" i="15" s="1"/>
  <c r="O155" i="15"/>
  <c r="N155" i="15"/>
  <c r="H155" i="15"/>
  <c r="G155" i="15"/>
  <c r="D155" i="15"/>
  <c r="BA155" i="15" s="1"/>
  <c r="C155" i="15"/>
  <c r="AM154" i="15"/>
  <c r="AH154" i="15"/>
  <c r="W154" i="15"/>
  <c r="Y154" i="15" s="1"/>
  <c r="V154" i="15"/>
  <c r="U154" i="15"/>
  <c r="X154" i="15" s="1"/>
  <c r="R154" i="15"/>
  <c r="P154" i="15"/>
  <c r="M154" i="15" s="1"/>
  <c r="O154" i="15"/>
  <c r="N154" i="15"/>
  <c r="H154" i="15"/>
  <c r="G154" i="15"/>
  <c r="D154" i="15"/>
  <c r="BA154" i="15" s="1"/>
  <c r="C154" i="15"/>
  <c r="AM153" i="15"/>
  <c r="AH153" i="15"/>
  <c r="W153" i="15"/>
  <c r="Y153" i="15" s="1"/>
  <c r="V153" i="15"/>
  <c r="U153" i="15"/>
  <c r="X153" i="15" s="1"/>
  <c r="R153" i="15"/>
  <c r="P153" i="15"/>
  <c r="AK153" i="15" s="1"/>
  <c r="O153" i="15"/>
  <c r="N153" i="15"/>
  <c r="H153" i="15"/>
  <c r="G153" i="15"/>
  <c r="D153" i="15"/>
  <c r="BA153" i="15" s="1"/>
  <c r="C153" i="15"/>
  <c r="AM152" i="15"/>
  <c r="AH152" i="15"/>
  <c r="W152" i="15"/>
  <c r="Y152" i="15" s="1"/>
  <c r="V152" i="15"/>
  <c r="U152" i="15"/>
  <c r="X152" i="15" s="1"/>
  <c r="R152" i="15"/>
  <c r="AO152" i="15" s="1"/>
  <c r="P152" i="15"/>
  <c r="O152" i="15"/>
  <c r="N152" i="15"/>
  <c r="H152" i="15"/>
  <c r="G152" i="15"/>
  <c r="D152" i="15"/>
  <c r="BA152" i="15" s="1"/>
  <c r="C152" i="15"/>
  <c r="BA151" i="15"/>
  <c r="AM151" i="15"/>
  <c r="AH151" i="15"/>
  <c r="W151" i="15"/>
  <c r="Y151" i="15" s="1"/>
  <c r="V151" i="15"/>
  <c r="U151" i="15"/>
  <c r="X151" i="15" s="1"/>
  <c r="R151" i="15"/>
  <c r="AO151" i="15" s="1"/>
  <c r="P151" i="15"/>
  <c r="M151" i="15" s="1"/>
  <c r="O151" i="15"/>
  <c r="N151" i="15"/>
  <c r="H151" i="15"/>
  <c r="G151" i="15"/>
  <c r="D151" i="15"/>
  <c r="C151" i="15"/>
  <c r="AM150" i="15"/>
  <c r="AH150" i="15"/>
  <c r="W150" i="15"/>
  <c r="Y150" i="15" s="1"/>
  <c r="V150" i="15"/>
  <c r="U150" i="15"/>
  <c r="X150" i="15" s="1"/>
  <c r="R150" i="15"/>
  <c r="AO150" i="15" s="1"/>
  <c r="P150" i="15"/>
  <c r="M150" i="15" s="1"/>
  <c r="O150" i="15"/>
  <c r="N150" i="15"/>
  <c r="H150" i="15"/>
  <c r="AK150" i="15" s="1"/>
  <c r="G150" i="15"/>
  <c r="D150" i="15"/>
  <c r="BA150" i="15" s="1"/>
  <c r="C150" i="15"/>
  <c r="AM149" i="15"/>
  <c r="AK149" i="15"/>
  <c r="AH149" i="15"/>
  <c r="W149" i="15"/>
  <c r="Y149" i="15" s="1"/>
  <c r="V149" i="15"/>
  <c r="U149" i="15"/>
  <c r="X149" i="15" s="1"/>
  <c r="R149" i="15"/>
  <c r="AO149" i="15" s="1"/>
  <c r="P149" i="15"/>
  <c r="M149" i="15" s="1"/>
  <c r="O149" i="15"/>
  <c r="N149" i="15"/>
  <c r="H149" i="15"/>
  <c r="G149" i="15"/>
  <c r="D149" i="15"/>
  <c r="BA149" i="15" s="1"/>
  <c r="C149" i="15"/>
  <c r="AM148" i="15"/>
  <c r="AH148" i="15"/>
  <c r="W148" i="15"/>
  <c r="Y148" i="15" s="1"/>
  <c r="V148" i="15"/>
  <c r="U148" i="15"/>
  <c r="X148" i="15" s="1"/>
  <c r="R148" i="15"/>
  <c r="AO148" i="15" s="1"/>
  <c r="P148" i="15"/>
  <c r="O148" i="15"/>
  <c r="N148" i="15"/>
  <c r="H148" i="15"/>
  <c r="G148" i="15"/>
  <c r="D148" i="15"/>
  <c r="BA148" i="15" s="1"/>
  <c r="C148" i="15"/>
  <c r="AM147" i="15"/>
  <c r="AH147" i="15"/>
  <c r="W147" i="15"/>
  <c r="Y147" i="15" s="1"/>
  <c r="V147" i="15"/>
  <c r="U147" i="15"/>
  <c r="X147" i="15" s="1"/>
  <c r="R147" i="15"/>
  <c r="P147" i="15"/>
  <c r="M147" i="15" s="1"/>
  <c r="O147" i="15"/>
  <c r="N147" i="15"/>
  <c r="H147" i="15"/>
  <c r="G147" i="15"/>
  <c r="D147" i="15"/>
  <c r="BA147" i="15" s="1"/>
  <c r="C147" i="15"/>
  <c r="AM146" i="15"/>
  <c r="AK146" i="15"/>
  <c r="AH146" i="15"/>
  <c r="W146" i="15"/>
  <c r="Y146" i="15" s="1"/>
  <c r="V146" i="15"/>
  <c r="U146" i="15"/>
  <c r="X146" i="15" s="1"/>
  <c r="R146" i="15"/>
  <c r="P146" i="15"/>
  <c r="M146" i="15" s="1"/>
  <c r="O146" i="15"/>
  <c r="N146" i="15"/>
  <c r="H146" i="15"/>
  <c r="G146" i="15"/>
  <c r="D146" i="15"/>
  <c r="BA146" i="15" s="1"/>
  <c r="C146" i="15"/>
  <c r="AM145" i="15"/>
  <c r="AH145" i="15"/>
  <c r="W145" i="15"/>
  <c r="Y145" i="15" s="1"/>
  <c r="V145" i="15"/>
  <c r="U145" i="15"/>
  <c r="X145" i="15" s="1"/>
  <c r="R145" i="15"/>
  <c r="AO145" i="15" s="1"/>
  <c r="P145" i="15"/>
  <c r="M145" i="15" s="1"/>
  <c r="O145" i="15"/>
  <c r="N145" i="15"/>
  <c r="H145" i="15"/>
  <c r="G145" i="15"/>
  <c r="D145" i="15"/>
  <c r="BA145" i="15" s="1"/>
  <c r="C145" i="15"/>
  <c r="AM144" i="15"/>
  <c r="AH144" i="15"/>
  <c r="W144" i="15"/>
  <c r="Y144" i="15" s="1"/>
  <c r="V144" i="15"/>
  <c r="U144" i="15"/>
  <c r="X144" i="15" s="1"/>
  <c r="R144" i="15"/>
  <c r="AO144" i="15" s="1"/>
  <c r="P144" i="15"/>
  <c r="O144" i="15"/>
  <c r="N144" i="15"/>
  <c r="H144" i="15"/>
  <c r="G144" i="15"/>
  <c r="D144" i="15"/>
  <c r="BA144" i="15" s="1"/>
  <c r="C144" i="15"/>
  <c r="AM143" i="15"/>
  <c r="AH143" i="15"/>
  <c r="W143" i="15"/>
  <c r="Y143" i="15" s="1"/>
  <c r="V143" i="15"/>
  <c r="U143" i="15"/>
  <c r="X143" i="15" s="1"/>
  <c r="R143" i="15"/>
  <c r="AO143" i="15" s="1"/>
  <c r="P143" i="15"/>
  <c r="M143" i="15" s="1"/>
  <c r="O143" i="15"/>
  <c r="N143" i="15"/>
  <c r="H143" i="15"/>
  <c r="G143" i="15"/>
  <c r="D143" i="15"/>
  <c r="BA143" i="15" s="1"/>
  <c r="C143" i="15"/>
  <c r="AM142" i="15"/>
  <c r="AH142" i="15"/>
  <c r="W142" i="15"/>
  <c r="Y142" i="15" s="1"/>
  <c r="V142" i="15"/>
  <c r="U142" i="15"/>
  <c r="X142" i="15" s="1"/>
  <c r="R142" i="15"/>
  <c r="P142" i="15"/>
  <c r="AK142" i="15" s="1"/>
  <c r="O142" i="15"/>
  <c r="N142" i="15"/>
  <c r="H142" i="15"/>
  <c r="G142" i="15"/>
  <c r="D142" i="15"/>
  <c r="BA142" i="15" s="1"/>
  <c r="C142" i="15"/>
  <c r="AM141" i="15"/>
  <c r="AH141" i="15"/>
  <c r="AK141" i="15" s="1"/>
  <c r="W141" i="15"/>
  <c r="Y141" i="15" s="1"/>
  <c r="V141" i="15"/>
  <c r="U141" i="15"/>
  <c r="X141" i="15" s="1"/>
  <c r="R141" i="15"/>
  <c r="AO141" i="15" s="1"/>
  <c r="P141" i="15"/>
  <c r="M141" i="15" s="1"/>
  <c r="O141" i="15"/>
  <c r="N141" i="15"/>
  <c r="H141" i="15"/>
  <c r="Q141" i="15" s="1"/>
  <c r="AP141" i="15" s="1"/>
  <c r="G141" i="15"/>
  <c r="D141" i="15"/>
  <c r="BA141" i="15" s="1"/>
  <c r="C141" i="15"/>
  <c r="AM140" i="15"/>
  <c r="AH140" i="15"/>
  <c r="W140" i="15"/>
  <c r="Y140" i="15" s="1"/>
  <c r="V140" i="15"/>
  <c r="U140" i="15"/>
  <c r="X140" i="15" s="1"/>
  <c r="R140" i="15"/>
  <c r="AO140" i="15" s="1"/>
  <c r="P140" i="15"/>
  <c r="O140" i="15"/>
  <c r="N140" i="15"/>
  <c r="H140" i="15"/>
  <c r="G140" i="15"/>
  <c r="D140" i="15"/>
  <c r="BA140" i="15" s="1"/>
  <c r="C140" i="15"/>
  <c r="AM139" i="15"/>
  <c r="AH139" i="15"/>
  <c r="AI139" i="15" s="1"/>
  <c r="W139" i="15"/>
  <c r="Y139" i="15" s="1"/>
  <c r="V139" i="15"/>
  <c r="U139" i="15"/>
  <c r="X139" i="15" s="1"/>
  <c r="R139" i="15"/>
  <c r="P139" i="15"/>
  <c r="O139" i="15"/>
  <c r="AU139" i="15" s="1"/>
  <c r="N139" i="15"/>
  <c r="H139" i="15"/>
  <c r="G139" i="15"/>
  <c r="D139" i="15"/>
  <c r="BA139" i="15" s="1"/>
  <c r="C139" i="15"/>
  <c r="AM138" i="15"/>
  <c r="AH138" i="15"/>
  <c r="W138" i="15"/>
  <c r="Y138" i="15" s="1"/>
  <c r="V138" i="15"/>
  <c r="U138" i="15"/>
  <c r="X138" i="15" s="1"/>
  <c r="R138" i="15"/>
  <c r="P138" i="15"/>
  <c r="M138" i="15" s="1"/>
  <c r="O138" i="15"/>
  <c r="N138" i="15"/>
  <c r="H138" i="15"/>
  <c r="Q138" i="15" s="1"/>
  <c r="G138" i="15"/>
  <c r="D138" i="15"/>
  <c r="BA138" i="15" s="1"/>
  <c r="C138" i="15"/>
  <c r="AM137" i="15"/>
  <c r="AH137" i="15"/>
  <c r="AI137" i="15" s="1"/>
  <c r="W137" i="15"/>
  <c r="Y137" i="15" s="1"/>
  <c r="V137" i="15"/>
  <c r="U137" i="15"/>
  <c r="X137" i="15" s="1"/>
  <c r="R137" i="15"/>
  <c r="AO137" i="15" s="1"/>
  <c r="P137" i="15"/>
  <c r="M137" i="15" s="1"/>
  <c r="O137" i="15"/>
  <c r="N137" i="15"/>
  <c r="H137" i="15"/>
  <c r="G137" i="15"/>
  <c r="D137" i="15"/>
  <c r="BA137" i="15" s="1"/>
  <c r="C137" i="15"/>
  <c r="AM136" i="15"/>
  <c r="AH136" i="15"/>
  <c r="W136" i="15"/>
  <c r="Y136" i="15" s="1"/>
  <c r="V136" i="15"/>
  <c r="U136" i="15"/>
  <c r="X136" i="15" s="1"/>
  <c r="R136" i="15"/>
  <c r="AO136" i="15" s="1"/>
  <c r="P136" i="15"/>
  <c r="M136" i="15" s="1"/>
  <c r="O136" i="15"/>
  <c r="N136" i="15"/>
  <c r="H136" i="15"/>
  <c r="G136" i="15"/>
  <c r="D136" i="15"/>
  <c r="BA136" i="15" s="1"/>
  <c r="C136" i="15"/>
  <c r="AM135" i="15"/>
  <c r="AH135" i="15"/>
  <c r="W135" i="15"/>
  <c r="Y135" i="15" s="1"/>
  <c r="V135" i="15"/>
  <c r="U135" i="15"/>
  <c r="X135" i="15" s="1"/>
  <c r="R135" i="15"/>
  <c r="P135" i="15"/>
  <c r="O135" i="15"/>
  <c r="N135" i="15"/>
  <c r="H135" i="15"/>
  <c r="G135" i="15"/>
  <c r="D135" i="15"/>
  <c r="BA135" i="15" s="1"/>
  <c r="C135" i="15"/>
  <c r="AM134" i="15"/>
  <c r="AH134" i="15"/>
  <c r="AI134" i="15" s="1"/>
  <c r="W134" i="15"/>
  <c r="Y134" i="15" s="1"/>
  <c r="V134" i="15"/>
  <c r="U134" i="15"/>
  <c r="X134" i="15" s="1"/>
  <c r="R134" i="15"/>
  <c r="AO134" i="15" s="1"/>
  <c r="P134" i="15"/>
  <c r="AV134" i="15" s="1"/>
  <c r="O134" i="15"/>
  <c r="AU134" i="15" s="1"/>
  <c r="N134" i="15"/>
  <c r="H134" i="15"/>
  <c r="G134" i="15"/>
  <c r="D134" i="15"/>
  <c r="BA134" i="15" s="1"/>
  <c r="C134" i="15"/>
  <c r="AM133" i="15"/>
  <c r="AK133" i="15"/>
  <c r="AH133" i="15"/>
  <c r="Y133" i="15"/>
  <c r="W133" i="15"/>
  <c r="V133" i="15"/>
  <c r="U133" i="15"/>
  <c r="X133" i="15" s="1"/>
  <c r="R133" i="15"/>
  <c r="AO133" i="15" s="1"/>
  <c r="P133" i="15"/>
  <c r="M133" i="15" s="1"/>
  <c r="O133" i="15"/>
  <c r="N133" i="15"/>
  <c r="H133" i="15"/>
  <c r="G133" i="15"/>
  <c r="D133" i="15"/>
  <c r="BA133" i="15" s="1"/>
  <c r="C133" i="15"/>
  <c r="AM132" i="15"/>
  <c r="AK132" i="15"/>
  <c r="AH132" i="15"/>
  <c r="W132" i="15"/>
  <c r="Y132" i="15" s="1"/>
  <c r="V132" i="15"/>
  <c r="U132" i="15"/>
  <c r="X132" i="15" s="1"/>
  <c r="R132" i="15"/>
  <c r="P132" i="15"/>
  <c r="M132" i="15" s="1"/>
  <c r="O132" i="15"/>
  <c r="N132" i="15"/>
  <c r="H132" i="15"/>
  <c r="G132" i="15"/>
  <c r="D132" i="15"/>
  <c r="BA132" i="15" s="1"/>
  <c r="C132" i="15"/>
  <c r="AM131" i="15"/>
  <c r="AH131" i="15"/>
  <c r="W131" i="15"/>
  <c r="Y131" i="15" s="1"/>
  <c r="V131" i="15"/>
  <c r="U131" i="15"/>
  <c r="X131" i="15" s="1"/>
  <c r="R131" i="15"/>
  <c r="AO131" i="15" s="1"/>
  <c r="P131" i="15"/>
  <c r="O131" i="15"/>
  <c r="N131" i="15"/>
  <c r="H131" i="15"/>
  <c r="G131" i="15"/>
  <c r="D131" i="15"/>
  <c r="BA131" i="15" s="1"/>
  <c r="C131" i="15"/>
  <c r="AM130" i="15"/>
  <c r="AH130" i="15"/>
  <c r="W130" i="15"/>
  <c r="Y130" i="15" s="1"/>
  <c r="V130" i="15"/>
  <c r="U130" i="15"/>
  <c r="X130" i="15" s="1"/>
  <c r="R130" i="15"/>
  <c r="P130" i="15"/>
  <c r="M130" i="15" s="1"/>
  <c r="O130" i="15"/>
  <c r="N130" i="15"/>
  <c r="H130" i="15"/>
  <c r="G130" i="15"/>
  <c r="D130" i="15"/>
  <c r="BA130" i="15" s="1"/>
  <c r="C130" i="15"/>
  <c r="AM129" i="15"/>
  <c r="AH129" i="15"/>
  <c r="W129" i="15"/>
  <c r="Y129" i="15" s="1"/>
  <c r="V129" i="15"/>
  <c r="U129" i="15"/>
  <c r="X129" i="15" s="1"/>
  <c r="R129" i="15"/>
  <c r="P129" i="15"/>
  <c r="M129" i="15" s="1"/>
  <c r="O129" i="15"/>
  <c r="N129" i="15"/>
  <c r="H129" i="15"/>
  <c r="G129" i="15"/>
  <c r="D129" i="15"/>
  <c r="BA129" i="15" s="1"/>
  <c r="C129" i="15"/>
  <c r="AM128" i="15"/>
  <c r="AK128" i="15"/>
  <c r="AH128" i="15"/>
  <c r="W128" i="15"/>
  <c r="Y128" i="15" s="1"/>
  <c r="V128" i="15"/>
  <c r="U128" i="15"/>
  <c r="X128" i="15" s="1"/>
  <c r="R128" i="15"/>
  <c r="AO128" i="15" s="1"/>
  <c r="P128" i="15"/>
  <c r="M128" i="15" s="1"/>
  <c r="O128" i="15"/>
  <c r="N128" i="15"/>
  <c r="H128" i="15"/>
  <c r="G128" i="15"/>
  <c r="D128" i="15"/>
  <c r="BA128" i="15" s="1"/>
  <c r="C128" i="15"/>
  <c r="AM127" i="15"/>
  <c r="AH127" i="15"/>
  <c r="AI127" i="15" s="1"/>
  <c r="W127" i="15"/>
  <c r="Y127" i="15" s="1"/>
  <c r="V127" i="15"/>
  <c r="U127" i="15"/>
  <c r="X127" i="15" s="1"/>
  <c r="R127" i="15"/>
  <c r="AO127" i="15" s="1"/>
  <c r="P127" i="15"/>
  <c r="M127" i="15" s="1"/>
  <c r="O127" i="15"/>
  <c r="N127" i="15"/>
  <c r="H127" i="15"/>
  <c r="G127" i="15"/>
  <c r="D127" i="15"/>
  <c r="BA127" i="15" s="1"/>
  <c r="C127" i="15"/>
  <c r="AM126" i="15"/>
  <c r="AH126" i="15"/>
  <c r="W126" i="15"/>
  <c r="Y126" i="15" s="1"/>
  <c r="V126" i="15"/>
  <c r="U126" i="15"/>
  <c r="X126" i="15" s="1"/>
  <c r="R126" i="15"/>
  <c r="P126" i="15"/>
  <c r="AK126" i="15" s="1"/>
  <c r="O126" i="15"/>
  <c r="N126" i="15"/>
  <c r="H126" i="15"/>
  <c r="G126" i="15"/>
  <c r="D126" i="15"/>
  <c r="BA126" i="15" s="1"/>
  <c r="C126" i="15"/>
  <c r="AM125" i="15"/>
  <c r="AH125" i="15"/>
  <c r="AI125" i="15" s="1"/>
  <c r="W125" i="15"/>
  <c r="Y125" i="15" s="1"/>
  <c r="V125" i="15"/>
  <c r="U125" i="15"/>
  <c r="X125" i="15" s="1"/>
  <c r="R125" i="15"/>
  <c r="P125" i="15"/>
  <c r="O125" i="15"/>
  <c r="N125" i="15"/>
  <c r="H125" i="15"/>
  <c r="G125" i="15"/>
  <c r="D125" i="15"/>
  <c r="BA125" i="15" s="1"/>
  <c r="C125" i="15"/>
  <c r="AM124" i="15"/>
  <c r="AH124" i="15"/>
  <c r="AI124" i="15" s="1"/>
  <c r="W124" i="15"/>
  <c r="Y124" i="15" s="1"/>
  <c r="V124" i="15"/>
  <c r="U124" i="15"/>
  <c r="X124" i="15" s="1"/>
  <c r="R124" i="15"/>
  <c r="AO124" i="15" s="1"/>
  <c r="P124" i="15"/>
  <c r="O124" i="15"/>
  <c r="AU124" i="15" s="1"/>
  <c r="N124" i="15"/>
  <c r="H124" i="15"/>
  <c r="G124" i="15"/>
  <c r="D124" i="15"/>
  <c r="BA124" i="15" s="1"/>
  <c r="C124" i="15"/>
  <c r="AM123" i="15"/>
  <c r="AH123" i="15"/>
  <c r="AI123" i="15" s="1"/>
  <c r="W123" i="15"/>
  <c r="Y123" i="15" s="1"/>
  <c r="V123" i="15"/>
  <c r="U123" i="15"/>
  <c r="X123" i="15" s="1"/>
  <c r="R123" i="15"/>
  <c r="AO123" i="15" s="1"/>
  <c r="P123" i="15"/>
  <c r="M123" i="15" s="1"/>
  <c r="O123" i="15"/>
  <c r="N123" i="15"/>
  <c r="H123" i="15"/>
  <c r="AQ123" i="15" s="1"/>
  <c r="G123" i="15"/>
  <c r="D123" i="15"/>
  <c r="BA123" i="15" s="1"/>
  <c r="C123" i="15"/>
  <c r="AM122" i="15"/>
  <c r="AH122" i="15"/>
  <c r="AI122" i="15" s="1"/>
  <c r="W122" i="15"/>
  <c r="Y122" i="15" s="1"/>
  <c r="V122" i="15"/>
  <c r="U122" i="15"/>
  <c r="X122" i="15" s="1"/>
  <c r="R122" i="15"/>
  <c r="AO122" i="15" s="1"/>
  <c r="P122" i="15"/>
  <c r="M122" i="15" s="1"/>
  <c r="O122" i="15"/>
  <c r="AU122" i="15" s="1"/>
  <c r="N122" i="15"/>
  <c r="H122" i="15"/>
  <c r="G122" i="15"/>
  <c r="D122" i="15"/>
  <c r="BA122" i="15" s="1"/>
  <c r="C122" i="15"/>
  <c r="AM121" i="15"/>
  <c r="AH121" i="15"/>
  <c r="AI121" i="15" s="1"/>
  <c r="W121" i="15"/>
  <c r="Y121" i="15" s="1"/>
  <c r="V121" i="15"/>
  <c r="U121" i="15"/>
  <c r="X121" i="15" s="1"/>
  <c r="R121" i="15"/>
  <c r="AO121" i="15" s="1"/>
  <c r="P121" i="15"/>
  <c r="O121" i="15"/>
  <c r="AU121" i="15" s="1"/>
  <c r="N121" i="15"/>
  <c r="H121" i="15"/>
  <c r="G121" i="15"/>
  <c r="D121" i="15"/>
  <c r="BA121" i="15" s="1"/>
  <c r="C121" i="15"/>
  <c r="AM120" i="15"/>
  <c r="AH120" i="15"/>
  <c r="AI120" i="15" s="1"/>
  <c r="Y120" i="15"/>
  <c r="W120" i="15"/>
  <c r="V120" i="15"/>
  <c r="U120" i="15"/>
  <c r="X120" i="15" s="1"/>
  <c r="R120" i="15"/>
  <c r="AO120" i="15" s="1"/>
  <c r="P120" i="15"/>
  <c r="AV120" i="15" s="1"/>
  <c r="O120" i="15"/>
  <c r="AU120" i="15" s="1"/>
  <c r="N120" i="15"/>
  <c r="H120" i="15"/>
  <c r="Q120" i="15" s="1"/>
  <c r="G120" i="15"/>
  <c r="D120" i="15"/>
  <c r="BA120" i="15" s="1"/>
  <c r="C120" i="15"/>
  <c r="AM119" i="15"/>
  <c r="AH119" i="15"/>
  <c r="AI119" i="15" s="1"/>
  <c r="W119" i="15"/>
  <c r="Y119" i="15" s="1"/>
  <c r="V119" i="15"/>
  <c r="U119" i="15"/>
  <c r="X119" i="15" s="1"/>
  <c r="R119" i="15"/>
  <c r="AO119" i="15" s="1"/>
  <c r="P119" i="15"/>
  <c r="AV119" i="15" s="1"/>
  <c r="O119" i="15"/>
  <c r="AU119" i="15" s="1"/>
  <c r="N119" i="15"/>
  <c r="H119" i="15"/>
  <c r="G119" i="15"/>
  <c r="D119" i="15"/>
  <c r="BA119" i="15" s="1"/>
  <c r="C119" i="15"/>
  <c r="AM118" i="15"/>
  <c r="AH118" i="15"/>
  <c r="W118" i="15"/>
  <c r="Y118" i="15" s="1"/>
  <c r="V118" i="15"/>
  <c r="U118" i="15"/>
  <c r="X118" i="15" s="1"/>
  <c r="R118" i="15"/>
  <c r="P118" i="15"/>
  <c r="M118" i="15" s="1"/>
  <c r="O118" i="15"/>
  <c r="N118" i="15"/>
  <c r="H118" i="15"/>
  <c r="G118" i="15"/>
  <c r="D118" i="15"/>
  <c r="BA118" i="15" s="1"/>
  <c r="C118" i="15"/>
  <c r="AM117" i="15"/>
  <c r="AK117" i="15"/>
  <c r="AH117" i="15"/>
  <c r="W117" i="15"/>
  <c r="Y117" i="15" s="1"/>
  <c r="V117" i="15"/>
  <c r="U117" i="15"/>
  <c r="X117" i="15" s="1"/>
  <c r="R117" i="15"/>
  <c r="P117" i="15"/>
  <c r="M117" i="15" s="1"/>
  <c r="O117" i="15"/>
  <c r="N117" i="15"/>
  <c r="H117" i="15"/>
  <c r="G117" i="15"/>
  <c r="D117" i="15"/>
  <c r="BA117" i="15" s="1"/>
  <c r="C117" i="15"/>
  <c r="AM116" i="15"/>
  <c r="AH116" i="15"/>
  <c r="W116" i="15"/>
  <c r="Y116" i="15" s="1"/>
  <c r="V116" i="15"/>
  <c r="U116" i="15"/>
  <c r="X116" i="15" s="1"/>
  <c r="R116" i="15"/>
  <c r="AO116" i="15" s="1"/>
  <c r="P116" i="15"/>
  <c r="M116" i="15" s="1"/>
  <c r="O116" i="15"/>
  <c r="N116" i="15"/>
  <c r="H116" i="15"/>
  <c r="AK116" i="15" s="1"/>
  <c r="G116" i="15"/>
  <c r="D116" i="15"/>
  <c r="BA116" i="15" s="1"/>
  <c r="C116" i="15"/>
  <c r="AM115" i="15"/>
  <c r="AH115" i="15"/>
  <c r="AI115" i="15" s="1"/>
  <c r="W115" i="15"/>
  <c r="Y115" i="15" s="1"/>
  <c r="V115" i="15"/>
  <c r="U115" i="15"/>
  <c r="X115" i="15" s="1"/>
  <c r="R115" i="15"/>
  <c r="AO115" i="15" s="1"/>
  <c r="P115" i="15"/>
  <c r="M115" i="15" s="1"/>
  <c r="O115" i="15"/>
  <c r="N115" i="15"/>
  <c r="H115" i="15"/>
  <c r="G115" i="15"/>
  <c r="D115" i="15"/>
  <c r="BA115" i="15" s="1"/>
  <c r="C115" i="15"/>
  <c r="AV114" i="15"/>
  <c r="AM114" i="15"/>
  <c r="AH114" i="15"/>
  <c r="AI114" i="15" s="1"/>
  <c r="W114" i="15"/>
  <c r="Y114" i="15" s="1"/>
  <c r="V114" i="15"/>
  <c r="U114" i="15"/>
  <c r="X114" i="15" s="1"/>
  <c r="R114" i="15"/>
  <c r="AO114" i="15" s="1"/>
  <c r="P114" i="15"/>
  <c r="M114" i="15" s="1"/>
  <c r="O114" i="15"/>
  <c r="AU114" i="15" s="1"/>
  <c r="N114" i="15"/>
  <c r="H114" i="15"/>
  <c r="G114" i="15"/>
  <c r="D114" i="15"/>
  <c r="BA114" i="15" s="1"/>
  <c r="C114" i="15"/>
  <c r="AM113" i="15"/>
  <c r="AH113" i="15"/>
  <c r="W113" i="15"/>
  <c r="Y113" i="15" s="1"/>
  <c r="V113" i="15"/>
  <c r="U113" i="15"/>
  <c r="X113" i="15" s="1"/>
  <c r="R113" i="15"/>
  <c r="AO113" i="15" s="1"/>
  <c r="P113" i="15"/>
  <c r="O113" i="15"/>
  <c r="N113" i="15"/>
  <c r="H113" i="15"/>
  <c r="G113" i="15"/>
  <c r="D113" i="15"/>
  <c r="BA113" i="15" s="1"/>
  <c r="C113" i="15"/>
  <c r="AM112" i="15"/>
  <c r="AH112" i="15"/>
  <c r="W112" i="15"/>
  <c r="Y112" i="15" s="1"/>
  <c r="V112" i="15"/>
  <c r="U112" i="15"/>
  <c r="X112" i="15" s="1"/>
  <c r="R112" i="15"/>
  <c r="AO112" i="15" s="1"/>
  <c r="P112" i="15"/>
  <c r="O112" i="15"/>
  <c r="N112" i="15"/>
  <c r="H112" i="15"/>
  <c r="G112" i="15"/>
  <c r="D112" i="15"/>
  <c r="BA112" i="15" s="1"/>
  <c r="C112" i="15"/>
  <c r="AM111" i="15"/>
  <c r="AH111" i="15"/>
  <c r="AI111" i="15" s="1"/>
  <c r="W111" i="15"/>
  <c r="Y111" i="15" s="1"/>
  <c r="V111" i="15"/>
  <c r="U111" i="15"/>
  <c r="X111" i="15" s="1"/>
  <c r="R111" i="15"/>
  <c r="P111" i="15"/>
  <c r="O111" i="15"/>
  <c r="N111" i="15"/>
  <c r="H111" i="15"/>
  <c r="G111" i="15"/>
  <c r="D111" i="15"/>
  <c r="BA111" i="15" s="1"/>
  <c r="C111" i="15"/>
  <c r="AM110" i="15"/>
  <c r="AH110" i="15"/>
  <c r="W110" i="15"/>
  <c r="Y110" i="15" s="1"/>
  <c r="V110" i="15"/>
  <c r="U110" i="15"/>
  <c r="X110" i="15" s="1"/>
  <c r="R110" i="15"/>
  <c r="AO110" i="15" s="1"/>
  <c r="P110" i="15"/>
  <c r="M110" i="15" s="1"/>
  <c r="O110" i="15"/>
  <c r="N110" i="15"/>
  <c r="H110" i="15"/>
  <c r="G110" i="15"/>
  <c r="D110" i="15"/>
  <c r="BA110" i="15" s="1"/>
  <c r="C110" i="15"/>
  <c r="AM109" i="15"/>
  <c r="AH109" i="15"/>
  <c r="AI109" i="15" s="1"/>
  <c r="W109" i="15"/>
  <c r="Y109" i="15" s="1"/>
  <c r="V109" i="15"/>
  <c r="U109" i="15"/>
  <c r="X109" i="15" s="1"/>
  <c r="R109" i="15"/>
  <c r="AO109" i="15" s="1"/>
  <c r="P109" i="15"/>
  <c r="M109" i="15" s="1"/>
  <c r="O109" i="15"/>
  <c r="AU109" i="15" s="1"/>
  <c r="N109" i="15"/>
  <c r="H109" i="15"/>
  <c r="G109" i="15"/>
  <c r="D109" i="15"/>
  <c r="BA109" i="15" s="1"/>
  <c r="C109" i="15"/>
  <c r="AO108" i="15"/>
  <c r="AM108" i="15"/>
  <c r="AH108" i="15"/>
  <c r="W108" i="15"/>
  <c r="Y108" i="15" s="1"/>
  <c r="V108" i="15"/>
  <c r="U108" i="15"/>
  <c r="X108" i="15" s="1"/>
  <c r="R108" i="15"/>
  <c r="P108" i="15"/>
  <c r="O108" i="15"/>
  <c r="N108" i="15"/>
  <c r="H108" i="15"/>
  <c r="G108" i="15"/>
  <c r="D108" i="15"/>
  <c r="BA108" i="15" s="1"/>
  <c r="C108" i="15"/>
  <c r="AM107" i="15"/>
  <c r="AH107" i="15"/>
  <c r="AI107" i="15" s="1"/>
  <c r="W107" i="15"/>
  <c r="Y107" i="15" s="1"/>
  <c r="V107" i="15"/>
  <c r="U107" i="15"/>
  <c r="X107" i="15" s="1"/>
  <c r="R107" i="15"/>
  <c r="AO107" i="15" s="1"/>
  <c r="P107" i="15"/>
  <c r="AV107" i="15" s="1"/>
  <c r="O107" i="15"/>
  <c r="AU107" i="15" s="1"/>
  <c r="N107" i="15"/>
  <c r="H107" i="15"/>
  <c r="G107" i="15"/>
  <c r="D107" i="15"/>
  <c r="BA107" i="15" s="1"/>
  <c r="C107" i="15"/>
  <c r="AM106" i="15"/>
  <c r="AH106" i="15"/>
  <c r="AI106" i="15" s="1"/>
  <c r="W106" i="15"/>
  <c r="Y106" i="15" s="1"/>
  <c r="V106" i="15"/>
  <c r="U106" i="15"/>
  <c r="X106" i="15" s="1"/>
  <c r="R106" i="15"/>
  <c r="P106" i="15"/>
  <c r="AV106" i="15" s="1"/>
  <c r="O106" i="15"/>
  <c r="AU106" i="15" s="1"/>
  <c r="N106" i="15"/>
  <c r="H106" i="15"/>
  <c r="G106" i="15"/>
  <c r="D106" i="15"/>
  <c r="BA106" i="15" s="1"/>
  <c r="C106" i="15"/>
  <c r="AM105" i="15"/>
  <c r="AH105" i="15"/>
  <c r="W105" i="15"/>
  <c r="Y105" i="15" s="1"/>
  <c r="V105" i="15"/>
  <c r="U105" i="15"/>
  <c r="X105" i="15" s="1"/>
  <c r="R105" i="15"/>
  <c r="AO105" i="15" s="1"/>
  <c r="P105" i="15"/>
  <c r="M105" i="15" s="1"/>
  <c r="O105" i="15"/>
  <c r="N105" i="15"/>
  <c r="H105" i="15"/>
  <c r="G105" i="15"/>
  <c r="D105" i="15"/>
  <c r="BA105" i="15" s="1"/>
  <c r="C105" i="15"/>
  <c r="AM104" i="15"/>
  <c r="AH104" i="15"/>
  <c r="W104" i="15"/>
  <c r="Y104" i="15" s="1"/>
  <c r="V104" i="15"/>
  <c r="U104" i="15"/>
  <c r="X104" i="15" s="1"/>
  <c r="R104" i="15"/>
  <c r="P104" i="15"/>
  <c r="M104" i="15" s="1"/>
  <c r="O104" i="15"/>
  <c r="N104" i="15"/>
  <c r="H104" i="15"/>
  <c r="G104" i="15"/>
  <c r="D104" i="15"/>
  <c r="BA104" i="15" s="1"/>
  <c r="C104" i="15"/>
  <c r="AM103" i="15"/>
  <c r="AH103" i="15"/>
  <c r="W103" i="15"/>
  <c r="Y103" i="15" s="1"/>
  <c r="V103" i="15"/>
  <c r="U103" i="15"/>
  <c r="X103" i="15" s="1"/>
  <c r="R103" i="15"/>
  <c r="P103" i="15"/>
  <c r="M103" i="15" s="1"/>
  <c r="O103" i="15"/>
  <c r="N103" i="15"/>
  <c r="H103" i="15"/>
  <c r="G103" i="15"/>
  <c r="D103" i="15"/>
  <c r="BA103" i="15" s="1"/>
  <c r="C103" i="15"/>
  <c r="AM102" i="15"/>
  <c r="AH102" i="15"/>
  <c r="W102" i="15"/>
  <c r="Y102" i="15" s="1"/>
  <c r="V102" i="15"/>
  <c r="U102" i="15"/>
  <c r="X102" i="15" s="1"/>
  <c r="R102" i="15"/>
  <c r="AO102" i="15" s="1"/>
  <c r="P102" i="15"/>
  <c r="M102" i="15" s="1"/>
  <c r="O102" i="15"/>
  <c r="N102" i="15"/>
  <c r="H102" i="15"/>
  <c r="G102" i="15"/>
  <c r="D102" i="15"/>
  <c r="BA102" i="15" s="1"/>
  <c r="C102" i="15"/>
  <c r="AM101" i="15"/>
  <c r="AH101" i="15"/>
  <c r="AI101" i="15" s="1"/>
  <c r="W101" i="15"/>
  <c r="Y101" i="15" s="1"/>
  <c r="V101" i="15"/>
  <c r="U101" i="15"/>
  <c r="X101" i="15" s="1"/>
  <c r="R101" i="15"/>
  <c r="AO101" i="15" s="1"/>
  <c r="P101" i="15"/>
  <c r="M101" i="15" s="1"/>
  <c r="O101" i="15"/>
  <c r="N101" i="15"/>
  <c r="H101" i="15"/>
  <c r="G101" i="15"/>
  <c r="D101" i="15"/>
  <c r="BA101" i="15" s="1"/>
  <c r="C101" i="15"/>
  <c r="AM100" i="15"/>
  <c r="AH100" i="15"/>
  <c r="AI100" i="15" s="1"/>
  <c r="W100" i="15"/>
  <c r="Y100" i="15" s="1"/>
  <c r="V100" i="15"/>
  <c r="U100" i="15"/>
  <c r="X100" i="15" s="1"/>
  <c r="R100" i="15"/>
  <c r="AO100" i="15" s="1"/>
  <c r="P100" i="15"/>
  <c r="M100" i="15" s="1"/>
  <c r="O100" i="15"/>
  <c r="AU100" i="15" s="1"/>
  <c r="N100" i="15"/>
  <c r="H100" i="15"/>
  <c r="AQ100" i="15" s="1"/>
  <c r="G100" i="15"/>
  <c r="D100" i="15"/>
  <c r="BA100" i="15" s="1"/>
  <c r="C100" i="15"/>
  <c r="AM99" i="15"/>
  <c r="AH99" i="15"/>
  <c r="W99" i="15"/>
  <c r="Y99" i="15" s="1"/>
  <c r="V99" i="15"/>
  <c r="U99" i="15"/>
  <c r="X99" i="15" s="1"/>
  <c r="R99" i="15"/>
  <c r="AO99" i="15" s="1"/>
  <c r="P99" i="15"/>
  <c r="O99" i="15"/>
  <c r="N99" i="15"/>
  <c r="H99" i="15"/>
  <c r="G99" i="15"/>
  <c r="D99" i="15"/>
  <c r="BA99" i="15" s="1"/>
  <c r="C99" i="15"/>
  <c r="AM98" i="15"/>
  <c r="AH98" i="15"/>
  <c r="AI98" i="15" s="1"/>
  <c r="W98" i="15"/>
  <c r="Y98" i="15" s="1"/>
  <c r="V98" i="15"/>
  <c r="U98" i="15"/>
  <c r="X98" i="15" s="1"/>
  <c r="R98" i="15"/>
  <c r="AO98" i="15" s="1"/>
  <c r="P98" i="15"/>
  <c r="O98" i="15"/>
  <c r="N98" i="15"/>
  <c r="H98" i="15"/>
  <c r="G98" i="15"/>
  <c r="D98" i="15"/>
  <c r="BA98" i="15" s="1"/>
  <c r="C98" i="15"/>
  <c r="AM97" i="15"/>
  <c r="AH97" i="15"/>
  <c r="W97" i="15"/>
  <c r="Y97" i="15" s="1"/>
  <c r="V97" i="15"/>
  <c r="U97" i="15"/>
  <c r="X97" i="15" s="1"/>
  <c r="R97" i="15"/>
  <c r="P97" i="15"/>
  <c r="AK97" i="15" s="1"/>
  <c r="O97" i="15"/>
  <c r="N97" i="15"/>
  <c r="H97" i="15"/>
  <c r="G97" i="15"/>
  <c r="D97" i="15"/>
  <c r="BA97" i="15" s="1"/>
  <c r="C97" i="15"/>
  <c r="AM96" i="15"/>
  <c r="AH96" i="15"/>
  <c r="W96" i="15"/>
  <c r="Y96" i="15" s="1"/>
  <c r="V96" i="15"/>
  <c r="U96" i="15"/>
  <c r="X96" i="15" s="1"/>
  <c r="R96" i="15"/>
  <c r="AO96" i="15" s="1"/>
  <c r="P96" i="15"/>
  <c r="M96" i="15" s="1"/>
  <c r="O96" i="15"/>
  <c r="N96" i="15"/>
  <c r="H96" i="15"/>
  <c r="G96" i="15"/>
  <c r="D96" i="15"/>
  <c r="BA96" i="15" s="1"/>
  <c r="C96" i="15"/>
  <c r="AM95" i="15"/>
  <c r="AH95" i="15"/>
  <c r="W95" i="15"/>
  <c r="Y95" i="15" s="1"/>
  <c r="V95" i="15"/>
  <c r="U95" i="15"/>
  <c r="X95" i="15" s="1"/>
  <c r="R95" i="15"/>
  <c r="AO95" i="15" s="1"/>
  <c r="P95" i="15"/>
  <c r="M95" i="15" s="1"/>
  <c r="O95" i="15"/>
  <c r="N95" i="15"/>
  <c r="H95" i="15"/>
  <c r="G95" i="15"/>
  <c r="D95" i="15"/>
  <c r="BA95" i="15" s="1"/>
  <c r="C95" i="15"/>
  <c r="AM94" i="15"/>
  <c r="AH94" i="15"/>
  <c r="AI94" i="15" s="1"/>
  <c r="W94" i="15"/>
  <c r="Y94" i="15" s="1"/>
  <c r="V94" i="15"/>
  <c r="U94" i="15"/>
  <c r="X94" i="15" s="1"/>
  <c r="R94" i="15"/>
  <c r="AO94" i="15" s="1"/>
  <c r="P94" i="15"/>
  <c r="O94" i="15"/>
  <c r="AU94" i="15" s="1"/>
  <c r="N94" i="15"/>
  <c r="H94" i="15"/>
  <c r="G94" i="15"/>
  <c r="D94" i="15"/>
  <c r="BA94" i="15" s="1"/>
  <c r="C94" i="15"/>
  <c r="AM93" i="15"/>
  <c r="AH93" i="15"/>
  <c r="AI93" i="15" s="1"/>
  <c r="W93" i="15"/>
  <c r="Y93" i="15" s="1"/>
  <c r="V93" i="15"/>
  <c r="U93" i="15"/>
  <c r="X93" i="15" s="1"/>
  <c r="R93" i="15"/>
  <c r="AO93" i="15" s="1"/>
  <c r="P93" i="15"/>
  <c r="AV93" i="15" s="1"/>
  <c r="O93" i="15"/>
  <c r="AU93" i="15" s="1"/>
  <c r="N93" i="15"/>
  <c r="H93" i="15"/>
  <c r="G93" i="15"/>
  <c r="D93" i="15"/>
  <c r="BA93" i="15" s="1"/>
  <c r="C93" i="15"/>
  <c r="AM92" i="15"/>
  <c r="AH92" i="15"/>
  <c r="W92" i="15"/>
  <c r="Y92" i="15" s="1"/>
  <c r="V92" i="15"/>
  <c r="U92" i="15"/>
  <c r="X92" i="15" s="1"/>
  <c r="R92" i="15"/>
  <c r="AO92" i="15" s="1"/>
  <c r="P92" i="15"/>
  <c r="M92" i="15" s="1"/>
  <c r="O92" i="15"/>
  <c r="N92" i="15"/>
  <c r="H92" i="15"/>
  <c r="G92" i="15"/>
  <c r="D92" i="15"/>
  <c r="BA92" i="15" s="1"/>
  <c r="C92" i="15"/>
  <c r="AM91" i="15"/>
  <c r="AK91" i="15"/>
  <c r="AH91" i="15"/>
  <c r="W91" i="15"/>
  <c r="Y91" i="15" s="1"/>
  <c r="V91" i="15"/>
  <c r="U91" i="15"/>
  <c r="X91" i="15" s="1"/>
  <c r="R91" i="15"/>
  <c r="AO91" i="15" s="1"/>
  <c r="P91" i="15"/>
  <c r="M91" i="15" s="1"/>
  <c r="O91" i="15"/>
  <c r="N91" i="15"/>
  <c r="H91" i="15"/>
  <c r="G91" i="15"/>
  <c r="D91" i="15"/>
  <c r="BA91" i="15" s="1"/>
  <c r="C91" i="15"/>
  <c r="AM90" i="15"/>
  <c r="AH90" i="15"/>
  <c r="W90" i="15"/>
  <c r="Y90" i="15" s="1"/>
  <c r="V90" i="15"/>
  <c r="U90" i="15"/>
  <c r="X90" i="15" s="1"/>
  <c r="R90" i="15"/>
  <c r="AO90" i="15" s="1"/>
  <c r="P90" i="15"/>
  <c r="M90" i="15" s="1"/>
  <c r="O90" i="15"/>
  <c r="N90" i="15"/>
  <c r="H90" i="15"/>
  <c r="G90" i="15"/>
  <c r="D90" i="15"/>
  <c r="BA90" i="15" s="1"/>
  <c r="C90" i="15"/>
  <c r="AM89" i="15"/>
  <c r="AH89" i="15"/>
  <c r="W89" i="15"/>
  <c r="Y89" i="15" s="1"/>
  <c r="V89" i="15"/>
  <c r="U89" i="15"/>
  <c r="X89" i="15" s="1"/>
  <c r="R89" i="15"/>
  <c r="P89" i="15"/>
  <c r="M89" i="15" s="1"/>
  <c r="O89" i="15"/>
  <c r="N89" i="15"/>
  <c r="H89" i="15"/>
  <c r="G89" i="15"/>
  <c r="D89" i="15"/>
  <c r="BA89" i="15" s="1"/>
  <c r="C89" i="15"/>
  <c r="AM88" i="15"/>
  <c r="AH88" i="15"/>
  <c r="AI88" i="15" s="1"/>
  <c r="W88" i="15"/>
  <c r="Y88" i="15" s="1"/>
  <c r="V88" i="15"/>
  <c r="U88" i="15"/>
  <c r="X88" i="15" s="1"/>
  <c r="R88" i="15"/>
  <c r="P88" i="15"/>
  <c r="AV88" i="15" s="1"/>
  <c r="O88" i="15"/>
  <c r="AU88" i="15" s="1"/>
  <c r="N88" i="15"/>
  <c r="H88" i="15"/>
  <c r="G88" i="15"/>
  <c r="D88" i="15"/>
  <c r="BA88" i="15" s="1"/>
  <c r="C88" i="15"/>
  <c r="AM87" i="15"/>
  <c r="AH87" i="15"/>
  <c r="W87" i="15"/>
  <c r="Y87" i="15" s="1"/>
  <c r="V87" i="15"/>
  <c r="U87" i="15"/>
  <c r="X87" i="15" s="1"/>
  <c r="R87" i="15"/>
  <c r="AO87" i="15" s="1"/>
  <c r="P87" i="15"/>
  <c r="O87" i="15"/>
  <c r="N87" i="15"/>
  <c r="H87" i="15"/>
  <c r="G87" i="15"/>
  <c r="D87" i="15"/>
  <c r="BA87" i="15" s="1"/>
  <c r="C87" i="15"/>
  <c r="BA86" i="15"/>
  <c r="AM86" i="15"/>
  <c r="AH86" i="15"/>
  <c r="W86" i="15"/>
  <c r="Y86" i="15" s="1"/>
  <c r="V86" i="15"/>
  <c r="U86" i="15"/>
  <c r="X86" i="15" s="1"/>
  <c r="R86" i="15"/>
  <c r="AO86" i="15" s="1"/>
  <c r="P86" i="15"/>
  <c r="M86" i="15" s="1"/>
  <c r="O86" i="15"/>
  <c r="N86" i="15"/>
  <c r="H86" i="15"/>
  <c r="G86" i="15"/>
  <c r="D86" i="15"/>
  <c r="C86" i="15"/>
  <c r="AM85" i="15"/>
  <c r="AH85" i="15"/>
  <c r="AI85" i="15" s="1"/>
  <c r="W85" i="15"/>
  <c r="Y85" i="15" s="1"/>
  <c r="V85" i="15"/>
  <c r="U85" i="15"/>
  <c r="X85" i="15" s="1"/>
  <c r="R85" i="15"/>
  <c r="AO85" i="15" s="1"/>
  <c r="P85" i="15"/>
  <c r="M85" i="15" s="1"/>
  <c r="O85" i="15"/>
  <c r="AU85" i="15" s="1"/>
  <c r="N85" i="15"/>
  <c r="H85" i="15"/>
  <c r="G85" i="15"/>
  <c r="D85" i="15"/>
  <c r="BA85" i="15" s="1"/>
  <c r="C85" i="15"/>
  <c r="AM84" i="15"/>
  <c r="AH84" i="15"/>
  <c r="AI84" i="15" s="1"/>
  <c r="W84" i="15"/>
  <c r="Y84" i="15" s="1"/>
  <c r="V84" i="15"/>
  <c r="U84" i="15"/>
  <c r="X84" i="15" s="1"/>
  <c r="R84" i="15"/>
  <c r="AO84" i="15" s="1"/>
  <c r="P84" i="15"/>
  <c r="O84" i="15"/>
  <c r="AU84" i="15" s="1"/>
  <c r="N84" i="15"/>
  <c r="H84" i="15"/>
  <c r="G84" i="15"/>
  <c r="D84" i="15"/>
  <c r="BA84" i="15" s="1"/>
  <c r="C84" i="15"/>
  <c r="AM83" i="15"/>
  <c r="AH83" i="15"/>
  <c r="W83" i="15"/>
  <c r="Y83" i="15" s="1"/>
  <c r="V83" i="15"/>
  <c r="U83" i="15"/>
  <c r="X83" i="15" s="1"/>
  <c r="R83" i="15"/>
  <c r="AO83" i="15" s="1"/>
  <c r="P83" i="15"/>
  <c r="M83" i="15" s="1"/>
  <c r="O83" i="15"/>
  <c r="N83" i="15"/>
  <c r="H83" i="15"/>
  <c r="AK83" i="15" s="1"/>
  <c r="G83" i="15"/>
  <c r="D83" i="15"/>
  <c r="BA83" i="15" s="1"/>
  <c r="C83" i="15"/>
  <c r="AM82" i="15"/>
  <c r="AH82" i="15"/>
  <c r="W82" i="15"/>
  <c r="Y82" i="15" s="1"/>
  <c r="V82" i="15"/>
  <c r="U82" i="15"/>
  <c r="X82" i="15" s="1"/>
  <c r="R82" i="15"/>
  <c r="P82" i="15"/>
  <c r="M82" i="15" s="1"/>
  <c r="O82" i="15"/>
  <c r="N82" i="15"/>
  <c r="H82" i="15"/>
  <c r="G82" i="15"/>
  <c r="D82" i="15"/>
  <c r="BA82" i="15" s="1"/>
  <c r="C82" i="15"/>
  <c r="AM81" i="15"/>
  <c r="AH81" i="15"/>
  <c r="W81" i="15"/>
  <c r="Y81" i="15" s="1"/>
  <c r="V81" i="15"/>
  <c r="U81" i="15"/>
  <c r="X81" i="15" s="1"/>
  <c r="R81" i="15"/>
  <c r="AO81" i="15" s="1"/>
  <c r="P81" i="15"/>
  <c r="M81" i="15" s="1"/>
  <c r="O81" i="15"/>
  <c r="N81" i="15"/>
  <c r="H81" i="15"/>
  <c r="G81" i="15"/>
  <c r="D81" i="15"/>
  <c r="BA81" i="15" s="1"/>
  <c r="C81" i="15"/>
  <c r="AM80" i="15"/>
  <c r="AH80" i="15"/>
  <c r="W80" i="15"/>
  <c r="Y80" i="15" s="1"/>
  <c r="V80" i="15"/>
  <c r="U80" i="15"/>
  <c r="X80" i="15" s="1"/>
  <c r="R80" i="15"/>
  <c r="AO80" i="15" s="1"/>
  <c r="P80" i="15"/>
  <c r="M80" i="15" s="1"/>
  <c r="O80" i="15"/>
  <c r="N80" i="15"/>
  <c r="H80" i="15"/>
  <c r="G80" i="15"/>
  <c r="D80" i="15"/>
  <c r="BA80" i="15" s="1"/>
  <c r="C80" i="15"/>
  <c r="AM79" i="15"/>
  <c r="AH79" i="15"/>
  <c r="W79" i="15"/>
  <c r="Y79" i="15" s="1"/>
  <c r="V79" i="15"/>
  <c r="U79" i="15"/>
  <c r="X79" i="15" s="1"/>
  <c r="R79" i="15"/>
  <c r="AO79" i="15" s="1"/>
  <c r="P79" i="15"/>
  <c r="M79" i="15" s="1"/>
  <c r="O79" i="15"/>
  <c r="N79" i="15"/>
  <c r="H79" i="15"/>
  <c r="G79" i="15"/>
  <c r="D79" i="15"/>
  <c r="BA79" i="15" s="1"/>
  <c r="C79" i="15"/>
  <c r="AM78" i="15"/>
  <c r="AH78" i="15"/>
  <c r="W78" i="15"/>
  <c r="Y78" i="15" s="1"/>
  <c r="V78" i="15"/>
  <c r="U78" i="15"/>
  <c r="X78" i="15" s="1"/>
  <c r="R78" i="15"/>
  <c r="AO78" i="15" s="1"/>
  <c r="P78" i="15"/>
  <c r="O78" i="15"/>
  <c r="N78" i="15"/>
  <c r="H78" i="15"/>
  <c r="G78" i="15"/>
  <c r="D78" i="15"/>
  <c r="BA78" i="15" s="1"/>
  <c r="C78" i="15"/>
  <c r="BA77" i="15"/>
  <c r="AM77" i="15"/>
  <c r="AH77" i="15"/>
  <c r="W77" i="15"/>
  <c r="Y77" i="15" s="1"/>
  <c r="V77" i="15"/>
  <c r="U77" i="15"/>
  <c r="X77" i="15" s="1"/>
  <c r="R77" i="15"/>
  <c r="AO77" i="15" s="1"/>
  <c r="P77" i="15"/>
  <c r="O77" i="15"/>
  <c r="N77" i="15"/>
  <c r="H77" i="15"/>
  <c r="G77" i="15"/>
  <c r="D77" i="15"/>
  <c r="C77" i="15"/>
  <c r="AM76" i="15"/>
  <c r="AH76" i="15"/>
  <c r="W76" i="15"/>
  <c r="Y76" i="15" s="1"/>
  <c r="V76" i="15"/>
  <c r="U76" i="15"/>
  <c r="X76" i="15" s="1"/>
  <c r="R76" i="15"/>
  <c r="AO76" i="15" s="1"/>
  <c r="P76" i="15"/>
  <c r="M76" i="15" s="1"/>
  <c r="O76" i="15"/>
  <c r="N76" i="15"/>
  <c r="H76" i="15"/>
  <c r="G76" i="15"/>
  <c r="D76" i="15"/>
  <c r="BA76" i="15" s="1"/>
  <c r="C76" i="15"/>
  <c r="AM75" i="15"/>
  <c r="AI75" i="15"/>
  <c r="AH75" i="15"/>
  <c r="W75" i="15"/>
  <c r="Y75" i="15" s="1"/>
  <c r="V75" i="15"/>
  <c r="U75" i="15"/>
  <c r="X75" i="15" s="1"/>
  <c r="R75" i="15"/>
  <c r="AO75" i="15" s="1"/>
  <c r="P75" i="15"/>
  <c r="AV75" i="15" s="1"/>
  <c r="O75" i="15"/>
  <c r="AU75" i="15" s="1"/>
  <c r="N75" i="15"/>
  <c r="H75" i="15"/>
  <c r="G75" i="15"/>
  <c r="D75" i="15"/>
  <c r="BA75" i="15" s="1"/>
  <c r="C75" i="15"/>
  <c r="AM74" i="15"/>
  <c r="AH74" i="15"/>
  <c r="W74" i="15"/>
  <c r="Y74" i="15" s="1"/>
  <c r="V74" i="15"/>
  <c r="U74" i="15"/>
  <c r="X74" i="15" s="1"/>
  <c r="R74" i="15"/>
  <c r="AO74" i="15" s="1"/>
  <c r="P74" i="15"/>
  <c r="M74" i="15" s="1"/>
  <c r="O74" i="15"/>
  <c r="N74" i="15"/>
  <c r="H74" i="15"/>
  <c r="G74" i="15"/>
  <c r="D74" i="15"/>
  <c r="BA74" i="15" s="1"/>
  <c r="C74" i="15"/>
  <c r="AM73" i="15"/>
  <c r="AH73" i="15"/>
  <c r="W73" i="15"/>
  <c r="Y73" i="15" s="1"/>
  <c r="V73" i="15"/>
  <c r="U73" i="15"/>
  <c r="X73" i="15" s="1"/>
  <c r="R73" i="15"/>
  <c r="P73" i="15"/>
  <c r="O73" i="15"/>
  <c r="N73" i="15"/>
  <c r="H73" i="15"/>
  <c r="G73" i="15"/>
  <c r="D73" i="15"/>
  <c r="BA73" i="15" s="1"/>
  <c r="C73" i="15"/>
  <c r="AM72" i="15"/>
  <c r="AH72" i="15"/>
  <c r="W72" i="15"/>
  <c r="Y72" i="15" s="1"/>
  <c r="V72" i="15"/>
  <c r="U72" i="15"/>
  <c r="X72" i="15" s="1"/>
  <c r="R72" i="15"/>
  <c r="P72" i="15"/>
  <c r="M72" i="15" s="1"/>
  <c r="O72" i="15"/>
  <c r="N72" i="15"/>
  <c r="H72" i="15"/>
  <c r="G72" i="15"/>
  <c r="D72" i="15"/>
  <c r="BA72" i="15" s="1"/>
  <c r="C72" i="15"/>
  <c r="AM71" i="15"/>
  <c r="AK71" i="15"/>
  <c r="AH71" i="15"/>
  <c r="W71" i="15"/>
  <c r="Y71" i="15" s="1"/>
  <c r="V71" i="15"/>
  <c r="U71" i="15"/>
  <c r="X71" i="15" s="1"/>
  <c r="R71" i="15"/>
  <c r="AO71" i="15" s="1"/>
  <c r="P71" i="15"/>
  <c r="M71" i="15" s="1"/>
  <c r="O71" i="15"/>
  <c r="N71" i="15"/>
  <c r="H71" i="15"/>
  <c r="G71" i="15"/>
  <c r="D71" i="15"/>
  <c r="BA71" i="15" s="1"/>
  <c r="C71" i="15"/>
  <c r="AM70" i="15"/>
  <c r="AH70" i="15"/>
  <c r="W70" i="15"/>
  <c r="Y70" i="15" s="1"/>
  <c r="V70" i="15"/>
  <c r="U70" i="15"/>
  <c r="X70" i="15" s="1"/>
  <c r="R70" i="15"/>
  <c r="AO70" i="15" s="1"/>
  <c r="P70" i="15"/>
  <c r="M70" i="15" s="1"/>
  <c r="O70" i="15"/>
  <c r="N70" i="15"/>
  <c r="H70" i="15"/>
  <c r="G70" i="15"/>
  <c r="D70" i="15"/>
  <c r="BA70" i="15" s="1"/>
  <c r="C70" i="15"/>
  <c r="AM69" i="15"/>
  <c r="AH69" i="15"/>
  <c r="W69" i="15"/>
  <c r="Y69" i="15" s="1"/>
  <c r="V69" i="15"/>
  <c r="U69" i="15"/>
  <c r="X69" i="15" s="1"/>
  <c r="R69" i="15"/>
  <c r="AO69" i="15" s="1"/>
  <c r="P69" i="15"/>
  <c r="M69" i="15" s="1"/>
  <c r="O69" i="15"/>
  <c r="N69" i="15"/>
  <c r="H69" i="15"/>
  <c r="G69" i="15"/>
  <c r="D69" i="15"/>
  <c r="BA69" i="15" s="1"/>
  <c r="C69" i="15"/>
  <c r="AM68" i="15"/>
  <c r="AH68" i="15"/>
  <c r="AK68" i="15" s="1"/>
  <c r="W68" i="15"/>
  <c r="Y68" i="15" s="1"/>
  <c r="V68" i="15"/>
  <c r="U68" i="15"/>
  <c r="X68" i="15" s="1"/>
  <c r="R68" i="15"/>
  <c r="P68" i="15"/>
  <c r="M68" i="15" s="1"/>
  <c r="O68" i="15"/>
  <c r="N68" i="15"/>
  <c r="H68" i="15"/>
  <c r="G68" i="15"/>
  <c r="D68" i="15"/>
  <c r="BA68" i="15" s="1"/>
  <c r="C68" i="15"/>
  <c r="AM67" i="15"/>
  <c r="AH67" i="15"/>
  <c r="AI67" i="15" s="1"/>
  <c r="W67" i="15"/>
  <c r="Y67" i="15" s="1"/>
  <c r="V67" i="15"/>
  <c r="U67" i="15"/>
  <c r="X67" i="15" s="1"/>
  <c r="R67" i="15"/>
  <c r="AO67" i="15" s="1"/>
  <c r="P67" i="15"/>
  <c r="O67" i="15"/>
  <c r="AU67" i="15" s="1"/>
  <c r="N67" i="15"/>
  <c r="H67" i="15"/>
  <c r="G67" i="15"/>
  <c r="D67" i="15"/>
  <c r="BA67" i="15" s="1"/>
  <c r="C67" i="15"/>
  <c r="AM66" i="15"/>
  <c r="AH66" i="15"/>
  <c r="W66" i="15"/>
  <c r="Y66" i="15" s="1"/>
  <c r="V66" i="15"/>
  <c r="U66" i="15"/>
  <c r="X66" i="15" s="1"/>
  <c r="R66" i="15"/>
  <c r="P66" i="15"/>
  <c r="O66" i="15"/>
  <c r="N66" i="15"/>
  <c r="H66" i="15"/>
  <c r="G66" i="15"/>
  <c r="D66" i="15"/>
  <c r="BA66" i="15" s="1"/>
  <c r="C66" i="15"/>
  <c r="AM65" i="15"/>
  <c r="AH65" i="15"/>
  <c r="W65" i="15"/>
  <c r="Y65" i="15" s="1"/>
  <c r="V65" i="15"/>
  <c r="U65" i="15"/>
  <c r="X65" i="15" s="1"/>
  <c r="R65" i="15"/>
  <c r="AO65" i="15" s="1"/>
  <c r="P65" i="15"/>
  <c r="M65" i="15" s="1"/>
  <c r="O65" i="15"/>
  <c r="N65" i="15"/>
  <c r="H65" i="15"/>
  <c r="AQ65" i="15" s="1"/>
  <c r="G65" i="15"/>
  <c r="D65" i="15"/>
  <c r="BA65" i="15" s="1"/>
  <c r="C65" i="15"/>
  <c r="AM64" i="15"/>
  <c r="AH64" i="15"/>
  <c r="W64" i="15"/>
  <c r="Y64" i="15" s="1"/>
  <c r="V64" i="15"/>
  <c r="U64" i="15"/>
  <c r="X64" i="15" s="1"/>
  <c r="R64" i="15"/>
  <c r="P64" i="15"/>
  <c r="M64" i="15" s="1"/>
  <c r="O64" i="15"/>
  <c r="N64" i="15"/>
  <c r="H64" i="15"/>
  <c r="G64" i="15"/>
  <c r="D64" i="15"/>
  <c r="BA64" i="15" s="1"/>
  <c r="C64" i="15"/>
  <c r="AM63" i="15"/>
  <c r="AH63" i="15"/>
  <c r="AI63" i="15" s="1"/>
  <c r="W63" i="15"/>
  <c r="Y63" i="15" s="1"/>
  <c r="V63" i="15"/>
  <c r="U63" i="15"/>
  <c r="X63" i="15" s="1"/>
  <c r="R63" i="15"/>
  <c r="AO63" i="15" s="1"/>
  <c r="P63" i="15"/>
  <c r="AV63" i="15" s="1"/>
  <c r="O63" i="15"/>
  <c r="N63" i="15"/>
  <c r="H63" i="15"/>
  <c r="G63" i="15"/>
  <c r="D63" i="15"/>
  <c r="BA63" i="15" s="1"/>
  <c r="C63" i="15"/>
  <c r="AM62" i="15"/>
  <c r="AH62" i="15"/>
  <c r="W62" i="15"/>
  <c r="Y62" i="15" s="1"/>
  <c r="V62" i="15"/>
  <c r="U62" i="15"/>
  <c r="X62" i="15" s="1"/>
  <c r="R62" i="15"/>
  <c r="P62" i="15"/>
  <c r="M62" i="15" s="1"/>
  <c r="O62" i="15"/>
  <c r="N62" i="15"/>
  <c r="H62" i="15"/>
  <c r="G62" i="15"/>
  <c r="D62" i="15"/>
  <c r="BA62" i="15" s="1"/>
  <c r="C62" i="15"/>
  <c r="AM61" i="15"/>
  <c r="AH61" i="15"/>
  <c r="W61" i="15"/>
  <c r="Y61" i="15" s="1"/>
  <c r="V61" i="15"/>
  <c r="U61" i="15"/>
  <c r="X61" i="15" s="1"/>
  <c r="R61" i="15"/>
  <c r="AO61" i="15" s="1"/>
  <c r="P61" i="15"/>
  <c r="O61" i="15"/>
  <c r="N61" i="15"/>
  <c r="H61" i="15"/>
  <c r="G61" i="15"/>
  <c r="D61" i="15"/>
  <c r="BA61" i="15" s="1"/>
  <c r="C61" i="15"/>
  <c r="AM60" i="15"/>
  <c r="AH60" i="15"/>
  <c r="W60" i="15"/>
  <c r="Y60" i="15" s="1"/>
  <c r="V60" i="15"/>
  <c r="U60" i="15"/>
  <c r="X60" i="15" s="1"/>
  <c r="R60" i="15"/>
  <c r="AO60" i="15" s="1"/>
  <c r="P60" i="15"/>
  <c r="AK60" i="15" s="1"/>
  <c r="O60" i="15"/>
  <c r="N60" i="15"/>
  <c r="H60" i="15"/>
  <c r="G60" i="15"/>
  <c r="D60" i="15"/>
  <c r="BA60" i="15" s="1"/>
  <c r="C60" i="15"/>
  <c r="AM59" i="15"/>
  <c r="AH59" i="15"/>
  <c r="W59" i="15"/>
  <c r="Y59" i="15" s="1"/>
  <c r="V59" i="15"/>
  <c r="U59" i="15"/>
  <c r="X59" i="15" s="1"/>
  <c r="R59" i="15"/>
  <c r="AO59" i="15" s="1"/>
  <c r="P59" i="15"/>
  <c r="M59" i="15" s="1"/>
  <c r="O59" i="15"/>
  <c r="N59" i="15"/>
  <c r="H59" i="15"/>
  <c r="G59" i="15"/>
  <c r="D59" i="15"/>
  <c r="BA59" i="15" s="1"/>
  <c r="C59" i="15"/>
  <c r="AM58" i="15"/>
  <c r="AK58" i="15"/>
  <c r="AH58" i="15"/>
  <c r="W58" i="15"/>
  <c r="Y58" i="15" s="1"/>
  <c r="V58" i="15"/>
  <c r="U58" i="15"/>
  <c r="X58" i="15" s="1"/>
  <c r="R58" i="15"/>
  <c r="AO58" i="15" s="1"/>
  <c r="P58" i="15"/>
  <c r="M58" i="15" s="1"/>
  <c r="O58" i="15"/>
  <c r="N58" i="15"/>
  <c r="H58" i="15"/>
  <c r="G58" i="15"/>
  <c r="D58" i="15"/>
  <c r="BA58" i="15" s="1"/>
  <c r="C58" i="15"/>
  <c r="AM57" i="15"/>
  <c r="AH57" i="15"/>
  <c r="AI57" i="15" s="1"/>
  <c r="W57" i="15"/>
  <c r="Y57" i="15" s="1"/>
  <c r="V57" i="15"/>
  <c r="U57" i="15"/>
  <c r="X57" i="15" s="1"/>
  <c r="R57" i="15"/>
  <c r="AO57" i="15" s="1"/>
  <c r="P57" i="15"/>
  <c r="AV57" i="15" s="1"/>
  <c r="O57" i="15"/>
  <c r="AU57" i="15" s="1"/>
  <c r="N57" i="15"/>
  <c r="H57" i="15"/>
  <c r="G57" i="15"/>
  <c r="D57" i="15"/>
  <c r="BA57" i="15" s="1"/>
  <c r="C57" i="15"/>
  <c r="AM56" i="15"/>
  <c r="AH56" i="15"/>
  <c r="W56" i="15"/>
  <c r="Y56" i="15" s="1"/>
  <c r="V56" i="15"/>
  <c r="U56" i="15"/>
  <c r="X56" i="15" s="1"/>
  <c r="R56" i="15"/>
  <c r="P56" i="15"/>
  <c r="M56" i="15" s="1"/>
  <c r="O56" i="15"/>
  <c r="N56" i="15"/>
  <c r="H56" i="15"/>
  <c r="Q56" i="15" s="1"/>
  <c r="G56" i="15"/>
  <c r="D56" i="15"/>
  <c r="BA56" i="15" s="1"/>
  <c r="C56" i="15"/>
  <c r="AM55" i="15"/>
  <c r="AH55" i="15"/>
  <c r="W55" i="15"/>
  <c r="Y55" i="15" s="1"/>
  <c r="V55" i="15"/>
  <c r="U55" i="15"/>
  <c r="X55" i="15" s="1"/>
  <c r="R55" i="15"/>
  <c r="P55" i="15"/>
  <c r="M55" i="15" s="1"/>
  <c r="O55" i="15"/>
  <c r="N55" i="15"/>
  <c r="H55" i="15"/>
  <c r="Q55" i="15" s="1"/>
  <c r="AP55" i="15" s="1"/>
  <c r="G55" i="15"/>
  <c r="D55" i="15"/>
  <c r="BA55" i="15" s="1"/>
  <c r="C55" i="15"/>
  <c r="AM54" i="15"/>
  <c r="AH54" i="15"/>
  <c r="AI54" i="15" s="1"/>
  <c r="W54" i="15"/>
  <c r="Y54" i="15" s="1"/>
  <c r="V54" i="15"/>
  <c r="U54" i="15"/>
  <c r="X54" i="15" s="1"/>
  <c r="R54" i="15"/>
  <c r="AO54" i="15" s="1"/>
  <c r="P54" i="15"/>
  <c r="AV54" i="15" s="1"/>
  <c r="O54" i="15"/>
  <c r="AU54" i="15" s="1"/>
  <c r="N54" i="15"/>
  <c r="H54" i="15"/>
  <c r="G54" i="15"/>
  <c r="D54" i="15"/>
  <c r="BA54" i="15" s="1"/>
  <c r="C54" i="15"/>
  <c r="AM53" i="15"/>
  <c r="AH53" i="15"/>
  <c r="AI53" i="15" s="1"/>
  <c r="W53" i="15"/>
  <c r="Y53" i="15" s="1"/>
  <c r="V53" i="15"/>
  <c r="U53" i="15"/>
  <c r="X53" i="15" s="1"/>
  <c r="R53" i="15"/>
  <c r="P53" i="15"/>
  <c r="AV53" i="15" s="1"/>
  <c r="O53" i="15"/>
  <c r="N53" i="15"/>
  <c r="H53" i="15"/>
  <c r="G53" i="15"/>
  <c r="D53" i="15"/>
  <c r="BA53" i="15" s="1"/>
  <c r="C53" i="15"/>
  <c r="AM52" i="15"/>
  <c r="AH52" i="15"/>
  <c r="AK52" i="15" s="1"/>
  <c r="W52" i="15"/>
  <c r="Y52" i="15" s="1"/>
  <c r="V52" i="15"/>
  <c r="U52" i="15"/>
  <c r="X52" i="15" s="1"/>
  <c r="R52" i="15"/>
  <c r="AO52" i="15" s="1"/>
  <c r="P52" i="15"/>
  <c r="M52" i="15" s="1"/>
  <c r="O52" i="15"/>
  <c r="N52" i="15"/>
  <c r="H52" i="15"/>
  <c r="G52" i="15"/>
  <c r="D52" i="15"/>
  <c r="BA52" i="15" s="1"/>
  <c r="C52" i="15"/>
  <c r="AM51" i="15"/>
  <c r="AH51" i="15"/>
  <c r="W51" i="15"/>
  <c r="Y51" i="15" s="1"/>
  <c r="V51" i="15"/>
  <c r="U51" i="15"/>
  <c r="X51" i="15" s="1"/>
  <c r="R51" i="15"/>
  <c r="AO51" i="15" s="1"/>
  <c r="P51" i="15"/>
  <c r="O51" i="15"/>
  <c r="N51" i="15"/>
  <c r="H51" i="15"/>
  <c r="G51" i="15"/>
  <c r="D51" i="15"/>
  <c r="BA51" i="15" s="1"/>
  <c r="C51" i="15"/>
  <c r="AM50" i="15"/>
  <c r="AH50" i="15"/>
  <c r="W50" i="15"/>
  <c r="Y50" i="15" s="1"/>
  <c r="V50" i="15"/>
  <c r="U50" i="15"/>
  <c r="X50" i="15" s="1"/>
  <c r="R50" i="15"/>
  <c r="AO50" i="15" s="1"/>
  <c r="P50" i="15"/>
  <c r="O50" i="15"/>
  <c r="N50" i="15"/>
  <c r="H50" i="15"/>
  <c r="G50" i="15"/>
  <c r="D50" i="15"/>
  <c r="BA50" i="15" s="1"/>
  <c r="C50" i="15"/>
  <c r="AM49" i="15"/>
  <c r="AH49" i="15"/>
  <c r="W49" i="15"/>
  <c r="Y49" i="15" s="1"/>
  <c r="V49" i="15"/>
  <c r="U49" i="15"/>
  <c r="X49" i="15" s="1"/>
  <c r="R49" i="15"/>
  <c r="AO49" i="15" s="1"/>
  <c r="P49" i="15"/>
  <c r="M49" i="15" s="1"/>
  <c r="O49" i="15"/>
  <c r="N49" i="15"/>
  <c r="H49" i="15"/>
  <c r="G49" i="15"/>
  <c r="D49" i="15"/>
  <c r="BA49" i="15" s="1"/>
  <c r="C49" i="15"/>
  <c r="AM48" i="15"/>
  <c r="AH48" i="15"/>
  <c r="W48" i="15"/>
  <c r="Y48" i="15" s="1"/>
  <c r="V48" i="15"/>
  <c r="U48" i="15"/>
  <c r="X48" i="15" s="1"/>
  <c r="R48" i="15"/>
  <c r="P48" i="15"/>
  <c r="M48" i="15" s="1"/>
  <c r="O48" i="15"/>
  <c r="N48" i="15"/>
  <c r="H48" i="15"/>
  <c r="G48" i="15"/>
  <c r="D48" i="15"/>
  <c r="BA48" i="15" s="1"/>
  <c r="C48" i="15"/>
  <c r="AM47" i="15"/>
  <c r="AK47" i="15"/>
  <c r="AH47" i="15"/>
  <c r="W47" i="15"/>
  <c r="Y47" i="15" s="1"/>
  <c r="V47" i="15"/>
  <c r="U47" i="15"/>
  <c r="X47" i="15" s="1"/>
  <c r="R47" i="15"/>
  <c r="AO47" i="15" s="1"/>
  <c r="P47" i="15"/>
  <c r="M47" i="15" s="1"/>
  <c r="O47" i="15"/>
  <c r="N47" i="15"/>
  <c r="H47" i="15"/>
  <c r="G47" i="15"/>
  <c r="D47" i="15"/>
  <c r="BA47" i="15" s="1"/>
  <c r="C47" i="15"/>
  <c r="AM46" i="15"/>
  <c r="AH46" i="15"/>
  <c r="W46" i="15"/>
  <c r="Y46" i="15" s="1"/>
  <c r="V46" i="15"/>
  <c r="U46" i="15"/>
  <c r="X46" i="15" s="1"/>
  <c r="R46" i="15"/>
  <c r="AO46" i="15" s="1"/>
  <c r="P46" i="15"/>
  <c r="M46" i="15" s="1"/>
  <c r="O46" i="15"/>
  <c r="N46" i="15"/>
  <c r="H46" i="15"/>
  <c r="G46" i="15"/>
  <c r="D46" i="15"/>
  <c r="BA46" i="15" s="1"/>
  <c r="C46" i="15"/>
  <c r="AM45" i="15"/>
  <c r="AH45" i="15"/>
  <c r="W45" i="15"/>
  <c r="Y45" i="15" s="1"/>
  <c r="V45" i="15"/>
  <c r="U45" i="15"/>
  <c r="X45" i="15" s="1"/>
  <c r="R45" i="15"/>
  <c r="AO45" i="15" s="1"/>
  <c r="P45" i="15"/>
  <c r="M45" i="15" s="1"/>
  <c r="O45" i="15"/>
  <c r="N45" i="15"/>
  <c r="H45" i="15"/>
  <c r="G45" i="15"/>
  <c r="D45" i="15"/>
  <c r="BA45" i="15" s="1"/>
  <c r="C45" i="15"/>
  <c r="AM44" i="15"/>
  <c r="AH44" i="15"/>
  <c r="AI44" i="15" s="1"/>
  <c r="W44" i="15"/>
  <c r="Y44" i="15" s="1"/>
  <c r="V44" i="15"/>
  <c r="U44" i="15"/>
  <c r="X44" i="15" s="1"/>
  <c r="R44" i="15"/>
  <c r="P44" i="15"/>
  <c r="O44" i="15"/>
  <c r="AU44" i="15" s="1"/>
  <c r="N44" i="15"/>
  <c r="H44" i="15"/>
  <c r="G44" i="15"/>
  <c r="D44" i="15"/>
  <c r="BA44" i="15" s="1"/>
  <c r="C44" i="15"/>
  <c r="AM43" i="15"/>
  <c r="AH43" i="15"/>
  <c r="W43" i="15"/>
  <c r="Y43" i="15" s="1"/>
  <c r="V43" i="15"/>
  <c r="U43" i="15"/>
  <c r="X43" i="15" s="1"/>
  <c r="R43" i="15"/>
  <c r="AO43" i="15" s="1"/>
  <c r="P43" i="15"/>
  <c r="M43" i="15" s="1"/>
  <c r="O43" i="15"/>
  <c r="N43" i="15"/>
  <c r="H43" i="15"/>
  <c r="G43" i="15"/>
  <c r="D43" i="15"/>
  <c r="BA43" i="15" s="1"/>
  <c r="C43" i="15"/>
  <c r="AM42" i="15"/>
  <c r="AK42" i="15"/>
  <c r="AH42" i="15"/>
  <c r="W42" i="15"/>
  <c r="Y42" i="15" s="1"/>
  <c r="V42" i="15"/>
  <c r="U42" i="15"/>
  <c r="X42" i="15" s="1"/>
  <c r="R42" i="15"/>
  <c r="AO42" i="15" s="1"/>
  <c r="P42" i="15"/>
  <c r="M42" i="15" s="1"/>
  <c r="O42" i="15"/>
  <c r="N42" i="15"/>
  <c r="H42" i="15"/>
  <c r="G42" i="15"/>
  <c r="D42" i="15"/>
  <c r="BA42" i="15" s="1"/>
  <c r="C42" i="15"/>
  <c r="AM41" i="15"/>
  <c r="AH41" i="15"/>
  <c r="W41" i="15"/>
  <c r="Y41" i="15" s="1"/>
  <c r="V41" i="15"/>
  <c r="U41" i="15"/>
  <c r="X41" i="15" s="1"/>
  <c r="R41" i="15"/>
  <c r="AO41" i="15" s="1"/>
  <c r="P41" i="15"/>
  <c r="M41" i="15" s="1"/>
  <c r="O41" i="15"/>
  <c r="N41" i="15"/>
  <c r="H41" i="15"/>
  <c r="G41" i="15"/>
  <c r="D41" i="15"/>
  <c r="BA41" i="15" s="1"/>
  <c r="C41" i="15"/>
  <c r="AM40" i="15"/>
  <c r="AH40" i="15"/>
  <c r="W40" i="15"/>
  <c r="Y40" i="15" s="1"/>
  <c r="V40" i="15"/>
  <c r="U40" i="15"/>
  <c r="X40" i="15" s="1"/>
  <c r="R40" i="15"/>
  <c r="AO40" i="15" s="1"/>
  <c r="P40" i="15"/>
  <c r="M40" i="15" s="1"/>
  <c r="O40" i="15"/>
  <c r="N40" i="15"/>
  <c r="H40" i="15"/>
  <c r="AQ40" i="15" s="1"/>
  <c r="G40" i="15"/>
  <c r="D40" i="15"/>
  <c r="BA40" i="15" s="1"/>
  <c r="C40" i="15"/>
  <c r="AM39" i="15"/>
  <c r="AH39" i="15"/>
  <c r="W39" i="15"/>
  <c r="Y39" i="15" s="1"/>
  <c r="V39" i="15"/>
  <c r="U39" i="15"/>
  <c r="X39" i="15" s="1"/>
  <c r="R39" i="15"/>
  <c r="P39" i="15"/>
  <c r="M39" i="15" s="1"/>
  <c r="O39" i="15"/>
  <c r="N39" i="15"/>
  <c r="H39" i="15"/>
  <c r="G39" i="15"/>
  <c r="D39" i="15"/>
  <c r="BA39" i="15" s="1"/>
  <c r="C39" i="15"/>
  <c r="AM38" i="15"/>
  <c r="AH38" i="15"/>
  <c r="W38" i="15"/>
  <c r="Y38" i="15" s="1"/>
  <c r="V38" i="15"/>
  <c r="U38" i="15"/>
  <c r="X38" i="15" s="1"/>
  <c r="R38" i="15"/>
  <c r="AO38" i="15" s="1"/>
  <c r="P38" i="15"/>
  <c r="M38" i="15" s="1"/>
  <c r="O38" i="15"/>
  <c r="N38" i="15"/>
  <c r="H38" i="15"/>
  <c r="G38" i="15"/>
  <c r="D38" i="15"/>
  <c r="BA38" i="15" s="1"/>
  <c r="C38" i="15"/>
  <c r="AM37" i="15"/>
  <c r="AK37" i="15"/>
  <c r="AH37" i="15"/>
  <c r="W37" i="15"/>
  <c r="Y37" i="15" s="1"/>
  <c r="V37" i="15"/>
  <c r="U37" i="15"/>
  <c r="X37" i="15" s="1"/>
  <c r="R37" i="15"/>
  <c r="AO37" i="15" s="1"/>
  <c r="P37" i="15"/>
  <c r="M37" i="15" s="1"/>
  <c r="O37" i="15"/>
  <c r="N37" i="15"/>
  <c r="H37" i="15"/>
  <c r="G37" i="15"/>
  <c r="D37" i="15"/>
  <c r="BA37" i="15" s="1"/>
  <c r="C37" i="15"/>
  <c r="AM36" i="15"/>
  <c r="AH36" i="15"/>
  <c r="W36" i="15"/>
  <c r="Y36" i="15" s="1"/>
  <c r="V36" i="15"/>
  <c r="U36" i="15"/>
  <c r="X36" i="15" s="1"/>
  <c r="R36" i="15"/>
  <c r="AO36" i="15" s="1"/>
  <c r="P36" i="15"/>
  <c r="M36" i="15" s="1"/>
  <c r="O36" i="15"/>
  <c r="N36" i="15"/>
  <c r="H36" i="15"/>
  <c r="AK36" i="15" s="1"/>
  <c r="G36" i="15"/>
  <c r="D36" i="15"/>
  <c r="BA36" i="15" s="1"/>
  <c r="C36" i="15"/>
  <c r="AM35" i="15"/>
  <c r="AH35" i="15"/>
  <c r="W35" i="15"/>
  <c r="Y35" i="15" s="1"/>
  <c r="V35" i="15"/>
  <c r="U35" i="15"/>
  <c r="X35" i="15" s="1"/>
  <c r="R35" i="15"/>
  <c r="AO35" i="15" s="1"/>
  <c r="P35" i="15"/>
  <c r="O35" i="15"/>
  <c r="N35" i="15"/>
  <c r="H35" i="15"/>
  <c r="G35" i="15"/>
  <c r="D35" i="15"/>
  <c r="BA35" i="15" s="1"/>
  <c r="C35" i="15"/>
  <c r="AM34" i="15"/>
  <c r="AH34" i="15"/>
  <c r="AI34" i="15" s="1"/>
  <c r="W34" i="15"/>
  <c r="Y34" i="15" s="1"/>
  <c r="V34" i="15"/>
  <c r="U34" i="15"/>
  <c r="X34" i="15" s="1"/>
  <c r="R34" i="15"/>
  <c r="AO34" i="15" s="1"/>
  <c r="P34" i="15"/>
  <c r="AV34" i="15" s="1"/>
  <c r="O34" i="15"/>
  <c r="AU34" i="15" s="1"/>
  <c r="N34" i="15"/>
  <c r="H34" i="15"/>
  <c r="G34" i="15"/>
  <c r="D34" i="15"/>
  <c r="BA34" i="15" s="1"/>
  <c r="C34" i="15"/>
  <c r="AM33" i="15"/>
  <c r="AH33" i="15"/>
  <c r="W33" i="15"/>
  <c r="Y33" i="15" s="1"/>
  <c r="V33" i="15"/>
  <c r="U33" i="15"/>
  <c r="X33" i="15" s="1"/>
  <c r="R33" i="15"/>
  <c r="AO33" i="15" s="1"/>
  <c r="P33" i="15"/>
  <c r="O33" i="15"/>
  <c r="N33" i="15"/>
  <c r="H33" i="15"/>
  <c r="G33" i="15"/>
  <c r="D33" i="15"/>
  <c r="BA33" i="15" s="1"/>
  <c r="C33" i="15"/>
  <c r="AM32" i="15"/>
  <c r="AH32" i="15"/>
  <c r="W32" i="15"/>
  <c r="Y32" i="15" s="1"/>
  <c r="V32" i="15"/>
  <c r="U32" i="15"/>
  <c r="X32" i="15" s="1"/>
  <c r="R32" i="15"/>
  <c r="AO32" i="15" s="1"/>
  <c r="P32" i="15"/>
  <c r="O32" i="15"/>
  <c r="N32" i="15"/>
  <c r="H32" i="15"/>
  <c r="G32" i="15"/>
  <c r="D32" i="15"/>
  <c r="BA32" i="15" s="1"/>
  <c r="C32" i="15"/>
  <c r="AM31" i="15"/>
  <c r="AH31" i="15"/>
  <c r="W31" i="15"/>
  <c r="Y31" i="15" s="1"/>
  <c r="V31" i="15"/>
  <c r="U31" i="15"/>
  <c r="X31" i="15" s="1"/>
  <c r="R31" i="15"/>
  <c r="AO31" i="15" s="1"/>
  <c r="P31" i="15"/>
  <c r="M31" i="15" s="1"/>
  <c r="O31" i="15"/>
  <c r="N31" i="15"/>
  <c r="H31" i="15"/>
  <c r="G31" i="15"/>
  <c r="D31" i="15"/>
  <c r="BA31" i="15" s="1"/>
  <c r="C31" i="15"/>
  <c r="AM30" i="15"/>
  <c r="AH30" i="15"/>
  <c r="AI30" i="15" s="1"/>
  <c r="W30" i="15"/>
  <c r="Y30" i="15" s="1"/>
  <c r="V30" i="15"/>
  <c r="U30" i="15"/>
  <c r="X30" i="15" s="1"/>
  <c r="R30" i="15"/>
  <c r="P30" i="15"/>
  <c r="M30" i="15" s="1"/>
  <c r="O30" i="15"/>
  <c r="N30" i="15"/>
  <c r="H30" i="15"/>
  <c r="G30" i="15"/>
  <c r="D30" i="15"/>
  <c r="BA30" i="15" s="1"/>
  <c r="C30" i="15"/>
  <c r="AM29" i="15"/>
  <c r="AH29" i="15"/>
  <c r="W29" i="15"/>
  <c r="Y29" i="15" s="1"/>
  <c r="V29" i="15"/>
  <c r="U29" i="15"/>
  <c r="X29" i="15" s="1"/>
  <c r="R29" i="15"/>
  <c r="AO29" i="15" s="1"/>
  <c r="P29" i="15"/>
  <c r="M29" i="15" s="1"/>
  <c r="O29" i="15"/>
  <c r="N29" i="15"/>
  <c r="H29" i="15"/>
  <c r="G29" i="15"/>
  <c r="D29" i="15"/>
  <c r="BA29" i="15" s="1"/>
  <c r="C29" i="15"/>
  <c r="AM28" i="15"/>
  <c r="AH28" i="15"/>
  <c r="W28" i="15"/>
  <c r="Y28" i="15" s="1"/>
  <c r="V28" i="15"/>
  <c r="U28" i="15"/>
  <c r="X28" i="15" s="1"/>
  <c r="R28" i="15"/>
  <c r="AO28" i="15" s="1"/>
  <c r="P28" i="15"/>
  <c r="O28" i="15"/>
  <c r="N28" i="15"/>
  <c r="H28" i="15"/>
  <c r="G28" i="15"/>
  <c r="D28" i="15"/>
  <c r="BA28" i="15" s="1"/>
  <c r="C28" i="15"/>
  <c r="AM27" i="15"/>
  <c r="AH27" i="15"/>
  <c r="W27" i="15"/>
  <c r="Y27" i="15" s="1"/>
  <c r="V27" i="15"/>
  <c r="U27" i="15"/>
  <c r="X27" i="15" s="1"/>
  <c r="R27" i="15"/>
  <c r="P27" i="15"/>
  <c r="O27" i="15"/>
  <c r="N27" i="15"/>
  <c r="H27" i="15"/>
  <c r="G27" i="15"/>
  <c r="D27" i="15"/>
  <c r="BA27" i="15" s="1"/>
  <c r="C27" i="15"/>
  <c r="AM26" i="15"/>
  <c r="AH26" i="15"/>
  <c r="W26" i="15"/>
  <c r="Y26" i="15" s="1"/>
  <c r="V26" i="15"/>
  <c r="U26" i="15"/>
  <c r="X26" i="15" s="1"/>
  <c r="R26" i="15"/>
  <c r="AO26" i="15" s="1"/>
  <c r="P26" i="15"/>
  <c r="M26" i="15" s="1"/>
  <c r="O26" i="15"/>
  <c r="N26" i="15"/>
  <c r="H26" i="15"/>
  <c r="G26" i="15"/>
  <c r="D26" i="15"/>
  <c r="BA26" i="15" s="1"/>
  <c r="C26" i="15"/>
  <c r="AM25" i="15"/>
  <c r="AH25" i="15"/>
  <c r="AI25" i="15" s="1"/>
  <c r="W25" i="15"/>
  <c r="Y25" i="15" s="1"/>
  <c r="V25" i="15"/>
  <c r="U25" i="15"/>
  <c r="X25" i="15" s="1"/>
  <c r="R25" i="15"/>
  <c r="AO25" i="15" s="1"/>
  <c r="P25" i="15"/>
  <c r="AV25" i="15" s="1"/>
  <c r="O25" i="15"/>
  <c r="AU25" i="15" s="1"/>
  <c r="N25" i="15"/>
  <c r="H25" i="15"/>
  <c r="G25" i="15"/>
  <c r="D25" i="15"/>
  <c r="BA25" i="15" s="1"/>
  <c r="C25" i="15"/>
  <c r="AM24" i="15"/>
  <c r="AH24" i="15"/>
  <c r="W24" i="15"/>
  <c r="Y24" i="15" s="1"/>
  <c r="V24" i="15"/>
  <c r="U24" i="15"/>
  <c r="X24" i="15" s="1"/>
  <c r="R24" i="15"/>
  <c r="AO24" i="15" s="1"/>
  <c r="P24" i="15"/>
  <c r="M24" i="15" s="1"/>
  <c r="O24" i="15"/>
  <c r="N24" i="15"/>
  <c r="H24" i="15"/>
  <c r="G24" i="15"/>
  <c r="D24" i="15"/>
  <c r="BA24" i="15" s="1"/>
  <c r="C24" i="15"/>
  <c r="AM23" i="15"/>
  <c r="AH23" i="15"/>
  <c r="AI23" i="15" s="1"/>
  <c r="W23" i="15"/>
  <c r="Y23" i="15" s="1"/>
  <c r="V23" i="15"/>
  <c r="U23" i="15"/>
  <c r="X23" i="15" s="1"/>
  <c r="R23" i="15"/>
  <c r="P23" i="15"/>
  <c r="AV23" i="15" s="1"/>
  <c r="O23" i="15"/>
  <c r="AU23" i="15" s="1"/>
  <c r="N23" i="15"/>
  <c r="H23" i="15"/>
  <c r="G23" i="15"/>
  <c r="D23" i="15"/>
  <c r="BA23" i="15" s="1"/>
  <c r="C23" i="15"/>
  <c r="AM22" i="15"/>
  <c r="AH22" i="15"/>
  <c r="W22" i="15"/>
  <c r="Y22" i="15" s="1"/>
  <c r="V22" i="15"/>
  <c r="U22" i="15"/>
  <c r="X22" i="15" s="1"/>
  <c r="R22" i="15"/>
  <c r="AO22" i="15" s="1"/>
  <c r="P22" i="15"/>
  <c r="M22" i="15" s="1"/>
  <c r="O22" i="15"/>
  <c r="N22" i="15"/>
  <c r="H22" i="15"/>
  <c r="G22" i="15"/>
  <c r="D22" i="15"/>
  <c r="BA22" i="15" s="1"/>
  <c r="C22" i="15"/>
  <c r="AM21" i="15"/>
  <c r="AH21" i="15"/>
  <c r="AI21" i="15" s="1"/>
  <c r="W21" i="15"/>
  <c r="Y21" i="15" s="1"/>
  <c r="V21" i="15"/>
  <c r="U21" i="15"/>
  <c r="X21" i="15" s="1"/>
  <c r="R21" i="15"/>
  <c r="AO21" i="15" s="1"/>
  <c r="P21" i="15"/>
  <c r="M21" i="15" s="1"/>
  <c r="O21" i="15"/>
  <c r="N21" i="15"/>
  <c r="H21" i="15"/>
  <c r="G21" i="15"/>
  <c r="D21" i="15"/>
  <c r="BA21" i="15" s="1"/>
  <c r="C21" i="15"/>
  <c r="AO20" i="15"/>
  <c r="AM20" i="15"/>
  <c r="AH20" i="15"/>
  <c r="W20" i="15"/>
  <c r="Y20" i="15" s="1"/>
  <c r="V20" i="15"/>
  <c r="U20" i="15"/>
  <c r="X20" i="15" s="1"/>
  <c r="R20" i="15"/>
  <c r="P20" i="15"/>
  <c r="M20" i="15" s="1"/>
  <c r="O20" i="15"/>
  <c r="N20" i="15"/>
  <c r="H20" i="15"/>
  <c r="G20" i="15"/>
  <c r="D20" i="15"/>
  <c r="BA20" i="15" s="1"/>
  <c r="C20" i="15"/>
  <c r="AM19" i="15"/>
  <c r="AH19" i="15"/>
  <c r="W19" i="15"/>
  <c r="Y19" i="15" s="1"/>
  <c r="V19" i="15"/>
  <c r="U19" i="15"/>
  <c r="X19" i="15" s="1"/>
  <c r="R19" i="15"/>
  <c r="P19" i="15"/>
  <c r="M19" i="15" s="1"/>
  <c r="O19" i="15"/>
  <c r="N19" i="15"/>
  <c r="H19" i="15"/>
  <c r="G19" i="15"/>
  <c r="D19" i="15"/>
  <c r="BA19" i="15" s="1"/>
  <c r="C19" i="15"/>
  <c r="AM18" i="15"/>
  <c r="AH18" i="15"/>
  <c r="AI18" i="15" s="1"/>
  <c r="W18" i="15"/>
  <c r="Y18" i="15" s="1"/>
  <c r="V18" i="15"/>
  <c r="U18" i="15"/>
  <c r="X18" i="15" s="1"/>
  <c r="R18" i="15"/>
  <c r="AO18" i="15" s="1"/>
  <c r="P18" i="15"/>
  <c r="M18" i="15" s="1"/>
  <c r="O18" i="15"/>
  <c r="AU18" i="15" s="1"/>
  <c r="N18" i="15"/>
  <c r="H18" i="15"/>
  <c r="G18" i="15"/>
  <c r="D18" i="15"/>
  <c r="BA18" i="15" s="1"/>
  <c r="C18" i="15"/>
  <c r="BA17" i="15"/>
  <c r="AM17" i="15"/>
  <c r="AH17" i="15"/>
  <c r="W17" i="15"/>
  <c r="Y17" i="15" s="1"/>
  <c r="V17" i="15"/>
  <c r="U17" i="15"/>
  <c r="X17" i="15" s="1"/>
  <c r="R17" i="15"/>
  <c r="P17" i="15"/>
  <c r="M17" i="15" s="1"/>
  <c r="O17" i="15"/>
  <c r="N17" i="15"/>
  <c r="H17" i="15"/>
  <c r="G17" i="15"/>
  <c r="D17" i="15"/>
  <c r="C17" i="15"/>
  <c r="AM16" i="15"/>
  <c r="AH16" i="15"/>
  <c r="W16" i="15"/>
  <c r="Y16" i="15" s="1"/>
  <c r="V16" i="15"/>
  <c r="U16" i="15"/>
  <c r="X16" i="15" s="1"/>
  <c r="R16" i="15"/>
  <c r="AO16" i="15" s="1"/>
  <c r="P16" i="15"/>
  <c r="M16" i="15" s="1"/>
  <c r="O16" i="15"/>
  <c r="N16" i="15"/>
  <c r="H16" i="15"/>
  <c r="G16" i="15"/>
  <c r="D16" i="15"/>
  <c r="BA16" i="15" s="1"/>
  <c r="C16" i="15"/>
  <c r="AM15" i="15"/>
  <c r="AH15" i="15"/>
  <c r="W15" i="15"/>
  <c r="Y15" i="15" s="1"/>
  <c r="V15" i="15"/>
  <c r="U15" i="15"/>
  <c r="X15" i="15" s="1"/>
  <c r="R15" i="15"/>
  <c r="AO15" i="15" s="1"/>
  <c r="P15" i="15"/>
  <c r="M15" i="15" s="1"/>
  <c r="O15" i="15"/>
  <c r="N15" i="15"/>
  <c r="H15" i="15"/>
  <c r="G15" i="15"/>
  <c r="D15" i="15"/>
  <c r="BA15" i="15" s="1"/>
  <c r="C15" i="15"/>
  <c r="AM14" i="15"/>
  <c r="AH14" i="15"/>
  <c r="W14" i="15"/>
  <c r="Y14" i="15" s="1"/>
  <c r="V14" i="15"/>
  <c r="U14" i="15"/>
  <c r="X14" i="15" s="1"/>
  <c r="R14" i="15"/>
  <c r="P14" i="15"/>
  <c r="O14" i="15"/>
  <c r="N14" i="15"/>
  <c r="H14" i="15"/>
  <c r="G14" i="15"/>
  <c r="D14" i="15"/>
  <c r="BA14" i="15" s="1"/>
  <c r="C14" i="15"/>
  <c r="AM13" i="15"/>
  <c r="AH13" i="15"/>
  <c r="AK13" i="15" s="1"/>
  <c r="W13" i="15"/>
  <c r="Y13" i="15" s="1"/>
  <c r="V13" i="15"/>
  <c r="U13" i="15"/>
  <c r="X13" i="15" s="1"/>
  <c r="R13" i="15"/>
  <c r="AO13" i="15" s="1"/>
  <c r="P13" i="15"/>
  <c r="M13" i="15" s="1"/>
  <c r="O13" i="15"/>
  <c r="N13" i="15"/>
  <c r="H13" i="15"/>
  <c r="G13" i="15"/>
  <c r="D13" i="15"/>
  <c r="BA13" i="15" s="1"/>
  <c r="C13" i="15"/>
  <c r="AO12" i="15"/>
  <c r="AM12" i="15"/>
  <c r="AH12" i="15"/>
  <c r="W12" i="15"/>
  <c r="Y12" i="15" s="1"/>
  <c r="V12" i="15"/>
  <c r="U12" i="15"/>
  <c r="X12" i="15" s="1"/>
  <c r="R12" i="15"/>
  <c r="P12" i="15"/>
  <c r="M12" i="15" s="1"/>
  <c r="O12" i="15"/>
  <c r="N12" i="15"/>
  <c r="H12" i="15"/>
  <c r="G12" i="15"/>
  <c r="D12" i="15"/>
  <c r="BA12" i="15" s="1"/>
  <c r="C12" i="15"/>
  <c r="AM11" i="15"/>
  <c r="AH11" i="15"/>
  <c r="W11" i="15"/>
  <c r="Y11" i="15" s="1"/>
  <c r="V11" i="15"/>
  <c r="U11" i="15"/>
  <c r="X11" i="15" s="1"/>
  <c r="R11" i="15"/>
  <c r="P11" i="15"/>
  <c r="O11" i="15"/>
  <c r="N11" i="15"/>
  <c r="H11" i="15"/>
  <c r="G11" i="15"/>
  <c r="D11" i="15"/>
  <c r="BA11" i="15" s="1"/>
  <c r="C11" i="15"/>
  <c r="AM10" i="15"/>
  <c r="AH10" i="15"/>
  <c r="AI10" i="15" s="1"/>
  <c r="W10" i="15"/>
  <c r="Y10" i="15" s="1"/>
  <c r="V10" i="15"/>
  <c r="U10" i="15"/>
  <c r="X10" i="15" s="1"/>
  <c r="R10" i="15"/>
  <c r="P10" i="15"/>
  <c r="M10" i="15" s="1"/>
  <c r="O10" i="15"/>
  <c r="N10" i="15"/>
  <c r="H10" i="15"/>
  <c r="G10" i="15"/>
  <c r="D10" i="15"/>
  <c r="BA10" i="15" s="1"/>
  <c r="C10" i="15"/>
  <c r="AM9" i="15"/>
  <c r="AH9" i="15"/>
  <c r="AI9" i="15" s="1"/>
  <c r="W9" i="15"/>
  <c r="Y9" i="15" s="1"/>
  <c r="V9" i="15"/>
  <c r="U9" i="15"/>
  <c r="X9" i="15" s="1"/>
  <c r="R9" i="15"/>
  <c r="AO9" i="15" s="1"/>
  <c r="P9" i="15"/>
  <c r="AV9" i="15" s="1"/>
  <c r="O9" i="15"/>
  <c r="AU9" i="15" s="1"/>
  <c r="N9" i="15"/>
  <c r="H9" i="15"/>
  <c r="G9" i="15"/>
  <c r="D9" i="15"/>
  <c r="BA9" i="15" s="1"/>
  <c r="C9" i="15"/>
  <c r="AM8" i="15"/>
  <c r="AH8" i="15"/>
  <c r="AI8" i="15" s="1"/>
  <c r="W8" i="15"/>
  <c r="Y8" i="15" s="1"/>
  <c r="V8" i="15"/>
  <c r="U8" i="15"/>
  <c r="X8" i="15" s="1"/>
  <c r="R8" i="15"/>
  <c r="P8" i="15"/>
  <c r="AV8" i="15" s="1"/>
  <c r="O8" i="15"/>
  <c r="AU8" i="15" s="1"/>
  <c r="N8" i="15"/>
  <c r="H8" i="15"/>
  <c r="G8" i="15"/>
  <c r="D8" i="15"/>
  <c r="BA8" i="15" s="1"/>
  <c r="C8" i="15"/>
  <c r="AM7" i="15"/>
  <c r="AK7" i="15"/>
  <c r="AH7" i="15"/>
  <c r="W7" i="15"/>
  <c r="Y7" i="15" s="1"/>
  <c r="V7" i="15"/>
  <c r="U7" i="15"/>
  <c r="X7" i="15" s="1"/>
  <c r="R7" i="15"/>
  <c r="AO7" i="15" s="1"/>
  <c r="P7" i="15"/>
  <c r="M7" i="15" s="1"/>
  <c r="O7" i="15"/>
  <c r="N7" i="15"/>
  <c r="H7" i="15"/>
  <c r="AQ7" i="15" s="1"/>
  <c r="G7" i="15"/>
  <c r="D7" i="15"/>
  <c r="BA7" i="15" s="1"/>
  <c r="C7" i="15"/>
  <c r="AM6" i="15"/>
  <c r="AH6" i="15"/>
  <c r="AI6" i="15" s="1"/>
  <c r="W6" i="15"/>
  <c r="Y6" i="15" s="1"/>
  <c r="V6" i="15"/>
  <c r="U6" i="15"/>
  <c r="X6" i="15" s="1"/>
  <c r="R6" i="15"/>
  <c r="P6" i="15"/>
  <c r="AV6" i="15" s="1"/>
  <c r="O6" i="15"/>
  <c r="AU6" i="15" s="1"/>
  <c r="N6" i="15"/>
  <c r="H6" i="15"/>
  <c r="G6" i="15"/>
  <c r="D6" i="15"/>
  <c r="BA6" i="15" s="1"/>
  <c r="C6" i="15"/>
  <c r="AM5" i="15"/>
  <c r="AH5" i="15"/>
  <c r="W5" i="15"/>
  <c r="Y5" i="15" s="1"/>
  <c r="V5" i="15"/>
  <c r="U5" i="15"/>
  <c r="X5" i="15" s="1"/>
  <c r="R5" i="15"/>
  <c r="AO5" i="15" s="1"/>
  <c r="P5" i="15"/>
  <c r="M5" i="15" s="1"/>
  <c r="O5" i="15"/>
  <c r="N5" i="15"/>
  <c r="H5" i="15"/>
  <c r="G5" i="15"/>
  <c r="D5" i="15"/>
  <c r="BA5" i="15" s="1"/>
  <c r="C5" i="15"/>
  <c r="AM4" i="15"/>
  <c r="AK4" i="15"/>
  <c r="AH4" i="15"/>
  <c r="W4" i="15"/>
  <c r="Y4" i="15" s="1"/>
  <c r="V4" i="15"/>
  <c r="U4" i="15"/>
  <c r="X4" i="15" s="1"/>
  <c r="R4" i="15"/>
  <c r="AO4" i="15" s="1"/>
  <c r="P4" i="15"/>
  <c r="M4" i="15" s="1"/>
  <c r="O4" i="15"/>
  <c r="N4" i="15"/>
  <c r="H4" i="15"/>
  <c r="G4" i="15"/>
  <c r="D4" i="15"/>
  <c r="BA4" i="15" s="1"/>
  <c r="C4" i="15"/>
  <c r="AM3" i="15"/>
  <c r="AH3" i="15"/>
  <c r="W3" i="15"/>
  <c r="Y3" i="15" s="1"/>
  <c r="V3" i="15"/>
  <c r="U3" i="15"/>
  <c r="X3" i="15" s="1"/>
  <c r="R3" i="15"/>
  <c r="AO3" i="15" s="1"/>
  <c r="P3" i="15"/>
  <c r="M3" i="15" s="1"/>
  <c r="O3" i="15"/>
  <c r="N3" i="15"/>
  <c r="H3" i="15"/>
  <c r="G3" i="15"/>
  <c r="D3" i="15"/>
  <c r="BA3" i="15" s="1"/>
  <c r="C3" i="15"/>
  <c r="AM2" i="15"/>
  <c r="AH2" i="15"/>
  <c r="W2" i="15"/>
  <c r="Y2" i="15" s="1"/>
  <c r="V2" i="15"/>
  <c r="U2" i="15"/>
  <c r="X2" i="15" s="1"/>
  <c r="R2" i="15"/>
  <c r="AO2" i="15" s="1"/>
  <c r="P2" i="15"/>
  <c r="O2" i="15"/>
  <c r="N2" i="15"/>
  <c r="H2" i="15"/>
  <c r="G2" i="15"/>
  <c r="D2" i="15"/>
  <c r="BA2" i="15" s="1"/>
  <c r="C2" i="15"/>
  <c r="AQ1282" i="15" l="1"/>
  <c r="AQ173" i="15"/>
  <c r="Q179" i="15"/>
  <c r="AP179" i="15" s="1"/>
  <c r="AQ185" i="15"/>
  <c r="Q307" i="15"/>
  <c r="AP307" i="15" s="1"/>
  <c r="Q337" i="15"/>
  <c r="AP337" i="15" s="1"/>
  <c r="Q668" i="15"/>
  <c r="AQ783" i="15"/>
  <c r="AQ895" i="15"/>
  <c r="AQ956" i="15"/>
  <c r="Q1154" i="15"/>
  <c r="Q1292" i="15"/>
  <c r="AP1292" i="15" s="1"/>
  <c r="AQ1372" i="15"/>
  <c r="Q1460" i="15"/>
  <c r="AP1460" i="15" s="1"/>
  <c r="Q1498" i="15"/>
  <c r="AP1498" i="15" s="1"/>
  <c r="AQ1906" i="15"/>
  <c r="AQ1932" i="15"/>
  <c r="Q2044" i="15"/>
  <c r="AP2044" i="15" s="1"/>
  <c r="Q2132" i="15"/>
  <c r="AP2132" i="15" s="1"/>
  <c r="Q2627" i="15"/>
  <c r="AP2627" i="15" s="1"/>
  <c r="AQ2824" i="15"/>
  <c r="AQ2826" i="15"/>
  <c r="Q2920" i="15"/>
  <c r="AP2920" i="15" s="1"/>
  <c r="Q3070" i="15"/>
  <c r="AQ3082" i="15"/>
  <c r="AQ3085" i="15"/>
  <c r="Q3120" i="15"/>
  <c r="AP3120" i="15" s="1"/>
  <c r="AQ3129" i="15"/>
  <c r="AQ3159" i="15"/>
  <c r="AQ3195" i="15"/>
  <c r="AQ3397" i="15"/>
  <c r="AQ3699" i="15"/>
  <c r="Q3832" i="15"/>
  <c r="AQ4086" i="15"/>
  <c r="AQ4133" i="15"/>
  <c r="AQ4277" i="15"/>
  <c r="Q4456" i="15"/>
  <c r="AP4456" i="15" s="1"/>
  <c r="AQ4704" i="15"/>
  <c r="Q4960" i="15"/>
  <c r="AP4960" i="15" s="1"/>
  <c r="AQ31" i="15"/>
  <c r="AQ84" i="15"/>
  <c r="AV267" i="15"/>
  <c r="AQ464" i="15"/>
  <c r="Q475" i="15"/>
  <c r="AP475" i="15" s="1"/>
  <c r="AQ518" i="15"/>
  <c r="AQ588" i="15"/>
  <c r="Q706" i="15"/>
  <c r="AP706" i="15" s="1"/>
  <c r="Q721" i="15"/>
  <c r="AP721" i="15" s="1"/>
  <c r="Q924" i="15"/>
  <c r="Q1060" i="15"/>
  <c r="AP1060" i="15" s="1"/>
  <c r="Q1122" i="15"/>
  <c r="AP1122" i="15" s="1"/>
  <c r="AQ1184" i="15"/>
  <c r="Q1390" i="15"/>
  <c r="AP1390" i="15" s="1"/>
  <c r="AQ1454" i="15"/>
  <c r="AQ1883" i="15"/>
  <c r="Q2129" i="15"/>
  <c r="AP2129" i="15" s="1"/>
  <c r="AQ2203" i="15"/>
  <c r="AQ2251" i="15"/>
  <c r="Q2342" i="15"/>
  <c r="AP2342" i="15" s="1"/>
  <c r="Q2545" i="15"/>
  <c r="AP2545" i="15" s="1"/>
  <c r="Q2551" i="15"/>
  <c r="AP2551" i="15" s="1"/>
  <c r="Q2571" i="15"/>
  <c r="AP2571" i="15" s="1"/>
  <c r="AQ2597" i="15"/>
  <c r="Q2636" i="15"/>
  <c r="AP2636" i="15" s="1"/>
  <c r="Q2674" i="15"/>
  <c r="AP2674" i="15" s="1"/>
  <c r="AQ2725" i="15"/>
  <c r="Q3207" i="15"/>
  <c r="AP3207" i="15" s="1"/>
  <c r="AQ3245" i="15"/>
  <c r="Q3612" i="15"/>
  <c r="AP3612" i="15" s="1"/>
  <c r="AQ3627" i="15"/>
  <c r="Q3811" i="15"/>
  <c r="AP3811" i="15" s="1"/>
  <c r="Q3864" i="15"/>
  <c r="AQ3876" i="15"/>
  <c r="AQ4244" i="15"/>
  <c r="AQ4426" i="15"/>
  <c r="AQ4429" i="15"/>
  <c r="AQ4551" i="15"/>
  <c r="AQ64" i="15"/>
  <c r="Q75" i="15"/>
  <c r="Q242" i="15"/>
  <c r="AP242" i="15" s="1"/>
  <c r="AQ266" i="15"/>
  <c r="AQ983" i="15"/>
  <c r="Q1233" i="15"/>
  <c r="Q1286" i="15"/>
  <c r="AP1286" i="15" s="1"/>
  <c r="Q3444" i="15"/>
  <c r="AP3444" i="15" s="1"/>
  <c r="AQ3673" i="15"/>
  <c r="AQ4380" i="15"/>
  <c r="AL4813" i="15"/>
  <c r="AQ269" i="15"/>
  <c r="Q500" i="15"/>
  <c r="AQ933" i="15"/>
  <c r="Q1621" i="15"/>
  <c r="AP1621" i="15" s="1"/>
  <c r="AQ3568" i="15"/>
  <c r="Q3878" i="15"/>
  <c r="AP3878" i="15" s="1"/>
  <c r="Q3881" i="15"/>
  <c r="AP3881" i="15" s="1"/>
  <c r="Q4142" i="15"/>
  <c r="AP4142" i="15" s="1"/>
  <c r="AQ4978" i="15"/>
  <c r="AQ22" i="15"/>
  <c r="Q131" i="15"/>
  <c r="AP131" i="15" s="1"/>
  <c r="AQ354" i="15"/>
  <c r="Q564" i="15"/>
  <c r="AP564" i="15" s="1"/>
  <c r="AJ652" i="15"/>
  <c r="AK652" i="15" s="1"/>
  <c r="AQ673" i="15"/>
  <c r="M694" i="15"/>
  <c r="Q741" i="15"/>
  <c r="AP741" i="15" s="1"/>
  <c r="AL744" i="15"/>
  <c r="Q853" i="15"/>
  <c r="AP853" i="15" s="1"/>
  <c r="AQ1012" i="15"/>
  <c r="Q1180" i="15"/>
  <c r="AP1180" i="15" s="1"/>
  <c r="Q1318" i="15"/>
  <c r="AQ1333" i="15"/>
  <c r="AQ1436" i="15"/>
  <c r="AQ1955" i="15"/>
  <c r="Q2359" i="15"/>
  <c r="AP2359" i="15" s="1"/>
  <c r="Q2427" i="15"/>
  <c r="AP2427" i="15" s="1"/>
  <c r="Q2689" i="15"/>
  <c r="AP2689" i="15" s="1"/>
  <c r="AQ2830" i="15"/>
  <c r="Q2902" i="15"/>
  <c r="AP2902" i="15" s="1"/>
  <c r="AQ2990" i="15"/>
  <c r="Q3233" i="15"/>
  <c r="AP3233" i="15" s="1"/>
  <c r="AQ3425" i="15"/>
  <c r="Q3437" i="15"/>
  <c r="AP3437" i="15" s="1"/>
  <c r="AQ3508" i="15"/>
  <c r="AQ3535" i="15"/>
  <c r="Q3576" i="15"/>
  <c r="AP3576" i="15" s="1"/>
  <c r="Q3675" i="15"/>
  <c r="AQ3875" i="15"/>
  <c r="AQ4035" i="15"/>
  <c r="Q4047" i="15"/>
  <c r="AP4047" i="15" s="1"/>
  <c r="AQ4168" i="15"/>
  <c r="Q4206" i="15"/>
  <c r="AP4206" i="15" s="1"/>
  <c r="AQ4370" i="15"/>
  <c r="Q4382" i="15"/>
  <c r="AP4382" i="15" s="1"/>
  <c r="Q4385" i="15"/>
  <c r="AP4385" i="15" s="1"/>
  <c r="AQ4388" i="15"/>
  <c r="AQ4654" i="15"/>
  <c r="Q277" i="15"/>
  <c r="AP277" i="15" s="1"/>
  <c r="Q348" i="15"/>
  <c r="AP348" i="15" s="1"/>
  <c r="AQ505" i="15"/>
  <c r="Q529" i="15"/>
  <c r="AP529" i="15" s="1"/>
  <c r="AQ605" i="15"/>
  <c r="AQ735" i="15"/>
  <c r="AQ1336" i="15"/>
  <c r="Q1861" i="15"/>
  <c r="AP1861" i="15" s="1"/>
  <c r="AO1889" i="15"/>
  <c r="Q1911" i="15"/>
  <c r="Q1984" i="15"/>
  <c r="AP1984" i="15" s="1"/>
  <c r="AL2565" i="15"/>
  <c r="Q2768" i="15"/>
  <c r="AQ2774" i="15"/>
  <c r="AQ3040" i="15"/>
  <c r="Q3043" i="15"/>
  <c r="Q3046" i="15"/>
  <c r="AP3046" i="15" s="1"/>
  <c r="AQ3109" i="15"/>
  <c r="Q3227" i="15"/>
  <c r="AP3227" i="15" s="1"/>
  <c r="Q3387" i="15"/>
  <c r="AP3387" i="15" s="1"/>
  <c r="AQ3496" i="15"/>
  <c r="AQ3893" i="15"/>
  <c r="Q3899" i="15"/>
  <c r="AP3899" i="15" s="1"/>
  <c r="AQ3968" i="15"/>
  <c r="Q4017" i="15"/>
  <c r="AP4017" i="15" s="1"/>
  <c r="AQ4518" i="15"/>
  <c r="AQ4712" i="15"/>
  <c r="Q4980" i="15"/>
  <c r="AP4980" i="15" s="1"/>
  <c r="AQ57" i="15"/>
  <c r="AQ98" i="15"/>
  <c r="AQ110" i="15"/>
  <c r="Q229" i="15"/>
  <c r="AP229" i="15" s="1"/>
  <c r="AQ345" i="15"/>
  <c r="Q921" i="15"/>
  <c r="AP921" i="15" s="1"/>
  <c r="Q1553" i="15"/>
  <c r="AP1553" i="15" s="1"/>
  <c r="AQ1897" i="15"/>
  <c r="Q1934" i="15"/>
  <c r="AP1934" i="15" s="1"/>
  <c r="AQ2013" i="15"/>
  <c r="AQ2073" i="15"/>
  <c r="Q2093" i="15"/>
  <c r="AQ2654" i="15"/>
  <c r="AQ3072" i="15"/>
  <c r="AQ3084" i="15"/>
  <c r="Q3558" i="15"/>
  <c r="AP3558" i="15" s="1"/>
  <c r="Q3834" i="15"/>
  <c r="AP3834" i="15" s="1"/>
  <c r="AQ3869" i="15"/>
  <c r="AQ3926" i="15"/>
  <c r="Q3934" i="15"/>
  <c r="AP3934" i="15" s="1"/>
  <c r="Q4188" i="15"/>
  <c r="AP4188" i="15" s="1"/>
  <c r="AQ4191" i="15"/>
  <c r="Q4408" i="15"/>
  <c r="AP4408" i="15" s="1"/>
  <c r="Q4452" i="15"/>
  <c r="AP4452" i="15" s="1"/>
  <c r="Q4476" i="15"/>
  <c r="AQ4530" i="15"/>
  <c r="Q4689" i="15"/>
  <c r="AQ4768" i="15"/>
  <c r="Q4804" i="15"/>
  <c r="AP4804" i="15" s="1"/>
  <c r="AQ95" i="15"/>
  <c r="AL271" i="15"/>
  <c r="AQ328" i="15"/>
  <c r="AQ800" i="15"/>
  <c r="Q2031" i="15"/>
  <c r="AP2031" i="15" s="1"/>
  <c r="AQ2217" i="15"/>
  <c r="Q2453" i="15"/>
  <c r="AP2453" i="15" s="1"/>
  <c r="Q2538" i="15"/>
  <c r="AP2538" i="15" s="1"/>
  <c r="Q2599" i="15"/>
  <c r="AP2599" i="15" s="1"/>
  <c r="Q2762" i="15"/>
  <c r="AP2762" i="15" s="1"/>
  <c r="AQ2797" i="15"/>
  <c r="AQ2919" i="15"/>
  <c r="Q2975" i="15"/>
  <c r="AP2975" i="15" s="1"/>
  <c r="Q2978" i="15"/>
  <c r="AP2978" i="15" s="1"/>
  <c r="AQ3010" i="15"/>
  <c r="Q3069" i="15"/>
  <c r="AP3069" i="15" s="1"/>
  <c r="Q3250" i="15"/>
  <c r="AP3250" i="15" s="1"/>
  <c r="Q3295" i="15"/>
  <c r="AP3295" i="15" s="1"/>
  <c r="Q3354" i="15"/>
  <c r="Q3407" i="15"/>
  <c r="AP3407" i="15" s="1"/>
  <c r="AQ3751" i="15"/>
  <c r="Q3902" i="15"/>
  <c r="AP3902" i="15" s="1"/>
  <c r="Q3966" i="15"/>
  <c r="AP3966" i="15" s="1"/>
  <c r="Q4114" i="15"/>
  <c r="AP4114" i="15" s="1"/>
  <c r="Q4267" i="15"/>
  <c r="AQ4443" i="15"/>
  <c r="AQ4473" i="15"/>
  <c r="Q4577" i="15"/>
  <c r="AP4577" i="15" s="1"/>
  <c r="Q4765" i="15"/>
  <c r="AP4765" i="15" s="1"/>
  <c r="AQ4815" i="15"/>
  <c r="AQ4877" i="15"/>
  <c r="Q2184" i="15"/>
  <c r="AQ324" i="15"/>
  <c r="Q400" i="15"/>
  <c r="AP400" i="15" s="1"/>
  <c r="Q534" i="15"/>
  <c r="AP534" i="15" s="1"/>
  <c r="AQ610" i="15"/>
  <c r="AQ645" i="15"/>
  <c r="AQ651" i="15"/>
  <c r="AQ693" i="15"/>
  <c r="AQ743" i="15"/>
  <c r="Q902" i="15"/>
  <c r="AP902" i="15" s="1"/>
  <c r="Q999" i="15"/>
  <c r="AP999" i="15" s="1"/>
  <c r="AQ1188" i="15"/>
  <c r="AQ1444" i="15"/>
  <c r="AQ1580" i="15"/>
  <c r="AJ1825" i="15"/>
  <c r="AK1825" i="15" s="1"/>
  <c r="AQ1884" i="15"/>
  <c r="AQ2035" i="15"/>
  <c r="AQ2044" i="15"/>
  <c r="Q2314" i="15"/>
  <c r="AP2314" i="15" s="1"/>
  <c r="Q2832" i="15"/>
  <c r="Q2963" i="15"/>
  <c r="AQ3051" i="15"/>
  <c r="Q3181" i="15"/>
  <c r="AP3181" i="15" s="1"/>
  <c r="AQ3460" i="15"/>
  <c r="AQ3628" i="15"/>
  <c r="AQ3742" i="15"/>
  <c r="Q3819" i="15"/>
  <c r="AP3819" i="15" s="1"/>
  <c r="AQ4369" i="15"/>
  <c r="AQ4490" i="15"/>
  <c r="Q4496" i="15"/>
  <c r="E4496" i="15" s="1"/>
  <c r="Q4553" i="15"/>
  <c r="AP4553" i="15" s="1"/>
  <c r="Q4679" i="15"/>
  <c r="AP4679" i="15" s="1"/>
  <c r="Q4797" i="15"/>
  <c r="AP4797" i="15" s="1"/>
  <c r="AQ4960" i="15"/>
  <c r="AQ350" i="15"/>
  <c r="Q359" i="15"/>
  <c r="AP359" i="15" s="1"/>
  <c r="AQ441" i="15"/>
  <c r="AQ444" i="15"/>
  <c r="AQ504" i="15"/>
  <c r="AQ563" i="15"/>
  <c r="M569" i="15"/>
  <c r="AJ920" i="15"/>
  <c r="Q940" i="15"/>
  <c r="AQ1032" i="15"/>
  <c r="Q1094" i="15"/>
  <c r="AP1094" i="15" s="1"/>
  <c r="Q1394" i="15"/>
  <c r="AP1394" i="15" s="1"/>
  <c r="Q1543" i="15"/>
  <c r="AP1543" i="15" s="1"/>
  <c r="AQ1758" i="15"/>
  <c r="AQ1795" i="15"/>
  <c r="AQ1931" i="15"/>
  <c r="AQ2169" i="15"/>
  <c r="AQ2467" i="15"/>
  <c r="AJ3286" i="15"/>
  <c r="Q4997" i="15"/>
  <c r="AP4997" i="15" s="1"/>
  <c r="Q30" i="15"/>
  <c r="AP30" i="15" s="1"/>
  <c r="AQ47" i="15"/>
  <c r="AQ406" i="15"/>
  <c r="AQ475" i="15"/>
  <c r="Q1097" i="15"/>
  <c r="AP1097" i="15" s="1"/>
  <c r="AQ1144" i="15"/>
  <c r="AQ1150" i="15"/>
  <c r="AQ2927" i="15"/>
  <c r="AQ2939" i="15"/>
  <c r="AQ3036" i="15"/>
  <c r="Q3042" i="15"/>
  <c r="AP3042" i="15" s="1"/>
  <c r="Q3283" i="15"/>
  <c r="AP3283" i="15" s="1"/>
  <c r="Q3386" i="15"/>
  <c r="AP3386" i="15" s="1"/>
  <c r="AQ3480" i="15"/>
  <c r="AQ3619" i="15"/>
  <c r="AQ3706" i="15"/>
  <c r="AQ3842" i="15"/>
  <c r="Q3871" i="15"/>
  <c r="AP3871" i="15" s="1"/>
  <c r="AQ3886" i="15"/>
  <c r="Q4090" i="15"/>
  <c r="AP4090" i="15" s="1"/>
  <c r="Q4152" i="15"/>
  <c r="AP4152" i="15" s="1"/>
  <c r="AQ4325" i="15"/>
  <c r="AQ4328" i="15"/>
  <c r="Q4363" i="15"/>
  <c r="AP4363" i="15" s="1"/>
  <c r="AQ4788" i="15"/>
  <c r="Q4806" i="15"/>
  <c r="AP4806" i="15" s="1"/>
  <c r="AQ4826" i="15"/>
  <c r="Q4915" i="15"/>
  <c r="AP4915" i="15" s="1"/>
  <c r="AQ50" i="15"/>
  <c r="AQ118" i="15"/>
  <c r="AQ237" i="15"/>
  <c r="AQ308" i="15"/>
  <c r="AQ321" i="15"/>
  <c r="AQ775" i="15"/>
  <c r="Q802" i="15"/>
  <c r="AP802" i="15" s="1"/>
  <c r="AQ1114" i="15"/>
  <c r="Q1488" i="15"/>
  <c r="AP1488" i="15" s="1"/>
  <c r="AQ1713" i="15"/>
  <c r="AQ1778" i="15"/>
  <c r="Q1839" i="15"/>
  <c r="AP1839" i="15" s="1"/>
  <c r="Q2015" i="15"/>
  <c r="AP2015" i="15" s="1"/>
  <c r="AQ2042" i="15"/>
  <c r="AQ2072" i="15"/>
  <c r="Q2119" i="15"/>
  <c r="AP2119" i="15" s="1"/>
  <c r="AQ2139" i="15"/>
  <c r="Q2502" i="15"/>
  <c r="AP2502" i="15" s="1"/>
  <c r="Q2640" i="15"/>
  <c r="AP2640" i="15" s="1"/>
  <c r="AQ2842" i="15"/>
  <c r="AQ2886" i="15"/>
  <c r="Q2936" i="15"/>
  <c r="AP2936" i="15" s="1"/>
  <c r="AQ3169" i="15"/>
  <c r="AQ3172" i="15"/>
  <c r="Q3238" i="15"/>
  <c r="AP3238" i="15" s="1"/>
  <c r="AQ3412" i="15"/>
  <c r="AQ3448" i="15"/>
  <c r="AQ3569" i="15"/>
  <c r="Q3933" i="15"/>
  <c r="AP3933" i="15" s="1"/>
  <c r="Q4007" i="15"/>
  <c r="Q4073" i="15"/>
  <c r="AP4073" i="15" s="1"/>
  <c r="Q4084" i="15"/>
  <c r="AP4084" i="15" s="1"/>
  <c r="Q4087" i="15"/>
  <c r="AP4087" i="15" s="1"/>
  <c r="AQ4128" i="15"/>
  <c r="Q4134" i="15"/>
  <c r="AP4134" i="15" s="1"/>
  <c r="AQ4394" i="15"/>
  <c r="Q4529" i="15"/>
  <c r="AP4529" i="15" s="1"/>
  <c r="Q4688" i="15"/>
  <c r="AP4688" i="15" s="1"/>
  <c r="Q4735" i="15"/>
  <c r="AP4735" i="15" s="1"/>
  <c r="AQ4823" i="15"/>
  <c r="AQ4970" i="15"/>
  <c r="AQ822" i="15"/>
  <c r="AQ1895" i="15"/>
  <c r="AQ106" i="15"/>
  <c r="Q165" i="15"/>
  <c r="Q332" i="15"/>
  <c r="AP332" i="15" s="1"/>
  <c r="Q411" i="15"/>
  <c r="AQ491" i="15"/>
  <c r="Q542" i="15"/>
  <c r="AP542" i="15" s="1"/>
  <c r="AQ621" i="15"/>
  <c r="Q804" i="15"/>
  <c r="AP804" i="15" s="1"/>
  <c r="AQ1631" i="15"/>
  <c r="Q1754" i="15"/>
  <c r="AP1754" i="15" s="1"/>
  <c r="Q2366" i="15"/>
  <c r="AP2366" i="15" s="1"/>
  <c r="Q2481" i="15"/>
  <c r="AP2481" i="15" s="1"/>
  <c r="Q2619" i="15"/>
  <c r="AP2619" i="15" s="1"/>
  <c r="AQ2882" i="15"/>
  <c r="AQ2912" i="15"/>
  <c r="AQ3062" i="15"/>
  <c r="AQ3095" i="15"/>
  <c r="AQ3240" i="15"/>
  <c r="Q3285" i="15"/>
  <c r="AP3285" i="15" s="1"/>
  <c r="AQ3347" i="15"/>
  <c r="AQ3645" i="15"/>
  <c r="AQ3715" i="15"/>
  <c r="AQ3759" i="15"/>
  <c r="Q3862" i="15"/>
  <c r="AP3862" i="15" s="1"/>
  <c r="Q3974" i="15"/>
  <c r="AP3974" i="15" s="1"/>
  <c r="AL3983" i="15"/>
  <c r="Q4236" i="15"/>
  <c r="AP4236" i="15" s="1"/>
  <c r="Q4239" i="15"/>
  <c r="AP4239" i="15" s="1"/>
  <c r="AQ4424" i="15"/>
  <c r="AQ4507" i="15"/>
  <c r="AQ4805" i="15"/>
  <c r="AQ4846" i="15"/>
  <c r="AQ4900" i="15"/>
  <c r="Q47" i="15"/>
  <c r="AP47" i="15" s="1"/>
  <c r="AQ1164" i="15"/>
  <c r="AQ1719" i="15"/>
  <c r="AQ1787" i="15"/>
  <c r="Q1875" i="15"/>
  <c r="Q2166" i="15"/>
  <c r="AP2166" i="15" s="1"/>
  <c r="AL332" i="15"/>
  <c r="AQ3775" i="15"/>
  <c r="Q423" i="15"/>
  <c r="AP423" i="15" s="1"/>
  <c r="Q822" i="15"/>
  <c r="AP822" i="15" s="1"/>
  <c r="Q963" i="15"/>
  <c r="AP963" i="15" s="1"/>
  <c r="Q1093" i="15"/>
  <c r="AP1093" i="15" s="1"/>
  <c r="AQ1396" i="15"/>
  <c r="AQ1739" i="15"/>
  <c r="AQ1747" i="15"/>
  <c r="AQ1765" i="15"/>
  <c r="Q1895" i="15"/>
  <c r="AP1895" i="15" s="1"/>
  <c r="AQ2033" i="15"/>
  <c r="Q2130" i="15"/>
  <c r="AP2130" i="15" s="1"/>
  <c r="AQ2201" i="15"/>
  <c r="AQ2240" i="15"/>
  <c r="Q2460" i="15"/>
  <c r="AQ2681" i="15"/>
  <c r="AQ2810" i="15"/>
  <c r="Q2864" i="15"/>
  <c r="AP2864" i="15" s="1"/>
  <c r="Q2900" i="15"/>
  <c r="AP2900" i="15" s="1"/>
  <c r="AQ3047" i="15"/>
  <c r="AQ3094" i="15"/>
  <c r="AQ3097" i="15"/>
  <c r="AQ3177" i="15"/>
  <c r="Q3388" i="15"/>
  <c r="AP3388" i="15" s="1"/>
  <c r="Q3417" i="15"/>
  <c r="AP3417" i="15" s="1"/>
  <c r="AQ4584" i="15"/>
  <c r="E600" i="15"/>
  <c r="AL3433" i="15"/>
  <c r="AL1787" i="15"/>
  <c r="E4577" i="15"/>
  <c r="AL104" i="15"/>
  <c r="AJ2900" i="15"/>
  <c r="AK2900" i="15" s="1"/>
  <c r="AL1742" i="15"/>
  <c r="AL1739" i="15"/>
  <c r="M23" i="15"/>
  <c r="M702" i="15"/>
  <c r="AL4298" i="15"/>
  <c r="AL675" i="15"/>
  <c r="AL2018" i="15"/>
  <c r="AL773" i="15"/>
  <c r="AJ1615" i="15"/>
  <c r="AK1615" i="15" s="1"/>
  <c r="AL269" i="15"/>
  <c r="AV593" i="15"/>
  <c r="AJ1327" i="15"/>
  <c r="AK1327" i="15" s="1"/>
  <c r="AL1808" i="15"/>
  <c r="AL3416" i="15"/>
  <c r="AV85" i="15"/>
  <c r="AL2740" i="15"/>
  <c r="AJ3413" i="15"/>
  <c r="M760" i="15"/>
  <c r="M6" i="15"/>
  <c r="AQ18" i="15"/>
  <c r="AY18" i="15" s="1"/>
  <c r="AQ240" i="15"/>
  <c r="Q349" i="15"/>
  <c r="AP349" i="15" s="1"/>
  <c r="Q409" i="15"/>
  <c r="AP409" i="15" s="1"/>
  <c r="Q519" i="15"/>
  <c r="AP519" i="15" s="1"/>
  <c r="AQ58" i="15"/>
  <c r="AQ75" i="15"/>
  <c r="AQ198" i="15"/>
  <c r="Q294" i="15"/>
  <c r="AQ340" i="15"/>
  <c r="AQ374" i="15"/>
  <c r="Q446" i="15"/>
  <c r="AP446" i="15" s="1"/>
  <c r="Q490" i="15"/>
  <c r="AP490" i="15" s="1"/>
  <c r="Q653" i="15"/>
  <c r="AP653" i="15" s="1"/>
  <c r="Q698" i="15"/>
  <c r="AP698" i="15" s="1"/>
  <c r="Q1059" i="15"/>
  <c r="AP1059" i="15" s="1"/>
  <c r="Q2769" i="15"/>
  <c r="AP2769" i="15" s="1"/>
  <c r="AQ33" i="15"/>
  <c r="AL85" i="15"/>
  <c r="AQ210" i="15"/>
  <c r="Q238" i="15"/>
  <c r="AP238" i="15" s="1"/>
  <c r="Q293" i="15"/>
  <c r="AQ315" i="15"/>
  <c r="AQ382" i="15"/>
  <c r="Q580" i="15"/>
  <c r="Q634" i="15"/>
  <c r="AP634" i="15" s="1"/>
  <c r="Q890" i="15"/>
  <c r="AP890" i="15" s="1"/>
  <c r="Q1212" i="15"/>
  <c r="AP1212" i="15" s="1"/>
  <c r="AQ1218" i="15"/>
  <c r="AO2633" i="15"/>
  <c r="Q2633" i="15"/>
  <c r="AP2633" i="15" s="1"/>
  <c r="Q4485" i="15"/>
  <c r="AP4485" i="15" s="1"/>
  <c r="AO4485" i="15"/>
  <c r="AQ91" i="15"/>
  <c r="Q106" i="15"/>
  <c r="Q167" i="15"/>
  <c r="AP167" i="15" s="1"/>
  <c r="Q253" i="15"/>
  <c r="Q299" i="15"/>
  <c r="AP299" i="15" s="1"/>
  <c r="AQ307" i="15"/>
  <c r="Q373" i="15"/>
  <c r="AP373" i="15" s="1"/>
  <c r="Q388" i="15"/>
  <c r="AP388" i="15" s="1"/>
  <c r="Q443" i="15"/>
  <c r="Q473" i="15"/>
  <c r="Q571" i="15"/>
  <c r="AP571" i="15" s="1"/>
  <c r="AQ628" i="15"/>
  <c r="AY628" i="15" s="1"/>
  <c r="Q637" i="15"/>
  <c r="AP637" i="15" s="1"/>
  <c r="Q662" i="15"/>
  <c r="AP662" i="15" s="1"/>
  <c r="AO662" i="15"/>
  <c r="Q810" i="15"/>
  <c r="AP810" i="15" s="1"/>
  <c r="AO2344" i="15"/>
  <c r="Q2344" i="15"/>
  <c r="AP2344" i="15" s="1"/>
  <c r="AT220" i="15"/>
  <c r="AQ336" i="15"/>
  <c r="AL421" i="15"/>
  <c r="AZ421" i="15" s="1"/>
  <c r="Q97" i="15"/>
  <c r="AQ201" i="15"/>
  <c r="Q204" i="15"/>
  <c r="AP204" i="15" s="1"/>
  <c r="AQ228" i="15"/>
  <c r="Q351" i="15"/>
  <c r="AP351" i="15" s="1"/>
  <c r="Q1869" i="15"/>
  <c r="AP1869" i="15" s="1"/>
  <c r="AQ1869" i="15"/>
  <c r="Q2113" i="15"/>
  <c r="AP2113" i="15" s="1"/>
  <c r="AO2279" i="15"/>
  <c r="Q2279" i="15"/>
  <c r="AP2279" i="15" s="1"/>
  <c r="AQ2520" i="15"/>
  <c r="Q2520" i="15"/>
  <c r="AP2520" i="15" s="1"/>
  <c r="AQ11" i="15"/>
  <c r="AQ14" i="15"/>
  <c r="AQ29" i="15"/>
  <c r="AQ200" i="15"/>
  <c r="AQ247" i="15"/>
  <c r="Q302" i="15"/>
  <c r="AP302" i="15" s="1"/>
  <c r="AQ317" i="15"/>
  <c r="Q336" i="15"/>
  <c r="AP336" i="15" s="1"/>
  <c r="AQ361" i="15"/>
  <c r="AL451" i="15"/>
  <c r="AQ499" i="15"/>
  <c r="AO547" i="15"/>
  <c r="Q598" i="15"/>
  <c r="AP598" i="15" s="1"/>
  <c r="AQ619" i="15"/>
  <c r="AQ583" i="15"/>
  <c r="AY583" i="15" s="1"/>
  <c r="AQ157" i="15"/>
  <c r="AQ330" i="15"/>
  <c r="AQ429" i="15"/>
  <c r="Q432" i="15"/>
  <c r="AP432" i="15" s="1"/>
  <c r="Q466" i="15"/>
  <c r="AP466" i="15" s="1"/>
  <c r="Q469" i="15"/>
  <c r="AP469" i="15" s="1"/>
  <c r="AX492" i="15"/>
  <c r="Q545" i="15"/>
  <c r="AP545" i="15" s="1"/>
  <c r="Q933" i="15"/>
  <c r="Q1644" i="15"/>
  <c r="AP1644" i="15" s="1"/>
  <c r="AQ10" i="15"/>
  <c r="AQ13" i="15"/>
  <c r="AQ38" i="15"/>
  <c r="Q41" i="15"/>
  <c r="AQ99" i="15"/>
  <c r="Q111" i="15"/>
  <c r="AQ215" i="15"/>
  <c r="Q2493" i="15"/>
  <c r="AP2493" i="15" s="1"/>
  <c r="AQ981" i="15"/>
  <c r="AO981" i="15"/>
  <c r="Q3571" i="15"/>
  <c r="AP3571" i="15" s="1"/>
  <c r="AQ3571" i="15"/>
  <c r="AJ591" i="15"/>
  <c r="AQ66" i="15"/>
  <c r="Q280" i="15"/>
  <c r="AQ463" i="15"/>
  <c r="AO464" i="15"/>
  <c r="AQ495" i="15"/>
  <c r="AQ1825" i="15"/>
  <c r="Q1825" i="15"/>
  <c r="AP1825" i="15" s="1"/>
  <c r="AL336" i="15"/>
  <c r="AZ336" i="15" s="1"/>
  <c r="AO1350" i="15"/>
  <c r="Q1350" i="15"/>
  <c r="AP1350" i="15" s="1"/>
  <c r="AQ930" i="15"/>
  <c r="AQ132" i="15"/>
  <c r="AQ270" i="15"/>
  <c r="AL484" i="15"/>
  <c r="AQ1364" i="15"/>
  <c r="Q1364" i="15"/>
  <c r="AP1364" i="15" s="1"/>
  <c r="Q6" i="15"/>
  <c r="Q40" i="15"/>
  <c r="AP40" i="15" s="1"/>
  <c r="AQ80" i="15"/>
  <c r="Q113" i="15"/>
  <c r="AP113" i="15" s="1"/>
  <c r="Q153" i="15"/>
  <c r="AP153" i="15" s="1"/>
  <c r="Q184" i="15"/>
  <c r="AP184" i="15" s="1"/>
  <c r="AQ214" i="15"/>
  <c r="AQ344" i="15"/>
  <c r="Q416" i="15"/>
  <c r="AP416" i="15" s="1"/>
  <c r="AL419" i="15"/>
  <c r="AQ431" i="15"/>
  <c r="Q465" i="15"/>
  <c r="AP465" i="15" s="1"/>
  <c r="Q544" i="15"/>
  <c r="Q559" i="15"/>
  <c r="AP559" i="15" s="1"/>
  <c r="Q620" i="15"/>
  <c r="AP620" i="15" s="1"/>
  <c r="Q623" i="15"/>
  <c r="AP623" i="15" s="1"/>
  <c r="AQ638" i="15"/>
  <c r="AO1444" i="15"/>
  <c r="Q1444" i="15"/>
  <c r="AP1444" i="15" s="1"/>
  <c r="Q149" i="15"/>
  <c r="Q260" i="15"/>
  <c r="AP260" i="15" s="1"/>
  <c r="AQ263" i="15"/>
  <c r="AQ503" i="15"/>
  <c r="AQ556" i="15"/>
  <c r="AO1984" i="15"/>
  <c r="AQ1984" i="15"/>
  <c r="AQ684" i="15"/>
  <c r="AQ856" i="15"/>
  <c r="AQ959" i="15"/>
  <c r="AQ987" i="15"/>
  <c r="AQ1015" i="15"/>
  <c r="Q1053" i="15"/>
  <c r="AP1053" i="15" s="1"/>
  <c r="AQ1071" i="15"/>
  <c r="AQ1077" i="15"/>
  <c r="Q1348" i="15"/>
  <c r="AP1348" i="15" s="1"/>
  <c r="Q1521" i="15"/>
  <c r="AP1521" i="15" s="1"/>
  <c r="Q1635" i="15"/>
  <c r="AP1635" i="15" s="1"/>
  <c r="AQ1717" i="15"/>
  <c r="AJ1850" i="15"/>
  <c r="AK1850" i="15" s="1"/>
  <c r="AL2315" i="15"/>
  <c r="AL2383" i="15"/>
  <c r="AQ3385" i="15"/>
  <c r="AQ1249" i="15"/>
  <c r="Q1320" i="15"/>
  <c r="AP1320" i="15" s="1"/>
  <c r="AQ1430" i="15"/>
  <c r="Q1436" i="15"/>
  <c r="AP1436" i="15" s="1"/>
  <c r="AQ1526" i="15"/>
  <c r="Q1817" i="15"/>
  <c r="AP1817" i="15" s="1"/>
  <c r="Q1823" i="15"/>
  <c r="AP1823" i="15" s="1"/>
  <c r="Q1995" i="15"/>
  <c r="AP1995" i="15" s="1"/>
  <c r="AQ2085" i="15"/>
  <c r="AJ2703" i="15"/>
  <c r="AK2703" i="15" s="1"/>
  <c r="AQ4308" i="15"/>
  <c r="AO4308" i="15"/>
  <c r="AQ737" i="15"/>
  <c r="Q790" i="15"/>
  <c r="AP790" i="15" s="1"/>
  <c r="AQ805" i="15"/>
  <c r="AQ808" i="15"/>
  <c r="AQ873" i="15"/>
  <c r="AQ876" i="15"/>
  <c r="AL897" i="15"/>
  <c r="Q1042" i="15"/>
  <c r="AP1042" i="15" s="1"/>
  <c r="Q1089" i="15"/>
  <c r="AP1089" i="15" s="1"/>
  <c r="AQ1304" i="15"/>
  <c r="AQ1587" i="15"/>
  <c r="Q1612" i="15"/>
  <c r="AP1612" i="15" s="1"/>
  <c r="Q1646" i="15"/>
  <c r="AP1646" i="15" s="1"/>
  <c r="AQ1774" i="15"/>
  <c r="Q1877" i="15"/>
  <c r="AP1877" i="15" s="1"/>
  <c r="AO1897" i="15"/>
  <c r="AQ1914" i="15"/>
  <c r="AQ1969" i="15"/>
  <c r="Q2010" i="15"/>
  <c r="AP2010" i="15" s="1"/>
  <c r="AQ2246" i="15"/>
  <c r="AQ2335" i="15"/>
  <c r="Q2357" i="15"/>
  <c r="AP2357" i="15" s="1"/>
  <c r="Q2542" i="15"/>
  <c r="AP2542" i="15" s="1"/>
  <c r="AL2545" i="15"/>
  <c r="Q2572" i="15"/>
  <c r="E2572" i="15" s="1"/>
  <c r="Q2575" i="15"/>
  <c r="AP2575" i="15" s="1"/>
  <c r="Q2661" i="15"/>
  <c r="AP2661" i="15" s="1"/>
  <c r="Q2728" i="15"/>
  <c r="Q2737" i="15"/>
  <c r="AQ2879" i="15"/>
  <c r="AQ2942" i="15"/>
  <c r="AQ3048" i="15"/>
  <c r="Q3782" i="15"/>
  <c r="AP3782" i="15" s="1"/>
  <c r="Q690" i="15"/>
  <c r="AP690" i="15" s="1"/>
  <c r="AT722" i="15"/>
  <c r="AQ900" i="15"/>
  <c r="AQ1092" i="15"/>
  <c r="Q1213" i="15"/>
  <c r="AP1213" i="15" s="1"/>
  <c r="Q1228" i="15"/>
  <c r="AQ1258" i="15"/>
  <c r="Q1273" i="15"/>
  <c r="AP1273" i="15" s="1"/>
  <c r="AQ1286" i="15"/>
  <c r="Q1310" i="15"/>
  <c r="AP1310" i="15" s="1"/>
  <c r="AQ1584" i="15"/>
  <c r="Q1609" i="15"/>
  <c r="AP1609" i="15" s="1"/>
  <c r="AQ1615" i="15"/>
  <c r="AJ1762" i="15"/>
  <c r="AK1762" i="15" s="1"/>
  <c r="AQ1777" i="15"/>
  <c r="AJ1814" i="15"/>
  <c r="AK1814" i="15" s="1"/>
  <c r="AQ2063" i="15"/>
  <c r="AQ2243" i="15"/>
  <c r="AQ2317" i="15"/>
  <c r="Q2320" i="15"/>
  <c r="AP2320" i="15" s="1"/>
  <c r="Q2329" i="15"/>
  <c r="AP2329" i="15" s="1"/>
  <c r="Q2416" i="15"/>
  <c r="AP2416" i="15" s="1"/>
  <c r="AQ2440" i="15"/>
  <c r="AQ2510" i="15"/>
  <c r="AO2635" i="15"/>
  <c r="AQ2860" i="15"/>
  <c r="AJ4898" i="15"/>
  <c r="AK4898" i="15" s="1"/>
  <c r="AR4898" i="15" s="1"/>
  <c r="AQ1017" i="15"/>
  <c r="AL1042" i="15"/>
  <c r="AQ1067" i="15"/>
  <c r="AQ1076" i="15"/>
  <c r="AQ1125" i="15"/>
  <c r="AQ1200" i="15"/>
  <c r="AQ1482" i="15"/>
  <c r="Q1656" i="15"/>
  <c r="AP1656" i="15" s="1"/>
  <c r="AQ1686" i="15"/>
  <c r="AQ1700" i="15"/>
  <c r="AQ1756" i="15"/>
  <c r="AL1768" i="15"/>
  <c r="AQ2211" i="15"/>
  <c r="AQ2344" i="15"/>
  <c r="Q2513" i="15"/>
  <c r="AQ2541" i="15"/>
  <c r="AQ2605" i="15"/>
  <c r="AL2737" i="15"/>
  <c r="AJ2810" i="15"/>
  <c r="Q2841" i="15"/>
  <c r="E2841" i="15" s="1"/>
  <c r="Q2863" i="15"/>
  <c r="AP2863" i="15" s="1"/>
  <c r="Q2888" i="15"/>
  <c r="AP2888" i="15" s="1"/>
  <c r="AL3128" i="15"/>
  <c r="AQ3200" i="15"/>
  <c r="Q3200" i="15"/>
  <c r="AP3200" i="15" s="1"/>
  <c r="Q3723" i="15"/>
  <c r="AP3723" i="15" s="1"/>
  <c r="Q3897" i="15"/>
  <c r="AP3897" i="15" s="1"/>
  <c r="AQ4591" i="15"/>
  <c r="AQ674" i="15"/>
  <c r="Q677" i="15"/>
  <c r="AP677" i="15" s="1"/>
  <c r="AQ683" i="15"/>
  <c r="Q734" i="15"/>
  <c r="AP734" i="15" s="1"/>
  <c r="AJ777" i="15"/>
  <c r="AQ820" i="15"/>
  <c r="AQ949" i="15"/>
  <c r="Q955" i="15"/>
  <c r="AP955" i="15" s="1"/>
  <c r="AQ961" i="15"/>
  <c r="Q998" i="15"/>
  <c r="AP998" i="15" s="1"/>
  <c r="AQ1204" i="15"/>
  <c r="AQ1335" i="15"/>
  <c r="AQ1438" i="15"/>
  <c r="AL1606" i="15"/>
  <c r="Q1655" i="15"/>
  <c r="AP1655" i="15" s="1"/>
  <c r="Q1674" i="15"/>
  <c r="AP1674" i="15" s="1"/>
  <c r="Q1780" i="15"/>
  <c r="AP1780" i="15" s="1"/>
  <c r="AQ1839" i="15"/>
  <c r="AQ1842" i="15"/>
  <c r="Q1913" i="15"/>
  <c r="AP1913" i="15" s="1"/>
  <c r="Q2085" i="15"/>
  <c r="AP2085" i="15" s="1"/>
  <c r="Q2136" i="15"/>
  <c r="AP2136" i="15" s="1"/>
  <c r="AQ2233" i="15"/>
  <c r="Q2240" i="15"/>
  <c r="AP2240" i="15" s="1"/>
  <c r="AQ2295" i="15"/>
  <c r="AQ2372" i="15"/>
  <c r="AQ2563" i="15"/>
  <c r="AQ2674" i="15"/>
  <c r="AJ1667" i="15"/>
  <c r="Q1682" i="15"/>
  <c r="AP1682" i="15" s="1"/>
  <c r="AQ1688" i="15"/>
  <c r="Q1734" i="15"/>
  <c r="E1734" i="15" s="1"/>
  <c r="Q1910" i="15"/>
  <c r="AP1910" i="15" s="1"/>
  <c r="AQ1944" i="15"/>
  <c r="Q1975" i="15"/>
  <c r="AP1975" i="15" s="1"/>
  <c r="AQ2157" i="15"/>
  <c r="AQ2397" i="15"/>
  <c r="AQ2595" i="15"/>
  <c r="Q2598" i="15"/>
  <c r="Q2611" i="15"/>
  <c r="Q3564" i="15"/>
  <c r="AQ3564" i="15"/>
  <c r="AQ4136" i="15"/>
  <c r="Q4136" i="15"/>
  <c r="AP4136" i="15" s="1"/>
  <c r="Q705" i="15"/>
  <c r="AP705" i="15" s="1"/>
  <c r="AQ854" i="15"/>
  <c r="AQ857" i="15"/>
  <c r="AQ863" i="15"/>
  <c r="Q918" i="15"/>
  <c r="AP918" i="15" s="1"/>
  <c r="AQ1057" i="15"/>
  <c r="AQ1159" i="15"/>
  <c r="Q1239" i="15"/>
  <c r="AP1239" i="15" s="1"/>
  <c r="AQ2525" i="15"/>
  <c r="AQ2531" i="15"/>
  <c r="Q2715" i="15"/>
  <c r="AP2715" i="15" s="1"/>
  <c r="Q1248" i="15"/>
  <c r="Q1294" i="15"/>
  <c r="AP1294" i="15" s="1"/>
  <c r="AO1314" i="15"/>
  <c r="Q1428" i="15"/>
  <c r="AP1428" i="15" s="1"/>
  <c r="Q1552" i="15"/>
  <c r="AP1552" i="15" s="1"/>
  <c r="AQ1636" i="15"/>
  <c r="Q1700" i="15"/>
  <c r="AP1700" i="15" s="1"/>
  <c r="Q1739" i="15"/>
  <c r="AP1739" i="15" s="1"/>
  <c r="AO2010" i="15"/>
  <c r="AQ2111" i="15"/>
  <c r="AQ2123" i="15"/>
  <c r="Q2135" i="15"/>
  <c r="AP2135" i="15" s="1"/>
  <c r="AO2183" i="15"/>
  <c r="AQ2239" i="15"/>
  <c r="AQ2254" i="15"/>
  <c r="AQ2266" i="15"/>
  <c r="Q2368" i="15"/>
  <c r="AP2368" i="15" s="1"/>
  <c r="Q2409" i="15"/>
  <c r="Q2547" i="15"/>
  <c r="AP2547" i="15" s="1"/>
  <c r="AQ2565" i="15"/>
  <c r="AQ2577" i="15"/>
  <c r="Q2580" i="15"/>
  <c r="AP2580" i="15" s="1"/>
  <c r="Q2782" i="15"/>
  <c r="Q2818" i="15"/>
  <c r="AP2818" i="15" s="1"/>
  <c r="AQ2872" i="15"/>
  <c r="Q2881" i="15"/>
  <c r="Q2932" i="15"/>
  <c r="AP2932" i="15" s="1"/>
  <c r="AQ730" i="15"/>
  <c r="AQ770" i="15"/>
  <c r="Q832" i="15"/>
  <c r="AP832" i="15" s="1"/>
  <c r="AQ838" i="15"/>
  <c r="AQ1097" i="15"/>
  <c r="AQ1168" i="15"/>
  <c r="Q1199" i="15"/>
  <c r="Q1306" i="15"/>
  <c r="AP1306" i="15" s="1"/>
  <c r="AQ1312" i="15"/>
  <c r="Q1595" i="15"/>
  <c r="AP1595" i="15" s="1"/>
  <c r="AQ1328" i="15"/>
  <c r="Q1346" i="15"/>
  <c r="AP1346" i="15" s="1"/>
  <c r="Q1362" i="15"/>
  <c r="AP1362" i="15" s="1"/>
  <c r="AQ1390" i="15"/>
  <c r="Q1549" i="15"/>
  <c r="AP1549" i="15" s="1"/>
  <c r="Q1661" i="15"/>
  <c r="AP1661" i="15" s="1"/>
  <c r="AL1779" i="15"/>
  <c r="AQ1785" i="15"/>
  <c r="AQ1993" i="15"/>
  <c r="Q2008" i="15"/>
  <c r="AP2008" i="15" s="1"/>
  <c r="AQ2018" i="15"/>
  <c r="Q2141" i="15"/>
  <c r="AP2141" i="15" s="1"/>
  <c r="Q2169" i="15"/>
  <c r="AP2169" i="15" s="1"/>
  <c r="Q2294" i="15"/>
  <c r="AP2294" i="15" s="1"/>
  <c r="Q2303" i="15"/>
  <c r="AP2303" i="15" s="1"/>
  <c r="AL2377" i="15"/>
  <c r="Q2458" i="15"/>
  <c r="AP2458" i="15" s="1"/>
  <c r="AJ2663" i="15"/>
  <c r="AK2663" i="15" s="1"/>
  <c r="AQ2745" i="15"/>
  <c r="AQ3014" i="15"/>
  <c r="AQ719" i="15"/>
  <c r="Q767" i="15"/>
  <c r="AP767" i="15" s="1"/>
  <c r="AQ850" i="15"/>
  <c r="Q875" i="15"/>
  <c r="AP875" i="15" s="1"/>
  <c r="AQ893" i="15"/>
  <c r="Q911" i="15"/>
  <c r="AP911" i="15" s="1"/>
  <c r="Q1127" i="15"/>
  <c r="AP1127" i="15" s="1"/>
  <c r="AL1290" i="15"/>
  <c r="AJ1300" i="15"/>
  <c r="AQ1387" i="15"/>
  <c r="AQ1470" i="15"/>
  <c r="Q1602" i="15"/>
  <c r="AP1602" i="15" s="1"/>
  <c r="AQ1708" i="15"/>
  <c r="AQ1782" i="15"/>
  <c r="Q1900" i="15"/>
  <c r="AP1900" i="15" s="1"/>
  <c r="AQ1915" i="15"/>
  <c r="AQ1946" i="15"/>
  <c r="Q2046" i="15"/>
  <c r="AP2046" i="15" s="1"/>
  <c r="AJ2275" i="15"/>
  <c r="AK2275" i="15" s="1"/>
  <c r="AQ2284" i="15"/>
  <c r="AQ2616" i="15"/>
  <c r="Q2708" i="15"/>
  <c r="AP2708" i="15" s="1"/>
  <c r="Q2714" i="15"/>
  <c r="AP2714" i="15" s="1"/>
  <c r="AQ2890" i="15"/>
  <c r="AQ3999" i="15"/>
  <c r="Q1776" i="15"/>
  <c r="AP1776" i="15" s="1"/>
  <c r="Q1879" i="15"/>
  <c r="AP1879" i="15" s="1"/>
  <c r="E1897" i="15"/>
  <c r="AQ1968" i="15"/>
  <c r="Q1974" i="15"/>
  <c r="AP1974" i="15" s="1"/>
  <c r="AQ2037" i="15"/>
  <c r="Q2056" i="15"/>
  <c r="AP2056" i="15" s="1"/>
  <c r="AQ2191" i="15"/>
  <c r="Q2362" i="15"/>
  <c r="AP2362" i="15" s="1"/>
  <c r="AL704" i="15"/>
  <c r="M825" i="15"/>
  <c r="AT988" i="15"/>
  <c r="AL1019" i="15"/>
  <c r="Q1174" i="15"/>
  <c r="AQ1779" i="15"/>
  <c r="Q1841" i="15"/>
  <c r="AP1841" i="15" s="1"/>
  <c r="Q1930" i="15"/>
  <c r="AP1930" i="15" s="1"/>
  <c r="AQ1952" i="15"/>
  <c r="AL1964" i="15"/>
  <c r="AQ2275" i="15"/>
  <c r="AQ2493" i="15"/>
  <c r="AQ2537" i="15"/>
  <c r="AQ2625" i="15"/>
  <c r="AL3587" i="15"/>
  <c r="Q4082" i="15"/>
  <c r="AP4082" i="15" s="1"/>
  <c r="AQ4082" i="15"/>
  <c r="AQ657" i="15"/>
  <c r="Q791" i="15"/>
  <c r="AQ803" i="15"/>
  <c r="AQ935" i="15"/>
  <c r="Q951" i="15"/>
  <c r="AP951" i="15" s="1"/>
  <c r="AQ975" i="15"/>
  <c r="Q1063" i="15"/>
  <c r="AP1063" i="15" s="1"/>
  <c r="Q1208" i="15"/>
  <c r="AP1208" i="15" s="1"/>
  <c r="Q1262" i="15"/>
  <c r="AP1262" i="15" s="1"/>
  <c r="AQ1500" i="15"/>
  <c r="AL1533" i="15"/>
  <c r="Q1732" i="15"/>
  <c r="AP1732" i="15" s="1"/>
  <c r="AQ1815" i="15"/>
  <c r="Q1818" i="15"/>
  <c r="AP1818" i="15" s="1"/>
  <c r="Q1897" i="15"/>
  <c r="AP1897" i="15" s="1"/>
  <c r="Q2024" i="15"/>
  <c r="AP2024" i="15" s="1"/>
  <c r="Q2058" i="15"/>
  <c r="AP2058" i="15" s="1"/>
  <c r="Q2086" i="15"/>
  <c r="AP2086" i="15" s="1"/>
  <c r="AQ2134" i="15"/>
  <c r="AQ2190" i="15"/>
  <c r="AQ2253" i="15"/>
  <c r="Q2265" i="15"/>
  <c r="AP2265" i="15" s="1"/>
  <c r="AQ2315" i="15"/>
  <c r="Q2555" i="15"/>
  <c r="AP2555" i="15" s="1"/>
  <c r="AQ2579" i="15"/>
  <c r="AQ2781" i="15"/>
  <c r="Q2787" i="15"/>
  <c r="AP2787" i="15" s="1"/>
  <c r="Q2793" i="15"/>
  <c r="AQ2811" i="15"/>
  <c r="AQ2820" i="15"/>
  <c r="Q4633" i="15"/>
  <c r="AP4633" i="15" s="1"/>
  <c r="AQ4633" i="15"/>
  <c r="AO4917" i="15"/>
  <c r="Q4917" i="15"/>
  <c r="AP4917" i="15" s="1"/>
  <c r="Q763" i="15"/>
  <c r="AP763" i="15" s="1"/>
  <c r="AQ846" i="15"/>
  <c r="AQ889" i="15"/>
  <c r="Q898" i="15"/>
  <c r="AP898" i="15" s="1"/>
  <c r="Q1148" i="15"/>
  <c r="AP1148" i="15" s="1"/>
  <c r="AQ1229" i="15"/>
  <c r="Q1259" i="15"/>
  <c r="AQ1308" i="15"/>
  <c r="Q1588" i="15"/>
  <c r="AP1588" i="15" s="1"/>
  <c r="AQ1591" i="15"/>
  <c r="Q1778" i="15"/>
  <c r="AP1778" i="15" s="1"/>
  <c r="Q1840" i="15"/>
  <c r="AP1840" i="15" s="1"/>
  <c r="AQ1998" i="15"/>
  <c r="Q2055" i="15"/>
  <c r="AP2055" i="15" s="1"/>
  <c r="AQ2202" i="15"/>
  <c r="Q2241" i="15"/>
  <c r="AP2241" i="15" s="1"/>
  <c r="Q2244" i="15"/>
  <c r="AP2244" i="15" s="1"/>
  <c r="Q2274" i="15"/>
  <c r="AP2274" i="15" s="1"/>
  <c r="AL2287" i="15"/>
  <c r="AQ2361" i="15"/>
  <c r="Q2420" i="15"/>
  <c r="AP2420" i="15" s="1"/>
  <c r="AQ2429" i="15"/>
  <c r="Q2650" i="15"/>
  <c r="AP2650" i="15" s="1"/>
  <c r="AQ2836" i="15"/>
  <c r="Q2883" i="15"/>
  <c r="AP2883" i="15" s="1"/>
  <c r="AQ4399" i="15"/>
  <c r="AQ917" i="15"/>
  <c r="AQ1837" i="15"/>
  <c r="Q1955" i="15"/>
  <c r="AP1955" i="15" s="1"/>
  <c r="Q2277" i="15"/>
  <c r="AP2277" i="15" s="1"/>
  <c r="Q2336" i="15"/>
  <c r="AP2336" i="15" s="1"/>
  <c r="Q2346" i="15"/>
  <c r="AP2346" i="15" s="1"/>
  <c r="AJ2402" i="15"/>
  <c r="AK2402" i="15" s="1"/>
  <c r="Q2435" i="15"/>
  <c r="AP2435" i="15" s="1"/>
  <c r="Q2463" i="15"/>
  <c r="AP2463" i="15" s="1"/>
  <c r="AQ2741" i="15"/>
  <c r="Q2969" i="15"/>
  <c r="E2969" i="15" s="1"/>
  <c r="Q3147" i="15"/>
  <c r="AP3147" i="15" s="1"/>
  <c r="Q3214" i="15"/>
  <c r="AP3214" i="15" s="1"/>
  <c r="AQ3330" i="15"/>
  <c r="AQ3351" i="15"/>
  <c r="AQ3410" i="15"/>
  <c r="AJ3481" i="15"/>
  <c r="AK3481" i="15" s="1"/>
  <c r="AQ3593" i="15"/>
  <c r="AQ3596" i="15"/>
  <c r="Q3683" i="15"/>
  <c r="AP3683" i="15" s="1"/>
  <c r="AQ3695" i="15"/>
  <c r="AQ3901" i="15"/>
  <c r="AQ3902" i="15"/>
  <c r="AQ4005" i="15"/>
  <c r="Q4009" i="15"/>
  <c r="AP4009" i="15" s="1"/>
  <c r="AQ4124" i="15"/>
  <c r="Q4192" i="15"/>
  <c r="E4192" i="15" s="1"/>
  <c r="AQ4195" i="15"/>
  <c r="Q4205" i="15"/>
  <c r="E4205" i="15" s="1"/>
  <c r="AQ4496" i="15"/>
  <c r="AQ2900" i="15"/>
  <c r="AQ2984" i="15"/>
  <c r="AQ3066" i="15"/>
  <c r="Q3213" i="15"/>
  <c r="AP3213" i="15" s="1"/>
  <c r="AQ3329" i="15"/>
  <c r="Q3366" i="15"/>
  <c r="AP3366" i="15" s="1"/>
  <c r="AQ3583" i="15"/>
  <c r="Q3655" i="15"/>
  <c r="AQ3685" i="15"/>
  <c r="AQ3694" i="15"/>
  <c r="AQ3753" i="15"/>
  <c r="Q4179" i="15"/>
  <c r="AP4179" i="15" s="1"/>
  <c r="AQ4317" i="15"/>
  <c r="Q4383" i="15"/>
  <c r="AP4383" i="15" s="1"/>
  <c r="AQ4467" i="15"/>
  <c r="Q4597" i="15"/>
  <c r="AP4597" i="15" s="1"/>
  <c r="Q4652" i="15"/>
  <c r="E4652" i="15" s="1"/>
  <c r="Q4676" i="15"/>
  <c r="AP4676" i="15" s="1"/>
  <c r="AQ4701" i="15"/>
  <c r="E4998" i="15"/>
  <c r="AQ3063" i="15"/>
  <c r="Q3162" i="15"/>
  <c r="AP3162" i="15" s="1"/>
  <c r="AQ3219" i="15"/>
  <c r="Q3351" i="15"/>
  <c r="AP3351" i="15" s="1"/>
  <c r="Q3372" i="15"/>
  <c r="AP3372" i="15" s="1"/>
  <c r="Q3400" i="15"/>
  <c r="AP3400" i="15" s="1"/>
  <c r="AL3474" i="15"/>
  <c r="AQ3487" i="15"/>
  <c r="AQ3626" i="15"/>
  <c r="Q3661" i="15"/>
  <c r="AP3661" i="15" s="1"/>
  <c r="AQ3778" i="15"/>
  <c r="AQ3835" i="15"/>
  <c r="Q3915" i="15"/>
  <c r="AP3915" i="15" s="1"/>
  <c r="Q3918" i="15"/>
  <c r="AP3918" i="15" s="1"/>
  <c r="AQ3937" i="15"/>
  <c r="Q3943" i="15"/>
  <c r="AP3943" i="15" s="1"/>
  <c r="Q3971" i="15"/>
  <c r="AP3971" i="15" s="1"/>
  <c r="Q3980" i="15"/>
  <c r="AP3980" i="15" s="1"/>
  <c r="AQ4264" i="15"/>
  <c r="Q4307" i="15"/>
  <c r="AP4307" i="15" s="1"/>
  <c r="AJ4335" i="15"/>
  <c r="AK4335" i="15" s="1"/>
  <c r="Q4350" i="15"/>
  <c r="AP4350" i="15" s="1"/>
  <c r="AQ4423" i="15"/>
  <c r="AQ4441" i="15"/>
  <c r="Q4447" i="15"/>
  <c r="AP4447" i="15" s="1"/>
  <c r="AQ4484" i="15"/>
  <c r="AQ4497" i="15"/>
  <c r="AQ4615" i="15"/>
  <c r="Q4655" i="15"/>
  <c r="AP4655" i="15" s="1"/>
  <c r="Q4718" i="15"/>
  <c r="AP4718" i="15" s="1"/>
  <c r="Q4724" i="15"/>
  <c r="AP4724" i="15" s="1"/>
  <c r="AL4814" i="15"/>
  <c r="Q4891" i="15"/>
  <c r="AP4891" i="15" s="1"/>
  <c r="AQ2954" i="15"/>
  <c r="AQ3243" i="15"/>
  <c r="AQ3265" i="15"/>
  <c r="AQ3534" i="15"/>
  <c r="AQ4158" i="15"/>
  <c r="AJ4697" i="15"/>
  <c r="AK4697" i="15" s="1"/>
  <c r="AQ4950" i="15"/>
  <c r="AQ4998" i="15"/>
  <c r="Q2984" i="15"/>
  <c r="AP2984" i="15" s="1"/>
  <c r="Q3607" i="15"/>
  <c r="Q3740" i="15"/>
  <c r="AP3740" i="15" s="1"/>
  <c r="AQ3946" i="15"/>
  <c r="Q3958" i="15"/>
  <c r="AP3958" i="15" s="1"/>
  <c r="AQ4197" i="15"/>
  <c r="Q4224" i="15"/>
  <c r="AP4224" i="15" s="1"/>
  <c r="Q4233" i="15"/>
  <c r="Q4636" i="15"/>
  <c r="AL4743" i="15"/>
  <c r="AQ4789" i="15"/>
  <c r="AQ4792" i="15"/>
  <c r="Q4860" i="15"/>
  <c r="AQ4906" i="15"/>
  <c r="Q3134" i="15"/>
  <c r="AP3134" i="15" s="1"/>
  <c r="Q4145" i="15"/>
  <c r="AP4145" i="15" s="1"/>
  <c r="Q4697" i="15"/>
  <c r="AP4697" i="15" s="1"/>
  <c r="AQ4945" i="15"/>
  <c r="AQ4948" i="15"/>
  <c r="Q3159" i="15"/>
  <c r="E3159" i="15" s="1"/>
  <c r="AQ3649" i="15"/>
  <c r="AQ4276" i="15"/>
  <c r="AQ4661" i="15"/>
  <c r="AQ4786" i="15"/>
  <c r="Q4857" i="15"/>
  <c r="AP4857" i="15" s="1"/>
  <c r="AL3044" i="15"/>
  <c r="Q3078" i="15"/>
  <c r="AP3078" i="15" s="1"/>
  <c r="AJ3096" i="15"/>
  <c r="AK3096" i="15" s="1"/>
  <c r="AQ3295" i="15"/>
  <c r="Q3368" i="15"/>
  <c r="AQ3586" i="15"/>
  <c r="Q3589" i="15"/>
  <c r="AP3589" i="15" s="1"/>
  <c r="AQ3942" i="15"/>
  <c r="AL4509" i="15"/>
  <c r="Q4709" i="15"/>
  <c r="Q4850" i="15"/>
  <c r="AP4850" i="15" s="1"/>
  <c r="Q4887" i="15"/>
  <c r="AP4887" i="15" s="1"/>
  <c r="AQ4924" i="15"/>
  <c r="Q2895" i="15"/>
  <c r="AP2895" i="15" s="1"/>
  <c r="AQ3139" i="15"/>
  <c r="AQ3158" i="15"/>
  <c r="Q3161" i="15"/>
  <c r="AP3161" i="15" s="1"/>
  <c r="AQ3164" i="15"/>
  <c r="AQ3316" i="15"/>
  <c r="Q3439" i="15"/>
  <c r="AP3439" i="15" s="1"/>
  <c r="Q3442" i="15"/>
  <c r="AP3442" i="15" s="1"/>
  <c r="AQ3467" i="15"/>
  <c r="AQ3470" i="15"/>
  <c r="Q3473" i="15"/>
  <c r="AP3473" i="15" s="1"/>
  <c r="Q3560" i="15"/>
  <c r="AP3560" i="15" s="1"/>
  <c r="AQ3672" i="15"/>
  <c r="AQ3714" i="15"/>
  <c r="AQ3761" i="15"/>
  <c r="AQ3889" i="15"/>
  <c r="Q3892" i="15"/>
  <c r="AP3892" i="15" s="1"/>
  <c r="AQ3895" i="15"/>
  <c r="Q3924" i="15"/>
  <c r="AP3924" i="15" s="1"/>
  <c r="Q3930" i="15"/>
  <c r="AP3930" i="15" s="1"/>
  <c r="AQ3976" i="15"/>
  <c r="Q4022" i="15"/>
  <c r="AP4022" i="15" s="1"/>
  <c r="AL4144" i="15"/>
  <c r="AQ4184" i="15"/>
  <c r="AL4218" i="15"/>
  <c r="AQ4263" i="15"/>
  <c r="AQ4306" i="15"/>
  <c r="Q4486" i="15"/>
  <c r="AP4486" i="15" s="1"/>
  <c r="AQ4776" i="15"/>
  <c r="AQ3022" i="15"/>
  <c r="AQ3092" i="15"/>
  <c r="AO3265" i="15"/>
  <c r="AQ3288" i="15"/>
  <c r="AQ3452" i="15"/>
  <c r="AQ3492" i="15"/>
  <c r="Q3548" i="15"/>
  <c r="AP3548" i="15" s="1"/>
  <c r="AQ3606" i="15"/>
  <c r="Q3708" i="15"/>
  <c r="AP3708" i="15" s="1"/>
  <c r="AQ3730" i="15"/>
  <c r="Q3758" i="15"/>
  <c r="AP3758" i="15" s="1"/>
  <c r="Q3767" i="15"/>
  <c r="AP3767" i="15" s="1"/>
  <c r="Q3783" i="15"/>
  <c r="AP3783" i="15" s="1"/>
  <c r="Q3802" i="15"/>
  <c r="AP3802" i="15" s="1"/>
  <c r="Q4132" i="15"/>
  <c r="AP4132" i="15" s="1"/>
  <c r="Q4364" i="15"/>
  <c r="AP4364" i="15" s="1"/>
  <c r="Q4428" i="15"/>
  <c r="AP4428" i="15" s="1"/>
  <c r="AL4571" i="15"/>
  <c r="AL4602" i="15"/>
  <c r="Q4739" i="15"/>
  <c r="Q3355" i="15"/>
  <c r="AP3355" i="15" s="1"/>
  <c r="Q3358" i="15"/>
  <c r="AP3358" i="15" s="1"/>
  <c r="AQ3501" i="15"/>
  <c r="AQ3516" i="15"/>
  <c r="AQ3588" i="15"/>
  <c r="Q3597" i="15"/>
  <c r="AP3597" i="15" s="1"/>
  <c r="AQ3622" i="15"/>
  <c r="AJ3705" i="15"/>
  <c r="AK3705" i="15" s="1"/>
  <c r="Q3717" i="15"/>
  <c r="AP3717" i="15" s="1"/>
  <c r="Q3742" i="15"/>
  <c r="AP3742" i="15" s="1"/>
  <c r="AQ4242" i="15"/>
  <c r="AQ4294" i="15"/>
  <c r="AL4499" i="15"/>
  <c r="AQ4608" i="15"/>
  <c r="AQ4681" i="15"/>
  <c r="AQ2946" i="15"/>
  <c r="AQ2970" i="15"/>
  <c r="Q3098" i="15"/>
  <c r="AP3098" i="15" s="1"/>
  <c r="AO3140" i="15"/>
  <c r="AQ3306" i="15"/>
  <c r="AQ3636" i="15"/>
  <c r="Q3654" i="15"/>
  <c r="Q3663" i="15"/>
  <c r="AP3663" i="15" s="1"/>
  <c r="AQ3693" i="15"/>
  <c r="Q3852" i="15"/>
  <c r="AP3852" i="15" s="1"/>
  <c r="Q3942" i="15"/>
  <c r="AQ3997" i="15"/>
  <c r="AQ4003" i="15"/>
  <c r="AQ4028" i="15"/>
  <c r="AQ4104" i="15"/>
  <c r="AQ4138" i="15"/>
  <c r="AQ4223" i="15"/>
  <c r="AQ4339" i="15"/>
  <c r="Q4352" i="15"/>
  <c r="AQ4446" i="15"/>
  <c r="AQ4574" i="15"/>
  <c r="AQ4617" i="15"/>
  <c r="Q4650" i="15"/>
  <c r="AP4650" i="15" s="1"/>
  <c r="Q3432" i="15"/>
  <c r="AP3432" i="15" s="1"/>
  <c r="AJ3455" i="15"/>
  <c r="Q3606" i="15"/>
  <c r="AP3606" i="15" s="1"/>
  <c r="AL3739" i="15"/>
  <c r="AQ3762" i="15"/>
  <c r="Q4384" i="15"/>
  <c r="AP4384" i="15" s="1"/>
  <c r="AQ4465" i="15"/>
  <c r="Q4489" i="15"/>
  <c r="AP4489" i="15" s="1"/>
  <c r="AQ4539" i="15"/>
  <c r="AQ4595" i="15"/>
  <c r="Q4653" i="15"/>
  <c r="AP4653" i="15" s="1"/>
  <c r="AQ4668" i="15"/>
  <c r="AQ4917" i="15"/>
  <c r="AQ4966" i="15"/>
  <c r="Q4987" i="15"/>
  <c r="AP4987" i="15" s="1"/>
  <c r="Q2906" i="15"/>
  <c r="AP2906" i="15" s="1"/>
  <c r="Q2982" i="15"/>
  <c r="AP2982" i="15" s="1"/>
  <c r="AJ3040" i="15"/>
  <c r="AK3040" i="15" s="1"/>
  <c r="AQ3113" i="15"/>
  <c r="Q3122" i="15"/>
  <c r="AP3122" i="15" s="1"/>
  <c r="AQ3324" i="15"/>
  <c r="Q3367" i="15"/>
  <c r="AP3367" i="15" s="1"/>
  <c r="AQ3373" i="15"/>
  <c r="AQ3674" i="15"/>
  <c r="Q3701" i="15"/>
  <c r="AP3701" i="15" s="1"/>
  <c r="AQ3723" i="15"/>
  <c r="AQ3897" i="15"/>
  <c r="AQ3913" i="15"/>
  <c r="AQ3916" i="15"/>
  <c r="Q3938" i="15"/>
  <c r="AP3938" i="15" s="1"/>
  <c r="AQ3944" i="15"/>
  <c r="Q4077" i="15"/>
  <c r="AP4077" i="15" s="1"/>
  <c r="AL4116" i="15"/>
  <c r="Q4214" i="15"/>
  <c r="AP4214" i="15" s="1"/>
  <c r="Q4259" i="15"/>
  <c r="AP4259" i="15" s="1"/>
  <c r="Q4351" i="15"/>
  <c r="AQ4354" i="15"/>
  <c r="AJ4363" i="15"/>
  <c r="AK4363" i="15" s="1"/>
  <c r="Q4421" i="15"/>
  <c r="AQ4474" i="15"/>
  <c r="AQ4692" i="15"/>
  <c r="AQ4781" i="15"/>
  <c r="AQ4813" i="15"/>
  <c r="AQ4852" i="15"/>
  <c r="Q4855" i="15"/>
  <c r="AP4855" i="15" s="1"/>
  <c r="Q4926" i="15"/>
  <c r="AQ4935" i="15"/>
  <c r="Q4975" i="15"/>
  <c r="AP4975" i="15" s="1"/>
  <c r="AQ3021" i="15"/>
  <c r="Q3141" i="15"/>
  <c r="AP3141" i="15" s="1"/>
  <c r="AQ3339" i="15"/>
  <c r="Q3451" i="15"/>
  <c r="AP3451" i="15" s="1"/>
  <c r="AQ3506" i="15"/>
  <c r="Q3550" i="15"/>
  <c r="AP3550" i="15" s="1"/>
  <c r="AQ3647" i="15"/>
  <c r="AQ3659" i="15"/>
  <c r="Q3707" i="15"/>
  <c r="AP3707" i="15" s="1"/>
  <c r="AQ3801" i="15"/>
  <c r="Q3836" i="15"/>
  <c r="AP3836" i="15" s="1"/>
  <c r="AL3901" i="15"/>
  <c r="AL4064" i="15"/>
  <c r="AQ4070" i="15"/>
  <c r="Q4719" i="15"/>
  <c r="AP4719" i="15" s="1"/>
  <c r="AQ4895" i="15"/>
  <c r="AQ4905" i="15"/>
  <c r="AQ2918" i="15"/>
  <c r="Q3263" i="15"/>
  <c r="AP3263" i="15" s="1"/>
  <c r="Q3448" i="15"/>
  <c r="AP3448" i="15" s="1"/>
  <c r="AQ3736" i="15"/>
  <c r="AQ4092" i="15"/>
  <c r="AQ4206" i="15"/>
  <c r="M360" i="15"/>
  <c r="AV948" i="15"/>
  <c r="AJ1337" i="15"/>
  <c r="AL3231" i="15"/>
  <c r="AJ3910" i="15"/>
  <c r="AK3910" i="15" s="1"/>
  <c r="AJ4092" i="15"/>
  <c r="AJ4098" i="15"/>
  <c r="AK4098" i="15" s="1"/>
  <c r="AR4098" i="15" s="1"/>
  <c r="AV231" i="15"/>
  <c r="AT886" i="15"/>
  <c r="AL1996" i="15"/>
  <c r="AL2069" i="15"/>
  <c r="AL2177" i="15"/>
  <c r="AL2212" i="15"/>
  <c r="E4476" i="15"/>
  <c r="AL4620" i="15"/>
  <c r="AL1704" i="15"/>
  <c r="AL1958" i="15"/>
  <c r="AL2378" i="15"/>
  <c r="AJ2998" i="15"/>
  <c r="AK2998" i="15" s="1"/>
  <c r="E3606" i="15"/>
  <c r="AV193" i="15"/>
  <c r="AL378" i="15"/>
  <c r="BB378" i="15" s="1"/>
  <c r="AL2193" i="15"/>
  <c r="AL2461" i="15"/>
  <c r="AL3227" i="15"/>
  <c r="AJ3242" i="15"/>
  <c r="AL3491" i="15"/>
  <c r="AL4536" i="15"/>
  <c r="AJ4573" i="15"/>
  <c r="AK4573" i="15" s="1"/>
  <c r="AJ1380" i="15"/>
  <c r="AK1380" i="15" s="1"/>
  <c r="AJ2455" i="15"/>
  <c r="AJ2587" i="15"/>
  <c r="AK2587" i="15" s="1"/>
  <c r="AJ700" i="15"/>
  <c r="AK700" i="15" s="1"/>
  <c r="AL2099" i="15"/>
  <c r="AJ2535" i="15"/>
  <c r="AL3245" i="15"/>
  <c r="AJ3749" i="15"/>
  <c r="AK3749" i="15" s="1"/>
  <c r="AJ4271" i="15"/>
  <c r="AL4450" i="15"/>
  <c r="E253" i="15"/>
  <c r="M640" i="15"/>
  <c r="M908" i="15"/>
  <c r="AL3406" i="15"/>
  <c r="E4829" i="15"/>
  <c r="AL383" i="15"/>
  <c r="M447" i="15"/>
  <c r="AJ1500" i="15"/>
  <c r="AK1500" i="15" s="1"/>
  <c r="BB1500" i="15" s="1"/>
  <c r="AL225" i="15"/>
  <c r="AL2020" i="15"/>
  <c r="AL2123" i="15"/>
  <c r="AL2659" i="15"/>
  <c r="AL4560" i="15"/>
  <c r="AJ4982" i="15"/>
  <c r="AK4982" i="15" s="1"/>
  <c r="AT10" i="15"/>
  <c r="AL554" i="15"/>
  <c r="AT598" i="15"/>
  <c r="AX728" i="15"/>
  <c r="AL2625" i="15"/>
  <c r="AL3493" i="15"/>
  <c r="AJ4421" i="15"/>
  <c r="AK4421" i="15" s="1"/>
  <c r="AJ1966" i="15"/>
  <c r="AK1966" i="15" s="1"/>
  <c r="AJ2172" i="15"/>
  <c r="AK2172" i="15" s="1"/>
  <c r="AJ3322" i="15"/>
  <c r="AK3322" i="15" s="1"/>
  <c r="AL4547" i="15"/>
  <c r="AL274" i="15"/>
  <c r="M686" i="15"/>
  <c r="AJ1242" i="15"/>
  <c r="AL2926" i="15"/>
  <c r="AJ3691" i="15"/>
  <c r="AL4044" i="15"/>
  <c r="AL4516" i="15"/>
  <c r="AV100" i="15"/>
  <c r="AV170" i="15"/>
  <c r="AL74" i="15"/>
  <c r="AJ246" i="15"/>
  <c r="AK246" i="15" s="1"/>
  <c r="AL1338" i="15"/>
  <c r="AJ1702" i="15"/>
  <c r="AK1702" i="15" s="1"/>
  <c r="AL1938" i="15"/>
  <c r="AJ3330" i="15"/>
  <c r="AL3542" i="15"/>
  <c r="AL4357" i="15"/>
  <c r="AJ4917" i="15"/>
  <c r="AK4917" i="15" s="1"/>
  <c r="AJ848" i="15"/>
  <c r="AK848" i="15" s="1"/>
  <c r="AJ2832" i="15"/>
  <c r="E3162" i="15"/>
  <c r="AL4221" i="15"/>
  <c r="AJ4480" i="15"/>
  <c r="AK4480" i="15" s="1"/>
  <c r="AJ4706" i="15"/>
  <c r="AK4706" i="15" s="1"/>
  <c r="AJ4730" i="15"/>
  <c r="AL1468" i="15"/>
  <c r="AL1480" i="15"/>
  <c r="AL4540" i="15"/>
  <c r="AL4556" i="15"/>
  <c r="AL4763" i="15"/>
  <c r="AL4870" i="15"/>
  <c r="AL4904" i="15"/>
  <c r="AV10" i="15"/>
  <c r="AL360" i="15"/>
  <c r="AJ937" i="15"/>
  <c r="AL98" i="15"/>
  <c r="AL28" i="15"/>
  <c r="Q32" i="15"/>
  <c r="AP32" i="15" s="1"/>
  <c r="Q39" i="15"/>
  <c r="Q53" i="15"/>
  <c r="AP53" i="15" s="1"/>
  <c r="AQ73" i="15"/>
  <c r="Q132" i="15"/>
  <c r="Q148" i="15"/>
  <c r="AP148" i="15" s="1"/>
  <c r="Q210" i="15"/>
  <c r="Q221" i="15"/>
  <c r="AP221" i="15" s="1"/>
  <c r="AV246" i="15"/>
  <c r="Q255" i="15"/>
  <c r="Q273" i="15"/>
  <c r="AP273" i="15" s="1"/>
  <c r="Q306" i="15"/>
  <c r="AP306" i="15" s="1"/>
  <c r="Q316" i="15"/>
  <c r="AP316" i="15" s="1"/>
  <c r="Q333" i="15"/>
  <c r="AP333" i="15" s="1"/>
  <c r="Q383" i="15"/>
  <c r="AQ386" i="15"/>
  <c r="Q389" i="15"/>
  <c r="AP389" i="15" s="1"/>
  <c r="AV400" i="15"/>
  <c r="Q553" i="15"/>
  <c r="AP553" i="15" s="1"/>
  <c r="Q584" i="15"/>
  <c r="AP584" i="15" s="1"/>
  <c r="Q604" i="15"/>
  <c r="AP604" i="15" s="1"/>
  <c r="AQ677" i="15"/>
  <c r="Q753" i="15"/>
  <c r="AP753" i="15" s="1"/>
  <c r="AL790" i="15"/>
  <c r="AQ793" i="15"/>
  <c r="AQ871" i="15"/>
  <c r="Q881" i="15"/>
  <c r="AP881" i="15" s="1"/>
  <c r="Q930" i="15"/>
  <c r="AP930" i="15" s="1"/>
  <c r="Q957" i="15"/>
  <c r="AP957" i="15" s="1"/>
  <c r="AQ998" i="15"/>
  <c r="AJ1007" i="15"/>
  <c r="AK1007" i="15" s="1"/>
  <c r="M1007" i="15"/>
  <c r="AO1018" i="15"/>
  <c r="AQ1316" i="15"/>
  <c r="Q1316" i="15"/>
  <c r="AQ2028" i="15"/>
  <c r="AO2028" i="15"/>
  <c r="Q2087" i="15"/>
  <c r="AQ2087" i="15"/>
  <c r="Q10" i="15"/>
  <c r="AP10" i="15" s="1"/>
  <c r="AL15" i="15"/>
  <c r="AQ12" i="15"/>
  <c r="Q11" i="15"/>
  <c r="AP11" i="15" s="1"/>
  <c r="AT21" i="15"/>
  <c r="AQ49" i="15"/>
  <c r="Q82" i="15"/>
  <c r="AP82" i="15" s="1"/>
  <c r="AQ96" i="15"/>
  <c r="Q126" i="15"/>
  <c r="AP126" i="15" s="1"/>
  <c r="Q158" i="15"/>
  <c r="Q161" i="15"/>
  <c r="AP161" i="15" s="1"/>
  <c r="AV163" i="15"/>
  <c r="AQ172" i="15"/>
  <c r="AQ179" i="15"/>
  <c r="Q186" i="15"/>
  <c r="AP186" i="15" s="1"/>
  <c r="Q189" i="15"/>
  <c r="Q190" i="15"/>
  <c r="AP190" i="15" s="1"/>
  <c r="Q196" i="15"/>
  <c r="AL231" i="15"/>
  <c r="AT251" i="15"/>
  <c r="Q254" i="15"/>
  <c r="AP254" i="15" s="1"/>
  <c r="AL392" i="15"/>
  <c r="Q419" i="15"/>
  <c r="AP419" i="15" s="1"/>
  <c r="Q438" i="15"/>
  <c r="AL483" i="15"/>
  <c r="AQ498" i="15"/>
  <c r="Q522" i="15"/>
  <c r="AP522" i="15" s="1"/>
  <c r="AL574" i="15"/>
  <c r="AQ587" i="15"/>
  <c r="Q607" i="15"/>
  <c r="Q627" i="15"/>
  <c r="AP627" i="15" s="1"/>
  <c r="AT640" i="15"/>
  <c r="AQ643" i="15"/>
  <c r="AQ675" i="15"/>
  <c r="AJ746" i="15"/>
  <c r="Q770" i="15"/>
  <c r="AP770" i="15" s="1"/>
  <c r="Q773" i="15"/>
  <c r="E773" i="15" s="1"/>
  <c r="AJ796" i="15"/>
  <c r="AK796" i="15" s="1"/>
  <c r="AQ807" i="15"/>
  <c r="Q814" i="15"/>
  <c r="AP814" i="15" s="1"/>
  <c r="Q838" i="15"/>
  <c r="AP838" i="15" s="1"/>
  <c r="AQ909" i="15"/>
  <c r="AV914" i="15"/>
  <c r="AQ919" i="15"/>
  <c r="AT937" i="15"/>
  <c r="E867" i="15"/>
  <c r="Q8" i="15"/>
  <c r="E8" i="15" s="1"/>
  <c r="AQ92" i="15"/>
  <c r="AQ112" i="15"/>
  <c r="Q139" i="15"/>
  <c r="AP139" i="15" s="1"/>
  <c r="Q183" i="15"/>
  <c r="AP183" i="15" s="1"/>
  <c r="AV204" i="15"/>
  <c r="Q217" i="15"/>
  <c r="AL244" i="15"/>
  <c r="AQ376" i="15"/>
  <c r="AQ377" i="15"/>
  <c r="M441" i="15"/>
  <c r="AT487" i="15"/>
  <c r="Q630" i="15"/>
  <c r="AT673" i="15"/>
  <c r="AJ756" i="15"/>
  <c r="AK756" i="15" s="1"/>
  <c r="AR756" i="15" s="1"/>
  <c r="M796" i="15"/>
  <c r="AQ797" i="15"/>
  <c r="AQ815" i="15"/>
  <c r="Q867" i="15"/>
  <c r="AP867" i="15" s="1"/>
  <c r="Q889" i="15"/>
  <c r="AP889" i="15" s="1"/>
  <c r="Q987" i="15"/>
  <c r="AP987" i="15" s="1"/>
  <c r="AO1184" i="15"/>
  <c r="Q1432" i="15"/>
  <c r="AP1432" i="15" s="1"/>
  <c r="AQ1490" i="15"/>
  <c r="Q1490" i="15"/>
  <c r="AP1490" i="15" s="1"/>
  <c r="Q1098" i="15"/>
  <c r="AP1098" i="15" s="1"/>
  <c r="AQ1098" i="15"/>
  <c r="Q3743" i="15"/>
  <c r="AP3743" i="15" s="1"/>
  <c r="AO3743" i="15"/>
  <c r="Q3847" i="15"/>
  <c r="AP3847" i="15" s="1"/>
  <c r="AQ3847" i="15"/>
  <c r="AO3984" i="15"/>
  <c r="Q3984" i="15"/>
  <c r="AP3984" i="15" s="1"/>
  <c r="AQ20" i="15"/>
  <c r="AQ24" i="15"/>
  <c r="Q28" i="15"/>
  <c r="AP28" i="15" s="1"/>
  <c r="AL52" i="15"/>
  <c r="AL112" i="15"/>
  <c r="AQ165" i="15"/>
  <c r="AJ172" i="15"/>
  <c r="AK172" i="15" s="1"/>
  <c r="BB172" i="15" s="1"/>
  <c r="AQ202" i="15"/>
  <c r="AL227" i="15"/>
  <c r="Q240" i="15"/>
  <c r="AP240" i="15" s="1"/>
  <c r="AQ257" i="15"/>
  <c r="AQ261" i="15"/>
  <c r="Q272" i="15"/>
  <c r="AP272" i="15" s="1"/>
  <c r="AJ275" i="15"/>
  <c r="AK275" i="15" s="1"/>
  <c r="AQ279" i="15"/>
  <c r="AV321" i="15"/>
  <c r="AO406" i="15"/>
  <c r="AQ434" i="15"/>
  <c r="Q518" i="15"/>
  <c r="AP518" i="15" s="1"/>
  <c r="AJ542" i="15"/>
  <c r="AK542" i="15" s="1"/>
  <c r="AQ566" i="15"/>
  <c r="Q613" i="15"/>
  <c r="AP613" i="15" s="1"/>
  <c r="AQ639" i="15"/>
  <c r="E671" i="15"/>
  <c r="Q685" i="15"/>
  <c r="AP685" i="15" s="1"/>
  <c r="AQ690" i="15"/>
  <c r="AQ721" i="15"/>
  <c r="AL776" i="15"/>
  <c r="Q789" i="15"/>
  <c r="AP789" i="15" s="1"/>
  <c r="E881" i="15"/>
  <c r="AJ888" i="15"/>
  <c r="AK888" i="15" s="1"/>
  <c r="AJ993" i="15"/>
  <c r="AK993" i="15" s="1"/>
  <c r="Q3271" i="15"/>
  <c r="AO3271" i="15"/>
  <c r="AJ3765" i="15"/>
  <c r="AK3765" i="15" s="1"/>
  <c r="M3765" i="15"/>
  <c r="AL636" i="15"/>
  <c r="Q92" i="15"/>
  <c r="AP92" i="15" s="1"/>
  <c r="Q112" i="15"/>
  <c r="AP112" i="15" s="1"/>
  <c r="Q175" i="15"/>
  <c r="AP175" i="15" s="1"/>
  <c r="M226" i="15"/>
  <c r="AT240" i="15"/>
  <c r="AQ244" i="15"/>
  <c r="Q250" i="15"/>
  <c r="AP250" i="15" s="1"/>
  <c r="AQ346" i="15"/>
  <c r="AL369" i="15"/>
  <c r="AR369" i="15" s="1"/>
  <c r="Q385" i="15"/>
  <c r="AP385" i="15" s="1"/>
  <c r="Q391" i="15"/>
  <c r="AQ394" i="15"/>
  <c r="AQ456" i="15"/>
  <c r="AQ462" i="15"/>
  <c r="Q527" i="15"/>
  <c r="Q576" i="15"/>
  <c r="AP576" i="15" s="1"/>
  <c r="AL657" i="15"/>
  <c r="AQ667" i="15"/>
  <c r="AQ671" i="15"/>
  <c r="AQ688" i="15"/>
  <c r="AQ755" i="15"/>
  <c r="AQ765" i="15"/>
  <c r="Q891" i="15"/>
  <c r="AP891" i="15" s="1"/>
  <c r="AQ926" i="15"/>
  <c r="AJ960" i="15"/>
  <c r="AK960" i="15" s="1"/>
  <c r="Q967" i="15"/>
  <c r="AP967" i="15" s="1"/>
  <c r="Q970" i="15"/>
  <c r="AP970" i="15" s="1"/>
  <c r="AJ973" i="15"/>
  <c r="AQ989" i="15"/>
  <c r="Q1013" i="15"/>
  <c r="AP1013" i="15" s="1"/>
  <c r="AO1484" i="15"/>
  <c r="AQ1484" i="15"/>
  <c r="AL268" i="15"/>
  <c r="AQ326" i="15"/>
  <c r="AT352" i="15"/>
  <c r="AQ408" i="15"/>
  <c r="AQ497" i="15"/>
  <c r="AJ573" i="15"/>
  <c r="AK573" i="15" s="1"/>
  <c r="Q636" i="15"/>
  <c r="AP636" i="15" s="1"/>
  <c r="AQ692" i="15"/>
  <c r="Q1119" i="15"/>
  <c r="AP1119" i="15" s="1"/>
  <c r="AO1119" i="15"/>
  <c r="Q125" i="15"/>
  <c r="AP125" i="15" s="1"/>
  <c r="Q135" i="15"/>
  <c r="AP135" i="15" s="1"/>
  <c r="AL171" i="15"/>
  <c r="Q23" i="15"/>
  <c r="AQ68" i="15"/>
  <c r="AQ81" i="15"/>
  <c r="Q261" i="15"/>
  <c r="AP261" i="15" s="1"/>
  <c r="AQ293" i="15"/>
  <c r="Q482" i="15"/>
  <c r="AP482" i="15" s="1"/>
  <c r="AQ513" i="15"/>
  <c r="AQ555" i="15"/>
  <c r="AQ569" i="15"/>
  <c r="AQ579" i="15"/>
  <c r="Q586" i="15"/>
  <c r="AP586" i="15" s="1"/>
  <c r="Q589" i="15"/>
  <c r="AP589" i="15" s="1"/>
  <c r="Q619" i="15"/>
  <c r="Q786" i="15"/>
  <c r="AP786" i="15" s="1"/>
  <c r="AQ860" i="15"/>
  <c r="AL891" i="15"/>
  <c r="Q922" i="15"/>
  <c r="AP922" i="15" s="1"/>
  <c r="AL946" i="15"/>
  <c r="Q956" i="15"/>
  <c r="AP956" i="15" s="1"/>
  <c r="Q1758" i="15"/>
  <c r="AP1758" i="15" s="1"/>
  <c r="AO2760" i="15"/>
  <c r="AQ2760" i="15"/>
  <c r="AQ265" i="15"/>
  <c r="Q309" i="15"/>
  <c r="AP309" i="15" s="1"/>
  <c r="AQ372" i="15"/>
  <c r="Q493" i="15"/>
  <c r="AQ501" i="15"/>
  <c r="AQ510" i="15"/>
  <c r="AQ511" i="15"/>
  <c r="Q573" i="15"/>
  <c r="AP573" i="15" s="1"/>
  <c r="AQ739" i="15"/>
  <c r="Q1009" i="15"/>
  <c r="AP1009" i="15" s="1"/>
  <c r="AO1009" i="15"/>
  <c r="AV21" i="15"/>
  <c r="AQ39" i="15"/>
  <c r="Q91" i="15"/>
  <c r="Q191" i="15"/>
  <c r="AP191" i="15" s="1"/>
  <c r="AQ229" i="15"/>
  <c r="Q239" i="15"/>
  <c r="AP239" i="15" s="1"/>
  <c r="AQ286" i="15"/>
  <c r="AQ306" i="15"/>
  <c r="AL351" i="15"/>
  <c r="AQ430" i="15"/>
  <c r="Q437" i="15"/>
  <c r="AP437" i="15" s="1"/>
  <c r="Q468" i="15"/>
  <c r="AP468" i="15" s="1"/>
  <c r="Q565" i="15"/>
  <c r="AQ572" i="15"/>
  <c r="AQ612" i="15"/>
  <c r="AQ666" i="15"/>
  <c r="AT684" i="15"/>
  <c r="AQ708" i="15"/>
  <c r="AQ809" i="15"/>
  <c r="AL894" i="15"/>
  <c r="E918" i="15"/>
  <c r="Q942" i="15"/>
  <c r="AP942" i="15" s="1"/>
  <c r="AQ964" i="15"/>
  <c r="AL969" i="15"/>
  <c r="AL1040" i="15"/>
  <c r="AQ1428" i="15"/>
  <c r="AO1428" i="15"/>
  <c r="AL51" i="15"/>
  <c r="Q84" i="15"/>
  <c r="AP84" i="15" s="1"/>
  <c r="Q98" i="15"/>
  <c r="AP98" i="15" s="1"/>
  <c r="AL114" i="15"/>
  <c r="AZ114" i="15" s="1"/>
  <c r="Q127" i="15"/>
  <c r="AP127" i="15" s="1"/>
  <c r="AQ140" i="15"/>
  <c r="AO165" i="15"/>
  <c r="Q188" i="15"/>
  <c r="AP188" i="15" s="1"/>
  <c r="Q195" i="15"/>
  <c r="AP195" i="15" s="1"/>
  <c r="M264" i="15"/>
  <c r="AQ341" i="15"/>
  <c r="Q377" i="15"/>
  <c r="AP377" i="15" s="1"/>
  <c r="Q378" i="15"/>
  <c r="AP378" i="15" s="1"/>
  <c r="Q410" i="15"/>
  <c r="AP410" i="15" s="1"/>
  <c r="Q451" i="15"/>
  <c r="AP451" i="15" s="1"/>
  <c r="AQ461" i="15"/>
  <c r="AQ471" i="15"/>
  <c r="AO480" i="15"/>
  <c r="AV487" i="15"/>
  <c r="AL489" i="15"/>
  <c r="Q503" i="15"/>
  <c r="AP503" i="15" s="1"/>
  <c r="AQ520" i="15"/>
  <c r="AL544" i="15"/>
  <c r="AV553" i="15"/>
  <c r="AV584" i="15"/>
  <c r="M673" i="15"/>
  <c r="Q674" i="15"/>
  <c r="AP674" i="15" s="1"/>
  <c r="AJ694" i="15"/>
  <c r="AK694" i="15" s="1"/>
  <c r="Q852" i="15"/>
  <c r="AP852" i="15" s="1"/>
  <c r="Q863" i="15"/>
  <c r="AP863" i="15" s="1"/>
  <c r="AL907" i="15"/>
  <c r="AL955" i="15"/>
  <c r="Q959" i="15"/>
  <c r="AP959" i="15" s="1"/>
  <c r="AQ1452" i="15"/>
  <c r="Q1452" i="15"/>
  <c r="AP1452" i="15" s="1"/>
  <c r="Q1555" i="15"/>
  <c r="AP1555" i="15" s="1"/>
  <c r="Q143" i="15"/>
  <c r="AP143" i="15" s="1"/>
  <c r="Q146" i="15"/>
  <c r="AP146" i="15" s="1"/>
  <c r="AQ159" i="15"/>
  <c r="AY159" i="15" s="1"/>
  <c r="AQ170" i="15"/>
  <c r="AQ174" i="15"/>
  <c r="AQ194" i="15"/>
  <c r="AQ208" i="15"/>
  <c r="Q267" i="15"/>
  <c r="AP267" i="15" s="1"/>
  <c r="AQ284" i="15"/>
  <c r="Q311" i="15"/>
  <c r="AP311" i="15" s="1"/>
  <c r="Q384" i="15"/>
  <c r="AP384" i="15" s="1"/>
  <c r="Q407" i="15"/>
  <c r="AP407" i="15" s="1"/>
  <c r="AJ537" i="15"/>
  <c r="AK537" i="15" s="1"/>
  <c r="AQ547" i="15"/>
  <c r="Q561" i="15"/>
  <c r="Q579" i="15"/>
  <c r="AP579" i="15" s="1"/>
  <c r="AL612" i="15"/>
  <c r="Q625" i="15"/>
  <c r="AP625" i="15" s="1"/>
  <c r="AQ659" i="15"/>
  <c r="AL666" i="15"/>
  <c r="AQ687" i="15"/>
  <c r="Q747" i="15"/>
  <c r="Q757" i="15"/>
  <c r="AP757" i="15" s="1"/>
  <c r="AQ764" i="15"/>
  <c r="AQ767" i="15"/>
  <c r="AQ771" i="15"/>
  <c r="Q846" i="15"/>
  <c r="AP846" i="15" s="1"/>
  <c r="AQ966" i="15"/>
  <c r="Q74" i="15"/>
  <c r="AP74" i="15" s="1"/>
  <c r="Q107" i="15"/>
  <c r="E107" i="15" s="1"/>
  <c r="AO135" i="15"/>
  <c r="Q232" i="15"/>
  <c r="E232" i="15" s="1"/>
  <c r="AQ236" i="15"/>
  <c r="Q252" i="15"/>
  <c r="AP252" i="15" s="1"/>
  <c r="AQ331" i="15"/>
  <c r="Q334" i="15"/>
  <c r="AP334" i="15" s="1"/>
  <c r="AQ358" i="15"/>
  <c r="AQ390" i="15"/>
  <c r="AQ449" i="15"/>
  <c r="AQ489" i="15"/>
  <c r="Q540" i="15"/>
  <c r="AP540" i="15" s="1"/>
  <c r="AL568" i="15"/>
  <c r="Q596" i="15"/>
  <c r="AP596" i="15" s="1"/>
  <c r="Q641" i="15"/>
  <c r="AP641" i="15" s="1"/>
  <c r="AQ697" i="15"/>
  <c r="AQ701" i="15"/>
  <c r="AQ725" i="15"/>
  <c r="AQ781" i="15"/>
  <c r="Q794" i="15"/>
  <c r="AP794" i="15" s="1"/>
  <c r="Q896" i="15"/>
  <c r="AP896" i="15" s="1"/>
  <c r="Q907" i="15"/>
  <c r="AP907" i="15" s="1"/>
  <c r="Q917" i="15"/>
  <c r="AP917" i="15" s="1"/>
  <c r="AQ931" i="15"/>
  <c r="AO933" i="15"/>
  <c r="Q938" i="15"/>
  <c r="AP938" i="15" s="1"/>
  <c r="AQ952" i="15"/>
  <c r="Q972" i="15"/>
  <c r="AP972" i="15" s="1"/>
  <c r="AQ1606" i="15"/>
  <c r="AO1606" i="15"/>
  <c r="AT258" i="15"/>
  <c r="AL133" i="15"/>
  <c r="AR133" i="15" s="1"/>
  <c r="AL174" i="15"/>
  <c r="BB174" i="15" s="1"/>
  <c r="AQ187" i="15"/>
  <c r="AL211" i="15"/>
  <c r="M259" i="15"/>
  <c r="Q287" i="15"/>
  <c r="AP287" i="15" s="1"/>
  <c r="Q297" i="15"/>
  <c r="AP297" i="15" s="1"/>
  <c r="Q314" i="15"/>
  <c r="AP314" i="15" s="1"/>
  <c r="Q387" i="15"/>
  <c r="Q396" i="15"/>
  <c r="AP396" i="15" s="1"/>
  <c r="Q439" i="15"/>
  <c r="AP439" i="15" s="1"/>
  <c r="AL509" i="15"/>
  <c r="AQ512" i="15"/>
  <c r="Q645" i="15"/>
  <c r="AP645" i="15" s="1"/>
  <c r="M683" i="15"/>
  <c r="AV776" i="15"/>
  <c r="Q910" i="15"/>
  <c r="AP910" i="15" s="1"/>
  <c r="Q57" i="15"/>
  <c r="AP57" i="15" s="1"/>
  <c r="AQ131" i="15"/>
  <c r="Q140" i="15"/>
  <c r="AP140" i="15" s="1"/>
  <c r="AL197" i="15"/>
  <c r="AL214" i="15"/>
  <c r="Q218" i="15"/>
  <c r="AP218" i="15" s="1"/>
  <c r="AV247" i="15"/>
  <c r="AL334" i="15"/>
  <c r="E347" i="15"/>
  <c r="Q478" i="15"/>
  <c r="AP478" i="15" s="1"/>
  <c r="Q499" i="15"/>
  <c r="AP499" i="15" s="1"/>
  <c r="AL561" i="15"/>
  <c r="AQ564" i="15"/>
  <c r="M588" i="15"/>
  <c r="Q591" i="15"/>
  <c r="AP591" i="15" s="1"/>
  <c r="AL624" i="15"/>
  <c r="AQ655" i="15"/>
  <c r="AQ717" i="15"/>
  <c r="AQ732" i="15"/>
  <c r="AT740" i="15"/>
  <c r="AJ761" i="15"/>
  <c r="AK761" i="15" s="1"/>
  <c r="AQ774" i="15"/>
  <c r="Q848" i="15"/>
  <c r="AQ851" i="15"/>
  <c r="M886" i="15"/>
  <c r="AQ954" i="15"/>
  <c r="AQ968" i="15"/>
  <c r="AQ1014" i="15"/>
  <c r="AJ1039" i="15"/>
  <c r="Q1184" i="15"/>
  <c r="AP1184" i="15" s="1"/>
  <c r="Q1386" i="15"/>
  <c r="AP1386" i="15" s="1"/>
  <c r="AJ44" i="15"/>
  <c r="AK44" i="15" s="1"/>
  <c r="AT162" i="15"/>
  <c r="Q631" i="15"/>
  <c r="AP631" i="15" s="1"/>
  <c r="AJ778" i="15"/>
  <c r="AK778" i="15" s="1"/>
  <c r="Q862" i="15"/>
  <c r="AL882" i="15"/>
  <c r="AL924" i="15"/>
  <c r="AL938" i="15"/>
  <c r="AT963" i="15"/>
  <c r="AJ978" i="15"/>
  <c r="AK978" i="15" s="1"/>
  <c r="AQ1212" i="15"/>
  <c r="AQ1677" i="15"/>
  <c r="Q1677" i="15"/>
  <c r="AL1828" i="15"/>
  <c r="AL692" i="15"/>
  <c r="AV185" i="15"/>
  <c r="AJ653" i="15"/>
  <c r="AK653" i="15" s="1"/>
  <c r="AL971" i="15"/>
  <c r="AQ1055" i="15"/>
  <c r="Q1055" i="15"/>
  <c r="AP1055" i="15" s="1"/>
  <c r="AQ1414" i="15"/>
  <c r="Q1414" i="15"/>
  <c r="AP1414" i="15" s="1"/>
  <c r="AQ63" i="15"/>
  <c r="Q320" i="15"/>
  <c r="Q525" i="15"/>
  <c r="AP525" i="15" s="1"/>
  <c r="AL536" i="15"/>
  <c r="AQ539" i="15"/>
  <c r="AJ564" i="15"/>
  <c r="Q640" i="15"/>
  <c r="E732" i="15"/>
  <c r="AV734" i="15"/>
  <c r="Q750" i="15"/>
  <c r="AP750" i="15" s="1"/>
  <c r="AK777" i="15"/>
  <c r="AK937" i="15"/>
  <c r="AJ968" i="15"/>
  <c r="AK968" i="15" s="1"/>
  <c r="AQ1466" i="15"/>
  <c r="Q1466" i="15"/>
  <c r="AP1466" i="15" s="1"/>
  <c r="AL418" i="15"/>
  <c r="E668" i="15"/>
  <c r="M25" i="15"/>
  <c r="M63" i="15"/>
  <c r="AL73" i="15"/>
  <c r="AQ142" i="15"/>
  <c r="AQ149" i="15"/>
  <c r="Q166" i="15"/>
  <c r="AP166" i="15" s="1"/>
  <c r="AL173" i="15"/>
  <c r="AR173" i="15" s="1"/>
  <c r="AQ231" i="15"/>
  <c r="AQ251" i="15"/>
  <c r="Q262" i="15"/>
  <c r="Q283" i="15"/>
  <c r="AP283" i="15" s="1"/>
  <c r="Q313" i="15"/>
  <c r="AP313" i="15" s="1"/>
  <c r="AJ357" i="15"/>
  <c r="AK357" i="15" s="1"/>
  <c r="Q392" i="15"/>
  <c r="AP392" i="15" s="1"/>
  <c r="AQ425" i="15"/>
  <c r="AL450" i="15"/>
  <c r="BB450" i="15" s="1"/>
  <c r="Q501" i="15"/>
  <c r="AP501" i="15" s="1"/>
  <c r="Q617" i="15"/>
  <c r="AP617" i="15" s="1"/>
  <c r="AL637" i="15"/>
  <c r="AJ682" i="15"/>
  <c r="AK682" i="15" s="1"/>
  <c r="AQ746" i="15"/>
  <c r="Q756" i="15"/>
  <c r="AP756" i="15" s="1"/>
  <c r="AQ759" i="15"/>
  <c r="AQ766" i="15"/>
  <c r="Q780" i="15"/>
  <c r="AP780" i="15" s="1"/>
  <c r="Q944" i="15"/>
  <c r="AP944" i="15" s="1"/>
  <c r="AQ1043" i="15"/>
  <c r="AL1099" i="15"/>
  <c r="AQ1170" i="15"/>
  <c r="AQ1198" i="15"/>
  <c r="AL1222" i="15"/>
  <c r="AL1344" i="15"/>
  <c r="Q1404" i="15"/>
  <c r="AP1404" i="15" s="1"/>
  <c r="AQ1772" i="15"/>
  <c r="AQ1832" i="15"/>
  <c r="Q1894" i="15"/>
  <c r="AP1894" i="15" s="1"/>
  <c r="AJ1904" i="15"/>
  <c r="AK1904" i="15" s="1"/>
  <c r="Q1914" i="15"/>
  <c r="AP1914" i="15" s="1"/>
  <c r="Q1917" i="15"/>
  <c r="AP1917" i="15" s="1"/>
  <c r="Q1966" i="15"/>
  <c r="AP1966" i="15" s="1"/>
  <c r="AQ2057" i="15"/>
  <c r="AO2057" i="15"/>
  <c r="Q2057" i="15"/>
  <c r="AP2057" i="15" s="1"/>
  <c r="AO2767" i="15"/>
  <c r="Q2767" i="15"/>
  <c r="AP2767" i="15" s="1"/>
  <c r="AL1085" i="15"/>
  <c r="AQ1122" i="15"/>
  <c r="AJ1156" i="15"/>
  <c r="AK1156" i="15" s="1"/>
  <c r="AJ1166" i="15"/>
  <c r="AK1166" i="15" s="1"/>
  <c r="AQ1232" i="15"/>
  <c r="AJ1272" i="15"/>
  <c r="AK1272" i="15" s="1"/>
  <c r="AQ1292" i="15"/>
  <c r="AL1296" i="15"/>
  <c r="AQ1334" i="15"/>
  <c r="AQ1368" i="15"/>
  <c r="AQ1380" i="15"/>
  <c r="AQ1394" i="15"/>
  <c r="AQ1442" i="15"/>
  <c r="Q1463" i="15"/>
  <c r="AP1463" i="15" s="1"/>
  <c r="AQ1476" i="15"/>
  <c r="AQ1494" i="15"/>
  <c r="Q1515" i="15"/>
  <c r="AP1515" i="15" s="1"/>
  <c r="Q1641" i="15"/>
  <c r="AP1641" i="15" s="1"/>
  <c r="AQ1664" i="15"/>
  <c r="Q1702" i="15"/>
  <c r="AP1702" i="15" s="1"/>
  <c r="AQ1718" i="15"/>
  <c r="AL1747" i="15"/>
  <c r="Q1765" i="15"/>
  <c r="AP1765" i="15" s="1"/>
  <c r="AL1783" i="15"/>
  <c r="Q1857" i="15"/>
  <c r="AP1857" i="15" s="1"/>
  <c r="AL1861" i="15"/>
  <c r="AO1883" i="15"/>
  <c r="AQ1949" i="15"/>
  <c r="Q2159" i="15"/>
  <c r="AP2159" i="15" s="1"/>
  <c r="AQ2219" i="15"/>
  <c r="AJ2219" i="15"/>
  <c r="AK2219" i="15" s="1"/>
  <c r="AR2219" i="15" s="1"/>
  <c r="Q2219" i="15"/>
  <c r="AP2219" i="15" s="1"/>
  <c r="AJ986" i="15"/>
  <c r="AK986" i="15" s="1"/>
  <c r="Q1003" i="15"/>
  <c r="AP1003" i="15" s="1"/>
  <c r="AQ1021" i="15"/>
  <c r="AQ1031" i="15"/>
  <c r="AO1093" i="15"/>
  <c r="Q1116" i="15"/>
  <c r="AP1116" i="15" s="1"/>
  <c r="AQ1132" i="15"/>
  <c r="AL1174" i="15"/>
  <c r="AQ1278" i="15"/>
  <c r="AQ1300" i="15"/>
  <c r="AL1327" i="15"/>
  <c r="AQ1378" i="15"/>
  <c r="AJ1431" i="15"/>
  <c r="AK1431" i="15" s="1"/>
  <c r="Q1470" i="15"/>
  <c r="AP1470" i="15" s="1"/>
  <c r="AQ1533" i="15"/>
  <c r="AQ1541" i="15"/>
  <c r="AQ1616" i="15"/>
  <c r="AL1681" i="15"/>
  <c r="Q1684" i="15"/>
  <c r="AP1684" i="15" s="1"/>
  <c r="AQ1698" i="15"/>
  <c r="AQ1724" i="15"/>
  <c r="AL1730" i="15"/>
  <c r="AQ1761" i="15"/>
  <c r="AQ1775" i="15"/>
  <c r="Q1789" i="15"/>
  <c r="AP1789" i="15" s="1"/>
  <c r="AQ1818" i="15"/>
  <c r="AQ1864" i="15"/>
  <c r="AO1869" i="15"/>
  <c r="AO1879" i="15"/>
  <c r="AL1920" i="15"/>
  <c r="AQ1953" i="15"/>
  <c r="AQ1964" i="15"/>
  <c r="AQ2047" i="15"/>
  <c r="AJ1152" i="15"/>
  <c r="AK1152" i="15" s="1"/>
  <c r="AQ1222" i="15"/>
  <c r="AL1288" i="15"/>
  <c r="Q1302" i="15"/>
  <c r="AP1302" i="15" s="1"/>
  <c r="AL1316" i="15"/>
  <c r="AQ1330" i="15"/>
  <c r="AJ1350" i="15"/>
  <c r="AQ1352" i="15"/>
  <c r="AQ1374" i="15"/>
  <c r="AQ1383" i="15"/>
  <c r="AL1414" i="15"/>
  <c r="Q1434" i="15"/>
  <c r="AP1434" i="15" s="1"/>
  <c r="Q1448" i="15"/>
  <c r="AP1448" i="15" s="1"/>
  <c r="Q1524" i="15"/>
  <c r="AJ1527" i="15"/>
  <c r="AK1527" i="15" s="1"/>
  <c r="AJ1741" i="15"/>
  <c r="E1934" i="15"/>
  <c r="Q1040" i="15"/>
  <c r="AQ1101" i="15"/>
  <c r="Q1118" i="15"/>
  <c r="AP1118" i="15" s="1"/>
  <c r="AL1251" i="15"/>
  <c r="Q1291" i="15"/>
  <c r="AL1388" i="15"/>
  <c r="AO1390" i="15"/>
  <c r="AQ1412" i="15"/>
  <c r="AQ1441" i="15"/>
  <c r="AL1466" i="15"/>
  <c r="AO1488" i="15"/>
  <c r="AJ1490" i="15"/>
  <c r="AK1490" i="15" s="1"/>
  <c r="AQ1493" i="15"/>
  <c r="AQ1534" i="15"/>
  <c r="AJ1750" i="15"/>
  <c r="AK1750" i="15" s="1"/>
  <c r="AQ1776" i="15"/>
  <c r="AQ1792" i="15"/>
  <c r="AJ2235" i="15"/>
  <c r="AK2235" i="15" s="1"/>
  <c r="AQ2862" i="15"/>
  <c r="AO2862" i="15"/>
  <c r="AL1138" i="15"/>
  <c r="AJ1142" i="15"/>
  <c r="AK1142" i="15" s="1"/>
  <c r="AQ1268" i="15"/>
  <c r="AQ1306" i="15"/>
  <c r="AJ1330" i="15"/>
  <c r="AK1330" i="15" s="1"/>
  <c r="AQ1340" i="15"/>
  <c r="AQ1348" i="15"/>
  <c r="AQ1406" i="15"/>
  <c r="AJ1434" i="15"/>
  <c r="AQ1547" i="15"/>
  <c r="AL1653" i="15"/>
  <c r="Q1796" i="15"/>
  <c r="AP1796" i="15" s="1"/>
  <c r="AQ1805" i="15"/>
  <c r="Q1814" i="15"/>
  <c r="AQ1908" i="15"/>
  <c r="AQ1933" i="15"/>
  <c r="AQ1937" i="15"/>
  <c r="AL1944" i="15"/>
  <c r="AJ2077" i="15"/>
  <c r="AO2796" i="15"/>
  <c r="Q2796" i="15"/>
  <c r="AP2796" i="15" s="1"/>
  <c r="AQ1180" i="15"/>
  <c r="AL1264" i="15"/>
  <c r="AL1291" i="15"/>
  <c r="AQ1298" i="15"/>
  <c r="AQ1403" i="15"/>
  <c r="Q1486" i="15"/>
  <c r="AP1486" i="15" s="1"/>
  <c r="AL1513" i="15"/>
  <c r="AR1513" i="15" s="1"/>
  <c r="AL1517" i="15"/>
  <c r="Q1633" i="15"/>
  <c r="AP1633" i="15" s="1"/>
  <c r="Q1653" i="15"/>
  <c r="AP1653" i="15" s="1"/>
  <c r="AQ1704" i="15"/>
  <c r="AQ1743" i="15"/>
  <c r="AJ1802" i="15"/>
  <c r="AK1802" i="15" s="1"/>
  <c r="AQ1929" i="15"/>
  <c r="AQ1934" i="15"/>
  <c r="AL2183" i="15"/>
  <c r="Q2395" i="15"/>
  <c r="Q1017" i="15"/>
  <c r="AP1017" i="15" s="1"/>
  <c r="AQ1033" i="15"/>
  <c r="AQ1047" i="15"/>
  <c r="AJ1090" i="15"/>
  <c r="AK1090" i="15" s="1"/>
  <c r="AQ1111" i="15"/>
  <c r="AQ1134" i="15"/>
  <c r="AQ1136" i="15"/>
  <c r="AQ1172" i="15"/>
  <c r="Q1193" i="15"/>
  <c r="AP1193" i="15" s="1"/>
  <c r="AQ1242" i="15"/>
  <c r="Q1254" i="15"/>
  <c r="AQ1262" i="15"/>
  <c r="Q1305" i="15"/>
  <c r="AQ1315" i="15"/>
  <c r="Q1326" i="15"/>
  <c r="AP1326" i="15" s="1"/>
  <c r="AQ1370" i="15"/>
  <c r="AQ1384" i="15"/>
  <c r="AL1406" i="15"/>
  <c r="Q1409" i="15"/>
  <c r="AP1409" i="15" s="1"/>
  <c r="AL1482" i="15"/>
  <c r="Q1527" i="15"/>
  <c r="AP1527" i="15" s="1"/>
  <c r="Q1570" i="15"/>
  <c r="AP1570" i="15" s="1"/>
  <c r="Q1618" i="15"/>
  <c r="AQ1626" i="15"/>
  <c r="Q1649" i="15"/>
  <c r="AP1649" i="15" s="1"/>
  <c r="Q1666" i="15"/>
  <c r="AP1666" i="15" s="1"/>
  <c r="AQ1729" i="15"/>
  <c r="Q1760" i="15"/>
  <c r="AP1760" i="15" s="1"/>
  <c r="Q1788" i="15"/>
  <c r="AP1788" i="15" s="1"/>
  <c r="AQ1831" i="15"/>
  <c r="Q1863" i="15"/>
  <c r="AP1863" i="15" s="1"/>
  <c r="AQ1866" i="15"/>
  <c r="AJ1922" i="15"/>
  <c r="AK1922" i="15" s="1"/>
  <c r="Q1944" i="15"/>
  <c r="AP1944" i="15" s="1"/>
  <c r="AQ1972" i="15"/>
  <c r="AO1972" i="15"/>
  <c r="AQ1995" i="15"/>
  <c r="AO1995" i="15"/>
  <c r="AO2747" i="15"/>
  <c r="Q2747" i="15"/>
  <c r="AP2747" i="15" s="1"/>
  <c r="AQ1948" i="15"/>
  <c r="AQ2337" i="15"/>
  <c r="Q2337" i="15"/>
  <c r="AP2337" i="15" s="1"/>
  <c r="AQ2511" i="15"/>
  <c r="Q2511" i="15"/>
  <c r="AP2511" i="15" s="1"/>
  <c r="AO2914" i="15"/>
  <c r="AQ2914" i="15"/>
  <c r="Q982" i="15"/>
  <c r="AP982" i="15" s="1"/>
  <c r="Q1058" i="15"/>
  <c r="AP1058" i="15" s="1"/>
  <c r="Q1073" i="15"/>
  <c r="AP1073" i="15" s="1"/>
  <c r="AQ1107" i="15"/>
  <c r="AL1204" i="15"/>
  <c r="AJ1214" i="15"/>
  <c r="AK1214" i="15" s="1"/>
  <c r="AL1230" i="15"/>
  <c r="AQ1270" i="15"/>
  <c r="AQ1280" i="15"/>
  <c r="AQ1329" i="15"/>
  <c r="AQ1350" i="15"/>
  <c r="Q1406" i="15"/>
  <c r="AP1406" i="15" s="1"/>
  <c r="Q1426" i="15"/>
  <c r="AP1426" i="15" s="1"/>
  <c r="AQ1458" i="15"/>
  <c r="AQ1461" i="15"/>
  <c r="AQ1468" i="15"/>
  <c r="AQ1503" i="15"/>
  <c r="AL1526" i="15"/>
  <c r="AQ1611" i="15"/>
  <c r="Q1615" i="15"/>
  <c r="AP1615" i="15" s="1"/>
  <c r="AL1726" i="15"/>
  <c r="Q1805" i="15"/>
  <c r="AP1805" i="15" s="1"/>
  <c r="AQ1838" i="15"/>
  <c r="AJ1842" i="15"/>
  <c r="AK1842" i="15" s="1"/>
  <c r="AQ1852" i="15"/>
  <c r="Q1856" i="15"/>
  <c r="AP1856" i="15" s="1"/>
  <c r="AL1896" i="15"/>
  <c r="Q1933" i="15"/>
  <c r="AP1933" i="15" s="1"/>
  <c r="Q1937" i="15"/>
  <c r="AP1937" i="15" s="1"/>
  <c r="AL1009" i="15"/>
  <c r="AJ1050" i="15"/>
  <c r="AK1050" i="15" s="1"/>
  <c r="AQ1103" i="15"/>
  <c r="Q1144" i="15"/>
  <c r="AP1144" i="15" s="1"/>
  <c r="Q1158" i="15"/>
  <c r="AP1158" i="15" s="1"/>
  <c r="AQ1182" i="15"/>
  <c r="Q1186" i="15"/>
  <c r="AP1186" i="15" s="1"/>
  <c r="AL1240" i="15"/>
  <c r="AL1260" i="15"/>
  <c r="AL1315" i="15"/>
  <c r="AL1322" i="15"/>
  <c r="AQ1433" i="15"/>
  <c r="Q1496" i="15"/>
  <c r="AP1496" i="15" s="1"/>
  <c r="Q1513" i="15"/>
  <c r="AP1513" i="15" s="1"/>
  <c r="AQ1549" i="15"/>
  <c r="Q1601" i="15"/>
  <c r="AP1601" i="15" s="1"/>
  <c r="AQ1604" i="15"/>
  <c r="AQ1635" i="15"/>
  <c r="AQ1689" i="15"/>
  <c r="AJ1745" i="15"/>
  <c r="AJ1834" i="15"/>
  <c r="AK1834" i="15" s="1"/>
  <c r="AQ1928" i="15"/>
  <c r="AL1947" i="15"/>
  <c r="Q1968" i="15"/>
  <c r="AP1968" i="15" s="1"/>
  <c r="AO2074" i="15"/>
  <c r="AQ2074" i="15"/>
  <c r="AL2822" i="15"/>
  <c r="Q1161" i="15"/>
  <c r="AL1196" i="15"/>
  <c r="AQ1356" i="15"/>
  <c r="AQ1509" i="15"/>
  <c r="Q1512" i="15"/>
  <c r="AP1512" i="15" s="1"/>
  <c r="Q1536" i="15"/>
  <c r="AJ1830" i="15"/>
  <c r="AK1830" i="15" s="1"/>
  <c r="AR1830" i="15" s="1"/>
  <c r="Q1848" i="15"/>
  <c r="AP1848" i="15" s="1"/>
  <c r="Q1876" i="15"/>
  <c r="AP1876" i="15" s="1"/>
  <c r="AQ1886" i="15"/>
  <c r="Q1902" i="15"/>
  <c r="AP1902" i="15" s="1"/>
  <c r="AL1936" i="15"/>
  <c r="Q1957" i="15"/>
  <c r="AP1957" i="15" s="1"/>
  <c r="AQ2876" i="15"/>
  <c r="Q2876" i="15"/>
  <c r="AP2876" i="15" s="1"/>
  <c r="AL1103" i="15"/>
  <c r="Q1150" i="15"/>
  <c r="AP1150" i="15" s="1"/>
  <c r="Q1164" i="15"/>
  <c r="AP1164" i="15" s="1"/>
  <c r="AJ1168" i="15"/>
  <c r="AK1168" i="15" s="1"/>
  <c r="AJ1182" i="15"/>
  <c r="AQ1192" i="15"/>
  <c r="AQ1243" i="15"/>
  <c r="Q1253" i="15"/>
  <c r="AP1253" i="15" s="1"/>
  <c r="AQ1314" i="15"/>
  <c r="AQ1366" i="15"/>
  <c r="AQ1376" i="15"/>
  <c r="Q1395" i="15"/>
  <c r="AP1395" i="15" s="1"/>
  <c r="AJ1495" i="15"/>
  <c r="Q1590" i="15"/>
  <c r="AP1590" i="15" s="1"/>
  <c r="AQ1600" i="15"/>
  <c r="AQ1628" i="15"/>
  <c r="AJ1695" i="15"/>
  <c r="AK1695" i="15" s="1"/>
  <c r="AQ1798" i="15"/>
  <c r="Q1964" i="15"/>
  <c r="AP1964" i="15" s="1"/>
  <c r="AO2413" i="15"/>
  <c r="AQ2413" i="15"/>
  <c r="Q3054" i="15"/>
  <c r="AP3054" i="15" s="1"/>
  <c r="AQ1068" i="15"/>
  <c r="AQ1075" i="15"/>
  <c r="Q1083" i="15"/>
  <c r="AP1083" i="15" s="1"/>
  <c r="AQ1196" i="15"/>
  <c r="Q1290" i="15"/>
  <c r="AP1290" i="15" s="1"/>
  <c r="Q1398" i="15"/>
  <c r="AP1398" i="15" s="1"/>
  <c r="AQ1434" i="15"/>
  <c r="AQ1450" i="15"/>
  <c r="AQ1474" i="15"/>
  <c r="AQ1488" i="15"/>
  <c r="AQ1522" i="15"/>
  <c r="AO1626" i="15"/>
  <c r="Q1719" i="15"/>
  <c r="AP1719" i="15" s="1"/>
  <c r="AQ1738" i="15"/>
  <c r="AL1756" i="15"/>
  <c r="AL1784" i="15"/>
  <c r="AL1826" i="15"/>
  <c r="AQ1882" i="15"/>
  <c r="AQ2012" i="15"/>
  <c r="Q2173" i="15"/>
  <c r="AP2173" i="15" s="1"/>
  <c r="AL2501" i="15"/>
  <c r="AL1053" i="15"/>
  <c r="AL1164" i="15"/>
  <c r="AL1203" i="15"/>
  <c r="AQ1206" i="15"/>
  <c r="Q1216" i="15"/>
  <c r="AP1216" i="15" s="1"/>
  <c r="Q1236" i="15"/>
  <c r="AP1236" i="15" s="1"/>
  <c r="Q1256" i="15"/>
  <c r="AP1256" i="15" s="1"/>
  <c r="Q1266" i="15"/>
  <c r="AP1266" i="15" s="1"/>
  <c r="Q1279" i="15"/>
  <c r="AP1279" i="15" s="1"/>
  <c r="AQ1290" i="15"/>
  <c r="Q1443" i="15"/>
  <c r="AP1443" i="15" s="1"/>
  <c r="AL1454" i="15"/>
  <c r="AQ1542" i="15"/>
  <c r="AQ1548" i="15"/>
  <c r="Q1638" i="15"/>
  <c r="AQ1651" i="15"/>
  <c r="AQ1699" i="15"/>
  <c r="AL1709" i="15"/>
  <c r="AQ1728" i="15"/>
  <c r="AL1748" i="15"/>
  <c r="Q1797" i="15"/>
  <c r="AP1797" i="15" s="1"/>
  <c r="Q1858" i="15"/>
  <c r="AP1858" i="15" s="1"/>
  <c r="Q1865" i="15"/>
  <c r="AP1865" i="15" s="1"/>
  <c r="AQ1913" i="15"/>
  <c r="Q1928" i="15"/>
  <c r="AP1928" i="15" s="1"/>
  <c r="Q1954" i="15"/>
  <c r="AP1954" i="15" s="1"/>
  <c r="Q2384" i="15"/>
  <c r="AP2384" i="15" s="1"/>
  <c r="AQ1130" i="15"/>
  <c r="AJ1140" i="15"/>
  <c r="AK1140" i="15" s="1"/>
  <c r="AL1188" i="15"/>
  <c r="AJ1338" i="15"/>
  <c r="AK1338" i="15" s="1"/>
  <c r="BB1338" i="15" s="1"/>
  <c r="AQ1386" i="15"/>
  <c r="AQ1432" i="15"/>
  <c r="AQ1555" i="15"/>
  <c r="AO1778" i="15"/>
  <c r="AO1948" i="15"/>
  <c r="AQ1957" i="15"/>
  <c r="AO1957" i="15"/>
  <c r="AQ2980" i="15"/>
  <c r="Q2980" i="15"/>
  <c r="AP2980" i="15" s="1"/>
  <c r="AL1123" i="15"/>
  <c r="AQ1174" i="15"/>
  <c r="AL1184" i="15"/>
  <c r="AJ1415" i="15"/>
  <c r="Q1454" i="15"/>
  <c r="AP1454" i="15" s="1"/>
  <c r="AJ1474" i="15"/>
  <c r="AK1474" i="15" s="1"/>
  <c r="AQ1498" i="15"/>
  <c r="AQ1654" i="15"/>
  <c r="AJ1794" i="15"/>
  <c r="AK1794" i="15" s="1"/>
  <c r="Q1946" i="15"/>
  <c r="AP1946" i="15" s="1"/>
  <c r="AJ1980" i="15"/>
  <c r="AL2286" i="15"/>
  <c r="Q2727" i="15"/>
  <c r="AP2727" i="15" s="1"/>
  <c r="AQ2904" i="15"/>
  <c r="AO2904" i="15"/>
  <c r="Q2904" i="15"/>
  <c r="AP2904" i="15" s="1"/>
  <c r="AQ1056" i="15"/>
  <c r="Q1075" i="15"/>
  <c r="AP1075" i="15" s="1"/>
  <c r="Q1096" i="15"/>
  <c r="E1096" i="15" s="1"/>
  <c r="AQ1146" i="15"/>
  <c r="Q1156" i="15"/>
  <c r="AP1156" i="15" s="1"/>
  <c r="AQ1160" i="15"/>
  <c r="AL1202" i="15"/>
  <c r="AJ1256" i="15"/>
  <c r="AK1256" i="15" s="1"/>
  <c r="AQ1272" i="15"/>
  <c r="AL1310" i="15"/>
  <c r="AQ1331" i="15"/>
  <c r="AJ1382" i="15"/>
  <c r="AK1382" i="15" s="1"/>
  <c r="AQ1453" i="15"/>
  <c r="Q1484" i="15"/>
  <c r="AP1484" i="15" s="1"/>
  <c r="AQ1496" i="15"/>
  <c r="AQ1511" i="15"/>
  <c r="AL1572" i="15"/>
  <c r="AL1586" i="15"/>
  <c r="Q1628" i="15"/>
  <c r="AP1628" i="15" s="1"/>
  <c r="AQ1644" i="15"/>
  <c r="AO1686" i="15"/>
  <c r="AQ1692" i="15"/>
  <c r="Q1695" i="15"/>
  <c r="AQ1759" i="15"/>
  <c r="AQ1783" i="15"/>
  <c r="AJ1790" i="15"/>
  <c r="AQ1854" i="15"/>
  <c r="AL1878" i="15"/>
  <c r="AQ1885" i="15"/>
  <c r="AL1960" i="15"/>
  <c r="AO1968" i="15"/>
  <c r="Q2028" i="15"/>
  <c r="AP2028" i="15" s="1"/>
  <c r="Q2032" i="15"/>
  <c r="AP2032" i="15" s="1"/>
  <c r="AO2032" i="15"/>
  <c r="AO2091" i="15"/>
  <c r="AQ2091" i="15"/>
  <c r="AJ2324" i="15"/>
  <c r="AQ2433" i="15"/>
  <c r="AQ2519" i="15"/>
  <c r="Q2519" i="15"/>
  <c r="AP2519" i="15" s="1"/>
  <c r="AJ2940" i="15"/>
  <c r="AK2940" i="15" s="1"/>
  <c r="AQ2034" i="15"/>
  <c r="Q2037" i="15"/>
  <c r="AP2037" i="15" s="1"/>
  <c r="AL2103" i="15"/>
  <c r="AQ2128" i="15"/>
  <c r="AQ2177" i="15"/>
  <c r="AL2195" i="15"/>
  <c r="Q2224" i="15"/>
  <c r="AP2224" i="15" s="1"/>
  <c r="AQ2326" i="15"/>
  <c r="Q2377" i="15"/>
  <c r="AP2377" i="15" s="1"/>
  <c r="Q2381" i="15"/>
  <c r="AP2381" i="15" s="1"/>
  <c r="Q2541" i="15"/>
  <c r="AP2541" i="15" s="1"/>
  <c r="AL2685" i="15"/>
  <c r="AQ2816" i="15"/>
  <c r="Q2866" i="15"/>
  <c r="AP2866" i="15" s="1"/>
  <c r="E2904" i="15"/>
  <c r="AQ2924" i="15"/>
  <c r="Q2944" i="15"/>
  <c r="AP2944" i="15" s="1"/>
  <c r="Q2958" i="15"/>
  <c r="AP2958" i="15" s="1"/>
  <c r="AQ3003" i="15"/>
  <c r="AQ3006" i="15"/>
  <c r="AQ3020" i="15"/>
  <c r="AQ3029" i="15"/>
  <c r="Q3030" i="15"/>
  <c r="Q2030" i="15"/>
  <c r="AP2030" i="15" s="1"/>
  <c r="AJ2044" i="15"/>
  <c r="AK2044" i="15" s="1"/>
  <c r="AQ2064" i="15"/>
  <c r="AQ2075" i="15"/>
  <c r="AQ2148" i="15"/>
  <c r="Q2152" i="15"/>
  <c r="AP2152" i="15" s="1"/>
  <c r="AQ2183" i="15"/>
  <c r="Q2276" i="15"/>
  <c r="AP2276" i="15" s="1"/>
  <c r="AQ2286" i="15"/>
  <c r="AQ2307" i="15"/>
  <c r="Q2373" i="15"/>
  <c r="AL2395" i="15"/>
  <c r="AJ2471" i="15"/>
  <c r="AK2471" i="15" s="1"/>
  <c r="BB2471" i="15" s="1"/>
  <c r="AQ2560" i="15"/>
  <c r="AJ2567" i="15"/>
  <c r="AK2567" i="15" s="1"/>
  <c r="AQ2698" i="15"/>
  <c r="Q2783" i="15"/>
  <c r="Q2809" i="15"/>
  <c r="AQ2822" i="15"/>
  <c r="AL2862" i="15"/>
  <c r="AQ2901" i="15"/>
  <c r="AQ2907" i="15"/>
  <c r="AL2934" i="15"/>
  <c r="AQ2967" i="15"/>
  <c r="AQ3475" i="15"/>
  <c r="AQ1971" i="15"/>
  <c r="AQ1977" i="15"/>
  <c r="AJ1984" i="15"/>
  <c r="AK1984" i="15" s="1"/>
  <c r="Q1991" i="15"/>
  <c r="AP1991" i="15" s="1"/>
  <c r="Q2026" i="15"/>
  <c r="AP2026" i="15" s="1"/>
  <c r="AQ2054" i="15"/>
  <c r="Q2099" i="15"/>
  <c r="AP2099" i="15" s="1"/>
  <c r="Q2103" i="15"/>
  <c r="AP2103" i="15" s="1"/>
  <c r="AO2136" i="15"/>
  <c r="AL2145" i="15"/>
  <c r="Q2187" i="15"/>
  <c r="AP2187" i="15" s="1"/>
  <c r="AQ2205" i="15"/>
  <c r="Q2252" i="15"/>
  <c r="AL2344" i="15"/>
  <c r="AL2426" i="15"/>
  <c r="AO2445" i="15"/>
  <c r="AL2491" i="15"/>
  <c r="E2505" i="15"/>
  <c r="E2520" i="15"/>
  <c r="AJ2527" i="15"/>
  <c r="AK2527" i="15" s="1"/>
  <c r="AQ3080" i="15"/>
  <c r="AO3080" i="15"/>
  <c r="Q1994" i="15"/>
  <c r="AP1994" i="15" s="1"/>
  <c r="AQ2168" i="15"/>
  <c r="AJ2255" i="15"/>
  <c r="Q2296" i="15"/>
  <c r="AP2296" i="15" s="1"/>
  <c r="AQ2347" i="15"/>
  <c r="AQ2364" i="15"/>
  <c r="AQ2366" i="15"/>
  <c r="Q2376" i="15"/>
  <c r="AP2376" i="15" s="1"/>
  <c r="AQ2412" i="15"/>
  <c r="AL2422" i="15"/>
  <c r="AQ2427" i="15"/>
  <c r="Q2439" i="15"/>
  <c r="AP2439" i="15" s="1"/>
  <c r="Q2480" i="15"/>
  <c r="AP2480" i="15" s="1"/>
  <c r="AQ2500" i="15"/>
  <c r="AQ2513" i="15"/>
  <c r="AQ2515" i="15"/>
  <c r="AQ2543" i="15"/>
  <c r="Q2593" i="15"/>
  <c r="AP2593" i="15" s="1"/>
  <c r="AQ2609" i="15"/>
  <c r="Q2642" i="15"/>
  <c r="AP2642" i="15" s="1"/>
  <c r="AL2646" i="15"/>
  <c r="AL2779" i="15"/>
  <c r="Q4619" i="15"/>
  <c r="AP4619" i="15" s="1"/>
  <c r="AQ4619" i="15"/>
  <c r="AQ2029" i="15"/>
  <c r="AL2117" i="15"/>
  <c r="Q2161" i="15"/>
  <c r="AP2161" i="15" s="1"/>
  <c r="Q2205" i="15"/>
  <c r="AP2205" i="15" s="1"/>
  <c r="AQ2208" i="15"/>
  <c r="Q2234" i="15"/>
  <c r="AP2234" i="15" s="1"/>
  <c r="AJ2337" i="15"/>
  <c r="AQ2533" i="15"/>
  <c r="AQ2602" i="15"/>
  <c r="Q2616" i="15"/>
  <c r="AP2616" i="15" s="1"/>
  <c r="AQ2660" i="15"/>
  <c r="AL2705" i="15"/>
  <c r="AQ2780" i="15"/>
  <c r="AL2802" i="15"/>
  <c r="AL2890" i="15"/>
  <c r="Q2923" i="15"/>
  <c r="AP2923" i="15" s="1"/>
  <c r="Q2943" i="15"/>
  <c r="AP2943" i="15" s="1"/>
  <c r="AL2970" i="15"/>
  <c r="AQ2973" i="15"/>
  <c r="AQ3008" i="15"/>
  <c r="AJ2386" i="15"/>
  <c r="AK2386" i="15" s="1"/>
  <c r="AJ2920" i="15"/>
  <c r="AK2920" i="15" s="1"/>
  <c r="M3205" i="15"/>
  <c r="AL3205" i="15"/>
  <c r="AQ1997" i="15"/>
  <c r="AQ2008" i="15"/>
  <c r="AJ2033" i="15"/>
  <c r="AK2033" i="15" s="1"/>
  <c r="AQ2081" i="15"/>
  <c r="AL2095" i="15"/>
  <c r="AJ2165" i="15"/>
  <c r="AQ2193" i="15"/>
  <c r="AQ2303" i="15"/>
  <c r="Q2415" i="15"/>
  <c r="AP2415" i="15" s="1"/>
  <c r="AJ2425" i="15"/>
  <c r="AK2425" i="15" s="1"/>
  <c r="AQ2442" i="15"/>
  <c r="AQ2583" i="15"/>
  <c r="AQ2628" i="15"/>
  <c r="Q2736" i="15"/>
  <c r="AP2736" i="15" s="1"/>
  <c r="Q2742" i="15"/>
  <c r="AP2742" i="15" s="1"/>
  <c r="Q3032" i="15"/>
  <c r="AP3032" i="15" s="1"/>
  <c r="Q3060" i="15"/>
  <c r="AP3060" i="15" s="1"/>
  <c r="AQ3608" i="15"/>
  <c r="Q3608" i="15"/>
  <c r="AP3608" i="15" s="1"/>
  <c r="AQ3711" i="15"/>
  <c r="AO3711" i="15"/>
  <c r="Q3711" i="15"/>
  <c r="AP3711" i="15" s="1"/>
  <c r="AO3887" i="15"/>
  <c r="AQ3887" i="15"/>
  <c r="Q1990" i="15"/>
  <c r="AP1990" i="15" s="1"/>
  <c r="AL2036" i="15"/>
  <c r="AQ2105" i="15"/>
  <c r="AJ2109" i="15"/>
  <c r="AK2109" i="15" s="1"/>
  <c r="AQ2133" i="15"/>
  <c r="Q2150" i="15"/>
  <c r="AP2150" i="15" s="1"/>
  <c r="E2241" i="15"/>
  <c r="Q2326" i="15"/>
  <c r="AP2326" i="15" s="1"/>
  <c r="Q2343" i="15"/>
  <c r="AP2343" i="15" s="1"/>
  <c r="AQ2367" i="15"/>
  <c r="AQ2377" i="15"/>
  <c r="AJ2401" i="15"/>
  <c r="AK2401" i="15" s="1"/>
  <c r="Q2507" i="15"/>
  <c r="AP2507" i="15" s="1"/>
  <c r="Q2515" i="15"/>
  <c r="AP2515" i="15" s="1"/>
  <c r="Q2525" i="15"/>
  <c r="AP2525" i="15" s="1"/>
  <c r="Q2623" i="15"/>
  <c r="Q2634" i="15"/>
  <c r="Q2656" i="15"/>
  <c r="AP2656" i="15" s="1"/>
  <c r="AL2697" i="15"/>
  <c r="AJ2711" i="15"/>
  <c r="AL2719" i="15"/>
  <c r="Q2722" i="15"/>
  <c r="AP2722" i="15" s="1"/>
  <c r="AQ2798" i="15"/>
  <c r="AL2882" i="15"/>
  <c r="AL2906" i="15"/>
  <c r="AQ2920" i="15"/>
  <c r="AQ3220" i="15"/>
  <c r="Q3220" i="15"/>
  <c r="AP3220" i="15" s="1"/>
  <c r="AO3556" i="15"/>
  <c r="Q3556" i="15"/>
  <c r="AP3556" i="15" s="1"/>
  <c r="AJ3761" i="15"/>
  <c r="AK3761" i="15" s="1"/>
  <c r="M3761" i="15"/>
  <c r="AO3091" i="15"/>
  <c r="Q3091" i="15"/>
  <c r="AP3091" i="15" s="1"/>
  <c r="E2014" i="15"/>
  <c r="AQ2032" i="15"/>
  <c r="AQ2053" i="15"/>
  <c r="AO2201" i="15"/>
  <c r="AJ2233" i="15"/>
  <c r="Q2319" i="15"/>
  <c r="AP2319" i="15" s="1"/>
  <c r="AQ2346" i="15"/>
  <c r="AL2367" i="15"/>
  <c r="AQ2462" i="15"/>
  <c r="AL2507" i="15"/>
  <c r="AQ2542" i="15"/>
  <c r="AJ2547" i="15"/>
  <c r="AK2547" i="15" s="1"/>
  <c r="AQ2633" i="15"/>
  <c r="Q2765" i="15"/>
  <c r="AP2765" i="15" s="1"/>
  <c r="AQ2832" i="15"/>
  <c r="Q2956" i="15"/>
  <c r="AP2956" i="15" s="1"/>
  <c r="Q3031" i="15"/>
  <c r="AO3095" i="15"/>
  <c r="AQ3421" i="15"/>
  <c r="Q1997" i="15"/>
  <c r="AP1997" i="15" s="1"/>
  <c r="AL2052" i="15"/>
  <c r="AQ2090" i="15"/>
  <c r="AQ2109" i="15"/>
  <c r="E2130" i="15"/>
  <c r="AL2143" i="15"/>
  <c r="Q2153" i="15"/>
  <c r="AP2153" i="15" s="1"/>
  <c r="AQ2185" i="15"/>
  <c r="Q2186" i="15"/>
  <c r="AP2186" i="15" s="1"/>
  <c r="Q2193" i="15"/>
  <c r="AP2193" i="15" s="1"/>
  <c r="AQ2207" i="15"/>
  <c r="Q2226" i="15"/>
  <c r="AP2226" i="15" s="1"/>
  <c r="AJ2332" i="15"/>
  <c r="AK2332" i="15" s="1"/>
  <c r="Q2339" i="15"/>
  <c r="AP2339" i="15" s="1"/>
  <c r="Q2431" i="15"/>
  <c r="AP2431" i="15" s="1"/>
  <c r="AQ2540" i="15"/>
  <c r="Q2552" i="15"/>
  <c r="E2552" i="15" s="1"/>
  <c r="AQ2571" i="15"/>
  <c r="AQ2593" i="15"/>
  <c r="AQ2603" i="15"/>
  <c r="Q2608" i="15"/>
  <c r="AP2608" i="15" s="1"/>
  <c r="AL2972" i="15"/>
  <c r="AQ3257" i="15"/>
  <c r="AO3257" i="15"/>
  <c r="Q3349" i="15"/>
  <c r="E3349" i="15" s="1"/>
  <c r="AQ3349" i="15"/>
  <c r="AJ2385" i="15"/>
  <c r="AL2489" i="15"/>
  <c r="AL2644" i="15"/>
  <c r="AO2900" i="15"/>
  <c r="AQ2909" i="15"/>
  <c r="AJ3038" i="15"/>
  <c r="AK3038" i="15" s="1"/>
  <c r="AQ3604" i="15"/>
  <c r="Q3604" i="15"/>
  <c r="AP3604" i="15" s="1"/>
  <c r="AQ3815" i="15"/>
  <c r="Q3815" i="15"/>
  <c r="AP3815" i="15" s="1"/>
  <c r="AQ1989" i="15"/>
  <c r="Q1993" i="15"/>
  <c r="AP1993" i="15" s="1"/>
  <c r="Q2045" i="15"/>
  <c r="AP2045" i="15" s="1"/>
  <c r="AQ2080" i="15"/>
  <c r="Q2105" i="15"/>
  <c r="AP2105" i="15" s="1"/>
  <c r="Q2203" i="15"/>
  <c r="AP2203" i="15" s="1"/>
  <c r="AJ2295" i="15"/>
  <c r="AK2295" i="15" s="1"/>
  <c r="Q2308" i="15"/>
  <c r="AP2308" i="15" s="1"/>
  <c r="AL2349" i="15"/>
  <c r="AL2389" i="15"/>
  <c r="Q2400" i="15"/>
  <c r="AP2400" i="15" s="1"/>
  <c r="AQ2414" i="15"/>
  <c r="AL2431" i="15"/>
  <c r="AQ2485" i="15"/>
  <c r="AQ2517" i="15"/>
  <c r="AL2571" i="15"/>
  <c r="AQ2578" i="15"/>
  <c r="E2611" i="15"/>
  <c r="AQ2700" i="15"/>
  <c r="AL2703" i="15"/>
  <c r="AQ2721" i="15"/>
  <c r="AQ2761" i="15"/>
  <c r="AQ2771" i="15"/>
  <c r="Q2824" i="15"/>
  <c r="AP2824" i="15" s="1"/>
  <c r="Q2942" i="15"/>
  <c r="AP2942" i="15" s="1"/>
  <c r="AQ2949" i="15"/>
  <c r="AO3032" i="15"/>
  <c r="AL3062" i="15"/>
  <c r="AO3729" i="15"/>
  <c r="AQ3729" i="15"/>
  <c r="Q2860" i="15"/>
  <c r="AQ2864" i="15"/>
  <c r="AQ2902" i="15"/>
  <c r="AQ3096" i="15"/>
  <c r="Q3096" i="15"/>
  <c r="E3096" i="15" s="1"/>
  <c r="AL3150" i="15"/>
  <c r="M3150" i="15"/>
  <c r="AJ2315" i="15"/>
  <c r="AK2315" i="15" s="1"/>
  <c r="BB2315" i="15" s="1"/>
  <c r="AQ2425" i="15"/>
  <c r="AO2463" i="15"/>
  <c r="AQ2585" i="15"/>
  <c r="AQ2623" i="15"/>
  <c r="AJ2685" i="15"/>
  <c r="AL2771" i="15"/>
  <c r="Q2810" i="15"/>
  <c r="AP2810" i="15" s="1"/>
  <c r="Q2828" i="15"/>
  <c r="AP2828" i="15" s="1"/>
  <c r="AQ2884" i="15"/>
  <c r="AO2886" i="15"/>
  <c r="Q2941" i="15"/>
  <c r="AJ2972" i="15"/>
  <c r="AK2972" i="15" s="1"/>
  <c r="AQ3027" i="15"/>
  <c r="AQ3041" i="15"/>
  <c r="Q3062" i="15"/>
  <c r="AP3062" i="15" s="1"/>
  <c r="Q3087" i="15"/>
  <c r="AP3087" i="15" s="1"/>
  <c r="AL3090" i="15"/>
  <c r="AO3754" i="15"/>
  <c r="Q3754" i="15"/>
  <c r="AP3754" i="15" s="1"/>
  <c r="AL2093" i="15"/>
  <c r="AQ2535" i="15"/>
  <c r="AQ2545" i="15"/>
  <c r="AQ2551" i="15"/>
  <c r="Q2567" i="15"/>
  <c r="AP2567" i="15" s="1"/>
  <c r="AQ2575" i="15"/>
  <c r="AQ2580" i="15"/>
  <c r="Q2696" i="15"/>
  <c r="AP2696" i="15" s="1"/>
  <c r="AL2713" i="15"/>
  <c r="AL2761" i="15"/>
  <c r="E2780" i="15"/>
  <c r="AJ2790" i="15"/>
  <c r="AK2790" i="15" s="1"/>
  <c r="AQ2818" i="15"/>
  <c r="AQ2972" i="15"/>
  <c r="AQ3510" i="15"/>
  <c r="Q3510" i="15"/>
  <c r="AP3510" i="15" s="1"/>
  <c r="AQ3616" i="15"/>
  <c r="Q3616" i="15"/>
  <c r="AP3616" i="15" s="1"/>
  <c r="AO3667" i="15"/>
  <c r="Q3667" i="15"/>
  <c r="AP3667" i="15" s="1"/>
  <c r="AQ1988" i="15"/>
  <c r="AL2000" i="15"/>
  <c r="AQ2357" i="15"/>
  <c r="AQ2386" i="15"/>
  <c r="AL2471" i="15"/>
  <c r="AQ2505" i="15"/>
  <c r="Q2517" i="15"/>
  <c r="AP2517" i="15" s="1"/>
  <c r="AQ2558" i="15"/>
  <c r="AQ2600" i="15"/>
  <c r="E2650" i="15"/>
  <c r="Q2681" i="15"/>
  <c r="AP2681" i="15" s="1"/>
  <c r="Q2693" i="15"/>
  <c r="AP2693" i="15" s="1"/>
  <c r="Q2703" i="15"/>
  <c r="AQ2707" i="15"/>
  <c r="AQ2747" i="15"/>
  <c r="AQ2767" i="15"/>
  <c r="Q2771" i="15"/>
  <c r="AP2771" i="15" s="1"/>
  <c r="AQ2786" i="15"/>
  <c r="AQ2796" i="15"/>
  <c r="AQ2848" i="15"/>
  <c r="AJ2870" i="15"/>
  <c r="AK2870" i="15" s="1"/>
  <c r="AQ2880" i="15"/>
  <c r="AQ2989" i="15"/>
  <c r="AL3146" i="15"/>
  <c r="AO3156" i="15"/>
  <c r="AQ3156" i="15"/>
  <c r="Q2013" i="15"/>
  <c r="AP2013" i="15" s="1"/>
  <c r="Q2089" i="15"/>
  <c r="AP2089" i="15" s="1"/>
  <c r="AQ2331" i="15"/>
  <c r="AQ2355" i="15"/>
  <c r="AJ2377" i="15"/>
  <c r="AK2377" i="15" s="1"/>
  <c r="BB2377" i="15" s="1"/>
  <c r="AQ2395" i="15"/>
  <c r="E2481" i="15"/>
  <c r="M2505" i="15"/>
  <c r="AL2509" i="15"/>
  <c r="Q2544" i="15"/>
  <c r="AP2544" i="15" s="1"/>
  <c r="AQ2590" i="15"/>
  <c r="AQ2610" i="15"/>
  <c r="AQ2727" i="15"/>
  <c r="Q2757" i="15"/>
  <c r="AK2810" i="15"/>
  <c r="AQ2898" i="15"/>
  <c r="Q2921" i="15"/>
  <c r="AP2921" i="15" s="1"/>
  <c r="AQ3105" i="15"/>
  <c r="Q3105" i="15"/>
  <c r="AP3105" i="15" s="1"/>
  <c r="Q3218" i="15"/>
  <c r="AP3218" i="15" s="1"/>
  <c r="AL3326" i="15"/>
  <c r="AQ3332" i="15"/>
  <c r="AQ3355" i="15"/>
  <c r="E3368" i="15"/>
  <c r="AQ3372" i="15"/>
  <c r="AQ3413" i="15"/>
  <c r="AQ3427" i="15"/>
  <c r="AJ3444" i="15"/>
  <c r="AK3444" i="15" s="1"/>
  <c r="AQ3461" i="15"/>
  <c r="AQ3556" i="15"/>
  <c r="AQ3563" i="15"/>
  <c r="Q3577" i="15"/>
  <c r="AP3577" i="15" s="1"/>
  <c r="Q3598" i="15"/>
  <c r="AP3598" i="15" s="1"/>
  <c r="AL3624" i="15"/>
  <c r="Q3653" i="15"/>
  <c r="AP3653" i="15" s="1"/>
  <c r="AJ3711" i="15"/>
  <c r="AK3711" i="15" s="1"/>
  <c r="AQ3754" i="15"/>
  <c r="AJ3856" i="15"/>
  <c r="AQ3873" i="15"/>
  <c r="Q3909" i="15"/>
  <c r="AP3909" i="15" s="1"/>
  <c r="AQ3922" i="15"/>
  <c r="Q4590" i="15"/>
  <c r="AP4590" i="15" s="1"/>
  <c r="AO4590" i="15"/>
  <c r="Q3150" i="15"/>
  <c r="AP3150" i="15" s="1"/>
  <c r="AO3159" i="15"/>
  <c r="Q3257" i="15"/>
  <c r="AP3257" i="15" s="1"/>
  <c r="Q3261" i="15"/>
  <c r="AQ3268" i="15"/>
  <c r="AJ3396" i="15"/>
  <c r="AK3396" i="15" s="1"/>
  <c r="Q3435" i="15"/>
  <c r="AP3435" i="15" s="1"/>
  <c r="AQ3450" i="15"/>
  <c r="AQ3473" i="15"/>
  <c r="Q3507" i="15"/>
  <c r="AP3507" i="15" s="1"/>
  <c r="AQ3529" i="15"/>
  <c r="AL3533" i="15"/>
  <c r="AQ3546" i="15"/>
  <c r="Q3601" i="15"/>
  <c r="AP3601" i="15" s="1"/>
  <c r="Q3633" i="15"/>
  <c r="AP3633" i="15" s="1"/>
  <c r="Q3643" i="15"/>
  <c r="AP3643" i="15" s="1"/>
  <c r="Q3660" i="15"/>
  <c r="AP3660" i="15" s="1"/>
  <c r="Q3700" i="15"/>
  <c r="AP3700" i="15" s="1"/>
  <c r="Q3822" i="15"/>
  <c r="AP3822" i="15" s="1"/>
  <c r="Q3835" i="15"/>
  <c r="AP3835" i="15" s="1"/>
  <c r="AQ3866" i="15"/>
  <c r="AQ3919" i="15"/>
  <c r="AL4340" i="15"/>
  <c r="AQ3091" i="15"/>
  <c r="AQ3120" i="15"/>
  <c r="AL3131" i="15"/>
  <c r="AQ3175" i="15"/>
  <c r="AQ3205" i="15"/>
  <c r="Q3221" i="15"/>
  <c r="E3285" i="15"/>
  <c r="AQ3366" i="15"/>
  <c r="AQ3392" i="15"/>
  <c r="Q3410" i="15"/>
  <c r="AP3410" i="15" s="1"/>
  <c r="Q3471" i="15"/>
  <c r="AP3471" i="15" s="1"/>
  <c r="AQ3528" i="15"/>
  <c r="AL3750" i="15"/>
  <c r="AJ3887" i="15"/>
  <c r="AK3887" i="15" s="1"/>
  <c r="AQ3899" i="15"/>
  <c r="Q3901" i="15"/>
  <c r="AP3901" i="15" s="1"/>
  <c r="Q3072" i="15"/>
  <c r="AP3072" i="15" s="1"/>
  <c r="Q3116" i="15"/>
  <c r="AP3116" i="15" s="1"/>
  <c r="AQ3134" i="15"/>
  <c r="Q3182" i="15"/>
  <c r="AQ3285" i="15"/>
  <c r="Q3332" i="15"/>
  <c r="AP3332" i="15" s="1"/>
  <c r="Q3340" i="15"/>
  <c r="AP3340" i="15" s="1"/>
  <c r="AQ3384" i="15"/>
  <c r="Q3413" i="15"/>
  <c r="AP3413" i="15" s="1"/>
  <c r="Q3416" i="15"/>
  <c r="AP3416" i="15" s="1"/>
  <c r="AQ3417" i="15"/>
  <c r="Q3427" i="15"/>
  <c r="AP3427" i="15" s="1"/>
  <c r="Q3461" i="15"/>
  <c r="AP3461" i="15" s="1"/>
  <c r="Q3475" i="15"/>
  <c r="AP3475" i="15" s="1"/>
  <c r="AQ3566" i="15"/>
  <c r="AQ3623" i="15"/>
  <c r="AL3633" i="15"/>
  <c r="Q3761" i="15"/>
  <c r="AP3761" i="15" s="1"/>
  <c r="AQ3765" i="15"/>
  <c r="AQ4174" i="15"/>
  <c r="Q4174" i="15"/>
  <c r="AP4174" i="15" s="1"/>
  <c r="AJ3156" i="15"/>
  <c r="AK3156" i="15" s="1"/>
  <c r="AQ3185" i="15"/>
  <c r="Q3205" i="15"/>
  <c r="AP3205" i="15" s="1"/>
  <c r="AL3263" i="15"/>
  <c r="AQ3277" i="15"/>
  <c r="AO3372" i="15"/>
  <c r="AL3457" i="15"/>
  <c r="Q3524" i="15"/>
  <c r="AQ3555" i="15"/>
  <c r="Q3573" i="15"/>
  <c r="AP3573" i="15" s="1"/>
  <c r="AQ3576" i="15"/>
  <c r="AQ3579" i="15"/>
  <c r="AQ3595" i="15"/>
  <c r="Q3613" i="15"/>
  <c r="AP3613" i="15" s="1"/>
  <c r="AL3621" i="15"/>
  <c r="AL3663" i="15"/>
  <c r="Q3760" i="15"/>
  <c r="AP3760" i="15" s="1"/>
  <c r="AL3764" i="15"/>
  <c r="AQ3781" i="15"/>
  <c r="Q3796" i="15"/>
  <c r="AP3796" i="15" s="1"/>
  <c r="Q3804" i="15"/>
  <c r="AP3804" i="15" s="1"/>
  <c r="Q3824" i="15"/>
  <c r="AP3824" i="15" s="1"/>
  <c r="Q3840" i="15"/>
  <c r="AP3840" i="15" s="1"/>
  <c r="Q3855" i="15"/>
  <c r="AP3855" i="15" s="1"/>
  <c r="Q3872" i="15"/>
  <c r="AP3872" i="15" s="1"/>
  <c r="Q3876" i="15"/>
  <c r="AP3876" i="15" s="1"/>
  <c r="Q3921" i="15"/>
  <c r="AP3921" i="15" s="1"/>
  <c r="AJ3974" i="15"/>
  <c r="AK3974" i="15" s="1"/>
  <c r="M3974" i="15"/>
  <c r="AK4271" i="15"/>
  <c r="Q3194" i="15"/>
  <c r="AP3194" i="15" s="1"/>
  <c r="M3231" i="15"/>
  <c r="M3245" i="15"/>
  <c r="AJ3349" i="15"/>
  <c r="AK3349" i="15" s="1"/>
  <c r="AL3535" i="15"/>
  <c r="AJ3632" i="15"/>
  <c r="AQ3087" i="15"/>
  <c r="AQ3112" i="15"/>
  <c r="AJ3137" i="15"/>
  <c r="AK3137" i="15" s="1"/>
  <c r="AL3297" i="15"/>
  <c r="Q3384" i="15"/>
  <c r="AP3384" i="15" s="1"/>
  <c r="AQ3386" i="15"/>
  <c r="AJ3445" i="15"/>
  <c r="AK3445" i="15" s="1"/>
  <c r="Q3482" i="15"/>
  <c r="AP3482" i="15" s="1"/>
  <c r="AJ3649" i="15"/>
  <c r="AK3649" i="15" s="1"/>
  <c r="Q3695" i="15"/>
  <c r="Q3714" i="15"/>
  <c r="AP3714" i="15" s="1"/>
  <c r="AQ3822" i="15"/>
  <c r="Q3833" i="15"/>
  <c r="AP3833" i="15" s="1"/>
  <c r="Q3858" i="15"/>
  <c r="AP3858" i="15" s="1"/>
  <c r="AJ3909" i="15"/>
  <c r="AK3909" i="15" s="1"/>
  <c r="AJ3911" i="15"/>
  <c r="AK3911" i="15" s="1"/>
  <c r="AO4542" i="15"/>
  <c r="AQ4542" i="15"/>
  <c r="Q3101" i="15"/>
  <c r="AP3101" i="15" s="1"/>
  <c r="AQ3125" i="15"/>
  <c r="AL3130" i="15"/>
  <c r="E3141" i="15"/>
  <c r="AL3256" i="15"/>
  <c r="AJ3266" i="15"/>
  <c r="AJ3273" i="15"/>
  <c r="AK3273" i="15" s="1"/>
  <c r="AQ3346" i="15"/>
  <c r="AL3367" i="15"/>
  <c r="AL3398" i="15"/>
  <c r="AQ3408" i="15"/>
  <c r="AJ3441" i="15"/>
  <c r="AL3513" i="15"/>
  <c r="E3576" i="15"/>
  <c r="E3589" i="15"/>
  <c r="AL3820" i="15"/>
  <c r="AL3827" i="15"/>
  <c r="AJ3904" i="15"/>
  <c r="AK3904" i="15" s="1"/>
  <c r="Q3914" i="15"/>
  <c r="AO4106" i="15"/>
  <c r="Q4106" i="15"/>
  <c r="Q3489" i="15"/>
  <c r="AP3489" i="15" s="1"/>
  <c r="AO4287" i="15"/>
  <c r="Q4287" i="15"/>
  <c r="AP4287" i="15" s="1"/>
  <c r="AQ3083" i="15"/>
  <c r="AL3087" i="15"/>
  <c r="Q3148" i="15"/>
  <c r="AP3148" i="15" s="1"/>
  <c r="AJ3170" i="15"/>
  <c r="AK3170" i="15" s="1"/>
  <c r="Q3230" i="15"/>
  <c r="AP3230" i="15" s="1"/>
  <c r="AJ3297" i="15"/>
  <c r="AK3297" i="15" s="1"/>
  <c r="AR3297" i="15" s="1"/>
  <c r="Q3324" i="15"/>
  <c r="AP3324" i="15" s="1"/>
  <c r="Q3342" i="15"/>
  <c r="AP3342" i="15" s="1"/>
  <c r="Q3348" i="15"/>
  <c r="AP3348" i="15" s="1"/>
  <c r="Q3370" i="15"/>
  <c r="AP3370" i="15" s="1"/>
  <c r="Q3401" i="15"/>
  <c r="Q3419" i="15"/>
  <c r="AP3419" i="15" s="1"/>
  <c r="Q3470" i="15"/>
  <c r="AP3470" i="15" s="1"/>
  <c r="AQ3488" i="15"/>
  <c r="Q3492" i="15"/>
  <c r="AP3492" i="15" s="1"/>
  <c r="AQ3509" i="15"/>
  <c r="Q3513" i="15"/>
  <c r="AP3513" i="15" s="1"/>
  <c r="Q3622" i="15"/>
  <c r="AP3622" i="15" s="1"/>
  <c r="AQ3655" i="15"/>
  <c r="AQ3665" i="15"/>
  <c r="AL3685" i="15"/>
  <c r="Q3727" i="15"/>
  <c r="AP3727" i="15" s="1"/>
  <c r="AO3736" i="15"/>
  <c r="AQ3770" i="15"/>
  <c r="Q3773" i="15"/>
  <c r="AJ3820" i="15"/>
  <c r="AK3820" i="15" s="1"/>
  <c r="AQ4404" i="15"/>
  <c r="AO4404" i="15"/>
  <c r="Q3108" i="15"/>
  <c r="AP3108" i="15" s="1"/>
  <c r="AQ3140" i="15"/>
  <c r="AL3223" i="15"/>
  <c r="AQ3244" i="15"/>
  <c r="AQ3310" i="15"/>
  <c r="Q3397" i="15"/>
  <c r="AP3397" i="15" s="1"/>
  <c r="AQ3432" i="15"/>
  <c r="AQ3455" i="15"/>
  <c r="AQ3495" i="15"/>
  <c r="AQ3505" i="15"/>
  <c r="Q3544" i="15"/>
  <c r="Q3572" i="15"/>
  <c r="AP3572" i="15" s="1"/>
  <c r="AQ3681" i="15"/>
  <c r="AQ3785" i="15"/>
  <c r="AL3136" i="15"/>
  <c r="AL3159" i="15"/>
  <c r="AQ3176" i="15"/>
  <c r="AQ3184" i="15"/>
  <c r="Q3188" i="15"/>
  <c r="AL3255" i="15"/>
  <c r="Q3330" i="15"/>
  <c r="AP3330" i="15" s="1"/>
  <c r="AL3369" i="15"/>
  <c r="Q3408" i="15"/>
  <c r="AP3408" i="15" s="1"/>
  <c r="Q3422" i="15"/>
  <c r="AP3422" i="15" s="1"/>
  <c r="AL3459" i="15"/>
  <c r="Q3463" i="15"/>
  <c r="E3463" i="15" s="1"/>
  <c r="Q3491" i="15"/>
  <c r="AP3491" i="15" s="1"/>
  <c r="Q3537" i="15"/>
  <c r="AP3537" i="15" s="1"/>
  <c r="AJ3561" i="15"/>
  <c r="AK3561" i="15" s="1"/>
  <c r="AQ3575" i="15"/>
  <c r="AL3607" i="15"/>
  <c r="AQ3611" i="15"/>
  <c r="AQ3613" i="15"/>
  <c r="AQ3651" i="15"/>
  <c r="AL3763" i="15"/>
  <c r="Q3794" i="15"/>
  <c r="AP3794" i="15" s="1"/>
  <c r="AQ3795" i="15"/>
  <c r="AJ3798" i="15"/>
  <c r="AL3809" i="15"/>
  <c r="AL3086" i="15"/>
  <c r="AQ3119" i="15"/>
  <c r="AJ3173" i="15"/>
  <c r="AK3173" i="15" s="1"/>
  <c r="AQ3223" i="15"/>
  <c r="AL3320" i="15"/>
  <c r="AQ3352" i="15"/>
  <c r="Q3373" i="15"/>
  <c r="AP3373" i="15" s="1"/>
  <c r="AJ3376" i="15"/>
  <c r="AL3429" i="15"/>
  <c r="AQ3669" i="15"/>
  <c r="Q3917" i="15"/>
  <c r="AP3917" i="15" s="1"/>
  <c r="AO4500" i="15"/>
  <c r="Q4500" i="15"/>
  <c r="AP4500" i="15" s="1"/>
  <c r="AK3455" i="15"/>
  <c r="Q3763" i="15"/>
  <c r="AP3763" i="15" s="1"/>
  <c r="Q3787" i="15"/>
  <c r="AP3787" i="15" s="1"/>
  <c r="AQ3796" i="15"/>
  <c r="Q3854" i="15"/>
  <c r="AP3854" i="15" s="1"/>
  <c r="AQ3874" i="15"/>
  <c r="Q3875" i="15"/>
  <c r="AP3875" i="15" s="1"/>
  <c r="AQ3980" i="15"/>
  <c r="Q3121" i="15"/>
  <c r="AP3121" i="15" s="1"/>
  <c r="AL3184" i="15"/>
  <c r="AL3251" i="15"/>
  <c r="AL3289" i="15"/>
  <c r="AL3425" i="15"/>
  <c r="Q3455" i="15"/>
  <c r="AP3455" i="15" s="1"/>
  <c r="AJ3631" i="15"/>
  <c r="AK3631" i="15" s="1"/>
  <c r="AL3776" i="15"/>
  <c r="AQ3791" i="15"/>
  <c r="AQ4464" i="15"/>
  <c r="Q4464" i="15"/>
  <c r="AP4464" i="15" s="1"/>
  <c r="AK3286" i="15"/>
  <c r="AL3351" i="15"/>
  <c r="AL3376" i="15"/>
  <c r="AL3436" i="15"/>
  <c r="AL3451" i="15"/>
  <c r="AJ3614" i="15"/>
  <c r="AK3614" i="15" s="1"/>
  <c r="AL3657" i="15"/>
  <c r="AL3819" i="15"/>
  <c r="AQ3896" i="15"/>
  <c r="Q3111" i="15"/>
  <c r="AP3111" i="15" s="1"/>
  <c r="E3218" i="15"/>
  <c r="Q3286" i="15"/>
  <c r="AP3286" i="15" s="1"/>
  <c r="AQ3333" i="15"/>
  <c r="Q3396" i="15"/>
  <c r="AP3396" i="15" s="1"/>
  <c r="AQ3584" i="15"/>
  <c r="AL3783" i="15"/>
  <c r="AQ3805" i="15"/>
  <c r="AQ3870" i="15"/>
  <c r="Q3884" i="15"/>
  <c r="AQ3900" i="15"/>
  <c r="Q3110" i="15"/>
  <c r="AP3110" i="15" s="1"/>
  <c r="AQ3124" i="15"/>
  <c r="Q3158" i="15"/>
  <c r="AQ3179" i="15"/>
  <c r="AQ3254" i="15"/>
  <c r="Q3390" i="15"/>
  <c r="AP3390" i="15" s="1"/>
  <c r="Q3428" i="15"/>
  <c r="AP3428" i="15" s="1"/>
  <c r="Q3508" i="15"/>
  <c r="AP3508" i="15" s="1"/>
  <c r="AQ3591" i="15"/>
  <c r="Q3687" i="15"/>
  <c r="AP3687" i="15" s="1"/>
  <c r="Q3729" i="15"/>
  <c r="AP3729" i="15" s="1"/>
  <c r="AQ3737" i="15"/>
  <c r="AQ3747" i="15"/>
  <c r="AQ3779" i="15"/>
  <c r="AQ3793" i="15"/>
  <c r="Q3838" i="15"/>
  <c r="AP3838" i="15" s="1"/>
  <c r="AQ3948" i="15"/>
  <c r="Q4064" i="15"/>
  <c r="AP4064" i="15" s="1"/>
  <c r="AQ4096" i="15"/>
  <c r="AQ4106" i="15"/>
  <c r="Q4171" i="15"/>
  <c r="AP4171" i="15" s="1"/>
  <c r="AQ4202" i="15"/>
  <c r="Q4235" i="15"/>
  <c r="AQ4253" i="15"/>
  <c r="Q4288" i="15"/>
  <c r="E4288" i="15" s="1"/>
  <c r="Q4361" i="15"/>
  <c r="AP4361" i="15" s="1"/>
  <c r="AJ4476" i="15"/>
  <c r="AK4476" i="15" s="1"/>
  <c r="AQ4500" i="15"/>
  <c r="AL4542" i="15"/>
  <c r="AQ4563" i="15"/>
  <c r="Q4610" i="15"/>
  <c r="AP4610" i="15" s="1"/>
  <c r="AJ4617" i="15"/>
  <c r="AK4617" i="15" s="1"/>
  <c r="Q4620" i="15"/>
  <c r="AP4620" i="15" s="1"/>
  <c r="AQ4630" i="15"/>
  <c r="AL4723" i="15"/>
  <c r="AQ4733" i="15"/>
  <c r="Q4760" i="15"/>
  <c r="AP4760" i="15" s="1"/>
  <c r="AQ4774" i="15"/>
  <c r="AQ4775" i="15"/>
  <c r="AJ4806" i="15"/>
  <c r="AK4806" i="15" s="1"/>
  <c r="Q4894" i="15"/>
  <c r="AP4894" i="15" s="1"/>
  <c r="Q4911" i="15"/>
  <c r="AP4911" i="15" s="1"/>
  <c r="Q4946" i="15"/>
  <c r="AP4946" i="15" s="1"/>
  <c r="AQ4949" i="15"/>
  <c r="AJ4988" i="15"/>
  <c r="AK4988" i="15" s="1"/>
  <c r="Q4018" i="15"/>
  <c r="AP4018" i="15" s="1"/>
  <c r="AQ4025" i="15"/>
  <c r="AQ4090" i="15"/>
  <c r="AO4138" i="15"/>
  <c r="AQ4203" i="15"/>
  <c r="Q4277" i="15"/>
  <c r="AP4277" i="15" s="1"/>
  <c r="Q4411" i="15"/>
  <c r="AP4411" i="15" s="1"/>
  <c r="AO4423" i="15"/>
  <c r="AL4438" i="15"/>
  <c r="Q4451" i="15"/>
  <c r="AP4451" i="15" s="1"/>
  <c r="AQ4463" i="15"/>
  <c r="AQ4472" i="15"/>
  <c r="Q4511" i="15"/>
  <c r="Q4559" i="15"/>
  <c r="AP4559" i="15" s="1"/>
  <c r="AO4681" i="15"/>
  <c r="Q4696" i="15"/>
  <c r="AP4696" i="15" s="1"/>
  <c r="AJ4825" i="15"/>
  <c r="AK4825" i="15" s="1"/>
  <c r="Q4842" i="15"/>
  <c r="AP4842" i="15" s="1"/>
  <c r="Q4876" i="15"/>
  <c r="AP4876" i="15" s="1"/>
  <c r="AQ4886" i="15"/>
  <c r="AJ4963" i="15"/>
  <c r="AK4963" i="15" s="1"/>
  <c r="AQ4007" i="15"/>
  <c r="Q4086" i="15"/>
  <c r="AP4086" i="15" s="1"/>
  <c r="AQ4161" i="15"/>
  <c r="AO4317" i="15"/>
  <c r="AQ4357" i="15"/>
  <c r="Q4461" i="15"/>
  <c r="AP4461" i="15" s="1"/>
  <c r="AQ4476" i="15"/>
  <c r="Q4700" i="15"/>
  <c r="AO4806" i="15"/>
  <c r="AL4808" i="15"/>
  <c r="Q4832" i="15"/>
  <c r="AP4832" i="15" s="1"/>
  <c r="AL4839" i="15"/>
  <c r="AQ4856" i="15"/>
  <c r="Q4925" i="15"/>
  <c r="AP4925" i="15" s="1"/>
  <c r="AJ4928" i="15"/>
  <c r="AK4928" i="15" s="1"/>
  <c r="AL4956" i="15"/>
  <c r="AL3978" i="15"/>
  <c r="AJ3981" i="15"/>
  <c r="Q3998" i="15"/>
  <c r="AP3998" i="15" s="1"/>
  <c r="Q4021" i="15"/>
  <c r="AP4021" i="15" s="1"/>
  <c r="AQ4083" i="15"/>
  <c r="AQ4183" i="15"/>
  <c r="Q4255" i="15"/>
  <c r="AP4255" i="15" s="1"/>
  <c r="AQ4269" i="15"/>
  <c r="Q4276" i="15"/>
  <c r="AP4276" i="15" s="1"/>
  <c r="AO4299" i="15"/>
  <c r="Q4372" i="15"/>
  <c r="AP4372" i="15" s="1"/>
  <c r="AQ4439" i="15"/>
  <c r="AQ4444" i="15"/>
  <c r="AQ4449" i="15"/>
  <c r="AJ4472" i="15"/>
  <c r="AK4472" i="15" s="1"/>
  <c r="AL4666" i="15"/>
  <c r="AQ4726" i="15"/>
  <c r="AL4739" i="15"/>
  <c r="Q4921" i="15"/>
  <c r="AP4921" i="15" s="1"/>
  <c r="AL3951" i="15"/>
  <c r="AQ3984" i="15"/>
  <c r="AJ4038" i="15"/>
  <c r="AK4038" i="15" s="1"/>
  <c r="Q4067" i="15"/>
  <c r="E4067" i="15" s="1"/>
  <c r="Q4225" i="15"/>
  <c r="AP4225" i="15" s="1"/>
  <c r="AQ4228" i="15"/>
  <c r="AQ4301" i="15"/>
  <c r="AL4390" i="15"/>
  <c r="AQ4552" i="15"/>
  <c r="Q4562" i="15"/>
  <c r="AP4562" i="15" s="1"/>
  <c r="AQ4672" i="15"/>
  <c r="Q4774" i="15"/>
  <c r="AP4774" i="15" s="1"/>
  <c r="Q4780" i="15"/>
  <c r="AP4780" i="15" s="1"/>
  <c r="AJ4794" i="15"/>
  <c r="AK4794" i="15" s="1"/>
  <c r="Q4935" i="15"/>
  <c r="AP4935" i="15" s="1"/>
  <c r="Q4945" i="15"/>
  <c r="AP4945" i="15" s="1"/>
  <c r="Q4990" i="15"/>
  <c r="AP4990" i="15" s="1"/>
  <c r="AQ3977" i="15"/>
  <c r="AL3984" i="15"/>
  <c r="AQ4004" i="15"/>
  <c r="Q4092" i="15"/>
  <c r="AP4092" i="15" s="1"/>
  <c r="AQ4152" i="15"/>
  <c r="Q4308" i="15"/>
  <c r="AP4308" i="15" s="1"/>
  <c r="Q4357" i="15"/>
  <c r="AP4357" i="15" s="1"/>
  <c r="AQ4577" i="15"/>
  <c r="Q4613" i="15"/>
  <c r="AL4896" i="15"/>
  <c r="Q4105" i="15"/>
  <c r="AP4105" i="15" s="1"/>
  <c r="AL4351" i="15"/>
  <c r="AQ4403" i="15"/>
  <c r="AJ4437" i="15"/>
  <c r="AK4437" i="15" s="1"/>
  <c r="Q4444" i="15"/>
  <c r="AP4444" i="15" s="1"/>
  <c r="AQ4450" i="15"/>
  <c r="E4464" i="15"/>
  <c r="Q4537" i="15"/>
  <c r="AJ4572" i="15"/>
  <c r="AK4572" i="15" s="1"/>
  <c r="AL4616" i="15"/>
  <c r="Q4813" i="15"/>
  <c r="AP4813" i="15" s="1"/>
  <c r="AJ4882" i="15"/>
  <c r="AK4882" i="15" s="1"/>
  <c r="BB4882" i="15" s="1"/>
  <c r="AL4948" i="15"/>
  <c r="Q4952" i="15"/>
  <c r="AP4952" i="15" s="1"/>
  <c r="Q4977" i="15"/>
  <c r="AP4977" i="15" s="1"/>
  <c r="AL4004" i="15"/>
  <c r="AL4204" i="15"/>
  <c r="AQ4381" i="15"/>
  <c r="AQ4896" i="15"/>
  <c r="AQ4920" i="15"/>
  <c r="Q4173" i="15"/>
  <c r="AP4173" i="15" s="1"/>
  <c r="AQ4190" i="15"/>
  <c r="Q4194" i="15"/>
  <c r="AP4194" i="15" s="1"/>
  <c r="AQ4526" i="15"/>
  <c r="AQ4533" i="15"/>
  <c r="Q4599" i="15"/>
  <c r="AP4599" i="15" s="1"/>
  <c r="Q4692" i="15"/>
  <c r="AP4692" i="15" s="1"/>
  <c r="AQ4698" i="15"/>
  <c r="Q4712" i="15"/>
  <c r="AP4712" i="15" s="1"/>
  <c r="AQ4827" i="15"/>
  <c r="Q4906" i="15"/>
  <c r="Q4948" i="15"/>
  <c r="AP4948" i="15" s="1"/>
  <c r="AO4978" i="15"/>
  <c r="AJ4047" i="15"/>
  <c r="AQ4050" i="15"/>
  <c r="Q4053" i="15"/>
  <c r="AP4053" i="15" s="1"/>
  <c r="AL4124" i="15"/>
  <c r="AL4135" i="15"/>
  <c r="Q4149" i="15"/>
  <c r="AP4149" i="15" s="1"/>
  <c r="AL4160" i="15"/>
  <c r="Q4304" i="15"/>
  <c r="AP4304" i="15" s="1"/>
  <c r="AQ4401" i="15"/>
  <c r="AQ4436" i="15"/>
  <c r="AJ4511" i="15"/>
  <c r="AK4511" i="15" s="1"/>
  <c r="Q4541" i="15"/>
  <c r="AP4541" i="15" s="1"/>
  <c r="AQ4631" i="15"/>
  <c r="AQ4760" i="15"/>
  <c r="AL4783" i="15"/>
  <c r="AQ4803" i="15"/>
  <c r="AO4822" i="15"/>
  <c r="AL4825" i="15"/>
  <c r="AJ4837" i="15"/>
  <c r="AQ4875" i="15"/>
  <c r="AQ4969" i="15"/>
  <c r="Q4011" i="15"/>
  <c r="Q4070" i="15"/>
  <c r="AP4070" i="15" s="1"/>
  <c r="AJ4073" i="15"/>
  <c r="AK4073" i="15" s="1"/>
  <c r="AQ4091" i="15"/>
  <c r="AQ4111" i="15"/>
  <c r="AQ4156" i="15"/>
  <c r="AQ4257" i="15"/>
  <c r="Q4502" i="15"/>
  <c r="AP4502" i="15" s="1"/>
  <c r="AQ4547" i="15"/>
  <c r="AL4618" i="15"/>
  <c r="AJ4622" i="15"/>
  <c r="AK4622" i="15" s="1"/>
  <c r="AQ4648" i="15"/>
  <c r="AL4698" i="15"/>
  <c r="AQ4708" i="15"/>
  <c r="AQ4728" i="15"/>
  <c r="AQ4766" i="15"/>
  <c r="AQ4830" i="15"/>
  <c r="Q4874" i="15"/>
  <c r="AP4874" i="15" s="1"/>
  <c r="Q4958" i="15"/>
  <c r="AP4958" i="15" s="1"/>
  <c r="AQ4986" i="15"/>
  <c r="Q3990" i="15"/>
  <c r="AP3990" i="15" s="1"/>
  <c r="Q4020" i="15"/>
  <c r="AP4020" i="15" s="1"/>
  <c r="AL4027" i="15"/>
  <c r="Q4104" i="15"/>
  <c r="AP4104" i="15" s="1"/>
  <c r="Q4196" i="15"/>
  <c r="AP4196" i="15" s="1"/>
  <c r="AQ4265" i="15"/>
  <c r="Q4381" i="15"/>
  <c r="AQ4419" i="15"/>
  <c r="AQ4456" i="15"/>
  <c r="AQ4487" i="15"/>
  <c r="AQ4536" i="15"/>
  <c r="Q4612" i="15"/>
  <c r="AP4612" i="15" s="1"/>
  <c r="AQ4655" i="15"/>
  <c r="Q4668" i="15"/>
  <c r="AQ4731" i="15"/>
  <c r="AQ4745" i="15"/>
  <c r="AQ4772" i="15"/>
  <c r="AQ4848" i="15"/>
  <c r="AQ4876" i="15"/>
  <c r="Q4244" i="15"/>
  <c r="AP4244" i="15" s="1"/>
  <c r="AL4446" i="15"/>
  <c r="AL4681" i="15"/>
  <c r="M4898" i="15"/>
  <c r="AL4056" i="15"/>
  <c r="Q4124" i="15"/>
  <c r="AP4124" i="15" s="1"/>
  <c r="AL4138" i="15"/>
  <c r="Q4166" i="15"/>
  <c r="Q4317" i="15"/>
  <c r="AP4317" i="15" s="1"/>
  <c r="Q4321" i="15"/>
  <c r="AP4321" i="15" s="1"/>
  <c r="AQ4414" i="15"/>
  <c r="Q4436" i="15"/>
  <c r="Q4459" i="15"/>
  <c r="AP4459" i="15" s="1"/>
  <c r="Q4463" i="15"/>
  <c r="AP4463" i="15" s="1"/>
  <c r="AQ4550" i="15"/>
  <c r="AQ4677" i="15"/>
  <c r="Q4768" i="15"/>
  <c r="AP4768" i="15" s="1"/>
  <c r="AJ4874" i="15"/>
  <c r="AK4874" i="15" s="1"/>
  <c r="Q4264" i="15"/>
  <c r="AP4264" i="15" s="1"/>
  <c r="AJ4588" i="15"/>
  <c r="AK4588" i="15" s="1"/>
  <c r="AJ4864" i="15"/>
  <c r="AK4864" i="15" s="1"/>
  <c r="Q4905" i="15"/>
  <c r="AP4905" i="15" s="1"/>
  <c r="AO4920" i="15"/>
  <c r="AQ4946" i="15"/>
  <c r="AQ4968" i="15"/>
  <c r="AJ4016" i="15"/>
  <c r="AL4152" i="15"/>
  <c r="AQ4873" i="15"/>
  <c r="Q4988" i="15"/>
  <c r="AP4988" i="15" s="1"/>
  <c r="AQ4993" i="15"/>
  <c r="AQ3986" i="15"/>
  <c r="AQ4044" i="15"/>
  <c r="AQ4285" i="15"/>
  <c r="Q4388" i="15"/>
  <c r="AP4388" i="15" s="1"/>
  <c r="AJ4543" i="15"/>
  <c r="AK4543" i="15" s="1"/>
  <c r="AQ4588" i="15"/>
  <c r="Q4617" i="15"/>
  <c r="AP4617" i="15" s="1"/>
  <c r="AL4640" i="15"/>
  <c r="AJ4668" i="15"/>
  <c r="AK4668" i="15" s="1"/>
  <c r="AR4668" i="15" s="1"/>
  <c r="AQ4720" i="15"/>
  <c r="AL4734" i="15"/>
  <c r="Q4785" i="15"/>
  <c r="AP4785" i="15" s="1"/>
  <c r="AO4803" i="15"/>
  <c r="AQ4897" i="15"/>
  <c r="AQ4898" i="15"/>
  <c r="M4988" i="15"/>
  <c r="AQ4019" i="15"/>
  <c r="AQ4160" i="15"/>
  <c r="AL4202" i="15"/>
  <c r="E4206" i="15"/>
  <c r="AJ4267" i="15"/>
  <c r="AK4267" i="15" s="1"/>
  <c r="AQ4409" i="15"/>
  <c r="E4452" i="15"/>
  <c r="E4459" i="15"/>
  <c r="AL4557" i="15"/>
  <c r="AQ4634" i="15"/>
  <c r="Q4667" i="15"/>
  <c r="AP4667" i="15" s="1"/>
  <c r="Q4677" i="15"/>
  <c r="AP4677" i="15" s="1"/>
  <c r="AJ4901" i="15"/>
  <c r="AK4901" i="15" s="1"/>
  <c r="Q4932" i="15"/>
  <c r="AP4932" i="15" s="1"/>
  <c r="Q4991" i="15"/>
  <c r="Q4065" i="15"/>
  <c r="AP4065" i="15" s="1"/>
  <c r="AL4192" i="15"/>
  <c r="AL4250" i="15"/>
  <c r="AQ4365" i="15"/>
  <c r="AO4474" i="15"/>
  <c r="AL4744" i="15"/>
  <c r="AQ4747" i="15"/>
  <c r="AQ4795" i="15"/>
  <c r="AQ4798" i="15"/>
  <c r="Q4908" i="15"/>
  <c r="Q4968" i="15"/>
  <c r="AP4968" i="15" s="1"/>
  <c r="AL4988" i="15"/>
  <c r="AL272" i="15"/>
  <c r="BB272" i="15" s="1"/>
  <c r="E293" i="15"/>
  <c r="E294" i="15"/>
  <c r="E385" i="15"/>
  <c r="AJ429" i="15"/>
  <c r="AK429" i="15" s="1"/>
  <c r="AL629" i="15"/>
  <c r="AL715" i="15"/>
  <c r="AL757" i="15"/>
  <c r="AV787" i="15"/>
  <c r="M807" i="15"/>
  <c r="AT888" i="15"/>
  <c r="M971" i="15"/>
  <c r="M982" i="15"/>
  <c r="AL1018" i="15"/>
  <c r="AJ1046" i="15"/>
  <c r="AL1097" i="15"/>
  <c r="AJ1162" i="15"/>
  <c r="AK1162" i="15" s="1"/>
  <c r="AJ1202" i="15"/>
  <c r="AK1202" i="15" s="1"/>
  <c r="BB1202" i="15" s="1"/>
  <c r="AJ1394" i="15"/>
  <c r="AK1394" i="15" s="1"/>
  <c r="M2743" i="15"/>
  <c r="AJ2743" i="15"/>
  <c r="AK2743" i="15" s="1"/>
  <c r="M2467" i="15"/>
  <c r="AJ2467" i="15"/>
  <c r="AK2467" i="15" s="1"/>
  <c r="AL42" i="15"/>
  <c r="AL66" i="15"/>
  <c r="AL189" i="15"/>
  <c r="BB189" i="15" s="1"/>
  <c r="AV223" i="15"/>
  <c r="AL257" i="15"/>
  <c r="AV284" i="15"/>
  <c r="AV288" i="15"/>
  <c r="AT341" i="15"/>
  <c r="AL394" i="15"/>
  <c r="AL401" i="15"/>
  <c r="E443" i="15"/>
  <c r="AL486" i="15"/>
  <c r="AL493" i="15"/>
  <c r="AL510" i="15"/>
  <c r="AJ602" i="15"/>
  <c r="AK602" i="15" s="1"/>
  <c r="AT647" i="15"/>
  <c r="AL651" i="15"/>
  <c r="AV744" i="15"/>
  <c r="E891" i="15"/>
  <c r="AL901" i="15"/>
  <c r="AV935" i="15"/>
  <c r="AV952" i="15"/>
  <c r="AL996" i="15"/>
  <c r="AR996" i="15" s="1"/>
  <c r="AL1057" i="15"/>
  <c r="AL1124" i="15"/>
  <c r="AJ1188" i="15"/>
  <c r="AK1188" i="15" s="1"/>
  <c r="BB1188" i="15" s="1"/>
  <c r="AJ1194" i="15"/>
  <c r="AK1194" i="15" s="1"/>
  <c r="AJ1354" i="15"/>
  <c r="AK1354" i="15" s="1"/>
  <c r="E1478" i="15"/>
  <c r="AJ1670" i="15"/>
  <c r="M1670" i="15"/>
  <c r="AL1893" i="15"/>
  <c r="AL2439" i="15"/>
  <c r="AL229" i="15"/>
  <c r="BB229" i="15" s="1"/>
  <c r="AL261" i="15"/>
  <c r="BB261" i="15" s="1"/>
  <c r="E493" i="15"/>
  <c r="AT556" i="15"/>
  <c r="AJ672" i="15"/>
  <c r="AK672" i="15" s="1"/>
  <c r="AL676" i="15"/>
  <c r="AJ712" i="15"/>
  <c r="AK712" i="15" s="1"/>
  <c r="AL749" i="15"/>
  <c r="AT825" i="15"/>
  <c r="AJ999" i="15"/>
  <c r="AK999" i="15" s="1"/>
  <c r="AJ1117" i="15"/>
  <c r="AL1154" i="15"/>
  <c r="AL1162" i="15"/>
  <c r="AL1859" i="15"/>
  <c r="AJ2161" i="15"/>
  <c r="M2161" i="15"/>
  <c r="M3373" i="15"/>
  <c r="AJ3373" i="15"/>
  <c r="AK3373" i="15" s="1"/>
  <c r="AJ4465" i="15"/>
  <c r="AK4465" i="15" s="1"/>
  <c r="M4590" i="15"/>
  <c r="AJ4590" i="15"/>
  <c r="AK4590" i="15" s="1"/>
  <c r="AL45" i="15"/>
  <c r="AL41" i="15"/>
  <c r="AL72" i="15"/>
  <c r="AL89" i="15"/>
  <c r="AL140" i="15"/>
  <c r="AL156" i="15"/>
  <c r="AL217" i="15"/>
  <c r="AL279" i="15"/>
  <c r="AR279" i="15" s="1"/>
  <c r="AL322" i="15"/>
  <c r="BB322" i="15" s="1"/>
  <c r="AL349" i="15"/>
  <c r="AT353" i="15"/>
  <c r="E377" i="15"/>
  <c r="AL442" i="15"/>
  <c r="BB442" i="15" s="1"/>
  <c r="AL478" i="15"/>
  <c r="AL503" i="15"/>
  <c r="AL570" i="15"/>
  <c r="AL585" i="15"/>
  <c r="AT635" i="15"/>
  <c r="AJ642" i="15"/>
  <c r="AK642" i="15" s="1"/>
  <c r="AL646" i="15"/>
  <c r="M679" i="15"/>
  <c r="AV692" i="15"/>
  <c r="AJ753" i="15"/>
  <c r="AK753" i="15" s="1"/>
  <c r="AJ771" i="15"/>
  <c r="AV804" i="15"/>
  <c r="AL831" i="15"/>
  <c r="AT908" i="15"/>
  <c r="AJ1093" i="15"/>
  <c r="AK1093" i="15" s="1"/>
  <c r="AL1134" i="15"/>
  <c r="AL1151" i="15"/>
  <c r="AJ1176" i="15"/>
  <c r="AK1176" i="15" s="1"/>
  <c r="AL1194" i="15"/>
  <c r="M1315" i="15"/>
  <c r="AL1364" i="15"/>
  <c r="AJ1378" i="15"/>
  <c r="AK1378" i="15" s="1"/>
  <c r="AL1573" i="15"/>
  <c r="M4201" i="15"/>
  <c r="AJ4201" i="15"/>
  <c r="AK4201" i="15" s="1"/>
  <c r="M126" i="15"/>
  <c r="M220" i="15"/>
  <c r="AL285" i="15"/>
  <c r="M338" i="15"/>
  <c r="AJ417" i="15"/>
  <c r="AK417" i="15" s="1"/>
  <c r="M424" i="15"/>
  <c r="M642" i="15"/>
  <c r="AL733" i="15"/>
  <c r="AL817" i="15"/>
  <c r="M844" i="15"/>
  <c r="AJ872" i="15"/>
  <c r="AK872" i="15" s="1"/>
  <c r="AJ943" i="15"/>
  <c r="AK943" i="15" s="1"/>
  <c r="M974" i="15"/>
  <c r="AJ1045" i="15"/>
  <c r="AJ1085" i="15"/>
  <c r="AK1085" i="15" s="1"/>
  <c r="AL1137" i="15"/>
  <c r="M1168" i="15"/>
  <c r="AJ1274" i="15"/>
  <c r="AJ1276" i="15"/>
  <c r="AK1276" i="15" s="1"/>
  <c r="AJ1381" i="15"/>
  <c r="M3070" i="15"/>
  <c r="AL3070" i="15"/>
  <c r="AT106" i="15"/>
  <c r="E146" i="15"/>
  <c r="AX262" i="15"/>
  <c r="AT275" i="15"/>
  <c r="AV315" i="15"/>
  <c r="AT350" i="15"/>
  <c r="M380" i="15"/>
  <c r="AV408" i="15"/>
  <c r="AT460" i="15"/>
  <c r="M481" i="15"/>
  <c r="AJ559" i="15"/>
  <c r="AK559" i="15" s="1"/>
  <c r="E886" i="15"/>
  <c r="AL940" i="15"/>
  <c r="AL960" i="15"/>
  <c r="AR960" i="15" s="1"/>
  <c r="AV983" i="15"/>
  <c r="AJ1157" i="15"/>
  <c r="AK1157" i="15" s="1"/>
  <c r="E1161" i="15"/>
  <c r="AJ1222" i="15"/>
  <c r="AK1222" i="15" s="1"/>
  <c r="BB1222" i="15" s="1"/>
  <c r="AJ1290" i="15"/>
  <c r="AK1290" i="15" s="1"/>
  <c r="AL1304" i="15"/>
  <c r="AJ1326" i="15"/>
  <c r="AK1326" i="15" s="1"/>
  <c r="AL1374" i="15"/>
  <c r="AL2244" i="15"/>
  <c r="AL139" i="15"/>
  <c r="AL256" i="15"/>
  <c r="AL292" i="15"/>
  <c r="AT304" i="15"/>
  <c r="AJ338" i="15"/>
  <c r="AK338" i="15" s="1"/>
  <c r="AL363" i="15"/>
  <c r="AV578" i="15"/>
  <c r="AJ601" i="15"/>
  <c r="AK601" i="15" s="1"/>
  <c r="AJ611" i="15"/>
  <c r="AK611" i="15" s="1"/>
  <c r="AL650" i="15"/>
  <c r="AL741" i="15"/>
  <c r="AL887" i="15"/>
  <c r="AL932" i="15"/>
  <c r="AL985" i="15"/>
  <c r="AJ1099" i="15"/>
  <c r="AK1099" i="15" s="1"/>
  <c r="AL1130" i="15"/>
  <c r="AJ1262" i="15"/>
  <c r="AK1262" i="15" s="1"/>
  <c r="AL1460" i="15"/>
  <c r="AL1532" i="15"/>
  <c r="AL2119" i="15"/>
  <c r="AJ2824" i="15"/>
  <c r="AK2824" i="15" s="1"/>
  <c r="M2824" i="15"/>
  <c r="AL3723" i="15"/>
  <c r="AL4187" i="15"/>
  <c r="E41" i="15"/>
  <c r="AL317" i="15"/>
  <c r="AT424" i="15"/>
  <c r="AT642" i="15"/>
  <c r="AJ729" i="15"/>
  <c r="AK729" i="15" s="1"/>
  <c r="AJ802" i="15"/>
  <c r="AK802" i="15" s="1"/>
  <c r="AL837" i="15"/>
  <c r="M44" i="15"/>
  <c r="AL57" i="15"/>
  <c r="AZ57" i="15" s="1"/>
  <c r="AL84" i="15"/>
  <c r="AV137" i="15"/>
  <c r="AL155" i="15"/>
  <c r="AL158" i="15"/>
  <c r="AV300" i="15"/>
  <c r="M337" i="15"/>
  <c r="M341" i="15"/>
  <c r="M420" i="15"/>
  <c r="AJ463" i="15"/>
  <c r="AL502" i="15"/>
  <c r="AL660" i="15"/>
  <c r="AL714" i="15"/>
  <c r="AT764" i="15"/>
  <c r="M973" i="15"/>
  <c r="AJ1037" i="15"/>
  <c r="AK1037" i="15" s="1"/>
  <c r="AL1044" i="15"/>
  <c r="AL1045" i="15"/>
  <c r="AJ1113" i="15"/>
  <c r="AK1113" i="15" s="1"/>
  <c r="AJ1210" i="15"/>
  <c r="AK1210" i="15" s="1"/>
  <c r="AL1214" i="15"/>
  <c r="AR1214" i="15" s="1"/>
  <c r="AL1231" i="15"/>
  <c r="AL1268" i="15"/>
  <c r="AL1314" i="15"/>
  <c r="AJ1342" i="15"/>
  <c r="AK1342" i="15" s="1"/>
  <c r="AJ1370" i="15"/>
  <c r="AK1370" i="15" s="1"/>
  <c r="AL1442" i="15"/>
  <c r="AJ1515" i="15"/>
  <c r="AK1515" i="15" s="1"/>
  <c r="M1902" i="15"/>
  <c r="E1902" i="15"/>
  <c r="AL2502" i="15"/>
  <c r="M3458" i="15"/>
  <c r="AJ3458" i="15"/>
  <c r="AK3458" i="15" s="1"/>
  <c r="AL25" i="15"/>
  <c r="AL201" i="15"/>
  <c r="AT317" i="15"/>
  <c r="M423" i="15"/>
  <c r="M476" i="15"/>
  <c r="AV556" i="15"/>
  <c r="AU647" i="15"/>
  <c r="AL653" i="15"/>
  <c r="M656" i="15"/>
  <c r="AL678" i="15"/>
  <c r="AL823" i="15"/>
  <c r="E896" i="15"/>
  <c r="AL1084" i="15"/>
  <c r="AL1234" i="15"/>
  <c r="AL1244" i="15"/>
  <c r="AL1300" i="15"/>
  <c r="AL4166" i="15"/>
  <c r="M4166" i="15"/>
  <c r="AL4631" i="15"/>
  <c r="AT100" i="15"/>
  <c r="AL125" i="15"/>
  <c r="AL142" i="15"/>
  <c r="E166" i="15"/>
  <c r="AL180" i="15"/>
  <c r="AL241" i="15"/>
  <c r="AL248" i="15"/>
  <c r="AL255" i="15"/>
  <c r="AJ258" i="15"/>
  <c r="AK258" i="15" s="1"/>
  <c r="AL270" i="15"/>
  <c r="AJ405" i="15"/>
  <c r="AK405" i="15" s="1"/>
  <c r="AL440" i="15"/>
  <c r="AR440" i="15" s="1"/>
  <c r="AL472" i="15"/>
  <c r="AU489" i="15"/>
  <c r="AJ508" i="15"/>
  <c r="AK508" i="15" s="1"/>
  <c r="AJ532" i="15"/>
  <c r="AK532" i="15" s="1"/>
  <c r="AJ547" i="15"/>
  <c r="AT594" i="15"/>
  <c r="AJ641" i="15"/>
  <c r="AK641" i="15" s="1"/>
  <c r="AT683" i="15"/>
  <c r="AT734" i="15"/>
  <c r="AJ830" i="15"/>
  <c r="AJ966" i="15"/>
  <c r="AK966" i="15" s="1"/>
  <c r="AL984" i="15"/>
  <c r="AL1136" i="15"/>
  <c r="AJ1282" i="15"/>
  <c r="AK1282" i="15" s="1"/>
  <c r="AL1380" i="15"/>
  <c r="AR1380" i="15" s="1"/>
  <c r="AL2958" i="15"/>
  <c r="AL3683" i="15"/>
  <c r="M1765" i="15"/>
  <c r="AJ1765" i="15"/>
  <c r="AK1765" i="15" s="1"/>
  <c r="AT44" i="15"/>
  <c r="AT98" i="15"/>
  <c r="AV353" i="15"/>
  <c r="AJ437" i="15"/>
  <c r="AK437" i="15" s="1"/>
  <c r="E522" i="15"/>
  <c r="AJ674" i="15"/>
  <c r="AK674" i="15" s="1"/>
  <c r="AJ769" i="15"/>
  <c r="AK769" i="15" s="1"/>
  <c r="AJ906" i="15"/>
  <c r="AK906" i="15" s="1"/>
  <c r="AJ1146" i="15"/>
  <c r="AK1146" i="15" s="1"/>
  <c r="AJ1268" i="15"/>
  <c r="AL141" i="15"/>
  <c r="AL455" i="15"/>
  <c r="AX583" i="15"/>
  <c r="AJ755" i="15"/>
  <c r="AK755" i="15" s="1"/>
  <c r="AV806" i="15"/>
  <c r="AL839" i="15"/>
  <c r="AT872" i="15"/>
  <c r="AL1005" i="15"/>
  <c r="AL1250" i="15"/>
  <c r="E1466" i="15"/>
  <c r="AL2757" i="15"/>
  <c r="AL2760" i="15"/>
  <c r="AV30" i="15"/>
  <c r="M73" i="15"/>
  <c r="AJ304" i="15"/>
  <c r="AK304" i="15" s="1"/>
  <c r="M350" i="15"/>
  <c r="AV417" i="15"/>
  <c r="E501" i="15"/>
  <c r="M582" i="15"/>
  <c r="AJ631" i="15"/>
  <c r="AK631" i="15" s="1"/>
  <c r="AL743" i="15"/>
  <c r="AL853" i="15"/>
  <c r="AV872" i="15"/>
  <c r="AJ902" i="15"/>
  <c r="AK902" i="15" s="1"/>
  <c r="AV918" i="15"/>
  <c r="AL1139" i="15"/>
  <c r="AL1462" i="15"/>
  <c r="AJ1472" i="15"/>
  <c r="AK1472" i="15" s="1"/>
  <c r="AL3" i="15"/>
  <c r="AT111" i="15"/>
  <c r="AJ220" i="15"/>
  <c r="M272" i="15"/>
  <c r="AL287" i="15"/>
  <c r="AV373" i="15"/>
  <c r="AL586" i="15"/>
  <c r="AL613" i="15"/>
  <c r="AU657" i="15"/>
  <c r="AL659" i="15"/>
  <c r="AJ709" i="15"/>
  <c r="AK709" i="15" s="1"/>
  <c r="E750" i="15"/>
  <c r="AJ859" i="15"/>
  <c r="AV988" i="15"/>
  <c r="AL1105" i="15"/>
  <c r="AJ1177" i="15"/>
  <c r="AJ1510" i="15"/>
  <c r="AK1510" i="15" s="1"/>
  <c r="AL1839" i="15"/>
  <c r="E1839" i="15"/>
  <c r="AJ3134" i="15"/>
  <c r="AK3134" i="15" s="1"/>
  <c r="M4908" i="15"/>
  <c r="AJ4908" i="15"/>
  <c r="AK4908" i="15" s="1"/>
  <c r="AT315" i="15"/>
  <c r="AL465" i="15"/>
  <c r="AJ616" i="15"/>
  <c r="AK616" i="15" s="1"/>
  <c r="AL825" i="15"/>
  <c r="AL1274" i="15"/>
  <c r="AL1412" i="15"/>
  <c r="AL1444" i="15"/>
  <c r="M2183" i="15"/>
  <c r="AJ2183" i="15"/>
  <c r="AK2183" i="15" s="1"/>
  <c r="AL1582" i="15"/>
  <c r="E1635" i="15"/>
  <c r="E1677" i="15"/>
  <c r="AJ1776" i="15"/>
  <c r="AK1776" i="15" s="1"/>
  <c r="AJ1816" i="15"/>
  <c r="AK1816" i="15" s="1"/>
  <c r="AL1879" i="15"/>
  <c r="AL1997" i="15"/>
  <c r="AL2014" i="15"/>
  <c r="AJ2054" i="15"/>
  <c r="AK2054" i="15" s="1"/>
  <c r="AJ2751" i="15"/>
  <c r="AL3105" i="15"/>
  <c r="AL3126" i="15"/>
  <c r="AL3497" i="15"/>
  <c r="E3942" i="15"/>
  <c r="E4173" i="15"/>
  <c r="AL4283" i="15"/>
  <c r="AL4370" i="15"/>
  <c r="AJ4555" i="15"/>
  <c r="AK4555" i="15" s="1"/>
  <c r="AL4586" i="15"/>
  <c r="AL4827" i="15"/>
  <c r="AL4945" i="15"/>
  <c r="AL1620" i="15"/>
  <c r="AJ2309" i="15"/>
  <c r="AK2309" i="15" s="1"/>
  <c r="AL2323" i="15"/>
  <c r="AJ2779" i="15"/>
  <c r="AK2779" i="15" s="1"/>
  <c r="AL3404" i="15"/>
  <c r="AJ3926" i="15"/>
  <c r="AK3926" i="15" s="1"/>
  <c r="AL4337" i="15"/>
  <c r="AJ4966" i="15"/>
  <c r="AL2171" i="15"/>
  <c r="AL2179" i="15"/>
  <c r="AJ2263" i="15"/>
  <c r="AK2263" i="15" s="1"/>
  <c r="AL2327" i="15"/>
  <c r="M2779" i="15"/>
  <c r="AL3076" i="15"/>
  <c r="AJ3133" i="15"/>
  <c r="AK3133" i="15" s="1"/>
  <c r="AJ3144" i="15"/>
  <c r="AK3144" i="15" s="1"/>
  <c r="AJ3325" i="15"/>
  <c r="AK3325" i="15" s="1"/>
  <c r="AJ3411" i="15"/>
  <c r="AK3411" i="15" s="1"/>
  <c r="E3518" i="15"/>
  <c r="AJ3544" i="15"/>
  <c r="AK3544" i="15" s="1"/>
  <c r="AJ3615" i="15"/>
  <c r="AK3615" i="15" s="1"/>
  <c r="AL3635" i="15"/>
  <c r="AJ3663" i="15"/>
  <c r="AK3663" i="15" s="1"/>
  <c r="AR3663" i="15" s="1"/>
  <c r="AJ3785" i="15"/>
  <c r="AK3785" i="15" s="1"/>
  <c r="AL3849" i="15"/>
  <c r="AL3920" i="15"/>
  <c r="AL4007" i="15"/>
  <c r="AJ4204" i="15"/>
  <c r="AK4204" i="15" s="1"/>
  <c r="AL4256" i="15"/>
  <c r="AL4311" i="15"/>
  <c r="AL4415" i="15"/>
  <c r="AJ4449" i="15"/>
  <c r="AK4449" i="15" s="1"/>
  <c r="AL4496" i="15"/>
  <c r="AJ4634" i="15"/>
  <c r="AK4634" i="15" s="1"/>
  <c r="AJ4726" i="15"/>
  <c r="AL4816" i="15"/>
  <c r="AL1578" i="15"/>
  <c r="E1613" i="15"/>
  <c r="AL1676" i="15"/>
  <c r="AJ1869" i="15"/>
  <c r="AK1869" i="15" s="1"/>
  <c r="E1879" i="15"/>
  <c r="AL1916" i="15"/>
  <c r="AJ2108" i="15"/>
  <c r="AK2108" i="15" s="1"/>
  <c r="AJ2384" i="15"/>
  <c r="AK2384" i="15" s="1"/>
  <c r="M2527" i="15"/>
  <c r="E2623" i="15"/>
  <c r="AL2878" i="15"/>
  <c r="AJ3093" i="15"/>
  <c r="AK3093" i="15" s="1"/>
  <c r="AJ3174" i="15"/>
  <c r="AK3174" i="15" s="1"/>
  <c r="AL3247" i="15"/>
  <c r="AJ3324" i="15"/>
  <c r="AK3324" i="15" s="1"/>
  <c r="AL3341" i="15"/>
  <c r="AL3364" i="15"/>
  <c r="AL3514" i="15"/>
  <c r="AL3645" i="15"/>
  <c r="AJ3795" i="15"/>
  <c r="AL3821" i="15"/>
  <c r="AJ3831" i="15"/>
  <c r="AK3831" i="15" s="1"/>
  <c r="AJ3860" i="15"/>
  <c r="AK3860" i="15" s="1"/>
  <c r="AJ3867" i="15"/>
  <c r="AL3878" i="15"/>
  <c r="AJ4109" i="15"/>
  <c r="AK4109" i="15" s="1"/>
  <c r="AJ4536" i="15"/>
  <c r="AK4536" i="15" s="1"/>
  <c r="BB4536" i="15" s="1"/>
  <c r="AL4925" i="15"/>
  <c r="AJ4943" i="15"/>
  <c r="AL4965" i="15"/>
  <c r="AL1553" i="15"/>
  <c r="AL1892" i="15"/>
  <c r="AL2024" i="15"/>
  <c r="AJ2273" i="15"/>
  <c r="AK2273" i="15" s="1"/>
  <c r="E2277" i="15"/>
  <c r="AL2295" i="15"/>
  <c r="AJ2905" i="15"/>
  <c r="AK2905" i="15" s="1"/>
  <c r="AL3033" i="15"/>
  <c r="AL3104" i="15"/>
  <c r="AL3108" i="15"/>
  <c r="AJ3283" i="15"/>
  <c r="AK3283" i="15" s="1"/>
  <c r="AL3300" i="15"/>
  <c r="AJ3435" i="15"/>
  <c r="AK3435" i="15" s="1"/>
  <c r="AL3500" i="15"/>
  <c r="AJ3564" i="15"/>
  <c r="AJ3810" i="15"/>
  <c r="AL3845" i="15"/>
  <c r="AL3928" i="15"/>
  <c r="AL3931" i="15"/>
  <c r="AJ3990" i="15"/>
  <c r="AJ4129" i="15"/>
  <c r="AK4129" i="15" s="1"/>
  <c r="AL4278" i="15"/>
  <c r="AL4460" i="15"/>
  <c r="AL4485" i="15"/>
  <c r="AL4489" i="15"/>
  <c r="AJ4500" i="15"/>
  <c r="AK4500" i="15" s="1"/>
  <c r="AL4609" i="15"/>
  <c r="AL4650" i="15"/>
  <c r="E4688" i="15"/>
  <c r="AL4792" i="15"/>
  <c r="AL2601" i="15"/>
  <c r="AJ2785" i="15"/>
  <c r="AK2785" i="15" s="1"/>
  <c r="AL1984" i="15"/>
  <c r="AJ2081" i="15"/>
  <c r="AL3444" i="15"/>
  <c r="AR3444" i="15" s="1"/>
  <c r="AL3553" i="15"/>
  <c r="E3560" i="15"/>
  <c r="AJ3827" i="15"/>
  <c r="AL3853" i="15"/>
  <c r="AL3910" i="15"/>
  <c r="AJ4066" i="15"/>
  <c r="AK4066" i="15" s="1"/>
  <c r="AJ4158" i="15"/>
  <c r="M4357" i="15"/>
  <c r="AL4592" i="15"/>
  <c r="AL4637" i="15"/>
  <c r="AJ4774" i="15"/>
  <c r="AK4774" i="15" s="1"/>
  <c r="E1570" i="15"/>
  <c r="E1865" i="15"/>
  <c r="E2354" i="15"/>
  <c r="AL2608" i="15"/>
  <c r="AJ2731" i="15"/>
  <c r="AL3048" i="15"/>
  <c r="AL3124" i="15"/>
  <c r="AJ3136" i="15"/>
  <c r="AL3201" i="15"/>
  <c r="E3238" i="15"/>
  <c r="AL3271" i="15"/>
  <c r="AL3286" i="15"/>
  <c r="AJ3353" i="15"/>
  <c r="AK3353" i="15" s="1"/>
  <c r="AJ3368" i="15"/>
  <c r="AK3368" i="15" s="1"/>
  <c r="AL3378" i="15"/>
  <c r="E3428" i="15"/>
  <c r="AL3517" i="15"/>
  <c r="AJ3520" i="15"/>
  <c r="AK3520" i="15" s="1"/>
  <c r="AJ3669" i="15"/>
  <c r="AK3669" i="15" s="1"/>
  <c r="AL3743" i="15"/>
  <c r="AL3761" i="15"/>
  <c r="AL3841" i="15"/>
  <c r="AL3848" i="15"/>
  <c r="AL3891" i="15"/>
  <c r="AJ4030" i="15"/>
  <c r="AL4179" i="15"/>
  <c r="AJ4235" i="15"/>
  <c r="AK4235" i="15" s="1"/>
  <c r="AJ4292" i="15"/>
  <c r="AK4292" i="15" s="1"/>
  <c r="AL4629" i="15"/>
  <c r="AL4680" i="15"/>
  <c r="AJ4763" i="15"/>
  <c r="AK4763" i="15" s="1"/>
  <c r="BB4763" i="15" s="1"/>
  <c r="AJ4396" i="15"/>
  <c r="AK4396" i="15" s="1"/>
  <c r="AL4417" i="15"/>
  <c r="M4452" i="15"/>
  <c r="AJ4602" i="15"/>
  <c r="AK4602" i="15" s="1"/>
  <c r="BB4602" i="15" s="1"/>
  <c r="AJ4643" i="15"/>
  <c r="AK4643" i="15" s="1"/>
  <c r="AL4697" i="15"/>
  <c r="AL4701" i="15"/>
  <c r="AL4862" i="15"/>
  <c r="AJ1525" i="15"/>
  <c r="AK1525" i="15" s="1"/>
  <c r="AL1633" i="15"/>
  <c r="AL1881" i="15"/>
  <c r="AJ2364" i="15"/>
  <c r="AK2364" i="15" s="1"/>
  <c r="AJ2537" i="15"/>
  <c r="AJ2925" i="15"/>
  <c r="AK2925" i="15" s="1"/>
  <c r="AJ3025" i="15"/>
  <c r="AK3025" i="15" s="1"/>
  <c r="AL3317" i="15"/>
  <c r="AL3440" i="15"/>
  <c r="E3489" i="15"/>
  <c r="E3556" i="15"/>
  <c r="AL3768" i="15"/>
  <c r="AL3923" i="15"/>
  <c r="AL3957" i="15"/>
  <c r="AL4046" i="15"/>
  <c r="AL4676" i="15"/>
  <c r="AL1496" i="15"/>
  <c r="M1615" i="15"/>
  <c r="AL1640" i="15"/>
  <c r="AJ1712" i="15"/>
  <c r="AK1712" i="15" s="1"/>
  <c r="M1980" i="15"/>
  <c r="E1995" i="15"/>
  <c r="AJ2002" i="15"/>
  <c r="AK2002" i="15" s="1"/>
  <c r="AJ2159" i="15"/>
  <c r="AK2159" i="15" s="1"/>
  <c r="AJ2304" i="15"/>
  <c r="AK2304" i="15" s="1"/>
  <c r="AL2329" i="15"/>
  <c r="AL2583" i="15"/>
  <c r="BB2583" i="15" s="1"/>
  <c r="AJ2834" i="15"/>
  <c r="AK2834" i="15" s="1"/>
  <c r="E2866" i="15"/>
  <c r="AJ2880" i="15"/>
  <c r="AK2880" i="15" s="1"/>
  <c r="AL2942" i="15"/>
  <c r="AJ3036" i="15"/>
  <c r="AK3036" i="15" s="1"/>
  <c r="AL3054" i="15"/>
  <c r="AL3088" i="15"/>
  <c r="AJ3196" i="15"/>
  <c r="M3459" i="15"/>
  <c r="AL3574" i="15"/>
  <c r="E3610" i="15"/>
  <c r="AL3782" i="15"/>
  <c r="AL3927" i="15"/>
  <c r="AL4059" i="15"/>
  <c r="AJ4171" i="15"/>
  <c r="AK4171" i="15" s="1"/>
  <c r="E4289" i="15"/>
  <c r="AK4047" i="15"/>
  <c r="AL4142" i="15"/>
  <c r="AJ4798" i="15"/>
  <c r="AK4798" i="15" s="1"/>
  <c r="AJ4814" i="15"/>
  <c r="AK4814" i="15" s="1"/>
  <c r="AL4916" i="15"/>
  <c r="AL4927" i="15"/>
  <c r="AL1626" i="15"/>
  <c r="AJ1696" i="15"/>
  <c r="AK1696" i="15" s="1"/>
  <c r="AJ1785" i="15"/>
  <c r="AK1785" i="15" s="1"/>
  <c r="AJ1810" i="15"/>
  <c r="AL1915" i="15"/>
  <c r="AJ1976" i="15"/>
  <c r="AK1976" i="15" s="1"/>
  <c r="AJ2145" i="15"/>
  <c r="AK2145" i="15" s="1"/>
  <c r="AL2233" i="15"/>
  <c r="AL2409" i="15"/>
  <c r="AJ2437" i="15"/>
  <c r="AK2437" i="15" s="1"/>
  <c r="E2440" i="15"/>
  <c r="AJ2493" i="15"/>
  <c r="AL2547" i="15"/>
  <c r="AL2640" i="15"/>
  <c r="AJ2705" i="15"/>
  <c r="AK2705" i="15" s="1"/>
  <c r="AJ3026" i="15"/>
  <c r="AK3026" i="15" s="1"/>
  <c r="AL3032" i="15"/>
  <c r="AJ3078" i="15"/>
  <c r="AK3078" i="15" s="1"/>
  <c r="AL3110" i="15"/>
  <c r="AJ3157" i="15"/>
  <c r="AK3157" i="15" s="1"/>
  <c r="AJ3440" i="15"/>
  <c r="AJ3634" i="15"/>
  <c r="AJ3657" i="15"/>
  <c r="AK3657" i="15" s="1"/>
  <c r="BB3657" i="15" s="1"/>
  <c r="AJ3661" i="15"/>
  <c r="AK3661" i="15" s="1"/>
  <c r="AL3671" i="15"/>
  <c r="AJ3677" i="15"/>
  <c r="AJ3790" i="15"/>
  <c r="AK3790" i="15" s="1"/>
  <c r="AJ3844" i="15"/>
  <c r="AK3844" i="15" s="1"/>
  <c r="AL4107" i="15"/>
  <c r="AL4241" i="15"/>
  <c r="AJ4752" i="15"/>
  <c r="AK4752" i="15" s="1"/>
  <c r="AJ4762" i="15"/>
  <c r="AK4762" i="15" s="1"/>
  <c r="AL4860" i="15"/>
  <c r="AR4860" i="15" s="1"/>
  <c r="AL1593" i="15"/>
  <c r="E1695" i="15"/>
  <c r="AJ2076" i="15"/>
  <c r="AK2076" i="15" s="1"/>
  <c r="AL2097" i="15"/>
  <c r="AL2304" i="15"/>
  <c r="AR2304" i="15" s="1"/>
  <c r="AL2781" i="15"/>
  <c r="AJ3562" i="15"/>
  <c r="AK3562" i="15" s="1"/>
  <c r="AL1500" i="15"/>
  <c r="AJ1555" i="15"/>
  <c r="AK1555" i="15" s="1"/>
  <c r="AL1759" i="15"/>
  <c r="AL2044" i="15"/>
  <c r="AJ2119" i="15"/>
  <c r="AK2119" i="15" s="1"/>
  <c r="E2173" i="15"/>
  <c r="E2226" i="15"/>
  <c r="AJ2593" i="15"/>
  <c r="AK2593" i="15" s="1"/>
  <c r="AJ2617" i="15"/>
  <c r="AK2617" i="15" s="1"/>
  <c r="AL2743" i="15"/>
  <c r="AJ2910" i="15"/>
  <c r="AK2910" i="15" s="1"/>
  <c r="AL3036" i="15"/>
  <c r="AJ3380" i="15"/>
  <c r="AK3380" i="15" s="1"/>
  <c r="M3398" i="15"/>
  <c r="AL3421" i="15"/>
  <c r="AJ3521" i="15"/>
  <c r="AJ3524" i="15"/>
  <c r="AK3524" i="15" s="1"/>
  <c r="AJ3601" i="15"/>
  <c r="AK3601" i="15" s="1"/>
  <c r="AL3620" i="15"/>
  <c r="M3633" i="15"/>
  <c r="AL3756" i="15"/>
  <c r="AJ3862" i="15"/>
  <c r="AK3862" i="15" s="1"/>
  <c r="AJ4115" i="15"/>
  <c r="AK4115" i="15" s="1"/>
  <c r="AL4213" i="15"/>
  <c r="AL4236" i="15"/>
  <c r="AJ4601" i="15"/>
  <c r="AJ4683" i="15"/>
  <c r="AK4683" i="15" s="1"/>
  <c r="AJ4686" i="15"/>
  <c r="AK4686" i="15" s="1"/>
  <c r="AL2324" i="15"/>
  <c r="AL2811" i="15"/>
  <c r="AJ2956" i="15"/>
  <c r="AK2956" i="15" s="1"/>
  <c r="AJ3530" i="15"/>
  <c r="AJ3683" i="15"/>
  <c r="AK3683" i="15" s="1"/>
  <c r="AL3861" i="15"/>
  <c r="AJ3896" i="15"/>
  <c r="AL4244" i="15"/>
  <c r="AJ4604" i="15"/>
  <c r="AJ4731" i="15"/>
  <c r="AK4731" i="15" s="1"/>
  <c r="AL4807" i="15"/>
  <c r="E4988" i="15"/>
  <c r="AJ1520" i="15"/>
  <c r="AK1520" i="15" s="1"/>
  <c r="AL1691" i="15"/>
  <c r="AJ1911" i="15"/>
  <c r="AK1911" i="15" s="1"/>
  <c r="E2058" i="15"/>
  <c r="AL2157" i="15"/>
  <c r="AJ2293" i="15"/>
  <c r="AK2293" i="15" s="1"/>
  <c r="AL2307" i="15"/>
  <c r="AJ2344" i="15"/>
  <c r="AK2344" i="15" s="1"/>
  <c r="AJ2352" i="15"/>
  <c r="AK2352" i="15" s="1"/>
  <c r="AJ2447" i="15"/>
  <c r="AK2447" i="15" s="1"/>
  <c r="AL2968" i="15"/>
  <c r="AJ3053" i="15"/>
  <c r="AK3053" i="15" s="1"/>
  <c r="AL3064" i="15"/>
  <c r="AL3145" i="15"/>
  <c r="AL3305" i="15"/>
  <c r="AJ3388" i="15"/>
  <c r="AK3388" i="15" s="1"/>
  <c r="AJ3523" i="15"/>
  <c r="AK3523" i="15" s="1"/>
  <c r="AL3527" i="15"/>
  <c r="AJ3643" i="15"/>
  <c r="AL3704" i="15"/>
  <c r="E3832" i="15"/>
  <c r="AL3876" i="15"/>
  <c r="AJ3959" i="15"/>
  <c r="AK3959" i="15" s="1"/>
  <c r="AL4058" i="15"/>
  <c r="AL4090" i="15"/>
  <c r="AL4261" i="15"/>
  <c r="AJ4305" i="15"/>
  <c r="AK4305" i="15" s="1"/>
  <c r="AL4371" i="15"/>
  <c r="AL4526" i="15"/>
  <c r="AL4530" i="15"/>
  <c r="AJ4799" i="15"/>
  <c r="AK4799" i="15" s="1"/>
  <c r="AJ4824" i="15"/>
  <c r="AL4877" i="15"/>
  <c r="AJ2857" i="15"/>
  <c r="BB2972" i="15"/>
  <c r="AL3024" i="15"/>
  <c r="AJ3439" i="15"/>
  <c r="AK3439" i="15" s="1"/>
  <c r="AL3565" i="15"/>
  <c r="AL3600" i="15"/>
  <c r="E3836" i="15"/>
  <c r="AL3966" i="15"/>
  <c r="AL4035" i="15"/>
  <c r="AJ4061" i="15"/>
  <c r="AK4061" i="15" s="1"/>
  <c r="AL4075" i="15"/>
  <c r="AL4201" i="15"/>
  <c r="AJ4357" i="15"/>
  <c r="AK4357" i="15" s="1"/>
  <c r="AL4366" i="15"/>
  <c r="AL4552" i="15"/>
  <c r="AJ4887" i="15"/>
  <c r="AK4887" i="15" s="1"/>
  <c r="E4952" i="15"/>
  <c r="E120" i="15"/>
  <c r="AP120" i="15"/>
  <c r="AP189" i="15"/>
  <c r="E189" i="15"/>
  <c r="E97" i="15"/>
  <c r="AP97" i="15"/>
  <c r="AQ46" i="15"/>
  <c r="AJ75" i="15"/>
  <c r="AK75" i="15" s="1"/>
  <c r="AQ83" i="15"/>
  <c r="AO106" i="15"/>
  <c r="AJ111" i="15"/>
  <c r="AK111" i="15" s="1"/>
  <c r="AU111" i="15"/>
  <c r="AL122" i="15"/>
  <c r="AO125" i="15"/>
  <c r="E131" i="15"/>
  <c r="AQ158" i="15"/>
  <c r="M180" i="15"/>
  <c r="Q194" i="15"/>
  <c r="AP194" i="15" s="1"/>
  <c r="E196" i="15"/>
  <c r="AL200" i="15"/>
  <c r="AJ204" i="15"/>
  <c r="AK204" i="15" s="1"/>
  <c r="BB211" i="15"/>
  <c r="AO214" i="15"/>
  <c r="Q214" i="15"/>
  <c r="AP214" i="15" s="1"/>
  <c r="M229" i="15"/>
  <c r="AL242" i="15"/>
  <c r="AJ6" i="15"/>
  <c r="AK6" i="15" s="1"/>
  <c r="AL7" i="15"/>
  <c r="BB7" i="15" s="1"/>
  <c r="AQ8" i="15"/>
  <c r="AV18" i="15"/>
  <c r="AX18" i="15" s="1"/>
  <c r="AJ25" i="15"/>
  <c r="AK25" i="15" s="1"/>
  <c r="AL31" i="15"/>
  <c r="AQ34" i="15"/>
  <c r="AT34" i="15"/>
  <c r="AQ42" i="15"/>
  <c r="AL49" i="15"/>
  <c r="AQ51" i="15"/>
  <c r="AL55" i="15"/>
  <c r="AT57" i="15"/>
  <c r="Q68" i="15"/>
  <c r="AP68" i="15" s="1"/>
  <c r="Q72" i="15"/>
  <c r="AP72" i="15" s="1"/>
  <c r="Q79" i="15"/>
  <c r="AP79" i="15" s="1"/>
  <c r="Q81" i="15"/>
  <c r="AP81" i="15" s="1"/>
  <c r="AJ85" i="15"/>
  <c r="AK85" i="15" s="1"/>
  <c r="M88" i="15"/>
  <c r="Q104" i="15"/>
  <c r="AL105" i="15"/>
  <c r="AV111" i="15"/>
  <c r="AJ114" i="15"/>
  <c r="AK114" i="15" s="1"/>
  <c r="AL119" i="15"/>
  <c r="AZ119" i="15" s="1"/>
  <c r="AL120" i="15"/>
  <c r="AJ124" i="15"/>
  <c r="AU125" i="15"/>
  <c r="AL126" i="15"/>
  <c r="BB126" i="15" s="1"/>
  <c r="AV127" i="15"/>
  <c r="AL137" i="15"/>
  <c r="AQ138" i="15"/>
  <c r="E139" i="15"/>
  <c r="BB141" i="15"/>
  <c r="AQ148" i="15"/>
  <c r="AJ159" i="15"/>
  <c r="AK159" i="15" s="1"/>
  <c r="AT159" i="15"/>
  <c r="M160" i="15"/>
  <c r="AT160" i="15"/>
  <c r="AT163" i="15"/>
  <c r="AJ163" i="15"/>
  <c r="AK163" i="15" s="1"/>
  <c r="AL164" i="15"/>
  <c r="Q173" i="15"/>
  <c r="AP173" i="15" s="1"/>
  <c r="M174" i="15"/>
  <c r="AQ190" i="15"/>
  <c r="M192" i="15"/>
  <c r="BB201" i="15"/>
  <c r="AQ203" i="15"/>
  <c r="AL203" i="15"/>
  <c r="BB203" i="15" s="1"/>
  <c r="AQ220" i="15"/>
  <c r="AO220" i="15"/>
  <c r="AL220" i="15"/>
  <c r="AL226" i="15"/>
  <c r="AO242" i="15"/>
  <c r="AL2" i="15"/>
  <c r="AL6" i="15"/>
  <c r="Q7" i="15"/>
  <c r="AP7" i="15" s="1"/>
  <c r="M8" i="15"/>
  <c r="AU21" i="15"/>
  <c r="AJ23" i="15"/>
  <c r="AK23" i="15" s="1"/>
  <c r="Q25" i="15"/>
  <c r="AP25" i="15" s="1"/>
  <c r="AQ26" i="15"/>
  <c r="M34" i="15"/>
  <c r="AL50" i="15"/>
  <c r="AQ52" i="15"/>
  <c r="AL64" i="15"/>
  <c r="AL65" i="15"/>
  <c r="AQ67" i="15"/>
  <c r="E82" i="15"/>
  <c r="AQ82" i="15"/>
  <c r="Q89" i="15"/>
  <c r="AL90" i="15"/>
  <c r="AL92" i="15"/>
  <c r="Q96" i="15"/>
  <c r="AP96" i="15" s="1"/>
  <c r="AQ97" i="15"/>
  <c r="AL106" i="15"/>
  <c r="AZ106" i="15" s="1"/>
  <c r="Q108" i="15"/>
  <c r="AP108" i="15" s="1"/>
  <c r="AV109" i="15"/>
  <c r="Q110" i="15"/>
  <c r="AP110" i="15" s="1"/>
  <c r="AQ111" i="15"/>
  <c r="Q115" i="15"/>
  <c r="AP115" i="15" s="1"/>
  <c r="AL118" i="15"/>
  <c r="M119" i="15"/>
  <c r="AL124" i="15"/>
  <c r="AQ125" i="15"/>
  <c r="AO132" i="15"/>
  <c r="M142" i="15"/>
  <c r="AL153" i="15"/>
  <c r="BB153" i="15" s="1"/>
  <c r="Q159" i="15"/>
  <c r="AP159" i="15" s="1"/>
  <c r="AV159" i="15"/>
  <c r="AX159" i="15" s="1"/>
  <c r="AV160" i="15"/>
  <c r="AU162" i="15"/>
  <c r="AL165" i="15"/>
  <c r="BB165" i="15" s="1"/>
  <c r="AL166" i="15"/>
  <c r="AQ169" i="15"/>
  <c r="AT171" i="15"/>
  <c r="AT172" i="15"/>
  <c r="AL172" i="15"/>
  <c r="E173" i="15"/>
  <c r="E179" i="15"/>
  <c r="AL185" i="15"/>
  <c r="AQ186" i="15"/>
  <c r="M190" i="15"/>
  <c r="AL195" i="15"/>
  <c r="BB195" i="15" s="1"/>
  <c r="Q199" i="15"/>
  <c r="AP199" i="15" s="1"/>
  <c r="AV199" i="15"/>
  <c r="Q201" i="15"/>
  <c r="AP201" i="15" s="1"/>
  <c r="AO201" i="15"/>
  <c r="AL210" i="15"/>
  <c r="AQ224" i="15"/>
  <c r="AQ235" i="15"/>
  <c r="Q235" i="15"/>
  <c r="AP235" i="15" s="1"/>
  <c r="AK591" i="15"/>
  <c r="AL13" i="15"/>
  <c r="BB13" i="15" s="1"/>
  <c r="AQ16" i="15"/>
  <c r="AQ17" i="15"/>
  <c r="AL32" i="15"/>
  <c r="AP41" i="15"/>
  <c r="Q86" i="15"/>
  <c r="AP86" i="15" s="1"/>
  <c r="AL91" i="15"/>
  <c r="BB91" i="15" s="1"/>
  <c r="E98" i="15"/>
  <c r="AL99" i="15"/>
  <c r="AJ100" i="15"/>
  <c r="AK100" i="15" s="1"/>
  <c r="M106" i="15"/>
  <c r="AL138" i="15"/>
  <c r="AQ155" i="15"/>
  <c r="Q156" i="15"/>
  <c r="AP156" i="15" s="1"/>
  <c r="Q168" i="15"/>
  <c r="AP168" i="15" s="1"/>
  <c r="AJ171" i="15"/>
  <c r="AK171" i="15" s="1"/>
  <c r="AV175" i="15"/>
  <c r="AJ180" i="15"/>
  <c r="AK180" i="15" s="1"/>
  <c r="AL184" i="15"/>
  <c r="AL194" i="15"/>
  <c r="AR194" i="15" s="1"/>
  <c r="Q197" i="15"/>
  <c r="AP197" i="15" s="1"/>
  <c r="AL202" i="15"/>
  <c r="Q216" i="15"/>
  <c r="AP216" i="15" s="1"/>
  <c r="M240" i="15"/>
  <c r="AV240" i="15"/>
  <c r="AQ2" i="15"/>
  <c r="AQ6" i="15"/>
  <c r="AL14" i="15"/>
  <c r="AL18" i="15"/>
  <c r="AQ23" i="15"/>
  <c r="AQ28" i="15"/>
  <c r="AQ30" i="15"/>
  <c r="Q33" i="15"/>
  <c r="AP33" i="15" s="1"/>
  <c r="AJ34" i="15"/>
  <c r="AK34" i="15" s="1"/>
  <c r="AL40" i="15"/>
  <c r="AQ41" i="15"/>
  <c r="Q50" i="15"/>
  <c r="AP50" i="15" s="1"/>
  <c r="BB52" i="15"/>
  <c r="M53" i="15"/>
  <c r="M57" i="15"/>
  <c r="Q62" i="15"/>
  <c r="AP62" i="15" s="1"/>
  <c r="Q69" i="15"/>
  <c r="AP69" i="15" s="1"/>
  <c r="AL75" i="15"/>
  <c r="AT75" i="15"/>
  <c r="AL80" i="15"/>
  <c r="AL82" i="15"/>
  <c r="AL97" i="15"/>
  <c r="AR97" i="15" s="1"/>
  <c r="AU98" i="15"/>
  <c r="Q99" i="15"/>
  <c r="AP99" i="15" s="1"/>
  <c r="AL100" i="15"/>
  <c r="AZ100" i="15" s="1"/>
  <c r="Q101" i="15"/>
  <c r="AP101" i="15" s="1"/>
  <c r="AL111" i="15"/>
  <c r="AV122" i="15"/>
  <c r="Q123" i="15"/>
  <c r="AP123" i="15" s="1"/>
  <c r="AV123" i="15"/>
  <c r="AT124" i="15"/>
  <c r="AL131" i="15"/>
  <c r="Q134" i="15"/>
  <c r="AP134" i="15" s="1"/>
  <c r="AL135" i="15"/>
  <c r="E141" i="15"/>
  <c r="Q151" i="15"/>
  <c r="AP151" i="15" s="1"/>
  <c r="AJ160" i="15"/>
  <c r="AK160" i="15" s="1"/>
  <c r="Q171" i="15"/>
  <c r="AP171" i="15" s="1"/>
  <c r="AV171" i="15"/>
  <c r="Q172" i="15"/>
  <c r="AP172" i="15" s="1"/>
  <c r="Q180" i="15"/>
  <c r="AL183" i="15"/>
  <c r="AL186" i="15"/>
  <c r="AL187" i="15"/>
  <c r="AV191" i="15"/>
  <c r="Q202" i="15"/>
  <c r="AP202" i="15" s="1"/>
  <c r="AO209" i="15"/>
  <c r="AQ209" i="15"/>
  <c r="AT226" i="15"/>
  <c r="AU226" i="15"/>
  <c r="E262" i="15"/>
  <c r="AP262" i="15"/>
  <c r="AP619" i="15"/>
  <c r="E619" i="15"/>
  <c r="AO10" i="15"/>
  <c r="AL11" i="15"/>
  <c r="AL16" i="15"/>
  <c r="AT18" i="15"/>
  <c r="AL21" i="15"/>
  <c r="AQ25" i="15"/>
  <c r="AQ32" i="15"/>
  <c r="BB42" i="15"/>
  <c r="Q51" i="15"/>
  <c r="AP51" i="15" s="1"/>
  <c r="Q58" i="15"/>
  <c r="AP58" i="15" s="1"/>
  <c r="AL58" i="15"/>
  <c r="BB58" i="15" s="1"/>
  <c r="Q66" i="15"/>
  <c r="AP66" i="15" s="1"/>
  <c r="AO66" i="15"/>
  <c r="M75" i="15"/>
  <c r="AL83" i="15"/>
  <c r="BB83" i="15" s="1"/>
  <c r="AT85" i="15"/>
  <c r="AT88" i="15"/>
  <c r="M97" i="15"/>
  <c r="AJ98" i="15"/>
  <c r="AK98" i="15" s="1"/>
  <c r="BB98" i="15" s="1"/>
  <c r="AQ105" i="15"/>
  <c r="AL109" i="15"/>
  <c r="M111" i="15"/>
  <c r="AT114" i="15"/>
  <c r="AV115" i="15"/>
  <c r="AJ120" i="15"/>
  <c r="AK120" i="15" s="1"/>
  <c r="Q124" i="15"/>
  <c r="E124" i="15" s="1"/>
  <c r="AQ124" i="15"/>
  <c r="M131" i="15"/>
  <c r="AL132" i="15"/>
  <c r="BB132" i="15" s="1"/>
  <c r="BB142" i="15"/>
  <c r="AL148" i="15"/>
  <c r="AL150" i="15"/>
  <c r="BB150" i="15" s="1"/>
  <c r="AO153" i="15"/>
  <c r="AL157" i="15"/>
  <c r="Q160" i="15"/>
  <c r="AP160" i="15" s="1"/>
  <c r="AL160" i="15"/>
  <c r="AQ164" i="15"/>
  <c r="AQ171" i="15"/>
  <c r="Q174" i="15"/>
  <c r="AP174" i="15" s="1"/>
  <c r="Q181" i="15"/>
  <c r="AP181" i="15" s="1"/>
  <c r="AQ182" i="15"/>
  <c r="E184" i="15"/>
  <c r="AT187" i="15"/>
  <c r="AQ189" i="15"/>
  <c r="AT192" i="15"/>
  <c r="Q211" i="15"/>
  <c r="AQ233" i="15"/>
  <c r="AL233" i="15"/>
  <c r="BB233" i="15" s="1"/>
  <c r="AL245" i="15"/>
  <c r="Q14" i="15"/>
  <c r="AP14" i="15" s="1"/>
  <c r="AO14" i="15"/>
  <c r="Q15" i="15"/>
  <c r="AP15" i="15" s="1"/>
  <c r="AL17" i="15"/>
  <c r="AL34" i="15"/>
  <c r="Q42" i="15"/>
  <c r="E42" i="15" s="1"/>
  <c r="AO44" i="15"/>
  <c r="AL47" i="15"/>
  <c r="BB47" i="15" s="1"/>
  <c r="AT53" i="15"/>
  <c r="AT54" i="15"/>
  <c r="Q64" i="15"/>
  <c r="Q67" i="15"/>
  <c r="AP67" i="15" s="1"/>
  <c r="AT84" i="15"/>
  <c r="AQ85" i="15"/>
  <c r="AQ90" i="15"/>
  <c r="Q105" i="15"/>
  <c r="AP105" i="15" s="1"/>
  <c r="AJ106" i="15"/>
  <c r="AK106" i="15" s="1"/>
  <c r="AQ113" i="15"/>
  <c r="AQ114" i="15"/>
  <c r="Q119" i="15"/>
  <c r="AP119" i="15" s="1"/>
  <c r="AQ119" i="15"/>
  <c r="M120" i="15"/>
  <c r="AQ126" i="15"/>
  <c r="Q133" i="15"/>
  <c r="AQ137" i="15"/>
  <c r="AT139" i="15"/>
  <c r="AO139" i="15"/>
  <c r="AQ141" i="15"/>
  <c r="Q142" i="15"/>
  <c r="AP142" i="15" s="1"/>
  <c r="M148" i="15"/>
  <c r="AL149" i="15"/>
  <c r="BB149" i="15" s="1"/>
  <c r="Q150" i="15"/>
  <c r="E150" i="15" s="1"/>
  <c r="M159" i="15"/>
  <c r="Q163" i="15"/>
  <c r="AP163" i="15" s="1"/>
  <c r="Q164" i="15"/>
  <c r="AP164" i="15" s="1"/>
  <c r="AL179" i="15"/>
  <c r="AQ180" i="15"/>
  <c r="AO184" i="15"/>
  <c r="AL188" i="15"/>
  <c r="AL198" i="15"/>
  <c r="Q203" i="15"/>
  <c r="AL238" i="15"/>
  <c r="AL38" i="15"/>
  <c r="Q45" i="15"/>
  <c r="AP45" i="15" s="1"/>
  <c r="AQ45" i="15"/>
  <c r="Q48" i="15"/>
  <c r="AL68" i="15"/>
  <c r="BB68" i="15" s="1"/>
  <c r="E74" i="15"/>
  <c r="AQ74" i="15"/>
  <c r="Q90" i="15"/>
  <c r="AP90" i="15" s="1"/>
  <c r="AV101" i="15"/>
  <c r="AT119" i="15"/>
  <c r="AQ139" i="15"/>
  <c r="AT180" i="15"/>
  <c r="AU204" i="15"/>
  <c r="AT204" i="15"/>
  <c r="E255" i="15"/>
  <c r="AP255" i="15"/>
  <c r="AT248" i="15"/>
  <c r="AO248" i="15"/>
  <c r="AL253" i="15"/>
  <c r="AO255" i="15"/>
  <c r="AJ263" i="15"/>
  <c r="AK263" i="15" s="1"/>
  <c r="E272" i="15"/>
  <c r="AQ276" i="15"/>
  <c r="AV292" i="15"/>
  <c r="E307" i="15"/>
  <c r="E317" i="15"/>
  <c r="AO317" i="15"/>
  <c r="AL333" i="15"/>
  <c r="AJ355" i="15"/>
  <c r="AK355" i="15" s="1"/>
  <c r="AQ369" i="15"/>
  <c r="AL377" i="15"/>
  <c r="AL391" i="15"/>
  <c r="AL415" i="15"/>
  <c r="AL430" i="15"/>
  <c r="AL437" i="15"/>
  <c r="E478" i="15"/>
  <c r="AT485" i="15"/>
  <c r="AO493" i="15"/>
  <c r="AQ536" i="15"/>
  <c r="AL547" i="15"/>
  <c r="AL550" i="15"/>
  <c r="AJ550" i="15"/>
  <c r="AK550" i="15" s="1"/>
  <c r="BB550" i="15" s="1"/>
  <c r="AQ554" i="15"/>
  <c r="AL564" i="15"/>
  <c r="AL567" i="15"/>
  <c r="AJ567" i="15"/>
  <c r="AK567" i="15" s="1"/>
  <c r="BB567" i="15" s="1"/>
  <c r="AL581" i="15"/>
  <c r="AJ581" i="15"/>
  <c r="AK581" i="15" s="1"/>
  <c r="AQ585" i="15"/>
  <c r="AJ586" i="15"/>
  <c r="AL593" i="15"/>
  <c r="AO596" i="15"/>
  <c r="AL616" i="15"/>
  <c r="AQ633" i="15"/>
  <c r="AO636" i="15"/>
  <c r="E645" i="15"/>
  <c r="AQ650" i="15"/>
  <c r="AT693" i="15"/>
  <c r="AL732" i="15"/>
  <c r="AL756" i="15"/>
  <c r="AQ786" i="15"/>
  <c r="AO802" i="15"/>
  <c r="AJ807" i="15"/>
  <c r="AK807" i="15" s="1"/>
  <c r="AJ826" i="15"/>
  <c r="AK826" i="15" s="1"/>
  <c r="Q836" i="15"/>
  <c r="AP836" i="15" s="1"/>
  <c r="AQ836" i="15"/>
  <c r="AJ838" i="15"/>
  <c r="AK838" i="15" s="1"/>
  <c r="AP1040" i="15"/>
  <c r="E1040" i="15"/>
  <c r="AK1337" i="15"/>
  <c r="AQ213" i="15"/>
  <c r="AL222" i="15"/>
  <c r="AJ226" i="15"/>
  <c r="AK226" i="15" s="1"/>
  <c r="Q228" i="15"/>
  <c r="AP228" i="15" s="1"/>
  <c r="AQ238" i="15"/>
  <c r="AQ242" i="15"/>
  <c r="AL247" i="15"/>
  <c r="AQ248" i="15"/>
  <c r="E250" i="15"/>
  <c r="AQ255" i="15"/>
  <c r="M262" i="15"/>
  <c r="Q263" i="15"/>
  <c r="AP263" i="15" s="1"/>
  <c r="AL263" i="15"/>
  <c r="Q271" i="15"/>
  <c r="AP271" i="15" s="1"/>
  <c r="AL273" i="15"/>
  <c r="Q279" i="15"/>
  <c r="AP279" i="15" s="1"/>
  <c r="Q286" i="15"/>
  <c r="AV286" i="15"/>
  <c r="AL293" i="15"/>
  <c r="AL302" i="15"/>
  <c r="AT319" i="15"/>
  <c r="Q321" i="15"/>
  <c r="AP321" i="15" s="1"/>
  <c r="Q322" i="15"/>
  <c r="AU332" i="15"/>
  <c r="AX332" i="15" s="1"/>
  <c r="E336" i="15"/>
  <c r="AT338" i="15"/>
  <c r="AQ343" i="15"/>
  <c r="AL347" i="15"/>
  <c r="BB347" i="15" s="1"/>
  <c r="AL348" i="15"/>
  <c r="AJ350" i="15"/>
  <c r="AK350" i="15" s="1"/>
  <c r="Q353" i="15"/>
  <c r="Q355" i="15"/>
  <c r="E355" i="15" s="1"/>
  <c r="AL355" i="15"/>
  <c r="AZ355" i="15" s="1"/>
  <c r="Q362" i="15"/>
  <c r="AP362" i="15" s="1"/>
  <c r="M363" i="15"/>
  <c r="AQ363" i="15"/>
  <c r="Q370" i="15"/>
  <c r="AL374" i="15"/>
  <c r="Q379" i="15"/>
  <c r="AP379" i="15" s="1"/>
  <c r="AQ383" i="15"/>
  <c r="AQ385" i="15"/>
  <c r="Q394" i="15"/>
  <c r="AP394" i="15" s="1"/>
  <c r="Q406" i="15"/>
  <c r="AP406" i="15" s="1"/>
  <c r="AL408" i="15"/>
  <c r="E410" i="15"/>
  <c r="AT414" i="15"/>
  <c r="AQ418" i="15"/>
  <c r="E419" i="15"/>
  <c r="M421" i="15"/>
  <c r="Q430" i="15"/>
  <c r="AP430" i="15" s="1"/>
  <c r="AL435" i="15"/>
  <c r="AL438" i="15"/>
  <c r="AQ442" i="15"/>
  <c r="AQ446" i="15"/>
  <c r="Q461" i="15"/>
  <c r="E461" i="15" s="1"/>
  <c r="AL468" i="15"/>
  <c r="AL469" i="15"/>
  <c r="AV485" i="15"/>
  <c r="AV489" i="15"/>
  <c r="AQ493" i="15"/>
  <c r="M501" i="15"/>
  <c r="AQ502" i="15"/>
  <c r="Q505" i="15"/>
  <c r="AP505" i="15" s="1"/>
  <c r="Q510" i="15"/>
  <c r="Q512" i="15"/>
  <c r="AP512" i="15" s="1"/>
  <c r="Q528" i="15"/>
  <c r="AP528" i="15" s="1"/>
  <c r="AJ530" i="15"/>
  <c r="AK530" i="15" s="1"/>
  <c r="Q531" i="15"/>
  <c r="AQ534" i="15"/>
  <c r="AQ535" i="15"/>
  <c r="AQ537" i="15"/>
  <c r="E542" i="15"/>
  <c r="E547" i="15"/>
  <c r="Q550" i="15"/>
  <c r="AP550" i="15" s="1"/>
  <c r="AT554" i="15"/>
  <c r="E564" i="15"/>
  <c r="Q567" i="15"/>
  <c r="AP567" i="15" s="1"/>
  <c r="AQ573" i="15"/>
  <c r="AT579" i="15"/>
  <c r="Q581" i="15"/>
  <c r="AP581" i="15" s="1"/>
  <c r="AL583" i="15"/>
  <c r="Q587" i="15"/>
  <c r="AP587" i="15" s="1"/>
  <c r="AL589" i="15"/>
  <c r="AQ594" i="15"/>
  <c r="Q597" i="15"/>
  <c r="AJ599" i="15"/>
  <c r="AK599" i="15" s="1"/>
  <c r="AL601" i="15"/>
  <c r="AL604" i="15"/>
  <c r="AJ604" i="15"/>
  <c r="AK604" i="15" s="1"/>
  <c r="AJ607" i="15"/>
  <c r="AK607" i="15" s="1"/>
  <c r="AJ610" i="15"/>
  <c r="AK610" i="15" s="1"/>
  <c r="AJ613" i="15"/>
  <c r="AK613" i="15" s="1"/>
  <c r="Q616" i="15"/>
  <c r="AQ618" i="15"/>
  <c r="AJ623" i="15"/>
  <c r="AK623" i="15" s="1"/>
  <c r="M628" i="15"/>
  <c r="AJ630" i="15"/>
  <c r="AK630" i="15" s="1"/>
  <c r="AQ634" i="15"/>
  <c r="Q651" i="15"/>
  <c r="AP651" i="15" s="1"/>
  <c r="Q659" i="15"/>
  <c r="AP659" i="15" s="1"/>
  <c r="AQ662" i="15"/>
  <c r="Q665" i="15"/>
  <c r="AQ670" i="15"/>
  <c r="AL671" i="15"/>
  <c r="AJ673" i="15"/>
  <c r="AK673" i="15" s="1"/>
  <c r="AJ675" i="15"/>
  <c r="AK675" i="15" s="1"/>
  <c r="BB675" i="15" s="1"/>
  <c r="AV678" i="15"/>
  <c r="AT679" i="15"/>
  <c r="AL690" i="15"/>
  <c r="AQ691" i="15"/>
  <c r="AV693" i="15"/>
  <c r="AT694" i="15"/>
  <c r="AL694" i="15"/>
  <c r="AJ695" i="15"/>
  <c r="AK695" i="15" s="1"/>
  <c r="AQ699" i="15"/>
  <c r="Q700" i="15"/>
  <c r="AP700" i="15" s="1"/>
  <c r="AJ705" i="15"/>
  <c r="AK705" i="15" s="1"/>
  <c r="Q713" i="15"/>
  <c r="AP713" i="15" s="1"/>
  <c r="AO714" i="15"/>
  <c r="AL716" i="15"/>
  <c r="AL721" i="15"/>
  <c r="AQ722" i="15"/>
  <c r="Q725" i="15"/>
  <c r="AP725" i="15" s="1"/>
  <c r="M727" i="15"/>
  <c r="Q728" i="15"/>
  <c r="M733" i="15"/>
  <c r="AL734" i="15"/>
  <c r="Q735" i="15"/>
  <c r="AP735" i="15" s="1"/>
  <c r="AL739" i="15"/>
  <c r="AQ740" i="15"/>
  <c r="Q743" i="15"/>
  <c r="AP743" i="15" s="1"/>
  <c r="AQ747" i="15"/>
  <c r="AQ748" i="15"/>
  <c r="AL750" i="15"/>
  <c r="Q759" i="15"/>
  <c r="AP759" i="15" s="1"/>
  <c r="AQ761" i="15"/>
  <c r="M764" i="15"/>
  <c r="AT768" i="15"/>
  <c r="AJ772" i="15"/>
  <c r="AK772" i="15" s="1"/>
  <c r="AR772" i="15" s="1"/>
  <c r="AL772" i="15"/>
  <c r="Q775" i="15"/>
  <c r="AP775" i="15" s="1"/>
  <c r="AV786" i="15"/>
  <c r="AT787" i="15"/>
  <c r="AL793" i="15"/>
  <c r="Q798" i="15"/>
  <c r="AP798" i="15" s="1"/>
  <c r="AQ801" i="15"/>
  <c r="Q803" i="15"/>
  <c r="AP803" i="15" s="1"/>
  <c r="AT804" i="15"/>
  <c r="AL807" i="15"/>
  <c r="AZ807" i="15" s="1"/>
  <c r="AQ812" i="15"/>
  <c r="Q821" i="15"/>
  <c r="AP821" i="15" s="1"/>
  <c r="AV839" i="15"/>
  <c r="M839" i="15"/>
  <c r="AT839" i="15"/>
  <c r="Q858" i="15"/>
  <c r="AP858" i="15" s="1"/>
  <c r="AQ870" i="15"/>
  <c r="AO889" i="15"/>
  <c r="AK1046" i="15"/>
  <c r="AL199" i="15"/>
  <c r="AQ204" i="15"/>
  <c r="Q207" i="15"/>
  <c r="AP207" i="15" s="1"/>
  <c r="AL209" i="15"/>
  <c r="Q212" i="15"/>
  <c r="AP212" i="15" s="1"/>
  <c r="AL218" i="15"/>
  <c r="BB218" i="15" s="1"/>
  <c r="Q219" i="15"/>
  <c r="AP219" i="15" s="1"/>
  <c r="AQ225" i="15"/>
  <c r="Q226" i="15"/>
  <c r="AP226" i="15" s="1"/>
  <c r="AV251" i="15"/>
  <c r="Q259" i="15"/>
  <c r="E259" i="15" s="1"/>
  <c r="AQ264" i="15"/>
  <c r="Q269" i="15"/>
  <c r="E269" i="15" s="1"/>
  <c r="AQ272" i="15"/>
  <c r="AU287" i="15"/>
  <c r="AL288" i="15"/>
  <c r="AQ298" i="15"/>
  <c r="AT300" i="15"/>
  <c r="AL300" i="15"/>
  <c r="AL308" i="15"/>
  <c r="BB308" i="15" s="1"/>
  <c r="AQ313" i="15"/>
  <c r="Q315" i="15"/>
  <c r="AP315" i="15" s="1"/>
  <c r="AT316" i="15"/>
  <c r="AL330" i="15"/>
  <c r="AQ332" i="15"/>
  <c r="AY332" i="15" s="1"/>
  <c r="AQ333" i="15"/>
  <c r="AU338" i="15"/>
  <c r="AV345" i="15"/>
  <c r="AO346" i="15"/>
  <c r="AL350" i="15"/>
  <c r="AO352" i="15"/>
  <c r="AT360" i="15"/>
  <c r="AT363" i="15"/>
  <c r="Q364" i="15"/>
  <c r="AP364" i="15" s="1"/>
  <c r="M367" i="15"/>
  <c r="M379" i="15"/>
  <c r="AQ387" i="15"/>
  <c r="AQ388" i="15"/>
  <c r="Q390" i="15"/>
  <c r="AP390" i="15" s="1"/>
  <c r="AQ392" i="15"/>
  <c r="E394" i="15"/>
  <c r="AL396" i="15"/>
  <c r="Q403" i="15"/>
  <c r="AQ404" i="15"/>
  <c r="AQ416" i="15"/>
  <c r="AT417" i="15"/>
  <c r="AQ419" i="15"/>
  <c r="AL420" i="15"/>
  <c r="BB420" i="15" s="1"/>
  <c r="AL423" i="15"/>
  <c r="AR423" i="15" s="1"/>
  <c r="AL428" i="15"/>
  <c r="BB440" i="15"/>
  <c r="AQ447" i="15"/>
  <c r="AQ451" i="15"/>
  <c r="M460" i="15"/>
  <c r="AQ465" i="15"/>
  <c r="AQ466" i="15"/>
  <c r="AQ467" i="15"/>
  <c r="AQ476" i="15"/>
  <c r="AQ478" i="15"/>
  <c r="Q481" i="15"/>
  <c r="AL482" i="15"/>
  <c r="AT484" i="15"/>
  <c r="Q489" i="15"/>
  <c r="AK501" i="15"/>
  <c r="AJ525" i="15"/>
  <c r="AK525" i="15" s="1"/>
  <c r="AL527" i="15"/>
  <c r="AQ529" i="15"/>
  <c r="Q530" i="15"/>
  <c r="AP530" i="15" s="1"/>
  <c r="AL530" i="15"/>
  <c r="Q536" i="15"/>
  <c r="E536" i="15" s="1"/>
  <c r="AJ539" i="15"/>
  <c r="AK539" i="15" s="1"/>
  <c r="AL540" i="15"/>
  <c r="AQ544" i="15"/>
  <c r="AL553" i="15"/>
  <c r="Q554" i="15"/>
  <c r="E554" i="15" s="1"/>
  <c r="AU554" i="15"/>
  <c r="Q555" i="15"/>
  <c r="AP555" i="15" s="1"/>
  <c r="AL557" i="15"/>
  <c r="AQ561" i="15"/>
  <c r="Q574" i="15"/>
  <c r="AP574" i="15" s="1"/>
  <c r="AJ576" i="15"/>
  <c r="AK576" i="15" s="1"/>
  <c r="AL578" i="15"/>
  <c r="AL584" i="15"/>
  <c r="AR584" i="15" s="1"/>
  <c r="Q585" i="15"/>
  <c r="AP585" i="15" s="1"/>
  <c r="AQ586" i="15"/>
  <c r="AT588" i="15"/>
  <c r="AQ593" i="15"/>
  <c r="M594" i="15"/>
  <c r="AU598" i="15"/>
  <c r="Q601" i="15"/>
  <c r="AP601" i="15" s="1"/>
  <c r="Q612" i="15"/>
  <c r="AL617" i="15"/>
  <c r="AJ627" i="15"/>
  <c r="AK627" i="15" s="1"/>
  <c r="AJ629" i="15"/>
  <c r="AK629" i="15" s="1"/>
  <c r="AO631" i="15"/>
  <c r="AL635" i="15"/>
  <c r="AQ636" i="15"/>
  <c r="AQ637" i="15"/>
  <c r="AJ640" i="15"/>
  <c r="AK640" i="15" s="1"/>
  <c r="Q646" i="15"/>
  <c r="AP646" i="15" s="1"/>
  <c r="M647" i="15"/>
  <c r="Q652" i="15"/>
  <c r="AP652" i="15" s="1"/>
  <c r="AQ653" i="15"/>
  <c r="Q655" i="15"/>
  <c r="AP655" i="15" s="1"/>
  <c r="AO672" i="15"/>
  <c r="Q675" i="15"/>
  <c r="AP675" i="15" s="1"/>
  <c r="AJ683" i="15"/>
  <c r="AK683" i="15" s="1"/>
  <c r="E685" i="15"/>
  <c r="Q687" i="15"/>
  <c r="AP687" i="15" s="1"/>
  <c r="AL688" i="15"/>
  <c r="AL705" i="15"/>
  <c r="AL706" i="15"/>
  <c r="AL708" i="15"/>
  <c r="AL709" i="15"/>
  <c r="AJ711" i="15"/>
  <c r="AK711" i="15" s="1"/>
  <c r="AQ712" i="15"/>
  <c r="AQ714" i="15"/>
  <c r="AT714" i="15"/>
  <c r="AJ715" i="15"/>
  <c r="M722" i="15"/>
  <c r="M728" i="15"/>
  <c r="Q731" i="15"/>
  <c r="AP731" i="15" s="1"/>
  <c r="M740" i="15"/>
  <c r="Q744" i="15"/>
  <c r="AP744" i="15" s="1"/>
  <c r="M753" i="15"/>
  <c r="AQ756" i="15"/>
  <c r="M761" i="15"/>
  <c r="Q765" i="15"/>
  <c r="AP765" i="15" s="1"/>
  <c r="Q776" i="15"/>
  <c r="AP776" i="15" s="1"/>
  <c r="M778" i="15"/>
  <c r="AL782" i="15"/>
  <c r="Q793" i="15"/>
  <c r="AP793" i="15" s="1"/>
  <c r="AQ802" i="15"/>
  <c r="AJ805" i="15"/>
  <c r="AK805" i="15" s="1"/>
  <c r="AQ806" i="15"/>
  <c r="Q807" i="15"/>
  <c r="AP807" i="15" s="1"/>
  <c r="Q809" i="15"/>
  <c r="AP809" i="15" s="1"/>
  <c r="AJ809" i="15"/>
  <c r="AK809" i="15" s="1"/>
  <c r="AL813" i="15"/>
  <c r="AL816" i="15"/>
  <c r="AJ820" i="15"/>
  <c r="AK820" i="15" s="1"/>
  <c r="AQ824" i="15"/>
  <c r="Q824" i="15"/>
  <c r="AP824" i="15" s="1"/>
  <c r="AQ835" i="15"/>
  <c r="AJ835" i="15"/>
  <c r="AK835" i="15" s="1"/>
  <c r="M843" i="15"/>
  <c r="AJ850" i="15"/>
  <c r="BB960" i="15"/>
  <c r="AK973" i="15"/>
  <c r="AK1045" i="15"/>
  <c r="AR1045" i="15" s="1"/>
  <c r="AR1338" i="15"/>
  <c r="AK1381" i="15"/>
  <c r="AQ223" i="15"/>
  <c r="AQ227" i="15"/>
  <c r="Q246" i="15"/>
  <c r="AP246" i="15" s="1"/>
  <c r="AQ253" i="15"/>
  <c r="AQ260" i="15"/>
  <c r="AQ267" i="15"/>
  <c r="Q285" i="15"/>
  <c r="AP285" i="15" s="1"/>
  <c r="AT286" i="15"/>
  <c r="AL286" i="15"/>
  <c r="Q308" i="15"/>
  <c r="E315" i="15"/>
  <c r="AU315" i="15"/>
  <c r="Q318" i="15"/>
  <c r="AP318" i="15" s="1"/>
  <c r="AL320" i="15"/>
  <c r="BB320" i="15" s="1"/>
  <c r="Q327" i="15"/>
  <c r="AP327" i="15" s="1"/>
  <c r="Q328" i="15"/>
  <c r="AP328" i="15" s="1"/>
  <c r="AL329" i="15"/>
  <c r="Q331" i="15"/>
  <c r="AJ341" i="15"/>
  <c r="AK341" i="15" s="1"/>
  <c r="Q346" i="15"/>
  <c r="E346" i="15" s="1"/>
  <c r="AQ347" i="15"/>
  <c r="Q350" i="15"/>
  <c r="AQ356" i="15"/>
  <c r="AQ373" i="15"/>
  <c r="Q375" i="15"/>
  <c r="AL379" i="15"/>
  <c r="Q381" i="15"/>
  <c r="AP381" i="15" s="1"/>
  <c r="AQ391" i="15"/>
  <c r="AL395" i="15"/>
  <c r="BB395" i="15" s="1"/>
  <c r="E396" i="15"/>
  <c r="AQ400" i="15"/>
  <c r="AL406" i="15"/>
  <c r="AT430" i="15"/>
  <c r="AV437" i="15"/>
  <c r="AX437" i="15" s="1"/>
  <c r="AL441" i="15"/>
  <c r="AT441" i="15"/>
  <c r="Q450" i="15"/>
  <c r="E450" i="15" s="1"/>
  <c r="Q456" i="15"/>
  <c r="E466" i="15"/>
  <c r="AQ468" i="15"/>
  <c r="AL471" i="15"/>
  <c r="M478" i="15"/>
  <c r="Q483" i="15"/>
  <c r="AP483" i="15" s="1"/>
  <c r="AL501" i="15"/>
  <c r="Q511" i="15"/>
  <c r="AP511" i="15" s="1"/>
  <c r="AJ513" i="15"/>
  <c r="AK513" i="15" s="1"/>
  <c r="AQ521" i="15"/>
  <c r="AQ522" i="15"/>
  <c r="Q523" i="15"/>
  <c r="AP523" i="15" s="1"/>
  <c r="AL532" i="15"/>
  <c r="BB532" i="15" s="1"/>
  <c r="E539" i="15"/>
  <c r="AQ545" i="15"/>
  <c r="AJ553" i="15"/>
  <c r="AK553" i="15" s="1"/>
  <c r="M554" i="15"/>
  <c r="AQ562" i="15"/>
  <c r="Q568" i="15"/>
  <c r="AP568" i="15" s="1"/>
  <c r="AJ571" i="15"/>
  <c r="AL571" i="15"/>
  <c r="AJ584" i="15"/>
  <c r="AK584" i="15" s="1"/>
  <c r="AV598" i="15"/>
  <c r="Q599" i="15"/>
  <c r="AP599" i="15" s="1"/>
  <c r="AQ600" i="15"/>
  <c r="AQ606" i="15"/>
  <c r="Q610" i="15"/>
  <c r="AP610" i="15" s="1"/>
  <c r="AQ613" i="15"/>
  <c r="AO619" i="15"/>
  <c r="E620" i="15"/>
  <c r="Q624" i="15"/>
  <c r="AP624" i="15" s="1"/>
  <c r="Q626" i="15"/>
  <c r="AL632" i="15"/>
  <c r="Q639" i="15"/>
  <c r="AP639" i="15" s="1"/>
  <c r="AL640" i="15"/>
  <c r="AV643" i="15"/>
  <c r="AQ648" i="15"/>
  <c r="AQ649" i="15"/>
  <c r="AT657" i="15"/>
  <c r="AL667" i="15"/>
  <c r="AJ688" i="15"/>
  <c r="AK688" i="15" s="1"/>
  <c r="Q694" i="15"/>
  <c r="AP694" i="15" s="1"/>
  <c r="AO694" i="15"/>
  <c r="AL703" i="15"/>
  <c r="Q704" i="15"/>
  <c r="AP704" i="15" s="1"/>
  <c r="AQ704" i="15"/>
  <c r="M712" i="15"/>
  <c r="M714" i="15"/>
  <c r="AQ716" i="15"/>
  <c r="Q717" i="15"/>
  <c r="AP717" i="15" s="1"/>
  <c r="AQ729" i="15"/>
  <c r="AJ737" i="15"/>
  <c r="AK737" i="15" s="1"/>
  <c r="E741" i="15"/>
  <c r="AQ751" i="15"/>
  <c r="AQ763" i="15"/>
  <c r="AQ772" i="15"/>
  <c r="AO776" i="15"/>
  <c r="AQ780" i="15"/>
  <c r="AJ781" i="15"/>
  <c r="AK781" i="15" s="1"/>
  <c r="M782" i="15"/>
  <c r="AQ784" i="15"/>
  <c r="AJ791" i="15"/>
  <c r="AK791" i="15" s="1"/>
  <c r="AL792" i="15"/>
  <c r="M802" i="15"/>
  <c r="Q805" i="15"/>
  <c r="AP805" i="15" s="1"/>
  <c r="Q808" i="15"/>
  <c r="AP808" i="15" s="1"/>
  <c r="AL822" i="15"/>
  <c r="AL829" i="15"/>
  <c r="AQ829" i="15"/>
  <c r="M836" i="15"/>
  <c r="AL845" i="15"/>
  <c r="AL876" i="15"/>
  <c r="M876" i="15"/>
  <c r="BB242" i="15"/>
  <c r="M248" i="15"/>
  <c r="AQ254" i="15"/>
  <c r="M261" i="15"/>
  <c r="Q288" i="15"/>
  <c r="AP288" i="15" s="1"/>
  <c r="AQ297" i="15"/>
  <c r="Q301" i="15"/>
  <c r="AP301" i="15" s="1"/>
  <c r="E321" i="15"/>
  <c r="AL321" i="15"/>
  <c r="Q335" i="15"/>
  <c r="AP335" i="15" s="1"/>
  <c r="M336" i="15"/>
  <c r="Q341" i="15"/>
  <c r="AL341" i="15"/>
  <c r="Q344" i="15"/>
  <c r="Q345" i="15"/>
  <c r="AP345" i="15" s="1"/>
  <c r="AQ348" i="15"/>
  <c r="AJ353" i="15"/>
  <c r="AK353" i="15" s="1"/>
  <c r="Q360" i="15"/>
  <c r="AJ363" i="15"/>
  <c r="AK363" i="15" s="1"/>
  <c r="AV363" i="15"/>
  <c r="BB369" i="15"/>
  <c r="AL375" i="15"/>
  <c r="BB375" i="15" s="1"/>
  <c r="AT376" i="15"/>
  <c r="AL376" i="15"/>
  <c r="Q393" i="15"/>
  <c r="AP393" i="15" s="1"/>
  <c r="E395" i="15"/>
  <c r="Q405" i="15"/>
  <c r="AP405" i="15" s="1"/>
  <c r="Q417" i="15"/>
  <c r="AP417" i="15" s="1"/>
  <c r="Q420" i="15"/>
  <c r="AP420" i="15" s="1"/>
  <c r="AQ427" i="15"/>
  <c r="AL429" i="15"/>
  <c r="AJ430" i="15"/>
  <c r="AK430" i="15" s="1"/>
  <c r="AV430" i="15"/>
  <c r="M437" i="15"/>
  <c r="AQ438" i="15"/>
  <c r="Q440" i="15"/>
  <c r="AP440" i="15" s="1"/>
  <c r="M444" i="15"/>
  <c r="AL456" i="15"/>
  <c r="E467" i="15"/>
  <c r="Q484" i="15"/>
  <c r="AP484" i="15" s="1"/>
  <c r="Q491" i="15"/>
  <c r="E491" i="15" s="1"/>
  <c r="AL491" i="15"/>
  <c r="BB491" i="15" s="1"/>
  <c r="Q506" i="15"/>
  <c r="AP506" i="15" s="1"/>
  <c r="Q513" i="15"/>
  <c r="AL513" i="15"/>
  <c r="M522" i="15"/>
  <c r="AQ527" i="15"/>
  <c r="Q532" i="15"/>
  <c r="AP532" i="15" s="1"/>
  <c r="AL535" i="15"/>
  <c r="AJ536" i="15"/>
  <c r="AK536" i="15" s="1"/>
  <c r="Q539" i="15"/>
  <c r="AP539" i="15" s="1"/>
  <c r="M547" i="15"/>
  <c r="AJ554" i="15"/>
  <c r="AK554" i="15" s="1"/>
  <c r="M564" i="15"/>
  <c r="Q570" i="15"/>
  <c r="AP570" i="15" s="1"/>
  <c r="Q572" i="15"/>
  <c r="AP572" i="15" s="1"/>
  <c r="AQ578" i="15"/>
  <c r="M579" i="15"/>
  <c r="AJ585" i="15"/>
  <c r="AK585" i="15" s="1"/>
  <c r="Q595" i="15"/>
  <c r="AL597" i="15"/>
  <c r="AL598" i="15"/>
  <c r="AQ604" i="15"/>
  <c r="Q611" i="15"/>
  <c r="AP611" i="15" s="1"/>
  <c r="Q621" i="15"/>
  <c r="AP621" i="15" s="1"/>
  <c r="AJ625" i="15"/>
  <c r="AK625" i="15" s="1"/>
  <c r="Q632" i="15"/>
  <c r="Q642" i="15"/>
  <c r="Q643" i="15"/>
  <c r="AP643" i="15" s="1"/>
  <c r="Q644" i="15"/>
  <c r="AP644" i="15" s="1"/>
  <c r="AO644" i="15"/>
  <c r="Q683" i="15"/>
  <c r="Q688" i="15"/>
  <c r="AP688" i="15" s="1"/>
  <c r="AQ698" i="15"/>
  <c r="AL700" i="15"/>
  <c r="AJ703" i="15"/>
  <c r="AK703" i="15" s="1"/>
  <c r="AQ705" i="15"/>
  <c r="Q708" i="15"/>
  <c r="AP708" i="15" s="1"/>
  <c r="Q709" i="15"/>
  <c r="AP709" i="15" s="1"/>
  <c r="AO709" i="15"/>
  <c r="Q715" i="15"/>
  <c r="AQ715" i="15"/>
  <c r="AJ722" i="15"/>
  <c r="AK722" i="15" s="1"/>
  <c r="Q723" i="15"/>
  <c r="M729" i="15"/>
  <c r="M732" i="15"/>
  <c r="Q737" i="15"/>
  <c r="AP737" i="15" s="1"/>
  <c r="AJ740" i="15"/>
  <c r="AK740" i="15" s="1"/>
  <c r="Q749" i="15"/>
  <c r="E749" i="15" s="1"/>
  <c r="AJ764" i="15"/>
  <c r="AK764" i="15" s="1"/>
  <c r="BB764" i="15" s="1"/>
  <c r="AL770" i="15"/>
  <c r="Q781" i="15"/>
  <c r="AP781" i="15" s="1"/>
  <c r="AL781" i="15"/>
  <c r="AQ790" i="15"/>
  <c r="AL791" i="15"/>
  <c r="Q796" i="15"/>
  <c r="AP796" i="15" s="1"/>
  <c r="AQ796" i="15"/>
  <c r="AQ810" i="15"/>
  <c r="AJ812" i="15"/>
  <c r="AQ814" i="15"/>
  <c r="E821" i="15"/>
  <c r="AO846" i="15"/>
  <c r="AU851" i="15"/>
  <c r="AT851" i="15"/>
  <c r="AQ862" i="15"/>
  <c r="AL868" i="15"/>
  <c r="Q884" i="15"/>
  <c r="AP884" i="15" s="1"/>
  <c r="AL884" i="15"/>
  <c r="AJ884" i="15"/>
  <c r="AK884" i="15" s="1"/>
  <c r="AQ884" i="15"/>
  <c r="AO217" i="15"/>
  <c r="AQ219" i="15"/>
  <c r="Q222" i="15"/>
  <c r="AL224" i="15"/>
  <c r="AQ226" i="15"/>
  <c r="E228" i="15"/>
  <c r="Q236" i="15"/>
  <c r="BB255" i="15"/>
  <c r="M263" i="15"/>
  <c r="AT263" i="15"/>
  <c r="Q268" i="15"/>
  <c r="AP268" i="15" s="1"/>
  <c r="AO269" i="15"/>
  <c r="Q281" i="15"/>
  <c r="AQ281" i="15"/>
  <c r="AQ283" i="15"/>
  <c r="M307" i="15"/>
  <c r="AQ311" i="15"/>
  <c r="AL315" i="15"/>
  <c r="AQ316" i="15"/>
  <c r="AJ317" i="15"/>
  <c r="AK317" i="15" s="1"/>
  <c r="AV317" i="15"/>
  <c r="AL318" i="15"/>
  <c r="AL331" i="15"/>
  <c r="AT336" i="15"/>
  <c r="AL353" i="15"/>
  <c r="M355" i="15"/>
  <c r="AT355" i="15"/>
  <c r="AV358" i="15"/>
  <c r="AQ360" i="15"/>
  <c r="AL361" i="15"/>
  <c r="Q363" i="15"/>
  <c r="AP363" i="15" s="1"/>
  <c r="AO374" i="15"/>
  <c r="E378" i="15"/>
  <c r="AT380" i="15"/>
  <c r="AL390" i="15"/>
  <c r="AL393" i="15"/>
  <c r="Q395" i="15"/>
  <c r="AP395" i="15" s="1"/>
  <c r="AO401" i="15"/>
  <c r="AQ405" i="15"/>
  <c r="AO408" i="15"/>
  <c r="BB419" i="15"/>
  <c r="Q421" i="15"/>
  <c r="AP421" i="15" s="1"/>
  <c r="AQ421" i="15"/>
  <c r="AO423" i="15"/>
  <c r="AQ428" i="15"/>
  <c r="AQ460" i="15"/>
  <c r="AL466" i="15"/>
  <c r="Q471" i="15"/>
  <c r="AP471" i="15" s="1"/>
  <c r="BB478" i="15"/>
  <c r="AQ482" i="15"/>
  <c r="AQ484" i="15"/>
  <c r="BB493" i="15"/>
  <c r="AO495" i="15"/>
  <c r="AO498" i="15"/>
  <c r="AL499" i="15"/>
  <c r="BB499" i="15" s="1"/>
  <c r="M505" i="15"/>
  <c r="M512" i="15"/>
  <c r="AL518" i="15"/>
  <c r="AL523" i="15"/>
  <c r="AQ528" i="15"/>
  <c r="AO532" i="15"/>
  <c r="Q546" i="15"/>
  <c r="AP546" i="15" s="1"/>
  <c r="AQ553" i="15"/>
  <c r="Q563" i="15"/>
  <c r="AP563" i="15" s="1"/>
  <c r="AQ570" i="15"/>
  <c r="AQ571" i="15"/>
  <c r="E573" i="15"/>
  <c r="AQ584" i="15"/>
  <c r="M591" i="15"/>
  <c r="M598" i="15"/>
  <c r="AJ612" i="15"/>
  <c r="AK612" i="15" s="1"/>
  <c r="AQ617" i="15"/>
  <c r="AQ624" i="15"/>
  <c r="AZ624" i="15" s="1"/>
  <c r="AO632" i="15"/>
  <c r="AJ636" i="15"/>
  <c r="AK636" i="15" s="1"/>
  <c r="AO642" i="15"/>
  <c r="AJ643" i="15"/>
  <c r="AK643" i="15" s="1"/>
  <c r="AL645" i="15"/>
  <c r="AT648" i="15"/>
  <c r="AL649" i="15"/>
  <c r="AL655" i="15"/>
  <c r="AO668" i="15"/>
  <c r="AJ691" i="15"/>
  <c r="AL699" i="15"/>
  <c r="M700" i="15"/>
  <c r="AQ713" i="15"/>
  <c r="Q719" i="15"/>
  <c r="AP719" i="15" s="1"/>
  <c r="AL720" i="15"/>
  <c r="Q733" i="15"/>
  <c r="AP733" i="15" s="1"/>
  <c r="AJ744" i="15"/>
  <c r="AK744" i="15" s="1"/>
  <c r="BB744" i="15" s="1"/>
  <c r="M755" i="15"/>
  <c r="Q764" i="15"/>
  <c r="AP764" i="15" s="1"/>
  <c r="AL764" i="15"/>
  <c r="AZ764" i="15" s="1"/>
  <c r="AL765" i="15"/>
  <c r="M768" i="15"/>
  <c r="AJ776" i="15"/>
  <c r="AK776" i="15" s="1"/>
  <c r="BB776" i="15" s="1"/>
  <c r="AL783" i="15"/>
  <c r="AT798" i="15"/>
  <c r="E802" i="15"/>
  <c r="AL819" i="15"/>
  <c r="AJ824" i="15"/>
  <c r="AK824" i="15" s="1"/>
  <c r="M824" i="15"/>
  <c r="AO850" i="15"/>
  <c r="AV851" i="15"/>
  <c r="M851" i="15"/>
  <c r="AJ851" i="15"/>
  <c r="AQ878" i="15"/>
  <c r="Q878" i="15"/>
  <c r="AP878" i="15" s="1"/>
  <c r="AJ878" i="15"/>
  <c r="AK878" i="15" s="1"/>
  <c r="AP940" i="15"/>
  <c r="E940" i="15"/>
  <c r="E209" i="15"/>
  <c r="BB210" i="15"/>
  <c r="AQ217" i="15"/>
  <c r="AK220" i="15"/>
  <c r="AJ224" i="15"/>
  <c r="AK224" i="15" s="1"/>
  <c r="E260" i="15"/>
  <c r="Q265" i="15"/>
  <c r="AP265" i="15" s="1"/>
  <c r="AQ268" i="15"/>
  <c r="Q270" i="15"/>
  <c r="AP270" i="15" s="1"/>
  <c r="AQ291" i="15"/>
  <c r="AL299" i="15"/>
  <c r="E300" i="15"/>
  <c r="AQ300" i="15"/>
  <c r="AL301" i="15"/>
  <c r="AO328" i="15"/>
  <c r="AO330" i="15"/>
  <c r="AL346" i="15"/>
  <c r="Q369" i="15"/>
  <c r="Q374" i="15"/>
  <c r="AQ375" i="15"/>
  <c r="Q376" i="15"/>
  <c r="AP376" i="15" s="1"/>
  <c r="AU376" i="15"/>
  <c r="AQ381" i="15"/>
  <c r="E387" i="15"/>
  <c r="AL389" i="15"/>
  <c r="BB394" i="15"/>
  <c r="Q401" i="15"/>
  <c r="AQ401" i="15"/>
  <c r="Q408" i="15"/>
  <c r="Q422" i="15"/>
  <c r="AP422" i="15" s="1"/>
  <c r="AO424" i="15"/>
  <c r="AJ436" i="15"/>
  <c r="AK436" i="15" s="1"/>
  <c r="AO456" i="15"/>
  <c r="Q460" i="15"/>
  <c r="AP460" i="15" s="1"/>
  <c r="AL467" i="15"/>
  <c r="BB467" i="15" s="1"/>
  <c r="AQ469" i="15"/>
  <c r="AL475" i="15"/>
  <c r="BB475" i="15" s="1"/>
  <c r="AU487" i="15"/>
  <c r="Q497" i="15"/>
  <c r="AL506" i="15"/>
  <c r="Q520" i="15"/>
  <c r="AP520" i="15" s="1"/>
  <c r="AL534" i="15"/>
  <c r="AT537" i="15"/>
  <c r="AK547" i="15"/>
  <c r="AK564" i="15"/>
  <c r="Q594" i="15"/>
  <c r="AP594" i="15" s="1"/>
  <c r="AO594" i="15"/>
  <c r="AL596" i="15"/>
  <c r="AJ596" i="15"/>
  <c r="AK596" i="15" s="1"/>
  <c r="BB596" i="15" s="1"/>
  <c r="AL600" i="15"/>
  <c r="AQ611" i="15"/>
  <c r="AL614" i="15"/>
  <c r="Q618" i="15"/>
  <c r="AP618" i="15" s="1"/>
  <c r="Q633" i="15"/>
  <c r="AP633" i="15" s="1"/>
  <c r="AL634" i="15"/>
  <c r="AQ640" i="15"/>
  <c r="AL643" i="15"/>
  <c r="AQ654" i="15"/>
  <c r="AV657" i="15"/>
  <c r="E658" i="15"/>
  <c r="AL673" i="15"/>
  <c r="AZ673" i="15" s="1"/>
  <c r="Q678" i="15"/>
  <c r="AP678" i="15" s="1"/>
  <c r="AU684" i="15"/>
  <c r="Q692" i="15"/>
  <c r="AP692" i="15" s="1"/>
  <c r="AJ696" i="15"/>
  <c r="AK696" i="15" s="1"/>
  <c r="Q699" i="15"/>
  <c r="AP699" i="15" s="1"/>
  <c r="E706" i="15"/>
  <c r="AJ714" i="15"/>
  <c r="AK714" i="15" s="1"/>
  <c r="AJ720" i="15"/>
  <c r="AK720" i="15" s="1"/>
  <c r="AR720" i="15" s="1"/>
  <c r="AL723" i="15"/>
  <c r="AQ731" i="15"/>
  <c r="E734" i="15"/>
  <c r="AQ734" i="15"/>
  <c r="AQ750" i="15"/>
  <c r="AO753" i="15"/>
  <c r="AJ754" i="15"/>
  <c r="AK754" i="15" s="1"/>
  <c r="AJ786" i="15"/>
  <c r="AK786" i="15" s="1"/>
  <c r="AQ789" i="15"/>
  <c r="AQ791" i="15"/>
  <c r="AJ794" i="15"/>
  <c r="AK794" i="15" s="1"/>
  <c r="AV798" i="15"/>
  <c r="AT806" i="15"/>
  <c r="AT807" i="15"/>
  <c r="AQ818" i="15"/>
  <c r="Q818" i="15"/>
  <c r="AP818" i="15" s="1"/>
  <c r="AV822" i="15"/>
  <c r="AU857" i="15"/>
  <c r="AT857" i="15"/>
  <c r="AT861" i="15"/>
  <c r="AV868" i="15"/>
  <c r="AK1177" i="15"/>
  <c r="BB1214" i="15"/>
  <c r="AQ305" i="15"/>
  <c r="AQ327" i="15"/>
  <c r="Q330" i="15"/>
  <c r="AJ336" i="15"/>
  <c r="AK336" i="15" s="1"/>
  <c r="AO344" i="15"/>
  <c r="BB377" i="15"/>
  <c r="E381" i="15"/>
  <c r="AQ424" i="15"/>
  <c r="AP443" i="15"/>
  <c r="AK463" i="15"/>
  <c r="E511" i="15"/>
  <c r="AJ534" i="15"/>
  <c r="AL537" i="15"/>
  <c r="BB653" i="15"/>
  <c r="AO658" i="15"/>
  <c r="AQ663" i="15"/>
  <c r="Q672" i="15"/>
  <c r="AO678" i="15"/>
  <c r="Q714" i="15"/>
  <c r="AP714" i="15" s="1"/>
  <c r="AJ732" i="15"/>
  <c r="AK732" i="15" s="1"/>
  <c r="BB732" i="15" s="1"/>
  <c r="AT748" i="15"/>
  <c r="AK771" i="15"/>
  <c r="Q782" i="15"/>
  <c r="Q784" i="15"/>
  <c r="AP784" i="15" s="1"/>
  <c r="AO786" i="15"/>
  <c r="Q792" i="15"/>
  <c r="AP792" i="15" s="1"/>
  <c r="Q800" i="15"/>
  <c r="AP800" i="15" s="1"/>
  <c r="AJ816" i="15"/>
  <c r="AK816" i="15" s="1"/>
  <c r="BB816" i="15" s="1"/>
  <c r="Q816" i="15"/>
  <c r="AP816" i="15" s="1"/>
  <c r="AQ816" i="15"/>
  <c r="AQ845" i="15"/>
  <c r="AO845" i="15"/>
  <c r="AO862" i="15"/>
  <c r="E984" i="15"/>
  <c r="AP984" i="15"/>
  <c r="AJ891" i="15"/>
  <c r="AK891" i="15" s="1"/>
  <c r="M896" i="15"/>
  <c r="AJ905" i="15"/>
  <c r="AK905" i="15" s="1"/>
  <c r="M906" i="15"/>
  <c r="AQ908" i="15"/>
  <c r="AJ928" i="15"/>
  <c r="AK928" i="15" s="1"/>
  <c r="M938" i="15"/>
  <c r="AJ940" i="15"/>
  <c r="AK940" i="15" s="1"/>
  <c r="Q943" i="15"/>
  <c r="AP943" i="15" s="1"/>
  <c r="M944" i="15"/>
  <c r="M945" i="15"/>
  <c r="AV950" i="15"/>
  <c r="AL952" i="15"/>
  <c r="E963" i="15"/>
  <c r="AJ1019" i="15"/>
  <c r="AK1019" i="15" s="1"/>
  <c r="AJ1027" i="15"/>
  <c r="AK1027" i="15" s="1"/>
  <c r="AL1032" i="15"/>
  <c r="AQ1058" i="15"/>
  <c r="AL1059" i="15"/>
  <c r="AL1078" i="15"/>
  <c r="AJ1079" i="15"/>
  <c r="AK1079" i="15" s="1"/>
  <c r="AQ1093" i="15"/>
  <c r="AL1113" i="15"/>
  <c r="AQ1118" i="15"/>
  <c r="AQ1119" i="15"/>
  <c r="E1130" i="15"/>
  <c r="Q1138" i="15"/>
  <c r="AP1138" i="15" s="1"/>
  <c r="AQ1138" i="15"/>
  <c r="AQ1139" i="15"/>
  <c r="AL1140" i="15"/>
  <c r="Q1146" i="15"/>
  <c r="AP1146" i="15" s="1"/>
  <c r="AQ1148" i="15"/>
  <c r="AL1156" i="15"/>
  <c r="Q1162" i="15"/>
  <c r="AP1162" i="15" s="1"/>
  <c r="AL1168" i="15"/>
  <c r="AQ1178" i="15"/>
  <c r="AL1182" i="15"/>
  <c r="Q1190" i="15"/>
  <c r="AP1190" i="15" s="1"/>
  <c r="Q1194" i="15"/>
  <c r="AJ1196" i="15"/>
  <c r="AK1196" i="15" s="1"/>
  <c r="BB1196" i="15" s="1"/>
  <c r="AO1210" i="15"/>
  <c r="AQ1214" i="15"/>
  <c r="AL1224" i="15"/>
  <c r="AQ1230" i="15"/>
  <c r="AQ1234" i="15"/>
  <c r="AL1242" i="15"/>
  <c r="AQ1250" i="15"/>
  <c r="AL1262" i="15"/>
  <c r="Q1265" i="15"/>
  <c r="AJ1267" i="15"/>
  <c r="AK1267" i="15" s="1"/>
  <c r="AQ1269" i="15"/>
  <c r="AJ1296" i="15"/>
  <c r="AK1296" i="15" s="1"/>
  <c r="AR1296" i="15" s="1"/>
  <c r="AQ1325" i="15"/>
  <c r="Q1334" i="15"/>
  <c r="AP1334" i="15" s="1"/>
  <c r="AL1335" i="15"/>
  <c r="Q1338" i="15"/>
  <c r="E1338" i="15" s="1"/>
  <c r="AJ1344" i="15"/>
  <c r="AQ1346" i="15"/>
  <c r="AL1348" i="15"/>
  <c r="Q1354" i="15"/>
  <c r="AP1354" i="15" s="1"/>
  <c r="M1366" i="15"/>
  <c r="Q1382" i="15"/>
  <c r="AP1382" i="15" s="1"/>
  <c r="AO1382" i="15"/>
  <c r="Q1388" i="15"/>
  <c r="AP1388" i="15" s="1"/>
  <c r="AL826" i="15"/>
  <c r="Q851" i="15"/>
  <c r="AP851" i="15" s="1"/>
  <c r="AL851" i="15"/>
  <c r="Q854" i="15"/>
  <c r="AP854" i="15" s="1"/>
  <c r="AO856" i="15"/>
  <c r="M857" i="15"/>
  <c r="AT869" i="15"/>
  <c r="AL885" i="15"/>
  <c r="AU888" i="15"/>
  <c r="AL889" i="15"/>
  <c r="M902" i="15"/>
  <c r="AL904" i="15"/>
  <c r="AJ907" i="15"/>
  <c r="AK907" i="15" s="1"/>
  <c r="BB907" i="15" s="1"/>
  <c r="AJ908" i="15"/>
  <c r="E910" i="15"/>
  <c r="AJ912" i="15"/>
  <c r="AK912" i="15" s="1"/>
  <c r="AT915" i="15"/>
  <c r="AO917" i="15"/>
  <c r="M918" i="15"/>
  <c r="AQ924" i="15"/>
  <c r="AQ943" i="15"/>
  <c r="AO943" i="15"/>
  <c r="AL966" i="15"/>
  <c r="BB966" i="15" s="1"/>
  <c r="AO970" i="15"/>
  <c r="AO972" i="15"/>
  <c r="AL974" i="15"/>
  <c r="AL978" i="15"/>
  <c r="AQ980" i="15"/>
  <c r="AJ982" i="15"/>
  <c r="AK982" i="15" s="1"/>
  <c r="AO987" i="15"/>
  <c r="AJ996" i="15"/>
  <c r="AK996" i="15" s="1"/>
  <c r="AL1001" i="15"/>
  <c r="AL1007" i="15"/>
  <c r="BB1007" i="15" s="1"/>
  <c r="AJ1009" i="15"/>
  <c r="AK1009" i="15" s="1"/>
  <c r="AR1009" i="15" s="1"/>
  <c r="AQ1009" i="15"/>
  <c r="AO1013" i="15"/>
  <c r="AQ1035" i="15"/>
  <c r="AL1038" i="15"/>
  <c r="AO1045" i="15"/>
  <c r="Q1057" i="15"/>
  <c r="AP1057" i="15" s="1"/>
  <c r="AO1063" i="15"/>
  <c r="AJ1073" i="15"/>
  <c r="AK1073" i="15" s="1"/>
  <c r="AR1073" i="15" s="1"/>
  <c r="AO1073" i="15"/>
  <c r="AJ1075" i="15"/>
  <c r="AK1075" i="15" s="1"/>
  <c r="AQ1081" i="15"/>
  <c r="AL1087" i="15"/>
  <c r="Q1088" i="15"/>
  <c r="AP1088" i="15" s="1"/>
  <c r="AJ1091" i="15"/>
  <c r="AK1091" i="15" s="1"/>
  <c r="AJ1096" i="15"/>
  <c r="AK1096" i="15" s="1"/>
  <c r="Q1100" i="15"/>
  <c r="AP1100" i="15" s="1"/>
  <c r="Q1102" i="15"/>
  <c r="AP1102" i="15" s="1"/>
  <c r="AL1104" i="15"/>
  <c r="AO1105" i="15"/>
  <c r="AQ1115" i="15"/>
  <c r="AO1130" i="15"/>
  <c r="AL1132" i="15"/>
  <c r="AJ1134" i="15"/>
  <c r="AK1134" i="15" s="1"/>
  <c r="Q1140" i="15"/>
  <c r="AP1140" i="15" s="1"/>
  <c r="AQ1142" i="15"/>
  <c r="AO1150" i="15"/>
  <c r="AQ1154" i="15"/>
  <c r="E1158" i="15"/>
  <c r="E1162" i="15"/>
  <c r="AO1164" i="15"/>
  <c r="AL1166" i="15"/>
  <c r="BB1166" i="15" s="1"/>
  <c r="Q1172" i="15"/>
  <c r="AP1172" i="15" s="1"/>
  <c r="AJ1174" i="15"/>
  <c r="AK1174" i="15" s="1"/>
  <c r="BB1174" i="15" s="1"/>
  <c r="Q1182" i="15"/>
  <c r="AP1182" i="15" s="1"/>
  <c r="AQ1186" i="15"/>
  <c r="Q1188" i="15"/>
  <c r="AP1188" i="15" s="1"/>
  <c r="AQ1202" i="15"/>
  <c r="AJ1208" i="15"/>
  <c r="AK1208" i="15" s="1"/>
  <c r="AQ1210" i="15"/>
  <c r="AQ1216" i="15"/>
  <c r="Q1218" i="15"/>
  <c r="AP1218" i="15" s="1"/>
  <c r="Q1220" i="15"/>
  <c r="AP1220" i="15" s="1"/>
  <c r="AO1220" i="15"/>
  <c r="AQ1226" i="15"/>
  <c r="AJ1228" i="15"/>
  <c r="AK1228" i="15" s="1"/>
  <c r="E1233" i="15"/>
  <c r="AQ1240" i="15"/>
  <c r="AQ1246" i="15"/>
  <c r="AJ1248" i="15"/>
  <c r="AK1248" i="15" s="1"/>
  <c r="AJ1252" i="15"/>
  <c r="AJ1254" i="15"/>
  <c r="AK1254" i="15" s="1"/>
  <c r="M1256" i="15"/>
  <c r="AQ1260" i="15"/>
  <c r="Q1272" i="15"/>
  <c r="AP1272" i="15" s="1"/>
  <c r="Q1284" i="15"/>
  <c r="AP1284" i="15" s="1"/>
  <c r="E1290" i="15"/>
  <c r="AQ1294" i="15"/>
  <c r="AL1298" i="15"/>
  <c r="AJ1314" i="15"/>
  <c r="Q1335" i="15"/>
  <c r="AP1335" i="15" s="1"/>
  <c r="M1346" i="15"/>
  <c r="AQ1362" i="15"/>
  <c r="Q1376" i="15"/>
  <c r="AP1376" i="15" s="1"/>
  <c r="M1378" i="15"/>
  <c r="Q1380" i="15"/>
  <c r="AP1380" i="15" s="1"/>
  <c r="AQ1382" i="15"/>
  <c r="AJ1395" i="15"/>
  <c r="AK1395" i="15" s="1"/>
  <c r="AK1670" i="15"/>
  <c r="AR1670" i="15" s="1"/>
  <c r="AL844" i="15"/>
  <c r="AL846" i="15"/>
  <c r="AK859" i="15"/>
  <c r="AJ860" i="15"/>
  <c r="AK860" i="15" s="1"/>
  <c r="AV888" i="15"/>
  <c r="Q895" i="15"/>
  <c r="AP895" i="15" s="1"/>
  <c r="AO895" i="15"/>
  <c r="Q900" i="15"/>
  <c r="AP900" i="15" s="1"/>
  <c r="AQ903" i="15"/>
  <c r="AL909" i="15"/>
  <c r="Q913" i="15"/>
  <c r="E913" i="15" s="1"/>
  <c r="AO926" i="15"/>
  <c r="Q931" i="15"/>
  <c r="AP931" i="15" s="1"/>
  <c r="Q934" i="15"/>
  <c r="AV943" i="15"/>
  <c r="AQ948" i="15"/>
  <c r="Q952" i="15"/>
  <c r="AP952" i="15" s="1"/>
  <c r="AO952" i="15"/>
  <c r="AJ954" i="15"/>
  <c r="AK954" i="15" s="1"/>
  <c r="Q960" i="15"/>
  <c r="E960" i="15" s="1"/>
  <c r="AJ961" i="15"/>
  <c r="AK961" i="15" s="1"/>
  <c r="AL963" i="15"/>
  <c r="AQ963" i="15"/>
  <c r="AQ1013" i="15"/>
  <c r="Q1014" i="15"/>
  <c r="AP1014" i="15" s="1"/>
  <c r="AQ1020" i="15"/>
  <c r="Q1023" i="15"/>
  <c r="AP1023" i="15" s="1"/>
  <c r="AQ1027" i="15"/>
  <c r="AJ1047" i="15"/>
  <c r="AK1047" i="15" s="1"/>
  <c r="AQ1054" i="15"/>
  <c r="Q1056" i="15"/>
  <c r="AP1056" i="15" s="1"/>
  <c r="AL1062" i="15"/>
  <c r="AQ1063" i="15"/>
  <c r="Q1069" i="15"/>
  <c r="AP1069" i="15" s="1"/>
  <c r="AQ1073" i="15"/>
  <c r="Q1074" i="15"/>
  <c r="AP1074" i="15" s="1"/>
  <c r="Q1082" i="15"/>
  <c r="AP1082" i="15" s="1"/>
  <c r="Q1095" i="15"/>
  <c r="AP1095" i="15" s="1"/>
  <c r="AP1096" i="15"/>
  <c r="Q1105" i="15"/>
  <c r="AP1105" i="15" s="1"/>
  <c r="AQ1108" i="15"/>
  <c r="AJ1111" i="15"/>
  <c r="AK1111" i="15" s="1"/>
  <c r="E1116" i="15"/>
  <c r="AJ1125" i="15"/>
  <c r="AK1125" i="15" s="1"/>
  <c r="AQ1127" i="15"/>
  <c r="Q1134" i="15"/>
  <c r="AJ1160" i="15"/>
  <c r="AL1160" i="15"/>
  <c r="AQ1162" i="15"/>
  <c r="E1166" i="15"/>
  <c r="E1182" i="15"/>
  <c r="AQ1194" i="15"/>
  <c r="AL1200" i="15"/>
  <c r="Q1204" i="15"/>
  <c r="AP1204" i="15" s="1"/>
  <c r="AO1204" i="15"/>
  <c r="AL1206" i="15"/>
  <c r="E1208" i="15"/>
  <c r="AL1208" i="15"/>
  <c r="E1212" i="15"/>
  <c r="AL1228" i="15"/>
  <c r="AL1238" i="15"/>
  <c r="AL1248" i="15"/>
  <c r="E1252" i="15"/>
  <c r="AL1254" i="15"/>
  <c r="Q1271" i="15"/>
  <c r="AL1276" i="15"/>
  <c r="AL1278" i="15"/>
  <c r="AJ1280" i="15"/>
  <c r="AK1280" i="15" s="1"/>
  <c r="AQ1288" i="15"/>
  <c r="Q1300" i="15"/>
  <c r="AJ1302" i="15"/>
  <c r="Q1308" i="15"/>
  <c r="Q1312" i="15"/>
  <c r="E1312" i="15" s="1"/>
  <c r="AL1324" i="15"/>
  <c r="AL1328" i="15"/>
  <c r="Q1332" i="15"/>
  <c r="AL1336" i="15"/>
  <c r="Q1344" i="15"/>
  <c r="AP1344" i="15" s="1"/>
  <c r="AQ1354" i="15"/>
  <c r="AJ1366" i="15"/>
  <c r="AK1366" i="15" s="1"/>
  <c r="AL1368" i="15"/>
  <c r="AQ1388" i="15"/>
  <c r="AJ1390" i="15"/>
  <c r="AK1390" i="15" s="1"/>
  <c r="E1392" i="15"/>
  <c r="E1394" i="15"/>
  <c r="AL1394" i="15"/>
  <c r="Q1400" i="15"/>
  <c r="AP1400" i="15" s="1"/>
  <c r="AL1400" i="15"/>
  <c r="AJ1400" i="15"/>
  <c r="AK1400" i="15" s="1"/>
  <c r="AQ1402" i="15"/>
  <c r="AL1404" i="15"/>
  <c r="AQ1404" i="15"/>
  <c r="AQ1408" i="15"/>
  <c r="Q1408" i="15"/>
  <c r="AP1408" i="15" s="1"/>
  <c r="AQ1416" i="15"/>
  <c r="Q1416" i="15"/>
  <c r="AP1416" i="15" s="1"/>
  <c r="Q1420" i="15"/>
  <c r="AP1420" i="15" s="1"/>
  <c r="AL1420" i="15"/>
  <c r="AJ1420" i="15"/>
  <c r="AK1420" i="15" s="1"/>
  <c r="AQ1420" i="15"/>
  <c r="AJ909" i="15"/>
  <c r="AJ918" i="15"/>
  <c r="AK918" i="15" s="1"/>
  <c r="AQ960" i="15"/>
  <c r="AL973" i="15"/>
  <c r="AR973" i="15" s="1"/>
  <c r="AK1039" i="15"/>
  <c r="AJ1170" i="15"/>
  <c r="AK1170" i="15" s="1"/>
  <c r="AO1222" i="15"/>
  <c r="AO1268" i="15"/>
  <c r="AL1270" i="15"/>
  <c r="Q1280" i="15"/>
  <c r="AL1280" i="15"/>
  <c r="Q1293" i="15"/>
  <c r="AP1293" i="15" s="1"/>
  <c r="AO1300" i="15"/>
  <c r="AL1302" i="15"/>
  <c r="AQ1303" i="15"/>
  <c r="Q1311" i="15"/>
  <c r="AP1311" i="15" s="1"/>
  <c r="AJ1316" i="15"/>
  <c r="AK1316" i="15" s="1"/>
  <c r="AJ1346" i="15"/>
  <c r="AK1346" i="15" s="1"/>
  <c r="AJ1352" i="15"/>
  <c r="AK1352" i="15" s="1"/>
  <c r="AR1352" i="15" s="1"/>
  <c r="AL1366" i="15"/>
  <c r="AJ1374" i="15"/>
  <c r="AK1374" i="15" s="1"/>
  <c r="BB1380" i="15"/>
  <c r="E1524" i="15"/>
  <c r="AP1524" i="15"/>
  <c r="AQ834" i="15"/>
  <c r="AJ841" i="15"/>
  <c r="AK841" i="15" s="1"/>
  <c r="Q843" i="15"/>
  <c r="AP843" i="15" s="1"/>
  <c r="AL859" i="15"/>
  <c r="Q861" i="15"/>
  <c r="AP861" i="15" s="1"/>
  <c r="AJ861" i="15"/>
  <c r="Q866" i="15"/>
  <c r="AP866" i="15" s="1"/>
  <c r="AO866" i="15"/>
  <c r="Q876" i="15"/>
  <c r="AP876" i="15" s="1"/>
  <c r="AQ880" i="15"/>
  <c r="AO880" i="15"/>
  <c r="M882" i="15"/>
  <c r="AJ886" i="15"/>
  <c r="AK886" i="15" s="1"/>
  <c r="Q894" i="15"/>
  <c r="AP894" i="15" s="1"/>
  <c r="Q906" i="15"/>
  <c r="AP906" i="15" s="1"/>
  <c r="Q909" i="15"/>
  <c r="AP909" i="15" s="1"/>
  <c r="AL914" i="15"/>
  <c r="AQ916" i="15"/>
  <c r="AV922" i="15"/>
  <c r="AJ924" i="15"/>
  <c r="AK924" i="15" s="1"/>
  <c r="BB924" i="15" s="1"/>
  <c r="Q928" i="15"/>
  <c r="AP928" i="15" s="1"/>
  <c r="AJ936" i="15"/>
  <c r="AK936" i="15" s="1"/>
  <c r="M937" i="15"/>
  <c r="AL956" i="15"/>
  <c r="AT962" i="15"/>
  <c r="Q994" i="15"/>
  <c r="AP994" i="15" s="1"/>
  <c r="Q1015" i="15"/>
  <c r="AP1015" i="15" s="1"/>
  <c r="AQ1018" i="15"/>
  <c r="Q1019" i="15"/>
  <c r="AP1019" i="15" s="1"/>
  <c r="Q1022" i="15"/>
  <c r="AP1022" i="15" s="1"/>
  <c r="Q1031" i="15"/>
  <c r="AP1031" i="15" s="1"/>
  <c r="Q1033" i="15"/>
  <c r="AP1033" i="15" s="1"/>
  <c r="AL1037" i="15"/>
  <c r="AQ1037" i="15"/>
  <c r="Q1043" i="15"/>
  <c r="AP1043" i="15" s="1"/>
  <c r="AJ1059" i="15"/>
  <c r="AK1059" i="15" s="1"/>
  <c r="E1065" i="15"/>
  <c r="AJ1065" i="15"/>
  <c r="AK1065" i="15" s="1"/>
  <c r="AJ1076" i="15"/>
  <c r="AK1076" i="15" s="1"/>
  <c r="Q1078" i="15"/>
  <c r="AP1078" i="15" s="1"/>
  <c r="AQ1078" i="15"/>
  <c r="Q1079" i="15"/>
  <c r="AP1079" i="15" s="1"/>
  <c r="AL1079" i="15"/>
  <c r="AQ1087" i="15"/>
  <c r="AL1092" i="15"/>
  <c r="AL1093" i="15"/>
  <c r="AL1102" i="15"/>
  <c r="Q1113" i="15"/>
  <c r="AP1113" i="15" s="1"/>
  <c r="AQ1113" i="15"/>
  <c r="Q1114" i="15"/>
  <c r="AP1114" i="15" s="1"/>
  <c r="Q1120" i="15"/>
  <c r="AP1120" i="15" s="1"/>
  <c r="E1136" i="15"/>
  <c r="AJ1136" i="15"/>
  <c r="AK1136" i="15" s="1"/>
  <c r="AR1136" i="15" s="1"/>
  <c r="AL1144" i="15"/>
  <c r="M1146" i="15"/>
  <c r="AQ1152" i="15"/>
  <c r="Q1160" i="15"/>
  <c r="AP1160" i="15" s="1"/>
  <c r="M1162" i="15"/>
  <c r="AJ1164" i="15"/>
  <c r="AK1164" i="15" s="1"/>
  <c r="AR1164" i="15" s="1"/>
  <c r="Q1170" i="15"/>
  <c r="AP1170" i="15" s="1"/>
  <c r="AL1170" i="15"/>
  <c r="E1176" i="15"/>
  <c r="AL1176" i="15"/>
  <c r="AL1180" i="15"/>
  <c r="AJ1180" i="15"/>
  <c r="AK1180" i="15" s="1"/>
  <c r="Q1192" i="15"/>
  <c r="AP1192" i="15" s="1"/>
  <c r="M1194" i="15"/>
  <c r="Q1198" i="15"/>
  <c r="AP1198" i="15" s="1"/>
  <c r="Q1200" i="15"/>
  <c r="AP1200" i="15" s="1"/>
  <c r="Q1206" i="15"/>
  <c r="AP1206" i="15" s="1"/>
  <c r="E1210" i="15"/>
  <c r="M1216" i="15"/>
  <c r="AL1226" i="15"/>
  <c r="AJ1234" i="15"/>
  <c r="AK1234" i="15" s="1"/>
  <c r="Q1244" i="15"/>
  <c r="AP1244" i="15" s="1"/>
  <c r="AQ1244" i="15"/>
  <c r="AL1246" i="15"/>
  <c r="Q1264" i="15"/>
  <c r="AP1264" i="15" s="1"/>
  <c r="AQ1264" i="15"/>
  <c r="E1266" i="15"/>
  <c r="AJ1270" i="15"/>
  <c r="AK1270" i="15" s="1"/>
  <c r="AL1284" i="15"/>
  <c r="AJ1307" i="15"/>
  <c r="AK1307" i="15" s="1"/>
  <c r="AJ1308" i="15"/>
  <c r="AK1308" i="15" s="1"/>
  <c r="AJ1318" i="15"/>
  <c r="AK1318" i="15" s="1"/>
  <c r="AJ1319" i="15"/>
  <c r="AK1319" i="15" s="1"/>
  <c r="Q1328" i="15"/>
  <c r="AP1328" i="15" s="1"/>
  <c r="AJ1332" i="15"/>
  <c r="AK1332" i="15" s="1"/>
  <c r="M1338" i="15"/>
  <c r="AQ1344" i="15"/>
  <c r="AL1346" i="15"/>
  <c r="AL1352" i="15"/>
  <c r="Q1356" i="15"/>
  <c r="AP1356" i="15" s="1"/>
  <c r="Q1366" i="15"/>
  <c r="AP1366" i="15" s="1"/>
  <c r="Q1368" i="15"/>
  <c r="AP1368" i="15" s="1"/>
  <c r="AJ1386" i="15"/>
  <c r="AK1386" i="15" s="1"/>
  <c r="AO1394" i="15"/>
  <c r="AQ1398" i="15"/>
  <c r="AJ1398" i="15"/>
  <c r="AK1398" i="15" s="1"/>
  <c r="AJ1414" i="15"/>
  <c r="AK1414" i="15" s="1"/>
  <c r="AL833" i="15"/>
  <c r="AL842" i="15"/>
  <c r="AT844" i="15"/>
  <c r="AU844" i="15"/>
  <c r="AQ848" i="15"/>
  <c r="AJ858" i="15"/>
  <c r="AK858" i="15" s="1"/>
  <c r="AL862" i="15"/>
  <c r="AT862" i="15"/>
  <c r="AL863" i="15"/>
  <c r="M869" i="15"/>
  <c r="Q872" i="15"/>
  <c r="AT878" i="15"/>
  <c r="AQ891" i="15"/>
  <c r="AQ896" i="15"/>
  <c r="AJ900" i="15"/>
  <c r="AK900" i="15" s="1"/>
  <c r="M915" i="15"/>
  <c r="AQ928" i="15"/>
  <c r="AO928" i="15"/>
  <c r="AJ930" i="15"/>
  <c r="AK930" i="15" s="1"/>
  <c r="AJ931" i="15"/>
  <c r="AK931" i="15" s="1"/>
  <c r="AJ934" i="15"/>
  <c r="AK934" i="15" s="1"/>
  <c r="AT935" i="15"/>
  <c r="E938" i="15"/>
  <c r="AQ940" i="15"/>
  <c r="AJ959" i="15"/>
  <c r="AK959" i="15" s="1"/>
  <c r="AQ969" i="15"/>
  <c r="AJ971" i="15"/>
  <c r="AK971" i="15" s="1"/>
  <c r="BB971" i="15" s="1"/>
  <c r="AT974" i="15"/>
  <c r="AO982" i="15"/>
  <c r="AL998" i="15"/>
  <c r="AL1004" i="15"/>
  <c r="AJ1010" i="15"/>
  <c r="AK1010" i="15" s="1"/>
  <c r="Q1035" i="15"/>
  <c r="AJ1035" i="15"/>
  <c r="AK1035" i="15" s="1"/>
  <c r="Q1038" i="15"/>
  <c r="AP1038" i="15" s="1"/>
  <c r="AQ1040" i="15"/>
  <c r="AO1053" i="15"/>
  <c r="AL1065" i="15"/>
  <c r="AL1067" i="15"/>
  <c r="Q1068" i="15"/>
  <c r="AP1068" i="15" s="1"/>
  <c r="Q1077" i="15"/>
  <c r="AP1077" i="15" s="1"/>
  <c r="AL1082" i="15"/>
  <c r="AO1083" i="15"/>
  <c r="Q1085" i="15"/>
  <c r="AP1085" i="15" s="1"/>
  <c r="AQ1088" i="15"/>
  <c r="AL1098" i="15"/>
  <c r="Q1103" i="15"/>
  <c r="AP1103" i="15" s="1"/>
  <c r="Q1115" i="15"/>
  <c r="AP1115" i="15" s="1"/>
  <c r="AQ1117" i="15"/>
  <c r="M1130" i="15"/>
  <c r="AL1142" i="15"/>
  <c r="AL1148" i="15"/>
  <c r="AJ1154" i="15"/>
  <c r="AK1154" i="15" s="1"/>
  <c r="M1156" i="15"/>
  <c r="Q1168" i="15"/>
  <c r="AP1168" i="15" s="1"/>
  <c r="AO1186" i="15"/>
  <c r="Q1196" i="15"/>
  <c r="AP1196" i="15" s="1"/>
  <c r="AJ1204" i="15"/>
  <c r="AK1204" i="15" s="1"/>
  <c r="BB1204" i="15" s="1"/>
  <c r="AQ1208" i="15"/>
  <c r="Q1211" i="15"/>
  <c r="AQ1217" i="15"/>
  <c r="Q1219" i="15"/>
  <c r="Q1224" i="15"/>
  <c r="AP1224" i="15" s="1"/>
  <c r="AQ1224" i="15"/>
  <c r="AQ1228" i="15"/>
  <c r="AJ1230" i="15"/>
  <c r="AK1230" i="15" s="1"/>
  <c r="Q1231" i="15"/>
  <c r="Q1232" i="15"/>
  <c r="AP1232" i="15" s="1"/>
  <c r="AP1233" i="15"/>
  <c r="AQ1238" i="15"/>
  <c r="AJ1240" i="15"/>
  <c r="AK1240" i="15" s="1"/>
  <c r="AR1240" i="15" s="1"/>
  <c r="AQ1248" i="15"/>
  <c r="AJ1250" i="15"/>
  <c r="AK1250" i="15" s="1"/>
  <c r="BB1250" i="15" s="1"/>
  <c r="AQ1254" i="15"/>
  <c r="AL1256" i="15"/>
  <c r="AL1258" i="15"/>
  <c r="AJ1260" i="15"/>
  <c r="AK1260" i="15" s="1"/>
  <c r="BB1260" i="15" s="1"/>
  <c r="Q1270" i="15"/>
  <c r="AP1270" i="15" s="1"/>
  <c r="Q1274" i="15"/>
  <c r="AL1282" i="15"/>
  <c r="M1284" i="15"/>
  <c r="Q1285" i="15"/>
  <c r="AJ1292" i="15"/>
  <c r="AK1292" i="15" s="1"/>
  <c r="AJ1294" i="15"/>
  <c r="AK1294" i="15" s="1"/>
  <c r="Q1296" i="15"/>
  <c r="AP1296" i="15" s="1"/>
  <c r="AL1308" i="15"/>
  <c r="AL1318" i="15"/>
  <c r="AR1318" i="15" s="1"/>
  <c r="Q1322" i="15"/>
  <c r="AQ1327" i="15"/>
  <c r="Q1330" i="15"/>
  <c r="AP1330" i="15" s="1"/>
  <c r="AJ1331" i="15"/>
  <c r="AK1331" i="15" s="1"/>
  <c r="M1335" i="15"/>
  <c r="Q1370" i="15"/>
  <c r="AP1370" i="15" s="1"/>
  <c r="Q1372" i="15"/>
  <c r="AP1372" i="15" s="1"/>
  <c r="Q1374" i="15"/>
  <c r="AP1374" i="15" s="1"/>
  <c r="Q1378" i="15"/>
  <c r="AP1378" i="15" s="1"/>
  <c r="Q1383" i="15"/>
  <c r="Q1384" i="15"/>
  <c r="AP1384" i="15" s="1"/>
  <c r="AL1386" i="15"/>
  <c r="E1536" i="15"/>
  <c r="AP1536" i="15"/>
  <c r="AL821" i="15"/>
  <c r="AV828" i="15"/>
  <c r="AQ831" i="15"/>
  <c r="AV831" i="15"/>
  <c r="AJ834" i="15"/>
  <c r="AK834" i="15" s="1"/>
  <c r="Q835" i="15"/>
  <c r="AP835" i="15" s="1"/>
  <c r="AO835" i="15"/>
  <c r="AJ836" i="15"/>
  <c r="AK836" i="15" s="1"/>
  <c r="E846" i="15"/>
  <c r="Q856" i="15"/>
  <c r="AP856" i="15" s="1"/>
  <c r="AQ859" i="15"/>
  <c r="M862" i="15"/>
  <c r="AQ867" i="15"/>
  <c r="AL870" i="15"/>
  <c r="AJ874" i="15"/>
  <c r="AK874" i="15" s="1"/>
  <c r="AQ879" i="15"/>
  <c r="AQ881" i="15"/>
  <c r="AV889" i="15"/>
  <c r="AJ898" i="15"/>
  <c r="AK898" i="15" s="1"/>
  <c r="AQ898" i="15"/>
  <c r="AL900" i="15"/>
  <c r="AQ901" i="15"/>
  <c r="Q903" i="15"/>
  <c r="AP903" i="15" s="1"/>
  <c r="Q908" i="15"/>
  <c r="E909" i="15"/>
  <c r="AQ912" i="15"/>
  <c r="AO912" i="15"/>
  <c r="AT918" i="15"/>
  <c r="AV928" i="15"/>
  <c r="E931" i="15"/>
  <c r="AL931" i="15"/>
  <c r="AL933" i="15"/>
  <c r="Q941" i="15"/>
  <c r="E941" i="15" s="1"/>
  <c r="AJ952" i="15"/>
  <c r="AK952" i="15" s="1"/>
  <c r="AQ955" i="15"/>
  <c r="Q958" i="15"/>
  <c r="AP958" i="15" s="1"/>
  <c r="AQ973" i="15"/>
  <c r="AQ978" i="15"/>
  <c r="AQ982" i="15"/>
  <c r="AO983" i="15"/>
  <c r="AU988" i="15"/>
  <c r="AQ1001" i="15"/>
  <c r="AJ1005" i="15"/>
  <c r="AK1005" i="15" s="1"/>
  <c r="AL1012" i="15"/>
  <c r="Q1020" i="15"/>
  <c r="AP1020" i="15" s="1"/>
  <c r="AQ1023" i="15"/>
  <c r="AL1027" i="15"/>
  <c r="BB1027" i="15" s="1"/>
  <c r="Q1037" i="15"/>
  <c r="AP1037" i="15" s="1"/>
  <c r="AL1039" i="15"/>
  <c r="AQ1053" i="15"/>
  <c r="Q1054" i="15"/>
  <c r="AP1054" i="15" s="1"/>
  <c r="AJ1055" i="15"/>
  <c r="AK1055" i="15" s="1"/>
  <c r="AQ1061" i="15"/>
  <c r="AL1073" i="15"/>
  <c r="AQ1074" i="15"/>
  <c r="Q1076" i="15"/>
  <c r="AQ1083" i="15"/>
  <c r="AQ1095" i="15"/>
  <c r="E1105" i="15"/>
  <c r="AJ1105" i="15"/>
  <c r="AK1105" i="15" s="1"/>
  <c r="AQ1106" i="15"/>
  <c r="AL1107" i="15"/>
  <c r="Q1108" i="15"/>
  <c r="AP1108" i="15" s="1"/>
  <c r="AJ1116" i="15"/>
  <c r="AK1116" i="15" s="1"/>
  <c r="AJ1120" i="15"/>
  <c r="AK1120" i="15" s="1"/>
  <c r="AJ1124" i="15"/>
  <c r="AK1124" i="15" s="1"/>
  <c r="AR1124" i="15" s="1"/>
  <c r="Q1142" i="15"/>
  <c r="AL1143" i="15"/>
  <c r="AO1144" i="15"/>
  <c r="Q1151" i="15"/>
  <c r="AL1158" i="15"/>
  <c r="AQ1166" i="15"/>
  <c r="AO1180" i="15"/>
  <c r="AJ1184" i="15"/>
  <c r="AK1184" i="15" s="1"/>
  <c r="BB1184" i="15" s="1"/>
  <c r="Q1191" i="15"/>
  <c r="AP1191" i="15" s="1"/>
  <c r="Q1202" i="15"/>
  <c r="AL1210" i="15"/>
  <c r="BB1210" i="15" s="1"/>
  <c r="Q1214" i="15"/>
  <c r="AP1214" i="15" s="1"/>
  <c r="AL1216" i="15"/>
  <c r="AJ1216" i="15"/>
  <c r="AK1216" i="15" s="1"/>
  <c r="Q1222" i="15"/>
  <c r="Q1226" i="15"/>
  <c r="AP1226" i="15" s="1"/>
  <c r="Q1230" i="15"/>
  <c r="AP1230" i="15" s="1"/>
  <c r="AJ1236" i="15"/>
  <c r="AK1236" i="15" s="1"/>
  <c r="Q1240" i="15"/>
  <c r="Q1246" i="15"/>
  <c r="AP1246" i="15" s="1"/>
  <c r="Q1250" i="15"/>
  <c r="AP1250" i="15" s="1"/>
  <c r="AQ1252" i="15"/>
  <c r="Q1260" i="15"/>
  <c r="AQ1266" i="15"/>
  <c r="Q1268" i="15"/>
  <c r="AL1271" i="15"/>
  <c r="AK1274" i="15"/>
  <c r="BB1274" i="15" s="1"/>
  <c r="Q1276" i="15"/>
  <c r="AP1276" i="15" s="1"/>
  <c r="AJ1287" i="15"/>
  <c r="AK1287" i="15" s="1"/>
  <c r="AJ1288" i="15"/>
  <c r="AK1288" i="15" s="1"/>
  <c r="BB1288" i="15" s="1"/>
  <c r="AQ1289" i="15"/>
  <c r="E1292" i="15"/>
  <c r="AL1294" i="15"/>
  <c r="Q1299" i="15"/>
  <c r="AP1299" i="15" s="1"/>
  <c r="AQ1302" i="15"/>
  <c r="E1304" i="15"/>
  <c r="AL1312" i="15"/>
  <c r="AQ1313" i="15"/>
  <c r="AJ1315" i="15"/>
  <c r="AK1315" i="15" s="1"/>
  <c r="AQ1320" i="15"/>
  <c r="AL1321" i="15"/>
  <c r="AJ1325" i="15"/>
  <c r="AO1332" i="15"/>
  <c r="AO1340" i="15"/>
  <c r="AQ1342" i="15"/>
  <c r="AQ1400" i="15"/>
  <c r="Q1415" i="15"/>
  <c r="AP1415" i="15" s="1"/>
  <c r="E1426" i="15"/>
  <c r="M1443" i="15"/>
  <c r="E1443" i="15"/>
  <c r="Q1446" i="15"/>
  <c r="AP1446" i="15" s="1"/>
  <c r="AL1446" i="15"/>
  <c r="AJ1446" i="15"/>
  <c r="AQ1446" i="15"/>
  <c r="AJ876" i="15"/>
  <c r="AJ894" i="15"/>
  <c r="E907" i="15"/>
  <c r="AQ913" i="15"/>
  <c r="AL916" i="15"/>
  <c r="AL926" i="15"/>
  <c r="Q927" i="15"/>
  <c r="AP927" i="15" s="1"/>
  <c r="Q935" i="15"/>
  <c r="AP935" i="15" s="1"/>
  <c r="AJ938" i="15"/>
  <c r="AK938" i="15" s="1"/>
  <c r="BB938" i="15" s="1"/>
  <c r="AQ938" i="15"/>
  <c r="Q979" i="15"/>
  <c r="AP979" i="15" s="1"/>
  <c r="Q1002" i="15"/>
  <c r="AP1002" i="15" s="1"/>
  <c r="AJ1029" i="15"/>
  <c r="AK1029" i="15" s="1"/>
  <c r="Q1039" i="15"/>
  <c r="AP1039" i="15" s="1"/>
  <c r="AQ1052" i="15"/>
  <c r="AL1064" i="15"/>
  <c r="AL1072" i="15"/>
  <c r="Q1117" i="15"/>
  <c r="AP1117" i="15" s="1"/>
  <c r="AL1131" i="15"/>
  <c r="E1150" i="15"/>
  <c r="AL1220" i="15"/>
  <c r="AO1234" i="15"/>
  <c r="AQ1343" i="15"/>
  <c r="AJ1348" i="15"/>
  <c r="AK1348" i="15" s="1"/>
  <c r="BB1348" i="15" s="1"/>
  <c r="AL1354" i="15"/>
  <c r="AJ1388" i="15"/>
  <c r="AK1388" i="15" s="1"/>
  <c r="Q1389" i="15"/>
  <c r="AP1389" i="15" s="1"/>
  <c r="M1394" i="15"/>
  <c r="AJ1406" i="15"/>
  <c r="AK1406" i="15" s="1"/>
  <c r="BB1406" i="15" s="1"/>
  <c r="AQ1418" i="15"/>
  <c r="AJ1418" i="15"/>
  <c r="AK1418" i="15" s="1"/>
  <c r="Q1418" i="15"/>
  <c r="AP1418" i="15" s="1"/>
  <c r="Q1424" i="15"/>
  <c r="AP1424" i="15" s="1"/>
  <c r="AQ1424" i="15"/>
  <c r="E1486" i="15"/>
  <c r="AQ1448" i="15"/>
  <c r="AJ1452" i="15"/>
  <c r="AL1472" i="15"/>
  <c r="AJ1478" i="15"/>
  <c r="AL1534" i="15"/>
  <c r="AJ1572" i="15"/>
  <c r="AK1572" i="15" s="1"/>
  <c r="BB1572" i="15" s="1"/>
  <c r="AL1598" i="15"/>
  <c r="AJ1600" i="15"/>
  <c r="AK1600" i="15" s="1"/>
  <c r="AQ1642" i="15"/>
  <c r="AO1647" i="15"/>
  <c r="AL1658" i="15"/>
  <c r="AJ1660" i="15"/>
  <c r="AK1660" i="15" s="1"/>
  <c r="AL1670" i="15"/>
  <c r="AL1673" i="15"/>
  <c r="AJ1676" i="15"/>
  <c r="AK1676" i="15" s="1"/>
  <c r="BB1676" i="15" s="1"/>
  <c r="AJ1691" i="15"/>
  <c r="AK1691" i="15" s="1"/>
  <c r="AO1743" i="15"/>
  <c r="AK1745" i="15"/>
  <c r="AQ1757" i="15"/>
  <c r="Q1803" i="15"/>
  <c r="AP1803" i="15" s="1"/>
  <c r="AL1803" i="15"/>
  <c r="AO1992" i="15"/>
  <c r="AQ1992" i="15"/>
  <c r="AL2321" i="15"/>
  <c r="AQ2321" i="15"/>
  <c r="E1414" i="15"/>
  <c r="Q1422" i="15"/>
  <c r="AP1422" i="15" s="1"/>
  <c r="AQ1426" i="15"/>
  <c r="AJ1430" i="15"/>
  <c r="AK1430" i="15" s="1"/>
  <c r="M1446" i="15"/>
  <c r="Q1450" i="15"/>
  <c r="AP1450" i="15" s="1"/>
  <c r="AL1452" i="15"/>
  <c r="Q1456" i="15"/>
  <c r="AP1456" i="15" s="1"/>
  <c r="AL1464" i="15"/>
  <c r="Q1472" i="15"/>
  <c r="AP1472" i="15" s="1"/>
  <c r="AJ1475" i="15"/>
  <c r="AK1475" i="15" s="1"/>
  <c r="AQ1486" i="15"/>
  <c r="AJ1492" i="15"/>
  <c r="AK1492" i="15" s="1"/>
  <c r="AJ1503" i="15"/>
  <c r="AK1503" i="15" s="1"/>
  <c r="AO1513" i="15"/>
  <c r="AJ1517" i="15"/>
  <c r="AK1517" i="15" s="1"/>
  <c r="BB1517" i="15" s="1"/>
  <c r="AJ1535" i="15"/>
  <c r="AK1535" i="15" s="1"/>
  <c r="AJ1558" i="15"/>
  <c r="AK1558" i="15" s="1"/>
  <c r="AL1562" i="15"/>
  <c r="AJ1569" i="15"/>
  <c r="AK1569" i="15" s="1"/>
  <c r="AJ1578" i="15"/>
  <c r="AK1578" i="15" s="1"/>
  <c r="BB1578" i="15" s="1"/>
  <c r="AJ1586" i="15"/>
  <c r="AJ1589" i="15"/>
  <c r="AK1589" i="15" s="1"/>
  <c r="AL1592" i="15"/>
  <c r="AQ1595" i="15"/>
  <c r="AL1613" i="15"/>
  <c r="Q1616" i="15"/>
  <c r="AP1616" i="15" s="1"/>
  <c r="AJ1624" i="15"/>
  <c r="AK1624" i="15" s="1"/>
  <c r="AJ1635" i="15"/>
  <c r="AK1635" i="15" s="1"/>
  <c r="AL1652" i="15"/>
  <c r="AQ1655" i="15"/>
  <c r="AQ1667" i="15"/>
  <c r="AJ1681" i="15"/>
  <c r="AK1681" i="15" s="1"/>
  <c r="AL1695" i="15"/>
  <c r="E1697" i="15"/>
  <c r="AO1698" i="15"/>
  <c r="AO1704" i="15"/>
  <c r="AO1758" i="15"/>
  <c r="E1805" i="15"/>
  <c r="M1805" i="15"/>
  <c r="AL1819" i="15"/>
  <c r="Q1819" i="15"/>
  <c r="AP1819" i="15" s="1"/>
  <c r="AL1940" i="15"/>
  <c r="E2026" i="15"/>
  <c r="M2026" i="15"/>
  <c r="AL2131" i="15"/>
  <c r="AQ2131" i="15"/>
  <c r="AQ2311" i="15"/>
  <c r="AJ2311" i="15"/>
  <c r="AK2311" i="15" s="1"/>
  <c r="AQ2916" i="15"/>
  <c r="Q2916" i="15"/>
  <c r="AP2916" i="15" s="1"/>
  <c r="AJ2916" i="15"/>
  <c r="AK2916" i="15" s="1"/>
  <c r="E3031" i="15"/>
  <c r="AP3031" i="15"/>
  <c r="Q3045" i="15"/>
  <c r="AP3045" i="15" s="1"/>
  <c r="AJ3045" i="15"/>
  <c r="AL1410" i="15"/>
  <c r="AK1415" i="15"/>
  <c r="AO1430" i="15"/>
  <c r="E1432" i="15"/>
  <c r="AJ1432" i="15"/>
  <c r="AK1432" i="15" s="1"/>
  <c r="AJ1440" i="15"/>
  <c r="AK1440" i="15" s="1"/>
  <c r="AQ1443" i="15"/>
  <c r="AJ1454" i="15"/>
  <c r="AK1454" i="15" s="1"/>
  <c r="BB1454" i="15" s="1"/>
  <c r="AJ1455" i="15"/>
  <c r="AK1455" i="15" s="1"/>
  <c r="AJ1460" i="15"/>
  <c r="E1463" i="15"/>
  <c r="AQ1463" i="15"/>
  <c r="AQ1464" i="15"/>
  <c r="AJ1466" i="15"/>
  <c r="AK1466" i="15" s="1"/>
  <c r="AL1474" i="15"/>
  <c r="AR1474" i="15" s="1"/>
  <c r="AL1492" i="15"/>
  <c r="AJ1498" i="15"/>
  <c r="AK1498" i="15" s="1"/>
  <c r="AL1503" i="15"/>
  <c r="AL1504" i="15"/>
  <c r="AJ1507" i="15"/>
  <c r="AK1507" i="15" s="1"/>
  <c r="AQ1507" i="15"/>
  <c r="AJ1511" i="15"/>
  <c r="AK1511" i="15" s="1"/>
  <c r="AQ1513" i="15"/>
  <c r="AQ1527" i="15"/>
  <c r="AQ1529" i="15"/>
  <c r="AJ1538" i="15"/>
  <c r="AK1538" i="15" s="1"/>
  <c r="E1555" i="15"/>
  <c r="AJ1566" i="15"/>
  <c r="AK1566" i="15" s="1"/>
  <c r="AJ1567" i="15"/>
  <c r="AK1567" i="15" s="1"/>
  <c r="AL1569" i="15"/>
  <c r="AQ1575" i="15"/>
  <c r="AJ1580" i="15"/>
  <c r="AK1580" i="15" s="1"/>
  <c r="AL1589" i="15"/>
  <c r="E1593" i="15"/>
  <c r="AQ1622" i="15"/>
  <c r="AO1627" i="15"/>
  <c r="AQ1629" i="15"/>
  <c r="E1653" i="15"/>
  <c r="E1656" i="15"/>
  <c r="AL1679" i="15"/>
  <c r="AL1684" i="15"/>
  <c r="AJ1687" i="15"/>
  <c r="AK1687" i="15" s="1"/>
  <c r="AQ1711" i="15"/>
  <c r="AL1714" i="15"/>
  <c r="AQ1714" i="15"/>
  <c r="AL1716" i="15"/>
  <c r="AO1719" i="15"/>
  <c r="AQ1725" i="15"/>
  <c r="E1739" i="15"/>
  <c r="AO1739" i="15"/>
  <c r="AJ1759" i="15"/>
  <c r="AK1759" i="15" s="1"/>
  <c r="Q1762" i="15"/>
  <c r="AP1762" i="15" s="1"/>
  <c r="AO1762" i="15"/>
  <c r="AJ1779" i="15"/>
  <c r="AK1779" i="15" s="1"/>
  <c r="AR1779" i="15" s="1"/>
  <c r="AL1782" i="15"/>
  <c r="AJ1799" i="15"/>
  <c r="AK1799" i="15" s="1"/>
  <c r="AQ1801" i="15"/>
  <c r="AJ1805" i="15"/>
  <c r="AK1805" i="15" s="1"/>
  <c r="AL1836" i="15"/>
  <c r="AQ1836" i="15"/>
  <c r="M1845" i="15"/>
  <c r="AJ1975" i="15"/>
  <c r="AK1975" i="15" s="1"/>
  <c r="AQ1982" i="15"/>
  <c r="AQ2006" i="15"/>
  <c r="AO2017" i="15"/>
  <c r="Q2017" i="15"/>
  <c r="AP2017" i="15" s="1"/>
  <c r="M2037" i="15"/>
  <c r="AJ2037" i="15"/>
  <c r="AK2037" i="15" s="1"/>
  <c r="Q2040" i="15"/>
  <c r="AP2040" i="15" s="1"/>
  <c r="AL2040" i="15"/>
  <c r="AJ2040" i="15"/>
  <c r="AK2040" i="15" s="1"/>
  <c r="BB2040" i="15" s="1"/>
  <c r="AL2050" i="15"/>
  <c r="Q2050" i="15"/>
  <c r="AP2050" i="15" s="1"/>
  <c r="AL2125" i="15"/>
  <c r="AQ2125" i="15"/>
  <c r="Q2125" i="15"/>
  <c r="AP2125" i="15" s="1"/>
  <c r="AJ2125" i="15"/>
  <c r="E2141" i="15"/>
  <c r="M2141" i="15"/>
  <c r="AL1408" i="15"/>
  <c r="AQ1423" i="15"/>
  <c r="AL1424" i="15"/>
  <c r="Q1430" i="15"/>
  <c r="AP1430" i="15" s="1"/>
  <c r="AL1432" i="15"/>
  <c r="AL1440" i="15"/>
  <c r="AR1440" i="15" s="1"/>
  <c r="E1444" i="15"/>
  <c r="AJ1458" i="15"/>
  <c r="AK1458" i="15" s="1"/>
  <c r="Q1464" i="15"/>
  <c r="AP1464" i="15" s="1"/>
  <c r="AQ1472" i="15"/>
  <c r="Q1474" i="15"/>
  <c r="AP1474" i="15" s="1"/>
  <c r="Q1477" i="15"/>
  <c r="AP1477" i="15" s="1"/>
  <c r="AL1484" i="15"/>
  <c r="Q1492" i="15"/>
  <c r="AP1492" i="15" s="1"/>
  <c r="AJ1494" i="15"/>
  <c r="AK1494" i="15" s="1"/>
  <c r="BB1494" i="15" s="1"/>
  <c r="AK1495" i="15"/>
  <c r="Q1503" i="15"/>
  <c r="AP1503" i="15" s="1"/>
  <c r="AJ1509" i="15"/>
  <c r="AK1509" i="15" s="1"/>
  <c r="AJ1512" i="15"/>
  <c r="AK1512" i="15" s="1"/>
  <c r="AO1521" i="15"/>
  <c r="Q1528" i="15"/>
  <c r="AP1528" i="15" s="1"/>
  <c r="Q1535" i="15"/>
  <c r="AP1535" i="15" s="1"/>
  <c r="AO1535" i="15"/>
  <c r="AJ1544" i="15"/>
  <c r="AK1544" i="15" s="1"/>
  <c r="Q1547" i="15"/>
  <c r="AP1547" i="15" s="1"/>
  <c r="AO1547" i="15"/>
  <c r="AQ1551" i="15"/>
  <c r="AQ1564" i="15"/>
  <c r="AQ1568" i="15"/>
  <c r="Q1569" i="15"/>
  <c r="AQ1588" i="15"/>
  <c r="Q1589" i="15"/>
  <c r="AQ1602" i="15"/>
  <c r="AJ1604" i="15"/>
  <c r="AK1604" i="15" s="1"/>
  <c r="Q1607" i="15"/>
  <c r="AP1607" i="15" s="1"/>
  <c r="AO1607" i="15"/>
  <c r="AQ1609" i="15"/>
  <c r="AJ1632" i="15"/>
  <c r="AK1632" i="15" s="1"/>
  <c r="AJ1638" i="15"/>
  <c r="AK1638" i="15" s="1"/>
  <c r="AL1642" i="15"/>
  <c r="AJ1647" i="15"/>
  <c r="AK1647" i="15" s="1"/>
  <c r="AJ1649" i="15"/>
  <c r="AK1649" i="15" s="1"/>
  <c r="AL1649" i="15"/>
  <c r="Q1662" i="15"/>
  <c r="AP1662" i="15" s="1"/>
  <c r="AL1669" i="15"/>
  <c r="Q1670" i="15"/>
  <c r="AQ1684" i="15"/>
  <c r="AL1687" i="15"/>
  <c r="AQ1695" i="15"/>
  <c r="Q1715" i="15"/>
  <c r="E1715" i="15" s="1"/>
  <c r="AJ1715" i="15"/>
  <c r="AL1724" i="15"/>
  <c r="AL1746" i="15"/>
  <c r="AQ1770" i="15"/>
  <c r="AJ1782" i="15"/>
  <c r="AK1782" i="15" s="1"/>
  <c r="Q1785" i="15"/>
  <c r="AP1785" i="15" s="1"/>
  <c r="AL1792" i="15"/>
  <c r="Q1794" i="15"/>
  <c r="AQ1803" i="15"/>
  <c r="Q1942" i="15"/>
  <c r="AQ1942" i="15"/>
  <c r="AJ1942" i="15"/>
  <c r="AK1942" i="15" s="1"/>
  <c r="E1966" i="15"/>
  <c r="M1966" i="15"/>
  <c r="Q2022" i="15"/>
  <c r="AQ2022" i="15"/>
  <c r="AJ2022" i="15"/>
  <c r="AK2022" i="15" s="1"/>
  <c r="M2080" i="15"/>
  <c r="E2080" i="15"/>
  <c r="Q2083" i="15"/>
  <c r="AP2083" i="15" s="1"/>
  <c r="AL2083" i="15"/>
  <c r="AQ2083" i="15"/>
  <c r="AQ2147" i="15"/>
  <c r="AQ2151" i="15"/>
  <c r="AJ1426" i="15"/>
  <c r="AK1426" i="15" s="1"/>
  <c r="AJ1435" i="15"/>
  <c r="AK1435" i="15" s="1"/>
  <c r="AJ1438" i="15"/>
  <c r="AK1438" i="15" s="1"/>
  <c r="Q1449" i="15"/>
  <c r="AP1449" i="15" s="1"/>
  <c r="AL1450" i="15"/>
  <c r="AJ1456" i="15"/>
  <c r="AK1456" i="15" s="1"/>
  <c r="AL1475" i="15"/>
  <c r="AQ1483" i="15"/>
  <c r="AJ1486" i="15"/>
  <c r="AL1494" i="15"/>
  <c r="AL1509" i="15"/>
  <c r="AQ1521" i="15"/>
  <c r="Q1542" i="15"/>
  <c r="AP1542" i="15" s="1"/>
  <c r="AL1558" i="15"/>
  <c r="Q1582" i="15"/>
  <c r="AP1582" i="15" s="1"/>
  <c r="E1595" i="15"/>
  <c r="Q1598" i="15"/>
  <c r="AL1600" i="15"/>
  <c r="Q1604" i="15"/>
  <c r="AP1604" i="15" s="1"/>
  <c r="AQ1634" i="15"/>
  <c r="AL1638" i="15"/>
  <c r="AJ1640" i="15"/>
  <c r="AK1640" i="15" s="1"/>
  <c r="AL1655" i="15"/>
  <c r="Q1658" i="15"/>
  <c r="AL1660" i="15"/>
  <c r="AQ1662" i="15"/>
  <c r="AJ1664" i="15"/>
  <c r="AK1664" i="15" s="1"/>
  <c r="AL1666" i="15"/>
  <c r="Q1673" i="15"/>
  <c r="AQ1679" i="15"/>
  <c r="AO1702" i="15"/>
  <c r="AQ1703" i="15"/>
  <c r="AL1708" i="15"/>
  <c r="AJ1734" i="15"/>
  <c r="AK1734" i="15" s="1"/>
  <c r="Q1743" i="15"/>
  <c r="AP1743" i="15" s="1"/>
  <c r="Q1757" i="15"/>
  <c r="AP1757" i="15" s="1"/>
  <c r="AJ1774" i="15"/>
  <c r="AK1774" i="15" s="1"/>
  <c r="AL1796" i="15"/>
  <c r="AQ1796" i="15"/>
  <c r="AL1806" i="15"/>
  <c r="AJ1897" i="15"/>
  <c r="AO1904" i="15"/>
  <c r="AL1904" i="15"/>
  <c r="BB1904" i="15" s="1"/>
  <c r="Q1904" i="15"/>
  <c r="AP1904" i="15" s="1"/>
  <c r="AL1970" i="15"/>
  <c r="Q1970" i="15"/>
  <c r="AP1970" i="15" s="1"/>
  <c r="AQ1986" i="15"/>
  <c r="Q1986" i="15"/>
  <c r="AP1986" i="15" s="1"/>
  <c r="AJ1986" i="15"/>
  <c r="AJ2088" i="15"/>
  <c r="AK2088" i="15" s="1"/>
  <c r="AL2109" i="15"/>
  <c r="BB2109" i="15" s="1"/>
  <c r="AJ2137" i="15"/>
  <c r="AK2137" i="15" s="1"/>
  <c r="AQ2137" i="15"/>
  <c r="AL2137" i="15"/>
  <c r="AJ2143" i="15"/>
  <c r="AK2143" i="15" s="1"/>
  <c r="BB2143" i="15" s="1"/>
  <c r="AO2175" i="15"/>
  <c r="AL2175" i="15"/>
  <c r="AQ1401" i="15"/>
  <c r="AJ1410" i="15"/>
  <c r="AK1410" i="15" s="1"/>
  <c r="AL1426" i="15"/>
  <c r="AL1434" i="15"/>
  <c r="AL1448" i="15"/>
  <c r="Q1458" i="15"/>
  <c r="AP1458" i="15" s="1"/>
  <c r="AJ1468" i="15"/>
  <c r="AK1468" i="15" s="1"/>
  <c r="BB1468" i="15" s="1"/>
  <c r="AJ1471" i="15"/>
  <c r="AK1471" i="15" s="1"/>
  <c r="Q1475" i="15"/>
  <c r="AQ1478" i="15"/>
  <c r="Q1480" i="15"/>
  <c r="AP1480" i="15" s="1"/>
  <c r="AL1486" i="15"/>
  <c r="Q1489" i="15"/>
  <c r="AP1489" i="15" s="1"/>
  <c r="AL1490" i="15"/>
  <c r="AR1490" i="15" s="1"/>
  <c r="Q1494" i="15"/>
  <c r="AP1494" i="15" s="1"/>
  <c r="Q1497" i="15"/>
  <c r="AJ1504" i="15"/>
  <c r="Q1506" i="15"/>
  <c r="AP1506" i="15" s="1"/>
  <c r="Q1517" i="15"/>
  <c r="Q1522" i="15"/>
  <c r="AP1522" i="15" s="1"/>
  <c r="AJ1524" i="15"/>
  <c r="AK1524" i="15" s="1"/>
  <c r="M1525" i="15"/>
  <c r="AJ1533" i="15"/>
  <c r="AK1533" i="15" s="1"/>
  <c r="AL1538" i="15"/>
  <c r="Q1541" i="15"/>
  <c r="AP1541" i="15" s="1"/>
  <c r="Q1548" i="15"/>
  <c r="AP1548" i="15" s="1"/>
  <c r="AJ1552" i="15"/>
  <c r="AK1552" i="15" s="1"/>
  <c r="Q1562" i="15"/>
  <c r="AP1562" i="15" s="1"/>
  <c r="AL1566" i="15"/>
  <c r="Q1573" i="15"/>
  <c r="AP1573" i="15" s="1"/>
  <c r="E1575" i="15"/>
  <c r="AQ1582" i="15"/>
  <c r="AJ1584" i="15"/>
  <c r="AK1584" i="15" s="1"/>
  <c r="AQ1586" i="15"/>
  <c r="Q1587" i="15"/>
  <c r="AP1587" i="15" s="1"/>
  <c r="Q1592" i="15"/>
  <c r="AP1592" i="15" s="1"/>
  <c r="AJ1595" i="15"/>
  <c r="AK1595" i="15" s="1"/>
  <c r="Q1608" i="15"/>
  <c r="AP1608" i="15" s="1"/>
  <c r="AJ1612" i="15"/>
  <c r="AK1612" i="15" s="1"/>
  <c r="M1616" i="15"/>
  <c r="AJ1618" i="15"/>
  <c r="AK1618" i="15" s="1"/>
  <c r="AL1622" i="15"/>
  <c r="AJ1626" i="15"/>
  <c r="AK1626" i="15" s="1"/>
  <c r="BB1626" i="15" s="1"/>
  <c r="AJ1627" i="15"/>
  <c r="AJ1629" i="15"/>
  <c r="AL1632" i="15"/>
  <c r="AQ1648" i="15"/>
  <c r="Q1652" i="15"/>
  <c r="AP1652" i="15" s="1"/>
  <c r="AJ1655" i="15"/>
  <c r="AK1655" i="15" s="1"/>
  <c r="Q1664" i="15"/>
  <c r="AP1664" i="15" s="1"/>
  <c r="AL1664" i="15"/>
  <c r="AQ1666" i="15"/>
  <c r="AQ1675" i="15"/>
  <c r="AL1686" i="15"/>
  <c r="AQ1687" i="15"/>
  <c r="AL1688" i="15"/>
  <c r="AQ1693" i="15"/>
  <c r="AQ1697" i="15"/>
  <c r="AQ1709" i="15"/>
  <c r="Q1711" i="15"/>
  <c r="AP1711" i="15" s="1"/>
  <c r="Q1713" i="15"/>
  <c r="AP1713" i="15" s="1"/>
  <c r="AL1725" i="15"/>
  <c r="AQ1726" i="15"/>
  <c r="AJ1730" i="15"/>
  <c r="AK1730" i="15" s="1"/>
  <c r="AR1730" i="15" s="1"/>
  <c r="Q1738" i="15"/>
  <c r="AP1738" i="15" s="1"/>
  <c r="AQ1745" i="15"/>
  <c r="E1759" i="15"/>
  <c r="AO1759" i="15"/>
  <c r="AL1763" i="15"/>
  <c r="AJ1770" i="15"/>
  <c r="Q1774" i="15"/>
  <c r="E1779" i="15"/>
  <c r="AQ1812" i="15"/>
  <c r="Q1822" i="15"/>
  <c r="AP1822" i="15" s="1"/>
  <c r="AO1822" i="15"/>
  <c r="AO1868" i="15"/>
  <c r="Q1868" i="15"/>
  <c r="AP1868" i="15" s="1"/>
  <c r="AL1975" i="15"/>
  <c r="AR1975" i="15" s="1"/>
  <c r="E1975" i="15"/>
  <c r="AQ2038" i="15"/>
  <c r="AL2038" i="15"/>
  <c r="AJ2079" i="15"/>
  <c r="AK2079" i="15" s="1"/>
  <c r="M2079" i="15"/>
  <c r="AQ2082" i="15"/>
  <c r="Q2082" i="15"/>
  <c r="AP2082" i="15" s="1"/>
  <c r="Q2101" i="15"/>
  <c r="AP2101" i="15" s="1"/>
  <c r="AQ2101" i="15"/>
  <c r="AJ2101" i="15"/>
  <c r="AJ2139" i="15"/>
  <c r="AK2139" i="15" s="1"/>
  <c r="E1412" i="15"/>
  <c r="AJ1412" i="15"/>
  <c r="AQ1413" i="15"/>
  <c r="M1414" i="15"/>
  <c r="Q1423" i="15"/>
  <c r="E1423" i="15" s="1"/>
  <c r="AL1428" i="15"/>
  <c r="Q1429" i="15"/>
  <c r="AP1429" i="15" s="1"/>
  <c r="Q1438" i="15"/>
  <c r="AP1438" i="15" s="1"/>
  <c r="AQ1440" i="15"/>
  <c r="Q1442" i="15"/>
  <c r="AP1442" i="15" s="1"/>
  <c r="AJ1448" i="15"/>
  <c r="AK1448" i="15" s="1"/>
  <c r="AJ1451" i="15"/>
  <c r="AK1451" i="15" s="1"/>
  <c r="Q1455" i="15"/>
  <c r="AP1455" i="15" s="1"/>
  <c r="AL1455" i="15"/>
  <c r="AQ1460" i="15"/>
  <c r="Q1462" i="15"/>
  <c r="AP1462" i="15" s="1"/>
  <c r="Q1468" i="15"/>
  <c r="AP1468" i="15" s="1"/>
  <c r="AJ1470" i="15"/>
  <c r="AK1470" i="15" s="1"/>
  <c r="Q1476" i="15"/>
  <c r="AP1476" i="15" s="1"/>
  <c r="AJ1480" i="15"/>
  <c r="AK1480" i="15" s="1"/>
  <c r="BB1480" i="15" s="1"/>
  <c r="AQ1481" i="15"/>
  <c r="AL1488" i="15"/>
  <c r="M1490" i="15"/>
  <c r="AL1495" i="15"/>
  <c r="AJ1513" i="15"/>
  <c r="AK1513" i="15" s="1"/>
  <c r="BB1513" i="15" s="1"/>
  <c r="AL1514" i="15"/>
  <c r="AJ1529" i="15"/>
  <c r="AK1529" i="15" s="1"/>
  <c r="Q1533" i="15"/>
  <c r="AP1533" i="15" s="1"/>
  <c r="AJ1549" i="15"/>
  <c r="AK1549" i="15" s="1"/>
  <c r="Q1550" i="15"/>
  <c r="AP1550" i="15" s="1"/>
  <c r="AQ1562" i="15"/>
  <c r="AJ1564" i="15"/>
  <c r="AK1564" i="15" s="1"/>
  <c r="AQ1566" i="15"/>
  <c r="Q1567" i="15"/>
  <c r="AP1567" i="15" s="1"/>
  <c r="E1568" i="15"/>
  <c r="AQ1569" i="15"/>
  <c r="Q1572" i="15"/>
  <c r="AP1572" i="15" s="1"/>
  <c r="AJ1575" i="15"/>
  <c r="AK1575" i="15" s="1"/>
  <c r="Q1578" i="15"/>
  <c r="AL1580" i="15"/>
  <c r="Q1584" i="15"/>
  <c r="AQ1589" i="15"/>
  <c r="AQ1597" i="15"/>
  <c r="AL1602" i="15"/>
  <c r="AJ1609" i="15"/>
  <c r="AQ1614" i="15"/>
  <c r="AL1618" i="15"/>
  <c r="AJ1620" i="15"/>
  <c r="AK1620" i="15" s="1"/>
  <c r="AR1620" i="15" s="1"/>
  <c r="AQ1624" i="15"/>
  <c r="AL1629" i="15"/>
  <c r="Q1630" i="15"/>
  <c r="AP1630" i="15" s="1"/>
  <c r="E1633" i="15"/>
  <c r="AQ1640" i="15"/>
  <c r="AL1646" i="15"/>
  <c r="AQ1656" i="15"/>
  <c r="Q1667" i="15"/>
  <c r="AP1667" i="15" s="1"/>
  <c r="AL1667" i="15"/>
  <c r="AQ1671" i="15"/>
  <c r="AQ1676" i="15"/>
  <c r="Q1678" i="15"/>
  <c r="AP1678" i="15" s="1"/>
  <c r="AQ1681" i="15"/>
  <c r="AJ1682" i="15"/>
  <c r="AK1682" i="15" s="1"/>
  <c r="Q1689" i="15"/>
  <c r="AP1689" i="15" s="1"/>
  <c r="AQ1705" i="15"/>
  <c r="AJ1714" i="15"/>
  <c r="AK1714" i="15" s="1"/>
  <c r="AJ1721" i="15"/>
  <c r="AK1721" i="15" s="1"/>
  <c r="Q1730" i="15"/>
  <c r="AQ1741" i="15"/>
  <c r="AL1743" i="15"/>
  <c r="AQ1750" i="15"/>
  <c r="AJ1754" i="15"/>
  <c r="AK1754" i="15" s="1"/>
  <c r="AQ1762" i="15"/>
  <c r="AQ1767" i="15"/>
  <c r="Q1783" i="15"/>
  <c r="AP1783" i="15" s="1"/>
  <c r="AL1788" i="15"/>
  <c r="AJ1861" i="15"/>
  <c r="AK1861" i="15" s="1"/>
  <c r="BB1861" i="15" s="1"/>
  <c r="AL1934" i="15"/>
  <c r="AJ1940" i="15"/>
  <c r="AK1940" i="15" s="1"/>
  <c r="Q1962" i="15"/>
  <c r="AQ1962" i="15"/>
  <c r="AJ1962" i="15"/>
  <c r="AK1962" i="15" s="1"/>
  <c r="AQ1973" i="15"/>
  <c r="Q1973" i="15"/>
  <c r="AP1973" i="15" s="1"/>
  <c r="AO1974" i="15"/>
  <c r="AQ1978" i="15"/>
  <c r="AL1978" i="15"/>
  <c r="AJ2020" i="15"/>
  <c r="AK2020" i="15" s="1"/>
  <c r="BB2020" i="15" s="1"/>
  <c r="AL2062" i="15"/>
  <c r="AJ2062" i="15"/>
  <c r="AK2062" i="15" s="1"/>
  <c r="AL2163" i="15"/>
  <c r="AJ2163" i="15"/>
  <c r="AK2163" i="15" s="1"/>
  <c r="Q2163" i="15"/>
  <c r="AP2163" i="15" s="1"/>
  <c r="AQ2163" i="15"/>
  <c r="AO2199" i="15"/>
  <c r="Q2199" i="15"/>
  <c r="AP2199" i="15" s="1"/>
  <c r="Q1403" i="15"/>
  <c r="AP1403" i="15" s="1"/>
  <c r="Q1410" i="15"/>
  <c r="AP1410" i="15" s="1"/>
  <c r="AQ1410" i="15"/>
  <c r="E1418" i="15"/>
  <c r="AJ1450" i="15"/>
  <c r="E1470" i="15"/>
  <c r="AQ1473" i="15"/>
  <c r="M1474" i="15"/>
  <c r="Q1483" i="15"/>
  <c r="E1483" i="15" s="1"/>
  <c r="AJ1488" i="15"/>
  <c r="AJ1491" i="15"/>
  <c r="AK1491" i="15" s="1"/>
  <c r="Q1495" i="15"/>
  <c r="Q1500" i="15"/>
  <c r="AP1500" i="15" s="1"/>
  <c r="AL1502" i="15"/>
  <c r="Q1504" i="15"/>
  <c r="AQ1504" i="15"/>
  <c r="Q1507" i="15"/>
  <c r="AP1507" i="15" s="1"/>
  <c r="AL1507" i="15"/>
  <c r="AR1507" i="15" s="1"/>
  <c r="AQ1512" i="15"/>
  <c r="AL1520" i="15"/>
  <c r="AL1521" i="15"/>
  <c r="AL1525" i="15"/>
  <c r="E1527" i="15"/>
  <c r="Q1529" i="15"/>
  <c r="AL1529" i="15"/>
  <c r="Q1544" i="15"/>
  <c r="AL1552" i="15"/>
  <c r="Q1564" i="15"/>
  <c r="AQ1567" i="15"/>
  <c r="AQ1571" i="15"/>
  <c r="AJ1592" i="15"/>
  <c r="AK1592" i="15" s="1"/>
  <c r="BB1592" i="15" s="1"/>
  <c r="AJ1598" i="15"/>
  <c r="AK1598" i="15" s="1"/>
  <c r="AJ1606" i="15"/>
  <c r="AK1606" i="15" s="1"/>
  <c r="AJ1607" i="15"/>
  <c r="AK1607" i="15" s="1"/>
  <c r="AL1609" i="15"/>
  <c r="Q1610" i="15"/>
  <c r="AP1610" i="15" s="1"/>
  <c r="AL1612" i="15"/>
  <c r="Q1629" i="15"/>
  <c r="Q1636" i="15"/>
  <c r="AP1636" i="15" s="1"/>
  <c r="Q1642" i="15"/>
  <c r="AP1642" i="15" s="1"/>
  <c r="AJ1644" i="15"/>
  <c r="AK1644" i="15" s="1"/>
  <c r="AQ1646" i="15"/>
  <c r="Q1647" i="15"/>
  <c r="AP1647" i="15" s="1"/>
  <c r="AJ1652" i="15"/>
  <c r="AK1652" i="15" s="1"/>
  <c r="M1656" i="15"/>
  <c r="AJ1658" i="15"/>
  <c r="AK1658" i="15" s="1"/>
  <c r="AL1662" i="15"/>
  <c r="AL1668" i="15"/>
  <c r="AQ1669" i="15"/>
  <c r="AJ1673" i="15"/>
  <c r="AK1673" i="15" s="1"/>
  <c r="BB1673" i="15" s="1"/>
  <c r="AL1677" i="15"/>
  <c r="Q1687" i="15"/>
  <c r="AP1687" i="15" s="1"/>
  <c r="Q1696" i="15"/>
  <c r="AP1696" i="15" s="1"/>
  <c r="AL1698" i="15"/>
  <c r="AL1700" i="15"/>
  <c r="Q1712" i="15"/>
  <c r="AP1712" i="15" s="1"/>
  <c r="Q1714" i="15"/>
  <c r="Q1725" i="15"/>
  <c r="AP1725" i="15" s="1"/>
  <c r="AL1727" i="15"/>
  <c r="AQ1732" i="15"/>
  <c r="AQ1737" i="15"/>
  <c r="AJ1739" i="15"/>
  <c r="Q1747" i="15"/>
  <c r="Q1748" i="15"/>
  <c r="AP1748" i="15" s="1"/>
  <c r="Q1751" i="15"/>
  <c r="AP1751" i="15" s="1"/>
  <c r="Q1752" i="15"/>
  <c r="AP1752" i="15" s="1"/>
  <c r="AQ1763" i="15"/>
  <c r="E1765" i="15"/>
  <c r="AJ1796" i="15"/>
  <c r="AK1796" i="15" s="1"/>
  <c r="Q1798" i="15"/>
  <c r="AP1798" i="15" s="1"/>
  <c r="AL1799" i="15"/>
  <c r="Q1799" i="15"/>
  <c r="AP1799" i="15" s="1"/>
  <c r="Q1801" i="15"/>
  <c r="AP1801" i="15" s="1"/>
  <c r="Q1802" i="15"/>
  <c r="AP1802" i="15" s="1"/>
  <c r="AO1802" i="15"/>
  <c r="AO1821" i="15"/>
  <c r="Q1821" i="15"/>
  <c r="AP1821" i="15" s="1"/>
  <c r="AJ1845" i="15"/>
  <c r="AK1845" i="15" s="1"/>
  <c r="E1877" i="15"/>
  <c r="AK1980" i="15"/>
  <c r="AP1987" i="15"/>
  <c r="E1987" i="15"/>
  <c r="AJ2006" i="15"/>
  <c r="AK2006" i="15" s="1"/>
  <c r="AJ2026" i="15"/>
  <c r="AQ2121" i="15"/>
  <c r="Q2149" i="15"/>
  <c r="AP2149" i="15" s="1"/>
  <c r="AL1816" i="15"/>
  <c r="AJ1822" i="15"/>
  <c r="AK1822" i="15" s="1"/>
  <c r="AR1822" i="15" s="1"/>
  <c r="AQ1823" i="15"/>
  <c r="E1825" i="15"/>
  <c r="AL1842" i="15"/>
  <c r="BB1842" i="15" s="1"/>
  <c r="AL1847" i="15"/>
  <c r="AL1850" i="15"/>
  <c r="AQ1859" i="15"/>
  <c r="AQ1867" i="15"/>
  <c r="AQ1874" i="15"/>
  <c r="AQ1877" i="15"/>
  <c r="M1879" i="15"/>
  <c r="Q1887" i="15"/>
  <c r="E1887" i="15" s="1"/>
  <c r="AQ1894" i="15"/>
  <c r="AL1895" i="15"/>
  <c r="AL1905" i="15"/>
  <c r="E1914" i="15"/>
  <c r="AQ1917" i="15"/>
  <c r="AJ1920" i="15"/>
  <c r="AK1920" i="15" s="1"/>
  <c r="BB1920" i="15" s="1"/>
  <c r="AQ1926" i="15"/>
  <c r="AQ1935" i="15"/>
  <c r="AJ1946" i="15"/>
  <c r="AK1946" i="15" s="1"/>
  <c r="AL1950" i="15"/>
  <c r="AL1952" i="15"/>
  <c r="AL1957" i="15"/>
  <c r="M1960" i="15"/>
  <c r="E1988" i="15"/>
  <c r="AO1993" i="15"/>
  <c r="M1995" i="15"/>
  <c r="AJ2000" i="15"/>
  <c r="AK2000" i="15" s="1"/>
  <c r="Q2006" i="15"/>
  <c r="AP2006" i="15" s="1"/>
  <c r="AL2007" i="15"/>
  <c r="AL2027" i="15"/>
  <c r="M2028" i="15"/>
  <c r="AL2037" i="15"/>
  <c r="AR2044" i="15"/>
  <c r="M2046" i="15"/>
  <c r="AL2048" i="15"/>
  <c r="AQ2055" i="15"/>
  <c r="AQ2056" i="15"/>
  <c r="M2058" i="15"/>
  <c r="M2081" i="15"/>
  <c r="AJ2085" i="15"/>
  <c r="AQ2092" i="15"/>
  <c r="AJ2110" i="15"/>
  <c r="AK2110" i="15" s="1"/>
  <c r="AQ2112" i="15"/>
  <c r="AJ2117" i="15"/>
  <c r="AK2117" i="15" s="1"/>
  <c r="AR2117" i="15" s="1"/>
  <c r="AJ2123" i="15"/>
  <c r="AK2123" i="15" s="1"/>
  <c r="AQ2129" i="15"/>
  <c r="AQ2145" i="15"/>
  <c r="Q2147" i="15"/>
  <c r="AQ2150" i="15"/>
  <c r="E2153" i="15"/>
  <c r="AL2153" i="15"/>
  <c r="AJ2175" i="15"/>
  <c r="AK2175" i="15" s="1"/>
  <c r="M2175" i="15"/>
  <c r="Q2176" i="15"/>
  <c r="AP2176" i="15" s="1"/>
  <c r="AO2176" i="15"/>
  <c r="Q2181" i="15"/>
  <c r="AP2181" i="15" s="1"/>
  <c r="AJ2181" i="15"/>
  <c r="Q2221" i="15"/>
  <c r="AQ2221" i="15"/>
  <c r="AJ2221" i="15"/>
  <c r="AK2221" i="15" s="1"/>
  <c r="Q2283" i="15"/>
  <c r="AP2283" i="15" s="1"/>
  <c r="AL2283" i="15"/>
  <c r="AQ2283" i="15"/>
  <c r="M2429" i="15"/>
  <c r="AJ2429" i="15"/>
  <c r="AK2429" i="15" s="1"/>
  <c r="AL2465" i="15"/>
  <c r="AQ2465" i="15"/>
  <c r="Q2465" i="15"/>
  <c r="AP2465" i="15" s="1"/>
  <c r="AJ2631" i="15"/>
  <c r="AK2631" i="15" s="1"/>
  <c r="M2631" i="15"/>
  <c r="AL1767" i="15"/>
  <c r="AL1776" i="15"/>
  <c r="AL1786" i="15"/>
  <c r="AQ1797" i="15"/>
  <c r="AQ1816" i="15"/>
  <c r="AQ1817" i="15"/>
  <c r="AO1837" i="15"/>
  <c r="Q1842" i="15"/>
  <c r="AP1842" i="15" s="1"/>
  <c r="Q1845" i="15"/>
  <c r="AP1845" i="15" s="1"/>
  <c r="AL1848" i="15"/>
  <c r="AL1856" i="15"/>
  <c r="AQ1876" i="15"/>
  <c r="Q1883" i="15"/>
  <c r="AP1883" i="15" s="1"/>
  <c r="AQ1888" i="15"/>
  <c r="AQ1889" i="15"/>
  <c r="AL1897" i="15"/>
  <c r="AQ1904" i="15"/>
  <c r="AQ1912" i="15"/>
  <c r="AO1914" i="15"/>
  <c r="E1948" i="15"/>
  <c r="AQ1954" i="15"/>
  <c r="E1955" i="15"/>
  <c r="Q1971" i="15"/>
  <c r="AP1971" i="15" s="1"/>
  <c r="AL1972" i="15"/>
  <c r="AL1977" i="15"/>
  <c r="Q1980" i="15"/>
  <c r="AP1980" i="15" s="1"/>
  <c r="Q1985" i="15"/>
  <c r="AL1995" i="15"/>
  <c r="AJ1996" i="15"/>
  <c r="AK1996" i="15" s="1"/>
  <c r="BB1996" i="15" s="1"/>
  <c r="Q2007" i="15"/>
  <c r="AP2007" i="15" s="1"/>
  <c r="AO2008" i="15"/>
  <c r="M2015" i="15"/>
  <c r="Q2033" i="15"/>
  <c r="AP2033" i="15" s="1"/>
  <c r="AO2033" i="15"/>
  <c r="AL2047" i="15"/>
  <c r="AQ2049" i="15"/>
  <c r="Q2051" i="15"/>
  <c r="AP2051" i="15" s="1"/>
  <c r="E2053" i="15"/>
  <c r="AJ2074" i="15"/>
  <c r="AK2074" i="15" s="1"/>
  <c r="Q2079" i="15"/>
  <c r="AP2079" i="15" s="1"/>
  <c r="AJ2089" i="15"/>
  <c r="AK2089" i="15" s="1"/>
  <c r="AL2092" i="15"/>
  <c r="AQ2093" i="15"/>
  <c r="Q2095" i="15"/>
  <c r="AP2095" i="15" s="1"/>
  <c r="AJ2105" i="15"/>
  <c r="AK2105" i="15" s="1"/>
  <c r="AQ2113" i="15"/>
  <c r="AQ2114" i="15"/>
  <c r="Q2115" i="15"/>
  <c r="AP2115" i="15" s="1"/>
  <c r="AQ2119" i="15"/>
  <c r="AL2127" i="15"/>
  <c r="AJ2130" i="15"/>
  <c r="AK2130" i="15" s="1"/>
  <c r="Q2139" i="15"/>
  <c r="AP2139" i="15" s="1"/>
  <c r="AL2139" i="15"/>
  <c r="AQ2141" i="15"/>
  <c r="Q2143" i="15"/>
  <c r="AP2143" i="15" s="1"/>
  <c r="AL2155" i="15"/>
  <c r="Q2156" i="15"/>
  <c r="AP2156" i="15" s="1"/>
  <c r="AQ2159" i="15"/>
  <c r="AL2159" i="15"/>
  <c r="AL2167" i="15"/>
  <c r="AQ2167" i="15"/>
  <c r="Q2167" i="15"/>
  <c r="AQ2171" i="15"/>
  <c r="Q2172" i="15"/>
  <c r="AP2172" i="15" s="1"/>
  <c r="AQ2179" i="15"/>
  <c r="AJ2179" i="15"/>
  <c r="AK2179" i="15" s="1"/>
  <c r="Q2179" i="15"/>
  <c r="AP2179" i="15" s="1"/>
  <c r="AO2191" i="15"/>
  <c r="AO2192" i="15"/>
  <c r="AJ2201" i="15"/>
  <c r="AK2201" i="15" s="1"/>
  <c r="AL2275" i="15"/>
  <c r="M2284" i="15"/>
  <c r="Q2341" i="15"/>
  <c r="AP2341" i="15" s="1"/>
  <c r="AO2341" i="15"/>
  <c r="AO2346" i="15"/>
  <c r="E2357" i="15"/>
  <c r="AJ2371" i="15"/>
  <c r="AK2371" i="15" s="1"/>
  <c r="AQ2371" i="15"/>
  <c r="AQ2375" i="15"/>
  <c r="Q2375" i="15"/>
  <c r="AL2375" i="15"/>
  <c r="AJ2375" i="15"/>
  <c r="AK2375" i="15" s="1"/>
  <c r="AL2404" i="15"/>
  <c r="AJ2409" i="15"/>
  <c r="AK2409" i="15" s="1"/>
  <c r="E2460" i="15"/>
  <c r="AP2460" i="15"/>
  <c r="AL2620" i="15"/>
  <c r="AQ2620" i="15"/>
  <c r="AJ2620" i="15"/>
  <c r="AO2624" i="15"/>
  <c r="AQ2624" i="15"/>
  <c r="AQ2738" i="15"/>
  <c r="AO2738" i="15"/>
  <c r="AJ2804" i="15"/>
  <c r="AK2804" i="15" s="1"/>
  <c r="AL2804" i="15"/>
  <c r="Q2804" i="15"/>
  <c r="AO1818" i="15"/>
  <c r="AL1865" i="15"/>
  <c r="AJ1882" i="15"/>
  <c r="AK1882" i="15" s="1"/>
  <c r="AL1899" i="15"/>
  <c r="AL1908" i="15"/>
  <c r="AJ1924" i="15"/>
  <c r="AK1924" i="15" s="1"/>
  <c r="AJ1960" i="15"/>
  <c r="AK1960" i="15" s="1"/>
  <c r="AQ1966" i="15"/>
  <c r="AQ2026" i="15"/>
  <c r="AL2034" i="15"/>
  <c r="AO2037" i="15"/>
  <c r="AJ2046" i="15"/>
  <c r="AK2046" i="15" s="1"/>
  <c r="AK2081" i="15"/>
  <c r="AL2147" i="15"/>
  <c r="AL2301" i="15"/>
  <c r="AR2301" i="15" s="1"/>
  <c r="AQ2301" i="15"/>
  <c r="AJ2301" i="15"/>
  <c r="AK2301" i="15" s="1"/>
  <c r="AQ2304" i="15"/>
  <c r="AO2304" i="15"/>
  <c r="Q2304" i="15"/>
  <c r="AL2333" i="15"/>
  <c r="AJ2333" i="15"/>
  <c r="AK2333" i="15" s="1"/>
  <c r="Q2333" i="15"/>
  <c r="Q1800" i="15"/>
  <c r="AP1800" i="15" s="1"/>
  <c r="AL1815" i="15"/>
  <c r="Q1816" i="15"/>
  <c r="AP1816" i="15" s="1"/>
  <c r="AJ1819" i="15"/>
  <c r="AK1819" i="15" s="1"/>
  <c r="Q1820" i="15"/>
  <c r="AP1820" i="15" s="1"/>
  <c r="AQ1821" i="15"/>
  <c r="AQ1824" i="15"/>
  <c r="AL1835" i="15"/>
  <c r="AJ1836" i="15"/>
  <c r="AK1836" i="15" s="1"/>
  <c r="AO1838" i="15"/>
  <c r="Q1843" i="15"/>
  <c r="Q1849" i="15"/>
  <c r="AP1849" i="15" s="1"/>
  <c r="E1851" i="15"/>
  <c r="AQ1857" i="15"/>
  <c r="AQ1862" i="15"/>
  <c r="AL1863" i="15"/>
  <c r="Q1864" i="15"/>
  <c r="AP1864" i="15" s="1"/>
  <c r="Q1867" i="15"/>
  <c r="AQ1868" i="15"/>
  <c r="Q1874" i="15"/>
  <c r="AP1874" i="15" s="1"/>
  <c r="AL1886" i="15"/>
  <c r="Q1891" i="15"/>
  <c r="AP1891" i="15" s="1"/>
  <c r="AL1900" i="15"/>
  <c r="AJ1906" i="15"/>
  <c r="AK1906" i="15" s="1"/>
  <c r="AQ1918" i="15"/>
  <c r="Q1920" i="15"/>
  <c r="AP1920" i="15" s="1"/>
  <c r="AQ1922" i="15"/>
  <c r="Q1924" i="15"/>
  <c r="AP1924" i="15" s="1"/>
  <c r="AL1924" i="15"/>
  <c r="AL1928" i="15"/>
  <c r="AO1934" i="15"/>
  <c r="E1951" i="15"/>
  <c r="AO1953" i="15"/>
  <c r="AQ1974" i="15"/>
  <c r="AL1976" i="15"/>
  <c r="AR1976" i="15" s="1"/>
  <c r="Q1977" i="15"/>
  <c r="AP1977" i="15" s="1"/>
  <c r="Q1982" i="15"/>
  <c r="AL1988" i="15"/>
  <c r="AJ1993" i="15"/>
  <c r="AK1993" i="15" s="1"/>
  <c r="Q2000" i="15"/>
  <c r="AP2000" i="15" s="1"/>
  <c r="AQ2002" i="15"/>
  <c r="Q2004" i="15"/>
  <c r="AP2004" i="15" s="1"/>
  <c r="AJ2004" i="15"/>
  <c r="AK2004" i="15" s="1"/>
  <c r="AL2015" i="15"/>
  <c r="AJ2016" i="15"/>
  <c r="AL2022" i="15"/>
  <c r="AQ2027" i="15"/>
  <c r="Q2034" i="15"/>
  <c r="AP2034" i="15" s="1"/>
  <c r="Q2042" i="15"/>
  <c r="AJ2064" i="15"/>
  <c r="AK2064" i="15" s="1"/>
  <c r="Q2066" i="15"/>
  <c r="AP2066" i="15" s="1"/>
  <c r="Q2067" i="15"/>
  <c r="E2067" i="15" s="1"/>
  <c r="AO2067" i="15"/>
  <c r="AL2068" i="15"/>
  <c r="Q2070" i="15"/>
  <c r="AP2070" i="15" s="1"/>
  <c r="AL2072" i="15"/>
  <c r="AL2075" i="15"/>
  <c r="AQ2084" i="15"/>
  <c r="AL2085" i="15"/>
  <c r="Q2092" i="15"/>
  <c r="AP2092" i="15" s="1"/>
  <c r="AO2109" i="15"/>
  <c r="Q2112" i="15"/>
  <c r="AP2112" i="15" s="1"/>
  <c r="AL2113" i="15"/>
  <c r="Q2121" i="15"/>
  <c r="AP2121" i="15" s="1"/>
  <c r="AO2143" i="15"/>
  <c r="AQ2149" i="15"/>
  <c r="AL2151" i="15"/>
  <c r="AJ2152" i="15"/>
  <c r="AK2152" i="15" s="1"/>
  <c r="AL2187" i="15"/>
  <c r="AJ2197" i="15"/>
  <c r="AK2197" i="15" s="1"/>
  <c r="AR2197" i="15" s="1"/>
  <c r="AQ2197" i="15"/>
  <c r="AJ2203" i="15"/>
  <c r="AK2203" i="15" s="1"/>
  <c r="Q2257" i="15"/>
  <c r="AP2257" i="15" s="1"/>
  <c r="AJ2257" i="15"/>
  <c r="AK2257" i="15" s="1"/>
  <c r="AQ2257" i="15"/>
  <c r="AL2281" i="15"/>
  <c r="AQ2281" i="15"/>
  <c r="AJ2281" i="15"/>
  <c r="AK2281" i="15" s="1"/>
  <c r="AJ2306" i="15"/>
  <c r="AK2306" i="15" s="1"/>
  <c r="Q2306" i="15"/>
  <c r="AP2306" i="15" s="1"/>
  <c r="AL2306" i="15"/>
  <c r="AQ2306" i="15"/>
  <c r="AL2398" i="15"/>
  <c r="AJ2406" i="15"/>
  <c r="AK2406" i="15" s="1"/>
  <c r="AQ2406" i="15"/>
  <c r="Q2406" i="15"/>
  <c r="AP2406" i="15" s="1"/>
  <c r="AL2406" i="15"/>
  <c r="Q2487" i="15"/>
  <c r="AP2487" i="15" s="1"/>
  <c r="AL2487" i="15"/>
  <c r="AJ2487" i="15"/>
  <c r="AK2487" i="15" s="1"/>
  <c r="AQ2487" i="15"/>
  <c r="AQ2539" i="15"/>
  <c r="Q2539" i="15"/>
  <c r="AP2539" i="15" s="1"/>
  <c r="AO2612" i="15"/>
  <c r="AQ2612" i="15"/>
  <c r="AQ1802" i="15"/>
  <c r="AQ1822" i="15"/>
  <c r="AL1823" i="15"/>
  <c r="M1825" i="15"/>
  <c r="Q1826" i="15"/>
  <c r="Q1836" i="15"/>
  <c r="AP1836" i="15" s="1"/>
  <c r="AJ1839" i="15"/>
  <c r="AK1839" i="15" s="1"/>
  <c r="BB1839" i="15" s="1"/>
  <c r="AQ1844" i="15"/>
  <c r="AQ1845" i="15"/>
  <c r="Q1854" i="15"/>
  <c r="AP1854" i="15" s="1"/>
  <c r="AJ1854" i="15"/>
  <c r="AK1854" i="15" s="1"/>
  <c r="AJ1856" i="15"/>
  <c r="AK1856" i="15" s="1"/>
  <c r="AQ1865" i="15"/>
  <c r="Q1866" i="15"/>
  <c r="AP1866" i="15" s="1"/>
  <c r="AJ1866" i="15"/>
  <c r="AK1866" i="15" s="1"/>
  <c r="AL1867" i="15"/>
  <c r="AJ1870" i="15"/>
  <c r="AK1870" i="15" s="1"/>
  <c r="AL1873" i="15"/>
  <c r="AL1877" i="15"/>
  <c r="AL1884" i="15"/>
  <c r="AL1885" i="15"/>
  <c r="AL1894" i="15"/>
  <c r="AL1898" i="15"/>
  <c r="Q1906" i="15"/>
  <c r="AJ1910" i="15"/>
  <c r="AK1910" i="15" s="1"/>
  <c r="Q1915" i="15"/>
  <c r="AP1915" i="15" s="1"/>
  <c r="M1928" i="15"/>
  <c r="AL1935" i="15"/>
  <c r="AJ1944" i="15"/>
  <c r="AK1944" i="15" s="1"/>
  <c r="Q1950" i="15"/>
  <c r="AP1950" i="15" s="1"/>
  <c r="AQ1951" i="15"/>
  <c r="AL1954" i="15"/>
  <c r="E1986" i="15"/>
  <c r="M1988" i="15"/>
  <c r="AL2004" i="15"/>
  <c r="AL2008" i="15"/>
  <c r="AJ2013" i="15"/>
  <c r="AK2013" i="15" s="1"/>
  <c r="AL2035" i="15"/>
  <c r="AQ2046" i="15"/>
  <c r="Q2048" i="15"/>
  <c r="AP2048" i="15" s="1"/>
  <c r="Q2052" i="15"/>
  <c r="AP2052" i="15" s="1"/>
  <c r="AL2055" i="15"/>
  <c r="AJ2055" i="15"/>
  <c r="AK2055" i="15" s="1"/>
  <c r="E2059" i="15"/>
  <c r="AJ2073" i="15"/>
  <c r="AK2073" i="15" s="1"/>
  <c r="AQ2089" i="15"/>
  <c r="E2101" i="15"/>
  <c r="AJ2103" i="15"/>
  <c r="AK2103" i="15" s="1"/>
  <c r="BB2103" i="15" s="1"/>
  <c r="Q2116" i="15"/>
  <c r="AP2116" i="15" s="1"/>
  <c r="AJ2157" i="15"/>
  <c r="AK2157" i="15" s="1"/>
  <c r="BB2157" i="15" s="1"/>
  <c r="M2165" i="15"/>
  <c r="Q2175" i="15"/>
  <c r="AP2175" i="15" s="1"/>
  <c r="AO2177" i="15"/>
  <c r="E2205" i="15"/>
  <c r="M2205" i="15"/>
  <c r="AJ2205" i="15"/>
  <c r="AL2223" i="15"/>
  <c r="AJ2223" i="15"/>
  <c r="AK2223" i="15" s="1"/>
  <c r="Q2223" i="15"/>
  <c r="AP2223" i="15" s="1"/>
  <c r="AQ2225" i="15"/>
  <c r="Q2225" i="15"/>
  <c r="AP2225" i="15" s="1"/>
  <c r="AJ2225" i="15"/>
  <c r="AK2225" i="15" s="1"/>
  <c r="AO2259" i="15"/>
  <c r="Q2259" i="15"/>
  <c r="AP2259" i="15" s="1"/>
  <c r="AL2313" i="15"/>
  <c r="AJ2313" i="15"/>
  <c r="AK2313" i="15" s="1"/>
  <c r="AQ2313" i="15"/>
  <c r="AJ2345" i="15"/>
  <c r="AK2345" i="15" s="1"/>
  <c r="M2345" i="15"/>
  <c r="AJ2357" i="15"/>
  <c r="M2357" i="15"/>
  <c r="M2414" i="15"/>
  <c r="M2595" i="15"/>
  <c r="AJ2595" i="15"/>
  <c r="AK2595" i="15" s="1"/>
  <c r="AO2683" i="15"/>
  <c r="AQ2683" i="15"/>
  <c r="Q2683" i="15"/>
  <c r="AP2683" i="15" s="1"/>
  <c r="AL1790" i="15"/>
  <c r="AQ1794" i="15"/>
  <c r="AQ1799" i="15"/>
  <c r="AL1804" i="15"/>
  <c r="AL1810" i="15"/>
  <c r="AQ1814" i="15"/>
  <c r="AQ1819" i="15"/>
  <c r="AL1824" i="15"/>
  <c r="AL1830" i="15"/>
  <c r="AQ1834" i="15"/>
  <c r="AL1843" i="15"/>
  <c r="Q1846" i="15"/>
  <c r="AQ1851" i="15"/>
  <c r="AQ1858" i="15"/>
  <c r="AO1858" i="15"/>
  <c r="AJ1859" i="15"/>
  <c r="AK1859" i="15" s="1"/>
  <c r="AQ1860" i="15"/>
  <c r="AQ1863" i="15"/>
  <c r="AL1866" i="15"/>
  <c r="AL1874" i="15"/>
  <c r="AJ1877" i="15"/>
  <c r="AK1877" i="15" s="1"/>
  <c r="AJ1886" i="15"/>
  <c r="AK1886" i="15" s="1"/>
  <c r="AQ1893" i="15"/>
  <c r="AJ1902" i="15"/>
  <c r="AK1902" i="15" s="1"/>
  <c r="AL1903" i="15"/>
  <c r="AL1907" i="15"/>
  <c r="E1911" i="15"/>
  <c r="AJ1914" i="15"/>
  <c r="AK1914" i="15" s="1"/>
  <c r="AL1918" i="15"/>
  <c r="AJ1926" i="15"/>
  <c r="AK1926" i="15" s="1"/>
  <c r="AQ1938" i="15"/>
  <c r="Q1940" i="15"/>
  <c r="AP1940" i="15" s="1"/>
  <c r="AL1948" i="15"/>
  <c r="AJ1964" i="15"/>
  <c r="AK1964" i="15" s="1"/>
  <c r="BB1964" i="15" s="1"/>
  <c r="E1974" i="15"/>
  <c r="AQ1994" i="15"/>
  <c r="AL1998" i="15"/>
  <c r="AL2016" i="15"/>
  <c r="AL2017" i="15"/>
  <c r="Q2020" i="15"/>
  <c r="AP2020" i="15" s="1"/>
  <c r="AJ2024" i="15"/>
  <c r="AK2024" i="15" s="1"/>
  <c r="BB2024" i="15" s="1"/>
  <c r="Q2025" i="15"/>
  <c r="E2025" i="15" s="1"/>
  <c r="AJ2036" i="15"/>
  <c r="AK2036" i="15" s="1"/>
  <c r="BB2036" i="15" s="1"/>
  <c r="AQ2043" i="15"/>
  <c r="AQ2048" i="15"/>
  <c r="E2055" i="15"/>
  <c r="E2056" i="15"/>
  <c r="E2093" i="15"/>
  <c r="AL2105" i="15"/>
  <c r="AQ2117" i="15"/>
  <c r="AJ2121" i="15"/>
  <c r="AK2121" i="15" s="1"/>
  <c r="AL2135" i="15"/>
  <c r="AQ2153" i="15"/>
  <c r="E2184" i="15"/>
  <c r="AO2189" i="15"/>
  <c r="Q2189" i="15"/>
  <c r="AP2189" i="15" s="1"/>
  <c r="AJ2199" i="15"/>
  <c r="AK2199" i="15" s="1"/>
  <c r="AL2264" i="15"/>
  <c r="AJ2264" i="15"/>
  <c r="AK2264" i="15" s="1"/>
  <c r="BB2264" i="15" s="1"/>
  <c r="Q2264" i="15"/>
  <c r="AP2264" i="15" s="1"/>
  <c r="AQ2264" i="15"/>
  <c r="BB2304" i="15"/>
  <c r="M2364" i="15"/>
  <c r="AL2407" i="15"/>
  <c r="AO2407" i="15"/>
  <c r="AQ2479" i="15"/>
  <c r="Q2479" i="15"/>
  <c r="AP2479" i="15" s="1"/>
  <c r="AO2557" i="15"/>
  <c r="AQ2557" i="15"/>
  <c r="AL1762" i="15"/>
  <c r="BB1762" i="15" s="1"/>
  <c r="Q1767" i="15"/>
  <c r="Q1768" i="15"/>
  <c r="AP1768" i="15" s="1"/>
  <c r="Q1771" i="15"/>
  <c r="AP1771" i="15" s="1"/>
  <c r="Q1772" i="15"/>
  <c r="AP1772" i="15" s="1"/>
  <c r="Q1777" i="15"/>
  <c r="AP1777" i="15" s="1"/>
  <c r="Q1782" i="15"/>
  <c r="AP1782" i="15" s="1"/>
  <c r="E1785" i="15"/>
  <c r="AQ1786" i="15"/>
  <c r="Q1792" i="15"/>
  <c r="AP1792" i="15" s="1"/>
  <c r="AO1799" i="15"/>
  <c r="AL1802" i="15"/>
  <c r="AR1802" i="15" s="1"/>
  <c r="Q1807" i="15"/>
  <c r="AP1807" i="15" s="1"/>
  <c r="Q1808" i="15"/>
  <c r="AP1808" i="15" s="1"/>
  <c r="Q1812" i="15"/>
  <c r="AP1812" i="15" s="1"/>
  <c r="E1819" i="15"/>
  <c r="AO1819" i="15"/>
  <c r="AL1822" i="15"/>
  <c r="AL1827" i="15"/>
  <c r="Q1828" i="15"/>
  <c r="AP1828" i="15" s="1"/>
  <c r="AQ1829" i="15"/>
  <c r="Q1831" i="15"/>
  <c r="AP1831" i="15" s="1"/>
  <c r="Q1837" i="15"/>
  <c r="AP1837" i="15" s="1"/>
  <c r="Q1859" i="15"/>
  <c r="AQ1861" i="15"/>
  <c r="AL1869" i="15"/>
  <c r="AJ1879" i="15"/>
  <c r="AK1879" i="15" s="1"/>
  <c r="BB1879" i="15" s="1"/>
  <c r="AQ1892" i="15"/>
  <c r="AJ1907" i="15"/>
  <c r="AK1907" i="15" s="1"/>
  <c r="Q1922" i="15"/>
  <c r="AP1922" i="15" s="1"/>
  <c r="Q1926" i="15"/>
  <c r="AP1926" i="15" s="1"/>
  <c r="Q1931" i="15"/>
  <c r="E1931" i="15" s="1"/>
  <c r="AJ1934" i="15"/>
  <c r="AK1934" i="15" s="1"/>
  <c r="Q1935" i="15"/>
  <c r="AL1937" i="15"/>
  <c r="AL1955" i="15"/>
  <c r="AQ1958" i="15"/>
  <c r="Q1960" i="15"/>
  <c r="AP1960" i="15" s="1"/>
  <c r="AL1968" i="15"/>
  <c r="AL1974" i="15"/>
  <c r="AL1980" i="15"/>
  <c r="AJ1982" i="15"/>
  <c r="AK1982" i="15" s="1"/>
  <c r="AL1987" i="15"/>
  <c r="E2000" i="15"/>
  <c r="Q2002" i="15"/>
  <c r="E2006" i="15"/>
  <c r="AQ2009" i="15"/>
  <c r="Q2011" i="15"/>
  <c r="AP2011" i="15" s="1"/>
  <c r="AQ2014" i="15"/>
  <c r="AQ2015" i="15"/>
  <c r="AL2028" i="15"/>
  <c r="Q2035" i="15"/>
  <c r="AL2042" i="15"/>
  <c r="AJ2042" i="15"/>
  <c r="AK2042" i="15" s="1"/>
  <c r="AO2056" i="15"/>
  <c r="AQ2058" i="15"/>
  <c r="AQ2059" i="15"/>
  <c r="AJ2067" i="15"/>
  <c r="Q2073" i="15"/>
  <c r="E2073" i="15" s="1"/>
  <c r="Q2076" i="15"/>
  <c r="AP2076" i="15" s="1"/>
  <c r="AL2088" i="15"/>
  <c r="AJ2090" i="15"/>
  <c r="AK2090" i="15" s="1"/>
  <c r="AJ2097" i="15"/>
  <c r="AK2097" i="15" s="1"/>
  <c r="BB2097" i="15" s="1"/>
  <c r="AQ2107" i="15"/>
  <c r="E2119" i="15"/>
  <c r="Q2127" i="15"/>
  <c r="AP2127" i="15" s="1"/>
  <c r="AQ2127" i="15"/>
  <c r="Q2133" i="15"/>
  <c r="AP2133" i="15" s="1"/>
  <c r="AJ2141" i="15"/>
  <c r="AK2141" i="15" s="1"/>
  <c r="Q2145" i="15"/>
  <c r="AP2145" i="15" s="1"/>
  <c r="AQ2154" i="15"/>
  <c r="Q2155" i="15"/>
  <c r="AP2155" i="15" s="1"/>
  <c r="AL2165" i="15"/>
  <c r="Q2170" i="15"/>
  <c r="AP2170" i="15" s="1"/>
  <c r="AQ2170" i="15"/>
  <c r="AQ2174" i="15"/>
  <c r="AQ2187" i="15"/>
  <c r="AL2197" i="15"/>
  <c r="AL2199" i="15"/>
  <c r="AQ2213" i="15"/>
  <c r="Q2213" i="15"/>
  <c r="AP2213" i="15" s="1"/>
  <c r="AL2213" i="15"/>
  <c r="M2234" i="15"/>
  <c r="E2234" i="15"/>
  <c r="AJ2256" i="15"/>
  <c r="AQ2256" i="15"/>
  <c r="Q2256" i="15"/>
  <c r="AP2256" i="15" s="1"/>
  <c r="AO2275" i="15"/>
  <c r="Q2275" i="15"/>
  <c r="E2275" i="15" s="1"/>
  <c r="AO2286" i="15"/>
  <c r="Q2286" i="15"/>
  <c r="AP2286" i="15" s="1"/>
  <c r="AO2316" i="15"/>
  <c r="Q2316" i="15"/>
  <c r="AP2316" i="15" s="1"/>
  <c r="AK2324" i="15"/>
  <c r="AJ2329" i="15"/>
  <c r="AK2329" i="15" s="1"/>
  <c r="AO2356" i="15"/>
  <c r="Q2356" i="15"/>
  <c r="AP2356" i="15" s="1"/>
  <c r="Q2457" i="15"/>
  <c r="AP2457" i="15" s="1"/>
  <c r="AO2457" i="15"/>
  <c r="M2571" i="15"/>
  <c r="AJ2571" i="15"/>
  <c r="AK2571" i="15" s="1"/>
  <c r="AL2232" i="15"/>
  <c r="AJ2239" i="15"/>
  <c r="AK2239" i="15" s="1"/>
  <c r="E2289" i="15"/>
  <c r="AL2297" i="15"/>
  <c r="E2314" i="15"/>
  <c r="AJ2339" i="15"/>
  <c r="AK2339" i="15" s="1"/>
  <c r="AJ2342" i="15"/>
  <c r="AK2342" i="15" s="1"/>
  <c r="AL2343" i="15"/>
  <c r="AJ2361" i="15"/>
  <c r="AK2361" i="15" s="1"/>
  <c r="AL2384" i="15"/>
  <c r="AJ2395" i="15"/>
  <c r="AK2395" i="15" s="1"/>
  <c r="BB2395" i="15" s="1"/>
  <c r="AJ2422" i="15"/>
  <c r="AK2422" i="15" s="1"/>
  <c r="AO2425" i="15"/>
  <c r="E2431" i="15"/>
  <c r="M2431" i="15"/>
  <c r="AQ2441" i="15"/>
  <c r="Q2441" i="15"/>
  <c r="AP2441" i="15" s="1"/>
  <c r="AQ2451" i="15"/>
  <c r="Q2469" i="15"/>
  <c r="AP2469" i="15" s="1"/>
  <c r="AJ2469" i="15"/>
  <c r="AQ2482" i="15"/>
  <c r="Q2482" i="15"/>
  <c r="AP2482" i="15" s="1"/>
  <c r="AQ2501" i="15"/>
  <c r="Q2501" i="15"/>
  <c r="AP2501" i="15" s="1"/>
  <c r="M2515" i="15"/>
  <c r="AJ2515" i="15"/>
  <c r="Q2589" i="15"/>
  <c r="AP2589" i="15" s="1"/>
  <c r="AQ2589" i="15"/>
  <c r="AL2589" i="15"/>
  <c r="AJ2589" i="15"/>
  <c r="AK2589" i="15" s="1"/>
  <c r="AJ2603" i="15"/>
  <c r="AK2603" i="15" s="1"/>
  <c r="E2603" i="15"/>
  <c r="AL2607" i="15"/>
  <c r="AJ2607" i="15"/>
  <c r="AK2607" i="15" s="1"/>
  <c r="M2632" i="15"/>
  <c r="AJ2632" i="15"/>
  <c r="AO2643" i="15"/>
  <c r="AL2643" i="15"/>
  <c r="Q2643" i="15"/>
  <c r="M2683" i="15"/>
  <c r="AJ2683" i="15"/>
  <c r="AK2683" i="15" s="1"/>
  <c r="AL2723" i="15"/>
  <c r="AJ2723" i="15"/>
  <c r="AK2723" i="15" s="1"/>
  <c r="AQ2161" i="15"/>
  <c r="Q2165" i="15"/>
  <c r="AP2165" i="15" s="1"/>
  <c r="AL2172" i="15"/>
  <c r="AQ2173" i="15"/>
  <c r="AL2185" i="15"/>
  <c r="AQ2188" i="15"/>
  <c r="AL2203" i="15"/>
  <c r="Q2204" i="15"/>
  <c r="Q2207" i="15"/>
  <c r="AP2207" i="15" s="1"/>
  <c r="AO2211" i="15"/>
  <c r="AJ2217" i="15"/>
  <c r="AK2217" i="15" s="1"/>
  <c r="E2219" i="15"/>
  <c r="AQ2222" i="15"/>
  <c r="AQ2232" i="15"/>
  <c r="AO2232" i="15"/>
  <c r="AQ2234" i="15"/>
  <c r="Q2238" i="15"/>
  <c r="AP2238" i="15" s="1"/>
  <c r="AO2238" i="15"/>
  <c r="AL2246" i="15"/>
  <c r="AL2247" i="15"/>
  <c r="AL2267" i="15"/>
  <c r="Q2284" i="15"/>
  <c r="AP2284" i="15" s="1"/>
  <c r="AJ2284" i="15"/>
  <c r="AK2284" i="15" s="1"/>
  <c r="BB2284" i="15" s="1"/>
  <c r="AL2309" i="15"/>
  <c r="AJ2312" i="15"/>
  <c r="AK2312" i="15" s="1"/>
  <c r="AQ2314" i="15"/>
  <c r="AJ2317" i="15"/>
  <c r="AK2317" i="15" s="1"/>
  <c r="AL2318" i="15"/>
  <c r="AL2326" i="15"/>
  <c r="AJ2335" i="15"/>
  <c r="AK2335" i="15" s="1"/>
  <c r="AL2336" i="15"/>
  <c r="E2337" i="15"/>
  <c r="AJ2359" i="15"/>
  <c r="AK2359" i="15" s="1"/>
  <c r="Q2361" i="15"/>
  <c r="AP2361" i="15" s="1"/>
  <c r="Q2364" i="15"/>
  <c r="AP2364" i="15" s="1"/>
  <c r="AL2364" i="15"/>
  <c r="AJ2366" i="15"/>
  <c r="AK2366" i="15" s="1"/>
  <c r="Q2369" i="15"/>
  <c r="AP2369" i="15" s="1"/>
  <c r="AJ2372" i="15"/>
  <c r="AK2372" i="15" s="1"/>
  <c r="AQ2378" i="15"/>
  <c r="Q2380" i="15"/>
  <c r="AP2380" i="15" s="1"/>
  <c r="E2384" i="15"/>
  <c r="AL2402" i="15"/>
  <c r="AJ2405" i="15"/>
  <c r="AK2405" i="15" s="1"/>
  <c r="Q2414" i="15"/>
  <c r="AP2414" i="15" s="1"/>
  <c r="AJ2420" i="15"/>
  <c r="AK2420" i="15" s="1"/>
  <c r="Q2422" i="15"/>
  <c r="E2422" i="15" s="1"/>
  <c r="Q2429" i="15"/>
  <c r="AP2429" i="15" s="1"/>
  <c r="AO2440" i="15"/>
  <c r="AL2441" i="15"/>
  <c r="Q2443" i="15"/>
  <c r="AP2443" i="15" s="1"/>
  <c r="AL2453" i="15"/>
  <c r="AQ2453" i="15"/>
  <c r="AJ2453" i="15"/>
  <c r="AK2453" i="15" s="1"/>
  <c r="AL2459" i="15"/>
  <c r="AL2469" i="15"/>
  <c r="M2471" i="15"/>
  <c r="AL2475" i="15"/>
  <c r="Q2475" i="15"/>
  <c r="AP2475" i="15" s="1"/>
  <c r="AJ2475" i="15"/>
  <c r="AK2475" i="15" s="1"/>
  <c r="AL2481" i="15"/>
  <c r="AL2482" i="15"/>
  <c r="AL2495" i="15"/>
  <c r="Q2495" i="15"/>
  <c r="AP2495" i="15" s="1"/>
  <c r="AJ2495" i="15"/>
  <c r="AK2495" i="15" s="1"/>
  <c r="AQ2499" i="15"/>
  <c r="AL2511" i="15"/>
  <c r="AJ2511" i="15"/>
  <c r="AK2511" i="15" s="1"/>
  <c r="Q2523" i="15"/>
  <c r="AP2523" i="15" s="1"/>
  <c r="AL2523" i="15"/>
  <c r="Q2529" i="15"/>
  <c r="AP2529" i="15" s="1"/>
  <c r="AQ2529" i="15"/>
  <c r="AL2529" i="15"/>
  <c r="AJ2529" i="15"/>
  <c r="M2545" i="15"/>
  <c r="AQ2559" i="15"/>
  <c r="AL2563" i="15"/>
  <c r="M2565" i="15"/>
  <c r="AQ2582" i="15"/>
  <c r="Q2582" i="15"/>
  <c r="AP2582" i="15" s="1"/>
  <c r="AQ2606" i="15"/>
  <c r="Q2606" i="15"/>
  <c r="AP2606" i="15" s="1"/>
  <c r="AL2615" i="15"/>
  <c r="AQ2630" i="15"/>
  <c r="AO2653" i="15"/>
  <c r="AQ2653" i="15"/>
  <c r="Q2164" i="15"/>
  <c r="AP2164" i="15" s="1"/>
  <c r="AQ2165" i="15"/>
  <c r="E2166" i="15"/>
  <c r="AJ2177" i="15"/>
  <c r="AK2177" i="15" s="1"/>
  <c r="E2179" i="15"/>
  <c r="AQ2182" i="15"/>
  <c r="E2185" i="15"/>
  <c r="AJ2185" i="15"/>
  <c r="AQ2189" i="15"/>
  <c r="Q2190" i="15"/>
  <c r="AP2190" i="15" s="1"/>
  <c r="AJ2192" i="15"/>
  <c r="AK2192" i="15" s="1"/>
  <c r="AJ2195" i="15"/>
  <c r="AK2195" i="15" s="1"/>
  <c r="BB2195" i="15" s="1"/>
  <c r="Q2196" i="15"/>
  <c r="AP2196" i="15" s="1"/>
  <c r="AQ2199" i="15"/>
  <c r="Q2206" i="15"/>
  <c r="AP2206" i="15" s="1"/>
  <c r="Q2209" i="15"/>
  <c r="AP2209" i="15" s="1"/>
  <c r="Q2212" i="15"/>
  <c r="AP2212" i="15" s="1"/>
  <c r="AQ2214" i="15"/>
  <c r="Q2215" i="15"/>
  <c r="AP2215" i="15" s="1"/>
  <c r="AL2225" i="15"/>
  <c r="AR2225" i="15" s="1"/>
  <c r="Q2227" i="15"/>
  <c r="Q2230" i="15"/>
  <c r="AP2230" i="15" s="1"/>
  <c r="AL2245" i="15"/>
  <c r="Q2246" i="15"/>
  <c r="Q2254" i="15"/>
  <c r="AP2254" i="15" s="1"/>
  <c r="AL2263" i="15"/>
  <c r="AJ2268" i="15"/>
  <c r="AK2268" i="15" s="1"/>
  <c r="AJ2277" i="15"/>
  <c r="AK2277" i="15" s="1"/>
  <c r="AL2278" i="15"/>
  <c r="AL2284" i="15"/>
  <c r="M2295" i="15"/>
  <c r="AQ2296" i="15"/>
  <c r="AL2299" i="15"/>
  <c r="AL2302" i="15"/>
  <c r="AL2303" i="15"/>
  <c r="Q2317" i="15"/>
  <c r="AP2317" i="15" s="1"/>
  <c r="AJ2321" i="15"/>
  <c r="AK2321" i="15" s="1"/>
  <c r="BB2321" i="15" s="1"/>
  <c r="AL2322" i="15"/>
  <c r="M2324" i="15"/>
  <c r="AQ2324" i="15"/>
  <c r="AQ2327" i="15"/>
  <c r="Q2335" i="15"/>
  <c r="AL2335" i="15"/>
  <c r="AR2335" i="15" s="1"/>
  <c r="AL2347" i="15"/>
  <c r="Q2349" i="15"/>
  <c r="E2349" i="15" s="1"/>
  <c r="AQ2354" i="15"/>
  <c r="E2376" i="15"/>
  <c r="AL2381" i="15"/>
  <c r="AQ2384" i="15"/>
  <c r="AL2386" i="15"/>
  <c r="BB2386" i="15" s="1"/>
  <c r="AQ2387" i="15"/>
  <c r="Q2389" i="15"/>
  <c r="AP2389" i="15" s="1"/>
  <c r="Q2404" i="15"/>
  <c r="AP2404" i="15" s="1"/>
  <c r="AL2417" i="15"/>
  <c r="AQ2420" i="15"/>
  <c r="AL2425" i="15"/>
  <c r="AQ2432" i="15"/>
  <c r="AL2433" i="15"/>
  <c r="Q2433" i="15"/>
  <c r="AP2433" i="15" s="1"/>
  <c r="AQ2437" i="15"/>
  <c r="AQ2445" i="15"/>
  <c r="AQ2447" i="15"/>
  <c r="Q2447" i="15"/>
  <c r="AP2447" i="15" s="1"/>
  <c r="AJ2449" i="15"/>
  <c r="AK2449" i="15" s="1"/>
  <c r="AJ2451" i="15"/>
  <c r="AK2451" i="15" s="1"/>
  <c r="AQ2455" i="15"/>
  <c r="Q2461" i="15"/>
  <c r="AP2461" i="15" s="1"/>
  <c r="AQ2471" i="15"/>
  <c r="AO2491" i="15"/>
  <c r="AQ2491" i="15"/>
  <c r="AJ2509" i="15"/>
  <c r="AK2509" i="15" s="1"/>
  <c r="AL2518" i="15"/>
  <c r="AJ2551" i="15"/>
  <c r="AK2551" i="15" s="1"/>
  <c r="AJ2555" i="15"/>
  <c r="AK2555" i="15" s="1"/>
  <c r="AQ2555" i="15"/>
  <c r="Q2560" i="15"/>
  <c r="AP2560" i="15" s="1"/>
  <c r="AL2569" i="15"/>
  <c r="Q2577" i="15"/>
  <c r="AP2577" i="15" s="1"/>
  <c r="AQ2591" i="15"/>
  <c r="Q2591" i="15"/>
  <c r="AJ2591" i="15"/>
  <c r="AK2591" i="15" s="1"/>
  <c r="AO2622" i="15"/>
  <c r="Q2622" i="15"/>
  <c r="E2622" i="15" s="1"/>
  <c r="AQ2675" i="15"/>
  <c r="Q2675" i="15"/>
  <c r="AP2675" i="15" s="1"/>
  <c r="AL2796" i="15"/>
  <c r="M2796" i="15"/>
  <c r="AJ2796" i="15"/>
  <c r="AK2796" i="15" s="1"/>
  <c r="Q2201" i="15"/>
  <c r="AP2201" i="15" s="1"/>
  <c r="AK2233" i="15"/>
  <c r="AJ2245" i="15"/>
  <c r="AK2245" i="15" s="1"/>
  <c r="AR2245" i="15" s="1"/>
  <c r="AQ2261" i="15"/>
  <c r="AJ2262" i="15"/>
  <c r="AK2262" i="15" s="1"/>
  <c r="Q2266" i="15"/>
  <c r="AP2266" i="15" s="1"/>
  <c r="AL2282" i="15"/>
  <c r="AQ2285" i="15"/>
  <c r="AJ2286" i="15"/>
  <c r="AK2286" i="15" s="1"/>
  <c r="BB2286" i="15" s="1"/>
  <c r="AJ2297" i="15"/>
  <c r="AK2297" i="15" s="1"/>
  <c r="AR2315" i="15"/>
  <c r="AJ2319" i="15"/>
  <c r="AK2319" i="15" s="1"/>
  <c r="AJ2322" i="15"/>
  <c r="AK2322" i="15" s="1"/>
  <c r="AL2337" i="15"/>
  <c r="AJ2346" i="15"/>
  <c r="AK2346" i="15" s="1"/>
  <c r="AJ2355" i="15"/>
  <c r="AK2355" i="15" s="1"/>
  <c r="AQ2374" i="15"/>
  <c r="Q2386" i="15"/>
  <c r="AP2386" i="15" s="1"/>
  <c r="AQ2407" i="15"/>
  <c r="AL2445" i="15"/>
  <c r="AL2449" i="15"/>
  <c r="AL2451" i="15"/>
  <c r="AQ2459" i="15"/>
  <c r="Q2459" i="15"/>
  <c r="AP2459" i="15" s="1"/>
  <c r="AO2459" i="15"/>
  <c r="AJ2465" i="15"/>
  <c r="AK2465" i="15" s="1"/>
  <c r="AQ2469" i="15"/>
  <c r="AQ2475" i="15"/>
  <c r="AQ2495" i="15"/>
  <c r="AL2549" i="15"/>
  <c r="Q2581" i="15"/>
  <c r="AP2581" i="15" s="1"/>
  <c r="AL2581" i="15"/>
  <c r="Q2665" i="15"/>
  <c r="AP2665" i="15" s="1"/>
  <c r="AQ2665" i="15"/>
  <c r="AJ2665" i="15"/>
  <c r="E2736" i="15"/>
  <c r="M2792" i="15"/>
  <c r="AL2792" i="15"/>
  <c r="AJ2792" i="15"/>
  <c r="AK2792" i="15" s="1"/>
  <c r="AJ2854" i="15"/>
  <c r="AK2854" i="15" s="1"/>
  <c r="AL2854" i="15"/>
  <c r="Q2894" i="15"/>
  <c r="AP2894" i="15" s="1"/>
  <c r="AQ2894" i="15"/>
  <c r="AL2894" i="15"/>
  <c r="AL2173" i="15"/>
  <c r="AL2192" i="15"/>
  <c r="AL2207" i="15"/>
  <c r="AL2215" i="15"/>
  <c r="AL2217" i="15"/>
  <c r="AR2217" i="15" s="1"/>
  <c r="AL2219" i="15"/>
  <c r="AL2228" i="15"/>
  <c r="Q2231" i="15"/>
  <c r="AP2231" i="15" s="1"/>
  <c r="Q2245" i="15"/>
  <c r="AP2245" i="15" s="1"/>
  <c r="AJ2272" i="15"/>
  <c r="AK2272" i="15" s="1"/>
  <c r="Q2273" i="15"/>
  <c r="E2274" i="15"/>
  <c r="AJ2279" i="15"/>
  <c r="AK2279" i="15" s="1"/>
  <c r="Q2281" i="15"/>
  <c r="AP2281" i="15" s="1"/>
  <c r="AO2281" i="15"/>
  <c r="AL2289" i="15"/>
  <c r="E2294" i="15"/>
  <c r="Q2297" i="15"/>
  <c r="Q2301" i="15"/>
  <c r="AP2301" i="15" s="1"/>
  <c r="AO2303" i="15"/>
  <c r="Q2321" i="15"/>
  <c r="AP2321" i="15" s="1"/>
  <c r="Q2322" i="15"/>
  <c r="AP2322" i="15" s="1"/>
  <c r="M2337" i="15"/>
  <c r="AL2341" i="15"/>
  <c r="E2344" i="15"/>
  <c r="AQ2351" i="15"/>
  <c r="Q2355" i="15"/>
  <c r="AL2355" i="15"/>
  <c r="AL2357" i="15"/>
  <c r="AL2366" i="15"/>
  <c r="AL2369" i="15"/>
  <c r="AJ2369" i="15"/>
  <c r="AK2369" i="15" s="1"/>
  <c r="AL2376" i="15"/>
  <c r="AJ2381" i="15"/>
  <c r="AK2381" i="15" s="1"/>
  <c r="AL2382" i="15"/>
  <c r="AL2387" i="15"/>
  <c r="AQ2398" i="15"/>
  <c r="AL2429" i="15"/>
  <c r="AL2435" i="15"/>
  <c r="AQ2435" i="15"/>
  <c r="AO2437" i="15"/>
  <c r="AQ2443" i="15"/>
  <c r="AL2443" i="15"/>
  <c r="Q2444" i="15"/>
  <c r="AP2444" i="15" s="1"/>
  <c r="AL2447" i="15"/>
  <c r="AR2447" i="15" s="1"/>
  <c r="AQ2449" i="15"/>
  <c r="Q2451" i="15"/>
  <c r="AP2451" i="15" s="1"/>
  <c r="AQ2457" i="15"/>
  <c r="AL2467" i="15"/>
  <c r="AJ2491" i="15"/>
  <c r="AK2491" i="15" s="1"/>
  <c r="BB2491" i="15" s="1"/>
  <c r="AQ2522" i="15"/>
  <c r="Q2522" i="15"/>
  <c r="AP2522" i="15" s="1"/>
  <c r="AL2531" i="15"/>
  <c r="AJ2531" i="15"/>
  <c r="AK2531" i="15" s="1"/>
  <c r="Q2531" i="15"/>
  <c r="AP2531" i="15" s="1"/>
  <c r="AJ2543" i="15"/>
  <c r="AK2543" i="15" s="1"/>
  <c r="AL2543" i="15"/>
  <c r="Q2557" i="15"/>
  <c r="AP2557" i="15" s="1"/>
  <c r="AQ2562" i="15"/>
  <c r="Q2562" i="15"/>
  <c r="AP2562" i="15" s="1"/>
  <c r="AQ2569" i="15"/>
  <c r="AQ2573" i="15"/>
  <c r="Q2573" i="15"/>
  <c r="AJ2573" i="15"/>
  <c r="AL2600" i="15"/>
  <c r="AR2600" i="15" s="1"/>
  <c r="AJ2612" i="15"/>
  <c r="AK2612" i="15" s="1"/>
  <c r="AJ2638" i="15"/>
  <c r="AK2638" i="15" s="1"/>
  <c r="AO2638" i="15"/>
  <c r="M2783" i="15"/>
  <c r="AL2783" i="15"/>
  <c r="AQ2812" i="15"/>
  <c r="Q2812" i="15"/>
  <c r="AJ2812" i="15"/>
  <c r="AK2812" i="15" s="1"/>
  <c r="E2828" i="15"/>
  <c r="M2828" i="15"/>
  <c r="Q2846" i="15"/>
  <c r="AP2846" i="15" s="1"/>
  <c r="AQ2846" i="15"/>
  <c r="AQ2858" i="15"/>
  <c r="Q2858" i="15"/>
  <c r="AP2858" i="15" s="1"/>
  <c r="AL2253" i="15"/>
  <c r="AL2296" i="15"/>
  <c r="AL2317" i="15"/>
  <c r="E2329" i="15"/>
  <c r="AJ2349" i="15"/>
  <c r="AK2349" i="15" s="1"/>
  <c r="AJ2389" i="15"/>
  <c r="AK2389" i="15" s="1"/>
  <c r="BB2389" i="15" s="1"/>
  <c r="Q2393" i="15"/>
  <c r="AP2393" i="15" s="1"/>
  <c r="AJ2404" i="15"/>
  <c r="AK2404" i="15" s="1"/>
  <c r="E2409" i="15"/>
  <c r="Q2412" i="15"/>
  <c r="AP2412" i="15" s="1"/>
  <c r="AL2412" i="15"/>
  <c r="Q2423" i="15"/>
  <c r="AP2423" i="15" s="1"/>
  <c r="AJ2423" i="15"/>
  <c r="AK2423" i="15" s="1"/>
  <c r="AL2460" i="15"/>
  <c r="AQ2460" i="15"/>
  <c r="AL2473" i="15"/>
  <c r="AQ2473" i="15"/>
  <c r="Q2473" i="15"/>
  <c r="AP2473" i="15" s="1"/>
  <c r="AJ2473" i="15"/>
  <c r="AK2473" i="15" s="1"/>
  <c r="AL2477" i="15"/>
  <c r="AQ2477" i="15"/>
  <c r="Q2477" i="15"/>
  <c r="AP2477" i="15" s="1"/>
  <c r="AL2497" i="15"/>
  <c r="Q2497" i="15"/>
  <c r="AP2497" i="15" s="1"/>
  <c r="AJ2533" i="15"/>
  <c r="AK2533" i="15" s="1"/>
  <c r="AL2540" i="15"/>
  <c r="Q2540" i="15"/>
  <c r="AP2540" i="15" s="1"/>
  <c r="AQ2549" i="15"/>
  <c r="AO2563" i="15"/>
  <c r="Q2563" i="15"/>
  <c r="AP2563" i="15" s="1"/>
  <c r="AJ2600" i="15"/>
  <c r="AK2600" i="15" s="1"/>
  <c r="AQ2601" i="15"/>
  <c r="AO2601" i="15"/>
  <c r="AQ2754" i="15"/>
  <c r="Q2754" i="15"/>
  <c r="AP2754" i="15" s="1"/>
  <c r="AL2763" i="15"/>
  <c r="AJ2763" i="15"/>
  <c r="AK2763" i="15" s="1"/>
  <c r="E2193" i="15"/>
  <c r="AQ2194" i="15"/>
  <c r="Q2195" i="15"/>
  <c r="AP2195" i="15" s="1"/>
  <c r="AL2205" i="15"/>
  <c r="AQ2209" i="15"/>
  <c r="Q2210" i="15"/>
  <c r="AP2210" i="15" s="1"/>
  <c r="AL2211" i="15"/>
  <c r="AJ2212" i="15"/>
  <c r="AK2212" i="15" s="1"/>
  <c r="AJ2215" i="15"/>
  <c r="AK2215" i="15" s="1"/>
  <c r="Q2216" i="15"/>
  <c r="AP2216" i="15" s="1"/>
  <c r="AJ2232" i="15"/>
  <c r="AK2232" i="15" s="1"/>
  <c r="AJ2240" i="15"/>
  <c r="AK2240" i="15" s="1"/>
  <c r="AJ2244" i="15"/>
  <c r="AK2244" i="15" s="1"/>
  <c r="AQ2250" i="15"/>
  <c r="AL2252" i="15"/>
  <c r="AL2254" i="15"/>
  <c r="AL2276" i="15"/>
  <c r="AL2277" i="15"/>
  <c r="AQ2277" i="15"/>
  <c r="AL2285" i="15"/>
  <c r="AQ2287" i="15"/>
  <c r="Q2295" i="15"/>
  <c r="AQ2297" i="15"/>
  <c r="Q2299" i="15"/>
  <c r="AP2299" i="15" s="1"/>
  <c r="E2306" i="15"/>
  <c r="Q2309" i="15"/>
  <c r="E2309" i="15" s="1"/>
  <c r="Q2324" i="15"/>
  <c r="AP2324" i="15" s="1"/>
  <c r="AJ2326" i="15"/>
  <c r="AK2326" i="15" s="1"/>
  <c r="AL2338" i="15"/>
  <c r="AJ2341" i="15"/>
  <c r="AK2341" i="15" s="1"/>
  <c r="AL2342" i="15"/>
  <c r="AL2346" i="15"/>
  <c r="AR2346" i="15" s="1"/>
  <c r="AJ2351" i="15"/>
  <c r="AK2351" i="15" s="1"/>
  <c r="AL2362" i="15"/>
  <c r="AJ2365" i="15"/>
  <c r="AK2365" i="15" s="1"/>
  <c r="Q2374" i="15"/>
  <c r="AP2374" i="15" s="1"/>
  <c r="AQ2381" i="15"/>
  <c r="AQ2394" i="15"/>
  <c r="E2396" i="15"/>
  <c r="Q2397" i="15"/>
  <c r="E2416" i="15"/>
  <c r="M2416" i="15"/>
  <c r="Q2417" i="15"/>
  <c r="AQ2417" i="15"/>
  <c r="AL2421" i="15"/>
  <c r="AJ2433" i="15"/>
  <c r="AK2433" i="15" s="1"/>
  <c r="AO2433" i="15"/>
  <c r="E2435" i="15"/>
  <c r="AJ2439" i="15"/>
  <c r="AK2439" i="15" s="1"/>
  <c r="AQ2439" i="15"/>
  <c r="Q2503" i="15"/>
  <c r="AP2503" i="15" s="1"/>
  <c r="AL2503" i="15"/>
  <c r="E2507" i="15"/>
  <c r="M2507" i="15"/>
  <c r="AQ2521" i="15"/>
  <c r="Q2521" i="15"/>
  <c r="AP2521" i="15" s="1"/>
  <c r="AL2521" i="15"/>
  <c r="AK2537" i="15"/>
  <c r="M2549" i="15"/>
  <c r="AQ2553" i="15"/>
  <c r="Q2553" i="15"/>
  <c r="AJ2553" i="15"/>
  <c r="AK2553" i="15" s="1"/>
  <c r="Q2561" i="15"/>
  <c r="AP2561" i="15" s="1"/>
  <c r="AL2561" i="15"/>
  <c r="AL2599" i="15"/>
  <c r="AL2617" i="15"/>
  <c r="AL2624" i="15"/>
  <c r="E2636" i="15"/>
  <c r="M2636" i="15"/>
  <c r="AL2647" i="15"/>
  <c r="AR2647" i="15" s="1"/>
  <c r="AJ2647" i="15"/>
  <c r="AK2647" i="15" s="1"/>
  <c r="Q2647" i="15"/>
  <c r="AP2647" i="15" s="1"/>
  <c r="AQ2647" i="15"/>
  <c r="AL2683" i="15"/>
  <c r="AJ2694" i="15"/>
  <c r="AK2694" i="15" s="1"/>
  <c r="AQ2694" i="15"/>
  <c r="Q2694" i="15"/>
  <c r="AP2694" i="15" s="1"/>
  <c r="AL2385" i="15"/>
  <c r="AJ2397" i="15"/>
  <c r="AK2397" i="15" s="1"/>
  <c r="AL2401" i="15"/>
  <c r="AR2401" i="15" s="1"/>
  <c r="AQ2404" i="15"/>
  <c r="E2408" i="15"/>
  <c r="Q2411" i="15"/>
  <c r="AP2411" i="15" s="1"/>
  <c r="Q2419" i="15"/>
  <c r="AP2419" i="15" s="1"/>
  <c r="AO2419" i="15"/>
  <c r="AL2440" i="15"/>
  <c r="Q2449" i="15"/>
  <c r="AP2449" i="15" s="1"/>
  <c r="E2453" i="15"/>
  <c r="AL2455" i="15"/>
  <c r="Q2467" i="15"/>
  <c r="AP2467" i="15" s="1"/>
  <c r="Q2471" i="15"/>
  <c r="AP2471" i="15" s="1"/>
  <c r="Q2483" i="15"/>
  <c r="AP2483" i="15" s="1"/>
  <c r="Q2484" i="15"/>
  <c r="AP2484" i="15" s="1"/>
  <c r="E2491" i="15"/>
  <c r="AL2493" i="15"/>
  <c r="Q2498" i="15"/>
  <c r="AP2498" i="15" s="1"/>
  <c r="Q2499" i="15"/>
  <c r="AP2499" i="15" s="1"/>
  <c r="Q2500" i="15"/>
  <c r="AP2500" i="15" s="1"/>
  <c r="AQ2502" i="15"/>
  <c r="AJ2507" i="15"/>
  <c r="AK2507" i="15" s="1"/>
  <c r="AR2507" i="15" s="1"/>
  <c r="AJ2517" i="15"/>
  <c r="AK2517" i="15" s="1"/>
  <c r="AL2519" i="15"/>
  <c r="Q2527" i="15"/>
  <c r="AP2527" i="15" s="1"/>
  <c r="AL2535" i="15"/>
  <c r="AL2537" i="15"/>
  <c r="E2538" i="15"/>
  <c r="E2541" i="15"/>
  <c r="AL2541" i="15"/>
  <c r="E2551" i="15"/>
  <c r="Q2559" i="15"/>
  <c r="AP2559" i="15" s="1"/>
  <c r="AJ2560" i="15"/>
  <c r="AK2560" i="15" s="1"/>
  <c r="E2571" i="15"/>
  <c r="Q2579" i="15"/>
  <c r="AP2579" i="15" s="1"/>
  <c r="AJ2580" i="15"/>
  <c r="AK2580" i="15" s="1"/>
  <c r="Q2583" i="15"/>
  <c r="AP2583" i="15" s="1"/>
  <c r="AL2585" i="15"/>
  <c r="Q2587" i="15"/>
  <c r="AP2587" i="15" s="1"/>
  <c r="AL2593" i="15"/>
  <c r="Q2601" i="15"/>
  <c r="AP2601" i="15" s="1"/>
  <c r="Q2602" i="15"/>
  <c r="AP2602" i="15" s="1"/>
  <c r="Q2612" i="15"/>
  <c r="E2633" i="15"/>
  <c r="AQ2661" i="15"/>
  <c r="AJ2716" i="15"/>
  <c r="AK2716" i="15" s="1"/>
  <c r="Q2716" i="15"/>
  <c r="AP2716" i="15" s="1"/>
  <c r="Q2740" i="15"/>
  <c r="AP2740" i="15" s="1"/>
  <c r="AJ2740" i="15"/>
  <c r="AK2740" i="15" s="1"/>
  <c r="BB2740" i="15" s="1"/>
  <c r="AQ2775" i="15"/>
  <c r="Q2775" i="15"/>
  <c r="AP2775" i="15" s="1"/>
  <c r="AL2787" i="15"/>
  <c r="AJ2787" i="15"/>
  <c r="AQ2787" i="15"/>
  <c r="AL2838" i="15"/>
  <c r="Q2838" i="15"/>
  <c r="AP2838" i="15" s="1"/>
  <c r="AJ2838" i="15"/>
  <c r="AK2838" i="15" s="1"/>
  <c r="AQ2838" i="15"/>
  <c r="AQ2840" i="15"/>
  <c r="Q2840" i="15"/>
  <c r="AP2840" i="15" s="1"/>
  <c r="AO2840" i="15"/>
  <c r="AQ2852" i="15"/>
  <c r="AJ2852" i="15"/>
  <c r="AK2852" i="15" s="1"/>
  <c r="AQ2856" i="15"/>
  <c r="Q2856" i="15"/>
  <c r="AP2856" i="15" s="1"/>
  <c r="AQ2908" i="15"/>
  <c r="Q2908" i="15"/>
  <c r="AP2908" i="15" s="1"/>
  <c r="AJ2908" i="15"/>
  <c r="AK2908" i="15" s="1"/>
  <c r="Q2464" i="15"/>
  <c r="AP2464" i="15" s="1"/>
  <c r="AL2480" i="15"/>
  <c r="AQ2496" i="15"/>
  <c r="AL2505" i="15"/>
  <c r="E2511" i="15"/>
  <c r="Q2518" i="15"/>
  <c r="E2518" i="15" s="1"/>
  <c r="AL2527" i="15"/>
  <c r="AQ2530" i="15"/>
  <c r="Q2533" i="15"/>
  <c r="AL2539" i="15"/>
  <c r="Q2543" i="15"/>
  <c r="AP2543" i="15" s="1"/>
  <c r="AL2551" i="15"/>
  <c r="E2560" i="15"/>
  <c r="Q2565" i="15"/>
  <c r="AP2565" i="15" s="1"/>
  <c r="AL2587" i="15"/>
  <c r="Q2595" i="15"/>
  <c r="AP2595" i="15" s="1"/>
  <c r="Q2597" i="15"/>
  <c r="AP2597" i="15" s="1"/>
  <c r="Q2600" i="15"/>
  <c r="AP2600" i="15" s="1"/>
  <c r="AL2604" i="15"/>
  <c r="AJ2619" i="15"/>
  <c r="AK2619" i="15" s="1"/>
  <c r="AQ2622" i="15"/>
  <c r="Q2625" i="15"/>
  <c r="AP2625" i="15" s="1"/>
  <c r="AJ2643" i="15"/>
  <c r="AK2643" i="15" s="1"/>
  <c r="AQ2643" i="15"/>
  <c r="AQ2663" i="15"/>
  <c r="AL2675" i="15"/>
  <c r="AJ2707" i="15"/>
  <c r="AK2707" i="15" s="1"/>
  <c r="M2716" i="15"/>
  <c r="AQ2735" i="15"/>
  <c r="Q2735" i="15"/>
  <c r="AP2735" i="15" s="1"/>
  <c r="AO2736" i="15"/>
  <c r="AJ2739" i="15"/>
  <c r="AK2739" i="15" s="1"/>
  <c r="AL2739" i="15"/>
  <c r="Q2760" i="15"/>
  <c r="AP2760" i="15" s="1"/>
  <c r="AJ2760" i="15"/>
  <c r="AK2760" i="15" s="1"/>
  <c r="AK2832" i="15"/>
  <c r="AJ2850" i="15"/>
  <c r="AQ2850" i="15"/>
  <c r="AL2850" i="15"/>
  <c r="AK2857" i="15"/>
  <c r="Q2394" i="15"/>
  <c r="AL2397" i="15"/>
  <c r="Q2401" i="15"/>
  <c r="AP2401" i="15" s="1"/>
  <c r="AQ2401" i="15"/>
  <c r="Q2402" i="15"/>
  <c r="AP2402" i="15" s="1"/>
  <c r="AL2427" i="15"/>
  <c r="Q2455" i="15"/>
  <c r="AQ2461" i="15"/>
  <c r="AJ2477" i="15"/>
  <c r="AL2478" i="15"/>
  <c r="AL2479" i="15"/>
  <c r="Q2485" i="15"/>
  <c r="AP2485" i="15" s="1"/>
  <c r="Q2489" i="15"/>
  <c r="AP2489" i="15" s="1"/>
  <c r="AJ2497" i="15"/>
  <c r="AK2497" i="15" s="1"/>
  <c r="AJ2499" i="15"/>
  <c r="AK2499" i="15" s="1"/>
  <c r="AL2500" i="15"/>
  <c r="AQ2509" i="15"/>
  <c r="AL2513" i="15"/>
  <c r="Q2535" i="15"/>
  <c r="AP2535" i="15" s="1"/>
  <c r="AO2535" i="15"/>
  <c r="Q2537" i="15"/>
  <c r="AP2537" i="15" s="1"/>
  <c r="AO2537" i="15"/>
  <c r="AL2555" i="15"/>
  <c r="AR2555" i="15" s="1"/>
  <c r="AL2557" i="15"/>
  <c r="AL2562" i="15"/>
  <c r="AL2575" i="15"/>
  <c r="AJ2579" i="15"/>
  <c r="E2581" i="15"/>
  <c r="AQ2598" i="15"/>
  <c r="AQ2599" i="15"/>
  <c r="Q2614" i="15"/>
  <c r="AL2619" i="15"/>
  <c r="Q2641" i="15"/>
  <c r="AP2641" i="15" s="1"/>
  <c r="AL2641" i="15"/>
  <c r="AQ2655" i="15"/>
  <c r="Q2655" i="15"/>
  <c r="AP2655" i="15" s="1"/>
  <c r="AL2729" i="15"/>
  <c r="AQ2729" i="15"/>
  <c r="Q2729" i="15"/>
  <c r="AP2729" i="15" s="1"/>
  <c r="AJ2729" i="15"/>
  <c r="AK2729" i="15" s="1"/>
  <c r="AQ2734" i="15"/>
  <c r="Q2734" i="15"/>
  <c r="AP2734" i="15" s="1"/>
  <c r="AL2741" i="15"/>
  <c r="AL2785" i="15"/>
  <c r="M2810" i="15"/>
  <c r="Q2820" i="15"/>
  <c r="AP2820" i="15" s="1"/>
  <c r="AO2820" i="15"/>
  <c r="M2832" i="15"/>
  <c r="AL2832" i="15"/>
  <c r="AL2852" i="15"/>
  <c r="AJ2864" i="15"/>
  <c r="M2864" i="15"/>
  <c r="AL2525" i="15"/>
  <c r="AJ2540" i="15"/>
  <c r="AK2540" i="15" s="1"/>
  <c r="Q2549" i="15"/>
  <c r="AP2549" i="15" s="1"/>
  <c r="AL2553" i="15"/>
  <c r="AQ2556" i="15"/>
  <c r="Q2558" i="15"/>
  <c r="AL2560" i="15"/>
  <c r="AR2560" i="15" s="1"/>
  <c r="Q2569" i="15"/>
  <c r="AP2569" i="15" s="1"/>
  <c r="AL2573" i="15"/>
  <c r="AQ2576" i="15"/>
  <c r="Q2578" i="15"/>
  <c r="AL2580" i="15"/>
  <c r="Q2585" i="15"/>
  <c r="AP2585" i="15" s="1"/>
  <c r="Q2592" i="15"/>
  <c r="AP2592" i="15" s="1"/>
  <c r="AL2616" i="15"/>
  <c r="AJ2624" i="15"/>
  <c r="AK2624" i="15" s="1"/>
  <c r="AL2634" i="15"/>
  <c r="AQ2634" i="15"/>
  <c r="Q2645" i="15"/>
  <c r="AP2645" i="15" s="1"/>
  <c r="AQ2645" i="15"/>
  <c r="AJ2645" i="15"/>
  <c r="AK2645" i="15" s="1"/>
  <c r="Q2653" i="15"/>
  <c r="AP2653" i="15" s="1"/>
  <c r="M2707" i="15"/>
  <c r="AQ2740" i="15"/>
  <c r="Q2745" i="15"/>
  <c r="AP2745" i="15" s="1"/>
  <c r="AL2745" i="15"/>
  <c r="AJ2745" i="15"/>
  <c r="AK2745" i="15" s="1"/>
  <c r="AQ2758" i="15"/>
  <c r="AO2758" i="15"/>
  <c r="BB2779" i="15"/>
  <c r="E2888" i="15"/>
  <c r="AJ2888" i="15"/>
  <c r="AK2888" i="15" s="1"/>
  <c r="M2888" i="15"/>
  <c r="AQ2896" i="15"/>
  <c r="Q2896" i="15"/>
  <c r="AP2896" i="15" s="1"/>
  <c r="AJ2896" i="15"/>
  <c r="AK2896" i="15" s="1"/>
  <c r="AO2898" i="15"/>
  <c r="Q2898" i="15"/>
  <c r="AP2898" i="15" s="1"/>
  <c r="Q3012" i="15"/>
  <c r="E3012" i="15" s="1"/>
  <c r="AO3012" i="15"/>
  <c r="E2465" i="15"/>
  <c r="E2469" i="15"/>
  <c r="Q2478" i="15"/>
  <c r="AQ2481" i="15"/>
  <c r="E2487" i="15"/>
  <c r="AJ2489" i="15"/>
  <c r="AK2489" i="15" s="1"/>
  <c r="AL2498" i="15"/>
  <c r="AL2499" i="15"/>
  <c r="AQ2503" i="15"/>
  <c r="AL2515" i="15"/>
  <c r="AL2517" i="15"/>
  <c r="AJ2519" i="15"/>
  <c r="AK2519" i="15" s="1"/>
  <c r="E2525" i="15"/>
  <c r="AL2533" i="15"/>
  <c r="AQ2538" i="15"/>
  <c r="AJ2557" i="15"/>
  <c r="AK2557" i="15" s="1"/>
  <c r="AL2559" i="15"/>
  <c r="AJ2563" i="15"/>
  <c r="AK2563" i="15" s="1"/>
  <c r="BB2563" i="15" s="1"/>
  <c r="AL2567" i="15"/>
  <c r="AJ2575" i="15"/>
  <c r="AK2575" i="15" s="1"/>
  <c r="AJ2577" i="15"/>
  <c r="AK2577" i="15" s="1"/>
  <c r="AL2579" i="15"/>
  <c r="AJ2583" i="15"/>
  <c r="AK2583" i="15" s="1"/>
  <c r="Q2584" i="15"/>
  <c r="AP2584" i="15" s="1"/>
  <c r="AL2612" i="15"/>
  <c r="AJ2614" i="15"/>
  <c r="AK2614" i="15" s="1"/>
  <c r="BB2614" i="15" s="1"/>
  <c r="AJ2615" i="15"/>
  <c r="AK2615" i="15" s="1"/>
  <c r="AJ2625" i="15"/>
  <c r="AK2625" i="15" s="1"/>
  <c r="AL2630" i="15"/>
  <c r="AQ2632" i="15"/>
  <c r="AJ2676" i="15"/>
  <c r="AK2676" i="15" s="1"/>
  <c r="Q2676" i="15"/>
  <c r="Q2680" i="15"/>
  <c r="AP2680" i="15" s="1"/>
  <c r="AQ2680" i="15"/>
  <c r="AL2680" i="15"/>
  <c r="AQ2695" i="15"/>
  <c r="Q2695" i="15"/>
  <c r="AP2695" i="15" s="1"/>
  <c r="AO2707" i="15"/>
  <c r="Q2707" i="15"/>
  <c r="AP2707" i="15" s="1"/>
  <c r="AL2733" i="15"/>
  <c r="AQ2733" i="15"/>
  <c r="E2756" i="15"/>
  <c r="AJ2759" i="15"/>
  <c r="AK2759" i="15" s="1"/>
  <c r="AL2759" i="15"/>
  <c r="AJ2783" i="15"/>
  <c r="AK2783" i="15" s="1"/>
  <c r="BB2783" i="15" s="1"/>
  <c r="AJ2830" i="15"/>
  <c r="AK2830" i="15" s="1"/>
  <c r="M2830" i="15"/>
  <c r="Q2509" i="15"/>
  <c r="AP2509" i="15" s="1"/>
  <c r="AJ2513" i="15"/>
  <c r="AK2513" i="15" s="1"/>
  <c r="BB2513" i="15" s="1"/>
  <c r="AQ2523" i="15"/>
  <c r="AJ2549" i="15"/>
  <c r="AQ2561" i="15"/>
  <c r="Q2564" i="15"/>
  <c r="AP2564" i="15" s="1"/>
  <c r="E2567" i="15"/>
  <c r="AJ2569" i="15"/>
  <c r="AK2569" i="15" s="1"/>
  <c r="AQ2581" i="15"/>
  <c r="AL2595" i="15"/>
  <c r="Q2609" i="15"/>
  <c r="AP2609" i="15" s="1"/>
  <c r="AL2614" i="15"/>
  <c r="AL2629" i="15"/>
  <c r="AJ2641" i="15"/>
  <c r="M2655" i="15"/>
  <c r="AL2709" i="15"/>
  <c r="AQ2709" i="15"/>
  <c r="Q2709" i="15"/>
  <c r="AP2709" i="15" s="1"/>
  <c r="AO2720" i="15"/>
  <c r="Q2725" i="15"/>
  <c r="AP2725" i="15" s="1"/>
  <c r="AL2725" i="15"/>
  <c r="AJ2725" i="15"/>
  <c r="AK2725" i="15" s="1"/>
  <c r="AQ2755" i="15"/>
  <c r="Q2755" i="15"/>
  <c r="AP2755" i="15" s="1"/>
  <c r="AO2794" i="15"/>
  <c r="AQ2794" i="15"/>
  <c r="AQ2834" i="15"/>
  <c r="Q2834" i="15"/>
  <c r="AP2834" i="15" s="1"/>
  <c r="AL2834" i="15"/>
  <c r="AO2874" i="15"/>
  <c r="AQ2874" i="15"/>
  <c r="AJ2904" i="15"/>
  <c r="AK2904" i="15" s="1"/>
  <c r="AQ2922" i="15"/>
  <c r="Q2922" i="15"/>
  <c r="AP2922" i="15" s="1"/>
  <c r="AQ2962" i="15"/>
  <c r="Q2962" i="15"/>
  <c r="AP2962" i="15" s="1"/>
  <c r="AO3002" i="15"/>
  <c r="AQ3002" i="15"/>
  <c r="AL2749" i="15"/>
  <c r="AL2753" i="15"/>
  <c r="AQ2765" i="15"/>
  <c r="AL2773" i="15"/>
  <c r="AJ2802" i="15"/>
  <c r="AK2802" i="15" s="1"/>
  <c r="AQ2804" i="15"/>
  <c r="E2844" i="15"/>
  <c r="AJ2844" i="15"/>
  <c r="AJ2856" i="15"/>
  <c r="AK2856" i="15" s="1"/>
  <c r="AL2865" i="15"/>
  <c r="AJ2950" i="15"/>
  <c r="AQ2950" i="15"/>
  <c r="AL2950" i="15"/>
  <c r="Q2974" i="15"/>
  <c r="AQ2974" i="15"/>
  <c r="AL2974" i="15"/>
  <c r="AJ2974" i="15"/>
  <c r="AL3000" i="15"/>
  <c r="AQ3000" i="15"/>
  <c r="Q3000" i="15"/>
  <c r="AP3000" i="15" s="1"/>
  <c r="AL3067" i="15"/>
  <c r="AQ3067" i="15"/>
  <c r="M3096" i="15"/>
  <c r="AL3096" i="15"/>
  <c r="AL3125" i="15"/>
  <c r="AO3151" i="15"/>
  <c r="Q3151" i="15"/>
  <c r="AP3151" i="15" s="1"/>
  <c r="AJ2628" i="15"/>
  <c r="AK2628" i="15" s="1"/>
  <c r="AL2636" i="15"/>
  <c r="AL2655" i="15"/>
  <c r="AQ2658" i="15"/>
  <c r="Q2660" i="15"/>
  <c r="AP2660" i="15" s="1"/>
  <c r="Q2663" i="15"/>
  <c r="AL2663" i="15"/>
  <c r="AJ2679" i="15"/>
  <c r="AK2679" i="15" s="1"/>
  <c r="Q2713" i="15"/>
  <c r="AP2713" i="15" s="1"/>
  <c r="AL2716" i="15"/>
  <c r="Q2717" i="15"/>
  <c r="E2727" i="15"/>
  <c r="AJ2727" i="15"/>
  <c r="AK2727" i="15" s="1"/>
  <c r="E2747" i="15"/>
  <c r="AJ2747" i="15"/>
  <c r="AK2747" i="15" s="1"/>
  <c r="E2767" i="15"/>
  <c r="AJ2767" i="15"/>
  <c r="AK2767" i="15" s="1"/>
  <c r="AJ2769" i="15"/>
  <c r="AK2769" i="15" s="1"/>
  <c r="AJ2771" i="15"/>
  <c r="AK2771" i="15" s="1"/>
  <c r="BB2771" i="15" s="1"/>
  <c r="AJ2776" i="15"/>
  <c r="Q2777" i="15"/>
  <c r="AP2777" i="15" s="1"/>
  <c r="Q2801" i="15"/>
  <c r="AP2801" i="15" s="1"/>
  <c r="AJ2803" i="15"/>
  <c r="AK2803" i="15" s="1"/>
  <c r="Q2816" i="15"/>
  <c r="AP2816" i="15" s="1"/>
  <c r="Q2822" i="15"/>
  <c r="AP2822" i="15" s="1"/>
  <c r="AL2844" i="15"/>
  <c r="AJ2860" i="15"/>
  <c r="AK2860" i="15" s="1"/>
  <c r="Q2861" i="15"/>
  <c r="AQ2866" i="15"/>
  <c r="AL2868" i="15"/>
  <c r="AJ2868" i="15"/>
  <c r="AK2868" i="15" s="1"/>
  <c r="Q2878" i="15"/>
  <c r="AP2878" i="15" s="1"/>
  <c r="AJ2892" i="15"/>
  <c r="AK2892" i="15" s="1"/>
  <c r="AQ2893" i="15"/>
  <c r="AL2905" i="15"/>
  <c r="Q2909" i="15"/>
  <c r="Q2914" i="15"/>
  <c r="AP2914" i="15" s="1"/>
  <c r="AJ2914" i="15"/>
  <c r="AK2914" i="15" s="1"/>
  <c r="AL2922" i="15"/>
  <c r="AJ2930" i="15"/>
  <c r="AQ2930" i="15"/>
  <c r="AL2930" i="15"/>
  <c r="AL2932" i="15"/>
  <c r="AQ2936" i="15"/>
  <c r="AJ2936" i="15"/>
  <c r="AK2936" i="15" s="1"/>
  <c r="AL2938" i="15"/>
  <c r="AQ2938" i="15"/>
  <c r="AJ2990" i="15"/>
  <c r="AL2993" i="15"/>
  <c r="AQ2993" i="15"/>
  <c r="AJ3015" i="15"/>
  <c r="AK3015" i="15" s="1"/>
  <c r="BB3036" i="15"/>
  <c r="AJ3472" i="15"/>
  <c r="AK3472" i="15" s="1"/>
  <c r="Q3472" i="15"/>
  <c r="AP3472" i="15" s="1"/>
  <c r="AQ3472" i="15"/>
  <c r="AL3472" i="15"/>
  <c r="AL2870" i="15"/>
  <c r="Q2874" i="15"/>
  <c r="AP2874" i="15" s="1"/>
  <c r="Q2880" i="15"/>
  <c r="AP2880" i="15" s="1"/>
  <c r="Q2882" i="15"/>
  <c r="AP2882" i="15" s="1"/>
  <c r="Q2886" i="15"/>
  <c r="AP2886" i="15" s="1"/>
  <c r="AQ2887" i="15"/>
  <c r="AQ2889" i="15"/>
  <c r="Q2892" i="15"/>
  <c r="AP2892" i="15" s="1"/>
  <c r="AL2892" i="15"/>
  <c r="AJ2894" i="15"/>
  <c r="AJ2897" i="15"/>
  <c r="AK2897" i="15" s="1"/>
  <c r="AL2900" i="15"/>
  <c r="BB2900" i="15" s="1"/>
  <c r="AQ2906" i="15"/>
  <c r="AL2908" i="15"/>
  <c r="AR2908" i="15" s="1"/>
  <c r="AL2910" i="15"/>
  <c r="E2916" i="15"/>
  <c r="M2916" i="15"/>
  <c r="AL2918" i="15"/>
  <c r="Q2929" i="15"/>
  <c r="AQ2976" i="15"/>
  <c r="Q2976" i="15"/>
  <c r="AP2976" i="15" s="1"/>
  <c r="AJ2976" i="15"/>
  <c r="AK2976" i="15" s="1"/>
  <c r="AO3039" i="15"/>
  <c r="AL3039" i="15"/>
  <c r="AJ3132" i="15"/>
  <c r="AK3132" i="15" s="1"/>
  <c r="Q3167" i="15"/>
  <c r="AP3167" i="15" s="1"/>
  <c r="AJ3167" i="15"/>
  <c r="AK3167" i="15" s="1"/>
  <c r="AJ3241" i="15"/>
  <c r="AK3241" i="15" s="1"/>
  <c r="AL3241" i="15"/>
  <c r="Q3241" i="15"/>
  <c r="E3241" i="15" s="1"/>
  <c r="AQ2640" i="15"/>
  <c r="AO2674" i="15"/>
  <c r="AQ2678" i="15"/>
  <c r="Q2682" i="15"/>
  <c r="AP2682" i="15" s="1"/>
  <c r="AQ2689" i="15"/>
  <c r="AJ2693" i="15"/>
  <c r="AK2693" i="15" s="1"/>
  <c r="AR2693" i="15" s="1"/>
  <c r="AJ2696" i="15"/>
  <c r="AK2696" i="15" s="1"/>
  <c r="Q2700" i="15"/>
  <c r="AP2700" i="15" s="1"/>
  <c r="AQ2706" i="15"/>
  <c r="AL2717" i="15"/>
  <c r="AQ2718" i="15"/>
  <c r="E2722" i="15"/>
  <c r="AJ2736" i="15"/>
  <c r="AK2736" i="15" s="1"/>
  <c r="AL2738" i="15"/>
  <c r="E2742" i="15"/>
  <c r="AJ2749" i="15"/>
  <c r="AK2749" i="15" s="1"/>
  <c r="AQ2753" i="15"/>
  <c r="AJ2756" i="15"/>
  <c r="AL2758" i="15"/>
  <c r="E2762" i="15"/>
  <c r="AQ2769" i="15"/>
  <c r="AL2776" i="15"/>
  <c r="AL2777" i="15"/>
  <c r="AQ2778" i="15"/>
  <c r="AO2778" i="15"/>
  <c r="AJ2780" i="15"/>
  <c r="AK2780" i="15" s="1"/>
  <c r="Q2792" i="15"/>
  <c r="AQ2792" i="15"/>
  <c r="AJ2798" i="15"/>
  <c r="AL2801" i="15"/>
  <c r="Q2830" i="15"/>
  <c r="AP2830" i="15" s="1"/>
  <c r="AJ2836" i="15"/>
  <c r="AK2836" i="15" s="1"/>
  <c r="AL2848" i="15"/>
  <c r="AJ2848" i="15"/>
  <c r="AK2848" i="15" s="1"/>
  <c r="Q2868" i="15"/>
  <c r="AP2868" i="15" s="1"/>
  <c r="Q2875" i="15"/>
  <c r="AP2875" i="15" s="1"/>
  <c r="AQ2881" i="15"/>
  <c r="AJ2884" i="15"/>
  <c r="AK2884" i="15" s="1"/>
  <c r="AJ2885" i="15"/>
  <c r="AK2885" i="15" s="1"/>
  <c r="AL2886" i="15"/>
  <c r="AQ2888" i="15"/>
  <c r="AL2914" i="15"/>
  <c r="Q2924" i="15"/>
  <c r="AP2924" i="15" s="1"/>
  <c r="Q2928" i="15"/>
  <c r="AP2928" i="15" s="1"/>
  <c r="AJ2928" i="15"/>
  <c r="AK2928" i="15" s="1"/>
  <c r="AL2960" i="15"/>
  <c r="AQ2960" i="15"/>
  <c r="Q2960" i="15"/>
  <c r="AP2960" i="15" s="1"/>
  <c r="AJ2960" i="15"/>
  <c r="AK2960" i="15" s="1"/>
  <c r="AQ2964" i="15"/>
  <c r="Q2964" i="15"/>
  <c r="AP2964" i="15" s="1"/>
  <c r="AL2986" i="15"/>
  <c r="AO2986" i="15"/>
  <c r="AO2989" i="15"/>
  <c r="Q2992" i="15"/>
  <c r="AP2992" i="15" s="1"/>
  <c r="AQ2992" i="15"/>
  <c r="Q3002" i="15"/>
  <c r="AP3002" i="15" s="1"/>
  <c r="AQ3012" i="15"/>
  <c r="AQ3074" i="15"/>
  <c r="Q3074" i="15"/>
  <c r="AP3074" i="15" s="1"/>
  <c r="M3087" i="15"/>
  <c r="AQ3152" i="15"/>
  <c r="E3158" i="15"/>
  <c r="AP3158" i="15"/>
  <c r="AQ2641" i="15"/>
  <c r="AL2667" i="15"/>
  <c r="Q2673" i="15"/>
  <c r="AP2673" i="15" s="1"/>
  <c r="Q2677" i="15"/>
  <c r="AP2677" i="15" s="1"/>
  <c r="AJ2699" i="15"/>
  <c r="AK2699" i="15" s="1"/>
  <c r="AQ2701" i="15"/>
  <c r="AL2707" i="15"/>
  <c r="BB2707" i="15" s="1"/>
  <c r="AJ2714" i="15"/>
  <c r="Q2723" i="15"/>
  <c r="Q2733" i="15"/>
  <c r="AP2733" i="15" s="1"/>
  <c r="Q2743" i="15"/>
  <c r="Q2749" i="15"/>
  <c r="AP2749" i="15" s="1"/>
  <c r="Q2753" i="15"/>
  <c r="AP2753" i="15" s="1"/>
  <c r="Q2763" i="15"/>
  <c r="E2765" i="15"/>
  <c r="AJ2765" i="15"/>
  <c r="AK2765" i="15" s="1"/>
  <c r="BB2765" i="15" s="1"/>
  <c r="Q2773" i="15"/>
  <c r="AP2773" i="15" s="1"/>
  <c r="AQ2773" i="15"/>
  <c r="Q2774" i="15"/>
  <c r="AP2774" i="15" s="1"/>
  <c r="AQ2789" i="15"/>
  <c r="Q2790" i="15"/>
  <c r="AP2790" i="15" s="1"/>
  <c r="Q2798" i="15"/>
  <c r="AQ2801" i="15"/>
  <c r="Q2802" i="15"/>
  <c r="AP2802" i="15" s="1"/>
  <c r="Q2805" i="15"/>
  <c r="AP2805" i="15" s="1"/>
  <c r="AL2820" i="15"/>
  <c r="AL2826" i="15"/>
  <c r="AL2840" i="15"/>
  <c r="Q2854" i="15"/>
  <c r="AP2854" i="15" s="1"/>
  <c r="AQ2870" i="15"/>
  <c r="AJ2872" i="15"/>
  <c r="AK2872" i="15" s="1"/>
  <c r="AQ2873" i="15"/>
  <c r="AL2874" i="15"/>
  <c r="AL2898" i="15"/>
  <c r="AQ2899" i="15"/>
  <c r="Q2901" i="15"/>
  <c r="AP2901" i="15" s="1"/>
  <c r="Q2903" i="15"/>
  <c r="AP2903" i="15" s="1"/>
  <c r="AQ2910" i="15"/>
  <c r="AJ2912" i="15"/>
  <c r="AK2912" i="15" s="1"/>
  <c r="Q2918" i="15"/>
  <c r="AP2918" i="15" s="1"/>
  <c r="AO2918" i="15"/>
  <c r="AQ2944" i="15"/>
  <c r="AQ2947" i="15"/>
  <c r="AL2948" i="15"/>
  <c r="AJ2948" i="15"/>
  <c r="AK2948" i="15" s="1"/>
  <c r="AQ2952" i="15"/>
  <c r="AL2952" i="15"/>
  <c r="AR2952" i="15" s="1"/>
  <c r="Q2952" i="15"/>
  <c r="AP2952" i="15" s="1"/>
  <c r="AJ2952" i="15"/>
  <c r="AK2952" i="15" s="1"/>
  <c r="AJ3020" i="15"/>
  <c r="AK3020" i="15" s="1"/>
  <c r="AQ3056" i="15"/>
  <c r="AL3056" i="15"/>
  <c r="AJ3056" i="15"/>
  <c r="AK3056" i="15" s="1"/>
  <c r="AP3070" i="15"/>
  <c r="E3070" i="15"/>
  <c r="AL2651" i="15"/>
  <c r="AO2660" i="15"/>
  <c r="AL2693" i="15"/>
  <c r="AL2696" i="15"/>
  <c r="Q2702" i="15"/>
  <c r="AP2702" i="15" s="1"/>
  <c r="Q2711" i="15"/>
  <c r="AP2711" i="15" s="1"/>
  <c r="AJ2713" i="15"/>
  <c r="AK2713" i="15" s="1"/>
  <c r="AQ2726" i="15"/>
  <c r="AL2727" i="15"/>
  <c r="AL2736" i="15"/>
  <c r="AQ2746" i="15"/>
  <c r="AL2747" i="15"/>
  <c r="AQ2749" i="15"/>
  <c r="AL2756" i="15"/>
  <c r="AL2765" i="15"/>
  <c r="AQ2766" i="15"/>
  <c r="AL2767" i="15"/>
  <c r="AL2780" i="15"/>
  <c r="Q2785" i="15"/>
  <c r="AP2785" i="15" s="1"/>
  <c r="AQ2785" i="15"/>
  <c r="AL2788" i="15"/>
  <c r="AQ2802" i="15"/>
  <c r="Q2836" i="15"/>
  <c r="AP2836" i="15" s="1"/>
  <c r="Q2848" i="15"/>
  <c r="AP2848" i="15" s="1"/>
  <c r="M2856" i="15"/>
  <c r="Q2872" i="15"/>
  <c r="AL2872" i="15"/>
  <c r="AJ2874" i="15"/>
  <c r="AJ2877" i="15"/>
  <c r="AK2877" i="15" s="1"/>
  <c r="AL2880" i="15"/>
  <c r="Q2884" i="15"/>
  <c r="AP2884" i="15" s="1"/>
  <c r="AL2885" i="15"/>
  <c r="AJ2890" i="15"/>
  <c r="AK2890" i="15" s="1"/>
  <c r="AL2902" i="15"/>
  <c r="Q2912" i="15"/>
  <c r="AP2912" i="15" s="1"/>
  <c r="AL2912" i="15"/>
  <c r="AQ2932" i="15"/>
  <c r="AJ2932" i="15"/>
  <c r="AK2932" i="15" s="1"/>
  <c r="AO2954" i="15"/>
  <c r="AJ2954" i="15"/>
  <c r="AK2954" i="15" s="1"/>
  <c r="BB2954" i="15" s="1"/>
  <c r="AJ2958" i="15"/>
  <c r="AK2958" i="15" s="1"/>
  <c r="BB2958" i="15" s="1"/>
  <c r="AO3020" i="15"/>
  <c r="Q3020" i="15"/>
  <c r="AP3020" i="15" s="1"/>
  <c r="E3043" i="15"/>
  <c r="AP3043" i="15"/>
  <c r="Q3138" i="15"/>
  <c r="AO3138" i="15"/>
  <c r="AL3202" i="15"/>
  <c r="Q3222" i="15"/>
  <c r="AP3222" i="15" s="1"/>
  <c r="AJ3222" i="15"/>
  <c r="AK3222" i="15" s="1"/>
  <c r="AO3315" i="15"/>
  <c r="AQ3315" i="15"/>
  <c r="AL2631" i="15"/>
  <c r="AJ2634" i="15"/>
  <c r="AQ2635" i="15"/>
  <c r="AQ2638" i="15"/>
  <c r="AL2649" i="15"/>
  <c r="AL2677" i="15"/>
  <c r="AL2689" i="15"/>
  <c r="Q2697" i="15"/>
  <c r="AP2697" i="15" s="1"/>
  <c r="Q2705" i="15"/>
  <c r="AP2705" i="15" s="1"/>
  <c r="AQ2705" i="15"/>
  <c r="AQ2715" i="15"/>
  <c r="AJ2719" i="15"/>
  <c r="AK2719" i="15" s="1"/>
  <c r="BB2719" i="15" s="1"/>
  <c r="Q2720" i="15"/>
  <c r="AP2720" i="15" s="1"/>
  <c r="M2727" i="15"/>
  <c r="M2747" i="15"/>
  <c r="M2767" i="15"/>
  <c r="AL2769" i="15"/>
  <c r="E2809" i="15"/>
  <c r="Q2821" i="15"/>
  <c r="AP2821" i="15" s="1"/>
  <c r="AL2828" i="15"/>
  <c r="AL2830" i="15"/>
  <c r="AL2842" i="15"/>
  <c r="AQ2853" i="15"/>
  <c r="AL2860" i="15"/>
  <c r="E2864" i="15"/>
  <c r="AJ2865" i="15"/>
  <c r="AK2865" i="15" s="1"/>
  <c r="AL2866" i="15"/>
  <c r="E2876" i="15"/>
  <c r="AJ2876" i="15"/>
  <c r="AK2876" i="15" s="1"/>
  <c r="AL2888" i="15"/>
  <c r="E2902" i="15"/>
  <c r="Q2926" i="15"/>
  <c r="AP2926" i="15" s="1"/>
  <c r="AQ2926" i="15"/>
  <c r="AL2928" i="15"/>
  <c r="Q2946" i="15"/>
  <c r="AP2946" i="15" s="1"/>
  <c r="AL2946" i="15"/>
  <c r="Q2966" i="15"/>
  <c r="AP2966" i="15" s="1"/>
  <c r="AQ2966" i="15"/>
  <c r="AL2966" i="15"/>
  <c r="AQ2982" i="15"/>
  <c r="Q2991" i="15"/>
  <c r="AP2991" i="15" s="1"/>
  <c r="AJ2991" i="15"/>
  <c r="M3090" i="15"/>
  <c r="AJ3090" i="15"/>
  <c r="AK3090" i="15" s="1"/>
  <c r="BB3090" i="15" s="1"/>
  <c r="M3257" i="15"/>
  <c r="E3257" i="15"/>
  <c r="AL3291" i="15"/>
  <c r="AJ3291" i="15"/>
  <c r="AK3291" i="15" s="1"/>
  <c r="AQ2934" i="15"/>
  <c r="E2936" i="15"/>
  <c r="AJ2957" i="15"/>
  <c r="AK2957" i="15" s="1"/>
  <c r="AJ2970" i="15"/>
  <c r="AK2970" i="15" s="1"/>
  <c r="BB2970" i="15" s="1"/>
  <c r="E2982" i="15"/>
  <c r="E2984" i="15"/>
  <c r="AL2985" i="15"/>
  <c r="Q2994" i="15"/>
  <c r="AP2994" i="15" s="1"/>
  <c r="AQ2997" i="15"/>
  <c r="Q2998" i="15"/>
  <c r="AP2998" i="15" s="1"/>
  <c r="AQ2999" i="15"/>
  <c r="Q3004" i="15"/>
  <c r="AP3004" i="15" s="1"/>
  <c r="AQ3007" i="15"/>
  <c r="AL3027" i="15"/>
  <c r="AQ3038" i="15"/>
  <c r="AJ3039" i="15"/>
  <c r="AK3039" i="15" s="1"/>
  <c r="AQ3042" i="15"/>
  <c r="Q3048" i="15"/>
  <c r="AP3048" i="15" s="1"/>
  <c r="AO3048" i="15"/>
  <c r="AQ3058" i="15"/>
  <c r="AL3059" i="15"/>
  <c r="AJ3070" i="15"/>
  <c r="AK3070" i="15" s="1"/>
  <c r="AJ3073" i="15"/>
  <c r="AK3073" i="15" s="1"/>
  <c r="AJ3087" i="15"/>
  <c r="AK3087" i="15" s="1"/>
  <c r="AQ3093" i="15"/>
  <c r="AJ3108" i="15"/>
  <c r="AK3108" i="15" s="1"/>
  <c r="AJ3118" i="15"/>
  <c r="AK3118" i="15" s="1"/>
  <c r="AQ3136" i="15"/>
  <c r="AJ3138" i="15"/>
  <c r="Q3139" i="15"/>
  <c r="AO3139" i="15"/>
  <c r="AJ3141" i="15"/>
  <c r="AK3141" i="15" s="1"/>
  <c r="AJ3158" i="15"/>
  <c r="Q3160" i="15"/>
  <c r="AP3160" i="15" s="1"/>
  <c r="E3230" i="15"/>
  <c r="AJ3230" i="15"/>
  <c r="AK3230" i="15" s="1"/>
  <c r="M3230" i="15"/>
  <c r="AJ3233" i="15"/>
  <c r="M3233" i="15"/>
  <c r="AL3260" i="15"/>
  <c r="M3278" i="15"/>
  <c r="E3278" i="15"/>
  <c r="AL3458" i="15"/>
  <c r="M3475" i="15"/>
  <c r="AJ3475" i="15"/>
  <c r="AK3475" i="15" s="1"/>
  <c r="AJ3005" i="15"/>
  <c r="AK3005" i="15" s="1"/>
  <c r="AJ3050" i="15"/>
  <c r="AK3050" i="15" s="1"/>
  <c r="AQ3061" i="15"/>
  <c r="AJ3062" i="15"/>
  <c r="AK3062" i="15" s="1"/>
  <c r="AJ3130" i="15"/>
  <c r="AK3130" i="15" s="1"/>
  <c r="Q3210" i="15"/>
  <c r="AP3210" i="15" s="1"/>
  <c r="AJ3210" i="15"/>
  <c r="AK3210" i="15" s="1"/>
  <c r="AQ3225" i="15"/>
  <c r="Q3225" i="15"/>
  <c r="AP3225" i="15" s="1"/>
  <c r="AL3253" i="15"/>
  <c r="AJ3253" i="15"/>
  <c r="AK3253" i="15" s="1"/>
  <c r="M3254" i="15"/>
  <c r="AL3350" i="15"/>
  <c r="AQ3350" i="15"/>
  <c r="Q2915" i="15"/>
  <c r="AP2915" i="15" s="1"/>
  <c r="AQ2921" i="15"/>
  <c r="AL2925" i="15"/>
  <c r="BB2925" i="15" s="1"/>
  <c r="Q2934" i="15"/>
  <c r="AJ2945" i="15"/>
  <c r="AK2945" i="15" s="1"/>
  <c r="Q2949" i="15"/>
  <c r="AP2949" i="15" s="1"/>
  <c r="AQ2959" i="15"/>
  <c r="Q2961" i="15"/>
  <c r="AJ2965" i="15"/>
  <c r="AK2965" i="15" s="1"/>
  <c r="AJ2977" i="15"/>
  <c r="AK2977" i="15" s="1"/>
  <c r="Q2990" i="15"/>
  <c r="AP2990" i="15" s="1"/>
  <c r="AL2998" i="15"/>
  <c r="AJ2999" i="15"/>
  <c r="AK2999" i="15" s="1"/>
  <c r="Q3003" i="15"/>
  <c r="E3003" i="15" s="1"/>
  <c r="Q3022" i="15"/>
  <c r="AP3022" i="15" s="1"/>
  <c r="AJ3027" i="15"/>
  <c r="AK3027" i="15" s="1"/>
  <c r="AQ3030" i="15"/>
  <c r="Q3050" i="15"/>
  <c r="AP3050" i="15" s="1"/>
  <c r="AL3050" i="15"/>
  <c r="AJ3058" i="15"/>
  <c r="AK3058" i="15" s="1"/>
  <c r="E3062" i="15"/>
  <c r="Q3065" i="15"/>
  <c r="AP3065" i="15" s="1"/>
  <c r="AL3073" i="15"/>
  <c r="AR3073" i="15" s="1"/>
  <c r="AJ3075" i="15"/>
  <c r="AK3075" i="15" s="1"/>
  <c r="AJ3077" i="15"/>
  <c r="AK3077" i="15" s="1"/>
  <c r="AR3077" i="15" s="1"/>
  <c r="AL3083" i="15"/>
  <c r="AL3084" i="15"/>
  <c r="Q3100" i="15"/>
  <c r="AP3100" i="15" s="1"/>
  <c r="AJ3103" i="15"/>
  <c r="AK3103" i="15" s="1"/>
  <c r="AQ3104" i="15"/>
  <c r="AO3125" i="15"/>
  <c r="Q3127" i="15"/>
  <c r="AP3127" i="15" s="1"/>
  <c r="AO3135" i="15"/>
  <c r="AQ3142" i="15"/>
  <c r="AJ3150" i="15"/>
  <c r="AK3150" i="15" s="1"/>
  <c r="Q3165" i="15"/>
  <c r="AP3165" i="15" s="1"/>
  <c r="AL3165" i="15"/>
  <c r="E3181" i="15"/>
  <c r="Q3193" i="15"/>
  <c r="AJ3193" i="15"/>
  <c r="AK3193" i="15" s="1"/>
  <c r="AQ3217" i="15"/>
  <c r="AJ3217" i="15"/>
  <c r="AK3217" i="15" s="1"/>
  <c r="Q3217" i="15"/>
  <c r="AP3217" i="15" s="1"/>
  <c r="AL3280" i="15"/>
  <c r="AJ3280" i="15"/>
  <c r="AK3280" i="15" s="1"/>
  <c r="AL3308" i="15"/>
  <c r="AQ3308" i="15"/>
  <c r="AJ3308" i="15"/>
  <c r="AK3308" i="15" s="1"/>
  <c r="AJ3393" i="15"/>
  <c r="AK3393" i="15" s="1"/>
  <c r="AJ3418" i="15"/>
  <c r="AK3418" i="15" s="1"/>
  <c r="E3418" i="15"/>
  <c r="AL3422" i="15"/>
  <c r="E2944" i="15"/>
  <c r="Q2954" i="15"/>
  <c r="AL2962" i="15"/>
  <c r="AL2980" i="15"/>
  <c r="AL2992" i="15"/>
  <c r="Q3001" i="15"/>
  <c r="AL3008" i="15"/>
  <c r="AQ3018" i="15"/>
  <c r="E3032" i="15"/>
  <c r="AQ3032" i="15"/>
  <c r="AQ3054" i="15"/>
  <c r="AJ3067" i="15"/>
  <c r="AK3067" i="15" s="1"/>
  <c r="AL3068" i="15"/>
  <c r="AQ3070" i="15"/>
  <c r="Q3083" i="15"/>
  <c r="AP3083" i="15" s="1"/>
  <c r="Q3097" i="15"/>
  <c r="AP3097" i="15" s="1"/>
  <c r="Q3099" i="15"/>
  <c r="AP3099" i="15" s="1"/>
  <c r="E3108" i="15"/>
  <c r="AO3111" i="15"/>
  <c r="AQ3116" i="15"/>
  <c r="AQ3132" i="15"/>
  <c r="AL3138" i="15"/>
  <c r="AL3141" i="15"/>
  <c r="AQ3143" i="15"/>
  <c r="AL3163" i="15"/>
  <c r="AL3210" i="15"/>
  <c r="AJ3213" i="15"/>
  <c r="AK3213" i="15" s="1"/>
  <c r="M3222" i="15"/>
  <c r="AJ3224" i="15"/>
  <c r="AK3224" i="15" s="1"/>
  <c r="AL3224" i="15"/>
  <c r="AQ3224" i="15"/>
  <c r="AL3225" i="15"/>
  <c r="AL3377" i="15"/>
  <c r="M3457" i="15"/>
  <c r="AJ3457" i="15"/>
  <c r="AK3457" i="15" s="1"/>
  <c r="AJ2917" i="15"/>
  <c r="AK2917" i="15" s="1"/>
  <c r="AL2920" i="15"/>
  <c r="AJ2934" i="15"/>
  <c r="AK2934" i="15" s="1"/>
  <c r="Q2935" i="15"/>
  <c r="AP2935" i="15" s="1"/>
  <c r="M2936" i="15"/>
  <c r="AQ2941" i="15"/>
  <c r="AL2945" i="15"/>
  <c r="AL2965" i="15"/>
  <c r="AJ2968" i="15"/>
  <c r="AK2968" i="15" s="1"/>
  <c r="BB2968" i="15" s="1"/>
  <c r="Q2972" i="15"/>
  <c r="AP2972" i="15" s="1"/>
  <c r="AL2978" i="15"/>
  <c r="Q2983" i="15"/>
  <c r="Q2986" i="15"/>
  <c r="AP2986" i="15" s="1"/>
  <c r="AQ2987" i="15"/>
  <c r="AL2988" i="15"/>
  <c r="AL2989" i="15"/>
  <c r="AJ2992" i="15"/>
  <c r="AK2992" i="15" s="1"/>
  <c r="AR2992" i="15" s="1"/>
  <c r="AJ3010" i="15"/>
  <c r="AK3010" i="15" s="1"/>
  <c r="BB3010" i="15" s="1"/>
  <c r="AQ3017" i="15"/>
  <c r="Q3036" i="15"/>
  <c r="AP3036" i="15" s="1"/>
  <c r="AL3042" i="15"/>
  <c r="AJ3042" i="15"/>
  <c r="AK3042" i="15" s="1"/>
  <c r="AQ3043" i="15"/>
  <c r="AL3061" i="15"/>
  <c r="AJ3065" i="15"/>
  <c r="AK3065" i="15" s="1"/>
  <c r="Q3085" i="15"/>
  <c r="AP3085" i="15" s="1"/>
  <c r="Q3090" i="15"/>
  <c r="AP3090" i="15" s="1"/>
  <c r="AJ3107" i="15"/>
  <c r="AK3107" i="15" s="1"/>
  <c r="M3118" i="15"/>
  <c r="M3138" i="15"/>
  <c r="AQ3155" i="15"/>
  <c r="M3158" i="15"/>
  <c r="AQ3160" i="15"/>
  <c r="M3179" i="15"/>
  <c r="AL3190" i="15"/>
  <c r="AO3201" i="15"/>
  <c r="Q3201" i="15"/>
  <c r="E3201" i="15" s="1"/>
  <c r="AL3204" i="15"/>
  <c r="AJ3216" i="15"/>
  <c r="AK3216" i="15" s="1"/>
  <c r="AQ3237" i="15"/>
  <c r="AJ3237" i="15"/>
  <c r="AK3237" i="15" s="1"/>
  <c r="Q3237" i="15"/>
  <c r="AP3237" i="15" s="1"/>
  <c r="AO3281" i="15"/>
  <c r="Q3281" i="15"/>
  <c r="AP3281" i="15" s="1"/>
  <c r="Q3315" i="15"/>
  <c r="AP3315" i="15" s="1"/>
  <c r="AJ3345" i="15"/>
  <c r="AK3345" i="15" s="1"/>
  <c r="Q3345" i="15"/>
  <c r="AP3345" i="15" s="1"/>
  <c r="AQ3345" i="15"/>
  <c r="AJ3360" i="15"/>
  <c r="AK3360" i="15" s="1"/>
  <c r="Q3453" i="15"/>
  <c r="AP3453" i="15" s="1"/>
  <c r="AQ3453" i="15"/>
  <c r="Q2955" i="15"/>
  <c r="AP2955" i="15" s="1"/>
  <c r="AQ2969" i="15"/>
  <c r="AJ2978" i="15"/>
  <c r="AQ2979" i="15"/>
  <c r="Q2981" i="15"/>
  <c r="AJ2985" i="15"/>
  <c r="AK2985" i="15" s="1"/>
  <c r="AL3002" i="15"/>
  <c r="Q3008" i="15"/>
  <c r="AP3008" i="15" s="1"/>
  <c r="AL3010" i="15"/>
  <c r="AL3020" i="15"/>
  <c r="Q3028" i="15"/>
  <c r="AP3028" i="15" s="1"/>
  <c r="AJ3030" i="15"/>
  <c r="AK3030" i="15" s="1"/>
  <c r="E3042" i="15"/>
  <c r="AJ3051" i="15"/>
  <c r="AK3051" i="15" s="1"/>
  <c r="Q3052" i="15"/>
  <c r="AP3052" i="15" s="1"/>
  <c r="AL3053" i="15"/>
  <c r="BB3053" i="15" s="1"/>
  <c r="Q3056" i="15"/>
  <c r="AP3056" i="15" s="1"/>
  <c r="Q3063" i="15"/>
  <c r="AP3063" i="15" s="1"/>
  <c r="Q3068" i="15"/>
  <c r="AP3068" i="15" s="1"/>
  <c r="AL3077" i="15"/>
  <c r="AJ3104" i="15"/>
  <c r="AK3104" i="15" s="1"/>
  <c r="AL3121" i="15"/>
  <c r="AJ3127" i="15"/>
  <c r="AK3127" i="15" s="1"/>
  <c r="AL3134" i="15"/>
  <c r="AR3134" i="15" s="1"/>
  <c r="AL3140" i="15"/>
  <c r="AL3144" i="15"/>
  <c r="AJ3153" i="15"/>
  <c r="AK3153" i="15" s="1"/>
  <c r="AL3162" i="15"/>
  <c r="AQ3163" i="15"/>
  <c r="Q3253" i="15"/>
  <c r="AP3253" i="15" s="1"/>
  <c r="AJ3340" i="15"/>
  <c r="AK3340" i="15" s="1"/>
  <c r="AO3340" i="15"/>
  <c r="AQ3377" i="15"/>
  <c r="AL3420" i="15"/>
  <c r="Q3420" i="15"/>
  <c r="AP3420" i="15" s="1"/>
  <c r="AJ3430" i="15"/>
  <c r="AJ2937" i="15"/>
  <c r="AK2937" i="15" s="1"/>
  <c r="AL2940" i="15"/>
  <c r="AL2954" i="15"/>
  <c r="AO2972" i="15"/>
  <c r="AJ2980" i="15"/>
  <c r="AK2980" i="15" s="1"/>
  <c r="AL2982" i="15"/>
  <c r="E3002" i="15"/>
  <c r="Q3010" i="15"/>
  <c r="AL3012" i="15"/>
  <c r="AL3014" i="15"/>
  <c r="AJ3018" i="15"/>
  <c r="AK3018" i="15" s="1"/>
  <c r="AJ3024" i="15"/>
  <c r="AK3024" i="15" s="1"/>
  <c r="AR3024" i="15" s="1"/>
  <c r="AL3030" i="15"/>
  <c r="Q3034" i="15"/>
  <c r="AP3034" i="15" s="1"/>
  <c r="AL3034" i="15"/>
  <c r="AJ3044" i="15"/>
  <c r="AK3044" i="15" s="1"/>
  <c r="AR3044" i="15" s="1"/>
  <c r="E3045" i="15"/>
  <c r="AJ3059" i="15"/>
  <c r="AK3059" i="15" s="1"/>
  <c r="AQ3076" i="15"/>
  <c r="Q3080" i="15"/>
  <c r="AP3080" i="15" s="1"/>
  <c r="AL3101" i="15"/>
  <c r="Q3107" i="15"/>
  <c r="AP3107" i="15" s="1"/>
  <c r="AJ3116" i="15"/>
  <c r="AO3119" i="15"/>
  <c r="Q3130" i="15"/>
  <c r="AP3130" i="15" s="1"/>
  <c r="Q3131" i="15"/>
  <c r="AP3131" i="15" s="1"/>
  <c r="Q3142" i="15"/>
  <c r="AP3142" i="15" s="1"/>
  <c r="AL3143" i="15"/>
  <c r="AQ3144" i="15"/>
  <c r="Q3145" i="15"/>
  <c r="AP3145" i="15" s="1"/>
  <c r="AQ3165" i="15"/>
  <c r="Q3170" i="15"/>
  <c r="AP3170" i="15" s="1"/>
  <c r="AL3170" i="15"/>
  <c r="AO3178" i="15"/>
  <c r="Q3178" i="15"/>
  <c r="Q3198" i="15"/>
  <c r="AP3198" i="15" s="1"/>
  <c r="AQ3204" i="15"/>
  <c r="E3250" i="15"/>
  <c r="AJ3250" i="15"/>
  <c r="AK3250" i="15" s="1"/>
  <c r="M3250" i="15"/>
  <c r="AL3254" i="15"/>
  <c r="AL3261" i="15"/>
  <c r="AL3262" i="15"/>
  <c r="AO3374" i="15"/>
  <c r="AL3374" i="15"/>
  <c r="Q3379" i="15"/>
  <c r="AP3379" i="15" s="1"/>
  <c r="AQ3404" i="15"/>
  <c r="AO3404" i="15"/>
  <c r="AK3440" i="15"/>
  <c r="Q3466" i="15"/>
  <c r="AP3466" i="15" s="1"/>
  <c r="AJ3466" i="15"/>
  <c r="AK3466" i="15" s="1"/>
  <c r="AL3179" i="15"/>
  <c r="AQ3192" i="15"/>
  <c r="AQ3206" i="15"/>
  <c r="AL3218" i="15"/>
  <c r="AL3222" i="15"/>
  <c r="AQ3226" i="15"/>
  <c r="Q3240" i="15"/>
  <c r="AP3240" i="15" s="1"/>
  <c r="Q3242" i="15"/>
  <c r="E3242" i="15" s="1"/>
  <c r="AQ3246" i="15"/>
  <c r="AQ3270" i="15"/>
  <c r="AQ3283" i="15"/>
  <c r="E3286" i="15"/>
  <c r="AL3287" i="15"/>
  <c r="AJ3288" i="15"/>
  <c r="AK3288" i="15" s="1"/>
  <c r="AL3290" i="15"/>
  <c r="E3302" i="15"/>
  <c r="Q3310" i="15"/>
  <c r="AP3310" i="15" s="1"/>
  <c r="AJ3318" i="15"/>
  <c r="AK3318" i="15" s="1"/>
  <c r="E3324" i="15"/>
  <c r="Q3326" i="15"/>
  <c r="AP3326" i="15" s="1"/>
  <c r="AJ3329" i="15"/>
  <c r="AK3329" i="15" s="1"/>
  <c r="Q3353" i="15"/>
  <c r="E3353" i="15" s="1"/>
  <c r="AQ3358" i="15"/>
  <c r="AO3358" i="15"/>
  <c r="Q3377" i="15"/>
  <c r="AP3377" i="15" s="1"/>
  <c r="E3380" i="15"/>
  <c r="AJ3382" i="15"/>
  <c r="AK3382" i="15" s="1"/>
  <c r="Q3393" i="15"/>
  <c r="AP3393" i="15" s="1"/>
  <c r="Q3398" i="15"/>
  <c r="AQ3398" i="15"/>
  <c r="Q3404" i="15"/>
  <c r="AP3404" i="15" s="1"/>
  <c r="AJ3422" i="15"/>
  <c r="AK3422" i="15" s="1"/>
  <c r="AQ3426" i="15"/>
  <c r="AL3434" i="15"/>
  <c r="AQ3444" i="15"/>
  <c r="Q3446" i="15"/>
  <c r="E3446" i="15" s="1"/>
  <c r="Q3450" i="15"/>
  <c r="AP3450" i="15" s="1"/>
  <c r="AQ3476" i="15"/>
  <c r="M3501" i="15"/>
  <c r="AJ3501" i="15"/>
  <c r="AK3501" i="15" s="1"/>
  <c r="Q3179" i="15"/>
  <c r="AP3179" i="15" s="1"/>
  <c r="AJ3181" i="15"/>
  <c r="AK3181" i="15" s="1"/>
  <c r="M3198" i="15"/>
  <c r="AQ3203" i="15"/>
  <c r="AL3242" i="15"/>
  <c r="Q3245" i="15"/>
  <c r="AP3245" i="15" s="1"/>
  <c r="AJ3271" i="15"/>
  <c r="AK3271" i="15" s="1"/>
  <c r="AQ3278" i="15"/>
  <c r="AQ3286" i="15"/>
  <c r="AO3286" i="15"/>
  <c r="AQ3297" i="15"/>
  <c r="Q3306" i="15"/>
  <c r="AJ3306" i="15"/>
  <c r="AK3306" i="15" s="1"/>
  <c r="Q3316" i="15"/>
  <c r="AP3316" i="15" s="1"/>
  <c r="AL3316" i="15"/>
  <c r="Q3320" i="15"/>
  <c r="AP3320" i="15" s="1"/>
  <c r="Q3322" i="15"/>
  <c r="AP3322" i="15" s="1"/>
  <c r="AJ3333" i="15"/>
  <c r="AK3333" i="15" s="1"/>
  <c r="Q3347" i="15"/>
  <c r="AP3347" i="15" s="1"/>
  <c r="AQ3362" i="15"/>
  <c r="AJ3370" i="15"/>
  <c r="AK3370" i="15" s="1"/>
  <c r="AL3370" i="15"/>
  <c r="AJ3378" i="15"/>
  <c r="AK3378" i="15" s="1"/>
  <c r="AJ3383" i="15"/>
  <c r="AK3383" i="15" s="1"/>
  <c r="AL3386" i="15"/>
  <c r="AL3390" i="15"/>
  <c r="AJ3390" i="15"/>
  <c r="AK3390" i="15" s="1"/>
  <c r="AQ3405" i="15"/>
  <c r="AQ3406" i="15"/>
  <c r="AL3407" i="15"/>
  <c r="AJ3408" i="15"/>
  <c r="AK3408" i="15" s="1"/>
  <c r="AL3410" i="15"/>
  <c r="AJ3410" i="15"/>
  <c r="AK3410" i="15" s="1"/>
  <c r="AL3418" i="15"/>
  <c r="Q3421" i="15"/>
  <c r="AP3421" i="15" s="1"/>
  <c r="Q3425" i="15"/>
  <c r="AP3425" i="15" s="1"/>
  <c r="AJ3426" i="15"/>
  <c r="AK3426" i="15" s="1"/>
  <c r="AL3427" i="15"/>
  <c r="Q3433" i="15"/>
  <c r="AP3433" i="15" s="1"/>
  <c r="AL3439" i="15"/>
  <c r="AR3439" i="15" s="1"/>
  <c r="AL3448" i="15"/>
  <c r="AJ3451" i="15"/>
  <c r="AL3452" i="15"/>
  <c r="AL3461" i="15"/>
  <c r="Q3484" i="15"/>
  <c r="AJ3484" i="15"/>
  <c r="AK3484" i="15" s="1"/>
  <c r="Q3488" i="15"/>
  <c r="E3488" i="15" s="1"/>
  <c r="AL3178" i="15"/>
  <c r="Q3180" i="15"/>
  <c r="AP3180" i="15" s="1"/>
  <c r="AQ3186" i="15"/>
  <c r="AL3199" i="15"/>
  <c r="Q3208" i="15"/>
  <c r="AP3208" i="15" s="1"/>
  <c r="AL3219" i="15"/>
  <c r="AL3234" i="15"/>
  <c r="AL3238" i="15"/>
  <c r="Q3255" i="15"/>
  <c r="AP3255" i="15" s="1"/>
  <c r="Q3260" i="15"/>
  <c r="AP3260" i="15" s="1"/>
  <c r="AQ3262" i="15"/>
  <c r="AQ3266" i="15"/>
  <c r="AL3268" i="15"/>
  <c r="AJ3277" i="15"/>
  <c r="AK3277" i="15" s="1"/>
  <c r="Q3279" i="15"/>
  <c r="AP3279" i="15" s="1"/>
  <c r="Q3282" i="15"/>
  <c r="AP3282" i="15" s="1"/>
  <c r="AO3285" i="15"/>
  <c r="M3286" i="15"/>
  <c r="AJ3290" i="15"/>
  <c r="AK3290" i="15" s="1"/>
  <c r="AO3295" i="15"/>
  <c r="M3297" i="15"/>
  <c r="AL3306" i="15"/>
  <c r="Q3309" i="15"/>
  <c r="AP3309" i="15" s="1"/>
  <c r="M3322" i="15"/>
  <c r="AJ3326" i="15"/>
  <c r="AK3326" i="15" s="1"/>
  <c r="AR3326" i="15" s="1"/>
  <c r="AL3331" i="15"/>
  <c r="Q3333" i="15"/>
  <c r="AL3340" i="15"/>
  <c r="AQ3340" i="15"/>
  <c r="AQ3353" i="15"/>
  <c r="Q3364" i="15"/>
  <c r="AP3364" i="15" s="1"/>
  <c r="AJ3364" i="15"/>
  <c r="AK3364" i="15" s="1"/>
  <c r="AR3364" i="15" s="1"/>
  <c r="AL3385" i="15"/>
  <c r="AQ3393" i="15"/>
  <c r="AJ3398" i="15"/>
  <c r="AK3398" i="15" s="1"/>
  <c r="BB3398" i="15" s="1"/>
  <c r="M3413" i="15"/>
  <c r="M3421" i="15"/>
  <c r="Q3429" i="15"/>
  <c r="AP3429" i="15" s="1"/>
  <c r="M3433" i="15"/>
  <c r="M3440" i="15"/>
  <c r="E3444" i="15"/>
  <c r="AQ3447" i="15"/>
  <c r="Q3452" i="15"/>
  <c r="AP3452" i="15" s="1"/>
  <c r="AL3453" i="15"/>
  <c r="M3455" i="15"/>
  <c r="AJ3459" i="15"/>
  <c r="AK3459" i="15" s="1"/>
  <c r="AL3460" i="15"/>
  <c r="AL3481" i="15"/>
  <c r="BB3481" i="15" s="1"/>
  <c r="AQ3481" i="15"/>
  <c r="Q3487" i="15"/>
  <c r="AP3487" i="15" s="1"/>
  <c r="AL3492" i="15"/>
  <c r="Q3185" i="15"/>
  <c r="AP3185" i="15" s="1"/>
  <c r="AL3185" i="15"/>
  <c r="Q3190" i="15"/>
  <c r="AP3190" i="15" s="1"/>
  <c r="AJ3201" i="15"/>
  <c r="AK3201" i="15" s="1"/>
  <c r="AJ3218" i="15"/>
  <c r="AK3218" i="15" s="1"/>
  <c r="AO3218" i="15"/>
  <c r="AJ3221" i="15"/>
  <c r="AK3221" i="15" s="1"/>
  <c r="Q3228" i="15"/>
  <c r="Q3248" i="15"/>
  <c r="AJ3261" i="15"/>
  <c r="Q3275" i="15"/>
  <c r="AJ3275" i="15"/>
  <c r="AK3275" i="15" s="1"/>
  <c r="Q3277" i="15"/>
  <c r="AL3277" i="15"/>
  <c r="AL3293" i="15"/>
  <c r="AJ3317" i="15"/>
  <c r="AK3317" i="15" s="1"/>
  <c r="Q3318" i="15"/>
  <c r="AP3318" i="15" s="1"/>
  <c r="AL3333" i="15"/>
  <c r="AQ3364" i="15"/>
  <c r="AO3370" i="15"/>
  <c r="AL3384" i="15"/>
  <c r="AO3390" i="15"/>
  <c r="Q3399" i="15"/>
  <c r="AP3399" i="15" s="1"/>
  <c r="AL3402" i="15"/>
  <c r="AO3410" i="15"/>
  <c r="AJ3415" i="15"/>
  <c r="BB3444" i="15"/>
  <c r="AL3450" i="15"/>
  <c r="AL3462" i="15"/>
  <c r="Q3462" i="15"/>
  <c r="AP3462" i="15" s="1"/>
  <c r="E3544" i="15"/>
  <c r="AP3544" i="15"/>
  <c r="AL3182" i="15"/>
  <c r="AQ3183" i="15"/>
  <c r="Q3199" i="15"/>
  <c r="AO3199" i="15"/>
  <c r="AQ3218" i="15"/>
  <c r="Q3219" i="15"/>
  <c r="AO3219" i="15"/>
  <c r="AQ3232" i="15"/>
  <c r="AL3239" i="15"/>
  <c r="E3253" i="15"/>
  <c r="AQ3274" i="15"/>
  <c r="AL3275" i="15"/>
  <c r="AJ3284" i="15"/>
  <c r="AK3284" i="15" s="1"/>
  <c r="Q3300" i="15"/>
  <c r="AP3300" i="15" s="1"/>
  <c r="Q3317" i="15"/>
  <c r="AL3330" i="15"/>
  <c r="AL3349" i="15"/>
  <c r="Q3350" i="15"/>
  <c r="AP3350" i="15" s="1"/>
  <c r="Q3352" i="15"/>
  <c r="AP3352" i="15" s="1"/>
  <c r="AO3352" i="15"/>
  <c r="E3366" i="15"/>
  <c r="AQ3370" i="15"/>
  <c r="AJ3384" i="15"/>
  <c r="AK3384" i="15" s="1"/>
  <c r="E3386" i="15"/>
  <c r="E3387" i="15"/>
  <c r="E3388" i="15"/>
  <c r="AQ3390" i="15"/>
  <c r="E3413" i="15"/>
  <c r="AJ3417" i="15"/>
  <c r="AK3417" i="15" s="1"/>
  <c r="AQ3418" i="15"/>
  <c r="AJ3421" i="15"/>
  <c r="AK3421" i="15" s="1"/>
  <c r="AQ3437" i="15"/>
  <c r="AQ3439" i="15"/>
  <c r="Q3445" i="15"/>
  <c r="AP3445" i="15" s="1"/>
  <c r="AL3455" i="15"/>
  <c r="AR3455" i="15" s="1"/>
  <c r="Q3457" i="15"/>
  <c r="AP3457" i="15" s="1"/>
  <c r="AJ3461" i="15"/>
  <c r="AK3461" i="15" s="1"/>
  <c r="AQ3468" i="15"/>
  <c r="AJ3468" i="15"/>
  <c r="AK3468" i="15" s="1"/>
  <c r="Q3468" i="15"/>
  <c r="AP3468" i="15" s="1"/>
  <c r="AL3471" i="15"/>
  <c r="Q3493" i="15"/>
  <c r="AP3493" i="15" s="1"/>
  <c r="AQ3493" i="15"/>
  <c r="AL3498" i="15"/>
  <c r="AR3498" i="15" s="1"/>
  <c r="AL3329" i="15"/>
  <c r="AL3353" i="15"/>
  <c r="E3393" i="15"/>
  <c r="AL3405" i="15"/>
  <c r="AJ3416" i="15"/>
  <c r="AJ3428" i="15"/>
  <c r="AK3428" i="15" s="1"/>
  <c r="AL3430" i="15"/>
  <c r="AL3431" i="15"/>
  <c r="AL3441" i="15"/>
  <c r="AQ3486" i="15"/>
  <c r="AJ3486" i="15"/>
  <c r="AK3486" i="15" s="1"/>
  <c r="AL3167" i="15"/>
  <c r="Q3174" i="15"/>
  <c r="AP3174" i="15" s="1"/>
  <c r="AL3180" i="15"/>
  <c r="AJ3190" i="15"/>
  <c r="AK3190" i="15" s="1"/>
  <c r="Q3202" i="15"/>
  <c r="AP3202" i="15" s="1"/>
  <c r="AL3230" i="15"/>
  <c r="AQ3231" i="15"/>
  <c r="Q3234" i="15"/>
  <c r="AP3234" i="15" s="1"/>
  <c r="AQ3238" i="15"/>
  <c r="Q3239" i="15"/>
  <c r="AO3239" i="15"/>
  <c r="AL3250" i="15"/>
  <c r="AR3250" i="15" s="1"/>
  <c r="AQ3251" i="15"/>
  <c r="Q3254" i="15"/>
  <c r="AP3254" i="15" s="1"/>
  <c r="AJ3260" i="15"/>
  <c r="AK3260" i="15" s="1"/>
  <c r="Q3262" i="15"/>
  <c r="AP3262" i="15" s="1"/>
  <c r="E3263" i="15"/>
  <c r="AO3283" i="15"/>
  <c r="AJ3285" i="15"/>
  <c r="AK3285" i="15" s="1"/>
  <c r="Q3297" i="15"/>
  <c r="AP3297" i="15" s="1"/>
  <c r="Q3298" i="15"/>
  <c r="AP3298" i="15" s="1"/>
  <c r="AJ3300" i="15"/>
  <c r="AK3300" i="15" s="1"/>
  <c r="AQ3317" i="15"/>
  <c r="AQ3322" i="15"/>
  <c r="AJ3323" i="15"/>
  <c r="AK3323" i="15" s="1"/>
  <c r="AO3330" i="15"/>
  <c r="AL3354" i="15"/>
  <c r="AQ3368" i="15"/>
  <c r="Q3378" i="15"/>
  <c r="AP3378" i="15" s="1"/>
  <c r="AQ3378" i="15"/>
  <c r="AQ3387" i="15"/>
  <c r="AQ3388" i="15"/>
  <c r="AJ3395" i="15"/>
  <c r="AK3395" i="15" s="1"/>
  <c r="AQ3402" i="15"/>
  <c r="E3404" i="15"/>
  <c r="E3406" i="15"/>
  <c r="AQ3407" i="15"/>
  <c r="AQ3415" i="15"/>
  <c r="AQ3423" i="15"/>
  <c r="AQ3442" i="15"/>
  <c r="AJ3450" i="15"/>
  <c r="AK3450" i="15" s="1"/>
  <c r="AR3450" i="15" s="1"/>
  <c r="AJ3452" i="15"/>
  <c r="AK3452" i="15" s="1"/>
  <c r="AR3452" i="15" s="1"/>
  <c r="AL3468" i="15"/>
  <c r="AJ3478" i="15"/>
  <c r="AK3478" i="15" s="1"/>
  <c r="Q3481" i="15"/>
  <c r="AP3481" i="15" s="1"/>
  <c r="Q3495" i="15"/>
  <c r="AP3495" i="15" s="1"/>
  <c r="AJ3495" i="15"/>
  <c r="AK3495" i="15" s="1"/>
  <c r="AL3470" i="15"/>
  <c r="AL3475" i="15"/>
  <c r="Q3478" i="15"/>
  <c r="AP3478" i="15" s="1"/>
  <c r="AJ3480" i="15"/>
  <c r="AK3480" i="15" s="1"/>
  <c r="AJ3483" i="15"/>
  <c r="AK3483" i="15" s="1"/>
  <c r="AL3485" i="15"/>
  <c r="Q3498" i="15"/>
  <c r="AP3498" i="15" s="1"/>
  <c r="Q3501" i="15"/>
  <c r="AP3501" i="15" s="1"/>
  <c r="AJ3506" i="15"/>
  <c r="AQ3513" i="15"/>
  <c r="AQ3515" i="15"/>
  <c r="AL3518" i="15"/>
  <c r="AL3521" i="15"/>
  <c r="AQ3521" i="15"/>
  <c r="Q3530" i="15"/>
  <c r="AP3530" i="15" s="1"/>
  <c r="AJ3534" i="15"/>
  <c r="AK3534" i="15" s="1"/>
  <c r="AJ3539" i="15"/>
  <c r="AK3539" i="15" s="1"/>
  <c r="AQ3551" i="15"/>
  <c r="AL3555" i="15"/>
  <c r="AJ3558" i="15"/>
  <c r="AK3558" i="15" s="1"/>
  <c r="AR3558" i="15" s="1"/>
  <c r="AQ3560" i="15"/>
  <c r="AL3564" i="15"/>
  <c r="AJ3566" i="15"/>
  <c r="AK3566" i="15" s="1"/>
  <c r="AR3566" i="15" s="1"/>
  <c r="Q3567" i="15"/>
  <c r="AP3567" i="15" s="1"/>
  <c r="AQ3573" i="15"/>
  <c r="AL3575" i="15"/>
  <c r="AJ3584" i="15"/>
  <c r="AK3584" i="15" s="1"/>
  <c r="AL3586" i="15"/>
  <c r="Q3588" i="15"/>
  <c r="AP3588" i="15" s="1"/>
  <c r="AL3589" i="15"/>
  <c r="AQ3590" i="15"/>
  <c r="AL3597" i="15"/>
  <c r="Q3611" i="15"/>
  <c r="AP3611" i="15" s="1"/>
  <c r="Q3617" i="15"/>
  <c r="AP3617" i="15" s="1"/>
  <c r="Q3623" i="15"/>
  <c r="AP3623" i="15" s="1"/>
  <c r="Q3625" i="15"/>
  <c r="AP3625" i="15" s="1"/>
  <c r="AQ3643" i="15"/>
  <c r="Q3645" i="15"/>
  <c r="AO3645" i="15"/>
  <c r="AL3647" i="15"/>
  <c r="AL3649" i="15"/>
  <c r="AQ3657" i="15"/>
  <c r="AQ3663" i="15"/>
  <c r="AL3665" i="15"/>
  <c r="BB3665" i="15" s="1"/>
  <c r="AQ3667" i="15"/>
  <c r="AL3669" i="15"/>
  <c r="Q3681" i="15"/>
  <c r="AP3681" i="15" s="1"/>
  <c r="AQ3691" i="15"/>
  <c r="AL3691" i="15"/>
  <c r="Q3691" i="15"/>
  <c r="AP3691" i="15" s="1"/>
  <c r="E3711" i="15"/>
  <c r="AQ3732" i="15"/>
  <c r="Q3732" i="15"/>
  <c r="AP3732" i="15" s="1"/>
  <c r="Q3486" i="15"/>
  <c r="AP3486" i="15" s="1"/>
  <c r="AJ3492" i="15"/>
  <c r="AK3492" i="15" s="1"/>
  <c r="M3498" i="15"/>
  <c r="AJ3500" i="15"/>
  <c r="AK3500" i="15" s="1"/>
  <c r="BB3500" i="15" s="1"/>
  <c r="Q3506" i="15"/>
  <c r="AL3508" i="15"/>
  <c r="Q3509" i="15"/>
  <c r="AP3509" i="15" s="1"/>
  <c r="AL3520" i="15"/>
  <c r="AQ3526" i="15"/>
  <c r="AJ3527" i="15"/>
  <c r="AK3527" i="15" s="1"/>
  <c r="Q3553" i="15"/>
  <c r="AP3553" i="15" s="1"/>
  <c r="AQ3553" i="15"/>
  <c r="Q3555" i="15"/>
  <c r="AP3555" i="15" s="1"/>
  <c r="M3556" i="15"/>
  <c r="M3564" i="15"/>
  <c r="Q3566" i="15"/>
  <c r="AP3566" i="15" s="1"/>
  <c r="E3572" i="15"/>
  <c r="AQ3574" i="15"/>
  <c r="Q3575" i="15"/>
  <c r="AP3575" i="15" s="1"/>
  <c r="M3576" i="15"/>
  <c r="AL3578" i="15"/>
  <c r="Q3584" i="15"/>
  <c r="AP3584" i="15" s="1"/>
  <c r="AJ3596" i="15"/>
  <c r="AK3596" i="15" s="1"/>
  <c r="AQ3599" i="15"/>
  <c r="AJ3606" i="15"/>
  <c r="AK3606" i="15" s="1"/>
  <c r="AL3615" i="15"/>
  <c r="AJ3633" i="15"/>
  <c r="AK3633" i="15" s="1"/>
  <c r="AQ3637" i="15"/>
  <c r="Q3641" i="15"/>
  <c r="AP3641" i="15" s="1"/>
  <c r="AQ3644" i="15"/>
  <c r="AJ3647" i="15"/>
  <c r="AK3647" i="15" s="1"/>
  <c r="AL3655" i="15"/>
  <c r="AR3655" i="15" s="1"/>
  <c r="M3657" i="15"/>
  <c r="Q3665" i="15"/>
  <c r="AP3665" i="15" s="1"/>
  <c r="AL3677" i="15"/>
  <c r="AO3695" i="15"/>
  <c r="AL3711" i="15"/>
  <c r="AJ3715" i="15"/>
  <c r="AL3715" i="15"/>
  <c r="AJ3719" i="15"/>
  <c r="AK3719" i="15" s="1"/>
  <c r="AQ3719" i="15"/>
  <c r="AL3490" i="15"/>
  <c r="E3507" i="15"/>
  <c r="AQ3512" i="15"/>
  <c r="E3515" i="15"/>
  <c r="AJ3515" i="15"/>
  <c r="AK3515" i="15" s="1"/>
  <c r="AJ3535" i="15"/>
  <c r="AK3535" i="15" s="1"/>
  <c r="AL3546" i="15"/>
  <c r="Q3562" i="15"/>
  <c r="AP3562" i="15" s="1"/>
  <c r="AO3589" i="15"/>
  <c r="AJ3594" i="15"/>
  <c r="AK3594" i="15" s="1"/>
  <c r="AJ3595" i="15"/>
  <c r="AK3595" i="15" s="1"/>
  <c r="Q3596" i="15"/>
  <c r="AP3596" i="15" s="1"/>
  <c r="M3601" i="15"/>
  <c r="AQ3603" i="15"/>
  <c r="AL3604" i="15"/>
  <c r="M3607" i="15"/>
  <c r="AQ3614" i="15"/>
  <c r="Q3615" i="15"/>
  <c r="AP3615" i="15" s="1"/>
  <c r="AL3636" i="15"/>
  <c r="Q3639" i="15"/>
  <c r="AP3639" i="15" s="1"/>
  <c r="Q3647" i="15"/>
  <c r="AL3653" i="15"/>
  <c r="AJ3671" i="15"/>
  <c r="AK3671" i="15" s="1"/>
  <c r="BB3671" i="15" s="1"/>
  <c r="Q3677" i="15"/>
  <c r="AP3677" i="15" s="1"/>
  <c r="AO3687" i="15"/>
  <c r="AL3709" i="15"/>
  <c r="AQ3709" i="15"/>
  <c r="AJ3717" i="15"/>
  <c r="AK3717" i="15" s="1"/>
  <c r="BB3717" i="15" s="1"/>
  <c r="AJ3731" i="15"/>
  <c r="AK3731" i="15" s="1"/>
  <c r="Q3731" i="15"/>
  <c r="AP3731" i="15" s="1"/>
  <c r="AQ3731" i="15"/>
  <c r="AL3742" i="15"/>
  <c r="AL3478" i="15"/>
  <c r="E3482" i="15"/>
  <c r="AQ3489" i="15"/>
  <c r="AJ3498" i="15"/>
  <c r="AK3498" i="15" s="1"/>
  <c r="AL3501" i="15"/>
  <c r="AJ3508" i="15"/>
  <c r="AK3508" i="15" s="1"/>
  <c r="Q3511" i="15"/>
  <c r="AP3511" i="15" s="1"/>
  <c r="AQ3520" i="15"/>
  <c r="E3521" i="15"/>
  <c r="Q3528" i="15"/>
  <c r="AP3528" i="15" s="1"/>
  <c r="AO3528" i="15"/>
  <c r="AL3534" i="15"/>
  <c r="AL3556" i="15"/>
  <c r="E3566" i="15"/>
  <c r="AJ3567" i="15"/>
  <c r="AK3567" i="15" s="1"/>
  <c r="Q3581" i="15"/>
  <c r="AP3581" i="15" s="1"/>
  <c r="AJ3586" i="15"/>
  <c r="AK3586" i="15" s="1"/>
  <c r="AR3586" i="15" s="1"/>
  <c r="Q3587" i="15"/>
  <c r="E3591" i="15"/>
  <c r="Q3592" i="15"/>
  <c r="AP3592" i="15" s="1"/>
  <c r="E3597" i="15"/>
  <c r="AL3598" i="15"/>
  <c r="AQ3610" i="15"/>
  <c r="AL3617" i="15"/>
  <c r="Q3626" i="15"/>
  <c r="AP3626" i="15" s="1"/>
  <c r="AJ3641" i="15"/>
  <c r="AK3641" i="15" s="1"/>
  <c r="AJ3645" i="15"/>
  <c r="AK3645" i="15" s="1"/>
  <c r="AO3649" i="15"/>
  <c r="Q3651" i="15"/>
  <c r="AP3651" i="15" s="1"/>
  <c r="AQ3653" i="15"/>
  <c r="AO3655" i="15"/>
  <c r="E3657" i="15"/>
  <c r="Q3659" i="15"/>
  <c r="AP3659" i="15" s="1"/>
  <c r="AQ3661" i="15"/>
  <c r="AO3669" i="15"/>
  <c r="Q3671" i="15"/>
  <c r="AP3671" i="15" s="1"/>
  <c r="AJ3672" i="15"/>
  <c r="AK3672" i="15" s="1"/>
  <c r="Q3674" i="15"/>
  <c r="AP3674" i="15" s="1"/>
  <c r="AQ3677" i="15"/>
  <c r="AO3677" i="15"/>
  <c r="AQ3705" i="15"/>
  <c r="AL3717" i="15"/>
  <c r="AL3515" i="15"/>
  <c r="AK3521" i="15"/>
  <c r="BB3521" i="15" s="1"/>
  <c r="Q3529" i="15"/>
  <c r="AP3529" i="15" s="1"/>
  <c r="AL3530" i="15"/>
  <c r="AQ3530" i="15"/>
  <c r="AJ3533" i="15"/>
  <c r="AO3533" i="15"/>
  <c r="Q3534" i="15"/>
  <c r="AP3534" i="15" s="1"/>
  <c r="M3542" i="15"/>
  <c r="AL3548" i="15"/>
  <c r="AJ3555" i="15"/>
  <c r="AK3555" i="15" s="1"/>
  <c r="E3558" i="15"/>
  <c r="Q3568" i="15"/>
  <c r="AP3568" i="15" s="1"/>
  <c r="AO3568" i="15"/>
  <c r="AJ3574" i="15"/>
  <c r="AJ3575" i="15"/>
  <c r="AK3575" i="15" s="1"/>
  <c r="AL3576" i="15"/>
  <c r="AL3577" i="15"/>
  <c r="AL3584" i="15"/>
  <c r="Q3586" i="15"/>
  <c r="AP3586" i="15" s="1"/>
  <c r="M3587" i="15"/>
  <c r="Q3590" i="15"/>
  <c r="AP3590" i="15" s="1"/>
  <c r="Q3591" i="15"/>
  <c r="AP3591" i="15" s="1"/>
  <c r="AL3609" i="15"/>
  <c r="AQ3615" i="15"/>
  <c r="Q3627" i="15"/>
  <c r="AP3627" i="15" s="1"/>
  <c r="AQ3633" i="15"/>
  <c r="Q3635" i="15"/>
  <c r="AL3637" i="15"/>
  <c r="M3663" i="15"/>
  <c r="AJ3665" i="15"/>
  <c r="AK3665" i="15" s="1"/>
  <c r="AL3689" i="15"/>
  <c r="AQ3689" i="15"/>
  <c r="AJ3689" i="15"/>
  <c r="AK3689" i="15" s="1"/>
  <c r="AO3693" i="15"/>
  <c r="Q3693" i="15"/>
  <c r="AP3693" i="15" s="1"/>
  <c r="AJ3695" i="15"/>
  <c r="AK3695" i="15" s="1"/>
  <c r="BB3695" i="15" s="1"/>
  <c r="AL3512" i="15"/>
  <c r="AO3529" i="15"/>
  <c r="AO3534" i="15"/>
  <c r="AJ3546" i="15"/>
  <c r="AK3546" i="15" s="1"/>
  <c r="AJ3560" i="15"/>
  <c r="AK3560" i="15" s="1"/>
  <c r="AL3566" i="15"/>
  <c r="AO3586" i="15"/>
  <c r="AL3661" i="15"/>
  <c r="AR3661" i="15" s="1"/>
  <c r="AO3673" i="15"/>
  <c r="Q3673" i="15"/>
  <c r="AP3673" i="15" s="1"/>
  <c r="Q3713" i="15"/>
  <c r="AP3713" i="15" s="1"/>
  <c r="AQ3713" i="15"/>
  <c r="AO3715" i="15"/>
  <c r="AJ3730" i="15"/>
  <c r="AK3730" i="15" s="1"/>
  <c r="AQ3738" i="15"/>
  <c r="AO3738" i="15"/>
  <c r="E3461" i="15"/>
  <c r="AL3473" i="15"/>
  <c r="Q3490" i="15"/>
  <c r="AP3490" i="15" s="1"/>
  <c r="AQ3490" i="15"/>
  <c r="AQ3500" i="15"/>
  <c r="AL3509" i="15"/>
  <c r="Q3512" i="15"/>
  <c r="AP3512" i="15" s="1"/>
  <c r="AL3544" i="15"/>
  <c r="Q3546" i="15"/>
  <c r="AJ3549" i="15"/>
  <c r="AK3549" i="15" s="1"/>
  <c r="AL3558" i="15"/>
  <c r="AL3560" i="15"/>
  <c r="Q3569" i="15"/>
  <c r="AP3569" i="15" s="1"/>
  <c r="AO3569" i="15"/>
  <c r="Q3578" i="15"/>
  <c r="AP3578" i="15" s="1"/>
  <c r="Q3593" i="15"/>
  <c r="AP3593" i="15" s="1"/>
  <c r="AO3594" i="15"/>
  <c r="E3595" i="15"/>
  <c r="AL3595" i="15"/>
  <c r="M3596" i="15"/>
  <c r="AJ3604" i="15"/>
  <c r="AK3604" i="15" s="1"/>
  <c r="AL3606" i="15"/>
  <c r="BB3606" i="15" s="1"/>
  <c r="Q3609" i="15"/>
  <c r="E3609" i="15" s="1"/>
  <c r="AO3609" i="15"/>
  <c r="M3615" i="15"/>
  <c r="AL3618" i="15"/>
  <c r="AO3622" i="15"/>
  <c r="Q3631" i="15"/>
  <c r="AP3631" i="15" s="1"/>
  <c r="Q3637" i="15"/>
  <c r="AP3637" i="15" s="1"/>
  <c r="AQ3639" i="15"/>
  <c r="AQ3641" i="15"/>
  <c r="AL3643" i="15"/>
  <c r="AJ3655" i="15"/>
  <c r="AK3655" i="15" s="1"/>
  <c r="E3661" i="15"/>
  <c r="AJ3675" i="15"/>
  <c r="AK3675" i="15" s="1"/>
  <c r="AL3675" i="15"/>
  <c r="Q3679" i="15"/>
  <c r="AP3679" i="15" s="1"/>
  <c r="AQ3683" i="15"/>
  <c r="AJ3697" i="15"/>
  <c r="AK3697" i="15" s="1"/>
  <c r="AJ3703" i="15"/>
  <c r="AK3703" i="15" s="1"/>
  <c r="M3729" i="15"/>
  <c r="E3729" i="15"/>
  <c r="AQ3733" i="15"/>
  <c r="Q3733" i="15"/>
  <c r="AL3733" i="15"/>
  <c r="AO3737" i="15"/>
  <c r="Q3737" i="15"/>
  <c r="AP3737" i="15" s="1"/>
  <c r="AJ3741" i="15"/>
  <c r="AK3741" i="15" s="1"/>
  <c r="AQ3507" i="15"/>
  <c r="E3508" i="15"/>
  <c r="AO3513" i="15"/>
  <c r="AJ3518" i="15"/>
  <c r="AK3518" i="15" s="1"/>
  <c r="AQ3550" i="15"/>
  <c r="AL3554" i="15"/>
  <c r="E3577" i="15"/>
  <c r="AJ3624" i="15"/>
  <c r="AK3624" i="15" s="1"/>
  <c r="AK3632" i="15"/>
  <c r="AL3644" i="15"/>
  <c r="AJ3653" i="15"/>
  <c r="AK3653" i="15" s="1"/>
  <c r="AR3653" i="15" s="1"/>
  <c r="AQ3671" i="15"/>
  <c r="AL3695" i="15"/>
  <c r="AL3697" i="15"/>
  <c r="AR3697" i="15" s="1"/>
  <c r="AQ3721" i="15"/>
  <c r="Q3721" i="15"/>
  <c r="AP3721" i="15" s="1"/>
  <c r="AJ3723" i="15"/>
  <c r="AK3723" i="15" s="1"/>
  <c r="AR3723" i="15" s="1"/>
  <c r="AL3738" i="15"/>
  <c r="AJ3740" i="15"/>
  <c r="AK3740" i="15" s="1"/>
  <c r="AL3748" i="15"/>
  <c r="Q3752" i="15"/>
  <c r="AP3752" i="15" s="1"/>
  <c r="AQ3756" i="15"/>
  <c r="AL3762" i="15"/>
  <c r="AQ3767" i="15"/>
  <c r="E3771" i="15"/>
  <c r="AJ3773" i="15"/>
  <c r="AK3773" i="15" s="1"/>
  <c r="Q3789" i="15"/>
  <c r="AP3789" i="15" s="1"/>
  <c r="Q3791" i="15"/>
  <c r="AP3791" i="15" s="1"/>
  <c r="AJ3806" i="15"/>
  <c r="AK3806" i="15" s="1"/>
  <c r="AR3806" i="15" s="1"/>
  <c r="Q3810" i="15"/>
  <c r="AQ3813" i="15"/>
  <c r="AL3814" i="15"/>
  <c r="AJ3819" i="15"/>
  <c r="AK3819" i="15" s="1"/>
  <c r="BB3819" i="15" s="1"/>
  <c r="AJ3822" i="15"/>
  <c r="AK3822" i="15" s="1"/>
  <c r="Q3828" i="15"/>
  <c r="AP3828" i="15" s="1"/>
  <c r="AO3835" i="15"/>
  <c r="AL3842" i="15"/>
  <c r="Q3846" i="15"/>
  <c r="AP3846" i="15" s="1"/>
  <c r="AQ3846" i="15"/>
  <c r="AL3852" i="15"/>
  <c r="AQ3853" i="15"/>
  <c r="AQ3854" i="15"/>
  <c r="E3855" i="15"/>
  <c r="AQ3867" i="15"/>
  <c r="AO3875" i="15"/>
  <c r="AJ3880" i="15"/>
  <c r="AK3880" i="15" s="1"/>
  <c r="AQ3880" i="15"/>
  <c r="AL3882" i="15"/>
  <c r="AL3894" i="15"/>
  <c r="AJ3897" i="15"/>
  <c r="AK3897" i="15" s="1"/>
  <c r="E3904" i="15"/>
  <c r="AL3905" i="15"/>
  <c r="E3917" i="15"/>
  <c r="AQ3918" i="15"/>
  <c r="Q3919" i="15"/>
  <c r="AP3919" i="15" s="1"/>
  <c r="AL3921" i="15"/>
  <c r="AQ3935" i="15"/>
  <c r="Q3937" i="15"/>
  <c r="AP3937" i="15" s="1"/>
  <c r="AQ3938" i="15"/>
  <c r="AP3942" i="15"/>
  <c r="AL3943" i="15"/>
  <c r="AL3944" i="15"/>
  <c r="AJ3982" i="15"/>
  <c r="AQ3982" i="15"/>
  <c r="Q3982" i="15"/>
  <c r="AP3982" i="15" s="1"/>
  <c r="AQ3994" i="15"/>
  <c r="AJ3994" i="15"/>
  <c r="AK3994" i="15" s="1"/>
  <c r="Q3994" i="15"/>
  <c r="AO4001" i="15"/>
  <c r="Q4001" i="15"/>
  <c r="AP4001" i="15" s="1"/>
  <c r="AP4007" i="15"/>
  <c r="E4007" i="15"/>
  <c r="AJ4021" i="15"/>
  <c r="AK4021" i="15" s="1"/>
  <c r="AL4048" i="15"/>
  <c r="AQ4048" i="15"/>
  <c r="AJ4055" i="15"/>
  <c r="AK4055" i="15" s="1"/>
  <c r="AQ4055" i="15"/>
  <c r="AL4055" i="15"/>
  <c r="AJ4062" i="15"/>
  <c r="AK4062" i="15" s="1"/>
  <c r="M4086" i="15"/>
  <c r="AL4086" i="15"/>
  <c r="AJ4086" i="15"/>
  <c r="AK4086" i="15" s="1"/>
  <c r="AL4216" i="15"/>
  <c r="Q4216" i="15"/>
  <c r="AP4216" i="15" s="1"/>
  <c r="AJ4216" i="15"/>
  <c r="M4264" i="15"/>
  <c r="AJ4264" i="15"/>
  <c r="AK4264" i="15" s="1"/>
  <c r="AL4264" i="15"/>
  <c r="AL3747" i="15"/>
  <c r="AR3747" i="15" s="1"/>
  <c r="AL3773" i="15"/>
  <c r="AO3791" i="15"/>
  <c r="AK3827" i="15"/>
  <c r="BB3827" i="15" s="1"/>
  <c r="AL3836" i="15"/>
  <c r="AJ3847" i="15"/>
  <c r="AK3847" i="15" s="1"/>
  <c r="AK3856" i="15"/>
  <c r="AL3881" i="15"/>
  <c r="AJ3900" i="15"/>
  <c r="BB3910" i="15"/>
  <c r="AO3919" i="15"/>
  <c r="AQ3941" i="15"/>
  <c r="Q3941" i="15"/>
  <c r="AP3941" i="15" s="1"/>
  <c r="Q3988" i="15"/>
  <c r="AP3988" i="15" s="1"/>
  <c r="AL3988" i="15"/>
  <c r="AQ3988" i="15"/>
  <c r="AL4002" i="15"/>
  <c r="AQ4002" i="15"/>
  <c r="M4021" i="15"/>
  <c r="AJ4043" i="15"/>
  <c r="AK4043" i="15" s="1"/>
  <c r="AQ4043" i="15"/>
  <c r="AL4098" i="15"/>
  <c r="AQ4329" i="15"/>
  <c r="AJ4329" i="15"/>
  <c r="AK4329" i="15" s="1"/>
  <c r="AL4329" i="15"/>
  <c r="AL3673" i="15"/>
  <c r="AQ3675" i="15"/>
  <c r="AQ3686" i="15"/>
  <c r="AQ3687" i="15"/>
  <c r="E3691" i="15"/>
  <c r="AQ3697" i="15"/>
  <c r="E3701" i="15"/>
  <c r="Q3703" i="15"/>
  <c r="AP3703" i="15" s="1"/>
  <c r="Q3705" i="15"/>
  <c r="AP3705" i="15" s="1"/>
  <c r="AL3705" i="15"/>
  <c r="AL3712" i="15"/>
  <c r="AQ3717" i="15"/>
  <c r="E3723" i="15"/>
  <c r="AL3730" i="15"/>
  <c r="AL3736" i="15"/>
  <c r="Q3741" i="15"/>
  <c r="AP3741" i="15" s="1"/>
  <c r="AL3745" i="15"/>
  <c r="AQ3758" i="15"/>
  <c r="E3763" i="15"/>
  <c r="AJ3779" i="15"/>
  <c r="AK3779" i="15" s="1"/>
  <c r="AL3781" i="15"/>
  <c r="AJ3782" i="15"/>
  <c r="AK3782" i="15" s="1"/>
  <c r="AQ3782" i="15"/>
  <c r="AL3784" i="15"/>
  <c r="AL3801" i="15"/>
  <c r="AL3806" i="15"/>
  <c r="AQ3810" i="15"/>
  <c r="AQ3821" i="15"/>
  <c r="M3824" i="15"/>
  <c r="Q3842" i="15"/>
  <c r="AP3842" i="15" s="1"/>
  <c r="AJ3842" i="15"/>
  <c r="AK3842" i="15" s="1"/>
  <c r="Q3844" i="15"/>
  <c r="AL3847" i="15"/>
  <c r="M3856" i="15"/>
  <c r="Q3860" i="15"/>
  <c r="AP3860" i="15" s="1"/>
  <c r="Q3868" i="15"/>
  <c r="AP3868" i="15" s="1"/>
  <c r="Q3869" i="15"/>
  <c r="AP3869" i="15" s="1"/>
  <c r="AL3872" i="15"/>
  <c r="Q3888" i="15"/>
  <c r="AP3888" i="15" s="1"/>
  <c r="Q3889" i="15"/>
  <c r="AP3889" i="15" s="1"/>
  <c r="AQ3890" i="15"/>
  <c r="AJ3902" i="15"/>
  <c r="AL3903" i="15"/>
  <c r="AQ3904" i="15"/>
  <c r="E3909" i="15"/>
  <c r="AJ3914" i="15"/>
  <c r="AK3914" i="15" s="1"/>
  <c r="AL3917" i="15"/>
  <c r="Q3922" i="15"/>
  <c r="AP3922" i="15" s="1"/>
  <c r="AL3924" i="15"/>
  <c r="AL3926" i="15"/>
  <c r="BB3926" i="15" s="1"/>
  <c r="Q3944" i="15"/>
  <c r="AP3944" i="15" s="1"/>
  <c r="AJ3957" i="15"/>
  <c r="AK3957" i="15" s="1"/>
  <c r="BB3957" i="15" s="1"/>
  <c r="AQ3964" i="15"/>
  <c r="Q3964" i="15"/>
  <c r="AP3964" i="15" s="1"/>
  <c r="AQ3966" i="15"/>
  <c r="AL3970" i="15"/>
  <c r="AJ3970" i="15"/>
  <c r="AK3970" i="15" s="1"/>
  <c r="AK3981" i="15"/>
  <c r="BB3981" i="15" s="1"/>
  <c r="AL3987" i="15"/>
  <c r="AL3998" i="15"/>
  <c r="AO4020" i="15"/>
  <c r="AQ4078" i="15"/>
  <c r="AO4078" i="15"/>
  <c r="AP4166" i="15"/>
  <c r="E4166" i="15"/>
  <c r="AJ4202" i="15"/>
  <c r="AQ3728" i="15"/>
  <c r="AJ3748" i="15"/>
  <c r="AK3748" i="15" s="1"/>
  <c r="AJ3767" i="15"/>
  <c r="AK3767" i="15" s="1"/>
  <c r="Q3770" i="15"/>
  <c r="E3770" i="15" s="1"/>
  <c r="AJ3776" i="15"/>
  <c r="AK3776" i="15" s="1"/>
  <c r="BB3776" i="15" s="1"/>
  <c r="AL3779" i="15"/>
  <c r="AJ3787" i="15"/>
  <c r="AK3787" i="15" s="1"/>
  <c r="AQ3789" i="15"/>
  <c r="AJ3824" i="15"/>
  <c r="AK3824" i="15" s="1"/>
  <c r="E3847" i="15"/>
  <c r="AO3855" i="15"/>
  <c r="AL3892" i="15"/>
  <c r="M3904" i="15"/>
  <c r="AL3914" i="15"/>
  <c r="E3915" i="15"/>
  <c r="AJ3931" i="15"/>
  <c r="AK3931" i="15" s="1"/>
  <c r="BB3931" i="15" s="1"/>
  <c r="E3934" i="15"/>
  <c r="AJ3939" i="15"/>
  <c r="AK3939" i="15" s="1"/>
  <c r="AQ3939" i="15"/>
  <c r="AL3952" i="15"/>
  <c r="AQ3952" i="15"/>
  <c r="Q3963" i="15"/>
  <c r="AP3963" i="15" s="1"/>
  <c r="AL3963" i="15"/>
  <c r="Q4039" i="15"/>
  <c r="AP4039" i="15" s="1"/>
  <c r="AQ4039" i="15"/>
  <c r="AL4039" i="15"/>
  <c r="Q4215" i="15"/>
  <c r="AP4215" i="15" s="1"/>
  <c r="AQ4215" i="15"/>
  <c r="AL4215" i="15"/>
  <c r="AO4254" i="15"/>
  <c r="Q4254" i="15"/>
  <c r="AP4254" i="15" s="1"/>
  <c r="AQ4282" i="15"/>
  <c r="Q3685" i="15"/>
  <c r="AP3685" i="15" s="1"/>
  <c r="AJ3712" i="15"/>
  <c r="AK3712" i="15" s="1"/>
  <c r="AL3737" i="15"/>
  <c r="AJ3750" i="15"/>
  <c r="AK3750" i="15" s="1"/>
  <c r="BB3750" i="15" s="1"/>
  <c r="AQ3752" i="15"/>
  <c r="AJ3759" i="15"/>
  <c r="Q3776" i="15"/>
  <c r="AP3776" i="15" s="1"/>
  <c r="AJ3781" i="15"/>
  <c r="AK3781" i="15" s="1"/>
  <c r="AL3787" i="15"/>
  <c r="AL3790" i="15"/>
  <c r="AJ3791" i="15"/>
  <c r="AK3791" i="15" s="1"/>
  <c r="AJ3802" i="15"/>
  <c r="AK3802" i="15" s="1"/>
  <c r="AQ3806" i="15"/>
  <c r="Q3813" i="15"/>
  <c r="AP3813" i="15" s="1"/>
  <c r="Q3814" i="15"/>
  <c r="AP3814" i="15" s="1"/>
  <c r="AO3815" i="15"/>
  <c r="AJ3830" i="15"/>
  <c r="AK3830" i="15" s="1"/>
  <c r="AL3832" i="15"/>
  <c r="AQ3832" i="15"/>
  <c r="AL3833" i="15"/>
  <c r="AO3833" i="15"/>
  <c r="AL3834" i="15"/>
  <c r="AQ3836" i="15"/>
  <c r="AL3840" i="15"/>
  <c r="Q3845" i="15"/>
  <c r="AP3845" i="15" s="1"/>
  <c r="E3852" i="15"/>
  <c r="AJ3854" i="15"/>
  <c r="AK3854" i="15" s="1"/>
  <c r="AL3873" i="15"/>
  <c r="E3876" i="15"/>
  <c r="Q3880" i="15"/>
  <c r="AP3880" i="15" s="1"/>
  <c r="AJ3882" i="15"/>
  <c r="AK3882" i="15" s="1"/>
  <c r="Q3885" i="15"/>
  <c r="AP3885" i="15" s="1"/>
  <c r="E3889" i="15"/>
  <c r="E3899" i="15"/>
  <c r="Q3920" i="15"/>
  <c r="AJ3920" i="15"/>
  <c r="AK3920" i="15" s="1"/>
  <c r="E3922" i="15"/>
  <c r="AL3940" i="15"/>
  <c r="AQ3955" i="15"/>
  <c r="Q3957" i="15"/>
  <c r="AP3957" i="15" s="1"/>
  <c r="AO3957" i="15"/>
  <c r="AQ3998" i="15"/>
  <c r="AO3998" i="15"/>
  <c r="M4106" i="15"/>
  <c r="AL4106" i="15"/>
  <c r="AJ4106" i="15"/>
  <c r="AK4106" i="15" s="1"/>
  <c r="AQ4176" i="15"/>
  <c r="AO4176" i="15"/>
  <c r="AO4185" i="15"/>
  <c r="Q4185" i="15"/>
  <c r="AP4185" i="15" s="1"/>
  <c r="Q3709" i="15"/>
  <c r="AP3709" i="15" s="1"/>
  <c r="Q3747" i="15"/>
  <c r="AP3747" i="15" s="1"/>
  <c r="AJ3756" i="15"/>
  <c r="AK3756" i="15" s="1"/>
  <c r="AL3759" i="15"/>
  <c r="AJ3762" i="15"/>
  <c r="AK3762" i="15" s="1"/>
  <c r="BB3762" i="15" s="1"/>
  <c r="AL3765" i="15"/>
  <c r="BB3765" i="15" s="1"/>
  <c r="AL3767" i="15"/>
  <c r="AL3771" i="15"/>
  <c r="Q3780" i="15"/>
  <c r="AP3780" i="15" s="1"/>
  <c r="Q3781" i="15"/>
  <c r="AP3781" i="15" s="1"/>
  <c r="AJ3794" i="15"/>
  <c r="AK3794" i="15" s="1"/>
  <c r="AL3802" i="15"/>
  <c r="AQ3833" i="15"/>
  <c r="AJ3840" i="15"/>
  <c r="AQ3840" i="15"/>
  <c r="AJ3858" i="15"/>
  <c r="AQ3859" i="15"/>
  <c r="AJ3864" i="15"/>
  <c r="AK3864" i="15" s="1"/>
  <c r="AL3868" i="15"/>
  <c r="Q3874" i="15"/>
  <c r="AP3874" i="15" s="1"/>
  <c r="E3875" i="15"/>
  <c r="M3880" i="15"/>
  <c r="Q3882" i="15"/>
  <c r="AP3882" i="15" s="1"/>
  <c r="AJ3884" i="15"/>
  <c r="AK3884" i="15" s="1"/>
  <c r="Q3891" i="15"/>
  <c r="AP3891" i="15" s="1"/>
  <c r="AQ3892" i="15"/>
  <c r="AO3892" i="15"/>
  <c r="Q3894" i="15"/>
  <c r="AP3894" i="15" s="1"/>
  <c r="AL3898" i="15"/>
  <c r="AO3901" i="15"/>
  <c r="AJ3916" i="15"/>
  <c r="AK3916" i="15" s="1"/>
  <c r="AO3917" i="15"/>
  <c r="Q3948" i="15"/>
  <c r="AP3948" i="15" s="1"/>
  <c r="AL3948" i="15"/>
  <c r="AL3950" i="15"/>
  <c r="Q3950" i="15"/>
  <c r="AP3950" i="15" s="1"/>
  <c r="AQ3957" i="15"/>
  <c r="Q3959" i="15"/>
  <c r="AP3959" i="15" s="1"/>
  <c r="AL3960" i="15"/>
  <c r="AL3962" i="15"/>
  <c r="AQ3979" i="15"/>
  <c r="AQ4000" i="15"/>
  <c r="AL4000" i="15"/>
  <c r="AJ4014" i="15"/>
  <c r="AK4014" i="15" s="1"/>
  <c r="Q4014" i="15"/>
  <c r="AP4014" i="15" s="1"/>
  <c r="AL4018" i="15"/>
  <c r="AK4030" i="15"/>
  <c r="AQ4037" i="15"/>
  <c r="Q4037" i="15"/>
  <c r="AP4037" i="15" s="1"/>
  <c r="AQ4045" i="15"/>
  <c r="Q4045" i="15"/>
  <c r="AP4045" i="15" s="1"/>
  <c r="Q4207" i="15"/>
  <c r="E4207" i="15" s="1"/>
  <c r="AL4207" i="15"/>
  <c r="AJ4207" i="15"/>
  <c r="AO4241" i="15"/>
  <c r="Q4320" i="15"/>
  <c r="AJ4320" i="15"/>
  <c r="AK4320" i="15" s="1"/>
  <c r="AL4320" i="15"/>
  <c r="AL3728" i="15"/>
  <c r="Q3730" i="15"/>
  <c r="AP3730" i="15" s="1"/>
  <c r="AL3744" i="15"/>
  <c r="AJ3770" i="15"/>
  <c r="AK3770" i="15" s="1"/>
  <c r="AQ3776" i="15"/>
  <c r="AJ3783" i="15"/>
  <c r="AK3783" i="15" s="1"/>
  <c r="BB3783" i="15" s="1"/>
  <c r="AL3794" i="15"/>
  <c r="Q3816" i="15"/>
  <c r="AP3816" i="15" s="1"/>
  <c r="Q3820" i="15"/>
  <c r="AP3820" i="15" s="1"/>
  <c r="AQ3820" i="15"/>
  <c r="Q3827" i="15"/>
  <c r="AQ3827" i="15"/>
  <c r="AJ3836" i="15"/>
  <c r="AK3836" i="15" s="1"/>
  <c r="BB3836" i="15" s="1"/>
  <c r="M3842" i="15"/>
  <c r="Q3848" i="15"/>
  <c r="AP3848" i="15" s="1"/>
  <c r="AQ3850" i="15"/>
  <c r="Q3856" i="15"/>
  <c r="AP3856" i="15" s="1"/>
  <c r="AL3856" i="15"/>
  <c r="AL3858" i="15"/>
  <c r="AL3862" i="15"/>
  <c r="AR3862" i="15" s="1"/>
  <c r="AQ3862" i="15"/>
  <c r="AL3867" i="15"/>
  <c r="AL3869" i="15"/>
  <c r="AJ3876" i="15"/>
  <c r="AK3876" i="15" s="1"/>
  <c r="M3878" i="15"/>
  <c r="AQ3882" i="15"/>
  <c r="AL3889" i="15"/>
  <c r="AJ3950" i="15"/>
  <c r="AK3950" i="15" s="1"/>
  <c r="AJ3954" i="15"/>
  <c r="AK3954" i="15" s="1"/>
  <c r="AQ3958" i="15"/>
  <c r="AQ3959" i="15"/>
  <c r="M4018" i="15"/>
  <c r="Q4023" i="15"/>
  <c r="AP4023" i="15" s="1"/>
  <c r="AQ4023" i="15"/>
  <c r="AQ4033" i="15"/>
  <c r="Q4033" i="15"/>
  <c r="AP4033" i="15" s="1"/>
  <c r="M4154" i="15"/>
  <c r="Q4258" i="15"/>
  <c r="AL4258" i="15"/>
  <c r="AQ4258" i="15"/>
  <c r="AJ4258" i="15"/>
  <c r="AK4258" i="15" s="1"/>
  <c r="AJ3685" i="15"/>
  <c r="AK3685" i="15" s="1"/>
  <c r="Q3694" i="15"/>
  <c r="E3697" i="15"/>
  <c r="Q3699" i="15"/>
  <c r="AP3699" i="15" s="1"/>
  <c r="AQ3701" i="15"/>
  <c r="AQ3727" i="15"/>
  <c r="AJ3742" i="15"/>
  <c r="AK3742" i="15" s="1"/>
  <c r="BB3742" i="15" s="1"/>
  <c r="AJ3747" i="15"/>
  <c r="AK3747" i="15" s="1"/>
  <c r="Q3751" i="15"/>
  <c r="AP3751" i="15" s="1"/>
  <c r="AL3754" i="15"/>
  <c r="Q3756" i="15"/>
  <c r="AP3756" i="15" s="1"/>
  <c r="AO3756" i="15"/>
  <c r="AJ3763" i="15"/>
  <c r="AK3763" i="15" s="1"/>
  <c r="AL3770" i="15"/>
  <c r="AL3774" i="15"/>
  <c r="AQ3787" i="15"/>
  <c r="AQ3798" i="15"/>
  <c r="AJ3814" i="15"/>
  <c r="AL3822" i="15"/>
  <c r="AQ3826" i="15"/>
  <c r="AQ3834" i="15"/>
  <c r="AQ3844" i="15"/>
  <c r="Q3849" i="15"/>
  <c r="AO3853" i="15"/>
  <c r="AL3854" i="15"/>
  <c r="AQ3856" i="15"/>
  <c r="AQ3864" i="15"/>
  <c r="AO3867" i="15"/>
  <c r="AJ3878" i="15"/>
  <c r="AQ3884" i="15"/>
  <c r="E3892" i="15"/>
  <c r="AQ3894" i="15"/>
  <c r="Q3904" i="15"/>
  <c r="AP3904" i="15" s="1"/>
  <c r="AL3904" i="15"/>
  <c r="AQ3910" i="15"/>
  <c r="AQ3917" i="15"/>
  <c r="AQ3924" i="15"/>
  <c r="Q3926" i="15"/>
  <c r="AP3926" i="15" s="1"/>
  <c r="Q3939" i="15"/>
  <c r="AL3942" i="15"/>
  <c r="AL3946" i="15"/>
  <c r="AJ3946" i="15"/>
  <c r="AK3946" i="15" s="1"/>
  <c r="E3950" i="15"/>
  <c r="Q3954" i="15"/>
  <c r="AQ3960" i="15"/>
  <c r="AO3960" i="15"/>
  <c r="AQ3961" i="15"/>
  <c r="Q3961" i="15"/>
  <c r="AP3961" i="15" s="1"/>
  <c r="Q3962" i="15"/>
  <c r="AQ3962" i="15"/>
  <c r="AJ3966" i="15"/>
  <c r="AK3966" i="15" s="1"/>
  <c r="BB3966" i="15" s="1"/>
  <c r="AL4026" i="15"/>
  <c r="AJ4026" i="15"/>
  <c r="AK4026" i="15" s="1"/>
  <c r="Q4026" i="15"/>
  <c r="AP4026" i="15" s="1"/>
  <c r="Q4036" i="15"/>
  <c r="AP4036" i="15" s="1"/>
  <c r="AL4036" i="15"/>
  <c r="AQ4079" i="15"/>
  <c r="AL4348" i="15"/>
  <c r="AL4047" i="15"/>
  <c r="BB4047" i="15" s="1"/>
  <c r="AJ4053" i="15"/>
  <c r="AK4053" i="15" s="1"/>
  <c r="AK4092" i="15"/>
  <c r="AJ4112" i="15"/>
  <c r="AK4112" i="15" s="1"/>
  <c r="AQ4112" i="15"/>
  <c r="AJ4149" i="15"/>
  <c r="AK4149" i="15" s="1"/>
  <c r="AQ4166" i="15"/>
  <c r="AJ4173" i="15"/>
  <c r="AL4180" i="15"/>
  <c r="AJ4180" i="15"/>
  <c r="AK4180" i="15" s="1"/>
  <c r="AJ4192" i="15"/>
  <c r="AK4192" i="15" s="1"/>
  <c r="AQ4204" i="15"/>
  <c r="AL4206" i="15"/>
  <c r="AJ4224" i="15"/>
  <c r="AK4224" i="15" s="1"/>
  <c r="AQ4252" i="15"/>
  <c r="AO4310" i="15"/>
  <c r="Q4310" i="15"/>
  <c r="AP4310" i="15" s="1"/>
  <c r="AQ4312" i="15"/>
  <c r="AJ4312" i="15"/>
  <c r="AK4312" i="15" s="1"/>
  <c r="AJ4323" i="15"/>
  <c r="AK4323" i="15" s="1"/>
  <c r="M4381" i="15"/>
  <c r="AJ4381" i="15"/>
  <c r="AK4381" i="15" s="1"/>
  <c r="AL3967" i="15"/>
  <c r="AJ3977" i="15"/>
  <c r="AK3977" i="15" s="1"/>
  <c r="AL3981" i="15"/>
  <c r="Q3983" i="15"/>
  <c r="AP3983" i="15" s="1"/>
  <c r="E4000" i="15"/>
  <c r="E4017" i="15"/>
  <c r="AL4023" i="15"/>
  <c r="Q4050" i="15"/>
  <c r="AP4050" i="15" s="1"/>
  <c r="AJ4050" i="15"/>
  <c r="AK4050" i="15" s="1"/>
  <c r="Q4056" i="15"/>
  <c r="AP4056" i="15" s="1"/>
  <c r="AJ4058" i="15"/>
  <c r="AK4058" i="15" s="1"/>
  <c r="Q4059" i="15"/>
  <c r="AP4059" i="15" s="1"/>
  <c r="Q4066" i="15"/>
  <c r="AL4068" i="15"/>
  <c r="AL4082" i="15"/>
  <c r="AL4092" i="15"/>
  <c r="AJ4095" i="15"/>
  <c r="AK4095" i="15" s="1"/>
  <c r="AL4096" i="15"/>
  <c r="Q4098" i="15"/>
  <c r="AP4098" i="15" s="1"/>
  <c r="AO4116" i="15"/>
  <c r="Q4116" i="15"/>
  <c r="AP4116" i="15" s="1"/>
  <c r="Q4118" i="15"/>
  <c r="AP4118" i="15" s="1"/>
  <c r="AL4118" i="15"/>
  <c r="AJ4118" i="15"/>
  <c r="AK4118" i="15" s="1"/>
  <c r="AJ4146" i="15"/>
  <c r="AK4146" i="15" s="1"/>
  <c r="AL4146" i="15"/>
  <c r="AR4146" i="15" s="1"/>
  <c r="AO4164" i="15"/>
  <c r="AQ4164" i="15"/>
  <c r="Q4169" i="15"/>
  <c r="AP4169" i="15" s="1"/>
  <c r="AJ4169" i="15"/>
  <c r="AK4169" i="15" s="1"/>
  <c r="M4179" i="15"/>
  <c r="E4179" i="15"/>
  <c r="AJ4179" i="15"/>
  <c r="AK4179" i="15" s="1"/>
  <c r="Q4198" i="15"/>
  <c r="AQ4198" i="15"/>
  <c r="Q4210" i="15"/>
  <c r="AP4210" i="15" s="1"/>
  <c r="AL4210" i="15"/>
  <c r="AJ4210" i="15"/>
  <c r="AK4210" i="15" s="1"/>
  <c r="AJ4261" i="15"/>
  <c r="AL4262" i="15"/>
  <c r="AL4271" i="15"/>
  <c r="Q4297" i="15"/>
  <c r="AP4297" i="15" s="1"/>
  <c r="AJ4297" i="15"/>
  <c r="AK4297" i="15" s="1"/>
  <c r="AQ4297" i="15"/>
  <c r="AL4297" i="15"/>
  <c r="AR4297" i="15" s="1"/>
  <c r="AQ4348" i="15"/>
  <c r="AO4348" i="15"/>
  <c r="Q4348" i="15"/>
  <c r="AP4348" i="15" s="1"/>
  <c r="Q4390" i="15"/>
  <c r="AP4390" i="15" s="1"/>
  <c r="AO4390" i="15"/>
  <c r="M4525" i="15"/>
  <c r="AJ4525" i="15"/>
  <c r="AK4525" i="15" s="1"/>
  <c r="AQ3940" i="15"/>
  <c r="Q3946" i="15"/>
  <c r="AP3946" i="15" s="1"/>
  <c r="AL3958" i="15"/>
  <c r="Q3977" i="15"/>
  <c r="AP3977" i="15" s="1"/>
  <c r="AQ3978" i="15"/>
  <c r="AL3982" i="15"/>
  <c r="Q3986" i="15"/>
  <c r="AP3986" i="15" s="1"/>
  <c r="AQ3995" i="15"/>
  <c r="Q3997" i="15"/>
  <c r="AP3997" i="15" s="1"/>
  <c r="AL4003" i="15"/>
  <c r="AJ4008" i="15"/>
  <c r="AK4008" i="15" s="1"/>
  <c r="AQ4010" i="15"/>
  <c r="Q4019" i="15"/>
  <c r="AP4019" i="15" s="1"/>
  <c r="Q4030" i="15"/>
  <c r="AP4030" i="15" s="1"/>
  <c r="AL4037" i="15"/>
  <c r="AL4038" i="15"/>
  <c r="BB4038" i="15" s="1"/>
  <c r="AQ4047" i="15"/>
  <c r="AL4054" i="15"/>
  <c r="AQ4057" i="15"/>
  <c r="AJ4075" i="15"/>
  <c r="AK4075" i="15" s="1"/>
  <c r="AJ4078" i="15"/>
  <c r="AK4078" i="15" s="1"/>
  <c r="AO4090" i="15"/>
  <c r="AL4095" i="15"/>
  <c r="AO4098" i="15"/>
  <c r="AL4112" i="15"/>
  <c r="E4114" i="15"/>
  <c r="AL4130" i="15"/>
  <c r="AJ4134" i="15"/>
  <c r="AQ4134" i="15"/>
  <c r="Q4143" i="15"/>
  <c r="AQ4143" i="15"/>
  <c r="AL4143" i="15"/>
  <c r="AQ4144" i="15"/>
  <c r="Q4146" i="15"/>
  <c r="AL4158" i="15"/>
  <c r="AL4190" i="15"/>
  <c r="AJ4196" i="15"/>
  <c r="AK4196" i="15" s="1"/>
  <c r="BB4196" i="15" s="1"/>
  <c r="M4200" i="15"/>
  <c r="AJ4200" i="15"/>
  <c r="AK4200" i="15" s="1"/>
  <c r="Q4217" i="15"/>
  <c r="AP4217" i="15" s="1"/>
  <c r="AJ4221" i="15"/>
  <c r="AK4221" i="15" s="1"/>
  <c r="BB4221" i="15" s="1"/>
  <c r="AL4222" i="15"/>
  <c r="Q4265" i="15"/>
  <c r="AP4265" i="15" s="1"/>
  <c r="AQ4270" i="15"/>
  <c r="AJ4282" i="15"/>
  <c r="AK4282" i="15" s="1"/>
  <c r="AL4317" i="15"/>
  <c r="AQ4327" i="15"/>
  <c r="Q4327" i="15"/>
  <c r="AP4327" i="15" s="1"/>
  <c r="AP4465" i="15"/>
  <c r="E4465" i="15"/>
  <c r="AL4042" i="15"/>
  <c r="E4047" i="15"/>
  <c r="AJ4067" i="15"/>
  <c r="AK4067" i="15" s="1"/>
  <c r="AL4067" i="15"/>
  <c r="Q4076" i="15"/>
  <c r="AP4076" i="15" s="1"/>
  <c r="AQ4077" i="15"/>
  <c r="Q4079" i="15"/>
  <c r="AP4079" i="15" s="1"/>
  <c r="AQ4080" i="15"/>
  <c r="AQ4084" i="15"/>
  <c r="AQ4085" i="15"/>
  <c r="AO4092" i="15"/>
  <c r="AL4126" i="15"/>
  <c r="Q4126" i="15"/>
  <c r="AJ4126" i="15"/>
  <c r="AK4126" i="15" s="1"/>
  <c r="AQ4126" i="15"/>
  <c r="AJ4154" i="15"/>
  <c r="AK4154" i="15" s="1"/>
  <c r="AQ4154" i="15"/>
  <c r="Q4154" i="15"/>
  <c r="AP4154" i="15" s="1"/>
  <c r="AJ4161" i="15"/>
  <c r="AK4161" i="15" s="1"/>
  <c r="AJ4176" i="15"/>
  <c r="AK4176" i="15" s="1"/>
  <c r="Q4176" i="15"/>
  <c r="AP4176" i="15" s="1"/>
  <c r="M4196" i="15"/>
  <c r="E4196" i="15"/>
  <c r="AL4196" i="15"/>
  <c r="AL4198" i="15"/>
  <c r="AR4198" i="15" s="1"/>
  <c r="Q4204" i="15"/>
  <c r="AP4204" i="15" s="1"/>
  <c r="Q4212" i="15"/>
  <c r="AP4212" i="15" s="1"/>
  <c r="AQ4212" i="15"/>
  <c r="Q4227" i="15"/>
  <c r="AL4227" i="15"/>
  <c r="AJ4227" i="15"/>
  <c r="AK4227" i="15" s="1"/>
  <c r="Q4238" i="15"/>
  <c r="AP4238" i="15" s="1"/>
  <c r="AJ4238" i="15"/>
  <c r="AK4238" i="15" s="1"/>
  <c r="Q4247" i="15"/>
  <c r="AP4247" i="15" s="1"/>
  <c r="AL4247" i="15"/>
  <c r="AJ4255" i="15"/>
  <c r="AK4255" i="15" s="1"/>
  <c r="E4267" i="15"/>
  <c r="AP4267" i="15"/>
  <c r="AL4276" i="15"/>
  <c r="AJ4289" i="15"/>
  <c r="AK4289" i="15" s="1"/>
  <c r="AJ4295" i="15"/>
  <c r="AQ4309" i="15"/>
  <c r="AJ4309" i="15"/>
  <c r="AK4309" i="15" s="1"/>
  <c r="AJ4315" i="15"/>
  <c r="AK4315" i="15" s="1"/>
  <c r="M4317" i="15"/>
  <c r="E4317" i="15"/>
  <c r="AJ4317" i="15"/>
  <c r="AK4317" i="15" s="1"/>
  <c r="AR4317" i="15" s="1"/>
  <c r="Q4329" i="15"/>
  <c r="Q4334" i="15"/>
  <c r="AP4334" i="15" s="1"/>
  <c r="AQ4334" i="15"/>
  <c r="AL4334" i="15"/>
  <c r="AO4337" i="15"/>
  <c r="AJ4337" i="15"/>
  <c r="AK4337" i="15" s="1"/>
  <c r="BB4337" i="15" s="1"/>
  <c r="Q4337" i="15"/>
  <c r="AO4345" i="15"/>
  <c r="AQ4345" i="15"/>
  <c r="E3968" i="15"/>
  <c r="AL3968" i="15"/>
  <c r="AL3972" i="15"/>
  <c r="AJ3979" i="15"/>
  <c r="AK3979" i="15" s="1"/>
  <c r="AQ3981" i="15"/>
  <c r="AJ4009" i="15"/>
  <c r="AK4009" i="15" s="1"/>
  <c r="AL4011" i="15"/>
  <c r="AQ4012" i="15"/>
  <c r="AL4019" i="15"/>
  <c r="AQ4038" i="15"/>
  <c r="AL4057" i="15"/>
  <c r="AJ4063" i="15"/>
  <c r="AK4063" i="15" s="1"/>
  <c r="AL4066" i="15"/>
  <c r="AR4066" i="15" s="1"/>
  <c r="AJ4083" i="15"/>
  <c r="AK4083" i="15" s="1"/>
  <c r="Q4112" i="15"/>
  <c r="AP4112" i="15" s="1"/>
  <c r="AJ4132" i="15"/>
  <c r="AQ4132" i="15"/>
  <c r="AO4158" i="15"/>
  <c r="Q4162" i="15"/>
  <c r="AP4162" i="15" s="1"/>
  <c r="AQ4175" i="15"/>
  <c r="AJ4183" i="15"/>
  <c r="AK4183" i="15" s="1"/>
  <c r="AJ4198" i="15"/>
  <c r="AK4198" i="15" s="1"/>
  <c r="AQ4216" i="15"/>
  <c r="AQ4219" i="15"/>
  <c r="Q4219" i="15"/>
  <c r="AP4219" i="15" s="1"/>
  <c r="Q4230" i="15"/>
  <c r="AP4230" i="15" s="1"/>
  <c r="AQ4230" i="15"/>
  <c r="AL4230" i="15"/>
  <c r="AJ4230" i="15"/>
  <c r="AK4230" i="15" s="1"/>
  <c r="AJ4244" i="15"/>
  <c r="AK4244" i="15" s="1"/>
  <c r="AJ4247" i="15"/>
  <c r="AK4247" i="15" s="1"/>
  <c r="AR4247" i="15" s="1"/>
  <c r="Q4253" i="15"/>
  <c r="M4255" i="15"/>
  <c r="E4255" i="15"/>
  <c r="AL4255" i="15"/>
  <c r="AL4263" i="15"/>
  <c r="Q4280" i="15"/>
  <c r="AP4280" i="15" s="1"/>
  <c r="AL4280" i="15"/>
  <c r="AJ4280" i="15"/>
  <c r="E4297" i="15"/>
  <c r="Q4301" i="15"/>
  <c r="AP4301" i="15" s="1"/>
  <c r="AQ4307" i="15"/>
  <c r="Q4326" i="15"/>
  <c r="AQ4326" i="15"/>
  <c r="AL4326" i="15"/>
  <c r="AJ4326" i="15"/>
  <c r="AK4326" i="15" s="1"/>
  <c r="BB4326" i="15" s="1"/>
  <c r="AQ4332" i="15"/>
  <c r="AJ4332" i="15"/>
  <c r="AK4332" i="15" s="1"/>
  <c r="Q4349" i="15"/>
  <c r="AQ4349" i="15"/>
  <c r="AJ4349" i="15"/>
  <c r="AK4349" i="15" s="1"/>
  <c r="AL3986" i="15"/>
  <c r="AJ3986" i="15"/>
  <c r="AK3986" i="15" s="1"/>
  <c r="AL3990" i="15"/>
  <c r="AL3992" i="15"/>
  <c r="AJ4010" i="15"/>
  <c r="AK4010" i="15" s="1"/>
  <c r="AQ4014" i="15"/>
  <c r="AQ4017" i="15"/>
  <c r="AL4028" i="15"/>
  <c r="Q4046" i="15"/>
  <c r="AJ4046" i="15"/>
  <c r="AK4046" i="15" s="1"/>
  <c r="AQ4067" i="15"/>
  <c r="AJ4070" i="15"/>
  <c r="AK4070" i="15" s="1"/>
  <c r="AL4074" i="15"/>
  <c r="AL4076" i="15"/>
  <c r="AL4077" i="15"/>
  <c r="AL4079" i="15"/>
  <c r="E4082" i="15"/>
  <c r="AL4104" i="15"/>
  <c r="AJ4104" i="15"/>
  <c r="AK4104" i="15" s="1"/>
  <c r="E4134" i="15"/>
  <c r="AQ4153" i="15"/>
  <c r="Q4156" i="15"/>
  <c r="AP4156" i="15" s="1"/>
  <c r="AJ4166" i="15"/>
  <c r="AK4166" i="15" s="1"/>
  <c r="BB4166" i="15" s="1"/>
  <c r="AL4183" i="15"/>
  <c r="AJ4184" i="15"/>
  <c r="AK4184" i="15" s="1"/>
  <c r="Q4218" i="15"/>
  <c r="AP4218" i="15" s="1"/>
  <c r="AQ4218" i="15"/>
  <c r="AQ4224" i="15"/>
  <c r="AL4224" i="15"/>
  <c r="AR4224" i="15" s="1"/>
  <c r="AL4242" i="15"/>
  <c r="Q4250" i="15"/>
  <c r="AP4250" i="15" s="1"/>
  <c r="AJ4250" i="15"/>
  <c r="AK4250" i="15" s="1"/>
  <c r="AJ4278" i="15"/>
  <c r="AK4278" i="15" s="1"/>
  <c r="M4278" i="15"/>
  <c r="AQ4305" i="15"/>
  <c r="AQ4315" i="15"/>
  <c r="AO4328" i="15"/>
  <c r="Q4328" i="15"/>
  <c r="AQ4390" i="15"/>
  <c r="Q3940" i="15"/>
  <c r="AP3940" i="15" s="1"/>
  <c r="AJ3941" i="15"/>
  <c r="AJ3942" i="15"/>
  <c r="AK3942" i="15" s="1"/>
  <c r="E3948" i="15"/>
  <c r="Q3951" i="15"/>
  <c r="AJ3962" i="15"/>
  <c r="AK3962" i="15" s="1"/>
  <c r="E3970" i="15"/>
  <c r="AL3971" i="15"/>
  <c r="AQ3974" i="15"/>
  <c r="AJ3999" i="15"/>
  <c r="AK3999" i="15" s="1"/>
  <c r="AJ4007" i="15"/>
  <c r="AK4007" i="15" s="1"/>
  <c r="BB4007" i="15" s="1"/>
  <c r="AQ4009" i="15"/>
  <c r="M4017" i="15"/>
  <c r="AQ4030" i="15"/>
  <c r="AJ4035" i="15"/>
  <c r="Q4044" i="15"/>
  <c r="AP4044" i="15" s="1"/>
  <c r="AQ4052" i="15"/>
  <c r="Q4057" i="15"/>
  <c r="AP4057" i="15" s="1"/>
  <c r="AQ4058" i="15"/>
  <c r="AQ4059" i="15"/>
  <c r="AL4062" i="15"/>
  <c r="AL4070" i="15"/>
  <c r="AQ4073" i="15"/>
  <c r="AL4078" i="15"/>
  <c r="AJ4084" i="15"/>
  <c r="AJ4114" i="15"/>
  <c r="AK4114" i="15" s="1"/>
  <c r="AQ4114" i="15"/>
  <c r="AL4132" i="15"/>
  <c r="AJ4141" i="15"/>
  <c r="AK4141" i="15" s="1"/>
  <c r="AQ4146" i="15"/>
  <c r="AJ4152" i="15"/>
  <c r="AL4164" i="15"/>
  <c r="AL4191" i="15"/>
  <c r="AQ4210" i="15"/>
  <c r="AJ4218" i="15"/>
  <c r="AK4218" i="15" s="1"/>
  <c r="AQ4232" i="15"/>
  <c r="AQ4233" i="15"/>
  <c r="AL4238" i="15"/>
  <c r="AQ4255" i="15"/>
  <c r="Q4271" i="15"/>
  <c r="Q4272" i="15"/>
  <c r="AP4272" i="15" s="1"/>
  <c r="Q4278" i="15"/>
  <c r="AP4278" i="15" s="1"/>
  <c r="AL4289" i="15"/>
  <c r="AQ4295" i="15"/>
  <c r="M4308" i="15"/>
  <c r="E4308" i="15"/>
  <c r="AL4309" i="15"/>
  <c r="AQ4337" i="15"/>
  <c r="AL4349" i="15"/>
  <c r="AQ4355" i="15"/>
  <c r="AQ4384" i="15"/>
  <c r="Q4274" i="15"/>
  <c r="E4274" i="15" s="1"/>
  <c r="Q4300" i="15"/>
  <c r="AQ4302" i="15"/>
  <c r="AJ4313" i="15"/>
  <c r="AK4313" i="15" s="1"/>
  <c r="AL4321" i="15"/>
  <c r="AL4324" i="15"/>
  <c r="AJ4325" i="15"/>
  <c r="AK4325" i="15" s="1"/>
  <c r="AL4330" i="15"/>
  <c r="Q4340" i="15"/>
  <c r="AO4352" i="15"/>
  <c r="Q4360" i="15"/>
  <c r="AL4360" i="15"/>
  <c r="AL4374" i="15"/>
  <c r="Q4374" i="15"/>
  <c r="AP4374" i="15" s="1"/>
  <c r="AJ4390" i="15"/>
  <c r="AK4390" i="15" s="1"/>
  <c r="BB4390" i="15" s="1"/>
  <c r="M4463" i="15"/>
  <c r="Q4482" i="15"/>
  <c r="AP4482" i="15" s="1"/>
  <c r="AL4482" i="15"/>
  <c r="AJ4482" i="15"/>
  <c r="AK4482" i="15" s="1"/>
  <c r="AQ4482" i="15"/>
  <c r="AJ4494" i="15"/>
  <c r="AJ4377" i="15"/>
  <c r="AK4377" i="15" s="1"/>
  <c r="AL4410" i="15"/>
  <c r="AJ4410" i="15"/>
  <c r="AK4410" i="15" s="1"/>
  <c r="AQ4416" i="15"/>
  <c r="Q4416" i="15"/>
  <c r="AJ4416" i="15"/>
  <c r="AK4416" i="15" s="1"/>
  <c r="Q4432" i="15"/>
  <c r="AP4432" i="15" s="1"/>
  <c r="AL4432" i="15"/>
  <c r="AJ4432" i="15"/>
  <c r="AK4432" i="15" s="1"/>
  <c r="AJ4552" i="15"/>
  <c r="AK4552" i="15" s="1"/>
  <c r="Q4115" i="15"/>
  <c r="AQ4116" i="15"/>
  <c r="AJ4121" i="15"/>
  <c r="AK4121" i="15" s="1"/>
  <c r="Q4130" i="15"/>
  <c r="AP4130" i="15" s="1"/>
  <c r="Q4133" i="15"/>
  <c r="AP4133" i="15" s="1"/>
  <c r="Q4135" i="15"/>
  <c r="Q4138" i="15"/>
  <c r="AP4138" i="15" s="1"/>
  <c r="AJ4142" i="15"/>
  <c r="AK4142" i="15" s="1"/>
  <c r="AR4142" i="15" s="1"/>
  <c r="AL4150" i="15"/>
  <c r="AL4153" i="15"/>
  <c r="AL4162" i="15"/>
  <c r="Q4163" i="15"/>
  <c r="AL4170" i="15"/>
  <c r="AL4173" i="15"/>
  <c r="AJ4186" i="15"/>
  <c r="AK4186" i="15" s="1"/>
  <c r="AQ4187" i="15"/>
  <c r="AQ4196" i="15"/>
  <c r="AO4196" i="15"/>
  <c r="AJ4212" i="15"/>
  <c r="AK4212" i="15" s="1"/>
  <c r="Q4232" i="15"/>
  <c r="AL4234" i="15"/>
  <c r="AQ4236" i="15"/>
  <c r="AL4240" i="15"/>
  <c r="AL4243" i="15"/>
  <c r="AL4245" i="15"/>
  <c r="Q4252" i="15"/>
  <c r="AL4328" i="15"/>
  <c r="AL4331" i="15"/>
  <c r="E4334" i="15"/>
  <c r="AQ4341" i="15"/>
  <c r="Q4343" i="15"/>
  <c r="AP4343" i="15" s="1"/>
  <c r="AQ4352" i="15"/>
  <c r="AQ4368" i="15"/>
  <c r="E4372" i="15"/>
  <c r="AJ4372" i="15"/>
  <c r="AK4372" i="15" s="1"/>
  <c r="AO4409" i="15"/>
  <c r="AO4418" i="15"/>
  <c r="AL4418" i="15"/>
  <c r="AL4435" i="15"/>
  <c r="AQ4110" i="15"/>
  <c r="M4138" i="15"/>
  <c r="M4146" i="15"/>
  <c r="Q4155" i="15"/>
  <c r="AP4155" i="15" s="1"/>
  <c r="Q4158" i="15"/>
  <c r="AP4158" i="15" s="1"/>
  <c r="AQ4173" i="15"/>
  <c r="AL4223" i="15"/>
  <c r="AQ4237" i="15"/>
  <c r="AQ4239" i="15"/>
  <c r="Q4241" i="15"/>
  <c r="AP4241" i="15" s="1"/>
  <c r="AQ4262" i="15"/>
  <c r="AL4274" i="15"/>
  <c r="Q4286" i="15"/>
  <c r="AJ4300" i="15"/>
  <c r="AK4300" i="15" s="1"/>
  <c r="Q4306" i="15"/>
  <c r="AL4310" i="15"/>
  <c r="AL4313" i="15"/>
  <c r="BB4313" i="15" s="1"/>
  <c r="Q4314" i="15"/>
  <c r="AP4314" i="15" s="1"/>
  <c r="Q4324" i="15"/>
  <c r="AP4324" i="15" s="1"/>
  <c r="Q4330" i="15"/>
  <c r="AP4330" i="15" s="1"/>
  <c r="AJ4340" i="15"/>
  <c r="AK4340" i="15" s="1"/>
  <c r="AJ4345" i="15"/>
  <c r="Q4346" i="15"/>
  <c r="Q4354" i="15"/>
  <c r="AP4354" i="15" s="1"/>
  <c r="AJ4360" i="15"/>
  <c r="AK4360" i="15" s="1"/>
  <c r="AJ4370" i="15"/>
  <c r="AK4370" i="15" s="1"/>
  <c r="AR4370" i="15" s="1"/>
  <c r="Q4370" i="15"/>
  <c r="AP4370" i="15" s="1"/>
  <c r="AL4381" i="15"/>
  <c r="AL4392" i="15"/>
  <c r="AL4401" i="15"/>
  <c r="AJ4401" i="15"/>
  <c r="AK4401" i="15" s="1"/>
  <c r="Q4401" i="15"/>
  <c r="AP4401" i="15" s="1"/>
  <c r="E4412" i="15"/>
  <c r="Q4448" i="15"/>
  <c r="AP4448" i="15" s="1"/>
  <c r="M4456" i="15"/>
  <c r="E4456" i="15"/>
  <c r="AL4456" i="15"/>
  <c r="AJ4456" i="15"/>
  <c r="AK4456" i="15" s="1"/>
  <c r="Q4471" i="15"/>
  <c r="AP4471" i="15" s="1"/>
  <c r="AL4471" i="15"/>
  <c r="AJ4471" i="15"/>
  <c r="AK4471" i="15" s="1"/>
  <c r="AQ4471" i="15"/>
  <c r="AP4421" i="15"/>
  <c r="E4421" i="15"/>
  <c r="AQ4430" i="15"/>
  <c r="AQ4432" i="15"/>
  <c r="AL4115" i="15"/>
  <c r="AQ4118" i="15"/>
  <c r="AO4118" i="15"/>
  <c r="AJ4122" i="15"/>
  <c r="AK4122" i="15" s="1"/>
  <c r="Q4129" i="15"/>
  <c r="AP4129" i="15" s="1"/>
  <c r="AJ4135" i="15"/>
  <c r="AK4135" i="15" s="1"/>
  <c r="AJ4138" i="15"/>
  <c r="AK4138" i="15" s="1"/>
  <c r="BB4138" i="15" s="1"/>
  <c r="AQ4141" i="15"/>
  <c r="AJ4155" i="15"/>
  <c r="AK4155" i="15" s="1"/>
  <c r="AJ4162" i="15"/>
  <c r="AK4162" i="15" s="1"/>
  <c r="AL4163" i="15"/>
  <c r="AQ4211" i="15"/>
  <c r="E4215" i="15"/>
  <c r="Q4221" i="15"/>
  <c r="AJ4232" i="15"/>
  <c r="AK4232" i="15" s="1"/>
  <c r="AQ4234" i="15"/>
  <c r="AL4235" i="15"/>
  <c r="AR4235" i="15" s="1"/>
  <c r="AQ4245" i="15"/>
  <c r="AJ4252" i="15"/>
  <c r="AK4252" i="15" s="1"/>
  <c r="AQ4256" i="15"/>
  <c r="AQ4259" i="15"/>
  <c r="Q4261" i="15"/>
  <c r="AL4265" i="15"/>
  <c r="AJ4286" i="15"/>
  <c r="AL4300" i="15"/>
  <c r="AL4304" i="15"/>
  <c r="AJ4306" i="15"/>
  <c r="AK4306" i="15" s="1"/>
  <c r="AL4308" i="15"/>
  <c r="Q4309" i="15"/>
  <c r="AL4314" i="15"/>
  <c r="AQ4321" i="15"/>
  <c r="Q4323" i="15"/>
  <c r="AP4323" i="15" s="1"/>
  <c r="AJ4346" i="15"/>
  <c r="AK4346" i="15" s="1"/>
  <c r="AQ4347" i="15"/>
  <c r="AJ4352" i="15"/>
  <c r="AL4354" i="15"/>
  <c r="AO4365" i="15"/>
  <c r="AJ4366" i="15"/>
  <c r="AL4376" i="15"/>
  <c r="AQ4376" i="15"/>
  <c r="AJ4376" i="15"/>
  <c r="AK4376" i="15" s="1"/>
  <c r="E4381" i="15"/>
  <c r="AJ4412" i="15"/>
  <c r="AK4412" i="15" s="1"/>
  <c r="AQ4418" i="15"/>
  <c r="AQ4421" i="15"/>
  <c r="AO4421" i="15"/>
  <c r="AL4421" i="15"/>
  <c r="AL4430" i="15"/>
  <c r="AQ4434" i="15"/>
  <c r="AJ4436" i="15"/>
  <c r="AK4436" i="15" s="1"/>
  <c r="M4444" i="15"/>
  <c r="E4444" i="15"/>
  <c r="AL4444" i="15"/>
  <c r="AJ4444" i="15"/>
  <c r="AK4444" i="15" s="1"/>
  <c r="AL4127" i="15"/>
  <c r="AL4155" i="15"/>
  <c r="E4172" i="15"/>
  <c r="Q4183" i="15"/>
  <c r="AQ4186" i="15"/>
  <c r="Q4187" i="15"/>
  <c r="AP4187" i="15" s="1"/>
  <c r="AJ4187" i="15"/>
  <c r="Q4213" i="15"/>
  <c r="AQ4225" i="15"/>
  <c r="Q4234" i="15"/>
  <c r="AP4234" i="15" s="1"/>
  <c r="AJ4241" i="15"/>
  <c r="AK4241" i="15" s="1"/>
  <c r="AQ4243" i="15"/>
  <c r="Q4269" i="15"/>
  <c r="AP4269" i="15" s="1"/>
  <c r="AL4270" i="15"/>
  <c r="Q4275" i="15"/>
  <c r="AP4275" i="15" s="1"/>
  <c r="AL4286" i="15"/>
  <c r="AL4301" i="15"/>
  <c r="AL4306" i="15"/>
  <c r="AQ4335" i="15"/>
  <c r="Q4341" i="15"/>
  <c r="AP4341" i="15" s="1"/>
  <c r="AJ4343" i="15"/>
  <c r="AL4346" i="15"/>
  <c r="AJ4348" i="15"/>
  <c r="AK4348" i="15" s="1"/>
  <c r="AQ4378" i="15"/>
  <c r="AJ4378" i="15"/>
  <c r="AJ4404" i="15"/>
  <c r="AK4404" i="15" s="1"/>
  <c r="Q4424" i="15"/>
  <c r="AP4424" i="15" s="1"/>
  <c r="AJ4424" i="15"/>
  <c r="AK4424" i="15" s="1"/>
  <c r="AL4441" i="15"/>
  <c r="AJ4441" i="15"/>
  <c r="AK4441" i="15" s="1"/>
  <c r="Q4441" i="15"/>
  <c r="AP4441" i="15" s="1"/>
  <c r="AO4532" i="15"/>
  <c r="Q4532" i="15"/>
  <c r="AP4532" i="15" s="1"/>
  <c r="AJ4365" i="15"/>
  <c r="AK4365" i="15" s="1"/>
  <c r="Q4366" i="15"/>
  <c r="AP4366" i="15" s="1"/>
  <c r="Q4392" i="15"/>
  <c r="Q4404" i="15"/>
  <c r="AP4404" i="15" s="1"/>
  <c r="AL4412" i="15"/>
  <c r="AL4414" i="15"/>
  <c r="Q4415" i="15"/>
  <c r="AJ4430" i="15"/>
  <c r="Q4434" i="15"/>
  <c r="AP4434" i="15" s="1"/>
  <c r="Q4438" i="15"/>
  <c r="AP4438" i="15" s="1"/>
  <c r="AL4439" i="15"/>
  <c r="AJ4450" i="15"/>
  <c r="AL4461" i="15"/>
  <c r="AL4463" i="15"/>
  <c r="AQ4470" i="15"/>
  <c r="AQ4480" i="15"/>
  <c r="AQ4485" i="15"/>
  <c r="AJ4496" i="15"/>
  <c r="AK4496" i="15" s="1"/>
  <c r="AJ4508" i="15"/>
  <c r="AK4508" i="15" s="1"/>
  <c r="M4508" i="15"/>
  <c r="AL4525" i="15"/>
  <c r="AR4525" i="15" s="1"/>
  <c r="Q4538" i="15"/>
  <c r="AP4538" i="15" s="1"/>
  <c r="Q4579" i="15"/>
  <c r="AP4579" i="15" s="1"/>
  <c r="AQ4579" i="15"/>
  <c r="AL4598" i="15"/>
  <c r="E4610" i="15"/>
  <c r="AO4657" i="15"/>
  <c r="AQ4657" i="15"/>
  <c r="AQ4452" i="15"/>
  <c r="AL4465" i="15"/>
  <c r="BB4465" i="15" s="1"/>
  <c r="AL4476" i="15"/>
  <c r="BB4476" i="15" s="1"/>
  <c r="AJ4485" i="15"/>
  <c r="AK4485" i="15" s="1"/>
  <c r="Q4488" i="15"/>
  <c r="AJ4488" i="15"/>
  <c r="AK4488" i="15" s="1"/>
  <c r="Q4528" i="15"/>
  <c r="AL4528" i="15"/>
  <c r="M4557" i="15"/>
  <c r="AQ4392" i="15"/>
  <c r="AJ4491" i="15"/>
  <c r="AK4491" i="15" s="1"/>
  <c r="Q4514" i="15"/>
  <c r="AL4514" i="15"/>
  <c r="AJ4514" i="15"/>
  <c r="AK4514" i="15" s="1"/>
  <c r="AQ4514" i="15"/>
  <c r="Q4522" i="15"/>
  <c r="AP4522" i="15" s="1"/>
  <c r="AJ4522" i="15"/>
  <c r="AK4522" i="15" s="1"/>
  <c r="M4531" i="15"/>
  <c r="AJ4531" i="15"/>
  <c r="AK4531" i="15" s="1"/>
  <c r="Q4534" i="15"/>
  <c r="AQ4534" i="15"/>
  <c r="AJ4534" i="15"/>
  <c r="AK4534" i="15" s="1"/>
  <c r="Q4540" i="15"/>
  <c r="AO4540" i="15"/>
  <c r="AO4546" i="15"/>
  <c r="AQ4546" i="15"/>
  <c r="Q4564" i="15"/>
  <c r="AP4564" i="15" s="1"/>
  <c r="AQ4564" i="15"/>
  <c r="AO4606" i="15"/>
  <c r="Q4606" i="15"/>
  <c r="AP4606" i="15" s="1"/>
  <c r="AJ4409" i="15"/>
  <c r="AK4409" i="15" s="1"/>
  <c r="AQ4412" i="15"/>
  <c r="Q4414" i="15"/>
  <c r="AP4414" i="15" s="1"/>
  <c r="Q4418" i="15"/>
  <c r="AP4418" i="15" s="1"/>
  <c r="AJ4429" i="15"/>
  <c r="AK4429" i="15" s="1"/>
  <c r="Q4435" i="15"/>
  <c r="AQ4438" i="15"/>
  <c r="AJ4460" i="15"/>
  <c r="AK4460" i="15" s="1"/>
  <c r="AO4465" i="15"/>
  <c r="Q4467" i="15"/>
  <c r="AP4467" i="15" s="1"/>
  <c r="AO4467" i="15"/>
  <c r="Q4469" i="15"/>
  <c r="AP4469" i="15" s="1"/>
  <c r="AQ4469" i="15"/>
  <c r="AO4476" i="15"/>
  <c r="Q4478" i="15"/>
  <c r="AP4478" i="15" s="1"/>
  <c r="AQ4478" i="15"/>
  <c r="Q4480" i="15"/>
  <c r="AP4480" i="15" s="1"/>
  <c r="AL4490" i="15"/>
  <c r="AL4522" i="15"/>
  <c r="AJ4528" i="15"/>
  <c r="AK4528" i="15" s="1"/>
  <c r="AO4586" i="15"/>
  <c r="Q4586" i="15"/>
  <c r="AP4586" i="15" s="1"/>
  <c r="AL4597" i="15"/>
  <c r="E4597" i="15"/>
  <c r="Q4396" i="15"/>
  <c r="AP4396" i="15" s="1"/>
  <c r="Q4407" i="15"/>
  <c r="AP4407" i="15" s="1"/>
  <c r="AQ4408" i="15"/>
  <c r="AQ4425" i="15"/>
  <c r="Q4427" i="15"/>
  <c r="AP4427" i="15" s="1"/>
  <c r="Q4430" i="15"/>
  <c r="AP4430" i="15" s="1"/>
  <c r="AO4446" i="15"/>
  <c r="AJ4447" i="15"/>
  <c r="Q4450" i="15"/>
  <c r="AP4450" i="15" s="1"/>
  <c r="AJ4452" i="15"/>
  <c r="Q4474" i="15"/>
  <c r="AL4488" i="15"/>
  <c r="AL4520" i="15"/>
  <c r="AO4520" i="15"/>
  <c r="Q4520" i="15"/>
  <c r="AP4520" i="15" s="1"/>
  <c r="AL4534" i="15"/>
  <c r="AQ4575" i="15"/>
  <c r="AQ4611" i="15"/>
  <c r="AL4611" i="15"/>
  <c r="AJ4700" i="15"/>
  <c r="AK4700" i="15" s="1"/>
  <c r="BB4700" i="15" s="1"/>
  <c r="M4700" i="15"/>
  <c r="AL4384" i="15"/>
  <c r="AQ4385" i="15"/>
  <c r="AJ4392" i="15"/>
  <c r="AK4392" i="15" s="1"/>
  <c r="Q4410" i="15"/>
  <c r="AP4410" i="15" s="1"/>
  <c r="AQ4410" i="15"/>
  <c r="AJ4417" i="15"/>
  <c r="AK4417" i="15" s="1"/>
  <c r="AR4417" i="15" s="1"/>
  <c r="AL4452" i="15"/>
  <c r="AQ4459" i="15"/>
  <c r="AQ4462" i="15"/>
  <c r="AJ4474" i="15"/>
  <c r="AK4474" i="15" s="1"/>
  <c r="Q4494" i="15"/>
  <c r="AQ4494" i="15"/>
  <c r="AL4494" i="15"/>
  <c r="AQ4498" i="15"/>
  <c r="Q4498" i="15"/>
  <c r="AP4498" i="15" s="1"/>
  <c r="AJ4513" i="15"/>
  <c r="AK4513" i="15" s="1"/>
  <c r="AQ4513" i="15"/>
  <c r="Q4536" i="15"/>
  <c r="AO4536" i="15"/>
  <c r="AQ4570" i="15"/>
  <c r="Q4570" i="15"/>
  <c r="AP4570" i="15" s="1"/>
  <c r="AQ4603" i="15"/>
  <c r="AQ4366" i="15"/>
  <c r="Q4393" i="15"/>
  <c r="AP4393" i="15" s="1"/>
  <c r="AL4394" i="15"/>
  <c r="AJ4407" i="15"/>
  <c r="AL4425" i="15"/>
  <c r="AJ4427" i="15"/>
  <c r="AK4427" i="15" s="1"/>
  <c r="Q4460" i="15"/>
  <c r="AP4460" i="15" s="1"/>
  <c r="AO4460" i="15"/>
  <c r="AJ4461" i="15"/>
  <c r="AK4461" i="15" s="1"/>
  <c r="AL4474" i="15"/>
  <c r="AJ4493" i="15"/>
  <c r="AK4493" i="15" s="1"/>
  <c r="AQ4493" i="15"/>
  <c r="AL4502" i="15"/>
  <c r="Q4505" i="15"/>
  <c r="AQ4505" i="15"/>
  <c r="AL4505" i="15"/>
  <c r="AJ4505" i="15"/>
  <c r="AK4505" i="15" s="1"/>
  <c r="AL4508" i="15"/>
  <c r="AQ4517" i="15"/>
  <c r="AQ4540" i="15"/>
  <c r="AQ4557" i="15"/>
  <c r="Q4557" i="15"/>
  <c r="AP4557" i="15" s="1"/>
  <c r="AJ4557" i="15"/>
  <c r="AK4557" i="15" s="1"/>
  <c r="Q4602" i="15"/>
  <c r="AQ4602" i="15"/>
  <c r="AO4634" i="15"/>
  <c r="AL4510" i="15"/>
  <c r="Q4516" i="15"/>
  <c r="AP4516" i="15" s="1"/>
  <c r="AJ4516" i="15"/>
  <c r="AK4516" i="15" s="1"/>
  <c r="Q4519" i="15"/>
  <c r="AP4519" i="15" s="1"/>
  <c r="AQ4520" i="15"/>
  <c r="AQ4523" i="15"/>
  <c r="AJ4540" i="15"/>
  <c r="AK4540" i="15" s="1"/>
  <c r="BB4540" i="15" s="1"/>
  <c r="AJ4551" i="15"/>
  <c r="AK4551" i="15" s="1"/>
  <c r="BB4551" i="15" s="1"/>
  <c r="AQ4555" i="15"/>
  <c r="AJ4575" i="15"/>
  <c r="AK4575" i="15" s="1"/>
  <c r="Q4582" i="15"/>
  <c r="AJ4592" i="15"/>
  <c r="AL4593" i="15"/>
  <c r="AL4596" i="15"/>
  <c r="AK4604" i="15"/>
  <c r="Q4605" i="15"/>
  <c r="AQ4606" i="15"/>
  <c r="Q4608" i="15"/>
  <c r="Q4625" i="15"/>
  <c r="AL4675" i="15"/>
  <c r="AQ4675" i="15"/>
  <c r="Q4675" i="15"/>
  <c r="AP4675" i="15" s="1"/>
  <c r="M4677" i="15"/>
  <c r="E4677" i="15"/>
  <c r="AL4677" i="15"/>
  <c r="M4706" i="15"/>
  <c r="AL4706" i="15"/>
  <c r="BB4706" i="15" s="1"/>
  <c r="AQ4809" i="15"/>
  <c r="AL4809" i="15"/>
  <c r="AO4811" i="15"/>
  <c r="Q4811" i="15"/>
  <c r="AP4811" i="15" s="1"/>
  <c r="Q4840" i="15"/>
  <c r="AP4840" i="15" s="1"/>
  <c r="AL4840" i="15"/>
  <c r="AJ4840" i="15"/>
  <c r="AL4500" i="15"/>
  <c r="Q4508" i="15"/>
  <c r="AL4519" i="15"/>
  <c r="Q4525" i="15"/>
  <c r="Q4546" i="15"/>
  <c r="AP4546" i="15" s="1"/>
  <c r="AQ4559" i="15"/>
  <c r="AL4577" i="15"/>
  <c r="AL4578" i="15"/>
  <c r="AQ4590" i="15"/>
  <c r="Q4593" i="15"/>
  <c r="AJ4597" i="15"/>
  <c r="AQ4599" i="15"/>
  <c r="Q4607" i="15"/>
  <c r="AP4607" i="15" s="1"/>
  <c r="AJ4608" i="15"/>
  <c r="AK4608" i="15" s="1"/>
  <c r="AJ4610" i="15"/>
  <c r="AK4610" i="15" s="1"/>
  <c r="AJ4624" i="15"/>
  <c r="AQ4624" i="15"/>
  <c r="Q4624" i="15"/>
  <c r="AP4624" i="15" s="1"/>
  <c r="Q4631" i="15"/>
  <c r="AP4631" i="15" s="1"/>
  <c r="Q4638" i="15"/>
  <c r="AP4638" i="15" s="1"/>
  <c r="AQ4638" i="15"/>
  <c r="AQ4647" i="15"/>
  <c r="AJ4652" i="15"/>
  <c r="AK4652" i="15" s="1"/>
  <c r="AJ4653" i="15"/>
  <c r="AK4653" i="15" s="1"/>
  <c r="AJ4661" i="15"/>
  <c r="AK4661" i="15" s="1"/>
  <c r="M4661" i="15"/>
  <c r="AQ4663" i="15"/>
  <c r="Q4663" i="15"/>
  <c r="AP4663" i="15" s="1"/>
  <c r="AJ4663" i="15"/>
  <c r="AK4663" i="15" s="1"/>
  <c r="Q4674" i="15"/>
  <c r="AP4674" i="15" s="1"/>
  <c r="AQ4674" i="15"/>
  <c r="Q4703" i="15"/>
  <c r="AP4703" i="15" s="1"/>
  <c r="AJ4703" i="15"/>
  <c r="AK4703" i="15" s="1"/>
  <c r="AQ4724" i="15"/>
  <c r="AQ4502" i="15"/>
  <c r="AQ4503" i="15"/>
  <c r="AQ4506" i="15"/>
  <c r="Q4518" i="15"/>
  <c r="AP4518" i="15" s="1"/>
  <c r="AQ4525" i="15"/>
  <c r="AL4529" i="15"/>
  <c r="Q4531" i="15"/>
  <c r="AQ4532" i="15"/>
  <c r="AQ4543" i="15"/>
  <c r="Q4550" i="15"/>
  <c r="AQ4553" i="15"/>
  <c r="AL4555" i="15"/>
  <c r="AQ4560" i="15"/>
  <c r="AJ4577" i="15"/>
  <c r="AK4577" i="15" s="1"/>
  <c r="AL4582" i="15"/>
  <c r="AJ4584" i="15"/>
  <c r="AK4584" i="15" s="1"/>
  <c r="Q4585" i="15"/>
  <c r="AQ4586" i="15"/>
  <c r="Q4588" i="15"/>
  <c r="AP4588" i="15" s="1"/>
  <c r="AL4595" i="15"/>
  <c r="AQ4600" i="15"/>
  <c r="AQ4604" i="15"/>
  <c r="AQ4623" i="15"/>
  <c r="Q4626" i="15"/>
  <c r="AP4626" i="15" s="1"/>
  <c r="Q4628" i="15"/>
  <c r="AP4628" i="15" s="1"/>
  <c r="AJ4628" i="15"/>
  <c r="AQ4649" i="15"/>
  <c r="AL4649" i="15"/>
  <c r="Q4649" i="15"/>
  <c r="AP4649" i="15" s="1"/>
  <c r="AL4715" i="15"/>
  <c r="Q4715" i="15"/>
  <c r="AP4715" i="15" s="1"/>
  <c r="AQ4738" i="15"/>
  <c r="Q4738" i="15"/>
  <c r="AP4738" i="15" s="1"/>
  <c r="AJ4738" i="15"/>
  <c r="AK4738" i="15" s="1"/>
  <c r="Q4512" i="15"/>
  <c r="AP4512" i="15" s="1"/>
  <c r="AJ4539" i="15"/>
  <c r="AK4539" i="15" s="1"/>
  <c r="AQ4544" i="15"/>
  <c r="Q4547" i="15"/>
  <c r="AP4547" i="15" s="1"/>
  <c r="AL4551" i="15"/>
  <c r="Q4552" i="15"/>
  <c r="AP4552" i="15" s="1"/>
  <c r="AQ4580" i="15"/>
  <c r="AQ4583" i="15"/>
  <c r="AL4589" i="15"/>
  <c r="Q4596" i="15"/>
  <c r="AP4596" i="15" s="1"/>
  <c r="AQ4597" i="15"/>
  <c r="AO4597" i="15"/>
  <c r="AL4603" i="15"/>
  <c r="Q4604" i="15"/>
  <c r="AP4604" i="15" s="1"/>
  <c r="AL4606" i="15"/>
  <c r="AO4612" i="15"/>
  <c r="AL4613" i="15"/>
  <c r="M4660" i="15"/>
  <c r="AL4660" i="15"/>
  <c r="Q4714" i="15"/>
  <c r="AP4714" i="15" s="1"/>
  <c r="AQ4714" i="15"/>
  <c r="AQ4492" i="15"/>
  <c r="Q4499" i="15"/>
  <c r="AP4499" i="15" s="1"/>
  <c r="AL4501" i="15"/>
  <c r="AL4506" i="15"/>
  <c r="AJ4533" i="15"/>
  <c r="AK4533" i="15" s="1"/>
  <c r="AL4546" i="15"/>
  <c r="AL4575" i="15"/>
  <c r="Q4587" i="15"/>
  <c r="AP4587" i="15" s="1"/>
  <c r="AJ4594" i="15"/>
  <c r="AK4594" i="15" s="1"/>
  <c r="M4596" i="15"/>
  <c r="AL4617" i="15"/>
  <c r="Q4622" i="15"/>
  <c r="AQ4622" i="15"/>
  <c r="M4666" i="15"/>
  <c r="AJ4666" i="15"/>
  <c r="AK4666" i="15" s="1"/>
  <c r="BB4666" i="15" s="1"/>
  <c r="Q4680" i="15"/>
  <c r="AO4680" i="15"/>
  <c r="AQ4737" i="15"/>
  <c r="AL4737" i="15"/>
  <c r="AO4740" i="15"/>
  <c r="AQ4740" i="15"/>
  <c r="AQ4746" i="15"/>
  <c r="AO4746" i="15"/>
  <c r="M4617" i="15"/>
  <c r="E4617" i="15"/>
  <c r="AL4695" i="15"/>
  <c r="Q4695" i="15"/>
  <c r="AP4695" i="15" s="1"/>
  <c r="AL4700" i="15"/>
  <c r="AL4770" i="15"/>
  <c r="Q4770" i="15"/>
  <c r="AP4770" i="15" s="1"/>
  <c r="AJ4770" i="15"/>
  <c r="AJ4547" i="15"/>
  <c r="AL4568" i="15"/>
  <c r="AJ4574" i="15"/>
  <c r="AK4574" i="15" s="1"/>
  <c r="AQ4582" i="15"/>
  <c r="Q4584" i="15"/>
  <c r="AP4584" i="15" s="1"/>
  <c r="AL4587" i="15"/>
  <c r="AQ4594" i="15"/>
  <c r="M4616" i="15"/>
  <c r="AJ4621" i="15"/>
  <c r="AK4621" i="15" s="1"/>
  <c r="AL4622" i="15"/>
  <c r="AL4635" i="15"/>
  <c r="AQ4639" i="15"/>
  <c r="AJ4639" i="15"/>
  <c r="AK4639" i="15" s="1"/>
  <c r="AL4657" i="15"/>
  <c r="AR4657" i="15" s="1"/>
  <c r="AL4661" i="15"/>
  <c r="Q4694" i="15"/>
  <c r="AP4694" i="15" s="1"/>
  <c r="AQ4694" i="15"/>
  <c r="Q4721" i="15"/>
  <c r="AP4721" i="15" s="1"/>
  <c r="AQ4721" i="15"/>
  <c r="AL4721" i="15"/>
  <c r="AJ4721" i="15"/>
  <c r="AK4721" i="15" s="1"/>
  <c r="AJ4732" i="15"/>
  <c r="AK4732" i="15" s="1"/>
  <c r="AQ4732" i="15"/>
  <c r="AL4732" i="15"/>
  <c r="AQ4664" i="15"/>
  <c r="E4668" i="15"/>
  <c r="AL4670" i="15"/>
  <c r="AJ4688" i="15"/>
  <c r="AK4688" i="15" s="1"/>
  <c r="AL4690" i="15"/>
  <c r="E4697" i="15"/>
  <c r="AO4700" i="15"/>
  <c r="E4701" i="15"/>
  <c r="AL4710" i="15"/>
  <c r="AL4720" i="15"/>
  <c r="AO4726" i="15"/>
  <c r="Q4728" i="15"/>
  <c r="AP4728" i="15" s="1"/>
  <c r="AQ4734" i="15"/>
  <c r="Q4750" i="15"/>
  <c r="AP4750" i="15" s="1"/>
  <c r="Q4758" i="15"/>
  <c r="AP4758" i="15" s="1"/>
  <c r="Q4627" i="15"/>
  <c r="AJ4630" i="15"/>
  <c r="AK4630" i="15" s="1"/>
  <c r="AQ4635" i="15"/>
  <c r="E4636" i="15"/>
  <c r="AO4655" i="15"/>
  <c r="AJ4657" i="15"/>
  <c r="AK4657" i="15" s="1"/>
  <c r="AP4668" i="15"/>
  <c r="AQ4697" i="15"/>
  <c r="AJ4708" i="15"/>
  <c r="AK4708" i="15" s="1"/>
  <c r="AL4713" i="15"/>
  <c r="AJ4718" i="15"/>
  <c r="Q4731" i="15"/>
  <c r="AP4731" i="15" s="1"/>
  <c r="AQ4754" i="15"/>
  <c r="AJ4754" i="15"/>
  <c r="AK4754" i="15" s="1"/>
  <c r="Q4754" i="15"/>
  <c r="AJ4817" i="15"/>
  <c r="AK4817" i="15" s="1"/>
  <c r="AQ4817" i="15"/>
  <c r="Q4817" i="15"/>
  <c r="AP4817" i="15" s="1"/>
  <c r="AL4817" i="15"/>
  <c r="AJ4833" i="15"/>
  <c r="AQ4833" i="15"/>
  <c r="AL4833" i="15"/>
  <c r="AQ4835" i="15"/>
  <c r="Q4835" i="15"/>
  <c r="AP4835" i="15" s="1"/>
  <c r="AL4615" i="15"/>
  <c r="AQ4620" i="15"/>
  <c r="Q4630" i="15"/>
  <c r="AP4630" i="15" s="1"/>
  <c r="Q4634" i="15"/>
  <c r="AP4634" i="15" s="1"/>
  <c r="Q4641" i="15"/>
  <c r="AP4641" i="15" s="1"/>
  <c r="AL4647" i="15"/>
  <c r="AQ4659" i="15"/>
  <c r="Q4708" i="15"/>
  <c r="AP4708" i="15" s="1"/>
  <c r="M4723" i="15"/>
  <c r="AO4731" i="15"/>
  <c r="Q4740" i="15"/>
  <c r="AJ4743" i="15"/>
  <c r="AK4743" i="15" s="1"/>
  <c r="BB4743" i="15" s="1"/>
  <c r="Q4746" i="15"/>
  <c r="AP4746" i="15" s="1"/>
  <c r="AJ4746" i="15"/>
  <c r="AK4746" i="15" s="1"/>
  <c r="Q4748" i="15"/>
  <c r="AP4748" i="15" s="1"/>
  <c r="AQ4748" i="15"/>
  <c r="AL4748" i="15"/>
  <c r="AQ4761" i="15"/>
  <c r="AL4780" i="15"/>
  <c r="AL4790" i="15"/>
  <c r="Q4790" i="15"/>
  <c r="AP4790" i="15" s="1"/>
  <c r="AL4844" i="15"/>
  <c r="Q4844" i="15"/>
  <c r="AJ4844" i="15"/>
  <c r="AK4844" i="15" s="1"/>
  <c r="Q4616" i="15"/>
  <c r="AP4616" i="15" s="1"/>
  <c r="AL4623" i="15"/>
  <c r="AO4630" i="15"/>
  <c r="AQ4632" i="15"/>
  <c r="AQ4637" i="15"/>
  <c r="AQ4640" i="15"/>
  <c r="AJ4677" i="15"/>
  <c r="AK4677" i="15" s="1"/>
  <c r="AR4677" i="15" s="1"/>
  <c r="AQ4679" i="15"/>
  <c r="Q4686" i="15"/>
  <c r="AP4686" i="15" s="1"/>
  <c r="AQ4688" i="15"/>
  <c r="AJ4689" i="15"/>
  <c r="AK4689" i="15" s="1"/>
  <c r="AJ4709" i="15"/>
  <c r="AK4709" i="15" s="1"/>
  <c r="AL4752" i="15"/>
  <c r="AL4760" i="15"/>
  <c r="Q4778" i="15"/>
  <c r="AP4778" i="15" s="1"/>
  <c r="AL4815" i="15"/>
  <c r="AL4612" i="15"/>
  <c r="AJ4614" i="15"/>
  <c r="AK4614" i="15" s="1"/>
  <c r="AQ4618" i="15"/>
  <c r="AQ4628" i="15"/>
  <c r="AQ4636" i="15"/>
  <c r="Q4666" i="15"/>
  <c r="AP4666" i="15" s="1"/>
  <c r="AQ4667" i="15"/>
  <c r="Q4669" i="15"/>
  <c r="AP4669" i="15" s="1"/>
  <c r="Q4670" i="15"/>
  <c r="AP4670" i="15" s="1"/>
  <c r="AQ4670" i="15"/>
  <c r="AJ4672" i="15"/>
  <c r="AK4672" i="15" s="1"/>
  <c r="Q4690" i="15"/>
  <c r="AP4690" i="15" s="1"/>
  <c r="AQ4690" i="15"/>
  <c r="AJ4692" i="15"/>
  <c r="AK4692" i="15" s="1"/>
  <c r="AQ4695" i="15"/>
  <c r="Q4706" i="15"/>
  <c r="AP4706" i="15" s="1"/>
  <c r="Q4710" i="15"/>
  <c r="AP4710" i="15" s="1"/>
  <c r="AQ4710" i="15"/>
  <c r="AJ4712" i="15"/>
  <c r="AK4712" i="15" s="1"/>
  <c r="AQ4715" i="15"/>
  <c r="AO4715" i="15"/>
  <c r="E4724" i="15"/>
  <c r="AQ4729" i="15"/>
  <c r="AJ4734" i="15"/>
  <c r="AK4734" i="15" s="1"/>
  <c r="AJ4745" i="15"/>
  <c r="AK4745" i="15" s="1"/>
  <c r="AL4750" i="15"/>
  <c r="AQ4758" i="15"/>
  <c r="AJ4778" i="15"/>
  <c r="AK4778" i="15" s="1"/>
  <c r="M4826" i="15"/>
  <c r="AJ4826" i="15"/>
  <c r="AK4826" i="15" s="1"/>
  <c r="AO4739" i="15"/>
  <c r="AJ4740" i="15"/>
  <c r="AK4740" i="15" s="1"/>
  <c r="AL4740" i="15"/>
  <c r="AL4751" i="15"/>
  <c r="AQ4752" i="15"/>
  <c r="AQ4755" i="15"/>
  <c r="AL4761" i="15"/>
  <c r="Q4762" i="15"/>
  <c r="AP4762" i="15" s="1"/>
  <c r="AR4763" i="15"/>
  <c r="Q4783" i="15"/>
  <c r="AJ4783" i="15"/>
  <c r="AK4783" i="15" s="1"/>
  <c r="BB4783" i="15" s="1"/>
  <c r="AQ4810" i="15"/>
  <c r="Q4810" i="15"/>
  <c r="AP4810" i="15" s="1"/>
  <c r="AJ4810" i="15"/>
  <c r="AK4810" i="15" s="1"/>
  <c r="AL4828" i="15"/>
  <c r="AJ4612" i="15"/>
  <c r="AK4612" i="15" s="1"/>
  <c r="AQ4614" i="15"/>
  <c r="AL4634" i="15"/>
  <c r="AQ4645" i="15"/>
  <c r="Q4647" i="15"/>
  <c r="AP4647" i="15" s="1"/>
  <c r="AL4648" i="15"/>
  <c r="AQ4650" i="15"/>
  <c r="Q4657" i="15"/>
  <c r="AP4657" i="15" s="1"/>
  <c r="Q4659" i="15"/>
  <c r="AP4659" i="15" s="1"/>
  <c r="Q4660" i="15"/>
  <c r="AP4660" i="15" s="1"/>
  <c r="Q4661" i="15"/>
  <c r="AP4661" i="15" s="1"/>
  <c r="AO4661" i="15"/>
  <c r="M4663" i="15"/>
  <c r="AL4668" i="15"/>
  <c r="AQ4676" i="15"/>
  <c r="AO4676" i="15"/>
  <c r="AQ4678" i="15"/>
  <c r="AJ4681" i="15"/>
  <c r="Q4683" i="15"/>
  <c r="AP4683" i="15" s="1"/>
  <c r="AL4686" i="15"/>
  <c r="AL4702" i="15"/>
  <c r="AL4718" i="15"/>
  <c r="AQ4719" i="15"/>
  <c r="Q4722" i="15"/>
  <c r="AP4722" i="15" s="1"/>
  <c r="AQ4723" i="15"/>
  <c r="AL4728" i="15"/>
  <c r="Q4743" i="15"/>
  <c r="AP4743" i="15" s="1"/>
  <c r="AJ4758" i="15"/>
  <c r="AK4758" i="15" s="1"/>
  <c r="Q4834" i="15"/>
  <c r="AP4834" i="15" s="1"/>
  <c r="AL4834" i="15"/>
  <c r="Q4766" i="15"/>
  <c r="AL4771" i="15"/>
  <c r="AJ4782" i="15"/>
  <c r="AK4782" i="15" s="1"/>
  <c r="AO4786" i="15"/>
  <c r="AL4796" i="15"/>
  <c r="AJ4804" i="15"/>
  <c r="AK4804" i="15" s="1"/>
  <c r="E4813" i="15"/>
  <c r="AJ4815" i="15"/>
  <c r="AK4815" i="15" s="1"/>
  <c r="AQ4828" i="15"/>
  <c r="AL4836" i="15"/>
  <c r="AO4863" i="15"/>
  <c r="Q4863" i="15"/>
  <c r="AP4863" i="15" s="1"/>
  <c r="E4864" i="15"/>
  <c r="AL4874" i="15"/>
  <c r="E4914" i="15"/>
  <c r="M4914" i="15"/>
  <c r="AL4942" i="15"/>
  <c r="AJ4942" i="15"/>
  <c r="AK4943" i="15"/>
  <c r="AO4947" i="15"/>
  <c r="Q4947" i="15"/>
  <c r="AQ4957" i="15"/>
  <c r="Q4957" i="15"/>
  <c r="AP4957" i="15" s="1"/>
  <c r="AL4957" i="15"/>
  <c r="Q4999" i="15"/>
  <c r="AJ4999" i="15"/>
  <c r="AK4999" i="15" s="1"/>
  <c r="AL4756" i="15"/>
  <c r="AQ4764" i="15"/>
  <c r="Q4771" i="15"/>
  <c r="Q4779" i="15"/>
  <c r="Q4789" i="15"/>
  <c r="AP4789" i="15" s="1"/>
  <c r="AL4791" i="15"/>
  <c r="AQ4796" i="15"/>
  <c r="Q4798" i="15"/>
  <c r="AP4798" i="15" s="1"/>
  <c r="E4800" i="15"/>
  <c r="AL4800" i="15"/>
  <c r="AQ4801" i="15"/>
  <c r="AJ4802" i="15"/>
  <c r="AQ4804" i="15"/>
  <c r="AO4804" i="15"/>
  <c r="AJ4808" i="15"/>
  <c r="AK4808" i="15" s="1"/>
  <c r="AR4808" i="15" s="1"/>
  <c r="Q4815" i="15"/>
  <c r="AP4815" i="15" s="1"/>
  <c r="AQ4821" i="15"/>
  <c r="AQ4829" i="15"/>
  <c r="Q4830" i="15"/>
  <c r="E4830" i="15" s="1"/>
  <c r="AJ4831" i="15"/>
  <c r="AJ4839" i="15"/>
  <c r="AJ4848" i="15"/>
  <c r="AK4848" i="15" s="1"/>
  <c r="Q4848" i="15"/>
  <c r="AP4848" i="15" s="1"/>
  <c r="AL4864" i="15"/>
  <c r="AR4864" i="15" s="1"/>
  <c r="AQ4872" i="15"/>
  <c r="Q4872" i="15"/>
  <c r="AP4872" i="15" s="1"/>
  <c r="AO4877" i="15"/>
  <c r="Q4877" i="15"/>
  <c r="AP4877" i="15" s="1"/>
  <c r="AQ4881" i="15"/>
  <c r="AL4882" i="15"/>
  <c r="AR4882" i="15" s="1"/>
  <c r="AJ4890" i="15"/>
  <c r="AK4890" i="15" s="1"/>
  <c r="AQ4890" i="15"/>
  <c r="AL4907" i="15"/>
  <c r="E4938" i="15"/>
  <c r="AJ4766" i="15"/>
  <c r="AK4766" i="15" s="1"/>
  <c r="AQ4769" i="15"/>
  <c r="AQ4780" i="15"/>
  <c r="AL4781" i="15"/>
  <c r="Q4786" i="15"/>
  <c r="AJ4790" i="15"/>
  <c r="Q4794" i="15"/>
  <c r="AP4794" i="15" s="1"/>
  <c r="AO4798" i="15"/>
  <c r="E4806" i="15"/>
  <c r="Q4808" i="15"/>
  <c r="AP4808" i="15" s="1"/>
  <c r="AQ4811" i="15"/>
  <c r="AQ4819" i="15"/>
  <c r="Q4822" i="15"/>
  <c r="AP4822" i="15" s="1"/>
  <c r="Q4828" i="15"/>
  <c r="AP4828" i="15" s="1"/>
  <c r="AJ4828" i="15"/>
  <c r="AK4828" i="15" s="1"/>
  <c r="AK4837" i="15"/>
  <c r="AL4838" i="15"/>
  <c r="AL4861" i="15"/>
  <c r="AQ4861" i="15"/>
  <c r="AQ4866" i="15"/>
  <c r="AQ4871" i="15"/>
  <c r="Q4871" i="15"/>
  <c r="AP4871" i="15" s="1"/>
  <c r="AJ4888" i="15"/>
  <c r="AK4888" i="15" s="1"/>
  <c r="M4888" i="15"/>
  <c r="M4897" i="15"/>
  <c r="AL4897" i="15"/>
  <c r="AJ4897" i="15"/>
  <c r="AK4897" i="15" s="1"/>
  <c r="AL4911" i="15"/>
  <c r="BB4911" i="15" s="1"/>
  <c r="AJ4951" i="15"/>
  <c r="AQ4958" i="15"/>
  <c r="AJ4772" i="15"/>
  <c r="AK4772" i="15" s="1"/>
  <c r="BB4772" i="15" s="1"/>
  <c r="AL4773" i="15"/>
  <c r="AQ4778" i="15"/>
  <c r="AL4787" i="15"/>
  <c r="Q4791" i="15"/>
  <c r="Q4799" i="15"/>
  <c r="AP4799" i="15" s="1"/>
  <c r="M4814" i="15"/>
  <c r="AJ4829" i="15"/>
  <c r="Q4831" i="15"/>
  <c r="AP4831" i="15" s="1"/>
  <c r="AJ4834" i="15"/>
  <c r="AL4837" i="15"/>
  <c r="AL4842" i="15"/>
  <c r="Q4854" i="15"/>
  <c r="AP4854" i="15" s="1"/>
  <c r="AQ4888" i="15"/>
  <c r="Q4888" i="15"/>
  <c r="AO4896" i="15"/>
  <c r="AL4922" i="15"/>
  <c r="AJ4922" i="15"/>
  <c r="AK4922" i="15" s="1"/>
  <c r="Q4933" i="15"/>
  <c r="E4933" i="15" s="1"/>
  <c r="AQ4933" i="15"/>
  <c r="AJ4933" i="15"/>
  <c r="AK4933" i="15" s="1"/>
  <c r="AQ4940" i="15"/>
  <c r="Q4940" i="15"/>
  <c r="AP4940" i="15" s="1"/>
  <c r="AJ4948" i="15"/>
  <c r="AK4948" i="15" s="1"/>
  <c r="AL4968" i="15"/>
  <c r="E4968" i="15"/>
  <c r="AJ4968" i="15"/>
  <c r="M4762" i="15"/>
  <c r="AO4766" i="15"/>
  <c r="Q4777" i="15"/>
  <c r="AP4777" i="15" s="1"/>
  <c r="AJ4779" i="15"/>
  <c r="AK4779" i="15" s="1"/>
  <c r="Q4782" i="15"/>
  <c r="AP4782" i="15" s="1"/>
  <c r="AQ4784" i="15"/>
  <c r="Q4788" i="15"/>
  <c r="AP4788" i="15" s="1"/>
  <c r="AQ4800" i="15"/>
  <c r="AL4801" i="15"/>
  <c r="AL4806" i="15"/>
  <c r="AQ4806" i="15"/>
  <c r="AQ4807" i="15"/>
  <c r="AO4832" i="15"/>
  <c r="AJ4836" i="15"/>
  <c r="AK4836" i="15" s="1"/>
  <c r="AR4836" i="15" s="1"/>
  <c r="Q4837" i="15"/>
  <c r="AP4837" i="15" s="1"/>
  <c r="AJ4853" i="15"/>
  <c r="AK4853" i="15" s="1"/>
  <c r="AQ4853" i="15"/>
  <c r="AQ4855" i="15"/>
  <c r="AJ4859" i="15"/>
  <c r="AK4859" i="15" s="1"/>
  <c r="AJ4868" i="15"/>
  <c r="AK4868" i="15" s="1"/>
  <c r="Q4868" i="15"/>
  <c r="AP4868" i="15" s="1"/>
  <c r="AJ4881" i="15"/>
  <c r="AK4881" i="15" s="1"/>
  <c r="AL4755" i="15"/>
  <c r="Q4763" i="15"/>
  <c r="AL4772" i="15"/>
  <c r="AL4776" i="15"/>
  <c r="AJ4786" i="15"/>
  <c r="AK4786" i="15" s="1"/>
  <c r="AJ4792" i="15"/>
  <c r="AK4792" i="15" s="1"/>
  <c r="BB4792" i="15" s="1"/>
  <c r="AL4793" i="15"/>
  <c r="AQ4794" i="15"/>
  <c r="E4802" i="15"/>
  <c r="AL4805" i="15"/>
  <c r="AL4811" i="15"/>
  <c r="AQ4816" i="15"/>
  <c r="AJ4822" i="15"/>
  <c r="AK4822" i="15" s="1"/>
  <c r="AL4826" i="15"/>
  <c r="AL4835" i="15"/>
  <c r="AQ4837" i="15"/>
  <c r="AQ4842" i="15"/>
  <c r="AJ4861" i="15"/>
  <c r="AK4861" i="15" s="1"/>
  <c r="BB4861" i="15" s="1"/>
  <c r="Q4870" i="15"/>
  <c r="AP4870" i="15" s="1"/>
  <c r="M4871" i="15"/>
  <c r="E4871" i="15"/>
  <c r="M4877" i="15"/>
  <c r="AJ4879" i="15"/>
  <c r="AQ4937" i="15"/>
  <c r="Q4937" i="15"/>
  <c r="AP4937" i="15" s="1"/>
  <c r="AL4937" i="15"/>
  <c r="AO4938" i="15"/>
  <c r="AL4976" i="15"/>
  <c r="AQ4995" i="15"/>
  <c r="AJ4811" i="15"/>
  <c r="AK4811" i="15" s="1"/>
  <c r="AL4822" i="15"/>
  <c r="AR4822" i="15" s="1"/>
  <c r="AK4824" i="15"/>
  <c r="AQ4851" i="15"/>
  <c r="Q4851" i="15"/>
  <c r="AQ4868" i="15"/>
  <c r="AQ4870" i="15"/>
  <c r="AQ4883" i="15"/>
  <c r="AJ4883" i="15"/>
  <c r="Q4899" i="15"/>
  <c r="AQ4899" i="15"/>
  <c r="AQ4938" i="15"/>
  <c r="AQ4984" i="15"/>
  <c r="AL5001" i="15"/>
  <c r="E4857" i="15"/>
  <c r="AJ4860" i="15"/>
  <c r="AK4860" i="15" s="1"/>
  <c r="Q4862" i="15"/>
  <c r="AP4862" i="15" s="1"/>
  <c r="AQ4885" i="15"/>
  <c r="AQ4887" i="15"/>
  <c r="AQ4891" i="15"/>
  <c r="Q4895" i="15"/>
  <c r="AP4895" i="15" s="1"/>
  <c r="AJ4905" i="15"/>
  <c r="AK4905" i="15" s="1"/>
  <c r="BB4905" i="15" s="1"/>
  <c r="AL4908" i="15"/>
  <c r="BB4908" i="15" s="1"/>
  <c r="AJ4925" i="15"/>
  <c r="AK4925" i="15" s="1"/>
  <c r="AQ4925" i="15"/>
  <c r="AL4935" i="15"/>
  <c r="Q4936" i="15"/>
  <c r="AP4936" i="15" s="1"/>
  <c r="AJ4953" i="15"/>
  <c r="AK4953" i="15" s="1"/>
  <c r="AJ4962" i="15"/>
  <c r="AJ4973" i="15"/>
  <c r="AK4973" i="15" s="1"/>
  <c r="AO4986" i="15"/>
  <c r="AO4998" i="15"/>
  <c r="AL4962" i="15"/>
  <c r="AJ4971" i="15"/>
  <c r="AK4971" i="15" s="1"/>
  <c r="AO4971" i="15"/>
  <c r="AL4977" i="15"/>
  <c r="AQ4902" i="15"/>
  <c r="E4908" i="15"/>
  <c r="AQ4956" i="15"/>
  <c r="AQ4976" i="15"/>
  <c r="AL4995" i="15"/>
  <c r="AJ4996" i="15"/>
  <c r="AK4996" i="15" s="1"/>
  <c r="Q4856" i="15"/>
  <c r="AP4856" i="15" s="1"/>
  <c r="AQ4863" i="15"/>
  <c r="AL4875" i="15"/>
  <c r="AJ4877" i="15"/>
  <c r="AK4877" i="15" s="1"/>
  <c r="AL4898" i="15"/>
  <c r="AO4900" i="15"/>
  <c r="AL4905" i="15"/>
  <c r="AQ4911" i="15"/>
  <c r="AL4928" i="15"/>
  <c r="AL4936" i="15"/>
  <c r="AQ4953" i="15"/>
  <c r="AQ4955" i="15"/>
  <c r="AQ4965" i="15"/>
  <c r="AQ4973" i="15"/>
  <c r="AQ4975" i="15"/>
  <c r="Q4978" i="15"/>
  <c r="AP4978" i="15" s="1"/>
  <c r="AQ4989" i="15"/>
  <c r="E4993" i="15"/>
  <c r="E4996" i="15"/>
  <c r="AL4996" i="15"/>
  <c r="AL5000" i="15"/>
  <c r="AL4881" i="15"/>
  <c r="AJ4902" i="15"/>
  <c r="AK4902" i="15" s="1"/>
  <c r="BB4902" i="15" s="1"/>
  <c r="Q4913" i="15"/>
  <c r="AP4913" i="15" s="1"/>
  <c r="Q4919" i="15"/>
  <c r="AP4919" i="15" s="1"/>
  <c r="AJ4923" i="15"/>
  <c r="AQ4926" i="15"/>
  <c r="AL4958" i="15"/>
  <c r="Q4959" i="15"/>
  <c r="AL4980" i="15"/>
  <c r="AL4982" i="15"/>
  <c r="AJ4983" i="15"/>
  <c r="AK4983" i="15" s="1"/>
  <c r="AL4985" i="15"/>
  <c r="AJ4993" i="15"/>
  <c r="AK4993" i="15" s="1"/>
  <c r="AL4998" i="15"/>
  <c r="AL4999" i="15"/>
  <c r="AR4999" i="15" s="1"/>
  <c r="AO4999" i="15"/>
  <c r="AL4850" i="15"/>
  <c r="AJ4854" i="15"/>
  <c r="AK4854" i="15" s="1"/>
  <c r="AL4857" i="15"/>
  <c r="AL4866" i="15"/>
  <c r="AJ4869" i="15"/>
  <c r="AK4869" i="15" s="1"/>
  <c r="Q4875" i="15"/>
  <c r="AP4875" i="15" s="1"/>
  <c r="Q4879" i="15"/>
  <c r="Q4880" i="15"/>
  <c r="E4880" i="15" s="1"/>
  <c r="Q4882" i="15"/>
  <c r="AP4882" i="15" s="1"/>
  <c r="AQ4884" i="15"/>
  <c r="AL4902" i="15"/>
  <c r="AQ4904" i="15"/>
  <c r="AO4905" i="15"/>
  <c r="E4911" i="15"/>
  <c r="Q4928" i="15"/>
  <c r="Q4951" i="15"/>
  <c r="AP4951" i="15" s="1"/>
  <c r="AJ4956" i="15"/>
  <c r="AK4956" i="15" s="1"/>
  <c r="BB4956" i="15" s="1"/>
  <c r="AJ4965" i="15"/>
  <c r="AK4965" i="15" s="1"/>
  <c r="BB4965" i="15" s="1"/>
  <c r="Q4966" i="15"/>
  <c r="AP4966" i="15" s="1"/>
  <c r="Q4971" i="15"/>
  <c r="AP4971" i="15" s="1"/>
  <c r="Q4973" i="15"/>
  <c r="AP4973" i="15" s="1"/>
  <c r="AJ4976" i="15"/>
  <c r="AK4976" i="15" s="1"/>
  <c r="AQ4980" i="15"/>
  <c r="AQ4990" i="15"/>
  <c r="AJ4991" i="15"/>
  <c r="AO4991" i="15"/>
  <c r="AQ4862" i="15"/>
  <c r="AJ4886" i="15"/>
  <c r="AQ4889" i="15"/>
  <c r="AJ4911" i="15"/>
  <c r="AK4911" i="15" s="1"/>
  <c r="AL4938" i="15"/>
  <c r="AJ4945" i="15"/>
  <c r="AK4945" i="15" s="1"/>
  <c r="BB4945" i="15" s="1"/>
  <c r="Q4950" i="15"/>
  <c r="AP4950" i="15" s="1"/>
  <c r="M4952" i="15"/>
  <c r="Q4953" i="15"/>
  <c r="AP4953" i="15" s="1"/>
  <c r="Q4956" i="15"/>
  <c r="Q4970" i="15"/>
  <c r="AP4970" i="15" s="1"/>
  <c r="AL4975" i="15"/>
  <c r="Q4976" i="15"/>
  <c r="AQ4977" i="15"/>
  <c r="AQ4985" i="15"/>
  <c r="AL4986" i="15"/>
  <c r="Q4995" i="15"/>
  <c r="AP4995" i="15" s="1"/>
  <c r="AL4997" i="15"/>
  <c r="AQ5000" i="15"/>
  <c r="AR419" i="15"/>
  <c r="AR394" i="15"/>
  <c r="AR377" i="15"/>
  <c r="AR203" i="15"/>
  <c r="AR201" i="15"/>
  <c r="AR156" i="15"/>
  <c r="AR83" i="15"/>
  <c r="AR52" i="15"/>
  <c r="AR7" i="15"/>
  <c r="AK26" i="15"/>
  <c r="AK17" i="15"/>
  <c r="BB17" i="15" s="1"/>
  <c r="AK16" i="15"/>
  <c r="AP48" i="15"/>
  <c r="E48" i="15"/>
  <c r="Q59" i="15"/>
  <c r="AQ59" i="15"/>
  <c r="AL59" i="15"/>
  <c r="AK59" i="15"/>
  <c r="M113" i="15"/>
  <c r="E113" i="15"/>
  <c r="AO56" i="15"/>
  <c r="AK56" i="15"/>
  <c r="Q154" i="15"/>
  <c r="AP154" i="15" s="1"/>
  <c r="AQ154" i="15"/>
  <c r="AL30" i="15"/>
  <c r="AU30" i="15"/>
  <c r="AT30" i="15"/>
  <c r="AQ3" i="15"/>
  <c r="Q3" i="15"/>
  <c r="AQ4" i="15"/>
  <c r="AL4" i="15"/>
  <c r="AR4" i="15" s="1"/>
  <c r="AT9" i="15"/>
  <c r="AL27" i="15"/>
  <c r="M27" i="15"/>
  <c r="AQ56" i="15"/>
  <c r="AR58" i="15"/>
  <c r="AQ70" i="15"/>
  <c r="AL70" i="15"/>
  <c r="AK70" i="15"/>
  <c r="Q70" i="15"/>
  <c r="AQ72" i="15"/>
  <c r="AO72" i="15"/>
  <c r="AK77" i="15"/>
  <c r="E92" i="15"/>
  <c r="AL94" i="15"/>
  <c r="AP124" i="15"/>
  <c r="Q129" i="15"/>
  <c r="AP129" i="15" s="1"/>
  <c r="M140" i="15"/>
  <c r="E140" i="15"/>
  <c r="AR142" i="15"/>
  <c r="AO154" i="15"/>
  <c r="AK157" i="15"/>
  <c r="BB157" i="15" s="1"/>
  <c r="AL168" i="15"/>
  <c r="Q177" i="15"/>
  <c r="AP177" i="15" s="1"/>
  <c r="Q193" i="15"/>
  <c r="AP193" i="15" s="1"/>
  <c r="AQ312" i="15"/>
  <c r="AO312" i="15"/>
  <c r="Q5" i="15"/>
  <c r="AP5" i="15" s="1"/>
  <c r="AO8" i="15"/>
  <c r="AT8" i="15"/>
  <c r="AU10" i="15"/>
  <c r="AR42" i="15"/>
  <c r="AL46" i="15"/>
  <c r="AK46" i="15"/>
  <c r="Q46" i="15"/>
  <c r="AP46" i="15" s="1"/>
  <c r="Q93" i="15"/>
  <c r="AQ93" i="15"/>
  <c r="AL93" i="15"/>
  <c r="AJ93" i="15"/>
  <c r="AK93" i="15" s="1"/>
  <c r="AP106" i="15"/>
  <c r="E106" i="15"/>
  <c r="AQ117" i="15"/>
  <c r="AO117" i="15"/>
  <c r="AL117" i="15"/>
  <c r="AR117" i="15" s="1"/>
  <c r="Q128" i="15"/>
  <c r="AP128" i="15" s="1"/>
  <c r="AQ128" i="15"/>
  <c r="AL128" i="15"/>
  <c r="AR128" i="15" s="1"/>
  <c r="AK135" i="15"/>
  <c r="Q147" i="15"/>
  <c r="AP147" i="15" s="1"/>
  <c r="Q176" i="15"/>
  <c r="AQ176" i="15"/>
  <c r="AL176" i="15"/>
  <c r="AR176" i="15" s="1"/>
  <c r="AO178" i="15"/>
  <c r="AL178" i="15"/>
  <c r="AK178" i="15"/>
  <c r="BB224" i="15"/>
  <c r="AP322" i="15"/>
  <c r="E322" i="15"/>
  <c r="AV622" i="15"/>
  <c r="M622" i="15"/>
  <c r="AQ87" i="15"/>
  <c r="AL87" i="15"/>
  <c r="AK87" i="15"/>
  <c r="Q87" i="15"/>
  <c r="AP87" i="15" s="1"/>
  <c r="AR13" i="15"/>
  <c r="AP23" i="15"/>
  <c r="E23" i="15"/>
  <c r="Q27" i="15"/>
  <c r="AP27" i="15" s="1"/>
  <c r="AQ27" i="15"/>
  <c r="M108" i="15"/>
  <c r="E108" i="15"/>
  <c r="AL9" i="15"/>
  <c r="Q9" i="15"/>
  <c r="AP9" i="15" s="1"/>
  <c r="AK11" i="15"/>
  <c r="BB11" i="15" s="1"/>
  <c r="AL20" i="15"/>
  <c r="AQ48" i="15"/>
  <c r="AO48" i="15"/>
  <c r="Q88" i="15"/>
  <c r="AP88" i="15" s="1"/>
  <c r="AQ88" i="15"/>
  <c r="AL88" i="15"/>
  <c r="AV94" i="15"/>
  <c r="AT94" i="15"/>
  <c r="M94" i="15"/>
  <c r="Q103" i="15"/>
  <c r="AP103" i="15" s="1"/>
  <c r="AO130" i="15"/>
  <c r="AK130" i="15"/>
  <c r="AP149" i="15"/>
  <c r="E149" i="15"/>
  <c r="BB156" i="15"/>
  <c r="AK168" i="15"/>
  <c r="M168" i="15"/>
  <c r="E168" i="15"/>
  <c r="AQ367" i="15"/>
  <c r="AO367" i="15"/>
  <c r="AL367" i="15"/>
  <c r="AJ367" i="15"/>
  <c r="AK367" i="15" s="1"/>
  <c r="AO147" i="15"/>
  <c r="AK147" i="15"/>
  <c r="AL81" i="15"/>
  <c r="AK81" i="15"/>
  <c r="AP104" i="15"/>
  <c r="E104" i="15"/>
  <c r="AL33" i="15"/>
  <c r="AP42" i="15"/>
  <c r="AQ60" i="15"/>
  <c r="AL60" i="15"/>
  <c r="AR60" i="15" s="1"/>
  <c r="Q60" i="15"/>
  <c r="AP60" i="15" s="1"/>
  <c r="AL61" i="15"/>
  <c r="M61" i="15"/>
  <c r="AL79" i="15"/>
  <c r="AP89" i="15"/>
  <c r="E89" i="15"/>
  <c r="Q94" i="15"/>
  <c r="AP94" i="15" s="1"/>
  <c r="AQ94" i="15"/>
  <c r="Q102" i="15"/>
  <c r="AP102" i="15" s="1"/>
  <c r="AQ102" i="15"/>
  <c r="AL102" i="15"/>
  <c r="AU115" i="15"/>
  <c r="AT115" i="15"/>
  <c r="AK207" i="15"/>
  <c r="Q398" i="15"/>
  <c r="AP398" i="15" s="1"/>
  <c r="AQ398" i="15"/>
  <c r="AL398" i="15"/>
  <c r="AK398" i="15"/>
  <c r="Q4" i="15"/>
  <c r="AP4" i="15" s="1"/>
  <c r="AJ30" i="15"/>
  <c r="AK30" i="15" s="1"/>
  <c r="AR34" i="15"/>
  <c r="AW34" i="15" s="1"/>
  <c r="Q61" i="15"/>
  <c r="AP61" i="15" s="1"/>
  <c r="AQ61" i="15"/>
  <c r="AP91" i="15"/>
  <c r="E91" i="15"/>
  <c r="AQ129" i="15"/>
  <c r="AO129" i="15"/>
  <c r="AL129" i="15"/>
  <c r="AQ177" i="15"/>
  <c r="AO177" i="15"/>
  <c r="AL177" i="15"/>
  <c r="AO193" i="15"/>
  <c r="AL193" i="15"/>
  <c r="AJ193" i="15"/>
  <c r="AK193" i="15" s="1"/>
  <c r="AT193" i="15"/>
  <c r="E212" i="15"/>
  <c r="E280" i="15"/>
  <c r="AP280" i="15"/>
  <c r="Q310" i="15"/>
  <c r="AP310" i="15" s="1"/>
  <c r="AL310" i="15"/>
  <c r="AJ310" i="15"/>
  <c r="AK310" i="15" s="1"/>
  <c r="AQ310" i="15"/>
  <c r="AP341" i="15"/>
  <c r="E341" i="15"/>
  <c r="Q192" i="15"/>
  <c r="AP192" i="15" s="1"/>
  <c r="AQ192" i="15"/>
  <c r="AL192" i="15"/>
  <c r="AR224" i="15"/>
  <c r="AP6" i="15"/>
  <c r="E6" i="15"/>
  <c r="M9" i="15"/>
  <c r="AJ21" i="15"/>
  <c r="AK21" i="15" s="1"/>
  <c r="BB21" i="15" s="1"/>
  <c r="AL10" i="15"/>
  <c r="AO23" i="15"/>
  <c r="AT23" i="15"/>
  <c r="AL24" i="15"/>
  <c r="AK24" i="15"/>
  <c r="AQ44" i="15"/>
  <c r="AL44" i="15"/>
  <c r="BB44" i="15" s="1"/>
  <c r="Q44" i="15"/>
  <c r="AP44" i="15" s="1"/>
  <c r="AK72" i="15"/>
  <c r="E103" i="15"/>
  <c r="AO104" i="15"/>
  <c r="AK104" i="15"/>
  <c r="BB104" i="15" s="1"/>
  <c r="AU137" i="15"/>
  <c r="AT137" i="15"/>
  <c r="AK138" i="15"/>
  <c r="BB138" i="15" s="1"/>
  <c r="Q145" i="15"/>
  <c r="AP145" i="15" s="1"/>
  <c r="AQ145" i="15"/>
  <c r="AL145" i="15"/>
  <c r="M213" i="15"/>
  <c r="E223" i="15"/>
  <c r="AP223" i="15"/>
  <c r="M234" i="15"/>
  <c r="AL326" i="15"/>
  <c r="M326" i="15"/>
  <c r="AK326" i="15"/>
  <c r="AK108" i="15"/>
  <c r="AK124" i="15"/>
  <c r="AP165" i="15"/>
  <c r="E165" i="15"/>
  <c r="AP220" i="15"/>
  <c r="E220" i="15"/>
  <c r="AQ325" i="15"/>
  <c r="AL325" i="15"/>
  <c r="Q325" i="15"/>
  <c r="AP325" i="15" s="1"/>
  <c r="AK325" i="15"/>
  <c r="AK454" i="15"/>
  <c r="M454" i="15"/>
  <c r="AK27" i="15"/>
  <c r="AQ103" i="15"/>
  <c r="AO103" i="15"/>
  <c r="AL154" i="15"/>
  <c r="AO6" i="15"/>
  <c r="AT6" i="15"/>
  <c r="AJ8" i="15"/>
  <c r="AK8" i="15" s="1"/>
  <c r="AL12" i="15"/>
  <c r="AQ15" i="15"/>
  <c r="AK15" i="15"/>
  <c r="BB15" i="15" s="1"/>
  <c r="AK22" i="15"/>
  <c r="Q37" i="15"/>
  <c r="AP37" i="15" s="1"/>
  <c r="AQ37" i="15"/>
  <c r="AL37" i="15"/>
  <c r="AR37" i="15" s="1"/>
  <c r="Q38" i="15"/>
  <c r="AP38" i="15" s="1"/>
  <c r="Q43" i="15"/>
  <c r="AQ43" i="15"/>
  <c r="AL43" i="15"/>
  <c r="AK43" i="15"/>
  <c r="AQ54" i="15"/>
  <c r="AL54" i="15"/>
  <c r="AJ54" i="15"/>
  <c r="AK54" i="15" s="1"/>
  <c r="Q54" i="15"/>
  <c r="AO62" i="15"/>
  <c r="AV67" i="15"/>
  <c r="AT67" i="15"/>
  <c r="M67" i="15"/>
  <c r="E67" i="15"/>
  <c r="AO89" i="15"/>
  <c r="AK89" i="15"/>
  <c r="BB89" i="15" s="1"/>
  <c r="AU101" i="15"/>
  <c r="AT101" i="15"/>
  <c r="AK112" i="15"/>
  <c r="BB112" i="15" s="1"/>
  <c r="AL130" i="15"/>
  <c r="AR141" i="15"/>
  <c r="AQ146" i="15"/>
  <c r="AO146" i="15"/>
  <c r="AL146" i="15"/>
  <c r="AR146" i="15" s="1"/>
  <c r="AQ178" i="15"/>
  <c r="AK183" i="15"/>
  <c r="M183" i="15"/>
  <c r="AK314" i="15"/>
  <c r="M314" i="15"/>
  <c r="M448" i="15"/>
  <c r="E448" i="15"/>
  <c r="AL448" i="15"/>
  <c r="AK448" i="15"/>
  <c r="AU127" i="15"/>
  <c r="AT127" i="15"/>
  <c r="AP138" i="15"/>
  <c r="E138" i="15"/>
  <c r="AQ162" i="15"/>
  <c r="AL162" i="15"/>
  <c r="AJ162" i="15"/>
  <c r="AK162" i="15" s="1"/>
  <c r="Q162" i="15"/>
  <c r="AP162" i="15" s="1"/>
  <c r="AP39" i="15"/>
  <c r="E39" i="15"/>
  <c r="AL136" i="15"/>
  <c r="Q18" i="15"/>
  <c r="AP18" i="15" s="1"/>
  <c r="AJ18" i="15"/>
  <c r="AK18" i="15" s="1"/>
  <c r="BB18" i="15" s="1"/>
  <c r="AZ25" i="15"/>
  <c r="E40" i="15"/>
  <c r="AV44" i="15"/>
  <c r="AQ62" i="15"/>
  <c r="AK65" i="15"/>
  <c r="BB65" i="15" s="1"/>
  <c r="AZ75" i="15"/>
  <c r="AJ94" i="15"/>
  <c r="AK94" i="15" s="1"/>
  <c r="AV125" i="15"/>
  <c r="AT125" i="15"/>
  <c r="M125" i="15"/>
  <c r="E125" i="15"/>
  <c r="AQ144" i="15"/>
  <c r="AL144" i="15"/>
  <c r="AK144" i="15"/>
  <c r="Q144" i="15"/>
  <c r="AP144" i="15" s="1"/>
  <c r="E162" i="15"/>
  <c r="AQ163" i="15"/>
  <c r="AO163" i="15"/>
  <c r="AL163" i="15"/>
  <c r="Q208" i="15"/>
  <c r="AP208" i="15" s="1"/>
  <c r="AP210" i="15"/>
  <c r="E210" i="15"/>
  <c r="E221" i="15"/>
  <c r="AP56" i="15"/>
  <c r="E56" i="15"/>
  <c r="AK3" i="15"/>
  <c r="AL8" i="15"/>
  <c r="AL22" i="15"/>
  <c r="Q24" i="15"/>
  <c r="AO27" i="15"/>
  <c r="E55" i="15"/>
  <c r="AK61" i="15"/>
  <c r="AK66" i="15"/>
  <c r="BB66" i="15" s="1"/>
  <c r="M66" i="15"/>
  <c r="E66" i="15"/>
  <c r="AQ77" i="15"/>
  <c r="AL77" i="15"/>
  <c r="Q77" i="15"/>
  <c r="AP77" i="15" s="1"/>
  <c r="AL78" i="15"/>
  <c r="M78" i="15"/>
  <c r="AR126" i="15"/>
  <c r="AK129" i="15"/>
  <c r="AQ130" i="15"/>
  <c r="AL170" i="15"/>
  <c r="AK177" i="15"/>
  <c r="AP196" i="15"/>
  <c r="AJ199" i="15"/>
  <c r="AK199" i="15" s="1"/>
  <c r="AU199" i="15"/>
  <c r="AT199" i="15"/>
  <c r="AQ230" i="15"/>
  <c r="AL230" i="15"/>
  <c r="AK230" i="15"/>
  <c r="Q230" i="15"/>
  <c r="AP230" i="15" s="1"/>
  <c r="AZ441" i="15"/>
  <c r="Q78" i="15"/>
  <c r="AP78" i="15" s="1"/>
  <c r="AQ78" i="15"/>
  <c r="AL123" i="15"/>
  <c r="AJ123" i="15"/>
  <c r="AK123" i="15" s="1"/>
  <c r="AU123" i="15"/>
  <c r="AT123" i="15"/>
  <c r="M335" i="15"/>
  <c r="E335" i="15"/>
  <c r="AQ352" i="15"/>
  <c r="AL352" i="15"/>
  <c r="AJ352" i="15"/>
  <c r="AK352" i="15" s="1"/>
  <c r="Q352" i="15"/>
  <c r="AP352" i="15" s="1"/>
  <c r="AP107" i="15"/>
  <c r="AR153" i="15"/>
  <c r="AZ180" i="15"/>
  <c r="AP8" i="15"/>
  <c r="AK14" i="15"/>
  <c r="BB14" i="15" s="1"/>
  <c r="M14" i="15"/>
  <c r="AO39" i="15"/>
  <c r="AK39" i="15"/>
  <c r="AU53" i="15"/>
  <c r="AL53" i="15"/>
  <c r="AQ55" i="15"/>
  <c r="AO55" i="15"/>
  <c r="AJ84" i="15"/>
  <c r="AK84" i="15" s="1"/>
  <c r="BB84" i="15" s="1"/>
  <c r="AV84" i="15"/>
  <c r="AZ84" i="15" s="1"/>
  <c r="M84" i="15"/>
  <c r="E84" i="15"/>
  <c r="AK103" i="15"/>
  <c r="AL147" i="15"/>
  <c r="AU170" i="15"/>
  <c r="AT170" i="15"/>
  <c r="E208" i="15"/>
  <c r="AQ289" i="15"/>
  <c r="AL289" i="15"/>
  <c r="Q289" i="15"/>
  <c r="AP289" i="15" s="1"/>
  <c r="AK289" i="15"/>
  <c r="AK5" i="15"/>
  <c r="AQ36" i="15"/>
  <c r="AL36" i="15"/>
  <c r="AR36" i="15" s="1"/>
  <c r="Q36" i="15"/>
  <c r="M99" i="15"/>
  <c r="E99" i="15"/>
  <c r="AP111" i="15"/>
  <c r="E111" i="15"/>
  <c r="E15" i="15"/>
  <c r="AQ21" i="15"/>
  <c r="Q21" i="15"/>
  <c r="M33" i="15"/>
  <c r="AL5" i="15"/>
  <c r="AJ9" i="15"/>
  <c r="AK9" i="15" s="1"/>
  <c r="M11" i="15"/>
  <c r="E11" i="15"/>
  <c r="Q12" i="15"/>
  <c r="AQ19" i="15"/>
  <c r="AL23" i="15"/>
  <c r="AL29" i="15"/>
  <c r="AK29" i="15"/>
  <c r="Q29" i="15"/>
  <c r="AK49" i="15"/>
  <c r="M51" i="15"/>
  <c r="E51" i="15"/>
  <c r="AJ53" i="15"/>
  <c r="AK53" i="15" s="1"/>
  <c r="AL63" i="15"/>
  <c r="Q73" i="15"/>
  <c r="Q76" i="15"/>
  <c r="AQ76" i="15"/>
  <c r="AL76" i="15"/>
  <c r="AK76" i="15"/>
  <c r="M77" i="15"/>
  <c r="AJ88" i="15"/>
  <c r="AK88" i="15" s="1"/>
  <c r="AL103" i="15"/>
  <c r="AQ104" i="15"/>
  <c r="AL110" i="15"/>
  <c r="AK110" i="15"/>
  <c r="Q118" i="15"/>
  <c r="AR132" i="15"/>
  <c r="AP150" i="15"/>
  <c r="M182" i="15"/>
  <c r="AP269" i="15"/>
  <c r="Q136" i="15"/>
  <c r="AP136" i="15" s="1"/>
  <c r="AQ136" i="15"/>
  <c r="AR150" i="15"/>
  <c r="AJ192" i="15"/>
  <c r="AK192" i="15" s="1"/>
  <c r="AQ232" i="15"/>
  <c r="AO232" i="15"/>
  <c r="AL232" i="15"/>
  <c r="AT254" i="15"/>
  <c r="AU254" i="15"/>
  <c r="AL254" i="15"/>
  <c r="AR17" i="15"/>
  <c r="AK31" i="15"/>
  <c r="BB31" i="15" s="1"/>
  <c r="Q35" i="15"/>
  <c r="AP35" i="15" s="1"/>
  <c r="AQ35" i="15"/>
  <c r="AL35" i="15"/>
  <c r="AK35" i="15"/>
  <c r="AK50" i="15"/>
  <c r="M50" i="15"/>
  <c r="E50" i="15"/>
  <c r="AP75" i="15"/>
  <c r="E75" i="15"/>
  <c r="AK102" i="15"/>
  <c r="AL113" i="15"/>
  <c r="AQ121" i="15"/>
  <c r="AL121" i="15"/>
  <c r="AJ121" i="15"/>
  <c r="AK121" i="15" s="1"/>
  <c r="Q121" i="15"/>
  <c r="AP121" i="15" s="1"/>
  <c r="M135" i="15"/>
  <c r="AQ147" i="15"/>
  <c r="M153" i="15"/>
  <c r="E153" i="15"/>
  <c r="AP158" i="15"/>
  <c r="E158" i="15"/>
  <c r="Q206" i="15"/>
  <c r="AP206" i="15" s="1"/>
  <c r="AQ206" i="15"/>
  <c r="AL206" i="15"/>
  <c r="AR206" i="15" s="1"/>
  <c r="AO208" i="15"/>
  <c r="AL208" i="15"/>
  <c r="AK208" i="15"/>
  <c r="E217" i="15"/>
  <c r="AP217" i="15"/>
  <c r="AP370" i="15"/>
  <c r="E370" i="15"/>
  <c r="Q20" i="15"/>
  <c r="AP20" i="15" s="1"/>
  <c r="AK20" i="15"/>
  <c r="Q71" i="15"/>
  <c r="AP71" i="15" s="1"/>
  <c r="AQ71" i="15"/>
  <c r="AL71" i="15"/>
  <c r="AR71" i="15" s="1"/>
  <c r="AQ5" i="15"/>
  <c r="Q17" i="15"/>
  <c r="AP17" i="15" s="1"/>
  <c r="AO17" i="15"/>
  <c r="AL19" i="15"/>
  <c r="AL62" i="15"/>
  <c r="AU63" i="15"/>
  <c r="AT63" i="15"/>
  <c r="AQ79" i="15"/>
  <c r="AQ89" i="15"/>
  <c r="Q117" i="15"/>
  <c r="AP117" i="15" s="1"/>
  <c r="AK145" i="15"/>
  <c r="Q178" i="15"/>
  <c r="AP178" i="15" s="1"/>
  <c r="AP180" i="15"/>
  <c r="E180" i="15"/>
  <c r="AU373" i="15"/>
  <c r="AT373" i="15"/>
  <c r="AL373" i="15"/>
  <c r="AJ373" i="15"/>
  <c r="AK373" i="15" s="1"/>
  <c r="AO402" i="15"/>
  <c r="AL402" i="15"/>
  <c r="AQ402" i="15"/>
  <c r="Q402" i="15"/>
  <c r="M60" i="15"/>
  <c r="E60" i="15"/>
  <c r="AL26" i="15"/>
  <c r="Q26" i="15"/>
  <c r="AP26" i="15" s="1"/>
  <c r="AK32" i="15"/>
  <c r="BB32" i="15" s="1"/>
  <c r="M32" i="15"/>
  <c r="Q122" i="15"/>
  <c r="AQ122" i="15"/>
  <c r="AZ122" i="15" s="1"/>
  <c r="AQ152" i="15"/>
  <c r="AL152" i="15"/>
  <c r="AK152" i="15"/>
  <c r="Q152" i="15"/>
  <c r="AP152" i="15" s="1"/>
  <c r="Q2" i="15"/>
  <c r="AP2" i="15" s="1"/>
  <c r="AK2" i="15"/>
  <c r="AQ9" i="15"/>
  <c r="AK19" i="15"/>
  <c r="M28" i="15"/>
  <c r="E28" i="15"/>
  <c r="M35" i="15"/>
  <c r="AL48" i="15"/>
  <c r="AL56" i="15"/>
  <c r="AL67" i="15"/>
  <c r="E72" i="15"/>
  <c r="AK78" i="15"/>
  <c r="AL95" i="15"/>
  <c r="AL96" i="15"/>
  <c r="AK96" i="15"/>
  <c r="AL108" i="15"/>
  <c r="Q109" i="15"/>
  <c r="AP109" i="15" s="1"/>
  <c r="AQ109" i="15"/>
  <c r="AZ109" i="15" s="1"/>
  <c r="AV121" i="15"/>
  <c r="AT121" i="15"/>
  <c r="M121" i="15"/>
  <c r="E121" i="15"/>
  <c r="Q130" i="15"/>
  <c r="AR149" i="15"/>
  <c r="AQ207" i="15"/>
  <c r="AO207" i="15"/>
  <c r="AL207" i="15"/>
  <c r="AR210" i="15"/>
  <c r="E214" i="15"/>
  <c r="M2" i="15"/>
  <c r="Q19" i="15"/>
  <c r="AP19" i="15" s="1"/>
  <c r="AO19" i="15"/>
  <c r="Q22" i="15"/>
  <c r="AP22" i="15" s="1"/>
  <c r="AK38" i="15"/>
  <c r="BB38" i="15" s="1"/>
  <c r="AL39" i="15"/>
  <c r="AK55" i="15"/>
  <c r="AO73" i="15"/>
  <c r="AK73" i="15"/>
  <c r="AK82" i="15"/>
  <c r="BB82" i="15" s="1"/>
  <c r="Q116" i="15"/>
  <c r="AQ116" i="15"/>
  <c r="AL116" i="15"/>
  <c r="AR116" i="15" s="1"/>
  <c r="AO118" i="15"/>
  <c r="AK118" i="15"/>
  <c r="BB118" i="15" s="1"/>
  <c r="AP132" i="15"/>
  <c r="E132" i="15"/>
  <c r="M152" i="15"/>
  <c r="AU185" i="15"/>
  <c r="AT185" i="15"/>
  <c r="AK186" i="15"/>
  <c r="BB186" i="15" s="1"/>
  <c r="AR189" i="15"/>
  <c r="AJ197" i="15"/>
  <c r="AK197" i="15" s="1"/>
  <c r="BB197" i="15" s="1"/>
  <c r="AV197" i="15"/>
  <c r="AT197" i="15"/>
  <c r="M197" i="15"/>
  <c r="AQ205" i="15"/>
  <c r="AL205" i="15"/>
  <c r="AK205" i="15"/>
  <c r="Q205" i="15"/>
  <c r="AP205" i="15" s="1"/>
  <c r="AR211" i="15"/>
  <c r="AK236" i="15"/>
  <c r="AK243" i="15"/>
  <c r="AL243" i="15"/>
  <c r="M243" i="15"/>
  <c r="AL335" i="15"/>
  <c r="AO11" i="15"/>
  <c r="AO30" i="15"/>
  <c r="AK40" i="15"/>
  <c r="M54" i="15"/>
  <c r="AJ57" i="15"/>
  <c r="AK57" i="15" s="1"/>
  <c r="AK74" i="15"/>
  <c r="BB74" i="15" s="1"/>
  <c r="M87" i="15"/>
  <c r="AK90" i="15"/>
  <c r="AV98" i="15"/>
  <c r="AK105" i="15"/>
  <c r="AJ119" i="15"/>
  <c r="AK119" i="15" s="1"/>
  <c r="AQ120" i="15"/>
  <c r="AV124" i="15"/>
  <c r="AK131" i="15"/>
  <c r="AQ133" i="15"/>
  <c r="AV139" i="15"/>
  <c r="M144" i="15"/>
  <c r="AK148" i="15"/>
  <c r="AQ150" i="15"/>
  <c r="AL159" i="15"/>
  <c r="M162" i="15"/>
  <c r="AK164" i="15"/>
  <c r="BB164" i="15" s="1"/>
  <c r="AQ166" i="15"/>
  <c r="AK179" i="15"/>
  <c r="BB179" i="15" s="1"/>
  <c r="Q182" i="15"/>
  <c r="AP182" i="15" s="1"/>
  <c r="AV187" i="15"/>
  <c r="AL190" i="15"/>
  <c r="AR190" i="15" s="1"/>
  <c r="AQ195" i="15"/>
  <c r="AL204" i="15"/>
  <c r="M205" i="15"/>
  <c r="AK209" i="15"/>
  <c r="BB209" i="15" s="1"/>
  <c r="AQ211" i="15"/>
  <c r="Q213" i="15"/>
  <c r="AP213" i="15" s="1"/>
  <c r="AO221" i="15"/>
  <c r="AK238" i="15"/>
  <c r="BB238" i="15" s="1"/>
  <c r="AT246" i="15"/>
  <c r="AQ249" i="15"/>
  <c r="AJ254" i="15"/>
  <c r="AK254" i="15" s="1"/>
  <c r="M254" i="15"/>
  <c r="AL259" i="15"/>
  <c r="AO266" i="15"/>
  <c r="AQ275" i="15"/>
  <c r="AL275" i="15"/>
  <c r="Q275" i="15"/>
  <c r="AP275" i="15" s="1"/>
  <c r="AQ277" i="15"/>
  <c r="AP320" i="15"/>
  <c r="E320" i="15"/>
  <c r="Q326" i="15"/>
  <c r="AP326" i="15" s="1"/>
  <c r="E333" i="15"/>
  <c r="Q342" i="15"/>
  <c r="AL342" i="15"/>
  <c r="AJ342" i="15"/>
  <c r="AK342" i="15" s="1"/>
  <c r="AV386" i="15"/>
  <c r="AT386" i="15"/>
  <c r="M386" i="15"/>
  <c r="AJ386" i="15"/>
  <c r="AK386" i="15" s="1"/>
  <c r="AQ411" i="15"/>
  <c r="AO411" i="15"/>
  <c r="AL411" i="15"/>
  <c r="AR411" i="15" s="1"/>
  <c r="E500" i="15"/>
  <c r="AP500" i="15"/>
  <c r="AO608" i="15"/>
  <c r="Q608" i="15"/>
  <c r="AP608" i="15" s="1"/>
  <c r="AQ608" i="15"/>
  <c r="AL608" i="15"/>
  <c r="Q63" i="15"/>
  <c r="AP63" i="15" s="1"/>
  <c r="Q80" i="15"/>
  <c r="AP80" i="15" s="1"/>
  <c r="E81" i="15"/>
  <c r="Q95" i="15"/>
  <c r="AP95" i="15" s="1"/>
  <c r="E96" i="15"/>
  <c r="AJ107" i="15"/>
  <c r="AK107" i="15" s="1"/>
  <c r="AQ108" i="15"/>
  <c r="E110" i="15"/>
  <c r="E123" i="15"/>
  <c r="AJ134" i="15"/>
  <c r="AK134" i="15" s="1"/>
  <c r="AQ135" i="15"/>
  <c r="Q137" i="15"/>
  <c r="AP137" i="15" s="1"/>
  <c r="AK151" i="15"/>
  <c r="AQ153" i="15"/>
  <c r="Q155" i="15"/>
  <c r="AP155" i="15" s="1"/>
  <c r="AJ167" i="15"/>
  <c r="AK167" i="15" s="1"/>
  <c r="AQ168" i="15"/>
  <c r="Q170" i="15"/>
  <c r="AP170" i="15" s="1"/>
  <c r="AK181" i="15"/>
  <c r="AQ183" i="15"/>
  <c r="Q185" i="15"/>
  <c r="AP185" i="15" s="1"/>
  <c r="AJ196" i="15"/>
  <c r="AK196" i="15" s="1"/>
  <c r="AQ197" i="15"/>
  <c r="Q198" i="15"/>
  <c r="AP198" i="15" s="1"/>
  <c r="E199" i="15"/>
  <c r="AK212" i="15"/>
  <c r="AL215" i="15"/>
  <c r="AR215" i="15" s="1"/>
  <c r="Q244" i="15"/>
  <c r="AP244" i="15" s="1"/>
  <c r="AK244" i="15"/>
  <c r="Q257" i="15"/>
  <c r="AP257" i="15" s="1"/>
  <c r="AK257" i="15"/>
  <c r="AQ258" i="15"/>
  <c r="AL258" i="15"/>
  <c r="Q258" i="15"/>
  <c r="AP258" i="15" s="1"/>
  <c r="Q274" i="15"/>
  <c r="AP274" i="15" s="1"/>
  <c r="AQ274" i="15"/>
  <c r="AK274" i="15"/>
  <c r="AL313" i="15"/>
  <c r="AK313" i="15"/>
  <c r="AL343" i="15"/>
  <c r="M343" i="15"/>
  <c r="AR353" i="15"/>
  <c r="Q367" i="15"/>
  <c r="Q371" i="15"/>
  <c r="AL371" i="15"/>
  <c r="AJ371" i="15"/>
  <c r="AK371" i="15" s="1"/>
  <c r="AL372" i="15"/>
  <c r="AJ372" i="15"/>
  <c r="AK372" i="15" s="1"/>
  <c r="AV372" i="15"/>
  <c r="AT372" i="15"/>
  <c r="M372" i="15"/>
  <c r="AK392" i="15"/>
  <c r="BB392" i="15" s="1"/>
  <c r="AK402" i="15"/>
  <c r="AQ426" i="15"/>
  <c r="AK426" i="15"/>
  <c r="Q426" i="15"/>
  <c r="AL426" i="15"/>
  <c r="AQ558" i="15"/>
  <c r="AL558" i="15"/>
  <c r="AJ558" i="15"/>
  <c r="AK558" i="15" s="1"/>
  <c r="Q558" i="15"/>
  <c r="AJ10" i="15"/>
  <c r="AK10" i="15" s="1"/>
  <c r="Q13" i="15"/>
  <c r="AT25" i="15"/>
  <c r="AK28" i="15"/>
  <c r="Q31" i="15"/>
  <c r="AK45" i="15"/>
  <c r="Q49" i="15"/>
  <c r="AO53" i="15"/>
  <c r="AK62" i="15"/>
  <c r="Q65" i="15"/>
  <c r="AO68" i="15"/>
  <c r="AK79" i="15"/>
  <c r="Q83" i="15"/>
  <c r="AJ109" i="15"/>
  <c r="AK109" i="15" s="1"/>
  <c r="BB109" i="15" s="1"/>
  <c r="E112" i="15"/>
  <c r="AT120" i="15"/>
  <c r="AJ122" i="15"/>
  <c r="AK122" i="15" s="1"/>
  <c r="BB122" i="15" s="1"/>
  <c r="AO126" i="15"/>
  <c r="AK136" i="15"/>
  <c r="AO142" i="15"/>
  <c r="AK154" i="15"/>
  <c r="AQ156" i="15"/>
  <c r="AO159" i="15"/>
  <c r="AV162" i="15"/>
  <c r="AK169" i="15"/>
  <c r="E172" i="15"/>
  <c r="AO174" i="15"/>
  <c r="AK184" i="15"/>
  <c r="Q187" i="15"/>
  <c r="AO190" i="15"/>
  <c r="AU193" i="15"/>
  <c r="AQ199" i="15"/>
  <c r="Q200" i="15"/>
  <c r="E201" i="15"/>
  <c r="AO204" i="15"/>
  <c r="AQ218" i="15"/>
  <c r="AK219" i="15"/>
  <c r="AQ221" i="15"/>
  <c r="AK222" i="15"/>
  <c r="BB222" i="15" s="1"/>
  <c r="AL234" i="15"/>
  <c r="AK234" i="15"/>
  <c r="AO236" i="15"/>
  <c r="AQ243" i="15"/>
  <c r="AQ245" i="15"/>
  <c r="Q245" i="15"/>
  <c r="AP245" i="15" s="1"/>
  <c r="AJ247" i="15"/>
  <c r="AK247" i="15" s="1"/>
  <c r="BB247" i="15" s="1"/>
  <c r="Q248" i="15"/>
  <c r="AO262" i="15"/>
  <c r="AL262" i="15"/>
  <c r="AJ262" i="15"/>
  <c r="AK262" i="15" s="1"/>
  <c r="AT262" i="15"/>
  <c r="AQ262" i="15"/>
  <c r="AY262" i="15" s="1"/>
  <c r="AK265" i="15"/>
  <c r="AQ304" i="15"/>
  <c r="AL304" i="15"/>
  <c r="Q304" i="15"/>
  <c r="AP304" i="15" s="1"/>
  <c r="Q312" i="15"/>
  <c r="E323" i="15"/>
  <c r="Q324" i="15"/>
  <c r="AL324" i="15"/>
  <c r="AK324" i="15"/>
  <c r="M325" i="15"/>
  <c r="AU337" i="15"/>
  <c r="AT337" i="15"/>
  <c r="Q343" i="15"/>
  <c r="AP343" i="15" s="1"/>
  <c r="AO358" i="15"/>
  <c r="Q368" i="15"/>
  <c r="AP368" i="15" s="1"/>
  <c r="AL368" i="15"/>
  <c r="AK368" i="15"/>
  <c r="Q372" i="15"/>
  <c r="E384" i="15"/>
  <c r="AP391" i="15"/>
  <c r="E391" i="15"/>
  <c r="AK12" i="15"/>
  <c r="Q16" i="15"/>
  <c r="Q52" i="15"/>
  <c r="E53" i="15"/>
  <c r="AK64" i="15"/>
  <c r="BB64" i="15" s="1"/>
  <c r="E68" i="15"/>
  <c r="Q85" i="15"/>
  <c r="AO88" i="15"/>
  <c r="Q100" i="15"/>
  <c r="AL107" i="15"/>
  <c r="Q114" i="15"/>
  <c r="E126" i="15"/>
  <c r="AL134" i="15"/>
  <c r="E142" i="15"/>
  <c r="AL151" i="15"/>
  <c r="E159" i="15"/>
  <c r="AL167" i="15"/>
  <c r="AL181" i="15"/>
  <c r="AO192" i="15"/>
  <c r="AL196" i="15"/>
  <c r="E204" i="15"/>
  <c r="AL212" i="15"/>
  <c r="AL219" i="15"/>
  <c r="AT224" i="15"/>
  <c r="AQ256" i="15"/>
  <c r="AQ259" i="15"/>
  <c r="AT264" i="15"/>
  <c r="Q284" i="15"/>
  <c r="Q303" i="15"/>
  <c r="AP303" i="15" s="1"/>
  <c r="AQ303" i="15"/>
  <c r="AK303" i="15"/>
  <c r="AK334" i="15"/>
  <c r="BB334" i="15" s="1"/>
  <c r="M334" i="15"/>
  <c r="E334" i="15"/>
  <c r="E337" i="15"/>
  <c r="AO339" i="15"/>
  <c r="AK339" i="15"/>
  <c r="AP347" i="15"/>
  <c r="Q366" i="15"/>
  <c r="AP366" i="15" s="1"/>
  <c r="AQ366" i="15"/>
  <c r="AL366" i="15"/>
  <c r="AK370" i="15"/>
  <c r="Q399" i="15"/>
  <c r="E409" i="15"/>
  <c r="AL409" i="15"/>
  <c r="AK409" i="15"/>
  <c r="M409" i="15"/>
  <c r="AQ452" i="15"/>
  <c r="AK452" i="15"/>
  <c r="AL452" i="15"/>
  <c r="Q452" i="15"/>
  <c r="AP452" i="15" s="1"/>
  <c r="E47" i="15"/>
  <c r="Q34" i="15"/>
  <c r="AK48" i="15"/>
  <c r="AK33" i="15"/>
  <c r="AK51" i="15"/>
  <c r="BB51" i="15" s="1"/>
  <c r="AQ53" i="15"/>
  <c r="AJ67" i="15"/>
  <c r="AK67" i="15" s="1"/>
  <c r="AK99" i="15"/>
  <c r="AK113" i="15"/>
  <c r="AJ125" i="15"/>
  <c r="AK125" i="15" s="1"/>
  <c r="BB125" i="15" s="1"/>
  <c r="AK140" i="15"/>
  <c r="AL169" i="15"/>
  <c r="AK188" i="15"/>
  <c r="BB188" i="15" s="1"/>
  <c r="AK202" i="15"/>
  <c r="Q224" i="15"/>
  <c r="AP224" i="15" s="1"/>
  <c r="AU224" i="15"/>
  <c r="AL228" i="15"/>
  <c r="AR228" i="15" s="1"/>
  <c r="Q233" i="15"/>
  <c r="AL235" i="15"/>
  <c r="AR235" i="15" s="1"/>
  <c r="AQ246" i="15"/>
  <c r="AL246" i="15"/>
  <c r="AO265" i="15"/>
  <c r="Q276" i="15"/>
  <c r="AU285" i="15"/>
  <c r="AT285" i="15"/>
  <c r="Q291" i="15"/>
  <c r="AP293" i="15"/>
  <c r="AU299" i="15"/>
  <c r="AT299" i="15"/>
  <c r="AL307" i="15"/>
  <c r="AK307" i="15"/>
  <c r="AL316" i="15"/>
  <c r="E318" i="15"/>
  <c r="AT332" i="15"/>
  <c r="AK333" i="15"/>
  <c r="AT367" i="15"/>
  <c r="AR375" i="15"/>
  <c r="Q382" i="15"/>
  <c r="AP382" i="15" s="1"/>
  <c r="AL382" i="15"/>
  <c r="AK382" i="15"/>
  <c r="AK384" i="15"/>
  <c r="AK391" i="15"/>
  <c r="E400" i="15"/>
  <c r="AL407" i="15"/>
  <c r="AL414" i="15"/>
  <c r="AQ414" i="15"/>
  <c r="AJ414" i="15"/>
  <c r="AK414" i="15" s="1"/>
  <c r="Q414" i="15"/>
  <c r="AP414" i="15" s="1"/>
  <c r="AZ34" i="15"/>
  <c r="E57" i="15"/>
  <c r="AK69" i="15"/>
  <c r="AZ85" i="15"/>
  <c r="AK86" i="15"/>
  <c r="AJ101" i="15"/>
  <c r="AK101" i="15" s="1"/>
  <c r="M112" i="15"/>
  <c r="AJ115" i="15"/>
  <c r="AK115" i="15" s="1"/>
  <c r="AJ127" i="15"/>
  <c r="AK127" i="15" s="1"/>
  <c r="AK143" i="15"/>
  <c r="AZ160" i="15"/>
  <c r="AK161" i="15"/>
  <c r="M172" i="15"/>
  <c r="AJ175" i="15"/>
  <c r="AK175" i="15" s="1"/>
  <c r="AJ191" i="15"/>
  <c r="AK191" i="15" s="1"/>
  <c r="M201" i="15"/>
  <c r="AK216" i="15"/>
  <c r="AL221" i="15"/>
  <c r="AK221" i="15"/>
  <c r="M224" i="15"/>
  <c r="AV224" i="15"/>
  <c r="Q231" i="15"/>
  <c r="AP231" i="15" s="1"/>
  <c r="AK232" i="15"/>
  <c r="M235" i="15"/>
  <c r="AL240" i="15"/>
  <c r="AL249" i="15"/>
  <c r="AK249" i="15"/>
  <c r="AU251" i="15"/>
  <c r="E258" i="15"/>
  <c r="E271" i="15"/>
  <c r="AL278" i="15"/>
  <c r="AK278" i="15"/>
  <c r="AU284" i="15"/>
  <c r="AT284" i="15"/>
  <c r="AJ285" i="15"/>
  <c r="AK285" i="15" s="1"/>
  <c r="M285" i="15"/>
  <c r="E285" i="15"/>
  <c r="Q290" i="15"/>
  <c r="AP290" i="15" s="1"/>
  <c r="AQ290" i="15"/>
  <c r="AL290" i="15"/>
  <c r="AR290" i="15" s="1"/>
  <c r="Q292" i="15"/>
  <c r="AP292" i="15" s="1"/>
  <c r="AP294" i="15"/>
  <c r="AJ299" i="15"/>
  <c r="AK299" i="15" s="1"/>
  <c r="M299" i="15"/>
  <c r="E299" i="15"/>
  <c r="Q305" i="15"/>
  <c r="AQ320" i="15"/>
  <c r="AO320" i="15"/>
  <c r="AO321" i="15"/>
  <c r="AJ321" i="15"/>
  <c r="AK321" i="15" s="1"/>
  <c r="AK331" i="15"/>
  <c r="AJ332" i="15"/>
  <c r="AK332" i="15" s="1"/>
  <c r="BB332" i="15" s="1"/>
  <c r="M332" i="15"/>
  <c r="E332" i="15"/>
  <c r="AP346" i="15"/>
  <c r="AQ365" i="15"/>
  <c r="AL365" i="15"/>
  <c r="AK365" i="15"/>
  <c r="Q365" i="15"/>
  <c r="AP365" i="15" s="1"/>
  <c r="AP369" i="15"/>
  <c r="E369" i="15"/>
  <c r="AO400" i="15"/>
  <c r="AL400" i="15"/>
  <c r="AJ400" i="15"/>
  <c r="AK400" i="15" s="1"/>
  <c r="AP401" i="15"/>
  <c r="E401" i="15"/>
  <c r="E430" i="15"/>
  <c r="Q445" i="15"/>
  <c r="AP445" i="15" s="1"/>
  <c r="AK445" i="15"/>
  <c r="AQ445" i="15"/>
  <c r="AL445" i="15"/>
  <c r="AO458" i="15"/>
  <c r="AQ458" i="15"/>
  <c r="AL458" i="15"/>
  <c r="AK458" i="15"/>
  <c r="Q458" i="15"/>
  <c r="AP458" i="15" s="1"/>
  <c r="AP489" i="15"/>
  <c r="E489" i="15"/>
  <c r="AK41" i="15"/>
  <c r="E62" i="15"/>
  <c r="AO64" i="15"/>
  <c r="AL69" i="15"/>
  <c r="AO82" i="15"/>
  <c r="AL86" i="15"/>
  <c r="AO97" i="15"/>
  <c r="AL101" i="15"/>
  <c r="AQ107" i="15"/>
  <c r="AO111" i="15"/>
  <c r="AL115" i="15"/>
  <c r="AL127" i="15"/>
  <c r="AQ134" i="15"/>
  <c r="AO138" i="15"/>
  <c r="AL143" i="15"/>
  <c r="AQ151" i="15"/>
  <c r="AO157" i="15"/>
  <c r="AL161" i="15"/>
  <c r="AQ167" i="15"/>
  <c r="E169" i="15"/>
  <c r="AO171" i="15"/>
  <c r="AV172" i="15"/>
  <c r="AL175" i="15"/>
  <c r="AQ181" i="15"/>
  <c r="AO186" i="15"/>
  <c r="AL191" i="15"/>
  <c r="AQ196" i="15"/>
  <c r="AQ212" i="15"/>
  <c r="Q215" i="15"/>
  <c r="AP215" i="15" s="1"/>
  <c r="AL216" i="15"/>
  <c r="AJ223" i="15"/>
  <c r="AK223" i="15" s="1"/>
  <c r="Q234" i="15"/>
  <c r="AP234" i="15" s="1"/>
  <c r="E238" i="15"/>
  <c r="Q243" i="15"/>
  <c r="AP243" i="15" s="1"/>
  <c r="AO243" i="15"/>
  <c r="AQ250" i="15"/>
  <c r="AL250" i="15"/>
  <c r="AK256" i="15"/>
  <c r="AL264" i="15"/>
  <c r="AJ264" i="15"/>
  <c r="AK264" i="15" s="1"/>
  <c r="AK273" i="15"/>
  <c r="AL298" i="15"/>
  <c r="AK298" i="15"/>
  <c r="AL311" i="15"/>
  <c r="AR311" i="15" s="1"/>
  <c r="M311" i="15"/>
  <c r="E311" i="15"/>
  <c r="M362" i="15"/>
  <c r="E362" i="15"/>
  <c r="AP383" i="15"/>
  <c r="E383" i="15"/>
  <c r="AP387" i="15"/>
  <c r="AK407" i="15"/>
  <c r="E452" i="15"/>
  <c r="AK465" i="15"/>
  <c r="E157" i="15"/>
  <c r="E171" i="15"/>
  <c r="AK182" i="15"/>
  <c r="AQ184" i="15"/>
  <c r="E186" i="15"/>
  <c r="AK213" i="15"/>
  <c r="AL223" i="15"/>
  <c r="Q227" i="15"/>
  <c r="AK227" i="15"/>
  <c r="BB227" i="15" s="1"/>
  <c r="AU231" i="15"/>
  <c r="AT231" i="15"/>
  <c r="AL237" i="15"/>
  <c r="AK237" i="15"/>
  <c r="Q256" i="15"/>
  <c r="AP256" i="15" s="1"/>
  <c r="AO256" i="15"/>
  <c r="AK269" i="15"/>
  <c r="AK270" i="15"/>
  <c r="BB270" i="15" s="1"/>
  <c r="M270" i="15"/>
  <c r="E270" i="15"/>
  <c r="AQ282" i="15"/>
  <c r="AL282" i="15"/>
  <c r="Q282" i="15"/>
  <c r="AP282" i="15" s="1"/>
  <c r="AL283" i="15"/>
  <c r="M283" i="15"/>
  <c r="AV287" i="15"/>
  <c r="E287" i="15"/>
  <c r="AQ296" i="15"/>
  <c r="AL296" i="15"/>
  <c r="Q296" i="15"/>
  <c r="AP296" i="15" s="1"/>
  <c r="AL297" i="15"/>
  <c r="AV297" i="15"/>
  <c r="AT297" i="15"/>
  <c r="M297" i="15"/>
  <c r="E297" i="15"/>
  <c r="AV301" i="15"/>
  <c r="E301" i="15"/>
  <c r="M349" i="15"/>
  <c r="E349" i="15"/>
  <c r="AP353" i="15"/>
  <c r="E353" i="15"/>
  <c r="AO370" i="15"/>
  <c r="AL370" i="15"/>
  <c r="AQ370" i="15"/>
  <c r="Q380" i="15"/>
  <c r="AP380" i="15" s="1"/>
  <c r="AQ380" i="15"/>
  <c r="AL380" i="15"/>
  <c r="AR392" i="15"/>
  <c r="AQ397" i="15"/>
  <c r="AL397" i="15"/>
  <c r="AK397" i="15"/>
  <c r="Q397" i="15"/>
  <c r="AP397" i="15" s="1"/>
  <c r="AQ399" i="15"/>
  <c r="AO399" i="15"/>
  <c r="AL399" i="15"/>
  <c r="AP497" i="15"/>
  <c r="E497" i="15"/>
  <c r="AQ507" i="15"/>
  <c r="AL507" i="15"/>
  <c r="AJ507" i="15"/>
  <c r="AK507" i="15" s="1"/>
  <c r="Q507" i="15"/>
  <c r="AJ63" i="15"/>
  <c r="AK63" i="15" s="1"/>
  <c r="AK80" i="15"/>
  <c r="BB80" i="15" s="1"/>
  <c r="M93" i="15"/>
  <c r="AT93" i="15"/>
  <c r="AK95" i="15"/>
  <c r="M107" i="15"/>
  <c r="AT107" i="15"/>
  <c r="M134" i="15"/>
  <c r="AT134" i="15"/>
  <c r="AJ137" i="15"/>
  <c r="AK137" i="15" s="1"/>
  <c r="AK155" i="15"/>
  <c r="M167" i="15"/>
  <c r="AT167" i="15"/>
  <c r="AJ170" i="15"/>
  <c r="AK170" i="15" s="1"/>
  <c r="AJ185" i="15"/>
  <c r="AK185" i="15" s="1"/>
  <c r="E188" i="15"/>
  <c r="M196" i="15"/>
  <c r="AT196" i="15"/>
  <c r="AK198" i="15"/>
  <c r="BB198" i="15" s="1"/>
  <c r="AQ216" i="15"/>
  <c r="AK217" i="15"/>
  <c r="AL239" i="15"/>
  <c r="AJ248" i="15"/>
  <c r="AK248" i="15" s="1"/>
  <c r="Q266" i="15"/>
  <c r="AP266" i="15" s="1"/>
  <c r="AL266" i="15"/>
  <c r="AK266" i="15"/>
  <c r="AU267" i="15"/>
  <c r="AT267" i="15"/>
  <c r="AL267" i="15"/>
  <c r="AJ267" i="15"/>
  <c r="AK267" i="15" s="1"/>
  <c r="E277" i="15"/>
  <c r="AL281" i="15"/>
  <c r="AK281" i="15"/>
  <c r="AJ288" i="15"/>
  <c r="AK288" i="15" s="1"/>
  <c r="AK302" i="15"/>
  <c r="E306" i="15"/>
  <c r="AV310" i="15"/>
  <c r="AT310" i="15"/>
  <c r="M310" i="15"/>
  <c r="AO323" i="15"/>
  <c r="AL323" i="15"/>
  <c r="AK323" i="15"/>
  <c r="AQ323" i="15"/>
  <c r="AO326" i="15"/>
  <c r="AL339" i="15"/>
  <c r="AR339" i="15" s="1"/>
  <c r="AK343" i="15"/>
  <c r="Q354" i="15"/>
  <c r="AP354" i="15" s="1"/>
  <c r="AL354" i="15"/>
  <c r="AK354" i="15"/>
  <c r="AO384" i="15"/>
  <c r="AL384" i="15"/>
  <c r="AQ384" i="15"/>
  <c r="Q413" i="15"/>
  <c r="AJ520" i="15"/>
  <c r="AK520" i="15" s="1"/>
  <c r="AV520" i="15"/>
  <c r="M520" i="15"/>
  <c r="E520" i="15"/>
  <c r="AL520" i="15"/>
  <c r="E86" i="15"/>
  <c r="E101" i="15"/>
  <c r="AT109" i="15"/>
  <c r="AT122" i="15"/>
  <c r="E127" i="15"/>
  <c r="AJ139" i="15"/>
  <c r="AK139" i="15" s="1"/>
  <c r="E143" i="15"/>
  <c r="AK158" i="15"/>
  <c r="E175" i="15"/>
  <c r="AL182" i="15"/>
  <c r="AJ187" i="15"/>
  <c r="AK187" i="15" s="1"/>
  <c r="E191" i="15"/>
  <c r="AK200" i="15"/>
  <c r="AL213" i="15"/>
  <c r="AU240" i="15"/>
  <c r="Q249" i="15"/>
  <c r="AP249" i="15" s="1"/>
  <c r="AV250" i="15"/>
  <c r="AT250" i="15"/>
  <c r="M250" i="15"/>
  <c r="Q251" i="15"/>
  <c r="AL251" i="15"/>
  <c r="AJ251" i="15"/>
  <c r="AK251" i="15" s="1"/>
  <c r="Q278" i="15"/>
  <c r="E289" i="15"/>
  <c r="AO292" i="15"/>
  <c r="AJ292" i="15"/>
  <c r="AK292" i="15" s="1"/>
  <c r="BB292" i="15" s="1"/>
  <c r="Q295" i="15"/>
  <c r="AL295" i="15"/>
  <c r="AK295" i="15"/>
  <c r="AL337" i="15"/>
  <c r="AQ357" i="15"/>
  <c r="AL357" i="15"/>
  <c r="Q357" i="15"/>
  <c r="AP357" i="15" s="1"/>
  <c r="AL359" i="15"/>
  <c r="E364" i="15"/>
  <c r="AO372" i="15"/>
  <c r="E398" i="15"/>
  <c r="AR493" i="15"/>
  <c r="AQ69" i="15"/>
  <c r="AQ86" i="15"/>
  <c r="AQ101" i="15"/>
  <c r="AQ115" i="15"/>
  <c r="AQ127" i="15"/>
  <c r="AQ143" i="15"/>
  <c r="AQ161" i="15"/>
  <c r="AQ175" i="15"/>
  <c r="AQ191" i="15"/>
  <c r="AL236" i="15"/>
  <c r="M236" i="15"/>
  <c r="AU239" i="15"/>
  <c r="AT239" i="15"/>
  <c r="E240" i="15"/>
  <c r="Q247" i="15"/>
  <c r="AP247" i="15" s="1"/>
  <c r="AZ248" i="15"/>
  <c r="AP253" i="15"/>
  <c r="AL260" i="15"/>
  <c r="AK260" i="15"/>
  <c r="M282" i="15"/>
  <c r="M296" i="15"/>
  <c r="AO306" i="15"/>
  <c r="AK306" i="15"/>
  <c r="AK329" i="15"/>
  <c r="M329" i="15"/>
  <c r="E329" i="15"/>
  <c r="Q358" i="15"/>
  <c r="AK361" i="15"/>
  <c r="BB361" i="15" s="1"/>
  <c r="M361" i="15"/>
  <c r="E361" i="15"/>
  <c r="M389" i="15"/>
  <c r="AQ412" i="15"/>
  <c r="AL496" i="15"/>
  <c r="M496" i="15"/>
  <c r="AK496" i="15"/>
  <c r="Q237" i="15"/>
  <c r="AJ239" i="15"/>
  <c r="AK239" i="15" s="1"/>
  <c r="M239" i="15"/>
  <c r="AL252" i="15"/>
  <c r="AT259" i="15"/>
  <c r="AO259" i="15"/>
  <c r="M260" i="15"/>
  <c r="Q264" i="15"/>
  <c r="AP264" i="15" s="1"/>
  <c r="AK348" i="15"/>
  <c r="BB348" i="15" s="1"/>
  <c r="M348" i="15"/>
  <c r="E348" i="15"/>
  <c r="AQ371" i="15"/>
  <c r="AO381" i="15"/>
  <c r="AL381" i="15"/>
  <c r="AK381" i="15"/>
  <c r="AK401" i="15"/>
  <c r="BB401" i="15" s="1"/>
  <c r="AL405" i="15"/>
  <c r="AV405" i="15"/>
  <c r="AT405" i="15"/>
  <c r="M405" i="15"/>
  <c r="E405" i="15"/>
  <c r="AT175" i="15"/>
  <c r="AT191" i="15"/>
  <c r="AK214" i="15"/>
  <c r="AK225" i="15"/>
  <c r="BB225" i="15" s="1"/>
  <c r="AR242" i="15"/>
  <c r="AO309" i="15"/>
  <c r="AL309" i="15"/>
  <c r="AK309" i="15"/>
  <c r="AQ309" i="15"/>
  <c r="AR320" i="15"/>
  <c r="AL328" i="15"/>
  <c r="AK328" i="15"/>
  <c r="AQ353" i="15"/>
  <c r="AO353" i="15"/>
  <c r="Q356" i="15"/>
  <c r="AL356" i="15"/>
  <c r="AK356" i="15"/>
  <c r="AV357" i="15"/>
  <c r="AT357" i="15"/>
  <c r="M357" i="15"/>
  <c r="M359" i="15"/>
  <c r="E359" i="15"/>
  <c r="AK366" i="15"/>
  <c r="AQ413" i="15"/>
  <c r="AO413" i="15"/>
  <c r="AL413" i="15"/>
  <c r="AR413" i="15" s="1"/>
  <c r="AJ487" i="15"/>
  <c r="AK487" i="15" s="1"/>
  <c r="Q487" i="15"/>
  <c r="AQ487" i="15"/>
  <c r="AL487" i="15"/>
  <c r="E616" i="15"/>
  <c r="AP616" i="15"/>
  <c r="AK92" i="15"/>
  <c r="AR233" i="15"/>
  <c r="AK245" i="15"/>
  <c r="E247" i="15"/>
  <c r="AU252" i="15"/>
  <c r="AT252" i="15"/>
  <c r="AL265" i="15"/>
  <c r="M265" i="15"/>
  <c r="E265" i="15"/>
  <c r="AL303" i="15"/>
  <c r="AL362" i="15"/>
  <c r="AQ368" i="15"/>
  <c r="AP375" i="15"/>
  <c r="E375" i="15"/>
  <c r="AJ376" i="15"/>
  <c r="AK376" i="15" s="1"/>
  <c r="BB376" i="15" s="1"/>
  <c r="AK383" i="15"/>
  <c r="BB383" i="15" s="1"/>
  <c r="AL388" i="15"/>
  <c r="AK388" i="15"/>
  <c r="AK399" i="15"/>
  <c r="AJ252" i="15"/>
  <c r="AK252" i="15" s="1"/>
  <c r="M252" i="15"/>
  <c r="E252" i="15"/>
  <c r="AR255" i="15"/>
  <c r="AO280" i="15"/>
  <c r="AL280" i="15"/>
  <c r="AK280" i="15"/>
  <c r="AQ280" i="15"/>
  <c r="AU345" i="15"/>
  <c r="AT345" i="15"/>
  <c r="AL345" i="15"/>
  <c r="AJ345" i="15"/>
  <c r="AK345" i="15" s="1"/>
  <c r="AR395" i="15"/>
  <c r="AP411" i="15"/>
  <c r="E411" i="15"/>
  <c r="AU480" i="15"/>
  <c r="AT480" i="15"/>
  <c r="AJ480" i="15"/>
  <c r="AK480" i="15" s="1"/>
  <c r="Q488" i="15"/>
  <c r="AP488" i="15" s="1"/>
  <c r="AQ488" i="15"/>
  <c r="AO488" i="15"/>
  <c r="AL488" i="15"/>
  <c r="AK488" i="15"/>
  <c r="E216" i="15"/>
  <c r="AO247" i="15"/>
  <c r="AT247" i="15"/>
  <c r="AK283" i="15"/>
  <c r="AJ297" i="15"/>
  <c r="AK297" i="15" s="1"/>
  <c r="AL314" i="15"/>
  <c r="Q340" i="15"/>
  <c r="AP340" i="15" s="1"/>
  <c r="AL340" i="15"/>
  <c r="AK340" i="15"/>
  <c r="AO412" i="15"/>
  <c r="AL412" i="15"/>
  <c r="AJ412" i="15"/>
  <c r="AK412" i="15" s="1"/>
  <c r="AT412" i="15"/>
  <c r="E449" i="15"/>
  <c r="AP449" i="15"/>
  <c r="AL517" i="15"/>
  <c r="AJ517" i="15"/>
  <c r="AK517" i="15" s="1"/>
  <c r="Q517" i="15"/>
  <c r="AP517" i="15" s="1"/>
  <c r="AQ517" i="15"/>
  <c r="AU223" i="15"/>
  <c r="AT223" i="15"/>
  <c r="AJ231" i="15"/>
  <c r="AK231" i="15" s="1"/>
  <c r="AQ234" i="15"/>
  <c r="Q241" i="15"/>
  <c r="AQ241" i="15"/>
  <c r="AK241" i="15"/>
  <c r="AL276" i="15"/>
  <c r="AR276" i="15" s="1"/>
  <c r="AK277" i="15"/>
  <c r="AL291" i="15"/>
  <c r="AR291" i="15" s="1"/>
  <c r="AO294" i="15"/>
  <c r="AL294" i="15"/>
  <c r="AK294" i="15"/>
  <c r="AQ294" i="15"/>
  <c r="AL306" i="15"/>
  <c r="AO311" i="15"/>
  <c r="AJ316" i="15"/>
  <c r="AK316" i="15" s="1"/>
  <c r="M316" i="15"/>
  <c r="E316" i="15"/>
  <c r="M404" i="15"/>
  <c r="AK404" i="15"/>
  <c r="AK433" i="15"/>
  <c r="AQ433" i="15"/>
  <c r="AL433" i="15"/>
  <c r="Q433" i="15"/>
  <c r="AP433" i="15" s="1"/>
  <c r="M98" i="15"/>
  <c r="M124" i="15"/>
  <c r="M139" i="15"/>
  <c r="Q225" i="15"/>
  <c r="AP225" i="15" s="1"/>
  <c r="E229" i="15"/>
  <c r="AJ250" i="15"/>
  <c r="AK250" i="15" s="1"/>
  <c r="AJ259" i="15"/>
  <c r="AK259" i="15" s="1"/>
  <c r="AL277" i="15"/>
  <c r="AQ278" i="15"/>
  <c r="AK282" i="15"/>
  <c r="AO283" i="15"/>
  <c r="AT287" i="15"/>
  <c r="AT288" i="15"/>
  <c r="AQ292" i="15"/>
  <c r="AK296" i="15"/>
  <c r="AO297" i="15"/>
  <c r="AT301" i="15"/>
  <c r="AL305" i="15"/>
  <c r="AR305" i="15" s="1"/>
  <c r="AQ319" i="15"/>
  <c r="AL319" i="15"/>
  <c r="AJ319" i="15"/>
  <c r="AK319" i="15" s="1"/>
  <c r="Q319" i="15"/>
  <c r="AP319" i="15" s="1"/>
  <c r="Q338" i="15"/>
  <c r="AP338" i="15" s="1"/>
  <c r="AQ338" i="15"/>
  <c r="AL338" i="15"/>
  <c r="Q339" i="15"/>
  <c r="AP339" i="15" s="1"/>
  <c r="AL364" i="15"/>
  <c r="AJ380" i="15"/>
  <c r="AK380" i="15" s="1"/>
  <c r="AR420" i="15"/>
  <c r="Q479" i="15"/>
  <c r="AQ479" i="15"/>
  <c r="AL479" i="15"/>
  <c r="AK479" i="15"/>
  <c r="Q386" i="15"/>
  <c r="AP386" i="15" s="1"/>
  <c r="Q404" i="15"/>
  <c r="AP404" i="15" s="1"/>
  <c r="AQ417" i="15"/>
  <c r="AK427" i="15"/>
  <c r="AP456" i="15"/>
  <c r="E456" i="15"/>
  <c r="Q457" i="15"/>
  <c r="AP457" i="15" s="1"/>
  <c r="AQ457" i="15"/>
  <c r="AL457" i="15"/>
  <c r="AR457" i="15" s="1"/>
  <c r="AL473" i="15"/>
  <c r="AR473" i="15" s="1"/>
  <c r="Q509" i="15"/>
  <c r="AP509" i="15" s="1"/>
  <c r="AQ509" i="15"/>
  <c r="AO509" i="15"/>
  <c r="AK534" i="15"/>
  <c r="BB534" i="15" s="1"/>
  <c r="M566" i="15"/>
  <c r="E630" i="15"/>
  <c r="AP630" i="15"/>
  <c r="AO270" i="15"/>
  <c r="AT292" i="15"/>
  <c r="AO316" i="15"/>
  <c r="AT321" i="15"/>
  <c r="AO332" i="15"/>
  <c r="AO334" i="15"/>
  <c r="AO348" i="15"/>
  <c r="AO361" i="15"/>
  <c r="AO376" i="15"/>
  <c r="AK385" i="15"/>
  <c r="AO392" i="15"/>
  <c r="AT400" i="15"/>
  <c r="AK403" i="15"/>
  <c r="E407" i="15"/>
  <c r="AL410" i="15"/>
  <c r="AR410" i="15" s="1"/>
  <c r="AV414" i="15"/>
  <c r="AQ422" i="15"/>
  <c r="AK428" i="15"/>
  <c r="AO440" i="15"/>
  <c r="AQ448" i="15"/>
  <c r="AO448" i="15"/>
  <c r="AQ453" i="15"/>
  <c r="AL453" i="15"/>
  <c r="AR453" i="15" s="1"/>
  <c r="Q453" i="15"/>
  <c r="Q455" i="15"/>
  <c r="AP455" i="15" s="1"/>
  <c r="AK455" i="15"/>
  <c r="AL461" i="15"/>
  <c r="AR461" i="15" s="1"/>
  <c r="AQ490" i="15"/>
  <c r="AL490" i="15"/>
  <c r="AK490" i="15"/>
  <c r="AL497" i="15"/>
  <c r="AL498" i="15"/>
  <c r="AK498" i="15"/>
  <c r="Q498" i="15"/>
  <c r="E519" i="15"/>
  <c r="AQ239" i="15"/>
  <c r="AU247" i="15"/>
  <c r="AQ252" i="15"/>
  <c r="AV258" i="15"/>
  <c r="AO273" i="15"/>
  <c r="AV275" i="15"/>
  <c r="AJ284" i="15"/>
  <c r="AK284" i="15" s="1"/>
  <c r="AQ285" i="15"/>
  <c r="AO288" i="15"/>
  <c r="AU292" i="15"/>
  <c r="AQ299" i="15"/>
  <c r="AO302" i="15"/>
  <c r="AV304" i="15"/>
  <c r="AK312" i="15"/>
  <c r="AQ314" i="15"/>
  <c r="AV319" i="15"/>
  <c r="AU321" i="15"/>
  <c r="AK327" i="15"/>
  <c r="AQ329" i="15"/>
  <c r="AK344" i="15"/>
  <c r="AV352" i="15"/>
  <c r="AJ358" i="15"/>
  <c r="AK358" i="15" s="1"/>
  <c r="AQ359" i="15"/>
  <c r="E376" i="15"/>
  <c r="AO378" i="15"/>
  <c r="AK387" i="15"/>
  <c r="AQ389" i="15"/>
  <c r="E392" i="15"/>
  <c r="AO395" i="15"/>
  <c r="AQ407" i="15"/>
  <c r="AJ408" i="15"/>
  <c r="AK408" i="15" s="1"/>
  <c r="AV412" i="15"/>
  <c r="AO420" i="15"/>
  <c r="AQ423" i="15"/>
  <c r="AJ424" i="15"/>
  <c r="AK424" i="15" s="1"/>
  <c r="AL434" i="15"/>
  <c r="Q434" i="15"/>
  <c r="AQ436" i="15"/>
  <c r="AP438" i="15"/>
  <c r="E438" i="15"/>
  <c r="Q442" i="15"/>
  <c r="AQ443" i="15"/>
  <c r="AK451" i="15"/>
  <c r="M451" i="15"/>
  <c r="AQ454" i="15"/>
  <c r="Q459" i="15"/>
  <c r="AL460" i="15"/>
  <c r="AJ460" i="15"/>
  <c r="AK460" i="15" s="1"/>
  <c r="AL476" i="15"/>
  <c r="AP493" i="15"/>
  <c r="M523" i="15"/>
  <c r="E523" i="15"/>
  <c r="AP527" i="15"/>
  <c r="E527" i="15"/>
  <c r="AP565" i="15"/>
  <c r="E565" i="15"/>
  <c r="Q577" i="15"/>
  <c r="AP577" i="15" s="1"/>
  <c r="AQ577" i="15"/>
  <c r="AO577" i="15"/>
  <c r="AK268" i="15"/>
  <c r="BB268" i="15" s="1"/>
  <c r="AJ315" i="15"/>
  <c r="AK315" i="15" s="1"/>
  <c r="AK330" i="15"/>
  <c r="AK346" i="15"/>
  <c r="AJ360" i="15"/>
  <c r="AK360" i="15" s="1"/>
  <c r="AK374" i="15"/>
  <c r="AL385" i="15"/>
  <c r="AK390" i="15"/>
  <c r="AL403" i="15"/>
  <c r="E420" i="15"/>
  <c r="E423" i="15"/>
  <c r="AJ432" i="15"/>
  <c r="AK432" i="15" s="1"/>
  <c r="AQ439" i="15"/>
  <c r="AQ440" i="15"/>
  <c r="E458" i="15"/>
  <c r="AK471" i="15"/>
  <c r="BB471" i="15" s="1"/>
  <c r="AQ473" i="15"/>
  <c r="AP481" i="15"/>
  <c r="E481" i="15"/>
  <c r="AV483" i="15"/>
  <c r="AT483" i="15"/>
  <c r="M483" i="15"/>
  <c r="AQ485" i="15"/>
  <c r="AL485" i="15"/>
  <c r="AJ485" i="15"/>
  <c r="AK485" i="15" s="1"/>
  <c r="Q485" i="15"/>
  <c r="AQ500" i="15"/>
  <c r="AO500" i="15"/>
  <c r="AL519" i="15"/>
  <c r="AR547" i="15"/>
  <c r="Q551" i="15"/>
  <c r="AQ551" i="15"/>
  <c r="AO551" i="15"/>
  <c r="AZ570" i="15"/>
  <c r="AK571" i="15"/>
  <c r="BB571" i="15" s="1"/>
  <c r="AQ575" i="15"/>
  <c r="AL575" i="15"/>
  <c r="AJ575" i="15"/>
  <c r="AK575" i="15" s="1"/>
  <c r="Q575" i="15"/>
  <c r="AZ578" i="15"/>
  <c r="AZ583" i="15"/>
  <c r="AT663" i="15"/>
  <c r="AU663" i="15"/>
  <c r="AL663" i="15"/>
  <c r="AK271" i="15"/>
  <c r="BB271" i="15" s="1"/>
  <c r="AQ273" i="15"/>
  <c r="AL284" i="15"/>
  <c r="AJ287" i="15"/>
  <c r="AK287" i="15" s="1"/>
  <c r="AJ301" i="15"/>
  <c r="AK301" i="15" s="1"/>
  <c r="BB301" i="15" s="1"/>
  <c r="AQ302" i="15"/>
  <c r="AL312" i="15"/>
  <c r="AL327" i="15"/>
  <c r="AK335" i="15"/>
  <c r="AL344" i="15"/>
  <c r="AK349" i="15"/>
  <c r="BB349" i="15" s="1"/>
  <c r="AL358" i="15"/>
  <c r="AK362" i="15"/>
  <c r="AQ378" i="15"/>
  <c r="AL387" i="15"/>
  <c r="AK393" i="15"/>
  <c r="AQ395" i="15"/>
  <c r="M407" i="15"/>
  <c r="AK415" i="15"/>
  <c r="BB415" i="15" s="1"/>
  <c r="AL424" i="15"/>
  <c r="AO446" i="15"/>
  <c r="M455" i="15"/>
  <c r="AP461" i="15"/>
  <c r="AJ484" i="15"/>
  <c r="AK484" i="15" s="1"/>
  <c r="AV484" i="15"/>
  <c r="AZ484" i="15" s="1"/>
  <c r="M484" i="15"/>
  <c r="E484" i="15"/>
  <c r="Q486" i="15"/>
  <c r="AP486" i="15" s="1"/>
  <c r="AO489" i="15"/>
  <c r="AJ489" i="15"/>
  <c r="AK489" i="15" s="1"/>
  <c r="BB489" i="15" s="1"/>
  <c r="AT489" i="15"/>
  <c r="AL495" i="15"/>
  <c r="Q495" i="15"/>
  <c r="AP495" i="15" s="1"/>
  <c r="E528" i="15"/>
  <c r="Q543" i="15"/>
  <c r="AP543" i="15" s="1"/>
  <c r="AQ543" i="15"/>
  <c r="AO543" i="15"/>
  <c r="AR550" i="15"/>
  <c r="E576" i="15"/>
  <c r="AL582" i="15"/>
  <c r="AP607" i="15"/>
  <c r="E607" i="15"/>
  <c r="E608" i="15"/>
  <c r="Q615" i="15"/>
  <c r="AP615" i="15" s="1"/>
  <c r="AQ615" i="15"/>
  <c r="AO615" i="15"/>
  <c r="AL615" i="15"/>
  <c r="AU628" i="15"/>
  <c r="AX628" i="15" s="1"/>
  <c r="AT628" i="15"/>
  <c r="AL719" i="15"/>
  <c r="AJ719" i="15"/>
  <c r="AK719" i="15" s="1"/>
  <c r="AK318" i="15"/>
  <c r="BB318" i="15" s="1"/>
  <c r="AJ337" i="15"/>
  <c r="AK337" i="15" s="1"/>
  <c r="AK351" i="15"/>
  <c r="BB351" i="15" s="1"/>
  <c r="AK364" i="15"/>
  <c r="M376" i="15"/>
  <c r="AJ379" i="15"/>
  <c r="AK379" i="15" s="1"/>
  <c r="BB379" i="15" s="1"/>
  <c r="M392" i="15"/>
  <c r="AK396" i="15"/>
  <c r="BB396" i="15" s="1"/>
  <c r="AQ410" i="15"/>
  <c r="Q412" i="15"/>
  <c r="AP412" i="15" s="1"/>
  <c r="AQ420" i="15"/>
  <c r="Q425" i="15"/>
  <c r="AP425" i="15" s="1"/>
  <c r="AL432" i="15"/>
  <c r="AQ435" i="15"/>
  <c r="AV436" i="15"/>
  <c r="Q444" i="15"/>
  <c r="AP444" i="15" s="1"/>
  <c r="AL444" i="15"/>
  <c r="AR444" i="15" s="1"/>
  <c r="AL454" i="15"/>
  <c r="AO463" i="15"/>
  <c r="AQ483" i="15"/>
  <c r="AO483" i="15"/>
  <c r="E490" i="15"/>
  <c r="Q492" i="15"/>
  <c r="AQ492" i="15"/>
  <c r="AY492" i="15" s="1"/>
  <c r="AL492" i="15"/>
  <c r="AJ492" i="15"/>
  <c r="AK492" i="15" s="1"/>
  <c r="AJ509" i="15"/>
  <c r="AK509" i="15" s="1"/>
  <c r="AT520" i="15"/>
  <c r="AJ522" i="15"/>
  <c r="AK522" i="15" s="1"/>
  <c r="AL522" i="15"/>
  <c r="AQ541" i="15"/>
  <c r="AL541" i="15"/>
  <c r="AJ541" i="15"/>
  <c r="AK541" i="15" s="1"/>
  <c r="Q541" i="15"/>
  <c r="AQ549" i="15"/>
  <c r="AL549" i="15"/>
  <c r="AJ549" i="15"/>
  <c r="AK549" i="15" s="1"/>
  <c r="Q549" i="15"/>
  <c r="AP549" i="15" s="1"/>
  <c r="AL569" i="15"/>
  <c r="AP597" i="15"/>
  <c r="E597" i="15"/>
  <c r="AT622" i="15"/>
  <c r="Q718" i="15"/>
  <c r="AQ718" i="15"/>
  <c r="AL718" i="15"/>
  <c r="AJ718" i="15"/>
  <c r="AK718" i="15" s="1"/>
  <c r="E439" i="15"/>
  <c r="Q454" i="15"/>
  <c r="AP454" i="15" s="1"/>
  <c r="AO454" i="15"/>
  <c r="AO459" i="15"/>
  <c r="AK459" i="15"/>
  <c r="M486" i="15"/>
  <c r="Q494" i="15"/>
  <c r="AQ494" i="15"/>
  <c r="AL494" i="15"/>
  <c r="AK494" i="15"/>
  <c r="Q496" i="15"/>
  <c r="AP496" i="15" s="1"/>
  <c r="AQ496" i="15"/>
  <c r="AU582" i="15"/>
  <c r="AT582" i="15"/>
  <c r="E606" i="15"/>
  <c r="AP606" i="15"/>
  <c r="AT656" i="15"/>
  <c r="Q656" i="15"/>
  <c r="AO656" i="15"/>
  <c r="AJ656" i="15"/>
  <c r="AK656" i="15" s="1"/>
  <c r="AJ662" i="15"/>
  <c r="AK662" i="15" s="1"/>
  <c r="AL662" i="15"/>
  <c r="AP473" i="15"/>
  <c r="E473" i="15"/>
  <c r="Q474" i="15"/>
  <c r="AP474" i="15" s="1"/>
  <c r="AQ474" i="15"/>
  <c r="AL474" i="15"/>
  <c r="AR474" i="15" s="1"/>
  <c r="M506" i="15"/>
  <c r="E506" i="15"/>
  <c r="AQ515" i="15"/>
  <c r="AL515" i="15"/>
  <c r="Q515" i="15"/>
  <c r="AP515" i="15" s="1"/>
  <c r="AQ519" i="15"/>
  <c r="AO519" i="15"/>
  <c r="M549" i="15"/>
  <c r="AP561" i="15"/>
  <c r="E561" i="15"/>
  <c r="AU569" i="15"/>
  <c r="AT569" i="15"/>
  <c r="AP593" i="15"/>
  <c r="E593" i="15"/>
  <c r="AP595" i="15"/>
  <c r="E595" i="15"/>
  <c r="AP612" i="15"/>
  <c r="E612" i="15"/>
  <c r="M342" i="15"/>
  <c r="AT342" i="15"/>
  <c r="M371" i="15"/>
  <c r="AT371" i="15"/>
  <c r="AK406" i="15"/>
  <c r="AK416" i="15"/>
  <c r="AT421" i="15"/>
  <c r="Q427" i="15"/>
  <c r="AL427" i="15"/>
  <c r="AL431" i="15"/>
  <c r="AK431" i="15"/>
  <c r="E432" i="15"/>
  <c r="AQ432" i="15"/>
  <c r="AT436" i="15"/>
  <c r="AL447" i="15"/>
  <c r="AJ447" i="15"/>
  <c r="AK447" i="15" s="1"/>
  <c r="Q462" i="15"/>
  <c r="AL462" i="15"/>
  <c r="AJ462" i="15"/>
  <c r="AK462" i="15" s="1"/>
  <c r="AL516" i="15"/>
  <c r="AV516" i="15"/>
  <c r="AT516" i="15"/>
  <c r="M516" i="15"/>
  <c r="AL526" i="15"/>
  <c r="AJ526" i="15"/>
  <c r="AK526" i="15" s="1"/>
  <c r="AP535" i="15"/>
  <c r="E535" i="15"/>
  <c r="AJ240" i="15"/>
  <c r="AK240" i="15" s="1"/>
  <c r="AK253" i="15"/>
  <c r="BB253" i="15" s="1"/>
  <c r="AQ271" i="15"/>
  <c r="AJ286" i="15"/>
  <c r="AK286" i="15" s="1"/>
  <c r="BB286" i="15" s="1"/>
  <c r="AQ287" i="15"/>
  <c r="AJ300" i="15"/>
  <c r="AK300" i="15" s="1"/>
  <c r="BB300" i="15" s="1"/>
  <c r="AQ301" i="15"/>
  <c r="AQ335" i="15"/>
  <c r="AQ349" i="15"/>
  <c r="AT358" i="15"/>
  <c r="AQ362" i="15"/>
  <c r="E379" i="15"/>
  <c r="AL386" i="15"/>
  <c r="AQ393" i="15"/>
  <c r="AL404" i="15"/>
  <c r="AT408" i="15"/>
  <c r="E415" i="15"/>
  <c r="AQ415" i="15"/>
  <c r="AJ421" i="15"/>
  <c r="AK421" i="15" s="1"/>
  <c r="Q424" i="15"/>
  <c r="Q428" i="15"/>
  <c r="AP428" i="15" s="1"/>
  <c r="Q435" i="15"/>
  <c r="AP435" i="15" s="1"/>
  <c r="Q441" i="15"/>
  <c r="Q476" i="15"/>
  <c r="Q516" i="15"/>
  <c r="AP516" i="15" s="1"/>
  <c r="AQ516" i="15"/>
  <c r="AL533" i="15"/>
  <c r="AP548" i="15"/>
  <c r="E548" i="15"/>
  <c r="E562" i="15"/>
  <c r="AQ318" i="15"/>
  <c r="AQ337" i="15"/>
  <c r="AQ351" i="15"/>
  <c r="AQ364" i="15"/>
  <c r="AQ379" i="15"/>
  <c r="AQ396" i="15"/>
  <c r="AT432" i="15"/>
  <c r="Q436" i="15"/>
  <c r="AP436" i="15" s="1"/>
  <c r="AT437" i="15"/>
  <c r="AK456" i="15"/>
  <c r="BB456" i="15" s="1"/>
  <c r="Q472" i="15"/>
  <c r="AP472" i="15" s="1"/>
  <c r="AQ472" i="15"/>
  <c r="AK472" i="15"/>
  <c r="E475" i="15"/>
  <c r="AR478" i="15"/>
  <c r="AJ505" i="15"/>
  <c r="AK505" i="15" s="1"/>
  <c r="AL505" i="15"/>
  <c r="Q514" i="15"/>
  <c r="AQ514" i="15"/>
  <c r="AL514" i="15"/>
  <c r="AJ514" i="15"/>
  <c r="AK514" i="15" s="1"/>
  <c r="Q526" i="15"/>
  <c r="AP526" i="15" s="1"/>
  <c r="AQ526" i="15"/>
  <c r="AO526" i="15"/>
  <c r="E640" i="15"/>
  <c r="AP640" i="15"/>
  <c r="M432" i="15"/>
  <c r="AL446" i="15"/>
  <c r="AR446" i="15" s="1"/>
  <c r="M446" i="15"/>
  <c r="AT447" i="15"/>
  <c r="AP450" i="15"/>
  <c r="AV462" i="15"/>
  <c r="M462" i="15"/>
  <c r="AQ470" i="15"/>
  <c r="AL470" i="15"/>
  <c r="AK470" i="15"/>
  <c r="Q470" i="15"/>
  <c r="E474" i="15"/>
  <c r="AQ524" i="15"/>
  <c r="AL524" i="15"/>
  <c r="AJ524" i="15"/>
  <c r="AK524" i="15" s="1"/>
  <c r="Q524" i="15"/>
  <c r="E525" i="15"/>
  <c r="AP578" i="15"/>
  <c r="E578" i="15"/>
  <c r="AP580" i="15"/>
  <c r="E580" i="15"/>
  <c r="E626" i="15"/>
  <c r="AP626" i="15"/>
  <c r="AT379" i="15"/>
  <c r="AK418" i="15"/>
  <c r="BB418" i="15" s="1"/>
  <c r="AK438" i="15"/>
  <c r="AL463" i="15"/>
  <c r="AV463" i="15"/>
  <c r="AT463" i="15"/>
  <c r="M463" i="15"/>
  <c r="AL464" i="15"/>
  <c r="AK464" i="15"/>
  <c r="Q464" i="15"/>
  <c r="AK482" i="15"/>
  <c r="BB482" i="15" s="1"/>
  <c r="AP510" i="15"/>
  <c r="E510" i="15"/>
  <c r="M661" i="15"/>
  <c r="AJ661" i="15"/>
  <c r="AK661" i="15" s="1"/>
  <c r="E298" i="15"/>
  <c r="E313" i="15"/>
  <c r="E345" i="15"/>
  <c r="E373" i="15"/>
  <c r="E388" i="15"/>
  <c r="AO391" i="15"/>
  <c r="E406" i="15"/>
  <c r="E416" i="15"/>
  <c r="AK422" i="15"/>
  <c r="AL425" i="15"/>
  <c r="AR425" i="15" s="1"/>
  <c r="Q431" i="15"/>
  <c r="AQ437" i="15"/>
  <c r="AY437" i="15" s="1"/>
  <c r="AK443" i="15"/>
  <c r="Q447" i="15"/>
  <c r="AL449" i="15"/>
  <c r="AQ455" i="15"/>
  <c r="AL459" i="15"/>
  <c r="AR459" i="15" s="1"/>
  <c r="Q463" i="15"/>
  <c r="AP463" i="15" s="1"/>
  <c r="M472" i="15"/>
  <c r="AQ477" i="15"/>
  <c r="AL477" i="15"/>
  <c r="AR477" i="15" s="1"/>
  <c r="AK495" i="15"/>
  <c r="AP536" i="15"/>
  <c r="E546" i="15"/>
  <c r="AL552" i="15"/>
  <c r="E618" i="15"/>
  <c r="AL618" i="15"/>
  <c r="AJ618" i="15"/>
  <c r="AK618" i="15" s="1"/>
  <c r="E646" i="15"/>
  <c r="AO441" i="15"/>
  <c r="AJ441" i="15"/>
  <c r="AK441" i="15" s="1"/>
  <c r="BB441" i="15" s="1"/>
  <c r="AO476" i="15"/>
  <c r="AJ476" i="15"/>
  <c r="AK476" i="15" s="1"/>
  <c r="AT476" i="15"/>
  <c r="AO497" i="15"/>
  <c r="M503" i="15"/>
  <c r="E503" i="15"/>
  <c r="Q508" i="15"/>
  <c r="AP508" i="15" s="1"/>
  <c r="AQ508" i="15"/>
  <c r="AL508" i="15"/>
  <c r="AP544" i="15"/>
  <c r="E544" i="15"/>
  <c r="M555" i="15"/>
  <c r="E555" i="15"/>
  <c r="AL555" i="15"/>
  <c r="AJ681" i="15"/>
  <c r="AK681" i="15" s="1"/>
  <c r="Q681" i="15"/>
  <c r="AQ681" i="15"/>
  <c r="AL681" i="15"/>
  <c r="AK359" i="15"/>
  <c r="BB359" i="15" s="1"/>
  <c r="AK389" i="15"/>
  <c r="AL416" i="15"/>
  <c r="AL417" i="15"/>
  <c r="AL422" i="15"/>
  <c r="AV429" i="15"/>
  <c r="AT429" i="15"/>
  <c r="M429" i="15"/>
  <c r="E429" i="15"/>
  <c r="AK439" i="15"/>
  <c r="AL443" i="15"/>
  <c r="AK468" i="15"/>
  <c r="M468" i="15"/>
  <c r="E468" i="15"/>
  <c r="E469" i="15"/>
  <c r="AL480" i="15"/>
  <c r="Q480" i="15"/>
  <c r="AP480" i="15" s="1"/>
  <c r="M605" i="15"/>
  <c r="AQ609" i="15"/>
  <c r="AL609" i="15"/>
  <c r="AJ609" i="15"/>
  <c r="AK609" i="15" s="1"/>
  <c r="Q609" i="15"/>
  <c r="E610" i="15"/>
  <c r="E631" i="15"/>
  <c r="E644" i="15"/>
  <c r="AO779" i="15"/>
  <c r="AL779" i="15"/>
  <c r="AJ779" i="15"/>
  <c r="AK779" i="15" s="1"/>
  <c r="AQ779" i="15"/>
  <c r="AL439" i="15"/>
  <c r="AQ459" i="15"/>
  <c r="M480" i="15"/>
  <c r="AR491" i="15"/>
  <c r="AO496" i="15"/>
  <c r="AJ502" i="15"/>
  <c r="AK502" i="15" s="1"/>
  <c r="BB502" i="15" s="1"/>
  <c r="M502" i="15"/>
  <c r="E502" i="15"/>
  <c r="AJ516" i="15"/>
  <c r="AK516" i="15" s="1"/>
  <c r="AJ518" i="15"/>
  <c r="AK518" i="15" s="1"/>
  <c r="AP531" i="15"/>
  <c r="E531" i="15"/>
  <c r="E545" i="15"/>
  <c r="Q592" i="15"/>
  <c r="AP592" i="15" s="1"/>
  <c r="AQ592" i="15"/>
  <c r="AO592" i="15"/>
  <c r="AL592" i="15"/>
  <c r="Q727" i="15"/>
  <c r="AP727" i="15" s="1"/>
  <c r="AQ727" i="15"/>
  <c r="AL727" i="15"/>
  <c r="AJ727" i="15"/>
  <c r="AK727" i="15" s="1"/>
  <c r="Q418" i="15"/>
  <c r="AK435" i="15"/>
  <c r="AL436" i="15"/>
  <c r="M465" i="15"/>
  <c r="E477" i="15"/>
  <c r="AL481" i="15"/>
  <c r="E483" i="15"/>
  <c r="AL500" i="15"/>
  <c r="AO510" i="15"/>
  <c r="AJ510" i="15"/>
  <c r="AK510" i="15" s="1"/>
  <c r="AJ515" i="15"/>
  <c r="AK515" i="15" s="1"/>
  <c r="AL551" i="15"/>
  <c r="Q560" i="15"/>
  <c r="AP560" i="15" s="1"/>
  <c r="AQ560" i="15"/>
  <c r="AO560" i="15"/>
  <c r="AK586" i="15"/>
  <c r="BB586" i="15" s="1"/>
  <c r="AQ590" i="15"/>
  <c r="AL590" i="15"/>
  <c r="AJ590" i="15"/>
  <c r="AK590" i="15" s="1"/>
  <c r="Q590" i="15"/>
  <c r="AR604" i="15"/>
  <c r="E632" i="15"/>
  <c r="AP632" i="15"/>
  <c r="E672" i="15"/>
  <c r="AP672" i="15"/>
  <c r="AO465" i="15"/>
  <c r="AO482" i="15"/>
  <c r="AO499" i="15"/>
  <c r="AJ511" i="15"/>
  <c r="AK511" i="15" s="1"/>
  <c r="AO518" i="15"/>
  <c r="AJ528" i="15"/>
  <c r="AK528" i="15" s="1"/>
  <c r="AO534" i="15"/>
  <c r="AL539" i="15"/>
  <c r="AJ545" i="15"/>
  <c r="AK545" i="15" s="1"/>
  <c r="E550" i="15"/>
  <c r="AO553" i="15"/>
  <c r="AJ562" i="15"/>
  <c r="AK562" i="15" s="1"/>
  <c r="Q566" i="15"/>
  <c r="AP566" i="15" s="1"/>
  <c r="AL573" i="15"/>
  <c r="AR573" i="15" s="1"/>
  <c r="E581" i="15"/>
  <c r="AO584" i="15"/>
  <c r="AL599" i="15"/>
  <c r="E601" i="15"/>
  <c r="AL602" i="15"/>
  <c r="Q605" i="15"/>
  <c r="AP605" i="15" s="1"/>
  <c r="AL610" i="15"/>
  <c r="AO613" i="15"/>
  <c r="AL620" i="15"/>
  <c r="Q622" i="15"/>
  <c r="AP622" i="15" s="1"/>
  <c r="AQ625" i="15"/>
  <c r="AJ626" i="15"/>
  <c r="AK626" i="15" s="1"/>
  <c r="AT633" i="15"/>
  <c r="AL638" i="15"/>
  <c r="AQ646" i="15"/>
  <c r="AO646" i="15"/>
  <c r="AJ650" i="15"/>
  <c r="AK650" i="15" s="1"/>
  <c r="Q650" i="15"/>
  <c r="AJ659" i="15"/>
  <c r="AK659" i="15" s="1"/>
  <c r="AQ664" i="15"/>
  <c r="AL677" i="15"/>
  <c r="Q682" i="15"/>
  <c r="AP682" i="15" s="1"/>
  <c r="AQ682" i="15"/>
  <c r="AL682" i="15"/>
  <c r="AR682" i="15" s="1"/>
  <c r="Q684" i="15"/>
  <c r="AP684" i="15" s="1"/>
  <c r="AL684" i="15"/>
  <c r="AJ684" i="15"/>
  <c r="AK684" i="15" s="1"/>
  <c r="E700" i="15"/>
  <c r="AR714" i="15"/>
  <c r="Q720" i="15"/>
  <c r="AP720" i="15" s="1"/>
  <c r="AQ720" i="15"/>
  <c r="AO720" i="15"/>
  <c r="AQ726" i="15"/>
  <c r="AL726" i="15"/>
  <c r="AJ726" i="15"/>
  <c r="AK726" i="15" s="1"/>
  <c r="Q726" i="15"/>
  <c r="AL754" i="15"/>
  <c r="AU754" i="15"/>
  <c r="AT754" i="15"/>
  <c r="Q777" i="15"/>
  <c r="AP777" i="15" s="1"/>
  <c r="AQ777" i="15"/>
  <c r="AL777" i="15"/>
  <c r="AO451" i="15"/>
  <c r="AO468" i="15"/>
  <c r="E482" i="15"/>
  <c r="AO484" i="15"/>
  <c r="AO502" i="15"/>
  <c r="E518" i="15"/>
  <c r="AO520" i="15"/>
  <c r="AL525" i="15"/>
  <c r="AJ531" i="15"/>
  <c r="AK531" i="15" s="1"/>
  <c r="AQ532" i="15"/>
  <c r="Q533" i="15"/>
  <c r="AP533" i="15" s="1"/>
  <c r="E534" i="15"/>
  <c r="AO537" i="15"/>
  <c r="AL542" i="15"/>
  <c r="AJ548" i="15"/>
  <c r="AK548" i="15" s="1"/>
  <c r="AQ550" i="15"/>
  <c r="Q552" i="15"/>
  <c r="AP552" i="15" s="1"/>
  <c r="E553" i="15"/>
  <c r="AL559" i="15"/>
  <c r="AJ565" i="15"/>
  <c r="AK565" i="15" s="1"/>
  <c r="AQ567" i="15"/>
  <c r="Q569" i="15"/>
  <c r="AP569" i="15" s="1"/>
  <c r="AO571" i="15"/>
  <c r="AL576" i="15"/>
  <c r="AR576" i="15" s="1"/>
  <c r="AT578" i="15"/>
  <c r="AJ580" i="15"/>
  <c r="AK580" i="15" s="1"/>
  <c r="AQ581" i="15"/>
  <c r="Q582" i="15"/>
  <c r="AP582" i="15" s="1"/>
  <c r="E584" i="15"/>
  <c r="AO586" i="15"/>
  <c r="AL591" i="15"/>
  <c r="AT593" i="15"/>
  <c r="AJ595" i="15"/>
  <c r="AK595" i="15" s="1"/>
  <c r="AQ596" i="15"/>
  <c r="AL607" i="15"/>
  <c r="AJ614" i="15"/>
  <c r="AK614" i="15" s="1"/>
  <c r="BB614" i="15" s="1"/>
  <c r="AJ619" i="15"/>
  <c r="AK619" i="15" s="1"/>
  <c r="AL623" i="15"/>
  <c r="AR623" i="15" s="1"/>
  <c r="E625" i="15"/>
  <c r="Q628" i="15"/>
  <c r="AP628" i="15" s="1"/>
  <c r="AV633" i="15"/>
  <c r="E637" i="15"/>
  <c r="AL641" i="15"/>
  <c r="AR641" i="15" s="1"/>
  <c r="AQ644" i="15"/>
  <c r="AQ647" i="15"/>
  <c r="AL647" i="15"/>
  <c r="Q647" i="15"/>
  <c r="AR653" i="15"/>
  <c r="AJ657" i="15"/>
  <c r="AK657" i="15" s="1"/>
  <c r="Q657" i="15"/>
  <c r="AJ669" i="15"/>
  <c r="AK669" i="15" s="1"/>
  <c r="E675" i="15"/>
  <c r="AQ679" i="15"/>
  <c r="AL679" i="15"/>
  <c r="AJ679" i="15"/>
  <c r="AK679" i="15" s="1"/>
  <c r="Q679" i="15"/>
  <c r="AP679" i="15" s="1"/>
  <c r="AJ680" i="15"/>
  <c r="AK680" i="15" s="1"/>
  <c r="AL685" i="15"/>
  <c r="AK691" i="15"/>
  <c r="Q702" i="15"/>
  <c r="AQ702" i="15"/>
  <c r="AL702" i="15"/>
  <c r="AJ702" i="15"/>
  <c r="AK702" i="15" s="1"/>
  <c r="AO747" i="15"/>
  <c r="AL747" i="15"/>
  <c r="AJ747" i="15"/>
  <c r="AK747" i="15" s="1"/>
  <c r="E791" i="15"/>
  <c r="AP791" i="15"/>
  <c r="Q811" i="15"/>
  <c r="AP811" i="15" s="1"/>
  <c r="AL811" i="15"/>
  <c r="AJ811" i="15"/>
  <c r="AK811" i="15" s="1"/>
  <c r="AQ811" i="15"/>
  <c r="M849" i="15"/>
  <c r="AL849" i="15"/>
  <c r="AO471" i="15"/>
  <c r="AJ481" i="15"/>
  <c r="AK481" i="15" s="1"/>
  <c r="AK497" i="15"/>
  <c r="AO505" i="15"/>
  <c r="AL511" i="15"/>
  <c r="AO522" i="15"/>
  <c r="AL528" i="15"/>
  <c r="E537" i="15"/>
  <c r="AO539" i="15"/>
  <c r="AL545" i="15"/>
  <c r="AJ551" i="15"/>
  <c r="AK551" i="15" s="1"/>
  <c r="AL562" i="15"/>
  <c r="AJ568" i="15"/>
  <c r="AK568" i="15" s="1"/>
  <c r="E571" i="15"/>
  <c r="AO573" i="15"/>
  <c r="E586" i="15"/>
  <c r="AJ597" i="15"/>
  <c r="AK597" i="15" s="1"/>
  <c r="AO599" i="15"/>
  <c r="AQ601" i="15"/>
  <c r="AO610" i="15"/>
  <c r="E617" i="15"/>
  <c r="AL626" i="15"/>
  <c r="AL633" i="15"/>
  <c r="AJ633" i="15"/>
  <c r="AK633" i="15" s="1"/>
  <c r="AJ634" i="15"/>
  <c r="AK634" i="15" s="1"/>
  <c r="BB634" i="15" s="1"/>
  <c r="AT643" i="15"/>
  <c r="AJ645" i="15"/>
  <c r="AK645" i="15" s="1"/>
  <c r="AJ655" i="15"/>
  <c r="AK655" i="15" s="1"/>
  <c r="BB655" i="15" s="1"/>
  <c r="AJ665" i="15"/>
  <c r="AK665" i="15" s="1"/>
  <c r="AP668" i="15"/>
  <c r="Q673" i="15"/>
  <c r="AO673" i="15"/>
  <c r="AJ678" i="15"/>
  <c r="AK678" i="15" s="1"/>
  <c r="AT678" i="15"/>
  <c r="AL725" i="15"/>
  <c r="AU727" i="15"/>
  <c r="AT727" i="15"/>
  <c r="Q729" i="15"/>
  <c r="AO729" i="15"/>
  <c r="Q745" i="15"/>
  <c r="AP745" i="15" s="1"/>
  <c r="AQ745" i="15"/>
  <c r="AL745" i="15"/>
  <c r="Q752" i="15"/>
  <c r="AQ752" i="15"/>
  <c r="AL752" i="15"/>
  <c r="AJ752" i="15"/>
  <c r="AK752" i="15" s="1"/>
  <c r="Q754" i="15"/>
  <c r="AP754" i="15" s="1"/>
  <c r="AQ754" i="15"/>
  <c r="AO754" i="15"/>
  <c r="Q762" i="15"/>
  <c r="AK449" i="15"/>
  <c r="AK466" i="15"/>
  <c r="BB466" i="15" s="1"/>
  <c r="AJ483" i="15"/>
  <c r="AK483" i="15" s="1"/>
  <c r="BB483" i="15" s="1"/>
  <c r="AK500" i="15"/>
  <c r="Q504" i="15"/>
  <c r="AJ519" i="15"/>
  <c r="AK519" i="15" s="1"/>
  <c r="Q521" i="15"/>
  <c r="AL531" i="15"/>
  <c r="M532" i="15"/>
  <c r="AT532" i="15"/>
  <c r="AJ535" i="15"/>
  <c r="AK535" i="15" s="1"/>
  <c r="Q538" i="15"/>
  <c r="AL548" i="15"/>
  <c r="M550" i="15"/>
  <c r="Q556" i="15"/>
  <c r="AL565" i="15"/>
  <c r="M567" i="15"/>
  <c r="AJ570" i="15"/>
  <c r="AK570" i="15" s="1"/>
  <c r="BB570" i="15" s="1"/>
  <c r="AL580" i="15"/>
  <c r="M581" i="15"/>
  <c r="AT581" i="15"/>
  <c r="AJ583" i="15"/>
  <c r="AK583" i="15" s="1"/>
  <c r="BB583" i="15" s="1"/>
  <c r="Q588" i="15"/>
  <c r="AL595" i="15"/>
  <c r="M596" i="15"/>
  <c r="M601" i="15"/>
  <c r="AT604" i="15"/>
  <c r="AT617" i="15"/>
  <c r="AQ623" i="15"/>
  <c r="AJ624" i="15"/>
  <c r="AK624" i="15" s="1"/>
  <c r="AL625" i="15"/>
  <c r="AR625" i="15" s="1"/>
  <c r="AQ629" i="15"/>
  <c r="AJ632" i="15"/>
  <c r="AK632" i="15" s="1"/>
  <c r="M632" i="15"/>
  <c r="E636" i="15"/>
  <c r="AJ637" i="15"/>
  <c r="AK637" i="15" s="1"/>
  <c r="BB637" i="15" s="1"/>
  <c r="AJ639" i="15"/>
  <c r="AK639" i="15" s="1"/>
  <c r="AU648" i="15"/>
  <c r="AO653" i="15"/>
  <c r="AL664" i="15"/>
  <c r="AJ666" i="15"/>
  <c r="AK666" i="15" s="1"/>
  <c r="Q666" i="15"/>
  <c r="AL669" i="15"/>
  <c r="AJ671" i="15"/>
  <c r="AK671" i="15" s="1"/>
  <c r="AL674" i="15"/>
  <c r="AV674" i="15"/>
  <c r="AT674" i="15"/>
  <c r="M674" i="15"/>
  <c r="E674" i="15"/>
  <c r="AV677" i="15"/>
  <c r="AT677" i="15"/>
  <c r="M677" i="15"/>
  <c r="E677" i="15"/>
  <c r="AP683" i="15"/>
  <c r="E683" i="15"/>
  <c r="AL686" i="15"/>
  <c r="AJ725" i="15"/>
  <c r="AK725" i="15" s="1"/>
  <c r="AV725" i="15"/>
  <c r="E725" i="15"/>
  <c r="E727" i="15"/>
  <c r="AO728" i="15"/>
  <c r="AL728" i="15"/>
  <c r="AJ728" i="15"/>
  <c r="AK728" i="15" s="1"/>
  <c r="AT728" i="15"/>
  <c r="E753" i="15"/>
  <c r="AL753" i="15"/>
  <c r="Q778" i="15"/>
  <c r="AO778" i="15"/>
  <c r="AJ792" i="15"/>
  <c r="AK792" i="15" s="1"/>
  <c r="M792" i="15"/>
  <c r="E792" i="15"/>
  <c r="AL800" i="15"/>
  <c r="E800" i="15"/>
  <c r="AK469" i="15"/>
  <c r="AJ503" i="15"/>
  <c r="AK503" i="15" s="1"/>
  <c r="BB503" i="15" s="1"/>
  <c r="AT553" i="15"/>
  <c r="AZ554" i="15"/>
  <c r="AJ555" i="15"/>
  <c r="AK555" i="15" s="1"/>
  <c r="AJ572" i="15"/>
  <c r="AK572" i="15" s="1"/>
  <c r="AT584" i="15"/>
  <c r="AJ587" i="15"/>
  <c r="AK587" i="15" s="1"/>
  <c r="E599" i="15"/>
  <c r="AQ599" i="15"/>
  <c r="AQ602" i="15"/>
  <c r="AJ603" i="15"/>
  <c r="AK603" i="15" s="1"/>
  <c r="M604" i="15"/>
  <c r="AU604" i="15"/>
  <c r="AW604" i="15" s="1"/>
  <c r="AY604" i="15" s="1"/>
  <c r="AJ617" i="15"/>
  <c r="AK617" i="15" s="1"/>
  <c r="AU617" i="15"/>
  <c r="AQ620" i="15"/>
  <c r="AJ621" i="15"/>
  <c r="AK621" i="15" s="1"/>
  <c r="AO630" i="15"/>
  <c r="AL639" i="15"/>
  <c r="AQ641" i="15"/>
  <c r="AV648" i="15"/>
  <c r="M690" i="15"/>
  <c r="E690" i="15"/>
  <c r="AL701" i="15"/>
  <c r="Q703" i="15"/>
  <c r="AP703" i="15" s="1"/>
  <c r="AQ703" i="15"/>
  <c r="AO703" i="15"/>
  <c r="Q736" i="15"/>
  <c r="AQ736" i="15"/>
  <c r="AL736" i="15"/>
  <c r="AJ736" i="15"/>
  <c r="AK736" i="15" s="1"/>
  <c r="AL738" i="15"/>
  <c r="AP749" i="15"/>
  <c r="AL784" i="15"/>
  <c r="AJ784" i="15"/>
  <c r="AK784" i="15" s="1"/>
  <c r="M784" i="15"/>
  <c r="E784" i="15"/>
  <c r="AU811" i="15"/>
  <c r="AT811" i="15"/>
  <c r="E460" i="15"/>
  <c r="AK486" i="15"/>
  <c r="AJ506" i="15"/>
  <c r="AK506" i="15" s="1"/>
  <c r="AJ523" i="15"/>
  <c r="AK523" i="15" s="1"/>
  <c r="BB523" i="15" s="1"/>
  <c r="AQ525" i="15"/>
  <c r="AV532" i="15"/>
  <c r="M537" i="15"/>
  <c r="AJ540" i="15"/>
  <c r="AK540" i="15" s="1"/>
  <c r="AQ542" i="15"/>
  <c r="AU553" i="15"/>
  <c r="AJ557" i="15"/>
  <c r="AK557" i="15" s="1"/>
  <c r="BB557" i="15" s="1"/>
  <c r="AQ559" i="15"/>
  <c r="M571" i="15"/>
  <c r="AJ574" i="15"/>
  <c r="AK574" i="15" s="1"/>
  <c r="BB574" i="15" s="1"/>
  <c r="AQ576" i="15"/>
  <c r="AV581" i="15"/>
  <c r="AU584" i="15"/>
  <c r="M586" i="15"/>
  <c r="AJ589" i="15"/>
  <c r="AK589" i="15" s="1"/>
  <c r="AQ591" i="15"/>
  <c r="AO600" i="15"/>
  <c r="AQ607" i="15"/>
  <c r="AQ614" i="15"/>
  <c r="M617" i="15"/>
  <c r="AL644" i="15"/>
  <c r="AJ644" i="15"/>
  <c r="AK644" i="15" s="1"/>
  <c r="AJ649" i="15"/>
  <c r="AK649" i="15" s="1"/>
  <c r="BB649" i="15" s="1"/>
  <c r="M651" i="15"/>
  <c r="AQ652" i="15"/>
  <c r="AL652" i="15"/>
  <c r="AR652" i="15" s="1"/>
  <c r="AQ658" i="15"/>
  <c r="AL658" i="15"/>
  <c r="AJ658" i="15"/>
  <c r="AK658" i="15" s="1"/>
  <c r="Q664" i="15"/>
  <c r="E688" i="15"/>
  <c r="AJ708" i="15"/>
  <c r="AK708" i="15" s="1"/>
  <c r="E708" i="15"/>
  <c r="AL717" i="15"/>
  <c r="AJ717" i="15"/>
  <c r="AK717" i="15" s="1"/>
  <c r="M717" i="15"/>
  <c r="E717" i="15"/>
  <c r="E737" i="15"/>
  <c r="AL737" i="15"/>
  <c r="AR737" i="15" s="1"/>
  <c r="AJ738" i="15"/>
  <c r="AK738" i="15" s="1"/>
  <c r="Q746" i="15"/>
  <c r="AO746" i="15"/>
  <c r="AQ760" i="15"/>
  <c r="AL760" i="15"/>
  <c r="AJ760" i="15"/>
  <c r="AK760" i="15" s="1"/>
  <c r="Q760" i="15"/>
  <c r="Q768" i="15"/>
  <c r="AQ768" i="15"/>
  <c r="AL768" i="15"/>
  <c r="AJ768" i="15"/>
  <c r="AK768" i="15" s="1"/>
  <c r="AL769" i="15"/>
  <c r="AR769" i="15" s="1"/>
  <c r="AL775" i="15"/>
  <c r="AP848" i="15"/>
  <c r="E848" i="15"/>
  <c r="AR971" i="15"/>
  <c r="AQ988" i="15"/>
  <c r="Q988" i="15"/>
  <c r="AP988" i="15" s="1"/>
  <c r="AL988" i="15"/>
  <c r="AJ988" i="15"/>
  <c r="AK988" i="15" s="1"/>
  <c r="AJ543" i="15"/>
  <c r="AK543" i="15" s="1"/>
  <c r="AJ560" i="15"/>
  <c r="AK560" i="15" s="1"/>
  <c r="AO568" i="15"/>
  <c r="AL572" i="15"/>
  <c r="AJ577" i="15"/>
  <c r="AK577" i="15" s="1"/>
  <c r="AL587" i="15"/>
  <c r="AJ592" i="15"/>
  <c r="AK592" i="15" s="1"/>
  <c r="AO597" i="15"/>
  <c r="AP600" i="15"/>
  <c r="AL603" i="15"/>
  <c r="AJ608" i="15"/>
  <c r="AK608" i="15" s="1"/>
  <c r="AJ615" i="15"/>
  <c r="AK615" i="15" s="1"/>
  <c r="AL621" i="15"/>
  <c r="AR621" i="15" s="1"/>
  <c r="AJ622" i="15"/>
  <c r="AK622" i="15" s="1"/>
  <c r="AQ626" i="15"/>
  <c r="AL627" i="15"/>
  <c r="AQ630" i="15"/>
  <c r="AO634" i="15"/>
  <c r="AV660" i="15"/>
  <c r="AQ669" i="15"/>
  <c r="Q680" i="15"/>
  <c r="AP680" i="15" s="1"/>
  <c r="AQ680" i="15"/>
  <c r="Q738" i="15"/>
  <c r="AP738" i="15" s="1"/>
  <c r="AQ738" i="15"/>
  <c r="AO738" i="15"/>
  <c r="AJ775" i="15"/>
  <c r="AK775" i="15" s="1"/>
  <c r="E775" i="15"/>
  <c r="AJ512" i="15"/>
  <c r="AK512" i="15" s="1"/>
  <c r="AJ529" i="15"/>
  <c r="AK529" i="15" s="1"/>
  <c r="AQ531" i="15"/>
  <c r="AO535" i="15"/>
  <c r="AV537" i="15"/>
  <c r="AJ546" i="15"/>
  <c r="AK546" i="15" s="1"/>
  <c r="AQ548" i="15"/>
  <c r="AJ563" i="15"/>
  <c r="AK563" i="15" s="1"/>
  <c r="AQ565" i="15"/>
  <c r="AO570" i="15"/>
  <c r="AJ579" i="15"/>
  <c r="AK579" i="15" s="1"/>
  <c r="AQ580" i="15"/>
  <c r="AO583" i="15"/>
  <c r="AJ594" i="15"/>
  <c r="AK594" i="15" s="1"/>
  <c r="AQ595" i="15"/>
  <c r="AJ598" i="15"/>
  <c r="AK598" i="15" s="1"/>
  <c r="BB598" i="15" s="1"/>
  <c r="AJ638" i="15"/>
  <c r="AK638" i="15" s="1"/>
  <c r="Q638" i="15"/>
  <c r="AP638" i="15" s="1"/>
  <c r="AT639" i="15"/>
  <c r="Q648" i="15"/>
  <c r="AP648" i="15" s="1"/>
  <c r="AJ648" i="15"/>
  <c r="AK648" i="15" s="1"/>
  <c r="AQ668" i="15"/>
  <c r="AL668" i="15"/>
  <c r="AJ676" i="15"/>
  <c r="AK676" i="15" s="1"/>
  <c r="M676" i="15"/>
  <c r="Q697" i="15"/>
  <c r="AV701" i="15"/>
  <c r="M701" i="15"/>
  <c r="AL759" i="15"/>
  <c r="AO762" i="15"/>
  <c r="AL762" i="15"/>
  <c r="AJ762" i="15"/>
  <c r="AK762" i="15" s="1"/>
  <c r="Q769" i="15"/>
  <c r="AP769" i="15" s="1"/>
  <c r="AQ769" i="15"/>
  <c r="AO769" i="15"/>
  <c r="AT828" i="15"/>
  <c r="AJ828" i="15"/>
  <c r="AK828" i="15" s="1"/>
  <c r="AU828" i="15"/>
  <c r="AK830" i="15"/>
  <c r="AP862" i="15"/>
  <c r="E862" i="15"/>
  <c r="AL543" i="15"/>
  <c r="AL560" i="15"/>
  <c r="AJ566" i="15"/>
  <c r="AK566" i="15" s="1"/>
  <c r="AQ568" i="15"/>
  <c r="E570" i="15"/>
  <c r="AL577" i="15"/>
  <c r="E583" i="15"/>
  <c r="AQ597" i="15"/>
  <c r="AJ605" i="15"/>
  <c r="AK605" i="15" s="1"/>
  <c r="AL622" i="15"/>
  <c r="AT649" i="15"/>
  <c r="Q676" i="15"/>
  <c r="AP676" i="15" s="1"/>
  <c r="AQ676" i="15"/>
  <c r="AO676" i="15"/>
  <c r="Q686" i="15"/>
  <c r="AO686" i="15"/>
  <c r="AL687" i="15"/>
  <c r="AV687" i="15"/>
  <c r="AT687" i="15"/>
  <c r="M687" i="15"/>
  <c r="E687" i="15"/>
  <c r="AJ759" i="15"/>
  <c r="AK759" i="15" s="1"/>
  <c r="AV759" i="15"/>
  <c r="E759" i="15"/>
  <c r="AL981" i="15"/>
  <c r="AJ981" i="15"/>
  <c r="AK981" i="15" s="1"/>
  <c r="AT462" i="15"/>
  <c r="M492" i="15"/>
  <c r="AT492" i="15"/>
  <c r="AL512" i="15"/>
  <c r="AL529" i="15"/>
  <c r="M531" i="15"/>
  <c r="AT531" i="15"/>
  <c r="AJ533" i="15"/>
  <c r="AK533" i="15" s="1"/>
  <c r="BB533" i="15" s="1"/>
  <c r="AL546" i="15"/>
  <c r="AJ552" i="15"/>
  <c r="AK552" i="15" s="1"/>
  <c r="AL563" i="15"/>
  <c r="AJ569" i="15"/>
  <c r="AK569" i="15" s="1"/>
  <c r="E572" i="15"/>
  <c r="AL579" i="15"/>
  <c r="M580" i="15"/>
  <c r="AT580" i="15"/>
  <c r="AJ582" i="15"/>
  <c r="AK582" i="15" s="1"/>
  <c r="E587" i="15"/>
  <c r="AL594" i="15"/>
  <c r="M595" i="15"/>
  <c r="AT595" i="15"/>
  <c r="AT600" i="15"/>
  <c r="E611" i="15"/>
  <c r="E624" i="15"/>
  <c r="AJ628" i="15"/>
  <c r="AK628" i="15" s="1"/>
  <c r="AL630" i="15"/>
  <c r="AL631" i="15"/>
  <c r="E634" i="15"/>
  <c r="AU635" i="15"/>
  <c r="AV639" i="15"/>
  <c r="AU649" i="15"/>
  <c r="AL689" i="15"/>
  <c r="AJ743" i="15"/>
  <c r="AK743" i="15" s="1"/>
  <c r="BB743" i="15" s="1"/>
  <c r="E743" i="15"/>
  <c r="M783" i="15"/>
  <c r="AO799" i="15"/>
  <c r="AQ799" i="15"/>
  <c r="AL799" i="15"/>
  <c r="AJ799" i="15"/>
  <c r="AK799" i="15" s="1"/>
  <c r="Q799" i="15"/>
  <c r="AJ810" i="15"/>
  <c r="AK810" i="15" s="1"/>
  <c r="M810" i="15"/>
  <c r="E810" i="15"/>
  <c r="AJ815" i="15"/>
  <c r="AK815" i="15" s="1"/>
  <c r="AT481" i="15"/>
  <c r="E540" i="15"/>
  <c r="E557" i="15"/>
  <c r="AL566" i="15"/>
  <c r="E574" i="15"/>
  <c r="E589" i="15"/>
  <c r="AJ600" i="15"/>
  <c r="AK600" i="15" s="1"/>
  <c r="BB600" i="15" s="1"/>
  <c r="E603" i="15"/>
  <c r="AQ603" i="15"/>
  <c r="AL605" i="15"/>
  <c r="E623" i="15"/>
  <c r="AQ627" i="15"/>
  <c r="Q629" i="15"/>
  <c r="AP629" i="15" s="1"/>
  <c r="AV635" i="15"/>
  <c r="AV649" i="15"/>
  <c r="Q654" i="15"/>
  <c r="AP654" i="15" s="1"/>
  <c r="AL654" i="15"/>
  <c r="AJ654" i="15"/>
  <c r="AK654" i="15" s="1"/>
  <c r="Q669" i="15"/>
  <c r="AJ689" i="15"/>
  <c r="AK689" i="15" s="1"/>
  <c r="M689" i="15"/>
  <c r="M716" i="15"/>
  <c r="AL735" i="15"/>
  <c r="AJ735" i="15"/>
  <c r="AK735" i="15" s="1"/>
  <c r="M735" i="15"/>
  <c r="E735" i="15"/>
  <c r="AK746" i="15"/>
  <c r="AV751" i="15"/>
  <c r="M751" i="15"/>
  <c r="AL789" i="15"/>
  <c r="AQ486" i="15"/>
  <c r="AJ504" i="15"/>
  <c r="AK504" i="15" s="1"/>
  <c r="AQ506" i="15"/>
  <c r="M519" i="15"/>
  <c r="AT519" i="15"/>
  <c r="AJ521" i="15"/>
  <c r="AK521" i="15" s="1"/>
  <c r="AQ523" i="15"/>
  <c r="AJ538" i="15"/>
  <c r="AK538" i="15" s="1"/>
  <c r="AQ540" i="15"/>
  <c r="AJ556" i="15"/>
  <c r="AK556" i="15" s="1"/>
  <c r="AQ557" i="15"/>
  <c r="M570" i="15"/>
  <c r="AT570" i="15"/>
  <c r="AQ574" i="15"/>
  <c r="M583" i="15"/>
  <c r="AT583" i="15"/>
  <c r="AJ588" i="15"/>
  <c r="AK588" i="15" s="1"/>
  <c r="AQ589" i="15"/>
  <c r="AQ598" i="15"/>
  <c r="M600" i="15"/>
  <c r="AL611" i="15"/>
  <c r="AT624" i="15"/>
  <c r="E641" i="15"/>
  <c r="AL642" i="15"/>
  <c r="AQ642" i="15"/>
  <c r="Q667" i="15"/>
  <c r="AP667" i="15" s="1"/>
  <c r="Q670" i="15"/>
  <c r="AP670" i="15" s="1"/>
  <c r="AL670" i="15"/>
  <c r="AJ670" i="15"/>
  <c r="AK670" i="15" s="1"/>
  <c r="Q689" i="15"/>
  <c r="AP689" i="15" s="1"/>
  <c r="AQ689" i="15"/>
  <c r="AO689" i="15"/>
  <c r="AQ696" i="15"/>
  <c r="Q761" i="15"/>
  <c r="AO761" i="15"/>
  <c r="AJ789" i="15"/>
  <c r="AK789" i="15" s="1"/>
  <c r="E789" i="15"/>
  <c r="M572" i="15"/>
  <c r="AT572" i="15"/>
  <c r="E579" i="15"/>
  <c r="E594" i="15"/>
  <c r="Q602" i="15"/>
  <c r="AP602" i="15" s="1"/>
  <c r="AT603" i="15"/>
  <c r="AJ606" i="15"/>
  <c r="AK606" i="15" s="1"/>
  <c r="M621" i="15"/>
  <c r="M624" i="15"/>
  <c r="M639" i="15"/>
  <c r="AZ643" i="15"/>
  <c r="M671" i="15"/>
  <c r="AL680" i="15"/>
  <c r="AO697" i="15"/>
  <c r="AL697" i="15"/>
  <c r="AJ697" i="15"/>
  <c r="AK697" i="15" s="1"/>
  <c r="AK715" i="15"/>
  <c r="AL767" i="15"/>
  <c r="AJ767" i="15"/>
  <c r="AK767" i="15" s="1"/>
  <c r="M767" i="15"/>
  <c r="M797" i="15"/>
  <c r="E797" i="15"/>
  <c r="AL797" i="15"/>
  <c r="AJ797" i="15"/>
  <c r="AK797" i="15" s="1"/>
  <c r="M815" i="15"/>
  <c r="AL815" i="15"/>
  <c r="E815" i="15"/>
  <c r="AU832" i="15"/>
  <c r="AT832" i="15"/>
  <c r="AO925" i="15"/>
  <c r="AL925" i="15"/>
  <c r="AL504" i="15"/>
  <c r="AL521" i="15"/>
  <c r="AJ527" i="15"/>
  <c r="AK527" i="15" s="1"/>
  <c r="BB527" i="15" s="1"/>
  <c r="AL538" i="15"/>
  <c r="AJ544" i="15"/>
  <c r="AK544" i="15" s="1"/>
  <c r="BB544" i="15" s="1"/>
  <c r="AL556" i="15"/>
  <c r="AJ561" i="15"/>
  <c r="AK561" i="15" s="1"/>
  <c r="BB561" i="15" s="1"/>
  <c r="AJ578" i="15"/>
  <c r="AK578" i="15" s="1"/>
  <c r="BB578" i="15" s="1"/>
  <c r="AL588" i="15"/>
  <c r="AJ593" i="15"/>
  <c r="AK593" i="15" s="1"/>
  <c r="BB593" i="15" s="1"/>
  <c r="M603" i="15"/>
  <c r="Q614" i="15"/>
  <c r="Q635" i="15"/>
  <c r="AP635" i="15" s="1"/>
  <c r="AJ635" i="15"/>
  <c r="AK635" i="15" s="1"/>
  <c r="BB635" i="15" s="1"/>
  <c r="AJ647" i="15"/>
  <c r="AK647" i="15" s="1"/>
  <c r="M654" i="15"/>
  <c r="AL656" i="15"/>
  <c r="AQ656" i="15"/>
  <c r="AV663" i="15"/>
  <c r="AJ664" i="15"/>
  <c r="AK664" i="15" s="1"/>
  <c r="AL665" i="15"/>
  <c r="Q695" i="15"/>
  <c r="AP695" i="15" s="1"/>
  <c r="AQ695" i="15"/>
  <c r="AL695" i="15"/>
  <c r="AR695" i="15" s="1"/>
  <c r="AT725" i="15"/>
  <c r="Q730" i="15"/>
  <c r="AJ745" i="15"/>
  <c r="AK745" i="15" s="1"/>
  <c r="AQ762" i="15"/>
  <c r="Q787" i="15"/>
  <c r="AQ787" i="15"/>
  <c r="AL787" i="15"/>
  <c r="AJ787" i="15"/>
  <c r="AK787" i="15" s="1"/>
  <c r="AL840" i="15"/>
  <c r="M840" i="15"/>
  <c r="AV840" i="15"/>
  <c r="AT840" i="15"/>
  <c r="AO950" i="15"/>
  <c r="Q950" i="15"/>
  <c r="AP950" i="15" s="1"/>
  <c r="AT950" i="15"/>
  <c r="AQ950" i="15"/>
  <c r="AL606" i="15"/>
  <c r="AL619" i="15"/>
  <c r="AU660" i="15"/>
  <c r="AT660" i="15"/>
  <c r="M670" i="15"/>
  <c r="AL672" i="15"/>
  <c r="AR672" i="15" s="1"/>
  <c r="AQ672" i="15"/>
  <c r="AO680" i="15"/>
  <c r="AJ685" i="15"/>
  <c r="AK685" i="15" s="1"/>
  <c r="AZ704" i="15"/>
  <c r="Q711" i="15"/>
  <c r="AP711" i="15" s="1"/>
  <c r="AQ711" i="15"/>
  <c r="AL711" i="15"/>
  <c r="AR711" i="15" s="1"/>
  <c r="AR744" i="15"/>
  <c r="Q779" i="15"/>
  <c r="AJ803" i="15"/>
  <c r="AK803" i="15" s="1"/>
  <c r="M803" i="15"/>
  <c r="E803" i="15"/>
  <c r="AL814" i="15"/>
  <c r="AJ814" i="15"/>
  <c r="AK814" i="15" s="1"/>
  <c r="M814" i="15"/>
  <c r="E814" i="15"/>
  <c r="AO892" i="15"/>
  <c r="AL892" i="15"/>
  <c r="AJ660" i="15"/>
  <c r="AK660" i="15" s="1"/>
  <c r="M660" i="15"/>
  <c r="AQ710" i="15"/>
  <c r="AL710" i="15"/>
  <c r="AJ710" i="15"/>
  <c r="AK710" i="15" s="1"/>
  <c r="Q710" i="15"/>
  <c r="AL865" i="15"/>
  <c r="Q865" i="15"/>
  <c r="AP865" i="15" s="1"/>
  <c r="AJ865" i="15"/>
  <c r="AK865" i="15" s="1"/>
  <c r="AQ865" i="15"/>
  <c r="AP924" i="15"/>
  <c r="E924" i="15"/>
  <c r="AL628" i="15"/>
  <c r="AJ651" i="15"/>
  <c r="AK651" i="15" s="1"/>
  <c r="Q660" i="15"/>
  <c r="AP660" i="15" s="1"/>
  <c r="AQ660" i="15"/>
  <c r="AO660" i="15"/>
  <c r="AQ686" i="15"/>
  <c r="AJ687" i="15"/>
  <c r="AK687" i="15" s="1"/>
  <c r="Q696" i="15"/>
  <c r="AO696" i="15"/>
  <c r="AP747" i="15"/>
  <c r="E747" i="15"/>
  <c r="AU646" i="15"/>
  <c r="AT646" i="15"/>
  <c r="AL648" i="15"/>
  <c r="Q649" i="15"/>
  <c r="AP649" i="15" s="1"/>
  <c r="Q663" i="15"/>
  <c r="AJ663" i="15"/>
  <c r="AK663" i="15" s="1"/>
  <c r="AQ665" i="15"/>
  <c r="AT686" i="15"/>
  <c r="AJ692" i="15"/>
  <c r="AK692" i="15" s="1"/>
  <c r="AT692" i="15"/>
  <c r="Q712" i="15"/>
  <c r="AT712" i="15"/>
  <c r="AO712" i="15"/>
  <c r="Q785" i="15"/>
  <c r="AQ785" i="15"/>
  <c r="AL785" i="15"/>
  <c r="AJ785" i="15"/>
  <c r="AK785" i="15" s="1"/>
  <c r="AU786" i="15"/>
  <c r="AT786" i="15"/>
  <c r="E786" i="15"/>
  <c r="AL786" i="15"/>
  <c r="BB786" i="15" s="1"/>
  <c r="AQ788" i="15"/>
  <c r="AO788" i="15"/>
  <c r="AJ788" i="15"/>
  <c r="AK788" i="15" s="1"/>
  <c r="M923" i="15"/>
  <c r="E923" i="15"/>
  <c r="AR931" i="15"/>
  <c r="BB931" i="15"/>
  <c r="AJ620" i="15"/>
  <c r="AK620" i="15" s="1"/>
  <c r="BB620" i="15" s="1"/>
  <c r="AJ646" i="15"/>
  <c r="AK646" i="15" s="1"/>
  <c r="M646" i="15"/>
  <c r="AJ667" i="15"/>
  <c r="AK667" i="15" s="1"/>
  <c r="AJ668" i="15"/>
  <c r="AK668" i="15" s="1"/>
  <c r="AP728" i="15"/>
  <c r="E728" i="15"/>
  <c r="AO730" i="15"/>
  <c r="AL730" i="15"/>
  <c r="AJ730" i="15"/>
  <c r="AK730" i="15" s="1"/>
  <c r="AT759" i="15"/>
  <c r="M766" i="15"/>
  <c r="AQ778" i="15"/>
  <c r="AL824" i="15"/>
  <c r="AR824" i="15" s="1"/>
  <c r="AQ828" i="15"/>
  <c r="AU831" i="15"/>
  <c r="AZ831" i="15" s="1"/>
  <c r="AT831" i="15"/>
  <c r="AJ887" i="15"/>
  <c r="AK887" i="15" s="1"/>
  <c r="BB887" i="15" s="1"/>
  <c r="Q887" i="15"/>
  <c r="AP887" i="15" s="1"/>
  <c r="AJ927" i="15"/>
  <c r="AK927" i="15" s="1"/>
  <c r="AP941" i="15"/>
  <c r="AL945" i="15"/>
  <c r="AJ945" i="15"/>
  <c r="AK945" i="15" s="1"/>
  <c r="Q945" i="15"/>
  <c r="AQ945" i="15"/>
  <c r="Q997" i="15"/>
  <c r="AO997" i="15"/>
  <c r="AQ997" i="15"/>
  <c r="M1112" i="15"/>
  <c r="AJ1112" i="15"/>
  <c r="AK1112" i="15" s="1"/>
  <c r="AQ685" i="15"/>
  <c r="AJ698" i="15"/>
  <c r="AK698" i="15" s="1"/>
  <c r="AQ700" i="15"/>
  <c r="Q701" i="15"/>
  <c r="AP701" i="15" s="1"/>
  <c r="AJ713" i="15"/>
  <c r="AK713" i="15" s="1"/>
  <c r="Q716" i="15"/>
  <c r="AP716" i="15" s="1"/>
  <c r="AJ731" i="15"/>
  <c r="AK731" i="15" s="1"/>
  <c r="AQ733" i="15"/>
  <c r="AJ748" i="15"/>
  <c r="AK748" i="15" s="1"/>
  <c r="AQ749" i="15"/>
  <c r="Q751" i="15"/>
  <c r="AP751" i="15" s="1"/>
  <c r="AT760" i="15"/>
  <c r="AJ763" i="15"/>
  <c r="AK763" i="15" s="1"/>
  <c r="Q766" i="15"/>
  <c r="AP766" i="15" s="1"/>
  <c r="AJ780" i="15"/>
  <c r="AK780" i="15" s="1"/>
  <c r="AQ782" i="15"/>
  <c r="Q783" i="15"/>
  <c r="AP783" i="15" s="1"/>
  <c r="AL788" i="15"/>
  <c r="AQ792" i="15"/>
  <c r="AJ795" i="15"/>
  <c r="AK795" i="15" s="1"/>
  <c r="AJ798" i="15"/>
  <c r="AK798" i="15" s="1"/>
  <c r="AO800" i="15"/>
  <c r="AL804" i="15"/>
  <c r="E805" i="15"/>
  <c r="AO815" i="15"/>
  <c r="AL835" i="15"/>
  <c r="AQ847" i="15"/>
  <c r="AL847" i="15"/>
  <c r="AJ847" i="15"/>
  <c r="AK847" i="15" s="1"/>
  <c r="AL856" i="15"/>
  <c r="AO869" i="15"/>
  <c r="AJ875" i="15"/>
  <c r="AK875" i="15" s="1"/>
  <c r="AJ889" i="15"/>
  <c r="AK889" i="15" s="1"/>
  <c r="BB889" i="15" s="1"/>
  <c r="AO946" i="15"/>
  <c r="AJ946" i="15"/>
  <c r="AK946" i="15" s="1"/>
  <c r="BB946" i="15" s="1"/>
  <c r="AU983" i="15"/>
  <c r="AT983" i="15"/>
  <c r="AL995" i="15"/>
  <c r="AJ995" i="15"/>
  <c r="AK995" i="15" s="1"/>
  <c r="AQ995" i="15"/>
  <c r="Q995" i="15"/>
  <c r="AP995" i="15" s="1"/>
  <c r="AO1008" i="15"/>
  <c r="AQ1008" i="15"/>
  <c r="AJ686" i="15"/>
  <c r="AK686" i="15" s="1"/>
  <c r="AO692" i="15"/>
  <c r="AO705" i="15"/>
  <c r="AJ734" i="15"/>
  <c r="AK734" i="15" s="1"/>
  <c r="BB734" i="15" s="1"/>
  <c r="AJ750" i="15"/>
  <c r="AK750" i="15" s="1"/>
  <c r="BB750" i="15" s="1"/>
  <c r="E754" i="15"/>
  <c r="AO756" i="15"/>
  <c r="AJ765" i="15"/>
  <c r="AK765" i="15" s="1"/>
  <c r="AO772" i="15"/>
  <c r="AJ793" i="15"/>
  <c r="AK793" i="15" s="1"/>
  <c r="AL798" i="15"/>
  <c r="AJ806" i="15"/>
  <c r="AK806" i="15" s="1"/>
  <c r="Q831" i="15"/>
  <c r="AP831" i="15" s="1"/>
  <c r="E832" i="15"/>
  <c r="AJ842" i="15"/>
  <c r="AK842" i="15" s="1"/>
  <c r="BB842" i="15" s="1"/>
  <c r="AJ843" i="15"/>
  <c r="AK843" i="15" s="1"/>
  <c r="Q845" i="15"/>
  <c r="AP845" i="15" s="1"/>
  <c r="AL850" i="15"/>
  <c r="Q850" i="15"/>
  <c r="AP850" i="15" s="1"/>
  <c r="AL873" i="15"/>
  <c r="AQ890" i="15"/>
  <c r="AL890" i="15"/>
  <c r="AJ890" i="15"/>
  <c r="AK890" i="15" s="1"/>
  <c r="M893" i="15"/>
  <c r="AO907" i="15"/>
  <c r="E922" i="15"/>
  <c r="M926" i="15"/>
  <c r="AV991" i="15"/>
  <c r="AT991" i="15"/>
  <c r="M991" i="15"/>
  <c r="Q661" i="15"/>
  <c r="AP661" i="15" s="1"/>
  <c r="E662" i="15"/>
  <c r="E678" i="15"/>
  <c r="Q691" i="15"/>
  <c r="E692" i="15"/>
  <c r="AL698" i="15"/>
  <c r="AT700" i="15"/>
  <c r="E705" i="15"/>
  <c r="AO708" i="15"/>
  <c r="AL713" i="15"/>
  <c r="Q722" i="15"/>
  <c r="AO725" i="15"/>
  <c r="AL731" i="15"/>
  <c r="Q740" i="15"/>
  <c r="AO743" i="15"/>
  <c r="AL748" i="15"/>
  <c r="Q755" i="15"/>
  <c r="E756" i="15"/>
  <c r="AO759" i="15"/>
  <c r="AL763" i="15"/>
  <c r="Q771" i="15"/>
  <c r="E772" i="15"/>
  <c r="AO775" i="15"/>
  <c r="AL780" i="15"/>
  <c r="AT782" i="15"/>
  <c r="AL795" i="15"/>
  <c r="AL806" i="15"/>
  <c r="AL810" i="15"/>
  <c r="AO825" i="15"/>
  <c r="Q827" i="15"/>
  <c r="AL827" i="15"/>
  <c r="AJ829" i="15"/>
  <c r="AK829" i="15" s="1"/>
  <c r="AV832" i="15"/>
  <c r="AQ840" i="15"/>
  <c r="AJ840" i="15"/>
  <c r="AK840" i="15" s="1"/>
  <c r="Q840" i="15"/>
  <c r="AP840" i="15" s="1"/>
  <c r="AL843" i="15"/>
  <c r="AJ844" i="15"/>
  <c r="AK844" i="15" s="1"/>
  <c r="AT875" i="15"/>
  <c r="AU889" i="15"/>
  <c r="AZ889" i="15" s="1"/>
  <c r="AT889" i="15"/>
  <c r="Q892" i="15"/>
  <c r="AP913" i="15"/>
  <c r="Q925" i="15"/>
  <c r="AO953" i="15"/>
  <c r="AL953" i="15"/>
  <c r="Q953" i="15"/>
  <c r="AP953" i="15" s="1"/>
  <c r="M964" i="15"/>
  <c r="AV964" i="15"/>
  <c r="AJ964" i="15"/>
  <c r="AK964" i="15" s="1"/>
  <c r="AL1030" i="15"/>
  <c r="AQ1030" i="15"/>
  <c r="AJ1030" i="15"/>
  <c r="AK1030" i="15" s="1"/>
  <c r="Q1030" i="15"/>
  <c r="AJ677" i="15"/>
  <c r="AK677" i="15" s="1"/>
  <c r="BB677" i="15" s="1"/>
  <c r="AJ690" i="15"/>
  <c r="AK690" i="15" s="1"/>
  <c r="BB690" i="15" s="1"/>
  <c r="Q693" i="15"/>
  <c r="AP693" i="15" s="1"/>
  <c r="AJ704" i="15"/>
  <c r="AK704" i="15" s="1"/>
  <c r="BB704" i="15" s="1"/>
  <c r="Q707" i="15"/>
  <c r="AP707" i="15" s="1"/>
  <c r="AJ721" i="15"/>
  <c r="AK721" i="15" s="1"/>
  <c r="BB721" i="15" s="1"/>
  <c r="Q724" i="15"/>
  <c r="AP724" i="15" s="1"/>
  <c r="AJ739" i="15"/>
  <c r="AK739" i="15" s="1"/>
  <c r="BB739" i="15" s="1"/>
  <c r="Q742" i="15"/>
  <c r="AP742" i="15" s="1"/>
  <c r="Q758" i="15"/>
  <c r="AP758" i="15" s="1"/>
  <c r="AJ770" i="15"/>
  <c r="AK770" i="15" s="1"/>
  <c r="Q774" i="15"/>
  <c r="AP774" i="15" s="1"/>
  <c r="AJ808" i="15"/>
  <c r="AK808" i="15" s="1"/>
  <c r="Q813" i="15"/>
  <c r="AP813" i="15" s="1"/>
  <c r="AQ823" i="15"/>
  <c r="AJ823" i="15"/>
  <c r="AK823" i="15" s="1"/>
  <c r="AQ832" i="15"/>
  <c r="AL832" i="15"/>
  <c r="AJ832" i="15"/>
  <c r="AK832" i="15" s="1"/>
  <c r="AT835" i="15"/>
  <c r="Q849" i="15"/>
  <c r="AP849" i="15" s="1"/>
  <c r="AQ849" i="15"/>
  <c r="AJ849" i="15"/>
  <c r="AK849" i="15" s="1"/>
  <c r="BB849" i="15" s="1"/>
  <c r="AQ866" i="15"/>
  <c r="AQ907" i="15"/>
  <c r="AL910" i="15"/>
  <c r="AL911" i="15"/>
  <c r="AJ922" i="15"/>
  <c r="AK922" i="15" s="1"/>
  <c r="AQ923" i="15"/>
  <c r="AL923" i="15"/>
  <c r="AJ923" i="15"/>
  <c r="AK923" i="15" s="1"/>
  <c r="M976" i="15"/>
  <c r="AQ1006" i="15"/>
  <c r="Q1006" i="15"/>
  <c r="AP1006" i="15" s="1"/>
  <c r="AL1006" i="15"/>
  <c r="AJ1006" i="15"/>
  <c r="AK1006" i="15" s="1"/>
  <c r="AJ1013" i="15"/>
  <c r="AK1013" i="15" s="1"/>
  <c r="M1013" i="15"/>
  <c r="E1013" i="15"/>
  <c r="M703" i="15"/>
  <c r="AJ706" i="15"/>
  <c r="AK706" i="15" s="1"/>
  <c r="M720" i="15"/>
  <c r="AJ723" i="15"/>
  <c r="AK723" i="15" s="1"/>
  <c r="M738" i="15"/>
  <c r="AJ741" i="15"/>
  <c r="AK741" i="15" s="1"/>
  <c r="M754" i="15"/>
  <c r="AJ757" i="15"/>
  <c r="AK757" i="15" s="1"/>
  <c r="BB757" i="15" s="1"/>
  <c r="M769" i="15"/>
  <c r="AJ773" i="15"/>
  <c r="AK773" i="15" s="1"/>
  <c r="BB773" i="15" s="1"/>
  <c r="AJ790" i="15"/>
  <c r="AK790" i="15" s="1"/>
  <c r="BB790" i="15" s="1"/>
  <c r="AL801" i="15"/>
  <c r="AQ804" i="15"/>
  <c r="AL828" i="15"/>
  <c r="AQ842" i="15"/>
  <c r="AL848" i="15"/>
  <c r="M850" i="15"/>
  <c r="AQ853" i="15"/>
  <c r="AJ853" i="15"/>
  <c r="AK853" i="15" s="1"/>
  <c r="BB853" i="15" s="1"/>
  <c r="E854" i="15"/>
  <c r="AT856" i="15"/>
  <c r="AR900" i="15"/>
  <c r="AK909" i="15"/>
  <c r="AL917" i="15"/>
  <c r="AJ917" i="15"/>
  <c r="AK917" i="15" s="1"/>
  <c r="AL949" i="15"/>
  <c r="E698" i="15"/>
  <c r="E713" i="15"/>
  <c r="AO715" i="15"/>
  <c r="E731" i="15"/>
  <c r="AO734" i="15"/>
  <c r="E748" i="15"/>
  <c r="AO750" i="15"/>
  <c r="M756" i="15"/>
  <c r="E763" i="15"/>
  <c r="AO765" i="15"/>
  <c r="M772" i="15"/>
  <c r="E780" i="15"/>
  <c r="Q788" i="15"/>
  <c r="AP788" i="15" s="1"/>
  <c r="AO793" i="15"/>
  <c r="AQ798" i="15"/>
  <c r="AJ800" i="15"/>
  <c r="AK800" i="15" s="1"/>
  <c r="E804" i="15"/>
  <c r="AL808" i="15"/>
  <c r="E816" i="15"/>
  <c r="AJ818" i="15"/>
  <c r="AK818" i="15" s="1"/>
  <c r="AV835" i="15"/>
  <c r="AL836" i="15"/>
  <c r="AQ843" i="15"/>
  <c r="AQ844" i="15"/>
  <c r="Q847" i="15"/>
  <c r="E863" i="15"/>
  <c r="E890" i="15"/>
  <c r="Q920" i="15"/>
  <c r="AQ920" i="15"/>
  <c r="AL920" i="15"/>
  <c r="AL922" i="15"/>
  <c r="AU922" i="15"/>
  <c r="AT922" i="15"/>
  <c r="AU944" i="15"/>
  <c r="AT944" i="15"/>
  <c r="E944" i="15"/>
  <c r="M961" i="15"/>
  <c r="AP1305" i="15"/>
  <c r="E1305" i="15"/>
  <c r="AL1306" i="15"/>
  <c r="AJ1306" i="15"/>
  <c r="AK1306" i="15" s="1"/>
  <c r="AJ699" i="15"/>
  <c r="AK699" i="15" s="1"/>
  <c r="BB699" i="15" s="1"/>
  <c r="AK812" i="15"/>
  <c r="AJ821" i="15"/>
  <c r="AK821" i="15" s="1"/>
  <c r="AL830" i="15"/>
  <c r="AL852" i="15"/>
  <c r="AJ852" i="15"/>
  <c r="AK852" i="15" s="1"/>
  <c r="AJ855" i="15"/>
  <c r="AK855" i="15" s="1"/>
  <c r="Q855" i="15"/>
  <c r="AQ855" i="15"/>
  <c r="AO860" i="15"/>
  <c r="AK861" i="15"/>
  <c r="AL871" i="15"/>
  <c r="AJ871" i="15"/>
  <c r="AK871" i="15" s="1"/>
  <c r="AJ919" i="15"/>
  <c r="AK919" i="15" s="1"/>
  <c r="Q919" i="15"/>
  <c r="AP919" i="15" s="1"/>
  <c r="E921" i="15"/>
  <c r="AL921" i="15"/>
  <c r="AL927" i="15"/>
  <c r="AL929" i="15"/>
  <c r="M949" i="15"/>
  <c r="AJ949" i="15"/>
  <c r="AK949" i="15" s="1"/>
  <c r="M975" i="15"/>
  <c r="AO990" i="15"/>
  <c r="AQ990" i="15"/>
  <c r="AJ990" i="15"/>
  <c r="AK990" i="15" s="1"/>
  <c r="AQ1109" i="15"/>
  <c r="AL1109" i="15"/>
  <c r="AJ1109" i="15"/>
  <c r="AK1109" i="15" s="1"/>
  <c r="Q1109" i="15"/>
  <c r="AP1109" i="15" s="1"/>
  <c r="AL683" i="15"/>
  <c r="M684" i="15"/>
  <c r="AL696" i="15"/>
  <c r="AR696" i="15" s="1"/>
  <c r="AJ701" i="15"/>
  <c r="AK701" i="15" s="1"/>
  <c r="E704" i="15"/>
  <c r="AL712" i="15"/>
  <c r="BB712" i="15" s="1"/>
  <c r="AJ716" i="15"/>
  <c r="AK716" i="15" s="1"/>
  <c r="BB716" i="15" s="1"/>
  <c r="E721" i="15"/>
  <c r="AL729" i="15"/>
  <c r="E739" i="15"/>
  <c r="AL746" i="15"/>
  <c r="M748" i="15"/>
  <c r="AJ751" i="15"/>
  <c r="AK751" i="15" s="1"/>
  <c r="AL761" i="15"/>
  <c r="AJ766" i="15"/>
  <c r="AK766" i="15" s="1"/>
  <c r="E770" i="15"/>
  <c r="AL778" i="15"/>
  <c r="AJ783" i="15"/>
  <c r="AK783" i="15" s="1"/>
  <c r="AL794" i="15"/>
  <c r="E801" i="15"/>
  <c r="E808" i="15"/>
  <c r="AL812" i="15"/>
  <c r="M816" i="15"/>
  <c r="Q823" i="15"/>
  <c r="AP823" i="15" s="1"/>
  <c r="Q828" i="15"/>
  <c r="AP828" i="15" s="1"/>
  <c r="AL834" i="15"/>
  <c r="Q834" i="15"/>
  <c r="AP834" i="15" s="1"/>
  <c r="AL838" i="15"/>
  <c r="E853" i="15"/>
  <c r="AL861" i="15"/>
  <c r="Q864" i="15"/>
  <c r="AQ864" i="15"/>
  <c r="AJ864" i="15"/>
  <c r="AK864" i="15" s="1"/>
  <c r="AT865" i="15"/>
  <c r="AJ866" i="15"/>
  <c r="AK866" i="15" s="1"/>
  <c r="Q868" i="15"/>
  <c r="AP868" i="15" s="1"/>
  <c r="AQ868" i="15"/>
  <c r="AJ868" i="15"/>
  <c r="AK868" i="15" s="1"/>
  <c r="BB868" i="15" s="1"/>
  <c r="AK894" i="15"/>
  <c r="BB894" i="15" s="1"/>
  <c r="AK908" i="15"/>
  <c r="AL915" i="15"/>
  <c r="AJ915" i="15"/>
  <c r="AK915" i="15" s="1"/>
  <c r="Q915" i="15"/>
  <c r="AQ915" i="15"/>
  <c r="AJ942" i="15"/>
  <c r="AK942" i="15" s="1"/>
  <c r="M942" i="15"/>
  <c r="AU948" i="15"/>
  <c r="AT948" i="15"/>
  <c r="AL991" i="15"/>
  <c r="E1230" i="15"/>
  <c r="AQ1257" i="15"/>
  <c r="AO1257" i="15"/>
  <c r="AL1257" i="15"/>
  <c r="AJ1257" i="15"/>
  <c r="AK1257" i="15" s="1"/>
  <c r="Q1257" i="15"/>
  <c r="AJ825" i="15"/>
  <c r="AK825" i="15" s="1"/>
  <c r="Q825" i="15"/>
  <c r="AQ825" i="15"/>
  <c r="Q841" i="15"/>
  <c r="AQ841" i="15"/>
  <c r="AL841" i="15"/>
  <c r="AR841" i="15" s="1"/>
  <c r="M865" i="15"/>
  <c r="AL869" i="15"/>
  <c r="AJ869" i="15"/>
  <c r="AK869" i="15" s="1"/>
  <c r="Q869" i="15"/>
  <c r="AQ869" i="15"/>
  <c r="Q874" i="15"/>
  <c r="AQ874" i="15"/>
  <c r="AL874" i="15"/>
  <c r="Q914" i="15"/>
  <c r="AP914" i="15" s="1"/>
  <c r="AQ914" i="15"/>
  <c r="AJ914" i="15"/>
  <c r="AK914" i="15" s="1"/>
  <c r="AQ921" i="15"/>
  <c r="AO921" i="15"/>
  <c r="AL947" i="15"/>
  <c r="AJ947" i="15"/>
  <c r="AK947" i="15" s="1"/>
  <c r="Q947" i="15"/>
  <c r="AQ947" i="15"/>
  <c r="M958" i="15"/>
  <c r="AV958" i="15"/>
  <c r="E958" i="15"/>
  <c r="AL958" i="15"/>
  <c r="AJ958" i="15"/>
  <c r="AK958" i="15" s="1"/>
  <c r="M1054" i="15"/>
  <c r="E1054" i="15"/>
  <c r="E694" i="15"/>
  <c r="AT702" i="15"/>
  <c r="AQ706" i="15"/>
  <c r="AQ723" i="15"/>
  <c r="AQ741" i="15"/>
  <c r="AL751" i="15"/>
  <c r="AQ757" i="15"/>
  <c r="AL766" i="15"/>
  <c r="AQ773" i="15"/>
  <c r="E776" i="15"/>
  <c r="AJ801" i="15"/>
  <c r="AK801" i="15" s="1"/>
  <c r="AQ817" i="15"/>
  <c r="AJ817" i="15"/>
  <c r="AK817" i="15" s="1"/>
  <c r="BB817" i="15" s="1"/>
  <c r="AQ830" i="15"/>
  <c r="Q833" i="15"/>
  <c r="AP833" i="15" s="1"/>
  <c r="AQ833" i="15"/>
  <c r="AJ833" i="15"/>
  <c r="AK833" i="15" s="1"/>
  <c r="BB833" i="15" s="1"/>
  <c r="E866" i="15"/>
  <c r="AL866" i="15"/>
  <c r="Q936" i="15"/>
  <c r="AQ936" i="15"/>
  <c r="AL936" i="15"/>
  <c r="AR936" i="15" s="1"/>
  <c r="M980" i="15"/>
  <c r="AJ1198" i="15"/>
  <c r="AK1198" i="15" s="1"/>
  <c r="E1198" i="15"/>
  <c r="AJ693" i="15"/>
  <c r="AK693" i="15" s="1"/>
  <c r="AQ694" i="15"/>
  <c r="M704" i="15"/>
  <c r="AT704" i="15"/>
  <c r="AJ707" i="15"/>
  <c r="AK707" i="15" s="1"/>
  <c r="AQ709" i="15"/>
  <c r="AJ724" i="15"/>
  <c r="AK724" i="15" s="1"/>
  <c r="AJ742" i="15"/>
  <c r="AK742" i="15" s="1"/>
  <c r="AQ744" i="15"/>
  <c r="AJ758" i="15"/>
  <c r="AK758" i="15" s="1"/>
  <c r="AJ774" i="15"/>
  <c r="AK774" i="15" s="1"/>
  <c r="AQ776" i="15"/>
  <c r="AT796" i="15"/>
  <c r="AL802" i="15"/>
  <c r="AL805" i="15"/>
  <c r="AJ813" i="15"/>
  <c r="AK813" i="15" s="1"/>
  <c r="BB813" i="15" s="1"/>
  <c r="M834" i="15"/>
  <c r="E835" i="15"/>
  <c r="AK850" i="15"/>
  <c r="AV856" i="15"/>
  <c r="E856" i="15"/>
  <c r="AL857" i="15"/>
  <c r="AJ857" i="15"/>
  <c r="AK857" i="15" s="1"/>
  <c r="AL867" i="15"/>
  <c r="AJ867" i="15"/>
  <c r="AK867" i="15" s="1"/>
  <c r="AU868" i="15"/>
  <c r="AT868" i="15"/>
  <c r="AJ873" i="15"/>
  <c r="AK873" i="15" s="1"/>
  <c r="Q873" i="15"/>
  <c r="E875" i="15"/>
  <c r="AL875" i="15"/>
  <c r="AV875" i="15"/>
  <c r="AK876" i="15"/>
  <c r="BB876" i="15" s="1"/>
  <c r="AQ877" i="15"/>
  <c r="AL877" i="15"/>
  <c r="AJ877" i="15"/>
  <c r="AK877" i="15" s="1"/>
  <c r="Q905" i="15"/>
  <c r="AQ905" i="15"/>
  <c r="AL905" i="15"/>
  <c r="AR905" i="15" s="1"/>
  <c r="AR907" i="15"/>
  <c r="AL937" i="15"/>
  <c r="AV937" i="15"/>
  <c r="AQ939" i="15"/>
  <c r="AL939" i="15"/>
  <c r="AJ939" i="15"/>
  <c r="AK939" i="15" s="1"/>
  <c r="AV987" i="15"/>
  <c r="E987" i="15"/>
  <c r="AL987" i="15"/>
  <c r="AJ987" i="15"/>
  <c r="AK987" i="15" s="1"/>
  <c r="M987" i="15"/>
  <c r="AT987" i="15"/>
  <c r="AL661" i="15"/>
  <c r="AL691" i="15"/>
  <c r="E714" i="15"/>
  <c r="AL722" i="15"/>
  <c r="AL740" i="15"/>
  <c r="AL755" i="15"/>
  <c r="AL771" i="15"/>
  <c r="E781" i="15"/>
  <c r="E794" i="15"/>
  <c r="AQ794" i="15"/>
  <c r="Q795" i="15"/>
  <c r="AP795" i="15" s="1"/>
  <c r="AL796" i="15"/>
  <c r="AL809" i="15"/>
  <c r="E818" i="15"/>
  <c r="AT826" i="15"/>
  <c r="AK851" i="15"/>
  <c r="Q871" i="15"/>
  <c r="AL879" i="15"/>
  <c r="AJ879" i="15"/>
  <c r="AK879" i="15" s="1"/>
  <c r="Q879" i="15"/>
  <c r="AP879" i="15" s="1"/>
  <c r="Q882" i="15"/>
  <c r="AP882" i="15" s="1"/>
  <c r="AQ882" i="15"/>
  <c r="AJ882" i="15"/>
  <c r="AK882" i="15" s="1"/>
  <c r="BB882" i="15" s="1"/>
  <c r="AQ887" i="15"/>
  <c r="AL899" i="15"/>
  <c r="AJ899" i="15"/>
  <c r="AK899" i="15" s="1"/>
  <c r="Q899" i="15"/>
  <c r="AQ899" i="15"/>
  <c r="E912" i="15"/>
  <c r="AL913" i="15"/>
  <c r="AJ913" i="15"/>
  <c r="AK913" i="15" s="1"/>
  <c r="AU914" i="15"/>
  <c r="AT914" i="15"/>
  <c r="AQ937" i="15"/>
  <c r="AO937" i="15"/>
  <c r="Q937" i="15"/>
  <c r="AP937" i="15" s="1"/>
  <c r="AL693" i="15"/>
  <c r="AL707" i="15"/>
  <c r="AL724" i="15"/>
  <c r="AL742" i="15"/>
  <c r="AT744" i="15"/>
  <c r="AL758" i="15"/>
  <c r="AL774" i="15"/>
  <c r="AT776" i="15"/>
  <c r="Q806" i="15"/>
  <c r="E812" i="15"/>
  <c r="AV826" i="15"/>
  <c r="M870" i="15"/>
  <c r="AQ875" i="15"/>
  <c r="AO875" i="15"/>
  <c r="AJ880" i="15"/>
  <c r="AK880" i="15" s="1"/>
  <c r="AL883" i="15"/>
  <c r="AJ883" i="15"/>
  <c r="AK883" i="15" s="1"/>
  <c r="Q883" i="15"/>
  <c r="AQ883" i="15"/>
  <c r="AJ904" i="15"/>
  <c r="AK904" i="15" s="1"/>
  <c r="Q904" i="15"/>
  <c r="AL906" i="15"/>
  <c r="AR906" i="15" s="1"/>
  <c r="AO941" i="15"/>
  <c r="AL941" i="15"/>
  <c r="AU971" i="15"/>
  <c r="AT971" i="15"/>
  <c r="E1003" i="15"/>
  <c r="AL1003" i="15"/>
  <c r="AJ1003" i="15"/>
  <c r="AK1003" i="15" s="1"/>
  <c r="M1003" i="15"/>
  <c r="AO1066" i="15"/>
  <c r="AJ1066" i="15"/>
  <c r="AK1066" i="15" s="1"/>
  <c r="AJ733" i="15"/>
  <c r="AK733" i="15" s="1"/>
  <c r="AJ749" i="15"/>
  <c r="AK749" i="15" s="1"/>
  <c r="BB749" i="15" s="1"/>
  <c r="AJ782" i="15"/>
  <c r="AK782" i="15" s="1"/>
  <c r="AT794" i="15"/>
  <c r="AQ826" i="15"/>
  <c r="Q826" i="15"/>
  <c r="AP826" i="15" s="1"/>
  <c r="AJ827" i="15"/>
  <c r="AK827" i="15" s="1"/>
  <c r="AQ837" i="15"/>
  <c r="AJ837" i="15"/>
  <c r="AK837" i="15" s="1"/>
  <c r="Q842" i="15"/>
  <c r="AP842" i="15" s="1"/>
  <c r="Q860" i="15"/>
  <c r="AL860" i="15"/>
  <c r="AT879" i="15"/>
  <c r="AQ885" i="15"/>
  <c r="AJ975" i="15"/>
  <c r="AK975" i="15" s="1"/>
  <c r="AJ1033" i="15"/>
  <c r="AK1033" i="15" s="1"/>
  <c r="M1033" i="15"/>
  <c r="E1033" i="15"/>
  <c r="M794" i="15"/>
  <c r="AQ813" i="15"/>
  <c r="Q817" i="15"/>
  <c r="AP817" i="15" s="1"/>
  <c r="Q819" i="15"/>
  <c r="AP819" i="15" s="1"/>
  <c r="AQ819" i="15"/>
  <c r="AJ819" i="15"/>
  <c r="AK819" i="15" s="1"/>
  <c r="BB819" i="15" s="1"/>
  <c r="AL820" i="15"/>
  <c r="AR820" i="15" s="1"/>
  <c r="Q820" i="15"/>
  <c r="AP820" i="15" s="1"/>
  <c r="Q829" i="15"/>
  <c r="Q844" i="15"/>
  <c r="AQ858" i="15"/>
  <c r="AL858" i="15"/>
  <c r="AR858" i="15" s="1"/>
  <c r="Q859" i="15"/>
  <c r="AP859" i="15" s="1"/>
  <c r="M879" i="15"/>
  <c r="AL881" i="15"/>
  <c r="AJ881" i="15"/>
  <c r="AK881" i="15" s="1"/>
  <c r="AU882" i="15"/>
  <c r="AT882" i="15"/>
  <c r="Q897" i="15"/>
  <c r="AP897" i="15" s="1"/>
  <c r="AQ897" i="15"/>
  <c r="AJ897" i="15"/>
  <c r="AK897" i="15" s="1"/>
  <c r="E900" i="15"/>
  <c r="AU901" i="15"/>
  <c r="AT901" i="15"/>
  <c r="AQ906" i="15"/>
  <c r="AO906" i="15"/>
  <c r="AJ911" i="15"/>
  <c r="AK911" i="15" s="1"/>
  <c r="E911" i="15"/>
  <c r="AO922" i="15"/>
  <c r="AQ932" i="15"/>
  <c r="Q939" i="15"/>
  <c r="AP939" i="15" s="1"/>
  <c r="AJ965" i="15"/>
  <c r="AK965" i="15" s="1"/>
  <c r="AQ992" i="15"/>
  <c r="AL992" i="15"/>
  <c r="AJ992" i="15"/>
  <c r="AK992" i="15" s="1"/>
  <c r="Q992" i="15"/>
  <c r="E1010" i="15"/>
  <c r="AP1010" i="15"/>
  <c r="AQ1016" i="15"/>
  <c r="AO1016" i="15"/>
  <c r="Q1016" i="15"/>
  <c r="AP1016" i="15" s="1"/>
  <c r="M1077" i="15"/>
  <c r="E1077" i="15"/>
  <c r="AT701" i="15"/>
  <c r="AT751" i="15"/>
  <c r="AL803" i="15"/>
  <c r="AT805" i="15"/>
  <c r="AL818" i="15"/>
  <c r="M821" i="15"/>
  <c r="AJ822" i="15"/>
  <c r="AK822" i="15" s="1"/>
  <c r="AJ854" i="15"/>
  <c r="AK854" i="15" s="1"/>
  <c r="Q857" i="15"/>
  <c r="Q877" i="15"/>
  <c r="AP877" i="15" s="1"/>
  <c r="E884" i="15"/>
  <c r="AU885" i="15"/>
  <c r="AT885" i="15"/>
  <c r="AJ895" i="15"/>
  <c r="AK895" i="15" s="1"/>
  <c r="M901" i="15"/>
  <c r="AK920" i="15"/>
  <c r="AJ921" i="15"/>
  <c r="AK921" i="15" s="1"/>
  <c r="M927" i="15"/>
  <c r="Q929" i="15"/>
  <c r="AP929" i="15" s="1"/>
  <c r="AQ929" i="15"/>
  <c r="AJ929" i="15"/>
  <c r="AK929" i="15" s="1"/>
  <c r="AP933" i="15"/>
  <c r="E933" i="15"/>
  <c r="AL942" i="15"/>
  <c r="AQ946" i="15"/>
  <c r="AL977" i="15"/>
  <c r="AJ977" i="15"/>
  <c r="AK977" i="15" s="1"/>
  <c r="Q977" i="15"/>
  <c r="AQ977" i="15"/>
  <c r="AQ1026" i="15"/>
  <c r="Q1026" i="15"/>
  <c r="AP1026" i="15" s="1"/>
  <c r="AL1026" i="15"/>
  <c r="AJ1026" i="15"/>
  <c r="AK1026" i="15" s="1"/>
  <c r="M805" i="15"/>
  <c r="AJ831" i="15"/>
  <c r="AK831" i="15" s="1"/>
  <c r="BB831" i="15" s="1"/>
  <c r="AJ845" i="15"/>
  <c r="AK845" i="15" s="1"/>
  <c r="BB845" i="15" s="1"/>
  <c r="AL854" i="15"/>
  <c r="AL855" i="15"/>
  <c r="Q880" i="15"/>
  <c r="AP880" i="15" s="1"/>
  <c r="M885" i="15"/>
  <c r="Q888" i="15"/>
  <c r="AQ888" i="15"/>
  <c r="AL888" i="15"/>
  <c r="M894" i="15"/>
  <c r="M898" i="15"/>
  <c r="E898" i="15"/>
  <c r="AL898" i="15"/>
  <c r="AJ903" i="15"/>
  <c r="AK903" i="15" s="1"/>
  <c r="AL919" i="15"/>
  <c r="AQ922" i="15"/>
  <c r="AV930" i="15"/>
  <c r="AT930" i="15"/>
  <c r="M930" i="15"/>
  <c r="E930" i="15"/>
  <c r="AL930" i="15"/>
  <c r="E970" i="15"/>
  <c r="AJ1021" i="15"/>
  <c r="AK1021" i="15" s="1"/>
  <c r="AL1021" i="15"/>
  <c r="AJ804" i="15"/>
  <c r="AK804" i="15" s="1"/>
  <c r="M820" i="15"/>
  <c r="AT822" i="15"/>
  <c r="E822" i="15"/>
  <c r="AQ827" i="15"/>
  <c r="Q830" i="15"/>
  <c r="E837" i="15"/>
  <c r="AJ839" i="15"/>
  <c r="AK839" i="15" s="1"/>
  <c r="BB839" i="15" s="1"/>
  <c r="Q839" i="15"/>
  <c r="AQ839" i="15"/>
  <c r="AJ856" i="15"/>
  <c r="AK856" i="15" s="1"/>
  <c r="AV861" i="15"/>
  <c r="AJ863" i="15"/>
  <c r="AK863" i="15" s="1"/>
  <c r="AL864" i="15"/>
  <c r="AL893" i="15"/>
  <c r="AJ893" i="15"/>
  <c r="AK893" i="15" s="1"/>
  <c r="Q893" i="15"/>
  <c r="AP893" i="15" s="1"/>
  <c r="AL896" i="15"/>
  <c r="AJ896" i="15"/>
  <c r="AK896" i="15" s="1"/>
  <c r="AQ953" i="15"/>
  <c r="AQ962" i="15"/>
  <c r="AL962" i="15"/>
  <c r="AJ962" i="15"/>
  <c r="AK962" i="15" s="1"/>
  <c r="Q962" i="15"/>
  <c r="M965" i="15"/>
  <c r="AJ980" i="15"/>
  <c r="AK980" i="15" s="1"/>
  <c r="AQ991" i="15"/>
  <c r="AL1020" i="15"/>
  <c r="Q1025" i="15"/>
  <c r="AP1025" i="15" s="1"/>
  <c r="AQ1025" i="15"/>
  <c r="AL1025" i="15"/>
  <c r="AJ1025" i="15"/>
  <c r="AK1025" i="15" s="1"/>
  <c r="Q870" i="15"/>
  <c r="AP870" i="15" s="1"/>
  <c r="AL878" i="15"/>
  <c r="Q885" i="15"/>
  <c r="AP885" i="15" s="1"/>
  <c r="Q901" i="15"/>
  <c r="AP901" i="15" s="1"/>
  <c r="Q916" i="15"/>
  <c r="Q932" i="15"/>
  <c r="AP932" i="15" s="1"/>
  <c r="AJ944" i="15"/>
  <c r="AK944" i="15" s="1"/>
  <c r="Q946" i="15"/>
  <c r="AP946" i="15" s="1"/>
  <c r="AJ948" i="15"/>
  <c r="AK948" i="15" s="1"/>
  <c r="AL959" i="15"/>
  <c r="BB959" i="15" s="1"/>
  <c r="AL965" i="15"/>
  <c r="AL983" i="15"/>
  <c r="AL986" i="15"/>
  <c r="AR986" i="15" s="1"/>
  <c r="AR1007" i="15"/>
  <c r="AQ1011" i="15"/>
  <c r="AL1011" i="15"/>
  <c r="AL1013" i="15"/>
  <c r="AJ1024" i="15"/>
  <c r="AK1024" i="15" s="1"/>
  <c r="Q1024" i="15"/>
  <c r="AP1024" i="15" s="1"/>
  <c r="AQ1024" i="15"/>
  <c r="E1031" i="15"/>
  <c r="AL1033" i="15"/>
  <c r="E1118" i="15"/>
  <c r="AJ1118" i="15"/>
  <c r="AK1118" i="15" s="1"/>
  <c r="M1118" i="15"/>
  <c r="M1213" i="15"/>
  <c r="AL944" i="15"/>
  <c r="AT945" i="15"/>
  <c r="E950" i="15"/>
  <c r="E952" i="15"/>
  <c r="AL964" i="15"/>
  <c r="AU964" i="15"/>
  <c r="AT964" i="15"/>
  <c r="Q980" i="15"/>
  <c r="AP980" i="15" s="1"/>
  <c r="Q991" i="15"/>
  <c r="AP991" i="15" s="1"/>
  <c r="AQ1000" i="15"/>
  <c r="AJ1000" i="15"/>
  <c r="AK1000" i="15" s="1"/>
  <c r="M1057" i="15"/>
  <c r="E1057" i="15"/>
  <c r="AL1095" i="15"/>
  <c r="AJ1095" i="15"/>
  <c r="AK1095" i="15" s="1"/>
  <c r="E1102" i="15"/>
  <c r="AL1110" i="15"/>
  <c r="Q1110" i="15"/>
  <c r="AQ1110" i="15"/>
  <c r="AO1112" i="15"/>
  <c r="Q1112" i="15"/>
  <c r="AK1117" i="15"/>
  <c r="AJ846" i="15"/>
  <c r="AK846" i="15" s="1"/>
  <c r="BB846" i="15" s="1"/>
  <c r="AJ862" i="15"/>
  <c r="AK862" i="15" s="1"/>
  <c r="BB862" i="15" s="1"/>
  <c r="AL872" i="15"/>
  <c r="AL886" i="15"/>
  <c r="BB886" i="15" s="1"/>
  <c r="AL902" i="15"/>
  <c r="AL918" i="15"/>
  <c r="Q926" i="15"/>
  <c r="AP926" i="15" s="1"/>
  <c r="AL934" i="15"/>
  <c r="Q949" i="15"/>
  <c r="AP949" i="15" s="1"/>
  <c r="AL950" i="15"/>
  <c r="AT959" i="15"/>
  <c r="AJ963" i="15"/>
  <c r="AK963" i="15" s="1"/>
  <c r="Q964" i="15"/>
  <c r="AP964" i="15" s="1"/>
  <c r="AQ965" i="15"/>
  <c r="AJ974" i="15"/>
  <c r="AK974" i="15" s="1"/>
  <c r="Q976" i="15"/>
  <c r="AP976" i="15" s="1"/>
  <c r="AL982" i="15"/>
  <c r="AR982" i="15" s="1"/>
  <c r="AJ983" i="15"/>
  <c r="AK983" i="15" s="1"/>
  <c r="AL993" i="15"/>
  <c r="AR993" i="15" s="1"/>
  <c r="AL994" i="15"/>
  <c r="AV995" i="15"/>
  <c r="AT995" i="15"/>
  <c r="M995" i="15"/>
  <c r="E995" i="15"/>
  <c r="E996" i="15"/>
  <c r="Q1029" i="15"/>
  <c r="AP1029" i="15" s="1"/>
  <c r="AJ1084" i="15"/>
  <c r="AK1084" i="15" s="1"/>
  <c r="Q1084" i="15"/>
  <c r="AP1084" i="15" s="1"/>
  <c r="AQ1084" i="15"/>
  <c r="AQ1086" i="15"/>
  <c r="AL1101" i="15"/>
  <c r="AJ1101" i="15"/>
  <c r="AK1101" i="15" s="1"/>
  <c r="AL1117" i="15"/>
  <c r="Q1128" i="15"/>
  <c r="AQ1128" i="15"/>
  <c r="AL1128" i="15"/>
  <c r="AJ1128" i="15"/>
  <c r="AK1128" i="15" s="1"/>
  <c r="AK1160" i="15"/>
  <c r="AP1228" i="15"/>
  <c r="E1228" i="15"/>
  <c r="AQ821" i="15"/>
  <c r="AJ892" i="15"/>
  <c r="AK892" i="15" s="1"/>
  <c r="AQ894" i="15"/>
  <c r="AJ910" i="15"/>
  <c r="AK910" i="15" s="1"/>
  <c r="AQ911" i="15"/>
  <c r="AJ925" i="15"/>
  <c r="AK925" i="15" s="1"/>
  <c r="AQ927" i="15"/>
  <c r="AJ941" i="15"/>
  <c r="AK941" i="15" s="1"/>
  <c r="AQ942" i="15"/>
  <c r="AT952" i="15"/>
  <c r="AV956" i="15"/>
  <c r="AV962" i="15"/>
  <c r="Q981" i="15"/>
  <c r="AP981" i="15" s="1"/>
  <c r="AQ984" i="15"/>
  <c r="AJ984" i="15"/>
  <c r="AK984" i="15" s="1"/>
  <c r="AJ997" i="15"/>
  <c r="AK997" i="15" s="1"/>
  <c r="AJ998" i="15"/>
  <c r="AK998" i="15" s="1"/>
  <c r="BB998" i="15" s="1"/>
  <c r="M998" i="15"/>
  <c r="M999" i="15"/>
  <c r="E999" i="15"/>
  <c r="Q1011" i="15"/>
  <c r="AO1012" i="15"/>
  <c r="Q1012" i="15"/>
  <c r="E1023" i="15"/>
  <c r="E1028" i="15"/>
  <c r="M1032" i="15"/>
  <c r="AJ1032" i="15"/>
  <c r="AK1032" i="15" s="1"/>
  <c r="E1042" i="15"/>
  <c r="E1078" i="15"/>
  <c r="AJ1078" i="15"/>
  <c r="AK1078" i="15" s="1"/>
  <c r="BB1078" i="15" s="1"/>
  <c r="M1078" i="15"/>
  <c r="M1117" i="15"/>
  <c r="E1117" i="15"/>
  <c r="E1144" i="15"/>
  <c r="M1144" i="15"/>
  <c r="AL1255" i="15"/>
  <c r="AJ1255" i="15"/>
  <c r="AK1255" i="15" s="1"/>
  <c r="Q1255" i="15"/>
  <c r="AP1255" i="15" s="1"/>
  <c r="AQ1255" i="15"/>
  <c r="M878" i="15"/>
  <c r="AL908" i="15"/>
  <c r="AQ944" i="15"/>
  <c r="AJ951" i="15"/>
  <c r="AK951" i="15" s="1"/>
  <c r="AU952" i="15"/>
  <c r="E955" i="15"/>
  <c r="AJ956" i="15"/>
  <c r="AK956" i="15" s="1"/>
  <c r="AJ957" i="15"/>
  <c r="AK957" i="15" s="1"/>
  <c r="M959" i="15"/>
  <c r="AO966" i="15"/>
  <c r="AO967" i="15"/>
  <c r="AO979" i="15"/>
  <c r="AQ985" i="15"/>
  <c r="Q985" i="15"/>
  <c r="AP985" i="15" s="1"/>
  <c r="Q1000" i="15"/>
  <c r="AL1002" i="15"/>
  <c r="AO1032" i="15"/>
  <c r="Q1032" i="15"/>
  <c r="AJ1041" i="15"/>
  <c r="AK1041" i="15" s="1"/>
  <c r="AJ1051" i="15"/>
  <c r="AK1051" i="15" s="1"/>
  <c r="AJ1056" i="15"/>
  <c r="AK1056" i="15" s="1"/>
  <c r="AL1056" i="15"/>
  <c r="E1062" i="15"/>
  <c r="M1072" i="15"/>
  <c r="AJ1072" i="15"/>
  <c r="AK1072" i="15" s="1"/>
  <c r="BB1072" i="15" s="1"/>
  <c r="Q1111" i="15"/>
  <c r="AO1111" i="15"/>
  <c r="M1135" i="15"/>
  <c r="AQ1209" i="15"/>
  <c r="AL1209" i="15"/>
  <c r="AJ1209" i="15"/>
  <c r="AK1209" i="15" s="1"/>
  <c r="Q1209" i="15"/>
  <c r="AP1209" i="15" s="1"/>
  <c r="AL948" i="15"/>
  <c r="AV972" i="15"/>
  <c r="E972" i="15"/>
  <c r="AJ972" i="15"/>
  <c r="AK972" i="15" s="1"/>
  <c r="AJ994" i="15"/>
  <c r="AK994" i="15" s="1"/>
  <c r="M994" i="15"/>
  <c r="E994" i="15"/>
  <c r="E1002" i="15"/>
  <c r="AJ1002" i="15"/>
  <c r="AK1002" i="15" s="1"/>
  <c r="AL1070" i="15"/>
  <c r="Q1070" i="15"/>
  <c r="AQ1070" i="15"/>
  <c r="AO1072" i="15"/>
  <c r="Q1072" i="15"/>
  <c r="AP1072" i="15" s="1"/>
  <c r="AJ1077" i="15"/>
  <c r="AK1077" i="15" s="1"/>
  <c r="E1122" i="15"/>
  <c r="AL1122" i="15"/>
  <c r="AJ1122" i="15"/>
  <c r="AK1122" i="15" s="1"/>
  <c r="M1122" i="15"/>
  <c r="AP1291" i="15"/>
  <c r="E1291" i="15"/>
  <c r="AJ870" i="15"/>
  <c r="AK870" i="15" s="1"/>
  <c r="AQ872" i="15"/>
  <c r="AL880" i="15"/>
  <c r="AJ885" i="15"/>
  <c r="AK885" i="15" s="1"/>
  <c r="AQ886" i="15"/>
  <c r="AL895" i="15"/>
  <c r="AJ901" i="15"/>
  <c r="AK901" i="15" s="1"/>
  <c r="AQ902" i="15"/>
  <c r="AL912" i="15"/>
  <c r="AJ916" i="15"/>
  <c r="AK916" i="15" s="1"/>
  <c r="AQ918" i="15"/>
  <c r="AL928" i="15"/>
  <c r="AJ932" i="15"/>
  <c r="AK932" i="15" s="1"/>
  <c r="BB932" i="15" s="1"/>
  <c r="AQ934" i="15"/>
  <c r="AL943" i="15"/>
  <c r="AL951" i="15"/>
  <c r="AT956" i="15"/>
  <c r="AL957" i="15"/>
  <c r="AQ967" i="15"/>
  <c r="AL970" i="15"/>
  <c r="AQ979" i="15"/>
  <c r="Q986" i="15"/>
  <c r="AP986" i="15" s="1"/>
  <c r="AJ989" i="15"/>
  <c r="AK989" i="15" s="1"/>
  <c r="AL997" i="15"/>
  <c r="AJ1015" i="15"/>
  <c r="AK1015" i="15" s="1"/>
  <c r="AL1022" i="15"/>
  <c r="E1038" i="15"/>
  <c r="AJ1038" i="15"/>
  <c r="AK1038" i="15" s="1"/>
  <c r="BB1038" i="15" s="1"/>
  <c r="M1038" i="15"/>
  <c r="AQ1048" i="15"/>
  <c r="AL1061" i="15"/>
  <c r="AJ1061" i="15"/>
  <c r="AK1061" i="15" s="1"/>
  <c r="AQ1069" i="15"/>
  <c r="AL1069" i="15"/>
  <c r="AJ1069" i="15"/>
  <c r="AK1069" i="15" s="1"/>
  <c r="E1084" i="15"/>
  <c r="E1100" i="15"/>
  <c r="AL1100" i="15"/>
  <c r="Q1121" i="15"/>
  <c r="E1356" i="15"/>
  <c r="AL1356" i="15"/>
  <c r="Q1360" i="15"/>
  <c r="AP1360" i="15" s="1"/>
  <c r="AQ1360" i="15"/>
  <c r="AL1360" i="15"/>
  <c r="AJ1360" i="15"/>
  <c r="AK1360" i="15" s="1"/>
  <c r="AJ1371" i="15"/>
  <c r="AK1371" i="15" s="1"/>
  <c r="Q1371" i="15"/>
  <c r="AQ1371" i="15"/>
  <c r="AL1371" i="15"/>
  <c r="AJ935" i="15"/>
  <c r="AK935" i="15" s="1"/>
  <c r="E959" i="15"/>
  <c r="AO993" i="15"/>
  <c r="Q993" i="15"/>
  <c r="AP993" i="15" s="1"/>
  <c r="BB1009" i="15"/>
  <c r="AJ1022" i="15"/>
  <c r="AK1022" i="15" s="1"/>
  <c r="AL1077" i="15"/>
  <c r="E1083" i="15"/>
  <c r="AO1086" i="15"/>
  <c r="AJ1086" i="15"/>
  <c r="AK1086" i="15" s="1"/>
  <c r="Q1133" i="15"/>
  <c r="AP1133" i="15" s="1"/>
  <c r="AQ1133" i="15"/>
  <c r="AL1133" i="15"/>
  <c r="AJ1133" i="15"/>
  <c r="AK1133" i="15" s="1"/>
  <c r="AJ1247" i="15"/>
  <c r="AK1247" i="15" s="1"/>
  <c r="Q1247" i="15"/>
  <c r="AQ1247" i="15"/>
  <c r="AL1247" i="15"/>
  <c r="AL1115" i="15"/>
  <c r="AJ1115" i="15"/>
  <c r="AK1115" i="15" s="1"/>
  <c r="BB1136" i="15"/>
  <c r="AQ892" i="15"/>
  <c r="AL903" i="15"/>
  <c r="AQ910" i="15"/>
  <c r="AQ925" i="15"/>
  <c r="E928" i="15"/>
  <c r="AO930" i="15"/>
  <c r="AL935" i="15"/>
  <c r="AQ941" i="15"/>
  <c r="E943" i="15"/>
  <c r="AO958" i="15"/>
  <c r="Q965" i="15"/>
  <c r="AP965" i="15" s="1"/>
  <c r="AJ976" i="15"/>
  <c r="AK976" i="15" s="1"/>
  <c r="AL980" i="15"/>
  <c r="AQ996" i="15"/>
  <c r="AO996" i="15"/>
  <c r="AJ1012" i="15"/>
  <c r="AK1012" i="15" s="1"/>
  <c r="BB1012" i="15" s="1"/>
  <c r="E1017" i="15"/>
  <c r="M1019" i="15"/>
  <c r="E1060" i="15"/>
  <c r="AL1060" i="15"/>
  <c r="Q1071" i="15"/>
  <c r="AO1071" i="15"/>
  <c r="E1075" i="15"/>
  <c r="Q1179" i="15"/>
  <c r="AL1179" i="15"/>
  <c r="AJ1179" i="15"/>
  <c r="AK1179" i="15" s="1"/>
  <c r="AQ1179" i="15"/>
  <c r="AJ926" i="15"/>
  <c r="AK926" i="15" s="1"/>
  <c r="BB926" i="15" s="1"/>
  <c r="Q948" i="15"/>
  <c r="AP948" i="15" s="1"/>
  <c r="AQ974" i="15"/>
  <c r="AJ1011" i="15"/>
  <c r="AK1011" i="15" s="1"/>
  <c r="E1018" i="15"/>
  <c r="AJ1018" i="15"/>
  <c r="AK1018" i="15" s="1"/>
  <c r="BB1018" i="15" s="1"/>
  <c r="M1018" i="15"/>
  <c r="AL1029" i="15"/>
  <c r="E1098" i="15"/>
  <c r="AJ1098" i="15"/>
  <c r="AK1098" i="15" s="1"/>
  <c r="BB1098" i="15" s="1"/>
  <c r="M1098" i="15"/>
  <c r="AJ1104" i="15"/>
  <c r="AK1104" i="15" s="1"/>
  <c r="Q1104" i="15"/>
  <c r="AP1104" i="15" s="1"/>
  <c r="AQ1104" i="15"/>
  <c r="M1127" i="15"/>
  <c r="E1127" i="15"/>
  <c r="AL1127" i="15"/>
  <c r="AJ1127" i="15"/>
  <c r="AK1127" i="15" s="1"/>
  <c r="E1332" i="15"/>
  <c r="AP1332" i="15"/>
  <c r="M1333" i="15"/>
  <c r="AL1333" i="15"/>
  <c r="AJ1333" i="15"/>
  <c r="AK1333" i="15" s="1"/>
  <c r="M910" i="15"/>
  <c r="AT910" i="15"/>
  <c r="M941" i="15"/>
  <c r="AT941" i="15"/>
  <c r="E951" i="15"/>
  <c r="AV951" i="15"/>
  <c r="AQ958" i="15"/>
  <c r="AJ967" i="15"/>
  <c r="AK967" i="15" s="1"/>
  <c r="Q973" i="15"/>
  <c r="AP973" i="15" s="1"/>
  <c r="AL976" i="15"/>
  <c r="AL979" i="15"/>
  <c r="AL1000" i="15"/>
  <c r="AQ1007" i="15"/>
  <c r="AJ1017" i="15"/>
  <c r="AK1017" i="15" s="1"/>
  <c r="AL1024" i="15"/>
  <c r="M1037" i="15"/>
  <c r="E1037" i="15"/>
  <c r="AL1049" i="15"/>
  <c r="AJ1049" i="15"/>
  <c r="AK1049" i="15" s="1"/>
  <c r="AL1050" i="15"/>
  <c r="AQ1050" i="15"/>
  <c r="E1082" i="15"/>
  <c r="AQ1091" i="15"/>
  <c r="M1092" i="15"/>
  <c r="AJ1092" i="15"/>
  <c r="AK1092" i="15" s="1"/>
  <c r="AJ1110" i="15"/>
  <c r="AK1110" i="15" s="1"/>
  <c r="AO1121" i="15"/>
  <c r="AL1121" i="15"/>
  <c r="AL1186" i="15"/>
  <c r="AJ1186" i="15"/>
  <c r="AK1186" i="15" s="1"/>
  <c r="E858" i="15"/>
  <c r="E903" i="15"/>
  <c r="AT928" i="15"/>
  <c r="E935" i="15"/>
  <c r="AT943" i="15"/>
  <c r="AQ957" i="15"/>
  <c r="AT958" i="15"/>
  <c r="AL968" i="15"/>
  <c r="AL972" i="15"/>
  <c r="E988" i="15"/>
  <c r="AL999" i="15"/>
  <c r="AJ1001" i="15"/>
  <c r="AK1001" i="15" s="1"/>
  <c r="AQ1028" i="15"/>
  <c r="AJ1031" i="15"/>
  <c r="AK1031" i="15" s="1"/>
  <c r="AL1041" i="15"/>
  <c r="AQ1051" i="15"/>
  <c r="AL1052" i="15"/>
  <c r="AJ1053" i="15"/>
  <c r="AK1053" i="15" s="1"/>
  <c r="M1053" i="15"/>
  <c r="AL1058" i="15"/>
  <c r="E1068" i="15"/>
  <c r="AQ1072" i="15"/>
  <c r="AL1090" i="15"/>
  <c r="Q1090" i="15"/>
  <c r="AQ1090" i="15"/>
  <c r="AO1092" i="15"/>
  <c r="Q1092" i="15"/>
  <c r="AP1092" i="15" s="1"/>
  <c r="AJ1097" i="15"/>
  <c r="AK1097" i="15" s="1"/>
  <c r="E1119" i="15"/>
  <c r="E1120" i="15"/>
  <c r="AL1126" i="15"/>
  <c r="Q1185" i="15"/>
  <c r="AQ1185" i="15"/>
  <c r="AL1185" i="15"/>
  <c r="AJ1185" i="15"/>
  <c r="AK1185" i="15" s="1"/>
  <c r="AJ933" i="15"/>
  <c r="AK933" i="15" s="1"/>
  <c r="AJ953" i="15"/>
  <c r="AK953" i="15" s="1"/>
  <c r="AJ955" i="15"/>
  <c r="AK955" i="15" s="1"/>
  <c r="Q966" i="15"/>
  <c r="M968" i="15"/>
  <c r="Q978" i="15"/>
  <c r="AL1017" i="15"/>
  <c r="AQ1029" i="15"/>
  <c r="Q1048" i="15"/>
  <c r="AP1048" i="15" s="1"/>
  <c r="AL1081" i="15"/>
  <c r="AJ1081" i="15"/>
  <c r="AK1081" i="15" s="1"/>
  <c r="AQ1089" i="15"/>
  <c r="AL1089" i="15"/>
  <c r="AJ1089" i="15"/>
  <c r="AK1089" i="15" s="1"/>
  <c r="AL967" i="15"/>
  <c r="AJ979" i="15"/>
  <c r="AK979" i="15" s="1"/>
  <c r="AV979" i="15"/>
  <c r="M979" i="15"/>
  <c r="AL1014" i="15"/>
  <c r="AJ1014" i="15"/>
  <c r="AK1014" i="15" s="1"/>
  <c r="AQ1034" i="15"/>
  <c r="AL1034" i="15"/>
  <c r="AJ1034" i="15"/>
  <c r="AK1034" i="15" s="1"/>
  <c r="AJ1044" i="15"/>
  <c r="AK1044" i="15" s="1"/>
  <c r="BB1044" i="15" s="1"/>
  <c r="Q1044" i="15"/>
  <c r="AP1044" i="15" s="1"/>
  <c r="AQ1044" i="15"/>
  <c r="AJ1064" i="15"/>
  <c r="AK1064" i="15" s="1"/>
  <c r="Q1064" i="15"/>
  <c r="AP1064" i="15" s="1"/>
  <c r="AQ1064" i="15"/>
  <c r="AQ1066" i="15"/>
  <c r="AJ950" i="15"/>
  <c r="AK950" i="15" s="1"/>
  <c r="AU951" i="15"/>
  <c r="AT951" i="15"/>
  <c r="AQ970" i="15"/>
  <c r="AJ970" i="15"/>
  <c r="AK970" i="15" s="1"/>
  <c r="AQ972" i="15"/>
  <c r="Q974" i="15"/>
  <c r="AJ985" i="15"/>
  <c r="AK985" i="15" s="1"/>
  <c r="AQ994" i="15"/>
  <c r="AJ1036" i="15"/>
  <c r="AK1036" i="15" s="1"/>
  <c r="AL1036" i="15"/>
  <c r="Q1045" i="15"/>
  <c r="AP1045" i="15" s="1"/>
  <c r="AQ1045" i="15"/>
  <c r="AL1047" i="15"/>
  <c r="Q1049" i="15"/>
  <c r="AP1049" i="15" s="1"/>
  <c r="Q1050" i="15"/>
  <c r="M1052" i="15"/>
  <c r="AJ1052" i="15"/>
  <c r="AK1052" i="15" s="1"/>
  <c r="E1058" i="15"/>
  <c r="AJ1058" i="15"/>
  <c r="AK1058" i="15" s="1"/>
  <c r="M1058" i="15"/>
  <c r="AJ1071" i="15"/>
  <c r="AK1071" i="15" s="1"/>
  <c r="M1097" i="15"/>
  <c r="E1097" i="15"/>
  <c r="AO1106" i="15"/>
  <c r="AJ1106" i="15"/>
  <c r="AK1106" i="15" s="1"/>
  <c r="AL954" i="15"/>
  <c r="Q954" i="15"/>
  <c r="AP954" i="15" s="1"/>
  <c r="E957" i="15"/>
  <c r="AQ971" i="15"/>
  <c r="Q971" i="15"/>
  <c r="AP971" i="15" s="1"/>
  <c r="AT972" i="15"/>
  <c r="AL989" i="15"/>
  <c r="Q989" i="15"/>
  <c r="Q990" i="15"/>
  <c r="AP990" i="15" s="1"/>
  <c r="AJ991" i="15"/>
  <c r="AK991" i="15" s="1"/>
  <c r="AJ1004" i="15"/>
  <c r="AK1004" i="15" s="1"/>
  <c r="BB1004" i="15" s="1"/>
  <c r="Q1004" i="15"/>
  <c r="AP1004" i="15" s="1"/>
  <c r="AQ1004" i="15"/>
  <c r="Q1008" i="15"/>
  <c r="AP1008" i="15" s="1"/>
  <c r="AJ1016" i="15"/>
  <c r="AK1016" i="15" s="1"/>
  <c r="AL1016" i="15"/>
  <c r="AQ1046" i="15"/>
  <c r="AL1046" i="15"/>
  <c r="AR1046" i="15" s="1"/>
  <c r="Q1046" i="15"/>
  <c r="AP1046" i="15" s="1"/>
  <c r="AO1052" i="15"/>
  <c r="Q1052" i="15"/>
  <c r="AJ1070" i="15"/>
  <c r="AK1070" i="15" s="1"/>
  <c r="Q1091" i="15"/>
  <c r="AO1091" i="15"/>
  <c r="AL1112" i="15"/>
  <c r="AP1219" i="15"/>
  <c r="E1219" i="15"/>
  <c r="Q961" i="15"/>
  <c r="AP961" i="15" s="1"/>
  <c r="AL961" i="15"/>
  <c r="AJ969" i="15"/>
  <c r="AK969" i="15" s="1"/>
  <c r="M969" i="15"/>
  <c r="E969" i="15"/>
  <c r="Q975" i="15"/>
  <c r="AP975" i="15" s="1"/>
  <c r="AL975" i="15"/>
  <c r="AR975" i="15" s="1"/>
  <c r="BB986" i="15"/>
  <c r="AQ993" i="15"/>
  <c r="Q1005" i="15"/>
  <c r="AP1005" i="15" s="1"/>
  <c r="AQ1005" i="15"/>
  <c r="AL1010" i="15"/>
  <c r="AQ1010" i="15"/>
  <c r="M1014" i="15"/>
  <c r="E1014" i="15"/>
  <c r="M1034" i="15"/>
  <c r="E1034" i="15"/>
  <c r="Q1036" i="15"/>
  <c r="AQ1036" i="15"/>
  <c r="AO1036" i="15"/>
  <c r="Q1051" i="15"/>
  <c r="AJ1057" i="15"/>
  <c r="AK1057" i="15" s="1"/>
  <c r="E1080" i="15"/>
  <c r="AL1080" i="15"/>
  <c r="AL1118" i="15"/>
  <c r="AO1126" i="15"/>
  <c r="AJ1126" i="15"/>
  <c r="AK1126" i="15" s="1"/>
  <c r="AQ1137" i="15"/>
  <c r="Q1137" i="15"/>
  <c r="AJ1137" i="15"/>
  <c r="AK1137" i="15" s="1"/>
  <c r="BB1137" i="15" s="1"/>
  <c r="AJ1042" i="15"/>
  <c r="AK1042" i="15" s="1"/>
  <c r="AJ1062" i="15"/>
  <c r="AK1062" i="15" s="1"/>
  <c r="BB1062" i="15" s="1"/>
  <c r="Q1066" i="15"/>
  <c r="AL1076" i="15"/>
  <c r="AJ1082" i="15"/>
  <c r="AK1082" i="15" s="1"/>
  <c r="Q1086" i="15"/>
  <c r="AL1096" i="15"/>
  <c r="AR1096" i="15" s="1"/>
  <c r="AJ1102" i="15"/>
  <c r="AK1102" i="15" s="1"/>
  <c r="Q1106" i="15"/>
  <c r="AL1116" i="15"/>
  <c r="AR1116" i="15" s="1"/>
  <c r="Q1126" i="15"/>
  <c r="AP1126" i="15" s="1"/>
  <c r="AJ1130" i="15"/>
  <c r="AK1130" i="15" s="1"/>
  <c r="Q1132" i="15"/>
  <c r="AP1132" i="15" s="1"/>
  <c r="AL1135" i="15"/>
  <c r="AJ1135" i="15"/>
  <c r="AK1135" i="15" s="1"/>
  <c r="Q1135" i="15"/>
  <c r="AP1135" i="15" s="1"/>
  <c r="AQ1135" i="15"/>
  <c r="E1188" i="15"/>
  <c r="AL1198" i="15"/>
  <c r="M1223" i="15"/>
  <c r="AJ1223" i="15"/>
  <c r="AK1223" i="15" s="1"/>
  <c r="AJ1226" i="15"/>
  <c r="AK1226" i="15" s="1"/>
  <c r="AL1232" i="15"/>
  <c r="AJ1232" i="15"/>
  <c r="AK1232" i="15" s="1"/>
  <c r="AL1236" i="15"/>
  <c r="M1249" i="15"/>
  <c r="AR1274" i="15"/>
  <c r="E1286" i="15"/>
  <c r="M1427" i="15"/>
  <c r="AJ1008" i="15"/>
  <c r="AK1008" i="15" s="1"/>
  <c r="AJ1028" i="15"/>
  <c r="AK1028" i="15" s="1"/>
  <c r="AJ1048" i="15"/>
  <c r="AK1048" i="15" s="1"/>
  <c r="AO1056" i="15"/>
  <c r="AJ1068" i="15"/>
  <c r="AK1068" i="15" s="1"/>
  <c r="AO1076" i="15"/>
  <c r="AJ1088" i="15"/>
  <c r="AK1088" i="15" s="1"/>
  <c r="AO1096" i="15"/>
  <c r="AJ1108" i="15"/>
  <c r="AK1108" i="15" s="1"/>
  <c r="E1113" i="15"/>
  <c r="AO1116" i="15"/>
  <c r="AP1134" i="15"/>
  <c r="E1134" i="15"/>
  <c r="AP1161" i="15"/>
  <c r="AL1178" i="15"/>
  <c r="AL1181" i="15"/>
  <c r="AJ1181" i="15"/>
  <c r="AK1181" i="15" s="1"/>
  <c r="AQ1181" i="15"/>
  <c r="AL1212" i="15"/>
  <c r="AJ1212" i="15"/>
  <c r="AK1212" i="15" s="1"/>
  <c r="AK1302" i="15"/>
  <c r="AL1313" i="15"/>
  <c r="AJ1313" i="15"/>
  <c r="AK1313" i="15" s="1"/>
  <c r="M1313" i="15"/>
  <c r="AQ1665" i="15"/>
  <c r="AO1665" i="15"/>
  <c r="Q1665" i="15"/>
  <c r="AP1665" i="15" s="1"/>
  <c r="Q968" i="15"/>
  <c r="AP968" i="15" s="1"/>
  <c r="M977" i="15"/>
  <c r="AT977" i="15"/>
  <c r="Q983" i="15"/>
  <c r="AP983" i="15" s="1"/>
  <c r="AL990" i="15"/>
  <c r="AL1008" i="15"/>
  <c r="AL1028" i="15"/>
  <c r="AL1048" i="15"/>
  <c r="AJ1054" i="15"/>
  <c r="AK1054" i="15" s="1"/>
  <c r="AL1068" i="15"/>
  <c r="AJ1074" i="15"/>
  <c r="AK1074" i="15" s="1"/>
  <c r="E1079" i="15"/>
  <c r="AL1088" i="15"/>
  <c r="AJ1094" i="15"/>
  <c r="AK1094" i="15" s="1"/>
  <c r="AQ1096" i="15"/>
  <c r="E1099" i="15"/>
  <c r="AL1108" i="15"/>
  <c r="AJ1114" i="15"/>
  <c r="AK1114" i="15" s="1"/>
  <c r="AQ1116" i="15"/>
  <c r="AQ1124" i="15"/>
  <c r="Q1139" i="15"/>
  <c r="AP1139" i="15" s="1"/>
  <c r="AJ1139" i="15"/>
  <c r="AK1139" i="15" s="1"/>
  <c r="AQ1156" i="15"/>
  <c r="Q1173" i="15"/>
  <c r="AP1173" i="15" s="1"/>
  <c r="AQ1173" i="15"/>
  <c r="AL1173" i="15"/>
  <c r="AJ1173" i="15"/>
  <c r="AK1173" i="15" s="1"/>
  <c r="AQ1183" i="15"/>
  <c r="M1229" i="15"/>
  <c r="AJ1238" i="15"/>
  <c r="AK1238" i="15" s="1"/>
  <c r="BB1238" i="15" s="1"/>
  <c r="AK1242" i="15"/>
  <c r="BB1242" i="15" s="1"/>
  <c r="E1256" i="15"/>
  <c r="AQ1263" i="15"/>
  <c r="AP1268" i="15"/>
  <c r="E1268" i="15"/>
  <c r="AR1294" i="15"/>
  <c r="AL1340" i="15"/>
  <c r="AJ1340" i="15"/>
  <c r="AK1340" i="15" s="1"/>
  <c r="M1340" i="15"/>
  <c r="AL1365" i="15"/>
  <c r="AJ1365" i="15"/>
  <c r="AK1365" i="15" s="1"/>
  <c r="AQ1365" i="15"/>
  <c r="Q1365" i="15"/>
  <c r="AL1405" i="15"/>
  <c r="AJ1405" i="15"/>
  <c r="AK1405" i="15" s="1"/>
  <c r="Q1405" i="15"/>
  <c r="AP1405" i="15" s="1"/>
  <c r="AQ1405" i="15"/>
  <c r="M1453" i="15"/>
  <c r="AL1663" i="15"/>
  <c r="AJ1663" i="15"/>
  <c r="AK1663" i="15" s="1"/>
  <c r="Q1663" i="15"/>
  <c r="AQ1663" i="15"/>
  <c r="AT979" i="15"/>
  <c r="AQ999" i="15"/>
  <c r="Q1001" i="15"/>
  <c r="AQ1019" i="15"/>
  <c r="Q1021" i="15"/>
  <c r="AP1021" i="15" s="1"/>
  <c r="AL1031" i="15"/>
  <c r="AQ1039" i="15"/>
  <c r="Q1041" i="15"/>
  <c r="AP1041" i="15" s="1"/>
  <c r="AL1051" i="15"/>
  <c r="AQ1059" i="15"/>
  <c r="Q1061" i="15"/>
  <c r="AP1061" i="15" s="1"/>
  <c r="AL1071" i="15"/>
  <c r="M1073" i="15"/>
  <c r="AQ1079" i="15"/>
  <c r="Q1081" i="15"/>
  <c r="AP1081" i="15" s="1"/>
  <c r="AL1091" i="15"/>
  <c r="M1093" i="15"/>
  <c r="AQ1099" i="15"/>
  <c r="Q1101" i="15"/>
  <c r="AL1111" i="15"/>
  <c r="M1113" i="15"/>
  <c r="AJ1119" i="15"/>
  <c r="AK1119" i="15" s="1"/>
  <c r="AL1120" i="15"/>
  <c r="AQ1123" i="15"/>
  <c r="AQ1129" i="15"/>
  <c r="AJ1129" i="15"/>
  <c r="AK1129" i="15" s="1"/>
  <c r="M1139" i="15"/>
  <c r="AQ1169" i="15"/>
  <c r="AL1169" i="15"/>
  <c r="AJ1169" i="15"/>
  <c r="AK1169" i="15" s="1"/>
  <c r="Q1169" i="15"/>
  <c r="AP1169" i="15" s="1"/>
  <c r="AQ1177" i="15"/>
  <c r="AJ1178" i="15"/>
  <c r="AK1178" i="15" s="1"/>
  <c r="E1184" i="15"/>
  <c r="AJ1190" i="15"/>
  <c r="AK1190" i="15" s="1"/>
  <c r="AQ1197" i="15"/>
  <c r="AO1229" i="15"/>
  <c r="Q1229" i="15"/>
  <c r="AP1229" i="15" s="1"/>
  <c r="AP1254" i="15"/>
  <c r="E1254" i="15"/>
  <c r="AL1269" i="15"/>
  <c r="AJ1269" i="15"/>
  <c r="AK1269" i="15" s="1"/>
  <c r="M1269" i="15"/>
  <c r="AK1300" i="15"/>
  <c r="BB1300" i="15" s="1"/>
  <c r="AL1320" i="15"/>
  <c r="AJ1320" i="15"/>
  <c r="AK1320" i="15" s="1"/>
  <c r="AK1325" i="15"/>
  <c r="AL1355" i="15"/>
  <c r="M1355" i="15"/>
  <c r="AQ986" i="15"/>
  <c r="AQ1002" i="15"/>
  <c r="AJ1020" i="15"/>
  <c r="AK1020" i="15" s="1"/>
  <c r="AQ1022" i="15"/>
  <c r="AJ1040" i="15"/>
  <c r="AK1040" i="15" s="1"/>
  <c r="AQ1042" i="15"/>
  <c r="AL1054" i="15"/>
  <c r="AJ1060" i="15"/>
  <c r="AK1060" i="15" s="1"/>
  <c r="AQ1062" i="15"/>
  <c r="AL1074" i="15"/>
  <c r="AJ1080" i="15"/>
  <c r="AK1080" i="15" s="1"/>
  <c r="AQ1082" i="15"/>
  <c r="AL1094" i="15"/>
  <c r="AJ1100" i="15"/>
  <c r="AK1100" i="15" s="1"/>
  <c r="AQ1102" i="15"/>
  <c r="AL1114" i="15"/>
  <c r="E1138" i="15"/>
  <c r="E1170" i="15"/>
  <c r="Q1171" i="15"/>
  <c r="AL1175" i="15"/>
  <c r="AJ1175" i="15"/>
  <c r="AK1175" i="15" s="1"/>
  <c r="Q1175" i="15"/>
  <c r="AQ1175" i="15"/>
  <c r="Q1181" i="15"/>
  <c r="AL1183" i="15"/>
  <c r="AL1190" i="15"/>
  <c r="M1209" i="15"/>
  <c r="AL1218" i="15"/>
  <c r="AJ1227" i="15"/>
  <c r="AK1227" i="15" s="1"/>
  <c r="Q1227" i="15"/>
  <c r="AQ1227" i="15"/>
  <c r="AL1227" i="15"/>
  <c r="AQ1237" i="15"/>
  <c r="BB1240" i="15"/>
  <c r="AR1250" i="15"/>
  <c r="AL1263" i="15"/>
  <c r="AQ1277" i="15"/>
  <c r="AO1277" i="15"/>
  <c r="AL1277" i="15"/>
  <c r="AJ1277" i="15"/>
  <c r="AK1277" i="15" s="1"/>
  <c r="Q1277" i="15"/>
  <c r="E1318" i="15"/>
  <c r="AP1318" i="15"/>
  <c r="Q1007" i="15"/>
  <c r="AJ1023" i="15"/>
  <c r="AK1023" i="15" s="1"/>
  <c r="Q1027" i="15"/>
  <c r="AJ1043" i="15"/>
  <c r="AK1043" i="15" s="1"/>
  <c r="Q1047" i="15"/>
  <c r="AJ1063" i="15"/>
  <c r="AK1063" i="15" s="1"/>
  <c r="AQ1065" i="15"/>
  <c r="Q1067" i="15"/>
  <c r="AJ1083" i="15"/>
  <c r="AK1083" i="15" s="1"/>
  <c r="AQ1085" i="15"/>
  <c r="Q1087" i="15"/>
  <c r="AJ1103" i="15"/>
  <c r="AK1103" i="15" s="1"/>
  <c r="AQ1105" i="15"/>
  <c r="Q1107" i="15"/>
  <c r="AJ1132" i="15"/>
  <c r="AK1132" i="15" s="1"/>
  <c r="AQ1149" i="15"/>
  <c r="AL1149" i="15"/>
  <c r="AJ1149" i="15"/>
  <c r="AK1149" i="15" s="1"/>
  <c r="Q1149" i="15"/>
  <c r="AP1149" i="15" s="1"/>
  <c r="Q1153" i="15"/>
  <c r="AP1153" i="15" s="1"/>
  <c r="AQ1153" i="15"/>
  <c r="AL1153" i="15"/>
  <c r="AJ1153" i="15"/>
  <c r="AK1153" i="15" s="1"/>
  <c r="Q1178" i="15"/>
  <c r="AP1178" i="15" s="1"/>
  <c r="M1183" i="15"/>
  <c r="AJ1183" i="15"/>
  <c r="AK1183" i="15" s="1"/>
  <c r="AJ1207" i="15"/>
  <c r="AK1207" i="15" s="1"/>
  <c r="Q1207" i="15"/>
  <c r="AQ1207" i="15"/>
  <c r="AL1207" i="15"/>
  <c r="AO1211" i="15"/>
  <c r="AL1211" i="15"/>
  <c r="Q1245" i="15"/>
  <c r="AQ1245" i="15"/>
  <c r="AL1245" i="15"/>
  <c r="AJ1245" i="15"/>
  <c r="AK1245" i="15" s="1"/>
  <c r="AL1261" i="15"/>
  <c r="AJ1261" i="15"/>
  <c r="AK1261" i="15" s="1"/>
  <c r="Q1261" i="15"/>
  <c r="AQ1261" i="15"/>
  <c r="M1263" i="15"/>
  <c r="AJ1263" i="15"/>
  <c r="AK1263" i="15" s="1"/>
  <c r="AL1275" i="15"/>
  <c r="AJ1275" i="15"/>
  <c r="AK1275" i="15" s="1"/>
  <c r="Q1275" i="15"/>
  <c r="AP1275" i="15" s="1"/>
  <c r="AQ1275" i="15"/>
  <c r="AP1282" i="15"/>
  <c r="E1282" i="15"/>
  <c r="AQ1283" i="15"/>
  <c r="AL1485" i="15"/>
  <c r="AJ1485" i="15"/>
  <c r="AK1485" i="15" s="1"/>
  <c r="Q1485" i="15"/>
  <c r="AQ1485" i="15"/>
  <c r="AO1560" i="15"/>
  <c r="AQ1560" i="15"/>
  <c r="AJ1560" i="15"/>
  <c r="AK1560" i="15" s="1"/>
  <c r="AL1141" i="15"/>
  <c r="AJ1141" i="15"/>
  <c r="AK1141" i="15" s="1"/>
  <c r="AQ1141" i="15"/>
  <c r="Q1159" i="15"/>
  <c r="AL1159" i="15"/>
  <c r="AJ1159" i="15"/>
  <c r="AK1159" i="15" s="1"/>
  <c r="M1169" i="15"/>
  <c r="AL1172" i="15"/>
  <c r="AJ1172" i="15"/>
  <c r="AK1172" i="15" s="1"/>
  <c r="M1177" i="15"/>
  <c r="AO1183" i="15"/>
  <c r="Q1183" i="15"/>
  <c r="AP1183" i="15" s="1"/>
  <c r="AL1195" i="15"/>
  <c r="AJ1195" i="15"/>
  <c r="AK1195" i="15" s="1"/>
  <c r="Q1195" i="15"/>
  <c r="AP1195" i="15" s="1"/>
  <c r="AQ1195" i="15"/>
  <c r="M1197" i="15"/>
  <c r="AJ1197" i="15"/>
  <c r="AK1197" i="15" s="1"/>
  <c r="AP1288" i="15"/>
  <c r="E1288" i="15"/>
  <c r="AO1017" i="15"/>
  <c r="AL1023" i="15"/>
  <c r="AO1037" i="15"/>
  <c r="AL1043" i="15"/>
  <c r="AO1057" i="15"/>
  <c r="AL1063" i="15"/>
  <c r="E1074" i="15"/>
  <c r="AO1077" i="15"/>
  <c r="AL1083" i="15"/>
  <c r="E1094" i="15"/>
  <c r="AO1097" i="15"/>
  <c r="AO1117" i="15"/>
  <c r="AQ1120" i="15"/>
  <c r="AL1161" i="15"/>
  <c r="AJ1161" i="15"/>
  <c r="AK1161" i="15" s="1"/>
  <c r="AQ1161" i="15"/>
  <c r="AJ1167" i="15"/>
  <c r="AK1167" i="15" s="1"/>
  <c r="Q1167" i="15"/>
  <c r="AP1167" i="15" s="1"/>
  <c r="AQ1167" i="15"/>
  <c r="AL1167" i="15"/>
  <c r="E1172" i="15"/>
  <c r="AJ1218" i="15"/>
  <c r="AK1218" i="15" s="1"/>
  <c r="E1218" i="15"/>
  <c r="AR1222" i="15"/>
  <c r="E1246" i="15"/>
  <c r="AP1274" i="15"/>
  <c r="E1274" i="15"/>
  <c r="AL1283" i="15"/>
  <c r="AL1289" i="15"/>
  <c r="AJ1289" i="15"/>
  <c r="AK1289" i="15" s="1"/>
  <c r="M1289" i="15"/>
  <c r="AL1376" i="15"/>
  <c r="AL1066" i="15"/>
  <c r="AL1086" i="15"/>
  <c r="AL1106" i="15"/>
  <c r="AR1106" i="15" s="1"/>
  <c r="Q1129" i="15"/>
  <c r="AP1129" i="15" s="1"/>
  <c r="M1149" i="15"/>
  <c r="AL1155" i="15"/>
  <c r="AJ1155" i="15"/>
  <c r="AK1155" i="15" s="1"/>
  <c r="Q1155" i="15"/>
  <c r="AQ1155" i="15"/>
  <c r="AQ1157" i="15"/>
  <c r="AL1157" i="15"/>
  <c r="AR1157" i="15" s="1"/>
  <c r="Q1157" i="15"/>
  <c r="AP1157" i="15" s="1"/>
  <c r="BB1164" i="15"/>
  <c r="Q1165" i="15"/>
  <c r="AQ1165" i="15"/>
  <c r="AL1165" i="15"/>
  <c r="AJ1165" i="15"/>
  <c r="AK1165" i="15" s="1"/>
  <c r="AP1174" i="15"/>
  <c r="E1174" i="15"/>
  <c r="Q1205" i="15"/>
  <c r="AQ1205" i="15"/>
  <c r="AL1205" i="15"/>
  <c r="AJ1205" i="15"/>
  <c r="AK1205" i="15" s="1"/>
  <c r="AO1237" i="15"/>
  <c r="AL1237" i="15"/>
  <c r="AJ1237" i="15"/>
  <c r="AK1237" i="15" s="1"/>
  <c r="AP1259" i="15"/>
  <c r="E1259" i="15"/>
  <c r="AL1281" i="15"/>
  <c r="AJ1281" i="15"/>
  <c r="AK1281" i="15" s="1"/>
  <c r="Q1281" i="15"/>
  <c r="AQ1281" i="15"/>
  <c r="M1283" i="15"/>
  <c r="AJ1283" i="15"/>
  <c r="AK1283" i="15" s="1"/>
  <c r="AQ1317" i="15"/>
  <c r="AL1317" i="15"/>
  <c r="AJ1317" i="15"/>
  <c r="AK1317" i="15" s="1"/>
  <c r="Q1317" i="15"/>
  <c r="AO1353" i="15"/>
  <c r="AL1353" i="15"/>
  <c r="Q1125" i="15"/>
  <c r="AP1125" i="15" s="1"/>
  <c r="AL1125" i="15"/>
  <c r="AJ1147" i="15"/>
  <c r="AK1147" i="15" s="1"/>
  <c r="Q1147" i="15"/>
  <c r="AP1147" i="15" s="1"/>
  <c r="AQ1147" i="15"/>
  <c r="AL1147" i="15"/>
  <c r="Q1225" i="15"/>
  <c r="AQ1225" i="15"/>
  <c r="AL1225" i="15"/>
  <c r="AJ1225" i="15"/>
  <c r="AK1225" i="15" s="1"/>
  <c r="AL1235" i="15"/>
  <c r="AJ1235" i="15"/>
  <c r="AK1235" i="15" s="1"/>
  <c r="Q1235" i="15"/>
  <c r="AP1235" i="15" s="1"/>
  <c r="AQ1235" i="15"/>
  <c r="AP1260" i="15"/>
  <c r="E1260" i="15"/>
  <c r="AL1295" i="15"/>
  <c r="AJ1295" i="15"/>
  <c r="AK1295" i="15" s="1"/>
  <c r="Q1295" i="15"/>
  <c r="AP1295" i="15" s="1"/>
  <c r="AQ1295" i="15"/>
  <c r="AQ1297" i="15"/>
  <c r="AO1297" i="15"/>
  <c r="AL1297" i="15"/>
  <c r="AJ1297" i="15"/>
  <c r="AK1297" i="15" s="1"/>
  <c r="Q1297" i="15"/>
  <c r="AO1339" i="15"/>
  <c r="AQ1339" i="15"/>
  <c r="AJ1339" i="15"/>
  <c r="AK1339" i="15" s="1"/>
  <c r="AQ1060" i="15"/>
  <c r="AQ1080" i="15"/>
  <c r="AQ1100" i="15"/>
  <c r="AJ1144" i="15"/>
  <c r="AK1144" i="15" s="1"/>
  <c r="BB1144" i="15" s="1"/>
  <c r="Q1145" i="15"/>
  <c r="AP1145" i="15" s="1"/>
  <c r="AQ1145" i="15"/>
  <c r="AL1145" i="15"/>
  <c r="AJ1145" i="15"/>
  <c r="AK1145" i="15" s="1"/>
  <c r="E1148" i="15"/>
  <c r="E1152" i="15"/>
  <c r="AQ1163" i="15"/>
  <c r="E1236" i="15"/>
  <c r="AP1308" i="15"/>
  <c r="E1308" i="15"/>
  <c r="AQ1358" i="15"/>
  <c r="AL1358" i="15"/>
  <c r="AJ1358" i="15"/>
  <c r="AK1358" i="15" s="1"/>
  <c r="Q1358" i="15"/>
  <c r="AP1358" i="15" s="1"/>
  <c r="AL1015" i="15"/>
  <c r="AL1035" i="15"/>
  <c r="AL1055" i="15"/>
  <c r="AL1075" i="15"/>
  <c r="AR1075" i="15" s="1"/>
  <c r="Q1124" i="15"/>
  <c r="AP1124" i="15" s="1"/>
  <c r="Q1131" i="15"/>
  <c r="AQ1131" i="15"/>
  <c r="AJ1131" i="15"/>
  <c r="AK1131" i="15" s="1"/>
  <c r="Q1141" i="15"/>
  <c r="AP1141" i="15" s="1"/>
  <c r="AP1154" i="15"/>
  <c r="E1154" i="15"/>
  <c r="M1157" i="15"/>
  <c r="AP1194" i="15"/>
  <c r="E1194" i="15"/>
  <c r="AL1201" i="15"/>
  <c r="AJ1201" i="15"/>
  <c r="AK1201" i="15" s="1"/>
  <c r="Q1201" i="15"/>
  <c r="AQ1201" i="15"/>
  <c r="AP1242" i="15"/>
  <c r="E1242" i="15"/>
  <c r="AP1251" i="15"/>
  <c r="E1251" i="15"/>
  <c r="AL1303" i="15"/>
  <c r="AJ1309" i="15"/>
  <c r="AK1309" i="15" s="1"/>
  <c r="E1362" i="15"/>
  <c r="AL1362" i="15"/>
  <c r="AJ1362" i="15"/>
  <c r="AK1362" i="15" s="1"/>
  <c r="E1009" i="15"/>
  <c r="E1029" i="15"/>
  <c r="E1089" i="15"/>
  <c r="AJ1138" i="15"/>
  <c r="AK1138" i="15" s="1"/>
  <c r="BB1138" i="15" s="1"/>
  <c r="AQ1143" i="15"/>
  <c r="E1146" i="15"/>
  <c r="AL1146" i="15"/>
  <c r="AL1163" i="15"/>
  <c r="E1164" i="15"/>
  <c r="AO1178" i="15"/>
  <c r="AK1182" i="15"/>
  <c r="BB1182" i="15" s="1"/>
  <c r="AL1192" i="15"/>
  <c r="AJ1192" i="15"/>
  <c r="AK1192" i="15" s="1"/>
  <c r="AQ1203" i="15"/>
  <c r="AR1228" i="15"/>
  <c r="E1235" i="15"/>
  <c r="M1235" i="15"/>
  <c r="AK1252" i="15"/>
  <c r="AK1268" i="15"/>
  <c r="AP1280" i="15"/>
  <c r="E1280" i="15"/>
  <c r="AL1301" i="15"/>
  <c r="AJ1301" i="15"/>
  <c r="AK1301" i="15" s="1"/>
  <c r="Q1301" i="15"/>
  <c r="AQ1301" i="15"/>
  <c r="M1303" i="15"/>
  <c r="AJ1303" i="15"/>
  <c r="AK1303" i="15" s="1"/>
  <c r="E1314" i="15"/>
  <c r="Q1375" i="15"/>
  <c r="AQ1375" i="15"/>
  <c r="AO1375" i="15"/>
  <c r="AL1375" i="15"/>
  <c r="AJ1067" i="15"/>
  <c r="AK1067" i="15" s="1"/>
  <c r="BB1067" i="15" s="1"/>
  <c r="AJ1087" i="15"/>
  <c r="AK1087" i="15" s="1"/>
  <c r="AJ1107" i="15"/>
  <c r="AK1107" i="15" s="1"/>
  <c r="BB1107" i="15" s="1"/>
  <c r="AJ1121" i="15"/>
  <c r="AK1121" i="15" s="1"/>
  <c r="AQ1121" i="15"/>
  <c r="AQ1126" i="15"/>
  <c r="M1163" i="15"/>
  <c r="AJ1163" i="15"/>
  <c r="AK1163" i="15" s="1"/>
  <c r="AQ1189" i="15"/>
  <c r="AL1189" i="15"/>
  <c r="AJ1189" i="15"/>
  <c r="AK1189" i="15" s="1"/>
  <c r="Q1189" i="15"/>
  <c r="AP1189" i="15" s="1"/>
  <c r="E1192" i="15"/>
  <c r="AL1215" i="15"/>
  <c r="AJ1215" i="15"/>
  <c r="AK1215" i="15" s="1"/>
  <c r="Q1215" i="15"/>
  <c r="AP1215" i="15" s="1"/>
  <c r="AQ1215" i="15"/>
  <c r="AL1241" i="15"/>
  <c r="AJ1241" i="15"/>
  <c r="AK1241" i="15" s="1"/>
  <c r="Q1241" i="15"/>
  <c r="AQ1241" i="15"/>
  <c r="AL1243" i="15"/>
  <c r="AL1266" i="15"/>
  <c r="AJ1266" i="15"/>
  <c r="AK1266" i="15" s="1"/>
  <c r="AQ1309" i="15"/>
  <c r="AO1309" i="15"/>
  <c r="AP1316" i="15"/>
  <c r="E1316" i="15"/>
  <c r="E1322" i="15"/>
  <c r="AP1322" i="15"/>
  <c r="Q1357" i="15"/>
  <c r="AP1357" i="15" s="1"/>
  <c r="AQ1357" i="15"/>
  <c r="AL1357" i="15"/>
  <c r="AJ1357" i="15"/>
  <c r="AK1357" i="15" s="1"/>
  <c r="AQ1373" i="15"/>
  <c r="AL1373" i="15"/>
  <c r="AJ1373" i="15"/>
  <c r="AK1373" i="15" s="1"/>
  <c r="Q1373" i="15"/>
  <c r="AP1373" i="15" s="1"/>
  <c r="M1243" i="15"/>
  <c r="AJ1243" i="15"/>
  <c r="AK1243" i="15" s="1"/>
  <c r="AP1265" i="15"/>
  <c r="E1265" i="15"/>
  <c r="AP1435" i="15"/>
  <c r="E1435" i="15"/>
  <c r="AJ1123" i="15"/>
  <c r="AK1123" i="15" s="1"/>
  <c r="M1143" i="15"/>
  <c r="AJ1143" i="15"/>
  <c r="AK1143" i="15" s="1"/>
  <c r="BB1143" i="15" s="1"/>
  <c r="AJ1150" i="15"/>
  <c r="AK1150" i="15" s="1"/>
  <c r="AP1199" i="15"/>
  <c r="E1199" i="15"/>
  <c r="AJ1200" i="15"/>
  <c r="AK1200" i="15" s="1"/>
  <c r="M1203" i="15"/>
  <c r="AJ1203" i="15"/>
  <c r="AK1203" i="15" s="1"/>
  <c r="BB1203" i="15" s="1"/>
  <c r="AQ1223" i="15"/>
  <c r="AJ1246" i="15"/>
  <c r="AK1246" i="15" s="1"/>
  <c r="BB1246" i="15" s="1"/>
  <c r="AP1271" i="15"/>
  <c r="E1271" i="15"/>
  <c r="AL1150" i="15"/>
  <c r="AR1174" i="15"/>
  <c r="M1189" i="15"/>
  <c r="M1215" i="15"/>
  <c r="AP1222" i="15"/>
  <c r="E1222" i="15"/>
  <c r="AP1234" i="15"/>
  <c r="E1234" i="15"/>
  <c r="AO1323" i="15"/>
  <c r="AQ1323" i="15"/>
  <c r="AL1323" i="15"/>
  <c r="AJ1323" i="15"/>
  <c r="AK1323" i="15" s="1"/>
  <c r="Q1323" i="15"/>
  <c r="AL1119" i="15"/>
  <c r="AL1129" i="15"/>
  <c r="E1132" i="15"/>
  <c r="AJ1148" i="15"/>
  <c r="AK1148" i="15" s="1"/>
  <c r="AL1152" i="15"/>
  <c r="AR1152" i="15" s="1"/>
  <c r="AJ1158" i="15"/>
  <c r="AK1158" i="15" s="1"/>
  <c r="BB1158" i="15" s="1"/>
  <c r="AL1171" i="15"/>
  <c r="AQ1176" i="15"/>
  <c r="AJ1187" i="15"/>
  <c r="AK1187" i="15" s="1"/>
  <c r="Q1187" i="15"/>
  <c r="AQ1187" i="15"/>
  <c r="AL1187" i="15"/>
  <c r="AO1191" i="15"/>
  <c r="AL1191" i="15"/>
  <c r="AJ1206" i="15"/>
  <c r="AK1206" i="15" s="1"/>
  <c r="BB1206" i="15" s="1"/>
  <c r="AL1221" i="15"/>
  <c r="AJ1221" i="15"/>
  <c r="AK1221" i="15" s="1"/>
  <c r="Q1221" i="15"/>
  <c r="AQ1221" i="15"/>
  <c r="AL1223" i="15"/>
  <c r="AP1240" i="15"/>
  <c r="E1240" i="15"/>
  <c r="AP1248" i="15"/>
  <c r="E1248" i="15"/>
  <c r="AR1260" i="15"/>
  <c r="E1272" i="15"/>
  <c r="AP1285" i="15"/>
  <c r="E1285" i="15"/>
  <c r="AL1286" i="15"/>
  <c r="AJ1286" i="15"/>
  <c r="AK1286" i="15" s="1"/>
  <c r="AP1300" i="15"/>
  <c r="E1300" i="15"/>
  <c r="AK1314" i="15"/>
  <c r="E1328" i="15"/>
  <c r="AL1334" i="15"/>
  <c r="AJ1334" i="15"/>
  <c r="AK1334" i="15" s="1"/>
  <c r="M1341" i="15"/>
  <c r="AJ1341" i="15"/>
  <c r="AK1341" i="15" s="1"/>
  <c r="AK1344" i="15"/>
  <c r="AQ1393" i="15"/>
  <c r="AL1393" i="15"/>
  <c r="AJ1393" i="15"/>
  <c r="AK1393" i="15" s="1"/>
  <c r="Q1393" i="15"/>
  <c r="Q1177" i="15"/>
  <c r="AP1177" i="15" s="1"/>
  <c r="AJ1193" i="15"/>
  <c r="AK1193" i="15" s="1"/>
  <c r="Q1197" i="15"/>
  <c r="AP1197" i="15" s="1"/>
  <c r="AJ1213" i="15"/>
  <c r="AK1213" i="15" s="1"/>
  <c r="Q1217" i="15"/>
  <c r="AP1217" i="15" s="1"/>
  <c r="AJ1233" i="15"/>
  <c r="AK1233" i="15" s="1"/>
  <c r="Q1237" i="15"/>
  <c r="AJ1253" i="15"/>
  <c r="AK1253" i="15" s="1"/>
  <c r="AL1267" i="15"/>
  <c r="AJ1273" i="15"/>
  <c r="AK1273" i="15" s="1"/>
  <c r="AL1287" i="15"/>
  <c r="AJ1293" i="15"/>
  <c r="AK1293" i="15" s="1"/>
  <c r="AL1307" i="15"/>
  <c r="AR1307" i="15" s="1"/>
  <c r="AQ1310" i="15"/>
  <c r="AJ1311" i="15"/>
  <c r="AK1311" i="15" s="1"/>
  <c r="AO1321" i="15"/>
  <c r="AL1341" i="15"/>
  <c r="AJ1356" i="15"/>
  <c r="AK1356" i="15" s="1"/>
  <c r="E1396" i="15"/>
  <c r="AL1396" i="15"/>
  <c r="M1407" i="15"/>
  <c r="BB1474" i="15"/>
  <c r="AP1495" i="15"/>
  <c r="E1495" i="15"/>
  <c r="AQ1501" i="15"/>
  <c r="E1543" i="15"/>
  <c r="AL1543" i="15"/>
  <c r="Q1123" i="15"/>
  <c r="Q1143" i="15"/>
  <c r="AP1143" i="15" s="1"/>
  <c r="Q1163" i="15"/>
  <c r="AP1163" i="15" s="1"/>
  <c r="AL1193" i="15"/>
  <c r="AJ1199" i="15"/>
  <c r="AK1199" i="15" s="1"/>
  <c r="Q1203" i="15"/>
  <c r="AP1203" i="15" s="1"/>
  <c r="AL1213" i="15"/>
  <c r="AJ1219" i="15"/>
  <c r="AK1219" i="15" s="1"/>
  <c r="Q1223" i="15"/>
  <c r="AP1223" i="15" s="1"/>
  <c r="AL1233" i="15"/>
  <c r="AJ1239" i="15"/>
  <c r="AK1239" i="15" s="1"/>
  <c r="Q1243" i="15"/>
  <c r="AP1243" i="15" s="1"/>
  <c r="AL1253" i="15"/>
  <c r="M1255" i="15"/>
  <c r="AJ1259" i="15"/>
  <c r="AK1259" i="15" s="1"/>
  <c r="Q1263" i="15"/>
  <c r="AP1263" i="15" s="1"/>
  <c r="AL1273" i="15"/>
  <c r="M1275" i="15"/>
  <c r="AJ1279" i="15"/>
  <c r="AK1279" i="15" s="1"/>
  <c r="Q1283" i="15"/>
  <c r="AP1283" i="15" s="1"/>
  <c r="AL1293" i="15"/>
  <c r="M1295" i="15"/>
  <c r="AJ1299" i="15"/>
  <c r="AK1299" i="15" s="1"/>
  <c r="Q1303" i="15"/>
  <c r="AL1311" i="15"/>
  <c r="E1320" i="15"/>
  <c r="E1321" i="15"/>
  <c r="AQ1321" i="15"/>
  <c r="AJ1322" i="15"/>
  <c r="AK1322" i="15" s="1"/>
  <c r="M1324" i="15"/>
  <c r="AL1326" i="15"/>
  <c r="E1335" i="15"/>
  <c r="M1357" i="15"/>
  <c r="AQ1361" i="15"/>
  <c r="AL1361" i="15"/>
  <c r="Q1361" i="15"/>
  <c r="AP1361" i="15" s="1"/>
  <c r="AL1363" i="15"/>
  <c r="AL1370" i="15"/>
  <c r="E1378" i="15"/>
  <c r="E1403" i="15"/>
  <c r="M1487" i="15"/>
  <c r="AK1504" i="15"/>
  <c r="BB1504" i="15" s="1"/>
  <c r="AL1199" i="15"/>
  <c r="AL1219" i="15"/>
  <c r="AL1239" i="15"/>
  <c r="Q1249" i="15"/>
  <c r="AP1249" i="15" s="1"/>
  <c r="AL1259" i="15"/>
  <c r="AJ1265" i="15"/>
  <c r="AK1265" i="15" s="1"/>
  <c r="AQ1267" i="15"/>
  <c r="Q1269" i="15"/>
  <c r="AP1269" i="15" s="1"/>
  <c r="AL1279" i="15"/>
  <c r="AJ1285" i="15"/>
  <c r="AK1285" i="15" s="1"/>
  <c r="AQ1287" i="15"/>
  <c r="Q1289" i="15"/>
  <c r="AP1289" i="15" s="1"/>
  <c r="AL1299" i="15"/>
  <c r="AJ1305" i="15"/>
  <c r="AK1305" i="15" s="1"/>
  <c r="AQ1307" i="15"/>
  <c r="Q1313" i="15"/>
  <c r="AP1313" i="15" s="1"/>
  <c r="Q1329" i="15"/>
  <c r="AP1329" i="15" s="1"/>
  <c r="AL1329" i="15"/>
  <c r="AJ1329" i="15"/>
  <c r="AK1329" i="15" s="1"/>
  <c r="E1334" i="15"/>
  <c r="AJ1335" i="15"/>
  <c r="AK1335" i="15" s="1"/>
  <c r="BB1335" i="15" s="1"/>
  <c r="Q1341" i="15"/>
  <c r="AP1341" i="15" s="1"/>
  <c r="Q1355" i="15"/>
  <c r="AQ1355" i="15"/>
  <c r="AO1355" i="15"/>
  <c r="AL1359" i="15"/>
  <c r="Q1359" i="15"/>
  <c r="AP1359" i="15" s="1"/>
  <c r="AQ1359" i="15"/>
  <c r="M1368" i="15"/>
  <c r="Q1369" i="15"/>
  <c r="AP1369" i="15" s="1"/>
  <c r="AQ1369" i="15"/>
  <c r="AL1369" i="15"/>
  <c r="AJ1369" i="15"/>
  <c r="AK1369" i="15" s="1"/>
  <c r="M1373" i="15"/>
  <c r="AR1386" i="15"/>
  <c r="AJ1476" i="15"/>
  <c r="AK1476" i="15" s="1"/>
  <c r="M1493" i="15"/>
  <c r="AO1501" i="15"/>
  <c r="AJ1501" i="15"/>
  <c r="AK1501" i="15" s="1"/>
  <c r="Q1501" i="15"/>
  <c r="AP1501" i="15" s="1"/>
  <c r="E1273" i="15"/>
  <c r="E1293" i="15"/>
  <c r="AL1331" i="15"/>
  <c r="AR1331" i="15" s="1"/>
  <c r="M1361" i="15"/>
  <c r="AQ1367" i="15"/>
  <c r="AL1367" i="15"/>
  <c r="AJ1367" i="15"/>
  <c r="AK1367" i="15" s="1"/>
  <c r="Q1367" i="15"/>
  <c r="AJ1391" i="15"/>
  <c r="AK1391" i="15" s="1"/>
  <c r="Q1391" i="15"/>
  <c r="AQ1391" i="15"/>
  <c r="AL1391" i="15"/>
  <c r="AL1422" i="15"/>
  <c r="AJ1422" i="15"/>
  <c r="AK1422" i="15" s="1"/>
  <c r="E1422" i="15"/>
  <c r="AP1483" i="15"/>
  <c r="AL1506" i="15"/>
  <c r="M1506" i="15"/>
  <c r="M1516" i="15"/>
  <c r="AJ1151" i="15"/>
  <c r="AK1151" i="15" s="1"/>
  <c r="BB1151" i="15" s="1"/>
  <c r="AJ1171" i="15"/>
  <c r="AK1171" i="15" s="1"/>
  <c r="AJ1191" i="15"/>
  <c r="AK1191" i="15" s="1"/>
  <c r="AQ1193" i="15"/>
  <c r="AJ1211" i="15"/>
  <c r="AK1211" i="15" s="1"/>
  <c r="AQ1213" i="15"/>
  <c r="AJ1231" i="15"/>
  <c r="AK1231" i="15" s="1"/>
  <c r="AQ1233" i="15"/>
  <c r="AJ1251" i="15"/>
  <c r="AK1251" i="15" s="1"/>
  <c r="BB1251" i="15" s="1"/>
  <c r="AQ1253" i="15"/>
  <c r="AL1265" i="15"/>
  <c r="AJ1271" i="15"/>
  <c r="AK1271" i="15" s="1"/>
  <c r="AQ1273" i="15"/>
  <c r="AL1285" i="15"/>
  <c r="AJ1291" i="15"/>
  <c r="AK1291" i="15" s="1"/>
  <c r="AQ1293" i="15"/>
  <c r="AL1305" i="15"/>
  <c r="E1310" i="15"/>
  <c r="E1311" i="15"/>
  <c r="AQ1311" i="15"/>
  <c r="AJ1312" i="15"/>
  <c r="AK1312" i="15" s="1"/>
  <c r="BB1312" i="15" s="1"/>
  <c r="M1314" i="15"/>
  <c r="Q1324" i="15"/>
  <c r="AP1324" i="15" s="1"/>
  <c r="AQ1326" i="15"/>
  <c r="AL1330" i="15"/>
  <c r="AL1332" i="15"/>
  <c r="AR1332" i="15" s="1"/>
  <c r="E1364" i="15"/>
  <c r="AJ1364" i="15"/>
  <c r="AK1364" i="15" s="1"/>
  <c r="BB1364" i="15" s="1"/>
  <c r="E1370" i="15"/>
  <c r="AL1390" i="15"/>
  <c r="M1393" i="15"/>
  <c r="AJ1411" i="15"/>
  <c r="AK1411" i="15" s="1"/>
  <c r="Q1411" i="15"/>
  <c r="AQ1411" i="15"/>
  <c r="AL1411" i="15"/>
  <c r="M1413" i="15"/>
  <c r="M1433" i="15"/>
  <c r="AK1446" i="15"/>
  <c r="AK1450" i="15"/>
  <c r="BB1450" i="15" s="1"/>
  <c r="AR1454" i="15"/>
  <c r="AO1461" i="15"/>
  <c r="AJ1461" i="15"/>
  <c r="AK1461" i="15" s="1"/>
  <c r="AL1499" i="15"/>
  <c r="AJ1499" i="15"/>
  <c r="AK1499" i="15" s="1"/>
  <c r="Q1499" i="15"/>
  <c r="AP1499" i="15" s="1"/>
  <c r="AQ1499" i="15"/>
  <c r="AO1516" i="15"/>
  <c r="Q1516" i="15"/>
  <c r="AP1516" i="15" s="1"/>
  <c r="AO1559" i="15"/>
  <c r="AJ1559" i="15"/>
  <c r="AK1559" i="15" s="1"/>
  <c r="Q1559" i="15"/>
  <c r="AP1559" i="15" s="1"/>
  <c r="AQ1645" i="15"/>
  <c r="AO1645" i="15"/>
  <c r="Q1645" i="15"/>
  <c r="AP1645" i="15" s="1"/>
  <c r="AQ1723" i="15"/>
  <c r="AO1723" i="15"/>
  <c r="AQ1236" i="15"/>
  <c r="Q1238" i="15"/>
  <c r="AP1238" i="15" s="1"/>
  <c r="AQ1256" i="15"/>
  <c r="Q1258" i="15"/>
  <c r="AP1258" i="15" s="1"/>
  <c r="AQ1276" i="15"/>
  <c r="Q1278" i="15"/>
  <c r="AP1278" i="15" s="1"/>
  <c r="AQ1296" i="15"/>
  <c r="Q1298" i="15"/>
  <c r="AP1298" i="15" s="1"/>
  <c r="AQ1318" i="15"/>
  <c r="AQ1322" i="15"/>
  <c r="AL1343" i="15"/>
  <c r="AJ1343" i="15"/>
  <c r="AK1343" i="15" s="1"/>
  <c r="E1360" i="15"/>
  <c r="Q1363" i="15"/>
  <c r="AO1363" i="15"/>
  <c r="M1369" i="15"/>
  <c r="AL1402" i="15"/>
  <c r="AJ1402" i="15"/>
  <c r="AK1402" i="15" s="1"/>
  <c r="E1402" i="15"/>
  <c r="E1404" i="15"/>
  <c r="AQ1421" i="15"/>
  <c r="E1450" i="15"/>
  <c r="E1476" i="15"/>
  <c r="AL1476" i="15"/>
  <c r="AQ1199" i="15"/>
  <c r="AJ1217" i="15"/>
  <c r="AK1217" i="15" s="1"/>
  <c r="AQ1219" i="15"/>
  <c r="AQ1239" i="15"/>
  <c r="AQ1259" i="15"/>
  <c r="AQ1279" i="15"/>
  <c r="AQ1299" i="15"/>
  <c r="AJ1336" i="15"/>
  <c r="AK1336" i="15" s="1"/>
  <c r="BB1336" i="15" s="1"/>
  <c r="Q1342" i="15"/>
  <c r="AR1348" i="15"/>
  <c r="AK1350" i="15"/>
  <c r="AL1430" i="15"/>
  <c r="AL1459" i="15"/>
  <c r="AJ1459" i="15"/>
  <c r="AK1459" i="15" s="1"/>
  <c r="Q1459" i="15"/>
  <c r="AP1459" i="15" s="1"/>
  <c r="AQ1459" i="15"/>
  <c r="AQ1546" i="15"/>
  <c r="AO1546" i="15"/>
  <c r="AL1546" i="15"/>
  <c r="AJ1220" i="15"/>
  <c r="AK1220" i="15" s="1"/>
  <c r="BB1220" i="15" s="1"/>
  <c r="Q1325" i="15"/>
  <c r="AO1441" i="15"/>
  <c r="AJ1441" i="15"/>
  <c r="AK1441" i="15" s="1"/>
  <c r="AQ1519" i="15"/>
  <c r="AL1519" i="15"/>
  <c r="AJ1519" i="15"/>
  <c r="AK1519" i="15" s="1"/>
  <c r="Q1519" i="15"/>
  <c r="AP1519" i="15" s="1"/>
  <c r="AL1177" i="15"/>
  <c r="AL1197" i="15"/>
  <c r="AL1217" i="15"/>
  <c r="AQ1265" i="15"/>
  <c r="Q1267" i="15"/>
  <c r="AQ1285" i="15"/>
  <c r="Q1287" i="15"/>
  <c r="AQ1305" i="15"/>
  <c r="Q1307" i="15"/>
  <c r="E1330" i="15"/>
  <c r="E1390" i="15"/>
  <c r="AR1406" i="15"/>
  <c r="AK1434" i="15"/>
  <c r="BB1434" i="15" s="1"/>
  <c r="AK1452" i="15"/>
  <c r="Q1457" i="15"/>
  <c r="AQ1457" i="15"/>
  <c r="AL1457" i="15"/>
  <c r="AJ1457" i="15"/>
  <c r="AK1457" i="15" s="1"/>
  <c r="AK1486" i="15"/>
  <c r="BB1486" i="15" s="1"/>
  <c r="AP1497" i="15"/>
  <c r="E1497" i="15"/>
  <c r="AL1643" i="15"/>
  <c r="AJ1643" i="15"/>
  <c r="AK1643" i="15" s="1"/>
  <c r="Q1643" i="15"/>
  <c r="AQ1643" i="15"/>
  <c r="AL1557" i="15"/>
  <c r="AJ1557" i="15"/>
  <c r="AK1557" i="15" s="1"/>
  <c r="Q1557" i="15"/>
  <c r="AQ1557" i="15"/>
  <c r="AQ1151" i="15"/>
  <c r="AQ1171" i="15"/>
  <c r="AQ1191" i="15"/>
  <c r="AQ1211" i="15"/>
  <c r="AJ1229" i="15"/>
  <c r="AK1229" i="15" s="1"/>
  <c r="AQ1231" i="15"/>
  <c r="AJ1249" i="15"/>
  <c r="AK1249" i="15" s="1"/>
  <c r="AQ1251" i="15"/>
  <c r="AQ1271" i="15"/>
  <c r="AQ1291" i="15"/>
  <c r="AJ1328" i="15"/>
  <c r="AK1328" i="15" s="1"/>
  <c r="AQ1337" i="15"/>
  <c r="AL1337" i="15"/>
  <c r="Q1343" i="15"/>
  <c r="M1389" i="15"/>
  <c r="E1389" i="15"/>
  <c r="E1430" i="15"/>
  <c r="AL1439" i="15"/>
  <c r="AJ1439" i="15"/>
  <c r="AK1439" i="15" s="1"/>
  <c r="Q1439" i="15"/>
  <c r="AP1439" i="15" s="1"/>
  <c r="AQ1439" i="15"/>
  <c r="AP1475" i="15"/>
  <c r="E1475" i="15"/>
  <c r="AK1478" i="15"/>
  <c r="AQ1540" i="15"/>
  <c r="AO1540" i="15"/>
  <c r="AJ1540" i="15"/>
  <c r="AK1540" i="15" s="1"/>
  <c r="AL1545" i="15"/>
  <c r="AJ1545" i="15"/>
  <c r="AK1545" i="15" s="1"/>
  <c r="AJ1324" i="15"/>
  <c r="AK1324" i="15" s="1"/>
  <c r="Q1336" i="15"/>
  <c r="AP1336" i="15" s="1"/>
  <c r="AL1345" i="15"/>
  <c r="AJ1345" i="15"/>
  <c r="AK1345" i="15" s="1"/>
  <c r="AQ1345" i="15"/>
  <c r="AJ1361" i="15"/>
  <c r="AK1361" i="15" s="1"/>
  <c r="AJ1372" i="15"/>
  <c r="AK1372" i="15" s="1"/>
  <c r="AL1385" i="15"/>
  <c r="AJ1385" i="15"/>
  <c r="AK1385" i="15" s="1"/>
  <c r="AQ1385" i="15"/>
  <c r="AL1465" i="15"/>
  <c r="AJ1465" i="15"/>
  <c r="AK1465" i="15" s="1"/>
  <c r="Q1465" i="15"/>
  <c r="AQ1465" i="15"/>
  <c r="AQ1505" i="15"/>
  <c r="AO1505" i="15"/>
  <c r="AL1505" i="15"/>
  <c r="Q1505" i="15"/>
  <c r="AP1505" i="15" s="1"/>
  <c r="E1140" i="15"/>
  <c r="E1160" i="15"/>
  <c r="E1180" i="15"/>
  <c r="AL1229" i="15"/>
  <c r="AL1249" i="15"/>
  <c r="AL1319" i="15"/>
  <c r="AR1319" i="15" s="1"/>
  <c r="Q1319" i="15"/>
  <c r="AJ1359" i="15"/>
  <c r="AK1359" i="15" s="1"/>
  <c r="AL1372" i="15"/>
  <c r="AL1419" i="15"/>
  <c r="AJ1419" i="15"/>
  <c r="AK1419" i="15" s="1"/>
  <c r="Q1419" i="15"/>
  <c r="AP1419" i="15" s="1"/>
  <c r="AQ1419" i="15"/>
  <c r="Q1437" i="15"/>
  <c r="AQ1437" i="15"/>
  <c r="AL1437" i="15"/>
  <c r="AJ1437" i="15"/>
  <c r="AK1437" i="15" s="1"/>
  <c r="AK1460" i="15"/>
  <c r="BB1460" i="15" s="1"/>
  <c r="M1467" i="15"/>
  <c r="AL1252" i="15"/>
  <c r="AJ1258" i="15"/>
  <c r="AK1258" i="15" s="1"/>
  <c r="AO1266" i="15"/>
  <c r="AL1272" i="15"/>
  <c r="AR1272" i="15" s="1"/>
  <c r="AJ1278" i="15"/>
  <c r="AK1278" i="15" s="1"/>
  <c r="BB1278" i="15" s="1"/>
  <c r="AO1286" i="15"/>
  <c r="AL1292" i="15"/>
  <c r="AJ1298" i="15"/>
  <c r="AK1298" i="15" s="1"/>
  <c r="AO1306" i="15"/>
  <c r="AJ1310" i="15"/>
  <c r="AK1310" i="15" s="1"/>
  <c r="Q1315" i="15"/>
  <c r="Q1331" i="15"/>
  <c r="AQ1347" i="15"/>
  <c r="AL1347" i="15"/>
  <c r="AJ1347" i="15"/>
  <c r="AK1347" i="15" s="1"/>
  <c r="Q1347" i="15"/>
  <c r="AJ1368" i="15"/>
  <c r="AK1368" i="15" s="1"/>
  <c r="BB1368" i="15" s="1"/>
  <c r="AJ1392" i="15"/>
  <c r="AK1392" i="15" s="1"/>
  <c r="AL1399" i="15"/>
  <c r="AJ1399" i="15"/>
  <c r="AK1399" i="15" s="1"/>
  <c r="Q1399" i="15"/>
  <c r="AP1399" i="15" s="1"/>
  <c r="AQ1399" i="15"/>
  <c r="E1400" i="15"/>
  <c r="AJ1408" i="15"/>
  <c r="AK1408" i="15" s="1"/>
  <c r="BB1408" i="15" s="1"/>
  <c r="AK1412" i="15"/>
  <c r="BB1412" i="15" s="1"/>
  <c r="Q1417" i="15"/>
  <c r="AQ1417" i="15"/>
  <c r="AL1417" i="15"/>
  <c r="AJ1417" i="15"/>
  <c r="AK1417" i="15" s="1"/>
  <c r="AQ1447" i="15"/>
  <c r="E1456" i="15"/>
  <c r="AL1456" i="15"/>
  <c r="AR1456" i="15" s="1"/>
  <c r="AR1529" i="15"/>
  <c r="AJ1321" i="15"/>
  <c r="AK1321" i="15" s="1"/>
  <c r="AQ1338" i="15"/>
  <c r="AQ1341" i="15"/>
  <c r="AL1350" i="15"/>
  <c r="AQ1381" i="15"/>
  <c r="AL1381" i="15"/>
  <c r="Q1381" i="15"/>
  <c r="AP1381" i="15" s="1"/>
  <c r="AL1382" i="15"/>
  <c r="E1382" i="15"/>
  <c r="AL1392" i="15"/>
  <c r="Q1397" i="15"/>
  <c r="AQ1397" i="15"/>
  <c r="AL1397" i="15"/>
  <c r="AJ1397" i="15"/>
  <c r="AK1397" i="15" s="1"/>
  <c r="AJ1416" i="15"/>
  <c r="AK1416" i="15" s="1"/>
  <c r="AJ1428" i="15"/>
  <c r="AK1428" i="15" s="1"/>
  <c r="AJ1436" i="15"/>
  <c r="AK1436" i="15" s="1"/>
  <c r="M1473" i="15"/>
  <c r="AO1481" i="15"/>
  <c r="AJ1481" i="15"/>
  <c r="AK1481" i="15" s="1"/>
  <c r="E1496" i="15"/>
  <c r="AR1558" i="15"/>
  <c r="AJ1224" i="15"/>
  <c r="AK1224" i="15" s="1"/>
  <c r="BB1224" i="15" s="1"/>
  <c r="AJ1244" i="15"/>
  <c r="AK1244" i="15" s="1"/>
  <c r="BB1244" i="15" s="1"/>
  <c r="AJ1264" i="15"/>
  <c r="AK1264" i="15" s="1"/>
  <c r="BB1264" i="15" s="1"/>
  <c r="AJ1284" i="15"/>
  <c r="AK1284" i="15" s="1"/>
  <c r="BB1284" i="15" s="1"/>
  <c r="AJ1304" i="15"/>
  <c r="AK1304" i="15" s="1"/>
  <c r="AL1325" i="15"/>
  <c r="Q1333" i="15"/>
  <c r="AP1333" i="15" s="1"/>
  <c r="Q1337" i="15"/>
  <c r="AL1342" i="15"/>
  <c r="Q1345" i="15"/>
  <c r="Q1349" i="15"/>
  <c r="AP1349" i="15" s="1"/>
  <c r="AQ1349" i="15"/>
  <c r="AL1349" i="15"/>
  <c r="AJ1349" i="15"/>
  <c r="AK1349" i="15" s="1"/>
  <c r="AJ1351" i="15"/>
  <c r="AK1351" i="15" s="1"/>
  <c r="Q1351" i="15"/>
  <c r="AP1351" i="15" s="1"/>
  <c r="AQ1351" i="15"/>
  <c r="AL1351" i="15"/>
  <c r="AQ1353" i="15"/>
  <c r="AJ1353" i="15"/>
  <c r="AK1353" i="15" s="1"/>
  <c r="Q1353" i="15"/>
  <c r="AP1353" i="15" s="1"/>
  <c r="AQ1363" i="15"/>
  <c r="E1384" i="15"/>
  <c r="AL1384" i="15"/>
  <c r="AJ1384" i="15"/>
  <c r="AK1384" i="15" s="1"/>
  <c r="Q1385" i="15"/>
  <c r="AJ1396" i="15"/>
  <c r="AK1396" i="15" s="1"/>
  <c r="AQ1407" i="15"/>
  <c r="M1419" i="15"/>
  <c r="AL1445" i="15"/>
  <c r="AJ1445" i="15"/>
  <c r="AK1445" i="15" s="1"/>
  <c r="Q1445" i="15"/>
  <c r="AP1445" i="15" s="1"/>
  <c r="AQ1445" i="15"/>
  <c r="AK1488" i="15"/>
  <c r="BB1488" i="15" s="1"/>
  <c r="M1518" i="15"/>
  <c r="AP1670" i="15"/>
  <c r="E1670" i="15"/>
  <c r="Q1309" i="15"/>
  <c r="AP1309" i="15" s="1"/>
  <c r="AL1309" i="15"/>
  <c r="AQ1324" i="15"/>
  <c r="AJ1376" i="15"/>
  <c r="AK1376" i="15" s="1"/>
  <c r="Q1377" i="15"/>
  <c r="AQ1377" i="15"/>
  <c r="AL1377" i="15"/>
  <c r="AJ1377" i="15"/>
  <c r="AK1377" i="15" s="1"/>
  <c r="M1399" i="15"/>
  <c r="AQ1427" i="15"/>
  <c r="M1447" i="15"/>
  <c r="E1455" i="15"/>
  <c r="AL1479" i="15"/>
  <c r="AJ1479" i="15"/>
  <c r="AK1479" i="15" s="1"/>
  <c r="Q1479" i="15"/>
  <c r="AP1479" i="15" s="1"/>
  <c r="AQ1479" i="15"/>
  <c r="AO1539" i="15"/>
  <c r="AL1539" i="15"/>
  <c r="AJ1539" i="15"/>
  <c r="AK1539" i="15" s="1"/>
  <c r="Q1539" i="15"/>
  <c r="AP1539" i="15" s="1"/>
  <c r="E1544" i="15"/>
  <c r="AP1544" i="15"/>
  <c r="Q1561" i="15"/>
  <c r="AP1561" i="15" s="1"/>
  <c r="AQ1561" i="15"/>
  <c r="AO1561" i="15"/>
  <c r="Q1327" i="15"/>
  <c r="AL1339" i="15"/>
  <c r="AR1339" i="15" s="1"/>
  <c r="Q1339" i="15"/>
  <c r="AP1339" i="15" s="1"/>
  <c r="Q1340" i="15"/>
  <c r="AP1340" i="15" s="1"/>
  <c r="E1348" i="15"/>
  <c r="E1352" i="15"/>
  <c r="AJ1355" i="15"/>
  <c r="AK1355" i="15" s="1"/>
  <c r="AJ1375" i="15"/>
  <c r="AK1375" i="15" s="1"/>
  <c r="AL1379" i="15"/>
  <c r="AJ1379" i="15"/>
  <c r="AK1379" i="15" s="1"/>
  <c r="Q1379" i="15"/>
  <c r="AP1379" i="15" s="1"/>
  <c r="AQ1379" i="15"/>
  <c r="M1381" i="15"/>
  <c r="E1416" i="15"/>
  <c r="AL1416" i="15"/>
  <c r="AL1425" i="15"/>
  <c r="AJ1425" i="15"/>
  <c r="AK1425" i="15" s="1"/>
  <c r="Q1425" i="15"/>
  <c r="AP1425" i="15" s="1"/>
  <c r="AQ1425" i="15"/>
  <c r="E1436" i="15"/>
  <c r="AL1436" i="15"/>
  <c r="AL1470" i="15"/>
  <c r="AR1475" i="15"/>
  <c r="AQ1487" i="15"/>
  <c r="AL1665" i="15"/>
  <c r="Q1401" i="15"/>
  <c r="AP1401" i="15" s="1"/>
  <c r="Q1421" i="15"/>
  <c r="AP1421" i="15" s="1"/>
  <c r="AL1431" i="15"/>
  <c r="Q1441" i="15"/>
  <c r="AP1441" i="15" s="1"/>
  <c r="AL1451" i="15"/>
  <c r="Q1461" i="15"/>
  <c r="AP1461" i="15" s="1"/>
  <c r="E1462" i="15"/>
  <c r="AL1471" i="15"/>
  <c r="AR1471" i="15" s="1"/>
  <c r="AJ1477" i="15"/>
  <c r="AK1477" i="15" s="1"/>
  <c r="Q1481" i="15"/>
  <c r="AP1481" i="15" s="1"/>
  <c r="E1482" i="15"/>
  <c r="AL1491" i="15"/>
  <c r="AR1491" i="15" s="1"/>
  <c r="AJ1497" i="15"/>
  <c r="AK1497" i="15" s="1"/>
  <c r="Q1518" i="15"/>
  <c r="AP1518" i="15" s="1"/>
  <c r="AQ1518" i="15"/>
  <c r="AQ1520" i="15"/>
  <c r="E1541" i="15"/>
  <c r="AL1541" i="15"/>
  <c r="AJ1541" i="15"/>
  <c r="AK1541" i="15" s="1"/>
  <c r="M1542" i="15"/>
  <c r="E1542" i="15"/>
  <c r="M1547" i="15"/>
  <c r="E1547" i="15"/>
  <c r="AL1547" i="15"/>
  <c r="Q1596" i="15"/>
  <c r="AO1596" i="15"/>
  <c r="AQ1625" i="15"/>
  <c r="AO1625" i="15"/>
  <c r="Q1625" i="15"/>
  <c r="AP1625" i="15" s="1"/>
  <c r="AL1637" i="15"/>
  <c r="AJ1637" i="15"/>
  <c r="AK1637" i="15" s="1"/>
  <c r="Q1637" i="15"/>
  <c r="AQ1637" i="15"/>
  <c r="M1645" i="15"/>
  <c r="AJ1645" i="15"/>
  <c r="AK1645" i="15" s="1"/>
  <c r="AL1657" i="15"/>
  <c r="AJ1657" i="15"/>
  <c r="AK1657" i="15" s="1"/>
  <c r="Q1657" i="15"/>
  <c r="AQ1657" i="15"/>
  <c r="AO1707" i="15"/>
  <c r="AQ1707" i="15"/>
  <c r="AJ1363" i="15"/>
  <c r="AK1363" i="15" s="1"/>
  <c r="AJ1383" i="15"/>
  <c r="AK1383" i="15" s="1"/>
  <c r="Q1387" i="15"/>
  <c r="E1388" i="15"/>
  <c r="AJ1403" i="15"/>
  <c r="AK1403" i="15" s="1"/>
  <c r="Q1407" i="15"/>
  <c r="AP1407" i="15" s="1"/>
  <c r="AJ1423" i="15"/>
  <c r="AK1423" i="15" s="1"/>
  <c r="Q1427" i="15"/>
  <c r="AP1427" i="15" s="1"/>
  <c r="E1428" i="15"/>
  <c r="M1439" i="15"/>
  <c r="AJ1443" i="15"/>
  <c r="AK1443" i="15" s="1"/>
  <c r="Q1447" i="15"/>
  <c r="AP1447" i="15" s="1"/>
  <c r="E1448" i="15"/>
  <c r="M1459" i="15"/>
  <c r="AJ1463" i="15"/>
  <c r="AK1463" i="15" s="1"/>
  <c r="Q1467" i="15"/>
  <c r="AP1467" i="15" s="1"/>
  <c r="AL1477" i="15"/>
  <c r="M1479" i="15"/>
  <c r="AJ1483" i="15"/>
  <c r="AK1483" i="15" s="1"/>
  <c r="Q1487" i="15"/>
  <c r="AP1487" i="15" s="1"/>
  <c r="E1488" i="15"/>
  <c r="AL1497" i="15"/>
  <c r="M1499" i="15"/>
  <c r="AL1512" i="15"/>
  <c r="M1546" i="15"/>
  <c r="M1567" i="15"/>
  <c r="E1567" i="15"/>
  <c r="AL1567" i="15"/>
  <c r="AR1567" i="15" s="1"/>
  <c r="AQ1574" i="15"/>
  <c r="AJ1574" i="15"/>
  <c r="AK1574" i="15" s="1"/>
  <c r="Q1574" i="15"/>
  <c r="AP1574" i="15" s="1"/>
  <c r="AQ1576" i="15"/>
  <c r="M1602" i="15"/>
  <c r="E1602" i="15"/>
  <c r="AL1623" i="15"/>
  <c r="AJ1623" i="15"/>
  <c r="AK1623" i="15" s="1"/>
  <c r="Q1623" i="15"/>
  <c r="AQ1623" i="15"/>
  <c r="BB1652" i="15"/>
  <c r="M1665" i="15"/>
  <c r="E1665" i="15"/>
  <c r="AJ1665" i="15"/>
  <c r="AK1665" i="15" s="1"/>
  <c r="E1678" i="15"/>
  <c r="M1689" i="15"/>
  <c r="E1689" i="15"/>
  <c r="AL1689" i="15"/>
  <c r="AL1694" i="15"/>
  <c r="AQ1694" i="15"/>
  <c r="AJ1694" i="15"/>
  <c r="AK1694" i="15" s="1"/>
  <c r="Q1694" i="15"/>
  <c r="AL1383" i="15"/>
  <c r="AJ1389" i="15"/>
  <c r="AK1389" i="15" s="1"/>
  <c r="AL1403" i="15"/>
  <c r="AJ1409" i="15"/>
  <c r="AK1409" i="15" s="1"/>
  <c r="Q1413" i="15"/>
  <c r="AP1413" i="15" s="1"/>
  <c r="AL1423" i="15"/>
  <c r="AJ1429" i="15"/>
  <c r="AK1429" i="15" s="1"/>
  <c r="AQ1431" i="15"/>
  <c r="Q1433" i="15"/>
  <c r="AL1443" i="15"/>
  <c r="AJ1449" i="15"/>
  <c r="AK1449" i="15" s="1"/>
  <c r="AQ1451" i="15"/>
  <c r="Q1453" i="15"/>
  <c r="AP1453" i="15" s="1"/>
  <c r="AL1463" i="15"/>
  <c r="AJ1469" i="15"/>
  <c r="AK1469" i="15" s="1"/>
  <c r="AQ1471" i="15"/>
  <c r="Q1473" i="15"/>
  <c r="AP1473" i="15" s="1"/>
  <c r="AL1483" i="15"/>
  <c r="AJ1489" i="15"/>
  <c r="AK1489" i="15" s="1"/>
  <c r="AQ1491" i="15"/>
  <c r="Q1493" i="15"/>
  <c r="AP1493" i="15" s="1"/>
  <c r="E1503" i="15"/>
  <c r="M1520" i="15"/>
  <c r="AO1533" i="15"/>
  <c r="AQ1554" i="15"/>
  <c r="AJ1554" i="15"/>
  <c r="AK1554" i="15" s="1"/>
  <c r="Q1554" i="15"/>
  <c r="AP1554" i="15" s="1"/>
  <c r="AQ1556" i="15"/>
  <c r="AK1609" i="15"/>
  <c r="BB1609" i="15" s="1"/>
  <c r="AO1671" i="15"/>
  <c r="Q1671" i="15"/>
  <c r="AP1671" i="15" s="1"/>
  <c r="AR1673" i="15"/>
  <c r="AQ1710" i="15"/>
  <c r="AL1710" i="15"/>
  <c r="AJ1710" i="15"/>
  <c r="AK1710" i="15" s="1"/>
  <c r="Q1710" i="15"/>
  <c r="E1732" i="15"/>
  <c r="AJ1732" i="15"/>
  <c r="AK1732" i="15" s="1"/>
  <c r="M1732" i="15"/>
  <c r="AJ1927" i="15"/>
  <c r="AK1927" i="15" s="1"/>
  <c r="M1927" i="15"/>
  <c r="AQ1508" i="15"/>
  <c r="AL1508" i="15"/>
  <c r="AJ1508" i="15"/>
  <c r="AK1508" i="15" s="1"/>
  <c r="AL1522" i="15"/>
  <c r="AJ1523" i="15"/>
  <c r="AK1523" i="15" s="1"/>
  <c r="AQ1523" i="15"/>
  <c r="AQ1545" i="15"/>
  <c r="AO1545" i="15"/>
  <c r="Q1545" i="15"/>
  <c r="AP1545" i="15" s="1"/>
  <c r="AL1585" i="15"/>
  <c r="E1601" i="15"/>
  <c r="E1630" i="15"/>
  <c r="E1650" i="15"/>
  <c r="AQ1683" i="15"/>
  <c r="AO1683" i="15"/>
  <c r="AQ1706" i="15"/>
  <c r="AO1706" i="15"/>
  <c r="Q1706" i="15"/>
  <c r="AP1706" i="15" s="1"/>
  <c r="AL1722" i="15"/>
  <c r="AL1775" i="15"/>
  <c r="AJ1775" i="15"/>
  <c r="AK1775" i="15" s="1"/>
  <c r="AL1389" i="15"/>
  <c r="AO1403" i="15"/>
  <c r="AL1409" i="15"/>
  <c r="E1420" i="15"/>
  <c r="AL1429" i="15"/>
  <c r="E1440" i="15"/>
  <c r="AL1449" i="15"/>
  <c r="E1460" i="15"/>
  <c r="AL1469" i="15"/>
  <c r="AQ1477" i="15"/>
  <c r="E1480" i="15"/>
  <c r="AL1489" i="15"/>
  <c r="AQ1497" i="15"/>
  <c r="Q1502" i="15"/>
  <c r="AP1502" i="15" s="1"/>
  <c r="AJ1505" i="15"/>
  <c r="AK1505" i="15" s="1"/>
  <c r="AQ1524" i="15"/>
  <c r="AL1524" i="15"/>
  <c r="AJ1526" i="15"/>
  <c r="AK1526" i="15" s="1"/>
  <c r="BB1526" i="15" s="1"/>
  <c r="M1527" i="15"/>
  <c r="AQ1528" i="15"/>
  <c r="AL1528" i="15"/>
  <c r="AJ1528" i="15"/>
  <c r="AK1528" i="15" s="1"/>
  <c r="M1585" i="15"/>
  <c r="AJ1585" i="15"/>
  <c r="AK1585" i="15" s="1"/>
  <c r="AQ1599" i="15"/>
  <c r="AK1627" i="15"/>
  <c r="AK1629" i="15"/>
  <c r="Q1576" i="15"/>
  <c r="AO1576" i="15"/>
  <c r="AL1583" i="15"/>
  <c r="AJ1583" i="15"/>
  <c r="AK1583" i="15" s="1"/>
  <c r="Q1583" i="15"/>
  <c r="AQ1583" i="15"/>
  <c r="AQ1585" i="15"/>
  <c r="AO1585" i="15"/>
  <c r="Q1585" i="15"/>
  <c r="AL1699" i="15"/>
  <c r="Q1722" i="15"/>
  <c r="AP1722" i="15" s="1"/>
  <c r="AO1722" i="15"/>
  <c r="AJ1722" i="15"/>
  <c r="AK1722" i="15" s="1"/>
  <c r="AL1395" i="15"/>
  <c r="AJ1401" i="15"/>
  <c r="AK1401" i="15" s="1"/>
  <c r="E1406" i="15"/>
  <c r="AL1415" i="15"/>
  <c r="AJ1421" i="15"/>
  <c r="AK1421" i="15" s="1"/>
  <c r="AL1435" i="15"/>
  <c r="AJ1521" i="15"/>
  <c r="AK1521" i="15" s="1"/>
  <c r="M1522" i="15"/>
  <c r="E1522" i="15"/>
  <c r="AL1531" i="15"/>
  <c r="Q1531" i="15"/>
  <c r="Q1532" i="15"/>
  <c r="AP1532" i="15" s="1"/>
  <c r="AQ1532" i="15"/>
  <c r="AP1598" i="15"/>
  <c r="E1598" i="15"/>
  <c r="E1628" i="15"/>
  <c r="AR1658" i="15"/>
  <c r="AJ1680" i="15"/>
  <c r="AK1680" i="15" s="1"/>
  <c r="AL1680" i="15"/>
  <c r="Q1680" i="15"/>
  <c r="AQ1680" i="15"/>
  <c r="AJ1731" i="15"/>
  <c r="AK1731" i="15" s="1"/>
  <c r="AL1378" i="15"/>
  <c r="AR1378" i="15" s="1"/>
  <c r="AL1398" i="15"/>
  <c r="AJ1404" i="15"/>
  <c r="AK1404" i="15" s="1"/>
  <c r="BB1404" i="15" s="1"/>
  <c r="E1409" i="15"/>
  <c r="AL1418" i="15"/>
  <c r="AJ1424" i="15"/>
  <c r="AK1424" i="15" s="1"/>
  <c r="BB1424" i="15" s="1"/>
  <c r="E1429" i="15"/>
  <c r="AL1438" i="15"/>
  <c r="AR1438" i="15" s="1"/>
  <c r="AJ1444" i="15"/>
  <c r="AK1444" i="15" s="1"/>
  <c r="BB1444" i="15" s="1"/>
  <c r="E1449" i="15"/>
  <c r="AL1458" i="15"/>
  <c r="AR1458" i="15" s="1"/>
  <c r="AJ1464" i="15"/>
  <c r="AK1464" i="15" s="1"/>
  <c r="BB1464" i="15" s="1"/>
  <c r="E1469" i="15"/>
  <c r="AL1478" i="15"/>
  <c r="AJ1484" i="15"/>
  <c r="AK1484" i="15" s="1"/>
  <c r="E1489" i="15"/>
  <c r="AL1498" i="15"/>
  <c r="AL1511" i="15"/>
  <c r="Q1511" i="15"/>
  <c r="AP1511" i="15" s="1"/>
  <c r="AQ1514" i="15"/>
  <c r="M1526" i="15"/>
  <c r="E1528" i="15"/>
  <c r="AL1549" i="15"/>
  <c r="E1553" i="15"/>
  <c r="Q1556" i="15"/>
  <c r="AP1556" i="15" s="1"/>
  <c r="AO1556" i="15"/>
  <c r="AP1584" i="15"/>
  <c r="E1584" i="15"/>
  <c r="E1621" i="15"/>
  <c r="E1648" i="15"/>
  <c r="AK1667" i="15"/>
  <c r="AQ1668" i="15"/>
  <c r="AJ1387" i="15"/>
  <c r="AK1387" i="15" s="1"/>
  <c r="AQ1389" i="15"/>
  <c r="AO1395" i="15"/>
  <c r="AL1401" i="15"/>
  <c r="AJ1407" i="15"/>
  <c r="AK1407" i="15" s="1"/>
  <c r="AQ1409" i="15"/>
  <c r="AO1415" i="15"/>
  <c r="AL1421" i="15"/>
  <c r="AJ1427" i="15"/>
  <c r="AK1427" i="15" s="1"/>
  <c r="AQ1429" i="15"/>
  <c r="Q1431" i="15"/>
  <c r="AO1435" i="15"/>
  <c r="AL1441" i="15"/>
  <c r="AJ1447" i="15"/>
  <c r="AK1447" i="15" s="1"/>
  <c r="AQ1449" i="15"/>
  <c r="Q1451" i="15"/>
  <c r="AO1455" i="15"/>
  <c r="AL1461" i="15"/>
  <c r="AJ1467" i="15"/>
  <c r="AK1467" i="15" s="1"/>
  <c r="AQ1469" i="15"/>
  <c r="Q1471" i="15"/>
  <c r="AO1475" i="15"/>
  <c r="AL1481" i="15"/>
  <c r="AJ1487" i="15"/>
  <c r="AK1487" i="15" s="1"/>
  <c r="AQ1489" i="15"/>
  <c r="Q1491" i="15"/>
  <c r="AO1495" i="15"/>
  <c r="AL1501" i="15"/>
  <c r="Q1508" i="15"/>
  <c r="Q1523" i="15"/>
  <c r="AL1565" i="15"/>
  <c r="Q1599" i="15"/>
  <c r="AP1599" i="15" s="1"/>
  <c r="E1641" i="15"/>
  <c r="E1661" i="15"/>
  <c r="AO1731" i="15"/>
  <c r="AQ1731" i="15"/>
  <c r="AQ1871" i="15"/>
  <c r="AO1871" i="15"/>
  <c r="Q1871" i="15"/>
  <c r="AP1871" i="15" s="1"/>
  <c r="E1415" i="15"/>
  <c r="AJ1518" i="15"/>
  <c r="AK1518" i="15" s="1"/>
  <c r="M1532" i="15"/>
  <c r="E1533" i="15"/>
  <c r="AJ1534" i="15"/>
  <c r="AK1534" i="15" s="1"/>
  <c r="Q1534" i="15"/>
  <c r="M1565" i="15"/>
  <c r="AJ1565" i="15"/>
  <c r="AK1565" i="15" s="1"/>
  <c r="M1582" i="15"/>
  <c r="E1582" i="15"/>
  <c r="AL1597" i="15"/>
  <c r="AJ1597" i="15"/>
  <c r="AK1597" i="15" s="1"/>
  <c r="Q1597" i="15"/>
  <c r="AQ1685" i="15"/>
  <c r="AL1685" i="15"/>
  <c r="AJ1685" i="15"/>
  <c r="AK1685" i="15" s="1"/>
  <c r="Q1685" i="15"/>
  <c r="AP1685" i="15" s="1"/>
  <c r="M1693" i="15"/>
  <c r="AJ1693" i="15"/>
  <c r="AK1693" i="15" s="1"/>
  <c r="M1721" i="15"/>
  <c r="Q1736" i="15"/>
  <c r="AP1736" i="15" s="1"/>
  <c r="AO1736" i="15"/>
  <c r="AQ1736" i="15"/>
  <c r="AL1387" i="15"/>
  <c r="AQ1395" i="15"/>
  <c r="AL1407" i="15"/>
  <c r="AJ1413" i="15"/>
  <c r="AK1413" i="15" s="1"/>
  <c r="AQ1415" i="15"/>
  <c r="AL1427" i="15"/>
  <c r="AJ1433" i="15"/>
  <c r="AK1433" i="15" s="1"/>
  <c r="AQ1435" i="15"/>
  <c r="AL1447" i="15"/>
  <c r="AJ1453" i="15"/>
  <c r="AK1453" i="15" s="1"/>
  <c r="AQ1455" i="15"/>
  <c r="AL1467" i="15"/>
  <c r="AJ1473" i="15"/>
  <c r="AK1473" i="15" s="1"/>
  <c r="AQ1475" i="15"/>
  <c r="AL1487" i="15"/>
  <c r="AJ1493" i="15"/>
  <c r="AK1493" i="15" s="1"/>
  <c r="AQ1495" i="15"/>
  <c r="Q1510" i="15"/>
  <c r="AP1510" i="15" s="1"/>
  <c r="AQ1510" i="15"/>
  <c r="AL1510" i="15"/>
  <c r="AR1510" i="15" s="1"/>
  <c r="M1512" i="15"/>
  <c r="E1512" i="15"/>
  <c r="AL1518" i="15"/>
  <c r="AQ1525" i="15"/>
  <c r="AO1525" i="15"/>
  <c r="Q1525" i="15"/>
  <c r="Q1530" i="15"/>
  <c r="AQ1530" i="15"/>
  <c r="AL1530" i="15"/>
  <c r="AJ1530" i="15"/>
  <c r="AK1530" i="15" s="1"/>
  <c r="AL1563" i="15"/>
  <c r="AJ1563" i="15"/>
  <c r="AK1563" i="15" s="1"/>
  <c r="Q1563" i="15"/>
  <c r="AQ1563" i="15"/>
  <c r="AQ1565" i="15"/>
  <c r="AO1565" i="15"/>
  <c r="Q1565" i="15"/>
  <c r="AP1565" i="15" s="1"/>
  <c r="M1668" i="15"/>
  <c r="AJ1668" i="15"/>
  <c r="AK1668" i="15" s="1"/>
  <c r="AP1673" i="15"/>
  <c r="E1673" i="15"/>
  <c r="AO1693" i="15"/>
  <c r="Q1693" i="15"/>
  <c r="AP1693" i="15" s="1"/>
  <c r="E1730" i="15"/>
  <c r="AP1730" i="15"/>
  <c r="AL1735" i="15"/>
  <c r="AP1767" i="15"/>
  <c r="E1767" i="15"/>
  <c r="E1421" i="15"/>
  <c r="AJ1496" i="15"/>
  <c r="AK1496" i="15" s="1"/>
  <c r="BB1496" i="15" s="1"/>
  <c r="E1501" i="15"/>
  <c r="E1505" i="15"/>
  <c r="AQ1517" i="15"/>
  <c r="AR1592" i="15"/>
  <c r="AQ1619" i="15"/>
  <c r="AR1626" i="15"/>
  <c r="AO1668" i="15"/>
  <c r="Q1668" i="15"/>
  <c r="AP1668" i="15" s="1"/>
  <c r="AL1413" i="15"/>
  <c r="AL1433" i="15"/>
  <c r="AL1453" i="15"/>
  <c r="E1464" i="15"/>
  <c r="AL1473" i="15"/>
  <c r="E1484" i="15"/>
  <c r="AL1493" i="15"/>
  <c r="AJ1502" i="15"/>
  <c r="AK1502" i="15" s="1"/>
  <c r="Q1509" i="15"/>
  <c r="E1513" i="15"/>
  <c r="AJ1514" i="15"/>
  <c r="AK1514" i="15" s="1"/>
  <c r="BB1514" i="15" s="1"/>
  <c r="Q1514" i="15"/>
  <c r="AQ1536" i="15"/>
  <c r="AL1537" i="15"/>
  <c r="AJ1537" i="15"/>
  <c r="AK1537" i="15" s="1"/>
  <c r="AP1564" i="15"/>
  <c r="E1564" i="15"/>
  <c r="AL1574" i="15"/>
  <c r="AQ1579" i="15"/>
  <c r="AL1579" i="15"/>
  <c r="AJ1579" i="15"/>
  <c r="AK1579" i="15" s="1"/>
  <c r="AJ1587" i="15"/>
  <c r="AK1587" i="15" s="1"/>
  <c r="AQ1639" i="15"/>
  <c r="AQ1659" i="15"/>
  <c r="E1674" i="15"/>
  <c r="AO1716" i="15"/>
  <c r="AQ1716" i="15"/>
  <c r="AJ1716" i="15"/>
  <c r="AK1716" i="15" s="1"/>
  <c r="BB1716" i="15" s="1"/>
  <c r="Q1716" i="15"/>
  <c r="AP1716" i="15" s="1"/>
  <c r="E1720" i="15"/>
  <c r="AL1720" i="15"/>
  <c r="AJ1442" i="15"/>
  <c r="AK1442" i="15" s="1"/>
  <c r="AJ1462" i="15"/>
  <c r="AK1462" i="15" s="1"/>
  <c r="BB1462" i="15" s="1"/>
  <c r="AJ1482" i="15"/>
  <c r="AK1482" i="15" s="1"/>
  <c r="E1535" i="15"/>
  <c r="AL1535" i="15"/>
  <c r="AR1535" i="15" s="1"/>
  <c r="Q1538" i="15"/>
  <c r="AP1538" i="15" s="1"/>
  <c r="AQ1538" i="15"/>
  <c r="E1588" i="15"/>
  <c r="AQ1596" i="15"/>
  <c r="AL1605" i="15"/>
  <c r="AP1618" i="15"/>
  <c r="E1618" i="15"/>
  <c r="AL1672" i="15"/>
  <c r="AJ1672" i="15"/>
  <c r="AK1672" i="15" s="1"/>
  <c r="Q1672" i="15"/>
  <c r="AQ1672" i="15"/>
  <c r="AQ1506" i="15"/>
  <c r="AQ1539" i="15"/>
  <c r="AL1540" i="15"/>
  <c r="AL1554" i="15"/>
  <c r="AL1560" i="15"/>
  <c r="M1562" i="15"/>
  <c r="E1562" i="15"/>
  <c r="AP1578" i="15"/>
  <c r="E1578" i="15"/>
  <c r="Q1581" i="15"/>
  <c r="AP1581" i="15" s="1"/>
  <c r="AQ1581" i="15"/>
  <c r="AO1581" i="15"/>
  <c r="AQ1594" i="15"/>
  <c r="AL1594" i="15"/>
  <c r="AJ1594" i="15"/>
  <c r="AK1594" i="15" s="1"/>
  <c r="Q1594" i="15"/>
  <c r="AP1594" i="15" s="1"/>
  <c r="M1605" i="15"/>
  <c r="AJ1605" i="15"/>
  <c r="AK1605" i="15" s="1"/>
  <c r="AP1638" i="15"/>
  <c r="E1638" i="15"/>
  <c r="AP1658" i="15"/>
  <c r="E1658" i="15"/>
  <c r="AJ1679" i="15"/>
  <c r="AK1679" i="15" s="1"/>
  <c r="M1679" i="15"/>
  <c r="Q1746" i="15"/>
  <c r="AO1746" i="15"/>
  <c r="AQ1516" i="15"/>
  <c r="AL1523" i="15"/>
  <c r="AL1542" i="15"/>
  <c r="AJ1547" i="15"/>
  <c r="AK1547" i="15" s="1"/>
  <c r="M1587" i="15"/>
  <c r="E1587" i="15"/>
  <c r="AL1587" i="15"/>
  <c r="AQ1605" i="15"/>
  <c r="AO1605" i="15"/>
  <c r="Q1605" i="15"/>
  <c r="AP1605" i="15" s="1"/>
  <c r="AO1619" i="15"/>
  <c r="Q1619" i="15"/>
  <c r="AP1619" i="15" s="1"/>
  <c r="AL1515" i="15"/>
  <c r="AL1527" i="15"/>
  <c r="AJ1531" i="15"/>
  <c r="AK1531" i="15" s="1"/>
  <c r="AJ1532" i="15"/>
  <c r="AK1532" i="15" s="1"/>
  <c r="Q1537" i="15"/>
  <c r="AJ1543" i="15"/>
  <c r="AK1543" i="15" s="1"/>
  <c r="AQ1543" i="15"/>
  <c r="E1548" i="15"/>
  <c r="AQ1559" i="15"/>
  <c r="AL1559" i="15"/>
  <c r="AL1577" i="15"/>
  <c r="AJ1577" i="15"/>
  <c r="AK1577" i="15" s="1"/>
  <c r="Q1577" i="15"/>
  <c r="Q1579" i="15"/>
  <c r="AP1579" i="15" s="1"/>
  <c r="AK1586" i="15"/>
  <c r="AL1603" i="15"/>
  <c r="AJ1603" i="15"/>
  <c r="AK1603" i="15" s="1"/>
  <c r="Q1603" i="15"/>
  <c r="AQ1603" i="15"/>
  <c r="AL1625" i="15"/>
  <c r="AO1639" i="15"/>
  <c r="Q1639" i="15"/>
  <c r="AP1639" i="15" s="1"/>
  <c r="AO1659" i="15"/>
  <c r="Q1659" i="15"/>
  <c r="AP1659" i="15" s="1"/>
  <c r="AQ1690" i="15"/>
  <c r="AL1690" i="15"/>
  <c r="AJ1690" i="15"/>
  <c r="AK1690" i="15" s="1"/>
  <c r="Q1690" i="15"/>
  <c r="AL1707" i="15"/>
  <c r="AJ1707" i="15"/>
  <c r="AK1707" i="15" s="1"/>
  <c r="AJ1761" i="15"/>
  <c r="AK1761" i="15" s="1"/>
  <c r="M1761" i="15"/>
  <c r="AQ1811" i="15"/>
  <c r="AO1811" i="15"/>
  <c r="AQ1502" i="15"/>
  <c r="AJ1506" i="15"/>
  <c r="AK1506" i="15" s="1"/>
  <c r="M1539" i="15"/>
  <c r="AQ1544" i="15"/>
  <c r="AL1544" i="15"/>
  <c r="AR1544" i="15" s="1"/>
  <c r="AJ1546" i="15"/>
  <c r="AK1546" i="15" s="1"/>
  <c r="Q1558" i="15"/>
  <c r="AP1558" i="15" s="1"/>
  <c r="AQ1558" i="15"/>
  <c r="E1561" i="15"/>
  <c r="BB1598" i="15"/>
  <c r="AL1617" i="15"/>
  <c r="AJ1617" i="15"/>
  <c r="AK1617" i="15" s="1"/>
  <c r="Q1617" i="15"/>
  <c r="AQ1617" i="15"/>
  <c r="BB1620" i="15"/>
  <c r="M1625" i="15"/>
  <c r="AJ1625" i="15"/>
  <c r="AK1625" i="15" s="1"/>
  <c r="M1631" i="15"/>
  <c r="AL1645" i="15"/>
  <c r="M1651" i="15"/>
  <c r="AJ1689" i="15"/>
  <c r="AK1689" i="15" s="1"/>
  <c r="E1702" i="15"/>
  <c r="AP1787" i="15"/>
  <c r="E1787" i="15"/>
  <c r="AJ1719" i="15"/>
  <c r="AK1719" i="15" s="1"/>
  <c r="M1719" i="15"/>
  <c r="M1723" i="15"/>
  <c r="E1725" i="15"/>
  <c r="AL1732" i="15"/>
  <c r="M1736" i="15"/>
  <c r="E1736" i="15"/>
  <c r="AQ1744" i="15"/>
  <c r="AJ1744" i="15"/>
  <c r="AK1744" i="15" s="1"/>
  <c r="Q1744" i="15"/>
  <c r="AP1744" i="15" s="1"/>
  <c r="AQ1809" i="15"/>
  <c r="AL1809" i="15"/>
  <c r="AJ1809" i="15"/>
  <c r="AK1809" i="15" s="1"/>
  <c r="E1841" i="15"/>
  <c r="AJ1841" i="15"/>
  <c r="AK1841" i="15" s="1"/>
  <c r="M1841" i="15"/>
  <c r="AL1555" i="15"/>
  <c r="AR1555" i="15" s="1"/>
  <c r="AJ1561" i="15"/>
  <c r="AK1561" i="15" s="1"/>
  <c r="AL1575" i="15"/>
  <c r="AJ1581" i="15"/>
  <c r="AK1581" i="15" s="1"/>
  <c r="AL1595" i="15"/>
  <c r="AJ1601" i="15"/>
  <c r="AK1601" i="15" s="1"/>
  <c r="AL1615" i="15"/>
  <c r="AR1615" i="15" s="1"/>
  <c r="AJ1621" i="15"/>
  <c r="AK1621" i="15" s="1"/>
  <c r="AL1635" i="15"/>
  <c r="AJ1641" i="15"/>
  <c r="AK1641" i="15" s="1"/>
  <c r="E1646" i="15"/>
  <c r="AJ1661" i="15"/>
  <c r="AK1661" i="15" s="1"/>
  <c r="E1666" i="15"/>
  <c r="AJ1677" i="15"/>
  <c r="AK1677" i="15" s="1"/>
  <c r="BB1677" i="15" s="1"/>
  <c r="M1684" i="15"/>
  <c r="E1700" i="15"/>
  <c r="AL1703" i="15"/>
  <c r="M1709" i="15"/>
  <c r="E1709" i="15"/>
  <c r="AL1712" i="15"/>
  <c r="E1745" i="15"/>
  <c r="AL1833" i="15"/>
  <c r="AJ1833" i="15"/>
  <c r="AK1833" i="15" s="1"/>
  <c r="Q1833" i="15"/>
  <c r="AQ1833" i="15"/>
  <c r="AO1835" i="15"/>
  <c r="Q1835" i="15"/>
  <c r="AR1861" i="15"/>
  <c r="Q1551" i="15"/>
  <c r="AP1551" i="15" s="1"/>
  <c r="E1552" i="15"/>
  <c r="AL1561" i="15"/>
  <c r="Q1571" i="15"/>
  <c r="AL1581" i="15"/>
  <c r="Q1591" i="15"/>
  <c r="AP1591" i="15" s="1"/>
  <c r="E1592" i="15"/>
  <c r="AL1601" i="15"/>
  <c r="Q1611" i="15"/>
  <c r="AP1611" i="15" s="1"/>
  <c r="E1612" i="15"/>
  <c r="AL1621" i="15"/>
  <c r="Q1631" i="15"/>
  <c r="E1632" i="15"/>
  <c r="AL1641" i="15"/>
  <c r="AQ1649" i="15"/>
  <c r="Q1651" i="15"/>
  <c r="AP1651" i="15" s="1"/>
  <c r="E1652" i="15"/>
  <c r="AL1661" i="15"/>
  <c r="Q1679" i="15"/>
  <c r="AP1679" i="15" s="1"/>
  <c r="AP1695" i="15"/>
  <c r="AL1696" i="15"/>
  <c r="AR1696" i="15" s="1"/>
  <c r="AJ1699" i="15"/>
  <c r="AK1699" i="15" s="1"/>
  <c r="M1699" i="15"/>
  <c r="AJ1700" i="15"/>
  <c r="AK1700" i="15" s="1"/>
  <c r="AO1703" i="15"/>
  <c r="AJ1705" i="15"/>
  <c r="AK1705" i="15" s="1"/>
  <c r="Q1726" i="15"/>
  <c r="AP1726" i="15" s="1"/>
  <c r="AO1726" i="15"/>
  <c r="AL1752" i="15"/>
  <c r="AK1770" i="15"/>
  <c r="AL1773" i="15"/>
  <c r="AJ1773" i="15"/>
  <c r="AK1773" i="15" s="1"/>
  <c r="Q1773" i="15"/>
  <c r="AP1773" i="15" s="1"/>
  <c r="AQ1773" i="15"/>
  <c r="Q1809" i="15"/>
  <c r="AP1809" i="15" s="1"/>
  <c r="E1840" i="15"/>
  <c r="Q1925" i="15"/>
  <c r="AQ1925" i="15"/>
  <c r="AL1925" i="15"/>
  <c r="AJ1925" i="15"/>
  <c r="AK1925" i="15" s="1"/>
  <c r="AL2065" i="15"/>
  <c r="Q2065" i="15"/>
  <c r="AP2065" i="15" s="1"/>
  <c r="AQ2065" i="15"/>
  <c r="AJ2065" i="15"/>
  <c r="AK2065" i="15" s="1"/>
  <c r="AJ1550" i="15"/>
  <c r="AK1550" i="15" s="1"/>
  <c r="AQ1552" i="15"/>
  <c r="AL1564" i="15"/>
  <c r="M1566" i="15"/>
  <c r="AJ1570" i="15"/>
  <c r="AK1570" i="15" s="1"/>
  <c r="AQ1572" i="15"/>
  <c r="AL1584" i="15"/>
  <c r="M1586" i="15"/>
  <c r="AJ1590" i="15"/>
  <c r="AK1590" i="15" s="1"/>
  <c r="AQ1592" i="15"/>
  <c r="AL1604" i="15"/>
  <c r="M1606" i="15"/>
  <c r="AJ1610" i="15"/>
  <c r="AK1610" i="15" s="1"/>
  <c r="AQ1612" i="15"/>
  <c r="Q1614" i="15"/>
  <c r="AP1614" i="15" s="1"/>
  <c r="AL1624" i="15"/>
  <c r="M1626" i="15"/>
  <c r="AJ1630" i="15"/>
  <c r="AK1630" i="15" s="1"/>
  <c r="AQ1632" i="15"/>
  <c r="Q1634" i="15"/>
  <c r="AL1644" i="15"/>
  <c r="M1646" i="15"/>
  <c r="AJ1650" i="15"/>
  <c r="AK1650" i="15" s="1"/>
  <c r="AQ1652" i="15"/>
  <c r="Q1654" i="15"/>
  <c r="AP1654" i="15" s="1"/>
  <c r="E1655" i="15"/>
  <c r="M1666" i="15"/>
  <c r="Q1675" i="15"/>
  <c r="AP1675" i="15" s="1"/>
  <c r="AP1677" i="15"/>
  <c r="AR1687" i="15"/>
  <c r="AJ1692" i="15"/>
  <c r="AK1692" i="15" s="1"/>
  <c r="AJ1697" i="15"/>
  <c r="AK1697" i="15" s="1"/>
  <c r="Q1699" i="15"/>
  <c r="AP1699" i="15" s="1"/>
  <c r="AL1705" i="15"/>
  <c r="AO1737" i="15"/>
  <c r="M1752" i="15"/>
  <c r="E1752" i="15"/>
  <c r="AJ1752" i="15"/>
  <c r="AK1752" i="15" s="1"/>
  <c r="AP1774" i="15"/>
  <c r="E1774" i="15"/>
  <c r="AJ1781" i="15"/>
  <c r="AK1781" i="15" s="1"/>
  <c r="AL1795" i="15"/>
  <c r="AJ1795" i="15"/>
  <c r="AK1795" i="15" s="1"/>
  <c r="AJ1553" i="15"/>
  <c r="AK1553" i="15" s="1"/>
  <c r="BB1553" i="15" s="1"/>
  <c r="AJ1573" i="15"/>
  <c r="AK1573" i="15" s="1"/>
  <c r="BB1573" i="15" s="1"/>
  <c r="AJ1593" i="15"/>
  <c r="AK1593" i="15" s="1"/>
  <c r="AO1601" i="15"/>
  <c r="AL1607" i="15"/>
  <c r="AJ1613" i="15"/>
  <c r="AK1613" i="15" s="1"/>
  <c r="AO1621" i="15"/>
  <c r="AL1627" i="15"/>
  <c r="AJ1633" i="15"/>
  <c r="AK1633" i="15" s="1"/>
  <c r="BB1633" i="15" s="1"/>
  <c r="AO1641" i="15"/>
  <c r="AL1647" i="15"/>
  <c r="AR1647" i="15" s="1"/>
  <c r="AJ1653" i="15"/>
  <c r="AK1653" i="15" s="1"/>
  <c r="BB1653" i="15" s="1"/>
  <c r="AO1661" i="15"/>
  <c r="AQ1691" i="15"/>
  <c r="AQ1701" i="15"/>
  <c r="AL1701" i="15"/>
  <c r="AK1715" i="15"/>
  <c r="AL1728" i="15"/>
  <c r="AJ1729" i="15"/>
  <c r="AK1729" i="15" s="1"/>
  <c r="AQ1742" i="15"/>
  <c r="AQ1766" i="15"/>
  <c r="AK1790" i="15"/>
  <c r="BB1790" i="15" s="1"/>
  <c r="AL1793" i="15"/>
  <c r="AJ1793" i="15"/>
  <c r="AK1793" i="15" s="1"/>
  <c r="Q1793" i="15"/>
  <c r="AP1793" i="15" s="1"/>
  <c r="AQ1793" i="15"/>
  <c r="AJ1801" i="15"/>
  <c r="AK1801" i="15" s="1"/>
  <c r="AP1846" i="15"/>
  <c r="E1846" i="15"/>
  <c r="E1875" i="15"/>
  <c r="AP1875" i="15"/>
  <c r="AJ2060" i="15"/>
  <c r="AK2060" i="15" s="1"/>
  <c r="AQ2060" i="15"/>
  <c r="AL2060" i="15"/>
  <c r="Q2060" i="15"/>
  <c r="AP2060" i="15" s="1"/>
  <c r="AJ1516" i="15"/>
  <c r="AK1516" i="15" s="1"/>
  <c r="Q1520" i="15"/>
  <c r="AJ1536" i="15"/>
  <c r="AK1536" i="15" s="1"/>
  <c r="Q1540" i="15"/>
  <c r="AP1540" i="15" s="1"/>
  <c r="AL1550" i="15"/>
  <c r="AJ1556" i="15"/>
  <c r="AK1556" i="15" s="1"/>
  <c r="Q1560" i="15"/>
  <c r="AL1570" i="15"/>
  <c r="AJ1576" i="15"/>
  <c r="AK1576" i="15" s="1"/>
  <c r="AQ1578" i="15"/>
  <c r="Q1580" i="15"/>
  <c r="AL1590" i="15"/>
  <c r="AJ1596" i="15"/>
  <c r="AK1596" i="15" s="1"/>
  <c r="AQ1598" i="15"/>
  <c r="Q1600" i="15"/>
  <c r="AL1610" i="15"/>
  <c r="AJ1616" i="15"/>
  <c r="AK1616" i="15" s="1"/>
  <c r="AQ1618" i="15"/>
  <c r="Q1620" i="15"/>
  <c r="AL1630" i="15"/>
  <c r="AJ1636" i="15"/>
  <c r="AK1636" i="15" s="1"/>
  <c r="AQ1638" i="15"/>
  <c r="Q1640" i="15"/>
  <c r="AL1650" i="15"/>
  <c r="AJ1656" i="15"/>
  <c r="AK1656" i="15" s="1"/>
  <c r="AQ1658" i="15"/>
  <c r="Q1660" i="15"/>
  <c r="Q1669" i="15"/>
  <c r="AQ1670" i="15"/>
  <c r="AQ1673" i="15"/>
  <c r="AJ1674" i="15"/>
  <c r="AK1674" i="15" s="1"/>
  <c r="AJ1678" i="15"/>
  <c r="AK1678" i="15" s="1"/>
  <c r="AL1692" i="15"/>
  <c r="AQ1696" i="15"/>
  <c r="AJ1706" i="15"/>
  <c r="AK1706" i="15" s="1"/>
  <c r="AL1715" i="15"/>
  <c r="AO1717" i="15"/>
  <c r="AL1729" i="15"/>
  <c r="AJ1736" i="15"/>
  <c r="AK1736" i="15" s="1"/>
  <c r="AJ1755" i="15"/>
  <c r="AK1755" i="15" s="1"/>
  <c r="AP1794" i="15"/>
  <c r="E1794" i="15"/>
  <c r="AO1795" i="15"/>
  <c r="Q1795" i="15"/>
  <c r="AJ1599" i="15"/>
  <c r="AK1599" i="15" s="1"/>
  <c r="AQ1601" i="15"/>
  <c r="E1604" i="15"/>
  <c r="AJ1619" i="15"/>
  <c r="AK1619" i="15" s="1"/>
  <c r="AQ1621" i="15"/>
  <c r="E1624" i="15"/>
  <c r="AJ1639" i="15"/>
  <c r="AK1639" i="15" s="1"/>
  <c r="AQ1641" i="15"/>
  <c r="E1644" i="15"/>
  <c r="AJ1659" i="15"/>
  <c r="AK1659" i="15" s="1"/>
  <c r="AQ1661" i="15"/>
  <c r="E1664" i="15"/>
  <c r="AJ1671" i="15"/>
  <c r="AK1671" i="15" s="1"/>
  <c r="AL1683" i="15"/>
  <c r="AL1723" i="15"/>
  <c r="BB1730" i="15"/>
  <c r="AQ1749" i="15"/>
  <c r="AJ1749" i="15"/>
  <c r="AK1749" i="15" s="1"/>
  <c r="AQ1764" i="15"/>
  <c r="AJ1764" i="15"/>
  <c r="AK1764" i="15" s="1"/>
  <c r="Q1764" i="15"/>
  <c r="AP1764" i="15" s="1"/>
  <c r="AJ1821" i="15"/>
  <c r="AK1821" i="15" s="1"/>
  <c r="M1821" i="15"/>
  <c r="AP1843" i="15"/>
  <c r="E1843" i="15"/>
  <c r="AP1962" i="15"/>
  <c r="E1962" i="15"/>
  <c r="AL1516" i="15"/>
  <c r="AJ1522" i="15"/>
  <c r="AK1522" i="15" s="1"/>
  <c r="Q1526" i="15"/>
  <c r="AP1526" i="15" s="1"/>
  <c r="AL1536" i="15"/>
  <c r="AJ1542" i="15"/>
  <c r="AK1542" i="15" s="1"/>
  <c r="BB1542" i="15" s="1"/>
  <c r="Q1546" i="15"/>
  <c r="AP1546" i="15" s="1"/>
  <c r="AL1556" i="15"/>
  <c r="AJ1562" i="15"/>
  <c r="AK1562" i="15" s="1"/>
  <c r="BB1562" i="15" s="1"/>
  <c r="Q1566" i="15"/>
  <c r="AP1566" i="15" s="1"/>
  <c r="AL1576" i="15"/>
  <c r="AJ1582" i="15"/>
  <c r="AK1582" i="15" s="1"/>
  <c r="BB1582" i="15" s="1"/>
  <c r="Q1586" i="15"/>
  <c r="AP1586" i="15" s="1"/>
  <c r="AL1596" i="15"/>
  <c r="AJ1602" i="15"/>
  <c r="AK1602" i="15" s="1"/>
  <c r="Q1606" i="15"/>
  <c r="AP1606" i="15" s="1"/>
  <c r="E1607" i="15"/>
  <c r="AL1616" i="15"/>
  <c r="AJ1622" i="15"/>
  <c r="AK1622" i="15" s="1"/>
  <c r="Q1626" i="15"/>
  <c r="AP1626" i="15" s="1"/>
  <c r="E1627" i="15"/>
  <c r="AL1636" i="15"/>
  <c r="AJ1642" i="15"/>
  <c r="AK1642" i="15" s="1"/>
  <c r="BB1642" i="15" s="1"/>
  <c r="E1647" i="15"/>
  <c r="AL1656" i="15"/>
  <c r="AJ1662" i="15"/>
  <c r="AK1662" i="15" s="1"/>
  <c r="BB1662" i="15" s="1"/>
  <c r="AL1678" i="15"/>
  <c r="AO1692" i="15"/>
  <c r="AJ1698" i="15"/>
  <c r="AK1698" i="15" s="1"/>
  <c r="BB1698" i="15" s="1"/>
  <c r="AQ1702" i="15"/>
  <c r="AL1706" i="15"/>
  <c r="AL1713" i="15"/>
  <c r="AJ1713" i="15"/>
  <c r="AK1713" i="15" s="1"/>
  <c r="AP1715" i="15"/>
  <c r="AJ1725" i="15"/>
  <c r="AK1725" i="15" s="1"/>
  <c r="AJ1726" i="15"/>
  <c r="AK1726" i="15" s="1"/>
  <c r="AQ1727" i="15"/>
  <c r="AJ1735" i="15"/>
  <c r="AK1735" i="15" s="1"/>
  <c r="AJ1742" i="15"/>
  <c r="AK1742" i="15" s="1"/>
  <c r="BB1742" i="15" s="1"/>
  <c r="M1742" i="15"/>
  <c r="E1742" i="15"/>
  <c r="AL1766" i="15"/>
  <c r="E1800" i="15"/>
  <c r="E1807" i="15"/>
  <c r="AK1810" i="15"/>
  <c r="AL1813" i="15"/>
  <c r="AJ1813" i="15"/>
  <c r="AK1813" i="15" s="1"/>
  <c r="Q1813" i="15"/>
  <c r="AP1813" i="15" s="1"/>
  <c r="AQ1813" i="15"/>
  <c r="AO1553" i="15"/>
  <c r="AO1573" i="15"/>
  <c r="AO1593" i="15"/>
  <c r="AL1599" i="15"/>
  <c r="AO1613" i="15"/>
  <c r="AL1619" i="15"/>
  <c r="AO1633" i="15"/>
  <c r="AL1639" i="15"/>
  <c r="AO1653" i="15"/>
  <c r="AL1659" i="15"/>
  <c r="AL1671" i="15"/>
  <c r="AO1674" i="15"/>
  <c r="AJ1684" i="15"/>
  <c r="AK1684" i="15" s="1"/>
  <c r="Q1686" i="15"/>
  <c r="AJ1709" i="15"/>
  <c r="AK1709" i="15" s="1"/>
  <c r="AL1719" i="15"/>
  <c r="AQ1751" i="15"/>
  <c r="AO1751" i="15"/>
  <c r="AL1772" i="15"/>
  <c r="AQ1784" i="15"/>
  <c r="AJ1784" i="15"/>
  <c r="AK1784" i="15" s="1"/>
  <c r="BB1784" i="15" s="1"/>
  <c r="Q1784" i="15"/>
  <c r="AP1784" i="15" s="1"/>
  <c r="AP1814" i="15"/>
  <c r="E1814" i="15"/>
  <c r="AO1815" i="15"/>
  <c r="Q1815" i="15"/>
  <c r="AQ1855" i="15"/>
  <c r="AJ1548" i="15"/>
  <c r="AK1548" i="15" s="1"/>
  <c r="AQ1550" i="15"/>
  <c r="AJ1568" i="15"/>
  <c r="AK1568" i="15" s="1"/>
  <c r="AQ1570" i="15"/>
  <c r="AJ1588" i="15"/>
  <c r="AK1588" i="15" s="1"/>
  <c r="AQ1590" i="15"/>
  <c r="AJ1608" i="15"/>
  <c r="AK1608" i="15" s="1"/>
  <c r="AQ1610" i="15"/>
  <c r="AO1616" i="15"/>
  <c r="AJ1628" i="15"/>
  <c r="AK1628" i="15" s="1"/>
  <c r="AQ1630" i="15"/>
  <c r="AO1636" i="15"/>
  <c r="AJ1648" i="15"/>
  <c r="AK1648" i="15" s="1"/>
  <c r="AQ1650" i="15"/>
  <c r="AO1656" i="15"/>
  <c r="Q1676" i="15"/>
  <c r="AO1678" i="15"/>
  <c r="Q1701" i="15"/>
  <c r="AP1701" i="15" s="1"/>
  <c r="Q1703" i="15"/>
  <c r="AP1703" i="15" s="1"/>
  <c r="AJ1704" i="15"/>
  <c r="AK1704" i="15" s="1"/>
  <c r="Q1704" i="15"/>
  <c r="AP1704" i="15" s="1"/>
  <c r="AL1744" i="15"/>
  <c r="M1757" i="15"/>
  <c r="AJ1757" i="15"/>
  <c r="AK1757" i="15" s="1"/>
  <c r="Q1766" i="15"/>
  <c r="AO1766" i="15"/>
  <c r="M1772" i="15"/>
  <c r="E1772" i="15"/>
  <c r="AJ1772" i="15"/>
  <c r="AK1772" i="15" s="1"/>
  <c r="BB1799" i="15"/>
  <c r="AJ1551" i="15"/>
  <c r="AK1551" i="15" s="1"/>
  <c r="AQ1553" i="15"/>
  <c r="AJ1571" i="15"/>
  <c r="AK1571" i="15" s="1"/>
  <c r="AQ1573" i="15"/>
  <c r="AJ1591" i="15"/>
  <c r="AK1591" i="15" s="1"/>
  <c r="AQ1593" i="15"/>
  <c r="AJ1611" i="15"/>
  <c r="AK1611" i="15" s="1"/>
  <c r="AQ1613" i="15"/>
  <c r="AJ1631" i="15"/>
  <c r="AK1631" i="15" s="1"/>
  <c r="AQ1633" i="15"/>
  <c r="AJ1651" i="15"/>
  <c r="AK1651" i="15" s="1"/>
  <c r="AQ1653" i="15"/>
  <c r="AQ1674" i="15"/>
  <c r="AL1702" i="15"/>
  <c r="E1712" i="15"/>
  <c r="M1713" i="15"/>
  <c r="E1713" i="15"/>
  <c r="Q1740" i="15"/>
  <c r="AQ1740" i="15"/>
  <c r="AL1740" i="15"/>
  <c r="AJ1740" i="15"/>
  <c r="AK1740" i="15" s="1"/>
  <c r="Q1749" i="15"/>
  <c r="AP1749" i="15" s="1"/>
  <c r="E1868" i="15"/>
  <c r="AJ1868" i="15"/>
  <c r="AK1868" i="15" s="1"/>
  <c r="M1868" i="15"/>
  <c r="AL1548" i="15"/>
  <c r="AL1568" i="15"/>
  <c r="AL1588" i="15"/>
  <c r="AL1608" i="15"/>
  <c r="AJ1614" i="15"/>
  <c r="AK1614" i="15" s="1"/>
  <c r="AL1628" i="15"/>
  <c r="AJ1634" i="15"/>
  <c r="AK1634" i="15" s="1"/>
  <c r="AL1648" i="15"/>
  <c r="AJ1654" i="15"/>
  <c r="AK1654" i="15" s="1"/>
  <c r="AJ1675" i="15"/>
  <c r="AK1675" i="15" s="1"/>
  <c r="AQ1678" i="15"/>
  <c r="Q1681" i="15"/>
  <c r="AQ1682" i="15"/>
  <c r="AL1697" i="15"/>
  <c r="AQ1715" i="15"/>
  <c r="Q1737" i="15"/>
  <c r="AP1737" i="15" s="1"/>
  <c r="AP1747" i="15"/>
  <c r="E1747" i="15"/>
  <c r="Q1786" i="15"/>
  <c r="AO1786" i="15"/>
  <c r="AJ1786" i="15"/>
  <c r="AK1786" i="15" s="1"/>
  <c r="BB1786" i="15" s="1"/>
  <c r="Q1791" i="15"/>
  <c r="AP1791" i="15" s="1"/>
  <c r="M1792" i="15"/>
  <c r="AJ1792" i="15"/>
  <c r="AK1792" i="15" s="1"/>
  <c r="AQ1804" i="15"/>
  <c r="AJ1804" i="15"/>
  <c r="AK1804" i="15" s="1"/>
  <c r="Q1804" i="15"/>
  <c r="AP1804" i="15" s="1"/>
  <c r="E1867" i="15"/>
  <c r="AP1867" i="15"/>
  <c r="AL1551" i="15"/>
  <c r="AL1571" i="15"/>
  <c r="AL1591" i="15"/>
  <c r="AL1611" i="15"/>
  <c r="E1622" i="15"/>
  <c r="AL1631" i="15"/>
  <c r="E1642" i="15"/>
  <c r="AL1651" i="15"/>
  <c r="AJ1669" i="15"/>
  <c r="AK1669" i="15" s="1"/>
  <c r="BB1669" i="15" s="1"/>
  <c r="AL1674" i="15"/>
  <c r="AJ1688" i="15"/>
  <c r="AK1688" i="15" s="1"/>
  <c r="BB1688" i="15" s="1"/>
  <c r="Q1691" i="15"/>
  <c r="AP1691" i="15" s="1"/>
  <c r="Q1692" i="15"/>
  <c r="AP1692" i="15" s="1"/>
  <c r="E1698" i="15"/>
  <c r="M1704" i="15"/>
  <c r="E1716" i="15"/>
  <c r="E1771" i="15"/>
  <c r="M1777" i="15"/>
  <c r="AP1826" i="15"/>
  <c r="E1826" i="15"/>
  <c r="AR1839" i="15"/>
  <c r="AO1855" i="15"/>
  <c r="Q1855" i="15"/>
  <c r="AP1855" i="15" s="1"/>
  <c r="AR1877" i="15"/>
  <c r="AL1614" i="15"/>
  <c r="AL1634" i="15"/>
  <c r="AL1654" i="15"/>
  <c r="AL1675" i="15"/>
  <c r="Q1717" i="15"/>
  <c r="E1719" i="15"/>
  <c r="Q1728" i="15"/>
  <c r="AP1728" i="15" s="1"/>
  <c r="AJ1728" i="15"/>
  <c r="AK1728" i="15" s="1"/>
  <c r="AQ1734" i="15"/>
  <c r="AL1734" i="15"/>
  <c r="AR1734" i="15" s="1"/>
  <c r="AK1739" i="15"/>
  <c r="BB1739" i="15" s="1"/>
  <c r="AQ1754" i="15"/>
  <c r="AL1754" i="15"/>
  <c r="AR1754" i="15" s="1"/>
  <c r="AQ1769" i="15"/>
  <c r="AL1769" i="15"/>
  <c r="AJ1769" i="15"/>
  <c r="AK1769" i="15" s="1"/>
  <c r="M1797" i="15"/>
  <c r="AL1853" i="15"/>
  <c r="AJ1853" i="15"/>
  <c r="AK1853" i="15" s="1"/>
  <c r="Q1853" i="15"/>
  <c r="AQ1853" i="15"/>
  <c r="AK1897" i="15"/>
  <c r="AL1682" i="15"/>
  <c r="AR1682" i="15" s="1"/>
  <c r="Q1683" i="15"/>
  <c r="AP1683" i="15" s="1"/>
  <c r="AJ1683" i="15"/>
  <c r="AK1683" i="15" s="1"/>
  <c r="AO1699" i="15"/>
  <c r="Q1705" i="15"/>
  <c r="AP1705" i="15" s="1"/>
  <c r="AJ1711" i="15"/>
  <c r="AK1711" i="15" s="1"/>
  <c r="AJ1724" i="15"/>
  <c r="AK1724" i="15" s="1"/>
  <c r="Q1724" i="15"/>
  <c r="AP1724" i="15" s="1"/>
  <c r="AQ1730" i="15"/>
  <c r="AL1733" i="15"/>
  <c r="AJ1733" i="15"/>
  <c r="AK1733" i="15" s="1"/>
  <c r="AQ1733" i="15"/>
  <c r="AQ1755" i="15"/>
  <c r="AJ1756" i="15"/>
  <c r="AK1756" i="15" s="1"/>
  <c r="AQ1771" i="15"/>
  <c r="AO1771" i="15"/>
  <c r="Q1806" i="15"/>
  <c r="AQ1806" i="15"/>
  <c r="AO1806" i="15"/>
  <c r="AJ1806" i="15"/>
  <c r="AK1806" i="15" s="1"/>
  <c r="Q1811" i="15"/>
  <c r="AP1811" i="15" s="1"/>
  <c r="AR1842" i="15"/>
  <c r="AO1884" i="15"/>
  <c r="Q1884" i="15"/>
  <c r="AP1884" i="15" s="1"/>
  <c r="AJ1646" i="15"/>
  <c r="AK1646" i="15" s="1"/>
  <c r="AJ1666" i="15"/>
  <c r="AK1666" i="15" s="1"/>
  <c r="BB1666" i="15" s="1"/>
  <c r="AJ1686" i="15"/>
  <c r="AK1686" i="15" s="1"/>
  <c r="AL1693" i="15"/>
  <c r="M1698" i="15"/>
  <c r="Q1723" i="15"/>
  <c r="AP1723" i="15" s="1"/>
  <c r="Q1727" i="15"/>
  <c r="AJ1737" i="15"/>
  <c r="AK1737" i="15" s="1"/>
  <c r="AO1742" i="15"/>
  <c r="Q1756" i="15"/>
  <c r="AP1756" i="15" s="1"/>
  <c r="AO1756" i="15"/>
  <c r="AR1762" i="15"/>
  <c r="AQ1789" i="15"/>
  <c r="AL1789" i="15"/>
  <c r="AJ1789" i="15"/>
  <c r="AK1789" i="15" s="1"/>
  <c r="Q1707" i="15"/>
  <c r="AP1707" i="15" s="1"/>
  <c r="Q1708" i="15"/>
  <c r="AP1708" i="15" s="1"/>
  <c r="AJ1708" i="15"/>
  <c r="AK1708" i="15" s="1"/>
  <c r="BB1708" i="15" s="1"/>
  <c r="AL1711" i="15"/>
  <c r="E1718" i="15"/>
  <c r="AL1718" i="15"/>
  <c r="AJ1718" i="15"/>
  <c r="AK1718" i="15" s="1"/>
  <c r="AQ1722" i="15"/>
  <c r="M1728" i="15"/>
  <c r="E1728" i="15"/>
  <c r="Q1731" i="15"/>
  <c r="AP1731" i="15" s="1"/>
  <c r="AQ1735" i="15"/>
  <c r="Q1735" i="15"/>
  <c r="AP1735" i="15" s="1"/>
  <c r="AQ1746" i="15"/>
  <c r="AQ1791" i="15"/>
  <c r="AO1791" i="15"/>
  <c r="M1817" i="15"/>
  <c r="E1817" i="15"/>
  <c r="M1876" i="15"/>
  <c r="AJ2086" i="15"/>
  <c r="AK2086" i="15" s="1"/>
  <c r="M2086" i="15"/>
  <c r="E2086" i="15"/>
  <c r="Q1688" i="15"/>
  <c r="AP1688" i="15" s="1"/>
  <c r="AJ1701" i="15"/>
  <c r="AK1701" i="15" s="1"/>
  <c r="AQ1720" i="15"/>
  <c r="AJ1720" i="15"/>
  <c r="AK1720" i="15" s="1"/>
  <c r="AQ1721" i="15"/>
  <c r="AL1721" i="15"/>
  <c r="AR1721" i="15" s="1"/>
  <c r="Q1721" i="15"/>
  <c r="AP1721" i="15" s="1"/>
  <c r="M1722" i="15"/>
  <c r="Q1729" i="15"/>
  <c r="AP1729" i="15" s="1"/>
  <c r="M1733" i="15"/>
  <c r="E1733" i="15"/>
  <c r="AL1736" i="15"/>
  <c r="AK1741" i="15"/>
  <c r="AL1749" i="15"/>
  <c r="AR1749" i="15" s="1"/>
  <c r="AL1753" i="15"/>
  <c r="AJ1753" i="15"/>
  <c r="AK1753" i="15" s="1"/>
  <c r="Q1753" i="15"/>
  <c r="AP1753" i="15" s="1"/>
  <c r="AQ1753" i="15"/>
  <c r="AL1755" i="15"/>
  <c r="AL1764" i="15"/>
  <c r="Q1769" i="15"/>
  <c r="AP1769" i="15" s="1"/>
  <c r="AJ1871" i="15"/>
  <c r="AK1871" i="15" s="1"/>
  <c r="Q1829" i="15"/>
  <c r="AP1829" i="15" s="1"/>
  <c r="Q1880" i="15"/>
  <c r="AP1880" i="15" s="1"/>
  <c r="AQ1880" i="15"/>
  <c r="AL1890" i="15"/>
  <c r="AQ1890" i="15"/>
  <c r="M1917" i="15"/>
  <c r="E1917" i="15"/>
  <c r="AJ1917" i="15"/>
  <c r="AK1917" i="15" s="1"/>
  <c r="Q1967" i="15"/>
  <c r="AP1967" i="15" s="1"/>
  <c r="AQ1967" i="15"/>
  <c r="AO1967" i="15"/>
  <c r="M1973" i="15"/>
  <c r="E1973" i="15"/>
  <c r="AL1973" i="15"/>
  <c r="AQ1983" i="15"/>
  <c r="AL1983" i="15"/>
  <c r="AJ1983" i="15"/>
  <c r="AK1983" i="15" s="1"/>
  <c r="Q1983" i="15"/>
  <c r="AP1983" i="15" s="1"/>
  <c r="AJ2010" i="15"/>
  <c r="AK2010" i="15" s="1"/>
  <c r="E2010" i="15"/>
  <c r="AL2078" i="15"/>
  <c r="AQ2078" i="15"/>
  <c r="AJ2078" i="15"/>
  <c r="AK2078" i="15" s="1"/>
  <c r="Q2078" i="15"/>
  <c r="AP2078" i="15" s="1"/>
  <c r="AP2087" i="15"/>
  <c r="E2087" i="15"/>
  <c r="M1724" i="15"/>
  <c r="M1744" i="15"/>
  <c r="AJ1748" i="15"/>
  <c r="AK1748" i="15" s="1"/>
  <c r="BB1748" i="15" s="1"/>
  <c r="M1764" i="15"/>
  <c r="AJ1768" i="15"/>
  <c r="AK1768" i="15" s="1"/>
  <c r="BB1768" i="15" s="1"/>
  <c r="E1773" i="15"/>
  <c r="AO1776" i="15"/>
  <c r="M1784" i="15"/>
  <c r="AJ1788" i="15"/>
  <c r="AK1788" i="15" s="1"/>
  <c r="BB1788" i="15" s="1"/>
  <c r="AQ1790" i="15"/>
  <c r="AO1796" i="15"/>
  <c r="M1804" i="15"/>
  <c r="AJ1808" i="15"/>
  <c r="AK1808" i="15" s="1"/>
  <c r="AQ1810" i="15"/>
  <c r="AO1816" i="15"/>
  <c r="M1824" i="15"/>
  <c r="AJ1828" i="15"/>
  <c r="AK1828" i="15" s="1"/>
  <c r="AQ1830" i="15"/>
  <c r="Q1832" i="15"/>
  <c r="AO1836" i="15"/>
  <c r="M1844" i="15"/>
  <c r="AJ1848" i="15"/>
  <c r="AK1848" i="15" s="1"/>
  <c r="BB1848" i="15" s="1"/>
  <c r="AQ1850" i="15"/>
  <c r="Q1852" i="15"/>
  <c r="AP1852" i="15" s="1"/>
  <c r="AO1856" i="15"/>
  <c r="AQ1873" i="15"/>
  <c r="AJ1874" i="15"/>
  <c r="AK1874" i="15" s="1"/>
  <c r="M1880" i="15"/>
  <c r="AQ1881" i="15"/>
  <c r="AJ1916" i="15"/>
  <c r="AK1916" i="15" s="1"/>
  <c r="BB1916" i="15" s="1"/>
  <c r="AP1931" i="15"/>
  <c r="Q1945" i="15"/>
  <c r="AQ1945" i="15"/>
  <c r="AL1945" i="15"/>
  <c r="AJ1945" i="15"/>
  <c r="AK1945" i="15" s="1"/>
  <c r="AJ1947" i="15"/>
  <c r="AK1947" i="15" s="1"/>
  <c r="M1947" i="15"/>
  <c r="AQ1963" i="15"/>
  <c r="AL1963" i="15"/>
  <c r="AJ1963" i="15"/>
  <c r="AK1963" i="15" s="1"/>
  <c r="Q1963" i="15"/>
  <c r="AP1963" i="15" s="1"/>
  <c r="AL1994" i="15"/>
  <c r="Q1999" i="15"/>
  <c r="AP1999" i="15" s="1"/>
  <c r="AQ1999" i="15"/>
  <c r="AL1999" i="15"/>
  <c r="AJ1999" i="15"/>
  <c r="AK1999" i="15" s="1"/>
  <c r="AK2016" i="15"/>
  <c r="BB2016" i="15" s="1"/>
  <c r="Q2039" i="15"/>
  <c r="AP2039" i="15" s="1"/>
  <c r="AQ2039" i="15"/>
  <c r="AL2039" i="15"/>
  <c r="AJ2039" i="15"/>
  <c r="AK2039" i="15" s="1"/>
  <c r="E2040" i="15"/>
  <c r="AL2237" i="15"/>
  <c r="Q2237" i="15"/>
  <c r="AP2237" i="15" s="1"/>
  <c r="AQ2237" i="15"/>
  <c r="AJ2237" i="15"/>
  <c r="AK2237" i="15" s="1"/>
  <c r="AL1745" i="15"/>
  <c r="AJ1751" i="15"/>
  <c r="AK1751" i="15" s="1"/>
  <c r="Q1755" i="15"/>
  <c r="AP1755" i="15" s="1"/>
  <c r="AL1765" i="15"/>
  <c r="AR1765" i="15" s="1"/>
  <c r="AJ1771" i="15"/>
  <c r="AK1771" i="15" s="1"/>
  <c r="Q1775" i="15"/>
  <c r="AP1775" i="15" s="1"/>
  <c r="E1776" i="15"/>
  <c r="AL1785" i="15"/>
  <c r="AJ1791" i="15"/>
  <c r="AK1791" i="15" s="1"/>
  <c r="AL1805" i="15"/>
  <c r="AR1805" i="15" s="1"/>
  <c r="AJ1811" i="15"/>
  <c r="AK1811" i="15" s="1"/>
  <c r="E1816" i="15"/>
  <c r="AL1825" i="15"/>
  <c r="AJ1831" i="15"/>
  <c r="AK1831" i="15" s="1"/>
  <c r="E1836" i="15"/>
  <c r="AL1845" i="15"/>
  <c r="AJ1851" i="15"/>
  <c r="AK1851" i="15" s="1"/>
  <c r="E1862" i="15"/>
  <c r="AJ1863" i="15"/>
  <c r="AK1863" i="15" s="1"/>
  <c r="AL1872" i="15"/>
  <c r="Q1872" i="15"/>
  <c r="AL1887" i="15"/>
  <c r="AJ1895" i="15"/>
  <c r="AK1895" i="15" s="1"/>
  <c r="BB1895" i="15" s="1"/>
  <c r="AP1911" i="15"/>
  <c r="AL1927" i="15"/>
  <c r="AR1927" i="15" s="1"/>
  <c r="E1946" i="15"/>
  <c r="Q1947" i="15"/>
  <c r="AQ1947" i="15"/>
  <c r="AO1947" i="15"/>
  <c r="AJ1953" i="15"/>
  <c r="AK1953" i="15" s="1"/>
  <c r="M1953" i="15"/>
  <c r="E1953" i="15"/>
  <c r="AL1953" i="15"/>
  <c r="AP1982" i="15"/>
  <c r="E1982" i="15"/>
  <c r="AJ1717" i="15"/>
  <c r="AK1717" i="15" s="1"/>
  <c r="AL1731" i="15"/>
  <c r="Q1741" i="15"/>
  <c r="AP1741" i="15" s="1"/>
  <c r="AL1751" i="15"/>
  <c r="Q1761" i="15"/>
  <c r="AP1761" i="15" s="1"/>
  <c r="E1762" i="15"/>
  <c r="AL1771" i="15"/>
  <c r="AJ1777" i="15"/>
  <c r="AK1777" i="15" s="1"/>
  <c r="Q1781" i="15"/>
  <c r="AP1781" i="15" s="1"/>
  <c r="AL1791" i="15"/>
  <c r="AJ1797" i="15"/>
  <c r="AK1797" i="15" s="1"/>
  <c r="AL1811" i="15"/>
  <c r="AJ1817" i="15"/>
  <c r="AK1817" i="15" s="1"/>
  <c r="AL1831" i="15"/>
  <c r="AJ1837" i="15"/>
  <c r="AK1837" i="15" s="1"/>
  <c r="E1842" i="15"/>
  <c r="AL1851" i="15"/>
  <c r="AJ1857" i="15"/>
  <c r="AK1857" i="15" s="1"/>
  <c r="E1869" i="15"/>
  <c r="AO1887" i="15"/>
  <c r="AR1920" i="15"/>
  <c r="Q1927" i="15"/>
  <c r="AQ1927" i="15"/>
  <c r="AO1927" i="15"/>
  <c r="AJ1933" i="15"/>
  <c r="AK1933" i="15" s="1"/>
  <c r="M1933" i="15"/>
  <c r="AL1933" i="15"/>
  <c r="AQ1943" i="15"/>
  <c r="AL1943" i="15"/>
  <c r="AJ1943" i="15"/>
  <c r="AK1943" i="15" s="1"/>
  <c r="Q1943" i="15"/>
  <c r="M1991" i="15"/>
  <c r="E1991" i="15"/>
  <c r="AL1991" i="15"/>
  <c r="AJ1991" i="15"/>
  <c r="AK1991" i="15" s="1"/>
  <c r="AQ2023" i="15"/>
  <c r="M1756" i="15"/>
  <c r="AJ1760" i="15"/>
  <c r="AK1760" i="15" s="1"/>
  <c r="AL1774" i="15"/>
  <c r="M1776" i="15"/>
  <c r="AJ1780" i="15"/>
  <c r="AK1780" i="15" s="1"/>
  <c r="AL1794" i="15"/>
  <c r="M1796" i="15"/>
  <c r="AJ1800" i="15"/>
  <c r="AK1800" i="15" s="1"/>
  <c r="AL1814" i="15"/>
  <c r="AR1814" i="15" s="1"/>
  <c r="M1816" i="15"/>
  <c r="AJ1820" i="15"/>
  <c r="AK1820" i="15" s="1"/>
  <c r="Q1824" i="15"/>
  <c r="AP1824" i="15" s="1"/>
  <c r="AL1834" i="15"/>
  <c r="AR1834" i="15" s="1"/>
  <c r="M1836" i="15"/>
  <c r="AJ1840" i="15"/>
  <c r="AK1840" i="15" s="1"/>
  <c r="Q1844" i="15"/>
  <c r="AP1844" i="15" s="1"/>
  <c r="AL1854" i="15"/>
  <c r="AR1854" i="15" s="1"/>
  <c r="M1856" i="15"/>
  <c r="AJ1860" i="15"/>
  <c r="AK1860" i="15" s="1"/>
  <c r="AJ1867" i="15"/>
  <c r="AK1867" i="15" s="1"/>
  <c r="M1877" i="15"/>
  <c r="AJ1883" i="15"/>
  <c r="AK1883" i="15" s="1"/>
  <c r="AP1887" i="15"/>
  <c r="Q1890" i="15"/>
  <c r="AP1890" i="15" s="1"/>
  <c r="AJ1894" i="15"/>
  <c r="AK1894" i="15" s="1"/>
  <c r="AJ1900" i="15"/>
  <c r="AK1900" i="15" s="1"/>
  <c r="BB1900" i="15" s="1"/>
  <c r="AR1904" i="15"/>
  <c r="AJ1913" i="15"/>
  <c r="AK1913" i="15" s="1"/>
  <c r="M1913" i="15"/>
  <c r="E1913" i="15"/>
  <c r="AL1913" i="15"/>
  <c r="AL1981" i="15"/>
  <c r="AJ1981" i="15"/>
  <c r="AK1981" i="15" s="1"/>
  <c r="Q1981" i="15"/>
  <c r="AP1981" i="15" s="1"/>
  <c r="AQ1981" i="15"/>
  <c r="AK1986" i="15"/>
  <c r="AL1990" i="15"/>
  <c r="AL2030" i="15"/>
  <c r="E2045" i="15"/>
  <c r="AJ1703" i="15"/>
  <c r="AK1703" i="15" s="1"/>
  <c r="BB1703" i="15" s="1"/>
  <c r="AL1717" i="15"/>
  <c r="AJ1723" i="15"/>
  <c r="AK1723" i="15" s="1"/>
  <c r="AL1737" i="15"/>
  <c r="M1739" i="15"/>
  <c r="AJ1743" i="15"/>
  <c r="AK1743" i="15" s="1"/>
  <c r="E1748" i="15"/>
  <c r="AL1757" i="15"/>
  <c r="M1759" i="15"/>
  <c r="AJ1763" i="15"/>
  <c r="AK1763" i="15" s="1"/>
  <c r="E1768" i="15"/>
  <c r="AL1777" i="15"/>
  <c r="M1779" i="15"/>
  <c r="AJ1783" i="15"/>
  <c r="AK1783" i="15" s="1"/>
  <c r="BB1783" i="15" s="1"/>
  <c r="E1788" i="15"/>
  <c r="AL1797" i="15"/>
  <c r="M1799" i="15"/>
  <c r="AJ1803" i="15"/>
  <c r="AK1803" i="15" s="1"/>
  <c r="E1808" i="15"/>
  <c r="AL1817" i="15"/>
  <c r="M1819" i="15"/>
  <c r="AJ1823" i="15"/>
  <c r="AK1823" i="15" s="1"/>
  <c r="Q1827" i="15"/>
  <c r="AP1827" i="15" s="1"/>
  <c r="E1828" i="15"/>
  <c r="AO1831" i="15"/>
  <c r="AL1837" i="15"/>
  <c r="M1839" i="15"/>
  <c r="AJ1843" i="15"/>
  <c r="AK1843" i="15" s="1"/>
  <c r="Q1847" i="15"/>
  <c r="AP1847" i="15" s="1"/>
  <c r="E1848" i="15"/>
  <c r="AO1851" i="15"/>
  <c r="AL1857" i="15"/>
  <c r="M1859" i="15"/>
  <c r="AO1863" i="15"/>
  <c r="AQ1887" i="15"/>
  <c r="M1892" i="15"/>
  <c r="AJ1893" i="15"/>
  <c r="AK1893" i="15" s="1"/>
  <c r="BB1893" i="15" s="1"/>
  <c r="AQ1923" i="15"/>
  <c r="AL1923" i="15"/>
  <c r="AJ1923" i="15"/>
  <c r="AK1923" i="15" s="1"/>
  <c r="Q1923" i="15"/>
  <c r="AP1923" i="15" s="1"/>
  <c r="AL1932" i="15"/>
  <c r="AP1942" i="15"/>
  <c r="E1942" i="15"/>
  <c r="AL1961" i="15"/>
  <c r="AJ1961" i="15"/>
  <c r="AK1961" i="15" s="1"/>
  <c r="Q1961" i="15"/>
  <c r="AP1961" i="15" s="1"/>
  <c r="AQ1961" i="15"/>
  <c r="E2008" i="15"/>
  <c r="AP2022" i="15"/>
  <c r="E2022" i="15"/>
  <c r="AO2102" i="15"/>
  <c r="AL2102" i="15"/>
  <c r="AJ1746" i="15"/>
  <c r="AK1746" i="15" s="1"/>
  <c r="AQ1748" i="15"/>
  <c r="Q1750" i="15"/>
  <c r="AL1760" i="15"/>
  <c r="M1762" i="15"/>
  <c r="AJ1766" i="15"/>
  <c r="AK1766" i="15" s="1"/>
  <c r="AQ1768" i="15"/>
  <c r="Q1770" i="15"/>
  <c r="AL1780" i="15"/>
  <c r="M1782" i="15"/>
  <c r="AQ1788" i="15"/>
  <c r="Q1790" i="15"/>
  <c r="AL1800" i="15"/>
  <c r="M1802" i="15"/>
  <c r="AQ1808" i="15"/>
  <c r="Q1810" i="15"/>
  <c r="AL1820" i="15"/>
  <c r="M1822" i="15"/>
  <c r="AJ1826" i="15"/>
  <c r="AK1826" i="15" s="1"/>
  <c r="BB1826" i="15" s="1"/>
  <c r="AQ1828" i="15"/>
  <c r="Q1830" i="15"/>
  <c r="AL1840" i="15"/>
  <c r="M1842" i="15"/>
  <c r="AJ1846" i="15"/>
  <c r="AK1846" i="15" s="1"/>
  <c r="AQ1848" i="15"/>
  <c r="Q1850" i="15"/>
  <c r="AL1860" i="15"/>
  <c r="AR1860" i="15" s="1"/>
  <c r="M1869" i="15"/>
  <c r="E1874" i="15"/>
  <c r="AJ1875" i="15"/>
  <c r="AK1875" i="15" s="1"/>
  <c r="AL1883" i="15"/>
  <c r="Q1885" i="15"/>
  <c r="M1886" i="15"/>
  <c r="Q1893" i="15"/>
  <c r="AP1893" i="15" s="1"/>
  <c r="AL1912" i="15"/>
  <c r="AL1956" i="15"/>
  <c r="AJ1990" i="15"/>
  <c r="AK1990" i="15" s="1"/>
  <c r="E1990" i="15"/>
  <c r="AJ2030" i="15"/>
  <c r="AK2030" i="15" s="1"/>
  <c r="E2030" i="15"/>
  <c r="E2060" i="15"/>
  <c r="AJ1829" i="15"/>
  <c r="AK1829" i="15" s="1"/>
  <c r="E1834" i="15"/>
  <c r="AJ1849" i="15"/>
  <c r="AK1849" i="15" s="1"/>
  <c r="E1854" i="15"/>
  <c r="AJ1864" i="15"/>
  <c r="AK1864" i="15" s="1"/>
  <c r="AL1875" i="15"/>
  <c r="Q1882" i="15"/>
  <c r="AL1882" i="15"/>
  <c r="AR1882" i="15" s="1"/>
  <c r="AJ1889" i="15"/>
  <c r="AK1889" i="15" s="1"/>
  <c r="Q1979" i="15"/>
  <c r="AP1979" i="15" s="1"/>
  <c r="AQ1979" i="15"/>
  <c r="AL1979" i="15"/>
  <c r="AJ1979" i="15"/>
  <c r="AK1979" i="15" s="1"/>
  <c r="AK2026" i="15"/>
  <c r="AL2070" i="15"/>
  <c r="M2070" i="15"/>
  <c r="AL2236" i="15"/>
  <c r="AJ2236" i="15"/>
  <c r="AK2236" i="15" s="1"/>
  <c r="Q2236" i="15"/>
  <c r="AQ2236" i="15"/>
  <c r="AJ1812" i="15"/>
  <c r="AK1812" i="15" s="1"/>
  <c r="AJ1832" i="15"/>
  <c r="AK1832" i="15" s="1"/>
  <c r="E1837" i="15"/>
  <c r="AL1846" i="15"/>
  <c r="AJ1852" i="15"/>
  <c r="AK1852" i="15" s="1"/>
  <c r="Q1873" i="15"/>
  <c r="AP1873" i="15" s="1"/>
  <c r="AQ1878" i="15"/>
  <c r="AJ1878" i="15"/>
  <c r="AK1878" i="15" s="1"/>
  <c r="BB1878" i="15" s="1"/>
  <c r="Q1881" i="15"/>
  <c r="AP1881" i="15" s="1"/>
  <c r="AL1941" i="15"/>
  <c r="AJ1941" i="15"/>
  <c r="AK1941" i="15" s="1"/>
  <c r="Q1941" i="15"/>
  <c r="AP1941" i="15" s="1"/>
  <c r="AQ1941" i="15"/>
  <c r="Q1959" i="15"/>
  <c r="AP1959" i="15" s="1"/>
  <c r="AQ1959" i="15"/>
  <c r="AL1959" i="15"/>
  <c r="AJ1959" i="15"/>
  <c r="AK1959" i="15" s="1"/>
  <c r="M1971" i="15"/>
  <c r="AL1971" i="15"/>
  <c r="AJ1971" i="15"/>
  <c r="AK1971" i="15" s="1"/>
  <c r="AJ2007" i="15"/>
  <c r="AK2007" i="15" s="1"/>
  <c r="M2007" i="15"/>
  <c r="AL2012" i="15"/>
  <c r="AL2021" i="15"/>
  <c r="AJ2021" i="15"/>
  <c r="AK2021" i="15" s="1"/>
  <c r="Q2021" i="15"/>
  <c r="AP2021" i="15" s="1"/>
  <c r="AQ2021" i="15"/>
  <c r="AL2057" i="15"/>
  <c r="AJ1815" i="15"/>
  <c r="AK1815" i="15" s="1"/>
  <c r="BB1815" i="15" s="1"/>
  <c r="AL1829" i="15"/>
  <c r="AJ1835" i="15"/>
  <c r="AK1835" i="15" s="1"/>
  <c r="BB1835" i="15" s="1"/>
  <c r="AL1849" i="15"/>
  <c r="AJ1855" i="15"/>
  <c r="AK1855" i="15" s="1"/>
  <c r="AL1864" i="15"/>
  <c r="AO1875" i="15"/>
  <c r="AJ1884" i="15"/>
  <c r="AK1884" i="15" s="1"/>
  <c r="AL1889" i="15"/>
  <c r="AL1910" i="15"/>
  <c r="AR1910" i="15" s="1"/>
  <c r="AQ1910" i="15"/>
  <c r="Q2005" i="15"/>
  <c r="M2208" i="15"/>
  <c r="AJ2208" i="15"/>
  <c r="AK2208" i="15" s="1"/>
  <c r="AJ1738" i="15"/>
  <c r="AK1738" i="15" s="1"/>
  <c r="E1743" i="15"/>
  <c r="AJ1758" i="15"/>
  <c r="AK1758" i="15" s="1"/>
  <c r="AQ1760" i="15"/>
  <c r="E1763" i="15"/>
  <c r="AJ1778" i="15"/>
  <c r="AK1778" i="15" s="1"/>
  <c r="AQ1780" i="15"/>
  <c r="E1783" i="15"/>
  <c r="AJ1798" i="15"/>
  <c r="AK1798" i="15" s="1"/>
  <c r="AQ1800" i="15"/>
  <c r="E1803" i="15"/>
  <c r="AL1812" i="15"/>
  <c r="AJ1818" i="15"/>
  <c r="AK1818" i="15" s="1"/>
  <c r="AQ1820" i="15"/>
  <c r="E1823" i="15"/>
  <c r="AO1826" i="15"/>
  <c r="AL1832" i="15"/>
  <c r="AJ1838" i="15"/>
  <c r="AK1838" i="15" s="1"/>
  <c r="AQ1840" i="15"/>
  <c r="AO1846" i="15"/>
  <c r="AL1852" i="15"/>
  <c r="AJ1858" i="15"/>
  <c r="AK1858" i="15" s="1"/>
  <c r="AL1871" i="15"/>
  <c r="Q1886" i="15"/>
  <c r="AP1886" i="15" s="1"/>
  <c r="AL1888" i="15"/>
  <c r="AJ1888" i="15"/>
  <c r="AK1888" i="15" s="1"/>
  <c r="AL1921" i="15"/>
  <c r="AJ1921" i="15"/>
  <c r="AK1921" i="15" s="1"/>
  <c r="Q1921" i="15"/>
  <c r="AP1921" i="15" s="1"/>
  <c r="AQ1921" i="15"/>
  <c r="Q1939" i="15"/>
  <c r="AP1939" i="15" s="1"/>
  <c r="AQ1939" i="15"/>
  <c r="AL1939" i="15"/>
  <c r="AJ1939" i="15"/>
  <c r="AK1939" i="15" s="1"/>
  <c r="M1951" i="15"/>
  <c r="AL1951" i="15"/>
  <c r="AJ1951" i="15"/>
  <c r="AK1951" i="15" s="1"/>
  <c r="AR1964" i="15"/>
  <c r="AJ1970" i="15"/>
  <c r="AK1970" i="15" s="1"/>
  <c r="E1970" i="15"/>
  <c r="AL1855" i="15"/>
  <c r="AL1870" i="15"/>
  <c r="AQ1870" i="15"/>
  <c r="AQ1875" i="15"/>
  <c r="AJ1880" i="15"/>
  <c r="AK1880" i="15" s="1"/>
  <c r="AJ1890" i="15"/>
  <c r="AK1890" i="15" s="1"/>
  <c r="AQ1909" i="15"/>
  <c r="AL1909" i="15"/>
  <c r="AJ1909" i="15"/>
  <c r="AK1909" i="15" s="1"/>
  <c r="Q1909" i="15"/>
  <c r="AP1909" i="15" s="1"/>
  <c r="AL1930" i="15"/>
  <c r="AP2025" i="15"/>
  <c r="AJ2057" i="15"/>
  <c r="AK2057" i="15" s="1"/>
  <c r="E2057" i="15"/>
  <c r="AJ2112" i="15"/>
  <c r="AK2112" i="15" s="1"/>
  <c r="M2112" i="15"/>
  <c r="E2112" i="15"/>
  <c r="AL1738" i="15"/>
  <c r="AL1758" i="15"/>
  <c r="E1769" i="15"/>
  <c r="AL1778" i="15"/>
  <c r="AL1798" i="15"/>
  <c r="AL1818" i="15"/>
  <c r="AJ1824" i="15"/>
  <c r="AK1824" i="15" s="1"/>
  <c r="AQ1826" i="15"/>
  <c r="AL1838" i="15"/>
  <c r="AJ1844" i="15"/>
  <c r="AK1844" i="15" s="1"/>
  <c r="AQ1846" i="15"/>
  <c r="AL1858" i="15"/>
  <c r="E1863" i="15"/>
  <c r="E1864" i="15"/>
  <c r="AJ1865" i="15"/>
  <c r="AK1865" i="15" s="1"/>
  <c r="AJ1872" i="15"/>
  <c r="AK1872" i="15" s="1"/>
  <c r="AL1876" i="15"/>
  <c r="E1889" i="15"/>
  <c r="AJ1891" i="15"/>
  <c r="AK1891" i="15" s="1"/>
  <c r="AJ1892" i="15"/>
  <c r="AK1892" i="15" s="1"/>
  <c r="AJ1896" i="15"/>
  <c r="AK1896" i="15" s="1"/>
  <c r="BB1896" i="15" s="1"/>
  <c r="AQ1896" i="15"/>
  <c r="Q1899" i="15"/>
  <c r="AP1899" i="15" s="1"/>
  <c r="AJ1899" i="15"/>
  <c r="AK1899" i="15" s="1"/>
  <c r="AL1901" i="15"/>
  <c r="AJ1901" i="15"/>
  <c r="AK1901" i="15" s="1"/>
  <c r="AQ1901" i="15"/>
  <c r="E1910" i="15"/>
  <c r="M1911" i="15"/>
  <c r="AL1911" i="15"/>
  <c r="AR1911" i="15" s="1"/>
  <c r="AL1914" i="15"/>
  <c r="Q1919" i="15"/>
  <c r="AP1919" i="15" s="1"/>
  <c r="AQ1919" i="15"/>
  <c r="AL1919" i="15"/>
  <c r="AJ1919" i="15"/>
  <c r="AK1919" i="15" s="1"/>
  <c r="M1931" i="15"/>
  <c r="AL1931" i="15"/>
  <c r="AJ1931" i="15"/>
  <c r="AK1931" i="15" s="1"/>
  <c r="AJ1950" i="15"/>
  <c r="AK1950" i="15" s="1"/>
  <c r="E1950" i="15"/>
  <c r="AQ2003" i="15"/>
  <c r="AL2003" i="15"/>
  <c r="AJ2003" i="15"/>
  <c r="AK2003" i="15" s="1"/>
  <c r="Q2003" i="15"/>
  <c r="AP2003" i="15" s="1"/>
  <c r="Q2019" i="15"/>
  <c r="AP2019" i="15" s="1"/>
  <c r="AQ2019" i="15"/>
  <c r="AL2019" i="15"/>
  <c r="AJ2019" i="15"/>
  <c r="AK2019" i="15" s="1"/>
  <c r="M2029" i="15"/>
  <c r="AL2056" i="15"/>
  <c r="AK2085" i="15"/>
  <c r="AL2350" i="15"/>
  <c r="AJ2350" i="15"/>
  <c r="AK2350" i="15" s="1"/>
  <c r="Q2350" i="15"/>
  <c r="AP2350" i="15" s="1"/>
  <c r="AQ2350" i="15"/>
  <c r="AJ1727" i="15"/>
  <c r="AK1727" i="15" s="1"/>
  <c r="AL1741" i="15"/>
  <c r="AJ1747" i="15"/>
  <c r="AK1747" i="15" s="1"/>
  <c r="BB1747" i="15" s="1"/>
  <c r="AL1761" i="15"/>
  <c r="AR1761" i="15" s="1"/>
  <c r="AJ1767" i="15"/>
  <c r="AK1767" i="15" s="1"/>
  <c r="AL1781" i="15"/>
  <c r="AJ1787" i="15"/>
  <c r="AK1787" i="15" s="1"/>
  <c r="BB1787" i="15" s="1"/>
  <c r="AL1801" i="15"/>
  <c r="AR1801" i="15" s="1"/>
  <c r="AJ1807" i="15"/>
  <c r="AK1807" i="15" s="1"/>
  <c r="E1812" i="15"/>
  <c r="AL1821" i="15"/>
  <c r="AJ1827" i="15"/>
  <c r="AK1827" i="15" s="1"/>
  <c r="BB1827" i="15" s="1"/>
  <c r="AL1841" i="15"/>
  <c r="AR1841" i="15" s="1"/>
  <c r="AJ1847" i="15"/>
  <c r="AK1847" i="15" s="1"/>
  <c r="AL1868" i="15"/>
  <c r="Q1878" i="15"/>
  <c r="AL1880" i="15"/>
  <c r="AJ1885" i="15"/>
  <c r="AK1885" i="15" s="1"/>
  <c r="AJ1887" i="15"/>
  <c r="AK1887" i="15" s="1"/>
  <c r="AL1891" i="15"/>
  <c r="M1897" i="15"/>
  <c r="AQ1898" i="15"/>
  <c r="AQ1903" i="15"/>
  <c r="AJ1903" i="15"/>
  <c r="AK1903" i="15" s="1"/>
  <c r="Q1903" i="15"/>
  <c r="AP1903" i="15" s="1"/>
  <c r="Q1905" i="15"/>
  <c r="AQ1905" i="15"/>
  <c r="AJ1905" i="15"/>
  <c r="AK1905" i="15" s="1"/>
  <c r="AQ1911" i="15"/>
  <c r="AO1911" i="15"/>
  <c r="E1920" i="15"/>
  <c r="AP2042" i="15"/>
  <c r="E2042" i="15"/>
  <c r="AJ2050" i="15"/>
  <c r="AK2050" i="15" s="1"/>
  <c r="E2050" i="15"/>
  <c r="AQ2069" i="15"/>
  <c r="AO2069" i="15"/>
  <c r="AJ2069" i="15"/>
  <c r="AK2069" i="15" s="1"/>
  <c r="Q2069" i="15"/>
  <c r="AP2069" i="15" s="1"/>
  <c r="AL1844" i="15"/>
  <c r="AJ1930" i="15"/>
  <c r="AK1930" i="15" s="1"/>
  <c r="AP2002" i="15"/>
  <c r="E2002" i="15"/>
  <c r="E1738" i="15"/>
  <c r="E1758" i="15"/>
  <c r="E1778" i="15"/>
  <c r="E1798" i="15"/>
  <c r="AL1807" i="15"/>
  <c r="E1838" i="15"/>
  <c r="E1858" i="15"/>
  <c r="E1861" i="15"/>
  <c r="AJ1862" i="15"/>
  <c r="AK1862" i="15" s="1"/>
  <c r="AJ1881" i="15"/>
  <c r="AK1881" i="15" s="1"/>
  <c r="BB1881" i="15" s="1"/>
  <c r="E1883" i="15"/>
  <c r="Q1888" i="15"/>
  <c r="AO1892" i="15"/>
  <c r="M1899" i="15"/>
  <c r="E1900" i="15"/>
  <c r="E1908" i="15"/>
  <c r="E1968" i="15"/>
  <c r="AJ1987" i="15"/>
  <c r="AK1987" i="15" s="1"/>
  <c r="M1987" i="15"/>
  <c r="AL1992" i="15"/>
  <c r="AL2032" i="15"/>
  <c r="BB2037" i="15"/>
  <c r="AL1750" i="15"/>
  <c r="AR1750" i="15" s="1"/>
  <c r="AL1770" i="15"/>
  <c r="Q1860" i="15"/>
  <c r="AP1860" i="15" s="1"/>
  <c r="AO1865" i="15"/>
  <c r="Q1870" i="15"/>
  <c r="AP1870" i="15" s="1"/>
  <c r="AJ1873" i="15"/>
  <c r="AK1873" i="15" s="1"/>
  <c r="BB1873" i="15" s="1"/>
  <c r="AQ1891" i="15"/>
  <c r="AO1893" i="15"/>
  <c r="AO1912" i="15"/>
  <c r="AJ1956" i="15"/>
  <c r="AK1956" i="15" s="1"/>
  <c r="AJ1973" i="15"/>
  <c r="AK1973" i="15" s="1"/>
  <c r="AL2001" i="15"/>
  <c r="AJ2001" i="15"/>
  <c r="AK2001" i="15" s="1"/>
  <c r="Q2001" i="15"/>
  <c r="AP2001" i="15" s="1"/>
  <c r="AQ2001" i="15"/>
  <c r="M2011" i="15"/>
  <c r="E2011" i="15"/>
  <c r="AL2011" i="15"/>
  <c r="AJ2011" i="15"/>
  <c r="AK2011" i="15" s="1"/>
  <c r="AL2041" i="15"/>
  <c r="AJ2041" i="15"/>
  <c r="AK2041" i="15" s="1"/>
  <c r="Q2041" i="15"/>
  <c r="AP2041" i="15" s="1"/>
  <c r="AQ2041" i="15"/>
  <c r="AL2053" i="15"/>
  <c r="AL1862" i="15"/>
  <c r="AQ1872" i="15"/>
  <c r="Q1896" i="15"/>
  <c r="Q1901" i="15"/>
  <c r="AP1901" i="15" s="1"/>
  <c r="AP1906" i="15"/>
  <c r="E1906" i="15"/>
  <c r="AL1967" i="15"/>
  <c r="AL2010" i="15"/>
  <c r="AJ2186" i="15"/>
  <c r="AK2186" i="15" s="1"/>
  <c r="M2186" i="15"/>
  <c r="AJ1876" i="15"/>
  <c r="AK1876" i="15" s="1"/>
  <c r="Q1907" i="15"/>
  <c r="AQ1907" i="15"/>
  <c r="AO1907" i="15"/>
  <c r="AL1917" i="15"/>
  <c r="AJ1936" i="15"/>
  <c r="AK1936" i="15" s="1"/>
  <c r="Q1965" i="15"/>
  <c r="AQ1965" i="15"/>
  <c r="AL1965" i="15"/>
  <c r="AJ1965" i="15"/>
  <c r="AK1965" i="15" s="1"/>
  <c r="AJ1967" i="15"/>
  <c r="AK1967" i="15" s="1"/>
  <c r="M1967" i="15"/>
  <c r="AR1980" i="15"/>
  <c r="BB2044" i="15"/>
  <c r="M2049" i="15"/>
  <c r="E2049" i="15"/>
  <c r="Q2061" i="15"/>
  <c r="AP2061" i="15" s="1"/>
  <c r="AQ2061" i="15"/>
  <c r="AL2061" i="15"/>
  <c r="AJ2061" i="15"/>
  <c r="AK2061" i="15" s="1"/>
  <c r="Q2260" i="15"/>
  <c r="AP2260" i="15" s="1"/>
  <c r="AQ2260" i="15"/>
  <c r="AL2260" i="15"/>
  <c r="AJ2260" i="15"/>
  <c r="AK2260" i="15" s="1"/>
  <c r="E1904" i="15"/>
  <c r="E1924" i="15"/>
  <c r="E1964" i="15"/>
  <c r="E1984" i="15"/>
  <c r="AO1987" i="15"/>
  <c r="AL1993" i="15"/>
  <c r="E2004" i="15"/>
  <c r="AO2007" i="15"/>
  <c r="AL2013" i="15"/>
  <c r="Q2023" i="15"/>
  <c r="AP2023" i="15" s="1"/>
  <c r="E2024" i="15"/>
  <c r="AO2027" i="15"/>
  <c r="AL2033" i="15"/>
  <c r="Q2043" i="15"/>
  <c r="E2044" i="15"/>
  <c r="AO2047" i="15"/>
  <c r="AL2079" i="15"/>
  <c r="E2085" i="15"/>
  <c r="AL2086" i="15"/>
  <c r="M2102" i="15"/>
  <c r="Q2106" i="15"/>
  <c r="AQ2106" i="15"/>
  <c r="AO2106" i="15"/>
  <c r="AL2186" i="15"/>
  <c r="Q2198" i="15"/>
  <c r="AP2198" i="15" s="1"/>
  <c r="AQ2198" i="15"/>
  <c r="AL2198" i="15"/>
  <c r="AJ2198" i="15"/>
  <c r="AK2198" i="15" s="1"/>
  <c r="AL2200" i="15"/>
  <c r="AJ2200" i="15"/>
  <c r="AK2200" i="15" s="1"/>
  <c r="Q2200" i="15"/>
  <c r="AQ2200" i="15"/>
  <c r="AR2386" i="15"/>
  <c r="Q1929" i="15"/>
  <c r="Q1949" i="15"/>
  <c r="Q1969" i="15"/>
  <c r="AJ1985" i="15"/>
  <c r="AK1985" i="15" s="1"/>
  <c r="AQ1987" i="15"/>
  <c r="Q1989" i="15"/>
  <c r="AP1989" i="15" s="1"/>
  <c r="AJ2005" i="15"/>
  <c r="AK2005" i="15" s="1"/>
  <c r="AQ2007" i="15"/>
  <c r="Q2009" i="15"/>
  <c r="AP2009" i="15" s="1"/>
  <c r="AJ2025" i="15"/>
  <c r="AK2025" i="15" s="1"/>
  <c r="Q2029" i="15"/>
  <c r="AP2029" i="15" s="1"/>
  <c r="AJ2045" i="15"/>
  <c r="AK2045" i="15" s="1"/>
  <c r="Q2049" i="15"/>
  <c r="AP2049" i="15" s="1"/>
  <c r="Q2077" i="15"/>
  <c r="Q2098" i="15"/>
  <c r="AP2098" i="15" s="1"/>
  <c r="AQ2098" i="15"/>
  <c r="AL2098" i="15"/>
  <c r="AJ2098" i="15"/>
  <c r="AK2098" i="15" s="1"/>
  <c r="AL2100" i="15"/>
  <c r="AJ2100" i="15"/>
  <c r="AK2100" i="15" s="1"/>
  <c r="Q2100" i="15"/>
  <c r="AQ2100" i="15"/>
  <c r="E2113" i="15"/>
  <c r="Q2124" i="15"/>
  <c r="AQ2124" i="15"/>
  <c r="AL2124" i="15"/>
  <c r="AJ2124" i="15"/>
  <c r="AK2124" i="15" s="1"/>
  <c r="M2132" i="15"/>
  <c r="E2132" i="15"/>
  <c r="M2150" i="15"/>
  <c r="AL2150" i="15"/>
  <c r="AK2161" i="15"/>
  <c r="M2168" i="15"/>
  <c r="AJ2168" i="15"/>
  <c r="AK2168" i="15" s="1"/>
  <c r="AP2221" i="15"/>
  <c r="E2221" i="15"/>
  <c r="Q2249" i="15"/>
  <c r="AP2249" i="15" s="1"/>
  <c r="AJ2249" i="15"/>
  <c r="AK2249" i="15" s="1"/>
  <c r="AQ2249" i="15"/>
  <c r="AL2249" i="15"/>
  <c r="Q1892" i="15"/>
  <c r="AP1892" i="15" s="1"/>
  <c r="AL1902" i="15"/>
  <c r="AJ1908" i="15"/>
  <c r="AK1908" i="15" s="1"/>
  <c r="BB1908" i="15" s="1"/>
  <c r="Q1912" i="15"/>
  <c r="AP1912" i="15" s="1"/>
  <c r="AL1922" i="15"/>
  <c r="AR1922" i="15" s="1"/>
  <c r="AJ1928" i="15"/>
  <c r="AK1928" i="15" s="1"/>
  <c r="AQ1930" i="15"/>
  <c r="Q1932" i="15"/>
  <c r="AP1932" i="15" s="1"/>
  <c r="AL1942" i="15"/>
  <c r="AJ1948" i="15"/>
  <c r="AK1948" i="15" s="1"/>
  <c r="AQ1950" i="15"/>
  <c r="Q1952" i="15"/>
  <c r="AP1952" i="15" s="1"/>
  <c r="AL1962" i="15"/>
  <c r="AR1962" i="15" s="1"/>
  <c r="AJ1968" i="15"/>
  <c r="AK1968" i="15" s="1"/>
  <c r="BB1968" i="15" s="1"/>
  <c r="AQ1970" i="15"/>
  <c r="Q1972" i="15"/>
  <c r="AP1972" i="15" s="1"/>
  <c r="AL1982" i="15"/>
  <c r="AR1982" i="15" s="1"/>
  <c r="AJ1988" i="15"/>
  <c r="AK1988" i="15" s="1"/>
  <c r="AQ1990" i="15"/>
  <c r="Q1992" i="15"/>
  <c r="E1993" i="15"/>
  <c r="AL2002" i="15"/>
  <c r="AR2002" i="15" s="1"/>
  <c r="AJ2008" i="15"/>
  <c r="AK2008" i="15" s="1"/>
  <c r="BB2008" i="15" s="1"/>
  <c r="AQ2010" i="15"/>
  <c r="Q2012" i="15"/>
  <c r="AP2012" i="15" s="1"/>
  <c r="E2013" i="15"/>
  <c r="AJ2028" i="15"/>
  <c r="AK2028" i="15" s="1"/>
  <c r="AQ2030" i="15"/>
  <c r="E2033" i="15"/>
  <c r="M2044" i="15"/>
  <c r="AJ2048" i="15"/>
  <c r="AK2048" i="15" s="1"/>
  <c r="AQ2050" i="15"/>
  <c r="AJ2058" i="15"/>
  <c r="AK2058" i="15" s="1"/>
  <c r="AJ2070" i="15"/>
  <c r="AK2070" i="15" s="1"/>
  <c r="AL2073" i="15"/>
  <c r="AR2073" i="15" s="1"/>
  <c r="AJ2082" i="15"/>
  <c r="AK2082" i="15" s="1"/>
  <c r="AQ2086" i="15"/>
  <c r="AO2086" i="15"/>
  <c r="AL2126" i="15"/>
  <c r="AL2140" i="15"/>
  <c r="AJ2140" i="15"/>
  <c r="AK2140" i="15" s="1"/>
  <c r="Q2140" i="15"/>
  <c r="AQ2140" i="15"/>
  <c r="AO2269" i="15"/>
  <c r="AL2269" i="15"/>
  <c r="AQ2363" i="15"/>
  <c r="AJ2363" i="15"/>
  <c r="AK2363" i="15" s="1"/>
  <c r="AL2363" i="15"/>
  <c r="Q2363" i="15"/>
  <c r="AP2363" i="15" s="1"/>
  <c r="AL1985" i="15"/>
  <c r="AL2005" i="15"/>
  <c r="AL2025" i="15"/>
  <c r="AJ2031" i="15"/>
  <c r="AK2031" i="15" s="1"/>
  <c r="AL2045" i="15"/>
  <c r="AJ2051" i="15"/>
  <c r="AK2051" i="15" s="1"/>
  <c r="AJ2066" i="15"/>
  <c r="AK2066" i="15" s="1"/>
  <c r="AL2071" i="15"/>
  <c r="AJ2071" i="15"/>
  <c r="AK2071" i="15" s="1"/>
  <c r="Q2071" i="15"/>
  <c r="AP2071" i="15" s="1"/>
  <c r="AJ2075" i="15"/>
  <c r="AK2075" i="15" s="1"/>
  <c r="AP2093" i="15"/>
  <c r="AJ2115" i="15"/>
  <c r="AK2115" i="15" s="1"/>
  <c r="E2115" i="15"/>
  <c r="AJ2126" i="15"/>
  <c r="AK2126" i="15" s="1"/>
  <c r="M2126" i="15"/>
  <c r="Q2138" i="15"/>
  <c r="AP2138" i="15" s="1"/>
  <c r="AQ2138" i="15"/>
  <c r="AL2138" i="15"/>
  <c r="AJ2138" i="15"/>
  <c r="AK2138" i="15" s="1"/>
  <c r="AL2149" i="15"/>
  <c r="AJ2149" i="15"/>
  <c r="AK2149" i="15" s="1"/>
  <c r="E2237" i="15"/>
  <c r="AP2273" i="15"/>
  <c r="E2273" i="15"/>
  <c r="Q1898" i="15"/>
  <c r="AP1898" i="15" s="1"/>
  <c r="AQ1916" i="15"/>
  <c r="Q1918" i="15"/>
  <c r="AP1918" i="15" s="1"/>
  <c r="AQ1936" i="15"/>
  <c r="Q1938" i="15"/>
  <c r="AP1938" i="15" s="1"/>
  <c r="AJ1954" i="15"/>
  <c r="AK1954" i="15" s="1"/>
  <c r="AQ1956" i="15"/>
  <c r="Q1958" i="15"/>
  <c r="AP1958" i="15" s="1"/>
  <c r="AJ1974" i="15"/>
  <c r="AK1974" i="15" s="1"/>
  <c r="BB1974" i="15" s="1"/>
  <c r="AQ1976" i="15"/>
  <c r="Q1978" i="15"/>
  <c r="AP1978" i="15" s="1"/>
  <c r="AJ1994" i="15"/>
  <c r="AK1994" i="15" s="1"/>
  <c r="AQ1996" i="15"/>
  <c r="Q1998" i="15"/>
  <c r="AP1998" i="15" s="1"/>
  <c r="AJ2014" i="15"/>
  <c r="AK2014" i="15" s="1"/>
  <c r="BB2014" i="15" s="1"/>
  <c r="AQ2016" i="15"/>
  <c r="Q2018" i="15"/>
  <c r="AP2018" i="15" s="1"/>
  <c r="E2019" i="15"/>
  <c r="AJ2034" i="15"/>
  <c r="AK2034" i="15" s="1"/>
  <c r="BB2034" i="15" s="1"/>
  <c r="AQ2036" i="15"/>
  <c r="Q2038" i="15"/>
  <c r="AP2038" i="15" s="1"/>
  <c r="AL2058" i="15"/>
  <c r="Q2063" i="15"/>
  <c r="AP2063" i="15" s="1"/>
  <c r="Q2064" i="15"/>
  <c r="AP2064" i="15" s="1"/>
  <c r="AL2064" i="15"/>
  <c r="AL2082" i="15"/>
  <c r="AJ2083" i="15"/>
  <c r="AK2083" i="15" s="1"/>
  <c r="E2099" i="15"/>
  <c r="AQ2122" i="15"/>
  <c r="AL2122" i="15"/>
  <c r="AJ2122" i="15"/>
  <c r="AK2122" i="15" s="1"/>
  <c r="Q2122" i="15"/>
  <c r="AP2122" i="15" s="1"/>
  <c r="E2125" i="15"/>
  <c r="Q2126" i="15"/>
  <c r="AP2126" i="15" s="1"/>
  <c r="AQ2126" i="15"/>
  <c r="AO2126" i="15"/>
  <c r="AR2179" i="15"/>
  <c r="AP2373" i="15"/>
  <c r="E2373" i="15"/>
  <c r="AJ1937" i="15"/>
  <c r="AK1937" i="15" s="1"/>
  <c r="BB1937" i="15" s="1"/>
  <c r="AJ1957" i="15"/>
  <c r="AK1957" i="15" s="1"/>
  <c r="AJ1977" i="15"/>
  <c r="AK1977" i="15" s="1"/>
  <c r="BB1977" i="15" s="1"/>
  <c r="AJ1997" i="15"/>
  <c r="AK1997" i="15" s="1"/>
  <c r="BB1997" i="15" s="1"/>
  <c r="AJ2017" i="15"/>
  <c r="AK2017" i="15" s="1"/>
  <c r="AL2031" i="15"/>
  <c r="M2033" i="15"/>
  <c r="AL2051" i="15"/>
  <c r="M2064" i="15"/>
  <c r="AL2066" i="15"/>
  <c r="AP2073" i="15"/>
  <c r="AL2111" i="15"/>
  <c r="AP2167" i="15"/>
  <c r="E2167" i="15"/>
  <c r="AQ2288" i="15"/>
  <c r="AL2288" i="15"/>
  <c r="AJ2288" i="15"/>
  <c r="AK2288" i="15" s="1"/>
  <c r="Q2288" i="15"/>
  <c r="AP2288" i="15" s="1"/>
  <c r="AO1931" i="15"/>
  <c r="AO1951" i="15"/>
  <c r="AO1971" i="15"/>
  <c r="AQ1985" i="15"/>
  <c r="AQ2005" i="15"/>
  <c r="AJ2023" i="15"/>
  <c r="AK2023" i="15" s="1"/>
  <c r="AQ2025" i="15"/>
  <c r="Q2027" i="15"/>
  <c r="AJ2043" i="15"/>
  <c r="AK2043" i="15" s="1"/>
  <c r="AQ2045" i="15"/>
  <c r="Q2047" i="15"/>
  <c r="AJ2059" i="15"/>
  <c r="AK2059" i="15" s="1"/>
  <c r="AO2066" i="15"/>
  <c r="AL2067" i="15"/>
  <c r="AL2076" i="15"/>
  <c r="AL2080" i="15"/>
  <c r="AJ2080" i="15"/>
  <c r="AK2080" i="15" s="1"/>
  <c r="Q2081" i="15"/>
  <c r="AL2081" i="15"/>
  <c r="AL2089" i="15"/>
  <c r="M2096" i="15"/>
  <c r="AL2096" i="15"/>
  <c r="AJ2096" i="15"/>
  <c r="AK2096" i="15" s="1"/>
  <c r="AK2101" i="15"/>
  <c r="AR2103" i="15"/>
  <c r="AL2133" i="15"/>
  <c r="M2148" i="15"/>
  <c r="AJ2148" i="15"/>
  <c r="AK2148" i="15" s="1"/>
  <c r="AJ2155" i="15"/>
  <c r="AK2155" i="15" s="1"/>
  <c r="AR2157" i="15"/>
  <c r="AL2166" i="15"/>
  <c r="AL2206" i="15"/>
  <c r="Q2218" i="15"/>
  <c r="AQ2218" i="15"/>
  <c r="AL2218" i="15"/>
  <c r="AJ2218" i="15"/>
  <c r="AK2218" i="15" s="1"/>
  <c r="AL2220" i="15"/>
  <c r="AJ2220" i="15"/>
  <c r="AK2220" i="15" s="1"/>
  <c r="Q2220" i="15"/>
  <c r="AQ2220" i="15"/>
  <c r="E2031" i="15"/>
  <c r="AL2054" i="15"/>
  <c r="Q2054" i="15"/>
  <c r="AQ2094" i="15"/>
  <c r="AL2094" i="15"/>
  <c r="AJ2094" i="15"/>
  <c r="AK2094" i="15" s="1"/>
  <c r="Q2094" i="15"/>
  <c r="Q2096" i="15"/>
  <c r="AP2096" i="15" s="1"/>
  <c r="AQ2096" i="15"/>
  <c r="AJ2166" i="15"/>
  <c r="AK2166" i="15" s="1"/>
  <c r="M2166" i="15"/>
  <c r="AL2189" i="15"/>
  <c r="AJ2189" i="15"/>
  <c r="AK2189" i="15" s="1"/>
  <c r="AJ2206" i="15"/>
  <c r="AK2206" i="15" s="1"/>
  <c r="M2206" i="15"/>
  <c r="AJ1929" i="15"/>
  <c r="AK1929" i="15" s="1"/>
  <c r="AJ1949" i="15"/>
  <c r="AK1949" i="15" s="1"/>
  <c r="AJ1969" i="15"/>
  <c r="AK1969" i="15" s="1"/>
  <c r="AJ1989" i="15"/>
  <c r="AK1989" i="15" s="1"/>
  <c r="AQ1991" i="15"/>
  <c r="AJ2009" i="15"/>
  <c r="AK2009" i="15" s="1"/>
  <c r="AQ2011" i="15"/>
  <c r="AL2023" i="15"/>
  <c r="AJ2029" i="15"/>
  <c r="AK2029" i="15" s="1"/>
  <c r="AQ2031" i="15"/>
  <c r="AL2043" i="15"/>
  <c r="AJ2049" i="15"/>
  <c r="AK2049" i="15" s="1"/>
  <c r="AQ2051" i="15"/>
  <c r="AL2059" i="15"/>
  <c r="E2066" i="15"/>
  <c r="AQ2066" i="15"/>
  <c r="AO2076" i="15"/>
  <c r="AL2077" i="15"/>
  <c r="AO2089" i="15"/>
  <c r="AL2115" i="15"/>
  <c r="M2130" i="15"/>
  <c r="AL2130" i="15"/>
  <c r="AQ2162" i="15"/>
  <c r="AL2162" i="15"/>
  <c r="AJ2162" i="15"/>
  <c r="AK2162" i="15" s="1"/>
  <c r="Q2162" i="15"/>
  <c r="AP2162" i="15" s="1"/>
  <c r="AK2185" i="15"/>
  <c r="AL2248" i="15"/>
  <c r="AJ2248" i="15"/>
  <c r="AK2248" i="15" s="1"/>
  <c r="M2248" i="15"/>
  <c r="M2266" i="15"/>
  <c r="AL2266" i="15"/>
  <c r="AL1906" i="15"/>
  <c r="AJ1912" i="15"/>
  <c r="AK1912" i="15" s="1"/>
  <c r="BB1912" i="15" s="1"/>
  <c r="Q1916" i="15"/>
  <c r="AP1916" i="15" s="1"/>
  <c r="AL1926" i="15"/>
  <c r="AR1926" i="15" s="1"/>
  <c r="AJ1932" i="15"/>
  <c r="AK1932" i="15" s="1"/>
  <c r="Q1936" i="15"/>
  <c r="AP1936" i="15" s="1"/>
  <c r="E1937" i="15"/>
  <c r="AL1946" i="15"/>
  <c r="AJ1952" i="15"/>
  <c r="AK1952" i="15" s="1"/>
  <c r="BB1952" i="15" s="1"/>
  <c r="Q1956" i="15"/>
  <c r="AP1956" i="15" s="1"/>
  <c r="E1957" i="15"/>
  <c r="AL1966" i="15"/>
  <c r="AJ1972" i="15"/>
  <c r="AK1972" i="15" s="1"/>
  <c r="BB1972" i="15" s="1"/>
  <c r="Q1976" i="15"/>
  <c r="AP1976" i="15" s="1"/>
  <c r="AL1986" i="15"/>
  <c r="AJ1992" i="15"/>
  <c r="AK1992" i="15" s="1"/>
  <c r="Q1996" i="15"/>
  <c r="AP1996" i="15" s="1"/>
  <c r="AL2006" i="15"/>
  <c r="AJ2012" i="15"/>
  <c r="AK2012" i="15" s="1"/>
  <c r="Q2016" i="15"/>
  <c r="AP2016" i="15" s="1"/>
  <c r="AL2026" i="15"/>
  <c r="AJ2032" i="15"/>
  <c r="AK2032" i="15" s="1"/>
  <c r="Q2036" i="15"/>
  <c r="AP2036" i="15" s="1"/>
  <c r="E2037" i="15"/>
  <c r="AL2046" i="15"/>
  <c r="AJ2052" i="15"/>
  <c r="AK2052" i="15" s="1"/>
  <c r="BB2052" i="15" s="1"/>
  <c r="AJ2056" i="15"/>
  <c r="AK2056" i="15" s="1"/>
  <c r="AJ2068" i="15"/>
  <c r="AK2068" i="15" s="1"/>
  <c r="BB2068" i="15" s="1"/>
  <c r="Q2072" i="15"/>
  <c r="AP2072" i="15" s="1"/>
  <c r="AQ2076" i="15"/>
  <c r="AQ2108" i="15"/>
  <c r="AL2108" i="15"/>
  <c r="Q2108" i="15"/>
  <c r="E2121" i="15"/>
  <c r="Q2178" i="15"/>
  <c r="AP2178" i="15" s="1"/>
  <c r="AQ2178" i="15"/>
  <c r="AL2178" i="15"/>
  <c r="AJ2178" i="15"/>
  <c r="AK2178" i="15" s="1"/>
  <c r="AL2180" i="15"/>
  <c r="AJ2180" i="15"/>
  <c r="AK2180" i="15" s="1"/>
  <c r="Q2180" i="15"/>
  <c r="AQ2180" i="15"/>
  <c r="AQ2235" i="15"/>
  <c r="AQ2242" i="15"/>
  <c r="AO2242" i="15"/>
  <c r="AL2242" i="15"/>
  <c r="Q2242" i="15"/>
  <c r="AP2242" i="15" s="1"/>
  <c r="AK2255" i="15"/>
  <c r="AJ1915" i="15"/>
  <c r="AK1915" i="15" s="1"/>
  <c r="BB1915" i="15" s="1"/>
  <c r="AL1929" i="15"/>
  <c r="AJ1935" i="15"/>
  <c r="AK1935" i="15" s="1"/>
  <c r="BB1935" i="15" s="1"/>
  <c r="AL1949" i="15"/>
  <c r="AJ1955" i="15"/>
  <c r="AK1955" i="15" s="1"/>
  <c r="BB1955" i="15" s="1"/>
  <c r="AL1969" i="15"/>
  <c r="AL1989" i="15"/>
  <c r="AJ1995" i="15"/>
  <c r="AK1995" i="15" s="1"/>
  <c r="AL2009" i="15"/>
  <c r="AJ2015" i="15"/>
  <c r="AK2015" i="15" s="1"/>
  <c r="BB2015" i="15" s="1"/>
  <c r="AL2029" i="15"/>
  <c r="AJ2035" i="15"/>
  <c r="AK2035" i="15" s="1"/>
  <c r="BB2035" i="15" s="1"/>
  <c r="AL2049" i="15"/>
  <c r="AO2059" i="15"/>
  <c r="AJ2063" i="15"/>
  <c r="AK2063" i="15" s="1"/>
  <c r="AL2074" i="15"/>
  <c r="Q2074" i="15"/>
  <c r="AQ2079" i="15"/>
  <c r="AO2079" i="15"/>
  <c r="E2083" i="15"/>
  <c r="AL2091" i="15"/>
  <c r="AL2107" i="15"/>
  <c r="AJ2107" i="15"/>
  <c r="AK2107" i="15" s="1"/>
  <c r="M2110" i="15"/>
  <c r="AL2110" i="15"/>
  <c r="AL2120" i="15"/>
  <c r="AJ2120" i="15"/>
  <c r="AK2120" i="15" s="1"/>
  <c r="Q2120" i="15"/>
  <c r="AQ2120" i="15"/>
  <c r="AJ2146" i="15"/>
  <c r="AK2146" i="15" s="1"/>
  <c r="AP2147" i="15"/>
  <c r="E2147" i="15"/>
  <c r="BB2177" i="15"/>
  <c r="AJ2271" i="15"/>
  <c r="AK2271" i="15" s="1"/>
  <c r="M2271" i="15"/>
  <c r="AJ2379" i="15"/>
  <c r="AK2379" i="15" s="1"/>
  <c r="M2379" i="15"/>
  <c r="E2379" i="15"/>
  <c r="AJ1898" i="15"/>
  <c r="AK1898" i="15" s="1"/>
  <c r="AQ1900" i="15"/>
  <c r="AJ1918" i="15"/>
  <c r="AK1918" i="15" s="1"/>
  <c r="BB1918" i="15" s="1"/>
  <c r="AQ1920" i="15"/>
  <c r="AJ1938" i="15"/>
  <c r="AK1938" i="15" s="1"/>
  <c r="AQ1940" i="15"/>
  <c r="AJ1958" i="15"/>
  <c r="AK1958" i="15" s="1"/>
  <c r="AQ1960" i="15"/>
  <c r="AJ1978" i="15"/>
  <c r="AK1978" i="15" s="1"/>
  <c r="BB1978" i="15" s="1"/>
  <c r="AQ1980" i="15"/>
  <c r="AJ1998" i="15"/>
  <c r="AK1998" i="15" s="1"/>
  <c r="AQ2000" i="15"/>
  <c r="AJ2018" i="15"/>
  <c r="AK2018" i="15" s="1"/>
  <c r="BB2018" i="15" s="1"/>
  <c r="AQ2020" i="15"/>
  <c r="AJ2038" i="15"/>
  <c r="AK2038" i="15" s="1"/>
  <c r="AQ2040" i="15"/>
  <c r="Q2075" i="15"/>
  <c r="AJ2092" i="15"/>
  <c r="AK2092" i="15" s="1"/>
  <c r="BB2092" i="15" s="1"/>
  <c r="M2092" i="15"/>
  <c r="E2092" i="15"/>
  <c r="Q2110" i="15"/>
  <c r="AO2110" i="15"/>
  <c r="Q2118" i="15"/>
  <c r="AP2118" i="15" s="1"/>
  <c r="AQ2118" i="15"/>
  <c r="AL2118" i="15"/>
  <c r="AJ2118" i="15"/>
  <c r="AK2118" i="15" s="1"/>
  <c r="AK2125" i="15"/>
  <c r="AL2129" i="15"/>
  <c r="AJ2129" i="15"/>
  <c r="AK2129" i="15" s="1"/>
  <c r="Q2144" i="15"/>
  <c r="AQ2144" i="15"/>
  <c r="AL2144" i="15"/>
  <c r="AJ2144" i="15"/>
  <c r="AK2144" i="15" s="1"/>
  <c r="AP2184" i="15"/>
  <c r="M2188" i="15"/>
  <c r="AJ2188" i="15"/>
  <c r="AK2188" i="15" s="1"/>
  <c r="E2265" i="15"/>
  <c r="AO2334" i="15"/>
  <c r="AQ2334" i="15"/>
  <c r="M2055" i="15"/>
  <c r="AQ2062" i="15"/>
  <c r="AL2063" i="15"/>
  <c r="AQ2077" i="15"/>
  <c r="M2082" i="15"/>
  <c r="E2082" i="15"/>
  <c r="AJ2099" i="15"/>
  <c r="AK2099" i="15" s="1"/>
  <c r="BB2099" i="15" s="1"/>
  <c r="AL2146" i="15"/>
  <c r="M2152" i="15"/>
  <c r="M2454" i="15"/>
  <c r="Q2084" i="15"/>
  <c r="AP2084" i="15" s="1"/>
  <c r="AL2084" i="15"/>
  <c r="AJ2084" i="15"/>
  <c r="AK2084" i="15" s="1"/>
  <c r="E2252" i="15"/>
  <c r="AP2252" i="15"/>
  <c r="AQ2258" i="15"/>
  <c r="AJ2258" i="15"/>
  <c r="AK2258" i="15" s="1"/>
  <c r="AL2258" i="15"/>
  <c r="Q2258" i="15"/>
  <c r="AQ2292" i="15"/>
  <c r="AL2292" i="15"/>
  <c r="Q2292" i="15"/>
  <c r="AP2292" i="15" s="1"/>
  <c r="AJ2292" i="15"/>
  <c r="AK2292" i="15" s="1"/>
  <c r="Q2325" i="15"/>
  <c r="AP2325" i="15" s="1"/>
  <c r="AO2325" i="15"/>
  <c r="AL2325" i="15"/>
  <c r="AO1975" i="15"/>
  <c r="AJ2027" i="15"/>
  <c r="AK2027" i="15" s="1"/>
  <c r="BB2027" i="15" s="1"/>
  <c r="E2032" i="15"/>
  <c r="AJ2047" i="15"/>
  <c r="AK2047" i="15" s="1"/>
  <c r="AJ2053" i="15"/>
  <c r="AK2053" i="15" s="1"/>
  <c r="AK2067" i="15"/>
  <c r="AL2087" i="15"/>
  <c r="AJ2087" i="15"/>
  <c r="AK2087" i="15" s="1"/>
  <c r="AQ2088" i="15"/>
  <c r="Q2088" i="15"/>
  <c r="Q2104" i="15"/>
  <c r="AQ2104" i="15"/>
  <c r="AL2104" i="15"/>
  <c r="AJ2104" i="15"/>
  <c r="AK2104" i="15" s="1"/>
  <c r="AJ2135" i="15"/>
  <c r="AK2135" i="15" s="1"/>
  <c r="BB2135" i="15" s="1"/>
  <c r="AR2137" i="15"/>
  <c r="AQ2142" i="15"/>
  <c r="AL2142" i="15"/>
  <c r="AJ2142" i="15"/>
  <c r="AK2142" i="15" s="1"/>
  <c r="BB2142" i="15" s="1"/>
  <c r="Q2142" i="15"/>
  <c r="AP2142" i="15" s="1"/>
  <c r="Q2146" i="15"/>
  <c r="AP2146" i="15" s="1"/>
  <c r="AQ2146" i="15"/>
  <c r="AO2146" i="15"/>
  <c r="Q2158" i="15"/>
  <c r="AP2158" i="15" s="1"/>
  <c r="AQ2158" i="15"/>
  <c r="AL2158" i="15"/>
  <c r="AJ2158" i="15"/>
  <c r="AK2158" i="15" s="1"/>
  <c r="E2161" i="15"/>
  <c r="M2170" i="15"/>
  <c r="E2170" i="15"/>
  <c r="AL2170" i="15"/>
  <c r="AK2181" i="15"/>
  <c r="AL2226" i="15"/>
  <c r="E2232" i="15"/>
  <c r="AP2233" i="15"/>
  <c r="E2233" i="15"/>
  <c r="AJ2270" i="15"/>
  <c r="AK2270" i="15" s="1"/>
  <c r="AK2077" i="15"/>
  <c r="AO2096" i="15"/>
  <c r="AQ2102" i="15"/>
  <c r="AJ2102" i="15"/>
  <c r="AK2102" i="15" s="1"/>
  <c r="Q2102" i="15"/>
  <c r="Q2107" i="15"/>
  <c r="E2150" i="15"/>
  <c r="AL2160" i="15"/>
  <c r="AJ2160" i="15"/>
  <c r="AK2160" i="15" s="1"/>
  <c r="Q2160" i="15"/>
  <c r="AQ2160" i="15"/>
  <c r="AL2209" i="15"/>
  <c r="AJ2209" i="15"/>
  <c r="AK2209" i="15" s="1"/>
  <c r="AJ2226" i="15"/>
  <c r="AK2226" i="15" s="1"/>
  <c r="BB2226" i="15" s="1"/>
  <c r="M2226" i="15"/>
  <c r="AR2409" i="15"/>
  <c r="AQ2052" i="15"/>
  <c r="M2076" i="15"/>
  <c r="E2076" i="15"/>
  <c r="M2090" i="15"/>
  <c r="AL2090" i="15"/>
  <c r="AR2090" i="15" s="1"/>
  <c r="AJ2095" i="15"/>
  <c r="AK2095" i="15" s="1"/>
  <c r="BB2095" i="15" s="1"/>
  <c r="AL2106" i="15"/>
  <c r="AK2165" i="15"/>
  <c r="E2201" i="15"/>
  <c r="AK2205" i="15"/>
  <c r="BB2205" i="15" s="1"/>
  <c r="M2331" i="15"/>
  <c r="AJ2331" i="15"/>
  <c r="AK2331" i="15" s="1"/>
  <c r="Q2062" i="15"/>
  <c r="AP2062" i="15" s="1"/>
  <c r="AQ2068" i="15"/>
  <c r="Q2068" i="15"/>
  <c r="AQ2070" i="15"/>
  <c r="AQ2071" i="15"/>
  <c r="AJ2072" i="15"/>
  <c r="AK2072" i="15" s="1"/>
  <c r="Q2090" i="15"/>
  <c r="AO2090" i="15"/>
  <c r="AJ2106" i="15"/>
  <c r="AK2106" i="15" s="1"/>
  <c r="M2106" i="15"/>
  <c r="M2116" i="15"/>
  <c r="E2116" i="15"/>
  <c r="AL2116" i="15"/>
  <c r="AJ2116" i="15"/>
  <c r="AK2116" i="15" s="1"/>
  <c r="AJ2132" i="15"/>
  <c r="AK2132" i="15" s="1"/>
  <c r="E2158" i="15"/>
  <c r="AL2169" i="15"/>
  <c r="AJ2169" i="15"/>
  <c r="AK2169" i="15" s="1"/>
  <c r="AL2191" i="15"/>
  <c r="AK2256" i="15"/>
  <c r="E2257" i="15"/>
  <c r="AO2353" i="15"/>
  <c r="AQ2353" i="15"/>
  <c r="AL2353" i="15"/>
  <c r="AJ2353" i="15"/>
  <c r="AK2353" i="15" s="1"/>
  <c r="Q2353" i="15"/>
  <c r="AL2112" i="15"/>
  <c r="E2123" i="15"/>
  <c r="AL2132" i="15"/>
  <c r="E2143" i="15"/>
  <c r="AL2152" i="15"/>
  <c r="AO2166" i="15"/>
  <c r="Q2182" i="15"/>
  <c r="AP2182" i="15" s="1"/>
  <c r="E2183" i="15"/>
  <c r="AO2186" i="15"/>
  <c r="Q2202" i="15"/>
  <c r="AP2202" i="15" s="1"/>
  <c r="E2203" i="15"/>
  <c r="AO2206" i="15"/>
  <c r="Q2222" i="15"/>
  <c r="AP2222" i="15" s="1"/>
  <c r="E2223" i="15"/>
  <c r="AO2226" i="15"/>
  <c r="Q2228" i="15"/>
  <c r="AP2228" i="15" s="1"/>
  <c r="AL2230" i="15"/>
  <c r="Q2235" i="15"/>
  <c r="AJ2243" i="15"/>
  <c r="AK2243" i="15" s="1"/>
  <c r="AL2262" i="15"/>
  <c r="AJ2265" i="15"/>
  <c r="AK2265" i="15" s="1"/>
  <c r="AJ2289" i="15"/>
  <c r="AK2289" i="15" s="1"/>
  <c r="BB2289" i="15" s="1"/>
  <c r="AL2293" i="15"/>
  <c r="AR2293" i="15" s="1"/>
  <c r="AQ2294" i="15"/>
  <c r="AQ2305" i="15"/>
  <c r="M2311" i="15"/>
  <c r="AL2330" i="15"/>
  <c r="AJ2330" i="15"/>
  <c r="AK2330" i="15" s="1"/>
  <c r="Q2330" i="15"/>
  <c r="AP2330" i="15" s="1"/>
  <c r="AQ2330" i="15"/>
  <c r="AQ2343" i="15"/>
  <c r="AJ2343" i="15"/>
  <c r="AK2343" i="15" s="1"/>
  <c r="AQ2348" i="15"/>
  <c r="AL2348" i="15"/>
  <c r="AJ2348" i="15"/>
  <c r="AK2348" i="15" s="1"/>
  <c r="AP2355" i="15"/>
  <c r="E2355" i="15"/>
  <c r="AL2370" i="15"/>
  <c r="AJ2370" i="15"/>
  <c r="AK2370" i="15" s="1"/>
  <c r="Q2370" i="15"/>
  <c r="AP2370" i="15" s="1"/>
  <c r="AQ2370" i="15"/>
  <c r="M2371" i="15"/>
  <c r="M2398" i="15"/>
  <c r="Q2403" i="15"/>
  <c r="AQ2403" i="15"/>
  <c r="AJ2403" i="15"/>
  <c r="AK2403" i="15" s="1"/>
  <c r="E2109" i="15"/>
  <c r="Q2128" i="15"/>
  <c r="AP2128" i="15" s="1"/>
  <c r="E2129" i="15"/>
  <c r="Q2148" i="15"/>
  <c r="E2149" i="15"/>
  <c r="AJ2164" i="15"/>
  <c r="AK2164" i="15" s="1"/>
  <c r="AQ2166" i="15"/>
  <c r="Q2168" i="15"/>
  <c r="AP2168" i="15" s="1"/>
  <c r="E2169" i="15"/>
  <c r="AJ2184" i="15"/>
  <c r="AK2184" i="15" s="1"/>
  <c r="AQ2186" i="15"/>
  <c r="Q2188" i="15"/>
  <c r="AP2188" i="15" s="1"/>
  <c r="E2189" i="15"/>
  <c r="AJ2204" i="15"/>
  <c r="AK2204" i="15" s="1"/>
  <c r="AQ2206" i="15"/>
  <c r="Q2208" i="15"/>
  <c r="AP2208" i="15" s="1"/>
  <c r="AJ2224" i="15"/>
  <c r="AK2224" i="15" s="1"/>
  <c r="AQ2226" i="15"/>
  <c r="AJ2227" i="15"/>
  <c r="AK2227" i="15" s="1"/>
  <c r="AJ2234" i="15"/>
  <c r="AK2234" i="15" s="1"/>
  <c r="E2240" i="15"/>
  <c r="AJ2241" i="15"/>
  <c r="AK2241" i="15" s="1"/>
  <c r="AJ2250" i="15"/>
  <c r="AK2250" i="15" s="1"/>
  <c r="AL2255" i="15"/>
  <c r="AO2262" i="15"/>
  <c r="AQ2265" i="15"/>
  <c r="AO2265" i="15"/>
  <c r="Q2269" i="15"/>
  <c r="AQ2269" i="15"/>
  <c r="AL2272" i="15"/>
  <c r="AR2272" i="15" s="1"/>
  <c r="Q2272" i="15"/>
  <c r="AP2272" i="15" s="1"/>
  <c r="AQ2293" i="15"/>
  <c r="E2308" i="15"/>
  <c r="AQ2325" i="15"/>
  <c r="M2326" i="15"/>
  <c r="E2326" i="15"/>
  <c r="M2351" i="15"/>
  <c r="AR2375" i="15"/>
  <c r="E2418" i="15"/>
  <c r="Q2512" i="15"/>
  <c r="AQ2512" i="15"/>
  <c r="AL2512" i="15"/>
  <c r="AJ2512" i="15"/>
  <c r="AK2512" i="15" s="1"/>
  <c r="Q2091" i="15"/>
  <c r="AP2091" i="15" s="1"/>
  <c r="AL2101" i="15"/>
  <c r="Q2111" i="15"/>
  <c r="AL2121" i="15"/>
  <c r="AR2121" i="15" s="1"/>
  <c r="AJ2127" i="15"/>
  <c r="AK2127" i="15" s="1"/>
  <c r="BB2127" i="15" s="1"/>
  <c r="Q2131" i="15"/>
  <c r="AP2131" i="15" s="1"/>
  <c r="AL2141" i="15"/>
  <c r="AJ2147" i="15"/>
  <c r="AK2147" i="15" s="1"/>
  <c r="BB2147" i="15" s="1"/>
  <c r="Q2151" i="15"/>
  <c r="AP2151" i="15" s="1"/>
  <c r="AL2161" i="15"/>
  <c r="AJ2167" i="15"/>
  <c r="AK2167" i="15" s="1"/>
  <c r="BB2167" i="15" s="1"/>
  <c r="Q2171" i="15"/>
  <c r="E2172" i="15"/>
  <c r="AL2181" i="15"/>
  <c r="AJ2187" i="15"/>
  <c r="AK2187" i="15" s="1"/>
  <c r="Q2191" i="15"/>
  <c r="AP2191" i="15" s="1"/>
  <c r="E2192" i="15"/>
  <c r="AL2201" i="15"/>
  <c r="AR2201" i="15" s="1"/>
  <c r="AJ2207" i="15"/>
  <c r="AK2207" i="15" s="1"/>
  <c r="Q2211" i="15"/>
  <c r="AP2211" i="15" s="1"/>
  <c r="E2212" i="15"/>
  <c r="AL2221" i="15"/>
  <c r="AR2221" i="15" s="1"/>
  <c r="AQ2248" i="15"/>
  <c r="E2259" i="15"/>
  <c r="AQ2262" i="15"/>
  <c r="Q2271" i="15"/>
  <c r="AP2271" i="15" s="1"/>
  <c r="AL2271" i="15"/>
  <c r="AJ2283" i="15"/>
  <c r="AK2283" i="15" s="1"/>
  <c r="AJ2302" i="15"/>
  <c r="AK2302" i="15" s="1"/>
  <c r="E2328" i="15"/>
  <c r="AQ2345" i="15"/>
  <c r="M2346" i="15"/>
  <c r="E2346" i="15"/>
  <c r="AP2395" i="15"/>
  <c r="E2395" i="15"/>
  <c r="AQ2418" i="15"/>
  <c r="AO2418" i="15"/>
  <c r="Q2418" i="15"/>
  <c r="AP2418" i="15" s="1"/>
  <c r="AL2574" i="15"/>
  <c r="AJ2574" i="15"/>
  <c r="AK2574" i="15" s="1"/>
  <c r="Q2574" i="15"/>
  <c r="AP2574" i="15" s="1"/>
  <c r="AQ2574" i="15"/>
  <c r="Q2114" i="15"/>
  <c r="AQ2132" i="15"/>
  <c r="Q2134" i="15"/>
  <c r="E2135" i="15"/>
  <c r="AJ2150" i="15"/>
  <c r="AK2150" i="15" s="1"/>
  <c r="AQ2152" i="15"/>
  <c r="Q2154" i="15"/>
  <c r="E2155" i="15"/>
  <c r="AL2164" i="15"/>
  <c r="AJ2170" i="15"/>
  <c r="AK2170" i="15" s="1"/>
  <c r="AQ2172" i="15"/>
  <c r="Q2174" i="15"/>
  <c r="E2175" i="15"/>
  <c r="AL2184" i="15"/>
  <c r="AJ2190" i="15"/>
  <c r="AK2190" i="15" s="1"/>
  <c r="AQ2192" i="15"/>
  <c r="Q2194" i="15"/>
  <c r="E2195" i="15"/>
  <c r="AL2204" i="15"/>
  <c r="AJ2210" i="15"/>
  <c r="AK2210" i="15" s="1"/>
  <c r="AQ2212" i="15"/>
  <c r="Q2214" i="15"/>
  <c r="E2215" i="15"/>
  <c r="AL2224" i="15"/>
  <c r="AL2227" i="15"/>
  <c r="AQ2230" i="15"/>
  <c r="AJ2231" i="15"/>
  <c r="AK2231" i="15" s="1"/>
  <c r="AL2234" i="15"/>
  <c r="Q2239" i="15"/>
  <c r="AP2239" i="15" s="1"/>
  <c r="AL2240" i="15"/>
  <c r="AL2241" i="15"/>
  <c r="AQ2244" i="15"/>
  <c r="AQ2263" i="15"/>
  <c r="Q2268" i="15"/>
  <c r="AL2270" i="15"/>
  <c r="Q2270" i="15"/>
  <c r="AP2270" i="15" s="1"/>
  <c r="AQ2270" i="15"/>
  <c r="Q2300" i="15"/>
  <c r="AP2300" i="15" s="1"/>
  <c r="AQ2300" i="15"/>
  <c r="AL2300" i="15"/>
  <c r="AJ2300" i="15"/>
  <c r="AK2300" i="15" s="1"/>
  <c r="Q2302" i="15"/>
  <c r="AP2302" i="15" s="1"/>
  <c r="AQ2302" i="15"/>
  <c r="AO2302" i="15"/>
  <c r="AJ2305" i="15"/>
  <c r="AK2305" i="15" s="1"/>
  <c r="Q2323" i="15"/>
  <c r="AP2323" i="15" s="1"/>
  <c r="E2348" i="15"/>
  <c r="E2350" i="15"/>
  <c r="AL2379" i="15"/>
  <c r="E2380" i="15"/>
  <c r="AQ2392" i="15"/>
  <c r="AJ2093" i="15"/>
  <c r="AK2093" i="15" s="1"/>
  <c r="AQ2095" i="15"/>
  <c r="Q2097" i="15"/>
  <c r="AJ2113" i="15"/>
  <c r="AK2113" i="15" s="1"/>
  <c r="BB2113" i="15" s="1"/>
  <c r="AQ2115" i="15"/>
  <c r="Q2117" i="15"/>
  <c r="AJ2133" i="15"/>
  <c r="AK2133" i="15" s="1"/>
  <c r="BB2133" i="15" s="1"/>
  <c r="AQ2135" i="15"/>
  <c r="Q2137" i="15"/>
  <c r="AJ2153" i="15"/>
  <c r="AK2153" i="15" s="1"/>
  <c r="BB2153" i="15" s="1"/>
  <c r="AQ2155" i="15"/>
  <c r="Q2157" i="15"/>
  <c r="AJ2173" i="15"/>
  <c r="AK2173" i="15" s="1"/>
  <c r="AQ2175" i="15"/>
  <c r="Q2177" i="15"/>
  <c r="AJ2193" i="15"/>
  <c r="AK2193" i="15" s="1"/>
  <c r="AQ2195" i="15"/>
  <c r="Q2197" i="15"/>
  <c r="AJ2213" i="15"/>
  <c r="AK2213" i="15" s="1"/>
  <c r="BB2213" i="15" s="1"/>
  <c r="AQ2215" i="15"/>
  <c r="Q2217" i="15"/>
  <c r="Q2229" i="15"/>
  <c r="Q2243" i="15"/>
  <c r="Q2253" i="15"/>
  <c r="AQ2255" i="15"/>
  <c r="AL2256" i="15"/>
  <c r="AL2259" i="15"/>
  <c r="AJ2274" i="15"/>
  <c r="AK2274" i="15" s="1"/>
  <c r="E2296" i="15"/>
  <c r="Q2305" i="15"/>
  <c r="AP2305" i="15" s="1"/>
  <c r="AQ2373" i="15"/>
  <c r="AJ2136" i="15"/>
  <c r="AK2136" i="15" s="1"/>
  <c r="AJ2156" i="15"/>
  <c r="AK2156" i="15" s="1"/>
  <c r="AJ2176" i="15"/>
  <c r="AK2176" i="15" s="1"/>
  <c r="AL2190" i="15"/>
  <c r="AJ2196" i="15"/>
  <c r="AK2196" i="15" s="1"/>
  <c r="AL2210" i="15"/>
  <c r="AJ2216" i="15"/>
  <c r="AK2216" i="15" s="1"/>
  <c r="AL2231" i="15"/>
  <c r="AJ2238" i="15"/>
  <c r="AK2238" i="15" s="1"/>
  <c r="AO2245" i="15"/>
  <c r="AJ2251" i="15"/>
  <c r="AK2251" i="15" s="1"/>
  <c r="BB2313" i="15"/>
  <c r="AR2321" i="15"/>
  <c r="AJ2325" i="15"/>
  <c r="AK2325" i="15" s="1"/>
  <c r="AL2358" i="15"/>
  <c r="Q2391" i="15"/>
  <c r="AP2391" i="15" s="1"/>
  <c r="AL2391" i="15"/>
  <c r="AO2393" i="15"/>
  <c r="AL2393" i="15"/>
  <c r="AJ2393" i="15"/>
  <c r="AK2393" i="15" s="1"/>
  <c r="Q2405" i="15"/>
  <c r="AP2405" i="15" s="1"/>
  <c r="AQ2405" i="15"/>
  <c r="AO2405" i="15"/>
  <c r="E2417" i="15"/>
  <c r="AP2417" i="15"/>
  <c r="AO2130" i="15"/>
  <c r="AL2136" i="15"/>
  <c r="AO2150" i="15"/>
  <c r="AL2156" i="15"/>
  <c r="AQ2164" i="15"/>
  <c r="AL2176" i="15"/>
  <c r="AJ2182" i="15"/>
  <c r="AK2182" i="15" s="1"/>
  <c r="AQ2184" i="15"/>
  <c r="E2187" i="15"/>
  <c r="AL2196" i="15"/>
  <c r="AJ2202" i="15"/>
  <c r="AK2202" i="15" s="1"/>
  <c r="AQ2204" i="15"/>
  <c r="E2207" i="15"/>
  <c r="AL2216" i="15"/>
  <c r="AJ2222" i="15"/>
  <c r="AK2222" i="15" s="1"/>
  <c r="AQ2224" i="15"/>
  <c r="AQ2227" i="15"/>
  <c r="AJ2228" i="15"/>
  <c r="AK2228" i="15" s="1"/>
  <c r="AQ2231" i="15"/>
  <c r="AL2238" i="15"/>
  <c r="AQ2241" i="15"/>
  <c r="AJ2242" i="15"/>
  <c r="AK2242" i="15" s="1"/>
  <c r="Q2248" i="15"/>
  <c r="AP2248" i="15" s="1"/>
  <c r="AL2251" i="15"/>
  <c r="AJ2252" i="15"/>
  <c r="AK2252" i="15" s="1"/>
  <c r="BB2252" i="15" s="1"/>
  <c r="AL2261" i="15"/>
  <c r="Q2261" i="15"/>
  <c r="AP2261" i="15" s="1"/>
  <c r="AL2265" i="15"/>
  <c r="Q2291" i="15"/>
  <c r="AP2291" i="15" s="1"/>
  <c r="AL2291" i="15"/>
  <c r="AQ2298" i="15"/>
  <c r="AJ2298" i="15"/>
  <c r="AK2298" i="15" s="1"/>
  <c r="Q2298" i="15"/>
  <c r="Q2345" i="15"/>
  <c r="AO2345" i="15"/>
  <c r="AL2361" i="15"/>
  <c r="AJ2362" i="15"/>
  <c r="AK2362" i="15" s="1"/>
  <c r="BB2362" i="15" s="1"/>
  <c r="Q2365" i="15"/>
  <c r="AP2365" i="15" s="1"/>
  <c r="AQ2365" i="15"/>
  <c r="AO2365" i="15"/>
  <c r="AQ2388" i="15"/>
  <c r="AL2388" i="15"/>
  <c r="AJ2388" i="15"/>
  <c r="AK2388" i="15" s="1"/>
  <c r="AL2415" i="15"/>
  <c r="AJ2415" i="15"/>
  <c r="AK2415" i="15" s="1"/>
  <c r="AQ2415" i="15"/>
  <c r="E2420" i="15"/>
  <c r="E2190" i="15"/>
  <c r="E2210" i="15"/>
  <c r="AL2235" i="15"/>
  <c r="E2245" i="15"/>
  <c r="AL2390" i="15"/>
  <c r="AJ2390" i="15"/>
  <c r="AK2390" i="15" s="1"/>
  <c r="Q2390" i="15"/>
  <c r="AP2390" i="15" s="1"/>
  <c r="AQ2390" i="15"/>
  <c r="M2391" i="15"/>
  <c r="AJ2128" i="15"/>
  <c r="AK2128" i="15" s="1"/>
  <c r="AQ2130" i="15"/>
  <c r="AL2182" i="15"/>
  <c r="AL2202" i="15"/>
  <c r="AL2222" i="15"/>
  <c r="AL2250" i="15"/>
  <c r="Q2250" i="15"/>
  <c r="AP2250" i="15" s="1"/>
  <c r="Q2280" i="15"/>
  <c r="AQ2280" i="15"/>
  <c r="AL2280" i="15"/>
  <c r="AJ2280" i="15"/>
  <c r="AK2280" i="15" s="1"/>
  <c r="AJ2282" i="15"/>
  <c r="AK2282" i="15" s="1"/>
  <c r="BB2282" i="15" s="1"/>
  <c r="M2282" i="15"/>
  <c r="AL2290" i="15"/>
  <c r="AJ2290" i="15"/>
  <c r="AK2290" i="15" s="1"/>
  <c r="Q2290" i="15"/>
  <c r="AQ2290" i="15"/>
  <c r="M2299" i="15"/>
  <c r="Q2340" i="15"/>
  <c r="AP2340" i="15" s="1"/>
  <c r="AR2406" i="15"/>
  <c r="AJ2091" i="15"/>
  <c r="AK2091" i="15" s="1"/>
  <c r="AO2099" i="15"/>
  <c r="AJ2111" i="15"/>
  <c r="AK2111" i="15" s="1"/>
  <c r="AO2119" i="15"/>
  <c r="AJ2131" i="15"/>
  <c r="AK2131" i="15" s="1"/>
  <c r="BB2131" i="15" s="1"/>
  <c r="E2136" i="15"/>
  <c r="AJ2151" i="15"/>
  <c r="AK2151" i="15" s="1"/>
  <c r="BB2151" i="15" s="1"/>
  <c r="AJ2171" i="15"/>
  <c r="AK2171" i="15" s="1"/>
  <c r="E2176" i="15"/>
  <c r="AJ2191" i="15"/>
  <c r="AK2191" i="15" s="1"/>
  <c r="AJ2211" i="15"/>
  <c r="AK2211" i="15" s="1"/>
  <c r="E2216" i="15"/>
  <c r="E2238" i="15"/>
  <c r="AQ2245" i="15"/>
  <c r="AJ2247" i="15"/>
  <c r="AK2247" i="15" s="1"/>
  <c r="M2261" i="15"/>
  <c r="M2262" i="15"/>
  <c r="E2262" i="15"/>
  <c r="Q2282" i="15"/>
  <c r="AP2282" i="15" s="1"/>
  <c r="AQ2282" i="15"/>
  <c r="AO2282" i="15"/>
  <c r="Q2293" i="15"/>
  <c r="AP2295" i="15"/>
  <c r="E2295" i="15"/>
  <c r="AL2305" i="15"/>
  <c r="Q2360" i="15"/>
  <c r="AP2360" i="15" s="1"/>
  <c r="M2378" i="15"/>
  <c r="Q2383" i="15"/>
  <c r="AP2383" i="15" s="1"/>
  <c r="AQ2383" i="15"/>
  <c r="AJ2383" i="15"/>
  <c r="AK2383" i="15" s="1"/>
  <c r="BB2383" i="15" s="1"/>
  <c r="AL2403" i="15"/>
  <c r="AL2405" i="15"/>
  <c r="AL2414" i="15"/>
  <c r="AJ2114" i="15"/>
  <c r="AK2114" i="15" s="1"/>
  <c r="AQ2116" i="15"/>
  <c r="AL2128" i="15"/>
  <c r="AJ2134" i="15"/>
  <c r="AK2134" i="15" s="1"/>
  <c r="AQ2136" i="15"/>
  <c r="AL2148" i="15"/>
  <c r="AJ2154" i="15"/>
  <c r="AK2154" i="15" s="1"/>
  <c r="AQ2156" i="15"/>
  <c r="AL2168" i="15"/>
  <c r="AJ2174" i="15"/>
  <c r="AK2174" i="15" s="1"/>
  <c r="AQ2176" i="15"/>
  <c r="AL2188" i="15"/>
  <c r="AJ2194" i="15"/>
  <c r="AK2194" i="15" s="1"/>
  <c r="AQ2196" i="15"/>
  <c r="AL2208" i="15"/>
  <c r="AR2208" i="15" s="1"/>
  <c r="AJ2214" i="15"/>
  <c r="AK2214" i="15" s="1"/>
  <c r="AQ2216" i="15"/>
  <c r="AJ2229" i="15"/>
  <c r="AK2229" i="15" s="1"/>
  <c r="AQ2238" i="15"/>
  <c r="M2245" i="15"/>
  <c r="AQ2278" i="15"/>
  <c r="AJ2278" i="15"/>
  <c r="AK2278" i="15" s="1"/>
  <c r="BB2278" i="15" s="1"/>
  <c r="Q2278" i="15"/>
  <c r="AP2278" i="15" s="1"/>
  <c r="AL2279" i="15"/>
  <c r="AR2279" i="15" s="1"/>
  <c r="AL2319" i="15"/>
  <c r="AR2366" i="15"/>
  <c r="AK2385" i="15"/>
  <c r="BB2385" i="15" s="1"/>
  <c r="E2122" i="15"/>
  <c r="E2222" i="15"/>
  <c r="AL2243" i="15"/>
  <c r="AQ2252" i="15"/>
  <c r="AJ2253" i="15"/>
  <c r="AK2253" i="15" s="1"/>
  <c r="Q2263" i="15"/>
  <c r="AP2263" i="15" s="1"/>
  <c r="AJ2269" i="15"/>
  <c r="AK2269" i="15" s="1"/>
  <c r="AJ2285" i="15"/>
  <c r="AK2285" i="15" s="1"/>
  <c r="E2320" i="15"/>
  <c r="E2336" i="15"/>
  <c r="AL2339" i="15"/>
  <c r="AR2339" i="15" s="1"/>
  <c r="AL2345" i="15"/>
  <c r="AR2345" i="15" s="1"/>
  <c r="AL2365" i="15"/>
  <c r="AR2365" i="15" s="1"/>
  <c r="Q2388" i="15"/>
  <c r="AP2388" i="15" s="1"/>
  <c r="AL2399" i="15"/>
  <c r="E2400" i="15"/>
  <c r="AP2409" i="15"/>
  <c r="AL2114" i="15"/>
  <c r="AL2134" i="15"/>
  <c r="AL2154" i="15"/>
  <c r="AL2174" i="15"/>
  <c r="AL2194" i="15"/>
  <c r="AL2214" i="15"/>
  <c r="AL2229" i="15"/>
  <c r="AL2239" i="15"/>
  <c r="AR2239" i="15" s="1"/>
  <c r="E2242" i="15"/>
  <c r="AJ2246" i="15"/>
  <c r="AK2246" i="15" s="1"/>
  <c r="Q2255" i="15"/>
  <c r="Q2285" i="15"/>
  <c r="AP2285" i="15" s="1"/>
  <c r="AP2309" i="15"/>
  <c r="AL2316" i="15"/>
  <c r="AQ2318" i="15"/>
  <c r="AJ2318" i="15"/>
  <c r="AK2318" i="15" s="1"/>
  <c r="Q2318" i="15"/>
  <c r="E2356" i="15"/>
  <c r="AL2359" i="15"/>
  <c r="AR2359" i="15" s="1"/>
  <c r="AP2375" i="15"/>
  <c r="E2375" i="15"/>
  <c r="AJ2392" i="15"/>
  <c r="AK2392" i="15" s="1"/>
  <c r="AQ2393" i="15"/>
  <c r="AQ2228" i="15"/>
  <c r="AQ2276" i="15"/>
  <c r="AO2276" i="15"/>
  <c r="M2279" i="15"/>
  <c r="E2279" i="15"/>
  <c r="AQ2312" i="15"/>
  <c r="AL2312" i="15"/>
  <c r="Q2312" i="15"/>
  <c r="AP2312" i="15" s="1"/>
  <c r="M2319" i="15"/>
  <c r="E2319" i="15"/>
  <c r="AQ2338" i="15"/>
  <c r="AJ2338" i="15"/>
  <c r="AK2338" i="15" s="1"/>
  <c r="Q2338" i="15"/>
  <c r="AP2338" i="15" s="1"/>
  <c r="E2360" i="15"/>
  <c r="AQ2411" i="15"/>
  <c r="AL2411" i="15"/>
  <c r="AJ2411" i="15"/>
  <c r="AK2411" i="15" s="1"/>
  <c r="AJ2254" i="15"/>
  <c r="AK2254" i="15" s="1"/>
  <c r="BB2254" i="15" s="1"/>
  <c r="AL2257" i="15"/>
  <c r="AR2257" i="15" s="1"/>
  <c r="AJ2259" i="15"/>
  <c r="AK2259" i="15" s="1"/>
  <c r="AQ2271" i="15"/>
  <c r="AQ2272" i="15"/>
  <c r="AL2273" i="15"/>
  <c r="AL2274" i="15"/>
  <c r="AJ2303" i="15"/>
  <c r="AK2303" i="15" s="1"/>
  <c r="AQ2332" i="15"/>
  <c r="AL2332" i="15"/>
  <c r="Q2332" i="15"/>
  <c r="AP2332" i="15" s="1"/>
  <c r="Q2334" i="15"/>
  <c r="AP2334" i="15" s="1"/>
  <c r="M2339" i="15"/>
  <c r="E2339" i="15"/>
  <c r="AL2356" i="15"/>
  <c r="AQ2358" i="15"/>
  <c r="AJ2358" i="15"/>
  <c r="AK2358" i="15" s="1"/>
  <c r="Q2358" i="15"/>
  <c r="AP2358" i="15" s="1"/>
  <c r="AJ2391" i="15"/>
  <c r="AK2391" i="15" s="1"/>
  <c r="AJ2399" i="15"/>
  <c r="AK2399" i="15" s="1"/>
  <c r="M2399" i="15"/>
  <c r="E2399" i="15"/>
  <c r="AL2494" i="15"/>
  <c r="AJ2494" i="15"/>
  <c r="AK2494" i="15" s="1"/>
  <c r="Q2494" i="15"/>
  <c r="AP2494" i="15" s="1"/>
  <c r="AQ2494" i="15"/>
  <c r="AJ2266" i="15"/>
  <c r="AK2266" i="15" s="1"/>
  <c r="Q2311" i="15"/>
  <c r="AP2311" i="15" s="1"/>
  <c r="AL2311" i="15"/>
  <c r="AR2311" i="15" s="1"/>
  <c r="AQ2352" i="15"/>
  <c r="AL2352" i="15"/>
  <c r="Q2352" i="15"/>
  <c r="AP2352" i="15" s="1"/>
  <c r="M2359" i="15"/>
  <c r="E2359" i="15"/>
  <c r="Q2371" i="15"/>
  <c r="AP2371" i="15" s="1"/>
  <c r="AL2371" i="15"/>
  <c r="AO2373" i="15"/>
  <c r="AL2373" i="15"/>
  <c r="AJ2373" i="15"/>
  <c r="AK2373" i="15" s="1"/>
  <c r="Q2385" i="15"/>
  <c r="AQ2385" i="15"/>
  <c r="AO2385" i="15"/>
  <c r="AQ2408" i="15"/>
  <c r="AL2408" i="15"/>
  <c r="AJ2408" i="15"/>
  <c r="AK2408" i="15" s="1"/>
  <c r="Q2466" i="15"/>
  <c r="AP2466" i="15" s="1"/>
  <c r="AQ2466" i="15"/>
  <c r="AL2466" i="15"/>
  <c r="AJ2466" i="15"/>
  <c r="AK2466" i="15" s="1"/>
  <c r="AJ2230" i="15"/>
  <c r="AK2230" i="15" s="1"/>
  <c r="Q2251" i="15"/>
  <c r="AP2251" i="15" s="1"/>
  <c r="AJ2261" i="15"/>
  <c r="AK2261" i="15" s="1"/>
  <c r="AQ2273" i="15"/>
  <c r="AJ2299" i="15"/>
  <c r="AK2299" i="15" s="1"/>
  <c r="AQ2308" i="15"/>
  <c r="AL2308" i="15"/>
  <c r="AJ2308" i="15"/>
  <c r="AK2308" i="15" s="1"/>
  <c r="Q2313" i="15"/>
  <c r="AP2315" i="15"/>
  <c r="E2315" i="15"/>
  <c r="Q2331" i="15"/>
  <c r="AP2331" i="15" s="1"/>
  <c r="AL2331" i="15"/>
  <c r="AK2337" i="15"/>
  <c r="BB2337" i="15" s="1"/>
  <c r="AJ2382" i="15"/>
  <c r="AK2382" i="15" s="1"/>
  <c r="AQ2391" i="15"/>
  <c r="AL2410" i="15"/>
  <c r="AJ2410" i="15"/>
  <c r="AK2410" i="15" s="1"/>
  <c r="Q2410" i="15"/>
  <c r="AP2410" i="15" s="1"/>
  <c r="AQ2410" i="15"/>
  <c r="AJ2413" i="15"/>
  <c r="AK2413" i="15" s="1"/>
  <c r="AP2422" i="15"/>
  <c r="AP2455" i="15"/>
  <c r="E2455" i="15"/>
  <c r="E2661" i="15"/>
  <c r="AJ2661" i="15"/>
  <c r="AK2661" i="15" s="1"/>
  <c r="AL2661" i="15"/>
  <c r="AQ2247" i="15"/>
  <c r="Q2247" i="15"/>
  <c r="AQ2267" i="15"/>
  <c r="AJ2267" i="15"/>
  <c r="AK2267" i="15" s="1"/>
  <c r="Q2267" i="15"/>
  <c r="AP2267" i="15" s="1"/>
  <c r="AQ2268" i="15"/>
  <c r="AL2268" i="15"/>
  <c r="AR2268" i="15" s="1"/>
  <c r="AQ2274" i="15"/>
  <c r="AJ2291" i="15"/>
  <c r="AK2291" i="15" s="1"/>
  <c r="AL2298" i="15"/>
  <c r="E2303" i="15"/>
  <c r="AL2310" i="15"/>
  <c r="AJ2310" i="15"/>
  <c r="AK2310" i="15" s="1"/>
  <c r="Q2310" i="15"/>
  <c r="AP2310" i="15" s="1"/>
  <c r="AQ2310" i="15"/>
  <c r="AQ2323" i="15"/>
  <c r="AJ2323" i="15"/>
  <c r="AK2323" i="15" s="1"/>
  <c r="AQ2328" i="15"/>
  <c r="AL2328" i="15"/>
  <c r="AJ2328" i="15"/>
  <c r="AK2328" i="15" s="1"/>
  <c r="AP2333" i="15"/>
  <c r="E2333" i="15"/>
  <c r="AP2335" i="15"/>
  <c r="E2335" i="15"/>
  <c r="Q2351" i="15"/>
  <c r="AP2351" i="15" s="1"/>
  <c r="AL2351" i="15"/>
  <c r="AR2351" i="15" s="1"/>
  <c r="AK2357" i="15"/>
  <c r="AQ2368" i="15"/>
  <c r="AL2368" i="15"/>
  <c r="AJ2368" i="15"/>
  <c r="AK2368" i="15" s="1"/>
  <c r="AL2396" i="15"/>
  <c r="AQ2424" i="15"/>
  <c r="AJ2424" i="15"/>
  <c r="AK2424" i="15" s="1"/>
  <c r="AL2424" i="15"/>
  <c r="Q2424" i="15"/>
  <c r="AP2424" i="15" s="1"/>
  <c r="AP2425" i="15"/>
  <c r="E2425" i="15"/>
  <c r="M2596" i="15"/>
  <c r="M2602" i="15"/>
  <c r="AO2296" i="15"/>
  <c r="Q2372" i="15"/>
  <c r="AP2372" i="15" s="1"/>
  <c r="Q2392" i="15"/>
  <c r="AP2392" i="15" s="1"/>
  <c r="AJ2431" i="15"/>
  <c r="AK2431" i="15" s="1"/>
  <c r="AL2458" i="15"/>
  <c r="AQ2516" i="15"/>
  <c r="M2536" i="15"/>
  <c r="AQ2570" i="15"/>
  <c r="BB2575" i="15"/>
  <c r="AJ2294" i="15"/>
  <c r="AK2294" i="15" s="1"/>
  <c r="AJ2314" i="15"/>
  <c r="AK2314" i="15" s="1"/>
  <c r="AQ2316" i="15"/>
  <c r="AO2322" i="15"/>
  <c r="AJ2334" i="15"/>
  <c r="AK2334" i="15" s="1"/>
  <c r="AQ2336" i="15"/>
  <c r="AO2342" i="15"/>
  <c r="AJ2354" i="15"/>
  <c r="AK2354" i="15" s="1"/>
  <c r="AQ2356" i="15"/>
  <c r="AO2362" i="15"/>
  <c r="AJ2374" i="15"/>
  <c r="AK2374" i="15" s="1"/>
  <c r="AQ2376" i="15"/>
  <c r="Q2378" i="15"/>
  <c r="AP2378" i="15" s="1"/>
  <c r="AO2382" i="15"/>
  <c r="AJ2394" i="15"/>
  <c r="AK2394" i="15" s="1"/>
  <c r="AQ2396" i="15"/>
  <c r="Q2398" i="15"/>
  <c r="AO2402" i="15"/>
  <c r="AJ2432" i="15"/>
  <c r="AK2432" i="15" s="1"/>
  <c r="M2444" i="15"/>
  <c r="E2444" i="15"/>
  <c r="AR2451" i="15"/>
  <c r="AL2534" i="15"/>
  <c r="AJ2534" i="15"/>
  <c r="AK2534" i="15" s="1"/>
  <c r="Q2534" i="15"/>
  <c r="AQ2534" i="15"/>
  <c r="AL2542" i="15"/>
  <c r="AL2577" i="15"/>
  <c r="AP2782" i="15"/>
  <c r="E2782" i="15"/>
  <c r="AQ2279" i="15"/>
  <c r="AQ2299" i="15"/>
  <c r="AQ2319" i="15"/>
  <c r="E2322" i="15"/>
  <c r="AQ2339" i="15"/>
  <c r="E2342" i="15"/>
  <c r="AQ2359" i="15"/>
  <c r="E2362" i="15"/>
  <c r="AQ2379" i="15"/>
  <c r="E2382" i="15"/>
  <c r="AQ2399" i="15"/>
  <c r="E2402" i="15"/>
  <c r="Q2413" i="15"/>
  <c r="AP2413" i="15" s="1"/>
  <c r="AQ2419" i="15"/>
  <c r="M2458" i="15"/>
  <c r="AJ2458" i="15"/>
  <c r="AK2458" i="15" s="1"/>
  <c r="M2516" i="15"/>
  <c r="AJ2523" i="15"/>
  <c r="AK2523" i="15" s="1"/>
  <c r="E2523" i="15"/>
  <c r="E2542" i="15"/>
  <c r="M2542" i="15"/>
  <c r="AP2553" i="15"/>
  <c r="E2553" i="15"/>
  <c r="AL2594" i="15"/>
  <c r="AJ2594" i="15"/>
  <c r="AK2594" i="15" s="1"/>
  <c r="Q2594" i="15"/>
  <c r="AQ2594" i="15"/>
  <c r="AL2294" i="15"/>
  <c r="AL2314" i="15"/>
  <c r="AJ2320" i="15"/>
  <c r="AK2320" i="15" s="1"/>
  <c r="AQ2322" i="15"/>
  <c r="AL2334" i="15"/>
  <c r="AJ2340" i="15"/>
  <c r="AK2340" i="15" s="1"/>
  <c r="AQ2342" i="15"/>
  <c r="AL2354" i="15"/>
  <c r="AJ2360" i="15"/>
  <c r="AK2360" i="15" s="1"/>
  <c r="AQ2362" i="15"/>
  <c r="AL2374" i="15"/>
  <c r="AJ2380" i="15"/>
  <c r="AK2380" i="15" s="1"/>
  <c r="AQ2382" i="15"/>
  <c r="AL2394" i="15"/>
  <c r="AJ2400" i="15"/>
  <c r="AK2400" i="15" s="1"/>
  <c r="AQ2402" i="15"/>
  <c r="AJ2416" i="15"/>
  <c r="AK2416" i="15" s="1"/>
  <c r="AL2418" i="15"/>
  <c r="M2424" i="15"/>
  <c r="Q2426" i="15"/>
  <c r="AP2426" i="15" s="1"/>
  <c r="AQ2426" i="15"/>
  <c r="AJ2426" i="15"/>
  <c r="AK2426" i="15" s="1"/>
  <c r="BB2426" i="15" s="1"/>
  <c r="AQ2431" i="15"/>
  <c r="AL2485" i="15"/>
  <c r="AJ2485" i="15"/>
  <c r="AK2485" i="15" s="1"/>
  <c r="Q2532" i="15"/>
  <c r="AQ2532" i="15"/>
  <c r="AL2532" i="15"/>
  <c r="AJ2532" i="15"/>
  <c r="AK2532" i="15" s="1"/>
  <c r="AQ2550" i="15"/>
  <c r="AP2558" i="15"/>
  <c r="E2558" i="15"/>
  <c r="AL2568" i="15"/>
  <c r="AJ2568" i="15"/>
  <c r="AK2568" i="15" s="1"/>
  <c r="Q2568" i="15"/>
  <c r="AP2568" i="15" s="1"/>
  <c r="AQ2568" i="15"/>
  <c r="AK2573" i="15"/>
  <c r="Q2287" i="15"/>
  <c r="Q2307" i="15"/>
  <c r="AP2307" i="15" s="1"/>
  <c r="Q2327" i="15"/>
  <c r="AP2327" i="15" s="1"/>
  <c r="Q2347" i="15"/>
  <c r="AP2347" i="15" s="1"/>
  <c r="Q2367" i="15"/>
  <c r="AP2367" i="15" s="1"/>
  <c r="Q2387" i="15"/>
  <c r="AP2387" i="15" s="1"/>
  <c r="Q2407" i="15"/>
  <c r="AP2407" i="15" s="1"/>
  <c r="AL2416" i="15"/>
  <c r="AJ2419" i="15"/>
  <c r="AK2419" i="15" s="1"/>
  <c r="AJ2435" i="15"/>
  <c r="AK2435" i="15" s="1"/>
  <c r="AJ2443" i="15"/>
  <c r="AK2443" i="15" s="1"/>
  <c r="E2443" i="15"/>
  <c r="AL2457" i="15"/>
  <c r="AJ2457" i="15"/>
  <c r="AK2457" i="15" s="1"/>
  <c r="E2467" i="15"/>
  <c r="AK2477" i="15"/>
  <c r="BB2477" i="15" s="1"/>
  <c r="E2485" i="15"/>
  <c r="M2496" i="15"/>
  <c r="AL2514" i="15"/>
  <c r="AJ2514" i="15"/>
  <c r="AK2514" i="15" s="1"/>
  <c r="Q2514" i="15"/>
  <c r="AP2514" i="15" s="1"/>
  <c r="AQ2514" i="15"/>
  <c r="AP2518" i="15"/>
  <c r="AL2522" i="15"/>
  <c r="AJ2599" i="15"/>
  <c r="AK2599" i="15" s="1"/>
  <c r="BB2599" i="15" s="1"/>
  <c r="E2616" i="15"/>
  <c r="M2616" i="15"/>
  <c r="AK2620" i="15"/>
  <c r="BB2620" i="15" s="1"/>
  <c r="AL2626" i="15"/>
  <c r="M2302" i="15"/>
  <c r="AL2320" i="15"/>
  <c r="M2322" i="15"/>
  <c r="AL2340" i="15"/>
  <c r="M2342" i="15"/>
  <c r="AL2360" i="15"/>
  <c r="M2362" i="15"/>
  <c r="AL2380" i="15"/>
  <c r="M2382" i="15"/>
  <c r="AL2400" i="15"/>
  <c r="M2402" i="15"/>
  <c r="AJ2412" i="15"/>
  <c r="AK2412" i="15" s="1"/>
  <c r="E2415" i="15"/>
  <c r="AL2428" i="15"/>
  <c r="AJ2428" i="15"/>
  <c r="AK2428" i="15" s="1"/>
  <c r="Q2428" i="15"/>
  <c r="AQ2428" i="15"/>
  <c r="AQ2456" i="15"/>
  <c r="AL2456" i="15"/>
  <c r="AJ2456" i="15"/>
  <c r="AK2456" i="15" s="1"/>
  <c r="Q2456" i="15"/>
  <c r="AP2456" i="15" s="1"/>
  <c r="AJ2503" i="15"/>
  <c r="AK2503" i="15" s="1"/>
  <c r="E2503" i="15"/>
  <c r="AL2520" i="15"/>
  <c r="E2522" i="15"/>
  <c r="M2522" i="15"/>
  <c r="E2531" i="15"/>
  <c r="AJ2539" i="15"/>
  <c r="AK2539" i="15" s="1"/>
  <c r="Q2566" i="15"/>
  <c r="AP2566" i="15" s="1"/>
  <c r="AQ2566" i="15"/>
  <c r="AL2566" i="15"/>
  <c r="AJ2566" i="15"/>
  <c r="AK2566" i="15" s="1"/>
  <c r="E2569" i="15"/>
  <c r="E2585" i="15"/>
  <c r="E2635" i="15"/>
  <c r="M2635" i="15"/>
  <c r="M2673" i="15"/>
  <c r="AO2687" i="15"/>
  <c r="Q2687" i="15"/>
  <c r="AP2687" i="15" s="1"/>
  <c r="AQ2687" i="15"/>
  <c r="AR2865" i="15"/>
  <c r="AQ2430" i="15"/>
  <c r="AL2430" i="15"/>
  <c r="Q2430" i="15"/>
  <c r="AK2469" i="15"/>
  <c r="BB2469" i="15" s="1"/>
  <c r="AQ2476" i="15"/>
  <c r="E2502" i="15"/>
  <c r="M2502" i="15"/>
  <c r="AP2533" i="15"/>
  <c r="E2533" i="15"/>
  <c r="AL2548" i="15"/>
  <c r="AJ2548" i="15"/>
  <c r="AK2548" i="15" s="1"/>
  <c r="Q2548" i="15"/>
  <c r="AP2548" i="15" s="1"/>
  <c r="AQ2548" i="15"/>
  <c r="AP2614" i="15"/>
  <c r="E2614" i="15"/>
  <c r="M2626" i="15"/>
  <c r="E2634" i="15"/>
  <c r="AP2634" i="15"/>
  <c r="Q2648" i="15"/>
  <c r="AL2648" i="15"/>
  <c r="AJ2648" i="15"/>
  <c r="AK2648" i="15" s="1"/>
  <c r="AQ2648" i="15"/>
  <c r="AQ2416" i="15"/>
  <c r="AJ2417" i="15"/>
  <c r="AK2417" i="15" s="1"/>
  <c r="AL2454" i="15"/>
  <c r="AJ2454" i="15"/>
  <c r="AK2454" i="15" s="1"/>
  <c r="Q2454" i="15"/>
  <c r="AP2454" i="15" s="1"/>
  <c r="AQ2454" i="15"/>
  <c r="AJ2463" i="15"/>
  <c r="AK2463" i="15" s="1"/>
  <c r="Q2492" i="15"/>
  <c r="AQ2492" i="15"/>
  <c r="AL2492" i="15"/>
  <c r="AJ2492" i="15"/>
  <c r="AK2492" i="15" s="1"/>
  <c r="AJ2520" i="15"/>
  <c r="AK2520" i="15" s="1"/>
  <c r="M2520" i="15"/>
  <c r="E2566" i="15"/>
  <c r="AP2611" i="15"/>
  <c r="AO2686" i="15"/>
  <c r="AL2686" i="15"/>
  <c r="AJ2686" i="15"/>
  <c r="AK2686" i="15" s="1"/>
  <c r="AQ2320" i="15"/>
  <c r="AQ2340" i="15"/>
  <c r="AQ2360" i="15"/>
  <c r="AL2372" i="15"/>
  <c r="AJ2378" i="15"/>
  <c r="AK2378" i="15" s="1"/>
  <c r="AQ2380" i="15"/>
  <c r="AL2392" i="15"/>
  <c r="AJ2398" i="15"/>
  <c r="AK2398" i="15" s="1"/>
  <c r="BB2398" i="15" s="1"/>
  <c r="AQ2400" i="15"/>
  <c r="AL2420" i="15"/>
  <c r="E2429" i="15"/>
  <c r="AL2438" i="15"/>
  <c r="AJ2440" i="15"/>
  <c r="AK2440" i="15" s="1"/>
  <c r="BB2440" i="15" s="1"/>
  <c r="M2440" i="15"/>
  <c r="Q2452" i="15"/>
  <c r="AQ2452" i="15"/>
  <c r="AL2452" i="15"/>
  <c r="AJ2452" i="15"/>
  <c r="AK2452" i="15" s="1"/>
  <c r="AK2535" i="15"/>
  <c r="Q2546" i="15"/>
  <c r="AP2546" i="15" s="1"/>
  <c r="AQ2546" i="15"/>
  <c r="AL2546" i="15"/>
  <c r="AJ2546" i="15"/>
  <c r="AK2546" i="15" s="1"/>
  <c r="E2574" i="15"/>
  <c r="M2576" i="15"/>
  <c r="AL2582" i="15"/>
  <c r="AP2598" i="15"/>
  <c r="E2598" i="15"/>
  <c r="E2366" i="15"/>
  <c r="E2386" i="15"/>
  <c r="E2406" i="15"/>
  <c r="E2411" i="15"/>
  <c r="E2412" i="15"/>
  <c r="Q2432" i="15"/>
  <c r="AL2432" i="15"/>
  <c r="E2441" i="15"/>
  <c r="AQ2450" i="15"/>
  <c r="AL2450" i="15"/>
  <c r="AJ2450" i="15"/>
  <c r="AK2450" i="15" s="1"/>
  <c r="Q2450" i="15"/>
  <c r="M2476" i="15"/>
  <c r="AJ2483" i="15"/>
  <c r="AK2483" i="15" s="1"/>
  <c r="E2483" i="15"/>
  <c r="AJ2500" i="15"/>
  <c r="AK2500" i="15" s="1"/>
  <c r="BB2500" i="15" s="1"/>
  <c r="M2500" i="15"/>
  <c r="AP2513" i="15"/>
  <c r="E2513" i="15"/>
  <c r="AL2528" i="15"/>
  <c r="AJ2528" i="15"/>
  <c r="AK2528" i="15" s="1"/>
  <c r="Q2528" i="15"/>
  <c r="AP2528" i="15" s="1"/>
  <c r="AQ2528" i="15"/>
  <c r="E2582" i="15"/>
  <c r="M2582" i="15"/>
  <c r="AP2591" i="15"/>
  <c r="E2591" i="15"/>
  <c r="BB2595" i="15"/>
  <c r="AQ2621" i="15"/>
  <c r="AO2639" i="15"/>
  <c r="AL2639" i="15"/>
  <c r="AJ2687" i="15"/>
  <c r="AK2687" i="15" s="1"/>
  <c r="AJ2287" i="15"/>
  <c r="AK2287" i="15" s="1"/>
  <c r="BB2287" i="15" s="1"/>
  <c r="AQ2289" i="15"/>
  <c r="AJ2307" i="15"/>
  <c r="AK2307" i="15" s="1"/>
  <c r="AQ2309" i="15"/>
  <c r="AJ2327" i="15"/>
  <c r="AK2327" i="15" s="1"/>
  <c r="AQ2329" i="15"/>
  <c r="AJ2347" i="15"/>
  <c r="AK2347" i="15" s="1"/>
  <c r="AQ2349" i="15"/>
  <c r="AJ2367" i="15"/>
  <c r="AK2367" i="15" s="1"/>
  <c r="AQ2369" i="15"/>
  <c r="AJ2387" i="15"/>
  <c r="AK2387" i="15" s="1"/>
  <c r="BB2387" i="15" s="1"/>
  <c r="AQ2389" i="15"/>
  <c r="AJ2407" i="15"/>
  <c r="AK2407" i="15" s="1"/>
  <c r="AQ2409" i="15"/>
  <c r="AQ2421" i="15"/>
  <c r="AJ2421" i="15"/>
  <c r="AK2421" i="15" s="1"/>
  <c r="AQ2422" i="15"/>
  <c r="AL2423" i="15"/>
  <c r="M2438" i="15"/>
  <c r="AJ2438" i="15"/>
  <c r="AK2438" i="15" s="1"/>
  <c r="M2462" i="15"/>
  <c r="AL2474" i="15"/>
  <c r="AJ2474" i="15"/>
  <c r="AK2474" i="15" s="1"/>
  <c r="Q2474" i="15"/>
  <c r="AQ2474" i="15"/>
  <c r="E2482" i="15"/>
  <c r="M2482" i="15"/>
  <c r="AQ2490" i="15"/>
  <c r="AK2515" i="15"/>
  <c r="Q2526" i="15"/>
  <c r="AQ2526" i="15"/>
  <c r="AL2526" i="15"/>
  <c r="AJ2526" i="15"/>
  <c r="AK2526" i="15" s="1"/>
  <c r="E2529" i="15"/>
  <c r="AP2552" i="15"/>
  <c r="AL2597" i="15"/>
  <c r="AJ2613" i="15"/>
  <c r="AK2613" i="15" s="1"/>
  <c r="AQ2613" i="15"/>
  <c r="AL2613" i="15"/>
  <c r="Q2613" i="15"/>
  <c r="AP2613" i="15" s="1"/>
  <c r="AQ2671" i="15"/>
  <c r="AL2671" i="15"/>
  <c r="AJ2671" i="15"/>
  <c r="AK2671" i="15" s="1"/>
  <c r="Q2671" i="15"/>
  <c r="AJ2418" i="15"/>
  <c r="AK2418" i="15" s="1"/>
  <c r="AL2434" i="15"/>
  <c r="AJ2434" i="15"/>
  <c r="AK2434" i="15" s="1"/>
  <c r="AQ2434" i="15"/>
  <c r="AQ2436" i="15"/>
  <c r="AL2436" i="15"/>
  <c r="AJ2436" i="15"/>
  <c r="AK2436" i="15" s="1"/>
  <c r="Q2436" i="15"/>
  <c r="AL2437" i="15"/>
  <c r="Q2438" i="15"/>
  <c r="AQ2438" i="15"/>
  <c r="AL2448" i="15"/>
  <c r="AJ2448" i="15"/>
  <c r="AK2448" i="15" s="1"/>
  <c r="Q2448" i="15"/>
  <c r="AQ2448" i="15"/>
  <c r="Q2472" i="15"/>
  <c r="AQ2472" i="15"/>
  <c r="AL2472" i="15"/>
  <c r="AJ2472" i="15"/>
  <c r="AK2472" i="15" s="1"/>
  <c r="AL2508" i="15"/>
  <c r="AJ2508" i="15"/>
  <c r="AK2508" i="15" s="1"/>
  <c r="Q2508" i="15"/>
  <c r="AQ2508" i="15"/>
  <c r="AK2579" i="15"/>
  <c r="E2760" i="15"/>
  <c r="M2437" i="15"/>
  <c r="E2437" i="15"/>
  <c r="Q2446" i="15"/>
  <c r="AP2446" i="15" s="1"/>
  <c r="AQ2446" i="15"/>
  <c r="AL2446" i="15"/>
  <c r="AJ2446" i="15"/>
  <c r="AK2446" i="15" s="1"/>
  <c r="M2556" i="15"/>
  <c r="M2605" i="15"/>
  <c r="AJ2276" i="15"/>
  <c r="AK2276" i="15" s="1"/>
  <c r="BB2276" i="15" s="1"/>
  <c r="E2281" i="15"/>
  <c r="AJ2296" i="15"/>
  <c r="AK2296" i="15" s="1"/>
  <c r="E2301" i="15"/>
  <c r="AJ2316" i="15"/>
  <c r="AK2316" i="15" s="1"/>
  <c r="AJ2336" i="15"/>
  <c r="AK2336" i="15" s="1"/>
  <c r="BB2336" i="15" s="1"/>
  <c r="E2341" i="15"/>
  <c r="AJ2356" i="15"/>
  <c r="AK2356" i="15" s="1"/>
  <c r="AJ2376" i="15"/>
  <c r="AK2376" i="15" s="1"/>
  <c r="BB2376" i="15" s="1"/>
  <c r="E2381" i="15"/>
  <c r="AJ2396" i="15"/>
  <c r="AK2396" i="15" s="1"/>
  <c r="E2401" i="15"/>
  <c r="AJ2414" i="15"/>
  <c r="AK2414" i="15" s="1"/>
  <c r="AJ2427" i="15"/>
  <c r="AK2427" i="15" s="1"/>
  <c r="AJ2459" i="15"/>
  <c r="AK2459" i="15" s="1"/>
  <c r="AJ2460" i="15"/>
  <c r="AK2460" i="15" s="1"/>
  <c r="BB2460" i="15" s="1"/>
  <c r="M2460" i="15"/>
  <c r="AL2463" i="15"/>
  <c r="AQ2470" i="15"/>
  <c r="AL2470" i="15"/>
  <c r="AJ2470" i="15"/>
  <c r="AK2470" i="15" s="1"/>
  <c r="Q2470" i="15"/>
  <c r="AJ2479" i="15"/>
  <c r="AK2479" i="15" s="1"/>
  <c r="BB2479" i="15" s="1"/>
  <c r="AJ2480" i="15"/>
  <c r="AK2480" i="15" s="1"/>
  <c r="BB2480" i="15" s="1"/>
  <c r="M2480" i="15"/>
  <c r="Q2506" i="15"/>
  <c r="AP2506" i="15" s="1"/>
  <c r="AQ2506" i="15"/>
  <c r="AL2506" i="15"/>
  <c r="AJ2506" i="15"/>
  <c r="AK2506" i="15" s="1"/>
  <c r="E2509" i="15"/>
  <c r="AR2531" i="15"/>
  <c r="AK2549" i="15"/>
  <c r="M2562" i="15"/>
  <c r="AL2588" i="15"/>
  <c r="AJ2588" i="15"/>
  <c r="AK2588" i="15" s="1"/>
  <c r="Q2588" i="15"/>
  <c r="AP2588" i="15" s="1"/>
  <c r="AQ2588" i="15"/>
  <c r="E2798" i="15"/>
  <c r="AP2798" i="15"/>
  <c r="E2805" i="15"/>
  <c r="AL2805" i="15"/>
  <c r="M2805" i="15"/>
  <c r="AL2488" i="15"/>
  <c r="AJ2488" i="15"/>
  <c r="AK2488" i="15" s="1"/>
  <c r="Q2488" i="15"/>
  <c r="AP2488" i="15" s="1"/>
  <c r="AQ2488" i="15"/>
  <c r="AQ2536" i="15"/>
  <c r="AL2554" i="15"/>
  <c r="AJ2554" i="15"/>
  <c r="AK2554" i="15" s="1"/>
  <c r="Q2554" i="15"/>
  <c r="AQ2554" i="15"/>
  <c r="AL2610" i="15"/>
  <c r="AJ2610" i="15"/>
  <c r="AK2610" i="15" s="1"/>
  <c r="Q2610" i="15"/>
  <c r="AO2621" i="15"/>
  <c r="AL2621" i="15"/>
  <c r="AJ2621" i="15"/>
  <c r="AK2621" i="15" s="1"/>
  <c r="Q2637" i="15"/>
  <c r="AP2637" i="15" s="1"/>
  <c r="AQ2637" i="15"/>
  <c r="AJ2637" i="15"/>
  <c r="AK2637" i="15" s="1"/>
  <c r="AL2637" i="15"/>
  <c r="AL2413" i="15"/>
  <c r="Q2421" i="15"/>
  <c r="AJ2430" i="15"/>
  <c r="AK2430" i="15" s="1"/>
  <c r="Q2434" i="15"/>
  <c r="AK2455" i="15"/>
  <c r="E2458" i="15"/>
  <c r="AL2483" i="15"/>
  <c r="E2527" i="15"/>
  <c r="AP2573" i="15"/>
  <c r="E2573" i="15"/>
  <c r="AQ2596" i="15"/>
  <c r="AL2602" i="15"/>
  <c r="AL2704" i="15"/>
  <c r="AJ2704" i="15"/>
  <c r="AK2704" i="15" s="1"/>
  <c r="Q2704" i="15"/>
  <c r="AQ2704" i="15"/>
  <c r="AL2419" i="15"/>
  <c r="E2445" i="15"/>
  <c r="AJ2445" i="15"/>
  <c r="AK2445" i="15" s="1"/>
  <c r="BB2445" i="15" s="1"/>
  <c r="E2447" i="15"/>
  <c r="AL2468" i="15"/>
  <c r="AJ2468" i="15"/>
  <c r="AK2468" i="15" s="1"/>
  <c r="Q2468" i="15"/>
  <c r="AP2468" i="15" s="1"/>
  <c r="AQ2468" i="15"/>
  <c r="Q2486" i="15"/>
  <c r="AP2486" i="15" s="1"/>
  <c r="AQ2486" i="15"/>
  <c r="AL2486" i="15"/>
  <c r="AJ2486" i="15"/>
  <c r="AK2486" i="15" s="1"/>
  <c r="AK2493" i="15"/>
  <c r="BB2493" i="15" s="1"/>
  <c r="AK2529" i="15"/>
  <c r="AJ2559" i="15"/>
  <c r="AK2559" i="15" s="1"/>
  <c r="BB2559" i="15" s="1"/>
  <c r="AP2578" i="15"/>
  <c r="E2578" i="15"/>
  <c r="Q2586" i="15"/>
  <c r="AP2586" i="15" s="1"/>
  <c r="AQ2586" i="15"/>
  <c r="AL2586" i="15"/>
  <c r="AJ2586" i="15"/>
  <c r="AK2586" i="15" s="1"/>
  <c r="AR2607" i="15"/>
  <c r="E2612" i="15"/>
  <c r="AP2612" i="15"/>
  <c r="AJ2664" i="15"/>
  <c r="AK2664" i="15" s="1"/>
  <c r="Q2664" i="15"/>
  <c r="AQ2664" i="15"/>
  <c r="AL2664" i="15"/>
  <c r="Q2490" i="15"/>
  <c r="Q2510" i="15"/>
  <c r="Q2530" i="15"/>
  <c r="Q2550" i="15"/>
  <c r="Q2570" i="15"/>
  <c r="Q2590" i="15"/>
  <c r="AL2603" i="15"/>
  <c r="Q2621" i="15"/>
  <c r="AP2621" i="15" s="1"/>
  <c r="AP2623" i="15"/>
  <c r="AJ2629" i="15"/>
  <c r="AK2629" i="15" s="1"/>
  <c r="AJ2630" i="15"/>
  <c r="AK2630" i="15" s="1"/>
  <c r="BB2630" i="15" s="1"/>
  <c r="AK2634" i="15"/>
  <c r="AJ2636" i="15"/>
  <c r="AK2636" i="15" s="1"/>
  <c r="AK2641" i="15"/>
  <c r="BB2641" i="15" s="1"/>
  <c r="AQ2646" i="15"/>
  <c r="Q2646" i="15"/>
  <c r="AJ2659" i="15"/>
  <c r="AK2659" i="15" s="1"/>
  <c r="AJ2673" i="15"/>
  <c r="AK2673" i="15" s="1"/>
  <c r="E2682" i="15"/>
  <c r="AK2731" i="15"/>
  <c r="AP2763" i="15"/>
  <c r="E2763" i="15"/>
  <c r="AK2776" i="15"/>
  <c r="BB2776" i="15" s="1"/>
  <c r="E2457" i="15"/>
  <c r="Q2476" i="15"/>
  <c r="AP2476" i="15" s="1"/>
  <c r="Q2496" i="15"/>
  <c r="AP2496" i="15" s="1"/>
  <c r="E2497" i="15"/>
  <c r="Q2516" i="15"/>
  <c r="AP2516" i="15" s="1"/>
  <c r="E2517" i="15"/>
  <c r="Q2536" i="15"/>
  <c r="AP2536" i="15" s="1"/>
  <c r="E2537" i="15"/>
  <c r="AJ2552" i="15"/>
  <c r="AK2552" i="15" s="1"/>
  <c r="Q2556" i="15"/>
  <c r="AP2556" i="15" s="1"/>
  <c r="E2557" i="15"/>
  <c r="AJ2572" i="15"/>
  <c r="AK2572" i="15" s="1"/>
  <c r="Q2576" i="15"/>
  <c r="AJ2592" i="15"/>
  <c r="AK2592" i="15" s="1"/>
  <c r="Q2596" i="15"/>
  <c r="AP2596" i="15" s="1"/>
  <c r="E2597" i="15"/>
  <c r="Q2605" i="15"/>
  <c r="AP2605" i="15" s="1"/>
  <c r="M2609" i="15"/>
  <c r="E2609" i="15"/>
  <c r="AJ2611" i="15"/>
  <c r="AK2611" i="15" s="1"/>
  <c r="AL2627" i="15"/>
  <c r="AL2635" i="15"/>
  <c r="M2638" i="15"/>
  <c r="E2651" i="15"/>
  <c r="E2654" i="15"/>
  <c r="E2660" i="15"/>
  <c r="AJ2660" i="15"/>
  <c r="AK2660" i="15" s="1"/>
  <c r="AQ2666" i="15"/>
  <c r="Q2666" i="15"/>
  <c r="AL2673" i="15"/>
  <c r="AJ2681" i="15"/>
  <c r="AK2681" i="15" s="1"/>
  <c r="AK2711" i="15"/>
  <c r="AP2748" i="15"/>
  <c r="E2748" i="15"/>
  <c r="E2755" i="15"/>
  <c r="AL2755" i="15"/>
  <c r="AP2783" i="15"/>
  <c r="E2783" i="15"/>
  <c r="AK2787" i="15"/>
  <c r="Q2442" i="15"/>
  <c r="Q2462" i="15"/>
  <c r="AJ2478" i="15"/>
  <c r="AK2478" i="15" s="1"/>
  <c r="BB2478" i="15" s="1"/>
  <c r="AJ2498" i="15"/>
  <c r="AK2498" i="15" s="1"/>
  <c r="AJ2518" i="15"/>
  <c r="AK2518" i="15" s="1"/>
  <c r="BB2518" i="15" s="1"/>
  <c r="AJ2538" i="15"/>
  <c r="AK2538" i="15" s="1"/>
  <c r="E2543" i="15"/>
  <c r="AL2552" i="15"/>
  <c r="AJ2558" i="15"/>
  <c r="AK2558" i="15" s="1"/>
  <c r="E2563" i="15"/>
  <c r="AL2572" i="15"/>
  <c r="AJ2578" i="15"/>
  <c r="AK2578" i="15" s="1"/>
  <c r="E2583" i="15"/>
  <c r="AL2592" i="15"/>
  <c r="AJ2598" i="15"/>
  <c r="AK2598" i="15" s="1"/>
  <c r="AL2611" i="15"/>
  <c r="AK2632" i="15"/>
  <c r="E2656" i="15"/>
  <c r="Q2668" i="15"/>
  <c r="AL2669" i="15"/>
  <c r="AJ2669" i="15"/>
  <c r="AK2669" i="15" s="1"/>
  <c r="AL2670" i="15"/>
  <c r="AQ2670" i="15"/>
  <c r="AK2751" i="15"/>
  <c r="M2919" i="15"/>
  <c r="AP2929" i="15"/>
  <c r="E2929" i="15"/>
  <c r="AQ2423" i="15"/>
  <c r="AJ2441" i="15"/>
  <c r="AK2441" i="15" s="1"/>
  <c r="BB2441" i="15" s="1"/>
  <c r="AJ2461" i="15"/>
  <c r="AK2461" i="15" s="1"/>
  <c r="AQ2463" i="15"/>
  <c r="AJ2481" i="15"/>
  <c r="AK2481" i="15" s="1"/>
  <c r="BB2481" i="15" s="1"/>
  <c r="AQ2483" i="15"/>
  <c r="AJ2501" i="15"/>
  <c r="AK2501" i="15" s="1"/>
  <c r="BB2501" i="15" s="1"/>
  <c r="AJ2521" i="15"/>
  <c r="AK2521" i="15" s="1"/>
  <c r="BB2521" i="15" s="1"/>
  <c r="AJ2541" i="15"/>
  <c r="AK2541" i="15" s="1"/>
  <c r="AJ2561" i="15"/>
  <c r="AK2561" i="15" s="1"/>
  <c r="AJ2581" i="15"/>
  <c r="AK2581" i="15" s="1"/>
  <c r="AJ2601" i="15"/>
  <c r="AK2601" i="15" s="1"/>
  <c r="BB2601" i="15" s="1"/>
  <c r="AQ2614" i="15"/>
  <c r="Q2617" i="15"/>
  <c r="AQ2617" i="15"/>
  <c r="Q2628" i="15"/>
  <c r="AL2628" i="15"/>
  <c r="AR2628" i="15" s="1"/>
  <c r="AQ2631" i="15"/>
  <c r="AL2632" i="15"/>
  <c r="AL2650" i="15"/>
  <c r="AQ2650" i="15"/>
  <c r="M2672" i="15"/>
  <c r="AL2672" i="15"/>
  <c r="M2699" i="15"/>
  <c r="AL2718" i="15"/>
  <c r="AL2724" i="15"/>
  <c r="AJ2724" i="15"/>
  <c r="AK2724" i="15" s="1"/>
  <c r="Q2724" i="15"/>
  <c r="AP2724" i="15" s="1"/>
  <c r="AQ2724" i="15"/>
  <c r="AL2795" i="15"/>
  <c r="AJ2795" i="15"/>
  <c r="AK2795" i="15" s="1"/>
  <c r="Q2795" i="15"/>
  <c r="AJ2444" i="15"/>
  <c r="AK2444" i="15" s="1"/>
  <c r="AJ2464" i="15"/>
  <c r="AK2464" i="15" s="1"/>
  <c r="AJ2484" i="15"/>
  <c r="AK2484" i="15" s="1"/>
  <c r="AJ2504" i="15"/>
  <c r="AK2504" i="15" s="1"/>
  <c r="AJ2524" i="15"/>
  <c r="AK2524" i="15" s="1"/>
  <c r="AL2538" i="15"/>
  <c r="M2540" i="15"/>
  <c r="AJ2544" i="15"/>
  <c r="AK2544" i="15" s="1"/>
  <c r="AL2558" i="15"/>
  <c r="M2560" i="15"/>
  <c r="AJ2564" i="15"/>
  <c r="AK2564" i="15" s="1"/>
  <c r="AL2578" i="15"/>
  <c r="M2580" i="15"/>
  <c r="AJ2584" i="15"/>
  <c r="AK2584" i="15" s="1"/>
  <c r="AL2598" i="15"/>
  <c r="M2600" i="15"/>
  <c r="M2603" i="15"/>
  <c r="AQ2607" i="15"/>
  <c r="AJ2608" i="15"/>
  <c r="AK2608" i="15" s="1"/>
  <c r="M2617" i="15"/>
  <c r="AQ2619" i="15"/>
  <c r="M2628" i="15"/>
  <c r="AL2633" i="15"/>
  <c r="E2647" i="15"/>
  <c r="AJ2653" i="15"/>
  <c r="AK2653" i="15" s="1"/>
  <c r="AJ2656" i="15"/>
  <c r="AK2656" i="15" s="1"/>
  <c r="Q2657" i="15"/>
  <c r="AP2657" i="15" s="1"/>
  <c r="AQ2657" i="15"/>
  <c r="AJ2657" i="15"/>
  <c r="AK2657" i="15" s="1"/>
  <c r="M2658" i="15"/>
  <c r="AO2672" i="15"/>
  <c r="Q2672" i="15"/>
  <c r="AP2672" i="15" s="1"/>
  <c r="M2679" i="15"/>
  <c r="AK2685" i="15"/>
  <c r="BB2685" i="15" s="1"/>
  <c r="E2725" i="15"/>
  <c r="AP2768" i="15"/>
  <c r="E2768" i="15"/>
  <c r="E2775" i="15"/>
  <c r="AL2775" i="15"/>
  <c r="BB2792" i="15"/>
  <c r="AQ2814" i="15"/>
  <c r="AL2814" i="15"/>
  <c r="AJ2814" i="15"/>
  <c r="AK2814" i="15" s="1"/>
  <c r="Q2814" i="15"/>
  <c r="AL2444" i="15"/>
  <c r="AO2458" i="15"/>
  <c r="AL2464" i="15"/>
  <c r="AO2478" i="15"/>
  <c r="AL2484" i="15"/>
  <c r="AJ2490" i="15"/>
  <c r="AK2490" i="15" s="1"/>
  <c r="E2495" i="15"/>
  <c r="AO2498" i="15"/>
  <c r="AL2504" i="15"/>
  <c r="AJ2510" i="15"/>
  <c r="AK2510" i="15" s="1"/>
  <c r="AO2518" i="15"/>
  <c r="AL2524" i="15"/>
  <c r="AJ2530" i="15"/>
  <c r="AK2530" i="15" s="1"/>
  <c r="E2535" i="15"/>
  <c r="AO2538" i="15"/>
  <c r="AL2544" i="15"/>
  <c r="AJ2550" i="15"/>
  <c r="AK2550" i="15" s="1"/>
  <c r="AQ2552" i="15"/>
  <c r="E2555" i="15"/>
  <c r="AO2558" i="15"/>
  <c r="AL2564" i="15"/>
  <c r="AJ2570" i="15"/>
  <c r="AK2570" i="15" s="1"/>
  <c r="AQ2572" i="15"/>
  <c r="E2575" i="15"/>
  <c r="AO2578" i="15"/>
  <c r="AL2584" i="15"/>
  <c r="AJ2590" i="15"/>
  <c r="AK2590" i="15" s="1"/>
  <c r="AQ2592" i="15"/>
  <c r="AO2598" i="15"/>
  <c r="AQ2611" i="15"/>
  <c r="AQ2618" i="15"/>
  <c r="AL2618" i="15"/>
  <c r="Q2618" i="15"/>
  <c r="AP2618" i="15" s="1"/>
  <c r="Q2649" i="15"/>
  <c r="AP2649" i="15" s="1"/>
  <c r="AL2653" i="15"/>
  <c r="AL2654" i="15"/>
  <c r="AJ2654" i="15"/>
  <c r="AK2654" i="15" s="1"/>
  <c r="Q2667" i="15"/>
  <c r="AP2667" i="15" s="1"/>
  <c r="Q2669" i="15"/>
  <c r="AP2669" i="15" s="1"/>
  <c r="Q2670" i="15"/>
  <c r="AQ2688" i="15"/>
  <c r="M2692" i="15"/>
  <c r="AL2692" i="15"/>
  <c r="E2705" i="15"/>
  <c r="AJ2718" i="15"/>
  <c r="AK2718" i="15" s="1"/>
  <c r="M2718" i="15"/>
  <c r="AO2726" i="15"/>
  <c r="AL2726" i="15"/>
  <c r="AJ2738" i="15"/>
  <c r="AK2738" i="15" s="1"/>
  <c r="M2738" i="15"/>
  <c r="AK2798" i="15"/>
  <c r="AQ2807" i="15"/>
  <c r="Q2807" i="15"/>
  <c r="AP2807" i="15" s="1"/>
  <c r="AL2807" i="15"/>
  <c r="AJ2807" i="15"/>
  <c r="AK2807" i="15" s="1"/>
  <c r="M2653" i="15"/>
  <c r="Q2691" i="15"/>
  <c r="AQ2691" i="15"/>
  <c r="AL2691" i="15"/>
  <c r="AQ2692" i="15"/>
  <c r="AO2692" i="15"/>
  <c r="Q2692" i="15"/>
  <c r="AP2692" i="15" s="1"/>
  <c r="AJ2698" i="15"/>
  <c r="AK2698" i="15" s="1"/>
  <c r="M2698" i="15"/>
  <c r="AP2731" i="15"/>
  <c r="E2731" i="15"/>
  <c r="M2732" i="15"/>
  <c r="AL2732" i="15"/>
  <c r="AJ2732" i="15"/>
  <c r="AK2732" i="15" s="1"/>
  <c r="AL2744" i="15"/>
  <c r="AJ2744" i="15"/>
  <c r="AK2744" i="15" s="1"/>
  <c r="Q2744" i="15"/>
  <c r="AP2744" i="15" s="1"/>
  <c r="AQ2744" i="15"/>
  <c r="AQ2458" i="15"/>
  <c r="AJ2476" i="15"/>
  <c r="AK2476" i="15" s="1"/>
  <c r="AQ2478" i="15"/>
  <c r="AL2490" i="15"/>
  <c r="AJ2496" i="15"/>
  <c r="AK2496" i="15" s="1"/>
  <c r="AQ2498" i="15"/>
  <c r="AL2510" i="15"/>
  <c r="AJ2516" i="15"/>
  <c r="AK2516" i="15" s="1"/>
  <c r="AQ2518" i="15"/>
  <c r="AL2530" i="15"/>
  <c r="AJ2536" i="15"/>
  <c r="AK2536" i="15" s="1"/>
  <c r="AL2550" i="15"/>
  <c r="AJ2556" i="15"/>
  <c r="AK2556" i="15" s="1"/>
  <c r="AL2570" i="15"/>
  <c r="AJ2576" i="15"/>
  <c r="AK2576" i="15" s="1"/>
  <c r="AL2590" i="15"/>
  <c r="AJ2596" i="15"/>
  <c r="AK2596" i="15" s="1"/>
  <c r="AJ2605" i="15"/>
  <c r="AK2605" i="15" s="1"/>
  <c r="E2625" i="15"/>
  <c r="AL2645" i="15"/>
  <c r="AR2645" i="15" s="1"/>
  <c r="AO2652" i="15"/>
  <c r="Q2652" i="15"/>
  <c r="AO2706" i="15"/>
  <c r="AL2706" i="15"/>
  <c r="M2712" i="15"/>
  <c r="AL2712" i="15"/>
  <c r="AJ2712" i="15"/>
  <c r="AK2712" i="15" s="1"/>
  <c r="AQ2732" i="15"/>
  <c r="AO2732" i="15"/>
  <c r="Q2732" i="15"/>
  <c r="E2745" i="15"/>
  <c r="AQ2813" i="15"/>
  <c r="AL2813" i="15"/>
  <c r="AJ2813" i="15"/>
  <c r="AK2813" i="15" s="1"/>
  <c r="Q2813" i="15"/>
  <c r="E2484" i="15"/>
  <c r="E2504" i="15"/>
  <c r="E2524" i="15"/>
  <c r="E2544" i="15"/>
  <c r="E2584" i="15"/>
  <c r="AJ2602" i="15"/>
  <c r="AK2602" i="15" s="1"/>
  <c r="AJ2604" i="15"/>
  <c r="AK2604" i="15" s="1"/>
  <c r="BB2604" i="15" s="1"/>
  <c r="AJ2609" i="15"/>
  <c r="AK2609" i="15" s="1"/>
  <c r="AJ2616" i="15"/>
  <c r="AK2616" i="15" s="1"/>
  <c r="AJ2622" i="15"/>
  <c r="AK2622" i="15" s="1"/>
  <c r="AJ2626" i="15"/>
  <c r="AK2626" i="15" s="1"/>
  <c r="AK2665" i="15"/>
  <c r="AO2673" i="15"/>
  <c r="E2677" i="15"/>
  <c r="AJ2678" i="15"/>
  <c r="AK2678" i="15" s="1"/>
  <c r="M2678" i="15"/>
  <c r="AL2681" i="15"/>
  <c r="AQ2712" i="15"/>
  <c r="AO2712" i="15"/>
  <c r="Q2712" i="15"/>
  <c r="AP2712" i="15" s="1"/>
  <c r="AP2717" i="15"/>
  <c r="E2717" i="15"/>
  <c r="AP2737" i="15"/>
  <c r="E2737" i="15"/>
  <c r="AL2778" i="15"/>
  <c r="AJ2442" i="15"/>
  <c r="AK2442" i="15" s="1"/>
  <c r="AQ2444" i="15"/>
  <c r="AJ2462" i="15"/>
  <c r="AK2462" i="15" s="1"/>
  <c r="AQ2464" i="15"/>
  <c r="AL2476" i="15"/>
  <c r="AJ2482" i="15"/>
  <c r="AK2482" i="15" s="1"/>
  <c r="AQ2484" i="15"/>
  <c r="AL2496" i="15"/>
  <c r="AJ2502" i="15"/>
  <c r="AK2502" i="15" s="1"/>
  <c r="BB2502" i="15" s="1"/>
  <c r="AQ2504" i="15"/>
  <c r="AL2516" i="15"/>
  <c r="AJ2522" i="15"/>
  <c r="AK2522" i="15" s="1"/>
  <c r="AQ2524" i="15"/>
  <c r="AL2536" i="15"/>
  <c r="AJ2542" i="15"/>
  <c r="AK2542" i="15" s="1"/>
  <c r="AQ2544" i="15"/>
  <c r="AL2556" i="15"/>
  <c r="AJ2562" i="15"/>
  <c r="AK2562" i="15" s="1"/>
  <c r="BB2562" i="15" s="1"/>
  <c r="AQ2564" i="15"/>
  <c r="AL2576" i="15"/>
  <c r="AJ2582" i="15"/>
  <c r="AK2582" i="15" s="1"/>
  <c r="AQ2584" i="15"/>
  <c r="AL2596" i="15"/>
  <c r="AL2605" i="15"/>
  <c r="AR2605" i="15" s="1"/>
  <c r="AQ2608" i="15"/>
  <c r="Q2629" i="15"/>
  <c r="AP2629" i="15" s="1"/>
  <c r="AJ2646" i="15"/>
  <c r="AK2646" i="15" s="1"/>
  <c r="AL2660" i="15"/>
  <c r="AL2665" i="15"/>
  <c r="AJ2672" i="15"/>
  <c r="AK2672" i="15" s="1"/>
  <c r="AQ2673" i="15"/>
  <c r="AL2690" i="15"/>
  <c r="AJ2690" i="15"/>
  <c r="AK2690" i="15" s="1"/>
  <c r="AQ2690" i="15"/>
  <c r="AO2693" i="15"/>
  <c r="AL2699" i="15"/>
  <c r="AP2723" i="15"/>
  <c r="E2723" i="15"/>
  <c r="AO2746" i="15"/>
  <c r="AL2746" i="15"/>
  <c r="AJ2758" i="15"/>
  <c r="AK2758" i="15" s="1"/>
  <c r="BB2758" i="15" s="1"/>
  <c r="M2758" i="15"/>
  <c r="AL2794" i="15"/>
  <c r="AJ2794" i="15"/>
  <c r="AK2794" i="15" s="1"/>
  <c r="M2794" i="15"/>
  <c r="M2823" i="15"/>
  <c r="AJ2505" i="15"/>
  <c r="AK2505" i="15" s="1"/>
  <c r="AQ2507" i="15"/>
  <c r="AJ2525" i="15"/>
  <c r="AK2525" i="15" s="1"/>
  <c r="BB2525" i="15" s="1"/>
  <c r="AQ2527" i="15"/>
  <c r="AJ2545" i="15"/>
  <c r="AK2545" i="15" s="1"/>
  <c r="AQ2547" i="15"/>
  <c r="AJ2565" i="15"/>
  <c r="AK2565" i="15" s="1"/>
  <c r="BB2565" i="15" s="1"/>
  <c r="AQ2567" i="15"/>
  <c r="AJ2585" i="15"/>
  <c r="AK2585" i="15" s="1"/>
  <c r="AQ2587" i="15"/>
  <c r="AL2609" i="15"/>
  <c r="AQ2615" i="15"/>
  <c r="E2619" i="15"/>
  <c r="Q2620" i="15"/>
  <c r="AP2620" i="15" s="1"/>
  <c r="AL2622" i="15"/>
  <c r="Q2624" i="15"/>
  <c r="Q2630" i="15"/>
  <c r="AJ2658" i="15"/>
  <c r="AK2658" i="15" s="1"/>
  <c r="E2675" i="15"/>
  <c r="AL2679" i="15"/>
  <c r="AR2679" i="15" s="1"/>
  <c r="AQ2693" i="15"/>
  <c r="AL2730" i="15"/>
  <c r="AJ2730" i="15"/>
  <c r="AK2730" i="15" s="1"/>
  <c r="Q2730" i="15"/>
  <c r="AQ2730" i="15"/>
  <c r="AP2751" i="15"/>
  <c r="E2751" i="15"/>
  <c r="M2752" i="15"/>
  <c r="AL2752" i="15"/>
  <c r="AJ2752" i="15"/>
  <c r="AK2752" i="15" s="1"/>
  <c r="AL2764" i="15"/>
  <c r="AJ2764" i="15"/>
  <c r="AK2764" i="15" s="1"/>
  <c r="Q2764" i="15"/>
  <c r="AQ2764" i="15"/>
  <c r="Q2806" i="15"/>
  <c r="AP2806" i="15" s="1"/>
  <c r="AJ2806" i="15"/>
  <c r="AK2806" i="15" s="1"/>
  <c r="AQ2806" i="15"/>
  <c r="AL2806" i="15"/>
  <c r="AL2442" i="15"/>
  <c r="AL2462" i="15"/>
  <c r="Q2607" i="15"/>
  <c r="AJ2627" i="15"/>
  <c r="AK2627" i="15" s="1"/>
  <c r="Q2631" i="15"/>
  <c r="AJ2666" i="15"/>
  <c r="AK2666" i="15" s="1"/>
  <c r="Q2688" i="15"/>
  <c r="AP2703" i="15"/>
  <c r="E2703" i="15"/>
  <c r="AQ2752" i="15"/>
  <c r="AO2752" i="15"/>
  <c r="Q2752" i="15"/>
  <c r="AJ2772" i="15"/>
  <c r="AK2772" i="15" s="1"/>
  <c r="AJ2778" i="15"/>
  <c r="AK2778" i="15" s="1"/>
  <c r="M2778" i="15"/>
  <c r="AP2792" i="15"/>
  <c r="E2792" i="15"/>
  <c r="AP2622" i="15"/>
  <c r="AJ2633" i="15"/>
  <c r="AK2633" i="15" s="1"/>
  <c r="AQ2642" i="15"/>
  <c r="AL2642" i="15"/>
  <c r="AJ2642" i="15"/>
  <c r="AK2642" i="15" s="1"/>
  <c r="AJ2651" i="15"/>
  <c r="AK2651" i="15" s="1"/>
  <c r="AL2657" i="15"/>
  <c r="AJ2667" i="15"/>
  <c r="AK2667" i="15" s="1"/>
  <c r="AJ2670" i="15"/>
  <c r="AK2670" i="15" s="1"/>
  <c r="Q2685" i="15"/>
  <c r="AP2685" i="15" s="1"/>
  <c r="AQ2685" i="15"/>
  <c r="E2702" i="15"/>
  <c r="AL2710" i="15"/>
  <c r="AJ2710" i="15"/>
  <c r="AK2710" i="15" s="1"/>
  <c r="Q2710" i="15"/>
  <c r="AQ2710" i="15"/>
  <c r="AP2757" i="15"/>
  <c r="E2757" i="15"/>
  <c r="AR2759" i="15"/>
  <c r="AL2784" i="15"/>
  <c r="AJ2784" i="15"/>
  <c r="AK2784" i="15" s="1"/>
  <c r="Q2784" i="15"/>
  <c r="AP2784" i="15" s="1"/>
  <c r="AQ2784" i="15"/>
  <c r="E2793" i="15"/>
  <c r="AP2793" i="15"/>
  <c r="AQ2795" i="15"/>
  <c r="AQ2799" i="15"/>
  <c r="AL2799" i="15"/>
  <c r="AJ2799" i="15"/>
  <c r="AK2799" i="15" s="1"/>
  <c r="Q2799" i="15"/>
  <c r="AP2799" i="15" s="1"/>
  <c r="E2812" i="15"/>
  <c r="AP2812" i="15"/>
  <c r="E2479" i="15"/>
  <c r="E2499" i="15"/>
  <c r="E2519" i="15"/>
  <c r="E2539" i="15"/>
  <c r="E2559" i="15"/>
  <c r="E2579" i="15"/>
  <c r="E2599" i="15"/>
  <c r="Q2604" i="15"/>
  <c r="AJ2623" i="15"/>
  <c r="AK2623" i="15" s="1"/>
  <c r="Q2632" i="15"/>
  <c r="AP2632" i="15" s="1"/>
  <c r="AJ2639" i="15"/>
  <c r="AK2639" i="15" s="1"/>
  <c r="Q2639" i="15"/>
  <c r="AP2639" i="15" s="1"/>
  <c r="AQ2639" i="15"/>
  <c r="AJ2649" i="15"/>
  <c r="AK2649" i="15" s="1"/>
  <c r="BB2649" i="15" s="1"/>
  <c r="AJ2650" i="15"/>
  <c r="AK2650" i="15" s="1"/>
  <c r="AL2666" i="15"/>
  <c r="AJ2674" i="15"/>
  <c r="AK2674" i="15" s="1"/>
  <c r="AQ2686" i="15"/>
  <c r="Q2686" i="15"/>
  <c r="AP2686" i="15" s="1"/>
  <c r="AL2687" i="15"/>
  <c r="Q2690" i="15"/>
  <c r="AJ2692" i="15"/>
  <c r="AK2692" i="15" s="1"/>
  <c r="AP2743" i="15"/>
  <c r="E2743" i="15"/>
  <c r="AO2766" i="15"/>
  <c r="AL2766" i="15"/>
  <c r="AL2591" i="15"/>
  <c r="AJ2597" i="15"/>
  <c r="AK2597" i="15" s="1"/>
  <c r="AJ2606" i="15"/>
  <c r="AK2606" i="15" s="1"/>
  <c r="AJ2652" i="15"/>
  <c r="AK2652" i="15" s="1"/>
  <c r="AL2684" i="15"/>
  <c r="AJ2684" i="15"/>
  <c r="AK2684" i="15" s="1"/>
  <c r="Q2684" i="15"/>
  <c r="AQ2684" i="15"/>
  <c r="E2695" i="15"/>
  <c r="AL2695" i="15"/>
  <c r="AL2721" i="15"/>
  <c r="AL2750" i="15"/>
  <c r="AJ2750" i="15"/>
  <c r="AK2750" i="15" s="1"/>
  <c r="Q2750" i="15"/>
  <c r="AQ2750" i="15"/>
  <c r="AK2756" i="15"/>
  <c r="BB2756" i="15" s="1"/>
  <c r="M2772" i="15"/>
  <c r="AL2772" i="15"/>
  <c r="Q2615" i="15"/>
  <c r="AP2615" i="15" s="1"/>
  <c r="AL2623" i="15"/>
  <c r="AQ2627" i="15"/>
  <c r="E2642" i="15"/>
  <c r="AL2652" i="15"/>
  <c r="Q2662" i="15"/>
  <c r="AP2662" i="15" s="1"/>
  <c r="AQ2662" i="15"/>
  <c r="AL2662" i="15"/>
  <c r="AJ2662" i="15"/>
  <c r="AK2662" i="15" s="1"/>
  <c r="AQ2667" i="15"/>
  <c r="AQ2669" i="15"/>
  <c r="AL2701" i="15"/>
  <c r="AK2714" i="15"/>
  <c r="E2715" i="15"/>
  <c r="AL2715" i="15"/>
  <c r="AP2728" i="15"/>
  <c r="E2728" i="15"/>
  <c r="AL2735" i="15"/>
  <c r="AQ2772" i="15"/>
  <c r="AO2772" i="15"/>
  <c r="Q2772" i="15"/>
  <c r="AL2791" i="15"/>
  <c r="AJ2791" i="15"/>
  <c r="AK2791" i="15" s="1"/>
  <c r="Q2791" i="15"/>
  <c r="AP2791" i="15" s="1"/>
  <c r="AQ2791" i="15"/>
  <c r="AL2606" i="15"/>
  <c r="AJ2618" i="15"/>
  <c r="AK2618" i="15" s="1"/>
  <c r="E2621" i="15"/>
  <c r="AQ2626" i="15"/>
  <c r="Q2626" i="15"/>
  <c r="E2637" i="15"/>
  <c r="E2640" i="15"/>
  <c r="AJ2640" i="15"/>
  <c r="AK2640" i="15" s="1"/>
  <c r="AJ2644" i="15"/>
  <c r="AK2644" i="15" s="1"/>
  <c r="Q2644" i="15"/>
  <c r="AQ2644" i="15"/>
  <c r="M2645" i="15"/>
  <c r="AQ2649" i="15"/>
  <c r="AQ2651" i="15"/>
  <c r="AQ2668" i="15"/>
  <c r="M2674" i="15"/>
  <c r="E2674" i="15"/>
  <c r="AL2674" i="15"/>
  <c r="AJ2691" i="15"/>
  <c r="AK2691" i="15" s="1"/>
  <c r="E2740" i="15"/>
  <c r="AL2770" i="15"/>
  <c r="AJ2770" i="15"/>
  <c r="AK2770" i="15" s="1"/>
  <c r="Q2770" i="15"/>
  <c r="AQ2770" i="15"/>
  <c r="AR2779" i="15"/>
  <c r="AL2656" i="15"/>
  <c r="AL2676" i="15"/>
  <c r="AJ2682" i="15"/>
  <c r="AK2682" i="15" s="1"/>
  <c r="AJ2702" i="15"/>
  <c r="AK2702" i="15" s="1"/>
  <c r="Q2706" i="15"/>
  <c r="AJ2722" i="15"/>
  <c r="AK2722" i="15" s="1"/>
  <c r="Q2726" i="15"/>
  <c r="AJ2742" i="15"/>
  <c r="AK2742" i="15" s="1"/>
  <c r="Q2746" i="15"/>
  <c r="AJ2762" i="15"/>
  <c r="AK2762" i="15" s="1"/>
  <c r="Q2766" i="15"/>
  <c r="AJ2782" i="15"/>
  <c r="AK2782" i="15" s="1"/>
  <c r="Q2786" i="15"/>
  <c r="Q2789" i="15"/>
  <c r="AJ2809" i="15"/>
  <c r="AK2809" i="15" s="1"/>
  <c r="Q2823" i="15"/>
  <c r="AP2823" i="15" s="1"/>
  <c r="AQ2823" i="15"/>
  <c r="AJ2823" i="15"/>
  <c r="AK2823" i="15" s="1"/>
  <c r="M2831" i="15"/>
  <c r="AP2832" i="15"/>
  <c r="E2832" i="15"/>
  <c r="AJ2840" i="15"/>
  <c r="AK2840" i="15" s="1"/>
  <c r="BB2840" i="15" s="1"/>
  <c r="M2859" i="15"/>
  <c r="AL2911" i="15"/>
  <c r="AJ2911" i="15"/>
  <c r="AK2911" i="15" s="1"/>
  <c r="Q2911" i="15"/>
  <c r="AP2911" i="15" s="1"/>
  <c r="AQ2911" i="15"/>
  <c r="AO2995" i="15"/>
  <c r="Q2995" i="15"/>
  <c r="AJ2668" i="15"/>
  <c r="AK2668" i="15" s="1"/>
  <c r="AL2682" i="15"/>
  <c r="AJ2688" i="15"/>
  <c r="AK2688" i="15" s="1"/>
  <c r="E2693" i="15"/>
  <c r="AL2702" i="15"/>
  <c r="AJ2708" i="15"/>
  <c r="AK2708" i="15" s="1"/>
  <c r="E2713" i="15"/>
  <c r="AL2722" i="15"/>
  <c r="AJ2728" i="15"/>
  <c r="AK2728" i="15" s="1"/>
  <c r="E2733" i="15"/>
  <c r="AL2742" i="15"/>
  <c r="AJ2748" i="15"/>
  <c r="AK2748" i="15" s="1"/>
  <c r="E2753" i="15"/>
  <c r="AL2762" i="15"/>
  <c r="AJ2768" i="15"/>
  <c r="AK2768" i="15" s="1"/>
  <c r="AL2782" i="15"/>
  <c r="AJ2788" i="15"/>
  <c r="AK2788" i="15" s="1"/>
  <c r="AL2800" i="15"/>
  <c r="AL2803" i="15"/>
  <c r="AL2809" i="15"/>
  <c r="AJ2825" i="15"/>
  <c r="AK2825" i="15" s="1"/>
  <c r="M2827" i="15"/>
  <c r="AP2841" i="15"/>
  <c r="AQ2847" i="15"/>
  <c r="AL2847" i="15"/>
  <c r="AJ2847" i="15"/>
  <c r="AK2847" i="15" s="1"/>
  <c r="Q2847" i="15"/>
  <c r="AP2847" i="15" s="1"/>
  <c r="AL2858" i="15"/>
  <c r="AJ2858" i="15"/>
  <c r="AK2858" i="15" s="1"/>
  <c r="AK2991" i="15"/>
  <c r="AQ2636" i="15"/>
  <c r="Q2638" i="15"/>
  <c r="AQ2656" i="15"/>
  <c r="Q2658" i="15"/>
  <c r="AL2668" i="15"/>
  <c r="AQ2676" i="15"/>
  <c r="Q2678" i="15"/>
  <c r="AL2688" i="15"/>
  <c r="AQ2696" i="15"/>
  <c r="Q2698" i="15"/>
  <c r="AP2698" i="15" s="1"/>
  <c r="AL2708" i="15"/>
  <c r="AQ2716" i="15"/>
  <c r="Q2718" i="15"/>
  <c r="AL2728" i="15"/>
  <c r="AJ2734" i="15"/>
  <c r="AK2734" i="15" s="1"/>
  <c r="AQ2736" i="15"/>
  <c r="Q2738" i="15"/>
  <c r="AP2738" i="15" s="1"/>
  <c r="AL2748" i="15"/>
  <c r="AJ2754" i="15"/>
  <c r="AK2754" i="15" s="1"/>
  <c r="AQ2756" i="15"/>
  <c r="Q2758" i="15"/>
  <c r="AP2758" i="15" s="1"/>
  <c r="AL2768" i="15"/>
  <c r="AJ2774" i="15"/>
  <c r="AK2774" i="15" s="1"/>
  <c r="AQ2776" i="15"/>
  <c r="Q2778" i="15"/>
  <c r="Q2794" i="15"/>
  <c r="E2801" i="15"/>
  <c r="AP2809" i="15"/>
  <c r="E2822" i="15"/>
  <c r="E2824" i="15"/>
  <c r="AL2871" i="15"/>
  <c r="AJ2871" i="15"/>
  <c r="AK2871" i="15" s="1"/>
  <c r="Q2871" i="15"/>
  <c r="AP2871" i="15" s="1"/>
  <c r="AQ2871" i="15"/>
  <c r="AL2891" i="15"/>
  <c r="AJ2891" i="15"/>
  <c r="AK2891" i="15" s="1"/>
  <c r="Q2891" i="15"/>
  <c r="AQ2891" i="15"/>
  <c r="M2899" i="15"/>
  <c r="AP2934" i="15"/>
  <c r="E2934" i="15"/>
  <c r="AP2941" i="15"/>
  <c r="E2941" i="15"/>
  <c r="AQ2953" i="15"/>
  <c r="AQ2659" i="15"/>
  <c r="AJ2677" i="15"/>
  <c r="AK2677" i="15" s="1"/>
  <c r="BB2677" i="15" s="1"/>
  <c r="AQ2679" i="15"/>
  <c r="AJ2697" i="15"/>
  <c r="AK2697" i="15" s="1"/>
  <c r="AQ2699" i="15"/>
  <c r="Q2701" i="15"/>
  <c r="AL2711" i="15"/>
  <c r="AJ2717" i="15"/>
  <c r="AK2717" i="15" s="1"/>
  <c r="AQ2719" i="15"/>
  <c r="Q2721" i="15"/>
  <c r="AP2721" i="15" s="1"/>
  <c r="AL2731" i="15"/>
  <c r="AJ2737" i="15"/>
  <c r="AK2737" i="15" s="1"/>
  <c r="AQ2739" i="15"/>
  <c r="Q2741" i="15"/>
  <c r="AP2741" i="15" s="1"/>
  <c r="AL2751" i="15"/>
  <c r="AJ2757" i="15"/>
  <c r="AK2757" i="15" s="1"/>
  <c r="AQ2759" i="15"/>
  <c r="Q2761" i="15"/>
  <c r="AP2761" i="15" s="1"/>
  <c r="AJ2777" i="15"/>
  <c r="AK2777" i="15" s="1"/>
  <c r="BB2777" i="15" s="1"/>
  <c r="AQ2779" i="15"/>
  <c r="Q2781" i="15"/>
  <c r="AO2805" i="15"/>
  <c r="AQ2805" i="15"/>
  <c r="AQ2809" i="15"/>
  <c r="AL2810" i="15"/>
  <c r="AJ2811" i="15"/>
  <c r="AK2811" i="15" s="1"/>
  <c r="Q2815" i="15"/>
  <c r="AQ2815" i="15"/>
  <c r="AL2815" i="15"/>
  <c r="AJ2817" i="15"/>
  <c r="AK2817" i="15" s="1"/>
  <c r="Q2817" i="15"/>
  <c r="AQ2817" i="15"/>
  <c r="AL2817" i="15"/>
  <c r="AQ2819" i="15"/>
  <c r="AL2819" i="15"/>
  <c r="AJ2819" i="15"/>
  <c r="AK2819" i="15" s="1"/>
  <c r="Q2819" i="15"/>
  <c r="E2820" i="15"/>
  <c r="AL2825" i="15"/>
  <c r="E2826" i="15"/>
  <c r="Q2843" i="15"/>
  <c r="AQ2843" i="15"/>
  <c r="AL2843" i="15"/>
  <c r="AJ2843" i="15"/>
  <c r="AK2843" i="15" s="1"/>
  <c r="M2847" i="15"/>
  <c r="E2848" i="15"/>
  <c r="Q2849" i="15"/>
  <c r="AQ2849" i="15"/>
  <c r="AO2849" i="15"/>
  <c r="AL2849" i="15"/>
  <c r="AJ2849" i="15"/>
  <c r="AK2849" i="15" s="1"/>
  <c r="AP2872" i="15"/>
  <c r="E2872" i="15"/>
  <c r="AR2885" i="15"/>
  <c r="M3006" i="15"/>
  <c r="AJ3009" i="15"/>
  <c r="AK3009" i="15" s="1"/>
  <c r="AQ3009" i="15"/>
  <c r="AL3009" i="15"/>
  <c r="Q3009" i="15"/>
  <c r="AJ2680" i="15"/>
  <c r="AK2680" i="15" s="1"/>
  <c r="AQ2682" i="15"/>
  <c r="AL2694" i="15"/>
  <c r="AJ2700" i="15"/>
  <c r="AK2700" i="15" s="1"/>
  <c r="AQ2702" i="15"/>
  <c r="AL2714" i="15"/>
  <c r="AJ2720" i="15"/>
  <c r="AK2720" i="15" s="1"/>
  <c r="AQ2722" i="15"/>
  <c r="AL2734" i="15"/>
  <c r="AQ2742" i="15"/>
  <c r="AL2754" i="15"/>
  <c r="AQ2762" i="15"/>
  <c r="AL2774" i="15"/>
  <c r="AQ2782" i="15"/>
  <c r="E2796" i="15"/>
  <c r="AQ2803" i="15"/>
  <c r="AQ2808" i="15"/>
  <c r="M2821" i="15"/>
  <c r="AL2821" i="15"/>
  <c r="AJ2821" i="15"/>
  <c r="AK2821" i="15" s="1"/>
  <c r="AJ2845" i="15"/>
  <c r="AK2845" i="15" s="1"/>
  <c r="Q2855" i="15"/>
  <c r="AP2855" i="15" s="1"/>
  <c r="AQ2855" i="15"/>
  <c r="AL2855" i="15"/>
  <c r="AJ2855" i="15"/>
  <c r="AK2855" i="15" s="1"/>
  <c r="M2879" i="15"/>
  <c r="AJ2789" i="15"/>
  <c r="AK2789" i="15" s="1"/>
  <c r="AJ2793" i="15"/>
  <c r="AK2793" i="15" s="1"/>
  <c r="Q2800" i="15"/>
  <c r="AP2800" i="15" s="1"/>
  <c r="E2818" i="15"/>
  <c r="AQ2821" i="15"/>
  <c r="AO2821" i="15"/>
  <c r="AO2825" i="15"/>
  <c r="Q2825" i="15"/>
  <c r="AP2825" i="15" s="1"/>
  <c r="AQ2825" i="15"/>
  <c r="AP2909" i="15"/>
  <c r="E2909" i="15"/>
  <c r="AK2978" i="15"/>
  <c r="BB2978" i="15" s="1"/>
  <c r="AP2981" i="15"/>
  <c r="E2981" i="15"/>
  <c r="M3089" i="15"/>
  <c r="AL2700" i="15"/>
  <c r="AJ2706" i="15"/>
  <c r="AK2706" i="15" s="1"/>
  <c r="AQ2708" i="15"/>
  <c r="AL2720" i="15"/>
  <c r="AJ2726" i="15"/>
  <c r="AK2726" i="15" s="1"/>
  <c r="AQ2728" i="15"/>
  <c r="AJ2746" i="15"/>
  <c r="AK2746" i="15" s="1"/>
  <c r="AQ2748" i="15"/>
  <c r="AJ2766" i="15"/>
  <c r="AK2766" i="15" s="1"/>
  <c r="AQ2768" i="15"/>
  <c r="AJ2786" i="15"/>
  <c r="AK2786" i="15" s="1"/>
  <c r="E2816" i="15"/>
  <c r="AL2816" i="15"/>
  <c r="AR2834" i="15"/>
  <c r="AL2845" i="15"/>
  <c r="M2863" i="15"/>
  <c r="E2863" i="15"/>
  <c r="E2922" i="15"/>
  <c r="AL2951" i="15"/>
  <c r="AJ2951" i="15"/>
  <c r="AK2951" i="15" s="1"/>
  <c r="Q2951" i="15"/>
  <c r="AP2951" i="15" s="1"/>
  <c r="AQ2951" i="15"/>
  <c r="AO2953" i="15"/>
  <c r="Q2953" i="15"/>
  <c r="AR2972" i="15"/>
  <c r="AJ2689" i="15"/>
  <c r="AK2689" i="15" s="1"/>
  <c r="BB2689" i="15" s="1"/>
  <c r="E2694" i="15"/>
  <c r="AJ2709" i="15"/>
  <c r="AK2709" i="15" s="1"/>
  <c r="AQ2711" i="15"/>
  <c r="E2714" i="15"/>
  <c r="AQ2731" i="15"/>
  <c r="E2734" i="15"/>
  <c r="AQ2751" i="15"/>
  <c r="E2754" i="15"/>
  <c r="E2774" i="15"/>
  <c r="AQ2788" i="15"/>
  <c r="AL2789" i="15"/>
  <c r="AL2793" i="15"/>
  <c r="M2855" i="15"/>
  <c r="AP2974" i="15"/>
  <c r="E2974" i="15"/>
  <c r="M3200" i="15"/>
  <c r="Q2776" i="15"/>
  <c r="E2777" i="15"/>
  <c r="AL2786" i="15"/>
  <c r="AL2812" i="15"/>
  <c r="AR2812" i="15" s="1"/>
  <c r="AJ2828" i="15"/>
  <c r="AK2828" i="15" s="1"/>
  <c r="E2842" i="15"/>
  <c r="AO2845" i="15"/>
  <c r="Q2845" i="15"/>
  <c r="AP2845" i="15" s="1"/>
  <c r="E2862" i="15"/>
  <c r="Q2869" i="15"/>
  <c r="AP2889" i="15"/>
  <c r="E2889" i="15"/>
  <c r="AQ2933" i="15"/>
  <c r="M2959" i="15"/>
  <c r="AP2963" i="15"/>
  <c r="E2963" i="15"/>
  <c r="AJ2635" i="15"/>
  <c r="AK2635" i="15" s="1"/>
  <c r="AJ2655" i="15"/>
  <c r="AK2655" i="15" s="1"/>
  <c r="Q2659" i="15"/>
  <c r="AP2659" i="15" s="1"/>
  <c r="AJ2675" i="15"/>
  <c r="AK2675" i="15" s="1"/>
  <c r="AQ2677" i="15"/>
  <c r="Q2679" i="15"/>
  <c r="AP2679" i="15" s="1"/>
  <c r="AJ2695" i="15"/>
  <c r="AK2695" i="15" s="1"/>
  <c r="AQ2697" i="15"/>
  <c r="Q2699" i="15"/>
  <c r="AP2699" i="15" s="1"/>
  <c r="AO2703" i="15"/>
  <c r="AJ2715" i="15"/>
  <c r="AK2715" i="15" s="1"/>
  <c r="AQ2717" i="15"/>
  <c r="Q2719" i="15"/>
  <c r="AO2723" i="15"/>
  <c r="AJ2735" i="15"/>
  <c r="AK2735" i="15" s="1"/>
  <c r="AQ2737" i="15"/>
  <c r="Q2739" i="15"/>
  <c r="AP2739" i="15" s="1"/>
  <c r="AO2743" i="15"/>
  <c r="AJ2755" i="15"/>
  <c r="AK2755" i="15" s="1"/>
  <c r="AQ2757" i="15"/>
  <c r="Q2759" i="15"/>
  <c r="AP2759" i="15" s="1"/>
  <c r="AO2763" i="15"/>
  <c r="AJ2775" i="15"/>
  <c r="AK2775" i="15" s="1"/>
  <c r="AQ2777" i="15"/>
  <c r="Q2779" i="15"/>
  <c r="AP2779" i="15" s="1"/>
  <c r="AO2783" i="15"/>
  <c r="AL2798" i="15"/>
  <c r="E2802" i="15"/>
  <c r="M2802" i="15"/>
  <c r="Q2808" i="15"/>
  <c r="AP2808" i="15" s="1"/>
  <c r="AL2823" i="15"/>
  <c r="AK2950" i="15"/>
  <c r="AQ2793" i="15"/>
  <c r="AR2796" i="15"/>
  <c r="AJ2797" i="15"/>
  <c r="AK2797" i="15" s="1"/>
  <c r="AL2797" i="15"/>
  <c r="AQ2839" i="15"/>
  <c r="AL2839" i="15"/>
  <c r="AJ2839" i="15"/>
  <c r="AK2839" i="15" s="1"/>
  <c r="Q2839" i="15"/>
  <c r="AP2839" i="15" s="1"/>
  <c r="AL2996" i="15"/>
  <c r="AJ2996" i="15"/>
  <c r="AK2996" i="15" s="1"/>
  <c r="Q2996" i="15"/>
  <c r="AP2996" i="15" s="1"/>
  <c r="AQ2996" i="15"/>
  <c r="AJ2701" i="15"/>
  <c r="AK2701" i="15" s="1"/>
  <c r="AQ2703" i="15"/>
  <c r="AJ2721" i="15"/>
  <c r="AK2721" i="15" s="1"/>
  <c r="AQ2723" i="15"/>
  <c r="AJ2741" i="15"/>
  <c r="AK2741" i="15" s="1"/>
  <c r="AQ2743" i="15"/>
  <c r="AJ2761" i="15"/>
  <c r="AK2761" i="15" s="1"/>
  <c r="AQ2763" i="15"/>
  <c r="AJ2781" i="15"/>
  <c r="AK2781" i="15" s="1"/>
  <c r="AQ2783" i="15"/>
  <c r="AJ2820" i="15"/>
  <c r="AK2820" i="15" s="1"/>
  <c r="AL2824" i="15"/>
  <c r="AJ2837" i="15"/>
  <c r="AK2837" i="15" s="1"/>
  <c r="Q2837" i="15"/>
  <c r="AP2837" i="15" s="1"/>
  <c r="AQ2837" i="15"/>
  <c r="AL2837" i="15"/>
  <c r="AQ2841" i="15"/>
  <c r="AO2841" i="15"/>
  <c r="AK2864" i="15"/>
  <c r="E2882" i="15"/>
  <c r="E3004" i="15"/>
  <c r="AL2638" i="15"/>
  <c r="AL2658" i="15"/>
  <c r="AL2678" i="15"/>
  <c r="E2689" i="15"/>
  <c r="AL2698" i="15"/>
  <c r="E2749" i="15"/>
  <c r="E2769" i="15"/>
  <c r="Q2788" i="15"/>
  <c r="AL2790" i="15"/>
  <c r="AJ2800" i="15"/>
  <c r="AK2800" i="15" s="1"/>
  <c r="Q2803" i="15"/>
  <c r="E2838" i="15"/>
  <c r="AL2846" i="15"/>
  <c r="AQ2867" i="15"/>
  <c r="AL2867" i="15"/>
  <c r="AJ2867" i="15"/>
  <c r="AK2867" i="15" s="1"/>
  <c r="Q2867" i="15"/>
  <c r="E2926" i="15"/>
  <c r="AL2931" i="15"/>
  <c r="AJ2931" i="15"/>
  <c r="AK2931" i="15" s="1"/>
  <c r="Q2931" i="15"/>
  <c r="AP2931" i="15" s="1"/>
  <c r="AQ2931" i="15"/>
  <c r="AJ2815" i="15"/>
  <c r="AK2815" i="15" s="1"/>
  <c r="AL2851" i="15"/>
  <c r="AJ2851" i="15"/>
  <c r="AK2851" i="15" s="1"/>
  <c r="Q2851" i="15"/>
  <c r="AP2851" i="15" s="1"/>
  <c r="AQ2851" i="15"/>
  <c r="AQ2869" i="15"/>
  <c r="AO2869" i="15"/>
  <c r="AL2869" i="15"/>
  <c r="AJ2869" i="15"/>
  <c r="AK2869" i="15" s="1"/>
  <c r="AP2881" i="15"/>
  <c r="E2881" i="15"/>
  <c r="AR2900" i="15"/>
  <c r="M2939" i="15"/>
  <c r="E2956" i="15"/>
  <c r="BB3020" i="15"/>
  <c r="AJ2816" i="15"/>
  <c r="AK2816" i="15" s="1"/>
  <c r="AJ2818" i="15"/>
  <c r="AK2818" i="15" s="1"/>
  <c r="Q2835" i="15"/>
  <c r="AQ2835" i="15"/>
  <c r="AL2835" i="15"/>
  <c r="AJ2835" i="15"/>
  <c r="AK2835" i="15" s="1"/>
  <c r="AK2844" i="15"/>
  <c r="BB2844" i="15" s="1"/>
  <c r="AP2860" i="15"/>
  <c r="E2860" i="15"/>
  <c r="AQ2913" i="15"/>
  <c r="AL2995" i="15"/>
  <c r="AO2641" i="15"/>
  <c r="AO2661" i="15"/>
  <c r="AO2681" i="15"/>
  <c r="AJ2733" i="15"/>
  <c r="AK2733" i="15" s="1"/>
  <c r="AJ2753" i="15"/>
  <c r="AK2753" i="15" s="1"/>
  <c r="AJ2773" i="15"/>
  <c r="AK2773" i="15" s="1"/>
  <c r="BB2773" i="15" s="1"/>
  <c r="AQ2790" i="15"/>
  <c r="Q2797" i="15"/>
  <c r="AJ2801" i="15"/>
  <c r="AK2801" i="15" s="1"/>
  <c r="AJ2808" i="15"/>
  <c r="AK2808" i="15" s="1"/>
  <c r="AL2818" i="15"/>
  <c r="AL2831" i="15"/>
  <c r="AJ2831" i="15"/>
  <c r="AK2831" i="15" s="1"/>
  <c r="Q2831" i="15"/>
  <c r="AP2831" i="15" s="1"/>
  <c r="AQ2831" i="15"/>
  <c r="AQ2833" i="15"/>
  <c r="AL2833" i="15"/>
  <c r="AJ2833" i="15"/>
  <c r="AK2833" i="15" s="1"/>
  <c r="Q2833" i="15"/>
  <c r="E2836" i="15"/>
  <c r="AP2852" i="15"/>
  <c r="E2852" i="15"/>
  <c r="AK2894" i="15"/>
  <c r="AK2930" i="15"/>
  <c r="BB2930" i="15" s="1"/>
  <c r="E2962" i="15"/>
  <c r="AQ2800" i="15"/>
  <c r="Q2811" i="15"/>
  <c r="AP2811" i="15" s="1"/>
  <c r="AK2850" i="15"/>
  <c r="BB2850" i="15" s="1"/>
  <c r="E2906" i="15"/>
  <c r="AP2954" i="15"/>
  <c r="E2954" i="15"/>
  <c r="M2979" i="15"/>
  <c r="AP2983" i="15"/>
  <c r="E2983" i="15"/>
  <c r="AJ2805" i="15"/>
  <c r="AK2805" i="15" s="1"/>
  <c r="AL2808" i="15"/>
  <c r="AQ2827" i="15"/>
  <c r="AL2827" i="15"/>
  <c r="AJ2827" i="15"/>
  <c r="AK2827" i="15" s="1"/>
  <c r="Q2827" i="15"/>
  <c r="AP2827" i="15" s="1"/>
  <c r="Q2829" i="15"/>
  <c r="AQ2829" i="15"/>
  <c r="AL2829" i="15"/>
  <c r="AJ2829" i="15"/>
  <c r="AK2829" i="15" s="1"/>
  <c r="E2834" i="15"/>
  <c r="AK2874" i="15"/>
  <c r="BB2874" i="15" s="1"/>
  <c r="AP2961" i="15"/>
  <c r="E2961" i="15"/>
  <c r="AL2971" i="15"/>
  <c r="AJ2971" i="15"/>
  <c r="AK2971" i="15" s="1"/>
  <c r="Q2971" i="15"/>
  <c r="AP2971" i="15" s="1"/>
  <c r="AQ2971" i="15"/>
  <c r="AO2973" i="15"/>
  <c r="Q2973" i="15"/>
  <c r="AK2974" i="15"/>
  <c r="BB2974" i="15" s="1"/>
  <c r="AQ2845" i="15"/>
  <c r="AL2857" i="15"/>
  <c r="AJ2863" i="15"/>
  <c r="AK2863" i="15" s="1"/>
  <c r="AQ2865" i="15"/>
  <c r="AL2877" i="15"/>
  <c r="AJ2883" i="15"/>
  <c r="AK2883" i="15" s="1"/>
  <c r="AQ2885" i="15"/>
  <c r="Q2887" i="15"/>
  <c r="AP2887" i="15" s="1"/>
  <c r="AL2897" i="15"/>
  <c r="AJ2903" i="15"/>
  <c r="AK2903" i="15" s="1"/>
  <c r="AQ2905" i="15"/>
  <c r="Q2907" i="15"/>
  <c r="AP2907" i="15" s="1"/>
  <c r="AL2917" i="15"/>
  <c r="AJ2923" i="15"/>
  <c r="AK2923" i="15" s="1"/>
  <c r="AQ2925" i="15"/>
  <c r="Q2927" i="15"/>
  <c r="AP2927" i="15" s="1"/>
  <c r="AL2937" i="15"/>
  <c r="AR2937" i="15" s="1"/>
  <c r="AJ2943" i="15"/>
  <c r="AK2943" i="15" s="1"/>
  <c r="AQ2945" i="15"/>
  <c r="Q2947" i="15"/>
  <c r="AP2947" i="15" s="1"/>
  <c r="AL2957" i="15"/>
  <c r="AJ2963" i="15"/>
  <c r="AK2963" i="15" s="1"/>
  <c r="AQ2965" i="15"/>
  <c r="Q2967" i="15"/>
  <c r="AP2967" i="15" s="1"/>
  <c r="AL2977" i="15"/>
  <c r="AJ2983" i="15"/>
  <c r="AK2983" i="15" s="1"/>
  <c r="AQ2985" i="15"/>
  <c r="Q2987" i="15"/>
  <c r="AJ2997" i="15"/>
  <c r="AK2997" i="15" s="1"/>
  <c r="Q2999" i="15"/>
  <c r="AP2999" i="15" s="1"/>
  <c r="AJ3002" i="15"/>
  <c r="AK3002" i="15" s="1"/>
  <c r="M3017" i="15"/>
  <c r="AQ3019" i="15"/>
  <c r="AJ3071" i="15"/>
  <c r="AK3071" i="15" s="1"/>
  <c r="M3121" i="15"/>
  <c r="E3121" i="15"/>
  <c r="AL3200" i="15"/>
  <c r="M2822" i="15"/>
  <c r="AJ2826" i="15"/>
  <c r="AK2826" i="15" s="1"/>
  <c r="M2842" i="15"/>
  <c r="AJ2846" i="15"/>
  <c r="AK2846" i="15" s="1"/>
  <c r="Q2850" i="15"/>
  <c r="M2862" i="15"/>
  <c r="AJ2866" i="15"/>
  <c r="AK2866" i="15" s="1"/>
  <c r="Q2870" i="15"/>
  <c r="AP2870" i="15" s="1"/>
  <c r="M2882" i="15"/>
  <c r="AJ2886" i="15"/>
  <c r="AK2886" i="15" s="1"/>
  <c r="BB2886" i="15" s="1"/>
  <c r="Q2890" i="15"/>
  <c r="AP2890" i="15" s="1"/>
  <c r="M2902" i="15"/>
  <c r="AJ2906" i="15"/>
  <c r="AK2906" i="15" s="1"/>
  <c r="Q2910" i="15"/>
  <c r="AP2910" i="15" s="1"/>
  <c r="M2922" i="15"/>
  <c r="AJ2926" i="15"/>
  <c r="AK2926" i="15" s="1"/>
  <c r="AQ2928" i="15"/>
  <c r="Q2930" i="15"/>
  <c r="M2942" i="15"/>
  <c r="AJ2946" i="15"/>
  <c r="AK2946" i="15" s="1"/>
  <c r="AQ2948" i="15"/>
  <c r="Q2950" i="15"/>
  <c r="AP2950" i="15" s="1"/>
  <c r="M2962" i="15"/>
  <c r="AJ2966" i="15"/>
  <c r="AK2966" i="15" s="1"/>
  <c r="AQ2968" i="15"/>
  <c r="Q2970" i="15"/>
  <c r="AP2970" i="15" s="1"/>
  <c r="M2982" i="15"/>
  <c r="AJ2986" i="15"/>
  <c r="AK2986" i="15" s="1"/>
  <c r="AQ2988" i="15"/>
  <c r="E2992" i="15"/>
  <c r="AL3007" i="15"/>
  <c r="Q3018" i="15"/>
  <c r="AP3018" i="15" s="1"/>
  <c r="E3020" i="15"/>
  <c r="Q3057" i="15"/>
  <c r="AP3057" i="15" s="1"/>
  <c r="AQ3057" i="15"/>
  <c r="AL3057" i="15"/>
  <c r="AJ3057" i="15"/>
  <c r="AK3057" i="15" s="1"/>
  <c r="Q3071" i="15"/>
  <c r="AO3071" i="15"/>
  <c r="E3098" i="15"/>
  <c r="E3221" i="15"/>
  <c r="AP3221" i="15"/>
  <c r="Q2853" i="15"/>
  <c r="E2854" i="15"/>
  <c r="AL2863" i="15"/>
  <c r="M2865" i="15"/>
  <c r="Q2873" i="15"/>
  <c r="AL2883" i="15"/>
  <c r="M2885" i="15"/>
  <c r="AJ2889" i="15"/>
  <c r="AK2889" i="15" s="1"/>
  <c r="Q2893" i="15"/>
  <c r="E2894" i="15"/>
  <c r="AL2903" i="15"/>
  <c r="M2905" i="15"/>
  <c r="AJ2909" i="15"/>
  <c r="AK2909" i="15" s="1"/>
  <c r="Q2913" i="15"/>
  <c r="AL2923" i="15"/>
  <c r="M2925" i="15"/>
  <c r="AJ2929" i="15"/>
  <c r="AK2929" i="15" s="1"/>
  <c r="Q2933" i="15"/>
  <c r="AL2943" i="15"/>
  <c r="M2945" i="15"/>
  <c r="AJ2949" i="15"/>
  <c r="AK2949" i="15" s="1"/>
  <c r="AL2963" i="15"/>
  <c r="M2965" i="15"/>
  <c r="AJ2969" i="15"/>
  <c r="AK2969" i="15" s="1"/>
  <c r="AL2983" i="15"/>
  <c r="M2985" i="15"/>
  <c r="AQ3001" i="15"/>
  <c r="Q3016" i="15"/>
  <c r="AP3016" i="15" s="1"/>
  <c r="AO3016" i="15"/>
  <c r="BB3024" i="15"/>
  <c r="AR3030" i="15"/>
  <c r="E3054" i="15"/>
  <c r="AQ3060" i="15"/>
  <c r="AO3060" i="15"/>
  <c r="AQ3102" i="15"/>
  <c r="AL3102" i="15"/>
  <c r="AJ3102" i="15"/>
  <c r="AK3102" i="15" s="1"/>
  <c r="Q3102" i="15"/>
  <c r="AP3102" i="15" s="1"/>
  <c r="M3120" i="15"/>
  <c r="E3120" i="15"/>
  <c r="E3182" i="15"/>
  <c r="AP3182" i="15"/>
  <c r="M3220" i="15"/>
  <c r="E3220" i="15"/>
  <c r="AQ2857" i="15"/>
  <c r="Q2859" i="15"/>
  <c r="AJ2875" i="15"/>
  <c r="AK2875" i="15" s="1"/>
  <c r="AQ2877" i="15"/>
  <c r="Q2879" i="15"/>
  <c r="AP2879" i="15" s="1"/>
  <c r="E2880" i="15"/>
  <c r="AL2889" i="15"/>
  <c r="AJ2895" i="15"/>
  <c r="AK2895" i="15" s="1"/>
  <c r="AQ2897" i="15"/>
  <c r="Q2899" i="15"/>
  <c r="AP2899" i="15" s="1"/>
  <c r="E2900" i="15"/>
  <c r="AL2909" i="15"/>
  <c r="AJ2915" i="15"/>
  <c r="AK2915" i="15" s="1"/>
  <c r="AQ2917" i="15"/>
  <c r="Q2919" i="15"/>
  <c r="E2920" i="15"/>
  <c r="AL2929" i="15"/>
  <c r="AJ2935" i="15"/>
  <c r="AK2935" i="15" s="1"/>
  <c r="AQ2937" i="15"/>
  <c r="Q2939" i="15"/>
  <c r="AP2939" i="15" s="1"/>
  <c r="E2940" i="15"/>
  <c r="AL2949" i="15"/>
  <c r="AJ2955" i="15"/>
  <c r="AK2955" i="15" s="1"/>
  <c r="AQ2957" i="15"/>
  <c r="Q2959" i="15"/>
  <c r="AP2959" i="15" s="1"/>
  <c r="E2960" i="15"/>
  <c r="AL2969" i="15"/>
  <c r="AJ2975" i="15"/>
  <c r="AK2975" i="15" s="1"/>
  <c r="AQ2977" i="15"/>
  <c r="Q2979" i="15"/>
  <c r="AP2979" i="15" s="1"/>
  <c r="E2980" i="15"/>
  <c r="AJ2994" i="15"/>
  <c r="AK2994" i="15" s="1"/>
  <c r="Q3006" i="15"/>
  <c r="AP3006" i="15" s="1"/>
  <c r="AP3012" i="15"/>
  <c r="AJ3014" i="15"/>
  <c r="AK3014" i="15" s="1"/>
  <c r="Q3019" i="15"/>
  <c r="AQ3028" i="15"/>
  <c r="AK3045" i="15"/>
  <c r="AQ3049" i="15"/>
  <c r="AL3049" i="15"/>
  <c r="AJ3049" i="15"/>
  <c r="AK3049" i="15" s="1"/>
  <c r="BB3049" i="15" s="1"/>
  <c r="E3056" i="15"/>
  <c r="M3057" i="15"/>
  <c r="E3057" i="15"/>
  <c r="AJ3081" i="15"/>
  <c r="AK3081" i="15" s="1"/>
  <c r="AQ3081" i="15"/>
  <c r="AL3081" i="15"/>
  <c r="Q3081" i="15"/>
  <c r="AP3081" i="15" s="1"/>
  <c r="AO3089" i="15"/>
  <c r="AQ3089" i="15"/>
  <c r="AQ3098" i="15"/>
  <c r="AO3098" i="15"/>
  <c r="AL3119" i="15"/>
  <c r="AK3196" i="15"/>
  <c r="AJ2878" i="15"/>
  <c r="AK2878" i="15" s="1"/>
  <c r="E2883" i="15"/>
  <c r="AJ2898" i="15"/>
  <c r="AK2898" i="15" s="1"/>
  <c r="BB2898" i="15" s="1"/>
  <c r="AJ2918" i="15"/>
  <c r="AK2918" i="15" s="1"/>
  <c r="E2923" i="15"/>
  <c r="AJ2938" i="15"/>
  <c r="AK2938" i="15" s="1"/>
  <c r="BB2938" i="15" s="1"/>
  <c r="AK2990" i="15"/>
  <c r="M3008" i="15"/>
  <c r="AJ3008" i="15"/>
  <c r="AK3008" i="15" s="1"/>
  <c r="BB3008" i="15" s="1"/>
  <c r="E3052" i="15"/>
  <c r="AJ3052" i="15"/>
  <c r="AK3052" i="15" s="1"/>
  <c r="AQ3115" i="15"/>
  <c r="AO3115" i="15"/>
  <c r="M3119" i="15"/>
  <c r="AJ3119" i="15"/>
  <c r="AK3119" i="15" s="1"/>
  <c r="E3119" i="15"/>
  <c r="AJ3264" i="15"/>
  <c r="AK3264" i="15" s="1"/>
  <c r="AQ3264" i="15"/>
  <c r="AL3264" i="15"/>
  <c r="Q3264" i="15"/>
  <c r="AP3264" i="15" s="1"/>
  <c r="AJ2841" i="15"/>
  <c r="AK2841" i="15" s="1"/>
  <c r="AJ2861" i="15"/>
  <c r="AK2861" i="15" s="1"/>
  <c r="AQ2863" i="15"/>
  <c r="Q2865" i="15"/>
  <c r="AP2865" i="15" s="1"/>
  <c r="AL2875" i="15"/>
  <c r="AJ2881" i="15"/>
  <c r="AK2881" i="15" s="1"/>
  <c r="AQ2883" i="15"/>
  <c r="Q2885" i="15"/>
  <c r="AP2885" i="15" s="1"/>
  <c r="AO2889" i="15"/>
  <c r="AL2895" i="15"/>
  <c r="AJ2901" i="15"/>
  <c r="AK2901" i="15" s="1"/>
  <c r="AQ2903" i="15"/>
  <c r="Q2905" i="15"/>
  <c r="AO2909" i="15"/>
  <c r="AL2915" i="15"/>
  <c r="AJ2921" i="15"/>
  <c r="AK2921" i="15" s="1"/>
  <c r="AQ2923" i="15"/>
  <c r="Q2925" i="15"/>
  <c r="AP2925" i="15" s="1"/>
  <c r="AO2929" i="15"/>
  <c r="AL2935" i="15"/>
  <c r="AJ2941" i="15"/>
  <c r="AK2941" i="15" s="1"/>
  <c r="AQ2943" i="15"/>
  <c r="Q2945" i="15"/>
  <c r="AP2945" i="15" s="1"/>
  <c r="AO2949" i="15"/>
  <c r="AL2955" i="15"/>
  <c r="AJ2961" i="15"/>
  <c r="AK2961" i="15" s="1"/>
  <c r="AQ2963" i="15"/>
  <c r="Q2965" i="15"/>
  <c r="AP2965" i="15" s="1"/>
  <c r="AO2969" i="15"/>
  <c r="AL2975" i="15"/>
  <c r="AJ2981" i="15"/>
  <c r="AK2981" i="15" s="1"/>
  <c r="AQ2983" i="15"/>
  <c r="Q2985" i="15"/>
  <c r="AL2990" i="15"/>
  <c r="AL2994" i="15"/>
  <c r="AP3003" i="15"/>
  <c r="AJ3021" i="15"/>
  <c r="AK3021" i="15" s="1"/>
  <c r="Q3021" i="15"/>
  <c r="AO3304" i="15"/>
  <c r="Q3304" i="15"/>
  <c r="AP3304" i="15" s="1"/>
  <c r="AQ3304" i="15"/>
  <c r="AJ2924" i="15"/>
  <c r="AK2924" i="15" s="1"/>
  <c r="AJ2944" i="15"/>
  <c r="AK2944" i="15" s="1"/>
  <c r="Q2948" i="15"/>
  <c r="AP2948" i="15" s="1"/>
  <c r="AJ2964" i="15"/>
  <c r="AK2964" i="15" s="1"/>
  <c r="Q2968" i="15"/>
  <c r="AP2968" i="15" s="1"/>
  <c r="AJ2984" i="15"/>
  <c r="AK2984" i="15" s="1"/>
  <c r="Q2988" i="15"/>
  <c r="AJ2993" i="15"/>
  <c r="AK2993" i="15" s="1"/>
  <c r="Q2993" i="15"/>
  <c r="AJ3004" i="15"/>
  <c r="AK3004" i="15" s="1"/>
  <c r="AQ3024" i="15"/>
  <c r="AQ3044" i="15"/>
  <c r="M3049" i="15"/>
  <c r="M3081" i="15"/>
  <c r="AL2841" i="15"/>
  <c r="AL2861" i="15"/>
  <c r="AL2881" i="15"/>
  <c r="AJ2887" i="15"/>
  <c r="AK2887" i="15" s="1"/>
  <c r="E2892" i="15"/>
  <c r="AL2901" i="15"/>
  <c r="AJ2907" i="15"/>
  <c r="AK2907" i="15" s="1"/>
  <c r="E2912" i="15"/>
  <c r="AL2921" i="15"/>
  <c r="AJ2927" i="15"/>
  <c r="AK2927" i="15" s="1"/>
  <c r="E2932" i="15"/>
  <c r="AL2941" i="15"/>
  <c r="AJ2947" i="15"/>
  <c r="AK2947" i="15" s="1"/>
  <c r="E2952" i="15"/>
  <c r="AL2961" i="15"/>
  <c r="AJ2967" i="15"/>
  <c r="AK2967" i="15" s="1"/>
  <c r="E2972" i="15"/>
  <c r="AL2981" i="15"/>
  <c r="AJ2987" i="15"/>
  <c r="AK2987" i="15" s="1"/>
  <c r="AJ2989" i="15"/>
  <c r="AK2989" i="15" s="1"/>
  <c r="Q2997" i="15"/>
  <c r="AP2997" i="15" s="1"/>
  <c r="AL2997" i="15"/>
  <c r="AQ2998" i="15"/>
  <c r="AJ3016" i="15"/>
  <c r="AK3016" i="15" s="1"/>
  <c r="M3022" i="15"/>
  <c r="AL3029" i="15"/>
  <c r="AJ3029" i="15"/>
  <c r="AK3029" i="15" s="1"/>
  <c r="AL3047" i="15"/>
  <c r="Q3049" i="15"/>
  <c r="AP3049" i="15" s="1"/>
  <c r="M3310" i="15"/>
  <c r="AL2864" i="15"/>
  <c r="E2875" i="15"/>
  <c r="AL2884" i="15"/>
  <c r="AR2884" i="15" s="1"/>
  <c r="E2895" i="15"/>
  <c r="AL2904" i="15"/>
  <c r="AR2904" i="15" s="1"/>
  <c r="E2915" i="15"/>
  <c r="AL2924" i="15"/>
  <c r="E2935" i="15"/>
  <c r="AL2944" i="15"/>
  <c r="AL2964" i="15"/>
  <c r="E2975" i="15"/>
  <c r="AL2984" i="15"/>
  <c r="AQ2994" i="15"/>
  <c r="M3002" i="15"/>
  <c r="AL3004" i="15"/>
  <c r="AQ3011" i="15"/>
  <c r="AL3018" i="15"/>
  <c r="AQ3023" i="15"/>
  <c r="AL3038" i="15"/>
  <c r="Q3038" i="15"/>
  <c r="AP3038" i="15" s="1"/>
  <c r="AL3041" i="15"/>
  <c r="AJ3041" i="15"/>
  <c r="AK3041" i="15" s="1"/>
  <c r="Q3041" i="15"/>
  <c r="Q3051" i="15"/>
  <c r="AO3051" i="15"/>
  <c r="AJ2853" i="15"/>
  <c r="AK2853" i="15" s="1"/>
  <c r="Q2857" i="15"/>
  <c r="E2858" i="15"/>
  <c r="AO2861" i="15"/>
  <c r="AJ2873" i="15"/>
  <c r="AK2873" i="15" s="1"/>
  <c r="AQ2875" i="15"/>
  <c r="Q2877" i="15"/>
  <c r="AO2881" i="15"/>
  <c r="AL2887" i="15"/>
  <c r="AJ2893" i="15"/>
  <c r="AK2893" i="15" s="1"/>
  <c r="AQ2895" i="15"/>
  <c r="Q2897" i="15"/>
  <c r="E2898" i="15"/>
  <c r="AO2901" i="15"/>
  <c r="AL2907" i="15"/>
  <c r="AJ2913" i="15"/>
  <c r="AK2913" i="15" s="1"/>
  <c r="AQ2915" i="15"/>
  <c r="Q2917" i="15"/>
  <c r="E2918" i="15"/>
  <c r="AO2921" i="15"/>
  <c r="AL2927" i="15"/>
  <c r="AJ2933" i="15"/>
  <c r="AK2933" i="15" s="1"/>
  <c r="AQ2935" i="15"/>
  <c r="Q2937" i="15"/>
  <c r="E2938" i="15"/>
  <c r="AO2941" i="15"/>
  <c r="AL2947" i="15"/>
  <c r="AJ2953" i="15"/>
  <c r="AK2953" i="15" s="1"/>
  <c r="AQ2955" i="15"/>
  <c r="Q2957" i="15"/>
  <c r="E2958" i="15"/>
  <c r="AO2961" i="15"/>
  <c r="AL2967" i="15"/>
  <c r="AJ2973" i="15"/>
  <c r="AK2973" i="15" s="1"/>
  <c r="AQ2975" i="15"/>
  <c r="Q2977" i="15"/>
  <c r="E2978" i="15"/>
  <c r="AO2981" i="15"/>
  <c r="AL2987" i="15"/>
  <c r="AJ2995" i="15"/>
  <c r="AK2995" i="15" s="1"/>
  <c r="AL2999" i="15"/>
  <c r="AR2999" i="15" s="1"/>
  <c r="AL3003" i="15"/>
  <c r="AJ3003" i="15"/>
  <c r="AK3003" i="15" s="1"/>
  <c r="AJ3006" i="15"/>
  <c r="AK3006" i="15" s="1"/>
  <c r="AL3016" i="15"/>
  <c r="AL3022" i="15"/>
  <c r="AQ3031" i="15"/>
  <c r="AJ3033" i="15"/>
  <c r="AK3033" i="15" s="1"/>
  <c r="AQ3035" i="15"/>
  <c r="AL3035" i="15"/>
  <c r="AJ3035" i="15"/>
  <c r="AK3035" i="15" s="1"/>
  <c r="Q3035" i="15"/>
  <c r="Q3039" i="15"/>
  <c r="AQ3039" i="15"/>
  <c r="AQ3046" i="15"/>
  <c r="AJ3066" i="15"/>
  <c r="AK3066" i="15" s="1"/>
  <c r="AQ3075" i="15"/>
  <c r="AO3075" i="15"/>
  <c r="Q3075" i="15"/>
  <c r="M3114" i="15"/>
  <c r="AJ3114" i="15"/>
  <c r="AK3114" i="15" s="1"/>
  <c r="AK3136" i="15"/>
  <c r="BB3136" i="15" s="1"/>
  <c r="AJ3013" i="15"/>
  <c r="AK3013" i="15" s="1"/>
  <c r="Q3013" i="15"/>
  <c r="AP3013" i="15" s="1"/>
  <c r="AQ3013" i="15"/>
  <c r="AQ3026" i="15"/>
  <c r="AL3026" i="15"/>
  <c r="AR3026" i="15" s="1"/>
  <c r="M3029" i="15"/>
  <c r="BB3044" i="15"/>
  <c r="AJ3047" i="15"/>
  <c r="AK3047" i="15" s="1"/>
  <c r="M3047" i="15"/>
  <c r="AL3052" i="15"/>
  <c r="AR3059" i="15"/>
  <c r="AO3066" i="15"/>
  <c r="Q3066" i="15"/>
  <c r="AP3066" i="15" s="1"/>
  <c r="M3080" i="15"/>
  <c r="E3080" i="15"/>
  <c r="AO3114" i="15"/>
  <c r="AQ3114" i="15"/>
  <c r="Q3114" i="15"/>
  <c r="AP3114" i="15" s="1"/>
  <c r="AL2853" i="15"/>
  <c r="AJ2859" i="15"/>
  <c r="AK2859" i="15" s="1"/>
  <c r="AL2873" i="15"/>
  <c r="AJ2879" i="15"/>
  <c r="AK2879" i="15" s="1"/>
  <c r="AL2893" i="15"/>
  <c r="AJ2899" i="15"/>
  <c r="AK2899" i="15" s="1"/>
  <c r="AL2913" i="15"/>
  <c r="AJ2919" i="15"/>
  <c r="AK2919" i="15" s="1"/>
  <c r="AL2933" i="15"/>
  <c r="AJ2939" i="15"/>
  <c r="AK2939" i="15" s="1"/>
  <c r="AL2953" i="15"/>
  <c r="AJ2959" i="15"/>
  <c r="AK2959" i="15" s="1"/>
  <c r="AL2973" i="15"/>
  <c r="AJ2979" i="15"/>
  <c r="AK2979" i="15" s="1"/>
  <c r="Q2989" i="15"/>
  <c r="AP2989" i="15" s="1"/>
  <c r="AJ3007" i="15"/>
  <c r="AK3007" i="15" s="1"/>
  <c r="AQ3016" i="15"/>
  <c r="AJ3019" i="15"/>
  <c r="AK3019" i="15" s="1"/>
  <c r="Q3029" i="15"/>
  <c r="AP3029" i="15" s="1"/>
  <c r="Q3037" i="15"/>
  <c r="AP3037" i="15" s="1"/>
  <c r="AQ3037" i="15"/>
  <c r="AL3037" i="15"/>
  <c r="AJ3037" i="15"/>
  <c r="AK3037" i="15" s="1"/>
  <c r="AL3040" i="15"/>
  <c r="AR3053" i="15"/>
  <c r="M3100" i="15"/>
  <c r="E3100" i="15"/>
  <c r="AQ3118" i="15"/>
  <c r="AO3118" i="15"/>
  <c r="Q3118" i="15"/>
  <c r="AJ3154" i="15"/>
  <c r="AK3154" i="15" s="1"/>
  <c r="AJ2822" i="15"/>
  <c r="AK2822" i="15" s="1"/>
  <c r="AL2836" i="15"/>
  <c r="AJ2842" i="15"/>
  <c r="AK2842" i="15" s="1"/>
  <c r="AL2856" i="15"/>
  <c r="AR2856" i="15" s="1"/>
  <c r="AJ2862" i="15"/>
  <c r="AK2862" i="15" s="1"/>
  <c r="BB2862" i="15" s="1"/>
  <c r="AL2876" i="15"/>
  <c r="AR2876" i="15" s="1"/>
  <c r="AJ2882" i="15"/>
  <c r="AK2882" i="15" s="1"/>
  <c r="BB2882" i="15" s="1"/>
  <c r="AL2896" i="15"/>
  <c r="AJ2902" i="15"/>
  <c r="AK2902" i="15" s="1"/>
  <c r="BB2902" i="15" s="1"/>
  <c r="AL2916" i="15"/>
  <c r="AR2916" i="15" s="1"/>
  <c r="AJ2922" i="15"/>
  <c r="AK2922" i="15" s="1"/>
  <c r="BB2922" i="15" s="1"/>
  <c r="AL2936" i="15"/>
  <c r="AJ2942" i="15"/>
  <c r="AK2942" i="15" s="1"/>
  <c r="AL2956" i="15"/>
  <c r="AJ2962" i="15"/>
  <c r="AK2962" i="15" s="1"/>
  <c r="BB2962" i="15" s="1"/>
  <c r="AL2976" i="15"/>
  <c r="AJ2982" i="15"/>
  <c r="AK2982" i="15" s="1"/>
  <c r="BB2982" i="15" s="1"/>
  <c r="AL2991" i="15"/>
  <c r="AJ3000" i="15"/>
  <c r="AK3000" i="15" s="1"/>
  <c r="AQ3004" i="15"/>
  <c r="AJ3011" i="15"/>
  <c r="AK3011" i="15" s="1"/>
  <c r="Q3025" i="15"/>
  <c r="AQ3025" i="15"/>
  <c r="AL3025" i="15"/>
  <c r="AL3028" i="15"/>
  <c r="M3033" i="15"/>
  <c r="AJ3064" i="15"/>
  <c r="AK3064" i="15" s="1"/>
  <c r="Q3064" i="15"/>
  <c r="AQ3064" i="15"/>
  <c r="AQ3154" i="15"/>
  <c r="AO3154" i="15"/>
  <c r="Q3154" i="15"/>
  <c r="AP3154" i="15" s="1"/>
  <c r="AL2859" i="15"/>
  <c r="AL2879" i="15"/>
  <c r="AL2899" i="15"/>
  <c r="AL2919" i="15"/>
  <c r="AL2939" i="15"/>
  <c r="AL2959" i="15"/>
  <c r="AL2979" i="15"/>
  <c r="Q3011" i="15"/>
  <c r="AJ3012" i="15"/>
  <c r="AK3012" i="15" s="1"/>
  <c r="M3013" i="15"/>
  <c r="AQ3015" i="15"/>
  <c r="AL3015" i="15"/>
  <c r="Q3015" i="15"/>
  <c r="AP3015" i="15" s="1"/>
  <c r="AL3019" i="15"/>
  <c r="Q3023" i="15"/>
  <c r="AJ3031" i="15"/>
  <c r="AK3031" i="15" s="1"/>
  <c r="AJ3032" i="15"/>
  <c r="AK3032" i="15" s="1"/>
  <c r="BB3032" i="15" s="1"/>
  <c r="Q3040" i="15"/>
  <c r="AP3040" i="15" s="1"/>
  <c r="E3046" i="15"/>
  <c r="AJ3046" i="15"/>
  <c r="AK3046" i="15" s="1"/>
  <c r="AL3072" i="15"/>
  <c r="AO3123" i="15"/>
  <c r="Q3123" i="15"/>
  <c r="AP3123" i="15" s="1"/>
  <c r="E3147" i="15"/>
  <c r="AL3147" i="15"/>
  <c r="AJ3147" i="15"/>
  <c r="AK3147" i="15" s="1"/>
  <c r="AJ3164" i="15"/>
  <c r="AK3164" i="15" s="1"/>
  <c r="AK3233" i="15"/>
  <c r="AL3281" i="15"/>
  <c r="E3282" i="15"/>
  <c r="AJ2988" i="15"/>
  <c r="AK2988" i="15" s="1"/>
  <c r="BB2988" i="15" s="1"/>
  <c r="E2994" i="15"/>
  <c r="AO3007" i="15"/>
  <c r="Q3024" i="15"/>
  <c r="AP3024" i="15" s="1"/>
  <c r="M3037" i="15"/>
  <c r="E3072" i="15"/>
  <c r="AJ3072" i="15"/>
  <c r="AK3072" i="15" s="1"/>
  <c r="M3117" i="15"/>
  <c r="AJ3117" i="15"/>
  <c r="AK3117" i="15" s="1"/>
  <c r="AP3248" i="15"/>
  <c r="E3248" i="15"/>
  <c r="E2976" i="15"/>
  <c r="E2991" i="15"/>
  <c r="Q3014" i="15"/>
  <c r="AP3014" i="15" s="1"/>
  <c r="Q3026" i="15"/>
  <c r="AP3026" i="15" s="1"/>
  <c r="Q3044" i="15"/>
  <c r="BB3050" i="15"/>
  <c r="AQ3069" i="15"/>
  <c r="AL3069" i="15"/>
  <c r="AJ3069" i="15"/>
  <c r="AK3069" i="15" s="1"/>
  <c r="AQ3071" i="15"/>
  <c r="AL3099" i="15"/>
  <c r="AO3117" i="15"/>
  <c r="Q3117" i="15"/>
  <c r="AP3117" i="15" s="1"/>
  <c r="AL3122" i="15"/>
  <c r="E3122" i="15"/>
  <c r="AJ3122" i="15"/>
  <c r="AK3122" i="15" s="1"/>
  <c r="AL3164" i="15"/>
  <c r="AQ2995" i="15"/>
  <c r="AJ3001" i="15"/>
  <c r="AK3001" i="15" s="1"/>
  <c r="E3005" i="15"/>
  <c r="Q3017" i="15"/>
  <c r="AL3017" i="15"/>
  <c r="AJ3017" i="15"/>
  <c r="AK3017" i="15" s="1"/>
  <c r="AL3058" i="15"/>
  <c r="Q3058" i="15"/>
  <c r="AP3058" i="15" s="1"/>
  <c r="M3063" i="15"/>
  <c r="E3063" i="15"/>
  <c r="Q3079" i="15"/>
  <c r="AP3079" i="15" s="1"/>
  <c r="AQ3079" i="15"/>
  <c r="AO3079" i="15"/>
  <c r="AJ3099" i="15"/>
  <c r="AK3099" i="15" s="1"/>
  <c r="M3099" i="15"/>
  <c r="E3099" i="15"/>
  <c r="M3164" i="15"/>
  <c r="BB3167" i="15"/>
  <c r="AL3189" i="15"/>
  <c r="AJ3189" i="15"/>
  <c r="AK3189" i="15" s="1"/>
  <c r="Q3189" i="15"/>
  <c r="AP3189" i="15" s="1"/>
  <c r="AQ3189" i="15"/>
  <c r="AP3228" i="15"/>
  <c r="E3228" i="15"/>
  <c r="E3281" i="15"/>
  <c r="AJ3281" i="15"/>
  <c r="AK3281" i="15" s="1"/>
  <c r="AQ2991" i="15"/>
  <c r="AL3021" i="15"/>
  <c r="AP3059" i="15"/>
  <c r="E3059" i="15"/>
  <c r="AL3001" i="15"/>
  <c r="AQ3005" i="15"/>
  <c r="AL3005" i="15"/>
  <c r="AL3006" i="15"/>
  <c r="AJ3022" i="15"/>
  <c r="AK3022" i="15" s="1"/>
  <c r="AQ3055" i="15"/>
  <c r="AL3055" i="15"/>
  <c r="AJ3055" i="15"/>
  <c r="AK3055" i="15" s="1"/>
  <c r="Q3055" i="15"/>
  <c r="E3060" i="15"/>
  <c r="AL3060" i="15"/>
  <c r="AJ3060" i="15"/>
  <c r="AK3060" i="15" s="1"/>
  <c r="E3116" i="15"/>
  <c r="E3138" i="15"/>
  <c r="AP3138" i="15"/>
  <c r="AJ3183" i="15"/>
  <c r="AK3183" i="15" s="1"/>
  <c r="M3183" i="15"/>
  <c r="AO3267" i="15"/>
  <c r="AQ3267" i="15"/>
  <c r="Q3267" i="15"/>
  <c r="AP3267" i="15" s="1"/>
  <c r="AQ3106" i="15"/>
  <c r="AJ3106" i="15"/>
  <c r="AK3106" i="15" s="1"/>
  <c r="AO3168" i="15"/>
  <c r="AJ3168" i="15"/>
  <c r="AK3168" i="15" s="1"/>
  <c r="E3190" i="15"/>
  <c r="AO3211" i="15"/>
  <c r="Q3211" i="15"/>
  <c r="AP3211" i="15" s="1"/>
  <c r="AP3239" i="15"/>
  <c r="E3239" i="15"/>
  <c r="M3265" i="15"/>
  <c r="BB3271" i="15"/>
  <c r="AR3271" i="15"/>
  <c r="AO3272" i="15"/>
  <c r="AQ3272" i="15"/>
  <c r="AL3272" i="15"/>
  <c r="AJ3272" i="15"/>
  <c r="AK3272" i="15" s="1"/>
  <c r="Q3272" i="15"/>
  <c r="AL3303" i="15"/>
  <c r="AJ3303" i="15"/>
  <c r="AK3303" i="15" s="1"/>
  <c r="E3317" i="15"/>
  <c r="AP3317" i="15"/>
  <c r="AJ3028" i="15"/>
  <c r="AK3028" i="15" s="1"/>
  <c r="AO3036" i="15"/>
  <c r="AJ3048" i="15"/>
  <c r="AK3048" i="15" s="1"/>
  <c r="AO3056" i="15"/>
  <c r="AJ3068" i="15"/>
  <c r="AK3068" i="15" s="1"/>
  <c r="AQ3077" i="15"/>
  <c r="M3105" i="15"/>
  <c r="E3105" i="15"/>
  <c r="AJ3105" i="15"/>
  <c r="AK3105" i="15" s="1"/>
  <c r="AQ3110" i="15"/>
  <c r="AJ3111" i="15"/>
  <c r="AK3111" i="15" s="1"/>
  <c r="AL3127" i="15"/>
  <c r="AR3127" i="15" s="1"/>
  <c r="E3148" i="15"/>
  <c r="AO3191" i="15"/>
  <c r="Q3191" i="15"/>
  <c r="AP3191" i="15" s="1"/>
  <c r="AP3219" i="15"/>
  <c r="E3219" i="15"/>
  <c r="Q3236" i="15"/>
  <c r="AQ3236" i="15"/>
  <c r="AL3236" i="15"/>
  <c r="AL3237" i="15"/>
  <c r="AR3237" i="15" s="1"/>
  <c r="AJ3238" i="15"/>
  <c r="AK3238" i="15" s="1"/>
  <c r="BB3238" i="15" s="1"/>
  <c r="AK3242" i="15"/>
  <c r="BB3242" i="15" s="1"/>
  <c r="M3258" i="15"/>
  <c r="AJ3258" i="15"/>
  <c r="AK3258" i="15" s="1"/>
  <c r="E3271" i="15"/>
  <c r="AP3271" i="15"/>
  <c r="AQ3033" i="15"/>
  <c r="AL3045" i="15"/>
  <c r="AQ3053" i="15"/>
  <c r="AL3065" i="15"/>
  <c r="M3067" i="15"/>
  <c r="AQ3073" i="15"/>
  <c r="AO3078" i="15"/>
  <c r="M3083" i="15"/>
  <c r="AJ3084" i="15"/>
  <c r="AK3084" i="15" s="1"/>
  <c r="AL3103" i="15"/>
  <c r="AQ3138" i="15"/>
  <c r="M3144" i="15"/>
  <c r="E3161" i="15"/>
  <c r="M3181" i="15"/>
  <c r="AL3181" i="15"/>
  <c r="AR3181" i="15" s="1"/>
  <c r="AL3198" i="15"/>
  <c r="BB3222" i="15"/>
  <c r="AJ3227" i="15"/>
  <c r="AK3227" i="15" s="1"/>
  <c r="BB3227" i="15" s="1"/>
  <c r="M3237" i="15"/>
  <c r="E3237" i="15"/>
  <c r="E3247" i="15"/>
  <c r="AJ3247" i="15"/>
  <c r="AK3247" i="15" s="1"/>
  <c r="AQ3258" i="15"/>
  <c r="AO3258" i="15"/>
  <c r="AJ3034" i="15"/>
  <c r="AK3034" i="15" s="1"/>
  <c r="BB3034" i="15" s="1"/>
  <c r="AJ3054" i="15"/>
  <c r="AK3054" i="15" s="1"/>
  <c r="AJ3074" i="15"/>
  <c r="AK3074" i="15" s="1"/>
  <c r="Q3076" i="15"/>
  <c r="Q3082" i="15"/>
  <c r="Q3093" i="15"/>
  <c r="AL3093" i="15"/>
  <c r="AJ3097" i="15"/>
  <c r="AK3097" i="15" s="1"/>
  <c r="AL3111" i="15"/>
  <c r="AO3148" i="15"/>
  <c r="AJ3148" i="15"/>
  <c r="AK3148" i="15" s="1"/>
  <c r="AL3171" i="15"/>
  <c r="M3180" i="15"/>
  <c r="E3180" i="15"/>
  <c r="AP3188" i="15"/>
  <c r="E3188" i="15"/>
  <c r="Q3216" i="15"/>
  <c r="AQ3216" i="15"/>
  <c r="AL3216" i="15"/>
  <c r="BB3218" i="15"/>
  <c r="AL3235" i="15"/>
  <c r="AJ3235" i="15"/>
  <c r="AK3235" i="15" s="1"/>
  <c r="Q3235" i="15"/>
  <c r="AR3241" i="15"/>
  <c r="M3270" i="15"/>
  <c r="AJ3337" i="15"/>
  <c r="AK3337" i="15" s="1"/>
  <c r="AL3337" i="15"/>
  <c r="AO3337" i="15"/>
  <c r="AL3011" i="15"/>
  <c r="AL3031" i="15"/>
  <c r="AL3051" i="15"/>
  <c r="AR3051" i="15" s="1"/>
  <c r="AQ3059" i="15"/>
  <c r="Q3061" i="15"/>
  <c r="AL3071" i="15"/>
  <c r="AQ3078" i="15"/>
  <c r="AJ3088" i="15"/>
  <c r="AK3088" i="15" s="1"/>
  <c r="Q3092" i="15"/>
  <c r="AL3094" i="15"/>
  <c r="AL3097" i="15"/>
  <c r="AJ3098" i="15"/>
  <c r="AK3098" i="15" s="1"/>
  <c r="AQ3103" i="15"/>
  <c r="AO3103" i="15"/>
  <c r="Q3103" i="15"/>
  <c r="Q3106" i="15"/>
  <c r="AP3106" i="15" s="1"/>
  <c r="AJ3112" i="15"/>
  <c r="AK3112" i="15" s="1"/>
  <c r="AL3160" i="15"/>
  <c r="AJ3161" i="15"/>
  <c r="AK3161" i="15" s="1"/>
  <c r="AJ3163" i="15"/>
  <c r="AK3163" i="15" s="1"/>
  <c r="BB3163" i="15" s="1"/>
  <c r="AL3168" i="15"/>
  <c r="AQ3197" i="15"/>
  <c r="AP3199" i="15"/>
  <c r="E3199" i="15"/>
  <c r="M3217" i="15"/>
  <c r="E3217" i="15"/>
  <c r="AP3242" i="15"/>
  <c r="AJ3244" i="15"/>
  <c r="AK3244" i="15" s="1"/>
  <c r="AJ3269" i="15"/>
  <c r="AK3269" i="15" s="1"/>
  <c r="AL3269" i="15"/>
  <c r="Q3269" i="15"/>
  <c r="AP3269" i="15" s="1"/>
  <c r="AQ3269" i="15"/>
  <c r="E3065" i="15"/>
  <c r="E3078" i="15"/>
  <c r="AL3079" i="15"/>
  <c r="AQ3086" i="15"/>
  <c r="AJ3086" i="15"/>
  <c r="AK3086" i="15" s="1"/>
  <c r="BB3086" i="15" s="1"/>
  <c r="AL3095" i="15"/>
  <c r="AJ3095" i="15"/>
  <c r="AK3095" i="15" s="1"/>
  <c r="AJ3113" i="15"/>
  <c r="AK3113" i="15" s="1"/>
  <c r="AK3116" i="15"/>
  <c r="AQ3126" i="15"/>
  <c r="AJ3126" i="15"/>
  <c r="AK3126" i="15" s="1"/>
  <c r="Q3176" i="15"/>
  <c r="AL3176" i="15"/>
  <c r="E3207" i="15"/>
  <c r="AJ3207" i="15"/>
  <c r="AK3207" i="15" s="1"/>
  <c r="M3295" i="15"/>
  <c r="E3295" i="15"/>
  <c r="AL3295" i="15"/>
  <c r="AJ3295" i="15"/>
  <c r="AK3295" i="15" s="1"/>
  <c r="AQ3301" i="15"/>
  <c r="AL3301" i="15"/>
  <c r="AJ3301" i="15"/>
  <c r="AK3301" i="15" s="1"/>
  <c r="Q3301" i="15"/>
  <c r="AP3301" i="15" s="1"/>
  <c r="Q3335" i="15"/>
  <c r="AP3335" i="15" s="1"/>
  <c r="AQ3335" i="15"/>
  <c r="AL3335" i="15"/>
  <c r="AJ3335" i="15"/>
  <c r="AK3335" i="15" s="1"/>
  <c r="Q3007" i="15"/>
  <c r="AP3007" i="15" s="1"/>
  <c r="AJ3023" i="15"/>
  <c r="AK3023" i="15" s="1"/>
  <c r="Q3027" i="15"/>
  <c r="E3028" i="15"/>
  <c r="AJ3043" i="15"/>
  <c r="AK3043" i="15" s="1"/>
  <c r="AQ3045" i="15"/>
  <c r="Q3047" i="15"/>
  <c r="AP3047" i="15" s="1"/>
  <c r="E3048" i="15"/>
  <c r="AJ3063" i="15"/>
  <c r="AK3063" i="15" s="1"/>
  <c r="AQ3065" i="15"/>
  <c r="Q3067" i="15"/>
  <c r="E3068" i="15"/>
  <c r="AL3109" i="15"/>
  <c r="AJ3109" i="15"/>
  <c r="AK3109" i="15" s="1"/>
  <c r="Q3109" i="15"/>
  <c r="AP3109" i="15" s="1"/>
  <c r="AL3116" i="15"/>
  <c r="AL3129" i="15"/>
  <c r="AJ3129" i="15"/>
  <c r="AK3129" i="15" s="1"/>
  <c r="Q3129" i="15"/>
  <c r="AP3129" i="15" s="1"/>
  <c r="AQ3131" i="15"/>
  <c r="AJ3131" i="15"/>
  <c r="AK3131" i="15" s="1"/>
  <c r="BB3131" i="15" s="1"/>
  <c r="AJ3143" i="15"/>
  <c r="AK3143" i="15" s="1"/>
  <c r="AL3158" i="15"/>
  <c r="AJ3178" i="15"/>
  <c r="AK3178" i="15" s="1"/>
  <c r="BB3178" i="15" s="1"/>
  <c r="Q3196" i="15"/>
  <c r="AQ3196" i="15"/>
  <c r="AL3196" i="15"/>
  <c r="AJ3198" i="15"/>
  <c r="AK3198" i="15" s="1"/>
  <c r="AR3210" i="15"/>
  <c r="AL3211" i="15"/>
  <c r="AL3215" i="15"/>
  <c r="AJ3215" i="15"/>
  <c r="AK3215" i="15" s="1"/>
  <c r="Q3215" i="15"/>
  <c r="AP3241" i="15"/>
  <c r="AL3265" i="15"/>
  <c r="AL3276" i="15"/>
  <c r="AQ3314" i="15"/>
  <c r="AL3314" i="15"/>
  <c r="AL3078" i="15"/>
  <c r="E3085" i="15"/>
  <c r="AJ3085" i="15"/>
  <c r="AK3085" i="15" s="1"/>
  <c r="AL3132" i="15"/>
  <c r="AR3132" i="15" s="1"/>
  <c r="Q3132" i="15"/>
  <c r="AL3135" i="15"/>
  <c r="AJ3135" i="15"/>
  <c r="AK3135" i="15" s="1"/>
  <c r="Q3135" i="15"/>
  <c r="AL3142" i="15"/>
  <c r="AJ3142" i="15"/>
  <c r="AK3142" i="15" s="1"/>
  <c r="AL3151" i="15"/>
  <c r="M3160" i="15"/>
  <c r="E3160" i="15"/>
  <c r="AL3175" i="15"/>
  <c r="AJ3175" i="15"/>
  <c r="AK3175" i="15" s="1"/>
  <c r="Q3175" i="15"/>
  <c r="M3177" i="15"/>
  <c r="E3187" i="15"/>
  <c r="AJ3187" i="15"/>
  <c r="AK3187" i="15" s="1"/>
  <c r="M3197" i="15"/>
  <c r="M3244" i="15"/>
  <c r="AQ3307" i="15"/>
  <c r="AJ3307" i="15"/>
  <c r="AK3307" i="15" s="1"/>
  <c r="AL3307" i="15"/>
  <c r="Q3307" i="15"/>
  <c r="AL3023" i="15"/>
  <c r="Q3033" i="15"/>
  <c r="AP3033" i="15" s="1"/>
  <c r="AL3043" i="15"/>
  <c r="Q3053" i="15"/>
  <c r="AP3053" i="15" s="1"/>
  <c r="AL3063" i="15"/>
  <c r="Q3073" i="15"/>
  <c r="AP3073" i="15" s="1"/>
  <c r="Q3077" i="15"/>
  <c r="AP3077" i="15" s="1"/>
  <c r="AQ3090" i="15"/>
  <c r="AJ3091" i="15"/>
  <c r="AK3091" i="15" s="1"/>
  <c r="AO3099" i="15"/>
  <c r="AQ3111" i="15"/>
  <c r="Q3133" i="15"/>
  <c r="AQ3133" i="15"/>
  <c r="AL3133" i="15"/>
  <c r="AQ3137" i="15"/>
  <c r="M3140" i="15"/>
  <c r="E3140" i="15"/>
  <c r="AL3148" i="15"/>
  <c r="AQ3157" i="15"/>
  <c r="AL3174" i="15"/>
  <c r="AR3174" i="15" s="1"/>
  <c r="Q3177" i="15"/>
  <c r="AP3177" i="15" s="1"/>
  <c r="AL3191" i="15"/>
  <c r="AL3195" i="15"/>
  <c r="AJ3195" i="15"/>
  <c r="AK3195" i="15" s="1"/>
  <c r="Q3195" i="15"/>
  <c r="Q3197" i="15"/>
  <c r="AP3197" i="15" s="1"/>
  <c r="AJ3204" i="15"/>
  <c r="AK3204" i="15" s="1"/>
  <c r="AL3214" i="15"/>
  <c r="M3224" i="15"/>
  <c r="AL3232" i="15"/>
  <c r="AJ3232" i="15"/>
  <c r="AK3232" i="15" s="1"/>
  <c r="Q3232" i="15"/>
  <c r="AL3252" i="15"/>
  <c r="AJ3252" i="15"/>
  <c r="AK3252" i="15" s="1"/>
  <c r="Q3252" i="15"/>
  <c r="AQ3252" i="15"/>
  <c r="AJ3255" i="15"/>
  <c r="AK3255" i="15" s="1"/>
  <c r="BB3255" i="15" s="1"/>
  <c r="M3255" i="15"/>
  <c r="M3256" i="15"/>
  <c r="AL3046" i="15"/>
  <c r="AL3066" i="15"/>
  <c r="Q3094" i="15"/>
  <c r="AP3094" i="15" s="1"/>
  <c r="Q3095" i="15"/>
  <c r="AJ3124" i="15"/>
  <c r="AK3124" i="15" s="1"/>
  <c r="BB3124" i="15" s="1"/>
  <c r="E3130" i="15"/>
  <c r="E3131" i="15"/>
  <c r="AL3139" i="15"/>
  <c r="Q3156" i="15"/>
  <c r="AL3156" i="15"/>
  <c r="AQ3171" i="15"/>
  <c r="AL3172" i="15"/>
  <c r="AJ3172" i="15"/>
  <c r="AK3172" i="15" s="1"/>
  <c r="Q3172" i="15"/>
  <c r="Q3173" i="15"/>
  <c r="AQ3173" i="15"/>
  <c r="AL3173" i="15"/>
  <c r="AO3238" i="15"/>
  <c r="AL3274" i="15"/>
  <c r="M3274" i="15"/>
  <c r="AL3313" i="15"/>
  <c r="AL3325" i="15"/>
  <c r="Q3325" i="15"/>
  <c r="AP3325" i="15" s="1"/>
  <c r="AQ3325" i="15"/>
  <c r="AJ3334" i="15"/>
  <c r="AK3334" i="15" s="1"/>
  <c r="AQ3334" i="15"/>
  <c r="AL3334" i="15"/>
  <c r="Q3334" i="15"/>
  <c r="AP3334" i="15" s="1"/>
  <c r="AL3074" i="15"/>
  <c r="AJ3082" i="15"/>
  <c r="AK3082" i="15" s="1"/>
  <c r="Q3086" i="15"/>
  <c r="AP3086" i="15" s="1"/>
  <c r="AL3091" i="15"/>
  <c r="AQ3099" i="15"/>
  <c r="Q3126" i="15"/>
  <c r="AP3126" i="15" s="1"/>
  <c r="Q3128" i="15"/>
  <c r="AP3128" i="15" s="1"/>
  <c r="M3134" i="15"/>
  <c r="E3134" i="15"/>
  <c r="AP3136" i="15"/>
  <c r="E3136" i="15"/>
  <c r="M3139" i="15"/>
  <c r="AJ3139" i="15"/>
  <c r="AK3139" i="15" s="1"/>
  <c r="AK3158" i="15"/>
  <c r="AL3169" i="15"/>
  <c r="AJ3169" i="15"/>
  <c r="AK3169" i="15" s="1"/>
  <c r="Q3169" i="15"/>
  <c r="AP3169" i="15" s="1"/>
  <c r="AJ3184" i="15"/>
  <c r="AK3184" i="15" s="1"/>
  <c r="AL3194" i="15"/>
  <c r="AQ3234" i="15"/>
  <c r="AO3234" i="15"/>
  <c r="AL3243" i="15"/>
  <c r="M3313" i="15"/>
  <c r="AJ3313" i="15"/>
  <c r="AK3313" i="15" s="1"/>
  <c r="AJ3076" i="15"/>
  <c r="AK3076" i="15" s="1"/>
  <c r="AL3082" i="15"/>
  <c r="AL3112" i="15"/>
  <c r="AK3138" i="15"/>
  <c r="BB3138" i="15" s="1"/>
  <c r="AL3155" i="15"/>
  <c r="AJ3155" i="15"/>
  <c r="AK3155" i="15" s="1"/>
  <c r="Q3155" i="15"/>
  <c r="M3157" i="15"/>
  <c r="M3174" i="15"/>
  <c r="M3204" i="15"/>
  <c r="AL3212" i="15"/>
  <c r="AJ3212" i="15"/>
  <c r="AK3212" i="15" s="1"/>
  <c r="Q3212" i="15"/>
  <c r="AJ3243" i="15"/>
  <c r="AK3243" i="15" s="1"/>
  <c r="M3243" i="15"/>
  <c r="AK3261" i="15"/>
  <c r="AP3306" i="15"/>
  <c r="E3306" i="15"/>
  <c r="AO3313" i="15"/>
  <c r="Q3313" i="15"/>
  <c r="AP3313" i="15" s="1"/>
  <c r="AQ3313" i="15"/>
  <c r="AL3332" i="15"/>
  <c r="AJ3061" i="15"/>
  <c r="AK3061" i="15" s="1"/>
  <c r="BB3061" i="15" s="1"/>
  <c r="AJ3083" i="15"/>
  <c r="AK3083" i="15" s="1"/>
  <c r="AJ3092" i="15"/>
  <c r="AK3092" i="15" s="1"/>
  <c r="AL3098" i="15"/>
  <c r="AL3106" i="15"/>
  <c r="E3111" i="15"/>
  <c r="AQ3123" i="15"/>
  <c r="M3124" i="15"/>
  <c r="Q3137" i="15"/>
  <c r="AL3154" i="15"/>
  <c r="Q3157" i="15"/>
  <c r="AP3157" i="15" s="1"/>
  <c r="E3170" i="15"/>
  <c r="AP3193" i="15"/>
  <c r="E3193" i="15"/>
  <c r="AJ3223" i="15"/>
  <c r="AK3223" i="15" s="1"/>
  <c r="BB3223" i="15" s="1"/>
  <c r="M3223" i="15"/>
  <c r="AJ3236" i="15"/>
  <c r="AK3236" i="15" s="1"/>
  <c r="AL3240" i="15"/>
  <c r="AL3267" i="15"/>
  <c r="AL3273" i="15"/>
  <c r="M3319" i="15"/>
  <c r="E3069" i="15"/>
  <c r="AL3089" i="15"/>
  <c r="AJ3089" i="15"/>
  <c r="AK3089" i="15" s="1"/>
  <c r="Q3089" i="15"/>
  <c r="AL3092" i="15"/>
  <c r="AQ3151" i="15"/>
  <c r="AL3152" i="15"/>
  <c r="AJ3152" i="15"/>
  <c r="AK3152" i="15" s="1"/>
  <c r="Q3152" i="15"/>
  <c r="Q3153" i="15"/>
  <c r="AQ3153" i="15"/>
  <c r="AL3153" i="15"/>
  <c r="AQ3166" i="15"/>
  <c r="AL3166" i="15"/>
  <c r="AJ3166" i="15"/>
  <c r="AK3166" i="15" s="1"/>
  <c r="Q3166" i="15"/>
  <c r="AP3166" i="15" s="1"/>
  <c r="AQ3174" i="15"/>
  <c r="AO3174" i="15"/>
  <c r="M3184" i="15"/>
  <c r="AL3192" i="15"/>
  <c r="AJ3192" i="15"/>
  <c r="AK3192" i="15" s="1"/>
  <c r="Q3192" i="15"/>
  <c r="AQ3214" i="15"/>
  <c r="AO3214" i="15"/>
  <c r="AJ3214" i="15"/>
  <c r="AK3214" i="15" s="1"/>
  <c r="AL3229" i="15"/>
  <c r="AJ3229" i="15"/>
  <c r="AK3229" i="15" s="1"/>
  <c r="Q3229" i="15"/>
  <c r="AP3229" i="15" s="1"/>
  <c r="AQ3229" i="15"/>
  <c r="AL3244" i="15"/>
  <c r="AL3249" i="15"/>
  <c r="AJ3249" i="15"/>
  <c r="AK3249" i="15" s="1"/>
  <c r="Q3249" i="15"/>
  <c r="AP3249" i="15" s="1"/>
  <c r="AQ3249" i="15"/>
  <c r="AJ3259" i="15"/>
  <c r="AK3259" i="15" s="1"/>
  <c r="AQ3259" i="15"/>
  <c r="AL3259" i="15"/>
  <c r="Q3259" i="15"/>
  <c r="E3261" i="15"/>
  <c r="AP3261" i="15"/>
  <c r="M3273" i="15"/>
  <c r="AL3299" i="15"/>
  <c r="AJ3299" i="15"/>
  <c r="AK3299" i="15" s="1"/>
  <c r="Q3299" i="15"/>
  <c r="AP3299" i="15" s="1"/>
  <c r="AQ3299" i="15"/>
  <c r="AL3075" i="15"/>
  <c r="Q3088" i="15"/>
  <c r="AP3088" i="15" s="1"/>
  <c r="AQ3088" i="15"/>
  <c r="E3101" i="15"/>
  <c r="Q3113" i="15"/>
  <c r="AL3113" i="15"/>
  <c r="AL3115" i="15"/>
  <c r="AJ3115" i="15"/>
  <c r="AK3115" i="15" s="1"/>
  <c r="Q3115" i="15"/>
  <c r="AL3118" i="15"/>
  <c r="AL3120" i="15"/>
  <c r="AJ3121" i="15"/>
  <c r="AK3121" i="15" s="1"/>
  <c r="BB3121" i="15" s="1"/>
  <c r="AQ3121" i="15"/>
  <c r="AL3149" i="15"/>
  <c r="AJ3149" i="15"/>
  <c r="AK3149" i="15" s="1"/>
  <c r="Q3149" i="15"/>
  <c r="AP3149" i="15" s="1"/>
  <c r="Q3168" i="15"/>
  <c r="AP3168" i="15" s="1"/>
  <c r="Q3171" i="15"/>
  <c r="AP3171" i="15" s="1"/>
  <c r="AO3198" i="15"/>
  <c r="AL3203" i="15"/>
  <c r="AL3207" i="15"/>
  <c r="AQ3211" i="15"/>
  <c r="AL3220" i="15"/>
  <c r="AR3224" i="15"/>
  <c r="AL3344" i="15"/>
  <c r="AJ3344" i="15"/>
  <c r="AK3344" i="15" s="1"/>
  <c r="Q3344" i="15"/>
  <c r="AP3344" i="15" s="1"/>
  <c r="AQ3344" i="15"/>
  <c r="AJ3079" i="15"/>
  <c r="AK3079" i="15" s="1"/>
  <c r="AL3080" i="15"/>
  <c r="AL3100" i="15"/>
  <c r="AL3114" i="15"/>
  <c r="AQ3117" i="15"/>
  <c r="AL3123" i="15"/>
  <c r="AO3128" i="15"/>
  <c r="AJ3128" i="15"/>
  <c r="AK3128" i="15" s="1"/>
  <c r="BB3128" i="15" s="1"/>
  <c r="M3154" i="15"/>
  <c r="E3154" i="15"/>
  <c r="AQ3194" i="15"/>
  <c r="AO3194" i="15"/>
  <c r="AJ3203" i="15"/>
  <c r="AK3203" i="15" s="1"/>
  <c r="M3203" i="15"/>
  <c r="M3240" i="15"/>
  <c r="E3240" i="15"/>
  <c r="M3267" i="15"/>
  <c r="E3267" i="15"/>
  <c r="AJ3267" i="15"/>
  <c r="AK3267" i="15" s="1"/>
  <c r="AL3085" i="15"/>
  <c r="E3090" i="15"/>
  <c r="AJ3094" i="15"/>
  <c r="AK3094" i="15" s="1"/>
  <c r="AJ3101" i="15"/>
  <c r="AK3101" i="15" s="1"/>
  <c r="BB3101" i="15" s="1"/>
  <c r="AQ3101" i="15"/>
  <c r="AL3107" i="15"/>
  <c r="AJ3110" i="15"/>
  <c r="AK3110" i="15" s="1"/>
  <c r="Q3112" i="15"/>
  <c r="AP3112" i="15" s="1"/>
  <c r="E3123" i="15"/>
  <c r="AJ3123" i="15"/>
  <c r="AK3123" i="15" s="1"/>
  <c r="AQ3146" i="15"/>
  <c r="AJ3146" i="15"/>
  <c r="AK3146" i="15" s="1"/>
  <c r="BB3146" i="15" s="1"/>
  <c r="Q3146" i="15"/>
  <c r="AP3146" i="15" s="1"/>
  <c r="E3151" i="15"/>
  <c r="AL3161" i="15"/>
  <c r="E3167" i="15"/>
  <c r="AJ3176" i="15"/>
  <c r="AK3176" i="15" s="1"/>
  <c r="AJ3177" i="15"/>
  <c r="AK3177" i="15" s="1"/>
  <c r="AL3183" i="15"/>
  <c r="AL3187" i="15"/>
  <c r="AQ3191" i="15"/>
  <c r="AJ3197" i="15"/>
  <c r="AK3197" i="15" s="1"/>
  <c r="AQ3198" i="15"/>
  <c r="AL3209" i="15"/>
  <c r="AJ3209" i="15"/>
  <c r="AK3209" i="15" s="1"/>
  <c r="Q3209" i="15"/>
  <c r="AP3209" i="15" s="1"/>
  <c r="AQ3209" i="15"/>
  <c r="AO3231" i="15"/>
  <c r="Q3231" i="15"/>
  <c r="AP3231" i="15" s="1"/>
  <c r="AQ3235" i="15"/>
  <c r="AO3251" i="15"/>
  <c r="AJ3251" i="15"/>
  <c r="AK3251" i="15" s="1"/>
  <c r="BB3251" i="15" s="1"/>
  <c r="Q3251" i="15"/>
  <c r="AP3251" i="15" s="1"/>
  <c r="AJ3265" i="15"/>
  <c r="AK3265" i="15" s="1"/>
  <c r="AL3221" i="15"/>
  <c r="AR3221" i="15" s="1"/>
  <c r="AQ3292" i="15"/>
  <c r="AL3292" i="15"/>
  <c r="AJ3294" i="15"/>
  <c r="AK3294" i="15" s="1"/>
  <c r="Q3294" i="15"/>
  <c r="AP3294" i="15" s="1"/>
  <c r="AQ3296" i="15"/>
  <c r="AJ3296" i="15"/>
  <c r="AK3296" i="15" s="1"/>
  <c r="Q3311" i="15"/>
  <c r="AQ3311" i="15"/>
  <c r="AL3311" i="15"/>
  <c r="AQ3312" i="15"/>
  <c r="AL3312" i="15"/>
  <c r="M3320" i="15"/>
  <c r="AQ3141" i="15"/>
  <c r="Q3143" i="15"/>
  <c r="AP3143" i="15" s="1"/>
  <c r="AJ3159" i="15"/>
  <c r="AK3159" i="15" s="1"/>
  <c r="BB3159" i="15" s="1"/>
  <c r="AQ3161" i="15"/>
  <c r="Q3163" i="15"/>
  <c r="AP3163" i="15" s="1"/>
  <c r="AJ3179" i="15"/>
  <c r="AK3179" i="15" s="1"/>
  <c r="BB3179" i="15" s="1"/>
  <c r="AQ3181" i="15"/>
  <c r="Q3183" i="15"/>
  <c r="AP3183" i="15" s="1"/>
  <c r="AL3193" i="15"/>
  <c r="AJ3199" i="15"/>
  <c r="AK3199" i="15" s="1"/>
  <c r="BB3199" i="15" s="1"/>
  <c r="AQ3201" i="15"/>
  <c r="Q3203" i="15"/>
  <c r="AP3203" i="15" s="1"/>
  <c r="AL3213" i="15"/>
  <c r="AJ3219" i="15"/>
  <c r="AK3219" i="15" s="1"/>
  <c r="AQ3221" i="15"/>
  <c r="Q3223" i="15"/>
  <c r="AP3223" i="15" s="1"/>
  <c r="AL3233" i="15"/>
  <c r="AJ3239" i="15"/>
  <c r="AK3239" i="15" s="1"/>
  <c r="AQ3241" i="15"/>
  <c r="Q3243" i="15"/>
  <c r="AO3253" i="15"/>
  <c r="AJ3257" i="15"/>
  <c r="AK3257" i="15" s="1"/>
  <c r="E3260" i="15"/>
  <c r="AQ3260" i="15"/>
  <c r="AO3273" i="15"/>
  <c r="Q3273" i="15"/>
  <c r="AP3273" i="15" s="1"/>
  <c r="Q3274" i="15"/>
  <c r="AP3274" i="15" s="1"/>
  <c r="E3283" i="15"/>
  <c r="AL3283" i="15"/>
  <c r="AR3283" i="15" s="1"/>
  <c r="Q3292" i="15"/>
  <c r="AP3292" i="15" s="1"/>
  <c r="Q3312" i="15"/>
  <c r="AP3312" i="15" s="1"/>
  <c r="AJ3162" i="15"/>
  <c r="AK3162" i="15" s="1"/>
  <c r="AJ3182" i="15"/>
  <c r="AK3182" i="15" s="1"/>
  <c r="BB3182" i="15" s="1"/>
  <c r="Q3186" i="15"/>
  <c r="AP3186" i="15" s="1"/>
  <c r="AJ3202" i="15"/>
  <c r="AK3202" i="15" s="1"/>
  <c r="Q3206" i="15"/>
  <c r="Q3226" i="15"/>
  <c r="Q3246" i="15"/>
  <c r="AK3266" i="15"/>
  <c r="AO3293" i="15"/>
  <c r="Q3293" i="15"/>
  <c r="AP3293" i="15" s="1"/>
  <c r="Q3296" i="15"/>
  <c r="AP3296" i="15" s="1"/>
  <c r="Q3303" i="15"/>
  <c r="AP3303" i="15" s="1"/>
  <c r="AQ3303" i="15"/>
  <c r="AO3303" i="15"/>
  <c r="E3309" i="15"/>
  <c r="AL3309" i="15"/>
  <c r="BB3790" i="15"/>
  <c r="AR3790" i="15"/>
  <c r="AJ3125" i="15"/>
  <c r="AK3125" i="15" s="1"/>
  <c r="BB3125" i="15" s="1"/>
  <c r="AQ3127" i="15"/>
  <c r="AJ3145" i="15"/>
  <c r="AK3145" i="15" s="1"/>
  <c r="BB3145" i="15" s="1"/>
  <c r="AQ3147" i="15"/>
  <c r="AJ3165" i="15"/>
  <c r="AK3165" i="15" s="1"/>
  <c r="BB3165" i="15" s="1"/>
  <c r="AQ3167" i="15"/>
  <c r="AJ3185" i="15"/>
  <c r="AK3185" i="15" s="1"/>
  <c r="AQ3187" i="15"/>
  <c r="AJ3205" i="15"/>
  <c r="AK3205" i="15" s="1"/>
  <c r="BB3205" i="15" s="1"/>
  <c r="AQ3207" i="15"/>
  <c r="AJ3225" i="15"/>
  <c r="AK3225" i="15" s="1"/>
  <c r="AQ3227" i="15"/>
  <c r="AJ3245" i="15"/>
  <c r="AK3245" i="15" s="1"/>
  <c r="BB3245" i="15" s="1"/>
  <c r="AQ3247" i="15"/>
  <c r="AQ3253" i="15"/>
  <c r="AQ3256" i="15"/>
  <c r="AL3257" i="15"/>
  <c r="AL3266" i="15"/>
  <c r="M3300" i="15"/>
  <c r="E3300" i="15"/>
  <c r="AL3322" i="15"/>
  <c r="Q3343" i="15"/>
  <c r="AP3343" i="15" s="1"/>
  <c r="M3355" i="15"/>
  <c r="E3355" i="15"/>
  <c r="AQ3130" i="15"/>
  <c r="AQ3150" i="15"/>
  <c r="AQ3170" i="15"/>
  <c r="AJ3188" i="15"/>
  <c r="AK3188" i="15" s="1"/>
  <c r="AQ3190" i="15"/>
  <c r="AJ3208" i="15"/>
  <c r="AK3208" i="15" s="1"/>
  <c r="AQ3210" i="15"/>
  <c r="AJ3228" i="15"/>
  <c r="AK3228" i="15" s="1"/>
  <c r="AQ3230" i="15"/>
  <c r="AJ3248" i="15"/>
  <c r="AK3248" i="15" s="1"/>
  <c r="AQ3250" i="15"/>
  <c r="AL3270" i="15"/>
  <c r="AQ3276" i="15"/>
  <c r="AJ3276" i="15"/>
  <c r="AK3276" i="15" s="1"/>
  <c r="Q3284" i="15"/>
  <c r="AP3284" i="15" s="1"/>
  <c r="AJ3151" i="15"/>
  <c r="AK3151" i="15" s="1"/>
  <c r="AJ3171" i="15"/>
  <c r="AK3171" i="15" s="1"/>
  <c r="AJ3191" i="15"/>
  <c r="AK3191" i="15" s="1"/>
  <c r="AQ3193" i="15"/>
  <c r="AJ3211" i="15"/>
  <c r="AK3211" i="15" s="1"/>
  <c r="AQ3213" i="15"/>
  <c r="AJ3231" i="15"/>
  <c r="AK3231" i="15" s="1"/>
  <c r="AQ3233" i="15"/>
  <c r="AJ3262" i="15"/>
  <c r="AK3262" i="15" s="1"/>
  <c r="AJ3320" i="15"/>
  <c r="AK3320" i="15" s="1"/>
  <c r="AQ3328" i="15"/>
  <c r="AO3328" i="15"/>
  <c r="Q3328" i="15"/>
  <c r="AL3188" i="15"/>
  <c r="AJ3194" i="15"/>
  <c r="AK3194" i="15" s="1"/>
  <c r="AL3208" i="15"/>
  <c r="AL3228" i="15"/>
  <c r="AJ3234" i="15"/>
  <c r="AK3234" i="15" s="1"/>
  <c r="BB3234" i="15" s="1"/>
  <c r="AL3248" i="15"/>
  <c r="Q3327" i="15"/>
  <c r="AP3327" i="15" s="1"/>
  <c r="AQ3327" i="15"/>
  <c r="AL3327" i="15"/>
  <c r="AJ3327" i="15"/>
  <c r="AK3327" i="15" s="1"/>
  <c r="M3343" i="15"/>
  <c r="AJ3080" i="15"/>
  <c r="AK3080" i="15" s="1"/>
  <c r="Q3084" i="15"/>
  <c r="AP3084" i="15" s="1"/>
  <c r="AJ3100" i="15"/>
  <c r="AK3100" i="15" s="1"/>
  <c r="Q3104" i="15"/>
  <c r="AP3104" i="15" s="1"/>
  <c r="AJ3120" i="15"/>
  <c r="AK3120" i="15" s="1"/>
  <c r="AQ3122" i="15"/>
  <c r="Q3124" i="15"/>
  <c r="AP3124" i="15" s="1"/>
  <c r="E3125" i="15"/>
  <c r="AJ3140" i="15"/>
  <c r="AK3140" i="15" s="1"/>
  <c r="Q3144" i="15"/>
  <c r="AP3144" i="15" s="1"/>
  <c r="E3145" i="15"/>
  <c r="AJ3160" i="15"/>
  <c r="AK3160" i="15" s="1"/>
  <c r="BB3160" i="15" s="1"/>
  <c r="AQ3162" i="15"/>
  <c r="Q3164" i="15"/>
  <c r="AP3164" i="15" s="1"/>
  <c r="E3165" i="15"/>
  <c r="AJ3180" i="15"/>
  <c r="AK3180" i="15" s="1"/>
  <c r="BB3180" i="15" s="1"/>
  <c r="AQ3182" i="15"/>
  <c r="Q3184" i="15"/>
  <c r="AP3184" i="15" s="1"/>
  <c r="E3185" i="15"/>
  <c r="AJ3200" i="15"/>
  <c r="AK3200" i="15" s="1"/>
  <c r="AQ3202" i="15"/>
  <c r="Q3204" i="15"/>
  <c r="E3205" i="15"/>
  <c r="AJ3220" i="15"/>
  <c r="AK3220" i="15" s="1"/>
  <c r="AQ3222" i="15"/>
  <c r="Q3224" i="15"/>
  <c r="AP3224" i="15" s="1"/>
  <c r="E3225" i="15"/>
  <c r="AJ3240" i="15"/>
  <c r="AK3240" i="15" s="1"/>
  <c r="AQ3242" i="15"/>
  <c r="Q3244" i="15"/>
  <c r="AP3244" i="15" s="1"/>
  <c r="Q3256" i="15"/>
  <c r="AP3256" i="15" s="1"/>
  <c r="AQ3261" i="15"/>
  <c r="AJ3263" i="15"/>
  <c r="AK3263" i="15" s="1"/>
  <c r="BB3263" i="15" s="1"/>
  <c r="Q3265" i="15"/>
  <c r="AP3265" i="15" s="1"/>
  <c r="Q3270" i="15"/>
  <c r="AP3270" i="15" s="1"/>
  <c r="AQ3271" i="15"/>
  <c r="AJ3282" i="15"/>
  <c r="AK3282" i="15" s="1"/>
  <c r="AQ3290" i="15"/>
  <c r="AJ3292" i="15"/>
  <c r="AK3292" i="15" s="1"/>
  <c r="AJ3293" i="15"/>
  <c r="AK3293" i="15" s="1"/>
  <c r="AL3294" i="15"/>
  <c r="AJ3298" i="15"/>
  <c r="AK3298" i="15" s="1"/>
  <c r="AJ3302" i="15"/>
  <c r="AK3302" i="15" s="1"/>
  <c r="AJ3312" i="15"/>
  <c r="AK3312" i="15" s="1"/>
  <c r="AJ3358" i="15"/>
  <c r="AK3358" i="15" s="1"/>
  <c r="AL3358" i="15"/>
  <c r="E3358" i="15"/>
  <c r="AJ3424" i="15"/>
  <c r="AK3424" i="15" s="1"/>
  <c r="Q3424" i="15"/>
  <c r="AP3424" i="15" s="1"/>
  <c r="AQ3424" i="15"/>
  <c r="AL3424" i="15"/>
  <c r="AL3117" i="15"/>
  <c r="AL3137" i="15"/>
  <c r="AL3157" i="15"/>
  <c r="AR3157" i="15" s="1"/>
  <c r="AL3177" i="15"/>
  <c r="AL3197" i="15"/>
  <c r="AL3217" i="15"/>
  <c r="AJ3268" i="15"/>
  <c r="AK3268" i="15" s="1"/>
  <c r="Q3276" i="15"/>
  <c r="AP3276" i="15" s="1"/>
  <c r="AL3282" i="15"/>
  <c r="AQ3287" i="15"/>
  <c r="AJ3287" i="15"/>
  <c r="AK3287" i="15" s="1"/>
  <c r="AQ3298" i="15"/>
  <c r="AO3298" i="15"/>
  <c r="AL3302" i="15"/>
  <c r="AJ3311" i="15"/>
  <c r="AK3311" i="15" s="1"/>
  <c r="M3327" i="15"/>
  <c r="E3354" i="15"/>
  <c r="AP3354" i="15"/>
  <c r="AQ3108" i="15"/>
  <c r="AQ3128" i="15"/>
  <c r="AQ3148" i="15"/>
  <c r="AQ3168" i="15"/>
  <c r="AJ3186" i="15"/>
  <c r="AK3186" i="15" s="1"/>
  <c r="AQ3188" i="15"/>
  <c r="AJ3206" i="15"/>
  <c r="AK3206" i="15" s="1"/>
  <c r="AQ3208" i="15"/>
  <c r="AJ3226" i="15"/>
  <c r="AK3226" i="15" s="1"/>
  <c r="AQ3228" i="15"/>
  <c r="AJ3246" i="15"/>
  <c r="AK3246" i="15" s="1"/>
  <c r="AQ3248" i="15"/>
  <c r="AJ3254" i="15"/>
  <c r="AK3254" i="15" s="1"/>
  <c r="BB3254" i="15" s="1"/>
  <c r="AQ3273" i="15"/>
  <c r="AL3279" i="15"/>
  <c r="AJ3279" i="15"/>
  <c r="AK3279" i="15" s="1"/>
  <c r="AL3288" i="15"/>
  <c r="AR3288" i="15" s="1"/>
  <c r="AL3296" i="15"/>
  <c r="M3326" i="15"/>
  <c r="E3326" i="15"/>
  <c r="Q3338" i="15"/>
  <c r="AP3338" i="15" s="1"/>
  <c r="E3340" i="15"/>
  <c r="E3194" i="15"/>
  <c r="E3214" i="15"/>
  <c r="E3234" i="15"/>
  <c r="E3262" i="15"/>
  <c r="AO3263" i="15"/>
  <c r="AO3274" i="15"/>
  <c r="Q3289" i="15"/>
  <c r="AP3289" i="15" s="1"/>
  <c r="AQ3289" i="15"/>
  <c r="AJ3289" i="15"/>
  <c r="AK3289" i="15" s="1"/>
  <c r="AQ3293" i="15"/>
  <c r="AQ3294" i="15"/>
  <c r="AQ3302" i="15"/>
  <c r="AJ3328" i="15"/>
  <c r="AK3328" i="15" s="1"/>
  <c r="AQ3331" i="15"/>
  <c r="AL3186" i="15"/>
  <c r="AL3206" i="15"/>
  <c r="AL3226" i="15"/>
  <c r="AL3246" i="15"/>
  <c r="AQ3282" i="15"/>
  <c r="AK3330" i="15"/>
  <c r="AO3163" i="15"/>
  <c r="AO3183" i="15"/>
  <c r="AO3203" i="15"/>
  <c r="AO3223" i="15"/>
  <c r="AO3243" i="15"/>
  <c r="AQ3263" i="15"/>
  <c r="Q3280" i="15"/>
  <c r="AQ3280" i="15"/>
  <c r="AL3284" i="15"/>
  <c r="AR3284" i="15" s="1"/>
  <c r="AQ3321" i="15"/>
  <c r="AL3321" i="15"/>
  <c r="AJ3321" i="15"/>
  <c r="AK3321" i="15" s="1"/>
  <c r="Q3321" i="15"/>
  <c r="Q3337" i="15"/>
  <c r="AP3337" i="15" s="1"/>
  <c r="E3338" i="15"/>
  <c r="AL3357" i="15"/>
  <c r="AJ3357" i="15"/>
  <c r="AK3357" i="15" s="1"/>
  <c r="M3357" i="15"/>
  <c r="AL3403" i="15"/>
  <c r="Q3258" i="15"/>
  <c r="AP3258" i="15" s="1"/>
  <c r="AL3258" i="15"/>
  <c r="Q3266" i="15"/>
  <c r="AR3275" i="15"/>
  <c r="AL3285" i="15"/>
  <c r="Q3287" i="15"/>
  <c r="AJ3304" i="15"/>
  <c r="AK3304" i="15" s="1"/>
  <c r="AJ3305" i="15"/>
  <c r="AK3305" i="15" s="1"/>
  <c r="Q3305" i="15"/>
  <c r="AL3319" i="15"/>
  <c r="AJ3319" i="15"/>
  <c r="AK3319" i="15" s="1"/>
  <c r="Q3319" i="15"/>
  <c r="AP3319" i="15" s="1"/>
  <c r="AQ3319" i="15"/>
  <c r="E3322" i="15"/>
  <c r="AL3323" i="15"/>
  <c r="Q3339" i="15"/>
  <c r="AP3339" i="15" s="1"/>
  <c r="M3348" i="15"/>
  <c r="E3348" i="15"/>
  <c r="AJ3348" i="15"/>
  <c r="AK3348" i="15" s="1"/>
  <c r="AO3357" i="15"/>
  <c r="AQ3357" i="15"/>
  <c r="Q3357" i="15"/>
  <c r="AP3357" i="15" s="1"/>
  <c r="AJ3278" i="15"/>
  <c r="AK3278" i="15" s="1"/>
  <c r="AQ3281" i="15"/>
  <c r="AQ3284" i="15"/>
  <c r="M3290" i="15"/>
  <c r="Q3291" i="15"/>
  <c r="AP3291" i="15" s="1"/>
  <c r="AQ3291" i="15"/>
  <c r="AJ3314" i="15"/>
  <c r="AK3314" i="15" s="1"/>
  <c r="M3315" i="15"/>
  <c r="E3315" i="15"/>
  <c r="AL3315" i="15"/>
  <c r="AJ3315" i="15"/>
  <c r="AK3315" i="15" s="1"/>
  <c r="AQ3338" i="15"/>
  <c r="AO3338" i="15"/>
  <c r="AL3356" i="15"/>
  <c r="E3397" i="15"/>
  <c r="AL3397" i="15"/>
  <c r="AJ3397" i="15"/>
  <c r="AK3397" i="15" s="1"/>
  <c r="M3397" i="15"/>
  <c r="AJ3256" i="15"/>
  <c r="AK3256" i="15" s="1"/>
  <c r="AJ3270" i="15"/>
  <c r="AK3270" i="15" s="1"/>
  <c r="AJ3274" i="15"/>
  <c r="AK3274" i="15" s="1"/>
  <c r="Q3290" i="15"/>
  <c r="AP3290" i="15" s="1"/>
  <c r="AL3310" i="15"/>
  <c r="AJ3310" i="15"/>
  <c r="AK3310" i="15" s="1"/>
  <c r="E3318" i="15"/>
  <c r="Q3323" i="15"/>
  <c r="AP3323" i="15" s="1"/>
  <c r="AQ3323" i="15"/>
  <c r="AO3323" i="15"/>
  <c r="AQ3336" i="15"/>
  <c r="AL3336" i="15"/>
  <c r="AJ3336" i="15"/>
  <c r="AK3336" i="15" s="1"/>
  <c r="Q3336" i="15"/>
  <c r="AP3336" i="15" s="1"/>
  <c r="Q3331" i="15"/>
  <c r="AP3331" i="15" s="1"/>
  <c r="AL3362" i="15"/>
  <c r="AK3376" i="15"/>
  <c r="AL3391" i="15"/>
  <c r="AO3414" i="15"/>
  <c r="AL3414" i="15"/>
  <c r="Q3414" i="15"/>
  <c r="AP3414" i="15" s="1"/>
  <c r="AR3370" i="15"/>
  <c r="AL3389" i="15"/>
  <c r="AJ3389" i="15"/>
  <c r="AK3389" i="15" s="1"/>
  <c r="Q3389" i="15"/>
  <c r="AQ3389" i="15"/>
  <c r="AQ3391" i="15"/>
  <c r="AO3391" i="15"/>
  <c r="Q3391" i="15"/>
  <c r="AP3391" i="15" s="1"/>
  <c r="E3442" i="15"/>
  <c r="AJ3309" i="15"/>
  <c r="AK3309" i="15" s="1"/>
  <c r="AQ3337" i="15"/>
  <c r="AJ3338" i="15"/>
  <c r="AK3338" i="15" s="1"/>
  <c r="AJ3342" i="15"/>
  <c r="AK3342" i="15" s="1"/>
  <c r="AL3359" i="15"/>
  <c r="AJ3359" i="15"/>
  <c r="AK3359" i="15" s="1"/>
  <c r="AP3368" i="15"/>
  <c r="AL3411" i="15"/>
  <c r="AR3411" i="15" s="1"/>
  <c r="E3419" i="15"/>
  <c r="AR3422" i="15"/>
  <c r="E3336" i="15"/>
  <c r="AL3338" i="15"/>
  <c r="AQ3341" i="15"/>
  <c r="AL3342" i="15"/>
  <c r="AO3346" i="15"/>
  <c r="AL3360" i="15"/>
  <c r="AR3360" i="15" s="1"/>
  <c r="AQ3360" i="15"/>
  <c r="AJ3403" i="15"/>
  <c r="AK3403" i="15" s="1"/>
  <c r="AL3409" i="15"/>
  <c r="AJ3409" i="15"/>
  <c r="AK3409" i="15" s="1"/>
  <c r="Q3409" i="15"/>
  <c r="AP3409" i="15" s="1"/>
  <c r="AQ3409" i="15"/>
  <c r="AQ3411" i="15"/>
  <c r="AO3411" i="15"/>
  <c r="Q3411" i="15"/>
  <c r="AP3411" i="15" s="1"/>
  <c r="AQ3300" i="15"/>
  <c r="AQ3320" i="15"/>
  <c r="AQ3326" i="15"/>
  <c r="AL3345" i="15"/>
  <c r="AR3345" i="15" s="1"/>
  <c r="AJ3351" i="15"/>
  <c r="AK3351" i="15" s="1"/>
  <c r="BB3351" i="15" s="1"/>
  <c r="AJ3355" i="15"/>
  <c r="AK3355" i="15" s="1"/>
  <c r="E3362" i="15"/>
  <c r="AJ3372" i="15"/>
  <c r="AK3372" i="15" s="1"/>
  <c r="AL3372" i="15"/>
  <c r="AO3447" i="15"/>
  <c r="Q3447" i="15"/>
  <c r="AP3447" i="15" s="1"/>
  <c r="AJ3347" i="15"/>
  <c r="AK3347" i="15" s="1"/>
  <c r="AL3355" i="15"/>
  <c r="AQ3361" i="15"/>
  <c r="AL3361" i="15"/>
  <c r="AJ3361" i="15"/>
  <c r="AK3361" i="15" s="1"/>
  <c r="Q3268" i="15"/>
  <c r="AP3268" i="15" s="1"/>
  <c r="AL3278" i="15"/>
  <c r="Q3288" i="15"/>
  <c r="AL3298" i="15"/>
  <c r="Q3308" i="15"/>
  <c r="AL3318" i="15"/>
  <c r="Q3329" i="15"/>
  <c r="E3330" i="15"/>
  <c r="AJ3343" i="15"/>
  <c r="AK3343" i="15" s="1"/>
  <c r="AJ3352" i="15"/>
  <c r="AK3352" i="15" s="1"/>
  <c r="AL3352" i="15"/>
  <c r="AJ3356" i="15"/>
  <c r="AK3356" i="15" s="1"/>
  <c r="Q3359" i="15"/>
  <c r="AP3359" i="15" s="1"/>
  <c r="AL3363" i="15"/>
  <c r="Q3363" i="15"/>
  <c r="AP3363" i="15" s="1"/>
  <c r="AQ3363" i="15"/>
  <c r="AL3366" i="15"/>
  <c r="E3367" i="15"/>
  <c r="AJ3371" i="15"/>
  <c r="AK3371" i="15" s="1"/>
  <c r="Q3376" i="15"/>
  <c r="AP3376" i="15" s="1"/>
  <c r="AL3383" i="15"/>
  <c r="Q3383" i="15"/>
  <c r="AP3383" i="15" s="1"/>
  <c r="AQ3383" i="15"/>
  <c r="E3396" i="15"/>
  <c r="AK3413" i="15"/>
  <c r="E3416" i="15"/>
  <c r="AQ3309" i="15"/>
  <c r="AL3339" i="15"/>
  <c r="AL3347" i="15"/>
  <c r="AP3353" i="15"/>
  <c r="AL3365" i="15"/>
  <c r="AJ3369" i="15"/>
  <c r="AK3369" i="15" s="1"/>
  <c r="Q3369" i="15"/>
  <c r="AQ3369" i="15"/>
  <c r="E3372" i="15"/>
  <c r="Q3375" i="15"/>
  <c r="AL3375" i="15"/>
  <c r="AQ3379" i="15"/>
  <c r="AL3379" i="15"/>
  <c r="AJ3379" i="15"/>
  <c r="AK3379" i="15" s="1"/>
  <c r="AK3415" i="15"/>
  <c r="AL3304" i="15"/>
  <c r="Q3314" i="15"/>
  <c r="AP3314" i="15" s="1"/>
  <c r="AO3318" i="15"/>
  <c r="AL3324" i="15"/>
  <c r="Q3341" i="15"/>
  <c r="AL3343" i="15"/>
  <c r="AL3346" i="15"/>
  <c r="AJ3346" i="15"/>
  <c r="AK3346" i="15" s="1"/>
  <c r="Q3360" i="15"/>
  <c r="AP3360" i="15" s="1"/>
  <c r="AQ3367" i="15"/>
  <c r="AJ3367" i="15"/>
  <c r="AK3367" i="15" s="1"/>
  <c r="E3377" i="15"/>
  <c r="AJ3377" i="15"/>
  <c r="AK3377" i="15" s="1"/>
  <c r="M3377" i="15"/>
  <c r="AL3380" i="15"/>
  <c r="AL3382" i="15"/>
  <c r="Q3382" i="15"/>
  <c r="AP3382" i="15" s="1"/>
  <c r="AR3398" i="15"/>
  <c r="M3363" i="15"/>
  <c r="AL3373" i="15"/>
  <c r="AQ3374" i="15"/>
  <c r="AJ3374" i="15"/>
  <c r="AK3374" i="15" s="1"/>
  <c r="BB3374" i="15" s="1"/>
  <c r="M3383" i="15"/>
  <c r="AP3401" i="15"/>
  <c r="E3401" i="15"/>
  <c r="AR3418" i="15"/>
  <c r="BB3455" i="15"/>
  <c r="AJ3316" i="15"/>
  <c r="AK3316" i="15" s="1"/>
  <c r="AJ3332" i="15"/>
  <c r="AK3332" i="15" s="1"/>
  <c r="Q3361" i="15"/>
  <c r="M3370" i="15"/>
  <c r="E3370" i="15"/>
  <c r="AL3371" i="15"/>
  <c r="Q3381" i="15"/>
  <c r="AQ3381" i="15"/>
  <c r="AL3381" i="15"/>
  <c r="AJ3381" i="15"/>
  <c r="AK3381" i="15" s="1"/>
  <c r="AJ3392" i="15"/>
  <c r="AK3392" i="15" s="1"/>
  <c r="Q3392" i="15"/>
  <c r="AP3392" i="15" s="1"/>
  <c r="AL3392" i="15"/>
  <c r="AQ3394" i="15"/>
  <c r="AK3441" i="15"/>
  <c r="AJ3365" i="15"/>
  <c r="AK3365" i="15" s="1"/>
  <c r="AQ3371" i="15"/>
  <c r="Q3371" i="15"/>
  <c r="AP3371" i="15" s="1"/>
  <c r="E3379" i="15"/>
  <c r="M3382" i="15"/>
  <c r="AJ3331" i="15"/>
  <c r="AK3331" i="15" s="1"/>
  <c r="AQ3343" i="15"/>
  <c r="AO3365" i="15"/>
  <c r="Q3365" i="15"/>
  <c r="AL3400" i="15"/>
  <c r="AO3423" i="15"/>
  <c r="Q3423" i="15"/>
  <c r="AP3423" i="15" s="1"/>
  <c r="AJ3339" i="15"/>
  <c r="AK3339" i="15" s="1"/>
  <c r="Q3346" i="15"/>
  <c r="AP3346" i="15" s="1"/>
  <c r="AJ3350" i="15"/>
  <c r="AK3350" i="15" s="1"/>
  <c r="Q3374" i="15"/>
  <c r="AP3374" i="15" s="1"/>
  <c r="E3394" i="15"/>
  <c r="AQ3414" i="15"/>
  <c r="AK3416" i="15"/>
  <c r="BB3416" i="15" s="1"/>
  <c r="BB3421" i="15"/>
  <c r="AR3421" i="15"/>
  <c r="E3422" i="15"/>
  <c r="AL3443" i="15"/>
  <c r="AJ3443" i="15"/>
  <c r="AK3443" i="15" s="1"/>
  <c r="Q3443" i="15"/>
  <c r="AP3443" i="15" s="1"/>
  <c r="AQ3443" i="15"/>
  <c r="AQ3354" i="15"/>
  <c r="AJ3354" i="15"/>
  <c r="AK3354" i="15" s="1"/>
  <c r="AJ3391" i="15"/>
  <c r="AK3391" i="15" s="1"/>
  <c r="AJ3412" i="15"/>
  <c r="AK3412" i="15" s="1"/>
  <c r="Q3412" i="15"/>
  <c r="AP3412" i="15" s="1"/>
  <c r="AL3412" i="15"/>
  <c r="Q3356" i="15"/>
  <c r="AP3356" i="15" s="1"/>
  <c r="AQ3356" i="15"/>
  <c r="AO3394" i="15"/>
  <c r="AL3394" i="15"/>
  <c r="E3400" i="15"/>
  <c r="AJ3400" i="15"/>
  <c r="AK3400" i="15" s="1"/>
  <c r="M3400" i="15"/>
  <c r="E3427" i="15"/>
  <c r="M3427" i="15"/>
  <c r="AL3328" i="15"/>
  <c r="AJ3341" i="15"/>
  <c r="AK3341" i="15" s="1"/>
  <c r="AQ3348" i="15"/>
  <c r="AL3348" i="15"/>
  <c r="AQ3359" i="15"/>
  <c r="AJ3362" i="15"/>
  <c r="AK3362" i="15" s="1"/>
  <c r="AJ3363" i="15"/>
  <c r="AK3363" i="15" s="1"/>
  <c r="AJ3375" i="15"/>
  <c r="AK3375" i="15" s="1"/>
  <c r="AL3387" i="15"/>
  <c r="E3420" i="15"/>
  <c r="AJ3420" i="15"/>
  <c r="AK3420" i="15" s="1"/>
  <c r="BB3420" i="15" s="1"/>
  <c r="M3420" i="15"/>
  <c r="AK3430" i="15"/>
  <c r="BB3430" i="15" s="1"/>
  <c r="M3374" i="15"/>
  <c r="AQ3380" i="15"/>
  <c r="M3394" i="15"/>
  <c r="AQ3400" i="15"/>
  <c r="Q3402" i="15"/>
  <c r="AP3402" i="15" s="1"/>
  <c r="M3414" i="15"/>
  <c r="AQ3420" i="15"/>
  <c r="Q3426" i="15"/>
  <c r="AP3426" i="15" s="1"/>
  <c r="Q3441" i="15"/>
  <c r="AP3441" i="15" s="1"/>
  <c r="AQ3463" i="15"/>
  <c r="AL3463" i="15"/>
  <c r="AL3465" i="15"/>
  <c r="Q3465" i="15"/>
  <c r="AP3465" i="15" s="1"/>
  <c r="M3466" i="15"/>
  <c r="E3466" i="15"/>
  <c r="AL3466" i="15"/>
  <c r="Q3467" i="15"/>
  <c r="AP3467" i="15" s="1"/>
  <c r="M3470" i="15"/>
  <c r="AJ3470" i="15"/>
  <c r="AK3470" i="15" s="1"/>
  <c r="E3487" i="15"/>
  <c r="AK3506" i="15"/>
  <c r="AJ3511" i="15"/>
  <c r="AK3511" i="15" s="1"/>
  <c r="M3511" i="15"/>
  <c r="E3511" i="15"/>
  <c r="E3522" i="15"/>
  <c r="E3532" i="15"/>
  <c r="M3551" i="15"/>
  <c r="AJ3551" i="15"/>
  <c r="AK3551" i="15" s="1"/>
  <c r="E3551" i="15"/>
  <c r="Q3385" i="15"/>
  <c r="AL3395" i="15"/>
  <c r="AJ3401" i="15"/>
  <c r="AK3401" i="15" s="1"/>
  <c r="AQ3403" i="15"/>
  <c r="Q3405" i="15"/>
  <c r="AL3415" i="15"/>
  <c r="M3417" i="15"/>
  <c r="AJ3427" i="15"/>
  <c r="AK3427" i="15" s="1"/>
  <c r="M3442" i="15"/>
  <c r="AL3446" i="15"/>
  <c r="E3448" i="15"/>
  <c r="Q3464" i="15"/>
  <c r="AQ3464" i="15"/>
  <c r="AL3464" i="15"/>
  <c r="AJ3477" i="15"/>
  <c r="AK3477" i="15" s="1"/>
  <c r="Q3477" i="15"/>
  <c r="AP3477" i="15" s="1"/>
  <c r="AQ3477" i="15"/>
  <c r="AQ3479" i="15"/>
  <c r="AO3479" i="15"/>
  <c r="AL3479" i="15"/>
  <c r="AJ3479" i="15"/>
  <c r="AK3479" i="15" s="1"/>
  <c r="Q3479" i="15"/>
  <c r="AP3479" i="15" s="1"/>
  <c r="Q3503" i="15"/>
  <c r="AQ3503" i="15"/>
  <c r="AL3503" i="15"/>
  <c r="AL3510" i="15"/>
  <c r="AQ3532" i="15"/>
  <c r="AO3532" i="15"/>
  <c r="AL3532" i="15"/>
  <c r="Q3532" i="15"/>
  <c r="AP3532" i="15" s="1"/>
  <c r="AJ3543" i="15"/>
  <c r="AK3543" i="15" s="1"/>
  <c r="Q3543" i="15"/>
  <c r="AQ3543" i="15"/>
  <c r="AP3609" i="15"/>
  <c r="AJ3404" i="15"/>
  <c r="AK3404" i="15" s="1"/>
  <c r="BB3404" i="15" s="1"/>
  <c r="AJ3425" i="15"/>
  <c r="AK3425" i="15" s="1"/>
  <c r="E3433" i="15"/>
  <c r="AQ3502" i="15"/>
  <c r="AL3502" i="15"/>
  <c r="AJ3502" i="15"/>
  <c r="AK3502" i="15" s="1"/>
  <c r="AJ3529" i="15"/>
  <c r="AK3529" i="15" s="1"/>
  <c r="E3550" i="15"/>
  <c r="AJ3387" i="15"/>
  <c r="AK3387" i="15" s="1"/>
  <c r="AL3401" i="15"/>
  <c r="M3403" i="15"/>
  <c r="AJ3407" i="15"/>
  <c r="AK3407" i="15" s="1"/>
  <c r="BB3407" i="15" s="1"/>
  <c r="E3462" i="15"/>
  <c r="M3465" i="15"/>
  <c r="Q3469" i="15"/>
  <c r="AP3469" i="15" s="1"/>
  <c r="AJ3517" i="15"/>
  <c r="AK3517" i="15" s="1"/>
  <c r="Q3517" i="15"/>
  <c r="AP3517" i="15" s="1"/>
  <c r="AQ3517" i="15"/>
  <c r="M3538" i="15"/>
  <c r="M3432" i="15"/>
  <c r="E3432" i="15"/>
  <c r="E3437" i="15"/>
  <c r="Q3438" i="15"/>
  <c r="AQ3438" i="15"/>
  <c r="M3510" i="15"/>
  <c r="E3510" i="15"/>
  <c r="AJ3510" i="15"/>
  <c r="AK3510" i="15" s="1"/>
  <c r="AQ3519" i="15"/>
  <c r="AO3519" i="15"/>
  <c r="AL3519" i="15"/>
  <c r="AJ3519" i="15"/>
  <c r="AK3519" i="15" s="1"/>
  <c r="Q3519" i="15"/>
  <c r="AP3519" i="15" s="1"/>
  <c r="AQ3449" i="15"/>
  <c r="AJ3449" i="15"/>
  <c r="AK3449" i="15" s="1"/>
  <c r="AL3393" i="15"/>
  <c r="AJ3399" i="15"/>
  <c r="AK3399" i="15" s="1"/>
  <c r="AQ3401" i="15"/>
  <c r="Q3403" i="15"/>
  <c r="AP3403" i="15" s="1"/>
  <c r="AL3413" i="15"/>
  <c r="AJ3419" i="15"/>
  <c r="AK3419" i="15" s="1"/>
  <c r="AO3429" i="15"/>
  <c r="AJ3434" i="15"/>
  <c r="AK3434" i="15" s="1"/>
  <c r="AL3435" i="15"/>
  <c r="AL3445" i="15"/>
  <c r="AQ3457" i="15"/>
  <c r="Q3502" i="15"/>
  <c r="AP3502" i="15" s="1"/>
  <c r="AJ3526" i="15"/>
  <c r="AK3526" i="15" s="1"/>
  <c r="Q3526" i="15"/>
  <c r="AL3526" i="15"/>
  <c r="AL3396" i="15"/>
  <c r="AJ3402" i="15"/>
  <c r="AK3402" i="15" s="1"/>
  <c r="BB3402" i="15" s="1"/>
  <c r="E3407" i="15"/>
  <c r="E3451" i="15"/>
  <c r="AP3484" i="15"/>
  <c r="E3484" i="15"/>
  <c r="M3485" i="15"/>
  <c r="Q3540" i="15"/>
  <c r="AP3540" i="15" s="1"/>
  <c r="AQ3540" i="15"/>
  <c r="AL3540" i="15"/>
  <c r="AJ3540" i="15"/>
  <c r="AK3540" i="15" s="1"/>
  <c r="AL3541" i="15"/>
  <c r="AJ3541" i="15"/>
  <c r="AK3541" i="15" s="1"/>
  <c r="AJ3385" i="15"/>
  <c r="AK3385" i="15" s="1"/>
  <c r="BB3385" i="15" s="1"/>
  <c r="AL3399" i="15"/>
  <c r="AJ3405" i="15"/>
  <c r="AK3405" i="15" s="1"/>
  <c r="E3410" i="15"/>
  <c r="AL3419" i="15"/>
  <c r="AL3426" i="15"/>
  <c r="AL3428" i="15"/>
  <c r="AR3428" i="15" s="1"/>
  <c r="E3429" i="15"/>
  <c r="AQ3440" i="15"/>
  <c r="AJ3446" i="15"/>
  <c r="AK3446" i="15" s="1"/>
  <c r="E3453" i="15"/>
  <c r="AJ3465" i="15"/>
  <c r="AK3465" i="15" s="1"/>
  <c r="AP3488" i="15"/>
  <c r="AJ3491" i="15"/>
  <c r="AK3491" i="15" s="1"/>
  <c r="M3491" i="15"/>
  <c r="E3491" i="15"/>
  <c r="AJ3497" i="15"/>
  <c r="AK3497" i="15" s="1"/>
  <c r="Q3497" i="15"/>
  <c r="AP3497" i="15" s="1"/>
  <c r="AQ3497" i="15"/>
  <c r="AJ3504" i="15"/>
  <c r="AK3504" i="15" s="1"/>
  <c r="AL3545" i="15"/>
  <c r="AQ3549" i="15"/>
  <c r="AO3549" i="15"/>
  <c r="M3571" i="15"/>
  <c r="AJ3571" i="15"/>
  <c r="AK3571" i="15" s="1"/>
  <c r="E3571" i="15"/>
  <c r="AJ3431" i="15"/>
  <c r="AK3431" i="15" s="1"/>
  <c r="AL3469" i="15"/>
  <c r="E3473" i="15"/>
  <c r="AR3481" i="15"/>
  <c r="Q3483" i="15"/>
  <c r="AQ3483" i="15"/>
  <c r="AL3483" i="15"/>
  <c r="AQ3499" i="15"/>
  <c r="AO3499" i="15"/>
  <c r="AL3499" i="15"/>
  <c r="AJ3499" i="15"/>
  <c r="AK3499" i="15" s="1"/>
  <c r="Q3499" i="15"/>
  <c r="AP3499" i="15" s="1"/>
  <c r="AJ3503" i="15"/>
  <c r="AK3503" i="15" s="1"/>
  <c r="AJ3531" i="15"/>
  <c r="AK3531" i="15" s="1"/>
  <c r="AQ3541" i="15"/>
  <c r="AO3541" i="15"/>
  <c r="Q3395" i="15"/>
  <c r="Q3415" i="15"/>
  <c r="E3421" i="15"/>
  <c r="AQ3429" i="15"/>
  <c r="AJ3429" i="15"/>
  <c r="AK3429" i="15" s="1"/>
  <c r="AQ3430" i="15"/>
  <c r="E3434" i="15"/>
  <c r="E3439" i="15"/>
  <c r="AQ3445" i="15"/>
  <c r="AO3446" i="15"/>
  <c r="Q3449" i="15"/>
  <c r="M3451" i="15"/>
  <c r="AJ3463" i="15"/>
  <c r="AK3463" i="15" s="1"/>
  <c r="AQ3466" i="15"/>
  <c r="AR3478" i="15"/>
  <c r="E3498" i="15"/>
  <c r="AK3530" i="15"/>
  <c r="AL3368" i="15"/>
  <c r="AQ3376" i="15"/>
  <c r="AL3388" i="15"/>
  <c r="AJ3394" i="15"/>
  <c r="AK3394" i="15" s="1"/>
  <c r="AQ3396" i="15"/>
  <c r="AL3408" i="15"/>
  <c r="AR3408" i="15" s="1"/>
  <c r="AJ3414" i="15"/>
  <c r="AK3414" i="15" s="1"/>
  <c r="AQ3416" i="15"/>
  <c r="AQ3422" i="15"/>
  <c r="AJ3423" i="15"/>
  <c r="AK3423" i="15" s="1"/>
  <c r="AJ3432" i="15"/>
  <c r="AK3432" i="15" s="1"/>
  <c r="Q3434" i="15"/>
  <c r="AP3434" i="15" s="1"/>
  <c r="AJ3437" i="15"/>
  <c r="AK3437" i="15" s="1"/>
  <c r="Q3440" i="15"/>
  <c r="AQ3441" i="15"/>
  <c r="E3445" i="15"/>
  <c r="AL3454" i="15"/>
  <c r="AJ3454" i="15"/>
  <c r="AK3454" i="15" s="1"/>
  <c r="Q3454" i="15"/>
  <c r="AP3454" i="15" s="1"/>
  <c r="AQ3454" i="15"/>
  <c r="AJ3464" i="15"/>
  <c r="AK3464" i="15" s="1"/>
  <c r="AQ3465" i="15"/>
  <c r="AL3477" i="15"/>
  <c r="AQ3482" i="15"/>
  <c r="AL3482" i="15"/>
  <c r="AJ3482" i="15"/>
  <c r="AK3482" i="15" s="1"/>
  <c r="AL3543" i="15"/>
  <c r="AQ3399" i="15"/>
  <c r="E3402" i="15"/>
  <c r="AO3405" i="15"/>
  <c r="AQ3419" i="15"/>
  <c r="AJ3442" i="15"/>
  <c r="AK3442" i="15" s="1"/>
  <c r="AQ3446" i="15"/>
  <c r="AL3447" i="15"/>
  <c r="M3452" i="15"/>
  <c r="E3452" i="15"/>
  <c r="M3490" i="15"/>
  <c r="E3490" i="15"/>
  <c r="AJ3490" i="15"/>
  <c r="AK3490" i="15" s="1"/>
  <c r="AP3506" i="15"/>
  <c r="E3506" i="15"/>
  <c r="BB3518" i="15"/>
  <c r="AP3524" i="15"/>
  <c r="E3524" i="15"/>
  <c r="AJ3591" i="15"/>
  <c r="AK3591" i="15" s="1"/>
  <c r="M3591" i="15"/>
  <c r="AL3432" i="15"/>
  <c r="AL3437" i="15"/>
  <c r="AK3451" i="15"/>
  <c r="Q3458" i="15"/>
  <c r="AP3458" i="15" s="1"/>
  <c r="AQ3458" i="15"/>
  <c r="AR3521" i="15"/>
  <c r="M3525" i="15"/>
  <c r="AR3555" i="15"/>
  <c r="AL3417" i="15"/>
  <c r="AR3417" i="15" s="1"/>
  <c r="AJ3438" i="15"/>
  <c r="AK3438" i="15" s="1"/>
  <c r="AL3442" i="15"/>
  <c r="AJ3448" i="15"/>
  <c r="AK3448" i="15" s="1"/>
  <c r="BB3448" i="15" s="1"/>
  <c r="AJ3453" i="15"/>
  <c r="AK3453" i="15" s="1"/>
  <c r="AQ3456" i="15"/>
  <c r="AL3456" i="15"/>
  <c r="AJ3456" i="15"/>
  <c r="AK3456" i="15" s="1"/>
  <c r="Q3456" i="15"/>
  <c r="AP3456" i="15" s="1"/>
  <c r="AJ3460" i="15"/>
  <c r="AK3460" i="15" s="1"/>
  <c r="Q3460" i="15"/>
  <c r="AL3467" i="15"/>
  <c r="AJ3467" i="15"/>
  <c r="AK3467" i="15" s="1"/>
  <c r="E3470" i="15"/>
  <c r="AQ3485" i="15"/>
  <c r="AL3505" i="15"/>
  <c r="AJ3366" i="15"/>
  <c r="AK3366" i="15" s="1"/>
  <c r="AJ3386" i="15"/>
  <c r="AK3386" i="15" s="1"/>
  <c r="BB3386" i="15" s="1"/>
  <c r="AJ3406" i="15"/>
  <c r="AK3406" i="15" s="1"/>
  <c r="BB3406" i="15" s="1"/>
  <c r="AJ3433" i="15"/>
  <c r="AK3433" i="15" s="1"/>
  <c r="BB3433" i="15" s="1"/>
  <c r="AR3461" i="15"/>
  <c r="AQ3522" i="15"/>
  <c r="AL3522" i="15"/>
  <c r="AJ3522" i="15"/>
  <c r="AK3522" i="15" s="1"/>
  <c r="Q3523" i="15"/>
  <c r="AQ3523" i="15"/>
  <c r="AL3523" i="15"/>
  <c r="AR3523" i="15" s="1"/>
  <c r="AJ3532" i="15"/>
  <c r="AK3532" i="15" s="1"/>
  <c r="AK3533" i="15"/>
  <c r="AO3397" i="15"/>
  <c r="AO3417" i="15"/>
  <c r="AL3438" i="15"/>
  <c r="E3457" i="15"/>
  <c r="AL3488" i="15"/>
  <c r="AJ3488" i="15"/>
  <c r="AK3488" i="15" s="1"/>
  <c r="AL3494" i="15"/>
  <c r="E3581" i="15"/>
  <c r="AJ3581" i="15"/>
  <c r="AK3581" i="15" s="1"/>
  <c r="Q3431" i="15"/>
  <c r="AP3431" i="15" s="1"/>
  <c r="AQ3431" i="15"/>
  <c r="AQ3436" i="15"/>
  <c r="AJ3436" i="15"/>
  <c r="AK3436" i="15" s="1"/>
  <c r="Q3436" i="15"/>
  <c r="M3446" i="15"/>
  <c r="AL3449" i="15"/>
  <c r="Q3459" i="15"/>
  <c r="AP3459" i="15" s="1"/>
  <c r="E3467" i="15"/>
  <c r="AQ3469" i="15"/>
  <c r="AJ3471" i="15"/>
  <c r="AK3471" i="15" s="1"/>
  <c r="BB3471" i="15" s="1"/>
  <c r="Q3504" i="15"/>
  <c r="M3505" i="15"/>
  <c r="E3616" i="15"/>
  <c r="AL3616" i="15"/>
  <c r="AL3650" i="15"/>
  <c r="AJ3650" i="15"/>
  <c r="AK3650" i="15" s="1"/>
  <c r="Q3650" i="15"/>
  <c r="AP3650" i="15" s="1"/>
  <c r="AQ3650" i="15"/>
  <c r="AL3423" i="15"/>
  <c r="Q3430" i="15"/>
  <c r="AJ3447" i="15"/>
  <c r="AK3447" i="15" s="1"/>
  <c r="AQ3462" i="15"/>
  <c r="AJ3462" i="15"/>
  <c r="AK3462" i="15" s="1"/>
  <c r="BB3462" i="15" s="1"/>
  <c r="AL3511" i="15"/>
  <c r="AL3529" i="15"/>
  <c r="Q3531" i="15"/>
  <c r="E3546" i="15"/>
  <c r="AP3546" i="15"/>
  <c r="AL3480" i="15"/>
  <c r="M3482" i="15"/>
  <c r="AQ3525" i="15"/>
  <c r="E3528" i="15"/>
  <c r="Q3538" i="15"/>
  <c r="AP3538" i="15" s="1"/>
  <c r="AQ3538" i="15"/>
  <c r="AQ3451" i="15"/>
  <c r="AJ3469" i="15"/>
  <c r="AK3469" i="15" s="1"/>
  <c r="AQ3471" i="15"/>
  <c r="AJ3489" i="15"/>
  <c r="AK3489" i="15" s="1"/>
  <c r="AQ3491" i="15"/>
  <c r="AJ3509" i="15"/>
  <c r="AK3509" i="15" s="1"/>
  <c r="AQ3511" i="15"/>
  <c r="AJ3536" i="15"/>
  <c r="AK3536" i="15" s="1"/>
  <c r="E3537" i="15"/>
  <c r="AQ3539" i="15"/>
  <c r="AL3539" i="15"/>
  <c r="AR3539" i="15" s="1"/>
  <c r="Q3539" i="15"/>
  <c r="AP3539" i="15" s="1"/>
  <c r="Q3541" i="15"/>
  <c r="AP3541" i="15" s="1"/>
  <c r="Q3549" i="15"/>
  <c r="AL3567" i="15"/>
  <c r="M3573" i="15"/>
  <c r="E3573" i="15"/>
  <c r="AL3573" i="15"/>
  <c r="AJ3573" i="15"/>
  <c r="AK3573" i="15" s="1"/>
  <c r="AL3591" i="15"/>
  <c r="AQ3474" i="15"/>
  <c r="Q3476" i="15"/>
  <c r="AP3476" i="15" s="1"/>
  <c r="AL3486" i="15"/>
  <c r="AR3486" i="15" s="1"/>
  <c r="AQ3494" i="15"/>
  <c r="Q3496" i="15"/>
  <c r="AP3496" i="15" s="1"/>
  <c r="AL3506" i="15"/>
  <c r="AJ3512" i="15"/>
  <c r="AK3512" i="15" s="1"/>
  <c r="BB3512" i="15" s="1"/>
  <c r="AQ3514" i="15"/>
  <c r="Q3516" i="15"/>
  <c r="AP3516" i="15" s="1"/>
  <c r="M3529" i="15"/>
  <c r="AQ3533" i="15"/>
  <c r="M3549" i="15"/>
  <c r="AL3550" i="15"/>
  <c r="AJ3550" i="15"/>
  <c r="AK3550" i="15" s="1"/>
  <c r="AQ3562" i="15"/>
  <c r="AJ3580" i="15"/>
  <c r="AK3580" i="15" s="1"/>
  <c r="Q3580" i="15"/>
  <c r="AQ3580" i="15"/>
  <c r="AL3608" i="15"/>
  <c r="AL3489" i="15"/>
  <c r="E3540" i="15"/>
  <c r="E3548" i="15"/>
  <c r="M3548" i="15"/>
  <c r="AL3551" i="15"/>
  <c r="AL3571" i="15"/>
  <c r="AR3571" i="15" s="1"/>
  <c r="AQ3582" i="15"/>
  <c r="AO3582" i="15"/>
  <c r="AL3582" i="15"/>
  <c r="AJ3582" i="15"/>
  <c r="AK3582" i="15" s="1"/>
  <c r="Q3582" i="15"/>
  <c r="AP3582" i="15" s="1"/>
  <c r="E3592" i="15"/>
  <c r="Q3485" i="15"/>
  <c r="E3486" i="15"/>
  <c r="AO3489" i="15"/>
  <c r="AL3495" i="15"/>
  <c r="Q3505" i="15"/>
  <c r="AP3505" i="15" s="1"/>
  <c r="AO3509" i="15"/>
  <c r="Q3525" i="15"/>
  <c r="AP3525" i="15" s="1"/>
  <c r="AQ3552" i="15"/>
  <c r="AJ3552" i="15"/>
  <c r="AK3552" i="15" s="1"/>
  <c r="AQ3570" i="15"/>
  <c r="AL3570" i="15"/>
  <c r="AJ3570" i="15"/>
  <c r="AK3570" i="15" s="1"/>
  <c r="AP3607" i="15"/>
  <c r="E3607" i="15"/>
  <c r="E3608" i="15"/>
  <c r="M3608" i="15"/>
  <c r="AJ3616" i="15"/>
  <c r="AK3616" i="15" s="1"/>
  <c r="E3623" i="15"/>
  <c r="M3623" i="15"/>
  <c r="AL3629" i="15"/>
  <c r="Q3629" i="15"/>
  <c r="AJ3629" i="15"/>
  <c r="AK3629" i="15" s="1"/>
  <c r="AQ3629" i="15"/>
  <c r="AJ3487" i="15"/>
  <c r="AK3487" i="15" s="1"/>
  <c r="E3492" i="15"/>
  <c r="AJ3507" i="15"/>
  <c r="AK3507" i="15" s="1"/>
  <c r="E3512" i="15"/>
  <c r="AL3531" i="15"/>
  <c r="E3534" i="15"/>
  <c r="AJ3554" i="15"/>
  <c r="AK3554" i="15" s="1"/>
  <c r="BB3554" i="15" s="1"/>
  <c r="AJ3563" i="15"/>
  <c r="AK3563" i="15" s="1"/>
  <c r="Q3563" i="15"/>
  <c r="AP3563" i="15" s="1"/>
  <c r="AL3563" i="15"/>
  <c r="E3567" i="15"/>
  <c r="AL3569" i="15"/>
  <c r="M3622" i="15"/>
  <c r="E3622" i="15"/>
  <c r="AJ3622" i="15"/>
  <c r="AK3622" i="15" s="1"/>
  <c r="AP3773" i="15"/>
  <c r="E3773" i="15"/>
  <c r="Q3474" i="15"/>
  <c r="AP3474" i="15" s="1"/>
  <c r="E3475" i="15"/>
  <c r="AL3484" i="15"/>
  <c r="AR3484" i="15" s="1"/>
  <c r="Q3494" i="15"/>
  <c r="AP3494" i="15" s="1"/>
  <c r="E3495" i="15"/>
  <c r="AL3504" i="15"/>
  <c r="Q3514" i="15"/>
  <c r="AP3514" i="15" s="1"/>
  <c r="AL3524" i="15"/>
  <c r="AR3524" i="15" s="1"/>
  <c r="Q3533" i="15"/>
  <c r="Q3542" i="15"/>
  <c r="AP3542" i="15" s="1"/>
  <c r="M3560" i="15"/>
  <c r="Q3561" i="15"/>
  <c r="AP3561" i="15" s="1"/>
  <c r="AQ3561" i="15"/>
  <c r="AL3561" i="15"/>
  <c r="AQ3565" i="15"/>
  <c r="AJ3565" i="15"/>
  <c r="AK3565" i="15" s="1"/>
  <c r="AL3568" i="15"/>
  <c r="AL3588" i="15"/>
  <c r="AQ3605" i="15"/>
  <c r="AL3605" i="15"/>
  <c r="AJ3605" i="15"/>
  <c r="AK3605" i="15" s="1"/>
  <c r="AL3614" i="15"/>
  <c r="Q3628" i="15"/>
  <c r="AP3628" i="15" s="1"/>
  <c r="AJ3628" i="15"/>
  <c r="AK3628" i="15" s="1"/>
  <c r="AL3628" i="15"/>
  <c r="AJ3473" i="15"/>
  <c r="AK3473" i="15" s="1"/>
  <c r="AL3487" i="15"/>
  <c r="AJ3493" i="15"/>
  <c r="AK3493" i="15" s="1"/>
  <c r="AL3507" i="15"/>
  <c r="AJ3513" i="15"/>
  <c r="AK3513" i="15" s="1"/>
  <c r="AJ3528" i="15"/>
  <c r="AK3528" i="15" s="1"/>
  <c r="AL3557" i="15"/>
  <c r="AJ3557" i="15"/>
  <c r="AK3557" i="15" s="1"/>
  <c r="AQ3557" i="15"/>
  <c r="Q3570" i="15"/>
  <c r="AP3570" i="15" s="1"/>
  <c r="AJ3603" i="15"/>
  <c r="AK3603" i="15" s="1"/>
  <c r="Q3603" i="15"/>
  <c r="AP3603" i="15" s="1"/>
  <c r="AL3603" i="15"/>
  <c r="AJ3797" i="15"/>
  <c r="AK3797" i="15" s="1"/>
  <c r="Q3797" i="15"/>
  <c r="AL3797" i="15"/>
  <c r="AQ3797" i="15"/>
  <c r="AJ3476" i="15"/>
  <c r="AK3476" i="15" s="1"/>
  <c r="AQ3478" i="15"/>
  <c r="Q3480" i="15"/>
  <c r="AJ3496" i="15"/>
  <c r="AK3496" i="15" s="1"/>
  <c r="AQ3498" i="15"/>
  <c r="Q3500" i="15"/>
  <c r="AJ3516" i="15"/>
  <c r="AK3516" i="15" s="1"/>
  <c r="AQ3518" i="15"/>
  <c r="Q3520" i="15"/>
  <c r="AQ3531" i="15"/>
  <c r="AL3536" i="15"/>
  <c r="AJ3547" i="15"/>
  <c r="AK3547" i="15" s="1"/>
  <c r="Q3552" i="15"/>
  <c r="E3555" i="15"/>
  <c r="AQ3559" i="15"/>
  <c r="AL3559" i="15"/>
  <c r="AJ3559" i="15"/>
  <c r="AK3559" i="15" s="1"/>
  <c r="Q3559" i="15"/>
  <c r="AP3559" i="15" s="1"/>
  <c r="M3567" i="15"/>
  <c r="M3569" i="15"/>
  <c r="AJ3569" i="15"/>
  <c r="AK3569" i="15" s="1"/>
  <c r="E3596" i="15"/>
  <c r="AL3596" i="15"/>
  <c r="AJ3620" i="15"/>
  <c r="AK3620" i="15" s="1"/>
  <c r="Q3620" i="15"/>
  <c r="AP3620" i="15" s="1"/>
  <c r="AQ3620" i="15"/>
  <c r="AJ3538" i="15"/>
  <c r="AK3538" i="15" s="1"/>
  <c r="AL3547" i="15"/>
  <c r="AJ3548" i="15"/>
  <c r="AK3548" i="15" s="1"/>
  <c r="BB3548" i="15" s="1"/>
  <c r="E3562" i="15"/>
  <c r="AP3564" i="15"/>
  <c r="E3564" i="15"/>
  <c r="E3568" i="15"/>
  <c r="M3568" i="15"/>
  <c r="AP3587" i="15"/>
  <c r="E3587" i="15"/>
  <c r="E3588" i="15"/>
  <c r="M3588" i="15"/>
  <c r="AL3476" i="15"/>
  <c r="AQ3484" i="15"/>
  <c r="AL3496" i="15"/>
  <c r="AQ3504" i="15"/>
  <c r="AL3516" i="15"/>
  <c r="AQ3524" i="15"/>
  <c r="Q3527" i="15"/>
  <c r="AP3527" i="15" s="1"/>
  <c r="Q3554" i="15"/>
  <c r="AP3554" i="15" s="1"/>
  <c r="AQ3554" i="15"/>
  <c r="AJ3556" i="15"/>
  <c r="AK3556" i="15" s="1"/>
  <c r="BB3556" i="15" s="1"/>
  <c r="Q3565" i="15"/>
  <c r="Q3605" i="15"/>
  <c r="M3613" i="15"/>
  <c r="AL3613" i="15"/>
  <c r="AJ3613" i="15"/>
  <c r="AK3613" i="15" s="1"/>
  <c r="AP3635" i="15"/>
  <c r="E3635" i="15"/>
  <c r="AJ3485" i="15"/>
  <c r="AK3485" i="15" s="1"/>
  <c r="AJ3505" i="15"/>
  <c r="AK3505" i="15" s="1"/>
  <c r="AJ3525" i="15"/>
  <c r="AK3525" i="15" s="1"/>
  <c r="AL3538" i="15"/>
  <c r="AQ3545" i="15"/>
  <c r="AJ3545" i="15"/>
  <c r="AK3545" i="15" s="1"/>
  <c r="AO3562" i="15"/>
  <c r="AL3562" i="15"/>
  <c r="AR3562" i="15" s="1"/>
  <c r="E3654" i="15"/>
  <c r="AP3654" i="15"/>
  <c r="E3513" i="15"/>
  <c r="Q3557" i="15"/>
  <c r="AP3557" i="15" s="1"/>
  <c r="AK3574" i="15"/>
  <c r="M3578" i="15"/>
  <c r="E3578" i="15"/>
  <c r="AJ3578" i="15"/>
  <c r="AK3578" i="15" s="1"/>
  <c r="BB3578" i="15" s="1"/>
  <c r="AL3580" i="15"/>
  <c r="AR3584" i="15"/>
  <c r="AQ3585" i="15"/>
  <c r="AL3585" i="15"/>
  <c r="AJ3585" i="15"/>
  <c r="AK3585" i="15" s="1"/>
  <c r="AL3594" i="15"/>
  <c r="AL3525" i="15"/>
  <c r="AQ3548" i="15"/>
  <c r="AJ3583" i="15"/>
  <c r="AK3583" i="15" s="1"/>
  <c r="Q3583" i="15"/>
  <c r="AP3583" i="15" s="1"/>
  <c r="AL3583" i="15"/>
  <c r="AL3611" i="15"/>
  <c r="E3627" i="15"/>
  <c r="AL3627" i="15"/>
  <c r="AJ3627" i="15"/>
  <c r="AK3627" i="15" s="1"/>
  <c r="M3627" i="15"/>
  <c r="AJ3679" i="15"/>
  <c r="AK3679" i="15" s="1"/>
  <c r="E3679" i="15"/>
  <c r="AJ3474" i="15"/>
  <c r="AK3474" i="15" s="1"/>
  <c r="BB3474" i="15" s="1"/>
  <c r="AJ3494" i="15"/>
  <c r="AK3494" i="15" s="1"/>
  <c r="AJ3514" i="15"/>
  <c r="AK3514" i="15" s="1"/>
  <c r="AL3528" i="15"/>
  <c r="AJ3542" i="15"/>
  <c r="AK3542" i="15" s="1"/>
  <c r="AJ3576" i="15"/>
  <c r="AK3576" i="15" s="1"/>
  <c r="AJ3600" i="15"/>
  <c r="AK3600" i="15" s="1"/>
  <c r="Q3600" i="15"/>
  <c r="AQ3600" i="15"/>
  <c r="AK3634" i="15"/>
  <c r="M3528" i="15"/>
  <c r="AL3552" i="15"/>
  <c r="AQ3602" i="15"/>
  <c r="AO3602" i="15"/>
  <c r="AL3602" i="15"/>
  <c r="AJ3602" i="15"/>
  <c r="AK3602" i="15" s="1"/>
  <c r="Q3602" i="15"/>
  <c r="AP3602" i="15" s="1"/>
  <c r="E3612" i="15"/>
  <c r="Q3535" i="15"/>
  <c r="AL3537" i="15"/>
  <c r="AJ3537" i="15"/>
  <c r="AK3537" i="15" s="1"/>
  <c r="AQ3537" i="15"/>
  <c r="Q3545" i="15"/>
  <c r="Q3547" i="15"/>
  <c r="AP3547" i="15" s="1"/>
  <c r="AQ3547" i="15"/>
  <c r="AJ3553" i="15"/>
  <c r="AK3553" i="15" s="1"/>
  <c r="AK3564" i="15"/>
  <c r="Q3585" i="15"/>
  <c r="M3593" i="15"/>
  <c r="E3593" i="15"/>
  <c r="AL3593" i="15"/>
  <c r="AJ3593" i="15"/>
  <c r="AK3593" i="15" s="1"/>
  <c r="AJ3611" i="15"/>
  <c r="AK3611" i="15" s="1"/>
  <c r="M3611" i="15"/>
  <c r="M3718" i="15"/>
  <c r="AJ3589" i="15"/>
  <c r="AK3589" i="15" s="1"/>
  <c r="BB3589" i="15" s="1"/>
  <c r="AJ3609" i="15"/>
  <c r="AK3609" i="15" s="1"/>
  <c r="AL3641" i="15"/>
  <c r="AR3641" i="15" s="1"/>
  <c r="AK3643" i="15"/>
  <c r="BB3661" i="15"/>
  <c r="AL3670" i="15"/>
  <c r="AJ3670" i="15"/>
  <c r="AK3670" i="15" s="1"/>
  <c r="Q3670" i="15"/>
  <c r="AP3670" i="15" s="1"/>
  <c r="AQ3670" i="15"/>
  <c r="Q3722" i="15"/>
  <c r="AQ3722" i="15"/>
  <c r="AL3722" i="15"/>
  <c r="AJ3722" i="15"/>
  <c r="AK3722" i="15" s="1"/>
  <c r="Q3536" i="15"/>
  <c r="AP3536" i="15" s="1"/>
  <c r="AJ3572" i="15"/>
  <c r="AK3572" i="15" s="1"/>
  <c r="AJ3592" i="15"/>
  <c r="AK3592" i="15" s="1"/>
  <c r="AJ3612" i="15"/>
  <c r="AK3612" i="15" s="1"/>
  <c r="AO3624" i="15"/>
  <c r="AL3631" i="15"/>
  <c r="AR3631" i="15" s="1"/>
  <c r="AO3635" i="15"/>
  <c r="AJ3639" i="15"/>
  <c r="AK3639" i="15" s="1"/>
  <c r="AJ3642" i="15"/>
  <c r="AK3642" i="15" s="1"/>
  <c r="AQ3652" i="15"/>
  <c r="E3653" i="15"/>
  <c r="AL3693" i="15"/>
  <c r="AP3695" i="15"/>
  <c r="E3695" i="15"/>
  <c r="M3727" i="15"/>
  <c r="AJ3727" i="15"/>
  <c r="AK3727" i="15" s="1"/>
  <c r="AO3788" i="15"/>
  <c r="AL3788" i="15"/>
  <c r="M3799" i="15"/>
  <c r="AL3549" i="15"/>
  <c r="AR3549" i="15" s="1"/>
  <c r="AQ3577" i="15"/>
  <c r="Q3579" i="15"/>
  <c r="AP3579" i="15" s="1"/>
  <c r="AQ3597" i="15"/>
  <c r="Q3599" i="15"/>
  <c r="AP3599" i="15" s="1"/>
  <c r="AQ3617" i="15"/>
  <c r="Q3619" i="15"/>
  <c r="AP3619" i="15" s="1"/>
  <c r="AL3625" i="15"/>
  <c r="AQ3635" i="15"/>
  <c r="AL3687" i="15"/>
  <c r="AJ3687" i="15"/>
  <c r="AK3687" i="15" s="1"/>
  <c r="E3687" i="15"/>
  <c r="E3715" i="15"/>
  <c r="AQ3734" i="15"/>
  <c r="AL3734" i="15"/>
  <c r="AJ3734" i="15"/>
  <c r="AK3734" i="15" s="1"/>
  <c r="Q3734" i="15"/>
  <c r="AP3734" i="15" s="1"/>
  <c r="AO3799" i="15"/>
  <c r="Q3799" i="15"/>
  <c r="AP3799" i="15" s="1"/>
  <c r="AL3572" i="15"/>
  <c r="AL3592" i="15"/>
  <c r="AJ3598" i="15"/>
  <c r="AK3598" i="15" s="1"/>
  <c r="BB3598" i="15" s="1"/>
  <c r="AL3612" i="15"/>
  <c r="AJ3618" i="15"/>
  <c r="AK3618" i="15" s="1"/>
  <c r="BB3618" i="15" s="1"/>
  <c r="AJ3621" i="15"/>
  <c r="AK3621" i="15" s="1"/>
  <c r="BB3621" i="15" s="1"/>
  <c r="AQ3624" i="15"/>
  <c r="AJ3637" i="15"/>
  <c r="AK3637" i="15" s="1"/>
  <c r="BB3637" i="15" s="1"/>
  <c r="E3651" i="15"/>
  <c r="M3670" i="15"/>
  <c r="AL3701" i="15"/>
  <c r="AJ3701" i="15"/>
  <c r="AK3701" i="15" s="1"/>
  <c r="AL3707" i="15"/>
  <c r="AJ3713" i="15"/>
  <c r="AK3713" i="15" s="1"/>
  <c r="AJ3726" i="15"/>
  <c r="AK3726" i="15" s="1"/>
  <c r="Q3726" i="15"/>
  <c r="AP3726" i="15" s="1"/>
  <c r="AL3726" i="15"/>
  <c r="AQ3726" i="15"/>
  <c r="AL3581" i="15"/>
  <c r="AJ3587" i="15"/>
  <c r="AK3587" i="15" s="1"/>
  <c r="BB3587" i="15" s="1"/>
  <c r="AL3601" i="15"/>
  <c r="AJ3607" i="15"/>
  <c r="AK3607" i="15" s="1"/>
  <c r="AL3630" i="15"/>
  <c r="Q3630" i="15"/>
  <c r="AP3630" i="15" s="1"/>
  <c r="AQ3630" i="15"/>
  <c r="Q3668" i="15"/>
  <c r="AQ3668" i="15"/>
  <c r="AL3668" i="15"/>
  <c r="AJ3668" i="15"/>
  <c r="AK3668" i="15" s="1"/>
  <c r="AJ3676" i="15"/>
  <c r="AK3676" i="15" s="1"/>
  <c r="Q3676" i="15"/>
  <c r="AQ3676" i="15"/>
  <c r="AL3676" i="15"/>
  <c r="AQ3678" i="15"/>
  <c r="AJ3684" i="15"/>
  <c r="AK3684" i="15" s="1"/>
  <c r="AQ3692" i="15"/>
  <c r="AJ3707" i="15"/>
  <c r="AK3707" i="15" s="1"/>
  <c r="E3707" i="15"/>
  <c r="AL3713" i="15"/>
  <c r="E3713" i="15"/>
  <c r="AL3721" i="15"/>
  <c r="AJ3721" i="15"/>
  <c r="AK3721" i="15" s="1"/>
  <c r="M3726" i="15"/>
  <c r="AJ3817" i="15"/>
  <c r="AK3817" i="15" s="1"/>
  <c r="AL3817" i="15"/>
  <c r="Q3817" i="15"/>
  <c r="AP3817" i="15" s="1"/>
  <c r="AQ3817" i="15"/>
  <c r="AQ3572" i="15"/>
  <c r="Q3574" i="15"/>
  <c r="AP3574" i="15" s="1"/>
  <c r="AJ3590" i="15"/>
  <c r="AK3590" i="15" s="1"/>
  <c r="AQ3592" i="15"/>
  <c r="Q3594" i="15"/>
  <c r="AP3594" i="15" s="1"/>
  <c r="AJ3610" i="15"/>
  <c r="AK3610" i="15" s="1"/>
  <c r="AQ3612" i="15"/>
  <c r="Q3614" i="15"/>
  <c r="AP3614" i="15" s="1"/>
  <c r="AJ3626" i="15"/>
  <c r="AK3626" i="15" s="1"/>
  <c r="M3650" i="15"/>
  <c r="E3650" i="15"/>
  <c r="AJ3659" i="15"/>
  <c r="AK3659" i="15" s="1"/>
  <c r="E3659" i="15"/>
  <c r="E3721" i="15"/>
  <c r="AQ3755" i="15"/>
  <c r="AO3755" i="15"/>
  <c r="E3598" i="15"/>
  <c r="E3618" i="15"/>
  <c r="AJ3635" i="15"/>
  <c r="AK3635" i="15" s="1"/>
  <c r="BB3635" i="15" s="1"/>
  <c r="AQ3646" i="15"/>
  <c r="AL3646" i="15"/>
  <c r="AJ3646" i="15"/>
  <c r="AK3646" i="15" s="1"/>
  <c r="AL3684" i="15"/>
  <c r="AJ3692" i="15"/>
  <c r="AK3692" i="15" s="1"/>
  <c r="BB3723" i="15"/>
  <c r="AP3733" i="15"/>
  <c r="E3733" i="15"/>
  <c r="AQ3558" i="15"/>
  <c r="AQ3578" i="15"/>
  <c r="AL3590" i="15"/>
  <c r="AQ3598" i="15"/>
  <c r="AL3610" i="15"/>
  <c r="AQ3618" i="15"/>
  <c r="E3621" i="15"/>
  <c r="AQ3621" i="15"/>
  <c r="AJ3625" i="15"/>
  <c r="AK3625" i="15" s="1"/>
  <c r="AL3626" i="15"/>
  <c r="AJ3636" i="15"/>
  <c r="AK3636" i="15" s="1"/>
  <c r="Q3636" i="15"/>
  <c r="Q3642" i="15"/>
  <c r="AQ3642" i="15"/>
  <c r="AL3642" i="15"/>
  <c r="AJ3656" i="15"/>
  <c r="AK3656" i="15" s="1"/>
  <c r="Q3656" i="15"/>
  <c r="AQ3656" i="15"/>
  <c r="AL3656" i="15"/>
  <c r="AQ3658" i="15"/>
  <c r="AQ3666" i="15"/>
  <c r="AL3666" i="15"/>
  <c r="AJ3666" i="15"/>
  <c r="AK3666" i="15" s="1"/>
  <c r="Q3666" i="15"/>
  <c r="M3678" i="15"/>
  <c r="Q3682" i="15"/>
  <c r="AQ3682" i="15"/>
  <c r="AL3682" i="15"/>
  <c r="AJ3682" i="15"/>
  <c r="AK3682" i="15" s="1"/>
  <c r="M3684" i="15"/>
  <c r="AJ3579" i="15"/>
  <c r="AK3579" i="15" s="1"/>
  <c r="AQ3581" i="15"/>
  <c r="E3584" i="15"/>
  <c r="AJ3599" i="15"/>
  <c r="AK3599" i="15" s="1"/>
  <c r="AQ3601" i="15"/>
  <c r="E3604" i="15"/>
  <c r="AJ3619" i="15"/>
  <c r="AK3619" i="15" s="1"/>
  <c r="Q3624" i="15"/>
  <c r="E3631" i="15"/>
  <c r="AQ3632" i="15"/>
  <c r="AL3632" i="15"/>
  <c r="Q3632" i="15"/>
  <c r="Q3640" i="15"/>
  <c r="AP3640" i="15" s="1"/>
  <c r="AQ3640" i="15"/>
  <c r="AL3640" i="15"/>
  <c r="AJ3640" i="15"/>
  <c r="AK3640" i="15" s="1"/>
  <c r="Q3648" i="15"/>
  <c r="AQ3648" i="15"/>
  <c r="AL3648" i="15"/>
  <c r="AJ3648" i="15"/>
  <c r="AK3648" i="15" s="1"/>
  <c r="AL3667" i="15"/>
  <c r="E3667" i="15"/>
  <c r="AO3678" i="15"/>
  <c r="Q3678" i="15"/>
  <c r="AO3684" i="15"/>
  <c r="Q3684" i="15"/>
  <c r="AP3684" i="15" s="1"/>
  <c r="AQ3684" i="15"/>
  <c r="AL3690" i="15"/>
  <c r="AJ3690" i="15"/>
  <c r="AK3690" i="15" s="1"/>
  <c r="Q3690" i="15"/>
  <c r="AP3690" i="15" s="1"/>
  <c r="AQ3690" i="15"/>
  <c r="E3796" i="15"/>
  <c r="M3796" i="15"/>
  <c r="AQ3638" i="15"/>
  <c r="AL3638" i="15"/>
  <c r="AJ3638" i="15"/>
  <c r="AK3638" i="15" s="1"/>
  <c r="E3641" i="15"/>
  <c r="AJ3699" i="15"/>
  <c r="AK3699" i="15" s="1"/>
  <c r="E3699" i="15"/>
  <c r="AQ3567" i="15"/>
  <c r="AL3579" i="15"/>
  <c r="AQ3587" i="15"/>
  <c r="AL3599" i="15"/>
  <c r="AQ3607" i="15"/>
  <c r="AL3619" i="15"/>
  <c r="E3643" i="15"/>
  <c r="AJ3644" i="15"/>
  <c r="AK3644" i="15" s="1"/>
  <c r="BB3644" i="15" s="1"/>
  <c r="M3644" i="15"/>
  <c r="AP3645" i="15"/>
  <c r="E3645" i="15"/>
  <c r="Q3646" i="15"/>
  <c r="AP3646" i="15" s="1"/>
  <c r="AJ3651" i="15"/>
  <c r="AK3651" i="15" s="1"/>
  <c r="M3658" i="15"/>
  <c r="AJ3664" i="15"/>
  <c r="AK3664" i="15" s="1"/>
  <c r="E3683" i="15"/>
  <c r="AL3710" i="15"/>
  <c r="AJ3710" i="15"/>
  <c r="AK3710" i="15" s="1"/>
  <c r="Q3710" i="15"/>
  <c r="AP3710" i="15" s="1"/>
  <c r="AQ3710" i="15"/>
  <c r="AQ3712" i="15"/>
  <c r="AO3712" i="15"/>
  <c r="Q3712" i="15"/>
  <c r="AJ3725" i="15"/>
  <c r="AK3725" i="15" s="1"/>
  <c r="M3725" i="15"/>
  <c r="AO3777" i="15"/>
  <c r="AQ3777" i="15"/>
  <c r="Q3777" i="15"/>
  <c r="AP3777" i="15" s="1"/>
  <c r="AK3798" i="15"/>
  <c r="AJ3808" i="15"/>
  <c r="AK3808" i="15" s="1"/>
  <c r="Q3808" i="15"/>
  <c r="AP3808" i="15" s="1"/>
  <c r="AQ3808" i="15"/>
  <c r="AL3808" i="15"/>
  <c r="AJ3568" i="15"/>
  <c r="AK3568" i="15" s="1"/>
  <c r="AJ3588" i="15"/>
  <c r="AK3588" i="15" s="1"/>
  <c r="AJ3608" i="15"/>
  <c r="AK3608" i="15" s="1"/>
  <c r="AJ3623" i="15"/>
  <c r="AK3623" i="15" s="1"/>
  <c r="E3633" i="15"/>
  <c r="M3634" i="15"/>
  <c r="AL3634" i="15"/>
  <c r="AO3644" i="15"/>
  <c r="Q3644" i="15"/>
  <c r="AL3651" i="15"/>
  <c r="AP3675" i="15"/>
  <c r="E3675" i="15"/>
  <c r="M3690" i="15"/>
  <c r="AQ3698" i="15"/>
  <c r="AJ3769" i="15"/>
  <c r="AK3769" i="15" s="1"/>
  <c r="AL3769" i="15"/>
  <c r="AQ3769" i="15"/>
  <c r="Q3769" i="15"/>
  <c r="AP3769" i="15" s="1"/>
  <c r="Q3634" i="15"/>
  <c r="AQ3634" i="15"/>
  <c r="AO3634" i="15"/>
  <c r="AL3664" i="15"/>
  <c r="M3674" i="15"/>
  <c r="AL3674" i="15"/>
  <c r="AJ3674" i="15"/>
  <c r="AK3674" i="15" s="1"/>
  <c r="AJ3696" i="15"/>
  <c r="AK3696" i="15" s="1"/>
  <c r="Q3696" i="15"/>
  <c r="AP3696" i="15" s="1"/>
  <c r="AQ3696" i="15"/>
  <c r="AL3696" i="15"/>
  <c r="M3704" i="15"/>
  <c r="AL3622" i="15"/>
  <c r="AL3623" i="15"/>
  <c r="Q3662" i="15"/>
  <c r="AQ3662" i="15"/>
  <c r="AL3662" i="15"/>
  <c r="AJ3662" i="15"/>
  <c r="AK3662" i="15" s="1"/>
  <c r="M3664" i="15"/>
  <c r="AO3704" i="15"/>
  <c r="Q3704" i="15"/>
  <c r="AP3704" i="15" s="1"/>
  <c r="AQ3704" i="15"/>
  <c r="M3710" i="15"/>
  <c r="AJ3724" i="15"/>
  <c r="AK3724" i="15" s="1"/>
  <c r="AJ3577" i="15"/>
  <c r="AK3577" i="15" s="1"/>
  <c r="AJ3597" i="15"/>
  <c r="AK3597" i="15" s="1"/>
  <c r="BB3597" i="15" s="1"/>
  <c r="AJ3617" i="15"/>
  <c r="AK3617" i="15" s="1"/>
  <c r="BB3617" i="15" s="1"/>
  <c r="AO3627" i="15"/>
  <c r="Q3638" i="15"/>
  <c r="AP3638" i="15" s="1"/>
  <c r="AP3655" i="15"/>
  <c r="E3655" i="15"/>
  <c r="AO3664" i="15"/>
  <c r="Q3664" i="15"/>
  <c r="AP3664" i="15" s="1"/>
  <c r="AQ3664" i="15"/>
  <c r="AL3681" i="15"/>
  <c r="AJ3681" i="15"/>
  <c r="AK3681" i="15" s="1"/>
  <c r="M3698" i="15"/>
  <c r="AJ3716" i="15"/>
  <c r="AK3716" i="15" s="1"/>
  <c r="Q3716" i="15"/>
  <c r="AQ3716" i="15"/>
  <c r="AL3716" i="15"/>
  <c r="AQ3718" i="15"/>
  <c r="BB3748" i="15"/>
  <c r="M3757" i="15"/>
  <c r="Q3688" i="15"/>
  <c r="AQ3688" i="15"/>
  <c r="AL3688" i="15"/>
  <c r="AJ3688" i="15"/>
  <c r="AK3688" i="15" s="1"/>
  <c r="AO3698" i="15"/>
  <c r="Q3698" i="15"/>
  <c r="AP3698" i="15" s="1"/>
  <c r="Q3702" i="15"/>
  <c r="AQ3702" i="15"/>
  <c r="AL3702" i="15"/>
  <c r="AJ3702" i="15"/>
  <c r="AK3702" i="15" s="1"/>
  <c r="AO3757" i="15"/>
  <c r="AQ3757" i="15"/>
  <c r="Q3757" i="15"/>
  <c r="AP3757" i="15" s="1"/>
  <c r="AJ3630" i="15"/>
  <c r="AK3630" i="15" s="1"/>
  <c r="M3654" i="15"/>
  <c r="AL3654" i="15"/>
  <c r="AJ3654" i="15"/>
  <c r="AK3654" i="15" s="1"/>
  <c r="E3663" i="15"/>
  <c r="AJ3667" i="15"/>
  <c r="AK3667" i="15" s="1"/>
  <c r="AK3677" i="15"/>
  <c r="BB3677" i="15" s="1"/>
  <c r="AK3691" i="15"/>
  <c r="BB3691" i="15" s="1"/>
  <c r="E3703" i="15"/>
  <c r="AK3715" i="15"/>
  <c r="AL3724" i="15"/>
  <c r="M3724" i="15"/>
  <c r="Q3686" i="15"/>
  <c r="Q3706" i="15"/>
  <c r="AL3741" i="15"/>
  <c r="AL3757" i="15"/>
  <c r="AJ3760" i="15"/>
  <c r="AK3760" i="15" s="1"/>
  <c r="M3760" i="15"/>
  <c r="E3760" i="15"/>
  <c r="Q3775" i="15"/>
  <c r="AP3775" i="15" s="1"/>
  <c r="AL3775" i="15"/>
  <c r="AJ3775" i="15"/>
  <c r="AK3775" i="15" s="1"/>
  <c r="AO3792" i="15"/>
  <c r="AQ3792" i="15"/>
  <c r="AO3803" i="15"/>
  <c r="AJ3803" i="15"/>
  <c r="AK3803" i="15" s="1"/>
  <c r="Q3809" i="15"/>
  <c r="AQ3809" i="15"/>
  <c r="AJ3809" i="15"/>
  <c r="AK3809" i="15" s="1"/>
  <c r="Q3818" i="15"/>
  <c r="AP3818" i="15" s="1"/>
  <c r="AQ3818" i="15"/>
  <c r="AJ3818" i="15"/>
  <c r="AK3818" i="15" s="1"/>
  <c r="AL3818" i="15"/>
  <c r="E3827" i="15"/>
  <c r="AP3827" i="15"/>
  <c r="AJ3834" i="15"/>
  <c r="AK3834" i="15" s="1"/>
  <c r="AL3835" i="15"/>
  <c r="AJ3835" i="15"/>
  <c r="AK3835" i="15" s="1"/>
  <c r="E3835" i="15"/>
  <c r="AL3639" i="15"/>
  <c r="M3641" i="15"/>
  <c r="Q3649" i="15"/>
  <c r="AP3649" i="15" s="1"/>
  <c r="AL3659" i="15"/>
  <c r="M3661" i="15"/>
  <c r="Q3669" i="15"/>
  <c r="AP3669" i="15" s="1"/>
  <c r="AL3679" i="15"/>
  <c r="M3681" i="15"/>
  <c r="Q3689" i="15"/>
  <c r="AP3689" i="15" s="1"/>
  <c r="AL3699" i="15"/>
  <c r="M3701" i="15"/>
  <c r="AQ3707" i="15"/>
  <c r="AL3719" i="15"/>
  <c r="AR3719" i="15" s="1"/>
  <c r="M3721" i="15"/>
  <c r="AJ3729" i="15"/>
  <c r="AK3729" i="15" s="1"/>
  <c r="E3754" i="15"/>
  <c r="AP3770" i="15"/>
  <c r="M3777" i="15"/>
  <c r="E3777" i="15"/>
  <c r="E3789" i="15"/>
  <c r="AK3814" i="15"/>
  <c r="Q3652" i="15"/>
  <c r="Q3672" i="15"/>
  <c r="Q3692" i="15"/>
  <c r="AJ3708" i="15"/>
  <c r="AK3708" i="15" s="1"/>
  <c r="AL3729" i="15"/>
  <c r="AJ3739" i="15"/>
  <c r="AK3739" i="15" s="1"/>
  <c r="AQ3745" i="15"/>
  <c r="AO3745" i="15"/>
  <c r="Q3745" i="15"/>
  <c r="Q3755" i="15"/>
  <c r="AP3755" i="15" s="1"/>
  <c r="AL3755" i="15"/>
  <c r="AJ3755" i="15"/>
  <c r="AK3755" i="15" s="1"/>
  <c r="AQ3760" i="15"/>
  <c r="AO3760" i="15"/>
  <c r="Q3772" i="15"/>
  <c r="AL3772" i="15"/>
  <c r="AJ3772" i="15"/>
  <c r="AK3772" i="15" s="1"/>
  <c r="AQ3788" i="15"/>
  <c r="Q3658" i="15"/>
  <c r="AP3658" i="15" s="1"/>
  <c r="AJ3694" i="15"/>
  <c r="AK3694" i="15" s="1"/>
  <c r="AL3708" i="15"/>
  <c r="AJ3714" i="15"/>
  <c r="AK3714" i="15" s="1"/>
  <c r="Q3718" i="15"/>
  <c r="AP3718" i="15" s="1"/>
  <c r="Q3724" i="15"/>
  <c r="Q3753" i="15"/>
  <c r="E3811" i="15"/>
  <c r="AJ3660" i="15"/>
  <c r="AK3660" i="15" s="1"/>
  <c r="E3665" i="15"/>
  <c r="AJ3680" i="15"/>
  <c r="AK3680" i="15" s="1"/>
  <c r="E3685" i="15"/>
  <c r="AL3694" i="15"/>
  <c r="AJ3700" i="15"/>
  <c r="AK3700" i="15" s="1"/>
  <c r="E3705" i="15"/>
  <c r="AL3714" i="15"/>
  <c r="AJ3720" i="15"/>
  <c r="AK3720" i="15" s="1"/>
  <c r="AL3725" i="15"/>
  <c r="Q3735" i="15"/>
  <c r="AP3735" i="15" s="1"/>
  <c r="AL3735" i="15"/>
  <c r="AJ3744" i="15"/>
  <c r="AK3744" i="15" s="1"/>
  <c r="E3774" i="15"/>
  <c r="AJ3774" i="15"/>
  <c r="AK3774" i="15" s="1"/>
  <c r="M3774" i="15"/>
  <c r="AJ3786" i="15"/>
  <c r="AK3786" i="15" s="1"/>
  <c r="Q3786" i="15"/>
  <c r="AP3786" i="15" s="1"/>
  <c r="AQ3786" i="15"/>
  <c r="AL3786" i="15"/>
  <c r="AL3796" i="15"/>
  <c r="AO3654" i="15"/>
  <c r="AL3660" i="15"/>
  <c r="AO3674" i="15"/>
  <c r="AL3680" i="15"/>
  <c r="AJ3686" i="15"/>
  <c r="AK3686" i="15" s="1"/>
  <c r="AO3694" i="15"/>
  <c r="AL3700" i="15"/>
  <c r="AJ3706" i="15"/>
  <c r="AK3706" i="15" s="1"/>
  <c r="AQ3708" i="15"/>
  <c r="AL3720" i="15"/>
  <c r="AQ3725" i="15"/>
  <c r="Q3725" i="15"/>
  <c r="AP3725" i="15" s="1"/>
  <c r="AL3731" i="15"/>
  <c r="AJ3738" i="15"/>
  <c r="AK3738" i="15" s="1"/>
  <c r="AJ3745" i="15"/>
  <c r="AK3745" i="15" s="1"/>
  <c r="AQ3749" i="15"/>
  <c r="AQ3768" i="15"/>
  <c r="E3814" i="15"/>
  <c r="E3826" i="15"/>
  <c r="AL3826" i="15"/>
  <c r="M3826" i="15"/>
  <c r="M3997" i="15"/>
  <c r="AJ3997" i="15"/>
  <c r="AK3997" i="15" s="1"/>
  <c r="AL3703" i="15"/>
  <c r="AJ3709" i="15"/>
  <c r="AK3709" i="15" s="1"/>
  <c r="AR3750" i="15"/>
  <c r="AK3759" i="15"/>
  <c r="Q3784" i="15"/>
  <c r="AQ3784" i="15"/>
  <c r="AJ3784" i="15"/>
  <c r="AK3784" i="15" s="1"/>
  <c r="BB3784" i="15" s="1"/>
  <c r="Q3805" i="15"/>
  <c r="AL3805" i="15"/>
  <c r="AJ3805" i="15"/>
  <c r="AK3805" i="15" s="1"/>
  <c r="AJ3652" i="15"/>
  <c r="AK3652" i="15" s="1"/>
  <c r="AQ3654" i="15"/>
  <c r="AL3686" i="15"/>
  <c r="AL3706" i="15"/>
  <c r="AJ3737" i="15"/>
  <c r="AK3737" i="15" s="1"/>
  <c r="M3737" i="15"/>
  <c r="E3737" i="15"/>
  <c r="AL3740" i="15"/>
  <c r="M3741" i="15"/>
  <c r="E3660" i="15"/>
  <c r="AO3663" i="15"/>
  <c r="E3680" i="15"/>
  <c r="AO3683" i="15"/>
  <c r="E3700" i="15"/>
  <c r="AO3703" i="15"/>
  <c r="Q3719" i="15"/>
  <c r="AP3719" i="15" s="1"/>
  <c r="E3720" i="15"/>
  <c r="Q3728" i="15"/>
  <c r="AP3728" i="15" s="1"/>
  <c r="AQ3739" i="15"/>
  <c r="Q3739" i="15"/>
  <c r="AP3739" i="15" s="1"/>
  <c r="AJ3766" i="15"/>
  <c r="AK3766" i="15" s="1"/>
  <c r="Q3766" i="15"/>
  <c r="AP3766" i="15" s="1"/>
  <c r="AQ3766" i="15"/>
  <c r="AL3766" i="15"/>
  <c r="AQ3771" i="15"/>
  <c r="AO3771" i="15"/>
  <c r="Q3793" i="15"/>
  <c r="AL3793" i="15"/>
  <c r="AJ3793" i="15"/>
  <c r="AK3793" i="15" s="1"/>
  <c r="AJ3804" i="15"/>
  <c r="AK3804" i="15" s="1"/>
  <c r="AQ3804" i="15"/>
  <c r="AL3804" i="15"/>
  <c r="AL3652" i="15"/>
  <c r="AJ3658" i="15"/>
  <c r="AK3658" i="15" s="1"/>
  <c r="AQ3660" i="15"/>
  <c r="AL3672" i="15"/>
  <c r="AJ3678" i="15"/>
  <c r="AK3678" i="15" s="1"/>
  <c r="AQ3680" i="15"/>
  <c r="AL3692" i="15"/>
  <c r="AJ3698" i="15"/>
  <c r="AK3698" i="15" s="1"/>
  <c r="AQ3700" i="15"/>
  <c r="AJ3718" i="15"/>
  <c r="AK3718" i="15" s="1"/>
  <c r="AQ3720" i="15"/>
  <c r="Q3738" i="15"/>
  <c r="AJ3743" i="15"/>
  <c r="AK3743" i="15" s="1"/>
  <c r="AQ3743" i="15"/>
  <c r="AQ3750" i="15"/>
  <c r="AJ3753" i="15"/>
  <c r="AK3753" i="15" s="1"/>
  <c r="E3761" i="15"/>
  <c r="AL3780" i="15"/>
  <c r="AO3807" i="15"/>
  <c r="AL3807" i="15"/>
  <c r="AL3816" i="15"/>
  <c r="E3838" i="15"/>
  <c r="AL3838" i="15"/>
  <c r="AJ3838" i="15"/>
  <c r="AK3838" i="15" s="1"/>
  <c r="M3838" i="15"/>
  <c r="AJ3733" i="15"/>
  <c r="AK3733" i="15" s="1"/>
  <c r="AO3768" i="15"/>
  <c r="AJ3768" i="15"/>
  <c r="AK3768" i="15" s="1"/>
  <c r="BB3768" i="15" s="1"/>
  <c r="AK3810" i="15"/>
  <c r="AO3879" i="15"/>
  <c r="AL3879" i="15"/>
  <c r="AJ3879" i="15"/>
  <c r="AK3879" i="15" s="1"/>
  <c r="AL3658" i="15"/>
  <c r="AL3678" i="15"/>
  <c r="AL3698" i="15"/>
  <c r="AJ3704" i="15"/>
  <c r="AK3704" i="15" s="1"/>
  <c r="BB3704" i="15" s="1"/>
  <c r="E3709" i="15"/>
  <c r="AL3718" i="15"/>
  <c r="AL3749" i="15"/>
  <c r="E3752" i="15"/>
  <c r="AL3753" i="15"/>
  <c r="AJ3754" i="15"/>
  <c r="AK3754" i="15" s="1"/>
  <c r="M3763" i="15"/>
  <c r="Q3764" i="15"/>
  <c r="AP3764" i="15" s="1"/>
  <c r="AQ3764" i="15"/>
  <c r="AJ3764" i="15"/>
  <c r="AK3764" i="15" s="1"/>
  <c r="BB3764" i="15" s="1"/>
  <c r="Q3778" i="15"/>
  <c r="AL3778" i="15"/>
  <c r="AJ3778" i="15"/>
  <c r="AK3778" i="15" s="1"/>
  <c r="M3825" i="15"/>
  <c r="AL3825" i="15"/>
  <c r="AJ3825" i="15"/>
  <c r="AK3825" i="15" s="1"/>
  <c r="AQ3929" i="15"/>
  <c r="Q3929" i="15"/>
  <c r="AL3929" i="15"/>
  <c r="AJ3929" i="15"/>
  <c r="AK3929" i="15" s="1"/>
  <c r="Q3744" i="15"/>
  <c r="AQ3744" i="15"/>
  <c r="AJ3746" i="15"/>
  <c r="AK3746" i="15" s="1"/>
  <c r="Q3746" i="15"/>
  <c r="AP3746" i="15" s="1"/>
  <c r="AL3746" i="15"/>
  <c r="AQ3748" i="15"/>
  <c r="Q3748" i="15"/>
  <c r="AP3748" i="15" s="1"/>
  <c r="AJ3780" i="15"/>
  <c r="AK3780" i="15" s="1"/>
  <c r="M3780" i="15"/>
  <c r="E3780" i="15"/>
  <c r="AR3787" i="15"/>
  <c r="AL3792" i="15"/>
  <c r="AO3816" i="15"/>
  <c r="AQ3816" i="15"/>
  <c r="AJ3837" i="15"/>
  <c r="AK3837" i="15" s="1"/>
  <c r="Q3837" i="15"/>
  <c r="AP3837" i="15" s="1"/>
  <c r="AQ3837" i="15"/>
  <c r="AL3837" i="15"/>
  <c r="AP3914" i="15"/>
  <c r="E3914" i="15"/>
  <c r="M3936" i="15"/>
  <c r="AL3732" i="15"/>
  <c r="AJ3732" i="15"/>
  <c r="AK3732" i="15" s="1"/>
  <c r="AJ3735" i="15"/>
  <c r="AK3735" i="15" s="1"/>
  <c r="AQ3740" i="15"/>
  <c r="AO3740" i="15"/>
  <c r="E3743" i="15"/>
  <c r="Q3750" i="15"/>
  <c r="AL3752" i="15"/>
  <c r="AJ3752" i="15"/>
  <c r="AK3752" i="15" s="1"/>
  <c r="AL3758" i="15"/>
  <c r="AJ3758" i="15"/>
  <c r="AK3758" i="15" s="1"/>
  <c r="AR3763" i="15"/>
  <c r="AQ3772" i="15"/>
  <c r="AL3812" i="15"/>
  <c r="AJ3812" i="15"/>
  <c r="AK3812" i="15" s="1"/>
  <c r="Q3812" i="15"/>
  <c r="AP3812" i="15" s="1"/>
  <c r="AQ3812" i="15"/>
  <c r="AJ3673" i="15"/>
  <c r="AK3673" i="15" s="1"/>
  <c r="AJ3693" i="15"/>
  <c r="AK3693" i="15" s="1"/>
  <c r="AL3727" i="15"/>
  <c r="AL3751" i="15"/>
  <c r="AL3760" i="15"/>
  <c r="AQ3780" i="15"/>
  <c r="AO3780" i="15"/>
  <c r="Q3823" i="15"/>
  <c r="AP3823" i="15" s="1"/>
  <c r="AJ3851" i="15"/>
  <c r="AK3851" i="15" s="1"/>
  <c r="M3851" i="15"/>
  <c r="E3851" i="15"/>
  <c r="AJ3877" i="15"/>
  <c r="AK3877" i="15" s="1"/>
  <c r="Q3877" i="15"/>
  <c r="AP3877" i="15" s="1"/>
  <c r="AQ3877" i="15"/>
  <c r="AL3877" i="15"/>
  <c r="AR3877" i="15" s="1"/>
  <c r="AJ3736" i="15"/>
  <c r="AK3736" i="15" s="1"/>
  <c r="BB3736" i="15" s="1"/>
  <c r="AL3777" i="15"/>
  <c r="AJ3789" i="15"/>
  <c r="AK3789" i="15" s="1"/>
  <c r="AL3789" i="15"/>
  <c r="M3792" i="15"/>
  <c r="AK3795" i="15"/>
  <c r="Q3800" i="15"/>
  <c r="AP3800" i="15" s="1"/>
  <c r="AL3800" i="15"/>
  <c r="AJ3800" i="15"/>
  <c r="AK3800" i="15" s="1"/>
  <c r="AQ3800" i="15"/>
  <c r="AL3829" i="15"/>
  <c r="AJ3829" i="15"/>
  <c r="AK3829" i="15" s="1"/>
  <c r="Q3829" i="15"/>
  <c r="AQ3829" i="15"/>
  <c r="AQ3724" i="15"/>
  <c r="AJ3728" i="15"/>
  <c r="AK3728" i="15" s="1"/>
  <c r="E3731" i="15"/>
  <c r="E3748" i="15"/>
  <c r="Q3749" i="15"/>
  <c r="AP3749" i="15" s="1"/>
  <c r="AR3770" i="15"/>
  <c r="Q3792" i="15"/>
  <c r="AP3792" i="15" s="1"/>
  <c r="Q3803" i="15"/>
  <c r="AP3803" i="15" s="1"/>
  <c r="M3812" i="15"/>
  <c r="Q3736" i="15"/>
  <c r="AP3736" i="15" s="1"/>
  <c r="AQ3774" i="15"/>
  <c r="AQ3803" i="15"/>
  <c r="AL3811" i="15"/>
  <c r="AL3815" i="15"/>
  <c r="AQ3839" i="15"/>
  <c r="AK3840" i="15"/>
  <c r="BB3840" i="15" s="1"/>
  <c r="AL3865" i="15"/>
  <c r="AJ3865" i="15"/>
  <c r="AK3865" i="15" s="1"/>
  <c r="M3865" i="15"/>
  <c r="AK3867" i="15"/>
  <c r="AL3871" i="15"/>
  <c r="Q3925" i="15"/>
  <c r="AQ3925" i="15"/>
  <c r="AJ3925" i="15"/>
  <c r="AK3925" i="15" s="1"/>
  <c r="AL3925" i="15"/>
  <c r="E3964" i="15"/>
  <c r="M3964" i="15"/>
  <c r="AL3964" i="15"/>
  <c r="M3751" i="15"/>
  <c r="Q3759" i="15"/>
  <c r="M3771" i="15"/>
  <c r="Q3779" i="15"/>
  <c r="AQ3799" i="15"/>
  <c r="M3811" i="15"/>
  <c r="AJ3813" i="15"/>
  <c r="AK3813" i="15" s="1"/>
  <c r="Q3863" i="15"/>
  <c r="AQ3863" i="15"/>
  <c r="AL3863" i="15"/>
  <c r="AJ3863" i="15"/>
  <c r="AK3863" i="15" s="1"/>
  <c r="AQ3879" i="15"/>
  <c r="M3937" i="15"/>
  <c r="E3937" i="15"/>
  <c r="AJ3937" i="15"/>
  <c r="AK3937" i="15" s="1"/>
  <c r="AJ3801" i="15"/>
  <c r="AK3801" i="15" s="1"/>
  <c r="AL3813" i="15"/>
  <c r="AJ3816" i="15"/>
  <c r="AK3816" i="15" s="1"/>
  <c r="AK3902" i="15"/>
  <c r="E3980" i="15"/>
  <c r="AJ3980" i="15"/>
  <c r="AK3980" i="15" s="1"/>
  <c r="AL3980" i="15"/>
  <c r="AQ3763" i="15"/>
  <c r="Q3765" i="15"/>
  <c r="AQ3783" i="15"/>
  <c r="Q3785" i="15"/>
  <c r="AP3785" i="15" s="1"/>
  <c r="Q3795" i="15"/>
  <c r="AP3795" i="15" s="1"/>
  <c r="Q3825" i="15"/>
  <c r="AQ3825" i="15"/>
  <c r="AP3832" i="15"/>
  <c r="AL3851" i="15"/>
  <c r="E3862" i="15"/>
  <c r="AJ3871" i="15"/>
  <c r="AK3871" i="15" s="1"/>
  <c r="M3871" i="15"/>
  <c r="E3871" i="15"/>
  <c r="Q3886" i="15"/>
  <c r="AP3886" i="15" s="1"/>
  <c r="AL3886" i="15"/>
  <c r="AJ3886" i="15"/>
  <c r="AK3886" i="15" s="1"/>
  <c r="Q3768" i="15"/>
  <c r="AP3768" i="15" s="1"/>
  <c r="Q3788" i="15"/>
  <c r="AP3788" i="15" s="1"/>
  <c r="AJ3796" i="15"/>
  <c r="AK3796" i="15" s="1"/>
  <c r="Q3807" i="15"/>
  <c r="AP3807" i="15" s="1"/>
  <c r="E3817" i="15"/>
  <c r="AL3839" i="15"/>
  <c r="AJ3839" i="15"/>
  <c r="AK3839" i="15" s="1"/>
  <c r="AO3888" i="15"/>
  <c r="AQ3888" i="15"/>
  <c r="E3894" i="15"/>
  <c r="AL3902" i="15"/>
  <c r="E3902" i="15"/>
  <c r="AJ3908" i="15"/>
  <c r="AK3908" i="15" s="1"/>
  <c r="AL3908" i="15"/>
  <c r="Q3908" i="15"/>
  <c r="AP3908" i="15" s="1"/>
  <c r="AQ3908" i="15"/>
  <c r="AL3936" i="15"/>
  <c r="AJ3936" i="15"/>
  <c r="AK3936" i="15" s="1"/>
  <c r="Q3936" i="15"/>
  <c r="AP3936" i="15" s="1"/>
  <c r="AQ3936" i="15"/>
  <c r="E3834" i="15"/>
  <c r="M3837" i="15"/>
  <c r="AK3896" i="15"/>
  <c r="AL3996" i="15"/>
  <c r="AJ3996" i="15"/>
  <c r="AK3996" i="15" s="1"/>
  <c r="Q3996" i="15"/>
  <c r="AP3996" i="15" s="1"/>
  <c r="AQ3996" i="15"/>
  <c r="E3747" i="15"/>
  <c r="E3767" i="15"/>
  <c r="AO3770" i="15"/>
  <c r="E3787" i="15"/>
  <c r="AQ3790" i="15"/>
  <c r="AQ3794" i="15"/>
  <c r="AL3798" i="15"/>
  <c r="Q3801" i="15"/>
  <c r="AQ3814" i="15"/>
  <c r="AJ3815" i="15"/>
  <c r="AK3815" i="15" s="1"/>
  <c r="AQ3819" i="15"/>
  <c r="AL3846" i="15"/>
  <c r="AJ3846" i="15"/>
  <c r="AK3846" i="15" s="1"/>
  <c r="AO3859" i="15"/>
  <c r="AL3859" i="15"/>
  <c r="AJ3859" i="15"/>
  <c r="AK3859" i="15" s="1"/>
  <c r="AJ3874" i="15"/>
  <c r="AK3874" i="15" s="1"/>
  <c r="AP3884" i="15"/>
  <c r="E3884" i="15"/>
  <c r="AL3828" i="15"/>
  <c r="AR3828" i="15" s="1"/>
  <c r="AJ3828" i="15"/>
  <c r="AK3828" i="15" s="1"/>
  <c r="AQ3830" i="15"/>
  <c r="AL3830" i="15"/>
  <c r="Q3830" i="15"/>
  <c r="AL3831" i="15"/>
  <c r="AR3831" i="15" s="1"/>
  <c r="AQ3831" i="15"/>
  <c r="E3868" i="15"/>
  <c r="E3885" i="15"/>
  <c r="AL3885" i="15"/>
  <c r="AJ3885" i="15"/>
  <c r="AK3885" i="15" s="1"/>
  <c r="M3885" i="15"/>
  <c r="AJ3788" i="15"/>
  <c r="AK3788" i="15" s="1"/>
  <c r="AQ3802" i="15"/>
  <c r="AJ3807" i="15"/>
  <c r="AK3807" i="15" s="1"/>
  <c r="AO3839" i="15"/>
  <c r="E3848" i="15"/>
  <c r="AJ3857" i="15"/>
  <c r="AK3857" i="15" s="1"/>
  <c r="Q3857" i="15"/>
  <c r="AP3857" i="15" s="1"/>
  <c r="AQ3857" i="15"/>
  <c r="AL3857" i="15"/>
  <c r="E3858" i="15"/>
  <c r="BB3862" i="15"/>
  <c r="Q3866" i="15"/>
  <c r="AP3866" i="15" s="1"/>
  <c r="AL3866" i="15"/>
  <c r="AJ3866" i="15"/>
  <c r="AK3866" i="15" s="1"/>
  <c r="Q3883" i="15"/>
  <c r="AQ3883" i="15"/>
  <c r="AL3883" i="15"/>
  <c r="AJ3883" i="15"/>
  <c r="AK3883" i="15" s="1"/>
  <c r="AR3910" i="15"/>
  <c r="AL4029" i="15"/>
  <c r="AJ4029" i="15"/>
  <c r="AK4029" i="15" s="1"/>
  <c r="AQ4029" i="15"/>
  <c r="Q4029" i="15"/>
  <c r="AP4029" i="15" s="1"/>
  <c r="AJ3751" i="15"/>
  <c r="AK3751" i="15" s="1"/>
  <c r="BB3751" i="15" s="1"/>
  <c r="E3756" i="15"/>
  <c r="AJ3771" i="15"/>
  <c r="AK3771" i="15" s="1"/>
  <c r="AQ3773" i="15"/>
  <c r="E3776" i="15"/>
  <c r="AL3785" i="15"/>
  <c r="AR3785" i="15" s="1"/>
  <c r="AL3795" i="15"/>
  <c r="E3798" i="15"/>
  <c r="AJ3799" i="15"/>
  <c r="AK3799" i="15" s="1"/>
  <c r="AJ3811" i="15"/>
  <c r="AK3811" i="15" s="1"/>
  <c r="E3819" i="15"/>
  <c r="M3819" i="15"/>
  <c r="AL3824" i="15"/>
  <c r="AR3824" i="15" s="1"/>
  <c r="AJ3826" i="15"/>
  <c r="AK3826" i="15" s="1"/>
  <c r="AL3874" i="15"/>
  <c r="AK3878" i="15"/>
  <c r="BB3878" i="15" s="1"/>
  <c r="Q3821" i="15"/>
  <c r="AP3821" i="15" s="1"/>
  <c r="AJ3821" i="15"/>
  <c r="AK3821" i="15" s="1"/>
  <c r="BB3821" i="15" s="1"/>
  <c r="AO3828" i="15"/>
  <c r="AQ3828" i="15"/>
  <c r="M3831" i="15"/>
  <c r="M3832" i="15"/>
  <c r="AJ3832" i="15"/>
  <c r="AK3832" i="15" s="1"/>
  <c r="Q3841" i="15"/>
  <c r="AP3841" i="15" s="1"/>
  <c r="AQ3841" i="15"/>
  <c r="AJ3841" i="15"/>
  <c r="AK3841" i="15" s="1"/>
  <c r="BB3841" i="15" s="1"/>
  <c r="AO3868" i="15"/>
  <c r="AQ3868" i="15"/>
  <c r="AJ3891" i="15"/>
  <c r="AK3891" i="15" s="1"/>
  <c r="M3891" i="15"/>
  <c r="E3891" i="15"/>
  <c r="E3971" i="15"/>
  <c r="E3972" i="15"/>
  <c r="E3742" i="15"/>
  <c r="AJ3757" i="15"/>
  <c r="AK3757" i="15" s="1"/>
  <c r="E3762" i="15"/>
  <c r="AO3765" i="15"/>
  <c r="AJ3777" i="15"/>
  <c r="AK3777" i="15" s="1"/>
  <c r="E3782" i="15"/>
  <c r="AO3785" i="15"/>
  <c r="E3791" i="15"/>
  <c r="AJ3792" i="15"/>
  <c r="AK3792" i="15" s="1"/>
  <c r="AO3795" i="15"/>
  <c r="AL3799" i="15"/>
  <c r="AL3803" i="15"/>
  <c r="Q3831" i="15"/>
  <c r="AP3831" i="15" s="1"/>
  <c r="AP3844" i="15"/>
  <c r="E3844" i="15"/>
  <c r="AO3848" i="15"/>
  <c r="AQ3848" i="15"/>
  <c r="AO3947" i="15"/>
  <c r="AQ3947" i="15"/>
  <c r="AL3810" i="15"/>
  <c r="AQ3824" i="15"/>
  <c r="AR3854" i="15"/>
  <c r="AL3906" i="15"/>
  <c r="AJ3906" i="15"/>
  <c r="AK3906" i="15" s="1"/>
  <c r="AQ4013" i="15"/>
  <c r="AO4013" i="15"/>
  <c r="Q4013" i="15"/>
  <c r="AP4013" i="15" s="1"/>
  <c r="Q3790" i="15"/>
  <c r="AP3790" i="15" s="1"/>
  <c r="AL3791" i="15"/>
  <c r="AR3791" i="15" s="1"/>
  <c r="AQ3811" i="15"/>
  <c r="Q3843" i="15"/>
  <c r="AQ3843" i="15"/>
  <c r="AL3843" i="15"/>
  <c r="AJ3843" i="15"/>
  <c r="AK3843" i="15" s="1"/>
  <c r="BB3843" i="15" s="1"/>
  <c r="E3845" i="15"/>
  <c r="AJ3845" i="15"/>
  <c r="AK3845" i="15" s="1"/>
  <c r="M3845" i="15"/>
  <c r="Q3865" i="15"/>
  <c r="AP3865" i="15" s="1"/>
  <c r="AK3900" i="15"/>
  <c r="E3802" i="15"/>
  <c r="E3806" i="15"/>
  <c r="AR3842" i="15"/>
  <c r="AK3858" i="15"/>
  <c r="BB3858" i="15" s="1"/>
  <c r="Q3861" i="15"/>
  <c r="AP3861" i="15" s="1"/>
  <c r="AQ3861" i="15"/>
  <c r="AJ3861" i="15"/>
  <c r="AK3861" i="15" s="1"/>
  <c r="BB3861" i="15" s="1"/>
  <c r="AL3888" i="15"/>
  <c r="AQ3906" i="15"/>
  <c r="AO3906" i="15"/>
  <c r="E3988" i="15"/>
  <c r="AQ3823" i="15"/>
  <c r="AL3823" i="15"/>
  <c r="AJ3823" i="15"/>
  <c r="AK3823" i="15" s="1"/>
  <c r="AP3864" i="15"/>
  <c r="E3864" i="15"/>
  <c r="M3839" i="15"/>
  <c r="AQ3845" i="15"/>
  <c r="M3859" i="15"/>
  <c r="AQ3865" i="15"/>
  <c r="Q3867" i="15"/>
  <c r="M3879" i="15"/>
  <c r="AQ3885" i="15"/>
  <c r="Q3887" i="15"/>
  <c r="Q3896" i="15"/>
  <c r="Q3900" i="15"/>
  <c r="AJ3901" i="15"/>
  <c r="AK3901" i="15" s="1"/>
  <c r="BB3901" i="15" s="1"/>
  <c r="M3905" i="15"/>
  <c r="AQ3914" i="15"/>
  <c r="AJ3947" i="15"/>
  <c r="AK3947" i="15" s="1"/>
  <c r="AL3956" i="15"/>
  <c r="AJ3956" i="15"/>
  <c r="AK3956" i="15" s="1"/>
  <c r="Q3956" i="15"/>
  <c r="AP3956" i="15" s="1"/>
  <c r="E3966" i="15"/>
  <c r="E4001" i="15"/>
  <c r="M4001" i="15"/>
  <c r="AP4066" i="15"/>
  <c r="E4066" i="15"/>
  <c r="AO3834" i="15"/>
  <c r="Q3850" i="15"/>
  <c r="AO3854" i="15"/>
  <c r="AL3860" i="15"/>
  <c r="Q3870" i="15"/>
  <c r="AL3880" i="15"/>
  <c r="Q3890" i="15"/>
  <c r="AL3938" i="15"/>
  <c r="AJ3849" i="15"/>
  <c r="AK3849" i="15" s="1"/>
  <c r="AQ3851" i="15"/>
  <c r="Q3853" i="15"/>
  <c r="AP3853" i="15" s="1"/>
  <c r="AJ3869" i="15"/>
  <c r="AK3869" i="15" s="1"/>
  <c r="AQ3871" i="15"/>
  <c r="Q3873" i="15"/>
  <c r="AP3873" i="15" s="1"/>
  <c r="AJ3889" i="15"/>
  <c r="AK3889" i="15" s="1"/>
  <c r="AQ3891" i="15"/>
  <c r="Q3893" i="15"/>
  <c r="AP3893" i="15" s="1"/>
  <c r="Q3906" i="15"/>
  <c r="Q3913" i="15"/>
  <c r="AP3913" i="15" s="1"/>
  <c r="AL3933" i="15"/>
  <c r="AJ3933" i="15"/>
  <c r="AK3933" i="15" s="1"/>
  <c r="AL3937" i="15"/>
  <c r="M3938" i="15"/>
  <c r="E3938" i="15"/>
  <c r="AJ3938" i="15"/>
  <c r="AK3938" i="15" s="1"/>
  <c r="E3956" i="15"/>
  <c r="AJ3852" i="15"/>
  <c r="AK3852" i="15" s="1"/>
  <c r="BB3852" i="15" s="1"/>
  <c r="AJ3872" i="15"/>
  <c r="AK3872" i="15" s="1"/>
  <c r="AJ3892" i="15"/>
  <c r="AK3892" i="15" s="1"/>
  <c r="AJ3895" i="15"/>
  <c r="AK3895" i="15" s="1"/>
  <c r="AJ3899" i="15"/>
  <c r="AK3899" i="15" s="1"/>
  <c r="AL3947" i="15"/>
  <c r="AO3975" i="15"/>
  <c r="AJ3975" i="15"/>
  <c r="AK3975" i="15" s="1"/>
  <c r="Q3975" i="15"/>
  <c r="AQ3989" i="15"/>
  <c r="AL3989" i="15"/>
  <c r="AJ3989" i="15"/>
  <c r="AK3989" i="15" s="1"/>
  <c r="Q3989" i="15"/>
  <c r="E3990" i="15"/>
  <c r="Q3839" i="15"/>
  <c r="E3840" i="15"/>
  <c r="AJ3855" i="15"/>
  <c r="AK3855" i="15" s="1"/>
  <c r="Q3859" i="15"/>
  <c r="AP3859" i="15" s="1"/>
  <c r="E3860" i="15"/>
  <c r="AJ3875" i="15"/>
  <c r="AK3875" i="15" s="1"/>
  <c r="Q3879" i="15"/>
  <c r="AP3879" i="15" s="1"/>
  <c r="E3880" i="15"/>
  <c r="E3898" i="15"/>
  <c r="AL3899" i="15"/>
  <c r="AJ3907" i="15"/>
  <c r="AK3907" i="15" s="1"/>
  <c r="Q3907" i="15"/>
  <c r="AP3907" i="15" s="1"/>
  <c r="AL3909" i="15"/>
  <c r="Q3928" i="15"/>
  <c r="AP3928" i="15" s="1"/>
  <c r="AJ3928" i="15"/>
  <c r="AK3928" i="15" s="1"/>
  <c r="BB3928" i="15" s="1"/>
  <c r="AL3930" i="15"/>
  <c r="AQ3930" i="15"/>
  <c r="Q3931" i="15"/>
  <c r="AL3932" i="15"/>
  <c r="AQ3934" i="15"/>
  <c r="AL3934" i="15"/>
  <c r="AQ3991" i="15"/>
  <c r="AO3991" i="15"/>
  <c r="AJ3991" i="15"/>
  <c r="AK3991" i="15" s="1"/>
  <c r="AL3997" i="15"/>
  <c r="E3846" i="15"/>
  <c r="AL3855" i="15"/>
  <c r="AL3875" i="15"/>
  <c r="AJ3881" i="15"/>
  <c r="AK3881" i="15" s="1"/>
  <c r="AQ3915" i="15"/>
  <c r="AL3915" i="15"/>
  <c r="AL3916" i="15"/>
  <c r="AJ3919" i="15"/>
  <c r="AK3919" i="15" s="1"/>
  <c r="AJ3927" i="15"/>
  <c r="AK3927" i="15" s="1"/>
  <c r="E3933" i="15"/>
  <c r="Q3945" i="15"/>
  <c r="AP3945" i="15" s="1"/>
  <c r="AQ3945" i="15"/>
  <c r="AL3945" i="15"/>
  <c r="AJ3945" i="15"/>
  <c r="AK3945" i="15" s="1"/>
  <c r="AL3953" i="15"/>
  <c r="AJ3953" i="15"/>
  <c r="AK3953" i="15" s="1"/>
  <c r="Q3953" i="15"/>
  <c r="AP3953" i="15" s="1"/>
  <c r="AQ3953" i="15"/>
  <c r="E3981" i="15"/>
  <c r="M3981" i="15"/>
  <c r="AL3844" i="15"/>
  <c r="AJ3850" i="15"/>
  <c r="AK3850" i="15" s="1"/>
  <c r="AQ3852" i="15"/>
  <c r="AL3864" i="15"/>
  <c r="AJ3870" i="15"/>
  <c r="AK3870" i="15" s="1"/>
  <c r="AQ3872" i="15"/>
  <c r="AL3884" i="15"/>
  <c r="AJ3890" i="15"/>
  <c r="AK3890" i="15" s="1"/>
  <c r="AL3900" i="15"/>
  <c r="AL3911" i="15"/>
  <c r="AJ3912" i="15"/>
  <c r="AK3912" i="15" s="1"/>
  <c r="M3918" i="15"/>
  <c r="E3918" i="15"/>
  <c r="AL3918" i="15"/>
  <c r="AJ3918" i="15"/>
  <c r="AK3918" i="15" s="1"/>
  <c r="AJ3922" i="15"/>
  <c r="AK3922" i="15" s="1"/>
  <c r="AP3954" i="15"/>
  <c r="E3954" i="15"/>
  <c r="AO3955" i="15"/>
  <c r="AJ3955" i="15"/>
  <c r="AK3955" i="15" s="1"/>
  <c r="Q3955" i="15"/>
  <c r="AJ3961" i="15"/>
  <c r="AK3961" i="15" s="1"/>
  <c r="AQ3969" i="15"/>
  <c r="AL3969" i="15"/>
  <c r="AJ3969" i="15"/>
  <c r="AK3969" i="15" s="1"/>
  <c r="Q3969" i="15"/>
  <c r="AJ3833" i="15"/>
  <c r="AK3833" i="15" s="1"/>
  <c r="AJ3853" i="15"/>
  <c r="AK3853" i="15" s="1"/>
  <c r="AJ3873" i="15"/>
  <c r="AK3873" i="15" s="1"/>
  <c r="AL3887" i="15"/>
  <c r="AJ3893" i="15"/>
  <c r="AK3893" i="15" s="1"/>
  <c r="AL3895" i="15"/>
  <c r="AQ3903" i="15"/>
  <c r="AJ3903" i="15"/>
  <c r="AK3903" i="15" s="1"/>
  <c r="BB3903" i="15" s="1"/>
  <c r="AJ3905" i="15"/>
  <c r="AK3905" i="15" s="1"/>
  <c r="AQ3956" i="15"/>
  <c r="AQ3971" i="15"/>
  <c r="AO3971" i="15"/>
  <c r="AJ3971" i="15"/>
  <c r="AK3971" i="15" s="1"/>
  <c r="BB3971" i="15" s="1"/>
  <c r="AL3977" i="15"/>
  <c r="AL3991" i="15"/>
  <c r="M4012" i="15"/>
  <c r="AQ3838" i="15"/>
  <c r="AL3850" i="15"/>
  <c r="AQ3858" i="15"/>
  <c r="AL3870" i="15"/>
  <c r="AQ3878" i="15"/>
  <c r="AL3890" i="15"/>
  <c r="Q3916" i="15"/>
  <c r="AJ3921" i="15"/>
  <c r="AK3921" i="15" s="1"/>
  <c r="AR3926" i="15"/>
  <c r="AO3927" i="15"/>
  <c r="AQ3927" i="15"/>
  <c r="Q3935" i="15"/>
  <c r="AO3938" i="15"/>
  <c r="AL3961" i="15"/>
  <c r="Q3978" i="15"/>
  <c r="AP3978" i="15" s="1"/>
  <c r="AK3990" i="15"/>
  <c r="AK4016" i="15"/>
  <c r="AL4051" i="15"/>
  <c r="AJ4051" i="15"/>
  <c r="AK4051" i="15" s="1"/>
  <c r="M4080" i="15"/>
  <c r="AQ3881" i="15"/>
  <c r="AL3893" i="15"/>
  <c r="AQ3911" i="15"/>
  <c r="AQ3912" i="15"/>
  <c r="AL3922" i="15"/>
  <c r="E3924" i="15"/>
  <c r="M3924" i="15"/>
  <c r="E3926" i="15"/>
  <c r="E3944" i="15"/>
  <c r="M3944" i="15"/>
  <c r="E3960" i="15"/>
  <c r="AJ3960" i="15"/>
  <c r="AK3960" i="15" s="1"/>
  <c r="E3961" i="15"/>
  <c r="M3961" i="15"/>
  <c r="AO3987" i="15"/>
  <c r="AQ3987" i="15"/>
  <c r="AQ4034" i="15"/>
  <c r="AO4034" i="15"/>
  <c r="Q4034" i="15"/>
  <c r="E4133" i="15"/>
  <c r="M4133" i="15"/>
  <c r="M3923" i="15"/>
  <c r="E3923" i="15"/>
  <c r="M3977" i="15"/>
  <c r="Q3985" i="15"/>
  <c r="AQ3985" i="15"/>
  <c r="AL3985" i="15"/>
  <c r="AJ3985" i="15"/>
  <c r="AK3985" i="15" s="1"/>
  <c r="AL3993" i="15"/>
  <c r="AJ3993" i="15"/>
  <c r="AK3993" i="15" s="1"/>
  <c r="Q3993" i="15"/>
  <c r="AP3993" i="15" s="1"/>
  <c r="AQ3993" i="15"/>
  <c r="AJ4015" i="15"/>
  <c r="AK4015" i="15" s="1"/>
  <c r="AQ4015" i="15"/>
  <c r="AL4015" i="15"/>
  <c r="Q4015" i="15"/>
  <c r="AL3976" i="15"/>
  <c r="AJ3976" i="15"/>
  <c r="AK3976" i="15" s="1"/>
  <c r="Q3976" i="15"/>
  <c r="AP3976" i="15" s="1"/>
  <c r="M4033" i="15"/>
  <c r="E4033" i="15"/>
  <c r="AJ4033" i="15"/>
  <c r="AK4033" i="15" s="1"/>
  <c r="AQ4147" i="15"/>
  <c r="AO4147" i="15"/>
  <c r="Q4147" i="15"/>
  <c r="E3833" i="15"/>
  <c r="AO3836" i="15"/>
  <c r="AJ3848" i="15"/>
  <c r="AK3848" i="15" s="1"/>
  <c r="BB3848" i="15" s="1"/>
  <c r="AO3856" i="15"/>
  <c r="AJ3868" i="15"/>
  <c r="AK3868" i="15" s="1"/>
  <c r="AO3876" i="15"/>
  <c r="AJ3888" i="15"/>
  <c r="AK3888" i="15" s="1"/>
  <c r="Q3895" i="15"/>
  <c r="AL3896" i="15"/>
  <c r="AL3897" i="15"/>
  <c r="AR3897" i="15" s="1"/>
  <c r="Q3903" i="15"/>
  <c r="AJ3930" i="15"/>
  <c r="AK3930" i="15" s="1"/>
  <c r="AL4049" i="15"/>
  <c r="AJ4049" i="15"/>
  <c r="AK4049" i="15" s="1"/>
  <c r="Q4049" i="15"/>
  <c r="AP4049" i="15" s="1"/>
  <c r="AQ4049" i="15"/>
  <c r="AR3931" i="15"/>
  <c r="AK3941" i="15"/>
  <c r="AQ3949" i="15"/>
  <c r="AL3949" i="15"/>
  <c r="AJ3949" i="15"/>
  <c r="AK3949" i="15" s="1"/>
  <c r="Q3949" i="15"/>
  <c r="E4011" i="15"/>
  <c r="AP4011" i="15"/>
  <c r="AL4032" i="15"/>
  <c r="AJ4032" i="15"/>
  <c r="AK4032" i="15" s="1"/>
  <c r="Q4032" i="15"/>
  <c r="AP4032" i="15" s="1"/>
  <c r="AQ4032" i="15"/>
  <c r="AJ3894" i="15"/>
  <c r="AK3894" i="15" s="1"/>
  <c r="AL3907" i="15"/>
  <c r="Q3911" i="15"/>
  <c r="AL3913" i="15"/>
  <c r="AJ3913" i="15"/>
  <c r="AK3913" i="15" s="1"/>
  <c r="AJ3917" i="15"/>
  <c r="AK3917" i="15" s="1"/>
  <c r="AQ3921" i="15"/>
  <c r="AO3921" i="15"/>
  <c r="AQ3932" i="15"/>
  <c r="AQ3933" i="15"/>
  <c r="AJ3934" i="15"/>
  <c r="AK3934" i="15" s="1"/>
  <c r="AQ3951" i="15"/>
  <c r="AO3951" i="15"/>
  <c r="AJ3951" i="15"/>
  <c r="AK3951" i="15" s="1"/>
  <c r="BB3951" i="15" s="1"/>
  <c r="E3993" i="15"/>
  <c r="AP3994" i="15"/>
  <c r="E3994" i="15"/>
  <c r="AO3995" i="15"/>
  <c r="AJ3995" i="15"/>
  <c r="AK3995" i="15" s="1"/>
  <c r="Q3995" i="15"/>
  <c r="AJ4001" i="15"/>
  <c r="AK4001" i="15" s="1"/>
  <c r="AR4007" i="15"/>
  <c r="AO4011" i="15"/>
  <c r="AQ4011" i="15"/>
  <c r="AJ4011" i="15"/>
  <c r="AK4011" i="15" s="1"/>
  <c r="AJ3898" i="15"/>
  <c r="AK3898" i="15" s="1"/>
  <c r="AL3912" i="15"/>
  <c r="Q3912" i="15"/>
  <c r="AP3912" i="15" s="1"/>
  <c r="M3913" i="15"/>
  <c r="AJ3915" i="15"/>
  <c r="AK3915" i="15" s="1"/>
  <c r="AL3919" i="15"/>
  <c r="AJ3935" i="15"/>
  <c r="AK3935" i="15" s="1"/>
  <c r="AJ3940" i="15"/>
  <c r="AK3940" i="15" s="1"/>
  <c r="AL3941" i="15"/>
  <c r="AO3967" i="15"/>
  <c r="AQ3967" i="15"/>
  <c r="E3897" i="15"/>
  <c r="Q3905" i="15"/>
  <c r="AP3905" i="15" s="1"/>
  <c r="AQ3905" i="15"/>
  <c r="AQ3907" i="15"/>
  <c r="Q3910" i="15"/>
  <c r="M3912" i="15"/>
  <c r="AQ3928" i="15"/>
  <c r="AQ3931" i="15"/>
  <c r="E3941" i="15"/>
  <c r="M3941" i="15"/>
  <c r="M3957" i="15"/>
  <c r="E3957" i="15"/>
  <c r="Q3965" i="15"/>
  <c r="AP3965" i="15" s="1"/>
  <c r="AQ3965" i="15"/>
  <c r="AL3965" i="15"/>
  <c r="AJ3965" i="15"/>
  <c r="AK3965" i="15" s="1"/>
  <c r="AL3973" i="15"/>
  <c r="AJ3973" i="15"/>
  <c r="AK3973" i="15" s="1"/>
  <c r="Q3973" i="15"/>
  <c r="AP3973" i="15" s="1"/>
  <c r="AQ3973" i="15"/>
  <c r="AQ3975" i="15"/>
  <c r="AO3978" i="15"/>
  <c r="AK3982" i="15"/>
  <c r="BB3982" i="15" s="1"/>
  <c r="E3984" i="15"/>
  <c r="M3984" i="15"/>
  <c r="Q3991" i="15"/>
  <c r="AL4001" i="15"/>
  <c r="AL3939" i="15"/>
  <c r="AR3939" i="15" s="1"/>
  <c r="AL3959" i="15"/>
  <c r="AL3979" i="15"/>
  <c r="AR3979" i="15" s="1"/>
  <c r="AL3999" i="15"/>
  <c r="Q4005" i="15"/>
  <c r="AP4005" i="15" s="1"/>
  <c r="AL4012" i="15"/>
  <c r="Q4012" i="15"/>
  <c r="AP4012" i="15" s="1"/>
  <c r="AQ4018" i="15"/>
  <c r="AL4034" i="15"/>
  <c r="Q4042" i="15"/>
  <c r="M4060" i="15"/>
  <c r="Q3932" i="15"/>
  <c r="AP3932" i="15" s="1"/>
  <c r="AJ3948" i="15"/>
  <c r="AK3948" i="15" s="1"/>
  <c r="BB3948" i="15" s="1"/>
  <c r="AQ3950" i="15"/>
  <c r="Q3952" i="15"/>
  <c r="AJ3968" i="15"/>
  <c r="AK3968" i="15" s="1"/>
  <c r="BB3968" i="15" s="1"/>
  <c r="AQ3970" i="15"/>
  <c r="Q3972" i="15"/>
  <c r="AP3972" i="15" s="1"/>
  <c r="AJ3988" i="15"/>
  <c r="AK3988" i="15" s="1"/>
  <c r="BB3988" i="15" s="1"/>
  <c r="AQ3990" i="15"/>
  <c r="Q3992" i="15"/>
  <c r="AP3992" i="15" s="1"/>
  <c r="AQ4006" i="15"/>
  <c r="AL4013" i="15"/>
  <c r="Q4140" i="15"/>
  <c r="AP4140" i="15" s="1"/>
  <c r="AJ4140" i="15"/>
  <c r="AK4140" i="15" s="1"/>
  <c r="AL4140" i="15"/>
  <c r="AQ4140" i="15"/>
  <c r="AJ4003" i="15"/>
  <c r="AK4003" i="15" s="1"/>
  <c r="BB4003" i="15" s="1"/>
  <c r="AL4033" i="15"/>
  <c r="Q4041" i="15"/>
  <c r="AQ4041" i="15"/>
  <c r="AL4041" i="15"/>
  <c r="AL4178" i="15"/>
  <c r="AJ4178" i="15"/>
  <c r="AK4178" i="15" s="1"/>
  <c r="Q4178" i="15"/>
  <c r="AP4178" i="15" s="1"/>
  <c r="AQ4178" i="15"/>
  <c r="M4237" i="15"/>
  <c r="E4237" i="15"/>
  <c r="AL3954" i="15"/>
  <c r="AR3954" i="15" s="1"/>
  <c r="AL3974" i="15"/>
  <c r="AR3974" i="15" s="1"/>
  <c r="AL3994" i="15"/>
  <c r="AJ4000" i="15"/>
  <c r="AK4000" i="15" s="1"/>
  <c r="BB4000" i="15" s="1"/>
  <c r="AQ4008" i="15"/>
  <c r="E4013" i="15"/>
  <c r="AL4014" i="15"/>
  <c r="AQ4040" i="15"/>
  <c r="AL4040" i="15"/>
  <c r="AJ4040" i="15"/>
  <c r="AK4040" i="15" s="1"/>
  <c r="Q4040" i="15"/>
  <c r="AQ4051" i="15"/>
  <c r="AO4051" i="15"/>
  <c r="Q4051" i="15"/>
  <c r="AP4051" i="15" s="1"/>
  <c r="AO4122" i="15"/>
  <c r="AQ4122" i="15"/>
  <c r="AP4235" i="15"/>
  <c r="E4235" i="15"/>
  <c r="AJ3923" i="15"/>
  <c r="AK3923" i="15" s="1"/>
  <c r="Q3927" i="15"/>
  <c r="AP3927" i="15" s="1"/>
  <c r="AJ3943" i="15"/>
  <c r="AK3943" i="15" s="1"/>
  <c r="Q3947" i="15"/>
  <c r="AJ3963" i="15"/>
  <c r="AK3963" i="15" s="1"/>
  <c r="BB3963" i="15" s="1"/>
  <c r="Q3967" i="15"/>
  <c r="AP3967" i="15" s="1"/>
  <c r="AJ3983" i="15"/>
  <c r="AK3983" i="15" s="1"/>
  <c r="BB3983" i="15" s="1"/>
  <c r="Q3987" i="15"/>
  <c r="Q4006" i="15"/>
  <c r="AP4006" i="15" s="1"/>
  <c r="AO4009" i="15"/>
  <c r="Q4016" i="15"/>
  <c r="AQ4016" i="15"/>
  <c r="AQ4020" i="15"/>
  <c r="AJ4020" i="15"/>
  <c r="AK4020" i="15" s="1"/>
  <c r="AQ4021" i="15"/>
  <c r="AL4021" i="15"/>
  <c r="AR4021" i="15" s="1"/>
  <c r="Q4024" i="15"/>
  <c r="AP4024" i="15" s="1"/>
  <c r="AJ4024" i="15"/>
  <c r="AK4024" i="15" s="1"/>
  <c r="AQ4027" i="15"/>
  <c r="AR4070" i="15"/>
  <c r="AL4072" i="15"/>
  <c r="AJ4072" i="15"/>
  <c r="AK4072" i="15" s="1"/>
  <c r="Q4072" i="15"/>
  <c r="AP4072" i="15" s="1"/>
  <c r="AQ4074" i="15"/>
  <c r="AO4074" i="15"/>
  <c r="AQ4167" i="15"/>
  <c r="AO4167" i="15"/>
  <c r="Q4167" i="15"/>
  <c r="AJ4005" i="15"/>
  <c r="AK4005" i="15" s="1"/>
  <c r="M4040" i="15"/>
  <c r="E4057" i="15"/>
  <c r="AJ4057" i="15"/>
  <c r="AK4057" i="15" s="1"/>
  <c r="AJ3932" i="15"/>
  <c r="AK3932" i="15" s="1"/>
  <c r="AJ3952" i="15"/>
  <c r="AK3952" i="15" s="1"/>
  <c r="BB3952" i="15" s="1"/>
  <c r="AJ3972" i="15"/>
  <c r="AK3972" i="15" s="1"/>
  <c r="AJ3992" i="15"/>
  <c r="AK3992" i="15" s="1"/>
  <c r="BB3992" i="15" s="1"/>
  <c r="AL4010" i="15"/>
  <c r="AL4017" i="15"/>
  <c r="AJ4018" i="15"/>
  <c r="AK4018" i="15" s="1"/>
  <c r="E4020" i="15"/>
  <c r="M4020" i="15"/>
  <c r="M4024" i="15"/>
  <c r="E4024" i="15"/>
  <c r="E4056" i="15"/>
  <c r="Q4097" i="15"/>
  <c r="AP4097" i="15" s="1"/>
  <c r="AL4097" i="15"/>
  <c r="AJ4097" i="15"/>
  <c r="AK4097" i="15" s="1"/>
  <c r="AQ4097" i="15"/>
  <c r="AO4103" i="15"/>
  <c r="AQ4103" i="15"/>
  <c r="AL4103" i="15"/>
  <c r="Q3979" i="15"/>
  <c r="Q3999" i="15"/>
  <c r="Q4002" i="15"/>
  <c r="AL4005" i="15"/>
  <c r="AL4008" i="15"/>
  <c r="Q4008" i="15"/>
  <c r="Q4025" i="15"/>
  <c r="AP4025" i="15" s="1"/>
  <c r="AL4031" i="15"/>
  <c r="AJ4031" i="15"/>
  <c r="AK4031" i="15" s="1"/>
  <c r="M4195" i="15"/>
  <c r="AO3926" i="15"/>
  <c r="E3943" i="15"/>
  <c r="AO3946" i="15"/>
  <c r="AJ3958" i="15"/>
  <c r="AK3958" i="15" s="1"/>
  <c r="E3963" i="15"/>
  <c r="AO3966" i="15"/>
  <c r="AJ3978" i="15"/>
  <c r="AK3978" i="15" s="1"/>
  <c r="BB3978" i="15" s="1"/>
  <c r="E3983" i="15"/>
  <c r="AO3986" i="15"/>
  <c r="AJ3998" i="15"/>
  <c r="AK3998" i="15" s="1"/>
  <c r="Q4003" i="15"/>
  <c r="AP4003" i="15" s="1"/>
  <c r="AL4009" i="15"/>
  <c r="AL4022" i="15"/>
  <c r="AJ4023" i="15"/>
  <c r="AK4023" i="15" s="1"/>
  <c r="BB4023" i="15" s="1"/>
  <c r="M4023" i="15"/>
  <c r="Q4027" i="15"/>
  <c r="AJ4042" i="15"/>
  <c r="AK4042" i="15" s="1"/>
  <c r="BB4042" i="15" s="1"/>
  <c r="AL4063" i="15"/>
  <c r="AQ3923" i="15"/>
  <c r="AL3935" i="15"/>
  <c r="AQ3943" i="15"/>
  <c r="AL3955" i="15"/>
  <c r="AQ3963" i="15"/>
  <c r="AL3975" i="15"/>
  <c r="AQ3983" i="15"/>
  <c r="AL3995" i="15"/>
  <c r="AR3995" i="15" s="1"/>
  <c r="AJ4012" i="15"/>
  <c r="AK4012" i="15" s="1"/>
  <c r="AQ4031" i="15"/>
  <c r="AO4031" i="15"/>
  <c r="Q4031" i="15"/>
  <c r="AP4031" i="15" s="1"/>
  <c r="M4048" i="15"/>
  <c r="Q4062" i="15"/>
  <c r="AR4067" i="15"/>
  <c r="AQ4071" i="15"/>
  <c r="AO4085" i="15"/>
  <c r="Q4085" i="15"/>
  <c r="AP4163" i="15"/>
  <c r="E4163" i="15"/>
  <c r="AJ3924" i="15"/>
  <c r="AK3924" i="15" s="1"/>
  <c r="AJ3944" i="15"/>
  <c r="AK3944" i="15" s="1"/>
  <c r="AJ3964" i="15"/>
  <c r="AK3964" i="15" s="1"/>
  <c r="AJ3984" i="15"/>
  <c r="AK3984" i="15" s="1"/>
  <c r="Q4004" i="15"/>
  <c r="AJ4004" i="15"/>
  <c r="AK4004" i="15" s="1"/>
  <c r="AJ4013" i="15"/>
  <c r="AK4013" i="15" s="1"/>
  <c r="AJ4041" i="15"/>
  <c r="AK4041" i="15" s="1"/>
  <c r="AR4078" i="15"/>
  <c r="AJ4102" i="15"/>
  <c r="AK4102" i="15" s="1"/>
  <c r="AJ3967" i="15"/>
  <c r="AK3967" i="15" s="1"/>
  <c r="AJ3987" i="15"/>
  <c r="AK3987" i="15" s="1"/>
  <c r="AJ4006" i="15"/>
  <c r="AK4006" i="15" s="1"/>
  <c r="AJ4027" i="15"/>
  <c r="AK4027" i="15" s="1"/>
  <c r="M4028" i="15"/>
  <c r="Q4061" i="15"/>
  <c r="AQ4061" i="15"/>
  <c r="AL4061" i="15"/>
  <c r="AR4061" i="15" s="1"/>
  <c r="AL4069" i="15"/>
  <c r="AJ4069" i="15"/>
  <c r="AK4069" i="15" s="1"/>
  <c r="Q4069" i="15"/>
  <c r="AP4069" i="15" s="1"/>
  <c r="AQ4069" i="15"/>
  <c r="E4009" i="15"/>
  <c r="AL4052" i="15"/>
  <c r="AJ4052" i="15"/>
  <c r="AK4052" i="15" s="1"/>
  <c r="Q4052" i="15"/>
  <c r="AP4052" i="15" s="1"/>
  <c r="AP4054" i="15"/>
  <c r="E4054" i="15"/>
  <c r="AO4102" i="15"/>
  <c r="AQ4102" i="15"/>
  <c r="Q4102" i="15"/>
  <c r="AP4102" i="15" s="1"/>
  <c r="AO3941" i="15"/>
  <c r="E3958" i="15"/>
  <c r="AO3961" i="15"/>
  <c r="AO3981" i="15"/>
  <c r="AL4006" i="15"/>
  <c r="AL4024" i="15"/>
  <c r="AK4035" i="15"/>
  <c r="E4037" i="15"/>
  <c r="AJ4037" i="15"/>
  <c r="AK4037" i="15" s="1"/>
  <c r="AQ4054" i="15"/>
  <c r="AO4054" i="15"/>
  <c r="AO4071" i="15"/>
  <c r="Q4071" i="15"/>
  <c r="AP4071" i="15" s="1"/>
  <c r="E4077" i="15"/>
  <c r="AJ4077" i="15"/>
  <c r="AK4077" i="15" s="1"/>
  <c r="M4077" i="15"/>
  <c r="AJ4002" i="15"/>
  <c r="AK4002" i="15" s="1"/>
  <c r="BB4002" i="15" s="1"/>
  <c r="AO4014" i="15"/>
  <c r="AJ4017" i="15"/>
  <c r="AK4017" i="15" s="1"/>
  <c r="E4036" i="15"/>
  <c r="AQ4060" i="15"/>
  <c r="AL4060" i="15"/>
  <c r="AJ4060" i="15"/>
  <c r="AK4060" i="15" s="1"/>
  <c r="Q4060" i="15"/>
  <c r="AP4060" i="15" s="1"/>
  <c r="Q4089" i="15"/>
  <c r="AQ4089" i="15"/>
  <c r="AJ4089" i="15"/>
  <c r="AK4089" i="15" s="1"/>
  <c r="AL4089" i="15"/>
  <c r="E4095" i="15"/>
  <c r="AP4095" i="15"/>
  <c r="E4156" i="15"/>
  <c r="M4156" i="15"/>
  <c r="AL4016" i="15"/>
  <c r="AL4020" i="15"/>
  <c r="AJ4025" i="15"/>
  <c r="AK4025" i="15" s="1"/>
  <c r="AJ4034" i="15"/>
  <c r="AK4034" i="15" s="1"/>
  <c r="AQ4072" i="15"/>
  <c r="E4076" i="15"/>
  <c r="Q4100" i="15"/>
  <c r="AP4100" i="15" s="1"/>
  <c r="AJ4100" i="15"/>
  <c r="AK4100" i="15" s="1"/>
  <c r="AQ4100" i="15"/>
  <c r="AL4100" i="15"/>
  <c r="E4106" i="15"/>
  <c r="AP4106" i="15"/>
  <c r="Q4117" i="15"/>
  <c r="AQ4117" i="15"/>
  <c r="AL4117" i="15"/>
  <c r="AJ4117" i="15"/>
  <c r="AK4117" i="15" s="1"/>
  <c r="BB4142" i="15"/>
  <c r="AQ4001" i="15"/>
  <c r="Q4010" i="15"/>
  <c r="AJ4022" i="15"/>
  <c r="AK4022" i="15" s="1"/>
  <c r="AQ4024" i="15"/>
  <c r="AL4025" i="15"/>
  <c r="AL4043" i="15"/>
  <c r="AQ4063" i="15"/>
  <c r="Q4103" i="15"/>
  <c r="Q4120" i="15"/>
  <c r="AP4120" i="15" s="1"/>
  <c r="AJ4120" i="15"/>
  <c r="AK4120" i="15" s="1"/>
  <c r="AL4147" i="15"/>
  <c r="AL4167" i="15"/>
  <c r="AQ4026" i="15"/>
  <c r="Q4028" i="15"/>
  <c r="AP4028" i="15" s="1"/>
  <c r="AJ4044" i="15"/>
  <c r="AK4044" i="15" s="1"/>
  <c r="BB4044" i="15" s="1"/>
  <c r="AQ4046" i="15"/>
  <c r="Q4048" i="15"/>
  <c r="AP4048" i="15" s="1"/>
  <c r="AJ4064" i="15"/>
  <c r="AK4064" i="15" s="1"/>
  <c r="BB4064" i="15" s="1"/>
  <c r="AQ4066" i="15"/>
  <c r="Q4068" i="15"/>
  <c r="AP4068" i="15" s="1"/>
  <c r="AJ4082" i="15"/>
  <c r="AK4082" i="15" s="1"/>
  <c r="AL4102" i="15"/>
  <c r="E4105" i="15"/>
  <c r="AJ4131" i="15"/>
  <c r="AK4131" i="15" s="1"/>
  <c r="Q4131" i="15"/>
  <c r="AP4131" i="15" s="1"/>
  <c r="AL4131" i="15"/>
  <c r="M4043" i="15"/>
  <c r="M4063" i="15"/>
  <c r="AQ4101" i="15"/>
  <c r="AL4101" i="15"/>
  <c r="Q4101" i="15"/>
  <c r="AL4119" i="15"/>
  <c r="E4122" i="15"/>
  <c r="AL4133" i="15"/>
  <c r="AL4156" i="15"/>
  <c r="AL4030" i="15"/>
  <c r="AR4030" i="15" s="1"/>
  <c r="AJ4036" i="15"/>
  <c r="AK4036" i="15" s="1"/>
  <c r="BB4036" i="15" s="1"/>
  <c r="AL4050" i="15"/>
  <c r="AJ4056" i="15"/>
  <c r="AK4056" i="15" s="1"/>
  <c r="AJ4076" i="15"/>
  <c r="AK4076" i="15" s="1"/>
  <c r="BB4076" i="15" s="1"/>
  <c r="Q4080" i="15"/>
  <c r="AP4080" i="15" s="1"/>
  <c r="AL4088" i="15"/>
  <c r="AJ4088" i="15"/>
  <c r="AK4088" i="15" s="1"/>
  <c r="AJ4094" i="15"/>
  <c r="AK4094" i="15" s="1"/>
  <c r="AL4094" i="15"/>
  <c r="AL4099" i="15"/>
  <c r="M4119" i="15"/>
  <c r="AK4158" i="15"/>
  <c r="AR4192" i="15"/>
  <c r="AJ4019" i="15"/>
  <c r="AK4019" i="15" s="1"/>
  <c r="BB4019" i="15" s="1"/>
  <c r="AJ4039" i="15"/>
  <c r="AK4039" i="15" s="1"/>
  <c r="Q4043" i="15"/>
  <c r="AP4043" i="15" s="1"/>
  <c r="AO4047" i="15"/>
  <c r="AL4053" i="15"/>
  <c r="AR4053" i="15" s="1"/>
  <c r="AJ4059" i="15"/>
  <c r="AK4059" i="15" s="1"/>
  <c r="BB4059" i="15" s="1"/>
  <c r="Q4063" i="15"/>
  <c r="AP4063" i="15" s="1"/>
  <c r="E4064" i="15"/>
  <c r="AO4067" i="15"/>
  <c r="AL4073" i="15"/>
  <c r="AJ4079" i="15"/>
  <c r="AK4079" i="15" s="1"/>
  <c r="AQ4081" i="15"/>
  <c r="AL4081" i="15"/>
  <c r="AL4083" i="15"/>
  <c r="AL4087" i="15"/>
  <c r="AJ4091" i="15"/>
  <c r="AK4091" i="15" s="1"/>
  <c r="Q4091" i="15"/>
  <c r="AL4091" i="15"/>
  <c r="AQ4107" i="15"/>
  <c r="AO4107" i="15"/>
  <c r="Q4107" i="15"/>
  <c r="AJ4110" i="15"/>
  <c r="AK4110" i="15" s="1"/>
  <c r="AO4119" i="15"/>
  <c r="Q4119" i="15"/>
  <c r="AP4119" i="15" s="1"/>
  <c r="AJ4151" i="15"/>
  <c r="AK4151" i="15" s="1"/>
  <c r="Q4151" i="15"/>
  <c r="AL4151" i="15"/>
  <c r="M4181" i="15"/>
  <c r="AK4207" i="15"/>
  <c r="AP4340" i="15"/>
  <c r="E4340" i="15"/>
  <c r="AJ4045" i="15"/>
  <c r="AK4045" i="15" s="1"/>
  <c r="E4050" i="15"/>
  <c r="AJ4065" i="15"/>
  <c r="AK4065" i="15" s="1"/>
  <c r="E4070" i="15"/>
  <c r="AO4073" i="15"/>
  <c r="AK4084" i="15"/>
  <c r="M4099" i="15"/>
  <c r="AO4110" i="15"/>
  <c r="AP4115" i="15"/>
  <c r="E4115" i="15"/>
  <c r="AL4123" i="15"/>
  <c r="E4142" i="15"/>
  <c r="M4153" i="15"/>
  <c r="E4194" i="15"/>
  <c r="AL4194" i="15"/>
  <c r="M4194" i="15"/>
  <c r="AJ4028" i="15"/>
  <c r="AK4028" i="15" s="1"/>
  <c r="AJ4048" i="15"/>
  <c r="AK4048" i="15" s="1"/>
  <c r="E4053" i="15"/>
  <c r="AJ4068" i="15"/>
  <c r="AK4068" i="15" s="1"/>
  <c r="BB4068" i="15" s="1"/>
  <c r="E4073" i="15"/>
  <c r="AL4084" i="15"/>
  <c r="AO4099" i="15"/>
  <c r="Q4099" i="15"/>
  <c r="AP4099" i="15" s="1"/>
  <c r="AL4128" i="15"/>
  <c r="AJ4128" i="15"/>
  <c r="AK4128" i="15" s="1"/>
  <c r="Q4128" i="15"/>
  <c r="AP4128" i="15" s="1"/>
  <c r="Q4153" i="15"/>
  <c r="AP4153" i="15" s="1"/>
  <c r="AK4173" i="15"/>
  <c r="Q4035" i="15"/>
  <c r="AL4045" i="15"/>
  <c r="Q4055" i="15"/>
  <c r="AL4065" i="15"/>
  <c r="AJ4071" i="15"/>
  <c r="AK4071" i="15" s="1"/>
  <c r="Q4075" i="15"/>
  <c r="Q4088" i="15"/>
  <c r="M4093" i="15"/>
  <c r="Q4094" i="15"/>
  <c r="M4096" i="15"/>
  <c r="E4116" i="15"/>
  <c r="M4116" i="15"/>
  <c r="AQ4130" i="15"/>
  <c r="AO4130" i="15"/>
  <c r="AJ4130" i="15"/>
  <c r="AK4130" i="15" s="1"/>
  <c r="BB4130" i="15" s="1"/>
  <c r="AL4139" i="15"/>
  <c r="AO4142" i="15"/>
  <c r="AQ4142" i="15"/>
  <c r="AO4194" i="15"/>
  <c r="AQ4194" i="15"/>
  <c r="AQ4036" i="15"/>
  <c r="Q4038" i="15"/>
  <c r="E4039" i="15"/>
  <c r="AJ4054" i="15"/>
  <c r="AK4054" i="15" s="1"/>
  <c r="AQ4056" i="15"/>
  <c r="Q4058" i="15"/>
  <c r="E4059" i="15"/>
  <c r="AJ4074" i="15"/>
  <c r="AK4074" i="15" s="1"/>
  <c r="BB4074" i="15" s="1"/>
  <c r="AQ4076" i="15"/>
  <c r="Q4078" i="15"/>
  <c r="Q4081" i="15"/>
  <c r="AQ4087" i="15"/>
  <c r="AO4087" i="15"/>
  <c r="M4090" i="15"/>
  <c r="E4090" i="15"/>
  <c r="Q4093" i="15"/>
  <c r="AP4093" i="15" s="1"/>
  <c r="Q4096" i="15"/>
  <c r="AP4096" i="15" s="1"/>
  <c r="AQ4113" i="15"/>
  <c r="AL4120" i="15"/>
  <c r="AQ4123" i="15"/>
  <c r="AO4188" i="15"/>
  <c r="AL4188" i="15"/>
  <c r="AL4071" i="15"/>
  <c r="AL4125" i="15"/>
  <c r="AJ4125" i="15"/>
  <c r="AK4125" i="15" s="1"/>
  <c r="AQ4125" i="15"/>
  <c r="AK4132" i="15"/>
  <c r="BB4132" i="15" s="1"/>
  <c r="Q4137" i="15"/>
  <c r="AQ4137" i="15"/>
  <c r="AL4137" i="15"/>
  <c r="AJ4137" i="15"/>
  <c r="AK4137" i="15" s="1"/>
  <c r="AL4175" i="15"/>
  <c r="AJ4175" i="15"/>
  <c r="AK4175" i="15" s="1"/>
  <c r="Q4175" i="15"/>
  <c r="AQ4022" i="15"/>
  <c r="AQ4042" i="15"/>
  <c r="AQ4062" i="15"/>
  <c r="E4065" i="15"/>
  <c r="AJ4080" i="15"/>
  <c r="AK4080" i="15" s="1"/>
  <c r="Q4083" i="15"/>
  <c r="AP4083" i="15" s="1"/>
  <c r="AJ4111" i="15"/>
  <c r="AK4111" i="15" s="1"/>
  <c r="Q4111" i="15"/>
  <c r="AP4111" i="15" s="1"/>
  <c r="AL4111" i="15"/>
  <c r="M4139" i="15"/>
  <c r="AL4159" i="15"/>
  <c r="E4160" i="15"/>
  <c r="AQ4177" i="15"/>
  <c r="AO4177" i="15"/>
  <c r="AL4177" i="15"/>
  <c r="Q4177" i="15"/>
  <c r="AJ4101" i="15"/>
  <c r="AK4101" i="15" s="1"/>
  <c r="E4113" i="15"/>
  <c r="M4113" i="15"/>
  <c r="AQ4120" i="15"/>
  <c r="AQ4131" i="15"/>
  <c r="E4138" i="15"/>
  <c r="AO4139" i="15"/>
  <c r="Q4139" i="15"/>
  <c r="AP4139" i="15" s="1"/>
  <c r="AL4148" i="15"/>
  <c r="AJ4148" i="15"/>
  <c r="AK4148" i="15" s="1"/>
  <c r="Q4148" i="15"/>
  <c r="AL4168" i="15"/>
  <c r="AJ4168" i="15"/>
  <c r="AK4168" i="15" s="1"/>
  <c r="Q4168" i="15"/>
  <c r="AQ4170" i="15"/>
  <c r="AO4170" i="15"/>
  <c r="AP4172" i="15"/>
  <c r="E4183" i="15"/>
  <c r="AP4183" i="15"/>
  <c r="AL4185" i="15"/>
  <c r="AJ4185" i="15"/>
  <c r="AK4185" i="15" s="1"/>
  <c r="AK4202" i="15"/>
  <c r="BB4202" i="15" s="1"/>
  <c r="AL4080" i="15"/>
  <c r="AQ4150" i="15"/>
  <c r="AO4150" i="15"/>
  <c r="AJ4150" i="15"/>
  <c r="AK4150" i="15" s="1"/>
  <c r="BB4150" i="15" s="1"/>
  <c r="E4074" i="15"/>
  <c r="Q4109" i="15"/>
  <c r="AP4109" i="15" s="1"/>
  <c r="AQ4109" i="15"/>
  <c r="AL4109" i="15"/>
  <c r="AR4109" i="15" s="1"/>
  <c r="Q4157" i="15"/>
  <c r="AQ4157" i="15"/>
  <c r="AL4157" i="15"/>
  <c r="AJ4157" i="15"/>
  <c r="AK4157" i="15" s="1"/>
  <c r="M4159" i="15"/>
  <c r="AL4085" i="15"/>
  <c r="AJ4085" i="15"/>
  <c r="AK4085" i="15" s="1"/>
  <c r="AL4105" i="15"/>
  <c r="AJ4105" i="15"/>
  <c r="AK4105" i="15" s="1"/>
  <c r="AQ4105" i="15"/>
  <c r="AL4110" i="15"/>
  <c r="Q4123" i="15"/>
  <c r="Q4125" i="15"/>
  <c r="AP4125" i="15" s="1"/>
  <c r="AK4134" i="15"/>
  <c r="AP4135" i="15"/>
  <c r="E4135" i="15"/>
  <c r="AL4145" i="15"/>
  <c r="AJ4145" i="15"/>
  <c r="AK4145" i="15" s="1"/>
  <c r="AQ4145" i="15"/>
  <c r="AK4152" i="15"/>
  <c r="BB4152" i="15" s="1"/>
  <c r="M4105" i="15"/>
  <c r="AL4108" i="15"/>
  <c r="AJ4108" i="15"/>
  <c r="AK4108" i="15" s="1"/>
  <c r="Q4108" i="15"/>
  <c r="AP4108" i="15" s="1"/>
  <c r="AL4122" i="15"/>
  <c r="AR4122" i="15" s="1"/>
  <c r="AL4136" i="15"/>
  <c r="M4145" i="15"/>
  <c r="AL4165" i="15"/>
  <c r="AJ4165" i="15"/>
  <c r="AK4165" i="15" s="1"/>
  <c r="Q4165" i="15"/>
  <c r="AQ4165" i="15"/>
  <c r="AL4182" i="15"/>
  <c r="AJ4182" i="15"/>
  <c r="AK4182" i="15" s="1"/>
  <c r="Q4182" i="15"/>
  <c r="AP4182" i="15" s="1"/>
  <c r="AQ4182" i="15"/>
  <c r="AK4187" i="15"/>
  <c r="BB4187" i="15" s="1"/>
  <c r="AR4201" i="15"/>
  <c r="AL4214" i="15"/>
  <c r="AJ4081" i="15"/>
  <c r="AK4081" i="15" s="1"/>
  <c r="M4084" i="15"/>
  <c r="E4084" i="15"/>
  <c r="E4086" i="15"/>
  <c r="AQ4088" i="15"/>
  <c r="AJ4090" i="15"/>
  <c r="AK4090" i="15" s="1"/>
  <c r="BB4090" i="15" s="1"/>
  <c r="AQ4094" i="15"/>
  <c r="M4108" i="15"/>
  <c r="M4109" i="15"/>
  <c r="Q4110" i="15"/>
  <c r="AP4110" i="15" s="1"/>
  <c r="AQ4121" i="15"/>
  <c r="AL4121" i="15"/>
  <c r="AR4121" i="15" s="1"/>
  <c r="Q4121" i="15"/>
  <c r="AQ4127" i="15"/>
  <c r="AO4127" i="15"/>
  <c r="Q4127" i="15"/>
  <c r="E4136" i="15"/>
  <c r="M4136" i="15"/>
  <c r="AQ4151" i="15"/>
  <c r="M4165" i="15"/>
  <c r="E4174" i="15"/>
  <c r="M4174" i="15"/>
  <c r="AR4179" i="15"/>
  <c r="E4214" i="15"/>
  <c r="M4214" i="15"/>
  <c r="AQ4099" i="15"/>
  <c r="AQ4119" i="15"/>
  <c r="AQ4139" i="15"/>
  <c r="Q4141" i="15"/>
  <c r="AQ4159" i="15"/>
  <c r="Q4161" i="15"/>
  <c r="AJ4172" i="15"/>
  <c r="AK4172" i="15" s="1"/>
  <c r="Q4180" i="15"/>
  <c r="Q4181" i="15"/>
  <c r="AP4181" i="15" s="1"/>
  <c r="Q4184" i="15"/>
  <c r="AQ4185" i="15"/>
  <c r="AL4186" i="15"/>
  <c r="Q4208" i="15"/>
  <c r="AP4208" i="15" s="1"/>
  <c r="AJ4229" i="15"/>
  <c r="AK4229" i="15" s="1"/>
  <c r="Q4229" i="15"/>
  <c r="AP4229" i="15" s="1"/>
  <c r="AL4229" i="15"/>
  <c r="Q4231" i="15"/>
  <c r="AL4114" i="15"/>
  <c r="AL4134" i="15"/>
  <c r="Q4144" i="15"/>
  <c r="AP4144" i="15" s="1"/>
  <c r="AL4154" i="15"/>
  <c r="AR4154" i="15" s="1"/>
  <c r="AJ4160" i="15"/>
  <c r="AK4160" i="15" s="1"/>
  <c r="AQ4162" i="15"/>
  <c r="Q4164" i="15"/>
  <c r="AP4164" i="15" s="1"/>
  <c r="AJ4191" i="15"/>
  <c r="AK4191" i="15" s="1"/>
  <c r="Q4193" i="15"/>
  <c r="AL4237" i="15"/>
  <c r="AP4258" i="15"/>
  <c r="E4258" i="15"/>
  <c r="AL4273" i="15"/>
  <c r="AJ4273" i="15"/>
  <c r="AK4273" i="15" s="1"/>
  <c r="Q4273" i="15"/>
  <c r="AQ4273" i="15"/>
  <c r="AJ4103" i="15"/>
  <c r="AK4103" i="15" s="1"/>
  <c r="AJ4123" i="15"/>
  <c r="AK4123" i="15" s="1"/>
  <c r="AJ4143" i="15"/>
  <c r="AK4143" i="15" s="1"/>
  <c r="BB4143" i="15" s="1"/>
  <c r="AJ4163" i="15"/>
  <c r="AK4163" i="15" s="1"/>
  <c r="AL4171" i="15"/>
  <c r="AL4172" i="15"/>
  <c r="Q4189" i="15"/>
  <c r="AJ4214" i="15"/>
  <c r="AK4214" i="15" s="1"/>
  <c r="AQ4251" i="15"/>
  <c r="AL4266" i="15"/>
  <c r="AJ4266" i="15"/>
  <c r="AK4266" i="15" s="1"/>
  <c r="Q4266" i="15"/>
  <c r="AQ4266" i="15"/>
  <c r="AL4129" i="15"/>
  <c r="AL4149" i="15"/>
  <c r="AR4149" i="15" s="1"/>
  <c r="Q4159" i="15"/>
  <c r="AP4159" i="15" s="1"/>
  <c r="AL4169" i="15"/>
  <c r="AQ4172" i="15"/>
  <c r="AL4176" i="15"/>
  <c r="AR4176" i="15" s="1"/>
  <c r="Q4190" i="15"/>
  <c r="AP4190" i="15" s="1"/>
  <c r="Q4195" i="15"/>
  <c r="AP4195" i="15" s="1"/>
  <c r="AP4221" i="15"/>
  <c r="E4221" i="15"/>
  <c r="AJ4249" i="15"/>
  <c r="AK4249" i="15" s="1"/>
  <c r="Q4249" i="15"/>
  <c r="AP4249" i="15" s="1"/>
  <c r="AL4249" i="15"/>
  <c r="E4250" i="15"/>
  <c r="Q4251" i="15"/>
  <c r="AP4251" i="15" s="1"/>
  <c r="AL4257" i="15"/>
  <c r="AK4261" i="15"/>
  <c r="BB4261" i="15" s="1"/>
  <c r="AP4271" i="15"/>
  <c r="E4271" i="15"/>
  <c r="AQ4222" i="15"/>
  <c r="AO4222" i="15"/>
  <c r="AJ4222" i="15"/>
  <c r="AK4222" i="15" s="1"/>
  <c r="Q4222" i="15"/>
  <c r="AP4222" i="15" s="1"/>
  <c r="M4182" i="15"/>
  <c r="AL4197" i="15"/>
  <c r="AJ4197" i="15"/>
  <c r="AK4197" i="15" s="1"/>
  <c r="AP4227" i="15"/>
  <c r="E4227" i="15"/>
  <c r="AJ4124" i="15"/>
  <c r="AK4124" i="15" s="1"/>
  <c r="E4129" i="15"/>
  <c r="AJ4144" i="15"/>
  <c r="AK4144" i="15" s="1"/>
  <c r="BB4144" i="15" s="1"/>
  <c r="E4149" i="15"/>
  <c r="AJ4164" i="15"/>
  <c r="AK4164" i="15" s="1"/>
  <c r="BB4164" i="15" s="1"/>
  <c r="E4169" i="15"/>
  <c r="E4176" i="15"/>
  <c r="AJ4188" i="15"/>
  <c r="AK4188" i="15" s="1"/>
  <c r="AQ4192" i="15"/>
  <c r="AJ4193" i="15"/>
  <c r="AK4193" i="15" s="1"/>
  <c r="AL4220" i="15"/>
  <c r="AJ4220" i="15"/>
  <c r="AK4220" i="15" s="1"/>
  <c r="Q4220" i="15"/>
  <c r="AP4220" i="15" s="1"/>
  <c r="AQ4220" i="15"/>
  <c r="M4257" i="15"/>
  <c r="AJ4087" i="15"/>
  <c r="AK4087" i="15" s="1"/>
  <c r="E4092" i="15"/>
  <c r="AJ4107" i="15"/>
  <c r="AK4107" i="15" s="1"/>
  <c r="E4112" i="15"/>
  <c r="AJ4127" i="15"/>
  <c r="AK4127" i="15" s="1"/>
  <c r="AQ4129" i="15"/>
  <c r="E4132" i="15"/>
  <c r="AL4141" i="15"/>
  <c r="AJ4147" i="15"/>
  <c r="AK4147" i="15" s="1"/>
  <c r="AQ4149" i="15"/>
  <c r="AL4161" i="15"/>
  <c r="AR4161" i="15" s="1"/>
  <c r="AJ4167" i="15"/>
  <c r="AK4167" i="15" s="1"/>
  <c r="AQ4169" i="15"/>
  <c r="AJ4170" i="15"/>
  <c r="AK4170" i="15" s="1"/>
  <c r="AQ4179" i="15"/>
  <c r="AL4184" i="15"/>
  <c r="AR4184" i="15" s="1"/>
  <c r="E4187" i="15"/>
  <c r="AP4207" i="15"/>
  <c r="AK4216" i="15"/>
  <c r="AO4228" i="15"/>
  <c r="Q4228" i="15"/>
  <c r="E4234" i="15"/>
  <c r="M4234" i="15"/>
  <c r="AL4277" i="15"/>
  <c r="AJ4277" i="15"/>
  <c r="AK4277" i="15" s="1"/>
  <c r="E4277" i="15"/>
  <c r="AL4203" i="15"/>
  <c r="AJ4203" i="15"/>
  <c r="AK4203" i="15" s="1"/>
  <c r="Q4203" i="15"/>
  <c r="AP4203" i="15" s="1"/>
  <c r="AJ4226" i="15"/>
  <c r="AK4226" i="15" s="1"/>
  <c r="Q4226" i="15"/>
  <c r="AQ4226" i="15"/>
  <c r="AL4226" i="15"/>
  <c r="AL4356" i="15"/>
  <c r="AJ4356" i="15"/>
  <c r="AK4356" i="15" s="1"/>
  <c r="Q4356" i="15"/>
  <c r="AP4356" i="15" s="1"/>
  <c r="AQ4356" i="15"/>
  <c r="AJ4093" i="15"/>
  <c r="AK4093" i="15" s="1"/>
  <c r="AQ4095" i="15"/>
  <c r="AJ4113" i="15"/>
  <c r="AK4113" i="15" s="1"/>
  <c r="AQ4115" i="15"/>
  <c r="AJ4133" i="15"/>
  <c r="AK4133" i="15" s="1"/>
  <c r="AQ4135" i="15"/>
  <c r="AJ4153" i="15"/>
  <c r="AK4153" i="15" s="1"/>
  <c r="BB4153" i="15" s="1"/>
  <c r="AQ4155" i="15"/>
  <c r="AQ4180" i="15"/>
  <c r="AJ4181" i="15"/>
  <c r="AK4181" i="15" s="1"/>
  <c r="Q4186" i="15"/>
  <c r="AJ4206" i="15"/>
  <c r="AK4206" i="15" s="1"/>
  <c r="AJ4209" i="15"/>
  <c r="AK4209" i="15" s="1"/>
  <c r="Q4209" i="15"/>
  <c r="AL4209" i="15"/>
  <c r="AP4213" i="15"/>
  <c r="E4213" i="15"/>
  <c r="AQ4229" i="15"/>
  <c r="AP4233" i="15"/>
  <c r="E4233" i="15"/>
  <c r="AQ4248" i="15"/>
  <c r="AL4254" i="15"/>
  <c r="AP4352" i="15"/>
  <c r="E4352" i="15"/>
  <c r="AJ4096" i="15"/>
  <c r="AK4096" i="15" s="1"/>
  <c r="AQ4098" i="15"/>
  <c r="AJ4116" i="15"/>
  <c r="AK4116" i="15" s="1"/>
  <c r="AJ4136" i="15"/>
  <c r="AK4136" i="15" s="1"/>
  <c r="AJ4156" i="15"/>
  <c r="AK4156" i="15" s="1"/>
  <c r="AJ4174" i="15"/>
  <c r="AK4174" i="15" s="1"/>
  <c r="AJ4189" i="15"/>
  <c r="AK4189" i="15" s="1"/>
  <c r="Q4191" i="15"/>
  <c r="AQ4193" i="15"/>
  <c r="AJ4195" i="15"/>
  <c r="AK4195" i="15" s="1"/>
  <c r="Q4197" i="15"/>
  <c r="AP4197" i="15" s="1"/>
  <c r="AL4200" i="15"/>
  <c r="AQ4200" i="15"/>
  <c r="E4204" i="15"/>
  <c r="E4269" i="15"/>
  <c r="AL4269" i="15"/>
  <c r="AJ4269" i="15"/>
  <c r="AK4269" i="15" s="1"/>
  <c r="M4269" i="15"/>
  <c r="AL4093" i="15"/>
  <c r="AJ4099" i="15"/>
  <c r="AK4099" i="15" s="1"/>
  <c r="AL4113" i="15"/>
  <c r="AJ4119" i="15"/>
  <c r="AK4119" i="15" s="1"/>
  <c r="E4124" i="15"/>
  <c r="AJ4139" i="15"/>
  <c r="AK4139" i="15" s="1"/>
  <c r="AJ4159" i="15"/>
  <c r="AK4159" i="15" s="1"/>
  <c r="E4164" i="15"/>
  <c r="AL4174" i="15"/>
  <c r="AL4181" i="15"/>
  <c r="AQ4199" i="15"/>
  <c r="AL4199" i="15"/>
  <c r="AJ4199" i="15"/>
  <c r="AK4199" i="15" s="1"/>
  <c r="AL4205" i="15"/>
  <c r="E4211" i="15"/>
  <c r="AL4248" i="15"/>
  <c r="AK4286" i="15"/>
  <c r="AO4398" i="15"/>
  <c r="AQ4398" i="15"/>
  <c r="AL4398" i="15"/>
  <c r="AL4408" i="15"/>
  <c r="AL4189" i="15"/>
  <c r="AL4195" i="15"/>
  <c r="Q4201" i="15"/>
  <c r="AQ4201" i="15"/>
  <c r="AQ4208" i="15"/>
  <c r="E4254" i="15"/>
  <c r="M4254" i="15"/>
  <c r="AP4261" i="15"/>
  <c r="E4261" i="15"/>
  <c r="Q4303" i="15"/>
  <c r="AQ4303" i="15"/>
  <c r="AL4303" i="15"/>
  <c r="AJ4303" i="15"/>
  <c r="AK4303" i="15" s="1"/>
  <c r="AJ4397" i="15"/>
  <c r="AK4397" i="15" s="1"/>
  <c r="E4408" i="15"/>
  <c r="AJ4408" i="15"/>
  <c r="AK4408" i="15" s="1"/>
  <c r="M4408" i="15"/>
  <c r="E4150" i="15"/>
  <c r="E4188" i="15"/>
  <c r="AL4193" i="15"/>
  <c r="AQ4231" i="15"/>
  <c r="AO4248" i="15"/>
  <c r="Q4248" i="15"/>
  <c r="AP4248" i="15" s="1"/>
  <c r="AJ4322" i="15"/>
  <c r="AK4322" i="15" s="1"/>
  <c r="Q4322" i="15"/>
  <c r="AL4322" i="15"/>
  <c r="AQ4322" i="15"/>
  <c r="AJ4177" i="15"/>
  <c r="AK4177" i="15" s="1"/>
  <c r="M4199" i="15"/>
  <c r="AQ4205" i="15"/>
  <c r="AO4205" i="15"/>
  <c r="AL4217" i="15"/>
  <c r="AJ4246" i="15"/>
  <c r="AK4246" i="15" s="1"/>
  <c r="Q4246" i="15"/>
  <c r="AQ4246" i="15"/>
  <c r="AL4246" i="15"/>
  <c r="AP4253" i="15"/>
  <c r="E4253" i="15"/>
  <c r="AL4260" i="15"/>
  <c r="AO4344" i="15"/>
  <c r="Q4344" i="15"/>
  <c r="AP4344" i="15" s="1"/>
  <c r="Q4170" i="15"/>
  <c r="AP4170" i="15" s="1"/>
  <c r="AQ4181" i="15"/>
  <c r="AQ4188" i="15"/>
  <c r="AJ4190" i="15"/>
  <c r="AK4190" i="15" s="1"/>
  <c r="Q4199" i="15"/>
  <c r="AP4199" i="15" s="1"/>
  <c r="Q4200" i="15"/>
  <c r="M4217" i="15"/>
  <c r="AQ4249" i="15"/>
  <c r="AK4280" i="15"/>
  <c r="BB4280" i="15" s="1"/>
  <c r="AQ4171" i="15"/>
  <c r="AQ4189" i="15"/>
  <c r="AJ4194" i="15"/>
  <c r="AK4194" i="15" s="1"/>
  <c r="AO4202" i="15"/>
  <c r="Q4202" i="15"/>
  <c r="AP4202" i="15" s="1"/>
  <c r="AJ4208" i="15"/>
  <c r="AK4208" i="15" s="1"/>
  <c r="AR4227" i="15"/>
  <c r="AR4264" i="15"/>
  <c r="AO4290" i="15"/>
  <c r="Q4290" i="15"/>
  <c r="AP4290" i="15" s="1"/>
  <c r="AQ4214" i="15"/>
  <c r="M4228" i="15"/>
  <c r="M4248" i="15"/>
  <c r="AQ4254" i="15"/>
  <c r="Q4256" i="15"/>
  <c r="Q4268" i="15"/>
  <c r="AQ4272" i="15"/>
  <c r="Q4281" i="15"/>
  <c r="AP4281" i="15" s="1"/>
  <c r="AL4290" i="15"/>
  <c r="M4291" i="15"/>
  <c r="AQ4292" i="15"/>
  <c r="AL4292" i="15"/>
  <c r="AR4292" i="15" s="1"/>
  <c r="Q4292" i="15"/>
  <c r="AQ4298" i="15"/>
  <c r="AO4298" i="15"/>
  <c r="Q4298" i="15"/>
  <c r="E4327" i="15"/>
  <c r="AJ4327" i="15"/>
  <c r="AK4327" i="15" s="1"/>
  <c r="M4327" i="15"/>
  <c r="AQ4344" i="15"/>
  <c r="M4211" i="15"/>
  <c r="AJ4215" i="15"/>
  <c r="AK4215" i="15" s="1"/>
  <c r="BB4215" i="15" s="1"/>
  <c r="AQ4217" i="15"/>
  <c r="M4231" i="15"/>
  <c r="M4251" i="15"/>
  <c r="M4272" i="15"/>
  <c r="M4284" i="15"/>
  <c r="AP4309" i="15"/>
  <c r="E4309" i="15"/>
  <c r="AL4359" i="15"/>
  <c r="AJ4359" i="15"/>
  <c r="AK4359" i="15" s="1"/>
  <c r="Q4359" i="15"/>
  <c r="AP4359" i="15" s="1"/>
  <c r="AL4361" i="15"/>
  <c r="AL4212" i="15"/>
  <c r="AR4212" i="15" s="1"/>
  <c r="AL4232" i="15"/>
  <c r="AR4232" i="15" s="1"/>
  <c r="AQ4240" i="15"/>
  <c r="Q4242" i="15"/>
  <c r="AP4242" i="15" s="1"/>
  <c r="AL4252" i="15"/>
  <c r="AQ4260" i="15"/>
  <c r="Q4262" i="15"/>
  <c r="AJ4274" i="15"/>
  <c r="AK4274" i="15" s="1"/>
  <c r="Q4284" i="15"/>
  <c r="AP4284" i="15" s="1"/>
  <c r="E4287" i="15"/>
  <c r="M4287" i="15"/>
  <c r="AP4306" i="15"/>
  <c r="E4306" i="15"/>
  <c r="AL4307" i="15"/>
  <c r="AQ4318" i="15"/>
  <c r="AO4318" i="15"/>
  <c r="AL4318" i="15"/>
  <c r="Q4318" i="15"/>
  <c r="AL4333" i="15"/>
  <c r="AJ4342" i="15"/>
  <c r="AK4342" i="15" s="1"/>
  <c r="Q4342" i="15"/>
  <c r="AL4342" i="15"/>
  <c r="AO4457" i="15"/>
  <c r="Q4457" i="15"/>
  <c r="AP4457" i="15" s="1"/>
  <c r="M4290" i="15"/>
  <c r="AO4293" i="15"/>
  <c r="Q4293" i="15"/>
  <c r="AP4293" i="15" s="1"/>
  <c r="E4307" i="15"/>
  <c r="AJ4307" i="15"/>
  <c r="AK4307" i="15" s="1"/>
  <c r="M4307" i="15"/>
  <c r="AJ4344" i="15"/>
  <c r="AK4344" i="15" s="1"/>
  <c r="M4344" i="15"/>
  <c r="AQ4431" i="15"/>
  <c r="AL4431" i="15"/>
  <c r="AJ4431" i="15"/>
  <c r="AK4431" i="15" s="1"/>
  <c r="Q4431" i="15"/>
  <c r="AP4431" i="15" s="1"/>
  <c r="AO4569" i="15"/>
  <c r="Q4569" i="15"/>
  <c r="AP4569" i="15" s="1"/>
  <c r="AQ4569" i="15"/>
  <c r="AP4627" i="15"/>
  <c r="E4627" i="15"/>
  <c r="AL4267" i="15"/>
  <c r="AR4320" i="15"/>
  <c r="AP4351" i="15"/>
  <c r="E4351" i="15"/>
  <c r="AQ4361" i="15"/>
  <c r="AO4361" i="15"/>
  <c r="AJ4389" i="15"/>
  <c r="AK4389" i="15" s="1"/>
  <c r="Q4389" i="15"/>
  <c r="AP4389" i="15" s="1"/>
  <c r="AL4389" i="15"/>
  <c r="AQ4389" i="15"/>
  <c r="Q4454" i="15"/>
  <c r="AP4454" i="15" s="1"/>
  <c r="AQ4454" i="15"/>
  <c r="AL4454" i="15"/>
  <c r="AJ4454" i="15"/>
  <c r="AK4454" i="15" s="1"/>
  <c r="M4579" i="15"/>
  <c r="AP4605" i="15"/>
  <c r="E4605" i="15"/>
  <c r="AJ4213" i="15"/>
  <c r="AK4213" i="15" s="1"/>
  <c r="BB4213" i="15" s="1"/>
  <c r="AJ4233" i="15"/>
  <c r="AK4233" i="15" s="1"/>
  <c r="AJ4253" i="15"/>
  <c r="AK4253" i="15" s="1"/>
  <c r="Q4257" i="15"/>
  <c r="AP4257" i="15" s="1"/>
  <c r="AQ4267" i="15"/>
  <c r="AJ4268" i="15"/>
  <c r="AK4268" i="15" s="1"/>
  <c r="AJ4270" i="15"/>
  <c r="AK4270" i="15" s="1"/>
  <c r="AP4274" i="15"/>
  <c r="AJ4275" i="15"/>
  <c r="AK4275" i="15" s="1"/>
  <c r="AK4295" i="15"/>
  <c r="AJ4302" i="15"/>
  <c r="AK4302" i="15" s="1"/>
  <c r="Q4302" i="15"/>
  <c r="AL4302" i="15"/>
  <c r="E4324" i="15"/>
  <c r="AJ4324" i="15"/>
  <c r="AK4324" i="15" s="1"/>
  <c r="M4324" i="15"/>
  <c r="AL4350" i="15"/>
  <c r="Q4375" i="15"/>
  <c r="AJ4375" i="15"/>
  <c r="AK4375" i="15" s="1"/>
  <c r="AL4375" i="15"/>
  <c r="AQ4375" i="15"/>
  <c r="E4383" i="15"/>
  <c r="M4383" i="15"/>
  <c r="AJ4236" i="15"/>
  <c r="AK4236" i="15" s="1"/>
  <c r="Q4240" i="15"/>
  <c r="AJ4256" i="15"/>
  <c r="AK4256" i="15" s="1"/>
  <c r="Q4260" i="15"/>
  <c r="AP4260" i="15" s="1"/>
  <c r="AQ4274" i="15"/>
  <c r="AL4294" i="15"/>
  <c r="E4304" i="15"/>
  <c r="M4304" i="15"/>
  <c r="AL4339" i="15"/>
  <c r="AJ4339" i="15"/>
  <c r="AK4339" i="15" s="1"/>
  <c r="Q4339" i="15"/>
  <c r="AP4339" i="15" s="1"/>
  <c r="AL4341" i="15"/>
  <c r="AL4367" i="15"/>
  <c r="AJ4219" i="15"/>
  <c r="AK4219" i="15" s="1"/>
  <c r="AQ4221" i="15"/>
  <c r="Q4223" i="15"/>
  <c r="AP4223" i="15" s="1"/>
  <c r="E4224" i="15"/>
  <c r="AL4233" i="15"/>
  <c r="AJ4239" i="15"/>
  <c r="AK4239" i="15" s="1"/>
  <c r="AQ4241" i="15"/>
  <c r="Q4243" i="15"/>
  <c r="AP4243" i="15" s="1"/>
  <c r="E4244" i="15"/>
  <c r="AL4253" i="15"/>
  <c r="AJ4259" i="15"/>
  <c r="AK4259" i="15" s="1"/>
  <c r="AQ4261" i="15"/>
  <c r="Q4263" i="15"/>
  <c r="E4264" i="15"/>
  <c r="AL4268" i="15"/>
  <c r="AL4275" i="15"/>
  <c r="AJ4283" i="15"/>
  <c r="AK4283" i="15" s="1"/>
  <c r="BB4283" i="15" s="1"/>
  <c r="AJ4293" i="15"/>
  <c r="AK4293" i="15" s="1"/>
  <c r="AP4300" i="15"/>
  <c r="E4300" i="15"/>
  <c r="AR4309" i="15"/>
  <c r="E4323" i="15"/>
  <c r="AQ4324" i="15"/>
  <c r="AO4324" i="15"/>
  <c r="AP4349" i="15"/>
  <c r="E4349" i="15"/>
  <c r="M4367" i="15"/>
  <c r="AJ4242" i="15"/>
  <c r="AK4242" i="15" s="1"/>
  <c r="AJ4262" i="15"/>
  <c r="AK4262" i="15" s="1"/>
  <c r="AJ4284" i="15"/>
  <c r="AK4284" i="15" s="1"/>
  <c r="AO4285" i="15"/>
  <c r="AL4287" i="15"/>
  <c r="AQ4304" i="15"/>
  <c r="AO4304" i="15"/>
  <c r="AP4320" i="15"/>
  <c r="E4320" i="15"/>
  <c r="E4350" i="15"/>
  <c r="M4350" i="15"/>
  <c r="E4396" i="15"/>
  <c r="AJ4205" i="15"/>
  <c r="AK4205" i="15" s="1"/>
  <c r="AQ4207" i="15"/>
  <c r="AO4213" i="15"/>
  <c r="AL4219" i="15"/>
  <c r="AJ4225" i="15"/>
  <c r="AK4225" i="15" s="1"/>
  <c r="AQ4227" i="15"/>
  <c r="AO4233" i="15"/>
  <c r="AL4239" i="15"/>
  <c r="AJ4245" i="15"/>
  <c r="AK4245" i="15" s="1"/>
  <c r="AQ4247" i="15"/>
  <c r="AO4253" i="15"/>
  <c r="AL4259" i="15"/>
  <c r="AJ4265" i="15"/>
  <c r="AK4265" i="15" s="1"/>
  <c r="AO4268" i="15"/>
  <c r="AO4275" i="15"/>
  <c r="AL4279" i="15"/>
  <c r="AJ4279" i="15"/>
  <c r="AK4279" i="15" s="1"/>
  <c r="AL4291" i="15"/>
  <c r="AL4299" i="15"/>
  <c r="AJ4299" i="15"/>
  <c r="AK4299" i="15" s="1"/>
  <c r="Q4299" i="15"/>
  <c r="AK4352" i="15"/>
  <c r="AJ4382" i="15"/>
  <c r="AK4382" i="15" s="1"/>
  <c r="E4382" i="15"/>
  <c r="AL4382" i="15"/>
  <c r="AJ4406" i="15"/>
  <c r="AK4406" i="15" s="1"/>
  <c r="Q4406" i="15"/>
  <c r="AQ4406" i="15"/>
  <c r="AL4406" i="15"/>
  <c r="AO4216" i="15"/>
  <c r="AJ4228" i="15"/>
  <c r="AK4228" i="15" s="1"/>
  <c r="AO4236" i="15"/>
  <c r="AJ4248" i="15"/>
  <c r="AK4248" i="15" s="1"/>
  <c r="AQ4250" i="15"/>
  <c r="AO4256" i="15"/>
  <c r="Q4270" i="15"/>
  <c r="AQ4271" i="15"/>
  <c r="AQ4275" i="15"/>
  <c r="AQ4284" i="15"/>
  <c r="AL4319" i="15"/>
  <c r="AJ4319" i="15"/>
  <c r="AK4319" i="15" s="1"/>
  <c r="Q4319" i="15"/>
  <c r="AP4319" i="15" s="1"/>
  <c r="AQ4358" i="15"/>
  <c r="AO4358" i="15"/>
  <c r="AL4358" i="15"/>
  <c r="Q4358" i="15"/>
  <c r="AP4358" i="15" s="1"/>
  <c r="Q4387" i="15"/>
  <c r="AP4387" i="15" s="1"/>
  <c r="AQ4387" i="15"/>
  <c r="AL4387" i="15"/>
  <c r="AJ4387" i="15"/>
  <c r="AK4387" i="15" s="1"/>
  <c r="AJ4211" i="15"/>
  <c r="AK4211" i="15" s="1"/>
  <c r="AQ4213" i="15"/>
  <c r="E4216" i="15"/>
  <c r="AL4225" i="15"/>
  <c r="AJ4231" i="15"/>
  <c r="AK4231" i="15" s="1"/>
  <c r="E4236" i="15"/>
  <c r="AJ4251" i="15"/>
  <c r="AK4251" i="15" s="1"/>
  <c r="AJ4272" i="15"/>
  <c r="AK4272" i="15" s="1"/>
  <c r="AO4276" i="15"/>
  <c r="AR4289" i="15"/>
  <c r="AL4296" i="15"/>
  <c r="AJ4296" i="15"/>
  <c r="AK4296" i="15" s="1"/>
  <c r="AQ4296" i="15"/>
  <c r="Q4311" i="15"/>
  <c r="AP4311" i="15" s="1"/>
  <c r="AQ4311" i="15"/>
  <c r="AJ4311" i="15"/>
  <c r="AK4311" i="15" s="1"/>
  <c r="AL4336" i="15"/>
  <c r="AJ4336" i="15"/>
  <c r="AK4336" i="15" s="1"/>
  <c r="Q4336" i="15"/>
  <c r="AP4336" i="15" s="1"/>
  <c r="AQ4336" i="15"/>
  <c r="AQ4359" i="15"/>
  <c r="AR4360" i="15"/>
  <c r="AL4208" i="15"/>
  <c r="E4219" i="15"/>
  <c r="AL4228" i="15"/>
  <c r="AJ4234" i="15"/>
  <c r="AK4234" i="15" s="1"/>
  <c r="BB4234" i="15" s="1"/>
  <c r="E4239" i="15"/>
  <c r="AO4242" i="15"/>
  <c r="AJ4254" i="15"/>
  <c r="AK4254" i="15" s="1"/>
  <c r="AO4262" i="15"/>
  <c r="M4330" i="15"/>
  <c r="AK4343" i="15"/>
  <c r="AP4346" i="15"/>
  <c r="E4346" i="15"/>
  <c r="AK4378" i="15"/>
  <c r="AQ4422" i="15"/>
  <c r="AO4422" i="15"/>
  <c r="Q4422" i="15"/>
  <c r="AP4422" i="15" s="1"/>
  <c r="AL4211" i="15"/>
  <c r="AJ4217" i="15"/>
  <c r="AK4217" i="15" s="1"/>
  <c r="AO4225" i="15"/>
  <c r="AL4231" i="15"/>
  <c r="AJ4237" i="15"/>
  <c r="AK4237" i="15" s="1"/>
  <c r="BB4237" i="15" s="1"/>
  <c r="AO4245" i="15"/>
  <c r="AL4251" i="15"/>
  <c r="AJ4257" i="15"/>
  <c r="AK4257" i="15" s="1"/>
  <c r="AO4265" i="15"/>
  <c r="AL4272" i="15"/>
  <c r="AQ4278" i="15"/>
  <c r="AO4278" i="15"/>
  <c r="Q4282" i="15"/>
  <c r="AL4282" i="15"/>
  <c r="AR4282" i="15" s="1"/>
  <c r="AP4289" i="15"/>
  <c r="AO4305" i="15"/>
  <c r="AJ4362" i="15"/>
  <c r="AK4362" i="15" s="1"/>
  <c r="Q4362" i="15"/>
  <c r="AL4362" i="15"/>
  <c r="AL4364" i="15"/>
  <c r="AJ4386" i="15"/>
  <c r="AK4386" i="15" s="1"/>
  <c r="Q4386" i="15"/>
  <c r="AQ4386" i="15"/>
  <c r="AL4386" i="15"/>
  <c r="AJ4240" i="15"/>
  <c r="AK4240" i="15" s="1"/>
  <c r="E4245" i="15"/>
  <c r="AJ4260" i="15"/>
  <c r="AK4260" i="15" s="1"/>
  <c r="E4265" i="15"/>
  <c r="E4276" i="15"/>
  <c r="Q4279" i="15"/>
  <c r="AQ4281" i="15"/>
  <c r="AL4281" i="15"/>
  <c r="AJ4281" i="15"/>
  <c r="AK4281" i="15" s="1"/>
  <c r="Q4294" i="15"/>
  <c r="AP4294" i="15" s="1"/>
  <c r="AJ4294" i="15"/>
  <c r="AK4294" i="15" s="1"/>
  <c r="AJ4304" i="15"/>
  <c r="AK4304" i="15" s="1"/>
  <c r="AQ4342" i="15"/>
  <c r="E4347" i="15"/>
  <c r="AJ4347" i="15"/>
  <c r="AK4347" i="15" s="1"/>
  <c r="M4347" i="15"/>
  <c r="AJ4364" i="15"/>
  <c r="AK4364" i="15" s="1"/>
  <c r="M4364" i="15"/>
  <c r="AL4442" i="15"/>
  <c r="AJ4223" i="15"/>
  <c r="AK4223" i="15" s="1"/>
  <c r="BB4223" i="15" s="1"/>
  <c r="AJ4243" i="15"/>
  <c r="AK4243" i="15" s="1"/>
  <c r="AJ4263" i="15"/>
  <c r="AK4263" i="15" s="1"/>
  <c r="BB4263" i="15" s="1"/>
  <c r="Q4283" i="15"/>
  <c r="AP4283" i="15" s="1"/>
  <c r="AQ4283" i="15"/>
  <c r="AL4288" i="15"/>
  <c r="AJ4288" i="15"/>
  <c r="AK4288" i="15" s="1"/>
  <c r="AL4316" i="15"/>
  <c r="AJ4316" i="15"/>
  <c r="AK4316" i="15" s="1"/>
  <c r="Q4316" i="15"/>
  <c r="AP4316" i="15" s="1"/>
  <c r="AQ4316" i="15"/>
  <c r="AP4329" i="15"/>
  <c r="E4329" i="15"/>
  <c r="AK4345" i="15"/>
  <c r="AL4353" i="15"/>
  <c r="M4275" i="15"/>
  <c r="AJ4276" i="15"/>
  <c r="AK4276" i="15" s="1"/>
  <c r="BB4276" i="15" s="1"/>
  <c r="AL4284" i="15"/>
  <c r="AJ4285" i="15"/>
  <c r="AK4285" i="15" s="1"/>
  <c r="Q4285" i="15"/>
  <c r="AP4285" i="15" s="1"/>
  <c r="AL4285" i="15"/>
  <c r="AL4293" i="15"/>
  <c r="Q4296" i="15"/>
  <c r="AP4296" i="15" s="1"/>
  <c r="AQ4364" i="15"/>
  <c r="AO4364" i="15"/>
  <c r="AK4366" i="15"/>
  <c r="M4281" i="15"/>
  <c r="AP4286" i="15"/>
  <c r="E4286" i="15"/>
  <c r="AQ4287" i="15"/>
  <c r="Q4291" i="15"/>
  <c r="AQ4291" i="15"/>
  <c r="AJ4291" i="15"/>
  <c r="AK4291" i="15" s="1"/>
  <c r="M4293" i="15"/>
  <c r="E4310" i="15"/>
  <c r="M4310" i="15"/>
  <c r="AP4326" i="15"/>
  <c r="E4326" i="15"/>
  <c r="AL4327" i="15"/>
  <c r="AQ4338" i="15"/>
  <c r="AO4338" i="15"/>
  <c r="AL4338" i="15"/>
  <c r="Q4338" i="15"/>
  <c r="AP4360" i="15"/>
  <c r="E4360" i="15"/>
  <c r="E4363" i="15"/>
  <c r="M4419" i="15"/>
  <c r="AJ4419" i="15"/>
  <c r="AK4419" i="15" s="1"/>
  <c r="AQ4290" i="15"/>
  <c r="AJ4308" i="15"/>
  <c r="AK4308" i="15" s="1"/>
  <c r="AQ4310" i="15"/>
  <c r="Q4312" i="15"/>
  <c r="AJ4328" i="15"/>
  <c r="AK4328" i="15" s="1"/>
  <c r="AQ4330" i="15"/>
  <c r="Q4332" i="15"/>
  <c r="AQ4350" i="15"/>
  <c r="Q4367" i="15"/>
  <c r="AP4367" i="15" s="1"/>
  <c r="AQ4367" i="15"/>
  <c r="Q4378" i="15"/>
  <c r="Q4380" i="15"/>
  <c r="AP4380" i="15" s="1"/>
  <c r="AL4383" i="15"/>
  <c r="AJ4383" i="15"/>
  <c r="AK4383" i="15" s="1"/>
  <c r="E4384" i="15"/>
  <c r="AQ4396" i="15"/>
  <c r="AL4396" i="15"/>
  <c r="AL4397" i="15"/>
  <c r="Q4398" i="15"/>
  <c r="AP4398" i="15" s="1"/>
  <c r="M4399" i="15"/>
  <c r="AJ4399" i="15"/>
  <c r="AK4399" i="15" s="1"/>
  <c r="E4434" i="15"/>
  <c r="M4434" i="15"/>
  <c r="AK4450" i="15"/>
  <c r="AQ4293" i="15"/>
  <c r="Q4295" i="15"/>
  <c r="AL4305" i="15"/>
  <c r="AQ4313" i="15"/>
  <c r="Q4315" i="15"/>
  <c r="AP4315" i="15" s="1"/>
  <c r="AL4325" i="15"/>
  <c r="AJ4331" i="15"/>
  <c r="AK4331" i="15" s="1"/>
  <c r="AQ4333" i="15"/>
  <c r="Q4335" i="15"/>
  <c r="AP4335" i="15" s="1"/>
  <c r="AL4345" i="15"/>
  <c r="AJ4351" i="15"/>
  <c r="AK4351" i="15" s="1"/>
  <c r="BB4351" i="15" s="1"/>
  <c r="AQ4353" i="15"/>
  <c r="Q4355" i="15"/>
  <c r="AP4355" i="15" s="1"/>
  <c r="AL4365" i="15"/>
  <c r="Q4395" i="15"/>
  <c r="AQ4395" i="15"/>
  <c r="AJ4395" i="15"/>
  <c r="AK4395" i="15" s="1"/>
  <c r="E4411" i="15"/>
  <c r="M4411" i="15"/>
  <c r="AO4413" i="15"/>
  <c r="AL4413" i="15"/>
  <c r="AJ4413" i="15"/>
  <c r="AK4413" i="15" s="1"/>
  <c r="E4422" i="15"/>
  <c r="AL4422" i="15"/>
  <c r="Q4433" i="15"/>
  <c r="AL4440" i="15"/>
  <c r="AJ4440" i="15"/>
  <c r="AK4440" i="15" s="1"/>
  <c r="Q4440" i="15"/>
  <c r="AP4440" i="15" s="1"/>
  <c r="AQ4440" i="15"/>
  <c r="Q4445" i="15"/>
  <c r="AP4445" i="15" s="1"/>
  <c r="AJ4314" i="15"/>
  <c r="AK4314" i="15" s="1"/>
  <c r="BB4314" i="15" s="1"/>
  <c r="AJ4334" i="15"/>
  <c r="AK4334" i="15" s="1"/>
  <c r="AJ4354" i="15"/>
  <c r="AK4354" i="15" s="1"/>
  <c r="BB4354" i="15" s="1"/>
  <c r="Q4373" i="15"/>
  <c r="AQ4373" i="15"/>
  <c r="AO4379" i="15"/>
  <c r="Q4379" i="15"/>
  <c r="AP4379" i="15" s="1"/>
  <c r="AL4419" i="15"/>
  <c r="E4331" i="15"/>
  <c r="AJ4369" i="15"/>
  <c r="AK4369" i="15" s="1"/>
  <c r="Q4369" i="15"/>
  <c r="AQ4382" i="15"/>
  <c r="AO4382" i="15"/>
  <c r="AQ4391" i="15"/>
  <c r="AJ4391" i="15"/>
  <c r="AK4391" i="15" s="1"/>
  <c r="E4394" i="15"/>
  <c r="AJ4394" i="15"/>
  <c r="AK4394" i="15" s="1"/>
  <c r="M4394" i="15"/>
  <c r="M4431" i="15"/>
  <c r="AO4433" i="15"/>
  <c r="AL4433" i="15"/>
  <c r="AJ4433" i="15"/>
  <c r="AK4433" i="15" s="1"/>
  <c r="AK4447" i="15"/>
  <c r="M4454" i="15"/>
  <c r="M4538" i="15"/>
  <c r="Q4313" i="15"/>
  <c r="AP4313" i="15" s="1"/>
  <c r="AL4323" i="15"/>
  <c r="AQ4331" i="15"/>
  <c r="Q4333" i="15"/>
  <c r="AP4333" i="15" s="1"/>
  <c r="AL4343" i="15"/>
  <c r="AQ4351" i="15"/>
  <c r="Q4353" i="15"/>
  <c r="AL4363" i="15"/>
  <c r="Q4368" i="15"/>
  <c r="AL4388" i="15"/>
  <c r="AQ4405" i="15"/>
  <c r="AQ4442" i="15"/>
  <c r="AO4442" i="15"/>
  <c r="Q4442" i="15"/>
  <c r="AP4442" i="15" s="1"/>
  <c r="Q4453" i="15"/>
  <c r="AQ4495" i="15"/>
  <c r="AL4495" i="15"/>
  <c r="AJ4495" i="15"/>
  <c r="AK4495" i="15" s="1"/>
  <c r="Q4495" i="15"/>
  <c r="AP4495" i="15" s="1"/>
  <c r="AL4378" i="15"/>
  <c r="AO4380" i="15"/>
  <c r="E4390" i="15"/>
  <c r="AL4403" i="15"/>
  <c r="AJ4403" i="15"/>
  <c r="AK4403" i="15" s="1"/>
  <c r="Q4403" i="15"/>
  <c r="AJ4426" i="15"/>
  <c r="AK4426" i="15" s="1"/>
  <c r="Q4426" i="15"/>
  <c r="E4461" i="15"/>
  <c r="AP4494" i="15"/>
  <c r="E4494" i="15"/>
  <c r="AJ4355" i="15"/>
  <c r="AK4355" i="15" s="1"/>
  <c r="AJ4379" i="15"/>
  <c r="AK4379" i="15" s="1"/>
  <c r="M4391" i="15"/>
  <c r="AP4415" i="15"/>
  <c r="E4415" i="15"/>
  <c r="AL4428" i="15"/>
  <c r="M4439" i="15"/>
  <c r="AJ4439" i="15"/>
  <c r="AK4439" i="15" s="1"/>
  <c r="AR4444" i="15"/>
  <c r="AQ4451" i="15"/>
  <c r="AL4451" i="15"/>
  <c r="AJ4451" i="15"/>
  <c r="AK4451" i="15" s="1"/>
  <c r="AQ4515" i="15"/>
  <c r="AL4515" i="15"/>
  <c r="AJ4515" i="15"/>
  <c r="AK4515" i="15" s="1"/>
  <c r="Q4515" i="15"/>
  <c r="AP4515" i="15" s="1"/>
  <c r="AQ4280" i="15"/>
  <c r="AJ4298" i="15"/>
  <c r="AK4298" i="15" s="1"/>
  <c r="BB4298" i="15" s="1"/>
  <c r="AQ4300" i="15"/>
  <c r="AL4312" i="15"/>
  <c r="AJ4318" i="15"/>
  <c r="AK4318" i="15" s="1"/>
  <c r="AQ4320" i="15"/>
  <c r="AL4332" i="15"/>
  <c r="AJ4338" i="15"/>
  <c r="AK4338" i="15" s="1"/>
  <c r="AQ4340" i="15"/>
  <c r="AL4352" i="15"/>
  <c r="AJ4358" i="15"/>
  <c r="AK4358" i="15" s="1"/>
  <c r="AQ4360" i="15"/>
  <c r="AL4372" i="15"/>
  <c r="Q4391" i="15"/>
  <c r="AP4391" i="15" s="1"/>
  <c r="E4428" i="15"/>
  <c r="AJ4428" i="15"/>
  <c r="AK4428" i="15" s="1"/>
  <c r="AL4437" i="15"/>
  <c r="AO4289" i="15"/>
  <c r="AL4295" i="15"/>
  <c r="AJ4301" i="15"/>
  <c r="AK4301" i="15" s="1"/>
  <c r="BB4301" i="15" s="1"/>
  <c r="Q4305" i="15"/>
  <c r="AO4309" i="15"/>
  <c r="AL4315" i="15"/>
  <c r="AJ4321" i="15"/>
  <c r="AK4321" i="15" s="1"/>
  <c r="AQ4323" i="15"/>
  <c r="Q4325" i="15"/>
  <c r="AO4329" i="15"/>
  <c r="AL4335" i="15"/>
  <c r="AJ4341" i="15"/>
  <c r="AK4341" i="15" s="1"/>
  <c r="AQ4343" i="15"/>
  <c r="Q4345" i="15"/>
  <c r="AL4355" i="15"/>
  <c r="AJ4361" i="15"/>
  <c r="AK4361" i="15" s="1"/>
  <c r="AQ4363" i="15"/>
  <c r="Q4365" i="15"/>
  <c r="AJ4367" i="15"/>
  <c r="AK4367" i="15" s="1"/>
  <c r="BB4367" i="15" s="1"/>
  <c r="AQ4379" i="15"/>
  <c r="AR4381" i="15"/>
  <c r="AO4393" i="15"/>
  <c r="AL4393" i="15"/>
  <c r="AJ4393" i="15"/>
  <c r="AK4393" i="15" s="1"/>
  <c r="Q4405" i="15"/>
  <c r="AP4405" i="15" s="1"/>
  <c r="E4427" i="15"/>
  <c r="E4450" i="15"/>
  <c r="AR4456" i="15"/>
  <c r="AL4377" i="15"/>
  <c r="AQ4377" i="15"/>
  <c r="AL4400" i="15"/>
  <c r="AJ4400" i="15"/>
  <c r="AK4400" i="15" s="1"/>
  <c r="AQ4400" i="15"/>
  <c r="AP4416" i="15"/>
  <c r="E4416" i="15"/>
  <c r="AL4423" i="15"/>
  <c r="AJ4423" i="15"/>
  <c r="AK4423" i="15" s="1"/>
  <c r="Q4423" i="15"/>
  <c r="AP4423" i="15" s="1"/>
  <c r="AQ4428" i="15"/>
  <c r="AO4428" i="15"/>
  <c r="M4451" i="15"/>
  <c r="AQ4453" i="15"/>
  <c r="AO4453" i="15"/>
  <c r="AL4453" i="15"/>
  <c r="AJ4453" i="15"/>
  <c r="AK4453" i="15" s="1"/>
  <c r="AJ4287" i="15"/>
  <c r="AK4287" i="15" s="1"/>
  <c r="AQ4289" i="15"/>
  <c r="AO4335" i="15"/>
  <c r="AO4355" i="15"/>
  <c r="AL4395" i="15"/>
  <c r="AR4432" i="15"/>
  <c r="AJ4290" i="15"/>
  <c r="AK4290" i="15" s="1"/>
  <c r="AJ4310" i="15"/>
  <c r="AK4310" i="15" s="1"/>
  <c r="AJ4330" i="15"/>
  <c r="AK4330" i="15" s="1"/>
  <c r="AL4344" i="15"/>
  <c r="AJ4350" i="15"/>
  <c r="AK4350" i="15" s="1"/>
  <c r="BB4350" i="15" s="1"/>
  <c r="AJ4368" i="15"/>
  <c r="AK4368" i="15" s="1"/>
  <c r="E4370" i="15"/>
  <c r="AQ4371" i="15"/>
  <c r="AJ4371" i="15"/>
  <c r="AK4371" i="15" s="1"/>
  <c r="BB4371" i="15" s="1"/>
  <c r="AJ4373" i="15"/>
  <c r="AK4373" i="15" s="1"/>
  <c r="Q4376" i="15"/>
  <c r="AP4381" i="15"/>
  <c r="AQ4383" i="15"/>
  <c r="AJ4384" i="15"/>
  <c r="AK4384" i="15" s="1"/>
  <c r="AK4430" i="15"/>
  <c r="AP4435" i="15"/>
  <c r="E4435" i="15"/>
  <c r="AJ4446" i="15"/>
  <c r="AK4446" i="15" s="1"/>
  <c r="BB4446" i="15" s="1"/>
  <c r="Q4446" i="15"/>
  <c r="AJ4333" i="15"/>
  <c r="AK4333" i="15" s="1"/>
  <c r="AL4347" i="15"/>
  <c r="AJ4353" i="15"/>
  <c r="AK4353" i="15" s="1"/>
  <c r="AL4368" i="15"/>
  <c r="AJ4374" i="15"/>
  <c r="AK4374" i="15" s="1"/>
  <c r="BB4374" i="15" s="1"/>
  <c r="AL4380" i="15"/>
  <c r="AJ4380" i="15"/>
  <c r="AK4380" i="15" s="1"/>
  <c r="AK4407" i="15"/>
  <c r="M4414" i="15"/>
  <c r="Q4425" i="15"/>
  <c r="AP4425" i="15" s="1"/>
  <c r="AL4448" i="15"/>
  <c r="E4547" i="15"/>
  <c r="E4321" i="15"/>
  <c r="E4341" i="15"/>
  <c r="AL4373" i="15"/>
  <c r="AJ4388" i="15"/>
  <c r="AK4388" i="15" s="1"/>
  <c r="BB4388" i="15" s="1"/>
  <c r="Q4413" i="15"/>
  <c r="AL4443" i="15"/>
  <c r="AJ4443" i="15"/>
  <c r="AK4443" i="15" s="1"/>
  <c r="Q4443" i="15"/>
  <c r="E4448" i="15"/>
  <c r="AJ4448" i="15"/>
  <c r="AK4448" i="15" s="1"/>
  <c r="Q4377" i="15"/>
  <c r="AP4377" i="15" s="1"/>
  <c r="AR4390" i="15"/>
  <c r="AL4391" i="15"/>
  <c r="AL4399" i="15"/>
  <c r="Q4400" i="15"/>
  <c r="AP4400" i="15" s="1"/>
  <c r="AL4402" i="15"/>
  <c r="AL4420" i="15"/>
  <c r="AJ4420" i="15"/>
  <c r="AK4420" i="15" s="1"/>
  <c r="Q4420" i="15"/>
  <c r="AQ4420" i="15"/>
  <c r="AL4434" i="15"/>
  <c r="AP4436" i="15"/>
  <c r="E4436" i="15"/>
  <c r="AQ4445" i="15"/>
  <c r="AJ4455" i="15"/>
  <c r="AK4455" i="15" s="1"/>
  <c r="AL4455" i="15"/>
  <c r="Q4455" i="15"/>
  <c r="AP4455" i="15" s="1"/>
  <c r="AQ4455" i="15"/>
  <c r="Q4477" i="15"/>
  <c r="AL4477" i="15"/>
  <c r="AJ4477" i="15"/>
  <c r="AK4477" i="15" s="1"/>
  <c r="AO4477" i="15"/>
  <c r="AQ4374" i="15"/>
  <c r="AL4379" i="15"/>
  <c r="AQ4411" i="15"/>
  <c r="AL4411" i="15"/>
  <c r="AJ4411" i="15"/>
  <c r="AK4411" i="15" s="1"/>
  <c r="AQ4448" i="15"/>
  <c r="AO4448" i="15"/>
  <c r="AK4452" i="15"/>
  <c r="AL4369" i="15"/>
  <c r="Q4371" i="15"/>
  <c r="AP4371" i="15" s="1"/>
  <c r="AQ4402" i="15"/>
  <c r="AO4402" i="15"/>
  <c r="Q4402" i="15"/>
  <c r="AP4402" i="15" s="1"/>
  <c r="AL4426" i="15"/>
  <c r="AL4445" i="15"/>
  <c r="M4475" i="15"/>
  <c r="AL4549" i="15"/>
  <c r="AJ4549" i="15"/>
  <c r="AK4549" i="15" s="1"/>
  <c r="Q4549" i="15"/>
  <c r="AQ4549" i="15"/>
  <c r="E4559" i="15"/>
  <c r="M4559" i="15"/>
  <c r="AL4559" i="15"/>
  <c r="AJ4559" i="15"/>
  <c r="AK4559" i="15" s="1"/>
  <c r="AQ4397" i="15"/>
  <c r="Q4399" i="15"/>
  <c r="AL4409" i="15"/>
  <c r="AJ4415" i="15"/>
  <c r="AK4415" i="15" s="1"/>
  <c r="AQ4417" i="15"/>
  <c r="Q4419" i="15"/>
  <c r="AP4419" i="15" s="1"/>
  <c r="AL4429" i="15"/>
  <c r="AR4429" i="15" s="1"/>
  <c r="AJ4435" i="15"/>
  <c r="AK4435" i="15" s="1"/>
  <c r="BB4435" i="15" s="1"/>
  <c r="AQ4437" i="15"/>
  <c r="Q4439" i="15"/>
  <c r="AP4439" i="15" s="1"/>
  <c r="AL4449" i="15"/>
  <c r="Q4466" i="15"/>
  <c r="AP4466" i="15" s="1"/>
  <c r="Q4475" i="15"/>
  <c r="AP4475" i="15" s="1"/>
  <c r="E4498" i="15"/>
  <c r="M4498" i="15"/>
  <c r="AP4505" i="15"/>
  <c r="E4505" i="15"/>
  <c r="AP4525" i="15"/>
  <c r="E4525" i="15"/>
  <c r="AQ4538" i="15"/>
  <c r="AL4538" i="15"/>
  <c r="AJ4538" i="15"/>
  <c r="AK4538" i="15" s="1"/>
  <c r="AP4540" i="15"/>
  <c r="E4540" i="15"/>
  <c r="AJ4398" i="15"/>
  <c r="AK4398" i="15" s="1"/>
  <c r="AJ4418" i="15"/>
  <c r="AK4418" i="15" s="1"/>
  <c r="BB4418" i="15" s="1"/>
  <c r="AJ4438" i="15"/>
  <c r="AK4438" i="15" s="1"/>
  <c r="AL4458" i="15"/>
  <c r="Q4468" i="15"/>
  <c r="AQ4468" i="15"/>
  <c r="E4478" i="15"/>
  <c r="AL4504" i="15"/>
  <c r="AJ4504" i="15"/>
  <c r="AK4504" i="15" s="1"/>
  <c r="Q4504" i="15"/>
  <c r="AQ4504" i="15"/>
  <c r="E4518" i="15"/>
  <c r="M4518" i="15"/>
  <c r="AL4524" i="15"/>
  <c r="AJ4524" i="15"/>
  <c r="AK4524" i="15" s="1"/>
  <c r="Q4524" i="15"/>
  <c r="AQ4524" i="15"/>
  <c r="AQ4541" i="15"/>
  <c r="AO4541" i="15"/>
  <c r="E4564" i="15"/>
  <c r="M4564" i="15"/>
  <c r="AL4404" i="15"/>
  <c r="AR4404" i="15" s="1"/>
  <c r="AL4424" i="15"/>
  <c r="AR4465" i="15"/>
  <c r="AJ4470" i="15"/>
  <c r="AK4470" i="15" s="1"/>
  <c r="Q4470" i="15"/>
  <c r="AL4486" i="15"/>
  <c r="M4495" i="15"/>
  <c r="AO4506" i="15"/>
  <c r="Q4506" i="15"/>
  <c r="AP4506" i="15" s="1"/>
  <c r="AP4514" i="15"/>
  <c r="E4514" i="15"/>
  <c r="AO4526" i="15"/>
  <c r="Q4526" i="15"/>
  <c r="AP4526" i="15" s="1"/>
  <c r="AQ4535" i="15"/>
  <c r="AL4535" i="15"/>
  <c r="AJ4535" i="15"/>
  <c r="AK4535" i="15" s="1"/>
  <c r="AP4537" i="15"/>
  <c r="E4537" i="15"/>
  <c r="E4548" i="15"/>
  <c r="Q4397" i="15"/>
  <c r="AL4407" i="15"/>
  <c r="AQ4415" i="15"/>
  <c r="Q4417" i="15"/>
  <c r="AL4427" i="15"/>
  <c r="AQ4435" i="15"/>
  <c r="Q4437" i="15"/>
  <c r="AL4447" i="15"/>
  <c r="Q4458" i="15"/>
  <c r="AP4458" i="15" s="1"/>
  <c r="AL4464" i="15"/>
  <c r="AJ4464" i="15"/>
  <c r="AK4464" i="15" s="1"/>
  <c r="AL4469" i="15"/>
  <c r="AP4534" i="15"/>
  <c r="E4534" i="15"/>
  <c r="AO4558" i="15"/>
  <c r="AL4558" i="15"/>
  <c r="M4469" i="15"/>
  <c r="E4469" i="15"/>
  <c r="AR4482" i="15"/>
  <c r="Q4497" i="15"/>
  <c r="AO4497" i="15"/>
  <c r="AL4497" i="15"/>
  <c r="AJ4497" i="15"/>
  <c r="AK4497" i="15" s="1"/>
  <c r="M4515" i="15"/>
  <c r="Q4545" i="15"/>
  <c r="AP4545" i="15" s="1"/>
  <c r="AL4545" i="15"/>
  <c r="AJ4545" i="15"/>
  <c r="AK4545" i="15" s="1"/>
  <c r="AQ4545" i="15"/>
  <c r="E4562" i="15"/>
  <c r="AL4562" i="15"/>
  <c r="AJ4562" i="15"/>
  <c r="AK4562" i="15" s="1"/>
  <c r="Q4568" i="15"/>
  <c r="AO4568" i="15"/>
  <c r="AQ4568" i="15"/>
  <c r="AJ4568" i="15"/>
  <c r="AK4568" i="15" s="1"/>
  <c r="E4404" i="15"/>
  <c r="E4424" i="15"/>
  <c r="E4455" i="15"/>
  <c r="AL4479" i="15"/>
  <c r="Q4517" i="15"/>
  <c r="AO4517" i="15"/>
  <c r="AL4517" i="15"/>
  <c r="AJ4517" i="15"/>
  <c r="AK4517" i="15" s="1"/>
  <c r="M4535" i="15"/>
  <c r="AQ4548" i="15"/>
  <c r="AO4548" i="15"/>
  <c r="AJ4554" i="15"/>
  <c r="AK4554" i="15" s="1"/>
  <c r="AL4554" i="15"/>
  <c r="Q4554" i="15"/>
  <c r="AJ4402" i="15"/>
  <c r="AK4402" i="15" s="1"/>
  <c r="AL4416" i="15"/>
  <c r="AJ4422" i="15"/>
  <c r="AK4422" i="15" s="1"/>
  <c r="AL4436" i="15"/>
  <c r="AJ4442" i="15"/>
  <c r="AK4442" i="15" s="1"/>
  <c r="E4447" i="15"/>
  <c r="AJ4457" i="15"/>
  <c r="AK4457" i="15" s="1"/>
  <c r="AQ4460" i="15"/>
  <c r="AL4466" i="15"/>
  <c r="AJ4467" i="15"/>
  <c r="AK4467" i="15" s="1"/>
  <c r="AL4484" i="15"/>
  <c r="AJ4484" i="15"/>
  <c r="AK4484" i="15" s="1"/>
  <c r="Q4484" i="15"/>
  <c r="AP4484" i="15" s="1"/>
  <c r="AJ4490" i="15"/>
  <c r="AK4490" i="15" s="1"/>
  <c r="Q4490" i="15"/>
  <c r="M4503" i="15"/>
  <c r="AL4503" i="15"/>
  <c r="AJ4503" i="15"/>
  <c r="AK4503" i="15" s="1"/>
  <c r="Q4535" i="15"/>
  <c r="AP4535" i="15" s="1"/>
  <c r="AJ4385" i="15"/>
  <c r="AK4385" i="15" s="1"/>
  <c r="AJ4405" i="15"/>
  <c r="AK4405" i="15" s="1"/>
  <c r="AQ4407" i="15"/>
  <c r="Q4409" i="15"/>
  <c r="AJ4425" i="15"/>
  <c r="AK4425" i="15" s="1"/>
  <c r="AQ4427" i="15"/>
  <c r="Q4429" i="15"/>
  <c r="AJ4445" i="15"/>
  <c r="AK4445" i="15" s="1"/>
  <c r="AQ4447" i="15"/>
  <c r="Q4449" i="15"/>
  <c r="AQ4461" i="15"/>
  <c r="AJ4462" i="15"/>
  <c r="AK4462" i="15" s="1"/>
  <c r="E4471" i="15"/>
  <c r="Q4491" i="15"/>
  <c r="AQ4491" i="15"/>
  <c r="AL4491" i="15"/>
  <c r="E4502" i="15"/>
  <c r="AJ4510" i="15"/>
  <c r="AK4510" i="15" s="1"/>
  <c r="Q4510" i="15"/>
  <c r="AL4521" i="15"/>
  <c r="M4523" i="15"/>
  <c r="AL4523" i="15"/>
  <c r="AJ4523" i="15"/>
  <c r="AK4523" i="15" s="1"/>
  <c r="AJ4530" i="15"/>
  <c r="AK4530" i="15" s="1"/>
  <c r="Q4530" i="15"/>
  <c r="AQ4537" i="15"/>
  <c r="AO4537" i="15"/>
  <c r="AL4537" i="15"/>
  <c r="AJ4537" i="15"/>
  <c r="AK4537" i="15" s="1"/>
  <c r="AQ4566" i="15"/>
  <c r="AL4566" i="15"/>
  <c r="AJ4566" i="15"/>
  <c r="AK4566" i="15" s="1"/>
  <c r="AL4457" i="15"/>
  <c r="AR4461" i="15"/>
  <c r="AP4476" i="15"/>
  <c r="AL4487" i="15"/>
  <c r="AJ4487" i="15"/>
  <c r="AK4487" i="15" s="1"/>
  <c r="Q4487" i="15"/>
  <c r="AP4488" i="15"/>
  <c r="E4488" i="15"/>
  <c r="AJ4492" i="15"/>
  <c r="AK4492" i="15" s="1"/>
  <c r="AP4511" i="15"/>
  <c r="E4511" i="15"/>
  <c r="AP4531" i="15"/>
  <c r="E4531" i="15"/>
  <c r="AL4385" i="15"/>
  <c r="AQ4393" i="15"/>
  <c r="AL4405" i="15"/>
  <c r="AQ4413" i="15"/>
  <c r="AQ4433" i="15"/>
  <c r="M4460" i="15"/>
  <c r="E4460" i="15"/>
  <c r="AL4462" i="15"/>
  <c r="AJ4473" i="15"/>
  <c r="AK4473" i="15" s="1"/>
  <c r="AL4473" i="15"/>
  <c r="Q4492" i="15"/>
  <c r="AP4492" i="15" s="1"/>
  <c r="E4512" i="15"/>
  <c r="AJ4512" i="15"/>
  <c r="AK4512" i="15" s="1"/>
  <c r="E4532" i="15"/>
  <c r="AJ4532" i="15"/>
  <c r="AK4532" i="15" s="1"/>
  <c r="AJ4414" i="15"/>
  <c r="AK4414" i="15" s="1"/>
  <c r="AJ4434" i="15"/>
  <c r="AK4434" i="15" s="1"/>
  <c r="AJ4458" i="15"/>
  <c r="AK4458" i="15" s="1"/>
  <c r="AJ4468" i="15"/>
  <c r="AK4468" i="15" s="1"/>
  <c r="AP4508" i="15"/>
  <c r="E4508" i="15"/>
  <c r="AP4528" i="15"/>
  <c r="E4528" i="15"/>
  <c r="AP4561" i="15"/>
  <c r="E4561" i="15"/>
  <c r="AL4481" i="15"/>
  <c r="AJ4481" i="15"/>
  <c r="AK4481" i="15" s="1"/>
  <c r="Q4481" i="15"/>
  <c r="AQ4481" i="15"/>
  <c r="M4489" i="15"/>
  <c r="E4489" i="15"/>
  <c r="AJ4489" i="15"/>
  <c r="AK4489" i="15" s="1"/>
  <c r="AK4494" i="15"/>
  <c r="BB4494" i="15" s="1"/>
  <c r="AL4507" i="15"/>
  <c r="AJ4507" i="15"/>
  <c r="AK4507" i="15" s="1"/>
  <c r="Q4507" i="15"/>
  <c r="AJ4542" i="15"/>
  <c r="AK4542" i="15" s="1"/>
  <c r="Q4542" i="15"/>
  <c r="AK4547" i="15"/>
  <c r="BB4547" i="15" s="1"/>
  <c r="AL4553" i="15"/>
  <c r="AO4561" i="15"/>
  <c r="AL4561" i="15"/>
  <c r="Q4565" i="15"/>
  <c r="AQ4565" i="15"/>
  <c r="AL4565" i="15"/>
  <c r="AJ4565" i="15"/>
  <c r="AK4565" i="15" s="1"/>
  <c r="E4385" i="15"/>
  <c r="E4445" i="15"/>
  <c r="E4467" i="15"/>
  <c r="AL4468" i="15"/>
  <c r="AJ4469" i="15"/>
  <c r="AK4469" i="15" s="1"/>
  <c r="AQ4486" i="15"/>
  <c r="AL4527" i="15"/>
  <c r="AJ4527" i="15"/>
  <c r="AK4527" i="15" s="1"/>
  <c r="Q4527" i="15"/>
  <c r="E4553" i="15"/>
  <c r="AJ4553" i="15"/>
  <c r="AK4553" i="15" s="1"/>
  <c r="M4553" i="15"/>
  <c r="Q4566" i="15"/>
  <c r="AP4566" i="15" s="1"/>
  <c r="AQ4457" i="15"/>
  <c r="AJ4459" i="15"/>
  <c r="AK4459" i="15" s="1"/>
  <c r="AJ4463" i="15"/>
  <c r="AK4463" i="15" s="1"/>
  <c r="AQ4466" i="15"/>
  <c r="AJ4466" i="15"/>
  <c r="AK4466" i="15" s="1"/>
  <c r="Q4472" i="15"/>
  <c r="AP4472" i="15" s="1"/>
  <c r="AQ4475" i="15"/>
  <c r="AL4475" i="15"/>
  <c r="AJ4475" i="15"/>
  <c r="AK4475" i="15" s="1"/>
  <c r="AQ4489" i="15"/>
  <c r="AO4489" i="15"/>
  <c r="E4552" i="15"/>
  <c r="AQ4458" i="15"/>
  <c r="AL4467" i="15"/>
  <c r="AL4470" i="15"/>
  <c r="Q4473" i="15"/>
  <c r="AP4473" i="15" s="1"/>
  <c r="AL4478" i="15"/>
  <c r="Q4479" i="15"/>
  <c r="AP4479" i="15" s="1"/>
  <c r="AQ4479" i="15"/>
  <c r="AJ4479" i="15"/>
  <c r="AK4479" i="15" s="1"/>
  <c r="M4483" i="15"/>
  <c r="AL4483" i="15"/>
  <c r="AJ4483" i="15"/>
  <c r="AK4483" i="15" s="1"/>
  <c r="AL4498" i="15"/>
  <c r="AO4544" i="15"/>
  <c r="Q4544" i="15"/>
  <c r="AL4459" i="15"/>
  <c r="Q4462" i="15"/>
  <c r="AQ4477" i="15"/>
  <c r="M4478" i="15"/>
  <c r="AQ4483" i="15"/>
  <c r="AO4483" i="15"/>
  <c r="Q4483" i="15"/>
  <c r="AP4483" i="15" s="1"/>
  <c r="AQ4509" i="15"/>
  <c r="AO4509" i="15"/>
  <c r="AL4518" i="15"/>
  <c r="AQ4529" i="15"/>
  <c r="AO4529" i="15"/>
  <c r="E4541" i="15"/>
  <c r="AQ4554" i="15"/>
  <c r="AL4493" i="15"/>
  <c r="AR4493" i="15" s="1"/>
  <c r="AJ4499" i="15"/>
  <c r="AK4499" i="15" s="1"/>
  <c r="AQ4501" i="15"/>
  <c r="Q4503" i="15"/>
  <c r="AL4513" i="15"/>
  <c r="AJ4519" i="15"/>
  <c r="AK4519" i="15" s="1"/>
  <c r="BB4519" i="15" s="1"/>
  <c r="AQ4521" i="15"/>
  <c r="Q4523" i="15"/>
  <c r="AP4523" i="15" s="1"/>
  <c r="AL4533" i="15"/>
  <c r="AL4539" i="15"/>
  <c r="AJ4546" i="15"/>
  <c r="AK4546" i="15" s="1"/>
  <c r="AJ4564" i="15"/>
  <c r="AK4564" i="15" s="1"/>
  <c r="AJ4502" i="15"/>
  <c r="AK4502" i="15" s="1"/>
  <c r="Q4567" i="15"/>
  <c r="AQ4567" i="15"/>
  <c r="AQ4576" i="15"/>
  <c r="AJ4576" i="15"/>
  <c r="AK4576" i="15" s="1"/>
  <c r="E4519" i="15"/>
  <c r="AL4543" i="15"/>
  <c r="AK4597" i="15"/>
  <c r="AQ4499" i="15"/>
  <c r="Q4501" i="15"/>
  <c r="AL4511" i="15"/>
  <c r="AQ4519" i="15"/>
  <c r="Q4521" i="15"/>
  <c r="AL4531" i="15"/>
  <c r="AR4531" i="15" s="1"/>
  <c r="M4555" i="15"/>
  <c r="Q4576" i="15"/>
  <c r="AP4576" i="15" s="1"/>
  <c r="AK4628" i="15"/>
  <c r="AJ4520" i="15"/>
  <c r="AK4520" i="15" s="1"/>
  <c r="AQ4522" i="15"/>
  <c r="AL4550" i="15"/>
  <c r="AQ4556" i="15"/>
  <c r="AJ4556" i="15"/>
  <c r="AK4556" i="15" s="1"/>
  <c r="AJ4581" i="15"/>
  <c r="AK4581" i="15" s="1"/>
  <c r="AQ4581" i="15"/>
  <c r="AL4581" i="15"/>
  <c r="AJ4544" i="15"/>
  <c r="AK4544" i="15" s="1"/>
  <c r="AJ4560" i="15"/>
  <c r="AK4560" i="15" s="1"/>
  <c r="BB4560" i="15" s="1"/>
  <c r="AL4480" i="15"/>
  <c r="AJ4486" i="15"/>
  <c r="AK4486" i="15" s="1"/>
  <c r="AQ4488" i="15"/>
  <c r="AJ4506" i="15"/>
  <c r="AK4506" i="15" s="1"/>
  <c r="AQ4508" i="15"/>
  <c r="AJ4526" i="15"/>
  <c r="AK4526" i="15" s="1"/>
  <c r="AQ4528" i="15"/>
  <c r="AP4625" i="15"/>
  <c r="E4625" i="15"/>
  <c r="Q4493" i="15"/>
  <c r="AJ4509" i="15"/>
  <c r="AK4509" i="15" s="1"/>
  <c r="BB4509" i="15" s="1"/>
  <c r="AQ4511" i="15"/>
  <c r="Q4513" i="15"/>
  <c r="AJ4529" i="15"/>
  <c r="AK4529" i="15" s="1"/>
  <c r="BB4529" i="15" s="1"/>
  <c r="AQ4531" i="15"/>
  <c r="Q4533" i="15"/>
  <c r="Q4539" i="15"/>
  <c r="AL4544" i="15"/>
  <c r="AJ4548" i="15"/>
  <c r="AK4548" i="15" s="1"/>
  <c r="BB4617" i="15"/>
  <c r="E4546" i="15"/>
  <c r="AJ4567" i="15"/>
  <c r="AK4567" i="15" s="1"/>
  <c r="AP4608" i="15"/>
  <c r="E4608" i="15"/>
  <c r="E4480" i="15"/>
  <c r="AO4503" i="15"/>
  <c r="AO4523" i="15"/>
  <c r="AL4541" i="15"/>
  <c r="Q4556" i="15"/>
  <c r="AP4556" i="15" s="1"/>
  <c r="AL4567" i="15"/>
  <c r="AO4574" i="15"/>
  <c r="Q4574" i="15"/>
  <c r="AP4574" i="15" s="1"/>
  <c r="Q4581" i="15"/>
  <c r="AO4583" i="15"/>
  <c r="Q4583" i="15"/>
  <c r="AP4583" i="15" s="1"/>
  <c r="AK4624" i="15"/>
  <c r="AL4472" i="15"/>
  <c r="AJ4478" i="15"/>
  <c r="AK4478" i="15" s="1"/>
  <c r="AL4492" i="15"/>
  <c r="AR4492" i="15" s="1"/>
  <c r="AJ4498" i="15"/>
  <c r="AK4498" i="15" s="1"/>
  <c r="AL4512" i="15"/>
  <c r="AJ4518" i="15"/>
  <c r="AK4518" i="15" s="1"/>
  <c r="AL4532" i="15"/>
  <c r="AL4572" i="15"/>
  <c r="AQ4572" i="15"/>
  <c r="AP4593" i="15"/>
  <c r="E4593" i="15"/>
  <c r="AP4602" i="15"/>
  <c r="E4602" i="15"/>
  <c r="E4486" i="15"/>
  <c r="AJ4501" i="15"/>
  <c r="AK4501" i="15" s="1"/>
  <c r="AJ4521" i="15"/>
  <c r="AK4521" i="15" s="1"/>
  <c r="Q4551" i="15"/>
  <c r="AJ4558" i="15"/>
  <c r="AK4558" i="15" s="1"/>
  <c r="BB4558" i="15" s="1"/>
  <c r="Q4558" i="15"/>
  <c r="AQ4558" i="15"/>
  <c r="AL4573" i="15"/>
  <c r="AR4573" i="15" s="1"/>
  <c r="AL4576" i="15"/>
  <c r="E4509" i="15"/>
  <c r="E4529" i="15"/>
  <c r="AO4553" i="15"/>
  <c r="AQ4571" i="15"/>
  <c r="AJ4571" i="15"/>
  <c r="AK4571" i="15" s="1"/>
  <c r="Q4571" i="15"/>
  <c r="AK4592" i="15"/>
  <c r="Q4543" i="15"/>
  <c r="Q4573" i="15"/>
  <c r="AQ4573" i="15"/>
  <c r="AO4573" i="15"/>
  <c r="AR4602" i="15"/>
  <c r="AL4548" i="15"/>
  <c r="AJ4561" i="15"/>
  <c r="AK4561" i="15" s="1"/>
  <c r="AQ4561" i="15"/>
  <c r="AL4569" i="15"/>
  <c r="Q4572" i="15"/>
  <c r="AP4572" i="15" s="1"/>
  <c r="AK4601" i="15"/>
  <c r="AR4612" i="15"/>
  <c r="AJ4541" i="15"/>
  <c r="AK4541" i="15" s="1"/>
  <c r="AJ4550" i="15"/>
  <c r="AK4550" i="15" s="1"/>
  <c r="M4560" i="15"/>
  <c r="M4569" i="15"/>
  <c r="AJ4582" i="15"/>
  <c r="AK4582" i="15" s="1"/>
  <c r="BB4582" i="15" s="1"/>
  <c r="AP4585" i="15"/>
  <c r="E4585" i="15"/>
  <c r="AP4613" i="15"/>
  <c r="E4613" i="15"/>
  <c r="AP4622" i="15"/>
  <c r="E4622" i="15"/>
  <c r="AJ4587" i="15"/>
  <c r="AK4587" i="15" s="1"/>
  <c r="BB4587" i="15" s="1"/>
  <c r="AQ4589" i="15"/>
  <c r="Q4591" i="15"/>
  <c r="AL4601" i="15"/>
  <c r="AJ4607" i="15"/>
  <c r="AK4607" i="15" s="1"/>
  <c r="AQ4609" i="15"/>
  <c r="Q4611" i="15"/>
  <c r="E4612" i="15"/>
  <c r="AL4621" i="15"/>
  <c r="AJ4627" i="15"/>
  <c r="AK4627" i="15" s="1"/>
  <c r="AQ4629" i="15"/>
  <c r="AQ4646" i="15"/>
  <c r="AJ4665" i="15"/>
  <c r="AK4665" i="15" s="1"/>
  <c r="Q4665" i="15"/>
  <c r="AP4665" i="15" s="1"/>
  <c r="AL4665" i="15"/>
  <c r="AL4673" i="15"/>
  <c r="AP4680" i="15"/>
  <c r="E4680" i="15"/>
  <c r="AL4564" i="15"/>
  <c r="AJ4570" i="15"/>
  <c r="AK4570" i="15" s="1"/>
  <c r="AL4584" i="15"/>
  <c r="AQ4592" i="15"/>
  <c r="Q4594" i="15"/>
  <c r="AP4594" i="15" s="1"/>
  <c r="AL4604" i="15"/>
  <c r="AR4604" i="15" s="1"/>
  <c r="AQ4612" i="15"/>
  <c r="Q4614" i="15"/>
  <c r="AP4614" i="15" s="1"/>
  <c r="AO4618" i="15"/>
  <c r="AL4624" i="15"/>
  <c r="AL4633" i="15"/>
  <c r="Q4640" i="15"/>
  <c r="AJ4673" i="15"/>
  <c r="AK4673" i="15" s="1"/>
  <c r="M4673" i="15"/>
  <c r="AO4707" i="15"/>
  <c r="Q4707" i="15"/>
  <c r="AP4707" i="15" s="1"/>
  <c r="M4589" i="15"/>
  <c r="AJ4593" i="15"/>
  <c r="AK4593" i="15" s="1"/>
  <c r="BB4593" i="15" s="1"/>
  <c r="AL4607" i="15"/>
  <c r="M4609" i="15"/>
  <c r="AJ4613" i="15"/>
  <c r="AK4613" i="15" s="1"/>
  <c r="AL4627" i="15"/>
  <c r="M4629" i="15"/>
  <c r="M4632" i="15"/>
  <c r="AP4636" i="15"/>
  <c r="AJ4642" i="15"/>
  <c r="AK4642" i="15" s="1"/>
  <c r="Q4642" i="15"/>
  <c r="AP4642" i="15" s="1"/>
  <c r="AL4656" i="15"/>
  <c r="AO4673" i="15"/>
  <c r="AQ4673" i="15"/>
  <c r="AL4679" i="15"/>
  <c r="AJ4679" i="15"/>
  <c r="AK4679" i="15" s="1"/>
  <c r="E4679" i="15"/>
  <c r="AJ4685" i="15"/>
  <c r="AK4685" i="15" s="1"/>
  <c r="Q4685" i="15"/>
  <c r="AP4685" i="15" s="1"/>
  <c r="AL4685" i="15"/>
  <c r="AL4693" i="15"/>
  <c r="AJ4699" i="15"/>
  <c r="AK4699" i="15" s="1"/>
  <c r="Q4717" i="15"/>
  <c r="AQ4717" i="15"/>
  <c r="AL4717" i="15"/>
  <c r="AJ4717" i="15"/>
  <c r="AK4717" i="15" s="1"/>
  <c r="AJ4725" i="15"/>
  <c r="AK4725" i="15" s="1"/>
  <c r="Q4725" i="15"/>
  <c r="AQ4725" i="15"/>
  <c r="AL4725" i="15"/>
  <c r="E4739" i="15"/>
  <c r="AP4739" i="15"/>
  <c r="Q4560" i="15"/>
  <c r="AP4560" i="15" s="1"/>
  <c r="AL4570" i="15"/>
  <c r="AQ4578" i="15"/>
  <c r="Q4580" i="15"/>
  <c r="AP4580" i="15" s="1"/>
  <c r="AL4590" i="15"/>
  <c r="AJ4596" i="15"/>
  <c r="AK4596" i="15" s="1"/>
  <c r="AQ4598" i="15"/>
  <c r="Q4600" i="15"/>
  <c r="AP4600" i="15" s="1"/>
  <c r="AL4610" i="15"/>
  <c r="AJ4616" i="15"/>
  <c r="AK4616" i="15" s="1"/>
  <c r="BB4616" i="15" s="1"/>
  <c r="AL4630" i="15"/>
  <c r="Q4635" i="15"/>
  <c r="AP4635" i="15" s="1"/>
  <c r="AJ4638" i="15"/>
  <c r="AK4638" i="15" s="1"/>
  <c r="AJ4641" i="15"/>
  <c r="AK4641" i="15" s="1"/>
  <c r="AQ4643" i="15"/>
  <c r="AL4643" i="15"/>
  <c r="AR4643" i="15" s="1"/>
  <c r="AJ4705" i="15"/>
  <c r="AK4705" i="15" s="1"/>
  <c r="Q4705" i="15"/>
  <c r="AQ4705" i="15"/>
  <c r="AL4705" i="15"/>
  <c r="M4713" i="15"/>
  <c r="AL4724" i="15"/>
  <c r="Q4563" i="15"/>
  <c r="AP4563" i="15" s="1"/>
  <c r="M4575" i="15"/>
  <c r="AJ4579" i="15"/>
  <c r="AK4579" i="15" s="1"/>
  <c r="E4584" i="15"/>
  <c r="AJ4599" i="15"/>
  <c r="AK4599" i="15" s="1"/>
  <c r="AQ4601" i="15"/>
  <c r="Q4603" i="15"/>
  <c r="AP4603" i="15" s="1"/>
  <c r="E4604" i="15"/>
  <c r="AJ4619" i="15"/>
  <c r="AK4619" i="15" s="1"/>
  <c r="AQ4621" i="15"/>
  <c r="Q4623" i="15"/>
  <c r="AP4623" i="15" s="1"/>
  <c r="E4624" i="15"/>
  <c r="AL4638" i="15"/>
  <c r="AL4655" i="15"/>
  <c r="Q4671" i="15"/>
  <c r="AQ4671" i="15"/>
  <c r="AL4671" i="15"/>
  <c r="AJ4671" i="15"/>
  <c r="AK4671" i="15" s="1"/>
  <c r="AP4700" i="15"/>
  <c r="E4700" i="15"/>
  <c r="AO4713" i="15"/>
  <c r="AQ4713" i="15"/>
  <c r="AQ4644" i="15"/>
  <c r="AL4644" i="15"/>
  <c r="AJ4656" i="15"/>
  <c r="AK4656" i="15" s="1"/>
  <c r="E4656" i="15"/>
  <c r="AJ4693" i="15"/>
  <c r="AK4693" i="15" s="1"/>
  <c r="M4693" i="15"/>
  <c r="AL4699" i="15"/>
  <c r="M4699" i="15"/>
  <c r="E4699" i="15"/>
  <c r="AL4579" i="15"/>
  <c r="AJ4585" i="15"/>
  <c r="AK4585" i="15" s="1"/>
  <c r="AQ4587" i="15"/>
  <c r="Q4589" i="15"/>
  <c r="AP4589" i="15" s="1"/>
  <c r="AO4593" i="15"/>
  <c r="AL4599" i="15"/>
  <c r="AJ4605" i="15"/>
  <c r="AK4605" i="15" s="1"/>
  <c r="AQ4607" i="15"/>
  <c r="Q4609" i="15"/>
  <c r="AP4609" i="15" s="1"/>
  <c r="AO4613" i="15"/>
  <c r="AL4619" i="15"/>
  <c r="AJ4625" i="15"/>
  <c r="AK4625" i="15" s="1"/>
  <c r="AQ4627" i="15"/>
  <c r="Q4629" i="15"/>
  <c r="AP4629" i="15" s="1"/>
  <c r="Q4632" i="15"/>
  <c r="AP4632" i="15" s="1"/>
  <c r="AL4639" i="15"/>
  <c r="Q4646" i="15"/>
  <c r="AP4646" i="15" s="1"/>
  <c r="AO4693" i="15"/>
  <c r="AQ4693" i="15"/>
  <c r="Q4711" i="15"/>
  <c r="AQ4711" i="15"/>
  <c r="AL4711" i="15"/>
  <c r="AJ4711" i="15"/>
  <c r="AK4711" i="15" s="1"/>
  <c r="Q4592" i="15"/>
  <c r="AP4592" i="15" s="1"/>
  <c r="Q4645" i="15"/>
  <c r="AL4645" i="15"/>
  <c r="M4655" i="15"/>
  <c r="E4655" i="15"/>
  <c r="AJ4655" i="15"/>
  <c r="AK4655" i="15" s="1"/>
  <c r="AL4662" i="15"/>
  <c r="AJ4662" i="15"/>
  <c r="AK4662" i="15" s="1"/>
  <c r="Q4662" i="15"/>
  <c r="AP4662" i="15" s="1"/>
  <c r="AQ4662" i="15"/>
  <c r="Q4555" i="15"/>
  <c r="Q4575" i="15"/>
  <c r="AP4575" i="15" s="1"/>
  <c r="AL4585" i="15"/>
  <c r="AJ4591" i="15"/>
  <c r="AK4591" i="15" s="1"/>
  <c r="AQ4593" i="15"/>
  <c r="Q4595" i="15"/>
  <c r="AP4595" i="15" s="1"/>
  <c r="AL4605" i="15"/>
  <c r="AJ4611" i="15"/>
  <c r="AK4611" i="15" s="1"/>
  <c r="BB4611" i="15" s="1"/>
  <c r="AQ4613" i="15"/>
  <c r="Q4615" i="15"/>
  <c r="AP4615" i="15" s="1"/>
  <c r="AL4625" i="15"/>
  <c r="AJ4631" i="15"/>
  <c r="AK4631" i="15" s="1"/>
  <c r="AL4636" i="15"/>
  <c r="AJ4640" i="15"/>
  <c r="AK4640" i="15" s="1"/>
  <c r="BB4640" i="15" s="1"/>
  <c r="Q4643" i="15"/>
  <c r="AP4643" i="15" s="1"/>
  <c r="AJ4649" i="15"/>
  <c r="AK4649" i="15" s="1"/>
  <c r="BB4649" i="15" s="1"/>
  <c r="E4650" i="15"/>
  <c r="Q4654" i="15"/>
  <c r="AL4654" i="15"/>
  <c r="AJ4654" i="15"/>
  <c r="AK4654" i="15" s="1"/>
  <c r="Q4691" i="15"/>
  <c r="AQ4691" i="15"/>
  <c r="AL4691" i="15"/>
  <c r="AJ4691" i="15"/>
  <c r="AK4691" i="15" s="1"/>
  <c r="AK4726" i="15"/>
  <c r="Q4578" i="15"/>
  <c r="AL4588" i="15"/>
  <c r="AQ4596" i="15"/>
  <c r="Q4598" i="15"/>
  <c r="E4599" i="15"/>
  <c r="AL4608" i="15"/>
  <c r="AQ4616" i="15"/>
  <c r="Q4618" i="15"/>
  <c r="AP4618" i="15" s="1"/>
  <c r="E4619" i="15"/>
  <c r="AL4628" i="15"/>
  <c r="AJ4637" i="15"/>
  <c r="AK4637" i="15" s="1"/>
  <c r="M4646" i="15"/>
  <c r="E4647" i="15"/>
  <c r="E4670" i="15"/>
  <c r="M4670" i="15"/>
  <c r="AJ4676" i="15"/>
  <c r="AK4676" i="15" s="1"/>
  <c r="BB4676" i="15" s="1"/>
  <c r="E4676" i="15"/>
  <c r="AL4696" i="15"/>
  <c r="AL4591" i="15"/>
  <c r="Q4601" i="15"/>
  <c r="Q4621" i="15"/>
  <c r="Q4644" i="15"/>
  <c r="AQ4651" i="15"/>
  <c r="AL4651" i="15"/>
  <c r="AJ4651" i="15"/>
  <c r="AK4651" i="15" s="1"/>
  <c r="AQ4665" i="15"/>
  <c r="AL4682" i="15"/>
  <c r="AJ4682" i="15"/>
  <c r="AK4682" i="15" s="1"/>
  <c r="Q4682" i="15"/>
  <c r="AP4682" i="15" s="1"/>
  <c r="AQ4682" i="15"/>
  <c r="M4716" i="15"/>
  <c r="AL4574" i="15"/>
  <c r="AR4574" i="15" s="1"/>
  <c r="AJ4580" i="15"/>
  <c r="AK4580" i="15" s="1"/>
  <c r="AO4588" i="15"/>
  <c r="AL4594" i="15"/>
  <c r="AJ4600" i="15"/>
  <c r="AK4600" i="15" s="1"/>
  <c r="AO4608" i="15"/>
  <c r="AL4614" i="15"/>
  <c r="AR4614" i="15" s="1"/>
  <c r="AJ4620" i="15"/>
  <c r="AK4620" i="15" s="1"/>
  <c r="BB4620" i="15" s="1"/>
  <c r="AO4628" i="15"/>
  <c r="AJ4635" i="15"/>
  <c r="AK4635" i="15" s="1"/>
  <c r="E4649" i="15"/>
  <c r="AQ4652" i="15"/>
  <c r="AL4652" i="15"/>
  <c r="AQ4716" i="15"/>
  <c r="AO4716" i="15"/>
  <c r="AK4718" i="15"/>
  <c r="AJ4563" i="15"/>
  <c r="AK4563" i="15" s="1"/>
  <c r="AJ4583" i="15"/>
  <c r="AK4583" i="15" s="1"/>
  <c r="AQ4585" i="15"/>
  <c r="AJ4603" i="15"/>
  <c r="AK4603" i="15" s="1"/>
  <c r="BB4603" i="15" s="1"/>
  <c r="AQ4605" i="15"/>
  <c r="AJ4623" i="15"/>
  <c r="AK4623" i="15" s="1"/>
  <c r="AQ4625" i="15"/>
  <c r="AO4640" i="15"/>
  <c r="AL4641" i="15"/>
  <c r="Q4648" i="15"/>
  <c r="AO4648" i="15"/>
  <c r="E4661" i="15"/>
  <c r="AQ4685" i="15"/>
  <c r="AL4580" i="15"/>
  <c r="AJ4586" i="15"/>
  <c r="AK4586" i="15" s="1"/>
  <c r="AL4600" i="15"/>
  <c r="AJ4606" i="15"/>
  <c r="AK4606" i="15" s="1"/>
  <c r="BB4606" i="15" s="1"/>
  <c r="AJ4626" i="15"/>
  <c r="AK4626" i="15" s="1"/>
  <c r="AJ4632" i="15"/>
  <c r="AK4632" i="15" s="1"/>
  <c r="M4690" i="15"/>
  <c r="AL4563" i="15"/>
  <c r="AJ4569" i="15"/>
  <c r="AK4569" i="15" s="1"/>
  <c r="AL4583" i="15"/>
  <c r="AJ4589" i="15"/>
  <c r="AK4589" i="15" s="1"/>
  <c r="AJ4609" i="15"/>
  <c r="AK4609" i="15" s="1"/>
  <c r="E4614" i="15"/>
  <c r="AO4617" i="15"/>
  <c r="AJ4629" i="15"/>
  <c r="AK4629" i="15" s="1"/>
  <c r="Q4637" i="15"/>
  <c r="AO4641" i="15"/>
  <c r="AL4653" i="15"/>
  <c r="AR4653" i="15" s="1"/>
  <c r="AQ4687" i="15"/>
  <c r="AL4626" i="15"/>
  <c r="AL4632" i="15"/>
  <c r="AL4642" i="15"/>
  <c r="Q4651" i="15"/>
  <c r="E4580" i="15"/>
  <c r="AJ4595" i="15"/>
  <c r="AK4595" i="15" s="1"/>
  <c r="BB4595" i="15" s="1"/>
  <c r="AJ4615" i="15"/>
  <c r="AK4615" i="15" s="1"/>
  <c r="E4620" i="15"/>
  <c r="E4634" i="15"/>
  <c r="AQ4641" i="15"/>
  <c r="AJ4645" i="15"/>
  <c r="AK4645" i="15" s="1"/>
  <c r="AO4653" i="15"/>
  <c r="AQ4653" i="15"/>
  <c r="AK4681" i="15"/>
  <c r="AQ4707" i="15"/>
  <c r="AP4709" i="15"/>
  <c r="E4709" i="15"/>
  <c r="AJ4578" i="15"/>
  <c r="AK4578" i="15" s="1"/>
  <c r="AJ4598" i="15"/>
  <c r="AK4598" i="15" s="1"/>
  <c r="BB4598" i="15" s="1"/>
  <c r="AJ4618" i="15"/>
  <c r="AK4618" i="15" s="1"/>
  <c r="AQ4642" i="15"/>
  <c r="AJ4644" i="15"/>
  <c r="AK4644" i="15" s="1"/>
  <c r="AJ4646" i="15"/>
  <c r="AK4646" i="15" s="1"/>
  <c r="AJ4647" i="15"/>
  <c r="AK4647" i="15" s="1"/>
  <c r="AP4689" i="15"/>
  <c r="E4689" i="15"/>
  <c r="AJ4636" i="15"/>
  <c r="AK4636" i="15" s="1"/>
  <c r="Q4639" i="15"/>
  <c r="AP4639" i="15" s="1"/>
  <c r="E4641" i="15"/>
  <c r="AL4646" i="15"/>
  <c r="Q4673" i="15"/>
  <c r="AP4673" i="15" s="1"/>
  <c r="E4735" i="15"/>
  <c r="AJ4633" i="15"/>
  <c r="AK4633" i="15" s="1"/>
  <c r="AJ4648" i="15"/>
  <c r="AK4648" i="15" s="1"/>
  <c r="BB4648" i="15" s="1"/>
  <c r="AL4659" i="15"/>
  <c r="AJ4659" i="15"/>
  <c r="AK4659" i="15" s="1"/>
  <c r="E4659" i="15"/>
  <c r="M4679" i="15"/>
  <c r="Q4687" i="15"/>
  <c r="AP4687" i="15" s="1"/>
  <c r="E4719" i="15"/>
  <c r="M4647" i="15"/>
  <c r="M4667" i="15"/>
  <c r="AQ4656" i="15"/>
  <c r="Q4658" i="15"/>
  <c r="AP4658" i="15" s="1"/>
  <c r="AJ4674" i="15"/>
  <c r="AK4674" i="15" s="1"/>
  <c r="Q4678" i="15"/>
  <c r="AP4678" i="15" s="1"/>
  <c r="AL4688" i="15"/>
  <c r="AJ4694" i="15"/>
  <c r="AK4694" i="15" s="1"/>
  <c r="AQ4696" i="15"/>
  <c r="Q4698" i="15"/>
  <c r="AP4698" i="15" s="1"/>
  <c r="AL4708" i="15"/>
  <c r="AR4708" i="15" s="1"/>
  <c r="M4710" i="15"/>
  <c r="AJ4714" i="15"/>
  <c r="AK4714" i="15" s="1"/>
  <c r="AJ4716" i="15"/>
  <c r="AK4716" i="15" s="1"/>
  <c r="M4719" i="15"/>
  <c r="M4753" i="15"/>
  <c r="AK4790" i="15"/>
  <c r="Q4681" i="15"/>
  <c r="AP4681" i="15" s="1"/>
  <c r="AQ4699" i="15"/>
  <c r="AQ4735" i="15"/>
  <c r="AO4735" i="15"/>
  <c r="AJ4660" i="15"/>
  <c r="AK4660" i="15" s="1"/>
  <c r="BB4660" i="15" s="1"/>
  <c r="Q4664" i="15"/>
  <c r="AO4668" i="15"/>
  <c r="AL4674" i="15"/>
  <c r="AJ4680" i="15"/>
  <c r="AK4680" i="15" s="1"/>
  <c r="Q4684" i="15"/>
  <c r="AO4688" i="15"/>
  <c r="AL4694" i="15"/>
  <c r="AQ4702" i="15"/>
  <c r="Q4704" i="15"/>
  <c r="AP4704" i="15" s="1"/>
  <c r="AO4708" i="15"/>
  <c r="AL4714" i="15"/>
  <c r="Q4759" i="15"/>
  <c r="AO4759" i="15"/>
  <c r="AL4759" i="15"/>
  <c r="AL4663" i="15"/>
  <c r="AR4663" i="15" s="1"/>
  <c r="AJ4669" i="15"/>
  <c r="AK4669" i="15" s="1"/>
  <c r="E4674" i="15"/>
  <c r="AL4683" i="15"/>
  <c r="Q4693" i="15"/>
  <c r="AP4693" i="15" s="1"/>
  <c r="AL4703" i="15"/>
  <c r="Q4713" i="15"/>
  <c r="E4714" i="15"/>
  <c r="Q4716" i="15"/>
  <c r="AP4716" i="15" s="1"/>
  <c r="Q4720" i="15"/>
  <c r="AJ4722" i="15"/>
  <c r="AK4722" i="15" s="1"/>
  <c r="AJ4727" i="15"/>
  <c r="AK4727" i="15" s="1"/>
  <c r="Q4729" i="15"/>
  <c r="AL4730" i="15"/>
  <c r="AQ4730" i="15"/>
  <c r="Q4757" i="15"/>
  <c r="AP4757" i="15" s="1"/>
  <c r="AQ4757" i="15"/>
  <c r="AL4757" i="15"/>
  <c r="AJ4757" i="15"/>
  <c r="AK4757" i="15" s="1"/>
  <c r="E4660" i="15"/>
  <c r="AL4669" i="15"/>
  <c r="AJ4675" i="15"/>
  <c r="AK4675" i="15" s="1"/>
  <c r="BB4675" i="15" s="1"/>
  <c r="AL4689" i="15"/>
  <c r="AR4689" i="15" s="1"/>
  <c r="AJ4695" i="15"/>
  <c r="AK4695" i="15" s="1"/>
  <c r="BB4695" i="15" s="1"/>
  <c r="AL4709" i="15"/>
  <c r="AJ4715" i="15"/>
  <c r="AK4715" i="15" s="1"/>
  <c r="BB4715" i="15" s="1"/>
  <c r="AL4727" i="15"/>
  <c r="AL4731" i="15"/>
  <c r="AJ4735" i="15"/>
  <c r="AK4735" i="15" s="1"/>
  <c r="AQ4736" i="15"/>
  <c r="AP4763" i="15"/>
  <c r="E4763" i="15"/>
  <c r="AP4771" i="15"/>
  <c r="E4771" i="15"/>
  <c r="AJ4658" i="15"/>
  <c r="AK4658" i="15" s="1"/>
  <c r="AQ4660" i="15"/>
  <c r="AL4672" i="15"/>
  <c r="AR4672" i="15" s="1"/>
  <c r="AJ4678" i="15"/>
  <c r="AK4678" i="15" s="1"/>
  <c r="AQ4680" i="15"/>
  <c r="AL4692" i="15"/>
  <c r="AJ4698" i="15"/>
  <c r="AK4698" i="15" s="1"/>
  <c r="AQ4700" i="15"/>
  <c r="Q4702" i="15"/>
  <c r="AP4702" i="15" s="1"/>
  <c r="AL4712" i="15"/>
  <c r="AR4712" i="15" s="1"/>
  <c r="AO4722" i="15"/>
  <c r="AQ4749" i="15"/>
  <c r="AL4749" i="15"/>
  <c r="AJ4749" i="15"/>
  <c r="AK4749" i="15" s="1"/>
  <c r="Q4749" i="15"/>
  <c r="Q4751" i="15"/>
  <c r="AQ4751" i="15"/>
  <c r="AJ4751" i="15"/>
  <c r="AK4751" i="15" s="1"/>
  <c r="BB4751" i="15" s="1"/>
  <c r="AP4786" i="15"/>
  <c r="E4786" i="15"/>
  <c r="E4666" i="15"/>
  <c r="AO4669" i="15"/>
  <c r="AQ4683" i="15"/>
  <c r="AO4689" i="15"/>
  <c r="AJ4701" i="15"/>
  <c r="AK4701" i="15" s="1"/>
  <c r="AQ4703" i="15"/>
  <c r="E4706" i="15"/>
  <c r="AO4709" i="15"/>
  <c r="AQ4722" i="15"/>
  <c r="AJ4723" i="15"/>
  <c r="AK4723" i="15" s="1"/>
  <c r="Q4726" i="15"/>
  <c r="AL4726" i="15"/>
  <c r="AQ4727" i="15"/>
  <c r="M4750" i="15"/>
  <c r="E4750" i="15"/>
  <c r="E4780" i="15"/>
  <c r="AL4658" i="15"/>
  <c r="AJ4664" i="15"/>
  <c r="AK4664" i="15" s="1"/>
  <c r="AQ4666" i="15"/>
  <c r="AL4678" i="15"/>
  <c r="AJ4684" i="15"/>
  <c r="AK4684" i="15" s="1"/>
  <c r="AQ4686" i="15"/>
  <c r="AJ4704" i="15"/>
  <c r="AK4704" i="15" s="1"/>
  <c r="AQ4706" i="15"/>
  <c r="Q4730" i="15"/>
  <c r="AJ4742" i="15"/>
  <c r="AK4742" i="15" s="1"/>
  <c r="AQ4742" i="15"/>
  <c r="AL4742" i="15"/>
  <c r="AR4825" i="15"/>
  <c r="AJ4667" i="15"/>
  <c r="AK4667" i="15" s="1"/>
  <c r="AQ4669" i="15"/>
  <c r="E4672" i="15"/>
  <c r="AJ4687" i="15"/>
  <c r="AK4687" i="15" s="1"/>
  <c r="AQ4689" i="15"/>
  <c r="E4692" i="15"/>
  <c r="AJ4707" i="15"/>
  <c r="AK4707" i="15" s="1"/>
  <c r="AQ4709" i="15"/>
  <c r="E4712" i="15"/>
  <c r="E4718" i="15"/>
  <c r="AJ4719" i="15"/>
  <c r="AK4719" i="15" s="1"/>
  <c r="AO4728" i="15"/>
  <c r="AL4733" i="15"/>
  <c r="AJ4733" i="15"/>
  <c r="AK4733" i="15" s="1"/>
  <c r="Q4745" i="15"/>
  <c r="AP4745" i="15" s="1"/>
  <c r="AL4745" i="15"/>
  <c r="AK4802" i="15"/>
  <c r="AJ4650" i="15"/>
  <c r="AK4650" i="15" s="1"/>
  <c r="AL4664" i="15"/>
  <c r="AJ4670" i="15"/>
  <c r="AK4670" i="15" s="1"/>
  <c r="BB4670" i="15" s="1"/>
  <c r="E4675" i="15"/>
  <c r="AL4684" i="15"/>
  <c r="AJ4690" i="15"/>
  <c r="AK4690" i="15" s="1"/>
  <c r="AL4704" i="15"/>
  <c r="AJ4710" i="15"/>
  <c r="AK4710" i="15" s="1"/>
  <c r="E4715" i="15"/>
  <c r="AL4722" i="15"/>
  <c r="AJ4739" i="15"/>
  <c r="AK4739" i="15" s="1"/>
  <c r="Q4747" i="15"/>
  <c r="AP4747" i="15" s="1"/>
  <c r="AL4667" i="15"/>
  <c r="AL4687" i="15"/>
  <c r="AO4701" i="15"/>
  <c r="AL4707" i="15"/>
  <c r="AJ4713" i="15"/>
  <c r="AK4713" i="15" s="1"/>
  <c r="BB4713" i="15" s="1"/>
  <c r="AQ4718" i="15"/>
  <c r="AL4719" i="15"/>
  <c r="AO4723" i="15"/>
  <c r="AJ4729" i="15"/>
  <c r="AK4729" i="15" s="1"/>
  <c r="Q4737" i="15"/>
  <c r="AP4737" i="15" s="1"/>
  <c r="AJ4737" i="15"/>
  <c r="AK4737" i="15" s="1"/>
  <c r="BB4737" i="15" s="1"/>
  <c r="E4768" i="15"/>
  <c r="AJ4696" i="15"/>
  <c r="AK4696" i="15" s="1"/>
  <c r="AL4716" i="15"/>
  <c r="E4721" i="15"/>
  <c r="AJ4724" i="15"/>
  <c r="AK4724" i="15" s="1"/>
  <c r="AL4729" i="15"/>
  <c r="M4733" i="15"/>
  <c r="AQ4744" i="15"/>
  <c r="AJ4744" i="15"/>
  <c r="AK4744" i="15" s="1"/>
  <c r="Q4744" i="15"/>
  <c r="AP4744" i="15" s="1"/>
  <c r="M4745" i="15"/>
  <c r="Q4733" i="15"/>
  <c r="AP4733" i="15" s="1"/>
  <c r="AJ4736" i="15"/>
  <c r="AK4736" i="15" s="1"/>
  <c r="M4738" i="15"/>
  <c r="E4738" i="15"/>
  <c r="AL4738" i="15"/>
  <c r="AR4738" i="15" s="1"/>
  <c r="Q4742" i="15"/>
  <c r="AP4742" i="15" s="1"/>
  <c r="AO4751" i="15"/>
  <c r="AP4779" i="15"/>
  <c r="E4779" i="15"/>
  <c r="AK4831" i="15"/>
  <c r="AJ4702" i="15"/>
  <c r="AK4702" i="15" s="1"/>
  <c r="BB4702" i="15" s="1"/>
  <c r="E4722" i="15"/>
  <c r="AJ4728" i="15"/>
  <c r="AK4728" i="15" s="1"/>
  <c r="BB4728" i="15" s="1"/>
  <c r="M4737" i="15"/>
  <c r="AJ4750" i="15"/>
  <c r="AK4750" i="15" s="1"/>
  <c r="BB4750" i="15" s="1"/>
  <c r="AK4770" i="15"/>
  <c r="AJ4720" i="15"/>
  <c r="AK4720" i="15" s="1"/>
  <c r="Q4723" i="15"/>
  <c r="AP4723" i="15" s="1"/>
  <c r="Q4727" i="15"/>
  <c r="AP4727" i="15" s="1"/>
  <c r="Q4734" i="15"/>
  <c r="AL4741" i="15"/>
  <c r="AL4753" i="15"/>
  <c r="E4760" i="15"/>
  <c r="AP4766" i="15"/>
  <c r="E4766" i="15"/>
  <c r="AP4791" i="15"/>
  <c r="E4791" i="15"/>
  <c r="AR4792" i="15"/>
  <c r="AK4730" i="15"/>
  <c r="AL4735" i="15"/>
  <c r="AL4736" i="15"/>
  <c r="AJ4741" i="15"/>
  <c r="AK4741" i="15" s="1"/>
  <c r="AP4754" i="15"/>
  <c r="E4754" i="15"/>
  <c r="AJ4759" i="15"/>
  <c r="AK4759" i="15" s="1"/>
  <c r="AP4783" i="15"/>
  <c r="E4783" i="15"/>
  <c r="AJ4765" i="15"/>
  <c r="AK4765" i="15" s="1"/>
  <c r="AQ4767" i="15"/>
  <c r="Q4769" i="15"/>
  <c r="E4770" i="15"/>
  <c r="AL4779" i="15"/>
  <c r="AJ4785" i="15"/>
  <c r="AK4785" i="15" s="1"/>
  <c r="AQ4787" i="15"/>
  <c r="E4790" i="15"/>
  <c r="AL4799" i="15"/>
  <c r="AQ4818" i="15"/>
  <c r="AJ4818" i="15"/>
  <c r="AK4818" i="15" s="1"/>
  <c r="AQ4849" i="15"/>
  <c r="AO4849" i="15"/>
  <c r="Q4849" i="15"/>
  <c r="Q4732" i="15"/>
  <c r="AP4732" i="15" s="1"/>
  <c r="M4744" i="15"/>
  <c r="AJ4748" i="15"/>
  <c r="AK4748" i="15" s="1"/>
  <c r="AQ4750" i="15"/>
  <c r="Q4752" i="15"/>
  <c r="AP4752" i="15" s="1"/>
  <c r="AL4762" i="15"/>
  <c r="AR4762" i="15" s="1"/>
  <c r="M4764" i="15"/>
  <c r="AJ4768" i="15"/>
  <c r="AK4768" i="15" s="1"/>
  <c r="AQ4770" i="15"/>
  <c r="Q4772" i="15"/>
  <c r="AP4772" i="15" s="1"/>
  <c r="AL4782" i="15"/>
  <c r="AR4782" i="15" s="1"/>
  <c r="M4784" i="15"/>
  <c r="AJ4788" i="15"/>
  <c r="AK4788" i="15" s="1"/>
  <c r="AQ4790" i="15"/>
  <c r="Q4792" i="15"/>
  <c r="AP4792" i="15" s="1"/>
  <c r="AL4802" i="15"/>
  <c r="Q4807" i="15"/>
  <c r="AP4807" i="15" s="1"/>
  <c r="E4808" i="15"/>
  <c r="E4817" i="15"/>
  <c r="M4818" i="15"/>
  <c r="AL4831" i="15"/>
  <c r="AK4839" i="15"/>
  <c r="BB4839" i="15" s="1"/>
  <c r="AK4840" i="15"/>
  <c r="AQ4841" i="15"/>
  <c r="AQ4753" i="15"/>
  <c r="Q4755" i="15"/>
  <c r="AL4765" i="15"/>
  <c r="AJ4771" i="15"/>
  <c r="AK4771" i="15" s="1"/>
  <c r="BB4771" i="15" s="1"/>
  <c r="AQ4773" i="15"/>
  <c r="Q4775" i="15"/>
  <c r="AP4775" i="15" s="1"/>
  <c r="AO4779" i="15"/>
  <c r="AL4785" i="15"/>
  <c r="AJ4791" i="15"/>
  <c r="AK4791" i="15" s="1"/>
  <c r="AQ4793" i="15"/>
  <c r="Q4795" i="15"/>
  <c r="AP4795" i="15" s="1"/>
  <c r="AO4799" i="15"/>
  <c r="M4832" i="15"/>
  <c r="E4832" i="15"/>
  <c r="M4847" i="15"/>
  <c r="AJ4892" i="15"/>
  <c r="AK4892" i="15" s="1"/>
  <c r="AQ4892" i="15"/>
  <c r="AL4892" i="15"/>
  <c r="Q4892" i="15"/>
  <c r="AP4979" i="15"/>
  <c r="E4979" i="15"/>
  <c r="AL4768" i="15"/>
  <c r="AL4788" i="15"/>
  <c r="M4866" i="15"/>
  <c r="AQ4739" i="15"/>
  <c r="Q4741" i="15"/>
  <c r="AP4741" i="15" s="1"/>
  <c r="AQ4759" i="15"/>
  <c r="Q4761" i="15"/>
  <c r="AP4761" i="15" s="1"/>
  <c r="AJ4777" i="15"/>
  <c r="AK4777" i="15" s="1"/>
  <c r="AQ4779" i="15"/>
  <c r="Q4781" i="15"/>
  <c r="AP4781" i="15" s="1"/>
  <c r="AJ4797" i="15"/>
  <c r="AK4797" i="15" s="1"/>
  <c r="AQ4799" i="15"/>
  <c r="Q4801" i="15"/>
  <c r="AP4801" i="15" s="1"/>
  <c r="M4808" i="15"/>
  <c r="AL4846" i="15"/>
  <c r="AJ4856" i="15"/>
  <c r="AK4856" i="15" s="1"/>
  <c r="E4856" i="15"/>
  <c r="AL4856" i="15"/>
  <c r="AP4879" i="15"/>
  <c r="E4879" i="15"/>
  <c r="AK4883" i="15"/>
  <c r="AL4754" i="15"/>
  <c r="AJ4760" i="15"/>
  <c r="AK4760" i="15" s="1"/>
  <c r="AQ4762" i="15"/>
  <c r="Q4764" i="15"/>
  <c r="AP4764" i="15" s="1"/>
  <c r="E4765" i="15"/>
  <c r="AL4774" i="15"/>
  <c r="AJ4780" i="15"/>
  <c r="AK4780" i="15" s="1"/>
  <c r="BB4780" i="15" s="1"/>
  <c r="AQ4782" i="15"/>
  <c r="Q4784" i="15"/>
  <c r="AP4784" i="15" s="1"/>
  <c r="E4785" i="15"/>
  <c r="AL4794" i="15"/>
  <c r="AJ4800" i="15"/>
  <c r="AK4800" i="15" s="1"/>
  <c r="AQ4802" i="15"/>
  <c r="AJ4803" i="15"/>
  <c r="AK4803" i="15" s="1"/>
  <c r="Q4818" i="15"/>
  <c r="AP4818" i="15" s="1"/>
  <c r="Q4865" i="15"/>
  <c r="AQ4865" i="15"/>
  <c r="AL4865" i="15"/>
  <c r="AJ4865" i="15"/>
  <c r="AK4865" i="15" s="1"/>
  <c r="AQ4765" i="15"/>
  <c r="Q4767" i="15"/>
  <c r="AP4767" i="15" s="1"/>
  <c r="AO4771" i="15"/>
  <c r="AL4777" i="15"/>
  <c r="AQ4785" i="15"/>
  <c r="Q4787" i="15"/>
  <c r="AP4787" i="15" s="1"/>
  <c r="AO4791" i="15"/>
  <c r="AL4797" i="15"/>
  <c r="Q4820" i="15"/>
  <c r="AP4820" i="15" s="1"/>
  <c r="AQ4820" i="15"/>
  <c r="AL4821" i="15"/>
  <c r="Q4821" i="15"/>
  <c r="AP4821" i="15" s="1"/>
  <c r="AQ4843" i="15"/>
  <c r="AL4843" i="15"/>
  <c r="AJ4843" i="15"/>
  <c r="AK4843" i="15" s="1"/>
  <c r="AL4855" i="15"/>
  <c r="AO4880" i="15"/>
  <c r="AJ4880" i="15"/>
  <c r="AK4880" i="15" s="1"/>
  <c r="E4888" i="15"/>
  <c r="AP4888" i="15"/>
  <c r="AQ4812" i="15"/>
  <c r="AJ4812" i="15"/>
  <c r="AK4812" i="15" s="1"/>
  <c r="Q4845" i="15"/>
  <c r="AQ4845" i="15"/>
  <c r="AJ4845" i="15"/>
  <c r="AK4845" i="15" s="1"/>
  <c r="M4846" i="15"/>
  <c r="E4855" i="15"/>
  <c r="AJ4855" i="15"/>
  <c r="AK4855" i="15" s="1"/>
  <c r="Q4753" i="15"/>
  <c r="AP4753" i="15" s="1"/>
  <c r="AJ4769" i="15"/>
  <c r="AK4769" i="15" s="1"/>
  <c r="AQ4771" i="15"/>
  <c r="Q4773" i="15"/>
  <c r="AP4773" i="15" s="1"/>
  <c r="E4774" i="15"/>
  <c r="AJ4789" i="15"/>
  <c r="AK4789" i="15" s="1"/>
  <c r="AQ4791" i="15"/>
  <c r="Q4793" i="15"/>
  <c r="AP4793" i="15" s="1"/>
  <c r="Q4819" i="15"/>
  <c r="AL4841" i="15"/>
  <c r="E4870" i="15"/>
  <c r="AL4873" i="15"/>
  <c r="AQ4878" i="15"/>
  <c r="AL4878" i="15"/>
  <c r="AJ4878" i="15"/>
  <c r="AK4878" i="15" s="1"/>
  <c r="Q4878" i="15"/>
  <c r="AP4878" i="15" s="1"/>
  <c r="AL4891" i="15"/>
  <c r="AJ4891" i="15"/>
  <c r="AK4891" i="15" s="1"/>
  <c r="Q4736" i="15"/>
  <c r="AP4736" i="15" s="1"/>
  <c r="AL4746" i="15"/>
  <c r="Q4756" i="15"/>
  <c r="AP4756" i="15" s="1"/>
  <c r="AL4766" i="15"/>
  <c r="AR4766" i="15" s="1"/>
  <c r="Q4776" i="15"/>
  <c r="AP4776" i="15" s="1"/>
  <c r="E4777" i="15"/>
  <c r="AL4786" i="15"/>
  <c r="Q4796" i="15"/>
  <c r="AP4796" i="15" s="1"/>
  <c r="E4797" i="15"/>
  <c r="Q4805" i="15"/>
  <c r="AP4805" i="15" s="1"/>
  <c r="AJ4807" i="15"/>
  <c r="AK4807" i="15" s="1"/>
  <c r="BB4807" i="15" s="1"/>
  <c r="AJ4809" i="15"/>
  <c r="AK4809" i="15" s="1"/>
  <c r="AO4816" i="15"/>
  <c r="AO4829" i="15"/>
  <c r="AJ4866" i="15"/>
  <c r="AK4866" i="15" s="1"/>
  <c r="BB4866" i="15" s="1"/>
  <c r="M4895" i="15"/>
  <c r="AL4895" i="15"/>
  <c r="E4895" i="15"/>
  <c r="AP4947" i="15"/>
  <c r="E4947" i="15"/>
  <c r="AJ4755" i="15"/>
  <c r="AK4755" i="15" s="1"/>
  <c r="AL4769" i="15"/>
  <c r="AJ4775" i="15"/>
  <c r="AK4775" i="15" s="1"/>
  <c r="AQ4777" i="15"/>
  <c r="AL4789" i="15"/>
  <c r="AJ4795" i="15"/>
  <c r="AK4795" i="15" s="1"/>
  <c r="AQ4797" i="15"/>
  <c r="AL4810" i="15"/>
  <c r="AR4810" i="15" s="1"/>
  <c r="Q4814" i="15"/>
  <c r="AP4814" i="15" s="1"/>
  <c r="AQ4814" i="15"/>
  <c r="E4821" i="15"/>
  <c r="AL4823" i="15"/>
  <c r="AJ4823" i="15"/>
  <c r="AK4823" i="15" s="1"/>
  <c r="AP4829" i="15"/>
  <c r="E4854" i="15"/>
  <c r="Q4812" i="15"/>
  <c r="AP4812" i="15" s="1"/>
  <c r="AR4817" i="15"/>
  <c r="AP4830" i="15"/>
  <c r="Q4839" i="15"/>
  <c r="AQ4839" i="15"/>
  <c r="AJ4841" i="15"/>
  <c r="AK4841" i="15" s="1"/>
  <c r="E4842" i="15"/>
  <c r="Q4843" i="15"/>
  <c r="AP4843" i="15" s="1"/>
  <c r="AL4880" i="15"/>
  <c r="AL4884" i="15"/>
  <c r="AQ4743" i="15"/>
  <c r="AJ4761" i="15"/>
  <c r="AK4761" i="15" s="1"/>
  <c r="BB4761" i="15" s="1"/>
  <c r="AQ4763" i="15"/>
  <c r="AL4775" i="15"/>
  <c r="AJ4781" i="15"/>
  <c r="AK4781" i="15" s="1"/>
  <c r="AQ4783" i="15"/>
  <c r="AL4795" i="15"/>
  <c r="AJ4801" i="15"/>
  <c r="AK4801" i="15" s="1"/>
  <c r="AL4803" i="15"/>
  <c r="E4822" i="15"/>
  <c r="AL4824" i="15"/>
  <c r="AQ4824" i="15"/>
  <c r="AJ4827" i="15"/>
  <c r="AK4827" i="15" s="1"/>
  <c r="Q4827" i="15"/>
  <c r="AP4827" i="15" s="1"/>
  <c r="AL4869" i="15"/>
  <c r="E4913" i="15"/>
  <c r="AJ4913" i="15"/>
  <c r="AK4913" i="15" s="1"/>
  <c r="AL4758" i="15"/>
  <c r="AR4758" i="15" s="1"/>
  <c r="AJ4764" i="15"/>
  <c r="AK4764" i="15" s="1"/>
  <c r="AL4778" i="15"/>
  <c r="AJ4784" i="15"/>
  <c r="AK4784" i="15" s="1"/>
  <c r="AL4798" i="15"/>
  <c r="AR4798" i="15" s="1"/>
  <c r="AL4804" i="15"/>
  <c r="AR4804" i="15" s="1"/>
  <c r="AO4807" i="15"/>
  <c r="E4810" i="15"/>
  <c r="AL4818" i="15"/>
  <c r="AQ4838" i="15"/>
  <c r="AJ4838" i="15"/>
  <c r="AK4838" i="15" s="1"/>
  <c r="BB4838" i="15" s="1"/>
  <c r="Q4838" i="15"/>
  <c r="AP4838" i="15" s="1"/>
  <c r="AJ4846" i="15"/>
  <c r="AK4846" i="15" s="1"/>
  <c r="AP4860" i="15"/>
  <c r="E4860" i="15"/>
  <c r="AL4912" i="15"/>
  <c r="AJ4912" i="15"/>
  <c r="AK4912" i="15" s="1"/>
  <c r="AQ4912" i="15"/>
  <c r="Q4912" i="15"/>
  <c r="AP4912" i="15" s="1"/>
  <c r="M4969" i="15"/>
  <c r="AJ4747" i="15"/>
  <c r="AK4747" i="15" s="1"/>
  <c r="AO4755" i="15"/>
  <c r="AJ4767" i="15"/>
  <c r="AK4767" i="15" s="1"/>
  <c r="AO4775" i="15"/>
  <c r="AJ4787" i="15"/>
  <c r="AK4787" i="15" s="1"/>
  <c r="AO4795" i="15"/>
  <c r="Q4809" i="15"/>
  <c r="AJ4819" i="15"/>
  <c r="AK4819" i="15" s="1"/>
  <c r="E4840" i="15"/>
  <c r="AQ4869" i="15"/>
  <c r="AO4869" i="15"/>
  <c r="Q4869" i="15"/>
  <c r="AP4869" i="15" s="1"/>
  <c r="AJ4876" i="15"/>
  <c r="AK4876" i="15" s="1"/>
  <c r="E4876" i="15"/>
  <c r="AL4876" i="15"/>
  <c r="AK4879" i="15"/>
  <c r="M4884" i="15"/>
  <c r="AJ4884" i="15"/>
  <c r="AK4884" i="15" s="1"/>
  <c r="AL4918" i="15"/>
  <c r="AL4764" i="15"/>
  <c r="AL4784" i="15"/>
  <c r="AJ4816" i="15"/>
  <c r="AK4816" i="15" s="1"/>
  <c r="Q4823" i="15"/>
  <c r="AP4823" i="15" s="1"/>
  <c r="AQ4825" i="15"/>
  <c r="AK4829" i="15"/>
  <c r="AJ4849" i="15"/>
  <c r="AK4849" i="15" s="1"/>
  <c r="M4851" i="15"/>
  <c r="AJ4851" i="15"/>
  <c r="AK4851" i="15" s="1"/>
  <c r="Q4859" i="15"/>
  <c r="AQ4859" i="15"/>
  <c r="AL4859" i="15"/>
  <c r="AL4867" i="15"/>
  <c r="AJ4867" i="15"/>
  <c r="AK4867" i="15" s="1"/>
  <c r="Q4867" i="15"/>
  <c r="AP4867" i="15" s="1"/>
  <c r="AQ4867" i="15"/>
  <c r="AL4894" i="15"/>
  <c r="AJ4894" i="15"/>
  <c r="AK4894" i="15" s="1"/>
  <c r="M4894" i="15"/>
  <c r="AL4747" i="15"/>
  <c r="AJ4753" i="15"/>
  <c r="AK4753" i="15" s="1"/>
  <c r="E4758" i="15"/>
  <c r="AL4767" i="15"/>
  <c r="AJ4773" i="15"/>
  <c r="AK4773" i="15" s="1"/>
  <c r="E4778" i="15"/>
  <c r="AJ4793" i="15"/>
  <c r="AK4793" i="15" s="1"/>
  <c r="E4798" i="15"/>
  <c r="E4804" i="15"/>
  <c r="E4815" i="15"/>
  <c r="AL4819" i="15"/>
  <c r="M4828" i="15"/>
  <c r="E4828" i="15"/>
  <c r="AL4830" i="15"/>
  <c r="AJ4830" i="15"/>
  <c r="AK4830" i="15" s="1"/>
  <c r="AK4833" i="15"/>
  <c r="M4838" i="15"/>
  <c r="M4989" i="15"/>
  <c r="AJ4756" i="15"/>
  <c r="AK4756" i="15" s="1"/>
  <c r="BB4756" i="15" s="1"/>
  <c r="AJ4776" i="15"/>
  <c r="AK4776" i="15" s="1"/>
  <c r="AJ4796" i="15"/>
  <c r="AK4796" i="15" s="1"/>
  <c r="BB4796" i="15" s="1"/>
  <c r="Q4803" i="15"/>
  <c r="AP4803" i="15" s="1"/>
  <c r="AJ4805" i="15"/>
  <c r="AK4805" i="15" s="1"/>
  <c r="AJ4820" i="15"/>
  <c r="AK4820" i="15" s="1"/>
  <c r="AJ4821" i="15"/>
  <c r="AK4821" i="15" s="1"/>
  <c r="Q4824" i="15"/>
  <c r="E4831" i="15"/>
  <c r="E4835" i="15"/>
  <c r="AJ4835" i="15"/>
  <c r="AK4835" i="15" s="1"/>
  <c r="BB4835" i="15" s="1"/>
  <c r="AL4845" i="15"/>
  <c r="AL4853" i="15"/>
  <c r="AL4854" i="15"/>
  <c r="AJ4875" i="15"/>
  <c r="AK4875" i="15" s="1"/>
  <c r="AL4820" i="15"/>
  <c r="AL4829" i="15"/>
  <c r="AK4834" i="15"/>
  <c r="AL4849" i="15"/>
  <c r="BB4864" i="15"/>
  <c r="AJ4873" i="15"/>
  <c r="AK4873" i="15" s="1"/>
  <c r="AL4812" i="15"/>
  <c r="AJ4813" i="15"/>
  <c r="AK4813" i="15" s="1"/>
  <c r="BB4813" i="15" s="1"/>
  <c r="Q4825" i="15"/>
  <c r="AO4826" i="15"/>
  <c r="Q4826" i="15"/>
  <c r="AQ4832" i="15"/>
  <c r="E4834" i="15"/>
  <c r="AL4847" i="15"/>
  <c r="AJ4847" i="15"/>
  <c r="AK4847" i="15" s="1"/>
  <c r="Q4847" i="15"/>
  <c r="AP4847" i="15" s="1"/>
  <c r="AQ4847" i="15"/>
  <c r="AQ4858" i="15"/>
  <c r="AL4858" i="15"/>
  <c r="AJ4858" i="15"/>
  <c r="AK4858" i="15" s="1"/>
  <c r="Q4858" i="15"/>
  <c r="AP4858" i="15" s="1"/>
  <c r="E4882" i="15"/>
  <c r="AK4923" i="15"/>
  <c r="AJ4842" i="15"/>
  <c r="AK4842" i="15" s="1"/>
  <c r="BB4842" i="15" s="1"/>
  <c r="AQ4844" i="15"/>
  <c r="Q4846" i="15"/>
  <c r="AP4846" i="15" s="1"/>
  <c r="M4858" i="15"/>
  <c r="AJ4862" i="15"/>
  <c r="AK4862" i="15" s="1"/>
  <c r="AQ4864" i="15"/>
  <c r="Q4866" i="15"/>
  <c r="AP4866" i="15" s="1"/>
  <c r="M4878" i="15"/>
  <c r="Q4884" i="15"/>
  <c r="AP4884" i="15" s="1"/>
  <c r="AL4915" i="15"/>
  <c r="M4915" i="15"/>
  <c r="M4917" i="15"/>
  <c r="AJ4918" i="15"/>
  <c r="AK4918" i="15" s="1"/>
  <c r="AP4939" i="15"/>
  <c r="E4939" i="15"/>
  <c r="AP4959" i="15"/>
  <c r="E4959" i="15"/>
  <c r="AK4991" i="15"/>
  <c r="AL4879" i="15"/>
  <c r="AJ4903" i="15"/>
  <c r="AK4903" i="15" s="1"/>
  <c r="AP4908" i="15"/>
  <c r="Q4910" i="15"/>
  <c r="AP4910" i="15" s="1"/>
  <c r="AL4910" i="15"/>
  <c r="Q4918" i="15"/>
  <c r="AP4918" i="15" s="1"/>
  <c r="AQ4918" i="15"/>
  <c r="Q4930" i="15"/>
  <c r="AP4930" i="15" s="1"/>
  <c r="AL4930" i="15"/>
  <c r="E4931" i="15"/>
  <c r="M4940" i="15"/>
  <c r="E4940" i="15"/>
  <c r="AJ4940" i="15"/>
  <c r="AK4940" i="15" s="1"/>
  <c r="AJ4950" i="15"/>
  <c r="AK4950" i="15" s="1"/>
  <c r="M4950" i="15"/>
  <c r="E4950" i="15"/>
  <c r="AL4955" i="15"/>
  <c r="M4960" i="15"/>
  <c r="E4960" i="15"/>
  <c r="AJ4960" i="15"/>
  <c r="AK4960" i="15" s="1"/>
  <c r="AJ4871" i="15"/>
  <c r="AK4871" i="15" s="1"/>
  <c r="Q4893" i="15"/>
  <c r="AP4893" i="15" s="1"/>
  <c r="AL4893" i="15"/>
  <c r="AL4931" i="15"/>
  <c r="AJ4931" i="15"/>
  <c r="AK4931" i="15" s="1"/>
  <c r="AJ4947" i="15"/>
  <c r="AK4947" i="15" s="1"/>
  <c r="AQ4947" i="15"/>
  <c r="AJ4970" i="15"/>
  <c r="AK4970" i="15" s="1"/>
  <c r="M4970" i="15"/>
  <c r="E4970" i="15"/>
  <c r="AL4978" i="15"/>
  <c r="M4980" i="15"/>
  <c r="E4980" i="15"/>
  <c r="AJ4980" i="15"/>
  <c r="AK4980" i="15" s="1"/>
  <c r="AJ4987" i="15"/>
  <c r="AK4987" i="15" s="1"/>
  <c r="AQ4987" i="15"/>
  <c r="AJ4990" i="15"/>
  <c r="AK4990" i="15" s="1"/>
  <c r="M4990" i="15"/>
  <c r="E4990" i="15"/>
  <c r="AP4999" i="15"/>
  <c r="E4999" i="15"/>
  <c r="AL4848" i="15"/>
  <c r="AL4868" i="15"/>
  <c r="AR4868" i="15" s="1"/>
  <c r="Q4885" i="15"/>
  <c r="AP4885" i="15" s="1"/>
  <c r="AK4886" i="15"/>
  <c r="AL4887" i="15"/>
  <c r="M4910" i="15"/>
  <c r="AQ4914" i="15"/>
  <c r="AO4914" i="15"/>
  <c r="M4930" i="15"/>
  <c r="E4930" i="15"/>
  <c r="AK4942" i="15"/>
  <c r="E4955" i="15"/>
  <c r="M4955" i="15"/>
  <c r="AK4962" i="15"/>
  <c r="AJ4967" i="15"/>
  <c r="AK4967" i="15" s="1"/>
  <c r="AQ4967" i="15"/>
  <c r="Q4841" i="15"/>
  <c r="AP4841" i="15" s="1"/>
  <c r="AL4851" i="15"/>
  <c r="AJ4857" i="15"/>
  <c r="AK4857" i="15" s="1"/>
  <c r="Q4861" i="15"/>
  <c r="AP4861" i="15" s="1"/>
  <c r="AL4871" i="15"/>
  <c r="AQ4879" i="15"/>
  <c r="Q4881" i="15"/>
  <c r="AP4881" i="15" s="1"/>
  <c r="AQ4882" i="15"/>
  <c r="AJ4895" i="15"/>
  <c r="AK4895" i="15" s="1"/>
  <c r="AO4898" i="15"/>
  <c r="AQ4909" i="15"/>
  <c r="AL4909" i="15"/>
  <c r="AJ4909" i="15"/>
  <c r="AK4909" i="15" s="1"/>
  <c r="Q4909" i="15"/>
  <c r="AP4909" i="15" s="1"/>
  <c r="AQ4929" i="15"/>
  <c r="AL4929" i="15"/>
  <c r="AJ4929" i="15"/>
  <c r="AK4929" i="15" s="1"/>
  <c r="Q4929" i="15"/>
  <c r="AP4929" i="15" s="1"/>
  <c r="AJ4938" i="15"/>
  <c r="AK4938" i="15" s="1"/>
  <c r="E4946" i="15"/>
  <c r="AJ4958" i="15"/>
  <c r="AK4958" i="15" s="1"/>
  <c r="BB4958" i="15" s="1"/>
  <c r="M5000" i="15"/>
  <c r="E5000" i="15"/>
  <c r="AJ5000" i="15"/>
  <c r="AK5000" i="15" s="1"/>
  <c r="BB5000" i="15" s="1"/>
  <c r="AJ4927" i="15"/>
  <c r="AK4927" i="15" s="1"/>
  <c r="BB4927" i="15" s="1"/>
  <c r="AQ4927" i="15"/>
  <c r="E4966" i="15"/>
  <c r="E4848" i="15"/>
  <c r="AJ4863" i="15"/>
  <c r="AK4863" i="15" s="1"/>
  <c r="E4868" i="15"/>
  <c r="E4887" i="15"/>
  <c r="AL4888" i="15"/>
  <c r="AR4888" i="15" s="1"/>
  <c r="Q4896" i="15"/>
  <c r="AJ4896" i="15"/>
  <c r="AK4896" i="15" s="1"/>
  <c r="BB4896" i="15" s="1"/>
  <c r="AJ4907" i="15"/>
  <c r="AK4907" i="15" s="1"/>
  <c r="AQ4907" i="15"/>
  <c r="AO4918" i="15"/>
  <c r="AP4933" i="15"/>
  <c r="AK4966" i="15"/>
  <c r="E4975" i="15"/>
  <c r="M4975" i="15"/>
  <c r="AJ4978" i="15"/>
  <c r="AK4978" i="15" s="1"/>
  <c r="E4986" i="15"/>
  <c r="E4995" i="15"/>
  <c r="M4995" i="15"/>
  <c r="Q4833" i="15"/>
  <c r="Q4853" i="15"/>
  <c r="AP4853" i="15" s="1"/>
  <c r="AL4863" i="15"/>
  <c r="AR4863" i="15" s="1"/>
  <c r="Q4873" i="15"/>
  <c r="AP4873" i="15" s="1"/>
  <c r="Q4886" i="15"/>
  <c r="AO4888" i="15"/>
  <c r="AO4889" i="15"/>
  <c r="AL4901" i="15"/>
  <c r="AQ4901" i="15"/>
  <c r="AL4917" i="15"/>
  <c r="Q4967" i="15"/>
  <c r="AJ4984" i="15"/>
  <c r="AK4984" i="15" s="1"/>
  <c r="Q4816" i="15"/>
  <c r="AJ4832" i="15"/>
  <c r="AK4832" i="15" s="1"/>
  <c r="AQ4834" i="15"/>
  <c r="Q4836" i="15"/>
  <c r="AJ4852" i="15"/>
  <c r="AK4852" i="15" s="1"/>
  <c r="AQ4854" i="15"/>
  <c r="AJ4872" i="15"/>
  <c r="AK4872" i="15" s="1"/>
  <c r="AQ4874" i="15"/>
  <c r="AQ4894" i="15"/>
  <c r="AO4894" i="15"/>
  <c r="AL4900" i="15"/>
  <c r="AJ4900" i="15"/>
  <c r="AK4900" i="15" s="1"/>
  <c r="Q4900" i="15"/>
  <c r="AP4900" i="15" s="1"/>
  <c r="AL4921" i="15"/>
  <c r="AJ4921" i="15"/>
  <c r="AK4921" i="15" s="1"/>
  <c r="AQ4921" i="15"/>
  <c r="Q4922" i="15"/>
  <c r="AQ4922" i="15"/>
  <c r="AL4923" i="15"/>
  <c r="AP4926" i="15"/>
  <c r="E4926" i="15"/>
  <c r="AJ4944" i="15"/>
  <c r="AK4944" i="15" s="1"/>
  <c r="AQ4952" i="15"/>
  <c r="AL4952" i="15"/>
  <c r="AJ4952" i="15"/>
  <c r="AK4952" i="15" s="1"/>
  <c r="AJ4964" i="15"/>
  <c r="AK4964" i="15" s="1"/>
  <c r="AO4884" i="15"/>
  <c r="AP4899" i="15"/>
  <c r="E4899" i="15"/>
  <c r="AL4903" i="15"/>
  <c r="AP4906" i="15"/>
  <c r="E4906" i="15"/>
  <c r="AJ4910" i="15"/>
  <c r="AK4910" i="15" s="1"/>
  <c r="AJ4924" i="15"/>
  <c r="AK4924" i="15" s="1"/>
  <c r="Q4927" i="15"/>
  <c r="AJ4930" i="15"/>
  <c r="AK4930" i="15" s="1"/>
  <c r="AO4931" i="15"/>
  <c r="E4935" i="15"/>
  <c r="M4935" i="15"/>
  <c r="Q4954" i="15"/>
  <c r="AP4954" i="15" s="1"/>
  <c r="AQ4954" i="15"/>
  <c r="AO4954" i="15"/>
  <c r="AL4954" i="15"/>
  <c r="AJ4954" i="15"/>
  <c r="AK4954" i="15" s="1"/>
  <c r="AL4832" i="15"/>
  <c r="AQ4840" i="15"/>
  <c r="AL4852" i="15"/>
  <c r="AQ4860" i="15"/>
  <c r="AL4872" i="15"/>
  <c r="AQ4880" i="15"/>
  <c r="AL4883" i="15"/>
  <c r="Q4883" i="15"/>
  <c r="AP4883" i="15" s="1"/>
  <c r="AJ4885" i="15"/>
  <c r="AK4885" i="15" s="1"/>
  <c r="Q4907" i="15"/>
  <c r="AP4907" i="15" s="1"/>
  <c r="AL4920" i="15"/>
  <c r="Q4924" i="15"/>
  <c r="AP4924" i="15" s="1"/>
  <c r="AO4924" i="15"/>
  <c r="AL4943" i="15"/>
  <c r="AR4943" i="15" s="1"/>
  <c r="AL4944" i="15"/>
  <c r="Q4944" i="15"/>
  <c r="AP4944" i="15" s="1"/>
  <c r="AO4944" i="15"/>
  <c r="AL4963" i="15"/>
  <c r="AL4964" i="15"/>
  <c r="Q4964" i="15"/>
  <c r="AP4964" i="15" s="1"/>
  <c r="AO4964" i="15"/>
  <c r="AQ4972" i="15"/>
  <c r="AL4972" i="15"/>
  <c r="AJ4972" i="15"/>
  <c r="AK4972" i="15" s="1"/>
  <c r="AQ4992" i="15"/>
  <c r="AL4992" i="15"/>
  <c r="AJ4992" i="15"/>
  <c r="AK4992" i="15" s="1"/>
  <c r="E4897" i="15"/>
  <c r="M4900" i="15"/>
  <c r="AJ4904" i="15"/>
  <c r="AK4904" i="15" s="1"/>
  <c r="BB4904" i="15" s="1"/>
  <c r="Q4942" i="15"/>
  <c r="AP4942" i="15" s="1"/>
  <c r="AQ4942" i="15"/>
  <c r="Q4962" i="15"/>
  <c r="AP4962" i="15" s="1"/>
  <c r="AQ4962" i="15"/>
  <c r="AL4885" i="15"/>
  <c r="AJ4893" i="15"/>
  <c r="AK4893" i="15" s="1"/>
  <c r="Q4904" i="15"/>
  <c r="AP4904" i="15" s="1"/>
  <c r="AO4904" i="15"/>
  <c r="Q4974" i="15"/>
  <c r="AP4974" i="15" s="1"/>
  <c r="AQ4974" i="15"/>
  <c r="AO4974" i="15"/>
  <c r="AL4974" i="15"/>
  <c r="AJ4974" i="15"/>
  <c r="AK4974" i="15" s="1"/>
  <c r="Q4982" i="15"/>
  <c r="AP4982" i="15" s="1"/>
  <c r="AQ4982" i="15"/>
  <c r="AL4984" i="15"/>
  <c r="Q4984" i="15"/>
  <c r="AP4984" i="15" s="1"/>
  <c r="AO4984" i="15"/>
  <c r="Q4994" i="15"/>
  <c r="AQ4994" i="15"/>
  <c r="AO4994" i="15"/>
  <c r="AL4994" i="15"/>
  <c r="AJ4994" i="15"/>
  <c r="AK4994" i="15" s="1"/>
  <c r="AO4835" i="15"/>
  <c r="E4852" i="15"/>
  <c r="AO4855" i="15"/>
  <c r="AO4875" i="15"/>
  <c r="Q4902" i="15"/>
  <c r="AQ4910" i="15"/>
  <c r="AO4911" i="15"/>
  <c r="E4915" i="15"/>
  <c r="M4920" i="15"/>
  <c r="AJ4920" i="15"/>
  <c r="AK4920" i="15" s="1"/>
  <c r="AQ4923" i="15"/>
  <c r="AO4923" i="15"/>
  <c r="AQ4930" i="15"/>
  <c r="AQ4932" i="15"/>
  <c r="AL4932" i="15"/>
  <c r="AJ4932" i="15"/>
  <c r="AK4932" i="15" s="1"/>
  <c r="AL4941" i="15"/>
  <c r="AJ4941" i="15"/>
  <c r="AK4941" i="15" s="1"/>
  <c r="Q4941" i="15"/>
  <c r="AP4941" i="15" s="1"/>
  <c r="AQ4941" i="15"/>
  <c r="AL4947" i="15"/>
  <c r="AL4961" i="15"/>
  <c r="AJ4961" i="15"/>
  <c r="AK4961" i="15" s="1"/>
  <c r="Q4961" i="15"/>
  <c r="AP4961" i="15" s="1"/>
  <c r="AQ4961" i="15"/>
  <c r="AR4965" i="15"/>
  <c r="AL4987" i="15"/>
  <c r="AJ4850" i="15"/>
  <c r="AK4850" i="15" s="1"/>
  <c r="AJ4870" i="15"/>
  <c r="AK4870" i="15" s="1"/>
  <c r="AL4889" i="15"/>
  <c r="AJ4889" i="15"/>
  <c r="AK4889" i="15" s="1"/>
  <c r="Q4889" i="15"/>
  <c r="Q4898" i="15"/>
  <c r="AP4898" i="15" s="1"/>
  <c r="AQ4903" i="15"/>
  <c r="AO4903" i="15"/>
  <c r="Q4916" i="15"/>
  <c r="AQ4916" i="15"/>
  <c r="AJ4916" i="15"/>
  <c r="AK4916" i="15" s="1"/>
  <c r="AQ4943" i="15"/>
  <c r="AO4943" i="15"/>
  <c r="AQ4963" i="15"/>
  <c r="AO4963" i="15"/>
  <c r="AL4967" i="15"/>
  <c r="AK4968" i="15"/>
  <c r="AL4981" i="15"/>
  <c r="AJ4981" i="15"/>
  <c r="AK4981" i="15" s="1"/>
  <c r="Q4981" i="15"/>
  <c r="AP4981" i="15" s="1"/>
  <c r="AQ4981" i="15"/>
  <c r="AP4991" i="15"/>
  <c r="E4991" i="15"/>
  <c r="AL4886" i="15"/>
  <c r="Q4890" i="15"/>
  <c r="AP4890" i="15" s="1"/>
  <c r="AL4890" i="15"/>
  <c r="AR4890" i="15" s="1"/>
  <c r="AQ4893" i="15"/>
  <c r="AJ4915" i="15"/>
  <c r="AK4915" i="15" s="1"/>
  <c r="M4918" i="15"/>
  <c r="AL4924" i="15"/>
  <c r="Q4972" i="15"/>
  <c r="AP4972" i="15" s="1"/>
  <c r="AO4983" i="15"/>
  <c r="Q4983" i="15"/>
  <c r="AP4983" i="15" s="1"/>
  <c r="Q4992" i="15"/>
  <c r="AP4992" i="15" s="1"/>
  <c r="M4890" i="15"/>
  <c r="Q4934" i="15"/>
  <c r="AP4934" i="15" s="1"/>
  <c r="AQ4934" i="15"/>
  <c r="AO4934" i="15"/>
  <c r="AL4934" i="15"/>
  <c r="AJ4934" i="15"/>
  <c r="AK4934" i="15" s="1"/>
  <c r="AL4940" i="15"/>
  <c r="AQ4944" i="15"/>
  <c r="AK4951" i="15"/>
  <c r="AL4960" i="15"/>
  <c r="AQ4964" i="15"/>
  <c r="E4901" i="15"/>
  <c r="Q4920" i="15"/>
  <c r="AP4920" i="15" s="1"/>
  <c r="E4921" i="15"/>
  <c r="AJ4936" i="15"/>
  <c r="AK4936" i="15" s="1"/>
  <c r="BB4936" i="15" s="1"/>
  <c r="E4941" i="15"/>
  <c r="AL4950" i="15"/>
  <c r="AL4970" i="15"/>
  <c r="AL4990" i="15"/>
  <c r="AJ4899" i="15"/>
  <c r="AK4899" i="15" s="1"/>
  <c r="Q4903" i="15"/>
  <c r="AP4903" i="15" s="1"/>
  <c r="AL4913" i="15"/>
  <c r="AJ4919" i="15"/>
  <c r="AK4919" i="15" s="1"/>
  <c r="Q4923" i="15"/>
  <c r="AP4923" i="15" s="1"/>
  <c r="AL4933" i="15"/>
  <c r="AJ4939" i="15"/>
  <c r="AK4939" i="15" s="1"/>
  <c r="Q4943" i="15"/>
  <c r="AP4943" i="15" s="1"/>
  <c r="AL4953" i="15"/>
  <c r="AJ4959" i="15"/>
  <c r="AK4959" i="15" s="1"/>
  <c r="Q4963" i="15"/>
  <c r="AP4963" i="15" s="1"/>
  <c r="AL4973" i="15"/>
  <c r="AR4973" i="15" s="1"/>
  <c r="AJ4979" i="15"/>
  <c r="AK4979" i="15" s="1"/>
  <c r="AL4993" i="15"/>
  <c r="AQ5001" i="15"/>
  <c r="AL4899" i="15"/>
  <c r="AL4919" i="15"/>
  <c r="AL4939" i="15"/>
  <c r="Q4949" i="15"/>
  <c r="AP4949" i="15" s="1"/>
  <c r="AL4959" i="15"/>
  <c r="Q4969" i="15"/>
  <c r="AP4969" i="15" s="1"/>
  <c r="AL4979" i="15"/>
  <c r="AJ4985" i="15"/>
  <c r="AK4985" i="15" s="1"/>
  <c r="BB4985" i="15" s="1"/>
  <c r="Q4989" i="15"/>
  <c r="AP4989" i="15" s="1"/>
  <c r="AJ4914" i="15"/>
  <c r="AK4914" i="15" s="1"/>
  <c r="AQ4936" i="15"/>
  <c r="AJ4937" i="15"/>
  <c r="AK4937" i="15" s="1"/>
  <c r="BB4937" i="15" s="1"/>
  <c r="AQ4939" i="15"/>
  <c r="AL4951" i="15"/>
  <c r="AJ4957" i="15"/>
  <c r="AK4957" i="15" s="1"/>
  <c r="AQ4959" i="15"/>
  <c r="AL4971" i="15"/>
  <c r="AJ4977" i="15"/>
  <c r="AK4977" i="15" s="1"/>
  <c r="BB4977" i="15" s="1"/>
  <c r="AQ4979" i="15"/>
  <c r="AL4991" i="15"/>
  <c r="AJ4997" i="15"/>
  <c r="AK4997" i="15" s="1"/>
  <c r="AQ4999" i="15"/>
  <c r="Q5001" i="15"/>
  <c r="AP5001" i="15" s="1"/>
  <c r="E4905" i="15"/>
  <c r="AO4908" i="15"/>
  <c r="AL4914" i="15"/>
  <c r="E4945" i="15"/>
  <c r="E4965" i="15"/>
  <c r="E4985" i="15"/>
  <c r="E4891" i="15"/>
  <c r="AJ4906" i="15"/>
  <c r="AK4906" i="15" s="1"/>
  <c r="AQ4908" i="15"/>
  <c r="AJ4926" i="15"/>
  <c r="AK4926" i="15" s="1"/>
  <c r="AQ4928" i="15"/>
  <c r="AJ4946" i="15"/>
  <c r="AK4946" i="15" s="1"/>
  <c r="E4951" i="15"/>
  <c r="AJ4986" i="15"/>
  <c r="AK4986" i="15" s="1"/>
  <c r="AQ4988" i="15"/>
  <c r="AQ4931" i="15"/>
  <c r="AJ4949" i="15"/>
  <c r="AK4949" i="15" s="1"/>
  <c r="AQ4951" i="15"/>
  <c r="AJ4969" i="15"/>
  <c r="AK4969" i="15" s="1"/>
  <c r="AQ4971" i="15"/>
  <c r="AL4983" i="15"/>
  <c r="AR4983" i="15" s="1"/>
  <c r="AJ4989" i="15"/>
  <c r="AK4989" i="15" s="1"/>
  <c r="AQ4991" i="15"/>
  <c r="AL4906" i="15"/>
  <c r="AL4926" i="15"/>
  <c r="AL4946" i="15"/>
  <c r="E4957" i="15"/>
  <c r="AL4966" i="15"/>
  <c r="E4977" i="15"/>
  <c r="E4997" i="15"/>
  <c r="AO5000" i="15"/>
  <c r="AJ4935" i="15"/>
  <c r="AK4935" i="15" s="1"/>
  <c r="AL4949" i="15"/>
  <c r="AJ4955" i="15"/>
  <c r="AK4955" i="15" s="1"/>
  <c r="AL4969" i="15"/>
  <c r="AJ4975" i="15"/>
  <c r="AK4975" i="15" s="1"/>
  <c r="AL4989" i="15"/>
  <c r="AJ4995" i="15"/>
  <c r="AK4995" i="15" s="1"/>
  <c r="AJ4998" i="15"/>
  <c r="AK4998" i="15" s="1"/>
  <c r="BB4998" i="15" s="1"/>
  <c r="AJ5001" i="15"/>
  <c r="AK5001" i="15" s="1"/>
  <c r="AR5002" i="15"/>
  <c r="E4405" i="15" l="1"/>
  <c r="E4380" i="15"/>
  <c r="E4344" i="15"/>
  <c r="E3881" i="15"/>
  <c r="AR3435" i="15"/>
  <c r="E3114" i="15"/>
  <c r="E2810" i="15"/>
  <c r="E2629" i="15"/>
  <c r="E2618" i="15"/>
  <c r="E2338" i="15"/>
  <c r="E1822" i="15"/>
  <c r="BB1442" i="15"/>
  <c r="E1294" i="15"/>
  <c r="BB199" i="15"/>
  <c r="BB22" i="15"/>
  <c r="AR3836" i="15"/>
  <c r="BB3647" i="15"/>
  <c r="E1895" i="15"/>
  <c r="BB279" i="15"/>
  <c r="AZ408" i="15"/>
  <c r="BB1984" i="15"/>
  <c r="E4789" i="15"/>
  <c r="BB4739" i="15"/>
  <c r="E4520" i="15"/>
  <c r="E4029" i="15"/>
  <c r="BB4018" i="15"/>
  <c r="AR3343" i="15"/>
  <c r="BB3158" i="15"/>
  <c r="E3227" i="15"/>
  <c r="BB3068" i="15"/>
  <c r="BB1950" i="15"/>
  <c r="E1961" i="15"/>
  <c r="AR1984" i="15"/>
  <c r="E1442" i="15"/>
  <c r="AR1055" i="15"/>
  <c r="AP1423" i="15"/>
  <c r="BB588" i="15"/>
  <c r="BB671" i="15"/>
  <c r="AR450" i="15"/>
  <c r="E4874" i="15"/>
  <c r="BB3527" i="15"/>
  <c r="AR2868" i="15"/>
  <c r="E2283" i="15"/>
  <c r="E889" i="15"/>
  <c r="E4044" i="15"/>
  <c r="E2901" i="15"/>
  <c r="E2720" i="15"/>
  <c r="E2196" i="15"/>
  <c r="BB1756" i="15"/>
  <c r="AR1635" i="15"/>
  <c r="E953" i="15"/>
  <c r="AZ185" i="15"/>
  <c r="E2986" i="15"/>
  <c r="AR2583" i="15"/>
  <c r="AP2572" i="15"/>
  <c r="E4364" i="15"/>
  <c r="AR4960" i="15"/>
  <c r="E4728" i="15"/>
  <c r="BB4274" i="15"/>
  <c r="E4019" i="15"/>
  <c r="BB3360" i="15"/>
  <c r="BB3048" i="15"/>
  <c r="BB3022" i="15"/>
  <c r="E2312" i="15"/>
  <c r="E2017" i="15"/>
  <c r="BB2083" i="15"/>
  <c r="AR2109" i="15"/>
  <c r="E1802" i="15"/>
  <c r="E1671" i="15"/>
  <c r="AR1719" i="15"/>
  <c r="E1461" i="15"/>
  <c r="BB1629" i="15"/>
  <c r="BB1363" i="15"/>
  <c r="BB660" i="15"/>
  <c r="AW714" i="15"/>
  <c r="AY714" i="15" s="1"/>
  <c r="BB492" i="15"/>
  <c r="E440" i="15"/>
  <c r="E351" i="15"/>
  <c r="E163" i="15"/>
  <c r="E17" i="15"/>
  <c r="BB113" i="15"/>
  <c r="BB4976" i="15"/>
  <c r="AR4528" i="15"/>
  <c r="E4438" i="15"/>
  <c r="AR4410" i="15"/>
  <c r="E3930" i="15"/>
  <c r="BB3970" i="15"/>
  <c r="AR3546" i="15"/>
  <c r="E2908" i="15"/>
  <c r="E2696" i="15"/>
  <c r="E1780" i="15"/>
  <c r="E1609" i="15"/>
  <c r="E309" i="15"/>
  <c r="E598" i="15"/>
  <c r="AR4889" i="15"/>
  <c r="AR4902" i="15"/>
  <c r="BB4800" i="15"/>
  <c r="E4418" i="15"/>
  <c r="AR4193" i="15"/>
  <c r="E4023" i="15"/>
  <c r="AR3971" i="15"/>
  <c r="E3373" i="15"/>
  <c r="BB2726" i="15"/>
  <c r="AR2064" i="15"/>
  <c r="AR1627" i="15"/>
  <c r="AP960" i="15"/>
  <c r="E499" i="15"/>
  <c r="E585" i="15"/>
  <c r="BB330" i="15"/>
  <c r="AR161" i="15"/>
  <c r="E254" i="15"/>
  <c r="AP4496" i="15"/>
  <c r="E3625" i="15"/>
  <c r="AR2088" i="15"/>
  <c r="E421" i="15"/>
  <c r="BB1525" i="15"/>
  <c r="AR4496" i="15"/>
  <c r="AR616" i="15"/>
  <c r="AR1374" i="15"/>
  <c r="AR3459" i="15"/>
  <c r="AR1316" i="15"/>
  <c r="AR1681" i="15"/>
  <c r="AR4357" i="15"/>
  <c r="BB2275" i="15"/>
  <c r="AR4747" i="15"/>
  <c r="AR4794" i="15"/>
  <c r="E4695" i="15"/>
  <c r="E4746" i="15"/>
  <c r="AR4662" i="15"/>
  <c r="E4451" i="15"/>
  <c r="E4100" i="15"/>
  <c r="E3417" i="15"/>
  <c r="E3200" i="15"/>
  <c r="E2653" i="15"/>
  <c r="E2562" i="15"/>
  <c r="BB2253" i="15"/>
  <c r="E2012" i="15"/>
  <c r="E1933" i="15"/>
  <c r="BB1502" i="15"/>
  <c r="E1419" i="15"/>
  <c r="AR1279" i="15"/>
  <c r="E1239" i="15"/>
  <c r="BB793" i="15"/>
  <c r="E655" i="15"/>
  <c r="E115" i="15"/>
  <c r="E314" i="15"/>
  <c r="BB2553" i="15"/>
  <c r="BB2473" i="15"/>
  <c r="AR2192" i="15"/>
  <c r="AR2475" i="15"/>
  <c r="E2015" i="15"/>
  <c r="E653" i="15"/>
  <c r="E148" i="15"/>
  <c r="BB3669" i="15"/>
  <c r="E242" i="15"/>
  <c r="AR1394" i="15"/>
  <c r="AR2870" i="15"/>
  <c r="AR2890" i="15"/>
  <c r="AR2663" i="15"/>
  <c r="E4336" i="15"/>
  <c r="E4230" i="15"/>
  <c r="AR4009" i="15"/>
  <c r="E3613" i="15"/>
  <c r="E3455" i="15"/>
  <c r="BB3491" i="15"/>
  <c r="E3233" i="15"/>
  <c r="E3091" i="15"/>
  <c r="E2943" i="15"/>
  <c r="E2627" i="15"/>
  <c r="E2089" i="15"/>
  <c r="E1997" i="15"/>
  <c r="AR1996" i="15"/>
  <c r="E1685" i="15"/>
  <c r="BB1490" i="15"/>
  <c r="E711" i="15"/>
  <c r="BB338" i="15"/>
  <c r="BB16" i="15"/>
  <c r="BB4922" i="15"/>
  <c r="E3901" i="15"/>
  <c r="E2608" i="15"/>
  <c r="AR2854" i="15"/>
  <c r="BB4241" i="15"/>
  <c r="AR3782" i="15"/>
  <c r="BB1640" i="15"/>
  <c r="AR3070" i="15"/>
  <c r="AR3827" i="15"/>
  <c r="BB2547" i="15"/>
  <c r="BB2425" i="15"/>
  <c r="BB1960" i="15"/>
  <c r="AR3705" i="15"/>
  <c r="BB4730" i="15"/>
  <c r="BB4636" i="15"/>
  <c r="E4587" i="15"/>
  <c r="E4319" i="15"/>
  <c r="E4190" i="15"/>
  <c r="E3509" i="15"/>
  <c r="AP3463" i="15"/>
  <c r="E2493" i="15"/>
  <c r="E2368" i="15"/>
  <c r="E1952" i="15"/>
  <c r="BB1686" i="15"/>
  <c r="E1792" i="15"/>
  <c r="AR1607" i="15"/>
  <c r="E437" i="15"/>
  <c r="BB2980" i="15"/>
  <c r="BB2803" i="15"/>
  <c r="E1055" i="15"/>
  <c r="E559" i="15"/>
  <c r="AR4485" i="15"/>
  <c r="AZ678" i="15"/>
  <c r="E2276" i="15"/>
  <c r="AZ734" i="15"/>
  <c r="AZ360" i="15"/>
  <c r="E4690" i="15"/>
  <c r="BB4718" i="15"/>
  <c r="BB4286" i="15"/>
  <c r="AR3765" i="15"/>
  <c r="E2790" i="15"/>
  <c r="BB2486" i="15"/>
  <c r="BB1724" i="15"/>
  <c r="E1350" i="15"/>
  <c r="BB1161" i="15"/>
  <c r="AR864" i="15"/>
  <c r="E471" i="15"/>
  <c r="AR218" i="15"/>
  <c r="AR3712" i="15"/>
  <c r="AR3349" i="15"/>
  <c r="BB3141" i="15"/>
  <c r="E2545" i="15"/>
  <c r="BB1569" i="15"/>
  <c r="E207" i="15"/>
  <c r="BB581" i="15"/>
  <c r="E4388" i="15"/>
  <c r="E3822" i="15"/>
  <c r="E3816" i="15"/>
  <c r="AR3380" i="15"/>
  <c r="BB2788" i="15"/>
  <c r="E2202" i="15"/>
  <c r="AR2036" i="15"/>
  <c r="AP1734" i="15"/>
  <c r="E1093" i="15"/>
  <c r="E927" i="15"/>
  <c r="E69" i="15"/>
  <c r="BB4860" i="15"/>
  <c r="BB3685" i="15"/>
  <c r="E2785" i="15"/>
  <c r="E2587" i="15"/>
  <c r="E2580" i="15"/>
  <c r="BB996" i="15"/>
  <c r="E279" i="15"/>
  <c r="E4936" i="15"/>
  <c r="BB4077" i="15"/>
  <c r="E3974" i="15"/>
  <c r="E3815" i="15"/>
  <c r="E3740" i="15"/>
  <c r="AP3201" i="15"/>
  <c r="E2459" i="15"/>
  <c r="BB2542" i="15"/>
  <c r="AR2776" i="15"/>
  <c r="E2463" i="15"/>
  <c r="E1579" i="15"/>
  <c r="BB1587" i="15"/>
  <c r="E1206" i="15"/>
  <c r="E1326" i="15"/>
  <c r="AR719" i="15"/>
  <c r="BB362" i="15"/>
  <c r="E274" i="15"/>
  <c r="E19" i="15"/>
  <c r="BB367" i="15"/>
  <c r="BB97" i="15"/>
  <c r="E3074" i="15"/>
  <c r="BB584" i="15"/>
  <c r="BB613" i="15"/>
  <c r="AR263" i="15"/>
  <c r="AW263" i="15" s="1"/>
  <c r="E3493" i="15"/>
  <c r="E2921" i="15"/>
  <c r="E2343" i="15"/>
  <c r="BB2117" i="15"/>
  <c r="BB1586" i="15"/>
  <c r="E1069" i="15"/>
  <c r="E1376" i="15"/>
  <c r="E719" i="15"/>
  <c r="E4948" i="15"/>
  <c r="BB4668" i="15"/>
  <c r="E1894" i="15"/>
  <c r="E529" i="15"/>
  <c r="E4694" i="15"/>
  <c r="E4579" i="15"/>
  <c r="AR3599" i="15"/>
  <c r="E3294" i="15"/>
  <c r="BB3219" i="15"/>
  <c r="E2967" i="15"/>
  <c r="BB3033" i="15"/>
  <c r="BB2851" i="15"/>
  <c r="E2729" i="15"/>
  <c r="E2464" i="15"/>
  <c r="E2515" i="15"/>
  <c r="AR2148" i="15"/>
  <c r="AR2112" i="15"/>
  <c r="E2105" i="15"/>
  <c r="E1923" i="15"/>
  <c r="E1559" i="15"/>
  <c r="E1114" i="15"/>
  <c r="E1073" i="15"/>
  <c r="E906" i="15"/>
  <c r="E720" i="15"/>
  <c r="E654" i="15"/>
  <c r="E30" i="15"/>
  <c r="E145" i="15"/>
  <c r="E4463" i="15"/>
  <c r="E2449" i="15"/>
  <c r="E2095" i="15"/>
  <c r="BB1830" i="15"/>
  <c r="BB1039" i="15"/>
  <c r="AZ376" i="15"/>
  <c r="BB973" i="15"/>
  <c r="AZ350" i="15"/>
  <c r="E1386" i="15"/>
  <c r="E4875" i="15"/>
  <c r="BB4290" i="15"/>
  <c r="E4045" i="15"/>
  <c r="E3996" i="15"/>
  <c r="E3866" i="15"/>
  <c r="BB3832" i="15"/>
  <c r="BB3354" i="15"/>
  <c r="E3213" i="15"/>
  <c r="E2709" i="15"/>
  <c r="E2711" i="15"/>
  <c r="E2391" i="15"/>
  <c r="E2103" i="15"/>
  <c r="AR2081" i="15"/>
  <c r="BB1723" i="15"/>
  <c r="E851" i="15"/>
  <c r="E488" i="15"/>
  <c r="AR308" i="15"/>
  <c r="AR91" i="15"/>
  <c r="AP4205" i="15"/>
  <c r="AR3560" i="15"/>
  <c r="AR1638" i="15"/>
  <c r="E1498" i="15"/>
  <c r="BB1695" i="15"/>
  <c r="BB1414" i="15"/>
  <c r="E261" i="15"/>
  <c r="E3758" i="15"/>
  <c r="AR4204" i="15"/>
  <c r="E967" i="15"/>
  <c r="BB3096" i="15"/>
  <c r="E4917" i="15"/>
  <c r="BB4698" i="15"/>
  <c r="E4703" i="15"/>
  <c r="BB4333" i="15"/>
  <c r="BB4226" i="15"/>
  <c r="E4005" i="15"/>
  <c r="BB3984" i="15"/>
  <c r="E3786" i="15"/>
  <c r="E3601" i="15"/>
  <c r="AP2275" i="15"/>
  <c r="E2065" i="15"/>
  <c r="E1022" i="15"/>
  <c r="E824" i="15"/>
  <c r="E267" i="15"/>
  <c r="AZ379" i="15"/>
  <c r="AR404" i="15"/>
  <c r="E4973" i="15"/>
  <c r="BB4227" i="15"/>
  <c r="BB2920" i="15"/>
  <c r="AR2333" i="15"/>
  <c r="AR1455" i="15"/>
  <c r="E1424" i="15"/>
  <c r="AR1782" i="15"/>
  <c r="AR1492" i="15"/>
  <c r="AZ862" i="15"/>
  <c r="BB1776" i="15"/>
  <c r="BB1105" i="15"/>
  <c r="AR1037" i="15"/>
  <c r="AR1162" i="15"/>
  <c r="BB1194" i="15"/>
  <c r="AR2349" i="15"/>
  <c r="E4152" i="15"/>
  <c r="BB3648" i="15"/>
  <c r="BB3331" i="15"/>
  <c r="E3364" i="15"/>
  <c r="AR3040" i="15"/>
  <c r="E2942" i="15"/>
  <c r="E2577" i="15"/>
  <c r="AR2413" i="15"/>
  <c r="AR2363" i="15"/>
  <c r="E1818" i="15"/>
  <c r="E1684" i="15"/>
  <c r="E1395" i="15"/>
  <c r="E1262" i="15"/>
  <c r="AR272" i="15"/>
  <c r="E128" i="15"/>
  <c r="AR2355" i="15"/>
  <c r="AR1612" i="15"/>
  <c r="E1380" i="15"/>
  <c r="AR3966" i="15"/>
  <c r="AR1520" i="15"/>
  <c r="AR3756" i="15"/>
  <c r="E4087" i="15"/>
  <c r="E3878" i="15"/>
  <c r="BB4723" i="15"/>
  <c r="E4925" i="15"/>
  <c r="AR4355" i="15"/>
  <c r="E4079" i="15"/>
  <c r="E4934" i="15"/>
  <c r="E4799" i="15"/>
  <c r="E4139" i="15"/>
  <c r="AR3495" i="15"/>
  <c r="E3471" i="15"/>
  <c r="E2955" i="15"/>
  <c r="E2427" i="15"/>
  <c r="BB2247" i="15"/>
  <c r="AR2115" i="15"/>
  <c r="AR2040" i="15"/>
  <c r="AR1825" i="15"/>
  <c r="E1754" i="15"/>
  <c r="E1408" i="15"/>
  <c r="E1477" i="15"/>
  <c r="E1024" i="15"/>
  <c r="E796" i="15"/>
  <c r="BB4179" i="15"/>
  <c r="E3501" i="15"/>
  <c r="AR2872" i="15"/>
  <c r="AR2499" i="15"/>
  <c r="AR2342" i="15"/>
  <c r="AR2511" i="15"/>
  <c r="AR2317" i="15"/>
  <c r="AR1897" i="15"/>
  <c r="BB2465" i="15"/>
  <c r="AR1796" i="15"/>
  <c r="BB1600" i="15"/>
  <c r="BB952" i="15"/>
  <c r="E902" i="15"/>
  <c r="E4686" i="15"/>
  <c r="BB3894" i="15"/>
  <c r="E3649" i="15"/>
  <c r="BB3688" i="15"/>
  <c r="BB3607" i="15"/>
  <c r="BB3443" i="15"/>
  <c r="E3351" i="15"/>
  <c r="E3344" i="15"/>
  <c r="AR3193" i="15"/>
  <c r="BB2646" i="15"/>
  <c r="BB2470" i="15"/>
  <c r="BB2299" i="15"/>
  <c r="E2300" i="15"/>
  <c r="BB1928" i="15"/>
  <c r="BB1936" i="15"/>
  <c r="AR1630" i="15"/>
  <c r="E1549" i="15"/>
  <c r="AR809" i="15"/>
  <c r="E422" i="15"/>
  <c r="BB299" i="15"/>
  <c r="BB202" i="15"/>
  <c r="E4590" i="15"/>
  <c r="BB3384" i="15"/>
  <c r="BB2696" i="15"/>
  <c r="AR3472" i="15"/>
  <c r="AR2892" i="15"/>
  <c r="AR3067" i="15"/>
  <c r="AR2615" i="15"/>
  <c r="BB2745" i="15"/>
  <c r="AR2397" i="15"/>
  <c r="BB2341" i="15"/>
  <c r="BB2612" i="15"/>
  <c r="BB2219" i="15"/>
  <c r="E1994" i="15"/>
  <c r="BB2175" i="15"/>
  <c r="E659" i="15"/>
  <c r="AZ714" i="15"/>
  <c r="AR226" i="15"/>
  <c r="AW226" i="15" s="1"/>
  <c r="AX226" i="15" s="1"/>
  <c r="BB4306" i="15"/>
  <c r="AR4306" i="15"/>
  <c r="AR1288" i="15"/>
  <c r="BB2910" i="15"/>
  <c r="BB3754" i="15"/>
  <c r="BB4995" i="15"/>
  <c r="BB4680" i="15"/>
  <c r="BB4637" i="15"/>
  <c r="AR4365" i="15"/>
  <c r="BB3425" i="15"/>
  <c r="AR3075" i="15"/>
  <c r="AR3090" i="15"/>
  <c r="AR2957" i="15"/>
  <c r="AR2790" i="15"/>
  <c r="BB2428" i="15"/>
  <c r="BB1746" i="15"/>
  <c r="BB1484" i="15"/>
  <c r="AR1390" i="15"/>
  <c r="BB1087" i="15"/>
  <c r="AR1210" i="15"/>
  <c r="AR952" i="15"/>
  <c r="AZ782" i="15"/>
  <c r="BB617" i="15"/>
  <c r="AR378" i="15"/>
  <c r="BB158" i="15"/>
  <c r="AR4062" i="15"/>
  <c r="BB3763" i="15"/>
  <c r="AR3669" i="15"/>
  <c r="AR1426" i="15"/>
  <c r="BB1394" i="15"/>
  <c r="BB4438" i="15"/>
  <c r="AR1695" i="15"/>
  <c r="BB273" i="15"/>
  <c r="BB3067" i="15"/>
  <c r="AR4421" i="15"/>
  <c r="AR2591" i="15"/>
  <c r="BB1898" i="15"/>
  <c r="AR4845" i="15"/>
  <c r="AR4373" i="15"/>
  <c r="BB4430" i="15"/>
  <c r="BB4370" i="15"/>
  <c r="BB3967" i="15"/>
  <c r="BB3940" i="15"/>
  <c r="AR3778" i="15"/>
  <c r="BB3737" i="15"/>
  <c r="BB3563" i="15"/>
  <c r="AR3011" i="15"/>
  <c r="AR2286" i="15"/>
  <c r="BB2269" i="15"/>
  <c r="AR1732" i="15"/>
  <c r="BB1532" i="15"/>
  <c r="AR1330" i="15"/>
  <c r="AR1326" i="15"/>
  <c r="AR1043" i="15"/>
  <c r="BB1040" i="15"/>
  <c r="BB991" i="15"/>
  <c r="BB667" i="15"/>
  <c r="BB540" i="15"/>
  <c r="BB329" i="15"/>
  <c r="BB3070" i="15"/>
  <c r="AR2617" i="15"/>
  <c r="BB1374" i="15"/>
  <c r="AR1262" i="15"/>
  <c r="AR2705" i="15"/>
  <c r="AR636" i="15"/>
  <c r="BB41" i="15"/>
  <c r="AR3148" i="15"/>
  <c r="BB2085" i="15"/>
  <c r="AR4908" i="15"/>
  <c r="BB4809" i="15"/>
  <c r="AR4315" i="15"/>
  <c r="BB4170" i="15"/>
  <c r="AR3911" i="15"/>
  <c r="AR3507" i="15"/>
  <c r="BB3364" i="15"/>
  <c r="AR2698" i="15"/>
  <c r="BB2498" i="15"/>
  <c r="AR2229" i="15"/>
  <c r="BB2050" i="15"/>
  <c r="AR1745" i="15"/>
  <c r="BB1828" i="15"/>
  <c r="AR1281" i="15"/>
  <c r="BB1296" i="15"/>
  <c r="BB678" i="15"/>
  <c r="BB568" i="15"/>
  <c r="BB408" i="15"/>
  <c r="AZ299" i="15"/>
  <c r="AZ226" i="15"/>
  <c r="BB285" i="15"/>
  <c r="AR3689" i="15"/>
  <c r="AR2425" i="15"/>
  <c r="AR2495" i="15"/>
  <c r="AR2172" i="15"/>
  <c r="BB1142" i="15"/>
  <c r="AR4854" i="15"/>
  <c r="AR4038" i="15"/>
  <c r="BB4957" i="15"/>
  <c r="AR4984" i="15"/>
  <c r="BB4781" i="15"/>
  <c r="BB4701" i="15"/>
  <c r="BB4618" i="15"/>
  <c r="BB3927" i="15"/>
  <c r="AR3015" i="15"/>
  <c r="AR1946" i="15"/>
  <c r="BB2237" i="15"/>
  <c r="AR1527" i="15"/>
  <c r="BB1322" i="15"/>
  <c r="BB832" i="15"/>
  <c r="BB231" i="15"/>
  <c r="BB366" i="15"/>
  <c r="AR47" i="15"/>
  <c r="BB4815" i="15"/>
  <c r="BB3459" i="15"/>
  <c r="BB3306" i="15"/>
  <c r="BB1084" i="15"/>
  <c r="BB4496" i="15"/>
  <c r="AR3475" i="15"/>
  <c r="AR2281" i="15"/>
  <c r="BB4501" i="15"/>
  <c r="AR4325" i="15"/>
  <c r="BB4041" i="15"/>
  <c r="BB3608" i="15"/>
  <c r="AR3107" i="15"/>
  <c r="BB2446" i="15"/>
  <c r="AR2046" i="15"/>
  <c r="AR1829" i="15"/>
  <c r="BB1894" i="15"/>
  <c r="AR1451" i="15"/>
  <c r="BB1344" i="15"/>
  <c r="BB214" i="15"/>
  <c r="AR229" i="15"/>
  <c r="BB4844" i="15"/>
  <c r="BB3624" i="15"/>
  <c r="AR2297" i="15"/>
  <c r="AR826" i="15"/>
  <c r="BB1168" i="15"/>
  <c r="BB1327" i="15"/>
  <c r="BB4895" i="15"/>
  <c r="AR4887" i="15"/>
  <c r="BB4787" i="15"/>
  <c r="AR4284" i="15"/>
  <c r="BB3833" i="15"/>
  <c r="AR3916" i="15"/>
  <c r="AR3437" i="15"/>
  <c r="AR3114" i="15"/>
  <c r="AR2658" i="15"/>
  <c r="AR2603" i="15"/>
  <c r="BB2573" i="15"/>
  <c r="BB2028" i="15"/>
  <c r="AR1584" i="15"/>
  <c r="BB782" i="15"/>
  <c r="AR610" i="15"/>
  <c r="BB287" i="15"/>
  <c r="AZ285" i="15"/>
  <c r="AR174" i="15"/>
  <c r="AZ18" i="15"/>
  <c r="BB3756" i="15"/>
  <c r="AR3847" i="15"/>
  <c r="AR1866" i="15"/>
  <c r="BB1316" i="15"/>
  <c r="AR2344" i="15"/>
  <c r="AR4853" i="15"/>
  <c r="AR4332" i="15"/>
  <c r="AR4286" i="15"/>
  <c r="BB1064" i="15"/>
  <c r="BB706" i="15"/>
  <c r="AR4811" i="15"/>
  <c r="BB2447" i="15"/>
  <c r="BB4635" i="15"/>
  <c r="BB4530" i="15"/>
  <c r="BB4048" i="15"/>
  <c r="BB4079" i="15"/>
  <c r="BB4004" i="15"/>
  <c r="AR3909" i="15"/>
  <c r="BB3663" i="15"/>
  <c r="AR3233" i="15"/>
  <c r="AR2719" i="15"/>
  <c r="AR1774" i="15"/>
  <c r="BB1808" i="15"/>
  <c r="AR1199" i="15"/>
  <c r="BB796" i="15"/>
  <c r="AR848" i="15"/>
  <c r="BB506" i="15"/>
  <c r="BB390" i="15"/>
  <c r="AZ263" i="15"/>
  <c r="BB184" i="15"/>
  <c r="BB4485" i="15"/>
  <c r="BB4271" i="15"/>
  <c r="BB2760" i="15"/>
  <c r="AR1859" i="15"/>
  <c r="AR4250" i="15"/>
  <c r="BB4988" i="15"/>
  <c r="BB3820" i="15"/>
  <c r="AR3483" i="15"/>
  <c r="BB1726" i="15"/>
  <c r="BB4850" i="15"/>
  <c r="BB4613" i="15"/>
  <c r="BB4147" i="15"/>
  <c r="AR4138" i="15"/>
  <c r="BB3510" i="15"/>
  <c r="BB3367" i="15"/>
  <c r="BB3000" i="15"/>
  <c r="BB2581" i="15"/>
  <c r="BB2093" i="15"/>
  <c r="BB1823" i="15"/>
  <c r="BB1602" i="15"/>
  <c r="AR532" i="15"/>
  <c r="AW532" i="15" s="1"/>
  <c r="BB45" i="15"/>
  <c r="AR68" i="15"/>
  <c r="AR195" i="15"/>
  <c r="BB3962" i="15"/>
  <c r="BB3705" i="15"/>
  <c r="AR3167" i="15"/>
  <c r="BB3150" i="15"/>
  <c r="AR2595" i="15"/>
  <c r="BB2571" i="15"/>
  <c r="AR1079" i="15"/>
  <c r="AR1845" i="15"/>
  <c r="BB823" i="15"/>
  <c r="AR673" i="15"/>
  <c r="AR602" i="15"/>
  <c r="AR499" i="15"/>
  <c r="BB321" i="15"/>
  <c r="AR4987" i="15"/>
  <c r="BB4681" i="15"/>
  <c r="AR4050" i="15"/>
  <c r="BB4011" i="15"/>
  <c r="BB3533" i="15"/>
  <c r="BB3394" i="15"/>
  <c r="AR2389" i="15"/>
  <c r="AR1564" i="15"/>
  <c r="AR1287" i="15"/>
  <c r="AR1184" i="15"/>
  <c r="AR1125" i="15"/>
  <c r="AR1086" i="15"/>
  <c r="AR1029" i="15"/>
  <c r="BB269" i="15"/>
  <c r="BB124" i="15"/>
  <c r="BB2557" i="15"/>
  <c r="BB2179" i="15"/>
  <c r="BB1658" i="15"/>
  <c r="BB1315" i="15"/>
  <c r="AZ692" i="15"/>
  <c r="AR4767" i="15"/>
  <c r="AR165" i="15"/>
  <c r="BB194" i="15"/>
  <c r="BB133" i="15"/>
  <c r="AR4533" i="15"/>
  <c r="AR4343" i="15"/>
  <c r="BB4450" i="15"/>
  <c r="BB4190" i="15"/>
  <c r="AR3726" i="15"/>
  <c r="AR3445" i="15"/>
  <c r="BB3369" i="15"/>
  <c r="BB2541" i="15"/>
  <c r="BB2549" i="15"/>
  <c r="BB2407" i="15"/>
  <c r="AR2240" i="15"/>
  <c r="BB2187" i="15"/>
  <c r="BB1998" i="15"/>
  <c r="AR2016" i="15"/>
  <c r="BB1273" i="15"/>
  <c r="BB1314" i="15"/>
  <c r="AR1166" i="15"/>
  <c r="BB921" i="15"/>
  <c r="AR627" i="15"/>
  <c r="BB589" i="15"/>
  <c r="AR777" i="15"/>
  <c r="BB436" i="15"/>
  <c r="BB438" i="15"/>
  <c r="BB428" i="15"/>
  <c r="BB28" i="15"/>
  <c r="BB131" i="15"/>
  <c r="AR4837" i="15"/>
  <c r="BB4721" i="15"/>
  <c r="BB2890" i="15"/>
  <c r="BB1869" i="15"/>
  <c r="AZ317" i="15"/>
  <c r="AZ363" i="15"/>
  <c r="BB4948" i="15"/>
  <c r="AR4928" i="15"/>
  <c r="BB3286" i="15"/>
  <c r="AR591" i="15"/>
  <c r="BB2000" i="15"/>
  <c r="BB4357" i="15"/>
  <c r="BB4776" i="15"/>
  <c r="BB4469" i="15"/>
  <c r="BB4245" i="15"/>
  <c r="BB4116" i="15"/>
  <c r="BB2860" i="15"/>
  <c r="BB1291" i="15"/>
  <c r="AR1267" i="15"/>
  <c r="BB1268" i="15"/>
  <c r="BB885" i="15"/>
  <c r="BB200" i="15"/>
  <c r="AZ124" i="15"/>
  <c r="BB135" i="15"/>
  <c r="BB4752" i="15"/>
  <c r="AR4617" i="15"/>
  <c r="BB2537" i="15"/>
  <c r="BB2409" i="15"/>
  <c r="BB2183" i="15"/>
  <c r="BB2667" i="15"/>
  <c r="AR2371" i="15"/>
  <c r="BB1995" i="15"/>
  <c r="BB1903" i="15"/>
  <c r="AR1285" i="15"/>
  <c r="BB930" i="15"/>
  <c r="AR874" i="15"/>
  <c r="AZ584" i="15"/>
  <c r="BB632" i="15"/>
  <c r="BB92" i="15"/>
  <c r="BB4340" i="15"/>
  <c r="AR1960" i="15"/>
  <c r="AZ489" i="15"/>
  <c r="AR429" i="15"/>
  <c r="AR4104" i="15"/>
  <c r="BB4489" i="15"/>
  <c r="BB4262" i="15"/>
  <c r="BB3542" i="15"/>
  <c r="BB3184" i="15"/>
  <c r="BB3105" i="15"/>
  <c r="AR2731" i="15"/>
  <c r="BB2455" i="15"/>
  <c r="BB2318" i="15"/>
  <c r="AR2319" i="15"/>
  <c r="BB1258" i="15"/>
  <c r="BB1328" i="15"/>
  <c r="BB974" i="15"/>
  <c r="BB393" i="15"/>
  <c r="BB119" i="15"/>
  <c r="AR4471" i="15"/>
  <c r="BB3340" i="15"/>
  <c r="BB2870" i="15"/>
  <c r="AR2888" i="15"/>
  <c r="AR1525" i="15"/>
  <c r="AR1270" i="15"/>
  <c r="BB2637" i="15"/>
  <c r="BB765" i="15"/>
  <c r="AZ300" i="15"/>
  <c r="BB4311" i="15"/>
  <c r="BB3834" i="15"/>
  <c r="BB4506" i="15"/>
  <c r="AR4372" i="15"/>
  <c r="BB4107" i="15"/>
  <c r="AR4006" i="15"/>
  <c r="AR4015" i="15"/>
  <c r="BB3490" i="15"/>
  <c r="BB3063" i="15"/>
  <c r="AR2956" i="15"/>
  <c r="BB2505" i="15"/>
  <c r="BB2592" i="15"/>
  <c r="BB2528" i="15"/>
  <c r="AR2420" i="15"/>
  <c r="BB2338" i="15"/>
  <c r="BB2228" i="15"/>
  <c r="BB1988" i="15"/>
  <c r="BB1384" i="15"/>
  <c r="BB1304" i="15"/>
  <c r="BB1121" i="15"/>
  <c r="AZ974" i="15"/>
  <c r="BB870" i="15"/>
  <c r="BB615" i="15"/>
  <c r="BB535" i="15"/>
  <c r="BB421" i="15"/>
  <c r="AR261" i="15"/>
  <c r="BB3986" i="15"/>
  <c r="BB2769" i="15"/>
  <c r="BB2948" i="15"/>
  <c r="BB2960" i="15"/>
  <c r="BB2767" i="15"/>
  <c r="BB2517" i="15"/>
  <c r="AR2177" i="15"/>
  <c r="AR1216" i="15"/>
  <c r="BB1308" i="15"/>
  <c r="AR859" i="15"/>
  <c r="BB547" i="15"/>
  <c r="BB3144" i="15"/>
  <c r="BB1681" i="15"/>
  <c r="AR1966" i="15"/>
  <c r="AR1192" i="15"/>
  <c r="AZ839" i="15"/>
  <c r="AR4536" i="15"/>
  <c r="BB4497" i="15"/>
  <c r="AR4252" i="15"/>
  <c r="AR3413" i="15"/>
  <c r="BB3198" i="15"/>
  <c r="AR1559" i="15"/>
  <c r="BB1668" i="15"/>
  <c r="BB1443" i="15"/>
  <c r="AR1111" i="15"/>
  <c r="AR924" i="15"/>
  <c r="BB608" i="15"/>
  <c r="AZ617" i="15"/>
  <c r="BB624" i="15"/>
  <c r="AR542" i="15"/>
  <c r="BB50" i="15"/>
  <c r="AR4505" i="15"/>
  <c r="AR3904" i="15"/>
  <c r="AR1640" i="15"/>
  <c r="BB1509" i="15"/>
  <c r="AR1093" i="15"/>
  <c r="AZ288" i="15"/>
  <c r="AR355" i="15"/>
  <c r="AW355" i="15" s="1"/>
  <c r="AX355" i="15" s="1"/>
  <c r="AR2547" i="15"/>
  <c r="BB429" i="15"/>
  <c r="AR314" i="15"/>
  <c r="AR16" i="15"/>
  <c r="AR332" i="15"/>
  <c r="BB159" i="15"/>
  <c r="AR120" i="15"/>
  <c r="AW120" i="15" s="1"/>
  <c r="AX120" i="15" s="1"/>
  <c r="BB3604" i="15"/>
  <c r="AR3604" i="15"/>
  <c r="AR2703" i="15"/>
  <c r="BB2703" i="15"/>
  <c r="E4932" i="15"/>
  <c r="E4811" i="15"/>
  <c r="BB4243" i="15"/>
  <c r="E4339" i="15"/>
  <c r="E4153" i="15"/>
  <c r="AP2969" i="15"/>
  <c r="E2735" i="15"/>
  <c r="BB2705" i="15"/>
  <c r="BB2461" i="15"/>
  <c r="E2686" i="15"/>
  <c r="AR2437" i="15"/>
  <c r="E2494" i="15"/>
  <c r="AR2352" i="15"/>
  <c r="BB2242" i="15"/>
  <c r="AR1902" i="15"/>
  <c r="AR1415" i="15"/>
  <c r="E998" i="15"/>
  <c r="AR525" i="15"/>
  <c r="E633" i="15"/>
  <c r="E446" i="15"/>
  <c r="AR322" i="15"/>
  <c r="AP355" i="15"/>
  <c r="E190" i="15"/>
  <c r="E4374" i="15"/>
  <c r="AP4288" i="15"/>
  <c r="E3671" i="15"/>
  <c r="BB2349" i="15"/>
  <c r="AR2631" i="15"/>
  <c r="E757" i="15"/>
  <c r="E1649" i="15"/>
  <c r="AR4851" i="15"/>
  <c r="BB4920" i="15"/>
  <c r="BB4877" i="15"/>
  <c r="AR4981" i="15"/>
  <c r="AR4799" i="15"/>
  <c r="BB4623" i="15"/>
  <c r="AR4585" i="15"/>
  <c r="AP4652" i="15"/>
  <c r="E4526" i="15"/>
  <c r="E4425" i="15"/>
  <c r="BB4257" i="15"/>
  <c r="E4259" i="15"/>
  <c r="BB4188" i="15"/>
  <c r="AR4110" i="15"/>
  <c r="AP4192" i="15"/>
  <c r="BB3934" i="15"/>
  <c r="BB3949" i="15"/>
  <c r="E3837" i="15"/>
  <c r="BB3796" i="15"/>
  <c r="BB3405" i="15"/>
  <c r="AR3371" i="15"/>
  <c r="E3150" i="15"/>
  <c r="E2887" i="15"/>
  <c r="AR2911" i="15"/>
  <c r="E2692" i="15"/>
  <c r="E2681" i="15"/>
  <c r="E2473" i="15"/>
  <c r="E1939" i="15"/>
  <c r="E2021" i="15"/>
  <c r="E1849" i="15"/>
  <c r="BB1803" i="15"/>
  <c r="E1625" i="15"/>
  <c r="BB1547" i="15"/>
  <c r="BB1579" i="15"/>
  <c r="AR1433" i="15"/>
  <c r="AR1421" i="15"/>
  <c r="AR1431" i="15"/>
  <c r="E1358" i="15"/>
  <c r="AR1182" i="15"/>
  <c r="E1302" i="15"/>
  <c r="E1275" i="15"/>
  <c r="AR1024" i="15"/>
  <c r="AR942" i="15"/>
  <c r="AR818" i="15"/>
  <c r="AR632" i="15"/>
  <c r="AP773" i="15"/>
  <c r="E328" i="15"/>
  <c r="AP259" i="15"/>
  <c r="AR66" i="15"/>
  <c r="E46" i="15"/>
  <c r="AR4948" i="15"/>
  <c r="E4162" i="15"/>
  <c r="BB4250" i="15"/>
  <c r="BB2934" i="15"/>
  <c r="AR2569" i="15"/>
  <c r="AR2322" i="15"/>
  <c r="E2369" i="15"/>
  <c r="AR1907" i="15"/>
  <c r="AR688" i="15"/>
  <c r="AR581" i="15"/>
  <c r="E25" i="15"/>
  <c r="E4885" i="15"/>
  <c r="BB4791" i="15"/>
  <c r="E4576" i="15"/>
  <c r="BB4499" i="15"/>
  <c r="E4414" i="15"/>
  <c r="AR4271" i="15"/>
  <c r="E4203" i="15"/>
  <c r="E4068" i="15"/>
  <c r="E3821" i="15"/>
  <c r="BB3557" i="15"/>
  <c r="BB3175" i="15"/>
  <c r="BB3109" i="15"/>
  <c r="BB2989" i="15"/>
  <c r="AR2808" i="15"/>
  <c r="BB2644" i="15"/>
  <c r="E2475" i="15"/>
  <c r="AR2379" i="15"/>
  <c r="AR2249" i="15"/>
  <c r="AR2079" i="15"/>
  <c r="E2020" i="15"/>
  <c r="BB1850" i="15"/>
  <c r="E1109" i="15"/>
  <c r="E1186" i="15"/>
  <c r="E1059" i="15"/>
  <c r="BB1057" i="15"/>
  <c r="BB984" i="15"/>
  <c r="E798" i="15"/>
  <c r="BB723" i="15"/>
  <c r="AR26" i="15"/>
  <c r="E177" i="15"/>
  <c r="E4653" i="15"/>
  <c r="E3717" i="15"/>
  <c r="BB2852" i="15"/>
  <c r="BB1533" i="15"/>
  <c r="E1682" i="15"/>
  <c r="E2039" i="15"/>
  <c r="AR4754" i="15"/>
  <c r="BB4650" i="15"/>
  <c r="BB4380" i="15"/>
  <c r="E4242" i="15"/>
  <c r="E4249" i="15"/>
  <c r="E3497" i="15"/>
  <c r="AP3349" i="15"/>
  <c r="E3110" i="15"/>
  <c r="E2439" i="15"/>
  <c r="E2127" i="15"/>
  <c r="BB1874" i="15"/>
  <c r="E1705" i="15"/>
  <c r="BB1534" i="15"/>
  <c r="AR1498" i="15"/>
  <c r="BB1123" i="15"/>
  <c r="E1213" i="15"/>
  <c r="E79" i="15"/>
  <c r="E35" i="15"/>
  <c r="AR2965" i="15"/>
  <c r="E2787" i="15"/>
  <c r="AR2533" i="15"/>
  <c r="AR2739" i="15"/>
  <c r="BB2429" i="15"/>
  <c r="BB3297" i="15"/>
  <c r="AR2402" i="15"/>
  <c r="E4499" i="15"/>
  <c r="E4275" i="15"/>
  <c r="E4366" i="15"/>
  <c r="E4140" i="15"/>
  <c r="AR3994" i="15"/>
  <c r="BB3225" i="15"/>
  <c r="E3169" i="15"/>
  <c r="E3097" i="15"/>
  <c r="AR2979" i="15"/>
  <c r="AR2748" i="15"/>
  <c r="E2299" i="15"/>
  <c r="BB1897" i="15"/>
  <c r="AR1292" i="15"/>
  <c r="E767" i="15"/>
  <c r="AZ537" i="15"/>
  <c r="BB406" i="15"/>
  <c r="AZ332" i="15"/>
  <c r="AR442" i="15"/>
  <c r="AR3595" i="15"/>
  <c r="AR3144" i="15"/>
  <c r="BB4793" i="15"/>
  <c r="AR4993" i="15"/>
  <c r="BB4862" i="15"/>
  <c r="AR4540" i="15"/>
  <c r="BB4403" i="15"/>
  <c r="E4354" i="15"/>
  <c r="BB3936" i="15"/>
  <c r="E3783" i="15"/>
  <c r="BB3716" i="15"/>
  <c r="E3320" i="15"/>
  <c r="AR3089" i="15"/>
  <c r="BB2431" i="15"/>
  <c r="E2052" i="15"/>
  <c r="AR2143" i="15"/>
  <c r="E2186" i="15"/>
  <c r="E1801" i="15"/>
  <c r="E1053" i="15"/>
  <c r="E393" i="15"/>
  <c r="E451" i="15"/>
  <c r="E4958" i="15"/>
  <c r="E4118" i="15"/>
  <c r="AR2725" i="15"/>
  <c r="E2547" i="15"/>
  <c r="BB1877" i="15"/>
  <c r="AR2223" i="15"/>
  <c r="E1760" i="15"/>
  <c r="E2159" i="15"/>
  <c r="E4745" i="15"/>
  <c r="E4466" i="15"/>
  <c r="E4315" i="15"/>
  <c r="BB4361" i="15"/>
  <c r="E4110" i="15"/>
  <c r="E3998" i="15"/>
  <c r="BB3083" i="15"/>
  <c r="AR3142" i="15"/>
  <c r="AR3286" i="15"/>
  <c r="BB2822" i="15"/>
  <c r="BB2650" i="15"/>
  <c r="E2564" i="15"/>
  <c r="AR2227" i="15"/>
  <c r="E2209" i="15"/>
  <c r="E2003" i="15"/>
  <c r="E1809" i="15"/>
  <c r="E1782" i="15"/>
  <c r="BB1725" i="15"/>
  <c r="AR1236" i="15"/>
  <c r="BB1053" i="15"/>
  <c r="AR471" i="15"/>
  <c r="E302" i="15"/>
  <c r="BB451" i="15"/>
  <c r="BB316" i="15"/>
  <c r="E283" i="15"/>
  <c r="E45" i="15"/>
  <c r="E235" i="15"/>
  <c r="E4850" i="15"/>
  <c r="AR3822" i="15"/>
  <c r="BB3882" i="15"/>
  <c r="AR3773" i="15"/>
  <c r="E3730" i="15"/>
  <c r="E2389" i="15"/>
  <c r="E2225" i="15"/>
  <c r="AR1105" i="15"/>
  <c r="BB423" i="15"/>
  <c r="BB756" i="15"/>
  <c r="BB978" i="15"/>
  <c r="AR2998" i="15"/>
  <c r="E4964" i="15"/>
  <c r="E4942" i="15"/>
  <c r="AR4945" i="15"/>
  <c r="BB4634" i="15"/>
  <c r="AR4347" i="15"/>
  <c r="E4102" i="15"/>
  <c r="AP4067" i="15"/>
  <c r="E3886" i="15"/>
  <c r="BB3690" i="15"/>
  <c r="E3431" i="15"/>
  <c r="BB3231" i="15"/>
  <c r="BB3185" i="15"/>
  <c r="AR3273" i="15"/>
  <c r="E2744" i="15"/>
  <c r="E2321" i="15"/>
  <c r="E2708" i="15"/>
  <c r="E2673" i="15"/>
  <c r="E2145" i="15"/>
  <c r="AR2183" i="15"/>
  <c r="AR1798" i="15"/>
  <c r="E1507" i="15"/>
  <c r="E1253" i="15"/>
  <c r="BB1036" i="15"/>
  <c r="BB1014" i="15"/>
  <c r="E956" i="15"/>
  <c r="AR619" i="15"/>
  <c r="BB715" i="15"/>
  <c r="AR546" i="15"/>
  <c r="E288" i="15"/>
  <c r="E218" i="15"/>
  <c r="E10" i="15"/>
  <c r="E4522" i="15"/>
  <c r="AR3942" i="15"/>
  <c r="AR4092" i="15"/>
  <c r="E2683" i="15"/>
  <c r="BB1019" i="15"/>
  <c r="BB714" i="15"/>
  <c r="E790" i="15"/>
  <c r="BB4874" i="15"/>
  <c r="BB4825" i="15"/>
  <c r="AR2713" i="15"/>
  <c r="BB2295" i="15"/>
  <c r="E2046" i="15"/>
  <c r="AR2422" i="15"/>
  <c r="BB1156" i="15"/>
  <c r="BB1099" i="15"/>
  <c r="E4130" i="15"/>
  <c r="AR4706" i="15"/>
  <c r="E4545" i="15"/>
  <c r="E3794" i="15"/>
  <c r="E3630" i="15"/>
  <c r="AR3531" i="15"/>
  <c r="E3332" i="15"/>
  <c r="E2378" i="15"/>
  <c r="BB2283" i="15"/>
  <c r="AR2013" i="15"/>
  <c r="E1797" i="15"/>
  <c r="E1821" i="15"/>
  <c r="E1063" i="15"/>
  <c r="E901" i="15"/>
  <c r="AR599" i="15"/>
  <c r="E465" i="15"/>
  <c r="E135" i="15"/>
  <c r="E194" i="15"/>
  <c r="BB3104" i="15"/>
  <c r="E2840" i="15"/>
  <c r="AR2377" i="15"/>
  <c r="E1573" i="15"/>
  <c r="AR938" i="15"/>
  <c r="AZ657" i="15"/>
  <c r="BB4112" i="15"/>
  <c r="E4669" i="15"/>
  <c r="E4500" i="15"/>
  <c r="E4588" i="15"/>
  <c r="BB4502" i="15"/>
  <c r="BB4553" i="15"/>
  <c r="AR4268" i="15"/>
  <c r="E4128" i="15"/>
  <c r="E4155" i="15"/>
  <c r="AR3899" i="15"/>
  <c r="E3746" i="15"/>
  <c r="E3804" i="15"/>
  <c r="AR3783" i="15"/>
  <c r="E3997" i="15"/>
  <c r="E3823" i="15"/>
  <c r="AR3105" i="15"/>
  <c r="E2672" i="15"/>
  <c r="AR2271" i="15"/>
  <c r="AR2026" i="15"/>
  <c r="E1999" i="15"/>
  <c r="E2018" i="15"/>
  <c r="E1930" i="15"/>
  <c r="E1506" i="15"/>
  <c r="E1306" i="15"/>
  <c r="BB1092" i="15"/>
  <c r="E744" i="15"/>
  <c r="BB821" i="15"/>
  <c r="BB692" i="15"/>
  <c r="E596" i="15"/>
  <c r="E239" i="15"/>
  <c r="E4586" i="15"/>
  <c r="AR4241" i="15"/>
  <c r="E4432" i="15"/>
  <c r="E3874" i="15"/>
  <c r="AR3277" i="15"/>
  <c r="E2256" i="15"/>
  <c r="BB1859" i="15"/>
  <c r="E1156" i="15"/>
  <c r="E836" i="15"/>
  <c r="AR676" i="15"/>
  <c r="BB2467" i="15"/>
  <c r="AR3776" i="15"/>
  <c r="AR3130" i="15"/>
  <c r="AR2771" i="15"/>
  <c r="AR2145" i="15"/>
  <c r="BB2567" i="15"/>
  <c r="BB2940" i="15"/>
  <c r="AR1944" i="15"/>
  <c r="AR1085" i="15"/>
  <c r="AR4778" i="15"/>
  <c r="E4987" i="15"/>
  <c r="BB4873" i="15"/>
  <c r="BB4631" i="15"/>
  <c r="AR4537" i="15"/>
  <c r="E4379" i="15"/>
  <c r="E4538" i="15"/>
  <c r="BB3743" i="15"/>
  <c r="AR3622" i="15"/>
  <c r="E3727" i="15"/>
  <c r="BB3495" i="15"/>
  <c r="BB3200" i="15"/>
  <c r="BB3094" i="15"/>
  <c r="E2847" i="15"/>
  <c r="BB2672" i="15"/>
  <c r="AR2524" i="15"/>
  <c r="BB2704" i="15"/>
  <c r="E2602" i="15"/>
  <c r="E2162" i="15"/>
  <c r="AR2188" i="15"/>
  <c r="AR2300" i="15"/>
  <c r="E1972" i="15"/>
  <c r="E2178" i="15"/>
  <c r="AR2189" i="15"/>
  <c r="E1922" i="15"/>
  <c r="BB1779" i="15"/>
  <c r="E1481" i="15"/>
  <c r="E1500" i="15"/>
  <c r="E1298" i="15"/>
  <c r="BB1317" i="15"/>
  <c r="BB1042" i="15"/>
  <c r="E1019" i="15"/>
  <c r="BB1026" i="15"/>
  <c r="BB686" i="15"/>
  <c r="E613" i="15"/>
  <c r="AR607" i="15"/>
  <c r="AR130" i="15"/>
  <c r="E4863" i="15"/>
  <c r="BB4577" i="15"/>
  <c r="E4485" i="15"/>
  <c r="AR4441" i="15"/>
  <c r="AR4430" i="15"/>
  <c r="AR3950" i="15"/>
  <c r="AR4106" i="15"/>
  <c r="AR3781" i="15"/>
  <c r="AR3190" i="15"/>
  <c r="BB2453" i="15"/>
  <c r="BB4058" i="15"/>
  <c r="AR3671" i="15"/>
  <c r="BB4046" i="15"/>
  <c r="BB3378" i="15"/>
  <c r="AR4460" i="15"/>
  <c r="AR4557" i="15"/>
  <c r="E838" i="15"/>
  <c r="E1615" i="15"/>
  <c r="E4696" i="15"/>
  <c r="E4685" i="15"/>
  <c r="E4607" i="15"/>
  <c r="AR4335" i="15"/>
  <c r="E4145" i="15"/>
  <c r="AR3977" i="15"/>
  <c r="E3582" i="15"/>
  <c r="BB3191" i="15"/>
  <c r="E3255" i="15"/>
  <c r="E2669" i="15"/>
  <c r="E2477" i="15"/>
  <c r="AR2305" i="15"/>
  <c r="E1941" i="15"/>
  <c r="BB1743" i="15"/>
  <c r="E1703" i="15"/>
  <c r="AR1712" i="15"/>
  <c r="E876" i="15"/>
  <c r="E604" i="15"/>
  <c r="E197" i="15"/>
  <c r="E263" i="15"/>
  <c r="AR467" i="15"/>
  <c r="BB4421" i="15"/>
  <c r="E4357" i="15"/>
  <c r="BB4204" i="15"/>
  <c r="E1928" i="15"/>
  <c r="E1190" i="15"/>
  <c r="BB2244" i="15"/>
  <c r="BB753" i="15"/>
  <c r="AR2743" i="15"/>
  <c r="E1346" i="15"/>
  <c r="E4944" i="15"/>
  <c r="E4665" i="15"/>
  <c r="E4247" i="15"/>
  <c r="E4069" i="15"/>
  <c r="BB4027" i="15"/>
  <c r="AR3795" i="15"/>
  <c r="BB3451" i="15"/>
  <c r="BB3268" i="15"/>
  <c r="BB3162" i="15"/>
  <c r="E2949" i="15"/>
  <c r="E1744" i="15"/>
  <c r="E1203" i="15"/>
  <c r="AP1338" i="15"/>
  <c r="BB435" i="15"/>
  <c r="AR347" i="15"/>
  <c r="BB55" i="15"/>
  <c r="E310" i="15"/>
  <c r="E27" i="15"/>
  <c r="AR4474" i="15"/>
  <c r="E1494" i="15"/>
  <c r="E1454" i="15"/>
  <c r="AR3876" i="15"/>
  <c r="AR1691" i="15"/>
  <c r="BB1759" i="15"/>
  <c r="AR3036" i="15"/>
  <c r="AR3353" i="15"/>
  <c r="AR694" i="15"/>
  <c r="AW694" i="15" s="1"/>
  <c r="AX694" i="15" s="1"/>
  <c r="AR700" i="15"/>
  <c r="AW700" i="15" s="1"/>
  <c r="AX700" i="15" s="1"/>
  <c r="AR4917" i="15"/>
  <c r="E4894" i="15"/>
  <c r="E4171" i="15"/>
  <c r="AR4073" i="15"/>
  <c r="E3893" i="15"/>
  <c r="E3472" i="15"/>
  <c r="AR3322" i="15"/>
  <c r="E2927" i="15"/>
  <c r="E2896" i="15"/>
  <c r="E2272" i="15"/>
  <c r="BB2125" i="15"/>
  <c r="E2266" i="15"/>
  <c r="BB2155" i="15"/>
  <c r="E1857" i="15"/>
  <c r="E1401" i="15"/>
  <c r="E1349" i="15"/>
  <c r="E1299" i="15"/>
  <c r="AR999" i="15"/>
  <c r="E932" i="15"/>
  <c r="E861" i="15"/>
  <c r="AR860" i="15"/>
  <c r="AW971" i="15"/>
  <c r="AX971" i="15" s="1"/>
  <c r="BB807" i="15"/>
  <c r="BB737" i="15"/>
  <c r="AR327" i="15"/>
  <c r="AP491" i="15"/>
  <c r="BB90" i="15"/>
  <c r="BB3645" i="15"/>
  <c r="BB2865" i="15"/>
  <c r="BB2663" i="15"/>
  <c r="E1398" i="15"/>
  <c r="AR341" i="15"/>
  <c r="AW341" i="15" s="1"/>
  <c r="AX341" i="15" s="1"/>
  <c r="AZ822" i="15"/>
  <c r="BB430" i="15"/>
  <c r="BB4622" i="15"/>
  <c r="BB3904" i="15"/>
  <c r="BB3711" i="15"/>
  <c r="BB3761" i="15"/>
  <c r="AR1572" i="15"/>
  <c r="E4872" i="15"/>
  <c r="BB3649" i="15"/>
  <c r="AR4815" i="15"/>
  <c r="BB4710" i="15"/>
  <c r="E4301" i="15"/>
  <c r="BB4384" i="15"/>
  <c r="E4218" i="15"/>
  <c r="BB3847" i="15"/>
  <c r="BB3780" i="15"/>
  <c r="AR3706" i="15"/>
  <c r="BB3646" i="15"/>
  <c r="BB3485" i="15"/>
  <c r="E3443" i="15"/>
  <c r="E3363" i="15"/>
  <c r="E3299" i="15"/>
  <c r="BB2918" i="15"/>
  <c r="E2874" i="15"/>
  <c r="E2606" i="15"/>
  <c r="E2244" i="15"/>
  <c r="E2098" i="15"/>
  <c r="E1884" i="15"/>
  <c r="BB1804" i="15"/>
  <c r="AR1172" i="15"/>
  <c r="E1020" i="15"/>
  <c r="BB597" i="15"/>
  <c r="E568" i="15"/>
  <c r="BB48" i="15"/>
  <c r="BB4881" i="15"/>
  <c r="E2964" i="15"/>
  <c r="AP3159" i="15"/>
  <c r="AR3253" i="15"/>
  <c r="E2707" i="15"/>
  <c r="AR1580" i="15"/>
  <c r="BB2139" i="15"/>
  <c r="BB1655" i="15"/>
  <c r="BB1664" i="15"/>
  <c r="BB1660" i="15"/>
  <c r="BB1059" i="15"/>
  <c r="AZ844" i="15"/>
  <c r="BB1248" i="15"/>
  <c r="AZ851" i="15"/>
  <c r="BB940" i="15"/>
  <c r="E3708" i="15"/>
  <c r="E4022" i="15"/>
  <c r="AR4901" i="15"/>
  <c r="BB4514" i="15"/>
  <c r="AR4033" i="15"/>
  <c r="E3670" i="15"/>
  <c r="E3465" i="15"/>
  <c r="AR3298" i="15"/>
  <c r="E3171" i="15"/>
  <c r="E3040" i="15"/>
  <c r="BB2680" i="15"/>
  <c r="E2489" i="15"/>
  <c r="E2288" i="15"/>
  <c r="E2260" i="15"/>
  <c r="AP2067" i="15"/>
  <c r="AR1879" i="15"/>
  <c r="AR2060" i="15"/>
  <c r="E1521" i="15"/>
  <c r="E1200" i="15"/>
  <c r="BB1060" i="15"/>
  <c r="BB1247" i="15"/>
  <c r="E684" i="15"/>
  <c r="E569" i="15"/>
  <c r="E174" i="15"/>
  <c r="E4401" i="15"/>
  <c r="BB2344" i="15"/>
  <c r="AR2037" i="15"/>
  <c r="BB220" i="15"/>
  <c r="AZ315" i="15"/>
  <c r="AZ600" i="15"/>
  <c r="BB709" i="15"/>
  <c r="AZ286" i="15"/>
  <c r="BB2439" i="15"/>
  <c r="BB1162" i="15"/>
  <c r="E3824" i="15"/>
  <c r="E4482" i="15"/>
  <c r="E167" i="15"/>
  <c r="BB4910" i="15"/>
  <c r="E4570" i="15"/>
  <c r="BB4414" i="15"/>
  <c r="BB4318" i="15"/>
  <c r="E4330" i="15"/>
  <c r="BB4242" i="15"/>
  <c r="BB4134" i="15"/>
  <c r="E3976" i="15"/>
  <c r="E3873" i="15"/>
  <c r="AR3679" i="15"/>
  <c r="E3425" i="15"/>
  <c r="E3033" i="15"/>
  <c r="E2907" i="15"/>
  <c r="E2468" i="15"/>
  <c r="BB1938" i="15"/>
  <c r="AR2110" i="15"/>
  <c r="E1981" i="15"/>
  <c r="BB1792" i="15"/>
  <c r="E1696" i="15"/>
  <c r="AR1645" i="15"/>
  <c r="E1518" i="15"/>
  <c r="AR1118" i="15"/>
  <c r="BB950" i="15"/>
  <c r="E942" i="15"/>
  <c r="AR675" i="15"/>
  <c r="BB78" i="15"/>
  <c r="E32" i="15"/>
  <c r="AR124" i="15"/>
  <c r="E4185" i="15"/>
  <c r="AR4392" i="15"/>
  <c r="E4278" i="15"/>
  <c r="BB4309" i="15"/>
  <c r="AR4180" i="15"/>
  <c r="E3872" i="15"/>
  <c r="BB3782" i="15"/>
  <c r="E3617" i="15"/>
  <c r="AR2306" i="15"/>
  <c r="AR1886" i="15"/>
  <c r="BB1552" i="15"/>
  <c r="AR1649" i="15"/>
  <c r="BB1940" i="15"/>
  <c r="AR1388" i="15"/>
  <c r="BB1346" i="15"/>
  <c r="BB636" i="15"/>
  <c r="AR75" i="15"/>
  <c r="AW75" i="15" s="1"/>
  <c r="AX75" i="15" s="1"/>
  <c r="AR3527" i="15"/>
  <c r="AR3440" i="15"/>
  <c r="AR4925" i="15"/>
  <c r="AR2384" i="15"/>
  <c r="AR1472" i="15"/>
  <c r="E2163" i="15"/>
  <c r="BB4816" i="15"/>
  <c r="AR4774" i="15"/>
  <c r="BB4690" i="15"/>
  <c r="E4407" i="15"/>
  <c r="BB3745" i="15"/>
  <c r="AR3685" i="15"/>
  <c r="E3384" i="15"/>
  <c r="AR3074" i="15"/>
  <c r="E2998" i="15"/>
  <c r="E2291" i="15"/>
  <c r="E1852" i="15"/>
  <c r="E1757" i="15"/>
  <c r="AR1494" i="15"/>
  <c r="BB976" i="15"/>
  <c r="AR834" i="15"/>
  <c r="E389" i="15"/>
  <c r="BB4740" i="15"/>
  <c r="E4633" i="15"/>
  <c r="E3781" i="15"/>
  <c r="BB2324" i="15"/>
  <c r="AR1142" i="15"/>
  <c r="BB1037" i="15"/>
  <c r="AZ171" i="15"/>
  <c r="BB4086" i="15"/>
  <c r="AR4086" i="15"/>
  <c r="AR2119" i="15"/>
  <c r="BB2119" i="15"/>
  <c r="BB2263" i="15"/>
  <c r="AR2263" i="15"/>
  <c r="BB437" i="15"/>
  <c r="AR437" i="15"/>
  <c r="BB4115" i="15"/>
  <c r="AR4115" i="15"/>
  <c r="AR4881" i="15"/>
  <c r="BB4230" i="15"/>
  <c r="AR4230" i="15"/>
  <c r="BB4534" i="15"/>
  <c r="AR4534" i="15"/>
  <c r="BB2329" i="15"/>
  <c r="AR2329" i="15"/>
  <c r="BB3308" i="15"/>
  <c r="AR3308" i="15"/>
  <c r="AR4953" i="15"/>
  <c r="AR4472" i="15"/>
  <c r="AR4129" i="15"/>
  <c r="AR3307" i="15"/>
  <c r="AR2976" i="15"/>
  <c r="BB2946" i="15"/>
  <c r="BB2515" i="15"/>
  <c r="AR2235" i="15"/>
  <c r="BB2173" i="15"/>
  <c r="BB2185" i="15"/>
  <c r="BB1613" i="15"/>
  <c r="BB1402" i="15"/>
  <c r="BB1205" i="15"/>
  <c r="AR968" i="15"/>
  <c r="BB899" i="15"/>
  <c r="BB642" i="15"/>
  <c r="BB4516" i="15"/>
  <c r="BB3876" i="15"/>
  <c r="BB2212" i="15"/>
  <c r="BB2384" i="15"/>
  <c r="BB4753" i="15"/>
  <c r="AR4779" i="15"/>
  <c r="AR3907" i="15"/>
  <c r="BB3593" i="15"/>
  <c r="AR3324" i="15"/>
  <c r="BB3171" i="15"/>
  <c r="BB2280" i="15"/>
  <c r="AR1917" i="15"/>
  <c r="BB1892" i="15"/>
  <c r="BB2021" i="15"/>
  <c r="BB1713" i="15"/>
  <c r="BB1482" i="15"/>
  <c r="AR961" i="15"/>
  <c r="AR980" i="15"/>
  <c r="BB901" i="15"/>
  <c r="AR669" i="15"/>
  <c r="BB62" i="15"/>
  <c r="AR4732" i="15"/>
  <c r="AR4126" i="15"/>
  <c r="AR4222" i="15"/>
  <c r="AR4095" i="15"/>
  <c r="BB3440" i="15"/>
  <c r="AR2619" i="15"/>
  <c r="BB2042" i="15"/>
  <c r="BB705" i="15"/>
  <c r="AR1571" i="15"/>
  <c r="AR4752" i="15"/>
  <c r="BB4434" i="15"/>
  <c r="BB4308" i="15"/>
  <c r="AR4120" i="15"/>
  <c r="AR4047" i="15"/>
  <c r="BB3788" i="15"/>
  <c r="AR3487" i="15"/>
  <c r="AR3551" i="15"/>
  <c r="AR3500" i="15"/>
  <c r="BB3395" i="15"/>
  <c r="AR3258" i="15"/>
  <c r="AR2948" i="15"/>
  <c r="BB2047" i="15"/>
  <c r="AR2089" i="15"/>
  <c r="AR1551" i="15"/>
  <c r="AR1575" i="15"/>
  <c r="AR1562" i="15"/>
  <c r="AR1477" i="15"/>
  <c r="BB1041" i="15"/>
  <c r="AR508" i="15"/>
  <c r="BB333" i="15"/>
  <c r="BB258" i="15"/>
  <c r="BB163" i="15"/>
  <c r="BB72" i="15"/>
  <c r="AR4173" i="15"/>
  <c r="BB3675" i="15"/>
  <c r="BB3555" i="15"/>
  <c r="BB3134" i="15"/>
  <c r="BB2624" i="15"/>
  <c r="AR2832" i="15"/>
  <c r="BB1802" i="15"/>
  <c r="BB173" i="15"/>
  <c r="AR2054" i="15"/>
  <c r="AR4849" i="15"/>
  <c r="AR4337" i="15"/>
  <c r="AR4189" i="15"/>
  <c r="BB4159" i="15"/>
  <c r="AR4152" i="15"/>
  <c r="AR4016" i="15"/>
  <c r="AR3729" i="15"/>
  <c r="AR3724" i="15"/>
  <c r="AR3651" i="15"/>
  <c r="AR3684" i="15"/>
  <c r="BB3545" i="15"/>
  <c r="AR3248" i="15"/>
  <c r="AR2925" i="15"/>
  <c r="BB2561" i="15"/>
  <c r="BB2325" i="15"/>
  <c r="AR1780" i="15"/>
  <c r="BB1452" i="15"/>
  <c r="AR1327" i="15"/>
  <c r="BB822" i="15"/>
  <c r="AR539" i="15"/>
  <c r="BB4925" i="15"/>
  <c r="AR4058" i="15"/>
  <c r="BB2928" i="15"/>
  <c r="AR2519" i="15"/>
  <c r="AR4979" i="15"/>
  <c r="BB4834" i="15"/>
  <c r="BB4136" i="15"/>
  <c r="AR3840" i="15"/>
  <c r="AR3649" i="15"/>
  <c r="BB3375" i="15"/>
  <c r="AR3137" i="15"/>
  <c r="BB3002" i="15"/>
  <c r="BB2589" i="15"/>
  <c r="BB2111" i="15"/>
  <c r="AR2074" i="15"/>
  <c r="BB1872" i="15"/>
  <c r="BB2007" i="15"/>
  <c r="BB1417" i="15"/>
  <c r="BB1388" i="15"/>
  <c r="BB1287" i="15"/>
  <c r="AR746" i="15"/>
  <c r="AR220" i="15"/>
  <c r="AW220" i="15" s="1"/>
  <c r="AY220" i="15" s="1"/>
  <c r="BB4837" i="15"/>
  <c r="BB4557" i="15"/>
  <c r="AR4401" i="15"/>
  <c r="BB4104" i="15"/>
  <c r="BB4075" i="15"/>
  <c r="BB3410" i="15"/>
  <c r="BB2713" i="15"/>
  <c r="AR2429" i="15"/>
  <c r="AR1538" i="15"/>
  <c r="AR1027" i="15"/>
  <c r="AR884" i="15"/>
  <c r="BB341" i="15"/>
  <c r="BB694" i="15"/>
  <c r="BB120" i="15"/>
  <c r="BB537" i="15"/>
  <c r="AR4323" i="15"/>
  <c r="BB4833" i="15"/>
  <c r="BB4334" i="15"/>
  <c r="AR3760" i="15"/>
  <c r="BB3678" i="15"/>
  <c r="BB3774" i="15"/>
  <c r="BB3553" i="15"/>
  <c r="AR3226" i="15"/>
  <c r="AR3103" i="15"/>
  <c r="AR2513" i="15"/>
  <c r="BB2401" i="15"/>
  <c r="AR2289" i="15"/>
  <c r="BB1766" i="15"/>
  <c r="AR1035" i="15"/>
  <c r="BB955" i="15"/>
  <c r="AZ649" i="15"/>
  <c r="BB676" i="15"/>
  <c r="BB610" i="15"/>
  <c r="BB140" i="15"/>
  <c r="AR1099" i="15"/>
  <c r="BB4017" i="15"/>
  <c r="AR1058" i="15"/>
  <c r="BB4870" i="15"/>
  <c r="AR4883" i="15"/>
  <c r="AR4746" i="15"/>
  <c r="BB4826" i="15"/>
  <c r="BB4770" i="15"/>
  <c r="AR4626" i="15"/>
  <c r="BB4545" i="15"/>
  <c r="BB4321" i="15"/>
  <c r="AR4396" i="15"/>
  <c r="BB4304" i="15"/>
  <c r="BB4096" i="15"/>
  <c r="BB4183" i="15"/>
  <c r="BB3869" i="15"/>
  <c r="BB3845" i="15"/>
  <c r="BB3732" i="15"/>
  <c r="BB3746" i="15"/>
  <c r="AR3672" i="15"/>
  <c r="AR3476" i="15"/>
  <c r="BB3479" i="15"/>
  <c r="BB3084" i="15"/>
  <c r="AR3104" i="15"/>
  <c r="BB2766" i="15"/>
  <c r="BB2747" i="15"/>
  <c r="AR2613" i="15"/>
  <c r="BB2474" i="15"/>
  <c r="AR2466" i="15"/>
  <c r="BB2206" i="15"/>
  <c r="AR1556" i="15"/>
  <c r="BB1715" i="15"/>
  <c r="AR1644" i="15"/>
  <c r="AR1461" i="15"/>
  <c r="AR1578" i="15"/>
  <c r="BB510" i="15"/>
  <c r="AZ429" i="15"/>
  <c r="BB240" i="15"/>
  <c r="BB328" i="15"/>
  <c r="BB256" i="15"/>
  <c r="BB183" i="15"/>
  <c r="BB3275" i="15"/>
  <c r="AR2838" i="15"/>
  <c r="AR2683" i="15"/>
  <c r="AR2277" i="15"/>
  <c r="AR1230" i="15"/>
  <c r="BB4875" i="15"/>
  <c r="BB4137" i="15"/>
  <c r="BB3235" i="15"/>
  <c r="BB2841" i="15"/>
  <c r="BB2246" i="15"/>
  <c r="AR1821" i="15"/>
  <c r="AR1702" i="15"/>
  <c r="AR1342" i="15"/>
  <c r="BB1557" i="15"/>
  <c r="AR1370" i="15"/>
  <c r="BB1189" i="15"/>
  <c r="BB933" i="15"/>
  <c r="BB1045" i="15"/>
  <c r="BB929" i="15"/>
  <c r="BB851" i="15"/>
  <c r="BB770" i="15"/>
  <c r="BB781" i="15"/>
  <c r="BB826" i="15"/>
  <c r="BB645" i="15"/>
  <c r="BB345" i="15"/>
  <c r="BB154" i="15"/>
  <c r="BB144" i="15"/>
  <c r="AR3802" i="15"/>
  <c r="BB1782" i="15"/>
  <c r="BB1472" i="15"/>
  <c r="BB1005" i="15"/>
  <c r="BB3868" i="15"/>
  <c r="BB3960" i="15"/>
  <c r="AR3927" i="15"/>
  <c r="BB3693" i="15"/>
  <c r="BB3377" i="15"/>
  <c r="AR3323" i="15"/>
  <c r="BB1884" i="15"/>
  <c r="BB1646" i="15"/>
  <c r="AR954" i="15"/>
  <c r="BB865" i="15"/>
  <c r="AW744" i="15"/>
  <c r="AX744" i="15" s="1"/>
  <c r="AR528" i="15"/>
  <c r="BB27" i="15"/>
  <c r="BB4460" i="15"/>
  <c r="BB4360" i="15"/>
  <c r="BB1085" i="15"/>
  <c r="BB1140" i="15"/>
  <c r="BB4996" i="15"/>
  <c r="BB4949" i="15"/>
  <c r="BB4997" i="15"/>
  <c r="AR4899" i="15"/>
  <c r="BB4968" i="15"/>
  <c r="AR4797" i="15"/>
  <c r="BB4741" i="15"/>
  <c r="BB4520" i="15"/>
  <c r="BB4281" i="15"/>
  <c r="BB4256" i="15"/>
  <c r="BB4168" i="15"/>
  <c r="BB3849" i="15"/>
  <c r="AR3866" i="15"/>
  <c r="AR3624" i="15"/>
  <c r="BB3366" i="15"/>
  <c r="BB3204" i="15"/>
  <c r="BB2710" i="15"/>
  <c r="BB2457" i="15"/>
  <c r="BB2394" i="15"/>
  <c r="BB2266" i="15"/>
  <c r="BB2285" i="15"/>
  <c r="BB2348" i="15"/>
  <c r="AR2166" i="15"/>
  <c r="AR2066" i="15"/>
  <c r="BB2145" i="15"/>
  <c r="BB1905" i="15"/>
  <c r="BB1728" i="15"/>
  <c r="AR1493" i="15"/>
  <c r="AR1010" i="15"/>
  <c r="AR1315" i="15"/>
  <c r="BB1122" i="15"/>
  <c r="AZ901" i="15"/>
  <c r="BB518" i="15"/>
  <c r="AZ341" i="15"/>
  <c r="BB465" i="15"/>
  <c r="BB414" i="15"/>
  <c r="BB99" i="15"/>
  <c r="BB136" i="15"/>
  <c r="AR4982" i="15"/>
  <c r="AR3544" i="15"/>
  <c r="BB3508" i="15"/>
  <c r="BB3291" i="15"/>
  <c r="AR2369" i="15"/>
  <c r="AR2643" i="15"/>
  <c r="BB2232" i="15"/>
  <c r="AR1987" i="15"/>
  <c r="BB1093" i="15"/>
  <c r="BB3683" i="15"/>
  <c r="BB1382" i="15"/>
  <c r="BB2781" i="15"/>
  <c r="BB2172" i="15"/>
  <c r="AR1325" i="15"/>
  <c r="BB701" i="15"/>
  <c r="BB389" i="15"/>
  <c r="AR2529" i="15"/>
  <c r="BB1836" i="15"/>
  <c r="AR2762" i="15"/>
  <c r="BB4975" i="15"/>
  <c r="AR4967" i="15"/>
  <c r="BB4931" i="15"/>
  <c r="AR4740" i="15"/>
  <c r="AR4295" i="15"/>
  <c r="BB4275" i="15"/>
  <c r="BB3958" i="15"/>
  <c r="BB3985" i="15"/>
  <c r="AR3725" i="15"/>
  <c r="BB3546" i="15"/>
  <c r="BB3279" i="15"/>
  <c r="BB3014" i="15"/>
  <c r="BB2717" i="15"/>
  <c r="AR2372" i="15"/>
  <c r="AR2469" i="15"/>
  <c r="AR1942" i="15"/>
  <c r="AR1993" i="15"/>
  <c r="BB1191" i="15"/>
  <c r="AR1201" i="15"/>
  <c r="BB1263" i="15"/>
  <c r="BB689" i="15"/>
  <c r="AR292" i="15"/>
  <c r="AW292" i="15" s="1"/>
  <c r="AX292" i="15" s="1"/>
  <c r="BB105" i="15"/>
  <c r="BB177" i="15"/>
  <c r="BB4828" i="15"/>
  <c r="BB3747" i="15"/>
  <c r="BB3856" i="15"/>
  <c r="BB3498" i="15"/>
  <c r="AR3027" i="15"/>
  <c r="BB2759" i="15"/>
  <c r="BB2449" i="15"/>
  <c r="AR4135" i="15"/>
  <c r="BB4035" i="15"/>
  <c r="BB4986" i="15"/>
  <c r="AR4802" i="15"/>
  <c r="BB4518" i="15"/>
  <c r="BB4462" i="15"/>
  <c r="AR4382" i="15"/>
  <c r="BB4103" i="15"/>
  <c r="BB3944" i="15"/>
  <c r="AR3895" i="15"/>
  <c r="AR3612" i="15"/>
  <c r="BB3595" i="15"/>
  <c r="BB3475" i="15"/>
  <c r="BB3120" i="15"/>
  <c r="BB3247" i="15"/>
  <c r="BB2443" i="15"/>
  <c r="BB2207" i="15"/>
  <c r="BB1958" i="15"/>
  <c r="AR1989" i="15"/>
  <c r="AR1785" i="15"/>
  <c r="AR1568" i="15"/>
  <c r="AR1605" i="15"/>
  <c r="BB1425" i="15"/>
  <c r="AR1337" i="15"/>
  <c r="AR1253" i="15"/>
  <c r="AR626" i="15"/>
  <c r="BB302" i="15"/>
  <c r="BB185" i="15"/>
  <c r="AZ98" i="15"/>
  <c r="BB20" i="15"/>
  <c r="AR4897" i="15"/>
  <c r="AR4046" i="15"/>
  <c r="AR2780" i="15"/>
  <c r="AR2244" i="15"/>
  <c r="AR2467" i="15"/>
  <c r="AR1759" i="15"/>
  <c r="AR1156" i="15"/>
  <c r="BB601" i="15"/>
  <c r="BB1176" i="15"/>
  <c r="AR1601" i="15"/>
  <c r="AR4572" i="15"/>
  <c r="BB3643" i="15"/>
  <c r="BB4808" i="15"/>
  <c r="BB4629" i="15"/>
  <c r="AR4327" i="15"/>
  <c r="BB3950" i="15"/>
  <c r="AR3799" i="15"/>
  <c r="AR3480" i="15"/>
  <c r="BB3314" i="15"/>
  <c r="BB3155" i="15"/>
  <c r="AR2490" i="15"/>
  <c r="AR2444" i="15"/>
  <c r="BB1767" i="15"/>
  <c r="BB1824" i="15"/>
  <c r="BB1521" i="15"/>
  <c r="AR1533" i="15"/>
  <c r="BB1324" i="15"/>
  <c r="BB1218" i="15"/>
  <c r="BB1302" i="15"/>
  <c r="BB1124" i="15"/>
  <c r="BB825" i="15"/>
  <c r="AR613" i="15"/>
  <c r="AZ21" i="15"/>
  <c r="AZ125" i="15"/>
  <c r="AR3378" i="15"/>
  <c r="AR3218" i="15"/>
  <c r="AR2767" i="15"/>
  <c r="AR2439" i="15"/>
  <c r="BB2607" i="15"/>
  <c r="AR2022" i="15"/>
  <c r="AR1170" i="15"/>
  <c r="BB4394" i="15"/>
  <c r="AR4186" i="15"/>
  <c r="AR3887" i="15"/>
  <c r="AR3590" i="15"/>
  <c r="AR3601" i="15"/>
  <c r="AR3536" i="15"/>
  <c r="BB3429" i="15"/>
  <c r="BB3287" i="15"/>
  <c r="BB3110" i="15"/>
  <c r="BB2211" i="15"/>
  <c r="BB1976" i="15"/>
  <c r="BB1806" i="15"/>
  <c r="AR1675" i="15"/>
  <c r="BB1665" i="15"/>
  <c r="AR1512" i="15"/>
  <c r="BB1420" i="15"/>
  <c r="BB928" i="15"/>
  <c r="BB925" i="15"/>
  <c r="BB391" i="15"/>
  <c r="BB94" i="15"/>
  <c r="BB3794" i="15"/>
  <c r="BB3201" i="15"/>
  <c r="BB1691" i="15"/>
  <c r="AR4555" i="15"/>
  <c r="AR4914" i="15"/>
  <c r="AR4543" i="15"/>
  <c r="AR4824" i="15"/>
  <c r="BB4935" i="15"/>
  <c r="AR4641" i="15"/>
  <c r="BB4417" i="15"/>
  <c r="AR3890" i="15"/>
  <c r="BB3873" i="15"/>
  <c r="AR3046" i="15"/>
  <c r="AR2836" i="15"/>
  <c r="BB3102" i="15"/>
  <c r="BB2826" i="15"/>
  <c r="BB2684" i="15"/>
  <c r="BB1899" i="15"/>
  <c r="AR1416" i="15"/>
  <c r="BB1148" i="15"/>
  <c r="AR1237" i="15"/>
  <c r="AR753" i="15"/>
  <c r="BB315" i="15"/>
  <c r="BB187" i="15"/>
  <c r="AZ187" i="15"/>
  <c r="AR172" i="15"/>
  <c r="BB3418" i="15"/>
  <c r="BB2998" i="15"/>
  <c r="BB2834" i="15"/>
  <c r="BB2297" i="15"/>
  <c r="BB2422" i="15"/>
  <c r="BB1944" i="15"/>
  <c r="BB564" i="15"/>
  <c r="AZ220" i="15"/>
  <c r="BB2593" i="15"/>
  <c r="AR2233" i="15"/>
  <c r="AR3520" i="15"/>
  <c r="AR4500" i="15"/>
  <c r="AR4947" i="15"/>
  <c r="BB4959" i="15"/>
  <c r="BB4916" i="15"/>
  <c r="BB4893" i="15"/>
  <c r="BB4857" i="15"/>
  <c r="BB4645" i="15"/>
  <c r="BB4478" i="15"/>
  <c r="BB4415" i="15"/>
  <c r="BB4451" i="15"/>
  <c r="BB4413" i="15"/>
  <c r="BB3853" i="15"/>
  <c r="AR3694" i="15"/>
  <c r="BB3769" i="15"/>
  <c r="AR3581" i="15"/>
  <c r="BB1763" i="15"/>
  <c r="AR1501" i="15"/>
  <c r="BB1147" i="15"/>
  <c r="BB1130" i="15"/>
  <c r="BB916" i="15"/>
  <c r="BB863" i="15"/>
  <c r="AR966" i="15"/>
  <c r="BB783" i="15"/>
  <c r="BB155" i="15"/>
  <c r="BB3653" i="15"/>
  <c r="BB3130" i="15"/>
  <c r="BB3039" i="15"/>
  <c r="BB2433" i="15"/>
  <c r="AR2215" i="15"/>
  <c r="AR2105" i="15"/>
  <c r="AR1566" i="15"/>
  <c r="BB1254" i="15"/>
  <c r="BB700" i="15"/>
  <c r="AZ111" i="15"/>
  <c r="BB2716" i="15"/>
  <c r="AR2716" i="15"/>
  <c r="BB2727" i="15"/>
  <c r="AR2727" i="15"/>
  <c r="BB891" i="15"/>
  <c r="AR891" i="15"/>
  <c r="BB4278" i="15"/>
  <c r="AR4278" i="15"/>
  <c r="BB3390" i="15"/>
  <c r="AR3390" i="15"/>
  <c r="BB3056" i="15"/>
  <c r="AR3056" i="15"/>
  <c r="BB2905" i="15"/>
  <c r="AR2905" i="15"/>
  <c r="BB3447" i="15"/>
  <c r="E4937" i="15"/>
  <c r="BB4934" i="15"/>
  <c r="BB4840" i="15"/>
  <c r="E4708" i="15"/>
  <c r="E4574" i="15"/>
  <c r="BB4466" i="15"/>
  <c r="BB4464" i="15"/>
  <c r="BB4420" i="15"/>
  <c r="BB4302" i="15"/>
  <c r="BB4045" i="15"/>
  <c r="AR4097" i="15"/>
  <c r="AR3965" i="15"/>
  <c r="BB3990" i="15"/>
  <c r="AR3844" i="15"/>
  <c r="AR3825" i="15"/>
  <c r="E3689" i="15"/>
  <c r="E3684" i="15"/>
  <c r="AR3538" i="15"/>
  <c r="BB3453" i="15"/>
  <c r="E3084" i="15"/>
  <c r="AR2953" i="15"/>
  <c r="AR3052" i="15"/>
  <c r="AR2994" i="15"/>
  <c r="E2811" i="15"/>
  <c r="AR2809" i="15"/>
  <c r="BB2618" i="15"/>
  <c r="E2595" i="15"/>
  <c r="E2361" i="15"/>
  <c r="E2142" i="15"/>
  <c r="AR2210" i="15"/>
  <c r="E1572" i="15"/>
  <c r="BB1785" i="15"/>
  <c r="AR1609" i="15"/>
  <c r="BB1565" i="15"/>
  <c r="AR1382" i="15"/>
  <c r="AP1312" i="15"/>
  <c r="BB1180" i="15"/>
  <c r="E1169" i="15"/>
  <c r="BB1227" i="15"/>
  <c r="AZ971" i="15"/>
  <c r="AR750" i="15"/>
  <c r="BB519" i="15"/>
  <c r="BB509" i="15"/>
  <c r="BB170" i="15"/>
  <c r="BB49" i="15"/>
  <c r="BB4555" i="15"/>
  <c r="E4743" i="15"/>
  <c r="AR4118" i="15"/>
  <c r="E4018" i="15"/>
  <c r="BB3914" i="15"/>
  <c r="E3553" i="15"/>
  <c r="E3435" i="15"/>
  <c r="E2697" i="15"/>
  <c r="BB2233" i="15"/>
  <c r="BB2004" i="15"/>
  <c r="E1472" i="15"/>
  <c r="AR1495" i="15"/>
  <c r="AR4848" i="15"/>
  <c r="AR4703" i="15"/>
  <c r="BB4569" i="15"/>
  <c r="AR4024" i="15"/>
  <c r="BB3889" i="15"/>
  <c r="E3865" i="15"/>
  <c r="BB3775" i="15"/>
  <c r="BB3710" i="15"/>
  <c r="E3390" i="15"/>
  <c r="AR3357" i="15"/>
  <c r="BB3295" i="15"/>
  <c r="E2971" i="15"/>
  <c r="BB2883" i="15"/>
  <c r="AR2920" i="15"/>
  <c r="AR2606" i="15"/>
  <c r="BB2582" i="15"/>
  <c r="E2724" i="15"/>
  <c r="BB2529" i="15"/>
  <c r="E2667" i="15"/>
  <c r="E2390" i="15"/>
  <c r="BB2196" i="15"/>
  <c r="BB2056" i="15"/>
  <c r="E1959" i="15"/>
  <c r="BB1923" i="15"/>
  <c r="E1662" i="15"/>
  <c r="AR1387" i="15"/>
  <c r="E1459" i="15"/>
  <c r="AR1299" i="15"/>
  <c r="AR1362" i="15"/>
  <c r="E842" i="15"/>
  <c r="E1041" i="15"/>
  <c r="AW826" i="15"/>
  <c r="AX826" i="15" s="1"/>
  <c r="BB759" i="15"/>
  <c r="BB754" i="15"/>
  <c r="BB659" i="15"/>
  <c r="E161" i="15"/>
  <c r="BB10" i="15"/>
  <c r="BB111" i="15"/>
  <c r="E4606" i="15"/>
  <c r="E3982" i="15"/>
  <c r="E3615" i="15"/>
  <c r="E3611" i="15"/>
  <c r="E3000" i="15"/>
  <c r="E2856" i="15"/>
  <c r="BB2540" i="15"/>
  <c r="E2377" i="15"/>
  <c r="E621" i="15"/>
  <c r="AR2640" i="15"/>
  <c r="AR2159" i="15"/>
  <c r="BB2785" i="15"/>
  <c r="AR3300" i="15"/>
  <c r="BB1816" i="15"/>
  <c r="BB1282" i="15"/>
  <c r="BB1113" i="15"/>
  <c r="BB1276" i="15"/>
  <c r="AR4906" i="15"/>
  <c r="AR4944" i="15"/>
  <c r="BB4871" i="15"/>
  <c r="AR4831" i="15"/>
  <c r="E4801" i="15"/>
  <c r="AR4272" i="15"/>
  <c r="BB3915" i="15"/>
  <c r="AR3961" i="15"/>
  <c r="BB3757" i="15"/>
  <c r="BB4029" i="15"/>
  <c r="E3669" i="15"/>
  <c r="E3714" i="15"/>
  <c r="E3357" i="15"/>
  <c r="E3335" i="15"/>
  <c r="BB3079" i="15"/>
  <c r="E3208" i="15"/>
  <c r="E2947" i="15"/>
  <c r="BB2691" i="15"/>
  <c r="AR2440" i="15"/>
  <c r="E2292" i="15"/>
  <c r="AR2190" i="15"/>
  <c r="BB2170" i="15"/>
  <c r="E2393" i="15"/>
  <c r="E2051" i="15"/>
  <c r="E1944" i="15"/>
  <c r="AR1889" i="15"/>
  <c r="E1791" i="15"/>
  <c r="AR1636" i="15"/>
  <c r="AR1516" i="15"/>
  <c r="AR1497" i="15"/>
  <c r="BB953" i="15"/>
  <c r="E828" i="15"/>
  <c r="BB1179" i="15"/>
  <c r="AR766" i="15"/>
  <c r="AR732" i="15"/>
  <c r="AR524" i="15"/>
  <c r="BB356" i="15"/>
  <c r="E365" i="15"/>
  <c r="E129" i="15"/>
  <c r="AR4938" i="15"/>
  <c r="BB4982" i="15"/>
  <c r="BB4836" i="15"/>
  <c r="AR3748" i="15"/>
  <c r="E3350" i="15"/>
  <c r="E3352" i="15"/>
  <c r="E3342" i="15"/>
  <c r="E3347" i="15"/>
  <c r="AR3458" i="15"/>
  <c r="E2868" i="15"/>
  <c r="E2521" i="15"/>
  <c r="E2600" i="15"/>
  <c r="E894" i="15"/>
  <c r="BB1230" i="15"/>
  <c r="E1954" i="15"/>
  <c r="AR3762" i="15"/>
  <c r="E4992" i="15"/>
  <c r="BB4821" i="15"/>
  <c r="BB4801" i="15"/>
  <c r="E4737" i="15"/>
  <c r="AR4447" i="15"/>
  <c r="BB4549" i="15"/>
  <c r="BB4389" i="15"/>
  <c r="BB4105" i="15"/>
  <c r="BB4100" i="15"/>
  <c r="BB4069" i="15"/>
  <c r="E3853" i="15"/>
  <c r="AR3810" i="15"/>
  <c r="AR3700" i="15"/>
  <c r="E3563" i="15"/>
  <c r="E3454" i="15"/>
  <c r="E3626" i="15"/>
  <c r="BB3400" i="15"/>
  <c r="AR3257" i="15"/>
  <c r="E3334" i="15"/>
  <c r="E3304" i="15"/>
  <c r="E3079" i="15"/>
  <c r="AR3043" i="15"/>
  <c r="E2685" i="15"/>
  <c r="E2506" i="15"/>
  <c r="BB2621" i="15"/>
  <c r="BB2548" i="15"/>
  <c r="AR2374" i="15"/>
  <c r="E2370" i="15"/>
  <c r="BB2072" i="15"/>
  <c r="BB2096" i="15"/>
  <c r="AR1781" i="15"/>
  <c r="AR1945" i="15"/>
  <c r="E1724" i="15"/>
  <c r="AR1624" i="15"/>
  <c r="E1668" i="15"/>
  <c r="E1195" i="15"/>
  <c r="E879" i="15"/>
  <c r="AZ885" i="15"/>
  <c r="E764" i="15"/>
  <c r="AR763" i="15"/>
  <c r="AR709" i="15"/>
  <c r="E567" i="15"/>
  <c r="BB424" i="15"/>
  <c r="BB4817" i="15"/>
  <c r="BB3329" i="15"/>
  <c r="AR2980" i="15"/>
  <c r="BB3073" i="15"/>
  <c r="BB2796" i="15"/>
  <c r="BB2225" i="15"/>
  <c r="E3408" i="15"/>
  <c r="AR4683" i="15"/>
  <c r="AR4699" i="15"/>
  <c r="E4104" i="15"/>
  <c r="E3854" i="15"/>
  <c r="AR3528" i="15"/>
  <c r="AR3614" i="15"/>
  <c r="BB3573" i="15"/>
  <c r="BB3499" i="15"/>
  <c r="BB3272" i="15"/>
  <c r="BB2839" i="15"/>
  <c r="BB2635" i="15"/>
  <c r="BB2819" i="15"/>
  <c r="BB2639" i="15"/>
  <c r="AR2505" i="15"/>
  <c r="E2156" i="15"/>
  <c r="BB2144" i="15"/>
  <c r="BB1901" i="15"/>
  <c r="AR1840" i="15"/>
  <c r="AR1831" i="15"/>
  <c r="E2041" i="15"/>
  <c r="E1813" i="15"/>
  <c r="AR1705" i="15"/>
  <c r="E1605" i="15"/>
  <c r="E1511" i="15"/>
  <c r="E1405" i="15"/>
  <c r="AR1309" i="15"/>
  <c r="E1145" i="15"/>
  <c r="AR1088" i="15"/>
  <c r="E917" i="15"/>
  <c r="BB726" i="15"/>
  <c r="E515" i="15"/>
  <c r="E455" i="15"/>
  <c r="BB399" i="15"/>
  <c r="BB137" i="15"/>
  <c r="E109" i="15"/>
  <c r="BB67" i="15"/>
  <c r="AR212" i="15"/>
  <c r="E26" i="15"/>
  <c r="E9" i="15"/>
  <c r="AR4661" i="15"/>
  <c r="BB4135" i="15"/>
  <c r="E3946" i="15"/>
  <c r="BB3712" i="15"/>
  <c r="E3639" i="15"/>
  <c r="E3198" i="15"/>
  <c r="E2665" i="15"/>
  <c r="BB1886" i="15"/>
  <c r="BB2306" i="15"/>
  <c r="BB2333" i="15"/>
  <c r="E1410" i="15"/>
  <c r="E1490" i="15"/>
  <c r="E1088" i="15"/>
  <c r="E807" i="15"/>
  <c r="AP4880" i="15"/>
  <c r="BB5001" i="15"/>
  <c r="AR4913" i="15"/>
  <c r="E4792" i="15"/>
  <c r="AR4736" i="15"/>
  <c r="BB4099" i="15"/>
  <c r="AR4065" i="15"/>
  <c r="BB4056" i="15"/>
  <c r="E3921" i="15"/>
  <c r="BB3514" i="15"/>
  <c r="AP3446" i="15"/>
  <c r="BB3194" i="15"/>
  <c r="BB3176" i="15"/>
  <c r="E3310" i="15"/>
  <c r="AR2941" i="15"/>
  <c r="AR2678" i="15"/>
  <c r="E2771" i="15"/>
  <c r="E2773" i="15"/>
  <c r="BB2535" i="15"/>
  <c r="AP2349" i="15"/>
  <c r="AR2086" i="15"/>
  <c r="E1983" i="15"/>
  <c r="AR1468" i="15"/>
  <c r="BB1200" i="15"/>
  <c r="AR898" i="15"/>
  <c r="BB73" i="15"/>
  <c r="AR77" i="15"/>
  <c r="BB4500" i="15"/>
  <c r="AR3530" i="15"/>
  <c r="AR3468" i="15"/>
  <c r="E1667" i="15"/>
  <c r="AR4818" i="15"/>
  <c r="E4733" i="15"/>
  <c r="E4919" i="15"/>
  <c r="AR4678" i="15"/>
  <c r="BB4686" i="15"/>
  <c r="E4442" i="15"/>
  <c r="E4983" i="15"/>
  <c r="E4954" i="15"/>
  <c r="AR4735" i="15"/>
  <c r="AR4722" i="15"/>
  <c r="E4631" i="15"/>
  <c r="BB4561" i="15"/>
  <c r="E4556" i="15"/>
  <c r="E4515" i="15"/>
  <c r="AR4391" i="15"/>
  <c r="E4391" i="15"/>
  <c r="E4454" i="15"/>
  <c r="E4311" i="15"/>
  <c r="AR4085" i="15"/>
  <c r="E4178" i="15"/>
  <c r="BB3953" i="15"/>
  <c r="BB3494" i="15"/>
  <c r="E3423" i="15"/>
  <c r="E3383" i="15"/>
  <c r="AR3365" i="15"/>
  <c r="E3327" i="15"/>
  <c r="AR3153" i="15"/>
  <c r="E3129" i="15"/>
  <c r="AR3096" i="15"/>
  <c r="AR3019" i="15"/>
  <c r="BB2846" i="15"/>
  <c r="BB2597" i="15"/>
  <c r="BB2623" i="15"/>
  <c r="E2613" i="15"/>
  <c r="AR2416" i="15"/>
  <c r="E2152" i="15"/>
  <c r="E1726" i="15"/>
  <c r="AR1619" i="15"/>
  <c r="AR1616" i="15"/>
  <c r="BB1674" i="15"/>
  <c r="BB1577" i="15"/>
  <c r="AR1364" i="15"/>
  <c r="BB1405" i="15"/>
  <c r="AR758" i="15"/>
  <c r="BB805" i="15"/>
  <c r="AR778" i="15"/>
  <c r="BB607" i="15"/>
  <c r="BB343" i="15"/>
  <c r="E275" i="15"/>
  <c r="BB12" i="15"/>
  <c r="AR110" i="15"/>
  <c r="E14" i="15"/>
  <c r="E4877" i="15"/>
  <c r="AR4905" i="15"/>
  <c r="AR4806" i="15"/>
  <c r="AR4575" i="15"/>
  <c r="BB4401" i="15"/>
  <c r="E3919" i="15"/>
  <c r="AR3921" i="15"/>
  <c r="E2928" i="15"/>
  <c r="E2946" i="15"/>
  <c r="E2846" i="15"/>
  <c r="E1458" i="15"/>
  <c r="AR1188" i="15"/>
  <c r="AR4610" i="15"/>
  <c r="E4628" i="15"/>
  <c r="AR4616" i="15"/>
  <c r="BB4486" i="15"/>
  <c r="AR4312" i="15"/>
  <c r="BB4375" i="15"/>
  <c r="AR4166" i="15"/>
  <c r="BB4034" i="15"/>
  <c r="E4014" i="15"/>
  <c r="AR3755" i="15"/>
  <c r="E3008" i="15"/>
  <c r="BB2558" i="15"/>
  <c r="E2593" i="15"/>
  <c r="E2586" i="15"/>
  <c r="AR2029" i="15"/>
  <c r="BB1727" i="15"/>
  <c r="E1789" i="15"/>
  <c r="E1796" i="15"/>
  <c r="AR1508" i="15"/>
  <c r="E1468" i="15"/>
  <c r="E1279" i="15"/>
  <c r="AR1066" i="15"/>
  <c r="AR1209" i="15"/>
  <c r="BB866" i="15"/>
  <c r="AP554" i="15"/>
  <c r="E119" i="15"/>
  <c r="BB4348" i="15"/>
  <c r="E2592" i="15"/>
  <c r="E2199" i="15"/>
  <c r="AR1176" i="15"/>
  <c r="E852" i="15"/>
  <c r="AR553" i="15"/>
  <c r="AW553" i="15" s="1"/>
  <c r="AY553" i="15" s="1"/>
  <c r="E3977" i="15"/>
  <c r="BB3574" i="15"/>
  <c r="BB3550" i="15"/>
  <c r="AR3416" i="15"/>
  <c r="AR3150" i="15"/>
  <c r="E2878" i="15"/>
  <c r="AR2889" i="15"/>
  <c r="E2855" i="15"/>
  <c r="AR2784" i="15"/>
  <c r="E2062" i="15"/>
  <c r="AR1693" i="15"/>
  <c r="AR1806" i="15"/>
  <c r="BB1446" i="15"/>
  <c r="AR1259" i="15"/>
  <c r="BB1132" i="15"/>
  <c r="E939" i="15"/>
  <c r="AR661" i="15"/>
  <c r="AR830" i="15"/>
  <c r="BB703" i="15"/>
  <c r="AR545" i="15"/>
  <c r="AR454" i="15"/>
  <c r="E303" i="15"/>
  <c r="BB88" i="15"/>
  <c r="AZ158" i="15"/>
  <c r="E4626" i="15"/>
  <c r="BB4392" i="15"/>
  <c r="AR4082" i="15"/>
  <c r="BB4329" i="15"/>
  <c r="E3586" i="15"/>
  <c r="BB3457" i="15"/>
  <c r="E3087" i="15"/>
  <c r="E2589" i="15"/>
  <c r="AR2453" i="15"/>
  <c r="BB2804" i="15"/>
  <c r="E195" i="15"/>
  <c r="BB4087" i="15"/>
  <c r="BB4173" i="15"/>
  <c r="AR4102" i="15"/>
  <c r="AR4894" i="15"/>
  <c r="E4752" i="15"/>
  <c r="AR4659" i="15"/>
  <c r="BB4682" i="15"/>
  <c r="AR4405" i="15"/>
  <c r="E3913" i="15"/>
  <c r="BB3389" i="15"/>
  <c r="BB3312" i="15"/>
  <c r="BB3208" i="15"/>
  <c r="E3301" i="15"/>
  <c r="BB3143" i="15"/>
  <c r="BB3029" i="15"/>
  <c r="BB2990" i="15"/>
  <c r="BB3057" i="15"/>
  <c r="E2931" i="15"/>
  <c r="AR2742" i="15"/>
  <c r="AR2483" i="15"/>
  <c r="AR2567" i="15"/>
  <c r="E2605" i="15"/>
  <c r="AR2671" i="15"/>
  <c r="AR2400" i="15"/>
  <c r="AR2250" i="15"/>
  <c r="AR2265" i="15"/>
  <c r="E2330" i="15"/>
  <c r="BB2087" i="15"/>
  <c r="AR2097" i="15"/>
  <c r="BB2012" i="15"/>
  <c r="AR1906" i="15"/>
  <c r="AR2218" i="15"/>
  <c r="BB1885" i="15"/>
  <c r="AR1870" i="15"/>
  <c r="AR1888" i="15"/>
  <c r="E1777" i="15"/>
  <c r="BB1740" i="15"/>
  <c r="AR1722" i="15"/>
  <c r="AR1197" i="15"/>
  <c r="AR1146" i="15"/>
  <c r="AR1277" i="15"/>
  <c r="AR1175" i="15"/>
  <c r="AZ956" i="15"/>
  <c r="BB774" i="15"/>
  <c r="BB687" i="15"/>
  <c r="AR649" i="15"/>
  <c r="BB815" i="15"/>
  <c r="AR630" i="15"/>
  <c r="E679" i="15"/>
  <c r="BB549" i="15"/>
  <c r="BB176" i="15"/>
  <c r="E102" i="15"/>
  <c r="E4225" i="15"/>
  <c r="BB4349" i="15"/>
  <c r="BB2932" i="15"/>
  <c r="BB1270" i="15"/>
  <c r="E591" i="15"/>
  <c r="BB4445" i="15"/>
  <c r="E4222" i="15"/>
  <c r="E4210" i="15"/>
  <c r="AR3922" i="15"/>
  <c r="BB3733" i="15"/>
  <c r="E3619" i="15"/>
  <c r="BB3572" i="15"/>
  <c r="BB3446" i="15"/>
  <c r="E3536" i="15"/>
  <c r="BB3419" i="15"/>
  <c r="AR3136" i="15"/>
  <c r="AR2910" i="15"/>
  <c r="AR2573" i="15"/>
  <c r="E2231" i="15"/>
  <c r="E2311" i="15"/>
  <c r="AR1880" i="15"/>
  <c r="BB1999" i="15"/>
  <c r="AR1526" i="15"/>
  <c r="E1189" i="15"/>
  <c r="E1129" i="15"/>
  <c r="E1039" i="15"/>
  <c r="E745" i="15"/>
  <c r="E532" i="15"/>
  <c r="E486" i="15"/>
  <c r="BB487" i="15"/>
  <c r="E4343" i="15"/>
  <c r="AR4376" i="15"/>
  <c r="BB4525" i="15"/>
  <c r="E3298" i="15"/>
  <c r="BB2507" i="15"/>
  <c r="AR2199" i="15"/>
  <c r="E1434" i="15"/>
  <c r="E2028" i="15"/>
  <c r="E1452" i="15"/>
  <c r="E982" i="15"/>
  <c r="E4731" i="15"/>
  <c r="E4982" i="15"/>
  <c r="BB4884" i="15"/>
  <c r="AR4880" i="15"/>
  <c r="AR4786" i="15"/>
  <c r="BB4697" i="15"/>
  <c r="AR4489" i="15"/>
  <c r="E4431" i="15"/>
  <c r="E4238" i="15"/>
  <c r="E4182" i="15"/>
  <c r="BB4128" i="15"/>
  <c r="BB3987" i="15"/>
  <c r="E3857" i="15"/>
  <c r="AR3830" i="15"/>
  <c r="E3769" i="15"/>
  <c r="E3579" i="15"/>
  <c r="BB3611" i="15"/>
  <c r="E3289" i="15"/>
  <c r="BB3221" i="15"/>
  <c r="E3124" i="15"/>
  <c r="AR3133" i="15"/>
  <c r="E2620" i="15"/>
  <c r="E2632" i="15"/>
  <c r="AR2314" i="15"/>
  <c r="E2419" i="15"/>
  <c r="AR2202" i="15"/>
  <c r="AR1871" i="15"/>
  <c r="E1659" i="15"/>
  <c r="E1590" i="15"/>
  <c r="E1214" i="15"/>
  <c r="BB1235" i="15"/>
  <c r="BB1195" i="15"/>
  <c r="AR1181" i="15"/>
  <c r="E820" i="15"/>
  <c r="BB812" i="15"/>
  <c r="AR1006" i="15"/>
  <c r="E777" i="15"/>
  <c r="AR269" i="15"/>
  <c r="BB311" i="15"/>
  <c r="AR309" i="15"/>
  <c r="E380" i="15"/>
  <c r="AZ199" i="15"/>
  <c r="E183" i="15"/>
  <c r="E4953" i="15"/>
  <c r="E4616" i="15"/>
  <c r="E3127" i="15"/>
  <c r="E2414" i="15"/>
  <c r="BB1440" i="15"/>
  <c r="AR1400" i="15"/>
  <c r="AR1280" i="15"/>
  <c r="E4667" i="15"/>
  <c r="E1216" i="15"/>
  <c r="E4794" i="15"/>
  <c r="AR4476" i="15"/>
  <c r="BB4918" i="15"/>
  <c r="BB4830" i="15"/>
  <c r="E4878" i="15"/>
  <c r="E4662" i="15"/>
  <c r="BB4651" i="15"/>
  <c r="E4484" i="15"/>
  <c r="BB4442" i="15"/>
  <c r="AR4211" i="15"/>
  <c r="E4241" i="15"/>
  <c r="BB4148" i="15"/>
  <c r="AR3727" i="15"/>
  <c r="BB3722" i="15"/>
  <c r="BB3502" i="15"/>
  <c r="BB3123" i="15"/>
  <c r="BB3212" i="15"/>
  <c r="E3189" i="15"/>
  <c r="BB3060" i="15"/>
  <c r="E2999" i="15"/>
  <c r="AR2728" i="15"/>
  <c r="AR2777" i="15"/>
  <c r="BB2648" i="15"/>
  <c r="E2261" i="15"/>
  <c r="E1729" i="15"/>
  <c r="AR1800" i="15"/>
  <c r="AR1757" i="15"/>
  <c r="BB1771" i="15"/>
  <c r="E1558" i="15"/>
  <c r="AR1483" i="15"/>
  <c r="E1447" i="15"/>
  <c r="AR1412" i="15"/>
  <c r="AR1213" i="15"/>
  <c r="AR1150" i="15"/>
  <c r="AR1008" i="15"/>
  <c r="BB804" i="15"/>
  <c r="AP232" i="15"/>
  <c r="E4837" i="15"/>
  <c r="BB4657" i="15"/>
  <c r="E4272" i="15"/>
  <c r="E4030" i="15"/>
  <c r="BB3290" i="15"/>
  <c r="AR2593" i="15"/>
  <c r="BB1866" i="15"/>
  <c r="AR1856" i="15"/>
  <c r="AR1448" i="15"/>
  <c r="BB1618" i="15"/>
  <c r="BB1410" i="15"/>
  <c r="BB1632" i="15"/>
  <c r="BB1589" i="15"/>
  <c r="BB1430" i="15"/>
  <c r="AR1354" i="15"/>
  <c r="BB1065" i="15"/>
  <c r="E1115" i="15"/>
  <c r="E878" i="15"/>
  <c r="AP3030" i="15"/>
  <c r="E3030" i="15"/>
  <c r="E3828" i="15"/>
  <c r="AP3096" i="15"/>
  <c r="BB2307" i="15"/>
  <c r="E2371" i="15"/>
  <c r="AR2000" i="15"/>
  <c r="AR1852" i="15"/>
  <c r="AR1794" i="15"/>
  <c r="AR1470" i="15"/>
  <c r="E1126" i="15"/>
  <c r="AR1301" i="15"/>
  <c r="E1133" i="15"/>
  <c r="AR1114" i="15"/>
  <c r="AR1320" i="15"/>
  <c r="AR990" i="15"/>
  <c r="E1048" i="15"/>
  <c r="AR1061" i="15"/>
  <c r="BB869" i="15"/>
  <c r="AR729" i="15"/>
  <c r="E703" i="15"/>
  <c r="BB760" i="15"/>
  <c r="BB515" i="15"/>
  <c r="BB495" i="15"/>
  <c r="BB447" i="15"/>
  <c r="E202" i="15"/>
  <c r="E156" i="15"/>
  <c r="AR112" i="15"/>
  <c r="E144" i="15"/>
  <c r="AR4956" i="15"/>
  <c r="E4021" i="15"/>
  <c r="BB3241" i="15"/>
  <c r="AR2612" i="15"/>
  <c r="E2230" i="15"/>
  <c r="E2181" i="15"/>
  <c r="E2501" i="15"/>
  <c r="AR2203" i="15"/>
  <c r="E1820" i="15"/>
  <c r="E1980" i="15"/>
  <c r="E1354" i="15"/>
  <c r="BB1386" i="15"/>
  <c r="BB720" i="15"/>
  <c r="E4962" i="15"/>
  <c r="E4910" i="15"/>
  <c r="BB4912" i="15"/>
  <c r="AR4625" i="15"/>
  <c r="E4629" i="15"/>
  <c r="AR4368" i="15"/>
  <c r="E4335" i="15"/>
  <c r="AR4450" i="15"/>
  <c r="BB4342" i="15"/>
  <c r="BB4222" i="15"/>
  <c r="BB4117" i="15"/>
  <c r="AR3896" i="15"/>
  <c r="BB3933" i="15"/>
  <c r="AR3902" i="15"/>
  <c r="E3888" i="15"/>
  <c r="BB3929" i="15"/>
  <c r="E3732" i="15"/>
  <c r="BB3715" i="15"/>
  <c r="BB3482" i="15"/>
  <c r="BB3414" i="15"/>
  <c r="AR3304" i="15"/>
  <c r="E3343" i="15"/>
  <c r="BB3211" i="15"/>
  <c r="E3209" i="15"/>
  <c r="AR2935" i="15"/>
  <c r="E2903" i="15"/>
  <c r="E2911" i="15"/>
  <c r="AR2855" i="15"/>
  <c r="AR2715" i="15"/>
  <c r="AR2586" i="15"/>
  <c r="BB2577" i="15"/>
  <c r="E2383" i="15"/>
  <c r="BB2204" i="15"/>
  <c r="BB2102" i="15"/>
  <c r="BB1919" i="15"/>
  <c r="BB1961" i="15"/>
  <c r="BB1753" i="15"/>
  <c r="E1967" i="15"/>
  <c r="E1639" i="15"/>
  <c r="BB1795" i="15"/>
  <c r="E1722" i="15"/>
  <c r="AR1441" i="15"/>
  <c r="AR1436" i="15"/>
  <c r="BB1329" i="15"/>
  <c r="AR1268" i="15"/>
  <c r="BB1333" i="15"/>
  <c r="E1025" i="15"/>
  <c r="E1064" i="15"/>
  <c r="E914" i="15"/>
  <c r="AR838" i="15"/>
  <c r="AR213" i="15"/>
  <c r="E38" i="15"/>
  <c r="BB4482" i="15"/>
  <c r="BB4026" i="15"/>
  <c r="E4154" i="15"/>
  <c r="BB3842" i="15"/>
  <c r="E3050" i="15"/>
  <c r="BB3280" i="15"/>
  <c r="E2561" i="15"/>
  <c r="E2451" i="15"/>
  <c r="E2213" i="15"/>
  <c r="E1971" i="15"/>
  <c r="AR1799" i="15"/>
  <c r="E1608" i="15"/>
  <c r="BB75" i="15"/>
  <c r="E2224" i="15"/>
  <c r="E4423" i="15"/>
  <c r="E4202" i="15"/>
  <c r="AR4951" i="15"/>
  <c r="AR4924" i="15"/>
  <c r="AR4859" i="15"/>
  <c r="BB4541" i="15"/>
  <c r="BB4592" i="15"/>
  <c r="BB4523" i="15"/>
  <c r="BB4330" i="15"/>
  <c r="BB4366" i="15"/>
  <c r="BB4265" i="15"/>
  <c r="BB3946" i="15"/>
  <c r="E3174" i="15"/>
  <c r="AR2680" i="15"/>
  <c r="E1977" i="15"/>
  <c r="BB1970" i="15"/>
  <c r="BB1751" i="15"/>
  <c r="E1357" i="15"/>
  <c r="AR912" i="15"/>
  <c r="BB867" i="15"/>
  <c r="BB923" i="15"/>
  <c r="E627" i="15"/>
  <c r="BB792" i="15"/>
  <c r="AR559" i="15"/>
  <c r="E445" i="15"/>
  <c r="E273" i="15"/>
  <c r="BB4192" i="15"/>
  <c r="AR3856" i="15"/>
  <c r="E3222" i="15"/>
  <c r="E4393" i="15"/>
  <c r="E4208" i="15"/>
  <c r="E4052" i="15"/>
  <c r="BB4013" i="15"/>
  <c r="AR3731" i="15"/>
  <c r="BB3509" i="15"/>
  <c r="BB3456" i="15"/>
  <c r="BB3359" i="15"/>
  <c r="BB3327" i="15"/>
  <c r="E3126" i="15"/>
  <c r="AR2987" i="15"/>
  <c r="E3081" i="15"/>
  <c r="BB2906" i="15"/>
  <c r="AR2770" i="15"/>
  <c r="AR2732" i="15"/>
  <c r="AR2424" i="15"/>
  <c r="AR2232" i="15"/>
  <c r="BB1863" i="15"/>
  <c r="E1876" i="15"/>
  <c r="BB1343" i="15"/>
  <c r="BB1082" i="15"/>
  <c r="BB609" i="15"/>
  <c r="BB517" i="15"/>
  <c r="BB307" i="15"/>
  <c r="AR2527" i="15"/>
  <c r="E417" i="15"/>
  <c r="AR601" i="15"/>
  <c r="E2480" i="15"/>
  <c r="E1193" i="15"/>
  <c r="AR3410" i="15"/>
  <c r="AR2845" i="15"/>
  <c r="AR2695" i="15"/>
  <c r="AR853" i="15"/>
  <c r="AR611" i="15"/>
  <c r="AR265" i="15"/>
  <c r="AR475" i="15"/>
  <c r="BB148" i="15"/>
  <c r="AR4946" i="15"/>
  <c r="AR4963" i="15"/>
  <c r="AR4952" i="15"/>
  <c r="AR4745" i="15"/>
  <c r="AR4710" i="15"/>
  <c r="AR4649" i="15"/>
  <c r="E4361" i="15"/>
  <c r="AR4083" i="15"/>
  <c r="E4032" i="15"/>
  <c r="E3940" i="15"/>
  <c r="BB3777" i="15"/>
  <c r="BB3667" i="15"/>
  <c r="E3583" i="15"/>
  <c r="AR3570" i="15"/>
  <c r="E3441" i="15"/>
  <c r="AR3448" i="15"/>
  <c r="E3382" i="15"/>
  <c r="BB3154" i="15"/>
  <c r="BB3326" i="15"/>
  <c r="E2546" i="15"/>
  <c r="E2358" i="15"/>
  <c r="BB2106" i="15"/>
  <c r="BB2270" i="15"/>
  <c r="BB2255" i="15"/>
  <c r="BB2017" i="15"/>
  <c r="BB1987" i="15"/>
  <c r="AR1950" i="15"/>
  <c r="AR1846" i="15"/>
  <c r="E1856" i="15"/>
  <c r="E1515" i="15"/>
  <c r="BB1361" i="15"/>
  <c r="BB1017" i="15"/>
  <c r="BB663" i="15"/>
  <c r="AR538" i="15"/>
  <c r="BB476" i="15"/>
  <c r="BB3520" i="15"/>
  <c r="BB3370" i="15"/>
  <c r="E3202" i="15"/>
  <c r="AR2848" i="15"/>
  <c r="BB2245" i="15"/>
  <c r="E1220" i="15"/>
  <c r="AZ963" i="15"/>
  <c r="BB3867" i="15"/>
  <c r="AR3867" i="15"/>
  <c r="BB1948" i="15"/>
  <c r="AR1948" i="15"/>
  <c r="BB169" i="15"/>
  <c r="AR2543" i="15"/>
  <c r="BB2543" i="15"/>
  <c r="BB2555" i="15"/>
  <c r="BB2309" i="15"/>
  <c r="AR2309" i="15"/>
  <c r="BB1934" i="15"/>
  <c r="AR1934" i="15"/>
  <c r="BB1234" i="15"/>
  <c r="AR1234" i="15"/>
  <c r="BB4938" i="15"/>
  <c r="AR4667" i="15"/>
  <c r="AR4686" i="15"/>
  <c r="BB1226" i="15"/>
  <c r="AR1226" i="15"/>
  <c r="BB2736" i="15"/>
  <c r="BB2503" i="15"/>
  <c r="AR2503" i="15"/>
  <c r="BB4758" i="15"/>
  <c r="BB3108" i="15"/>
  <c r="AR3108" i="15"/>
  <c r="BB4991" i="15"/>
  <c r="BB4805" i="15"/>
  <c r="BB4823" i="15"/>
  <c r="BB4155" i="15"/>
  <c r="AR4155" i="15"/>
  <c r="BB4552" i="15"/>
  <c r="AR4552" i="15"/>
  <c r="BB3615" i="15"/>
  <c r="AR3615" i="15"/>
  <c r="BB4990" i="15"/>
  <c r="AR4970" i="15"/>
  <c r="AR4784" i="15"/>
  <c r="AR4642" i="15"/>
  <c r="BB4207" i="15"/>
  <c r="AR4207" i="15"/>
  <c r="BB3333" i="15"/>
  <c r="AR3333" i="15"/>
  <c r="BB3501" i="15"/>
  <c r="AR3501" i="15"/>
  <c r="BB2055" i="15"/>
  <c r="AR2055" i="15"/>
  <c r="AR166" i="15"/>
  <c r="BB166" i="15"/>
  <c r="AR4764" i="15"/>
  <c r="AR4530" i="15"/>
  <c r="AR2824" i="15"/>
  <c r="BB2824" i="15"/>
  <c r="BB3317" i="15"/>
  <c r="AR3317" i="15"/>
  <c r="AR3340" i="15"/>
  <c r="BB171" i="15"/>
  <c r="AR171" i="15"/>
  <c r="AW171" i="15" s="1"/>
  <c r="BB4980" i="15"/>
  <c r="BB4950" i="15"/>
  <c r="AR4427" i="15"/>
  <c r="BB2523" i="15"/>
  <c r="AR2523" i="15"/>
  <c r="BB3730" i="15"/>
  <c r="AR3730" i="15"/>
  <c r="BB3492" i="15"/>
  <c r="AR3492" i="15"/>
  <c r="BB3534" i="15"/>
  <c r="AR3534" i="15"/>
  <c r="BB3042" i="15"/>
  <c r="AR3042" i="15"/>
  <c r="BB3779" i="15"/>
  <c r="AR3779" i="15"/>
  <c r="BB4055" i="15"/>
  <c r="AR4055" i="15"/>
  <c r="BB3170" i="15"/>
  <c r="AR3170" i="15"/>
  <c r="BB4955" i="15"/>
  <c r="BB4909" i="15"/>
  <c r="BB4858" i="15"/>
  <c r="AR4865" i="15"/>
  <c r="BB4696" i="15"/>
  <c r="AR4607" i="15"/>
  <c r="BB293" i="15"/>
  <c r="AR293" i="15"/>
  <c r="AZ430" i="15"/>
  <c r="AR430" i="15"/>
  <c r="AW430" i="15" s="1"/>
  <c r="AY430" i="15" s="1"/>
  <c r="AR4971" i="15"/>
  <c r="AR4788" i="15"/>
  <c r="BB4687" i="15"/>
  <c r="BB3920" i="15"/>
  <c r="AR3920" i="15"/>
  <c r="BB629" i="15"/>
  <c r="AR629" i="15"/>
  <c r="AR4972" i="15"/>
  <c r="AR4768" i="15"/>
  <c r="AR4684" i="15"/>
  <c r="AR4544" i="15"/>
  <c r="AR4171" i="15"/>
  <c r="BB4171" i="15"/>
  <c r="AR3466" i="15"/>
  <c r="BB3466" i="15"/>
  <c r="BB4596" i="15"/>
  <c r="AR4596" i="15"/>
  <c r="BB4218" i="15"/>
  <c r="AR4218" i="15"/>
  <c r="BB4244" i="15"/>
  <c r="AR4244" i="15"/>
  <c r="AR4608" i="15"/>
  <c r="BB2985" i="15"/>
  <c r="AR2985" i="15"/>
  <c r="AR4832" i="15"/>
  <c r="AR4664" i="15"/>
  <c r="BB2459" i="15"/>
  <c r="AR2459" i="15"/>
  <c r="BB1606" i="15"/>
  <c r="AR1606" i="15"/>
  <c r="BB1432" i="15"/>
  <c r="AR1432" i="15"/>
  <c r="AR1256" i="15"/>
  <c r="BB1256" i="15"/>
  <c r="BB4886" i="15"/>
  <c r="BB3809" i="15"/>
  <c r="AR3809" i="15"/>
  <c r="BB2489" i="15"/>
  <c r="AR2489" i="15"/>
  <c r="BB4508" i="15"/>
  <c r="AR4508" i="15"/>
  <c r="BB4428" i="15"/>
  <c r="AR3093" i="15"/>
  <c r="BB3093" i="15"/>
  <c r="BB2634" i="15"/>
  <c r="AR2634" i="15"/>
  <c r="BB3062" i="15"/>
  <c r="AR3062" i="15"/>
  <c r="AR4885" i="15"/>
  <c r="AR4926" i="15"/>
  <c r="AR4933" i="15"/>
  <c r="BB4978" i="15"/>
  <c r="BB4846" i="15"/>
  <c r="BB4748" i="15"/>
  <c r="AR4707" i="15"/>
  <c r="BB4674" i="15"/>
  <c r="AR4660" i="15"/>
  <c r="BB1926" i="15"/>
  <c r="BB6" i="15"/>
  <c r="AR6" i="15"/>
  <c r="AW6" i="15" s="1"/>
  <c r="AR4563" i="15"/>
  <c r="AR4579" i="15"/>
  <c r="BB4601" i="15"/>
  <c r="AR4532" i="15"/>
  <c r="AR4514" i="15"/>
  <c r="BB4538" i="15"/>
  <c r="AR4369" i="15"/>
  <c r="AR4344" i="15"/>
  <c r="AR4515" i="15"/>
  <c r="AR4194" i="15"/>
  <c r="AR3718" i="15"/>
  <c r="AR3699" i="15"/>
  <c r="AR3643" i="15"/>
  <c r="BB3585" i="15"/>
  <c r="BB3460" i="15"/>
  <c r="AR3491" i="15"/>
  <c r="AR3401" i="15"/>
  <c r="AR3117" i="15"/>
  <c r="AR3187" i="15"/>
  <c r="AR3085" i="15"/>
  <c r="AR3276" i="15"/>
  <c r="BB3095" i="15"/>
  <c r="AR3004" i="15"/>
  <c r="BB2775" i="15"/>
  <c r="BB2825" i="15"/>
  <c r="BB2636" i="15"/>
  <c r="BB2468" i="15"/>
  <c r="AR2566" i="15"/>
  <c r="BB2410" i="15"/>
  <c r="AR2248" i="15"/>
  <c r="AR2023" i="15"/>
  <c r="AR1985" i="15"/>
  <c r="AR1791" i="15"/>
  <c r="BB1701" i="15"/>
  <c r="BB1733" i="15"/>
  <c r="AR1599" i="15"/>
  <c r="BB1603" i="15"/>
  <c r="AR1445" i="15"/>
  <c r="BB1465" i="15"/>
  <c r="BB1155" i="15"/>
  <c r="BB1153" i="15"/>
  <c r="AR1112" i="15"/>
  <c r="AR1371" i="15"/>
  <c r="BB873" i="15"/>
  <c r="BB890" i="15"/>
  <c r="BB682" i="15"/>
  <c r="BB555" i="15"/>
  <c r="BB718" i="15"/>
  <c r="BB380" i="15"/>
  <c r="AR3794" i="15"/>
  <c r="BB2848" i="15"/>
  <c r="BB2763" i="15"/>
  <c r="BB4201" i="15"/>
  <c r="AR4260" i="15"/>
  <c r="AR4200" i="15"/>
  <c r="AR4356" i="15"/>
  <c r="AR4157" i="15"/>
  <c r="AR3855" i="15"/>
  <c r="AR3721" i="15"/>
  <c r="BB3628" i="15"/>
  <c r="AR3346" i="15"/>
  <c r="AR2752" i="15"/>
  <c r="BB2427" i="15"/>
  <c r="BB1847" i="15"/>
  <c r="AR1047" i="15"/>
  <c r="BB1021" i="15"/>
  <c r="AR847" i="15"/>
  <c r="BB606" i="15"/>
  <c r="AR670" i="15"/>
  <c r="BB708" i="15"/>
  <c r="BB121" i="15"/>
  <c r="BB59" i="15"/>
  <c r="BB4444" i="15"/>
  <c r="BB4317" i="15"/>
  <c r="BB3452" i="15"/>
  <c r="BB3030" i="15"/>
  <c r="BB2062" i="15"/>
  <c r="BB688" i="15"/>
  <c r="AR4576" i="15"/>
  <c r="BB4565" i="15"/>
  <c r="BB4503" i="15"/>
  <c r="AR4559" i="15"/>
  <c r="BB4294" i="15"/>
  <c r="BB4387" i="15"/>
  <c r="BB4454" i="15"/>
  <c r="BB4081" i="15"/>
  <c r="BB4072" i="15"/>
  <c r="BB3993" i="15"/>
  <c r="AR3947" i="15"/>
  <c r="BB3839" i="15"/>
  <c r="BB3812" i="15"/>
  <c r="AR3652" i="15"/>
  <c r="BB3537" i="15"/>
  <c r="BB3339" i="15"/>
  <c r="AR3292" i="15"/>
  <c r="AR3166" i="15"/>
  <c r="AR2984" i="15"/>
  <c r="AR3033" i="15"/>
  <c r="BB2805" i="15"/>
  <c r="AR2668" i="15"/>
  <c r="BB2414" i="15"/>
  <c r="AR2216" i="15"/>
  <c r="AR2234" i="15"/>
  <c r="BB1738" i="15"/>
  <c r="BB1764" i="15"/>
  <c r="BB1661" i="15"/>
  <c r="AR1435" i="15"/>
  <c r="AR1419" i="15"/>
  <c r="AR1457" i="15"/>
  <c r="AR1177" i="15"/>
  <c r="AR1430" i="15"/>
  <c r="AR1023" i="15"/>
  <c r="AR1144" i="15"/>
  <c r="BB1002" i="15"/>
  <c r="AR927" i="15"/>
  <c r="BB775" i="15"/>
  <c r="BB61" i="15"/>
  <c r="BB3300" i="15"/>
  <c r="AR1276" i="15"/>
  <c r="BB722" i="15"/>
  <c r="AR3912" i="15"/>
  <c r="AR3713" i="15"/>
  <c r="BB3797" i="15"/>
  <c r="AR3477" i="15"/>
  <c r="BB3363" i="15"/>
  <c r="AR3373" i="15"/>
  <c r="AR3430" i="15"/>
  <c r="AR3188" i="15"/>
  <c r="BB2755" i="15"/>
  <c r="BB2670" i="15"/>
  <c r="BB2527" i="15"/>
  <c r="BB2340" i="15"/>
  <c r="BB2303" i="15"/>
  <c r="AR2393" i="15"/>
  <c r="AR2162" i="15"/>
  <c r="AR1883" i="15"/>
  <c r="AR1793" i="15"/>
  <c r="BB1593" i="15"/>
  <c r="BB1396" i="15"/>
  <c r="BB1298" i="15"/>
  <c r="AR1239" i="15"/>
  <c r="BB1190" i="15"/>
  <c r="AR1198" i="15"/>
  <c r="BB1056" i="15"/>
  <c r="BB1029" i="15"/>
  <c r="AZ660" i="15"/>
  <c r="BB469" i="15"/>
  <c r="BB364" i="15"/>
  <c r="AR125" i="15"/>
  <c r="AW125" i="15" s="1"/>
  <c r="AY125" i="15" s="1"/>
  <c r="AR111" i="15"/>
  <c r="AW111" i="15" s="1"/>
  <c r="BB145" i="15"/>
  <c r="BB3468" i="15"/>
  <c r="BB2854" i="15"/>
  <c r="BB4693" i="15"/>
  <c r="BB4619" i="15"/>
  <c r="AR4584" i="15"/>
  <c r="AR4487" i="15"/>
  <c r="AR4383" i="15"/>
  <c r="AR4280" i="15"/>
  <c r="AR4246" i="15"/>
  <c r="AR4195" i="15"/>
  <c r="AR4181" i="15"/>
  <c r="AR4031" i="15"/>
  <c r="AR3997" i="15"/>
  <c r="AR3820" i="15"/>
  <c r="BB3759" i="15"/>
  <c r="AR3720" i="15"/>
  <c r="BB3749" i="15"/>
  <c r="AR3708" i="15"/>
  <c r="BB3831" i="15"/>
  <c r="BB3605" i="15"/>
  <c r="AR3381" i="15"/>
  <c r="AR3344" i="15"/>
  <c r="AR3113" i="15"/>
  <c r="AR3112" i="15"/>
  <c r="AR3274" i="15"/>
  <c r="AR3215" i="15"/>
  <c r="BB3028" i="15"/>
  <c r="AR2991" i="15"/>
  <c r="BB3007" i="15"/>
  <c r="AR2964" i="15"/>
  <c r="AR2782" i="15"/>
  <c r="AR2674" i="15"/>
  <c r="AR2334" i="15"/>
  <c r="AR2331" i="15"/>
  <c r="AR2408" i="15"/>
  <c r="BB1967" i="15"/>
  <c r="BB1590" i="15"/>
  <c r="AR1385" i="15"/>
  <c r="BB1354" i="15"/>
  <c r="AR1411" i="15"/>
  <c r="AR1341" i="15"/>
  <c r="AR1393" i="15"/>
  <c r="BB1303" i="15"/>
  <c r="AR1145" i="15"/>
  <c r="AR1127" i="15"/>
  <c r="AR902" i="15"/>
  <c r="AR863" i="15"/>
  <c r="AR4258" i="15"/>
  <c r="AR3819" i="15"/>
  <c r="AR1618" i="15"/>
  <c r="AR1039" i="15"/>
  <c r="BB1352" i="15"/>
  <c r="AR4630" i="15"/>
  <c r="BB4479" i="15"/>
  <c r="AR4174" i="15"/>
  <c r="BB4082" i="15"/>
  <c r="BB4022" i="15"/>
  <c r="AR4001" i="15"/>
  <c r="BB3956" i="15"/>
  <c r="AR3874" i="15"/>
  <c r="BB3804" i="15"/>
  <c r="AR3659" i="15"/>
  <c r="AR3717" i="15"/>
  <c r="AR3318" i="15"/>
  <c r="AR2919" i="15"/>
  <c r="AR2861" i="15"/>
  <c r="AR2712" i="15"/>
  <c r="AR2598" i="15"/>
  <c r="BB2632" i="15"/>
  <c r="AR2473" i="15"/>
  <c r="AR2380" i="15"/>
  <c r="BB2134" i="15"/>
  <c r="BB2150" i="15"/>
  <c r="BB2038" i="15"/>
  <c r="AR2130" i="15"/>
  <c r="BB1957" i="15"/>
  <c r="BB1973" i="15"/>
  <c r="BB2057" i="15"/>
  <c r="AR1737" i="15"/>
  <c r="AR1885" i="15"/>
  <c r="AR1650" i="15"/>
  <c r="BB1372" i="15"/>
  <c r="AR1439" i="15"/>
  <c r="BB1167" i="15"/>
  <c r="AR1149" i="15"/>
  <c r="BB1178" i="15"/>
  <c r="BB1015" i="15"/>
  <c r="BB895" i="15"/>
  <c r="AR795" i="15"/>
  <c r="AR752" i="15"/>
  <c r="BB439" i="15"/>
  <c r="BB128" i="15"/>
  <c r="BB3461" i="15"/>
  <c r="AR2723" i="15"/>
  <c r="AR2324" i="15"/>
  <c r="BB1819" i="15"/>
  <c r="AR1816" i="15"/>
  <c r="AR4628" i="15"/>
  <c r="BB4656" i="15"/>
  <c r="AR4395" i="15"/>
  <c r="BB4341" i="15"/>
  <c r="BB4358" i="15"/>
  <c r="AR4378" i="15"/>
  <c r="AR4293" i="15"/>
  <c r="AR4253" i="15"/>
  <c r="AR4408" i="15"/>
  <c r="BB4167" i="15"/>
  <c r="BB4145" i="15"/>
  <c r="BB3913" i="15"/>
  <c r="BB3942" i="15"/>
  <c r="AR3918" i="15"/>
  <c r="BB3823" i="15"/>
  <c r="BB3758" i="15"/>
  <c r="AR3658" i="15"/>
  <c r="AR3634" i="15"/>
  <c r="AR3579" i="15"/>
  <c r="BB3656" i="15"/>
  <c r="AR3348" i="15"/>
  <c r="BB3270" i="15"/>
  <c r="AR3302" i="15"/>
  <c r="AR3173" i="15"/>
  <c r="BB3098" i="15"/>
  <c r="BB3137" i="15"/>
  <c r="AR2944" i="15"/>
  <c r="BB2923" i="15"/>
  <c r="AR2978" i="15"/>
  <c r="BB2506" i="15"/>
  <c r="AR2520" i="15"/>
  <c r="BB2354" i="15"/>
  <c r="AR2128" i="15"/>
  <c r="AR2224" i="15"/>
  <c r="BB2005" i="15"/>
  <c r="BB1956" i="15"/>
  <c r="BB1807" i="15"/>
  <c r="AR1742" i="15"/>
  <c r="BB1621" i="15"/>
  <c r="AR1707" i="15"/>
  <c r="AR1594" i="15"/>
  <c r="BB1350" i="15"/>
  <c r="BB1311" i="15"/>
  <c r="BB1245" i="15"/>
  <c r="AR1300" i="15"/>
  <c r="BB1020" i="15"/>
  <c r="BB1074" i="15"/>
  <c r="BB1185" i="15"/>
  <c r="AY700" i="15"/>
  <c r="AR551" i="15"/>
  <c r="AR505" i="15"/>
  <c r="BB494" i="15"/>
  <c r="BB319" i="15"/>
  <c r="AR321" i="15"/>
  <c r="BB558" i="15"/>
  <c r="BB4612" i="15"/>
  <c r="BB4474" i="15"/>
  <c r="BB4238" i="15"/>
  <c r="BB4067" i="15"/>
  <c r="AR3606" i="15"/>
  <c r="BB3027" i="15"/>
  <c r="AR3260" i="15"/>
  <c r="BB2912" i="15"/>
  <c r="BB2105" i="15"/>
  <c r="AR1552" i="15"/>
  <c r="AR1503" i="15"/>
  <c r="BB3921" i="15"/>
  <c r="AR3642" i="15"/>
  <c r="BB3530" i="15"/>
  <c r="AR3097" i="15"/>
  <c r="BB2746" i="15"/>
  <c r="AR2360" i="15"/>
  <c r="BB1954" i="15"/>
  <c r="AR1717" i="15"/>
  <c r="BB985" i="15"/>
  <c r="BB337" i="15"/>
  <c r="BB241" i="15"/>
  <c r="AR4313" i="15"/>
  <c r="BB4070" i="15"/>
  <c r="BB2277" i="15"/>
  <c r="BB1924" i="15"/>
  <c r="AR2404" i="15"/>
  <c r="BB553" i="15"/>
  <c r="BB4961" i="15"/>
  <c r="BB4633" i="15"/>
  <c r="AR4685" i="15"/>
  <c r="AR4480" i="15"/>
  <c r="BB4484" i="15"/>
  <c r="AR4399" i="15"/>
  <c r="AR4377" i="15"/>
  <c r="BB4495" i="15"/>
  <c r="BB4406" i="15"/>
  <c r="AR4221" i="15"/>
  <c r="BB4139" i="15"/>
  <c r="BB4156" i="15"/>
  <c r="AR4273" i="15"/>
  <c r="BB4182" i="15"/>
  <c r="AR4005" i="15"/>
  <c r="BB4178" i="15"/>
  <c r="BB3826" i="15"/>
  <c r="BB3829" i="15"/>
  <c r="BB3752" i="15"/>
  <c r="AR3639" i="15"/>
  <c r="BB3627" i="15"/>
  <c r="BB3454" i="15"/>
  <c r="BB3220" i="15"/>
  <c r="AR3207" i="15"/>
  <c r="BB3229" i="15"/>
  <c r="BB3152" i="15"/>
  <c r="AR3247" i="15"/>
  <c r="AR3196" i="15"/>
  <c r="AR2859" i="15"/>
  <c r="BB3264" i="15"/>
  <c r="BB2496" i="15"/>
  <c r="AR2578" i="15"/>
  <c r="AR2392" i="15"/>
  <c r="BB2492" i="15"/>
  <c r="AR2294" i="15"/>
  <c r="BB2534" i="15"/>
  <c r="AR2328" i="15"/>
  <c r="BB2091" i="15"/>
  <c r="AR2222" i="15"/>
  <c r="BB2415" i="15"/>
  <c r="AR2195" i="15"/>
  <c r="BB2180" i="15"/>
  <c r="BB2032" i="15"/>
  <c r="BB1932" i="15"/>
  <c r="AR2058" i="15"/>
  <c r="BB1939" i="15"/>
  <c r="AR1736" i="15"/>
  <c r="AR1789" i="15"/>
  <c r="AR1850" i="15"/>
  <c r="BB1690" i="15"/>
  <c r="AR1478" i="15"/>
  <c r="BB1429" i="15"/>
  <c r="BB1271" i="15"/>
  <c r="AR1223" i="15"/>
  <c r="BB1169" i="15"/>
  <c r="AR1255" i="15"/>
  <c r="BB1160" i="15"/>
  <c r="BB856" i="15"/>
  <c r="AR1003" i="15"/>
  <c r="AR767" i="15"/>
  <c r="AZ553" i="15"/>
  <c r="BB374" i="15"/>
  <c r="AW321" i="15"/>
  <c r="AY321" i="15" s="1"/>
  <c r="BB162" i="15"/>
  <c r="BB54" i="15"/>
  <c r="BB24" i="15"/>
  <c r="BB4488" i="15"/>
  <c r="BB4198" i="15"/>
  <c r="BB4106" i="15"/>
  <c r="BB3806" i="15"/>
  <c r="BB3575" i="15"/>
  <c r="BB3422" i="15"/>
  <c r="BB2992" i="15"/>
  <c r="BB3472" i="15"/>
  <c r="AR2852" i="15"/>
  <c r="AR2364" i="15"/>
  <c r="BB350" i="15"/>
  <c r="AR1265" i="15"/>
  <c r="AR1193" i="15"/>
  <c r="BB1104" i="15"/>
  <c r="AR4251" i="15"/>
  <c r="AR4219" i="15"/>
  <c r="BB4307" i="15"/>
  <c r="AR4027" i="15"/>
  <c r="BB3891" i="15"/>
  <c r="AR3379" i="15"/>
  <c r="AR3005" i="15"/>
  <c r="BB2720" i="15"/>
  <c r="AR2772" i="15"/>
  <c r="BB2579" i="15"/>
  <c r="AR2436" i="15"/>
  <c r="BB2323" i="15"/>
  <c r="BB2661" i="15"/>
  <c r="AR2405" i="15"/>
  <c r="AR2182" i="15"/>
  <c r="AR2140" i="15"/>
  <c r="BB1930" i="15"/>
  <c r="AR1971" i="15"/>
  <c r="AR1760" i="15"/>
  <c r="AR1608" i="15"/>
  <c r="AR1539" i="15"/>
  <c r="AR1365" i="15"/>
  <c r="AR1212" i="15"/>
  <c r="BB965" i="15"/>
  <c r="AR755" i="15"/>
  <c r="AR665" i="15"/>
  <c r="BB481" i="15"/>
  <c r="BB346" i="15"/>
  <c r="BB427" i="15"/>
  <c r="BB95" i="15"/>
  <c r="AR98" i="15"/>
  <c r="AR2914" i="15"/>
  <c r="BB2519" i="15"/>
  <c r="BB2215" i="15"/>
  <c r="AR2264" i="15"/>
  <c r="AR1208" i="15"/>
  <c r="BB4915" i="15"/>
  <c r="AR4964" i="15"/>
  <c r="AR4819" i="15"/>
  <c r="BB4876" i="15"/>
  <c r="AR4719" i="15"/>
  <c r="AR4727" i="15"/>
  <c r="AR4634" i="15"/>
  <c r="AR4511" i="15"/>
  <c r="AR4467" i="15"/>
  <c r="BB4477" i="15"/>
  <c r="BB4453" i="15"/>
  <c r="AR4113" i="15"/>
  <c r="AR4141" i="15"/>
  <c r="AR4125" i="15"/>
  <c r="AR3870" i="15"/>
  <c r="AR3900" i="15"/>
  <c r="BB3886" i="15"/>
  <c r="BB3800" i="15"/>
  <c r="AR3835" i="15"/>
  <c r="BB3682" i="15"/>
  <c r="BB3701" i="15"/>
  <c r="AR3711" i="15"/>
  <c r="AR3547" i="15"/>
  <c r="BB3582" i="15"/>
  <c r="AR3471" i="15"/>
  <c r="BB3332" i="15"/>
  <c r="AR3282" i="15"/>
  <c r="AR3294" i="15"/>
  <c r="BB3080" i="15"/>
  <c r="BB3214" i="15"/>
  <c r="AR3092" i="15"/>
  <c r="BB3237" i="15"/>
  <c r="AR3091" i="15"/>
  <c r="AR3145" i="15"/>
  <c r="AR2933" i="15"/>
  <c r="BB2831" i="15"/>
  <c r="BB2835" i="15"/>
  <c r="AR2714" i="15"/>
  <c r="AR2656" i="15"/>
  <c r="AR2471" i="15"/>
  <c r="BB2399" i="15"/>
  <c r="BB2411" i="15"/>
  <c r="AR2154" i="15"/>
  <c r="AR2388" i="15"/>
  <c r="AR2161" i="15"/>
  <c r="AR2169" i="15"/>
  <c r="AR2009" i="15"/>
  <c r="AR2126" i="15"/>
  <c r="AR1893" i="15"/>
  <c r="AR1812" i="15"/>
  <c r="AR1991" i="15"/>
  <c r="BB2078" i="15"/>
  <c r="AR1739" i="15"/>
  <c r="BB1567" i="15"/>
  <c r="BB1543" i="15"/>
  <c r="BB1685" i="15"/>
  <c r="AR1623" i="15"/>
  <c r="AR1414" i="15"/>
  <c r="BB1266" i="15"/>
  <c r="AR1173" i="15"/>
  <c r="BB1001" i="15"/>
  <c r="BB854" i="15"/>
  <c r="AR816" i="15"/>
  <c r="BB909" i="15"/>
  <c r="BB664" i="15"/>
  <c r="BB496" i="15"/>
  <c r="BB323" i="15"/>
  <c r="BB246" i="15"/>
  <c r="BB426" i="15"/>
  <c r="BB196" i="15"/>
  <c r="BB204" i="15"/>
  <c r="BB35" i="15"/>
  <c r="BB129" i="15"/>
  <c r="BB168" i="15"/>
  <c r="AR4300" i="15"/>
  <c r="BB3781" i="15"/>
  <c r="AR3665" i="15"/>
  <c r="AR2517" i="15"/>
  <c r="BB2322" i="15"/>
  <c r="BB2223" i="15"/>
  <c r="BB4527" i="15"/>
  <c r="AR4426" i="15"/>
  <c r="BB4328" i="15"/>
  <c r="BB4364" i="15"/>
  <c r="BB4254" i="15"/>
  <c r="BB4266" i="15"/>
  <c r="BB4052" i="15"/>
  <c r="BB4057" i="15"/>
  <c r="BB3811" i="15"/>
  <c r="BB3816" i="15"/>
  <c r="AR3766" i="15"/>
  <c r="BB3662" i="15"/>
  <c r="AR3574" i="15"/>
  <c r="BB3541" i="15"/>
  <c r="BB3342" i="15"/>
  <c r="AR3227" i="15"/>
  <c r="AR3045" i="15"/>
  <c r="AR2961" i="15"/>
  <c r="BB2706" i="15"/>
  <c r="AR2665" i="15"/>
  <c r="AR2564" i="15"/>
  <c r="AR2464" i="15"/>
  <c r="BB2316" i="15"/>
  <c r="BB2594" i="15"/>
  <c r="AR2395" i="15"/>
  <c r="BB1959" i="15"/>
  <c r="AR1634" i="15"/>
  <c r="AR1671" i="15"/>
  <c r="BB1522" i="15"/>
  <c r="AR1698" i="15"/>
  <c r="BB1530" i="15"/>
  <c r="AR1293" i="15"/>
  <c r="AR1028" i="15"/>
  <c r="AR957" i="15"/>
  <c r="BB1109" i="15"/>
  <c r="BB988" i="15"/>
  <c r="AR3981" i="15"/>
  <c r="BB2159" i="15"/>
  <c r="BB4448" i="15"/>
  <c r="BB4205" i="15"/>
  <c r="BB4177" i="15"/>
  <c r="BB4032" i="15"/>
  <c r="AR3893" i="15"/>
  <c r="AR3850" i="15"/>
  <c r="AR3884" i="15"/>
  <c r="BB3989" i="15"/>
  <c r="AR3880" i="15"/>
  <c r="AR3841" i="15"/>
  <c r="AR3552" i="15"/>
  <c r="BB3567" i="15"/>
  <c r="AR3569" i="15"/>
  <c r="AR3438" i="15"/>
  <c r="AR3490" i="15"/>
  <c r="AR3156" i="15"/>
  <c r="AR2913" i="15"/>
  <c r="BB2700" i="15"/>
  <c r="AR2641" i="15"/>
  <c r="BB2165" i="15"/>
  <c r="AR1741" i="15"/>
  <c r="AR1614" i="15"/>
  <c r="BB1659" i="15"/>
  <c r="AR1610" i="15"/>
  <c r="AR1524" i="15"/>
  <c r="BB1097" i="15"/>
  <c r="BB3224" i="15"/>
  <c r="BB3439" i="15"/>
  <c r="AR2580" i="15"/>
  <c r="BB4673" i="15"/>
  <c r="BB4550" i="15"/>
  <c r="AR4385" i="15"/>
  <c r="AR4353" i="15"/>
  <c r="AR4094" i="15"/>
  <c r="BB4040" i="15"/>
  <c r="AR3937" i="15"/>
  <c r="AR3908" i="15"/>
  <c r="AR4002" i="15"/>
  <c r="BB3668" i="15"/>
  <c r="BB3540" i="15"/>
  <c r="BB3519" i="15"/>
  <c r="BB3064" i="15"/>
  <c r="BB2983" i="15"/>
  <c r="BB2640" i="15"/>
  <c r="AR2660" i="15"/>
  <c r="AR2141" i="15"/>
  <c r="AR1853" i="15"/>
  <c r="BB1752" i="15"/>
  <c r="BB1531" i="15"/>
  <c r="AR1383" i="15"/>
  <c r="AR1379" i="15"/>
  <c r="AR742" i="15"/>
  <c r="AR802" i="15"/>
  <c r="AR1257" i="15"/>
  <c r="AR843" i="15"/>
  <c r="AR715" i="15"/>
  <c r="AR541" i="15"/>
  <c r="BB402" i="15"/>
  <c r="BB3655" i="15"/>
  <c r="BB2885" i="15"/>
  <c r="BB2739" i="15"/>
  <c r="AR1676" i="15"/>
  <c r="BB2743" i="15"/>
  <c r="AR4322" i="15"/>
  <c r="AR3686" i="15"/>
  <c r="AR3647" i="15"/>
  <c r="AR3406" i="15"/>
  <c r="AR3197" i="15"/>
  <c r="AR3139" i="15"/>
  <c r="AR3035" i="15"/>
  <c r="BB2893" i="15"/>
  <c r="AR2877" i="15"/>
  <c r="BB2818" i="15"/>
  <c r="AR2798" i="15"/>
  <c r="AR2847" i="15"/>
  <c r="AR2687" i="15"/>
  <c r="BB2432" i="15"/>
  <c r="AR2132" i="15"/>
  <c r="AR2083" i="15"/>
  <c r="BB1876" i="15"/>
  <c r="AR2041" i="15"/>
  <c r="BB1887" i="15"/>
  <c r="BB1921" i="15"/>
  <c r="AR1849" i="15"/>
  <c r="BB2030" i="15"/>
  <c r="BB1953" i="15"/>
  <c r="AR1639" i="15"/>
  <c r="BB1546" i="15"/>
  <c r="AR1569" i="15"/>
  <c r="BB1463" i="15"/>
  <c r="BB1375" i="15"/>
  <c r="BB1217" i="15"/>
  <c r="BB1211" i="15"/>
  <c r="AR1083" i="15"/>
  <c r="BB1207" i="15"/>
  <c r="BB1100" i="15"/>
  <c r="AR1120" i="15"/>
  <c r="AR1053" i="15"/>
  <c r="BB1101" i="15"/>
  <c r="BB911" i="15"/>
  <c r="AR724" i="15"/>
  <c r="AR852" i="15"/>
  <c r="BB500" i="15"/>
  <c r="BB232" i="15"/>
  <c r="AY355" i="15"/>
  <c r="BB57" i="15"/>
  <c r="BB2" i="15"/>
  <c r="BB289" i="15"/>
  <c r="BB4522" i="15"/>
  <c r="AR4255" i="15"/>
  <c r="BB4126" i="15"/>
  <c r="BB4092" i="15"/>
  <c r="BB3515" i="15"/>
  <c r="BB3277" i="15"/>
  <c r="AR2785" i="15"/>
  <c r="AR2551" i="15"/>
  <c r="AR1632" i="15"/>
  <c r="BB4398" i="15"/>
  <c r="AR4455" i="15"/>
  <c r="BB4386" i="15"/>
  <c r="AR4249" i="15"/>
  <c r="BB4214" i="15"/>
  <c r="BB4101" i="15"/>
  <c r="BB3888" i="15"/>
  <c r="BB4051" i="15"/>
  <c r="AR3818" i="15"/>
  <c r="AR3623" i="15"/>
  <c r="AR3525" i="15"/>
  <c r="AR3529" i="15"/>
  <c r="BB3467" i="15"/>
  <c r="AR3532" i="15"/>
  <c r="AR3355" i="15"/>
  <c r="BB3315" i="15"/>
  <c r="AR3246" i="15"/>
  <c r="BB3202" i="15"/>
  <c r="AR3149" i="15"/>
  <c r="BB3232" i="15"/>
  <c r="AR3078" i="15"/>
  <c r="BB2879" i="15"/>
  <c r="AR2708" i="15"/>
  <c r="BB2778" i="15"/>
  <c r="AR2794" i="15"/>
  <c r="BB2807" i="15"/>
  <c r="AR2479" i="15"/>
  <c r="AR2610" i="15"/>
  <c r="BB2588" i="15"/>
  <c r="BB2261" i="15"/>
  <c r="AR2356" i="15"/>
  <c r="AR2231" i="15"/>
  <c r="AR1949" i="15"/>
  <c r="BB1992" i="15"/>
  <c r="AR1770" i="15"/>
  <c r="BB1981" i="15"/>
  <c r="AR1692" i="15"/>
  <c r="AR1625" i="15"/>
  <c r="AR1574" i="15"/>
  <c r="AR1716" i="15"/>
  <c r="AR1427" i="15"/>
  <c r="BB1115" i="15"/>
  <c r="AR1110" i="15"/>
  <c r="AR803" i="15"/>
  <c r="BB827" i="15"/>
  <c r="BB840" i="15"/>
  <c r="BB945" i="15"/>
  <c r="BB486" i="15"/>
  <c r="BB811" i="15"/>
  <c r="AR681" i="15"/>
  <c r="BB542" i="15"/>
  <c r="AR522" i="15"/>
  <c r="BB86" i="15"/>
  <c r="BB4410" i="15"/>
  <c r="BB4210" i="15"/>
  <c r="AR3508" i="15"/>
  <c r="AR3329" i="15"/>
  <c r="AR3222" i="15"/>
  <c r="BB3059" i="15"/>
  <c r="BB3077" i="15"/>
  <c r="AR2575" i="15"/>
  <c r="AR2433" i="15"/>
  <c r="AR1660" i="15"/>
  <c r="BB884" i="15"/>
  <c r="AR160" i="15"/>
  <c r="AW160" i="15" s="1"/>
  <c r="BB4279" i="15"/>
  <c r="BB4429" i="15"/>
  <c r="AR3789" i="15"/>
  <c r="BB3129" i="15"/>
  <c r="BB3335" i="15"/>
  <c r="BB3037" i="15"/>
  <c r="BB2929" i="15"/>
  <c r="BB2813" i="15"/>
  <c r="BB2452" i="15"/>
  <c r="BB2368" i="15"/>
  <c r="AR2361" i="15"/>
  <c r="AR2262" i="15"/>
  <c r="BB2107" i="15"/>
  <c r="BB2149" i="15"/>
  <c r="BB2350" i="15"/>
  <c r="AR1857" i="15"/>
  <c r="BB1720" i="15"/>
  <c r="BB1925" i="15"/>
  <c r="BB1809" i="15"/>
  <c r="AR1554" i="15"/>
  <c r="BB1032" i="15"/>
  <c r="BB904" i="15"/>
  <c r="AR761" i="15"/>
  <c r="AR739" i="15"/>
  <c r="AR566" i="15"/>
  <c r="AR868" i="15"/>
  <c r="BB520" i="15"/>
  <c r="BB40" i="15"/>
  <c r="BB4822" i="15"/>
  <c r="AR3767" i="15"/>
  <c r="BB2317" i="15"/>
  <c r="BB226" i="15"/>
  <c r="BB3955" i="15"/>
  <c r="BB3881" i="15"/>
  <c r="BB3673" i="15"/>
  <c r="AR3213" i="15"/>
  <c r="AR3009" i="15"/>
  <c r="BB2230" i="15"/>
  <c r="BB2191" i="15"/>
  <c r="BB2077" i="15"/>
  <c r="BB1171" i="15"/>
  <c r="AR1297" i="15"/>
  <c r="AR1248" i="15"/>
  <c r="BB1275" i="15"/>
  <c r="BB1080" i="15"/>
  <c r="AR989" i="15"/>
  <c r="BB1011" i="15"/>
  <c r="BB941" i="15"/>
  <c r="BB1030" i="15"/>
  <c r="AR731" i="15"/>
  <c r="BB685" i="15"/>
  <c r="BB552" i="15"/>
  <c r="BB572" i="15"/>
  <c r="BB449" i="15"/>
  <c r="BB562" i="15"/>
  <c r="AR534" i="15"/>
  <c r="BB69" i="15"/>
  <c r="BB452" i="15"/>
  <c r="BB303" i="15"/>
  <c r="BB4898" i="15"/>
  <c r="AR4162" i="15"/>
  <c r="AR3986" i="15"/>
  <c r="BB3544" i="15"/>
  <c r="AR3230" i="15"/>
  <c r="AR2769" i="15"/>
  <c r="BB2838" i="15"/>
  <c r="AR2571" i="15"/>
  <c r="AR2212" i="15"/>
  <c r="AR2139" i="15"/>
  <c r="BB2163" i="15"/>
  <c r="AR1065" i="15"/>
  <c r="BB3431" i="15"/>
  <c r="AR3431" i="15"/>
  <c r="BB1134" i="15"/>
  <c r="AR1134" i="15"/>
  <c r="BB612" i="15"/>
  <c r="AR612" i="15"/>
  <c r="AR4932" i="15"/>
  <c r="AR4957" i="15"/>
  <c r="BB4966" i="15"/>
  <c r="E4912" i="15"/>
  <c r="E4827" i="15"/>
  <c r="BB4879" i="15"/>
  <c r="E4772" i="15"/>
  <c r="BB4869" i="15"/>
  <c r="BB4803" i="15"/>
  <c r="AR4892" i="15"/>
  <c r="BB4765" i="15"/>
  <c r="AR4776" i="15"/>
  <c r="BB4746" i="15"/>
  <c r="BB4694" i="15"/>
  <c r="BB4644" i="15"/>
  <c r="BB4600" i="15"/>
  <c r="AR4599" i="15"/>
  <c r="BB4639" i="15"/>
  <c r="AR4724" i="15"/>
  <c r="AR4679" i="15"/>
  <c r="BB4588" i="15"/>
  <c r="AR4606" i="15"/>
  <c r="BB4554" i="15"/>
  <c r="AR4504" i="15"/>
  <c r="BB4472" i="15"/>
  <c r="BB4338" i="15"/>
  <c r="BB4291" i="15"/>
  <c r="AR4296" i="15"/>
  <c r="BB4228" i="15"/>
  <c r="BB4259" i="15"/>
  <c r="BB4335" i="15"/>
  <c r="BB4372" i="15"/>
  <c r="AR4267" i="15"/>
  <c r="E4283" i="15"/>
  <c r="AR4340" i="15"/>
  <c r="BB4303" i="15"/>
  <c r="E4248" i="15"/>
  <c r="E4220" i="15"/>
  <c r="AR4209" i="15"/>
  <c r="BB4277" i="15"/>
  <c r="E4260" i="15"/>
  <c r="AR4164" i="15"/>
  <c r="AR4090" i="15"/>
  <c r="BB4091" i="15"/>
  <c r="AR4096" i="15"/>
  <c r="E3978" i="15"/>
  <c r="E4097" i="15"/>
  <c r="AR4048" i="15"/>
  <c r="E4003" i="15"/>
  <c r="AR3992" i="15"/>
  <c r="AR3957" i="15"/>
  <c r="AR4076" i="15"/>
  <c r="AR3967" i="15"/>
  <c r="AR3991" i="15"/>
  <c r="AR3978" i="15"/>
  <c r="AR3793" i="15"/>
  <c r="AR3681" i="15"/>
  <c r="E3690" i="15"/>
  <c r="AR3808" i="15"/>
  <c r="AR3666" i="15"/>
  <c r="BB3609" i="15"/>
  <c r="AR3609" i="15"/>
  <c r="BB3603" i="15"/>
  <c r="AR3568" i="15"/>
  <c r="E3499" i="15"/>
  <c r="E3476" i="15"/>
  <c r="BB3470" i="15"/>
  <c r="AR3470" i="15"/>
  <c r="BB3426" i="15"/>
  <c r="BB363" i="15"/>
  <c r="AR363" i="15"/>
  <c r="AW363" i="15" s="1"/>
  <c r="AY363" i="15" s="1"/>
  <c r="AR4996" i="15"/>
  <c r="BB4994" i="15"/>
  <c r="AR4900" i="15"/>
  <c r="AR4929" i="15"/>
  <c r="BB4820" i="15"/>
  <c r="E4814" i="15"/>
  <c r="BB4767" i="15"/>
  <c r="E4823" i="15"/>
  <c r="BB4855" i="15"/>
  <c r="AR4843" i="15"/>
  <c r="AR4857" i="15"/>
  <c r="BB4733" i="15"/>
  <c r="AR4742" i="15"/>
  <c r="AR4749" i="15"/>
  <c r="E4776" i="15"/>
  <c r="AR4759" i="15"/>
  <c r="E4784" i="15"/>
  <c r="E4600" i="15"/>
  <c r="AR4580" i="15"/>
  <c r="AR4591" i="15"/>
  <c r="BB4691" i="15"/>
  <c r="AR4725" i="15"/>
  <c r="AR4665" i="15"/>
  <c r="AR4512" i="15"/>
  <c r="AR4593" i="15"/>
  <c r="BB4581" i="15"/>
  <c r="BB4564" i="15"/>
  <c r="BB4468" i="15"/>
  <c r="E4492" i="15"/>
  <c r="AR4457" i="15"/>
  <c r="BB4535" i="15"/>
  <c r="BB4524" i="15"/>
  <c r="BB4491" i="15"/>
  <c r="BB4411" i="15"/>
  <c r="BB4443" i="15"/>
  <c r="AR4414" i="15"/>
  <c r="BB4433" i="15"/>
  <c r="BB4440" i="15"/>
  <c r="AR4366" i="15"/>
  <c r="BB4285" i="15"/>
  <c r="AR4328" i="15"/>
  <c r="AR4336" i="15"/>
  <c r="AR4371" i="15"/>
  <c r="BB4431" i="15"/>
  <c r="BB4292" i="15"/>
  <c r="AR4220" i="15"/>
  <c r="AR4197" i="15"/>
  <c r="AR4185" i="15"/>
  <c r="AR4111" i="15"/>
  <c r="AR4150" i="15"/>
  <c r="BB4088" i="15"/>
  <c r="AR4068" i="15"/>
  <c r="BB4060" i="15"/>
  <c r="E4071" i="15"/>
  <c r="AR3975" i="15"/>
  <c r="AR4140" i="15"/>
  <c r="BB4049" i="15"/>
  <c r="AR4074" i="15"/>
  <c r="BB3875" i="15"/>
  <c r="BB3846" i="15"/>
  <c r="BB3996" i="15"/>
  <c r="AR3980" i="15"/>
  <c r="AR3964" i="15"/>
  <c r="BB3911" i="15"/>
  <c r="BB3837" i="15"/>
  <c r="E3766" i="15"/>
  <c r="AR3879" i="15"/>
  <c r="BB3805" i="15"/>
  <c r="AR3680" i="15"/>
  <c r="BB3786" i="15"/>
  <c r="AR3735" i="15"/>
  <c r="AR3772" i="15"/>
  <c r="BB3654" i="15"/>
  <c r="BB3696" i="15"/>
  <c r="AR3638" i="15"/>
  <c r="BB3610" i="15"/>
  <c r="AR3630" i="15"/>
  <c r="BB3670" i="15"/>
  <c r="AR3691" i="15"/>
  <c r="E3620" i="15"/>
  <c r="E3561" i="15"/>
  <c r="AR3559" i="15"/>
  <c r="BB3493" i="15"/>
  <c r="AR3493" i="15"/>
  <c r="AR3382" i="15"/>
  <c r="BB3382" i="15"/>
  <c r="AP3389" i="15"/>
  <c r="E3389" i="15"/>
  <c r="E3231" i="15"/>
  <c r="BB2749" i="15"/>
  <c r="AR2749" i="15"/>
  <c r="BB643" i="15"/>
  <c r="AR643" i="15"/>
  <c r="AW643" i="15" s="1"/>
  <c r="BB85" i="15"/>
  <c r="AR85" i="15"/>
  <c r="AW85" i="15" s="1"/>
  <c r="BB2381" i="15"/>
  <c r="AR2381" i="15"/>
  <c r="BB536" i="15"/>
  <c r="AR536" i="15"/>
  <c r="BB4989" i="15"/>
  <c r="BB4939" i="15"/>
  <c r="AR4992" i="15"/>
  <c r="E4838" i="15"/>
  <c r="BB4841" i="15"/>
  <c r="BB4795" i="15"/>
  <c r="AR4878" i="15"/>
  <c r="BB4757" i="15"/>
  <c r="BB4716" i="15"/>
  <c r="E4639" i="15"/>
  <c r="E4682" i="15"/>
  <c r="AR4655" i="15"/>
  <c r="BB4638" i="15"/>
  <c r="AR4624" i="15"/>
  <c r="BB4570" i="15"/>
  <c r="BB4567" i="15"/>
  <c r="AR4473" i="15"/>
  <c r="E4387" i="15"/>
  <c r="AR4231" i="15"/>
  <c r="BB4211" i="15"/>
  <c r="AR4446" i="15"/>
  <c r="BB4352" i="15"/>
  <c r="BB4359" i="15"/>
  <c r="AR4202" i="15"/>
  <c r="AR4274" i="15"/>
  <c r="AR4213" i="15"/>
  <c r="AR4172" i="15"/>
  <c r="AR4229" i="15"/>
  <c r="E4109" i="15"/>
  <c r="BB4084" i="15"/>
  <c r="BB4184" i="15"/>
  <c r="BB4154" i="15"/>
  <c r="BB4161" i="15"/>
  <c r="BB4025" i="15"/>
  <c r="BB4061" i="15"/>
  <c r="E4243" i="15"/>
  <c r="E4043" i="15"/>
  <c r="BB3919" i="15"/>
  <c r="AR3938" i="15"/>
  <c r="BB3883" i="15"/>
  <c r="BB3807" i="15"/>
  <c r="BB3813" i="15"/>
  <c r="AR3871" i="15"/>
  <c r="BB3838" i="15"/>
  <c r="AR3745" i="15"/>
  <c r="BB3664" i="15"/>
  <c r="AR3817" i="15"/>
  <c r="BB3676" i="15"/>
  <c r="BB3687" i="15"/>
  <c r="BB3602" i="15"/>
  <c r="BB3516" i="15"/>
  <c r="E3458" i="15"/>
  <c r="AR3597" i="15"/>
  <c r="BB3140" i="15"/>
  <c r="AR3140" i="15"/>
  <c r="BB3535" i="15"/>
  <c r="AR3535" i="15"/>
  <c r="BB1154" i="15"/>
  <c r="AR1154" i="15"/>
  <c r="AR180" i="15"/>
  <c r="AW180" i="15" s="1"/>
  <c r="BB180" i="15"/>
  <c r="E4727" i="15"/>
  <c r="BB3539" i="15"/>
  <c r="AR4852" i="15"/>
  <c r="AR4930" i="15"/>
  <c r="BB4903" i="15"/>
  <c r="E4807" i="15"/>
  <c r="BB4789" i="15"/>
  <c r="E4858" i="15"/>
  <c r="BB4785" i="15"/>
  <c r="E4767" i="15"/>
  <c r="BB4804" i="15"/>
  <c r="E4732" i="15"/>
  <c r="BB4692" i="15"/>
  <c r="E4594" i="15"/>
  <c r="BB4632" i="15"/>
  <c r="AR4605" i="15"/>
  <c r="AR4566" i="15"/>
  <c r="AR4407" i="15"/>
  <c r="E4495" i="15"/>
  <c r="BB4493" i="15"/>
  <c r="AR4345" i="15"/>
  <c r="BB4225" i="15"/>
  <c r="AR4287" i="15"/>
  <c r="BB4363" i="15"/>
  <c r="AR4093" i="15"/>
  <c r="BB4071" i="15"/>
  <c r="AR4133" i="15"/>
  <c r="AR4020" i="15"/>
  <c r="AR3963" i="15"/>
  <c r="AR3969" i="15"/>
  <c r="AR3951" i="15"/>
  <c r="E3932" i="15"/>
  <c r="AR3803" i="15"/>
  <c r="AR3857" i="15"/>
  <c r="BB3939" i="15"/>
  <c r="E3905" i="15"/>
  <c r="AR3852" i="15"/>
  <c r="BB3714" i="15"/>
  <c r="AR3702" i="15"/>
  <c r="AR3733" i="15"/>
  <c r="E3664" i="15"/>
  <c r="AR3737" i="15"/>
  <c r="AR3707" i="15"/>
  <c r="AR3764" i="15"/>
  <c r="E3735" i="15"/>
  <c r="E3718" i="15"/>
  <c r="AR3587" i="15"/>
  <c r="BB3473" i="15"/>
  <c r="AR3473" i="15"/>
  <c r="E3527" i="15"/>
  <c r="E3519" i="15"/>
  <c r="BB3511" i="15"/>
  <c r="BB3262" i="15"/>
  <c r="AR3262" i="15"/>
  <c r="BB2729" i="15"/>
  <c r="AR2729" i="15"/>
  <c r="BB640" i="15"/>
  <c r="AR640" i="15"/>
  <c r="AW640" i="15" s="1"/>
  <c r="BB100" i="15"/>
  <c r="AR100" i="15"/>
  <c r="AW100" i="15" s="1"/>
  <c r="BB3316" i="15"/>
  <c r="AR3316" i="15"/>
  <c r="AR4976" i="15"/>
  <c r="AR4974" i="15"/>
  <c r="E4974" i="15"/>
  <c r="BB4923" i="15"/>
  <c r="E4907" i="15"/>
  <c r="AR4867" i="15"/>
  <c r="BB4829" i="15"/>
  <c r="BB4856" i="15"/>
  <c r="E4744" i="15"/>
  <c r="E4698" i="15"/>
  <c r="BB4663" i="15"/>
  <c r="AR4627" i="15"/>
  <c r="AR4713" i="15"/>
  <c r="AR4595" i="15"/>
  <c r="AR4498" i="15"/>
  <c r="AR4507" i="15"/>
  <c r="E4535" i="15"/>
  <c r="AR4562" i="15"/>
  <c r="AR4379" i="15"/>
  <c r="E4358" i="15"/>
  <c r="AR4400" i="15"/>
  <c r="E4457" i="15"/>
  <c r="AR4422" i="15"/>
  <c r="BB4362" i="15"/>
  <c r="BB4299" i="15"/>
  <c r="BB4584" i="15"/>
  <c r="E4293" i="15"/>
  <c r="E4316" i="15"/>
  <c r="BB4208" i="15"/>
  <c r="E4285" i="15"/>
  <c r="AR4261" i="15"/>
  <c r="AR4151" i="15"/>
  <c r="BB4131" i="15"/>
  <c r="AR4117" i="15"/>
  <c r="BB4089" i="15"/>
  <c r="BB4043" i="15"/>
  <c r="E4120" i="15"/>
  <c r="AR3958" i="15"/>
  <c r="BB3976" i="15"/>
  <c r="AR3932" i="15"/>
  <c r="AR3982" i="15"/>
  <c r="AR3936" i="15"/>
  <c r="AR3928" i="15"/>
  <c r="AR3815" i="15"/>
  <c r="BB3851" i="15"/>
  <c r="AR3792" i="15"/>
  <c r="AR3678" i="15"/>
  <c r="BB3753" i="15"/>
  <c r="BB3698" i="15"/>
  <c r="E3640" i="15"/>
  <c r="E3736" i="15"/>
  <c r="E3775" i="15"/>
  <c r="E3559" i="15"/>
  <c r="BB3674" i="15"/>
  <c r="BB3798" i="15"/>
  <c r="E3658" i="15"/>
  <c r="BB3719" i="15"/>
  <c r="BB3692" i="15"/>
  <c r="AR3657" i="15"/>
  <c r="AR3583" i="15"/>
  <c r="AR3561" i="15"/>
  <c r="BB3561" i="15"/>
  <c r="AR3504" i="15"/>
  <c r="BB3562" i="15"/>
  <c r="AR3399" i="15"/>
  <c r="AR3393" i="15"/>
  <c r="BB3393" i="15"/>
  <c r="BB3427" i="15"/>
  <c r="AR3427" i="15"/>
  <c r="BB3506" i="15"/>
  <c r="BB336" i="15"/>
  <c r="AR336" i="15"/>
  <c r="AW336" i="15" s="1"/>
  <c r="BB317" i="15"/>
  <c r="AR317" i="15"/>
  <c r="AW317" i="15" s="1"/>
  <c r="AY317" i="15" s="1"/>
  <c r="BB554" i="15"/>
  <c r="AR554" i="15"/>
  <c r="AW554" i="15" s="1"/>
  <c r="BB106" i="15"/>
  <c r="AR106" i="15"/>
  <c r="AW106" i="15" s="1"/>
  <c r="BB114" i="15"/>
  <c r="AR114" i="15"/>
  <c r="AW114" i="15" s="1"/>
  <c r="AX114" i="15" s="1"/>
  <c r="BB4969" i="15"/>
  <c r="BB4919" i="15"/>
  <c r="BB4941" i="15"/>
  <c r="BB4921" i="15"/>
  <c r="BB4872" i="15"/>
  <c r="BB4847" i="15"/>
  <c r="AR4812" i="15"/>
  <c r="AR4826" i="15"/>
  <c r="BB4775" i="15"/>
  <c r="BB4890" i="15"/>
  <c r="BB4777" i="15"/>
  <c r="E4773" i="15"/>
  <c r="BB4729" i="15"/>
  <c r="AR4704" i="15"/>
  <c r="E4787" i="15"/>
  <c r="AR4726" i="15"/>
  <c r="BB4658" i="15"/>
  <c r="AR4669" i="15"/>
  <c r="AR4714" i="15"/>
  <c r="AR4646" i="15"/>
  <c r="AR4583" i="15"/>
  <c r="AR4739" i="15"/>
  <c r="BB4711" i="15"/>
  <c r="BB4705" i="15"/>
  <c r="BB4717" i="15"/>
  <c r="BB4653" i="15"/>
  <c r="AR4697" i="15"/>
  <c r="E4707" i="15"/>
  <c r="BB4521" i="15"/>
  <c r="E4563" i="15"/>
  <c r="BB4574" i="15"/>
  <c r="BB4483" i="15"/>
  <c r="BB4459" i="15"/>
  <c r="BB4481" i="15"/>
  <c r="BB4402" i="15"/>
  <c r="BB4517" i="15"/>
  <c r="AR4458" i="15"/>
  <c r="BB4416" i="15"/>
  <c r="BB4533" i="15"/>
  <c r="E4400" i="15"/>
  <c r="BB4423" i="15"/>
  <c r="BB4396" i="15"/>
  <c r="BB4393" i="15"/>
  <c r="AR4419" i="15"/>
  <c r="AR4397" i="15"/>
  <c r="E4294" i="15"/>
  <c r="AR4316" i="15"/>
  <c r="BB4217" i="15"/>
  <c r="BB4319" i="15"/>
  <c r="BB4239" i="15"/>
  <c r="BB4233" i="15"/>
  <c r="AR4248" i="15"/>
  <c r="BB4269" i="15"/>
  <c r="AR4242" i="15"/>
  <c r="BB4203" i="15"/>
  <c r="BB4165" i="15"/>
  <c r="BB4108" i="15"/>
  <c r="BB4080" i="15"/>
  <c r="BB4175" i="15"/>
  <c r="AR4123" i="15"/>
  <c r="AR4119" i="15"/>
  <c r="E4072" i="15"/>
  <c r="BB3941" i="15"/>
  <c r="AR3945" i="15"/>
  <c r="AR4003" i="15"/>
  <c r="AR3944" i="15"/>
  <c r="AR3906" i="15"/>
  <c r="AR3878" i="15"/>
  <c r="AR3848" i="15"/>
  <c r="AR3925" i="15"/>
  <c r="BB3865" i="15"/>
  <c r="E3749" i="15"/>
  <c r="AR3903" i="15"/>
  <c r="BB3660" i="15"/>
  <c r="BB3824" i="15"/>
  <c r="E3757" i="15"/>
  <c r="E3719" i="15"/>
  <c r="BB3588" i="15"/>
  <c r="AR3619" i="15"/>
  <c r="AR3640" i="15"/>
  <c r="AR3626" i="15"/>
  <c r="BB3734" i="15"/>
  <c r="BB3564" i="15"/>
  <c r="AR3564" i="15"/>
  <c r="E3628" i="15"/>
  <c r="E3557" i="15"/>
  <c r="AR3645" i="15"/>
  <c r="BB3496" i="15"/>
  <c r="E3525" i="15"/>
  <c r="AP3321" i="15"/>
  <c r="E3321" i="15"/>
  <c r="BB3330" i="15"/>
  <c r="AR3330" i="15"/>
  <c r="AP3204" i="15"/>
  <c r="E3204" i="15"/>
  <c r="AR4772" i="15"/>
  <c r="BB4926" i="15"/>
  <c r="AR4940" i="15"/>
  <c r="E4920" i="15"/>
  <c r="E4900" i="15"/>
  <c r="BB4954" i="15"/>
  <c r="AR4769" i="15"/>
  <c r="BB4891" i="15"/>
  <c r="BB4654" i="15"/>
  <c r="BB4778" i="15"/>
  <c r="BB4671" i="15"/>
  <c r="BB4548" i="15"/>
  <c r="AR4470" i="15"/>
  <c r="BB4475" i="15"/>
  <c r="AR4509" i="15"/>
  <c r="AR4438" i="15"/>
  <c r="BB4288" i="15"/>
  <c r="BB4339" i="15"/>
  <c r="BB4199" i="15"/>
  <c r="AR4107" i="15"/>
  <c r="BB4012" i="15"/>
  <c r="BB3973" i="15"/>
  <c r="BB3935" i="15"/>
  <c r="BB3930" i="15"/>
  <c r="E3927" i="15"/>
  <c r="E3912" i="15"/>
  <c r="AR3858" i="15"/>
  <c r="BB4009" i="15"/>
  <c r="AR3889" i="15"/>
  <c r="BB3885" i="15"/>
  <c r="BB3859" i="15"/>
  <c r="BB3863" i="15"/>
  <c r="E3803" i="15"/>
  <c r="BB3897" i="15"/>
  <c r="AR3774" i="15"/>
  <c r="BB3625" i="15"/>
  <c r="BB3592" i="15"/>
  <c r="AR3635" i="15"/>
  <c r="BB3576" i="15"/>
  <c r="AR3576" i="15"/>
  <c r="BB3613" i="15"/>
  <c r="AR3589" i="15"/>
  <c r="BB3517" i="15"/>
  <c r="AR3517" i="15"/>
  <c r="BB3305" i="15"/>
  <c r="AR3305" i="15"/>
  <c r="AP3206" i="15"/>
  <c r="E3206" i="15"/>
  <c r="AP3243" i="15"/>
  <c r="E3243" i="15"/>
  <c r="BB2625" i="15"/>
  <c r="AR2625" i="15"/>
  <c r="BB2326" i="15"/>
  <c r="AR2326" i="15"/>
  <c r="BB585" i="15"/>
  <c r="AR585" i="15"/>
  <c r="BB513" i="15"/>
  <c r="AR513" i="15"/>
  <c r="BB501" i="15"/>
  <c r="AR501" i="15"/>
  <c r="BB530" i="15"/>
  <c r="AR530" i="15"/>
  <c r="BB25" i="15"/>
  <c r="AR25" i="15"/>
  <c r="AW25" i="15" s="1"/>
  <c r="AX25" i="15" s="1"/>
  <c r="AR3443" i="15"/>
  <c r="E3374" i="15"/>
  <c r="AR3361" i="15"/>
  <c r="BB3372" i="15"/>
  <c r="BB3403" i="15"/>
  <c r="AR3249" i="15"/>
  <c r="E3223" i="15"/>
  <c r="AR3151" i="15"/>
  <c r="AR3189" i="15"/>
  <c r="E3037" i="15"/>
  <c r="AR3281" i="15"/>
  <c r="AR3047" i="15"/>
  <c r="BB2921" i="15"/>
  <c r="AR2969" i="15"/>
  <c r="BB2875" i="15"/>
  <c r="AR2833" i="15"/>
  <c r="E2890" i="15"/>
  <c r="AR2821" i="15"/>
  <c r="BB2754" i="15"/>
  <c r="AR2750" i="15"/>
  <c r="BB2666" i="15"/>
  <c r="AR2730" i="15"/>
  <c r="AR2622" i="15"/>
  <c r="AR2788" i="15"/>
  <c r="AR2814" i="15"/>
  <c r="BB2484" i="15"/>
  <c r="AR2472" i="15"/>
  <c r="AR2434" i="15"/>
  <c r="AR2526" i="15"/>
  <c r="AR2493" i="15"/>
  <c r="AR2376" i="15"/>
  <c r="BB2298" i="15"/>
  <c r="BB2164" i="15"/>
  <c r="BB2256" i="15"/>
  <c r="BB2272" i="15"/>
  <c r="BB1631" i="15"/>
  <c r="BB1882" i="15"/>
  <c r="BB1581" i="15"/>
  <c r="AR1735" i="15"/>
  <c r="BB1449" i="15"/>
  <c r="BB1152" i="15"/>
  <c r="BB918" i="15"/>
  <c r="E990" i="15"/>
  <c r="AR839" i="15"/>
  <c r="AW839" i="15" s="1"/>
  <c r="AX839" i="15" s="1"/>
  <c r="AR1072" i="15"/>
  <c r="AP4956" i="15"/>
  <c r="E4956" i="15"/>
  <c r="AP4851" i="15"/>
  <c r="E4851" i="15"/>
  <c r="E4782" i="15"/>
  <c r="AP4844" i="15"/>
  <c r="E4844" i="15"/>
  <c r="E4126" i="15"/>
  <c r="AP4126" i="15"/>
  <c r="AP4198" i="15"/>
  <c r="E4198" i="15"/>
  <c r="E3647" i="15"/>
  <c r="AP3647" i="15"/>
  <c r="AP2663" i="15"/>
  <c r="E2663" i="15"/>
  <c r="E2079" i="15"/>
  <c r="BB1538" i="15"/>
  <c r="BB1507" i="15"/>
  <c r="E2164" i="15"/>
  <c r="AR2020" i="15"/>
  <c r="E1610" i="15"/>
  <c r="AP1076" i="15"/>
  <c r="E1076" i="15"/>
  <c r="BB1208" i="15"/>
  <c r="E895" i="15"/>
  <c r="AP330" i="15"/>
  <c r="E330" i="15"/>
  <c r="E360" i="15"/>
  <c r="AP360" i="15"/>
  <c r="AP350" i="15"/>
  <c r="E350" i="15"/>
  <c r="E268" i="15"/>
  <c r="E1366" i="15"/>
  <c r="BB673" i="15"/>
  <c r="E327" i="15"/>
  <c r="E286" i="15"/>
  <c r="AP286" i="15"/>
  <c r="BB355" i="15"/>
  <c r="AR776" i="15"/>
  <c r="AW776" i="15" s="1"/>
  <c r="AX776" i="15" s="1"/>
  <c r="AP203" i="15"/>
  <c r="E203" i="15"/>
  <c r="E809" i="15"/>
  <c r="E211" i="15"/>
  <c r="AP211" i="15"/>
  <c r="E363" i="15"/>
  <c r="AZ6" i="15"/>
  <c r="BB3616" i="15"/>
  <c r="BB3650" i="15"/>
  <c r="AR3522" i="15"/>
  <c r="AR3467" i="15"/>
  <c r="E3426" i="15"/>
  <c r="E3414" i="15"/>
  <c r="BB3412" i="15"/>
  <c r="BB3415" i="15"/>
  <c r="AR3352" i="15"/>
  <c r="AR3186" i="15"/>
  <c r="E3325" i="15"/>
  <c r="BB3311" i="15"/>
  <c r="AR3424" i="15"/>
  <c r="BB3240" i="15"/>
  <c r="AR3354" i="15"/>
  <c r="AR3266" i="15"/>
  <c r="AR3183" i="15"/>
  <c r="AR3244" i="15"/>
  <c r="BB3082" i="15"/>
  <c r="AR3031" i="15"/>
  <c r="E3144" i="15"/>
  <c r="E3073" i="15"/>
  <c r="AR3061" i="15"/>
  <c r="AR3016" i="15"/>
  <c r="BB2981" i="15"/>
  <c r="AR2943" i="15"/>
  <c r="AR2903" i="15"/>
  <c r="BB2997" i="15"/>
  <c r="AR2827" i="15"/>
  <c r="E2979" i="15"/>
  <c r="BB2869" i="15"/>
  <c r="BB2800" i="15"/>
  <c r="AR2797" i="15"/>
  <c r="E2837" i="15"/>
  <c r="AR2902" i="15"/>
  <c r="AR2793" i="15"/>
  <c r="BB2877" i="15"/>
  <c r="AR2898" i="15"/>
  <c r="AR2858" i="15"/>
  <c r="BB2702" i="15"/>
  <c r="AR2791" i="15"/>
  <c r="AR2721" i="15"/>
  <c r="BB2652" i="15"/>
  <c r="E2800" i="15"/>
  <c r="E2779" i="15"/>
  <c r="BB2609" i="15"/>
  <c r="BB2576" i="15"/>
  <c r="AR2510" i="15"/>
  <c r="AR2758" i="15"/>
  <c r="E2738" i="15"/>
  <c r="BB2590" i="15"/>
  <c r="BB2653" i="15"/>
  <c r="BB2611" i="15"/>
  <c r="AR2664" i="15"/>
  <c r="E2588" i="15"/>
  <c r="BB2418" i="15"/>
  <c r="AR2568" i="15"/>
  <c r="BB2293" i="15"/>
  <c r="BB2373" i="15"/>
  <c r="AR2337" i="15"/>
  <c r="AR2290" i="15"/>
  <c r="AR2276" i="15"/>
  <c r="AR2391" i="15"/>
  <c r="E2363" i="15"/>
  <c r="BB2420" i="15"/>
  <c r="AR2127" i="15"/>
  <c r="BB2361" i="15"/>
  <c r="BB2129" i="15"/>
  <c r="AR1929" i="15"/>
  <c r="AR1986" i="15"/>
  <c r="AR2043" i="15"/>
  <c r="BB1969" i="15"/>
  <c r="BB2094" i="15"/>
  <c r="AR2031" i="15"/>
  <c r="E2249" i="15"/>
  <c r="AR2082" i="15"/>
  <c r="AR2138" i="15"/>
  <c r="BB2098" i="15"/>
  <c r="BB2025" i="15"/>
  <c r="BB2198" i="15"/>
  <c r="BB1965" i="15"/>
  <c r="BB2011" i="15"/>
  <c r="AR2001" i="15"/>
  <c r="BB1862" i="15"/>
  <c r="AR1957" i="15"/>
  <c r="AR1868" i="15"/>
  <c r="BB1931" i="15"/>
  <c r="E1749" i="15"/>
  <c r="BB2074" i="15"/>
  <c r="BB1909" i="15"/>
  <c r="AR1855" i="15"/>
  <c r="BB1951" i="15"/>
  <c r="AR1979" i="15"/>
  <c r="AR1875" i="15"/>
  <c r="BB2002" i="15"/>
  <c r="BB1820" i="15"/>
  <c r="E1936" i="15"/>
  <c r="BB1811" i="15"/>
  <c r="BB1963" i="15"/>
  <c r="E1793" i="15"/>
  <c r="E1753" i="15"/>
  <c r="E1804" i="15"/>
  <c r="E1704" i="15"/>
  <c r="BB1654" i="15"/>
  <c r="E1599" i="15"/>
  <c r="BB2081" i="15"/>
  <c r="E1764" i="15"/>
  <c r="BB2065" i="15"/>
  <c r="AR1895" i="15"/>
  <c r="AR1833" i="15"/>
  <c r="E1708" i="15"/>
  <c r="AR1602" i="15"/>
  <c r="E1761" i="15"/>
  <c r="AR1515" i="15"/>
  <c r="AR1473" i="15"/>
  <c r="BB1563" i="15"/>
  <c r="E1693" i="15"/>
  <c r="AR1597" i="15"/>
  <c r="AR1481" i="15"/>
  <c r="BB1731" i="15"/>
  <c r="BB1647" i="15"/>
  <c r="AR1469" i="15"/>
  <c r="BB1527" i="15"/>
  <c r="BB1389" i="15"/>
  <c r="AR1657" i="15"/>
  <c r="AR1464" i="15"/>
  <c r="E1399" i="15"/>
  <c r="E1339" i="15"/>
  <c r="BB1399" i="15"/>
  <c r="BB1347" i="15"/>
  <c r="AR1249" i="15"/>
  <c r="AR1452" i="15"/>
  <c r="BB1510" i="15"/>
  <c r="AR1344" i="15"/>
  <c r="BB1356" i="15"/>
  <c r="BB1293" i="15"/>
  <c r="AR1187" i="15"/>
  <c r="AR1323" i="15"/>
  <c r="AR1168" i="15"/>
  <c r="AR1373" i="15"/>
  <c r="BB1215" i="15"/>
  <c r="E1309" i="15"/>
  <c r="E1157" i="15"/>
  <c r="BB1141" i="15"/>
  <c r="AR1485" i="15"/>
  <c r="AR1663" i="15"/>
  <c r="AR1108" i="15"/>
  <c r="BB1313" i="15"/>
  <c r="BB1126" i="15"/>
  <c r="BB979" i="15"/>
  <c r="E1081" i="15"/>
  <c r="AR1018" i="15"/>
  <c r="AR1069" i="15"/>
  <c r="AR880" i="15"/>
  <c r="BB1055" i="15"/>
  <c r="BB1051" i="15"/>
  <c r="AR1117" i="15"/>
  <c r="AR1042" i="15"/>
  <c r="AR994" i="15"/>
  <c r="AR1033" i="15"/>
  <c r="BB944" i="15"/>
  <c r="AR1025" i="15"/>
  <c r="AR855" i="15"/>
  <c r="AR992" i="15"/>
  <c r="AR909" i="15"/>
  <c r="E877" i="15"/>
  <c r="AR883" i="15"/>
  <c r="AR877" i="15"/>
  <c r="BB850" i="15"/>
  <c r="BB707" i="15"/>
  <c r="AR949" i="15"/>
  <c r="AR801" i="15"/>
  <c r="AR810" i="15"/>
  <c r="BB806" i="15"/>
  <c r="E693" i="15"/>
  <c r="AR814" i="15"/>
  <c r="E689" i="15"/>
  <c r="BB905" i="15"/>
  <c r="BB628" i="15"/>
  <c r="AR577" i="15"/>
  <c r="BB579" i="15"/>
  <c r="BB768" i="15"/>
  <c r="BB717" i="15"/>
  <c r="AR658" i="15"/>
  <c r="AR708" i="15"/>
  <c r="BB824" i="15"/>
  <c r="BB633" i="15"/>
  <c r="BB702" i="15"/>
  <c r="AR638" i="15"/>
  <c r="AR578" i="15"/>
  <c r="AW578" i="15" s="1"/>
  <c r="BB727" i="15"/>
  <c r="AR779" i="15"/>
  <c r="E592" i="15"/>
  <c r="BB443" i="15"/>
  <c r="BB464" i="15"/>
  <c r="BB462" i="15"/>
  <c r="AR662" i="15"/>
  <c r="E582" i="15"/>
  <c r="BB573" i="15"/>
  <c r="BB432" i="15"/>
  <c r="BB498" i="15"/>
  <c r="BB277" i="15"/>
  <c r="E412" i="15"/>
  <c r="BB239" i="15"/>
  <c r="AR236" i="15"/>
  <c r="BB507" i="15"/>
  <c r="BB298" i="15"/>
  <c r="E136" i="15"/>
  <c r="BB278" i="15"/>
  <c r="BB216" i="15"/>
  <c r="BB127" i="15"/>
  <c r="AR324" i="15"/>
  <c r="E224" i="15"/>
  <c r="BB599" i="15"/>
  <c r="AR209" i="15"/>
  <c r="E77" i="15"/>
  <c r="BB53" i="15"/>
  <c r="BB352" i="15"/>
  <c r="BB123" i="15"/>
  <c r="BB230" i="15"/>
  <c r="E137" i="15"/>
  <c r="AR4828" i="15"/>
  <c r="E4710" i="15"/>
  <c r="AR4844" i="15"/>
  <c r="E4683" i="15"/>
  <c r="E4596" i="15"/>
  <c r="BB4505" i="15"/>
  <c r="BB4461" i="15"/>
  <c r="E4536" i="15"/>
  <c r="AP4536" i="15"/>
  <c r="AR4516" i="15"/>
  <c r="BB4441" i="15"/>
  <c r="E4314" i="15"/>
  <c r="BB4456" i="15"/>
  <c r="BB4300" i="15"/>
  <c r="BB4247" i="15"/>
  <c r="AR4112" i="15"/>
  <c r="BB4146" i="15"/>
  <c r="BB4180" i="15"/>
  <c r="AP3962" i="15"/>
  <c r="E3962" i="15"/>
  <c r="E3882" i="15"/>
  <c r="E4098" i="15"/>
  <c r="BB3822" i="15"/>
  <c r="E3741" i="15"/>
  <c r="E3637" i="15"/>
  <c r="E3530" i="15"/>
  <c r="E3677" i="15"/>
  <c r="BB3450" i="15"/>
  <c r="E3378" i="15"/>
  <c r="E3275" i="15"/>
  <c r="AP3275" i="15"/>
  <c r="E3450" i="15"/>
  <c r="E3316" i="15"/>
  <c r="AR3020" i="15"/>
  <c r="E3142" i="15"/>
  <c r="E2966" i="15"/>
  <c r="AR2912" i="15"/>
  <c r="BB2872" i="15"/>
  <c r="AR2707" i="15"/>
  <c r="E2884" i="15"/>
  <c r="BB2693" i="15"/>
  <c r="E2990" i="15"/>
  <c r="AR2932" i="15"/>
  <c r="AP2861" i="15"/>
  <c r="E2861" i="15"/>
  <c r="E2655" i="15"/>
  <c r="BB2499" i="15"/>
  <c r="AP2394" i="15"/>
  <c r="E2394" i="15"/>
  <c r="BB2580" i="15"/>
  <c r="AP2397" i="15"/>
  <c r="E2397" i="15"/>
  <c r="AR2540" i="15"/>
  <c r="BB2451" i="15"/>
  <c r="BB2192" i="15"/>
  <c r="BB2511" i="15"/>
  <c r="BB2335" i="15"/>
  <c r="E2286" i="15"/>
  <c r="E2206" i="15"/>
  <c r="AR2042" i="15"/>
  <c r="BB1907" i="15"/>
  <c r="BB2199" i="15"/>
  <c r="E2317" i="15"/>
  <c r="AR1924" i="15"/>
  <c r="AP2804" i="15"/>
  <c r="E2804" i="15"/>
  <c r="E2404" i="15"/>
  <c r="E2264" i="15"/>
  <c r="AR2465" i="15"/>
  <c r="E2165" i="15"/>
  <c r="AR2163" i="15"/>
  <c r="E1517" i="15"/>
  <c r="AP1517" i="15"/>
  <c r="AR1655" i="15"/>
  <c r="BB1426" i="15"/>
  <c r="BB1638" i="15"/>
  <c r="AP1589" i="15"/>
  <c r="E1589" i="15"/>
  <c r="E2007" i="15"/>
  <c r="BB1558" i="15"/>
  <c r="E1915" i="15"/>
  <c r="AP908" i="15"/>
  <c r="E908" i="15"/>
  <c r="E1226" i="15"/>
  <c r="AP872" i="15"/>
  <c r="E872" i="15"/>
  <c r="E1374" i="15"/>
  <c r="AR1254" i="15"/>
  <c r="E1108" i="15"/>
  <c r="E1446" i="15"/>
  <c r="BB1228" i="15"/>
  <c r="E1204" i="15"/>
  <c r="BB1073" i="15"/>
  <c r="E1284" i="15"/>
  <c r="BB353" i="15"/>
  <c r="E1191" i="15"/>
  <c r="E1095" i="15"/>
  <c r="AR1005" i="15"/>
  <c r="E733" i="15"/>
  <c r="BB3488" i="15"/>
  <c r="AR3442" i="15"/>
  <c r="AR3469" i="15"/>
  <c r="BB3526" i="15"/>
  <c r="AR3387" i="15"/>
  <c r="AR3328" i="15"/>
  <c r="BB3391" i="15"/>
  <c r="AR3429" i="15"/>
  <c r="BB3397" i="15"/>
  <c r="AR3319" i="15"/>
  <c r="E3411" i="15"/>
  <c r="AR3296" i="15"/>
  <c r="BB3100" i="15"/>
  <c r="BB3228" i="15"/>
  <c r="AR3386" i="15"/>
  <c r="AR3309" i="15"/>
  <c r="BB3265" i="15"/>
  <c r="BB3177" i="15"/>
  <c r="AR3115" i="15"/>
  <c r="AR3259" i="15"/>
  <c r="AR3242" i="15"/>
  <c r="AR3243" i="15"/>
  <c r="BB3169" i="15"/>
  <c r="AR3313" i="15"/>
  <c r="BB3252" i="15"/>
  <c r="BB3023" i="15"/>
  <c r="BB3301" i="15"/>
  <c r="BB3116" i="15"/>
  <c r="E3296" i="15"/>
  <c r="E3258" i="15"/>
  <c r="BB3303" i="15"/>
  <c r="AR3055" i="15"/>
  <c r="BB3001" i="15"/>
  <c r="BB3164" i="15"/>
  <c r="AR2959" i="15"/>
  <c r="BB2899" i="15"/>
  <c r="BB3006" i="15"/>
  <c r="BB2873" i="15"/>
  <c r="BB2927" i="15"/>
  <c r="BB3021" i="15"/>
  <c r="AR2975" i="15"/>
  <c r="BB2881" i="15"/>
  <c r="AR2863" i="15"/>
  <c r="E2851" i="15"/>
  <c r="BB2815" i="15"/>
  <c r="AR2837" i="15"/>
  <c r="BB2999" i="15"/>
  <c r="BB2904" i="15"/>
  <c r="AR2823" i="15"/>
  <c r="BB2735" i="15"/>
  <c r="E2839" i="15"/>
  <c r="AR2789" i="15"/>
  <c r="BB2786" i="15"/>
  <c r="AR2734" i="15"/>
  <c r="AR2751" i="15"/>
  <c r="AR2711" i="15"/>
  <c r="AR2891" i="15"/>
  <c r="BB2682" i="15"/>
  <c r="AR2662" i="15"/>
  <c r="E2721" i="15"/>
  <c r="BB2692" i="15"/>
  <c r="AR2710" i="15"/>
  <c r="BB2627" i="15"/>
  <c r="AR2596" i="15"/>
  <c r="AR2724" i="15"/>
  <c r="E2741" i="15"/>
  <c r="E2446" i="15"/>
  <c r="BB2488" i="15"/>
  <c r="BB2396" i="15"/>
  <c r="E2528" i="15"/>
  <c r="BB2546" i="15"/>
  <c r="BB2686" i="15"/>
  <c r="AR2454" i="15"/>
  <c r="BB2456" i="15"/>
  <c r="AR2514" i="15"/>
  <c r="BB2419" i="15"/>
  <c r="BB2485" i="15"/>
  <c r="E2516" i="15"/>
  <c r="AR2636" i="15"/>
  <c r="E2488" i="15"/>
  <c r="BB2494" i="15"/>
  <c r="BB2358" i="15"/>
  <c r="E2387" i="15"/>
  <c r="AR2114" i="15"/>
  <c r="BB2174" i="15"/>
  <c r="AR2291" i="15"/>
  <c r="BB2251" i="15"/>
  <c r="BB2176" i="15"/>
  <c r="BB2274" i="15"/>
  <c r="BB2330" i="15"/>
  <c r="E2126" i="15"/>
  <c r="BB2209" i="15"/>
  <c r="BB2158" i="15"/>
  <c r="BB2104" i="15"/>
  <c r="AR2085" i="15"/>
  <c r="AR2258" i="15"/>
  <c r="BB2090" i="15"/>
  <c r="BB2080" i="15"/>
  <c r="BB2122" i="15"/>
  <c r="E2069" i="15"/>
  <c r="AR2246" i="15"/>
  <c r="AR2185" i="15"/>
  <c r="E1899" i="15"/>
  <c r="BB2003" i="15"/>
  <c r="AR1818" i="15"/>
  <c r="BB1858" i="15"/>
  <c r="BB2236" i="15"/>
  <c r="BB1864" i="15"/>
  <c r="E1989" i="15"/>
  <c r="AR1837" i="15"/>
  <c r="BB1933" i="15"/>
  <c r="AR1851" i="15"/>
  <c r="BB1797" i="15"/>
  <c r="E1756" i="15"/>
  <c r="AR1790" i="15"/>
  <c r="AR1697" i="15"/>
  <c r="AR1648" i="15"/>
  <c r="AR1588" i="15"/>
  <c r="BB1611" i="15"/>
  <c r="E1890" i="15"/>
  <c r="BB1628" i="15"/>
  <c r="AR1536" i="15"/>
  <c r="BB1576" i="15"/>
  <c r="E1870" i="15"/>
  <c r="BB1699" i="15"/>
  <c r="BB1641" i="15"/>
  <c r="E1566" i="15"/>
  <c r="BB1672" i="15"/>
  <c r="AR1518" i="15"/>
  <c r="AR1487" i="15"/>
  <c r="BB1447" i="15"/>
  <c r="AR1549" i="15"/>
  <c r="BB1712" i="15"/>
  <c r="BB1528" i="15"/>
  <c r="BB1775" i="15"/>
  <c r="BB1377" i="15"/>
  <c r="BB1351" i="15"/>
  <c r="AR1500" i="15"/>
  <c r="BB1545" i="15"/>
  <c r="AR1434" i="15"/>
  <c r="BB1422" i="15"/>
  <c r="BB1367" i="15"/>
  <c r="BB1476" i="15"/>
  <c r="BB1305" i="15"/>
  <c r="AR1243" i="15"/>
  <c r="AR1291" i="15"/>
  <c r="AR1324" i="15"/>
  <c r="BB1295" i="15"/>
  <c r="BB1225" i="15"/>
  <c r="BB1289" i="15"/>
  <c r="AR1183" i="15"/>
  <c r="BB1068" i="15"/>
  <c r="AR1076" i="15"/>
  <c r="E1147" i="15"/>
  <c r="BB1034" i="15"/>
  <c r="AR967" i="15"/>
  <c r="BB1031" i="15"/>
  <c r="BB1186" i="15"/>
  <c r="AW952" i="15"/>
  <c r="AY952" i="15" s="1"/>
  <c r="AR1062" i="15"/>
  <c r="BB893" i="15"/>
  <c r="E882" i="15"/>
  <c r="AR876" i="15"/>
  <c r="E819" i="15"/>
  <c r="BB879" i="15"/>
  <c r="BB915" i="15"/>
  <c r="BB794" i="15"/>
  <c r="BB808" i="15"/>
  <c r="BB730" i="15"/>
  <c r="BB787" i="15"/>
  <c r="AR680" i="15"/>
  <c r="BB981" i="15"/>
  <c r="BB762" i="15"/>
  <c r="BB529" i="15"/>
  <c r="AR870" i="15"/>
  <c r="BB590" i="15"/>
  <c r="BB526" i="15"/>
  <c r="BB431" i="15"/>
  <c r="BB412" i="15"/>
  <c r="BB397" i="15"/>
  <c r="E366" i="15"/>
  <c r="BB372" i="15"/>
  <c r="BB398" i="15"/>
  <c r="E4862" i="15"/>
  <c r="AR4700" i="15"/>
  <c r="E4550" i="15"/>
  <c r="AP4550" i="15"/>
  <c r="E4158" i="15"/>
  <c r="E4232" i="15"/>
  <c r="AP4232" i="15"/>
  <c r="BB4289" i="15"/>
  <c r="AP4143" i="15"/>
  <c r="E4143" i="15"/>
  <c r="E4217" i="15"/>
  <c r="E4788" i="15"/>
  <c r="E3920" i="15"/>
  <c r="AP3920" i="15"/>
  <c r="E4212" i="15"/>
  <c r="BB3767" i="15"/>
  <c r="BB4066" i="15"/>
  <c r="BB3773" i="15"/>
  <c r="E3681" i="15"/>
  <c r="BB3560" i="15"/>
  <c r="BB3689" i="15"/>
  <c r="BB3586" i="15"/>
  <c r="E3529" i="15"/>
  <c r="BB3566" i="15"/>
  <c r="E3399" i="15"/>
  <c r="BB3250" i="15"/>
  <c r="E3010" i="15"/>
  <c r="AP3010" i="15"/>
  <c r="E3245" i="15"/>
  <c r="AR3141" i="15"/>
  <c r="AR3201" i="15"/>
  <c r="BB3210" i="15"/>
  <c r="E3022" i="15"/>
  <c r="E3107" i="15"/>
  <c r="E2700" i="15"/>
  <c r="BB2725" i="15"/>
  <c r="BB2569" i="15"/>
  <c r="BB2615" i="15"/>
  <c r="AR2760" i="15"/>
  <c r="E2821" i="15"/>
  <c r="AR2537" i="15"/>
  <c r="AR2624" i="15"/>
  <c r="BB2533" i="15"/>
  <c r="E2500" i="15"/>
  <c r="BB2475" i="15"/>
  <c r="BB2366" i="15"/>
  <c r="AP2204" i="15"/>
  <c r="E2204" i="15"/>
  <c r="BB2723" i="15"/>
  <c r="BB2342" i="15"/>
  <c r="E2374" i="15"/>
  <c r="AP2035" i="15"/>
  <c r="E2035" i="15"/>
  <c r="E2364" i="15"/>
  <c r="AP2304" i="15"/>
  <c r="E2304" i="15"/>
  <c r="AR2804" i="15"/>
  <c r="BB2375" i="15"/>
  <c r="BB1822" i="15"/>
  <c r="AP1714" i="15"/>
  <c r="E1714" i="15"/>
  <c r="E1636" i="15"/>
  <c r="BB2137" i="15"/>
  <c r="E2070" i="15"/>
  <c r="BB1495" i="15"/>
  <c r="BB1580" i="15"/>
  <c r="AR1940" i="15"/>
  <c r="BB1475" i="15"/>
  <c r="E1616" i="15"/>
  <c r="E1151" i="15"/>
  <c r="AP1151" i="15"/>
  <c r="E979" i="15"/>
  <c r="E1035" i="15"/>
  <c r="AP1035" i="15"/>
  <c r="E1232" i="15"/>
  <c r="BB1170" i="15"/>
  <c r="AP222" i="15"/>
  <c r="E222" i="15"/>
  <c r="E723" i="15"/>
  <c r="AP723" i="15"/>
  <c r="E843" i="15"/>
  <c r="BB604" i="15"/>
  <c r="E164" i="15"/>
  <c r="E160" i="15"/>
  <c r="BB3338" i="15"/>
  <c r="E3412" i="15"/>
  <c r="BB3336" i="15"/>
  <c r="BB3310" i="15"/>
  <c r="BB3209" i="15"/>
  <c r="BB3299" i="15"/>
  <c r="AR3267" i="15"/>
  <c r="BB3172" i="15"/>
  <c r="AR3138" i="15"/>
  <c r="BB3111" i="15"/>
  <c r="E3265" i="15"/>
  <c r="E3112" i="15"/>
  <c r="E3117" i="15"/>
  <c r="BB3147" i="15"/>
  <c r="AR2973" i="15"/>
  <c r="BB3003" i="15"/>
  <c r="AR2947" i="15"/>
  <c r="AR2864" i="15"/>
  <c r="AR3068" i="15"/>
  <c r="BB3071" i="15"/>
  <c r="BB2971" i="15"/>
  <c r="BB2829" i="15"/>
  <c r="BB2867" i="15"/>
  <c r="AR2882" i="15"/>
  <c r="BB2817" i="15"/>
  <c r="AR3064" i="15"/>
  <c r="BB2688" i="15"/>
  <c r="AR2676" i="15"/>
  <c r="AR2736" i="15"/>
  <c r="BB2642" i="15"/>
  <c r="BB2556" i="15"/>
  <c r="BB2550" i="15"/>
  <c r="BB2544" i="15"/>
  <c r="E2639" i="15"/>
  <c r="BB2554" i="15"/>
  <c r="AR2455" i="15"/>
  <c r="E2496" i="15"/>
  <c r="BB2320" i="15"/>
  <c r="E2486" i="15"/>
  <c r="AR2427" i="15"/>
  <c r="AR2336" i="15"/>
  <c r="BB2390" i="15"/>
  <c r="BB2156" i="15"/>
  <c r="AR2259" i="15"/>
  <c r="E2239" i="15"/>
  <c r="BB2311" i="15"/>
  <c r="AR2027" i="15"/>
  <c r="BB1755" i="15"/>
  <c r="AR1708" i="15"/>
  <c r="BB1392" i="15"/>
  <c r="BB1560" i="15"/>
  <c r="BB1607" i="15"/>
  <c r="E968" i="15"/>
  <c r="E1163" i="15"/>
  <c r="AR521" i="15"/>
  <c r="E783" i="15"/>
  <c r="AW868" i="15"/>
  <c r="E495" i="15"/>
  <c r="AR370" i="15"/>
  <c r="BB191" i="15"/>
  <c r="E18" i="15"/>
  <c r="E4392" i="15"/>
  <c r="AP4392" i="15"/>
  <c r="E4252" i="15"/>
  <c r="AP4252" i="15"/>
  <c r="E3951" i="15"/>
  <c r="AP3951" i="15"/>
  <c r="AP4328" i="15"/>
  <c r="E4328" i="15"/>
  <c r="E4046" i="15"/>
  <c r="AP4046" i="15"/>
  <c r="AR4783" i="15"/>
  <c r="E3694" i="15"/>
  <c r="AP3694" i="15"/>
  <c r="AR3882" i="15"/>
  <c r="BB3697" i="15"/>
  <c r="AR3050" i="15"/>
  <c r="AR2928" i="15"/>
  <c r="E2478" i="15"/>
  <c r="AP2478" i="15"/>
  <c r="E2498" i="15"/>
  <c r="E2246" i="15"/>
  <c r="AP2246" i="15"/>
  <c r="E2254" i="15"/>
  <c r="E1960" i="15"/>
  <c r="E1891" i="15"/>
  <c r="BB1980" i="15"/>
  <c r="AP1529" i="15"/>
  <c r="E1529" i="15"/>
  <c r="BB2022" i="15"/>
  <c r="BB1520" i="15"/>
  <c r="E1940" i="15"/>
  <c r="AR1652" i="15"/>
  <c r="E1202" i="15"/>
  <c r="AP1202" i="15"/>
  <c r="E1270" i="15"/>
  <c r="E1015" i="15"/>
  <c r="BB859" i="15"/>
  <c r="E1196" i="15"/>
  <c r="E699" i="15"/>
  <c r="E642" i="15"/>
  <c r="AP642" i="15"/>
  <c r="E563" i="15"/>
  <c r="E665" i="15"/>
  <c r="AP665" i="15"/>
  <c r="BB263" i="15"/>
  <c r="E390" i="15"/>
  <c r="AR3163" i="15"/>
  <c r="BB2955" i="15"/>
  <c r="AR2958" i="15"/>
  <c r="AR2930" i="15"/>
  <c r="BB2681" i="15"/>
  <c r="AR2602" i="15"/>
  <c r="AR2685" i="15"/>
  <c r="AR2481" i="15"/>
  <c r="AR2515" i="15"/>
  <c r="E2347" i="15"/>
  <c r="BB2238" i="15"/>
  <c r="AR2353" i="15"/>
  <c r="AR2116" i="15"/>
  <c r="AR2084" i="15"/>
  <c r="E2128" i="15"/>
  <c r="BB2063" i="15"/>
  <c r="AR2252" i="15"/>
  <c r="AR2071" i="15"/>
  <c r="E1938" i="15"/>
  <c r="AR2053" i="15"/>
  <c r="BB1891" i="15"/>
  <c r="AR1921" i="15"/>
  <c r="AR1941" i="15"/>
  <c r="E2084" i="15"/>
  <c r="BB2010" i="15"/>
  <c r="AR1890" i="15"/>
  <c r="AR1769" i="15"/>
  <c r="AR2047" i="15"/>
  <c r="AR1678" i="15"/>
  <c r="AR1823" i="15"/>
  <c r="BB1570" i="15"/>
  <c r="AR1401" i="15"/>
  <c r="AR1349" i="15"/>
  <c r="BB1540" i="15"/>
  <c r="AR1391" i="15"/>
  <c r="AR1221" i="15"/>
  <c r="AR1119" i="15"/>
  <c r="AR1357" i="15"/>
  <c r="AR1165" i="15"/>
  <c r="BB1370" i="15"/>
  <c r="AR1054" i="15"/>
  <c r="AR1269" i="15"/>
  <c r="BB1129" i="15"/>
  <c r="BB1340" i="15"/>
  <c r="BB1048" i="15"/>
  <c r="BB1016" i="15"/>
  <c r="BB1071" i="15"/>
  <c r="BB1089" i="15"/>
  <c r="AR1000" i="15"/>
  <c r="BB1360" i="15"/>
  <c r="AR997" i="15"/>
  <c r="E1072" i="15"/>
  <c r="AR1038" i="15"/>
  <c r="E1008" i="15"/>
  <c r="BB977" i="15"/>
  <c r="AR978" i="15"/>
  <c r="AR807" i="15"/>
  <c r="AW807" i="15" s="1"/>
  <c r="AY807" i="15" s="1"/>
  <c r="BB919" i="15"/>
  <c r="BB1306" i="15"/>
  <c r="AR917" i="15"/>
  <c r="BB875" i="15"/>
  <c r="BB785" i="15"/>
  <c r="BB710" i="15"/>
  <c r="AR892" i="15"/>
  <c r="AR704" i="15"/>
  <c r="AW704" i="15" s="1"/>
  <c r="AY704" i="15" s="1"/>
  <c r="BB504" i="15"/>
  <c r="E981" i="15"/>
  <c r="BB563" i="15"/>
  <c r="BB543" i="15"/>
  <c r="AR738" i="15"/>
  <c r="BB603" i="15"/>
  <c r="BB728" i="15"/>
  <c r="AR842" i="15"/>
  <c r="E849" i="15"/>
  <c r="BB684" i="15"/>
  <c r="E660" i="15"/>
  <c r="E605" i="15"/>
  <c r="BB618" i="15"/>
  <c r="E533" i="15"/>
  <c r="BB514" i="15"/>
  <c r="E516" i="15"/>
  <c r="E457" i="15"/>
  <c r="AR575" i="15"/>
  <c r="AR403" i="15"/>
  <c r="BB490" i="15"/>
  <c r="BB283" i="15"/>
  <c r="BB280" i="15"/>
  <c r="E357" i="15"/>
  <c r="BB444" i="15"/>
  <c r="AR509" i="15"/>
  <c r="BB266" i="15"/>
  <c r="BB264" i="15"/>
  <c r="BB445" i="15"/>
  <c r="BB409" i="15"/>
  <c r="AR151" i="15"/>
  <c r="BB262" i="15"/>
  <c r="BB219" i="15"/>
  <c r="BB371" i="15"/>
  <c r="E343" i="15"/>
  <c r="BB107" i="15"/>
  <c r="E147" i="15"/>
  <c r="E61" i="15"/>
  <c r="BB87" i="15"/>
  <c r="E71" i="15"/>
  <c r="E5" i="15"/>
  <c r="BB4999" i="15"/>
  <c r="BB4811" i="15"/>
  <c r="BB4806" i="15"/>
  <c r="E4762" i="15"/>
  <c r="E4740" i="15"/>
  <c r="AP4740" i="15"/>
  <c r="E4516" i="15"/>
  <c r="E4582" i="15"/>
  <c r="AP4582" i="15"/>
  <c r="E4441" i="15"/>
  <c r="E4630" i="15"/>
  <c r="AR4349" i="15"/>
  <c r="AP4337" i="15"/>
  <c r="E4337" i="15"/>
  <c r="AR4210" i="15"/>
  <c r="BB4381" i="15"/>
  <c r="E4348" i="15"/>
  <c r="E3939" i="15"/>
  <c r="AP3939" i="15"/>
  <c r="BB4320" i="15"/>
  <c r="E3842" i="15"/>
  <c r="BB4264" i="15"/>
  <c r="BB4062" i="15"/>
  <c r="E3856" i="15"/>
  <c r="E3590" i="15"/>
  <c r="BB3260" i="15"/>
  <c r="E3210" i="15"/>
  <c r="AP3398" i="15"/>
  <c r="E3398" i="15"/>
  <c r="E3297" i="15"/>
  <c r="E3179" i="15"/>
  <c r="BB2892" i="15"/>
  <c r="E3083" i="15"/>
  <c r="AR2934" i="15"/>
  <c r="BB2643" i="15"/>
  <c r="BB2908" i="15"/>
  <c r="BB2560" i="15"/>
  <c r="BB2600" i="15"/>
  <c r="BB2404" i="15"/>
  <c r="AP2297" i="15"/>
  <c r="E2297" i="15"/>
  <c r="BB2369" i="15"/>
  <c r="BB2683" i="15"/>
  <c r="BB2617" i="15"/>
  <c r="AP1935" i="15"/>
  <c r="E1935" i="15"/>
  <c r="AR2313" i="15"/>
  <c r="E2540" i="15"/>
  <c r="BB2203" i="15"/>
  <c r="E2048" i="15"/>
  <c r="AR2740" i="15"/>
  <c r="E2461" i="15"/>
  <c r="AP1504" i="15"/>
  <c r="E1504" i="15"/>
  <c r="AR2062" i="15"/>
  <c r="BB2088" i="15"/>
  <c r="AP1569" i="15"/>
  <c r="E1569" i="15"/>
  <c r="E1751" i="15"/>
  <c r="AR1598" i="15"/>
  <c r="BB900" i="15"/>
  <c r="E1224" i="15"/>
  <c r="BB1280" i="15"/>
  <c r="E1296" i="15"/>
  <c r="E1168" i="15"/>
  <c r="BB1079" i="15"/>
  <c r="E782" i="15"/>
  <c r="AP782" i="15"/>
  <c r="E344" i="15"/>
  <c r="AP344" i="15"/>
  <c r="AR1019" i="15"/>
  <c r="E331" i="15"/>
  <c r="AP331" i="15"/>
  <c r="AP308" i="15"/>
  <c r="E308" i="15"/>
  <c r="E709" i="15"/>
  <c r="E643" i="15"/>
  <c r="AP133" i="15"/>
  <c r="E133" i="15"/>
  <c r="AP64" i="15"/>
  <c r="E64" i="15"/>
  <c r="BB34" i="15"/>
  <c r="BB160" i="15"/>
  <c r="E151" i="15"/>
  <c r="AR3505" i="15"/>
  <c r="BB3465" i="15"/>
  <c r="BB3449" i="15"/>
  <c r="BB3543" i="15"/>
  <c r="BB3362" i="15"/>
  <c r="AR3347" i="15"/>
  <c r="AR3377" i="15"/>
  <c r="BB3278" i="15"/>
  <c r="BB3206" i="15"/>
  <c r="AR3161" i="15"/>
  <c r="AR3192" i="15"/>
  <c r="BB3236" i="15"/>
  <c r="AR3268" i="15"/>
  <c r="AR3195" i="15"/>
  <c r="E3094" i="15"/>
  <c r="BB3337" i="15"/>
  <c r="AR3124" i="15"/>
  <c r="BB3099" i="15"/>
  <c r="BB3122" i="15"/>
  <c r="AR3084" i="15"/>
  <c r="AR3002" i="15"/>
  <c r="AR2967" i="15"/>
  <c r="AR2887" i="15"/>
  <c r="BB3041" i="15"/>
  <c r="AR2924" i="15"/>
  <c r="BB2907" i="15"/>
  <c r="BB2901" i="15"/>
  <c r="BB3119" i="15"/>
  <c r="E3102" i="15"/>
  <c r="BB3081" i="15"/>
  <c r="AR2949" i="15"/>
  <c r="BB3026" i="15"/>
  <c r="BB3065" i="15"/>
  <c r="E2799" i="15"/>
  <c r="AR2831" i="15"/>
  <c r="BB2816" i="15"/>
  <c r="AR2951" i="15"/>
  <c r="E2807" i="15"/>
  <c r="AR2768" i="15"/>
  <c r="E2784" i="15"/>
  <c r="AR2756" i="15"/>
  <c r="BB2799" i="15"/>
  <c r="AR2696" i="15"/>
  <c r="AR2442" i="15"/>
  <c r="AR2764" i="15"/>
  <c r="BB2536" i="15"/>
  <c r="AR2744" i="15"/>
  <c r="BB2718" i="15"/>
  <c r="BB2657" i="15"/>
  <c r="BB2584" i="15"/>
  <c r="AR2538" i="15"/>
  <c r="AR2795" i="15"/>
  <c r="AR2669" i="15"/>
  <c r="AR2614" i="15"/>
  <c r="AR2501" i="15"/>
  <c r="AR2549" i="15"/>
  <c r="AR2630" i="15"/>
  <c r="AR2522" i="15"/>
  <c r="BB2532" i="15"/>
  <c r="AR2461" i="15"/>
  <c r="E2228" i="15"/>
  <c r="AR2308" i="15"/>
  <c r="AR2214" i="15"/>
  <c r="E2250" i="15"/>
  <c r="AR2431" i="15"/>
  <c r="AR2241" i="15"/>
  <c r="AR2101" i="15"/>
  <c r="BB2181" i="15"/>
  <c r="E1932" i="15"/>
  <c r="BB2292" i="15"/>
  <c r="AR2146" i="15"/>
  <c r="AR2092" i="15"/>
  <c r="AR2108" i="15"/>
  <c r="AR2006" i="15"/>
  <c r="E2146" i="15"/>
  <c r="BB2110" i="15"/>
  <c r="AR2220" i="15"/>
  <c r="AR2067" i="15"/>
  <c r="AR2288" i="15"/>
  <c r="AR2061" i="15"/>
  <c r="E2009" i="15"/>
  <c r="AR1968" i="15"/>
  <c r="AR1995" i="15"/>
  <c r="AR1916" i="15"/>
  <c r="BB1758" i="15"/>
  <c r="AR1913" i="15"/>
  <c r="AR2015" i="15"/>
  <c r="AR1943" i="15"/>
  <c r="BB1711" i="15"/>
  <c r="E1784" i="15"/>
  <c r="E1880" i="15"/>
  <c r="AR1629" i="15"/>
  <c r="BB1413" i="15"/>
  <c r="BB1467" i="15"/>
  <c r="AR1585" i="15"/>
  <c r="AR1423" i="15"/>
  <c r="AR1541" i="15"/>
  <c r="BB1353" i="15"/>
  <c r="AR1397" i="15"/>
  <c r="AR1437" i="15"/>
  <c r="BB1229" i="15"/>
  <c r="AR1499" i="15"/>
  <c r="AR1506" i="15"/>
  <c r="E1361" i="15"/>
  <c r="AR1233" i="15"/>
  <c r="AR1420" i="15"/>
  <c r="E1258" i="15"/>
  <c r="E1215" i="15"/>
  <c r="BB1307" i="15"/>
  <c r="BB1332" i="15"/>
  <c r="E1565" i="15"/>
  <c r="AR1355" i="15"/>
  <c r="BB1292" i="15"/>
  <c r="BB1070" i="15"/>
  <c r="BB970" i="15"/>
  <c r="E946" i="15"/>
  <c r="AR1077" i="15"/>
  <c r="BB693" i="15"/>
  <c r="E769" i="15"/>
  <c r="BB780" i="15"/>
  <c r="BB788" i="15"/>
  <c r="BB647" i="15"/>
  <c r="BB777" i="15"/>
  <c r="AZ635" i="15"/>
  <c r="AR560" i="15"/>
  <c r="AR668" i="15"/>
  <c r="BB691" i="15"/>
  <c r="AR540" i="15"/>
  <c r="AR535" i="15"/>
  <c r="BB525" i="15"/>
  <c r="E296" i="15"/>
  <c r="E352" i="15"/>
  <c r="E292" i="15"/>
  <c r="E154" i="15"/>
  <c r="AW224" i="15"/>
  <c r="AY224" i="15" s="1"/>
  <c r="BB79" i="15"/>
  <c r="AR376" i="15"/>
  <c r="BB102" i="15"/>
  <c r="E230" i="15"/>
  <c r="AR11" i="15"/>
  <c r="BB39" i="15"/>
  <c r="E88" i="15"/>
  <c r="E87" i="15"/>
  <c r="BB108" i="15"/>
  <c r="AP4976" i="15"/>
  <c r="E4976" i="15"/>
  <c r="E4638" i="15"/>
  <c r="E4663" i="15"/>
  <c r="E4657" i="15"/>
  <c r="BB4661" i="15"/>
  <c r="BB4575" i="15"/>
  <c r="AR4488" i="15"/>
  <c r="E4557" i="15"/>
  <c r="BB4376" i="15"/>
  <c r="BB4162" i="15"/>
  <c r="BB4078" i="15"/>
  <c r="E4026" i="15"/>
  <c r="BB4297" i="15"/>
  <c r="BB4224" i="15"/>
  <c r="AR4348" i="15"/>
  <c r="E3849" i="15"/>
  <c r="AP3849" i="15"/>
  <c r="BB4258" i="15"/>
  <c r="AR4329" i="15"/>
  <c r="E3673" i="15"/>
  <c r="E3674" i="15"/>
  <c r="BB3584" i="15"/>
  <c r="BB3558" i="15"/>
  <c r="BB3478" i="15"/>
  <c r="E3481" i="15"/>
  <c r="AR3290" i="15"/>
  <c r="E3345" i="15"/>
  <c r="AP3001" i="15"/>
  <c r="E3001" i="15"/>
  <c r="E3036" i="15"/>
  <c r="E3254" i="15"/>
  <c r="E3139" i="15"/>
  <c r="AP3139" i="15"/>
  <c r="AR3291" i="15"/>
  <c r="BB2952" i="15"/>
  <c r="BB2780" i="15"/>
  <c r="E2924" i="15"/>
  <c r="E2676" i="15"/>
  <c r="AP2676" i="15"/>
  <c r="E2601" i="15"/>
  <c r="E2680" i="15"/>
  <c r="BB2397" i="15"/>
  <c r="AR2763" i="15"/>
  <c r="AR2792" i="15"/>
  <c r="BB2355" i="15"/>
  <c r="BB2495" i="15"/>
  <c r="E2316" i="15"/>
  <c r="E2324" i="15"/>
  <c r="AR2004" i="15"/>
  <c r="BB2281" i="15"/>
  <c r="E1866" i="15"/>
  <c r="BB2301" i="15"/>
  <c r="E1831" i="15"/>
  <c r="BB2631" i="15"/>
  <c r="AP1629" i="15"/>
  <c r="E1629" i="15"/>
  <c r="BB1529" i="15"/>
  <c r="BB1448" i="15"/>
  <c r="BB1612" i="15"/>
  <c r="AR2175" i="15"/>
  <c r="AR1509" i="15"/>
  <c r="BB1975" i="15"/>
  <c r="E1799" i="15"/>
  <c r="BB1687" i="15"/>
  <c r="BB1455" i="15"/>
  <c r="AR1410" i="15"/>
  <c r="BB2364" i="15"/>
  <c r="AR1819" i="15"/>
  <c r="BB1503" i="15"/>
  <c r="AP1142" i="15"/>
  <c r="E1142" i="15"/>
  <c r="BB1294" i="15"/>
  <c r="BB1318" i="15"/>
  <c r="E1250" i="15"/>
  <c r="E1372" i="15"/>
  <c r="E1264" i="15"/>
  <c r="E1043" i="15"/>
  <c r="E1085" i="15"/>
  <c r="AR596" i="15"/>
  <c r="E408" i="15"/>
  <c r="AP408" i="15"/>
  <c r="E1344" i="15"/>
  <c r="E715" i="15"/>
  <c r="AP715" i="15"/>
  <c r="AP513" i="15"/>
  <c r="E513" i="15"/>
  <c r="AR350" i="15"/>
  <c r="AW350" i="15" s="1"/>
  <c r="AY350" i="15" s="1"/>
  <c r="E246" i="15"/>
  <c r="BB1262" i="15"/>
  <c r="AR567" i="15"/>
  <c r="E512" i="15"/>
  <c r="E793" i="15"/>
  <c r="E58" i="15"/>
  <c r="AR3629" i="15"/>
  <c r="BB3580" i="15"/>
  <c r="AR3591" i="15"/>
  <c r="BB3489" i="15"/>
  <c r="AR3423" i="15"/>
  <c r="AR3432" i="15"/>
  <c r="BB3463" i="15"/>
  <c r="BB3503" i="15"/>
  <c r="AR3464" i="15"/>
  <c r="E3403" i="15"/>
  <c r="AR3392" i="15"/>
  <c r="E3376" i="15"/>
  <c r="AR3425" i="15"/>
  <c r="E3424" i="15"/>
  <c r="AR3402" i="15"/>
  <c r="BB3409" i="15"/>
  <c r="AR3407" i="15"/>
  <c r="AR3356" i="15"/>
  <c r="AR3321" i="15"/>
  <c r="AR3358" i="15"/>
  <c r="E3269" i="15"/>
  <c r="AR3374" i="15"/>
  <c r="E3293" i="15"/>
  <c r="BB3203" i="15"/>
  <c r="E3273" i="15"/>
  <c r="BB3334" i="15"/>
  <c r="AR3135" i="15"/>
  <c r="BB3269" i="15"/>
  <c r="AR3168" i="15"/>
  <c r="AR3083" i="15"/>
  <c r="BB3017" i="15"/>
  <c r="BB3069" i="15"/>
  <c r="BB3072" i="15"/>
  <c r="E3038" i="15"/>
  <c r="BB2939" i="15"/>
  <c r="BB3066" i="15"/>
  <c r="BB2995" i="15"/>
  <c r="BB2853" i="15"/>
  <c r="E2989" i="15"/>
  <c r="AR2895" i="15"/>
  <c r="BB3025" i="15"/>
  <c r="BB2915" i="15"/>
  <c r="AR2963" i="15"/>
  <c r="E3058" i="15"/>
  <c r="E3016" i="15"/>
  <c r="BB2937" i="15"/>
  <c r="BB2931" i="15"/>
  <c r="AR2996" i="15"/>
  <c r="AR2840" i="15"/>
  <c r="AR2774" i="15"/>
  <c r="AR2849" i="15"/>
  <c r="AR2843" i="15"/>
  <c r="AR2871" i="15"/>
  <c r="AR2722" i="15"/>
  <c r="AR2701" i="15"/>
  <c r="AR2677" i="15"/>
  <c r="BB2633" i="15"/>
  <c r="AR2806" i="15"/>
  <c r="BB2690" i="15"/>
  <c r="AR2516" i="15"/>
  <c r="BB2462" i="15"/>
  <c r="AR2530" i="15"/>
  <c r="BB2476" i="15"/>
  <c r="AR2781" i="15"/>
  <c r="BB2654" i="15"/>
  <c r="BB2570" i="15"/>
  <c r="AR2572" i="15"/>
  <c r="BB2552" i="15"/>
  <c r="BB2673" i="15"/>
  <c r="AR2747" i="15"/>
  <c r="AR2579" i="15"/>
  <c r="AR2525" i="15"/>
  <c r="AR2620" i="15"/>
  <c r="AR2508" i="15"/>
  <c r="AR2448" i="15"/>
  <c r="E2548" i="15"/>
  <c r="BB2450" i="15"/>
  <c r="AR2438" i="15"/>
  <c r="BB2463" i="15"/>
  <c r="AR2430" i="15"/>
  <c r="AR2626" i="15"/>
  <c r="E2456" i="15"/>
  <c r="BB2458" i="15"/>
  <c r="E2536" i="15"/>
  <c r="AR2310" i="15"/>
  <c r="E2332" i="15"/>
  <c r="AR2194" i="15"/>
  <c r="AR2243" i="15"/>
  <c r="E2388" i="15"/>
  <c r="AR2403" i="15"/>
  <c r="AR2282" i="15"/>
  <c r="AR2136" i="15"/>
  <c r="AR2184" i="15"/>
  <c r="BB2574" i="15"/>
  <c r="E1912" i="15"/>
  <c r="E2454" i="15"/>
  <c r="AR2118" i="15"/>
  <c r="AR2049" i="15"/>
  <c r="BB2178" i="15"/>
  <c r="AR2059" i="15"/>
  <c r="E2061" i="15"/>
  <c r="E1919" i="15"/>
  <c r="BB2051" i="15"/>
  <c r="BB2124" i="15"/>
  <c r="BB2260" i="15"/>
  <c r="BB2186" i="15"/>
  <c r="E1903" i="15"/>
  <c r="AR2019" i="15"/>
  <c r="BB1844" i="15"/>
  <c r="AR1778" i="15"/>
  <c r="BB1838" i="15"/>
  <c r="BB1832" i="15"/>
  <c r="AR2070" i="15"/>
  <c r="E1893" i="15"/>
  <c r="BB1777" i="15"/>
  <c r="AR2008" i="15"/>
  <c r="BB2039" i="15"/>
  <c r="BB1983" i="15"/>
  <c r="BB1765" i="15"/>
  <c r="E1737" i="15"/>
  <c r="AR1756" i="15"/>
  <c r="AR1591" i="15"/>
  <c r="E1619" i="15"/>
  <c r="AR1548" i="15"/>
  <c r="BB1651" i="15"/>
  <c r="BB1813" i="15"/>
  <c r="AR1706" i="15"/>
  <c r="AR1656" i="15"/>
  <c r="AR1815" i="15"/>
  <c r="BB1596" i="15"/>
  <c r="AR1550" i="15"/>
  <c r="BB1729" i="15"/>
  <c r="AR1561" i="15"/>
  <c r="BB1744" i="15"/>
  <c r="AR1407" i="15"/>
  <c r="BB1644" i="15"/>
  <c r="BB1624" i="15"/>
  <c r="AR1680" i="15"/>
  <c r="E1556" i="15"/>
  <c r="AR1489" i="15"/>
  <c r="AR1589" i="15"/>
  <c r="AR1694" i="15"/>
  <c r="BB1403" i="15"/>
  <c r="E1381" i="15"/>
  <c r="E1353" i="15"/>
  <c r="BB1359" i="15"/>
  <c r="BB1345" i="15"/>
  <c r="AR1519" i="15"/>
  <c r="AR1459" i="15"/>
  <c r="BB1555" i="15"/>
  <c r="AR1369" i="15"/>
  <c r="AR1219" i="15"/>
  <c r="AR1334" i="15"/>
  <c r="BB1286" i="15"/>
  <c r="BB1331" i="15"/>
  <c r="AR1241" i="15"/>
  <c r="AR1163" i="15"/>
  <c r="AR1206" i="15"/>
  <c r="BB1283" i="15"/>
  <c r="AR1376" i="15"/>
  <c r="AR1159" i="15"/>
  <c r="BB1261" i="15"/>
  <c r="BB1063" i="15"/>
  <c r="AR1094" i="15"/>
  <c r="AR1232" i="15"/>
  <c r="AR1049" i="15"/>
  <c r="AR1137" i="15"/>
  <c r="BB1133" i="15"/>
  <c r="BB935" i="15"/>
  <c r="BB1125" i="15"/>
  <c r="E1026" i="15"/>
  <c r="BB910" i="15"/>
  <c r="AR1128" i="15"/>
  <c r="AR934" i="15"/>
  <c r="BB903" i="15"/>
  <c r="E887" i="15"/>
  <c r="AR881" i="15"/>
  <c r="BB1091" i="15"/>
  <c r="E859" i="15"/>
  <c r="BB961" i="15"/>
  <c r="BB1010" i="15"/>
  <c r="AR939" i="15"/>
  <c r="AR889" i="15"/>
  <c r="AW889" i="15" s="1"/>
  <c r="AY889" i="15" s="1"/>
  <c r="AR871" i="15"/>
  <c r="E635" i="15"/>
  <c r="AR887" i="15"/>
  <c r="AR735" i="15"/>
  <c r="E667" i="15"/>
  <c r="BB569" i="15"/>
  <c r="AR512" i="15"/>
  <c r="BB605" i="15"/>
  <c r="E811" i="15"/>
  <c r="AR736" i="15"/>
  <c r="AR745" i="15"/>
  <c r="AR690" i="15"/>
  <c r="BB565" i="15"/>
  <c r="BB511" i="15"/>
  <c r="E509" i="15"/>
  <c r="AR592" i="15"/>
  <c r="BB516" i="15"/>
  <c r="BB576" i="15"/>
  <c r="AR385" i="15"/>
  <c r="E543" i="15"/>
  <c r="BB340" i="15"/>
  <c r="E382" i="15"/>
  <c r="BB182" i="15"/>
  <c r="BB407" i="15"/>
  <c r="E256" i="15"/>
  <c r="BB458" i="15"/>
  <c r="BB101" i="15"/>
  <c r="E325" i="15"/>
  <c r="BB181" i="15"/>
  <c r="BB29" i="15"/>
  <c r="AR119" i="15"/>
  <c r="AW119" i="15" s="1"/>
  <c r="AY119" i="15" s="1"/>
  <c r="BB193" i="15"/>
  <c r="E4978" i="15"/>
  <c r="BB4928" i="15"/>
  <c r="AR4911" i="15"/>
  <c r="BB4732" i="15"/>
  <c r="AR4743" i="15"/>
  <c r="BB4528" i="15"/>
  <c r="E4430" i="15"/>
  <c r="BB4471" i="15"/>
  <c r="E3986" i="15"/>
  <c r="BB4235" i="15"/>
  <c r="BB4255" i="15"/>
  <c r="AP4146" i="15"/>
  <c r="E4146" i="15"/>
  <c r="BB4098" i="15"/>
  <c r="AR4026" i="15"/>
  <c r="E3959" i="15"/>
  <c r="BB3770" i="15"/>
  <c r="E4280" i="15"/>
  <c r="AR3962" i="15"/>
  <c r="E3693" i="15"/>
  <c r="AR4075" i="15"/>
  <c r="E3869" i="15"/>
  <c r="BB3802" i="15"/>
  <c r="BB3787" i="15"/>
  <c r="E3820" i="15"/>
  <c r="AP3810" i="15"/>
  <c r="E3810" i="15"/>
  <c r="AR3675" i="15"/>
  <c r="AR3515" i="15"/>
  <c r="AR3575" i="15"/>
  <c r="AR3518" i="15"/>
  <c r="E3478" i="15"/>
  <c r="AR3384" i="15"/>
  <c r="AP3178" i="15"/>
  <c r="E3178" i="15"/>
  <c r="E3034" i="15"/>
  <c r="AR3280" i="15"/>
  <c r="BB2965" i="15"/>
  <c r="BB3253" i="15"/>
  <c r="AR3457" i="15"/>
  <c r="E2886" i="15"/>
  <c r="E2641" i="15"/>
  <c r="BB3458" i="15"/>
  <c r="BB2868" i="15"/>
  <c r="E3569" i="15"/>
  <c r="AR2970" i="15"/>
  <c r="AR2745" i="15"/>
  <c r="BB2832" i="15"/>
  <c r="E2716" i="15"/>
  <c r="E2423" i="15"/>
  <c r="BB2647" i="15"/>
  <c r="E2549" i="15"/>
  <c r="AR2783" i="15"/>
  <c r="BB2531" i="15"/>
  <c r="E2433" i="15"/>
  <c r="AR2341" i="15"/>
  <c r="AR2449" i="15"/>
  <c r="BB2346" i="15"/>
  <c r="BB2402" i="15"/>
  <c r="E2227" i="15"/>
  <c r="AP2227" i="15"/>
  <c r="E2565" i="15"/>
  <c r="E2471" i="15"/>
  <c r="BB2217" i="15"/>
  <c r="E2133" i="15"/>
  <c r="BB1856" i="15"/>
  <c r="BB2406" i="15"/>
  <c r="BB2197" i="15"/>
  <c r="E2284" i="15"/>
  <c r="E2034" i="15"/>
  <c r="AP1985" i="15"/>
  <c r="E1985" i="15"/>
  <c r="AR2491" i="15"/>
  <c r="BB1796" i="15"/>
  <c r="AR1600" i="15"/>
  <c r="E1711" i="15"/>
  <c r="BB1649" i="15"/>
  <c r="E1687" i="15"/>
  <c r="BB1566" i="15"/>
  <c r="BB1492" i="15"/>
  <c r="E1550" i="15"/>
  <c r="AP1231" i="15"/>
  <c r="E1231" i="15"/>
  <c r="E1211" i="15"/>
  <c r="AP1211" i="15"/>
  <c r="E1368" i="15"/>
  <c r="E1244" i="15"/>
  <c r="BB1670" i="15"/>
  <c r="AR1059" i="15"/>
  <c r="AP236" i="15"/>
  <c r="E236" i="15"/>
  <c r="E639" i="15"/>
  <c r="BB772" i="15"/>
  <c r="E652" i="15"/>
  <c r="E651" i="15"/>
  <c r="AZ593" i="15"/>
  <c r="AR564" i="15"/>
  <c r="E505" i="15"/>
  <c r="E105" i="15"/>
  <c r="BB616" i="15"/>
  <c r="E765" i="15"/>
  <c r="E134" i="15"/>
  <c r="E181" i="15"/>
  <c r="E7" i="15"/>
  <c r="BB3106" i="15"/>
  <c r="E3049" i="15"/>
  <c r="BB2909" i="15"/>
  <c r="BB3040" i="15"/>
  <c r="E2865" i="15"/>
  <c r="BB2504" i="15"/>
  <c r="E2251" i="15"/>
  <c r="AR2441" i="15"/>
  <c r="BB2512" i="15"/>
  <c r="BB2370" i="15"/>
  <c r="BB2160" i="15"/>
  <c r="BB2120" i="15"/>
  <c r="AR2253" i="15"/>
  <c r="BB2405" i="15"/>
  <c r="BB2168" i="15"/>
  <c r="BB2100" i="15"/>
  <c r="BB2045" i="15"/>
  <c r="BB2200" i="15"/>
  <c r="E1978" i="15"/>
  <c r="AR2147" i="15"/>
  <c r="AR2095" i="15"/>
  <c r="AR2338" i="15"/>
  <c r="AR2018" i="15"/>
  <c r="AR1990" i="15"/>
  <c r="BB1817" i="15"/>
  <c r="AR1994" i="15"/>
  <c r="E1956" i="15"/>
  <c r="BB1718" i="15"/>
  <c r="AR1772" i="15"/>
  <c r="AR1683" i="15"/>
  <c r="BB1773" i="15"/>
  <c r="BB1617" i="15"/>
  <c r="AR1523" i="15"/>
  <c r="E1735" i="15"/>
  <c r="BB1537" i="15"/>
  <c r="BB1453" i="15"/>
  <c r="AR1398" i="15"/>
  <c r="BB1583" i="15"/>
  <c r="BB1710" i="15"/>
  <c r="BB1409" i="15"/>
  <c r="AR1689" i="15"/>
  <c r="BB1637" i="15"/>
  <c r="BB1479" i="15"/>
  <c r="AR1252" i="15"/>
  <c r="AR1505" i="15"/>
  <c r="AR1504" i="15"/>
  <c r="BB1643" i="15"/>
  <c r="AR1346" i="15"/>
  <c r="BB1342" i="15"/>
  <c r="E1049" i="15"/>
  <c r="BB1358" i="15"/>
  <c r="BB1267" i="15"/>
  <c r="E1177" i="15"/>
  <c r="AR1242" i="15"/>
  <c r="BB1319" i="15"/>
  <c r="E1139" i="15"/>
  <c r="BB1135" i="15"/>
  <c r="BB1081" i="15"/>
  <c r="AR1052" i="15"/>
  <c r="BB1022" i="15"/>
  <c r="BB1095" i="15"/>
  <c r="AR1013" i="15"/>
  <c r="BB948" i="15"/>
  <c r="BB896" i="15"/>
  <c r="BB920" i="15"/>
  <c r="E831" i="15"/>
  <c r="AR940" i="15"/>
  <c r="AR913" i="15"/>
  <c r="AR947" i="15"/>
  <c r="AR894" i="15"/>
  <c r="E1005" i="15"/>
  <c r="BB942" i="15"/>
  <c r="BB800" i="15"/>
  <c r="AR698" i="15"/>
  <c r="BB713" i="15"/>
  <c r="AR797" i="15"/>
  <c r="BB697" i="15"/>
  <c r="AR789" i="15"/>
  <c r="AR721" i="15"/>
  <c r="BB654" i="15"/>
  <c r="BB799" i="15"/>
  <c r="BB648" i="15"/>
  <c r="BB769" i="15"/>
  <c r="BB622" i="15"/>
  <c r="AR587" i="15"/>
  <c r="BB644" i="15"/>
  <c r="AR784" i="15"/>
  <c r="BB639" i="15"/>
  <c r="AR548" i="15"/>
  <c r="BB497" i="15"/>
  <c r="AR747" i="15"/>
  <c r="BB630" i="15"/>
  <c r="AR537" i="15"/>
  <c r="BB416" i="15"/>
  <c r="BB296" i="15"/>
  <c r="BB457" i="15"/>
  <c r="BB63" i="15"/>
  <c r="AW172" i="15"/>
  <c r="AY172" i="15" s="1"/>
  <c r="BB249" i="15"/>
  <c r="BB221" i="15"/>
  <c r="BB33" i="15"/>
  <c r="BB234" i="15"/>
  <c r="E339" i="15"/>
  <c r="BB342" i="15"/>
  <c r="AW124" i="15"/>
  <c r="AY124" i="15" s="1"/>
  <c r="AR103" i="15"/>
  <c r="BB9" i="15"/>
  <c r="E37" i="15"/>
  <c r="BB448" i="15"/>
  <c r="BB310" i="15"/>
  <c r="AP4928" i="15"/>
  <c r="E4928" i="15"/>
  <c r="BB4897" i="15"/>
  <c r="E4971" i="15"/>
  <c r="E4748" i="15"/>
  <c r="BB4677" i="15"/>
  <c r="E4474" i="15"/>
  <c r="AP4474" i="15"/>
  <c r="AR4522" i="15"/>
  <c r="BB4432" i="15"/>
  <c r="E4410" i="15"/>
  <c r="AR4238" i="15"/>
  <c r="BB4118" i="15"/>
  <c r="BB4095" i="15"/>
  <c r="E3751" i="15"/>
  <c r="BB3854" i="15"/>
  <c r="AR3914" i="15"/>
  <c r="E3813" i="15"/>
  <c r="E3575" i="15"/>
  <c r="BB3190" i="15"/>
  <c r="AP3277" i="15"/>
  <c r="E3277" i="15"/>
  <c r="E3333" i="15"/>
  <c r="AP3333" i="15"/>
  <c r="E3279" i="15"/>
  <c r="BB3349" i="15"/>
  <c r="E3468" i="15"/>
  <c r="BB3353" i="15"/>
  <c r="BB3230" i="15"/>
  <c r="AR2765" i="15"/>
  <c r="E2914" i="15"/>
  <c r="AR2960" i="15"/>
  <c r="AR3039" i="15"/>
  <c r="BB2914" i="15"/>
  <c r="E2830" i="15"/>
  <c r="BB2888" i="15"/>
  <c r="BB2619" i="15"/>
  <c r="E2645" i="15"/>
  <c r="BB2551" i="15"/>
  <c r="AP2643" i="15"/>
  <c r="E2643" i="15"/>
  <c r="AP1859" i="15"/>
  <c r="E1859" i="15"/>
  <c r="E1926" i="15"/>
  <c r="E2139" i="15"/>
  <c r="E1438" i="15"/>
  <c r="E1845" i="15"/>
  <c r="E1474" i="15"/>
  <c r="AR2024" i="15"/>
  <c r="E1492" i="15"/>
  <c r="BB1216" i="15"/>
  <c r="E1383" i="15"/>
  <c r="AP1383" i="15"/>
  <c r="E1103" i="15"/>
  <c r="BB1400" i="15"/>
  <c r="E1276" i="15"/>
  <c r="AP934" i="15"/>
  <c r="E934" i="15"/>
  <c r="AR1517" i="15"/>
  <c r="E374" i="15"/>
  <c r="AP374" i="15"/>
  <c r="AP281" i="15"/>
  <c r="E281" i="15"/>
  <c r="E1056" i="15"/>
  <c r="AZ640" i="15"/>
  <c r="AP403" i="15"/>
  <c r="E403" i="15"/>
  <c r="E90" i="15"/>
  <c r="E226" i="15"/>
  <c r="E530" i="15"/>
  <c r="E33" i="15"/>
  <c r="E219" i="15"/>
  <c r="AR488" i="15"/>
  <c r="AR479" i="15"/>
  <c r="AR470" i="15"/>
  <c r="AR465" i="15"/>
  <c r="AR435" i="15"/>
  <c r="AR433" i="15"/>
  <c r="AR422" i="15"/>
  <c r="AR388" i="15"/>
  <c r="AR391" i="15"/>
  <c r="AR387" i="15"/>
  <c r="AR384" i="15"/>
  <c r="AR382" i="15"/>
  <c r="AR381" i="15"/>
  <c r="AR368" i="15"/>
  <c r="AR365" i="15"/>
  <c r="AR354" i="15"/>
  <c r="AR344" i="15"/>
  <c r="AR335" i="15"/>
  <c r="AR326" i="15"/>
  <c r="AR325" i="15"/>
  <c r="AR313" i="15"/>
  <c r="AR312" i="15"/>
  <c r="AR306" i="15"/>
  <c r="AR302" i="15"/>
  <c r="AR295" i="15"/>
  <c r="AR294" i="15"/>
  <c r="AR289" i="15"/>
  <c r="AR282" i="15"/>
  <c r="AR281" i="15"/>
  <c r="AR270" i="15"/>
  <c r="AR260" i="15"/>
  <c r="AR253" i="15"/>
  <c r="AR243" i="15"/>
  <c r="AR237" i="15"/>
  <c r="AR207" i="15"/>
  <c r="AR208" i="15"/>
  <c r="AR205" i="15"/>
  <c r="AR188" i="15"/>
  <c r="AR178" i="15"/>
  <c r="AR157" i="15"/>
  <c r="AR152" i="15"/>
  <c r="AR147" i="15"/>
  <c r="AR143" i="15"/>
  <c r="AR135" i="15"/>
  <c r="AR131" i="15"/>
  <c r="AR105" i="15"/>
  <c r="AR104" i="15"/>
  <c r="AR96" i="15"/>
  <c r="AR81" i="15"/>
  <c r="AR76" i="15"/>
  <c r="AR72" i="15"/>
  <c r="AR70" i="15"/>
  <c r="AR56" i="15"/>
  <c r="AR49" i="15"/>
  <c r="AR46" i="15"/>
  <c r="AR43" i="15"/>
  <c r="AR28" i="15"/>
  <c r="AR5" i="15"/>
  <c r="AR19" i="15"/>
  <c r="BB4452" i="15"/>
  <c r="AR4452" i="15"/>
  <c r="AP4270" i="15"/>
  <c r="E4270" i="15"/>
  <c r="AP4189" i="15"/>
  <c r="E4189" i="15"/>
  <c r="AP3801" i="15"/>
  <c r="E3801" i="15"/>
  <c r="AP2867" i="15"/>
  <c r="E2867" i="15"/>
  <c r="AR4969" i="15"/>
  <c r="AR4991" i="15"/>
  <c r="AR4950" i="15"/>
  <c r="AR4886" i="15"/>
  <c r="AR4936" i="15"/>
  <c r="BB4992" i="15"/>
  <c r="E4924" i="15"/>
  <c r="AP4922" i="15"/>
  <c r="E4922" i="15"/>
  <c r="E4929" i="15"/>
  <c r="BB4970" i="15"/>
  <c r="AR4858" i="15"/>
  <c r="AR4829" i="15"/>
  <c r="BB4849" i="15"/>
  <c r="AR4876" i="15"/>
  <c r="BB4747" i="15"/>
  <c r="AR4795" i="15"/>
  <c r="AR4861" i="15"/>
  <c r="AR4895" i="15"/>
  <c r="BB4769" i="15"/>
  <c r="AR4777" i="15"/>
  <c r="AR4765" i="15"/>
  <c r="BB4788" i="15"/>
  <c r="BB4759" i="15"/>
  <c r="AR4741" i="15"/>
  <c r="AR4716" i="15"/>
  <c r="E4756" i="15"/>
  <c r="AR4771" i="15"/>
  <c r="E4637" i="15"/>
  <c r="AP4637" i="15"/>
  <c r="AR4600" i="15"/>
  <c r="BB4738" i="15"/>
  <c r="AP4601" i="15"/>
  <c r="E4601" i="15"/>
  <c r="BB4655" i="15"/>
  <c r="E4642" i="15"/>
  <c r="AP4671" i="15"/>
  <c r="E4671" i="15"/>
  <c r="AP4705" i="15"/>
  <c r="E4705" i="15"/>
  <c r="BB4683" i="15"/>
  <c r="AR4603" i="15"/>
  <c r="AR4611" i="15"/>
  <c r="BB4614" i="15"/>
  <c r="BB4556" i="15"/>
  <c r="AR4556" i="15"/>
  <c r="BB4703" i="15"/>
  <c r="BB4425" i="15"/>
  <c r="AR4425" i="15"/>
  <c r="BB4457" i="15"/>
  <c r="AP4497" i="15"/>
  <c r="E4497" i="15"/>
  <c r="BB4504" i="15"/>
  <c r="AP4549" i="15"/>
  <c r="E4549" i="15"/>
  <c r="AR4418" i="15"/>
  <c r="BB4407" i="15"/>
  <c r="AP4338" i="15"/>
  <c r="E4338" i="15"/>
  <c r="AR4279" i="15"/>
  <c r="AP4209" i="15"/>
  <c r="E4209" i="15"/>
  <c r="BB3924" i="15"/>
  <c r="AR3924" i="15"/>
  <c r="BB3905" i="15"/>
  <c r="AR3905" i="15"/>
  <c r="AP3906" i="15"/>
  <c r="E3906" i="15"/>
  <c r="BB3565" i="15"/>
  <c r="AR3565" i="15"/>
  <c r="AP3288" i="15"/>
  <c r="E3288" i="15"/>
  <c r="BB3126" i="15"/>
  <c r="AR3126" i="15"/>
  <c r="E3025" i="15"/>
  <c r="AP3025" i="15"/>
  <c r="AP2814" i="15"/>
  <c r="E2814" i="15"/>
  <c r="E4943" i="15"/>
  <c r="BB4885" i="15"/>
  <c r="BB4924" i="15"/>
  <c r="AR4915" i="15"/>
  <c r="AR4820" i="15"/>
  <c r="E4989" i="15"/>
  <c r="BB4773" i="15"/>
  <c r="AR4773" i="15"/>
  <c r="BB4892" i="15"/>
  <c r="E4755" i="15"/>
  <c r="AP4755" i="15"/>
  <c r="BB4818" i="15"/>
  <c r="E4734" i="15"/>
  <c r="AP4734" i="15"/>
  <c r="BB4742" i="15"/>
  <c r="AP4751" i="15"/>
  <c r="E4751" i="15"/>
  <c r="AR4770" i="15"/>
  <c r="BB4615" i="15"/>
  <c r="AR4615" i="15"/>
  <c r="BB4586" i="15"/>
  <c r="AR4586" i="15"/>
  <c r="BB4754" i="15"/>
  <c r="E4658" i="15"/>
  <c r="AR4637" i="15"/>
  <c r="BB4610" i="15"/>
  <c r="AR4582" i="15"/>
  <c r="BB4597" i="15"/>
  <c r="AR4597" i="15"/>
  <c r="BB4572" i="15"/>
  <c r="E4566" i="15"/>
  <c r="BB4573" i="15"/>
  <c r="BB4492" i="15"/>
  <c r="E4409" i="15"/>
  <c r="AP4409" i="15"/>
  <c r="AP4417" i="15"/>
  <c r="E4417" i="15"/>
  <c r="AR4486" i="15"/>
  <c r="AP4420" i="15"/>
  <c r="E4420" i="15"/>
  <c r="AP4413" i="15"/>
  <c r="E4413" i="15"/>
  <c r="E4378" i="15"/>
  <c r="AP4378" i="15"/>
  <c r="AR4311" i="15"/>
  <c r="AP3987" i="15"/>
  <c r="E3987" i="15"/>
  <c r="BB4176" i="15"/>
  <c r="BB3739" i="15"/>
  <c r="AR3739" i="15"/>
  <c r="BB3513" i="15"/>
  <c r="AR3513" i="15"/>
  <c r="AR3325" i="15"/>
  <c r="BB3325" i="15"/>
  <c r="AP1303" i="15"/>
  <c r="E1303" i="15"/>
  <c r="AP4040" i="15"/>
  <c r="E4040" i="15"/>
  <c r="BB4979" i="15"/>
  <c r="AR5001" i="15"/>
  <c r="AR4937" i="15"/>
  <c r="E4909" i="15"/>
  <c r="BB4947" i="15"/>
  <c r="AR4935" i="15"/>
  <c r="E4969" i="15"/>
  <c r="AR4904" i="15"/>
  <c r="BB4943" i="15"/>
  <c r="BB4797" i="15"/>
  <c r="AR4796" i="15"/>
  <c r="BB4669" i="15"/>
  <c r="AP4664" i="15"/>
  <c r="E4664" i="15"/>
  <c r="BB4714" i="15"/>
  <c r="BB4647" i="15"/>
  <c r="AR4647" i="15"/>
  <c r="E4723" i="15"/>
  <c r="AP4578" i="15"/>
  <c r="E4578" i="15"/>
  <c r="AR4681" i="15"/>
  <c r="AR4656" i="15"/>
  <c r="E4673" i="15"/>
  <c r="AR4631" i="15"/>
  <c r="E4572" i="15"/>
  <c r="AR4598" i="15"/>
  <c r="AR4550" i="15"/>
  <c r="AR4478" i="15"/>
  <c r="BB4532" i="15"/>
  <c r="AR4523" i="15"/>
  <c r="BB4480" i="15"/>
  <c r="AR4549" i="15"/>
  <c r="BB4368" i="15"/>
  <c r="AR4415" i="15"/>
  <c r="AR4305" i="15"/>
  <c r="BB4305" i="15"/>
  <c r="AP4191" i="15"/>
  <c r="E4191" i="15"/>
  <c r="BB4206" i="15"/>
  <c r="AR4206" i="15"/>
  <c r="AR4114" i="15"/>
  <c r="BB4114" i="15"/>
  <c r="AP4091" i="15"/>
  <c r="E4091" i="15"/>
  <c r="BB4158" i="15"/>
  <c r="AR4158" i="15"/>
  <c r="AR3829" i="15"/>
  <c r="AP3753" i="15"/>
  <c r="E3753" i="15"/>
  <c r="AR3388" i="15"/>
  <c r="BB3388" i="15"/>
  <c r="E3305" i="15"/>
  <c r="AP3305" i="15"/>
  <c r="BB3380" i="15"/>
  <c r="AR3129" i="15"/>
  <c r="AR3335" i="15"/>
  <c r="AR2897" i="15"/>
  <c r="BB2897" i="15"/>
  <c r="AP2732" i="15"/>
  <c r="E2732" i="15"/>
  <c r="BB1679" i="15"/>
  <c r="AR1679" i="15"/>
  <c r="AR1395" i="15"/>
  <c r="BB1395" i="15"/>
  <c r="E1331" i="15"/>
  <c r="AP1331" i="15"/>
  <c r="BB1231" i="15"/>
  <c r="AR1231" i="15"/>
  <c r="BB1103" i="15"/>
  <c r="AR1103" i="15"/>
  <c r="E4916" i="15"/>
  <c r="AP4916" i="15"/>
  <c r="E4984" i="15"/>
  <c r="AR4921" i="15"/>
  <c r="BB4907" i="15"/>
  <c r="AR4907" i="15"/>
  <c r="AR5000" i="15"/>
  <c r="E4883" i="15"/>
  <c r="BB4963" i="15"/>
  <c r="BB4784" i="15"/>
  <c r="AR4775" i="15"/>
  <c r="E4903" i="15"/>
  <c r="BB4880" i="15"/>
  <c r="E4847" i="15"/>
  <c r="AR4980" i="15"/>
  <c r="BB4749" i="15"/>
  <c r="AR4757" i="15"/>
  <c r="E4704" i="15"/>
  <c r="E4716" i="15"/>
  <c r="AR4696" i="15"/>
  <c r="AR4645" i="15"/>
  <c r="AR4638" i="15"/>
  <c r="AP4640" i="15"/>
  <c r="E4640" i="15"/>
  <c r="AR4673" i="15"/>
  <c r="AR4569" i="15"/>
  <c r="E4571" i="15"/>
  <c r="AP4571" i="15"/>
  <c r="AR4565" i="15"/>
  <c r="E4523" i="15"/>
  <c r="BB4405" i="15"/>
  <c r="AR4436" i="15"/>
  <c r="BB4436" i="15"/>
  <c r="AP4470" i="15"/>
  <c r="E4470" i="15"/>
  <c r="AR4449" i="15"/>
  <c r="BB4449" i="15"/>
  <c r="AR4502" i="15"/>
  <c r="AR4435" i="15"/>
  <c r="AP4295" i="15"/>
  <c r="E4295" i="15"/>
  <c r="AP4262" i="15"/>
  <c r="E4262" i="15"/>
  <c r="BB4163" i="15"/>
  <c r="AR4163" i="15"/>
  <c r="AP4085" i="15"/>
  <c r="E4085" i="15"/>
  <c r="AR4014" i="15"/>
  <c r="BB4014" i="15"/>
  <c r="AP3724" i="15"/>
  <c r="E3724" i="15"/>
  <c r="AP3535" i="15"/>
  <c r="E3535" i="15"/>
  <c r="AR3596" i="15"/>
  <c r="BB3596" i="15"/>
  <c r="AP2987" i="15"/>
  <c r="E2987" i="15"/>
  <c r="BB2843" i="15"/>
  <c r="BB2697" i="15"/>
  <c r="AR2697" i="15"/>
  <c r="BB1667" i="15"/>
  <c r="AR1667" i="15"/>
  <c r="BB4946" i="15"/>
  <c r="AR4988" i="15"/>
  <c r="AR4941" i="15"/>
  <c r="AR4994" i="15"/>
  <c r="BB4933" i="15"/>
  <c r="AR4998" i="15"/>
  <c r="AR4931" i="15"/>
  <c r="AR4910" i="15"/>
  <c r="E4867" i="15"/>
  <c r="AR4875" i="15"/>
  <c r="BB4953" i="15"/>
  <c r="AR4823" i="15"/>
  <c r="AR4891" i="15"/>
  <c r="AR4874" i="15"/>
  <c r="BB4888" i="15"/>
  <c r="E4881" i="15"/>
  <c r="E4741" i="15"/>
  <c r="BB4720" i="15"/>
  <c r="AR4720" i="15"/>
  <c r="BB4719" i="15"/>
  <c r="BB4704" i="15"/>
  <c r="AR4805" i="15"/>
  <c r="E4795" i="15"/>
  <c r="BB4609" i="15"/>
  <c r="AR4609" i="15"/>
  <c r="AR4715" i="15"/>
  <c r="BB4726" i="15"/>
  <c r="AP4645" i="15"/>
  <c r="E4645" i="15"/>
  <c r="AP4725" i="15"/>
  <c r="E4725" i="15"/>
  <c r="AR4633" i="15"/>
  <c r="BB4571" i="15"/>
  <c r="AR4571" i="15"/>
  <c r="BB4526" i="15"/>
  <c r="AR4526" i="15"/>
  <c r="AR4513" i="15"/>
  <c r="BB4513" i="15"/>
  <c r="AP4462" i="15"/>
  <c r="E4462" i="15"/>
  <c r="E4481" i="15"/>
  <c r="AP4481" i="15"/>
  <c r="BB4512" i="15"/>
  <c r="BB4385" i="15"/>
  <c r="BB4422" i="15"/>
  <c r="BB4568" i="15"/>
  <c r="AR4568" i="15"/>
  <c r="AP4397" i="15"/>
  <c r="E4397" i="15"/>
  <c r="BB4470" i="15"/>
  <c r="AR4402" i="15"/>
  <c r="BB4412" i="15"/>
  <c r="AR4412" i="15"/>
  <c r="BB4174" i="15"/>
  <c r="AP4231" i="15"/>
  <c r="E4231" i="15"/>
  <c r="BB4054" i="15"/>
  <c r="AR4054" i="15"/>
  <c r="E4096" i="15"/>
  <c r="AP4061" i="15"/>
  <c r="E4061" i="15"/>
  <c r="AP3916" i="15"/>
  <c r="E3916" i="15"/>
  <c r="BB3892" i="15"/>
  <c r="AR3892" i="15"/>
  <c r="AP3480" i="15"/>
  <c r="E3480" i="15"/>
  <c r="AP3438" i="15"/>
  <c r="E3438" i="15"/>
  <c r="AR2699" i="15"/>
  <c r="BB2699" i="15"/>
  <c r="AR1604" i="15"/>
  <c r="BB1604" i="15"/>
  <c r="AR4949" i="15"/>
  <c r="AR4985" i="15"/>
  <c r="BB4932" i="15"/>
  <c r="BB4972" i="15"/>
  <c r="AR4872" i="15"/>
  <c r="BB4900" i="15"/>
  <c r="E4896" i="15"/>
  <c r="AP4896" i="15"/>
  <c r="AR4995" i="15"/>
  <c r="AR4893" i="15"/>
  <c r="AR4847" i="15"/>
  <c r="E4873" i="15"/>
  <c r="BB4764" i="15"/>
  <c r="BB4854" i="15"/>
  <c r="AR4855" i="15"/>
  <c r="AR4870" i="15"/>
  <c r="AR4840" i="15"/>
  <c r="BB4736" i="15"/>
  <c r="AR4793" i="15"/>
  <c r="AR4750" i="15"/>
  <c r="AR4698" i="15"/>
  <c r="E4643" i="15"/>
  <c r="BB4625" i="15"/>
  <c r="E4693" i="15"/>
  <c r="BB4725" i="15"/>
  <c r="AR4592" i="15"/>
  <c r="E4609" i="15"/>
  <c r="AP4503" i="15"/>
  <c r="E4503" i="15"/>
  <c r="AR4459" i="15"/>
  <c r="E4565" i="15"/>
  <c r="AP4565" i="15"/>
  <c r="E4487" i="15"/>
  <c r="AP4487" i="15"/>
  <c r="AR4521" i="15"/>
  <c r="AR4577" i="15"/>
  <c r="AP4468" i="15"/>
  <c r="E4468" i="15"/>
  <c r="E4475" i="15"/>
  <c r="E4402" i="15"/>
  <c r="BB4543" i="15"/>
  <c r="AR4144" i="15"/>
  <c r="AP3947" i="15"/>
  <c r="E3947" i="15"/>
  <c r="BB3872" i="15"/>
  <c r="AR3872" i="15"/>
  <c r="AP3246" i="15"/>
  <c r="E3246" i="15"/>
  <c r="BB3239" i="15"/>
  <c r="AR3239" i="15"/>
  <c r="BB2866" i="15"/>
  <c r="AR2866" i="15"/>
  <c r="E2776" i="15"/>
  <c r="AP2776" i="15"/>
  <c r="BB2821" i="15"/>
  <c r="AP3009" i="15"/>
  <c r="E3009" i="15"/>
  <c r="AP2290" i="15"/>
  <c r="E2290" i="15"/>
  <c r="AP2075" i="15"/>
  <c r="E2075" i="15"/>
  <c r="AP1992" i="15"/>
  <c r="E1992" i="15"/>
  <c r="AR4997" i="15"/>
  <c r="AR4903" i="15"/>
  <c r="BB4929" i="15"/>
  <c r="AR4975" i="15"/>
  <c r="AR4842" i="15"/>
  <c r="E4861" i="15"/>
  <c r="E4843" i="15"/>
  <c r="BB4878" i="15"/>
  <c r="BB4843" i="15"/>
  <c r="BB4865" i="15"/>
  <c r="BB4768" i="15"/>
  <c r="AR4761" i="15"/>
  <c r="E4736" i="15"/>
  <c r="BB4684" i="15"/>
  <c r="AR4731" i="15"/>
  <c r="BB4731" i="15"/>
  <c r="BB4734" i="15"/>
  <c r="AR4734" i="15"/>
  <c r="BB4782" i="15"/>
  <c r="AR4728" i="15"/>
  <c r="BB4589" i="15"/>
  <c r="AR4589" i="15"/>
  <c r="AR4695" i="15"/>
  <c r="AR4690" i="15"/>
  <c r="AR4701" i="15"/>
  <c r="AR4619" i="15"/>
  <c r="BB4641" i="15"/>
  <c r="AR4721" i="15"/>
  <c r="BB4642" i="15"/>
  <c r="BB4665" i="15"/>
  <c r="AR4548" i="15"/>
  <c r="E4583" i="15"/>
  <c r="AP4544" i="15"/>
  <c r="E4544" i="15"/>
  <c r="AR4547" i="15"/>
  <c r="AR4424" i="15"/>
  <c r="BB4424" i="15"/>
  <c r="E4426" i="15"/>
  <c r="AP4426" i="15"/>
  <c r="BB4346" i="15"/>
  <c r="AR4346" i="15"/>
  <c r="BB3943" i="15"/>
  <c r="AR3943" i="15"/>
  <c r="BB3744" i="15"/>
  <c r="AR3744" i="15"/>
  <c r="BB3441" i="15"/>
  <c r="AR3441" i="15"/>
  <c r="AP3226" i="15"/>
  <c r="E3226" i="15"/>
  <c r="E3215" i="15"/>
  <c r="AP3215" i="15"/>
  <c r="BB2966" i="15"/>
  <c r="AR2966" i="15"/>
  <c r="AP2385" i="15"/>
  <c r="E2385" i="15"/>
  <c r="BB2171" i="15"/>
  <c r="AR2171" i="15"/>
  <c r="E1965" i="15"/>
  <c r="AP1965" i="15"/>
  <c r="BB1867" i="15"/>
  <c r="AR1867" i="15"/>
  <c r="AR4539" i="15"/>
  <c r="BB4539" i="15"/>
  <c r="AP4886" i="15"/>
  <c r="E4886" i="15"/>
  <c r="BB4913" i="15"/>
  <c r="AR4884" i="15"/>
  <c r="BB4848" i="15"/>
  <c r="BB4760" i="15"/>
  <c r="AR4760" i="15"/>
  <c r="AR4877" i="15"/>
  <c r="BB4798" i="15"/>
  <c r="BB4745" i="15"/>
  <c r="BB4712" i="15"/>
  <c r="E4615" i="15"/>
  <c r="AR4635" i="15"/>
  <c r="AP4581" i="15"/>
  <c r="E4581" i="15"/>
  <c r="BB4628" i="15"/>
  <c r="E4623" i="15"/>
  <c r="AP4527" i="15"/>
  <c r="E4527" i="15"/>
  <c r="BB4510" i="15"/>
  <c r="AR4510" i="15"/>
  <c r="AP4554" i="15"/>
  <c r="E4554" i="15"/>
  <c r="AP4568" i="15"/>
  <c r="E4568" i="15"/>
  <c r="AR4551" i="15"/>
  <c r="AR4445" i="15"/>
  <c r="E4371" i="15"/>
  <c r="AP4168" i="15"/>
  <c r="E4168" i="15"/>
  <c r="BB4028" i="15"/>
  <c r="AR4028" i="15"/>
  <c r="AR4072" i="15"/>
  <c r="AP3839" i="15"/>
  <c r="E3839" i="15"/>
  <c r="BB3771" i="15"/>
  <c r="AR3771" i="15"/>
  <c r="AR3769" i="15"/>
  <c r="BB3256" i="15"/>
  <c r="AR3256" i="15"/>
  <c r="AP3137" i="15"/>
  <c r="E3137" i="15"/>
  <c r="AP3075" i="15"/>
  <c r="E3075" i="15"/>
  <c r="AR3034" i="15"/>
  <c r="AP2913" i="15"/>
  <c r="E2913" i="15"/>
  <c r="AP3071" i="15"/>
  <c r="E3071" i="15"/>
  <c r="BB2945" i="15"/>
  <c r="AR2945" i="15"/>
  <c r="AP4994" i="15"/>
  <c r="E4994" i="15"/>
  <c r="BB4906" i="15"/>
  <c r="E4981" i="15"/>
  <c r="AR4977" i="15"/>
  <c r="BB4981" i="15"/>
  <c r="BB4889" i="15"/>
  <c r="BB4967" i="15"/>
  <c r="BB4960" i="15"/>
  <c r="BB4901" i="15"/>
  <c r="AR4835" i="15"/>
  <c r="BB4894" i="15"/>
  <c r="BB4819" i="15"/>
  <c r="AR4912" i="15"/>
  <c r="E4846" i="15"/>
  <c r="BB4707" i="15"/>
  <c r="AR4688" i="15"/>
  <c r="BB4688" i="15"/>
  <c r="AR4723" i="15"/>
  <c r="E4681" i="15"/>
  <c r="AR4652" i="15"/>
  <c r="BB4652" i="15"/>
  <c r="AR4644" i="15"/>
  <c r="AR4717" i="15"/>
  <c r="E4589" i="15"/>
  <c r="AR4622" i="15"/>
  <c r="AR4560" i="15"/>
  <c r="BB4473" i="15"/>
  <c r="AR4503" i="15"/>
  <c r="BB4310" i="15"/>
  <c r="AR4310" i="15"/>
  <c r="AR4358" i="15"/>
  <c r="BB4324" i="15"/>
  <c r="AR4324" i="15"/>
  <c r="AR4303" i="15"/>
  <c r="AR4169" i="15"/>
  <c r="BB4169" i="15"/>
  <c r="E4125" i="15"/>
  <c r="AP4088" i="15"/>
  <c r="E4088" i="15"/>
  <c r="BB3923" i="15"/>
  <c r="AR3923" i="15"/>
  <c r="BB3709" i="15"/>
  <c r="AR3709" i="15"/>
  <c r="E2835" i="15"/>
  <c r="AP2835" i="15"/>
  <c r="E2730" i="15"/>
  <c r="AP2730" i="15"/>
  <c r="AP2398" i="15"/>
  <c r="E2398" i="15"/>
  <c r="BB245" i="15"/>
  <c r="AR245" i="15"/>
  <c r="BB4863" i="15"/>
  <c r="BB4962" i="15"/>
  <c r="AR4962" i="15"/>
  <c r="E4890" i="15"/>
  <c r="E4826" i="15"/>
  <c r="AP4826" i="15"/>
  <c r="AR4968" i="15"/>
  <c r="AR4869" i="15"/>
  <c r="AR4873" i="15"/>
  <c r="AR4833" i="15"/>
  <c r="AP4865" i="15"/>
  <c r="E4865" i="15"/>
  <c r="E4898" i="15"/>
  <c r="BB4814" i="15"/>
  <c r="AR4814" i="15"/>
  <c r="BB4664" i="15"/>
  <c r="AR4709" i="15"/>
  <c r="BB4709" i="15"/>
  <c r="AR4730" i="15"/>
  <c r="AP4759" i="15"/>
  <c r="E4759" i="15"/>
  <c r="E4702" i="15"/>
  <c r="BB4578" i="15"/>
  <c r="AR4578" i="15"/>
  <c r="E4651" i="15"/>
  <c r="AP4651" i="15"/>
  <c r="AR4691" i="15"/>
  <c r="AR4711" i="15"/>
  <c r="BB4627" i="15"/>
  <c r="AR4587" i="15"/>
  <c r="E4539" i="15"/>
  <c r="AP4539" i="15"/>
  <c r="BB4608" i="15"/>
  <c r="E4446" i="15"/>
  <c r="AP4446" i="15"/>
  <c r="AP4403" i="15"/>
  <c r="E4403" i="15"/>
  <c r="AP4368" i="15"/>
  <c r="E4368" i="15"/>
  <c r="AP4117" i="15"/>
  <c r="E4117" i="15"/>
  <c r="AR4008" i="15"/>
  <c r="BB4008" i="15"/>
  <c r="AR4036" i="15"/>
  <c r="AR3703" i="15"/>
  <c r="BB3703" i="15"/>
  <c r="AR3396" i="15"/>
  <c r="BB3396" i="15"/>
  <c r="BB3350" i="15"/>
  <c r="AR3350" i="15"/>
  <c r="BB3376" i="15"/>
  <c r="AR3376" i="15"/>
  <c r="AP3089" i="15"/>
  <c r="E3089" i="15"/>
  <c r="AP2859" i="15"/>
  <c r="E2859" i="15"/>
  <c r="AP2607" i="15"/>
  <c r="E2607" i="15"/>
  <c r="AR4966" i="15"/>
  <c r="BB4914" i="15"/>
  <c r="BB4964" i="15"/>
  <c r="AR4958" i="15"/>
  <c r="AR4879" i="15"/>
  <c r="E4918" i="15"/>
  <c r="E4809" i="15"/>
  <c r="AP4809" i="15"/>
  <c r="E4869" i="15"/>
  <c r="BB4845" i="15"/>
  <c r="BB4859" i="15"/>
  <c r="BB4883" i="15"/>
  <c r="BB4973" i="15"/>
  <c r="AP4769" i="15"/>
  <c r="E4769" i="15"/>
  <c r="AR4658" i="15"/>
  <c r="E4729" i="15"/>
  <c r="AP4729" i="15"/>
  <c r="E4687" i="15"/>
  <c r="E4648" i="15"/>
  <c r="AP4648" i="15"/>
  <c r="AR4682" i="15"/>
  <c r="E4646" i="15"/>
  <c r="BB4591" i="15"/>
  <c r="BB4605" i="15"/>
  <c r="AP4717" i="15"/>
  <c r="E4717" i="15"/>
  <c r="AR4621" i="15"/>
  <c r="BB4621" i="15"/>
  <c r="AR4618" i="15"/>
  <c r="AR4567" i="15"/>
  <c r="E4533" i="15"/>
  <c r="AP4533" i="15"/>
  <c r="AR4620" i="15"/>
  <c r="BB4576" i="15"/>
  <c r="AR4501" i="15"/>
  <c r="AR4535" i="15"/>
  <c r="AP4303" i="15"/>
  <c r="E4303" i="15"/>
  <c r="AR4010" i="15"/>
  <c r="BB4010" i="15"/>
  <c r="AP3949" i="15"/>
  <c r="E3949" i="15"/>
  <c r="AR3740" i="15"/>
  <c r="BB3740" i="15"/>
  <c r="E2870" i="15"/>
  <c r="AP2786" i="15"/>
  <c r="E2786" i="15"/>
  <c r="BB484" i="15"/>
  <c r="AR484" i="15"/>
  <c r="AY34" i="15"/>
  <c r="AX34" i="15"/>
  <c r="AP4504" i="15"/>
  <c r="E4504" i="15"/>
  <c r="E4889" i="15"/>
  <c r="AP4889" i="15"/>
  <c r="BB4951" i="15"/>
  <c r="E4961" i="15"/>
  <c r="E4972" i="15"/>
  <c r="AR4954" i="15"/>
  <c r="BB4952" i="15"/>
  <c r="E4833" i="15"/>
  <c r="AP4833" i="15"/>
  <c r="AR4986" i="15"/>
  <c r="AR4909" i="15"/>
  <c r="AR4955" i="15"/>
  <c r="E4825" i="15"/>
  <c r="AP4825" i="15"/>
  <c r="AR4830" i="15"/>
  <c r="AR4918" i="15"/>
  <c r="AR4850" i="15"/>
  <c r="AR4789" i="15"/>
  <c r="AR4841" i="15"/>
  <c r="E4853" i="15"/>
  <c r="BB4868" i="15"/>
  <c r="E4796" i="15"/>
  <c r="BB4744" i="15"/>
  <c r="AR4744" i="15"/>
  <c r="AR4692" i="15"/>
  <c r="BB4727" i="15"/>
  <c r="BB4774" i="15"/>
  <c r="AR4632" i="15"/>
  <c r="AR4751" i="15"/>
  <c r="E4691" i="15"/>
  <c r="AP4691" i="15"/>
  <c r="AP4711" i="15"/>
  <c r="E4711" i="15"/>
  <c r="BB4599" i="15"/>
  <c r="BB4699" i="15"/>
  <c r="E4595" i="15"/>
  <c r="AR4613" i="15"/>
  <c r="AR4494" i="15"/>
  <c r="E4542" i="15"/>
  <c r="AP4542" i="15"/>
  <c r="BB4566" i="15"/>
  <c r="AP4491" i="15"/>
  <c r="E4491" i="15"/>
  <c r="E4490" i="15"/>
  <c r="AP4490" i="15"/>
  <c r="AR4519" i="15"/>
  <c r="AR4409" i="15"/>
  <c r="BB4409" i="15"/>
  <c r="AP4353" i="15"/>
  <c r="E4353" i="15"/>
  <c r="BB4240" i="15"/>
  <c r="AR4240" i="15"/>
  <c r="AP4148" i="15"/>
  <c r="E4148" i="15"/>
  <c r="AP3825" i="15"/>
  <c r="E3825" i="15"/>
  <c r="AP3192" i="15"/>
  <c r="E3192" i="15"/>
  <c r="AP3307" i="15"/>
  <c r="E3307" i="15"/>
  <c r="BB3054" i="15"/>
  <c r="AR3054" i="15"/>
  <c r="BB2878" i="15"/>
  <c r="AR2878" i="15"/>
  <c r="AP2797" i="15"/>
  <c r="E2797" i="15"/>
  <c r="BB2421" i="15"/>
  <c r="AR2421" i="15"/>
  <c r="BB2378" i="15"/>
  <c r="AR2378" i="15"/>
  <c r="AR582" i="15"/>
  <c r="AW582" i="15" s="1"/>
  <c r="AY582" i="15" s="1"/>
  <c r="AZ582" i="15"/>
  <c r="E4927" i="15"/>
  <c r="AP4927" i="15"/>
  <c r="E4923" i="15"/>
  <c r="BB4852" i="15"/>
  <c r="BB4987" i="15"/>
  <c r="BB4971" i="15"/>
  <c r="E4824" i="15"/>
  <c r="AP4824" i="15"/>
  <c r="E4841" i="15"/>
  <c r="AP4819" i="15"/>
  <c r="E4819" i="15"/>
  <c r="AP4845" i="15"/>
  <c r="E4845" i="15"/>
  <c r="AR4821" i="15"/>
  <c r="E4866" i="15"/>
  <c r="AR4780" i="15"/>
  <c r="E4781" i="15"/>
  <c r="BB4722" i="15"/>
  <c r="BB4853" i="15"/>
  <c r="AR4737" i="15"/>
  <c r="AR4693" i="15"/>
  <c r="AP4611" i="15"/>
  <c r="E4611" i="15"/>
  <c r="E4603" i="15"/>
  <c r="BB4542" i="15"/>
  <c r="AR4542" i="15"/>
  <c r="BB4490" i="15"/>
  <c r="AR4490" i="15"/>
  <c r="AP4399" i="15"/>
  <c r="E4399" i="15"/>
  <c r="AP4291" i="15"/>
  <c r="E4291" i="15"/>
  <c r="E4473" i="15"/>
  <c r="BB4404" i="15"/>
  <c r="BB4037" i="15"/>
  <c r="AR4037" i="15"/>
  <c r="BB3998" i="15"/>
  <c r="AR3998" i="15"/>
  <c r="BB3577" i="15"/>
  <c r="AR3577" i="15"/>
  <c r="AP3605" i="15"/>
  <c r="E3605" i="15"/>
  <c r="AP3436" i="15"/>
  <c r="E3436" i="15"/>
  <c r="AR3216" i="15"/>
  <c r="BB3216" i="15"/>
  <c r="AP2526" i="15"/>
  <c r="E2526" i="15"/>
  <c r="BB4974" i="15"/>
  <c r="E4836" i="15"/>
  <c r="AP4836" i="15"/>
  <c r="E4949" i="15"/>
  <c r="BB4942" i="15"/>
  <c r="AR4942" i="15"/>
  <c r="BB4983" i="15"/>
  <c r="BB4867" i="15"/>
  <c r="AR4834" i="15"/>
  <c r="AR4838" i="15"/>
  <c r="E4742" i="15"/>
  <c r="BB4678" i="15"/>
  <c r="E4720" i="15"/>
  <c r="AP4720" i="15"/>
  <c r="AR4809" i="15"/>
  <c r="E4820" i="15"/>
  <c r="AR4651" i="15"/>
  <c r="AR4675" i="15"/>
  <c r="AP4555" i="15"/>
  <c r="E4555" i="15"/>
  <c r="BB4708" i="15"/>
  <c r="BB4579" i="15"/>
  <c r="E4513" i="15"/>
  <c r="AP4513" i="15"/>
  <c r="AP4567" i="15"/>
  <c r="E4567" i="15"/>
  <c r="AR4475" i="15"/>
  <c r="E4479" i="15"/>
  <c r="AR4545" i="15"/>
  <c r="AR4469" i="15"/>
  <c r="AP4524" i="15"/>
  <c r="E4524" i="15"/>
  <c r="AR4538" i="15"/>
  <c r="E4458" i="15"/>
  <c r="E4419" i="15"/>
  <c r="AP4240" i="15"/>
  <c r="E4240" i="15"/>
  <c r="AP4121" i="15"/>
  <c r="E4121" i="15"/>
  <c r="E4103" i="15"/>
  <c r="AP4103" i="15"/>
  <c r="AP3979" i="15"/>
  <c r="E3979" i="15"/>
  <c r="BB3972" i="15"/>
  <c r="AR3972" i="15"/>
  <c r="BB3898" i="15"/>
  <c r="AR3898" i="15"/>
  <c r="AR3839" i="15"/>
  <c r="AR3541" i="15"/>
  <c r="BB3320" i="15"/>
  <c r="AR3320" i="15"/>
  <c r="AP3259" i="15"/>
  <c r="E3259" i="15"/>
  <c r="AP3252" i="15"/>
  <c r="E3252" i="15"/>
  <c r="BB2894" i="15"/>
  <c r="AR2894" i="15"/>
  <c r="BB4944" i="15"/>
  <c r="AR4896" i="15"/>
  <c r="BB4827" i="15"/>
  <c r="AR4827" i="15"/>
  <c r="AP4839" i="15"/>
  <c r="E4839" i="15"/>
  <c r="AR4816" i="15"/>
  <c r="E4812" i="15"/>
  <c r="AR4856" i="15"/>
  <c r="BB4810" i="15"/>
  <c r="AR4839" i="15"/>
  <c r="E4803" i="15"/>
  <c r="BB4667" i="15"/>
  <c r="BB4762" i="15"/>
  <c r="E4818" i="15"/>
  <c r="BB4799" i="15"/>
  <c r="AR4702" i="15"/>
  <c r="E4678" i="15"/>
  <c r="AR4680" i="15"/>
  <c r="E4632" i="15"/>
  <c r="E4560" i="15"/>
  <c r="AP4507" i="15"/>
  <c r="E4507" i="15"/>
  <c r="E4618" i="15"/>
  <c r="BB4439" i="15"/>
  <c r="AR4439" i="15"/>
  <c r="BB4236" i="15"/>
  <c r="AR4236" i="15"/>
  <c r="BB4127" i="15"/>
  <c r="AR4127" i="15"/>
  <c r="BB4124" i="15"/>
  <c r="AR4124" i="15"/>
  <c r="AR4143" i="15"/>
  <c r="AR3864" i="15"/>
  <c r="BB3864" i="15"/>
  <c r="AP3543" i="15"/>
  <c r="E3543" i="15"/>
  <c r="AR4959" i="15"/>
  <c r="AR4934" i="15"/>
  <c r="E4904" i="15"/>
  <c r="BB4832" i="15"/>
  <c r="BB4940" i="15"/>
  <c r="E4893" i="15"/>
  <c r="BB4887" i="15"/>
  <c r="BB4755" i="15"/>
  <c r="AR4755" i="15"/>
  <c r="BB4812" i="15"/>
  <c r="AR4785" i="15"/>
  <c r="AR4866" i="15"/>
  <c r="AR4807" i="15"/>
  <c r="BB4831" i="15"/>
  <c r="AR4687" i="15"/>
  <c r="BB4802" i="15"/>
  <c r="E4805" i="15"/>
  <c r="BB4790" i="15"/>
  <c r="AR4790" i="15"/>
  <c r="BB4786" i="15"/>
  <c r="BB4672" i="15"/>
  <c r="AR4650" i="15"/>
  <c r="AR4654" i="15"/>
  <c r="AR4666" i="15"/>
  <c r="AR4676" i="15"/>
  <c r="BB4585" i="15"/>
  <c r="BB4590" i="15"/>
  <c r="AR4590" i="15"/>
  <c r="BB4685" i="15"/>
  <c r="E4575" i="15"/>
  <c r="AR4601" i="15"/>
  <c r="BB4630" i="15"/>
  <c r="E4551" i="15"/>
  <c r="AP4551" i="15"/>
  <c r="BB4604" i="15"/>
  <c r="E4521" i="15"/>
  <c r="AP4521" i="15"/>
  <c r="AR4520" i="15"/>
  <c r="AR4483" i="15"/>
  <c r="AR4468" i="15"/>
  <c r="BB4507" i="15"/>
  <c r="BB4537" i="15"/>
  <c r="E4449" i="15"/>
  <c r="AP4449" i="15"/>
  <c r="AR4484" i="15"/>
  <c r="AR4517" i="15"/>
  <c r="AR4464" i="15"/>
  <c r="AR4524" i="15"/>
  <c r="BB4559" i="15"/>
  <c r="AP4299" i="15"/>
  <c r="E4299" i="15"/>
  <c r="AP4161" i="15"/>
  <c r="E4161" i="15"/>
  <c r="AP4165" i="15"/>
  <c r="E4165" i="15"/>
  <c r="AR4103" i="15"/>
  <c r="E3991" i="15"/>
  <c r="AP3991" i="15"/>
  <c r="BB3917" i="15"/>
  <c r="AR3917" i="15"/>
  <c r="AR3118" i="15"/>
  <c r="BB3118" i="15"/>
  <c r="BB3088" i="15"/>
  <c r="AR3088" i="15"/>
  <c r="AP2985" i="15"/>
  <c r="E2985" i="15"/>
  <c r="AP2905" i="15"/>
  <c r="E2905" i="15"/>
  <c r="E4816" i="15"/>
  <c r="AP4816" i="15"/>
  <c r="AR4862" i="15"/>
  <c r="AR4801" i="15"/>
  <c r="E4761" i="15"/>
  <c r="AR4729" i="15"/>
  <c r="E4775" i="15"/>
  <c r="BB4779" i="15"/>
  <c r="AP4713" i="15"/>
  <c r="E4713" i="15"/>
  <c r="AR4694" i="15"/>
  <c r="E4753" i="15"/>
  <c r="AR4648" i="15"/>
  <c r="AP4654" i="15"/>
  <c r="E4654" i="15"/>
  <c r="AR4670" i="15"/>
  <c r="E4592" i="15"/>
  <c r="BB4643" i="15"/>
  <c r="AP4493" i="15"/>
  <c r="E4493" i="15"/>
  <c r="AR4623" i="15"/>
  <c r="AR4518" i="15"/>
  <c r="E4483" i="15"/>
  <c r="E4472" i="15"/>
  <c r="AP4443" i="15"/>
  <c r="E4443" i="15"/>
  <c r="BB4531" i="15"/>
  <c r="E4281" i="15"/>
  <c r="AP4228" i="15"/>
  <c r="E4228" i="15"/>
  <c r="AP4004" i="15"/>
  <c r="E4004" i="15"/>
  <c r="AP3887" i="15"/>
  <c r="E3887" i="15"/>
  <c r="AP3629" i="15"/>
  <c r="E3629" i="15"/>
  <c r="AP3485" i="15"/>
  <c r="E3485" i="15"/>
  <c r="AP3580" i="15"/>
  <c r="E3580" i="15"/>
  <c r="BB3341" i="15"/>
  <c r="AR3341" i="15"/>
  <c r="E3115" i="15"/>
  <c r="AP3115" i="15"/>
  <c r="AP3055" i="15"/>
  <c r="E3055" i="15"/>
  <c r="BB2820" i="15"/>
  <c r="AR2820" i="15"/>
  <c r="AP2421" i="15"/>
  <c r="E2421" i="15"/>
  <c r="BB4899" i="15"/>
  <c r="AP4902" i="15"/>
  <c r="E4902" i="15"/>
  <c r="AR4846" i="15"/>
  <c r="E4793" i="15"/>
  <c r="AR4791" i="15"/>
  <c r="AR4927" i="15"/>
  <c r="E4764" i="15"/>
  <c r="AR4594" i="15"/>
  <c r="BB4594" i="15"/>
  <c r="E4644" i="15"/>
  <c r="AP4644" i="15"/>
  <c r="BB4824" i="15"/>
  <c r="E4543" i="15"/>
  <c r="AP4543" i="15"/>
  <c r="AR4629" i="15"/>
  <c r="AR4581" i="15"/>
  <c r="BB4467" i="15"/>
  <c r="AP4517" i="15"/>
  <c r="E4517" i="15"/>
  <c r="AR4506" i="15"/>
  <c r="AP4376" i="15"/>
  <c r="E4376" i="15"/>
  <c r="AP3952" i="15"/>
  <c r="E3952" i="15"/>
  <c r="AR3741" i="15"/>
  <c r="BB3741" i="15"/>
  <c r="BB3293" i="15"/>
  <c r="AR3293" i="15"/>
  <c r="BB2993" i="15"/>
  <c r="AR2993" i="15"/>
  <c r="AZ598" i="15"/>
  <c r="AP4598" i="15"/>
  <c r="E4598" i="15"/>
  <c r="E4530" i="15"/>
  <c r="AP4530" i="15"/>
  <c r="BB3600" i="15"/>
  <c r="AR3600" i="15"/>
  <c r="E3464" i="15"/>
  <c r="AP3464" i="15"/>
  <c r="AR4939" i="15"/>
  <c r="E5001" i="15"/>
  <c r="BB4984" i="15"/>
  <c r="AR4978" i="15"/>
  <c r="AP4859" i="15"/>
  <c r="E4859" i="15"/>
  <c r="BB4993" i="15"/>
  <c r="AR4781" i="15"/>
  <c r="AR4989" i="15"/>
  <c r="AR4919" i="15"/>
  <c r="AR4990" i="15"/>
  <c r="AR4961" i="15"/>
  <c r="E4963" i="15"/>
  <c r="AR4920" i="15"/>
  <c r="BB4930" i="15"/>
  <c r="AR4923" i="15"/>
  <c r="AP4967" i="15"/>
  <c r="E4967" i="15"/>
  <c r="AR4871" i="15"/>
  <c r="BB4851" i="15"/>
  <c r="E4884" i="15"/>
  <c r="AR4803" i="15"/>
  <c r="AR4922" i="15"/>
  <c r="AR4916" i="15"/>
  <c r="E4757" i="15"/>
  <c r="BB4917" i="15"/>
  <c r="AP4892" i="15"/>
  <c r="E4892" i="15"/>
  <c r="E4849" i="15"/>
  <c r="AP4849" i="15"/>
  <c r="AR4753" i="15"/>
  <c r="BB4724" i="15"/>
  <c r="BB4794" i="15"/>
  <c r="E4747" i="15"/>
  <c r="AR4756" i="15"/>
  <c r="BB4766" i="15"/>
  <c r="AR4800" i="15"/>
  <c r="AR4787" i="15"/>
  <c r="AP4684" i="15"/>
  <c r="E4684" i="15"/>
  <c r="AR4748" i="15"/>
  <c r="E4635" i="15"/>
  <c r="BB4626" i="15"/>
  <c r="BB4583" i="15"/>
  <c r="AR4640" i="15"/>
  <c r="AR4813" i="15"/>
  <c r="AR4705" i="15"/>
  <c r="AR4570" i="15"/>
  <c r="AR4718" i="15"/>
  <c r="BB4689" i="15"/>
  <c r="E4506" i="15"/>
  <c r="BB4624" i="15"/>
  <c r="E4501" i="15"/>
  <c r="AP4501" i="15"/>
  <c r="BB4546" i="15"/>
  <c r="AR4546" i="15"/>
  <c r="BB4463" i="15"/>
  <c r="AR4463" i="15"/>
  <c r="BB4458" i="15"/>
  <c r="AP4429" i="15"/>
  <c r="E4429" i="15"/>
  <c r="AR4466" i="15"/>
  <c r="AR4479" i="15"/>
  <c r="AR4497" i="15"/>
  <c r="AP4437" i="15"/>
  <c r="E4437" i="15"/>
  <c r="AR4499" i="15"/>
  <c r="BB4373" i="15"/>
  <c r="BB4331" i="15"/>
  <c r="AR4331" i="15"/>
  <c r="BB4383" i="15"/>
  <c r="BB4377" i="15"/>
  <c r="E4284" i="15"/>
  <c r="BB4216" i="15"/>
  <c r="AR4216" i="15"/>
  <c r="BB4160" i="15"/>
  <c r="AR4160" i="15"/>
  <c r="BB4039" i="15"/>
  <c r="AR4039" i="15"/>
  <c r="AR3955" i="15"/>
  <c r="AP3850" i="15"/>
  <c r="E3850" i="15"/>
  <c r="BB3916" i="15"/>
  <c r="AP3678" i="15"/>
  <c r="E3678" i="15"/>
  <c r="AP3600" i="15"/>
  <c r="E3600" i="15"/>
  <c r="AR3217" i="15"/>
  <c r="BB3217" i="15"/>
  <c r="BB3344" i="15"/>
  <c r="AR2896" i="15"/>
  <c r="BB2896" i="15"/>
  <c r="AP2988" i="15"/>
  <c r="E2988" i="15"/>
  <c r="AR2638" i="15"/>
  <c r="BB2638" i="15"/>
  <c r="BB2880" i="15"/>
  <c r="AR2880" i="15"/>
  <c r="AX704" i="15"/>
  <c r="BB4735" i="15"/>
  <c r="BB4659" i="15"/>
  <c r="BB4646" i="15"/>
  <c r="AR4588" i="15"/>
  <c r="AR4636" i="15"/>
  <c r="AR4639" i="15"/>
  <c r="AR4671" i="15"/>
  <c r="BB4679" i="15"/>
  <c r="AR4564" i="15"/>
  <c r="AP4591" i="15"/>
  <c r="E4591" i="15"/>
  <c r="AP4573" i="15"/>
  <c r="E4573" i="15"/>
  <c r="E4569" i="15"/>
  <c r="AR4527" i="15"/>
  <c r="AR4553" i="15"/>
  <c r="AR4462" i="15"/>
  <c r="AR4491" i="15"/>
  <c r="AR4554" i="15"/>
  <c r="BB4562" i="15"/>
  <c r="BB4353" i="15"/>
  <c r="E4355" i="15"/>
  <c r="AR4352" i="15"/>
  <c r="E4439" i="15"/>
  <c r="AR4403" i="15"/>
  <c r="AR4363" i="15"/>
  <c r="AR4413" i="15"/>
  <c r="E4440" i="15"/>
  <c r="BB4347" i="15"/>
  <c r="AR4386" i="15"/>
  <c r="AR4314" i="15"/>
  <c r="BB4365" i="15"/>
  <c r="AR4233" i="15"/>
  <c r="E4389" i="15"/>
  <c r="BB4295" i="15"/>
  <c r="AR4454" i="15"/>
  <c r="E4290" i="15"/>
  <c r="AR4290" i="15"/>
  <c r="BB4119" i="15"/>
  <c r="BB4189" i="15"/>
  <c r="BB4209" i="15"/>
  <c r="BB4282" i="15"/>
  <c r="BB4123" i="15"/>
  <c r="AR4256" i="15"/>
  <c r="E4251" i="15"/>
  <c r="AR4165" i="15"/>
  <c r="E4123" i="15"/>
  <c r="AP4123" i="15"/>
  <c r="AR4148" i="15"/>
  <c r="AR4132" i="15"/>
  <c r="E4075" i="15"/>
  <c r="AP4075" i="15"/>
  <c r="AR4087" i="15"/>
  <c r="AR4183" i="15"/>
  <c r="E4089" i="15"/>
  <c r="AP4089" i="15"/>
  <c r="E4028" i="15"/>
  <c r="AR3935" i="15"/>
  <c r="E4131" i="15"/>
  <c r="E4060" i="15"/>
  <c r="BB4001" i="15"/>
  <c r="AR3913" i="15"/>
  <c r="AP4015" i="15"/>
  <c r="E4015" i="15"/>
  <c r="AP4034" i="15"/>
  <c r="E4034" i="15"/>
  <c r="BB3850" i="15"/>
  <c r="AR3915" i="15"/>
  <c r="AP3931" i="15"/>
  <c r="E3931" i="15"/>
  <c r="AR3798" i="15"/>
  <c r="BB3925" i="15"/>
  <c r="AR3758" i="15"/>
  <c r="BB3825" i="15"/>
  <c r="AR3838" i="15"/>
  <c r="AR3692" i="15"/>
  <c r="BB3997" i="15"/>
  <c r="BB3686" i="15"/>
  <c r="AR3736" i="15"/>
  <c r="BB3708" i="15"/>
  <c r="BB3818" i="15"/>
  <c r="AP3706" i="15"/>
  <c r="E3706" i="15"/>
  <c r="AR3716" i="15"/>
  <c r="BB3724" i="15"/>
  <c r="E3539" i="15"/>
  <c r="E3764" i="15"/>
  <c r="AR3704" i="15"/>
  <c r="BB3599" i="15"/>
  <c r="AR3668" i="15"/>
  <c r="AR3701" i="15"/>
  <c r="BB3727" i="15"/>
  <c r="E3755" i="15"/>
  <c r="BB3731" i="15"/>
  <c r="E3603" i="15"/>
  <c r="BB3569" i="15"/>
  <c r="E3570" i="15"/>
  <c r="AR3567" i="15"/>
  <c r="BB3436" i="15"/>
  <c r="AR3436" i="15"/>
  <c r="AR3509" i="15"/>
  <c r="E3474" i="15"/>
  <c r="BB3464" i="15"/>
  <c r="AP3415" i="15"/>
  <c r="E3415" i="15"/>
  <c r="AR3474" i="15"/>
  <c r="E3541" i="15"/>
  <c r="AR3526" i="15"/>
  <c r="E3502" i="15"/>
  <c r="BB3387" i="15"/>
  <c r="AR3446" i="15"/>
  <c r="AR3556" i="15"/>
  <c r="AR3375" i="15"/>
  <c r="AR3278" i="15"/>
  <c r="BB3355" i="15"/>
  <c r="AR3342" i="15"/>
  <c r="AR3177" i="15"/>
  <c r="BB3292" i="15"/>
  <c r="E3346" i="15"/>
  <c r="AR3312" i="15"/>
  <c r="E3312" i="15"/>
  <c r="BB3115" i="15"/>
  <c r="BB3192" i="15"/>
  <c r="BB3089" i="15"/>
  <c r="BB3243" i="15"/>
  <c r="AR3082" i="15"/>
  <c r="AR3252" i="15"/>
  <c r="BB3307" i="15"/>
  <c r="BB3142" i="15"/>
  <c r="BB3215" i="15"/>
  <c r="AR3116" i="15"/>
  <c r="AR3071" i="15"/>
  <c r="AP3216" i="15"/>
  <c r="E3216" i="15"/>
  <c r="BB3055" i="15"/>
  <c r="AR3099" i="15"/>
  <c r="AR3072" i="15"/>
  <c r="AR2939" i="15"/>
  <c r="BB3011" i="15"/>
  <c r="AR2893" i="15"/>
  <c r="BB3047" i="15"/>
  <c r="AP2917" i="15"/>
  <c r="E2917" i="15"/>
  <c r="AR3128" i="15"/>
  <c r="AR3029" i="15"/>
  <c r="AR2901" i="15"/>
  <c r="BB2984" i="15"/>
  <c r="AR3049" i="15"/>
  <c r="E2951" i="15"/>
  <c r="AR2869" i="15"/>
  <c r="AR2867" i="15"/>
  <c r="E3024" i="15"/>
  <c r="AR2860" i="15"/>
  <c r="AP2719" i="15"/>
  <c r="E2719" i="15"/>
  <c r="AR2700" i="15"/>
  <c r="E2739" i="15"/>
  <c r="E2948" i="15"/>
  <c r="AR2974" i="15"/>
  <c r="AP2766" i="15"/>
  <c r="E2766" i="15"/>
  <c r="AP2626" i="15"/>
  <c r="E2626" i="15"/>
  <c r="BB2714" i="15"/>
  <c r="AR2462" i="15"/>
  <c r="BB2545" i="15"/>
  <c r="AR2545" i="15"/>
  <c r="BB2616" i="15"/>
  <c r="AR2616" i="15"/>
  <c r="AR2653" i="15"/>
  <c r="AR2544" i="15"/>
  <c r="AR2521" i="15"/>
  <c r="AP2508" i="15"/>
  <c r="E2508" i="15"/>
  <c r="AP2287" i="15"/>
  <c r="E2287" i="15"/>
  <c r="AP1433" i="15"/>
  <c r="E1433" i="15"/>
  <c r="BB1466" i="15"/>
  <c r="AR1466" i="15"/>
  <c r="AP1112" i="15"/>
  <c r="E1112" i="15"/>
  <c r="BB733" i="15"/>
  <c r="AR733" i="15"/>
  <c r="BB646" i="15"/>
  <c r="AR646" i="15"/>
  <c r="AW646" i="15" s="1"/>
  <c r="BB666" i="15"/>
  <c r="AR666" i="15"/>
  <c r="AP176" i="15"/>
  <c r="E176" i="15"/>
  <c r="E3995" i="15"/>
  <c r="AP3995" i="15"/>
  <c r="E3911" i="15"/>
  <c r="AP3911" i="15"/>
  <c r="AP3867" i="15"/>
  <c r="E3867" i="15"/>
  <c r="BB3857" i="15"/>
  <c r="E3830" i="15"/>
  <c r="AP3830" i="15"/>
  <c r="AR3698" i="15"/>
  <c r="BB3766" i="15"/>
  <c r="AP3692" i="15"/>
  <c r="E3692" i="15"/>
  <c r="AP3686" i="15"/>
  <c r="E3686" i="15"/>
  <c r="BB3476" i="15"/>
  <c r="AP3549" i="15"/>
  <c r="E3549" i="15"/>
  <c r="AR3368" i="15"/>
  <c r="BB3368" i="15"/>
  <c r="E3395" i="15"/>
  <c r="AP3395" i="15"/>
  <c r="AP3526" i="15"/>
  <c r="E3526" i="15"/>
  <c r="E3375" i="15"/>
  <c r="AP3375" i="15"/>
  <c r="AR3383" i="15"/>
  <c r="BB3383" i="15"/>
  <c r="AR3362" i="15"/>
  <c r="BB3304" i="15"/>
  <c r="BB3259" i="15"/>
  <c r="BB3076" i="15"/>
  <c r="AR3076" i="15"/>
  <c r="AP3232" i="15"/>
  <c r="E3232" i="15"/>
  <c r="E3061" i="15"/>
  <c r="AP3061" i="15"/>
  <c r="AR3058" i="15"/>
  <c r="BB3058" i="15"/>
  <c r="BB3107" i="15"/>
  <c r="BB3323" i="15"/>
  <c r="E2925" i="15"/>
  <c r="BB2753" i="15"/>
  <c r="AR2753" i="15"/>
  <c r="BB3009" i="15"/>
  <c r="AP2843" i="15"/>
  <c r="E2843" i="15"/>
  <c r="AP2781" i="15"/>
  <c r="E2781" i="15"/>
  <c r="AR2822" i="15"/>
  <c r="AR2717" i="15"/>
  <c r="AP2490" i="15"/>
  <c r="E2490" i="15"/>
  <c r="AP2704" i="15"/>
  <c r="E2704" i="15"/>
  <c r="BB2487" i="15"/>
  <c r="AR2487" i="15"/>
  <c r="E2662" i="15"/>
  <c r="AP2268" i="15"/>
  <c r="E2268" i="15"/>
  <c r="BB1810" i="15"/>
  <c r="AR1810" i="15"/>
  <c r="BB1131" i="15"/>
  <c r="AR1131" i="15"/>
  <c r="BB1290" i="15"/>
  <c r="AR1290" i="15"/>
  <c r="E839" i="15"/>
  <c r="AP839" i="15"/>
  <c r="AR4453" i="15"/>
  <c r="E4325" i="15"/>
  <c r="AP4325" i="15"/>
  <c r="AR4428" i="15"/>
  <c r="AR4338" i="15"/>
  <c r="BB4316" i="15"/>
  <c r="AP4386" i="15"/>
  <c r="E4386" i="15"/>
  <c r="AR4406" i="15"/>
  <c r="BB4267" i="15"/>
  <c r="AR4262" i="15"/>
  <c r="E4359" i="15"/>
  <c r="AR4283" i="15"/>
  <c r="AR4137" i="15"/>
  <c r="AR4081" i="15"/>
  <c r="E4108" i="15"/>
  <c r="AR4052" i="15"/>
  <c r="AR4035" i="15"/>
  <c r="AP4042" i="15"/>
  <c r="E4042" i="15"/>
  <c r="AR4004" i="15"/>
  <c r="BB3995" i="15"/>
  <c r="E4080" i="15"/>
  <c r="AR3948" i="15"/>
  <c r="E4006" i="15"/>
  <c r="AR3930" i="15"/>
  <c r="AP3989" i="15"/>
  <c r="E3989" i="15"/>
  <c r="AR4042" i="15"/>
  <c r="AR3863" i="15"/>
  <c r="E3925" i="15"/>
  <c r="AP3925" i="15"/>
  <c r="E3908" i="15"/>
  <c r="AR3800" i="15"/>
  <c r="AR3752" i="15"/>
  <c r="E3672" i="15"/>
  <c r="AP3672" i="15"/>
  <c r="E3716" i="15"/>
  <c r="AP3716" i="15"/>
  <c r="E3710" i="15"/>
  <c r="E3704" i="15"/>
  <c r="BB3808" i="15"/>
  <c r="BB3651" i="15"/>
  <c r="BB3699" i="15"/>
  <c r="AR3667" i="15"/>
  <c r="AR3656" i="15"/>
  <c r="AR3754" i="15"/>
  <c r="BB3817" i="15"/>
  <c r="AP3668" i="15"/>
  <c r="E3668" i="15"/>
  <c r="AR3687" i="15"/>
  <c r="AR3722" i="15"/>
  <c r="BB3672" i="15"/>
  <c r="AR3582" i="15"/>
  <c r="AR3550" i="15"/>
  <c r="AR3650" i="15"/>
  <c r="BB3532" i="15"/>
  <c r="BB3601" i="15"/>
  <c r="AR3621" i="15"/>
  <c r="BB3571" i="15"/>
  <c r="AR3540" i="15"/>
  <c r="BB3529" i="15"/>
  <c r="E3494" i="15"/>
  <c r="AR3404" i="15"/>
  <c r="AR3338" i="15"/>
  <c r="AR3351" i="15"/>
  <c r="AR3397" i="15"/>
  <c r="AP3287" i="15"/>
  <c r="E3287" i="15"/>
  <c r="BB3345" i="15"/>
  <c r="BB3282" i="15"/>
  <c r="AR3327" i="15"/>
  <c r="AR3311" i="15"/>
  <c r="AR3209" i="15"/>
  <c r="E3203" i="15"/>
  <c r="E3184" i="15"/>
  <c r="BB3313" i="15"/>
  <c r="AR3255" i="15"/>
  <c r="AR3211" i="15"/>
  <c r="BB3113" i="15"/>
  <c r="E3291" i="15"/>
  <c r="E3104" i="15"/>
  <c r="AR2899" i="15"/>
  <c r="AR2873" i="15"/>
  <c r="E3029" i="15"/>
  <c r="E3066" i="15"/>
  <c r="E2977" i="15"/>
  <c r="AP2977" i="15"/>
  <c r="BB2913" i="15"/>
  <c r="BB3087" i="15"/>
  <c r="AR3087" i="15"/>
  <c r="BB3016" i="15"/>
  <c r="BB2887" i="15"/>
  <c r="BB2964" i="15"/>
  <c r="AR3101" i="15"/>
  <c r="BB3045" i="15"/>
  <c r="AP2850" i="15"/>
  <c r="E2850" i="15"/>
  <c r="AR2977" i="15"/>
  <c r="BB2977" i="15"/>
  <c r="BB2733" i="15"/>
  <c r="AR2733" i="15"/>
  <c r="AR2846" i="15"/>
  <c r="BB2761" i="15"/>
  <c r="AR2761" i="15"/>
  <c r="AR2839" i="15"/>
  <c r="BB2715" i="15"/>
  <c r="BB3133" i="15"/>
  <c r="BB2709" i="15"/>
  <c r="AR2709" i="15"/>
  <c r="AR2850" i="15"/>
  <c r="AR2982" i="15"/>
  <c r="E2845" i="15"/>
  <c r="AR2918" i="15"/>
  <c r="BB2768" i="15"/>
  <c r="AP2746" i="15"/>
  <c r="E2746" i="15"/>
  <c r="AR2826" i="15"/>
  <c r="AR2498" i="15"/>
  <c r="E2556" i="15"/>
  <c r="AP2102" i="15"/>
  <c r="E2102" i="15"/>
  <c r="AP2043" i="15"/>
  <c r="E2043" i="15"/>
  <c r="AP1832" i="15"/>
  <c r="E1832" i="15"/>
  <c r="AP1520" i="15"/>
  <c r="E1520" i="15"/>
  <c r="AY640" i="15"/>
  <c r="AX640" i="15"/>
  <c r="AP664" i="15"/>
  <c r="E664" i="15"/>
  <c r="AR434" i="15"/>
  <c r="BB434" i="15"/>
  <c r="BB331" i="15"/>
  <c r="AR331" i="15"/>
  <c r="AZ30" i="15"/>
  <c r="AR30" i="15"/>
  <c r="AW30" i="15" s="1"/>
  <c r="AP4373" i="15"/>
  <c r="E4373" i="15"/>
  <c r="AR4259" i="15"/>
  <c r="BB4270" i="15"/>
  <c r="AR4270" i="15"/>
  <c r="E4268" i="15"/>
  <c r="AP4268" i="15"/>
  <c r="BB4194" i="15"/>
  <c r="AP4246" i="15"/>
  <c r="E4246" i="15"/>
  <c r="E4186" i="15"/>
  <c r="AP4186" i="15"/>
  <c r="E4257" i="15"/>
  <c r="E4333" i="15"/>
  <c r="AR4187" i="15"/>
  <c r="E4055" i="15"/>
  <c r="AP4055" i="15"/>
  <c r="BB4186" i="15"/>
  <c r="E4119" i="15"/>
  <c r="AR4043" i="15"/>
  <c r="BB4050" i="15"/>
  <c r="BB4006" i="15"/>
  <c r="AR4063" i="15"/>
  <c r="BB4063" i="15"/>
  <c r="BB3932" i="15"/>
  <c r="BB4140" i="15"/>
  <c r="AR4034" i="15"/>
  <c r="AR3973" i="15"/>
  <c r="AR4049" i="15"/>
  <c r="AP4147" i="15"/>
  <c r="E4147" i="15"/>
  <c r="BB4015" i="15"/>
  <c r="AR4057" i="15"/>
  <c r="BB3893" i="15"/>
  <c r="E3945" i="15"/>
  <c r="AR3843" i="15"/>
  <c r="E3812" i="15"/>
  <c r="E3750" i="15"/>
  <c r="AP3750" i="15"/>
  <c r="AR3816" i="15"/>
  <c r="AR3660" i="15"/>
  <c r="BB3694" i="15"/>
  <c r="AP3652" i="15"/>
  <c r="E3652" i="15"/>
  <c r="AR3696" i="15"/>
  <c r="AR3644" i="15"/>
  <c r="BB3579" i="15"/>
  <c r="AR3695" i="15"/>
  <c r="E3646" i="15"/>
  <c r="AR3637" i="15"/>
  <c r="AP3565" i="15"/>
  <c r="E3565" i="15"/>
  <c r="AR3797" i="15"/>
  <c r="AR3563" i="15"/>
  <c r="AR3616" i="15"/>
  <c r="AR3447" i="15"/>
  <c r="BB3392" i="15"/>
  <c r="BB3371" i="15"/>
  <c r="E3339" i="15"/>
  <c r="E3391" i="15"/>
  <c r="BB3285" i="15"/>
  <c r="AR3285" i="15"/>
  <c r="E3280" i="15"/>
  <c r="AP3280" i="15"/>
  <c r="BB3188" i="15"/>
  <c r="E3331" i="15"/>
  <c r="AR3205" i="15"/>
  <c r="AR3220" i="15"/>
  <c r="E3113" i="15"/>
  <c r="AP3113" i="15"/>
  <c r="AR3106" i="15"/>
  <c r="E3313" i="15"/>
  <c r="E3274" i="15"/>
  <c r="E3095" i="15"/>
  <c r="AP3095" i="15"/>
  <c r="AR3232" i="15"/>
  <c r="E3244" i="15"/>
  <c r="E3135" i="15"/>
  <c r="AP3135" i="15"/>
  <c r="AR3109" i="15"/>
  <c r="AR3179" i="15"/>
  <c r="AR3236" i="15"/>
  <c r="AR3017" i="15"/>
  <c r="E3026" i="15"/>
  <c r="BB3046" i="15"/>
  <c r="AR2879" i="15"/>
  <c r="AR3037" i="15"/>
  <c r="BB2859" i="15"/>
  <c r="AR2907" i="15"/>
  <c r="AR2881" i="15"/>
  <c r="BB3196" i="15"/>
  <c r="BB2935" i="15"/>
  <c r="AP2893" i="15"/>
  <c r="E2893" i="15"/>
  <c r="E2945" i="15"/>
  <c r="BB2793" i="15"/>
  <c r="E3006" i="15"/>
  <c r="AR2825" i="15"/>
  <c r="AP2576" i="15"/>
  <c r="E2576" i="15"/>
  <c r="BB2497" i="15"/>
  <c r="AR2497" i="15"/>
  <c r="AR2704" i="15"/>
  <c r="AP2345" i="15"/>
  <c r="E2345" i="15"/>
  <c r="AP2111" i="15"/>
  <c r="E2111" i="15"/>
  <c r="AR1914" i="15"/>
  <c r="BB1914" i="15"/>
  <c r="BB1684" i="15"/>
  <c r="AR1684" i="15"/>
  <c r="AP1596" i="15"/>
  <c r="E1596" i="15"/>
  <c r="AP871" i="15"/>
  <c r="E871" i="15"/>
  <c r="BB741" i="15"/>
  <c r="AR741" i="15"/>
  <c r="AY578" i="15"/>
  <c r="AX578" i="15"/>
  <c r="E470" i="15"/>
  <c r="AP470" i="15"/>
  <c r="E13" i="15"/>
  <c r="AP13" i="15"/>
  <c r="AZ259" i="15"/>
  <c r="AR259" i="15"/>
  <c r="AR4477" i="15"/>
  <c r="BB4395" i="15"/>
  <c r="AR4308" i="15"/>
  <c r="BB4332" i="15"/>
  <c r="AR4364" i="15"/>
  <c r="BB4296" i="15"/>
  <c r="AP4406" i="15"/>
  <c r="E4406" i="15"/>
  <c r="BB4219" i="15"/>
  <c r="AR4375" i="15"/>
  <c r="BB4268" i="15"/>
  <c r="AR4389" i="15"/>
  <c r="AP4256" i="15"/>
  <c r="E4256" i="15"/>
  <c r="BB4246" i="15"/>
  <c r="AR4223" i="15"/>
  <c r="BB4181" i="15"/>
  <c r="AR4226" i="15"/>
  <c r="AR4265" i="15"/>
  <c r="E4273" i="15"/>
  <c r="AP4273" i="15"/>
  <c r="BB4229" i="15"/>
  <c r="BB4141" i="15"/>
  <c r="AR4105" i="15"/>
  <c r="BB4111" i="15"/>
  <c r="E4137" i="15"/>
  <c r="AP4137" i="15"/>
  <c r="AR4045" i="15"/>
  <c r="E4181" i="15"/>
  <c r="AP4101" i="15"/>
  <c r="E4101" i="15"/>
  <c r="AR4025" i="15"/>
  <c r="AR4056" i="15"/>
  <c r="AR4060" i="15"/>
  <c r="E4195" i="15"/>
  <c r="AR4190" i="15"/>
  <c r="BB4024" i="15"/>
  <c r="BB4129" i="15"/>
  <c r="BB4030" i="15"/>
  <c r="AR4019" i="15"/>
  <c r="AR3989" i="15"/>
  <c r="AR3888" i="15"/>
  <c r="BB3909" i="15"/>
  <c r="E3790" i="15"/>
  <c r="AP3765" i="15"/>
  <c r="E3765" i="15"/>
  <c r="E3863" i="15"/>
  <c r="AP3863" i="15"/>
  <c r="AR3894" i="15"/>
  <c r="BB3795" i="15"/>
  <c r="AR3807" i="15"/>
  <c r="AR3826" i="15"/>
  <c r="BB3814" i="15"/>
  <c r="AR3814" i="15"/>
  <c r="AR3648" i="15"/>
  <c r="E3656" i="15"/>
  <c r="AP3656" i="15"/>
  <c r="E3726" i="15"/>
  <c r="E3722" i="15"/>
  <c r="AP3722" i="15"/>
  <c r="AR3593" i="15"/>
  <c r="AR3602" i="15"/>
  <c r="AP3797" i="15"/>
  <c r="E3797" i="15"/>
  <c r="AR3628" i="15"/>
  <c r="BB3641" i="15"/>
  <c r="AR3454" i="15"/>
  <c r="E3516" i="15"/>
  <c r="AR3554" i="15"/>
  <c r="E3517" i="15"/>
  <c r="AR3502" i="15"/>
  <c r="AR3510" i="15"/>
  <c r="AR3415" i="15"/>
  <c r="E3479" i="15"/>
  <c r="AR3405" i="15"/>
  <c r="AR3400" i="15"/>
  <c r="E3369" i="15"/>
  <c r="AP3369" i="15"/>
  <c r="AR3453" i="15"/>
  <c r="BB3435" i="15"/>
  <c r="AR3367" i="15"/>
  <c r="BB3322" i="15"/>
  <c r="E3311" i="15"/>
  <c r="AP3311" i="15"/>
  <c r="BB3249" i="15"/>
  <c r="E3319" i="15"/>
  <c r="AR3098" i="15"/>
  <c r="AR3223" i="15"/>
  <c r="E3224" i="15"/>
  <c r="BB3135" i="15"/>
  <c r="AR3301" i="15"/>
  <c r="AR3095" i="15"/>
  <c r="E3053" i="15"/>
  <c r="BB3189" i="15"/>
  <c r="AP3017" i="15"/>
  <c r="E3017" i="15"/>
  <c r="AR3069" i="15"/>
  <c r="AR2853" i="15"/>
  <c r="BB2973" i="15"/>
  <c r="AR2997" i="15"/>
  <c r="BB2944" i="15"/>
  <c r="BB3075" i="15"/>
  <c r="AR3182" i="15"/>
  <c r="AR2929" i="15"/>
  <c r="BB2889" i="15"/>
  <c r="AR3057" i="15"/>
  <c r="BB2863" i="15"/>
  <c r="AR2844" i="15"/>
  <c r="E2996" i="15"/>
  <c r="BB2856" i="15"/>
  <c r="E2803" i="15"/>
  <c r="AP2803" i="15"/>
  <c r="BB2741" i="15"/>
  <c r="AR2741" i="15"/>
  <c r="BB2789" i="15"/>
  <c r="BB2836" i="15"/>
  <c r="AP2726" i="15"/>
  <c r="E2726" i="15"/>
  <c r="E2710" i="15"/>
  <c r="AP2710" i="15"/>
  <c r="AR2689" i="15"/>
  <c r="BB2738" i="15"/>
  <c r="AR2738" i="15"/>
  <c r="AP2795" i="15"/>
  <c r="E2795" i="15"/>
  <c r="AP2666" i="15"/>
  <c r="E2666" i="15"/>
  <c r="BB2659" i="15"/>
  <c r="AR2659" i="15"/>
  <c r="AP2664" i="15"/>
  <c r="E2664" i="15"/>
  <c r="E2432" i="15"/>
  <c r="AP2432" i="15"/>
  <c r="BB2357" i="15"/>
  <c r="AR2357" i="15"/>
  <c r="AP2235" i="15"/>
  <c r="E2235" i="15"/>
  <c r="AP1888" i="15"/>
  <c r="E1888" i="15"/>
  <c r="BB1947" i="15"/>
  <c r="AR1947" i="15"/>
  <c r="BB1366" i="15"/>
  <c r="AR1366" i="15"/>
  <c r="BB914" i="15"/>
  <c r="AR914" i="15"/>
  <c r="AW914" i="15" s="1"/>
  <c r="AY914" i="15" s="1"/>
  <c r="AX106" i="15"/>
  <c r="AY106" i="15"/>
  <c r="E4477" i="15"/>
  <c r="AP4477" i="15"/>
  <c r="AP4332" i="15"/>
  <c r="E4332" i="15"/>
  <c r="BB4323" i="15"/>
  <c r="E4296" i="15"/>
  <c r="AR4362" i="15"/>
  <c r="AR4321" i="15"/>
  <c r="AR4367" i="15"/>
  <c r="AR4342" i="15"/>
  <c r="BB4232" i="15"/>
  <c r="BB4273" i="15"/>
  <c r="E4223" i="15"/>
  <c r="AR4136" i="15"/>
  <c r="BB4085" i="15"/>
  <c r="AR4080" i="15"/>
  <c r="E4083" i="15"/>
  <c r="AR4139" i="15"/>
  <c r="E4035" i="15"/>
  <c r="AP4035" i="15"/>
  <c r="AR4099" i="15"/>
  <c r="AR4101" i="15"/>
  <c r="E4063" i="15"/>
  <c r="BB4097" i="15"/>
  <c r="BB3965" i="15"/>
  <c r="AR3941" i="15"/>
  <c r="BB3974" i="15"/>
  <c r="AR4051" i="15"/>
  <c r="BB4053" i="15"/>
  <c r="BB3922" i="15"/>
  <c r="AR3970" i="15"/>
  <c r="AR3875" i="15"/>
  <c r="AR3968" i="15"/>
  <c r="BB3880" i="15"/>
  <c r="E3843" i="15"/>
  <c r="AP3843" i="15"/>
  <c r="AR4029" i="15"/>
  <c r="AR3833" i="15"/>
  <c r="BB3828" i="15"/>
  <c r="AR3853" i="15"/>
  <c r="BB3778" i="15"/>
  <c r="BB3658" i="15"/>
  <c r="E3808" i="15"/>
  <c r="BB3720" i="15"/>
  <c r="BB3844" i="15"/>
  <c r="E3809" i="15"/>
  <c r="AP3809" i="15"/>
  <c r="BB3702" i="15"/>
  <c r="E3698" i="15"/>
  <c r="BB3638" i="15"/>
  <c r="AR3742" i="15"/>
  <c r="BB3659" i="15"/>
  <c r="BB3721" i="15"/>
  <c r="BB3559" i="15"/>
  <c r="AP3533" i="15"/>
  <c r="E3533" i="15"/>
  <c r="BB3581" i="15"/>
  <c r="BB3442" i="15"/>
  <c r="E3514" i="15"/>
  <c r="BB3531" i="15"/>
  <c r="E3542" i="15"/>
  <c r="E3538" i="15"/>
  <c r="AR3503" i="15"/>
  <c r="AP3405" i="15"/>
  <c r="E3405" i="15"/>
  <c r="BB3381" i="15"/>
  <c r="AR3366" i="15"/>
  <c r="AP3266" i="15"/>
  <c r="E3266" i="15"/>
  <c r="BB3328" i="15"/>
  <c r="BB3428" i="15"/>
  <c r="BB3318" i="15"/>
  <c r="BB3296" i="15"/>
  <c r="BB3197" i="15"/>
  <c r="BB3092" i="15"/>
  <c r="AP3212" i="15"/>
  <c r="E3212" i="15"/>
  <c r="AR3287" i="15"/>
  <c r="E3086" i="15"/>
  <c r="AP3133" i="15"/>
  <c r="E3133" i="15"/>
  <c r="AR3171" i="15"/>
  <c r="AP3236" i="15"/>
  <c r="E3236" i="15"/>
  <c r="AR3202" i="15"/>
  <c r="E3007" i="15"/>
  <c r="E3014" i="15"/>
  <c r="BB2842" i="15"/>
  <c r="AR2842" i="15"/>
  <c r="BB3213" i="15"/>
  <c r="AP3039" i="15"/>
  <c r="E3039" i="15"/>
  <c r="AR2841" i="15"/>
  <c r="BB2924" i="15"/>
  <c r="BB3052" i="15"/>
  <c r="E3019" i="15"/>
  <c r="AP3019" i="15"/>
  <c r="BB2963" i="15"/>
  <c r="AR2857" i="15"/>
  <c r="BB2857" i="15"/>
  <c r="E2968" i="15"/>
  <c r="AR2954" i="15"/>
  <c r="E3015" i="15"/>
  <c r="E2970" i="15"/>
  <c r="AR2906" i="15"/>
  <c r="AP2819" i="15"/>
  <c r="E2819" i="15"/>
  <c r="AP2718" i="15"/>
  <c r="E2718" i="15"/>
  <c r="BB2858" i="15"/>
  <c r="AP2684" i="15"/>
  <c r="E2684" i="15"/>
  <c r="E2823" i="15"/>
  <c r="AR2706" i="15"/>
  <c r="BB2698" i="15"/>
  <c r="BB2608" i="15"/>
  <c r="AR2608" i="15"/>
  <c r="AP2646" i="15"/>
  <c r="E2646" i="15"/>
  <c r="BB2367" i="15"/>
  <c r="AR2367" i="15"/>
  <c r="BB2645" i="15"/>
  <c r="BB2193" i="15"/>
  <c r="AR2193" i="15"/>
  <c r="BB1704" i="15"/>
  <c r="AR1704" i="15"/>
  <c r="AP1833" i="15"/>
  <c r="E1833" i="15"/>
  <c r="AP962" i="15"/>
  <c r="E962" i="15"/>
  <c r="BB4391" i="15"/>
  <c r="AP4395" i="15"/>
  <c r="E4395" i="15"/>
  <c r="E4362" i="15"/>
  <c r="AP4362" i="15"/>
  <c r="AR4341" i="15"/>
  <c r="AP4375" i="15"/>
  <c r="E4375" i="15"/>
  <c r="AP4342" i="15"/>
  <c r="E4342" i="15"/>
  <c r="AR4298" i="15"/>
  <c r="AR4276" i="15"/>
  <c r="AP4226" i="15"/>
  <c r="E4226" i="15"/>
  <c r="AR4263" i="15"/>
  <c r="E4266" i="15"/>
  <c r="AP4266" i="15"/>
  <c r="E4081" i="15"/>
  <c r="AP4081" i="15"/>
  <c r="AP4062" i="15"/>
  <c r="E4062" i="15"/>
  <c r="AR4013" i="15"/>
  <c r="BB4033" i="15"/>
  <c r="E4051" i="15"/>
  <c r="BB4021" i="15"/>
  <c r="E3965" i="15"/>
  <c r="AR3990" i="15"/>
  <c r="AR3987" i="15"/>
  <c r="AR3873" i="15"/>
  <c r="AR4023" i="15"/>
  <c r="BB3979" i="15"/>
  <c r="E3792" i="15"/>
  <c r="E3785" i="15"/>
  <c r="AR3796" i="15"/>
  <c r="AR3714" i="15"/>
  <c r="E3800" i="15"/>
  <c r="BB3803" i="15"/>
  <c r="AR3673" i="15"/>
  <c r="E3648" i="15"/>
  <c r="AP3648" i="15"/>
  <c r="AR3715" i="15"/>
  <c r="AR3625" i="15"/>
  <c r="AR3693" i="15"/>
  <c r="E3594" i="15"/>
  <c r="E3523" i="15"/>
  <c r="AP3523" i="15"/>
  <c r="E3460" i="15"/>
  <c r="AP3460" i="15"/>
  <c r="AR3514" i="15"/>
  <c r="BB3524" i="15"/>
  <c r="AR3385" i="15"/>
  <c r="BB3324" i="15"/>
  <c r="AR3245" i="15"/>
  <c r="E3109" i="15"/>
  <c r="E3186" i="15"/>
  <c r="AR3214" i="15"/>
  <c r="AP3067" i="15"/>
  <c r="E3067" i="15"/>
  <c r="E3163" i="15"/>
  <c r="AR3219" i="15"/>
  <c r="AR3185" i="15"/>
  <c r="AR3006" i="15"/>
  <c r="E3035" i="15"/>
  <c r="AP3035" i="15"/>
  <c r="AP2897" i="15"/>
  <c r="E2897" i="15"/>
  <c r="AP3051" i="15"/>
  <c r="E3051" i="15"/>
  <c r="BB3288" i="15"/>
  <c r="BB2961" i="15"/>
  <c r="AR3119" i="15"/>
  <c r="AP2919" i="15"/>
  <c r="E2919" i="15"/>
  <c r="AR2883" i="15"/>
  <c r="AP2930" i="15"/>
  <c r="E2930" i="15"/>
  <c r="AR2829" i="15"/>
  <c r="E2833" i="15"/>
  <c r="AP2833" i="15"/>
  <c r="E2965" i="15"/>
  <c r="BB2757" i="15"/>
  <c r="AR2757" i="15"/>
  <c r="BB2876" i="15"/>
  <c r="BB2660" i="15"/>
  <c r="E2280" i="15"/>
  <c r="AP2280" i="15"/>
  <c r="AP1943" i="15"/>
  <c r="E1943" i="15"/>
  <c r="AP1631" i="15"/>
  <c r="E1631" i="15"/>
  <c r="AR1418" i="15"/>
  <c r="BB1418" i="15"/>
  <c r="AR1381" i="15"/>
  <c r="BB1381" i="15"/>
  <c r="BB288" i="15"/>
  <c r="AR288" i="15"/>
  <c r="AP4305" i="15"/>
  <c r="E4305" i="15"/>
  <c r="AR4495" i="15"/>
  <c r="AR4288" i="15"/>
  <c r="AR4239" i="15"/>
  <c r="BB4293" i="15"/>
  <c r="BB4253" i="15"/>
  <c r="AR4384" i="15"/>
  <c r="AR4217" i="15"/>
  <c r="AR4196" i="15"/>
  <c r="BB4185" i="15"/>
  <c r="BB4125" i="15"/>
  <c r="AP4151" i="15"/>
  <c r="E4151" i="15"/>
  <c r="BB4094" i="15"/>
  <c r="E4010" i="15"/>
  <c r="AP4010" i="15"/>
  <c r="BB4102" i="15"/>
  <c r="E4048" i="15"/>
  <c r="E4027" i="15"/>
  <c r="AP4027" i="15"/>
  <c r="E4049" i="15"/>
  <c r="AR4116" i="15"/>
  <c r="AR4012" i="15"/>
  <c r="AR4032" i="15"/>
  <c r="AR3993" i="15"/>
  <c r="BB4016" i="15"/>
  <c r="BB3918" i="15"/>
  <c r="E3975" i="15"/>
  <c r="AP3975" i="15"/>
  <c r="AR3960" i="15"/>
  <c r="E3928" i="15"/>
  <c r="BB3980" i="15"/>
  <c r="AR3751" i="15"/>
  <c r="BB3735" i="15"/>
  <c r="E3778" i="15"/>
  <c r="AP3778" i="15"/>
  <c r="BB3879" i="15"/>
  <c r="AR3832" i="15"/>
  <c r="BB3652" i="15"/>
  <c r="E3788" i="15"/>
  <c r="BB3772" i="15"/>
  <c r="BB3681" i="15"/>
  <c r="E3725" i="15"/>
  <c r="BB3640" i="15"/>
  <c r="AP3585" i="15"/>
  <c r="E3585" i="15"/>
  <c r="BB3679" i="15"/>
  <c r="AR3594" i="15"/>
  <c r="BB3594" i="15"/>
  <c r="E3554" i="15"/>
  <c r="AR3618" i="15"/>
  <c r="E3614" i="15"/>
  <c r="BB3570" i="15"/>
  <c r="BB3536" i="15"/>
  <c r="E3505" i="15"/>
  <c r="E3547" i="15"/>
  <c r="BB3522" i="15"/>
  <c r="AR3548" i="15"/>
  <c r="AR3426" i="15"/>
  <c r="E3503" i="15"/>
  <c r="AP3503" i="15"/>
  <c r="BB3401" i="15"/>
  <c r="E3365" i="15"/>
  <c r="AP3365" i="15"/>
  <c r="BB3346" i="15"/>
  <c r="BB3361" i="15"/>
  <c r="AR3389" i="15"/>
  <c r="AR3336" i="15"/>
  <c r="AR3279" i="15"/>
  <c r="AR3228" i="15"/>
  <c r="AR3203" i="15"/>
  <c r="BB3166" i="15"/>
  <c r="AR3240" i="15"/>
  <c r="AR3212" i="15"/>
  <c r="AR3066" i="15"/>
  <c r="E3132" i="15"/>
  <c r="AP3132" i="15"/>
  <c r="AP3196" i="15"/>
  <c r="E3196" i="15"/>
  <c r="AR3295" i="15"/>
  <c r="AR3079" i="15"/>
  <c r="BB3161" i="15"/>
  <c r="AR3337" i="15"/>
  <c r="BB3148" i="15"/>
  <c r="E3077" i="15"/>
  <c r="E3164" i="15"/>
  <c r="BB3031" i="15"/>
  <c r="BB3019" i="15"/>
  <c r="BB3127" i="15"/>
  <c r="BB3035" i="15"/>
  <c r="AR3048" i="15"/>
  <c r="BB2987" i="15"/>
  <c r="E3168" i="15"/>
  <c r="AR2955" i="15"/>
  <c r="AR2875" i="15"/>
  <c r="AR2983" i="15"/>
  <c r="AR3200" i="15"/>
  <c r="E2950" i="15"/>
  <c r="AP2788" i="15"/>
  <c r="E2788" i="15"/>
  <c r="AP2869" i="15"/>
  <c r="E2869" i="15"/>
  <c r="AR2940" i="15"/>
  <c r="AR2754" i="15"/>
  <c r="AR2819" i="15"/>
  <c r="BB2791" i="15"/>
  <c r="AP2752" i="15"/>
  <c r="E2752" i="15"/>
  <c r="AP2764" i="15"/>
  <c r="E2764" i="15"/>
  <c r="AP2652" i="15"/>
  <c r="E2652" i="15"/>
  <c r="AR2480" i="15"/>
  <c r="BB2347" i="15"/>
  <c r="AR2347" i="15"/>
  <c r="AR2528" i="15"/>
  <c r="BB2123" i="15"/>
  <c r="AR2123" i="15"/>
  <c r="BB2048" i="15"/>
  <c r="AR2048" i="15"/>
  <c r="AR1836" i="15"/>
  <c r="AR1767" i="15"/>
  <c r="AP1531" i="15"/>
  <c r="E1531" i="15"/>
  <c r="BB1259" i="15"/>
  <c r="BB855" i="15"/>
  <c r="AR4448" i="15"/>
  <c r="AR4393" i="15"/>
  <c r="BB4379" i="15"/>
  <c r="E4313" i="15"/>
  <c r="AR4228" i="15"/>
  <c r="BB4272" i="15"/>
  <c r="AR4319" i="15"/>
  <c r="BB4382" i="15"/>
  <c r="AR4431" i="15"/>
  <c r="AR4333" i="15"/>
  <c r="AR4361" i="15"/>
  <c r="E4170" i="15"/>
  <c r="AR4257" i="15"/>
  <c r="AR4266" i="15"/>
  <c r="AR4214" i="15"/>
  <c r="AP4078" i="15"/>
  <c r="E4078" i="15"/>
  <c r="BB4151" i="15"/>
  <c r="AR4130" i="15"/>
  <c r="AR4079" i="15"/>
  <c r="BB4020" i="15"/>
  <c r="BB4083" i="15"/>
  <c r="AR4153" i="15"/>
  <c r="E4012" i="15"/>
  <c r="BB3907" i="15"/>
  <c r="BB3975" i="15"/>
  <c r="AR3780" i="15"/>
  <c r="E3807" i="15"/>
  <c r="AR3786" i="15"/>
  <c r="BB3700" i="15"/>
  <c r="E3702" i="15"/>
  <c r="AP3702" i="15"/>
  <c r="AR3834" i="15"/>
  <c r="E3642" i="15"/>
  <c r="AP3642" i="15"/>
  <c r="AR3607" i="15"/>
  <c r="E3531" i="15"/>
  <c r="AP3531" i="15"/>
  <c r="AP3504" i="15"/>
  <c r="E3504" i="15"/>
  <c r="BB3591" i="15"/>
  <c r="E3440" i="15"/>
  <c r="AP3440" i="15"/>
  <c r="AR3545" i="15"/>
  <c r="AR3395" i="15"/>
  <c r="AR3394" i="15"/>
  <c r="E3381" i="15"/>
  <c r="AP3381" i="15"/>
  <c r="AR3363" i="15"/>
  <c r="BB3348" i="15"/>
  <c r="AR3403" i="15"/>
  <c r="AR3208" i="15"/>
  <c r="BB3151" i="15"/>
  <c r="E3360" i="15"/>
  <c r="BB3294" i="15"/>
  <c r="AR3331" i="15"/>
  <c r="E3197" i="15"/>
  <c r="AR3160" i="15"/>
  <c r="BB3183" i="15"/>
  <c r="BB3283" i="15"/>
  <c r="E3044" i="15"/>
  <c r="AP3044" i="15"/>
  <c r="E3023" i="15"/>
  <c r="AP3023" i="15"/>
  <c r="BB3153" i="15"/>
  <c r="E3211" i="15"/>
  <c r="E2957" i="15"/>
  <c r="AP2957" i="15"/>
  <c r="E3041" i="15"/>
  <c r="AP3041" i="15"/>
  <c r="AR2981" i="15"/>
  <c r="E3149" i="15"/>
  <c r="BB2969" i="15"/>
  <c r="E2873" i="15"/>
  <c r="AP2873" i="15"/>
  <c r="BB2926" i="15"/>
  <c r="AR2926" i="15"/>
  <c r="E3047" i="15"/>
  <c r="AR2989" i="15"/>
  <c r="BB2802" i="15"/>
  <c r="AR2802" i="15"/>
  <c r="AP2462" i="15"/>
  <c r="E2462" i="15"/>
  <c r="BB2416" i="15"/>
  <c r="BB2382" i="15"/>
  <c r="AR2382" i="15"/>
  <c r="BB969" i="15"/>
  <c r="AR969" i="15"/>
  <c r="AP663" i="15"/>
  <c r="E663" i="15"/>
  <c r="BB360" i="15"/>
  <c r="AR360" i="15"/>
  <c r="AW360" i="15" s="1"/>
  <c r="BB4455" i="15"/>
  <c r="BB4355" i="15"/>
  <c r="BB4427" i="15"/>
  <c r="AP4312" i="15"/>
  <c r="E4312" i="15"/>
  <c r="AR4285" i="15"/>
  <c r="BB4251" i="15"/>
  <c r="AR4301" i="15"/>
  <c r="AR4275" i="15"/>
  <c r="AR4339" i="15"/>
  <c r="AP4318" i="15"/>
  <c r="E4318" i="15"/>
  <c r="AR4205" i="15"/>
  <c r="AR4269" i="15"/>
  <c r="AR4304" i="15"/>
  <c r="BB4133" i="15"/>
  <c r="BB4220" i="15"/>
  <c r="BB4197" i="15"/>
  <c r="BB4252" i="15"/>
  <c r="AR4237" i="15"/>
  <c r="AR4108" i="15"/>
  <c r="E4159" i="15"/>
  <c r="AR4088" i="15"/>
  <c r="BB4109" i="15"/>
  <c r="AR4059" i="15"/>
  <c r="AR3999" i="15"/>
  <c r="BB3999" i="15"/>
  <c r="AR3919" i="15"/>
  <c r="E3967" i="15"/>
  <c r="E3903" i="15"/>
  <c r="AP3903" i="15"/>
  <c r="AR4011" i="15"/>
  <c r="AR3985" i="15"/>
  <c r="AR4000" i="15"/>
  <c r="E3992" i="15"/>
  <c r="BB3908" i="15"/>
  <c r="AR3886" i="15"/>
  <c r="BB3954" i="15"/>
  <c r="AP3779" i="15"/>
  <c r="E3779" i="15"/>
  <c r="BB3789" i="15"/>
  <c r="AR3732" i="15"/>
  <c r="AR3746" i="15"/>
  <c r="E3768" i="15"/>
  <c r="AR3804" i="15"/>
  <c r="AR3805" i="15"/>
  <c r="AP3772" i="15"/>
  <c r="E3772" i="15"/>
  <c r="E3644" i="15"/>
  <c r="AP3644" i="15"/>
  <c r="BB3725" i="15"/>
  <c r="E3636" i="15"/>
  <c r="AP3636" i="15"/>
  <c r="BB3626" i="15"/>
  <c r="E3574" i="15"/>
  <c r="AR3542" i="15"/>
  <c r="AR3585" i="15"/>
  <c r="BB3525" i="15"/>
  <c r="E3552" i="15"/>
  <c r="AP3552" i="15"/>
  <c r="AR3603" i="15"/>
  <c r="AR3506" i="15"/>
  <c r="AR3533" i="15"/>
  <c r="BB3437" i="15"/>
  <c r="AR3499" i="15"/>
  <c r="AR3419" i="15"/>
  <c r="AR3519" i="15"/>
  <c r="E3385" i="15"/>
  <c r="AP3385" i="15"/>
  <c r="AR3339" i="15"/>
  <c r="E3356" i="15"/>
  <c r="BB3289" i="15"/>
  <c r="AR3289" i="15"/>
  <c r="AR3306" i="15"/>
  <c r="BB3424" i="15"/>
  <c r="AR3123" i="15"/>
  <c r="AR3332" i="15"/>
  <c r="AP3173" i="15"/>
  <c r="E3173" i="15"/>
  <c r="BB3417" i="15"/>
  <c r="E3195" i="15"/>
  <c r="AP3195" i="15"/>
  <c r="BB3091" i="15"/>
  <c r="BB3085" i="15"/>
  <c r="AR3165" i="15"/>
  <c r="BB3112" i="15"/>
  <c r="E3270" i="15"/>
  <c r="AR3111" i="15"/>
  <c r="E3191" i="15"/>
  <c r="E3183" i="15"/>
  <c r="AR3001" i="15"/>
  <c r="E3146" i="15"/>
  <c r="E3229" i="15"/>
  <c r="AR3125" i="15"/>
  <c r="E3166" i="15"/>
  <c r="BB3013" i="15"/>
  <c r="AR3013" i="15"/>
  <c r="BB2994" i="15"/>
  <c r="AR2909" i="15"/>
  <c r="BB3103" i="15"/>
  <c r="BB2943" i="15"/>
  <c r="AR3014" i="15"/>
  <c r="AR2962" i="15"/>
  <c r="BB3051" i="15"/>
  <c r="BB2675" i="15"/>
  <c r="AR2675" i="15"/>
  <c r="BB2830" i="15"/>
  <c r="AR2830" i="15"/>
  <c r="AP2953" i="15"/>
  <c r="E2953" i="15"/>
  <c r="AR2922" i="15"/>
  <c r="E2885" i="15"/>
  <c r="AR2817" i="15"/>
  <c r="E2899" i="15"/>
  <c r="AP2794" i="15"/>
  <c r="E2794" i="15"/>
  <c r="AP2772" i="15"/>
  <c r="E2772" i="15"/>
  <c r="E2679" i="15"/>
  <c r="AP2442" i="15"/>
  <c r="E2442" i="15"/>
  <c r="BB2448" i="15"/>
  <c r="BB2613" i="15"/>
  <c r="E2474" i="15"/>
  <c r="AP2474" i="15"/>
  <c r="BB2327" i="15"/>
  <c r="AR2327" i="15"/>
  <c r="BB1622" i="15"/>
  <c r="AR1622" i="15"/>
  <c r="AR1595" i="15"/>
  <c r="BB1595" i="15"/>
  <c r="E1694" i="15"/>
  <c r="AP1694" i="15"/>
  <c r="BB1102" i="15"/>
  <c r="AR1102" i="15"/>
  <c r="AZ485" i="15"/>
  <c r="AR485" i="15"/>
  <c r="AW485" i="15" s="1"/>
  <c r="AX485" i="15" s="1"/>
  <c r="E4453" i="15"/>
  <c r="AP4453" i="15"/>
  <c r="AP4369" i="15"/>
  <c r="E4369" i="15"/>
  <c r="BB4399" i="15"/>
  <c r="AR4208" i="15"/>
  <c r="AR4334" i="15"/>
  <c r="E4398" i="15"/>
  <c r="AR4318" i="15"/>
  <c r="BB4327" i="15"/>
  <c r="E4200" i="15"/>
  <c r="AP4200" i="15"/>
  <c r="AR4254" i="15"/>
  <c r="E4193" i="15"/>
  <c r="AP4193" i="15"/>
  <c r="AP4184" i="15"/>
  <c r="E4184" i="15"/>
  <c r="E4197" i="15"/>
  <c r="BB4157" i="15"/>
  <c r="AR4071" i="15"/>
  <c r="AR4128" i="15"/>
  <c r="BB4073" i="15"/>
  <c r="BB4031" i="15"/>
  <c r="AR4018" i="15"/>
  <c r="AR3988" i="15"/>
  <c r="AR3983" i="15"/>
  <c r="AR3953" i="15"/>
  <c r="E4031" i="15"/>
  <c r="BB3938" i="15"/>
  <c r="AR3956" i="15"/>
  <c r="AR3883" i="15"/>
  <c r="E3907" i="15"/>
  <c r="BB3874" i="15"/>
  <c r="BB3902" i="15"/>
  <c r="AR3865" i="15"/>
  <c r="AR3777" i="15"/>
  <c r="E3936" i="15"/>
  <c r="AR3861" i="15"/>
  <c r="E3805" i="15"/>
  <c r="AP3805" i="15"/>
  <c r="AR3869" i="15"/>
  <c r="BB3785" i="15"/>
  <c r="AR3662" i="15"/>
  <c r="AR3674" i="15"/>
  <c r="AP3712" i="15"/>
  <c r="E3712" i="15"/>
  <c r="AR3682" i="15"/>
  <c r="BB3636" i="15"/>
  <c r="AR3636" i="15"/>
  <c r="BB3707" i="15"/>
  <c r="AR3592" i="15"/>
  <c r="AR3670" i="15"/>
  <c r="AR3627" i="15"/>
  <c r="BB3505" i="15"/>
  <c r="AR3516" i="15"/>
  <c r="BB3538" i="15"/>
  <c r="BB3547" i="15"/>
  <c r="AR3605" i="15"/>
  <c r="BB3507" i="15"/>
  <c r="BB3552" i="15"/>
  <c r="E3496" i="15"/>
  <c r="AR3456" i="15"/>
  <c r="BB3504" i="15"/>
  <c r="BB3434" i="15"/>
  <c r="AR3434" i="15"/>
  <c r="AR3479" i="15"/>
  <c r="BB3614" i="15"/>
  <c r="AP3341" i="15"/>
  <c r="E3341" i="15"/>
  <c r="BB3356" i="15"/>
  <c r="E3359" i="15"/>
  <c r="BB3483" i="15"/>
  <c r="AR3315" i="15"/>
  <c r="BB3357" i="15"/>
  <c r="AR3369" i="15"/>
  <c r="E3172" i="15"/>
  <c r="AP3172" i="15"/>
  <c r="BB3411" i="15"/>
  <c r="BB3195" i="15"/>
  <c r="BB3187" i="15"/>
  <c r="AR3162" i="15"/>
  <c r="AR3234" i="15"/>
  <c r="E3106" i="15"/>
  <c r="AR3065" i="15"/>
  <c r="BB3273" i="15"/>
  <c r="AR3121" i="15"/>
  <c r="AR3204" i="15"/>
  <c r="BB3005" i="15"/>
  <c r="BB2953" i="15"/>
  <c r="AR3041" i="15"/>
  <c r="BB2967" i="15"/>
  <c r="AR3180" i="15"/>
  <c r="BB2861" i="15"/>
  <c r="AR3007" i="15"/>
  <c r="AR2988" i="15"/>
  <c r="AR2938" i="15"/>
  <c r="AR2946" i="15"/>
  <c r="BB2864" i="15"/>
  <c r="AR3032" i="15"/>
  <c r="BB2812" i="15"/>
  <c r="E2910" i="15"/>
  <c r="BB2849" i="15"/>
  <c r="BB2737" i="15"/>
  <c r="AR2737" i="15"/>
  <c r="AR2688" i="15"/>
  <c r="E2659" i="15"/>
  <c r="BB2787" i="15"/>
  <c r="AR2787" i="15"/>
  <c r="AP2610" i="15"/>
  <c r="E2610" i="15"/>
  <c r="AR2597" i="15"/>
  <c r="BB2587" i="15"/>
  <c r="AR2587" i="15"/>
  <c r="BB2417" i="15"/>
  <c r="AR2417" i="15"/>
  <c r="BB2400" i="15"/>
  <c r="BB2509" i="15"/>
  <c r="AR2509" i="15"/>
  <c r="BB2267" i="15"/>
  <c r="AR2267" i="15"/>
  <c r="AP2090" i="15"/>
  <c r="E2090" i="15"/>
  <c r="AP1947" i="15"/>
  <c r="E1947" i="15"/>
  <c r="AP1634" i="15"/>
  <c r="E1634" i="15"/>
  <c r="AP1355" i="15"/>
  <c r="E1355" i="15"/>
  <c r="AP1101" i="15"/>
  <c r="E1101" i="15"/>
  <c r="AP1663" i="15"/>
  <c r="E1663" i="15"/>
  <c r="AP916" i="15"/>
  <c r="E916" i="15"/>
  <c r="AP575" i="15"/>
  <c r="E575" i="15"/>
  <c r="AP372" i="15"/>
  <c r="E372" i="15"/>
  <c r="AY100" i="15"/>
  <c r="AX100" i="15"/>
  <c r="AR4423" i="15"/>
  <c r="BB4511" i="15"/>
  <c r="BB4369" i="15"/>
  <c r="AR4281" i="15"/>
  <c r="BB4231" i="15"/>
  <c r="AR4330" i="15"/>
  <c r="BB4284" i="15"/>
  <c r="AR4350" i="15"/>
  <c r="AR4359" i="15"/>
  <c r="E4199" i="15"/>
  <c r="AR4199" i="15"/>
  <c r="BB4113" i="15"/>
  <c r="AR4203" i="15"/>
  <c r="AR4215" i="15"/>
  <c r="AR4243" i="15"/>
  <c r="BB4191" i="15"/>
  <c r="AR4191" i="15"/>
  <c r="AP4127" i="15"/>
  <c r="E4127" i="15"/>
  <c r="AR4245" i="15"/>
  <c r="AR4022" i="15"/>
  <c r="E4025" i="15"/>
  <c r="BB4005" i="15"/>
  <c r="AP4016" i="15"/>
  <c r="E4016" i="15"/>
  <c r="AR3959" i="15"/>
  <c r="BB3959" i="15"/>
  <c r="AP3985" i="15"/>
  <c r="E3985" i="15"/>
  <c r="BB3912" i="15"/>
  <c r="AR3946" i="15"/>
  <c r="BB3947" i="15"/>
  <c r="E3861" i="15"/>
  <c r="E3759" i="15"/>
  <c r="AP3759" i="15"/>
  <c r="BB3738" i="15"/>
  <c r="AR3738" i="15"/>
  <c r="BB3680" i="15"/>
  <c r="AR3849" i="15"/>
  <c r="AR3743" i="15"/>
  <c r="E3632" i="15"/>
  <c r="AP3632" i="15"/>
  <c r="E3818" i="15"/>
  <c r="AR3572" i="15"/>
  <c r="BB3791" i="15"/>
  <c r="AR3511" i="15"/>
  <c r="AR3494" i="15"/>
  <c r="AR3578" i="15"/>
  <c r="BB3432" i="15"/>
  <c r="E3449" i="15"/>
  <c r="AP3449" i="15"/>
  <c r="BB3480" i="15"/>
  <c r="AR3420" i="15"/>
  <c r="AR3451" i="15"/>
  <c r="E3371" i="15"/>
  <c r="BB3523" i="15"/>
  <c r="E3477" i="15"/>
  <c r="BB3246" i="15"/>
  <c r="E3469" i="15"/>
  <c r="AR3194" i="15"/>
  <c r="BB3284" i="15"/>
  <c r="AR3158" i="15"/>
  <c r="BB3207" i="15"/>
  <c r="AP3103" i="15"/>
  <c r="E3103" i="15"/>
  <c r="AR3251" i="15"/>
  <c r="BB3097" i="15"/>
  <c r="AR3184" i="15"/>
  <c r="BB3173" i="15"/>
  <c r="BB3193" i="15"/>
  <c r="E3064" i="15"/>
  <c r="AP3064" i="15"/>
  <c r="BB2942" i="15"/>
  <c r="AR2942" i="15"/>
  <c r="BB2979" i="15"/>
  <c r="BB3078" i="15"/>
  <c r="BB3157" i="15"/>
  <c r="BB2941" i="15"/>
  <c r="BB2949" i="15"/>
  <c r="AR3131" i="15"/>
  <c r="AR3008" i="15"/>
  <c r="BB2655" i="15"/>
  <c r="AR2655" i="15"/>
  <c r="E2879" i="15"/>
  <c r="AP2817" i="15"/>
  <c r="E2817" i="15"/>
  <c r="AP2778" i="15"/>
  <c r="E2778" i="15"/>
  <c r="AP2678" i="15"/>
  <c r="E2678" i="15"/>
  <c r="BB2708" i="15"/>
  <c r="E2831" i="15"/>
  <c r="BB2956" i="15"/>
  <c r="BB2482" i="15"/>
  <c r="AR2482" i="15"/>
  <c r="E2825" i="15"/>
  <c r="AP2691" i="15"/>
  <c r="E2691" i="15"/>
  <c r="BB2490" i="15"/>
  <c r="E2657" i="15"/>
  <c r="AR2474" i="15"/>
  <c r="BB2435" i="15"/>
  <c r="AR2435" i="15"/>
  <c r="BB2069" i="15"/>
  <c r="AR2069" i="15"/>
  <c r="AP1882" i="15"/>
  <c r="E1882" i="15"/>
  <c r="BB1843" i="15"/>
  <c r="AR1843" i="15"/>
  <c r="AR1776" i="15"/>
  <c r="AP1717" i="15"/>
  <c r="E1717" i="15"/>
  <c r="BB1714" i="15"/>
  <c r="AR1714" i="15"/>
  <c r="E1343" i="15"/>
  <c r="AP1343" i="15"/>
  <c r="AR1050" i="15"/>
  <c r="BB1050" i="15"/>
  <c r="BB139" i="15"/>
  <c r="AR139" i="15"/>
  <c r="E198" i="15"/>
  <c r="AR4443" i="15"/>
  <c r="AR4437" i="15"/>
  <c r="BB4437" i="15"/>
  <c r="BB4515" i="15"/>
  <c r="BB4447" i="15"/>
  <c r="AR4440" i="15"/>
  <c r="E4282" i="15"/>
  <c r="AP4282" i="15"/>
  <c r="BB4378" i="15"/>
  <c r="AR4394" i="15"/>
  <c r="AR4225" i="15"/>
  <c r="AR4326" i="15"/>
  <c r="AP4263" i="15"/>
  <c r="E4263" i="15"/>
  <c r="BB4344" i="15"/>
  <c r="BB4312" i="15"/>
  <c r="E4201" i="15"/>
  <c r="AP4201" i="15"/>
  <c r="AR4354" i="15"/>
  <c r="BB4193" i="15"/>
  <c r="E4180" i="15"/>
  <c r="AP4180" i="15"/>
  <c r="E4177" i="15"/>
  <c r="AP4177" i="15"/>
  <c r="AR4188" i="15"/>
  <c r="E4058" i="15"/>
  <c r="AP4058" i="15"/>
  <c r="BB4110" i="15"/>
  <c r="BB4200" i="15"/>
  <c r="AP4167" i="15"/>
  <c r="E4167" i="15"/>
  <c r="AR4178" i="15"/>
  <c r="E3895" i="15"/>
  <c r="AP3895" i="15"/>
  <c r="AR3976" i="15"/>
  <c r="AP3969" i="15"/>
  <c r="E3969" i="15"/>
  <c r="BB3945" i="15"/>
  <c r="BB3991" i="15"/>
  <c r="E3973" i="15"/>
  <c r="E3841" i="15"/>
  <c r="BB3977" i="15"/>
  <c r="BB3792" i="15"/>
  <c r="E3883" i="15"/>
  <c r="AP3883" i="15"/>
  <c r="AR3891" i="15"/>
  <c r="AR3859" i="15"/>
  <c r="AR3996" i="15"/>
  <c r="BB3830" i="15"/>
  <c r="BB3810" i="15"/>
  <c r="BB3793" i="15"/>
  <c r="BB3755" i="15"/>
  <c r="AR3775" i="15"/>
  <c r="AR3688" i="15"/>
  <c r="E3662" i="15"/>
  <c r="AP3662" i="15"/>
  <c r="AR3664" i="15"/>
  <c r="BB3632" i="15"/>
  <c r="AR3632" i="15"/>
  <c r="E3682" i="15"/>
  <c r="AP3682" i="15"/>
  <c r="AR3646" i="15"/>
  <c r="AR3768" i="15"/>
  <c r="BB3642" i="15"/>
  <c r="AR3784" i="15"/>
  <c r="AR3611" i="15"/>
  <c r="AR3580" i="15"/>
  <c r="AR3496" i="15"/>
  <c r="BB3487" i="15"/>
  <c r="AR3489" i="15"/>
  <c r="BB3484" i="15"/>
  <c r="BB3423" i="15"/>
  <c r="AR3512" i="15"/>
  <c r="BB3551" i="15"/>
  <c r="AR3465" i="15"/>
  <c r="AR3460" i="15"/>
  <c r="BB3352" i="15"/>
  <c r="BB3347" i="15"/>
  <c r="AR3359" i="15"/>
  <c r="BB3445" i="15"/>
  <c r="BB3276" i="15"/>
  <c r="BB3267" i="15"/>
  <c r="AR3100" i="15"/>
  <c r="AR3299" i="15"/>
  <c r="AR3229" i="15"/>
  <c r="AP3153" i="15"/>
  <c r="E3153" i="15"/>
  <c r="E3157" i="15"/>
  <c r="AR3172" i="15"/>
  <c r="E3256" i="15"/>
  <c r="AR3191" i="15"/>
  <c r="E3177" i="15"/>
  <c r="AR3314" i="15"/>
  <c r="BB3043" i="15"/>
  <c r="AR3269" i="15"/>
  <c r="AR3199" i="15"/>
  <c r="AR3303" i="15"/>
  <c r="BB3181" i="15"/>
  <c r="AR3164" i="15"/>
  <c r="E3249" i="15"/>
  <c r="AR2936" i="15"/>
  <c r="BB2936" i="15"/>
  <c r="E3118" i="15"/>
  <c r="AP3118" i="15"/>
  <c r="AR3254" i="15"/>
  <c r="AR3022" i="15"/>
  <c r="E2877" i="15"/>
  <c r="AP2877" i="15"/>
  <c r="BB3038" i="15"/>
  <c r="AR3038" i="15"/>
  <c r="AR3102" i="15"/>
  <c r="E2853" i="15"/>
  <c r="AP2853" i="15"/>
  <c r="E3018" i="15"/>
  <c r="AP2973" i="15"/>
  <c r="E2973" i="15"/>
  <c r="BB3015" i="15"/>
  <c r="E2939" i="15"/>
  <c r="BB2996" i="15"/>
  <c r="AR2874" i="15"/>
  <c r="AP2891" i="15"/>
  <c r="E2891" i="15"/>
  <c r="E2827" i="15"/>
  <c r="AR2702" i="15"/>
  <c r="AR2862" i="15"/>
  <c r="BB2629" i="15"/>
  <c r="AR2629" i="15"/>
  <c r="BB2412" i="15"/>
  <c r="AR2412" i="15"/>
  <c r="AP1576" i="15"/>
  <c r="E1576" i="15"/>
  <c r="AP1411" i="15"/>
  <c r="E1411" i="15"/>
  <c r="AW484" i="15"/>
  <c r="AR4434" i="15"/>
  <c r="E4365" i="15"/>
  <c r="AP4365" i="15"/>
  <c r="AP4433" i="15"/>
  <c r="E4433" i="15"/>
  <c r="BB4419" i="15"/>
  <c r="AR4442" i="15"/>
  <c r="E4279" i="15"/>
  <c r="AP4279" i="15"/>
  <c r="AR4351" i="15"/>
  <c r="BB4315" i="15"/>
  <c r="AR4294" i="15"/>
  <c r="AR4307" i="15"/>
  <c r="BB4325" i="15"/>
  <c r="AP4298" i="15"/>
  <c r="E4298" i="15"/>
  <c r="BB4408" i="15"/>
  <c r="BB4093" i="15"/>
  <c r="BB4249" i="15"/>
  <c r="BB4172" i="15"/>
  <c r="E4157" i="15"/>
  <c r="AP4157" i="15"/>
  <c r="AR4177" i="15"/>
  <c r="AP4175" i="15"/>
  <c r="E4175" i="15"/>
  <c r="AR4084" i="15"/>
  <c r="E4099" i="15"/>
  <c r="AP4107" i="15"/>
  <c r="E4107" i="15"/>
  <c r="AR4167" i="15"/>
  <c r="E4111" i="15"/>
  <c r="E4008" i="15"/>
  <c r="AP4008" i="15"/>
  <c r="BB4122" i="15"/>
  <c r="AP3935" i="15"/>
  <c r="E3935" i="15"/>
  <c r="BB3969" i="15"/>
  <c r="AP3890" i="15"/>
  <c r="E3890" i="15"/>
  <c r="BB3906" i="15"/>
  <c r="BB3799" i="15"/>
  <c r="BB3866" i="15"/>
  <c r="BB3887" i="15"/>
  <c r="BB3994" i="15"/>
  <c r="BB3871" i="15"/>
  <c r="AR3813" i="15"/>
  <c r="AR3984" i="15"/>
  <c r="E3744" i="15"/>
  <c r="AP3744" i="15"/>
  <c r="AR3753" i="15"/>
  <c r="AP3784" i="15"/>
  <c r="E3784" i="15"/>
  <c r="BB3835" i="15"/>
  <c r="E3638" i="15"/>
  <c r="BB3684" i="15"/>
  <c r="BB3639" i="15"/>
  <c r="E3734" i="15"/>
  <c r="AR3598" i="15"/>
  <c r="AR3677" i="15"/>
  <c r="AP3520" i="15"/>
  <c r="E3520" i="15"/>
  <c r="BB3469" i="15"/>
  <c r="AR3488" i="15"/>
  <c r="AR3543" i="15"/>
  <c r="BB3486" i="15"/>
  <c r="AR3463" i="15"/>
  <c r="AR3433" i="15"/>
  <c r="BB3343" i="15"/>
  <c r="AR3462" i="15"/>
  <c r="AR3409" i="15"/>
  <c r="AR3414" i="15"/>
  <c r="E3323" i="15"/>
  <c r="BB3226" i="15"/>
  <c r="BB3358" i="15"/>
  <c r="BB3373" i="15"/>
  <c r="BB3149" i="15"/>
  <c r="AR3225" i="15"/>
  <c r="E3152" i="15"/>
  <c r="AP3152" i="15"/>
  <c r="AR3334" i="15"/>
  <c r="AR3063" i="15"/>
  <c r="E3143" i="15"/>
  <c r="AR3176" i="15"/>
  <c r="AP3235" i="15"/>
  <c r="E3235" i="15"/>
  <c r="AR3198" i="15"/>
  <c r="E3303" i="15"/>
  <c r="BB3168" i="15"/>
  <c r="AR3146" i="15"/>
  <c r="BB3233" i="15"/>
  <c r="E3013" i="15"/>
  <c r="BB2959" i="15"/>
  <c r="BB2947" i="15"/>
  <c r="E3021" i="15"/>
  <c r="AP3021" i="15"/>
  <c r="AR3264" i="15"/>
  <c r="AR3081" i="15"/>
  <c r="BB2975" i="15"/>
  <c r="BB2895" i="15"/>
  <c r="BB2986" i="15"/>
  <c r="AR2986" i="15"/>
  <c r="BB2916" i="15"/>
  <c r="E2997" i="15"/>
  <c r="BB2828" i="15"/>
  <c r="AR2828" i="15"/>
  <c r="BB2951" i="15"/>
  <c r="BB2855" i="15"/>
  <c r="AR2815" i="15"/>
  <c r="BB2891" i="15"/>
  <c r="BB2774" i="15"/>
  <c r="BB2823" i="15"/>
  <c r="E2758" i="15"/>
  <c r="BB2539" i="15"/>
  <c r="AR2539" i="15"/>
  <c r="AR2312" i="15"/>
  <c r="BB2312" i="15"/>
  <c r="AP1853" i="15"/>
  <c r="E1853" i="15"/>
  <c r="E1580" i="15"/>
  <c r="AP1580" i="15"/>
  <c r="BB1501" i="15"/>
  <c r="AP1393" i="15"/>
  <c r="E1393" i="15"/>
  <c r="AZ857" i="15"/>
  <c r="AR857" i="15"/>
  <c r="AW857" i="15" s="1"/>
  <c r="BB472" i="15"/>
  <c r="AR472" i="15"/>
  <c r="AX263" i="15"/>
  <c r="AY263" i="15"/>
  <c r="AP278" i="15"/>
  <c r="E278" i="15"/>
  <c r="AY180" i="15"/>
  <c r="AX180" i="15"/>
  <c r="BB3890" i="15"/>
  <c r="BB3801" i="15"/>
  <c r="AR3801" i="15"/>
  <c r="BB3728" i="15"/>
  <c r="AR3728" i="15"/>
  <c r="AP3793" i="15"/>
  <c r="E3793" i="15"/>
  <c r="E3795" i="15"/>
  <c r="BB3729" i="15"/>
  <c r="E3688" i="15"/>
  <c r="AP3688" i="15"/>
  <c r="BB3623" i="15"/>
  <c r="E3545" i="15"/>
  <c r="AP3545" i="15"/>
  <c r="AR3901" i="15"/>
  <c r="BB3497" i="15"/>
  <c r="AR3497" i="15"/>
  <c r="E3361" i="15"/>
  <c r="AP3361" i="15"/>
  <c r="AR3270" i="15"/>
  <c r="BB3257" i="15"/>
  <c r="AR3080" i="15"/>
  <c r="E3155" i="15"/>
  <c r="AP3155" i="15"/>
  <c r="E3175" i="15"/>
  <c r="AP3175" i="15"/>
  <c r="E3027" i="15"/>
  <c r="AP3027" i="15"/>
  <c r="AP3176" i="15"/>
  <c r="E3176" i="15"/>
  <c r="E3093" i="15"/>
  <c r="AP3093" i="15"/>
  <c r="E3272" i="15"/>
  <c r="AP3272" i="15"/>
  <c r="BB3114" i="15"/>
  <c r="E2937" i="15"/>
  <c r="AP2937" i="15"/>
  <c r="BB3018" i="15"/>
  <c r="AR3018" i="15"/>
  <c r="E3292" i="15"/>
  <c r="AP2933" i="15"/>
  <c r="E2933" i="15"/>
  <c r="AR2917" i="15"/>
  <c r="BB2917" i="15"/>
  <c r="AR2818" i="15"/>
  <c r="BB2976" i="15"/>
  <c r="AP2849" i="15"/>
  <c r="E2849" i="15"/>
  <c r="AP2658" i="15"/>
  <c r="E2658" i="15"/>
  <c r="BB2651" i="15"/>
  <c r="AR2651" i="15"/>
  <c r="AR2746" i="15"/>
  <c r="BB2678" i="15"/>
  <c r="E2699" i="15"/>
  <c r="AP2470" i="15"/>
  <c r="E2470" i="15"/>
  <c r="BB2483" i="15"/>
  <c r="AR2502" i="15"/>
  <c r="AP2171" i="15"/>
  <c r="E2171" i="15"/>
  <c r="AR1502" i="15"/>
  <c r="AR1090" i="15"/>
  <c r="BB1090" i="15"/>
  <c r="E904" i="15"/>
  <c r="AP904" i="15"/>
  <c r="AP718" i="15"/>
  <c r="E718" i="15"/>
  <c r="BB4426" i="15"/>
  <c r="E4367" i="15"/>
  <c r="BB4397" i="15"/>
  <c r="AR4277" i="15"/>
  <c r="AR4234" i="15"/>
  <c r="AR4182" i="15"/>
  <c r="AR4145" i="15"/>
  <c r="AR4175" i="15"/>
  <c r="AP4094" i="15"/>
  <c r="E4094" i="15"/>
  <c r="AR4147" i="15"/>
  <c r="AR4077" i="15"/>
  <c r="AR4069" i="15"/>
  <c r="AR4041" i="15"/>
  <c r="AR4044" i="15"/>
  <c r="AR3933" i="15"/>
  <c r="AP3870" i="15"/>
  <c r="E3870" i="15"/>
  <c r="AR3823" i="15"/>
  <c r="AR3846" i="15"/>
  <c r="BB3896" i="15"/>
  <c r="AR3851" i="15"/>
  <c r="BB3937" i="15"/>
  <c r="AR3837" i="15"/>
  <c r="AR3929" i="15"/>
  <c r="AR3749" i="15"/>
  <c r="E3738" i="15"/>
  <c r="AP3738" i="15"/>
  <c r="BB3884" i="15"/>
  <c r="AP3745" i="15"/>
  <c r="E3745" i="15"/>
  <c r="AR3654" i="15"/>
  <c r="E3634" i="15"/>
  <c r="AP3634" i="15"/>
  <c r="AR3690" i="15"/>
  <c r="BB3590" i="15"/>
  <c r="AR3676" i="15"/>
  <c r="BB3633" i="15"/>
  <c r="AR3633" i="15"/>
  <c r="BB3634" i="15"/>
  <c r="AR3557" i="15"/>
  <c r="AR3588" i="15"/>
  <c r="AR3683" i="15"/>
  <c r="AR3608" i="15"/>
  <c r="AR3617" i="15"/>
  <c r="BB3438" i="15"/>
  <c r="BB3477" i="15"/>
  <c r="AP3329" i="15"/>
  <c r="E3329" i="15"/>
  <c r="AR3310" i="15"/>
  <c r="AP3328" i="15"/>
  <c r="E3328" i="15"/>
  <c r="E3284" i="15"/>
  <c r="AR3821" i="15"/>
  <c r="E3268" i="15"/>
  <c r="AR3152" i="15"/>
  <c r="AR3169" i="15"/>
  <c r="AP3156" i="15"/>
  <c r="E3156" i="15"/>
  <c r="E3276" i="15"/>
  <c r="BB3244" i="15"/>
  <c r="AR3235" i="15"/>
  <c r="AP3082" i="15"/>
  <c r="E3082" i="15"/>
  <c r="BB3132" i="15"/>
  <c r="AR3086" i="15"/>
  <c r="AR3021" i="15"/>
  <c r="BB3117" i="15"/>
  <c r="BB3012" i="15"/>
  <c r="AR3012" i="15"/>
  <c r="AR3110" i="15"/>
  <c r="BB3156" i="15"/>
  <c r="AR3010" i="15"/>
  <c r="AR2931" i="15"/>
  <c r="AR2968" i="15"/>
  <c r="E2808" i="15"/>
  <c r="AR2694" i="15"/>
  <c r="BB2694" i="15"/>
  <c r="AP2815" i="15"/>
  <c r="E2815" i="15"/>
  <c r="E2759" i="15"/>
  <c r="AR2682" i="15"/>
  <c r="BB2296" i="15"/>
  <c r="AR2296" i="15"/>
  <c r="AR2639" i="15"/>
  <c r="AP2430" i="15"/>
  <c r="E2430" i="15"/>
  <c r="BB2628" i="15"/>
  <c r="AR2273" i="15"/>
  <c r="BB2273" i="15"/>
  <c r="AR2076" i="15"/>
  <c r="BB2076" i="15"/>
  <c r="AP1571" i="15"/>
  <c r="E1571" i="15"/>
  <c r="BB1428" i="15"/>
  <c r="AR1428" i="15"/>
  <c r="AP116" i="15"/>
  <c r="E116" i="15"/>
  <c r="AP122" i="15"/>
  <c r="E122" i="15"/>
  <c r="AR4380" i="15"/>
  <c r="AR4451" i="15"/>
  <c r="AR4433" i="15"/>
  <c r="BB4260" i="15"/>
  <c r="BB4343" i="15"/>
  <c r="AR4299" i="15"/>
  <c r="E4377" i="15"/>
  <c r="AR4302" i="15"/>
  <c r="AP4292" i="15"/>
  <c r="E4292" i="15"/>
  <c r="AP4322" i="15"/>
  <c r="E4322" i="15"/>
  <c r="AR4398" i="15"/>
  <c r="AP4141" i="15"/>
  <c r="E4141" i="15"/>
  <c r="AR4168" i="15"/>
  <c r="AR4170" i="15"/>
  <c r="AP4038" i="15"/>
  <c r="E4038" i="15"/>
  <c r="AR4131" i="15"/>
  <c r="BB4120" i="15"/>
  <c r="AR4064" i="15"/>
  <c r="BB3964" i="15"/>
  <c r="AP4002" i="15"/>
  <c r="E4002" i="15"/>
  <c r="AR4040" i="15"/>
  <c r="E3910" i="15"/>
  <c r="AP3910" i="15"/>
  <c r="AR3949" i="15"/>
  <c r="BB4149" i="15"/>
  <c r="E3953" i="15"/>
  <c r="BB3961" i="15"/>
  <c r="BB3855" i="15"/>
  <c r="BB3899" i="15"/>
  <c r="AR3860" i="15"/>
  <c r="BB3860" i="15"/>
  <c r="E3900" i="15"/>
  <c r="AP3900" i="15"/>
  <c r="BB3900" i="15"/>
  <c r="AR3885" i="15"/>
  <c r="E3877" i="15"/>
  <c r="E3879" i="15"/>
  <c r="BB3877" i="15"/>
  <c r="AR3812" i="15"/>
  <c r="AP3929" i="15"/>
  <c r="E3929" i="15"/>
  <c r="AR3759" i="15"/>
  <c r="E3728" i="15"/>
  <c r="BB3760" i="15"/>
  <c r="AR3710" i="15"/>
  <c r="AP3624" i="15"/>
  <c r="E3624" i="15"/>
  <c r="AP3666" i="15"/>
  <c r="E3666" i="15"/>
  <c r="BB3726" i="15"/>
  <c r="E3799" i="15"/>
  <c r="E3602" i="15"/>
  <c r="AR3613" i="15"/>
  <c r="AP3500" i="15"/>
  <c r="E3500" i="15"/>
  <c r="BB3631" i="15"/>
  <c r="E3456" i="15"/>
  <c r="E3459" i="15"/>
  <c r="AR3482" i="15"/>
  <c r="E3483" i="15"/>
  <c r="AP3483" i="15"/>
  <c r="BB3399" i="15"/>
  <c r="E3447" i="15"/>
  <c r="AR3553" i="15"/>
  <c r="AR3412" i="15"/>
  <c r="E3392" i="15"/>
  <c r="E3409" i="15"/>
  <c r="BB3413" i="15"/>
  <c r="E3314" i="15"/>
  <c r="BB3408" i="15"/>
  <c r="AR3206" i="15"/>
  <c r="BB3302" i="15"/>
  <c r="BB3266" i="15"/>
  <c r="E3251" i="15"/>
  <c r="AR3155" i="15"/>
  <c r="AR3159" i="15"/>
  <c r="AR3175" i="15"/>
  <c r="AR3265" i="15"/>
  <c r="AR3143" i="15"/>
  <c r="AR3094" i="15"/>
  <c r="AR3231" i="15"/>
  <c r="AP3076" i="15"/>
  <c r="E3076" i="15"/>
  <c r="AR3272" i="15"/>
  <c r="AR3122" i="15"/>
  <c r="AR3147" i="15"/>
  <c r="E3011" i="15"/>
  <c r="AP3011" i="15"/>
  <c r="AR3028" i="15"/>
  <c r="AR3003" i="15"/>
  <c r="BB2933" i="15"/>
  <c r="E3088" i="15"/>
  <c r="BB3004" i="15"/>
  <c r="AR3238" i="15"/>
  <c r="BB3174" i="15"/>
  <c r="BB2808" i="15"/>
  <c r="AR2835" i="15"/>
  <c r="BB2884" i="15"/>
  <c r="BB2837" i="15"/>
  <c r="BB2957" i="15"/>
  <c r="BB2811" i="15"/>
  <c r="AR2811" i="15"/>
  <c r="AP2701" i="15"/>
  <c r="E2701" i="15"/>
  <c r="AP2638" i="15"/>
  <c r="E2638" i="15"/>
  <c r="BB2668" i="15"/>
  <c r="BB2585" i="15"/>
  <c r="AR2585" i="15"/>
  <c r="AR2588" i="15"/>
  <c r="AR2470" i="15"/>
  <c r="AR2423" i="15"/>
  <c r="BB2423" i="15"/>
  <c r="BB2302" i="15"/>
  <c r="AR2302" i="15"/>
  <c r="AP2403" i="15"/>
  <c r="E2403" i="15"/>
  <c r="AP2218" i="15"/>
  <c r="E2218" i="15"/>
  <c r="BB1846" i="15"/>
  <c r="AP1927" i="15"/>
  <c r="E1927" i="15"/>
  <c r="AP1225" i="15"/>
  <c r="E1225" i="15"/>
  <c r="AP1175" i="15"/>
  <c r="E1175" i="15"/>
  <c r="AP978" i="15"/>
  <c r="E978" i="15"/>
  <c r="BB468" i="15"/>
  <c r="AR468" i="15"/>
  <c r="AP114" i="15"/>
  <c r="E114" i="15"/>
  <c r="AR4733" i="15"/>
  <c r="E4730" i="15"/>
  <c r="AP4730" i="15"/>
  <c r="E4726" i="15"/>
  <c r="AP4726" i="15"/>
  <c r="AP4749" i="15"/>
  <c r="E4749" i="15"/>
  <c r="AR4674" i="15"/>
  <c r="BB4563" i="15"/>
  <c r="BB4580" i="15"/>
  <c r="AP4621" i="15"/>
  <c r="E4621" i="15"/>
  <c r="BB4662" i="15"/>
  <c r="BB4607" i="15"/>
  <c r="E4558" i="15"/>
  <c r="AP4558" i="15"/>
  <c r="BB4498" i="15"/>
  <c r="AR4541" i="15"/>
  <c r="BB4544" i="15"/>
  <c r="AR4529" i="15"/>
  <c r="AR4561" i="15"/>
  <c r="AR4481" i="15"/>
  <c r="BB4487" i="15"/>
  <c r="E4510" i="15"/>
  <c r="AP4510" i="15"/>
  <c r="AR4416" i="15"/>
  <c r="AR4558" i="15"/>
  <c r="AR4411" i="15"/>
  <c r="AR4420" i="15"/>
  <c r="BB4287" i="15"/>
  <c r="BB4400" i="15"/>
  <c r="E4345" i="15"/>
  <c r="AP4345" i="15"/>
  <c r="AR4388" i="15"/>
  <c r="BB4345" i="15"/>
  <c r="BB4336" i="15"/>
  <c r="AR4387" i="15"/>
  <c r="BB4248" i="15"/>
  <c r="AR4291" i="15"/>
  <c r="AR4374" i="15"/>
  <c r="E4356" i="15"/>
  <c r="AP4302" i="15"/>
  <c r="E4302" i="15"/>
  <c r="E4229" i="15"/>
  <c r="BB4322" i="15"/>
  <c r="E4144" i="15"/>
  <c r="BB4195" i="15"/>
  <c r="BB4212" i="15"/>
  <c r="BB4356" i="15"/>
  <c r="AR4134" i="15"/>
  <c r="AR4159" i="15"/>
  <c r="E4093" i="15"/>
  <c r="BB4065" i="15"/>
  <c r="AR4091" i="15"/>
  <c r="AR4156" i="15"/>
  <c r="AR4100" i="15"/>
  <c r="AR4089" i="15"/>
  <c r="E3999" i="15"/>
  <c r="AP3999" i="15"/>
  <c r="AR4017" i="15"/>
  <c r="AP4041" i="15"/>
  <c r="E4041" i="15"/>
  <c r="BB4121" i="15"/>
  <c r="AR3952" i="15"/>
  <c r="AP3955" i="15"/>
  <c r="E3955" i="15"/>
  <c r="BB3870" i="15"/>
  <c r="AR3934" i="15"/>
  <c r="BB3895" i="15"/>
  <c r="E3896" i="15"/>
  <c r="AP3896" i="15"/>
  <c r="E3831" i="15"/>
  <c r="BB3815" i="15"/>
  <c r="E3859" i="15"/>
  <c r="AR3845" i="15"/>
  <c r="AR3940" i="15"/>
  <c r="AR3811" i="15"/>
  <c r="AP3829" i="15"/>
  <c r="E3829" i="15"/>
  <c r="AR3881" i="15"/>
  <c r="BB3718" i="15"/>
  <c r="BB3706" i="15"/>
  <c r="AR3761" i="15"/>
  <c r="AR3757" i="15"/>
  <c r="BB3630" i="15"/>
  <c r="E3599" i="15"/>
  <c r="BB3568" i="15"/>
  <c r="E3696" i="15"/>
  <c r="E3739" i="15"/>
  <c r="BB3619" i="15"/>
  <c r="BB3666" i="15"/>
  <c r="AR3610" i="15"/>
  <c r="AR3868" i="15"/>
  <c r="E3676" i="15"/>
  <c r="AP3676" i="15"/>
  <c r="BB3713" i="15"/>
  <c r="AR3734" i="15"/>
  <c r="AR3788" i="15"/>
  <c r="BB3612" i="15"/>
  <c r="AR3537" i="15"/>
  <c r="BB3583" i="15"/>
  <c r="BB3620" i="15"/>
  <c r="AR3620" i="15"/>
  <c r="BB3528" i="15"/>
  <c r="BB3622" i="15"/>
  <c r="BB3629" i="15"/>
  <c r="AR3573" i="15"/>
  <c r="E3430" i="15"/>
  <c r="AP3430" i="15"/>
  <c r="AR3449" i="15"/>
  <c r="BB3549" i="15"/>
  <c r="BB3365" i="15"/>
  <c r="AR3485" i="15"/>
  <c r="BB3379" i="15"/>
  <c r="E3308" i="15"/>
  <c r="AP3308" i="15"/>
  <c r="AR3372" i="15"/>
  <c r="BB3309" i="15"/>
  <c r="AR3391" i="15"/>
  <c r="BB3274" i="15"/>
  <c r="E3290" i="15"/>
  <c r="BB3319" i="15"/>
  <c r="BB3321" i="15"/>
  <c r="BB3186" i="15"/>
  <c r="BB3298" i="15"/>
  <c r="BB3248" i="15"/>
  <c r="E3264" i="15"/>
  <c r="E3337" i="15"/>
  <c r="AR3120" i="15"/>
  <c r="E3128" i="15"/>
  <c r="AR3154" i="15"/>
  <c r="BB3261" i="15"/>
  <c r="AR3261" i="15"/>
  <c r="BB3139" i="15"/>
  <c r="AR3023" i="15"/>
  <c r="AR3263" i="15"/>
  <c r="AP3092" i="15"/>
  <c r="E3092" i="15"/>
  <c r="BB3074" i="15"/>
  <c r="AR3178" i="15"/>
  <c r="BB3258" i="15"/>
  <c r="AR3060" i="15"/>
  <c r="BB3281" i="15"/>
  <c r="AR3025" i="15"/>
  <c r="BB2919" i="15"/>
  <c r="AR2927" i="15"/>
  <c r="AP2857" i="15"/>
  <c r="E2857" i="15"/>
  <c r="AR2921" i="15"/>
  <c r="E2993" i="15"/>
  <c r="AP2993" i="15"/>
  <c r="AR2990" i="15"/>
  <c r="AR2915" i="15"/>
  <c r="AR2923" i="15"/>
  <c r="E2871" i="15"/>
  <c r="BB2903" i="15"/>
  <c r="AR2971" i="15"/>
  <c r="AR3000" i="15"/>
  <c r="BB2801" i="15"/>
  <c r="AR2801" i="15"/>
  <c r="E2649" i="15"/>
  <c r="BB2950" i="15"/>
  <c r="AR2950" i="15"/>
  <c r="E2959" i="15"/>
  <c r="AR2786" i="15"/>
  <c r="AR2886" i="15"/>
  <c r="AR2720" i="15"/>
  <c r="BB2845" i="15"/>
  <c r="AR2810" i="15"/>
  <c r="BB2810" i="15"/>
  <c r="BB2871" i="15"/>
  <c r="AR2773" i="15"/>
  <c r="BB2656" i="15"/>
  <c r="AP2434" i="15"/>
  <c r="E2434" i="15"/>
  <c r="AR2354" i="15"/>
  <c r="E2088" i="15"/>
  <c r="AP2088" i="15"/>
  <c r="AP1872" i="15"/>
  <c r="E1872" i="15"/>
  <c r="BB1585" i="15"/>
  <c r="E1345" i="15"/>
  <c r="AP1345" i="15"/>
  <c r="E462" i="15"/>
  <c r="AP462" i="15"/>
  <c r="BB2413" i="15"/>
  <c r="E2367" i="15"/>
  <c r="AP2174" i="15"/>
  <c r="E2174" i="15"/>
  <c r="BB2250" i="15"/>
  <c r="AP2148" i="15"/>
  <c r="E2148" i="15"/>
  <c r="AP2353" i="15"/>
  <c r="E2353" i="15"/>
  <c r="BB2108" i="15"/>
  <c r="E1969" i="15"/>
  <c r="AP1969" i="15"/>
  <c r="E1916" i="15"/>
  <c r="BB1599" i="15"/>
  <c r="BB1630" i="15"/>
  <c r="AP1491" i="15"/>
  <c r="E1491" i="15"/>
  <c r="BB1722" i="15"/>
  <c r="BB1902" i="15"/>
  <c r="E1502" i="15"/>
  <c r="AR1488" i="15"/>
  <c r="AR1350" i="15"/>
  <c r="BB1310" i="15"/>
  <c r="AR1310" i="15"/>
  <c r="AP1437" i="15"/>
  <c r="E1437" i="15"/>
  <c r="AP1457" i="15"/>
  <c r="E1457" i="15"/>
  <c r="AR1404" i="15"/>
  <c r="AR1031" i="15"/>
  <c r="BB957" i="15"/>
  <c r="AP1128" i="15"/>
  <c r="E1128" i="15"/>
  <c r="AR983" i="15"/>
  <c r="AZ983" i="15"/>
  <c r="AP888" i="15"/>
  <c r="E888" i="15"/>
  <c r="AP857" i="15"/>
  <c r="E857" i="15"/>
  <c r="BB791" i="15"/>
  <c r="AR791" i="15"/>
  <c r="AP947" i="15"/>
  <c r="E947" i="15"/>
  <c r="BB888" i="15"/>
  <c r="AR683" i="15"/>
  <c r="AW683" i="15" s="1"/>
  <c r="AZ683" i="15"/>
  <c r="BB1047" i="15"/>
  <c r="AP892" i="15"/>
  <c r="E892" i="15"/>
  <c r="AP730" i="15"/>
  <c r="E730" i="15"/>
  <c r="AR588" i="15"/>
  <c r="AW588" i="15" s="1"/>
  <c r="AZ588" i="15"/>
  <c r="BB521" i="15"/>
  <c r="AR529" i="15"/>
  <c r="BB560" i="15"/>
  <c r="E680" i="15"/>
  <c r="AR531" i="15"/>
  <c r="AW531" i="15" s="1"/>
  <c r="AX531" i="15" s="1"/>
  <c r="AZ531" i="15"/>
  <c r="BB657" i="15"/>
  <c r="AR657" i="15"/>
  <c r="AW657" i="15" s="1"/>
  <c r="E418" i="15"/>
  <c r="AP418" i="15"/>
  <c r="AR706" i="15"/>
  <c r="AP524" i="15"/>
  <c r="E524" i="15"/>
  <c r="AZ519" i="15"/>
  <c r="AR519" i="15"/>
  <c r="BB455" i="15"/>
  <c r="AR455" i="15"/>
  <c r="BB259" i="15"/>
  <c r="AR329" i="15"/>
  <c r="BB384" i="15"/>
  <c r="AP291" i="15"/>
  <c r="E291" i="15"/>
  <c r="E248" i="15"/>
  <c r="AP248" i="15"/>
  <c r="AP187" i="15"/>
  <c r="E187" i="15"/>
  <c r="AR122" i="15"/>
  <c r="AW122" i="15" s="1"/>
  <c r="AX122" i="15" s="1"/>
  <c r="BB454" i="15"/>
  <c r="AZ192" i="15"/>
  <c r="AR192" i="15"/>
  <c r="AR268" i="15"/>
  <c r="AR14" i="15"/>
  <c r="BB2911" i="15"/>
  <c r="BB2762" i="15"/>
  <c r="E2604" i="15"/>
  <c r="AP2604" i="15"/>
  <c r="BB2752" i="15"/>
  <c r="BB2658" i="15"/>
  <c r="BB2522" i="15"/>
  <c r="AR2550" i="15"/>
  <c r="BB2744" i="15"/>
  <c r="AR2484" i="15"/>
  <c r="AP2617" i="15"/>
  <c r="E2617" i="15"/>
  <c r="BB2790" i="15"/>
  <c r="AR2468" i="15"/>
  <c r="BB2610" i="15"/>
  <c r="AR2805" i="15"/>
  <c r="AR2518" i="15"/>
  <c r="BB2508" i="15"/>
  <c r="AR2601" i="15"/>
  <c r="BB2334" i="15"/>
  <c r="AR2284" i="15"/>
  <c r="E2413" i="15"/>
  <c r="AR2373" i="15"/>
  <c r="E2426" i="15"/>
  <c r="BB2259" i="15"/>
  <c r="E2282" i="15"/>
  <c r="AR2390" i="15"/>
  <c r="E2327" i="15"/>
  <c r="BB2241" i="15"/>
  <c r="BB2343" i="15"/>
  <c r="AR2343" i="15"/>
  <c r="BB2353" i="15"/>
  <c r="AP2160" i="15"/>
  <c r="E2160" i="15"/>
  <c r="AR2170" i="15"/>
  <c r="E2118" i="15"/>
  <c r="AR2144" i="15"/>
  <c r="AR2091" i="15"/>
  <c r="AR2178" i="15"/>
  <c r="BB1949" i="15"/>
  <c r="E2094" i="15"/>
  <c r="AP2094" i="15"/>
  <c r="BB2363" i="15"/>
  <c r="BB2082" i="15"/>
  <c r="E1949" i="15"/>
  <c r="AP1949" i="15"/>
  <c r="AR2010" i="15"/>
  <c r="BB2041" i="15"/>
  <c r="AR1928" i="15"/>
  <c r="AR1891" i="15"/>
  <c r="AR1838" i="15"/>
  <c r="AR2167" i="15"/>
  <c r="BB1946" i="15"/>
  <c r="AR2021" i="15"/>
  <c r="BB2054" i="15"/>
  <c r="E1873" i="15"/>
  <c r="BB1875" i="15"/>
  <c r="AR1997" i="15"/>
  <c r="BB1986" i="15"/>
  <c r="BB1991" i="15"/>
  <c r="AR1915" i="15"/>
  <c r="AR1935" i="15"/>
  <c r="BB1791" i="15"/>
  <c r="AR2039" i="15"/>
  <c r="E1918" i="15"/>
  <c r="AR1764" i="15"/>
  <c r="BB1683" i="15"/>
  <c r="AR1808" i="15"/>
  <c r="AR1611" i="15"/>
  <c r="BB1834" i="15"/>
  <c r="AR1873" i="15"/>
  <c r="AR1659" i="15"/>
  <c r="AR1768" i="15"/>
  <c r="AR1898" i="15"/>
  <c r="AP1669" i="15"/>
  <c r="E1669" i="15"/>
  <c r="AR1570" i="15"/>
  <c r="AR2065" i="15"/>
  <c r="BB1825" i="15"/>
  <c r="AR1809" i="15"/>
  <c r="BB1754" i="15"/>
  <c r="AR1603" i="15"/>
  <c r="AR1537" i="15"/>
  <c r="E1530" i="15"/>
  <c r="AP1530" i="15"/>
  <c r="BB1433" i="15"/>
  <c r="AR1685" i="15"/>
  <c r="BB1407" i="15"/>
  <c r="E1526" i="15"/>
  <c r="AR1688" i="15"/>
  <c r="BB1554" i="15"/>
  <c r="AR1637" i="15"/>
  <c r="BB1497" i="15"/>
  <c r="BB1481" i="15"/>
  <c r="BB1519" i="15"/>
  <c r="BB1459" i="15"/>
  <c r="BB1499" i="15"/>
  <c r="AP1123" i="15"/>
  <c r="E1123" i="15"/>
  <c r="AR1264" i="15"/>
  <c r="AR1171" i="15"/>
  <c r="BB1272" i="15"/>
  <c r="AR1258" i="15"/>
  <c r="E1336" i="15"/>
  <c r="AR1189" i="15"/>
  <c r="E1324" i="15"/>
  <c r="E1479" i="15"/>
  <c r="E1317" i="15"/>
  <c r="AP1317" i="15"/>
  <c r="E1149" i="15"/>
  <c r="AR1195" i="15"/>
  <c r="AR1261" i="15"/>
  <c r="BB1149" i="15"/>
  <c r="E1209" i="15"/>
  <c r="E1269" i="15"/>
  <c r="E1229" i="15"/>
  <c r="AR1278" i="15"/>
  <c r="AR1135" i="15"/>
  <c r="AR1016" i="15"/>
  <c r="AR1036" i="15"/>
  <c r="BB1075" i="15"/>
  <c r="AR1113" i="15"/>
  <c r="E1092" i="15"/>
  <c r="BB1146" i="15"/>
  <c r="AR956" i="15"/>
  <c r="AW956" i="15" s="1"/>
  <c r="BB956" i="15"/>
  <c r="AR1123" i="15"/>
  <c r="E1004" i="15"/>
  <c r="AR965" i="15"/>
  <c r="E1021" i="15"/>
  <c r="AZ977" i="15"/>
  <c r="AR977" i="15"/>
  <c r="AW977" i="15" s="1"/>
  <c r="AX977" i="15" s="1"/>
  <c r="BB881" i="15"/>
  <c r="AR740" i="15"/>
  <c r="AW740" i="15" s="1"/>
  <c r="AZ740" i="15"/>
  <c r="BB740" i="15"/>
  <c r="AZ776" i="15"/>
  <c r="BB947" i="15"/>
  <c r="AR845" i="15"/>
  <c r="AZ991" i="15"/>
  <c r="AR991" i="15"/>
  <c r="AW991" i="15" s="1"/>
  <c r="AX991" i="15" s="1"/>
  <c r="BB871" i="15"/>
  <c r="AR1302" i="15"/>
  <c r="AZ832" i="15"/>
  <c r="AR832" i="15"/>
  <c r="AW832" i="15" s="1"/>
  <c r="AY832" i="15" s="1"/>
  <c r="E1030" i="15"/>
  <c r="AP1030" i="15"/>
  <c r="AP771" i="15"/>
  <c r="E771" i="15"/>
  <c r="AR862" i="15"/>
  <c r="AW862" i="15" s="1"/>
  <c r="AR606" i="15"/>
  <c r="BB797" i="15"/>
  <c r="AR783" i="15"/>
  <c r="AZ768" i="15"/>
  <c r="AR768" i="15"/>
  <c r="AW768" i="15" s="1"/>
  <c r="AX768" i="15" s="1"/>
  <c r="AP521" i="15"/>
  <c r="E521" i="15"/>
  <c r="AP752" i="15"/>
  <c r="E752" i="15"/>
  <c r="BB747" i="15"/>
  <c r="BB531" i="15"/>
  <c r="AZ754" i="15"/>
  <c r="AR754" i="15"/>
  <c r="AW754" i="15" s="1"/>
  <c r="AZ677" i="15"/>
  <c r="AR677" i="15"/>
  <c r="AW677" i="15" s="1"/>
  <c r="AR882" i="15"/>
  <c r="AW882" i="15" s="1"/>
  <c r="AX882" i="15" s="1"/>
  <c r="AR617" i="15"/>
  <c r="AW617" i="15" s="1"/>
  <c r="AY617" i="15" s="1"/>
  <c r="BB661" i="15"/>
  <c r="BB524" i="15"/>
  <c r="BB505" i="15"/>
  <c r="BB820" i="15"/>
  <c r="E476" i="15"/>
  <c r="AP476" i="15"/>
  <c r="AR614" i="15"/>
  <c r="BB358" i="15"/>
  <c r="AW581" i="15"/>
  <c r="AX581" i="15" s="1"/>
  <c r="BB250" i="15"/>
  <c r="AR374" i="15"/>
  <c r="BB539" i="15"/>
  <c r="AR415" i="15"/>
  <c r="BB295" i="15"/>
  <c r="AR503" i="15"/>
  <c r="AZ239" i="15"/>
  <c r="AR239" i="15"/>
  <c r="AW239" i="15" s="1"/>
  <c r="AY239" i="15" s="1"/>
  <c r="AR191" i="15"/>
  <c r="AW191" i="15" s="1"/>
  <c r="AX191" i="15" s="1"/>
  <c r="AZ191" i="15"/>
  <c r="AR458" i="15"/>
  <c r="BB382" i="15"/>
  <c r="AZ167" i="15"/>
  <c r="AR167" i="15"/>
  <c r="AW167" i="15" s="1"/>
  <c r="AX167" i="15" s="1"/>
  <c r="AP324" i="15"/>
  <c r="E324" i="15"/>
  <c r="AZ353" i="15"/>
  <c r="BB244" i="15"/>
  <c r="AR244" i="15"/>
  <c r="BB473" i="15"/>
  <c r="AR95" i="15"/>
  <c r="AR109" i="15"/>
  <c r="AW109" i="15" s="1"/>
  <c r="AX109" i="15" s="1"/>
  <c r="AR29" i="15"/>
  <c r="AR230" i="15"/>
  <c r="BB314" i="15"/>
  <c r="E454" i="15"/>
  <c r="AY114" i="15"/>
  <c r="AZ88" i="15"/>
  <c r="AR88" i="15"/>
  <c r="AW88" i="15" s="1"/>
  <c r="AX88" i="15" s="1"/>
  <c r="AZ94" i="15"/>
  <c r="AR94" i="15"/>
  <c r="AW94" i="15" s="1"/>
  <c r="AR2766" i="15"/>
  <c r="AP2630" i="15"/>
  <c r="E2630" i="15"/>
  <c r="BB2602" i="15"/>
  <c r="BB2751" i="15"/>
  <c r="BB2711" i="15"/>
  <c r="AP2590" i="15"/>
  <c r="E2590" i="15"/>
  <c r="AP2671" i="15"/>
  <c r="E2671" i="15"/>
  <c r="AR2478" i="15"/>
  <c r="AR2316" i="15"/>
  <c r="BB2351" i="15"/>
  <c r="E2325" i="15"/>
  <c r="AP2157" i="15"/>
  <c r="E2157" i="15"/>
  <c r="E2407" i="15"/>
  <c r="BB2271" i="15"/>
  <c r="E2334" i="15"/>
  <c r="BB1929" i="15"/>
  <c r="BB2059" i="15"/>
  <c r="BB2249" i="15"/>
  <c r="AP2100" i="15"/>
  <c r="E2100" i="15"/>
  <c r="E1929" i="15"/>
  <c r="AP1929" i="15"/>
  <c r="BB2006" i="15"/>
  <c r="E1829" i="15"/>
  <c r="BB2064" i="15"/>
  <c r="AR2012" i="15"/>
  <c r="E2038" i="15"/>
  <c r="AR1751" i="15"/>
  <c r="E1945" i="15"/>
  <c r="AP1945" i="15"/>
  <c r="BB1917" i="15"/>
  <c r="AR1755" i="15"/>
  <c r="BB1737" i="15"/>
  <c r="E1741" i="15"/>
  <c r="AR1828" i="15"/>
  <c r="E1676" i="15"/>
  <c r="AP1676" i="15"/>
  <c r="AR1766" i="15"/>
  <c r="BB1749" i="15"/>
  <c r="AP1660" i="15"/>
  <c r="E1660" i="15"/>
  <c r="E1560" i="15"/>
  <c r="AP1560" i="15"/>
  <c r="E1626" i="15"/>
  <c r="E1755" i="15"/>
  <c r="E1707" i="15"/>
  <c r="AR1560" i="15"/>
  <c r="E1525" i="15"/>
  <c r="AP1525" i="15"/>
  <c r="BB1487" i="15"/>
  <c r="AR1582" i="15"/>
  <c r="AR1686" i="15"/>
  <c r="AP1623" i="15"/>
  <c r="E1623" i="15"/>
  <c r="E1387" i="15"/>
  <c r="AP1387" i="15"/>
  <c r="BB1435" i="15"/>
  <c r="AR1446" i="15"/>
  <c r="AR1480" i="15"/>
  <c r="BB1285" i="15"/>
  <c r="AR1543" i="15"/>
  <c r="E1329" i="15"/>
  <c r="BB1309" i="15"/>
  <c r="BB1339" i="15"/>
  <c r="E1485" i="15"/>
  <c r="AP1485" i="15"/>
  <c r="AR1080" i="15"/>
  <c r="E1121" i="15"/>
  <c r="AP1121" i="15"/>
  <c r="BB989" i="15"/>
  <c r="BB983" i="15"/>
  <c r="AR1532" i="15"/>
  <c r="BB1000" i="15"/>
  <c r="AR1130" i="15"/>
  <c r="AZ959" i="15"/>
  <c r="AR959" i="15"/>
  <c r="AW959" i="15" s="1"/>
  <c r="AR984" i="15"/>
  <c r="E885" i="15"/>
  <c r="AY826" i="15"/>
  <c r="AR851" i="15"/>
  <c r="AW851" i="15" s="1"/>
  <c r="AR722" i="15"/>
  <c r="AW722" i="15" s="1"/>
  <c r="AZ722" i="15"/>
  <c r="AR937" i="15"/>
  <c r="AW937" i="15" s="1"/>
  <c r="AZ937" i="15"/>
  <c r="AY868" i="15"/>
  <c r="AR794" i="15"/>
  <c r="AW794" i="15" s="1"/>
  <c r="AX794" i="15" s="1"/>
  <c r="AZ794" i="15"/>
  <c r="E788" i="15"/>
  <c r="E976" i="15"/>
  <c r="AX889" i="15"/>
  <c r="AR1104" i="15"/>
  <c r="BB763" i="15"/>
  <c r="AP997" i="15"/>
  <c r="E997" i="15"/>
  <c r="AZ865" i="15"/>
  <c r="AR865" i="15"/>
  <c r="AW865" i="15" s="1"/>
  <c r="AX865" i="15" s="1"/>
  <c r="E716" i="15"/>
  <c r="AP697" i="15"/>
  <c r="E697" i="15"/>
  <c r="AR782" i="15"/>
  <c r="AW782" i="15" s="1"/>
  <c r="AX782" i="15" s="1"/>
  <c r="AP647" i="15"/>
  <c r="E647" i="15"/>
  <c r="AZ480" i="15"/>
  <c r="AR480" i="15"/>
  <c r="AW480" i="15" s="1"/>
  <c r="AY480" i="15" s="1"/>
  <c r="AR449" i="15"/>
  <c r="E661" i="15"/>
  <c r="AZ463" i="15"/>
  <c r="AR463" i="15"/>
  <c r="AR489" i="15"/>
  <c r="AW489" i="15" s="1"/>
  <c r="AX582" i="15"/>
  <c r="AZ358" i="15"/>
  <c r="AR358" i="15"/>
  <c r="E442" i="15"/>
  <c r="AP442" i="15"/>
  <c r="AP453" i="15"/>
  <c r="E453" i="15"/>
  <c r="E577" i="15"/>
  <c r="AR301" i="15"/>
  <c r="AW301" i="15" s="1"/>
  <c r="AY301" i="15" s="1"/>
  <c r="BB508" i="15"/>
  <c r="AW259" i="15"/>
  <c r="AX259" i="15" s="1"/>
  <c r="BB477" i="15"/>
  <c r="AR182" i="15"/>
  <c r="AR469" i="15"/>
  <c r="E49" i="15"/>
  <c r="AP49" i="15"/>
  <c r="AR408" i="15"/>
  <c r="AW408" i="15" s="1"/>
  <c r="BB134" i="15"/>
  <c r="BB152" i="15"/>
  <c r="BB463" i="15"/>
  <c r="AR35" i="15"/>
  <c r="E43" i="15"/>
  <c r="AP43" i="15"/>
  <c r="E425" i="15"/>
  <c r="E155" i="15"/>
  <c r="AZ44" i="15"/>
  <c r="AR44" i="15"/>
  <c r="AW44" i="15" s="1"/>
  <c r="AY44" i="15" s="1"/>
  <c r="AZ193" i="15"/>
  <c r="AR193" i="15"/>
  <c r="AW193" i="15" s="1"/>
  <c r="AY193" i="15" s="1"/>
  <c r="AR57" i="15"/>
  <c r="AW57" i="15" s="1"/>
  <c r="BB228" i="15"/>
  <c r="BB178" i="15"/>
  <c r="BB93" i="15"/>
  <c r="AP3" i="15"/>
  <c r="E3" i="15"/>
  <c r="BB190" i="15"/>
  <c r="BB2748" i="15"/>
  <c r="BB2742" i="15"/>
  <c r="BB2784" i="15"/>
  <c r="AR2657" i="15"/>
  <c r="E2624" i="15"/>
  <c r="AP2624" i="15"/>
  <c r="BB2794" i="15"/>
  <c r="BB2712" i="15"/>
  <c r="BB2732" i="15"/>
  <c r="AP2670" i="15"/>
  <c r="E2670" i="15"/>
  <c r="AR2552" i="15"/>
  <c r="AP2570" i="15"/>
  <c r="E2570" i="15"/>
  <c r="AR2604" i="15"/>
  <c r="AR2506" i="15"/>
  <c r="AR2446" i="15"/>
  <c r="BB2472" i="15"/>
  <c r="BB2671" i="15"/>
  <c r="AP2450" i="15"/>
  <c r="E2450" i="15"/>
  <c r="AR2500" i="15"/>
  <c r="BB2566" i="15"/>
  <c r="AP2428" i="15"/>
  <c r="E2428" i="15"/>
  <c r="E2514" i="15"/>
  <c r="E2372" i="15"/>
  <c r="E2182" i="15"/>
  <c r="BB2114" i="15"/>
  <c r="AR2238" i="15"/>
  <c r="AR2445" i="15"/>
  <c r="AR2164" i="15"/>
  <c r="E2267" i="15"/>
  <c r="BB2234" i="15"/>
  <c r="AR2106" i="15"/>
  <c r="AR2160" i="15"/>
  <c r="AR2104" i="15"/>
  <c r="AR2173" i="15"/>
  <c r="E2144" i="15"/>
  <c r="AP2144" i="15"/>
  <c r="E2271" i="15"/>
  <c r="AR2323" i="15"/>
  <c r="AR2362" i="15"/>
  <c r="AR2553" i="15"/>
  <c r="AR2094" i="15"/>
  <c r="BB2148" i="15"/>
  <c r="AP2047" i="15"/>
  <c r="E2047" i="15"/>
  <c r="AR2111" i="15"/>
  <c r="BB2345" i="15"/>
  <c r="BB2070" i="15"/>
  <c r="AR2387" i="15"/>
  <c r="AR2260" i="15"/>
  <c r="BB2046" i="15"/>
  <c r="AR2003" i="15"/>
  <c r="AR2050" i="15"/>
  <c r="BB1798" i="15"/>
  <c r="BB2026" i="15"/>
  <c r="E1770" i="15"/>
  <c r="AP1770" i="15"/>
  <c r="AR1777" i="15"/>
  <c r="BB1840" i="15"/>
  <c r="E1886" i="15"/>
  <c r="AP1815" i="15"/>
  <c r="E1815" i="15"/>
  <c r="E1827" i="15"/>
  <c r="BB1556" i="15"/>
  <c r="BB1793" i="15"/>
  <c r="AR1925" i="15"/>
  <c r="BB1705" i="15"/>
  <c r="AR1783" i="15"/>
  <c r="AR1763" i="15"/>
  <c r="E1594" i="15"/>
  <c r="BB1707" i="15"/>
  <c r="AR1646" i="15"/>
  <c r="E1514" i="15"/>
  <c r="AP1514" i="15"/>
  <c r="AR1668" i="15"/>
  <c r="AR1905" i="15"/>
  <c r="BB1702" i="15"/>
  <c r="BB1623" i="15"/>
  <c r="BB1383" i="15"/>
  <c r="AP1327" i="15"/>
  <c r="E1327" i="15"/>
  <c r="BB1445" i="15"/>
  <c r="BB1349" i="15"/>
  <c r="BB1321" i="15"/>
  <c r="AR1321" i="15"/>
  <c r="BB1419" i="15"/>
  <c r="E1465" i="15"/>
  <c r="AP1465" i="15"/>
  <c r="BB1491" i="15"/>
  <c r="BB1438" i="15"/>
  <c r="AR1653" i="15"/>
  <c r="BB1279" i="15"/>
  <c r="BB1341" i="15"/>
  <c r="AR1303" i="15"/>
  <c r="AR1235" i="15"/>
  <c r="AR1317" i="15"/>
  <c r="AR1205" i="15"/>
  <c r="AR1244" i="15"/>
  <c r="BB1485" i="15"/>
  <c r="AR1245" i="15"/>
  <c r="AR1304" i="15"/>
  <c r="AR1190" i="15"/>
  <c r="AP1001" i="15"/>
  <c r="E1001" i="15"/>
  <c r="AR1340" i="15"/>
  <c r="AR1068" i="15"/>
  <c r="AR1313" i="15"/>
  <c r="AR1034" i="15"/>
  <c r="AR1040" i="15"/>
  <c r="AR972" i="15"/>
  <c r="AW972" i="15" s="1"/>
  <c r="AZ972" i="15"/>
  <c r="BB1111" i="15"/>
  <c r="AR1115" i="15"/>
  <c r="AR1107" i="15"/>
  <c r="AR1056" i="15"/>
  <c r="AX952" i="15"/>
  <c r="E983" i="15"/>
  <c r="E1153" i="15"/>
  <c r="BB980" i="15"/>
  <c r="E880" i="15"/>
  <c r="AZ941" i="15"/>
  <c r="AR941" i="15"/>
  <c r="AW941" i="15" s="1"/>
  <c r="AX941" i="15" s="1"/>
  <c r="E937" i="15"/>
  <c r="AX868" i="15"/>
  <c r="BB758" i="15"/>
  <c r="AR1109" i="15"/>
  <c r="BB861" i="15"/>
  <c r="BB917" i="15"/>
  <c r="E991" i="15"/>
  <c r="AR850" i="15"/>
  <c r="AR1004" i="15"/>
  <c r="AR699" i="15"/>
  <c r="AR556" i="15"/>
  <c r="AW556" i="15" s="1"/>
  <c r="AZ556" i="15"/>
  <c r="BB789" i="15"/>
  <c r="AR743" i="15"/>
  <c r="AZ988" i="15"/>
  <c r="AR988" i="15"/>
  <c r="AW988" i="15" s="1"/>
  <c r="AX988" i="15" s="1"/>
  <c r="AP768" i="15"/>
  <c r="E768" i="15"/>
  <c r="BB736" i="15"/>
  <c r="AR674" i="15"/>
  <c r="AW674" i="15" s="1"/>
  <c r="AZ674" i="15"/>
  <c r="E504" i="15"/>
  <c r="AP504" i="15"/>
  <c r="AZ647" i="15"/>
  <c r="AR647" i="15"/>
  <c r="AW647" i="15" s="1"/>
  <c r="AX647" i="15" s="1"/>
  <c r="AY581" i="15"/>
  <c r="E447" i="15"/>
  <c r="AP447" i="15"/>
  <c r="E441" i="15"/>
  <c r="AP441" i="15"/>
  <c r="BB559" i="15"/>
  <c r="AR549" i="15"/>
  <c r="AW463" i="15"/>
  <c r="AY463" i="15" s="1"/>
  <c r="BB344" i="15"/>
  <c r="E566" i="15"/>
  <c r="AZ319" i="15"/>
  <c r="AR319" i="15"/>
  <c r="AW319" i="15" s="1"/>
  <c r="AY226" i="15"/>
  <c r="BB480" i="15"/>
  <c r="AZ301" i="15"/>
  <c r="AR328" i="15"/>
  <c r="BB652" i="15"/>
  <c r="E358" i="15"/>
  <c r="AP358" i="15"/>
  <c r="BB453" i="15"/>
  <c r="E295" i="15"/>
  <c r="AP295" i="15"/>
  <c r="BB217" i="15"/>
  <c r="AR217" i="15"/>
  <c r="AR397" i="15"/>
  <c r="AR298" i="15"/>
  <c r="AR101" i="15"/>
  <c r="AW101" i="15" s="1"/>
  <c r="AY101" i="15" s="1"/>
  <c r="AZ101" i="15"/>
  <c r="AP276" i="15"/>
  <c r="E276" i="15"/>
  <c r="E319" i="15"/>
  <c r="AZ275" i="15"/>
  <c r="AR275" i="15"/>
  <c r="AW275" i="15" s="1"/>
  <c r="AX275" i="15" s="1"/>
  <c r="AZ172" i="15"/>
  <c r="AR23" i="15"/>
  <c r="AZ23" i="15"/>
  <c r="E170" i="15"/>
  <c r="E249" i="15"/>
  <c r="AR145" i="15"/>
  <c r="BB207" i="15"/>
  <c r="AZ93" i="15"/>
  <c r="AR93" i="15"/>
  <c r="AW93" i="15" s="1"/>
  <c r="AX93" i="15" s="1"/>
  <c r="BB116" i="15"/>
  <c r="AP2550" i="15"/>
  <c r="E2550" i="15"/>
  <c r="BB2356" i="15"/>
  <c r="AR2582" i="15"/>
  <c r="E2302" i="15"/>
  <c r="BB2314" i="15"/>
  <c r="AR2414" i="15"/>
  <c r="E2323" i="15"/>
  <c r="BB2227" i="15"/>
  <c r="AR2151" i="15"/>
  <c r="BB2221" i="15"/>
  <c r="AR2318" i="15"/>
  <c r="BB2319" i="15"/>
  <c r="AR2077" i="15"/>
  <c r="BB2372" i="15"/>
  <c r="BB2126" i="15"/>
  <c r="E2064" i="15"/>
  <c r="AR2100" i="15"/>
  <c r="E1976" i="15"/>
  <c r="AR2011" i="15"/>
  <c r="AR2038" i="15"/>
  <c r="AR1901" i="15"/>
  <c r="E2036" i="15"/>
  <c r="E1909" i="15"/>
  <c r="E2023" i="15"/>
  <c r="BB1849" i="15"/>
  <c r="AR1731" i="15"/>
  <c r="AR2034" i="15"/>
  <c r="BB2086" i="15"/>
  <c r="AP1727" i="15"/>
  <c r="E1727" i="15"/>
  <c r="AP1806" i="15"/>
  <c r="E1806" i="15"/>
  <c r="AR1788" i="15"/>
  <c r="AP1795" i="15"/>
  <c r="E1795" i="15"/>
  <c r="BB1656" i="15"/>
  <c r="AP1577" i="15"/>
  <c r="E1577" i="15"/>
  <c r="AR1540" i="15"/>
  <c r="AR1878" i="15"/>
  <c r="AR1699" i="15"/>
  <c r="BB1627" i="15"/>
  <c r="BB1927" i="15"/>
  <c r="AR1403" i="15"/>
  <c r="BB1483" i="15"/>
  <c r="E1473" i="15"/>
  <c r="AR1586" i="15"/>
  <c r="AR1496" i="15"/>
  <c r="E1499" i="15"/>
  <c r="BB1398" i="15"/>
  <c r="AR1484" i="15"/>
  <c r="BB1524" i="15"/>
  <c r="AR1359" i="15"/>
  <c r="AR1363" i="15"/>
  <c r="BB1512" i="15"/>
  <c r="E1341" i="15"/>
  <c r="AR1251" i="15"/>
  <c r="BB1119" i="15"/>
  <c r="E1340" i="15"/>
  <c r="E1313" i="15"/>
  <c r="E1249" i="15"/>
  <c r="BB1106" i="15"/>
  <c r="BB1337" i="15"/>
  <c r="AR1247" i="15"/>
  <c r="AR1100" i="15"/>
  <c r="BB994" i="15"/>
  <c r="BB951" i="15"/>
  <c r="AR998" i="15"/>
  <c r="BB1118" i="15"/>
  <c r="E954" i="15"/>
  <c r="AR691" i="15"/>
  <c r="AR933" i="15"/>
  <c r="AY744" i="15"/>
  <c r="AZ744" i="15"/>
  <c r="AP936" i="15"/>
  <c r="E936" i="15"/>
  <c r="E841" i="15"/>
  <c r="AP841" i="15"/>
  <c r="E961" i="15"/>
  <c r="AR1030" i="15"/>
  <c r="BB844" i="15"/>
  <c r="AR844" i="15"/>
  <c r="AW844" i="15" s="1"/>
  <c r="AX844" i="15" s="1"/>
  <c r="AP945" i="15"/>
  <c r="E945" i="15"/>
  <c r="BB668" i="15"/>
  <c r="E676" i="15"/>
  <c r="AP760" i="15"/>
  <c r="E760" i="15"/>
  <c r="AR901" i="15"/>
  <c r="AZ595" i="15"/>
  <c r="AR595" i="15"/>
  <c r="AW595" i="15" s="1"/>
  <c r="AX595" i="15" s="1"/>
  <c r="AR511" i="15"/>
  <c r="BB580" i="15"/>
  <c r="AP726" i="15"/>
  <c r="E726" i="15"/>
  <c r="AR593" i="15"/>
  <c r="AW593" i="15" s="1"/>
  <c r="AX714" i="15"/>
  <c r="AZ727" i="15"/>
  <c r="AR727" i="15"/>
  <c r="AW727" i="15" s="1"/>
  <c r="AX727" i="15" s="1"/>
  <c r="E609" i="15"/>
  <c r="AP609" i="15"/>
  <c r="AP681" i="15"/>
  <c r="E681" i="15"/>
  <c r="AR634" i="15"/>
  <c r="AR600" i="15"/>
  <c r="AW600" i="15" s="1"/>
  <c r="BB623" i="15"/>
  <c r="AZ516" i="15"/>
  <c r="AR516" i="15"/>
  <c r="AR506" i="15"/>
  <c r="AR583" i="15"/>
  <c r="BB695" i="15"/>
  <c r="AR438" i="15"/>
  <c r="AR544" i="15"/>
  <c r="AZ252" i="15"/>
  <c r="AR252" i="15"/>
  <c r="AP413" i="15"/>
  <c r="E413" i="15"/>
  <c r="E508" i="15"/>
  <c r="AR175" i="15"/>
  <c r="AW175" i="15" s="1"/>
  <c r="AX175" i="15" s="1"/>
  <c r="AZ175" i="15"/>
  <c r="BB446" i="15"/>
  <c r="AP312" i="15"/>
  <c r="E312" i="15"/>
  <c r="E31" i="15"/>
  <c r="AP31" i="15"/>
  <c r="AX350" i="15"/>
  <c r="AZ67" i="15"/>
  <c r="AR67" i="15"/>
  <c r="AP402" i="15"/>
  <c r="E402" i="15"/>
  <c r="E266" i="15"/>
  <c r="AR241" i="15"/>
  <c r="BB326" i="15"/>
  <c r="AR40" i="15"/>
  <c r="AR184" i="15"/>
  <c r="E192" i="15"/>
  <c r="BB81" i="15"/>
  <c r="BB77" i="15"/>
  <c r="BB36" i="15"/>
  <c r="BB2722" i="15"/>
  <c r="E2750" i="15"/>
  <c r="AP2750" i="15"/>
  <c r="AP2688" i="15"/>
  <c r="E2688" i="15"/>
  <c r="AR2496" i="15"/>
  <c r="E2712" i="15"/>
  <c r="BB2516" i="15"/>
  <c r="AR2807" i="15"/>
  <c r="AR2670" i="15"/>
  <c r="BB2538" i="15"/>
  <c r="BB2731" i="15"/>
  <c r="AP2530" i="15"/>
  <c r="E2530" i="15"/>
  <c r="AR2450" i="15"/>
  <c r="AR2648" i="15"/>
  <c r="AR2428" i="15"/>
  <c r="AR2589" i="15"/>
  <c r="AR2477" i="15"/>
  <c r="BB2294" i="15"/>
  <c r="AR2410" i="15"/>
  <c r="BB2391" i="15"/>
  <c r="AP2255" i="15"/>
  <c r="E2255" i="15"/>
  <c r="E2263" i="15"/>
  <c r="AR2280" i="15"/>
  <c r="AP2137" i="15"/>
  <c r="E2137" i="15"/>
  <c r="E2307" i="15"/>
  <c r="BB2231" i="15"/>
  <c r="AP2154" i="15"/>
  <c r="E2154" i="15"/>
  <c r="E2310" i="15"/>
  <c r="BB2403" i="15"/>
  <c r="BB2121" i="15"/>
  <c r="E2104" i="15"/>
  <c r="AP2104" i="15"/>
  <c r="AR2063" i="15"/>
  <c r="AR2129" i="15"/>
  <c r="E2074" i="15"/>
  <c r="AP2074" i="15"/>
  <c r="BB2279" i="15"/>
  <c r="AR2266" i="15"/>
  <c r="BB2352" i="15"/>
  <c r="AP2054" i="15"/>
  <c r="E2054" i="15"/>
  <c r="BB2141" i="15"/>
  <c r="BB2043" i="15"/>
  <c r="AR2283" i="15"/>
  <c r="BB2058" i="15"/>
  <c r="AR2303" i="15"/>
  <c r="AR1965" i="15"/>
  <c r="AR2014" i="15"/>
  <c r="E1878" i="15"/>
  <c r="AP1878" i="15"/>
  <c r="BB1982" i="15"/>
  <c r="AR2028" i="15"/>
  <c r="AR2035" i="15"/>
  <c r="AR1988" i="15"/>
  <c r="AR2007" i="15"/>
  <c r="AP1850" i="15"/>
  <c r="E1850" i="15"/>
  <c r="AR1981" i="15"/>
  <c r="BB1857" i="15"/>
  <c r="BB1717" i="15"/>
  <c r="AR2078" i="15"/>
  <c r="BB1911" i="15"/>
  <c r="AR1874" i="15"/>
  <c r="AR1786" i="15"/>
  <c r="BB1648" i="15"/>
  <c r="BB2013" i="15"/>
  <c r="BB1697" i="15"/>
  <c r="BB1610" i="15"/>
  <c r="AP1925" i="15"/>
  <c r="E1925" i="15"/>
  <c r="E1701" i="15"/>
  <c r="AR1581" i="15"/>
  <c r="AR1726" i="15"/>
  <c r="E1606" i="15"/>
  <c r="E1691" i="15"/>
  <c r="E1692" i="15"/>
  <c r="BB1635" i="15"/>
  <c r="E1538" i="15"/>
  <c r="AP1597" i="15"/>
  <c r="E1597" i="15"/>
  <c r="E1471" i="15"/>
  <c r="AP1471" i="15"/>
  <c r="BB1387" i="15"/>
  <c r="BB1511" i="15"/>
  <c r="AR1511" i="15"/>
  <c r="E1871" i="15"/>
  <c r="E1699" i="15"/>
  <c r="AR1804" i="15"/>
  <c r="AR1613" i="15"/>
  <c r="BB1477" i="15"/>
  <c r="AR1425" i="15"/>
  <c r="E1425" i="15"/>
  <c r="BB1436" i="15"/>
  <c r="AR1408" i="15"/>
  <c r="AR1465" i="15"/>
  <c r="BB1478" i="15"/>
  <c r="BB1249" i="15"/>
  <c r="AR1273" i="15"/>
  <c r="BB1243" i="15"/>
  <c r="BB1163" i="15"/>
  <c r="E1301" i="15"/>
  <c r="AP1301" i="15"/>
  <c r="BB1326" i="15"/>
  <c r="AR1225" i="15"/>
  <c r="AP1205" i="15"/>
  <c r="E1205" i="15"/>
  <c r="AR1063" i="15"/>
  <c r="BB1451" i="15"/>
  <c r="AP1245" i="15"/>
  <c r="E1245" i="15"/>
  <c r="AP1107" i="15"/>
  <c r="E1107" i="15"/>
  <c r="AP1277" i="15"/>
  <c r="E1277" i="15"/>
  <c r="AP1181" i="15"/>
  <c r="E1181" i="15"/>
  <c r="AR1336" i="15"/>
  <c r="BB1054" i="15"/>
  <c r="BB1108" i="15"/>
  <c r="AP974" i="15"/>
  <c r="E974" i="15"/>
  <c r="AR1017" i="15"/>
  <c r="AR1067" i="15"/>
  <c r="AR970" i="15"/>
  <c r="BB972" i="15"/>
  <c r="AR1101" i="15"/>
  <c r="BB1120" i="15"/>
  <c r="E993" i="15"/>
  <c r="E965" i="15"/>
  <c r="AR846" i="15"/>
  <c r="AR930" i="15"/>
  <c r="AW930" i="15" s="1"/>
  <c r="AY930" i="15" s="1"/>
  <c r="AZ930" i="15"/>
  <c r="AR867" i="15"/>
  <c r="BB742" i="15"/>
  <c r="AR751" i="15"/>
  <c r="AW751" i="15" s="1"/>
  <c r="AZ751" i="15"/>
  <c r="E948" i="15"/>
  <c r="BB999" i="15"/>
  <c r="E847" i="15"/>
  <c r="AP847" i="15"/>
  <c r="AR1001" i="15"/>
  <c r="AP755" i="15"/>
  <c r="E755" i="15"/>
  <c r="BB843" i="15"/>
  <c r="AR1894" i="15"/>
  <c r="AZ856" i="15"/>
  <c r="AR856" i="15"/>
  <c r="AW856" i="15" s="1"/>
  <c r="BB954" i="15"/>
  <c r="AR786" i="15"/>
  <c r="AW786" i="15" s="1"/>
  <c r="AY786" i="15" s="1"/>
  <c r="AZ786" i="15"/>
  <c r="BB546" i="15"/>
  <c r="AR728" i="15"/>
  <c r="AZ728" i="15"/>
  <c r="AP588" i="15"/>
  <c r="E588" i="15"/>
  <c r="AZ633" i="15"/>
  <c r="AR633" i="15"/>
  <c r="AW633" i="15" s="1"/>
  <c r="AY633" i="15" s="1"/>
  <c r="E650" i="15"/>
  <c r="AP650" i="15"/>
  <c r="AW584" i="15"/>
  <c r="AY584" i="15" s="1"/>
  <c r="BB681" i="15"/>
  <c r="AR552" i="15"/>
  <c r="AR557" i="15"/>
  <c r="AR718" i="15"/>
  <c r="AP541" i="15"/>
  <c r="E541" i="15"/>
  <c r="BB335" i="15"/>
  <c r="AP485" i="15"/>
  <c r="E485" i="15"/>
  <c r="BB327" i="15"/>
  <c r="BB683" i="15"/>
  <c r="AR340" i="15"/>
  <c r="AR287" i="15"/>
  <c r="AW287" i="15" s="1"/>
  <c r="AR86" i="15"/>
  <c r="AR445" i="15"/>
  <c r="AR134" i="15"/>
  <c r="AW134" i="15" s="1"/>
  <c r="AX134" i="15" s="1"/>
  <c r="AZ134" i="15"/>
  <c r="AR396" i="15"/>
  <c r="BB212" i="15"/>
  <c r="BB386" i="15"/>
  <c r="AR225" i="15"/>
  <c r="BB325" i="15"/>
  <c r="E326" i="15"/>
  <c r="E95" i="15"/>
  <c r="AR177" i="15"/>
  <c r="AR45" i="15"/>
  <c r="E80" i="15"/>
  <c r="AR51" i="15"/>
  <c r="AP93" i="15"/>
  <c r="E93" i="15"/>
  <c r="E178" i="15"/>
  <c r="E22" i="15"/>
  <c r="BB2847" i="15"/>
  <c r="BB2728" i="15"/>
  <c r="AP2706" i="15"/>
  <c r="E2706" i="15"/>
  <c r="BB2750" i="15"/>
  <c r="AR2642" i="15"/>
  <c r="BB2676" i="15"/>
  <c r="BB2564" i="15"/>
  <c r="BB2724" i="15"/>
  <c r="BB2669" i="15"/>
  <c r="AR2673" i="15"/>
  <c r="E2687" i="15"/>
  <c r="AP2510" i="15"/>
  <c r="E2510" i="15"/>
  <c r="AR2419" i="15"/>
  <c r="E2554" i="15"/>
  <c r="AP2554" i="15"/>
  <c r="AP2472" i="15"/>
  <c r="E2472" i="15"/>
  <c r="BB2520" i="15"/>
  <c r="AP2648" i="15"/>
  <c r="E2648" i="15"/>
  <c r="AR2457" i="15"/>
  <c r="BB2568" i="15"/>
  <c r="E2424" i="15"/>
  <c r="AR2646" i="15"/>
  <c r="BB2679" i="15"/>
  <c r="E2596" i="15"/>
  <c r="BB2328" i="15"/>
  <c r="AR2411" i="15"/>
  <c r="BB2229" i="15"/>
  <c r="BB2305" i="15"/>
  <c r="BB2224" i="15"/>
  <c r="AR2330" i="15"/>
  <c r="AP2107" i="15"/>
  <c r="E2107" i="15"/>
  <c r="AR2158" i="15"/>
  <c r="E2091" i="15"/>
  <c r="AR2099" i="15"/>
  <c r="E2108" i="15"/>
  <c r="AP2108" i="15"/>
  <c r="E2072" i="15"/>
  <c r="AR2133" i="15"/>
  <c r="E2027" i="15"/>
  <c r="AP2027" i="15"/>
  <c r="BB2115" i="15"/>
  <c r="AR2269" i="15"/>
  <c r="AR2098" i="15"/>
  <c r="BB2257" i="15"/>
  <c r="AR1967" i="15"/>
  <c r="AR1998" i="15"/>
  <c r="AR2350" i="15"/>
  <c r="AR1977" i="15"/>
  <c r="BB1888" i="15"/>
  <c r="BB1778" i="15"/>
  <c r="BB1852" i="15"/>
  <c r="BB1979" i="15"/>
  <c r="BB1829" i="15"/>
  <c r="AR1961" i="15"/>
  <c r="E1963" i="15"/>
  <c r="AR1952" i="15"/>
  <c r="BB2235" i="15"/>
  <c r="AR1887" i="15"/>
  <c r="E2001" i="15"/>
  <c r="AR1753" i="15"/>
  <c r="AR1896" i="15"/>
  <c r="BB1772" i="15"/>
  <c r="BB1735" i="15"/>
  <c r="AR1723" i="15"/>
  <c r="AP1640" i="15"/>
  <c r="E1640" i="15"/>
  <c r="BB1536" i="15"/>
  <c r="AR1787" i="15"/>
  <c r="BB1692" i="15"/>
  <c r="BB1854" i="15"/>
  <c r="BB1700" i="15"/>
  <c r="AR1700" i="15"/>
  <c r="BB1601" i="15"/>
  <c r="BB1689" i="15"/>
  <c r="E1690" i="15"/>
  <c r="AP1690" i="15"/>
  <c r="AR1577" i="15"/>
  <c r="AR1587" i="15"/>
  <c r="BB1605" i="15"/>
  <c r="E1509" i="15"/>
  <c r="AP1509" i="15"/>
  <c r="BB1597" i="15"/>
  <c r="E1731" i="15"/>
  <c r="BB1696" i="15"/>
  <c r="BB1732" i="15"/>
  <c r="AR1399" i="15"/>
  <c r="AR1372" i="15"/>
  <c r="BB1378" i="15"/>
  <c r="BB1441" i="15"/>
  <c r="BB1461" i="15"/>
  <c r="AR1422" i="15"/>
  <c r="BB1265" i="15"/>
  <c r="AR1361" i="15"/>
  <c r="BB1498" i="15"/>
  <c r="E1278" i="15"/>
  <c r="BB1334" i="15"/>
  <c r="AR1129" i="15"/>
  <c r="E1243" i="15"/>
  <c r="BB1301" i="15"/>
  <c r="AR1312" i="15"/>
  <c r="E1283" i="15"/>
  <c r="BB1172" i="15"/>
  <c r="AR1322" i="15"/>
  <c r="AR1211" i="15"/>
  <c r="BB1277" i="15"/>
  <c r="BB1173" i="15"/>
  <c r="AR1048" i="15"/>
  <c r="BB1232" i="15"/>
  <c r="AP1106" i="15"/>
  <c r="E1106" i="15"/>
  <c r="E1051" i="15"/>
  <c r="AP1051" i="15"/>
  <c r="AR1014" i="15"/>
  <c r="E1090" i="15"/>
  <c r="AP1090" i="15"/>
  <c r="AP1247" i="15"/>
  <c r="E1247" i="15"/>
  <c r="AR908" i="15"/>
  <c r="AW908" i="15" s="1"/>
  <c r="AZ908" i="15"/>
  <c r="BB1117" i="15"/>
  <c r="AR1087" i="15"/>
  <c r="BB1033" i="15"/>
  <c r="AR822" i="15"/>
  <c r="AW822" i="15" s="1"/>
  <c r="AZ879" i="15"/>
  <c r="AR879" i="15"/>
  <c r="AW879" i="15" s="1"/>
  <c r="AR1064" i="15"/>
  <c r="BB857" i="15"/>
  <c r="BB724" i="15"/>
  <c r="AR831" i="15"/>
  <c r="AW831" i="15" s="1"/>
  <c r="BB864" i="15"/>
  <c r="BB766" i="15"/>
  <c r="BB990" i="15"/>
  <c r="E855" i="15"/>
  <c r="AP855" i="15"/>
  <c r="AR923" i="15"/>
  <c r="AZ748" i="15"/>
  <c r="AR748" i="15"/>
  <c r="AW748" i="15" s="1"/>
  <c r="BB847" i="15"/>
  <c r="BB748" i="15"/>
  <c r="AZ945" i="15"/>
  <c r="AR945" i="15"/>
  <c r="AW945" i="15" s="1"/>
  <c r="AX945" i="15" s="1"/>
  <c r="AP696" i="15"/>
  <c r="E696" i="15"/>
  <c r="AP710" i="15"/>
  <c r="E710" i="15"/>
  <c r="BB814" i="15"/>
  <c r="E845" i="15"/>
  <c r="AP761" i="15"/>
  <c r="E761" i="15"/>
  <c r="AR594" i="15"/>
  <c r="AW594" i="15" s="1"/>
  <c r="AZ594" i="15"/>
  <c r="AR981" i="15"/>
  <c r="BB566" i="15"/>
  <c r="AZ760" i="15"/>
  <c r="AR760" i="15"/>
  <c r="AW760" i="15" s="1"/>
  <c r="AX760" i="15" s="1"/>
  <c r="AR885" i="15"/>
  <c r="AW885" i="15" s="1"/>
  <c r="AP736" i="15"/>
  <c r="E736" i="15"/>
  <c r="AZ639" i="15"/>
  <c r="AR639" i="15"/>
  <c r="AP666" i="15"/>
  <c r="E666" i="15"/>
  <c r="AP729" i="15"/>
  <c r="E729" i="15"/>
  <c r="AZ702" i="15"/>
  <c r="AR702" i="15"/>
  <c r="AW702" i="15" s="1"/>
  <c r="AX702" i="15" s="1"/>
  <c r="AR726" i="15"/>
  <c r="AR650" i="15"/>
  <c r="BB650" i="15"/>
  <c r="AR609" i="15"/>
  <c r="E431" i="15"/>
  <c r="AP431" i="15"/>
  <c r="BB611" i="15"/>
  <c r="AZ462" i="15"/>
  <c r="AR462" i="15"/>
  <c r="AW462" i="15" s="1"/>
  <c r="BB541" i="15"/>
  <c r="BB485" i="15"/>
  <c r="AP434" i="15"/>
  <c r="E434" i="15"/>
  <c r="AX321" i="15"/>
  <c r="AZ321" i="15"/>
  <c r="AR667" i="15"/>
  <c r="BB479" i="15"/>
  <c r="AZ437" i="15"/>
  <c r="AZ287" i="15"/>
  <c r="AX317" i="15"/>
  <c r="AW516" i="15"/>
  <c r="AX516" i="15" s="1"/>
  <c r="AX239" i="15"/>
  <c r="AR406" i="15"/>
  <c r="E290" i="15"/>
  <c r="AP507" i="15"/>
  <c r="E507" i="15"/>
  <c r="AR389" i="15"/>
  <c r="AR264" i="15"/>
  <c r="AW264" i="15" s="1"/>
  <c r="AZ264" i="15"/>
  <c r="AR221" i="15"/>
  <c r="AZ246" i="15"/>
  <c r="AR246" i="15"/>
  <c r="AW246" i="15" s="1"/>
  <c r="AX246" i="15" s="1"/>
  <c r="AR409" i="15"/>
  <c r="AR304" i="15"/>
  <c r="AW304" i="15" s="1"/>
  <c r="AZ304" i="15"/>
  <c r="E386" i="15"/>
  <c r="AY122" i="15"/>
  <c r="AR402" i="15"/>
  <c r="E12" i="15"/>
  <c r="AP12" i="15"/>
  <c r="AR163" i="15"/>
  <c r="AW163" i="15" s="1"/>
  <c r="AZ163" i="15"/>
  <c r="AR199" i="15"/>
  <c r="AW199" i="15" s="1"/>
  <c r="AX199" i="15" s="1"/>
  <c r="AR24" i="15"/>
  <c r="AR41" i="15"/>
  <c r="AR79" i="15"/>
  <c r="BB147" i="15"/>
  <c r="AR50" i="15"/>
  <c r="AR87" i="15"/>
  <c r="AR90" i="15"/>
  <c r="AR84" i="15"/>
  <c r="AW84" i="15" s="1"/>
  <c r="AY84" i="15" s="1"/>
  <c r="BB4" i="15"/>
  <c r="BB2662" i="15"/>
  <c r="E2690" i="15"/>
  <c r="AP2690" i="15"/>
  <c r="AP2631" i="15"/>
  <c r="E2631" i="15"/>
  <c r="AR2609" i="15"/>
  <c r="AR2476" i="15"/>
  <c r="AR2681" i="15"/>
  <c r="BB2798" i="15"/>
  <c r="AR2654" i="15"/>
  <c r="BB2814" i="15"/>
  <c r="AR2558" i="15"/>
  <c r="AR2718" i="15"/>
  <c r="AP2668" i="15"/>
  <c r="E2668" i="15"/>
  <c r="BB2572" i="15"/>
  <c r="BB2430" i="15"/>
  <c r="AR2554" i="15"/>
  <c r="AP2448" i="15"/>
  <c r="E2448" i="15"/>
  <c r="AR2432" i="15"/>
  <c r="AR2565" i="15"/>
  <c r="AR2492" i="15"/>
  <c r="AR2418" i="15"/>
  <c r="BB2466" i="15"/>
  <c r="AR2443" i="15"/>
  <c r="BB2214" i="15"/>
  <c r="AR2407" i="15"/>
  <c r="E2278" i="15"/>
  <c r="BB2222" i="15"/>
  <c r="AR2256" i="15"/>
  <c r="AP2117" i="15"/>
  <c r="E2117" i="15"/>
  <c r="AR2325" i="15"/>
  <c r="BB2084" i="15"/>
  <c r="AR2398" i="15"/>
  <c r="BB2118" i="15"/>
  <c r="AR2247" i="15"/>
  <c r="BB2101" i="15"/>
  <c r="BB2023" i="15"/>
  <c r="AR2051" i="15"/>
  <c r="BB2075" i="15"/>
  <c r="AR2075" i="15"/>
  <c r="AR2254" i="15"/>
  <c r="AP2200" i="15"/>
  <c r="E2200" i="15"/>
  <c r="AR2033" i="15"/>
  <c r="BB2033" i="15"/>
  <c r="BB2089" i="15"/>
  <c r="BB1962" i="15"/>
  <c r="AR1930" i="15"/>
  <c r="E1996" i="15"/>
  <c r="AR1864" i="15"/>
  <c r="BB1971" i="15"/>
  <c r="E1750" i="15"/>
  <c r="AP1750" i="15"/>
  <c r="BB1943" i="15"/>
  <c r="BB1837" i="15"/>
  <c r="AR1872" i="15"/>
  <c r="AR1999" i="15"/>
  <c r="BB1741" i="15"/>
  <c r="AR1718" i="15"/>
  <c r="BB1853" i="15"/>
  <c r="AP1681" i="15"/>
  <c r="E1681" i="15"/>
  <c r="BB1868" i="15"/>
  <c r="BB1910" i="15"/>
  <c r="BB1671" i="15"/>
  <c r="BB1636" i="15"/>
  <c r="BB1516" i="15"/>
  <c r="AR1827" i="15"/>
  <c r="E1586" i="15"/>
  <c r="E1651" i="15"/>
  <c r="AR1690" i="15"/>
  <c r="BB1745" i="15"/>
  <c r="E1581" i="15"/>
  <c r="AR1593" i="15"/>
  <c r="BB1682" i="15"/>
  <c r="E1654" i="15"/>
  <c r="BB1721" i="15"/>
  <c r="AR1531" i="15"/>
  <c r="AR1449" i="15"/>
  <c r="E1574" i="15"/>
  <c r="E1710" i="15"/>
  <c r="AP1710" i="15"/>
  <c r="BB1489" i="15"/>
  <c r="BB1694" i="15"/>
  <c r="AR1677" i="15"/>
  <c r="AR1377" i="15"/>
  <c r="BB1416" i="15"/>
  <c r="AR1460" i="15"/>
  <c r="BB1385" i="15"/>
  <c r="BB1456" i="15"/>
  <c r="AP1643" i="15"/>
  <c r="E1643" i="15"/>
  <c r="BB1390" i="15"/>
  <c r="AR1402" i="15"/>
  <c r="E1359" i="15"/>
  <c r="AR1196" i="15"/>
  <c r="AR1203" i="15"/>
  <c r="AR1266" i="15"/>
  <c r="E1295" i="15"/>
  <c r="AR1220" i="15"/>
  <c r="BB1165" i="15"/>
  <c r="AR1450" i="15"/>
  <c r="AR1167" i="15"/>
  <c r="AR1207" i="15"/>
  <c r="AP1087" i="15"/>
  <c r="E1087" i="15"/>
  <c r="BB1175" i="15"/>
  <c r="AR1202" i="15"/>
  <c r="BB1663" i="15"/>
  <c r="AR1284" i="15"/>
  <c r="BB1088" i="15"/>
  <c r="BB1076" i="15"/>
  <c r="BB1049" i="15"/>
  <c r="AR1179" i="15"/>
  <c r="AR1180" i="15"/>
  <c r="BB1069" i="15"/>
  <c r="AZ948" i="15"/>
  <c r="AR948" i="15"/>
  <c r="AW948" i="15" s="1"/>
  <c r="AP1032" i="15"/>
  <c r="E1032" i="15"/>
  <c r="E1044" i="15"/>
  <c r="BB962" i="15"/>
  <c r="AR854" i="15"/>
  <c r="BB975" i="15"/>
  <c r="BB1096" i="15"/>
  <c r="E868" i="15"/>
  <c r="AP905" i="15"/>
  <c r="E905" i="15"/>
  <c r="AR866" i="15"/>
  <c r="AP864" i="15"/>
  <c r="E864" i="15"/>
  <c r="BB751" i="15"/>
  <c r="BB852" i="15"/>
  <c r="BB922" i="15"/>
  <c r="BB964" i="15"/>
  <c r="AP740" i="15"/>
  <c r="E740" i="15"/>
  <c r="BB731" i="15"/>
  <c r="BB937" i="15"/>
  <c r="AR710" i="15"/>
  <c r="AR504" i="15"/>
  <c r="BB767" i="15"/>
  <c r="E669" i="15"/>
  <c r="AP669" i="15"/>
  <c r="BB582" i="15"/>
  <c r="BB906" i="15"/>
  <c r="AR543" i="15"/>
  <c r="AR762" i="15"/>
  <c r="AY531" i="15"/>
  <c r="BB658" i="15"/>
  <c r="E629" i="15"/>
  <c r="AR664" i="15"/>
  <c r="AP702" i="15"/>
  <c r="E702" i="15"/>
  <c r="AR660" i="15"/>
  <c r="AW660" i="15" s="1"/>
  <c r="AY660" i="15" s="1"/>
  <c r="AR443" i="15"/>
  <c r="E428" i="15"/>
  <c r="BB470" i="15"/>
  <c r="AR571" i="15"/>
  <c r="E424" i="15"/>
  <c r="AP424" i="15"/>
  <c r="E549" i="15"/>
  <c r="BB711" i="15"/>
  <c r="AR494" i="15"/>
  <c r="BB674" i="15"/>
  <c r="E436" i="15"/>
  <c r="BB719" i="15"/>
  <c r="BB575" i="15"/>
  <c r="AY485" i="15"/>
  <c r="BB809" i="15"/>
  <c r="BB294" i="15"/>
  <c r="AR517" i="15"/>
  <c r="BB297" i="15"/>
  <c r="BB388" i="15"/>
  <c r="BB309" i="15"/>
  <c r="AP237" i="15"/>
  <c r="E237" i="15"/>
  <c r="BB251" i="15"/>
  <c r="BB281" i="15"/>
  <c r="AR507" i="15"/>
  <c r="AZ380" i="15"/>
  <c r="AR380" i="15"/>
  <c r="AW380" i="15" s="1"/>
  <c r="AX380" i="15" s="1"/>
  <c r="AR69" i="15"/>
  <c r="AR278" i="15"/>
  <c r="AR586" i="15"/>
  <c r="AR107" i="15"/>
  <c r="AW107" i="15" s="1"/>
  <c r="AX107" i="15" s="1"/>
  <c r="AZ107" i="15"/>
  <c r="BB368" i="15"/>
  <c r="AR299" i="15"/>
  <c r="AW299" i="15" s="1"/>
  <c r="AY299" i="15" s="1"/>
  <c r="AR234" i="15"/>
  <c r="AR343" i="15"/>
  <c r="AZ159" i="15"/>
  <c r="AR159" i="15"/>
  <c r="E368" i="15"/>
  <c r="AR48" i="15"/>
  <c r="BB373" i="15"/>
  <c r="BB208" i="15"/>
  <c r="AZ121" i="15"/>
  <c r="AR121" i="15"/>
  <c r="BB76" i="15"/>
  <c r="E245" i="15"/>
  <c r="AZ123" i="15"/>
  <c r="AR123" i="15"/>
  <c r="AW123" i="15" s="1"/>
  <c r="AY123" i="15" s="1"/>
  <c r="E44" i="15"/>
  <c r="AR162" i="15"/>
  <c r="AW162" i="15" s="1"/>
  <c r="AX162" i="15" s="1"/>
  <c r="AZ162" i="15"/>
  <c r="AW23" i="15"/>
  <c r="AR164" i="15"/>
  <c r="BB30" i="15"/>
  <c r="AR155" i="15"/>
  <c r="E622" i="15"/>
  <c r="AR168" i="15"/>
  <c r="AP70" i="15"/>
  <c r="E70" i="15"/>
  <c r="AR15" i="15"/>
  <c r="AR32" i="15"/>
  <c r="E2247" i="15"/>
  <c r="AP2247" i="15"/>
  <c r="BB2392" i="15"/>
  <c r="BB2216" i="15"/>
  <c r="AP2134" i="15"/>
  <c r="E2134" i="15"/>
  <c r="BB2161" i="15"/>
  <c r="E2077" i="15"/>
  <c r="AP2077" i="15"/>
  <c r="BB1855" i="15"/>
  <c r="AR1932" i="15"/>
  <c r="AR1547" i="15"/>
  <c r="E1319" i="15"/>
  <c r="AP1319" i="15"/>
  <c r="AP1342" i="15"/>
  <c r="E1342" i="15"/>
  <c r="AP1391" i="15"/>
  <c r="E1391" i="15"/>
  <c r="E1221" i="15"/>
  <c r="AP1221" i="15"/>
  <c r="E1131" i="15"/>
  <c r="AP1131" i="15"/>
  <c r="AP1297" i="15"/>
  <c r="E1297" i="15"/>
  <c r="E1281" i="15"/>
  <c r="AP1281" i="15"/>
  <c r="BB1223" i="15"/>
  <c r="AP1086" i="15"/>
  <c r="E1086" i="15"/>
  <c r="E966" i="15"/>
  <c r="AP966" i="15"/>
  <c r="E1179" i="15"/>
  <c r="AP1179" i="15"/>
  <c r="AR951" i="15"/>
  <c r="AW951" i="15" s="1"/>
  <c r="AZ951" i="15"/>
  <c r="E1012" i="15"/>
  <c r="AP1012" i="15"/>
  <c r="BB963" i="15"/>
  <c r="AR963" i="15"/>
  <c r="AW963" i="15" s="1"/>
  <c r="AZ962" i="15"/>
  <c r="AR962" i="15"/>
  <c r="AW962" i="15" s="1"/>
  <c r="AR861" i="15"/>
  <c r="AW861" i="15" s="1"/>
  <c r="AZ861" i="15"/>
  <c r="AR836" i="15"/>
  <c r="BB836" i="15"/>
  <c r="AR911" i="15"/>
  <c r="AZ835" i="15"/>
  <c r="AR835" i="15"/>
  <c r="BB621" i="15"/>
  <c r="AZ580" i="15"/>
  <c r="AR580" i="15"/>
  <c r="AW580" i="15" s="1"/>
  <c r="AX580" i="15" s="1"/>
  <c r="AZ725" i="15"/>
  <c r="AR725" i="15"/>
  <c r="AW725" i="15" s="1"/>
  <c r="AY725" i="15" s="1"/>
  <c r="AZ646" i="15"/>
  <c r="BB312" i="15"/>
  <c r="E479" i="15"/>
  <c r="AP479" i="15"/>
  <c r="AZ251" i="15"/>
  <c r="AR251" i="15"/>
  <c r="AW251" i="15" s="1"/>
  <c r="AZ297" i="15"/>
  <c r="AR297" i="15"/>
  <c r="AW297" i="15" s="1"/>
  <c r="AZ250" i="15"/>
  <c r="AR250" i="15"/>
  <c r="AW250" i="15" s="1"/>
  <c r="E233" i="15"/>
  <c r="AP233" i="15"/>
  <c r="E34" i="15"/>
  <c r="AP34" i="15"/>
  <c r="AP399" i="15"/>
  <c r="E399" i="15"/>
  <c r="AP284" i="15"/>
  <c r="E284" i="15"/>
  <c r="AP100" i="15"/>
  <c r="E100" i="15"/>
  <c r="AP130" i="15"/>
  <c r="E130" i="15"/>
  <c r="AR373" i="15"/>
  <c r="AW373" i="15" s="1"/>
  <c r="AY373" i="15" s="1"/>
  <c r="AZ373" i="15"/>
  <c r="AR254" i="15"/>
  <c r="AZ254" i="15"/>
  <c r="AR74" i="15"/>
  <c r="AR214" i="15"/>
  <c r="AR170" i="15"/>
  <c r="AW170" i="15" s="1"/>
  <c r="AZ170" i="15"/>
  <c r="AP24" i="15"/>
  <c r="E24" i="15"/>
  <c r="AR10" i="15"/>
  <c r="AW10" i="15" s="1"/>
  <c r="AZ10" i="15"/>
  <c r="AR351" i="15"/>
  <c r="AZ137" i="15"/>
  <c r="AR61" i="15"/>
  <c r="BB413" i="15"/>
  <c r="BB46" i="15"/>
  <c r="BB70" i="15"/>
  <c r="AR2546" i="15"/>
  <c r="AP2492" i="15"/>
  <c r="E2492" i="15"/>
  <c r="AP2594" i="15"/>
  <c r="E2594" i="15"/>
  <c r="E2298" i="15"/>
  <c r="AP2298" i="15"/>
  <c r="BB2393" i="15"/>
  <c r="E2253" i="15"/>
  <c r="AP2253" i="15"/>
  <c r="BB2300" i="15"/>
  <c r="AP2214" i="15"/>
  <c r="E2214" i="15"/>
  <c r="AR2087" i="15"/>
  <c r="BB2146" i="15"/>
  <c r="AR2242" i="15"/>
  <c r="BB2248" i="15"/>
  <c r="AR2096" i="15"/>
  <c r="BB2071" i="15"/>
  <c r="E2198" i="15"/>
  <c r="AR2150" i="15"/>
  <c r="AR2200" i="15"/>
  <c r="BB2061" i="15"/>
  <c r="BB1922" i="15"/>
  <c r="BB2001" i="15"/>
  <c r="AR2211" i="15"/>
  <c r="AR2135" i="15"/>
  <c r="BB1812" i="15"/>
  <c r="AR1974" i="15"/>
  <c r="AP1830" i="15"/>
  <c r="E1830" i="15"/>
  <c r="BB1913" i="15"/>
  <c r="BB1800" i="15"/>
  <c r="AR1972" i="15"/>
  <c r="AR1983" i="15"/>
  <c r="AR1711" i="15"/>
  <c r="AR1824" i="15"/>
  <c r="AR1654" i="15"/>
  <c r="BB1675" i="15"/>
  <c r="E1855" i="15"/>
  <c r="AP1766" i="15"/>
  <c r="E1766" i="15"/>
  <c r="AR1869" i="15"/>
  <c r="BB1736" i="15"/>
  <c r="AP1620" i="15"/>
  <c r="E1620" i="15"/>
  <c r="AR1728" i="15"/>
  <c r="AR1553" i="15"/>
  <c r="AR1542" i="15"/>
  <c r="BB1594" i="15"/>
  <c r="AR1579" i="15"/>
  <c r="AP1451" i="15"/>
  <c r="E1451" i="15"/>
  <c r="AP1585" i="15"/>
  <c r="E1585" i="15"/>
  <c r="AR1429" i="15"/>
  <c r="AR1710" i="15"/>
  <c r="BB1574" i="15"/>
  <c r="BB1539" i="15"/>
  <c r="E1377" i="15"/>
  <c r="AP1377" i="15"/>
  <c r="E1385" i="15"/>
  <c r="AP1385" i="15"/>
  <c r="E1337" i="15"/>
  <c r="AP1337" i="15"/>
  <c r="BB1397" i="15"/>
  <c r="BB1564" i="15"/>
  <c r="AR1643" i="15"/>
  <c r="AP1325" i="15"/>
  <c r="E1325" i="15"/>
  <c r="E1369" i="15"/>
  <c r="BB1391" i="15"/>
  <c r="E1493" i="15"/>
  <c r="AR1462" i="15"/>
  <c r="BB1253" i="15"/>
  <c r="BB1221" i="15"/>
  <c r="AR1328" i="15"/>
  <c r="BB1373" i="15"/>
  <c r="BB1297" i="15"/>
  <c r="BB1281" i="15"/>
  <c r="BB1159" i="15"/>
  <c r="E1207" i="15"/>
  <c r="AP1207" i="15"/>
  <c r="BB1083" i="15"/>
  <c r="AR1263" i="15"/>
  <c r="E1171" i="15"/>
  <c r="AP1171" i="15"/>
  <c r="AR1091" i="15"/>
  <c r="BB1212" i="15"/>
  <c r="E1223" i="15"/>
  <c r="E989" i="15"/>
  <c r="AP989" i="15"/>
  <c r="AR1082" i="15"/>
  <c r="BB1177" i="15"/>
  <c r="AR1133" i="15"/>
  <c r="AR943" i="15"/>
  <c r="AW943" i="15" s="1"/>
  <c r="AZ943" i="15"/>
  <c r="AR1122" i="15"/>
  <c r="BB1209" i="15"/>
  <c r="BB1255" i="15"/>
  <c r="AP1110" i="15"/>
  <c r="E1110" i="15"/>
  <c r="AZ878" i="15"/>
  <c r="AR878" i="15"/>
  <c r="AW878" i="15" s="1"/>
  <c r="E830" i="15"/>
  <c r="AP830" i="15"/>
  <c r="AR955" i="15"/>
  <c r="BB1066" i="15"/>
  <c r="AP806" i="15"/>
  <c r="E806" i="15"/>
  <c r="BB913" i="15"/>
  <c r="BB987" i="15"/>
  <c r="E825" i="15"/>
  <c r="AP825" i="15"/>
  <c r="E975" i="15"/>
  <c r="BB838" i="15"/>
  <c r="AW835" i="15"/>
  <c r="AY835" i="15" s="1"/>
  <c r="AZ910" i="15"/>
  <c r="AR910" i="15"/>
  <c r="AW910" i="15" s="1"/>
  <c r="AX910" i="15" s="1"/>
  <c r="E964" i="15"/>
  <c r="BB829" i="15"/>
  <c r="AR829" i="15"/>
  <c r="E926" i="15"/>
  <c r="AZ798" i="15"/>
  <c r="AR798" i="15"/>
  <c r="AW798" i="15" s="1"/>
  <c r="AX798" i="15" s="1"/>
  <c r="BB995" i="15"/>
  <c r="E929" i="15"/>
  <c r="AR785" i="15"/>
  <c r="AZ648" i="15"/>
  <c r="AR648" i="15"/>
  <c r="AW648" i="15" s="1"/>
  <c r="BB803" i="15"/>
  <c r="AR840" i="15"/>
  <c r="AW840" i="15" s="1"/>
  <c r="AX840" i="15" s="1"/>
  <c r="AZ840" i="15"/>
  <c r="AZ656" i="15"/>
  <c r="AR656" i="15"/>
  <c r="AW656" i="15" s="1"/>
  <c r="AX656" i="15" s="1"/>
  <c r="AR925" i="15"/>
  <c r="E758" i="15"/>
  <c r="E774" i="15"/>
  <c r="AR821" i="15"/>
  <c r="AZ882" i="15"/>
  <c r="AR687" i="15"/>
  <c r="AW687" i="15" s="1"/>
  <c r="AZ687" i="15"/>
  <c r="BB878" i="15"/>
  <c r="AZ759" i="15"/>
  <c r="AR759" i="15"/>
  <c r="AW759" i="15" s="1"/>
  <c r="BB512" i="15"/>
  <c r="AZ868" i="15"/>
  <c r="AP746" i="15"/>
  <c r="E746" i="15"/>
  <c r="BB802" i="15"/>
  <c r="BB725" i="15"/>
  <c r="AR817" i="15"/>
  <c r="AR705" i="15"/>
  <c r="AR439" i="15"/>
  <c r="AR555" i="15"/>
  <c r="AR781" i="15"/>
  <c r="BB422" i="15"/>
  <c r="AR527" i="15"/>
  <c r="AZ447" i="15"/>
  <c r="AR447" i="15"/>
  <c r="AW447" i="15" s="1"/>
  <c r="BB662" i="15"/>
  <c r="AP494" i="15"/>
  <c r="E494" i="15"/>
  <c r="AZ432" i="15"/>
  <c r="AR432" i="15"/>
  <c r="AW432" i="15" s="1"/>
  <c r="AX432" i="15" s="1"/>
  <c r="AR523" i="15"/>
  <c r="AR659" i="15"/>
  <c r="AR456" i="15"/>
  <c r="AR280" i="15"/>
  <c r="AR346" i="15"/>
  <c r="E251" i="15"/>
  <c r="AP251" i="15"/>
  <c r="BB354" i="15"/>
  <c r="BB237" i="15"/>
  <c r="AR418" i="15"/>
  <c r="BB175" i="15"/>
  <c r="AR285" i="15"/>
  <c r="AW285" i="15" s="1"/>
  <c r="AP558" i="15"/>
  <c r="E558" i="15"/>
  <c r="BB313" i="15"/>
  <c r="AR379" i="15"/>
  <c r="AW379" i="15" s="1"/>
  <c r="AX379" i="15" s="1"/>
  <c r="BB254" i="15"/>
  <c r="AR187" i="15"/>
  <c r="AW187" i="15" s="1"/>
  <c r="AY187" i="15" s="1"/>
  <c r="E182" i="15"/>
  <c r="AP36" i="15"/>
  <c r="E36" i="15"/>
  <c r="AR22" i="15"/>
  <c r="AR12" i="15"/>
  <c r="AR247" i="15"/>
  <c r="AW247" i="15" s="1"/>
  <c r="AY247" i="15" s="1"/>
  <c r="E234" i="15"/>
  <c r="AR129" i="15"/>
  <c r="AR137" i="15"/>
  <c r="AW137" i="15" s="1"/>
  <c r="AY137" i="15" s="1"/>
  <c r="BB130" i="15"/>
  <c r="AR138" i="15"/>
  <c r="AR158" i="15"/>
  <c r="BB56" i="15"/>
  <c r="BB71" i="15"/>
  <c r="BB2194" i="15"/>
  <c r="E2243" i="15"/>
  <c r="AP2243" i="15"/>
  <c r="AP2097" i="15"/>
  <c r="E2097" i="15"/>
  <c r="AP2114" i="15"/>
  <c r="E2114" i="15"/>
  <c r="E2068" i="15"/>
  <c r="AP2068" i="15"/>
  <c r="BB2049" i="15"/>
  <c r="AR2205" i="15"/>
  <c r="E2096" i="15"/>
  <c r="E2191" i="15"/>
  <c r="E1898" i="15"/>
  <c r="AR1758" i="15"/>
  <c r="AR1970" i="15"/>
  <c r="AR1938" i="15"/>
  <c r="AR1958" i="15"/>
  <c r="AR1747" i="15"/>
  <c r="BB1608" i="15"/>
  <c r="AR2052" i="15"/>
  <c r="AR1863" i="15"/>
  <c r="AR1729" i="15"/>
  <c r="E1539" i="15"/>
  <c r="AR1848" i="15"/>
  <c r="AR1725" i="15"/>
  <c r="AP1657" i="15"/>
  <c r="E1657" i="15"/>
  <c r="BB1376" i="15"/>
  <c r="BB1544" i="15"/>
  <c r="E1307" i="15"/>
  <c r="AP1307" i="15"/>
  <c r="BB1239" i="15"/>
  <c r="AP1237" i="15"/>
  <c r="E1237" i="15"/>
  <c r="E1323" i="15"/>
  <c r="AP1323" i="15"/>
  <c r="E1241" i="15"/>
  <c r="AP1241" i="15"/>
  <c r="E1165" i="15"/>
  <c r="AP1165" i="15"/>
  <c r="AP1067" i="15"/>
  <c r="E1067" i="15"/>
  <c r="E1255" i="15"/>
  <c r="E1453" i="15"/>
  <c r="BB1139" i="15"/>
  <c r="AR1139" i="15"/>
  <c r="E1036" i="15"/>
  <c r="AP1036" i="15"/>
  <c r="E1143" i="15"/>
  <c r="AP1371" i="15"/>
  <c r="E1371" i="15"/>
  <c r="AR1002" i="15"/>
  <c r="E1011" i="15"/>
  <c r="AP1011" i="15"/>
  <c r="AR964" i="15"/>
  <c r="AW964" i="15" s="1"/>
  <c r="AZ964" i="15"/>
  <c r="AR919" i="15"/>
  <c r="AP844" i="15"/>
  <c r="E844" i="15"/>
  <c r="E883" i="15"/>
  <c r="AP883" i="15"/>
  <c r="AR987" i="15"/>
  <c r="AW987" i="15" s="1"/>
  <c r="AY987" i="15" s="1"/>
  <c r="AZ987" i="15"/>
  <c r="AY694" i="15"/>
  <c r="AZ694" i="15"/>
  <c r="BB949" i="15"/>
  <c r="BB818" i="15"/>
  <c r="AR827" i="15"/>
  <c r="AP722" i="15"/>
  <c r="E722" i="15"/>
  <c r="AR995" i="15"/>
  <c r="AW995" i="15" s="1"/>
  <c r="AX995" i="15" s="1"/>
  <c r="AZ995" i="15"/>
  <c r="AR770" i="15"/>
  <c r="E840" i="15"/>
  <c r="E751" i="15"/>
  <c r="AR579" i="15"/>
  <c r="AW579" i="15" s="1"/>
  <c r="AZ579" i="15"/>
  <c r="AR800" i="15"/>
  <c r="AR793" i="15"/>
  <c r="AR703" i="15"/>
  <c r="AR685" i="15"/>
  <c r="AR500" i="15"/>
  <c r="AR598" i="15"/>
  <c r="AW598" i="15" s="1"/>
  <c r="AX598" i="15" s="1"/>
  <c r="AZ581" i="15"/>
  <c r="AW519" i="15"/>
  <c r="AX519" i="15" s="1"/>
  <c r="BB656" i="15"/>
  <c r="AR635" i="15"/>
  <c r="AW635" i="15" s="1"/>
  <c r="AZ284" i="15"/>
  <c r="AR284" i="15"/>
  <c r="AW284" i="15" s="1"/>
  <c r="E496" i="15"/>
  <c r="AR318" i="15"/>
  <c r="AR359" i="15"/>
  <c r="AR296" i="15"/>
  <c r="E264" i="15"/>
  <c r="AR330" i="15"/>
  <c r="AY259" i="15"/>
  <c r="AP85" i="15"/>
  <c r="E85" i="15"/>
  <c r="AW358" i="15"/>
  <c r="AX363" i="15"/>
  <c r="AX373" i="15"/>
  <c r="AR227" i="15"/>
  <c r="AR113" i="15"/>
  <c r="E76" i="15"/>
  <c r="AP76" i="15"/>
  <c r="BB103" i="15"/>
  <c r="AR8" i="15"/>
  <c r="AW8" i="15" s="1"/>
  <c r="AZ8" i="15"/>
  <c r="AW67" i="15"/>
  <c r="AY67" i="15" s="1"/>
  <c r="BB8" i="15"/>
  <c r="AZ247" i="15"/>
  <c r="AR367" i="15"/>
  <c r="AZ367" i="15"/>
  <c r="AR20" i="15"/>
  <c r="AR21" i="15"/>
  <c r="AW21" i="15" s="1"/>
  <c r="AX21" i="15" s="1"/>
  <c r="AR2652" i="15"/>
  <c r="BB2674" i="15"/>
  <c r="BB2730" i="15"/>
  <c r="BB2442" i="15"/>
  <c r="E2698" i="15"/>
  <c r="AR2618" i="15"/>
  <c r="BB2530" i="15"/>
  <c r="AR2775" i="15"/>
  <c r="BB2524" i="15"/>
  <c r="AR2672" i="15"/>
  <c r="BB2664" i="15"/>
  <c r="AR2644" i="15"/>
  <c r="AR2637" i="15"/>
  <c r="E2438" i="15"/>
  <c r="AP2438" i="15"/>
  <c r="AR2532" i="15"/>
  <c r="AR2394" i="15"/>
  <c r="AR2594" i="15"/>
  <c r="AR2581" i="15"/>
  <c r="BB2424" i="15"/>
  <c r="AR2661" i="15"/>
  <c r="BB2408" i="15"/>
  <c r="AR2174" i="15"/>
  <c r="BB2202" i="15"/>
  <c r="E2229" i="15"/>
  <c r="AP2229" i="15"/>
  <c r="BB2210" i="15"/>
  <c r="AR2512" i="15"/>
  <c r="AR2152" i="15"/>
  <c r="BB2152" i="15"/>
  <c r="AR2191" i="15"/>
  <c r="AR2285" i="15"/>
  <c r="BB2067" i="15"/>
  <c r="AR2213" i="15"/>
  <c r="E2248" i="15"/>
  <c r="BB2189" i="15"/>
  <c r="AP2220" i="15"/>
  <c r="E2220" i="15"/>
  <c r="AR2122" i="15"/>
  <c r="BB2066" i="15"/>
  <c r="AR2198" i="15"/>
  <c r="E1896" i="15"/>
  <c r="AP1896" i="15"/>
  <c r="E1921" i="15"/>
  <c r="AR2056" i="15"/>
  <c r="AR1931" i="15"/>
  <c r="AR1876" i="15"/>
  <c r="AR1909" i="15"/>
  <c r="AR2228" i="15"/>
  <c r="AR1959" i="15"/>
  <c r="AP2236" i="15"/>
  <c r="E2236" i="15"/>
  <c r="BB1966" i="15"/>
  <c r="E1998" i="15"/>
  <c r="AR1923" i="15"/>
  <c r="AR1933" i="15"/>
  <c r="AR1811" i="15"/>
  <c r="AR1953" i="15"/>
  <c r="BB1851" i="15"/>
  <c r="AR1978" i="15"/>
  <c r="AR1973" i="15"/>
  <c r="AR1900" i="15"/>
  <c r="AR1826" i="15"/>
  <c r="BB1591" i="15"/>
  <c r="BB1757" i="15"/>
  <c r="AR1903" i="15"/>
  <c r="AR1713" i="15"/>
  <c r="AR1596" i="15"/>
  <c r="E1844" i="15"/>
  <c r="BB1616" i="15"/>
  <c r="BB2060" i="15"/>
  <c r="AR1701" i="15"/>
  <c r="AR1803" i="15"/>
  <c r="BB1805" i="15"/>
  <c r="AR1661" i="15"/>
  <c r="AR1881" i="15"/>
  <c r="AR1703" i="15"/>
  <c r="BB1561" i="15"/>
  <c r="AR1727" i="15"/>
  <c r="BB1625" i="15"/>
  <c r="AP1672" i="15"/>
  <c r="E1672" i="15"/>
  <c r="AR1746" i="15"/>
  <c r="BB1575" i="15"/>
  <c r="AR1453" i="15"/>
  <c r="BB1493" i="15"/>
  <c r="E1591" i="15"/>
  <c r="AP1680" i="15"/>
  <c r="E1680" i="15"/>
  <c r="AR1528" i="15"/>
  <c r="AR1409" i="15"/>
  <c r="BB1469" i="15"/>
  <c r="BB1657" i="15"/>
  <c r="AR1384" i="15"/>
  <c r="E1445" i="15"/>
  <c r="E1351" i="15"/>
  <c r="BB1515" i="15"/>
  <c r="AR1229" i="15"/>
  <c r="BB1439" i="15"/>
  <c r="E1706" i="15"/>
  <c r="AP1367" i="15"/>
  <c r="E1367" i="15"/>
  <c r="E1407" i="15"/>
  <c r="BB1233" i="15"/>
  <c r="BB1323" i="15"/>
  <c r="BB1241" i="15"/>
  <c r="BB1145" i="15"/>
  <c r="AR1147" i="15"/>
  <c r="E1159" i="15"/>
  <c r="AP1159" i="15"/>
  <c r="BB1183" i="15"/>
  <c r="E1178" i="15"/>
  <c r="BB1431" i="15"/>
  <c r="AR1204" i="15"/>
  <c r="AP1066" i="15"/>
  <c r="E1066" i="15"/>
  <c r="BB1058" i="15"/>
  <c r="AR1238" i="15"/>
  <c r="AR1151" i="15"/>
  <c r="AR1333" i="15"/>
  <c r="AR935" i="15"/>
  <c r="AW935" i="15" s="1"/>
  <c r="AZ935" i="15"/>
  <c r="BB1371" i="15"/>
  <c r="BB1061" i="15"/>
  <c r="BB1077" i="15"/>
  <c r="AP1000" i="15"/>
  <c r="E1000" i="15"/>
  <c r="BB892" i="15"/>
  <c r="AZ950" i="15"/>
  <c r="AR950" i="15"/>
  <c r="AW950" i="15" s="1"/>
  <c r="AR1084" i="15"/>
  <c r="AR946" i="15"/>
  <c r="E826" i="15"/>
  <c r="E1016" i="15"/>
  <c r="BB883" i="15"/>
  <c r="AR774" i="15"/>
  <c r="BB877" i="15"/>
  <c r="E949" i="15"/>
  <c r="E823" i="15"/>
  <c r="AP827" i="15"/>
  <c r="E827" i="15"/>
  <c r="AR713" i="15"/>
  <c r="AZ804" i="15"/>
  <c r="AR804" i="15"/>
  <c r="AW804" i="15" s="1"/>
  <c r="AX804" i="15" s="1"/>
  <c r="E766" i="15"/>
  <c r="AP785" i="15"/>
  <c r="E785" i="15"/>
  <c r="BB651" i="15"/>
  <c r="AR651" i="15"/>
  <c r="AP779" i="15"/>
  <c r="E779" i="15"/>
  <c r="E670" i="15"/>
  <c r="AR790" i="15"/>
  <c r="AR654" i="15"/>
  <c r="E707" i="15"/>
  <c r="AR833" i="15"/>
  <c r="AP686" i="15"/>
  <c r="E686" i="15"/>
  <c r="AZ603" i="15"/>
  <c r="AR603" i="15"/>
  <c r="AW603" i="15" s="1"/>
  <c r="AX603" i="15" s="1"/>
  <c r="BB738" i="15"/>
  <c r="AR686" i="15"/>
  <c r="AW686" i="15" s="1"/>
  <c r="AX686" i="15" s="1"/>
  <c r="AZ686" i="15"/>
  <c r="AR565" i="15"/>
  <c r="AR849" i="15"/>
  <c r="BB680" i="15"/>
  <c r="BB619" i="15"/>
  <c r="AZ604" i="15"/>
  <c r="BB779" i="15"/>
  <c r="E435" i="15"/>
  <c r="BB522" i="15"/>
  <c r="AR655" i="15"/>
  <c r="AR570" i="15"/>
  <c r="AW570" i="15" s="1"/>
  <c r="AP498" i="15"/>
  <c r="E498" i="15"/>
  <c r="AR483" i="15"/>
  <c r="AW483" i="15" s="1"/>
  <c r="AR300" i="15"/>
  <c r="AW300" i="15" s="1"/>
  <c r="BB267" i="15"/>
  <c r="BB400" i="15"/>
  <c r="AP305" i="15"/>
  <c r="E305" i="15"/>
  <c r="BB161" i="15"/>
  <c r="BB370" i="15"/>
  <c r="BB265" i="15"/>
  <c r="AR558" i="15"/>
  <c r="E813" i="15"/>
  <c r="AW139" i="15"/>
  <c r="AY139" i="15" s="1"/>
  <c r="E243" i="15"/>
  <c r="E185" i="15"/>
  <c r="AR334" i="15"/>
  <c r="AR232" i="15"/>
  <c r="AR179" i="15"/>
  <c r="AP73" i="15"/>
  <c r="E73" i="15"/>
  <c r="AP21" i="15"/>
  <c r="E21" i="15"/>
  <c r="BB3" i="15"/>
  <c r="AR3" i="15"/>
  <c r="AY25" i="15"/>
  <c r="AR238" i="15"/>
  <c r="AW98" i="15"/>
  <c r="AY98" i="15" s="1"/>
  <c r="AW367" i="15"/>
  <c r="AX367" i="15" s="1"/>
  <c r="AR99" i="15"/>
  <c r="AR2666" i="15"/>
  <c r="AR2576" i="15"/>
  <c r="E2813" i="15"/>
  <c r="AP2813" i="15"/>
  <c r="AR2726" i="15"/>
  <c r="AR2633" i="15"/>
  <c r="AR2463" i="15"/>
  <c r="BB2514" i="15"/>
  <c r="AR2577" i="15"/>
  <c r="AR2535" i="15"/>
  <c r="BB2310" i="15"/>
  <c r="AR2196" i="15"/>
  <c r="E2392" i="15"/>
  <c r="AP2217" i="15"/>
  <c r="E2217" i="15"/>
  <c r="AR2204" i="15"/>
  <c r="AR2287" i="15"/>
  <c r="BB2169" i="15"/>
  <c r="AR2299" i="15"/>
  <c r="BB2053" i="15"/>
  <c r="AR2292" i="15"/>
  <c r="AP2120" i="15"/>
  <c r="E2120" i="15"/>
  <c r="BB2220" i="15"/>
  <c r="AR2032" i="15"/>
  <c r="E2029" i="15"/>
  <c r="AR1738" i="15"/>
  <c r="BB2208" i="15"/>
  <c r="AR2102" i="15"/>
  <c r="BB1780" i="15"/>
  <c r="BB1814" i="15"/>
  <c r="BB1794" i="15"/>
  <c r="AR1884" i="15"/>
  <c r="E1683" i="15"/>
  <c r="AR1792" i="15"/>
  <c r="BB1588" i="15"/>
  <c r="AR1715" i="15"/>
  <c r="BB1870" i="15"/>
  <c r="BB1506" i="15"/>
  <c r="BB1584" i="15"/>
  <c r="BB1734" i="15"/>
  <c r="E1441" i="15"/>
  <c r="E1721" i="15"/>
  <c r="AR1463" i="15"/>
  <c r="E1397" i="15"/>
  <c r="AP1397" i="15"/>
  <c r="E1439" i="15"/>
  <c r="AR1633" i="15"/>
  <c r="E1287" i="15"/>
  <c r="AP1287" i="15"/>
  <c r="AR1546" i="15"/>
  <c r="AP1363" i="15"/>
  <c r="E1363" i="15"/>
  <c r="BB1559" i="15"/>
  <c r="AR1424" i="15"/>
  <c r="E1487" i="15"/>
  <c r="AR1368" i="15"/>
  <c r="AR1375" i="15"/>
  <c r="BB1252" i="15"/>
  <c r="AR1158" i="15"/>
  <c r="E1183" i="15"/>
  <c r="BB1325" i="15"/>
  <c r="AR1194" i="15"/>
  <c r="AR1138" i="15"/>
  <c r="E1333" i="15"/>
  <c r="BB1116" i="15"/>
  <c r="AR928" i="15"/>
  <c r="AW928" i="15" s="1"/>
  <c r="AZ928" i="15"/>
  <c r="E1167" i="15"/>
  <c r="E1045" i="15"/>
  <c r="AR926" i="15"/>
  <c r="AZ796" i="15"/>
  <c r="AR796" i="15"/>
  <c r="AW796" i="15" s="1"/>
  <c r="AP874" i="15"/>
  <c r="E874" i="15"/>
  <c r="AP1257" i="15"/>
  <c r="E1257" i="15"/>
  <c r="AZ922" i="15"/>
  <c r="AR922" i="15"/>
  <c r="AW922" i="15" s="1"/>
  <c r="AR808" i="15"/>
  <c r="AR1308" i="15"/>
  <c r="BB698" i="15"/>
  <c r="BB927" i="15"/>
  <c r="E649" i="15"/>
  <c r="BB848" i="15"/>
  <c r="AR689" i="15"/>
  <c r="BB860" i="15"/>
  <c r="AR734" i="15"/>
  <c r="AW734" i="15" s="1"/>
  <c r="AZ914" i="15"/>
  <c r="BB841" i="15"/>
  <c r="AR701" i="15"/>
  <c r="AW701" i="15" s="1"/>
  <c r="AZ701" i="15"/>
  <c r="AX604" i="15"/>
  <c r="AP556" i="15"/>
  <c r="E556" i="15"/>
  <c r="AP762" i="15"/>
  <c r="E762" i="15"/>
  <c r="AZ700" i="15"/>
  <c r="BB626" i="15"/>
  <c r="AR481" i="15"/>
  <c r="AW481" i="15" s="1"/>
  <c r="AZ481" i="15"/>
  <c r="AR645" i="15"/>
  <c r="AR451" i="15"/>
  <c r="AR568" i="15"/>
  <c r="E602" i="15"/>
  <c r="AR518" i="15"/>
  <c r="E656" i="15"/>
  <c r="AP656" i="15"/>
  <c r="BB641" i="15"/>
  <c r="AR476" i="15"/>
  <c r="AW476" i="15" s="1"/>
  <c r="AZ476" i="15"/>
  <c r="BB403" i="15"/>
  <c r="AZ483" i="15"/>
  <c r="AR364" i="15"/>
  <c r="AR383" i="15"/>
  <c r="AR496" i="15"/>
  <c r="BB306" i="15"/>
  <c r="AZ357" i="15"/>
  <c r="AR357" i="15"/>
  <c r="AW357" i="15" s="1"/>
  <c r="AX357" i="15" s="1"/>
  <c r="AR267" i="15"/>
  <c r="AW267" i="15" s="1"/>
  <c r="AY267" i="15" s="1"/>
  <c r="AZ267" i="15"/>
  <c r="AZ231" i="15"/>
  <c r="AR400" i="15"/>
  <c r="AW400" i="15" s="1"/>
  <c r="AZ400" i="15"/>
  <c r="AR414" i="15"/>
  <c r="AW414" i="15" s="1"/>
  <c r="AZ414" i="15"/>
  <c r="AZ316" i="15"/>
  <c r="AR316" i="15"/>
  <c r="AW316" i="15" s="1"/>
  <c r="AR366" i="15"/>
  <c r="BB274" i="15"/>
  <c r="AR274" i="15"/>
  <c r="BB243" i="15"/>
  <c r="AR401" i="15"/>
  <c r="AW121" i="15"/>
  <c r="AX121" i="15" s="1"/>
  <c r="BB19" i="15"/>
  <c r="BB276" i="15"/>
  <c r="AR92" i="15"/>
  <c r="AR64" i="15"/>
  <c r="BB5" i="15"/>
  <c r="AR144" i="15"/>
  <c r="AR80" i="15"/>
  <c r="AR148" i="15"/>
  <c r="AR55" i="15"/>
  <c r="AR2" i="15"/>
  <c r="AP2436" i="15"/>
  <c r="E2436" i="15"/>
  <c r="AP2532" i="15"/>
  <c r="E2532" i="15"/>
  <c r="BB2380" i="15"/>
  <c r="AR2563" i="15"/>
  <c r="AR2396" i="15"/>
  <c r="BB2332" i="15"/>
  <c r="AR2332" i="15"/>
  <c r="AR2134" i="15"/>
  <c r="AR2561" i="15"/>
  <c r="E2512" i="15"/>
  <c r="AP2512" i="15"/>
  <c r="BB2184" i="15"/>
  <c r="AR2275" i="15"/>
  <c r="BB2371" i="15"/>
  <c r="BB2240" i="15"/>
  <c r="BB2188" i="15"/>
  <c r="AP2110" i="15"/>
  <c r="E2110" i="15"/>
  <c r="BB2029" i="15"/>
  <c r="BB2437" i="15"/>
  <c r="AR2045" i="15"/>
  <c r="AP2140" i="15"/>
  <c r="E2140" i="15"/>
  <c r="E1907" i="15"/>
  <c r="AP1907" i="15"/>
  <c r="AR1862" i="15"/>
  <c r="BB1942" i="15"/>
  <c r="BB1865" i="15"/>
  <c r="AR1865" i="15"/>
  <c r="AR1908" i="15"/>
  <c r="AR1951" i="15"/>
  <c r="E2208" i="15"/>
  <c r="BB2130" i="15"/>
  <c r="AR2236" i="15"/>
  <c r="BB1990" i="15"/>
  <c r="AR1820" i="15"/>
  <c r="AR1918" i="15"/>
  <c r="AR2237" i="15"/>
  <c r="BB1871" i="15"/>
  <c r="E1688" i="15"/>
  <c r="E1860" i="15"/>
  <c r="AR1733" i="15"/>
  <c r="AR1674" i="15"/>
  <c r="BB1571" i="15"/>
  <c r="BB1639" i="15"/>
  <c r="BB1706" i="15"/>
  <c r="AP1600" i="15"/>
  <c r="E1600" i="15"/>
  <c r="AR1795" i="15"/>
  <c r="E2078" i="15"/>
  <c r="E1723" i="15"/>
  <c r="E1537" i="15"/>
  <c r="AP1537" i="15"/>
  <c r="AR1672" i="15"/>
  <c r="AR1720" i="15"/>
  <c r="AR1413" i="15"/>
  <c r="E1563" i="15"/>
  <c r="AP1563" i="15"/>
  <c r="E1534" i="15"/>
  <c r="AP1534" i="15"/>
  <c r="AR1565" i="15"/>
  <c r="BB1680" i="15"/>
  <c r="BB1421" i="15"/>
  <c r="E1583" i="15"/>
  <c r="AP1583" i="15"/>
  <c r="AR1389" i="15"/>
  <c r="BB1523" i="15"/>
  <c r="BB1645" i="15"/>
  <c r="BB1541" i="15"/>
  <c r="BB1379" i="15"/>
  <c r="E1379" i="15"/>
  <c r="AR1392" i="15"/>
  <c r="E1347" i="15"/>
  <c r="AP1347" i="15"/>
  <c r="E1467" i="15"/>
  <c r="AR1345" i="15"/>
  <c r="BB1549" i="15"/>
  <c r="AR1367" i="15"/>
  <c r="AR1329" i="15"/>
  <c r="BB1219" i="15"/>
  <c r="AR1396" i="15"/>
  <c r="BB1213" i="15"/>
  <c r="AR1191" i="15"/>
  <c r="BB1357" i="15"/>
  <c r="AR1224" i="15"/>
  <c r="AR1015" i="15"/>
  <c r="AR1289" i="15"/>
  <c r="AR1161" i="15"/>
  <c r="AR1246" i="15"/>
  <c r="AR1275" i="15"/>
  <c r="AP1047" i="15"/>
  <c r="E1047" i="15"/>
  <c r="BB1320" i="15"/>
  <c r="AR1071" i="15"/>
  <c r="BB1181" i="15"/>
  <c r="BB1028" i="15"/>
  <c r="AP1091" i="15"/>
  <c r="E1091" i="15"/>
  <c r="BB1052" i="15"/>
  <c r="AR1097" i="15"/>
  <c r="E1104" i="15"/>
  <c r="AR1185" i="15"/>
  <c r="AR1200" i="15"/>
  <c r="AR1098" i="15"/>
  <c r="AR1360" i="15"/>
  <c r="E1061" i="15"/>
  <c r="E1135" i="15"/>
  <c r="E1006" i="15"/>
  <c r="AR1095" i="15"/>
  <c r="BB1024" i="15"/>
  <c r="BB1025" i="15"/>
  <c r="E897" i="15"/>
  <c r="AR1026" i="15"/>
  <c r="E829" i="15"/>
  <c r="AP829" i="15"/>
  <c r="BB1003" i="15"/>
  <c r="BB880" i="15"/>
  <c r="E834" i="15"/>
  <c r="BB1198" i="15"/>
  <c r="BB958" i="15"/>
  <c r="BB1257" i="15"/>
  <c r="E833" i="15"/>
  <c r="AR920" i="15"/>
  <c r="AR1092" i="15"/>
  <c r="AR953" i="15"/>
  <c r="E893" i="15"/>
  <c r="AW983" i="15"/>
  <c r="AY983" i="15" s="1"/>
  <c r="BB798" i="15"/>
  <c r="AR916" i="15"/>
  <c r="AR765" i="15"/>
  <c r="BB936" i="15"/>
  <c r="AR628" i="15"/>
  <c r="AZ628" i="15"/>
  <c r="AZ787" i="15"/>
  <c r="AR787" i="15"/>
  <c r="AW787" i="15" s="1"/>
  <c r="AX787" i="15" s="1"/>
  <c r="AR697" i="15"/>
  <c r="BB670" i="15"/>
  <c r="AR749" i="15"/>
  <c r="AW649" i="15"/>
  <c r="AY649" i="15" s="1"/>
  <c r="BB810" i="15"/>
  <c r="AR563" i="15"/>
  <c r="BB835" i="15"/>
  <c r="BB638" i="15"/>
  <c r="BB834" i="15"/>
  <c r="BB784" i="15"/>
  <c r="AR757" i="15"/>
  <c r="BB679" i="15"/>
  <c r="AR792" i="15"/>
  <c r="BB545" i="15"/>
  <c r="AP590" i="15"/>
  <c r="E590" i="15"/>
  <c r="AW429" i="15"/>
  <c r="AY429" i="15" s="1"/>
  <c r="AR482" i="15"/>
  <c r="AR466" i="15"/>
  <c r="BB459" i="15"/>
  <c r="BB625" i="15"/>
  <c r="E628" i="15"/>
  <c r="AR424" i="15"/>
  <c r="AW424" i="15" s="1"/>
  <c r="AZ424" i="15"/>
  <c r="BB755" i="15"/>
  <c r="BB460" i="15"/>
  <c r="AW288" i="15"/>
  <c r="AR498" i="15"/>
  <c r="E638" i="15"/>
  <c r="E480" i="15"/>
  <c r="BB433" i="15"/>
  <c r="AR349" i="15"/>
  <c r="AZ487" i="15"/>
  <c r="AR487" i="15"/>
  <c r="AW487" i="15" s="1"/>
  <c r="AX487" i="15" s="1"/>
  <c r="AR286" i="15"/>
  <c r="AW286" i="15" s="1"/>
  <c r="BB405" i="15"/>
  <c r="AR333" i="15"/>
  <c r="E257" i="15"/>
  <c r="BB143" i="15"/>
  <c r="AR219" i="15"/>
  <c r="E338" i="15"/>
  <c r="AR502" i="15"/>
  <c r="AZ372" i="15"/>
  <c r="AR372" i="15"/>
  <c r="AW372" i="15" s="1"/>
  <c r="AR608" i="15"/>
  <c r="AZ342" i="15"/>
  <c r="AR342" i="15"/>
  <c r="AW342" i="15" s="1"/>
  <c r="BB236" i="15"/>
  <c r="AR65" i="15"/>
  <c r="BB275" i="15"/>
  <c r="AR361" i="15"/>
  <c r="AR200" i="15"/>
  <c r="AR89" i="15"/>
  <c r="AR63" i="15"/>
  <c r="AW63" i="15" s="1"/>
  <c r="AZ63" i="15"/>
  <c r="BB411" i="15"/>
  <c r="AR441" i="15"/>
  <c r="AW441" i="15" s="1"/>
  <c r="AP54" i="15"/>
  <c r="E54" i="15"/>
  <c r="AR154" i="15"/>
  <c r="E213" i="15"/>
  <c r="AR310" i="15"/>
  <c r="AW310" i="15" s="1"/>
  <c r="AX310" i="15" s="1"/>
  <c r="AZ310" i="15"/>
  <c r="AR118" i="15"/>
  <c r="BB26" i="15"/>
  <c r="AR102" i="15"/>
  <c r="AR33" i="15"/>
  <c r="BB304" i="15"/>
  <c r="AZ9" i="15"/>
  <c r="AR9" i="15"/>
  <c r="AW9" i="15" s="1"/>
  <c r="AX9" i="15" s="1"/>
  <c r="AW254" i="15"/>
  <c r="AY254" i="15" s="1"/>
  <c r="BB37" i="15"/>
  <c r="AR18" i="15"/>
  <c r="AR2803" i="15"/>
  <c r="AP2995" i="15"/>
  <c r="E2995" i="15"/>
  <c r="BB2809" i="15"/>
  <c r="AP2644" i="15"/>
  <c r="E2644" i="15"/>
  <c r="AR2623" i="15"/>
  <c r="BB2806" i="15"/>
  <c r="AR2778" i="15"/>
  <c r="BB2665" i="15"/>
  <c r="AR2813" i="15"/>
  <c r="BB2605" i="15"/>
  <c r="BB2464" i="15"/>
  <c r="AR2650" i="15"/>
  <c r="AR2611" i="15"/>
  <c r="AR2486" i="15"/>
  <c r="BB2436" i="15"/>
  <c r="BB2526" i="15"/>
  <c r="AR2460" i="15"/>
  <c r="AR2686" i="15"/>
  <c r="AR2340" i="15"/>
  <c r="AR2542" i="15"/>
  <c r="BB2374" i="15"/>
  <c r="AR2559" i="15"/>
  <c r="AR2168" i="15"/>
  <c r="AR2307" i="15"/>
  <c r="BB2128" i="15"/>
  <c r="BB2136" i="15"/>
  <c r="AR2557" i="15"/>
  <c r="AP2194" i="15"/>
  <c r="E2194" i="15"/>
  <c r="AP2269" i="15"/>
  <c r="E2269" i="15"/>
  <c r="AR2370" i="15"/>
  <c r="BB2265" i="15"/>
  <c r="BB2339" i="15"/>
  <c r="E2270" i="15"/>
  <c r="AR2142" i="15"/>
  <c r="E2258" i="15"/>
  <c r="AP2258" i="15"/>
  <c r="E2188" i="15"/>
  <c r="AR2120" i="15"/>
  <c r="E2211" i="15"/>
  <c r="BB2162" i="15"/>
  <c r="BB2218" i="15"/>
  <c r="E2081" i="15"/>
  <c r="AP2081" i="15"/>
  <c r="BB2365" i="15"/>
  <c r="BB2201" i="15"/>
  <c r="BB2031" i="15"/>
  <c r="BB2140" i="15"/>
  <c r="AR2124" i="15"/>
  <c r="AR2186" i="15"/>
  <c r="AR1937" i="15"/>
  <c r="AR1992" i="15"/>
  <c r="AR1844" i="15"/>
  <c r="E1905" i="15"/>
  <c r="AP1905" i="15"/>
  <c r="AR1919" i="15"/>
  <c r="BB1890" i="15"/>
  <c r="AR1832" i="15"/>
  <c r="AR2113" i="15"/>
  <c r="AR2155" i="15"/>
  <c r="AR1956" i="15"/>
  <c r="E1810" i="15"/>
  <c r="AP1810" i="15"/>
  <c r="BB2073" i="15"/>
  <c r="AR1817" i="15"/>
  <c r="BB2239" i="15"/>
  <c r="BB1831" i="15"/>
  <c r="BB2079" i="15"/>
  <c r="AR1963" i="15"/>
  <c r="E1847" i="15"/>
  <c r="BB1789" i="15"/>
  <c r="BB1769" i="15"/>
  <c r="AR1743" i="15"/>
  <c r="AR1744" i="15"/>
  <c r="BB1568" i="15"/>
  <c r="BB1709" i="15"/>
  <c r="AR1709" i="15"/>
  <c r="AR1576" i="15"/>
  <c r="BB1781" i="15"/>
  <c r="BB1650" i="15"/>
  <c r="AP1835" i="15"/>
  <c r="E1835" i="15"/>
  <c r="AR1892" i="15"/>
  <c r="AP1746" i="15"/>
  <c r="E1746" i="15"/>
  <c r="AR1748" i="15"/>
  <c r="BB1473" i="15"/>
  <c r="AP1523" i="15"/>
  <c r="E1523" i="15"/>
  <c r="AP1431" i="15"/>
  <c r="E1431" i="15"/>
  <c r="E1675" i="15"/>
  <c r="E1775" i="15"/>
  <c r="AR1522" i="15"/>
  <c r="AR1662" i="15"/>
  <c r="E1645" i="15"/>
  <c r="AR1665" i="15"/>
  <c r="AP1557" i="15"/>
  <c r="E1557" i="15"/>
  <c r="E1267" i="15"/>
  <c r="AP1267" i="15"/>
  <c r="E1413" i="15"/>
  <c r="E1516" i="15"/>
  <c r="BB1150" i="15"/>
  <c r="E1289" i="15"/>
  <c r="BB1197" i="15"/>
  <c r="BB1043" i="15"/>
  <c r="AR1227" i="15"/>
  <c r="BB1114" i="15"/>
  <c r="AR1669" i="15"/>
  <c r="BB1008" i="15"/>
  <c r="AP1071" i="15"/>
  <c r="E1071" i="15"/>
  <c r="BB1086" i="15"/>
  <c r="AR1078" i="15"/>
  <c r="BB897" i="15"/>
  <c r="AR897" i="15"/>
  <c r="AY794" i="15"/>
  <c r="AR958" i="15"/>
  <c r="AW958" i="15" s="1"/>
  <c r="AZ958" i="15"/>
  <c r="E869" i="15"/>
  <c r="AP869" i="15"/>
  <c r="AP915" i="15"/>
  <c r="E915" i="15"/>
  <c r="AR712" i="15"/>
  <c r="AW712" i="15" s="1"/>
  <c r="AZ712" i="15"/>
  <c r="AR929" i="15"/>
  <c r="AR1012" i="15"/>
  <c r="E850" i="15"/>
  <c r="AZ806" i="15"/>
  <c r="AR806" i="15"/>
  <c r="AW806" i="15" s="1"/>
  <c r="BB982" i="15"/>
  <c r="BB795" i="15"/>
  <c r="BB1157" i="15"/>
  <c r="AR723" i="15"/>
  <c r="AR932" i="15"/>
  <c r="BB1046" i="15"/>
  <c r="AR974" i="15"/>
  <c r="AW974" i="15" s="1"/>
  <c r="AX974" i="15" s="1"/>
  <c r="AX832" i="15"/>
  <c r="BB746" i="15"/>
  <c r="AW639" i="15"/>
  <c r="AY639" i="15" s="1"/>
  <c r="BB830" i="15"/>
  <c r="BB729" i="15"/>
  <c r="BB874" i="15"/>
  <c r="BB592" i="15"/>
  <c r="E648" i="15"/>
  <c r="AZ679" i="15"/>
  <c r="AR679" i="15"/>
  <c r="AW679" i="15" s="1"/>
  <c r="AX679" i="15" s="1"/>
  <c r="BB548" i="15"/>
  <c r="AR671" i="15"/>
  <c r="E464" i="15"/>
  <c r="AP464" i="15"/>
  <c r="AR386" i="15"/>
  <c r="AW386" i="15" s="1"/>
  <c r="AZ386" i="15"/>
  <c r="BB627" i="15"/>
  <c r="BB696" i="15"/>
  <c r="AR460" i="15"/>
  <c r="AW460" i="15" s="1"/>
  <c r="AZ460" i="15"/>
  <c r="AR497" i="15"/>
  <c r="BB417" i="15"/>
  <c r="AZ405" i="15"/>
  <c r="AR405" i="15"/>
  <c r="AW405" i="15" s="1"/>
  <c r="AP227" i="15"/>
  <c r="E227" i="15"/>
  <c r="AR407" i="15"/>
  <c r="BB591" i="15"/>
  <c r="E52" i="15"/>
  <c r="AP52" i="15"/>
  <c r="BB167" i="15"/>
  <c r="E342" i="15"/>
  <c r="AP342" i="15"/>
  <c r="E152" i="15"/>
  <c r="BB291" i="15"/>
  <c r="E20" i="15"/>
  <c r="E304" i="15"/>
  <c r="AR82" i="15"/>
  <c r="AR202" i="15"/>
  <c r="AR31" i="15"/>
  <c r="AR59" i="15"/>
  <c r="BB146" i="15"/>
  <c r="AR2800" i="15"/>
  <c r="E2770" i="15"/>
  <c r="AP2770" i="15"/>
  <c r="AR2735" i="15"/>
  <c r="AR2684" i="15"/>
  <c r="AR2799" i="15"/>
  <c r="AR2556" i="15"/>
  <c r="BB2626" i="15"/>
  <c r="BB2596" i="15"/>
  <c r="AR2691" i="15"/>
  <c r="BB2510" i="15"/>
  <c r="E2761" i="15"/>
  <c r="BB2444" i="15"/>
  <c r="AR2632" i="15"/>
  <c r="BB2598" i="15"/>
  <c r="AR2755" i="15"/>
  <c r="AR2635" i="15"/>
  <c r="BB2591" i="15"/>
  <c r="AR2541" i="15"/>
  <c r="BB2438" i="15"/>
  <c r="BB2687" i="15"/>
  <c r="AR2548" i="15"/>
  <c r="AR2368" i="15"/>
  <c r="AR2298" i="15"/>
  <c r="AP2313" i="15"/>
  <c r="E2313" i="15"/>
  <c r="AR2415" i="15"/>
  <c r="BB2182" i="15"/>
  <c r="E2365" i="15"/>
  <c r="AR2599" i="15"/>
  <c r="AP2197" i="15"/>
  <c r="E2197" i="15"/>
  <c r="E2405" i="15"/>
  <c r="AR2574" i="15"/>
  <c r="AR2181" i="15"/>
  <c r="E2151" i="15"/>
  <c r="BB2331" i="15"/>
  <c r="AR1969" i="15"/>
  <c r="BB2166" i="15"/>
  <c r="AR2383" i="15"/>
  <c r="BB1994" i="15"/>
  <c r="AR2025" i="15"/>
  <c r="AR2153" i="15"/>
  <c r="AR2068" i="15"/>
  <c r="AR1807" i="15"/>
  <c r="BB1880" i="15"/>
  <c r="AR2207" i="15"/>
  <c r="AR2072" i="15"/>
  <c r="E2131" i="15"/>
  <c r="BB1889" i="15"/>
  <c r="AR1912" i="15"/>
  <c r="AR2093" i="15"/>
  <c r="BB1883" i="15"/>
  <c r="BB1760" i="15"/>
  <c r="E1811" i="15"/>
  <c r="AR1847" i="15"/>
  <c r="BB1634" i="15"/>
  <c r="BB1551" i="15"/>
  <c r="BB1821" i="15"/>
  <c r="E1781" i="15"/>
  <c r="AR1773" i="15"/>
  <c r="AR1641" i="15"/>
  <c r="E1679" i="15"/>
  <c r="AR1724" i="15"/>
  <c r="AR1563" i="15"/>
  <c r="AR1467" i="15"/>
  <c r="BB1693" i="15"/>
  <c r="E1510" i="15"/>
  <c r="AR1583" i="15"/>
  <c r="AR1521" i="15"/>
  <c r="AR1642" i="15"/>
  <c r="E1546" i="15"/>
  <c r="AR1534" i="15"/>
  <c r="AR1479" i="15"/>
  <c r="AR1347" i="15"/>
  <c r="E1545" i="15"/>
  <c r="AR1482" i="15"/>
  <c r="BB1535" i="15"/>
  <c r="AR1343" i="15"/>
  <c r="E1373" i="15"/>
  <c r="BB1193" i="15"/>
  <c r="AR1286" i="15"/>
  <c r="AR1314" i="15"/>
  <c r="AR1335" i="15"/>
  <c r="AP1375" i="15"/>
  <c r="E1375" i="15"/>
  <c r="AR1442" i="15"/>
  <c r="E1201" i="15"/>
  <c r="AP1201" i="15"/>
  <c r="AR1283" i="15"/>
  <c r="E1125" i="15"/>
  <c r="E1197" i="15"/>
  <c r="AR1141" i="15"/>
  <c r="E1263" i="15"/>
  <c r="AP1027" i="15"/>
  <c r="E1027" i="15"/>
  <c r="AR1405" i="15"/>
  <c r="AR1178" i="15"/>
  <c r="BB1458" i="15"/>
  <c r="AR1148" i="15"/>
  <c r="AP1137" i="15"/>
  <c r="E1137" i="15"/>
  <c r="E1052" i="15"/>
  <c r="AP1052" i="15"/>
  <c r="AY971" i="15"/>
  <c r="E1050" i="15"/>
  <c r="AP1050" i="15"/>
  <c r="AR1089" i="15"/>
  <c r="E1185" i="15"/>
  <c r="AP1185" i="15"/>
  <c r="AR1186" i="15"/>
  <c r="AR979" i="15"/>
  <c r="AW979" i="15" s="1"/>
  <c r="AZ979" i="15"/>
  <c r="AR1060" i="15"/>
  <c r="E1070" i="15"/>
  <c r="AP1070" i="15"/>
  <c r="AZ918" i="15"/>
  <c r="AR918" i="15"/>
  <c r="AW918" i="15" s="1"/>
  <c r="AX918" i="15" s="1"/>
  <c r="AR1011" i="15"/>
  <c r="AR896" i="15"/>
  <c r="AP992" i="15"/>
  <c r="E992" i="15"/>
  <c r="AP860" i="15"/>
  <c r="E860" i="15"/>
  <c r="E899" i="15"/>
  <c r="AP899" i="15"/>
  <c r="AP920" i="15"/>
  <c r="E920" i="15"/>
  <c r="AR985" i="15"/>
  <c r="BB943" i="15"/>
  <c r="AR890" i="15"/>
  <c r="BB1112" i="15"/>
  <c r="E787" i="15"/>
  <c r="AP787" i="15"/>
  <c r="BB934" i="15"/>
  <c r="BB556" i="15"/>
  <c r="E799" i="15"/>
  <c r="AP799" i="15"/>
  <c r="BB778" i="15"/>
  <c r="BB672" i="15"/>
  <c r="E724" i="15"/>
  <c r="AR692" i="15"/>
  <c r="AW692" i="15" s="1"/>
  <c r="AR819" i="15"/>
  <c r="AP538" i="15"/>
  <c r="E538" i="15"/>
  <c r="AW673" i="15"/>
  <c r="AR811" i="15"/>
  <c r="AW811" i="15" s="1"/>
  <c r="AZ811" i="15"/>
  <c r="AZ684" i="15"/>
  <c r="AR684" i="15"/>
  <c r="AW684" i="15" s="1"/>
  <c r="AR620" i="15"/>
  <c r="AR590" i="15"/>
  <c r="E552" i="15"/>
  <c r="AZ417" i="15"/>
  <c r="AR417" i="15"/>
  <c r="AW417" i="15" s="1"/>
  <c r="AX417" i="15" s="1"/>
  <c r="AR618" i="15"/>
  <c r="AR533" i="15"/>
  <c r="AR431" i="15"/>
  <c r="AR515" i="15"/>
  <c r="AR510" i="15"/>
  <c r="AP459" i="15"/>
  <c r="E459" i="15"/>
  <c r="BB284" i="15"/>
  <c r="BB385" i="15"/>
  <c r="BB404" i="15"/>
  <c r="AR345" i="15"/>
  <c r="AW345" i="15" s="1"/>
  <c r="AY345" i="15" s="1"/>
  <c r="AZ345" i="15"/>
  <c r="AP487" i="15"/>
  <c r="E487" i="15"/>
  <c r="AR356" i="15"/>
  <c r="AR428" i="15"/>
  <c r="AZ520" i="15"/>
  <c r="AR520" i="15"/>
  <c r="AW520" i="15" s="1"/>
  <c r="E414" i="15"/>
  <c r="AZ223" i="15"/>
  <c r="AR223" i="15"/>
  <c r="AW223" i="15" s="1"/>
  <c r="BB223" i="15"/>
  <c r="AR307" i="15"/>
  <c r="AR169" i="15"/>
  <c r="BB461" i="15"/>
  <c r="AP16" i="15"/>
  <c r="E16" i="15"/>
  <c r="AR262" i="15"/>
  <c r="AZ262" i="15"/>
  <c r="AP200" i="15"/>
  <c r="E200" i="15"/>
  <c r="E83" i="15"/>
  <c r="AP83" i="15"/>
  <c r="E433" i="15"/>
  <c r="AZ371" i="15"/>
  <c r="AR371" i="15"/>
  <c r="AW371" i="15" s="1"/>
  <c r="AX371" i="15" s="1"/>
  <c r="E340" i="15"/>
  <c r="AZ120" i="15"/>
  <c r="AY120" i="15"/>
  <c r="AR39" i="15"/>
  <c r="E63" i="15"/>
  <c r="AZ292" i="15"/>
  <c r="AR186" i="15"/>
  <c r="BB192" i="15"/>
  <c r="BB474" i="15"/>
  <c r="AR256" i="15"/>
  <c r="E78" i="15"/>
  <c r="AR348" i="15"/>
  <c r="AR136" i="15"/>
  <c r="AR448" i="15"/>
  <c r="AZ54" i="15"/>
  <c r="AR54" i="15"/>
  <c r="AW54" i="15" s="1"/>
  <c r="AX54" i="15" s="1"/>
  <c r="BB206" i="15"/>
  <c r="E4" i="15"/>
  <c r="AR398" i="15"/>
  <c r="E2" i="15"/>
  <c r="BB60" i="15"/>
  <c r="E2829" i="15"/>
  <c r="AP2829" i="15"/>
  <c r="BB2833" i="15"/>
  <c r="AR2995" i="15"/>
  <c r="BB2721" i="15"/>
  <c r="BB2797" i="15"/>
  <c r="BB2695" i="15"/>
  <c r="E2791" i="15"/>
  <c r="BB2991" i="15"/>
  <c r="E2789" i="15"/>
  <c r="AP2789" i="15"/>
  <c r="BB2770" i="15"/>
  <c r="E2806" i="15"/>
  <c r="BB2772" i="15"/>
  <c r="BB2622" i="15"/>
  <c r="AR2590" i="15"/>
  <c r="AR2504" i="15"/>
  <c r="AR2592" i="15"/>
  <c r="AR2627" i="15"/>
  <c r="BB2603" i="15"/>
  <c r="AR2621" i="15"/>
  <c r="AR2562" i="15"/>
  <c r="AR2452" i="15"/>
  <c r="BB2454" i="15"/>
  <c r="AR2320" i="15"/>
  <c r="AR2485" i="15"/>
  <c r="BB2360" i="15"/>
  <c r="AP2534" i="15"/>
  <c r="E2534" i="15"/>
  <c r="AR2458" i="15"/>
  <c r="AR2295" i="15"/>
  <c r="BB2308" i="15"/>
  <c r="AR2274" i="15"/>
  <c r="E2340" i="15"/>
  <c r="BB2154" i="15"/>
  <c r="BB2388" i="15"/>
  <c r="AR2261" i="15"/>
  <c r="AR2176" i="15"/>
  <c r="AR2358" i="15"/>
  <c r="AR2426" i="15"/>
  <c r="AR2270" i="15"/>
  <c r="BB2190" i="15"/>
  <c r="E2568" i="15"/>
  <c r="E2305" i="15"/>
  <c r="E2410" i="15"/>
  <c r="BB2243" i="15"/>
  <c r="BB2132" i="15"/>
  <c r="E2331" i="15"/>
  <c r="AR2209" i="15"/>
  <c r="BB2258" i="15"/>
  <c r="AR2187" i="15"/>
  <c r="BB2379" i="15"/>
  <c r="AP2180" i="15"/>
  <c r="E2180" i="15"/>
  <c r="BB2009" i="15"/>
  <c r="AR2165" i="15"/>
  <c r="AR2080" i="15"/>
  <c r="BB2288" i="15"/>
  <c r="E1979" i="15"/>
  <c r="AR2149" i="15"/>
  <c r="AR2005" i="15"/>
  <c r="AR2131" i="15"/>
  <c r="AP2124" i="15"/>
  <c r="E2124" i="15"/>
  <c r="BB2019" i="15"/>
  <c r="AR1858" i="15"/>
  <c r="BB2112" i="15"/>
  <c r="AR1939" i="15"/>
  <c r="E2005" i="15"/>
  <c r="AP2005" i="15"/>
  <c r="AR2057" i="15"/>
  <c r="BB1941" i="15"/>
  <c r="AR2125" i="15"/>
  <c r="E1892" i="15"/>
  <c r="BB1845" i="15"/>
  <c r="AR1651" i="15"/>
  <c r="AP1786" i="15"/>
  <c r="E1786" i="15"/>
  <c r="AR1628" i="15"/>
  <c r="AR1740" i="15"/>
  <c r="E2138" i="15"/>
  <c r="BB1548" i="15"/>
  <c r="AP1686" i="15"/>
  <c r="E1686" i="15"/>
  <c r="AR1813" i="15"/>
  <c r="BB1619" i="15"/>
  <c r="BB1678" i="15"/>
  <c r="AR1590" i="15"/>
  <c r="BB1550" i="15"/>
  <c r="BB1770" i="15"/>
  <c r="BB1841" i="15"/>
  <c r="BB1719" i="15"/>
  <c r="AP1617" i="15"/>
  <c r="E1617" i="15"/>
  <c r="AR1784" i="15"/>
  <c r="E1611" i="15"/>
  <c r="E1551" i="15"/>
  <c r="E1532" i="15"/>
  <c r="E1508" i="15"/>
  <c r="AP1508" i="15"/>
  <c r="BB1427" i="15"/>
  <c r="BB1401" i="15"/>
  <c r="AR1775" i="15"/>
  <c r="E1519" i="15"/>
  <c r="AR1443" i="15"/>
  <c r="BB1423" i="15"/>
  <c r="BB1355" i="15"/>
  <c r="BB1471" i="15"/>
  <c r="AR1417" i="15"/>
  <c r="BB1437" i="15"/>
  <c r="E1217" i="15"/>
  <c r="AR1557" i="15"/>
  <c r="BB1457" i="15"/>
  <c r="AR1217" i="15"/>
  <c r="AR1514" i="15"/>
  <c r="AR1305" i="15"/>
  <c r="BB1369" i="15"/>
  <c r="BB1470" i="15"/>
  <c r="AR1311" i="15"/>
  <c r="BB1199" i="15"/>
  <c r="AR1215" i="15"/>
  <c r="BB1362" i="15"/>
  <c r="BB1201" i="15"/>
  <c r="AR1358" i="15"/>
  <c r="E1124" i="15"/>
  <c r="AR1295" i="15"/>
  <c r="BB1237" i="15"/>
  <c r="E1155" i="15"/>
  <c r="AP1155" i="15"/>
  <c r="AR1132" i="15"/>
  <c r="AR1153" i="15"/>
  <c r="BB1023" i="15"/>
  <c r="AP1227" i="15"/>
  <c r="E1227" i="15"/>
  <c r="AR1298" i="15"/>
  <c r="AR1169" i="15"/>
  <c r="AR1051" i="15"/>
  <c r="AP1365" i="15"/>
  <c r="E1365" i="15"/>
  <c r="E1238" i="15"/>
  <c r="E1173" i="15"/>
  <c r="E1427" i="15"/>
  <c r="AR1140" i="15"/>
  <c r="E1141" i="15"/>
  <c r="AR1041" i="15"/>
  <c r="AR1121" i="15"/>
  <c r="AR976" i="15"/>
  <c r="AR1160" i="15"/>
  <c r="E986" i="15"/>
  <c r="AR903" i="15"/>
  <c r="AR1356" i="15"/>
  <c r="AR1070" i="15"/>
  <c r="AP1111" i="15"/>
  <c r="E1111" i="15"/>
  <c r="BB997" i="15"/>
  <c r="BB1128" i="15"/>
  <c r="AZ944" i="15"/>
  <c r="AR944" i="15"/>
  <c r="AW944" i="15" s="1"/>
  <c r="E985" i="15"/>
  <c r="BB992" i="15"/>
  <c r="BB993" i="15"/>
  <c r="AR707" i="15"/>
  <c r="AR875" i="15"/>
  <c r="AW875" i="15" s="1"/>
  <c r="AZ875" i="15"/>
  <c r="E980" i="15"/>
  <c r="AZ869" i="15"/>
  <c r="AR869" i="15"/>
  <c r="AW869" i="15" s="1"/>
  <c r="AZ915" i="15"/>
  <c r="AR915" i="15"/>
  <c r="AW915" i="15" s="1"/>
  <c r="AX915" i="15" s="1"/>
  <c r="E817" i="15"/>
  <c r="AR921" i="15"/>
  <c r="E919" i="15"/>
  <c r="BB968" i="15"/>
  <c r="BB1013" i="15"/>
  <c r="AP925" i="15"/>
  <c r="E925" i="15"/>
  <c r="AR788" i="15"/>
  <c r="AR730" i="15"/>
  <c r="AR813" i="15"/>
  <c r="AR904" i="15"/>
  <c r="E614" i="15"/>
  <c r="AP614" i="15"/>
  <c r="AZ826" i="15"/>
  <c r="BB912" i="15"/>
  <c r="BB828" i="15"/>
  <c r="AR716" i="15"/>
  <c r="BB594" i="15"/>
  <c r="BB858" i="15"/>
  <c r="BB577" i="15"/>
  <c r="AR644" i="15"/>
  <c r="AP778" i="15"/>
  <c r="E778" i="15"/>
  <c r="E673" i="15"/>
  <c r="AP673" i="15"/>
  <c r="AR562" i="15"/>
  <c r="BB595" i="15"/>
  <c r="AW537" i="15"/>
  <c r="AY537" i="15" s="1"/>
  <c r="E560" i="15"/>
  <c r="AR416" i="15"/>
  <c r="E472" i="15"/>
  <c r="AR464" i="15"/>
  <c r="AR514" i="15"/>
  <c r="AR526" i="15"/>
  <c r="AR427" i="15"/>
  <c r="AZ492" i="15"/>
  <c r="AR492" i="15"/>
  <c r="AR615" i="15"/>
  <c r="AZ663" i="15"/>
  <c r="AR663" i="15"/>
  <c r="AW663" i="15" s="1"/>
  <c r="AP551" i="15"/>
  <c r="E551" i="15"/>
  <c r="E444" i="15"/>
  <c r="AR637" i="15"/>
  <c r="BB387" i="15"/>
  <c r="AR490" i="15"/>
  <c r="AW376" i="15"/>
  <c r="BB282" i="15"/>
  <c r="E404" i="15"/>
  <c r="AX639" i="15"/>
  <c r="E356" i="15"/>
  <c r="AP356" i="15"/>
  <c r="E397" i="15"/>
  <c r="AR315" i="15"/>
  <c r="AW315" i="15" s="1"/>
  <c r="E282" i="15"/>
  <c r="AR337" i="15"/>
  <c r="AW337" i="15" s="1"/>
  <c r="AX337" i="15" s="1"/>
  <c r="AZ337" i="15"/>
  <c r="AR266" i="15"/>
  <c r="BB410" i="15"/>
  <c r="BB213" i="15"/>
  <c r="AR216" i="15"/>
  <c r="AR127" i="15"/>
  <c r="AW127" i="15" s="1"/>
  <c r="AY127" i="15" s="1"/>
  <c r="AZ127" i="15"/>
  <c r="AR249" i="15"/>
  <c r="BB115" i="15"/>
  <c r="AR393" i="15"/>
  <c r="AZ196" i="15"/>
  <c r="AR196" i="15"/>
  <c r="AW196" i="15" s="1"/>
  <c r="AX196" i="15" s="1"/>
  <c r="AP371" i="15"/>
  <c r="E371" i="15"/>
  <c r="AR258" i="15"/>
  <c r="AW258" i="15" s="1"/>
  <c r="AX258" i="15" s="1"/>
  <c r="AZ258" i="15"/>
  <c r="E206" i="15"/>
  <c r="AR108" i="15"/>
  <c r="AR197" i="15"/>
  <c r="AW197" i="15" s="1"/>
  <c r="AR185" i="15"/>
  <c r="AW185" i="15" s="1"/>
  <c r="AR273" i="15"/>
  <c r="AP118" i="15"/>
  <c r="E118" i="15"/>
  <c r="AR198" i="15"/>
  <c r="AZ352" i="15"/>
  <c r="AR352" i="15"/>
  <c r="AW352" i="15" s="1"/>
  <c r="BB235" i="15"/>
  <c r="AR222" i="15"/>
  <c r="E94" i="15"/>
  <c r="AR27" i="15"/>
  <c r="AP59" i="15"/>
  <c r="E59" i="15"/>
  <c r="BB117" i="15"/>
  <c r="E1187" i="15"/>
  <c r="AP1187" i="15"/>
  <c r="AP1007" i="15"/>
  <c r="E1007" i="15"/>
  <c r="AR1126" i="15"/>
  <c r="AY974" i="15"/>
  <c r="AZ886" i="15"/>
  <c r="AR886" i="15"/>
  <c r="AW886" i="15" s="1"/>
  <c r="AX886" i="15" s="1"/>
  <c r="E1046" i="15"/>
  <c r="AZ888" i="15"/>
  <c r="AR888" i="15"/>
  <c r="AW888" i="15" s="1"/>
  <c r="AX888" i="15" s="1"/>
  <c r="AY977" i="15"/>
  <c r="BB837" i="15"/>
  <c r="AR837" i="15"/>
  <c r="E870" i="15"/>
  <c r="AR693" i="15"/>
  <c r="AW693" i="15" s="1"/>
  <c r="AZ693" i="15"/>
  <c r="AR899" i="15"/>
  <c r="AR771" i="15"/>
  <c r="BB771" i="15"/>
  <c r="BB939" i="15"/>
  <c r="AR805" i="15"/>
  <c r="AW805" i="15" s="1"/>
  <c r="AZ805" i="15"/>
  <c r="BB801" i="15"/>
  <c r="BB908" i="15"/>
  <c r="AR1306" i="15"/>
  <c r="E795" i="15"/>
  <c r="AZ828" i="15"/>
  <c r="AR828" i="15"/>
  <c r="AW828" i="15" s="1"/>
  <c r="AY828" i="15" s="1"/>
  <c r="BB1006" i="15"/>
  <c r="AR780" i="15"/>
  <c r="AP691" i="15"/>
  <c r="E691" i="15"/>
  <c r="E738" i="15"/>
  <c r="AR825" i="15"/>
  <c r="AW825" i="15" s="1"/>
  <c r="AP712" i="15"/>
  <c r="E712" i="15"/>
  <c r="BB761" i="15"/>
  <c r="AW901" i="15"/>
  <c r="AY901" i="15" s="1"/>
  <c r="BB745" i="15"/>
  <c r="BB902" i="15"/>
  <c r="BB538" i="15"/>
  <c r="BB735" i="15"/>
  <c r="AR799" i="15"/>
  <c r="AR631" i="15"/>
  <c r="BB631" i="15"/>
  <c r="AR764" i="15"/>
  <c r="AW764" i="15" s="1"/>
  <c r="AR823" i="15"/>
  <c r="AZ572" i="15"/>
  <c r="AR572" i="15"/>
  <c r="AW572" i="15" s="1"/>
  <c r="AR775" i="15"/>
  <c r="AR717" i="15"/>
  <c r="BB752" i="15"/>
  <c r="BB551" i="15"/>
  <c r="BB669" i="15"/>
  <c r="AR773" i="15"/>
  <c r="BB528" i="15"/>
  <c r="AZ436" i="15"/>
  <c r="AR436" i="15"/>
  <c r="AW436" i="15" s="1"/>
  <c r="BB602" i="15"/>
  <c r="E463" i="15"/>
  <c r="AR574" i="15"/>
  <c r="E526" i="15"/>
  <c r="E427" i="15"/>
  <c r="AP427" i="15"/>
  <c r="AR589" i="15"/>
  <c r="AR495" i="15"/>
  <c r="E615" i="15"/>
  <c r="AR597" i="15"/>
  <c r="AZ338" i="15"/>
  <c r="AR338" i="15"/>
  <c r="AW338" i="15" s="1"/>
  <c r="AX338" i="15" s="1"/>
  <c r="AZ412" i="15"/>
  <c r="AR412" i="15"/>
  <c r="AW412" i="15" s="1"/>
  <c r="AX412" i="15" s="1"/>
  <c r="BB488" i="15"/>
  <c r="AR362" i="15"/>
  <c r="BB425" i="15"/>
  <c r="E354" i="15"/>
  <c r="AR323" i="15"/>
  <c r="AR399" i="15"/>
  <c r="E244" i="15"/>
  <c r="AZ139" i="15"/>
  <c r="AR452" i="15"/>
  <c r="AW192" i="15"/>
  <c r="AX192" i="15" s="1"/>
  <c r="AR426" i="15"/>
  <c r="AP367" i="15"/>
  <c r="E367" i="15"/>
  <c r="AR561" i="15"/>
  <c r="AR231" i="15"/>
  <c r="AW231" i="15" s="1"/>
  <c r="AZ197" i="15"/>
  <c r="E231" i="15"/>
  <c r="AR78" i="15"/>
  <c r="AR183" i="15"/>
  <c r="AZ224" i="15"/>
  <c r="BB290" i="15"/>
  <c r="E215" i="15"/>
  <c r="AR38" i="15"/>
  <c r="BB2827" i="15"/>
  <c r="AR2851" i="15"/>
  <c r="BB2701" i="15"/>
  <c r="AR2816" i="15"/>
  <c r="BB2734" i="15"/>
  <c r="BB2782" i="15"/>
  <c r="BB2606" i="15"/>
  <c r="BB2764" i="15"/>
  <c r="AR2690" i="15"/>
  <c r="AR2536" i="15"/>
  <c r="E2615" i="15"/>
  <c r="AR2570" i="15"/>
  <c r="AR2692" i="15"/>
  <c r="AR2584" i="15"/>
  <c r="BB2795" i="15"/>
  <c r="E2628" i="15"/>
  <c r="AP2628" i="15"/>
  <c r="BB2578" i="15"/>
  <c r="BB2586" i="15"/>
  <c r="AR2488" i="15"/>
  <c r="BB2434" i="15"/>
  <c r="E2476" i="15"/>
  <c r="AR2667" i="15"/>
  <c r="E2452" i="15"/>
  <c r="AP2452" i="15"/>
  <c r="AR2456" i="15"/>
  <c r="AR2649" i="15"/>
  <c r="E2466" i="15"/>
  <c r="AR2534" i="15"/>
  <c r="E2352" i="15"/>
  <c r="BB2291" i="15"/>
  <c r="AR2494" i="15"/>
  <c r="E2318" i="15"/>
  <c r="AP2318" i="15"/>
  <c r="AR2399" i="15"/>
  <c r="E2285" i="15"/>
  <c r="AP2293" i="15"/>
  <c r="E2293" i="15"/>
  <c r="BB2290" i="15"/>
  <c r="AR2251" i="15"/>
  <c r="AR2156" i="15"/>
  <c r="AP2177" i="15"/>
  <c r="E2177" i="15"/>
  <c r="E2351" i="15"/>
  <c r="AR2255" i="15"/>
  <c r="AR2348" i="15"/>
  <c r="AR2230" i="15"/>
  <c r="AR2385" i="15"/>
  <c r="BB2116" i="15"/>
  <c r="BB2262" i="15"/>
  <c r="E2168" i="15"/>
  <c r="AR2226" i="15"/>
  <c r="AR2278" i="15"/>
  <c r="AR2107" i="15"/>
  <c r="AR2180" i="15"/>
  <c r="BB1989" i="15"/>
  <c r="AR2206" i="15"/>
  <c r="E2071" i="15"/>
  <c r="BB2359" i="15"/>
  <c r="BB2138" i="15"/>
  <c r="BB2268" i="15"/>
  <c r="BB1985" i="15"/>
  <c r="E2106" i="15"/>
  <c r="AP2106" i="15"/>
  <c r="AR2017" i="15"/>
  <c r="E2063" i="15"/>
  <c r="E1901" i="15"/>
  <c r="E1958" i="15"/>
  <c r="BB1818" i="15"/>
  <c r="AR1954" i="15"/>
  <c r="AR1936" i="15"/>
  <c r="E1881" i="15"/>
  <c r="AP1885" i="15"/>
  <c r="E1885" i="15"/>
  <c r="E1790" i="15"/>
  <c r="AP1790" i="15"/>
  <c r="AR1797" i="15"/>
  <c r="AR2030" i="15"/>
  <c r="BB1860" i="15"/>
  <c r="E2016" i="15"/>
  <c r="AR1771" i="15"/>
  <c r="BB1945" i="15"/>
  <c r="AR1955" i="15"/>
  <c r="BB1750" i="15"/>
  <c r="E1824" i="15"/>
  <c r="AR1631" i="15"/>
  <c r="BB1774" i="15"/>
  <c r="BB1614" i="15"/>
  <c r="E1740" i="15"/>
  <c r="AP1740" i="15"/>
  <c r="BB1993" i="15"/>
  <c r="BB1906" i="15"/>
  <c r="BB1801" i="15"/>
  <c r="AR1752" i="15"/>
  <c r="AR1621" i="15"/>
  <c r="BB1833" i="15"/>
  <c r="AR1835" i="15"/>
  <c r="AR1617" i="15"/>
  <c r="BB1761" i="15"/>
  <c r="E1603" i="15"/>
  <c r="AP1603" i="15"/>
  <c r="AR1666" i="15"/>
  <c r="AR1573" i="15"/>
  <c r="BB1615" i="15"/>
  <c r="E1540" i="15"/>
  <c r="AR1664" i="15"/>
  <c r="AR1530" i="15"/>
  <c r="AR1447" i="15"/>
  <c r="BB1518" i="15"/>
  <c r="E1614" i="15"/>
  <c r="AR1899" i="15"/>
  <c r="E1554" i="15"/>
  <c r="BB1505" i="15"/>
  <c r="BB1508" i="15"/>
  <c r="AP1637" i="15"/>
  <c r="E1637" i="15"/>
  <c r="AR1351" i="15"/>
  <c r="E1417" i="15"/>
  <c r="AP1417" i="15"/>
  <c r="E1315" i="15"/>
  <c r="AP1315" i="15"/>
  <c r="AR1545" i="15"/>
  <c r="AR1486" i="15"/>
  <c r="AR1476" i="15"/>
  <c r="BB1411" i="15"/>
  <c r="AR1444" i="15"/>
  <c r="BB1299" i="15"/>
  <c r="BB1393" i="15"/>
  <c r="AR1282" i="15"/>
  <c r="BB1187" i="15"/>
  <c r="BB1192" i="15"/>
  <c r="BB1330" i="15"/>
  <c r="AR1353" i="15"/>
  <c r="AR1155" i="15"/>
  <c r="AR1271" i="15"/>
  <c r="AP1261" i="15"/>
  <c r="E1261" i="15"/>
  <c r="AR1218" i="15"/>
  <c r="AR1074" i="15"/>
  <c r="BB1269" i="15"/>
  <c r="BB1365" i="15"/>
  <c r="BB1094" i="15"/>
  <c r="BB1415" i="15"/>
  <c r="AR1081" i="15"/>
  <c r="BB1110" i="15"/>
  <c r="BB967" i="15"/>
  <c r="BB1127" i="15"/>
  <c r="E973" i="15"/>
  <c r="AR1143" i="15"/>
  <c r="BB1236" i="15"/>
  <c r="AR1022" i="15"/>
  <c r="AR895" i="15"/>
  <c r="BB1035" i="15"/>
  <c r="AZ872" i="15"/>
  <c r="AR872" i="15"/>
  <c r="AW872" i="15" s="1"/>
  <c r="AX872" i="15" s="1"/>
  <c r="BB872" i="15"/>
  <c r="AR1032" i="15"/>
  <c r="AR1020" i="15"/>
  <c r="AR893" i="15"/>
  <c r="AR1021" i="15"/>
  <c r="AP977" i="15"/>
  <c r="E977" i="15"/>
  <c r="E971" i="15"/>
  <c r="E873" i="15"/>
  <c r="AP873" i="15"/>
  <c r="E865" i="15"/>
  <c r="AR1044" i="15"/>
  <c r="AR812" i="15"/>
  <c r="AR873" i="15"/>
  <c r="AZ952" i="15"/>
  <c r="AY782" i="15"/>
  <c r="AR1057" i="15"/>
  <c r="AZ825" i="15"/>
  <c r="E695" i="15"/>
  <c r="BB898" i="15"/>
  <c r="E742" i="15"/>
  <c r="AR815" i="15"/>
  <c r="AR678" i="15"/>
  <c r="AW678" i="15" s="1"/>
  <c r="AZ642" i="15"/>
  <c r="AR642" i="15"/>
  <c r="AW642" i="15" s="1"/>
  <c r="AX642" i="15" s="1"/>
  <c r="AR605" i="15"/>
  <c r="AR622" i="15"/>
  <c r="AW622" i="15" s="1"/>
  <c r="AZ622" i="15"/>
  <c r="E701" i="15"/>
  <c r="E682" i="15"/>
  <c r="BB587" i="15"/>
  <c r="BB665" i="15"/>
  <c r="AP657" i="15"/>
  <c r="E657" i="15"/>
  <c r="AR624" i="15"/>
  <c r="AW624" i="15" s="1"/>
  <c r="AZ532" i="15"/>
  <c r="E514" i="15"/>
  <c r="AP514" i="15"/>
  <c r="E517" i="15"/>
  <c r="AR569" i="15"/>
  <c r="AW569" i="15" s="1"/>
  <c r="AY569" i="15" s="1"/>
  <c r="AZ569" i="15"/>
  <c r="AP492" i="15"/>
  <c r="E492" i="15"/>
  <c r="AR277" i="15"/>
  <c r="E241" i="15"/>
  <c r="AP241" i="15"/>
  <c r="BB252" i="15"/>
  <c r="AR303" i="15"/>
  <c r="AR421" i="15"/>
  <c r="AW421" i="15" s="1"/>
  <c r="AW353" i="15"/>
  <c r="AX353" i="15" s="1"/>
  <c r="BB381" i="15"/>
  <c r="AR271" i="15"/>
  <c r="BB260" i="15"/>
  <c r="BB248" i="15"/>
  <c r="AR248" i="15"/>
  <c r="AW248" i="15" s="1"/>
  <c r="AR283" i="15"/>
  <c r="AR115" i="15"/>
  <c r="AW115" i="15" s="1"/>
  <c r="AY115" i="15" s="1"/>
  <c r="AZ115" i="15"/>
  <c r="BB365" i="15"/>
  <c r="AR240" i="15"/>
  <c r="AW240" i="15" s="1"/>
  <c r="AZ240" i="15"/>
  <c r="AR390" i="15"/>
  <c r="BB339" i="15"/>
  <c r="AR181" i="15"/>
  <c r="AR486" i="15"/>
  <c r="BB324" i="15"/>
  <c r="E65" i="15"/>
  <c r="AP65" i="15"/>
  <c r="E426" i="15"/>
  <c r="AP426" i="15"/>
  <c r="BB357" i="15"/>
  <c r="BB257" i="15"/>
  <c r="AR257" i="15"/>
  <c r="BB151" i="15"/>
  <c r="AZ204" i="15"/>
  <c r="AR204" i="15"/>
  <c r="AW204" i="15" s="1"/>
  <c r="BB205" i="15"/>
  <c r="E225" i="15"/>
  <c r="BB96" i="15"/>
  <c r="AR62" i="15"/>
  <c r="BB110" i="15"/>
  <c r="E29" i="15"/>
  <c r="AP29" i="15"/>
  <c r="AZ53" i="15"/>
  <c r="AR53" i="15"/>
  <c r="AW53" i="15" s="1"/>
  <c r="BB215" i="15"/>
  <c r="AR140" i="15"/>
  <c r="BB43" i="15"/>
  <c r="AR73" i="15"/>
  <c r="BB305" i="15"/>
  <c r="AW252" i="15"/>
  <c r="AX252" i="15" s="1"/>
  <c r="E193" i="15"/>
  <c r="E205" i="15"/>
  <c r="E117" i="15"/>
  <c r="BB23" i="15"/>
  <c r="AX532" i="15" l="1"/>
  <c r="AY532" i="15"/>
  <c r="AY75" i="15"/>
  <c r="AY988" i="15"/>
  <c r="AY646" i="15"/>
  <c r="AX646" i="15"/>
  <c r="AY341" i="15"/>
  <c r="AY199" i="15"/>
  <c r="AX220" i="15"/>
  <c r="AY839" i="15"/>
  <c r="AY776" i="15"/>
  <c r="AX430" i="15"/>
  <c r="AY367" i="15"/>
  <c r="AY191" i="15"/>
  <c r="AX172" i="15"/>
  <c r="AX937" i="15"/>
  <c r="AY937" i="15"/>
  <c r="AX171" i="15"/>
  <c r="AY171" i="15"/>
  <c r="AY134" i="15"/>
  <c r="AY287" i="15"/>
  <c r="AX287" i="15"/>
  <c r="AY910" i="15"/>
  <c r="AX345" i="15"/>
  <c r="AY175" i="15"/>
  <c r="AX119" i="15"/>
  <c r="AY888" i="15"/>
  <c r="AX111" i="15"/>
  <c r="AY111" i="15"/>
  <c r="AY882" i="15"/>
  <c r="AX301" i="15"/>
  <c r="AY160" i="15"/>
  <c r="AX160" i="15"/>
  <c r="AY338" i="15"/>
  <c r="AX930" i="15"/>
  <c r="AX115" i="15"/>
  <c r="AY956" i="15"/>
  <c r="AX956" i="15"/>
  <c r="AX285" i="15"/>
  <c r="AY285" i="15"/>
  <c r="AY487" i="15"/>
  <c r="AX660" i="15"/>
  <c r="AY9" i="15"/>
  <c r="AX649" i="15"/>
  <c r="AX137" i="15"/>
  <c r="AY840" i="15"/>
  <c r="AY603" i="15"/>
  <c r="AY760" i="15"/>
  <c r="AY554" i="15"/>
  <c r="AX554" i="15"/>
  <c r="AX124" i="15"/>
  <c r="AY109" i="15"/>
  <c r="AY292" i="15"/>
  <c r="AY162" i="15"/>
  <c r="AX786" i="15"/>
  <c r="AX187" i="15"/>
  <c r="AY85" i="15"/>
  <c r="AX85" i="15"/>
  <c r="AY580" i="15"/>
  <c r="AY642" i="15"/>
  <c r="AX553" i="15"/>
  <c r="AX336" i="15"/>
  <c r="AY336" i="15"/>
  <c r="AY804" i="15"/>
  <c r="AX44" i="15"/>
  <c r="AY54" i="15"/>
  <c r="AY798" i="15"/>
  <c r="AX224" i="15"/>
  <c r="AY647" i="15"/>
  <c r="AX463" i="15"/>
  <c r="AX807" i="15"/>
  <c r="AY643" i="15"/>
  <c r="AX643" i="15"/>
  <c r="AY516" i="15"/>
  <c r="AY595" i="15"/>
  <c r="AY167" i="15"/>
  <c r="AY386" i="15"/>
  <c r="AX386" i="15"/>
  <c r="AX885" i="15"/>
  <c r="AY885" i="15"/>
  <c r="AY319" i="15"/>
  <c r="AX319" i="15"/>
  <c r="AX600" i="15"/>
  <c r="AY600" i="15"/>
  <c r="AX692" i="15"/>
  <c r="AY692" i="15"/>
  <c r="AY185" i="15"/>
  <c r="AX185" i="15"/>
  <c r="AX869" i="15"/>
  <c r="AY869" i="15"/>
  <c r="AY951" i="15"/>
  <c r="AX951" i="15"/>
  <c r="AY462" i="15"/>
  <c r="AX462" i="15"/>
  <c r="AY63" i="15"/>
  <c r="AX63" i="15"/>
  <c r="AY964" i="15"/>
  <c r="AX964" i="15"/>
  <c r="AY754" i="15"/>
  <c r="AX754" i="15"/>
  <c r="AY663" i="15"/>
  <c r="AX663" i="15"/>
  <c r="AX489" i="15"/>
  <c r="AY489" i="15"/>
  <c r="AY240" i="15"/>
  <c r="AX240" i="15"/>
  <c r="AY197" i="15"/>
  <c r="AX197" i="15"/>
  <c r="AY10" i="15"/>
  <c r="AX10" i="15"/>
  <c r="AY284" i="15"/>
  <c r="AX284" i="15"/>
  <c r="AX922" i="15"/>
  <c r="AY922" i="15"/>
  <c r="AY648" i="15"/>
  <c r="AX648" i="15"/>
  <c r="AX436" i="15"/>
  <c r="AY436" i="15"/>
  <c r="AY875" i="15"/>
  <c r="AX875" i="15"/>
  <c r="AY223" i="15"/>
  <c r="AX223" i="15"/>
  <c r="AY635" i="15"/>
  <c r="AX635" i="15"/>
  <c r="AX204" i="15"/>
  <c r="AY204" i="15"/>
  <c r="AX950" i="15"/>
  <c r="AY950" i="15"/>
  <c r="AY831" i="15"/>
  <c r="AX831" i="15"/>
  <c r="AY759" i="15"/>
  <c r="AX759" i="15"/>
  <c r="AY520" i="15"/>
  <c r="AX520" i="15"/>
  <c r="AY405" i="15"/>
  <c r="AX405" i="15"/>
  <c r="AY372" i="15"/>
  <c r="AX372" i="15"/>
  <c r="AY170" i="15"/>
  <c r="AX170" i="15"/>
  <c r="AX250" i="15"/>
  <c r="AY250" i="15"/>
  <c r="AX163" i="15"/>
  <c r="AY163" i="15"/>
  <c r="AY972" i="15"/>
  <c r="AX972" i="15"/>
  <c r="AX825" i="15"/>
  <c r="AY825" i="15"/>
  <c r="AX944" i="15"/>
  <c r="AY944" i="15"/>
  <c r="AY297" i="15"/>
  <c r="AX297" i="15"/>
  <c r="AY856" i="15"/>
  <c r="AX856" i="15"/>
  <c r="AY476" i="15"/>
  <c r="AX476" i="15"/>
  <c r="AY701" i="15"/>
  <c r="AX701" i="15"/>
  <c r="AY687" i="15"/>
  <c r="AX687" i="15"/>
  <c r="AY861" i="15"/>
  <c r="AX861" i="15"/>
  <c r="AY251" i="15"/>
  <c r="AX251" i="15"/>
  <c r="AY94" i="15"/>
  <c r="AX94" i="15"/>
  <c r="AY30" i="15"/>
  <c r="AX30" i="15"/>
  <c r="AY231" i="15"/>
  <c r="AX231" i="15"/>
  <c r="AX483" i="15"/>
  <c r="AY483" i="15"/>
  <c r="AY352" i="15"/>
  <c r="AX352" i="15"/>
  <c r="AY979" i="15"/>
  <c r="AX979" i="15"/>
  <c r="AX962" i="15"/>
  <c r="AY962" i="15"/>
  <c r="AX811" i="15"/>
  <c r="AY811" i="15"/>
  <c r="AX958" i="15"/>
  <c r="AY958" i="15"/>
  <c r="AY441" i="15"/>
  <c r="AX441" i="15"/>
  <c r="AY734" i="15"/>
  <c r="AX734" i="15"/>
  <c r="AX414" i="15"/>
  <c r="AY414" i="15"/>
  <c r="AY570" i="15"/>
  <c r="AX570" i="15"/>
  <c r="AX304" i="15"/>
  <c r="AY304" i="15"/>
  <c r="AY677" i="15"/>
  <c r="AX677" i="15"/>
  <c r="AX53" i="15"/>
  <c r="AY53" i="15"/>
  <c r="AY948" i="15"/>
  <c r="AX948" i="15"/>
  <c r="AY674" i="15"/>
  <c r="AX674" i="15"/>
  <c r="AY622" i="15"/>
  <c r="AX622" i="15"/>
  <c r="AY412" i="15"/>
  <c r="AX617" i="15"/>
  <c r="AX914" i="15"/>
  <c r="AX556" i="15"/>
  <c r="AY556" i="15"/>
  <c r="AX408" i="15"/>
  <c r="AY408" i="15"/>
  <c r="AX247" i="15"/>
  <c r="AY196" i="15"/>
  <c r="AX315" i="15"/>
  <c r="AY315" i="15"/>
  <c r="AY484" i="15"/>
  <c r="AX484" i="15"/>
  <c r="AY796" i="15"/>
  <c r="AX796" i="15"/>
  <c r="AX584" i="15"/>
  <c r="AY872" i="15"/>
  <c r="AY353" i="15"/>
  <c r="AY702" i="15"/>
  <c r="AX678" i="15"/>
  <c r="AY678" i="15"/>
  <c r="AY258" i="15"/>
  <c r="AY6" i="15"/>
  <c r="AX6" i="15"/>
  <c r="AX67" i="15"/>
  <c r="AX878" i="15"/>
  <c r="AY878" i="15"/>
  <c r="AX963" i="15"/>
  <c r="AY963" i="15"/>
  <c r="AX101" i="15"/>
  <c r="AX569" i="15"/>
  <c r="AX460" i="15"/>
  <c r="AY460" i="15"/>
  <c r="AY787" i="15"/>
  <c r="AX127" i="15"/>
  <c r="AX901" i="15"/>
  <c r="AY748" i="15"/>
  <c r="AX748" i="15"/>
  <c r="AY88" i="15"/>
  <c r="AY107" i="15"/>
  <c r="AX959" i="15"/>
  <c r="AY959" i="15"/>
  <c r="AX987" i="15"/>
  <c r="AY310" i="15"/>
  <c r="AY337" i="15"/>
  <c r="E5003" i="15"/>
  <c r="AY379" i="15"/>
  <c r="AX828" i="15"/>
  <c r="AX983" i="15"/>
  <c r="AY93" i="15"/>
  <c r="AY252" i="15"/>
  <c r="AY588" i="15"/>
  <c r="AX588" i="15"/>
  <c r="AX248" i="15"/>
  <c r="AY248" i="15"/>
  <c r="AY656" i="15"/>
  <c r="AX537" i="15"/>
  <c r="AX908" i="15"/>
  <c r="AY908" i="15"/>
  <c r="AX57" i="15"/>
  <c r="AY57" i="15"/>
  <c r="AY991" i="15"/>
  <c r="AY246" i="15"/>
  <c r="AX342" i="15"/>
  <c r="AY342" i="15"/>
  <c r="AY822" i="15"/>
  <c r="AX822" i="15"/>
  <c r="AY865" i="15"/>
  <c r="AX193" i="15"/>
  <c r="AY572" i="15"/>
  <c r="AX572" i="15"/>
  <c r="AX376" i="15"/>
  <c r="AY376" i="15"/>
  <c r="AX288" i="15"/>
  <c r="AY288" i="15"/>
  <c r="AY21" i="15"/>
  <c r="AY264" i="15"/>
  <c r="AX264" i="15"/>
  <c r="AY844" i="15"/>
  <c r="AX360" i="15"/>
  <c r="AY360" i="15"/>
  <c r="AY432" i="15"/>
  <c r="AX300" i="15"/>
  <c r="AY300" i="15"/>
  <c r="AX725" i="15"/>
  <c r="AY693" i="15"/>
  <c r="AX693" i="15"/>
  <c r="AX447" i="15"/>
  <c r="AY447" i="15"/>
  <c r="AY624" i="15"/>
  <c r="AX624" i="15"/>
  <c r="AY918" i="15"/>
  <c r="AX928" i="15"/>
  <c r="AY928" i="15"/>
  <c r="AY941" i="15"/>
  <c r="AY121" i="15"/>
  <c r="AY764" i="15"/>
  <c r="AX764" i="15"/>
  <c r="AY380" i="15"/>
  <c r="AY995" i="15"/>
  <c r="AY686" i="15"/>
  <c r="AY192" i="15"/>
  <c r="AX740" i="15"/>
  <c r="AY740" i="15"/>
  <c r="AX835" i="15"/>
  <c r="AX400" i="15"/>
  <c r="AY400" i="15"/>
  <c r="AY424" i="15"/>
  <c r="AX424" i="15"/>
  <c r="AX633" i="15"/>
  <c r="AX123" i="15"/>
  <c r="AY594" i="15"/>
  <c r="AX594" i="15"/>
  <c r="AY727" i="15"/>
  <c r="AY417" i="15"/>
  <c r="AX421" i="15"/>
  <c r="AY421" i="15"/>
  <c r="AX299" i="15"/>
  <c r="AY684" i="15"/>
  <c r="AX684" i="15"/>
  <c r="AX8" i="15"/>
  <c r="AY8" i="15"/>
  <c r="AY357" i="15"/>
  <c r="AY915" i="15"/>
  <c r="AX943" i="15"/>
  <c r="AY943" i="15"/>
  <c r="AY23" i="15"/>
  <c r="AX23" i="15"/>
  <c r="AX862" i="15"/>
  <c r="AY862" i="15"/>
  <c r="AY886" i="15"/>
  <c r="AX579" i="15"/>
  <c r="AY579" i="15"/>
  <c r="AX806" i="15"/>
  <c r="AY806" i="15"/>
  <c r="AX481" i="15"/>
  <c r="AY481" i="15"/>
  <c r="AX358" i="15"/>
  <c r="AY358" i="15"/>
  <c r="AY371" i="15"/>
  <c r="AY593" i="15"/>
  <c r="AX593" i="15"/>
  <c r="AX125" i="15"/>
  <c r="AY679" i="15"/>
  <c r="AX429" i="15"/>
  <c r="AX254" i="15"/>
  <c r="AY768" i="15"/>
  <c r="AY683" i="15"/>
  <c r="AX683" i="15"/>
  <c r="AX857" i="15"/>
  <c r="AY857" i="15"/>
  <c r="AY751" i="15"/>
  <c r="AX751" i="15"/>
  <c r="AY945" i="15"/>
  <c r="AY712" i="15"/>
  <c r="AX712" i="15"/>
  <c r="AX267" i="15"/>
  <c r="AX935" i="15"/>
  <c r="AY935" i="15"/>
  <c r="AX480" i="15"/>
  <c r="AY657" i="15"/>
  <c r="AX657" i="15"/>
  <c r="AX98" i="15"/>
  <c r="AY722" i="15"/>
  <c r="AX722" i="15"/>
  <c r="AX805" i="15"/>
  <c r="AY805" i="15"/>
  <c r="AY673" i="15"/>
  <c r="AX673" i="15"/>
  <c r="AY879" i="15"/>
  <c r="AX879" i="15"/>
  <c r="AY316" i="15"/>
  <c r="AX316" i="15"/>
  <c r="AY598" i="15"/>
  <c r="AX286" i="15"/>
  <c r="AY286" i="15"/>
  <c r="AX139" i="15"/>
  <c r="AY519" i="15"/>
  <c r="AY275" i="15"/>
  <c r="AY851" i="15"/>
  <c r="AX851" i="15"/>
  <c r="AX84" i="15"/>
  <c r="AQ85" i="8" l="1"/>
  <c r="AQ8" i="8"/>
  <c r="AQ52" i="8"/>
  <c r="AQ49" i="8"/>
  <c r="AQ95" i="8"/>
  <c r="AQ93" i="8"/>
  <c r="AQ88" i="8"/>
  <c r="AQ75" i="8"/>
  <c r="AQ46" i="8"/>
  <c r="AQ3" i="8"/>
  <c r="AQ73" i="8"/>
  <c r="AQ45" i="8"/>
  <c r="AQ96" i="8"/>
  <c r="AQ57" i="8"/>
  <c r="AQ16" i="8"/>
  <c r="AQ78" i="8"/>
  <c r="AQ26" i="8"/>
  <c r="AQ27" i="8"/>
  <c r="AQ72" i="8"/>
  <c r="AQ98" i="8"/>
  <c r="AQ71" i="8"/>
  <c r="AQ34" i="8"/>
  <c r="AQ67" i="8"/>
  <c r="AQ37" i="8"/>
  <c r="AQ99" i="8"/>
  <c r="AQ7" i="8"/>
  <c r="AQ44" i="8"/>
  <c r="AQ74" i="8"/>
  <c r="AQ56" i="8"/>
  <c r="AQ24" i="8"/>
  <c r="AQ63" i="8"/>
  <c r="AQ97" i="8"/>
  <c r="AQ43" i="8"/>
  <c r="AQ89" i="8"/>
  <c r="AQ29" i="8"/>
  <c r="AQ55" i="8"/>
  <c r="AQ81" i="8"/>
  <c r="AQ19" i="8"/>
  <c r="AQ65" i="8"/>
  <c r="AQ22" i="8"/>
  <c r="AQ48" i="8"/>
  <c r="AQ70" i="8"/>
  <c r="AQ91" i="8"/>
  <c r="AQ92" i="8"/>
  <c r="AQ66" i="8"/>
  <c r="AQ59" i="8"/>
  <c r="AQ77" i="8"/>
  <c r="AQ14" i="8"/>
  <c r="AQ40" i="8"/>
  <c r="AQ94" i="8"/>
  <c r="AQ68" i="8"/>
  <c r="AQ64" i="8"/>
  <c r="AQ5" i="8"/>
  <c r="AQ20" i="8"/>
  <c r="AQ9" i="8"/>
  <c r="AQ62" i="8"/>
  <c r="AQ32" i="8"/>
  <c r="AQ79" i="8"/>
  <c r="AQ83" i="8"/>
  <c r="AQ4" i="8"/>
  <c r="AT4" i="8"/>
  <c r="AU4" i="8" s="1"/>
  <c r="AS4" i="8"/>
  <c r="AR4" i="8"/>
  <c r="AN4" i="8"/>
  <c r="AL4" i="8"/>
  <c r="AI4" i="8" s="1"/>
  <c r="AK4" i="8"/>
  <c r="AJ4" i="8"/>
  <c r="AD4" i="8"/>
  <c r="AC4" i="8"/>
  <c r="Z4" i="8"/>
  <c r="Y4" i="8"/>
  <c r="AT83" i="8"/>
  <c r="AU83" i="8" s="1"/>
  <c r="AS83" i="8"/>
  <c r="AR83" i="8"/>
  <c r="AN83" i="8"/>
  <c r="AL83" i="8"/>
  <c r="AI83" i="8" s="1"/>
  <c r="AK83" i="8"/>
  <c r="AJ83" i="8"/>
  <c r="AD83" i="8"/>
  <c r="AC83" i="8"/>
  <c r="Z83" i="8"/>
  <c r="Y83" i="8"/>
  <c r="AT79" i="8"/>
  <c r="AU79" i="8" s="1"/>
  <c r="AS79" i="8"/>
  <c r="AR79" i="8"/>
  <c r="AN79" i="8"/>
  <c r="AL79" i="8"/>
  <c r="AI79" i="8" s="1"/>
  <c r="AK79" i="8"/>
  <c r="AJ79" i="8"/>
  <c r="AD79" i="8"/>
  <c r="AC79" i="8"/>
  <c r="Z79" i="8"/>
  <c r="Y79" i="8"/>
  <c r="AT32" i="8"/>
  <c r="AU32" i="8" s="1"/>
  <c r="AS32" i="8"/>
  <c r="AR32" i="8"/>
  <c r="AN32" i="8"/>
  <c r="AL32" i="8"/>
  <c r="AI32" i="8" s="1"/>
  <c r="AK32" i="8"/>
  <c r="AJ32" i="8"/>
  <c r="AD32" i="8"/>
  <c r="AC32" i="8"/>
  <c r="Z32" i="8"/>
  <c r="Y32" i="8"/>
  <c r="AT62" i="8"/>
  <c r="AU62" i="8" s="1"/>
  <c r="AS62" i="8"/>
  <c r="AR62" i="8"/>
  <c r="AN62" i="8"/>
  <c r="AL62" i="8"/>
  <c r="AI62" i="8" s="1"/>
  <c r="AK62" i="8"/>
  <c r="AJ62" i="8"/>
  <c r="AD62" i="8"/>
  <c r="AC62" i="8"/>
  <c r="Z62" i="8"/>
  <c r="Y62" i="8"/>
  <c r="AT9" i="8"/>
  <c r="AU9" i="8" s="1"/>
  <c r="AS9" i="8"/>
  <c r="AR9" i="8"/>
  <c r="AN9" i="8"/>
  <c r="AL9" i="8"/>
  <c r="AK9" i="8"/>
  <c r="AJ9" i="8"/>
  <c r="AD9" i="8"/>
  <c r="AC9" i="8"/>
  <c r="Z9" i="8"/>
  <c r="Y9" i="8"/>
  <c r="AT20" i="8"/>
  <c r="AU20" i="8" s="1"/>
  <c r="AS20" i="8"/>
  <c r="AR20" i="8"/>
  <c r="AN20" i="8"/>
  <c r="AL20" i="8"/>
  <c r="AI20" i="8" s="1"/>
  <c r="AK20" i="8"/>
  <c r="AJ20" i="8"/>
  <c r="AD20" i="8"/>
  <c r="AC20" i="8"/>
  <c r="Z20" i="8"/>
  <c r="Y20" i="8"/>
  <c r="AT5" i="8"/>
  <c r="AU5" i="8" s="1"/>
  <c r="AS5" i="8"/>
  <c r="AR5" i="8"/>
  <c r="AN5" i="8"/>
  <c r="AL5" i="8"/>
  <c r="AI5" i="8" s="1"/>
  <c r="AK5" i="8"/>
  <c r="AJ5" i="8"/>
  <c r="AD5" i="8"/>
  <c r="AC5" i="8"/>
  <c r="Z5" i="8"/>
  <c r="Y5" i="8"/>
  <c r="AT64" i="8"/>
  <c r="AU64" i="8" s="1"/>
  <c r="AS64" i="8"/>
  <c r="AR64" i="8"/>
  <c r="AN64" i="8"/>
  <c r="AL64" i="8"/>
  <c r="AI64" i="8" s="1"/>
  <c r="AK64" i="8"/>
  <c r="AJ64" i="8"/>
  <c r="AD64" i="8"/>
  <c r="AC64" i="8"/>
  <c r="Z64" i="8"/>
  <c r="Y64" i="8"/>
  <c r="AT68" i="8"/>
  <c r="AU68" i="8" s="1"/>
  <c r="AS68" i="8"/>
  <c r="AR68" i="8"/>
  <c r="AN68" i="8"/>
  <c r="AL68" i="8"/>
  <c r="AI68" i="8" s="1"/>
  <c r="AK68" i="8"/>
  <c r="AJ68" i="8"/>
  <c r="AD68" i="8"/>
  <c r="AC68" i="8"/>
  <c r="Z68" i="8"/>
  <c r="Y68" i="8"/>
  <c r="AT94" i="8"/>
  <c r="AU94" i="8" s="1"/>
  <c r="AS94" i="8"/>
  <c r="AR94" i="8"/>
  <c r="AN94" i="8"/>
  <c r="AL94" i="8"/>
  <c r="AI94" i="8" s="1"/>
  <c r="AK94" i="8"/>
  <c r="AJ94" i="8"/>
  <c r="AD94" i="8"/>
  <c r="AC94" i="8"/>
  <c r="Z94" i="8"/>
  <c r="Y94" i="8"/>
  <c r="AT40" i="8"/>
  <c r="AU40" i="8" s="1"/>
  <c r="AS40" i="8"/>
  <c r="AR40" i="8"/>
  <c r="AN40" i="8"/>
  <c r="AL40" i="8"/>
  <c r="AI40" i="8" s="1"/>
  <c r="AK40" i="8"/>
  <c r="AJ40" i="8"/>
  <c r="AD40" i="8"/>
  <c r="AC40" i="8"/>
  <c r="Z40" i="8"/>
  <c r="Y40" i="8"/>
  <c r="AT14" i="8"/>
  <c r="AU14" i="8" s="1"/>
  <c r="AS14" i="8"/>
  <c r="AR14" i="8"/>
  <c r="AN14" i="8"/>
  <c r="AL14" i="8"/>
  <c r="AI14" i="8" s="1"/>
  <c r="AK14" i="8"/>
  <c r="AJ14" i="8"/>
  <c r="AD14" i="8"/>
  <c r="AC14" i="8"/>
  <c r="Z14" i="8"/>
  <c r="Y14" i="8"/>
  <c r="AT77" i="8"/>
  <c r="AU77" i="8" s="1"/>
  <c r="AS77" i="8"/>
  <c r="AR77" i="8"/>
  <c r="AN77" i="8"/>
  <c r="AL77" i="8"/>
  <c r="AK77" i="8"/>
  <c r="AJ77" i="8"/>
  <c r="AD77" i="8"/>
  <c r="AC77" i="8"/>
  <c r="Z77" i="8"/>
  <c r="Y77" i="8"/>
  <c r="AT59" i="8"/>
  <c r="AU59" i="8" s="1"/>
  <c r="AS59" i="8"/>
  <c r="AR59" i="8"/>
  <c r="AN59" i="8"/>
  <c r="AL59" i="8"/>
  <c r="AI59" i="8" s="1"/>
  <c r="AK59" i="8"/>
  <c r="AJ59" i="8"/>
  <c r="AD59" i="8"/>
  <c r="AC59" i="8"/>
  <c r="Z59" i="8"/>
  <c r="Y59" i="8"/>
  <c r="AT66" i="8"/>
  <c r="AU66" i="8" s="1"/>
  <c r="AS66" i="8"/>
  <c r="AR66" i="8"/>
  <c r="AN66" i="8"/>
  <c r="AL66" i="8"/>
  <c r="AI66" i="8" s="1"/>
  <c r="AK66" i="8"/>
  <c r="AJ66" i="8"/>
  <c r="AD66" i="8"/>
  <c r="AC66" i="8"/>
  <c r="Z66" i="8"/>
  <c r="Y66" i="8"/>
  <c r="AT92" i="8"/>
  <c r="AU92" i="8" s="1"/>
  <c r="AS92" i="8"/>
  <c r="AR92" i="8"/>
  <c r="AN92" i="8"/>
  <c r="AL92" i="8"/>
  <c r="AI92" i="8" s="1"/>
  <c r="AK92" i="8"/>
  <c r="AJ92" i="8"/>
  <c r="AD92" i="8"/>
  <c r="AC92" i="8"/>
  <c r="Z92" i="8"/>
  <c r="Y92" i="8"/>
  <c r="AT91" i="8"/>
  <c r="AU91" i="8" s="1"/>
  <c r="AS91" i="8"/>
  <c r="AR91" i="8"/>
  <c r="AN91" i="8"/>
  <c r="AL91" i="8"/>
  <c r="AI91" i="8" s="1"/>
  <c r="AK91" i="8"/>
  <c r="AJ91" i="8"/>
  <c r="AD91" i="8"/>
  <c r="AC91" i="8"/>
  <c r="Z91" i="8"/>
  <c r="Y91" i="8"/>
  <c r="AT70" i="8"/>
  <c r="AU70" i="8" s="1"/>
  <c r="AS70" i="8"/>
  <c r="AR70" i="8"/>
  <c r="AN70" i="8"/>
  <c r="AL70" i="8"/>
  <c r="AI70" i="8" s="1"/>
  <c r="AK70" i="8"/>
  <c r="AJ70" i="8"/>
  <c r="AD70" i="8"/>
  <c r="AC70" i="8"/>
  <c r="Z70" i="8"/>
  <c r="Y70" i="8"/>
  <c r="AT48" i="8"/>
  <c r="AU48" i="8" s="1"/>
  <c r="AS48" i="8"/>
  <c r="AR48" i="8"/>
  <c r="AN48" i="8"/>
  <c r="AL48" i="8"/>
  <c r="AI48" i="8" s="1"/>
  <c r="AK48" i="8"/>
  <c r="AJ48" i="8"/>
  <c r="AD48" i="8"/>
  <c r="AC48" i="8"/>
  <c r="Z48" i="8"/>
  <c r="Y48" i="8"/>
  <c r="AT22" i="8"/>
  <c r="AU22" i="8" s="1"/>
  <c r="AS22" i="8"/>
  <c r="AR22" i="8"/>
  <c r="AN22" i="8"/>
  <c r="AL22" i="8"/>
  <c r="AI22" i="8" s="1"/>
  <c r="AK22" i="8"/>
  <c r="AJ22" i="8"/>
  <c r="AD22" i="8"/>
  <c r="AC22" i="8"/>
  <c r="Z22" i="8"/>
  <c r="Y22" i="8"/>
  <c r="AT65" i="8"/>
  <c r="AU65" i="8" s="1"/>
  <c r="AS65" i="8"/>
  <c r="AR65" i="8"/>
  <c r="AN65" i="8"/>
  <c r="AL65" i="8"/>
  <c r="AI65" i="8" s="1"/>
  <c r="AK65" i="8"/>
  <c r="AJ65" i="8"/>
  <c r="AD65" i="8"/>
  <c r="AC65" i="8"/>
  <c r="Z65" i="8"/>
  <c r="Y65" i="8"/>
  <c r="AT19" i="8"/>
  <c r="AU19" i="8" s="1"/>
  <c r="AS19" i="8"/>
  <c r="AR19" i="8"/>
  <c r="AN19" i="8"/>
  <c r="AL19" i="8"/>
  <c r="AI19" i="8" s="1"/>
  <c r="AK19" i="8"/>
  <c r="AJ19" i="8"/>
  <c r="AD19" i="8"/>
  <c r="AC19" i="8"/>
  <c r="Z19" i="8"/>
  <c r="Y19" i="8"/>
  <c r="AT81" i="8"/>
  <c r="AU81" i="8" s="1"/>
  <c r="AS81" i="8"/>
  <c r="AR81" i="8"/>
  <c r="AN81" i="8"/>
  <c r="AL81" i="8"/>
  <c r="AI81" i="8" s="1"/>
  <c r="AK81" i="8"/>
  <c r="AJ81" i="8"/>
  <c r="AD81" i="8"/>
  <c r="AC81" i="8"/>
  <c r="Z81" i="8"/>
  <c r="Y81" i="8"/>
  <c r="AT55" i="8"/>
  <c r="AU55" i="8" s="1"/>
  <c r="AS55" i="8"/>
  <c r="AR55" i="8"/>
  <c r="AN55" i="8"/>
  <c r="AL55" i="8"/>
  <c r="AI55" i="8" s="1"/>
  <c r="AK55" i="8"/>
  <c r="AJ55" i="8"/>
  <c r="AD55" i="8"/>
  <c r="AC55" i="8"/>
  <c r="Z55" i="8"/>
  <c r="Y55" i="8"/>
  <c r="AT29" i="8"/>
  <c r="AU29" i="8" s="1"/>
  <c r="AS29" i="8"/>
  <c r="AR29" i="8"/>
  <c r="AN29" i="8"/>
  <c r="AL29" i="8"/>
  <c r="AI29" i="8" s="1"/>
  <c r="AK29" i="8"/>
  <c r="AJ29" i="8"/>
  <c r="AD29" i="8"/>
  <c r="AC29" i="8"/>
  <c r="Z29" i="8"/>
  <c r="Y29" i="8"/>
  <c r="AT89" i="8"/>
  <c r="AU89" i="8" s="1"/>
  <c r="AS89" i="8"/>
  <c r="AR89" i="8"/>
  <c r="AN89" i="8"/>
  <c r="AL89" i="8"/>
  <c r="AI89" i="8" s="1"/>
  <c r="AK89" i="8"/>
  <c r="AJ89" i="8"/>
  <c r="AD89" i="8"/>
  <c r="AC89" i="8"/>
  <c r="Z89" i="8"/>
  <c r="Y89" i="8"/>
  <c r="AT43" i="8"/>
  <c r="AU43" i="8" s="1"/>
  <c r="AS43" i="8"/>
  <c r="AR43" i="8"/>
  <c r="AN43" i="8"/>
  <c r="AL43" i="8"/>
  <c r="AI43" i="8" s="1"/>
  <c r="AK43" i="8"/>
  <c r="AJ43" i="8"/>
  <c r="AD43" i="8"/>
  <c r="AC43" i="8"/>
  <c r="Z43" i="8"/>
  <c r="Y43" i="8"/>
  <c r="AT97" i="8"/>
  <c r="AU97" i="8" s="1"/>
  <c r="AS97" i="8"/>
  <c r="AR97" i="8"/>
  <c r="AN97" i="8"/>
  <c r="AL97" i="8"/>
  <c r="AI97" i="8" s="1"/>
  <c r="AK97" i="8"/>
  <c r="AJ97" i="8"/>
  <c r="AD97" i="8"/>
  <c r="AC97" i="8"/>
  <c r="Z97" i="8"/>
  <c r="Y97" i="8"/>
  <c r="AT63" i="8"/>
  <c r="AU63" i="8" s="1"/>
  <c r="AS63" i="8"/>
  <c r="AR63" i="8"/>
  <c r="AN63" i="8"/>
  <c r="AL63" i="8"/>
  <c r="AI63" i="8" s="1"/>
  <c r="AK63" i="8"/>
  <c r="AJ63" i="8"/>
  <c r="AD63" i="8"/>
  <c r="AC63" i="8"/>
  <c r="Z63" i="8"/>
  <c r="Y63" i="8"/>
  <c r="AT24" i="8"/>
  <c r="AU24" i="8" s="1"/>
  <c r="AS24" i="8"/>
  <c r="AR24" i="8"/>
  <c r="AN24" i="8"/>
  <c r="AL24" i="8"/>
  <c r="AI24" i="8" s="1"/>
  <c r="AK24" i="8"/>
  <c r="AJ24" i="8"/>
  <c r="AD24" i="8"/>
  <c r="AC24" i="8"/>
  <c r="Z24" i="8"/>
  <c r="Y24" i="8"/>
  <c r="AT56" i="8"/>
  <c r="AU56" i="8" s="1"/>
  <c r="AS56" i="8"/>
  <c r="AR56" i="8"/>
  <c r="AN56" i="8"/>
  <c r="AL56" i="8"/>
  <c r="AI56" i="8" s="1"/>
  <c r="AK56" i="8"/>
  <c r="AJ56" i="8"/>
  <c r="AD56" i="8"/>
  <c r="AC56" i="8"/>
  <c r="Z56" i="8"/>
  <c r="Y56" i="8"/>
  <c r="AT74" i="8"/>
  <c r="AU74" i="8" s="1"/>
  <c r="AS74" i="8"/>
  <c r="AR74" i="8"/>
  <c r="AN74" i="8"/>
  <c r="AL74" i="8"/>
  <c r="AI74" i="8" s="1"/>
  <c r="AK74" i="8"/>
  <c r="AJ74" i="8"/>
  <c r="AD74" i="8"/>
  <c r="AC74" i="8"/>
  <c r="Z74" i="8"/>
  <c r="Y74" i="8"/>
  <c r="AT44" i="8"/>
  <c r="AU44" i="8" s="1"/>
  <c r="AS44" i="8"/>
  <c r="AR44" i="8"/>
  <c r="AN44" i="8"/>
  <c r="AL44" i="8"/>
  <c r="AI44" i="8" s="1"/>
  <c r="AK44" i="8"/>
  <c r="AJ44" i="8"/>
  <c r="AD44" i="8"/>
  <c r="AC44" i="8"/>
  <c r="Z44" i="8"/>
  <c r="Y44" i="8"/>
  <c r="AT7" i="8"/>
  <c r="AU7" i="8" s="1"/>
  <c r="AS7" i="8"/>
  <c r="AR7" i="8"/>
  <c r="AN7" i="8"/>
  <c r="AL7" i="8"/>
  <c r="AI7" i="8" s="1"/>
  <c r="AK7" i="8"/>
  <c r="AJ7" i="8"/>
  <c r="AD7" i="8"/>
  <c r="AC7" i="8"/>
  <c r="Z7" i="8"/>
  <c r="Y7" i="8"/>
  <c r="AT99" i="8"/>
  <c r="AU99" i="8" s="1"/>
  <c r="AS99" i="8"/>
  <c r="AR99" i="8"/>
  <c r="AN99" i="8"/>
  <c r="AL99" i="8"/>
  <c r="AI99" i="8" s="1"/>
  <c r="AK99" i="8"/>
  <c r="AJ99" i="8"/>
  <c r="AD99" i="8"/>
  <c r="AC99" i="8"/>
  <c r="Z99" i="8"/>
  <c r="Y99" i="8"/>
  <c r="AT37" i="8"/>
  <c r="AU37" i="8" s="1"/>
  <c r="AS37" i="8"/>
  <c r="AR37" i="8"/>
  <c r="AN37" i="8"/>
  <c r="AL37" i="8"/>
  <c r="AI37" i="8" s="1"/>
  <c r="AK37" i="8"/>
  <c r="AJ37" i="8"/>
  <c r="AD37" i="8"/>
  <c r="AC37" i="8"/>
  <c r="Z37" i="8"/>
  <c r="Y37" i="8"/>
  <c r="AT67" i="8"/>
  <c r="AU67" i="8" s="1"/>
  <c r="AS67" i="8"/>
  <c r="AR67" i="8"/>
  <c r="AN67" i="8"/>
  <c r="AL67" i="8"/>
  <c r="AI67" i="8" s="1"/>
  <c r="AK67" i="8"/>
  <c r="AJ67" i="8"/>
  <c r="AD67" i="8"/>
  <c r="AC67" i="8"/>
  <c r="Z67" i="8"/>
  <c r="Y67" i="8"/>
  <c r="AT34" i="8"/>
  <c r="AU34" i="8" s="1"/>
  <c r="AS34" i="8"/>
  <c r="AR34" i="8"/>
  <c r="AN34" i="8"/>
  <c r="AL34" i="8"/>
  <c r="AI34" i="8" s="1"/>
  <c r="AK34" i="8"/>
  <c r="AJ34" i="8"/>
  <c r="AD34" i="8"/>
  <c r="AC34" i="8"/>
  <c r="Z34" i="8"/>
  <c r="Y34" i="8"/>
  <c r="AT71" i="8"/>
  <c r="AU71" i="8" s="1"/>
  <c r="AS71" i="8"/>
  <c r="AR71" i="8"/>
  <c r="AN71" i="8"/>
  <c r="AL71" i="8"/>
  <c r="AI71" i="8" s="1"/>
  <c r="AK71" i="8"/>
  <c r="AJ71" i="8"/>
  <c r="AD71" i="8"/>
  <c r="AC71" i="8"/>
  <c r="Z71" i="8"/>
  <c r="Y71" i="8"/>
  <c r="AT98" i="8"/>
  <c r="AU98" i="8" s="1"/>
  <c r="AS98" i="8"/>
  <c r="AR98" i="8"/>
  <c r="AN98" i="8"/>
  <c r="AL98" i="8"/>
  <c r="AK98" i="8"/>
  <c r="AJ98" i="8"/>
  <c r="AD98" i="8"/>
  <c r="AC98" i="8"/>
  <c r="Z98" i="8"/>
  <c r="Y98" i="8"/>
  <c r="AT72" i="8"/>
  <c r="AU72" i="8" s="1"/>
  <c r="AS72" i="8"/>
  <c r="AR72" i="8"/>
  <c r="AN72" i="8"/>
  <c r="AL72" i="8"/>
  <c r="AI72" i="8" s="1"/>
  <c r="AK72" i="8"/>
  <c r="AJ72" i="8"/>
  <c r="AD72" i="8"/>
  <c r="AC72" i="8"/>
  <c r="Z72" i="8"/>
  <c r="Y72" i="8"/>
  <c r="AT27" i="8"/>
  <c r="AU27" i="8" s="1"/>
  <c r="AS27" i="8"/>
  <c r="AR27" i="8"/>
  <c r="AN27" i="8"/>
  <c r="AL27" i="8"/>
  <c r="AI27" i="8" s="1"/>
  <c r="AK27" i="8"/>
  <c r="AJ27" i="8"/>
  <c r="AD27" i="8"/>
  <c r="AC27" i="8"/>
  <c r="Z27" i="8"/>
  <c r="Y27" i="8"/>
  <c r="AT26" i="8"/>
  <c r="AU26" i="8" s="1"/>
  <c r="AS26" i="8"/>
  <c r="AR26" i="8"/>
  <c r="AN26" i="8"/>
  <c r="AL26" i="8"/>
  <c r="AI26" i="8" s="1"/>
  <c r="AK26" i="8"/>
  <c r="AJ26" i="8"/>
  <c r="AD26" i="8"/>
  <c r="AC26" i="8"/>
  <c r="Z26" i="8"/>
  <c r="Y26" i="8"/>
  <c r="AT78" i="8"/>
  <c r="AU78" i="8" s="1"/>
  <c r="AS78" i="8"/>
  <c r="AR78" i="8"/>
  <c r="AN78" i="8"/>
  <c r="AL78" i="8"/>
  <c r="AI78" i="8" s="1"/>
  <c r="AK78" i="8"/>
  <c r="AJ78" i="8"/>
  <c r="AD78" i="8"/>
  <c r="AC78" i="8"/>
  <c r="Z78" i="8"/>
  <c r="Y78" i="8"/>
  <c r="AT16" i="8"/>
  <c r="AU16" i="8" s="1"/>
  <c r="AS16" i="8"/>
  <c r="AR16" i="8"/>
  <c r="AN16" i="8"/>
  <c r="AL16" i="8"/>
  <c r="AI16" i="8" s="1"/>
  <c r="AK16" i="8"/>
  <c r="AJ16" i="8"/>
  <c r="AD16" i="8"/>
  <c r="AC16" i="8"/>
  <c r="Z16" i="8"/>
  <c r="Y16" i="8"/>
  <c r="AT57" i="8"/>
  <c r="AU57" i="8" s="1"/>
  <c r="AS57" i="8"/>
  <c r="AR57" i="8"/>
  <c r="AN57" i="8"/>
  <c r="AL57" i="8"/>
  <c r="AI57" i="8" s="1"/>
  <c r="AK57" i="8"/>
  <c r="AJ57" i="8"/>
  <c r="AD57" i="8"/>
  <c r="AC57" i="8"/>
  <c r="Z57" i="8"/>
  <c r="Y57" i="8"/>
  <c r="AT96" i="8"/>
  <c r="AU96" i="8" s="1"/>
  <c r="AS96" i="8"/>
  <c r="AR96" i="8"/>
  <c r="AN96" i="8"/>
  <c r="AL96" i="8"/>
  <c r="AI96" i="8" s="1"/>
  <c r="AK96" i="8"/>
  <c r="AJ96" i="8"/>
  <c r="AD96" i="8"/>
  <c r="AC96" i="8"/>
  <c r="Z96" i="8"/>
  <c r="Y96" i="8"/>
  <c r="AT45" i="8"/>
  <c r="AU45" i="8" s="1"/>
  <c r="AS45" i="8"/>
  <c r="AR45" i="8"/>
  <c r="AN45" i="8"/>
  <c r="AL45" i="8"/>
  <c r="AI45" i="8" s="1"/>
  <c r="AK45" i="8"/>
  <c r="AJ45" i="8"/>
  <c r="AD45" i="8"/>
  <c r="AC45" i="8"/>
  <c r="Z45" i="8"/>
  <c r="Y45" i="8"/>
  <c r="AT73" i="8"/>
  <c r="AU73" i="8" s="1"/>
  <c r="AS73" i="8"/>
  <c r="AR73" i="8"/>
  <c r="AN73" i="8"/>
  <c r="AL73" i="8"/>
  <c r="AI73" i="8" s="1"/>
  <c r="AK73" i="8"/>
  <c r="AJ73" i="8"/>
  <c r="AD73" i="8"/>
  <c r="AC73" i="8"/>
  <c r="Z73" i="8"/>
  <c r="Y73" i="8"/>
  <c r="AT3" i="8"/>
  <c r="AU3" i="8" s="1"/>
  <c r="AS3" i="8"/>
  <c r="AR3" i="8"/>
  <c r="AN3" i="8"/>
  <c r="AL3" i="8"/>
  <c r="AI3" i="8" s="1"/>
  <c r="AK3" i="8"/>
  <c r="AJ3" i="8"/>
  <c r="AD3" i="8"/>
  <c r="AC3" i="8"/>
  <c r="Z3" i="8"/>
  <c r="Y3" i="8"/>
  <c r="AT46" i="8"/>
  <c r="AU46" i="8" s="1"/>
  <c r="AS46" i="8"/>
  <c r="AR46" i="8"/>
  <c r="AN46" i="8"/>
  <c r="AL46" i="8"/>
  <c r="AI46" i="8" s="1"/>
  <c r="AK46" i="8"/>
  <c r="AJ46" i="8"/>
  <c r="AD46" i="8"/>
  <c r="AC46" i="8"/>
  <c r="Z46" i="8"/>
  <c r="Y46" i="8"/>
  <c r="AT75" i="8"/>
  <c r="AU75" i="8" s="1"/>
  <c r="AS75" i="8"/>
  <c r="AR75" i="8"/>
  <c r="AN75" i="8"/>
  <c r="AL75" i="8"/>
  <c r="AI75" i="8" s="1"/>
  <c r="AK75" i="8"/>
  <c r="AJ75" i="8"/>
  <c r="AD75" i="8"/>
  <c r="AC75" i="8"/>
  <c r="Z75" i="8"/>
  <c r="Y75" i="8"/>
  <c r="AT88" i="8"/>
  <c r="AU88" i="8" s="1"/>
  <c r="AS88" i="8"/>
  <c r="AR88" i="8"/>
  <c r="AN88" i="8"/>
  <c r="AL88" i="8"/>
  <c r="AI88" i="8" s="1"/>
  <c r="AK88" i="8"/>
  <c r="AJ88" i="8"/>
  <c r="AD88" i="8"/>
  <c r="AC88" i="8"/>
  <c r="Z88" i="8"/>
  <c r="Y88" i="8"/>
  <c r="AT93" i="8"/>
  <c r="AU93" i="8" s="1"/>
  <c r="AS93" i="8"/>
  <c r="AR93" i="8"/>
  <c r="AN93" i="8"/>
  <c r="AL93" i="8"/>
  <c r="AI93" i="8" s="1"/>
  <c r="AK93" i="8"/>
  <c r="AJ93" i="8"/>
  <c r="AD93" i="8"/>
  <c r="AC93" i="8"/>
  <c r="Z93" i="8"/>
  <c r="Y93" i="8"/>
  <c r="AT95" i="8"/>
  <c r="AU95" i="8" s="1"/>
  <c r="AS95" i="8"/>
  <c r="AR95" i="8"/>
  <c r="AN95" i="8"/>
  <c r="AL95" i="8"/>
  <c r="AI95" i="8" s="1"/>
  <c r="AK95" i="8"/>
  <c r="AJ95" i="8"/>
  <c r="AD95" i="8"/>
  <c r="AC95" i="8"/>
  <c r="Z95" i="8"/>
  <c r="Y95" i="8"/>
  <c r="AT49" i="8"/>
  <c r="AU49" i="8" s="1"/>
  <c r="AS49" i="8"/>
  <c r="AR49" i="8"/>
  <c r="AN49" i="8"/>
  <c r="AL49" i="8"/>
  <c r="AI49" i="8" s="1"/>
  <c r="AK49" i="8"/>
  <c r="AJ49" i="8"/>
  <c r="AD49" i="8"/>
  <c r="AC49" i="8"/>
  <c r="Z49" i="8"/>
  <c r="Y49" i="8"/>
  <c r="AT52" i="8"/>
  <c r="AU52" i="8" s="1"/>
  <c r="AS52" i="8"/>
  <c r="AR52" i="8"/>
  <c r="AN52" i="8"/>
  <c r="AL52" i="8"/>
  <c r="AI52" i="8" s="1"/>
  <c r="AK52" i="8"/>
  <c r="AJ52" i="8"/>
  <c r="AD52" i="8"/>
  <c r="AC52" i="8"/>
  <c r="Z52" i="8"/>
  <c r="Y52" i="8"/>
  <c r="AT8" i="8"/>
  <c r="AU8" i="8" s="1"/>
  <c r="AS8" i="8"/>
  <c r="AR8" i="8"/>
  <c r="AN8" i="8"/>
  <c r="AL8" i="8"/>
  <c r="AI8" i="8" s="1"/>
  <c r="AK8" i="8"/>
  <c r="AJ8" i="8"/>
  <c r="AD8" i="8"/>
  <c r="AC8" i="8"/>
  <c r="Z8" i="8"/>
  <c r="Y8" i="8"/>
  <c r="AT85" i="8"/>
  <c r="AU85" i="8" s="1"/>
  <c r="AS85" i="8"/>
  <c r="AR85" i="8"/>
  <c r="AN85" i="8"/>
  <c r="AL85" i="8"/>
  <c r="AI85" i="8" s="1"/>
  <c r="AK85" i="8"/>
  <c r="AJ85" i="8"/>
  <c r="AD85" i="8"/>
  <c r="AC85" i="8"/>
  <c r="Z85" i="8"/>
  <c r="Y85" i="8"/>
  <c r="AQ54" i="8"/>
  <c r="AQ69" i="8"/>
  <c r="AQ25" i="8"/>
  <c r="AC25" i="8"/>
  <c r="AC54" i="8"/>
  <c r="AC69" i="8"/>
  <c r="AT69" i="8"/>
  <c r="AU69" i="8" s="1"/>
  <c r="AS69" i="8"/>
  <c r="AR69" i="8"/>
  <c r="AN69" i="8"/>
  <c r="AL69" i="8"/>
  <c r="AI69" i="8" s="1"/>
  <c r="AK69" i="8"/>
  <c r="AJ69" i="8"/>
  <c r="AD69" i="8"/>
  <c r="Z69" i="8"/>
  <c r="Y69" i="8"/>
  <c r="AT54" i="8"/>
  <c r="AU54" i="8" s="1"/>
  <c r="AS54" i="8"/>
  <c r="AR54" i="8"/>
  <c r="AN54" i="8"/>
  <c r="AL54" i="8"/>
  <c r="AI54" i="8" s="1"/>
  <c r="AK54" i="8"/>
  <c r="AJ54" i="8"/>
  <c r="AD54" i="8"/>
  <c r="Z54" i="8"/>
  <c r="Y54" i="8"/>
  <c r="AT25" i="8"/>
  <c r="AU25" i="8" s="1"/>
  <c r="AS25" i="8"/>
  <c r="AR25" i="8"/>
  <c r="AN25" i="8"/>
  <c r="AL25" i="8"/>
  <c r="AI25" i="8" s="1"/>
  <c r="AK25" i="8"/>
  <c r="AJ25" i="8"/>
  <c r="AD25" i="8"/>
  <c r="Z25" i="8"/>
  <c r="Y25" i="8"/>
  <c r="AM4" i="8" l="1"/>
  <c r="AA4" i="8" s="1"/>
  <c r="AM34" i="8"/>
  <c r="AA34" i="8" s="1"/>
  <c r="AM62" i="8"/>
  <c r="AM37" i="8"/>
  <c r="AA37" i="8" s="1"/>
  <c r="AM93" i="8"/>
  <c r="AA93" i="8" s="1"/>
  <c r="AM73" i="8"/>
  <c r="AM70" i="8"/>
  <c r="AA70" i="8" s="1"/>
  <c r="AM81" i="8"/>
  <c r="AA81" i="8" s="1"/>
  <c r="AM29" i="8"/>
  <c r="AA29" i="8" s="1"/>
  <c r="AM57" i="8"/>
  <c r="AA57" i="8" s="1"/>
  <c r="AM27" i="8"/>
  <c r="AA27" i="8" s="1"/>
  <c r="AM7" i="8"/>
  <c r="AA7" i="8" s="1"/>
  <c r="AM19" i="8"/>
  <c r="AA19" i="8" s="1"/>
  <c r="AM40" i="8"/>
  <c r="AA40" i="8" s="1"/>
  <c r="AM95" i="8"/>
  <c r="AA95" i="8" s="1"/>
  <c r="AM26" i="8"/>
  <c r="AA26" i="8" s="1"/>
  <c r="AM99" i="8"/>
  <c r="AA99" i="8" s="1"/>
  <c r="AM14" i="8"/>
  <c r="AA14" i="8" s="1"/>
  <c r="AM67" i="8"/>
  <c r="AA67" i="8" s="1"/>
  <c r="AM79" i="8"/>
  <c r="AA79" i="8" s="1"/>
  <c r="AM96" i="8"/>
  <c r="AA96" i="8" s="1"/>
  <c r="AM78" i="8"/>
  <c r="AA78" i="8" s="1"/>
  <c r="AM92" i="8"/>
  <c r="AA92" i="8" s="1"/>
  <c r="AM45" i="8"/>
  <c r="AA45" i="8" s="1"/>
  <c r="AM5" i="8"/>
  <c r="AA5" i="8" s="1"/>
  <c r="AM32" i="8"/>
  <c r="AA32" i="8" s="1"/>
  <c r="AM25" i="8"/>
  <c r="AA25" i="8" s="1"/>
  <c r="AM49" i="8"/>
  <c r="AA49" i="8" s="1"/>
  <c r="AM3" i="8"/>
  <c r="AA3" i="8" s="1"/>
  <c r="AM20" i="8"/>
  <c r="AA20" i="8" s="1"/>
  <c r="AM98" i="8"/>
  <c r="AA98" i="8" s="1"/>
  <c r="AM94" i="8"/>
  <c r="AA94" i="8" s="1"/>
  <c r="AM66" i="8"/>
  <c r="AA66" i="8" s="1"/>
  <c r="AA73" i="8"/>
  <c r="AM68" i="8"/>
  <c r="AA68" i="8" s="1"/>
  <c r="AM9" i="8"/>
  <c r="AA9" i="8" s="1"/>
  <c r="AM69" i="8"/>
  <c r="AA69" i="8" s="1"/>
  <c r="AM64" i="8"/>
  <c r="AA64" i="8" s="1"/>
  <c r="AM24" i="8"/>
  <c r="AA24" i="8" s="1"/>
  <c r="AM77" i="8"/>
  <c r="AA77" i="8" s="1"/>
  <c r="AA62" i="8"/>
  <c r="AM72" i="8"/>
  <c r="AA72" i="8" s="1"/>
  <c r="AM71" i="8"/>
  <c r="AA71" i="8" s="1"/>
  <c r="AM56" i="8"/>
  <c r="AA56" i="8" s="1"/>
  <c r="AM97" i="8"/>
  <c r="AA97" i="8" s="1"/>
  <c r="AM59" i="8"/>
  <c r="AA59" i="8" s="1"/>
  <c r="AM16" i="8"/>
  <c r="AA16" i="8" s="1"/>
  <c r="AM65" i="8"/>
  <c r="AA65" i="8" s="1"/>
  <c r="AM85" i="8"/>
  <c r="AA85" i="8" s="1"/>
  <c r="AM88" i="8"/>
  <c r="AA88" i="8" s="1"/>
  <c r="AM74" i="8"/>
  <c r="AA74" i="8" s="1"/>
  <c r="AM55" i="8"/>
  <c r="AA55" i="8" s="1"/>
  <c r="AI98" i="8"/>
  <c r="AM43" i="8"/>
  <c r="AA43" i="8" s="1"/>
  <c r="AM83" i="8"/>
  <c r="AA83" i="8" s="1"/>
  <c r="AM46" i="8"/>
  <c r="AA46" i="8" s="1"/>
  <c r="AM75" i="8"/>
  <c r="AA75" i="8" s="1"/>
  <c r="AM8" i="8"/>
  <c r="AA8" i="8" s="1"/>
  <c r="AM54" i="8"/>
  <c r="AA54" i="8" s="1"/>
  <c r="AM52" i="8"/>
  <c r="AA52" i="8" s="1"/>
  <c r="AM48" i="8"/>
  <c r="AA48" i="8" s="1"/>
  <c r="AM89" i="8"/>
  <c r="AA89" i="8" s="1"/>
  <c r="AM44" i="8"/>
  <c r="AA44" i="8" s="1"/>
  <c r="AM22" i="8"/>
  <c r="AA22" i="8" s="1"/>
  <c r="AI9" i="8"/>
  <c r="AM91" i="8"/>
  <c r="AA91" i="8" s="1"/>
  <c r="AI77" i="8"/>
  <c r="AM63" i="8"/>
  <c r="AA63" i="8" s="1"/>
  <c r="AC76" i="8" l="1"/>
  <c r="AU76" i="8" s="1"/>
  <c r="AC84" i="8"/>
  <c r="AU84" i="8" s="1"/>
  <c r="AC28" i="8"/>
  <c r="AU28" i="8" s="1"/>
  <c r="AC2" i="8"/>
  <c r="AU2" i="8" s="1"/>
  <c r="AC35" i="8"/>
  <c r="AU35" i="8" s="1"/>
  <c r="AC86" i="8"/>
  <c r="AU86" i="8" s="1"/>
  <c r="AC36" i="8"/>
  <c r="AU36" i="8" s="1"/>
  <c r="AC61" i="8"/>
  <c r="AU61" i="8" s="1"/>
  <c r="AC87" i="8"/>
  <c r="AU87" i="8" s="1"/>
  <c r="AC100" i="8"/>
  <c r="AU100" i="8" s="1"/>
  <c r="AC17" i="8"/>
  <c r="AU17" i="8" s="1"/>
  <c r="AC18" i="8"/>
  <c r="AU18" i="8" s="1"/>
  <c r="AC50" i="8"/>
  <c r="AU50" i="8" s="1"/>
  <c r="AC30" i="8"/>
  <c r="AU30" i="8" s="1"/>
  <c r="AC60" i="8"/>
  <c r="AU60" i="8" s="1"/>
  <c r="AC23" i="8"/>
  <c r="AU23" i="8" s="1"/>
  <c r="AC13" i="8"/>
  <c r="AU13" i="8" s="1"/>
  <c r="AC47" i="8"/>
  <c r="AU47" i="8" s="1"/>
  <c r="AC31" i="8"/>
  <c r="AU31" i="8" s="1"/>
  <c r="AC41" i="8"/>
  <c r="AU41" i="8" s="1"/>
  <c r="AC11" i="8"/>
  <c r="AU11" i="8" s="1"/>
  <c r="AC90" i="8"/>
  <c r="AU90" i="8" s="1"/>
  <c r="AC53" i="8"/>
  <c r="AU53" i="8" s="1"/>
  <c r="AC82" i="8"/>
  <c r="AU82" i="8" s="1"/>
  <c r="AC21" i="8"/>
  <c r="AU21" i="8" s="1"/>
  <c r="AC101" i="8"/>
  <c r="AU101" i="8" s="1"/>
  <c r="AC12" i="8"/>
  <c r="AU12" i="8" s="1"/>
  <c r="AC58" i="8"/>
  <c r="AU58" i="8" s="1"/>
  <c r="AC33" i="8"/>
  <c r="AU33" i="8" s="1"/>
  <c r="AC80" i="8"/>
  <c r="AU80" i="8" s="1"/>
  <c r="AC42" i="8"/>
  <c r="AU42" i="8" s="1"/>
  <c r="AC38" i="8"/>
  <c r="AU38" i="8" s="1"/>
  <c r="AC6" i="8"/>
  <c r="AU6" i="8" s="1"/>
  <c r="AC51" i="8"/>
  <c r="AU51" i="8" s="1"/>
  <c r="AC15" i="8"/>
  <c r="AU15" i="8" s="1"/>
  <c r="AC39" i="8"/>
  <c r="AU39" i="8" s="1"/>
  <c r="AC10" i="8"/>
  <c r="AU10" i="8" s="1"/>
  <c r="AQ76" i="8"/>
  <c r="AQ84" i="8"/>
  <c r="AQ28" i="8"/>
  <c r="AQ2" i="8"/>
  <c r="AQ35" i="8"/>
  <c r="AQ86" i="8"/>
  <c r="AQ36" i="8"/>
  <c r="AQ61" i="8"/>
  <c r="AQ87" i="8"/>
  <c r="AQ100" i="8"/>
  <c r="AQ17" i="8"/>
  <c r="AQ18" i="8"/>
  <c r="AQ50" i="8"/>
  <c r="AQ30" i="8"/>
  <c r="AQ60" i="8"/>
  <c r="AQ23" i="8"/>
  <c r="AQ13" i="8"/>
  <c r="AQ47" i="8"/>
  <c r="AQ31" i="8"/>
  <c r="AQ41" i="8"/>
  <c r="AQ11" i="8"/>
  <c r="AQ90" i="8"/>
  <c r="AQ53" i="8"/>
  <c r="AQ82" i="8"/>
  <c r="AQ21" i="8"/>
  <c r="AQ101" i="8"/>
  <c r="AQ12" i="8"/>
  <c r="AQ58" i="8"/>
  <c r="AQ33" i="8"/>
  <c r="AQ80" i="8"/>
  <c r="AQ42" i="8"/>
  <c r="AQ38" i="8"/>
  <c r="AQ6" i="8"/>
  <c r="AQ51" i="8"/>
  <c r="AQ15" i="8"/>
  <c r="AQ39" i="8"/>
  <c r="AQ10" i="8"/>
  <c r="BM25" i="8"/>
  <c r="BK25" i="8"/>
  <c r="BI25" i="8"/>
  <c r="BH25" i="8"/>
  <c r="BN25" i="8" s="1"/>
  <c r="BL25" i="8"/>
  <c r="BW25" i="8"/>
  <c r="BI10" i="8"/>
  <c r="BD10" i="8"/>
  <c r="BE10" i="8" s="1"/>
  <c r="AS10" i="8"/>
  <c r="AR10" i="8"/>
  <c r="AN10" i="8"/>
  <c r="BK10" i="8" s="1"/>
  <c r="AL10" i="8"/>
  <c r="AI10" i="8" s="1"/>
  <c r="AK10" i="8"/>
  <c r="AJ10" i="8"/>
  <c r="AD10" i="8"/>
  <c r="Z10" i="8"/>
  <c r="BW10" i="8" s="1"/>
  <c r="Y10" i="8"/>
  <c r="BI39" i="8"/>
  <c r="BD39" i="8"/>
  <c r="BE39" i="8" s="1"/>
  <c r="AS39" i="8"/>
  <c r="AR39" i="8"/>
  <c r="AN39" i="8"/>
  <c r="BK39" i="8" s="1"/>
  <c r="AL39" i="8"/>
  <c r="AI39" i="8" s="1"/>
  <c r="AK39" i="8"/>
  <c r="AJ39" i="8"/>
  <c r="AD39" i="8"/>
  <c r="Z39" i="8"/>
  <c r="BW39" i="8" s="1"/>
  <c r="Y39" i="8"/>
  <c r="BI15" i="8"/>
  <c r="BD15" i="8"/>
  <c r="BE15" i="8" s="1"/>
  <c r="AS15" i="8"/>
  <c r="AR15" i="8"/>
  <c r="AN15" i="8"/>
  <c r="BK15" i="8" s="1"/>
  <c r="AL15" i="8"/>
  <c r="AI15" i="8" s="1"/>
  <c r="AK15" i="8"/>
  <c r="AJ15" i="8"/>
  <c r="AD15" i="8"/>
  <c r="Z15" i="8"/>
  <c r="BW15" i="8" s="1"/>
  <c r="Y15" i="8"/>
  <c r="BI51" i="8"/>
  <c r="BD51" i="8"/>
  <c r="BE51" i="8" s="1"/>
  <c r="AS51" i="8"/>
  <c r="AR51" i="8"/>
  <c r="AN51" i="8"/>
  <c r="BK51" i="8" s="1"/>
  <c r="AL51" i="8"/>
  <c r="AI51" i="8" s="1"/>
  <c r="AK51" i="8"/>
  <c r="AJ51" i="8"/>
  <c r="AD51" i="8"/>
  <c r="Z51" i="8"/>
  <c r="BW51" i="8" s="1"/>
  <c r="Y51" i="8"/>
  <c r="BI6" i="8"/>
  <c r="BD6" i="8"/>
  <c r="BE6" i="8" s="1"/>
  <c r="AS6" i="8"/>
  <c r="AR6" i="8"/>
  <c r="AN6" i="8"/>
  <c r="BK6" i="8" s="1"/>
  <c r="AL6" i="8"/>
  <c r="AI6" i="8" s="1"/>
  <c r="AK6" i="8"/>
  <c r="AJ6" i="8"/>
  <c r="AD6" i="8"/>
  <c r="Z6" i="8"/>
  <c r="BW6" i="8" s="1"/>
  <c r="Y6" i="8"/>
  <c r="BI38" i="8"/>
  <c r="BD38" i="8"/>
  <c r="BE38" i="8" s="1"/>
  <c r="AS38" i="8"/>
  <c r="AR38" i="8"/>
  <c r="AN38" i="8"/>
  <c r="AL38" i="8"/>
  <c r="AI38" i="8" s="1"/>
  <c r="AK38" i="8"/>
  <c r="AJ38" i="8"/>
  <c r="AD38" i="8"/>
  <c r="Z38" i="8"/>
  <c r="BW38" i="8" s="1"/>
  <c r="Y38" i="8"/>
  <c r="BI42" i="8"/>
  <c r="BD42" i="8"/>
  <c r="BE42" i="8" s="1"/>
  <c r="AS42" i="8"/>
  <c r="AR42" i="8"/>
  <c r="AN42" i="8"/>
  <c r="BK42" i="8" s="1"/>
  <c r="AL42" i="8"/>
  <c r="AI42" i="8" s="1"/>
  <c r="AK42" i="8"/>
  <c r="AJ42" i="8"/>
  <c r="AD42" i="8"/>
  <c r="Z42" i="8"/>
  <c r="BW42" i="8" s="1"/>
  <c r="Y42" i="8"/>
  <c r="BI80" i="8"/>
  <c r="BD80" i="8"/>
  <c r="BE80" i="8" s="1"/>
  <c r="AS80" i="8"/>
  <c r="AR80" i="8"/>
  <c r="AN80" i="8"/>
  <c r="BK80" i="8" s="1"/>
  <c r="AL80" i="8"/>
  <c r="AI80" i="8" s="1"/>
  <c r="AK80" i="8"/>
  <c r="AJ80" i="8"/>
  <c r="AD80" i="8"/>
  <c r="Z80" i="8"/>
  <c r="BW80" i="8" s="1"/>
  <c r="Y80" i="8"/>
  <c r="BI33" i="8"/>
  <c r="BD33" i="8"/>
  <c r="BE33" i="8" s="1"/>
  <c r="AS33" i="8"/>
  <c r="AR33" i="8"/>
  <c r="AN33" i="8"/>
  <c r="BK33" i="8" s="1"/>
  <c r="AL33" i="8"/>
  <c r="AI33" i="8" s="1"/>
  <c r="AK33" i="8"/>
  <c r="AJ33" i="8"/>
  <c r="AD33" i="8"/>
  <c r="Z33" i="8"/>
  <c r="BW33" i="8" s="1"/>
  <c r="Y33" i="8"/>
  <c r="BI58" i="8"/>
  <c r="BD58" i="8"/>
  <c r="BE58" i="8" s="1"/>
  <c r="AS58" i="8"/>
  <c r="AR58" i="8"/>
  <c r="AN58" i="8"/>
  <c r="BK58" i="8" s="1"/>
  <c r="AL58" i="8"/>
  <c r="AI58" i="8" s="1"/>
  <c r="AK58" i="8"/>
  <c r="AJ58" i="8"/>
  <c r="AD58" i="8"/>
  <c r="Z58" i="8"/>
  <c r="BW58" i="8" s="1"/>
  <c r="Y58" i="8"/>
  <c r="BI12" i="8"/>
  <c r="BD12" i="8"/>
  <c r="BE12" i="8" s="1"/>
  <c r="AS12" i="8"/>
  <c r="AR12" i="8"/>
  <c r="AN12" i="8"/>
  <c r="AL12" i="8"/>
  <c r="AI12" i="8" s="1"/>
  <c r="AK12" i="8"/>
  <c r="AJ12" i="8"/>
  <c r="AD12" i="8"/>
  <c r="Z12" i="8"/>
  <c r="BW12" i="8" s="1"/>
  <c r="Y12" i="8"/>
  <c r="BI101" i="8"/>
  <c r="BD101" i="8"/>
  <c r="BE101" i="8" s="1"/>
  <c r="AS101" i="8"/>
  <c r="AR101" i="8"/>
  <c r="AN101" i="8"/>
  <c r="BK101" i="8" s="1"/>
  <c r="AL101" i="8"/>
  <c r="AK101" i="8"/>
  <c r="BQ101" i="8" s="1"/>
  <c r="AJ101" i="8"/>
  <c r="AD101" i="8"/>
  <c r="Z101" i="8"/>
  <c r="BW101" i="8" s="1"/>
  <c r="Y101" i="8"/>
  <c r="BI21" i="8"/>
  <c r="BD21" i="8"/>
  <c r="BE21" i="8" s="1"/>
  <c r="AS21" i="8"/>
  <c r="AR21" i="8"/>
  <c r="AN21" i="8"/>
  <c r="AL21" i="8"/>
  <c r="AI21" i="8" s="1"/>
  <c r="AK21" i="8"/>
  <c r="AJ21" i="8"/>
  <c r="AD21" i="8"/>
  <c r="Z21" i="8"/>
  <c r="BW21" i="8" s="1"/>
  <c r="Y21" i="8"/>
  <c r="BI82" i="8"/>
  <c r="BD82" i="8"/>
  <c r="BE82" i="8" s="1"/>
  <c r="AS82" i="8"/>
  <c r="AR82" i="8"/>
  <c r="AN82" i="8"/>
  <c r="BK82" i="8" s="1"/>
  <c r="AL82" i="8"/>
  <c r="AI82" i="8" s="1"/>
  <c r="AK82" i="8"/>
  <c r="AJ82" i="8"/>
  <c r="AD82" i="8"/>
  <c r="Z82" i="8"/>
  <c r="BW82" i="8" s="1"/>
  <c r="Y82" i="8"/>
  <c r="BI53" i="8"/>
  <c r="BD53" i="8"/>
  <c r="BE53" i="8" s="1"/>
  <c r="AS53" i="8"/>
  <c r="AR53" i="8"/>
  <c r="AN53" i="8"/>
  <c r="AL53" i="8"/>
  <c r="AI53" i="8" s="1"/>
  <c r="AK53" i="8"/>
  <c r="AJ53" i="8"/>
  <c r="AD53" i="8"/>
  <c r="Z53" i="8"/>
  <c r="BW53" i="8" s="1"/>
  <c r="Y53" i="8"/>
  <c r="BI90" i="8"/>
  <c r="BD90" i="8"/>
  <c r="BE90" i="8" s="1"/>
  <c r="AS90" i="8"/>
  <c r="AR90" i="8"/>
  <c r="AN90" i="8"/>
  <c r="BK90" i="8" s="1"/>
  <c r="AL90" i="8"/>
  <c r="AI90" i="8" s="1"/>
  <c r="AK90" i="8"/>
  <c r="AJ90" i="8"/>
  <c r="AD90" i="8"/>
  <c r="Z90" i="8"/>
  <c r="BW90" i="8" s="1"/>
  <c r="Y90" i="8"/>
  <c r="BI11" i="8"/>
  <c r="BD11" i="8"/>
  <c r="BE11" i="8" s="1"/>
  <c r="AS11" i="8"/>
  <c r="AR11" i="8"/>
  <c r="AN11" i="8"/>
  <c r="BK11" i="8" s="1"/>
  <c r="AL11" i="8"/>
  <c r="AI11" i="8" s="1"/>
  <c r="AK11" i="8"/>
  <c r="AJ11" i="8"/>
  <c r="AD11" i="8"/>
  <c r="Z11" i="8"/>
  <c r="BW11" i="8" s="1"/>
  <c r="Y11" i="8"/>
  <c r="BI41" i="8"/>
  <c r="BD41" i="8"/>
  <c r="BE41" i="8" s="1"/>
  <c r="AS41" i="8"/>
  <c r="AR41" i="8"/>
  <c r="AN41" i="8"/>
  <c r="BK41" i="8" s="1"/>
  <c r="AL41" i="8"/>
  <c r="BR41" i="8" s="1"/>
  <c r="AK41" i="8"/>
  <c r="BQ41" i="8" s="1"/>
  <c r="AJ41" i="8"/>
  <c r="AD41" i="8"/>
  <c r="Z41" i="8"/>
  <c r="BW41" i="8" s="1"/>
  <c r="Y41" i="8"/>
  <c r="BI31" i="8"/>
  <c r="BD31" i="8"/>
  <c r="BE31" i="8" s="1"/>
  <c r="AS31" i="8"/>
  <c r="AR31" i="8"/>
  <c r="AN31" i="8"/>
  <c r="AL31" i="8"/>
  <c r="AI31" i="8" s="1"/>
  <c r="AK31" i="8"/>
  <c r="AJ31" i="8"/>
  <c r="AD31" i="8"/>
  <c r="Z31" i="8"/>
  <c r="BW31" i="8" s="1"/>
  <c r="Y31" i="8"/>
  <c r="BI47" i="8"/>
  <c r="BD47" i="8"/>
  <c r="BE47" i="8" s="1"/>
  <c r="AS47" i="8"/>
  <c r="AR47" i="8"/>
  <c r="AN47" i="8"/>
  <c r="BK47" i="8" s="1"/>
  <c r="AL47" i="8"/>
  <c r="AK47" i="8"/>
  <c r="AJ47" i="8"/>
  <c r="AD47" i="8"/>
  <c r="Z47" i="8"/>
  <c r="BW47" i="8" s="1"/>
  <c r="Y47" i="8"/>
  <c r="BI13" i="8"/>
  <c r="BD13" i="8"/>
  <c r="BE13" i="8" s="1"/>
  <c r="AS13" i="8"/>
  <c r="AR13" i="8"/>
  <c r="AN13" i="8"/>
  <c r="BK13" i="8" s="1"/>
  <c r="AL13" i="8"/>
  <c r="AK13" i="8"/>
  <c r="BQ13" i="8" s="1"/>
  <c r="AJ13" i="8"/>
  <c r="AD13" i="8"/>
  <c r="Z13" i="8"/>
  <c r="BW13" i="8" s="1"/>
  <c r="Y13" i="8"/>
  <c r="BI23" i="8"/>
  <c r="BD23" i="8"/>
  <c r="BE23" i="8" s="1"/>
  <c r="AS23" i="8"/>
  <c r="AR23" i="8"/>
  <c r="AN23" i="8"/>
  <c r="AL23" i="8"/>
  <c r="AK23" i="8"/>
  <c r="AJ23" i="8"/>
  <c r="AD23" i="8"/>
  <c r="Z23" i="8"/>
  <c r="BW23" i="8" s="1"/>
  <c r="Y23" i="8"/>
  <c r="BI60" i="8"/>
  <c r="BD60" i="8"/>
  <c r="BE60" i="8" s="1"/>
  <c r="AS60" i="8"/>
  <c r="AR60" i="8"/>
  <c r="AN60" i="8"/>
  <c r="BK60" i="8" s="1"/>
  <c r="AL60" i="8"/>
  <c r="AK60" i="8"/>
  <c r="AJ60" i="8"/>
  <c r="AD60" i="8"/>
  <c r="Z60" i="8"/>
  <c r="BW60" i="8" s="1"/>
  <c r="Y60" i="8"/>
  <c r="BI30" i="8"/>
  <c r="BD30" i="8"/>
  <c r="BE30" i="8" s="1"/>
  <c r="AS30" i="8"/>
  <c r="AR30" i="8"/>
  <c r="AN30" i="8"/>
  <c r="BK30" i="8" s="1"/>
  <c r="AL30" i="8"/>
  <c r="AI30" i="8" s="1"/>
  <c r="AK30" i="8"/>
  <c r="BQ30" i="8" s="1"/>
  <c r="AJ30" i="8"/>
  <c r="AD30" i="8"/>
  <c r="Z30" i="8"/>
  <c r="BW30" i="8" s="1"/>
  <c r="Y30" i="8"/>
  <c r="BI50" i="8"/>
  <c r="BD50" i="8"/>
  <c r="BE50" i="8" s="1"/>
  <c r="AS50" i="8"/>
  <c r="AR50" i="8"/>
  <c r="AN50" i="8"/>
  <c r="BK50" i="8" s="1"/>
  <c r="AL50" i="8"/>
  <c r="AI50" i="8" s="1"/>
  <c r="AK50" i="8"/>
  <c r="AJ50" i="8"/>
  <c r="AD50" i="8"/>
  <c r="Z50" i="8"/>
  <c r="BW50" i="8" s="1"/>
  <c r="Y50" i="8"/>
  <c r="BI18" i="8"/>
  <c r="BD18" i="8"/>
  <c r="BE18" i="8" s="1"/>
  <c r="AS18" i="8"/>
  <c r="AR18" i="8"/>
  <c r="AN18" i="8"/>
  <c r="BK18" i="8" s="1"/>
  <c r="AL18" i="8"/>
  <c r="AK18" i="8"/>
  <c r="AJ18" i="8"/>
  <c r="AD18" i="8"/>
  <c r="Z18" i="8"/>
  <c r="BW18" i="8" s="1"/>
  <c r="Y18" i="8"/>
  <c r="BI17" i="8"/>
  <c r="BD17" i="8"/>
  <c r="BE17" i="8" s="1"/>
  <c r="AS17" i="8"/>
  <c r="AR17" i="8"/>
  <c r="AN17" i="8"/>
  <c r="BK17" i="8" s="1"/>
  <c r="AL17" i="8"/>
  <c r="AI17" i="8" s="1"/>
  <c r="AK17" i="8"/>
  <c r="BQ17" i="8" s="1"/>
  <c r="AJ17" i="8"/>
  <c r="AD17" i="8"/>
  <c r="Z17" i="8"/>
  <c r="BW17" i="8" s="1"/>
  <c r="Y17" i="8"/>
  <c r="BI100" i="8"/>
  <c r="BD100" i="8"/>
  <c r="BE100" i="8" s="1"/>
  <c r="AS100" i="8"/>
  <c r="AR100" i="8"/>
  <c r="AN100" i="8"/>
  <c r="BK100" i="8" s="1"/>
  <c r="AL100" i="8"/>
  <c r="AI100" i="8" s="1"/>
  <c r="AK100" i="8"/>
  <c r="AJ100" i="8"/>
  <c r="AD100" i="8"/>
  <c r="Z100" i="8"/>
  <c r="BW100" i="8" s="1"/>
  <c r="Y100" i="8"/>
  <c r="BI87" i="8"/>
  <c r="BD87" i="8"/>
  <c r="BE87" i="8" s="1"/>
  <c r="AS87" i="8"/>
  <c r="AR87" i="8"/>
  <c r="AN87" i="8"/>
  <c r="BK87" i="8" s="1"/>
  <c r="AL87" i="8"/>
  <c r="AI87" i="8" s="1"/>
  <c r="AK87" i="8"/>
  <c r="BQ87" i="8" s="1"/>
  <c r="AJ87" i="8"/>
  <c r="AD87" i="8"/>
  <c r="Z87" i="8"/>
  <c r="BW87" i="8" s="1"/>
  <c r="Y87" i="8"/>
  <c r="BI61" i="8"/>
  <c r="BD61" i="8"/>
  <c r="BE61" i="8" s="1"/>
  <c r="AS61" i="8"/>
  <c r="AR61" i="8"/>
  <c r="AN61" i="8"/>
  <c r="AL61" i="8"/>
  <c r="BR61" i="8" s="1"/>
  <c r="AK61" i="8"/>
  <c r="BQ61" i="8" s="1"/>
  <c r="AJ61" i="8"/>
  <c r="AD61" i="8"/>
  <c r="Z61" i="8"/>
  <c r="BW61" i="8" s="1"/>
  <c r="Y61" i="8"/>
  <c r="BI36" i="8"/>
  <c r="BD36" i="8"/>
  <c r="BE36" i="8" s="1"/>
  <c r="AS36" i="8"/>
  <c r="AR36" i="8"/>
  <c r="AN36" i="8"/>
  <c r="BK36" i="8" s="1"/>
  <c r="AL36" i="8"/>
  <c r="AI36" i="8" s="1"/>
  <c r="AK36" i="8"/>
  <c r="AJ36" i="8"/>
  <c r="AD36" i="8"/>
  <c r="Z36" i="8"/>
  <c r="BW36" i="8" s="1"/>
  <c r="Y36" i="8"/>
  <c r="BI86" i="8"/>
  <c r="BD86" i="8"/>
  <c r="BE86" i="8" s="1"/>
  <c r="AS86" i="8"/>
  <c r="AR86" i="8"/>
  <c r="AN86" i="8"/>
  <c r="BK86" i="8" s="1"/>
  <c r="AL86" i="8"/>
  <c r="AI86" i="8" s="1"/>
  <c r="AK86" i="8"/>
  <c r="AJ86" i="8"/>
  <c r="AD86" i="8"/>
  <c r="Z86" i="8"/>
  <c r="BW86" i="8" s="1"/>
  <c r="Y86" i="8"/>
  <c r="BI35" i="8"/>
  <c r="BD35" i="8"/>
  <c r="BE35" i="8" s="1"/>
  <c r="AS35" i="8"/>
  <c r="AR35" i="8"/>
  <c r="AN35" i="8"/>
  <c r="AL35" i="8"/>
  <c r="AI35" i="8" s="1"/>
  <c r="AK35" i="8"/>
  <c r="AJ35" i="8"/>
  <c r="AD35" i="8"/>
  <c r="Z35" i="8"/>
  <c r="BW35" i="8" s="1"/>
  <c r="Y35" i="8"/>
  <c r="BI2" i="8"/>
  <c r="BD2" i="8"/>
  <c r="BE2" i="8" s="1"/>
  <c r="AS2" i="8"/>
  <c r="AR2" i="8"/>
  <c r="AN2" i="8"/>
  <c r="AL2" i="8"/>
  <c r="AI2" i="8" s="1"/>
  <c r="AK2" i="8"/>
  <c r="AJ2" i="8"/>
  <c r="AD2" i="8"/>
  <c r="Z2" i="8"/>
  <c r="BW2" i="8" s="1"/>
  <c r="Y2" i="8"/>
  <c r="BI28" i="8"/>
  <c r="BD28" i="8"/>
  <c r="BE28" i="8" s="1"/>
  <c r="AS28" i="8"/>
  <c r="AR28" i="8"/>
  <c r="AN28" i="8"/>
  <c r="BK28" i="8" s="1"/>
  <c r="AL28" i="8"/>
  <c r="BR28" i="8" s="1"/>
  <c r="AK28" i="8"/>
  <c r="BQ28" i="8" s="1"/>
  <c r="AJ28" i="8"/>
  <c r="AD28" i="8"/>
  <c r="Z28" i="8"/>
  <c r="BW28" i="8" s="1"/>
  <c r="Y28" i="8"/>
  <c r="BI84" i="8"/>
  <c r="BD84" i="8"/>
  <c r="BE84" i="8" s="1"/>
  <c r="AS84" i="8"/>
  <c r="AR84" i="8"/>
  <c r="AN84" i="8"/>
  <c r="BK84" i="8" s="1"/>
  <c r="AL84" i="8"/>
  <c r="BR84" i="8" s="1"/>
  <c r="AK84" i="8"/>
  <c r="BQ84" i="8" s="1"/>
  <c r="AJ84" i="8"/>
  <c r="AD84" i="8"/>
  <c r="Z84" i="8"/>
  <c r="BW84" i="8" s="1"/>
  <c r="Y84" i="8"/>
  <c r="BI76" i="8"/>
  <c r="BD76" i="8"/>
  <c r="BE76" i="8" s="1"/>
  <c r="AS76" i="8"/>
  <c r="AR76" i="8"/>
  <c r="AN76" i="8"/>
  <c r="BK76" i="8" s="1"/>
  <c r="AL76" i="8"/>
  <c r="AI76" i="8" s="1"/>
  <c r="AK76" i="8"/>
  <c r="AJ76" i="8"/>
  <c r="AD76" i="8"/>
  <c r="Z76" i="8"/>
  <c r="BW76" i="8" s="1"/>
  <c r="Y76" i="8"/>
  <c r="BM33" i="8" l="1"/>
  <c r="BM39" i="8"/>
  <c r="BM11" i="8"/>
  <c r="BM13" i="8"/>
  <c r="AM84" i="8"/>
  <c r="BL84" i="8" s="1"/>
  <c r="AM101" i="8"/>
  <c r="BL101" i="8" s="1"/>
  <c r="BF76" i="8"/>
  <c r="BG76" i="8" s="1"/>
  <c r="BM86" i="8"/>
  <c r="BM36" i="8"/>
  <c r="BH53" i="8"/>
  <c r="BM47" i="8"/>
  <c r="BM15" i="8"/>
  <c r="AM30" i="8"/>
  <c r="BL30" i="8" s="1"/>
  <c r="BM84" i="8"/>
  <c r="BM87" i="8"/>
  <c r="BF53" i="8"/>
  <c r="BG53" i="8" s="1"/>
  <c r="AM80" i="8"/>
  <c r="BL80" i="8" s="1"/>
  <c r="BM17" i="8"/>
  <c r="BM82" i="8"/>
  <c r="BM10" i="8"/>
  <c r="AM2" i="8"/>
  <c r="BL2" i="8" s="1"/>
  <c r="BM76" i="8"/>
  <c r="AM36" i="8"/>
  <c r="BL36" i="8" s="1"/>
  <c r="AM35" i="8"/>
  <c r="BL35" i="8" s="1"/>
  <c r="AM61" i="8"/>
  <c r="BL61" i="8" s="1"/>
  <c r="BM21" i="8"/>
  <c r="AM33" i="8"/>
  <c r="BL33" i="8" s="1"/>
  <c r="BM53" i="8"/>
  <c r="BR17" i="8"/>
  <c r="BH15" i="8"/>
  <c r="BR30" i="8"/>
  <c r="BH41" i="8"/>
  <c r="BH31" i="8"/>
  <c r="BP60" i="8"/>
  <c r="AM23" i="8"/>
  <c r="AM6" i="8"/>
  <c r="BL6" i="8" s="1"/>
  <c r="BM50" i="8"/>
  <c r="AI41" i="8"/>
  <c r="BH30" i="8"/>
  <c r="BF31" i="8"/>
  <c r="BG31" i="8" s="1"/>
  <c r="BF6" i="8"/>
  <c r="BG6" i="8" s="1"/>
  <c r="AM87" i="8"/>
  <c r="BL87" i="8" s="1"/>
  <c r="BH47" i="8"/>
  <c r="BF47" i="8"/>
  <c r="BG47" i="8" s="1"/>
  <c r="BH42" i="8"/>
  <c r="AM47" i="8"/>
  <c r="BL47" i="8" s="1"/>
  <c r="BH33" i="8"/>
  <c r="BM28" i="8"/>
  <c r="BF2" i="8"/>
  <c r="BG2" i="8" s="1"/>
  <c r="BQ60" i="8"/>
  <c r="AM76" i="8"/>
  <c r="BL76" i="8" s="1"/>
  <c r="BH10" i="8"/>
  <c r="BP28" i="8"/>
  <c r="BF41" i="8"/>
  <c r="BG41" i="8" s="1"/>
  <c r="BH12" i="8"/>
  <c r="AM15" i="8"/>
  <c r="AA15" i="8" s="1"/>
  <c r="BF10" i="8"/>
  <c r="BG10" i="8" s="1"/>
  <c r="BH21" i="8"/>
  <c r="BF15" i="8"/>
  <c r="BG15" i="8" s="1"/>
  <c r="BF87" i="8"/>
  <c r="BG87" i="8" s="1"/>
  <c r="BM6" i="8"/>
  <c r="BF39" i="8"/>
  <c r="BG39" i="8" s="1"/>
  <c r="AM100" i="8"/>
  <c r="AA100" i="8" s="1"/>
  <c r="BP41" i="8"/>
  <c r="BH82" i="8"/>
  <c r="BF33" i="8"/>
  <c r="BG33" i="8" s="1"/>
  <c r="BP84" i="8"/>
  <c r="BM80" i="8"/>
  <c r="BM60" i="8"/>
  <c r="BH23" i="8"/>
  <c r="BM101" i="8"/>
  <c r="BM12" i="8"/>
  <c r="BH51" i="8"/>
  <c r="BR87" i="8"/>
  <c r="BP30" i="8"/>
  <c r="AM21" i="8"/>
  <c r="BH80" i="8"/>
  <c r="BF84" i="8"/>
  <c r="BG84" i="8" s="1"/>
  <c r="AI28" i="8"/>
  <c r="BR60" i="8"/>
  <c r="AI60" i="8"/>
  <c r="AI84" i="8"/>
  <c r="BF35" i="8"/>
  <c r="BG35" i="8" s="1"/>
  <c r="BF86" i="8"/>
  <c r="BG86" i="8" s="1"/>
  <c r="AM86" i="8"/>
  <c r="AI23" i="8"/>
  <c r="BF23" i="8"/>
  <c r="BG23" i="8" s="1"/>
  <c r="AM90" i="8"/>
  <c r="BL90" i="8" s="1"/>
  <c r="BM90" i="8"/>
  <c r="BH90" i="8"/>
  <c r="BF90" i="8"/>
  <c r="BG90" i="8" s="1"/>
  <c r="AM28" i="8"/>
  <c r="BL28" i="8" s="1"/>
  <c r="BF17" i="8"/>
  <c r="BG17" i="8" s="1"/>
  <c r="BF30" i="8"/>
  <c r="BG30" i="8" s="1"/>
  <c r="BM30" i="8"/>
  <c r="BM18" i="8"/>
  <c r="BF18" i="8"/>
  <c r="BG18" i="8" s="1"/>
  <c r="AM50" i="8"/>
  <c r="BH50" i="8"/>
  <c r="BF50" i="8"/>
  <c r="BG50" i="8" s="1"/>
  <c r="BH35" i="8"/>
  <c r="BH76" i="8"/>
  <c r="BH87" i="8"/>
  <c r="BK35" i="8"/>
  <c r="BP61" i="8"/>
  <c r="BM58" i="8"/>
  <c r="BH58" i="8"/>
  <c r="BF58" i="8"/>
  <c r="BG58" i="8" s="1"/>
  <c r="AM58" i="8"/>
  <c r="BL58" i="8" s="1"/>
  <c r="BM35" i="8"/>
  <c r="AM18" i="8"/>
  <c r="BL18" i="8" s="1"/>
  <c r="AM11" i="8"/>
  <c r="BM2" i="8"/>
  <c r="BM61" i="8"/>
  <c r="BK61" i="8"/>
  <c r="BF100" i="8"/>
  <c r="BG100" i="8" s="1"/>
  <c r="BR101" i="8"/>
  <c r="BP101" i="8"/>
  <c r="AI101" i="8"/>
  <c r="BH36" i="8"/>
  <c r="BP87" i="8"/>
  <c r="BF28" i="8"/>
  <c r="BG28" i="8" s="1"/>
  <c r="BH100" i="8"/>
  <c r="BK23" i="8"/>
  <c r="BH84" i="8"/>
  <c r="BH2" i="8"/>
  <c r="BM23" i="8"/>
  <c r="BH28" i="8"/>
  <c r="BH17" i="8"/>
  <c r="BH13" i="8"/>
  <c r="BF13" i="8"/>
  <c r="BG13" i="8" s="1"/>
  <c r="AM13" i="8"/>
  <c r="BL13" i="8" s="1"/>
  <c r="BH38" i="8"/>
  <c r="BH86" i="8"/>
  <c r="BM100" i="8"/>
  <c r="BK2" i="8"/>
  <c r="AI61" i="8"/>
  <c r="AI18" i="8"/>
  <c r="BF61" i="8"/>
  <c r="BG61" i="8" s="1"/>
  <c r="BP13" i="8"/>
  <c r="AM38" i="8"/>
  <c r="BL38" i="8" s="1"/>
  <c r="BM38" i="8"/>
  <c r="BK38" i="8"/>
  <c r="BH18" i="8"/>
  <c r="BH60" i="8"/>
  <c r="BF60" i="8"/>
  <c r="BG60" i="8" s="1"/>
  <c r="AM60" i="8"/>
  <c r="BR13" i="8"/>
  <c r="AI13" i="8"/>
  <c r="AI47" i="8"/>
  <c r="BF36" i="8"/>
  <c r="BG36" i="8" s="1"/>
  <c r="BH61" i="8"/>
  <c r="BP17" i="8"/>
  <c r="BM31" i="8"/>
  <c r="BK31" i="8"/>
  <c r="AM31" i="8"/>
  <c r="BL31" i="8" s="1"/>
  <c r="BK12" i="8"/>
  <c r="BF80" i="8"/>
  <c r="BG80" i="8" s="1"/>
  <c r="BM41" i="8"/>
  <c r="AM82" i="8"/>
  <c r="AM53" i="8"/>
  <c r="BL53" i="8" s="1"/>
  <c r="BM42" i="8"/>
  <c r="BF38" i="8"/>
  <c r="BG38" i="8" s="1"/>
  <c r="BM51" i="8"/>
  <c r="BF101" i="8"/>
  <c r="BG101" i="8" s="1"/>
  <c r="AM39" i="8"/>
  <c r="BL39" i="8" s="1"/>
  <c r="BF11" i="8"/>
  <c r="BG11" i="8" s="1"/>
  <c r="BH101" i="8"/>
  <c r="AM10" i="8"/>
  <c r="BL10" i="8" s="1"/>
  <c r="AM41" i="8"/>
  <c r="BL41" i="8" s="1"/>
  <c r="BF21" i="8"/>
  <c r="BG21" i="8" s="1"/>
  <c r="BH11" i="8"/>
  <c r="AM42" i="8"/>
  <c r="AM51" i="8"/>
  <c r="AM17" i="8"/>
  <c r="BF82" i="8"/>
  <c r="BG82" i="8" s="1"/>
  <c r="AM12" i="8"/>
  <c r="BK21" i="8"/>
  <c r="BK53" i="8"/>
  <c r="BH6" i="8"/>
  <c r="BH39" i="8"/>
  <c r="BF42" i="8"/>
  <c r="BG42" i="8" s="1"/>
  <c r="BF51" i="8"/>
  <c r="BG51" i="8" s="1"/>
  <c r="BF12" i="8"/>
  <c r="BG12" i="8" s="1"/>
  <c r="BX21" i="8" l="1"/>
  <c r="BX51" i="8"/>
  <c r="AA30" i="8"/>
  <c r="AA84" i="8"/>
  <c r="AA47" i="8"/>
  <c r="AA101" i="8"/>
  <c r="AA58" i="8"/>
  <c r="BL100" i="8"/>
  <c r="AA2" i="8"/>
  <c r="BX12" i="8"/>
  <c r="BX41" i="8"/>
  <c r="AA6" i="8"/>
  <c r="BV41" i="8"/>
  <c r="BN35" i="8"/>
  <c r="AA36" i="8"/>
  <c r="AA80" i="8"/>
  <c r="AA33" i="8"/>
  <c r="BX53" i="8"/>
  <c r="BN53" i="8"/>
  <c r="BN31" i="8"/>
  <c r="BN15" i="8"/>
  <c r="BX58" i="8"/>
  <c r="BN76" i="8"/>
  <c r="BN86" i="8"/>
  <c r="BN2" i="8"/>
  <c r="BX90" i="8"/>
  <c r="BN23" i="8"/>
  <c r="BN39" i="8"/>
  <c r="AA76" i="8"/>
  <c r="AA18" i="8"/>
  <c r="AA61" i="8"/>
  <c r="AA53" i="8"/>
  <c r="BN100" i="8"/>
  <c r="AA90" i="8"/>
  <c r="AA35" i="8"/>
  <c r="BN33" i="8"/>
  <c r="BX42" i="8"/>
  <c r="BX80" i="8"/>
  <c r="BX15" i="8"/>
  <c r="BX10" i="8"/>
  <c r="BN47" i="8"/>
  <c r="BX11" i="8"/>
  <c r="BX31" i="8"/>
  <c r="BX82" i="8"/>
  <c r="BX38" i="8"/>
  <c r="BX36" i="8"/>
  <c r="BN30" i="8"/>
  <c r="BS30" i="8" s="1"/>
  <c r="BT30" i="8" s="1"/>
  <c r="BN6" i="8"/>
  <c r="AA10" i="8"/>
  <c r="BX60" i="8"/>
  <c r="BX33" i="8"/>
  <c r="AA21" i="8"/>
  <c r="BL21" i="8"/>
  <c r="BL23" i="8"/>
  <c r="AA23" i="8"/>
  <c r="BN18" i="8"/>
  <c r="BX23" i="8"/>
  <c r="BN10" i="8"/>
  <c r="AA31" i="8"/>
  <c r="BL15" i="8"/>
  <c r="AA39" i="8"/>
  <c r="AA87" i="8"/>
  <c r="BX50" i="8"/>
  <c r="BX30" i="8"/>
  <c r="BX47" i="8"/>
  <c r="BN42" i="8"/>
  <c r="BN80" i="8"/>
  <c r="BX35" i="8"/>
  <c r="BX84" i="8"/>
  <c r="BX13" i="8"/>
  <c r="BV13" i="8"/>
  <c r="BN13" i="8"/>
  <c r="BS13" i="8" s="1"/>
  <c r="AA28" i="8"/>
  <c r="BN84" i="8"/>
  <c r="BS84" i="8" s="1"/>
  <c r="BV84" i="8"/>
  <c r="BN58" i="8"/>
  <c r="BV101" i="8"/>
  <c r="BN101" i="8"/>
  <c r="BS101" i="8" s="1"/>
  <c r="BN61" i="8"/>
  <c r="BS61" i="8" s="1"/>
  <c r="BV61" i="8"/>
  <c r="AA51" i="8"/>
  <c r="BL51" i="8"/>
  <c r="BN41" i="8"/>
  <c r="BS41" i="8" s="1"/>
  <c r="BT41" i="8" s="1"/>
  <c r="BN90" i="8"/>
  <c r="BN17" i="8"/>
  <c r="BS17" i="8" s="1"/>
  <c r="BV17" i="8"/>
  <c r="BN50" i="8"/>
  <c r="AA42" i="8"/>
  <c r="BL42" i="8"/>
  <c r="BX100" i="8"/>
  <c r="AA50" i="8"/>
  <c r="BL50" i="8"/>
  <c r="BL17" i="8"/>
  <c r="AA17" i="8"/>
  <c r="BN36" i="8"/>
  <c r="BN38" i="8"/>
  <c r="BX18" i="8"/>
  <c r="BX2" i="8"/>
  <c r="BX101" i="8"/>
  <c r="BL60" i="8"/>
  <c r="AA60" i="8"/>
  <c r="BN82" i="8"/>
  <c r="BN51" i="8"/>
  <c r="BN11" i="8"/>
  <c r="BL82" i="8"/>
  <c r="AA82" i="8"/>
  <c r="BV60" i="8"/>
  <c r="BN60" i="8"/>
  <c r="BS60" i="8" s="1"/>
  <c r="BX6" i="8"/>
  <c r="BN28" i="8"/>
  <c r="BS28" i="8" s="1"/>
  <c r="BV28" i="8"/>
  <c r="BX28" i="8"/>
  <c r="AA38" i="8"/>
  <c r="BL11" i="8"/>
  <c r="AA11" i="8"/>
  <c r="BX39" i="8"/>
  <c r="AA41" i="8"/>
  <c r="BX17" i="8"/>
  <c r="BN21" i="8"/>
  <c r="AA13" i="8"/>
  <c r="AA12" i="8"/>
  <c r="BL12" i="8"/>
  <c r="BV87" i="8"/>
  <c r="BN87" i="8"/>
  <c r="BS87" i="8" s="1"/>
  <c r="BL86" i="8"/>
  <c r="AA86" i="8"/>
  <c r="BV30" i="8"/>
  <c r="BX87" i="8"/>
  <c r="BX61" i="8"/>
  <c r="BX86" i="8"/>
  <c r="BN12" i="8"/>
  <c r="BX76" i="8"/>
  <c r="BU30" i="8" l="1"/>
  <c r="BU41" i="8"/>
  <c r="BT61" i="8"/>
  <c r="BU61" i="8"/>
  <c r="BU101" i="8"/>
  <c r="BT101" i="8"/>
  <c r="BU13" i="8"/>
  <c r="BT13" i="8"/>
  <c r="BU60" i="8"/>
  <c r="BT60" i="8"/>
  <c r="BT87" i="8"/>
  <c r="BU87" i="8"/>
  <c r="BT84" i="8"/>
  <c r="BU84" i="8"/>
  <c r="BT28" i="8"/>
  <c r="BU28" i="8"/>
  <c r="BU17" i="8"/>
  <c r="BT17" i="8"/>
</calcChain>
</file>

<file path=xl/sharedStrings.xml><?xml version="1.0" encoding="utf-8"?>
<sst xmlns="http://schemas.openxmlformats.org/spreadsheetml/2006/main" count="50164" uniqueCount="44976">
  <si>
    <t>Tank wall failure (Bar)</t>
  </si>
  <si>
    <t>30.6774</t>
  </si>
  <si>
    <t>32.578</t>
  </si>
  <si>
    <t>21.47143</t>
  </si>
  <si>
    <t>28.60822</t>
  </si>
  <si>
    <t>25.94866</t>
  </si>
  <si>
    <t>19.87017</t>
  </si>
  <si>
    <t>10.50146</t>
  </si>
  <si>
    <t>31.66313</t>
  </si>
  <si>
    <t>21.71422</t>
  </si>
  <si>
    <t>Distance from sensor to BLEVE (m)</t>
  </si>
  <si>
    <t>29.01217</t>
  </si>
  <si>
    <t>55.30773</t>
  </si>
  <si>
    <t>19.82819</t>
  </si>
  <si>
    <t>48.86214</t>
  </si>
  <si>
    <t>15.3857</t>
  </si>
  <si>
    <t>Liquid ratio (%)</t>
  </si>
  <si>
    <t>0.4820297</t>
  </si>
  <si>
    <t>0.6290485</t>
  </si>
  <si>
    <t>0.8283977</t>
  </si>
  <si>
    <t>Tank length (m)</t>
  </si>
  <si>
    <t>2.207071</t>
  </si>
  <si>
    <t>2.147239</t>
  </si>
  <si>
    <t>1.052578</t>
  </si>
  <si>
    <t>1.582876</t>
  </si>
  <si>
    <t>1.920613</t>
  </si>
  <si>
    <t>3.669561</t>
  </si>
  <si>
    <t>7.92101</t>
  </si>
  <si>
    <t>1.009901</t>
  </si>
  <si>
    <t>2.42792</t>
  </si>
  <si>
    <t>Tank width (m)</t>
  </si>
  <si>
    <t>2.129929</t>
  </si>
  <si>
    <t>1.084816</t>
  </si>
  <si>
    <t>1.098497</t>
  </si>
  <si>
    <t>1.684912</t>
  </si>
  <si>
    <t>1.726053</t>
  </si>
  <si>
    <t>2.872487</t>
  </si>
  <si>
    <t>0.9654341</t>
  </si>
  <si>
    <t>2.866288</t>
  </si>
  <si>
    <t>2.432034</t>
  </si>
  <si>
    <t>2.393282</t>
  </si>
  <si>
    <t>1.836999</t>
  </si>
  <si>
    <t>0.4332693</t>
  </si>
  <si>
    <t>1.400524</t>
  </si>
  <si>
    <t>2.128798</t>
  </si>
  <si>
    <t>2.9353</t>
  </si>
  <si>
    <t>1.199997</t>
  </si>
  <si>
    <t>2.925277</t>
  </si>
  <si>
    <t>1.558867</t>
  </si>
  <si>
    <t>1.087411</t>
  </si>
  <si>
    <t>1.145142</t>
  </si>
  <si>
    <t>1.600201</t>
  </si>
  <si>
    <t>2.483545</t>
  </si>
  <si>
    <t>2.981838</t>
  </si>
  <si>
    <t>Tank height (m)</t>
  </si>
  <si>
    <t>1.050268</t>
  </si>
  <si>
    <t>1.385834</t>
  </si>
  <si>
    <t>2.921682</t>
  </si>
  <si>
    <t>1.5921</t>
  </si>
  <si>
    <t>2.831104</t>
  </si>
  <si>
    <t>1.682754</t>
  </si>
  <si>
    <t>1.95777</t>
  </si>
  <si>
    <t>1.229888</t>
  </si>
  <si>
    <t>2.365378</t>
  </si>
  <si>
    <t>2.11058</t>
  </si>
  <si>
    <t>2.069254</t>
  </si>
  <si>
    <t>1.161561</t>
  </si>
  <si>
    <t>1.849435</t>
  </si>
  <si>
    <t>2.154889</t>
  </si>
  <si>
    <t>1.337295</t>
  </si>
  <si>
    <t>1.658884</t>
  </si>
  <si>
    <t>2.956621</t>
  </si>
  <si>
    <t>2.611742</t>
  </si>
  <si>
    <t>1.520229</t>
  </si>
  <si>
    <t>2.393666</t>
  </si>
  <si>
    <t>1.300119</t>
  </si>
  <si>
    <t>2.319125</t>
  </si>
  <si>
    <t>2.831516</t>
  </si>
  <si>
    <t>1.614088</t>
  </si>
  <si>
    <t>Height of BLEVE (m)</t>
  </si>
  <si>
    <t>1.140445</t>
  </si>
  <si>
    <t>1.889332</t>
  </si>
  <si>
    <t>1.586493</t>
  </si>
  <si>
    <t>1.790448</t>
  </si>
  <si>
    <t>1.698783</t>
  </si>
  <si>
    <t>1.465939</t>
  </si>
  <si>
    <t>1.170527</t>
  </si>
  <si>
    <t>0.2839506</t>
  </si>
  <si>
    <t>1.865462</t>
  </si>
  <si>
    <t>1.312442</t>
  </si>
  <si>
    <t>1.982882</t>
  </si>
  <si>
    <t>0.5205141</t>
  </si>
  <si>
    <t>1.142515</t>
  </si>
  <si>
    <t>1.353361</t>
  </si>
  <si>
    <t>1.807805</t>
  </si>
  <si>
    <t>1.124376</t>
  </si>
  <si>
    <t>1.18178</t>
  </si>
  <si>
    <t>1.711801</t>
  </si>
  <si>
    <t>1.906075</t>
  </si>
  <si>
    <t>1.406892</t>
  </si>
  <si>
    <t>1.521831</t>
  </si>
  <si>
    <t>1.715964</t>
  </si>
  <si>
    <t>1.468094</t>
  </si>
  <si>
    <t>1.197054</t>
  </si>
  <si>
    <t>1.010389</t>
  </si>
  <si>
    <t>1.213196</t>
  </si>
  <si>
    <t>Failure temperature of Vapour (C)</t>
  </si>
  <si>
    <t>204.7679</t>
  </si>
  <si>
    <t>180.472</t>
  </si>
  <si>
    <t>14.15277</t>
  </si>
  <si>
    <t>215.6927</t>
  </si>
  <si>
    <t>250.0938</t>
  </si>
  <si>
    <t>142.928</t>
  </si>
  <si>
    <t>106.6556</t>
  </si>
  <si>
    <t>38.44223</t>
  </si>
  <si>
    <t>111.7803</t>
  </si>
  <si>
    <t>160.0504</t>
  </si>
  <si>
    <t>127.1956</t>
  </si>
  <si>
    <t>157.4062</t>
  </si>
  <si>
    <t>Failure temerature of liquid (C)</t>
  </si>
  <si>
    <t>122.9492</t>
  </si>
  <si>
    <t>18.1329</t>
  </si>
  <si>
    <t>38.05855</t>
  </si>
  <si>
    <t>13.70189</t>
  </si>
  <si>
    <t>39.16588</t>
  </si>
  <si>
    <t>140.5325</t>
  </si>
  <si>
    <t>11.7562</t>
  </si>
  <si>
    <t>112.1301</t>
  </si>
  <si>
    <t>24.45811</t>
  </si>
  <si>
    <t>122.2709</t>
  </si>
  <si>
    <t>23.06227</t>
  </si>
  <si>
    <t>67.41179</t>
  </si>
  <si>
    <t>152</t>
  </si>
  <si>
    <t>24.42999</t>
  </si>
  <si>
    <t>30.24942</t>
  </si>
  <si>
    <t>9.866833</t>
  </si>
  <si>
    <t>20.93166</t>
  </si>
  <si>
    <t>13.57127</t>
  </si>
  <si>
    <t>34.56877</t>
  </si>
  <si>
    <t>13.25879</t>
  </si>
  <si>
    <t>9.219326</t>
  </si>
  <si>
    <t>8.23938</t>
  </si>
  <si>
    <t>35.75165</t>
  </si>
  <si>
    <t>22.2374</t>
  </si>
  <si>
    <t>23.78901</t>
  </si>
  <si>
    <t>17.30019</t>
  </si>
  <si>
    <t>19.75184</t>
  </si>
  <si>
    <t>11.11815</t>
  </si>
  <si>
    <t>5.192938</t>
  </si>
  <si>
    <t>17.94899</t>
  </si>
  <si>
    <t>24.75188</t>
  </si>
  <si>
    <t>36.98997</t>
  </si>
  <si>
    <t>8.732275</t>
  </si>
  <si>
    <t>10.13789</t>
  </si>
  <si>
    <t>12.99761</t>
  </si>
  <si>
    <t>21.8971</t>
  </si>
  <si>
    <t>5.025764</t>
  </si>
  <si>
    <t>8.029072</t>
  </si>
  <si>
    <t>25.20715</t>
  </si>
  <si>
    <t>33.23375</t>
  </si>
  <si>
    <t>33.13166</t>
  </si>
  <si>
    <t>12.05146</t>
  </si>
  <si>
    <t>28.33693</t>
  </si>
  <si>
    <t>31.75638</t>
  </si>
  <si>
    <t>16.13593</t>
  </si>
  <si>
    <t>18.47665</t>
  </si>
  <si>
    <t>36.12392</t>
  </si>
  <si>
    <t>33.61824</t>
  </si>
  <si>
    <t>18.08091</t>
  </si>
  <si>
    <t>12.97665</t>
  </si>
  <si>
    <t>29.40664</t>
  </si>
  <si>
    <t>18.77722</t>
  </si>
  <si>
    <t>14.29888</t>
  </si>
  <si>
    <t>27.10512</t>
  </si>
  <si>
    <t>8.450762</t>
  </si>
  <si>
    <t>17.86231</t>
  </si>
  <si>
    <t>36.10361</t>
  </si>
  <si>
    <t>31.59168</t>
  </si>
  <si>
    <t>33.77268</t>
  </si>
  <si>
    <t>12.98822</t>
  </si>
  <si>
    <t>16.55599</t>
  </si>
  <si>
    <t>14.39398</t>
  </si>
  <si>
    <t>36.91214</t>
  </si>
  <si>
    <t>22.15932</t>
  </si>
  <si>
    <t>18.38078</t>
  </si>
  <si>
    <t>19.60626</t>
  </si>
  <si>
    <t>22.13777</t>
  </si>
  <si>
    <t>12.74981</t>
  </si>
  <si>
    <t>17.47789</t>
  </si>
  <si>
    <t>8.722039</t>
  </si>
  <si>
    <t>13.18061</t>
  </si>
  <si>
    <t>10.88694</t>
  </si>
  <si>
    <t>33.31996</t>
  </si>
  <si>
    <t>23.97216</t>
  </si>
  <si>
    <t>26.10936</t>
  </si>
  <si>
    <t>17.83586</t>
  </si>
  <si>
    <t>29.72962</t>
  </si>
  <si>
    <t>28.29244</t>
  </si>
  <si>
    <t>18.3605</t>
  </si>
  <si>
    <t>34.88262</t>
  </si>
  <si>
    <t>8.228302</t>
  </si>
  <si>
    <t>36.53855</t>
  </si>
  <si>
    <t>31.76291</t>
  </si>
  <si>
    <t>21.87499</t>
  </si>
  <si>
    <t>20.10375</t>
  </si>
  <si>
    <t>30.32005</t>
  </si>
  <si>
    <t>34.31107</t>
  </si>
  <si>
    <t>20.8002</t>
  </si>
  <si>
    <t>25.5574</t>
  </si>
  <si>
    <t>22.33048</t>
  </si>
  <si>
    <t>34.06218</t>
  </si>
  <si>
    <t>15.39301</t>
  </si>
  <si>
    <t>12.16859</t>
  </si>
  <si>
    <t>35.83991</t>
  </si>
  <si>
    <t>18.2121</t>
  </si>
  <si>
    <t>16.66644</t>
  </si>
  <si>
    <t>7.885277</t>
  </si>
  <si>
    <t>32.28374</t>
  </si>
  <si>
    <t>8.278173</t>
  </si>
  <si>
    <t>24.38259</t>
  </si>
  <si>
    <t>19.50757</t>
  </si>
  <si>
    <t>14.36682</t>
  </si>
  <si>
    <t>14.91407</t>
  </si>
  <si>
    <t>22.27717</t>
  </si>
  <si>
    <t>8.57899</t>
  </si>
  <si>
    <t>7.639648</t>
  </si>
  <si>
    <t>13.47303</t>
  </si>
  <si>
    <t>26.94558</t>
  </si>
  <si>
    <t>36.57569</t>
  </si>
  <si>
    <t>9.852495</t>
  </si>
  <si>
    <t>36.8101</t>
  </si>
  <si>
    <t>20.12679</t>
  </si>
  <si>
    <t>5.316884</t>
  </si>
  <si>
    <t>24.62483</t>
  </si>
  <si>
    <t>33.78949</t>
  </si>
  <si>
    <t>30.61289</t>
  </si>
  <si>
    <t>21.52427</t>
  </si>
  <si>
    <t>17.21327</t>
  </si>
  <si>
    <t>14.4698</t>
  </si>
  <si>
    <t>15.28632</t>
  </si>
  <si>
    <t>12.73767</t>
  </si>
  <si>
    <t>13.78613</t>
  </si>
  <si>
    <t>8.919561</t>
  </si>
  <si>
    <t>35.26189</t>
  </si>
  <si>
    <t>28.86524</t>
  </si>
  <si>
    <t>9.713348</t>
  </si>
  <si>
    <t>16.75877</t>
  </si>
  <si>
    <t>17.10547</t>
  </si>
  <si>
    <t>36.02118</t>
  </si>
  <si>
    <t>10.67746</t>
  </si>
  <si>
    <t>13.31505</t>
  </si>
  <si>
    <t>19.44135</t>
  </si>
  <si>
    <t>7.287106</t>
  </si>
  <si>
    <t>7.256412</t>
  </si>
  <si>
    <t>13.87531</t>
  </si>
  <si>
    <t>11.04576</t>
  </si>
  <si>
    <t>8.258166</t>
  </si>
  <si>
    <t>35.88063</t>
  </si>
  <si>
    <t>28.37811</t>
  </si>
  <si>
    <t>20.87793</t>
  </si>
  <si>
    <t>34.69683</t>
  </si>
  <si>
    <t>24.04044</t>
  </si>
  <si>
    <t>19.2066</t>
  </si>
  <si>
    <t>12.56291</t>
  </si>
  <si>
    <t>21.16325</t>
  </si>
  <si>
    <t>20.26592</t>
  </si>
  <si>
    <t>13.86408</t>
  </si>
  <si>
    <t>36.58937</t>
  </si>
  <si>
    <t>24.87959</t>
  </si>
  <si>
    <t>17.01462</t>
  </si>
  <si>
    <t>5.933838</t>
  </si>
  <si>
    <t>36.6862</t>
  </si>
  <si>
    <t>23.14153</t>
  </si>
  <si>
    <t>31.67976</t>
  </si>
  <si>
    <t>18.80812</t>
  </si>
  <si>
    <t>28.4152</t>
  </si>
  <si>
    <t>22.35717</t>
  </si>
  <si>
    <t>19.44821</t>
  </si>
  <si>
    <t>20.67273</t>
  </si>
  <si>
    <t>19.6706</t>
  </si>
  <si>
    <t>29.5251</t>
  </si>
  <si>
    <t>13.11325</t>
  </si>
  <si>
    <t>30.61215</t>
  </si>
  <si>
    <t>23.95278</t>
  </si>
  <si>
    <t>29.02051</t>
  </si>
  <si>
    <t>35.60495</t>
  </si>
  <si>
    <t>29.60728</t>
  </si>
  <si>
    <t>8.519633</t>
  </si>
  <si>
    <t>10.27984</t>
  </si>
  <si>
    <t>20.82803</t>
  </si>
  <si>
    <t>22.77722</t>
  </si>
  <si>
    <t>16.87224</t>
  </si>
  <si>
    <t>34.84511</t>
  </si>
  <si>
    <t>9.94823</t>
  </si>
  <si>
    <t>6.514491</t>
  </si>
  <si>
    <t>36.42501</t>
  </si>
  <si>
    <t>30.64879</t>
  </si>
  <si>
    <t>10.92064</t>
  </si>
  <si>
    <t>5.308816</t>
  </si>
  <si>
    <t>19.53411</t>
  </si>
  <si>
    <t>21.53682</t>
  </si>
  <si>
    <t>20.30959</t>
  </si>
  <si>
    <t>18.26179</t>
  </si>
  <si>
    <t>14.10081</t>
  </si>
  <si>
    <t>28.11623</t>
  </si>
  <si>
    <t>18.86893</t>
  </si>
  <si>
    <t>23.26771</t>
  </si>
  <si>
    <t>28.87078</t>
  </si>
  <si>
    <t>8.524311</t>
  </si>
  <si>
    <t>21.35205</t>
  </si>
  <si>
    <t>27.36982</t>
  </si>
  <si>
    <t>11.90834</t>
  </si>
  <si>
    <t>31.08647</t>
  </si>
  <si>
    <t>35.42347</t>
  </si>
  <si>
    <t>14.39006</t>
  </si>
  <si>
    <t>26.62137</t>
  </si>
  <si>
    <t>9.682523</t>
  </si>
  <si>
    <t>25.03393</t>
  </si>
  <si>
    <t>6.593224</t>
  </si>
  <si>
    <t>10.67257</t>
  </si>
  <si>
    <t>15.37549</t>
  </si>
  <si>
    <t>15.83397</t>
  </si>
  <si>
    <t>16.08643</t>
  </si>
  <si>
    <t>21.60841</t>
  </si>
  <si>
    <t>6.853078</t>
  </si>
  <si>
    <t>26.85687</t>
  </si>
  <si>
    <t>25.14644</t>
  </si>
  <si>
    <t>28.0426</t>
  </si>
  <si>
    <t>16.8462</t>
  </si>
  <si>
    <t>33.7466</t>
  </si>
  <si>
    <t>15.93906</t>
  </si>
  <si>
    <t>35.48102</t>
  </si>
  <si>
    <t>24.38818</t>
  </si>
  <si>
    <t>28.79764</t>
  </si>
  <si>
    <t>16.80264</t>
  </si>
  <si>
    <t>5.500881</t>
  </si>
  <si>
    <t>29.54022</t>
  </si>
  <si>
    <t>35.67469</t>
  </si>
  <si>
    <t>20.55036</t>
  </si>
  <si>
    <t>21.68217</t>
  </si>
  <si>
    <t>33.79314</t>
  </si>
  <si>
    <t>33.54137</t>
  </si>
  <si>
    <t>33.55066</t>
  </si>
  <si>
    <t>30.26054</t>
  </si>
  <si>
    <t>8.267186</t>
  </si>
  <si>
    <t>25.03205</t>
  </si>
  <si>
    <t>17.65313</t>
  </si>
  <si>
    <t>31.76599</t>
  </si>
  <si>
    <t>29.15327</t>
  </si>
  <si>
    <t>33.15247</t>
  </si>
  <si>
    <t>18.35519</t>
  </si>
  <si>
    <t>14.36158</t>
  </si>
  <si>
    <t>10.34529</t>
  </si>
  <si>
    <t>24.3023</t>
  </si>
  <si>
    <t>14.75214</t>
  </si>
  <si>
    <t>13.12215</t>
  </si>
  <si>
    <t>36.4094</t>
  </si>
  <si>
    <t>11.1095</t>
  </si>
  <si>
    <t>14.97115</t>
  </si>
  <si>
    <t>17.54746</t>
  </si>
  <si>
    <t>27.4867</t>
  </si>
  <si>
    <t>20.7248</t>
  </si>
  <si>
    <t>21.35579</t>
  </si>
  <si>
    <t>30.05032</t>
  </si>
  <si>
    <t>10.82205</t>
  </si>
  <si>
    <t>25.43736</t>
  </si>
  <si>
    <t>28.18739</t>
  </si>
  <si>
    <t>25.76229</t>
  </si>
  <si>
    <t>19.3905</t>
  </si>
  <si>
    <t>23.1608</t>
  </si>
  <si>
    <t>11.16778</t>
  </si>
  <si>
    <t>12.65606</t>
  </si>
  <si>
    <t>21.75088</t>
  </si>
  <si>
    <t>35.85571</t>
  </si>
  <si>
    <t>36.16861</t>
  </si>
  <si>
    <t>16.31249</t>
  </si>
  <si>
    <t>24.37408</t>
  </si>
  <si>
    <t>15.28898</t>
  </si>
  <si>
    <t>5.180762</t>
  </si>
  <si>
    <t>15.1794</t>
  </si>
  <si>
    <t>10.34165</t>
  </si>
  <si>
    <t>8.357588</t>
  </si>
  <si>
    <t>19.35467</t>
  </si>
  <si>
    <t>8.448164</t>
  </si>
  <si>
    <t>35.82747</t>
  </si>
  <si>
    <t>25.41974</t>
  </si>
  <si>
    <t>26.54943</t>
  </si>
  <si>
    <t>25.8208</t>
  </si>
  <si>
    <t>33.28325</t>
  </si>
  <si>
    <t>5.299196</t>
  </si>
  <si>
    <t>9.226322</t>
  </si>
  <si>
    <t>27.29331</t>
  </si>
  <si>
    <t>35.07023</t>
  </si>
  <si>
    <t>5.114865</t>
  </si>
  <si>
    <t>10.82986</t>
  </si>
  <si>
    <t>8.098874</t>
  </si>
  <si>
    <t>34.9054</t>
  </si>
  <si>
    <t>19.19944</t>
  </si>
  <si>
    <t>6.740638</t>
  </si>
  <si>
    <t>33.92337</t>
  </si>
  <si>
    <t>21.5059</t>
  </si>
  <si>
    <t>35.74107</t>
  </si>
  <si>
    <t>9.483254</t>
  </si>
  <si>
    <t>10.94577</t>
  </si>
  <si>
    <t>23.46149</t>
  </si>
  <si>
    <t>19.4002</t>
  </si>
  <si>
    <t>23.04926</t>
  </si>
  <si>
    <t>31.50824</t>
  </si>
  <si>
    <t>27.49531</t>
  </si>
  <si>
    <t>27.95578</t>
  </si>
  <si>
    <t>28.10017</t>
  </si>
  <si>
    <t>17.63196</t>
  </si>
  <si>
    <t>23.02291</t>
  </si>
  <si>
    <t>35.18198</t>
  </si>
  <si>
    <t>7.714946</t>
  </si>
  <si>
    <t>8.07162</t>
  </si>
  <si>
    <t>19.67811</t>
  </si>
  <si>
    <t>19.41133</t>
  </si>
  <si>
    <t>21.94533</t>
  </si>
  <si>
    <t>30.784</t>
  </si>
  <si>
    <t>36.77865</t>
  </si>
  <si>
    <t>36.48517</t>
  </si>
  <si>
    <t>13.54051</t>
  </si>
  <si>
    <t>32.73853</t>
  </si>
  <si>
    <t>27.65271</t>
  </si>
  <si>
    <t>12.32926</t>
  </si>
  <si>
    <t>30.87005</t>
  </si>
  <si>
    <t>16.70503</t>
  </si>
  <si>
    <t>31.55735</t>
  </si>
  <si>
    <t>20.57461</t>
  </si>
  <si>
    <t>12.08223</t>
  </si>
  <si>
    <t>23.5797</t>
  </si>
  <si>
    <t>16.98927</t>
  </si>
  <si>
    <t>31.13615</t>
  </si>
  <si>
    <t>27.72005</t>
  </si>
  <si>
    <t>34.09215</t>
  </si>
  <si>
    <t>8.994343</t>
  </si>
  <si>
    <t>12.13941</t>
  </si>
  <si>
    <t>35.01436</t>
  </si>
  <si>
    <t>26.44826</t>
  </si>
  <si>
    <t>7.26234</t>
  </si>
  <si>
    <t>27.85644</t>
  </si>
  <si>
    <t>6.290308</t>
  </si>
  <si>
    <t>30.19181</t>
  </si>
  <si>
    <t>15.38969</t>
  </si>
  <si>
    <t>8.227644</t>
  </si>
  <si>
    <t>20.02168</t>
  </si>
  <si>
    <t>14.86271</t>
  </si>
  <si>
    <t>23.83205</t>
  </si>
  <si>
    <t>13.70448</t>
  </si>
  <si>
    <t>22.44829</t>
  </si>
  <si>
    <t>35.1427</t>
  </si>
  <si>
    <t>20.14003</t>
  </si>
  <si>
    <t>27.54592</t>
  </si>
  <si>
    <t>28.9818</t>
  </si>
  <si>
    <t>23.84464</t>
  </si>
  <si>
    <t>22.54729</t>
  </si>
  <si>
    <t>36.3727</t>
  </si>
  <si>
    <t>15.05853</t>
  </si>
  <si>
    <t>5.889811</t>
  </si>
  <si>
    <t>27.51648</t>
  </si>
  <si>
    <t>18.03859</t>
  </si>
  <si>
    <t>13.10325</t>
  </si>
  <si>
    <t>25.2223</t>
  </si>
  <si>
    <t>24.08775</t>
  </si>
  <si>
    <t>36.20209</t>
  </si>
  <si>
    <t>16.72471</t>
  </si>
  <si>
    <t>11.62432</t>
  </si>
  <si>
    <t>17.19723</t>
  </si>
  <si>
    <t>15.86872</t>
  </si>
  <si>
    <t>28.77853</t>
  </si>
  <si>
    <t>8.662768</t>
  </si>
  <si>
    <t>11.83529</t>
  </si>
  <si>
    <t>18.5263</t>
  </si>
  <si>
    <t>17.3458</t>
  </si>
  <si>
    <t>15.26754</t>
  </si>
  <si>
    <t>35.6241</t>
  </si>
  <si>
    <t>7.561352</t>
  </si>
  <si>
    <t>34.74965</t>
  </si>
  <si>
    <t>16.89705</t>
  </si>
  <si>
    <t>18.90377</t>
  </si>
  <si>
    <t>20.24662</t>
  </si>
  <si>
    <t>9.725431</t>
  </si>
  <si>
    <t>11.14717</t>
  </si>
  <si>
    <t>13.45171</t>
  </si>
  <si>
    <t>19.16674</t>
  </si>
  <si>
    <t>17.29769</t>
  </si>
  <si>
    <t>12.75527</t>
  </si>
  <si>
    <t>7.640649</t>
  </si>
  <si>
    <t>15.96797</t>
  </si>
  <si>
    <t>10.9964</t>
  </si>
  <si>
    <t>16.96266</t>
  </si>
  <si>
    <t>18.28396</t>
  </si>
  <si>
    <t>6.881243</t>
  </si>
  <si>
    <t>35.19041</t>
  </si>
  <si>
    <t>7.076928</t>
  </si>
  <si>
    <t>15.63952</t>
  </si>
  <si>
    <t>5.504741</t>
  </si>
  <si>
    <t>33.64503</t>
  </si>
  <si>
    <t>9.205592</t>
  </si>
  <si>
    <t>36.30253</t>
  </si>
  <si>
    <t>15.37533</t>
  </si>
  <si>
    <t>16.48164</t>
  </si>
  <si>
    <t>19.17699</t>
  </si>
  <si>
    <t>36.71482</t>
  </si>
  <si>
    <t>35.21041</t>
  </si>
  <si>
    <t>5.397477</t>
  </si>
  <si>
    <t>30.27402</t>
  </si>
  <si>
    <t>29.02317</t>
  </si>
  <si>
    <t>6.476734</t>
  </si>
  <si>
    <t>23.11348</t>
  </si>
  <si>
    <t>13.29605</t>
  </si>
  <si>
    <t>9.932081</t>
  </si>
  <si>
    <t>27.95928</t>
  </si>
  <si>
    <t>29.9183</t>
  </si>
  <si>
    <t>32.8282</t>
  </si>
  <si>
    <t>5.008462</t>
  </si>
  <si>
    <t>17.53451</t>
  </si>
  <si>
    <t>31.21948</t>
  </si>
  <si>
    <t>33.89889</t>
  </si>
  <si>
    <t>31.62734</t>
  </si>
  <si>
    <t>35.84573</t>
  </si>
  <si>
    <t>22.40862</t>
  </si>
  <si>
    <t>22.35575</t>
  </si>
  <si>
    <t>22.01857</t>
  </si>
  <si>
    <t>35.2641</t>
  </si>
  <si>
    <t>26.64986</t>
  </si>
  <si>
    <t>13.29917</t>
  </si>
  <si>
    <t>26.76719</t>
  </si>
  <si>
    <t>31.7715</t>
  </si>
  <si>
    <t>28.92148</t>
  </si>
  <si>
    <t>11.36866</t>
  </si>
  <si>
    <t>12.15123</t>
  </si>
  <si>
    <t>28.85881</t>
  </si>
  <si>
    <t>15.5932</t>
  </si>
  <si>
    <t>19.35432</t>
  </si>
  <si>
    <t>11.41569</t>
  </si>
  <si>
    <t>12.36366</t>
  </si>
  <si>
    <t>10.85511</t>
  </si>
  <si>
    <t>17.72052</t>
  </si>
  <si>
    <t>28.48271</t>
  </si>
  <si>
    <t>30.55536</t>
  </si>
  <si>
    <t>17.99491</t>
  </si>
  <si>
    <t>9.247443</t>
  </si>
  <si>
    <t>18.09145</t>
  </si>
  <si>
    <t>9.847428</t>
  </si>
  <si>
    <t>33.10092</t>
  </si>
  <si>
    <t>17.62603</t>
  </si>
  <si>
    <t>30.22974</t>
  </si>
  <si>
    <t>20.89936</t>
  </si>
  <si>
    <t>33.88629</t>
  </si>
  <si>
    <t>5.363509</t>
  </si>
  <si>
    <t>35.61533</t>
  </si>
  <si>
    <t>33.22385</t>
  </si>
  <si>
    <t>10.65465</t>
  </si>
  <si>
    <t>25.83042</t>
  </si>
  <si>
    <t>35.16854</t>
  </si>
  <si>
    <t>13.755</t>
  </si>
  <si>
    <t>23.59369</t>
  </si>
  <si>
    <t>14.75253</t>
  </si>
  <si>
    <t>20.61072</t>
  </si>
  <si>
    <t>32.21312</t>
  </si>
  <si>
    <t>15.59684</t>
  </si>
  <si>
    <t>9.767857</t>
  </si>
  <si>
    <t>16.36003</t>
  </si>
  <si>
    <t>14.94159</t>
  </si>
  <si>
    <t>15.60566</t>
  </si>
  <si>
    <t>26.94291</t>
  </si>
  <si>
    <t>21.18391</t>
  </si>
  <si>
    <t>15.55208</t>
  </si>
  <si>
    <t>31.52696</t>
  </si>
  <si>
    <t>7.233244</t>
  </si>
  <si>
    <t>8.422166</t>
  </si>
  <si>
    <t>21.60335</t>
  </si>
  <si>
    <t>35.38389</t>
  </si>
  <si>
    <t>32.00393</t>
  </si>
  <si>
    <t>6.996919</t>
  </si>
  <si>
    <t>19.3052</t>
  </si>
  <si>
    <t>31.88044</t>
  </si>
  <si>
    <t>25.52644</t>
  </si>
  <si>
    <t>24.79495</t>
  </si>
  <si>
    <t>12.3856</t>
  </si>
  <si>
    <t>31.97647</t>
  </si>
  <si>
    <t>23.45046</t>
  </si>
  <si>
    <t>24.57489</t>
  </si>
  <si>
    <t>19.60605</t>
  </si>
  <si>
    <t>24.98311</t>
  </si>
  <si>
    <t>35.18152</t>
  </si>
  <si>
    <t>29.36127</t>
  </si>
  <si>
    <t>21.03057</t>
  </si>
  <si>
    <t>20.6571</t>
  </si>
  <si>
    <t>18.49223</t>
  </si>
  <si>
    <t>11.72548</t>
  </si>
  <si>
    <t>14.56924</t>
  </si>
  <si>
    <t>21.13475</t>
  </si>
  <si>
    <t>36.23616</t>
  </si>
  <si>
    <t>19.58998</t>
  </si>
  <si>
    <t>32.09434</t>
  </si>
  <si>
    <t>12.79512</t>
  </si>
  <si>
    <t>34.25462</t>
  </si>
  <si>
    <t>8.047222</t>
  </si>
  <si>
    <t>31.04669</t>
  </si>
  <si>
    <t>19.50644</t>
  </si>
  <si>
    <t>24.04878</t>
  </si>
  <si>
    <t>34.93396</t>
  </si>
  <si>
    <t>31.49572</t>
  </si>
  <si>
    <t>20.62074</t>
  </si>
  <si>
    <t>9.533375</t>
  </si>
  <si>
    <t>17.80269</t>
  </si>
  <si>
    <t>11.05689</t>
  </si>
  <si>
    <t>6.280804</t>
  </si>
  <si>
    <t>5.58245</t>
  </si>
  <si>
    <t>33.12881</t>
  </si>
  <si>
    <t>11.79087</t>
  </si>
  <si>
    <t>10.81748</t>
  </si>
  <si>
    <t>24.50695</t>
  </si>
  <si>
    <t>14.59769</t>
  </si>
  <si>
    <t>17.51961</t>
  </si>
  <si>
    <t>19.77217</t>
  </si>
  <si>
    <t>24.14452</t>
  </si>
  <si>
    <t>31.79293</t>
  </si>
  <si>
    <t>20.88065</t>
  </si>
  <si>
    <t>11.33331</t>
  </si>
  <si>
    <t>12.76839</t>
  </si>
  <si>
    <t>34.18713</t>
  </si>
  <si>
    <t>27.84905</t>
  </si>
  <si>
    <t>17.45683</t>
  </si>
  <si>
    <t>30.50556</t>
  </si>
  <si>
    <t>32.0462</t>
  </si>
  <si>
    <t>35.72619</t>
  </si>
  <si>
    <t>32.23258</t>
  </si>
  <si>
    <t>10.28574</t>
  </si>
  <si>
    <t>18.10256</t>
  </si>
  <si>
    <t>14.19044</t>
  </si>
  <si>
    <t>12.17366</t>
  </si>
  <si>
    <t>22.31167</t>
  </si>
  <si>
    <t>28.38542</t>
  </si>
  <si>
    <t>25.97173</t>
  </si>
  <si>
    <t>22.06048</t>
  </si>
  <si>
    <t>20.83153</t>
  </si>
  <si>
    <t>16.24269</t>
  </si>
  <si>
    <t>36.98774</t>
  </si>
  <si>
    <t>13.78383</t>
  </si>
  <si>
    <t>8.248452</t>
  </si>
  <si>
    <t>34.00146</t>
  </si>
  <si>
    <t>12.23126</t>
  </si>
  <si>
    <t>12.22174</t>
  </si>
  <si>
    <t>27.95047</t>
  </si>
  <si>
    <t>7.507692</t>
  </si>
  <si>
    <t>15.67159</t>
  </si>
  <si>
    <t>15.31785</t>
  </si>
  <si>
    <t>35.4559</t>
  </si>
  <si>
    <t>33.67127</t>
  </si>
  <si>
    <t>35.18205</t>
  </si>
  <si>
    <t>8.573638</t>
  </si>
  <si>
    <t>12.59039</t>
  </si>
  <si>
    <t>27.69143</t>
  </si>
  <si>
    <t>33.66655</t>
  </si>
  <si>
    <t>25.41249</t>
  </si>
  <si>
    <t>33.07352</t>
  </si>
  <si>
    <t>31.46732</t>
  </si>
  <si>
    <t>21.7742</t>
  </si>
  <si>
    <t>13.38056</t>
  </si>
  <si>
    <t>16.83357</t>
  </si>
  <si>
    <t>15.90806</t>
  </si>
  <si>
    <t>27.81816</t>
  </si>
  <si>
    <t>25.06413</t>
  </si>
  <si>
    <t>11.67739</t>
  </si>
  <si>
    <t>31.47354</t>
  </si>
  <si>
    <t>26.70603</t>
  </si>
  <si>
    <t>30.24819</t>
  </si>
  <si>
    <t>34.00394</t>
  </si>
  <si>
    <t>27.75611</t>
  </si>
  <si>
    <t>26.35827</t>
  </si>
  <si>
    <t>13.3641</t>
  </si>
  <si>
    <t>26.89634</t>
  </si>
  <si>
    <t>17.74365</t>
  </si>
  <si>
    <t>32.70962</t>
  </si>
  <si>
    <t>15.75184</t>
  </si>
  <si>
    <t>15.70117</t>
  </si>
  <si>
    <t>22.03697</t>
  </si>
  <si>
    <t>30.41081</t>
  </si>
  <si>
    <t>14.94177</t>
  </si>
  <si>
    <t>24.87159</t>
  </si>
  <si>
    <t>10.85193</t>
  </si>
  <si>
    <t>27.48701</t>
  </si>
  <si>
    <t>10.76306</t>
  </si>
  <si>
    <t>13.92441</t>
  </si>
  <si>
    <t>35.38208</t>
  </si>
  <si>
    <t>22.89458</t>
  </si>
  <si>
    <t>19.5459</t>
  </si>
  <si>
    <t>34.79753</t>
  </si>
  <si>
    <t>8.851429</t>
  </si>
  <si>
    <t>17.65997</t>
  </si>
  <si>
    <t>20.33959</t>
  </si>
  <si>
    <t>31.48906</t>
  </si>
  <si>
    <t>31.61605</t>
  </si>
  <si>
    <t>22.49484</t>
  </si>
  <si>
    <t>13.87159</t>
  </si>
  <si>
    <t>9.832804</t>
  </si>
  <si>
    <t>10.24984</t>
  </si>
  <si>
    <t>16.59728</t>
  </si>
  <si>
    <t>13.19609</t>
  </si>
  <si>
    <t>26.87701</t>
  </si>
  <si>
    <t>8.735695</t>
  </si>
  <si>
    <t>22.63987</t>
  </si>
  <si>
    <t>33.99489</t>
  </si>
  <si>
    <t>30.07618</t>
  </si>
  <si>
    <t>31.43781</t>
  </si>
  <si>
    <t>11.11964</t>
  </si>
  <si>
    <t>6.708787</t>
  </si>
  <si>
    <t>11.98569</t>
  </si>
  <si>
    <t>9.674421</t>
  </si>
  <si>
    <t>12.91307</t>
  </si>
  <si>
    <t>18.66401</t>
  </si>
  <si>
    <t>26.4749</t>
  </si>
  <si>
    <t>25.44008</t>
  </si>
  <si>
    <t>13.84724</t>
  </si>
  <si>
    <t>30.80959</t>
  </si>
  <si>
    <t>31.17162</t>
  </si>
  <si>
    <t>29.93515</t>
  </si>
  <si>
    <t>19.28222</t>
  </si>
  <si>
    <t>15.6987</t>
  </si>
  <si>
    <t>21.80985</t>
  </si>
  <si>
    <t>30.76675</t>
  </si>
  <si>
    <t>12.07218</t>
  </si>
  <si>
    <t>6.541069</t>
  </si>
  <si>
    <t>22.30099</t>
  </si>
  <si>
    <t>7.971231</t>
  </si>
  <si>
    <t>18.16223</t>
  </si>
  <si>
    <t>28.28922</t>
  </si>
  <si>
    <t>5.810549</t>
  </si>
  <si>
    <t>11.22382</t>
  </si>
  <si>
    <t>29.56931</t>
  </si>
  <si>
    <t>26.10872</t>
  </si>
  <si>
    <t>29.46939</t>
  </si>
  <si>
    <t>13.41823</t>
  </si>
  <si>
    <t>27.96283</t>
  </si>
  <si>
    <t>24.19254</t>
  </si>
  <si>
    <t>27.76157</t>
  </si>
  <si>
    <t>24.01534</t>
  </si>
  <si>
    <t>35.73818</t>
  </si>
  <si>
    <t>30.33617</t>
  </si>
  <si>
    <t>22.64437</t>
  </si>
  <si>
    <t>29.85748</t>
  </si>
  <si>
    <t>9.078816</t>
  </si>
  <si>
    <t>26.21329</t>
  </si>
  <si>
    <t>27.88951</t>
  </si>
  <si>
    <t>34.89108</t>
  </si>
  <si>
    <t>8.146401</t>
  </si>
  <si>
    <t>11.42054</t>
  </si>
  <si>
    <t>24.61686</t>
  </si>
  <si>
    <t>17.27714</t>
  </si>
  <si>
    <t>32.18498</t>
  </si>
  <si>
    <t>33.51891</t>
  </si>
  <si>
    <t>28.18279</t>
  </si>
  <si>
    <t>25.64006</t>
  </si>
  <si>
    <t>7.869515</t>
  </si>
  <si>
    <t>25.95428</t>
  </si>
  <si>
    <t>5.33886</t>
  </si>
  <si>
    <t>30.98172</t>
  </si>
  <si>
    <t>10.24321</t>
  </si>
  <si>
    <t>26.20636</t>
  </si>
  <si>
    <t>6.036705</t>
  </si>
  <si>
    <t>17.9386</t>
  </si>
  <si>
    <t>5.755284</t>
  </si>
  <si>
    <t>23.7091</t>
  </si>
  <si>
    <t>11.39568</t>
  </si>
  <si>
    <t>6.60189</t>
  </si>
  <si>
    <t>30.56942</t>
  </si>
  <si>
    <t>6.444488</t>
  </si>
  <si>
    <t>34.99424</t>
  </si>
  <si>
    <t>6.683619</t>
  </si>
  <si>
    <t>11.07151</t>
  </si>
  <si>
    <t>9.471746</t>
  </si>
  <si>
    <t>29.34212</t>
  </si>
  <si>
    <t>15.67815</t>
  </si>
  <si>
    <t>17.10243</t>
  </si>
  <si>
    <t>15.73879</t>
  </si>
  <si>
    <t>24.10274</t>
  </si>
  <si>
    <t>28.29954</t>
  </si>
  <si>
    <t>35.18696</t>
  </si>
  <si>
    <t>29.28161</t>
  </si>
  <si>
    <t>11.22441</t>
  </si>
  <si>
    <t>7.16781</t>
  </si>
  <si>
    <t>17.73802</t>
  </si>
  <si>
    <t>19.55531</t>
  </si>
  <si>
    <t>25.78998</t>
  </si>
  <si>
    <t>7.778814</t>
  </si>
  <si>
    <t>24.04845</t>
  </si>
  <si>
    <t>14.16381</t>
  </si>
  <si>
    <t>15.72456</t>
  </si>
  <si>
    <t>34.84134</t>
  </si>
  <si>
    <t>31.33049</t>
  </si>
  <si>
    <t>26.43562</t>
  </si>
  <si>
    <t>11.58695</t>
  </si>
  <si>
    <t>11.00138</t>
  </si>
  <si>
    <t>20.96172</t>
  </si>
  <si>
    <t>30.33562</t>
  </si>
  <si>
    <t>17.50412</t>
  </si>
  <si>
    <t>36.98358</t>
  </si>
  <si>
    <t>24.76478</t>
  </si>
  <si>
    <t>24.46541</t>
  </si>
  <si>
    <t>13.01018</t>
  </si>
  <si>
    <t>7.384967</t>
  </si>
  <si>
    <t>15.73881</t>
  </si>
  <si>
    <t>7.21519</t>
  </si>
  <si>
    <t>19.24321</t>
  </si>
  <si>
    <t>30.16709</t>
  </si>
  <si>
    <t>19.5119</t>
  </si>
  <si>
    <t>14.43601</t>
  </si>
  <si>
    <t>24.49191</t>
  </si>
  <si>
    <t>5.023778</t>
  </si>
  <si>
    <t>28.81426</t>
  </si>
  <si>
    <t>24.80955</t>
  </si>
  <si>
    <t>10.23521</t>
  </si>
  <si>
    <t>31.57833</t>
  </si>
  <si>
    <t>28.3674</t>
  </si>
  <si>
    <t>16.4338</t>
  </si>
  <si>
    <t>30.90149</t>
  </si>
  <si>
    <t>18.21309</t>
  </si>
  <si>
    <t>24.75032</t>
  </si>
  <si>
    <t>6.381843</t>
  </si>
  <si>
    <t>10.8804</t>
  </si>
  <si>
    <t>10.56867</t>
  </si>
  <si>
    <t>31.92201</t>
  </si>
  <si>
    <t>21.23461</t>
  </si>
  <si>
    <t>7.640958</t>
  </si>
  <si>
    <t>32.29464</t>
  </si>
  <si>
    <t>16.64248</t>
  </si>
  <si>
    <t>7.181109</t>
  </si>
  <si>
    <t>36.52729</t>
  </si>
  <si>
    <t>15.12113</t>
  </si>
  <si>
    <t>29.44093</t>
  </si>
  <si>
    <t>36.59003</t>
  </si>
  <si>
    <t>27.05559</t>
  </si>
  <si>
    <t>24.67032</t>
  </si>
  <si>
    <t>29.77583</t>
  </si>
  <si>
    <t>33.92786</t>
  </si>
  <si>
    <t>11.79368</t>
  </si>
  <si>
    <t>23.62065</t>
  </si>
  <si>
    <t>36.82838</t>
  </si>
  <si>
    <t>5.164951</t>
  </si>
  <si>
    <t>8.53847</t>
  </si>
  <si>
    <t>19.49018</t>
  </si>
  <si>
    <t>33.8583</t>
  </si>
  <si>
    <t>29.69771</t>
  </si>
  <si>
    <t>28.90343</t>
  </si>
  <si>
    <t>31.83125</t>
  </si>
  <si>
    <t>22.76934</t>
  </si>
  <si>
    <t>18.60152</t>
  </si>
  <si>
    <t>9.789492</t>
  </si>
  <si>
    <t>34.94359</t>
  </si>
  <si>
    <t>18.90046</t>
  </si>
  <si>
    <t>9.588632</t>
  </si>
  <si>
    <t>7.503333</t>
  </si>
  <si>
    <t>22.57663</t>
  </si>
  <si>
    <t>23.44067</t>
  </si>
  <si>
    <t>18.52199</t>
  </si>
  <si>
    <t>5.450932</t>
  </si>
  <si>
    <t>17.45029</t>
  </si>
  <si>
    <t>33.87039</t>
  </si>
  <si>
    <t>9.870003</t>
  </si>
  <si>
    <t>35.75315</t>
  </si>
  <si>
    <t>36.90074</t>
  </si>
  <si>
    <t>11.87086</t>
  </si>
  <si>
    <t>17.8682</t>
  </si>
  <si>
    <t>13.06418</t>
  </si>
  <si>
    <t>10.24909</t>
  </si>
  <si>
    <t>32.6971</t>
  </si>
  <si>
    <t>34.6123</t>
  </si>
  <si>
    <t>9.800559</t>
  </si>
  <si>
    <t>14.45664</t>
  </si>
  <si>
    <t>10.98455</t>
  </si>
  <si>
    <t>8.176074</t>
  </si>
  <si>
    <t>36.20274</t>
  </si>
  <si>
    <t>11.94646</t>
  </si>
  <si>
    <t>30.17872</t>
  </si>
  <si>
    <t>32.22098</t>
  </si>
  <si>
    <t>8.078488</t>
  </si>
  <si>
    <t>27.07148</t>
  </si>
  <si>
    <t>18.59787</t>
  </si>
  <si>
    <t>30.89928</t>
  </si>
  <si>
    <t>24.7349</t>
  </si>
  <si>
    <t>14.05626</t>
  </si>
  <si>
    <t>11.09179</t>
  </si>
  <si>
    <t>7.850784</t>
  </si>
  <si>
    <t>13.8364</t>
  </si>
  <si>
    <t>5.412755</t>
  </si>
  <si>
    <t>34.14378</t>
  </si>
  <si>
    <t>25.43534</t>
  </si>
  <si>
    <t>27.32418</t>
  </si>
  <si>
    <t>7.833148</t>
  </si>
  <si>
    <t>12.76135</t>
  </si>
  <si>
    <t>15.56373</t>
  </si>
  <si>
    <t>34.93992</t>
  </si>
  <si>
    <t>6.859379</t>
  </si>
  <si>
    <t>30.07449</t>
  </si>
  <si>
    <t>17.12958</t>
  </si>
  <si>
    <t>9.930274</t>
  </si>
  <si>
    <t>18.00809</t>
  </si>
  <si>
    <t>36.83944</t>
  </si>
  <si>
    <t>19.89157</t>
  </si>
  <si>
    <t>11.71256</t>
  </si>
  <si>
    <t>22.46057</t>
  </si>
  <si>
    <t>33.48951</t>
  </si>
  <si>
    <t>23.05426</t>
  </si>
  <si>
    <t>31.3858</t>
  </si>
  <si>
    <t>27.34836</t>
  </si>
  <si>
    <t>32.19565</t>
  </si>
  <si>
    <t>31.46294</t>
  </si>
  <si>
    <t>24.78813</t>
  </si>
  <si>
    <t>26.47599</t>
  </si>
  <si>
    <t>34.13579</t>
  </si>
  <si>
    <t>12.8128</t>
  </si>
  <si>
    <t>8.812217</t>
  </si>
  <si>
    <t>10.94514</t>
  </si>
  <si>
    <t>25.84733</t>
  </si>
  <si>
    <t>33.91843</t>
  </si>
  <si>
    <t>15.11419</t>
  </si>
  <si>
    <t>16.26036</t>
  </si>
  <si>
    <t>34.29237</t>
  </si>
  <si>
    <t>29.62661</t>
  </si>
  <si>
    <t>24.3723</t>
  </si>
  <si>
    <t>12.70535</t>
  </si>
  <si>
    <t>14.66497</t>
  </si>
  <si>
    <t>28.44247</t>
  </si>
  <si>
    <t>28.31194</t>
  </si>
  <si>
    <t>13.64483</t>
  </si>
  <si>
    <t>6.732266</t>
  </si>
  <si>
    <t>35.68054</t>
  </si>
  <si>
    <t>29.38793</t>
  </si>
  <si>
    <t>5.584372</t>
  </si>
  <si>
    <t>7.398056</t>
  </si>
  <si>
    <t>32.51135</t>
  </si>
  <si>
    <t>22.30447</t>
  </si>
  <si>
    <t>35.82826</t>
  </si>
  <si>
    <t>28.97619</t>
  </si>
  <si>
    <t>24.81567</t>
  </si>
  <si>
    <t>6.184589</t>
  </si>
  <si>
    <t>9.059641</t>
  </si>
  <si>
    <t>12.47605</t>
  </si>
  <si>
    <t>29.14063</t>
  </si>
  <si>
    <t>30.25379</t>
  </si>
  <si>
    <t>35.83654</t>
  </si>
  <si>
    <t>32.14183</t>
  </si>
  <si>
    <t>34.88641</t>
  </si>
  <si>
    <t>24.54944</t>
  </si>
  <si>
    <t>27.02612</t>
  </si>
  <si>
    <t>6.002087</t>
  </si>
  <si>
    <t>22.00151</t>
  </si>
  <si>
    <t>28.29675</t>
  </si>
  <si>
    <t>14.93422</t>
  </si>
  <si>
    <t>12.03756</t>
  </si>
  <si>
    <t>15.0621</t>
  </si>
  <si>
    <t>18.83037</t>
  </si>
  <si>
    <t>24.77484</t>
  </si>
  <si>
    <t>28.98029</t>
  </si>
  <si>
    <t>32.37496</t>
  </si>
  <si>
    <t>24.52879</t>
  </si>
  <si>
    <t>8.947679</t>
  </si>
  <si>
    <t>16.85844</t>
  </si>
  <si>
    <t>32.72725</t>
  </si>
  <si>
    <t>32.55307</t>
  </si>
  <si>
    <t>33.42498</t>
  </si>
  <si>
    <t>9.810807</t>
  </si>
  <si>
    <t>36.97551</t>
  </si>
  <si>
    <t>21.65887</t>
  </si>
  <si>
    <t>17.3071</t>
  </si>
  <si>
    <t>5.214326</t>
  </si>
  <si>
    <t>26.33546</t>
  </si>
  <si>
    <t>14.857</t>
  </si>
  <si>
    <t>19.64681</t>
  </si>
  <si>
    <t>27.15344</t>
  </si>
  <si>
    <t>11.59172</t>
  </si>
  <si>
    <t>36.67244</t>
  </si>
  <si>
    <t>14.12797</t>
  </si>
  <si>
    <t>14.91404</t>
  </si>
  <si>
    <t>25.93015</t>
  </si>
  <si>
    <t>27.98837</t>
  </si>
  <si>
    <t>34.33204</t>
  </si>
  <si>
    <t>10.91478</t>
  </si>
  <si>
    <t>28.85997</t>
  </si>
  <si>
    <t>7.290736</t>
  </si>
  <si>
    <t>5.513674</t>
  </si>
  <si>
    <t>34.88555</t>
  </si>
  <si>
    <t>17.59592</t>
  </si>
  <si>
    <t>31.38237</t>
  </si>
  <si>
    <t>8.291137</t>
  </si>
  <si>
    <t>26.56351</t>
  </si>
  <si>
    <t>7.359634</t>
  </si>
  <si>
    <t>17.95928</t>
  </si>
  <si>
    <t>5.572538</t>
  </si>
  <si>
    <t>30.4794</t>
  </si>
  <si>
    <t>19.47693</t>
  </si>
  <si>
    <t>6.731624</t>
  </si>
  <si>
    <t>8.128111</t>
  </si>
  <si>
    <t>7.014133</t>
  </si>
  <si>
    <t>5.035331</t>
  </si>
  <si>
    <t>8.880535</t>
  </si>
  <si>
    <t>36.77279</t>
  </si>
  <si>
    <t>29.35147</t>
  </si>
  <si>
    <t>5.729853</t>
  </si>
  <si>
    <t>28.42959</t>
  </si>
  <si>
    <t>30.39085</t>
  </si>
  <si>
    <t>13.85066</t>
  </si>
  <si>
    <t>21.52168</t>
  </si>
  <si>
    <t>36.96453</t>
  </si>
  <si>
    <t>14.56925</t>
  </si>
  <si>
    <t>5.683863</t>
  </si>
  <si>
    <t>10.7359</t>
  </si>
  <si>
    <t>13.32425</t>
  </si>
  <si>
    <t>13.13985</t>
  </si>
  <si>
    <t>21.92268</t>
  </si>
  <si>
    <t>23.187</t>
  </si>
  <si>
    <t>11.66734</t>
  </si>
  <si>
    <t>15.16941</t>
  </si>
  <si>
    <t>22.66376</t>
  </si>
  <si>
    <t>28.16486</t>
  </si>
  <si>
    <t>24.81343</t>
  </si>
  <si>
    <t>24.46387</t>
  </si>
  <si>
    <t>36.01577</t>
  </si>
  <si>
    <t>29.02135</t>
  </si>
  <si>
    <t>6.36075</t>
  </si>
  <si>
    <t>24.01011</t>
  </si>
  <si>
    <t>8.810841</t>
  </si>
  <si>
    <t>24.01361</t>
  </si>
  <si>
    <t>14.92814</t>
  </si>
  <si>
    <t>5.740624</t>
  </si>
  <si>
    <t>32.66837</t>
  </si>
  <si>
    <t>10.52649</t>
  </si>
  <si>
    <t>24.41922</t>
  </si>
  <si>
    <t>26.97859</t>
  </si>
  <si>
    <t>28.08471</t>
  </si>
  <si>
    <t>11.71689</t>
  </si>
  <si>
    <t>8.316359</t>
  </si>
  <si>
    <t>7.452863</t>
  </si>
  <si>
    <t>13.30288</t>
  </si>
  <si>
    <t>33.83583</t>
  </si>
  <si>
    <t>28.53178</t>
  </si>
  <si>
    <t>23.62243</t>
  </si>
  <si>
    <t>5.604061</t>
  </si>
  <si>
    <t>9.185448</t>
  </si>
  <si>
    <t>16.21976</t>
  </si>
  <si>
    <t>12.70777</t>
  </si>
  <si>
    <t>21.01211</t>
  </si>
  <si>
    <t>23.9434</t>
  </si>
  <si>
    <t>30.87771</t>
  </si>
  <si>
    <t>11.02219</t>
  </si>
  <si>
    <t>17.66577</t>
  </si>
  <si>
    <t>8.157355</t>
  </si>
  <si>
    <t>6.652523</t>
  </si>
  <si>
    <t>15.14803</t>
  </si>
  <si>
    <t>35.89892</t>
  </si>
  <si>
    <t>11.34225</t>
  </si>
  <si>
    <t>17.04947</t>
  </si>
  <si>
    <t>21.93768</t>
  </si>
  <si>
    <t>12.98161</t>
  </si>
  <si>
    <t>12.24405</t>
  </si>
  <si>
    <t>14.79577</t>
  </si>
  <si>
    <t>8.459526</t>
  </si>
  <si>
    <t>21.21683</t>
  </si>
  <si>
    <t>6.449049</t>
  </si>
  <si>
    <t>24.97799</t>
  </si>
  <si>
    <t>5.320653</t>
  </si>
  <si>
    <t>28.78262</t>
  </si>
  <si>
    <t>8.152695</t>
  </si>
  <si>
    <t>28.67489</t>
  </si>
  <si>
    <t>28.10687</t>
  </si>
  <si>
    <t>21.94485</t>
  </si>
  <si>
    <t>12.64863</t>
  </si>
  <si>
    <t>12.97867</t>
  </si>
  <si>
    <t>11.7194</t>
  </si>
  <si>
    <t>6.504332</t>
  </si>
  <si>
    <t>12.55558</t>
  </si>
  <si>
    <t>9.690448</t>
  </si>
  <si>
    <t>25.19126</t>
  </si>
  <si>
    <t>24.7656</t>
  </si>
  <si>
    <t>20.02093</t>
  </si>
  <si>
    <t>21.90023</t>
  </si>
  <si>
    <t>31.45849</t>
  </si>
  <si>
    <t>17.53092</t>
  </si>
  <si>
    <t>16.73787</t>
  </si>
  <si>
    <t>27.40186</t>
  </si>
  <si>
    <t>36.76399</t>
  </si>
  <si>
    <t>8.476745</t>
  </si>
  <si>
    <t>5.524976</t>
  </si>
  <si>
    <t>21.80393</t>
  </si>
  <si>
    <t>22.29932</t>
  </si>
  <si>
    <t>9.904754</t>
  </si>
  <si>
    <t>6.923445</t>
  </si>
  <si>
    <t>22.63215</t>
  </si>
  <si>
    <t>24.2236</t>
  </si>
  <si>
    <t>8.927325</t>
  </si>
  <si>
    <t>10.84734</t>
  </si>
  <si>
    <t>29.96072</t>
  </si>
  <si>
    <t>17.37089</t>
  </si>
  <si>
    <t>14.35164</t>
  </si>
  <si>
    <t>23.97484</t>
  </si>
  <si>
    <t>15.15548</t>
  </si>
  <si>
    <t>19.15494</t>
  </si>
  <si>
    <t>25.05384</t>
  </si>
  <si>
    <t>17.96417</t>
  </si>
  <si>
    <t>26.51159</t>
  </si>
  <si>
    <t>11.56296</t>
  </si>
  <si>
    <t>29.25853</t>
  </si>
  <si>
    <t>28.72394</t>
  </si>
  <si>
    <t>34.44395</t>
  </si>
  <si>
    <t>33.47466</t>
  </si>
  <si>
    <t>21.60456</t>
  </si>
  <si>
    <t>9.183259</t>
  </si>
  <si>
    <t>18.72108</t>
  </si>
  <si>
    <t>9.590937</t>
  </si>
  <si>
    <t>22.09195</t>
  </si>
  <si>
    <t>8.320669</t>
  </si>
  <si>
    <t>7.693892</t>
  </si>
  <si>
    <t>14.84136</t>
  </si>
  <si>
    <t>8.333022</t>
  </si>
  <si>
    <t>7.000591</t>
  </si>
  <si>
    <t>21.01331</t>
  </si>
  <si>
    <t>11.24542</t>
  </si>
  <si>
    <t>7.73705</t>
  </si>
  <si>
    <t>7.575717</t>
  </si>
  <si>
    <t>28.55978</t>
  </si>
  <si>
    <t>22.92649</t>
  </si>
  <si>
    <t>35.25286</t>
  </si>
  <si>
    <t>27.20573</t>
  </si>
  <si>
    <t>35.22371</t>
  </si>
  <si>
    <t>31.82226</t>
  </si>
  <si>
    <t>15.16296</t>
  </si>
  <si>
    <t>10.74215</t>
  </si>
  <si>
    <t>7.165389</t>
  </si>
  <si>
    <t>8.818308</t>
  </si>
  <si>
    <t>5.06726</t>
  </si>
  <si>
    <t>12.46275</t>
  </si>
  <si>
    <t>18.18754</t>
  </si>
  <si>
    <t>23.59572</t>
  </si>
  <si>
    <t>10.66434</t>
  </si>
  <si>
    <t>17.97262</t>
  </si>
  <si>
    <t>28.91634</t>
  </si>
  <si>
    <t>29.37389</t>
  </si>
  <si>
    <t>35.80091</t>
  </si>
  <si>
    <t>13.10419</t>
  </si>
  <si>
    <t>10.96461</t>
  </si>
  <si>
    <t>17.99531</t>
  </si>
  <si>
    <t>27.32358</t>
  </si>
  <si>
    <t>33.42473</t>
  </si>
  <si>
    <t>22.48885</t>
  </si>
  <si>
    <t>20.29008</t>
  </si>
  <si>
    <t>33.57043</t>
  </si>
  <si>
    <t>18.39291</t>
  </si>
  <si>
    <t>23.18916</t>
  </si>
  <si>
    <t>35.7385</t>
  </si>
  <si>
    <t>20.59463</t>
  </si>
  <si>
    <t>34.13105</t>
  </si>
  <si>
    <t>20.86471</t>
  </si>
  <si>
    <t>32.37463</t>
  </si>
  <si>
    <t>35.64695</t>
  </si>
  <si>
    <t>22.31869</t>
  </si>
  <si>
    <t>11.90334</t>
  </si>
  <si>
    <t>28.99854</t>
  </si>
  <si>
    <t>15.38256</t>
  </si>
  <si>
    <t>20.76363</t>
  </si>
  <si>
    <t>15.3418</t>
  </si>
  <si>
    <t>28.56492</t>
  </si>
  <si>
    <t>28.5485</t>
  </si>
  <si>
    <t>24.4602</t>
  </si>
  <si>
    <t>36.27844</t>
  </si>
  <si>
    <t>7.027035</t>
  </si>
  <si>
    <t>32.53358</t>
  </si>
  <si>
    <t>34.13086</t>
  </si>
  <si>
    <t>25.28967</t>
  </si>
  <si>
    <t>17.18129</t>
  </si>
  <si>
    <t>16.72157</t>
  </si>
  <si>
    <t>8.775136</t>
  </si>
  <si>
    <t>36.46795</t>
  </si>
  <si>
    <t>30.53294</t>
  </si>
  <si>
    <t>6.107802</t>
  </si>
  <si>
    <t>23.82245</t>
  </si>
  <si>
    <t>14.22072</t>
  </si>
  <si>
    <t>10.23045</t>
  </si>
  <si>
    <t>31.32241</t>
  </si>
  <si>
    <t>14.63659</t>
  </si>
  <si>
    <t>21.34955</t>
  </si>
  <si>
    <t>34.44811</t>
  </si>
  <si>
    <t>36.68695</t>
  </si>
  <si>
    <t>31.03575</t>
  </si>
  <si>
    <t>28.80486</t>
  </si>
  <si>
    <t>23.11468</t>
  </si>
  <si>
    <t>11.09506</t>
  </si>
  <si>
    <t>25.64091</t>
  </si>
  <si>
    <t>34.69535</t>
  </si>
  <si>
    <t>34.79793</t>
  </si>
  <si>
    <t>14.05826</t>
  </si>
  <si>
    <t>22.19769</t>
  </si>
  <si>
    <t>25.77004</t>
  </si>
  <si>
    <t>19.03687</t>
  </si>
  <si>
    <t>24.11225</t>
  </si>
  <si>
    <t>36.04742</t>
  </si>
  <si>
    <t>15.82366</t>
  </si>
  <si>
    <t>18.22512</t>
  </si>
  <si>
    <t>16.45936</t>
  </si>
  <si>
    <t>24.90802</t>
  </si>
  <si>
    <t>5.05104</t>
  </si>
  <si>
    <t>19.83869</t>
  </si>
  <si>
    <t>13.60471</t>
  </si>
  <si>
    <t>11.78965</t>
  </si>
  <si>
    <t>21.90576</t>
  </si>
  <si>
    <t>15.19631</t>
  </si>
  <si>
    <t>23.89922</t>
  </si>
  <si>
    <t>21.43135</t>
  </si>
  <si>
    <t>24.76488</t>
  </si>
  <si>
    <t>20.7632</t>
  </si>
  <si>
    <t>20.57277</t>
  </si>
  <si>
    <t>21.20601</t>
  </si>
  <si>
    <t>31.14143</t>
  </si>
  <si>
    <t>10.1541</t>
  </si>
  <si>
    <t>26.28518</t>
  </si>
  <si>
    <t>27.52125</t>
  </si>
  <si>
    <t>33.97563</t>
  </si>
  <si>
    <t>20.58261</t>
  </si>
  <si>
    <t>13.6052</t>
  </si>
  <si>
    <t>18.689</t>
  </si>
  <si>
    <t>9.272011</t>
  </si>
  <si>
    <t>12.30733</t>
  </si>
  <si>
    <t>17.73067</t>
  </si>
  <si>
    <t>17.52808</t>
  </si>
  <si>
    <t>7.654634</t>
  </si>
  <si>
    <t>15.78651</t>
  </si>
  <si>
    <t>33.5125</t>
  </si>
  <si>
    <t>22.19175</t>
  </si>
  <si>
    <t>16.54131</t>
  </si>
  <si>
    <t>29.34419</t>
  </si>
  <si>
    <t>13.07825</t>
  </si>
  <si>
    <t>32.12767</t>
  </si>
  <si>
    <t>16.44737</t>
  </si>
  <si>
    <t>20.04732</t>
  </si>
  <si>
    <t>6.7485</t>
  </si>
  <si>
    <t>27.90184</t>
  </si>
  <si>
    <t>27.50163</t>
  </si>
  <si>
    <t>31.23738</t>
  </si>
  <si>
    <t>36.15697</t>
  </si>
  <si>
    <t>20.77358</t>
  </si>
  <si>
    <t>24.73715</t>
  </si>
  <si>
    <t>21.29269</t>
  </si>
  <si>
    <t>6.846432</t>
  </si>
  <si>
    <t>22.06551</t>
  </si>
  <si>
    <t>33.13191</t>
  </si>
  <si>
    <t>13.03809</t>
  </si>
  <si>
    <t>25.30195</t>
  </si>
  <si>
    <t>10.51528</t>
  </si>
  <si>
    <t>32.64381</t>
  </si>
  <si>
    <t>19.57325</t>
  </si>
  <si>
    <t>11.38961</t>
  </si>
  <si>
    <t>8.690108</t>
  </si>
  <si>
    <t>6.536855</t>
  </si>
  <si>
    <t>36.78696</t>
  </si>
  <si>
    <t>20.24676</t>
  </si>
  <si>
    <t>21.76198</t>
  </si>
  <si>
    <t>24.63034</t>
  </si>
  <si>
    <t>19.29413</t>
  </si>
  <si>
    <t>29.16078</t>
  </si>
  <si>
    <t>24.38427</t>
  </si>
  <si>
    <t>35.99703</t>
  </si>
  <si>
    <t>9.917392</t>
  </si>
  <si>
    <t>19.4842</t>
  </si>
  <si>
    <t>21.87511</t>
  </si>
  <si>
    <t>10.37564</t>
  </si>
  <si>
    <t>29.29804</t>
  </si>
  <si>
    <t>8.570521</t>
  </si>
  <si>
    <t>10.40007</t>
  </si>
  <si>
    <t>10.17035</t>
  </si>
  <si>
    <t>30.29761</t>
  </si>
  <si>
    <t>21.96879</t>
  </si>
  <si>
    <t>11.26243</t>
  </si>
  <si>
    <t>20.64638</t>
  </si>
  <si>
    <t>24.2849</t>
  </si>
  <si>
    <t>6.096991</t>
  </si>
  <si>
    <t>36.64489</t>
  </si>
  <si>
    <t>25.63952</t>
  </si>
  <si>
    <t>5.647785</t>
  </si>
  <si>
    <t>11.54891</t>
  </si>
  <si>
    <t>35.58042</t>
  </si>
  <si>
    <t>35.05623</t>
  </si>
  <si>
    <t>20.30447</t>
  </si>
  <si>
    <t>27.58293</t>
  </si>
  <si>
    <t>9.666827</t>
  </si>
  <si>
    <t>25.26061</t>
  </si>
  <si>
    <t>28.58111</t>
  </si>
  <si>
    <t>11.84768</t>
  </si>
  <si>
    <t>5.432882</t>
  </si>
  <si>
    <t>18.50454</t>
  </si>
  <si>
    <t>11.57236</t>
  </si>
  <si>
    <t>31.84442</t>
  </si>
  <si>
    <t>6.436465</t>
  </si>
  <si>
    <t>15.34901</t>
  </si>
  <si>
    <t>7.538371</t>
  </si>
  <si>
    <t>21.08276</t>
  </si>
  <si>
    <t>17.33809</t>
  </si>
  <si>
    <t>11.24469</t>
  </si>
  <si>
    <t>22.0254</t>
  </si>
  <si>
    <t>20.07008</t>
  </si>
  <si>
    <t>27.11674</t>
  </si>
  <si>
    <t>20.09702</t>
  </si>
  <si>
    <t>23.60251</t>
  </si>
  <si>
    <t>32.42749</t>
  </si>
  <si>
    <t>30.85309</t>
  </si>
  <si>
    <t>36.1752</t>
  </si>
  <si>
    <t>21.99112</t>
  </si>
  <si>
    <t>5.444075</t>
  </si>
  <si>
    <t>32.2764</t>
  </si>
  <si>
    <t>33.01659</t>
  </si>
  <si>
    <t>33.75739</t>
  </si>
  <si>
    <t>7.229754</t>
  </si>
  <si>
    <t>28.96336</t>
  </si>
  <si>
    <t>31.55313</t>
  </si>
  <si>
    <t>34.17377</t>
  </si>
  <si>
    <t>34.38296</t>
  </si>
  <si>
    <t>18.00775</t>
  </si>
  <si>
    <t>24.30117</t>
  </si>
  <si>
    <t>32.62643</t>
  </si>
  <si>
    <t>14.38931</t>
  </si>
  <si>
    <t>33.60477</t>
  </si>
  <si>
    <t>25.83923</t>
  </si>
  <si>
    <t>33.50482</t>
  </si>
  <si>
    <t>26.17939</t>
  </si>
  <si>
    <t>14.14346</t>
  </si>
  <si>
    <t>16.08965</t>
  </si>
  <si>
    <t>33.96996</t>
  </si>
  <si>
    <t>22.50233</t>
  </si>
  <si>
    <t>35.8591</t>
  </si>
  <si>
    <t>29.14605</t>
  </si>
  <si>
    <t>5.505751</t>
  </si>
  <si>
    <t>19.56854</t>
  </si>
  <si>
    <t>24.07598</t>
  </si>
  <si>
    <t>24.84953</t>
  </si>
  <si>
    <t>23.8247</t>
  </si>
  <si>
    <t>26.69119</t>
  </si>
  <si>
    <t>36.71</t>
  </si>
  <si>
    <t>12.56858</t>
  </si>
  <si>
    <t>34.02531</t>
  </si>
  <si>
    <t>22.58784</t>
  </si>
  <si>
    <t>36.42679</t>
  </si>
  <si>
    <t>30.77751</t>
  </si>
  <si>
    <t>13.25663</t>
  </si>
  <si>
    <t>33.67894</t>
  </si>
  <si>
    <t>24.27373</t>
  </si>
  <si>
    <t>8.430664</t>
  </si>
  <si>
    <t>24.08545</t>
  </si>
  <si>
    <t>27.70629</t>
  </si>
  <si>
    <t>19.8413</t>
  </si>
  <si>
    <t>24.37982</t>
  </si>
  <si>
    <t>20.16162</t>
  </si>
  <si>
    <t>8.455596</t>
  </si>
  <si>
    <t>21.32584</t>
  </si>
  <si>
    <t>31.41094</t>
  </si>
  <si>
    <t>26.73207</t>
  </si>
  <si>
    <t>35.74258</t>
  </si>
  <si>
    <t>15.51802</t>
  </si>
  <si>
    <t>7.671238</t>
  </si>
  <si>
    <t>6.887872</t>
  </si>
  <si>
    <t>25.08102</t>
  </si>
  <si>
    <t>22.60372</t>
  </si>
  <si>
    <t>33.86272</t>
  </si>
  <si>
    <t>32.50102</t>
  </si>
  <si>
    <t>35.6859</t>
  </si>
  <si>
    <t>15.07936</t>
  </si>
  <si>
    <t>19.65072</t>
  </si>
  <si>
    <t>13.45212</t>
  </si>
  <si>
    <t>17.92767</t>
  </si>
  <si>
    <t>23.08956</t>
  </si>
  <si>
    <t>6.73967</t>
  </si>
  <si>
    <t>10.17683</t>
  </si>
  <si>
    <t>24.62664</t>
  </si>
  <si>
    <t>31.13515</t>
  </si>
  <si>
    <t>31.36648</t>
  </si>
  <si>
    <t>34.58418</t>
  </si>
  <si>
    <t>5.537574</t>
  </si>
  <si>
    <t>20.25345</t>
  </si>
  <si>
    <t>15.74101</t>
  </si>
  <si>
    <t>25.02898</t>
  </si>
  <si>
    <t>28.85901</t>
  </si>
  <si>
    <t>16.11847</t>
  </si>
  <si>
    <t>11.81302</t>
  </si>
  <si>
    <t>31.45379</t>
  </si>
  <si>
    <t>11.73988</t>
  </si>
  <si>
    <t>6.202503</t>
  </si>
  <si>
    <t>35.5089</t>
  </si>
  <si>
    <t>12.75896</t>
  </si>
  <si>
    <t>21.79738</t>
  </si>
  <si>
    <t>19.69586</t>
  </si>
  <si>
    <t>23.17202</t>
  </si>
  <si>
    <t>27.2152</t>
  </si>
  <si>
    <t>32.38515</t>
  </si>
  <si>
    <t>6.889355</t>
  </si>
  <si>
    <t>28.8417</t>
  </si>
  <si>
    <t>13.76791</t>
  </si>
  <si>
    <t>33.25855</t>
  </si>
  <si>
    <t>36.56393</t>
  </si>
  <si>
    <t>32.49704</t>
  </si>
  <si>
    <t>9.692329</t>
  </si>
  <si>
    <t>30.15566</t>
  </si>
  <si>
    <t>13.09491</t>
  </si>
  <si>
    <t>31.47958</t>
  </si>
  <si>
    <t>17.3817</t>
  </si>
  <si>
    <t>17.13035</t>
  </si>
  <si>
    <t>23.99613</t>
  </si>
  <si>
    <t>18.69473</t>
  </si>
  <si>
    <t>17.0328</t>
  </si>
  <si>
    <t>12.7882</t>
  </si>
  <si>
    <t>11.41059</t>
  </si>
  <si>
    <t>17.04364</t>
  </si>
  <si>
    <t>25.76923</t>
  </si>
  <si>
    <t>23.02153</t>
  </si>
  <si>
    <t>35.40971</t>
  </si>
  <si>
    <t>11.97015</t>
  </si>
  <si>
    <t>18.75382</t>
  </si>
  <si>
    <t>28.4048</t>
  </si>
  <si>
    <t>14.66729</t>
  </si>
  <si>
    <t>35.3235</t>
  </si>
  <si>
    <t>26.8632</t>
  </si>
  <si>
    <t>13.91543</t>
  </si>
  <si>
    <t>23.85908</t>
  </si>
  <si>
    <t>29.74065</t>
  </si>
  <si>
    <t>25.39799</t>
  </si>
  <si>
    <t>12.79194</t>
  </si>
  <si>
    <t>34.40556</t>
  </si>
  <si>
    <t>26.34862</t>
  </si>
  <si>
    <t>23.69665</t>
  </si>
  <si>
    <t>25.39946</t>
  </si>
  <si>
    <t>14.15028</t>
  </si>
  <si>
    <t>22.0263</t>
  </si>
  <si>
    <t>35.83747</t>
  </si>
  <si>
    <t>15.08358</t>
  </si>
  <si>
    <t>6.613106</t>
  </si>
  <si>
    <t>31.41926</t>
  </si>
  <si>
    <t>20.28179</t>
  </si>
  <si>
    <t>33.71076</t>
  </si>
  <si>
    <t>28.72874</t>
  </si>
  <si>
    <t>18.35494</t>
  </si>
  <si>
    <t>19.18053</t>
  </si>
  <si>
    <t>34.816</t>
  </si>
  <si>
    <t>21.04741</t>
  </si>
  <si>
    <t>19.45153</t>
  </si>
  <si>
    <t>31.84711</t>
  </si>
  <si>
    <t>7.488044</t>
  </si>
  <si>
    <t>36.0571</t>
  </si>
  <si>
    <t>8.691734</t>
  </si>
  <si>
    <t>21.13991</t>
  </si>
  <si>
    <t>6.412468</t>
  </si>
  <si>
    <t>31.34278</t>
  </si>
  <si>
    <t>13.29836</t>
  </si>
  <si>
    <t>5.577641</t>
  </si>
  <si>
    <t>35.54132</t>
  </si>
  <si>
    <t>20.88022</t>
  </si>
  <si>
    <t>26.16526</t>
  </si>
  <si>
    <t>12.56416</t>
  </si>
  <si>
    <t>11.94583</t>
  </si>
  <si>
    <t>32.04452</t>
  </si>
  <si>
    <t>31.57696</t>
  </si>
  <si>
    <t>33.28451</t>
  </si>
  <si>
    <t>18.69748</t>
  </si>
  <si>
    <t>11.06574</t>
  </si>
  <si>
    <t>6.950352</t>
  </si>
  <si>
    <t>14.57884</t>
  </si>
  <si>
    <t>12.64619</t>
  </si>
  <si>
    <t>19.27929</t>
  </si>
  <si>
    <t>11.56896</t>
  </si>
  <si>
    <t>27.98651</t>
  </si>
  <si>
    <t>27.79302</t>
  </si>
  <si>
    <t>25.15625</t>
  </si>
  <si>
    <t>8.079768</t>
  </si>
  <si>
    <t>23.95003</t>
  </si>
  <si>
    <t>26.69818</t>
  </si>
  <si>
    <t>8.225056</t>
  </si>
  <si>
    <t>7.003876</t>
  </si>
  <si>
    <t>36.63819</t>
  </si>
  <si>
    <t>7.273518</t>
  </si>
  <si>
    <t>31.0531</t>
  </si>
  <si>
    <t>20.85408</t>
  </si>
  <si>
    <t>21.47784</t>
  </si>
  <si>
    <t>24.42857</t>
  </si>
  <si>
    <t>36.93169</t>
  </si>
  <si>
    <t>22.05081</t>
  </si>
  <si>
    <t>31.39629</t>
  </si>
  <si>
    <t>32.8349</t>
  </si>
  <si>
    <t>15.94464</t>
  </si>
  <si>
    <t>7.971162</t>
  </si>
  <si>
    <t>28.02278</t>
  </si>
  <si>
    <t>9.621887</t>
  </si>
  <si>
    <t>6.293147</t>
  </si>
  <si>
    <t>16.46736</t>
  </si>
  <si>
    <t>20.66112</t>
  </si>
  <si>
    <t>31.98289</t>
  </si>
  <si>
    <t>13.39203</t>
  </si>
  <si>
    <t>6.031119</t>
  </si>
  <si>
    <t>10.92502</t>
  </si>
  <si>
    <t>15.35592</t>
  </si>
  <si>
    <t>18.97342</t>
  </si>
  <si>
    <t>17.82945</t>
  </si>
  <si>
    <t>20.58695</t>
  </si>
  <si>
    <t>16.42718</t>
  </si>
  <si>
    <t>34.43515</t>
  </si>
  <si>
    <t>6.874218</t>
  </si>
  <si>
    <t>20.36881</t>
  </si>
  <si>
    <t>15.27943</t>
  </si>
  <si>
    <t>17.70355</t>
  </si>
  <si>
    <t>5.224239</t>
  </si>
  <si>
    <t>24.1214</t>
  </si>
  <si>
    <t>24.54044</t>
  </si>
  <si>
    <t>7.693876</t>
  </si>
  <si>
    <t>22.72307</t>
  </si>
  <si>
    <t>28.24778</t>
  </si>
  <si>
    <t>34.81845</t>
  </si>
  <si>
    <t>33.64891</t>
  </si>
  <si>
    <t>7.817583</t>
  </si>
  <si>
    <t>25.85252</t>
  </si>
  <si>
    <t>19.56026</t>
  </si>
  <si>
    <t>20.37923</t>
  </si>
  <si>
    <t>27.26601</t>
  </si>
  <si>
    <t>31.76856</t>
  </si>
  <si>
    <t>29.14203</t>
  </si>
  <si>
    <t>7.206364</t>
  </si>
  <si>
    <t>29.84666</t>
  </si>
  <si>
    <t>23.68121</t>
  </si>
  <si>
    <t>33.81166</t>
  </si>
  <si>
    <t>19.64382</t>
  </si>
  <si>
    <t>36.98435</t>
  </si>
  <si>
    <t>9.468477</t>
  </si>
  <si>
    <t>27.69569</t>
  </si>
  <si>
    <t>30.95995</t>
  </si>
  <si>
    <t>21.99835</t>
  </si>
  <si>
    <t>23.78598</t>
  </si>
  <si>
    <t>10.64796</t>
  </si>
  <si>
    <t>14.75461</t>
  </si>
  <si>
    <t>31.14419</t>
  </si>
  <si>
    <t>18.89089</t>
  </si>
  <si>
    <t>24.08713</t>
  </si>
  <si>
    <t>15.88068</t>
  </si>
  <si>
    <t>5.786414</t>
  </si>
  <si>
    <t>23.23096</t>
  </si>
  <si>
    <t>35.81269</t>
  </si>
  <si>
    <t>34.36389</t>
  </si>
  <si>
    <t>12.58197</t>
  </si>
  <si>
    <t>35.13314</t>
  </si>
  <si>
    <t>11.99673</t>
  </si>
  <si>
    <t>21.74866</t>
  </si>
  <si>
    <t>15.99282</t>
  </si>
  <si>
    <t>21.66929</t>
  </si>
  <si>
    <t>25.18217</t>
  </si>
  <si>
    <t>5.034138</t>
  </si>
  <si>
    <t>23.46136</t>
  </si>
  <si>
    <t>5.590146</t>
  </si>
  <si>
    <t>14.73759</t>
  </si>
  <si>
    <t>6.539477</t>
  </si>
  <si>
    <t>33.54549</t>
  </si>
  <si>
    <t>36.69947</t>
  </si>
  <si>
    <t>8.432341</t>
  </si>
  <si>
    <t>5.164612</t>
  </si>
  <si>
    <t>28.52387</t>
  </si>
  <si>
    <t>10.4116</t>
  </si>
  <si>
    <t>19.87903</t>
  </si>
  <si>
    <t>5.386509</t>
  </si>
  <si>
    <t>34.29782</t>
  </si>
  <si>
    <t>23.60239</t>
  </si>
  <si>
    <t>12.8531</t>
  </si>
  <si>
    <t>19.09539</t>
  </si>
  <si>
    <t>27.49793</t>
  </si>
  <si>
    <t>12.48678</t>
  </si>
  <si>
    <t>35.96968</t>
  </si>
  <si>
    <t>27.17882</t>
  </si>
  <si>
    <t>20.94198</t>
  </si>
  <si>
    <t>16.57152</t>
  </si>
  <si>
    <t>32.36862</t>
  </si>
  <si>
    <t>17.81736</t>
  </si>
  <si>
    <t>9.775049</t>
  </si>
  <si>
    <t>22.17554</t>
  </si>
  <si>
    <t>36.80101</t>
  </si>
  <si>
    <t>20.47492</t>
  </si>
  <si>
    <t>25.02122</t>
  </si>
  <si>
    <t>17.30214</t>
  </si>
  <si>
    <t>18.79423</t>
  </si>
  <si>
    <t>34.9199</t>
  </si>
  <si>
    <t>23.96468</t>
  </si>
  <si>
    <t>36.85289</t>
  </si>
  <si>
    <t>29.1033</t>
  </si>
  <si>
    <t>16.81039</t>
  </si>
  <si>
    <t>35.85055</t>
  </si>
  <si>
    <t>35.97901</t>
  </si>
  <si>
    <t>13.94015</t>
  </si>
  <si>
    <t>32.3225</t>
  </si>
  <si>
    <t>30.44015</t>
  </si>
  <si>
    <t>17.92925</t>
  </si>
  <si>
    <t>16.86395</t>
  </si>
  <si>
    <t>9.840203</t>
  </si>
  <si>
    <t>12.25266</t>
  </si>
  <si>
    <t>9.089463</t>
  </si>
  <si>
    <t>14.34939</t>
  </si>
  <si>
    <t>28.37195</t>
  </si>
  <si>
    <t>5.757167</t>
  </si>
  <si>
    <t>36.53656</t>
  </si>
  <si>
    <t>36.98235</t>
  </si>
  <si>
    <t>23.54197</t>
  </si>
  <si>
    <t>31.72666</t>
  </si>
  <si>
    <t>33.24975</t>
  </si>
  <si>
    <t>33.28897</t>
  </si>
  <si>
    <t>22.40556</t>
  </si>
  <si>
    <t>33.28661</t>
  </si>
  <si>
    <t>35.31469</t>
  </si>
  <si>
    <t>16.53459</t>
  </si>
  <si>
    <t>27.14746</t>
  </si>
  <si>
    <t>34.52124</t>
  </si>
  <si>
    <t>12.72692</t>
  </si>
  <si>
    <t>18.2088</t>
  </si>
  <si>
    <t>30.1003</t>
  </si>
  <si>
    <t>30.58314</t>
  </si>
  <si>
    <t>14.52494</t>
  </si>
  <si>
    <t>9.39212</t>
  </si>
  <si>
    <t>5.800077</t>
  </si>
  <si>
    <t>9.769673</t>
  </si>
  <si>
    <t>36.7311</t>
  </si>
  <si>
    <t>35.93164</t>
  </si>
  <si>
    <t>36.60547</t>
  </si>
  <si>
    <t>11.93567</t>
  </si>
  <si>
    <t>30.92877</t>
  </si>
  <si>
    <t>21.76234</t>
  </si>
  <si>
    <t>15.79325</t>
  </si>
  <si>
    <t>7.487959</t>
  </si>
  <si>
    <t>21.46437</t>
  </si>
  <si>
    <t>28.65202</t>
  </si>
  <si>
    <t>5.046657</t>
  </si>
  <si>
    <t>7.394931</t>
  </si>
  <si>
    <t>12.99338</t>
  </si>
  <si>
    <t>33.66649</t>
  </si>
  <si>
    <t>16.29212</t>
  </si>
  <si>
    <t>32.4872</t>
  </si>
  <si>
    <t>32.25923</t>
  </si>
  <si>
    <t>25.49184</t>
  </si>
  <si>
    <t>24.43769</t>
  </si>
  <si>
    <t>7.954571</t>
  </si>
  <si>
    <t>19.25601</t>
  </si>
  <si>
    <t>32.39555</t>
  </si>
  <si>
    <t>36.11542</t>
  </si>
  <si>
    <t>27.93273</t>
  </si>
  <si>
    <t>10.9649</t>
  </si>
  <si>
    <t>23.70369</t>
  </si>
  <si>
    <t>17.89006</t>
  </si>
  <si>
    <t>36.36829</t>
  </si>
  <si>
    <t>15.99829</t>
  </si>
  <si>
    <t>32.76354</t>
  </si>
  <si>
    <t>6.913467</t>
  </si>
  <si>
    <t>35.79767</t>
  </si>
  <si>
    <t>34.00279</t>
  </si>
  <si>
    <t>9.369101</t>
  </si>
  <si>
    <t>16.74592</t>
  </si>
  <si>
    <t>23.70078</t>
  </si>
  <si>
    <t>7.983236</t>
  </si>
  <si>
    <t>9.44608</t>
  </si>
  <si>
    <t>8.712118</t>
  </si>
  <si>
    <t>15.95213</t>
  </si>
  <si>
    <t>35.49136</t>
  </si>
  <si>
    <t>5.388701</t>
  </si>
  <si>
    <t>26.60545</t>
  </si>
  <si>
    <t>35.00173</t>
  </si>
  <si>
    <t>10.06794</t>
  </si>
  <si>
    <t>17.6523</t>
  </si>
  <si>
    <t>13.13302</t>
  </si>
  <si>
    <t>15.55688</t>
  </si>
  <si>
    <t>18.07281</t>
  </si>
  <si>
    <t>34.85486</t>
  </si>
  <si>
    <t>14.78382</t>
  </si>
  <si>
    <t>15.08556</t>
  </si>
  <si>
    <t>20.5392</t>
  </si>
  <si>
    <t>23.99664</t>
  </si>
  <si>
    <t>20.53395</t>
  </si>
  <si>
    <t>20.41669</t>
  </si>
  <si>
    <t>15.9015</t>
  </si>
  <si>
    <t>22.15253</t>
  </si>
  <si>
    <t>31.56447</t>
  </si>
  <si>
    <t>10.10408</t>
  </si>
  <si>
    <t>9.807307</t>
  </si>
  <si>
    <t>8.288931</t>
  </si>
  <si>
    <t>36.26563</t>
  </si>
  <si>
    <t>9.858558</t>
  </si>
  <si>
    <t>35.33624</t>
  </si>
  <si>
    <t>13.30983</t>
  </si>
  <si>
    <t>12.58782</t>
  </si>
  <si>
    <t>29.97756</t>
  </si>
  <si>
    <t>9.166612</t>
  </si>
  <si>
    <t>32.91142</t>
  </si>
  <si>
    <t>22.53144</t>
  </si>
  <si>
    <t>15.45915</t>
  </si>
  <si>
    <t>10.36101</t>
  </si>
  <si>
    <t>11.10318</t>
  </si>
  <si>
    <t>24.51254</t>
  </si>
  <si>
    <t>8.703073</t>
  </si>
  <si>
    <t>20.25429</t>
  </si>
  <si>
    <t>20.51037</t>
  </si>
  <si>
    <t>22.71344</t>
  </si>
  <si>
    <t>33.86145</t>
  </si>
  <si>
    <t>33.67172</t>
  </si>
  <si>
    <t>17.24113</t>
  </si>
  <si>
    <t>24.37588</t>
  </si>
  <si>
    <t>21.90703</t>
  </si>
  <si>
    <t>30.68797</t>
  </si>
  <si>
    <t>34.04237</t>
  </si>
  <si>
    <t>6.110484</t>
  </si>
  <si>
    <t>24.16196</t>
  </si>
  <si>
    <t>25.02061</t>
  </si>
  <si>
    <t>28.78657</t>
  </si>
  <si>
    <t>25.47205</t>
  </si>
  <si>
    <t>8.680517</t>
  </si>
  <si>
    <t>25.3221</t>
  </si>
  <si>
    <t>31.72129</t>
  </si>
  <si>
    <t>25.05905</t>
  </si>
  <si>
    <t>23.13077</t>
  </si>
  <si>
    <t>25.8187</t>
  </si>
  <si>
    <t>15.89094</t>
  </si>
  <si>
    <t>34.68801</t>
  </si>
  <si>
    <t>16.22335</t>
  </si>
  <si>
    <t>23.61535</t>
  </si>
  <si>
    <t>28.84649</t>
  </si>
  <si>
    <t>14.92938</t>
  </si>
  <si>
    <t>33.74061</t>
  </si>
  <si>
    <t>24.44112</t>
  </si>
  <si>
    <t>17.00791</t>
  </si>
  <si>
    <t>20.25714</t>
  </si>
  <si>
    <t>28.05855</t>
  </si>
  <si>
    <t>5.963797</t>
  </si>
  <si>
    <t>18.15875</t>
  </si>
  <si>
    <t>7.983514</t>
  </si>
  <si>
    <t>13.62477</t>
  </si>
  <si>
    <t>22.32653</t>
  </si>
  <si>
    <t>21.5355</t>
  </si>
  <si>
    <t>31.40106</t>
  </si>
  <si>
    <t>29.90535</t>
  </si>
  <si>
    <t>28.27314</t>
  </si>
  <si>
    <t>26.82663</t>
  </si>
  <si>
    <t>33.29299</t>
  </si>
  <si>
    <t>32.48271</t>
  </si>
  <si>
    <t>33.37523</t>
  </si>
  <si>
    <t>24.53748</t>
  </si>
  <si>
    <t>29.51839</t>
  </si>
  <si>
    <t>5.282744</t>
  </si>
  <si>
    <t>5.008134</t>
  </si>
  <si>
    <t>14.97984</t>
  </si>
  <si>
    <t>7.284811</t>
  </si>
  <si>
    <t>34.50285</t>
  </si>
  <si>
    <t>18.22915</t>
  </si>
  <si>
    <t>17.96183</t>
  </si>
  <si>
    <t>23.74586</t>
  </si>
  <si>
    <t>8.408665</t>
  </si>
  <si>
    <t>6.234767</t>
  </si>
  <si>
    <t>18.21106</t>
  </si>
  <si>
    <t>33.16063</t>
  </si>
  <si>
    <t>31.86666</t>
  </si>
  <si>
    <t>8.778202</t>
  </si>
  <si>
    <t>13.55093</t>
  </si>
  <si>
    <t>23.70573</t>
  </si>
  <si>
    <t>18.62981</t>
  </si>
  <si>
    <t>27.53393</t>
  </si>
  <si>
    <t>6.482147</t>
  </si>
  <si>
    <t>17.36169</t>
  </si>
  <si>
    <t>17.91533</t>
  </si>
  <si>
    <t>22.05034</t>
  </si>
  <si>
    <t>22.92727</t>
  </si>
  <si>
    <t>10.0548</t>
  </si>
  <si>
    <t>13.27807</t>
  </si>
  <si>
    <t>29.47879</t>
  </si>
  <si>
    <t>7.627034</t>
  </si>
  <si>
    <t>23.36244</t>
  </si>
  <si>
    <t>25.66101</t>
  </si>
  <si>
    <t>21.39037</t>
  </si>
  <si>
    <t>24.28092</t>
  </si>
  <si>
    <t>10.40399</t>
  </si>
  <si>
    <t>16.77193</t>
  </si>
  <si>
    <t>29.06082</t>
  </si>
  <si>
    <t>23.81967</t>
  </si>
  <si>
    <t>18.08262</t>
  </si>
  <si>
    <t>16.05663</t>
  </si>
  <si>
    <t>34.05229</t>
  </si>
  <si>
    <t>31.16541</t>
  </si>
  <si>
    <t>27.81653</t>
  </si>
  <si>
    <t>6.496071</t>
  </si>
  <si>
    <t>23.66099</t>
  </si>
  <si>
    <t>22.86896</t>
  </si>
  <si>
    <t>11.91262</t>
  </si>
  <si>
    <t>7.622993</t>
  </si>
  <si>
    <t>25.03435</t>
  </si>
  <si>
    <t>36.28116</t>
  </si>
  <si>
    <t>6.398824</t>
  </si>
  <si>
    <t>21.20433</t>
  </si>
  <si>
    <t>15.44531</t>
  </si>
  <si>
    <t>21.02765</t>
  </si>
  <si>
    <t>30.65285</t>
  </si>
  <si>
    <t>26.40998</t>
  </si>
  <si>
    <t>31.70541</t>
  </si>
  <si>
    <t>12.52854</t>
  </si>
  <si>
    <t>23.37154</t>
  </si>
  <si>
    <t>31.45771</t>
  </si>
  <si>
    <t>12.24117</t>
  </si>
  <si>
    <t>9.014684</t>
  </si>
  <si>
    <t>17.18103</t>
  </si>
  <si>
    <t>20.029</t>
  </si>
  <si>
    <t>36.21732</t>
  </si>
  <si>
    <t>23.71234</t>
  </si>
  <si>
    <t>22.64176</t>
  </si>
  <si>
    <t>8.484631</t>
  </si>
  <si>
    <t>12.1958</t>
  </si>
  <si>
    <t>26.08443</t>
  </si>
  <si>
    <t>9.954932</t>
  </si>
  <si>
    <t>10.6303</t>
  </si>
  <si>
    <t>22.19004</t>
  </si>
  <si>
    <t>9.670556</t>
  </si>
  <si>
    <t>23.0386</t>
  </si>
  <si>
    <t>27.73459</t>
  </si>
  <si>
    <t>21.12765</t>
  </si>
  <si>
    <t>25.87314</t>
  </si>
  <si>
    <t>36.8856</t>
  </si>
  <si>
    <t>27.63976</t>
  </si>
  <si>
    <t>14.0609</t>
  </si>
  <si>
    <t>8.10507</t>
  </si>
  <si>
    <t>18.80278</t>
  </si>
  <si>
    <t>31.26896</t>
  </si>
  <si>
    <t>22.54624</t>
  </si>
  <si>
    <t>6.218661</t>
  </si>
  <si>
    <t>8.48687</t>
  </si>
  <si>
    <t>21.3571</t>
  </si>
  <si>
    <t>12.44753</t>
  </si>
  <si>
    <t>36.7199</t>
  </si>
  <si>
    <t>5.650128</t>
  </si>
  <si>
    <t>24.33065</t>
  </si>
  <si>
    <t>24.88375</t>
  </si>
  <si>
    <t>8.129621</t>
  </si>
  <si>
    <t>15.47665</t>
  </si>
  <si>
    <t>28.35024</t>
  </si>
  <si>
    <t>9.631745</t>
  </si>
  <si>
    <t>29.90285</t>
  </si>
  <si>
    <t>17.62302</t>
  </si>
  <si>
    <t>26.38466</t>
  </si>
  <si>
    <t>31.54162</t>
  </si>
  <si>
    <t>25.29292</t>
  </si>
  <si>
    <t>15.35298</t>
  </si>
  <si>
    <t>13.48407</t>
  </si>
  <si>
    <t>5.020416</t>
  </si>
  <si>
    <t>16.67494</t>
  </si>
  <si>
    <t>27.08471</t>
  </si>
  <si>
    <t>11.44612</t>
  </si>
  <si>
    <t>27.18885</t>
  </si>
  <si>
    <t>10.43282</t>
  </si>
  <si>
    <t>18.63709</t>
  </si>
  <si>
    <t>25.02083</t>
  </si>
  <si>
    <t>30.54005</t>
  </si>
  <si>
    <t>28.83453</t>
  </si>
  <si>
    <t>15.72239</t>
  </si>
  <si>
    <t>10.42842</t>
  </si>
  <si>
    <t>36.55905</t>
  </si>
  <si>
    <t>8.413195</t>
  </si>
  <si>
    <t>19.7466</t>
  </si>
  <si>
    <t>33.06832</t>
  </si>
  <si>
    <t>17.87795</t>
  </si>
  <si>
    <t>12.5634</t>
  </si>
  <si>
    <t>16.74864</t>
  </si>
  <si>
    <t>36.14388</t>
  </si>
  <si>
    <t>13.42172</t>
  </si>
  <si>
    <t>18.69531</t>
  </si>
  <si>
    <t>18.46974</t>
  </si>
  <si>
    <t>23.17707</t>
  </si>
  <si>
    <t>35.84165</t>
  </si>
  <si>
    <t>12.93129</t>
  </si>
  <si>
    <t>10.96013</t>
  </si>
  <si>
    <t>28.74563</t>
  </si>
  <si>
    <t>32.52451</t>
  </si>
  <si>
    <t>36.97286</t>
  </si>
  <si>
    <t>13.06694</t>
  </si>
  <si>
    <t>10.94144</t>
  </si>
  <si>
    <t>13.17702</t>
  </si>
  <si>
    <t>9.845424</t>
  </si>
  <si>
    <t>22.31113</t>
  </si>
  <si>
    <t>19.94898</t>
  </si>
  <si>
    <t>30.76669</t>
  </si>
  <si>
    <t>21.73587</t>
  </si>
  <si>
    <t>10.36316</t>
  </si>
  <si>
    <t>14.34849</t>
  </si>
  <si>
    <t>33.14664</t>
  </si>
  <si>
    <t>31.9041</t>
  </si>
  <si>
    <t>13.9136</t>
  </si>
  <si>
    <t>7.286631</t>
  </si>
  <si>
    <t>28.89016</t>
  </si>
  <si>
    <t>13.87243</t>
  </si>
  <si>
    <t>35.74874</t>
  </si>
  <si>
    <t>12.32201</t>
  </si>
  <si>
    <t>13.72854</t>
  </si>
  <si>
    <t>13.53465</t>
  </si>
  <si>
    <t>13.36808</t>
  </si>
  <si>
    <t>15.15925</t>
  </si>
  <si>
    <t>24.72239</t>
  </si>
  <si>
    <t>14.26037</t>
  </si>
  <si>
    <t>17.69313</t>
  </si>
  <si>
    <t>12.94098</t>
  </si>
  <si>
    <t>20.27602</t>
  </si>
  <si>
    <t>23.59824</t>
  </si>
  <si>
    <t>8.609046</t>
  </si>
  <si>
    <t>28.46999</t>
  </si>
  <si>
    <t>14.43039</t>
  </si>
  <si>
    <t>24.49227</t>
  </si>
  <si>
    <t>6.145011</t>
  </si>
  <si>
    <t>7.33955</t>
  </si>
  <si>
    <t>13.07079</t>
  </si>
  <si>
    <t>30.74448</t>
  </si>
  <si>
    <t>18.89726</t>
  </si>
  <si>
    <t>7.18495</t>
  </si>
  <si>
    <t>32.21627</t>
  </si>
  <si>
    <t>19.03007</t>
  </si>
  <si>
    <t>36.42189</t>
  </si>
  <si>
    <t>35.78605</t>
  </si>
  <si>
    <t>23.22842</t>
  </si>
  <si>
    <t>30.39076</t>
  </si>
  <si>
    <t>31.53137</t>
  </si>
  <si>
    <t>30.05824</t>
  </si>
  <si>
    <t>30.19911</t>
  </si>
  <si>
    <t>26.68046</t>
  </si>
  <si>
    <t>24.71451</t>
  </si>
  <si>
    <t>22.88931</t>
  </si>
  <si>
    <t>17.46597</t>
  </si>
  <si>
    <t>26.90916</t>
  </si>
  <si>
    <t>6.80879</t>
  </si>
  <si>
    <t>23.2955</t>
  </si>
  <si>
    <t>8.915607</t>
  </si>
  <si>
    <t>15.12674</t>
  </si>
  <si>
    <t>13.1457</t>
  </si>
  <si>
    <t>20.03631</t>
  </si>
  <si>
    <t>27.69867</t>
  </si>
  <si>
    <t>16.81392</t>
  </si>
  <si>
    <t>33.55538</t>
  </si>
  <si>
    <t>12.86729</t>
  </si>
  <si>
    <t>34.94276</t>
  </si>
  <si>
    <t>35.88134</t>
  </si>
  <si>
    <t>11.20535</t>
  </si>
  <si>
    <t>19.65534</t>
  </si>
  <si>
    <t>23.76919</t>
  </si>
  <si>
    <t>6.961856</t>
  </si>
  <si>
    <t>19.43612</t>
  </si>
  <si>
    <t>35.43363</t>
  </si>
  <si>
    <t>25.25729</t>
  </si>
  <si>
    <t>10.35562</t>
  </si>
  <si>
    <t>22.98863</t>
  </si>
  <si>
    <t>10.47921</t>
  </si>
  <si>
    <t>25.09522</t>
  </si>
  <si>
    <t>21.32012</t>
  </si>
  <si>
    <t>22.10546</t>
  </si>
  <si>
    <t>21.82269</t>
  </si>
  <si>
    <t>36.83487</t>
  </si>
  <si>
    <t>29.63286</t>
  </si>
  <si>
    <t>24.92558</t>
  </si>
  <si>
    <t>34.60137</t>
  </si>
  <si>
    <t>5.123705</t>
  </si>
  <si>
    <t>8.751455</t>
  </si>
  <si>
    <t>7.489712</t>
  </si>
  <si>
    <t>17.6331</t>
  </si>
  <si>
    <t>32.00938</t>
  </si>
  <si>
    <t>24.28949</t>
  </si>
  <si>
    <t>12.49646</t>
  </si>
  <si>
    <t>29.46925</t>
  </si>
  <si>
    <t>18.7386</t>
  </si>
  <si>
    <t>14.99408</t>
  </si>
  <si>
    <t>36.14502</t>
  </si>
  <si>
    <t>17.62557</t>
  </si>
  <si>
    <t>29.37513</t>
  </si>
  <si>
    <t>31.67159</t>
  </si>
  <si>
    <t>27.41436</t>
  </si>
  <si>
    <t>32.61274</t>
  </si>
  <si>
    <t>11.42191</t>
  </si>
  <si>
    <t>12.95287</t>
  </si>
  <si>
    <t>21.4511</t>
  </si>
  <si>
    <t>19.41854</t>
  </si>
  <si>
    <t>29.25045</t>
  </si>
  <si>
    <t>34.94708</t>
  </si>
  <si>
    <t>20.04821</t>
  </si>
  <si>
    <t>33.37491</t>
  </si>
  <si>
    <t>10.59224</t>
  </si>
  <si>
    <t>13.03902</t>
  </si>
  <si>
    <t>12.52223</t>
  </si>
  <si>
    <t>24.50296</t>
  </si>
  <si>
    <t>22.63008</t>
  </si>
  <si>
    <t>19.27451</t>
  </si>
  <si>
    <t>32.21769</t>
  </si>
  <si>
    <t>26.82631</t>
  </si>
  <si>
    <t>30.23718</t>
  </si>
  <si>
    <t>29.56271</t>
  </si>
  <si>
    <t>7.700743</t>
  </si>
  <si>
    <t>27.47201</t>
  </si>
  <si>
    <t>34.99821</t>
  </si>
  <si>
    <t>36.46233</t>
  </si>
  <si>
    <t>19.00952</t>
  </si>
  <si>
    <t>6.50519</t>
  </si>
  <si>
    <t>25.15614</t>
  </si>
  <si>
    <t>32.08367</t>
  </si>
  <si>
    <t>34.89284</t>
  </si>
  <si>
    <t>20.83307</t>
  </si>
  <si>
    <t>32.01896</t>
  </si>
  <si>
    <t>12.02708</t>
  </si>
  <si>
    <t>31.65295</t>
  </si>
  <si>
    <t>7.458111</t>
  </si>
  <si>
    <t>21.04539</t>
  </si>
  <si>
    <t>31.67115</t>
  </si>
  <si>
    <t>30.63148</t>
  </si>
  <si>
    <t>34.72663</t>
  </si>
  <si>
    <t>5.153943</t>
  </si>
  <si>
    <t>21.29211</t>
  </si>
  <si>
    <t>31.85917</t>
  </si>
  <si>
    <t>16.88461</t>
  </si>
  <si>
    <t>19.57647</t>
  </si>
  <si>
    <t>21.56487</t>
  </si>
  <si>
    <t>29.56914</t>
  </si>
  <si>
    <t>25.59673</t>
  </si>
  <si>
    <t>21.50269</t>
  </si>
  <si>
    <t>29.95196</t>
  </si>
  <si>
    <t>13.49967</t>
  </si>
  <si>
    <t>30.42736</t>
  </si>
  <si>
    <t>14.79885</t>
  </si>
  <si>
    <t>22.0774</t>
  </si>
  <si>
    <t>30.60722</t>
  </si>
  <si>
    <t>13.57453</t>
  </si>
  <si>
    <t>33.74677</t>
  </si>
  <si>
    <t>36.05442</t>
  </si>
  <si>
    <t>23.36591</t>
  </si>
  <si>
    <t>21.05284</t>
  </si>
  <si>
    <t>23.19467</t>
  </si>
  <si>
    <t>32.63352</t>
  </si>
  <si>
    <t>8.699595</t>
  </si>
  <si>
    <t>9.276272</t>
  </si>
  <si>
    <t>35.78638</t>
  </si>
  <si>
    <t>12.30603</t>
  </si>
  <si>
    <t>12.15102</t>
  </si>
  <si>
    <t>24.92397</t>
  </si>
  <si>
    <t>23.8374</t>
  </si>
  <si>
    <t>7.542783</t>
  </si>
  <si>
    <t>19.11297</t>
  </si>
  <si>
    <t>11.13166</t>
  </si>
  <si>
    <t>15.84048</t>
  </si>
  <si>
    <t>15.75158</t>
  </si>
  <si>
    <t>36.5037</t>
  </si>
  <si>
    <t>26.44089</t>
  </si>
  <si>
    <t>23.63695</t>
  </si>
  <si>
    <t>11.26619</t>
  </si>
  <si>
    <t>16.23619</t>
  </si>
  <si>
    <t>18.91743</t>
  </si>
  <si>
    <t>28.20542</t>
  </si>
  <si>
    <t>21.06031</t>
  </si>
  <si>
    <t>13.83559</t>
  </si>
  <si>
    <t>11.7236</t>
  </si>
  <si>
    <t>16.18116</t>
  </si>
  <si>
    <t>20.91836</t>
  </si>
  <si>
    <t>20.25393</t>
  </si>
  <si>
    <t>21.78335</t>
  </si>
  <si>
    <t>23.29704</t>
  </si>
  <si>
    <t>33.72833</t>
  </si>
  <si>
    <t>9.327709</t>
  </si>
  <si>
    <t>23.1818</t>
  </si>
  <si>
    <t>20.12318</t>
  </si>
  <si>
    <t>8.445715</t>
  </si>
  <si>
    <t>24.71966</t>
  </si>
  <si>
    <t>33.88304</t>
  </si>
  <si>
    <t>9.34797</t>
  </si>
  <si>
    <t>19.38509</t>
  </si>
  <si>
    <t>20.9935</t>
  </si>
  <si>
    <t>33.41343</t>
  </si>
  <si>
    <t>23.91226</t>
  </si>
  <si>
    <t>15.42903</t>
  </si>
  <si>
    <t>20.47538</t>
  </si>
  <si>
    <t>16.76117</t>
  </si>
  <si>
    <t>24.58859</t>
  </si>
  <si>
    <t>36.33735</t>
  </si>
  <si>
    <t>6.011613</t>
  </si>
  <si>
    <t>21.04375</t>
  </si>
  <si>
    <t>12.77227</t>
  </si>
  <si>
    <t>11.46816</t>
  </si>
  <si>
    <t>34.8521</t>
  </si>
  <si>
    <t>29.35829</t>
  </si>
  <si>
    <t>10.00241</t>
  </si>
  <si>
    <t>35.41703</t>
  </si>
  <si>
    <t>9.394509</t>
  </si>
  <si>
    <t>8.105284</t>
  </si>
  <si>
    <t>31.05644</t>
  </si>
  <si>
    <t>25.79145</t>
  </si>
  <si>
    <t>7.672821</t>
  </si>
  <si>
    <t>9.631168</t>
  </si>
  <si>
    <t>25.52479</t>
  </si>
  <si>
    <t>33.46354</t>
  </si>
  <si>
    <t>13.8201</t>
  </si>
  <si>
    <t>24.6371</t>
  </si>
  <si>
    <t>33.57089</t>
  </si>
  <si>
    <t>31.11732</t>
  </si>
  <si>
    <t>26.84012</t>
  </si>
  <si>
    <t>6.667625</t>
  </si>
  <si>
    <t>28.44873</t>
  </si>
  <si>
    <t>9.576794</t>
  </si>
  <si>
    <t>22.58978</t>
  </si>
  <si>
    <t>23.83157</t>
  </si>
  <si>
    <t>7.904156</t>
  </si>
  <si>
    <t>24.88973</t>
  </si>
  <si>
    <t>33.13121</t>
  </si>
  <si>
    <t>31.77073</t>
  </si>
  <si>
    <t>9.711134</t>
  </si>
  <si>
    <t>10.23117</t>
  </si>
  <si>
    <t>12.67347</t>
  </si>
  <si>
    <t>31.45086</t>
  </si>
  <si>
    <t>5.8658</t>
  </si>
  <si>
    <t>14.54579</t>
  </si>
  <si>
    <t>16.70299</t>
  </si>
  <si>
    <t>21.85876</t>
  </si>
  <si>
    <t>30.95562</t>
  </si>
  <si>
    <t>20.19163</t>
  </si>
  <si>
    <t>23.31265</t>
  </si>
  <si>
    <t>34.99964</t>
  </si>
  <si>
    <t>28.02078</t>
  </si>
  <si>
    <t>12.53309</t>
  </si>
  <si>
    <t>30.78335</t>
  </si>
  <si>
    <t>21.74651</t>
  </si>
  <si>
    <t>33.52846</t>
  </si>
  <si>
    <t>32.17935</t>
  </si>
  <si>
    <t>22.31494</t>
  </si>
  <si>
    <t>36.73981</t>
  </si>
  <si>
    <t>24.06571</t>
  </si>
  <si>
    <t>12.91505</t>
  </si>
  <si>
    <t>19.09486</t>
  </si>
  <si>
    <t>36.00197</t>
  </si>
  <si>
    <t>18.31025</t>
  </si>
  <si>
    <t>21.77631</t>
  </si>
  <si>
    <t>25.9667</t>
  </si>
  <si>
    <t>10.70446</t>
  </si>
  <si>
    <t>36.96458</t>
  </si>
  <si>
    <t>36.61198</t>
  </si>
  <si>
    <t>24.56659</t>
  </si>
  <si>
    <t>12.20563</t>
  </si>
  <si>
    <t>11.07754</t>
  </si>
  <si>
    <t>25.22553</t>
  </si>
  <si>
    <t>22.24551</t>
  </si>
  <si>
    <t>25.50628</t>
  </si>
  <si>
    <t>5.54883</t>
  </si>
  <si>
    <t>25.2311</t>
  </si>
  <si>
    <t>13.75583</t>
  </si>
  <si>
    <t>35.85887</t>
  </si>
  <si>
    <t>26.63234</t>
  </si>
  <si>
    <t>26.12534</t>
  </si>
  <si>
    <t>20.60004</t>
  </si>
  <si>
    <t>29.26757</t>
  </si>
  <si>
    <t>8.56776</t>
  </si>
  <si>
    <t>20.12287</t>
  </si>
  <si>
    <t>9.365047</t>
  </si>
  <si>
    <t>11.22174</t>
  </si>
  <si>
    <t>26.336</t>
  </si>
  <si>
    <t>16.62012</t>
  </si>
  <si>
    <t>25.23198</t>
  </si>
  <si>
    <t>14.77945</t>
  </si>
  <si>
    <t>8.326284</t>
  </si>
  <si>
    <t>5.173539</t>
  </si>
  <si>
    <t>34.47093</t>
  </si>
  <si>
    <t>27.44189</t>
  </si>
  <si>
    <t>33.37703</t>
  </si>
  <si>
    <t>22.08178</t>
  </si>
  <si>
    <t>15.02887</t>
  </si>
  <si>
    <t>5.00828</t>
  </si>
  <si>
    <t>34.85642</t>
  </si>
  <si>
    <t>18.56715</t>
  </si>
  <si>
    <t>13.4682</t>
  </si>
  <si>
    <t>9.208473</t>
  </si>
  <si>
    <t>29.96993</t>
  </si>
  <si>
    <t>30.61882</t>
  </si>
  <si>
    <t>21.72587</t>
  </si>
  <si>
    <t>35.33067</t>
  </si>
  <si>
    <t>18.67556</t>
  </si>
  <si>
    <t>7.910357</t>
  </si>
  <si>
    <t>5.918411</t>
  </si>
  <si>
    <t>23.67113</t>
  </si>
  <si>
    <t>29.74632</t>
  </si>
  <si>
    <t>11.4459</t>
  </si>
  <si>
    <t>12.81943</t>
  </si>
  <si>
    <t>15.31925</t>
  </si>
  <si>
    <t>31.87242</t>
  </si>
  <si>
    <t>23.99159</t>
  </si>
  <si>
    <t>14.58405</t>
  </si>
  <si>
    <t>17.72948</t>
  </si>
  <si>
    <t>36.62442</t>
  </si>
  <si>
    <t>8.687633</t>
  </si>
  <si>
    <t>14.64412</t>
  </si>
  <si>
    <t>31.03596</t>
  </si>
  <si>
    <t>31.67376</t>
  </si>
  <si>
    <t>23.39431</t>
  </si>
  <si>
    <t>7.432933</t>
  </si>
  <si>
    <t>12.36791</t>
  </si>
  <si>
    <t>17.39568</t>
  </si>
  <si>
    <t>16.34779</t>
  </si>
  <si>
    <t>34.57733</t>
  </si>
  <si>
    <t>36.36505</t>
  </si>
  <si>
    <t>18.83464</t>
  </si>
  <si>
    <t>22.72684</t>
  </si>
  <si>
    <t>25.5384</t>
  </si>
  <si>
    <t>24.05899</t>
  </si>
  <si>
    <t>20.73079</t>
  </si>
  <si>
    <t>15.90328</t>
  </si>
  <si>
    <t>8.35332</t>
  </si>
  <si>
    <t>22.21505</t>
  </si>
  <si>
    <t>11.92451</t>
  </si>
  <si>
    <t>26.73219</t>
  </si>
  <si>
    <t>13.75046</t>
  </si>
  <si>
    <t>20.52494</t>
  </si>
  <si>
    <t>8.130022</t>
  </si>
  <si>
    <t>27.90317</t>
  </si>
  <si>
    <t>28.45313</t>
  </si>
  <si>
    <t>13.29794</t>
  </si>
  <si>
    <t>18.41719</t>
  </si>
  <si>
    <t>17.15893</t>
  </si>
  <si>
    <t>19.96121</t>
  </si>
  <si>
    <t>19.27644</t>
  </si>
  <si>
    <t>32.5843</t>
  </si>
  <si>
    <t>7.177721</t>
  </si>
  <si>
    <t>34.67048</t>
  </si>
  <si>
    <t>18.6446</t>
  </si>
  <si>
    <t>12.09411</t>
  </si>
  <si>
    <t>30.35613</t>
  </si>
  <si>
    <t>17.09702</t>
  </si>
  <si>
    <t>29.33414</t>
  </si>
  <si>
    <t>28.69094</t>
  </si>
  <si>
    <t>19.60389</t>
  </si>
  <si>
    <t>13.71568</t>
  </si>
  <si>
    <t>10.24843</t>
  </si>
  <si>
    <t>5.995698</t>
  </si>
  <si>
    <t>23.30221</t>
  </si>
  <si>
    <t>29.6666</t>
  </si>
  <si>
    <t>8.768748</t>
  </si>
  <si>
    <t>8.302092</t>
  </si>
  <si>
    <t>35.14819</t>
  </si>
  <si>
    <t>20.15884</t>
  </si>
  <si>
    <t>32.27947</t>
  </si>
  <si>
    <t>8.082012</t>
  </si>
  <si>
    <t>17.00343</t>
  </si>
  <si>
    <t>23.03134</t>
  </si>
  <si>
    <t>28.14898</t>
  </si>
  <si>
    <t>26.45934</t>
  </si>
  <si>
    <t>18.85792</t>
  </si>
  <si>
    <t>25.97304</t>
  </si>
  <si>
    <t>33.53539</t>
  </si>
  <si>
    <t>35.57525</t>
  </si>
  <si>
    <t>22.27239</t>
  </si>
  <si>
    <t>5.070956</t>
  </si>
  <si>
    <t>23.58945</t>
  </si>
  <si>
    <t>8.46658</t>
  </si>
  <si>
    <t>9.738536</t>
  </si>
  <si>
    <t>24.09255</t>
  </si>
  <si>
    <t>29.7032</t>
  </si>
  <si>
    <t>13.92486</t>
  </si>
  <si>
    <t>15.61596</t>
  </si>
  <si>
    <t>19.89177</t>
  </si>
  <si>
    <t>28.44802</t>
  </si>
  <si>
    <t>10.32886</t>
  </si>
  <si>
    <t>9.232542</t>
  </si>
  <si>
    <t>27.05996</t>
  </si>
  <si>
    <t>35.48075</t>
  </si>
  <si>
    <t>14.45793</t>
  </si>
  <si>
    <t>5.844198</t>
  </si>
  <si>
    <t>33.88466</t>
  </si>
  <si>
    <t>17.68511</t>
  </si>
  <si>
    <t>20.43994</t>
  </si>
  <si>
    <t>19.47719</t>
  </si>
  <si>
    <t>5.995795</t>
  </si>
  <si>
    <t>20.64048</t>
  </si>
  <si>
    <t>20.53622</t>
  </si>
  <si>
    <t>31.62299</t>
  </si>
  <si>
    <t>18.03808</t>
  </si>
  <si>
    <t>35.83273</t>
  </si>
  <si>
    <t>19.52247</t>
  </si>
  <si>
    <t>27.16006</t>
  </si>
  <si>
    <t>8.277527</t>
  </si>
  <si>
    <t>14.64523</t>
  </si>
  <si>
    <t>25.57785</t>
  </si>
  <si>
    <t>17.40779</t>
  </si>
  <si>
    <t>36.61984</t>
  </si>
  <si>
    <t>30.99595</t>
  </si>
  <si>
    <t>34.89246</t>
  </si>
  <si>
    <t>21.38498</t>
  </si>
  <si>
    <t>21.29984</t>
  </si>
  <si>
    <t>24.94303</t>
  </si>
  <si>
    <t>19.90132</t>
  </si>
  <si>
    <t>26.74965</t>
  </si>
  <si>
    <t>26.43668</t>
  </si>
  <si>
    <t>23.63835</t>
  </si>
  <si>
    <t>34.13933</t>
  </si>
  <si>
    <t>18.43577</t>
  </si>
  <si>
    <t>7.552539</t>
  </si>
  <si>
    <t>13.42766</t>
  </si>
  <si>
    <t>20.73388</t>
  </si>
  <si>
    <t>14.51</t>
  </si>
  <si>
    <t>21.39055</t>
  </si>
  <si>
    <t>20.5108</t>
  </si>
  <si>
    <t>10.65197</t>
  </si>
  <si>
    <t>18.58153</t>
  </si>
  <si>
    <t>22.48938</t>
  </si>
  <si>
    <t>12.25725</t>
  </si>
  <si>
    <t>33.20762</t>
  </si>
  <si>
    <t>20.91648</t>
  </si>
  <si>
    <t>36.26085</t>
  </si>
  <si>
    <t>7.896668</t>
  </si>
  <si>
    <t>26.20934</t>
  </si>
  <si>
    <t>5.357836</t>
  </si>
  <si>
    <t>27.8504</t>
  </si>
  <si>
    <t>9.314921</t>
  </si>
  <si>
    <t>33.36934</t>
  </si>
  <si>
    <t>32.37115</t>
  </si>
  <si>
    <t>30.97135</t>
  </si>
  <si>
    <t>19.07442</t>
  </si>
  <si>
    <t>30.73677</t>
  </si>
  <si>
    <t>25.78053</t>
  </si>
  <si>
    <t>7.634907</t>
  </si>
  <si>
    <t>26.77626</t>
  </si>
  <si>
    <t>32.35087</t>
  </si>
  <si>
    <t>8.390421</t>
  </si>
  <si>
    <t>27.49985</t>
  </si>
  <si>
    <t>17.98237</t>
  </si>
  <si>
    <t>8.641032</t>
  </si>
  <si>
    <t>17.76209</t>
  </si>
  <si>
    <t>33.63625</t>
  </si>
  <si>
    <t>24.52606</t>
  </si>
  <si>
    <t>5.359874</t>
  </si>
  <si>
    <t>21.88895</t>
  </si>
  <si>
    <t>17.76066</t>
  </si>
  <si>
    <t>14.698</t>
  </si>
  <si>
    <t>31.54213</t>
  </si>
  <si>
    <t>14.03029</t>
  </si>
  <si>
    <t>15.66136</t>
  </si>
  <si>
    <t>9.387371</t>
  </si>
  <si>
    <t>8.213718</t>
  </si>
  <si>
    <t>27.70589</t>
  </si>
  <si>
    <t>21.70348</t>
  </si>
  <si>
    <t>5.055918</t>
  </si>
  <si>
    <t>19.5526</t>
  </si>
  <si>
    <t>31.7358</t>
  </si>
  <si>
    <t>15.02409</t>
  </si>
  <si>
    <t>34.0717</t>
  </si>
  <si>
    <t>10.2985</t>
  </si>
  <si>
    <t>29.75704</t>
  </si>
  <si>
    <t>9.01057</t>
  </si>
  <si>
    <t>28.21761</t>
  </si>
  <si>
    <t>6.490696</t>
  </si>
  <si>
    <t>32.97423</t>
  </si>
  <si>
    <t>19.84005</t>
  </si>
  <si>
    <t>33.33739</t>
  </si>
  <si>
    <t>31.46076</t>
  </si>
  <si>
    <t>16.73175</t>
  </si>
  <si>
    <t>15.51798</t>
  </si>
  <si>
    <t>15.41529</t>
  </si>
  <si>
    <t>29.44721</t>
  </si>
  <si>
    <t>19.22074</t>
  </si>
  <si>
    <t>7.575039</t>
  </si>
  <si>
    <t>13.53279</t>
  </si>
  <si>
    <t>7.546368</t>
  </si>
  <si>
    <t>22.8107</t>
  </si>
  <si>
    <t>29.85353</t>
  </si>
  <si>
    <t>27.79445</t>
  </si>
  <si>
    <t>12.82041</t>
  </si>
  <si>
    <t>11.44711</t>
  </si>
  <si>
    <t>24.24588</t>
  </si>
  <si>
    <t>9.242732</t>
  </si>
  <si>
    <t>7.178573</t>
  </si>
  <si>
    <t>16.38937</t>
  </si>
  <si>
    <t>31.14372</t>
  </si>
  <si>
    <t>33.38778</t>
  </si>
  <si>
    <t>11.79666</t>
  </si>
  <si>
    <t>29.70582</t>
  </si>
  <si>
    <t>24.72652</t>
  </si>
  <si>
    <t>24.8139</t>
  </si>
  <si>
    <t>11.82067</t>
  </si>
  <si>
    <t>36.16084</t>
  </si>
  <si>
    <t>11.73045</t>
  </si>
  <si>
    <t>26.67179</t>
  </si>
  <si>
    <t>12.65514</t>
  </si>
  <si>
    <t>9.802907</t>
  </si>
  <si>
    <t>32.83011</t>
  </si>
  <si>
    <t>18.70044</t>
  </si>
  <si>
    <t>14.85059</t>
  </si>
  <si>
    <t>27.09115</t>
  </si>
  <si>
    <t>21.85773</t>
  </si>
  <si>
    <t>6.543859</t>
  </si>
  <si>
    <t>18.64302</t>
  </si>
  <si>
    <t>29.02674</t>
  </si>
  <si>
    <t>22.42955</t>
  </si>
  <si>
    <t>6.027907</t>
  </si>
  <si>
    <t>29.15221</t>
  </si>
  <si>
    <t>34.91656</t>
  </si>
  <si>
    <t>13.49878</t>
  </si>
  <si>
    <t>20.11319</t>
  </si>
  <si>
    <t>29.06755</t>
  </si>
  <si>
    <t>14.69849</t>
  </si>
  <si>
    <t>8.560016</t>
  </si>
  <si>
    <t>29.73508</t>
  </si>
  <si>
    <t>35.46964</t>
  </si>
  <si>
    <t>12.15881</t>
  </si>
  <si>
    <t>24.2367</t>
  </si>
  <si>
    <t>11.28762</t>
  </si>
  <si>
    <t>18.39706</t>
  </si>
  <si>
    <t>29.73698</t>
  </si>
  <si>
    <t>16.65391</t>
  </si>
  <si>
    <t>16.71399</t>
  </si>
  <si>
    <t>30.80539</t>
  </si>
  <si>
    <t>14.58972</t>
  </si>
  <si>
    <t>14.54779</t>
  </si>
  <si>
    <t>7.600907</t>
  </si>
  <si>
    <t>31.76428</t>
  </si>
  <si>
    <t>27.70392</t>
  </si>
  <si>
    <t>22.68545</t>
  </si>
  <si>
    <t>33.38963</t>
  </si>
  <si>
    <t>33.67251</t>
  </si>
  <si>
    <t>6.864681</t>
  </si>
  <si>
    <t>29.26895</t>
  </si>
  <si>
    <t>18.64593</t>
  </si>
  <si>
    <t>23.61569</t>
  </si>
  <si>
    <t>17.89176</t>
  </si>
  <si>
    <t>25.60176</t>
  </si>
  <si>
    <t>23.04705</t>
  </si>
  <si>
    <t>22.53394</t>
  </si>
  <si>
    <t>6.111621</t>
  </si>
  <si>
    <t>15.84633</t>
  </si>
  <si>
    <t>14.88611</t>
  </si>
  <si>
    <t>11.46895</t>
  </si>
  <si>
    <t>36.92658</t>
  </si>
  <si>
    <t>33.4446</t>
  </si>
  <si>
    <t>29.298</t>
  </si>
  <si>
    <t>16.24392</t>
  </si>
  <si>
    <t>11.89701</t>
  </si>
  <si>
    <t>18.32243</t>
  </si>
  <si>
    <t>10.5268</t>
  </si>
  <si>
    <t>17.72508</t>
  </si>
  <si>
    <t>21.65115</t>
  </si>
  <si>
    <t>28.85786</t>
  </si>
  <si>
    <t>24.01748</t>
  </si>
  <si>
    <t>21.16788</t>
  </si>
  <si>
    <t>11.04121</t>
  </si>
  <si>
    <t>32.1777</t>
  </si>
  <si>
    <t>18.33634</t>
  </si>
  <si>
    <t>5.239113</t>
  </si>
  <si>
    <t>34.48436</t>
  </si>
  <si>
    <t>25.30556</t>
  </si>
  <si>
    <t>10.41971</t>
  </si>
  <si>
    <t>36.27497</t>
  </si>
  <si>
    <t>19.24598</t>
  </si>
  <si>
    <t>29.38764</t>
  </si>
  <si>
    <t>27.37216</t>
  </si>
  <si>
    <t>27.35689</t>
  </si>
  <si>
    <t>29.90762</t>
  </si>
  <si>
    <t>17.06055</t>
  </si>
  <si>
    <t>15.45831</t>
  </si>
  <si>
    <t>35.16062</t>
  </si>
  <si>
    <t>20.84178</t>
  </si>
  <si>
    <t>16.94136</t>
  </si>
  <si>
    <t>28.25537</t>
  </si>
  <si>
    <t>14.81078</t>
  </si>
  <si>
    <t>13.87509</t>
  </si>
  <si>
    <t>36.55442</t>
  </si>
  <si>
    <t>31.86703</t>
  </si>
  <si>
    <t>36.38962</t>
  </si>
  <si>
    <t>12.93732</t>
  </si>
  <si>
    <t>28.81531</t>
  </si>
  <si>
    <t>25.39874</t>
  </si>
  <si>
    <t>35.61229</t>
  </si>
  <si>
    <t>9.732605</t>
  </si>
  <si>
    <t>6.820177</t>
  </si>
  <si>
    <t>25.78029</t>
  </si>
  <si>
    <t>28.74451</t>
  </si>
  <si>
    <t>36.35746</t>
  </si>
  <si>
    <t>33.31033</t>
  </si>
  <si>
    <t>12.11596</t>
  </si>
  <si>
    <t>20.20747</t>
  </si>
  <si>
    <t>13.01264</t>
  </si>
  <si>
    <t>33.19955</t>
  </si>
  <si>
    <t>18.12542</t>
  </si>
  <si>
    <t>22.42321</t>
  </si>
  <si>
    <t>29.01095</t>
  </si>
  <si>
    <t>30.8869</t>
  </si>
  <si>
    <t>24.49466</t>
  </si>
  <si>
    <t>23.20105</t>
  </si>
  <si>
    <t>35.00735</t>
  </si>
  <si>
    <t>10.10644</t>
  </si>
  <si>
    <t>6.959818</t>
  </si>
  <si>
    <t>5.616829</t>
  </si>
  <si>
    <t>33.87405</t>
  </si>
  <si>
    <t>11.74594</t>
  </si>
  <si>
    <t>36.09091</t>
  </si>
  <si>
    <t>33.12504</t>
  </si>
  <si>
    <t>31.31804</t>
  </si>
  <si>
    <t>13.95849</t>
  </si>
  <si>
    <t>23.54079</t>
  </si>
  <si>
    <t>32.31654</t>
  </si>
  <si>
    <t>22.27574</t>
  </si>
  <si>
    <t>17.44626</t>
  </si>
  <si>
    <t>26.65967</t>
  </si>
  <si>
    <t>28.94369</t>
  </si>
  <si>
    <t>23.80262</t>
  </si>
  <si>
    <t>16.9819</t>
  </si>
  <si>
    <t>36.77933</t>
  </si>
  <si>
    <t>25.09169</t>
  </si>
  <si>
    <t>5.67475</t>
  </si>
  <si>
    <t>19.36876</t>
  </si>
  <si>
    <t>22.06365</t>
  </si>
  <si>
    <t>18.43812</t>
  </si>
  <si>
    <t>6.571599</t>
  </si>
  <si>
    <t>26.69</t>
  </si>
  <si>
    <t>22.3546</t>
  </si>
  <si>
    <t>18.5899</t>
  </si>
  <si>
    <t>32.17781</t>
  </si>
  <si>
    <t>34.0983</t>
  </si>
  <si>
    <t>15.58726</t>
  </si>
  <si>
    <t>11.07009</t>
  </si>
  <si>
    <t>11.62264</t>
  </si>
  <si>
    <t>15.51473</t>
  </si>
  <si>
    <t>20.18806</t>
  </si>
  <si>
    <t>22.32295</t>
  </si>
  <si>
    <t>23.34643</t>
  </si>
  <si>
    <t>18.55413</t>
  </si>
  <si>
    <t>25.72824</t>
  </si>
  <si>
    <t>6.904527</t>
  </si>
  <si>
    <t>31.26052</t>
  </si>
  <si>
    <t>19.63388</t>
  </si>
  <si>
    <t>34.22031</t>
  </si>
  <si>
    <t>15.52985</t>
  </si>
  <si>
    <t>25.84987</t>
  </si>
  <si>
    <t>7.811632</t>
  </si>
  <si>
    <t>17.71038</t>
  </si>
  <si>
    <t>18.50515</t>
  </si>
  <si>
    <t>27.41957</t>
  </si>
  <si>
    <t>22.70308</t>
  </si>
  <si>
    <t>32.9813</t>
  </si>
  <si>
    <t>35.98459</t>
  </si>
  <si>
    <t>23.46731</t>
  </si>
  <si>
    <t>15.68214</t>
  </si>
  <si>
    <t>30.34158</t>
  </si>
  <si>
    <t>26.4354</t>
  </si>
  <si>
    <t>7.815185</t>
  </si>
  <si>
    <t>29.39175</t>
  </si>
  <si>
    <t>11.56548</t>
  </si>
  <si>
    <t>5.711595</t>
  </si>
  <si>
    <t>9.664937</t>
  </si>
  <si>
    <t>35.07375</t>
  </si>
  <si>
    <t>7.542347</t>
  </si>
  <si>
    <t>31.4407</t>
  </si>
  <si>
    <t>14.8863</t>
  </si>
  <si>
    <t>6.175595</t>
  </si>
  <si>
    <t>21.2725</t>
  </si>
  <si>
    <t>15.54113</t>
  </si>
  <si>
    <t>24.70553</t>
  </si>
  <si>
    <t>33.62234</t>
  </si>
  <si>
    <t>13.07443</t>
  </si>
  <si>
    <t>28.38457</t>
  </si>
  <si>
    <t>30.8306</t>
  </si>
  <si>
    <t>17.82939</t>
  </si>
  <si>
    <t>15.12325</t>
  </si>
  <si>
    <t>10.94005</t>
  </si>
  <si>
    <t>12.45426</t>
  </si>
  <si>
    <t>18.54419</t>
  </si>
  <si>
    <t>30.90097</t>
  </si>
  <si>
    <t>7.566498</t>
  </si>
  <si>
    <t>32.15851</t>
  </si>
  <si>
    <t>16.0242</t>
  </si>
  <si>
    <t>16.54005</t>
  </si>
  <si>
    <t>29.08308</t>
  </si>
  <si>
    <t>29.3998</t>
  </si>
  <si>
    <t>9.87841</t>
  </si>
  <si>
    <t>24.60934</t>
  </si>
  <si>
    <t>30.34054</t>
  </si>
  <si>
    <t>24.77839</t>
  </si>
  <si>
    <t>25.94024</t>
  </si>
  <si>
    <t>8.23066</t>
  </si>
  <si>
    <t>6.383484</t>
  </si>
  <si>
    <t>22.09742</t>
  </si>
  <si>
    <t>8.580551</t>
  </si>
  <si>
    <t>5.161208</t>
  </si>
  <si>
    <t>30.73854</t>
  </si>
  <si>
    <t>12.03889</t>
  </si>
  <si>
    <t>22.71654</t>
  </si>
  <si>
    <t>8.160374</t>
  </si>
  <si>
    <t>28.39532</t>
  </si>
  <si>
    <t>28.62788</t>
  </si>
  <si>
    <t>13.02679</t>
  </si>
  <si>
    <t>33.75642</t>
  </si>
  <si>
    <t>13.96738</t>
  </si>
  <si>
    <t>15.54371</t>
  </si>
  <si>
    <t>35.11214</t>
  </si>
  <si>
    <t>14.50052</t>
  </si>
  <si>
    <t>14.00567</t>
  </si>
  <si>
    <t>25.13881</t>
  </si>
  <si>
    <t>8.044311</t>
  </si>
  <si>
    <t>18.18872</t>
  </si>
  <si>
    <t>27.08747</t>
  </si>
  <si>
    <t>25.01606</t>
  </si>
  <si>
    <t>11.19656</t>
  </si>
  <si>
    <t>27.8334</t>
  </si>
  <si>
    <t>22.92711</t>
  </si>
  <si>
    <t>25.98131</t>
  </si>
  <si>
    <t>8.498423</t>
  </si>
  <si>
    <t>24.85064</t>
  </si>
  <si>
    <t>11.54326</t>
  </si>
  <si>
    <t>16.3165</t>
  </si>
  <si>
    <t>21.21487</t>
  </si>
  <si>
    <t>32.93804</t>
  </si>
  <si>
    <t>8.365089</t>
  </si>
  <si>
    <t>35.63262</t>
  </si>
  <si>
    <t>27.06629</t>
  </si>
  <si>
    <t>20.40631</t>
  </si>
  <si>
    <t>21.16082</t>
  </si>
  <si>
    <t>32.51138</t>
  </si>
  <si>
    <t>8.574158</t>
  </si>
  <si>
    <t>8.599527</t>
  </si>
  <si>
    <t>10.70654</t>
  </si>
  <si>
    <t>7.425098</t>
  </si>
  <si>
    <t>16.195</t>
  </si>
  <si>
    <t>9.681685</t>
  </si>
  <si>
    <t>15.08726</t>
  </si>
  <si>
    <t>11.89296</t>
  </si>
  <si>
    <t>20.54027</t>
  </si>
  <si>
    <t>5.774923</t>
  </si>
  <si>
    <t>26.2273</t>
  </si>
  <si>
    <t>33.2877</t>
  </si>
  <si>
    <t>6.362872</t>
  </si>
  <si>
    <t>17.73425</t>
  </si>
  <si>
    <t>29.37021</t>
  </si>
  <si>
    <t>33.92151</t>
  </si>
  <si>
    <t>17.14499</t>
  </si>
  <si>
    <t>27.33678</t>
  </si>
  <si>
    <t>25.51631</t>
  </si>
  <si>
    <t>36.82999</t>
  </si>
  <si>
    <t>9.811888</t>
  </si>
  <si>
    <t>12.74506</t>
  </si>
  <si>
    <t>21.97312</t>
  </si>
  <si>
    <t>21.75597</t>
  </si>
  <si>
    <t>32.04001</t>
  </si>
  <si>
    <t>32.31668</t>
  </si>
  <si>
    <t>28.16046</t>
  </si>
  <si>
    <t>7.009604</t>
  </si>
  <si>
    <t>19.4195</t>
  </si>
  <si>
    <t>24.45445</t>
  </si>
  <si>
    <t>32.05764</t>
  </si>
  <si>
    <t>26.31774</t>
  </si>
  <si>
    <t>35.9475</t>
  </si>
  <si>
    <t>30.47267</t>
  </si>
  <si>
    <t>12.23426</t>
  </si>
  <si>
    <t>19.99505</t>
  </si>
  <si>
    <t>19.20023</t>
  </si>
  <si>
    <t>27.29457</t>
  </si>
  <si>
    <t>26.44458</t>
  </si>
  <si>
    <t>34.60361</t>
  </si>
  <si>
    <t>32.0816</t>
  </si>
  <si>
    <t>17.5848</t>
  </si>
  <si>
    <t>16.86106</t>
  </si>
  <si>
    <t>20.16639</t>
  </si>
  <si>
    <t>7.478113</t>
  </si>
  <si>
    <t>24.52077</t>
  </si>
  <si>
    <t>10.36912</t>
  </si>
  <si>
    <t>20.70373</t>
  </si>
  <si>
    <t>27.2738</t>
  </si>
  <si>
    <t>16.1155</t>
  </si>
  <si>
    <t>32.87022</t>
  </si>
  <si>
    <t>36.51734</t>
  </si>
  <si>
    <t>19.63019</t>
  </si>
  <si>
    <t>29.43444</t>
  </si>
  <si>
    <t>20.78052</t>
  </si>
  <si>
    <t>36.40461</t>
  </si>
  <si>
    <t>12.31554</t>
  </si>
  <si>
    <t>33.08688</t>
  </si>
  <si>
    <t>28.73645</t>
  </si>
  <si>
    <t>31.82597</t>
  </si>
  <si>
    <t>32.53337</t>
  </si>
  <si>
    <t>23.61401</t>
  </si>
  <si>
    <t>21.67286</t>
  </si>
  <si>
    <t>5.891786</t>
  </si>
  <si>
    <t>6.434522</t>
  </si>
  <si>
    <t>9.47473</t>
  </si>
  <si>
    <t>34.68679</t>
  </si>
  <si>
    <t>23.74913</t>
  </si>
  <si>
    <t>12.77273</t>
  </si>
  <si>
    <t>29.23278</t>
  </si>
  <si>
    <t>28.83089</t>
  </si>
  <si>
    <t>31.93098</t>
  </si>
  <si>
    <t>6.154094</t>
  </si>
  <si>
    <t>22.5815</t>
  </si>
  <si>
    <t>26.52915</t>
  </si>
  <si>
    <t>36.11408</t>
  </si>
  <si>
    <t>13.96485</t>
  </si>
  <si>
    <t>30.20709</t>
  </si>
  <si>
    <t>34.10123</t>
  </si>
  <si>
    <t>35.31785</t>
  </si>
  <si>
    <t>6.441018</t>
  </si>
  <si>
    <t>24.45474</t>
  </si>
  <si>
    <t>21.40095</t>
  </si>
  <si>
    <t>14.44301</t>
  </si>
  <si>
    <t>15.69418</t>
  </si>
  <si>
    <t>27.2442</t>
  </si>
  <si>
    <t>24.23591</t>
  </si>
  <si>
    <t>10.02192</t>
  </si>
  <si>
    <t>30.64529</t>
  </si>
  <si>
    <t>23.83435</t>
  </si>
  <si>
    <t>5.777101</t>
  </si>
  <si>
    <t>7.40332</t>
  </si>
  <si>
    <t>28.58008</t>
  </si>
  <si>
    <t>32.62012</t>
  </si>
  <si>
    <t>28.44581</t>
  </si>
  <si>
    <t>10.18705</t>
  </si>
  <si>
    <t>15.08516</t>
  </si>
  <si>
    <t>19.43256</t>
  </si>
  <si>
    <t>36.80332</t>
  </si>
  <si>
    <t>18.01177</t>
  </si>
  <si>
    <t>22.93539</t>
  </si>
  <si>
    <t>21.52317</t>
  </si>
  <si>
    <t>13.96862</t>
  </si>
  <si>
    <t>35.9891</t>
  </si>
  <si>
    <t>17.94501</t>
  </si>
  <si>
    <t>31.55846</t>
  </si>
  <si>
    <t>23.806</t>
  </si>
  <si>
    <t>12.3923</t>
  </si>
  <si>
    <t>16.75206</t>
  </si>
  <si>
    <t>5.415096</t>
  </si>
  <si>
    <t>21.55392</t>
  </si>
  <si>
    <t>8.528515</t>
  </si>
  <si>
    <t>8.935325</t>
  </si>
  <si>
    <t>11.75108</t>
  </si>
  <si>
    <t>21.20512</t>
  </si>
  <si>
    <t>5.589378</t>
  </si>
  <si>
    <t>30.93968</t>
  </si>
  <si>
    <t>36.86504</t>
  </si>
  <si>
    <t>7.287177</t>
  </si>
  <si>
    <t>17.50353</t>
  </si>
  <si>
    <t>32.13043</t>
  </si>
  <si>
    <t>6.848504</t>
  </si>
  <si>
    <t>5.065599</t>
  </si>
  <si>
    <t>6.365933</t>
  </si>
  <si>
    <t>16.99221</t>
  </si>
  <si>
    <t>10.72443</t>
  </si>
  <si>
    <t>22.74807</t>
  </si>
  <si>
    <t>34.67472</t>
  </si>
  <si>
    <t>6.464891</t>
  </si>
  <si>
    <t>36.45913</t>
  </si>
  <si>
    <t>17.88317</t>
  </si>
  <si>
    <t>15.83661</t>
  </si>
  <si>
    <t>35.4743</t>
  </si>
  <si>
    <t>16.1404</t>
  </si>
  <si>
    <t>16.38841</t>
  </si>
  <si>
    <t>21.16844</t>
  </si>
  <si>
    <t>9.195066</t>
  </si>
  <si>
    <t>18.31233</t>
  </si>
  <si>
    <t>32.29658</t>
  </si>
  <si>
    <t>25.83285</t>
  </si>
  <si>
    <t>32.45378</t>
  </si>
  <si>
    <t>15.06887</t>
  </si>
  <si>
    <t>16.9564</t>
  </si>
  <si>
    <t>35.54692</t>
  </si>
  <si>
    <t>8.518283</t>
  </si>
  <si>
    <t>15.39539</t>
  </si>
  <si>
    <t>9.452083</t>
  </si>
  <si>
    <t>11.84435</t>
  </si>
  <si>
    <t>12.23976</t>
  </si>
  <si>
    <t>11.05575</t>
  </si>
  <si>
    <t>9.850424</t>
  </si>
  <si>
    <t>28.28621</t>
  </si>
  <si>
    <t>24.27991</t>
  </si>
  <si>
    <t>20.6096</t>
  </si>
  <si>
    <t>30.06876</t>
  </si>
  <si>
    <t>34.54834</t>
  </si>
  <si>
    <t>17.03426</t>
  </si>
  <si>
    <t>26.41671</t>
  </si>
  <si>
    <t>29.25734</t>
  </si>
  <si>
    <t>7.50112</t>
  </si>
  <si>
    <t>24.90141</t>
  </si>
  <si>
    <t>22.07719</t>
  </si>
  <si>
    <t>7.145786</t>
  </si>
  <si>
    <t>10.81091</t>
  </si>
  <si>
    <t>10.13883</t>
  </si>
  <si>
    <t>17.23726</t>
  </si>
  <si>
    <t>32.7814</t>
  </si>
  <si>
    <t>32.34495</t>
  </si>
  <si>
    <t>26.6032</t>
  </si>
  <si>
    <t>23.94448</t>
  </si>
  <si>
    <t>26.4776</t>
  </si>
  <si>
    <t>18.12144</t>
  </si>
  <si>
    <t>21.13288</t>
  </si>
  <si>
    <t>35.26032</t>
  </si>
  <si>
    <t>14.2811</t>
  </si>
  <si>
    <t>12.86072</t>
  </si>
  <si>
    <t>7.489876</t>
  </si>
  <si>
    <t>34.34367</t>
  </si>
  <si>
    <t>15.40604</t>
  </si>
  <si>
    <t>17.09587</t>
  </si>
  <si>
    <t>18.86855</t>
  </si>
  <si>
    <t>6.738029</t>
  </si>
  <si>
    <t>10.52114</t>
  </si>
  <si>
    <t>8.07165</t>
  </si>
  <si>
    <t>31.03032</t>
  </si>
  <si>
    <t>26.90691</t>
  </si>
  <si>
    <t>9.724082</t>
  </si>
  <si>
    <t>15.10937</t>
  </si>
  <si>
    <t>26.28191</t>
  </si>
  <si>
    <t>29.74235</t>
  </si>
  <si>
    <t>17.80859</t>
  </si>
  <si>
    <t>34.94804</t>
  </si>
  <si>
    <t>30.68806</t>
  </si>
  <si>
    <t>20.29795</t>
  </si>
  <si>
    <t>12.11307</t>
  </si>
  <si>
    <t>24.93658</t>
  </si>
  <si>
    <t>31.84325</t>
  </si>
  <si>
    <t>28.76794</t>
  </si>
  <si>
    <t>34.6354</t>
  </si>
  <si>
    <t>24.88052</t>
  </si>
  <si>
    <t>10.3221</t>
  </si>
  <si>
    <t>36.25653</t>
  </si>
  <si>
    <t>22.20352</t>
  </si>
  <si>
    <t>8.932977</t>
  </si>
  <si>
    <t>24.22378</t>
  </si>
  <si>
    <t>30.81263</t>
  </si>
  <si>
    <t>12.6707</t>
  </si>
  <si>
    <t>20.87989</t>
  </si>
  <si>
    <t>5.605595</t>
  </si>
  <si>
    <t>29.7515</t>
  </si>
  <si>
    <t>13.10315</t>
  </si>
  <si>
    <t>9.201767</t>
  </si>
  <si>
    <t>13.40896</t>
  </si>
  <si>
    <t>25.09426</t>
  </si>
  <si>
    <t>20.80726</t>
  </si>
  <si>
    <t>24.84665</t>
  </si>
  <si>
    <t>21.46489</t>
  </si>
  <si>
    <t>26.12429</t>
  </si>
  <si>
    <t>28.08588</t>
  </si>
  <si>
    <t>13.81829</t>
  </si>
  <si>
    <t>28.84586</t>
  </si>
  <si>
    <t>27.78087</t>
  </si>
  <si>
    <t>30.98116</t>
  </si>
  <si>
    <t>20.47371</t>
  </si>
  <si>
    <t>33.4136</t>
  </si>
  <si>
    <t>17.7735</t>
  </si>
  <si>
    <t>13.55571</t>
  </si>
  <si>
    <t>11.56032</t>
  </si>
  <si>
    <t>11.45281</t>
  </si>
  <si>
    <t>35.14722</t>
  </si>
  <si>
    <t>34.48228</t>
  </si>
  <si>
    <t>36.96621</t>
  </si>
  <si>
    <t>22.77398</t>
  </si>
  <si>
    <t>8.484138</t>
  </si>
  <si>
    <t>34.69504</t>
  </si>
  <si>
    <t>15.10074</t>
  </si>
  <si>
    <t>29.41082</t>
  </si>
  <si>
    <t>32.60653</t>
  </si>
  <si>
    <t>22.0583</t>
  </si>
  <si>
    <t>21.05279</t>
  </si>
  <si>
    <t>10.79772</t>
  </si>
  <si>
    <t>28.44074</t>
  </si>
  <si>
    <t>8.265988</t>
  </si>
  <si>
    <t>35.66304</t>
  </si>
  <si>
    <t>36.86583</t>
  </si>
  <si>
    <t>33.3794</t>
  </si>
  <si>
    <t>25.48529</t>
  </si>
  <si>
    <t>16.11137</t>
  </si>
  <si>
    <t>11.6658</t>
  </si>
  <si>
    <t>31.41476</t>
  </si>
  <si>
    <t>23.54098</t>
  </si>
  <si>
    <t>34.61695</t>
  </si>
  <si>
    <t>13.18635</t>
  </si>
  <si>
    <t>6.527526</t>
  </si>
  <si>
    <t>29.05411</t>
  </si>
  <si>
    <t>27.78812</t>
  </si>
  <si>
    <t>36.43798</t>
  </si>
  <si>
    <t>16.19287</t>
  </si>
  <si>
    <t>24.13266</t>
  </si>
  <si>
    <t>25.8968</t>
  </si>
  <si>
    <t>31.70441</t>
  </si>
  <si>
    <t>35.32648</t>
  </si>
  <si>
    <t>7.107749</t>
  </si>
  <si>
    <t>23.37572</t>
  </si>
  <si>
    <t>23.40689</t>
  </si>
  <si>
    <t>9.853063</t>
  </si>
  <si>
    <t>22.50251</t>
  </si>
  <si>
    <t>36.75327</t>
  </si>
  <si>
    <t>14.74167</t>
  </si>
  <si>
    <t>16.4249</t>
  </si>
  <si>
    <t>8.381301</t>
  </si>
  <si>
    <t>11.44401</t>
  </si>
  <si>
    <t>12.98831</t>
  </si>
  <si>
    <t>26.7616</t>
  </si>
  <si>
    <t>9.072807</t>
  </si>
  <si>
    <t>18.81977</t>
  </si>
  <si>
    <t>35.38977</t>
  </si>
  <si>
    <t>36.18207</t>
  </si>
  <si>
    <t>20.40576</t>
  </si>
  <si>
    <t>25.71375</t>
  </si>
  <si>
    <t>12.33446</t>
  </si>
  <si>
    <t>17.37599</t>
  </si>
  <si>
    <t>34.05477</t>
  </si>
  <si>
    <t>11.01127</t>
  </si>
  <si>
    <t>35.06165</t>
  </si>
  <si>
    <t>5.236837</t>
  </si>
  <si>
    <t>21.04478</t>
  </si>
  <si>
    <t>18.60269</t>
  </si>
  <si>
    <t>11.45141</t>
  </si>
  <si>
    <t>35.13859</t>
  </si>
  <si>
    <t>24.52772</t>
  </si>
  <si>
    <t>13.19589</t>
  </si>
  <si>
    <t>10.3741</t>
  </si>
  <si>
    <t>19.78874</t>
  </si>
  <si>
    <t>8.842519</t>
  </si>
  <si>
    <t>16.06846</t>
  </si>
  <si>
    <t>10.44376</t>
  </si>
  <si>
    <t>12.31242</t>
  </si>
  <si>
    <t>36.77857</t>
  </si>
  <si>
    <t>9.00128</t>
  </si>
  <si>
    <t>12.95024</t>
  </si>
  <si>
    <t>6.137719</t>
  </si>
  <si>
    <t>13.68124</t>
  </si>
  <si>
    <t>24.38579</t>
  </si>
  <si>
    <t>31.82303</t>
  </si>
  <si>
    <t>23.45878</t>
  </si>
  <si>
    <t>26.53515</t>
  </si>
  <si>
    <t>9.334174</t>
  </si>
  <si>
    <t>18.34572</t>
  </si>
  <si>
    <t>22.91467</t>
  </si>
  <si>
    <t>11.13626</t>
  </si>
  <si>
    <t>20.05465</t>
  </si>
  <si>
    <t>30.73504</t>
  </si>
  <si>
    <t>27.83975</t>
  </si>
  <si>
    <t>35.84406</t>
  </si>
  <si>
    <t>21.27853</t>
  </si>
  <si>
    <t>13.49219</t>
  </si>
  <si>
    <t>12.05499</t>
  </si>
  <si>
    <t>26.30405</t>
  </si>
  <si>
    <t>5.333926</t>
  </si>
  <si>
    <t>30.88059</t>
  </si>
  <si>
    <t>15.25162</t>
  </si>
  <si>
    <t>5.930003</t>
  </si>
  <si>
    <t>19.03895</t>
  </si>
  <si>
    <t>30.51109</t>
  </si>
  <si>
    <t>29.31417</t>
  </si>
  <si>
    <t>35.65157</t>
  </si>
  <si>
    <t>30.14607</t>
  </si>
  <si>
    <t>11.91406</t>
  </si>
  <si>
    <t>23.8749</t>
  </si>
  <si>
    <t>32.85156</t>
  </si>
  <si>
    <t>26.78663</t>
  </si>
  <si>
    <t>19.50028</t>
  </si>
  <si>
    <t>31.74398</t>
  </si>
  <si>
    <t>28.05864</t>
  </si>
  <si>
    <t>14.05228</t>
  </si>
  <si>
    <t>8.292341</t>
  </si>
  <si>
    <t>29.29041</t>
  </si>
  <si>
    <t>26.36777</t>
  </si>
  <si>
    <t>31.00177</t>
  </si>
  <si>
    <t>12.63472</t>
  </si>
  <si>
    <t>31.66512</t>
  </si>
  <si>
    <t>33.10734</t>
  </si>
  <si>
    <t>19.271</t>
  </si>
  <si>
    <t>29.18525</t>
  </si>
  <si>
    <t>6.296526</t>
  </si>
  <si>
    <t>18.71535</t>
  </si>
  <si>
    <t>8.544249</t>
  </si>
  <si>
    <t>11.70111</t>
  </si>
  <si>
    <t>21.15791</t>
  </si>
  <si>
    <t>12.12888</t>
  </si>
  <si>
    <t>24.07952</t>
  </si>
  <si>
    <t>5.484536</t>
  </si>
  <si>
    <t>27.03307</t>
  </si>
  <si>
    <t>30.2944</t>
  </si>
  <si>
    <t>12.96833</t>
  </si>
  <si>
    <t>16.12336</t>
  </si>
  <si>
    <t>9.962587</t>
  </si>
  <si>
    <t>11.01539</t>
  </si>
  <si>
    <t>11.73395</t>
  </si>
  <si>
    <t>26.67032</t>
  </si>
  <si>
    <t>10.18734</t>
  </si>
  <si>
    <t>13.69221</t>
  </si>
  <si>
    <t>8.436668</t>
  </si>
  <si>
    <t>24.01909</t>
  </si>
  <si>
    <t>27.70073</t>
  </si>
  <si>
    <t>36.10862</t>
  </si>
  <si>
    <t>33.43816</t>
  </si>
  <si>
    <t>11.893</t>
  </si>
  <si>
    <t>18.55678</t>
  </si>
  <si>
    <t>35.00914</t>
  </si>
  <si>
    <t>26.16106</t>
  </si>
  <si>
    <t>7.634118</t>
  </si>
  <si>
    <t>11.2176</t>
  </si>
  <si>
    <t>14.15121</t>
  </si>
  <si>
    <t>21.98937</t>
  </si>
  <si>
    <t>33.88838</t>
  </si>
  <si>
    <t>14.86712</t>
  </si>
  <si>
    <t>16.29209</t>
  </si>
  <si>
    <t>21.11163</t>
  </si>
  <si>
    <t>33.66146</t>
  </si>
  <si>
    <t>15.59502</t>
  </si>
  <si>
    <t>23.73132</t>
  </si>
  <si>
    <t>17.40289</t>
  </si>
  <si>
    <t>35.82794</t>
  </si>
  <si>
    <t>27.58133</t>
  </si>
  <si>
    <t>12.77602</t>
  </si>
  <si>
    <t>14.44492</t>
  </si>
  <si>
    <t>11.31704</t>
  </si>
  <si>
    <t>35.45183</t>
  </si>
  <si>
    <t>19.29735</t>
  </si>
  <si>
    <t>8.013848</t>
  </si>
  <si>
    <t>31.34083</t>
  </si>
  <si>
    <t>23.70723</t>
  </si>
  <si>
    <t>35.85766</t>
  </si>
  <si>
    <t>7.526132</t>
  </si>
  <si>
    <t>15.91677</t>
  </si>
  <si>
    <t>5.69477</t>
  </si>
  <si>
    <t>11.28167</t>
  </si>
  <si>
    <t>14.30865</t>
  </si>
  <si>
    <t>23.99487</t>
  </si>
  <si>
    <t>23.70282</t>
  </si>
  <si>
    <t>29.95726</t>
  </si>
  <si>
    <t>17.60268</t>
  </si>
  <si>
    <t>10.70693</t>
  </si>
  <si>
    <t>23.00143</t>
  </si>
  <si>
    <t>30.2565</t>
  </si>
  <si>
    <t>11.79939</t>
  </si>
  <si>
    <t>22.27777</t>
  </si>
  <si>
    <t>14.56081</t>
  </si>
  <si>
    <t>21.92953</t>
  </si>
  <si>
    <t>23.88078</t>
  </si>
  <si>
    <t>7.575926</t>
  </si>
  <si>
    <t>28.88323</t>
  </si>
  <si>
    <t>17.88167</t>
  </si>
  <si>
    <t>24.01527</t>
  </si>
  <si>
    <t>27.47121</t>
  </si>
  <si>
    <t>35.79354</t>
  </si>
  <si>
    <t>20.11323</t>
  </si>
  <si>
    <t>16.17949</t>
  </si>
  <si>
    <t>30.67202</t>
  </si>
  <si>
    <t>12.80956</t>
  </si>
  <si>
    <t>5.768225</t>
  </si>
  <si>
    <t>31.091</t>
  </si>
  <si>
    <t>34.37873</t>
  </si>
  <si>
    <t>32.84761</t>
  </si>
  <si>
    <t>32.0412</t>
  </si>
  <si>
    <t>15.87645</t>
  </si>
  <si>
    <t>11.19052</t>
  </si>
  <si>
    <t>24.4692</t>
  </si>
  <si>
    <t>30.389</t>
  </si>
  <si>
    <t>11.93948</t>
  </si>
  <si>
    <t>16.66506</t>
  </si>
  <si>
    <t>15.11095</t>
  </si>
  <si>
    <t>25.12037</t>
  </si>
  <si>
    <t>6.069954</t>
  </si>
  <si>
    <t>17.27244</t>
  </si>
  <si>
    <t>9.518566</t>
  </si>
  <si>
    <t>8.057402</t>
  </si>
  <si>
    <t>10.83177</t>
  </si>
  <si>
    <t>16.10126</t>
  </si>
  <si>
    <t>28.73217</t>
  </si>
  <si>
    <t>32.39728</t>
  </si>
  <si>
    <t>14.71162</t>
  </si>
  <si>
    <t>21.55658</t>
  </si>
  <si>
    <t>34.81607</t>
  </si>
  <si>
    <t>13.869</t>
  </si>
  <si>
    <t>5.930625</t>
  </si>
  <si>
    <t>9.401119</t>
  </si>
  <si>
    <t>24.20652</t>
  </si>
  <si>
    <t>16.99932</t>
  </si>
  <si>
    <t>15.80673</t>
  </si>
  <si>
    <t>26.56722</t>
  </si>
  <si>
    <t>12.40666</t>
  </si>
  <si>
    <t>33.09072</t>
  </si>
  <si>
    <t>21.67825</t>
  </si>
  <si>
    <t>20.67342</t>
  </si>
  <si>
    <t>19.36169</t>
  </si>
  <si>
    <t>13.96634</t>
  </si>
  <si>
    <t>23.65523</t>
  </si>
  <si>
    <t>30.61829</t>
  </si>
  <si>
    <t>14.01684</t>
  </si>
  <si>
    <t>7.67175</t>
  </si>
  <si>
    <t>18.06839</t>
  </si>
  <si>
    <t>36.0293</t>
  </si>
  <si>
    <t>15.63259</t>
  </si>
  <si>
    <t>25.61528</t>
  </si>
  <si>
    <t>27.57258</t>
  </si>
  <si>
    <t>33.0248</t>
  </si>
  <si>
    <t>10.57944</t>
  </si>
  <si>
    <t>6.067287</t>
  </si>
  <si>
    <t>11.12613</t>
  </si>
  <si>
    <t>10.97087</t>
  </si>
  <si>
    <t>28.86589</t>
  </si>
  <si>
    <t>27.37753</t>
  </si>
  <si>
    <t>34.55497</t>
  </si>
  <si>
    <t>32.65388</t>
  </si>
  <si>
    <t>31.83755</t>
  </si>
  <si>
    <t>22.02259</t>
  </si>
  <si>
    <t>17.86331</t>
  </si>
  <si>
    <t>14.68929</t>
  </si>
  <si>
    <t>16.5878</t>
  </si>
  <si>
    <t>36.51441</t>
  </si>
  <si>
    <t>11.02811</t>
  </si>
  <si>
    <t>9.768812</t>
  </si>
  <si>
    <t>6.713079</t>
  </si>
  <si>
    <t>21.42691</t>
  </si>
  <si>
    <t>16.05086</t>
  </si>
  <si>
    <t>17.69112</t>
  </si>
  <si>
    <t>28.26536</t>
  </si>
  <si>
    <t>6.585579</t>
  </si>
  <si>
    <t>36.36759</t>
  </si>
  <si>
    <t>29.39448</t>
  </si>
  <si>
    <t>9.234004</t>
  </si>
  <si>
    <t>11.62999</t>
  </si>
  <si>
    <t>19.70613</t>
  </si>
  <si>
    <t>32.29314</t>
  </si>
  <si>
    <t>10.78193</t>
  </si>
  <si>
    <t>30.01491</t>
  </si>
  <si>
    <t>30.97727</t>
  </si>
  <si>
    <t>8.626313</t>
  </si>
  <si>
    <t>14.1258</t>
  </si>
  <si>
    <t>7.101879</t>
  </si>
  <si>
    <t>13.76922</t>
  </si>
  <si>
    <t>33.17485</t>
  </si>
  <si>
    <t>9.303848</t>
  </si>
  <si>
    <t>7.167233</t>
  </si>
  <si>
    <t>34.36742</t>
  </si>
  <si>
    <t>25.49009</t>
  </si>
  <si>
    <t>11.65266</t>
  </si>
  <si>
    <t>33.51413</t>
  </si>
  <si>
    <t>36.70976</t>
  </si>
  <si>
    <t>12.96997</t>
  </si>
  <si>
    <t>27.33346</t>
  </si>
  <si>
    <t>18.31258</t>
  </si>
  <si>
    <t>11.77496</t>
  </si>
  <si>
    <t>30.52951</t>
  </si>
  <si>
    <t>15.4841</t>
  </si>
  <si>
    <t>17.61795</t>
  </si>
  <si>
    <t>13.19467</t>
  </si>
  <si>
    <t>16.3708</t>
  </si>
  <si>
    <t>20.14217</t>
  </si>
  <si>
    <t>13.51782</t>
  </si>
  <si>
    <t>28.87995</t>
  </si>
  <si>
    <t>18.69306</t>
  </si>
  <si>
    <t>25.0781</t>
  </si>
  <si>
    <t>22.22593</t>
  </si>
  <si>
    <t>11.3736</t>
  </si>
  <si>
    <t>14.67767</t>
  </si>
  <si>
    <t>21.53334</t>
  </si>
  <si>
    <t>5.782232</t>
  </si>
  <si>
    <t>27.69409</t>
  </si>
  <si>
    <t>31.69427</t>
  </si>
  <si>
    <t>16.00433</t>
  </si>
  <si>
    <t>8.631193</t>
  </si>
  <si>
    <t>6.190924</t>
  </si>
  <si>
    <t>9.394302</t>
  </si>
  <si>
    <t>26.87468</t>
  </si>
  <si>
    <t>36.98253</t>
  </si>
  <si>
    <t>33.72413</t>
  </si>
  <si>
    <t>35.8584</t>
  </si>
  <si>
    <t>26.26302</t>
  </si>
  <si>
    <t>23.46262</t>
  </si>
  <si>
    <t>10.98604</t>
  </si>
  <si>
    <t>31.55227</t>
  </si>
  <si>
    <t>30.01706</t>
  </si>
  <si>
    <t>32.68186</t>
  </si>
  <si>
    <t>15.42661</t>
  </si>
  <si>
    <t>16.20273</t>
  </si>
  <si>
    <t>8.789714</t>
  </si>
  <si>
    <t>29.40328</t>
  </si>
  <si>
    <t>10.21374</t>
  </si>
  <si>
    <t>16.88316</t>
  </si>
  <si>
    <t>8.816868</t>
  </si>
  <si>
    <t>7.613857</t>
  </si>
  <si>
    <t>32.37887</t>
  </si>
  <si>
    <t>6.784413</t>
  </si>
  <si>
    <t>25.79351</t>
  </si>
  <si>
    <t>35.35343</t>
  </si>
  <si>
    <t>26.66989</t>
  </si>
  <si>
    <t>11.58576</t>
  </si>
  <si>
    <t>28.17275</t>
  </si>
  <si>
    <t>29.4488</t>
  </si>
  <si>
    <t>15.82806</t>
  </si>
  <si>
    <t>14.63138</t>
  </si>
  <si>
    <t>7.95846</t>
  </si>
  <si>
    <t>25.10779</t>
  </si>
  <si>
    <t>26.57607</t>
  </si>
  <si>
    <t>21.66267</t>
  </si>
  <si>
    <t>15.06478</t>
  </si>
  <si>
    <t>27.83644</t>
  </si>
  <si>
    <t>22.46522</t>
  </si>
  <si>
    <t>36.8611</t>
  </si>
  <si>
    <t>25.73332</t>
  </si>
  <si>
    <t>35.03104</t>
  </si>
  <si>
    <t>7.194637</t>
  </si>
  <si>
    <t>8.042949</t>
  </si>
  <si>
    <t>5.049541</t>
  </si>
  <si>
    <t>34.83571</t>
  </si>
  <si>
    <t>16.87125</t>
  </si>
  <si>
    <t>9.751717</t>
  </si>
  <si>
    <t>32.59729</t>
  </si>
  <si>
    <t>31.29089</t>
  </si>
  <si>
    <t>8.245547</t>
  </si>
  <si>
    <t>9.922111</t>
  </si>
  <si>
    <t>21.49077</t>
  </si>
  <si>
    <t>9.329909</t>
  </si>
  <si>
    <t>19.45808</t>
  </si>
  <si>
    <t>28.49275</t>
  </si>
  <si>
    <t>17.66647</t>
  </si>
  <si>
    <t>19.0991</t>
  </si>
  <si>
    <t>25.84875</t>
  </si>
  <si>
    <t>34.23706</t>
  </si>
  <si>
    <t>21.1655</t>
  </si>
  <si>
    <t>27.33475</t>
  </si>
  <si>
    <t>21.04886</t>
  </si>
  <si>
    <t>14.83804</t>
  </si>
  <si>
    <t>36.55712</t>
  </si>
  <si>
    <t>25.45186</t>
  </si>
  <si>
    <t>16.6495</t>
  </si>
  <si>
    <t>16.87095</t>
  </si>
  <si>
    <t>14.92762</t>
  </si>
  <si>
    <t>24.95196</t>
  </si>
  <si>
    <t>8.417741</t>
  </si>
  <si>
    <t>6.095117</t>
  </si>
  <si>
    <t>13.35634</t>
  </si>
  <si>
    <t>6.890439</t>
  </si>
  <si>
    <t>11.61884</t>
  </si>
  <si>
    <t>19.93572</t>
  </si>
  <si>
    <t>31.02572</t>
  </si>
  <si>
    <t>35.8321</t>
  </si>
  <si>
    <t>21.31861</t>
  </si>
  <si>
    <t>7.879228</t>
  </si>
  <si>
    <t>31.49649</t>
  </si>
  <si>
    <t>28.18941</t>
  </si>
  <si>
    <t>15.91698</t>
  </si>
  <si>
    <t>10.15144</t>
  </si>
  <si>
    <t>31.48278</t>
  </si>
  <si>
    <t>30.91345</t>
  </si>
  <si>
    <t>14.87483</t>
  </si>
  <si>
    <t>26.878</t>
  </si>
  <si>
    <t>34.84879</t>
  </si>
  <si>
    <t>31.22225</t>
  </si>
  <si>
    <t>30.55695</t>
  </si>
  <si>
    <t>26.14076</t>
  </si>
  <si>
    <t>9.818644</t>
  </si>
  <si>
    <t>30.77016</t>
  </si>
  <si>
    <t>23.42711</t>
  </si>
  <si>
    <t>21.67244</t>
  </si>
  <si>
    <t>16.97309</t>
  </si>
  <si>
    <t>26.10126</t>
  </si>
  <si>
    <t>17.12028</t>
  </si>
  <si>
    <t>26.26101</t>
  </si>
  <si>
    <t>14.16698</t>
  </si>
  <si>
    <t>10.0128</t>
  </si>
  <si>
    <t>34.34536</t>
  </si>
  <si>
    <t>14.79245</t>
  </si>
  <si>
    <t>8.58948</t>
  </si>
  <si>
    <t>24.95434</t>
  </si>
  <si>
    <t>13.75182</t>
  </si>
  <si>
    <t>25.7281</t>
  </si>
  <si>
    <t>29.50255</t>
  </si>
  <si>
    <t>20.38421</t>
  </si>
  <si>
    <t>14.65245</t>
  </si>
  <si>
    <t>16.74965</t>
  </si>
  <si>
    <t>28.33162</t>
  </si>
  <si>
    <t>5.600569</t>
  </si>
  <si>
    <t>7.992367</t>
  </si>
  <si>
    <t>6.645678</t>
  </si>
  <si>
    <t>15.32791</t>
  </si>
  <si>
    <t>13.14682</t>
  </si>
  <si>
    <t>19.08511</t>
  </si>
  <si>
    <t>8.971578</t>
  </si>
  <si>
    <t>13.35202</t>
  </si>
  <si>
    <t>13.86447</t>
  </si>
  <si>
    <t>32.90259</t>
  </si>
  <si>
    <t>23.53027</t>
  </si>
  <si>
    <t>17.17822</t>
  </si>
  <si>
    <t>16.02124</t>
  </si>
  <si>
    <t>13.18552</t>
  </si>
  <si>
    <t>15.70497</t>
  </si>
  <si>
    <t>8.704486</t>
  </si>
  <si>
    <t>21.32331</t>
  </si>
  <si>
    <t>20.33381</t>
  </si>
  <si>
    <t>30.00622</t>
  </si>
  <si>
    <t>29.67786</t>
  </si>
  <si>
    <t>29.59778</t>
  </si>
  <si>
    <t>7.230284</t>
  </si>
  <si>
    <t>29.63778</t>
  </si>
  <si>
    <t>27.80645</t>
  </si>
  <si>
    <t>21.97211</t>
  </si>
  <si>
    <t>16.63721</t>
  </si>
  <si>
    <t>33.89732</t>
  </si>
  <si>
    <t>6.364667</t>
  </si>
  <si>
    <t>18.45666</t>
  </si>
  <si>
    <t>26.87975</t>
  </si>
  <si>
    <t>10.40045</t>
  </si>
  <si>
    <t>31.08573</t>
  </si>
  <si>
    <t>16.82001</t>
  </si>
  <si>
    <t>22.91521</t>
  </si>
  <si>
    <t>32.8029</t>
  </si>
  <si>
    <t>33.03305</t>
  </si>
  <si>
    <t>20.51779</t>
  </si>
  <si>
    <t>6.986821</t>
  </si>
  <si>
    <t>22.29647</t>
  </si>
  <si>
    <t>31.51057</t>
  </si>
  <si>
    <t>27.19367</t>
  </si>
  <si>
    <t>19.14549</t>
  </si>
  <si>
    <t>30.69835</t>
  </si>
  <si>
    <t>29.44302</t>
  </si>
  <si>
    <t>30.9636</t>
  </si>
  <si>
    <t>23.24323</t>
  </si>
  <si>
    <t>20.10901</t>
  </si>
  <si>
    <t>20.29911</t>
  </si>
  <si>
    <t>22.37092</t>
  </si>
  <si>
    <t>25.00734</t>
  </si>
  <si>
    <t>8.121633</t>
  </si>
  <si>
    <t>24.96742</t>
  </si>
  <si>
    <t>5.346722</t>
  </si>
  <si>
    <t>14.90657</t>
  </si>
  <si>
    <t>9.945786</t>
  </si>
  <si>
    <t>19.83871</t>
  </si>
  <si>
    <t>17.22907</t>
  </si>
  <si>
    <t>9.703866</t>
  </si>
  <si>
    <t>18.75047</t>
  </si>
  <si>
    <t>31.4386</t>
  </si>
  <si>
    <t>19.09271</t>
  </si>
  <si>
    <t>18.36294</t>
  </si>
  <si>
    <t>10.51562</t>
  </si>
  <si>
    <t>30.49609</t>
  </si>
  <si>
    <t>9.555091</t>
  </si>
  <si>
    <t>17.61822</t>
  </si>
  <si>
    <t>23.58265</t>
  </si>
  <si>
    <t>7.363117</t>
  </si>
  <si>
    <t>5.892575</t>
  </si>
  <si>
    <t>11.61861</t>
  </si>
  <si>
    <t>16.69327</t>
  </si>
  <si>
    <t>17.52553</t>
  </si>
  <si>
    <t>21.24754</t>
  </si>
  <si>
    <t>6.056758</t>
  </si>
  <si>
    <t>36.41473</t>
  </si>
  <si>
    <t>19.01385</t>
  </si>
  <si>
    <t>34.52264</t>
  </si>
  <si>
    <t>32.90044</t>
  </si>
  <si>
    <t>27.36417</t>
  </si>
  <si>
    <t>20.95784</t>
  </si>
  <si>
    <t>15.81692</t>
  </si>
  <si>
    <t>26.59768</t>
  </si>
  <si>
    <t>12.1043</t>
  </si>
  <si>
    <t>20.02738</t>
  </si>
  <si>
    <t>21.62626</t>
  </si>
  <si>
    <t>8.388687</t>
  </si>
  <si>
    <t>6.255535</t>
  </si>
  <si>
    <t>16.59099</t>
  </si>
  <si>
    <t>27.24463</t>
  </si>
  <si>
    <t>8.822277</t>
  </si>
  <si>
    <t>12.72541</t>
  </si>
  <si>
    <t>10.69266</t>
  </si>
  <si>
    <t>12.16475</t>
  </si>
  <si>
    <t>23.44076</t>
  </si>
  <si>
    <t>15.51492</t>
  </si>
  <si>
    <t>27.09849</t>
  </si>
  <si>
    <t>10.56883</t>
  </si>
  <si>
    <t>12.3371</t>
  </si>
  <si>
    <t>17.50788</t>
  </si>
  <si>
    <t>29.2099</t>
  </si>
  <si>
    <t>26.96612</t>
  </si>
  <si>
    <t>30.05253</t>
  </si>
  <si>
    <t>21.21175</t>
  </si>
  <si>
    <t>9.551942</t>
  </si>
  <si>
    <t>32.45187</t>
  </si>
  <si>
    <t>15.78117</t>
  </si>
  <si>
    <t>21.77648</t>
  </si>
  <si>
    <t>19.55743</t>
  </si>
  <si>
    <t>8.338138</t>
  </si>
  <si>
    <t>33.24939</t>
  </si>
  <si>
    <t>20.55805</t>
  </si>
  <si>
    <t>36.20244</t>
  </si>
  <si>
    <t>26.75532</t>
  </si>
  <si>
    <t>12.92421</t>
  </si>
  <si>
    <t>30.65978</t>
  </si>
  <si>
    <t>20.19862</t>
  </si>
  <si>
    <t>22.38955</t>
  </si>
  <si>
    <t>28.47764</t>
  </si>
  <si>
    <t>13.58633</t>
  </si>
  <si>
    <t>35.34842</t>
  </si>
  <si>
    <t>28.23735</t>
  </si>
  <si>
    <t>5.513469</t>
  </si>
  <si>
    <t>23.08278</t>
  </si>
  <si>
    <t>14.66746</t>
  </si>
  <si>
    <t>26.18447</t>
  </si>
  <si>
    <t>5.819184</t>
  </si>
  <si>
    <t>29.47623</t>
  </si>
  <si>
    <t>21.25417</t>
  </si>
  <si>
    <t>19.70071</t>
  </si>
  <si>
    <t>24.33447</t>
  </si>
  <si>
    <t>19.95432</t>
  </si>
  <si>
    <t>11.89857</t>
  </si>
  <si>
    <t>34.00187</t>
  </si>
  <si>
    <t>18.97456</t>
  </si>
  <si>
    <t>15.01103</t>
  </si>
  <si>
    <t>28.31245</t>
  </si>
  <si>
    <t>19.94272</t>
  </si>
  <si>
    <t>9.603218</t>
  </si>
  <si>
    <t>13.31146</t>
  </si>
  <si>
    <t>8.149325</t>
  </si>
  <si>
    <t>23.18972</t>
  </si>
  <si>
    <t>21.14213</t>
  </si>
  <si>
    <t>10.65684</t>
  </si>
  <si>
    <t>23.12832</t>
  </si>
  <si>
    <t>16.47374</t>
  </si>
  <si>
    <t>36.61712</t>
  </si>
  <si>
    <t>27.43503</t>
  </si>
  <si>
    <t>14.36636</t>
  </si>
  <si>
    <t>9.011567</t>
  </si>
  <si>
    <t>18.77279</t>
  </si>
  <si>
    <t>14.05522</t>
  </si>
  <si>
    <t>36.07836</t>
  </si>
  <si>
    <t>24.16553</t>
  </si>
  <si>
    <t>22.19249</t>
  </si>
  <si>
    <t>22.68326</t>
  </si>
  <si>
    <t>9.208894</t>
  </si>
  <si>
    <t>10.22231</t>
  </si>
  <si>
    <t>16.60062</t>
  </si>
  <si>
    <t>26.09397</t>
  </si>
  <si>
    <t>18.26658</t>
  </si>
  <si>
    <t>27.31245</t>
  </si>
  <si>
    <t>19.48162</t>
  </si>
  <si>
    <t>7.054331</t>
  </si>
  <si>
    <t>29.17566</t>
  </si>
  <si>
    <t>8.399679</t>
  </si>
  <si>
    <t>29.66884</t>
  </si>
  <si>
    <t>5.281327</t>
  </si>
  <si>
    <t>15.46551</t>
  </si>
  <si>
    <t>6.268807</t>
  </si>
  <si>
    <t>8.366403</t>
  </si>
  <si>
    <t>28.55713</t>
  </si>
  <si>
    <t>30.67071</t>
  </si>
  <si>
    <t>6.303031</t>
  </si>
  <si>
    <t>29.15692</t>
  </si>
  <si>
    <t>6.593683</t>
  </si>
  <si>
    <t>25.65855</t>
  </si>
  <si>
    <t>14.58245</t>
  </si>
  <si>
    <t>5.668871</t>
  </si>
  <si>
    <t>5.5935</t>
  </si>
  <si>
    <t>35.01855</t>
  </si>
  <si>
    <t>13.77295</t>
  </si>
  <si>
    <t>12.52709</t>
  </si>
  <si>
    <t>10.93448</t>
  </si>
  <si>
    <t>7.719345</t>
  </si>
  <si>
    <t>12.52425</t>
  </si>
  <si>
    <t>30.44651</t>
  </si>
  <si>
    <t>10.38149</t>
  </si>
  <si>
    <t>26.51437</t>
  </si>
  <si>
    <t>18.2164</t>
  </si>
  <si>
    <t>28.43609</t>
  </si>
  <si>
    <t>16.16921</t>
  </si>
  <si>
    <t>10.2227</t>
  </si>
  <si>
    <t>21.23218</t>
  </si>
  <si>
    <t>25.963</t>
  </si>
  <si>
    <t>33.9233</t>
  </si>
  <si>
    <t>25.18575</t>
  </si>
  <si>
    <t>22.58147</t>
  </si>
  <si>
    <t>25.7417</t>
  </si>
  <si>
    <t>23.17613</t>
  </si>
  <si>
    <t>10.53285</t>
  </si>
  <si>
    <t>23.12546</t>
  </si>
  <si>
    <t>12.85828</t>
  </si>
  <si>
    <t>23.52965</t>
  </si>
  <si>
    <t>13.92508</t>
  </si>
  <si>
    <t>26.62558</t>
  </si>
  <si>
    <t>36.50052</t>
  </si>
  <si>
    <t>21.68865</t>
  </si>
  <si>
    <t>26.56053</t>
  </si>
  <si>
    <t>11.21012</t>
  </si>
  <si>
    <t>35.67488</t>
  </si>
  <si>
    <t>5.041453</t>
  </si>
  <si>
    <t>15.71901</t>
  </si>
  <si>
    <t>29.29064</t>
  </si>
  <si>
    <t>36.98045</t>
  </si>
  <si>
    <t>10.2503</t>
  </si>
  <si>
    <t>7.404399</t>
  </si>
  <si>
    <t>10.86183</t>
  </si>
  <si>
    <t>28.14709</t>
  </si>
  <si>
    <t>18.68902</t>
  </si>
  <si>
    <t>26.70045</t>
  </si>
  <si>
    <t>26.12726</t>
  </si>
  <si>
    <t>32.09286</t>
  </si>
  <si>
    <t>34.08259</t>
  </si>
  <si>
    <t>6.95806</t>
  </si>
  <si>
    <t>7.152049</t>
  </si>
  <si>
    <t>14.53417</t>
  </si>
  <si>
    <t>36.30122</t>
  </si>
  <si>
    <t>7.178876</t>
  </si>
  <si>
    <t>8.632135</t>
  </si>
  <si>
    <t>21.20537</t>
  </si>
  <si>
    <t>22.85989</t>
  </si>
  <si>
    <t>35.03661</t>
  </si>
  <si>
    <t>6.069792</t>
  </si>
  <si>
    <t>31.48372</t>
  </si>
  <si>
    <t>35.62433</t>
  </si>
  <si>
    <t>7.997514</t>
  </si>
  <si>
    <t>24.29595</t>
  </si>
  <si>
    <t>23.54189</t>
  </si>
  <si>
    <t>18.16414</t>
  </si>
  <si>
    <t>7.788834</t>
  </si>
  <si>
    <t>20.27206</t>
  </si>
  <si>
    <t>6.623811</t>
  </si>
  <si>
    <t>5.223948</t>
  </si>
  <si>
    <t>6.56744</t>
  </si>
  <si>
    <t>11.41772</t>
  </si>
  <si>
    <t>27.68346</t>
  </si>
  <si>
    <t>22.003</t>
  </si>
  <si>
    <t>22.67453</t>
  </si>
  <si>
    <t>20.51249</t>
  </si>
  <si>
    <t>36.44478</t>
  </si>
  <si>
    <t>12.53353</t>
  </si>
  <si>
    <t>17.6438</t>
  </si>
  <si>
    <t>24.14605</t>
  </si>
  <si>
    <t>29.13494</t>
  </si>
  <si>
    <t>17.65972</t>
  </si>
  <si>
    <t>10.0036</t>
  </si>
  <si>
    <t>12.79439</t>
  </si>
  <si>
    <t>11.23175</t>
  </si>
  <si>
    <t>23.59371</t>
  </si>
  <si>
    <t>25.09618</t>
  </si>
  <si>
    <t>24.90663</t>
  </si>
  <si>
    <t>15.81388</t>
  </si>
  <si>
    <t>12.39262</t>
  </si>
  <si>
    <t>26.49757</t>
  </si>
  <si>
    <t>36.55291</t>
  </si>
  <si>
    <t>30.98273</t>
  </si>
  <si>
    <t>33.92616</t>
  </si>
  <si>
    <t>10.42509</t>
  </si>
  <si>
    <t>30.02204</t>
  </si>
  <si>
    <t>13.25513</t>
  </si>
  <si>
    <t>10.71502</t>
  </si>
  <si>
    <t>27.28534</t>
  </si>
  <si>
    <t>8.347034</t>
  </si>
  <si>
    <t>12.04918</t>
  </si>
  <si>
    <t>19.95985</t>
  </si>
  <si>
    <t>31.96055</t>
  </si>
  <si>
    <t>6.306001</t>
  </si>
  <si>
    <t>24.26749</t>
  </si>
  <si>
    <t>35.61638</t>
  </si>
  <si>
    <t>10.47463</t>
  </si>
  <si>
    <t>33.37053</t>
  </si>
  <si>
    <t>18.42658</t>
  </si>
  <si>
    <t>27.38162</t>
  </si>
  <si>
    <t>22.1453</t>
  </si>
  <si>
    <t>12.97085</t>
  </si>
  <si>
    <t>28.85459</t>
  </si>
  <si>
    <t>10.70512</t>
  </si>
  <si>
    <t>9.666705</t>
  </si>
  <si>
    <t>34.97433</t>
  </si>
  <si>
    <t>28.31888</t>
  </si>
  <si>
    <t>15.40148</t>
  </si>
  <si>
    <t>6.585198</t>
  </si>
  <si>
    <t>33.26413</t>
  </si>
  <si>
    <t>21.20918</t>
  </si>
  <si>
    <t>10.24853</t>
  </si>
  <si>
    <t>30.72635</t>
  </si>
  <si>
    <t>25.64642</t>
  </si>
  <si>
    <t>20.33825</t>
  </si>
  <si>
    <t>35.01775</t>
  </si>
  <si>
    <t>33.9534</t>
  </si>
  <si>
    <t>32.81942</t>
  </si>
  <si>
    <t>11.84152</t>
  </si>
  <si>
    <t>35.8682</t>
  </si>
  <si>
    <t>18.71834</t>
  </si>
  <si>
    <t>35.3253</t>
  </si>
  <si>
    <t>29.42794</t>
  </si>
  <si>
    <t>35.60119</t>
  </si>
  <si>
    <t>24.3877</t>
  </si>
  <si>
    <t>19.49442</t>
  </si>
  <si>
    <t>24.79645</t>
  </si>
  <si>
    <t>30.08783</t>
  </si>
  <si>
    <t>13.19631</t>
  </si>
  <si>
    <t>17.38274</t>
  </si>
  <si>
    <t>6.584116</t>
  </si>
  <si>
    <t>8.092048</t>
  </si>
  <si>
    <t>22.49894</t>
  </si>
  <si>
    <t>31.58745</t>
  </si>
  <si>
    <t>11.63271</t>
  </si>
  <si>
    <t>29.35641</t>
  </si>
  <si>
    <t>27.49669</t>
  </si>
  <si>
    <t>11.68032</t>
  </si>
  <si>
    <t>32.83019</t>
  </si>
  <si>
    <t>30.76415</t>
  </si>
  <si>
    <t>32.29961</t>
  </si>
  <si>
    <t>35.84058</t>
  </si>
  <si>
    <t>25.35634</t>
  </si>
  <si>
    <t>21.63088</t>
  </si>
  <si>
    <t>30.27552</t>
  </si>
  <si>
    <t>12.2845</t>
  </si>
  <si>
    <t>7.716392</t>
  </si>
  <si>
    <t>31.39634</t>
  </si>
  <si>
    <t>36.47801</t>
  </si>
  <si>
    <t>33.55094</t>
  </si>
  <si>
    <t>7.72755</t>
  </si>
  <si>
    <t>10.25006</t>
  </si>
  <si>
    <t>10.27928</t>
  </si>
  <si>
    <t>25.0401</t>
  </si>
  <si>
    <t>34.93051</t>
  </si>
  <si>
    <t>32.12026</t>
  </si>
  <si>
    <t>30.20422</t>
  </si>
  <si>
    <t>34.65163</t>
  </si>
  <si>
    <t>24.95229</t>
  </si>
  <si>
    <t>28.11539</t>
  </si>
  <si>
    <t>15.4023</t>
  </si>
  <si>
    <t>18.354</t>
  </si>
  <si>
    <t>31.75087</t>
  </si>
  <si>
    <t>16.19884</t>
  </si>
  <si>
    <t>6.114042</t>
  </si>
  <si>
    <t>27.36631</t>
  </si>
  <si>
    <t>30.82229</t>
  </si>
  <si>
    <t>28.70186</t>
  </si>
  <si>
    <t>28.71892</t>
  </si>
  <si>
    <t>22.86003</t>
  </si>
  <si>
    <t>33.03516</t>
  </si>
  <si>
    <t>6.414804</t>
  </si>
  <si>
    <t>6.223705</t>
  </si>
  <si>
    <t>24.97699</t>
  </si>
  <si>
    <t>19.16189</t>
  </si>
  <si>
    <t>34.01744</t>
  </si>
  <si>
    <t>14.60802</t>
  </si>
  <si>
    <t>25.20859</t>
  </si>
  <si>
    <t>10.0107</t>
  </si>
  <si>
    <t>8.160979</t>
  </si>
  <si>
    <t>30.30422</t>
  </si>
  <si>
    <t>26.79299</t>
  </si>
  <si>
    <t>11.13238</t>
  </si>
  <si>
    <t>22.64083</t>
  </si>
  <si>
    <t>31.15832</t>
  </si>
  <si>
    <t>29.00006</t>
  </si>
  <si>
    <t>36.59389</t>
  </si>
  <si>
    <t>10.24916</t>
  </si>
  <si>
    <t>14.01676</t>
  </si>
  <si>
    <t>12.36482</t>
  </si>
  <si>
    <t>12.53813</t>
  </si>
  <si>
    <t>33.87025</t>
  </si>
  <si>
    <t>17.46846</t>
  </si>
  <si>
    <t>15.19444</t>
  </si>
  <si>
    <t>23.25596</t>
  </si>
  <si>
    <t>9.194908</t>
  </si>
  <si>
    <t>31.65818</t>
  </si>
  <si>
    <t>10.71155</t>
  </si>
  <si>
    <t>5.449716</t>
  </si>
  <si>
    <t>6.30666</t>
  </si>
  <si>
    <t>29.75591</t>
  </si>
  <si>
    <t>8.058286</t>
  </si>
  <si>
    <t>34.71112</t>
  </si>
  <si>
    <t>29.46063</t>
  </si>
  <si>
    <t>18.91726</t>
  </si>
  <si>
    <t>19.09071</t>
  </si>
  <si>
    <t>31.5766</t>
  </si>
  <si>
    <t>31.4636</t>
  </si>
  <si>
    <t>31.63766</t>
  </si>
  <si>
    <t>14.06739</t>
  </si>
  <si>
    <t>10.3453</t>
  </si>
  <si>
    <t>6.876883</t>
  </si>
  <si>
    <t>12.31184</t>
  </si>
  <si>
    <t>27.49164</t>
  </si>
  <si>
    <t>13.0229</t>
  </si>
  <si>
    <t>29.70399</t>
  </si>
  <si>
    <t>35.11896</t>
  </si>
  <si>
    <t>11.904</t>
  </si>
  <si>
    <t>9.694694</t>
  </si>
  <si>
    <t>35.78119</t>
  </si>
  <si>
    <t>6.699524</t>
  </si>
  <si>
    <t>13.07783</t>
  </si>
  <si>
    <t>13.184</t>
  </si>
  <si>
    <t>12.14535</t>
  </si>
  <si>
    <t>15.85084</t>
  </si>
  <si>
    <t>29.64476</t>
  </si>
  <si>
    <t>33.72972</t>
  </si>
  <si>
    <t>5.253822</t>
  </si>
  <si>
    <t>9.579944</t>
  </si>
  <si>
    <t>25.26893</t>
  </si>
  <si>
    <t>14.27675</t>
  </si>
  <si>
    <t>9.26436</t>
  </si>
  <si>
    <t>14.77628</t>
  </si>
  <si>
    <t>27.49558</t>
  </si>
  <si>
    <t>17.70787</t>
  </si>
  <si>
    <t>21.21121</t>
  </si>
  <si>
    <t>19.95344</t>
  </si>
  <si>
    <t>17.7811</t>
  </si>
  <si>
    <t>31.14666</t>
  </si>
  <si>
    <t>35.48164</t>
  </si>
  <si>
    <t>35.92304</t>
  </si>
  <si>
    <t>16.86803</t>
  </si>
  <si>
    <t>31.64451</t>
  </si>
  <si>
    <t>36.70139</t>
  </si>
  <si>
    <t>24.13745</t>
  </si>
  <si>
    <t>15.22574</t>
  </si>
  <si>
    <t>10.8055</t>
  </si>
  <si>
    <t>12.37194</t>
  </si>
  <si>
    <t>7.912544</t>
  </si>
  <si>
    <t>24.23428</t>
  </si>
  <si>
    <t>32.64963</t>
  </si>
  <si>
    <t>16.02605</t>
  </si>
  <si>
    <t>22.78378</t>
  </si>
  <si>
    <t>23.69566</t>
  </si>
  <si>
    <t>33.59438</t>
  </si>
  <si>
    <t>33.81403</t>
  </si>
  <si>
    <t>9.972892</t>
  </si>
  <si>
    <t>33.26989</t>
  </si>
  <si>
    <t>26.14714</t>
  </si>
  <si>
    <t>30.08309</t>
  </si>
  <si>
    <t>5.643542</t>
  </si>
  <si>
    <t>18.41821</t>
  </si>
  <si>
    <t>33.81874</t>
  </si>
  <si>
    <t>20.64648</t>
  </si>
  <si>
    <t>29.41949</t>
  </si>
  <si>
    <t>36.24094</t>
  </si>
  <si>
    <t>34.71607</t>
  </si>
  <si>
    <t>36.58425</t>
  </si>
  <si>
    <t>10.53659</t>
  </si>
  <si>
    <t>22.33327</t>
  </si>
  <si>
    <t>6.456797</t>
  </si>
  <si>
    <t>28.05482</t>
  </si>
  <si>
    <t>28.34585</t>
  </si>
  <si>
    <t>22.30115</t>
  </si>
  <si>
    <t>25.73211</t>
  </si>
  <si>
    <t>25.8137</t>
  </si>
  <si>
    <t>14.93292</t>
  </si>
  <si>
    <t>8.730811</t>
  </si>
  <si>
    <t>21.41905</t>
  </si>
  <si>
    <t>11.44509</t>
  </si>
  <si>
    <t>36.2681</t>
  </si>
  <si>
    <t>16.65529</t>
  </si>
  <si>
    <t>10.38743</t>
  </si>
  <si>
    <t>35.86001</t>
  </si>
  <si>
    <t>32.32437</t>
  </si>
  <si>
    <t>16.62824</t>
  </si>
  <si>
    <t>16.39742</t>
  </si>
  <si>
    <t>15.43926</t>
  </si>
  <si>
    <t>22.50321</t>
  </si>
  <si>
    <t>32.90788</t>
  </si>
  <si>
    <t>18.34009</t>
  </si>
  <si>
    <t>6.339664</t>
  </si>
  <si>
    <t>17.90788</t>
  </si>
  <si>
    <t>9.658805</t>
  </si>
  <si>
    <t>27.64439</t>
  </si>
  <si>
    <t>5.464141</t>
  </si>
  <si>
    <t>13.81789</t>
  </si>
  <si>
    <t>26.62737</t>
  </si>
  <si>
    <t>14.22079</t>
  </si>
  <si>
    <t>10.56507</t>
  </si>
  <si>
    <t>16.2929</t>
  </si>
  <si>
    <t>26.82813</t>
  </si>
  <si>
    <t>16.27624</t>
  </si>
  <si>
    <t>15.50986</t>
  </si>
  <si>
    <t>8.591648</t>
  </si>
  <si>
    <t>32.80875</t>
  </si>
  <si>
    <t>17.2488</t>
  </si>
  <si>
    <t>22.75961</t>
  </si>
  <si>
    <t>36.88603</t>
  </si>
  <si>
    <t>31.67718</t>
  </si>
  <si>
    <t>19.90395</t>
  </si>
  <si>
    <t>32.54684</t>
  </si>
  <si>
    <t>27.33572</t>
  </si>
  <si>
    <t>32.94786</t>
  </si>
  <si>
    <t>12.07728</t>
  </si>
  <si>
    <t>23.43477</t>
  </si>
  <si>
    <t>17.42756</t>
  </si>
  <si>
    <t>24.66567</t>
  </si>
  <si>
    <t>19.33773</t>
  </si>
  <si>
    <t>6.832734</t>
  </si>
  <si>
    <t>17.89071</t>
  </si>
  <si>
    <t>7.842386</t>
  </si>
  <si>
    <t>17.71322</t>
  </si>
  <si>
    <t>25.94943</t>
  </si>
  <si>
    <t>33.93911</t>
  </si>
  <si>
    <t>14.82389</t>
  </si>
  <si>
    <t>26.57754</t>
  </si>
  <si>
    <t>20.06925</t>
  </si>
  <si>
    <t>13.59689</t>
  </si>
  <si>
    <t>8.334727</t>
  </si>
  <si>
    <t>18.59591</t>
  </si>
  <si>
    <t>18.69826</t>
  </si>
  <si>
    <t>12.69655</t>
  </si>
  <si>
    <t>27.1567</t>
  </si>
  <si>
    <t>11.38755</t>
  </si>
  <si>
    <t>30.99647</t>
  </si>
  <si>
    <t>5.037566</t>
  </si>
  <si>
    <t>6.689304</t>
  </si>
  <si>
    <t>8.961031</t>
  </si>
  <si>
    <t>16.09632</t>
  </si>
  <si>
    <t>15.90243</t>
  </si>
  <si>
    <t>18.51699</t>
  </si>
  <si>
    <t>16.13743</t>
  </si>
  <si>
    <t>10.31835</t>
  </si>
  <si>
    <t>30.32304</t>
  </si>
  <si>
    <t>21.05469</t>
  </si>
  <si>
    <t>10.72461</t>
  </si>
  <si>
    <t>15.1462</t>
  </si>
  <si>
    <t>34.33428</t>
  </si>
  <si>
    <t>30.24519</t>
  </si>
  <si>
    <t>27.17181</t>
  </si>
  <si>
    <t>7.374536</t>
  </si>
  <si>
    <t>24.2047</t>
  </si>
  <si>
    <t>34.4211</t>
  </si>
  <si>
    <t>26.09922</t>
  </si>
  <si>
    <t>5.78985</t>
  </si>
  <si>
    <t>11.34851</t>
  </si>
  <si>
    <t>14.86885</t>
  </si>
  <si>
    <t>15.60119</t>
  </si>
  <si>
    <t>25.41354</t>
  </si>
  <si>
    <t>21.77094</t>
  </si>
  <si>
    <t>28.21704</t>
  </si>
  <si>
    <t>6.499228</t>
  </si>
  <si>
    <t>35.65821</t>
  </si>
  <si>
    <t>26.0844</t>
  </si>
  <si>
    <t>19.79808</t>
  </si>
  <si>
    <t>10.10435</t>
  </si>
  <si>
    <t>12.90321</t>
  </si>
  <si>
    <t>33.35696</t>
  </si>
  <si>
    <t>13.3727</t>
  </si>
  <si>
    <t>27.15088</t>
  </si>
  <si>
    <t>15.96048</t>
  </si>
  <si>
    <t>6.096629</t>
  </si>
  <si>
    <t>20.21658</t>
  </si>
  <si>
    <t>24.13139</t>
  </si>
  <si>
    <t>35.23095</t>
  </si>
  <si>
    <t>30.7959</t>
  </si>
  <si>
    <t>36.91025</t>
  </si>
  <si>
    <t>13.25552</t>
  </si>
  <si>
    <t>27.01166</t>
  </si>
  <si>
    <t>8.485328</t>
  </si>
  <si>
    <t>26.5395</t>
  </si>
  <si>
    <t>35.39104</t>
  </si>
  <si>
    <t>13.27246</t>
  </si>
  <si>
    <t>31.65245</t>
  </si>
  <si>
    <t>14.88278</t>
  </si>
  <si>
    <t>22.28522</t>
  </si>
  <si>
    <t>27.42405</t>
  </si>
  <si>
    <t>30.43609</t>
  </si>
  <si>
    <t>22.0925</t>
  </si>
  <si>
    <t>9.315992</t>
  </si>
  <si>
    <t>10.23298</t>
  </si>
  <si>
    <t>35.96453</t>
  </si>
  <si>
    <t>23.26407</t>
  </si>
  <si>
    <t>36.45957</t>
  </si>
  <si>
    <t>19.0617</t>
  </si>
  <si>
    <t>23.82629</t>
  </si>
  <si>
    <t>36.56136</t>
  </si>
  <si>
    <t>26.04824</t>
  </si>
  <si>
    <t>20.62295</t>
  </si>
  <si>
    <t>19.8286</t>
  </si>
  <si>
    <t>5.84584</t>
  </si>
  <si>
    <t>36.58883</t>
  </si>
  <si>
    <t>5.494605</t>
  </si>
  <si>
    <t>22.9634</t>
  </si>
  <si>
    <t>6.641622</t>
  </si>
  <si>
    <t>9.503444</t>
  </si>
  <si>
    <t>17.48804</t>
  </si>
  <si>
    <t>11.9744</t>
  </si>
  <si>
    <t>20.64306</t>
  </si>
  <si>
    <t>9.625044</t>
  </si>
  <si>
    <t>14.95821</t>
  </si>
  <si>
    <t>20.08518</t>
  </si>
  <si>
    <t>7.084527</t>
  </si>
  <si>
    <t>31.32236</t>
  </si>
  <si>
    <t>23.8472</t>
  </si>
  <si>
    <t>6.144628</t>
  </si>
  <si>
    <t>24.62928</t>
  </si>
  <si>
    <t>31.40136</t>
  </si>
  <si>
    <t>12.06187</t>
  </si>
  <si>
    <t>6.433646</t>
  </si>
  <si>
    <t>22.28306</t>
  </si>
  <si>
    <t>19.36827</t>
  </si>
  <si>
    <t>30.19103</t>
  </si>
  <si>
    <t>22.08374</t>
  </si>
  <si>
    <t>20.65643</t>
  </si>
  <si>
    <t>30.55859</t>
  </si>
  <si>
    <t>36.53148</t>
  </si>
  <si>
    <t>16.13139</t>
  </si>
  <si>
    <t>21.92316</t>
  </si>
  <si>
    <t>24.72388</t>
  </si>
  <si>
    <t>36.82263</t>
  </si>
  <si>
    <t>23.05733</t>
  </si>
  <si>
    <t>7.18045</t>
  </si>
  <si>
    <t>19.16687</t>
  </si>
  <si>
    <t>10.32599</t>
  </si>
  <si>
    <t>11.97509</t>
  </si>
  <si>
    <t>26.87929</t>
  </si>
  <si>
    <t>9.552544</t>
  </si>
  <si>
    <t>25.7803</t>
  </si>
  <si>
    <t>31.43733</t>
  </si>
  <si>
    <t>7.845879</t>
  </si>
  <si>
    <t>12.14135</t>
  </si>
  <si>
    <t>5.097228</t>
  </si>
  <si>
    <t>23.72956</t>
  </si>
  <si>
    <t>10.3301</t>
  </si>
  <si>
    <t>26.0232</t>
  </si>
  <si>
    <t>21.10527</t>
  </si>
  <si>
    <t>27.78924</t>
  </si>
  <si>
    <t>32.31619</t>
  </si>
  <si>
    <t>26.35715</t>
  </si>
  <si>
    <t>35.1703</t>
  </si>
  <si>
    <t>33.47564</t>
  </si>
  <si>
    <t>36.51053</t>
  </si>
  <si>
    <t>17.13259</t>
  </si>
  <si>
    <t>20.90374</t>
  </si>
  <si>
    <t>10.87993</t>
  </si>
  <si>
    <t>36.7242</t>
  </si>
  <si>
    <t>8.673552</t>
  </si>
  <si>
    <t>16.24763</t>
  </si>
  <si>
    <t>36.96091</t>
  </si>
  <si>
    <t>7.712766</t>
  </si>
  <si>
    <t>22.02326</t>
  </si>
  <si>
    <t>20.59873</t>
  </si>
  <si>
    <t>7.769512</t>
  </si>
  <si>
    <t>9.919372</t>
  </si>
  <si>
    <t>33.46293</t>
  </si>
  <si>
    <t>27.15848</t>
  </si>
  <si>
    <t>35.49965</t>
  </si>
  <si>
    <t>10.32906</t>
  </si>
  <si>
    <t>6.364817</t>
  </si>
  <si>
    <t>32.99431</t>
  </si>
  <si>
    <t>36.78136</t>
  </si>
  <si>
    <t>33.171</t>
  </si>
  <si>
    <t>24.26218</t>
  </si>
  <si>
    <t>18.5759</t>
  </si>
  <si>
    <t>7.794609</t>
  </si>
  <si>
    <t>35.75989</t>
  </si>
  <si>
    <t>36.70681</t>
  </si>
  <si>
    <t>8.986924</t>
  </si>
  <si>
    <t>24.06936</t>
  </si>
  <si>
    <t>32.75947</t>
  </si>
  <si>
    <t>23.56385</t>
  </si>
  <si>
    <t>5.959722</t>
  </si>
  <si>
    <t>24.71377</t>
  </si>
  <si>
    <t>26.96442</t>
  </si>
  <si>
    <t>25.93231</t>
  </si>
  <si>
    <t>18.0186</t>
  </si>
  <si>
    <t>7.879655</t>
  </si>
  <si>
    <t>15.70742</t>
  </si>
  <si>
    <t>10.05979</t>
  </si>
  <si>
    <t>8.307242</t>
  </si>
  <si>
    <t>10.10552</t>
  </si>
  <si>
    <t>26.07052</t>
  </si>
  <si>
    <t>10.27322</t>
  </si>
  <si>
    <t>28.32024</t>
  </si>
  <si>
    <t>35.65257</t>
  </si>
  <si>
    <t>10.1883</t>
  </si>
  <si>
    <t>15.49624</t>
  </si>
  <si>
    <t>20.86134</t>
  </si>
  <si>
    <t>26.01712</t>
  </si>
  <si>
    <t>13.8063</t>
  </si>
  <si>
    <t>26.0773</t>
  </si>
  <si>
    <t>9.171505</t>
  </si>
  <si>
    <t>9.935401</t>
  </si>
  <si>
    <t>36.10308</t>
  </si>
  <si>
    <t>5.58537</t>
  </si>
  <si>
    <t>7.029544</t>
  </si>
  <si>
    <t>24.76425</t>
  </si>
  <si>
    <t>34.56112</t>
  </si>
  <si>
    <t>29.03594</t>
  </si>
  <si>
    <t>6.750343</t>
  </si>
  <si>
    <t>27.58197</t>
  </si>
  <si>
    <t>26.23552</t>
  </si>
  <si>
    <t>14.6156</t>
  </si>
  <si>
    <t>22.36945</t>
  </si>
  <si>
    <t>31.94267</t>
  </si>
  <si>
    <t>14.25442</t>
  </si>
  <si>
    <t>28.96582</t>
  </si>
  <si>
    <t>35.85506</t>
  </si>
  <si>
    <t>10.00773</t>
  </si>
  <si>
    <t>26.4543</t>
  </si>
  <si>
    <t>16.88932</t>
  </si>
  <si>
    <t>9.359032</t>
  </si>
  <si>
    <t>19.23959</t>
  </si>
  <si>
    <t>20.50112</t>
  </si>
  <si>
    <t>33.20535</t>
  </si>
  <si>
    <t>16.75683</t>
  </si>
  <si>
    <t>17.50694</t>
  </si>
  <si>
    <t>29.43747</t>
  </si>
  <si>
    <t>12.21292</t>
  </si>
  <si>
    <t>5.262343</t>
  </si>
  <si>
    <t>7.058881</t>
  </si>
  <si>
    <t>35.64116</t>
  </si>
  <si>
    <t>22.16251</t>
  </si>
  <si>
    <t>24.75745</t>
  </si>
  <si>
    <t>35.57439</t>
  </si>
  <si>
    <t>7.628433</t>
  </si>
  <si>
    <t>21.22267</t>
  </si>
  <si>
    <t>32.90408</t>
  </si>
  <si>
    <t>22.56134</t>
  </si>
  <si>
    <t>24.23054</t>
  </si>
  <si>
    <t>34.80522</t>
  </si>
  <si>
    <t>29.84778</t>
  </si>
  <si>
    <t>36.40336</t>
  </si>
  <si>
    <t>21.23733</t>
  </si>
  <si>
    <t>22.6267</t>
  </si>
  <si>
    <t>7.717721</t>
  </si>
  <si>
    <t>9.345624</t>
  </si>
  <si>
    <t>19.05532</t>
  </si>
  <si>
    <t>16.20756</t>
  </si>
  <si>
    <t>7.839376</t>
  </si>
  <si>
    <t>8.415427</t>
  </si>
  <si>
    <t>28.36667</t>
  </si>
  <si>
    <t>11.95471</t>
  </si>
  <si>
    <t>19.25062</t>
  </si>
  <si>
    <t>24.56948</t>
  </si>
  <si>
    <t>28.85553</t>
  </si>
  <si>
    <t>30.98051</t>
  </si>
  <si>
    <t>31.89237</t>
  </si>
  <si>
    <t>26.80411</t>
  </si>
  <si>
    <t>29.64625</t>
  </si>
  <si>
    <t>29.95115</t>
  </si>
  <si>
    <t>29.18606</t>
  </si>
  <si>
    <t>26.79988</t>
  </si>
  <si>
    <t>29.86266</t>
  </si>
  <si>
    <t>7.775907</t>
  </si>
  <si>
    <t>31.21035</t>
  </si>
  <si>
    <t>23.98887</t>
  </si>
  <si>
    <t>19.80311</t>
  </si>
  <si>
    <t>26.94525</t>
  </si>
  <si>
    <t>35.7768</t>
  </si>
  <si>
    <t>5.290748</t>
  </si>
  <si>
    <t>16.31332</t>
  </si>
  <si>
    <t>23.90211</t>
  </si>
  <si>
    <t>25.05518</t>
  </si>
  <si>
    <t>33.00706</t>
  </si>
  <si>
    <t>22.00978</t>
  </si>
  <si>
    <t>11.15384</t>
  </si>
  <si>
    <t>21.37713</t>
  </si>
  <si>
    <t>17.55271</t>
  </si>
  <si>
    <t>25.41213</t>
  </si>
  <si>
    <t>24.66591</t>
  </si>
  <si>
    <t>12.96623</t>
  </si>
  <si>
    <t>30.87852</t>
  </si>
  <si>
    <t>14.29167</t>
  </si>
  <si>
    <t>12.32495</t>
  </si>
  <si>
    <t>34.5641</t>
  </si>
  <si>
    <t>19.18891</t>
  </si>
  <si>
    <t>12.05263</t>
  </si>
  <si>
    <t>29.31149</t>
  </si>
  <si>
    <t>25.87702</t>
  </si>
  <si>
    <t>12.02259</t>
  </si>
  <si>
    <t>24.51421</t>
  </si>
  <si>
    <t>15.82182</t>
  </si>
  <si>
    <t>15.59403</t>
  </si>
  <si>
    <t>34.17973</t>
  </si>
  <si>
    <t>8.703409</t>
  </si>
  <si>
    <t>36.07976</t>
  </si>
  <si>
    <t>34.24931</t>
  </si>
  <si>
    <t>8.922692</t>
  </si>
  <si>
    <t>32.6017</t>
  </si>
  <si>
    <t>31.95508</t>
  </si>
  <si>
    <t>32.00893</t>
  </si>
  <si>
    <t>15.299</t>
  </si>
  <si>
    <t>16.10858</t>
  </si>
  <si>
    <t>34.70784</t>
  </si>
  <si>
    <t>20.763</t>
  </si>
  <si>
    <t>19.96956</t>
  </si>
  <si>
    <t>22.90404</t>
  </si>
  <si>
    <t>32.22646</t>
  </si>
  <si>
    <t>25.17372</t>
  </si>
  <si>
    <t>23.74331</t>
  </si>
  <si>
    <t>18.58013</t>
  </si>
  <si>
    <t>8.210407</t>
  </si>
  <si>
    <t>20.34654</t>
  </si>
  <si>
    <t>19.18231</t>
  </si>
  <si>
    <t>35.16211</t>
  </si>
  <si>
    <t>12.60312</t>
  </si>
  <si>
    <t>17.05937</t>
  </si>
  <si>
    <t>33.13071</t>
  </si>
  <si>
    <t>10.5542</t>
  </si>
  <si>
    <t>33.92267</t>
  </si>
  <si>
    <t>22.33066</t>
  </si>
  <si>
    <t>33.11153</t>
  </si>
  <si>
    <t>19.08433</t>
  </si>
  <si>
    <t>26.25962</t>
  </si>
  <si>
    <t>19.62157</t>
  </si>
  <si>
    <t>22.72231</t>
  </si>
  <si>
    <t>14.61365</t>
  </si>
  <si>
    <t>20.93271</t>
  </si>
  <si>
    <t>31.02458</t>
  </si>
  <si>
    <t>36.85431</t>
  </si>
  <si>
    <t>14.02908</t>
  </si>
  <si>
    <t>23.25642</t>
  </si>
  <si>
    <t>35.40013</t>
  </si>
  <si>
    <t>28.70585</t>
  </si>
  <si>
    <t>13.87659</t>
  </si>
  <si>
    <t>29.86851</t>
  </si>
  <si>
    <t>35.41203</t>
  </si>
  <si>
    <t>17.66081</t>
  </si>
  <si>
    <t>36.45373</t>
  </si>
  <si>
    <t>12.83752</t>
  </si>
  <si>
    <t>24.25072</t>
  </si>
  <si>
    <t>26.49931</t>
  </si>
  <si>
    <t>18.77432</t>
  </si>
  <si>
    <t>34.68398</t>
  </si>
  <si>
    <t>26.52639</t>
  </si>
  <si>
    <t>26.23294</t>
  </si>
  <si>
    <t>24.40793</t>
  </si>
  <si>
    <t>8.574319</t>
  </si>
  <si>
    <t>26.77911</t>
  </si>
  <si>
    <t>23.1512</t>
  </si>
  <si>
    <t>35.34667</t>
  </si>
  <si>
    <t>26.5377</t>
  </si>
  <si>
    <t>9.063335</t>
  </si>
  <si>
    <t>12.6019</t>
  </si>
  <si>
    <t>13.33312</t>
  </si>
  <si>
    <t>26.59905</t>
  </si>
  <si>
    <t>29.22008</t>
  </si>
  <si>
    <t>36.83123</t>
  </si>
  <si>
    <t>18.37677</t>
  </si>
  <si>
    <t>16.83452</t>
  </si>
  <si>
    <t>22.40126</t>
  </si>
  <si>
    <t>8.076066</t>
  </si>
  <si>
    <t>6.831374</t>
  </si>
  <si>
    <t>33.54195</t>
  </si>
  <si>
    <t>29.57167</t>
  </si>
  <si>
    <t>27.51825</t>
  </si>
  <si>
    <t>21.02142</t>
  </si>
  <si>
    <t>20.75254</t>
  </si>
  <si>
    <t>36.30307</t>
  </si>
  <si>
    <t>35.89128</t>
  </si>
  <si>
    <t>33.74762</t>
  </si>
  <si>
    <t>11.21942</t>
  </si>
  <si>
    <t>23.03109</t>
  </si>
  <si>
    <t>12.74825</t>
  </si>
  <si>
    <t>21.3984</t>
  </si>
  <si>
    <t>9.29944</t>
  </si>
  <si>
    <t>36.64461</t>
  </si>
  <si>
    <t>31.91911</t>
  </si>
  <si>
    <t>33.56728</t>
  </si>
  <si>
    <t>12.37797</t>
  </si>
  <si>
    <t>14.6009</t>
  </si>
  <si>
    <t>9.160971</t>
  </si>
  <si>
    <t>8.39622</t>
  </si>
  <si>
    <t>15.79366</t>
  </si>
  <si>
    <t>30.03531</t>
  </si>
  <si>
    <t>25.71139</t>
  </si>
  <si>
    <t>22.43917</t>
  </si>
  <si>
    <t>7.312855</t>
  </si>
  <si>
    <t>25.12699</t>
  </si>
  <si>
    <t>30.10184</t>
  </si>
  <si>
    <t>22.54152</t>
  </si>
  <si>
    <t>26.13829</t>
  </si>
  <si>
    <t>15.01071</t>
  </si>
  <si>
    <t>24.02764</t>
  </si>
  <si>
    <t>33.10297</t>
  </si>
  <si>
    <t>9.604025</t>
  </si>
  <si>
    <t>25.2577</t>
  </si>
  <si>
    <t>33.77988</t>
  </si>
  <si>
    <t>10.28854</t>
  </si>
  <si>
    <t>34.20216</t>
  </si>
  <si>
    <t>28.07042</t>
  </si>
  <si>
    <t>25.25638</t>
  </si>
  <si>
    <t>20.89809</t>
  </si>
  <si>
    <t>32.93382</t>
  </si>
  <si>
    <t>22.9628</t>
  </si>
  <si>
    <t>34.15688</t>
  </si>
  <si>
    <t>17.22565</t>
  </si>
  <si>
    <t>23.33979</t>
  </si>
  <si>
    <t>15.75624</t>
  </si>
  <si>
    <t>16.46356</t>
  </si>
  <si>
    <t>9.604143</t>
  </si>
  <si>
    <t>7.359326</t>
  </si>
  <si>
    <t>19.24908</t>
  </si>
  <si>
    <t>29.24214</t>
  </si>
  <si>
    <t>24.25468</t>
  </si>
  <si>
    <t>12.59274</t>
  </si>
  <si>
    <t>21.06081</t>
  </si>
  <si>
    <t>19.01348</t>
  </si>
  <si>
    <t>19.78524</t>
  </si>
  <si>
    <t>17.3857</t>
  </si>
  <si>
    <t>14.06965</t>
  </si>
  <si>
    <t>23.37675</t>
  </si>
  <si>
    <t>12.2473</t>
  </si>
  <si>
    <t>21.38581</t>
  </si>
  <si>
    <t>20.76056</t>
  </si>
  <si>
    <t>12.66705</t>
  </si>
  <si>
    <t>16.28079</t>
  </si>
  <si>
    <t>14.92004</t>
  </si>
  <si>
    <t>10.04136</t>
  </si>
  <si>
    <t>32.47688</t>
  </si>
  <si>
    <t>11.0337</t>
  </si>
  <si>
    <t>26.2841</t>
  </si>
  <si>
    <t>16.07074</t>
  </si>
  <si>
    <t>21.20778</t>
  </si>
  <si>
    <t>8.205823</t>
  </si>
  <si>
    <t>27.31416</t>
  </si>
  <si>
    <t>9.346696</t>
  </si>
  <si>
    <t>18.04406</t>
  </si>
  <si>
    <t>17.22078</t>
  </si>
  <si>
    <t>18.20959</t>
  </si>
  <si>
    <t>17.27469</t>
  </si>
  <si>
    <t>32.32021</t>
  </si>
  <si>
    <t>31.81173</t>
  </si>
  <si>
    <t>23.4071</t>
  </si>
  <si>
    <t>13.5352</t>
  </si>
  <si>
    <t>25.03708</t>
  </si>
  <si>
    <t>18.7357</t>
  </si>
  <si>
    <t>25.62376</t>
  </si>
  <si>
    <t>29.04011</t>
  </si>
  <si>
    <t>30.45101</t>
  </si>
  <si>
    <t>15.6749</t>
  </si>
  <si>
    <t>22.2561</t>
  </si>
  <si>
    <t>17.46346</t>
  </si>
  <si>
    <t>36.09145</t>
  </si>
  <si>
    <t>22.59208</t>
  </si>
  <si>
    <t>28.29586</t>
  </si>
  <si>
    <t>32.18483</t>
  </si>
  <si>
    <t>9.282264</t>
  </si>
  <si>
    <t>33.8789</t>
  </si>
  <si>
    <t>36.64927</t>
  </si>
  <si>
    <t>31.05456</t>
  </si>
  <si>
    <t>11.8289</t>
  </si>
  <si>
    <t>19.98904</t>
  </si>
  <si>
    <t>20.62214</t>
  </si>
  <si>
    <t>8.729262</t>
  </si>
  <si>
    <t>12.92929</t>
  </si>
  <si>
    <t>9.025705</t>
  </si>
  <si>
    <t>25.92512</t>
  </si>
  <si>
    <t>9.193624</t>
  </si>
  <si>
    <t>26.82263</t>
  </si>
  <si>
    <t>10.64888</t>
  </si>
  <si>
    <t>32.11266</t>
  </si>
  <si>
    <t>22.70889</t>
  </si>
  <si>
    <t>32.74201</t>
  </si>
  <si>
    <t>17.3078</t>
  </si>
  <si>
    <t>12.50698</t>
  </si>
  <si>
    <t>6.721</t>
  </si>
  <si>
    <t>14.02188</t>
  </si>
  <si>
    <t>10.59368</t>
  </si>
  <si>
    <t>5.232839</t>
  </si>
  <si>
    <t>18.58815</t>
  </si>
  <si>
    <t>33.56945</t>
  </si>
  <si>
    <t>17.49397</t>
  </si>
  <si>
    <t>27.21956</t>
  </si>
  <si>
    <t>5.663183</t>
  </si>
  <si>
    <t>32.81844</t>
  </si>
  <si>
    <t>25.77613</t>
  </si>
  <si>
    <t>27.15033</t>
  </si>
  <si>
    <t>15.15303</t>
  </si>
  <si>
    <t>23.00411</t>
  </si>
  <si>
    <t>29.83668</t>
  </si>
  <si>
    <t>10.53319</t>
  </si>
  <si>
    <t>23.43386</t>
  </si>
  <si>
    <t>8.607776</t>
  </si>
  <si>
    <t>16.88438</t>
  </si>
  <si>
    <t>27.30172</t>
  </si>
  <si>
    <t>19.61895</t>
  </si>
  <si>
    <t>32.42772</t>
  </si>
  <si>
    <t>13.18257</t>
  </si>
  <si>
    <t>7.649546</t>
  </si>
  <si>
    <t>23.91892</t>
  </si>
  <si>
    <t>5.463824</t>
  </si>
  <si>
    <t>8.537029</t>
  </si>
  <si>
    <t>9.429646</t>
  </si>
  <si>
    <t>7.568459</t>
  </si>
  <si>
    <t>21.80224</t>
  </si>
  <si>
    <t>15.94379</t>
  </si>
  <si>
    <t>29.33627</t>
  </si>
  <si>
    <t>8.256236</t>
  </si>
  <si>
    <t>28.02465</t>
  </si>
  <si>
    <t>7.644955</t>
  </si>
  <si>
    <t>33.61782</t>
  </si>
  <si>
    <t>13.77801</t>
  </si>
  <si>
    <t>34.85533</t>
  </si>
  <si>
    <t>34.40999</t>
  </si>
  <si>
    <t>16.2431</t>
  </si>
  <si>
    <t>17.42696</t>
  </si>
  <si>
    <t>31.66096</t>
  </si>
  <si>
    <t>19.3004</t>
  </si>
  <si>
    <t>27.19805</t>
  </si>
  <si>
    <t>12.0709</t>
  </si>
  <si>
    <t>25.96057</t>
  </si>
  <si>
    <t>22.46559</t>
  </si>
  <si>
    <t>29.54199</t>
  </si>
  <si>
    <t>14.70568</t>
  </si>
  <si>
    <t>29.21217</t>
  </si>
  <si>
    <t>15.35037</t>
  </si>
  <si>
    <t>12.74574</t>
  </si>
  <si>
    <t>7.768806</t>
  </si>
  <si>
    <t>28.70441</t>
  </si>
  <si>
    <t>8.539759</t>
  </si>
  <si>
    <t>18.61288</t>
  </si>
  <si>
    <t>20.71854</t>
  </si>
  <si>
    <t>21.72362</t>
  </si>
  <si>
    <t>13.61261</t>
  </si>
  <si>
    <t>26.31796</t>
  </si>
  <si>
    <t>26.24864</t>
  </si>
  <si>
    <t>8.095982</t>
  </si>
  <si>
    <t>7.633056</t>
  </si>
  <si>
    <t>11.34989</t>
  </si>
  <si>
    <t>34.18961</t>
  </si>
  <si>
    <t>22.86687</t>
  </si>
  <si>
    <t>5.16403</t>
  </si>
  <si>
    <t>7.11128</t>
  </si>
  <si>
    <t>12.77459</t>
  </si>
  <si>
    <t>35.78138</t>
  </si>
  <si>
    <t>31.1319</t>
  </si>
  <si>
    <t>31.27314</t>
  </si>
  <si>
    <t>5.025213</t>
  </si>
  <si>
    <t>25.32437</t>
  </si>
  <si>
    <t>9.722485</t>
  </si>
  <si>
    <t>36.28325</t>
  </si>
  <si>
    <t>23.25148</t>
  </si>
  <si>
    <t>31.23563</t>
  </si>
  <si>
    <t>6.286316</t>
  </si>
  <si>
    <t>6.769643</t>
  </si>
  <si>
    <t>19.57602</t>
  </si>
  <si>
    <t>12.00949</t>
  </si>
  <si>
    <t>20.62995</t>
  </si>
  <si>
    <t>21.53791</t>
  </si>
  <si>
    <t>29.95785</t>
  </si>
  <si>
    <t>32.03593</t>
  </si>
  <si>
    <t>23.23302</t>
  </si>
  <si>
    <t>21.36677</t>
  </si>
  <si>
    <t>20.02242</t>
  </si>
  <si>
    <t>34.97516</t>
  </si>
  <si>
    <t>27.87721</t>
  </si>
  <si>
    <t>14.10956</t>
  </si>
  <si>
    <t>7.897788</t>
  </si>
  <si>
    <t>22.86508</t>
  </si>
  <si>
    <t>26.92274</t>
  </si>
  <si>
    <t>36.46487</t>
  </si>
  <si>
    <t>21.14834</t>
  </si>
  <si>
    <t>34.002</t>
  </si>
  <si>
    <t>18.34924</t>
  </si>
  <si>
    <t>17.45939</t>
  </si>
  <si>
    <t>24.73065</t>
  </si>
  <si>
    <t>31.92221</t>
  </si>
  <si>
    <t>22.45851</t>
  </si>
  <si>
    <t>23.29648</t>
  </si>
  <si>
    <t>30.56456</t>
  </si>
  <si>
    <t>29.15309</t>
  </si>
  <si>
    <t>5.639589</t>
  </si>
  <si>
    <t>18.42409</t>
  </si>
  <si>
    <t>35.75462</t>
  </si>
  <si>
    <t>21.55795</t>
  </si>
  <si>
    <t>9.753921</t>
  </si>
  <si>
    <t>27.23575</t>
  </si>
  <si>
    <t>31.2249</t>
  </si>
  <si>
    <t>20.51594</t>
  </si>
  <si>
    <t>11.23102</t>
  </si>
  <si>
    <t>33.43715</t>
  </si>
  <si>
    <t>35.12606</t>
  </si>
  <si>
    <t>21.88064</t>
  </si>
  <si>
    <t>26.21178</t>
  </si>
  <si>
    <t>24.14904</t>
  </si>
  <si>
    <t>25.08413</t>
  </si>
  <si>
    <t>14.33147</t>
  </si>
  <si>
    <t>12.18109</t>
  </si>
  <si>
    <t>10.76264</t>
  </si>
  <si>
    <t>23.3663</t>
  </si>
  <si>
    <t>11.23194</t>
  </si>
  <si>
    <t>32.63785</t>
  </si>
  <si>
    <t>23.53175</t>
  </si>
  <si>
    <t>9.272858</t>
  </si>
  <si>
    <t>32.17665</t>
  </si>
  <si>
    <t>28.64914</t>
  </si>
  <si>
    <t>26.65776</t>
  </si>
  <si>
    <t>15.37036</t>
  </si>
  <si>
    <t>36.88784</t>
  </si>
  <si>
    <t>16.49986</t>
  </si>
  <si>
    <t>24.20321</t>
  </si>
  <si>
    <t>25.0439</t>
  </si>
  <si>
    <t>24.06775</t>
  </si>
  <si>
    <t>36.41608</t>
  </si>
  <si>
    <t>28.39326</t>
  </si>
  <si>
    <t>22.58915</t>
  </si>
  <si>
    <t>9.413269</t>
  </si>
  <si>
    <t>28.82629</t>
  </si>
  <si>
    <t>6.008006</t>
  </si>
  <si>
    <t>36.45024</t>
  </si>
  <si>
    <t>27.48676</t>
  </si>
  <si>
    <t>12.11751</t>
  </si>
  <si>
    <t>15.7489</t>
  </si>
  <si>
    <t>30.83824</t>
  </si>
  <si>
    <t>10.49949</t>
  </si>
  <si>
    <t>20.72103</t>
  </si>
  <si>
    <t>18.27153</t>
  </si>
  <si>
    <t>23.47157</t>
  </si>
  <si>
    <t>30.7139</t>
  </si>
  <si>
    <t>20.61165</t>
  </si>
  <si>
    <t>24.44022</t>
  </si>
  <si>
    <t>32.53425</t>
  </si>
  <si>
    <t>12.70205</t>
  </si>
  <si>
    <t>14.624</t>
  </si>
  <si>
    <t>36.88481</t>
  </si>
  <si>
    <t>13.15243</t>
  </si>
  <si>
    <t>12.45507</t>
  </si>
  <si>
    <t>34.5536</t>
  </si>
  <si>
    <t>14.42289</t>
  </si>
  <si>
    <t>33.41663</t>
  </si>
  <si>
    <t>24.03898</t>
  </si>
  <si>
    <t>11.60566</t>
  </si>
  <si>
    <t>27.72145</t>
  </si>
  <si>
    <t>26.47477</t>
  </si>
  <si>
    <t>18.40843</t>
  </si>
  <si>
    <t>30.83762</t>
  </si>
  <si>
    <t>21.00875</t>
  </si>
  <si>
    <t>6.141822</t>
  </si>
  <si>
    <t>31.08276</t>
  </si>
  <si>
    <t>16.25969</t>
  </si>
  <si>
    <t>31.27857</t>
  </si>
  <si>
    <t>35.64189</t>
  </si>
  <si>
    <t>26.0917</t>
  </si>
  <si>
    <t>28.1094</t>
  </si>
  <si>
    <t>20.689</t>
  </si>
  <si>
    <t>17.845</t>
  </si>
  <si>
    <t>27.23122</t>
  </si>
  <si>
    <t>18.21681</t>
  </si>
  <si>
    <t>12.88823</t>
  </si>
  <si>
    <t>13.47754</t>
  </si>
  <si>
    <t>6.18453</t>
  </si>
  <si>
    <t>17.98588</t>
  </si>
  <si>
    <t>18.98091</t>
  </si>
  <si>
    <t>29.14786</t>
  </si>
  <si>
    <t>25.92122</t>
  </si>
  <si>
    <t>15.57809</t>
  </si>
  <si>
    <t>5.154348</t>
  </si>
  <si>
    <t>22.21526</t>
  </si>
  <si>
    <t>10.74186</t>
  </si>
  <si>
    <t>6.570213</t>
  </si>
  <si>
    <t>17.78556</t>
  </si>
  <si>
    <t>10.86365</t>
  </si>
  <si>
    <t>12.54876</t>
  </si>
  <si>
    <t>36.02248</t>
  </si>
  <si>
    <t>9.616996</t>
  </si>
  <si>
    <t>36.48857</t>
  </si>
  <si>
    <t>33.07351</t>
  </si>
  <si>
    <t>28.97794</t>
  </si>
  <si>
    <t>13.14306</t>
  </si>
  <si>
    <t>24.44545</t>
  </si>
  <si>
    <t>17.87982</t>
  </si>
  <si>
    <t>6.307083</t>
  </si>
  <si>
    <t>18.07531</t>
  </si>
  <si>
    <t>36.62131</t>
  </si>
  <si>
    <t>18.72331</t>
  </si>
  <si>
    <t>9.838676</t>
  </si>
  <si>
    <t>19.6753</t>
  </si>
  <si>
    <t>26.18024</t>
  </si>
  <si>
    <t>35.3705</t>
  </si>
  <si>
    <t>32.80867</t>
  </si>
  <si>
    <t>11.77167</t>
  </si>
  <si>
    <t>26.79715</t>
  </si>
  <si>
    <t>15.32951</t>
  </si>
  <si>
    <t>13.21497</t>
  </si>
  <si>
    <t>35.79041</t>
  </si>
  <si>
    <t>15.16993</t>
  </si>
  <si>
    <t>20.31885</t>
  </si>
  <si>
    <t>23.49313</t>
  </si>
  <si>
    <t>28.44556</t>
  </si>
  <si>
    <t>11.93101</t>
  </si>
  <si>
    <t>19.405</t>
  </si>
  <si>
    <t>22.91435</t>
  </si>
  <si>
    <t>27.04792</t>
  </si>
  <si>
    <t>17.09229</t>
  </si>
  <si>
    <t>19.67474</t>
  </si>
  <si>
    <t>15.88681</t>
  </si>
  <si>
    <t>27.43428</t>
  </si>
  <si>
    <t>36.87682</t>
  </si>
  <si>
    <t>30.42057</t>
  </si>
  <si>
    <t>14.31704</t>
  </si>
  <si>
    <t>18.4344</t>
  </si>
  <si>
    <t>21.04519</t>
  </si>
  <si>
    <t>12.67419</t>
  </si>
  <si>
    <t>25.34963</t>
  </si>
  <si>
    <t>6.540357</t>
  </si>
  <si>
    <t>15.62574</t>
  </si>
  <si>
    <t>8.555861</t>
  </si>
  <si>
    <t>27.74336</t>
  </si>
  <si>
    <t>13.6885</t>
  </si>
  <si>
    <t>18.99018</t>
  </si>
  <si>
    <t>11.64982</t>
  </si>
  <si>
    <t>19.71214</t>
  </si>
  <si>
    <t>18.91921</t>
  </si>
  <si>
    <t>21.4489</t>
  </si>
  <si>
    <t>21.10807</t>
  </si>
  <si>
    <t>13.21229</t>
  </si>
  <si>
    <t>21.42519</t>
  </si>
  <si>
    <t>11.46375</t>
  </si>
  <si>
    <t>31.3103</t>
  </si>
  <si>
    <t>31.72267</t>
  </si>
  <si>
    <t>31.96982</t>
  </si>
  <si>
    <t>15.32818</t>
  </si>
  <si>
    <t>14.7647</t>
  </si>
  <si>
    <t>12.75999</t>
  </si>
  <si>
    <t>15.09099</t>
  </si>
  <si>
    <t>29.18444</t>
  </si>
  <si>
    <t>22.46283</t>
  </si>
  <si>
    <t>32.36685</t>
  </si>
  <si>
    <t>22.24702</t>
  </si>
  <si>
    <t>8.203621</t>
  </si>
  <si>
    <t>10.11653</t>
  </si>
  <si>
    <t>15.57016</t>
  </si>
  <si>
    <t>14.50996</t>
  </si>
  <si>
    <t>14.66888</t>
  </si>
  <si>
    <t>21.80416</t>
  </si>
  <si>
    <t>26.63177</t>
  </si>
  <si>
    <t>11.53734</t>
  </si>
  <si>
    <t>28.78757</t>
  </si>
  <si>
    <t>15.50344</t>
  </si>
  <si>
    <t>29.69989</t>
  </si>
  <si>
    <t>12.68632</t>
  </si>
  <si>
    <t>7.475347</t>
  </si>
  <si>
    <t>34.44568</t>
  </si>
  <si>
    <t>16.42609</t>
  </si>
  <si>
    <t>22.71856</t>
  </si>
  <si>
    <t>10.08708</t>
  </si>
  <si>
    <t>28.84959</t>
  </si>
  <si>
    <t>12.82605</t>
  </si>
  <si>
    <t>30.59283</t>
  </si>
  <si>
    <t>17.26947</t>
  </si>
  <si>
    <t>31.89393</t>
  </si>
  <si>
    <t>12.67742</t>
  </si>
  <si>
    <t>11.83978</t>
  </si>
  <si>
    <t>35.81382</t>
  </si>
  <si>
    <t>10.87226</t>
  </si>
  <si>
    <t>25.23283</t>
  </si>
  <si>
    <t>20.74255</t>
  </si>
  <si>
    <t>27.25724</t>
  </si>
  <si>
    <t>12.88272</t>
  </si>
  <si>
    <t>30.19097</t>
  </si>
  <si>
    <t>11.49532</t>
  </si>
  <si>
    <t>6.533903</t>
  </si>
  <si>
    <t>29.25027</t>
  </si>
  <si>
    <t>10.8258</t>
  </si>
  <si>
    <t>23.49203</t>
  </si>
  <si>
    <t>7.079049</t>
  </si>
  <si>
    <t>6.222834</t>
  </si>
  <si>
    <t>6.672555</t>
  </si>
  <si>
    <t>29.93722</t>
  </si>
  <si>
    <t>20.43962</t>
  </si>
  <si>
    <t>26.92011</t>
  </si>
  <si>
    <t>10.65927</t>
  </si>
  <si>
    <t>27.43336</t>
  </si>
  <si>
    <t>6.756351</t>
  </si>
  <si>
    <t>5.608022</t>
  </si>
  <si>
    <t>26.46657</t>
  </si>
  <si>
    <t>27.42657</t>
  </si>
  <si>
    <t>28.15951</t>
  </si>
  <si>
    <t>32.23598</t>
  </si>
  <si>
    <t>36.68288</t>
  </si>
  <si>
    <t>11.93434</t>
  </si>
  <si>
    <t>20.06025</t>
  </si>
  <si>
    <t>12.6111</t>
  </si>
  <si>
    <t>18.37552</t>
  </si>
  <si>
    <t>6.098467</t>
  </si>
  <si>
    <t>11.07384</t>
  </si>
  <si>
    <t>23.64567</t>
  </si>
  <si>
    <t>7.240381</t>
  </si>
  <si>
    <t>31.51313</t>
  </si>
  <si>
    <t>6.239417</t>
  </si>
  <si>
    <t>27.7221</t>
  </si>
  <si>
    <t>14.67274</t>
  </si>
  <si>
    <t>6.58607</t>
  </si>
  <si>
    <t>35.86508</t>
  </si>
  <si>
    <t>23.23929</t>
  </si>
  <si>
    <t>26.46688</t>
  </si>
  <si>
    <t>33.47741</t>
  </si>
  <si>
    <t>11.71238</t>
  </si>
  <si>
    <t>19.42426</t>
  </si>
  <si>
    <t>21.31403</t>
  </si>
  <si>
    <t>13.28818</t>
  </si>
  <si>
    <t>7.020442</t>
  </si>
  <si>
    <t>22.81258</t>
  </si>
  <si>
    <t>21.97571</t>
  </si>
  <si>
    <t>10.44188</t>
  </si>
  <si>
    <t>6.493396</t>
  </si>
  <si>
    <t>23.15984</t>
  </si>
  <si>
    <t>36.72116</t>
  </si>
  <si>
    <t>5.256177</t>
  </si>
  <si>
    <t>28.46946</t>
  </si>
  <si>
    <t>12.20147</t>
  </si>
  <si>
    <t>11.49991</t>
  </si>
  <si>
    <t>31.02294</t>
  </si>
  <si>
    <t>22.92688</t>
  </si>
  <si>
    <t>30.05016</t>
  </si>
  <si>
    <t>26.64161</t>
  </si>
  <si>
    <t>23.11658</t>
  </si>
  <si>
    <t>15.55779</t>
  </si>
  <si>
    <t>5.223373</t>
  </si>
  <si>
    <t>24.67542</t>
  </si>
  <si>
    <t>17.3829</t>
  </si>
  <si>
    <t>28.94758</t>
  </si>
  <si>
    <t>20.67201</t>
  </si>
  <si>
    <t>28.5444</t>
  </si>
  <si>
    <t>16.60013</t>
  </si>
  <si>
    <t>17.55851</t>
  </si>
  <si>
    <t>31.19163</t>
  </si>
  <si>
    <t>12.45227</t>
  </si>
  <si>
    <t>28.34512</t>
  </si>
  <si>
    <t>17.21784</t>
  </si>
  <si>
    <t>14.10993</t>
  </si>
  <si>
    <t>5.636268</t>
  </si>
  <si>
    <t>19.3136</t>
  </si>
  <si>
    <t>11.16295</t>
  </si>
  <si>
    <t>8.944905</t>
  </si>
  <si>
    <t>9.432112</t>
  </si>
  <si>
    <t>25.56466</t>
  </si>
  <si>
    <t>36.75755</t>
  </si>
  <si>
    <t>28.5918</t>
  </si>
  <si>
    <t>12.28107</t>
  </si>
  <si>
    <t>17.13879</t>
  </si>
  <si>
    <t>20.81007</t>
  </si>
  <si>
    <t>24.14213</t>
  </si>
  <si>
    <t>22.62126</t>
  </si>
  <si>
    <t>27.05944</t>
  </si>
  <si>
    <t>30.45991</t>
  </si>
  <si>
    <t>27.18307</t>
  </si>
  <si>
    <t>21.64613</t>
  </si>
  <si>
    <t>32.21386</t>
  </si>
  <si>
    <t>18.3418</t>
  </si>
  <si>
    <t>14.16266</t>
  </si>
  <si>
    <t>11.04433</t>
  </si>
  <si>
    <t>17.43708</t>
  </si>
  <si>
    <t>14.20749</t>
  </si>
  <si>
    <t>7.166226</t>
  </si>
  <si>
    <t>16.37038</t>
  </si>
  <si>
    <t>12.7779</t>
  </si>
  <si>
    <t>7.808778</t>
  </si>
  <si>
    <t>31.22951</t>
  </si>
  <si>
    <t>10.28176</t>
  </si>
  <si>
    <t>16.34189</t>
  </si>
  <si>
    <t>21.03471</t>
  </si>
  <si>
    <t>15.3607</t>
  </si>
  <si>
    <t>17.43224</t>
  </si>
  <si>
    <t>15.08586</t>
  </si>
  <si>
    <t>24.83115</t>
  </si>
  <si>
    <t>5.929828</t>
  </si>
  <si>
    <t>19.12032</t>
  </si>
  <si>
    <t>30.56081</t>
  </si>
  <si>
    <t>36.8065</t>
  </si>
  <si>
    <t>15.58833</t>
  </si>
  <si>
    <t>27.93172</t>
  </si>
  <si>
    <t>34.45797</t>
  </si>
  <si>
    <t>21.80547</t>
  </si>
  <si>
    <t>16.00729</t>
  </si>
  <si>
    <t>7.951661</t>
  </si>
  <si>
    <t>12.25522</t>
  </si>
  <si>
    <t>27.21209</t>
  </si>
  <si>
    <t>7.598337</t>
  </si>
  <si>
    <t>35.26304</t>
  </si>
  <si>
    <t>9.968635</t>
  </si>
  <si>
    <t>22.94437</t>
  </si>
  <si>
    <t>26.11271</t>
  </si>
  <si>
    <t>25.42217</t>
  </si>
  <si>
    <t>23.072</t>
  </si>
  <si>
    <t>13.11995</t>
  </si>
  <si>
    <t>13.71642</t>
  </si>
  <si>
    <t>35.79107</t>
  </si>
  <si>
    <t>25.79273</t>
  </si>
  <si>
    <t>31.19334</t>
  </si>
  <si>
    <t>25.85145</t>
  </si>
  <si>
    <t>30.82046</t>
  </si>
  <si>
    <t>14.81569</t>
  </si>
  <si>
    <t>36.86564</t>
  </si>
  <si>
    <t>36.2638</t>
  </si>
  <si>
    <t>27.91247</t>
  </si>
  <si>
    <t>24.6195</t>
  </si>
  <si>
    <t>33.33192</t>
  </si>
  <si>
    <t>25.91005</t>
  </si>
  <si>
    <t>10.42798</t>
  </si>
  <si>
    <t>16.54287</t>
  </si>
  <si>
    <t>22.6666</t>
  </si>
  <si>
    <t>22.42253</t>
  </si>
  <si>
    <t>26.45496</t>
  </si>
  <si>
    <t>21.54621</t>
  </si>
  <si>
    <t>6.575683</t>
  </si>
  <si>
    <t>27.59149</t>
  </si>
  <si>
    <t>33.48165</t>
  </si>
  <si>
    <t>18.0784</t>
  </si>
  <si>
    <t>15.50047</t>
  </si>
  <si>
    <t>9.776442</t>
  </si>
  <si>
    <t>11.24061</t>
  </si>
  <si>
    <t>32.10738</t>
  </si>
  <si>
    <t>33.34965</t>
  </si>
  <si>
    <t>11.70659</t>
  </si>
  <si>
    <t>30.90779</t>
  </si>
  <si>
    <t>32.53811</t>
  </si>
  <si>
    <t>32.09281</t>
  </si>
  <si>
    <t>15.73341</t>
  </si>
  <si>
    <t>7.176229</t>
  </si>
  <si>
    <t>11.08253</t>
  </si>
  <si>
    <t>6.543837</t>
  </si>
  <si>
    <t>19.46566</t>
  </si>
  <si>
    <t>19.72737</t>
  </si>
  <si>
    <t>34.89812</t>
  </si>
  <si>
    <t>12.67813</t>
  </si>
  <si>
    <t>31.88495</t>
  </si>
  <si>
    <t>22.55362</t>
  </si>
  <si>
    <t>28.1514</t>
  </si>
  <si>
    <t>27.31696</t>
  </si>
  <si>
    <t>7.760963</t>
  </si>
  <si>
    <t>6.79747</t>
  </si>
  <si>
    <t>30.36768</t>
  </si>
  <si>
    <t>23.75663</t>
  </si>
  <si>
    <t>29.08366</t>
  </si>
  <si>
    <t>24.43712</t>
  </si>
  <si>
    <t>27.32782</t>
  </si>
  <si>
    <t>18.18212</t>
  </si>
  <si>
    <t>25.60869</t>
  </si>
  <si>
    <t>12.75211</t>
  </si>
  <si>
    <t>24.64348</t>
  </si>
  <si>
    <t>16.28689</t>
  </si>
  <si>
    <t>34.04441</t>
  </si>
  <si>
    <t>23.03592</t>
  </si>
  <si>
    <t>20.80686</t>
  </si>
  <si>
    <t>7.467052</t>
  </si>
  <si>
    <t>24.94735</t>
  </si>
  <si>
    <t>32.40817</t>
  </si>
  <si>
    <t>29.55552</t>
  </si>
  <si>
    <t>36.85701</t>
  </si>
  <si>
    <t>30.51522</t>
  </si>
  <si>
    <t>8.61553</t>
  </si>
  <si>
    <t>9.914549</t>
  </si>
  <si>
    <t>6.147264</t>
  </si>
  <si>
    <t>8.084802</t>
  </si>
  <si>
    <t>18.18824</t>
  </si>
  <si>
    <t>36.18681</t>
  </si>
  <si>
    <t>15.77237</t>
  </si>
  <si>
    <t>26.08506</t>
  </si>
  <si>
    <t>36.10795</t>
  </si>
  <si>
    <t>12.89503</t>
  </si>
  <si>
    <t>17.15488</t>
  </si>
  <si>
    <t>19.0794</t>
  </si>
  <si>
    <t>20.41816</t>
  </si>
  <si>
    <t>29.06187</t>
  </si>
  <si>
    <t>26.06292</t>
  </si>
  <si>
    <t>24.46558</t>
  </si>
  <si>
    <t>14.24526</t>
  </si>
  <si>
    <t>15.39494</t>
  </si>
  <si>
    <t>12.88234</t>
  </si>
  <si>
    <t>12.52356</t>
  </si>
  <si>
    <t>34.32021</t>
  </si>
  <si>
    <t>16.7172</t>
  </si>
  <si>
    <t>27.39028</t>
  </si>
  <si>
    <t>18.24654</t>
  </si>
  <si>
    <t>6.069489</t>
  </si>
  <si>
    <t>25.67309</t>
  </si>
  <si>
    <t>26.14475</t>
  </si>
  <si>
    <t>23.74598</t>
  </si>
  <si>
    <t>17.13098</t>
  </si>
  <si>
    <t>13.92783</t>
  </si>
  <si>
    <t>11.94596</t>
  </si>
  <si>
    <t>27.39768</t>
  </si>
  <si>
    <t>11.58248</t>
  </si>
  <si>
    <t>19.06493</t>
  </si>
  <si>
    <t>20.42008</t>
  </si>
  <si>
    <t>15.01857</t>
  </si>
  <si>
    <t>9.787206</t>
  </si>
  <si>
    <t>28.16157</t>
  </si>
  <si>
    <t>8.458153</t>
  </si>
  <si>
    <t>24.8265</t>
  </si>
  <si>
    <t>36.70739</t>
  </si>
  <si>
    <t>33.64486</t>
  </si>
  <si>
    <t>34.5755</t>
  </si>
  <si>
    <t>20.56737</t>
  </si>
  <si>
    <t>31.53743</t>
  </si>
  <si>
    <t>29.19621</t>
  </si>
  <si>
    <t>19.98685</t>
  </si>
  <si>
    <t>35.86592</t>
  </si>
  <si>
    <t>32.89103</t>
  </si>
  <si>
    <t>6.226266</t>
  </si>
  <si>
    <t>29.82787</t>
  </si>
  <si>
    <t>28.86159</t>
  </si>
  <si>
    <t>12.56239</t>
  </si>
  <si>
    <t>25.60577</t>
  </si>
  <si>
    <t>10.35631</t>
  </si>
  <si>
    <t>18.53709</t>
  </si>
  <si>
    <t>22.45977</t>
  </si>
  <si>
    <t>23.93932</t>
  </si>
  <si>
    <t>28.49816</t>
  </si>
  <si>
    <t>34.70277</t>
  </si>
  <si>
    <t>27.57602</t>
  </si>
  <si>
    <t>24.97412</t>
  </si>
  <si>
    <t>18.24511</t>
  </si>
  <si>
    <t>21.7942</t>
  </si>
  <si>
    <t>25.06976</t>
  </si>
  <si>
    <t>26.98262</t>
  </si>
  <si>
    <t>5.181291</t>
  </si>
  <si>
    <t>21.00211</t>
  </si>
  <si>
    <t>20.28663</t>
  </si>
  <si>
    <t>13.37732</t>
  </si>
  <si>
    <t>31.76618</t>
  </si>
  <si>
    <t>26.6298</t>
  </si>
  <si>
    <t>25.43304</t>
  </si>
  <si>
    <t>17.91503</t>
  </si>
  <si>
    <t>17.46766</t>
  </si>
  <si>
    <t>36.58576</t>
  </si>
  <si>
    <t>32.62331</t>
  </si>
  <si>
    <t>21.01395</t>
  </si>
  <si>
    <t>18.23303</t>
  </si>
  <si>
    <t>11.62583</t>
  </si>
  <si>
    <t>17.75533</t>
  </si>
  <si>
    <t>8.502439</t>
  </si>
  <si>
    <t>18.16084</t>
  </si>
  <si>
    <t>6.415351</t>
  </si>
  <si>
    <t>11.71012</t>
  </si>
  <si>
    <t>16.7797</t>
  </si>
  <si>
    <t>6.816074</t>
  </si>
  <si>
    <t>36.64863</t>
  </si>
  <si>
    <t>10.14384</t>
  </si>
  <si>
    <t>27.36567</t>
  </si>
  <si>
    <t>10.62964</t>
  </si>
  <si>
    <t>16.50474</t>
  </si>
  <si>
    <t>19.11719</t>
  </si>
  <si>
    <t>9.308823</t>
  </si>
  <si>
    <t>12.72414</t>
  </si>
  <si>
    <t>26.04087</t>
  </si>
  <si>
    <t>35.08068</t>
  </si>
  <si>
    <t>10.83521</t>
  </si>
  <si>
    <t>19.66881</t>
  </si>
  <si>
    <t>12.64375</t>
  </si>
  <si>
    <t>30.06894</t>
  </si>
  <si>
    <t>12.1819</t>
  </si>
  <si>
    <t>9.832099</t>
  </si>
  <si>
    <t>8.54671</t>
  </si>
  <si>
    <t>22.44868</t>
  </si>
  <si>
    <t>22.28534</t>
  </si>
  <si>
    <t>29.50814</t>
  </si>
  <si>
    <t>30.54878</t>
  </si>
  <si>
    <t>33.70285</t>
  </si>
  <si>
    <t>33.66576</t>
  </si>
  <si>
    <t>5.704633</t>
  </si>
  <si>
    <t>24.10414</t>
  </si>
  <si>
    <t>31.96326</t>
  </si>
  <si>
    <t>33.97425</t>
  </si>
  <si>
    <t>11.72806</t>
  </si>
  <si>
    <t>34.3436</t>
  </si>
  <si>
    <t>6.7352</t>
  </si>
  <si>
    <t>19.1812</t>
  </si>
  <si>
    <t>27.76467</t>
  </si>
  <si>
    <t>6.186668</t>
  </si>
  <si>
    <t>32.60196</t>
  </si>
  <si>
    <t>24.99307</t>
  </si>
  <si>
    <t>33.0018</t>
  </si>
  <si>
    <t>22.04578</t>
  </si>
  <si>
    <t>13.63483</t>
  </si>
  <si>
    <t>25.10721</t>
  </si>
  <si>
    <t>17.21771</t>
  </si>
  <si>
    <t>12.73603</t>
  </si>
  <si>
    <t>5.720026</t>
  </si>
  <si>
    <t>5.543437</t>
  </si>
  <si>
    <t>29.44654</t>
  </si>
  <si>
    <t>30.2128</t>
  </si>
  <si>
    <t>24.39848</t>
  </si>
  <si>
    <t>20.90928</t>
  </si>
  <si>
    <t>35.06557</t>
  </si>
  <si>
    <t>32.40506</t>
  </si>
  <si>
    <t>26.21687</t>
  </si>
  <si>
    <t>9.634312</t>
  </si>
  <si>
    <t>11.5192</t>
  </si>
  <si>
    <t>11.39599</t>
  </si>
  <si>
    <t>19.90389</t>
  </si>
  <si>
    <t>15.35618</t>
  </si>
  <si>
    <t>20.64136</t>
  </si>
  <si>
    <t>6.71973</t>
  </si>
  <si>
    <t>9.339598</t>
  </si>
  <si>
    <t>27.73804</t>
  </si>
  <si>
    <t>12.70813</t>
  </si>
  <si>
    <t>21.52429</t>
  </si>
  <si>
    <t>20.88539</t>
  </si>
  <si>
    <t>19.45974</t>
  </si>
  <si>
    <t>12.77404</t>
  </si>
  <si>
    <t>9.048326</t>
  </si>
  <si>
    <t>21.176</t>
  </si>
  <si>
    <t>10.58903</t>
  </si>
  <si>
    <t>6.859611</t>
  </si>
  <si>
    <t>12.81452</t>
  </si>
  <si>
    <t>11.98367</t>
  </si>
  <si>
    <t>13.12248</t>
  </si>
  <si>
    <t>15.44799</t>
  </si>
  <si>
    <t>22.17182</t>
  </si>
  <si>
    <t>19.24636</t>
  </si>
  <si>
    <t>23.86982</t>
  </si>
  <si>
    <t>30.00275</t>
  </si>
  <si>
    <t>8.010107</t>
  </si>
  <si>
    <t>15.31876</t>
  </si>
  <si>
    <t>10.40982</t>
  </si>
  <si>
    <t>30.63627</t>
  </si>
  <si>
    <t>11.57508</t>
  </si>
  <si>
    <t>32.75805</t>
  </si>
  <si>
    <t>23.11996</t>
  </si>
  <si>
    <t>34.27135</t>
  </si>
  <si>
    <t>18.42987</t>
  </si>
  <si>
    <t>27.21465</t>
  </si>
  <si>
    <t>31.57367</t>
  </si>
  <si>
    <t>34.67354</t>
  </si>
  <si>
    <t>26.42312</t>
  </si>
  <si>
    <t>16.15877</t>
  </si>
  <si>
    <t>19.79579</t>
  </si>
  <si>
    <t>13.11837</t>
  </si>
  <si>
    <t>26.42917</t>
  </si>
  <si>
    <t>11.38455</t>
  </si>
  <si>
    <t>31.82554</t>
  </si>
  <si>
    <t>31.87593</t>
  </si>
  <si>
    <t>27.35671</t>
  </si>
  <si>
    <t>9.331754</t>
  </si>
  <si>
    <t>10.74991</t>
  </si>
  <si>
    <t>9.534844</t>
  </si>
  <si>
    <t>29.82358</t>
  </si>
  <si>
    <t>22.7817</t>
  </si>
  <si>
    <t>31.36313</t>
  </si>
  <si>
    <t>11.35933</t>
  </si>
  <si>
    <t>18.03101</t>
  </si>
  <si>
    <t>27.68202</t>
  </si>
  <si>
    <t>8.12918</t>
  </si>
  <si>
    <t>6.328125</t>
  </si>
  <si>
    <t>30.49318</t>
  </si>
  <si>
    <t>31.32217</t>
  </si>
  <si>
    <t>29.25261</t>
  </si>
  <si>
    <t>16.64667</t>
  </si>
  <si>
    <t>15.15025</t>
  </si>
  <si>
    <t>36.03304</t>
  </si>
  <si>
    <t>22.21294</t>
  </si>
  <si>
    <t>33.87643</t>
  </si>
  <si>
    <t>15.75189</t>
  </si>
  <si>
    <t>6.888231</t>
  </si>
  <si>
    <t>9.965738</t>
  </si>
  <si>
    <t>27.4966</t>
  </si>
  <si>
    <t>24.52739</t>
  </si>
  <si>
    <t>14.57642</t>
  </si>
  <si>
    <t>32.50299</t>
  </si>
  <si>
    <t>29.37687</t>
  </si>
  <si>
    <t>24.361</t>
  </si>
  <si>
    <t>30.68711</t>
  </si>
  <si>
    <t>24.93088</t>
  </si>
  <si>
    <t>35.56683</t>
  </si>
  <si>
    <t>14.10439</t>
  </si>
  <si>
    <t>17.31924</t>
  </si>
  <si>
    <t>36.99464</t>
  </si>
  <si>
    <t>24.72864</t>
  </si>
  <si>
    <t>33.8087</t>
  </si>
  <si>
    <t>22.59749</t>
  </si>
  <si>
    <t>9.81524</t>
  </si>
  <si>
    <t>31.72949</t>
  </si>
  <si>
    <t>31.13468</t>
  </si>
  <si>
    <t>30.1596</t>
  </si>
  <si>
    <t>12.47041</t>
  </si>
  <si>
    <t>36.33448</t>
  </si>
  <si>
    <t>19.01779</t>
  </si>
  <si>
    <t>6.837916</t>
  </si>
  <si>
    <t>26.88197</t>
  </si>
  <si>
    <t>12.02657</t>
  </si>
  <si>
    <t>11.34597</t>
  </si>
  <si>
    <t>16.88196</t>
  </si>
  <si>
    <t>20.62752</t>
  </si>
  <si>
    <t>13.00901</t>
  </si>
  <si>
    <t>11.24621</t>
  </si>
  <si>
    <t>22.71041</t>
  </si>
  <si>
    <t>24.4624</t>
  </si>
  <si>
    <t>35.9393</t>
  </si>
  <si>
    <t>18.35296</t>
  </si>
  <si>
    <t>19.42619</t>
  </si>
  <si>
    <t>32.8325</t>
  </si>
  <si>
    <t>24.15174</t>
  </si>
  <si>
    <t>18.75091</t>
  </si>
  <si>
    <t>31.75195</t>
  </si>
  <si>
    <t>8.02515</t>
  </si>
  <si>
    <t>9.567649</t>
  </si>
  <si>
    <t>6.41962</t>
  </si>
  <si>
    <t>25.90378</t>
  </si>
  <si>
    <t>7.002354</t>
  </si>
  <si>
    <t>35.14192</t>
  </si>
  <si>
    <t>35.48717</t>
  </si>
  <si>
    <t>34.05268</t>
  </si>
  <si>
    <t>30.85713</t>
  </si>
  <si>
    <t>10.60996</t>
  </si>
  <si>
    <t>9.322282</t>
  </si>
  <si>
    <t>19.79978</t>
  </si>
  <si>
    <t>34.04949</t>
  </si>
  <si>
    <t>29.4432</t>
  </si>
  <si>
    <t>30.81056</t>
  </si>
  <si>
    <t>29.21976</t>
  </si>
  <si>
    <t>31.04801</t>
  </si>
  <si>
    <t>32.49936</t>
  </si>
  <si>
    <t>26.46889</t>
  </si>
  <si>
    <t>18.44543</t>
  </si>
  <si>
    <t>23.29019</t>
  </si>
  <si>
    <t>29.60548</t>
  </si>
  <si>
    <t>8.220234</t>
  </si>
  <si>
    <t>28.47831</t>
  </si>
  <si>
    <t>34.86504</t>
  </si>
  <si>
    <t>12.11935</t>
  </si>
  <si>
    <t>30.84776</t>
  </si>
  <si>
    <t>34.33087</t>
  </si>
  <si>
    <t>18.43436</t>
  </si>
  <si>
    <t>29.45206</t>
  </si>
  <si>
    <t>34.25881</t>
  </si>
  <si>
    <t>30.76387</t>
  </si>
  <si>
    <t>23.24508</t>
  </si>
  <si>
    <t>24.51475</t>
  </si>
  <si>
    <t>18.35659</t>
  </si>
  <si>
    <t>13.99283</t>
  </si>
  <si>
    <t>35.44203</t>
  </si>
  <si>
    <t>15.36896</t>
  </si>
  <si>
    <t>22.54566</t>
  </si>
  <si>
    <t>16.22841</t>
  </si>
  <si>
    <t>10.38034</t>
  </si>
  <si>
    <t>22.35248</t>
  </si>
  <si>
    <t>31.63934</t>
  </si>
  <si>
    <t>16.09013</t>
  </si>
  <si>
    <t>32.9015</t>
  </si>
  <si>
    <t>21.74769</t>
  </si>
  <si>
    <t>6.532267</t>
  </si>
  <si>
    <t>9.7929</t>
  </si>
  <si>
    <t>29.48456</t>
  </si>
  <si>
    <t>27.93217</t>
  </si>
  <si>
    <t>21.94544</t>
  </si>
  <si>
    <t>9.944614</t>
  </si>
  <si>
    <t>30.05475</t>
  </si>
  <si>
    <t>20.01611</t>
  </si>
  <si>
    <t>19.15133</t>
  </si>
  <si>
    <t>28.93147</t>
  </si>
  <si>
    <t>11.07902</t>
  </si>
  <si>
    <t>27.46547</t>
  </si>
  <si>
    <t>10.29606</t>
  </si>
  <si>
    <t>34.25338</t>
  </si>
  <si>
    <t>13.00207</t>
  </si>
  <si>
    <t>12.55172</t>
  </si>
  <si>
    <t>27.97582</t>
  </si>
  <si>
    <t>27.25482</t>
  </si>
  <si>
    <t>22.04584</t>
  </si>
  <si>
    <t>11.80104</t>
  </si>
  <si>
    <t>28.49347</t>
  </si>
  <si>
    <t>11.04302</t>
  </si>
  <si>
    <t>5.331166</t>
  </si>
  <si>
    <t>30.59129</t>
  </si>
  <si>
    <t>26.72373</t>
  </si>
  <si>
    <t>25.54402</t>
  </si>
  <si>
    <t>7.362762</t>
  </si>
  <si>
    <t>12.62234</t>
  </si>
  <si>
    <t>23.19284</t>
  </si>
  <si>
    <t>16.7662</t>
  </si>
  <si>
    <t>32.02577</t>
  </si>
  <si>
    <t>18.46456</t>
  </si>
  <si>
    <t>16.9043</t>
  </si>
  <si>
    <t>24.11269</t>
  </si>
  <si>
    <t>24.34277</t>
  </si>
  <si>
    <t>35.94483</t>
  </si>
  <si>
    <t>6.537877</t>
  </si>
  <si>
    <t>7.982811</t>
  </si>
  <si>
    <t>31.96833</t>
  </si>
  <si>
    <t>32.96208</t>
  </si>
  <si>
    <t>7.380558</t>
  </si>
  <si>
    <t>33.42552</t>
  </si>
  <si>
    <t>5.513099</t>
  </si>
  <si>
    <t>25.4009</t>
  </si>
  <si>
    <t>17.40602</t>
  </si>
  <si>
    <t>23.13003</t>
  </si>
  <si>
    <t>21.14054</t>
  </si>
  <si>
    <t>26.1921</t>
  </si>
  <si>
    <t>14.05896</t>
  </si>
  <si>
    <t>10.08138</t>
  </si>
  <si>
    <t>33.87556</t>
  </si>
  <si>
    <t>25.3319</t>
  </si>
  <si>
    <t>8.648276</t>
  </si>
  <si>
    <t>29.409</t>
  </si>
  <si>
    <t>31.6528</t>
  </si>
  <si>
    <t>21.09116</t>
  </si>
  <si>
    <t>32.69199</t>
  </si>
  <si>
    <t>18.67048</t>
  </si>
  <si>
    <t>29.94466</t>
  </si>
  <si>
    <t>6.874808</t>
  </si>
  <si>
    <t>10.54669</t>
  </si>
  <si>
    <t>19.38778</t>
  </si>
  <si>
    <t>13.01024</t>
  </si>
  <si>
    <t>36.98016</t>
  </si>
  <si>
    <t>36.91589</t>
  </si>
  <si>
    <t>34.23186</t>
  </si>
  <si>
    <t>14.05952</t>
  </si>
  <si>
    <t>35.87147</t>
  </si>
  <si>
    <t>18.01028</t>
  </si>
  <si>
    <t>19.66698</t>
  </si>
  <si>
    <t>36.36085</t>
  </si>
  <si>
    <t>13.54039</t>
  </si>
  <si>
    <t>8.32174</t>
  </si>
  <si>
    <t>12.83669</t>
  </si>
  <si>
    <t>21.46335</t>
  </si>
  <si>
    <t>6.840288</t>
  </si>
  <si>
    <t>15.6485</t>
  </si>
  <si>
    <t>15.31758</t>
  </si>
  <si>
    <t>7.190187</t>
  </si>
  <si>
    <t>11.27715</t>
  </si>
  <si>
    <t>8.030021</t>
  </si>
  <si>
    <t>31.14591</t>
  </si>
  <si>
    <t>7.034383</t>
  </si>
  <si>
    <t>8.538235</t>
  </si>
  <si>
    <t>6.676739</t>
  </si>
  <si>
    <t>30.84983</t>
  </si>
  <si>
    <t>22.48438</t>
  </si>
  <si>
    <t>5.070852</t>
  </si>
  <si>
    <t>14.33763</t>
  </si>
  <si>
    <t>19.61542</t>
  </si>
  <si>
    <t>17.26342</t>
  </si>
  <si>
    <t>30.80227</t>
  </si>
  <si>
    <t>36.34228</t>
  </si>
  <si>
    <t>8.736079</t>
  </si>
  <si>
    <t>26.47158</t>
  </si>
  <si>
    <t>35.53438</t>
  </si>
  <si>
    <t>11.0201</t>
  </si>
  <si>
    <t>12.08676</t>
  </si>
  <si>
    <t>23.1292</t>
  </si>
  <si>
    <t>24.54777</t>
  </si>
  <si>
    <t>34.70872</t>
  </si>
  <si>
    <t>34.90396</t>
  </si>
  <si>
    <t>12.10213</t>
  </si>
  <si>
    <t>7.010933</t>
  </si>
  <si>
    <t>13.7181</t>
  </si>
  <si>
    <t>26.10983</t>
  </si>
  <si>
    <t>16.89586</t>
  </si>
  <si>
    <t>30.63036</t>
  </si>
  <si>
    <t>32.20296</t>
  </si>
  <si>
    <t>7.578349</t>
  </si>
  <si>
    <t>34.65587</t>
  </si>
  <si>
    <t>25.6808</t>
  </si>
  <si>
    <t>22.94215</t>
  </si>
  <si>
    <t>5.511625</t>
  </si>
  <si>
    <t>30.14484</t>
  </si>
  <si>
    <t>35.65158</t>
  </si>
  <si>
    <t>13.2921</t>
  </si>
  <si>
    <t>15.14642</t>
  </si>
  <si>
    <t>34.78815</t>
  </si>
  <si>
    <t>45.97316</t>
  </si>
  <si>
    <t>78.60146</t>
  </si>
  <si>
    <t>13.827</t>
  </si>
  <si>
    <t>10.12837</t>
  </si>
  <si>
    <t>25.66502</t>
  </si>
  <si>
    <t>65.69509</t>
  </si>
  <si>
    <t>51.9805</t>
  </si>
  <si>
    <t>57.77971</t>
  </si>
  <si>
    <t>18.35418</t>
  </si>
  <si>
    <t>42.89734</t>
  </si>
  <si>
    <t>61.21555</t>
  </si>
  <si>
    <t>88.47179</t>
  </si>
  <si>
    <t>81.86652</t>
  </si>
  <si>
    <t>34.28358</t>
  </si>
  <si>
    <t>76.77645</t>
  </si>
  <si>
    <t>89.39903</t>
  </si>
  <si>
    <t>33.87812</t>
  </si>
  <si>
    <t>36.92956</t>
  </si>
  <si>
    <t>57.68433</t>
  </si>
  <si>
    <t>77.74823</t>
  </si>
  <si>
    <t>13.88207</t>
  </si>
  <si>
    <t>51.14816</t>
  </si>
  <si>
    <t>30.51463</t>
  </si>
  <si>
    <t>51.06126</t>
  </si>
  <si>
    <t>29.58338</t>
  </si>
  <si>
    <t>32.84455</t>
  </si>
  <si>
    <t>69.6719</t>
  </si>
  <si>
    <t>15.87601</t>
  </si>
  <si>
    <t>64.92627</t>
  </si>
  <si>
    <t>62.21378</t>
  </si>
  <si>
    <t>11.60196</t>
  </si>
  <si>
    <t>41.48703</t>
  </si>
  <si>
    <t>48.93315</t>
  </si>
  <si>
    <t>72.23814</t>
  </si>
  <si>
    <t>11.88687</t>
  </si>
  <si>
    <t>89.24361</t>
  </si>
  <si>
    <t>12.76712</t>
  </si>
  <si>
    <t>27.10621</t>
  </si>
  <si>
    <t>86.92764</t>
  </si>
  <si>
    <t>21.84631</t>
  </si>
  <si>
    <t>67.4915</t>
  </si>
  <si>
    <t>41.16614</t>
  </si>
  <si>
    <t>87.16177</t>
  </si>
  <si>
    <t>30.78102</t>
  </si>
  <si>
    <t>17.0145</t>
  </si>
  <si>
    <t>67.33788</t>
  </si>
  <si>
    <t>48.8326</t>
  </si>
  <si>
    <t>73.2974</t>
  </si>
  <si>
    <t>51.29541</t>
  </si>
  <si>
    <t>89.78866</t>
  </si>
  <si>
    <t>13.44435</t>
  </si>
  <si>
    <t>79.41444</t>
  </si>
  <si>
    <t>30.42796</t>
  </si>
  <si>
    <t>32.84939</t>
  </si>
  <si>
    <t>49.30829</t>
  </si>
  <si>
    <t>29.12144</t>
  </si>
  <si>
    <t>38.47852</t>
  </si>
  <si>
    <t>26.83935</t>
  </si>
  <si>
    <t>63.41997</t>
  </si>
  <si>
    <t>61.43974</t>
  </si>
  <si>
    <t>66.71641</t>
  </si>
  <si>
    <t>46.21649</t>
  </si>
  <si>
    <t>37.46334</t>
  </si>
  <si>
    <t>34.82221</t>
  </si>
  <si>
    <t>76.90528</t>
  </si>
  <si>
    <t>59.93857</t>
  </si>
  <si>
    <t>36.1789</t>
  </si>
  <si>
    <t>40.12759</t>
  </si>
  <si>
    <t>34.75468</t>
  </si>
  <si>
    <t>55.26484</t>
  </si>
  <si>
    <t>43.54704</t>
  </si>
  <si>
    <t>79.51046</t>
  </si>
  <si>
    <t>39.67998</t>
  </si>
  <si>
    <t>51.51881</t>
  </si>
  <si>
    <t>84.90283</t>
  </si>
  <si>
    <t>13.90254</t>
  </si>
  <si>
    <t>78.27038</t>
  </si>
  <si>
    <t>58.53725</t>
  </si>
  <si>
    <t>85.23124</t>
  </si>
  <si>
    <t>40.41978</t>
  </si>
  <si>
    <t>63.73604</t>
  </si>
  <si>
    <t>87.51045</t>
  </si>
  <si>
    <t>36.54328</t>
  </si>
  <si>
    <t>43.04861</t>
  </si>
  <si>
    <t>36.16954</t>
  </si>
  <si>
    <t>81.18394</t>
  </si>
  <si>
    <t>23.15804</t>
  </si>
  <si>
    <t>56.94878</t>
  </si>
  <si>
    <t>55.05625</t>
  </si>
  <si>
    <t>70.17251</t>
  </si>
  <si>
    <t>25.57274</t>
  </si>
  <si>
    <t>37.04778</t>
  </si>
  <si>
    <t>81.38302</t>
  </si>
  <si>
    <t>17.15834</t>
  </si>
  <si>
    <t>52.25166</t>
  </si>
  <si>
    <t>69.64062</t>
  </si>
  <si>
    <t>47.38264</t>
  </si>
  <si>
    <t>38.83961</t>
  </si>
  <si>
    <t>75.73988</t>
  </si>
  <si>
    <t>68.13783</t>
  </si>
  <si>
    <t>77.5352</t>
  </si>
  <si>
    <t>33.69213</t>
  </si>
  <si>
    <t>62.78925</t>
  </si>
  <si>
    <t>64.50146</t>
  </si>
  <si>
    <t>40.06062</t>
  </si>
  <si>
    <t>84.49645</t>
  </si>
  <si>
    <t>75.4141</t>
  </si>
  <si>
    <t>73.86966</t>
  </si>
  <si>
    <t>18.12905</t>
  </si>
  <si>
    <t>41.62865</t>
  </si>
  <si>
    <t>70.22028</t>
  </si>
  <si>
    <t>33.77996</t>
  </si>
  <si>
    <t>69.34026</t>
  </si>
  <si>
    <t>43.90628</t>
  </si>
  <si>
    <t>22.11921</t>
  </si>
  <si>
    <t>65.81477</t>
  </si>
  <si>
    <t>25.85767</t>
  </si>
  <si>
    <t>47.80034</t>
  </si>
  <si>
    <t>20.25043</t>
  </si>
  <si>
    <t>33.64263</t>
  </si>
  <si>
    <t>22.85494</t>
  </si>
  <si>
    <t>87.40138</t>
  </si>
  <si>
    <t>73.55321</t>
  </si>
  <si>
    <t>67.74268</t>
  </si>
  <si>
    <t>83.79519</t>
  </si>
  <si>
    <t>36.34635</t>
  </si>
  <si>
    <t>47.15659</t>
  </si>
  <si>
    <t>46.15468</t>
  </si>
  <si>
    <t>60.23224</t>
  </si>
  <si>
    <t>25.63306</t>
  </si>
  <si>
    <t>59.31555</t>
  </si>
  <si>
    <t>39.51926</t>
  </si>
  <si>
    <t>56.44648</t>
  </si>
  <si>
    <t>66.04552</t>
  </si>
  <si>
    <t>59.84947</t>
  </si>
  <si>
    <t>14.55637</t>
  </si>
  <si>
    <t>64.33107</t>
  </si>
  <si>
    <t>10.50219</t>
  </si>
  <si>
    <t>54.67082</t>
  </si>
  <si>
    <t>19.8218</t>
  </si>
  <si>
    <t>60.7179</t>
  </si>
  <si>
    <t>76.52587</t>
  </si>
  <si>
    <t>30.51304</t>
  </si>
  <si>
    <t>66.0478</t>
  </si>
  <si>
    <t>23.64286</t>
  </si>
  <si>
    <t>50.16409</t>
  </si>
  <si>
    <t>10.17556</t>
  </si>
  <si>
    <t>73.01809</t>
  </si>
  <si>
    <t>76.07286</t>
  </si>
  <si>
    <t>22.21152</t>
  </si>
  <si>
    <t>28.29425</t>
  </si>
  <si>
    <t>11.39264</t>
  </si>
  <si>
    <t>10.81651</t>
  </si>
  <si>
    <t>49.35249</t>
  </si>
  <si>
    <t>40.06658</t>
  </si>
  <si>
    <t>15.38231</t>
  </si>
  <si>
    <t>82.81839</t>
  </si>
  <si>
    <t>20.94898</t>
  </si>
  <si>
    <t>83.86</t>
  </si>
  <si>
    <t>55.1719</t>
  </si>
  <si>
    <t>87.82968</t>
  </si>
  <si>
    <t>59.84985</t>
  </si>
  <si>
    <t>28.36846</t>
  </si>
  <si>
    <t>10.11389</t>
  </si>
  <si>
    <t>22.92738</t>
  </si>
  <si>
    <t>29.86958</t>
  </si>
  <si>
    <t>41.87185</t>
  </si>
  <si>
    <t>75.06765</t>
  </si>
  <si>
    <t>54.63775</t>
  </si>
  <si>
    <t>33.24022</t>
  </si>
  <si>
    <t>58.58177</t>
  </si>
  <si>
    <t>82.87709</t>
  </si>
  <si>
    <t>40.35948</t>
  </si>
  <si>
    <t>23.0469</t>
  </si>
  <si>
    <t>33.57054</t>
  </si>
  <si>
    <t>74.55575</t>
  </si>
  <si>
    <t>24.59401</t>
  </si>
  <si>
    <t>43.70778</t>
  </si>
  <si>
    <t>73.65572</t>
  </si>
  <si>
    <t>33.20286</t>
  </si>
  <si>
    <t>69.26961</t>
  </si>
  <si>
    <t>69.77027</t>
  </si>
  <si>
    <t>35.34536</t>
  </si>
  <si>
    <t>66.80979</t>
  </si>
  <si>
    <t>73.00118</t>
  </si>
  <si>
    <t>12.93221</t>
  </si>
  <si>
    <t>32.61396</t>
  </si>
  <si>
    <t>68.40715</t>
  </si>
  <si>
    <t>15.35604</t>
  </si>
  <si>
    <t>25.61388</t>
  </si>
  <si>
    <t>76.88613</t>
  </si>
  <si>
    <t>20.13609</t>
  </si>
  <si>
    <t>43.8362</t>
  </si>
  <si>
    <t>81.45446</t>
  </si>
  <si>
    <t>75.54094</t>
  </si>
  <si>
    <t>67.88958</t>
  </si>
  <si>
    <t>52.5449</t>
  </si>
  <si>
    <t>30.97552</t>
  </si>
  <si>
    <t>13.25472</t>
  </si>
  <si>
    <t>48.00648</t>
  </si>
  <si>
    <t>29.92327</t>
  </si>
  <si>
    <t>51.71439</t>
  </si>
  <si>
    <t>70.6917</t>
  </si>
  <si>
    <t>21.80514</t>
  </si>
  <si>
    <t>89.53903</t>
  </si>
  <si>
    <t>55.76909</t>
  </si>
  <si>
    <t>27.70401</t>
  </si>
  <si>
    <t>23.29076</t>
  </si>
  <si>
    <t>72.84378</t>
  </si>
  <si>
    <t>18.86352</t>
  </si>
  <si>
    <t>22.53263</t>
  </si>
  <si>
    <t>46.87073</t>
  </si>
  <si>
    <t>37.47719</t>
  </si>
  <si>
    <t>67.87443</t>
  </si>
  <si>
    <t>61.38788</t>
  </si>
  <si>
    <t>36.58967</t>
  </si>
  <si>
    <t>71.11144</t>
  </si>
  <si>
    <t>19.88363</t>
  </si>
  <si>
    <t>35.04186</t>
  </si>
  <si>
    <t>35.74845</t>
  </si>
  <si>
    <t>58.7667</t>
  </si>
  <si>
    <t>18.69355</t>
  </si>
  <si>
    <t>13.78062</t>
  </si>
  <si>
    <t>26.35818</t>
  </si>
  <si>
    <t>49.86611</t>
  </si>
  <si>
    <t>85.17231</t>
  </si>
  <si>
    <t>64.87039</t>
  </si>
  <si>
    <t>49.68932</t>
  </si>
  <si>
    <t>70.99868</t>
  </si>
  <si>
    <t>49.21459</t>
  </si>
  <si>
    <t>33.59482</t>
  </si>
  <si>
    <t>38.65794</t>
  </si>
  <si>
    <t>66.30278</t>
  </si>
  <si>
    <t>22.99885</t>
  </si>
  <si>
    <t>70.3489</t>
  </si>
  <si>
    <t>72.41815</t>
  </si>
  <si>
    <t>79.02099</t>
  </si>
  <si>
    <t>27.42673</t>
  </si>
  <si>
    <t>57.17033</t>
  </si>
  <si>
    <t>63.92752</t>
  </si>
  <si>
    <t>14.56796</t>
  </si>
  <si>
    <t>21.12801</t>
  </si>
  <si>
    <t>44.22098</t>
  </si>
  <si>
    <t>11.91941</t>
  </si>
  <si>
    <t>67.23985</t>
  </si>
  <si>
    <t>50.37858</t>
  </si>
  <si>
    <t>33.1111</t>
  </si>
  <si>
    <t>57.20375</t>
  </si>
  <si>
    <t>55.05956</t>
  </si>
  <si>
    <t>39.15845</t>
  </si>
  <si>
    <t>56.32015</t>
  </si>
  <si>
    <t>35.33294</t>
  </si>
  <si>
    <t>46.38277</t>
  </si>
  <si>
    <t>10.79676</t>
  </si>
  <si>
    <t>72.0006</t>
  </si>
  <si>
    <t>36.7792</t>
  </si>
  <si>
    <t>23.77417</t>
  </si>
  <si>
    <t>70.6808</t>
  </si>
  <si>
    <t>53.1642</t>
  </si>
  <si>
    <t>13.53245</t>
  </si>
  <si>
    <t>77.5747</t>
  </si>
  <si>
    <t>42.07236</t>
  </si>
  <si>
    <t>81.14934</t>
  </si>
  <si>
    <t>89.7282</t>
  </si>
  <si>
    <t>86.48502</t>
  </si>
  <si>
    <t>73.80688</t>
  </si>
  <si>
    <t>20.42504</t>
  </si>
  <si>
    <t>37.53543</t>
  </si>
  <si>
    <t>72.89988</t>
  </si>
  <si>
    <t>40.94101</t>
  </si>
  <si>
    <t>77.69392</t>
  </si>
  <si>
    <t>25.32751</t>
  </si>
  <si>
    <t>11.69136</t>
  </si>
  <si>
    <t>69.55436</t>
  </si>
  <si>
    <t>85.31386</t>
  </si>
  <si>
    <t>50.08392</t>
  </si>
  <si>
    <t>79.26033</t>
  </si>
  <si>
    <t>44.7444</t>
  </si>
  <si>
    <t>81.47992</t>
  </si>
  <si>
    <t>62.19419</t>
  </si>
  <si>
    <t>28.52857</t>
  </si>
  <si>
    <t>66.99412</t>
  </si>
  <si>
    <t>47.51488</t>
  </si>
  <si>
    <t>36.95218</t>
  </si>
  <si>
    <t>56.98572</t>
  </si>
  <si>
    <t>66.26863</t>
  </si>
  <si>
    <t>34.63149</t>
  </si>
  <si>
    <t>44.70365</t>
  </si>
  <si>
    <t>16.141</t>
  </si>
  <si>
    <t>45.10849</t>
  </si>
  <si>
    <t>50.94754</t>
  </si>
  <si>
    <t>27.29775</t>
  </si>
  <si>
    <t>82.7739</t>
  </si>
  <si>
    <t>89.85814</t>
  </si>
  <si>
    <t>22.21268</t>
  </si>
  <si>
    <t>46.75658</t>
  </si>
  <si>
    <t>66.51195</t>
  </si>
  <si>
    <t>36.60838</t>
  </si>
  <si>
    <t>36.55746</t>
  </si>
  <si>
    <t>88.92712</t>
  </si>
  <si>
    <t>45.67947</t>
  </si>
  <si>
    <t>52.38622</t>
  </si>
  <si>
    <t>50.03788</t>
  </si>
  <si>
    <t>59.41719</t>
  </si>
  <si>
    <t>80.02684</t>
  </si>
  <si>
    <t>62.99558</t>
  </si>
  <si>
    <t>53.59261</t>
  </si>
  <si>
    <t>82.91018</t>
  </si>
  <si>
    <t>25.05884</t>
  </si>
  <si>
    <t>19.06707</t>
  </si>
  <si>
    <t>63.524</t>
  </si>
  <si>
    <t>74.43712</t>
  </si>
  <si>
    <t>81.70294</t>
  </si>
  <si>
    <t>22.14165</t>
  </si>
  <si>
    <t>35.1871</t>
  </si>
  <si>
    <t>88.40497</t>
  </si>
  <si>
    <t>76.00505</t>
  </si>
  <si>
    <t>54.93444</t>
  </si>
  <si>
    <t>85.7195</t>
  </si>
  <si>
    <t>11.2133</t>
  </si>
  <si>
    <t>44.02282</t>
  </si>
  <si>
    <t>17.2491</t>
  </si>
  <si>
    <t>87.45944</t>
  </si>
  <si>
    <t>27.89721</t>
  </si>
  <si>
    <t>36.90848</t>
  </si>
  <si>
    <t>65.26141</t>
  </si>
  <si>
    <t>28.67566</t>
  </si>
  <si>
    <t>15.8623</t>
  </si>
  <si>
    <t>10.95056</t>
  </si>
  <si>
    <t>75.82667</t>
  </si>
  <si>
    <t>85.01493</t>
  </si>
  <si>
    <t>86.87301</t>
  </si>
  <si>
    <t>62.6523</t>
  </si>
  <si>
    <t>35.85654</t>
  </si>
  <si>
    <t>72.86859</t>
  </si>
  <si>
    <t>20.35074</t>
  </si>
  <si>
    <t>14.68082</t>
  </si>
  <si>
    <t>22.15432</t>
  </si>
  <si>
    <t>57.51629</t>
  </si>
  <si>
    <t>59.61341</t>
  </si>
  <si>
    <t>35.89262</t>
  </si>
  <si>
    <t>63.20435</t>
  </si>
  <si>
    <t>18.97946</t>
  </si>
  <si>
    <t>24.46707</t>
  </si>
  <si>
    <t>82.00777</t>
  </si>
  <si>
    <t>63.58272</t>
  </si>
  <si>
    <t>89.03552</t>
  </si>
  <si>
    <t>45.51039</t>
  </si>
  <si>
    <t>49.18827</t>
  </si>
  <si>
    <t>68.85572</t>
  </si>
  <si>
    <t>12.43763</t>
  </si>
  <si>
    <t>50.51328</t>
  </si>
  <si>
    <t>52.3423</t>
  </si>
  <si>
    <t>36.12742</t>
  </si>
  <si>
    <t>58.84457</t>
  </si>
  <si>
    <t>56.51358</t>
  </si>
  <si>
    <t>23.68988</t>
  </si>
  <si>
    <t>47.63137</t>
  </si>
  <si>
    <t>74.95855</t>
  </si>
  <si>
    <t>18.83847</t>
  </si>
  <si>
    <t>16.69663</t>
  </si>
  <si>
    <t>46.13351</t>
  </si>
  <si>
    <t>55.42352</t>
  </si>
  <si>
    <t>63.73024</t>
  </si>
  <si>
    <t>60.17788</t>
  </si>
  <si>
    <t>23.77104</t>
  </si>
  <si>
    <t>44.54515</t>
  </si>
  <si>
    <t>26.576</t>
  </si>
  <si>
    <t>30.60238</t>
  </si>
  <si>
    <t>67.05734</t>
  </si>
  <si>
    <t>27.06188</t>
  </si>
  <si>
    <t>42.27805</t>
  </si>
  <si>
    <t>32.16788</t>
  </si>
  <si>
    <t>54.16223</t>
  </si>
  <si>
    <t>43.71981</t>
  </si>
  <si>
    <t>75.38028</t>
  </si>
  <si>
    <t>53.55824</t>
  </si>
  <si>
    <t>65.28177</t>
  </si>
  <si>
    <t>51.84859</t>
  </si>
  <si>
    <t>24.50142</t>
  </si>
  <si>
    <t>30.04234</t>
  </si>
  <si>
    <t>76.92043</t>
  </si>
  <si>
    <t>28.59557</t>
  </si>
  <si>
    <t>60.20513</t>
  </si>
  <si>
    <t>82.76765</t>
  </si>
  <si>
    <t>81.38623</t>
  </si>
  <si>
    <t>58.30446</t>
  </si>
  <si>
    <t>26.47693</t>
  </si>
  <si>
    <t>31.22582</t>
  </si>
  <si>
    <t>46.321</t>
  </si>
  <si>
    <t>29.37353</t>
  </si>
  <si>
    <t>54.85378</t>
  </si>
  <si>
    <t>27.89519</t>
  </si>
  <si>
    <t>12.05874</t>
  </si>
  <si>
    <t>72.11708</t>
  </si>
  <si>
    <t>43.84692</t>
  </si>
  <si>
    <t>32.79276</t>
  </si>
  <si>
    <t>70.38259</t>
  </si>
  <si>
    <t>82.68229</t>
  </si>
  <si>
    <t>73.71354</t>
  </si>
  <si>
    <t>24.61988</t>
  </si>
  <si>
    <t>86.83059</t>
  </si>
  <si>
    <t>80.17458</t>
  </si>
  <si>
    <t>89.15224</t>
  </si>
  <si>
    <t>55.15453</t>
  </si>
  <si>
    <t>44.22479</t>
  </si>
  <si>
    <t>88.55122</t>
  </si>
  <si>
    <t>53.7446</t>
  </si>
  <si>
    <t>14.61685</t>
  </si>
  <si>
    <t>59.0206</t>
  </si>
  <si>
    <t>45.16451</t>
  </si>
  <si>
    <t>38.49752</t>
  </si>
  <si>
    <t>36.99182</t>
  </si>
  <si>
    <t>10.04957</t>
  </si>
  <si>
    <t>16.97193</t>
  </si>
  <si>
    <t>80.76123</t>
  </si>
  <si>
    <t>55.63132</t>
  </si>
  <si>
    <t>56.77158</t>
  </si>
  <si>
    <t>53.76685</t>
  </si>
  <si>
    <t>20.43834</t>
  </si>
  <si>
    <t>84.8531</t>
  </si>
  <si>
    <t>18.2339</t>
  </si>
  <si>
    <t>49.24349</t>
  </si>
  <si>
    <t>31.23165</t>
  </si>
  <si>
    <t>34.38729</t>
  </si>
  <si>
    <t>20.23468</t>
  </si>
  <si>
    <t>64.6336</t>
  </si>
  <si>
    <t>32.84555</t>
  </si>
  <si>
    <t>24.65489</t>
  </si>
  <si>
    <t>79.11593</t>
  </si>
  <si>
    <t>14.5379</t>
  </si>
  <si>
    <t>47.39274</t>
  </si>
  <si>
    <t>28.32752</t>
  </si>
  <si>
    <t>74.91859</t>
  </si>
  <si>
    <t>68.37366</t>
  </si>
  <si>
    <t>84.62109</t>
  </si>
  <si>
    <t>58.08243</t>
  </si>
  <si>
    <t>52.30966</t>
  </si>
  <si>
    <t>32.52576</t>
  </si>
  <si>
    <t>18.26525</t>
  </si>
  <si>
    <t>56.63512</t>
  </si>
  <si>
    <t>21.537</t>
  </si>
  <si>
    <t>20.7203</t>
  </si>
  <si>
    <t>37.03096</t>
  </si>
  <si>
    <t>49.40631</t>
  </si>
  <si>
    <t>41.58039</t>
  </si>
  <si>
    <t>45.56198</t>
  </si>
  <si>
    <t>13.5464</t>
  </si>
  <si>
    <t>65.87805</t>
  </si>
  <si>
    <t>84.55844</t>
  </si>
  <si>
    <t>88.5443</t>
  </si>
  <si>
    <t>52.55238</t>
  </si>
  <si>
    <t>85.04257</t>
  </si>
  <si>
    <t>50.96293</t>
  </si>
  <si>
    <t>64.33991</t>
  </si>
  <si>
    <t>48.04928</t>
  </si>
  <si>
    <t>59.59449</t>
  </si>
  <si>
    <t>26.91343</t>
  </si>
  <si>
    <t>78.67591</t>
  </si>
  <si>
    <t>14.04479</t>
  </si>
  <si>
    <t>39.31152</t>
  </si>
  <si>
    <t>54.27397</t>
  </si>
  <si>
    <t>13.79301</t>
  </si>
  <si>
    <t>27.47761</t>
  </si>
  <si>
    <t>27.52003</t>
  </si>
  <si>
    <t>85.31598</t>
  </si>
  <si>
    <t>14.28911</t>
  </si>
  <si>
    <t>71.32971</t>
  </si>
  <si>
    <t>50.65368</t>
  </si>
  <si>
    <t>16.84861</t>
  </si>
  <si>
    <t>56.66169</t>
  </si>
  <si>
    <t>49.96455</t>
  </si>
  <si>
    <t>67.32625</t>
  </si>
  <si>
    <t>26.55997</t>
  </si>
  <si>
    <t>39.96724</t>
  </si>
  <si>
    <t>32.80269</t>
  </si>
  <si>
    <t>28.06347</t>
  </si>
  <si>
    <t>65.65272</t>
  </si>
  <si>
    <t>20.52021</t>
  </si>
  <si>
    <t>44.83091</t>
  </si>
  <si>
    <t>50.38821</t>
  </si>
  <si>
    <t>32.08695</t>
  </si>
  <si>
    <t>27.11752</t>
  </si>
  <si>
    <t>59.51846</t>
  </si>
  <si>
    <t>59.54312</t>
  </si>
  <si>
    <t>13.83854</t>
  </si>
  <si>
    <t>31.39068</t>
  </si>
  <si>
    <t>22.40975</t>
  </si>
  <si>
    <t>76.82018</t>
  </si>
  <si>
    <t>22.64309</t>
  </si>
  <si>
    <t>14.46256</t>
  </si>
  <si>
    <t>15.0291</t>
  </si>
  <si>
    <t>21.01016</t>
  </si>
  <si>
    <t>18.90137</t>
  </si>
  <si>
    <t>68.67565</t>
  </si>
  <si>
    <t>31.83554</t>
  </si>
  <si>
    <t>11.54843</t>
  </si>
  <si>
    <t>51.02015</t>
  </si>
  <si>
    <t>38.82294</t>
  </si>
  <si>
    <t>56.19185</t>
  </si>
  <si>
    <t>77.99237</t>
  </si>
  <si>
    <t>77.07925</t>
  </si>
  <si>
    <t>33.7526</t>
  </si>
  <si>
    <t>33.17594</t>
  </si>
  <si>
    <t>12.19048</t>
  </si>
  <si>
    <t>27.49996</t>
  </si>
  <si>
    <t>84.14804</t>
  </si>
  <si>
    <t>70.96071</t>
  </si>
  <si>
    <t>66.14025</t>
  </si>
  <si>
    <t>82.82643</t>
  </si>
  <si>
    <t>88.28044</t>
  </si>
  <si>
    <t>85.62515</t>
  </si>
  <si>
    <t>12.08742</t>
  </si>
  <si>
    <t>74.77181</t>
  </si>
  <si>
    <t>43.58615</t>
  </si>
  <si>
    <t>25.92348</t>
  </si>
  <si>
    <t>70.81591</t>
  </si>
  <si>
    <t>70.02676</t>
  </si>
  <si>
    <t>10.90608</t>
  </si>
  <si>
    <t>47.09378</t>
  </si>
  <si>
    <t>60.28068</t>
  </si>
  <si>
    <t>68.84923</t>
  </si>
  <si>
    <t>57.39532</t>
  </si>
  <si>
    <t>28.32896</t>
  </si>
  <si>
    <t>89.7706</t>
  </si>
  <si>
    <t>61.92537</t>
  </si>
  <si>
    <t>52.35956</t>
  </si>
  <si>
    <t>88.04114</t>
  </si>
  <si>
    <t>10.12229</t>
  </si>
  <si>
    <t>11.28651</t>
  </si>
  <si>
    <t>57.03146</t>
  </si>
  <si>
    <t>42.00221</t>
  </si>
  <si>
    <t>16.33634</t>
  </si>
  <si>
    <t>74.22363</t>
  </si>
  <si>
    <t>13.27809</t>
  </si>
  <si>
    <t>86.54639</t>
  </si>
  <si>
    <t>57.69032</t>
  </si>
  <si>
    <t>26.33159</t>
  </si>
  <si>
    <t>29.17695</t>
  </si>
  <si>
    <t>70.73814</t>
  </si>
  <si>
    <t>71.05803</t>
  </si>
  <si>
    <t>60.36534</t>
  </si>
  <si>
    <t>44.82206</t>
  </si>
  <si>
    <t>29.16698</t>
  </si>
  <si>
    <t>64.50715</t>
  </si>
  <si>
    <t>72.94312</t>
  </si>
  <si>
    <t>26.3229</t>
  </si>
  <si>
    <t>53.28142</t>
  </si>
  <si>
    <t>14.46265</t>
  </si>
  <si>
    <t>29.02209</t>
  </si>
  <si>
    <t>23.7313</t>
  </si>
  <si>
    <t>77.12828</t>
  </si>
  <si>
    <t>38.04102</t>
  </si>
  <si>
    <t>60.26023</t>
  </si>
  <si>
    <t>68.12874</t>
  </si>
  <si>
    <t>35.79227</t>
  </si>
  <si>
    <t>67.26528</t>
  </si>
  <si>
    <t>86.68803</t>
  </si>
  <si>
    <t>34.85032</t>
  </si>
  <si>
    <t>54.69496</t>
  </si>
  <si>
    <t>70.45721</t>
  </si>
  <si>
    <t>78.5008</t>
  </si>
  <si>
    <t>71.50781</t>
  </si>
  <si>
    <t>29.23945</t>
  </si>
  <si>
    <t>17.29918</t>
  </si>
  <si>
    <t>39.09209</t>
  </si>
  <si>
    <t>66.64583</t>
  </si>
  <si>
    <t>50.35638</t>
  </si>
  <si>
    <t>70.29796</t>
  </si>
  <si>
    <t>61.66456</t>
  </si>
  <si>
    <t>59.62953</t>
  </si>
  <si>
    <t>34.84306</t>
  </si>
  <si>
    <t>28.58821</t>
  </si>
  <si>
    <t>22.31239</t>
  </si>
  <si>
    <t>50.63694</t>
  </si>
  <si>
    <t>43.72794</t>
  </si>
  <si>
    <t>75.17125</t>
  </si>
  <si>
    <t>85.12942</t>
  </si>
  <si>
    <t>23.66135</t>
  </si>
  <si>
    <t>20.80964</t>
  </si>
  <si>
    <t>14.45133</t>
  </si>
  <si>
    <t>72.24918</t>
  </si>
  <si>
    <t>71.15523</t>
  </si>
  <si>
    <t>68.66981</t>
  </si>
  <si>
    <t>30.81515</t>
  </si>
  <si>
    <t>16.44176</t>
  </si>
  <si>
    <t>33.89232</t>
  </si>
  <si>
    <t>16.41473</t>
  </si>
  <si>
    <t>48.77232</t>
  </si>
  <si>
    <t>61.40104</t>
  </si>
  <si>
    <t>33.36571</t>
  </si>
  <si>
    <t>62.84433</t>
  </si>
  <si>
    <t>73.9867</t>
  </si>
  <si>
    <t>11.22024</t>
  </si>
  <si>
    <t>58.75464</t>
  </si>
  <si>
    <t>62.84694</t>
  </si>
  <si>
    <t>52.78482</t>
  </si>
  <si>
    <t>79.17909</t>
  </si>
  <si>
    <t>45.14931</t>
  </si>
  <si>
    <t>75.54138</t>
  </si>
  <si>
    <t>82.88338</t>
  </si>
  <si>
    <t>87.43757</t>
  </si>
  <si>
    <t>78.01578</t>
  </si>
  <si>
    <t>17.24939</t>
  </si>
  <si>
    <t>89.14121</t>
  </si>
  <si>
    <t>53.34354</t>
  </si>
  <si>
    <t>35.02811</t>
  </si>
  <si>
    <t>66.08613</t>
  </si>
  <si>
    <t>25.37569</t>
  </si>
  <si>
    <t>32.28581</t>
  </si>
  <si>
    <t>75.50403</t>
  </si>
  <si>
    <t>15.74437</t>
  </si>
  <si>
    <t>67.1413</t>
  </si>
  <si>
    <t>49.50324</t>
  </si>
  <si>
    <t>23.98079</t>
  </si>
  <si>
    <t>23.0148</t>
  </si>
  <si>
    <t>40.47473</t>
  </si>
  <si>
    <t>54.06799</t>
  </si>
  <si>
    <t>77.77053</t>
  </si>
  <si>
    <t>83.4861</t>
  </si>
  <si>
    <t>45.53566</t>
  </si>
  <si>
    <t>31.10621</t>
  </si>
  <si>
    <t>72.86876</t>
  </si>
  <si>
    <t>68.70575</t>
  </si>
  <si>
    <t>79.38568</t>
  </si>
  <si>
    <t>55.98743</t>
  </si>
  <si>
    <t>25.89318</t>
  </si>
  <si>
    <t>37.71431</t>
  </si>
  <si>
    <t>82.2485</t>
  </si>
  <si>
    <t>47.13045</t>
  </si>
  <si>
    <t>15.36391</t>
  </si>
  <si>
    <t>63.40654</t>
  </si>
  <si>
    <t>87.79686</t>
  </si>
  <si>
    <t>53.29963</t>
  </si>
  <si>
    <t>10.86239</t>
  </si>
  <si>
    <t>67.00316</t>
  </si>
  <si>
    <t>18.68628</t>
  </si>
  <si>
    <t>75.63139</t>
  </si>
  <si>
    <t>87.63759</t>
  </si>
  <si>
    <t>19.57045</t>
  </si>
  <si>
    <t>36.42645</t>
  </si>
  <si>
    <t>70.20073</t>
  </si>
  <si>
    <t>15.65422</t>
  </si>
  <si>
    <t>15.1789</t>
  </si>
  <si>
    <t>66.58275</t>
  </si>
  <si>
    <t>49.83912</t>
  </si>
  <si>
    <t>85.11556</t>
  </si>
  <si>
    <t>53.60171</t>
  </si>
  <si>
    <t>18.83449</t>
  </si>
  <si>
    <t>14.09231</t>
  </si>
  <si>
    <t>37.81599</t>
  </si>
  <si>
    <t>38.67169</t>
  </si>
  <si>
    <t>85.48017</t>
  </si>
  <si>
    <t>50.13146</t>
  </si>
  <si>
    <t>45.75793</t>
  </si>
  <si>
    <t>25.12561</t>
  </si>
  <si>
    <t>88.15946</t>
  </si>
  <si>
    <t>37.8343</t>
  </si>
  <si>
    <t>48.11242</t>
  </si>
  <si>
    <t>63.86875</t>
  </si>
  <si>
    <t>44.91633</t>
  </si>
  <si>
    <t>75.83337</t>
  </si>
  <si>
    <t>84.96814</t>
  </si>
  <si>
    <t>11.38524</t>
  </si>
  <si>
    <t>10.45524</t>
  </si>
  <si>
    <t>53.1103</t>
  </si>
  <si>
    <t>83.96161</t>
  </si>
  <si>
    <t>30.23317</t>
  </si>
  <si>
    <t>58.89163</t>
  </si>
  <si>
    <t>43.70689</t>
  </si>
  <si>
    <t>15.84634</t>
  </si>
  <si>
    <t>24.5336</t>
  </si>
  <si>
    <t>32.02438</t>
  </si>
  <si>
    <t>69.16925</t>
  </si>
  <si>
    <t>43.83189</t>
  </si>
  <si>
    <t>81.12977</t>
  </si>
  <si>
    <t>45.65323</t>
  </si>
  <si>
    <t>26.37618</t>
  </si>
  <si>
    <t>20.59365</t>
  </si>
  <si>
    <t>36.47375</t>
  </si>
  <si>
    <t>75.26376</t>
  </si>
  <si>
    <t>85.63251</t>
  </si>
  <si>
    <t>39.86392</t>
  </si>
  <si>
    <t>30.27032</t>
  </si>
  <si>
    <t>54.64539</t>
  </si>
  <si>
    <t>28.16133</t>
  </si>
  <si>
    <t>18.22243</t>
  </si>
  <si>
    <t>50.89328</t>
  </si>
  <si>
    <t>16.0281</t>
  </si>
  <si>
    <t>45.85628</t>
  </si>
  <si>
    <t>61.56959</t>
  </si>
  <si>
    <t>38.90705</t>
  </si>
  <si>
    <t>44.87274</t>
  </si>
  <si>
    <t>71.54636</t>
  </si>
  <si>
    <t>44.65755</t>
  </si>
  <si>
    <t>48.43959</t>
  </si>
  <si>
    <t>81.99224</t>
  </si>
  <si>
    <t>76.34294</t>
  </si>
  <si>
    <t>35.60546</t>
  </si>
  <si>
    <t>69.98921</t>
  </si>
  <si>
    <t>80.45176</t>
  </si>
  <si>
    <t>75.33177</t>
  </si>
  <si>
    <t>31.40511</t>
  </si>
  <si>
    <t>79.95768</t>
  </si>
  <si>
    <t>40.59002</t>
  </si>
  <si>
    <t>29.49114</t>
  </si>
  <si>
    <t>37.27509</t>
  </si>
  <si>
    <t>58.04426</t>
  </si>
  <si>
    <t>44.25856</t>
  </si>
  <si>
    <t>55.61288</t>
  </si>
  <si>
    <t>76.17068</t>
  </si>
  <si>
    <t>67.56298</t>
  </si>
  <si>
    <t>17.33399</t>
  </si>
  <si>
    <t>85.10469</t>
  </si>
  <si>
    <t>69.77194</t>
  </si>
  <si>
    <t>24.27089</t>
  </si>
  <si>
    <t>67.45604</t>
  </si>
  <si>
    <t>79.29867</t>
  </si>
  <si>
    <t>83.89871</t>
  </si>
  <si>
    <t>65.20579</t>
  </si>
  <si>
    <t>52.14739</t>
  </si>
  <si>
    <t>19.53019</t>
  </si>
  <si>
    <t>82.95648</t>
  </si>
  <si>
    <t>42.0927</t>
  </si>
  <si>
    <t>18.57704</t>
  </si>
  <si>
    <t>70.11991</t>
  </si>
  <si>
    <t>31.67979</t>
  </si>
  <si>
    <t>84.92309</t>
  </si>
  <si>
    <t>31.64391</t>
  </si>
  <si>
    <t>82.07634</t>
  </si>
  <si>
    <t>21.62704</t>
  </si>
  <si>
    <t>26.1498</t>
  </si>
  <si>
    <t>87.3299</t>
  </si>
  <si>
    <t>22.31817</t>
  </si>
  <si>
    <t>41.1276</t>
  </si>
  <si>
    <t>61.84586</t>
  </si>
  <si>
    <t>43.81643</t>
  </si>
  <si>
    <t>88.29489</t>
  </si>
  <si>
    <t>18.54276</t>
  </si>
  <si>
    <t>84.69908</t>
  </si>
  <si>
    <t>39.05126</t>
  </si>
  <si>
    <t>24.85106</t>
  </si>
  <si>
    <t>76.31574</t>
  </si>
  <si>
    <t>41.15629</t>
  </si>
  <si>
    <t>26.05429</t>
  </si>
  <si>
    <t>81.35077</t>
  </si>
  <si>
    <t>46.55073</t>
  </si>
  <si>
    <t>84.80702</t>
  </si>
  <si>
    <t>46.76362</t>
  </si>
  <si>
    <t>67.39</t>
  </si>
  <si>
    <t>23.76032</t>
  </si>
  <si>
    <t>87.83086</t>
  </si>
  <si>
    <t>64.66738</t>
  </si>
  <si>
    <t>85.83945</t>
  </si>
  <si>
    <t>89.51664</t>
  </si>
  <si>
    <t>24.78355</t>
  </si>
  <si>
    <t>44.64382</t>
  </si>
  <si>
    <t>57.86204</t>
  </si>
  <si>
    <t>72.13377</t>
  </si>
  <si>
    <t>59.84096</t>
  </si>
  <si>
    <t>80.37976</t>
  </si>
  <si>
    <t>21.70346</t>
  </si>
  <si>
    <t>17.46895</t>
  </si>
  <si>
    <t>80.11601</t>
  </si>
  <si>
    <t>26.66661</t>
  </si>
  <si>
    <t>56.00188</t>
  </si>
  <si>
    <t>53.65118</t>
  </si>
  <si>
    <t>33.88343</t>
  </si>
  <si>
    <t>51.8105</t>
  </si>
  <si>
    <t>81.41092</t>
  </si>
  <si>
    <t>77.53147</t>
  </si>
  <si>
    <t>13.1312</t>
  </si>
  <si>
    <t>47.89202</t>
  </si>
  <si>
    <t>44.93865</t>
  </si>
  <si>
    <t>14.91398</t>
  </si>
  <si>
    <t>57.20792</t>
  </si>
  <si>
    <t>53.82208</t>
  </si>
  <si>
    <t>55.74055</t>
  </si>
  <si>
    <t>68.38108</t>
  </si>
  <si>
    <t>75.28765</t>
  </si>
  <si>
    <t>56.43444</t>
  </si>
  <si>
    <t>67.28457</t>
  </si>
  <si>
    <t>84.57066</t>
  </si>
  <si>
    <t>80.82127</t>
  </si>
  <si>
    <t>22.51111</t>
  </si>
  <si>
    <t>42.0937</t>
  </si>
  <si>
    <t>47.1698</t>
  </si>
  <si>
    <t>21.9805</t>
  </si>
  <si>
    <t>78.36397</t>
  </si>
  <si>
    <t>11.33101</t>
  </si>
  <si>
    <t>29.37072</t>
  </si>
  <si>
    <t>22.03026</t>
  </si>
  <si>
    <t>55.75177</t>
  </si>
  <si>
    <t>80.27084</t>
  </si>
  <si>
    <t>60.21083</t>
  </si>
  <si>
    <t>85.66081</t>
  </si>
  <si>
    <t>60.16519</t>
  </si>
  <si>
    <t>82.94054</t>
  </si>
  <si>
    <t>59.46713</t>
  </si>
  <si>
    <t>66.09634</t>
  </si>
  <si>
    <t>32.89465</t>
  </si>
  <si>
    <t>29.74847</t>
  </si>
  <si>
    <t>27.38923</t>
  </si>
  <si>
    <t>11.17143</t>
  </si>
  <si>
    <t>31.71204</t>
  </si>
  <si>
    <t>34.30233</t>
  </si>
  <si>
    <t>35.65674</t>
  </si>
  <si>
    <t>19.62189</t>
  </si>
  <si>
    <t>73.79074</t>
  </si>
  <si>
    <t>24.73586</t>
  </si>
  <si>
    <t>32.56088</t>
  </si>
  <si>
    <t>32.00456</t>
  </si>
  <si>
    <t>89.93598</t>
  </si>
  <si>
    <t>69.20572</t>
  </si>
  <si>
    <t>75.52735</t>
  </si>
  <si>
    <t>32.20276</t>
  </si>
  <si>
    <t>64.35707</t>
  </si>
  <si>
    <t>65.83863</t>
  </si>
  <si>
    <t>22.6043</t>
  </si>
  <si>
    <t>75.40006</t>
  </si>
  <si>
    <t>40.02356</t>
  </si>
  <si>
    <t>26.55142</t>
  </si>
  <si>
    <t>41.99641</t>
  </si>
  <si>
    <t>22.99064</t>
  </si>
  <si>
    <t>49.85239</t>
  </si>
  <si>
    <t>44.55436</t>
  </si>
  <si>
    <t>45.11622</t>
  </si>
  <si>
    <t>55.50906</t>
  </si>
  <si>
    <t>66.37137</t>
  </si>
  <si>
    <t>54.76735</t>
  </si>
  <si>
    <t>64.89478</t>
  </si>
  <si>
    <t>64.71532</t>
  </si>
  <si>
    <t>58.47231</t>
  </si>
  <si>
    <t>27.09251</t>
  </si>
  <si>
    <t>12.8134</t>
  </si>
  <si>
    <t>68.63431</t>
  </si>
  <si>
    <t>35.87276</t>
  </si>
  <si>
    <t>18.39714</t>
  </si>
  <si>
    <t>58.61105</t>
  </si>
  <si>
    <t>83.55403</t>
  </si>
  <si>
    <t>82.09875</t>
  </si>
  <si>
    <t>63.60729</t>
  </si>
  <si>
    <t>86.06926</t>
  </si>
  <si>
    <t>41.72814</t>
  </si>
  <si>
    <t>36.0225</t>
  </si>
  <si>
    <t>55.66625</t>
  </si>
  <si>
    <t>12.59563</t>
  </si>
  <si>
    <t>10.57662</t>
  </si>
  <si>
    <t>16.50394</t>
  </si>
  <si>
    <t>47.10894</t>
  </si>
  <si>
    <t>26.3824</t>
  </si>
  <si>
    <t>21.59944</t>
  </si>
  <si>
    <t>25.03061</t>
  </si>
  <si>
    <t>84.40022</t>
  </si>
  <si>
    <t>24.9928</t>
  </si>
  <si>
    <t>86.03084</t>
  </si>
  <si>
    <t>50.55445</t>
  </si>
  <si>
    <t>79.86148</t>
  </si>
  <si>
    <t>26.78035</t>
  </si>
  <si>
    <t>61.52228</t>
  </si>
  <si>
    <t>72.29446</t>
  </si>
  <si>
    <t>85.34865</t>
  </si>
  <si>
    <t>43.91102</t>
  </si>
  <si>
    <t>62.14274</t>
  </si>
  <si>
    <t>84.82977</t>
  </si>
  <si>
    <t>85.31161</t>
  </si>
  <si>
    <t>15.94784</t>
  </si>
  <si>
    <t>35.5348</t>
  </si>
  <si>
    <t>87.79023</t>
  </si>
  <si>
    <t>43.16863</t>
  </si>
  <si>
    <t>53.41988</t>
  </si>
  <si>
    <t>86.65688</t>
  </si>
  <si>
    <t>28.01808</t>
  </si>
  <si>
    <t>62.60819</t>
  </si>
  <si>
    <t>85.0874</t>
  </si>
  <si>
    <t>42.40947</t>
  </si>
  <si>
    <t>35.1182</t>
  </si>
  <si>
    <t>63.7614</t>
  </si>
  <si>
    <t>71.1058</t>
  </si>
  <si>
    <t>75.18884</t>
  </si>
  <si>
    <t>63.89627</t>
  </si>
  <si>
    <t>48.71705</t>
  </si>
  <si>
    <t>82.17243</t>
  </si>
  <si>
    <t>32.56375</t>
  </si>
  <si>
    <t>60.58321</t>
  </si>
  <si>
    <t>16.19784</t>
  </si>
  <si>
    <t>71.9281</t>
  </si>
  <si>
    <t>74.35237</t>
  </si>
  <si>
    <t>29.07068</t>
  </si>
  <si>
    <t>63.65455</t>
  </si>
  <si>
    <t>52.10516</t>
  </si>
  <si>
    <t>30.8304</t>
  </si>
  <si>
    <t>60.90871</t>
  </si>
  <si>
    <t>76.31901</t>
  </si>
  <si>
    <t>75.67692</t>
  </si>
  <si>
    <t>23.89176</t>
  </si>
  <si>
    <t>20.44042</t>
  </si>
  <si>
    <t>35.16113</t>
  </si>
  <si>
    <t>39.21347</t>
  </si>
  <si>
    <t>87.76089</t>
  </si>
  <si>
    <t>14.95756</t>
  </si>
  <si>
    <t>57.21572</t>
  </si>
  <si>
    <t>17.13619</t>
  </si>
  <si>
    <t>18.96069</t>
  </si>
  <si>
    <t>82.20675</t>
  </si>
  <si>
    <t>19.23299</t>
  </si>
  <si>
    <t>57.17754</t>
  </si>
  <si>
    <t>17.71675</t>
  </si>
  <si>
    <t>72.10199</t>
  </si>
  <si>
    <t>69.474</t>
  </si>
  <si>
    <t>28.11715</t>
  </si>
  <si>
    <t>33.52522</t>
  </si>
  <si>
    <t>53.16091</t>
  </si>
  <si>
    <t>13.46739</t>
  </si>
  <si>
    <t>89.02924</t>
  </si>
  <si>
    <t>49.97239</t>
  </si>
  <si>
    <t>33.11611</t>
  </si>
  <si>
    <t>51.0579</t>
  </si>
  <si>
    <t>46.80708</t>
  </si>
  <si>
    <t>31.68993</t>
  </si>
  <si>
    <t>40.79557</t>
  </si>
  <si>
    <t>56.72052</t>
  </si>
  <si>
    <t>78.99394</t>
  </si>
  <si>
    <t>58.59802</t>
  </si>
  <si>
    <t>22.17492</t>
  </si>
  <si>
    <t>17.23537</t>
  </si>
  <si>
    <t>24.95666</t>
  </si>
  <si>
    <t>69.03718</t>
  </si>
  <si>
    <t>46.67024</t>
  </si>
  <si>
    <t>89.2792</t>
  </si>
  <si>
    <t>53.71399</t>
  </si>
  <si>
    <t>23.99857</t>
  </si>
  <si>
    <t>81.82117</t>
  </si>
  <si>
    <t>76.58235</t>
  </si>
  <si>
    <t>19.76768</t>
  </si>
  <si>
    <t>70.0926</t>
  </si>
  <si>
    <t>60.87751</t>
  </si>
  <si>
    <t>78.36289</t>
  </si>
  <si>
    <t>89.27941</t>
  </si>
  <si>
    <t>80.49893</t>
  </si>
  <si>
    <t>86.36968</t>
  </si>
  <si>
    <t>37.60348</t>
  </si>
  <si>
    <t>51.85018</t>
  </si>
  <si>
    <t>69.37624</t>
  </si>
  <si>
    <t>13.71338</t>
  </si>
  <si>
    <t>72.39791</t>
  </si>
  <si>
    <t>22.98879</t>
  </si>
  <si>
    <t>13.75803</t>
  </si>
  <si>
    <t>86.07743</t>
  </si>
  <si>
    <t>74.95688</t>
  </si>
  <si>
    <t>64.24473</t>
  </si>
  <si>
    <t>47.741</t>
  </si>
  <si>
    <t>68.81676</t>
  </si>
  <si>
    <t>13.32596</t>
  </si>
  <si>
    <t>32.39253</t>
  </si>
  <si>
    <t>13.90492</t>
  </si>
  <si>
    <t>31.28436</t>
  </si>
  <si>
    <t>84.85641</t>
  </si>
  <si>
    <t>88.13874</t>
  </si>
  <si>
    <t>30.67643</t>
  </si>
  <si>
    <t>33.33481</t>
  </si>
  <si>
    <t>52.84851</t>
  </si>
  <si>
    <t>17.68001</t>
  </si>
  <si>
    <t>40.0031</t>
  </si>
  <si>
    <t>37.86639</t>
  </si>
  <si>
    <t>37.15303</t>
  </si>
  <si>
    <t>31.73184</t>
  </si>
  <si>
    <t>81.94444</t>
  </si>
  <si>
    <t>59.25506</t>
  </si>
  <si>
    <t>43.66718</t>
  </si>
  <si>
    <t>29.38193</t>
  </si>
  <si>
    <t>29.51713</t>
  </si>
  <si>
    <t>72.68231</t>
  </si>
  <si>
    <t>34.52996</t>
  </si>
  <si>
    <t>33.77769</t>
  </si>
  <si>
    <t>10.55759</t>
  </si>
  <si>
    <t>75.77732</t>
  </si>
  <si>
    <t>62.85443</t>
  </si>
  <si>
    <t>38.89261</t>
  </si>
  <si>
    <t>36.85328</t>
  </si>
  <si>
    <t>60.29791</t>
  </si>
  <si>
    <t>36.84113</t>
  </si>
  <si>
    <t>53.428</t>
  </si>
  <si>
    <t>63.09558</t>
  </si>
  <si>
    <t>61.37957</t>
  </si>
  <si>
    <t>65.89996</t>
  </si>
  <si>
    <t>50.94798</t>
  </si>
  <si>
    <t>49.41273</t>
  </si>
  <si>
    <t>52.08615</t>
  </si>
  <si>
    <t>21.36096</t>
  </si>
  <si>
    <t>70.57594</t>
  </si>
  <si>
    <t>78.49237</t>
  </si>
  <si>
    <t>59.00968</t>
  </si>
  <si>
    <t>58.70311</t>
  </si>
  <si>
    <t>10.01495</t>
  </si>
  <si>
    <t>23.03372</t>
  </si>
  <si>
    <t>76.36856</t>
  </si>
  <si>
    <t>12.30679</t>
  </si>
  <si>
    <t>16.22607</t>
  </si>
  <si>
    <t>11.59198</t>
  </si>
  <si>
    <t>32.47789</t>
  </si>
  <si>
    <t>33.59508</t>
  </si>
  <si>
    <t>30.81971</t>
  </si>
  <si>
    <t>13.74565</t>
  </si>
  <si>
    <t>54.48276</t>
  </si>
  <si>
    <t>52.47645</t>
  </si>
  <si>
    <t>67.78523</t>
  </si>
  <si>
    <t>77.417</t>
  </si>
  <si>
    <t>84.14744</t>
  </si>
  <si>
    <t>65.6749</t>
  </si>
  <si>
    <t>17.1203</t>
  </si>
  <si>
    <t>15.22926</t>
  </si>
  <si>
    <t>33.2508</t>
  </si>
  <si>
    <t>54.94862</t>
  </si>
  <si>
    <t>66.99054</t>
  </si>
  <si>
    <t>86.81951</t>
  </si>
  <si>
    <t>28.68271</t>
  </si>
  <si>
    <t>11.62666</t>
  </si>
  <si>
    <t>18.7822</t>
  </si>
  <si>
    <t>46.95467</t>
  </si>
  <si>
    <t>59.10346</t>
  </si>
  <si>
    <t>54.43315</t>
  </si>
  <si>
    <t>19.31953</t>
  </si>
  <si>
    <t>59.91192</t>
  </si>
  <si>
    <t>60.56211</t>
  </si>
  <si>
    <t>72.68463</t>
  </si>
  <si>
    <t>74.31633</t>
  </si>
  <si>
    <t>89.46368</t>
  </si>
  <si>
    <t>56.86655</t>
  </si>
  <si>
    <t>54.80404</t>
  </si>
  <si>
    <t>48.27215</t>
  </si>
  <si>
    <t>17.16948</t>
  </si>
  <si>
    <t>88.30975</t>
  </si>
  <si>
    <t>19.27886</t>
  </si>
  <si>
    <t>21.71437</t>
  </si>
  <si>
    <t>35.22752</t>
  </si>
  <si>
    <t>79.24506</t>
  </si>
  <si>
    <t>27.78749</t>
  </si>
  <si>
    <t>11.10723</t>
  </si>
  <si>
    <t>38.88103</t>
  </si>
  <si>
    <t>60.53731</t>
  </si>
  <si>
    <t>25.24525</t>
  </si>
  <si>
    <t>45.27572</t>
  </si>
  <si>
    <t>59.85648</t>
  </si>
  <si>
    <t>64.65454</t>
  </si>
  <si>
    <t>77.14127</t>
  </si>
  <si>
    <t>45.10135</t>
  </si>
  <si>
    <t>18.87715</t>
  </si>
  <si>
    <t>10.48058</t>
  </si>
  <si>
    <t>57.24967</t>
  </si>
  <si>
    <t>44.57076</t>
  </si>
  <si>
    <t>52.15379</t>
  </si>
  <si>
    <t>33.91911</t>
  </si>
  <si>
    <t>15.0988</t>
  </si>
  <si>
    <t>13.02567</t>
  </si>
  <si>
    <t>73.03084</t>
  </si>
  <si>
    <t>32.06912</t>
  </si>
  <si>
    <t>61.84842</t>
  </si>
  <si>
    <t>20.40894</t>
  </si>
  <si>
    <t>20.26327</t>
  </si>
  <si>
    <t>67.32802</t>
  </si>
  <si>
    <t>59.8901</t>
  </si>
  <si>
    <t>43.50304</t>
  </si>
  <si>
    <t>30.14648</t>
  </si>
  <si>
    <t>86.43452</t>
  </si>
  <si>
    <t>30.32715</t>
  </si>
  <si>
    <t>63.93869</t>
  </si>
  <si>
    <t>17.08674</t>
  </si>
  <si>
    <t>36.62649</t>
  </si>
  <si>
    <t>83.21507</t>
  </si>
  <si>
    <t>13.21096</t>
  </si>
  <si>
    <t>31.18681</t>
  </si>
  <si>
    <t>62.28605</t>
  </si>
  <si>
    <t>59.9757</t>
  </si>
  <si>
    <t>62.98488</t>
  </si>
  <si>
    <t>59.54979</t>
  </si>
  <si>
    <t>19.8876</t>
  </si>
  <si>
    <t>15.04333</t>
  </si>
  <si>
    <t>79.53247</t>
  </si>
  <si>
    <t>33.47037</t>
  </si>
  <si>
    <t>67.70331</t>
  </si>
  <si>
    <t>87.23748</t>
  </si>
  <si>
    <t>66.5927</t>
  </si>
  <si>
    <t>55.40448</t>
  </si>
  <si>
    <t>45.15246</t>
  </si>
  <si>
    <t>43.15664</t>
  </si>
  <si>
    <t>74.45701</t>
  </si>
  <si>
    <t>41.93955</t>
  </si>
  <si>
    <t>61.86238</t>
  </si>
  <si>
    <t>50.95326</t>
  </si>
  <si>
    <t>33.69483</t>
  </si>
  <si>
    <t>85.61543</t>
  </si>
  <si>
    <t>17.58027</t>
  </si>
  <si>
    <t>83.55295</t>
  </si>
  <si>
    <t>23.35044</t>
  </si>
  <si>
    <t>13.18483</t>
  </si>
  <si>
    <t>48.18501</t>
  </si>
  <si>
    <t>29.57727</t>
  </si>
  <si>
    <t>53.0161</t>
  </si>
  <si>
    <t>89.49785</t>
  </si>
  <si>
    <t>78.70167</t>
  </si>
  <si>
    <t>66.31344</t>
  </si>
  <si>
    <t>40.73778</t>
  </si>
  <si>
    <t>60.08482</t>
  </si>
  <si>
    <t>21.47949</t>
  </si>
  <si>
    <t>51.42551</t>
  </si>
  <si>
    <t>89.28313</t>
  </si>
  <si>
    <t>24.65374</t>
  </si>
  <si>
    <t>87.58109</t>
  </si>
  <si>
    <t>10.86027</t>
  </si>
  <si>
    <t>69.39004</t>
  </si>
  <si>
    <t>62.16185</t>
  </si>
  <si>
    <t>82.26105</t>
  </si>
  <si>
    <t>27.55769</t>
  </si>
  <si>
    <t>35.5492</t>
  </si>
  <si>
    <t>32.99874</t>
  </si>
  <si>
    <t>84.07706</t>
  </si>
  <si>
    <t>21.24172</t>
  </si>
  <si>
    <t>20.95045</t>
  </si>
  <si>
    <t>12.66469</t>
  </si>
  <si>
    <t>29.4983</t>
  </si>
  <si>
    <t>51.73927</t>
  </si>
  <si>
    <t>42.32772</t>
  </si>
  <si>
    <t>53.77342</t>
  </si>
  <si>
    <t>53.87161</t>
  </si>
  <si>
    <t>12.68672</t>
  </si>
  <si>
    <t>51.58179</t>
  </si>
  <si>
    <t>68.23487</t>
  </si>
  <si>
    <t>47.85843</t>
  </si>
  <si>
    <t>33.10415</t>
  </si>
  <si>
    <t>89.51237</t>
  </si>
  <si>
    <t>36.50254</t>
  </si>
  <si>
    <t>73.64619</t>
  </si>
  <si>
    <t>32.27704</t>
  </si>
  <si>
    <t>68.62926</t>
  </si>
  <si>
    <t>69.41904</t>
  </si>
  <si>
    <t>62.35693</t>
  </si>
  <si>
    <t>39.33769</t>
  </si>
  <si>
    <t>22.87657</t>
  </si>
  <si>
    <t>49.93784</t>
  </si>
  <si>
    <t>26.70116</t>
  </si>
  <si>
    <t>66.54963</t>
  </si>
  <si>
    <t>20.62174</t>
  </si>
  <si>
    <t>23.0098</t>
  </si>
  <si>
    <t>10.00318</t>
  </si>
  <si>
    <t>25.34328</t>
  </si>
  <si>
    <t>60.60778</t>
  </si>
  <si>
    <t>16.33184</t>
  </si>
  <si>
    <t>24.86227</t>
  </si>
  <si>
    <t>23.10653</t>
  </si>
  <si>
    <t>81.90155</t>
  </si>
  <si>
    <t>78.29724</t>
  </si>
  <si>
    <t>56.26943</t>
  </si>
  <si>
    <t>37.397</t>
  </si>
  <si>
    <t>78.04603</t>
  </si>
  <si>
    <t>36.40959</t>
  </si>
  <si>
    <t>15.06367</t>
  </si>
  <si>
    <t>45.81055</t>
  </si>
  <si>
    <t>87.18551</t>
  </si>
  <si>
    <t>64.6042</t>
  </si>
  <si>
    <t>20.0574</t>
  </si>
  <si>
    <t>29.40276</t>
  </si>
  <si>
    <t>40.63855</t>
  </si>
  <si>
    <t>76.15596</t>
  </si>
  <si>
    <t>89.83045</t>
  </si>
  <si>
    <t>89.32265</t>
  </si>
  <si>
    <t>60.94546</t>
  </si>
  <si>
    <t>39.97927</t>
  </si>
  <si>
    <t>46.75838</t>
  </si>
  <si>
    <t>37.72574</t>
  </si>
  <si>
    <t>77.83679</t>
  </si>
  <si>
    <t>21.31098</t>
  </si>
  <si>
    <t>32.98872</t>
  </si>
  <si>
    <t>40.91144</t>
  </si>
  <si>
    <t>73.59367</t>
  </si>
  <si>
    <t>81.99989</t>
  </si>
  <si>
    <t>15.40394</t>
  </si>
  <si>
    <t>15.14829</t>
  </si>
  <si>
    <t>56.52637</t>
  </si>
  <si>
    <t>55.14242</t>
  </si>
  <si>
    <t>57.48725</t>
  </si>
  <si>
    <t>73.41596</t>
  </si>
  <si>
    <t>24.19731</t>
  </si>
  <si>
    <t>45.18485</t>
  </si>
  <si>
    <t>73.57928</t>
  </si>
  <si>
    <t>65.76912</t>
  </si>
  <si>
    <t>13.6981</t>
  </si>
  <si>
    <t>76.98813</t>
  </si>
  <si>
    <t>55.09091</t>
  </si>
  <si>
    <t>18.93689</t>
  </si>
  <si>
    <t>64.92149</t>
  </si>
  <si>
    <t>32.75543</t>
  </si>
  <si>
    <t>34.84094</t>
  </si>
  <si>
    <t>67.14097</t>
  </si>
  <si>
    <t>53.8231</t>
  </si>
  <si>
    <t>30.14999</t>
  </si>
  <si>
    <t>60.08314</t>
  </si>
  <si>
    <t>87.93622</t>
  </si>
  <si>
    <t>29.81634</t>
  </si>
  <si>
    <t>64.33717</t>
  </si>
  <si>
    <t>63.01096</t>
  </si>
  <si>
    <t>22.92134</t>
  </si>
  <si>
    <t>67.92787</t>
  </si>
  <si>
    <t>22.55474</t>
  </si>
  <si>
    <t>64.94746</t>
  </si>
  <si>
    <t>30.208</t>
  </si>
  <si>
    <t>42.05856</t>
  </si>
  <si>
    <t>36.45657</t>
  </si>
  <si>
    <t>10.15203</t>
  </si>
  <si>
    <t>20.89946</t>
  </si>
  <si>
    <t>22.20104</t>
  </si>
  <si>
    <t>68.7251</t>
  </si>
  <si>
    <t>78.55434</t>
  </si>
  <si>
    <t>22.04784</t>
  </si>
  <si>
    <t>70.80649</t>
  </si>
  <si>
    <t>43.41868</t>
  </si>
  <si>
    <t>46.45923</t>
  </si>
  <si>
    <t>41.07907</t>
  </si>
  <si>
    <t>68.96002</t>
  </si>
  <si>
    <t>73.78309</t>
  </si>
  <si>
    <t>14.08724</t>
  </si>
  <si>
    <t>30.37996</t>
  </si>
  <si>
    <t>42.53252</t>
  </si>
  <si>
    <t>56.73313</t>
  </si>
  <si>
    <t>28.64001</t>
  </si>
  <si>
    <t>36.64573</t>
  </si>
  <si>
    <t>63.66565</t>
  </si>
  <si>
    <t>89.71459</t>
  </si>
  <si>
    <t>82.59539</t>
  </si>
  <si>
    <t>78.01253</t>
  </si>
  <si>
    <t>70.53099</t>
  </si>
  <si>
    <t>65.00873</t>
  </si>
  <si>
    <t>16.67452</t>
  </si>
  <si>
    <t>41.74043</t>
  </si>
  <si>
    <t>81.9761</t>
  </si>
  <si>
    <t>34.76373</t>
  </si>
  <si>
    <t>78.6343</t>
  </si>
  <si>
    <t>89.38178</t>
  </si>
  <si>
    <t>43.11153</t>
  </si>
  <si>
    <t>34.72477</t>
  </si>
  <si>
    <t>64.03597</t>
  </si>
  <si>
    <t>21.91141</t>
  </si>
  <si>
    <t>87.02803</t>
  </si>
  <si>
    <t>69.76035</t>
  </si>
  <si>
    <t>12.7668</t>
  </si>
  <si>
    <t>15.00584</t>
  </si>
  <si>
    <t>32.54919</t>
  </si>
  <si>
    <t>41.36241</t>
  </si>
  <si>
    <t>55.76969</t>
  </si>
  <si>
    <t>85.83833</t>
  </si>
  <si>
    <t>29.01282</t>
  </si>
  <si>
    <t>63.01136</t>
  </si>
  <si>
    <t>30.68939</t>
  </si>
  <si>
    <t>33.51587</t>
  </si>
  <si>
    <t>51.5683</t>
  </si>
  <si>
    <t>66.26446</t>
  </si>
  <si>
    <t>36.16663</t>
  </si>
  <si>
    <t>47.77483</t>
  </si>
  <si>
    <t>89.242</t>
  </si>
  <si>
    <t>17.63493</t>
  </si>
  <si>
    <t>86.19637</t>
  </si>
  <si>
    <t>66.15094</t>
  </si>
  <si>
    <t>70.89944</t>
  </si>
  <si>
    <t>89.31964</t>
  </si>
  <si>
    <t>40.43673</t>
  </si>
  <si>
    <t>56.19251</t>
  </si>
  <si>
    <t>44.08272</t>
  </si>
  <si>
    <t>76.40591</t>
  </si>
  <si>
    <t>86.73645</t>
  </si>
  <si>
    <t>62.6167</t>
  </si>
  <si>
    <t>13.73838</t>
  </si>
  <si>
    <t>73.1904</t>
  </si>
  <si>
    <t>22.57766</t>
  </si>
  <si>
    <t>81.8208</t>
  </si>
  <si>
    <t>23.4256</t>
  </si>
  <si>
    <t>30.65156</t>
  </si>
  <si>
    <t>56.21112</t>
  </si>
  <si>
    <t>28.18447</t>
  </si>
  <si>
    <t>74.72875</t>
  </si>
  <si>
    <t>50.6215</t>
  </si>
  <si>
    <t>57.53741</t>
  </si>
  <si>
    <t>69.77663</t>
  </si>
  <si>
    <t>68.36997</t>
  </si>
  <si>
    <t>10.95952</t>
  </si>
  <si>
    <t>77.34457</t>
  </si>
  <si>
    <t>18.81095</t>
  </si>
  <si>
    <t>53.56136</t>
  </si>
  <si>
    <t>39.79557</t>
  </si>
  <si>
    <t>28.14944</t>
  </si>
  <si>
    <t>41.7006</t>
  </si>
  <si>
    <t>68.85463</t>
  </si>
  <si>
    <t>89.0807</t>
  </si>
  <si>
    <t>12.3759</t>
  </si>
  <si>
    <t>32.96304</t>
  </si>
  <si>
    <t>15.04209</t>
  </si>
  <si>
    <t>44.06859</t>
  </si>
  <si>
    <t>58.10938</t>
  </si>
  <si>
    <t>70.59999</t>
  </si>
  <si>
    <t>79.58569</t>
  </si>
  <si>
    <t>55.98745</t>
  </si>
  <si>
    <t>42.91727</t>
  </si>
  <si>
    <t>31.42733</t>
  </si>
  <si>
    <t>50.02595</t>
  </si>
  <si>
    <t>55.58348</t>
  </si>
  <si>
    <t>57.57829</t>
  </si>
  <si>
    <t>69.57619</t>
  </si>
  <si>
    <t>32.35003</t>
  </si>
  <si>
    <t>59.8299</t>
  </si>
  <si>
    <t>67.78662</t>
  </si>
  <si>
    <t>28.77912</t>
  </si>
  <si>
    <t>48.8015</t>
  </si>
  <si>
    <t>31.29755</t>
  </si>
  <si>
    <t>45.81811</t>
  </si>
  <si>
    <t>64.61903</t>
  </si>
  <si>
    <t>77.51926</t>
  </si>
  <si>
    <t>81.21202</t>
  </si>
  <si>
    <t>87.96443</t>
  </si>
  <si>
    <t>34.26514</t>
  </si>
  <si>
    <t>75.29629</t>
  </si>
  <si>
    <t>72.033</t>
  </si>
  <si>
    <t>38.52244</t>
  </si>
  <si>
    <t>11.19779</t>
  </si>
  <si>
    <t>12.39562</t>
  </si>
  <si>
    <t>40.39396</t>
  </si>
  <si>
    <t>48.09098</t>
  </si>
  <si>
    <t>37.87234</t>
  </si>
  <si>
    <t>36.28902</t>
  </si>
  <si>
    <t>42.71494</t>
  </si>
  <si>
    <t>87.2777</t>
  </si>
  <si>
    <t>83.50203</t>
  </si>
  <si>
    <t>65.89471</t>
  </si>
  <si>
    <t>22.88852</t>
  </si>
  <si>
    <t>18.7856</t>
  </si>
  <si>
    <t>52.6916</t>
  </si>
  <si>
    <t>58.2318</t>
  </si>
  <si>
    <t>61.94808</t>
  </si>
  <si>
    <t>35.71135</t>
  </si>
  <si>
    <t>31.26794</t>
  </si>
  <si>
    <t>16.39494</t>
  </si>
  <si>
    <t>46.69078</t>
  </si>
  <si>
    <t>11.87177</t>
  </si>
  <si>
    <t>39.37301</t>
  </si>
  <si>
    <t>28.1387</t>
  </si>
  <si>
    <t>86.62332</t>
  </si>
  <si>
    <t>72.95895</t>
  </si>
  <si>
    <t>38.2502</t>
  </si>
  <si>
    <t>39.80082</t>
  </si>
  <si>
    <t>44.00966</t>
  </si>
  <si>
    <t>24.67535</t>
  </si>
  <si>
    <t>13.28317</t>
  </si>
  <si>
    <t>48.48103</t>
  </si>
  <si>
    <t>22.3696</t>
  </si>
  <si>
    <t>55.61472</t>
  </si>
  <si>
    <t>52.52392</t>
  </si>
  <si>
    <t>20.64161</t>
  </si>
  <si>
    <t>57.15377</t>
  </si>
  <si>
    <t>60.30491</t>
  </si>
  <si>
    <t>55.66324</t>
  </si>
  <si>
    <t>76.84836</t>
  </si>
  <si>
    <t>79.45884</t>
  </si>
  <si>
    <t>65.74368</t>
  </si>
  <si>
    <t>58.49462</t>
  </si>
  <si>
    <t>10.11953</t>
  </si>
  <si>
    <t>39.78148</t>
  </si>
  <si>
    <t>52.50447</t>
  </si>
  <si>
    <t>79.85399</t>
  </si>
  <si>
    <t>71.53607</t>
  </si>
  <si>
    <t>62.26205</t>
  </si>
  <si>
    <t>47.21136</t>
  </si>
  <si>
    <t>75.34147</t>
  </si>
  <si>
    <t>64.43182</t>
  </si>
  <si>
    <t>65.24946</t>
  </si>
  <si>
    <t>77.62875</t>
  </si>
  <si>
    <t>59.09207</t>
  </si>
  <si>
    <t>11.5798</t>
  </si>
  <si>
    <t>62.57792</t>
  </si>
  <si>
    <t>70.51177</t>
  </si>
  <si>
    <t>60.94125</t>
  </si>
  <si>
    <t>87.62778</t>
  </si>
  <si>
    <t>27.93255</t>
  </si>
  <si>
    <t>24.72206</t>
  </si>
  <si>
    <t>24.64166</t>
  </si>
  <si>
    <t>71.74031</t>
  </si>
  <si>
    <t>40.37689</t>
  </si>
  <si>
    <t>79.70015</t>
  </si>
  <si>
    <t>68.51381</t>
  </si>
  <si>
    <t>35.98374</t>
  </si>
  <si>
    <t>34.93055</t>
  </si>
  <si>
    <t>24.11499</t>
  </si>
  <si>
    <t>77.57242</t>
  </si>
  <si>
    <t>73.51639</t>
  </si>
  <si>
    <t>38.98782</t>
  </si>
  <si>
    <t>77.82296</t>
  </si>
  <si>
    <t>30.39545</t>
  </si>
  <si>
    <t>36.52988</t>
  </si>
  <si>
    <t>19.67846</t>
  </si>
  <si>
    <t>21.99831</t>
  </si>
  <si>
    <t>30.32111</t>
  </si>
  <si>
    <t>12.11919</t>
  </si>
  <si>
    <t>82.29894</t>
  </si>
  <si>
    <t>23.19081</t>
  </si>
  <si>
    <t>19.92866</t>
  </si>
  <si>
    <t>24.85041</t>
  </si>
  <si>
    <t>59.81754</t>
  </si>
  <si>
    <t>60.6378</t>
  </si>
  <si>
    <t>27.907</t>
  </si>
  <si>
    <t>19.77531</t>
  </si>
  <si>
    <t>53.62701</t>
  </si>
  <si>
    <t>82.58116</t>
  </si>
  <si>
    <t>85.43845</t>
  </si>
  <si>
    <t>22.6708</t>
  </si>
  <si>
    <t>55.71748</t>
  </si>
  <si>
    <t>45.31251</t>
  </si>
  <si>
    <t>17.17854</t>
  </si>
  <si>
    <t>76.38298</t>
  </si>
  <si>
    <t>72.82697</t>
  </si>
  <si>
    <t>78.16124</t>
  </si>
  <si>
    <t>83.88079</t>
  </si>
  <si>
    <t>62.62342</t>
  </si>
  <si>
    <t>50.01184</t>
  </si>
  <si>
    <t>40.60474</t>
  </si>
  <si>
    <t>30.46195</t>
  </si>
  <si>
    <t>65.94175</t>
  </si>
  <si>
    <t>28.98528</t>
  </si>
  <si>
    <t>17.49346</t>
  </si>
  <si>
    <t>43.56615</t>
  </si>
  <si>
    <t>18.321</t>
  </si>
  <si>
    <t>26.48283</t>
  </si>
  <si>
    <t>57.73113</t>
  </si>
  <si>
    <t>24.55809</t>
  </si>
  <si>
    <t>30.45625</t>
  </si>
  <si>
    <t>14.67813</t>
  </si>
  <si>
    <t>20.53073</t>
  </si>
  <si>
    <t>29.44597</t>
  </si>
  <si>
    <t>37.72882</t>
  </si>
  <si>
    <t>36.24367</t>
  </si>
  <si>
    <t>57.53042</t>
  </si>
  <si>
    <t>29.48031</t>
  </si>
  <si>
    <t>13.6054</t>
  </si>
  <si>
    <t>46.93668</t>
  </si>
  <si>
    <t>45.66493</t>
  </si>
  <si>
    <t>43.02886</t>
  </si>
  <si>
    <t>20.13842</t>
  </si>
  <si>
    <t>44.8585</t>
  </si>
  <si>
    <t>38.62277</t>
  </si>
  <si>
    <t>32.7498</t>
  </si>
  <si>
    <t>29.50423</t>
  </si>
  <si>
    <t>55.09526</t>
  </si>
  <si>
    <t>45.66898</t>
  </si>
  <si>
    <t>58.47885</t>
  </si>
  <si>
    <t>73.74021</t>
  </si>
  <si>
    <t>25.9195</t>
  </si>
  <si>
    <t>46.79302</t>
  </si>
  <si>
    <t>82.84422</t>
  </si>
  <si>
    <t>74.61539</t>
  </si>
  <si>
    <t>87.27236</t>
  </si>
  <si>
    <t>36.15406</t>
  </si>
  <si>
    <t>74.31213</t>
  </si>
  <si>
    <t>37.25744</t>
  </si>
  <si>
    <t>83.8727</t>
  </si>
  <si>
    <t>72.80157</t>
  </si>
  <si>
    <t>78.0944</t>
  </si>
  <si>
    <t>18.76534</t>
  </si>
  <si>
    <t>53.24245</t>
  </si>
  <si>
    <t>45.23639</t>
  </si>
  <si>
    <t>33.11471</t>
  </si>
  <si>
    <t>46.17644</t>
  </si>
  <si>
    <t>47.69236</t>
  </si>
  <si>
    <t>62.79512</t>
  </si>
  <si>
    <t>18.33551</t>
  </si>
  <si>
    <t>63.28316</t>
  </si>
  <si>
    <t>46.22158</t>
  </si>
  <si>
    <t>22.53096</t>
  </si>
  <si>
    <t>66.90884</t>
  </si>
  <si>
    <t>89.50445</t>
  </si>
  <si>
    <t>10.14653</t>
  </si>
  <si>
    <t>26.26587</t>
  </si>
  <si>
    <t>82.67129</t>
  </si>
  <si>
    <t>65.23494</t>
  </si>
  <si>
    <t>28.81654</t>
  </si>
  <si>
    <t>19.566</t>
  </si>
  <si>
    <t>39.21795</t>
  </si>
  <si>
    <t>83.57609</t>
  </si>
  <si>
    <t>11.07702</t>
  </si>
  <si>
    <t>85.22774</t>
  </si>
  <si>
    <t>41.12414</t>
  </si>
  <si>
    <t>87.1389</t>
  </si>
  <si>
    <t>60.52747</t>
  </si>
  <si>
    <t>59.49997</t>
  </si>
  <si>
    <t>39.11804</t>
  </si>
  <si>
    <t>36.13233</t>
  </si>
  <si>
    <t>64.33946</t>
  </si>
  <si>
    <t>44.31791</t>
  </si>
  <si>
    <t>26.59257</t>
  </si>
  <si>
    <t>42.78345</t>
  </si>
  <si>
    <t>23.58184</t>
  </si>
  <si>
    <t>81.88238</t>
  </si>
  <si>
    <t>66.25918</t>
  </si>
  <si>
    <t>19.28368</t>
  </si>
  <si>
    <t>49.38525</t>
  </si>
  <si>
    <t>53.26165</t>
  </si>
  <si>
    <t>10.80228</t>
  </si>
  <si>
    <t>16.45334</t>
  </si>
  <si>
    <t>75.74571</t>
  </si>
  <si>
    <t>74.03019</t>
  </si>
  <si>
    <t>74.58616</t>
  </si>
  <si>
    <t>59.68296</t>
  </si>
  <si>
    <t>11.04316</t>
  </si>
  <si>
    <t>62.75813</t>
  </si>
  <si>
    <t>16.7431</t>
  </si>
  <si>
    <t>22.7797</t>
  </si>
  <si>
    <t>79.06501</t>
  </si>
  <si>
    <t>87.22988</t>
  </si>
  <si>
    <t>48.15196</t>
  </si>
  <si>
    <t>48.03035</t>
  </si>
  <si>
    <t>35.24127</t>
  </si>
  <si>
    <t>57.9443</t>
  </si>
  <si>
    <t>13.05159</t>
  </si>
  <si>
    <t>32.11067</t>
  </si>
  <si>
    <t>42.65357</t>
  </si>
  <si>
    <t>56.04634</t>
  </si>
  <si>
    <t>45.21727</t>
  </si>
  <si>
    <t>56.82036</t>
  </si>
  <si>
    <t>33.25943</t>
  </si>
  <si>
    <t>74.34565</t>
  </si>
  <si>
    <t>52.54128</t>
  </si>
  <si>
    <t>75.83453</t>
  </si>
  <si>
    <t>43.2666</t>
  </si>
  <si>
    <t>84.12951</t>
  </si>
  <si>
    <t>36.29134</t>
  </si>
  <si>
    <t>21.95711</t>
  </si>
  <si>
    <t>53.69702</t>
  </si>
  <si>
    <t>17.15747</t>
  </si>
  <si>
    <t>12.90432</t>
  </si>
  <si>
    <t>10.53149</t>
  </si>
  <si>
    <t>54.01421</t>
  </si>
  <si>
    <t>45.56097</t>
  </si>
  <si>
    <t>17.98459</t>
  </si>
  <si>
    <t>10.4433</t>
  </si>
  <si>
    <t>62.22836</t>
  </si>
  <si>
    <t>88.26667</t>
  </si>
  <si>
    <t>68.13482</t>
  </si>
  <si>
    <t>28.52677</t>
  </si>
  <si>
    <t>26.90888</t>
  </si>
  <si>
    <t>87.45561</t>
  </si>
  <si>
    <t>77.30835</t>
  </si>
  <si>
    <t>24.38042</t>
  </si>
  <si>
    <t>15.71334</t>
  </si>
  <si>
    <t>45.46646</t>
  </si>
  <si>
    <t>74.08339</t>
  </si>
  <si>
    <t>18.05567</t>
  </si>
  <si>
    <t>10.014</t>
  </si>
  <si>
    <t>88.82705</t>
  </si>
  <si>
    <t>78.09014</t>
  </si>
  <si>
    <t>73.41089</t>
  </si>
  <si>
    <t>25.11353</t>
  </si>
  <si>
    <t>22.18192</t>
  </si>
  <si>
    <t>48.11678</t>
  </si>
  <si>
    <t>48.58876</t>
  </si>
  <si>
    <t>33.65479</t>
  </si>
  <si>
    <t>21.83069</t>
  </si>
  <si>
    <t>69.68462</t>
  </si>
  <si>
    <t>55.23082</t>
  </si>
  <si>
    <t>31.44152</t>
  </si>
  <si>
    <t>84.9256</t>
  </si>
  <si>
    <t>82.81917</t>
  </si>
  <si>
    <t>88.77068</t>
  </si>
  <si>
    <t>77.36732</t>
  </si>
  <si>
    <t>47.32689</t>
  </si>
  <si>
    <t>21.769</t>
  </si>
  <si>
    <t>36.46611</t>
  </si>
  <si>
    <t>66.87505</t>
  </si>
  <si>
    <t>68.89569</t>
  </si>
  <si>
    <t>82.32116</t>
  </si>
  <si>
    <t>82.65042</t>
  </si>
  <si>
    <t>28.32498</t>
  </si>
  <si>
    <t>60.00657</t>
  </si>
  <si>
    <t>33.7782</t>
  </si>
  <si>
    <t>57.08254</t>
  </si>
  <si>
    <t>66.61639</t>
  </si>
  <si>
    <t>58.42612</t>
  </si>
  <si>
    <t>55.03138</t>
  </si>
  <si>
    <t>64.94332</t>
  </si>
  <si>
    <t>76.70339</t>
  </si>
  <si>
    <t>24.54746</t>
  </si>
  <si>
    <t>76.89767</t>
  </si>
  <si>
    <t>83.61594</t>
  </si>
  <si>
    <t>56.81032</t>
  </si>
  <si>
    <t>67.74486</t>
  </si>
  <si>
    <t>88.3405</t>
  </si>
  <si>
    <t>10.68823</t>
  </si>
  <si>
    <t>70.05349</t>
  </si>
  <si>
    <t>14.08407</t>
  </si>
  <si>
    <t>10.58309</t>
  </si>
  <si>
    <t>47.34693</t>
  </si>
  <si>
    <t>19.80868</t>
  </si>
  <si>
    <t>62.50418</t>
  </si>
  <si>
    <t>61.55187</t>
  </si>
  <si>
    <t>87.20632</t>
  </si>
  <si>
    <t>29.54724</t>
  </si>
  <si>
    <t>62.88541</t>
  </si>
  <si>
    <t>11.13419</t>
  </si>
  <si>
    <t>89.87438</t>
  </si>
  <si>
    <t>23.92179</t>
  </si>
  <si>
    <t>64.25924</t>
  </si>
  <si>
    <t>73.66798</t>
  </si>
  <si>
    <t>68.46664</t>
  </si>
  <si>
    <t>38.57737</t>
  </si>
  <si>
    <t>66.28191</t>
  </si>
  <si>
    <t>51.1206</t>
  </si>
  <si>
    <t>70.25192</t>
  </si>
  <si>
    <t>42.09557</t>
  </si>
  <si>
    <t>50.48155</t>
  </si>
  <si>
    <t>65.71301</t>
  </si>
  <si>
    <t>13.64314</t>
  </si>
  <si>
    <t>68.119</t>
  </si>
  <si>
    <t>80.82831</t>
  </si>
  <si>
    <t>37.73109</t>
  </si>
  <si>
    <t>14.99874</t>
  </si>
  <si>
    <t>64.37468</t>
  </si>
  <si>
    <t>67.50765</t>
  </si>
  <si>
    <t>25.20256</t>
  </si>
  <si>
    <t>65.58484</t>
  </si>
  <si>
    <t>58.10492</t>
  </si>
  <si>
    <t>53.09969</t>
  </si>
  <si>
    <t>72.5861</t>
  </si>
  <si>
    <t>27.23706</t>
  </si>
  <si>
    <t>32.14267</t>
  </si>
  <si>
    <t>57.04162</t>
  </si>
  <si>
    <t>37.93542</t>
  </si>
  <si>
    <t>72.2154</t>
  </si>
  <si>
    <t>35.05117</t>
  </si>
  <si>
    <t>85.62291</t>
  </si>
  <si>
    <t>72.66012</t>
  </si>
  <si>
    <t>18.47012</t>
  </si>
  <si>
    <t>14.7397</t>
  </si>
  <si>
    <t>19.54532</t>
  </si>
  <si>
    <t>84.19516</t>
  </si>
  <si>
    <t>60.74296</t>
  </si>
  <si>
    <t>63.72626</t>
  </si>
  <si>
    <t>47.81132</t>
  </si>
  <si>
    <t>60.24459</t>
  </si>
  <si>
    <t>58.97475</t>
  </si>
  <si>
    <t>13.46071</t>
  </si>
  <si>
    <t>36.41787</t>
  </si>
  <si>
    <t>61.72462</t>
  </si>
  <si>
    <t>86.15302</t>
  </si>
  <si>
    <t>54.73554</t>
  </si>
  <si>
    <t>30.52404</t>
  </si>
  <si>
    <t>39.11935</t>
  </si>
  <si>
    <t>43.88577</t>
  </si>
  <si>
    <t>55.19543</t>
  </si>
  <si>
    <t>25.42995</t>
  </si>
  <si>
    <t>70.47324</t>
  </si>
  <si>
    <t>83.70288</t>
  </si>
  <si>
    <t>79.37472</t>
  </si>
  <si>
    <t>36.02024</t>
  </si>
  <si>
    <t>55.68137</t>
  </si>
  <si>
    <t>85.57201</t>
  </si>
  <si>
    <t>10.35619</t>
  </si>
  <si>
    <t>39.28053</t>
  </si>
  <si>
    <t>64.07244</t>
  </si>
  <si>
    <t>59.08247</t>
  </si>
  <si>
    <t>48.42817</t>
  </si>
  <si>
    <t>56.92931</t>
  </si>
  <si>
    <t>39.68819</t>
  </si>
  <si>
    <t>61.00041</t>
  </si>
  <si>
    <t>18.46546</t>
  </si>
  <si>
    <t>22.89236</t>
  </si>
  <si>
    <t>78.6654</t>
  </si>
  <si>
    <t>78.07073</t>
  </si>
  <si>
    <t>45.07173</t>
  </si>
  <si>
    <t>73.89005</t>
  </si>
  <si>
    <t>73.38019</t>
  </si>
  <si>
    <t>72.75346</t>
  </si>
  <si>
    <t>18.00384</t>
  </si>
  <si>
    <t>71.57417</t>
  </si>
  <si>
    <t>50.1403</t>
  </si>
  <si>
    <t>10.34873</t>
  </si>
  <si>
    <t>70.08192</t>
  </si>
  <si>
    <t>15.57908</t>
  </si>
  <si>
    <t>86.4364</t>
  </si>
  <si>
    <t>37.3345</t>
  </si>
  <si>
    <t>85.70592</t>
  </si>
  <si>
    <t>22.42255</t>
  </si>
  <si>
    <t>73.89999</t>
  </si>
  <si>
    <t>60.10898</t>
  </si>
  <si>
    <t>62.97195</t>
  </si>
  <si>
    <t>66.81168</t>
  </si>
  <si>
    <t>74.94179</t>
  </si>
  <si>
    <t>80.65597</t>
  </si>
  <si>
    <t>36.23729</t>
  </si>
  <si>
    <t>71.20223</t>
  </si>
  <si>
    <t>49.6086</t>
  </si>
  <si>
    <t>75.75295</t>
  </si>
  <si>
    <t>68.28776</t>
  </si>
  <si>
    <t>61.63596</t>
  </si>
  <si>
    <t>48.5893</t>
  </si>
  <si>
    <t>13.10663</t>
  </si>
  <si>
    <t>69.32363</t>
  </si>
  <si>
    <t>68.68982</t>
  </si>
  <si>
    <t>32.08947</t>
  </si>
  <si>
    <t>61.75843</t>
  </si>
  <si>
    <t>40.02609</t>
  </si>
  <si>
    <t>51.15013</t>
  </si>
  <si>
    <t>68.61215</t>
  </si>
  <si>
    <t>61.66978</t>
  </si>
  <si>
    <t>42.13731</t>
  </si>
  <si>
    <t>19.52629</t>
  </si>
  <si>
    <t>79.87676</t>
  </si>
  <si>
    <t>21.52216</t>
  </si>
  <si>
    <t>22.13033</t>
  </si>
  <si>
    <t>23.53507</t>
  </si>
  <si>
    <t>31.52189</t>
  </si>
  <si>
    <t>66.90326</t>
  </si>
  <si>
    <t>60.27381</t>
  </si>
  <si>
    <t>78.01832</t>
  </si>
  <si>
    <t>13.39763</t>
  </si>
  <si>
    <t>62.53459</t>
  </si>
  <si>
    <t>48.74202</t>
  </si>
  <si>
    <t>88.54342</t>
  </si>
  <si>
    <t>68.72481</t>
  </si>
  <si>
    <t>89.50838</t>
  </si>
  <si>
    <t>11.67557</t>
  </si>
  <si>
    <t>71.33623</t>
  </si>
  <si>
    <t>39.97586</t>
  </si>
  <si>
    <t>71.08276</t>
  </si>
  <si>
    <t>45.80269</t>
  </si>
  <si>
    <t>80.43512</t>
  </si>
  <si>
    <t>84.03802</t>
  </si>
  <si>
    <t>40.23693</t>
  </si>
  <si>
    <t>36.43771</t>
  </si>
  <si>
    <t>14.08673</t>
  </si>
  <si>
    <t>62.58763</t>
  </si>
  <si>
    <t>20.34796</t>
  </si>
  <si>
    <t>86.47317</t>
  </si>
  <si>
    <t>12.43752</t>
  </si>
  <si>
    <t>88.28638</t>
  </si>
  <si>
    <t>50.69969</t>
  </si>
  <si>
    <t>78.2891</t>
  </si>
  <si>
    <t>89.01368</t>
  </si>
  <si>
    <t>81.97057</t>
  </si>
  <si>
    <t>67.19332</t>
  </si>
  <si>
    <t>62.29388</t>
  </si>
  <si>
    <t>51.29951</t>
  </si>
  <si>
    <t>37.64299</t>
  </si>
  <si>
    <t>35.21908</t>
  </si>
  <si>
    <t>13.14677</t>
  </si>
  <si>
    <t>42.76321</t>
  </si>
  <si>
    <t>47.28922</t>
  </si>
  <si>
    <t>24.30377</t>
  </si>
  <si>
    <t>79.01106</t>
  </si>
  <si>
    <t>83.18384</t>
  </si>
  <si>
    <t>73.4173</t>
  </si>
  <si>
    <t>88.3601</t>
  </si>
  <si>
    <t>50.72009</t>
  </si>
  <si>
    <t>74.79731</t>
  </si>
  <si>
    <t>69.89672</t>
  </si>
  <si>
    <t>25.56081</t>
  </si>
  <si>
    <t>50.50096</t>
  </si>
  <si>
    <t>84.04811</t>
  </si>
  <si>
    <t>57.97759</t>
  </si>
  <si>
    <t>65.28821</t>
  </si>
  <si>
    <t>17.54428</t>
  </si>
  <si>
    <t>56.11848</t>
  </si>
  <si>
    <t>31.14465</t>
  </si>
  <si>
    <t>47.59941</t>
  </si>
  <si>
    <t>83.856</t>
  </si>
  <si>
    <t>85.56882</t>
  </si>
  <si>
    <t>29.80335</t>
  </si>
  <si>
    <t>61.06011</t>
  </si>
  <si>
    <t>27.77581</t>
  </si>
  <si>
    <t>33.43965</t>
  </si>
  <si>
    <t>78.65347</t>
  </si>
  <si>
    <t>47.37857</t>
  </si>
  <si>
    <t>24.40168</t>
  </si>
  <si>
    <t>42.1825</t>
  </si>
  <si>
    <t>62.70206</t>
  </si>
  <si>
    <t>44.87842</t>
  </si>
  <si>
    <t>79.80929</t>
  </si>
  <si>
    <t>66.60051</t>
  </si>
  <si>
    <t>28.90586</t>
  </si>
  <si>
    <t>18.226</t>
  </si>
  <si>
    <t>66.17141</t>
  </si>
  <si>
    <t>78.00178</t>
  </si>
  <si>
    <t>40.20982</t>
  </si>
  <si>
    <t>88.59549</t>
  </si>
  <si>
    <t>14.85617</t>
  </si>
  <si>
    <t>17.3277</t>
  </si>
  <si>
    <t>76.83449</t>
  </si>
  <si>
    <t>80.27682</t>
  </si>
  <si>
    <t>56.96629</t>
  </si>
  <si>
    <t>85.04386</t>
  </si>
  <si>
    <t>80.86887</t>
  </si>
  <si>
    <t>16.03753</t>
  </si>
  <si>
    <t>26.22744</t>
  </si>
  <si>
    <t>54.92027</t>
  </si>
  <si>
    <t>74.24776</t>
  </si>
  <si>
    <t>48.90048</t>
  </si>
  <si>
    <t>21.74413</t>
  </si>
  <si>
    <t>28.23914</t>
  </si>
  <si>
    <t>55.01236</t>
  </si>
  <si>
    <t>74.69057</t>
  </si>
  <si>
    <t>28.70213</t>
  </si>
  <si>
    <t>77.61894</t>
  </si>
  <si>
    <t>26.48919</t>
  </si>
  <si>
    <t>28.61076</t>
  </si>
  <si>
    <t>18.07253</t>
  </si>
  <si>
    <t>70.87045</t>
  </si>
  <si>
    <t>36.21264</t>
  </si>
  <si>
    <t>67.38784</t>
  </si>
  <si>
    <t>81.48568</t>
  </si>
  <si>
    <t>79.99085</t>
  </si>
  <si>
    <t>89.54559</t>
  </si>
  <si>
    <t>14.00555</t>
  </si>
  <si>
    <t>25.12327</t>
  </si>
  <si>
    <t>63.63175</t>
  </si>
  <si>
    <t>38.243</t>
  </si>
  <si>
    <t>35.24429</t>
  </si>
  <si>
    <t>57.22592</t>
  </si>
  <si>
    <t>82.21253</t>
  </si>
  <si>
    <t>50.49818</t>
  </si>
  <si>
    <t>84.04348</t>
  </si>
  <si>
    <t>47.0197</t>
  </si>
  <si>
    <t>71.40102</t>
  </si>
  <si>
    <t>17.85832</t>
  </si>
  <si>
    <t>54.52721</t>
  </si>
  <si>
    <t>67.24889</t>
  </si>
  <si>
    <t>28.95485</t>
  </si>
  <si>
    <t>46.65029</t>
  </si>
  <si>
    <t>54.85369</t>
  </si>
  <si>
    <t>22.09131</t>
  </si>
  <si>
    <t>48.48315</t>
  </si>
  <si>
    <t>33.09725</t>
  </si>
  <si>
    <t>66.52673</t>
  </si>
  <si>
    <t>32.66749</t>
  </si>
  <si>
    <t>74.06084</t>
  </si>
  <si>
    <t>89.21091</t>
  </si>
  <si>
    <t>20.54978</t>
  </si>
  <si>
    <t>48.72645</t>
  </si>
  <si>
    <t>88.40387</t>
  </si>
  <si>
    <t>82.55677</t>
  </si>
  <si>
    <t>57.14803</t>
  </si>
  <si>
    <t>69.08862</t>
  </si>
  <si>
    <t>18.31982</t>
  </si>
  <si>
    <t>85.86523</t>
  </si>
  <si>
    <t>22.54921</t>
  </si>
  <si>
    <t>19.25189</t>
  </si>
  <si>
    <t>59.89884</t>
  </si>
  <si>
    <t>58.81432</t>
  </si>
  <si>
    <t>72.26585</t>
  </si>
  <si>
    <t>67.82722</t>
  </si>
  <si>
    <t>40.41301</t>
  </si>
  <si>
    <t>19.69786</t>
  </si>
  <si>
    <t>33.16937</t>
  </si>
  <si>
    <t>78.73457</t>
  </si>
  <si>
    <t>27.1847</t>
  </si>
  <si>
    <t>55.35762</t>
  </si>
  <si>
    <t>69.62724</t>
  </si>
  <si>
    <t>76.32315</t>
  </si>
  <si>
    <t>61.83579</t>
  </si>
  <si>
    <t>87.11554</t>
  </si>
  <si>
    <t>32.11605</t>
  </si>
  <si>
    <t>46.3036</t>
  </si>
  <si>
    <t>49.82732</t>
  </si>
  <si>
    <t>77.1463</t>
  </si>
  <si>
    <t>72.20048</t>
  </si>
  <si>
    <t>20.43769</t>
  </si>
  <si>
    <t>78.81044</t>
  </si>
  <si>
    <t>54.69865</t>
  </si>
  <si>
    <t>88.53962</t>
  </si>
  <si>
    <t>87.74976</t>
  </si>
  <si>
    <t>24.30542</t>
  </si>
  <si>
    <t>85.11158</t>
  </si>
  <si>
    <t>69.98504</t>
  </si>
  <si>
    <t>44.10461</t>
  </si>
  <si>
    <t>49.11853</t>
  </si>
  <si>
    <t>32.59456</t>
  </si>
  <si>
    <t>59.85167</t>
  </si>
  <si>
    <t>13.99665</t>
  </si>
  <si>
    <t>67.37144</t>
  </si>
  <si>
    <t>37.7794</t>
  </si>
  <si>
    <t>85.42616</t>
  </si>
  <si>
    <t>69.94748</t>
  </si>
  <si>
    <t>56.31828</t>
  </si>
  <si>
    <t>32.40361</t>
  </si>
  <si>
    <t>33.57245</t>
  </si>
  <si>
    <t>18.3774</t>
  </si>
  <si>
    <t>71.69447</t>
  </si>
  <si>
    <t>30.85909</t>
  </si>
  <si>
    <t>53.46466</t>
  </si>
  <si>
    <t>12.40117</t>
  </si>
  <si>
    <t>26.62789</t>
  </si>
  <si>
    <t>50.27455</t>
  </si>
  <si>
    <t>57.39322</t>
  </si>
  <si>
    <t>64.6006</t>
  </si>
  <si>
    <t>78.58265</t>
  </si>
  <si>
    <t>65.51351</t>
  </si>
  <si>
    <t>27.0538</t>
  </si>
  <si>
    <t>41.92796</t>
  </si>
  <si>
    <t>65.47618</t>
  </si>
  <si>
    <t>85.8657</t>
  </si>
  <si>
    <t>59.80083</t>
  </si>
  <si>
    <t>38.80882</t>
  </si>
  <si>
    <t>85.73195</t>
  </si>
  <si>
    <t>64.39423</t>
  </si>
  <si>
    <t>58.49601</t>
  </si>
  <si>
    <t>73.7066</t>
  </si>
  <si>
    <t>72.4429</t>
  </si>
  <si>
    <t>22.27366</t>
  </si>
  <si>
    <t>16.65286</t>
  </si>
  <si>
    <t>63.06721</t>
  </si>
  <si>
    <t>21.4185</t>
  </si>
  <si>
    <t>28.82949</t>
  </si>
  <si>
    <t>28.38271</t>
  </si>
  <si>
    <t>26.56494</t>
  </si>
  <si>
    <t>45.19016</t>
  </si>
  <si>
    <t>24.94371</t>
  </si>
  <si>
    <t>24.3764</t>
  </si>
  <si>
    <t>70.44417</t>
  </si>
  <si>
    <t>32.50737</t>
  </si>
  <si>
    <t>51.58275</t>
  </si>
  <si>
    <t>65.08196</t>
  </si>
  <si>
    <t>45.92259</t>
  </si>
  <si>
    <t>55.12652</t>
  </si>
  <si>
    <t>13.61412</t>
  </si>
  <si>
    <t>48.49545</t>
  </si>
  <si>
    <t>24.02112</t>
  </si>
  <si>
    <t>71.20383</t>
  </si>
  <si>
    <t>80.77021</t>
  </si>
  <si>
    <t>52.46893</t>
  </si>
  <si>
    <t>63.77871</t>
  </si>
  <si>
    <t>38.08388</t>
  </si>
  <si>
    <t>18.34206</t>
  </si>
  <si>
    <t>57.05507</t>
  </si>
  <si>
    <t>36.77618</t>
  </si>
  <si>
    <t>19.07598</t>
  </si>
  <si>
    <t>39.79448</t>
  </si>
  <si>
    <t>88.12175</t>
  </si>
  <si>
    <t>32.15102</t>
  </si>
  <si>
    <t>14.62647</t>
  </si>
  <si>
    <t>55.25617</t>
  </si>
  <si>
    <t>73.37016</t>
  </si>
  <si>
    <t>45.98579</t>
  </si>
  <si>
    <t>89.80447</t>
  </si>
  <si>
    <t>84.29708</t>
  </si>
  <si>
    <t>65.82294</t>
  </si>
  <si>
    <t>13.36094</t>
  </si>
  <si>
    <t>10.6473</t>
  </si>
  <si>
    <t>52.91133</t>
  </si>
  <si>
    <t>68.96389</t>
  </si>
  <si>
    <t>20.19147</t>
  </si>
  <si>
    <t>38.87188</t>
  </si>
  <si>
    <t>12.25289</t>
  </si>
  <si>
    <t>41.8763</t>
  </si>
  <si>
    <t>31.01836</t>
  </si>
  <si>
    <t>71.79359</t>
  </si>
  <si>
    <t>30.702</t>
  </si>
  <si>
    <t>42.16327</t>
  </si>
  <si>
    <t>65.94042</t>
  </si>
  <si>
    <t>80.97298</t>
  </si>
  <si>
    <t>16.47066</t>
  </si>
  <si>
    <t>78.34525</t>
  </si>
  <si>
    <t>86.18711</t>
  </si>
  <si>
    <t>59.6225</t>
  </si>
  <si>
    <t>69.5008</t>
  </si>
  <si>
    <t>80.90036</t>
  </si>
  <si>
    <t>76.83597</t>
  </si>
  <si>
    <t>71.38597</t>
  </si>
  <si>
    <t>23.87695</t>
  </si>
  <si>
    <t>58.49095</t>
  </si>
  <si>
    <t>80.38257</t>
  </si>
  <si>
    <t>19.45575</t>
  </si>
  <si>
    <t>77.5194</t>
  </si>
  <si>
    <t>44.29388</t>
  </si>
  <si>
    <t>41.60299</t>
  </si>
  <si>
    <t>80.80012</t>
  </si>
  <si>
    <t>31.9726</t>
  </si>
  <si>
    <t>87.14607</t>
  </si>
  <si>
    <t>59.13128</t>
  </si>
  <si>
    <t>49.73546</t>
  </si>
  <si>
    <t>17.25449</t>
  </si>
  <si>
    <t>27.76933</t>
  </si>
  <si>
    <t>19.40179</t>
  </si>
  <si>
    <t>87.86668</t>
  </si>
  <si>
    <t>42.94211</t>
  </si>
  <si>
    <t>14.57491</t>
  </si>
  <si>
    <t>59.07263</t>
  </si>
  <si>
    <t>62.46603</t>
  </si>
  <si>
    <t>72.76556</t>
  </si>
  <si>
    <t>24.60177</t>
  </si>
  <si>
    <t>60.59524</t>
  </si>
  <si>
    <t>44.34568</t>
  </si>
  <si>
    <t>76.38878</t>
  </si>
  <si>
    <t>57.19869</t>
  </si>
  <si>
    <t>86.37234</t>
  </si>
  <si>
    <t>67.76167</t>
  </si>
  <si>
    <t>17.84899</t>
  </si>
  <si>
    <t>30.66558</t>
  </si>
  <si>
    <t>88.97088</t>
  </si>
  <si>
    <t>37.30684</t>
  </si>
  <si>
    <t>79.07093</t>
  </si>
  <si>
    <t>58.2936</t>
  </si>
  <si>
    <t>67.83296</t>
  </si>
  <si>
    <t>25.80264</t>
  </si>
  <si>
    <t>51.2972</t>
  </si>
  <si>
    <t>82.19023</t>
  </si>
  <si>
    <t>47.01389</t>
  </si>
  <si>
    <t>64.77939</t>
  </si>
  <si>
    <t>59.49297</t>
  </si>
  <si>
    <t>43.54719</t>
  </si>
  <si>
    <t>70.26441</t>
  </si>
  <si>
    <t>49.97884</t>
  </si>
  <si>
    <t>21.3977</t>
  </si>
  <si>
    <t>49.93018</t>
  </si>
  <si>
    <t>79.32503</t>
  </si>
  <si>
    <t>11.4498</t>
  </si>
  <si>
    <t>81.83646</t>
  </si>
  <si>
    <t>63.7663</t>
  </si>
  <si>
    <t>67.06098</t>
  </si>
  <si>
    <t>20.9234</t>
  </si>
  <si>
    <t>19.36775</t>
  </si>
  <si>
    <t>24.37264</t>
  </si>
  <si>
    <t>65.80595</t>
  </si>
  <si>
    <t>29.78312</t>
  </si>
  <si>
    <t>79.8205</t>
  </si>
  <si>
    <t>42.98914</t>
  </si>
  <si>
    <t>28.16455</t>
  </si>
  <si>
    <t>71.95344</t>
  </si>
  <si>
    <t>36.737</t>
  </si>
  <si>
    <t>29.54609</t>
  </si>
  <si>
    <t>77.76433</t>
  </si>
  <si>
    <t>78.53106</t>
  </si>
  <si>
    <t>16.61105</t>
  </si>
  <si>
    <t>80.43689</t>
  </si>
  <si>
    <t>61.17315</t>
  </si>
  <si>
    <t>81.47107</t>
  </si>
  <si>
    <t>32.24387</t>
  </si>
  <si>
    <t>42.75118</t>
  </si>
  <si>
    <t>22.85706</t>
  </si>
  <si>
    <t>88.05446</t>
  </si>
  <si>
    <t>80.93364</t>
  </si>
  <si>
    <t>61.35189</t>
  </si>
  <si>
    <t>65.26315</t>
  </si>
  <si>
    <t>81.19359</t>
  </si>
  <si>
    <t>84.93601</t>
  </si>
  <si>
    <t>79.23014</t>
  </si>
  <si>
    <t>29.42591</t>
  </si>
  <si>
    <t>19.82702</t>
  </si>
  <si>
    <t>85.46132</t>
  </si>
  <si>
    <t>73.35482</t>
  </si>
  <si>
    <t>84.98052</t>
  </si>
  <si>
    <t>80.67377</t>
  </si>
  <si>
    <t>33.07841</t>
  </si>
  <si>
    <t>57.87592</t>
  </si>
  <si>
    <t>58.62877</t>
  </si>
  <si>
    <t>77.27387</t>
  </si>
  <si>
    <t>47.05956</t>
  </si>
  <si>
    <t>69.8922</t>
  </si>
  <si>
    <t>53.29268</t>
  </si>
  <si>
    <t>82.03741</t>
  </si>
  <si>
    <t>16.65258</t>
  </si>
  <si>
    <t>29.9112</t>
  </si>
  <si>
    <t>78.58044</t>
  </si>
  <si>
    <t>73.04661</t>
  </si>
  <si>
    <t>72.60968</t>
  </si>
  <si>
    <t>42.25886</t>
  </si>
  <si>
    <t>23.06302</t>
  </si>
  <si>
    <t>13.35269</t>
  </si>
  <si>
    <t>32.15803</t>
  </si>
  <si>
    <t>34.41072</t>
  </si>
  <si>
    <t>38.16002</t>
  </si>
  <si>
    <t>24.09916</t>
  </si>
  <si>
    <t>15.07284</t>
  </si>
  <si>
    <t>55.4196</t>
  </si>
  <si>
    <t>13.19839</t>
  </si>
  <si>
    <t>67.37077</t>
  </si>
  <si>
    <t>70.39498</t>
  </si>
  <si>
    <t>31.38433</t>
  </si>
  <si>
    <t>66.59204</t>
  </si>
  <si>
    <t>12.66557</t>
  </si>
  <si>
    <t>56.79568</t>
  </si>
  <si>
    <t>21.46689</t>
  </si>
  <si>
    <t>28.0607</t>
  </si>
  <si>
    <t>12.55897</t>
  </si>
  <si>
    <t>11.67992</t>
  </si>
  <si>
    <t>49.45764</t>
  </si>
  <si>
    <t>54.33071</t>
  </si>
  <si>
    <t>46.12356</t>
  </si>
  <si>
    <t>32.5654</t>
  </si>
  <si>
    <t>77.49905</t>
  </si>
  <si>
    <t>81.21565</t>
  </si>
  <si>
    <t>15.24085</t>
  </si>
  <si>
    <t>49.18101</t>
  </si>
  <si>
    <t>25.11411</t>
  </si>
  <si>
    <t>71.61276</t>
  </si>
  <si>
    <t>79.48701</t>
  </si>
  <si>
    <t>64.84736</t>
  </si>
  <si>
    <t>29.42347</t>
  </si>
  <si>
    <t>36.48984</t>
  </si>
  <si>
    <t>53.01675</t>
  </si>
  <si>
    <t>49.33671</t>
  </si>
  <si>
    <t>31.81254</t>
  </si>
  <si>
    <t>31.10813</t>
  </si>
  <si>
    <t>82.30341</t>
  </si>
  <si>
    <t>41.41218</t>
  </si>
  <si>
    <t>79.53527</t>
  </si>
  <si>
    <t>56.16575</t>
  </si>
  <si>
    <t>58.95993</t>
  </si>
  <si>
    <t>35.52196</t>
  </si>
  <si>
    <t>14.27931</t>
  </si>
  <si>
    <t>68.17038</t>
  </si>
  <si>
    <t>12.23916</t>
  </si>
  <si>
    <t>63.89516</t>
  </si>
  <si>
    <t>79.35453</t>
  </si>
  <si>
    <t>37.659</t>
  </si>
  <si>
    <t>70.35842</t>
  </si>
  <si>
    <t>68.793</t>
  </si>
  <si>
    <t>36.83075</t>
  </si>
  <si>
    <t>21.49158</t>
  </si>
  <si>
    <t>73.04254</t>
  </si>
  <si>
    <t>47.41846</t>
  </si>
  <si>
    <t>64.39587</t>
  </si>
  <si>
    <t>82.76902</t>
  </si>
  <si>
    <t>79.49471</t>
  </si>
  <si>
    <t>14.87805</t>
  </si>
  <si>
    <t>42.25125</t>
  </si>
  <si>
    <t>66.66499</t>
  </si>
  <si>
    <t>39.9114</t>
  </si>
  <si>
    <t>19.93797</t>
  </si>
  <si>
    <t>72.11087</t>
  </si>
  <si>
    <t>50.01067</t>
  </si>
  <si>
    <t>47.78369</t>
  </si>
  <si>
    <t>23.0481</t>
  </si>
  <si>
    <t>29.79443</t>
  </si>
  <si>
    <t>49.4618</t>
  </si>
  <si>
    <t>61.12468</t>
  </si>
  <si>
    <t>42.97326</t>
  </si>
  <si>
    <t>45.66104</t>
  </si>
  <si>
    <t>32.77779</t>
  </si>
  <si>
    <t>34.15442</t>
  </si>
  <si>
    <t>74.66495</t>
  </si>
  <si>
    <t>79.21864</t>
  </si>
  <si>
    <t>39.482</t>
  </si>
  <si>
    <t>54.53426</t>
  </si>
  <si>
    <t>17.41424</t>
  </si>
  <si>
    <t>72.05224</t>
  </si>
  <si>
    <t>79.44578</t>
  </si>
  <si>
    <t>85.6359</t>
  </si>
  <si>
    <t>53.21541</t>
  </si>
  <si>
    <t>13.0514</t>
  </si>
  <si>
    <t>65.42802</t>
  </si>
  <si>
    <t>87.90551</t>
  </si>
  <si>
    <t>15.31424</t>
  </si>
  <si>
    <t>38.49419</t>
  </si>
  <si>
    <t>84.78243</t>
  </si>
  <si>
    <t>14.7296</t>
  </si>
  <si>
    <t>16.31975</t>
  </si>
  <si>
    <t>88.90748</t>
  </si>
  <si>
    <t>74.3034</t>
  </si>
  <si>
    <t>83.56116</t>
  </si>
  <si>
    <t>24.88804</t>
  </si>
  <si>
    <t>34.15709</t>
  </si>
  <si>
    <t>11.24759</t>
  </si>
  <si>
    <t>17.87495</t>
  </si>
  <si>
    <t>22.10961</t>
  </si>
  <si>
    <t>80.08039</t>
  </si>
  <si>
    <t>75.47402</t>
  </si>
  <si>
    <t>50.98689</t>
  </si>
  <si>
    <t>24.60889</t>
  </si>
  <si>
    <t>72.31073</t>
  </si>
  <si>
    <t>27.80488</t>
  </si>
  <si>
    <t>27.82152</t>
  </si>
  <si>
    <t>59.62372</t>
  </si>
  <si>
    <t>86.8131</t>
  </si>
  <si>
    <t>60.53351</t>
  </si>
  <si>
    <t>39.26219</t>
  </si>
  <si>
    <t>31.64705</t>
  </si>
  <si>
    <t>64.46806</t>
  </si>
  <si>
    <t>59.60331</t>
  </si>
  <si>
    <t>42.16384</t>
  </si>
  <si>
    <t>43.76482</t>
  </si>
  <si>
    <t>71.02468</t>
  </si>
  <si>
    <t>40.87822</t>
  </si>
  <si>
    <t>27.85302</t>
  </si>
  <si>
    <t>40.80695</t>
  </si>
  <si>
    <t>81.48837</t>
  </si>
  <si>
    <t>89.19476</t>
  </si>
  <si>
    <t>70.68481</t>
  </si>
  <si>
    <t>66.65734</t>
  </si>
  <si>
    <t>52.9009</t>
  </si>
  <si>
    <t>64.73956</t>
  </si>
  <si>
    <t>87.89431</t>
  </si>
  <si>
    <t>77.46455</t>
  </si>
  <si>
    <t>31.18114</t>
  </si>
  <si>
    <t>52.18813</t>
  </si>
  <si>
    <t>44.60565</t>
  </si>
  <si>
    <t>60.11951</t>
  </si>
  <si>
    <t>31.05377</t>
  </si>
  <si>
    <t>45.37645</t>
  </si>
  <si>
    <t>88.56065</t>
  </si>
  <si>
    <t>83.62912</t>
  </si>
  <si>
    <t>68.87182</t>
  </si>
  <si>
    <t>30.8738</t>
  </si>
  <si>
    <t>31.80117</t>
  </si>
  <si>
    <t>32.75026</t>
  </si>
  <si>
    <t>24.65169</t>
  </si>
  <si>
    <t>78.63569</t>
  </si>
  <si>
    <t>24.4471</t>
  </si>
  <si>
    <t>87.73016</t>
  </si>
  <si>
    <t>23.3397</t>
  </si>
  <si>
    <t>44.80699</t>
  </si>
  <si>
    <t>45.93782</t>
  </si>
  <si>
    <t>46.87678</t>
  </si>
  <si>
    <t>25.96333</t>
  </si>
  <si>
    <t>51.0964</t>
  </si>
  <si>
    <t>61.66708</t>
  </si>
  <si>
    <t>31.08892</t>
  </si>
  <si>
    <t>61.60337</t>
  </si>
  <si>
    <t>15.53141</t>
  </si>
  <si>
    <t>32.60557</t>
  </si>
  <si>
    <t>78.89987</t>
  </si>
  <si>
    <t>46.64701</t>
  </si>
  <si>
    <t>31.89515</t>
  </si>
  <si>
    <t>42.75037</t>
  </si>
  <si>
    <t>76.20328</t>
  </si>
  <si>
    <t>52.15631</t>
  </si>
  <si>
    <t>72.27547</t>
  </si>
  <si>
    <t>66.09561</t>
  </si>
  <si>
    <t>44.22779</t>
  </si>
  <si>
    <t>24.48746</t>
  </si>
  <si>
    <t>13.7031</t>
  </si>
  <si>
    <t>50.51005</t>
  </si>
  <si>
    <t>29.33008</t>
  </si>
  <si>
    <t>51.74018</t>
  </si>
  <si>
    <t>24.12911</t>
  </si>
  <si>
    <t>53.58102</t>
  </si>
  <si>
    <t>64.02062</t>
  </si>
  <si>
    <t>52.20178</t>
  </si>
  <si>
    <t>49.32155</t>
  </si>
  <si>
    <t>82.48705</t>
  </si>
  <si>
    <t>73.05571</t>
  </si>
  <si>
    <t>56.8732</t>
  </si>
  <si>
    <t>14.71699</t>
  </si>
  <si>
    <t>15.09954</t>
  </si>
  <si>
    <t>16.21658</t>
  </si>
  <si>
    <t>82.16499</t>
  </si>
  <si>
    <t>24.00735</t>
  </si>
  <si>
    <t>52.38844</t>
  </si>
  <si>
    <t>77.6581</t>
  </si>
  <si>
    <t>46.80871</t>
  </si>
  <si>
    <t>38.73131</t>
  </si>
  <si>
    <t>75.29761</t>
  </si>
  <si>
    <t>12.5335</t>
  </si>
  <si>
    <t>54.37673</t>
  </si>
  <si>
    <t>19.19012</t>
  </si>
  <si>
    <t>55.78684</t>
  </si>
  <si>
    <t>74.56363</t>
  </si>
  <si>
    <t>34.09767</t>
  </si>
  <si>
    <t>38.66761</t>
  </si>
  <si>
    <t>53.40864</t>
  </si>
  <si>
    <t>89.17652</t>
  </si>
  <si>
    <t>57.77502</t>
  </si>
  <si>
    <t>25.84347</t>
  </si>
  <si>
    <t>27.6409</t>
  </si>
  <si>
    <t>76.75735</t>
  </si>
  <si>
    <t>86.62023</t>
  </si>
  <si>
    <t>80.90246</t>
  </si>
  <si>
    <t>73.00638</t>
  </si>
  <si>
    <t>88.26416</t>
  </si>
  <si>
    <t>66.27512</t>
  </si>
  <si>
    <t>67.33723</t>
  </si>
  <si>
    <t>86.53511</t>
  </si>
  <si>
    <t>52.5798</t>
  </si>
  <si>
    <t>15.66353</t>
  </si>
  <si>
    <t>82.94154</t>
  </si>
  <si>
    <t>10.64539</t>
  </si>
  <si>
    <t>25.80923</t>
  </si>
  <si>
    <t>15.45964</t>
  </si>
  <si>
    <t>39.79987</t>
  </si>
  <si>
    <t>38.40293</t>
  </si>
  <si>
    <t>22.46789</t>
  </si>
  <si>
    <t>61.39843</t>
  </si>
  <si>
    <t>29.0683</t>
  </si>
  <si>
    <t>41.01179</t>
  </si>
  <si>
    <t>26.75602</t>
  </si>
  <si>
    <t>79.34591</t>
  </si>
  <si>
    <t>35.2836</t>
  </si>
  <si>
    <t>25.48957</t>
  </si>
  <si>
    <t>83.99838</t>
  </si>
  <si>
    <t>11.79491</t>
  </si>
  <si>
    <t>53.65832</t>
  </si>
  <si>
    <t>83.80694</t>
  </si>
  <si>
    <t>30.37209</t>
  </si>
  <si>
    <t>30.44974</t>
  </si>
  <si>
    <t>32.44421</t>
  </si>
  <si>
    <t>38.93872</t>
  </si>
  <si>
    <t>57.9893</t>
  </si>
  <si>
    <t>63.26422</t>
  </si>
  <si>
    <t>88.86</t>
  </si>
  <si>
    <t>38.84141</t>
  </si>
  <si>
    <t>72.36725</t>
  </si>
  <si>
    <t>69.69508</t>
  </si>
  <si>
    <t>26.87111</t>
  </si>
  <si>
    <t>37.61648</t>
  </si>
  <si>
    <t>62.3682</t>
  </si>
  <si>
    <t>63.54724</t>
  </si>
  <si>
    <t>73.51626</t>
  </si>
  <si>
    <t>84.57084</t>
  </si>
  <si>
    <t>23.65947</t>
  </si>
  <si>
    <t>37.73361</t>
  </si>
  <si>
    <t>74.49739</t>
  </si>
  <si>
    <t>10.90509</t>
  </si>
  <si>
    <t>43.78439</t>
  </si>
  <si>
    <t>72.26697</t>
  </si>
  <si>
    <t>70.53883</t>
  </si>
  <si>
    <t>85.73491</t>
  </si>
  <si>
    <t>29.19687</t>
  </si>
  <si>
    <t>23.53115</t>
  </si>
  <si>
    <t>35.17315</t>
  </si>
  <si>
    <t>78.78933</t>
  </si>
  <si>
    <t>21.14414</t>
  </si>
  <si>
    <t>53.19718</t>
  </si>
  <si>
    <t>37.84771</t>
  </si>
  <si>
    <t>62.66418</t>
  </si>
  <si>
    <t>47.63403</t>
  </si>
  <si>
    <t>68.98367</t>
  </si>
  <si>
    <t>45.63327</t>
  </si>
  <si>
    <t>43.11341</t>
  </si>
  <si>
    <t>87.50757</t>
  </si>
  <si>
    <t>78.20921</t>
  </si>
  <si>
    <t>14.65337</t>
  </si>
  <si>
    <t>56.4419</t>
  </si>
  <si>
    <t>34.17851</t>
  </si>
  <si>
    <t>35.19715</t>
  </si>
  <si>
    <t>55.1507</t>
  </si>
  <si>
    <t>23.64065</t>
  </si>
  <si>
    <t>26.55773</t>
  </si>
  <si>
    <t>43.12474</t>
  </si>
  <si>
    <t>57.29689</t>
  </si>
  <si>
    <t>89.80474</t>
  </si>
  <si>
    <t>18.35903</t>
  </si>
  <si>
    <t>49.25914</t>
  </si>
  <si>
    <t>14.86499</t>
  </si>
  <si>
    <t>79.51324</t>
  </si>
  <si>
    <t>57.53131</t>
  </si>
  <si>
    <t>30.34034</t>
  </si>
  <si>
    <t>64.63139</t>
  </si>
  <si>
    <t>66.32321</t>
  </si>
  <si>
    <t>24.8299</t>
  </si>
  <si>
    <t>32.12237</t>
  </si>
  <si>
    <t>82.83616</t>
  </si>
  <si>
    <t>78.04527</t>
  </si>
  <si>
    <t>15.40319</t>
  </si>
  <si>
    <t>58.62468</t>
  </si>
  <si>
    <t>40.19416</t>
  </si>
  <si>
    <t>59.25522</t>
  </si>
  <si>
    <t>59.72997</t>
  </si>
  <si>
    <t>43.42313</t>
  </si>
  <si>
    <t>50.71745</t>
  </si>
  <si>
    <t>36.4751</t>
  </si>
  <si>
    <t>15.8929</t>
  </si>
  <si>
    <t>14.33577</t>
  </si>
  <si>
    <t>80.89954</t>
  </si>
  <si>
    <t>88.96339</t>
  </si>
  <si>
    <t>14.07904</t>
  </si>
  <si>
    <t>25.86404</t>
  </si>
  <si>
    <t>29.27241</t>
  </si>
  <si>
    <t>63.27139</t>
  </si>
  <si>
    <t>19.59578</t>
  </si>
  <si>
    <t>81.2951</t>
  </si>
  <si>
    <t>45.5806</t>
  </si>
  <si>
    <t>33.6196</t>
  </si>
  <si>
    <t>11.23404</t>
  </si>
  <si>
    <t>45.07459</t>
  </si>
  <si>
    <t>50.39351</t>
  </si>
  <si>
    <t>75.49884</t>
  </si>
  <si>
    <t>35.90905</t>
  </si>
  <si>
    <t>38.68181</t>
  </si>
  <si>
    <t>53.40678</t>
  </si>
  <si>
    <t>15.25722</t>
  </si>
  <si>
    <t>26.77476</t>
  </si>
  <si>
    <t>48.36596</t>
  </si>
  <si>
    <t>31.42878</t>
  </si>
  <si>
    <t>60.60184</t>
  </si>
  <si>
    <t>65.2899</t>
  </si>
  <si>
    <t>35.13661</t>
  </si>
  <si>
    <t>63.33921</t>
  </si>
  <si>
    <t>84.65761</t>
  </si>
  <si>
    <t>89.26761</t>
  </si>
  <si>
    <t>89.26966</t>
  </si>
  <si>
    <t>69.63654</t>
  </si>
  <si>
    <t>16.42944</t>
  </si>
  <si>
    <t>32.10788</t>
  </si>
  <si>
    <t>48.27133</t>
  </si>
  <si>
    <t>34.57857</t>
  </si>
  <si>
    <t>70.43446</t>
  </si>
  <si>
    <t>83.25376</t>
  </si>
  <si>
    <t>79.4702</t>
  </si>
  <si>
    <t>70.0945</t>
  </si>
  <si>
    <t>72.79256</t>
  </si>
  <si>
    <t>15.91746</t>
  </si>
  <si>
    <t>75.08777</t>
  </si>
  <si>
    <t>84.24877</t>
  </si>
  <si>
    <t>13.17022</t>
  </si>
  <si>
    <t>27.44598</t>
  </si>
  <si>
    <t>53.0801</t>
  </si>
  <si>
    <t>56.94354</t>
  </si>
  <si>
    <t>87.11073</t>
  </si>
  <si>
    <t>67.52543</t>
  </si>
  <si>
    <t>80.76114</t>
  </si>
  <si>
    <t>81.33432</t>
  </si>
  <si>
    <t>23.06139</t>
  </si>
  <si>
    <t>32.08595</t>
  </si>
  <si>
    <t>81.56101</t>
  </si>
  <si>
    <t>25.7421</t>
  </si>
  <si>
    <t>19.19947</t>
  </si>
  <si>
    <t>74.60514</t>
  </si>
  <si>
    <t>28.38181</t>
  </si>
  <si>
    <t>39.5696</t>
  </si>
  <si>
    <t>41.02637</t>
  </si>
  <si>
    <t>77.91088</t>
  </si>
  <si>
    <t>13.76393</t>
  </si>
  <si>
    <t>41.27012</t>
  </si>
  <si>
    <t>76.74531</t>
  </si>
  <si>
    <t>32.46184</t>
  </si>
  <si>
    <t>47.34514</t>
  </si>
  <si>
    <t>48.30553</t>
  </si>
  <si>
    <t>32.39737</t>
  </si>
  <si>
    <t>44.92744</t>
  </si>
  <si>
    <t>23.00916</t>
  </si>
  <si>
    <t>46.36187</t>
  </si>
  <si>
    <t>24.89039</t>
  </si>
  <si>
    <t>19.69993</t>
  </si>
  <si>
    <t>79.17842</t>
  </si>
  <si>
    <t>28.44275</t>
  </si>
  <si>
    <t>61.24767</t>
  </si>
  <si>
    <t>74.38128</t>
  </si>
  <si>
    <t>53.24622</t>
  </si>
  <si>
    <t>22.44203</t>
  </si>
  <si>
    <t>65.61015</t>
  </si>
  <si>
    <t>27.18297</t>
  </si>
  <si>
    <t>20.15102</t>
  </si>
  <si>
    <t>89.80908</t>
  </si>
  <si>
    <t>39.43612</t>
  </si>
  <si>
    <t>33.31037</t>
  </si>
  <si>
    <t>78.86299</t>
  </si>
  <si>
    <t>89.47886</t>
  </si>
  <si>
    <t>50.00593</t>
  </si>
  <si>
    <t>38.7582</t>
  </si>
  <si>
    <t>18.93529</t>
  </si>
  <si>
    <t>35.0295</t>
  </si>
  <si>
    <t>72.63078</t>
  </si>
  <si>
    <t>61.3957</t>
  </si>
  <si>
    <t>63.97713</t>
  </si>
  <si>
    <t>81.80364</t>
  </si>
  <si>
    <t>33.43114</t>
  </si>
  <si>
    <t>51.28431</t>
  </si>
  <si>
    <t>26.7328</t>
  </si>
  <si>
    <t>10.2007</t>
  </si>
  <si>
    <t>60.6416</t>
  </si>
  <si>
    <t>23.85114</t>
  </si>
  <si>
    <t>38.36329</t>
  </si>
  <si>
    <t>79.36871</t>
  </si>
  <si>
    <t>86.76383</t>
  </si>
  <si>
    <t>32.74545</t>
  </si>
  <si>
    <t>83.2509</t>
  </si>
  <si>
    <t>38.6893</t>
  </si>
  <si>
    <t>60.99013</t>
  </si>
  <si>
    <t>31.31538</t>
  </si>
  <si>
    <t>70.89034</t>
  </si>
  <si>
    <t>23.10157</t>
  </si>
  <si>
    <t>80.6786</t>
  </si>
  <si>
    <t>89.72521</t>
  </si>
  <si>
    <t>46.32863</t>
  </si>
  <si>
    <t>30.591</t>
  </si>
  <si>
    <t>28.20994</t>
  </si>
  <si>
    <t>57.74397</t>
  </si>
  <si>
    <t>63.2682</t>
  </si>
  <si>
    <t>72.69696</t>
  </si>
  <si>
    <t>28.63155</t>
  </si>
  <si>
    <t>42.43815</t>
  </si>
  <si>
    <t>22.35648</t>
  </si>
  <si>
    <t>47.43477</t>
  </si>
  <si>
    <t>29.32629</t>
  </si>
  <si>
    <t>62.57432</t>
  </si>
  <si>
    <t>51.80921</t>
  </si>
  <si>
    <t>53.32109</t>
  </si>
  <si>
    <t>17.66778</t>
  </si>
  <si>
    <t>39.79955</t>
  </si>
  <si>
    <t>45.88713</t>
  </si>
  <si>
    <t>63.51873</t>
  </si>
  <si>
    <t>31.72377</t>
  </si>
  <si>
    <t>15.16771</t>
  </si>
  <si>
    <t>23.44785</t>
  </si>
  <si>
    <t>58.90451</t>
  </si>
  <si>
    <t>80.90774</t>
  </si>
  <si>
    <t>46.30834</t>
  </si>
  <si>
    <t>38.27571</t>
  </si>
  <si>
    <t>11.58519</t>
  </si>
  <si>
    <t>76.38131</t>
  </si>
  <si>
    <t>61.98175</t>
  </si>
  <si>
    <t>49.12277</t>
  </si>
  <si>
    <t>23.61554</t>
  </si>
  <si>
    <t>30.35991</t>
  </si>
  <si>
    <t>58.59099</t>
  </si>
  <si>
    <t>19.71031</t>
  </si>
  <si>
    <t>43.32996</t>
  </si>
  <si>
    <t>72.73854</t>
  </si>
  <si>
    <t>27.24201</t>
  </si>
  <si>
    <t>86.26968</t>
  </si>
  <si>
    <t>31.98257</t>
  </si>
  <si>
    <t>29.93856</t>
  </si>
  <si>
    <t>89.64018</t>
  </si>
  <si>
    <t>80.79456</t>
  </si>
  <si>
    <t>85.92935</t>
  </si>
  <si>
    <t>50.87833</t>
  </si>
  <si>
    <t>38.15675</t>
  </si>
  <si>
    <t>67.7933</t>
  </si>
  <si>
    <t>86.04844</t>
  </si>
  <si>
    <t>36.27876</t>
  </si>
  <si>
    <t>66.59417</t>
  </si>
  <si>
    <t>17.53317</t>
  </si>
  <si>
    <t>34.60996</t>
  </si>
  <si>
    <t>58.37389</t>
  </si>
  <si>
    <t>52.62292</t>
  </si>
  <si>
    <t>80.77729</t>
  </si>
  <si>
    <t>28.10578</t>
  </si>
  <si>
    <t>47.72637</t>
  </si>
  <si>
    <t>15.46998</t>
  </si>
  <si>
    <t>56.33756</t>
  </si>
  <si>
    <t>59.7578</t>
  </si>
  <si>
    <t>61.1914</t>
  </si>
  <si>
    <t>63.96385</t>
  </si>
  <si>
    <t>77.65936</t>
  </si>
  <si>
    <t>15.94162</t>
  </si>
  <si>
    <t>13.12096</t>
  </si>
  <si>
    <t>82.6516</t>
  </si>
  <si>
    <t>79.17965</t>
  </si>
  <si>
    <t>16.58316</t>
  </si>
  <si>
    <t>41.59481</t>
  </si>
  <si>
    <t>77.16428</t>
  </si>
  <si>
    <t>72.83909</t>
  </si>
  <si>
    <t>13.82825</t>
  </si>
  <si>
    <t>47.05096</t>
  </si>
  <si>
    <t>19.1464</t>
  </si>
  <si>
    <t>31.12491</t>
  </si>
  <si>
    <t>41.49573</t>
  </si>
  <si>
    <t>73.58865</t>
  </si>
  <si>
    <t>76.14979</t>
  </si>
  <si>
    <t>23.3443</t>
  </si>
  <si>
    <t>41.53971</t>
  </si>
  <si>
    <t>35.06997</t>
  </si>
  <si>
    <t>46.20457</t>
  </si>
  <si>
    <t>75.17585</t>
  </si>
  <si>
    <t>64.08111</t>
  </si>
  <si>
    <t>75.10794</t>
  </si>
  <si>
    <t>75.03184</t>
  </si>
  <si>
    <t>33.23312</t>
  </si>
  <si>
    <t>81.70141</t>
  </si>
  <si>
    <t>67.2614</t>
  </si>
  <si>
    <t>20.13845</t>
  </si>
  <si>
    <t>63.57595</t>
  </si>
  <si>
    <t>37.54225</t>
  </si>
  <si>
    <t>74.53403</t>
  </si>
  <si>
    <t>13.83657</t>
  </si>
  <si>
    <t>34.08758</t>
  </si>
  <si>
    <t>35.95383</t>
  </si>
  <si>
    <t>69.92388</t>
  </si>
  <si>
    <t>37.50863</t>
  </si>
  <si>
    <t>15.32319</t>
  </si>
  <si>
    <t>28.36073</t>
  </si>
  <si>
    <t>75.19308</t>
  </si>
  <si>
    <t>31.77172</t>
  </si>
  <si>
    <t>34.89946</t>
  </si>
  <si>
    <t>37.67554</t>
  </si>
  <si>
    <t>71.74223</t>
  </si>
  <si>
    <t>57.18124</t>
  </si>
  <si>
    <t>11.60932</t>
  </si>
  <si>
    <t>22.38401</t>
  </si>
  <si>
    <t>55.33545</t>
  </si>
  <si>
    <t>71.61585</t>
  </si>
  <si>
    <t>31.06211</t>
  </si>
  <si>
    <t>87.06669</t>
  </si>
  <si>
    <t>81.63696</t>
  </si>
  <si>
    <t>57.56259</t>
  </si>
  <si>
    <t>17.29431</t>
  </si>
  <si>
    <t>23.5702</t>
  </si>
  <si>
    <t>12.82567</t>
  </si>
  <si>
    <t>44.605</t>
  </si>
  <si>
    <t>30.7565</t>
  </si>
  <si>
    <t>39.63831</t>
  </si>
  <si>
    <t>58.05829</t>
  </si>
  <si>
    <t>83.05119</t>
  </si>
  <si>
    <t>54.66453</t>
  </si>
  <si>
    <t>65.19173</t>
  </si>
  <si>
    <t>57.98068</t>
  </si>
  <si>
    <t>24.19044</t>
  </si>
  <si>
    <t>70.40819</t>
  </si>
  <si>
    <t>42.22972</t>
  </si>
  <si>
    <t>60.86102</t>
  </si>
  <si>
    <t>56.65067</t>
  </si>
  <si>
    <t>84.26916</t>
  </si>
  <si>
    <t>75.93002</t>
  </si>
  <si>
    <t>70.27692</t>
  </si>
  <si>
    <t>27.32946</t>
  </si>
  <si>
    <t>21.86345</t>
  </si>
  <si>
    <t>75.12502</t>
  </si>
  <si>
    <t>54.65879</t>
  </si>
  <si>
    <t>56.72464</t>
  </si>
  <si>
    <t>65.98915</t>
  </si>
  <si>
    <t>72.8856</t>
  </si>
  <si>
    <t>32.81744</t>
  </si>
  <si>
    <t>22.63762</t>
  </si>
  <si>
    <t>32.50858</t>
  </si>
  <si>
    <t>66.52243</t>
  </si>
  <si>
    <t>89.55852</t>
  </si>
  <si>
    <t>29.08309</t>
  </si>
  <si>
    <t>60.37098</t>
  </si>
  <si>
    <t>50.90631</t>
  </si>
  <si>
    <t>87.29367</t>
  </si>
  <si>
    <t>86.97097</t>
  </si>
  <si>
    <t>34.92804</t>
  </si>
  <si>
    <t>46.64127</t>
  </si>
  <si>
    <t>22.30981</t>
  </si>
  <si>
    <t>74.87485</t>
  </si>
  <si>
    <t>58.98544</t>
  </si>
  <si>
    <t>29.26491</t>
  </si>
  <si>
    <t>55.31414</t>
  </si>
  <si>
    <t>77.29976</t>
  </si>
  <si>
    <t>12.63582</t>
  </si>
  <si>
    <t>37.9253</t>
  </si>
  <si>
    <t>45.82946</t>
  </si>
  <si>
    <t>72.3831</t>
  </si>
  <si>
    <t>68.58941</t>
  </si>
  <si>
    <t>64.57012</t>
  </si>
  <si>
    <t>67.16675</t>
  </si>
  <si>
    <t>81.36627</t>
  </si>
  <si>
    <t>37.09708</t>
  </si>
  <si>
    <t>66.83126</t>
  </si>
  <si>
    <t>70.84709</t>
  </si>
  <si>
    <t>84.08932</t>
  </si>
  <si>
    <t>74.93338</t>
  </si>
  <si>
    <t>72.06458</t>
  </si>
  <si>
    <t>57.52048</t>
  </si>
  <si>
    <t>16.00391</t>
  </si>
  <si>
    <t>12.03172</t>
  </si>
  <si>
    <t>33.48758</t>
  </si>
  <si>
    <t>78.38813</t>
  </si>
  <si>
    <t>16.27573</t>
  </si>
  <si>
    <t>89.8352</t>
  </si>
  <si>
    <t>23.81737</t>
  </si>
  <si>
    <t>79.53377</t>
  </si>
  <si>
    <t>22.23157</t>
  </si>
  <si>
    <t>33.57233</t>
  </si>
  <si>
    <t>71.48753</t>
  </si>
  <si>
    <t>37.89318</t>
  </si>
  <si>
    <t>46.47244</t>
  </si>
  <si>
    <t>10.70063</t>
  </si>
  <si>
    <t>13.31944</t>
  </si>
  <si>
    <t>28.29454</t>
  </si>
  <si>
    <t>84.4497</t>
  </si>
  <si>
    <t>69.28553</t>
  </si>
  <si>
    <t>22.70449</t>
  </si>
  <si>
    <t>45.16657</t>
  </si>
  <si>
    <t>64.45951</t>
  </si>
  <si>
    <t>54.659</t>
  </si>
  <si>
    <t>53.08599</t>
  </si>
  <si>
    <t>37.30721</t>
  </si>
  <si>
    <t>47.2949</t>
  </si>
  <si>
    <t>65.82338</t>
  </si>
  <si>
    <t>26.70839</t>
  </si>
  <si>
    <t>78.20853</t>
  </si>
  <si>
    <t>63.41551</t>
  </si>
  <si>
    <t>39.8223</t>
  </si>
  <si>
    <t>60.41388</t>
  </si>
  <si>
    <t>50.24505</t>
  </si>
  <si>
    <t>61.75918</t>
  </si>
  <si>
    <t>71.52617</t>
  </si>
  <si>
    <t>54.51705</t>
  </si>
  <si>
    <t>75.12437</t>
  </si>
  <si>
    <t>59.82818</t>
  </si>
  <si>
    <t>66.35849</t>
  </si>
  <si>
    <t>79.56462</t>
  </si>
  <si>
    <t>21.6506</t>
  </si>
  <si>
    <t>11.17228</t>
  </si>
  <si>
    <t>44.5666</t>
  </si>
  <si>
    <t>71.01897</t>
  </si>
  <si>
    <t>89.20367</t>
  </si>
  <si>
    <t>83.2558</t>
  </si>
  <si>
    <t>42.47314</t>
  </si>
  <si>
    <t>70.33795</t>
  </si>
  <si>
    <t>23.93247</t>
  </si>
  <si>
    <t>58.38762</t>
  </si>
  <si>
    <t>58.97993</t>
  </si>
  <si>
    <t>21.15443</t>
  </si>
  <si>
    <t>48.06266</t>
  </si>
  <si>
    <t>20.53011</t>
  </si>
  <si>
    <t>65.96678</t>
  </si>
  <si>
    <t>31.85627</t>
  </si>
  <si>
    <t>79.35652</t>
  </si>
  <si>
    <t>61.37239</t>
  </si>
  <si>
    <t>87.60261</t>
  </si>
  <si>
    <t>47.74094</t>
  </si>
  <si>
    <t>86.34234</t>
  </si>
  <si>
    <t>79.02052</t>
  </si>
  <si>
    <t>17.52351</t>
  </si>
  <si>
    <t>53.28574</t>
  </si>
  <si>
    <t>65.92139</t>
  </si>
  <si>
    <t>33.66935</t>
  </si>
  <si>
    <t>33.38083</t>
  </si>
  <si>
    <t>79.44396</t>
  </si>
  <si>
    <t>41.82266</t>
  </si>
  <si>
    <t>19.03462</t>
  </si>
  <si>
    <t>75.1233</t>
  </si>
  <si>
    <t>24.65667</t>
  </si>
  <si>
    <t>42.06997</t>
  </si>
  <si>
    <t>71.7924</t>
  </si>
  <si>
    <t>43.41973</t>
  </si>
  <si>
    <t>68.28317</t>
  </si>
  <si>
    <t>18.91722</t>
  </si>
  <si>
    <t>31.87194</t>
  </si>
  <si>
    <t>53.45241</t>
  </si>
  <si>
    <t>20.35428</t>
  </si>
  <si>
    <t>14.38232</t>
  </si>
  <si>
    <t>51.30474</t>
  </si>
  <si>
    <t>61.57552</t>
  </si>
  <si>
    <t>65.48658</t>
  </si>
  <si>
    <t>82.53493</t>
  </si>
  <si>
    <t>25.93478</t>
  </si>
  <si>
    <t>26.93188</t>
  </si>
  <si>
    <t>80.32078</t>
  </si>
  <si>
    <t>86.84833</t>
  </si>
  <si>
    <t>43.45838</t>
  </si>
  <si>
    <t>74.7723</t>
  </si>
  <si>
    <t>53.13958</t>
  </si>
  <si>
    <t>84.86899</t>
  </si>
  <si>
    <t>19.51112</t>
  </si>
  <si>
    <t>80.63381</t>
  </si>
  <si>
    <t>17.95652</t>
  </si>
  <si>
    <t>89.82678</t>
  </si>
  <si>
    <t>73.60121</t>
  </si>
  <si>
    <t>26.50483</t>
  </si>
  <si>
    <t>20.43602</t>
  </si>
  <si>
    <t>71.40193</t>
  </si>
  <si>
    <t>88.89306</t>
  </si>
  <si>
    <t>15.26924</t>
  </si>
  <si>
    <t>19.36356</t>
  </si>
  <si>
    <t>64.25585</t>
  </si>
  <si>
    <t>41.81862</t>
  </si>
  <si>
    <t>56.24243</t>
  </si>
  <si>
    <t>29.01716</t>
  </si>
  <si>
    <t>46.68342</t>
  </si>
  <si>
    <t>10.38799</t>
  </si>
  <si>
    <t>88.83824</t>
  </si>
  <si>
    <t>61.69777</t>
  </si>
  <si>
    <t>22.70766</t>
  </si>
  <si>
    <t>12.26059</t>
  </si>
  <si>
    <t>43.19933</t>
  </si>
  <si>
    <t>44.63221</t>
  </si>
  <si>
    <t>17.26329</t>
  </si>
  <si>
    <t>43.59051</t>
  </si>
  <si>
    <t>38.70005</t>
  </si>
  <si>
    <t>70.76824</t>
  </si>
  <si>
    <t>53.32942</t>
  </si>
  <si>
    <t>21.33052</t>
  </si>
  <si>
    <t>48.0781</t>
  </si>
  <si>
    <t>59.13878</t>
  </si>
  <si>
    <t>43.90713</t>
  </si>
  <si>
    <t>33.90632</t>
  </si>
  <si>
    <t>86.48447</t>
  </si>
  <si>
    <t>18.27547</t>
  </si>
  <si>
    <t>82.73952</t>
  </si>
  <si>
    <t>34.26274</t>
  </si>
  <si>
    <t>56.01571</t>
  </si>
  <si>
    <t>45.74984</t>
  </si>
  <si>
    <t>80.92171</t>
  </si>
  <si>
    <t>17.89345</t>
  </si>
  <si>
    <t>50.74397</t>
  </si>
  <si>
    <t>19.45786</t>
  </si>
  <si>
    <t>38.4716</t>
  </si>
  <si>
    <t>36.57037</t>
  </si>
  <si>
    <t>10.47346</t>
  </si>
  <si>
    <t>47.98313</t>
  </si>
  <si>
    <t>45.86714</t>
  </si>
  <si>
    <t>17.03001</t>
  </si>
  <si>
    <t>29.12548</t>
  </si>
  <si>
    <t>41.79803</t>
  </si>
  <si>
    <t>63.28438</t>
  </si>
  <si>
    <t>13.63706</t>
  </si>
  <si>
    <t>66.37774</t>
  </si>
  <si>
    <t>28.41506</t>
  </si>
  <si>
    <t>60.81967</t>
  </si>
  <si>
    <t>82.60352</t>
  </si>
  <si>
    <t>37.67671</t>
  </si>
  <si>
    <t>49.57092</t>
  </si>
  <si>
    <t>19.93767</t>
  </si>
  <si>
    <t>31.46733</t>
  </si>
  <si>
    <t>40.61195</t>
  </si>
  <si>
    <t>25.40692</t>
  </si>
  <si>
    <t>64.02673</t>
  </si>
  <si>
    <t>79.05511</t>
  </si>
  <si>
    <t>40.77758</t>
  </si>
  <si>
    <t>69.66777</t>
  </si>
  <si>
    <t>70.20695</t>
  </si>
  <si>
    <t>25.71145</t>
  </si>
  <si>
    <t>56.24354</t>
  </si>
  <si>
    <t>26.73789</t>
  </si>
  <si>
    <t>57.35095</t>
  </si>
  <si>
    <t>81.47132</t>
  </si>
  <si>
    <t>70.17681</t>
  </si>
  <si>
    <t>24.27574</t>
  </si>
  <si>
    <t>53.81841</t>
  </si>
  <si>
    <t>59.18214</t>
  </si>
  <si>
    <t>87.01733</t>
  </si>
  <si>
    <t>68.04327</t>
  </si>
  <si>
    <t>58.7347</t>
  </si>
  <si>
    <t>27.12778</t>
  </si>
  <si>
    <t>29.77799</t>
  </si>
  <si>
    <t>65.38772</t>
  </si>
  <si>
    <t>56.88624</t>
  </si>
  <si>
    <t>51.6364</t>
  </si>
  <si>
    <t>89.98575</t>
  </si>
  <si>
    <t>84.0902</t>
  </si>
  <si>
    <t>42.28352</t>
  </si>
  <si>
    <t>76.81531</t>
  </si>
  <si>
    <t>50.01168</t>
  </si>
  <si>
    <t>32.85918</t>
  </si>
  <si>
    <t>66.14722</t>
  </si>
  <si>
    <t>43.16912</t>
  </si>
  <si>
    <t>69.82214</t>
  </si>
  <si>
    <t>54.71447</t>
  </si>
  <si>
    <t>35.63507</t>
  </si>
  <si>
    <t>36.8863</t>
  </si>
  <si>
    <t>85.25293</t>
  </si>
  <si>
    <t>43.50989</t>
  </si>
  <si>
    <t>60.72176</t>
  </si>
  <si>
    <t>39.84903</t>
  </si>
  <si>
    <t>68.41551</t>
  </si>
  <si>
    <t>69.59222</t>
  </si>
  <si>
    <t>18.89799</t>
  </si>
  <si>
    <t>10.80419</t>
  </si>
  <si>
    <t>80.78879</t>
  </si>
  <si>
    <t>49.86027</t>
  </si>
  <si>
    <t>45.80982</t>
  </si>
  <si>
    <t>26.34853</t>
  </si>
  <si>
    <t>34.70795</t>
  </si>
  <si>
    <t>63.23633</t>
  </si>
  <si>
    <t>52.38907</t>
  </si>
  <si>
    <t>88.95867</t>
  </si>
  <si>
    <t>88.76416</t>
  </si>
  <si>
    <t>26.53616</t>
  </si>
  <si>
    <t>11.2265</t>
  </si>
  <si>
    <t>47.74165</t>
  </si>
  <si>
    <t>77.64427</t>
  </si>
  <si>
    <t>28.45395</t>
  </si>
  <si>
    <t>43.59582</t>
  </si>
  <si>
    <t>86.62448</t>
  </si>
  <si>
    <t>64.36457</t>
  </si>
  <si>
    <t>87.40659</t>
  </si>
  <si>
    <t>87.50116</t>
  </si>
  <si>
    <t>70.88753</t>
  </si>
  <si>
    <t>83.43738</t>
  </si>
  <si>
    <t>15.70824</t>
  </si>
  <si>
    <t>81.27401</t>
  </si>
  <si>
    <t>18.03536</t>
  </si>
  <si>
    <t>47.99765</t>
  </si>
  <si>
    <t>27.51942</t>
  </si>
  <si>
    <t>28.64651</t>
  </si>
  <si>
    <t>79.80213</t>
  </si>
  <si>
    <t>57.4818</t>
  </si>
  <si>
    <t>17.16687</t>
  </si>
  <si>
    <t>81.44946</t>
  </si>
  <si>
    <t>54.24099</t>
  </si>
  <si>
    <t>51.35724</t>
  </si>
  <si>
    <t>77.12376</t>
  </si>
  <si>
    <t>61.27335</t>
  </si>
  <si>
    <t>25.91077</t>
  </si>
  <si>
    <t>58.22702</t>
  </si>
  <si>
    <t>52.25377</t>
  </si>
  <si>
    <t>86.20342</t>
  </si>
  <si>
    <t>20.69985</t>
  </si>
  <si>
    <t>49.03341</t>
  </si>
  <si>
    <t>34.0385</t>
  </si>
  <si>
    <t>73.22075</t>
  </si>
  <si>
    <t>22.24198</t>
  </si>
  <si>
    <t>80.16933</t>
  </si>
  <si>
    <t>54.60826</t>
  </si>
  <si>
    <t>47.64092</t>
  </si>
  <si>
    <t>73.12498</t>
  </si>
  <si>
    <t>29.57917</t>
  </si>
  <si>
    <t>75.65965</t>
  </si>
  <si>
    <t>77.80066</t>
  </si>
  <si>
    <t>37.38258</t>
  </si>
  <si>
    <t>16.925</t>
  </si>
  <si>
    <t>15.02478</t>
  </si>
  <si>
    <t>26.3778</t>
  </si>
  <si>
    <t>71.44611</t>
  </si>
  <si>
    <t>18.15998</t>
  </si>
  <si>
    <t>56.22511</t>
  </si>
  <si>
    <t>21.55246</t>
  </si>
  <si>
    <t>73.8307</t>
  </si>
  <si>
    <t>44.78151</t>
  </si>
  <si>
    <t>21.31073</t>
  </si>
  <si>
    <t>45.43677</t>
  </si>
  <si>
    <t>18.63066</t>
  </si>
  <si>
    <t>29.50016</t>
  </si>
  <si>
    <t>43.03659</t>
  </si>
  <si>
    <t>27.93152</t>
  </si>
  <si>
    <t>89.10518</t>
  </si>
  <si>
    <t>66.27011</t>
  </si>
  <si>
    <t>35.48675</t>
  </si>
  <si>
    <t>88.45613</t>
  </si>
  <si>
    <t>42.00341</t>
  </si>
  <si>
    <t>56.75693</t>
  </si>
  <si>
    <t>48.98159</t>
  </si>
  <si>
    <t>77.06475</t>
  </si>
  <si>
    <t>80.57925</t>
  </si>
  <si>
    <t>21.77609</t>
  </si>
  <si>
    <t>56.33781</t>
  </si>
  <si>
    <t>32.90023</t>
  </si>
  <si>
    <t>57.88331</t>
  </si>
  <si>
    <t>78.45523</t>
  </si>
  <si>
    <t>36.7758</t>
  </si>
  <si>
    <t>52.93118</t>
  </si>
  <si>
    <t>41.09835</t>
  </si>
  <si>
    <t>59.28359</t>
  </si>
  <si>
    <t>60.83489</t>
  </si>
  <si>
    <t>27.23167</t>
  </si>
  <si>
    <t>77.76583</t>
  </si>
  <si>
    <t>54.61852</t>
  </si>
  <si>
    <t>59.16182</t>
  </si>
  <si>
    <t>85.77356</t>
  </si>
  <si>
    <t>62.95299</t>
  </si>
  <si>
    <t>50.33028</t>
  </si>
  <si>
    <t>81.71811</t>
  </si>
  <si>
    <t>62.86823</t>
  </si>
  <si>
    <t>77.16284</t>
  </si>
  <si>
    <t>10.33107</t>
  </si>
  <si>
    <t>89.32176</t>
  </si>
  <si>
    <t>44.14727</t>
  </si>
  <si>
    <t>76.73977</t>
  </si>
  <si>
    <t>84.17569</t>
  </si>
  <si>
    <t>13.08481</t>
  </si>
  <si>
    <t>13.02578</t>
  </si>
  <si>
    <t>21.88254</t>
  </si>
  <si>
    <t>73.73415</t>
  </si>
  <si>
    <t>75.1324</t>
  </si>
  <si>
    <t>80.21512</t>
  </si>
  <si>
    <t>44.17414</t>
  </si>
  <si>
    <t>45.90868</t>
  </si>
  <si>
    <t>14.76854</t>
  </si>
  <si>
    <t>73.26679</t>
  </si>
  <si>
    <t>47.18968</t>
  </si>
  <si>
    <t>45.02906</t>
  </si>
  <si>
    <t>67.52627</t>
  </si>
  <si>
    <t>38.27379</t>
  </si>
  <si>
    <t>45.42571</t>
  </si>
  <si>
    <t>24.58141</t>
  </si>
  <si>
    <t>50.06605</t>
  </si>
  <si>
    <t>81.16422</t>
  </si>
  <si>
    <t>49.65732</t>
  </si>
  <si>
    <t>87.7857</t>
  </si>
  <si>
    <t>87.09615</t>
  </si>
  <si>
    <t>38.88566</t>
  </si>
  <si>
    <t>65.31793</t>
  </si>
  <si>
    <t>37.33956</t>
  </si>
  <si>
    <t>49.25401</t>
  </si>
  <si>
    <t>79.3257</t>
  </si>
  <si>
    <t>51.08937</t>
  </si>
  <si>
    <t>85.91076</t>
  </si>
  <si>
    <t>47.20017</t>
  </si>
  <si>
    <t>79.96618</t>
  </si>
  <si>
    <t>85.23346</t>
  </si>
  <si>
    <t>37.97836</t>
  </si>
  <si>
    <t>80.80204</t>
  </si>
  <si>
    <t>83.14404</t>
  </si>
  <si>
    <t>52.79945</t>
  </si>
  <si>
    <t>61.61527</t>
  </si>
  <si>
    <t>30.03572</t>
  </si>
  <si>
    <t>32.0711</t>
  </si>
  <si>
    <t>66.77214</t>
  </si>
  <si>
    <t>85.17457</t>
  </si>
  <si>
    <t>81.18741</t>
  </si>
  <si>
    <t>84.35455</t>
  </si>
  <si>
    <t>22.44955</t>
  </si>
  <si>
    <t>17.19101</t>
  </si>
  <si>
    <t>60.40494</t>
  </si>
  <si>
    <t>40.32569</t>
  </si>
  <si>
    <t>23.94299</t>
  </si>
  <si>
    <t>43.53557</t>
  </si>
  <si>
    <t>44.95874</t>
  </si>
  <si>
    <t>27.53755</t>
  </si>
  <si>
    <t>52.51937</t>
  </si>
  <si>
    <t>87.79445</t>
  </si>
  <si>
    <t>73.09193</t>
  </si>
  <si>
    <t>77.14046</t>
  </si>
  <si>
    <t>78.84804</t>
  </si>
  <si>
    <t>23.87345</t>
  </si>
  <si>
    <t>52.76671</t>
  </si>
  <si>
    <t>52.06476</t>
  </si>
  <si>
    <t>43.07631</t>
  </si>
  <si>
    <t>89.77047</t>
  </si>
  <si>
    <t>35.24552</t>
  </si>
  <si>
    <t>70.89604</t>
  </si>
  <si>
    <t>11.78782</t>
  </si>
  <si>
    <t>65.12109</t>
  </si>
  <si>
    <t>78.06187</t>
  </si>
  <si>
    <t>38.6283</t>
  </si>
  <si>
    <t>30.28518</t>
  </si>
  <si>
    <t>65.93873</t>
  </si>
  <si>
    <t>72.65424</t>
  </si>
  <si>
    <t>85.17429</t>
  </si>
  <si>
    <t>63.54578</t>
  </si>
  <si>
    <t>29.73159</t>
  </si>
  <si>
    <t>31.68729</t>
  </si>
  <si>
    <t>31.67059</t>
  </si>
  <si>
    <t>80.68673</t>
  </si>
  <si>
    <t>30.34106</t>
  </si>
  <si>
    <t>40.30332</t>
  </si>
  <si>
    <t>22.8805</t>
  </si>
  <si>
    <t>26.51613</t>
  </si>
  <si>
    <t>87.11304</t>
  </si>
  <si>
    <t>69.92117</t>
  </si>
  <si>
    <t>16.8486</t>
  </si>
  <si>
    <t>58.06163</t>
  </si>
  <si>
    <t>86.93982</t>
  </si>
  <si>
    <t>30.31592</t>
  </si>
  <si>
    <t>27.99904</t>
  </si>
  <si>
    <t>73.65846</t>
  </si>
  <si>
    <t>16.61312</t>
  </si>
  <si>
    <t>23.36433</t>
  </si>
  <si>
    <t>71.09805</t>
  </si>
  <si>
    <t>22.97997</t>
  </si>
  <si>
    <t>66.20521</t>
  </si>
  <si>
    <t>73.68751</t>
  </si>
  <si>
    <t>25.20211</t>
  </si>
  <si>
    <t>34.66315</t>
  </si>
  <si>
    <t>40.782</t>
  </si>
  <si>
    <t>58.75203</t>
  </si>
  <si>
    <t>11.58848</t>
  </si>
  <si>
    <t>86.23408</t>
  </si>
  <si>
    <t>64.48411</t>
  </si>
  <si>
    <t>43.56953</t>
  </si>
  <si>
    <t>84.01142</t>
  </si>
  <si>
    <t>28.43605</t>
  </si>
  <si>
    <t>12.29614</t>
  </si>
  <si>
    <t>46.28412</t>
  </si>
  <si>
    <t>16.24409</t>
  </si>
  <si>
    <t>63.03183</t>
  </si>
  <si>
    <t>66.43836</t>
  </si>
  <si>
    <t>26.04976</t>
  </si>
  <si>
    <t>78.54895</t>
  </si>
  <si>
    <t>45.50551</t>
  </si>
  <si>
    <t>56.55677</t>
  </si>
  <si>
    <t>70.25269</t>
  </si>
  <si>
    <t>46.35094</t>
  </si>
  <si>
    <t>47.93131</t>
  </si>
  <si>
    <t>78.58744</t>
  </si>
  <si>
    <t>62.12641</t>
  </si>
  <si>
    <t>66.12563</t>
  </si>
  <si>
    <t>51.7702</t>
  </si>
  <si>
    <t>18.30332</t>
  </si>
  <si>
    <t>39.26551</t>
  </si>
  <si>
    <t>19.61062</t>
  </si>
  <si>
    <t>40.71683</t>
  </si>
  <si>
    <t>79.96628</t>
  </si>
  <si>
    <t>10.12439</t>
  </si>
  <si>
    <t>57.1464</t>
  </si>
  <si>
    <t>33.40399</t>
  </si>
  <si>
    <t>21.4568</t>
  </si>
  <si>
    <t>16.87021</t>
  </si>
  <si>
    <t>67.38235</t>
  </si>
  <si>
    <t>20.2731</t>
  </si>
  <si>
    <t>77.05175</t>
  </si>
  <si>
    <t>74.67984</t>
  </si>
  <si>
    <t>87.93484</t>
  </si>
  <si>
    <t>16.86695</t>
  </si>
  <si>
    <t>64.83787</t>
  </si>
  <si>
    <t>79.18564</t>
  </si>
  <si>
    <t>18.24141</t>
  </si>
  <si>
    <t>87.69991</t>
  </si>
  <si>
    <t>58.52843</t>
  </si>
  <si>
    <t>61.09485</t>
  </si>
  <si>
    <t>61.49044</t>
  </si>
  <si>
    <t>78.34172</t>
  </si>
  <si>
    <t>83.12587</t>
  </si>
  <si>
    <t>37.4337</t>
  </si>
  <si>
    <t>62.85676</t>
  </si>
  <si>
    <t>57.21155</t>
  </si>
  <si>
    <t>73.92493</t>
  </si>
  <si>
    <t>73.26219</t>
  </si>
  <si>
    <t>20.08609</t>
  </si>
  <si>
    <t>53.84998</t>
  </si>
  <si>
    <t>11.58068</t>
  </si>
  <si>
    <t>70.23448</t>
  </si>
  <si>
    <t>27.15583</t>
  </si>
  <si>
    <t>19.81664</t>
  </si>
  <si>
    <t>72.18509</t>
  </si>
  <si>
    <t>86.34876</t>
  </si>
  <si>
    <t>78.70781</t>
  </si>
  <si>
    <t>37.38962</t>
  </si>
  <si>
    <t>30.04591</t>
  </si>
  <si>
    <t>32.49053</t>
  </si>
  <si>
    <t>33.09049</t>
  </si>
  <si>
    <t>84.00545</t>
  </si>
  <si>
    <t>86.02413</t>
  </si>
  <si>
    <t>26.57155</t>
  </si>
  <si>
    <t>32.63705</t>
  </si>
  <si>
    <t>78.72276</t>
  </si>
  <si>
    <t>76.79927</t>
  </si>
  <si>
    <t>59.08442</t>
  </si>
  <si>
    <t>86.75391</t>
  </si>
  <si>
    <t>13.2007</t>
  </si>
  <si>
    <t>86.65232</t>
  </si>
  <si>
    <t>81.53206</t>
  </si>
  <si>
    <t>64.14526</t>
  </si>
  <si>
    <t>61.37035</t>
  </si>
  <si>
    <t>35.50206</t>
  </si>
  <si>
    <t>73.47782</t>
  </si>
  <si>
    <t>37.55327</t>
  </si>
  <si>
    <t>61.90913</t>
  </si>
  <si>
    <t>36.28379</t>
  </si>
  <si>
    <t>21.18598</t>
  </si>
  <si>
    <t>83.25603</t>
  </si>
  <si>
    <t>21.91611</t>
  </si>
  <si>
    <t>49.61656</t>
  </si>
  <si>
    <t>57.89006</t>
  </si>
  <si>
    <t>35.20913</t>
  </si>
  <si>
    <t>25.01998</t>
  </si>
  <si>
    <t>48.41859</t>
  </si>
  <si>
    <t>31.17407</t>
  </si>
  <si>
    <t>77.15066</t>
  </si>
  <si>
    <t>34.92235</t>
  </si>
  <si>
    <t>22.31156</t>
  </si>
  <si>
    <t>79.36474</t>
  </si>
  <si>
    <t>88.67708</t>
  </si>
  <si>
    <t>55.3785</t>
  </si>
  <si>
    <t>57.47479</t>
  </si>
  <si>
    <t>88.02565</t>
  </si>
  <si>
    <t>72.14604</t>
  </si>
  <si>
    <t>87.34628</t>
  </si>
  <si>
    <t>30.86951</t>
  </si>
  <si>
    <t>59.60925</t>
  </si>
  <si>
    <t>58.96011</t>
  </si>
  <si>
    <t>54.16547</t>
  </si>
  <si>
    <t>30.25443</t>
  </si>
  <si>
    <t>10.41361</t>
  </si>
  <si>
    <t>32.97933</t>
  </si>
  <si>
    <t>70.74172</t>
  </si>
  <si>
    <t>46.10481</t>
  </si>
  <si>
    <t>15.65863</t>
  </si>
  <si>
    <t>11.07171</t>
  </si>
  <si>
    <t>60.67614</t>
  </si>
  <si>
    <t>49.2715</t>
  </si>
  <si>
    <t>54.90486</t>
  </si>
  <si>
    <t>20.04555</t>
  </si>
  <si>
    <t>75.84791</t>
  </si>
  <si>
    <t>76.80242</t>
  </si>
  <si>
    <t>25.66538</t>
  </si>
  <si>
    <t>34.1064</t>
  </si>
  <si>
    <t>42.29188</t>
  </si>
  <si>
    <t>13.11239</t>
  </si>
  <si>
    <t>50.23586</t>
  </si>
  <si>
    <t>18.23475</t>
  </si>
  <si>
    <t>87.67207</t>
  </si>
  <si>
    <t>31.92308</t>
  </si>
  <si>
    <t>30.76876</t>
  </si>
  <si>
    <t>24.73604</t>
  </si>
  <si>
    <t>25.58679</t>
  </si>
  <si>
    <t>24.59356</t>
  </si>
  <si>
    <t>83.09532</t>
  </si>
  <si>
    <t>73.74125</t>
  </si>
  <si>
    <t>52.39866</t>
  </si>
  <si>
    <t>48.69219</t>
  </si>
  <si>
    <t>79.03568</t>
  </si>
  <si>
    <t>62.69911</t>
  </si>
  <si>
    <t>32.7944</t>
  </si>
  <si>
    <t>54.82489</t>
  </si>
  <si>
    <t>69.01668</t>
  </si>
  <si>
    <t>24.41478</t>
  </si>
  <si>
    <t>88.19981</t>
  </si>
  <si>
    <t>65.76531</t>
  </si>
  <si>
    <t>17.19767</t>
  </si>
  <si>
    <t>79.03038</t>
  </si>
  <si>
    <t>29.00171</t>
  </si>
  <si>
    <t>75.37393</t>
  </si>
  <si>
    <t>86.38714</t>
  </si>
  <si>
    <t>13.79859</t>
  </si>
  <si>
    <t>40.8048</t>
  </si>
  <si>
    <t>50.62856</t>
  </si>
  <si>
    <t>44.16032</t>
  </si>
  <si>
    <t>32.213</t>
  </si>
  <si>
    <t>68.73546</t>
  </si>
  <si>
    <t>59.04447</t>
  </si>
  <si>
    <t>15.70589</t>
  </si>
  <si>
    <t>30.11862</t>
  </si>
  <si>
    <t>52.60827</t>
  </si>
  <si>
    <t>52.71963</t>
  </si>
  <si>
    <t>86.76799</t>
  </si>
  <si>
    <t>13.89759</t>
  </si>
  <si>
    <t>89.16116</t>
  </si>
  <si>
    <t>26.29621</t>
  </si>
  <si>
    <t>80.08984</t>
  </si>
  <si>
    <t>80.68128</t>
  </si>
  <si>
    <t>11.24353</t>
  </si>
  <si>
    <t>43.54629</t>
  </si>
  <si>
    <t>20.83949</t>
  </si>
  <si>
    <t>31.27509</t>
  </si>
  <si>
    <t>76.0323</t>
  </si>
  <si>
    <t>49.96574</t>
  </si>
  <si>
    <t>36.73803</t>
  </si>
  <si>
    <t>30.60415</t>
  </si>
  <si>
    <t>54.15667</t>
  </si>
  <si>
    <t>48.341</t>
  </si>
  <si>
    <t>58.75755</t>
  </si>
  <si>
    <t>48.76528</t>
  </si>
  <si>
    <t>41.92103</t>
  </si>
  <si>
    <t>69.20527</t>
  </si>
  <si>
    <t>88.07127</t>
  </si>
  <si>
    <t>61.27256</t>
  </si>
  <si>
    <t>57.29022</t>
  </si>
  <si>
    <t>52.41068</t>
  </si>
  <si>
    <t>23.00711</t>
  </si>
  <si>
    <t>86.85046</t>
  </si>
  <si>
    <t>76.87507</t>
  </si>
  <si>
    <t>86.29275</t>
  </si>
  <si>
    <t>38.1116</t>
  </si>
  <si>
    <t>27.73482</t>
  </si>
  <si>
    <t>38.37421</t>
  </si>
  <si>
    <t>24.44562</t>
  </si>
  <si>
    <t>36.58068</t>
  </si>
  <si>
    <t>29.86033</t>
  </si>
  <si>
    <t>76.92968</t>
  </si>
  <si>
    <t>11.91584</t>
  </si>
  <si>
    <t>40.99169</t>
  </si>
  <si>
    <t>79.71408</t>
  </si>
  <si>
    <t>33.08623</t>
  </si>
  <si>
    <t>21.46334</t>
  </si>
  <si>
    <t>87.85088</t>
  </si>
  <si>
    <t>25.348</t>
  </si>
  <si>
    <t>26.78292</t>
  </si>
  <si>
    <t>89.65544</t>
  </si>
  <si>
    <t>27.82717</t>
  </si>
  <si>
    <t>66.94372</t>
  </si>
  <si>
    <t>73.26629</t>
  </si>
  <si>
    <t>66.32838</t>
  </si>
  <si>
    <t>37.28093</t>
  </si>
  <si>
    <t>43.6384</t>
  </si>
  <si>
    <t>39.30065</t>
  </si>
  <si>
    <t>39.84203</t>
  </si>
  <si>
    <t>37.73591</t>
  </si>
  <si>
    <t>43.92362</t>
  </si>
  <si>
    <t>35.67525</t>
  </si>
  <si>
    <t>37.35213</t>
  </si>
  <si>
    <t>71.96407</t>
  </si>
  <si>
    <t>29.03418</t>
  </si>
  <si>
    <t>34.70266</t>
  </si>
  <si>
    <t>58.74144</t>
  </si>
  <si>
    <t>53.66539</t>
  </si>
  <si>
    <t>24.72876</t>
  </si>
  <si>
    <t>45.08477</t>
  </si>
  <si>
    <t>35.35797</t>
  </si>
  <si>
    <t>53.23464</t>
  </si>
  <si>
    <t>35.33726</t>
  </si>
  <si>
    <t>64.15495</t>
  </si>
  <si>
    <t>58.54502</t>
  </si>
  <si>
    <t>20.1824</t>
  </si>
  <si>
    <t>44.514</t>
  </si>
  <si>
    <t>49.79642</t>
  </si>
  <si>
    <t>56.23121</t>
  </si>
  <si>
    <t>49.81019</t>
  </si>
  <si>
    <t>13.02442</t>
  </si>
  <si>
    <t>24.02482</t>
  </si>
  <si>
    <t>55.83966</t>
  </si>
  <si>
    <t>43.65642</t>
  </si>
  <si>
    <t>22.48388</t>
  </si>
  <si>
    <t>28.80543</t>
  </si>
  <si>
    <t>35.12466</t>
  </si>
  <si>
    <t>63.07067</t>
  </si>
  <si>
    <t>77.68401</t>
  </si>
  <si>
    <t>80.1659</t>
  </si>
  <si>
    <t>21.32879</t>
  </si>
  <si>
    <t>73.06799</t>
  </si>
  <si>
    <t>24.37162</t>
  </si>
  <si>
    <t>61.89208</t>
  </si>
  <si>
    <t>28.54565</t>
  </si>
  <si>
    <t>80.21462</t>
  </si>
  <si>
    <t>41.06091</t>
  </si>
  <si>
    <t>66.9684</t>
  </si>
  <si>
    <t>78.79784</t>
  </si>
  <si>
    <t>15.7047</t>
  </si>
  <si>
    <t>82.61264</t>
  </si>
  <si>
    <t>70.83697</t>
  </si>
  <si>
    <t>43.92197</t>
  </si>
  <si>
    <t>59.22935</t>
  </si>
  <si>
    <t>35.63132</t>
  </si>
  <si>
    <t>79.88632</t>
  </si>
  <si>
    <t>45.98072</t>
  </si>
  <si>
    <t>27.57657</t>
  </si>
  <si>
    <t>13.90522</t>
  </si>
  <si>
    <t>45.49611</t>
  </si>
  <si>
    <t>18.77471</t>
  </si>
  <si>
    <t>63.99549</t>
  </si>
  <si>
    <t>60.88468</t>
  </si>
  <si>
    <t>66.99398</t>
  </si>
  <si>
    <t>77.93307</t>
  </si>
  <si>
    <t>20.87118</t>
  </si>
  <si>
    <t>33.23729</t>
  </si>
  <si>
    <t>45.38184</t>
  </si>
  <si>
    <t>72.80443</t>
  </si>
  <si>
    <t>26.40645</t>
  </si>
  <si>
    <t>43.32009</t>
  </si>
  <si>
    <t>40.78471</t>
  </si>
  <si>
    <t>17.69188</t>
  </si>
  <si>
    <t>52.29466</t>
  </si>
  <si>
    <t>83.83455</t>
  </si>
  <si>
    <t>65.30381</t>
  </si>
  <si>
    <t>29.01151</t>
  </si>
  <si>
    <t>81.22131</t>
  </si>
  <si>
    <t>59.78874</t>
  </si>
  <si>
    <t>41.65988</t>
  </si>
  <si>
    <t>61.242</t>
  </si>
  <si>
    <t>12.42736</t>
  </si>
  <si>
    <t>31.55364</t>
  </si>
  <si>
    <t>80.14574</t>
  </si>
  <si>
    <t>22.4881</t>
  </si>
  <si>
    <t>40.31032</t>
  </si>
  <si>
    <t>36.44756</t>
  </si>
  <si>
    <t>26.77327</t>
  </si>
  <si>
    <t>14.98951</t>
  </si>
  <si>
    <t>33.43968</t>
  </si>
  <si>
    <t>87.96893</t>
  </si>
  <si>
    <t>80.77198</t>
  </si>
  <si>
    <t>51.45476</t>
  </si>
  <si>
    <t>59.05824</t>
  </si>
  <si>
    <t>42.76114</t>
  </si>
  <si>
    <t>45.34939</t>
  </si>
  <si>
    <t>65.32115</t>
  </si>
  <si>
    <t>88.15862</t>
  </si>
  <si>
    <t>46.94097</t>
  </si>
  <si>
    <t>50.48349</t>
  </si>
  <si>
    <t>43.14422</t>
  </si>
  <si>
    <t>27.84783</t>
  </si>
  <si>
    <t>20.54588</t>
  </si>
  <si>
    <t>32.0668</t>
  </si>
  <si>
    <t>25.69714</t>
  </si>
  <si>
    <t>78.20744</t>
  </si>
  <si>
    <t>27.10065</t>
  </si>
  <si>
    <t>54.74915</t>
  </si>
  <si>
    <t>41.12949</t>
  </si>
  <si>
    <t>86.91127</t>
  </si>
  <si>
    <t>28.77748</t>
  </si>
  <si>
    <t>33.15364</t>
  </si>
  <si>
    <t>85.91871</t>
  </si>
  <si>
    <t>14.34863</t>
  </si>
  <si>
    <t>16.88616</t>
  </si>
  <si>
    <t>64.06624</t>
  </si>
  <si>
    <t>63.4001</t>
  </si>
  <si>
    <t>42.45274</t>
  </si>
  <si>
    <t>74.65463</t>
  </si>
  <si>
    <t>79.04767</t>
  </si>
  <si>
    <t>42.18719</t>
  </si>
  <si>
    <t>61.54761</t>
  </si>
  <si>
    <t>14.15875</t>
  </si>
  <si>
    <t>83.38058</t>
  </si>
  <si>
    <t>22.26201</t>
  </si>
  <si>
    <t>20.17109</t>
  </si>
  <si>
    <t>89.61506</t>
  </si>
  <si>
    <t>80.0819</t>
  </si>
  <si>
    <t>64.58986</t>
  </si>
  <si>
    <t>81.74553</t>
  </si>
  <si>
    <t>15.10313</t>
  </si>
  <si>
    <t>67.74737</t>
  </si>
  <si>
    <t>45.8589</t>
  </si>
  <si>
    <t>13.4595</t>
  </si>
  <si>
    <t>79.59497</t>
  </si>
  <si>
    <t>32.02354</t>
  </si>
  <si>
    <t>11.85958</t>
  </si>
  <si>
    <t>20.92543</t>
  </si>
  <si>
    <t>44.5546</t>
  </si>
  <si>
    <t>61.78353</t>
  </si>
  <si>
    <t>83.00015</t>
  </si>
  <si>
    <t>61.24946</t>
  </si>
  <si>
    <t>22.72571</t>
  </si>
  <si>
    <t>74.98342</t>
  </si>
  <si>
    <t>35.34621</t>
  </si>
  <si>
    <t>46.00442</t>
  </si>
  <si>
    <t>39.44116</t>
  </si>
  <si>
    <t>66.62779</t>
  </si>
  <si>
    <t>36.27482</t>
  </si>
  <si>
    <t>40.04381</t>
  </si>
  <si>
    <t>76.60391</t>
  </si>
  <si>
    <t>62.22018</t>
  </si>
  <si>
    <t>46.87838</t>
  </si>
  <si>
    <t>75.59997</t>
  </si>
  <si>
    <t>80.87614</t>
  </si>
  <si>
    <t>32.1261</t>
  </si>
  <si>
    <t>55.25752</t>
  </si>
  <si>
    <t>40.29588</t>
  </si>
  <si>
    <t>35.48719</t>
  </si>
  <si>
    <t>43.83244</t>
  </si>
  <si>
    <t>57.86621</t>
  </si>
  <si>
    <t>52.16396</t>
  </si>
  <si>
    <t>26.7353</t>
  </si>
  <si>
    <t>55.5402</t>
  </si>
  <si>
    <t>64.2634</t>
  </si>
  <si>
    <t>83.96218</t>
  </si>
  <si>
    <t>79.42411</t>
  </si>
  <si>
    <t>36.87928</t>
  </si>
  <si>
    <t>43.31808</t>
  </si>
  <si>
    <t>45.00419</t>
  </si>
  <si>
    <t>89.79131</t>
  </si>
  <si>
    <t>72.5922</t>
  </si>
  <si>
    <t>50.74776</t>
  </si>
  <si>
    <t>62.48863</t>
  </si>
  <si>
    <t>21.79508</t>
  </si>
  <si>
    <t>37.2115</t>
  </si>
  <si>
    <t>68.26697</t>
  </si>
  <si>
    <t>23.76197</t>
  </si>
  <si>
    <t>73.45057</t>
  </si>
  <si>
    <t>23.9183</t>
  </si>
  <si>
    <t>43.67929</t>
  </si>
  <si>
    <t>32.044</t>
  </si>
  <si>
    <t>71.36522</t>
  </si>
  <si>
    <t>66.05491</t>
  </si>
  <si>
    <t>25.32894</t>
  </si>
  <si>
    <t>54.39213</t>
  </si>
  <si>
    <t>22.99115</t>
  </si>
  <si>
    <t>53.52158</t>
  </si>
  <si>
    <t>18.02262</t>
  </si>
  <si>
    <t>67.99549</t>
  </si>
  <si>
    <t>34.22467</t>
  </si>
  <si>
    <t>28.401</t>
  </si>
  <si>
    <t>42.62173</t>
  </si>
  <si>
    <t>40.72877</t>
  </si>
  <si>
    <t>33.00353</t>
  </si>
  <si>
    <t>48.02204</t>
  </si>
  <si>
    <t>67.11802</t>
  </si>
  <si>
    <t>89.01665</t>
  </si>
  <si>
    <t>29.07285</t>
  </si>
  <si>
    <t>66.70799</t>
  </si>
  <si>
    <t>65.27754</t>
  </si>
  <si>
    <t>21.84779</t>
  </si>
  <si>
    <t>21.72826</t>
  </si>
  <si>
    <t>77.37164</t>
  </si>
  <si>
    <t>10.3694</t>
  </si>
  <si>
    <t>38.30387</t>
  </si>
  <si>
    <t>34.61223</t>
  </si>
  <si>
    <t>34.27321</t>
  </si>
  <si>
    <t>32.84582</t>
  </si>
  <si>
    <t>32.78863</t>
  </si>
  <si>
    <t>34.99246</t>
  </si>
  <si>
    <t>43.99662</t>
  </si>
  <si>
    <t>17.33151</t>
  </si>
  <si>
    <t>64.17721</t>
  </si>
  <si>
    <t>80.09609</t>
  </si>
  <si>
    <t>72.10867</t>
  </si>
  <si>
    <t>38.76378</t>
  </si>
  <si>
    <t>20.12697</t>
  </si>
  <si>
    <t>68.66845</t>
  </si>
  <si>
    <t>88.10496</t>
  </si>
  <si>
    <t>26.9219</t>
  </si>
  <si>
    <t>37.77423</t>
  </si>
  <si>
    <t>49.03538</t>
  </si>
  <si>
    <t>41.39075</t>
  </si>
  <si>
    <t>80.75488</t>
  </si>
  <si>
    <t>77.49172</t>
  </si>
  <si>
    <t>39.63371</t>
  </si>
  <si>
    <t>74.72778</t>
  </si>
  <si>
    <t>12.36059</t>
  </si>
  <si>
    <t>23.60241</t>
  </si>
  <si>
    <t>77.25799</t>
  </si>
  <si>
    <t>85.28044</t>
  </si>
  <si>
    <t>76.40748</t>
  </si>
  <si>
    <t>45.57278</t>
  </si>
  <si>
    <t>64.88947</t>
  </si>
  <si>
    <t>46.43526</t>
  </si>
  <si>
    <t>61.85643</t>
  </si>
  <si>
    <t>67.81348</t>
  </si>
  <si>
    <t>40.52598</t>
  </si>
  <si>
    <t>13.95298</t>
  </si>
  <si>
    <t>31.2959</t>
  </si>
  <si>
    <t>63.83971</t>
  </si>
  <si>
    <t>13.46973</t>
  </si>
  <si>
    <t>63.09846</t>
  </si>
  <si>
    <t>52.55842</t>
  </si>
  <si>
    <t>19.2794</t>
  </si>
  <si>
    <t>64.20723</t>
  </si>
  <si>
    <t>34.25515</t>
  </si>
  <si>
    <t>26.82849</t>
  </si>
  <si>
    <t>19.25725</t>
  </si>
  <si>
    <t>59.77873</t>
  </si>
  <si>
    <t>43.6376</t>
  </si>
  <si>
    <t>21.06125</t>
  </si>
  <si>
    <t>12.01831</t>
  </si>
  <si>
    <t>32.03198</t>
  </si>
  <si>
    <t>25.3373</t>
  </si>
  <si>
    <t>63.02089</t>
  </si>
  <si>
    <t>22.29903</t>
  </si>
  <si>
    <t>41.26229</t>
  </si>
  <si>
    <t>47.69424</t>
  </si>
  <si>
    <t>38.20491</t>
  </si>
  <si>
    <t>32.03769</t>
  </si>
  <si>
    <t>34.00668</t>
  </si>
  <si>
    <t>77.08839</t>
  </si>
  <si>
    <t>11.5709</t>
  </si>
  <si>
    <t>56.3406</t>
  </si>
  <si>
    <t>73.50562</t>
  </si>
  <si>
    <t>57.14212</t>
  </si>
  <si>
    <t>33.799</t>
  </si>
  <si>
    <t>74.84682</t>
  </si>
  <si>
    <t>11.15633</t>
  </si>
  <si>
    <t>25.66053</t>
  </si>
  <si>
    <t>67.68905</t>
  </si>
  <si>
    <t>32.39342</t>
  </si>
  <si>
    <t>47.1023</t>
  </si>
  <si>
    <t>55.60491</t>
  </si>
  <si>
    <t>40.1913</t>
  </si>
  <si>
    <t>85.75791</t>
  </si>
  <si>
    <t>56.28776</t>
  </si>
  <si>
    <t>15.53086</t>
  </si>
  <si>
    <t>50.11662</t>
  </si>
  <si>
    <t>27.50965</t>
  </si>
  <si>
    <t>49.76332</t>
  </si>
  <si>
    <t>86.46443</t>
  </si>
  <si>
    <t>81.07557</t>
  </si>
  <si>
    <t>64.25893</t>
  </si>
  <si>
    <t>51.53887</t>
  </si>
  <si>
    <t>83.60167</t>
  </si>
  <si>
    <t>82.45525</t>
  </si>
  <si>
    <t>64.57299</t>
  </si>
  <si>
    <t>10.93208</t>
  </si>
  <si>
    <t>84.88223</t>
  </si>
  <si>
    <t>80.48374</t>
  </si>
  <si>
    <t>34.99855</t>
  </si>
  <si>
    <t>79.65748</t>
  </si>
  <si>
    <t>41.75235</t>
  </si>
  <si>
    <t>31.0303</t>
  </si>
  <si>
    <t>43.97442</t>
  </si>
  <si>
    <t>41.02742</t>
  </si>
  <si>
    <t>72.54416</t>
  </si>
  <si>
    <t>73.25468</t>
  </si>
  <si>
    <t>56.37005</t>
  </si>
  <si>
    <t>36.38403</t>
  </si>
  <si>
    <t>27.7028</t>
  </si>
  <si>
    <t>89.57056</t>
  </si>
  <si>
    <t>82.99674</t>
  </si>
  <si>
    <t>22.34017</t>
  </si>
  <si>
    <t>14.49813</t>
  </si>
  <si>
    <t>65.61729</t>
  </si>
  <si>
    <t>20.90795</t>
  </si>
  <si>
    <t>21.33704</t>
  </si>
  <si>
    <t>80.35576</t>
  </si>
  <si>
    <t>81.29662</t>
  </si>
  <si>
    <t>66.82873</t>
  </si>
  <si>
    <t>15.61571</t>
  </si>
  <si>
    <t>48.22625</t>
  </si>
  <si>
    <t>25.7662</t>
  </si>
  <si>
    <t>49.10833</t>
  </si>
  <si>
    <t>61.72359</t>
  </si>
  <si>
    <t>41.27434</t>
  </si>
  <si>
    <t>42.12214</t>
  </si>
  <si>
    <t>70.04949</t>
  </si>
  <si>
    <t>89.15802</t>
  </si>
  <si>
    <t>89.40713</t>
  </si>
  <si>
    <t>16.25872</t>
  </si>
  <si>
    <t>21.05285</t>
  </si>
  <si>
    <t>77.08259</t>
  </si>
  <si>
    <t>19.66528</t>
  </si>
  <si>
    <t>88.43068</t>
  </si>
  <si>
    <t>63.12901</t>
  </si>
  <si>
    <t>37.71012</t>
  </si>
  <si>
    <t>67.85364</t>
  </si>
  <si>
    <t>77.80163</t>
  </si>
  <si>
    <t>32.30304</t>
  </si>
  <si>
    <t>53.76601</t>
  </si>
  <si>
    <t>20.783</t>
  </si>
  <si>
    <t>25.0419</t>
  </si>
  <si>
    <t>46.34356</t>
  </si>
  <si>
    <t>77.00714</t>
  </si>
  <si>
    <t>46.89871</t>
  </si>
  <si>
    <t>19.59034</t>
  </si>
  <si>
    <t>88.43936</t>
  </si>
  <si>
    <t>41.11502</t>
  </si>
  <si>
    <t>86.99246</t>
  </si>
  <si>
    <t>17.85131</t>
  </si>
  <si>
    <t>11.67341</t>
  </si>
  <si>
    <t>81.35554</t>
  </si>
  <si>
    <t>68.58442</t>
  </si>
  <si>
    <t>36.40769</t>
  </si>
  <si>
    <t>41.76154</t>
  </si>
  <si>
    <t>41.39648</t>
  </si>
  <si>
    <t>10.68531</t>
  </si>
  <si>
    <t>71.14485</t>
  </si>
  <si>
    <t>68.21162</t>
  </si>
  <si>
    <t>29.9166</t>
  </si>
  <si>
    <t>88.53244</t>
  </si>
  <si>
    <t>48.57407</t>
  </si>
  <si>
    <t>89.2092</t>
  </si>
  <si>
    <t>33.17076</t>
  </si>
  <si>
    <t>74.50634</t>
  </si>
  <si>
    <t>60.94915</t>
  </si>
  <si>
    <t>68.87363</t>
  </si>
  <si>
    <t>62.34956</t>
  </si>
  <si>
    <t>59.4783</t>
  </si>
  <si>
    <t>42.52812</t>
  </si>
  <si>
    <t>10.68317</t>
  </si>
  <si>
    <t>55.74735</t>
  </si>
  <si>
    <t>14.98739</t>
  </si>
  <si>
    <t>85.31101</t>
  </si>
  <si>
    <t>58.33207</t>
  </si>
  <si>
    <t>63.90287</t>
  </si>
  <si>
    <t>52.64696</t>
  </si>
  <si>
    <t>39.92697</t>
  </si>
  <si>
    <t>85.8433</t>
  </si>
  <si>
    <t>52.45303</t>
  </si>
  <si>
    <t>58.79558</t>
  </si>
  <si>
    <t>20.18768</t>
  </si>
  <si>
    <t>74.2564</t>
  </si>
  <si>
    <t>23.48122</t>
  </si>
  <si>
    <t>18.42654</t>
  </si>
  <si>
    <t>27.86489</t>
  </si>
  <si>
    <t>50.88822</t>
  </si>
  <si>
    <t>79.79004</t>
  </si>
  <si>
    <t>81.12005</t>
  </si>
  <si>
    <t>51.90201</t>
  </si>
  <si>
    <t>70.34899</t>
  </si>
  <si>
    <t>54.03636</t>
  </si>
  <si>
    <t>81.15556</t>
  </si>
  <si>
    <t>60.18764</t>
  </si>
  <si>
    <t>59.14531</t>
  </si>
  <si>
    <t>72.08785</t>
  </si>
  <si>
    <t>56.96655</t>
  </si>
  <si>
    <t>67.22787</t>
  </si>
  <si>
    <t>41.85679</t>
  </si>
  <si>
    <t>18.19789</t>
  </si>
  <si>
    <t>42.28905</t>
  </si>
  <si>
    <t>10.50208</t>
  </si>
  <si>
    <t>13.47004</t>
  </si>
  <si>
    <t>76.76123</t>
  </si>
  <si>
    <t>12.06663</t>
  </si>
  <si>
    <t>70.5577</t>
  </si>
  <si>
    <t>43.26154</t>
  </si>
  <si>
    <t>71.45204</t>
  </si>
  <si>
    <t>82.03511</t>
  </si>
  <si>
    <t>80.11679</t>
  </si>
  <si>
    <t>68.53833</t>
  </si>
  <si>
    <t>85.29732</t>
  </si>
  <si>
    <t>32.59851</t>
  </si>
  <si>
    <t>63.81278</t>
  </si>
  <si>
    <t>38.39534</t>
  </si>
  <si>
    <t>65.33361</t>
  </si>
  <si>
    <t>73.08883</t>
  </si>
  <si>
    <t>41.51095</t>
  </si>
  <si>
    <t>53.82042</t>
  </si>
  <si>
    <t>56.04602</t>
  </si>
  <si>
    <t>25.17734</t>
  </si>
  <si>
    <t>12.77292</t>
  </si>
  <si>
    <t>73.03604</t>
  </si>
  <si>
    <t>23.23634</t>
  </si>
  <si>
    <t>78.4175</t>
  </si>
  <si>
    <t>27.89702</t>
  </si>
  <si>
    <t>87.59332</t>
  </si>
  <si>
    <t>21.93036</t>
  </si>
  <si>
    <t>65.73096</t>
  </si>
  <si>
    <t>17.0158</t>
  </si>
  <si>
    <t>57.69849</t>
  </si>
  <si>
    <t>10.11989</t>
  </si>
  <si>
    <t>59.52747</t>
  </si>
  <si>
    <t>16.40573</t>
  </si>
  <si>
    <t>27.98419</t>
  </si>
  <si>
    <t>33.42848</t>
  </si>
  <si>
    <t>10.1062</t>
  </si>
  <si>
    <t>61.13741</t>
  </si>
  <si>
    <t>49.67246</t>
  </si>
  <si>
    <t>22.39453</t>
  </si>
  <si>
    <t>84.73633</t>
  </si>
  <si>
    <t>52.82143</t>
  </si>
  <si>
    <t>40.92965</t>
  </si>
  <si>
    <t>88.88678</t>
  </si>
  <si>
    <t>37.85292</t>
  </si>
  <si>
    <t>42.59096</t>
  </si>
  <si>
    <t>51.41714</t>
  </si>
  <si>
    <t>71.36083</t>
  </si>
  <si>
    <t>65.38771</t>
  </si>
  <si>
    <t>78.90753</t>
  </si>
  <si>
    <t>71.74627</t>
  </si>
  <si>
    <t>12.19381</t>
  </si>
  <si>
    <t>56.85279</t>
  </si>
  <si>
    <t>58.82607</t>
  </si>
  <si>
    <t>78.93062</t>
  </si>
  <si>
    <t>42.91115</t>
  </si>
  <si>
    <t>53.51191</t>
  </si>
  <si>
    <t>26.72787</t>
  </si>
  <si>
    <t>21.90017</t>
  </si>
  <si>
    <t>44.05985</t>
  </si>
  <si>
    <t>32.13893</t>
  </si>
  <si>
    <t>29.86213</t>
  </si>
  <si>
    <t>82.49204</t>
  </si>
  <si>
    <t>64.91947</t>
  </si>
  <si>
    <t>59.10753</t>
  </si>
  <si>
    <t>60.71781</t>
  </si>
  <si>
    <t>21.41543</t>
  </si>
  <si>
    <t>72.75001</t>
  </si>
  <si>
    <t>30.38897</t>
  </si>
  <si>
    <t>47.01673</t>
  </si>
  <si>
    <t>55.85009</t>
  </si>
  <si>
    <t>83.08167</t>
  </si>
  <si>
    <t>10.68008</t>
  </si>
  <si>
    <t>18.57931</t>
  </si>
  <si>
    <t>39.16575</t>
  </si>
  <si>
    <t>10.75358</t>
  </si>
  <si>
    <t>37.19212</t>
  </si>
  <si>
    <t>21.15372</t>
  </si>
  <si>
    <t>69.17972</t>
  </si>
  <si>
    <t>82.92399</t>
  </si>
  <si>
    <t>34.45533</t>
  </si>
  <si>
    <t>62.34142</t>
  </si>
  <si>
    <t>81.60836</t>
  </si>
  <si>
    <t>47.49481</t>
  </si>
  <si>
    <t>19.68348</t>
  </si>
  <si>
    <t>57.4226</t>
  </si>
  <si>
    <t>75.3088</t>
  </si>
  <si>
    <t>71.27424</t>
  </si>
  <si>
    <t>89.5831</t>
  </si>
  <si>
    <t>52.43019</t>
  </si>
  <si>
    <t>87.84909</t>
  </si>
  <si>
    <t>56.11916</t>
  </si>
  <si>
    <t>65.17352</t>
  </si>
  <si>
    <t>28.36812</t>
  </si>
  <si>
    <t>10.69361</t>
  </si>
  <si>
    <t>48.32395</t>
  </si>
  <si>
    <t>70.80875</t>
  </si>
  <si>
    <t>38.88057</t>
  </si>
  <si>
    <t>31.7324</t>
  </si>
  <si>
    <t>66.92121</t>
  </si>
  <si>
    <t>17.1806</t>
  </si>
  <si>
    <t>70.1625</t>
  </si>
  <si>
    <t>85.3983</t>
  </si>
  <si>
    <t>23.65519</t>
  </si>
  <si>
    <t>76.46444</t>
  </si>
  <si>
    <t>56.12133</t>
  </si>
  <si>
    <t>45.94337</t>
  </si>
  <si>
    <t>76.49533</t>
  </si>
  <si>
    <t>36.61756</t>
  </si>
  <si>
    <t>16.68192</t>
  </si>
  <si>
    <t>19.02034</t>
  </si>
  <si>
    <t>43.95982</t>
  </si>
  <si>
    <t>45.04312</t>
  </si>
  <si>
    <t>72.18594</t>
  </si>
  <si>
    <t>63.85458</t>
  </si>
  <si>
    <t>55.47443</t>
  </si>
  <si>
    <t>22.53881</t>
  </si>
  <si>
    <t>52.44549</t>
  </si>
  <si>
    <t>23.82299</t>
  </si>
  <si>
    <t>75.32815</t>
  </si>
  <si>
    <t>39.84597</t>
  </si>
  <si>
    <t>41.37925</t>
  </si>
  <si>
    <t>67.89205</t>
  </si>
  <si>
    <t>11.75011</t>
  </si>
  <si>
    <t>11.46497</t>
  </si>
  <si>
    <t>24.75002</t>
  </si>
  <si>
    <t>37.74802</t>
  </si>
  <si>
    <t>33.06425</t>
  </si>
  <si>
    <t>13.46701</t>
  </si>
  <si>
    <t>71.43606</t>
  </si>
  <si>
    <t>78.09617</t>
  </si>
  <si>
    <t>12.53327</t>
  </si>
  <si>
    <t>18.44213</t>
  </si>
  <si>
    <t>45.33301</t>
  </si>
  <si>
    <t>37.76111</t>
  </si>
  <si>
    <t>34.75133</t>
  </si>
  <si>
    <t>32.69052</t>
  </si>
  <si>
    <t>55.45023</t>
  </si>
  <si>
    <t>10.81854</t>
  </si>
  <si>
    <t>67.9323</t>
  </si>
  <si>
    <t>20.72136</t>
  </si>
  <si>
    <t>76.25297</t>
  </si>
  <si>
    <t>38.0611</t>
  </si>
  <si>
    <t>19.40791</t>
  </si>
  <si>
    <t>41.36039</t>
  </si>
  <si>
    <t>66.23998</t>
  </si>
  <si>
    <t>26.64534</t>
  </si>
  <si>
    <t>12.26036</t>
  </si>
  <si>
    <t>64.38663</t>
  </si>
  <si>
    <t>20.89579</t>
  </si>
  <si>
    <t>25.72946</t>
  </si>
  <si>
    <t>64.30154</t>
  </si>
  <si>
    <t>10.53142</t>
  </si>
  <si>
    <t>28.01504</t>
  </si>
  <si>
    <t>33.13213</t>
  </si>
  <si>
    <t>54.658</t>
  </si>
  <si>
    <t>66.3798</t>
  </si>
  <si>
    <t>50.85761</t>
  </si>
  <si>
    <t>55.84889</t>
  </si>
  <si>
    <t>26.33331</t>
  </si>
  <si>
    <t>77.12693</t>
  </si>
  <si>
    <t>89.54362</t>
  </si>
  <si>
    <t>81.5479</t>
  </si>
  <si>
    <t>77.80125</t>
  </si>
  <si>
    <t>18.69121</t>
  </si>
  <si>
    <t>59.50876</t>
  </si>
  <si>
    <t>68.67182</t>
  </si>
  <si>
    <t>64.79939</t>
  </si>
  <si>
    <t>26.57687</t>
  </si>
  <si>
    <t>23.11121</t>
  </si>
  <si>
    <t>31.75101</t>
  </si>
  <si>
    <t>31.26408</t>
  </si>
  <si>
    <t>38.55932</t>
  </si>
  <si>
    <t>62.81835</t>
  </si>
  <si>
    <t>56.63926</t>
  </si>
  <si>
    <t>45.89401</t>
  </si>
  <si>
    <t>61.64544</t>
  </si>
  <si>
    <t>20.74467</t>
  </si>
  <si>
    <t>48.92458</t>
  </si>
  <si>
    <t>55.8307</t>
  </si>
  <si>
    <t>36.18075</t>
  </si>
  <si>
    <t>76.29947</t>
  </si>
  <si>
    <t>12.0932</t>
  </si>
  <si>
    <t>26.04983</t>
  </si>
  <si>
    <t>35.21677</t>
  </si>
  <si>
    <t>64.14206</t>
  </si>
  <si>
    <t>76.94914</t>
  </si>
  <si>
    <t>58.64124</t>
  </si>
  <si>
    <t>67.67028</t>
  </si>
  <si>
    <t>27.65643</t>
  </si>
  <si>
    <t>47.7777</t>
  </si>
  <si>
    <t>72.68931</t>
  </si>
  <si>
    <t>53.59401</t>
  </si>
  <si>
    <t>75.77561</t>
  </si>
  <si>
    <t>88.47978</t>
  </si>
  <si>
    <t>75.95817</t>
  </si>
  <si>
    <t>12.95462</t>
  </si>
  <si>
    <t>74.62353</t>
  </si>
  <si>
    <t>45.03472</t>
  </si>
  <si>
    <t>37.40997</t>
  </si>
  <si>
    <t>86.28188</t>
  </si>
  <si>
    <t>20.69145</t>
  </si>
  <si>
    <t>31.50242</t>
  </si>
  <si>
    <t>84.37342</t>
  </si>
  <si>
    <t>38.81433</t>
  </si>
  <si>
    <t>69.35133</t>
  </si>
  <si>
    <t>21.04088</t>
  </si>
  <si>
    <t>34.29816</t>
  </si>
  <si>
    <t>21.25727</t>
  </si>
  <si>
    <t>81.80487</t>
  </si>
  <si>
    <t>22.63891</t>
  </si>
  <si>
    <t>43.50863</t>
  </si>
  <si>
    <t>64.61162</t>
  </si>
  <si>
    <t>11.10215</t>
  </si>
  <si>
    <t>81.99838</t>
  </si>
  <si>
    <t>72.60655</t>
  </si>
  <si>
    <t>26.98036</t>
  </si>
  <si>
    <t>14.89895</t>
  </si>
  <si>
    <t>81.42908</t>
  </si>
  <si>
    <t>36.34745</t>
  </si>
  <si>
    <t>35.33917</t>
  </si>
  <si>
    <t>12.35715</t>
  </si>
  <si>
    <t>27.76944</t>
  </si>
  <si>
    <t>71.4544</t>
  </si>
  <si>
    <t>71.94851</t>
  </si>
  <si>
    <t>52.04557</t>
  </si>
  <si>
    <t>55.2805</t>
  </si>
  <si>
    <t>43.92046</t>
  </si>
  <si>
    <t>51.46392</t>
  </si>
  <si>
    <t>87.9359</t>
  </si>
  <si>
    <t>14.05894</t>
  </si>
  <si>
    <t>55.82991</t>
  </si>
  <si>
    <t>83.55448</t>
  </si>
  <si>
    <t>77.75624</t>
  </si>
  <si>
    <t>13.2795</t>
  </si>
  <si>
    <t>30.67267</t>
  </si>
  <si>
    <t>56.09602</t>
  </si>
  <si>
    <t>51.80182</t>
  </si>
  <si>
    <t>86.38068</t>
  </si>
  <si>
    <t>47.91303</t>
  </si>
  <si>
    <t>39.77526</t>
  </si>
  <si>
    <t>21.42882</t>
  </si>
  <si>
    <t>71.61403</t>
  </si>
  <si>
    <t>35.57155</t>
  </si>
  <si>
    <t>37.96796</t>
  </si>
  <si>
    <t>21.39587</t>
  </si>
  <si>
    <t>12.0572</t>
  </si>
  <si>
    <t>18.69386</t>
  </si>
  <si>
    <t>17.14421</t>
  </si>
  <si>
    <t>16.61314</t>
  </si>
  <si>
    <t>61.70727</t>
  </si>
  <si>
    <t>35.59723</t>
  </si>
  <si>
    <t>30.44875</t>
  </si>
  <si>
    <t>58.44354</t>
  </si>
  <si>
    <t>63.79471</t>
  </si>
  <si>
    <t>20.74342</t>
  </si>
  <si>
    <t>85.66476</t>
  </si>
  <si>
    <t>88.05146</t>
  </si>
  <si>
    <t>57.43139</t>
  </si>
  <si>
    <t>13.56588</t>
  </si>
  <si>
    <t>48.95442</t>
  </si>
  <si>
    <t>79.38512</t>
  </si>
  <si>
    <t>43.10009</t>
  </si>
  <si>
    <t>88.29407</t>
  </si>
  <si>
    <t>74.57504</t>
  </si>
  <si>
    <t>24.94693</t>
  </si>
  <si>
    <t>38.82093</t>
  </si>
  <si>
    <t>29.43792</t>
  </si>
  <si>
    <t>85.65856</t>
  </si>
  <si>
    <t>47.04538</t>
  </si>
  <si>
    <t>43.06277</t>
  </si>
  <si>
    <t>79.59681</t>
  </si>
  <si>
    <t>69.67153</t>
  </si>
  <si>
    <t>75.74552</t>
  </si>
  <si>
    <t>30.22923</t>
  </si>
  <si>
    <t>65.18423</t>
  </si>
  <si>
    <t>44.81357</t>
  </si>
  <si>
    <t>87.0961</t>
  </si>
  <si>
    <t>26.7</t>
  </si>
  <si>
    <t>15.98838</t>
  </si>
  <si>
    <t>87.6636</t>
  </si>
  <si>
    <t>33.2297</t>
  </si>
  <si>
    <t>76.31013</t>
  </si>
  <si>
    <t>68.72525</t>
  </si>
  <si>
    <t>17.30475</t>
  </si>
  <si>
    <t>46.04882</t>
  </si>
  <si>
    <t>73.24438</t>
  </si>
  <si>
    <t>30.4244</t>
  </si>
  <si>
    <t>79.36145</t>
  </si>
  <si>
    <t>17.69126</t>
  </si>
  <si>
    <t>69.95631</t>
  </si>
  <si>
    <t>77.19128</t>
  </si>
  <si>
    <t>31.29211</t>
  </si>
  <si>
    <t>45.53363</t>
  </si>
  <si>
    <t>81.18713</t>
  </si>
  <si>
    <t>57.39083</t>
  </si>
  <si>
    <t>81.76229</t>
  </si>
  <si>
    <t>27.12944</t>
  </si>
  <si>
    <t>18.27392</t>
  </si>
  <si>
    <t>47.90059</t>
  </si>
  <si>
    <t>24.43411</t>
  </si>
  <si>
    <t>59.71824</t>
  </si>
  <si>
    <t>61.23099</t>
  </si>
  <si>
    <t>43.00787</t>
  </si>
  <si>
    <t>38.37626</t>
  </si>
  <si>
    <t>22.65621</t>
  </si>
  <si>
    <t>21.20266</t>
  </si>
  <si>
    <t>65.14197</t>
  </si>
  <si>
    <t>69.44086</t>
  </si>
  <si>
    <t>46.06666</t>
  </si>
  <si>
    <t>61.78281</t>
  </si>
  <si>
    <t>87.73929</t>
  </si>
  <si>
    <t>26.68371</t>
  </si>
  <si>
    <t>78.83666</t>
  </si>
  <si>
    <t>73.84288</t>
  </si>
  <si>
    <t>69.54511</t>
  </si>
  <si>
    <t>73.17719</t>
  </si>
  <si>
    <t>87.0345</t>
  </si>
  <si>
    <t>65.16433</t>
  </si>
  <si>
    <t>15.83405</t>
  </si>
  <si>
    <t>32.43632</t>
  </si>
  <si>
    <t>33.77905</t>
  </si>
  <si>
    <t>78.07566</t>
  </si>
  <si>
    <t>69.61345</t>
  </si>
  <si>
    <t>26.64604</t>
  </si>
  <si>
    <t>26.48708</t>
  </si>
  <si>
    <t>27.91004</t>
  </si>
  <si>
    <t>50.99365</t>
  </si>
  <si>
    <t>64.86299</t>
  </si>
  <si>
    <t>28.86095</t>
  </si>
  <si>
    <t>44.89273</t>
  </si>
  <si>
    <t>51.40794</t>
  </si>
  <si>
    <t>83.31267</t>
  </si>
  <si>
    <t>29.58451</t>
  </si>
  <si>
    <t>34.2196</t>
  </si>
  <si>
    <t>58.66436</t>
  </si>
  <si>
    <t>33.91724</t>
  </si>
  <si>
    <t>48.3957</t>
  </si>
  <si>
    <t>48.30644</t>
  </si>
  <si>
    <t>42.60685</t>
  </si>
  <si>
    <t>67.63184</t>
  </si>
  <si>
    <t>52.84759</t>
  </si>
  <si>
    <t>14.40966</t>
  </si>
  <si>
    <t>27.22864</t>
  </si>
  <si>
    <t>81.32172</t>
  </si>
  <si>
    <t>42.51525</t>
  </si>
  <si>
    <t>25.1892</t>
  </si>
  <si>
    <t>25.98498</t>
  </si>
  <si>
    <t>28.91679</t>
  </si>
  <si>
    <t>77.68612</t>
  </si>
  <si>
    <t>31.16102</t>
  </si>
  <si>
    <t>83.98792</t>
  </si>
  <si>
    <t>74.72122</t>
  </si>
  <si>
    <t>70.95363</t>
  </si>
  <si>
    <t>15.17997</t>
  </si>
  <si>
    <t>67.67788</t>
  </si>
  <si>
    <t>39.08859</t>
  </si>
  <si>
    <t>47.04925</t>
  </si>
  <si>
    <t>37.68563</t>
  </si>
  <si>
    <t>16.93994</t>
  </si>
  <si>
    <t>44.49517</t>
  </si>
  <si>
    <t>18.69519</t>
  </si>
  <si>
    <t>42.51025</t>
  </si>
  <si>
    <t>18.93928</t>
  </si>
  <si>
    <t>63.68588</t>
  </si>
  <si>
    <t>76.28185</t>
  </si>
  <si>
    <t>37.70015</t>
  </si>
  <si>
    <t>75.19793</t>
  </si>
  <si>
    <t>72.77069</t>
  </si>
  <si>
    <t>79.37186</t>
  </si>
  <si>
    <t>10.61904</t>
  </si>
  <si>
    <t>68.1332</t>
  </si>
  <si>
    <t>73.80888</t>
  </si>
  <si>
    <t>51.76727</t>
  </si>
  <si>
    <t>15.1272</t>
  </si>
  <si>
    <t>53.45453</t>
  </si>
  <si>
    <t>51.58189</t>
  </si>
  <si>
    <t>10.60322</t>
  </si>
  <si>
    <t>46.14188</t>
  </si>
  <si>
    <t>65.92419</t>
  </si>
  <si>
    <t>62.72937</t>
  </si>
  <si>
    <t>71.23439</t>
  </si>
  <si>
    <t>89.06741</t>
  </si>
  <si>
    <t>12.81754</t>
  </si>
  <si>
    <t>73.38551</t>
  </si>
  <si>
    <t>85.8477</t>
  </si>
  <si>
    <t>64.9648</t>
  </si>
  <si>
    <t>53.05564</t>
  </si>
  <si>
    <t>41.08779</t>
  </si>
  <si>
    <t>17.34998</t>
  </si>
  <si>
    <t>81.86172</t>
  </si>
  <si>
    <t>79.23863</t>
  </si>
  <si>
    <t>38.46948</t>
  </si>
  <si>
    <t>24.92468</t>
  </si>
  <si>
    <t>55.98323</t>
  </si>
  <si>
    <t>14.55187</t>
  </si>
  <si>
    <t>72.12047</t>
  </si>
  <si>
    <t>75.7988</t>
  </si>
  <si>
    <t>33.82655</t>
  </si>
  <si>
    <t>37.75643</t>
  </si>
  <si>
    <t>30.80107</t>
  </si>
  <si>
    <t>12.95562</t>
  </si>
  <si>
    <t>36.57179</t>
  </si>
  <si>
    <t>45.39857</t>
  </si>
  <si>
    <t>78.05856</t>
  </si>
  <si>
    <t>26.86895</t>
  </si>
  <si>
    <t>15.05173</t>
  </si>
  <si>
    <t>88.48462</t>
  </si>
  <si>
    <t>17.04663</t>
  </si>
  <si>
    <t>75.066</t>
  </si>
  <si>
    <t>52.72987</t>
  </si>
  <si>
    <t>50.91529</t>
  </si>
  <si>
    <t>74.09891</t>
  </si>
  <si>
    <t>83.69874</t>
  </si>
  <si>
    <t>50.75371</t>
  </si>
  <si>
    <t>32.3948</t>
  </si>
  <si>
    <t>63.8241</t>
  </si>
  <si>
    <t>19.41545</t>
  </si>
  <si>
    <t>21.46436</t>
  </si>
  <si>
    <t>19.63325</t>
  </si>
  <si>
    <t>25.94411</t>
  </si>
  <si>
    <t>22.75391</t>
  </si>
  <si>
    <t>31.46244</t>
  </si>
  <si>
    <t>83.98162</t>
  </si>
  <si>
    <t>69.27433</t>
  </si>
  <si>
    <t>83.43543</t>
  </si>
  <si>
    <t>32.12475</t>
  </si>
  <si>
    <t>46.88145</t>
  </si>
  <si>
    <t>17.03719</t>
  </si>
  <si>
    <t>79.85986</t>
  </si>
  <si>
    <t>31.26162</t>
  </si>
  <si>
    <t>39.23027</t>
  </si>
  <si>
    <t>37.63365</t>
  </si>
  <si>
    <t>88.23341</t>
  </si>
  <si>
    <t>60.85911</t>
  </si>
  <si>
    <t>75.80303</t>
  </si>
  <si>
    <t>70.81867</t>
  </si>
  <si>
    <t>44.11991</t>
  </si>
  <si>
    <t>88.34925</t>
  </si>
  <si>
    <t>35.50959</t>
  </si>
  <si>
    <t>26.11618</t>
  </si>
  <si>
    <t>58.9813</t>
  </si>
  <si>
    <t>24.14643</t>
  </si>
  <si>
    <t>85.5374</t>
  </si>
  <si>
    <t>23.06852</t>
  </si>
  <si>
    <t>18.86303</t>
  </si>
  <si>
    <t>32.60925</t>
  </si>
  <si>
    <t>40.29736</t>
  </si>
  <si>
    <t>49.09343</t>
  </si>
  <si>
    <t>30.09505</t>
  </si>
  <si>
    <t>40.7901</t>
  </si>
  <si>
    <t>86.28573</t>
  </si>
  <si>
    <t>13.99808</t>
  </si>
  <si>
    <t>19.23502</t>
  </si>
  <si>
    <t>54.08909</t>
  </si>
  <si>
    <t>86.80063</t>
  </si>
  <si>
    <t>29.10039</t>
  </si>
  <si>
    <t>62.14853</t>
  </si>
  <si>
    <t>87.299</t>
  </si>
  <si>
    <t>41.24439</t>
  </si>
  <si>
    <t>13.32267</t>
  </si>
  <si>
    <t>25.95633</t>
  </si>
  <si>
    <t>48.80201</t>
  </si>
  <si>
    <t>50.27457</t>
  </si>
  <si>
    <t>76.21554</t>
  </si>
  <si>
    <t>46.86314</t>
  </si>
  <si>
    <t>23.99853</t>
  </si>
  <si>
    <t>15.24869</t>
  </si>
  <si>
    <t>47.66471</t>
  </si>
  <si>
    <t>62.48553</t>
  </si>
  <si>
    <t>26.69694</t>
  </si>
  <si>
    <t>82.91564</t>
  </si>
  <si>
    <t>41.36357</t>
  </si>
  <si>
    <t>48.23679</t>
  </si>
  <si>
    <t>75.71661</t>
  </si>
  <si>
    <t>21.09343</t>
  </si>
  <si>
    <t>12.55726</t>
  </si>
  <si>
    <t>88.45902</t>
  </si>
  <si>
    <t>20.91095</t>
  </si>
  <si>
    <t>36.20044</t>
  </si>
  <si>
    <t>60.62172</t>
  </si>
  <si>
    <t>38.8471</t>
  </si>
  <si>
    <t>56.13663</t>
  </si>
  <si>
    <t>51.40531</t>
  </si>
  <si>
    <t>25.59317</t>
  </si>
  <si>
    <t>10.85908</t>
  </si>
  <si>
    <t>30.42094</t>
  </si>
  <si>
    <t>43.23976</t>
  </si>
  <si>
    <t>88.03631</t>
  </si>
  <si>
    <t>11.99958</t>
  </si>
  <si>
    <t>22.50639</t>
  </si>
  <si>
    <t>46.06486</t>
  </si>
  <si>
    <t>51.35219</t>
  </si>
  <si>
    <t>71.11034</t>
  </si>
  <si>
    <t>38.0168</t>
  </si>
  <si>
    <t>81.88214</t>
  </si>
  <si>
    <t>46.92662</t>
  </si>
  <si>
    <t>63.54519</t>
  </si>
  <si>
    <t>35.40866</t>
  </si>
  <si>
    <t>32.76348</t>
  </si>
  <si>
    <t>88.40172</t>
  </si>
  <si>
    <t>66.42968</t>
  </si>
  <si>
    <t>76.11695</t>
  </si>
  <si>
    <t>78.59632</t>
  </si>
  <si>
    <t>31.97313</t>
  </si>
  <si>
    <t>80.03918</t>
  </si>
  <si>
    <t>87.35267</t>
  </si>
  <si>
    <t>27.78156</t>
  </si>
  <si>
    <t>10.79965</t>
  </si>
  <si>
    <t>71.99092</t>
  </si>
  <si>
    <t>44.5718</t>
  </si>
  <si>
    <t>35.986</t>
  </si>
  <si>
    <t>74.19478</t>
  </si>
  <si>
    <t>68.76151</t>
  </si>
  <si>
    <t>83.845</t>
  </si>
  <si>
    <t>14.8168</t>
  </si>
  <si>
    <t>61.96451</t>
  </si>
  <si>
    <t>46.02996</t>
  </si>
  <si>
    <t>45.17608</t>
  </si>
  <si>
    <t>18.58498</t>
  </si>
  <si>
    <t>24.1364</t>
  </si>
  <si>
    <t>65.34614</t>
  </si>
  <si>
    <t>75.46254</t>
  </si>
  <si>
    <t>33.91541</t>
  </si>
  <si>
    <t>49.40644</t>
  </si>
  <si>
    <t>54.26687</t>
  </si>
  <si>
    <t>57.17397</t>
  </si>
  <si>
    <t>88.48674</t>
  </si>
  <si>
    <t>24.87445</t>
  </si>
  <si>
    <t>59.89649</t>
  </si>
  <si>
    <t>66.34287</t>
  </si>
  <si>
    <t>39.46784</t>
  </si>
  <si>
    <t>68.64809</t>
  </si>
  <si>
    <t>38.035</t>
  </si>
  <si>
    <t>40.15728</t>
  </si>
  <si>
    <t>22.51468</t>
  </si>
  <si>
    <t>28.16107</t>
  </si>
  <si>
    <t>78.42459</t>
  </si>
  <si>
    <t>53.80352</t>
  </si>
  <si>
    <t>63.53621</t>
  </si>
  <si>
    <t>83.85144</t>
  </si>
  <si>
    <t>83.49277</t>
  </si>
  <si>
    <t>54.25081</t>
  </si>
  <si>
    <t>42.55259</t>
  </si>
  <si>
    <t>28.85065</t>
  </si>
  <si>
    <t>16.20151</t>
  </si>
  <si>
    <t>62.15132</t>
  </si>
  <si>
    <t>45.4988</t>
  </si>
  <si>
    <t>49.79854</t>
  </si>
  <si>
    <t>15.3997</t>
  </si>
  <si>
    <t>29.98969</t>
  </si>
  <si>
    <t>64.2151</t>
  </si>
  <si>
    <t>66.79555</t>
  </si>
  <si>
    <t>66.55325</t>
  </si>
  <si>
    <t>64.85387</t>
  </si>
  <si>
    <t>56.61033</t>
  </si>
  <si>
    <t>47.6042</t>
  </si>
  <si>
    <t>59.52105</t>
  </si>
  <si>
    <t>73.77867</t>
  </si>
  <si>
    <t>88.57517</t>
  </si>
  <si>
    <t>11.93774</t>
  </si>
  <si>
    <t>59.17384</t>
  </si>
  <si>
    <t>27.24755</t>
  </si>
  <si>
    <t>14.93371</t>
  </si>
  <si>
    <t>26.77319</t>
  </si>
  <si>
    <t>37.30361</t>
  </si>
  <si>
    <t>40.02067</t>
  </si>
  <si>
    <t>57.29979</t>
  </si>
  <si>
    <t>39.23364</t>
  </si>
  <si>
    <t>86.06945</t>
  </si>
  <si>
    <t>29.33531</t>
  </si>
  <si>
    <t>53.45452</t>
  </si>
  <si>
    <t>58.94904</t>
  </si>
  <si>
    <t>14.93207</t>
  </si>
  <si>
    <t>34.78728</t>
  </si>
  <si>
    <t>21.52774</t>
  </si>
  <si>
    <t>13.47467</t>
  </si>
  <si>
    <t>18.13668</t>
  </si>
  <si>
    <t>32.03727</t>
  </si>
  <si>
    <t>64.42352</t>
  </si>
  <si>
    <t>29.52505</t>
  </si>
  <si>
    <t>72.72498</t>
  </si>
  <si>
    <t>25.78034</t>
  </si>
  <si>
    <t>18.33528</t>
  </si>
  <si>
    <t>37.63729</t>
  </si>
  <si>
    <t>63.34483</t>
  </si>
  <si>
    <t>55.88933</t>
  </si>
  <si>
    <t>72.28346</t>
  </si>
  <si>
    <t>85.71329</t>
  </si>
  <si>
    <t>31.92523</t>
  </si>
  <si>
    <t>48.39353</t>
  </si>
  <si>
    <t>33.04787</t>
  </si>
  <si>
    <t>52.29177</t>
  </si>
  <si>
    <t>64.26621</t>
  </si>
  <si>
    <t>62.4159</t>
  </si>
  <si>
    <t>12.99619</t>
  </si>
  <si>
    <t>11.44941</t>
  </si>
  <si>
    <t>20.21014</t>
  </si>
  <si>
    <t>14.30429</t>
  </si>
  <si>
    <t>47.08975</t>
  </si>
  <si>
    <t>41.5919</t>
  </si>
  <si>
    <t>30.00711</t>
  </si>
  <si>
    <t>50.42251</t>
  </si>
  <si>
    <t>65.93917</t>
  </si>
  <si>
    <t>67.60366</t>
  </si>
  <si>
    <t>39.33028</t>
  </si>
  <si>
    <t>61.09834</t>
  </si>
  <si>
    <t>88.06922</t>
  </si>
  <si>
    <t>17.08326</t>
  </si>
  <si>
    <t>40.64875</t>
  </si>
  <si>
    <t>27.70892</t>
  </si>
  <si>
    <t>66.45131</t>
  </si>
  <si>
    <t>69.98703</t>
  </si>
  <si>
    <t>79.5375</t>
  </si>
  <si>
    <t>12.42923</t>
  </si>
  <si>
    <t>47.73253</t>
  </si>
  <si>
    <t>41.04777</t>
  </si>
  <si>
    <t>23.55651</t>
  </si>
  <si>
    <t>86.54298</t>
  </si>
  <si>
    <t>16.93235</t>
  </si>
  <si>
    <t>87.82405</t>
  </si>
  <si>
    <t>26.85184</t>
  </si>
  <si>
    <t>54.08313</t>
  </si>
  <si>
    <t>83.09542</t>
  </si>
  <si>
    <t>14.62995</t>
  </si>
  <si>
    <t>65.08507</t>
  </si>
  <si>
    <t>44.20881</t>
  </si>
  <si>
    <t>60.86304</t>
  </si>
  <si>
    <t>68.31707</t>
  </si>
  <si>
    <t>79.01806</t>
  </si>
  <si>
    <t>73.54232</t>
  </si>
  <si>
    <t>23.72544</t>
  </si>
  <si>
    <t>37.57342</t>
  </si>
  <si>
    <t>81.26352</t>
  </si>
  <si>
    <t>72.29226</t>
  </si>
  <si>
    <t>27.55259</t>
  </si>
  <si>
    <t>18.25773</t>
  </si>
  <si>
    <t>57.26551</t>
  </si>
  <si>
    <t>57.16909</t>
  </si>
  <si>
    <t>41.85181</t>
  </si>
  <si>
    <t>84.91767</t>
  </si>
  <si>
    <t>67.97189</t>
  </si>
  <si>
    <t>42.6529</t>
  </si>
  <si>
    <t>26.72536</t>
  </si>
  <si>
    <t>80.01732</t>
  </si>
  <si>
    <t>10.22332</t>
  </si>
  <si>
    <t>36.23437</t>
  </si>
  <si>
    <t>23.49401</t>
  </si>
  <si>
    <t>60.01934</t>
  </si>
  <si>
    <t>70.08039</t>
  </si>
  <si>
    <t>86.61676</t>
  </si>
  <si>
    <t>40.33428</t>
  </si>
  <si>
    <t>70.49752</t>
  </si>
  <si>
    <t>60.55735</t>
  </si>
  <si>
    <t>71.17656</t>
  </si>
  <si>
    <t>10.92488</t>
  </si>
  <si>
    <t>74.8306</t>
  </si>
  <si>
    <t>71.47446</t>
  </si>
  <si>
    <t>47.34668</t>
  </si>
  <si>
    <t>74.45505</t>
  </si>
  <si>
    <t>25.95373</t>
  </si>
  <si>
    <t>19.39861</t>
  </si>
  <si>
    <t>21.78396</t>
  </si>
  <si>
    <t>11.96419</t>
  </si>
  <si>
    <t>37.48601</t>
  </si>
  <si>
    <t>52.79446</t>
  </si>
  <si>
    <t>89.43883</t>
  </si>
  <si>
    <t>55.21575</t>
  </si>
  <si>
    <t>35.113</t>
  </si>
  <si>
    <t>89.93838</t>
  </si>
  <si>
    <t>27.86787</t>
  </si>
  <si>
    <t>89.88962</t>
  </si>
  <si>
    <t>60.18463</t>
  </si>
  <si>
    <t>52.42741</t>
  </si>
  <si>
    <t>69.01269</t>
  </si>
  <si>
    <t>57.24848</t>
  </si>
  <si>
    <t>33.72049</t>
  </si>
  <si>
    <t>75.19683</t>
  </si>
  <si>
    <t>57.24441</t>
  </si>
  <si>
    <t>55.7506</t>
  </si>
  <si>
    <t>35.12024</t>
  </si>
  <si>
    <t>72.5551</t>
  </si>
  <si>
    <t>72.26982</t>
  </si>
  <si>
    <t>50.90248</t>
  </si>
  <si>
    <t>33.45139</t>
  </si>
  <si>
    <t>88.77446</t>
  </si>
  <si>
    <t>79.04212</t>
  </si>
  <si>
    <t>58.1001</t>
  </si>
  <si>
    <t>71.67877</t>
  </si>
  <si>
    <t>62.47675</t>
  </si>
  <si>
    <t>61.44909</t>
  </si>
  <si>
    <t>17.36523</t>
  </si>
  <si>
    <t>33.90602</t>
  </si>
  <si>
    <t>87.41255</t>
  </si>
  <si>
    <t>48.7212</t>
  </si>
  <si>
    <t>71.48225</t>
  </si>
  <si>
    <t>21.67963</t>
  </si>
  <si>
    <t>19.02825</t>
  </si>
  <si>
    <t>69.69738</t>
  </si>
  <si>
    <t>45.27428</t>
  </si>
  <si>
    <t>48.41603</t>
  </si>
  <si>
    <t>79.98643</t>
  </si>
  <si>
    <t>17.2749</t>
  </si>
  <si>
    <t>13.90236</t>
  </si>
  <si>
    <t>75.78025</t>
  </si>
  <si>
    <t>63.569</t>
  </si>
  <si>
    <t>41.36288</t>
  </si>
  <si>
    <t>77.14456</t>
  </si>
  <si>
    <t>10.8107</t>
  </si>
  <si>
    <t>75.85748</t>
  </si>
  <si>
    <t>27.61817</t>
  </si>
  <si>
    <t>48.15356</t>
  </si>
  <si>
    <t>52.41178</t>
  </si>
  <si>
    <t>89.83568</t>
  </si>
  <si>
    <t>11.6303</t>
  </si>
  <si>
    <t>58.2384</t>
  </si>
  <si>
    <t>28.05901</t>
  </si>
  <si>
    <t>82.24028</t>
  </si>
  <si>
    <t>24.14626</t>
  </si>
  <si>
    <t>13.99674</t>
  </si>
  <si>
    <t>57.46005</t>
  </si>
  <si>
    <t>54.72191</t>
  </si>
  <si>
    <t>38.42169</t>
  </si>
  <si>
    <t>81.55379</t>
  </si>
  <si>
    <t>39.42945</t>
  </si>
  <si>
    <t>84.2307</t>
  </si>
  <si>
    <t>52.41682</t>
  </si>
  <si>
    <t>17.97181</t>
  </si>
  <si>
    <t>58.03259</t>
  </si>
  <si>
    <t>82.14305</t>
  </si>
  <si>
    <t>43.30926</t>
  </si>
  <si>
    <t>18.37014</t>
  </si>
  <si>
    <t>53.7417</t>
  </si>
  <si>
    <t>78.41684</t>
  </si>
  <si>
    <t>62.66945</t>
  </si>
  <si>
    <t>21.01249</t>
  </si>
  <si>
    <t>12.37479</t>
  </si>
  <si>
    <t>54.30009</t>
  </si>
  <si>
    <t>77.16543</t>
  </si>
  <si>
    <t>34.88874</t>
  </si>
  <si>
    <t>32.3576</t>
  </si>
  <si>
    <t>17.50296</t>
  </si>
  <si>
    <t>25.67195</t>
  </si>
  <si>
    <t>61.30663</t>
  </si>
  <si>
    <t>11.99139</t>
  </si>
  <si>
    <t>79.19544</t>
  </si>
  <si>
    <t>85.35719</t>
  </si>
  <si>
    <t>43.84304</t>
  </si>
  <si>
    <t>47.54381</t>
  </si>
  <si>
    <t>80.98103</t>
  </si>
  <si>
    <t>54.32634</t>
  </si>
  <si>
    <t>85.43805</t>
  </si>
  <si>
    <t>36.4192</t>
  </si>
  <si>
    <t>11.31934</t>
  </si>
  <si>
    <t>16.02848</t>
  </si>
  <si>
    <t>10.81052</t>
  </si>
  <si>
    <t>51.18125</t>
  </si>
  <si>
    <t>18.18673</t>
  </si>
  <si>
    <t>24.63941</t>
  </si>
  <si>
    <t>48.39896</t>
  </si>
  <si>
    <t>16.68952</t>
  </si>
  <si>
    <t>25.33819</t>
  </si>
  <si>
    <t>58.17592</t>
  </si>
  <si>
    <t>26.87832</t>
  </si>
  <si>
    <t>57.39476</t>
  </si>
  <si>
    <t>69.52061</t>
  </si>
  <si>
    <t>33.16734</t>
  </si>
  <si>
    <t>17.61555</t>
  </si>
  <si>
    <t>28.29683</t>
  </si>
  <si>
    <t>51.98924</t>
  </si>
  <si>
    <t>40.2209</t>
  </si>
  <si>
    <t>74.39517</t>
  </si>
  <si>
    <t>55.57893</t>
  </si>
  <si>
    <t>33.02544</t>
  </si>
  <si>
    <t>35.49211</t>
  </si>
  <si>
    <t>48.43962</t>
  </si>
  <si>
    <t>12.5707</t>
  </si>
  <si>
    <t>11.22855</t>
  </si>
  <si>
    <t>87.41396</t>
  </si>
  <si>
    <t>36.10266</t>
  </si>
  <si>
    <t>59.74087</t>
  </si>
  <si>
    <t>52.03413</t>
  </si>
  <si>
    <t>39.48338</t>
  </si>
  <si>
    <t>79.62684</t>
  </si>
  <si>
    <t>76.44124</t>
  </si>
  <si>
    <t>45.68677</t>
  </si>
  <si>
    <t>64.42864</t>
  </si>
  <si>
    <t>49.35706</t>
  </si>
  <si>
    <t>88.76312</t>
  </si>
  <si>
    <t>44.07921</t>
  </si>
  <si>
    <t>36.40655</t>
  </si>
  <si>
    <t>73.28903</t>
  </si>
  <si>
    <t>64.13659</t>
  </si>
  <si>
    <t>23.77802</t>
  </si>
  <si>
    <t>62.06399</t>
  </si>
  <si>
    <t>59.10219</t>
  </si>
  <si>
    <t>23.5734</t>
  </si>
  <si>
    <t>52.80629</t>
  </si>
  <si>
    <t>20.84623</t>
  </si>
  <si>
    <t>34.9057</t>
  </si>
  <si>
    <t>20.65827</t>
  </si>
  <si>
    <t>47.58342</t>
  </si>
  <si>
    <t>14.70151</t>
  </si>
  <si>
    <t>25.39128</t>
  </si>
  <si>
    <t>53.46875</t>
  </si>
  <si>
    <t>55.64037</t>
  </si>
  <si>
    <t>19.45434</t>
  </si>
  <si>
    <t>63.88326</t>
  </si>
  <si>
    <t>33.59984</t>
  </si>
  <si>
    <t>38.46374</t>
  </si>
  <si>
    <t>56.28115</t>
  </si>
  <si>
    <t>48.45926</t>
  </si>
  <si>
    <t>38.04383</t>
  </si>
  <si>
    <t>45.14459</t>
  </si>
  <si>
    <t>83.95098</t>
  </si>
  <si>
    <t>35.37492</t>
  </si>
  <si>
    <t>21.45052</t>
  </si>
  <si>
    <t>34.63733</t>
  </si>
  <si>
    <t>20.95073</t>
  </si>
  <si>
    <t>49.82751</t>
  </si>
  <si>
    <t>87.66182</t>
  </si>
  <si>
    <t>22.40656</t>
  </si>
  <si>
    <t>84.23706</t>
  </si>
  <si>
    <t>83.01168</t>
  </si>
  <si>
    <t>47.47636</t>
  </si>
  <si>
    <t>30.61295</t>
  </si>
  <si>
    <t>60.0398</t>
  </si>
  <si>
    <t>84.76174</t>
  </si>
  <si>
    <t>17.29941</t>
  </si>
  <si>
    <t>36.7438</t>
  </si>
  <si>
    <t>48.55342</t>
  </si>
  <si>
    <t>29.71419</t>
  </si>
  <si>
    <t>87.34224</t>
  </si>
  <si>
    <t>48.77702</t>
  </si>
  <si>
    <t>22.54067</t>
  </si>
  <si>
    <t>10.18068</t>
  </si>
  <si>
    <t>10.22862</t>
  </si>
  <si>
    <t>75.42651</t>
  </si>
  <si>
    <t>61.73721</t>
  </si>
  <si>
    <t>57.19971</t>
  </si>
  <si>
    <t>33.74202</t>
  </si>
  <si>
    <t>51.22599</t>
  </si>
  <si>
    <t>62.88915</t>
  </si>
  <si>
    <t>12.91768</t>
  </si>
  <si>
    <t>17.83327</t>
  </si>
  <si>
    <t>55.82174</t>
  </si>
  <si>
    <t>83.3544</t>
  </si>
  <si>
    <t>85.68624</t>
  </si>
  <si>
    <t>62.33129</t>
  </si>
  <si>
    <t>22.33789</t>
  </si>
  <si>
    <t>19.70194</t>
  </si>
  <si>
    <t>68.35823</t>
  </si>
  <si>
    <t>39.69023</t>
  </si>
  <si>
    <t>63.49801</t>
  </si>
  <si>
    <t>13.28589</t>
  </si>
  <si>
    <t>14.37388</t>
  </si>
  <si>
    <t>78.53747</t>
  </si>
  <si>
    <t>27.14486</t>
  </si>
  <si>
    <t>70.66514</t>
  </si>
  <si>
    <t>85.25021</t>
  </si>
  <si>
    <t>14.10249</t>
  </si>
  <si>
    <t>71.15924</t>
  </si>
  <si>
    <t>34.88885</t>
  </si>
  <si>
    <t>59.15538</t>
  </si>
  <si>
    <t>13.80558</t>
  </si>
  <si>
    <t>52.22018</t>
  </si>
  <si>
    <t>62.01745</t>
  </si>
  <si>
    <t>55.93328</t>
  </si>
  <si>
    <t>29.41025</t>
  </si>
  <si>
    <t>29.47359</t>
  </si>
  <si>
    <t>58.37519</t>
  </si>
  <si>
    <t>25.97536</t>
  </si>
  <si>
    <t>37.16947</t>
  </si>
  <si>
    <t>30.95102</t>
  </si>
  <si>
    <t>25.61915</t>
  </si>
  <si>
    <t>57.32075</t>
  </si>
  <si>
    <t>25.5087</t>
  </si>
  <si>
    <t>86.1118</t>
  </si>
  <si>
    <t>43.9222</t>
  </si>
  <si>
    <t>40.03849</t>
  </si>
  <si>
    <t>82.28528</t>
  </si>
  <si>
    <t>39.77112</t>
  </si>
  <si>
    <t>32.96173</t>
  </si>
  <si>
    <t>81.4483</t>
  </si>
  <si>
    <t>38.36257</t>
  </si>
  <si>
    <t>37.11424</t>
  </si>
  <si>
    <t>11.31755</t>
  </si>
  <si>
    <t>42.2072</t>
  </si>
  <si>
    <t>84.68617</t>
  </si>
  <si>
    <t>33.83822</t>
  </si>
  <si>
    <t>68.43928</t>
  </si>
  <si>
    <t>14.12248</t>
  </si>
  <si>
    <t>12.22028</t>
  </si>
  <si>
    <t>33.83754</t>
  </si>
  <si>
    <t>41.70141</t>
  </si>
  <si>
    <t>68.32742</t>
  </si>
  <si>
    <t>12.2126</t>
  </si>
  <si>
    <t>15.79782</t>
  </si>
  <si>
    <t>17.90061</t>
  </si>
  <si>
    <t>24.00967</t>
  </si>
  <si>
    <t>73.25846</t>
  </si>
  <si>
    <t>84.60039</t>
  </si>
  <si>
    <t>15.62868</t>
  </si>
  <si>
    <t>50.61318</t>
  </si>
  <si>
    <t>75.12176</t>
  </si>
  <si>
    <t>82.0223</t>
  </si>
  <si>
    <t>86.91498</t>
  </si>
  <si>
    <t>84.7392</t>
  </si>
  <si>
    <t>27.15817</t>
  </si>
  <si>
    <t>71.24703</t>
  </si>
  <si>
    <t>35.60702</t>
  </si>
  <si>
    <t>52.40249</t>
  </si>
  <si>
    <t>24.99672</t>
  </si>
  <si>
    <t>10.35443</t>
  </si>
  <si>
    <t>65.71338</t>
  </si>
  <si>
    <t>48.03984</t>
  </si>
  <si>
    <t>68.18513</t>
  </si>
  <si>
    <t>43.61056</t>
  </si>
  <si>
    <t>57.70798</t>
  </si>
  <si>
    <t>24.95983</t>
  </si>
  <si>
    <t>24.56015</t>
  </si>
  <si>
    <t>22.25707</t>
  </si>
  <si>
    <t>44.5575</t>
  </si>
  <si>
    <t>16.05435</t>
  </si>
  <si>
    <t>74.18959</t>
  </si>
  <si>
    <t>55.7689</t>
  </si>
  <si>
    <t>56.04506</t>
  </si>
  <si>
    <t>14.24481</t>
  </si>
  <si>
    <t>49.18979</t>
  </si>
  <si>
    <t>82.86592</t>
  </si>
  <si>
    <t>39.99826</t>
  </si>
  <si>
    <t>86.26103</t>
  </si>
  <si>
    <t>60.22516</t>
  </si>
  <si>
    <t>22.39689</t>
  </si>
  <si>
    <t>32.98315</t>
  </si>
  <si>
    <t>30.76451</t>
  </si>
  <si>
    <t>23.72074</t>
  </si>
  <si>
    <t>55.12469</t>
  </si>
  <si>
    <t>26.67131</t>
  </si>
  <si>
    <t>55.80417</t>
  </si>
  <si>
    <t>88.64371</t>
  </si>
  <si>
    <t>54.93752</t>
  </si>
  <si>
    <t>80.26703</t>
  </si>
  <si>
    <t>26.75071</t>
  </si>
  <si>
    <t>84.4114</t>
  </si>
  <si>
    <t>24.35061</t>
  </si>
  <si>
    <t>61.93928</t>
  </si>
  <si>
    <t>61.69111</t>
  </si>
  <si>
    <t>24.33783</t>
  </si>
  <si>
    <t>74.05555</t>
  </si>
  <si>
    <t>44.59087</t>
  </si>
  <si>
    <t>66.61795</t>
  </si>
  <si>
    <t>21.04653</t>
  </si>
  <si>
    <t>75.15731</t>
  </si>
  <si>
    <t>36.44585</t>
  </si>
  <si>
    <t>49.22526</t>
  </si>
  <si>
    <t>27.68217</t>
  </si>
  <si>
    <t>52.37198</t>
  </si>
  <si>
    <t>20.16718</t>
  </si>
  <si>
    <t>32.37675</t>
  </si>
  <si>
    <t>14.23159</t>
  </si>
  <si>
    <t>79.55168</t>
  </si>
  <si>
    <t>60.88686</t>
  </si>
  <si>
    <t>41.32309</t>
  </si>
  <si>
    <t>80.9033</t>
  </si>
  <si>
    <t>80.00095</t>
  </si>
  <si>
    <t>53.96369</t>
  </si>
  <si>
    <t>74.04716</t>
  </si>
  <si>
    <t>28.04918</t>
  </si>
  <si>
    <t>32.34041</t>
  </si>
  <si>
    <t>75.27499</t>
  </si>
  <si>
    <t>54.71722</t>
  </si>
  <si>
    <t>24.2032</t>
  </si>
  <si>
    <t>34.3742</t>
  </si>
  <si>
    <t>71.188</t>
  </si>
  <si>
    <t>38.73543</t>
  </si>
  <si>
    <t>27.87552</t>
  </si>
  <si>
    <t>56.17213</t>
  </si>
  <si>
    <t>46.12264</t>
  </si>
  <si>
    <t>84.74587</t>
  </si>
  <si>
    <t>73.72369</t>
  </si>
  <si>
    <t>35.69343</t>
  </si>
  <si>
    <t>12.13552</t>
  </si>
  <si>
    <t>43.15049</t>
  </si>
  <si>
    <t>16.20185</t>
  </si>
  <si>
    <t>33.87997</t>
  </si>
  <si>
    <t>16.74545</t>
  </si>
  <si>
    <t>49.46363</t>
  </si>
  <si>
    <t>85.08094</t>
  </si>
  <si>
    <t>46.57223</t>
  </si>
  <si>
    <t>32.006</t>
  </si>
  <si>
    <t>24.53837</t>
  </si>
  <si>
    <t>81.5162</t>
  </si>
  <si>
    <t>60.59486</t>
  </si>
  <si>
    <t>21.18246</t>
  </si>
  <si>
    <t>29.79772</t>
  </si>
  <si>
    <t>87.80282</t>
  </si>
  <si>
    <t>80.21187</t>
  </si>
  <si>
    <t>50.57942</t>
  </si>
  <si>
    <t>60.74186</t>
  </si>
  <si>
    <t>30.57695</t>
  </si>
  <si>
    <t>59.52602</t>
  </si>
  <si>
    <t>12.22076</t>
  </si>
  <si>
    <t>66.15423</t>
  </si>
  <si>
    <t>48.72518</t>
  </si>
  <si>
    <t>75.79374</t>
  </si>
  <si>
    <t>82.04252</t>
  </si>
  <si>
    <t>27.55873</t>
  </si>
  <si>
    <t>44.5085</t>
  </si>
  <si>
    <t>63.32704</t>
  </si>
  <si>
    <t>77.80727</t>
  </si>
  <si>
    <t>50.33459</t>
  </si>
  <si>
    <t>57.629</t>
  </si>
  <si>
    <t>53.73945</t>
  </si>
  <si>
    <t>61.02214</t>
  </si>
  <si>
    <t>23.00971</t>
  </si>
  <si>
    <t>27.91578</t>
  </si>
  <si>
    <t>68.8075</t>
  </si>
  <si>
    <t>89.31812</t>
  </si>
  <si>
    <t>81.20884</t>
  </si>
  <si>
    <t>44.37158</t>
  </si>
  <si>
    <t>63.38566</t>
  </si>
  <si>
    <t>27.93818</t>
  </si>
  <si>
    <t>84.23194</t>
  </si>
  <si>
    <t>63.75541</t>
  </si>
  <si>
    <t>54.19329</t>
  </si>
  <si>
    <t>47.08956</t>
  </si>
  <si>
    <t>48.59028</t>
  </si>
  <si>
    <t>38.69294</t>
  </si>
  <si>
    <t>63.59493</t>
  </si>
  <si>
    <t>15.84278</t>
  </si>
  <si>
    <t>78.17631</t>
  </si>
  <si>
    <t>28.34078</t>
  </si>
  <si>
    <t>29.21513</t>
  </si>
  <si>
    <t>53.74109</t>
  </si>
  <si>
    <t>88.9854</t>
  </si>
  <si>
    <t>38.99129</t>
  </si>
  <si>
    <t>11.30293</t>
  </si>
  <si>
    <t>47.86061</t>
  </si>
  <si>
    <t>88.63464</t>
  </si>
  <si>
    <t>15.52051</t>
  </si>
  <si>
    <t>21.58923</t>
  </si>
  <si>
    <t>62.11644</t>
  </si>
  <si>
    <t>25.6363</t>
  </si>
  <si>
    <t>60.94301</t>
  </si>
  <si>
    <t>83.64267</t>
  </si>
  <si>
    <t>52.75804</t>
  </si>
  <si>
    <t>11.57834</t>
  </si>
  <si>
    <t>76.56985</t>
  </si>
  <si>
    <t>47.71612</t>
  </si>
  <si>
    <t>35.63432</t>
  </si>
  <si>
    <t>52.30219</t>
  </si>
  <si>
    <t>10.38636</t>
  </si>
  <si>
    <t>51.94267</t>
  </si>
  <si>
    <t>55.12272</t>
  </si>
  <si>
    <t>46.40978</t>
  </si>
  <si>
    <t>55.61287</t>
  </si>
  <si>
    <t>28.34168</t>
  </si>
  <si>
    <t>13.98578</t>
  </si>
  <si>
    <t>20.25973</t>
  </si>
  <si>
    <t>88.85244</t>
  </si>
  <si>
    <t>32.45005</t>
  </si>
  <si>
    <t>18.38302</t>
  </si>
  <si>
    <t>82.74173</t>
  </si>
  <si>
    <t>56.93179</t>
  </si>
  <si>
    <t>35.96737</t>
  </si>
  <si>
    <t>82.25277</t>
  </si>
  <si>
    <t>10.18447</t>
  </si>
  <si>
    <t>17.77698</t>
  </si>
  <si>
    <t>42.35117</t>
  </si>
  <si>
    <t>42.23661</t>
  </si>
  <si>
    <t>25.60815</t>
  </si>
  <si>
    <t>19.86746</t>
  </si>
  <si>
    <t>71.99024</t>
  </si>
  <si>
    <t>74.74223</t>
  </si>
  <si>
    <t>39.99554</t>
  </si>
  <si>
    <t>24.47285</t>
  </si>
  <si>
    <t>28.66351</t>
  </si>
  <si>
    <t>81.3248</t>
  </si>
  <si>
    <t>39.2516</t>
  </si>
  <si>
    <t>15.30097</t>
  </si>
  <si>
    <t>30.33701</t>
  </si>
  <si>
    <t>17.9437</t>
  </si>
  <si>
    <t>50.06207</t>
  </si>
  <si>
    <t>70.24149</t>
  </si>
  <si>
    <t>15.81109</t>
  </si>
  <si>
    <t>18.79067</t>
  </si>
  <si>
    <t>64.85424</t>
  </si>
  <si>
    <t>53.41501</t>
  </si>
  <si>
    <t>82.0062</t>
  </si>
  <si>
    <t>64.691</t>
  </si>
  <si>
    <t>23.56372</t>
  </si>
  <si>
    <t>28.30038</t>
  </si>
  <si>
    <t>51.25413</t>
  </si>
  <si>
    <t>67.58005</t>
  </si>
  <si>
    <t>84.22547</t>
  </si>
  <si>
    <t>50.93285</t>
  </si>
  <si>
    <t>77.5154</t>
  </si>
  <si>
    <t>37.55767</t>
  </si>
  <si>
    <t>67.64285</t>
  </si>
  <si>
    <t>62.10942</t>
  </si>
  <si>
    <t>65.03614</t>
  </si>
  <si>
    <t>41.58904</t>
  </si>
  <si>
    <t>58.15679</t>
  </si>
  <si>
    <t>84.59736</t>
  </si>
  <si>
    <t>87.65212</t>
  </si>
  <si>
    <t>23.62418</t>
  </si>
  <si>
    <t>64.01476</t>
  </si>
  <si>
    <t>85.47029</t>
  </si>
  <si>
    <t>28.88287</t>
  </si>
  <si>
    <t>85.52669</t>
  </si>
  <si>
    <t>33.70873</t>
  </si>
  <si>
    <t>44.68127</t>
  </si>
  <si>
    <t>11.18805</t>
  </si>
  <si>
    <t>27.58152</t>
  </si>
  <si>
    <t>16.06599</t>
  </si>
  <si>
    <t>42.6121</t>
  </si>
  <si>
    <t>12.97628</t>
  </si>
  <si>
    <t>78.32203</t>
  </si>
  <si>
    <t>15.45386</t>
  </si>
  <si>
    <t>13.23238</t>
  </si>
  <si>
    <t>20.60929</t>
  </si>
  <si>
    <t>69.34798</t>
  </si>
  <si>
    <t>12.51597</t>
  </si>
  <si>
    <t>79.49566</t>
  </si>
  <si>
    <t>55.63365</t>
  </si>
  <si>
    <t>44.30835</t>
  </si>
  <si>
    <t>49.04274</t>
  </si>
  <si>
    <t>77.28597</t>
  </si>
  <si>
    <t>66.4309</t>
  </si>
  <si>
    <t>54.28383</t>
  </si>
  <si>
    <t>28.15933</t>
  </si>
  <si>
    <t>73.27755</t>
  </si>
  <si>
    <t>45.63313</t>
  </si>
  <si>
    <t>81.58661</t>
  </si>
  <si>
    <t>11.85536</t>
  </si>
  <si>
    <t>14.34519</t>
  </si>
  <si>
    <t>43.76195</t>
  </si>
  <si>
    <t>17.11625</t>
  </si>
  <si>
    <t>32.17331</t>
  </si>
  <si>
    <t>86.3431</t>
  </si>
  <si>
    <t>66.27</t>
  </si>
  <si>
    <t>23.09551</t>
  </si>
  <si>
    <t>52.25992</t>
  </si>
  <si>
    <t>28.44109</t>
  </si>
  <si>
    <t>34.22625</t>
  </si>
  <si>
    <t>22.69484</t>
  </si>
  <si>
    <t>15.61763</t>
  </si>
  <si>
    <t>28.71089</t>
  </si>
  <si>
    <t>89.6354</t>
  </si>
  <si>
    <t>68.37723</t>
  </si>
  <si>
    <t>56.42855</t>
  </si>
  <si>
    <t>73.12572</t>
  </si>
  <si>
    <t>45.50412</t>
  </si>
  <si>
    <t>56.36394</t>
  </si>
  <si>
    <t>84.86893</t>
  </si>
  <si>
    <t>65.47346</t>
  </si>
  <si>
    <t>70.8948</t>
  </si>
  <si>
    <t>30.44185</t>
  </si>
  <si>
    <t>52.14538</t>
  </si>
  <si>
    <t>46.20925</t>
  </si>
  <si>
    <t>40.57116</t>
  </si>
  <si>
    <t>43.83098</t>
  </si>
  <si>
    <t>16.17015</t>
  </si>
  <si>
    <t>33.35393</t>
  </si>
  <si>
    <t>86.91462</t>
  </si>
  <si>
    <t>55.75512</t>
  </si>
  <si>
    <t>59.67268</t>
  </si>
  <si>
    <t>65.16833</t>
  </si>
  <si>
    <t>82.07502</t>
  </si>
  <si>
    <t>36.82058</t>
  </si>
  <si>
    <t>61.30178</t>
  </si>
  <si>
    <t>77.33126</t>
  </si>
  <si>
    <t>67.04174</t>
  </si>
  <si>
    <t>49.20664</t>
  </si>
  <si>
    <t>29.82209</t>
  </si>
  <si>
    <t>28.17482</t>
  </si>
  <si>
    <t>83.58398</t>
  </si>
  <si>
    <t>15.21536</t>
  </si>
  <si>
    <t>12.55069</t>
  </si>
  <si>
    <t>51.35099</t>
  </si>
  <si>
    <t>40.326</t>
  </si>
  <si>
    <t>87.30832</t>
  </si>
  <si>
    <t>34.88746</t>
  </si>
  <si>
    <t>86.73805</t>
  </si>
  <si>
    <t>29.03209</t>
  </si>
  <si>
    <t>29.10256</t>
  </si>
  <si>
    <t>81.01064</t>
  </si>
  <si>
    <t>70.86214</t>
  </si>
  <si>
    <t>67.31252</t>
  </si>
  <si>
    <t>74.5171</t>
  </si>
  <si>
    <t>79.61418</t>
  </si>
  <si>
    <t>22.09495</t>
  </si>
  <si>
    <t>84.8428</t>
  </si>
  <si>
    <t>34.86509</t>
  </si>
  <si>
    <t>70.08764</t>
  </si>
  <si>
    <t>85.68607</t>
  </si>
  <si>
    <t>40.73119</t>
  </si>
  <si>
    <t>46.9313</t>
  </si>
  <si>
    <t>89.63839</t>
  </si>
  <si>
    <t>77.57608</t>
  </si>
  <si>
    <t>77.3033</t>
  </si>
  <si>
    <t>15.65325</t>
  </si>
  <si>
    <t>68.05542</t>
  </si>
  <si>
    <t>45.74973</t>
  </si>
  <si>
    <t>87.02526</t>
  </si>
  <si>
    <t>47.9255</t>
  </si>
  <si>
    <t>28.97675</t>
  </si>
  <si>
    <t>74.38149</t>
  </si>
  <si>
    <t>85.23643</t>
  </si>
  <si>
    <t>10.2401</t>
  </si>
  <si>
    <t>22.34565</t>
  </si>
  <si>
    <t>80.41649</t>
  </si>
  <si>
    <t>34.56748</t>
  </si>
  <si>
    <t>77.20409</t>
  </si>
  <si>
    <t>30.18831</t>
  </si>
  <si>
    <t>22.26111</t>
  </si>
  <si>
    <t>58.78421</t>
  </si>
  <si>
    <t>66.68009</t>
  </si>
  <si>
    <t>61.71192</t>
  </si>
  <si>
    <t>12.72269</t>
  </si>
  <si>
    <t>48.8036</t>
  </si>
  <si>
    <t>79.49523</t>
  </si>
  <si>
    <t>70.50651</t>
  </si>
  <si>
    <t>24.35438</t>
  </si>
  <si>
    <t>33.89527</t>
  </si>
  <si>
    <t>76.31287</t>
  </si>
  <si>
    <t>42.3754</t>
  </si>
  <si>
    <t>36.40027</t>
  </si>
  <si>
    <t>15.33507</t>
  </si>
  <si>
    <t>78.62088</t>
  </si>
  <si>
    <t>22.9198</t>
  </si>
  <si>
    <t>69.02276</t>
  </si>
  <si>
    <t>22.51541</t>
  </si>
  <si>
    <t>36.85496</t>
  </si>
  <si>
    <t>82.76998</t>
  </si>
  <si>
    <t>75.51125</t>
  </si>
  <si>
    <t>47.72403</t>
  </si>
  <si>
    <t>46.67479</t>
  </si>
  <si>
    <t>14.82913</t>
  </si>
  <si>
    <t>11.0602</t>
  </si>
  <si>
    <t>32.53319</t>
  </si>
  <si>
    <t>87.94928</t>
  </si>
  <si>
    <t>65.92648</t>
  </si>
  <si>
    <t>14.88185</t>
  </si>
  <si>
    <t>64.15008</t>
  </si>
  <si>
    <t>80.7703</t>
  </si>
  <si>
    <t>28.65871</t>
  </si>
  <si>
    <t>22.50652</t>
  </si>
  <si>
    <t>24.9858</t>
  </si>
  <si>
    <t>60.12733</t>
  </si>
  <si>
    <t>87.97844</t>
  </si>
  <si>
    <t>81.73403</t>
  </si>
  <si>
    <t>30.41762</t>
  </si>
  <si>
    <t>58.9437</t>
  </si>
  <si>
    <t>29.93171</t>
  </si>
  <si>
    <t>43.12582</t>
  </si>
  <si>
    <t>50.87621</t>
  </si>
  <si>
    <t>34.1634</t>
  </si>
  <si>
    <t>27.51524</t>
  </si>
  <si>
    <t>26.29347</t>
  </si>
  <si>
    <t>45.06092</t>
  </si>
  <si>
    <t>85.3121</t>
  </si>
  <si>
    <t>15.57589</t>
  </si>
  <si>
    <t>46.56901</t>
  </si>
  <si>
    <t>46.0225</t>
  </si>
  <si>
    <t>65.66108</t>
  </si>
  <si>
    <t>18.11925</t>
  </si>
  <si>
    <t>55.44965</t>
  </si>
  <si>
    <t>72.34343</t>
  </si>
  <si>
    <t>25.037</t>
  </si>
  <si>
    <t>75.00753</t>
  </si>
  <si>
    <t>41.43116</t>
  </si>
  <si>
    <t>86.85261</t>
  </si>
  <si>
    <t>43.69562</t>
  </si>
  <si>
    <t>74.73786</t>
  </si>
  <si>
    <t>37.86798</t>
  </si>
  <si>
    <t>65.34895</t>
  </si>
  <si>
    <t>69.39927</t>
  </si>
  <si>
    <t>13.42833</t>
  </si>
  <si>
    <t>41.26564</t>
  </si>
  <si>
    <t>69.84536</t>
  </si>
  <si>
    <t>11.93946</t>
  </si>
  <si>
    <t>84.37594</t>
  </si>
  <si>
    <t>18.36029</t>
  </si>
  <si>
    <t>80.64836</t>
  </si>
  <si>
    <t>75.22044</t>
  </si>
  <si>
    <t>10.31955</t>
  </si>
  <si>
    <t>63.58441</t>
  </si>
  <si>
    <t>12.84508</t>
  </si>
  <si>
    <t>41.43682</t>
  </si>
  <si>
    <t>61.65787</t>
  </si>
  <si>
    <t>46.89315</t>
  </si>
  <si>
    <t>21.83395</t>
  </si>
  <si>
    <t>85.08056</t>
  </si>
  <si>
    <t>87.91381</t>
  </si>
  <si>
    <t>75.93424</t>
  </si>
  <si>
    <t>28.65003</t>
  </si>
  <si>
    <t>73.84026</t>
  </si>
  <si>
    <t>82.49086</t>
  </si>
  <si>
    <t>71.33741</t>
  </si>
  <si>
    <t>52.61693</t>
  </si>
  <si>
    <t>63.82828</t>
  </si>
  <si>
    <t>37.41543</t>
  </si>
  <si>
    <t>72.41482</t>
  </si>
  <si>
    <t>73.71132</t>
  </si>
  <si>
    <t>89.22836</t>
  </si>
  <si>
    <t>78.31009</t>
  </si>
  <si>
    <t>17.77201</t>
  </si>
  <si>
    <t>23.07122</t>
  </si>
  <si>
    <t>59.83378</t>
  </si>
  <si>
    <t>75.45144</t>
  </si>
  <si>
    <t>31.06387</t>
  </si>
  <si>
    <t>15.88799</t>
  </si>
  <si>
    <t>87.30204</t>
  </si>
  <si>
    <t>31.28518</t>
  </si>
  <si>
    <t>51.46947</t>
  </si>
  <si>
    <t>61.22303</t>
  </si>
  <si>
    <t>80.65964</t>
  </si>
  <si>
    <t>22.85355</t>
  </si>
  <si>
    <t>51.21733</t>
  </si>
  <si>
    <t>78.62052</t>
  </si>
  <si>
    <t>82.90386</t>
  </si>
  <si>
    <t>89.43519</t>
  </si>
  <si>
    <t>24.46009</t>
  </si>
  <si>
    <t>22.56609</t>
  </si>
  <si>
    <t>19.77585</t>
  </si>
  <si>
    <t>42.76059</t>
  </si>
  <si>
    <t>27.90257</t>
  </si>
  <si>
    <t>62.64519</t>
  </si>
  <si>
    <t>73.54758</t>
  </si>
  <si>
    <t>14.9061</t>
  </si>
  <si>
    <t>35.35007</t>
  </si>
  <si>
    <t>78.55372</t>
  </si>
  <si>
    <t>73.35995</t>
  </si>
  <si>
    <t>56.80439</t>
  </si>
  <si>
    <t>73.54662</t>
  </si>
  <si>
    <t>51.97571</t>
  </si>
  <si>
    <t>48.38313</t>
  </si>
  <si>
    <t>59.46088</t>
  </si>
  <si>
    <t>52.87123</t>
  </si>
  <si>
    <t>54.75607</t>
  </si>
  <si>
    <t>31.32457</t>
  </si>
  <si>
    <t>84.59506</t>
  </si>
  <si>
    <t>30.7909</t>
  </si>
  <si>
    <t>75.88274</t>
  </si>
  <si>
    <t>69.80455</t>
  </si>
  <si>
    <t>57.03025</t>
  </si>
  <si>
    <t>14.96078</t>
  </si>
  <si>
    <t>56.79044</t>
  </si>
  <si>
    <t>31.87846</t>
  </si>
  <si>
    <t>62.43648</t>
  </si>
  <si>
    <t>75.40931</t>
  </si>
  <si>
    <t>6.082377</t>
  </si>
  <si>
    <t>8.862539</t>
  </si>
  <si>
    <t>8.335983</t>
  </si>
  <si>
    <t>5.92436</t>
  </si>
  <si>
    <t>7.652144</t>
  </si>
  <si>
    <t>7.174481</t>
  </si>
  <si>
    <t>8.520872</t>
  </si>
  <si>
    <t>1.003515</t>
  </si>
  <si>
    <t>8.731002</t>
  </si>
  <si>
    <t>7.995833</t>
  </si>
  <si>
    <t>6.654033</t>
  </si>
  <si>
    <t>7.581763</t>
  </si>
  <si>
    <t>9.47297</t>
  </si>
  <si>
    <t>5.920416</t>
  </si>
  <si>
    <t>4.468442</t>
  </si>
  <si>
    <t>9.669911</t>
  </si>
  <si>
    <t>2.949792</t>
  </si>
  <si>
    <t>2.089468</t>
  </si>
  <si>
    <t>0.6007999</t>
  </si>
  <si>
    <t>5.441455</t>
  </si>
  <si>
    <t>2.326574</t>
  </si>
  <si>
    <t>2.176614</t>
  </si>
  <si>
    <t>1.244326</t>
  </si>
  <si>
    <t>1.746098</t>
  </si>
  <si>
    <t>7.619912</t>
  </si>
  <si>
    <t>4.378074</t>
  </si>
  <si>
    <t>2.571122</t>
  </si>
  <si>
    <t>8.64414</t>
  </si>
  <si>
    <t>5.913974</t>
  </si>
  <si>
    <t>2.332931</t>
  </si>
  <si>
    <t>5.309509</t>
  </si>
  <si>
    <t>2.621253</t>
  </si>
  <si>
    <t>6.274869</t>
  </si>
  <si>
    <t>6.507107</t>
  </si>
  <si>
    <t>4.256911</t>
  </si>
  <si>
    <t>1.733108</t>
  </si>
  <si>
    <t>2.079283</t>
  </si>
  <si>
    <t>8.30681</t>
  </si>
  <si>
    <t>2.99378</t>
  </si>
  <si>
    <t>9.163094</t>
  </si>
  <si>
    <t>8.954031</t>
  </si>
  <si>
    <t>1.539673</t>
  </si>
  <si>
    <t>6.60643</t>
  </si>
  <si>
    <t>5.392706</t>
  </si>
  <si>
    <t>0.6113787</t>
  </si>
  <si>
    <t>0.8490719</t>
  </si>
  <si>
    <t>4.129193</t>
  </si>
  <si>
    <t>7.090328</t>
  </si>
  <si>
    <t>8.676649</t>
  </si>
  <si>
    <t>4.761555</t>
  </si>
  <si>
    <t>3.62035</t>
  </si>
  <si>
    <t>7.914511</t>
  </si>
  <si>
    <t>5.601826</t>
  </si>
  <si>
    <t>5.938307</t>
  </si>
  <si>
    <t>5.547247</t>
  </si>
  <si>
    <t>4.729103</t>
  </si>
  <si>
    <t>9.695216</t>
  </si>
  <si>
    <t>8.239412</t>
  </si>
  <si>
    <t>6.86216</t>
  </si>
  <si>
    <t>1.431253</t>
  </si>
  <si>
    <t>5.615225</t>
  </si>
  <si>
    <t>4.347984</t>
  </si>
  <si>
    <t>8.564802</t>
  </si>
  <si>
    <t>0.9099349</t>
  </si>
  <si>
    <t>2.442687</t>
  </si>
  <si>
    <t>1.134568</t>
  </si>
  <si>
    <t>3.38394</t>
  </si>
  <si>
    <t>9.517616</t>
  </si>
  <si>
    <t>2.08113</t>
  </si>
  <si>
    <t>1.602206</t>
  </si>
  <si>
    <t>5.726097</t>
  </si>
  <si>
    <t>5.934384</t>
  </si>
  <si>
    <t>0.5694874</t>
  </si>
  <si>
    <t>3.660577</t>
  </si>
  <si>
    <t>8.673315</t>
  </si>
  <si>
    <t>4.271252</t>
  </si>
  <si>
    <t>4.132735</t>
  </si>
  <si>
    <t>6.664622</t>
  </si>
  <si>
    <t>2.975873</t>
  </si>
  <si>
    <t>9.111282</t>
  </si>
  <si>
    <t>8.646696</t>
  </si>
  <si>
    <t>7.258839</t>
  </si>
  <si>
    <t>9.26584</t>
  </si>
  <si>
    <t>3.467749</t>
  </si>
  <si>
    <t>1.923777</t>
  </si>
  <si>
    <t>5.42801</t>
  </si>
  <si>
    <t>8.568349</t>
  </si>
  <si>
    <t>9.379614</t>
  </si>
  <si>
    <t>0.9957555</t>
  </si>
  <si>
    <t>4.449912</t>
  </si>
  <si>
    <t>1.471377</t>
  </si>
  <si>
    <t>8.691882</t>
  </si>
  <si>
    <t>4.161497</t>
  </si>
  <si>
    <t>1.965409</t>
  </si>
  <si>
    <t>3.374566</t>
  </si>
  <si>
    <t>3.578703</t>
  </si>
  <si>
    <t>8.244384</t>
  </si>
  <si>
    <t>9.322487</t>
  </si>
  <si>
    <t>9.083781</t>
  </si>
  <si>
    <t>2.963404</t>
  </si>
  <si>
    <t>6.807435</t>
  </si>
  <si>
    <t>4.276163</t>
  </si>
  <si>
    <t>1.902761</t>
  </si>
  <si>
    <t>9.766411</t>
  </si>
  <si>
    <t>3.171337</t>
  </si>
  <si>
    <t>8.680166</t>
  </si>
  <si>
    <t>6.973328</t>
  </si>
  <si>
    <t>7.424941</t>
  </si>
  <si>
    <t>3.098124</t>
  </si>
  <si>
    <t>9.296833</t>
  </si>
  <si>
    <t>8.59726</t>
  </si>
  <si>
    <t>4.415626</t>
  </si>
  <si>
    <t>8.697308</t>
  </si>
  <si>
    <t>9.516338</t>
  </si>
  <si>
    <t>3.456683</t>
  </si>
  <si>
    <t>3.164058</t>
  </si>
  <si>
    <t>1.613715</t>
  </si>
  <si>
    <t>5.666931</t>
  </si>
  <si>
    <t>3.424969</t>
  </si>
  <si>
    <t>1.954074</t>
  </si>
  <si>
    <t>1.061108</t>
  </si>
  <si>
    <t>7.294533</t>
  </si>
  <si>
    <t>3.920577</t>
  </si>
  <si>
    <t>2.178916</t>
  </si>
  <si>
    <t>6.920471</t>
  </si>
  <si>
    <t>4.582547</t>
  </si>
  <si>
    <t>2.835513</t>
  </si>
  <si>
    <t>9.040674</t>
  </si>
  <si>
    <t>0.9152217</t>
  </si>
  <si>
    <t>3.3113</t>
  </si>
  <si>
    <t>9.595059</t>
  </si>
  <si>
    <t>0.89749</t>
  </si>
  <si>
    <t>4.479965</t>
  </si>
  <si>
    <t>7.557708</t>
  </si>
  <si>
    <t>3.207637</t>
  </si>
  <si>
    <t>6.927497</t>
  </si>
  <si>
    <t>5.394224</t>
  </si>
  <si>
    <t>6.313613</t>
  </si>
  <si>
    <t>5.60792</t>
  </si>
  <si>
    <t>1.826437</t>
  </si>
  <si>
    <t>7.202756</t>
  </si>
  <si>
    <t>9.932199</t>
  </si>
  <si>
    <t>0.664367</t>
  </si>
  <si>
    <t>6.677601</t>
  </si>
  <si>
    <t>1.472551</t>
  </si>
  <si>
    <t>6.209862</t>
  </si>
  <si>
    <t>2.035422</t>
  </si>
  <si>
    <t>0.5298264</t>
  </si>
  <si>
    <t>3.957912</t>
  </si>
  <si>
    <t>1.944378</t>
  </si>
  <si>
    <t>5.588875</t>
  </si>
  <si>
    <t>4.982091</t>
  </si>
  <si>
    <t>3.246595</t>
  </si>
  <si>
    <t>6.874563</t>
  </si>
  <si>
    <t>6.504043</t>
  </si>
  <si>
    <t>1.826419</t>
  </si>
  <si>
    <t>7.858088</t>
  </si>
  <si>
    <t>1.656985</t>
  </si>
  <si>
    <t>1.983226</t>
  </si>
  <si>
    <t>9.990518</t>
  </si>
  <si>
    <t>7.859173</t>
  </si>
  <si>
    <t>1.593267</t>
  </si>
  <si>
    <t>6.912638</t>
  </si>
  <si>
    <t>2.324516</t>
  </si>
  <si>
    <t>8.754992</t>
  </si>
  <si>
    <t>2.128581</t>
  </si>
  <si>
    <t>3.943653</t>
  </si>
  <si>
    <t>7.329387</t>
  </si>
  <si>
    <t>5.124619</t>
  </si>
  <si>
    <t>8.624529</t>
  </si>
  <si>
    <t>9.874262</t>
  </si>
  <si>
    <t>7.873948</t>
  </si>
  <si>
    <t>2.576252</t>
  </si>
  <si>
    <t>6.371248</t>
  </si>
  <si>
    <t>7.655558</t>
  </si>
  <si>
    <t>7.574072</t>
  </si>
  <si>
    <t>9.11815</t>
  </si>
  <si>
    <t>6.637328</t>
  </si>
  <si>
    <t>3.326593</t>
  </si>
  <si>
    <t>3.58259</t>
  </si>
  <si>
    <t>2.742361</t>
  </si>
  <si>
    <t>8.458524</t>
  </si>
  <si>
    <t>4.533793</t>
  </si>
  <si>
    <t>5.956119</t>
  </si>
  <si>
    <t>6.179954</t>
  </si>
  <si>
    <t>0.5817105</t>
  </si>
  <si>
    <t>2.369386</t>
  </si>
  <si>
    <t>0.4143655</t>
  </si>
  <si>
    <t>7.876551</t>
  </si>
  <si>
    <t>7.227501</t>
  </si>
  <si>
    <t>0.8844321</t>
  </si>
  <si>
    <t>6.357429</t>
  </si>
  <si>
    <t>9.415699</t>
  </si>
  <si>
    <t>8.974554</t>
  </si>
  <si>
    <t>3.914001</t>
  </si>
  <si>
    <t>1.99417</t>
  </si>
  <si>
    <t>5.28774</t>
  </si>
  <si>
    <t>9.698579</t>
  </si>
  <si>
    <t>4.48966</t>
  </si>
  <si>
    <t>8.688848</t>
  </si>
  <si>
    <t>1.307381</t>
  </si>
  <si>
    <t>1.166732</t>
  </si>
  <si>
    <t>3.998902</t>
  </si>
  <si>
    <t>3.068192</t>
  </si>
  <si>
    <t>9.555748</t>
  </si>
  <si>
    <t>4.591523</t>
  </si>
  <si>
    <t>6.877049</t>
  </si>
  <si>
    <t>7.290856</t>
  </si>
  <si>
    <t>1.313688</t>
  </si>
  <si>
    <t>3.860407</t>
  </si>
  <si>
    <t>4.52318</t>
  </si>
  <si>
    <t>5.114874</t>
  </si>
  <si>
    <t>7.808058</t>
  </si>
  <si>
    <t>3.736465</t>
  </si>
  <si>
    <t>0.7879892</t>
  </si>
  <si>
    <t>6.332884</t>
  </si>
  <si>
    <t>5.201583</t>
  </si>
  <si>
    <t>8.319901</t>
  </si>
  <si>
    <t>7.316546</t>
  </si>
  <si>
    <t>3.739433</t>
  </si>
  <si>
    <t>9.402971</t>
  </si>
  <si>
    <t>8.364538</t>
  </si>
  <si>
    <t>2.203472</t>
  </si>
  <si>
    <t>1.283026</t>
  </si>
  <si>
    <t>3.413196</t>
  </si>
  <si>
    <t>6.698617</t>
  </si>
  <si>
    <t>6.908394</t>
  </si>
  <si>
    <t>2.681221</t>
  </si>
  <si>
    <t>2.842491</t>
  </si>
  <si>
    <t>8.842682</t>
  </si>
  <si>
    <t>0.6558593</t>
  </si>
  <si>
    <t>1.686445</t>
  </si>
  <si>
    <t>7.059521</t>
  </si>
  <si>
    <t>8.747599</t>
  </si>
  <si>
    <t>4.687914</t>
  </si>
  <si>
    <t>3.21066</t>
  </si>
  <si>
    <t>2.66036</t>
  </si>
  <si>
    <t>1.354164</t>
  </si>
  <si>
    <t>0.7432417</t>
  </si>
  <si>
    <t>3.95473</t>
  </si>
  <si>
    <t>2.52698</t>
  </si>
  <si>
    <t>5.650731</t>
  </si>
  <si>
    <t>9.887846</t>
  </si>
  <si>
    <t>6.299357</t>
  </si>
  <si>
    <t>2.607138</t>
  </si>
  <si>
    <t>2.547715</t>
  </si>
  <si>
    <t>5.30275</t>
  </si>
  <si>
    <t>1.728794</t>
  </si>
  <si>
    <t>1.372014</t>
  </si>
  <si>
    <t>6.930547</t>
  </si>
  <si>
    <t>0.5865929</t>
  </si>
  <si>
    <t>2.326628</t>
  </si>
  <si>
    <t>0.4792595</t>
  </si>
  <si>
    <t>0.6717205</t>
  </si>
  <si>
    <t>1.66552</t>
  </si>
  <si>
    <t>7.320268</t>
  </si>
  <si>
    <t>9.711039</t>
  </si>
  <si>
    <t>1.143879</t>
  </si>
  <si>
    <t>0.833448</t>
  </si>
  <si>
    <t>9.262786</t>
  </si>
  <si>
    <t>6.678109</t>
  </si>
  <si>
    <t>1.393986</t>
  </si>
  <si>
    <t>2.349113</t>
  </si>
  <si>
    <t>9.456973</t>
  </si>
  <si>
    <t>7.374918</t>
  </si>
  <si>
    <t>7.667665</t>
  </si>
  <si>
    <t>3.753606</t>
  </si>
  <si>
    <t>8.029286</t>
  </si>
  <si>
    <t>0.509261</t>
  </si>
  <si>
    <t>4.914158</t>
  </si>
  <si>
    <t>9.750913</t>
  </si>
  <si>
    <t>8.508598</t>
  </si>
  <si>
    <t>1.001172</t>
  </si>
  <si>
    <t>3.523691</t>
  </si>
  <si>
    <t>5.498863</t>
  </si>
  <si>
    <t>3.101679</t>
  </si>
  <si>
    <t>6.71605</t>
  </si>
  <si>
    <t>8.165405</t>
  </si>
  <si>
    <t>8.072025</t>
  </si>
  <si>
    <t>9.344533</t>
  </si>
  <si>
    <t>5.785647</t>
  </si>
  <si>
    <t>4.372365</t>
  </si>
  <si>
    <t>5.041542</t>
  </si>
  <si>
    <t>3.605296</t>
  </si>
  <si>
    <t>6.835968</t>
  </si>
  <si>
    <t>5.607964</t>
  </si>
  <si>
    <t>7.860315</t>
  </si>
  <si>
    <t>4.592879</t>
  </si>
  <si>
    <t>3.900242</t>
  </si>
  <si>
    <t>3.506882</t>
  </si>
  <si>
    <t>5.746696</t>
  </si>
  <si>
    <t>4.274453</t>
  </si>
  <si>
    <t>7.841499</t>
  </si>
  <si>
    <t>5.332465</t>
  </si>
  <si>
    <t>7.18398</t>
  </si>
  <si>
    <t>7.821447</t>
  </si>
  <si>
    <t>2.275992</t>
  </si>
  <si>
    <t>3.715439</t>
  </si>
  <si>
    <t>6.116998</t>
  </si>
  <si>
    <t>8.58203</t>
  </si>
  <si>
    <t>7.7064</t>
  </si>
  <si>
    <t>1.35822</t>
  </si>
  <si>
    <t>9.811963</t>
  </si>
  <si>
    <t>4.560236</t>
  </si>
  <si>
    <t>1.053147</t>
  </si>
  <si>
    <t>3.747223</t>
  </si>
  <si>
    <t>2.967684</t>
  </si>
  <si>
    <t>3.049364</t>
  </si>
  <si>
    <t>1.091757</t>
  </si>
  <si>
    <t>6.968186</t>
  </si>
  <si>
    <t>4.030614</t>
  </si>
  <si>
    <t>1.294546</t>
  </si>
  <si>
    <t>2.391942</t>
  </si>
  <si>
    <t>5.053701</t>
  </si>
  <si>
    <t>2.46281</t>
  </si>
  <si>
    <t>9.912569</t>
  </si>
  <si>
    <t>8.056697</t>
  </si>
  <si>
    <t>4.084757</t>
  </si>
  <si>
    <t>7.704664</t>
  </si>
  <si>
    <t>4.960984</t>
  </si>
  <si>
    <t>1.807353</t>
  </si>
  <si>
    <t>6.461579</t>
  </si>
  <si>
    <t>4.366855</t>
  </si>
  <si>
    <t>2.231896</t>
  </si>
  <si>
    <t>5.509939</t>
  </si>
  <si>
    <t>6.761216</t>
  </si>
  <si>
    <t>8.199121</t>
  </si>
  <si>
    <t>9.161942</t>
  </si>
  <si>
    <t>2.465108</t>
  </si>
  <si>
    <t>7.217439</t>
  </si>
  <si>
    <t>2.886444</t>
  </si>
  <si>
    <t>7.093645</t>
  </si>
  <si>
    <t>1.870305</t>
  </si>
  <si>
    <t>4.659439</t>
  </si>
  <si>
    <t>8.97615</t>
  </si>
  <si>
    <t>4.061092</t>
  </si>
  <si>
    <t>8.647359</t>
  </si>
  <si>
    <t>1.35561</t>
  </si>
  <si>
    <t>3.917411</t>
  </si>
  <si>
    <t>3.932312</t>
  </si>
  <si>
    <t>4.588976</t>
  </si>
  <si>
    <t>4.090972</t>
  </si>
  <si>
    <t>4.681364</t>
  </si>
  <si>
    <t>9.441531</t>
  </si>
  <si>
    <t>7.799804</t>
  </si>
  <si>
    <t>9.751794</t>
  </si>
  <si>
    <t>9.12325</t>
  </si>
  <si>
    <t>1.920851</t>
  </si>
  <si>
    <t>6.374293</t>
  </si>
  <si>
    <t>2.27701</t>
  </si>
  <si>
    <t>1.665188</t>
  </si>
  <si>
    <t>8.676926</t>
  </si>
  <si>
    <t>8.689551</t>
  </si>
  <si>
    <t>2.992044</t>
  </si>
  <si>
    <t>8.087106</t>
  </si>
  <si>
    <t>3.051234</t>
  </si>
  <si>
    <t>4.312352</t>
  </si>
  <si>
    <t>4.829467</t>
  </si>
  <si>
    <t>0.9740208</t>
  </si>
  <si>
    <t>4.916484</t>
  </si>
  <si>
    <t>4.680589</t>
  </si>
  <si>
    <t>3.414436</t>
  </si>
  <si>
    <t>6.652086</t>
  </si>
  <si>
    <t>6.374393</t>
  </si>
  <si>
    <t>4.897848</t>
  </si>
  <si>
    <t>6.33538</t>
  </si>
  <si>
    <t>6.876462</t>
  </si>
  <si>
    <t>6.757893</t>
  </si>
  <si>
    <t>8.283342</t>
  </si>
  <si>
    <t>8.096058</t>
  </si>
  <si>
    <t>7.522449</t>
  </si>
  <si>
    <t>5.62496</t>
  </si>
  <si>
    <t>2.868705</t>
  </si>
  <si>
    <t>6.396945</t>
  </si>
  <si>
    <t>6.993789</t>
  </si>
  <si>
    <t>7.383007</t>
  </si>
  <si>
    <t>8.619769</t>
  </si>
  <si>
    <t>3.230974</t>
  </si>
  <si>
    <t>8.974643</t>
  </si>
  <si>
    <t>2.447083</t>
  </si>
  <si>
    <t>1.767202</t>
  </si>
  <si>
    <t>9.602845</t>
  </si>
  <si>
    <t>9.125514</t>
  </si>
  <si>
    <t>5.142557</t>
  </si>
  <si>
    <t>2.53555</t>
  </si>
  <si>
    <t>1.974385</t>
  </si>
  <si>
    <t>3.133025</t>
  </si>
  <si>
    <t>4.758701</t>
  </si>
  <si>
    <t>4.755571</t>
  </si>
  <si>
    <t>7.756585</t>
  </si>
  <si>
    <t>5.601847</t>
  </si>
  <si>
    <t>3.126383</t>
  </si>
  <si>
    <t>4.476002</t>
  </si>
  <si>
    <t>4.021415</t>
  </si>
  <si>
    <t>6.586601</t>
  </si>
  <si>
    <t>7.653128</t>
  </si>
  <si>
    <t>8.167591</t>
  </si>
  <si>
    <t>1.44894</t>
  </si>
  <si>
    <t>3.272911</t>
  </si>
  <si>
    <t>3.090693</t>
  </si>
  <si>
    <t>7.910424</t>
  </si>
  <si>
    <t>6.379292</t>
  </si>
  <si>
    <t>0.8952453</t>
  </si>
  <si>
    <t>5.61449</t>
  </si>
  <si>
    <t>8.852091</t>
  </si>
  <si>
    <t>4.171172</t>
  </si>
  <si>
    <t>7.108957</t>
  </si>
  <si>
    <t>4.400331</t>
  </si>
  <si>
    <t>0.8490732</t>
  </si>
  <si>
    <t>2.432184</t>
  </si>
  <si>
    <t>4.760834</t>
  </si>
  <si>
    <t>6.953083</t>
  </si>
  <si>
    <t>5.537872</t>
  </si>
  <si>
    <t>2.295737</t>
  </si>
  <si>
    <t>3.281475</t>
  </si>
  <si>
    <t>8.442637</t>
  </si>
  <si>
    <t>9.114691</t>
  </si>
  <si>
    <t>3.386615</t>
  </si>
  <si>
    <t>7.861326</t>
  </si>
  <si>
    <t>4.79224</t>
  </si>
  <si>
    <t>2.556675</t>
  </si>
  <si>
    <t>2.331691</t>
  </si>
  <si>
    <t>9.412433</t>
  </si>
  <si>
    <t>3.953751</t>
  </si>
  <si>
    <t>2.151818</t>
  </si>
  <si>
    <t>7.162766</t>
  </si>
  <si>
    <t>6.411325</t>
  </si>
  <si>
    <t>1.449753</t>
  </si>
  <si>
    <t>0.7964766</t>
  </si>
  <si>
    <t>2.53454</t>
  </si>
  <si>
    <t>8.350863</t>
  </si>
  <si>
    <t>1.614589</t>
  </si>
  <si>
    <t>8.319226</t>
  </si>
  <si>
    <t>3.777517</t>
  </si>
  <si>
    <t>3.193608</t>
  </si>
  <si>
    <t>2.611664</t>
  </si>
  <si>
    <t>9.594128</t>
  </si>
  <si>
    <t>5.43603</t>
  </si>
  <si>
    <t>4.638299</t>
  </si>
  <si>
    <t>2.021807</t>
  </si>
  <si>
    <t>1.014762</t>
  </si>
  <si>
    <t>9.793568</t>
  </si>
  <si>
    <t>3.765178</t>
  </si>
  <si>
    <t>4.613287</t>
  </si>
  <si>
    <t>4.025844</t>
  </si>
  <si>
    <t>8.788591</t>
  </si>
  <si>
    <t>3.438231</t>
  </si>
  <si>
    <t>1.056301</t>
  </si>
  <si>
    <t>4.820863</t>
  </si>
  <si>
    <t>9.89349</t>
  </si>
  <si>
    <t>1.227972</t>
  </si>
  <si>
    <t>6.876561</t>
  </si>
  <si>
    <t>3.274124</t>
  </si>
  <si>
    <t>5.731914</t>
  </si>
  <si>
    <t>6.391339</t>
  </si>
  <si>
    <t>5.490301</t>
  </si>
  <si>
    <t>1.533532</t>
  </si>
  <si>
    <t>3.718689</t>
  </si>
  <si>
    <t>7.667106</t>
  </si>
  <si>
    <t>4.500743</t>
  </si>
  <si>
    <t>7.277706</t>
  </si>
  <si>
    <t>8.186595</t>
  </si>
  <si>
    <t>4.362863</t>
  </si>
  <si>
    <t>4.713447</t>
  </si>
  <si>
    <t>8.423695</t>
  </si>
  <si>
    <t>5.981742</t>
  </si>
  <si>
    <t>7.570157</t>
  </si>
  <si>
    <t>1.839885</t>
  </si>
  <si>
    <t>0.8893679</t>
  </si>
  <si>
    <t>8.366952</t>
  </si>
  <si>
    <t>6.445122</t>
  </si>
  <si>
    <t>1.476612</t>
  </si>
  <si>
    <t>2.135435</t>
  </si>
  <si>
    <t>2.238071</t>
  </si>
  <si>
    <t>2.182122</t>
  </si>
  <si>
    <t>9.780153</t>
  </si>
  <si>
    <t>6.330126</t>
  </si>
  <si>
    <t>1.17768</t>
  </si>
  <si>
    <t>5.992591</t>
  </si>
  <si>
    <t>4.293652</t>
  </si>
  <si>
    <t>2.654752</t>
  </si>
  <si>
    <t>8.197625</t>
  </si>
  <si>
    <t>5.219012</t>
  </si>
  <si>
    <t>5.555951</t>
  </si>
  <si>
    <t>1.043826</t>
  </si>
  <si>
    <t>2.916214</t>
  </si>
  <si>
    <t>8.989653</t>
  </si>
  <si>
    <t>8.716294</t>
  </si>
  <si>
    <t>5.32835</t>
  </si>
  <si>
    <t>8.569877</t>
  </si>
  <si>
    <t>2.667322</t>
  </si>
  <si>
    <t>0.4979466</t>
  </si>
  <si>
    <t>8.945428</t>
  </si>
  <si>
    <t>5.122457</t>
  </si>
  <si>
    <t>4.714298</t>
  </si>
  <si>
    <t>0.6994367</t>
  </si>
  <si>
    <t>6.575487</t>
  </si>
  <si>
    <t>1.156018</t>
  </si>
  <si>
    <t>3.697138</t>
  </si>
  <si>
    <t>7.867581</t>
  </si>
  <si>
    <t>1.195616</t>
  </si>
  <si>
    <t>4.267469</t>
  </si>
  <si>
    <t>9.365908</t>
  </si>
  <si>
    <t>0.4001691</t>
  </si>
  <si>
    <t>1.739719</t>
  </si>
  <si>
    <t>7.370057</t>
  </si>
  <si>
    <t>2.75551</t>
  </si>
  <si>
    <t>4.877634</t>
  </si>
  <si>
    <t>9.902184</t>
  </si>
  <si>
    <t>0.6096955</t>
  </si>
  <si>
    <t>2.80035</t>
  </si>
  <si>
    <t>9.621172</t>
  </si>
  <si>
    <t>7.113578</t>
  </si>
  <si>
    <t>3.415322</t>
  </si>
  <si>
    <t>2.640924</t>
  </si>
  <si>
    <t>3.635672</t>
  </si>
  <si>
    <t>9.889243</t>
  </si>
  <si>
    <t>6.441592</t>
  </si>
  <si>
    <t>3.246459</t>
  </si>
  <si>
    <t>6.486094</t>
  </si>
  <si>
    <t>3.985299</t>
  </si>
  <si>
    <t>2.056674</t>
  </si>
  <si>
    <t>8.640968</t>
  </si>
  <si>
    <t>1.206646</t>
  </si>
  <si>
    <t>1.978067</t>
  </si>
  <si>
    <t>8.084611</t>
  </si>
  <si>
    <t>3.251683</t>
  </si>
  <si>
    <t>2.004485</t>
  </si>
  <si>
    <t>4.802763</t>
  </si>
  <si>
    <t>6.725804</t>
  </si>
  <si>
    <t>8.380709</t>
  </si>
  <si>
    <t>6.157037</t>
  </si>
  <si>
    <t>8.193668</t>
  </si>
  <si>
    <t>6.07703</t>
  </si>
  <si>
    <t>4.84422</t>
  </si>
  <si>
    <t>7.366162</t>
  </si>
  <si>
    <t>5.266313</t>
  </si>
  <si>
    <t>1.565732</t>
  </si>
  <si>
    <t>0.911483</t>
  </si>
  <si>
    <t>5.30201</t>
  </si>
  <si>
    <t>7.183274</t>
  </si>
  <si>
    <t>5.190447</t>
  </si>
  <si>
    <t>3.651584</t>
  </si>
  <si>
    <t>8.922345</t>
  </si>
  <si>
    <t>8.008295</t>
  </si>
  <si>
    <t>7.095004</t>
  </si>
  <si>
    <t>3.023553</t>
  </si>
  <si>
    <t>3.716806</t>
  </si>
  <si>
    <t>5.04543</t>
  </si>
  <si>
    <t>4.363041</t>
  </si>
  <si>
    <t>5.21511</t>
  </si>
  <si>
    <t>9.311279</t>
  </si>
  <si>
    <t>9.87683</t>
  </si>
  <si>
    <t>7.959127</t>
  </si>
  <si>
    <t>5.9634</t>
  </si>
  <si>
    <t>7.821388</t>
  </si>
  <si>
    <t>5.0935</t>
  </si>
  <si>
    <t>0.7162806</t>
  </si>
  <si>
    <t>2.338242</t>
  </si>
  <si>
    <t>8.327061</t>
  </si>
  <si>
    <t>5.988029</t>
  </si>
  <si>
    <t>9.327625</t>
  </si>
  <si>
    <t>9.616854</t>
  </si>
  <si>
    <t>5.566121</t>
  </si>
  <si>
    <t>1.60922</t>
  </si>
  <si>
    <t>0.8204824</t>
  </si>
  <si>
    <t>3.268432</t>
  </si>
  <si>
    <t>5.682186</t>
  </si>
  <si>
    <t>5.314762</t>
  </si>
  <si>
    <t>2.122577</t>
  </si>
  <si>
    <t>6.901359</t>
  </si>
  <si>
    <t>1.145671</t>
  </si>
  <si>
    <t>4.285482</t>
  </si>
  <si>
    <t>0.5533643</t>
  </si>
  <si>
    <t>0.972253</t>
  </si>
  <si>
    <t>5.626909</t>
  </si>
  <si>
    <t>2.302459</t>
  </si>
  <si>
    <t>6.651198</t>
  </si>
  <si>
    <t>8.976754</t>
  </si>
  <si>
    <t>0.623558</t>
  </si>
  <si>
    <t>6.284302</t>
  </si>
  <si>
    <t>6.270342</t>
  </si>
  <si>
    <t>6.40116</t>
  </si>
  <si>
    <t>3.052005</t>
  </si>
  <si>
    <t>2.302845</t>
  </si>
  <si>
    <t>2.150752</t>
  </si>
  <si>
    <t>1.138377</t>
  </si>
  <si>
    <t>0.5739219</t>
  </si>
  <si>
    <t>6.734259</t>
  </si>
  <si>
    <t>8.898773</t>
  </si>
  <si>
    <t>3.799696</t>
  </si>
  <si>
    <t>7.18688</t>
  </si>
  <si>
    <t>7.323569</t>
  </si>
  <si>
    <t>2.411416</t>
  </si>
  <si>
    <t>8.749915</t>
  </si>
  <si>
    <t>9.07598</t>
  </si>
  <si>
    <t>9.545336</t>
  </si>
  <si>
    <t>4.296459</t>
  </si>
  <si>
    <t>2.880946</t>
  </si>
  <si>
    <t>4.278353</t>
  </si>
  <si>
    <t>7.084296</t>
  </si>
  <si>
    <t>9.337288</t>
  </si>
  <si>
    <t>5.983274</t>
  </si>
  <si>
    <t>6.762616</t>
  </si>
  <si>
    <t>0.560649</t>
  </si>
  <si>
    <t>2.000751</t>
  </si>
  <si>
    <t>9.484141</t>
  </si>
  <si>
    <t>3.228622</t>
  </si>
  <si>
    <t>6.120918</t>
  </si>
  <si>
    <t>4.153408</t>
  </si>
  <si>
    <t>5.488202</t>
  </si>
  <si>
    <t>1.525662</t>
  </si>
  <si>
    <t>2.551782</t>
  </si>
  <si>
    <t>0.9390472</t>
  </si>
  <si>
    <t>4.551407</t>
  </si>
  <si>
    <t>6.202304</t>
  </si>
  <si>
    <t>0.8169731</t>
  </si>
  <si>
    <t>8.927241</t>
  </si>
  <si>
    <t>5.369577</t>
  </si>
  <si>
    <t>6.685928</t>
  </si>
  <si>
    <t>7.216875</t>
  </si>
  <si>
    <t>2.951415</t>
  </si>
  <si>
    <t>7.993402</t>
  </si>
  <si>
    <t>6.04613</t>
  </si>
  <si>
    <t>5.941171</t>
  </si>
  <si>
    <t>8.973712</t>
  </si>
  <si>
    <t>1.577007</t>
  </si>
  <si>
    <t>5.25552</t>
  </si>
  <si>
    <t>6.899088</t>
  </si>
  <si>
    <t>1.54747</t>
  </si>
  <si>
    <t>1.688419</t>
  </si>
  <si>
    <t>2.629677</t>
  </si>
  <si>
    <t>1.941363</t>
  </si>
  <si>
    <t>8.101909</t>
  </si>
  <si>
    <t>6.012761</t>
  </si>
  <si>
    <t>3.427252</t>
  </si>
  <si>
    <t>6.550833</t>
  </si>
  <si>
    <t>6.749967</t>
  </si>
  <si>
    <t>5.421844</t>
  </si>
  <si>
    <t>9.449225</t>
  </si>
  <si>
    <t>7.812239</t>
  </si>
  <si>
    <t>7.860361</t>
  </si>
  <si>
    <t>3.475079</t>
  </si>
  <si>
    <t>8.743423</t>
  </si>
  <si>
    <t>5.277899</t>
  </si>
  <si>
    <t>7.533717</t>
  </si>
  <si>
    <t>5.509325</t>
  </si>
  <si>
    <t>2.483763</t>
  </si>
  <si>
    <t>9.583216</t>
  </si>
  <si>
    <t>7.662514</t>
  </si>
  <si>
    <t>3.719308</t>
  </si>
  <si>
    <t>5.940116</t>
  </si>
  <si>
    <t>4.457242</t>
  </si>
  <si>
    <t>2.505879</t>
  </si>
  <si>
    <t>7.971518</t>
  </si>
  <si>
    <t>3.779884</t>
  </si>
  <si>
    <t>1.045784</t>
  </si>
  <si>
    <t>9.738456</t>
  </si>
  <si>
    <t>8.552851</t>
  </si>
  <si>
    <t>3.245847</t>
  </si>
  <si>
    <t>6.592694</t>
  </si>
  <si>
    <t>9.614959</t>
  </si>
  <si>
    <t>1.70482</t>
  </si>
  <si>
    <t>6.234847</t>
  </si>
  <si>
    <t>3.538971</t>
  </si>
  <si>
    <t>1.356028</t>
  </si>
  <si>
    <t>7.783535</t>
  </si>
  <si>
    <t>1.654427</t>
  </si>
  <si>
    <t>7.324204</t>
  </si>
  <si>
    <t>9.164872</t>
  </si>
  <si>
    <t>8.015059</t>
  </si>
  <si>
    <t>9.005471</t>
  </si>
  <si>
    <t>6.541124</t>
  </si>
  <si>
    <t>3.246389</t>
  </si>
  <si>
    <t>9.695345</t>
  </si>
  <si>
    <t>9.444914</t>
  </si>
  <si>
    <t>7.506951</t>
  </si>
  <si>
    <t>1.453155</t>
  </si>
  <si>
    <t>9.025091</t>
  </si>
  <si>
    <t>8.79377</t>
  </si>
  <si>
    <t>1.79497</t>
  </si>
  <si>
    <t>3.838534</t>
  </si>
  <si>
    <t>8.547673</t>
  </si>
  <si>
    <t>1.322338</t>
  </si>
  <si>
    <t>3.540068</t>
  </si>
  <si>
    <t>5.024071</t>
  </si>
  <si>
    <t>1.545917</t>
  </si>
  <si>
    <t>0.8610107</t>
  </si>
  <si>
    <t>9.953915</t>
  </si>
  <si>
    <t>6.282043</t>
  </si>
  <si>
    <t>1.521865</t>
  </si>
  <si>
    <t>9.589058</t>
  </si>
  <si>
    <t>3.530498</t>
  </si>
  <si>
    <t>5.835246</t>
  </si>
  <si>
    <t>3.999475</t>
  </si>
  <si>
    <t>2.837615</t>
  </si>
  <si>
    <t>0.4296351</t>
  </si>
  <si>
    <t>2.906356</t>
  </si>
  <si>
    <t>3.240697</t>
  </si>
  <si>
    <t>6.534027</t>
  </si>
  <si>
    <t>7.717319</t>
  </si>
  <si>
    <t>4.234076</t>
  </si>
  <si>
    <t>7.656297</t>
  </si>
  <si>
    <t>3.172925</t>
  </si>
  <si>
    <t>1.005091</t>
  </si>
  <si>
    <t>7.838464</t>
  </si>
  <si>
    <t>9.639392</t>
  </si>
  <si>
    <t>2.638394</t>
  </si>
  <si>
    <t>6.516854</t>
  </si>
  <si>
    <t>6.545426</t>
  </si>
  <si>
    <t>5.508386</t>
  </si>
  <si>
    <t>1.859865</t>
  </si>
  <si>
    <t>9.409779</t>
  </si>
  <si>
    <t>1.939708</t>
  </si>
  <si>
    <t>3.125888</t>
  </si>
  <si>
    <t>1.272186</t>
  </si>
  <si>
    <t>7.195429</t>
  </si>
  <si>
    <t>5.931984</t>
  </si>
  <si>
    <t>8.051526</t>
  </si>
  <si>
    <t>1.771898</t>
  </si>
  <si>
    <t>9.521867</t>
  </si>
  <si>
    <t>7.357908</t>
  </si>
  <si>
    <t>2.821675</t>
  </si>
  <si>
    <t>4.344137</t>
  </si>
  <si>
    <t>5.302545</t>
  </si>
  <si>
    <t>6.412684</t>
  </si>
  <si>
    <t>3.172878</t>
  </si>
  <si>
    <t>8.918057</t>
  </si>
  <si>
    <t>5.649128</t>
  </si>
  <si>
    <t>4.489012</t>
  </si>
  <si>
    <t>4.3379</t>
  </si>
  <si>
    <t>5.22359</t>
  </si>
  <si>
    <t>2.238747</t>
  </si>
  <si>
    <t>0.4775384</t>
  </si>
  <si>
    <t>9.48914</t>
  </si>
  <si>
    <t>7.736178</t>
  </si>
  <si>
    <t>3.397128</t>
  </si>
  <si>
    <t>7.637359</t>
  </si>
  <si>
    <t>6.633122</t>
  </si>
  <si>
    <t>1.760372</t>
  </si>
  <si>
    <t>1.57176</t>
  </si>
  <si>
    <t>2.219437</t>
  </si>
  <si>
    <t>9.213135</t>
  </si>
  <si>
    <t>5.601923</t>
  </si>
  <si>
    <t>6.963228</t>
  </si>
  <si>
    <t>2.59737</t>
  </si>
  <si>
    <t>8.030495</t>
  </si>
  <si>
    <t>5.542231</t>
  </si>
  <si>
    <t>1.488906</t>
  </si>
  <si>
    <t>3.884849</t>
  </si>
  <si>
    <t>1.65495</t>
  </si>
  <si>
    <t>1.01096</t>
  </si>
  <si>
    <t>9.360244</t>
  </si>
  <si>
    <t>3.937109</t>
  </si>
  <si>
    <t>3.279134</t>
  </si>
  <si>
    <t>0.6922642</t>
  </si>
  <si>
    <t>1.028994</t>
  </si>
  <si>
    <t>5.731431</t>
  </si>
  <si>
    <t>5.826502</t>
  </si>
  <si>
    <t>4.689268</t>
  </si>
  <si>
    <t>5.25564</t>
  </si>
  <si>
    <t>5.199814</t>
  </si>
  <si>
    <t>6.127795</t>
  </si>
  <si>
    <t>0.5347477</t>
  </si>
  <si>
    <t>5.787637</t>
  </si>
  <si>
    <t>6.991445</t>
  </si>
  <si>
    <t>3.65695</t>
  </si>
  <si>
    <t>2.977036</t>
  </si>
  <si>
    <t>2.154912</t>
  </si>
  <si>
    <t>1.540134</t>
  </si>
  <si>
    <t>1.581649</t>
  </si>
  <si>
    <t>2.181155</t>
  </si>
  <si>
    <t>3.290983</t>
  </si>
  <si>
    <t>4.514772</t>
  </si>
  <si>
    <t>7.566772</t>
  </si>
  <si>
    <t>0.8850169</t>
  </si>
  <si>
    <t>4.919258</t>
  </si>
  <si>
    <t>9.968288</t>
  </si>
  <si>
    <t>7.154242</t>
  </si>
  <si>
    <t>5.349891</t>
  </si>
  <si>
    <t>9.458571</t>
  </si>
  <si>
    <t>3.13565</t>
  </si>
  <si>
    <t>6.484778</t>
  </si>
  <si>
    <t>7.482694</t>
  </si>
  <si>
    <t>5.348261</t>
  </si>
  <si>
    <t>0.8759586</t>
  </si>
  <si>
    <t>7.704381</t>
  </si>
  <si>
    <t>9.610283</t>
  </si>
  <si>
    <t>7.874093</t>
  </si>
  <si>
    <t>3.92159</t>
  </si>
  <si>
    <t>9.695405</t>
  </si>
  <si>
    <t>8.727668</t>
  </si>
  <si>
    <t>7.481852</t>
  </si>
  <si>
    <t>3.164335</t>
  </si>
  <si>
    <t>3.005337</t>
  </si>
  <si>
    <t>2.356542</t>
  </si>
  <si>
    <t>2.755774</t>
  </si>
  <si>
    <t>1.469369</t>
  </si>
  <si>
    <t>5.327467</t>
  </si>
  <si>
    <t>2.934748</t>
  </si>
  <si>
    <t>5.157055</t>
  </si>
  <si>
    <t>5.546121</t>
  </si>
  <si>
    <t>8.30412</t>
  </si>
  <si>
    <t>7.358093</t>
  </si>
  <si>
    <t>2.418155</t>
  </si>
  <si>
    <t>2.712925</t>
  </si>
  <si>
    <t>3.038473</t>
  </si>
  <si>
    <t>4.603321</t>
  </si>
  <si>
    <t>4.173527</t>
  </si>
  <si>
    <t>5.449892</t>
  </si>
  <si>
    <t>2.361738</t>
  </si>
  <si>
    <t>2.100434</t>
  </si>
  <si>
    <t>1.273894</t>
  </si>
  <si>
    <t>2.167065</t>
  </si>
  <si>
    <t>7.386687</t>
  </si>
  <si>
    <t>0.8827308</t>
  </si>
  <si>
    <t>7.684998</t>
  </si>
  <si>
    <t>8.074122</t>
  </si>
  <si>
    <t>7.113104</t>
  </si>
  <si>
    <t>7.265206</t>
  </si>
  <si>
    <t>9.555534</t>
  </si>
  <si>
    <t>6.986392</t>
  </si>
  <si>
    <t>0.4450293</t>
  </si>
  <si>
    <t>1.000497</t>
  </si>
  <si>
    <t>5.670865</t>
  </si>
  <si>
    <t>5.376057</t>
  </si>
  <si>
    <t>1.879551</t>
  </si>
  <si>
    <t>5.685526</t>
  </si>
  <si>
    <t>3.458128</t>
  </si>
  <si>
    <t>4.823966</t>
  </si>
  <si>
    <t>1.597483</t>
  </si>
  <si>
    <t>6.380726</t>
  </si>
  <si>
    <t>3.848008</t>
  </si>
  <si>
    <t>4.657719</t>
  </si>
  <si>
    <t>7.370969</t>
  </si>
  <si>
    <t>6.560897</t>
  </si>
  <si>
    <t>5.85915</t>
  </si>
  <si>
    <t>9.806372</t>
  </si>
  <si>
    <t>3.295708</t>
  </si>
  <si>
    <t>5.905911</t>
  </si>
  <si>
    <t>4.066323</t>
  </si>
  <si>
    <t>5.061313</t>
  </si>
  <si>
    <t>8.326583</t>
  </si>
  <si>
    <t>4.149748</t>
  </si>
  <si>
    <t>5.600687</t>
  </si>
  <si>
    <t>5.685539</t>
  </si>
  <si>
    <t>1.523375</t>
  </si>
  <si>
    <t>9.22959</t>
  </si>
  <si>
    <t>0.5178471</t>
  </si>
  <si>
    <t>4.696283</t>
  </si>
  <si>
    <t>5.603601</t>
  </si>
  <si>
    <t>1.433192</t>
  </si>
  <si>
    <t>9.47101</t>
  </si>
  <si>
    <t>1.983159</t>
  </si>
  <si>
    <t>1.956507</t>
  </si>
  <si>
    <t>2.802879</t>
  </si>
  <si>
    <t>2.829321</t>
  </si>
  <si>
    <t>3.773684</t>
  </si>
  <si>
    <t>8.030595</t>
  </si>
  <si>
    <t>6.732529</t>
  </si>
  <si>
    <t>3.963613</t>
  </si>
  <si>
    <t>9.152891</t>
  </si>
  <si>
    <t>6.185065</t>
  </si>
  <si>
    <t>2.450049</t>
  </si>
  <si>
    <t>5.362431</t>
  </si>
  <si>
    <t>3.402629</t>
  </si>
  <si>
    <t>6.234474</t>
  </si>
  <si>
    <t>5.66276</t>
  </si>
  <si>
    <t>3.748522</t>
  </si>
  <si>
    <t>2.459951</t>
  </si>
  <si>
    <t>0.9312802</t>
  </si>
  <si>
    <t>8.410598</t>
  </si>
  <si>
    <t>8.526232</t>
  </si>
  <si>
    <t>0.4608574</t>
  </si>
  <si>
    <t>6.680349</t>
  </si>
  <si>
    <t>6.434066</t>
  </si>
  <si>
    <t>4.640481</t>
  </si>
  <si>
    <t>7.574527</t>
  </si>
  <si>
    <t>9.962964</t>
  </si>
  <si>
    <t>2.477591</t>
  </si>
  <si>
    <t>4.492082</t>
  </si>
  <si>
    <t>0.5059272</t>
  </si>
  <si>
    <t>7.224759</t>
  </si>
  <si>
    <t>3.612608</t>
  </si>
  <si>
    <t>2.473703</t>
  </si>
  <si>
    <t>6.063012</t>
  </si>
  <si>
    <t>7.086681</t>
  </si>
  <si>
    <t>3.469301</t>
  </si>
  <si>
    <t>1.919328</t>
  </si>
  <si>
    <t>4.729955</t>
  </si>
  <si>
    <t>5.761591</t>
  </si>
  <si>
    <t>7.080541</t>
  </si>
  <si>
    <t>7.737361</t>
  </si>
  <si>
    <t>7.865558</t>
  </si>
  <si>
    <t>1.244482</t>
  </si>
  <si>
    <t>9.337906</t>
  </si>
  <si>
    <t>6.318504</t>
  </si>
  <si>
    <t>3.636475</t>
  </si>
  <si>
    <t>3.19839</t>
  </si>
  <si>
    <t>2.935652</t>
  </si>
  <si>
    <t>7.133129</t>
  </si>
  <si>
    <t>3.245563</t>
  </si>
  <si>
    <t>1.796861</t>
  </si>
  <si>
    <t>0.9792362</t>
  </si>
  <si>
    <t>6.602533</t>
  </si>
  <si>
    <t>9.218725</t>
  </si>
  <si>
    <t>7.567414</t>
  </si>
  <si>
    <t>7.861114</t>
  </si>
  <si>
    <t>4.590632</t>
  </si>
  <si>
    <t>2.831269</t>
  </si>
  <si>
    <t>8.902827</t>
  </si>
  <si>
    <t>3.594131</t>
  </si>
  <si>
    <t>4.960561</t>
  </si>
  <si>
    <t>8.760828</t>
  </si>
  <si>
    <t>3.178699</t>
  </si>
  <si>
    <t>2.334247</t>
  </si>
  <si>
    <t>9.628471</t>
  </si>
  <si>
    <t>9.730448</t>
  </si>
  <si>
    <t>8.002799</t>
  </si>
  <si>
    <t>3.607108</t>
  </si>
  <si>
    <t>5.34478</t>
  </si>
  <si>
    <t>8.73606</t>
  </si>
  <si>
    <t>6.928397</t>
  </si>
  <si>
    <t>0.5275997</t>
  </si>
  <si>
    <t>9.523357</t>
  </si>
  <si>
    <t>9.857671</t>
  </si>
  <si>
    <t>8.687699</t>
  </si>
  <si>
    <t>2.651938</t>
  </si>
  <si>
    <t>9.671092</t>
  </si>
  <si>
    <t>2.144436</t>
  </si>
  <si>
    <t>0.970933</t>
  </si>
  <si>
    <t>3.063956</t>
  </si>
  <si>
    <t>6.664939</t>
  </si>
  <si>
    <t>5.236011</t>
  </si>
  <si>
    <t>1.8513</t>
  </si>
  <si>
    <t>3.111937</t>
  </si>
  <si>
    <t>3.426977</t>
  </si>
  <si>
    <t>2.177912</t>
  </si>
  <si>
    <t>5.12851</t>
  </si>
  <si>
    <t>1.60083</t>
  </si>
  <si>
    <t>6.38686</t>
  </si>
  <si>
    <t>3.754408</t>
  </si>
  <si>
    <t>9.632927</t>
  </si>
  <si>
    <t>8.173066</t>
  </si>
  <si>
    <t>3.961049</t>
  </si>
  <si>
    <t>3.108003</t>
  </si>
  <si>
    <t>3.647638</t>
  </si>
  <si>
    <t>5.28063</t>
  </si>
  <si>
    <t>4.853678</t>
  </si>
  <si>
    <t>1.16102</t>
  </si>
  <si>
    <t>6.169431</t>
  </si>
  <si>
    <t>9.917006</t>
  </si>
  <si>
    <t>5.083827</t>
  </si>
  <si>
    <t>9.966099</t>
  </si>
  <si>
    <t>6.882232</t>
  </si>
  <si>
    <t>0.5988421</t>
  </si>
  <si>
    <t>2.586734</t>
  </si>
  <si>
    <t>5.18983</t>
  </si>
  <si>
    <t>0.8021437</t>
  </si>
  <si>
    <t>9.02438</t>
  </si>
  <si>
    <t>9.553598</t>
  </si>
  <si>
    <t>2.821874</t>
  </si>
  <si>
    <t>0.7876625</t>
  </si>
  <si>
    <t>4.686379</t>
  </si>
  <si>
    <t>2.05518</t>
  </si>
  <si>
    <t>5.913451</t>
  </si>
  <si>
    <t>7.210949</t>
  </si>
  <si>
    <t>9.677426</t>
  </si>
  <si>
    <t>8.721764</t>
  </si>
  <si>
    <t>3.904578</t>
  </si>
  <si>
    <t>0.5418794</t>
  </si>
  <si>
    <t>9.59803</t>
  </si>
  <si>
    <t>7.573876</t>
  </si>
  <si>
    <t>6.423289</t>
  </si>
  <si>
    <t>5.500423</t>
  </si>
  <si>
    <t>0.4051824</t>
  </si>
  <si>
    <t>1.6564</t>
  </si>
  <si>
    <t>7.428132</t>
  </si>
  <si>
    <t>5.951919</t>
  </si>
  <si>
    <t>3.886181</t>
  </si>
  <si>
    <t>7.060485</t>
  </si>
  <si>
    <t>9.548538</t>
  </si>
  <si>
    <t>3.389416</t>
  </si>
  <si>
    <t>2.574634</t>
  </si>
  <si>
    <t>7.067957</t>
  </si>
  <si>
    <t>2.023985</t>
  </si>
  <si>
    <t>3.736356</t>
  </si>
  <si>
    <t>8.279404</t>
  </si>
  <si>
    <t>2.78264</t>
  </si>
  <si>
    <t>7.052311</t>
  </si>
  <si>
    <t>9.611282</t>
  </si>
  <si>
    <t>7.05438</t>
  </si>
  <si>
    <t>7.935753</t>
  </si>
  <si>
    <t>3.883457</t>
  </si>
  <si>
    <t>5.033253</t>
  </si>
  <si>
    <t>5.970119</t>
  </si>
  <si>
    <t>9.68587</t>
  </si>
  <si>
    <t>1.869362</t>
  </si>
  <si>
    <t>8.039022</t>
  </si>
  <si>
    <t>8.741435</t>
  </si>
  <si>
    <t>8.274019</t>
  </si>
  <si>
    <t>9.920617</t>
  </si>
  <si>
    <t>0.6932913</t>
  </si>
  <si>
    <t>1.792984</t>
  </si>
  <si>
    <t>9.169165</t>
  </si>
  <si>
    <t>2.175789</t>
  </si>
  <si>
    <t>7.870716</t>
  </si>
  <si>
    <t>8.516935</t>
  </si>
  <si>
    <t>2.011499</t>
  </si>
  <si>
    <t>3.175084</t>
  </si>
  <si>
    <t>4.759361</t>
  </si>
  <si>
    <t>2.581198</t>
  </si>
  <si>
    <t>1.400294</t>
  </si>
  <si>
    <t>2.367823</t>
  </si>
  <si>
    <t>5.753687</t>
  </si>
  <si>
    <t>4.38926</t>
  </si>
  <si>
    <t>0.7856433</t>
  </si>
  <si>
    <t>6.2593</t>
  </si>
  <si>
    <t>3.632739</t>
  </si>
  <si>
    <t>5.715341</t>
  </si>
  <si>
    <t>0.5070885</t>
  </si>
  <si>
    <t>3.669969</t>
  </si>
  <si>
    <t>1.068837</t>
  </si>
  <si>
    <t>6.15035</t>
  </si>
  <si>
    <t>9.766065</t>
  </si>
  <si>
    <t>7.462224</t>
  </si>
  <si>
    <t>6.668594</t>
  </si>
  <si>
    <t>4.580417</t>
  </si>
  <si>
    <t>2.450341</t>
  </si>
  <si>
    <t>4.632126</t>
  </si>
  <si>
    <t>4.773527</t>
  </si>
  <si>
    <t>5.719956</t>
  </si>
  <si>
    <t>9.038849</t>
  </si>
  <si>
    <t>7.25372</t>
  </si>
  <si>
    <t>8.508707</t>
  </si>
  <si>
    <t>8.203101</t>
  </si>
  <si>
    <t>2.849723</t>
  </si>
  <si>
    <t>0.7467503</t>
  </si>
  <si>
    <t>1.671437</t>
  </si>
  <si>
    <t>0.5026055</t>
  </si>
  <si>
    <t>5.74162</t>
  </si>
  <si>
    <t>3.21094</t>
  </si>
  <si>
    <t>2.233045</t>
  </si>
  <si>
    <t>4.807924</t>
  </si>
  <si>
    <t>0.6736982</t>
  </si>
  <si>
    <t>2.141811</t>
  </si>
  <si>
    <t>3.575671</t>
  </si>
  <si>
    <t>8.051615</t>
  </si>
  <si>
    <t>8.726936</t>
  </si>
  <si>
    <t>4.387924</t>
  </si>
  <si>
    <t>0.4834099</t>
  </si>
  <si>
    <t>1.566261</t>
  </si>
  <si>
    <t>1.789209</t>
  </si>
  <si>
    <t>1.081062</t>
  </si>
  <si>
    <t>2.019102</t>
  </si>
  <si>
    <t>6.429894</t>
  </si>
  <si>
    <t>8.398551</t>
  </si>
  <si>
    <t>9.207516</t>
  </si>
  <si>
    <t>9.327656</t>
  </si>
  <si>
    <t>9.070874</t>
  </si>
  <si>
    <t>4.486565</t>
  </si>
  <si>
    <t>9.202717</t>
  </si>
  <si>
    <t>8.61635</t>
  </si>
  <si>
    <t>8.933221</t>
  </si>
  <si>
    <t>0.6610037</t>
  </si>
  <si>
    <t>7.099233</t>
  </si>
  <si>
    <t>9.676214</t>
  </si>
  <si>
    <t>1.509567</t>
  </si>
  <si>
    <t>0.6314753</t>
  </si>
  <si>
    <t>8.950256</t>
  </si>
  <si>
    <t>3.592084</t>
  </si>
  <si>
    <t>8.943731</t>
  </si>
  <si>
    <t>2.902422</t>
  </si>
  <si>
    <t>2.557638</t>
  </si>
  <si>
    <t>6.717477</t>
  </si>
  <si>
    <t>8.147824</t>
  </si>
  <si>
    <t>3.701998</t>
  </si>
  <si>
    <t>9.768505</t>
  </si>
  <si>
    <t>5.561098</t>
  </si>
  <si>
    <t>7.292816</t>
  </si>
  <si>
    <t>8.848835</t>
  </si>
  <si>
    <t>7.140823</t>
  </si>
  <si>
    <t>8.723878</t>
  </si>
  <si>
    <t>1.710866</t>
  </si>
  <si>
    <t>5.18055</t>
  </si>
  <si>
    <t>2.651996</t>
  </si>
  <si>
    <t>3.356718</t>
  </si>
  <si>
    <t>2.577498</t>
  </si>
  <si>
    <t>1.801142</t>
  </si>
  <si>
    <t>3.875996</t>
  </si>
  <si>
    <t>2.984329</t>
  </si>
  <si>
    <t>6.81021</t>
  </si>
  <si>
    <t>9.083252</t>
  </si>
  <si>
    <t>7.355078</t>
  </si>
  <si>
    <t>4.373865</t>
  </si>
  <si>
    <t>1.999993</t>
  </si>
  <si>
    <t>1.067145</t>
  </si>
  <si>
    <t>5.286288</t>
  </si>
  <si>
    <t>8.306149</t>
  </si>
  <si>
    <t>8.76165</t>
  </si>
  <si>
    <t>4.177352</t>
  </si>
  <si>
    <t>1.788264</t>
  </si>
  <si>
    <t>4.466454</t>
  </si>
  <si>
    <t>4.390036</t>
  </si>
  <si>
    <t>6.931993</t>
  </si>
  <si>
    <t>8.987651</t>
  </si>
  <si>
    <t>3.159726</t>
  </si>
  <si>
    <t>5.513094</t>
  </si>
  <si>
    <t>4.190573</t>
  </si>
  <si>
    <t>6.964855</t>
  </si>
  <si>
    <t>3.360066</t>
  </si>
  <si>
    <t>5.046067</t>
  </si>
  <si>
    <t>5.538521</t>
  </si>
  <si>
    <t>4.89269</t>
  </si>
  <si>
    <t>5.930423</t>
  </si>
  <si>
    <t>9.34755</t>
  </si>
  <si>
    <t>1.232713</t>
  </si>
  <si>
    <t>5.116954</t>
  </si>
  <si>
    <t>5.550152</t>
  </si>
  <si>
    <t>9.355699</t>
  </si>
  <si>
    <t>1.813533</t>
  </si>
  <si>
    <t>4.072689</t>
  </si>
  <si>
    <t>7.549876</t>
  </si>
  <si>
    <t>4.970035</t>
  </si>
  <si>
    <t>3.965411</t>
  </si>
  <si>
    <t>9.087937</t>
  </si>
  <si>
    <t>7.409573</t>
  </si>
  <si>
    <t>9.125531</t>
  </si>
  <si>
    <t>9.271751</t>
  </si>
  <si>
    <t>5.338074</t>
  </si>
  <si>
    <t>7.979766</t>
  </si>
  <si>
    <t>1.740496</t>
  </si>
  <si>
    <t>1.452539</t>
  </si>
  <si>
    <t>5.379057</t>
  </si>
  <si>
    <t>2.916341</t>
  </si>
  <si>
    <t>8.783547</t>
  </si>
  <si>
    <t>9.407401</t>
  </si>
  <si>
    <t>4.819622</t>
  </si>
  <si>
    <t>1.08498</t>
  </si>
  <si>
    <t>0.8095519</t>
  </si>
  <si>
    <t>5.787408</t>
  </si>
  <si>
    <t>6.396368</t>
  </si>
  <si>
    <t>8.561412</t>
  </si>
  <si>
    <t>1.472009</t>
  </si>
  <si>
    <t>9.391142</t>
  </si>
  <si>
    <t>9.016993</t>
  </si>
  <si>
    <t>0.6444437</t>
  </si>
  <si>
    <t>7.612225</t>
  </si>
  <si>
    <t>8.310759</t>
  </si>
  <si>
    <t>1.273358</t>
  </si>
  <si>
    <t>1.8378</t>
  </si>
  <si>
    <t>9.551311</t>
  </si>
  <si>
    <t>9.825377</t>
  </si>
  <si>
    <t>9.214968</t>
  </si>
  <si>
    <t>9.441663</t>
  </si>
  <si>
    <t>2.951436</t>
  </si>
  <si>
    <t>0.5689127</t>
  </si>
  <si>
    <t>3.909855</t>
  </si>
  <si>
    <t>0.4726798</t>
  </si>
  <si>
    <t>8.952004</t>
  </si>
  <si>
    <t>3.54387</t>
  </si>
  <si>
    <t>0.4411159</t>
  </si>
  <si>
    <t>7.748263</t>
  </si>
  <si>
    <t>6.915706</t>
  </si>
  <si>
    <t>8.825181</t>
  </si>
  <si>
    <t>4.260863</t>
  </si>
  <si>
    <t>8.767601</t>
  </si>
  <si>
    <t>2.756519</t>
  </si>
  <si>
    <t>1.795599</t>
  </si>
  <si>
    <t>9.978175</t>
  </si>
  <si>
    <t>5.553173</t>
  </si>
  <si>
    <t>9.245177</t>
  </si>
  <si>
    <t>7.291904</t>
  </si>
  <si>
    <t>2.286761</t>
  </si>
  <si>
    <t>9.797315</t>
  </si>
  <si>
    <t>3.956308</t>
  </si>
  <si>
    <t>3.915632</t>
  </si>
  <si>
    <t>5.338521</t>
  </si>
  <si>
    <t>4.284011</t>
  </si>
  <si>
    <t>3.798354</t>
  </si>
  <si>
    <t>7.190348</t>
  </si>
  <si>
    <t>6.356197</t>
  </si>
  <si>
    <t>2.803693</t>
  </si>
  <si>
    <t>2.087377</t>
  </si>
  <si>
    <t>2.655376</t>
  </si>
  <si>
    <t>6.483025</t>
  </si>
  <si>
    <t>2.091174</t>
  </si>
  <si>
    <t>5.296889</t>
  </si>
  <si>
    <t>4.542617</t>
  </si>
  <si>
    <t>6.414511</t>
  </si>
  <si>
    <t>4.255258</t>
  </si>
  <si>
    <t>3.79676</t>
  </si>
  <si>
    <t>4.313131</t>
  </si>
  <si>
    <t>1.07246</t>
  </si>
  <si>
    <t>5.155286</t>
  </si>
  <si>
    <t>6.580017</t>
  </si>
  <si>
    <t>7.80207</t>
  </si>
  <si>
    <t>5.06614</t>
  </si>
  <si>
    <t>4.043605</t>
  </si>
  <si>
    <t>6.959462</t>
  </si>
  <si>
    <t>6.560161</t>
  </si>
  <si>
    <t>9.670515</t>
  </si>
  <si>
    <t>9.579277</t>
  </si>
  <si>
    <t>8.699734</t>
  </si>
  <si>
    <t>6.680632</t>
  </si>
  <si>
    <t>5.223536</t>
  </si>
  <si>
    <t>8.86049</t>
  </si>
  <si>
    <t>9.762203</t>
  </si>
  <si>
    <t>6.270409</t>
  </si>
  <si>
    <t>9.173252</t>
  </si>
  <si>
    <t>6.293057</t>
  </si>
  <si>
    <t>3.267315</t>
  </si>
  <si>
    <t>1.226085</t>
  </si>
  <si>
    <t>2.283342</t>
  </si>
  <si>
    <t>8.906917</t>
  </si>
  <si>
    <t>3.622113</t>
  </si>
  <si>
    <t>4.799308</t>
  </si>
  <si>
    <t>1.314929</t>
  </si>
  <si>
    <t>0.7742971</t>
  </si>
  <si>
    <t>1.580368</t>
  </si>
  <si>
    <t>1.626154</t>
  </si>
  <si>
    <t>1.232624</t>
  </si>
  <si>
    <t>2.307793</t>
  </si>
  <si>
    <t>7.21449</t>
  </si>
  <si>
    <t>7.203769</t>
  </si>
  <si>
    <t>9.915063</t>
  </si>
  <si>
    <t>8.810466</t>
  </si>
  <si>
    <t>6.623069</t>
  </si>
  <si>
    <t>6.148491</t>
  </si>
  <si>
    <t>0.4109654</t>
  </si>
  <si>
    <t>4.928004</t>
  </si>
  <si>
    <t>6.314399</t>
  </si>
  <si>
    <t>5.512903</t>
  </si>
  <si>
    <t>8.243323</t>
  </si>
  <si>
    <t>4.942643</t>
  </si>
  <si>
    <t>5.788088</t>
  </si>
  <si>
    <t>2.706719</t>
  </si>
  <si>
    <t>8.285038</t>
  </si>
  <si>
    <t>9.461987</t>
  </si>
  <si>
    <t>7.928355</t>
  </si>
  <si>
    <t>3.829068</t>
  </si>
  <si>
    <t>3.189271</t>
  </si>
  <si>
    <t>4.052782</t>
  </si>
  <si>
    <t>8.877533</t>
  </si>
  <si>
    <t>9.311326</t>
  </si>
  <si>
    <t>4.76455</t>
  </si>
  <si>
    <t>7.88853</t>
  </si>
  <si>
    <t>9.906928</t>
  </si>
  <si>
    <t>8.399793</t>
  </si>
  <si>
    <t>7.835273</t>
  </si>
  <si>
    <t>0.868854</t>
  </si>
  <si>
    <t>8.285233</t>
  </si>
  <si>
    <t>1.736635</t>
  </si>
  <si>
    <t>4.121862</t>
  </si>
  <si>
    <t>1.222468</t>
  </si>
  <si>
    <t>0.834279</t>
  </si>
  <si>
    <t>8.452601</t>
  </si>
  <si>
    <t>3.30136</t>
  </si>
  <si>
    <t>2.652092</t>
  </si>
  <si>
    <t>9.451382</t>
  </si>
  <si>
    <t>8.341301</t>
  </si>
  <si>
    <t>1.181155</t>
  </si>
  <si>
    <t>1.820085</t>
  </si>
  <si>
    <t>0.6673615</t>
  </si>
  <si>
    <t>6.727859</t>
  </si>
  <si>
    <t>2.27033</t>
  </si>
  <si>
    <t>8.357211</t>
  </si>
  <si>
    <t>8.848996</t>
  </si>
  <si>
    <t>7.099678</t>
  </si>
  <si>
    <t>3.932411</t>
  </si>
  <si>
    <t>5.240054</t>
  </si>
  <si>
    <t>8.381055</t>
  </si>
  <si>
    <t>9.897576</t>
  </si>
  <si>
    <t>5.076511</t>
  </si>
  <si>
    <t>7.869885</t>
  </si>
  <si>
    <t>3.734178</t>
  </si>
  <si>
    <t>0.4424255</t>
  </si>
  <si>
    <t>0.7237245</t>
  </si>
  <si>
    <t>4.550003</t>
  </si>
  <si>
    <t>9.152505</t>
  </si>
  <si>
    <t>1.280801</t>
  </si>
  <si>
    <t>2.2635</t>
  </si>
  <si>
    <t>2.490856</t>
  </si>
  <si>
    <t>4.763992</t>
  </si>
  <si>
    <t>4.732838</t>
  </si>
  <si>
    <t>8.43641</t>
  </si>
  <si>
    <t>0.5790827</t>
  </si>
  <si>
    <t>1.491636</t>
  </si>
  <si>
    <t>1.079078</t>
  </si>
  <si>
    <t>8.744969</t>
  </si>
  <si>
    <t>8.089235</t>
  </si>
  <si>
    <t>4.156737</t>
  </si>
  <si>
    <t>4.894701</t>
  </si>
  <si>
    <t>5.390525</t>
  </si>
  <si>
    <t>7.967523</t>
  </si>
  <si>
    <t>9.858149</t>
  </si>
  <si>
    <t>8.686749</t>
  </si>
  <si>
    <t>9.304252</t>
  </si>
  <si>
    <t>5.074811</t>
  </si>
  <si>
    <t>9.876853</t>
  </si>
  <si>
    <t>6.344756</t>
  </si>
  <si>
    <t>8.744743</t>
  </si>
  <si>
    <t>8.467451</t>
  </si>
  <si>
    <t>0.4440112</t>
  </si>
  <si>
    <t>1.055434</t>
  </si>
  <si>
    <t>9.887126</t>
  </si>
  <si>
    <t>6.303972</t>
  </si>
  <si>
    <t>1.730316</t>
  </si>
  <si>
    <t>9.189567</t>
  </si>
  <si>
    <t>2.374253</t>
  </si>
  <si>
    <t>4.657713</t>
  </si>
  <si>
    <t>9.074888</t>
  </si>
  <si>
    <t>6.683346</t>
  </si>
  <si>
    <t>1.35713</t>
  </si>
  <si>
    <t>3.106325</t>
  </si>
  <si>
    <t>3.157214</t>
  </si>
  <si>
    <t>5.162185</t>
  </si>
  <si>
    <t>0.494244</t>
  </si>
  <si>
    <t>5.619455</t>
  </si>
  <si>
    <t>0.6482943</t>
  </si>
  <si>
    <t>3.70059</t>
  </si>
  <si>
    <t>5.907056</t>
  </si>
  <si>
    <t>3.041466</t>
  </si>
  <si>
    <t>2.829612</t>
  </si>
  <si>
    <t>2.012978</t>
  </si>
  <si>
    <t>5.016308</t>
  </si>
  <si>
    <t>3.048869</t>
  </si>
  <si>
    <t>1.670022</t>
  </si>
  <si>
    <t>4.829212</t>
  </si>
  <si>
    <t>9.240413</t>
  </si>
  <si>
    <t>2.288623</t>
  </si>
  <si>
    <t>5.336559</t>
  </si>
  <si>
    <t>4.804313</t>
  </si>
  <si>
    <t>7.78815</t>
  </si>
  <si>
    <t>3.137739</t>
  </si>
  <si>
    <t>3.904242</t>
  </si>
  <si>
    <t>9.231161</t>
  </si>
  <si>
    <t>9.738779</t>
  </si>
  <si>
    <t>5.520079</t>
  </si>
  <si>
    <t>5.628352</t>
  </si>
  <si>
    <t>8.414833</t>
  </si>
  <si>
    <t>5.844748</t>
  </si>
  <si>
    <t>4.464543</t>
  </si>
  <si>
    <t>6.610139</t>
  </si>
  <si>
    <t>6.036307</t>
  </si>
  <si>
    <t>5.069441</t>
  </si>
  <si>
    <t>7.810156</t>
  </si>
  <si>
    <t>6.365565</t>
  </si>
  <si>
    <t>8.802353</t>
  </si>
  <si>
    <t>2.337704</t>
  </si>
  <si>
    <t>6.647924</t>
  </si>
  <si>
    <t>5.57277</t>
  </si>
  <si>
    <t>4.764601</t>
  </si>
  <si>
    <t>1.103438</t>
  </si>
  <si>
    <t>8.31501</t>
  </si>
  <si>
    <t>4.206439</t>
  </si>
  <si>
    <t>1.546141</t>
  </si>
  <si>
    <t>8.490534</t>
  </si>
  <si>
    <t>9.585204</t>
  </si>
  <si>
    <t>4.824869</t>
  </si>
  <si>
    <t>7.701059</t>
  </si>
  <si>
    <t>2.320868</t>
  </si>
  <si>
    <t>3.756394</t>
  </si>
  <si>
    <t>7.695464</t>
  </si>
  <si>
    <t>7.911481</t>
  </si>
  <si>
    <t>8.574313</t>
  </si>
  <si>
    <t>9.36155</t>
  </si>
  <si>
    <t>0.4528742</t>
  </si>
  <si>
    <t>8.488178</t>
  </si>
  <si>
    <t>4.180846</t>
  </si>
  <si>
    <t>0.7328898</t>
  </si>
  <si>
    <t>8.116309</t>
  </si>
  <si>
    <t>8.530704</t>
  </si>
  <si>
    <t>6.88665</t>
  </si>
  <si>
    <t>6.035628</t>
  </si>
  <si>
    <t>3.470898</t>
  </si>
  <si>
    <t>2.08969</t>
  </si>
  <si>
    <t>6.795436</t>
  </si>
  <si>
    <t>1.872472</t>
  </si>
  <si>
    <t>3.017631</t>
  </si>
  <si>
    <t>3.026013</t>
  </si>
  <si>
    <t>1.162251</t>
  </si>
  <si>
    <t>4.023172</t>
  </si>
  <si>
    <t>7.159494</t>
  </si>
  <si>
    <t>4.019179</t>
  </si>
  <si>
    <t>5.759604</t>
  </si>
  <si>
    <t>9.056204</t>
  </si>
  <si>
    <t>8.197769</t>
  </si>
  <si>
    <t>1.259946</t>
  </si>
  <si>
    <t>3.92236</t>
  </si>
  <si>
    <t>2.390272</t>
  </si>
  <si>
    <t>3.779583</t>
  </si>
  <si>
    <t>9.625048</t>
  </si>
  <si>
    <t>8.940667</t>
  </si>
  <si>
    <t>1.527366</t>
  </si>
  <si>
    <t>0.8696337</t>
  </si>
  <si>
    <t>1.604411</t>
  </si>
  <si>
    <t>0.6735786</t>
  </si>
  <si>
    <t>3.931153</t>
  </si>
  <si>
    <t>9.823115</t>
  </si>
  <si>
    <t>1.582216</t>
  </si>
  <si>
    <t>1.747537</t>
  </si>
  <si>
    <t>9.011484</t>
  </si>
  <si>
    <t>9.396198</t>
  </si>
  <si>
    <t>1.078727</t>
  </si>
  <si>
    <t>6.537971</t>
  </si>
  <si>
    <t>1.80755</t>
  </si>
  <si>
    <t>4.63901</t>
  </si>
  <si>
    <t>5.708184</t>
  </si>
  <si>
    <t>7.745321</t>
  </si>
  <si>
    <t>5.266802</t>
  </si>
  <si>
    <t>9.731281</t>
  </si>
  <si>
    <t>9.276207</t>
  </si>
  <si>
    <t>6.941597</t>
  </si>
  <si>
    <t>2.724569</t>
  </si>
  <si>
    <t>6.009169</t>
  </si>
  <si>
    <t>5.610928</t>
  </si>
  <si>
    <t>3.82971</t>
  </si>
  <si>
    <t>4.831604</t>
  </si>
  <si>
    <t>2.033469</t>
  </si>
  <si>
    <t>8.066739</t>
  </si>
  <si>
    <t>4.76341</t>
  </si>
  <si>
    <t>7.240471</t>
  </si>
  <si>
    <t>6.58626</t>
  </si>
  <si>
    <t>9.712138</t>
  </si>
  <si>
    <t>9.682025</t>
  </si>
  <si>
    <t>0.4369306</t>
  </si>
  <si>
    <t>1.384302</t>
  </si>
  <si>
    <t>9.546937</t>
  </si>
  <si>
    <t>3.756603</t>
  </si>
  <si>
    <t>8.345542</t>
  </si>
  <si>
    <t>8.464045</t>
  </si>
  <si>
    <t>3.0725</t>
  </si>
  <si>
    <t>6.360803</t>
  </si>
  <si>
    <t>0.8925753</t>
  </si>
  <si>
    <t>9.436874</t>
  </si>
  <si>
    <t>3.027048</t>
  </si>
  <si>
    <t>3.043276</t>
  </si>
  <si>
    <t>9.588224</t>
  </si>
  <si>
    <t>6.472575</t>
  </si>
  <si>
    <t>1.701032</t>
  </si>
  <si>
    <t>1.220576</t>
  </si>
  <si>
    <t>7.378938</t>
  </si>
  <si>
    <t>6.750988</t>
  </si>
  <si>
    <t>1.704863</t>
  </si>
  <si>
    <t>9.052527</t>
  </si>
  <si>
    <t>7.130931</t>
  </si>
  <si>
    <t>2.498212</t>
  </si>
  <si>
    <t>7.389426</t>
  </si>
  <si>
    <t>9.132801</t>
  </si>
  <si>
    <t>1.519048</t>
  </si>
  <si>
    <t>1.657735</t>
  </si>
  <si>
    <t>2.814611</t>
  </si>
  <si>
    <t>7.735721</t>
  </si>
  <si>
    <t>6.87007</t>
  </si>
  <si>
    <t>2.744496</t>
  </si>
  <si>
    <t>9.197717</t>
  </si>
  <si>
    <t>8.875283</t>
  </si>
  <si>
    <t>9.505141</t>
  </si>
  <si>
    <t>5.912649</t>
  </si>
  <si>
    <t>8.237151</t>
  </si>
  <si>
    <t>5.068751</t>
  </si>
  <si>
    <t>2.288427</t>
  </si>
  <si>
    <t>3.173364</t>
  </si>
  <si>
    <t>3.994424</t>
  </si>
  <si>
    <t>2.429271</t>
  </si>
  <si>
    <t>0.7420139</t>
  </si>
  <si>
    <t>1.010045</t>
  </si>
  <si>
    <t>5.674867</t>
  </si>
  <si>
    <t>9.267331</t>
  </si>
  <si>
    <t>2.866749</t>
  </si>
  <si>
    <t>3.763908</t>
  </si>
  <si>
    <t>9.771428</t>
  </si>
  <si>
    <t>6.367756</t>
  </si>
  <si>
    <t>9.016118</t>
  </si>
  <si>
    <t>8.535894</t>
  </si>
  <si>
    <t>1.119743</t>
  </si>
  <si>
    <t>1.555039</t>
  </si>
  <si>
    <t>2.944766</t>
  </si>
  <si>
    <t>1.74025</t>
  </si>
  <si>
    <t>3.997012</t>
  </si>
  <si>
    <t>8.926534</t>
  </si>
  <si>
    <t>3.022313</t>
  </si>
  <si>
    <t>0.6584518</t>
  </si>
  <si>
    <t>0.4934943</t>
  </si>
  <si>
    <t>7.812006</t>
  </si>
  <si>
    <t>3.376612</t>
  </si>
  <si>
    <t>9.597461</t>
  </si>
  <si>
    <t>5.674263</t>
  </si>
  <si>
    <t>4.896269</t>
  </si>
  <si>
    <t>0.6470154</t>
  </si>
  <si>
    <t>6.609515</t>
  </si>
  <si>
    <t>0.7887863</t>
  </si>
  <si>
    <t>5.652128</t>
  </si>
  <si>
    <t>8.574124</t>
  </si>
  <si>
    <t>9.853208</t>
  </si>
  <si>
    <t>3.636902</t>
  </si>
  <si>
    <t>9.046759</t>
  </si>
  <si>
    <t>8.753274</t>
  </si>
  <si>
    <t>9.998535</t>
  </si>
  <si>
    <t>8.314668</t>
  </si>
  <si>
    <t>7.264362</t>
  </si>
  <si>
    <t>8.286686</t>
  </si>
  <si>
    <t>3.330184</t>
  </si>
  <si>
    <t>1.786606</t>
  </si>
  <si>
    <t>7.368551</t>
  </si>
  <si>
    <t>5.142588</t>
  </si>
  <si>
    <t>8.442439</t>
  </si>
  <si>
    <t>5.342977</t>
  </si>
  <si>
    <t>5.163251</t>
  </si>
  <si>
    <t>8.854602</t>
  </si>
  <si>
    <t>5.714209</t>
  </si>
  <si>
    <t>1.899954</t>
  </si>
  <si>
    <t>4.551687</t>
  </si>
  <si>
    <t>9.513501</t>
  </si>
  <si>
    <t>4.29531</t>
  </si>
  <si>
    <t>2.072628</t>
  </si>
  <si>
    <t>0.5749512</t>
  </si>
  <si>
    <t>5.086824</t>
  </si>
  <si>
    <t>8.846614</t>
  </si>
  <si>
    <t>5.020907</t>
  </si>
  <si>
    <t>0.9417333</t>
  </si>
  <si>
    <t>2.223568</t>
  </si>
  <si>
    <t>8.771029</t>
  </si>
  <si>
    <t>5.979465</t>
  </si>
  <si>
    <t>6.234083</t>
  </si>
  <si>
    <t>5.588075</t>
  </si>
  <si>
    <t>1.213403</t>
  </si>
  <si>
    <t>9.711041</t>
  </si>
  <si>
    <t>2.285592</t>
  </si>
  <si>
    <t>4.232239</t>
  </si>
  <si>
    <t>4.671153</t>
  </si>
  <si>
    <t>8.491128</t>
  </si>
  <si>
    <t>7.683239</t>
  </si>
  <si>
    <t>9.824548</t>
  </si>
  <si>
    <t>5.626873</t>
  </si>
  <si>
    <t>9.316572</t>
  </si>
  <si>
    <t>1.009655</t>
  </si>
  <si>
    <t>4.19602</t>
  </si>
  <si>
    <t>0.7343025</t>
  </si>
  <si>
    <t>4.63948</t>
  </si>
  <si>
    <t>4.668816</t>
  </si>
  <si>
    <t>5.42439</t>
  </si>
  <si>
    <t>6.255169</t>
  </si>
  <si>
    <t>3.928525</t>
  </si>
  <si>
    <t>8.508718</t>
  </si>
  <si>
    <t>1.839743</t>
  </si>
  <si>
    <t>7.218991</t>
  </si>
  <si>
    <t>2.64679</t>
  </si>
  <si>
    <t>2.492926</t>
  </si>
  <si>
    <t>7.265457</t>
  </si>
  <si>
    <t>1.354194</t>
  </si>
  <si>
    <t>9.113651</t>
  </si>
  <si>
    <t>2.186284</t>
  </si>
  <si>
    <t>9.551815</t>
  </si>
  <si>
    <t>6.305815</t>
  </si>
  <si>
    <t>7.595374</t>
  </si>
  <si>
    <t>8.60908</t>
  </si>
  <si>
    <t>2.371255</t>
  </si>
  <si>
    <t>2.653386</t>
  </si>
  <si>
    <t>7.379455</t>
  </si>
  <si>
    <t>7.624709</t>
  </si>
  <si>
    <t>1.074585</t>
  </si>
  <si>
    <t>1.610076</t>
  </si>
  <si>
    <t>2.582086</t>
  </si>
  <si>
    <t>1.620675</t>
  </si>
  <si>
    <t>1.834112</t>
  </si>
  <si>
    <t>0.6686404</t>
  </si>
  <si>
    <t>5.648028</t>
  </si>
  <si>
    <t>5.756369</t>
  </si>
  <si>
    <t>7.055614</t>
  </si>
  <si>
    <t>4.476668</t>
  </si>
  <si>
    <t>7.048502</t>
  </si>
  <si>
    <t>3.610297</t>
  </si>
  <si>
    <t>6.503951</t>
  </si>
  <si>
    <t>8.932604</t>
  </si>
  <si>
    <t>4.714445</t>
  </si>
  <si>
    <t>8.861141</t>
  </si>
  <si>
    <t>5.775323</t>
  </si>
  <si>
    <t>8.333822</t>
  </si>
  <si>
    <t>3.70064</t>
  </si>
  <si>
    <t>6.389716</t>
  </si>
  <si>
    <t>3.425462</t>
  </si>
  <si>
    <t>8.178513</t>
  </si>
  <si>
    <t>6.452552</t>
  </si>
  <si>
    <t>7.152888</t>
  </si>
  <si>
    <t>3.873903</t>
  </si>
  <si>
    <t>3.376703</t>
  </si>
  <si>
    <t>8.57576</t>
  </si>
  <si>
    <t>1.629788</t>
  </si>
  <si>
    <t>0.9653311</t>
  </si>
  <si>
    <t>7.731168</t>
  </si>
  <si>
    <t>7.206982</t>
  </si>
  <si>
    <t>2.363541</t>
  </si>
  <si>
    <t>8.505984</t>
  </si>
  <si>
    <t>0.5939834</t>
  </si>
  <si>
    <t>5.441429</t>
  </si>
  <si>
    <t>0.5972631</t>
  </si>
  <si>
    <t>6.907631</t>
  </si>
  <si>
    <t>9.506667</t>
  </si>
  <si>
    <t>3.882977</t>
  </si>
  <si>
    <t>5.072061</t>
  </si>
  <si>
    <t>8.125106</t>
  </si>
  <si>
    <t>4.169253</t>
  </si>
  <si>
    <t>1.587186</t>
  </si>
  <si>
    <t>3.086114</t>
  </si>
  <si>
    <t>7.927464</t>
  </si>
  <si>
    <t>2.96983</t>
  </si>
  <si>
    <t>5.924968</t>
  </si>
  <si>
    <t>2.659224</t>
  </si>
  <si>
    <t>0.5423867</t>
  </si>
  <si>
    <t>4.728515</t>
  </si>
  <si>
    <t>6.828519</t>
  </si>
  <si>
    <t>8.635769</t>
  </si>
  <si>
    <t>1.878958</t>
  </si>
  <si>
    <t>4.813982</t>
  </si>
  <si>
    <t>6.05189</t>
  </si>
  <si>
    <t>5.607628</t>
  </si>
  <si>
    <t>1.254574</t>
  </si>
  <si>
    <t>6.047746</t>
  </si>
  <si>
    <t>4.42483</t>
  </si>
  <si>
    <t>2.425909</t>
  </si>
  <si>
    <t>7.274939</t>
  </si>
  <si>
    <t>5.53759</t>
  </si>
  <si>
    <t>7.704813</t>
  </si>
  <si>
    <t>8.836936</t>
  </si>
  <si>
    <t>6.097701</t>
  </si>
  <si>
    <t>2.450268</t>
  </si>
  <si>
    <t>2.251012</t>
  </si>
  <si>
    <t>5.936733</t>
  </si>
  <si>
    <t>9.834729</t>
  </si>
  <si>
    <t>2.615286</t>
  </si>
  <si>
    <t>1.283014</t>
  </si>
  <si>
    <t>9.527956</t>
  </si>
  <si>
    <t>2.384613</t>
  </si>
  <si>
    <t>1.124647</t>
  </si>
  <si>
    <t>2.666269</t>
  </si>
  <si>
    <t>6.718339</t>
  </si>
  <si>
    <t>6.508564</t>
  </si>
  <si>
    <t>2.214796</t>
  </si>
  <si>
    <t>9.373775</t>
  </si>
  <si>
    <t>0.4325388</t>
  </si>
  <si>
    <t>8.618573</t>
  </si>
  <si>
    <t>8.823093</t>
  </si>
  <si>
    <t>3.87507</t>
  </si>
  <si>
    <t>4.69127</t>
  </si>
  <si>
    <t>6.841852</t>
  </si>
  <si>
    <t>4.452677</t>
  </si>
  <si>
    <t>3.533711</t>
  </si>
  <si>
    <t>3.752956</t>
  </si>
  <si>
    <t>2.565182</t>
  </si>
  <si>
    <t>3.30088</t>
  </si>
  <si>
    <t>3.855121</t>
  </si>
  <si>
    <t>2.273818</t>
  </si>
  <si>
    <t>4.669217</t>
  </si>
  <si>
    <t>3.174896</t>
  </si>
  <si>
    <t>5.389854</t>
  </si>
  <si>
    <t>1.045457</t>
  </si>
  <si>
    <t>5.240725</t>
  </si>
  <si>
    <t>5.97196</t>
  </si>
  <si>
    <t>3.472231</t>
  </si>
  <si>
    <t>0.4335969</t>
  </si>
  <si>
    <t>1.206882</t>
  </si>
  <si>
    <t>2.771665</t>
  </si>
  <si>
    <t>4.701172</t>
  </si>
  <si>
    <t>3.735333</t>
  </si>
  <si>
    <t>6.919533</t>
  </si>
  <si>
    <t>1.396762</t>
  </si>
  <si>
    <t>9.663545</t>
  </si>
  <si>
    <t>6.720806</t>
  </si>
  <si>
    <t>7.054886</t>
  </si>
  <si>
    <t>2.081791</t>
  </si>
  <si>
    <t>8.958547</t>
  </si>
  <si>
    <t>7.419336</t>
  </si>
  <si>
    <t>6.97225</t>
  </si>
  <si>
    <t>9.701301</t>
  </si>
  <si>
    <t>1.272583</t>
  </si>
  <si>
    <t>4.957291</t>
  </si>
  <si>
    <t>5.008937</t>
  </si>
  <si>
    <t>4.17347</t>
  </si>
  <si>
    <t>2.433466</t>
  </si>
  <si>
    <t>0.4312714</t>
  </si>
  <si>
    <t>4.177987</t>
  </si>
  <si>
    <t>4.671483</t>
  </si>
  <si>
    <t>9.468122</t>
  </si>
  <si>
    <t>3.838501</t>
  </si>
  <si>
    <t>7.842409</t>
  </si>
  <si>
    <t>5.652494</t>
  </si>
  <si>
    <t>1.193038</t>
  </si>
  <si>
    <t>8.307583</t>
  </si>
  <si>
    <t>0.8995204</t>
  </si>
  <si>
    <t>8.39208</t>
  </si>
  <si>
    <t>0.769218</t>
  </si>
  <si>
    <t>7.376017</t>
  </si>
  <si>
    <t>5.422982</t>
  </si>
  <si>
    <t>2.268204</t>
  </si>
  <si>
    <t>8.806733</t>
  </si>
  <si>
    <t>2.964604</t>
  </si>
  <si>
    <t>7.874503</t>
  </si>
  <si>
    <t>3.903482</t>
  </si>
  <si>
    <t>8.985812</t>
  </si>
  <si>
    <t>7.211995</t>
  </si>
  <si>
    <t>4.280514</t>
  </si>
  <si>
    <t>0.6728547</t>
  </si>
  <si>
    <t>6.70123</t>
  </si>
  <si>
    <t>6.684278</t>
  </si>
  <si>
    <t>8.92849</t>
  </si>
  <si>
    <t>7.552006</t>
  </si>
  <si>
    <t>2.686005</t>
  </si>
  <si>
    <t>3.092078</t>
  </si>
  <si>
    <t>2.108017</t>
  </si>
  <si>
    <t>7.798118</t>
  </si>
  <si>
    <t>6.665217</t>
  </si>
  <si>
    <t>5.852764</t>
  </si>
  <si>
    <t>9.503374</t>
  </si>
  <si>
    <t>7.492242</t>
  </si>
  <si>
    <t>1.530192</t>
  </si>
  <si>
    <t>6.570963</t>
  </si>
  <si>
    <t>9.714976</t>
  </si>
  <si>
    <t>1.640351</t>
  </si>
  <si>
    <t>2.549563</t>
  </si>
  <si>
    <t>7.120898</t>
  </si>
  <si>
    <t>5.986508</t>
  </si>
  <si>
    <t>9.570176</t>
  </si>
  <si>
    <t>4.512689</t>
  </si>
  <si>
    <t>6.08791</t>
  </si>
  <si>
    <t>1.585813</t>
  </si>
  <si>
    <t>1.001063</t>
  </si>
  <si>
    <t>0.9132232</t>
  </si>
  <si>
    <t>7.902531</t>
  </si>
  <si>
    <t>6.572724</t>
  </si>
  <si>
    <t>9.35641</t>
  </si>
  <si>
    <t>9.251395</t>
  </si>
  <si>
    <t>4.222696</t>
  </si>
  <si>
    <t>5.16937</t>
  </si>
  <si>
    <t>2.898475</t>
  </si>
  <si>
    <t>4.399193</t>
  </si>
  <si>
    <t>1.052284</t>
  </si>
  <si>
    <t>9.160808</t>
  </si>
  <si>
    <t>5.586167</t>
  </si>
  <si>
    <t>9.915395</t>
  </si>
  <si>
    <t>0.7008364</t>
  </si>
  <si>
    <t>8.821103</t>
  </si>
  <si>
    <t>1.050928</t>
  </si>
  <si>
    <t>2.029881</t>
  </si>
  <si>
    <t>4.666571</t>
  </si>
  <si>
    <t>1.647123</t>
  </si>
  <si>
    <t>2.38872</t>
  </si>
  <si>
    <t>4.314971</t>
  </si>
  <si>
    <t>4.685274</t>
  </si>
  <si>
    <t>5.692763</t>
  </si>
  <si>
    <t>2.947738</t>
  </si>
  <si>
    <t>6.950647</t>
  </si>
  <si>
    <t>4.979679</t>
  </si>
  <si>
    <t>4.220055</t>
  </si>
  <si>
    <t>7.773031</t>
  </si>
  <si>
    <t>1.529861</t>
  </si>
  <si>
    <t>2.521107</t>
  </si>
  <si>
    <t>6.94029</t>
  </si>
  <si>
    <t>5.317894</t>
  </si>
  <si>
    <t>9.715708</t>
  </si>
  <si>
    <t>6.991845</t>
  </si>
  <si>
    <t>3.481541</t>
  </si>
  <si>
    <t>8.640926</t>
  </si>
  <si>
    <t>4.638769</t>
  </si>
  <si>
    <t>1.120987</t>
  </si>
  <si>
    <t>2.447053</t>
  </si>
  <si>
    <t>1.364385</t>
  </si>
  <si>
    <t>6.567005</t>
  </si>
  <si>
    <t>5.794011</t>
  </si>
  <si>
    <t>4.465914</t>
  </si>
  <si>
    <t>5.964464</t>
  </si>
  <si>
    <t>8.203731</t>
  </si>
  <si>
    <t>1.711592</t>
  </si>
  <si>
    <t>1.99823</t>
  </si>
  <si>
    <t>5.111466</t>
  </si>
  <si>
    <t>2.025436</t>
  </si>
  <si>
    <t>3.122396</t>
  </si>
  <si>
    <t>6.028719</t>
  </si>
  <si>
    <t>5.937744</t>
  </si>
  <si>
    <t>4.413566</t>
  </si>
  <si>
    <t>3.080266</t>
  </si>
  <si>
    <t>8.429007</t>
  </si>
  <si>
    <t>7.234426</t>
  </si>
  <si>
    <t>7.619505</t>
  </si>
  <si>
    <t>2.120314</t>
  </si>
  <si>
    <t>6.897895</t>
  </si>
  <si>
    <t>4.904988</t>
  </si>
  <si>
    <t>6.307888</t>
  </si>
  <si>
    <t>8.259386</t>
  </si>
  <si>
    <t>5.947427</t>
  </si>
  <si>
    <t>0.732052</t>
  </si>
  <si>
    <t>9.737783</t>
  </si>
  <si>
    <t>1.563712</t>
  </si>
  <si>
    <t>3.333345</t>
  </si>
  <si>
    <t>1.14358</t>
  </si>
  <si>
    <t>7.775329</t>
  </si>
  <si>
    <t>6.489467</t>
  </si>
  <si>
    <t>4.948104</t>
  </si>
  <si>
    <t>5.222071</t>
  </si>
  <si>
    <t>6.470313</t>
  </si>
  <si>
    <t>8.258221</t>
  </si>
  <si>
    <t>9.898531</t>
  </si>
  <si>
    <t>3.516589</t>
  </si>
  <si>
    <t>3.215093</t>
  </si>
  <si>
    <t>9.01154</t>
  </si>
  <si>
    <t>8.004635</t>
  </si>
  <si>
    <t>1.876604</t>
  </si>
  <si>
    <t>9.779359</t>
  </si>
  <si>
    <t>6.095644</t>
  </si>
  <si>
    <t>7.569289</t>
  </si>
  <si>
    <t>7.672229</t>
  </si>
  <si>
    <t>6.233289</t>
  </si>
  <si>
    <t>0.9524079</t>
  </si>
  <si>
    <t>9.359602</t>
  </si>
  <si>
    <t>8.067787</t>
  </si>
  <si>
    <t>3.940037</t>
  </si>
  <si>
    <t>4.892391</t>
  </si>
  <si>
    <t>7.947819</t>
  </si>
  <si>
    <t>5.256659</t>
  </si>
  <si>
    <t>4.823831</t>
  </si>
  <si>
    <t>9.769279</t>
  </si>
  <si>
    <t>2.00443</t>
  </si>
  <si>
    <t>8.647082</t>
  </si>
  <si>
    <t>7.902653</t>
  </si>
  <si>
    <t>4.050677</t>
  </si>
  <si>
    <t>9.935947</t>
  </si>
  <si>
    <t>2.943068</t>
  </si>
  <si>
    <t>8.718499</t>
  </si>
  <si>
    <t>4.718858</t>
  </si>
  <si>
    <t>7.725553</t>
  </si>
  <si>
    <t>3.021638</t>
  </si>
  <si>
    <t>2.585806</t>
  </si>
  <si>
    <t>2.935971</t>
  </si>
  <si>
    <t>5.279225</t>
  </si>
  <si>
    <t>9.907364</t>
  </si>
  <si>
    <t>7.871089</t>
  </si>
  <si>
    <t>0.9548669</t>
  </si>
  <si>
    <t>7.917042</t>
  </si>
  <si>
    <t>9.068081</t>
  </si>
  <si>
    <t>7.959333</t>
  </si>
  <si>
    <t>5.876991</t>
  </si>
  <si>
    <t>5.813171</t>
  </si>
  <si>
    <t>7.092966</t>
  </si>
  <si>
    <t>7.515937</t>
  </si>
  <si>
    <t>3.672143</t>
  </si>
  <si>
    <t>9.279387</t>
  </si>
  <si>
    <t>7.729608</t>
  </si>
  <si>
    <t>6.543898</t>
  </si>
  <si>
    <t>2.817309</t>
  </si>
  <si>
    <t>5.376752</t>
  </si>
  <si>
    <t>3.17402</t>
  </si>
  <si>
    <t>5.777756</t>
  </si>
  <si>
    <t>2.42838</t>
  </si>
  <si>
    <t>8.922897</t>
  </si>
  <si>
    <t>7.223821</t>
  </si>
  <si>
    <t>7.291802</t>
  </si>
  <si>
    <t>8.234804</t>
  </si>
  <si>
    <t>6.361379</t>
  </si>
  <si>
    <t>3.178827</t>
  </si>
  <si>
    <t>2.853055</t>
  </si>
  <si>
    <t>0.8571068</t>
  </si>
  <si>
    <t>8.594443</t>
  </si>
  <si>
    <t>3.983229</t>
  </si>
  <si>
    <t>9.564848</t>
  </si>
  <si>
    <t>2.594384</t>
  </si>
  <si>
    <t>7.640883</t>
  </si>
  <si>
    <t>7.457734</t>
  </si>
  <si>
    <t>0.9331515</t>
  </si>
  <si>
    <t>4.709385</t>
  </si>
  <si>
    <t>1.09895</t>
  </si>
  <si>
    <t>6.117443</t>
  </si>
  <si>
    <t>5.812549</t>
  </si>
  <si>
    <t>0.5831159</t>
  </si>
  <si>
    <t>2.631573</t>
  </si>
  <si>
    <t>1.22064</t>
  </si>
  <si>
    <t>9.958014</t>
  </si>
  <si>
    <t>6.017513</t>
  </si>
  <si>
    <t>1.911702</t>
  </si>
  <si>
    <t>6.301565</t>
  </si>
  <si>
    <t>8.122951</t>
  </si>
  <si>
    <t>3.466794</t>
  </si>
  <si>
    <t>1.313608</t>
  </si>
  <si>
    <t>5.254075</t>
  </si>
  <si>
    <t>7.342668</t>
  </si>
  <si>
    <t>1.939833</t>
  </si>
  <si>
    <t>4.420616</t>
  </si>
  <si>
    <t>5.092135</t>
  </si>
  <si>
    <t>7.179777</t>
  </si>
  <si>
    <t>9.006471</t>
  </si>
  <si>
    <t>0.9731259</t>
  </si>
  <si>
    <t>5.639016</t>
  </si>
  <si>
    <t>9.420565</t>
  </si>
  <si>
    <t>9.643022</t>
  </si>
  <si>
    <t>1.58005</t>
  </si>
  <si>
    <t>4.143778</t>
  </si>
  <si>
    <t>5.450851</t>
  </si>
  <si>
    <t>2.852213</t>
  </si>
  <si>
    <t>6.391788</t>
  </si>
  <si>
    <t>6.707023</t>
  </si>
  <si>
    <t>6.847692</t>
  </si>
  <si>
    <t>8.085507</t>
  </si>
  <si>
    <t>4.590821</t>
  </si>
  <si>
    <t>1.364057</t>
  </si>
  <si>
    <t>6.795265</t>
  </si>
  <si>
    <t>6.592321</t>
  </si>
  <si>
    <t>3.835301</t>
  </si>
  <si>
    <t>9.101501</t>
  </si>
  <si>
    <t>2.474541</t>
  </si>
  <si>
    <t>2.473065</t>
  </si>
  <si>
    <t>8.901778</t>
  </si>
  <si>
    <t>3.254716</t>
  </si>
  <si>
    <t>9.556128</t>
  </si>
  <si>
    <t>6.736923</t>
  </si>
  <si>
    <t>1.557622</t>
  </si>
  <si>
    <t>3.292776</t>
  </si>
  <si>
    <t>5.250057</t>
  </si>
  <si>
    <t>2.823045</t>
  </si>
  <si>
    <t>8.482545</t>
  </si>
  <si>
    <t>2.07963</t>
  </si>
  <si>
    <t>9.198162</t>
  </si>
  <si>
    <t>8.392762</t>
  </si>
  <si>
    <t>5.915305</t>
  </si>
  <si>
    <t>5.221417</t>
  </si>
  <si>
    <t>1.289201</t>
  </si>
  <si>
    <t>6.658507</t>
  </si>
  <si>
    <t>3.370246</t>
  </si>
  <si>
    <t>2.400516</t>
  </si>
  <si>
    <t>3.843104</t>
  </si>
  <si>
    <t>5.9615</t>
  </si>
  <si>
    <t>4.719117</t>
  </si>
  <si>
    <t>1.833348</t>
  </si>
  <si>
    <t>1.775376</t>
  </si>
  <si>
    <t>7.37507</t>
  </si>
  <si>
    <t>2.636991</t>
  </si>
  <si>
    <t>0.7129572</t>
  </si>
  <si>
    <t>6.685991</t>
  </si>
  <si>
    <t>1.009452</t>
  </si>
  <si>
    <t>4.029021</t>
  </si>
  <si>
    <t>4.383635</t>
  </si>
  <si>
    <t>3.380179</t>
  </si>
  <si>
    <t>7.996008</t>
  </si>
  <si>
    <t>9.777677</t>
  </si>
  <si>
    <t>3.902496</t>
  </si>
  <si>
    <t>9.600305</t>
  </si>
  <si>
    <t>9.253452</t>
  </si>
  <si>
    <t>8.572243</t>
  </si>
  <si>
    <t>8.924067</t>
  </si>
  <si>
    <t>6.008732</t>
  </si>
  <si>
    <t>2.965891</t>
  </si>
  <si>
    <t>4.773981</t>
  </si>
  <si>
    <t>5.993555</t>
  </si>
  <si>
    <t>5.3115</t>
  </si>
  <si>
    <t>6.846058</t>
  </si>
  <si>
    <t>9.278462</t>
  </si>
  <si>
    <t>8.97606</t>
  </si>
  <si>
    <t>1.478334</t>
  </si>
  <si>
    <t>9.830697</t>
  </si>
  <si>
    <t>1.011241</t>
  </si>
  <si>
    <t>3.433929</t>
  </si>
  <si>
    <t>1.116602</t>
  </si>
  <si>
    <t>9.009888</t>
  </si>
  <si>
    <t>3.25621</t>
  </si>
  <si>
    <t>0.4849073</t>
  </si>
  <si>
    <t>7.611296</t>
  </si>
  <si>
    <t>6.616221</t>
  </si>
  <si>
    <t>2.887159</t>
  </si>
  <si>
    <t>5.574581</t>
  </si>
  <si>
    <t>4.727614</t>
  </si>
  <si>
    <t>5.251302</t>
  </si>
  <si>
    <t>6.418393</t>
  </si>
  <si>
    <t>2.437271</t>
  </si>
  <si>
    <t>0.5001947</t>
  </si>
  <si>
    <t>4.504183</t>
  </si>
  <si>
    <t>6.549383</t>
  </si>
  <si>
    <t>0.4386078</t>
  </si>
  <si>
    <t>6.271294</t>
  </si>
  <si>
    <t>1.068819</t>
  </si>
  <si>
    <t>1.573791</t>
  </si>
  <si>
    <t>1.294571</t>
  </si>
  <si>
    <t>6.461996</t>
  </si>
  <si>
    <t>3.29576</t>
  </si>
  <si>
    <t>2.762144</t>
  </si>
  <si>
    <t>3.80409</t>
  </si>
  <si>
    <t>8.550877</t>
  </si>
  <si>
    <t>8.286926</t>
  </si>
  <si>
    <t>4.367213</t>
  </si>
  <si>
    <t>3.160471</t>
  </si>
  <si>
    <t>5.266188</t>
  </si>
  <si>
    <t>1.131536</t>
  </si>
  <si>
    <t>6.979008</t>
  </si>
  <si>
    <t>0.8278521</t>
  </si>
  <si>
    <t>2.064226</t>
  </si>
  <si>
    <t>9.302977</t>
  </si>
  <si>
    <t>4.229716</t>
  </si>
  <si>
    <t>4.160966</t>
  </si>
  <si>
    <t>6.973101</t>
  </si>
  <si>
    <t>2.369614</t>
  </si>
  <si>
    <t>6.446635</t>
  </si>
  <si>
    <t>3.261035</t>
  </si>
  <si>
    <t>8.926421</t>
  </si>
  <si>
    <t>7.622917</t>
  </si>
  <si>
    <t>7.539753</t>
  </si>
  <si>
    <t>7.83202</t>
  </si>
  <si>
    <t>0.5258072</t>
  </si>
  <si>
    <t>8.476427</t>
  </si>
  <si>
    <t>5.821797</t>
  </si>
  <si>
    <t>9.845192</t>
  </si>
  <si>
    <t>5.47046</t>
  </si>
  <si>
    <t>4.765786</t>
  </si>
  <si>
    <t>5.762725</t>
  </si>
  <si>
    <t>4.678349</t>
  </si>
  <si>
    <t>0.9686725</t>
  </si>
  <si>
    <t>7.777073</t>
  </si>
  <si>
    <t>2.260464</t>
  </si>
  <si>
    <t>6.720469</t>
  </si>
  <si>
    <t>2.349453</t>
  </si>
  <si>
    <t>5.33461</t>
  </si>
  <si>
    <t>1.018419</t>
  </si>
  <si>
    <t>3.792867</t>
  </si>
  <si>
    <t>1.981415</t>
  </si>
  <si>
    <t>1.25957</t>
  </si>
  <si>
    <t>5.745438</t>
  </si>
  <si>
    <t>7.564954</t>
  </si>
  <si>
    <t>3.097969</t>
  </si>
  <si>
    <t>6.888222</t>
  </si>
  <si>
    <t>4.167677</t>
  </si>
  <si>
    <t>3.964678</t>
  </si>
  <si>
    <t>6.326504</t>
  </si>
  <si>
    <t>0.4877157</t>
  </si>
  <si>
    <t>3.847503</t>
  </si>
  <si>
    <t>3.357814</t>
  </si>
  <si>
    <t>1.958336</t>
  </si>
  <si>
    <t>3.204544</t>
  </si>
  <si>
    <t>8.748768</t>
  </si>
  <si>
    <t>7.800108</t>
  </si>
  <si>
    <t>7.762493</t>
  </si>
  <si>
    <t>8.374255</t>
  </si>
  <si>
    <t>2.580925</t>
  </si>
  <si>
    <t>6.557506</t>
  </si>
  <si>
    <t>6.303459</t>
  </si>
  <si>
    <t>3.99589</t>
  </si>
  <si>
    <t>9.915287</t>
  </si>
  <si>
    <t>6.62325</t>
  </si>
  <si>
    <t>5.536907</t>
  </si>
  <si>
    <t>2.777002</t>
  </si>
  <si>
    <t>5.394618</t>
  </si>
  <si>
    <t>8.912724</t>
  </si>
  <si>
    <t>9.993282</t>
  </si>
  <si>
    <t>3.407607</t>
  </si>
  <si>
    <t>1.526937</t>
  </si>
  <si>
    <t>6.318275</t>
  </si>
  <si>
    <t>2.45581</t>
  </si>
  <si>
    <t>2.880416</t>
  </si>
  <si>
    <t>7.88282</t>
  </si>
  <si>
    <t>9.757372</t>
  </si>
  <si>
    <t>8.577609</t>
  </si>
  <si>
    <t>1.79648</t>
  </si>
  <si>
    <t>5.086095</t>
  </si>
  <si>
    <t>5.994819</t>
  </si>
  <si>
    <t>0.5690816</t>
  </si>
  <si>
    <t>8.879337</t>
  </si>
  <si>
    <t>8.188166</t>
  </si>
  <si>
    <t>0.9361567</t>
  </si>
  <si>
    <t>6.121578</t>
  </si>
  <si>
    <t>4.805575</t>
  </si>
  <si>
    <t>4.514524</t>
  </si>
  <si>
    <t>6.37998</t>
  </si>
  <si>
    <t>1.684836</t>
  </si>
  <si>
    <t>5.463651</t>
  </si>
  <si>
    <t>9.916659</t>
  </si>
  <si>
    <t>1.428572</t>
  </si>
  <si>
    <t>9.302068</t>
  </si>
  <si>
    <t>5.64141</t>
  </si>
  <si>
    <t>2.275785</t>
  </si>
  <si>
    <t>6.770361</t>
  </si>
  <si>
    <t>5.311027</t>
  </si>
  <si>
    <t>0.8455222</t>
  </si>
  <si>
    <t>5.223346</t>
  </si>
  <si>
    <t>7.329326</t>
  </si>
  <si>
    <t>2.727825</t>
  </si>
  <si>
    <t>2.97204</t>
  </si>
  <si>
    <t>3.136077</t>
  </si>
  <si>
    <t>9.867256</t>
  </si>
  <si>
    <t>3.953561</t>
  </si>
  <si>
    <t>5.065265</t>
  </si>
  <si>
    <t>0.8810892</t>
  </si>
  <si>
    <t>4.440887</t>
  </si>
  <si>
    <t>7.258409</t>
  </si>
  <si>
    <t>0.6610252</t>
  </si>
  <si>
    <t>9.878392</t>
  </si>
  <si>
    <t>7.09161</t>
  </si>
  <si>
    <t>2.242499</t>
  </si>
  <si>
    <t>2.759142</t>
  </si>
  <si>
    <t>3.875232</t>
  </si>
  <si>
    <t>1.584593</t>
  </si>
  <si>
    <t>3.777544</t>
  </si>
  <si>
    <t>9.217361</t>
  </si>
  <si>
    <t>7.375449</t>
  </si>
  <si>
    <t>8.099423</t>
  </si>
  <si>
    <t>7.220248</t>
  </si>
  <si>
    <t>9.921613</t>
  </si>
  <si>
    <t>9.100036</t>
  </si>
  <si>
    <t>9.921485</t>
  </si>
  <si>
    <t>6.950388</t>
  </si>
  <si>
    <t>3.032761</t>
  </si>
  <si>
    <t>2.946116</t>
  </si>
  <si>
    <t>9.160243</t>
  </si>
  <si>
    <t>1.174035</t>
  </si>
  <si>
    <t>7.080839</t>
  </si>
  <si>
    <t>7.819691</t>
  </si>
  <si>
    <t>4.487039</t>
  </si>
  <si>
    <t>7.065337</t>
  </si>
  <si>
    <t>6.928158</t>
  </si>
  <si>
    <t>0.7872458</t>
  </si>
  <si>
    <t>6.502447</t>
  </si>
  <si>
    <t>3.332584</t>
  </si>
  <si>
    <t>8.353488</t>
  </si>
  <si>
    <t>4.255987</t>
  </si>
  <si>
    <t>6.587974</t>
  </si>
  <si>
    <t>3.437844</t>
  </si>
  <si>
    <t>9.928745</t>
  </si>
  <si>
    <t>6.416034</t>
  </si>
  <si>
    <t>2.328814</t>
  </si>
  <si>
    <t>4.303007</t>
  </si>
  <si>
    <t>9.882076</t>
  </si>
  <si>
    <t>2.664425</t>
  </si>
  <si>
    <t>3.521775</t>
  </si>
  <si>
    <t>1.93849</t>
  </si>
  <si>
    <t>0.8545864</t>
  </si>
  <si>
    <t>3.47257</t>
  </si>
  <si>
    <t>6.983835</t>
  </si>
  <si>
    <t>2.279851</t>
  </si>
  <si>
    <t>7.474234</t>
  </si>
  <si>
    <t>4.514982</t>
  </si>
  <si>
    <t>4.145263</t>
  </si>
  <si>
    <t>9.829767</t>
  </si>
  <si>
    <t>9.893129</t>
  </si>
  <si>
    <t>7.76869</t>
  </si>
  <si>
    <t>4.077332</t>
  </si>
  <si>
    <t>5.27882</t>
  </si>
  <si>
    <t>1.909733</t>
  </si>
  <si>
    <t>8.127275</t>
  </si>
  <si>
    <t>7.389076</t>
  </si>
  <si>
    <t>6.427061</t>
  </si>
  <si>
    <t>0.8856997</t>
  </si>
  <si>
    <t>5.190565</t>
  </si>
  <si>
    <t>9.631557</t>
  </si>
  <si>
    <t>5.580654</t>
  </si>
  <si>
    <t>1.896902</t>
  </si>
  <si>
    <t>2.130276</t>
  </si>
  <si>
    <t>6.174237</t>
  </si>
  <si>
    <t>3.066825</t>
  </si>
  <si>
    <t>6.796433</t>
  </si>
  <si>
    <t>7.185293</t>
  </si>
  <si>
    <t>8.505681</t>
  </si>
  <si>
    <t>1.174042</t>
  </si>
  <si>
    <t>7.663879</t>
  </si>
  <si>
    <t>9.228676</t>
  </si>
  <si>
    <t>2.158713</t>
  </si>
  <si>
    <t>2.985129</t>
  </si>
  <si>
    <t>6.324993</t>
  </si>
  <si>
    <t>8.886842</t>
  </si>
  <si>
    <t>5.013915</t>
  </si>
  <si>
    <t>8.184507</t>
  </si>
  <si>
    <t>7.704388</t>
  </si>
  <si>
    <t>8.90896</t>
  </si>
  <si>
    <t>3.640901</t>
  </si>
  <si>
    <t>5.286437</t>
  </si>
  <si>
    <t>4.370796</t>
  </si>
  <si>
    <t>7.652136</t>
  </si>
  <si>
    <t>0.4494234</t>
  </si>
  <si>
    <t>4.428379</t>
  </si>
  <si>
    <t>4.24069</t>
  </si>
  <si>
    <t>4.984567</t>
  </si>
  <si>
    <t>5.347267</t>
  </si>
  <si>
    <t>8.186581</t>
  </si>
  <si>
    <t>8.927978</t>
  </si>
  <si>
    <t>5.371027</t>
  </si>
  <si>
    <t>9.762373</t>
  </si>
  <si>
    <t>8.978898</t>
  </si>
  <si>
    <t>6.914907</t>
  </si>
  <si>
    <t>9.59063</t>
  </si>
  <si>
    <t>5.326555</t>
  </si>
  <si>
    <t>5.212316</t>
  </si>
  <si>
    <t>1.170942</t>
  </si>
  <si>
    <t>9.115583</t>
  </si>
  <si>
    <t>3.551683</t>
  </si>
  <si>
    <t>1.182868</t>
  </si>
  <si>
    <t>2.478946</t>
  </si>
  <si>
    <t>6.034941</t>
  </si>
  <si>
    <t>6.458425</t>
  </si>
  <si>
    <t>9.806007</t>
  </si>
  <si>
    <t>5.730059</t>
  </si>
  <si>
    <t>5.979022</t>
  </si>
  <si>
    <t>6.659997</t>
  </si>
  <si>
    <t>8.131596</t>
  </si>
  <si>
    <t>3.747601</t>
  </si>
  <si>
    <t>2.897019</t>
  </si>
  <si>
    <t>8.600036</t>
  </si>
  <si>
    <t>2.128081</t>
  </si>
  <si>
    <t>7.862781</t>
  </si>
  <si>
    <t>2.750344</t>
  </si>
  <si>
    <t>4.459458</t>
  </si>
  <si>
    <t>6.563439</t>
  </si>
  <si>
    <t>0.4731773</t>
  </si>
  <si>
    <t>4.777135</t>
  </si>
  <si>
    <t>4.226009</t>
  </si>
  <si>
    <t>9.015299</t>
  </si>
  <si>
    <t>4.876858</t>
  </si>
  <si>
    <t>7.360762</t>
  </si>
  <si>
    <t>6.473686</t>
  </si>
  <si>
    <t>8.600766</t>
  </si>
  <si>
    <t>3.89489</t>
  </si>
  <si>
    <t>4.387248</t>
  </si>
  <si>
    <t>9.136104</t>
  </si>
  <si>
    <t>4.988937</t>
  </si>
  <si>
    <t>3.296542</t>
  </si>
  <si>
    <t>4.125627</t>
  </si>
  <si>
    <t>7.726903</t>
  </si>
  <si>
    <t>4.634108</t>
  </si>
  <si>
    <t>6.67212</t>
  </si>
  <si>
    <t>5.195717</t>
  </si>
  <si>
    <t>5.955818</t>
  </si>
  <si>
    <t>1.372496</t>
  </si>
  <si>
    <t>3.609015</t>
  </si>
  <si>
    <t>3.29362</t>
  </si>
  <si>
    <t>6.417131</t>
  </si>
  <si>
    <t>1.655253</t>
  </si>
  <si>
    <t>1.367734</t>
  </si>
  <si>
    <t>9.366506</t>
  </si>
  <si>
    <t>4.148506</t>
  </si>
  <si>
    <t>3.716386</t>
  </si>
  <si>
    <t>6.309613</t>
  </si>
  <si>
    <t>6.096854</t>
  </si>
  <si>
    <t>5.75337</t>
  </si>
  <si>
    <t>8.242951</t>
  </si>
  <si>
    <t>5.899903</t>
  </si>
  <si>
    <t>4.009771</t>
  </si>
  <si>
    <t>8.838478</t>
  </si>
  <si>
    <t>3.621943</t>
  </si>
  <si>
    <t>4.880964</t>
  </si>
  <si>
    <t>4.042763</t>
  </si>
  <si>
    <t>2.923338</t>
  </si>
  <si>
    <t>3.272311</t>
  </si>
  <si>
    <t>9.026469</t>
  </si>
  <si>
    <t>2.617022</t>
  </si>
  <si>
    <t>3.764672</t>
  </si>
  <si>
    <t>6.03955</t>
  </si>
  <si>
    <t>5.843146</t>
  </si>
  <si>
    <t>4.285594</t>
  </si>
  <si>
    <t>6.170132</t>
  </si>
  <si>
    <t>4.305813</t>
  </si>
  <si>
    <t>2.411808</t>
  </si>
  <si>
    <t>4.782084</t>
  </si>
  <si>
    <t>6.042731</t>
  </si>
  <si>
    <t>6.419232</t>
  </si>
  <si>
    <t>3.426833</t>
  </si>
  <si>
    <t>0.8335203</t>
  </si>
  <si>
    <t>1.369744</t>
  </si>
  <si>
    <t>4.390499</t>
  </si>
  <si>
    <t>9.756266</t>
  </si>
  <si>
    <t>8.654279</t>
  </si>
  <si>
    <t>3.522363</t>
  </si>
  <si>
    <t>8.434152</t>
  </si>
  <si>
    <t>3.374666</t>
  </si>
  <si>
    <t>5.604797</t>
  </si>
  <si>
    <t>7.715833</t>
  </si>
  <si>
    <t>3.39993</t>
  </si>
  <si>
    <t>0.8792987</t>
  </si>
  <si>
    <t>6.282361</t>
  </si>
  <si>
    <t>4.260642</t>
  </si>
  <si>
    <t>2.828938</t>
  </si>
  <si>
    <t>4.670658</t>
  </si>
  <si>
    <t>1.973137</t>
  </si>
  <si>
    <t>0.8624569</t>
  </si>
  <si>
    <t>1.78289</t>
  </si>
  <si>
    <t>6.867581</t>
  </si>
  <si>
    <t>3.731686</t>
  </si>
  <si>
    <t>8.132078</t>
  </si>
  <si>
    <t>3.469101</t>
  </si>
  <si>
    <t>8.198802</t>
  </si>
  <si>
    <t>2.453733</t>
  </si>
  <si>
    <t>3.476203</t>
  </si>
  <si>
    <t>1.68377</t>
  </si>
  <si>
    <t>1.797068</t>
  </si>
  <si>
    <t>8.199115</t>
  </si>
  <si>
    <t>1.160634</t>
  </si>
  <si>
    <t>2.207161</t>
  </si>
  <si>
    <t>6.709599</t>
  </si>
  <si>
    <t>3.474342</t>
  </si>
  <si>
    <t>1.819869</t>
  </si>
  <si>
    <t>1.092048</t>
  </si>
  <si>
    <t>1.683645</t>
  </si>
  <si>
    <t>5.887666</t>
  </si>
  <si>
    <t>9.329338</t>
  </si>
  <si>
    <t>0.766172</t>
  </si>
  <si>
    <t>6.022573</t>
  </si>
  <si>
    <t>1.695776</t>
  </si>
  <si>
    <t>7.449632</t>
  </si>
  <si>
    <t>2.67529</t>
  </si>
  <si>
    <t>8.183195</t>
  </si>
  <si>
    <t>2.558321</t>
  </si>
  <si>
    <t>4.765023</t>
  </si>
  <si>
    <t>4.778313</t>
  </si>
  <si>
    <t>1.607583</t>
  </si>
  <si>
    <t>0.9644757</t>
  </si>
  <si>
    <t>5.512024</t>
  </si>
  <si>
    <t>5.937045</t>
  </si>
  <si>
    <t>5.21858</t>
  </si>
  <si>
    <t>5.973445</t>
  </si>
  <si>
    <t>2.402645</t>
  </si>
  <si>
    <t>1.599531</t>
  </si>
  <si>
    <t>7.045254</t>
  </si>
  <si>
    <t>9.417647</t>
  </si>
  <si>
    <t>2.289634</t>
  </si>
  <si>
    <t>4.440632</t>
  </si>
  <si>
    <t>5.141291</t>
  </si>
  <si>
    <t>1.268259</t>
  </si>
  <si>
    <t>4.529316</t>
  </si>
  <si>
    <t>3.333781</t>
  </si>
  <si>
    <t>5.651414</t>
  </si>
  <si>
    <t>1.065115</t>
  </si>
  <si>
    <t>4.119719</t>
  </si>
  <si>
    <t>9.589941</t>
  </si>
  <si>
    <t>0.4834404</t>
  </si>
  <si>
    <t>4.4613</t>
  </si>
  <si>
    <t>7.318268</t>
  </si>
  <si>
    <t>2.828665</t>
  </si>
  <si>
    <t>2.236952</t>
  </si>
  <si>
    <t>3.285586</t>
  </si>
  <si>
    <t>7.925426</t>
  </si>
  <si>
    <t>9.628619</t>
  </si>
  <si>
    <t>5.176345</t>
  </si>
  <si>
    <t>6.910535</t>
  </si>
  <si>
    <t>3.449874</t>
  </si>
  <si>
    <t>7.819859</t>
  </si>
  <si>
    <t>9.813723</t>
  </si>
  <si>
    <t>0.5857926</t>
  </si>
  <si>
    <t>5.047335</t>
  </si>
  <si>
    <t>7.30053</t>
  </si>
  <si>
    <t>3.504087</t>
  </si>
  <si>
    <t>5.194421</t>
  </si>
  <si>
    <t>4.557844</t>
  </si>
  <si>
    <t>2.05461</t>
  </si>
  <si>
    <t>1.723824</t>
  </si>
  <si>
    <t>2.716899</t>
  </si>
  <si>
    <t>6.540742</t>
  </si>
  <si>
    <t>1.258532</t>
  </si>
  <si>
    <t>8.014699</t>
  </si>
  <si>
    <t>4.99892</t>
  </si>
  <si>
    <t>3.654054</t>
  </si>
  <si>
    <t>3.547362</t>
  </si>
  <si>
    <t>7.301273</t>
  </si>
  <si>
    <t>6.104438</t>
  </si>
  <si>
    <t>1.854966</t>
  </si>
  <si>
    <t>5.632262</t>
  </si>
  <si>
    <t>7.981942</t>
  </si>
  <si>
    <t>2.615364</t>
  </si>
  <si>
    <t>9.435262</t>
  </si>
  <si>
    <t>2.317183</t>
  </si>
  <si>
    <t>5.56745</t>
  </si>
  <si>
    <t>7.388798</t>
  </si>
  <si>
    <t>1.871412</t>
  </si>
  <si>
    <t>9.478226</t>
  </si>
  <si>
    <t>8.423696</t>
  </si>
  <si>
    <t>8.436454</t>
  </si>
  <si>
    <t>4.980232</t>
  </si>
  <si>
    <t>7.117959</t>
  </si>
  <si>
    <t>7.241306</t>
  </si>
  <si>
    <t>1.0079</t>
  </si>
  <si>
    <t>9.613496</t>
  </si>
  <si>
    <t>1.020675</t>
  </si>
  <si>
    <t>2.212268</t>
  </si>
  <si>
    <t>5.305596</t>
  </si>
  <si>
    <t>8.569476</t>
  </si>
  <si>
    <t>6.923243</t>
  </si>
  <si>
    <t>0.9354071</t>
  </si>
  <si>
    <t>1.598714</t>
  </si>
  <si>
    <t>7.587747</t>
  </si>
  <si>
    <t>8.499796</t>
  </si>
  <si>
    <t>3.719573</t>
  </si>
  <si>
    <t>7.089221</t>
  </si>
  <si>
    <t>1.08407</t>
  </si>
  <si>
    <t>1.710392</t>
  </si>
  <si>
    <t>4.06266</t>
  </si>
  <si>
    <t>6.050288</t>
  </si>
  <si>
    <t>6.830644</t>
  </si>
  <si>
    <t>9.818907</t>
  </si>
  <si>
    <t>5.658338</t>
  </si>
  <si>
    <t>7.391547</t>
  </si>
  <si>
    <t>1.679251</t>
  </si>
  <si>
    <t>3.167704</t>
  </si>
  <si>
    <t>1.227356</t>
  </si>
  <si>
    <t>7.44298</t>
  </si>
  <si>
    <t>3.259243</t>
  </si>
  <si>
    <t>4.73211</t>
  </si>
  <si>
    <t>3.480274</t>
  </si>
  <si>
    <t>9.983888</t>
  </si>
  <si>
    <t>4.379523</t>
  </si>
  <si>
    <t>6.9067</t>
  </si>
  <si>
    <t>2.167838</t>
  </si>
  <si>
    <t>2.729678</t>
  </si>
  <si>
    <t>2.149804</t>
  </si>
  <si>
    <t>4.599255</t>
  </si>
  <si>
    <t>3.326852</t>
  </si>
  <si>
    <t>3.851518</t>
  </si>
  <si>
    <t>1.17231</t>
  </si>
  <si>
    <t>3.156151</t>
  </si>
  <si>
    <t>7.311626</t>
  </si>
  <si>
    <t>9.715424</t>
  </si>
  <si>
    <t>1.392566</t>
  </si>
  <si>
    <t>7.902844</t>
  </si>
  <si>
    <t>8.433416</t>
  </si>
  <si>
    <t>7.246887</t>
  </si>
  <si>
    <t>3.245689</t>
  </si>
  <si>
    <t>3.143071</t>
  </si>
  <si>
    <t>4.291535</t>
  </si>
  <si>
    <t>4.224488</t>
  </si>
  <si>
    <t>1.222665</t>
  </si>
  <si>
    <t>9.494117</t>
  </si>
  <si>
    <t>3.973978</t>
  </si>
  <si>
    <t>1.288373</t>
  </si>
  <si>
    <t>0.4420527</t>
  </si>
  <si>
    <t>9.16143</t>
  </si>
  <si>
    <t>9.273302</t>
  </si>
  <si>
    <t>5.756999</t>
  </si>
  <si>
    <t>6.614286</t>
  </si>
  <si>
    <t>9.035983</t>
  </si>
  <si>
    <t>4.487604</t>
  </si>
  <si>
    <t>1.710194</t>
  </si>
  <si>
    <t>8.946762</t>
  </si>
  <si>
    <t>8.287791</t>
  </si>
  <si>
    <t>9.466577</t>
  </si>
  <si>
    <t>6.945069</t>
  </si>
  <si>
    <t>9.03506</t>
  </si>
  <si>
    <t>5.373584</t>
  </si>
  <si>
    <t>3.896875</t>
  </si>
  <si>
    <t>3.859819</t>
  </si>
  <si>
    <t>4.424657</t>
  </si>
  <si>
    <t>3.351585</t>
  </si>
  <si>
    <t>6.718963</t>
  </si>
  <si>
    <t>4.890452</t>
  </si>
  <si>
    <t>7.897255</t>
  </si>
  <si>
    <t>5.341589</t>
  </si>
  <si>
    <t>8.665485</t>
  </si>
  <si>
    <t>5.339006</t>
  </si>
  <si>
    <t>5.932832</t>
  </si>
  <si>
    <t>5.519619</t>
  </si>
  <si>
    <t>4.634179</t>
  </si>
  <si>
    <t>0.9846142</t>
  </si>
  <si>
    <t>3.708983</t>
  </si>
  <si>
    <t>4.769166</t>
  </si>
  <si>
    <t>9.622059</t>
  </si>
  <si>
    <t>7.059777</t>
  </si>
  <si>
    <t>4.888554</t>
  </si>
  <si>
    <t>9.435531</t>
  </si>
  <si>
    <t>3.134447</t>
  </si>
  <si>
    <t>1.365362</t>
  </si>
  <si>
    <t>9.383363</t>
  </si>
  <si>
    <t>7.6585</t>
  </si>
  <si>
    <t>4.405997</t>
  </si>
  <si>
    <t>8.848831</t>
  </si>
  <si>
    <t>3.663572</t>
  </si>
  <si>
    <t>3.352363</t>
  </si>
  <si>
    <t>7.040433</t>
  </si>
  <si>
    <t>6.079067</t>
  </si>
  <si>
    <t>7.463118</t>
  </si>
  <si>
    <t>6.834344</t>
  </si>
  <si>
    <t>0.8336817</t>
  </si>
  <si>
    <t>4.461069</t>
  </si>
  <si>
    <t>3.982978</t>
  </si>
  <si>
    <t>6.679051</t>
  </si>
  <si>
    <t>7.039382</t>
  </si>
  <si>
    <t>7.306723</t>
  </si>
  <si>
    <t>5.693715</t>
  </si>
  <si>
    <t>8.194578</t>
  </si>
  <si>
    <t>4.911475</t>
  </si>
  <si>
    <t>6.001569</t>
  </si>
  <si>
    <t>7.92255</t>
  </si>
  <si>
    <t>1.902188</t>
  </si>
  <si>
    <t>7.539898</t>
  </si>
  <si>
    <t>6.357638</t>
  </si>
  <si>
    <t>9.844776</t>
  </si>
  <si>
    <t>5.463276</t>
  </si>
  <si>
    <t>4.924543</t>
  </si>
  <si>
    <t>2.62146</t>
  </si>
  <si>
    <t>9.678164</t>
  </si>
  <si>
    <t>1.431319</t>
  </si>
  <si>
    <t>7.239822</t>
  </si>
  <si>
    <t>2.911314</t>
  </si>
  <si>
    <t>9.052104</t>
  </si>
  <si>
    <t>3.512202</t>
  </si>
  <si>
    <t>9.415244</t>
  </si>
  <si>
    <t>1.303134</t>
  </si>
  <si>
    <t>9.910129</t>
  </si>
  <si>
    <t>0.7486254</t>
  </si>
  <si>
    <t>1.43564</t>
  </si>
  <si>
    <t>9.12878</t>
  </si>
  <si>
    <t>9.443426</t>
  </si>
  <si>
    <t>4.084034</t>
  </si>
  <si>
    <t>6.25576</t>
  </si>
  <si>
    <t>4.0026</t>
  </si>
  <si>
    <t>9.416029</t>
  </si>
  <si>
    <t>2.113605</t>
  </si>
  <si>
    <t>5.689432</t>
  </si>
  <si>
    <t>3.353465</t>
  </si>
  <si>
    <t>1.514148</t>
  </si>
  <si>
    <t>4.293054</t>
  </si>
  <si>
    <t>9.61338</t>
  </si>
  <si>
    <t>8.388057</t>
  </si>
  <si>
    <t>1.494979</t>
  </si>
  <si>
    <t>0.8950627</t>
  </si>
  <si>
    <t>2.895588</t>
  </si>
  <si>
    <t>9.173016</t>
  </si>
  <si>
    <t>4.701988</t>
  </si>
  <si>
    <t>4.66402</t>
  </si>
  <si>
    <t>6.152077</t>
  </si>
  <si>
    <t>4.015983</t>
  </si>
  <si>
    <t>8.028338</t>
  </si>
  <si>
    <t>9.046556</t>
  </si>
  <si>
    <t>6.351394</t>
  </si>
  <si>
    <t>7.309039</t>
  </si>
  <si>
    <t>9.343219</t>
  </si>
  <si>
    <t>0.8407783</t>
  </si>
  <si>
    <t>3.482572</t>
  </si>
  <si>
    <t>0.7667108</t>
  </si>
  <si>
    <t>7.370449</t>
  </si>
  <si>
    <t>1.396719</t>
  </si>
  <si>
    <t>3.64043</t>
  </si>
  <si>
    <t>7.470617</t>
  </si>
  <si>
    <t>3.914437</t>
  </si>
  <si>
    <t>0.5308797</t>
  </si>
  <si>
    <t>2.321644</t>
  </si>
  <si>
    <t>8.221666</t>
  </si>
  <si>
    <t>9.774741</t>
  </si>
  <si>
    <t>2.534533</t>
  </si>
  <si>
    <t>1.840179</t>
  </si>
  <si>
    <t>9.463008</t>
  </si>
  <si>
    <t>7.785892</t>
  </si>
  <si>
    <t>0.9959831</t>
  </si>
  <si>
    <t>1.999774</t>
  </si>
  <si>
    <t>7.499942</t>
  </si>
  <si>
    <t>3.814525</t>
  </si>
  <si>
    <t>6.084164</t>
  </si>
  <si>
    <t>2.947762</t>
  </si>
  <si>
    <t>7.121609</t>
  </si>
  <si>
    <t>2.783317</t>
  </si>
  <si>
    <t>6.228085</t>
  </si>
  <si>
    <t>6.65043</t>
  </si>
  <si>
    <t>1.505496</t>
  </si>
  <si>
    <t>8.499529</t>
  </si>
  <si>
    <t>1.9982</t>
  </si>
  <si>
    <t>8.91646</t>
  </si>
  <si>
    <t>3.550804</t>
  </si>
  <si>
    <t>1.157999</t>
  </si>
  <si>
    <t>2.401064</t>
  </si>
  <si>
    <t>9.586859</t>
  </si>
  <si>
    <t>3.849956</t>
  </si>
  <si>
    <t>4.394015</t>
  </si>
  <si>
    <t>9.283269</t>
  </si>
  <si>
    <t>6.157517</t>
  </si>
  <si>
    <t>3.288245</t>
  </si>
  <si>
    <t>2.185196</t>
  </si>
  <si>
    <t>2.718299</t>
  </si>
  <si>
    <t>7.858686</t>
  </si>
  <si>
    <t>4.1909</t>
  </si>
  <si>
    <t>7.741418</t>
  </si>
  <si>
    <t>5.935319</t>
  </si>
  <si>
    <t>5.525993</t>
  </si>
  <si>
    <t>0.4350546</t>
  </si>
  <si>
    <t>8.839726</t>
  </si>
  <si>
    <t>9.357852</t>
  </si>
  <si>
    <t>4.686292</t>
  </si>
  <si>
    <t>6.681669</t>
  </si>
  <si>
    <t>8.130652</t>
  </si>
  <si>
    <t>1.591246</t>
  </si>
  <si>
    <t>5.141733</t>
  </si>
  <si>
    <t>6.881964</t>
  </si>
  <si>
    <t>6.722305</t>
  </si>
  <si>
    <t>8.359109</t>
  </si>
  <si>
    <t>0.7157555</t>
  </si>
  <si>
    <t>6.165764</t>
  </si>
  <si>
    <t>8.767141</t>
  </si>
  <si>
    <t>4.368149</t>
  </si>
  <si>
    <t>5.630583</t>
  </si>
  <si>
    <t>7.061274</t>
  </si>
  <si>
    <t>8.124568</t>
  </si>
  <si>
    <t>5.790761</t>
  </si>
  <si>
    <t>9.813204</t>
  </si>
  <si>
    <t>7.171939</t>
  </si>
  <si>
    <t>3.580947</t>
  </si>
  <si>
    <t>4.674524</t>
  </si>
  <si>
    <t>4.105536</t>
  </si>
  <si>
    <t>6.697062</t>
  </si>
  <si>
    <t>6.58047</t>
  </si>
  <si>
    <t>1.355994</t>
  </si>
  <si>
    <t>6.58367</t>
  </si>
  <si>
    <t>6.611648</t>
  </si>
  <si>
    <t>4.730978</t>
  </si>
  <si>
    <t>8.676724</t>
  </si>
  <si>
    <t>9.825487</t>
  </si>
  <si>
    <t>2.655179</t>
  </si>
  <si>
    <t>1.633036</t>
  </si>
  <si>
    <t>5.123883</t>
  </si>
  <si>
    <t>3.859619</t>
  </si>
  <si>
    <t>7.200507</t>
  </si>
  <si>
    <t>6.825448</t>
  </si>
  <si>
    <t>4.217036</t>
  </si>
  <si>
    <t>7.908232</t>
  </si>
  <si>
    <t>0.7495149</t>
  </si>
  <si>
    <t>2.106559</t>
  </si>
  <si>
    <t>6.268501</t>
  </si>
  <si>
    <t>8.809864</t>
  </si>
  <si>
    <t>9.239499</t>
  </si>
  <si>
    <t>8.748908</t>
  </si>
  <si>
    <t>6.289758</t>
  </si>
  <si>
    <t>0.9982403</t>
  </si>
  <si>
    <t>2.639539</t>
  </si>
  <si>
    <t>7.274871</t>
  </si>
  <si>
    <t>4.814719</t>
  </si>
  <si>
    <t>7.57239</t>
  </si>
  <si>
    <t>9.270656</t>
  </si>
  <si>
    <t>7.447012</t>
  </si>
  <si>
    <t>1.080457</t>
  </si>
  <si>
    <t>8.983771</t>
  </si>
  <si>
    <t>3.019375</t>
  </si>
  <si>
    <t>5.85033</t>
  </si>
  <si>
    <t>5.28167</t>
  </si>
  <si>
    <t>6.653689</t>
  </si>
  <si>
    <t>5.152796</t>
  </si>
  <si>
    <t>0.5791208</t>
  </si>
  <si>
    <t>1.667995</t>
  </si>
  <si>
    <t>2.832444</t>
  </si>
  <si>
    <t>7.792322</t>
  </si>
  <si>
    <t>9.243207</t>
  </si>
  <si>
    <t>0.7579495</t>
  </si>
  <si>
    <t>6.937552</t>
  </si>
  <si>
    <t>7.638683</t>
  </si>
  <si>
    <t>1.919639</t>
  </si>
  <si>
    <t>8.056451</t>
  </si>
  <si>
    <t>8.580284</t>
  </si>
  <si>
    <t>4.018334</t>
  </si>
  <si>
    <t>0.6688729</t>
  </si>
  <si>
    <t>8.393069</t>
  </si>
  <si>
    <t>4.555519</t>
  </si>
  <si>
    <t>2.108337</t>
  </si>
  <si>
    <t>0.9337641</t>
  </si>
  <si>
    <t>9.392746</t>
  </si>
  <si>
    <t>6.282762</t>
  </si>
  <si>
    <t>4.541147</t>
  </si>
  <si>
    <t>0.6892453</t>
  </si>
  <si>
    <t>9.649531</t>
  </si>
  <si>
    <t>5.83691</t>
  </si>
  <si>
    <t>5.062773</t>
  </si>
  <si>
    <t>7.993956</t>
  </si>
  <si>
    <t>7.36803</t>
  </si>
  <si>
    <t>1.090533</t>
  </si>
  <si>
    <t>9.645643</t>
  </si>
  <si>
    <t>3.21719</t>
  </si>
  <si>
    <t>1.061821</t>
  </si>
  <si>
    <t>6.49372</t>
  </si>
  <si>
    <t>5.170936</t>
  </si>
  <si>
    <t>6.682265</t>
  </si>
  <si>
    <t>4.396848</t>
  </si>
  <si>
    <t>2.668006</t>
  </si>
  <si>
    <t>1.685797</t>
  </si>
  <si>
    <t>5.953648</t>
  </si>
  <si>
    <t>9.084495</t>
  </si>
  <si>
    <t>9.97225</t>
  </si>
  <si>
    <t>7.946031</t>
  </si>
  <si>
    <t>7.603324</t>
  </si>
  <si>
    <t>4.474415</t>
  </si>
  <si>
    <t>3.259843</t>
  </si>
  <si>
    <t>1.74938</t>
  </si>
  <si>
    <t>8.70681</t>
  </si>
  <si>
    <t>9.590681</t>
  </si>
  <si>
    <t>0.6918446</t>
  </si>
  <si>
    <t>8.441342</t>
  </si>
  <si>
    <t>3.277061</t>
  </si>
  <si>
    <t>8.139113</t>
  </si>
  <si>
    <t>3.391787</t>
  </si>
  <si>
    <t>3.457802</t>
  </si>
  <si>
    <t>3.019335</t>
  </si>
  <si>
    <t>3.145839</t>
  </si>
  <si>
    <t>0.8441601</t>
  </si>
  <si>
    <t>8.357697</t>
  </si>
  <si>
    <t>1.307226</t>
  </si>
  <si>
    <t>5.188152</t>
  </si>
  <si>
    <t>7.590956</t>
  </si>
  <si>
    <t>8.86478</t>
  </si>
  <si>
    <t>3.693821</t>
  </si>
  <si>
    <t>7.364495</t>
  </si>
  <si>
    <t>2.014833</t>
  </si>
  <si>
    <t>0.8118817</t>
  </si>
  <si>
    <t>7.792204</t>
  </si>
  <si>
    <t>3.983183</t>
  </si>
  <si>
    <t>4.400674</t>
  </si>
  <si>
    <t>8.512578</t>
  </si>
  <si>
    <t>2.308765</t>
  </si>
  <si>
    <t>6.484469</t>
  </si>
  <si>
    <t>8.32716</t>
  </si>
  <si>
    <t>6.083084</t>
  </si>
  <si>
    <t>5.466728</t>
  </si>
  <si>
    <t>2.459391</t>
  </si>
  <si>
    <t>2.76553</t>
  </si>
  <si>
    <t>9.110969</t>
  </si>
  <si>
    <t>3.879331</t>
  </si>
  <si>
    <t>9.527235</t>
  </si>
  <si>
    <t>4.477796</t>
  </si>
  <si>
    <t>9.915732</t>
  </si>
  <si>
    <t>5.075823</t>
  </si>
  <si>
    <t>3.17879</t>
  </si>
  <si>
    <t>8.114166</t>
  </si>
  <si>
    <t>4.820617</t>
  </si>
  <si>
    <t>1.348953</t>
  </si>
  <si>
    <t>9.675198</t>
  </si>
  <si>
    <t>3.106803</t>
  </si>
  <si>
    <t>1.752079</t>
  </si>
  <si>
    <t>9.887562</t>
  </si>
  <si>
    <t>3.505873</t>
  </si>
  <si>
    <t>2.181254</t>
  </si>
  <si>
    <t>3.051427</t>
  </si>
  <si>
    <t>7.121313</t>
  </si>
  <si>
    <t>0.8365619</t>
  </si>
  <si>
    <t>5.488271</t>
  </si>
  <si>
    <t>9.78583</t>
  </si>
  <si>
    <t>1.95256</t>
  </si>
  <si>
    <t>8.559221</t>
  </si>
  <si>
    <t>2.459075</t>
  </si>
  <si>
    <t>5.820936</t>
  </si>
  <si>
    <t>8.552469</t>
  </si>
  <si>
    <t>7.890992</t>
  </si>
  <si>
    <t>6.283916</t>
  </si>
  <si>
    <t>9.747503</t>
  </si>
  <si>
    <t>9.286819</t>
  </si>
  <si>
    <t>8.217252</t>
  </si>
  <si>
    <t>5.789016</t>
  </si>
  <si>
    <t>7.161993</t>
  </si>
  <si>
    <t>7.921429</t>
  </si>
  <si>
    <t>6.695298</t>
  </si>
  <si>
    <t>6.720791</t>
  </si>
  <si>
    <t>5.40904</t>
  </si>
  <si>
    <t>6.647028</t>
  </si>
  <si>
    <t>8.504463</t>
  </si>
  <si>
    <t>2.396577</t>
  </si>
  <si>
    <t>1.805496</t>
  </si>
  <si>
    <t>2.922035</t>
  </si>
  <si>
    <t>1.579084</t>
  </si>
  <si>
    <t>4.902565</t>
  </si>
  <si>
    <t>8.729672</t>
  </si>
  <si>
    <t>9.202721</t>
  </si>
  <si>
    <t>0.8269168</t>
  </si>
  <si>
    <t>1.305848</t>
  </si>
  <si>
    <t>4.601503</t>
  </si>
  <si>
    <t>6.205198</t>
  </si>
  <si>
    <t>3.096115</t>
  </si>
  <si>
    <t>2.120579</t>
  </si>
  <si>
    <t>2.087723</t>
  </si>
  <si>
    <t>4.266687</t>
  </si>
  <si>
    <t>7.648405</t>
  </si>
  <si>
    <t>0.6081258</t>
  </si>
  <si>
    <t>0.5167954</t>
  </si>
  <si>
    <t>8.729509</t>
  </si>
  <si>
    <t>5.438594</t>
  </si>
  <si>
    <t>4.717377</t>
  </si>
  <si>
    <t>3.391431</t>
  </si>
  <si>
    <t>0.6983998</t>
  </si>
  <si>
    <t>3.224602</t>
  </si>
  <si>
    <t>2.749632</t>
  </si>
  <si>
    <t>9.010575</t>
  </si>
  <si>
    <t>6.223161</t>
  </si>
  <si>
    <t>1.977303</t>
  </si>
  <si>
    <t>0.5802121</t>
  </si>
  <si>
    <t>9.769771</t>
  </si>
  <si>
    <t>6.670679</t>
  </si>
  <si>
    <t>6.479424</t>
  </si>
  <si>
    <t>6.846838</t>
  </si>
  <si>
    <t>7.082825</t>
  </si>
  <si>
    <t>7.405601</t>
  </si>
  <si>
    <t>9.06892</t>
  </si>
  <si>
    <t>2.467533</t>
  </si>
  <si>
    <t>2.041494</t>
  </si>
  <si>
    <t>8.741453</t>
  </si>
  <si>
    <t>6.703898</t>
  </si>
  <si>
    <t>3.424666</t>
  </si>
  <si>
    <t>1.123861</t>
  </si>
  <si>
    <t>1.949227</t>
  </si>
  <si>
    <t>8.970554</t>
  </si>
  <si>
    <t>9.063182</t>
  </si>
  <si>
    <t>8.499056</t>
  </si>
  <si>
    <t>2.986556</t>
  </si>
  <si>
    <t>9.389924</t>
  </si>
  <si>
    <t>7.928528</t>
  </si>
  <si>
    <t>1.316982</t>
  </si>
  <si>
    <t>8.789902</t>
  </si>
  <si>
    <t>1.149846</t>
  </si>
  <si>
    <t>5.967639</t>
  </si>
  <si>
    <t>2.53086</t>
  </si>
  <si>
    <t>1.558407</t>
  </si>
  <si>
    <t>9.878</t>
  </si>
  <si>
    <t>8.642728</t>
  </si>
  <si>
    <t>8.288899</t>
  </si>
  <si>
    <t>8.979257</t>
  </si>
  <si>
    <t>7.915128</t>
  </si>
  <si>
    <t>9.889432</t>
  </si>
  <si>
    <t>7.244497</t>
  </si>
  <si>
    <t>7.055003</t>
  </si>
  <si>
    <t>6.06438</t>
  </si>
  <si>
    <t>8.033782</t>
  </si>
  <si>
    <t>9.319479</t>
  </si>
  <si>
    <t>0.9752798</t>
  </si>
  <si>
    <t>6.480335</t>
  </si>
  <si>
    <t>0.6971494</t>
  </si>
  <si>
    <t>9.016288</t>
  </si>
  <si>
    <t>9.891098</t>
  </si>
  <si>
    <t>1.920254</t>
  </si>
  <si>
    <t>7.411227</t>
  </si>
  <si>
    <t>3.765937</t>
  </si>
  <si>
    <t>4.535733</t>
  </si>
  <si>
    <t>4.617381</t>
  </si>
  <si>
    <t>2.36359</t>
  </si>
  <si>
    <t>1.638836</t>
  </si>
  <si>
    <t>8.696343</t>
  </si>
  <si>
    <t>8.060658</t>
  </si>
  <si>
    <t>3.830842</t>
  </si>
  <si>
    <t>9.262504</t>
  </si>
  <si>
    <t>7.715067</t>
  </si>
  <si>
    <t>4.064514</t>
  </si>
  <si>
    <t>1.756462</t>
  </si>
  <si>
    <t>7.415297</t>
  </si>
  <si>
    <t>1.28526</t>
  </si>
  <si>
    <t>2.859186</t>
  </si>
  <si>
    <t>8.738715</t>
  </si>
  <si>
    <t>9.857626</t>
  </si>
  <si>
    <t>6.012272</t>
  </si>
  <si>
    <t>1.362781</t>
  </si>
  <si>
    <t>7.366273</t>
  </si>
  <si>
    <t>8.005667</t>
  </si>
  <si>
    <t>7.704533</t>
  </si>
  <si>
    <t>1.777513</t>
  </si>
  <si>
    <t>2.137768</t>
  </si>
  <si>
    <t>6.699119</t>
  </si>
  <si>
    <t>1.730296</t>
  </si>
  <si>
    <t>4.221683</t>
  </si>
  <si>
    <t>6.113971</t>
  </si>
  <si>
    <t>7.790253</t>
  </si>
  <si>
    <t>1.506828</t>
  </si>
  <si>
    <t>4.44962</t>
  </si>
  <si>
    <t>1.10969</t>
  </si>
  <si>
    <t>7.85665</t>
  </si>
  <si>
    <t>3.098484</t>
  </si>
  <si>
    <t>0.8021036</t>
  </si>
  <si>
    <t>3.109145</t>
  </si>
  <si>
    <t>7.345217</t>
  </si>
  <si>
    <t>1.455034</t>
  </si>
  <si>
    <t>3.226952</t>
  </si>
  <si>
    <t>0.6157641</t>
  </si>
  <si>
    <t>9.79314</t>
  </si>
  <si>
    <t>9.27277</t>
  </si>
  <si>
    <t>7.332342</t>
  </si>
  <si>
    <t>9.281359</t>
  </si>
  <si>
    <t>8.845376</t>
  </si>
  <si>
    <t>5.685745</t>
  </si>
  <si>
    <t>5.835318</t>
  </si>
  <si>
    <t>1.718038</t>
  </si>
  <si>
    <t>3.113982</t>
  </si>
  <si>
    <t>9.052112</t>
  </si>
  <si>
    <t>5.988708</t>
  </si>
  <si>
    <t>8.62636</t>
  </si>
  <si>
    <t>3.49874</t>
  </si>
  <si>
    <t>0.8342745</t>
  </si>
  <si>
    <t>1.861684</t>
  </si>
  <si>
    <t>2.501584</t>
  </si>
  <si>
    <t>3.880622</t>
  </si>
  <si>
    <t>6.563255</t>
  </si>
  <si>
    <t>4.319072</t>
  </si>
  <si>
    <t>2.59834</t>
  </si>
  <si>
    <t>1.886135</t>
  </si>
  <si>
    <t>6.678343</t>
  </si>
  <si>
    <t>3.388428</t>
  </si>
  <si>
    <t>8.719642</t>
  </si>
  <si>
    <t>4.687094</t>
  </si>
  <si>
    <t>3.425261</t>
  </si>
  <si>
    <t>3.533803</t>
  </si>
  <si>
    <t>7.479725</t>
  </si>
  <si>
    <t>4.023038</t>
  </si>
  <si>
    <t>4.876956</t>
  </si>
  <si>
    <t>0.4525152</t>
  </si>
  <si>
    <t>6.39217</t>
  </si>
  <si>
    <t>4.484353</t>
  </si>
  <si>
    <t>0.6577168</t>
  </si>
  <si>
    <t>7.841654</t>
  </si>
  <si>
    <t>6.290841</t>
  </si>
  <si>
    <t>2.131368</t>
  </si>
  <si>
    <t>4.232602</t>
  </si>
  <si>
    <t>7.351554</t>
  </si>
  <si>
    <t>5.43727</t>
  </si>
  <si>
    <t>8.507168</t>
  </si>
  <si>
    <t>5.607325</t>
  </si>
  <si>
    <t>5.869842</t>
  </si>
  <si>
    <t>2.023036</t>
  </si>
  <si>
    <t>7.679431</t>
  </si>
  <si>
    <t>2.338311</t>
  </si>
  <si>
    <t>0.5579685</t>
  </si>
  <si>
    <t>1.745939</t>
  </si>
  <si>
    <t>0.9442128</t>
  </si>
  <si>
    <t>3.312919</t>
  </si>
  <si>
    <t>6.660881</t>
  </si>
  <si>
    <t>5.494689</t>
  </si>
  <si>
    <t>4.666674</t>
  </si>
  <si>
    <t>5.312457</t>
  </si>
  <si>
    <t>4.947788</t>
  </si>
  <si>
    <t>2.209918</t>
  </si>
  <si>
    <t>1.508782</t>
  </si>
  <si>
    <t>2.063375</t>
  </si>
  <si>
    <t>8.942047</t>
  </si>
  <si>
    <t>9.825528</t>
  </si>
  <si>
    <t>0.8447728</t>
  </si>
  <si>
    <t>2.951018</t>
  </si>
  <si>
    <t>5.783335</t>
  </si>
  <si>
    <t>0.4485349</t>
  </si>
  <si>
    <t>7.490098</t>
  </si>
  <si>
    <t>6.73295</t>
  </si>
  <si>
    <t>4.834926</t>
  </si>
  <si>
    <t>6.674354</t>
  </si>
  <si>
    <t>6.22639</t>
  </si>
  <si>
    <t>8.183898</t>
  </si>
  <si>
    <t>2.746784</t>
  </si>
  <si>
    <t>3.726578</t>
  </si>
  <si>
    <t>4.658254</t>
  </si>
  <si>
    <t>5.356968</t>
  </si>
  <si>
    <t>8.695772</t>
  </si>
  <si>
    <t>7.750649</t>
  </si>
  <si>
    <t>7.944197</t>
  </si>
  <si>
    <t>3.728316</t>
  </si>
  <si>
    <t>2.763417</t>
  </si>
  <si>
    <t>5.775115</t>
  </si>
  <si>
    <t>1.879568</t>
  </si>
  <si>
    <t>7.955838</t>
  </si>
  <si>
    <t>2.47196</t>
  </si>
  <si>
    <t>2.623687</t>
  </si>
  <si>
    <t>8.904888</t>
  </si>
  <si>
    <t>8.851724</t>
  </si>
  <si>
    <t>8.780276</t>
  </si>
  <si>
    <t>2.47063</t>
  </si>
  <si>
    <t>7.912148</t>
  </si>
  <si>
    <t>8.876048</t>
  </si>
  <si>
    <t>7.92627</t>
  </si>
  <si>
    <t>6.412393</t>
  </si>
  <si>
    <t>2.878394</t>
  </si>
  <si>
    <t>5.2443</t>
  </si>
  <si>
    <t>1.654879</t>
  </si>
  <si>
    <t>7.114844</t>
  </si>
  <si>
    <t>6.335579</t>
  </si>
  <si>
    <t>4.87788</t>
  </si>
  <si>
    <t>8.841173</t>
  </si>
  <si>
    <t>7.881161</t>
  </si>
  <si>
    <t>3.341025</t>
  </si>
  <si>
    <t>6.046909</t>
  </si>
  <si>
    <t>6.882993</t>
  </si>
  <si>
    <t>7.856665</t>
  </si>
  <si>
    <t>5.031999</t>
  </si>
  <si>
    <t>9.657111</t>
  </si>
  <si>
    <t>4.615458</t>
  </si>
  <si>
    <t>7.248821</t>
  </si>
  <si>
    <t>4.506948</t>
  </si>
  <si>
    <t>8.059988</t>
  </si>
  <si>
    <t>6.99363</t>
  </si>
  <si>
    <t>7.235598</t>
  </si>
  <si>
    <t>1.674992</t>
  </si>
  <si>
    <t>3.205084</t>
  </si>
  <si>
    <t>9.458983</t>
  </si>
  <si>
    <t>3.696818</t>
  </si>
  <si>
    <t>2.207392</t>
  </si>
  <si>
    <t>6.300361</t>
  </si>
  <si>
    <t>1.082991</t>
  </si>
  <si>
    <t>2.256506</t>
  </si>
  <si>
    <t>9.05801</t>
  </si>
  <si>
    <t>8.677334</t>
  </si>
  <si>
    <t>2.190175</t>
  </si>
  <si>
    <t>3.742856</t>
  </si>
  <si>
    <t>7.397466</t>
  </si>
  <si>
    <t>0.4429784</t>
  </si>
  <si>
    <t>3.21012</t>
  </si>
  <si>
    <t>0.4131023</t>
  </si>
  <si>
    <t>1.264789</t>
  </si>
  <si>
    <t>3.941236</t>
  </si>
  <si>
    <t>7.749135</t>
  </si>
  <si>
    <t>8.821367</t>
  </si>
  <si>
    <t>1.335886</t>
  </si>
  <si>
    <t>3.360073</t>
  </si>
  <si>
    <t>6.209748</t>
  </si>
  <si>
    <t>4.801</t>
  </si>
  <si>
    <t>2.62856</t>
  </si>
  <si>
    <t>8.446436</t>
  </si>
  <si>
    <t>2.003376</t>
  </si>
  <si>
    <t>1.82806</t>
  </si>
  <si>
    <t>6.871188</t>
  </si>
  <si>
    <t>7.68304</t>
  </si>
  <si>
    <t>3.951156</t>
  </si>
  <si>
    <t>8.812567</t>
  </si>
  <si>
    <t>9.522367</t>
  </si>
  <si>
    <t>6.183285</t>
  </si>
  <si>
    <t>3.149591</t>
  </si>
  <si>
    <t>4.208667</t>
  </si>
  <si>
    <t>3.032372</t>
  </si>
  <si>
    <t>6.138064</t>
  </si>
  <si>
    <t>1.306767</t>
  </si>
  <si>
    <t>0.9659367</t>
  </si>
  <si>
    <t>9.704936</t>
  </si>
  <si>
    <t>7.526072</t>
  </si>
  <si>
    <t>3.337928</t>
  </si>
  <si>
    <t>4.268076</t>
  </si>
  <si>
    <t>3.778516</t>
  </si>
  <si>
    <t>8.430621</t>
  </si>
  <si>
    <t>3.902235</t>
  </si>
  <si>
    <t>7.984412</t>
  </si>
  <si>
    <t>2.112374</t>
  </si>
  <si>
    <t>1.054034</t>
  </si>
  <si>
    <t>2.849892</t>
  </si>
  <si>
    <t>5.349375</t>
  </si>
  <si>
    <t>5.84274</t>
  </si>
  <si>
    <t>2.797979</t>
  </si>
  <si>
    <t>4.132161</t>
  </si>
  <si>
    <t>8.561962</t>
  </si>
  <si>
    <t>5.184585</t>
  </si>
  <si>
    <t>9.031906</t>
  </si>
  <si>
    <t>5.597327</t>
  </si>
  <si>
    <t>8.024824</t>
  </si>
  <si>
    <t>2.683033</t>
  </si>
  <si>
    <t>7.43825</t>
  </si>
  <si>
    <t>0.6789613</t>
  </si>
  <si>
    <t>5.51491</t>
  </si>
  <si>
    <t>3.52973</t>
  </si>
  <si>
    <t>0.6442002</t>
  </si>
  <si>
    <t>0.7688001</t>
  </si>
  <si>
    <t>6.912071</t>
  </si>
  <si>
    <t>1.982319</t>
  </si>
  <si>
    <t>9.908998</t>
  </si>
  <si>
    <t>7.396261</t>
  </si>
  <si>
    <t>1.141771</t>
  </si>
  <si>
    <t>1.957416</t>
  </si>
  <si>
    <t>5.7815</t>
  </si>
  <si>
    <t>5.139339</t>
  </si>
  <si>
    <t>4.199999</t>
  </si>
  <si>
    <t>7.480775</t>
  </si>
  <si>
    <t>8.922146</t>
  </si>
  <si>
    <t>5.706561</t>
  </si>
  <si>
    <t>9.427229</t>
  </si>
  <si>
    <t>1.509958</t>
  </si>
  <si>
    <t>1.218441</t>
  </si>
  <si>
    <t>7.467821</t>
  </si>
  <si>
    <t>1.263072</t>
  </si>
  <si>
    <t>5.692807</t>
  </si>
  <si>
    <t>4.618735</t>
  </si>
  <si>
    <t>7.496722</t>
  </si>
  <si>
    <t>7.336077</t>
  </si>
  <si>
    <t>9.667057</t>
  </si>
  <si>
    <t>6.379607</t>
  </si>
  <si>
    <t>1.133172</t>
  </si>
  <si>
    <t>1.205636</t>
  </si>
  <si>
    <t>0.4764909</t>
  </si>
  <si>
    <t>9.552491</t>
  </si>
  <si>
    <t>4.738921</t>
  </si>
  <si>
    <t>6.689023</t>
  </si>
  <si>
    <t>8.712798</t>
  </si>
  <si>
    <t>1.546641</t>
  </si>
  <si>
    <t>6.460382</t>
  </si>
  <si>
    <t>5.465355</t>
  </si>
  <si>
    <t>7.103371</t>
  </si>
  <si>
    <t>7.778311</t>
  </si>
  <si>
    <t>7.258175</t>
  </si>
  <si>
    <t>1.611762</t>
  </si>
  <si>
    <t>4.830909</t>
  </si>
  <si>
    <t>5.989119</t>
  </si>
  <si>
    <t>0.5179027</t>
  </si>
  <si>
    <t>4.512129</t>
  </si>
  <si>
    <t>8.968219</t>
  </si>
  <si>
    <t>6.73706</t>
  </si>
  <si>
    <t>4.454125</t>
  </si>
  <si>
    <t>3.737964</t>
  </si>
  <si>
    <t>5.228782</t>
  </si>
  <si>
    <t>5.010201</t>
  </si>
  <si>
    <t>7.223811</t>
  </si>
  <si>
    <t>9.01745</t>
  </si>
  <si>
    <t>8.181999</t>
  </si>
  <si>
    <t>7.485007</t>
  </si>
  <si>
    <t>2.752989</t>
  </si>
  <si>
    <t>5.444126</t>
  </si>
  <si>
    <t>9.240864</t>
  </si>
  <si>
    <t>3.30329</t>
  </si>
  <si>
    <t>1.58704</t>
  </si>
  <si>
    <t>7.727373</t>
  </si>
  <si>
    <t>9.371239</t>
  </si>
  <si>
    <t>2.167163</t>
  </si>
  <si>
    <t>6.170031</t>
  </si>
  <si>
    <t>0.9028058</t>
  </si>
  <si>
    <t>1.639811</t>
  </si>
  <si>
    <t>3.456613</t>
  </si>
  <si>
    <t>8.537899</t>
  </si>
  <si>
    <t>7.471432</t>
  </si>
  <si>
    <t>8.760093</t>
  </si>
  <si>
    <t>4.471449</t>
  </si>
  <si>
    <t>5.54074</t>
  </si>
  <si>
    <t>6.632574</t>
  </si>
  <si>
    <t>3.745603</t>
  </si>
  <si>
    <t>8.116402</t>
  </si>
  <si>
    <t>6.55391</t>
  </si>
  <si>
    <t>3.222289</t>
  </si>
  <si>
    <t>6.447903</t>
  </si>
  <si>
    <t>6.414877</t>
  </si>
  <si>
    <t>7.909155</t>
  </si>
  <si>
    <t>0.8713846</t>
  </si>
  <si>
    <t>2.989414</t>
  </si>
  <si>
    <t>4.791853</t>
  </si>
  <si>
    <t>4.996157</t>
  </si>
  <si>
    <t>6.549322</t>
  </si>
  <si>
    <t>3.299308</t>
  </si>
  <si>
    <t>8.276111</t>
  </si>
  <si>
    <t>1.663961</t>
  </si>
  <si>
    <t>1.782181</t>
  </si>
  <si>
    <t>1.598959</t>
  </si>
  <si>
    <t>9.256611</t>
  </si>
  <si>
    <t>4.458361</t>
  </si>
  <si>
    <t>1.589515</t>
  </si>
  <si>
    <t>5.169578</t>
  </si>
  <si>
    <t>7.103944</t>
  </si>
  <si>
    <t>7.332321</t>
  </si>
  <si>
    <t>8.734358</t>
  </si>
  <si>
    <t>6.335488</t>
  </si>
  <si>
    <t>3.792999</t>
  </si>
  <si>
    <t>7.8503</t>
  </si>
  <si>
    <t>4.83975</t>
  </si>
  <si>
    <t>3.96366</t>
  </si>
  <si>
    <t>0.8086654</t>
  </si>
  <si>
    <t>1.884304</t>
  </si>
  <si>
    <t>0.7159665</t>
  </si>
  <si>
    <t>2.400253</t>
  </si>
  <si>
    <t>8.650155</t>
  </si>
  <si>
    <t>0.9419239</t>
  </si>
  <si>
    <t>3.284858</t>
  </si>
  <si>
    <t>0.4527056</t>
  </si>
  <si>
    <t>7.393622</t>
  </si>
  <si>
    <t>2.223678</t>
  </si>
  <si>
    <t>1.229565</t>
  </si>
  <si>
    <t>2.366878</t>
  </si>
  <si>
    <t>4.796976</t>
  </si>
  <si>
    <t>3.596535</t>
  </si>
  <si>
    <t>7.052605</t>
  </si>
  <si>
    <t>6.987536</t>
  </si>
  <si>
    <t>3.141956</t>
  </si>
  <si>
    <t>1.663968</t>
  </si>
  <si>
    <t>4.21696</t>
  </si>
  <si>
    <t>7.930665</t>
  </si>
  <si>
    <t>8.708898</t>
  </si>
  <si>
    <t>4.337936</t>
  </si>
  <si>
    <t>7.812237</t>
  </si>
  <si>
    <t>9.700889</t>
  </si>
  <si>
    <t>8.71956</t>
  </si>
  <si>
    <t>5.355415</t>
  </si>
  <si>
    <t>6.620832</t>
  </si>
  <si>
    <t>5.109789</t>
  </si>
  <si>
    <t>7.665322</t>
  </si>
  <si>
    <t>7.491092</t>
  </si>
  <si>
    <t>1.779864</t>
  </si>
  <si>
    <t>4.588165</t>
  </si>
  <si>
    <t>2.177478</t>
  </si>
  <si>
    <t>5.077492</t>
  </si>
  <si>
    <t>7.819841</t>
  </si>
  <si>
    <t>5.534353</t>
  </si>
  <si>
    <t>0.8214251</t>
  </si>
  <si>
    <t>8.395496</t>
  </si>
  <si>
    <t>1.809008</t>
  </si>
  <si>
    <t>7.587076</t>
  </si>
  <si>
    <t>3.262298</t>
  </si>
  <si>
    <t>8.390701</t>
  </si>
  <si>
    <t>7.883022</t>
  </si>
  <si>
    <t>1.799628</t>
  </si>
  <si>
    <t>4.6856</t>
  </si>
  <si>
    <t>5.646777</t>
  </si>
  <si>
    <t>5.004612</t>
  </si>
  <si>
    <t>3.705932</t>
  </si>
  <si>
    <t>3.704348</t>
  </si>
  <si>
    <t>9.482976</t>
  </si>
  <si>
    <t>4.182247</t>
  </si>
  <si>
    <t>7.444524</t>
  </si>
  <si>
    <t>5.144987</t>
  </si>
  <si>
    <t>7.398413</t>
  </si>
  <si>
    <t>2.087043</t>
  </si>
  <si>
    <t>2.264586</t>
  </si>
  <si>
    <t>0.4723418</t>
  </si>
  <si>
    <t>2.242703</t>
  </si>
  <si>
    <t>7.566005</t>
  </si>
  <si>
    <t>6.229239</t>
  </si>
  <si>
    <t>3.204859</t>
  </si>
  <si>
    <t>4.147668</t>
  </si>
  <si>
    <t>2.174672</t>
  </si>
  <si>
    <t>1.03241</t>
  </si>
  <si>
    <t>1.429617</t>
  </si>
  <si>
    <t>2.514911</t>
  </si>
  <si>
    <t>4.688599</t>
  </si>
  <si>
    <t>4.240199</t>
  </si>
  <si>
    <t>7.696516</t>
  </si>
  <si>
    <t>5.536245</t>
  </si>
  <si>
    <t>6.068997</t>
  </si>
  <si>
    <t>3.197712</t>
  </si>
  <si>
    <t>4.811603</t>
  </si>
  <si>
    <t>9.709038</t>
  </si>
  <si>
    <t>5.480088</t>
  </si>
  <si>
    <t>8.99453</t>
  </si>
  <si>
    <t>6.941787</t>
  </si>
  <si>
    <t>4.586898</t>
  </si>
  <si>
    <t>8.87242</t>
  </si>
  <si>
    <t>8.450508</t>
  </si>
  <si>
    <t>9.543689</t>
  </si>
  <si>
    <t>7.002236</t>
  </si>
  <si>
    <t>0.5318197</t>
  </si>
  <si>
    <t>5.81189</t>
  </si>
  <si>
    <t>0.8157168</t>
  </si>
  <si>
    <t>5.121584</t>
  </si>
  <si>
    <t>2.811709</t>
  </si>
  <si>
    <t>1.670753</t>
  </si>
  <si>
    <t>8.542324</t>
  </si>
  <si>
    <t>1.96208</t>
  </si>
  <si>
    <t>6.904327</t>
  </si>
  <si>
    <t>1.68864</t>
  </si>
  <si>
    <t>1.563213</t>
  </si>
  <si>
    <t>4.008985</t>
  </si>
  <si>
    <t>5.302612</t>
  </si>
  <si>
    <t>1.596821</t>
  </si>
  <si>
    <t>8.647912</t>
  </si>
  <si>
    <t>8.855341</t>
  </si>
  <si>
    <t>5.911644</t>
  </si>
  <si>
    <t>2.69248</t>
  </si>
  <si>
    <t>5.594073</t>
  </si>
  <si>
    <t>3.356893</t>
  </si>
  <si>
    <t>1.782591</t>
  </si>
  <si>
    <t>6.389501</t>
  </si>
  <si>
    <t>7.345793</t>
  </si>
  <si>
    <t>5.708517</t>
  </si>
  <si>
    <t>9.893272</t>
  </si>
  <si>
    <t>5.219114</t>
  </si>
  <si>
    <t>2.30398</t>
  </si>
  <si>
    <t>8.295757</t>
  </si>
  <si>
    <t>6.224489</t>
  </si>
  <si>
    <t>5.7366</t>
  </si>
  <si>
    <t>2.209089</t>
  </si>
  <si>
    <t>0.6471945</t>
  </si>
  <si>
    <t>2.055907</t>
  </si>
  <si>
    <t>8.8392</t>
  </si>
  <si>
    <t>2.72906</t>
  </si>
  <si>
    <t>2.28197</t>
  </si>
  <si>
    <t>4.611471</t>
  </si>
  <si>
    <t>7.010294</t>
  </si>
  <si>
    <t>8.365936</t>
  </si>
  <si>
    <t>0.7785487</t>
  </si>
  <si>
    <t>3.314042</t>
  </si>
  <si>
    <t>9.809749</t>
  </si>
  <si>
    <t>9.929106</t>
  </si>
  <si>
    <t>7.286098</t>
  </si>
  <si>
    <t>6.358686</t>
  </si>
  <si>
    <t>5.508451</t>
  </si>
  <si>
    <t>8.40197</t>
  </si>
  <si>
    <t>8.148264</t>
  </si>
  <si>
    <t>5.802956</t>
  </si>
  <si>
    <t>9.948668</t>
  </si>
  <si>
    <t>0.7144031</t>
  </si>
  <si>
    <t>4.909344</t>
  </si>
  <si>
    <t>1.047851</t>
  </si>
  <si>
    <t>1.267187</t>
  </si>
  <si>
    <t>6.467644</t>
  </si>
  <si>
    <t>7.59227</t>
  </si>
  <si>
    <t>6.110359</t>
  </si>
  <si>
    <t>5.648556</t>
  </si>
  <si>
    <t>9.761636</t>
  </si>
  <si>
    <t>8.918167</t>
  </si>
  <si>
    <t>2.324397</t>
  </si>
  <si>
    <t>3.621013</t>
  </si>
  <si>
    <t>5.993771</t>
  </si>
  <si>
    <t>9.212563</t>
  </si>
  <si>
    <t>3.645434</t>
  </si>
  <si>
    <t>2.755832</t>
  </si>
  <si>
    <t>2.221743</t>
  </si>
  <si>
    <t>8.797221</t>
  </si>
  <si>
    <t>9.506279</t>
  </si>
  <si>
    <t>9.359093</t>
  </si>
  <si>
    <t>8.421002</t>
  </si>
  <si>
    <t>1.952029</t>
  </si>
  <si>
    <t>5.125717</t>
  </si>
  <si>
    <t>4.486661</t>
  </si>
  <si>
    <t>1.512819</t>
  </si>
  <si>
    <t>1.556608</t>
  </si>
  <si>
    <t>8.763216</t>
  </si>
  <si>
    <t>1.851826</t>
  </si>
  <si>
    <t>4.761951</t>
  </si>
  <si>
    <t>1.004292</t>
  </si>
  <si>
    <t>8.77694</t>
  </si>
  <si>
    <t>7.879017</t>
  </si>
  <si>
    <t>7.898861</t>
  </si>
  <si>
    <t>9.943573</t>
  </si>
  <si>
    <t>3.160413</t>
  </si>
  <si>
    <t>4.863762</t>
  </si>
  <si>
    <t>2.447176</t>
  </si>
  <si>
    <t>2.62055</t>
  </si>
  <si>
    <t>1.423462</t>
  </si>
  <si>
    <t>2.485414</t>
  </si>
  <si>
    <t>8.94993</t>
  </si>
  <si>
    <t>9.578209</t>
  </si>
  <si>
    <t>2.225091</t>
  </si>
  <si>
    <t>3.731442</t>
  </si>
  <si>
    <t>3.648784</t>
  </si>
  <si>
    <t>1.688608</t>
  </si>
  <si>
    <t>1.889481</t>
  </si>
  <si>
    <t>3.14178</t>
  </si>
  <si>
    <t>4.221136</t>
  </si>
  <si>
    <t>4.54108</t>
  </si>
  <si>
    <t>4.16712</t>
  </si>
  <si>
    <t>7.122038</t>
  </si>
  <si>
    <t>5.641957</t>
  </si>
  <si>
    <t>6.607417</t>
  </si>
  <si>
    <t>2.523698</t>
  </si>
  <si>
    <t>4.549522</t>
  </si>
  <si>
    <t>8.690545</t>
  </si>
  <si>
    <t>8.40773</t>
  </si>
  <si>
    <t>2.816557</t>
  </si>
  <si>
    <t>7.1993</t>
  </si>
  <si>
    <t>2.131985</t>
  </si>
  <si>
    <t>8.979697</t>
  </si>
  <si>
    <t>0.6967902</t>
  </si>
  <si>
    <t>3.91212</t>
  </si>
  <si>
    <t>8.754587</t>
  </si>
  <si>
    <t>8.413031</t>
  </si>
  <si>
    <t>0.543988</t>
  </si>
  <si>
    <t>5.132666</t>
  </si>
  <si>
    <t>1.588816</t>
  </si>
  <si>
    <t>9.850868</t>
  </si>
  <si>
    <t>3.339381</t>
  </si>
  <si>
    <t>6.399444</t>
  </si>
  <si>
    <t>9.23187</t>
  </si>
  <si>
    <t>1.848975</t>
  </si>
  <si>
    <t>9.946961</t>
  </si>
  <si>
    <t>3.174523</t>
  </si>
  <si>
    <t>5.765282</t>
  </si>
  <si>
    <t>6.650375</t>
  </si>
  <si>
    <t>4.430934</t>
  </si>
  <si>
    <t>0.4992264</t>
  </si>
  <si>
    <t>5.939746</t>
  </si>
  <si>
    <t>7.26845</t>
  </si>
  <si>
    <t>5.789985</t>
  </si>
  <si>
    <t>2.945558</t>
  </si>
  <si>
    <t>9.32203</t>
  </si>
  <si>
    <t>5.289503</t>
  </si>
  <si>
    <t>1.102832</t>
  </si>
  <si>
    <t>1.263607</t>
  </si>
  <si>
    <t>0.4057972</t>
  </si>
  <si>
    <t>7.94344</t>
  </si>
  <si>
    <t>4.489351</t>
  </si>
  <si>
    <t>3.977594</t>
  </si>
  <si>
    <t>1.443361</t>
  </si>
  <si>
    <t>5.303163</t>
  </si>
  <si>
    <t>6.091954</t>
  </si>
  <si>
    <t>3.654244</t>
  </si>
  <si>
    <t>6.81249</t>
  </si>
  <si>
    <t>6.467357</t>
  </si>
  <si>
    <t>1.536775</t>
  </si>
  <si>
    <t>1.320506</t>
  </si>
  <si>
    <t>2.478098</t>
  </si>
  <si>
    <t>1.759485</t>
  </si>
  <si>
    <t>7.427907</t>
  </si>
  <si>
    <t>5.087651</t>
  </si>
  <si>
    <t>8.238756</t>
  </si>
  <si>
    <t>0.8906574</t>
  </si>
  <si>
    <t>5.135389</t>
  </si>
  <si>
    <t>2.891856</t>
  </si>
  <si>
    <t>8.722008</t>
  </si>
  <si>
    <t>4.72461</t>
  </si>
  <si>
    <t>4.22539</t>
  </si>
  <si>
    <t>3.784625</t>
  </si>
  <si>
    <t>4.285821</t>
  </si>
  <si>
    <t>9.552441</t>
  </si>
  <si>
    <t>1.009563</t>
  </si>
  <si>
    <t>0.929981</t>
  </si>
  <si>
    <t>4.282773</t>
  </si>
  <si>
    <t>7.459783</t>
  </si>
  <si>
    <t>8.619092</t>
  </si>
  <si>
    <t>6.704467</t>
  </si>
  <si>
    <t>9.860531</t>
  </si>
  <si>
    <t>3.952328</t>
  </si>
  <si>
    <t>4.679005</t>
  </si>
  <si>
    <t>2.171769</t>
  </si>
  <si>
    <t>1.277315</t>
  </si>
  <si>
    <t>6.095415</t>
  </si>
  <si>
    <t>3.316284</t>
  </si>
  <si>
    <t>4.330603</t>
  </si>
  <si>
    <t>3.337945</t>
  </si>
  <si>
    <t>5.688925</t>
  </si>
  <si>
    <t>0.8052268</t>
  </si>
  <si>
    <t>7.694906</t>
  </si>
  <si>
    <t>1.750063</t>
  </si>
  <si>
    <t>8.871196</t>
  </si>
  <si>
    <t>5.280341</t>
  </si>
  <si>
    <t>9.151608</t>
  </si>
  <si>
    <t>1.847659</t>
  </si>
  <si>
    <t>2.276829</t>
  </si>
  <si>
    <t>3.29665</t>
  </si>
  <si>
    <t>4.567042</t>
  </si>
  <si>
    <t>2.299171</t>
  </si>
  <si>
    <t>9.867933</t>
  </si>
  <si>
    <t>9.961759</t>
  </si>
  <si>
    <t>4.085356</t>
  </si>
  <si>
    <t>9.687449</t>
  </si>
  <si>
    <t>7.157886</t>
  </si>
  <si>
    <t>3.909314</t>
  </si>
  <si>
    <t>1.599262</t>
  </si>
  <si>
    <t>2.990649</t>
  </si>
  <si>
    <t>3.059975</t>
  </si>
  <si>
    <t>9.189949</t>
  </si>
  <si>
    <t>1.530358</t>
  </si>
  <si>
    <t>8.710091</t>
  </si>
  <si>
    <t>4.614112</t>
  </si>
  <si>
    <t>2.57445</t>
  </si>
  <si>
    <t>6.180349</t>
  </si>
  <si>
    <t>6.315217</t>
  </si>
  <si>
    <t>6.015374</t>
  </si>
  <si>
    <t>0.6097625</t>
  </si>
  <si>
    <t>6.656195</t>
  </si>
  <si>
    <t>7.572973</t>
  </si>
  <si>
    <t>8.504784</t>
  </si>
  <si>
    <t>5.699148</t>
  </si>
  <si>
    <t>1.735624</t>
  </si>
  <si>
    <t>5.581296</t>
  </si>
  <si>
    <t>5.369693</t>
  </si>
  <si>
    <t>3.114069</t>
  </si>
  <si>
    <t>8.100041</t>
  </si>
  <si>
    <t>2.823057</t>
  </si>
  <si>
    <t>6.734701</t>
  </si>
  <si>
    <t>1.800134</t>
  </si>
  <si>
    <t>2.034829</t>
  </si>
  <si>
    <t>7.864381</t>
  </si>
  <si>
    <t>7.028215</t>
  </si>
  <si>
    <t>7.675985</t>
  </si>
  <si>
    <t>1.874466</t>
  </si>
  <si>
    <t>2.487984</t>
  </si>
  <si>
    <t>9.185554</t>
  </si>
  <si>
    <t>3.239555</t>
  </si>
  <si>
    <t>2.187412</t>
  </si>
  <si>
    <t>8.478585</t>
  </si>
  <si>
    <t>9.508276</t>
  </si>
  <si>
    <t>4.514689</t>
  </si>
  <si>
    <t>6.800055</t>
  </si>
  <si>
    <t>5.570977</t>
  </si>
  <si>
    <t>1.954404</t>
  </si>
  <si>
    <t>7.585992</t>
  </si>
  <si>
    <t>4.446081</t>
  </si>
  <si>
    <t>4.254148</t>
  </si>
  <si>
    <t>9.74924</t>
  </si>
  <si>
    <t>8.001066</t>
  </si>
  <si>
    <t>4.410524</t>
  </si>
  <si>
    <t>3.125757</t>
  </si>
  <si>
    <t>3.958907</t>
  </si>
  <si>
    <t>8.837692</t>
  </si>
  <si>
    <t>8.747105</t>
  </si>
  <si>
    <t>7.686053</t>
  </si>
  <si>
    <t>6.220907</t>
  </si>
  <si>
    <t>5.290841</t>
  </si>
  <si>
    <t>0.5446993</t>
  </si>
  <si>
    <t>9.000422</t>
  </si>
  <si>
    <t>8.502133</t>
  </si>
  <si>
    <t>1.575572</t>
  </si>
  <si>
    <t>0.8899992</t>
  </si>
  <si>
    <t>5.587191</t>
  </si>
  <si>
    <t>7.864549</t>
  </si>
  <si>
    <t>9.785385</t>
  </si>
  <si>
    <t>4.641637</t>
  </si>
  <si>
    <t>2.077355</t>
  </si>
  <si>
    <t>5.353845</t>
  </si>
  <si>
    <t>2.849271</t>
  </si>
  <si>
    <t>0.7096471</t>
  </si>
  <si>
    <t>1.423443</t>
  </si>
  <si>
    <t>6.306412</t>
  </si>
  <si>
    <t>3.425185</t>
  </si>
  <si>
    <t>1.811323</t>
  </si>
  <si>
    <t>8.42667</t>
  </si>
  <si>
    <t>5.362617</t>
  </si>
  <si>
    <t>7.666317</t>
  </si>
  <si>
    <t>4.348556</t>
  </si>
  <si>
    <t>4.304977</t>
  </si>
  <si>
    <t>0.5726015</t>
  </si>
  <si>
    <t>5.719592</t>
  </si>
  <si>
    <t>9.422118</t>
  </si>
  <si>
    <t>5.460437</t>
  </si>
  <si>
    <t>8.848674</t>
  </si>
  <si>
    <t>0.4055781</t>
  </si>
  <si>
    <t>9.480139</t>
  </si>
  <si>
    <t>1.76591</t>
  </si>
  <si>
    <t>5.215804</t>
  </si>
  <si>
    <t>0.8640832</t>
  </si>
  <si>
    <t>9.239365</t>
  </si>
  <si>
    <t>9.037822</t>
  </si>
  <si>
    <t>6.610416</t>
  </si>
  <si>
    <t>5.662999</t>
  </si>
  <si>
    <t>2.243556</t>
  </si>
  <si>
    <t>2.861891</t>
  </si>
  <si>
    <t>3.856959</t>
  </si>
  <si>
    <t>4.039055</t>
  </si>
  <si>
    <t>1.848641</t>
  </si>
  <si>
    <t>1.180299</t>
  </si>
  <si>
    <t>8.796966</t>
  </si>
  <si>
    <t>2.477094</t>
  </si>
  <si>
    <t>4.097197</t>
  </si>
  <si>
    <t>5.552688</t>
  </si>
  <si>
    <t>5.441324</t>
  </si>
  <si>
    <t>8.145371</t>
  </si>
  <si>
    <t>9.946161</t>
  </si>
  <si>
    <t>3.089477</t>
  </si>
  <si>
    <t>8.663145</t>
  </si>
  <si>
    <t>8.133544</t>
  </si>
  <si>
    <t>6.950951</t>
  </si>
  <si>
    <t>6.962943</t>
  </si>
  <si>
    <t>4.541979</t>
  </si>
  <si>
    <t>0.68094</t>
  </si>
  <si>
    <t>1.468382</t>
  </si>
  <si>
    <t>1.388027</t>
  </si>
  <si>
    <t>8.997701</t>
  </si>
  <si>
    <t>2.354227</t>
  </si>
  <si>
    <t>9.623035</t>
  </si>
  <si>
    <t>4.212359</t>
  </si>
  <si>
    <t>8.351109</t>
  </si>
  <si>
    <t>5.463745</t>
  </si>
  <si>
    <t>4.935694</t>
  </si>
  <si>
    <t>2.361766</t>
  </si>
  <si>
    <t>8.33558</t>
  </si>
  <si>
    <t>2.247184</t>
  </si>
  <si>
    <t>2.794006</t>
  </si>
  <si>
    <t>9.149086</t>
  </si>
  <si>
    <t>6.16615</t>
  </si>
  <si>
    <t>4.174288</t>
  </si>
  <si>
    <t>0.6908965</t>
  </si>
  <si>
    <t>9.89279</t>
  </si>
  <si>
    <t>6.083326</t>
  </si>
  <si>
    <t>5.609733</t>
  </si>
  <si>
    <t>4.34712</t>
  </si>
  <si>
    <t>5.162854</t>
  </si>
  <si>
    <t>3.621649</t>
  </si>
  <si>
    <t>4.569639</t>
  </si>
  <si>
    <t>8.564746</t>
  </si>
  <si>
    <t>6.1122</t>
  </si>
  <si>
    <t>6.476761</t>
  </si>
  <si>
    <t>9.861918</t>
  </si>
  <si>
    <t>5.618387</t>
  </si>
  <si>
    <t>8.252048</t>
  </si>
  <si>
    <t>5.942384</t>
  </si>
  <si>
    <t>6.168841</t>
  </si>
  <si>
    <t>6.26422</t>
  </si>
  <si>
    <t>3.666612</t>
  </si>
  <si>
    <t>4.058848</t>
  </si>
  <si>
    <t>6.588681</t>
  </si>
  <si>
    <t>1.841277</t>
  </si>
  <si>
    <t>2.850794</t>
  </si>
  <si>
    <t>9.964158</t>
  </si>
  <si>
    <t>8.488577</t>
  </si>
  <si>
    <t>6.492593</t>
  </si>
  <si>
    <t>0.8108588</t>
  </si>
  <si>
    <t>3.577992</t>
  </si>
  <si>
    <t>5.679418</t>
  </si>
  <si>
    <t>2.445017</t>
  </si>
  <si>
    <t>0.4138684</t>
  </si>
  <si>
    <t>8.399424</t>
  </si>
  <si>
    <t>8.18195</t>
  </si>
  <si>
    <t>5.199699</t>
  </si>
  <si>
    <t>8.885242</t>
  </si>
  <si>
    <t>9.422923</t>
  </si>
  <si>
    <t>6.8183</t>
  </si>
  <si>
    <t>2.044475</t>
  </si>
  <si>
    <t>1.183757</t>
  </si>
  <si>
    <t>2.946428</t>
  </si>
  <si>
    <t>6.606172</t>
  </si>
  <si>
    <t>2.079371</t>
  </si>
  <si>
    <t>0.431571</t>
  </si>
  <si>
    <t>3.042274</t>
  </si>
  <si>
    <t>8.579309</t>
  </si>
  <si>
    <t>2.078226</t>
  </si>
  <si>
    <t>2.744885</t>
  </si>
  <si>
    <t>7.868887</t>
  </si>
  <si>
    <t>2.02674</t>
  </si>
  <si>
    <t>6.555642</t>
  </si>
  <si>
    <t>1.826201</t>
  </si>
  <si>
    <t>6.217491</t>
  </si>
  <si>
    <t>4.440456</t>
  </si>
  <si>
    <t>7.613548</t>
  </si>
  <si>
    <t>3.497668</t>
  </si>
  <si>
    <t>3.346268</t>
  </si>
  <si>
    <t>7.069791</t>
  </si>
  <si>
    <t>2.006788</t>
  </si>
  <si>
    <t>9.458251</t>
  </si>
  <si>
    <t>2.920776</t>
  </si>
  <si>
    <t>2.299926</t>
  </si>
  <si>
    <t>7.510018</t>
  </si>
  <si>
    <t>6.731485</t>
  </si>
  <si>
    <t>0.6319917</t>
  </si>
  <si>
    <t>2.433672</t>
  </si>
  <si>
    <t>5.515827</t>
  </si>
  <si>
    <t>5.662701</t>
  </si>
  <si>
    <t>9.211436</t>
  </si>
  <si>
    <t>0.4314296</t>
  </si>
  <si>
    <t>6.038411</t>
  </si>
  <si>
    <t>4.788308</t>
  </si>
  <si>
    <t>1.14307</t>
  </si>
  <si>
    <t>4.096383</t>
  </si>
  <si>
    <t>8.951643</t>
  </si>
  <si>
    <t>8.01589</t>
  </si>
  <si>
    <t>1.081741</t>
  </si>
  <si>
    <t>5.023762</t>
  </si>
  <si>
    <t>9.46863</t>
  </si>
  <si>
    <t>5.930396</t>
  </si>
  <si>
    <t>7.61283</t>
  </si>
  <si>
    <t>0.4178488</t>
  </si>
  <si>
    <t>2.780093</t>
  </si>
  <si>
    <t>4.524721</t>
  </si>
  <si>
    <t>3.838589</t>
  </si>
  <si>
    <t>9.809937</t>
  </si>
  <si>
    <t>1.292443</t>
  </si>
  <si>
    <t>6.669285</t>
  </si>
  <si>
    <t>3.328882</t>
  </si>
  <si>
    <t>0.8316529</t>
  </si>
  <si>
    <t>7.267519</t>
  </si>
  <si>
    <t>5.061009</t>
  </si>
  <si>
    <t>5.512706</t>
  </si>
  <si>
    <t>1.558944</t>
  </si>
  <si>
    <t>5.36803</t>
  </si>
  <si>
    <t>1.279102</t>
  </si>
  <si>
    <t>7.910569</t>
  </si>
  <si>
    <t>6.37783</t>
  </si>
  <si>
    <t>8.661318</t>
  </si>
  <si>
    <t>0.7385658</t>
  </si>
  <si>
    <t>7.586123</t>
  </si>
  <si>
    <t>0.8288101</t>
  </si>
  <si>
    <t>4.373125</t>
  </si>
  <si>
    <t>5.976764</t>
  </si>
  <si>
    <t>2.230131</t>
  </si>
  <si>
    <t>2.178153</t>
  </si>
  <si>
    <t>1.916502</t>
  </si>
  <si>
    <t>2.564679</t>
  </si>
  <si>
    <t>2.732987</t>
  </si>
  <si>
    <t>5.006617</t>
  </si>
  <si>
    <t>3.129289</t>
  </si>
  <si>
    <t>1.758518</t>
  </si>
  <si>
    <t>0.5223105</t>
  </si>
  <si>
    <t>4.35903</t>
  </si>
  <si>
    <t>5.469293</t>
  </si>
  <si>
    <t>0.7088108</t>
  </si>
  <si>
    <t>2.795516</t>
  </si>
  <si>
    <t>2.293197</t>
  </si>
  <si>
    <t>7.71917</t>
  </si>
  <si>
    <t>5.611041</t>
  </si>
  <si>
    <t>3.261871</t>
  </si>
  <si>
    <t>4.470133</t>
  </si>
  <si>
    <t>6.060257</t>
  </si>
  <si>
    <t>9.76508</t>
  </si>
  <si>
    <t>8.316038</t>
  </si>
  <si>
    <t>5.701957</t>
  </si>
  <si>
    <t>2.62082</t>
  </si>
  <si>
    <t>5.213348</t>
  </si>
  <si>
    <t>3.616388</t>
  </si>
  <si>
    <t>5.958802</t>
  </si>
  <si>
    <t>6.399852</t>
  </si>
  <si>
    <t>5.396875</t>
  </si>
  <si>
    <t>6.349494</t>
  </si>
  <si>
    <t>2.792701</t>
  </si>
  <si>
    <t>5.546868</t>
  </si>
  <si>
    <t>4.00908</t>
  </si>
  <si>
    <t>9.870216</t>
  </si>
  <si>
    <t>7.940974</t>
  </si>
  <si>
    <t>8.986539</t>
  </si>
  <si>
    <t>5.81139</t>
  </si>
  <si>
    <t>1.201454</t>
  </si>
  <si>
    <t>1.18166</t>
  </si>
  <si>
    <t>5.366791</t>
  </si>
  <si>
    <t>2.015575</t>
  </si>
  <si>
    <t>5.068183</t>
  </si>
  <si>
    <t>9.625384</t>
  </si>
  <si>
    <t>2.9729</t>
  </si>
  <si>
    <t>5.439994</t>
  </si>
  <si>
    <t>3.291581</t>
  </si>
  <si>
    <t>6.082662</t>
  </si>
  <si>
    <t>1.893593</t>
  </si>
  <si>
    <t>5.610111</t>
  </si>
  <si>
    <t>6.157889</t>
  </si>
  <si>
    <t>8.682489</t>
  </si>
  <si>
    <t>4.015351</t>
  </si>
  <si>
    <t>6.101826</t>
  </si>
  <si>
    <t>1.035264</t>
  </si>
  <si>
    <t>9.075496</t>
  </si>
  <si>
    <t>4.093417</t>
  </si>
  <si>
    <t>0.9906574</t>
  </si>
  <si>
    <t>2.068714</t>
  </si>
  <si>
    <t>7.317162</t>
  </si>
  <si>
    <t>4.775557</t>
  </si>
  <si>
    <t>1.391145</t>
  </si>
  <si>
    <t>6.450315</t>
  </si>
  <si>
    <t>9.104437</t>
  </si>
  <si>
    <t>5.072059</t>
  </si>
  <si>
    <t>1.742955</t>
  </si>
  <si>
    <t>1.331812</t>
  </si>
  <si>
    <t>3.478676</t>
  </si>
  <si>
    <t>1.872002</t>
  </si>
  <si>
    <t>4.675237</t>
  </si>
  <si>
    <t>5.152533</t>
  </si>
  <si>
    <t>1.474373</t>
  </si>
  <si>
    <t>3.047266</t>
  </si>
  <si>
    <t>2.707738</t>
  </si>
  <si>
    <t>9.42492</t>
  </si>
  <si>
    <t>9.670284</t>
  </si>
  <si>
    <t>1.736527</t>
  </si>
  <si>
    <t>1.047024</t>
  </si>
  <si>
    <t>6.881697</t>
  </si>
  <si>
    <t>8.233365</t>
  </si>
  <si>
    <t>2.20027</t>
  </si>
  <si>
    <t>5.061661</t>
  </si>
  <si>
    <t>6.562386</t>
  </si>
  <si>
    <t>3.513473</t>
  </si>
  <si>
    <t>5.557942</t>
  </si>
  <si>
    <t>3.840117</t>
  </si>
  <si>
    <t>6.356725</t>
  </si>
  <si>
    <t>8.726029</t>
  </si>
  <si>
    <t>1.231483</t>
  </si>
  <si>
    <t>8.588461</t>
  </si>
  <si>
    <t>8.004653</t>
  </si>
  <si>
    <t>3.487915</t>
  </si>
  <si>
    <t>0.7421116</t>
  </si>
  <si>
    <t>4.584021</t>
  </si>
  <si>
    <t>7.245346</t>
  </si>
  <si>
    <t>3.518721</t>
  </si>
  <si>
    <t>6.554202</t>
  </si>
  <si>
    <t>8.671032</t>
  </si>
  <si>
    <t>6.381416</t>
  </si>
  <si>
    <t>5.933841</t>
  </si>
  <si>
    <t>3.771504</t>
  </si>
  <si>
    <t>2.209667</t>
  </si>
  <si>
    <t>6.451837</t>
  </si>
  <si>
    <t>0.4624501</t>
  </si>
  <si>
    <t>0.7532308</t>
  </si>
  <si>
    <t>5.11906</t>
  </si>
  <si>
    <t>6.362938</t>
  </si>
  <si>
    <t>3.62119</t>
  </si>
  <si>
    <t>8.927633</t>
  </si>
  <si>
    <t>9.704899</t>
  </si>
  <si>
    <t>8.848451</t>
  </si>
  <si>
    <t>1.248813</t>
  </si>
  <si>
    <t>6.978977</t>
  </si>
  <si>
    <t>2.524318</t>
  </si>
  <si>
    <t>3.430855</t>
  </si>
  <si>
    <t>9.884375</t>
  </si>
  <si>
    <t>0.4169788</t>
  </si>
  <si>
    <t>2.700565</t>
  </si>
  <si>
    <t>9.814139</t>
  </si>
  <si>
    <t>3.157339</t>
  </si>
  <si>
    <t>9.96346</t>
  </si>
  <si>
    <t>3.568433</t>
  </si>
  <si>
    <t>0.7784769</t>
  </si>
  <si>
    <t>5.121098</t>
  </si>
  <si>
    <t>2.209294</t>
  </si>
  <si>
    <t>9.338757</t>
  </si>
  <si>
    <t>1.450776</t>
  </si>
  <si>
    <t>1.067723</t>
  </si>
  <si>
    <t>6.698123</t>
  </si>
  <si>
    <t>0.7431358</t>
  </si>
  <si>
    <t>2.481272</t>
  </si>
  <si>
    <t>8.450765</t>
  </si>
  <si>
    <t>8.521961</t>
  </si>
  <si>
    <t>5.812101</t>
  </si>
  <si>
    <t>3.554152</t>
  </si>
  <si>
    <t>5.406218</t>
  </si>
  <si>
    <t>4.799732</t>
  </si>
  <si>
    <t>4.64545</t>
  </si>
  <si>
    <t>1.763286</t>
  </si>
  <si>
    <t>6.455544</t>
  </si>
  <si>
    <t>4.781658</t>
  </si>
  <si>
    <t>0.4956534</t>
  </si>
  <si>
    <t>3.725975</t>
  </si>
  <si>
    <t>6.850949</t>
  </si>
  <si>
    <t>2.193167</t>
  </si>
  <si>
    <t>0.8656907</t>
  </si>
  <si>
    <t>2.682217</t>
  </si>
  <si>
    <t>1.532298</t>
  </si>
  <si>
    <t>8.918019</t>
  </si>
  <si>
    <t>4.305577</t>
  </si>
  <si>
    <t>8.943661</t>
  </si>
  <si>
    <t>1.037146</t>
  </si>
  <si>
    <t>8.389555</t>
  </si>
  <si>
    <t>7.230065</t>
  </si>
  <si>
    <t>6.26651</t>
  </si>
  <si>
    <t>9.600978</t>
  </si>
  <si>
    <t>4.155376</t>
  </si>
  <si>
    <t>2.627367</t>
  </si>
  <si>
    <t>7.025619</t>
  </si>
  <si>
    <t>6.610805</t>
  </si>
  <si>
    <t>2.182414</t>
  </si>
  <si>
    <t>0.5944752</t>
  </si>
  <si>
    <t>1.712231</t>
  </si>
  <si>
    <t>2.254982</t>
  </si>
  <si>
    <t>7.373925</t>
  </si>
  <si>
    <t>5.397099</t>
  </si>
  <si>
    <t>5.457199</t>
  </si>
  <si>
    <t>2.702826</t>
  </si>
  <si>
    <t>6.324066</t>
  </si>
  <si>
    <t>5.002762</t>
  </si>
  <si>
    <t>0.7658596</t>
  </si>
  <si>
    <t>3.30508</t>
  </si>
  <si>
    <t>9.702616</t>
  </si>
  <si>
    <t>5.981183</t>
  </si>
  <si>
    <t>4.976202</t>
  </si>
  <si>
    <t>8.499117</t>
  </si>
  <si>
    <t>8.434864</t>
  </si>
  <si>
    <t>8.911947</t>
  </si>
  <si>
    <t>7.430638</t>
  </si>
  <si>
    <t>2.973526</t>
  </si>
  <si>
    <t>9.178934</t>
  </si>
  <si>
    <t>9.067317</t>
  </si>
  <si>
    <t>1.823553</t>
  </si>
  <si>
    <t>9.987687</t>
  </si>
  <si>
    <t>7.011618</t>
  </si>
  <si>
    <t>7.061653</t>
  </si>
  <si>
    <t>8.642836</t>
  </si>
  <si>
    <t>6.869654</t>
  </si>
  <si>
    <t>6.995658</t>
  </si>
  <si>
    <t>7.003884</t>
  </si>
  <si>
    <t>3.423666</t>
  </si>
  <si>
    <t>8.267633</t>
  </si>
  <si>
    <t>8.177973</t>
  </si>
  <si>
    <t>8.592118</t>
  </si>
  <si>
    <t>7.738748</t>
  </si>
  <si>
    <t>1.088359</t>
  </si>
  <si>
    <t>9.049362</t>
  </si>
  <si>
    <t>3.474321</t>
  </si>
  <si>
    <t>5.038597</t>
  </si>
  <si>
    <t>2.372179</t>
  </si>
  <si>
    <t>7.199866</t>
  </si>
  <si>
    <t>4.387585</t>
  </si>
  <si>
    <t>4.877389</t>
  </si>
  <si>
    <t>4.562961</t>
  </si>
  <si>
    <t>4.278685</t>
  </si>
  <si>
    <t>4.611595</t>
  </si>
  <si>
    <t>7.631524</t>
  </si>
  <si>
    <t>6.662571</t>
  </si>
  <si>
    <t>8.779012</t>
  </si>
  <si>
    <t>6.84943</t>
  </si>
  <si>
    <t>9.892404</t>
  </si>
  <si>
    <t>2.638725</t>
  </si>
  <si>
    <t>1.70655</t>
  </si>
  <si>
    <t>6.410512</t>
  </si>
  <si>
    <t>1.668981</t>
  </si>
  <si>
    <t>2.508625</t>
  </si>
  <si>
    <t>0.6349138</t>
  </si>
  <si>
    <t>2.465948</t>
  </si>
  <si>
    <t>0.6390063</t>
  </si>
  <si>
    <t>1.300234</t>
  </si>
  <si>
    <t>6.174927</t>
  </si>
  <si>
    <t>5.911324</t>
  </si>
  <si>
    <t>8.795502</t>
  </si>
  <si>
    <t>9.197749</t>
  </si>
  <si>
    <t>5.548446</t>
  </si>
  <si>
    <t>9.790374</t>
  </si>
  <si>
    <t>4.178676</t>
  </si>
  <si>
    <t>1.800101</t>
  </si>
  <si>
    <t>5.797833</t>
  </si>
  <si>
    <t>2.452282</t>
  </si>
  <si>
    <t>1.934005</t>
  </si>
  <si>
    <t>4.682112</t>
  </si>
  <si>
    <t>1.223528</t>
  </si>
  <si>
    <t>1.707554</t>
  </si>
  <si>
    <t>4.301062</t>
  </si>
  <si>
    <t>1.864437</t>
  </si>
  <si>
    <t>5.533367</t>
  </si>
  <si>
    <t>4.499698</t>
  </si>
  <si>
    <t>2.369144</t>
  </si>
  <si>
    <t>3.229318</t>
  </si>
  <si>
    <t>8.995485</t>
  </si>
  <si>
    <t>4.629655</t>
  </si>
  <si>
    <t>5.614681</t>
  </si>
  <si>
    <t>2.204945</t>
  </si>
  <si>
    <t>4.274421</t>
  </si>
  <si>
    <t>2.64904</t>
  </si>
  <si>
    <t>2.527091</t>
  </si>
  <si>
    <t>5.284097</t>
  </si>
  <si>
    <t>6.417203</t>
  </si>
  <si>
    <t>4.465764</t>
  </si>
  <si>
    <t>9.733174</t>
  </si>
  <si>
    <t>9.92433</t>
  </si>
  <si>
    <t>9.793058</t>
  </si>
  <si>
    <t>7.47399</t>
  </si>
  <si>
    <t>8.803522</t>
  </si>
  <si>
    <t>9.270944</t>
  </si>
  <si>
    <t>1.17794</t>
  </si>
  <si>
    <t>3.111621</t>
  </si>
  <si>
    <t>2.986552</t>
  </si>
  <si>
    <t>3.606429</t>
  </si>
  <si>
    <t>6.743712</t>
  </si>
  <si>
    <t>4.980932</t>
  </si>
  <si>
    <t>1.896661</t>
  </si>
  <si>
    <t>4.7769</t>
  </si>
  <si>
    <t>9.362249</t>
  </si>
  <si>
    <t>2.200855</t>
  </si>
  <si>
    <t>7.517969</t>
  </si>
  <si>
    <t>4.611918</t>
  </si>
  <si>
    <t>3.821713</t>
  </si>
  <si>
    <t>2.248953</t>
  </si>
  <si>
    <t>8.096932</t>
  </si>
  <si>
    <t>6.602101</t>
  </si>
  <si>
    <t>9.432822</t>
  </si>
  <si>
    <t>9.352178</t>
  </si>
  <si>
    <t>6.740552</t>
  </si>
  <si>
    <t>4.815223</t>
  </si>
  <si>
    <t>2.718398</t>
  </si>
  <si>
    <t>9.245198</t>
  </si>
  <si>
    <t>7.586383</t>
  </si>
  <si>
    <t>8.672172</t>
  </si>
  <si>
    <t>6.915576</t>
  </si>
  <si>
    <t>7.434717</t>
  </si>
  <si>
    <t>0.8897806</t>
  </si>
  <si>
    <t>6.516657</t>
  </si>
  <si>
    <t>6.083768</t>
  </si>
  <si>
    <t>1.03608</t>
  </si>
  <si>
    <t>9.033455</t>
  </si>
  <si>
    <t>6.957087</t>
  </si>
  <si>
    <t>7.011214</t>
  </si>
  <si>
    <t>5.880606</t>
  </si>
  <si>
    <t>0.9808141</t>
  </si>
  <si>
    <t>2.684889</t>
  </si>
  <si>
    <t>7.539048</t>
  </si>
  <si>
    <t>5.405236</t>
  </si>
  <si>
    <t>0.6808064</t>
  </si>
  <si>
    <t>7.609316</t>
  </si>
  <si>
    <t>4.638685</t>
  </si>
  <si>
    <t>6.309169</t>
  </si>
  <si>
    <t>8.626445</t>
  </si>
  <si>
    <t>2.370407</t>
  </si>
  <si>
    <t>6.803076</t>
  </si>
  <si>
    <t>4.080085</t>
  </si>
  <si>
    <t>6.023989</t>
  </si>
  <si>
    <t>6.67608</t>
  </si>
  <si>
    <t>6.017625</t>
  </si>
  <si>
    <t>7.011749</t>
  </si>
  <si>
    <t>0.8534935</t>
  </si>
  <si>
    <t>9.001628</t>
  </si>
  <si>
    <t>4.243937</t>
  </si>
  <si>
    <t>4.39165</t>
  </si>
  <si>
    <t>5.658156</t>
  </si>
  <si>
    <t>2.062862</t>
  </si>
  <si>
    <t>4.679951</t>
  </si>
  <si>
    <t>5.99155</t>
  </si>
  <si>
    <t>0.5051268</t>
  </si>
  <si>
    <t>8.421006</t>
  </si>
  <si>
    <t>7.249806</t>
  </si>
  <si>
    <t>5.679323</t>
  </si>
  <si>
    <t>8.039883</t>
  </si>
  <si>
    <t>8.152439</t>
  </si>
  <si>
    <t>3.721107</t>
  </si>
  <si>
    <t>1.761697</t>
  </si>
  <si>
    <t>4.148836</t>
  </si>
  <si>
    <t>0.4592035</t>
  </si>
  <si>
    <t>9.46531</t>
  </si>
  <si>
    <t>3.189141</t>
  </si>
  <si>
    <t>8.477835</t>
  </si>
  <si>
    <t>3.027407</t>
  </si>
  <si>
    <t>5.907286</t>
  </si>
  <si>
    <t>4.613139</t>
  </si>
  <si>
    <t>3.725432</t>
  </si>
  <si>
    <t>2.811309</t>
  </si>
  <si>
    <t>2.510053</t>
  </si>
  <si>
    <t>8.803693</t>
  </si>
  <si>
    <t>2.466933</t>
  </si>
  <si>
    <t>7.063016</t>
  </si>
  <si>
    <t>3.730921</t>
  </si>
  <si>
    <t>2.260404</t>
  </si>
  <si>
    <t>6.704296</t>
  </si>
  <si>
    <t>1.584813</t>
  </si>
  <si>
    <t>7.681956</t>
  </si>
  <si>
    <t>5.370959</t>
  </si>
  <si>
    <t>7.128547</t>
  </si>
  <si>
    <t>3.295552</t>
  </si>
  <si>
    <t>8.306753</t>
  </si>
  <si>
    <t>9.512102</t>
  </si>
  <si>
    <t>1.617844</t>
  </si>
  <si>
    <t>3.301204</t>
  </si>
  <si>
    <t>1.506056</t>
  </si>
  <si>
    <t>0.4522579</t>
  </si>
  <si>
    <t>4.322457</t>
  </si>
  <si>
    <t>6.933859</t>
  </si>
  <si>
    <t>4.368114</t>
  </si>
  <si>
    <t>4.605378</t>
  </si>
  <si>
    <t>2.200023</t>
  </si>
  <si>
    <t>5.306486</t>
  </si>
  <si>
    <t>4.975148</t>
  </si>
  <si>
    <t>4.418203</t>
  </si>
  <si>
    <t>0.4944547</t>
  </si>
  <si>
    <t>0.6830167</t>
  </si>
  <si>
    <t>2.574716</t>
  </si>
  <si>
    <t>1.198014</t>
  </si>
  <si>
    <t>4.042157</t>
  </si>
  <si>
    <t>5.321809</t>
  </si>
  <si>
    <t>3.50522</t>
  </si>
  <si>
    <t>2.536437</t>
  </si>
  <si>
    <t>9.801662</t>
  </si>
  <si>
    <t>6.31862</t>
  </si>
  <si>
    <t>1.658695</t>
  </si>
  <si>
    <t>8.909004</t>
  </si>
  <si>
    <t>6.814892</t>
  </si>
  <si>
    <t>2.469855</t>
  </si>
  <si>
    <t>7.937286</t>
  </si>
  <si>
    <t>2.940082</t>
  </si>
  <si>
    <t>6.252366</t>
  </si>
  <si>
    <t>1.207684</t>
  </si>
  <si>
    <t>7.091771</t>
  </si>
  <si>
    <t>4.804686</t>
  </si>
  <si>
    <t>0.7727232</t>
  </si>
  <si>
    <t>4.18364</t>
  </si>
  <si>
    <t>3.254728</t>
  </si>
  <si>
    <t>1.973007</t>
  </si>
  <si>
    <t>6.905828</t>
  </si>
  <si>
    <t>3.651041</t>
  </si>
  <si>
    <t>3.898763</t>
  </si>
  <si>
    <t>5.900298</t>
  </si>
  <si>
    <t>4.757395</t>
  </si>
  <si>
    <t>5.363405</t>
  </si>
  <si>
    <t>9.653173</t>
  </si>
  <si>
    <t>5.151991</t>
  </si>
  <si>
    <t>5.971689</t>
  </si>
  <si>
    <t>5.062291</t>
  </si>
  <si>
    <t>2.749891</t>
  </si>
  <si>
    <t>0.9245803</t>
  </si>
  <si>
    <t>9.501913</t>
  </si>
  <si>
    <t>7.349413</t>
  </si>
  <si>
    <t>4.546725</t>
  </si>
  <si>
    <t>7.132813</t>
  </si>
  <si>
    <t>7.898106</t>
  </si>
  <si>
    <t>8.639351</t>
  </si>
  <si>
    <t>3.49113</t>
  </si>
  <si>
    <t>8.887606</t>
  </si>
  <si>
    <t>8.235676</t>
  </si>
  <si>
    <t>5.647803</t>
  </si>
  <si>
    <t>1.702214</t>
  </si>
  <si>
    <t>6.924962</t>
  </si>
  <si>
    <t>1.490081</t>
  </si>
  <si>
    <t>7.487784</t>
  </si>
  <si>
    <t>3.323352</t>
  </si>
  <si>
    <t>2.661997</t>
  </si>
  <si>
    <t>1.278351</t>
  </si>
  <si>
    <t>8.263667</t>
  </si>
  <si>
    <t>9.724812</t>
  </si>
  <si>
    <t>8.165468</t>
  </si>
  <si>
    <t>5.212473</t>
  </si>
  <si>
    <t>6.84187</t>
  </si>
  <si>
    <t>3.942988</t>
  </si>
  <si>
    <t>1.345157</t>
  </si>
  <si>
    <t>9.509876</t>
  </si>
  <si>
    <t>2.923991</t>
  </si>
  <si>
    <t>6.312588</t>
  </si>
  <si>
    <t>1.269571</t>
  </si>
  <si>
    <t>7.338686</t>
  </si>
  <si>
    <t>1.850108</t>
  </si>
  <si>
    <t>1.823829</t>
  </si>
  <si>
    <t>9.720524</t>
  </si>
  <si>
    <t>1.724638</t>
  </si>
  <si>
    <t>1.724645</t>
  </si>
  <si>
    <t>8.991729</t>
  </si>
  <si>
    <t>1.701259</t>
  </si>
  <si>
    <t>2.669403</t>
  </si>
  <si>
    <t>3.898868</t>
  </si>
  <si>
    <t>3.356832</t>
  </si>
  <si>
    <t>7.380785</t>
  </si>
  <si>
    <t>3.173425</t>
  </si>
  <si>
    <t>9.237239</t>
  </si>
  <si>
    <t>3.95558</t>
  </si>
  <si>
    <t>3.704043</t>
  </si>
  <si>
    <t>3.533525</t>
  </si>
  <si>
    <t>8.847318</t>
  </si>
  <si>
    <t>8.368096</t>
  </si>
  <si>
    <t>6.824038</t>
  </si>
  <si>
    <t>1.174191</t>
  </si>
  <si>
    <t>0.6921961</t>
  </si>
  <si>
    <t>6.402835</t>
  </si>
  <si>
    <t>6.609628</t>
  </si>
  <si>
    <t>1.461874</t>
  </si>
  <si>
    <t>8.066846</t>
  </si>
  <si>
    <t>9.971198</t>
  </si>
  <si>
    <t>2.130989</t>
  </si>
  <si>
    <t>4.533581</t>
  </si>
  <si>
    <t>4.668323</t>
  </si>
  <si>
    <t>2.997115</t>
  </si>
  <si>
    <t>3.043148</t>
  </si>
  <si>
    <t>1.007422</t>
  </si>
  <si>
    <t>3.477132</t>
  </si>
  <si>
    <t>3.427652</t>
  </si>
  <si>
    <t>1.718635</t>
  </si>
  <si>
    <t>8.957222</t>
  </si>
  <si>
    <t>2.263297</t>
  </si>
  <si>
    <t>5.025611</t>
  </si>
  <si>
    <t>0.7012696</t>
  </si>
  <si>
    <t>2.051451</t>
  </si>
  <si>
    <t>4.212238</t>
  </si>
  <si>
    <t>2.819516</t>
  </si>
  <si>
    <t>2.28383</t>
  </si>
  <si>
    <t>9.438466</t>
  </si>
  <si>
    <t>1.455424</t>
  </si>
  <si>
    <t>9.483481</t>
  </si>
  <si>
    <t>5.816283</t>
  </si>
  <si>
    <t>2.569367</t>
  </si>
  <si>
    <t>5.558313</t>
  </si>
  <si>
    <t>8.69406</t>
  </si>
  <si>
    <t>1.737747</t>
  </si>
  <si>
    <t>3.121237</t>
  </si>
  <si>
    <t>1.175057</t>
  </si>
  <si>
    <t>2.086366</t>
  </si>
  <si>
    <t>2.867713</t>
  </si>
  <si>
    <t>6.908002</t>
  </si>
  <si>
    <t>0.699248</t>
  </si>
  <si>
    <t>7.537578</t>
  </si>
  <si>
    <t>4.313109</t>
  </si>
  <si>
    <t>6.869287</t>
  </si>
  <si>
    <t>9.415109</t>
  </si>
  <si>
    <t>9.569296</t>
  </si>
  <si>
    <t>6.098122</t>
  </si>
  <si>
    <t>7.304391</t>
  </si>
  <si>
    <t>9.52884</t>
  </si>
  <si>
    <t>5.658082</t>
  </si>
  <si>
    <t>3.130022</t>
  </si>
  <si>
    <t>6.792906</t>
  </si>
  <si>
    <t>4.175848</t>
  </si>
  <si>
    <t>0.5509858</t>
  </si>
  <si>
    <t>1.240601</t>
  </si>
  <si>
    <t>7.981318</t>
  </si>
  <si>
    <t>0.6887254</t>
  </si>
  <si>
    <t>8.856472</t>
  </si>
  <si>
    <t>6.852699</t>
  </si>
  <si>
    <t>0.4001893</t>
  </si>
  <si>
    <t>5.641954</t>
  </si>
  <si>
    <t>6.059575</t>
  </si>
  <si>
    <t>0.4880925</t>
  </si>
  <si>
    <t>4.509968</t>
  </si>
  <si>
    <t>8.443212</t>
  </si>
  <si>
    <t>8.843518</t>
  </si>
  <si>
    <t>4.829879</t>
  </si>
  <si>
    <t>6.846108</t>
  </si>
  <si>
    <t>4.901747</t>
  </si>
  <si>
    <t>4.599294</t>
  </si>
  <si>
    <t>5.500449</t>
  </si>
  <si>
    <t>2.836176</t>
  </si>
  <si>
    <t>4.711203</t>
  </si>
  <si>
    <t>0.4040525</t>
  </si>
  <si>
    <t>8.515687</t>
  </si>
  <si>
    <t>8.033423</t>
  </si>
  <si>
    <t>9.62407</t>
  </si>
  <si>
    <t>8.080582</t>
  </si>
  <si>
    <t>3.905208</t>
  </si>
  <si>
    <t>4.905344</t>
  </si>
  <si>
    <t>9.258773</t>
  </si>
  <si>
    <t>2.590404</t>
  </si>
  <si>
    <t>2.548459</t>
  </si>
  <si>
    <t>1.287246</t>
  </si>
  <si>
    <t>0.4347278</t>
  </si>
  <si>
    <t>0.9912212</t>
  </si>
  <si>
    <t>1.733984</t>
  </si>
  <si>
    <t>8.852912</t>
  </si>
  <si>
    <t>6.017104</t>
  </si>
  <si>
    <t>1.800602</t>
  </si>
  <si>
    <t>0.8916378</t>
  </si>
  <si>
    <t>7.466837</t>
  </si>
  <si>
    <t>1.258177</t>
  </si>
  <si>
    <t>2.421701</t>
  </si>
  <si>
    <t>3.052123</t>
  </si>
  <si>
    <t>1.869125</t>
  </si>
  <si>
    <t>4.84795</t>
  </si>
  <si>
    <t>9.816459</t>
  </si>
  <si>
    <t>5.943194</t>
  </si>
  <si>
    <t>8.442763</t>
  </si>
  <si>
    <t>6.793819</t>
  </si>
  <si>
    <t>7.464744</t>
  </si>
  <si>
    <t>8.975261</t>
  </si>
  <si>
    <t>4.119585</t>
  </si>
  <si>
    <t>7.368887</t>
  </si>
  <si>
    <t>1.059033</t>
  </si>
  <si>
    <t>7.799256</t>
  </si>
  <si>
    <t>1.503778</t>
  </si>
  <si>
    <t>2.310272</t>
  </si>
  <si>
    <t>7.103126</t>
  </si>
  <si>
    <t>1.121323</t>
  </si>
  <si>
    <t>5.967156</t>
  </si>
  <si>
    <t>1.652867</t>
  </si>
  <si>
    <t>3.830414</t>
  </si>
  <si>
    <t>8.536724</t>
  </si>
  <si>
    <t>3.517393</t>
  </si>
  <si>
    <t>3.249851</t>
  </si>
  <si>
    <t>2.793812</t>
  </si>
  <si>
    <t>7.657234</t>
  </si>
  <si>
    <t>8.786296</t>
  </si>
  <si>
    <t>5.224392</t>
  </si>
  <si>
    <t>8.970469</t>
  </si>
  <si>
    <t>1.868487</t>
  </si>
  <si>
    <t>6.125097</t>
  </si>
  <si>
    <t>2.906448</t>
  </si>
  <si>
    <t>1.228691</t>
  </si>
  <si>
    <t>5.646062</t>
  </si>
  <si>
    <t>6.180907</t>
  </si>
  <si>
    <t>8.592649</t>
  </si>
  <si>
    <t>6.544858</t>
  </si>
  <si>
    <t>3.341852</t>
  </si>
  <si>
    <t>2.706049</t>
  </si>
  <si>
    <t>3.005451</t>
  </si>
  <si>
    <t>7.901509</t>
  </si>
  <si>
    <t>9.884912</t>
  </si>
  <si>
    <t>4.71922</t>
  </si>
  <si>
    <t>5.953042</t>
  </si>
  <si>
    <t>0.9789189</t>
  </si>
  <si>
    <t>6.533634</t>
  </si>
  <si>
    <t>7.678919</t>
  </si>
  <si>
    <t>4.103999</t>
  </si>
  <si>
    <t>4.766857</t>
  </si>
  <si>
    <t>8.30853</t>
  </si>
  <si>
    <t>8.983901</t>
  </si>
  <si>
    <t>2.871742</t>
  </si>
  <si>
    <t>9.072283</t>
  </si>
  <si>
    <t>2.127202</t>
  </si>
  <si>
    <t>5.306153</t>
  </si>
  <si>
    <t>9.292282</t>
  </si>
  <si>
    <t>0.4842589</t>
  </si>
  <si>
    <t>1.953059</t>
  </si>
  <si>
    <t>7.460263</t>
  </si>
  <si>
    <t>3.793651</t>
  </si>
  <si>
    <t>5.016378</t>
  </si>
  <si>
    <t>9.551306</t>
  </si>
  <si>
    <t>8.768417</t>
  </si>
  <si>
    <t>8.938934</t>
  </si>
  <si>
    <t>6.108395</t>
  </si>
  <si>
    <t>6.622363</t>
  </si>
  <si>
    <t>1.900033</t>
  </si>
  <si>
    <t>2.742439</t>
  </si>
  <si>
    <t>3.524582</t>
  </si>
  <si>
    <t>9.771643</t>
  </si>
  <si>
    <t>5.359708</t>
  </si>
  <si>
    <t>6.753484</t>
  </si>
  <si>
    <t>1.542485</t>
  </si>
  <si>
    <t>3.056292</t>
  </si>
  <si>
    <t>1.35723</t>
  </si>
  <si>
    <t>8.477946</t>
  </si>
  <si>
    <t>6.614182</t>
  </si>
  <si>
    <t>4.953192</t>
  </si>
  <si>
    <t>8.125571</t>
  </si>
  <si>
    <t>1.082813</t>
  </si>
  <si>
    <t>3.2127</t>
  </si>
  <si>
    <t>6.198304</t>
  </si>
  <si>
    <t>3.055186</t>
  </si>
  <si>
    <t>3.367421</t>
  </si>
  <si>
    <t>0.9742864</t>
  </si>
  <si>
    <t>3.305622</t>
  </si>
  <si>
    <t>6.083987</t>
  </si>
  <si>
    <t>1.363189</t>
  </si>
  <si>
    <t>3.830939</t>
  </si>
  <si>
    <t>6.013011</t>
  </si>
  <si>
    <t>0.7683852</t>
  </si>
  <si>
    <t>8.33444</t>
  </si>
  <si>
    <t>4.513827</t>
  </si>
  <si>
    <t>1.797592</t>
  </si>
  <si>
    <t>6.550046</t>
  </si>
  <si>
    <t>4.686041</t>
  </si>
  <si>
    <t>1.481731</t>
  </si>
  <si>
    <t>3.129522</t>
  </si>
  <si>
    <t>0.9683415</t>
  </si>
  <si>
    <t>9.15136</t>
  </si>
  <si>
    <t>6.564726</t>
  </si>
  <si>
    <t>6.410851</t>
  </si>
  <si>
    <t>5.049538</t>
  </si>
  <si>
    <t>1.111302</t>
  </si>
  <si>
    <t>2.309221</t>
  </si>
  <si>
    <t>6.316442</t>
  </si>
  <si>
    <t>3.379451</t>
  </si>
  <si>
    <t>2.886501</t>
  </si>
  <si>
    <t>1.445885</t>
  </si>
  <si>
    <t>3.257963</t>
  </si>
  <si>
    <t>0.9540195</t>
  </si>
  <si>
    <t>2.549681</t>
  </si>
  <si>
    <t>4.12971</t>
  </si>
  <si>
    <t>8.523609</t>
  </si>
  <si>
    <t>6.40046</t>
  </si>
  <si>
    <t>5.999882</t>
  </si>
  <si>
    <t>3.840654</t>
  </si>
  <si>
    <t>8.553492</t>
  </si>
  <si>
    <t>5.642644</t>
  </si>
  <si>
    <t>0.5438825</t>
  </si>
  <si>
    <t>7.007953</t>
  </si>
  <si>
    <t>4.549084</t>
  </si>
  <si>
    <t>9.971368</t>
  </si>
  <si>
    <t>3.612211</t>
  </si>
  <si>
    <t>8.828226</t>
  </si>
  <si>
    <t>5.101914</t>
  </si>
  <si>
    <t>2.24332</t>
  </si>
  <si>
    <t>3.877556</t>
  </si>
  <si>
    <t>1.830766</t>
  </si>
  <si>
    <t>1.218454</t>
  </si>
  <si>
    <t>9.715776</t>
  </si>
  <si>
    <t>6.853701</t>
  </si>
  <si>
    <t>2.35809</t>
  </si>
  <si>
    <t>9.523065</t>
  </si>
  <si>
    <t>1.572716</t>
  </si>
  <si>
    <t>2.689745</t>
  </si>
  <si>
    <t>6.952152</t>
  </si>
  <si>
    <t>7.381524</t>
  </si>
  <si>
    <t>5.452364</t>
  </si>
  <si>
    <t>7.16491</t>
  </si>
  <si>
    <t>7.58714</t>
  </si>
  <si>
    <t>2.648076</t>
  </si>
  <si>
    <t>8.44276</t>
  </si>
  <si>
    <t>6.850209</t>
  </si>
  <si>
    <t>7.131084</t>
  </si>
  <si>
    <t>7.054042</t>
  </si>
  <si>
    <t>4.877839</t>
  </si>
  <si>
    <t>5.115781</t>
  </si>
  <si>
    <t>2.361148</t>
  </si>
  <si>
    <t>3.368321</t>
  </si>
  <si>
    <t>6.305655</t>
  </si>
  <si>
    <t>4.769865</t>
  </si>
  <si>
    <t>0.5595376</t>
  </si>
  <si>
    <t>7.780576</t>
  </si>
  <si>
    <t>4.162912</t>
  </si>
  <si>
    <t>5.564287</t>
  </si>
  <si>
    <t>7.443297</t>
  </si>
  <si>
    <t>5.933672</t>
  </si>
  <si>
    <t>8.389469</t>
  </si>
  <si>
    <t>8.001258</t>
  </si>
  <si>
    <t>7.778181</t>
  </si>
  <si>
    <t>5.693833</t>
  </si>
  <si>
    <t>8.606126</t>
  </si>
  <si>
    <t>5.038139</t>
  </si>
  <si>
    <t>5.556355</t>
  </si>
  <si>
    <t>9.475294</t>
  </si>
  <si>
    <t>6.891166</t>
  </si>
  <si>
    <t>3.255696</t>
  </si>
  <si>
    <t>0.970898</t>
  </si>
  <si>
    <t>2.216841</t>
  </si>
  <si>
    <t>2.466154</t>
  </si>
  <si>
    <t>5.101459</t>
  </si>
  <si>
    <t>6.939806</t>
  </si>
  <si>
    <t>8.115941</t>
  </si>
  <si>
    <t>7.545185</t>
  </si>
  <si>
    <t>9.237949</t>
  </si>
  <si>
    <t>3.006429</t>
  </si>
  <si>
    <t>7.845082</t>
  </si>
  <si>
    <t>3.205473</t>
  </si>
  <si>
    <t>5.69392</t>
  </si>
  <si>
    <t>3.543031</t>
  </si>
  <si>
    <t>5.063707</t>
  </si>
  <si>
    <t>6.282188</t>
  </si>
  <si>
    <t>4.174798</t>
  </si>
  <si>
    <t>1.538999</t>
  </si>
  <si>
    <t>8.48435</t>
  </si>
  <si>
    <t>3.261793</t>
  </si>
  <si>
    <t>3.001746</t>
  </si>
  <si>
    <t>1.220847</t>
  </si>
  <si>
    <t>8.3749</t>
  </si>
  <si>
    <t>5.380169</t>
  </si>
  <si>
    <t>1.834395</t>
  </si>
  <si>
    <t>9.279839</t>
  </si>
  <si>
    <t>5.605408</t>
  </si>
  <si>
    <t>6.389715</t>
  </si>
  <si>
    <t>6.182137</t>
  </si>
  <si>
    <t>0.9369413</t>
  </si>
  <si>
    <t>8.087342</t>
  </si>
  <si>
    <t>3.691722</t>
  </si>
  <si>
    <t>2.880999</t>
  </si>
  <si>
    <t>8.322414</t>
  </si>
  <si>
    <t>7.307644</t>
  </si>
  <si>
    <t>9.342155</t>
  </si>
  <si>
    <t>9.315853</t>
  </si>
  <si>
    <t>2.555101</t>
  </si>
  <si>
    <t>2.093844</t>
  </si>
  <si>
    <t>1.904664</t>
  </si>
  <si>
    <t>3.716931</t>
  </si>
  <si>
    <t>3.635237</t>
  </si>
  <si>
    <t>6.241301</t>
  </si>
  <si>
    <t>4.530328</t>
  </si>
  <si>
    <t>0.596184</t>
  </si>
  <si>
    <t>5.335865</t>
  </si>
  <si>
    <t>7.826609</t>
  </si>
  <si>
    <t>8.415712</t>
  </si>
  <si>
    <t>4.201509</t>
  </si>
  <si>
    <t>4.364925</t>
  </si>
  <si>
    <t>2.849639</t>
  </si>
  <si>
    <t>3.445634</t>
  </si>
  <si>
    <t>3.075112</t>
  </si>
  <si>
    <t>6.207097</t>
  </si>
  <si>
    <t>9.689461</t>
  </si>
  <si>
    <t>7.582886</t>
  </si>
  <si>
    <t>7.44598</t>
  </si>
  <si>
    <t>9.281048</t>
  </si>
  <si>
    <t>8.27345</t>
  </si>
  <si>
    <t>7.951807</t>
  </si>
  <si>
    <t>0.6433991</t>
  </si>
  <si>
    <t>1.952057</t>
  </si>
  <si>
    <t>1.608921</t>
  </si>
  <si>
    <t>6.97827</t>
  </si>
  <si>
    <t>5.903009</t>
  </si>
  <si>
    <t>7.60313</t>
  </si>
  <si>
    <t>3.236382</t>
  </si>
  <si>
    <t>6.954456</t>
  </si>
  <si>
    <t>9.178836</t>
  </si>
  <si>
    <t>8.251244</t>
  </si>
  <si>
    <t>2.633982</t>
  </si>
  <si>
    <t>5.442249</t>
  </si>
  <si>
    <t>9.701268</t>
  </si>
  <si>
    <t>8.665262</t>
  </si>
  <si>
    <t>9.505914</t>
  </si>
  <si>
    <t>8.357519</t>
  </si>
  <si>
    <t>7.0926</t>
  </si>
  <si>
    <t>3.392604</t>
  </si>
  <si>
    <t>3.571948</t>
  </si>
  <si>
    <t>7.911033</t>
  </si>
  <si>
    <t>4.25841</t>
  </si>
  <si>
    <t>0.4198276</t>
  </si>
  <si>
    <t>3.928605</t>
  </si>
  <si>
    <t>0.5255387</t>
  </si>
  <si>
    <t>4.712895</t>
  </si>
  <si>
    <t>0.7954731</t>
  </si>
  <si>
    <t>9.051332</t>
  </si>
  <si>
    <t>1.381705</t>
  </si>
  <si>
    <t>6.982051</t>
  </si>
  <si>
    <t>4.233595</t>
  </si>
  <si>
    <t>4.96336</t>
  </si>
  <si>
    <t>4.017801</t>
  </si>
  <si>
    <t>7.574142</t>
  </si>
  <si>
    <t>2.744908</t>
  </si>
  <si>
    <t>5.533459</t>
  </si>
  <si>
    <t>1.733829</t>
  </si>
  <si>
    <t>0.9223995</t>
  </si>
  <si>
    <t>0.9472842</t>
  </si>
  <si>
    <t>7.455917</t>
  </si>
  <si>
    <t>4.82819</t>
  </si>
  <si>
    <t>9.204093</t>
  </si>
  <si>
    <t>5.087984</t>
  </si>
  <si>
    <t>7.719655</t>
  </si>
  <si>
    <t>1.058397</t>
  </si>
  <si>
    <t>6.901195</t>
  </si>
  <si>
    <t>1.312365</t>
  </si>
  <si>
    <t>3.828883</t>
  </si>
  <si>
    <t>6.352594</t>
  </si>
  <si>
    <t>3.139692</t>
  </si>
  <si>
    <t>7.389562</t>
  </si>
  <si>
    <t>2.474862</t>
  </si>
  <si>
    <t>6.890252</t>
  </si>
  <si>
    <t>8.9513</t>
  </si>
  <si>
    <t>5.583979</t>
  </si>
  <si>
    <t>6.339296</t>
  </si>
  <si>
    <t>8.751711</t>
  </si>
  <si>
    <t>3.660249</t>
  </si>
  <si>
    <t>9.971035</t>
  </si>
  <si>
    <t>2.348172</t>
  </si>
  <si>
    <t>3.743547</t>
  </si>
  <si>
    <t>2.108977</t>
  </si>
  <si>
    <t>0.958834</t>
  </si>
  <si>
    <t>8.138993</t>
  </si>
  <si>
    <t>9.865712</t>
  </si>
  <si>
    <t>4.958682</t>
  </si>
  <si>
    <t>4.111348</t>
  </si>
  <si>
    <t>1.982622</t>
  </si>
  <si>
    <t>3.44057</t>
  </si>
  <si>
    <t>7.256452</t>
  </si>
  <si>
    <t>9.764292</t>
  </si>
  <si>
    <t>4.192189</t>
  </si>
  <si>
    <t>7.253241</t>
  </si>
  <si>
    <t>9.285913</t>
  </si>
  <si>
    <t>9.139975</t>
  </si>
  <si>
    <t>1.348011</t>
  </si>
  <si>
    <t>8.643366</t>
  </si>
  <si>
    <t>2.403597</t>
  </si>
  <si>
    <t>8.403245</t>
  </si>
  <si>
    <t>5.650586</t>
  </si>
  <si>
    <t>9.563864</t>
  </si>
  <si>
    <t>7.177571</t>
  </si>
  <si>
    <t>4.310362</t>
  </si>
  <si>
    <t>7.46611</t>
  </si>
  <si>
    <t>6.247256</t>
  </si>
  <si>
    <t>9.822089</t>
  </si>
  <si>
    <t>8.087755</t>
  </si>
  <si>
    <t>6.741601</t>
  </si>
  <si>
    <t>2.996689</t>
  </si>
  <si>
    <t>5.600925</t>
  </si>
  <si>
    <t>7.595935</t>
  </si>
  <si>
    <t>8.199537</t>
  </si>
  <si>
    <t>7.421236</t>
  </si>
  <si>
    <t>0.5331326</t>
  </si>
  <si>
    <t>9.36026</t>
  </si>
  <si>
    <t>7.435083</t>
  </si>
  <si>
    <t>1.493791</t>
  </si>
  <si>
    <t>5.332181</t>
  </si>
  <si>
    <t>4.380598</t>
  </si>
  <si>
    <t>6.496051</t>
  </si>
  <si>
    <t>3.638221</t>
  </si>
  <si>
    <t>5.749794</t>
  </si>
  <si>
    <t>3.733059</t>
  </si>
  <si>
    <t>1.471055</t>
  </si>
  <si>
    <t>3.999738</t>
  </si>
  <si>
    <t>9.228412</t>
  </si>
  <si>
    <t>3.850731</t>
  </si>
  <si>
    <t>9.9046</t>
  </si>
  <si>
    <t>9.752672</t>
  </si>
  <si>
    <t>7.678889</t>
  </si>
  <si>
    <t>1.096677</t>
  </si>
  <si>
    <t>8.199787</t>
  </si>
  <si>
    <t>6.476592</t>
  </si>
  <si>
    <t>4.656655</t>
  </si>
  <si>
    <t>7.864973</t>
  </si>
  <si>
    <t>2.977372</t>
  </si>
  <si>
    <t>4.884767</t>
  </si>
  <si>
    <t>0.9810527</t>
  </si>
  <si>
    <t>3.808164</t>
  </si>
  <si>
    <t>9.152289</t>
  </si>
  <si>
    <t>9.462758</t>
  </si>
  <si>
    <t>5.280388</t>
  </si>
  <si>
    <t>1.252991</t>
  </si>
  <si>
    <t>3.832263</t>
  </si>
  <si>
    <t>7.050731</t>
  </si>
  <si>
    <t>8.015883</t>
  </si>
  <si>
    <t>8.907069</t>
  </si>
  <si>
    <t>0.69927</t>
  </si>
  <si>
    <t>6.393318</t>
  </si>
  <si>
    <t>9.702387</t>
  </si>
  <si>
    <t>0.7067817</t>
  </si>
  <si>
    <t>9.892275</t>
  </si>
  <si>
    <t>3.059291</t>
  </si>
  <si>
    <t>8.399896</t>
  </si>
  <si>
    <t>3.015878</t>
  </si>
  <si>
    <t>8.751205</t>
  </si>
  <si>
    <t>4.977857</t>
  </si>
  <si>
    <t>7.978068</t>
  </si>
  <si>
    <t>4.500087</t>
  </si>
  <si>
    <t>7.970369</t>
  </si>
  <si>
    <t>6.462444</t>
  </si>
  <si>
    <t>2.409979</t>
  </si>
  <si>
    <t>1.864834</t>
  </si>
  <si>
    <t>4.11601</t>
  </si>
  <si>
    <t>5.309464</t>
  </si>
  <si>
    <t>2.786208</t>
  </si>
  <si>
    <t>5.582978</t>
  </si>
  <si>
    <t>3.322067</t>
  </si>
  <si>
    <t>2.379257</t>
  </si>
  <si>
    <t>3.989211</t>
  </si>
  <si>
    <t>6.324677</t>
  </si>
  <si>
    <t>5.234516</t>
  </si>
  <si>
    <t>4.195482</t>
  </si>
  <si>
    <t>8.432355</t>
  </si>
  <si>
    <t>4.813209</t>
  </si>
  <si>
    <t>7.999617</t>
  </si>
  <si>
    <t>9.351105</t>
  </si>
  <si>
    <t>2.740558</t>
  </si>
  <si>
    <t>6.97316</t>
  </si>
  <si>
    <t>7.215733</t>
  </si>
  <si>
    <t>1.627289</t>
  </si>
  <si>
    <t>1.592168</t>
  </si>
  <si>
    <t>7.924085</t>
  </si>
  <si>
    <t>8.448138</t>
  </si>
  <si>
    <t>8.566251</t>
  </si>
  <si>
    <t>4.588618</t>
  </si>
  <si>
    <t>1.70956</t>
  </si>
  <si>
    <t>5.073493</t>
  </si>
  <si>
    <t>0.8612158</t>
  </si>
  <si>
    <t>7.373608</t>
  </si>
  <si>
    <t>6.056577</t>
  </si>
  <si>
    <t>7.876624</t>
  </si>
  <si>
    <t>1.38519</t>
  </si>
  <si>
    <t>8.563792</t>
  </si>
  <si>
    <t>8.021871</t>
  </si>
  <si>
    <t>1.254784</t>
  </si>
  <si>
    <t>1.133749</t>
  </si>
  <si>
    <t>7.31849</t>
  </si>
  <si>
    <t>5.37728</t>
  </si>
  <si>
    <t>4.380695</t>
  </si>
  <si>
    <t>8.396526</t>
  </si>
  <si>
    <t>3.382863</t>
  </si>
  <si>
    <t>9.065396</t>
  </si>
  <si>
    <t>7.51675</t>
  </si>
  <si>
    <t>6.998917</t>
  </si>
  <si>
    <t>9.548305</t>
  </si>
  <si>
    <t>5.773955</t>
  </si>
  <si>
    <t>7.375877</t>
  </si>
  <si>
    <t>8.159825</t>
  </si>
  <si>
    <t>9.464528</t>
  </si>
  <si>
    <t>6.926991</t>
  </si>
  <si>
    <t>2.394373</t>
  </si>
  <si>
    <t>6.014595</t>
  </si>
  <si>
    <t>5.823273</t>
  </si>
  <si>
    <t>2.815254</t>
  </si>
  <si>
    <t>4.330624</t>
  </si>
  <si>
    <t>7.916207</t>
  </si>
  <si>
    <t>8.973935</t>
  </si>
  <si>
    <t>0.7769477</t>
  </si>
  <si>
    <t>6.296213</t>
  </si>
  <si>
    <t>6.861468</t>
  </si>
  <si>
    <t>5.325978</t>
  </si>
  <si>
    <t>0.6830788</t>
  </si>
  <si>
    <t>4.717021</t>
  </si>
  <si>
    <t>7.892486</t>
  </si>
  <si>
    <t>9.500786</t>
  </si>
  <si>
    <t>4.966328</t>
  </si>
  <si>
    <t>4.675805</t>
  </si>
  <si>
    <t>8.161538</t>
  </si>
  <si>
    <t>6.332775</t>
  </si>
  <si>
    <t>3.130596</t>
  </si>
  <si>
    <t>9.651283</t>
  </si>
  <si>
    <t>3.336626</t>
  </si>
  <si>
    <t>5.33533</t>
  </si>
  <si>
    <t>2.315588</t>
  </si>
  <si>
    <t>8.998919</t>
  </si>
  <si>
    <t>7.672536</t>
  </si>
  <si>
    <t>1.035942</t>
  </si>
  <si>
    <t>5.665027</t>
  </si>
  <si>
    <t>7.206768</t>
  </si>
  <si>
    <t>8.182543</t>
  </si>
  <si>
    <t>1.058048</t>
  </si>
  <si>
    <t>6.888896</t>
  </si>
  <si>
    <t>9.162301</t>
  </si>
  <si>
    <t>5.011964</t>
  </si>
  <si>
    <t>9.468807</t>
  </si>
  <si>
    <t>5.43732</t>
  </si>
  <si>
    <t>9.460093</t>
  </si>
  <si>
    <t>5.513885</t>
  </si>
  <si>
    <t>9.516634</t>
  </si>
  <si>
    <t>9.055485</t>
  </si>
  <si>
    <t>0.8782801</t>
  </si>
  <si>
    <t>9.516681</t>
  </si>
  <si>
    <t>4.446062</t>
  </si>
  <si>
    <t>5.249</t>
  </si>
  <si>
    <t>4.56808</t>
  </si>
  <si>
    <t>9.896383</t>
  </si>
  <si>
    <t>6.314524</t>
  </si>
  <si>
    <t>4.259323</t>
  </si>
  <si>
    <t>5.615067</t>
  </si>
  <si>
    <t>2.439265</t>
  </si>
  <si>
    <t>1.884616</t>
  </si>
  <si>
    <t>6.280272</t>
  </si>
  <si>
    <t>1.125984</t>
  </si>
  <si>
    <t>1.206333</t>
  </si>
  <si>
    <t>4.521939</t>
  </si>
  <si>
    <t>9.814088</t>
  </si>
  <si>
    <t>2.845377</t>
  </si>
  <si>
    <t>8.906831</t>
  </si>
  <si>
    <t>4.399916</t>
  </si>
  <si>
    <t>1.54065</t>
  </si>
  <si>
    <t>7.921123</t>
  </si>
  <si>
    <t>9.314023</t>
  </si>
  <si>
    <t>4.523804</t>
  </si>
  <si>
    <t>6.072902</t>
  </si>
  <si>
    <t>6.929806</t>
  </si>
  <si>
    <t>5.977362</t>
  </si>
  <si>
    <t>3.454032</t>
  </si>
  <si>
    <t>4.158087</t>
  </si>
  <si>
    <t>5.510869</t>
  </si>
  <si>
    <t>5.78035</t>
  </si>
  <si>
    <t>1.100899</t>
  </si>
  <si>
    <t>4.481028</t>
  </si>
  <si>
    <t>1.038669</t>
  </si>
  <si>
    <t>1.646662</t>
  </si>
  <si>
    <t>8.639592</t>
  </si>
  <si>
    <t>2.531885</t>
  </si>
  <si>
    <t>8.388947</t>
  </si>
  <si>
    <t>5.122108</t>
  </si>
  <si>
    <t>1.556679</t>
  </si>
  <si>
    <t>4.448102</t>
  </si>
  <si>
    <t>1.235122</t>
  </si>
  <si>
    <t>2.349316</t>
  </si>
  <si>
    <t>9.050228</t>
  </si>
  <si>
    <t>4.450843</t>
  </si>
  <si>
    <t>0.5302426</t>
  </si>
  <si>
    <t>0.4378407</t>
  </si>
  <si>
    <t>8.209107</t>
  </si>
  <si>
    <t>2.63133</t>
  </si>
  <si>
    <t>2.426623</t>
  </si>
  <si>
    <t>2.507271</t>
  </si>
  <si>
    <t>6.463096</t>
  </si>
  <si>
    <t>6.206877</t>
  </si>
  <si>
    <t>9.882164</t>
  </si>
  <si>
    <t>0.5066135</t>
  </si>
  <si>
    <t>4.967444</t>
  </si>
  <si>
    <t>6.727289</t>
  </si>
  <si>
    <t>0.5897196</t>
  </si>
  <si>
    <t>3.299905</t>
  </si>
  <si>
    <t>3.688008</t>
  </si>
  <si>
    <t>6.058584</t>
  </si>
  <si>
    <t>4.042356</t>
  </si>
  <si>
    <t>2.320865</t>
  </si>
  <si>
    <t>7.054536</t>
  </si>
  <si>
    <t>4.46652</t>
  </si>
  <si>
    <t>1.945011</t>
  </si>
  <si>
    <t>6.842025</t>
  </si>
  <si>
    <t>4.517849</t>
  </si>
  <si>
    <t>5.394928</t>
  </si>
  <si>
    <t>1.169114</t>
  </si>
  <si>
    <t>9.486612</t>
  </si>
  <si>
    <t>6.749805</t>
  </si>
  <si>
    <t>6.948842</t>
  </si>
  <si>
    <t>4.874207</t>
  </si>
  <si>
    <t>9.697305</t>
  </si>
  <si>
    <t>9.188063</t>
  </si>
  <si>
    <t>7.993798</t>
  </si>
  <si>
    <t>6.915712</t>
  </si>
  <si>
    <t>2.29737</t>
  </si>
  <si>
    <t>1.120818</t>
  </si>
  <si>
    <t>3.411384</t>
  </si>
  <si>
    <t>7.483797</t>
  </si>
  <si>
    <t>7.43111</t>
  </si>
  <si>
    <t>4.717193</t>
  </si>
  <si>
    <t>6.953747</t>
  </si>
  <si>
    <t>1.691799</t>
  </si>
  <si>
    <t>1.340467</t>
  </si>
  <si>
    <t>5.185114</t>
  </si>
  <si>
    <t>9.749333</t>
  </si>
  <si>
    <t>7.985642</t>
  </si>
  <si>
    <t>5.238211</t>
  </si>
  <si>
    <t>0.6495139</t>
  </si>
  <si>
    <t>7.281884</t>
  </si>
  <si>
    <t>4.40659</t>
  </si>
  <si>
    <t>1.342062</t>
  </si>
  <si>
    <t>6.469345</t>
  </si>
  <si>
    <t>1.963139</t>
  </si>
  <si>
    <t>8.729801</t>
  </si>
  <si>
    <t>6.507309</t>
  </si>
  <si>
    <t>5.98166</t>
  </si>
  <si>
    <t>6.305593</t>
  </si>
  <si>
    <t>4.391721</t>
  </si>
  <si>
    <t>2.942025</t>
  </si>
  <si>
    <t>1.702394</t>
  </si>
  <si>
    <t>1.137955</t>
  </si>
  <si>
    <t>9.386257</t>
  </si>
  <si>
    <t>2.037863</t>
  </si>
  <si>
    <t>1.837579</t>
  </si>
  <si>
    <t>1.808845</t>
  </si>
  <si>
    <t>3.455836</t>
  </si>
  <si>
    <t>7.344482</t>
  </si>
  <si>
    <t>5.632552</t>
  </si>
  <si>
    <t>7.542497</t>
  </si>
  <si>
    <t>5.60307</t>
  </si>
  <si>
    <t>9.871945</t>
  </si>
  <si>
    <t>6.787541</t>
  </si>
  <si>
    <t>4.749532</t>
  </si>
  <si>
    <t>3.608459</t>
  </si>
  <si>
    <t>6.572166</t>
  </si>
  <si>
    <t>5.741904</t>
  </si>
  <si>
    <t>7.275886</t>
  </si>
  <si>
    <t>2.194929</t>
  </si>
  <si>
    <t>3.083346</t>
  </si>
  <si>
    <t>1.540309</t>
  </si>
  <si>
    <t>9.573035</t>
  </si>
  <si>
    <t>7.93236</t>
  </si>
  <si>
    <t>6.864404</t>
  </si>
  <si>
    <t>8.35646</t>
  </si>
  <si>
    <t>6.144598</t>
  </si>
  <si>
    <t>9.747341</t>
  </si>
  <si>
    <t>1.552474</t>
  </si>
  <si>
    <t>7.431867</t>
  </si>
  <si>
    <t>2.969923</t>
  </si>
  <si>
    <t>1.868388</t>
  </si>
  <si>
    <t>9.430757</t>
  </si>
  <si>
    <t>4.199285</t>
  </si>
  <si>
    <t>6.464993</t>
  </si>
  <si>
    <t>4.986776</t>
  </si>
  <si>
    <t>6.231135</t>
  </si>
  <si>
    <t>4.914905</t>
  </si>
  <si>
    <t>5.923642</t>
  </si>
  <si>
    <t>9.103673</t>
  </si>
  <si>
    <t>6.605201</t>
  </si>
  <si>
    <t>8.009408</t>
  </si>
  <si>
    <t>9.634892</t>
  </si>
  <si>
    <t>7.082372</t>
  </si>
  <si>
    <t>3.432397</t>
  </si>
  <si>
    <t>2.300999</t>
  </si>
  <si>
    <t>2.931781</t>
  </si>
  <si>
    <t>1.592863</t>
  </si>
  <si>
    <t>3.818375</t>
  </si>
  <si>
    <t>3.284899</t>
  </si>
  <si>
    <t>8.183896</t>
  </si>
  <si>
    <t>3.700195</t>
  </si>
  <si>
    <t>6.089624</t>
  </si>
  <si>
    <t>2.06351</t>
  </si>
  <si>
    <t>6.199383</t>
  </si>
  <si>
    <t>4.518602</t>
  </si>
  <si>
    <t>2.076991</t>
  </si>
  <si>
    <t>1.965744</t>
  </si>
  <si>
    <t>3.500279</t>
  </si>
  <si>
    <t>3.965779</t>
  </si>
  <si>
    <t>9.251969</t>
  </si>
  <si>
    <t>3.008375</t>
  </si>
  <si>
    <t>6.715215</t>
  </si>
  <si>
    <t>5.820788</t>
  </si>
  <si>
    <t>9.190788</t>
  </si>
  <si>
    <t>2.126373</t>
  </si>
  <si>
    <t>7.816488</t>
  </si>
  <si>
    <t>9.266172</t>
  </si>
  <si>
    <t>1.708545</t>
  </si>
  <si>
    <t>0.7837024</t>
  </si>
  <si>
    <t>3.445807</t>
  </si>
  <si>
    <t>2.772619</t>
  </si>
  <si>
    <t>0.6337661</t>
  </si>
  <si>
    <t>3.510687</t>
  </si>
  <si>
    <t>3.785352</t>
  </si>
  <si>
    <t>2.271438</t>
  </si>
  <si>
    <t>6.240606</t>
  </si>
  <si>
    <t>2.219433</t>
  </si>
  <si>
    <t>9.447163</t>
  </si>
  <si>
    <t>3.06797</t>
  </si>
  <si>
    <t>1.426371</t>
  </si>
  <si>
    <t>5.953841</t>
  </si>
  <si>
    <t>3.696389</t>
  </si>
  <si>
    <t>8.710369</t>
  </si>
  <si>
    <t>6.630686</t>
  </si>
  <si>
    <t>2.108307</t>
  </si>
  <si>
    <t>6.122842</t>
  </si>
  <si>
    <t>2.163144</t>
  </si>
  <si>
    <t>1.017606</t>
  </si>
  <si>
    <t>1.477692</t>
  </si>
  <si>
    <t>7.808987</t>
  </si>
  <si>
    <t>4.895643</t>
  </si>
  <si>
    <t>5.97356</t>
  </si>
  <si>
    <t>6.801314</t>
  </si>
  <si>
    <t>0.6369731</t>
  </si>
  <si>
    <t>7.282673</t>
  </si>
  <si>
    <t>5.132</t>
  </si>
  <si>
    <t>0.5991609</t>
  </si>
  <si>
    <t>2.612768</t>
  </si>
  <si>
    <t>5.976975</t>
  </si>
  <si>
    <t>1.41709</t>
  </si>
  <si>
    <t>0.615575</t>
  </si>
  <si>
    <t>9.643484</t>
  </si>
  <si>
    <t>1.867378</t>
  </si>
  <si>
    <t>7.550832</t>
  </si>
  <si>
    <t>3.73382</t>
  </si>
  <si>
    <t>6.727685</t>
  </si>
  <si>
    <t>2.990434</t>
  </si>
  <si>
    <t>9.632882</t>
  </si>
  <si>
    <t>9.101747</t>
  </si>
  <si>
    <t>4.884754</t>
  </si>
  <si>
    <t>7.342348</t>
  </si>
  <si>
    <t>8.452526</t>
  </si>
  <si>
    <t>6.985087</t>
  </si>
  <si>
    <t>1.460834</t>
  </si>
  <si>
    <t>5.718735</t>
  </si>
  <si>
    <t>2.226875</t>
  </si>
  <si>
    <t>9.291359</t>
  </si>
  <si>
    <t>7.750574</t>
  </si>
  <si>
    <t>7.691278</t>
  </si>
  <si>
    <t>8.023516</t>
  </si>
  <si>
    <t>8.711874</t>
  </si>
  <si>
    <t>4.124407</t>
  </si>
  <si>
    <t>8.265834</t>
  </si>
  <si>
    <t>1.790523</t>
  </si>
  <si>
    <t>4.505848</t>
  </si>
  <si>
    <t>3.153288</t>
  </si>
  <si>
    <t>8.972126</t>
  </si>
  <si>
    <t>1.258556</t>
  </si>
  <si>
    <t>3.601318</t>
  </si>
  <si>
    <t>5.775887</t>
  </si>
  <si>
    <t>4.564129</t>
  </si>
  <si>
    <t>2.902432</t>
  </si>
  <si>
    <t>9.811335</t>
  </si>
  <si>
    <t>1.378306</t>
  </si>
  <si>
    <t>9.459685</t>
  </si>
  <si>
    <t>8.408057</t>
  </si>
  <si>
    <t>2.614135</t>
  </si>
  <si>
    <t>2.226731</t>
  </si>
  <si>
    <t>3.752965</t>
  </si>
  <si>
    <t>1.735421</t>
  </si>
  <si>
    <t>2.689033</t>
  </si>
  <si>
    <t>7.448937</t>
  </si>
  <si>
    <t>7.716921</t>
  </si>
  <si>
    <t>5.25392</t>
  </si>
  <si>
    <t>4.499287</t>
  </si>
  <si>
    <t>2.030298</t>
  </si>
  <si>
    <t>7.487813</t>
  </si>
  <si>
    <t>7.617589</t>
  </si>
  <si>
    <t>4.543407</t>
  </si>
  <si>
    <t>9.673234</t>
  </si>
  <si>
    <t>7.059277</t>
  </si>
  <si>
    <t>9.75139</t>
  </si>
  <si>
    <t>8.874143</t>
  </si>
  <si>
    <t>2.097516</t>
  </si>
  <si>
    <t>7.93274</t>
  </si>
  <si>
    <t>8.555028</t>
  </si>
  <si>
    <t>1.923713</t>
  </si>
  <si>
    <t>1.702614</t>
  </si>
  <si>
    <t>9.125127</t>
  </si>
  <si>
    <t>3.414411</t>
  </si>
  <si>
    <t>6.382779</t>
  </si>
  <si>
    <t>2.381873</t>
  </si>
  <si>
    <t>7.404275</t>
  </si>
  <si>
    <t>0.5206431</t>
  </si>
  <si>
    <t>7.32975</t>
  </si>
  <si>
    <t>0.9612313</t>
  </si>
  <si>
    <t>2.016409</t>
  </si>
  <si>
    <t>9.484426</t>
  </si>
  <si>
    <t>5.045194</t>
  </si>
  <si>
    <t>2.437863</t>
  </si>
  <si>
    <t>7.437413</t>
  </si>
  <si>
    <t>9.83114</t>
  </si>
  <si>
    <t>7.949743</t>
  </si>
  <si>
    <t>9.324562</t>
  </si>
  <si>
    <t>4.133686</t>
  </si>
  <si>
    <t>0.9421297</t>
  </si>
  <si>
    <t>7.660651</t>
  </si>
  <si>
    <t>1.479197</t>
  </si>
  <si>
    <t>2.261139</t>
  </si>
  <si>
    <t>7.517268</t>
  </si>
  <si>
    <t>3.262194</t>
  </si>
  <si>
    <t>4.611788</t>
  </si>
  <si>
    <t>2.756034</t>
  </si>
  <si>
    <t>7.61969</t>
  </si>
  <si>
    <t>7.367172</t>
  </si>
  <si>
    <t>3.05713</t>
  </si>
  <si>
    <t>0.9190894</t>
  </si>
  <si>
    <t>1.525422</t>
  </si>
  <si>
    <t>2.469473</t>
  </si>
  <si>
    <t>1.574294</t>
  </si>
  <si>
    <t>5.194494</t>
  </si>
  <si>
    <t>6.334653</t>
  </si>
  <si>
    <t>4.129824</t>
  </si>
  <si>
    <t>7.297504</t>
  </si>
  <si>
    <t>9.853043</t>
  </si>
  <si>
    <t>0.4072205</t>
  </si>
  <si>
    <t>8.66494</t>
  </si>
  <si>
    <t>3.091037</t>
  </si>
  <si>
    <t>8.237768</t>
  </si>
  <si>
    <t>8.995633</t>
  </si>
  <si>
    <t>8.401913</t>
  </si>
  <si>
    <t>9.246083</t>
  </si>
  <si>
    <t>6.435907</t>
  </si>
  <si>
    <t>6.73339</t>
  </si>
  <si>
    <t>5.444709</t>
  </si>
  <si>
    <t>9.752479</t>
  </si>
  <si>
    <t>2.85734</t>
  </si>
  <si>
    <t>5.647971</t>
  </si>
  <si>
    <t>5.416145</t>
  </si>
  <si>
    <t>7.565891</t>
  </si>
  <si>
    <t>1.567599</t>
  </si>
  <si>
    <t>5.30002</t>
  </si>
  <si>
    <t>7.67558</t>
  </si>
  <si>
    <t>5.082735</t>
  </si>
  <si>
    <t>4.153648</t>
  </si>
  <si>
    <t>8.994332</t>
  </si>
  <si>
    <t>3.772264</t>
  </si>
  <si>
    <t>7.483721</t>
  </si>
  <si>
    <t>4.805391</t>
  </si>
  <si>
    <t>7.307859</t>
  </si>
  <si>
    <t>1.97288</t>
  </si>
  <si>
    <t>3.844352</t>
  </si>
  <si>
    <t>5.076591</t>
  </si>
  <si>
    <t>7.413614</t>
  </si>
  <si>
    <t>9.953326</t>
  </si>
  <si>
    <t>3.847251</t>
  </si>
  <si>
    <t>6.913503</t>
  </si>
  <si>
    <t>6.717962</t>
  </si>
  <si>
    <t>2.840901</t>
  </si>
  <si>
    <t>5.97277</t>
  </si>
  <si>
    <t>1.434712</t>
  </si>
  <si>
    <t>1.252724</t>
  </si>
  <si>
    <t>4.430052</t>
  </si>
  <si>
    <t>6.546983</t>
  </si>
  <si>
    <t>7.120494</t>
  </si>
  <si>
    <t>3.065486</t>
  </si>
  <si>
    <t>7.681112</t>
  </si>
  <si>
    <t>8.110466</t>
  </si>
  <si>
    <t>2.582364</t>
  </si>
  <si>
    <t>8.623126</t>
  </si>
  <si>
    <t>6.852862</t>
  </si>
  <si>
    <t>4.309009</t>
  </si>
  <si>
    <t>7.684379</t>
  </si>
  <si>
    <t>1.971158</t>
  </si>
  <si>
    <t>1.075678</t>
  </si>
  <si>
    <t>4.745983</t>
  </si>
  <si>
    <t>8.020982</t>
  </si>
  <si>
    <t>1.480079</t>
  </si>
  <si>
    <t>7.117107</t>
  </si>
  <si>
    <t>1.062788</t>
  </si>
  <si>
    <t>1.134843</t>
  </si>
  <si>
    <t>5.967214</t>
  </si>
  <si>
    <t>3.903075</t>
  </si>
  <si>
    <t>8.777952</t>
  </si>
  <si>
    <t>9.038237</t>
  </si>
  <si>
    <t>1.749125</t>
  </si>
  <si>
    <t>6.539322</t>
  </si>
  <si>
    <t>0.6953025</t>
  </si>
  <si>
    <t>1.145031</t>
  </si>
  <si>
    <t>2.209705</t>
  </si>
  <si>
    <t>1.376917</t>
  </si>
  <si>
    <t>2.737746</t>
  </si>
  <si>
    <t>0.9636758</t>
  </si>
  <si>
    <t>2.872649</t>
  </si>
  <si>
    <t>2.97319</t>
  </si>
  <si>
    <t>0.836893</t>
  </si>
  <si>
    <t>2.946482</t>
  </si>
  <si>
    <t>0.6915232</t>
  </si>
  <si>
    <t>1.863965</t>
  </si>
  <si>
    <t>1.008021</t>
  </si>
  <si>
    <t>1.204337</t>
  </si>
  <si>
    <t>0.8089249</t>
  </si>
  <si>
    <t>1.698607</t>
  </si>
  <si>
    <t>0.7202264</t>
  </si>
  <si>
    <t>2.51232</t>
  </si>
  <si>
    <t>0.9972504</t>
  </si>
  <si>
    <t>0.5537123</t>
  </si>
  <si>
    <t>2.69616</t>
  </si>
  <si>
    <t>2.674771</t>
  </si>
  <si>
    <t>1.786509</t>
  </si>
  <si>
    <t>0.5087963</t>
  </si>
  <si>
    <t>1.617873</t>
  </si>
  <si>
    <t>0.7602302</t>
  </si>
  <si>
    <t>0.6316523</t>
  </si>
  <si>
    <t>2.743471</t>
  </si>
  <si>
    <t>0.7570775</t>
  </si>
  <si>
    <t>0.5716797</t>
  </si>
  <si>
    <t>2.305387</t>
  </si>
  <si>
    <t>1.654609</t>
  </si>
  <si>
    <t>0.6390357</t>
  </si>
  <si>
    <t>2.714077</t>
  </si>
  <si>
    <t>2.361332</t>
  </si>
  <si>
    <t>1.542455</t>
  </si>
  <si>
    <t>1.780294</t>
  </si>
  <si>
    <t>0.8662295</t>
  </si>
  <si>
    <t>2.200849</t>
  </si>
  <si>
    <t>2.446854</t>
  </si>
  <si>
    <t>0.5324659</t>
  </si>
  <si>
    <t>2.506997</t>
  </si>
  <si>
    <t>1.036868</t>
  </si>
  <si>
    <t>1.89891</t>
  </si>
  <si>
    <t>2.364946</t>
  </si>
  <si>
    <t>1.541321</t>
  </si>
  <si>
    <t>1.292075</t>
  </si>
  <si>
    <t>1.20858</t>
  </si>
  <si>
    <t>2.570986</t>
  </si>
  <si>
    <t>0.8647242</t>
  </si>
  <si>
    <t>1.458309</t>
  </si>
  <si>
    <t>1.136167</t>
  </si>
  <si>
    <t>2.749722</t>
  </si>
  <si>
    <t>1.547401</t>
  </si>
  <si>
    <t>2.572439</t>
  </si>
  <si>
    <t>0.6376256</t>
  </si>
  <si>
    <t>1.88442</t>
  </si>
  <si>
    <t>1.103127</t>
  </si>
  <si>
    <t>0.7935055</t>
  </si>
  <si>
    <t>1.438054</t>
  </si>
  <si>
    <t>0.6449579</t>
  </si>
  <si>
    <t>1.998148</t>
  </si>
  <si>
    <t>0.7137194</t>
  </si>
  <si>
    <t>0.6558361</t>
  </si>
  <si>
    <t>1.837295</t>
  </si>
  <si>
    <t>1.014823</t>
  </si>
  <si>
    <t>2.092981</t>
  </si>
  <si>
    <t>2.206317</t>
  </si>
  <si>
    <t>1.285697</t>
  </si>
  <si>
    <t>2.114569</t>
  </si>
  <si>
    <t>2.910186</t>
  </si>
  <si>
    <t>0.6148084</t>
  </si>
  <si>
    <t>2.50061</t>
  </si>
  <si>
    <t>2.000224</t>
  </si>
  <si>
    <t>1.312406</t>
  </si>
  <si>
    <t>1.461315</t>
  </si>
  <si>
    <t>0.8473355</t>
  </si>
  <si>
    <t>2.14766</t>
  </si>
  <si>
    <t>2.926329</t>
  </si>
  <si>
    <t>0.4045697</t>
  </si>
  <si>
    <t>1.080998</t>
  </si>
  <si>
    <t>1.922386</t>
  </si>
  <si>
    <t>2.077118</t>
  </si>
  <si>
    <t>1.673747</t>
  </si>
  <si>
    <t>2.006098</t>
  </si>
  <si>
    <t>2.211502</t>
  </si>
  <si>
    <t>0.5082426</t>
  </si>
  <si>
    <t>1.936862</t>
  </si>
  <si>
    <t>1.5496</t>
  </si>
  <si>
    <t>2.48453</t>
  </si>
  <si>
    <t>0.8051075</t>
  </si>
  <si>
    <t>1.878834</t>
  </si>
  <si>
    <t>1.494018</t>
  </si>
  <si>
    <t>2.996396</t>
  </si>
  <si>
    <t>0.5020588</t>
  </si>
  <si>
    <t>2.028118</t>
  </si>
  <si>
    <t>0.4590463</t>
  </si>
  <si>
    <t>1.500048</t>
  </si>
  <si>
    <t>1.510231</t>
  </si>
  <si>
    <t>1.54038</t>
  </si>
  <si>
    <t>2.437638</t>
  </si>
  <si>
    <t>0.9238863</t>
  </si>
  <si>
    <t>1.365839</t>
  </si>
  <si>
    <t>0.5860118</t>
  </si>
  <si>
    <t>1.49327</t>
  </si>
  <si>
    <t>1.20715</t>
  </si>
  <si>
    <t>0.5257899</t>
  </si>
  <si>
    <t>2.838153</t>
  </si>
  <si>
    <t>1.634145</t>
  </si>
  <si>
    <t>1.197476</t>
  </si>
  <si>
    <t>0.9104257</t>
  </si>
  <si>
    <t>1.733941</t>
  </si>
  <si>
    <t>0.5178379</t>
  </si>
  <si>
    <t>2.704576</t>
  </si>
  <si>
    <t>2.79359</t>
  </si>
  <si>
    <t>1.219113</t>
  </si>
  <si>
    <t>2.162653</t>
  </si>
  <si>
    <t>2.829874</t>
  </si>
  <si>
    <t>2.113306</t>
  </si>
  <si>
    <t>1.302069</t>
  </si>
  <si>
    <t>0.8862082</t>
  </si>
  <si>
    <t>2.413192</t>
  </si>
  <si>
    <t>1.349262</t>
  </si>
  <si>
    <t>0.894519</t>
  </si>
  <si>
    <t>2.815698</t>
  </si>
  <si>
    <t>1.760619</t>
  </si>
  <si>
    <t>0.6642998</t>
  </si>
  <si>
    <t>0.8040944</t>
  </si>
  <si>
    <t>1.446497</t>
  </si>
  <si>
    <t>2.951374</t>
  </si>
  <si>
    <t>2.629369</t>
  </si>
  <si>
    <t>0.8533922</t>
  </si>
  <si>
    <t>1.634571</t>
  </si>
  <si>
    <t>2.168113</t>
  </si>
  <si>
    <t>2.136843</t>
  </si>
  <si>
    <t>1.673725</t>
  </si>
  <si>
    <t>0.8203177</t>
  </si>
  <si>
    <t>2.303925</t>
  </si>
  <si>
    <t>0.6113389</t>
  </si>
  <si>
    <t>0.4750879</t>
  </si>
  <si>
    <t>2.719418</t>
  </si>
  <si>
    <t>2.536152</t>
  </si>
  <si>
    <t>1.386877</t>
  </si>
  <si>
    <t>2.552458</t>
  </si>
  <si>
    <t>1.643792</t>
  </si>
  <si>
    <t>1.025196</t>
  </si>
  <si>
    <t>0.7761992</t>
  </si>
  <si>
    <t>2.683989</t>
  </si>
  <si>
    <t>2.734088</t>
  </si>
  <si>
    <t>2.779913</t>
  </si>
  <si>
    <t>1.159797</t>
  </si>
  <si>
    <t>1.024871</t>
  </si>
  <si>
    <t>1.827031</t>
  </si>
  <si>
    <t>1.242684</t>
  </si>
  <si>
    <t>1.874234</t>
  </si>
  <si>
    <t>2.931788</t>
  </si>
  <si>
    <t>2.047652</t>
  </si>
  <si>
    <t>1.341671</t>
  </si>
  <si>
    <t>2.464286</t>
  </si>
  <si>
    <t>2.401216</t>
  </si>
  <si>
    <t>0.5400977</t>
  </si>
  <si>
    <t>0.8776967</t>
  </si>
  <si>
    <t>1.284181</t>
  </si>
  <si>
    <t>2.826498</t>
  </si>
  <si>
    <t>2.597665</t>
  </si>
  <si>
    <t>2.491027</t>
  </si>
  <si>
    <t>2.337078</t>
  </si>
  <si>
    <t>2.054115</t>
  </si>
  <si>
    <t>2.270408</t>
  </si>
  <si>
    <t>1.858973</t>
  </si>
  <si>
    <t>2.341053</t>
  </si>
  <si>
    <t>1.639233</t>
  </si>
  <si>
    <t>2.746724</t>
  </si>
  <si>
    <t>0.8184875</t>
  </si>
  <si>
    <t>1.869721</t>
  </si>
  <si>
    <t>1.94592</t>
  </si>
  <si>
    <t>1.262602</t>
  </si>
  <si>
    <t>2.330771</t>
  </si>
  <si>
    <t>2.119254</t>
  </si>
  <si>
    <t>2.799164</t>
  </si>
  <si>
    <t>1.980654</t>
  </si>
  <si>
    <t>1.830039</t>
  </si>
  <si>
    <t>1.453088</t>
  </si>
  <si>
    <t>1.149358</t>
  </si>
  <si>
    <t>0.7382368</t>
  </si>
  <si>
    <t>2.355349</t>
  </si>
  <si>
    <t>1.111993</t>
  </si>
  <si>
    <t>1.622359</t>
  </si>
  <si>
    <t>2.57203</t>
  </si>
  <si>
    <t>2.064794</t>
  </si>
  <si>
    <t>2.631218</t>
  </si>
  <si>
    <t>1.389444</t>
  </si>
  <si>
    <t>1.137101</t>
  </si>
  <si>
    <t>0.8983152</t>
  </si>
  <si>
    <t>1.067474</t>
  </si>
  <si>
    <t>2.979915</t>
  </si>
  <si>
    <t>2.418217</t>
  </si>
  <si>
    <t>2.117016</t>
  </si>
  <si>
    <t>2.286554</t>
  </si>
  <si>
    <t>0.6322334</t>
  </si>
  <si>
    <t>2.033757</t>
  </si>
  <si>
    <t>1.390585</t>
  </si>
  <si>
    <t>2.900556</t>
  </si>
  <si>
    <t>2.245839</t>
  </si>
  <si>
    <t>2.672722</t>
  </si>
  <si>
    <t>0.9545627</t>
  </si>
  <si>
    <t>2.623116</t>
  </si>
  <si>
    <t>2.994031</t>
  </si>
  <si>
    <t>2.239614</t>
  </si>
  <si>
    <t>0.4976895</t>
  </si>
  <si>
    <t>2.135098</t>
  </si>
  <si>
    <t>1.482035</t>
  </si>
  <si>
    <t>0.4735707</t>
  </si>
  <si>
    <t>2.501752</t>
  </si>
  <si>
    <t>1.760719</t>
  </si>
  <si>
    <t>1.659372</t>
  </si>
  <si>
    <t>2.996906</t>
  </si>
  <si>
    <t>2.29458</t>
  </si>
  <si>
    <t>1.060627</t>
  </si>
  <si>
    <t>2.445923</t>
  </si>
  <si>
    <t>1.525862</t>
  </si>
  <si>
    <t>2.96642</t>
  </si>
  <si>
    <t>2.374962</t>
  </si>
  <si>
    <t>0.5358939</t>
  </si>
  <si>
    <t>0.5056503</t>
  </si>
  <si>
    <t>1.831556</t>
  </si>
  <si>
    <t>1.558599</t>
  </si>
  <si>
    <t>2.917004</t>
  </si>
  <si>
    <t>2.150069</t>
  </si>
  <si>
    <t>1.089042</t>
  </si>
  <si>
    <t>1.991478</t>
  </si>
  <si>
    <t>1.159694</t>
  </si>
  <si>
    <t>0.8988936</t>
  </si>
  <si>
    <t>2.464788</t>
  </si>
  <si>
    <t>0.6456033</t>
  </si>
  <si>
    <t>0.6941456</t>
  </si>
  <si>
    <t>0.7534737</t>
  </si>
  <si>
    <t>1.539428</t>
  </si>
  <si>
    <t>2.966745</t>
  </si>
  <si>
    <t>1.846111</t>
  </si>
  <si>
    <t>2.426149</t>
  </si>
  <si>
    <t>0.8878189</t>
  </si>
  <si>
    <t>0.5206302</t>
  </si>
  <si>
    <t>1.450453</t>
  </si>
  <si>
    <t>0.8095152</t>
  </si>
  <si>
    <t>2.249321</t>
  </si>
  <si>
    <t>2.360063</t>
  </si>
  <si>
    <t>2.553103</t>
  </si>
  <si>
    <t>2.074111</t>
  </si>
  <si>
    <t>1.508954</t>
  </si>
  <si>
    <t>2.223492</t>
  </si>
  <si>
    <t>1.841606</t>
  </si>
  <si>
    <t>2.896276</t>
  </si>
  <si>
    <t>2.007732</t>
  </si>
  <si>
    <t>1.302823</t>
  </si>
  <si>
    <t>2.025595</t>
  </si>
  <si>
    <t>2.900919</t>
  </si>
  <si>
    <t>2.849063</t>
  </si>
  <si>
    <t>2.647214</t>
  </si>
  <si>
    <t>0.5428055</t>
  </si>
  <si>
    <t>0.5251354</t>
  </si>
  <si>
    <t>1.292007</t>
  </si>
  <si>
    <t>2.849702</t>
  </si>
  <si>
    <t>0.6343006</t>
  </si>
  <si>
    <t>2.350573</t>
  </si>
  <si>
    <t>0.4163032</t>
  </si>
  <si>
    <t>1.326495</t>
  </si>
  <si>
    <t>1.753243</t>
  </si>
  <si>
    <t>2.706307</t>
  </si>
  <si>
    <t>2.966733</t>
  </si>
  <si>
    <t>2.651879</t>
  </si>
  <si>
    <t>1.523251</t>
  </si>
  <si>
    <t>2.660031</t>
  </si>
  <si>
    <t>1.290519</t>
  </si>
  <si>
    <t>1.929238</t>
  </si>
  <si>
    <t>0.4678911</t>
  </si>
  <si>
    <t>1.240797</t>
  </si>
  <si>
    <t>1.954165</t>
  </si>
  <si>
    <t>1.380185</t>
  </si>
  <si>
    <t>0.9274634</t>
  </si>
  <si>
    <t>1.522537</t>
  </si>
  <si>
    <t>0.4981241</t>
  </si>
  <si>
    <t>1.575375</t>
  </si>
  <si>
    <t>1.15387</t>
  </si>
  <si>
    <t>1.460998</t>
  </si>
  <si>
    <t>0.4841527</t>
  </si>
  <si>
    <t>0.56103</t>
  </si>
  <si>
    <t>1.939726</t>
  </si>
  <si>
    <t>0.9440977</t>
  </si>
  <si>
    <t>2.504681</t>
  </si>
  <si>
    <t>2.97465</t>
  </si>
  <si>
    <t>1.357352</t>
  </si>
  <si>
    <t>0.557299</t>
  </si>
  <si>
    <t>2.534088</t>
  </si>
  <si>
    <t>0.6785322</t>
  </si>
  <si>
    <t>1.798829</t>
  </si>
  <si>
    <t>1.500798</t>
  </si>
  <si>
    <t>2.272203</t>
  </si>
  <si>
    <t>2.321611</t>
  </si>
  <si>
    <t>0.6476515</t>
  </si>
  <si>
    <t>2.979902</t>
  </si>
  <si>
    <t>2.709746</t>
  </si>
  <si>
    <t>2.213843</t>
  </si>
  <si>
    <t>0.8706657</t>
  </si>
  <si>
    <t>0.6814434</t>
  </si>
  <si>
    <t>1.926842</t>
  </si>
  <si>
    <t>1.397445</t>
  </si>
  <si>
    <t>2.222206</t>
  </si>
  <si>
    <t>2.729365</t>
  </si>
  <si>
    <t>1.357149</t>
  </si>
  <si>
    <t>0.6895877</t>
  </si>
  <si>
    <t>2.596888</t>
  </si>
  <si>
    <t>1.696301</t>
  </si>
  <si>
    <t>2.20099</t>
  </si>
  <si>
    <t>1.174744</t>
  </si>
  <si>
    <t>2.870211</t>
  </si>
  <si>
    <t>2.904048</t>
  </si>
  <si>
    <t>1.006333</t>
  </si>
  <si>
    <t>0.4259392</t>
  </si>
  <si>
    <t>2.629423</t>
  </si>
  <si>
    <t>2.755257</t>
  </si>
  <si>
    <t>2.226793</t>
  </si>
  <si>
    <t>2.926506</t>
  </si>
  <si>
    <t>2.635303</t>
  </si>
  <si>
    <t>2.886315</t>
  </si>
  <si>
    <t>1.084511</t>
  </si>
  <si>
    <t>2.512991</t>
  </si>
  <si>
    <t>1.341892</t>
  </si>
  <si>
    <t>1.85517</t>
  </si>
  <si>
    <t>0.9604462</t>
  </si>
  <si>
    <t>2.092262</t>
  </si>
  <si>
    <t>2.394694</t>
  </si>
  <si>
    <t>0.6746505</t>
  </si>
  <si>
    <t>1.338241</t>
  </si>
  <si>
    <t>1.523605</t>
  </si>
  <si>
    <t>0.648471</t>
  </si>
  <si>
    <t>0.8755016</t>
  </si>
  <si>
    <t>0.6759109</t>
  </si>
  <si>
    <t>0.7260133</t>
  </si>
  <si>
    <t>1.994774</t>
  </si>
  <si>
    <t>1.811606</t>
  </si>
  <si>
    <t>2.033297</t>
  </si>
  <si>
    <t>2.811669</t>
  </si>
  <si>
    <t>1.809648</t>
  </si>
  <si>
    <t>0.7011332</t>
  </si>
  <si>
    <t>2.971931</t>
  </si>
  <si>
    <t>2.037315</t>
  </si>
  <si>
    <t>0.9380419</t>
  </si>
  <si>
    <t>2.050614</t>
  </si>
  <si>
    <t>1.113523</t>
  </si>
  <si>
    <t>1.036851</t>
  </si>
  <si>
    <t>0.9583</t>
  </si>
  <si>
    <t>1.623572</t>
  </si>
  <si>
    <t>0.8857898</t>
  </si>
  <si>
    <t>2.459968</t>
  </si>
  <si>
    <t>2.541596</t>
  </si>
  <si>
    <t>0.4868924</t>
  </si>
  <si>
    <t>1.012018</t>
  </si>
  <si>
    <t>2.010229</t>
  </si>
  <si>
    <t>1.81913</t>
  </si>
  <si>
    <t>2.979298</t>
  </si>
  <si>
    <t>2.337611</t>
  </si>
  <si>
    <t>1.562758</t>
  </si>
  <si>
    <t>0.715385</t>
  </si>
  <si>
    <t>1.374418</t>
  </si>
  <si>
    <t>2.189658</t>
  </si>
  <si>
    <t>1.277498</t>
  </si>
  <si>
    <t>0.4940288</t>
  </si>
  <si>
    <t>2.24049</t>
  </si>
  <si>
    <t>1.653407</t>
  </si>
  <si>
    <t>1.014295</t>
  </si>
  <si>
    <t>2.099926</t>
  </si>
  <si>
    <t>2.754323</t>
  </si>
  <si>
    <t>1.240426</t>
  </si>
  <si>
    <t>0.9088283</t>
  </si>
  <si>
    <t>0.6924921</t>
  </si>
  <si>
    <t>1.996382</t>
  </si>
  <si>
    <t>2.770148</t>
  </si>
  <si>
    <t>1.274878</t>
  </si>
  <si>
    <t>2.496622</t>
  </si>
  <si>
    <t>1.118288</t>
  </si>
  <si>
    <t>0.4716706</t>
  </si>
  <si>
    <t>2.826709</t>
  </si>
  <si>
    <t>1.080821</t>
  </si>
  <si>
    <t>2.959435</t>
  </si>
  <si>
    <t>2.018454</t>
  </si>
  <si>
    <t>1.355705</t>
  </si>
  <si>
    <t>2.635559</t>
  </si>
  <si>
    <t>2.64018</t>
  </si>
  <si>
    <t>0.8219594</t>
  </si>
  <si>
    <t>1.33147</t>
  </si>
  <si>
    <t>2.098479</t>
  </si>
  <si>
    <t>0.5412394</t>
  </si>
  <si>
    <t>1.778059</t>
  </si>
  <si>
    <t>2.829467</t>
  </si>
  <si>
    <t>1.761602</t>
  </si>
  <si>
    <t>1.585057</t>
  </si>
  <si>
    <t>0.9776728</t>
  </si>
  <si>
    <t>2.927956</t>
  </si>
  <si>
    <t>2.606056</t>
  </si>
  <si>
    <t>1.08412</t>
  </si>
  <si>
    <t>0.4082838</t>
  </si>
  <si>
    <t>2.711585</t>
  </si>
  <si>
    <t>1.897377</t>
  </si>
  <si>
    <t>2.599443</t>
  </si>
  <si>
    <t>1.032462</t>
  </si>
  <si>
    <t>1.655969</t>
  </si>
  <si>
    <t>2.38148</t>
  </si>
  <si>
    <t>2.238147</t>
  </si>
  <si>
    <t>0.8227205</t>
  </si>
  <si>
    <t>0.9356101</t>
  </si>
  <si>
    <t>2.352099</t>
  </si>
  <si>
    <t>0.7636237</t>
  </si>
  <si>
    <t>2.87871</t>
  </si>
  <si>
    <t>1.429604</t>
  </si>
  <si>
    <t>1.079011</t>
  </si>
  <si>
    <t>2.683587</t>
  </si>
  <si>
    <t>0.8314891</t>
  </si>
  <si>
    <t>1.768081</t>
  </si>
  <si>
    <t>1.139617</t>
  </si>
  <si>
    <t>0.4547305</t>
  </si>
  <si>
    <t>1.402498</t>
  </si>
  <si>
    <t>0.4194328</t>
  </si>
  <si>
    <t>2.475524</t>
  </si>
  <si>
    <t>2.964746</t>
  </si>
  <si>
    <t>2.748821</t>
  </si>
  <si>
    <t>1.523995</t>
  </si>
  <si>
    <t>2.581401</t>
  </si>
  <si>
    <t>1.932042</t>
  </si>
  <si>
    <t>1.102922</t>
  </si>
  <si>
    <t>1.518441</t>
  </si>
  <si>
    <t>0.5067543</t>
  </si>
  <si>
    <t>1.707605</t>
  </si>
  <si>
    <t>1.884509</t>
  </si>
  <si>
    <t>1.809403</t>
  </si>
  <si>
    <t>1.257493</t>
  </si>
  <si>
    <t>2.390921</t>
  </si>
  <si>
    <t>2.763989</t>
  </si>
  <si>
    <t>2.58186</t>
  </si>
  <si>
    <t>2.928008</t>
  </si>
  <si>
    <t>1.080907</t>
  </si>
  <si>
    <t>1.06401</t>
  </si>
  <si>
    <t>2.512056</t>
  </si>
  <si>
    <t>1.513802</t>
  </si>
  <si>
    <t>2.177749</t>
  </si>
  <si>
    <t>2.709647</t>
  </si>
  <si>
    <t>2.58955</t>
  </si>
  <si>
    <t>2.864778</t>
  </si>
  <si>
    <t>0.6429486</t>
  </si>
  <si>
    <t>1.200449</t>
  </si>
  <si>
    <t>0.5640923</t>
  </si>
  <si>
    <t>1.915962</t>
  </si>
  <si>
    <t>0.6396511</t>
  </si>
  <si>
    <t>1.082197</t>
  </si>
  <si>
    <t>0.8688354</t>
  </si>
  <si>
    <t>2.464869</t>
  </si>
  <si>
    <t>1.550715</t>
  </si>
  <si>
    <t>2.82929</t>
  </si>
  <si>
    <t>2.359906</t>
  </si>
  <si>
    <t>1.013763</t>
  </si>
  <si>
    <t>2.894972</t>
  </si>
  <si>
    <t>1.071524</t>
  </si>
  <si>
    <t>0.9543796</t>
  </si>
  <si>
    <t>2.506511</t>
  </si>
  <si>
    <t>0.8776437</t>
  </si>
  <si>
    <t>2.402395</t>
  </si>
  <si>
    <t>2.852937</t>
  </si>
  <si>
    <t>1.169603</t>
  </si>
  <si>
    <t>2.726749</t>
  </si>
  <si>
    <t>2.470025</t>
  </si>
  <si>
    <t>0.8567038</t>
  </si>
  <si>
    <t>2.709049</t>
  </si>
  <si>
    <t>2.653904</t>
  </si>
  <si>
    <t>2.301695</t>
  </si>
  <si>
    <t>2.432053</t>
  </si>
  <si>
    <t>1.088365</t>
  </si>
  <si>
    <t>2.072858</t>
  </si>
  <si>
    <t>0.5027924</t>
  </si>
  <si>
    <t>2.017221</t>
  </si>
  <si>
    <t>1.168483</t>
  </si>
  <si>
    <t>2.428718</t>
  </si>
  <si>
    <t>2.475999</t>
  </si>
  <si>
    <t>1.112146</t>
  </si>
  <si>
    <t>2.940621</t>
  </si>
  <si>
    <t>2.034013</t>
  </si>
  <si>
    <t>2.102537</t>
  </si>
  <si>
    <t>0.6166828</t>
  </si>
  <si>
    <t>0.9842933</t>
  </si>
  <si>
    <t>2.749034</t>
  </si>
  <si>
    <t>2.010909</t>
  </si>
  <si>
    <t>1.920768</t>
  </si>
  <si>
    <t>1.321182</t>
  </si>
  <si>
    <t>1.522576</t>
  </si>
  <si>
    <t>2.025975</t>
  </si>
  <si>
    <t>2.342915</t>
  </si>
  <si>
    <t>2.488848</t>
  </si>
  <si>
    <t>2.490194</t>
  </si>
  <si>
    <t>0.5787135</t>
  </si>
  <si>
    <t>1.332406</t>
  </si>
  <si>
    <t>2.828835</t>
  </si>
  <si>
    <t>0.6152584</t>
  </si>
  <si>
    <t>1.976255</t>
  </si>
  <si>
    <t>0.4522098</t>
  </si>
  <si>
    <t>2.900127</t>
  </si>
  <si>
    <t>2.093068</t>
  </si>
  <si>
    <t>2.123979</t>
  </si>
  <si>
    <t>1.815571</t>
  </si>
  <si>
    <t>1.440955</t>
  </si>
  <si>
    <t>2.856129</t>
  </si>
  <si>
    <t>1.187341</t>
  </si>
  <si>
    <t>0.7154699</t>
  </si>
  <si>
    <t>2.607104</t>
  </si>
  <si>
    <t>1.259908</t>
  </si>
  <si>
    <t>0.9570278</t>
  </si>
  <si>
    <t>2.434129</t>
  </si>
  <si>
    <t>0.5633663</t>
  </si>
  <si>
    <t>2.716623</t>
  </si>
  <si>
    <t>2.15733</t>
  </si>
  <si>
    <t>1.000129</t>
  </si>
  <si>
    <t>1.290984</t>
  </si>
  <si>
    <t>0.658475</t>
  </si>
  <si>
    <t>0.8104593</t>
  </si>
  <si>
    <t>2.449224</t>
  </si>
  <si>
    <t>2.73906</t>
  </si>
  <si>
    <t>2.856908</t>
  </si>
  <si>
    <t>2.48725</t>
  </si>
  <si>
    <t>1.33156</t>
  </si>
  <si>
    <t>1.090665</t>
  </si>
  <si>
    <t>1.94863</t>
  </si>
  <si>
    <t>1.134161</t>
  </si>
  <si>
    <t>0.8182105</t>
  </si>
  <si>
    <t>1.541489</t>
  </si>
  <si>
    <t>1.477897</t>
  </si>
  <si>
    <t>2.870725</t>
  </si>
  <si>
    <t>0.5845925</t>
  </si>
  <si>
    <t>2.847757</t>
  </si>
  <si>
    <t>0.4012584</t>
  </si>
  <si>
    <t>2.174423</t>
  </si>
  <si>
    <t>2.154308</t>
  </si>
  <si>
    <t>0.6929492</t>
  </si>
  <si>
    <t>0.6744717</t>
  </si>
  <si>
    <t>0.4746809</t>
  </si>
  <si>
    <t>1.738426</t>
  </si>
  <si>
    <t>1.250079</t>
  </si>
  <si>
    <t>1.817586</t>
  </si>
  <si>
    <t>2.82298</t>
  </si>
  <si>
    <t>0.4166932</t>
  </si>
  <si>
    <t>2.060126</t>
  </si>
  <si>
    <t>2.121459</t>
  </si>
  <si>
    <t>0.4407535</t>
  </si>
  <si>
    <t>0.5229416</t>
  </si>
  <si>
    <t>2.855786</t>
  </si>
  <si>
    <t>1.432257</t>
  </si>
  <si>
    <t>2.047353</t>
  </si>
  <si>
    <t>0.6019026</t>
  </si>
  <si>
    <t>2.393085</t>
  </si>
  <si>
    <t>2.358279</t>
  </si>
  <si>
    <t>1.978126</t>
  </si>
  <si>
    <t>0.9095653</t>
  </si>
  <si>
    <t>1.575275</t>
  </si>
  <si>
    <t>2.429173</t>
  </si>
  <si>
    <t>2.039113</t>
  </si>
  <si>
    <t>2.725894</t>
  </si>
  <si>
    <t>1.594838</t>
  </si>
  <si>
    <t>1.737996</t>
  </si>
  <si>
    <t>2.929634</t>
  </si>
  <si>
    <t>1.350913</t>
  </si>
  <si>
    <t>0.8219046</t>
  </si>
  <si>
    <t>1.473981</t>
  </si>
  <si>
    <t>0.7347275</t>
  </si>
  <si>
    <t>1.78793</t>
  </si>
  <si>
    <t>1.737442</t>
  </si>
  <si>
    <t>0.4191743</t>
  </si>
  <si>
    <t>0.5638148</t>
  </si>
  <si>
    <t>2.119111</t>
  </si>
  <si>
    <t>0.7303129</t>
  </si>
  <si>
    <t>1.845555</t>
  </si>
  <si>
    <t>1.682472</t>
  </si>
  <si>
    <t>0.6848262</t>
  </si>
  <si>
    <t>1.621071</t>
  </si>
  <si>
    <t>1.127497</t>
  </si>
  <si>
    <t>2.141798</t>
  </si>
  <si>
    <t>0.7783097</t>
  </si>
  <si>
    <t>2.555589</t>
  </si>
  <si>
    <t>0.4111547</t>
  </si>
  <si>
    <t>0.8463451</t>
  </si>
  <si>
    <t>2.2628</t>
  </si>
  <si>
    <t>2.893636</t>
  </si>
  <si>
    <t>0.4319087</t>
  </si>
  <si>
    <t>0.6781712</t>
  </si>
  <si>
    <t>2.309558</t>
  </si>
  <si>
    <t>1.337548</t>
  </si>
  <si>
    <t>2.171271</t>
  </si>
  <si>
    <t>1.668</t>
  </si>
  <si>
    <t>2.533033</t>
  </si>
  <si>
    <t>2.144412</t>
  </si>
  <si>
    <t>0.5530105</t>
  </si>
  <si>
    <t>1.410812</t>
  </si>
  <si>
    <t>0.6118314</t>
  </si>
  <si>
    <t>2.628527</t>
  </si>
  <si>
    <t>1.749122</t>
  </si>
  <si>
    <t>0.4620368</t>
  </si>
  <si>
    <t>1.904167</t>
  </si>
  <si>
    <t>2.725129</t>
  </si>
  <si>
    <t>1.324429</t>
  </si>
  <si>
    <t>0.7262873</t>
  </si>
  <si>
    <t>0.8465136</t>
  </si>
  <si>
    <t>1.070872</t>
  </si>
  <si>
    <t>2.743762</t>
  </si>
  <si>
    <t>1.181498</t>
  </si>
  <si>
    <t>1.993985</t>
  </si>
  <si>
    <t>1.542833</t>
  </si>
  <si>
    <t>2.165239</t>
  </si>
  <si>
    <t>0.9325893</t>
  </si>
  <si>
    <t>1.375084</t>
  </si>
  <si>
    <t>1.130532</t>
  </si>
  <si>
    <t>0.832175</t>
  </si>
  <si>
    <t>2.70873</t>
  </si>
  <si>
    <t>0.8289581</t>
  </si>
  <si>
    <t>0.6162158</t>
  </si>
  <si>
    <t>2.532158</t>
  </si>
  <si>
    <t>0.403384</t>
  </si>
  <si>
    <t>2.86161</t>
  </si>
  <si>
    <t>2.308891</t>
  </si>
  <si>
    <t>1.754641</t>
  </si>
  <si>
    <t>0.6637386</t>
  </si>
  <si>
    <t>2.418448</t>
  </si>
  <si>
    <t>2.217537</t>
  </si>
  <si>
    <t>2.146541</t>
  </si>
  <si>
    <t>2.744315</t>
  </si>
  <si>
    <t>1.635835</t>
  </si>
  <si>
    <t>2.978852</t>
  </si>
  <si>
    <t>1.890964</t>
  </si>
  <si>
    <t>1.362301</t>
  </si>
  <si>
    <t>1.235895</t>
  </si>
  <si>
    <t>1.498072</t>
  </si>
  <si>
    <t>2.398551</t>
  </si>
  <si>
    <t>2.934388</t>
  </si>
  <si>
    <t>1.593199</t>
  </si>
  <si>
    <t>2.578919</t>
  </si>
  <si>
    <t>0.9653887</t>
  </si>
  <si>
    <t>2.41043</t>
  </si>
  <si>
    <t>0.5795151</t>
  </si>
  <si>
    <t>1.587984</t>
  </si>
  <si>
    <t>0.6671043</t>
  </si>
  <si>
    <t>2.463595</t>
  </si>
  <si>
    <t>1.486487</t>
  </si>
  <si>
    <t>1.676099</t>
  </si>
  <si>
    <t>2.956077</t>
  </si>
  <si>
    <t>1.964066</t>
  </si>
  <si>
    <t>2.89644</t>
  </si>
  <si>
    <t>0.4887911</t>
  </si>
  <si>
    <t>2.272053</t>
  </si>
  <si>
    <t>1.819825</t>
  </si>
  <si>
    <t>0.6506859</t>
  </si>
  <si>
    <t>1.397286</t>
  </si>
  <si>
    <t>1.235244</t>
  </si>
  <si>
    <t>2.766381</t>
  </si>
  <si>
    <t>2.529421</t>
  </si>
  <si>
    <t>2.166302</t>
  </si>
  <si>
    <t>0.9035131</t>
  </si>
  <si>
    <t>0.8618033</t>
  </si>
  <si>
    <t>2.556404</t>
  </si>
  <si>
    <t>1.305885</t>
  </si>
  <si>
    <t>1.395664</t>
  </si>
  <si>
    <t>0.5453986</t>
  </si>
  <si>
    <t>2.311527</t>
  </si>
  <si>
    <t>0.6187342</t>
  </si>
  <si>
    <t>0.4089398</t>
  </si>
  <si>
    <t>2.92018</t>
  </si>
  <si>
    <t>0.5535839</t>
  </si>
  <si>
    <t>1.129271</t>
  </si>
  <si>
    <t>1.039664</t>
  </si>
  <si>
    <t>1.092579</t>
  </si>
  <si>
    <t>1.688691</t>
  </si>
  <si>
    <t>1.612467</t>
  </si>
  <si>
    <t>0.4535033</t>
  </si>
  <si>
    <t>1.852499</t>
  </si>
  <si>
    <t>2.210771</t>
  </si>
  <si>
    <t>2.315074</t>
  </si>
  <si>
    <t>1.005726</t>
  </si>
  <si>
    <t>1.526522</t>
  </si>
  <si>
    <t>1.378782</t>
  </si>
  <si>
    <t>2.398737</t>
  </si>
  <si>
    <t>0.905521</t>
  </si>
  <si>
    <t>1.028208</t>
  </si>
  <si>
    <t>1.266426</t>
  </si>
  <si>
    <t>2.159896</t>
  </si>
  <si>
    <t>1.795944</t>
  </si>
  <si>
    <t>1.209098</t>
  </si>
  <si>
    <t>1.80598</t>
  </si>
  <si>
    <t>2.169702</t>
  </si>
  <si>
    <t>1.51717</t>
  </si>
  <si>
    <t>0.8160969</t>
  </si>
  <si>
    <t>2.066017</t>
  </si>
  <si>
    <t>2.274578</t>
  </si>
  <si>
    <t>0.796887</t>
  </si>
  <si>
    <t>1.490651</t>
  </si>
  <si>
    <t>1.259643</t>
  </si>
  <si>
    <t>1.812967</t>
  </si>
  <si>
    <t>1.607875</t>
  </si>
  <si>
    <t>2.649362</t>
  </si>
  <si>
    <t>2.108038</t>
  </si>
  <si>
    <t>2.14357</t>
  </si>
  <si>
    <t>2.795518</t>
  </si>
  <si>
    <t>0.5024213</t>
  </si>
  <si>
    <t>1.518352</t>
  </si>
  <si>
    <t>1.27814</t>
  </si>
  <si>
    <t>0.9675994</t>
  </si>
  <si>
    <t>1.37781</t>
  </si>
  <si>
    <t>2.009408</t>
  </si>
  <si>
    <t>0.9291455</t>
  </si>
  <si>
    <t>0.9831848</t>
  </si>
  <si>
    <t>2.081779</t>
  </si>
  <si>
    <t>1.599653</t>
  </si>
  <si>
    <t>1.26453</t>
  </si>
  <si>
    <t>1.756768</t>
  </si>
  <si>
    <t>1.968967</t>
  </si>
  <si>
    <t>2.282077</t>
  </si>
  <si>
    <t>0.6821417</t>
  </si>
  <si>
    <t>1.26875</t>
  </si>
  <si>
    <t>0.5881501</t>
  </si>
  <si>
    <t>0.5114175</t>
  </si>
  <si>
    <t>0.7443466</t>
  </si>
  <si>
    <t>1.840723</t>
  </si>
  <si>
    <t>2.702076</t>
  </si>
  <si>
    <t>2.106993</t>
  </si>
  <si>
    <t>2.031858</t>
  </si>
  <si>
    <t>2.017105</t>
  </si>
  <si>
    <t>2.688481</t>
  </si>
  <si>
    <t>1.810536</t>
  </si>
  <si>
    <t>0.6360288</t>
  </si>
  <si>
    <t>0.5650156</t>
  </si>
  <si>
    <t>0.4327821</t>
  </si>
  <si>
    <t>2.765068</t>
  </si>
  <si>
    <t>1.531288</t>
  </si>
  <si>
    <t>1.106019</t>
  </si>
  <si>
    <t>2.147414</t>
  </si>
  <si>
    <t>1.417015</t>
  </si>
  <si>
    <t>1.42098</t>
  </si>
  <si>
    <t>0.8916265</t>
  </si>
  <si>
    <t>1.498262</t>
  </si>
  <si>
    <t>2.966861</t>
  </si>
  <si>
    <t>0.8607761</t>
  </si>
  <si>
    <t>2.436936</t>
  </si>
  <si>
    <t>1.579415</t>
  </si>
  <si>
    <t>2.698251</t>
  </si>
  <si>
    <t>0.433193</t>
  </si>
  <si>
    <t>2.406946</t>
  </si>
  <si>
    <t>0.7556485</t>
  </si>
  <si>
    <t>2.031109</t>
  </si>
  <si>
    <t>1.663568</t>
  </si>
  <si>
    <t>0.802746</t>
  </si>
  <si>
    <t>0.9422559</t>
  </si>
  <si>
    <t>1.823368</t>
  </si>
  <si>
    <t>1.029871</t>
  </si>
  <si>
    <t>2.000436</t>
  </si>
  <si>
    <t>2.263712</t>
  </si>
  <si>
    <t>1.947912</t>
  </si>
  <si>
    <t>0.8665797</t>
  </si>
  <si>
    <t>2.79922</t>
  </si>
  <si>
    <t>1.599859</t>
  </si>
  <si>
    <t>2.161865</t>
  </si>
  <si>
    <t>2.384091</t>
  </si>
  <si>
    <t>2.141246</t>
  </si>
  <si>
    <t>2.106885</t>
  </si>
  <si>
    <t>2.215194</t>
  </si>
  <si>
    <t>2.315581</t>
  </si>
  <si>
    <t>2.934223</t>
  </si>
  <si>
    <t>2.779724</t>
  </si>
  <si>
    <t>1.051755</t>
  </si>
  <si>
    <t>1.400807</t>
  </si>
  <si>
    <t>1.836816</t>
  </si>
  <si>
    <t>1.488821</t>
  </si>
  <si>
    <t>1.177092</t>
  </si>
  <si>
    <t>1.001518</t>
  </si>
  <si>
    <t>2.158471</t>
  </si>
  <si>
    <t>0.7023089</t>
  </si>
  <si>
    <t>1.961927</t>
  </si>
  <si>
    <t>2.584695</t>
  </si>
  <si>
    <t>2.259399</t>
  </si>
  <si>
    <t>2.773988</t>
  </si>
  <si>
    <t>1.030584</t>
  </si>
  <si>
    <t>1.738855</t>
  </si>
  <si>
    <t>0.7937218</t>
  </si>
  <si>
    <t>2.086538</t>
  </si>
  <si>
    <t>2.042973</t>
  </si>
  <si>
    <t>0.8172317</t>
  </si>
  <si>
    <t>1.814921</t>
  </si>
  <si>
    <t>0.4486006</t>
  </si>
  <si>
    <t>2.755504</t>
  </si>
  <si>
    <t>1.814581</t>
  </si>
  <si>
    <t>0.7248592</t>
  </si>
  <si>
    <t>0.5653141</t>
  </si>
  <si>
    <t>1.491105</t>
  </si>
  <si>
    <t>2.575443</t>
  </si>
  <si>
    <t>0.6289718</t>
  </si>
  <si>
    <t>1.84942</t>
  </si>
  <si>
    <t>0.6624487</t>
  </si>
  <si>
    <t>0.5035042</t>
  </si>
  <si>
    <t>2.532199</t>
  </si>
  <si>
    <t>1.310293</t>
  </si>
  <si>
    <t>0.4281826</t>
  </si>
  <si>
    <t>0.457338</t>
  </si>
  <si>
    <t>0.8125188</t>
  </si>
  <si>
    <t>1.894429</t>
  </si>
  <si>
    <t>0.6734979</t>
  </si>
  <si>
    <t>1.494181</t>
  </si>
  <si>
    <t>2.665122</t>
  </si>
  <si>
    <t>0.9550358</t>
  </si>
  <si>
    <t>1.34824</t>
  </si>
  <si>
    <t>1.992943</t>
  </si>
  <si>
    <t>2.173577</t>
  </si>
  <si>
    <t>1.289784</t>
  </si>
  <si>
    <t>2.069077</t>
  </si>
  <si>
    <t>1.686692</t>
  </si>
  <si>
    <t>1.134035</t>
  </si>
  <si>
    <t>1.54855</t>
  </si>
  <si>
    <t>0.4980889</t>
  </si>
  <si>
    <t>2.416845</t>
  </si>
  <si>
    <t>2.342433</t>
  </si>
  <si>
    <t>0.7490507</t>
  </si>
  <si>
    <t>1.994699</t>
  </si>
  <si>
    <t>1.633744</t>
  </si>
  <si>
    <t>0.4994568</t>
  </si>
  <si>
    <t>0.779308</t>
  </si>
  <si>
    <t>2.510712</t>
  </si>
  <si>
    <t>1.015248</t>
  </si>
  <si>
    <t>2.406602</t>
  </si>
  <si>
    <t>1.127817</t>
  </si>
  <si>
    <t>2.843625</t>
  </si>
  <si>
    <t>2.573368</t>
  </si>
  <si>
    <t>2.645713</t>
  </si>
  <si>
    <t>1.991775</t>
  </si>
  <si>
    <t>0.4084248</t>
  </si>
  <si>
    <t>1.413378</t>
  </si>
  <si>
    <t>2.024859</t>
  </si>
  <si>
    <t>2.755549</t>
  </si>
  <si>
    <t>1.410824</t>
  </si>
  <si>
    <t>1.236637</t>
  </si>
  <si>
    <t>1.89279</t>
  </si>
  <si>
    <t>2.161562</t>
  </si>
  <si>
    <t>1.449227</t>
  </si>
  <si>
    <t>0.7677699</t>
  </si>
  <si>
    <t>0.5080576</t>
  </si>
  <si>
    <t>2.1088</t>
  </si>
  <si>
    <t>2.05495</t>
  </si>
  <si>
    <t>0.6815345</t>
  </si>
  <si>
    <t>2.593879</t>
  </si>
  <si>
    <t>1.948844</t>
  </si>
  <si>
    <t>0.4249709</t>
  </si>
  <si>
    <t>1.819887</t>
  </si>
  <si>
    <t>2.754667</t>
  </si>
  <si>
    <t>2.052984</t>
  </si>
  <si>
    <t>1.979257</t>
  </si>
  <si>
    <t>1.162857</t>
  </si>
  <si>
    <t>2.765222</t>
  </si>
  <si>
    <t>2.550328</t>
  </si>
  <si>
    <t>1.522009</t>
  </si>
  <si>
    <t>2.777398</t>
  </si>
  <si>
    <t>1.156158</t>
  </si>
  <si>
    <t>1.017898</t>
  </si>
  <si>
    <t>0.6541471</t>
  </si>
  <si>
    <t>2.530381</t>
  </si>
  <si>
    <t>1.263857</t>
  </si>
  <si>
    <t>0.4985951</t>
  </si>
  <si>
    <t>1.36775</t>
  </si>
  <si>
    <t>1.314186</t>
  </si>
  <si>
    <t>2.870318</t>
  </si>
  <si>
    <t>1.052592</t>
  </si>
  <si>
    <t>1.956026</t>
  </si>
  <si>
    <t>1.004199</t>
  </si>
  <si>
    <t>2.94995</t>
  </si>
  <si>
    <t>1.21755</t>
  </si>
  <si>
    <t>2.501553</t>
  </si>
  <si>
    <t>0.6179691</t>
  </si>
  <si>
    <t>2.003525</t>
  </si>
  <si>
    <t>0.6192714</t>
  </si>
  <si>
    <t>2.531121</t>
  </si>
  <si>
    <t>0.8794857</t>
  </si>
  <si>
    <t>2.371895</t>
  </si>
  <si>
    <t>0.5987781</t>
  </si>
  <si>
    <t>1.47633</t>
  </si>
  <si>
    <t>1.198626</t>
  </si>
  <si>
    <t>1.203683</t>
  </si>
  <si>
    <t>1.309084</t>
  </si>
  <si>
    <t>2.856545</t>
  </si>
  <si>
    <t>1.065038</t>
  </si>
  <si>
    <t>0.4229469</t>
  </si>
  <si>
    <t>0.4840966</t>
  </si>
  <si>
    <t>2.541331</t>
  </si>
  <si>
    <t>0.7938455</t>
  </si>
  <si>
    <t>2.601044</t>
  </si>
  <si>
    <t>0.7190483</t>
  </si>
  <si>
    <t>1.536649</t>
  </si>
  <si>
    <t>2.994981</t>
  </si>
  <si>
    <t>1.66682</t>
  </si>
  <si>
    <t>2.926701</t>
  </si>
  <si>
    <t>1.437444</t>
  </si>
  <si>
    <t>2.01779</t>
  </si>
  <si>
    <t>2.857745</t>
  </si>
  <si>
    <t>2.614573</t>
  </si>
  <si>
    <t>1.977258</t>
  </si>
  <si>
    <t>2.194887</t>
  </si>
  <si>
    <t>1.414388</t>
  </si>
  <si>
    <t>1.627472</t>
  </si>
  <si>
    <t>2.358729</t>
  </si>
  <si>
    <t>2.12749</t>
  </si>
  <si>
    <t>1.517584</t>
  </si>
  <si>
    <t>2.932809</t>
  </si>
  <si>
    <t>2.398387</t>
  </si>
  <si>
    <t>2.921704</t>
  </si>
  <si>
    <t>0.6108302</t>
  </si>
  <si>
    <t>2.794532</t>
  </si>
  <si>
    <t>0.9731115</t>
  </si>
  <si>
    <t>1.023958</t>
  </si>
  <si>
    <t>2.555325</t>
  </si>
  <si>
    <t>2.800095</t>
  </si>
  <si>
    <t>1.639416</t>
  </si>
  <si>
    <t>0.4254834</t>
  </si>
  <si>
    <t>2.418967</t>
  </si>
  <si>
    <t>2.632427</t>
  </si>
  <si>
    <t>1.097963</t>
  </si>
  <si>
    <t>2.9435</t>
  </si>
  <si>
    <t>1.554018</t>
  </si>
  <si>
    <t>0.5584343</t>
  </si>
  <si>
    <t>1.712841</t>
  </si>
  <si>
    <t>0.840036</t>
  </si>
  <si>
    <t>1.704928</t>
  </si>
  <si>
    <t>2.717251</t>
  </si>
  <si>
    <t>2.877416</t>
  </si>
  <si>
    <t>2.429482</t>
  </si>
  <si>
    <t>1.371691</t>
  </si>
  <si>
    <t>2.270897</t>
  </si>
  <si>
    <t>0.5133232</t>
  </si>
  <si>
    <t>1.225318</t>
  </si>
  <si>
    <t>2.247924</t>
  </si>
  <si>
    <t>2.581819</t>
  </si>
  <si>
    <t>1.451504</t>
  </si>
  <si>
    <t>1.540795</t>
  </si>
  <si>
    <t>1.054897</t>
  </si>
  <si>
    <t>1.203285</t>
  </si>
  <si>
    <t>1.860933</t>
  </si>
  <si>
    <t>0.4099904</t>
  </si>
  <si>
    <t>1.275298</t>
  </si>
  <si>
    <t>0.9254377</t>
  </si>
  <si>
    <t>2.887007</t>
  </si>
  <si>
    <t>0.6348748</t>
  </si>
  <si>
    <t>1.124033</t>
  </si>
  <si>
    <t>2.839792</t>
  </si>
  <si>
    <t>1.410435</t>
  </si>
  <si>
    <t>0.6012849</t>
  </si>
  <si>
    <t>2.009525</t>
  </si>
  <si>
    <t>1.233997</t>
  </si>
  <si>
    <t>0.8922323</t>
  </si>
  <si>
    <t>2.746481</t>
  </si>
  <si>
    <t>2.981513</t>
  </si>
  <si>
    <t>1.630461</t>
  </si>
  <si>
    <t>2.972503</t>
  </si>
  <si>
    <t>1.280412</t>
  </si>
  <si>
    <t>1.380713</t>
  </si>
  <si>
    <t>1.09791</t>
  </si>
  <si>
    <t>2.240771</t>
  </si>
  <si>
    <t>1.618633</t>
  </si>
  <si>
    <t>2.525423</t>
  </si>
  <si>
    <t>2.195298</t>
  </si>
  <si>
    <t>1.95564</t>
  </si>
  <si>
    <t>0.8179115</t>
  </si>
  <si>
    <t>2.840246</t>
  </si>
  <si>
    <t>1.920777</t>
  </si>
  <si>
    <t>2.218146</t>
  </si>
  <si>
    <t>2.303742</t>
  </si>
  <si>
    <t>0.5539501</t>
  </si>
  <si>
    <t>1.627781</t>
  </si>
  <si>
    <t>1.453037</t>
  </si>
  <si>
    <t>1.804045</t>
  </si>
  <si>
    <t>2.448661</t>
  </si>
  <si>
    <t>2.014772</t>
  </si>
  <si>
    <t>1.000926</t>
  </si>
  <si>
    <t>2.616206</t>
  </si>
  <si>
    <t>1.179381</t>
  </si>
  <si>
    <t>2.044613</t>
  </si>
  <si>
    <t>2.822718</t>
  </si>
  <si>
    <t>2.354846</t>
  </si>
  <si>
    <t>2.193671</t>
  </si>
  <si>
    <t>1.268546</t>
  </si>
  <si>
    <t>1.050938</t>
  </si>
  <si>
    <t>0.6083092</t>
  </si>
  <si>
    <t>0.5004876</t>
  </si>
  <si>
    <t>0.8651026</t>
  </si>
  <si>
    <t>2.189552</t>
  </si>
  <si>
    <t>1.024999</t>
  </si>
  <si>
    <t>2.049579</t>
  </si>
  <si>
    <t>2.74585</t>
  </si>
  <si>
    <t>0.5581109</t>
  </si>
  <si>
    <t>2.949123</t>
  </si>
  <si>
    <t>0.6024931</t>
  </si>
  <si>
    <t>1.273298</t>
  </si>
  <si>
    <t>1.998647</t>
  </si>
  <si>
    <t>0.9060194</t>
  </si>
  <si>
    <t>0.7632397</t>
  </si>
  <si>
    <t>1.379431</t>
  </si>
  <si>
    <t>2.426582</t>
  </si>
  <si>
    <t>0.9112835</t>
  </si>
  <si>
    <t>1.336999</t>
  </si>
  <si>
    <t>2.942354</t>
  </si>
  <si>
    <t>2.131062</t>
  </si>
  <si>
    <t>0.4919795</t>
  </si>
  <si>
    <t>2.750825</t>
  </si>
  <si>
    <t>2.032988</t>
  </si>
  <si>
    <t>1.375572</t>
  </si>
  <si>
    <t>2.157515</t>
  </si>
  <si>
    <t>2.902745</t>
  </si>
  <si>
    <t>2.492319</t>
  </si>
  <si>
    <t>2.475034</t>
  </si>
  <si>
    <t>2.029592</t>
  </si>
  <si>
    <t>0.8664546</t>
  </si>
  <si>
    <t>1.21084</t>
  </si>
  <si>
    <t>1.147505</t>
  </si>
  <si>
    <t>1.924927</t>
  </si>
  <si>
    <t>2.351181</t>
  </si>
  <si>
    <t>2.915057</t>
  </si>
  <si>
    <t>2.343274</t>
  </si>
  <si>
    <t>1.028707</t>
  </si>
  <si>
    <t>2.80484</t>
  </si>
  <si>
    <t>2.323555</t>
  </si>
  <si>
    <t>0.4199724</t>
  </si>
  <si>
    <t>1.48576</t>
  </si>
  <si>
    <t>2.014299</t>
  </si>
  <si>
    <t>1.616855</t>
  </si>
  <si>
    <t>2.758312</t>
  </si>
  <si>
    <t>0.5140756</t>
  </si>
  <si>
    <t>2.478251</t>
  </si>
  <si>
    <t>2.276756</t>
  </si>
  <si>
    <t>2.003322</t>
  </si>
  <si>
    <t>1.229306</t>
  </si>
  <si>
    <t>0.6366373</t>
  </si>
  <si>
    <t>1.626469</t>
  </si>
  <si>
    <t>0.6742199</t>
  </si>
  <si>
    <t>2.37897</t>
  </si>
  <si>
    <t>0.7904227</t>
  </si>
  <si>
    <t>2.043824</t>
  </si>
  <si>
    <t>0.7208492</t>
  </si>
  <si>
    <t>0.7028427</t>
  </si>
  <si>
    <t>1.55424</t>
  </si>
  <si>
    <t>1.196213</t>
  </si>
  <si>
    <t>1.515129</t>
  </si>
  <si>
    <t>2.059435</t>
  </si>
  <si>
    <t>1.009925</t>
  </si>
  <si>
    <t>0.4807634</t>
  </si>
  <si>
    <t>0.5707095</t>
  </si>
  <si>
    <t>0.5073272</t>
  </si>
  <si>
    <t>2.39085</t>
  </si>
  <si>
    <t>1.651261</t>
  </si>
  <si>
    <t>0.7265922</t>
  </si>
  <si>
    <t>2.293011</t>
  </si>
  <si>
    <t>1.214751</t>
  </si>
  <si>
    <t>2.434944</t>
  </si>
  <si>
    <t>1.834074</t>
  </si>
  <si>
    <t>0.5397461</t>
  </si>
  <si>
    <t>2.948814</t>
  </si>
  <si>
    <t>2.102307</t>
  </si>
  <si>
    <t>2.129821</t>
  </si>
  <si>
    <t>0.5906694</t>
  </si>
  <si>
    <t>0.592334</t>
  </si>
  <si>
    <t>2.882282</t>
  </si>
  <si>
    <t>2.201896</t>
  </si>
  <si>
    <t>1.968029</t>
  </si>
  <si>
    <t>0.4777458</t>
  </si>
  <si>
    <t>1.625788</t>
  </si>
  <si>
    <t>1.021907</t>
  </si>
  <si>
    <t>2.041767</t>
  </si>
  <si>
    <t>1.194093</t>
  </si>
  <si>
    <t>2.556039</t>
  </si>
  <si>
    <t>1.93186</t>
  </si>
  <si>
    <t>2.412</t>
  </si>
  <si>
    <t>1.115246</t>
  </si>
  <si>
    <t>1.10466</t>
  </si>
  <si>
    <t>2.359985</t>
  </si>
  <si>
    <t>0.4195664</t>
  </si>
  <si>
    <t>0.7850996</t>
  </si>
  <si>
    <t>2.919384</t>
  </si>
  <si>
    <t>0.7497693</t>
  </si>
  <si>
    <t>2.488379</t>
  </si>
  <si>
    <t>1.330039</t>
  </si>
  <si>
    <t>0.4285529</t>
  </si>
  <si>
    <t>1.946251</t>
  </si>
  <si>
    <t>0.9529065</t>
  </si>
  <si>
    <t>2.281432</t>
  </si>
  <si>
    <t>2.937992</t>
  </si>
  <si>
    <t>0.9718346</t>
  </si>
  <si>
    <t>1.408426</t>
  </si>
  <si>
    <t>1.326257</t>
  </si>
  <si>
    <t>1.625447</t>
  </si>
  <si>
    <t>2.12163</t>
  </si>
  <si>
    <t>1.493263</t>
  </si>
  <si>
    <t>1.692369</t>
  </si>
  <si>
    <t>2.597293</t>
  </si>
  <si>
    <t>2.920932</t>
  </si>
  <si>
    <t>1.913107</t>
  </si>
  <si>
    <t>2.264503</t>
  </si>
  <si>
    <t>2.713513</t>
  </si>
  <si>
    <t>0.6428649</t>
  </si>
  <si>
    <t>0.700398</t>
  </si>
  <si>
    <t>1.645548</t>
  </si>
  <si>
    <t>0.7101994</t>
  </si>
  <si>
    <t>1.330855</t>
  </si>
  <si>
    <t>2.577023</t>
  </si>
  <si>
    <t>0.9422209</t>
  </si>
  <si>
    <t>0.998486</t>
  </si>
  <si>
    <t>2.121398</t>
  </si>
  <si>
    <t>2.752346</t>
  </si>
  <si>
    <t>2.085846</t>
  </si>
  <si>
    <t>1.883803</t>
  </si>
  <si>
    <t>1.975953</t>
  </si>
  <si>
    <t>1.915332</t>
  </si>
  <si>
    <t>2.727709</t>
  </si>
  <si>
    <t>2.658172</t>
  </si>
  <si>
    <t>2.631332</t>
  </si>
  <si>
    <t>0.8232823</t>
  </si>
  <si>
    <t>2.545211</t>
  </si>
  <si>
    <t>2.756074</t>
  </si>
  <si>
    <t>2.833068</t>
  </si>
  <si>
    <t>0.4307209</t>
  </si>
  <si>
    <t>2.923656</t>
  </si>
  <si>
    <t>0.722905</t>
  </si>
  <si>
    <t>2.394304</t>
  </si>
  <si>
    <t>1.237678</t>
  </si>
  <si>
    <t>2.052337</t>
  </si>
  <si>
    <t>1.973304</t>
  </si>
  <si>
    <t>1.736126</t>
  </si>
  <si>
    <t>2.88597</t>
  </si>
  <si>
    <t>2.459597</t>
  </si>
  <si>
    <t>2.402302</t>
  </si>
  <si>
    <t>2.898658</t>
  </si>
  <si>
    <t>1.641416</t>
  </si>
  <si>
    <t>1.233166</t>
  </si>
  <si>
    <t>2.652856</t>
  </si>
  <si>
    <t>0.9177189</t>
  </si>
  <si>
    <t>0.9529209</t>
  </si>
  <si>
    <t>0.4907632</t>
  </si>
  <si>
    <t>2.944064</t>
  </si>
  <si>
    <t>0.4196385</t>
  </si>
  <si>
    <t>0.7651888</t>
  </si>
  <si>
    <t>2.237124</t>
  </si>
  <si>
    <t>1.100136</t>
  </si>
  <si>
    <t>1.251195</t>
  </si>
  <si>
    <t>2.80902</t>
  </si>
  <si>
    <t>1.545401</t>
  </si>
  <si>
    <t>1.581715</t>
  </si>
  <si>
    <t>2.074957</t>
  </si>
  <si>
    <t>0.6544763</t>
  </si>
  <si>
    <t>1.431747</t>
  </si>
  <si>
    <t>2.406456</t>
  </si>
  <si>
    <t>1.170619</t>
  </si>
  <si>
    <t>2.084515</t>
  </si>
  <si>
    <t>1.852048</t>
  </si>
  <si>
    <t>0.7620762</t>
  </si>
  <si>
    <t>0.5742985</t>
  </si>
  <si>
    <t>2.398874</t>
  </si>
  <si>
    <t>2.57054</t>
  </si>
  <si>
    <t>2.630003</t>
  </si>
  <si>
    <t>2.752291</t>
  </si>
  <si>
    <t>2.479952</t>
  </si>
  <si>
    <t>1.493783</t>
  </si>
  <si>
    <t>1.862714</t>
  </si>
  <si>
    <t>1.430439</t>
  </si>
  <si>
    <t>0.5414332</t>
  </si>
  <si>
    <t>1.93743</t>
  </si>
  <si>
    <t>1.578042</t>
  </si>
  <si>
    <t>0.6262362</t>
  </si>
  <si>
    <t>1.91524</t>
  </si>
  <si>
    <t>0.6207908</t>
  </si>
  <si>
    <t>1.957889</t>
  </si>
  <si>
    <t>1.290946</t>
  </si>
  <si>
    <t>1.867682</t>
  </si>
  <si>
    <t>2.776409</t>
  </si>
  <si>
    <t>2.243131</t>
  </si>
  <si>
    <t>2.116949</t>
  </si>
  <si>
    <t>1.736565</t>
  </si>
  <si>
    <t>2.927269</t>
  </si>
  <si>
    <t>2.455058</t>
  </si>
  <si>
    <t>1.392324</t>
  </si>
  <si>
    <t>1.164337</t>
  </si>
  <si>
    <t>1.619237</t>
  </si>
  <si>
    <t>2.567084</t>
  </si>
  <si>
    <t>2.535724</t>
  </si>
  <si>
    <t>2.10025</t>
  </si>
  <si>
    <t>1.187968</t>
  </si>
  <si>
    <t>2.292489</t>
  </si>
  <si>
    <t>1.157699</t>
  </si>
  <si>
    <t>1.944117</t>
  </si>
  <si>
    <t>1.089397</t>
  </si>
  <si>
    <t>1.779874</t>
  </si>
  <si>
    <t>1.357749</t>
  </si>
  <si>
    <t>0.5325665</t>
  </si>
  <si>
    <t>2.610028</t>
  </si>
  <si>
    <t>2.88627</t>
  </si>
  <si>
    <t>1.193304</t>
  </si>
  <si>
    <t>1.613147</t>
  </si>
  <si>
    <t>1.640031</t>
  </si>
  <si>
    <t>2.376265</t>
  </si>
  <si>
    <t>1.614583</t>
  </si>
  <si>
    <t>0.934987</t>
  </si>
  <si>
    <t>1.098544</t>
  </si>
  <si>
    <t>1.217333</t>
  </si>
  <si>
    <t>2.071458</t>
  </si>
  <si>
    <t>1.977484</t>
  </si>
  <si>
    <t>0.9539127</t>
  </si>
  <si>
    <t>2.12299</t>
  </si>
  <si>
    <t>2.096511</t>
  </si>
  <si>
    <t>0.4934378</t>
  </si>
  <si>
    <t>1.13019</t>
  </si>
  <si>
    <t>1.876892</t>
  </si>
  <si>
    <t>2.897322</t>
  </si>
  <si>
    <t>1.360213</t>
  </si>
  <si>
    <t>0.6008375</t>
  </si>
  <si>
    <t>2.5402</t>
  </si>
  <si>
    <t>1.441109</t>
  </si>
  <si>
    <t>0.9548802</t>
  </si>
  <si>
    <t>0.9816153</t>
  </si>
  <si>
    <t>1.281256</t>
  </si>
  <si>
    <t>1.510407</t>
  </si>
  <si>
    <t>1.939456</t>
  </si>
  <si>
    <t>0.796037</t>
  </si>
  <si>
    <t>2.052877</t>
  </si>
  <si>
    <t>1.36732</t>
  </si>
  <si>
    <t>0.5087527</t>
  </si>
  <si>
    <t>0.7522418</t>
  </si>
  <si>
    <t>1.407528</t>
  </si>
  <si>
    <t>1.75766</t>
  </si>
  <si>
    <t>2.559264</t>
  </si>
  <si>
    <t>2.795061</t>
  </si>
  <si>
    <t>1.567454</t>
  </si>
  <si>
    <t>2.314097</t>
  </si>
  <si>
    <t>1.646346</t>
  </si>
  <si>
    <t>0.5506567</t>
  </si>
  <si>
    <t>2.031365</t>
  </si>
  <si>
    <t>0.8997522</t>
  </si>
  <si>
    <t>1.227389</t>
  </si>
  <si>
    <t>1.635287</t>
  </si>
  <si>
    <t>1.681528</t>
  </si>
  <si>
    <t>1.466158</t>
  </si>
  <si>
    <t>2.229873</t>
  </si>
  <si>
    <t>1.109594</t>
  </si>
  <si>
    <t>2.088311</t>
  </si>
  <si>
    <t>0.7120736</t>
  </si>
  <si>
    <t>1.27561</t>
  </si>
  <si>
    <t>2.784719</t>
  </si>
  <si>
    <t>0.4530895</t>
  </si>
  <si>
    <t>0.6963089</t>
  </si>
  <si>
    <t>1.085161</t>
  </si>
  <si>
    <t>2.314406</t>
  </si>
  <si>
    <t>2.444403</t>
  </si>
  <si>
    <t>2.199802</t>
  </si>
  <si>
    <t>2.132757</t>
  </si>
  <si>
    <t>2.952831</t>
  </si>
  <si>
    <t>1.622783</t>
  </si>
  <si>
    <t>1.803811</t>
  </si>
  <si>
    <t>2.274972</t>
  </si>
  <si>
    <t>2.02385</t>
  </si>
  <si>
    <t>0.8859825</t>
  </si>
  <si>
    <t>1.821998</t>
  </si>
  <si>
    <t>1.394597</t>
  </si>
  <si>
    <t>0.5572674</t>
  </si>
  <si>
    <t>2.699269</t>
  </si>
  <si>
    <t>2.026771</t>
  </si>
  <si>
    <t>1.270739</t>
  </si>
  <si>
    <t>0.9722736</t>
  </si>
  <si>
    <t>1.159739</t>
  </si>
  <si>
    <t>1.298713</t>
  </si>
  <si>
    <t>1.856299</t>
  </si>
  <si>
    <t>2.298862</t>
  </si>
  <si>
    <t>0.4312994</t>
  </si>
  <si>
    <t>0.8134852</t>
  </si>
  <si>
    <t>1.88627</t>
  </si>
  <si>
    <t>2.083361</t>
  </si>
  <si>
    <t>2.858829</t>
  </si>
  <si>
    <t>1.810349</t>
  </si>
  <si>
    <t>1.460803</t>
  </si>
  <si>
    <t>2.872516</t>
  </si>
  <si>
    <t>2.878004</t>
  </si>
  <si>
    <t>2.134316</t>
  </si>
  <si>
    <t>1.635614</t>
  </si>
  <si>
    <t>2.029708</t>
  </si>
  <si>
    <t>2.651539</t>
  </si>
  <si>
    <t>2.790224</t>
  </si>
  <si>
    <t>1.211568</t>
  </si>
  <si>
    <t>1.155382</t>
  </si>
  <si>
    <t>1.17363</t>
  </si>
  <si>
    <t>0.4959204</t>
  </si>
  <si>
    <t>0.7221165</t>
  </si>
  <si>
    <t>2.289723</t>
  </si>
  <si>
    <t>1.460723</t>
  </si>
  <si>
    <t>1.303224</t>
  </si>
  <si>
    <t>1.44164</t>
  </si>
  <si>
    <t>2.204227</t>
  </si>
  <si>
    <t>0.9320826</t>
  </si>
  <si>
    <t>1.366679</t>
  </si>
  <si>
    <t>0.9883716</t>
  </si>
  <si>
    <t>2.490164</t>
  </si>
  <si>
    <t>2.84223</t>
  </si>
  <si>
    <t>2.894652</t>
  </si>
  <si>
    <t>1.245847</t>
  </si>
  <si>
    <t>1.809354</t>
  </si>
  <si>
    <t>2.870606</t>
  </si>
  <si>
    <t>2.791662</t>
  </si>
  <si>
    <t>0.9154716</t>
  </si>
  <si>
    <t>2.270162</t>
  </si>
  <si>
    <t>0.9425334</t>
  </si>
  <si>
    <t>2.611622</t>
  </si>
  <si>
    <t>2.848776</t>
  </si>
  <si>
    <t>2.081448</t>
  </si>
  <si>
    <t>2.17225</t>
  </si>
  <si>
    <t>2.728353</t>
  </si>
  <si>
    <t>1.92646</t>
  </si>
  <si>
    <t>0.7853794</t>
  </si>
  <si>
    <t>1.185684</t>
  </si>
  <si>
    <t>2.019392</t>
  </si>
  <si>
    <t>1.365225</t>
  </si>
  <si>
    <t>0.5824513</t>
  </si>
  <si>
    <t>0.8632392</t>
  </si>
  <si>
    <t>0.4869194</t>
  </si>
  <si>
    <t>2.926093</t>
  </si>
  <si>
    <t>2.938571</t>
  </si>
  <si>
    <t>0.6668705</t>
  </si>
  <si>
    <t>1.312733</t>
  </si>
  <si>
    <t>2.403048</t>
  </si>
  <si>
    <t>0.4273832</t>
  </si>
  <si>
    <t>2.057745</t>
  </si>
  <si>
    <t>1.707409</t>
  </si>
  <si>
    <t>0.7114608</t>
  </si>
  <si>
    <t>1.170812</t>
  </si>
  <si>
    <t>0.467934</t>
  </si>
  <si>
    <t>0.4381105</t>
  </si>
  <si>
    <t>1.017526</t>
  </si>
  <si>
    <t>0.847521</t>
  </si>
  <si>
    <t>2.195278</t>
  </si>
  <si>
    <t>2.509423</t>
  </si>
  <si>
    <t>2.319773</t>
  </si>
  <si>
    <t>2.431523</t>
  </si>
  <si>
    <t>0.9984562</t>
  </si>
  <si>
    <t>1.828395</t>
  </si>
  <si>
    <t>1.609884</t>
  </si>
  <si>
    <t>0.5995934</t>
  </si>
  <si>
    <t>1.063236</t>
  </si>
  <si>
    <t>1.491852</t>
  </si>
  <si>
    <t>1.43877</t>
  </si>
  <si>
    <t>1.733753</t>
  </si>
  <si>
    <t>2.481044</t>
  </si>
  <si>
    <t>1.825959</t>
  </si>
  <si>
    <t>1.935046</t>
  </si>
  <si>
    <t>2.876539</t>
  </si>
  <si>
    <t>0.5689583</t>
  </si>
  <si>
    <t>1.487105</t>
  </si>
  <si>
    <t>2.920299</t>
  </si>
  <si>
    <t>2.200489</t>
  </si>
  <si>
    <t>1.184915</t>
  </si>
  <si>
    <t>1.760975</t>
  </si>
  <si>
    <t>1.051426</t>
  </si>
  <si>
    <t>0.890236</t>
  </si>
  <si>
    <t>2.111023</t>
  </si>
  <si>
    <t>0.496418</t>
  </si>
  <si>
    <t>0.9995103</t>
  </si>
  <si>
    <t>2.844272</t>
  </si>
  <si>
    <t>2.087658</t>
  </si>
  <si>
    <t>2.410222</t>
  </si>
  <si>
    <t>2.372092</t>
  </si>
  <si>
    <t>2.703721</t>
  </si>
  <si>
    <t>1.50488</t>
  </si>
  <si>
    <t>2.376874</t>
  </si>
  <si>
    <t>0.6959383</t>
  </si>
  <si>
    <t>1.303572</t>
  </si>
  <si>
    <t>2.75546</t>
  </si>
  <si>
    <t>0.8549764</t>
  </si>
  <si>
    <t>0.7041053</t>
  </si>
  <si>
    <t>1.997327</t>
  </si>
  <si>
    <t>1.821346</t>
  </si>
  <si>
    <t>2.673162</t>
  </si>
  <si>
    <t>1.326276</t>
  </si>
  <si>
    <t>1.416569</t>
  </si>
  <si>
    <t>0.8686602</t>
  </si>
  <si>
    <t>1.319783</t>
  </si>
  <si>
    <t>1.915102</t>
  </si>
  <si>
    <t>1.970732</t>
  </si>
  <si>
    <t>2.076845</t>
  </si>
  <si>
    <t>1.706905</t>
  </si>
  <si>
    <t>0.6691676</t>
  </si>
  <si>
    <t>1.262801</t>
  </si>
  <si>
    <t>0.6278297</t>
  </si>
  <si>
    <t>2.651383</t>
  </si>
  <si>
    <t>1.982994</t>
  </si>
  <si>
    <t>1.774208</t>
  </si>
  <si>
    <t>1.751386</t>
  </si>
  <si>
    <t>0.6434053</t>
  </si>
  <si>
    <t>1.928753</t>
  </si>
  <si>
    <t>1.278724</t>
  </si>
  <si>
    <t>0.6877458</t>
  </si>
  <si>
    <t>2.10817</t>
  </si>
  <si>
    <t>1.055142</t>
  </si>
  <si>
    <t>2.997136</t>
  </si>
  <si>
    <t>0.8275456</t>
  </si>
  <si>
    <t>2.037968</t>
  </si>
  <si>
    <t>1.674081</t>
  </si>
  <si>
    <t>1.246842</t>
  </si>
  <si>
    <t>1.908233</t>
  </si>
  <si>
    <t>1.921353</t>
  </si>
  <si>
    <t>1.924872</t>
  </si>
  <si>
    <t>2.837172</t>
  </si>
  <si>
    <t>0.6028071</t>
  </si>
  <si>
    <t>2.943904</t>
  </si>
  <si>
    <t>1.698189</t>
  </si>
  <si>
    <t>0.8634013</t>
  </si>
  <si>
    <t>0.7532448</t>
  </si>
  <si>
    <t>2.217014</t>
  </si>
  <si>
    <t>0.7468257</t>
  </si>
  <si>
    <t>1.595216</t>
  </si>
  <si>
    <t>2.80096</t>
  </si>
  <si>
    <t>2.475282</t>
  </si>
  <si>
    <t>1.963981</t>
  </si>
  <si>
    <t>1.478923</t>
  </si>
  <si>
    <t>1.758975</t>
  </si>
  <si>
    <t>2.810229</t>
  </si>
  <si>
    <t>1.533892</t>
  </si>
  <si>
    <t>2.264719</t>
  </si>
  <si>
    <t>1.284235</t>
  </si>
  <si>
    <t>2.961509</t>
  </si>
  <si>
    <t>2.796613</t>
  </si>
  <si>
    <t>1.240502</t>
  </si>
  <si>
    <t>2.345203</t>
  </si>
  <si>
    <t>1.445913</t>
  </si>
  <si>
    <t>1.555554</t>
  </si>
  <si>
    <t>0.8759097</t>
  </si>
  <si>
    <t>2.722062</t>
  </si>
  <si>
    <t>1.277966</t>
  </si>
  <si>
    <t>1.230905</t>
  </si>
  <si>
    <t>2.734195</t>
  </si>
  <si>
    <t>2.205148</t>
  </si>
  <si>
    <t>0.7051174</t>
  </si>
  <si>
    <t>0.9273544</t>
  </si>
  <si>
    <t>1.318331</t>
  </si>
  <si>
    <t>1.575619</t>
  </si>
  <si>
    <t>1.976061</t>
  </si>
  <si>
    <t>0.5685943</t>
  </si>
  <si>
    <t>1.390684</t>
  </si>
  <si>
    <t>1.058587</t>
  </si>
  <si>
    <t>2.101781</t>
  </si>
  <si>
    <t>2.58928</t>
  </si>
  <si>
    <t>0.8282391</t>
  </si>
  <si>
    <t>1.719686</t>
  </si>
  <si>
    <t>1.045151</t>
  </si>
  <si>
    <t>1.285803</t>
  </si>
  <si>
    <t>1.34627</t>
  </si>
  <si>
    <t>0.5977729</t>
  </si>
  <si>
    <t>1.533625</t>
  </si>
  <si>
    <t>1.086461</t>
  </si>
  <si>
    <t>2.197776</t>
  </si>
  <si>
    <t>2.60118</t>
  </si>
  <si>
    <t>2.697032</t>
  </si>
  <si>
    <t>2.880793</t>
  </si>
  <si>
    <t>2.370825</t>
  </si>
  <si>
    <t>1.64205</t>
  </si>
  <si>
    <t>2.502628</t>
  </si>
  <si>
    <t>1.617879</t>
  </si>
  <si>
    <t>0.9054162</t>
  </si>
  <si>
    <t>1.33153</t>
  </si>
  <si>
    <t>2.349725</t>
  </si>
  <si>
    <t>1.354345</t>
  </si>
  <si>
    <t>1.443639</t>
  </si>
  <si>
    <t>2.521355</t>
  </si>
  <si>
    <t>1.698797</t>
  </si>
  <si>
    <t>0.8102026</t>
  </si>
  <si>
    <t>2.045263</t>
  </si>
  <si>
    <t>1.938794</t>
  </si>
  <si>
    <t>1.831566</t>
  </si>
  <si>
    <t>1.92505</t>
  </si>
  <si>
    <t>1.055005</t>
  </si>
  <si>
    <t>1.85659</t>
  </si>
  <si>
    <t>2.700444</t>
  </si>
  <si>
    <t>1.261043</t>
  </si>
  <si>
    <t>1.7124</t>
  </si>
  <si>
    <t>2.778417</t>
  </si>
  <si>
    <t>1.231364</t>
  </si>
  <si>
    <t>0.6972829</t>
  </si>
  <si>
    <t>2.074487</t>
  </si>
  <si>
    <t>2.318816</t>
  </si>
  <si>
    <t>1.365141</t>
  </si>
  <si>
    <t>2.423902</t>
  </si>
  <si>
    <t>2.691576</t>
  </si>
  <si>
    <t>0.8294789</t>
  </si>
  <si>
    <t>2.902723</t>
  </si>
  <si>
    <t>2.076411</t>
  </si>
  <si>
    <t>2.240844</t>
  </si>
  <si>
    <t>0.7414562</t>
  </si>
  <si>
    <t>2.223275</t>
  </si>
  <si>
    <t>1.977105</t>
  </si>
  <si>
    <t>2.844529</t>
  </si>
  <si>
    <t>1.893306</t>
  </si>
  <si>
    <t>2.290632</t>
  </si>
  <si>
    <t>2.716823</t>
  </si>
  <si>
    <t>2.32941</t>
  </si>
  <si>
    <t>0.798169</t>
  </si>
  <si>
    <t>1.193212</t>
  </si>
  <si>
    <t>1.477285</t>
  </si>
  <si>
    <t>2.944386</t>
  </si>
  <si>
    <t>0.4059925</t>
  </si>
  <si>
    <t>1.169594</t>
  </si>
  <si>
    <t>1.402747</t>
  </si>
  <si>
    <t>2.110458</t>
  </si>
  <si>
    <t>2.971406</t>
  </si>
  <si>
    <t>2.291411</t>
  </si>
  <si>
    <t>2.493911</t>
  </si>
  <si>
    <t>1.170033</t>
  </si>
  <si>
    <t>1.487868</t>
  </si>
  <si>
    <t>0.7984397</t>
  </si>
  <si>
    <t>0.8930894</t>
  </si>
  <si>
    <t>0.822298</t>
  </si>
  <si>
    <t>2.453343</t>
  </si>
  <si>
    <t>1.184913</t>
  </si>
  <si>
    <t>2.097274</t>
  </si>
  <si>
    <t>1.987024</t>
  </si>
  <si>
    <t>1.275777</t>
  </si>
  <si>
    <t>1.289818</t>
  </si>
  <si>
    <t>2.44817</t>
  </si>
  <si>
    <t>2.421032</t>
  </si>
  <si>
    <t>1.18727</t>
  </si>
  <si>
    <t>1.268298</t>
  </si>
  <si>
    <t>0.7522478</t>
  </si>
  <si>
    <t>2.637041</t>
  </si>
  <si>
    <t>0.9267016</t>
  </si>
  <si>
    <t>2.727039</t>
  </si>
  <si>
    <t>0.4578623</t>
  </si>
  <si>
    <t>2.707823</t>
  </si>
  <si>
    <t>1.933145</t>
  </si>
  <si>
    <t>1.917562</t>
  </si>
  <si>
    <t>1.282761</t>
  </si>
  <si>
    <t>0.8970111</t>
  </si>
  <si>
    <t>2.57581</t>
  </si>
  <si>
    <t>1.178557</t>
  </si>
  <si>
    <t>2.867888</t>
  </si>
  <si>
    <t>0.9191429</t>
  </si>
  <si>
    <t>2.426788</t>
  </si>
  <si>
    <t>0.5546557</t>
  </si>
  <si>
    <t>1.86607</t>
  </si>
  <si>
    <t>2.059674</t>
  </si>
  <si>
    <t>2.38514</t>
  </si>
  <si>
    <t>0.4731981</t>
  </si>
  <si>
    <t>2.119273</t>
  </si>
  <si>
    <t>1.155096</t>
  </si>
  <si>
    <t>1.020069</t>
  </si>
  <si>
    <t>1.383869</t>
  </si>
  <si>
    <t>2.699793</t>
  </si>
  <si>
    <t>2.189732</t>
  </si>
  <si>
    <t>2.114588</t>
  </si>
  <si>
    <t>1.565874</t>
  </si>
  <si>
    <t>0.6628649</t>
  </si>
  <si>
    <t>2.104615</t>
  </si>
  <si>
    <t>1.761394</t>
  </si>
  <si>
    <t>1.825441</t>
  </si>
  <si>
    <t>2.109898</t>
  </si>
  <si>
    <t>2.398293</t>
  </si>
  <si>
    <t>0.4144458</t>
  </si>
  <si>
    <t>2.884072</t>
  </si>
  <si>
    <t>2.491097</t>
  </si>
  <si>
    <t>2.749011</t>
  </si>
  <si>
    <t>2.096109</t>
  </si>
  <si>
    <t>2.652347</t>
  </si>
  <si>
    <t>1.660991</t>
  </si>
  <si>
    <t>0.9621645</t>
  </si>
  <si>
    <t>1.951712</t>
  </si>
  <si>
    <t>2.848775</t>
  </si>
  <si>
    <t>1.989557</t>
  </si>
  <si>
    <t>0.6154407</t>
  </si>
  <si>
    <t>0.4358172</t>
  </si>
  <si>
    <t>2.532806</t>
  </si>
  <si>
    <t>2.594682</t>
  </si>
  <si>
    <t>1.609656</t>
  </si>
  <si>
    <t>1.594981</t>
  </si>
  <si>
    <t>1.347135</t>
  </si>
  <si>
    <t>2.441443</t>
  </si>
  <si>
    <t>2.973754</t>
  </si>
  <si>
    <t>0.4956424</t>
  </si>
  <si>
    <t>1.377194</t>
  </si>
  <si>
    <t>1.790049</t>
  </si>
  <si>
    <t>1.528771</t>
  </si>
  <si>
    <t>0.4179877</t>
  </si>
  <si>
    <t>2.101118</t>
  </si>
  <si>
    <t>0.709669</t>
  </si>
  <si>
    <t>0.533713</t>
  </si>
  <si>
    <t>1.623512</t>
  </si>
  <si>
    <t>2.371686</t>
  </si>
  <si>
    <t>1.8707</t>
  </si>
  <si>
    <t>0.6368143</t>
  </si>
  <si>
    <t>0.7507648</t>
  </si>
  <si>
    <t>2.065299</t>
  </si>
  <si>
    <t>1.612943</t>
  </si>
  <si>
    <t>2.864201</t>
  </si>
  <si>
    <t>0.9375818</t>
  </si>
  <si>
    <t>1.987031</t>
  </si>
  <si>
    <t>1.688146</t>
  </si>
  <si>
    <t>1.795108</t>
  </si>
  <si>
    <t>2.978549</t>
  </si>
  <si>
    <t>1.451748</t>
  </si>
  <si>
    <t>2.886638</t>
  </si>
  <si>
    <t>0.697599</t>
  </si>
  <si>
    <t>0.6348973</t>
  </si>
  <si>
    <t>1.675349</t>
  </si>
  <si>
    <t>0.4899961</t>
  </si>
  <si>
    <t>1.247201</t>
  </si>
  <si>
    <t>1.927064</t>
  </si>
  <si>
    <t>2.971272</t>
  </si>
  <si>
    <t>2.36929</t>
  </si>
  <si>
    <t>0.8338139</t>
  </si>
  <si>
    <t>1.296319</t>
  </si>
  <si>
    <t>2.911551</t>
  </si>
  <si>
    <t>2.330961</t>
  </si>
  <si>
    <t>2.237773</t>
  </si>
  <si>
    <t>2.04774</t>
  </si>
  <si>
    <t>1.422874</t>
  </si>
  <si>
    <t>2.627232</t>
  </si>
  <si>
    <t>1.007021</t>
  </si>
  <si>
    <t>2.074958</t>
  </si>
  <si>
    <t>0.8261347</t>
  </si>
  <si>
    <t>1.869842</t>
  </si>
  <si>
    <t>2.948531</t>
  </si>
  <si>
    <t>1.401896</t>
  </si>
  <si>
    <t>1.191247</t>
  </si>
  <si>
    <t>1.678633</t>
  </si>
  <si>
    <t>2.702107</t>
  </si>
  <si>
    <t>0.4230615</t>
  </si>
  <si>
    <t>1.907085</t>
  </si>
  <si>
    <t>1.086177</t>
  </si>
  <si>
    <t>1.539446</t>
  </si>
  <si>
    <t>0.9782082</t>
  </si>
  <si>
    <t>2.203528</t>
  </si>
  <si>
    <t>1.439595</t>
  </si>
  <si>
    <t>0.7896562</t>
  </si>
  <si>
    <t>2.855</t>
  </si>
  <si>
    <t>2.495757</t>
  </si>
  <si>
    <t>2.090539</t>
  </si>
  <si>
    <t>2.52603</t>
  </si>
  <si>
    <t>2.681199</t>
  </si>
  <si>
    <t>1.195757</t>
  </si>
  <si>
    <t>0.8500129</t>
  </si>
  <si>
    <t>1.291468</t>
  </si>
  <si>
    <t>2.600736</t>
  </si>
  <si>
    <t>0.6712238</t>
  </si>
  <si>
    <t>2.303662</t>
  </si>
  <si>
    <t>0.8735228</t>
  </si>
  <si>
    <t>0.800835</t>
  </si>
  <si>
    <t>2.315688</t>
  </si>
  <si>
    <t>1.854618</t>
  </si>
  <si>
    <t>1.138016</t>
  </si>
  <si>
    <t>1.001159</t>
  </si>
  <si>
    <t>1.588269</t>
  </si>
  <si>
    <t>1.349447</t>
  </si>
  <si>
    <t>2.378037</t>
  </si>
  <si>
    <t>0.4461441</t>
  </si>
  <si>
    <t>1.226167</t>
  </si>
  <si>
    <t>1.242007</t>
  </si>
  <si>
    <t>2.690098</t>
  </si>
  <si>
    <t>1.027752</t>
  </si>
  <si>
    <t>2.571432</t>
  </si>
  <si>
    <t>0.6148551</t>
  </si>
  <si>
    <t>0.9438459</t>
  </si>
  <si>
    <t>2.631757</t>
  </si>
  <si>
    <t>1.826932</t>
  </si>
  <si>
    <t>2.802411</t>
  </si>
  <si>
    <t>2.135908</t>
  </si>
  <si>
    <t>0.5338846</t>
  </si>
  <si>
    <t>1.515991</t>
  </si>
  <si>
    <t>2.942525</t>
  </si>
  <si>
    <t>2.443874</t>
  </si>
  <si>
    <t>0.7453083</t>
  </si>
  <si>
    <t>1.944693</t>
  </si>
  <si>
    <t>2.37136</t>
  </si>
  <si>
    <t>0.7376852</t>
  </si>
  <si>
    <t>1.808663</t>
  </si>
  <si>
    <t>2.795395</t>
  </si>
  <si>
    <t>2.605724</t>
  </si>
  <si>
    <t>1.346175</t>
  </si>
  <si>
    <t>0.6277055</t>
  </si>
  <si>
    <t>2.816761</t>
  </si>
  <si>
    <t>1.872083</t>
  </si>
  <si>
    <t>1.718586</t>
  </si>
  <si>
    <t>1.428383</t>
  </si>
  <si>
    <t>2.564468</t>
  </si>
  <si>
    <t>1.937246</t>
  </si>
  <si>
    <t>0.7855458</t>
  </si>
  <si>
    <t>2.290962</t>
  </si>
  <si>
    <t>2.232055</t>
  </si>
  <si>
    <t>1.266848</t>
  </si>
  <si>
    <t>1.405264</t>
  </si>
  <si>
    <t>1.361752</t>
  </si>
  <si>
    <t>0.8333556</t>
  </si>
  <si>
    <t>2.467955</t>
  </si>
  <si>
    <t>0.8884204</t>
  </si>
  <si>
    <t>2.633257</t>
  </si>
  <si>
    <t>2.593198</t>
  </si>
  <si>
    <t>2.930366</t>
  </si>
  <si>
    <t>0.8752113</t>
  </si>
  <si>
    <t>1.547281</t>
  </si>
  <si>
    <t>1.580081</t>
  </si>
  <si>
    <t>2.929331</t>
  </si>
  <si>
    <t>2.692063</t>
  </si>
  <si>
    <t>1.010499</t>
  </si>
  <si>
    <t>2.569383</t>
  </si>
  <si>
    <t>2.38991</t>
  </si>
  <si>
    <t>2.523922</t>
  </si>
  <si>
    <t>2.820467</t>
  </si>
  <si>
    <t>1.173693</t>
  </si>
  <si>
    <t>1.675138</t>
  </si>
  <si>
    <t>2.703034</t>
  </si>
  <si>
    <t>2.058722</t>
  </si>
  <si>
    <t>1.01209</t>
  </si>
  <si>
    <t>1.669474</t>
  </si>
  <si>
    <t>2.945575</t>
  </si>
  <si>
    <t>2.167853</t>
  </si>
  <si>
    <t>2.515287</t>
  </si>
  <si>
    <t>2.888114</t>
  </si>
  <si>
    <t>0.6649529</t>
  </si>
  <si>
    <t>2.134495</t>
  </si>
  <si>
    <t>0.4371482</t>
  </si>
  <si>
    <t>1.045743</t>
  </si>
  <si>
    <t>2.138849</t>
  </si>
  <si>
    <t>2.142131</t>
  </si>
  <si>
    <t>0.7727546</t>
  </si>
  <si>
    <t>2.955994</t>
  </si>
  <si>
    <t>1.851829</t>
  </si>
  <si>
    <t>2.012324</t>
  </si>
  <si>
    <t>2.475694</t>
  </si>
  <si>
    <t>2.138683</t>
  </si>
  <si>
    <t>1.360087</t>
  </si>
  <si>
    <t>0.6054199</t>
  </si>
  <si>
    <t>2.071633</t>
  </si>
  <si>
    <t>2.136737</t>
  </si>
  <si>
    <t>1.082925</t>
  </si>
  <si>
    <t>2.637601</t>
  </si>
  <si>
    <t>2.215501</t>
  </si>
  <si>
    <t>2.167043</t>
  </si>
  <si>
    <t>1.918672</t>
  </si>
  <si>
    <t>0.9167018</t>
  </si>
  <si>
    <t>1.649973</t>
  </si>
  <si>
    <t>1.026201</t>
  </si>
  <si>
    <t>1.609621</t>
  </si>
  <si>
    <t>1.919662</t>
  </si>
  <si>
    <t>1.9115</t>
  </si>
  <si>
    <t>0.7166279</t>
  </si>
  <si>
    <t>1.231769</t>
  </si>
  <si>
    <t>1.944248</t>
  </si>
  <si>
    <t>2.546302</t>
  </si>
  <si>
    <t>1.165245</t>
  </si>
  <si>
    <t>0.6143852</t>
  </si>
  <si>
    <t>2.564662</t>
  </si>
  <si>
    <t>0.6440987</t>
  </si>
  <si>
    <t>2.492306</t>
  </si>
  <si>
    <t>0.5544966</t>
  </si>
  <si>
    <t>2.331796</t>
  </si>
  <si>
    <t>0.5792611</t>
  </si>
  <si>
    <t>1.521939</t>
  </si>
  <si>
    <t>2.441279</t>
  </si>
  <si>
    <t>1.551723</t>
  </si>
  <si>
    <t>1.287975</t>
  </si>
  <si>
    <t>1.065178</t>
  </si>
  <si>
    <t>1.951519</t>
  </si>
  <si>
    <t>1.045342</t>
  </si>
  <si>
    <t>2.990266</t>
  </si>
  <si>
    <t>1.247859</t>
  </si>
  <si>
    <t>0.60024</t>
  </si>
  <si>
    <t>2.118979</t>
  </si>
  <si>
    <t>0.445257</t>
  </si>
  <si>
    <t>1.829894</t>
  </si>
  <si>
    <t>2.09884</t>
  </si>
  <si>
    <t>2.206606</t>
  </si>
  <si>
    <t>2.774734</t>
  </si>
  <si>
    <t>2.935463</t>
  </si>
  <si>
    <t>0.7638087</t>
  </si>
  <si>
    <t>1.899395</t>
  </si>
  <si>
    <t>1.281304</t>
  </si>
  <si>
    <t>1.693385</t>
  </si>
  <si>
    <t>1.889005</t>
  </si>
  <si>
    <t>0.664952</t>
  </si>
  <si>
    <t>0.6346768</t>
  </si>
  <si>
    <t>1.4205</t>
  </si>
  <si>
    <t>1.097119</t>
  </si>
  <si>
    <t>2.691915</t>
  </si>
  <si>
    <t>0.8986152</t>
  </si>
  <si>
    <t>2.960428</t>
  </si>
  <si>
    <t>2.99462</t>
  </si>
  <si>
    <t>2.320523</t>
  </si>
  <si>
    <t>0.5360917</t>
  </si>
  <si>
    <t>1.691074</t>
  </si>
  <si>
    <t>1.161281</t>
  </si>
  <si>
    <t>1.926104</t>
  </si>
  <si>
    <t>2.814849</t>
  </si>
  <si>
    <t>1.689937</t>
  </si>
  <si>
    <t>2.995175</t>
  </si>
  <si>
    <t>0.721183</t>
  </si>
  <si>
    <t>1.690639</t>
  </si>
  <si>
    <t>1.72163</t>
  </si>
  <si>
    <t>2.222006</t>
  </si>
  <si>
    <t>2.561901</t>
  </si>
  <si>
    <t>0.6445849</t>
  </si>
  <si>
    <t>2.081874</t>
  </si>
  <si>
    <t>0.8464363</t>
  </si>
  <si>
    <t>1.486787</t>
  </si>
  <si>
    <t>1.730485</t>
  </si>
  <si>
    <t>2.59909</t>
  </si>
  <si>
    <t>1.340187</t>
  </si>
  <si>
    <t>2.395613</t>
  </si>
  <si>
    <t>0.7791231</t>
  </si>
  <si>
    <t>2.69935</t>
  </si>
  <si>
    <t>0.7496554</t>
  </si>
  <si>
    <t>1.213766</t>
  </si>
  <si>
    <t>1.938102</t>
  </si>
  <si>
    <t>0.4715737</t>
  </si>
  <si>
    <t>2.651992</t>
  </si>
  <si>
    <t>1.100053</t>
  </si>
  <si>
    <t>2.606578</t>
  </si>
  <si>
    <t>1.010666</t>
  </si>
  <si>
    <t>0.9594581</t>
  </si>
  <si>
    <t>1.912952</t>
  </si>
  <si>
    <t>2.959893</t>
  </si>
  <si>
    <t>1.388131</t>
  </si>
  <si>
    <t>2.92562</t>
  </si>
  <si>
    <t>2.061158</t>
  </si>
  <si>
    <t>2.304588</t>
  </si>
  <si>
    <t>2.249753</t>
  </si>
  <si>
    <t>1.456429</t>
  </si>
  <si>
    <t>1.618011</t>
  </si>
  <si>
    <t>2.788896</t>
  </si>
  <si>
    <t>1.319591</t>
  </si>
  <si>
    <t>1.332554</t>
  </si>
  <si>
    <t>0.4042959</t>
  </si>
  <si>
    <t>2.421004</t>
  </si>
  <si>
    <t>1.819597</t>
  </si>
  <si>
    <t>0.9679396</t>
  </si>
  <si>
    <t>0.4366569</t>
  </si>
  <si>
    <t>1.131798</t>
  </si>
  <si>
    <t>2.706685</t>
  </si>
  <si>
    <t>0.9823198</t>
  </si>
  <si>
    <t>2.224594</t>
  </si>
  <si>
    <t>0.4662054</t>
  </si>
  <si>
    <t>0.6262086</t>
  </si>
  <si>
    <t>1.267455</t>
  </si>
  <si>
    <t>2.918262</t>
  </si>
  <si>
    <t>1.096234</t>
  </si>
  <si>
    <t>1.138691</t>
  </si>
  <si>
    <t>0.9981323</t>
  </si>
  <si>
    <t>0.8358255</t>
  </si>
  <si>
    <t>2.400754</t>
  </si>
  <si>
    <t>2.228583</t>
  </si>
  <si>
    <t>1.758493</t>
  </si>
  <si>
    <t>1.574769</t>
  </si>
  <si>
    <t>2.190519</t>
  </si>
  <si>
    <t>2.678281</t>
  </si>
  <si>
    <t>1.520585</t>
  </si>
  <si>
    <t>1.068488</t>
  </si>
  <si>
    <t>1.113843</t>
  </si>
  <si>
    <t>1.799464</t>
  </si>
  <si>
    <t>1.491432</t>
  </si>
  <si>
    <t>2.876742</t>
  </si>
  <si>
    <t>0.7602242</t>
  </si>
  <si>
    <t>0.6213497</t>
  </si>
  <si>
    <t>0.5871239</t>
  </si>
  <si>
    <t>2.604603</t>
  </si>
  <si>
    <t>2.604993</t>
  </si>
  <si>
    <t>0.4279777</t>
  </si>
  <si>
    <t>2.782928</t>
  </si>
  <si>
    <t>2.334991</t>
  </si>
  <si>
    <t>1.454076</t>
  </si>
  <si>
    <t>0.4026026</t>
  </si>
  <si>
    <t>1.853826</t>
  </si>
  <si>
    <t>1.639847</t>
  </si>
  <si>
    <t>1.988207</t>
  </si>
  <si>
    <t>0.9497589</t>
  </si>
  <si>
    <t>1.865447</t>
  </si>
  <si>
    <t>0.9294199</t>
  </si>
  <si>
    <t>2.429942</t>
  </si>
  <si>
    <t>1.715843</t>
  </si>
  <si>
    <t>1.763489</t>
  </si>
  <si>
    <t>1.971794</t>
  </si>
  <si>
    <t>1.320868</t>
  </si>
  <si>
    <t>2.63372</t>
  </si>
  <si>
    <t>1.069627</t>
  </si>
  <si>
    <t>2.101679</t>
  </si>
  <si>
    <t>0.8188451</t>
  </si>
  <si>
    <t>1.31265</t>
  </si>
  <si>
    <t>1.88371</t>
  </si>
  <si>
    <t>0.8924483</t>
  </si>
  <si>
    <t>2.272623</t>
  </si>
  <si>
    <t>0.7276934</t>
  </si>
  <si>
    <t>0.5194513</t>
  </si>
  <si>
    <t>0.5003641</t>
  </si>
  <si>
    <t>1.391351</t>
  </si>
  <si>
    <t>0.6714704</t>
  </si>
  <si>
    <t>1.811914</t>
  </si>
  <si>
    <t>2.126294</t>
  </si>
  <si>
    <t>1.562809</t>
  </si>
  <si>
    <t>1.69807</t>
  </si>
  <si>
    <t>2.676805</t>
  </si>
  <si>
    <t>0.4513621</t>
  </si>
  <si>
    <t>0.9912824</t>
  </si>
  <si>
    <t>1.553988</t>
  </si>
  <si>
    <t>1.500596</t>
  </si>
  <si>
    <t>0.9584113</t>
  </si>
  <si>
    <t>1.389603</t>
  </si>
  <si>
    <t>2.667015</t>
  </si>
  <si>
    <t>1.367484</t>
  </si>
  <si>
    <t>0.8488018</t>
  </si>
  <si>
    <t>1.509013</t>
  </si>
  <si>
    <t>1.029076</t>
  </si>
  <si>
    <t>1.160953</t>
  </si>
  <si>
    <t>0.5064111</t>
  </si>
  <si>
    <t>2.141095</t>
  </si>
  <si>
    <t>2.316494</t>
  </si>
  <si>
    <t>2.330127</t>
  </si>
  <si>
    <t>1.151026</t>
  </si>
  <si>
    <t>1.201079</t>
  </si>
  <si>
    <t>2.114865</t>
  </si>
  <si>
    <t>1.474021</t>
  </si>
  <si>
    <t>1.411539</t>
  </si>
  <si>
    <t>0.5680399</t>
  </si>
  <si>
    <t>1.088971</t>
  </si>
  <si>
    <t>1.450097</t>
  </si>
  <si>
    <t>0.6059516</t>
  </si>
  <si>
    <t>1.071658</t>
  </si>
  <si>
    <t>1.422967</t>
  </si>
  <si>
    <t>2.832945</t>
  </si>
  <si>
    <t>2.850713</t>
  </si>
  <si>
    <t>2.222922</t>
  </si>
  <si>
    <t>2.114843</t>
  </si>
  <si>
    <t>2.281459</t>
  </si>
  <si>
    <t>1.479989</t>
  </si>
  <si>
    <t>1.948172</t>
  </si>
  <si>
    <t>0.9607189</t>
  </si>
  <si>
    <t>1.504566</t>
  </si>
  <si>
    <t>1.929452</t>
  </si>
  <si>
    <t>2.110055</t>
  </si>
  <si>
    <t>0.4562971</t>
  </si>
  <si>
    <t>0.6007158</t>
  </si>
  <si>
    <t>2.078138</t>
  </si>
  <si>
    <t>2.458901</t>
  </si>
  <si>
    <t>1.230079</t>
  </si>
  <si>
    <t>1.818288</t>
  </si>
  <si>
    <t>2.25539</t>
  </si>
  <si>
    <t>2.230538</t>
  </si>
  <si>
    <t>0.947808</t>
  </si>
  <si>
    <t>2.561586</t>
  </si>
  <si>
    <t>0.8396067</t>
  </si>
  <si>
    <t>1.760152</t>
  </si>
  <si>
    <t>2.018679</t>
  </si>
  <si>
    <t>2.449221</t>
  </si>
  <si>
    <t>1.307543</t>
  </si>
  <si>
    <t>1.159706</t>
  </si>
  <si>
    <t>2.718626</t>
  </si>
  <si>
    <t>1.172471</t>
  </si>
  <si>
    <t>0.8242045</t>
  </si>
  <si>
    <t>2.68751</t>
  </si>
  <si>
    <t>2.946069</t>
  </si>
  <si>
    <t>1.131746</t>
  </si>
  <si>
    <t>1.49807</t>
  </si>
  <si>
    <t>0.9635296</t>
  </si>
  <si>
    <t>2.807625</t>
  </si>
  <si>
    <t>0.9369071</t>
  </si>
  <si>
    <t>1.74152</t>
  </si>
  <si>
    <t>1.458504</t>
  </si>
  <si>
    <t>1.417698</t>
  </si>
  <si>
    <t>0.973121</t>
  </si>
  <si>
    <t>0.9834477</t>
  </si>
  <si>
    <t>0.6662994</t>
  </si>
  <si>
    <t>1.199549</t>
  </si>
  <si>
    <t>1.888405</t>
  </si>
  <si>
    <t>2.040252</t>
  </si>
  <si>
    <t>1.530724</t>
  </si>
  <si>
    <t>1.12578</t>
  </si>
  <si>
    <t>1.141716</t>
  </si>
  <si>
    <t>2.515705</t>
  </si>
  <si>
    <t>0.6688847</t>
  </si>
  <si>
    <t>1.840054</t>
  </si>
  <si>
    <t>0.5458948</t>
  </si>
  <si>
    <t>1.482768</t>
  </si>
  <si>
    <t>0.9764025</t>
  </si>
  <si>
    <t>1.770862</t>
  </si>
  <si>
    <t>1.479886</t>
  </si>
  <si>
    <t>0.4908833</t>
  </si>
  <si>
    <t>2.947968</t>
  </si>
  <si>
    <t>1.541819</t>
  </si>
  <si>
    <t>1.735246</t>
  </si>
  <si>
    <t>2.901166</t>
  </si>
  <si>
    <t>1.563141</t>
  </si>
  <si>
    <t>2.108162</t>
  </si>
  <si>
    <t>1.950488</t>
  </si>
  <si>
    <t>1.39141</t>
  </si>
  <si>
    <t>0.7195486</t>
  </si>
  <si>
    <t>1.155454</t>
  </si>
  <si>
    <t>2.478222</t>
  </si>
  <si>
    <t>0.4103136</t>
  </si>
  <si>
    <t>2.242301</t>
  </si>
  <si>
    <t>0.5135402</t>
  </si>
  <si>
    <t>2.149666</t>
  </si>
  <si>
    <t>2.796399</t>
  </si>
  <si>
    <t>0.8435693</t>
  </si>
  <si>
    <t>1.827939</t>
  </si>
  <si>
    <t>2.417943</t>
  </si>
  <si>
    <t>2.335059</t>
  </si>
  <si>
    <t>2.306788</t>
  </si>
  <si>
    <t>0.5366221</t>
  </si>
  <si>
    <t>2.091254</t>
  </si>
  <si>
    <t>1.362454</t>
  </si>
  <si>
    <t>1.50719</t>
  </si>
  <si>
    <t>0.5825197</t>
  </si>
  <si>
    <t>1.73344</t>
  </si>
  <si>
    <t>2.111208</t>
  </si>
  <si>
    <t>0.897447</t>
  </si>
  <si>
    <t>1.12995</t>
  </si>
  <si>
    <t>1.545589</t>
  </si>
  <si>
    <t>0.7306135</t>
  </si>
  <si>
    <t>1.08804</t>
  </si>
  <si>
    <t>0.4777281</t>
  </si>
  <si>
    <t>1.327792</t>
  </si>
  <si>
    <t>2.618487</t>
  </si>
  <si>
    <t>2.179022</t>
  </si>
  <si>
    <t>1.986338</t>
  </si>
  <si>
    <t>2.370364</t>
  </si>
  <si>
    <t>2.408638</t>
  </si>
  <si>
    <t>1.10208</t>
  </si>
  <si>
    <t>1.710241</t>
  </si>
  <si>
    <t>2.553456</t>
  </si>
  <si>
    <t>0.7114682</t>
  </si>
  <si>
    <t>0.7136419</t>
  </si>
  <si>
    <t>2.47272</t>
  </si>
  <si>
    <t>1.818983</t>
  </si>
  <si>
    <t>1.495088</t>
  </si>
  <si>
    <t>2.376915</t>
  </si>
  <si>
    <t>2.483843</t>
  </si>
  <si>
    <t>1.820258</t>
  </si>
  <si>
    <t>1.171679</t>
  </si>
  <si>
    <t>1.935703</t>
  </si>
  <si>
    <t>1.937556</t>
  </si>
  <si>
    <t>2.244212</t>
  </si>
  <si>
    <t>0.7098515</t>
  </si>
  <si>
    <t>0.8404861</t>
  </si>
  <si>
    <t>0.5643865</t>
  </si>
  <si>
    <t>2.50352</t>
  </si>
  <si>
    <t>1.35358</t>
  </si>
  <si>
    <t>2.221351</t>
  </si>
  <si>
    <t>1.584337</t>
  </si>
  <si>
    <t>2.304085</t>
  </si>
  <si>
    <t>2.138957</t>
  </si>
  <si>
    <t>2.279679</t>
  </si>
  <si>
    <t>0.7803057</t>
  </si>
  <si>
    <t>0.9329486</t>
  </si>
  <si>
    <t>2.894017</t>
  </si>
  <si>
    <t>1.951616</t>
  </si>
  <si>
    <t>0.9342847</t>
  </si>
  <si>
    <t>1.460325</t>
  </si>
  <si>
    <t>2.998549</t>
  </si>
  <si>
    <t>2.408005</t>
  </si>
  <si>
    <t>0.9661055</t>
  </si>
  <si>
    <t>2.69628</t>
  </si>
  <si>
    <t>2.159528</t>
  </si>
  <si>
    <t>1.448874</t>
  </si>
  <si>
    <t>1.026171</t>
  </si>
  <si>
    <t>1.864547</t>
  </si>
  <si>
    <t>2.95967</t>
  </si>
  <si>
    <t>2.939749</t>
  </si>
  <si>
    <t>2.0757</t>
  </si>
  <si>
    <t>1.623073</t>
  </si>
  <si>
    <t>2.744064</t>
  </si>
  <si>
    <t>2.500508</t>
  </si>
  <si>
    <t>1.924481</t>
  </si>
  <si>
    <t>1.557695</t>
  </si>
  <si>
    <t>0.9874045</t>
  </si>
  <si>
    <t>1.258099</t>
  </si>
  <si>
    <t>1.518287</t>
  </si>
  <si>
    <t>2.443778</t>
  </si>
  <si>
    <t>1.408981</t>
  </si>
  <si>
    <t>1.186988</t>
  </si>
  <si>
    <t>1.879502</t>
  </si>
  <si>
    <t>1.548875</t>
  </si>
  <si>
    <t>1.923461</t>
  </si>
  <si>
    <t>2.784125</t>
  </si>
  <si>
    <t>1.294462</t>
  </si>
  <si>
    <t>1.192268</t>
  </si>
  <si>
    <t>1.193083</t>
  </si>
  <si>
    <t>2.801235</t>
  </si>
  <si>
    <t>2.900059</t>
  </si>
  <si>
    <t>2.503237</t>
  </si>
  <si>
    <t>1.410257</t>
  </si>
  <si>
    <t>0.4339924</t>
  </si>
  <si>
    <t>1.306279</t>
  </si>
  <si>
    <t>1.732244</t>
  </si>
  <si>
    <t>0.4398635</t>
  </si>
  <si>
    <t>2.407825</t>
  </si>
  <si>
    <t>1.704355</t>
  </si>
  <si>
    <t>2.842691</t>
  </si>
  <si>
    <t>2.499348</t>
  </si>
  <si>
    <t>0.6422024</t>
  </si>
  <si>
    <t>1.012939</t>
  </si>
  <si>
    <t>2.356881</t>
  </si>
  <si>
    <t>2.080912</t>
  </si>
  <si>
    <t>2.946547</t>
  </si>
  <si>
    <t>0.7901095</t>
  </si>
  <si>
    <t>1.553202</t>
  </si>
  <si>
    <t>2.049296</t>
  </si>
  <si>
    <t>1.781885</t>
  </si>
  <si>
    <t>0.7663086</t>
  </si>
  <si>
    <t>2.607126</t>
  </si>
  <si>
    <t>0.8275053</t>
  </si>
  <si>
    <t>2.966972</t>
  </si>
  <si>
    <t>2.944299</t>
  </si>
  <si>
    <t>1.886646</t>
  </si>
  <si>
    <t>0.6076929</t>
  </si>
  <si>
    <t>0.4515149</t>
  </si>
  <si>
    <t>1.112156</t>
  </si>
  <si>
    <t>1.979483</t>
  </si>
  <si>
    <t>1.795822</t>
  </si>
  <si>
    <t>1.429468</t>
  </si>
  <si>
    <t>1.540496</t>
  </si>
  <si>
    <t>2.091347</t>
  </si>
  <si>
    <t>2.060398</t>
  </si>
  <si>
    <t>0.920595</t>
  </si>
  <si>
    <t>1.553363</t>
  </si>
  <si>
    <t>0.6402748</t>
  </si>
  <si>
    <t>2.678705</t>
  </si>
  <si>
    <t>2.937109</t>
  </si>
  <si>
    <t>1.984325</t>
  </si>
  <si>
    <t>0.7120535</t>
  </si>
  <si>
    <t>1.785925</t>
  </si>
  <si>
    <t>2.207026</t>
  </si>
  <si>
    <t>1.862207</t>
  </si>
  <si>
    <t>2.851212</t>
  </si>
  <si>
    <t>1.994111</t>
  </si>
  <si>
    <t>2.804471</t>
  </si>
  <si>
    <t>2.070559</t>
  </si>
  <si>
    <t>2.914166</t>
  </si>
  <si>
    <t>0.7123272</t>
  </si>
  <si>
    <t>2.884711</t>
  </si>
  <si>
    <t>0.9397048</t>
  </si>
  <si>
    <t>1.101059</t>
  </si>
  <si>
    <t>0.4966918</t>
  </si>
  <si>
    <t>0.7284438</t>
  </si>
  <si>
    <t>1.927406</t>
  </si>
  <si>
    <t>0.8405894</t>
  </si>
  <si>
    <t>1.846327</t>
  </si>
  <si>
    <t>2.410486</t>
  </si>
  <si>
    <t>1.932141</t>
  </si>
  <si>
    <t>1.65845</t>
  </si>
  <si>
    <t>0.7510682</t>
  </si>
  <si>
    <t>2.760979</t>
  </si>
  <si>
    <t>2.182915</t>
  </si>
  <si>
    <t>1.538236</t>
  </si>
  <si>
    <t>1.372388</t>
  </si>
  <si>
    <t>0.6923684</t>
  </si>
  <si>
    <t>0.9434547</t>
  </si>
  <si>
    <t>2.191231</t>
  </si>
  <si>
    <t>2.961991</t>
  </si>
  <si>
    <t>2.226672</t>
  </si>
  <si>
    <t>0.8701502</t>
  </si>
  <si>
    <t>0.8374174</t>
  </si>
  <si>
    <t>2.99586</t>
  </si>
  <si>
    <t>1.187169</t>
  </si>
  <si>
    <t>2.756222</t>
  </si>
  <si>
    <t>1.703078</t>
  </si>
  <si>
    <t>1.436268</t>
  </si>
  <si>
    <t>1.650893</t>
  </si>
  <si>
    <t>1.646637</t>
  </si>
  <si>
    <t>0.9204696</t>
  </si>
  <si>
    <t>2.281879</t>
  </si>
  <si>
    <t>2.890388</t>
  </si>
  <si>
    <t>0.4403159</t>
  </si>
  <si>
    <t>0.9945212</t>
  </si>
  <si>
    <t>0.6015222</t>
  </si>
  <si>
    <t>1.440762</t>
  </si>
  <si>
    <t>2.431888</t>
  </si>
  <si>
    <t>0.7712132</t>
  </si>
  <si>
    <t>2.78061</t>
  </si>
  <si>
    <t>2.19143</t>
  </si>
  <si>
    <t>2.042366</t>
  </si>
  <si>
    <t>0.72142</t>
  </si>
  <si>
    <t>0.8187416</t>
  </si>
  <si>
    <t>2.03912</t>
  </si>
  <si>
    <t>0.4678935</t>
  </si>
  <si>
    <t>1.553038</t>
  </si>
  <si>
    <t>2.490327</t>
  </si>
  <si>
    <t>2.770283</t>
  </si>
  <si>
    <t>0.9669895</t>
  </si>
  <si>
    <t>1.547811</t>
  </si>
  <si>
    <t>2.975907</t>
  </si>
  <si>
    <t>2.164234</t>
  </si>
  <si>
    <t>1.444582</t>
  </si>
  <si>
    <t>2.29516</t>
  </si>
  <si>
    <t>2.039387</t>
  </si>
  <si>
    <t>1.9468</t>
  </si>
  <si>
    <t>2.205933</t>
  </si>
  <si>
    <t>0.7071917</t>
  </si>
  <si>
    <t>1.564595</t>
  </si>
  <si>
    <t>2.409724</t>
  </si>
  <si>
    <t>0.89299</t>
  </si>
  <si>
    <t>1.810666</t>
  </si>
  <si>
    <t>2.745192</t>
  </si>
  <si>
    <t>0.564181</t>
  </si>
  <si>
    <t>0.4393487</t>
  </si>
  <si>
    <t>1.033872</t>
  </si>
  <si>
    <t>1.679757</t>
  </si>
  <si>
    <t>2.228234</t>
  </si>
  <si>
    <t>2.235462</t>
  </si>
  <si>
    <t>1.195431</t>
  </si>
  <si>
    <t>1.012716</t>
  </si>
  <si>
    <t>2.720379</t>
  </si>
  <si>
    <t>2.266222</t>
  </si>
  <si>
    <t>2.667597</t>
  </si>
  <si>
    <t>1.561167</t>
  </si>
  <si>
    <t>0.5795184</t>
  </si>
  <si>
    <t>1.583068</t>
  </si>
  <si>
    <t>1.683701</t>
  </si>
  <si>
    <t>2.028831</t>
  </si>
  <si>
    <t>0.8838087</t>
  </si>
  <si>
    <t>1.596235</t>
  </si>
  <si>
    <t>1.923808</t>
  </si>
  <si>
    <t>0.9471931</t>
  </si>
  <si>
    <t>1.487591</t>
  </si>
  <si>
    <t>0.4527827</t>
  </si>
  <si>
    <t>2.830463</t>
  </si>
  <si>
    <t>2.313298</t>
  </si>
  <si>
    <t>1.266798</t>
  </si>
  <si>
    <t>1.248734</t>
  </si>
  <si>
    <t>1.049882</t>
  </si>
  <si>
    <t>1.226815</t>
  </si>
  <si>
    <t>0.7842502</t>
  </si>
  <si>
    <t>0.7851203</t>
  </si>
  <si>
    <t>1.6899</t>
  </si>
  <si>
    <t>0.6271592</t>
  </si>
  <si>
    <t>1.998471</t>
  </si>
  <si>
    <t>1.016619</t>
  </si>
  <si>
    <t>0.4453398</t>
  </si>
  <si>
    <t>0.8791197</t>
  </si>
  <si>
    <t>2.427313</t>
  </si>
  <si>
    <t>2.68468</t>
  </si>
  <si>
    <t>1.810457</t>
  </si>
  <si>
    <t>0.8287143</t>
  </si>
  <si>
    <t>2.720562</t>
  </si>
  <si>
    <t>0.9371219</t>
  </si>
  <si>
    <t>0.9026263</t>
  </si>
  <si>
    <t>0.4046417</t>
  </si>
  <si>
    <t>0.6485669</t>
  </si>
  <si>
    <t>1.435963</t>
  </si>
  <si>
    <t>1.514925</t>
  </si>
  <si>
    <t>1.101691</t>
  </si>
  <si>
    <t>1.29239</t>
  </si>
  <si>
    <t>0.4290893</t>
  </si>
  <si>
    <t>2.878065</t>
  </si>
  <si>
    <t>2.030971</t>
  </si>
  <si>
    <t>0.8683393</t>
  </si>
  <si>
    <t>2.749024</t>
  </si>
  <si>
    <t>0.735341</t>
  </si>
  <si>
    <t>1.086531</t>
  </si>
  <si>
    <t>2.724713</t>
  </si>
  <si>
    <t>1.509408</t>
  </si>
  <si>
    <t>0.737745</t>
  </si>
  <si>
    <t>0.5672199</t>
  </si>
  <si>
    <t>2.486552</t>
  </si>
  <si>
    <t>0.4766281</t>
  </si>
  <si>
    <t>2.31195</t>
  </si>
  <si>
    <t>1.888184</t>
  </si>
  <si>
    <t>2.404369</t>
  </si>
  <si>
    <t>0.5404582</t>
  </si>
  <si>
    <t>2.031113</t>
  </si>
  <si>
    <t>0.5542092</t>
  </si>
  <si>
    <t>0.7466028</t>
  </si>
  <si>
    <t>1.673575</t>
  </si>
  <si>
    <t>2.028981</t>
  </si>
  <si>
    <t>0.7461152</t>
  </si>
  <si>
    <t>1.181311</t>
  </si>
  <si>
    <t>2.023373</t>
  </si>
  <si>
    <t>0.8681626</t>
  </si>
  <si>
    <t>2.46679</t>
  </si>
  <si>
    <t>2.091183</t>
  </si>
  <si>
    <t>2.849232</t>
  </si>
  <si>
    <t>1.383425</t>
  </si>
  <si>
    <t>1.015924</t>
  </si>
  <si>
    <t>2.03055</t>
  </si>
  <si>
    <t>2.490293</t>
  </si>
  <si>
    <t>1.689065</t>
  </si>
  <si>
    <t>2.700242</t>
  </si>
  <si>
    <t>1.374939</t>
  </si>
  <si>
    <t>2.385117</t>
  </si>
  <si>
    <t>0.8151793</t>
  </si>
  <si>
    <t>2.4502</t>
  </si>
  <si>
    <t>1.039414</t>
  </si>
  <si>
    <t>2.676436</t>
  </si>
  <si>
    <t>0.9120728</t>
  </si>
  <si>
    <t>2.448922</t>
  </si>
  <si>
    <t>1.383429</t>
  </si>
  <si>
    <t>1.06906</t>
  </si>
  <si>
    <t>1.862332</t>
  </si>
  <si>
    <t>0.4036352</t>
  </si>
  <si>
    <t>1.680084</t>
  </si>
  <si>
    <t>2.775011</t>
  </si>
  <si>
    <t>2.74993</t>
  </si>
  <si>
    <t>1.895282</t>
  </si>
  <si>
    <t>0.782884</t>
  </si>
  <si>
    <t>1.161123</t>
  </si>
  <si>
    <t>1.836826</t>
  </si>
  <si>
    <t>2.329749</t>
  </si>
  <si>
    <t>2.460486</t>
  </si>
  <si>
    <t>1.349041</t>
  </si>
  <si>
    <t>1.318443</t>
  </si>
  <si>
    <t>2.311598</t>
  </si>
  <si>
    <t>2.995805</t>
  </si>
  <si>
    <t>2.238874</t>
  </si>
  <si>
    <t>1.043388</t>
  </si>
  <si>
    <t>1.775011</t>
  </si>
  <si>
    <t>2.933561</t>
  </si>
  <si>
    <t>1.035405</t>
  </si>
  <si>
    <t>2.317066</t>
  </si>
  <si>
    <t>2.579095</t>
  </si>
  <si>
    <t>1.870995</t>
  </si>
  <si>
    <t>1.441357</t>
  </si>
  <si>
    <t>1.976629</t>
  </si>
  <si>
    <t>2.003159</t>
  </si>
  <si>
    <t>0.7407802</t>
  </si>
  <si>
    <t>2.9255</t>
  </si>
  <si>
    <t>0.9799347</t>
  </si>
  <si>
    <t>2.899172</t>
  </si>
  <si>
    <t>2.933022</t>
  </si>
  <si>
    <t>2.62913</t>
  </si>
  <si>
    <t>0.8790625</t>
  </si>
  <si>
    <t>2.0342</t>
  </si>
  <si>
    <t>1.815354</t>
  </si>
  <si>
    <t>1.699547</t>
  </si>
  <si>
    <t>0.938916</t>
  </si>
  <si>
    <t>1.608961</t>
  </si>
  <si>
    <t>1.339603</t>
  </si>
  <si>
    <t>2.379803</t>
  </si>
  <si>
    <t>1.013241</t>
  </si>
  <si>
    <t>2.890342</t>
  </si>
  <si>
    <t>1.443391</t>
  </si>
  <si>
    <t>1.663229</t>
  </si>
  <si>
    <t>1.840388</t>
  </si>
  <si>
    <t>1.009604</t>
  </si>
  <si>
    <t>0.5699463</t>
  </si>
  <si>
    <t>0.7617217</t>
  </si>
  <si>
    <t>0.8878372</t>
  </si>
  <si>
    <t>0.925287</t>
  </si>
  <si>
    <t>2.33852</t>
  </si>
  <si>
    <t>2.63949</t>
  </si>
  <si>
    <t>2.268633</t>
  </si>
  <si>
    <t>1.301265</t>
  </si>
  <si>
    <t>0.526622</t>
  </si>
  <si>
    <t>2.420129</t>
  </si>
  <si>
    <t>0.9817296</t>
  </si>
  <si>
    <t>1.680287</t>
  </si>
  <si>
    <t>2.410991</t>
  </si>
  <si>
    <t>1.22761</t>
  </si>
  <si>
    <t>1.91067</t>
  </si>
  <si>
    <t>1.110947</t>
  </si>
  <si>
    <t>0.4252338</t>
  </si>
  <si>
    <t>2.862946</t>
  </si>
  <si>
    <t>1.224934</t>
  </si>
  <si>
    <t>2.104516</t>
  </si>
  <si>
    <t>1.121544</t>
  </si>
  <si>
    <t>1.533845</t>
  </si>
  <si>
    <t>0.9060053</t>
  </si>
  <si>
    <t>1.216555</t>
  </si>
  <si>
    <t>1.921864</t>
  </si>
  <si>
    <t>1.714037</t>
  </si>
  <si>
    <t>0.8437048</t>
  </si>
  <si>
    <t>2.121954</t>
  </si>
  <si>
    <t>1.834999</t>
  </si>
  <si>
    <t>1.46868</t>
  </si>
  <si>
    <t>1.222346</t>
  </si>
  <si>
    <t>2.306668</t>
  </si>
  <si>
    <t>1.261701</t>
  </si>
  <si>
    <t>0.7787444</t>
  </si>
  <si>
    <t>1.939616</t>
  </si>
  <si>
    <t>1.591154</t>
  </si>
  <si>
    <t>0.5366931</t>
  </si>
  <si>
    <t>2.478724</t>
  </si>
  <si>
    <t>1.038263</t>
  </si>
  <si>
    <t>0.4581392</t>
  </si>
  <si>
    <t>2.698535</t>
  </si>
  <si>
    <t>1.861288</t>
  </si>
  <si>
    <t>1.577253</t>
  </si>
  <si>
    <t>1.259575</t>
  </si>
  <si>
    <t>1.990471</t>
  </si>
  <si>
    <t>1.842324</t>
  </si>
  <si>
    <t>2.222462</t>
  </si>
  <si>
    <t>2.221854</t>
  </si>
  <si>
    <t>1.600457</t>
  </si>
  <si>
    <t>2.26875</t>
  </si>
  <si>
    <t>1.928441</t>
  </si>
  <si>
    <t>0.6129014</t>
  </si>
  <si>
    <t>0.7468671</t>
  </si>
  <si>
    <t>1.9923</t>
  </si>
  <si>
    <t>1.605804</t>
  </si>
  <si>
    <t>2.380975</t>
  </si>
  <si>
    <t>2.018348</t>
  </si>
  <si>
    <t>2.173716</t>
  </si>
  <si>
    <t>1.653663</t>
  </si>
  <si>
    <t>0.4900625</t>
  </si>
  <si>
    <t>2.033641</t>
  </si>
  <si>
    <t>2.951718</t>
  </si>
  <si>
    <t>0.6639191</t>
  </si>
  <si>
    <t>0.6525315</t>
  </si>
  <si>
    <t>1.844916</t>
  </si>
  <si>
    <t>1.090534</t>
  </si>
  <si>
    <t>0.6914242</t>
  </si>
  <si>
    <t>2.366837</t>
  </si>
  <si>
    <t>1.699385</t>
  </si>
  <si>
    <t>1.633292</t>
  </si>
  <si>
    <t>2.732464</t>
  </si>
  <si>
    <t>1.639335</t>
  </si>
  <si>
    <t>2.487006</t>
  </si>
  <si>
    <t>1.856038</t>
  </si>
  <si>
    <t>2.519008</t>
  </si>
  <si>
    <t>0.9219797</t>
  </si>
  <si>
    <t>0.6056755</t>
  </si>
  <si>
    <t>1.335028</t>
  </si>
  <si>
    <t>1.020753</t>
  </si>
  <si>
    <t>1.155851</t>
  </si>
  <si>
    <t>1.1828</t>
  </si>
  <si>
    <t>0.9693425</t>
  </si>
  <si>
    <t>2.990899</t>
  </si>
  <si>
    <t>2.126702</t>
  </si>
  <si>
    <t>1.295762</t>
  </si>
  <si>
    <t>2.482393</t>
  </si>
  <si>
    <t>0.9634499</t>
  </si>
  <si>
    <t>1.803118</t>
  </si>
  <si>
    <t>1.436444</t>
  </si>
  <si>
    <t>1.753216</t>
  </si>
  <si>
    <t>1.511414</t>
  </si>
  <si>
    <t>1.377499</t>
  </si>
  <si>
    <t>1.652296</t>
  </si>
  <si>
    <t>1.532726</t>
  </si>
  <si>
    <t>2.052513</t>
  </si>
  <si>
    <t>1.027566</t>
  </si>
  <si>
    <t>1.883555</t>
  </si>
  <si>
    <t>1.165347</t>
  </si>
  <si>
    <t>2.546582</t>
  </si>
  <si>
    <t>0.8741854</t>
  </si>
  <si>
    <t>2.288777</t>
  </si>
  <si>
    <t>2.380617</t>
  </si>
  <si>
    <t>1.381153</t>
  </si>
  <si>
    <t>1.788439</t>
  </si>
  <si>
    <t>0.8881857</t>
  </si>
  <si>
    <t>1.561635</t>
  </si>
  <si>
    <t>0.5082991</t>
  </si>
  <si>
    <t>1.749175</t>
  </si>
  <si>
    <t>1.178115</t>
  </si>
  <si>
    <t>0.6517931</t>
  </si>
  <si>
    <t>2.356692</t>
  </si>
  <si>
    <t>1.066473</t>
  </si>
  <si>
    <t>1.098645</t>
  </si>
  <si>
    <t>1.746723</t>
  </si>
  <si>
    <t>2.223235</t>
  </si>
  <si>
    <t>2.82476</t>
  </si>
  <si>
    <t>2.6512</t>
  </si>
  <si>
    <t>2.014939</t>
  </si>
  <si>
    <t>1.948082</t>
  </si>
  <si>
    <t>2.027666</t>
  </si>
  <si>
    <t>0.8300343</t>
  </si>
  <si>
    <t>0.7030242</t>
  </si>
  <si>
    <t>1.20528</t>
  </si>
  <si>
    <t>1.542068</t>
  </si>
  <si>
    <t>0.465526</t>
  </si>
  <si>
    <t>2.501666</t>
  </si>
  <si>
    <t>1.228425</t>
  </si>
  <si>
    <t>2.734291</t>
  </si>
  <si>
    <t>1.289108</t>
  </si>
  <si>
    <t>2.516099</t>
  </si>
  <si>
    <t>2.509493</t>
  </si>
  <si>
    <t>2.033774</t>
  </si>
  <si>
    <t>2.248009</t>
  </si>
  <si>
    <t>2.448984</t>
  </si>
  <si>
    <t>1.759676</t>
  </si>
  <si>
    <t>0.9231227</t>
  </si>
  <si>
    <t>2.011894</t>
  </si>
  <si>
    <t>0.8019874</t>
  </si>
  <si>
    <t>2.137419</t>
  </si>
  <si>
    <t>1.269221</t>
  </si>
  <si>
    <t>1.848185</t>
  </si>
  <si>
    <t>2.438341</t>
  </si>
  <si>
    <t>2.087426</t>
  </si>
  <si>
    <t>1.434206</t>
  </si>
  <si>
    <t>1.408297</t>
  </si>
  <si>
    <t>1.935874</t>
  </si>
  <si>
    <t>1.97616</t>
  </si>
  <si>
    <t>2.173856</t>
  </si>
  <si>
    <t>2.71965</t>
  </si>
  <si>
    <t>2.513067</t>
  </si>
  <si>
    <t>0.7120096</t>
  </si>
  <si>
    <t>2.888192</t>
  </si>
  <si>
    <t>1.106513</t>
  </si>
  <si>
    <t>1.319511</t>
  </si>
  <si>
    <t>2.793922</t>
  </si>
  <si>
    <t>1.148049</t>
  </si>
  <si>
    <t>2.016611</t>
  </si>
  <si>
    <t>2.290857</t>
  </si>
  <si>
    <t>1.398858</t>
  </si>
  <si>
    <t>2.736676</t>
  </si>
  <si>
    <t>1.248136</t>
  </si>
  <si>
    <t>2.61698</t>
  </si>
  <si>
    <t>1.520417</t>
  </si>
  <si>
    <t>1.074455</t>
  </si>
  <si>
    <t>0.8557404</t>
  </si>
  <si>
    <t>2.537734</t>
  </si>
  <si>
    <t>1.627023</t>
  </si>
  <si>
    <t>0.6219097</t>
  </si>
  <si>
    <t>0.6837056</t>
  </si>
  <si>
    <t>1.297171</t>
  </si>
  <si>
    <t>1.14558</t>
  </si>
  <si>
    <t>2.819739</t>
  </si>
  <si>
    <t>2.258678</t>
  </si>
  <si>
    <t>0.596801</t>
  </si>
  <si>
    <t>0.4321119</t>
  </si>
  <si>
    <t>0.9149592</t>
  </si>
  <si>
    <t>2.552746</t>
  </si>
  <si>
    <t>1.885515</t>
  </si>
  <si>
    <t>2.40341</t>
  </si>
  <si>
    <t>2.782852</t>
  </si>
  <si>
    <t>2.929754</t>
  </si>
  <si>
    <t>0.9734564</t>
  </si>
  <si>
    <t>1.674999</t>
  </si>
  <si>
    <t>0.484932</t>
  </si>
  <si>
    <t>2.010556</t>
  </si>
  <si>
    <t>1.383479</t>
  </si>
  <si>
    <t>2.228383</t>
  </si>
  <si>
    <t>1.23051</t>
  </si>
  <si>
    <t>0.913416</t>
  </si>
  <si>
    <t>1.744262</t>
  </si>
  <si>
    <t>2.40429</t>
  </si>
  <si>
    <t>1.185131</t>
  </si>
  <si>
    <t>1.600446</t>
  </si>
  <si>
    <t>2.546169</t>
  </si>
  <si>
    <t>0.7003914</t>
  </si>
  <si>
    <t>2.087575</t>
  </si>
  <si>
    <t>2.995891</t>
  </si>
  <si>
    <t>2.800992</t>
  </si>
  <si>
    <t>1.117317</t>
  </si>
  <si>
    <t>2.328075</t>
  </si>
  <si>
    <t>1.014681</t>
  </si>
  <si>
    <t>2.668685</t>
  </si>
  <si>
    <t>1.50893</t>
  </si>
  <si>
    <t>0.6807376</t>
  </si>
  <si>
    <t>1.935097</t>
  </si>
  <si>
    <t>0.9581508</t>
  </si>
  <si>
    <t>2.733847</t>
  </si>
  <si>
    <t>0.6601214</t>
  </si>
  <si>
    <t>1.441524</t>
  </si>
  <si>
    <t>1.286954</t>
  </si>
  <si>
    <t>1.755515</t>
  </si>
  <si>
    <t>1.612382</t>
  </si>
  <si>
    <t>0.8207007</t>
  </si>
  <si>
    <t>0.5092392</t>
  </si>
  <si>
    <t>2.212854</t>
  </si>
  <si>
    <t>2.994544</t>
  </si>
  <si>
    <t>1.676106</t>
  </si>
  <si>
    <t>2.237388</t>
  </si>
  <si>
    <t>1.485412</t>
  </si>
  <si>
    <t>0.6366935</t>
  </si>
  <si>
    <t>2.593217</t>
  </si>
  <si>
    <t>0.9859871</t>
  </si>
  <si>
    <t>1.878072</t>
  </si>
  <si>
    <t>2.702346</t>
  </si>
  <si>
    <t>2.97481</t>
  </si>
  <si>
    <t>1.160326</t>
  </si>
  <si>
    <t>2.946737</t>
  </si>
  <si>
    <t>1.505835</t>
  </si>
  <si>
    <t>1.872716</t>
  </si>
  <si>
    <t>1.674104</t>
  </si>
  <si>
    <t>2.243389</t>
  </si>
  <si>
    <t>1.872643</t>
  </si>
  <si>
    <t>2.716598</t>
  </si>
  <si>
    <t>0.7729339</t>
  </si>
  <si>
    <t>1.060689</t>
  </si>
  <si>
    <t>1.63776</t>
  </si>
  <si>
    <t>1.239536</t>
  </si>
  <si>
    <t>2.803618</t>
  </si>
  <si>
    <t>2.092541</t>
  </si>
  <si>
    <t>0.988785</t>
  </si>
  <si>
    <t>0.7138732</t>
  </si>
  <si>
    <t>1.037369</t>
  </si>
  <si>
    <t>1.358166</t>
  </si>
  <si>
    <t>2.012832</t>
  </si>
  <si>
    <t>1.672706</t>
  </si>
  <si>
    <t>1.457747</t>
  </si>
  <si>
    <t>1.551191</t>
  </si>
  <si>
    <t>1.037366</t>
  </si>
  <si>
    <t>0.4802386</t>
  </si>
  <si>
    <t>0.913685</t>
  </si>
  <si>
    <t>0.5066027</t>
  </si>
  <si>
    <t>2.693652</t>
  </si>
  <si>
    <t>0.5233835</t>
  </si>
  <si>
    <t>1.199162</t>
  </si>
  <si>
    <t>1.861714</t>
  </si>
  <si>
    <t>1.31815</t>
  </si>
  <si>
    <t>2.375711</t>
  </si>
  <si>
    <t>2.72145</t>
  </si>
  <si>
    <t>0.9094101</t>
  </si>
  <si>
    <t>1.326427</t>
  </si>
  <si>
    <t>0.6668292</t>
  </si>
  <si>
    <t>2.65797</t>
  </si>
  <si>
    <t>1.202024</t>
  </si>
  <si>
    <t>2.743127</t>
  </si>
  <si>
    <t>1.193869</t>
  </si>
  <si>
    <t>1.871113</t>
  </si>
  <si>
    <t>0.5458079</t>
  </si>
  <si>
    <t>2.055297</t>
  </si>
  <si>
    <t>2.938811</t>
  </si>
  <si>
    <t>1.455192</t>
  </si>
  <si>
    <t>0.5771224</t>
  </si>
  <si>
    <t>2.654423</t>
  </si>
  <si>
    <t>0.8104084</t>
  </si>
  <si>
    <t>1.235462</t>
  </si>
  <si>
    <t>0.6853057</t>
  </si>
  <si>
    <t>1.824668</t>
  </si>
  <si>
    <t>1.651483</t>
  </si>
  <si>
    <t>2.945659</t>
  </si>
  <si>
    <t>0.5736595</t>
  </si>
  <si>
    <t>1.492307</t>
  </si>
  <si>
    <t>0.6166064</t>
  </si>
  <si>
    <t>0.7931784</t>
  </si>
  <si>
    <t>1.588529</t>
  </si>
  <si>
    <t>0.6557236</t>
  </si>
  <si>
    <t>1.156935</t>
  </si>
  <si>
    <t>1.772439</t>
  </si>
  <si>
    <t>0.7175297</t>
  </si>
  <si>
    <t>2.185094</t>
  </si>
  <si>
    <t>1.568495</t>
  </si>
  <si>
    <t>1.918563</t>
  </si>
  <si>
    <t>1.736374</t>
  </si>
  <si>
    <t>2.15391</t>
  </si>
  <si>
    <t>1.040685</t>
  </si>
  <si>
    <t>1.097178</t>
  </si>
  <si>
    <t>0.7405343</t>
  </si>
  <si>
    <t>1.48663</t>
  </si>
  <si>
    <t>1.247062</t>
  </si>
  <si>
    <t>1.762243</t>
  </si>
  <si>
    <t>0.9632979</t>
  </si>
  <si>
    <t>2.499032</t>
  </si>
  <si>
    <t>1.511851</t>
  </si>
  <si>
    <t>0.9816291</t>
  </si>
  <si>
    <t>2.449507</t>
  </si>
  <si>
    <t>1.487702</t>
  </si>
  <si>
    <t>2.584423</t>
  </si>
  <si>
    <t>2.731552</t>
  </si>
  <si>
    <t>1.294819</t>
  </si>
  <si>
    <t>1.522085</t>
  </si>
  <si>
    <t>2.670946</t>
  </si>
  <si>
    <t>2.768323</t>
  </si>
  <si>
    <t>2.311568</t>
  </si>
  <si>
    <t>1.134072</t>
  </si>
  <si>
    <t>1.921445</t>
  </si>
  <si>
    <t>0.6639048</t>
  </si>
  <si>
    <t>1.330929</t>
  </si>
  <si>
    <t>0.9814582</t>
  </si>
  <si>
    <t>1.896455</t>
  </si>
  <si>
    <t>1.075061</t>
  </si>
  <si>
    <t>0.8074264</t>
  </si>
  <si>
    <t>2.573479</t>
  </si>
  <si>
    <t>1.168046</t>
  </si>
  <si>
    <t>1.335656</t>
  </si>
  <si>
    <t>2.056621</t>
  </si>
  <si>
    <t>2.387023</t>
  </si>
  <si>
    <t>0.7182552</t>
  </si>
  <si>
    <t>0.4405329</t>
  </si>
  <si>
    <t>2.754366</t>
  </si>
  <si>
    <t>0.8708565</t>
  </si>
  <si>
    <t>1.482644</t>
  </si>
  <si>
    <t>2.306339</t>
  </si>
  <si>
    <t>2.691967</t>
  </si>
  <si>
    <t>0.7206366</t>
  </si>
  <si>
    <t>0.6087752</t>
  </si>
  <si>
    <t>1.984044</t>
  </si>
  <si>
    <t>2.732256</t>
  </si>
  <si>
    <t>2.163015</t>
  </si>
  <si>
    <t>1.650062</t>
  </si>
  <si>
    <t>0.4969925</t>
  </si>
  <si>
    <t>0.9321072</t>
  </si>
  <si>
    <t>1.892263</t>
  </si>
  <si>
    <t>1.513763</t>
  </si>
  <si>
    <t>1.402984</t>
  </si>
  <si>
    <t>2.018805</t>
  </si>
  <si>
    <t>0.8919523</t>
  </si>
  <si>
    <t>2.651101</t>
  </si>
  <si>
    <t>2.16472</t>
  </si>
  <si>
    <t>1.505486</t>
  </si>
  <si>
    <t>1.991888</t>
  </si>
  <si>
    <t>0.4796521</t>
  </si>
  <si>
    <t>2.466029</t>
  </si>
  <si>
    <t>1.623482</t>
  </si>
  <si>
    <t>0.4950931</t>
  </si>
  <si>
    <t>1.985335</t>
  </si>
  <si>
    <t>1.670384</t>
  </si>
  <si>
    <t>1.90368</t>
  </si>
  <si>
    <t>1.638359</t>
  </si>
  <si>
    <t>2.842846</t>
  </si>
  <si>
    <t>0.9933406</t>
  </si>
  <si>
    <t>0.9121281</t>
  </si>
  <si>
    <t>1.658234</t>
  </si>
  <si>
    <t>0.9615927</t>
  </si>
  <si>
    <t>1.886887</t>
  </si>
  <si>
    <t>0.493707</t>
  </si>
  <si>
    <t>1.273857</t>
  </si>
  <si>
    <t>2.606848</t>
  </si>
  <si>
    <t>1.292864</t>
  </si>
  <si>
    <t>2.379559</t>
  </si>
  <si>
    <t>2.101175</t>
  </si>
  <si>
    <t>0.7953927</t>
  </si>
  <si>
    <t>2.429276</t>
  </si>
  <si>
    <t>1.741342</t>
  </si>
  <si>
    <t>0.5860801</t>
  </si>
  <si>
    <t>2.72366</t>
  </si>
  <si>
    <t>1.694913</t>
  </si>
  <si>
    <t>1.129185</t>
  </si>
  <si>
    <t>1.147101</t>
  </si>
  <si>
    <t>1.662373</t>
  </si>
  <si>
    <t>0.9606845</t>
  </si>
  <si>
    <t>0.7858218</t>
  </si>
  <si>
    <t>1.801775</t>
  </si>
  <si>
    <t>1.130633</t>
  </si>
  <si>
    <t>1.691362</t>
  </si>
  <si>
    <t>2.04131</t>
  </si>
  <si>
    <t>2.308051</t>
  </si>
  <si>
    <t>1.634785</t>
  </si>
  <si>
    <t>1.921706</t>
  </si>
  <si>
    <t>1.886162</t>
  </si>
  <si>
    <t>2.968712</t>
  </si>
  <si>
    <t>1.153689</t>
  </si>
  <si>
    <t>1.123094</t>
  </si>
  <si>
    <t>0.5064528</t>
  </si>
  <si>
    <t>2.252045</t>
  </si>
  <si>
    <t>1.10467</t>
  </si>
  <si>
    <t>2.023806</t>
  </si>
  <si>
    <t>1.804272</t>
  </si>
  <si>
    <t>1.288643</t>
  </si>
  <si>
    <t>1.292511</t>
  </si>
  <si>
    <t>2.154399</t>
  </si>
  <si>
    <t>1.872772</t>
  </si>
  <si>
    <t>2.761234</t>
  </si>
  <si>
    <t>2.106917</t>
  </si>
  <si>
    <t>1.778528</t>
  </si>
  <si>
    <t>0.5772918</t>
  </si>
  <si>
    <t>1.501663</t>
  </si>
  <si>
    <t>1.130908</t>
  </si>
  <si>
    <t>2.535945</t>
  </si>
  <si>
    <t>0.9325101</t>
  </si>
  <si>
    <t>1.980047</t>
  </si>
  <si>
    <t>2.062617</t>
  </si>
  <si>
    <t>1.400588</t>
  </si>
  <si>
    <t>0.566874</t>
  </si>
  <si>
    <t>2.945105</t>
  </si>
  <si>
    <t>2.726612</t>
  </si>
  <si>
    <t>2.234042</t>
  </si>
  <si>
    <t>0.4107993</t>
  </si>
  <si>
    <t>1.910047</t>
  </si>
  <si>
    <t>1.913574</t>
  </si>
  <si>
    <t>2.451205</t>
  </si>
  <si>
    <t>0.968591</t>
  </si>
  <si>
    <t>2.108054</t>
  </si>
  <si>
    <t>0.9105646</t>
  </si>
  <si>
    <t>2.478518</t>
  </si>
  <si>
    <t>1.007722</t>
  </si>
  <si>
    <t>0.9748857</t>
  </si>
  <si>
    <t>1.499805</t>
  </si>
  <si>
    <t>1.990181</t>
  </si>
  <si>
    <t>1.022193</t>
  </si>
  <si>
    <t>2.709127</t>
  </si>
  <si>
    <t>1.739751</t>
  </si>
  <si>
    <t>2.266525</t>
  </si>
  <si>
    <t>2.209492</t>
  </si>
  <si>
    <t>1.303953</t>
  </si>
  <si>
    <t>1.693445</t>
  </si>
  <si>
    <t>2.383936</t>
  </si>
  <si>
    <t>2.143755</t>
  </si>
  <si>
    <t>2.653681</t>
  </si>
  <si>
    <t>2.436187</t>
  </si>
  <si>
    <t>0.5623618</t>
  </si>
  <si>
    <t>2.189737</t>
  </si>
  <si>
    <t>0.7225236</t>
  </si>
  <si>
    <t>1.339906</t>
  </si>
  <si>
    <t>1.69635</t>
  </si>
  <si>
    <t>1.485655</t>
  </si>
  <si>
    <t>1.32976</t>
  </si>
  <si>
    <t>1.3837</t>
  </si>
  <si>
    <t>1.798454</t>
  </si>
  <si>
    <t>2.003484</t>
  </si>
  <si>
    <t>0.7301513</t>
  </si>
  <si>
    <t>1.656272</t>
  </si>
  <si>
    <t>0.7379597</t>
  </si>
  <si>
    <t>0.4430439</t>
  </si>
  <si>
    <t>0.5499505</t>
  </si>
  <si>
    <t>1.144878</t>
  </si>
  <si>
    <t>1.709649</t>
  </si>
  <si>
    <t>2.717656</t>
  </si>
  <si>
    <t>1.793336</t>
  </si>
  <si>
    <t>1.088641</t>
  </si>
  <si>
    <t>1.347561</t>
  </si>
  <si>
    <t>2.516887</t>
  </si>
  <si>
    <t>1.921705</t>
  </si>
  <si>
    <t>1.568233</t>
  </si>
  <si>
    <t>2.270379</t>
  </si>
  <si>
    <t>1.57554</t>
  </si>
  <si>
    <t>0.622801</t>
  </si>
  <si>
    <t>2.883775</t>
  </si>
  <si>
    <t>0.5374104</t>
  </si>
  <si>
    <t>1.102231</t>
  </si>
  <si>
    <t>0.829136</t>
  </si>
  <si>
    <t>1.245602</t>
  </si>
  <si>
    <t>0.4313947</t>
  </si>
  <si>
    <t>1.17546</t>
  </si>
  <si>
    <t>2.315525</t>
  </si>
  <si>
    <t>0.5747706</t>
  </si>
  <si>
    <t>0.4019059</t>
  </si>
  <si>
    <t>0.7174903</t>
  </si>
  <si>
    <t>1.381558</t>
  </si>
  <si>
    <t>1.138155</t>
  </si>
  <si>
    <t>2.169213</t>
  </si>
  <si>
    <t>2.092414</t>
  </si>
  <si>
    <t>1.974361</t>
  </si>
  <si>
    <t>0.5610079</t>
  </si>
  <si>
    <t>1.645601</t>
  </si>
  <si>
    <t>1.008452</t>
  </si>
  <si>
    <t>2.729013</t>
  </si>
  <si>
    <t>0.743225</t>
  </si>
  <si>
    <t>0.4642351</t>
  </si>
  <si>
    <t>2.971487</t>
  </si>
  <si>
    <t>2.573504</t>
  </si>
  <si>
    <t>0.4389307</t>
  </si>
  <si>
    <t>2.990912</t>
  </si>
  <si>
    <t>2.718807</t>
  </si>
  <si>
    <t>2.765253</t>
  </si>
  <si>
    <t>0.4715482</t>
  </si>
  <si>
    <t>0.412319</t>
  </si>
  <si>
    <t>1.582827</t>
  </si>
  <si>
    <t>1.9299</t>
  </si>
  <si>
    <t>0.489683</t>
  </si>
  <si>
    <t>2.933077</t>
  </si>
  <si>
    <t>2.670512</t>
  </si>
  <si>
    <t>2.54112</t>
  </si>
  <si>
    <t>0.7120417</t>
  </si>
  <si>
    <t>0.8002074</t>
  </si>
  <si>
    <t>1.762601</t>
  </si>
  <si>
    <t>2.754448</t>
  </si>
  <si>
    <t>1.922737</t>
  </si>
  <si>
    <t>1.883552</t>
  </si>
  <si>
    <t>0.9080721</t>
  </si>
  <si>
    <t>2.509605</t>
  </si>
  <si>
    <t>2.906776</t>
  </si>
  <si>
    <t>1.218446</t>
  </si>
  <si>
    <t>2.482989</t>
  </si>
  <si>
    <t>0.9878504</t>
  </si>
  <si>
    <t>2.852846</t>
  </si>
  <si>
    <t>2.080927</t>
  </si>
  <si>
    <t>1.771886</t>
  </si>
  <si>
    <t>2.462199</t>
  </si>
  <si>
    <t>2.339014</t>
  </si>
  <si>
    <t>2.137646</t>
  </si>
  <si>
    <t>1.2533</t>
  </si>
  <si>
    <t>2.164735</t>
  </si>
  <si>
    <t>0.8943913</t>
  </si>
  <si>
    <t>1.119781</t>
  </si>
  <si>
    <t>2.557455</t>
  </si>
  <si>
    <t>0.7117284</t>
  </si>
  <si>
    <t>0.4440168</t>
  </si>
  <si>
    <t>2.525627</t>
  </si>
  <si>
    <t>1.923869</t>
  </si>
  <si>
    <t>1.408532</t>
  </si>
  <si>
    <t>2.937218</t>
  </si>
  <si>
    <t>2.507178</t>
  </si>
  <si>
    <t>1.685451</t>
  </si>
  <si>
    <t>2.263313</t>
  </si>
  <si>
    <t>1.168298</t>
  </si>
  <si>
    <t>0.9055102</t>
  </si>
  <si>
    <t>1.351254</t>
  </si>
  <si>
    <t>2.703732</t>
  </si>
  <si>
    <t>0.5182902</t>
  </si>
  <si>
    <t>1.904157</t>
  </si>
  <si>
    <t>2.451357</t>
  </si>
  <si>
    <t>0.8136842</t>
  </si>
  <si>
    <t>2.974045</t>
  </si>
  <si>
    <t>1.533581</t>
  </si>
  <si>
    <t>1.520803</t>
  </si>
  <si>
    <t>2.055896</t>
  </si>
  <si>
    <t>0.7226489</t>
  </si>
  <si>
    <t>2.216863</t>
  </si>
  <si>
    <t>1.718852</t>
  </si>
  <si>
    <t>0.8237061</t>
  </si>
  <si>
    <t>2.452257</t>
  </si>
  <si>
    <t>1.611778</t>
  </si>
  <si>
    <t>1.233007</t>
  </si>
  <si>
    <t>2.063791</t>
  </si>
  <si>
    <t>1.359644</t>
  </si>
  <si>
    <t>2.703332</t>
  </si>
  <si>
    <t>1.132199</t>
  </si>
  <si>
    <t>1.511942</t>
  </si>
  <si>
    <t>2.529284</t>
  </si>
  <si>
    <t>2.195429</t>
  </si>
  <si>
    <t>2.23562</t>
  </si>
  <si>
    <t>0.4058366</t>
  </si>
  <si>
    <t>0.9532446</t>
  </si>
  <si>
    <t>1.690988</t>
  </si>
  <si>
    <t>2.903544</t>
  </si>
  <si>
    <t>1.945775</t>
  </si>
  <si>
    <t>0.629852</t>
  </si>
  <si>
    <t>2.513947</t>
  </si>
  <si>
    <t>2.56828</t>
  </si>
  <si>
    <t>1.840975</t>
  </si>
  <si>
    <t>0.4134932</t>
  </si>
  <si>
    <t>2.089759</t>
  </si>
  <si>
    <t>2.605024</t>
  </si>
  <si>
    <t>2.242618</t>
  </si>
  <si>
    <t>1.298053</t>
  </si>
  <si>
    <t>1.575869</t>
  </si>
  <si>
    <t>2.023241</t>
  </si>
  <si>
    <t>0.8805536</t>
  </si>
  <si>
    <t>2.671527</t>
  </si>
  <si>
    <t>2.406974</t>
  </si>
  <si>
    <t>2.120235</t>
  </si>
  <si>
    <t>1.403194</t>
  </si>
  <si>
    <t>1.392945</t>
  </si>
  <si>
    <t>1.251347</t>
  </si>
  <si>
    <t>0.6153072</t>
  </si>
  <si>
    <t>1.026735</t>
  </si>
  <si>
    <t>1.203643</t>
  </si>
  <si>
    <t>2.442973</t>
  </si>
  <si>
    <t>1.862225</t>
  </si>
  <si>
    <t>2.488684</t>
  </si>
  <si>
    <t>2.977684</t>
  </si>
  <si>
    <t>1.717992</t>
  </si>
  <si>
    <t>2.580386</t>
  </si>
  <si>
    <t>0.7837557</t>
  </si>
  <si>
    <t>0.8646096</t>
  </si>
  <si>
    <t>0.537797</t>
  </si>
  <si>
    <t>2.283921</t>
  </si>
  <si>
    <t>1.474773</t>
  </si>
  <si>
    <t>2.004374</t>
  </si>
  <si>
    <t>1.776406</t>
  </si>
  <si>
    <t>1.059692</t>
  </si>
  <si>
    <t>1.822057</t>
  </si>
  <si>
    <t>1.477169</t>
  </si>
  <si>
    <t>0.5238801</t>
  </si>
  <si>
    <t>0.431245</t>
  </si>
  <si>
    <t>2.675328</t>
  </si>
  <si>
    <t>1.485982</t>
  </si>
  <si>
    <t>2.047307</t>
  </si>
  <si>
    <t>1.231372</t>
  </si>
  <si>
    <t>1.590907</t>
  </si>
  <si>
    <t>2.72626</t>
  </si>
  <si>
    <t>1.943285</t>
  </si>
  <si>
    <t>2.32375</t>
  </si>
  <si>
    <t>0.5633527</t>
  </si>
  <si>
    <t>1.109462</t>
  </si>
  <si>
    <t>0.4613824</t>
  </si>
  <si>
    <t>0.6169782</t>
  </si>
  <si>
    <t>0.5851795</t>
  </si>
  <si>
    <t>0.6686601</t>
  </si>
  <si>
    <t>2.596612</t>
  </si>
  <si>
    <t>2.279737</t>
  </si>
  <si>
    <t>2.542805</t>
  </si>
  <si>
    <t>0.4277461</t>
  </si>
  <si>
    <t>1.972177</t>
  </si>
  <si>
    <t>2.700472</t>
  </si>
  <si>
    <t>2.760234</t>
  </si>
  <si>
    <t>0.4821636</t>
  </si>
  <si>
    <t>0.9725444</t>
  </si>
  <si>
    <t>2.439589</t>
  </si>
  <si>
    <t>1.770154</t>
  </si>
  <si>
    <t>1.390047</t>
  </si>
  <si>
    <t>2.633656</t>
  </si>
  <si>
    <t>1.216316</t>
  </si>
  <si>
    <t>0.9311611</t>
  </si>
  <si>
    <t>2.244717</t>
  </si>
  <si>
    <t>2.894013</t>
  </si>
  <si>
    <t>0.5569193</t>
  </si>
  <si>
    <t>2.295957</t>
  </si>
  <si>
    <t>1.697273</t>
  </si>
  <si>
    <t>1.069295</t>
  </si>
  <si>
    <t>1.58008</t>
  </si>
  <si>
    <t>2.640024</t>
  </si>
  <si>
    <t>1.014516</t>
  </si>
  <si>
    <t>0.4000935</t>
  </si>
  <si>
    <t>2.369741</t>
  </si>
  <si>
    <t>0.9345882</t>
  </si>
  <si>
    <t>1.566105</t>
  </si>
  <si>
    <t>2.276646</t>
  </si>
  <si>
    <t>0.9680715</t>
  </si>
  <si>
    <t>2.889666</t>
  </si>
  <si>
    <t>2.798164</t>
  </si>
  <si>
    <t>1.479292</t>
  </si>
  <si>
    <t>0.5826781</t>
  </si>
  <si>
    <t>2.341582</t>
  </si>
  <si>
    <t>2.34135</t>
  </si>
  <si>
    <t>1.965852</t>
  </si>
  <si>
    <t>2.483019</t>
  </si>
  <si>
    <t>1.118782</t>
  </si>
  <si>
    <t>0.7814981</t>
  </si>
  <si>
    <t>2.162565</t>
  </si>
  <si>
    <t>1.223672</t>
  </si>
  <si>
    <t>1.45273</t>
  </si>
  <si>
    <t>0.4990634</t>
  </si>
  <si>
    <t>1.854085</t>
  </si>
  <si>
    <t>1.019957</t>
  </si>
  <si>
    <t>1.436846</t>
  </si>
  <si>
    <t>2.319457</t>
  </si>
  <si>
    <t>1.956466</t>
  </si>
  <si>
    <t>2.716013</t>
  </si>
  <si>
    <t>1.04144</t>
  </si>
  <si>
    <t>2.516214</t>
  </si>
  <si>
    <t>0.9748905</t>
  </si>
  <si>
    <t>0.720029</t>
  </si>
  <si>
    <t>0.5370155</t>
  </si>
  <si>
    <t>2.871379</t>
  </si>
  <si>
    <t>1.466292</t>
  </si>
  <si>
    <t>2.887628</t>
  </si>
  <si>
    <t>2.845105</t>
  </si>
  <si>
    <t>2.843925</t>
  </si>
  <si>
    <t>1.444471</t>
  </si>
  <si>
    <t>1.306662</t>
  </si>
  <si>
    <t>1.769068</t>
  </si>
  <si>
    <t>1.91456</t>
  </si>
  <si>
    <t>1.420636</t>
  </si>
  <si>
    <t>2.658302</t>
  </si>
  <si>
    <t>2.566807</t>
  </si>
  <si>
    <t>0.6386284</t>
  </si>
  <si>
    <t>0.4785218</t>
  </si>
  <si>
    <t>0.8021786</t>
  </si>
  <si>
    <t>2.262187</t>
  </si>
  <si>
    <t>1.352054</t>
  </si>
  <si>
    <t>2.953757</t>
  </si>
  <si>
    <t>2.907119</t>
  </si>
  <si>
    <t>1.150262</t>
  </si>
  <si>
    <t>1.648285</t>
  </si>
  <si>
    <t>1.681128</t>
  </si>
  <si>
    <t>2.512413</t>
  </si>
  <si>
    <t>2.126022</t>
  </si>
  <si>
    <t>1.851945</t>
  </si>
  <si>
    <t>2.380415</t>
  </si>
  <si>
    <t>0.8959376</t>
  </si>
  <si>
    <t>0.5364242</t>
  </si>
  <si>
    <t>1.459367</t>
  </si>
  <si>
    <t>1.269854</t>
  </si>
  <si>
    <t>1.928839</t>
  </si>
  <si>
    <t>2.745547</t>
  </si>
  <si>
    <t>2.023938</t>
  </si>
  <si>
    <t>2.769462</t>
  </si>
  <si>
    <t>2.253859</t>
  </si>
  <si>
    <t>2.375142</t>
  </si>
  <si>
    <t>1.521563</t>
  </si>
  <si>
    <t>0.486739</t>
  </si>
  <si>
    <t>1.458939</t>
  </si>
  <si>
    <t>0.8621139</t>
  </si>
  <si>
    <t>2.317316</t>
  </si>
  <si>
    <t>1.161803</t>
  </si>
  <si>
    <t>2.169642</t>
  </si>
  <si>
    <t>2.940808</t>
  </si>
  <si>
    <t>0.8432926</t>
  </si>
  <si>
    <t>0.4860839</t>
  </si>
  <si>
    <t>2.650083</t>
  </si>
  <si>
    <t>1.175313</t>
  </si>
  <si>
    <t>2.803759</t>
  </si>
  <si>
    <t>0.9939998</t>
  </si>
  <si>
    <t>0.7835534</t>
  </si>
  <si>
    <t>1.125746</t>
  </si>
  <si>
    <t>0.8636854</t>
  </si>
  <si>
    <t>1.343043</t>
  </si>
  <si>
    <t>1.774884</t>
  </si>
  <si>
    <t>1.186913</t>
  </si>
  <si>
    <t>1.870565</t>
  </si>
  <si>
    <t>0.7158313</t>
  </si>
  <si>
    <t>0.6926004</t>
  </si>
  <si>
    <t>2.519229</t>
  </si>
  <si>
    <t>0.7253141</t>
  </si>
  <si>
    <t>1.90674</t>
  </si>
  <si>
    <t>2.316699</t>
  </si>
  <si>
    <t>2.449654</t>
  </si>
  <si>
    <t>0.4801563</t>
  </si>
  <si>
    <t>0.9432489</t>
  </si>
  <si>
    <t>0.87195</t>
  </si>
  <si>
    <t>1.633785</t>
  </si>
  <si>
    <t>1.092701</t>
  </si>
  <si>
    <t>2.450686</t>
  </si>
  <si>
    <t>1.020951</t>
  </si>
  <si>
    <t>0.9138367</t>
  </si>
  <si>
    <t>1.017828</t>
  </si>
  <si>
    <t>2.042676</t>
  </si>
  <si>
    <t>1.820428</t>
  </si>
  <si>
    <t>2.649286</t>
  </si>
  <si>
    <t>0.4239949</t>
  </si>
  <si>
    <t>1.72763</t>
  </si>
  <si>
    <t>0.7111212</t>
  </si>
  <si>
    <t>1.541849</t>
  </si>
  <si>
    <t>1.586344</t>
  </si>
  <si>
    <t>0.6159807</t>
  </si>
  <si>
    <t>2.757943</t>
  </si>
  <si>
    <t>2.50459</t>
  </si>
  <si>
    <t>1.813121</t>
  </si>
  <si>
    <t>2.120003</t>
  </si>
  <si>
    <t>2.176336</t>
  </si>
  <si>
    <t>0.7493681</t>
  </si>
  <si>
    <t>2.119005</t>
  </si>
  <si>
    <t>0.7281152</t>
  </si>
  <si>
    <t>1.284967</t>
  </si>
  <si>
    <t>0.5884656</t>
  </si>
  <si>
    <t>2.395242</t>
  </si>
  <si>
    <t>2.077717</t>
  </si>
  <si>
    <t>1.97526</t>
  </si>
  <si>
    <t>1.515892</t>
  </si>
  <si>
    <t>2.254441</t>
  </si>
  <si>
    <t>2.377353</t>
  </si>
  <si>
    <t>2.730338</t>
  </si>
  <si>
    <t>2.735426</t>
  </si>
  <si>
    <t>1.301979</t>
  </si>
  <si>
    <t>1.548805</t>
  </si>
  <si>
    <t>2.975171</t>
  </si>
  <si>
    <t>2.023782</t>
  </si>
  <si>
    <t>0.6134342</t>
  </si>
  <si>
    <t>1.327995</t>
  </si>
  <si>
    <t>1.302763</t>
  </si>
  <si>
    <t>2.272446</t>
  </si>
  <si>
    <t>1.644353</t>
  </si>
  <si>
    <t>1.980456</t>
  </si>
  <si>
    <t>0.713597</t>
  </si>
  <si>
    <t>0.646642</t>
  </si>
  <si>
    <t>2.300968</t>
  </si>
  <si>
    <t>0.7483164</t>
  </si>
  <si>
    <t>0.587236</t>
  </si>
  <si>
    <t>2.031054</t>
  </si>
  <si>
    <t>0.8081707</t>
  </si>
  <si>
    <t>0.518111</t>
  </si>
  <si>
    <t>0.7691175</t>
  </si>
  <si>
    <t>0.4960066</t>
  </si>
  <si>
    <t>1.738371</t>
  </si>
  <si>
    <t>1.919398</t>
  </si>
  <si>
    <t>0.863938</t>
  </si>
  <si>
    <t>2.931136</t>
  </si>
  <si>
    <t>0.6203999</t>
  </si>
  <si>
    <t>1.471657</t>
  </si>
  <si>
    <t>1.152289</t>
  </si>
  <si>
    <t>2.996624</t>
  </si>
  <si>
    <t>1.722415</t>
  </si>
  <si>
    <t>0.563521</t>
  </si>
  <si>
    <t>0.7409644</t>
  </si>
  <si>
    <t>2.528969</t>
  </si>
  <si>
    <t>0.440221</t>
  </si>
  <si>
    <t>2.859237</t>
  </si>
  <si>
    <t>2.56183</t>
  </si>
  <si>
    <t>2.953078</t>
  </si>
  <si>
    <t>0.9737649</t>
  </si>
  <si>
    <t>2.636234</t>
  </si>
  <si>
    <t>0.9458068</t>
  </si>
  <si>
    <t>0.6498172</t>
  </si>
  <si>
    <t>1.136484</t>
  </si>
  <si>
    <t>0.935412</t>
  </si>
  <si>
    <t>2.039218</t>
  </si>
  <si>
    <t>2.691029</t>
  </si>
  <si>
    <t>1.36395</t>
  </si>
  <si>
    <t>2.779238</t>
  </si>
  <si>
    <t>2.918664</t>
  </si>
  <si>
    <t>0.6695479</t>
  </si>
  <si>
    <t>1.804354</t>
  </si>
  <si>
    <t>1.570024</t>
  </si>
  <si>
    <t>2.886534</t>
  </si>
  <si>
    <t>1.4016</t>
  </si>
  <si>
    <t>1.80475</t>
  </si>
  <si>
    <t>1.42314</t>
  </si>
  <si>
    <t>1.727471</t>
  </si>
  <si>
    <t>0.7495289</t>
  </si>
  <si>
    <t>1.816935</t>
  </si>
  <si>
    <t>1.607688</t>
  </si>
  <si>
    <t>2.820119</t>
  </si>
  <si>
    <t>2.140394</t>
  </si>
  <si>
    <t>1.974176</t>
  </si>
  <si>
    <t>2.127405</t>
  </si>
  <si>
    <t>1.79664</t>
  </si>
  <si>
    <t>0.7794273</t>
  </si>
  <si>
    <t>2.29329</t>
  </si>
  <si>
    <t>1.546643</t>
  </si>
  <si>
    <t>1.084393</t>
  </si>
  <si>
    <t>1.35457</t>
  </si>
  <si>
    <t>2.702655</t>
  </si>
  <si>
    <t>0.845548</t>
  </si>
  <si>
    <t>2.257628</t>
  </si>
  <si>
    <t>0.7435228</t>
  </si>
  <si>
    <t>2.988341</t>
  </si>
  <si>
    <t>0.9145149</t>
  </si>
  <si>
    <t>1.558892</t>
  </si>
  <si>
    <t>2.518542</t>
  </si>
  <si>
    <t>2.094097</t>
  </si>
  <si>
    <t>1.29438</t>
  </si>
  <si>
    <t>2.946064</t>
  </si>
  <si>
    <t>2.092387</t>
  </si>
  <si>
    <t>1.641814</t>
  </si>
  <si>
    <t>2.422687</t>
  </si>
  <si>
    <t>2.070986</t>
  </si>
  <si>
    <t>2.561302</t>
  </si>
  <si>
    <t>1.122284</t>
  </si>
  <si>
    <t>1.805598</t>
  </si>
  <si>
    <t>2.340366</t>
  </si>
  <si>
    <t>2.862871</t>
  </si>
  <si>
    <t>1.712861</t>
  </si>
  <si>
    <t>1.764899</t>
  </si>
  <si>
    <t>2.114896</t>
  </si>
  <si>
    <t>1.194782</t>
  </si>
  <si>
    <t>2.371543</t>
  </si>
  <si>
    <t>1.717417</t>
  </si>
  <si>
    <t>1.194626</t>
  </si>
  <si>
    <t>0.9682452</t>
  </si>
  <si>
    <t>0.9982995</t>
  </si>
  <si>
    <t>2.914552</t>
  </si>
  <si>
    <t>2.78597</t>
  </si>
  <si>
    <t>2.869756</t>
  </si>
  <si>
    <t>0.4893909</t>
  </si>
  <si>
    <t>2.097754</t>
  </si>
  <si>
    <t>0.6862255</t>
  </si>
  <si>
    <t>1.496555</t>
  </si>
  <si>
    <t>1.763657</t>
  </si>
  <si>
    <t>1.267411</t>
  </si>
  <si>
    <t>0.4001543</t>
  </si>
  <si>
    <t>0.6691454</t>
  </si>
  <si>
    <t>1.459632</t>
  </si>
  <si>
    <t>2.443084</t>
  </si>
  <si>
    <t>2.43579</t>
  </si>
  <si>
    <t>1.523808</t>
  </si>
  <si>
    <t>0.6778707</t>
  </si>
  <si>
    <t>2.535554</t>
  </si>
  <si>
    <t>2.101453</t>
  </si>
  <si>
    <t>0.9346694</t>
  </si>
  <si>
    <t>0.5379095</t>
  </si>
  <si>
    <t>2.022064</t>
  </si>
  <si>
    <t>2.18728</t>
  </si>
  <si>
    <t>2.960185</t>
  </si>
  <si>
    <t>0.7150012</t>
  </si>
  <si>
    <t>1.562789</t>
  </si>
  <si>
    <t>0.9032759</t>
  </si>
  <si>
    <t>2.017028</t>
  </si>
  <si>
    <t>0.5252146</t>
  </si>
  <si>
    <t>2.714036</t>
  </si>
  <si>
    <t>1.226197</t>
  </si>
  <si>
    <t>0.4206913</t>
  </si>
  <si>
    <t>2.389126</t>
  </si>
  <si>
    <t>1.001543</t>
  </si>
  <si>
    <t>2.704407</t>
  </si>
  <si>
    <t>0.6966616</t>
  </si>
  <si>
    <t>1.913471</t>
  </si>
  <si>
    <t>2.319545</t>
  </si>
  <si>
    <t>1.777379</t>
  </si>
  <si>
    <t>2.238855</t>
  </si>
  <si>
    <t>1.551062</t>
  </si>
  <si>
    <t>1.840639</t>
  </si>
  <si>
    <t>1.995741</t>
  </si>
  <si>
    <t>2.368627</t>
  </si>
  <si>
    <t>2.737285</t>
  </si>
  <si>
    <t>0.634839</t>
  </si>
  <si>
    <t>0.7645522</t>
  </si>
  <si>
    <t>1.608949</t>
  </si>
  <si>
    <t>2.234868</t>
  </si>
  <si>
    <t>1.650367</t>
  </si>
  <si>
    <t>0.6315332</t>
  </si>
  <si>
    <t>0.9008456</t>
  </si>
  <si>
    <t>1.538296</t>
  </si>
  <si>
    <t>1.997275</t>
  </si>
  <si>
    <t>1.562593</t>
  </si>
  <si>
    <t>0.9060072</t>
  </si>
  <si>
    <t>0.9112598</t>
  </si>
  <si>
    <t>0.6083333</t>
  </si>
  <si>
    <t>2.910885</t>
  </si>
  <si>
    <t>0.7080748</t>
  </si>
  <si>
    <t>1.214768</t>
  </si>
  <si>
    <t>1.042937</t>
  </si>
  <si>
    <t>1.866175</t>
  </si>
  <si>
    <t>2.292709</t>
  </si>
  <si>
    <t>2.315786</t>
  </si>
  <si>
    <t>0.8984605</t>
  </si>
  <si>
    <t>1.141646</t>
  </si>
  <si>
    <t>0.4285479</t>
  </si>
  <si>
    <t>1.339876</t>
  </si>
  <si>
    <t>2.366559</t>
  </si>
  <si>
    <t>1.145366</t>
  </si>
  <si>
    <t>2.007714</t>
  </si>
  <si>
    <t>2.841591</t>
  </si>
  <si>
    <t>2.520832</t>
  </si>
  <si>
    <t>1.30061</t>
  </si>
  <si>
    <t>1.176061</t>
  </si>
  <si>
    <t>1.664998</t>
  </si>
  <si>
    <t>0.9239099</t>
  </si>
  <si>
    <t>1.333011</t>
  </si>
  <si>
    <t>2.435063</t>
  </si>
  <si>
    <t>2.880794</t>
  </si>
  <si>
    <t>1.474593</t>
  </si>
  <si>
    <t>1.158066</t>
  </si>
  <si>
    <t>1.746596</t>
  </si>
  <si>
    <t>1.598181</t>
  </si>
  <si>
    <t>1.514741</t>
  </si>
  <si>
    <t>1.043311</t>
  </si>
  <si>
    <t>1.048607</t>
  </si>
  <si>
    <t>2.463366</t>
  </si>
  <si>
    <t>2.095516</t>
  </si>
  <si>
    <t>1.758217</t>
  </si>
  <si>
    <t>2.638907</t>
  </si>
  <si>
    <t>1.10013</t>
  </si>
  <si>
    <t>2.967002</t>
  </si>
  <si>
    <t>1.736289</t>
  </si>
  <si>
    <t>1.357772</t>
  </si>
  <si>
    <t>2.759373</t>
  </si>
  <si>
    <t>0.858308</t>
  </si>
  <si>
    <t>2.294006</t>
  </si>
  <si>
    <t>1.906269</t>
  </si>
  <si>
    <t>2.153583</t>
  </si>
  <si>
    <t>2.733844</t>
  </si>
  <si>
    <t>1.65723</t>
  </si>
  <si>
    <t>0.9215102</t>
  </si>
  <si>
    <t>1.289427</t>
  </si>
  <si>
    <t>1.095807</t>
  </si>
  <si>
    <t>2.958912</t>
  </si>
  <si>
    <t>1.466086</t>
  </si>
  <si>
    <t>2.059965</t>
  </si>
  <si>
    <t>0.636481</t>
  </si>
  <si>
    <t>2.629348</t>
  </si>
  <si>
    <t>0.4456837</t>
  </si>
  <si>
    <t>1.327875</t>
  </si>
  <si>
    <t>2.080442</t>
  </si>
  <si>
    <t>0.6068334</t>
  </si>
  <si>
    <t>1.564968</t>
  </si>
  <si>
    <t>1.561581</t>
  </si>
  <si>
    <t>2.068685</t>
  </si>
  <si>
    <t>1.860565</t>
  </si>
  <si>
    <t>2.495324</t>
  </si>
  <si>
    <t>2.674432</t>
  </si>
  <si>
    <t>2.0801</t>
  </si>
  <si>
    <t>1.262655</t>
  </si>
  <si>
    <t>2.470416</t>
  </si>
  <si>
    <t>1.934103</t>
  </si>
  <si>
    <t>1.194069</t>
  </si>
  <si>
    <t>1.082051</t>
  </si>
  <si>
    <t>1.826641</t>
  </si>
  <si>
    <t>0.6877901</t>
  </si>
  <si>
    <t>2.071775</t>
  </si>
  <si>
    <t>2.304207</t>
  </si>
  <si>
    <t>2.46777</t>
  </si>
  <si>
    <t>0.7835195</t>
  </si>
  <si>
    <t>1.485862</t>
  </si>
  <si>
    <t>2.549145</t>
  </si>
  <si>
    <t>0.6306656</t>
  </si>
  <si>
    <t>2.859355</t>
  </si>
  <si>
    <t>2.515468</t>
  </si>
  <si>
    <t>0.9918835</t>
  </si>
  <si>
    <t>2.883498</t>
  </si>
  <si>
    <t>0.8287054</t>
  </si>
  <si>
    <t>2.565044</t>
  </si>
  <si>
    <t>2.654706</t>
  </si>
  <si>
    <t>1.388845</t>
  </si>
  <si>
    <t>0.9763538</t>
  </si>
  <si>
    <t>0.5876575</t>
  </si>
  <si>
    <t>1.498966</t>
  </si>
  <si>
    <t>2.146162</t>
  </si>
  <si>
    <t>2.469838</t>
  </si>
  <si>
    <t>1.070332</t>
  </si>
  <si>
    <t>0.9956494</t>
  </si>
  <si>
    <t>0.5936629</t>
  </si>
  <si>
    <t>1.618594</t>
  </si>
  <si>
    <t>1.953411</t>
  </si>
  <si>
    <t>2.356663</t>
  </si>
  <si>
    <t>0.7545241</t>
  </si>
  <si>
    <t>1.378397</t>
  </si>
  <si>
    <t>2.034693</t>
  </si>
  <si>
    <t>0.8146011</t>
  </si>
  <si>
    <t>1.275799</t>
  </si>
  <si>
    <t>0.8687252</t>
  </si>
  <si>
    <t>1.564772</t>
  </si>
  <si>
    <t>2.925052</t>
  </si>
  <si>
    <t>0.6807897</t>
  </si>
  <si>
    <t>1.005717</t>
  </si>
  <si>
    <t>0.4254272</t>
  </si>
  <si>
    <t>1.3827</t>
  </si>
  <si>
    <t>2.112834</t>
  </si>
  <si>
    <t>1.967485</t>
  </si>
  <si>
    <t>0.7582598</t>
  </si>
  <si>
    <t>1.969916</t>
  </si>
  <si>
    <t>0.5669022</t>
  </si>
  <si>
    <t>0.5281963</t>
  </si>
  <si>
    <t>0.8231808</t>
  </si>
  <si>
    <t>2.678656</t>
  </si>
  <si>
    <t>2.500165</t>
  </si>
  <si>
    <t>1.599533</t>
  </si>
  <si>
    <t>0.437983</t>
  </si>
  <si>
    <t>1.157528</t>
  </si>
  <si>
    <t>2.778474</t>
  </si>
  <si>
    <t>1.406386</t>
  </si>
  <si>
    <t>1.492781</t>
  </si>
  <si>
    <t>1.516518</t>
  </si>
  <si>
    <t>2.857934</t>
  </si>
  <si>
    <t>0.7355793</t>
  </si>
  <si>
    <t>2.380982</t>
  </si>
  <si>
    <t>1.073249</t>
  </si>
  <si>
    <t>1.307645</t>
  </si>
  <si>
    <t>2.804677</t>
  </si>
  <si>
    <t>2.578736</t>
  </si>
  <si>
    <t>2.093532</t>
  </si>
  <si>
    <t>2.935056</t>
  </si>
  <si>
    <t>2.581957</t>
  </si>
  <si>
    <t>0.9859917</t>
  </si>
  <si>
    <t>2.645454</t>
  </si>
  <si>
    <t>1.227856</t>
  </si>
  <si>
    <t>0.9580083</t>
  </si>
  <si>
    <t>2.480048</t>
  </si>
  <si>
    <t>0.4487844</t>
  </si>
  <si>
    <t>0.4830573</t>
  </si>
  <si>
    <t>1.527269</t>
  </si>
  <si>
    <t>0.8479569</t>
  </si>
  <si>
    <t>2.761188</t>
  </si>
  <si>
    <t>1.593455</t>
  </si>
  <si>
    <t>2.707111</t>
  </si>
  <si>
    <t>2.515712</t>
  </si>
  <si>
    <t>2.373921</t>
  </si>
  <si>
    <t>0.7395457</t>
  </si>
  <si>
    <t>1.212083</t>
  </si>
  <si>
    <t>0.4672534</t>
  </si>
  <si>
    <t>1.394639</t>
  </si>
  <si>
    <t>1.342355</t>
  </si>
  <si>
    <t>2.943451</t>
  </si>
  <si>
    <t>2.281035</t>
  </si>
  <si>
    <t>1.528343</t>
  </si>
  <si>
    <t>1.747627</t>
  </si>
  <si>
    <t>2.761326</t>
  </si>
  <si>
    <t>0.5414166</t>
  </si>
  <si>
    <t>1.285877</t>
  </si>
  <si>
    <t>2.415024</t>
  </si>
  <si>
    <t>1.050156</t>
  </si>
  <si>
    <t>2.148504</t>
  </si>
  <si>
    <t>2.035003</t>
  </si>
  <si>
    <t>0.4937775</t>
  </si>
  <si>
    <t>0.9466228</t>
  </si>
  <si>
    <t>0.9966707</t>
  </si>
  <si>
    <t>1.178643</t>
  </si>
  <si>
    <t>1.184497</t>
  </si>
  <si>
    <t>2.485013</t>
  </si>
  <si>
    <t>2.14493</t>
  </si>
  <si>
    <t>1.969063</t>
  </si>
  <si>
    <t>2.457233</t>
  </si>
  <si>
    <t>2.514419</t>
  </si>
  <si>
    <t>1.924492</t>
  </si>
  <si>
    <t>2.109173</t>
  </si>
  <si>
    <t>1.517112</t>
  </si>
  <si>
    <t>1.160273</t>
  </si>
  <si>
    <t>1.668866</t>
  </si>
  <si>
    <t>1.87501</t>
  </si>
  <si>
    <t>0.660902</t>
  </si>
  <si>
    <t>2.94892</t>
  </si>
  <si>
    <t>1.874017</t>
  </si>
  <si>
    <t>2.531446</t>
  </si>
  <si>
    <t>2.723647</t>
  </si>
  <si>
    <t>0.7337732</t>
  </si>
  <si>
    <t>0.5600015</t>
  </si>
  <si>
    <t>0.6767441</t>
  </si>
  <si>
    <t>2.598599</t>
  </si>
  <si>
    <t>2.471757</t>
  </si>
  <si>
    <t>2.011554</t>
  </si>
  <si>
    <t>2.822176</t>
  </si>
  <si>
    <t>0.8172654</t>
  </si>
  <si>
    <t>2.937131</t>
  </si>
  <si>
    <t>2.622739</t>
  </si>
  <si>
    <t>1.176892</t>
  </si>
  <si>
    <t>1.356614</t>
  </si>
  <si>
    <t>1.387736</t>
  </si>
  <si>
    <t>1.615217</t>
  </si>
  <si>
    <t>1.353054</t>
  </si>
  <si>
    <t>1.576447</t>
  </si>
  <si>
    <t>2.775996</t>
  </si>
  <si>
    <t>2.391784</t>
  </si>
  <si>
    <t>1.056759</t>
  </si>
  <si>
    <t>1.251191</t>
  </si>
  <si>
    <t>0.798876</t>
  </si>
  <si>
    <t>1.767986</t>
  </si>
  <si>
    <t>0.9741023</t>
  </si>
  <si>
    <t>1.977502</t>
  </si>
  <si>
    <t>2.174847</t>
  </si>
  <si>
    <t>2.63287</t>
  </si>
  <si>
    <t>1.009266</t>
  </si>
  <si>
    <t>2.616333</t>
  </si>
  <si>
    <t>0.4976676</t>
  </si>
  <si>
    <t>2.670961</t>
  </si>
  <si>
    <t>0.7130046</t>
  </si>
  <si>
    <t>1.884703</t>
  </si>
  <si>
    <t>0.4184174</t>
  </si>
  <si>
    <t>1.110807</t>
  </si>
  <si>
    <t>2.489796</t>
  </si>
  <si>
    <t>2.882693</t>
  </si>
  <si>
    <t>1.681536</t>
  </si>
  <si>
    <t>0.9198905</t>
  </si>
  <si>
    <t>0.9670968</t>
  </si>
  <si>
    <t>2.144389</t>
  </si>
  <si>
    <t>2.316632</t>
  </si>
  <si>
    <t>2.918412</t>
  </si>
  <si>
    <t>2.297131</t>
  </si>
  <si>
    <t>2.653965</t>
  </si>
  <si>
    <t>0.9719204</t>
  </si>
  <si>
    <t>2.451</t>
  </si>
  <si>
    <t>2.59777</t>
  </si>
  <si>
    <t>1.289932</t>
  </si>
  <si>
    <t>2.302255</t>
  </si>
  <si>
    <t>0.9270671</t>
  </si>
  <si>
    <t>2.935324</t>
  </si>
  <si>
    <t>1.215406</t>
  </si>
  <si>
    <t>1.243099</t>
  </si>
  <si>
    <t>2.032423</t>
  </si>
  <si>
    <t>2.536035</t>
  </si>
  <si>
    <t>1.910263</t>
  </si>
  <si>
    <t>2.707041</t>
  </si>
  <si>
    <t>1.412958</t>
  </si>
  <si>
    <t>2.745472</t>
  </si>
  <si>
    <t>2.966054</t>
  </si>
  <si>
    <t>0.5402022</t>
  </si>
  <si>
    <t>2.61778</t>
  </si>
  <si>
    <t>2.791769</t>
  </si>
  <si>
    <t>1.16329</t>
  </si>
  <si>
    <t>1.22523</t>
  </si>
  <si>
    <t>1.575878</t>
  </si>
  <si>
    <t>0.8959953</t>
  </si>
  <si>
    <t>2.966257</t>
  </si>
  <si>
    <t>1.661891</t>
  </si>
  <si>
    <t>1.584271</t>
  </si>
  <si>
    <t>0.9327398</t>
  </si>
  <si>
    <t>1.769066</t>
  </si>
  <si>
    <t>2.278714</t>
  </si>
  <si>
    <t>1.900384</t>
  </si>
  <si>
    <t>1.789645</t>
  </si>
  <si>
    <t>1.559281</t>
  </si>
  <si>
    <t>1.70318</t>
  </si>
  <si>
    <t>2.854902</t>
  </si>
  <si>
    <t>2.892496</t>
  </si>
  <si>
    <t>1.382708</t>
  </si>
  <si>
    <t>1.699492</t>
  </si>
  <si>
    <t>1.287985</t>
  </si>
  <si>
    <t>1.358519</t>
  </si>
  <si>
    <t>2.04816</t>
  </si>
  <si>
    <t>1.605943</t>
  </si>
  <si>
    <t>1.270948</t>
  </si>
  <si>
    <t>2.970081</t>
  </si>
  <si>
    <t>0.4663728</t>
  </si>
  <si>
    <t>1.865386</t>
  </si>
  <si>
    <t>2.956341</t>
  </si>
  <si>
    <t>2.590463</t>
  </si>
  <si>
    <t>1.013755</t>
  </si>
  <si>
    <t>2.98623</t>
  </si>
  <si>
    <t>2.488706</t>
  </si>
  <si>
    <t>2.619251</t>
  </si>
  <si>
    <t>2.732793</t>
  </si>
  <si>
    <t>1.41316</t>
  </si>
  <si>
    <t>0.6107603</t>
  </si>
  <si>
    <t>2.059811</t>
  </si>
  <si>
    <t>1.983343</t>
  </si>
  <si>
    <t>0.6119064</t>
  </si>
  <si>
    <t>2.320058</t>
  </si>
  <si>
    <t>1.905073</t>
  </si>
  <si>
    <t>1.781429</t>
  </si>
  <si>
    <t>1.134226</t>
  </si>
  <si>
    <t>2.79105</t>
  </si>
  <si>
    <t>1.946772</t>
  </si>
  <si>
    <t>0.9939752</t>
  </si>
  <si>
    <t>1.034622</t>
  </si>
  <si>
    <t>0.8588028</t>
  </si>
  <si>
    <t>1.833627</t>
  </si>
  <si>
    <t>2.398274</t>
  </si>
  <si>
    <t>1.542247</t>
  </si>
  <si>
    <t>2.898087</t>
  </si>
  <si>
    <t>1.23157</t>
  </si>
  <si>
    <t>2.794728</t>
  </si>
  <si>
    <t>2.546569</t>
  </si>
  <si>
    <t>0.417876</t>
  </si>
  <si>
    <t>1.706266</t>
  </si>
  <si>
    <t>1.576663</t>
  </si>
  <si>
    <t>1.944207</t>
  </si>
  <si>
    <t>2.608677</t>
  </si>
  <si>
    <t>0.999474</t>
  </si>
  <si>
    <t>1.089676</t>
  </si>
  <si>
    <t>0.6852661</t>
  </si>
  <si>
    <t>1.955748</t>
  </si>
  <si>
    <t>1.860584</t>
  </si>
  <si>
    <t>2.721065</t>
  </si>
  <si>
    <t>1.78192</t>
  </si>
  <si>
    <t>1.040664</t>
  </si>
  <si>
    <t>1.355448</t>
  </si>
  <si>
    <t>0.8413686</t>
  </si>
  <si>
    <t>1.344702</t>
  </si>
  <si>
    <t>0.5695535</t>
  </si>
  <si>
    <t>1.013098</t>
  </si>
  <si>
    <t>2.525696</t>
  </si>
  <si>
    <t>1.567074</t>
  </si>
  <si>
    <t>2.815992</t>
  </si>
  <si>
    <t>0.9805777</t>
  </si>
  <si>
    <t>2.558447</t>
  </si>
  <si>
    <t>1.927665</t>
  </si>
  <si>
    <t>0.4935188</t>
  </si>
  <si>
    <t>2.312536</t>
  </si>
  <si>
    <t>0.8079993</t>
  </si>
  <si>
    <t>2.219376</t>
  </si>
  <si>
    <t>2.53949</t>
  </si>
  <si>
    <t>1.942062</t>
  </si>
  <si>
    <t>0.6438601</t>
  </si>
  <si>
    <t>2.303194</t>
  </si>
  <si>
    <t>0.7737481</t>
  </si>
  <si>
    <t>0.5211035</t>
  </si>
  <si>
    <t>0.4339043</t>
  </si>
  <si>
    <t>2.070712</t>
  </si>
  <si>
    <t>1.856507</t>
  </si>
  <si>
    <t>1.161634</t>
  </si>
  <si>
    <t>2.16229</t>
  </si>
  <si>
    <t>1.462516</t>
  </si>
  <si>
    <t>2.409923</t>
  </si>
  <si>
    <t>0.6828752</t>
  </si>
  <si>
    <t>0.6195838</t>
  </si>
  <si>
    <t>2.123742</t>
  </si>
  <si>
    <t>0.5569145</t>
  </si>
  <si>
    <t>1.825978</t>
  </si>
  <si>
    <t>1.148897</t>
  </si>
  <si>
    <t>0.4330189</t>
  </si>
  <si>
    <t>2.825852</t>
  </si>
  <si>
    <t>2.352302</t>
  </si>
  <si>
    <t>1.03714</t>
  </si>
  <si>
    <t>2.030329</t>
  </si>
  <si>
    <t>2.389278</t>
  </si>
  <si>
    <t>0.8255559</t>
  </si>
  <si>
    <t>1.81214</t>
  </si>
  <si>
    <t>0.4333131</t>
  </si>
  <si>
    <t>1.023815</t>
  </si>
  <si>
    <t>0.4945064</t>
  </si>
  <si>
    <t>2.552885</t>
  </si>
  <si>
    <t>1.17584</t>
  </si>
  <si>
    <t>1.010031</t>
  </si>
  <si>
    <t>1.390813</t>
  </si>
  <si>
    <t>2.841986</t>
  </si>
  <si>
    <t>1.045831</t>
  </si>
  <si>
    <t>0.8163991</t>
  </si>
  <si>
    <t>1.711778</t>
  </si>
  <si>
    <t>0.9533827</t>
  </si>
  <si>
    <t>1.22955</t>
  </si>
  <si>
    <t>1.711122</t>
  </si>
  <si>
    <t>1.457246</t>
  </si>
  <si>
    <t>0.7335695</t>
  </si>
  <si>
    <t>0.6698485</t>
  </si>
  <si>
    <t>1.516803</t>
  </si>
  <si>
    <t>2.435532</t>
  </si>
  <si>
    <t>2.827315</t>
  </si>
  <si>
    <t>1.837003</t>
  </si>
  <si>
    <t>0.4316374</t>
  </si>
  <si>
    <t>2.032946</t>
  </si>
  <si>
    <t>2.181426</t>
  </si>
  <si>
    <t>2.126275</t>
  </si>
  <si>
    <t>1.406593</t>
  </si>
  <si>
    <t>0.5082752</t>
  </si>
  <si>
    <t>2.018893</t>
  </si>
  <si>
    <t>0.9849854</t>
  </si>
  <si>
    <t>2.902923</t>
  </si>
  <si>
    <t>1.921694</t>
  </si>
  <si>
    <t>2.665221</t>
  </si>
  <si>
    <t>2.623562</t>
  </si>
  <si>
    <t>2.33447</t>
  </si>
  <si>
    <t>1.946087</t>
  </si>
  <si>
    <t>1.560605</t>
  </si>
  <si>
    <t>2.352818</t>
  </si>
  <si>
    <t>0.7357634</t>
  </si>
  <si>
    <t>1.178904</t>
  </si>
  <si>
    <t>0.5385549</t>
  </si>
  <si>
    <t>2.796552</t>
  </si>
  <si>
    <t>2.178932</t>
  </si>
  <si>
    <t>2.654746</t>
  </si>
  <si>
    <t>2.641743</t>
  </si>
  <si>
    <t>1.256139</t>
  </si>
  <si>
    <t>1.253927</t>
  </si>
  <si>
    <t>1.375163</t>
  </si>
  <si>
    <t>2.929166</t>
  </si>
  <si>
    <t>2.216686</t>
  </si>
  <si>
    <t>2.866957</t>
  </si>
  <si>
    <t>1.354532</t>
  </si>
  <si>
    <t>2.863453</t>
  </si>
  <si>
    <t>1.994627</t>
  </si>
  <si>
    <t>2.657457</t>
  </si>
  <si>
    <t>2.996368</t>
  </si>
  <si>
    <t>1.321789</t>
  </si>
  <si>
    <t>1.859458</t>
  </si>
  <si>
    <t>1.286193</t>
  </si>
  <si>
    <t>2.036374</t>
  </si>
  <si>
    <t>1.635055</t>
  </si>
  <si>
    <t>1.18106</t>
  </si>
  <si>
    <t>2.805914</t>
  </si>
  <si>
    <t>0.7658353</t>
  </si>
  <si>
    <t>0.5168089</t>
  </si>
  <si>
    <t>0.7384796</t>
  </si>
  <si>
    <t>1.509167</t>
  </si>
  <si>
    <t>1.958225</t>
  </si>
  <si>
    <t>2.447398</t>
  </si>
  <si>
    <t>0.9912376</t>
  </si>
  <si>
    <t>0.9571882</t>
  </si>
  <si>
    <t>0.5317566</t>
  </si>
  <si>
    <t>2.969538</t>
  </si>
  <si>
    <t>2.320073</t>
  </si>
  <si>
    <t>1.591533</t>
  </si>
  <si>
    <t>2.639558</t>
  </si>
  <si>
    <t>0.4980043</t>
  </si>
  <si>
    <t>2.13383</t>
  </si>
  <si>
    <t>1.588845</t>
  </si>
  <si>
    <t>2.133122</t>
  </si>
  <si>
    <t>2.96758</t>
  </si>
  <si>
    <t>2.714013</t>
  </si>
  <si>
    <t>1.155568</t>
  </si>
  <si>
    <t>0.9285095</t>
  </si>
  <si>
    <t>0.4398712</t>
  </si>
  <si>
    <t>2.304585</t>
  </si>
  <si>
    <t>2.669682</t>
  </si>
  <si>
    <t>1.044164</t>
  </si>
  <si>
    <t>0.8023706</t>
  </si>
  <si>
    <t>1.796363</t>
  </si>
  <si>
    <t>1.81283</t>
  </si>
  <si>
    <t>1.352893</t>
  </si>
  <si>
    <t>2.382877</t>
  </si>
  <si>
    <t>0.9061629</t>
  </si>
  <si>
    <t>1.258682</t>
  </si>
  <si>
    <t>0.6885328</t>
  </si>
  <si>
    <t>1.227373</t>
  </si>
  <si>
    <t>1.271631</t>
  </si>
  <si>
    <t>2.026923</t>
  </si>
  <si>
    <t>2.024877</t>
  </si>
  <si>
    <t>1.211159</t>
  </si>
  <si>
    <t>2.217226</t>
  </si>
  <si>
    <t>1.410306</t>
  </si>
  <si>
    <t>0.7095978</t>
  </si>
  <si>
    <t>0.9539769</t>
  </si>
  <si>
    <t>2.147159</t>
  </si>
  <si>
    <t>1.956049</t>
  </si>
  <si>
    <t>1.373644</t>
  </si>
  <si>
    <t>0.4283232</t>
  </si>
  <si>
    <t>2.830198</t>
  </si>
  <si>
    <t>0.7075679</t>
  </si>
  <si>
    <t>2.815339</t>
  </si>
  <si>
    <t>1.440716</t>
  </si>
  <si>
    <t>2.831233</t>
  </si>
  <si>
    <t>2.532221</t>
  </si>
  <si>
    <t>0.4825001</t>
  </si>
  <si>
    <t>0.5908962</t>
  </si>
  <si>
    <t>1.230484</t>
  </si>
  <si>
    <t>2.788008</t>
  </si>
  <si>
    <t>1.408218</t>
  </si>
  <si>
    <t>0.9165241</t>
  </si>
  <si>
    <t>1.652355</t>
  </si>
  <si>
    <t>0.5717757</t>
  </si>
  <si>
    <t>2.63441</t>
  </si>
  <si>
    <t>2.2588</t>
  </si>
  <si>
    <t>0.9613083</t>
  </si>
  <si>
    <t>0.4221601</t>
  </si>
  <si>
    <t>2.229767</t>
  </si>
  <si>
    <t>1.595036</t>
  </si>
  <si>
    <t>1.706517</t>
  </si>
  <si>
    <t>2.77925</t>
  </si>
  <si>
    <t>2.339399</t>
  </si>
  <si>
    <t>0.5650559</t>
  </si>
  <si>
    <t>2.008557</t>
  </si>
  <si>
    <t>2.131068</t>
  </si>
  <si>
    <t>0.4414711</t>
  </si>
  <si>
    <t>0.5592734</t>
  </si>
  <si>
    <t>2.173555</t>
  </si>
  <si>
    <t>0.9623225</t>
  </si>
  <si>
    <t>2.889395</t>
  </si>
  <si>
    <t>0.4642778</t>
  </si>
  <si>
    <t>0.5476037</t>
  </si>
  <si>
    <t>0.4583984</t>
  </si>
  <si>
    <t>1.306509</t>
  </si>
  <si>
    <t>0.8018874</t>
  </si>
  <si>
    <t>0.5702215</t>
  </si>
  <si>
    <t>1.643765</t>
  </si>
  <si>
    <t>1.115152</t>
  </si>
  <si>
    <t>1.539568</t>
  </si>
  <si>
    <t>2.044267</t>
  </si>
  <si>
    <t>1.157324</t>
  </si>
  <si>
    <t>1.799638</t>
  </si>
  <si>
    <t>2.159684</t>
  </si>
  <si>
    <t>1.459784</t>
  </si>
  <si>
    <t>0.8070349</t>
  </si>
  <si>
    <t>2.228993</t>
  </si>
  <si>
    <t>2.115151</t>
  </si>
  <si>
    <t>1.253636</t>
  </si>
  <si>
    <t>2.860334</t>
  </si>
  <si>
    <t>1.049088</t>
  </si>
  <si>
    <t>0.5377984</t>
  </si>
  <si>
    <t>1.007999</t>
  </si>
  <si>
    <t>2.770844</t>
  </si>
  <si>
    <t>2.25787</t>
  </si>
  <si>
    <t>0.6484176</t>
  </si>
  <si>
    <t>1.064988</t>
  </si>
  <si>
    <t>2.70477</t>
  </si>
  <si>
    <t>2.68964</t>
  </si>
  <si>
    <t>2.160957</t>
  </si>
  <si>
    <t>1.668714</t>
  </si>
  <si>
    <t>1.127363</t>
  </si>
  <si>
    <t>2.757837</t>
  </si>
  <si>
    <t>2.865364</t>
  </si>
  <si>
    <t>2.695095</t>
  </si>
  <si>
    <t>2.19252</t>
  </si>
  <si>
    <t>0.7408135</t>
  </si>
  <si>
    <t>1.824515</t>
  </si>
  <si>
    <t>1.374025</t>
  </si>
  <si>
    <t>0.5373589</t>
  </si>
  <si>
    <t>0.7806424</t>
  </si>
  <si>
    <t>1.624439</t>
  </si>
  <si>
    <t>1.361552</t>
  </si>
  <si>
    <t>0.6451335</t>
  </si>
  <si>
    <t>1.738329</t>
  </si>
  <si>
    <t>2.543929</t>
  </si>
  <si>
    <t>0.5644988</t>
  </si>
  <si>
    <t>1.200555</t>
  </si>
  <si>
    <t>1.064274</t>
  </si>
  <si>
    <t>1.31235</t>
  </si>
  <si>
    <t>2.606732</t>
  </si>
  <si>
    <t>1.879534</t>
  </si>
  <si>
    <t>0.9602435</t>
  </si>
  <si>
    <t>1.011489</t>
  </si>
  <si>
    <t>2.844285</t>
  </si>
  <si>
    <t>0.843797</t>
  </si>
  <si>
    <t>1.280953</t>
  </si>
  <si>
    <t>2.201122</t>
  </si>
  <si>
    <t>0.9083131</t>
  </si>
  <si>
    <t>2.987925</t>
  </si>
  <si>
    <t>0.7569874</t>
  </si>
  <si>
    <t>1.609819</t>
  </si>
  <si>
    <t>0.5161449</t>
  </si>
  <si>
    <t>2.081538</t>
  </si>
  <si>
    <t>1.225628</t>
  </si>
  <si>
    <t>0.8466568</t>
  </si>
  <si>
    <t>0.566921</t>
  </si>
  <si>
    <t>2.844192</t>
  </si>
  <si>
    <t>0.9676063</t>
  </si>
  <si>
    <t>0.8796453</t>
  </si>
  <si>
    <t>1.757751</t>
  </si>
  <si>
    <t>0.450669</t>
  </si>
  <si>
    <t>2.275762</t>
  </si>
  <si>
    <t>2.225031</t>
  </si>
  <si>
    <t>2.052626</t>
  </si>
  <si>
    <t>1.678397</t>
  </si>
  <si>
    <t>2.497288</t>
  </si>
  <si>
    <t>1.939173</t>
  </si>
  <si>
    <t>2.145326</t>
  </si>
  <si>
    <t>2.918681</t>
  </si>
  <si>
    <t>1.59903</t>
  </si>
  <si>
    <t>2.546827</t>
  </si>
  <si>
    <t>2.972765</t>
  </si>
  <si>
    <t>0.8100976</t>
  </si>
  <si>
    <t>2.784309</t>
  </si>
  <si>
    <t>0.6669496</t>
  </si>
  <si>
    <t>0.5357334</t>
  </si>
  <si>
    <t>0.5338806</t>
  </si>
  <si>
    <t>2.151047</t>
  </si>
  <si>
    <t>2.983208</t>
  </si>
  <si>
    <t>2.721115</t>
  </si>
  <si>
    <t>2.82983</t>
  </si>
  <si>
    <t>2.523725</t>
  </si>
  <si>
    <t>0.6458914</t>
  </si>
  <si>
    <t>0.4345522</t>
  </si>
  <si>
    <t>1.034233</t>
  </si>
  <si>
    <t>2.443699</t>
  </si>
  <si>
    <t>0.5659938</t>
  </si>
  <si>
    <t>2.873215</t>
  </si>
  <si>
    <t>1.412005</t>
  </si>
  <si>
    <t>2.584534</t>
  </si>
  <si>
    <t>0.9652906</t>
  </si>
  <si>
    <t>2.707672</t>
  </si>
  <si>
    <t>2.677353</t>
  </si>
  <si>
    <t>2.22482</t>
  </si>
  <si>
    <t>2.261858</t>
  </si>
  <si>
    <t>1.304871</t>
  </si>
  <si>
    <t>2.544308</t>
  </si>
  <si>
    <t>0.8788738</t>
  </si>
  <si>
    <t>1.355781</t>
  </si>
  <si>
    <t>2.610917</t>
  </si>
  <si>
    <t>2.960889</t>
  </si>
  <si>
    <t>0.8386485</t>
  </si>
  <si>
    <t>2.170537</t>
  </si>
  <si>
    <t>2.279415</t>
  </si>
  <si>
    <t>1.569107</t>
  </si>
  <si>
    <t>0.9645347</t>
  </si>
  <si>
    <t>2.683664</t>
  </si>
  <si>
    <t>0.6765554</t>
  </si>
  <si>
    <t>0.8387976</t>
  </si>
  <si>
    <t>2.426593</t>
  </si>
  <si>
    <t>1.226411</t>
  </si>
  <si>
    <t>0.8892509</t>
  </si>
  <si>
    <t>1.737519</t>
  </si>
  <si>
    <t>1.446816</t>
  </si>
  <si>
    <t>0.6338629</t>
  </si>
  <si>
    <t>2.972914</t>
  </si>
  <si>
    <t>2.39017</t>
  </si>
  <si>
    <t>0.9687691</t>
  </si>
  <si>
    <t>0.7665521</t>
  </si>
  <si>
    <t>2.368411</t>
  </si>
  <si>
    <t>0.9068912</t>
  </si>
  <si>
    <t>0.6955729</t>
  </si>
  <si>
    <t>1.263236</t>
  </si>
  <si>
    <t>0.5277989</t>
  </si>
  <si>
    <t>1.178666</t>
  </si>
  <si>
    <t>0.9421415</t>
  </si>
  <si>
    <t>1.36519</t>
  </si>
  <si>
    <t>0.9885624</t>
  </si>
  <si>
    <t>2.520669</t>
  </si>
  <si>
    <t>1.848455</t>
  </si>
  <si>
    <t>1.513366</t>
  </si>
  <si>
    <t>2.601109</t>
  </si>
  <si>
    <t>2.843064</t>
  </si>
  <si>
    <t>2.359889</t>
  </si>
  <si>
    <t>1.398904</t>
  </si>
  <si>
    <t>1.418014</t>
  </si>
  <si>
    <t>0.4459845</t>
  </si>
  <si>
    <t>2.115236</t>
  </si>
  <si>
    <t>1.793023</t>
  </si>
  <si>
    <t>2.324791</t>
  </si>
  <si>
    <t>2.212751</t>
  </si>
  <si>
    <t>2.073635</t>
  </si>
  <si>
    <t>2.261536</t>
  </si>
  <si>
    <t>1.76651</t>
  </si>
  <si>
    <t>2.0502</t>
  </si>
  <si>
    <t>2.744171</t>
  </si>
  <si>
    <t>2.538298</t>
  </si>
  <si>
    <t>2.593665</t>
  </si>
  <si>
    <t>1.473394</t>
  </si>
  <si>
    <t>0.7830584</t>
  </si>
  <si>
    <t>0.7921059</t>
  </si>
  <si>
    <t>2.127808</t>
  </si>
  <si>
    <t>2.379884</t>
  </si>
  <si>
    <t>0.7512399</t>
  </si>
  <si>
    <t>2.362768</t>
  </si>
  <si>
    <t>2.178533</t>
  </si>
  <si>
    <t>1.941823</t>
  </si>
  <si>
    <t>0.911063</t>
  </si>
  <si>
    <t>2.996784</t>
  </si>
  <si>
    <t>0.6698873</t>
  </si>
  <si>
    <t>0.4314804</t>
  </si>
  <si>
    <t>1.082086</t>
  </si>
  <si>
    <t>2.991382</t>
  </si>
  <si>
    <t>1.855035</t>
  </si>
  <si>
    <t>1.146734</t>
  </si>
  <si>
    <t>2.80702</t>
  </si>
  <si>
    <t>1.566995</t>
  </si>
  <si>
    <t>0.9404958</t>
  </si>
  <si>
    <t>2.852833</t>
  </si>
  <si>
    <t>1.523632</t>
  </si>
  <si>
    <t>1.955048</t>
  </si>
  <si>
    <t>2.088215</t>
  </si>
  <si>
    <t>2.909089</t>
  </si>
  <si>
    <t>2.306762</t>
  </si>
  <si>
    <t>2.016333</t>
  </si>
  <si>
    <t>2.097619</t>
  </si>
  <si>
    <t>2.11163</t>
  </si>
  <si>
    <t>2.994015</t>
  </si>
  <si>
    <t>2.405079</t>
  </si>
  <si>
    <t>2.812764</t>
  </si>
  <si>
    <t>2.206487</t>
  </si>
  <si>
    <t>1.443581</t>
  </si>
  <si>
    <t>0.9899461</t>
  </si>
  <si>
    <t>0.9284505</t>
  </si>
  <si>
    <t>1.761868</t>
  </si>
  <si>
    <t>0.7679785</t>
  </si>
  <si>
    <t>1.559307</t>
  </si>
  <si>
    <t>1.486015</t>
  </si>
  <si>
    <t>0.4460904</t>
  </si>
  <si>
    <t>0.4969376</t>
  </si>
  <si>
    <t>2.225532</t>
  </si>
  <si>
    <t>1.314926</t>
  </si>
  <si>
    <t>1.904377</t>
  </si>
  <si>
    <t>1.068921</t>
  </si>
  <si>
    <t>1.235491</t>
  </si>
  <si>
    <t>1.219741</t>
  </si>
  <si>
    <t>1.599306</t>
  </si>
  <si>
    <t>2.334176</t>
  </si>
  <si>
    <t>1.307328</t>
  </si>
  <si>
    <t>0.8448305</t>
  </si>
  <si>
    <t>1.66369</t>
  </si>
  <si>
    <t>2.041498</t>
  </si>
  <si>
    <t>1.311474</t>
  </si>
  <si>
    <t>2.11361</t>
  </si>
  <si>
    <t>2.443037</t>
  </si>
  <si>
    <t>1.177837</t>
  </si>
  <si>
    <t>2.905778</t>
  </si>
  <si>
    <t>1.498253</t>
  </si>
  <si>
    <t>1.502445</t>
  </si>
  <si>
    <t>0.5873925</t>
  </si>
  <si>
    <t>1.157156</t>
  </si>
  <si>
    <t>2.765208</t>
  </si>
  <si>
    <t>1.600949</t>
  </si>
  <si>
    <t>0.6771702</t>
  </si>
  <si>
    <t>2.07913</t>
  </si>
  <si>
    <t>1.770357</t>
  </si>
  <si>
    <t>1.239016</t>
  </si>
  <si>
    <t>2.389589</t>
  </si>
  <si>
    <t>2.598615</t>
  </si>
  <si>
    <t>2.805863</t>
  </si>
  <si>
    <t>0.8217722</t>
  </si>
  <si>
    <t>1.056002</t>
  </si>
  <si>
    <t>2.204581</t>
  </si>
  <si>
    <t>2.034657</t>
  </si>
  <si>
    <t>0.9185065</t>
  </si>
  <si>
    <t>2.783554</t>
  </si>
  <si>
    <t>2.09145</t>
  </si>
  <si>
    <t>1.886807</t>
  </si>
  <si>
    <t>1.052148</t>
  </si>
  <si>
    <t>1.188239</t>
  </si>
  <si>
    <t>2.222753</t>
  </si>
  <si>
    <t>0.7207246</t>
  </si>
  <si>
    <t>1.076717</t>
  </si>
  <si>
    <t>1.563951</t>
  </si>
  <si>
    <t>0.5670617</t>
  </si>
  <si>
    <t>1.692478</t>
  </si>
  <si>
    <t>0.4487894</t>
  </si>
  <si>
    <t>1.208256</t>
  </si>
  <si>
    <t>0.4393368</t>
  </si>
  <si>
    <t>2.284483</t>
  </si>
  <si>
    <t>1.314193</t>
  </si>
  <si>
    <t>0.8952141</t>
  </si>
  <si>
    <t>0.6852721</t>
  </si>
  <si>
    <t>0.8205929</t>
  </si>
  <si>
    <t>0.4791211</t>
  </si>
  <si>
    <t>1.581629</t>
  </si>
  <si>
    <t>1.243104</t>
  </si>
  <si>
    <t>2.208304</t>
  </si>
  <si>
    <t>2.217527</t>
  </si>
  <si>
    <t>0.5881415</t>
  </si>
  <si>
    <t>0.4071027</t>
  </si>
  <si>
    <t>1.718504</t>
  </si>
  <si>
    <t>0.6530047</t>
  </si>
  <si>
    <t>1.995758</t>
  </si>
  <si>
    <t>0.9864045</t>
  </si>
  <si>
    <t>2.917995</t>
  </si>
  <si>
    <t>1.500226</t>
  </si>
  <si>
    <t>0.8863323</t>
  </si>
  <si>
    <t>1.241035</t>
  </si>
  <si>
    <t>2.320377</t>
  </si>
  <si>
    <t>2.827701</t>
  </si>
  <si>
    <t>1.232901</t>
  </si>
  <si>
    <t>1.299965</t>
  </si>
  <si>
    <t>0.6429642</t>
  </si>
  <si>
    <t>1.43563</t>
  </si>
  <si>
    <t>0.7919226</t>
  </si>
  <si>
    <t>0.5296368</t>
  </si>
  <si>
    <t>0.7066681</t>
  </si>
  <si>
    <t>2.901173</t>
  </si>
  <si>
    <t>2.990888</t>
  </si>
  <si>
    <t>2.711613</t>
  </si>
  <si>
    <t>2.368276</t>
  </si>
  <si>
    <t>1.176903</t>
  </si>
  <si>
    <t>1.890442</t>
  </si>
  <si>
    <t>1.185192</t>
  </si>
  <si>
    <t>2.499815</t>
  </si>
  <si>
    <t>1.623916</t>
  </si>
  <si>
    <t>2.060835</t>
  </si>
  <si>
    <t>1.895676</t>
  </si>
  <si>
    <t>2.861074</t>
  </si>
  <si>
    <t>0.5088167</t>
  </si>
  <si>
    <t>0.7674702</t>
  </si>
  <si>
    <t>2.812843</t>
  </si>
  <si>
    <t>1.488451</t>
  </si>
  <si>
    <t>0.6976974</t>
  </si>
  <si>
    <t>1.491036</t>
  </si>
  <si>
    <t>0.9435854</t>
  </si>
  <si>
    <t>1.797454</t>
  </si>
  <si>
    <t>0.8017951</t>
  </si>
  <si>
    <t>2.493779</t>
  </si>
  <si>
    <t>2.460901</t>
  </si>
  <si>
    <t>2.008988</t>
  </si>
  <si>
    <t>2.672156</t>
  </si>
  <si>
    <t>2.974799</t>
  </si>
  <si>
    <t>2.422076</t>
  </si>
  <si>
    <t>1.04024</t>
  </si>
  <si>
    <t>2.514214</t>
  </si>
  <si>
    <t>1.982011</t>
  </si>
  <si>
    <t>1.345111</t>
  </si>
  <si>
    <t>1.189497</t>
  </si>
  <si>
    <t>2.343288</t>
  </si>
  <si>
    <t>1.108745</t>
  </si>
  <si>
    <t>0.7526395</t>
  </si>
  <si>
    <t>1.527251</t>
  </si>
  <si>
    <t>1.451561</t>
  </si>
  <si>
    <t>1.731053</t>
  </si>
  <si>
    <t>0.7310656</t>
  </si>
  <si>
    <t>2.789682</t>
  </si>
  <si>
    <t>1.680292</t>
  </si>
  <si>
    <t>2.82992</t>
  </si>
  <si>
    <t>0.6371811</t>
  </si>
  <si>
    <t>0.7645218</t>
  </si>
  <si>
    <t>1.678791</t>
  </si>
  <si>
    <t>1.000935</t>
  </si>
  <si>
    <t>2.041301</t>
  </si>
  <si>
    <t>1.911605</t>
  </si>
  <si>
    <t>0.9990494</t>
  </si>
  <si>
    <t>0.8304883</t>
  </si>
  <si>
    <t>0.5744751</t>
  </si>
  <si>
    <t>0.8215394</t>
  </si>
  <si>
    <t>2.051502</t>
  </si>
  <si>
    <t>1.368214</t>
  </si>
  <si>
    <t>1.328629</t>
  </si>
  <si>
    <t>0.7834991</t>
  </si>
  <si>
    <t>0.7888766</t>
  </si>
  <si>
    <t>1.658327</t>
  </si>
  <si>
    <t>2.649192</t>
  </si>
  <si>
    <t>1.375382</t>
  </si>
  <si>
    <t>1.335818</t>
  </si>
  <si>
    <t>2.914458</t>
  </si>
  <si>
    <t>2.801805</t>
  </si>
  <si>
    <t>2.772357</t>
  </si>
  <si>
    <t>2.410446</t>
  </si>
  <si>
    <t>2.620339</t>
  </si>
  <si>
    <t>1.201683</t>
  </si>
  <si>
    <t>2.310202</t>
  </si>
  <si>
    <t>1.191399</t>
  </si>
  <si>
    <t>1.209022</t>
  </si>
  <si>
    <t>0.7715113</t>
  </si>
  <si>
    <t>2.134296</t>
  </si>
  <si>
    <t>2.741555</t>
  </si>
  <si>
    <t>1.280579</t>
  </si>
  <si>
    <t>2.128967</t>
  </si>
  <si>
    <t>0.9979105</t>
  </si>
  <si>
    <t>1.993658</t>
  </si>
  <si>
    <t>2.509536</t>
  </si>
  <si>
    <t>1.154615</t>
  </si>
  <si>
    <t>1.943834</t>
  </si>
  <si>
    <t>0.5349983</t>
  </si>
  <si>
    <t>1.161274</t>
  </si>
  <si>
    <t>1.206098</t>
  </si>
  <si>
    <t>2.374606</t>
  </si>
  <si>
    <t>1.989797</t>
  </si>
  <si>
    <t>2.815883</t>
  </si>
  <si>
    <t>2.814006</t>
  </si>
  <si>
    <t>1.574859</t>
  </si>
  <si>
    <t>1.646682</t>
  </si>
  <si>
    <t>1.375465</t>
  </si>
  <si>
    <t>1.593566</t>
  </si>
  <si>
    <t>1.251278</t>
  </si>
  <si>
    <t>2.860075</t>
  </si>
  <si>
    <t>0.8952253</t>
  </si>
  <si>
    <t>1.551485</t>
  </si>
  <si>
    <t>1.738832</t>
  </si>
  <si>
    <t>1.724138</t>
  </si>
  <si>
    <t>2.942465</t>
  </si>
  <si>
    <t>0.868181</t>
  </si>
  <si>
    <t>2.064335</t>
  </si>
  <si>
    <t>2.648106</t>
  </si>
  <si>
    <t>2.48456</t>
  </si>
  <si>
    <t>0.4164322</t>
  </si>
  <si>
    <t>1.895728</t>
  </si>
  <si>
    <t>1.360144</t>
  </si>
  <si>
    <t>0.6283805</t>
  </si>
  <si>
    <t>1.132497</t>
  </si>
  <si>
    <t>2.447849</t>
  </si>
  <si>
    <t>0.6278621</t>
  </si>
  <si>
    <t>1.838382</t>
  </si>
  <si>
    <t>1.099088</t>
  </si>
  <si>
    <t>2.115014</t>
  </si>
  <si>
    <t>2.87421</t>
  </si>
  <si>
    <t>1.377857</t>
  </si>
  <si>
    <t>0.7409931</t>
  </si>
  <si>
    <t>1.883125</t>
  </si>
  <si>
    <t>1.386843</t>
  </si>
  <si>
    <t>0.645564</t>
  </si>
  <si>
    <t>0.9264476</t>
  </si>
  <si>
    <t>2.105652</t>
  </si>
  <si>
    <t>2.471369</t>
  </si>
  <si>
    <t>0.9525904</t>
  </si>
  <si>
    <t>0.5254524</t>
  </si>
  <si>
    <t>2.587593</t>
  </si>
  <si>
    <t>1.121368</t>
  </si>
  <si>
    <t>2.119714</t>
  </si>
  <si>
    <t>1.030091</t>
  </si>
  <si>
    <t>1.027371</t>
  </si>
  <si>
    <t>2.430056</t>
  </si>
  <si>
    <t>2.010211</t>
  </si>
  <si>
    <t>2.104074</t>
  </si>
  <si>
    <t>2.793246</t>
  </si>
  <si>
    <t>2.931534</t>
  </si>
  <si>
    <t>1.999974</t>
  </si>
  <si>
    <t>2.411743</t>
  </si>
  <si>
    <t>1.334456</t>
  </si>
  <si>
    <t>1.354846</t>
  </si>
  <si>
    <t>0.9830466</t>
  </si>
  <si>
    <t>1.223586</t>
  </si>
  <si>
    <t>1.605857</t>
  </si>
  <si>
    <t>0.5911512</t>
  </si>
  <si>
    <t>2.934969</t>
  </si>
  <si>
    <t>1.484851</t>
  </si>
  <si>
    <t>1.842114</t>
  </si>
  <si>
    <t>1.399151</t>
  </si>
  <si>
    <t>1.044057</t>
  </si>
  <si>
    <t>0.5057725</t>
  </si>
  <si>
    <t>1.078172</t>
  </si>
  <si>
    <t>1.172872</t>
  </si>
  <si>
    <t>0.9047846</t>
  </si>
  <si>
    <t>1.170488</t>
  </si>
  <si>
    <t>1.795169</t>
  </si>
  <si>
    <t>1.553173</t>
  </si>
  <si>
    <t>1.291804</t>
  </si>
  <si>
    <t>2.871709</t>
  </si>
  <si>
    <t>1.456176</t>
  </si>
  <si>
    <t>1.478232</t>
  </si>
  <si>
    <t>2.803088</t>
  </si>
  <si>
    <t>0.6622428</t>
  </si>
  <si>
    <t>2.254743</t>
  </si>
  <si>
    <t>1.189044</t>
  </si>
  <si>
    <t>0.7837266</t>
  </si>
  <si>
    <t>2.509539</t>
  </si>
  <si>
    <t>1.874707</t>
  </si>
  <si>
    <t>1.104347</t>
  </si>
  <si>
    <t>1.211287</t>
  </si>
  <si>
    <t>0.6931585</t>
  </si>
  <si>
    <t>1.916504</t>
  </si>
  <si>
    <t>2.720164</t>
  </si>
  <si>
    <t>2.386975</t>
  </si>
  <si>
    <t>2.446719</t>
  </si>
  <si>
    <t>1.081767</t>
  </si>
  <si>
    <t>0.4225078</t>
  </si>
  <si>
    <t>2.73818</t>
  </si>
  <si>
    <t>2.624929</t>
  </si>
  <si>
    <t>1.013014</t>
  </si>
  <si>
    <t>1.618988</t>
  </si>
  <si>
    <t>2.064246</t>
  </si>
  <si>
    <t>0.7776955</t>
  </si>
  <si>
    <t>1.644467</t>
  </si>
  <si>
    <t>0.7040664</t>
  </si>
  <si>
    <t>1.342977</t>
  </si>
  <si>
    <t>2.865773</t>
  </si>
  <si>
    <t>2.295074</t>
  </si>
  <si>
    <t>1.091956</t>
  </si>
  <si>
    <t>1.000135</t>
  </si>
  <si>
    <t>2.680018</t>
  </si>
  <si>
    <t>1.232545</t>
  </si>
  <si>
    <t>0.8121844</t>
  </si>
  <si>
    <t>1.411878</t>
  </si>
  <si>
    <t>2.169502</t>
  </si>
  <si>
    <t>1.313618</t>
  </si>
  <si>
    <t>1.251242</t>
  </si>
  <si>
    <t>0.6278514</t>
  </si>
  <si>
    <t>1.76505</t>
  </si>
  <si>
    <t>2.474566</t>
  </si>
  <si>
    <t>0.4516659</t>
  </si>
  <si>
    <t>2.52049</t>
  </si>
  <si>
    <t>0.5155199</t>
  </si>
  <si>
    <t>1.708046</t>
  </si>
  <si>
    <t>2.099197</t>
  </si>
  <si>
    <t>2.743415</t>
  </si>
  <si>
    <t>1.015503</t>
  </si>
  <si>
    <t>1.245038</t>
  </si>
  <si>
    <t>1.598662</t>
  </si>
  <si>
    <t>1.525686</t>
  </si>
  <si>
    <t>1.057537</t>
  </si>
  <si>
    <t>2.632235</t>
  </si>
  <si>
    <t>0.6722331</t>
  </si>
  <si>
    <t>1.598351</t>
  </si>
  <si>
    <t>2.384173</t>
  </si>
  <si>
    <t>0.6509987</t>
  </si>
  <si>
    <t>2.264815</t>
  </si>
  <si>
    <t>1.366035</t>
  </si>
  <si>
    <t>2.09297</t>
  </si>
  <si>
    <t>0.9453248</t>
  </si>
  <si>
    <t>2.824594</t>
  </si>
  <si>
    <t>1.141894</t>
  </si>
  <si>
    <t>0.4081129</t>
  </si>
  <si>
    <t>1.933881</t>
  </si>
  <si>
    <t>1.997258</t>
  </si>
  <si>
    <t>1.414425</t>
  </si>
  <si>
    <t>2.255642</t>
  </si>
  <si>
    <t>0.4495951</t>
  </si>
  <si>
    <t>2.599</t>
  </si>
  <si>
    <t>2.290637</t>
  </si>
  <si>
    <t>2.062618</t>
  </si>
  <si>
    <t>1.458025</t>
  </si>
  <si>
    <t>0.963988</t>
  </si>
  <si>
    <t>1.888095</t>
  </si>
  <si>
    <t>1.28506</t>
  </si>
  <si>
    <t>0.521774</t>
  </si>
  <si>
    <t>2.680649</t>
  </si>
  <si>
    <t>2.336885</t>
  </si>
  <si>
    <t>2.206814</t>
  </si>
  <si>
    <t>1.658284</t>
  </si>
  <si>
    <t>1.714595</t>
  </si>
  <si>
    <t>0.5565398</t>
  </si>
  <si>
    <t>2.349028</t>
  </si>
  <si>
    <t>0.9760728</t>
  </si>
  <si>
    <t>0.6764638</t>
  </si>
  <si>
    <t>2.800355</t>
  </si>
  <si>
    <t>0.9764711</t>
  </si>
  <si>
    <t>1.259985</t>
  </si>
  <si>
    <t>2.92112</t>
  </si>
  <si>
    <t>1.94446</t>
  </si>
  <si>
    <t>0.9836102</t>
  </si>
  <si>
    <t>1.441846</t>
  </si>
  <si>
    <t>1.030043</t>
  </si>
  <si>
    <t>2.177779</t>
  </si>
  <si>
    <t>1.296899</t>
  </si>
  <si>
    <t>1.021643</t>
  </si>
  <si>
    <t>1.516114</t>
  </si>
  <si>
    <t>1.589696</t>
  </si>
  <si>
    <t>0.4653773</t>
  </si>
  <si>
    <t>1.416463</t>
  </si>
  <si>
    <t>0.9255067</t>
  </si>
  <si>
    <t>1.404922</t>
  </si>
  <si>
    <t>0.8142831</t>
  </si>
  <si>
    <t>2.011496</t>
  </si>
  <si>
    <t>1.422971</t>
  </si>
  <si>
    <t>1.229568</t>
  </si>
  <si>
    <t>0.4806149</t>
  </si>
  <si>
    <t>1.175202</t>
  </si>
  <si>
    <t>0.7704033</t>
  </si>
  <si>
    <t>2.31955</t>
  </si>
  <si>
    <t>0.9085802</t>
  </si>
  <si>
    <t>1.431097</t>
  </si>
  <si>
    <t>0.633319</t>
  </si>
  <si>
    <t>2.009518</t>
  </si>
  <si>
    <t>0.8507813</t>
  </si>
  <si>
    <t>1.927897</t>
  </si>
  <si>
    <t>0.6584167</t>
  </si>
  <si>
    <t>2.784902</t>
  </si>
  <si>
    <t>1.881432</t>
  </si>
  <si>
    <t>2.898565</t>
  </si>
  <si>
    <t>2.574223</t>
  </si>
  <si>
    <t>1.71397</t>
  </si>
  <si>
    <t>1.382756</t>
  </si>
  <si>
    <t>0.9480818</t>
  </si>
  <si>
    <t>2.434256</t>
  </si>
  <si>
    <t>1.757488</t>
  </si>
  <si>
    <t>2.402862</t>
  </si>
  <si>
    <t>1.9641</t>
  </si>
  <si>
    <t>1.556869</t>
  </si>
  <si>
    <t>2.267186</t>
  </si>
  <si>
    <t>2.077121</t>
  </si>
  <si>
    <t>1.571715</t>
  </si>
  <si>
    <t>1.841282</t>
  </si>
  <si>
    <t>2.351465</t>
  </si>
  <si>
    <t>2.258758</t>
  </si>
  <si>
    <t>1.207202</t>
  </si>
  <si>
    <t>0.8291526</t>
  </si>
  <si>
    <t>1.052753</t>
  </si>
  <si>
    <t>2.527337</t>
  </si>
  <si>
    <t>2.625441</t>
  </si>
  <si>
    <t>1.41907</t>
  </si>
  <si>
    <t>2.205205</t>
  </si>
  <si>
    <t>2.67641</t>
  </si>
  <si>
    <t>2.421228</t>
  </si>
  <si>
    <t>2.440093</t>
  </si>
  <si>
    <t>1.429908</t>
  </si>
  <si>
    <t>2.114</t>
  </si>
  <si>
    <t>0.8727772</t>
  </si>
  <si>
    <t>1.99372</t>
  </si>
  <si>
    <t>2.065973</t>
  </si>
  <si>
    <t>2.152564</t>
  </si>
  <si>
    <t>2.455523</t>
  </si>
  <si>
    <t>0.8236706</t>
  </si>
  <si>
    <t>2.619359</t>
  </si>
  <si>
    <t>0.5953874</t>
  </si>
  <si>
    <t>2.434555</t>
  </si>
  <si>
    <t>2.624352</t>
  </si>
  <si>
    <t>1.509784</t>
  </si>
  <si>
    <t>1.152644</t>
  </si>
  <si>
    <t>2.161227</t>
  </si>
  <si>
    <t>1.684386</t>
  </si>
  <si>
    <t>1.961752</t>
  </si>
  <si>
    <t>2.482083</t>
  </si>
  <si>
    <t>1.551603</t>
  </si>
  <si>
    <t>1.703171</t>
  </si>
  <si>
    <t>1.887638</t>
  </si>
  <si>
    <t>0.7521115</t>
  </si>
  <si>
    <t>2.405966</t>
  </si>
  <si>
    <t>2.617837</t>
  </si>
  <si>
    <t>1.271453</t>
  </si>
  <si>
    <t>1.546091</t>
  </si>
  <si>
    <t>1.933238</t>
  </si>
  <si>
    <t>1.271537</t>
  </si>
  <si>
    <t>1.830104</t>
  </si>
  <si>
    <t>1.135257</t>
  </si>
  <si>
    <t>2.141414</t>
  </si>
  <si>
    <t>0.9660597</t>
  </si>
  <si>
    <t>0.5317256</t>
  </si>
  <si>
    <t>2.075668</t>
  </si>
  <si>
    <t>1.364185</t>
  </si>
  <si>
    <t>0.9107741</t>
  </si>
  <si>
    <t>1.723506</t>
  </si>
  <si>
    <t>1.969225</t>
  </si>
  <si>
    <t>1.869529</t>
  </si>
  <si>
    <t>2.391729</t>
  </si>
  <si>
    <t>2.974766</t>
  </si>
  <si>
    <t>1.348363</t>
  </si>
  <si>
    <t>2.8957</t>
  </si>
  <si>
    <t>0.6666615</t>
  </si>
  <si>
    <t>0.5936847</t>
  </si>
  <si>
    <t>0.6590198</t>
  </si>
  <si>
    <t>2.918607</t>
  </si>
  <si>
    <t>2.451653</t>
  </si>
  <si>
    <t>1.13542</t>
  </si>
  <si>
    <t>2.867578</t>
  </si>
  <si>
    <t>2.634486</t>
  </si>
  <si>
    <t>1.717078</t>
  </si>
  <si>
    <t>0.4084399</t>
  </si>
  <si>
    <t>1.975544</t>
  </si>
  <si>
    <t>1.047181</t>
  </si>
  <si>
    <t>1.857929</t>
  </si>
  <si>
    <t>2.558261</t>
  </si>
  <si>
    <t>2.704355</t>
  </si>
  <si>
    <t>1.414553</t>
  </si>
  <si>
    <t>0.7705384</t>
  </si>
  <si>
    <t>2.639731</t>
  </si>
  <si>
    <t>2.992213</t>
  </si>
  <si>
    <t>2.731026</t>
  </si>
  <si>
    <t>0.810681</t>
  </si>
  <si>
    <t>1.514057</t>
  </si>
  <si>
    <t>1.599157</t>
  </si>
  <si>
    <t>1.495228</t>
  </si>
  <si>
    <t>2.954312</t>
  </si>
  <si>
    <t>1.125622</t>
  </si>
  <si>
    <t>0.4616408</t>
  </si>
  <si>
    <t>0.7333406</t>
  </si>
  <si>
    <t>1.728707</t>
  </si>
  <si>
    <t>1.82237</t>
  </si>
  <si>
    <t>2.769969</t>
  </si>
  <si>
    <t>2.546507</t>
  </si>
  <si>
    <t>0.7560558</t>
  </si>
  <si>
    <t>1.899334</t>
  </si>
  <si>
    <t>1.924509</t>
  </si>
  <si>
    <t>1.014573</t>
  </si>
  <si>
    <t>2.592202</t>
  </si>
  <si>
    <t>0.749554</t>
  </si>
  <si>
    <t>2.102344</t>
  </si>
  <si>
    <t>2.189179</t>
  </si>
  <si>
    <t>1.341296</t>
  </si>
  <si>
    <t>0.644563</t>
  </si>
  <si>
    <t>2.88835</t>
  </si>
  <si>
    <t>2.683525</t>
  </si>
  <si>
    <t>2.145299</t>
  </si>
  <si>
    <t>0.9775258</t>
  </si>
  <si>
    <t>2.364134</t>
  </si>
  <si>
    <t>1.866282</t>
  </si>
  <si>
    <t>1.999641</t>
  </si>
  <si>
    <t>2.822565</t>
  </si>
  <si>
    <t>0.8699996</t>
  </si>
  <si>
    <t>1.001442</t>
  </si>
  <si>
    <t>0.548295</t>
  </si>
  <si>
    <t>1.476959</t>
  </si>
  <si>
    <t>2.683366</t>
  </si>
  <si>
    <t>1.989515</t>
  </si>
  <si>
    <t>1.234066</t>
  </si>
  <si>
    <t>1.656161</t>
  </si>
  <si>
    <t>1.715057</t>
  </si>
  <si>
    <t>2.629637</t>
  </si>
  <si>
    <t>1.13192</t>
  </si>
  <si>
    <t>1.284844</t>
  </si>
  <si>
    <t>2.930932</t>
  </si>
  <si>
    <t>2.305739</t>
  </si>
  <si>
    <t>2.812488</t>
  </si>
  <si>
    <t>2.360711</t>
  </si>
  <si>
    <t>1.033558</t>
  </si>
  <si>
    <t>1.642559</t>
  </si>
  <si>
    <t>2.385904</t>
  </si>
  <si>
    <t>1.919098</t>
  </si>
  <si>
    <t>0.749582</t>
  </si>
  <si>
    <t>1.696046</t>
  </si>
  <si>
    <t>1.192115</t>
  </si>
  <si>
    <t>2.369715</t>
  </si>
  <si>
    <t>1.456279</t>
  </si>
  <si>
    <t>1.115199</t>
  </si>
  <si>
    <t>2.613523</t>
  </si>
  <si>
    <t>2.584388</t>
  </si>
  <si>
    <t>0.8847694</t>
  </si>
  <si>
    <t>2.004285</t>
  </si>
  <si>
    <t>2.970193</t>
  </si>
  <si>
    <t>2.902518</t>
  </si>
  <si>
    <t>1.280356</t>
  </si>
  <si>
    <t>2.66805</t>
  </si>
  <si>
    <t>2.884863</t>
  </si>
  <si>
    <t>2.671351</t>
  </si>
  <si>
    <t>1.532499</t>
  </si>
  <si>
    <t>2.280626</t>
  </si>
  <si>
    <t>1.924903</t>
  </si>
  <si>
    <t>1.297918</t>
  </si>
  <si>
    <t>1.578918</t>
  </si>
  <si>
    <t>0.5148946</t>
  </si>
  <si>
    <t>0.7512213</t>
  </si>
  <si>
    <t>0.4582826</t>
  </si>
  <si>
    <t>0.9801518</t>
  </si>
  <si>
    <t>2.671593</t>
  </si>
  <si>
    <t>2.883795</t>
  </si>
  <si>
    <t>0.8833956</t>
  </si>
  <si>
    <t>1.355779</t>
  </si>
  <si>
    <t>0.9515528</t>
  </si>
  <si>
    <t>1.065488</t>
  </si>
  <si>
    <t>1.483122</t>
  </si>
  <si>
    <t>2.216983</t>
  </si>
  <si>
    <t>0.9778635</t>
  </si>
  <si>
    <t>2.986468</t>
  </si>
  <si>
    <t>1.466329</t>
  </si>
  <si>
    <t>1.849329</t>
  </si>
  <si>
    <t>0.9406916</t>
  </si>
  <si>
    <t>2.382199</t>
  </si>
  <si>
    <t>2.230486</t>
  </si>
  <si>
    <t>1.777091</t>
  </si>
  <si>
    <t>1.689461</t>
  </si>
  <si>
    <t>2.382075</t>
  </si>
  <si>
    <t>1.845742</t>
  </si>
  <si>
    <t>1.901677</t>
  </si>
  <si>
    <t>2.979412</t>
  </si>
  <si>
    <t>0.5168676</t>
  </si>
  <si>
    <t>1.647027</t>
  </si>
  <si>
    <t>1.452517</t>
  </si>
  <si>
    <t>0.6171924</t>
  </si>
  <si>
    <t>2.724492</t>
  </si>
  <si>
    <t>1.841371</t>
  </si>
  <si>
    <t>1.772766</t>
  </si>
  <si>
    <t>1.807163</t>
  </si>
  <si>
    <t>2.227942</t>
  </si>
  <si>
    <t>2.543054</t>
  </si>
  <si>
    <t>2.339697</t>
  </si>
  <si>
    <t>2.575908</t>
  </si>
  <si>
    <t>1.29117</t>
  </si>
  <si>
    <t>0.8356925</t>
  </si>
  <si>
    <t>0.5017353</t>
  </si>
  <si>
    <t>0.8105683</t>
  </si>
  <si>
    <t>2.134463</t>
  </si>
  <si>
    <t>1.874918</t>
  </si>
  <si>
    <t>0.5314939</t>
  </si>
  <si>
    <t>1.889821</t>
  </si>
  <si>
    <t>2.860974</t>
  </si>
  <si>
    <t>2.188161</t>
  </si>
  <si>
    <t>1.05354</t>
  </si>
  <si>
    <t>0.5005603</t>
  </si>
  <si>
    <t>1.497065</t>
  </si>
  <si>
    <t>2.8896</t>
  </si>
  <si>
    <t>2.465652</t>
  </si>
  <si>
    <t>1.515635</t>
  </si>
  <si>
    <t>2.057286</t>
  </si>
  <si>
    <t>1.451766</t>
  </si>
  <si>
    <t>1.696437</t>
  </si>
  <si>
    <t>1.571997</t>
  </si>
  <si>
    <t>1.129565</t>
  </si>
  <si>
    <t>0.952498</t>
  </si>
  <si>
    <t>1.292782</t>
  </si>
  <si>
    <t>1.916174</t>
  </si>
  <si>
    <t>2.310009</t>
  </si>
  <si>
    <t>1.846264</t>
  </si>
  <si>
    <t>0.7916496</t>
  </si>
  <si>
    <t>1.833153</t>
  </si>
  <si>
    <t>1.520896</t>
  </si>
  <si>
    <t>2.871439</t>
  </si>
  <si>
    <t>2.676493</t>
  </si>
  <si>
    <t>1.256645</t>
  </si>
  <si>
    <t>2.001294</t>
  </si>
  <si>
    <t>1.964007</t>
  </si>
  <si>
    <t>2.610246</t>
  </si>
  <si>
    <t>2.938421</t>
  </si>
  <si>
    <t>1.498955</t>
  </si>
  <si>
    <t>1.643442</t>
  </si>
  <si>
    <t>0.4597804</t>
  </si>
  <si>
    <t>2.82787</t>
  </si>
  <si>
    <t>1.73496</t>
  </si>
  <si>
    <t>1.407412</t>
  </si>
  <si>
    <t>1.071598</t>
  </si>
  <si>
    <t>2.189738</t>
  </si>
  <si>
    <t>2.310097</t>
  </si>
  <si>
    <t>2.741379</t>
  </si>
  <si>
    <t>0.4036348</t>
  </si>
  <si>
    <t>1.170552</t>
  </si>
  <si>
    <t>0.8358556</t>
  </si>
  <si>
    <t>0.8267573</t>
  </si>
  <si>
    <t>0.8052151</t>
  </si>
  <si>
    <t>2.238546</t>
  </si>
  <si>
    <t>2.9654</t>
  </si>
  <si>
    <t>2.46622</t>
  </si>
  <si>
    <t>0.49593</t>
  </si>
  <si>
    <t>2.461716</t>
  </si>
  <si>
    <t>1.971591</t>
  </si>
  <si>
    <t>1.50792</t>
  </si>
  <si>
    <t>1.488036</t>
  </si>
  <si>
    <t>2.830706</t>
  </si>
  <si>
    <t>2.995696</t>
  </si>
  <si>
    <t>1.302047</t>
  </si>
  <si>
    <t>0.6553959</t>
  </si>
  <si>
    <t>1.95093</t>
  </si>
  <si>
    <t>1.671382</t>
  </si>
  <si>
    <t>2.836295</t>
  </si>
  <si>
    <t>0.8805989</t>
  </si>
  <si>
    <t>2.113351</t>
  </si>
  <si>
    <t>2.702172</t>
  </si>
  <si>
    <t>2.732552</t>
  </si>
  <si>
    <t>1.927888</t>
  </si>
  <si>
    <t>0.4264266</t>
  </si>
  <si>
    <t>0.6095194</t>
  </si>
  <si>
    <t>1.618902</t>
  </si>
  <si>
    <t>1.197224</t>
  </si>
  <si>
    <t>1.633702</t>
  </si>
  <si>
    <t>1.470406</t>
  </si>
  <si>
    <t>1.103196</t>
  </si>
  <si>
    <t>0.6938682</t>
  </si>
  <si>
    <t>1.2092</t>
  </si>
  <si>
    <t>2.926316</t>
  </si>
  <si>
    <t>2.448921</t>
  </si>
  <si>
    <t>0.5063828</t>
  </si>
  <si>
    <t>1.099628</t>
  </si>
  <si>
    <t>1.375288</t>
  </si>
  <si>
    <t>0.834037</t>
  </si>
  <si>
    <t>1.533388</t>
  </si>
  <si>
    <t>0.9347278</t>
  </si>
  <si>
    <t>2.015349</t>
  </si>
  <si>
    <t>1.030403</t>
  </si>
  <si>
    <t>1.09392</t>
  </si>
  <si>
    <t>2.182582</t>
  </si>
  <si>
    <t>2.531225</t>
  </si>
  <si>
    <t>0.6722117</t>
  </si>
  <si>
    <t>1.083614</t>
  </si>
  <si>
    <t>1.72532</t>
  </si>
  <si>
    <t>2.505894</t>
  </si>
  <si>
    <t>2.850034</t>
  </si>
  <si>
    <t>1.287289</t>
  </si>
  <si>
    <t>1.659848</t>
  </si>
  <si>
    <t>1.248331</t>
  </si>
  <si>
    <t>1.377777</t>
  </si>
  <si>
    <t>0.5339277</t>
  </si>
  <si>
    <t>0.4573463</t>
  </si>
  <si>
    <t>0.7499104</t>
  </si>
  <si>
    <t>2.224776</t>
  </si>
  <si>
    <t>2.917463</t>
  </si>
  <si>
    <t>0.9862827</t>
  </si>
  <si>
    <t>1.529131</t>
  </si>
  <si>
    <t>2.028908</t>
  </si>
  <si>
    <t>1.902687</t>
  </si>
  <si>
    <t>2.436968</t>
  </si>
  <si>
    <t>1.087366</t>
  </si>
  <si>
    <t>2.96995</t>
  </si>
  <si>
    <t>2.554941</t>
  </si>
  <si>
    <t>2.482884</t>
  </si>
  <si>
    <t>0.5410747</t>
  </si>
  <si>
    <t>1.995859</t>
  </si>
  <si>
    <t>1.568011</t>
  </si>
  <si>
    <t>2.141417</t>
  </si>
  <si>
    <t>0.7528869</t>
  </si>
  <si>
    <t>2.945254</t>
  </si>
  <si>
    <t>0.8950102</t>
  </si>
  <si>
    <t>1.285244</t>
  </si>
  <si>
    <t>2.055904</t>
  </si>
  <si>
    <t>2.923719</t>
  </si>
  <si>
    <t>2.109433</t>
  </si>
  <si>
    <t>2.372574</t>
  </si>
  <si>
    <t>2.225333</t>
  </si>
  <si>
    <t>2.687608</t>
  </si>
  <si>
    <t>0.9752448</t>
  </si>
  <si>
    <t>2.835937</t>
  </si>
  <si>
    <t>2.701891</t>
  </si>
  <si>
    <t>0.5134717</t>
  </si>
  <si>
    <t>1.811572</t>
  </si>
  <si>
    <t>2.94375</t>
  </si>
  <si>
    <t>0.4052111</t>
  </si>
  <si>
    <t>2.20959</t>
  </si>
  <si>
    <t>1.232735</t>
  </si>
  <si>
    <t>1.155422</t>
  </si>
  <si>
    <t>2.080117</t>
  </si>
  <si>
    <t>1.039012</t>
  </si>
  <si>
    <t>2.388029</t>
  </si>
  <si>
    <t>1.39228</t>
  </si>
  <si>
    <t>1.31041</t>
  </si>
  <si>
    <t>2.044089</t>
  </si>
  <si>
    <t>2.626675</t>
  </si>
  <si>
    <t>2.624706</t>
  </si>
  <si>
    <t>1.610486</t>
  </si>
  <si>
    <t>1.412011</t>
  </si>
  <si>
    <t>1.350866</t>
  </si>
  <si>
    <t>1.997318</t>
  </si>
  <si>
    <t>1.497776</t>
  </si>
  <si>
    <t>1.536626</t>
  </si>
  <si>
    <t>0.7632612</t>
  </si>
  <si>
    <t>2.383768</t>
  </si>
  <si>
    <t>2.087817</t>
  </si>
  <si>
    <t>2.329413</t>
  </si>
  <si>
    <t>1.331415</t>
  </si>
  <si>
    <t>1.439483</t>
  </si>
  <si>
    <t>1.789362</t>
  </si>
  <si>
    <t>1.1053</t>
  </si>
  <si>
    <t>0.7708731</t>
  </si>
  <si>
    <t>2.559014</t>
  </si>
  <si>
    <t>1.062079</t>
  </si>
  <si>
    <t>0.8994408</t>
  </si>
  <si>
    <t>0.9100428</t>
  </si>
  <si>
    <t>2.121971</t>
  </si>
  <si>
    <t>0.5139634</t>
  </si>
  <si>
    <t>2.433867</t>
  </si>
  <si>
    <t>1.17813</t>
  </si>
  <si>
    <t>2.512593</t>
  </si>
  <si>
    <t>1.099485</t>
  </si>
  <si>
    <t>0.6207397</t>
  </si>
  <si>
    <t>2.811179</t>
  </si>
  <si>
    <t>0.4365155</t>
  </si>
  <si>
    <t>2.075001</t>
  </si>
  <si>
    <t>2.732999</t>
  </si>
  <si>
    <t>2.204956</t>
  </si>
  <si>
    <t>2.119923</t>
  </si>
  <si>
    <t>0.805397</t>
  </si>
  <si>
    <t>2.803274</t>
  </si>
  <si>
    <t>2.882455</t>
  </si>
  <si>
    <t>1.238738</t>
  </si>
  <si>
    <t>0.8685665</t>
  </si>
  <si>
    <t>1.899595</t>
  </si>
  <si>
    <t>1.054625</t>
  </si>
  <si>
    <t>1.356388</t>
  </si>
  <si>
    <t>0.4776742</t>
  </si>
  <si>
    <t>1.62704</t>
  </si>
  <si>
    <t>1.202036</t>
  </si>
  <si>
    <t>2.143219</t>
  </si>
  <si>
    <t>2.199398</t>
  </si>
  <si>
    <t>2.530188</t>
  </si>
  <si>
    <t>0.7862023</t>
  </si>
  <si>
    <t>2.491228</t>
  </si>
  <si>
    <t>2.380088</t>
  </si>
  <si>
    <t>1.872582</t>
  </si>
  <si>
    <t>2.587855</t>
  </si>
  <si>
    <t>2.888339</t>
  </si>
  <si>
    <t>2.476284</t>
  </si>
  <si>
    <t>1.539438</t>
  </si>
  <si>
    <t>2.445188</t>
  </si>
  <si>
    <t>1.904914</t>
  </si>
  <si>
    <t>0.9987539</t>
  </si>
  <si>
    <t>2.67175</t>
  </si>
  <si>
    <t>1.230447</t>
  </si>
  <si>
    <t>1.060358</t>
  </si>
  <si>
    <t>2.376153</t>
  </si>
  <si>
    <t>0.5566493</t>
  </si>
  <si>
    <t>2.092747</t>
  </si>
  <si>
    <t>1.881918</t>
  </si>
  <si>
    <t>1.7413</t>
  </si>
  <si>
    <t>2.580734</t>
  </si>
  <si>
    <t>1.10775</t>
  </si>
  <si>
    <t>1.22023</t>
  </si>
  <si>
    <t>2.894283</t>
  </si>
  <si>
    <t>1.823654</t>
  </si>
  <si>
    <t>2.352821</t>
  </si>
  <si>
    <t>1.995028</t>
  </si>
  <si>
    <t>2.488911</t>
  </si>
  <si>
    <t>0.6313282</t>
  </si>
  <si>
    <t>1.170005</t>
  </si>
  <si>
    <t>1.293484</t>
  </si>
  <si>
    <t>2.825465</t>
  </si>
  <si>
    <t>2.711972</t>
  </si>
  <si>
    <t>1.752214</t>
  </si>
  <si>
    <t>2.401673</t>
  </si>
  <si>
    <t>1.585376</t>
  </si>
  <si>
    <t>2.562159</t>
  </si>
  <si>
    <t>2.158254</t>
  </si>
  <si>
    <t>1.201352</t>
  </si>
  <si>
    <t>2.488387</t>
  </si>
  <si>
    <t>0.5790708</t>
  </si>
  <si>
    <t>2.068702</t>
  </si>
  <si>
    <t>2.328633</t>
  </si>
  <si>
    <t>2.42369</t>
  </si>
  <si>
    <t>0.9165494</t>
  </si>
  <si>
    <t>1.737637</t>
  </si>
  <si>
    <t>1.850299</t>
  </si>
  <si>
    <t>0.5403189</t>
  </si>
  <si>
    <t>0.7027165</t>
  </si>
  <si>
    <t>1.827575</t>
  </si>
  <si>
    <t>1.927746</t>
  </si>
  <si>
    <t>2.248876</t>
  </si>
  <si>
    <t>1.004168</t>
  </si>
  <si>
    <t>1.876653</t>
  </si>
  <si>
    <t>0.7994876</t>
  </si>
  <si>
    <t>1.287196</t>
  </si>
  <si>
    <t>1.552776</t>
  </si>
  <si>
    <t>1.086495</t>
  </si>
  <si>
    <t>2.986198</t>
  </si>
  <si>
    <t>0.8484807</t>
  </si>
  <si>
    <t>1.249058</t>
  </si>
  <si>
    <t>2.627161</t>
  </si>
  <si>
    <t>2.100175</t>
  </si>
  <si>
    <t>2.389353</t>
  </si>
  <si>
    <t>2.631207</t>
  </si>
  <si>
    <t>1.18413</t>
  </si>
  <si>
    <t>1.874418</t>
  </si>
  <si>
    <t>2.540307</t>
  </si>
  <si>
    <t>2.284757</t>
  </si>
  <si>
    <t>0.705822</t>
  </si>
  <si>
    <t>1.594928</t>
  </si>
  <si>
    <t>1.071012</t>
  </si>
  <si>
    <t>1.202818</t>
  </si>
  <si>
    <t>0.9749219</t>
  </si>
  <si>
    <t>0.9368963</t>
  </si>
  <si>
    <t>0.5794458</t>
  </si>
  <si>
    <t>2.63489</t>
  </si>
  <si>
    <t>1.12874</t>
  </si>
  <si>
    <t>2.681865</t>
  </si>
  <si>
    <t>2.062218</t>
  </si>
  <si>
    <t>1.24949</t>
  </si>
  <si>
    <t>2.498953</t>
  </si>
  <si>
    <t>0.8852643</t>
  </si>
  <si>
    <t>0.7574484</t>
  </si>
  <si>
    <t>2.002969</t>
  </si>
  <si>
    <t>2.132499</t>
  </si>
  <si>
    <t>1.233395</t>
  </si>
  <si>
    <t>1.419957</t>
  </si>
  <si>
    <t>1.207614</t>
  </si>
  <si>
    <t>0.9444531</t>
  </si>
  <si>
    <t>0.759757</t>
  </si>
  <si>
    <t>0.817767</t>
  </si>
  <si>
    <t>2.075626</t>
  </si>
  <si>
    <t>2.726741</t>
  </si>
  <si>
    <t>0.8710035</t>
  </si>
  <si>
    <t>2.308467</t>
  </si>
  <si>
    <t>2.995914</t>
  </si>
  <si>
    <t>2.526921</t>
  </si>
  <si>
    <t>2.770922</t>
  </si>
  <si>
    <t>2.909493</t>
  </si>
  <si>
    <t>2.753059</t>
  </si>
  <si>
    <t>0.5224003</t>
  </si>
  <si>
    <t>0.5949327</t>
  </si>
  <si>
    <t>1.698074</t>
  </si>
  <si>
    <t>1.192646</t>
  </si>
  <si>
    <t>0.7545139</t>
  </si>
  <si>
    <t>0.9590082</t>
  </si>
  <si>
    <t>2.777393</t>
  </si>
  <si>
    <t>1.017105</t>
  </si>
  <si>
    <t>0.5762497</t>
  </si>
  <si>
    <t>2.360476</t>
  </si>
  <si>
    <t>0.7000122</t>
  </si>
  <si>
    <t>0.9149135</t>
  </si>
  <si>
    <t>1.077531</t>
  </si>
  <si>
    <t>0.4250406</t>
  </si>
  <si>
    <t>2.953637</t>
  </si>
  <si>
    <t>0.5005541</t>
  </si>
  <si>
    <t>1.171832</t>
  </si>
  <si>
    <t>1.382173</t>
  </si>
  <si>
    <t>1.869301</t>
  </si>
  <si>
    <t>2.032894</t>
  </si>
  <si>
    <t>0.8730643</t>
  </si>
  <si>
    <t>0.6949963</t>
  </si>
  <si>
    <t>2.02099</t>
  </si>
  <si>
    <t>0.4155196</t>
  </si>
  <si>
    <t>0.4753755</t>
  </si>
  <si>
    <t>0.4738315</t>
  </si>
  <si>
    <t>2.021588</t>
  </si>
  <si>
    <t>0.7860528</t>
  </si>
  <si>
    <t>2.922536</t>
  </si>
  <si>
    <t>1.277435</t>
  </si>
  <si>
    <t>1.720631</t>
  </si>
  <si>
    <t>0.7334283</t>
  </si>
  <si>
    <t>0.6968327</t>
  </si>
  <si>
    <t>2.04171</t>
  </si>
  <si>
    <t>2.602254</t>
  </si>
  <si>
    <t>2.702657</t>
  </si>
  <si>
    <t>1.164675</t>
  </si>
  <si>
    <t>2.725351</t>
  </si>
  <si>
    <t>0.6944223</t>
  </si>
  <si>
    <t>0.7878406</t>
  </si>
  <si>
    <t>2.409343</t>
  </si>
  <si>
    <t>2.573559</t>
  </si>
  <si>
    <t>1.604525</t>
  </si>
  <si>
    <t>0.805754</t>
  </si>
  <si>
    <t>1.697795</t>
  </si>
  <si>
    <t>1.030426</t>
  </si>
  <si>
    <t>2.926376</t>
  </si>
  <si>
    <t>0.5570279</t>
  </si>
  <si>
    <t>2.24657</t>
  </si>
  <si>
    <t>0.5161075</t>
  </si>
  <si>
    <t>2.506109</t>
  </si>
  <si>
    <t>0.6581485</t>
  </si>
  <si>
    <t>1.783495</t>
  </si>
  <si>
    <t>1.019529</t>
  </si>
  <si>
    <t>1.580037</t>
  </si>
  <si>
    <t>1.444579</t>
  </si>
  <si>
    <t>1.646997</t>
  </si>
  <si>
    <t>2.842854</t>
  </si>
  <si>
    <t>0.519105</t>
  </si>
  <si>
    <t>2.22959</t>
  </si>
  <si>
    <t>0.9360506</t>
  </si>
  <si>
    <t>1.251465</t>
  </si>
  <si>
    <t>2.591461</t>
  </si>
  <si>
    <t>2.181638</t>
  </si>
  <si>
    <t>2.778322</t>
  </si>
  <si>
    <t>2.010381</t>
  </si>
  <si>
    <t>1.009988</t>
  </si>
  <si>
    <t>1.907876</t>
  </si>
  <si>
    <t>1.076753</t>
  </si>
  <si>
    <t>1.203878</t>
  </si>
  <si>
    <t>2.335581</t>
  </si>
  <si>
    <t>0.8036694</t>
  </si>
  <si>
    <t>0.9860147</t>
  </si>
  <si>
    <t>2.111445</t>
  </si>
  <si>
    <t>2.352338</t>
  </si>
  <si>
    <t>1.814802</t>
  </si>
  <si>
    <t>0.4030969</t>
  </si>
  <si>
    <t>0.5532083</t>
  </si>
  <si>
    <t>0.5704626</t>
  </si>
  <si>
    <t>1.330847</t>
  </si>
  <si>
    <t>1.541784</t>
  </si>
  <si>
    <t>0.9607934</t>
  </si>
  <si>
    <t>1.498605</t>
  </si>
  <si>
    <t>0.8792967</t>
  </si>
  <si>
    <t>2.518013</t>
  </si>
  <si>
    <t>2.882588</t>
  </si>
  <si>
    <t>0.6465017</t>
  </si>
  <si>
    <t>0.448244</t>
  </si>
  <si>
    <t>1.666987</t>
  </si>
  <si>
    <t>1.304323</t>
  </si>
  <si>
    <t>1.518731</t>
  </si>
  <si>
    <t>2.370294</t>
  </si>
  <si>
    <t>2.055258</t>
  </si>
  <si>
    <t>0.7904241</t>
  </si>
  <si>
    <t>1.404388</t>
  </si>
  <si>
    <t>2.300647</t>
  </si>
  <si>
    <t>1.992446</t>
  </si>
  <si>
    <t>1.427315</t>
  </si>
  <si>
    <t>0.8813048</t>
  </si>
  <si>
    <t>1.35789</t>
  </si>
  <si>
    <t>2.546502</t>
  </si>
  <si>
    <t>2.512958</t>
  </si>
  <si>
    <t>1.317223</t>
  </si>
  <si>
    <t>2.00916</t>
  </si>
  <si>
    <t>0.4594158</t>
  </si>
  <si>
    <t>1.278798</t>
  </si>
  <si>
    <t>2.720001</t>
  </si>
  <si>
    <t>1.445671</t>
  </si>
  <si>
    <t>1.22465</t>
  </si>
  <si>
    <t>1.089367</t>
  </si>
  <si>
    <t>1.166256</t>
  </si>
  <si>
    <t>1.633021</t>
  </si>
  <si>
    <t>1.814861</t>
  </si>
  <si>
    <t>2.447471</t>
  </si>
  <si>
    <t>1.243069</t>
  </si>
  <si>
    <t>0.8269058</t>
  </si>
  <si>
    <t>1.757405</t>
  </si>
  <si>
    <t>0.854749</t>
  </si>
  <si>
    <t>2.293503</t>
  </si>
  <si>
    <t>2.23876</t>
  </si>
  <si>
    <t>1.09275</t>
  </si>
  <si>
    <t>0.4229428</t>
  </si>
  <si>
    <t>0.6941108</t>
  </si>
  <si>
    <t>2.068692</t>
  </si>
  <si>
    <t>2.062816</t>
  </si>
  <si>
    <t>2.259567</t>
  </si>
  <si>
    <t>0.5517044</t>
  </si>
  <si>
    <t>0.6353996</t>
  </si>
  <si>
    <t>0.9289237</t>
  </si>
  <si>
    <t>0.7128414</t>
  </si>
  <si>
    <t>2.700626</t>
  </si>
  <si>
    <t>2.866486</t>
  </si>
  <si>
    <t>1.784961</t>
  </si>
  <si>
    <t>0.4723314</t>
  </si>
  <si>
    <t>1.965722</t>
  </si>
  <si>
    <t>2.977536</t>
  </si>
  <si>
    <t>2.417586</t>
  </si>
  <si>
    <t>2.971567</t>
  </si>
  <si>
    <t>2.569964</t>
  </si>
  <si>
    <t>0.86128</t>
  </si>
  <si>
    <t>1.971623</t>
  </si>
  <si>
    <t>1.321673</t>
  </si>
  <si>
    <t>1.693534</t>
  </si>
  <si>
    <t>2.935151</t>
  </si>
  <si>
    <t>1.303718</t>
  </si>
  <si>
    <t>2.468755</t>
  </si>
  <si>
    <t>2.340376</t>
  </si>
  <si>
    <t>1.172955</t>
  </si>
  <si>
    <t>0.9494763</t>
  </si>
  <si>
    <t>1.172396</t>
  </si>
  <si>
    <t>0.5034292</t>
  </si>
  <si>
    <t>1.350128</t>
  </si>
  <si>
    <t>1.271394</t>
  </si>
  <si>
    <t>0.9298639</t>
  </si>
  <si>
    <t>2.421294</t>
  </si>
  <si>
    <t>1.577159</t>
  </si>
  <si>
    <t>0.4501328</t>
  </si>
  <si>
    <t>0.6003598</t>
  </si>
  <si>
    <t>2.235777</t>
  </si>
  <si>
    <t>1.144786</t>
  </si>
  <si>
    <t>1.16106</t>
  </si>
  <si>
    <t>0.7338662</t>
  </si>
  <si>
    <t>1.015002</t>
  </si>
  <si>
    <t>1.643972</t>
  </si>
  <si>
    <t>1.029117</t>
  </si>
  <si>
    <t>2.164419</t>
  </si>
  <si>
    <t>2.97938</t>
  </si>
  <si>
    <t>0.8258759</t>
  </si>
  <si>
    <t>1.438854</t>
  </si>
  <si>
    <t>0.6692717</t>
  </si>
  <si>
    <t>0.644808</t>
  </si>
  <si>
    <t>0.6265899</t>
  </si>
  <si>
    <t>2.318108</t>
  </si>
  <si>
    <t>1.708951</t>
  </si>
  <si>
    <t>1.840883</t>
  </si>
  <si>
    <t>1.323681</t>
  </si>
  <si>
    <t>2.437127</t>
  </si>
  <si>
    <t>1.605914</t>
  </si>
  <si>
    <t>0.5274927</t>
  </si>
  <si>
    <t>2.664485</t>
  </si>
  <si>
    <t>0.5841633</t>
  </si>
  <si>
    <t>2.825004</t>
  </si>
  <si>
    <t>2.278884</t>
  </si>
  <si>
    <t>0.7764097</t>
  </si>
  <si>
    <t>1.173533</t>
  </si>
  <si>
    <t>2.101503</t>
  </si>
  <si>
    <t>2.972244</t>
  </si>
  <si>
    <t>0.9133771</t>
  </si>
  <si>
    <t>1.264056</t>
  </si>
  <si>
    <t>1.805073</t>
  </si>
  <si>
    <t>2.453761</t>
  </si>
  <si>
    <t>1.193347</t>
  </si>
  <si>
    <t>1.949582</t>
  </si>
  <si>
    <t>1.879194</t>
  </si>
  <si>
    <t>1.271527</t>
  </si>
  <si>
    <t>0.9722302</t>
  </si>
  <si>
    <t>2.014391</t>
  </si>
  <si>
    <t>1.059845</t>
  </si>
  <si>
    <t>1.34448</t>
  </si>
  <si>
    <t>2.673952</t>
  </si>
  <si>
    <t>1.221467</t>
  </si>
  <si>
    <t>0.5263227</t>
  </si>
  <si>
    <t>2.279279</t>
  </si>
  <si>
    <t>0.7678961</t>
  </si>
  <si>
    <t>1.494293</t>
  </si>
  <si>
    <t>2.25925</t>
  </si>
  <si>
    <t>2.115645</t>
  </si>
  <si>
    <t>0.5147771</t>
  </si>
  <si>
    <t>2.262766</t>
  </si>
  <si>
    <t>1.843444</t>
  </si>
  <si>
    <t>1.289778</t>
  </si>
  <si>
    <t>1.568066</t>
  </si>
  <si>
    <t>0.4266441</t>
  </si>
  <si>
    <t>2.032755</t>
  </si>
  <si>
    <t>0.9965663</t>
  </si>
  <si>
    <t>1.504983</t>
  </si>
  <si>
    <t>0.5904756</t>
  </si>
  <si>
    <t>1.154288</t>
  </si>
  <si>
    <t>2.524711</t>
  </si>
  <si>
    <t>1.454329</t>
  </si>
  <si>
    <t>0.9727482</t>
  </si>
  <si>
    <t>2.462485</t>
  </si>
  <si>
    <t>1.232196</t>
  </si>
  <si>
    <t>1.366532</t>
  </si>
  <si>
    <t>1.285955</t>
  </si>
  <si>
    <t>0.7602281</t>
  </si>
  <si>
    <t>2.621667</t>
  </si>
  <si>
    <t>0.7173963</t>
  </si>
  <si>
    <t>1.801289</t>
  </si>
  <si>
    <t>0.8416345</t>
  </si>
  <si>
    <t>2.026216</t>
  </si>
  <si>
    <t>0.980798</t>
  </si>
  <si>
    <t>2.40171</t>
  </si>
  <si>
    <t>1.002725</t>
  </si>
  <si>
    <t>1.011457</t>
  </si>
  <si>
    <t>2.861459</t>
  </si>
  <si>
    <t>0.4417584</t>
  </si>
  <si>
    <t>2.686442</t>
  </si>
  <si>
    <t>2.291372</t>
  </si>
  <si>
    <t>2.120077</t>
  </si>
  <si>
    <t>2.242871</t>
  </si>
  <si>
    <t>2.035953</t>
  </si>
  <si>
    <t>0.6047154</t>
  </si>
  <si>
    <t>1.672085</t>
  </si>
  <si>
    <t>2.161134</t>
  </si>
  <si>
    <t>2.489084</t>
  </si>
  <si>
    <t>0.7119863</t>
  </si>
  <si>
    <t>2.555254</t>
  </si>
  <si>
    <t>2.473598</t>
  </si>
  <si>
    <t>1.227361</t>
  </si>
  <si>
    <t>0.5916447</t>
  </si>
  <si>
    <t>2.311706</t>
  </si>
  <si>
    <t>2.354498</t>
  </si>
  <si>
    <t>1.862103</t>
  </si>
  <si>
    <t>2.124406</t>
  </si>
  <si>
    <t>2.876254</t>
  </si>
  <si>
    <t>2.40269</t>
  </si>
  <si>
    <t>2.083894</t>
  </si>
  <si>
    <t>1.889335</t>
  </si>
  <si>
    <t>1.483285</t>
  </si>
  <si>
    <t>0.924178</t>
  </si>
  <si>
    <t>1.508859</t>
  </si>
  <si>
    <t>1.163651</t>
  </si>
  <si>
    <t>1.810219</t>
  </si>
  <si>
    <t>1.030996</t>
  </si>
  <si>
    <t>0.7318017</t>
  </si>
  <si>
    <t>2.273125</t>
  </si>
  <si>
    <t>0.4902039</t>
  </si>
  <si>
    <t>1.046974</t>
  </si>
  <si>
    <t>2.211588</t>
  </si>
  <si>
    <t>1.20398</t>
  </si>
  <si>
    <t>1.83618</t>
  </si>
  <si>
    <t>2.385359</t>
  </si>
  <si>
    <t>2.119259</t>
  </si>
  <si>
    <t>1.217467</t>
  </si>
  <si>
    <t>2.719913</t>
  </si>
  <si>
    <t>0.7454036</t>
  </si>
  <si>
    <t>2.925746</t>
  </si>
  <si>
    <t>0.7984282</t>
  </si>
  <si>
    <t>1.569859</t>
  </si>
  <si>
    <t>0.557274</t>
  </si>
  <si>
    <t>0.7544038</t>
  </si>
  <si>
    <t>0.4331195</t>
  </si>
  <si>
    <t>1.884209</t>
  </si>
  <si>
    <t>2.196779</t>
  </si>
  <si>
    <t>1.099316</t>
  </si>
  <si>
    <t>2.344772</t>
  </si>
  <si>
    <t>0.8391932</t>
  </si>
  <si>
    <t>1.623808</t>
  </si>
  <si>
    <t>1.998055</t>
  </si>
  <si>
    <t>0.5041692</t>
  </si>
  <si>
    <t>1.701454</t>
  </si>
  <si>
    <t>1.921221</t>
  </si>
  <si>
    <t>2.265088</t>
  </si>
  <si>
    <t>2.504813</t>
  </si>
  <si>
    <t>2.228441</t>
  </si>
  <si>
    <t>2.54293</t>
  </si>
  <si>
    <t>1.635998</t>
  </si>
  <si>
    <t>1.163709</t>
  </si>
  <si>
    <t>0.6222121</t>
  </si>
  <si>
    <t>2.807141</t>
  </si>
  <si>
    <t>1.122293</t>
  </si>
  <si>
    <t>0.4208153</t>
  </si>
  <si>
    <t>1.938041</t>
  </si>
  <si>
    <t>1.462207</t>
  </si>
  <si>
    <t>2.40684</t>
  </si>
  <si>
    <t>0.7435112</t>
  </si>
  <si>
    <t>0.8241443</t>
  </si>
  <si>
    <t>1.05893</t>
  </si>
  <si>
    <t>0.7830209</t>
  </si>
  <si>
    <t>2.575607</t>
  </si>
  <si>
    <t>1.850054</t>
  </si>
  <si>
    <t>1.627012</t>
  </si>
  <si>
    <t>2.053338</t>
  </si>
  <si>
    <t>1.199324</t>
  </si>
  <si>
    <t>1.103391</t>
  </si>
  <si>
    <t>2.892032</t>
  </si>
  <si>
    <t>1.682568</t>
  </si>
  <si>
    <t>2.395906</t>
  </si>
  <si>
    <t>1.264466</t>
  </si>
  <si>
    <t>2.224236</t>
  </si>
  <si>
    <t>0.8999825</t>
  </si>
  <si>
    <t>1.71685</t>
  </si>
  <si>
    <t>2.49646</t>
  </si>
  <si>
    <t>2.703368</t>
  </si>
  <si>
    <t>1.881767</t>
  </si>
  <si>
    <t>2.540022</t>
  </si>
  <si>
    <t>1.784191</t>
  </si>
  <si>
    <t>0.5077988</t>
  </si>
  <si>
    <t>2.41917</t>
  </si>
  <si>
    <t>2.02457</t>
  </si>
  <si>
    <t>2.807746</t>
  </si>
  <si>
    <t>2.004399</t>
  </si>
  <si>
    <t>2.939707</t>
  </si>
  <si>
    <t>2.908845</t>
  </si>
  <si>
    <t>1.809158</t>
  </si>
  <si>
    <t>0.9830205</t>
  </si>
  <si>
    <t>1.669669</t>
  </si>
  <si>
    <t>2.935734</t>
  </si>
  <si>
    <t>0.8162735</t>
  </si>
  <si>
    <t>1.872031</t>
  </si>
  <si>
    <t>2.372471</t>
  </si>
  <si>
    <t>2.65531</t>
  </si>
  <si>
    <t>2.406633</t>
  </si>
  <si>
    <t>2.209954</t>
  </si>
  <si>
    <t>0.9936341</t>
  </si>
  <si>
    <t>2.445426</t>
  </si>
  <si>
    <t>2.013431</t>
  </si>
  <si>
    <t>2.912574</t>
  </si>
  <si>
    <t>1.006892</t>
  </si>
  <si>
    <t>2.838687</t>
  </si>
  <si>
    <t>1.593202</t>
  </si>
  <si>
    <t>1.345908</t>
  </si>
  <si>
    <t>0.463221</t>
  </si>
  <si>
    <t>2.08426</t>
  </si>
  <si>
    <t>0.8733756</t>
  </si>
  <si>
    <t>0.4369624</t>
  </si>
  <si>
    <t>2.902966</t>
  </si>
  <si>
    <t>0.5828748</t>
  </si>
  <si>
    <t>1.064057</t>
  </si>
  <si>
    <t>0.6228561</t>
  </si>
  <si>
    <t>1.160952</t>
  </si>
  <si>
    <t>1.76819</t>
  </si>
  <si>
    <t>2.920558</t>
  </si>
  <si>
    <t>2.141934</t>
  </si>
  <si>
    <t>2.540672</t>
  </si>
  <si>
    <t>2.339024</t>
  </si>
  <si>
    <t>0.4739629</t>
  </si>
  <si>
    <t>2.50613</t>
  </si>
  <si>
    <t>0.7479837</t>
  </si>
  <si>
    <t>2.44011</t>
  </si>
  <si>
    <t>2.269789</t>
  </si>
  <si>
    <t>2.459085</t>
  </si>
  <si>
    <t>1.145275</t>
  </si>
  <si>
    <t>1.653846</t>
  </si>
  <si>
    <t>0.6777125</t>
  </si>
  <si>
    <t>0.6093154</t>
  </si>
  <si>
    <t>1.049647</t>
  </si>
  <si>
    <t>2.235544</t>
  </si>
  <si>
    <t>1.077438</t>
  </si>
  <si>
    <t>0.9778425</t>
  </si>
  <si>
    <t>1.656267</t>
  </si>
  <si>
    <t>2.838799</t>
  </si>
  <si>
    <t>2.943229</t>
  </si>
  <si>
    <t>1.244543</t>
  </si>
  <si>
    <t>1.782702</t>
  </si>
  <si>
    <t>2.286899</t>
  </si>
  <si>
    <t>2.821284</t>
  </si>
  <si>
    <t>2.865906</t>
  </si>
  <si>
    <t>2.180258</t>
  </si>
  <si>
    <t>1.225806</t>
  </si>
  <si>
    <t>2.893975</t>
  </si>
  <si>
    <t>2.01638</t>
  </si>
  <si>
    <t>2.44467</t>
  </si>
  <si>
    <t>1.449247</t>
  </si>
  <si>
    <t>1.352733</t>
  </si>
  <si>
    <t>1.822898</t>
  </si>
  <si>
    <t>2.813852</t>
  </si>
  <si>
    <t>1.258873</t>
  </si>
  <si>
    <t>0.4453989</t>
  </si>
  <si>
    <t>2.551474</t>
  </si>
  <si>
    <t>1.265529</t>
  </si>
  <si>
    <t>0.450789</t>
  </si>
  <si>
    <t>1.018485</t>
  </si>
  <si>
    <t>2.617447</t>
  </si>
  <si>
    <t>1.346358</t>
  </si>
  <si>
    <t>0.4136006</t>
  </si>
  <si>
    <t>0.4671931</t>
  </si>
  <si>
    <t>0.9761975</t>
  </si>
  <si>
    <t>1.933371</t>
  </si>
  <si>
    <t>0.4165841</t>
  </si>
  <si>
    <t>1.08592</t>
  </si>
  <si>
    <t>1.252972</t>
  </si>
  <si>
    <t>1.451441</t>
  </si>
  <si>
    <t>2.510721</t>
  </si>
  <si>
    <t>2.641956</t>
  </si>
  <si>
    <t>2.935194</t>
  </si>
  <si>
    <t>2.575882</t>
  </si>
  <si>
    <t>2.333482</t>
  </si>
  <si>
    <t>1.403301</t>
  </si>
  <si>
    <t>1.009859</t>
  </si>
  <si>
    <t>1.26243</t>
  </si>
  <si>
    <t>1.813703</t>
  </si>
  <si>
    <t>1.818393</t>
  </si>
  <si>
    <t>1.456156</t>
  </si>
  <si>
    <t>0.6727181</t>
  </si>
  <si>
    <t>2.576758</t>
  </si>
  <si>
    <t>2.732259</t>
  </si>
  <si>
    <t>1.599969</t>
  </si>
  <si>
    <t>0.7814675</t>
  </si>
  <si>
    <t>0.9698311</t>
  </si>
  <si>
    <t>1.326213</t>
  </si>
  <si>
    <t>1.489809</t>
  </si>
  <si>
    <t>0.6430422</t>
  </si>
  <si>
    <t>2.690477</t>
  </si>
  <si>
    <t>1.138369</t>
  </si>
  <si>
    <t>1.963295</t>
  </si>
  <si>
    <t>0.6288681</t>
  </si>
  <si>
    <t>2.180605</t>
  </si>
  <si>
    <t>0.8015693</t>
  </si>
  <si>
    <t>0.7934421</t>
  </si>
  <si>
    <t>0.6824593</t>
  </si>
  <si>
    <t>0.6445621</t>
  </si>
  <si>
    <t>0.9747306</t>
  </si>
  <si>
    <t>1.83996</t>
  </si>
  <si>
    <t>2.468891</t>
  </si>
  <si>
    <t>1.249662</t>
  </si>
  <si>
    <t>2.493919</t>
  </si>
  <si>
    <t>1.735572</t>
  </si>
  <si>
    <t>0.5065019</t>
  </si>
  <si>
    <t>1.436395</t>
  </si>
  <si>
    <t>1.025288</t>
  </si>
  <si>
    <t>1.644592</t>
  </si>
  <si>
    <t>1.334714</t>
  </si>
  <si>
    <t>0.9688168</t>
  </si>
  <si>
    <t>1.61001</t>
  </si>
  <si>
    <t>1.969065</t>
  </si>
  <si>
    <t>2.114364</t>
  </si>
  <si>
    <t>2.847161</t>
  </si>
  <si>
    <t>2.177065</t>
  </si>
  <si>
    <t>2.178558</t>
  </si>
  <si>
    <t>1.82433</t>
  </si>
  <si>
    <t>0.9987777</t>
  </si>
  <si>
    <t>2.60219</t>
  </si>
  <si>
    <t>2.309311</t>
  </si>
  <si>
    <t>1.945708</t>
  </si>
  <si>
    <t>1.385195</t>
  </si>
  <si>
    <t>2.337081</t>
  </si>
  <si>
    <t>1.975142</t>
  </si>
  <si>
    <t>0.44062</t>
  </si>
  <si>
    <t>0.4456969</t>
  </si>
  <si>
    <t>1.110198</t>
  </si>
  <si>
    <t>1.203693</t>
  </si>
  <si>
    <t>1.563443</t>
  </si>
  <si>
    <t>2.123933</t>
  </si>
  <si>
    <t>2.076742</t>
  </si>
  <si>
    <t>2.923865</t>
  </si>
  <si>
    <t>0.4287879</t>
  </si>
  <si>
    <t>2.150986</t>
  </si>
  <si>
    <t>2.135605</t>
  </si>
  <si>
    <t>1.256186</t>
  </si>
  <si>
    <t>1.256639</t>
  </si>
  <si>
    <t>1.662183</t>
  </si>
  <si>
    <t>1.03743</t>
  </si>
  <si>
    <t>1.14021</t>
  </si>
  <si>
    <t>1.972866</t>
  </si>
  <si>
    <t>1.010513</t>
  </si>
  <si>
    <t>1.942688</t>
  </si>
  <si>
    <t>2.580852</t>
  </si>
  <si>
    <t>2.294521</t>
  </si>
  <si>
    <t>2.922304</t>
  </si>
  <si>
    <t>2.412148</t>
  </si>
  <si>
    <t>2.691126</t>
  </si>
  <si>
    <t>1.057346</t>
  </si>
  <si>
    <t>2.458838</t>
  </si>
  <si>
    <t>1.571981</t>
  </si>
  <si>
    <t>2.5024</t>
  </si>
  <si>
    <t>2.374169</t>
  </si>
  <si>
    <t>2.277774</t>
  </si>
  <si>
    <t>2.112734</t>
  </si>
  <si>
    <t>0.6753439</t>
  </si>
  <si>
    <t>2.239719</t>
  </si>
  <si>
    <t>1.349246</t>
  </si>
  <si>
    <t>1.856523</t>
  </si>
  <si>
    <t>1.969716</t>
  </si>
  <si>
    <t>1.966543</t>
  </si>
  <si>
    <t>2.926507</t>
  </si>
  <si>
    <t>0.9587497</t>
  </si>
  <si>
    <t>1.985705</t>
  </si>
  <si>
    <t>0.6164359</t>
  </si>
  <si>
    <t>0.5527405</t>
  </si>
  <si>
    <t>2.126706</t>
  </si>
  <si>
    <t>1.312869</t>
  </si>
  <si>
    <t>2.711139</t>
  </si>
  <si>
    <t>2.570243</t>
  </si>
  <si>
    <t>1.919763</t>
  </si>
  <si>
    <t>1.493734</t>
  </si>
  <si>
    <t>0.9587889</t>
  </si>
  <si>
    <t>1.226634</t>
  </si>
  <si>
    <t>1.789415</t>
  </si>
  <si>
    <t>2.588648</t>
  </si>
  <si>
    <t>2.843772</t>
  </si>
  <si>
    <t>1.407329</t>
  </si>
  <si>
    <t>1.197332</t>
  </si>
  <si>
    <t>1.849149</t>
  </si>
  <si>
    <t>0.8928488</t>
  </si>
  <si>
    <t>2.228233</t>
  </si>
  <si>
    <t>2.261602</t>
  </si>
  <si>
    <t>1.1845</t>
  </si>
  <si>
    <t>2.094199</t>
  </si>
  <si>
    <t>1.48911</t>
  </si>
  <si>
    <t>1.377842</t>
  </si>
  <si>
    <t>1.355472</t>
  </si>
  <si>
    <t>0.9124661</t>
  </si>
  <si>
    <t>2.0329</t>
  </si>
  <si>
    <t>1.624286</t>
  </si>
  <si>
    <t>2.820855</t>
  </si>
  <si>
    <t>2.143606</t>
  </si>
  <si>
    <t>2.675895</t>
  </si>
  <si>
    <t>0.8087339</t>
  </si>
  <si>
    <t>2.957225</t>
  </si>
  <si>
    <t>2.799876</t>
  </si>
  <si>
    <t>1.923742</t>
  </si>
  <si>
    <t>1.674776</t>
  </si>
  <si>
    <t>0.7627389</t>
  </si>
  <si>
    <t>2.585217</t>
  </si>
  <si>
    <t>2.405488</t>
  </si>
  <si>
    <t>1.867294</t>
  </si>
  <si>
    <t>1.62517</t>
  </si>
  <si>
    <t>2.190936</t>
  </si>
  <si>
    <t>1.075039</t>
  </si>
  <si>
    <t>1.389594</t>
  </si>
  <si>
    <t>1.902512</t>
  </si>
  <si>
    <t>1.928354</t>
  </si>
  <si>
    <t>2.549006</t>
  </si>
  <si>
    <t>2.780966</t>
  </si>
  <si>
    <t>1.518163</t>
  </si>
  <si>
    <t>1.387903</t>
  </si>
  <si>
    <t>0.4786044</t>
  </si>
  <si>
    <t>0.7492494</t>
  </si>
  <si>
    <t>0.9144854</t>
  </si>
  <si>
    <t>1.496134</t>
  </si>
  <si>
    <t>2.139567</t>
  </si>
  <si>
    <t>2.991887</t>
  </si>
  <si>
    <t>2.46417</t>
  </si>
  <si>
    <t>1.742392</t>
  </si>
  <si>
    <t>1.850979</t>
  </si>
  <si>
    <t>2.023664</t>
  </si>
  <si>
    <t>0.9233521</t>
  </si>
  <si>
    <t>1.128779</t>
  </si>
  <si>
    <t>2.68687</t>
  </si>
  <si>
    <t>1.822182</t>
  </si>
  <si>
    <t>1.138824</t>
  </si>
  <si>
    <t>0.4872534</t>
  </si>
  <si>
    <t>1.452842</t>
  </si>
  <si>
    <t>2.065324</t>
  </si>
  <si>
    <t>1.338755</t>
  </si>
  <si>
    <t>1.078507</t>
  </si>
  <si>
    <t>2.115448</t>
  </si>
  <si>
    <t>0.8463882</t>
  </si>
  <si>
    <t>1.46735</t>
  </si>
  <si>
    <t>1.818807</t>
  </si>
  <si>
    <t>2.115871</t>
  </si>
  <si>
    <t>2.306</t>
  </si>
  <si>
    <t>0.5034547</t>
  </si>
  <si>
    <t>0.8237223</t>
  </si>
  <si>
    <t>2.276417</t>
  </si>
  <si>
    <t>1.016658</t>
  </si>
  <si>
    <t>0.9187195</t>
  </si>
  <si>
    <t>2.765423</t>
  </si>
  <si>
    <t>0.5111802</t>
  </si>
  <si>
    <t>2.605327</t>
  </si>
  <si>
    <t>2.83949</t>
  </si>
  <si>
    <t>0.8883402</t>
  </si>
  <si>
    <t>1.200615</t>
  </si>
  <si>
    <t>1.645757</t>
  </si>
  <si>
    <t>2.663832</t>
  </si>
  <si>
    <t>2.219908</t>
  </si>
  <si>
    <t>2.581311</t>
  </si>
  <si>
    <t>0.638291</t>
  </si>
  <si>
    <t>2.089491</t>
  </si>
  <si>
    <t>2.072799</t>
  </si>
  <si>
    <t>1.034274</t>
  </si>
  <si>
    <t>2.434451</t>
  </si>
  <si>
    <t>2.806439</t>
  </si>
  <si>
    <t>0.5762235</t>
  </si>
  <si>
    <t>1.540232</t>
  </si>
  <si>
    <t>0.9895109</t>
  </si>
  <si>
    <t>1.804449</t>
  </si>
  <si>
    <t>0.6048715</t>
  </si>
  <si>
    <t>2.283489</t>
  </si>
  <si>
    <t>2.830428</t>
  </si>
  <si>
    <t>2.765164</t>
  </si>
  <si>
    <t>1.20757</t>
  </si>
  <si>
    <t>0.5438799</t>
  </si>
  <si>
    <t>0.6821083</t>
  </si>
  <si>
    <t>2.808252</t>
  </si>
  <si>
    <t>0.8038896</t>
  </si>
  <si>
    <t>1.303402</t>
  </si>
  <si>
    <t>1.524395</t>
  </si>
  <si>
    <t>0.7553083</t>
  </si>
  <si>
    <t>2.187548</t>
  </si>
  <si>
    <t>0.9926957</t>
  </si>
  <si>
    <t>0.8376684</t>
  </si>
  <si>
    <t>0.459865</t>
  </si>
  <si>
    <t>1.922291</t>
  </si>
  <si>
    <t>0.4722268</t>
  </si>
  <si>
    <t>0.839985</t>
  </si>
  <si>
    <t>1.816975</t>
  </si>
  <si>
    <t>0.9754327</t>
  </si>
  <si>
    <t>1.858913</t>
  </si>
  <si>
    <t>1.250302</t>
  </si>
  <si>
    <t>0.9117539</t>
  </si>
  <si>
    <t>1.60348</t>
  </si>
  <si>
    <t>2.322417</t>
  </si>
  <si>
    <t>2.556073</t>
  </si>
  <si>
    <t>2.954412</t>
  </si>
  <si>
    <t>2.043664</t>
  </si>
  <si>
    <t>2.383563</t>
  </si>
  <si>
    <t>0.7558458</t>
  </si>
  <si>
    <t>0.5548666</t>
  </si>
  <si>
    <t>0.7081781</t>
  </si>
  <si>
    <t>2.130595</t>
  </si>
  <si>
    <t>2.082623</t>
  </si>
  <si>
    <t>2.43727</t>
  </si>
  <si>
    <t>0.6724281</t>
  </si>
  <si>
    <t>1.808252</t>
  </si>
  <si>
    <t>2.804862</t>
  </si>
  <si>
    <t>0.9353214</t>
  </si>
  <si>
    <t>1.387353</t>
  </si>
  <si>
    <t>0.6945317</t>
  </si>
  <si>
    <t>1.083929</t>
  </si>
  <si>
    <t>1.938947</t>
  </si>
  <si>
    <t>0.4293515</t>
  </si>
  <si>
    <t>1.307711</t>
  </si>
  <si>
    <t>1.126025</t>
  </si>
  <si>
    <t>2.089369</t>
  </si>
  <si>
    <t>2.351973</t>
  </si>
  <si>
    <t>2.142526</t>
  </si>
  <si>
    <t>0.5921777</t>
  </si>
  <si>
    <t>1.936314</t>
  </si>
  <si>
    <t>0.9047781</t>
  </si>
  <si>
    <t>1.14175</t>
  </si>
  <si>
    <t>0.5559728</t>
  </si>
  <si>
    <t>1.288306</t>
  </si>
  <si>
    <t>1.749006</t>
  </si>
  <si>
    <t>2.930997</t>
  </si>
  <si>
    <t>0.7542105</t>
  </si>
  <si>
    <t>1.92957</t>
  </si>
  <si>
    <t>0.6547747</t>
  </si>
  <si>
    <t>1.682864</t>
  </si>
  <si>
    <t>2.074702</t>
  </si>
  <si>
    <t>0.707316</t>
  </si>
  <si>
    <t>0.9924239</t>
  </si>
  <si>
    <t>2.642837</t>
  </si>
  <si>
    <t>0.5882773</t>
  </si>
  <si>
    <t>0.8096037</t>
  </si>
  <si>
    <t>2.557464</t>
  </si>
  <si>
    <t>1.960851</t>
  </si>
  <si>
    <t>2.491434</t>
  </si>
  <si>
    <t>2.028419</t>
  </si>
  <si>
    <t>2.14384</t>
  </si>
  <si>
    <t>2.828304</t>
  </si>
  <si>
    <t>1.723695</t>
  </si>
  <si>
    <t>2.6478</t>
  </si>
  <si>
    <t>2.802198</t>
  </si>
  <si>
    <t>1.864073</t>
  </si>
  <si>
    <t>1.155888</t>
  </si>
  <si>
    <t>1.047753</t>
  </si>
  <si>
    <t>1.941947</t>
  </si>
  <si>
    <t>0.9072876</t>
  </si>
  <si>
    <t>1.277993</t>
  </si>
  <si>
    <t>1.42818</t>
  </si>
  <si>
    <t>1.903161</t>
  </si>
  <si>
    <t>1.393872</t>
  </si>
  <si>
    <t>2.085317</t>
  </si>
  <si>
    <t>1.527806</t>
  </si>
  <si>
    <t>0.5572368</t>
  </si>
  <si>
    <t>2.649019</t>
  </si>
  <si>
    <t>1.603798</t>
  </si>
  <si>
    <t>2.60086</t>
  </si>
  <si>
    <t>2.393888</t>
  </si>
  <si>
    <t>2.058368</t>
  </si>
  <si>
    <t>1.080765</t>
  </si>
  <si>
    <t>1.699795</t>
  </si>
  <si>
    <t>1.58653</t>
  </si>
  <si>
    <t>2.702461</t>
  </si>
  <si>
    <t>2.718822</t>
  </si>
  <si>
    <t>0.4618981</t>
  </si>
  <si>
    <t>1.580542</t>
  </si>
  <si>
    <t>0.6590407</t>
  </si>
  <si>
    <t>1.643865</t>
  </si>
  <si>
    <t>1.636174</t>
  </si>
  <si>
    <t>2.415803</t>
  </si>
  <si>
    <t>2.190526</t>
  </si>
  <si>
    <t>0.4366733</t>
  </si>
  <si>
    <t>0.9736591</t>
  </si>
  <si>
    <t>1.183025</t>
  </si>
  <si>
    <t>1.368024</t>
  </si>
  <si>
    <t>0.4908807</t>
  </si>
  <si>
    <t>0.5724061</t>
  </si>
  <si>
    <t>2.780421</t>
  </si>
  <si>
    <t>2.752631</t>
  </si>
  <si>
    <t>1.115073</t>
  </si>
  <si>
    <t>1.690445</t>
  </si>
  <si>
    <t>2.0483</t>
  </si>
  <si>
    <t>1.350418</t>
  </si>
  <si>
    <t>2.241864</t>
  </si>
  <si>
    <t>1.100128</t>
  </si>
  <si>
    <t>0.7845694</t>
  </si>
  <si>
    <t>0.9741934</t>
  </si>
  <si>
    <t>2.224596</t>
  </si>
  <si>
    <t>0.7615723</t>
  </si>
  <si>
    <t>0.5917942</t>
  </si>
  <si>
    <t>1.518688</t>
  </si>
  <si>
    <t>2.242767</t>
  </si>
  <si>
    <t>1.117314</t>
  </si>
  <si>
    <t>0.5764716</t>
  </si>
  <si>
    <t>0.4295868</t>
  </si>
  <si>
    <t>1.192637</t>
  </si>
  <si>
    <t>0.8214862</t>
  </si>
  <si>
    <t>0.6077444</t>
  </si>
  <si>
    <t>1.639637</t>
  </si>
  <si>
    <t>0.6332123</t>
  </si>
  <si>
    <t>2.087094</t>
  </si>
  <si>
    <t>0.8016355</t>
  </si>
  <si>
    <t>2.569418</t>
  </si>
  <si>
    <t>1.764767</t>
  </si>
  <si>
    <t>1.472658</t>
  </si>
  <si>
    <t>0.9856495</t>
  </si>
  <si>
    <t>1.668882</t>
  </si>
  <si>
    <t>1.570388</t>
  </si>
  <si>
    <t>0.7774202</t>
  </si>
  <si>
    <t>2.705856</t>
  </si>
  <si>
    <t>2.987884</t>
  </si>
  <si>
    <t>1.559364</t>
  </si>
  <si>
    <t>1.898023</t>
  </si>
  <si>
    <t>1.406171</t>
  </si>
  <si>
    <t>1.025575</t>
  </si>
  <si>
    <t>1.072455</t>
  </si>
  <si>
    <t>2.820248</t>
  </si>
  <si>
    <t>0.7281668</t>
  </si>
  <si>
    <t>2.796529</t>
  </si>
  <si>
    <t>1.255864</t>
  </si>
  <si>
    <t>0.932557</t>
  </si>
  <si>
    <t>0.8007423</t>
  </si>
  <si>
    <t>2.733349</t>
  </si>
  <si>
    <t>1.271667</t>
  </si>
  <si>
    <t>2.265021</t>
  </si>
  <si>
    <t>2.958622</t>
  </si>
  <si>
    <t>1.523152</t>
  </si>
  <si>
    <t>0.8166444</t>
  </si>
  <si>
    <t>0.6514924</t>
  </si>
  <si>
    <t>2.059357</t>
  </si>
  <si>
    <t>1.971193</t>
  </si>
  <si>
    <t>2.888658</t>
  </si>
  <si>
    <t>1.371809</t>
  </si>
  <si>
    <t>1.029251</t>
  </si>
  <si>
    <t>0.5307501</t>
  </si>
  <si>
    <t>0.6377754</t>
  </si>
  <si>
    <t>2.908114</t>
  </si>
  <si>
    <t>0.6236676</t>
  </si>
  <si>
    <t>0.4365369</t>
  </si>
  <si>
    <t>1.677651</t>
  </si>
  <si>
    <t>2.230282</t>
  </si>
  <si>
    <t>1.575406</t>
  </si>
  <si>
    <t>1.729921</t>
  </si>
  <si>
    <t>2.111889</t>
  </si>
  <si>
    <t>0.8643403</t>
  </si>
  <si>
    <t>1.954642</t>
  </si>
  <si>
    <t>0.609368</t>
  </si>
  <si>
    <t>2.22525</t>
  </si>
  <si>
    <t>2.896367</t>
  </si>
  <si>
    <t>2.076816</t>
  </si>
  <si>
    <t>1.593492</t>
  </si>
  <si>
    <t>1.094807</t>
  </si>
  <si>
    <t>1.731971</t>
  </si>
  <si>
    <t>2.435246</t>
  </si>
  <si>
    <t>2.055641</t>
  </si>
  <si>
    <t>2.028061</t>
  </si>
  <si>
    <t>1.015293</t>
  </si>
  <si>
    <t>2.801874</t>
  </si>
  <si>
    <t>1.85907</t>
  </si>
  <si>
    <t>1.015923</t>
  </si>
  <si>
    <t>2.808785</t>
  </si>
  <si>
    <t>2.679808</t>
  </si>
  <si>
    <t>1.263354</t>
  </si>
  <si>
    <t>2.824903</t>
  </si>
  <si>
    <t>0.8239269</t>
  </si>
  <si>
    <t>1.359551</t>
  </si>
  <si>
    <t>1.807129</t>
  </si>
  <si>
    <t>2.019478</t>
  </si>
  <si>
    <t>1.081558</t>
  </si>
  <si>
    <t>0.6562003</t>
  </si>
  <si>
    <t>2.03809</t>
  </si>
  <si>
    <t>0.4687092</t>
  </si>
  <si>
    <t>2.615463</t>
  </si>
  <si>
    <t>1.198371</t>
  </si>
  <si>
    <t>2.096213</t>
  </si>
  <si>
    <t>2.265805</t>
  </si>
  <si>
    <t>1.010265</t>
  </si>
  <si>
    <t>2.608687</t>
  </si>
  <si>
    <t>0.4882824</t>
  </si>
  <si>
    <t>2.795281</t>
  </si>
  <si>
    <t>2.022175</t>
  </si>
  <si>
    <t>2.647062</t>
  </si>
  <si>
    <t>1.640534</t>
  </si>
  <si>
    <t>1.124673</t>
  </si>
  <si>
    <t>0.5876211</t>
  </si>
  <si>
    <t>2.149142</t>
  </si>
  <si>
    <t>2.198761</t>
  </si>
  <si>
    <t>1.062311</t>
  </si>
  <si>
    <t>0.9867437</t>
  </si>
  <si>
    <t>1.696993</t>
  </si>
  <si>
    <t>2.166569</t>
  </si>
  <si>
    <t>2.389481</t>
  </si>
  <si>
    <t>0.4774417</t>
  </si>
  <si>
    <t>2.760707</t>
  </si>
  <si>
    <t>2.910447</t>
  </si>
  <si>
    <t>1.179472</t>
  </si>
  <si>
    <t>1.760154</t>
  </si>
  <si>
    <t>0.6963583</t>
  </si>
  <si>
    <t>2.386392</t>
  </si>
  <si>
    <t>0.8086433</t>
  </si>
  <si>
    <t>1.615221</t>
  </si>
  <si>
    <t>1.644746</t>
  </si>
  <si>
    <t>2.422282</t>
  </si>
  <si>
    <t>2.693185</t>
  </si>
  <si>
    <t>0.5335994</t>
  </si>
  <si>
    <t>2.80404</t>
  </si>
  <si>
    <t>2.760006</t>
  </si>
  <si>
    <t>0.5564364</t>
  </si>
  <si>
    <t>0.5834068</t>
  </si>
  <si>
    <t>1.951166</t>
  </si>
  <si>
    <t>1.445503</t>
  </si>
  <si>
    <t>1.004305</t>
  </si>
  <si>
    <t>1.740654</t>
  </si>
  <si>
    <t>0.7229041</t>
  </si>
  <si>
    <t>2.828358</t>
  </si>
  <si>
    <t>2.169829</t>
  </si>
  <si>
    <t>2.795771</t>
  </si>
  <si>
    <t>0.5164026</t>
  </si>
  <si>
    <t>0.7964624</t>
  </si>
  <si>
    <t>0.7663812</t>
  </si>
  <si>
    <t>1.834702</t>
  </si>
  <si>
    <t>1.830493</t>
  </si>
  <si>
    <t>2.87277</t>
  </si>
  <si>
    <t>0.5809071</t>
  </si>
  <si>
    <t>0.7759481</t>
  </si>
  <si>
    <t>2.888372</t>
  </si>
  <si>
    <t>0.5041005</t>
  </si>
  <si>
    <t>2.63037</t>
  </si>
  <si>
    <t>0.4124663</t>
  </si>
  <si>
    <t>2.62469</t>
  </si>
  <si>
    <t>0.6083963</t>
  </si>
  <si>
    <t>0.610255</t>
  </si>
  <si>
    <t>1.874587</t>
  </si>
  <si>
    <t>2.362932</t>
  </si>
  <si>
    <t>0.6462669</t>
  </si>
  <si>
    <t>1.386452</t>
  </si>
  <si>
    <t>1.119191</t>
  </si>
  <si>
    <t>2.937924</t>
  </si>
  <si>
    <t>2.324386</t>
  </si>
  <si>
    <t>2.192457</t>
  </si>
  <si>
    <t>2.363921</t>
  </si>
  <si>
    <t>2.869252</t>
  </si>
  <si>
    <t>1.91763</t>
  </si>
  <si>
    <t>2.59967</t>
  </si>
  <si>
    <t>2.721469</t>
  </si>
  <si>
    <t>2.202009</t>
  </si>
  <si>
    <t>2.901756</t>
  </si>
  <si>
    <t>1.240883</t>
  </si>
  <si>
    <t>2.182791</t>
  </si>
  <si>
    <t>1.228894</t>
  </si>
  <si>
    <t>1.67289</t>
  </si>
  <si>
    <t>2.806884</t>
  </si>
  <si>
    <t>2.356051</t>
  </si>
  <si>
    <t>1.62076</t>
  </si>
  <si>
    <t>2.543442</t>
  </si>
  <si>
    <t>1.17919</t>
  </si>
  <si>
    <t>1.594253</t>
  </si>
  <si>
    <t>1.874926</t>
  </si>
  <si>
    <t>1.776393</t>
  </si>
  <si>
    <t>1.362699</t>
  </si>
  <si>
    <t>0.8974537</t>
  </si>
  <si>
    <t>0.5728741</t>
  </si>
  <si>
    <t>2.564804</t>
  </si>
  <si>
    <t>1.652103</t>
  </si>
  <si>
    <t>1.597613</t>
  </si>
  <si>
    <t>1.947269</t>
  </si>
  <si>
    <t>2.706926</t>
  </si>
  <si>
    <t>2.154947</t>
  </si>
  <si>
    <t>0.5037459</t>
  </si>
  <si>
    <t>1.858938</t>
  </si>
  <si>
    <t>0.5779206</t>
  </si>
  <si>
    <t>2.594524</t>
  </si>
  <si>
    <t>1.48205</t>
  </si>
  <si>
    <t>1.163217</t>
  </si>
  <si>
    <t>2.425616</t>
  </si>
  <si>
    <t>0.5337379</t>
  </si>
  <si>
    <t>1.903903</t>
  </si>
  <si>
    <t>1.343289</t>
  </si>
  <si>
    <t>1.669854</t>
  </si>
  <si>
    <t>1.108924</t>
  </si>
  <si>
    <t>1.391625</t>
  </si>
  <si>
    <t>1.790134</t>
  </si>
  <si>
    <t>2.400298</t>
  </si>
  <si>
    <t>0.7281649</t>
  </si>
  <si>
    <t>0.9530412</t>
  </si>
  <si>
    <t>1.895143</t>
  </si>
  <si>
    <t>0.5113371</t>
  </si>
  <si>
    <t>0.6371088</t>
  </si>
  <si>
    <t>0.5210878</t>
  </si>
  <si>
    <t>1.536231</t>
  </si>
  <si>
    <t>1.11241</t>
  </si>
  <si>
    <t>1.242534</t>
  </si>
  <si>
    <t>1.990053</t>
  </si>
  <si>
    <t>1.617868</t>
  </si>
  <si>
    <t>2.545375</t>
  </si>
  <si>
    <t>1.235971</t>
  </si>
  <si>
    <t>2.576053</t>
  </si>
  <si>
    <t>1.8521</t>
  </si>
  <si>
    <t>1.29305</t>
  </si>
  <si>
    <t>1.693752</t>
  </si>
  <si>
    <t>1.341445</t>
  </si>
  <si>
    <t>2.688354</t>
  </si>
  <si>
    <t>2.155466</t>
  </si>
  <si>
    <t>0.5262497</t>
  </si>
  <si>
    <t>1.027624</t>
  </si>
  <si>
    <t>1.438619</t>
  </si>
  <si>
    <t>1.408113</t>
  </si>
  <si>
    <t>2.854257</t>
  </si>
  <si>
    <t>2.315994</t>
  </si>
  <si>
    <t>1.695048</t>
  </si>
  <si>
    <t>2.130847</t>
  </si>
  <si>
    <t>1.184986</t>
  </si>
  <si>
    <t>2.771901</t>
  </si>
  <si>
    <t>2.638457</t>
  </si>
  <si>
    <t>1.056639</t>
  </si>
  <si>
    <t>2.101823</t>
  </si>
  <si>
    <t>1.609307</t>
  </si>
  <si>
    <t>0.7757206</t>
  </si>
  <si>
    <t>0.4720692</t>
  </si>
  <si>
    <t>1.501049</t>
  </si>
  <si>
    <t>1.009406</t>
  </si>
  <si>
    <t>1.261564</t>
  </si>
  <si>
    <t>1.293854</t>
  </si>
  <si>
    <t>1.357917</t>
  </si>
  <si>
    <t>0.8253051</t>
  </si>
  <si>
    <t>2.984633</t>
  </si>
  <si>
    <t>1.997281</t>
  </si>
  <si>
    <t>1.178394</t>
  </si>
  <si>
    <t>0.8533614</t>
  </si>
  <si>
    <t>0.4917275</t>
  </si>
  <si>
    <t>0.7121562</t>
  </si>
  <si>
    <t>0.4875</t>
  </si>
  <si>
    <t>2.617692</t>
  </si>
  <si>
    <t>1.425213</t>
  </si>
  <si>
    <t>1.72052</t>
  </si>
  <si>
    <t>2.412095</t>
  </si>
  <si>
    <t>0.7417118</t>
  </si>
  <si>
    <t>1.51272</t>
  </si>
  <si>
    <t>2.234471</t>
  </si>
  <si>
    <t>1.165606</t>
  </si>
  <si>
    <t>2.17182</t>
  </si>
  <si>
    <t>1.384228</t>
  </si>
  <si>
    <t>0.5617025</t>
  </si>
  <si>
    <t>1.813386</t>
  </si>
  <si>
    <t>2.226302</t>
  </si>
  <si>
    <t>2.904495</t>
  </si>
  <si>
    <t>1.776571</t>
  </si>
  <si>
    <t>1.421247</t>
  </si>
  <si>
    <t>0.4255667</t>
  </si>
  <si>
    <t>2.675464</t>
  </si>
  <si>
    <t>1.422879</t>
  </si>
  <si>
    <t>0.8804105</t>
  </si>
  <si>
    <t>1.552317</t>
  </si>
  <si>
    <t>1.649951</t>
  </si>
  <si>
    <t>1.146008</t>
  </si>
  <si>
    <t>1.288961</t>
  </si>
  <si>
    <t>2.91546</t>
  </si>
  <si>
    <t>1.672422</t>
  </si>
  <si>
    <t>2.097299</t>
  </si>
  <si>
    <t>2.273636</t>
  </si>
  <si>
    <t>2.960086</t>
  </si>
  <si>
    <t>1.146492</t>
  </si>
  <si>
    <t>2.94003</t>
  </si>
  <si>
    <t>1.697191</t>
  </si>
  <si>
    <t>2.39576</t>
  </si>
  <si>
    <t>1.90125</t>
  </si>
  <si>
    <t>2.682717</t>
  </si>
  <si>
    <t>2.52765</t>
  </si>
  <si>
    <t>2.121707</t>
  </si>
  <si>
    <t>1.365605</t>
  </si>
  <si>
    <t>0.538833</t>
  </si>
  <si>
    <t>0.7499283</t>
  </si>
  <si>
    <t>1.333149</t>
  </si>
  <si>
    <t>2.190665</t>
  </si>
  <si>
    <t>2.096664</t>
  </si>
  <si>
    <t>2.595317</t>
  </si>
  <si>
    <t>0.4452463</t>
  </si>
  <si>
    <t>1.356529</t>
  </si>
  <si>
    <t>2.62269</t>
  </si>
  <si>
    <t>1.642011</t>
  </si>
  <si>
    <t>1.589617</t>
  </si>
  <si>
    <t>1.161524</t>
  </si>
  <si>
    <t>1.246993</t>
  </si>
  <si>
    <t>0.5222974</t>
  </si>
  <si>
    <t>1.925887</t>
  </si>
  <si>
    <t>1.163988</t>
  </si>
  <si>
    <t>2.056698</t>
  </si>
  <si>
    <t>1.474263</t>
  </si>
  <si>
    <t>0.9748371</t>
  </si>
  <si>
    <t>1.368568</t>
  </si>
  <si>
    <t>1.487533</t>
  </si>
  <si>
    <t>0.9967979</t>
  </si>
  <si>
    <t>1.552191</t>
  </si>
  <si>
    <t>1.217991</t>
  </si>
  <si>
    <t>1.413777</t>
  </si>
  <si>
    <t>0.8283347</t>
  </si>
  <si>
    <t>2.108348</t>
  </si>
  <si>
    <t>1.3797</t>
  </si>
  <si>
    <t>1.741366</t>
  </si>
  <si>
    <t>0.510269</t>
  </si>
  <si>
    <t>1.751062</t>
  </si>
  <si>
    <t>1.033172</t>
  </si>
  <si>
    <t>1.853446</t>
  </si>
  <si>
    <t>2.596245</t>
  </si>
  <si>
    <t>1.11415</t>
  </si>
  <si>
    <t>0.8728733</t>
  </si>
  <si>
    <t>1.912551</t>
  </si>
  <si>
    <t>2.702544</t>
  </si>
  <si>
    <t>2.886758</t>
  </si>
  <si>
    <t>0.7926719</t>
  </si>
  <si>
    <t>1.095778</t>
  </si>
  <si>
    <t>0.9974686</t>
  </si>
  <si>
    <t>0.5973945</t>
  </si>
  <si>
    <t>1.160487</t>
  </si>
  <si>
    <t>2.948837</t>
  </si>
  <si>
    <t>2.547496</t>
  </si>
  <si>
    <t>2.974144</t>
  </si>
  <si>
    <t>2.427265</t>
  </si>
  <si>
    <t>1.189586</t>
  </si>
  <si>
    <t>1.288924</t>
  </si>
  <si>
    <t>2.972584</t>
  </si>
  <si>
    <t>2.136529</t>
  </si>
  <si>
    <t>0.4698559</t>
  </si>
  <si>
    <t>1.858223</t>
  </si>
  <si>
    <t>2.503145</t>
  </si>
  <si>
    <t>0.4530702</t>
  </si>
  <si>
    <t>0.4357191</t>
  </si>
  <si>
    <t>1.223472</t>
  </si>
  <si>
    <t>0.4636251</t>
  </si>
  <si>
    <t>0.7911131</t>
  </si>
  <si>
    <t>0.6895583</t>
  </si>
  <si>
    <t>0.4548789</t>
  </si>
  <si>
    <t>1.123038</t>
  </si>
  <si>
    <t>2.882107</t>
  </si>
  <si>
    <t>1.089249</t>
  </si>
  <si>
    <t>2.2257</t>
  </si>
  <si>
    <t>1.843712</t>
  </si>
  <si>
    <t>2.086127</t>
  </si>
  <si>
    <t>1.595618</t>
  </si>
  <si>
    <t>0.988463</t>
  </si>
  <si>
    <t>1.025858</t>
  </si>
  <si>
    <t>0.6237011</t>
  </si>
  <si>
    <t>1.76163</t>
  </si>
  <si>
    <t>2.669783</t>
  </si>
  <si>
    <t>0.5385592</t>
  </si>
  <si>
    <t>0.9832079</t>
  </si>
  <si>
    <t>0.7725929</t>
  </si>
  <si>
    <t>2.888986</t>
  </si>
  <si>
    <t>0.7652109</t>
  </si>
  <si>
    <t>2.254039</t>
  </si>
  <si>
    <t>2.688215</t>
  </si>
  <si>
    <t>1.925765</t>
  </si>
  <si>
    <t>2.223193</t>
  </si>
  <si>
    <t>2.84367</t>
  </si>
  <si>
    <t>2.725346</t>
  </si>
  <si>
    <t>2.958694</t>
  </si>
  <si>
    <t>2.876497</t>
  </si>
  <si>
    <t>1.494844</t>
  </si>
  <si>
    <t>1.660235</t>
  </si>
  <si>
    <t>1.824702</t>
  </si>
  <si>
    <t>1.717169</t>
  </si>
  <si>
    <t>1.306631</t>
  </si>
  <si>
    <t>2.144222</t>
  </si>
  <si>
    <t>0.4964215</t>
  </si>
  <si>
    <t>1.115739</t>
  </si>
  <si>
    <t>1.220407</t>
  </si>
  <si>
    <t>2.453873</t>
  </si>
  <si>
    <t>2.278894</t>
  </si>
  <si>
    <t>2.195972</t>
  </si>
  <si>
    <t>1.225166</t>
  </si>
  <si>
    <t>0.7629894</t>
  </si>
  <si>
    <t>1.351934</t>
  </si>
  <si>
    <t>0.7821574</t>
  </si>
  <si>
    <t>1.311533</t>
  </si>
  <si>
    <t>0.9078914</t>
  </si>
  <si>
    <t>2.648179</t>
  </si>
  <si>
    <t>2.88845</t>
  </si>
  <si>
    <t>2.414044</t>
  </si>
  <si>
    <t>1.553055</t>
  </si>
  <si>
    <t>0.8468307</t>
  </si>
  <si>
    <t>2.066689</t>
  </si>
  <si>
    <t>1.494115</t>
  </si>
  <si>
    <t>2.900614</t>
  </si>
  <si>
    <t>1.572692</t>
  </si>
  <si>
    <t>1.825452</t>
  </si>
  <si>
    <t>2.529327</t>
  </si>
  <si>
    <t>2.616858</t>
  </si>
  <si>
    <t>2.681782</t>
  </si>
  <si>
    <t>0.761114</t>
  </si>
  <si>
    <t>1.347988</t>
  </si>
  <si>
    <t>0.8735961</t>
  </si>
  <si>
    <t>1.774255</t>
  </si>
  <si>
    <t>1.065172</t>
  </si>
  <si>
    <t>1.203748</t>
  </si>
  <si>
    <t>1.29132</t>
  </si>
  <si>
    <t>1.98026</t>
  </si>
  <si>
    <t>2.569377</t>
  </si>
  <si>
    <t>1.777612</t>
  </si>
  <si>
    <t>2.044755</t>
  </si>
  <si>
    <t>1.24009</t>
  </si>
  <si>
    <t>1.713301</t>
  </si>
  <si>
    <t>1.50119</t>
  </si>
  <si>
    <t>2.857824</t>
  </si>
  <si>
    <t>0.7607258</t>
  </si>
  <si>
    <t>2.673626</t>
  </si>
  <si>
    <t>2.648782</t>
  </si>
  <si>
    <t>2.743903</t>
  </si>
  <si>
    <t>2.181024</t>
  </si>
  <si>
    <t>1.907909</t>
  </si>
  <si>
    <t>0.4019924</t>
  </si>
  <si>
    <t>1.520442</t>
  </si>
  <si>
    <t>2.522409</t>
  </si>
  <si>
    <t>0.759592</t>
  </si>
  <si>
    <t>1.04572</t>
  </si>
  <si>
    <t>2.856822</t>
  </si>
  <si>
    <t>2.01899</t>
  </si>
  <si>
    <t>0.6853625</t>
  </si>
  <si>
    <t>0.9333748</t>
  </si>
  <si>
    <t>1.688906</t>
  </si>
  <si>
    <t>1.432708</t>
  </si>
  <si>
    <t>2.394532</t>
  </si>
  <si>
    <t>2.670375</t>
  </si>
  <si>
    <t>1.201843</t>
  </si>
  <si>
    <t>1.705053</t>
  </si>
  <si>
    <t>2.072413</t>
  </si>
  <si>
    <t>1.256875</t>
  </si>
  <si>
    <t>2.081268</t>
  </si>
  <si>
    <t>0.9153446</t>
  </si>
  <si>
    <t>0.4144091</t>
  </si>
  <si>
    <t>0.7322872</t>
  </si>
  <si>
    <t>2.650493</t>
  </si>
  <si>
    <t>2.363498</t>
  </si>
  <si>
    <t>2.493572</t>
  </si>
  <si>
    <t>2.094963</t>
  </si>
  <si>
    <t>2.796033</t>
  </si>
  <si>
    <t>0.7885581</t>
  </si>
  <si>
    <t>0.9029819</t>
  </si>
  <si>
    <t>2.699554</t>
  </si>
  <si>
    <t>1.369966</t>
  </si>
  <si>
    <t>0.9579668</t>
  </si>
  <si>
    <t>1.311159</t>
  </si>
  <si>
    <t>1.604041</t>
  </si>
  <si>
    <t>2.855092</t>
  </si>
  <si>
    <t>1.657082</t>
  </si>
  <si>
    <t>2.399453</t>
  </si>
  <si>
    <t>1.397455</t>
  </si>
  <si>
    <t>2.145533</t>
  </si>
  <si>
    <t>1.215458</t>
  </si>
  <si>
    <t>2.578093</t>
  </si>
  <si>
    <t>2.092485</t>
  </si>
  <si>
    <t>1.200139</t>
  </si>
  <si>
    <t>1.158778</t>
  </si>
  <si>
    <t>1.473072</t>
  </si>
  <si>
    <t>0.4258886</t>
  </si>
  <si>
    <t>2.13278</t>
  </si>
  <si>
    <t>1.330458</t>
  </si>
  <si>
    <t>2.88182</t>
  </si>
  <si>
    <t>1.664413</t>
  </si>
  <si>
    <t>2.219033</t>
  </si>
  <si>
    <t>2.805915</t>
  </si>
  <si>
    <t>1.66194</t>
  </si>
  <si>
    <t>0.6977875</t>
  </si>
  <si>
    <t>0.7894324</t>
  </si>
  <si>
    <t>0.43462</t>
  </si>
  <si>
    <t>1.113815</t>
  </si>
  <si>
    <t>0.5153104</t>
  </si>
  <si>
    <t>2.111992</t>
  </si>
  <si>
    <t>2.846516</t>
  </si>
  <si>
    <t>1.22169</t>
  </si>
  <si>
    <t>1.65746</t>
  </si>
  <si>
    <t>2.619591</t>
  </si>
  <si>
    <t>2.27536</t>
  </si>
  <si>
    <t>1.005001</t>
  </si>
  <si>
    <t>0.8506008</t>
  </si>
  <si>
    <t>0.660082</t>
  </si>
  <si>
    <t>2.163288</t>
  </si>
  <si>
    <t>2.611908</t>
  </si>
  <si>
    <t>2.009634</t>
  </si>
  <si>
    <t>1.847965</t>
  </si>
  <si>
    <t>1.106817</t>
  </si>
  <si>
    <t>1.872231</t>
  </si>
  <si>
    <t>1.289243</t>
  </si>
  <si>
    <t>1.129425</t>
  </si>
  <si>
    <t>2.547988</t>
  </si>
  <si>
    <t>1.926209</t>
  </si>
  <si>
    <t>1.046559</t>
  </si>
  <si>
    <t>1.493661</t>
  </si>
  <si>
    <t>1.956975</t>
  </si>
  <si>
    <t>2.9143</t>
  </si>
  <si>
    <t>2.881655</t>
  </si>
  <si>
    <t>2.015975</t>
  </si>
  <si>
    <t>1.191086</t>
  </si>
  <si>
    <t>0.9231666</t>
  </si>
  <si>
    <t>2.68359</t>
  </si>
  <si>
    <t>0.6761111</t>
  </si>
  <si>
    <t>0.4787999</t>
  </si>
  <si>
    <t>2.720916</t>
  </si>
  <si>
    <t>0.515038</t>
  </si>
  <si>
    <t>1.521143</t>
  </si>
  <si>
    <t>0.7543843</t>
  </si>
  <si>
    <t>1.086785</t>
  </si>
  <si>
    <t>2.099921</t>
  </si>
  <si>
    <t>1.761187</t>
  </si>
  <si>
    <t>0.6240075</t>
  </si>
  <si>
    <t>0.996711</t>
  </si>
  <si>
    <t>2.092208</t>
  </si>
  <si>
    <t>2.594876</t>
  </si>
  <si>
    <t>1.98468</t>
  </si>
  <si>
    <t>0.7586216</t>
  </si>
  <si>
    <t>2.929313</t>
  </si>
  <si>
    <t>0.7512912</t>
  </si>
  <si>
    <t>1.147611</t>
  </si>
  <si>
    <t>0.7251882</t>
  </si>
  <si>
    <t>2.331725</t>
  </si>
  <si>
    <t>2.872657</t>
  </si>
  <si>
    <t>1.362258</t>
  </si>
  <si>
    <t>1.111574</t>
  </si>
  <si>
    <t>1.24768</t>
  </si>
  <si>
    <t>0.6675483</t>
  </si>
  <si>
    <t>2.174412</t>
  </si>
  <si>
    <t>2.022942</t>
  </si>
  <si>
    <t>2.593557</t>
  </si>
  <si>
    <t>1.987325</t>
  </si>
  <si>
    <t>2.182864</t>
  </si>
  <si>
    <t>2.208907</t>
  </si>
  <si>
    <t>0.6860506</t>
  </si>
  <si>
    <t>2.235776</t>
  </si>
  <si>
    <t>1.793817</t>
  </si>
  <si>
    <t>2.666396</t>
  </si>
  <si>
    <t>0.8496316</t>
  </si>
  <si>
    <t>1.141082</t>
  </si>
  <si>
    <t>2.337371</t>
  </si>
  <si>
    <t>2.495475</t>
  </si>
  <si>
    <t>0.4865519</t>
  </si>
  <si>
    <t>0.6319312</t>
  </si>
  <si>
    <t>0.7321977</t>
  </si>
  <si>
    <t>1.118796</t>
  </si>
  <si>
    <t>0.7825166</t>
  </si>
  <si>
    <t>1.959896</t>
  </si>
  <si>
    <t>2.907009</t>
  </si>
  <si>
    <t>1.401018</t>
  </si>
  <si>
    <t>0.4044127</t>
  </si>
  <si>
    <t>0.5932596</t>
  </si>
  <si>
    <t>2.435173</t>
  </si>
  <si>
    <t>1.82114</t>
  </si>
  <si>
    <t>1.846968</t>
  </si>
  <si>
    <t>2.664775</t>
  </si>
  <si>
    <t>1.413131</t>
  </si>
  <si>
    <t>0.4717811</t>
  </si>
  <si>
    <t>2.350866</t>
  </si>
  <si>
    <t>1.605886</t>
  </si>
  <si>
    <t>1.437006</t>
  </si>
  <si>
    <t>1.503353</t>
  </si>
  <si>
    <t>2.842483</t>
  </si>
  <si>
    <t>0.8791774</t>
  </si>
  <si>
    <t>1.556223</t>
  </si>
  <si>
    <t>0.9903161</t>
  </si>
  <si>
    <t>2.483129</t>
  </si>
  <si>
    <t>2.133267</t>
  </si>
  <si>
    <t>0.7377263</t>
  </si>
  <si>
    <t>1.427191</t>
  </si>
  <si>
    <t>2.552074</t>
  </si>
  <si>
    <t>1.1238</t>
  </si>
  <si>
    <t>0.7786878</t>
  </si>
  <si>
    <t>2.942049</t>
  </si>
  <si>
    <t>2.381859</t>
  </si>
  <si>
    <t>1.522687</t>
  </si>
  <si>
    <t>1.96989</t>
  </si>
  <si>
    <t>1.937922</t>
  </si>
  <si>
    <t>0.9860273</t>
  </si>
  <si>
    <t>0.8237565</t>
  </si>
  <si>
    <t>1.944046</t>
  </si>
  <si>
    <t>1.361494</t>
  </si>
  <si>
    <t>2.026706</t>
  </si>
  <si>
    <t>0.747801</t>
  </si>
  <si>
    <t>2.866521</t>
  </si>
  <si>
    <t>1.409064</t>
  </si>
  <si>
    <t>1.53808</t>
  </si>
  <si>
    <t>2.901072</t>
  </si>
  <si>
    <t>0.5366084</t>
  </si>
  <si>
    <t>0.8294037</t>
  </si>
  <si>
    <t>2.118631</t>
  </si>
  <si>
    <t>0.5829473</t>
  </si>
  <si>
    <t>0.9354191</t>
  </si>
  <si>
    <t>1.610925</t>
  </si>
  <si>
    <t>0.9454081</t>
  </si>
  <si>
    <t>2.150554</t>
  </si>
  <si>
    <t>1.762018</t>
  </si>
  <si>
    <t>2.033225</t>
  </si>
  <si>
    <t>0.804645</t>
  </si>
  <si>
    <t>1.570537</t>
  </si>
  <si>
    <t>0.7047418</t>
  </si>
  <si>
    <t>1.910395</t>
  </si>
  <si>
    <t>0.4674358</t>
  </si>
  <si>
    <t>1.407115</t>
  </si>
  <si>
    <t>0.4442561</t>
  </si>
  <si>
    <t>1.163035</t>
  </si>
  <si>
    <t>2.97497</t>
  </si>
  <si>
    <t>1.484508</t>
  </si>
  <si>
    <t>0.6747887</t>
  </si>
  <si>
    <t>0.5967539</t>
  </si>
  <si>
    <t>1.566345</t>
  </si>
  <si>
    <t>0.9641878</t>
  </si>
  <si>
    <t>2.998049</t>
  </si>
  <si>
    <t>0.6723242</t>
  </si>
  <si>
    <t>1.426621</t>
  </si>
  <si>
    <t>2.570648</t>
  </si>
  <si>
    <t>1.834329</t>
  </si>
  <si>
    <t>1.969221</t>
  </si>
  <si>
    <t>0.5624146</t>
  </si>
  <si>
    <t>0.4033448</t>
  </si>
  <si>
    <t>2.723674</t>
  </si>
  <si>
    <t>0.5742543</t>
  </si>
  <si>
    <t>2.619845</t>
  </si>
  <si>
    <t>1.200601</t>
  </si>
  <si>
    <t>1.914973</t>
  </si>
  <si>
    <t>0.8492186</t>
  </si>
  <si>
    <t>1.479951</t>
  </si>
  <si>
    <t>1.672453</t>
  </si>
  <si>
    <t>1.63339</t>
  </si>
  <si>
    <t>0.7045487</t>
  </si>
  <si>
    <t>1.04405</t>
  </si>
  <si>
    <t>2.479516</t>
  </si>
  <si>
    <t>0.5334205</t>
  </si>
  <si>
    <t>2.63009</t>
  </si>
  <si>
    <t>1.925387</t>
  </si>
  <si>
    <t>2.137424</t>
  </si>
  <si>
    <t>2.411853</t>
  </si>
  <si>
    <t>1.551675</t>
  </si>
  <si>
    <t>1.432494</t>
  </si>
  <si>
    <t>2.062403</t>
  </si>
  <si>
    <t>0.4615776</t>
  </si>
  <si>
    <t>0.4492124</t>
  </si>
  <si>
    <t>1.082126</t>
  </si>
  <si>
    <t>2.402103</t>
  </si>
  <si>
    <t>0.9829136</t>
  </si>
  <si>
    <t>1.807894</t>
  </si>
  <si>
    <t>0.6945988</t>
  </si>
  <si>
    <t>0.984817</t>
  </si>
  <si>
    <t>2.899378</t>
  </si>
  <si>
    <t>1.030169</t>
  </si>
  <si>
    <t>0.7666894</t>
  </si>
  <si>
    <t>0.4560572</t>
  </si>
  <si>
    <t>0.8216144</t>
  </si>
  <si>
    <t>1.346319</t>
  </si>
  <si>
    <t>1.531682</t>
  </si>
  <si>
    <t>2.469448</t>
  </si>
  <si>
    <t>2.094031</t>
  </si>
  <si>
    <t>1.630988</t>
  </si>
  <si>
    <t>1.149396</t>
  </si>
  <si>
    <t>2.597371</t>
  </si>
  <si>
    <t>1.078235</t>
  </si>
  <si>
    <t>0.7157258</t>
  </si>
  <si>
    <t>2.625729</t>
  </si>
  <si>
    <t>1.876068</t>
  </si>
  <si>
    <t>2.670857</t>
  </si>
  <si>
    <t>0.7169679</t>
  </si>
  <si>
    <t>1.622824</t>
  </si>
  <si>
    <t>1.513034</t>
  </si>
  <si>
    <t>0.7145625</t>
  </si>
  <si>
    <t>2.021748</t>
  </si>
  <si>
    <t>2.578897</t>
  </si>
  <si>
    <t>0.5586523</t>
  </si>
  <si>
    <t>0.7895796</t>
  </si>
  <si>
    <t>1.473933</t>
  </si>
  <si>
    <t>0.8488419</t>
  </si>
  <si>
    <t>2.863812</t>
  </si>
  <si>
    <t>2.189691</t>
  </si>
  <si>
    <t>2.94123</t>
  </si>
  <si>
    <t>1.746035</t>
  </si>
  <si>
    <t>1.916987</t>
  </si>
  <si>
    <t>0.7288102</t>
  </si>
  <si>
    <t>1.974524</t>
  </si>
  <si>
    <t>0.9370792</t>
  </si>
  <si>
    <t>1.398394</t>
  </si>
  <si>
    <t>2.71712</t>
  </si>
  <si>
    <t>1.144715</t>
  </si>
  <si>
    <t>1.096552</t>
  </si>
  <si>
    <t>1.870021</t>
  </si>
  <si>
    <t>2.726829</t>
  </si>
  <si>
    <t>0.6983091</t>
  </si>
  <si>
    <t>2.000783</t>
  </si>
  <si>
    <t>2.146293</t>
  </si>
  <si>
    <t>2.384572</t>
  </si>
  <si>
    <t>1.045894</t>
  </si>
  <si>
    <t>2.076556</t>
  </si>
  <si>
    <t>1.126519</t>
  </si>
  <si>
    <t>1.143835</t>
  </si>
  <si>
    <t>0.7750503</t>
  </si>
  <si>
    <t>1.106082</t>
  </si>
  <si>
    <t>0.7588455</t>
  </si>
  <si>
    <t>2.875178</t>
  </si>
  <si>
    <t>0.6819449</t>
  </si>
  <si>
    <t>1.441236</t>
  </si>
  <si>
    <t>0.4844397</t>
  </si>
  <si>
    <t>0.794698</t>
  </si>
  <si>
    <t>0.5897185</t>
  </si>
  <si>
    <t>2.452027</t>
  </si>
  <si>
    <t>0.8603523</t>
  </si>
  <si>
    <t>2.461695</t>
  </si>
  <si>
    <t>2.375698</t>
  </si>
  <si>
    <t>2.849215</t>
  </si>
  <si>
    <t>1.874397</t>
  </si>
  <si>
    <t>1.772262</t>
  </si>
  <si>
    <t>2.928294</t>
  </si>
  <si>
    <t>0.6330186</t>
  </si>
  <si>
    <t>1.816123</t>
  </si>
  <si>
    <t>1.903786</t>
  </si>
  <si>
    <t>0.6907977</t>
  </si>
  <si>
    <t>0.7687752</t>
  </si>
  <si>
    <t>2.345211</t>
  </si>
  <si>
    <t>0.9765183</t>
  </si>
  <si>
    <t>0.6347254</t>
  </si>
  <si>
    <t>1.742501</t>
  </si>
  <si>
    <t>2.823303</t>
  </si>
  <si>
    <t>2.309466</t>
  </si>
  <si>
    <t>1.841066</t>
  </si>
  <si>
    <t>2.147501</t>
  </si>
  <si>
    <t>2.903244</t>
  </si>
  <si>
    <t>0.5101117</t>
  </si>
  <si>
    <t>0.6063846</t>
  </si>
  <si>
    <t>2.00983</t>
  </si>
  <si>
    <t>2.705058</t>
  </si>
  <si>
    <t>1.530746</t>
  </si>
  <si>
    <t>1.080784</t>
  </si>
  <si>
    <t>2.538667</t>
  </si>
  <si>
    <t>1.021745</t>
  </si>
  <si>
    <t>0.8402295</t>
  </si>
  <si>
    <t>1.677859</t>
  </si>
  <si>
    <t>2.307591</t>
  </si>
  <si>
    <t>2.414632</t>
  </si>
  <si>
    <t>1.217397</t>
  </si>
  <si>
    <t>0.8307825</t>
  </si>
  <si>
    <t>0.5217724</t>
  </si>
  <si>
    <t>1.74988</t>
  </si>
  <si>
    <t>2.048419</t>
  </si>
  <si>
    <t>1.04465</t>
  </si>
  <si>
    <t>2.093348</t>
  </si>
  <si>
    <t>0.4823518</t>
  </si>
  <si>
    <t>1.784868</t>
  </si>
  <si>
    <t>2.240485</t>
  </si>
  <si>
    <t>0.7135337</t>
  </si>
  <si>
    <t>2.299216</t>
  </si>
  <si>
    <t>2.796203</t>
  </si>
  <si>
    <t>1.56205</t>
  </si>
  <si>
    <t>2.076724</t>
  </si>
  <si>
    <t>1.273979</t>
  </si>
  <si>
    <t>1.448348</t>
  </si>
  <si>
    <t>2.192147</t>
  </si>
  <si>
    <t>2.10415</t>
  </si>
  <si>
    <t>1.996815</t>
  </si>
  <si>
    <t>1.34964</t>
  </si>
  <si>
    <t>2.843494</t>
  </si>
  <si>
    <t>1.319935</t>
  </si>
  <si>
    <t>0.9566642</t>
  </si>
  <si>
    <t>1.618891</t>
  </si>
  <si>
    <t>1.869775</t>
  </si>
  <si>
    <t>0.9764129</t>
  </si>
  <si>
    <t>2.632695</t>
  </si>
  <si>
    <t>2.712052</t>
  </si>
  <si>
    <t>0.9857049</t>
  </si>
  <si>
    <t>1.849525</t>
  </si>
  <si>
    <t>1.979523</t>
  </si>
  <si>
    <t>1.977535</t>
  </si>
  <si>
    <t>2.447302</t>
  </si>
  <si>
    <t>2.74801</t>
  </si>
  <si>
    <t>1.386093</t>
  </si>
  <si>
    <t>2.127028</t>
  </si>
  <si>
    <t>2.644813</t>
  </si>
  <si>
    <t>1.129358</t>
  </si>
  <si>
    <t>1.802803</t>
  </si>
  <si>
    <t>0.9656513</t>
  </si>
  <si>
    <t>0.7109655</t>
  </si>
  <si>
    <t>1.687489</t>
  </si>
  <si>
    <t>2.046953</t>
  </si>
  <si>
    <t>2.450773</t>
  </si>
  <si>
    <t>0.7850297</t>
  </si>
  <si>
    <t>1.195984</t>
  </si>
  <si>
    <t>0.8718363</t>
  </si>
  <si>
    <t>0.878339</t>
  </si>
  <si>
    <t>1.236143</t>
  </si>
  <si>
    <t>2.484089</t>
  </si>
  <si>
    <t>2.306528</t>
  </si>
  <si>
    <t>2.499882</t>
  </si>
  <si>
    <t>0.4253284</t>
  </si>
  <si>
    <t>2.244457</t>
  </si>
  <si>
    <t>2.001356</t>
  </si>
  <si>
    <t>0.4935958</t>
  </si>
  <si>
    <t>1.668715</t>
  </si>
  <si>
    <t>2.863364</t>
  </si>
  <si>
    <t>2.416407</t>
  </si>
  <si>
    <t>1.168358</t>
  </si>
  <si>
    <t>2.373644</t>
  </si>
  <si>
    <t>1.387452</t>
  </si>
  <si>
    <t>2.507955</t>
  </si>
  <si>
    <t>1.470028</t>
  </si>
  <si>
    <t>0.6051994</t>
  </si>
  <si>
    <t>1.065202</t>
  </si>
  <si>
    <t>1.70577</t>
  </si>
  <si>
    <t>2.826399</t>
  </si>
  <si>
    <t>2.835953</t>
  </si>
  <si>
    <t>2.116474</t>
  </si>
  <si>
    <t>0.4564961</t>
  </si>
  <si>
    <t>1.772985</t>
  </si>
  <si>
    <t>1.259476</t>
  </si>
  <si>
    <t>0.6727931</t>
  </si>
  <si>
    <t>2.972822</t>
  </si>
  <si>
    <t>2.370709</t>
  </si>
  <si>
    <t>0.9844068</t>
  </si>
  <si>
    <t>0.6096244</t>
  </si>
  <si>
    <t>2.355148</t>
  </si>
  <si>
    <t>2.830362</t>
  </si>
  <si>
    <t>1.989711</t>
  </si>
  <si>
    <t>1.053728</t>
  </si>
  <si>
    <t>1.239786</t>
  </si>
  <si>
    <t>1.278397</t>
  </si>
  <si>
    <t>2.20619</t>
  </si>
  <si>
    <t>1.049197</t>
  </si>
  <si>
    <t>0.790392</t>
  </si>
  <si>
    <t>2.514871</t>
  </si>
  <si>
    <t>1.877185</t>
  </si>
  <si>
    <t>2.245967</t>
  </si>
  <si>
    <t>0.8976169</t>
  </si>
  <si>
    <t>1.430904</t>
  </si>
  <si>
    <t>1.831853</t>
  </si>
  <si>
    <t>2.032261</t>
  </si>
  <si>
    <t>1.785211</t>
  </si>
  <si>
    <t>0.4628004</t>
  </si>
  <si>
    <t>2.237465</t>
  </si>
  <si>
    <t>1.209476</t>
  </si>
  <si>
    <t>2.529328</t>
  </si>
  <si>
    <t>2.831835</t>
  </si>
  <si>
    <t>1.413473</t>
  </si>
  <si>
    <t>1.034178</t>
  </si>
  <si>
    <t>1.093542</t>
  </si>
  <si>
    <t>2.22438</t>
  </si>
  <si>
    <t>1.777514</t>
  </si>
  <si>
    <t>0.4873295</t>
  </si>
  <si>
    <t>2.872189</t>
  </si>
  <si>
    <t>1.271771</t>
  </si>
  <si>
    <t>0.6530715</t>
  </si>
  <si>
    <t>1.544112</t>
  </si>
  <si>
    <t>1.64906</t>
  </si>
  <si>
    <t>1.066643</t>
  </si>
  <si>
    <t>0.6475367</t>
  </si>
  <si>
    <t>0.4045986</t>
  </si>
  <si>
    <t>1.815656</t>
  </si>
  <si>
    <t>0.4749245</t>
  </si>
  <si>
    <t>2.425956</t>
  </si>
  <si>
    <t>2.941675</t>
  </si>
  <si>
    <t>2.05529</t>
  </si>
  <si>
    <t>2.150857</t>
  </si>
  <si>
    <t>2.675525</t>
  </si>
  <si>
    <t>1.063315</t>
  </si>
  <si>
    <t>0.8250206</t>
  </si>
  <si>
    <t>2.857646</t>
  </si>
  <si>
    <t>2.130218</t>
  </si>
  <si>
    <t>1.907312</t>
  </si>
  <si>
    <t>2.370841</t>
  </si>
  <si>
    <t>1.436836</t>
  </si>
  <si>
    <t>0.8973344</t>
  </si>
  <si>
    <t>2.410935</t>
  </si>
  <si>
    <t>2.777586</t>
  </si>
  <si>
    <t>1.411055</t>
  </si>
  <si>
    <t>0.4020521</t>
  </si>
  <si>
    <t>2.845904</t>
  </si>
  <si>
    <t>2.006356</t>
  </si>
  <si>
    <t>0.5138672</t>
  </si>
  <si>
    <t>2.928186</t>
  </si>
  <si>
    <t>2.421418</t>
  </si>
  <si>
    <t>1.07098</t>
  </si>
  <si>
    <t>0.6604462</t>
  </si>
  <si>
    <t>2.377459</t>
  </si>
  <si>
    <t>2.779026</t>
  </si>
  <si>
    <t>2.299934</t>
  </si>
  <si>
    <t>2.214352</t>
  </si>
  <si>
    <t>1.734598</t>
  </si>
  <si>
    <t>0.8169498</t>
  </si>
  <si>
    <t>0.4230702</t>
  </si>
  <si>
    <t>1.773377</t>
  </si>
  <si>
    <t>0.5360312</t>
  </si>
  <si>
    <t>2.948506</t>
  </si>
  <si>
    <t>2.86821</t>
  </si>
  <si>
    <t>2.758923</t>
  </si>
  <si>
    <t>0.9648694</t>
  </si>
  <si>
    <t>1.153747</t>
  </si>
  <si>
    <t>0.8564336</t>
  </si>
  <si>
    <t>0.7916621</t>
  </si>
  <si>
    <t>2.832327</t>
  </si>
  <si>
    <t>2.302606</t>
  </si>
  <si>
    <t>0.9167461</t>
  </si>
  <si>
    <t>1.176253</t>
  </si>
  <si>
    <t>1.525779</t>
  </si>
  <si>
    <t>0.8985099</t>
  </si>
  <si>
    <t>0.8581517</t>
  </si>
  <si>
    <t>2.359881</t>
  </si>
  <si>
    <t>1.301456</t>
  </si>
  <si>
    <t>1.060684</t>
  </si>
  <si>
    <t>1.076336</t>
  </si>
  <si>
    <t>2.193827</t>
  </si>
  <si>
    <t>1.581398</t>
  </si>
  <si>
    <t>1.327928</t>
  </si>
  <si>
    <t>2.059068</t>
  </si>
  <si>
    <t>2.704597</t>
  </si>
  <si>
    <t>1.631378</t>
  </si>
  <si>
    <t>1.515419</t>
  </si>
  <si>
    <t>1.072869</t>
  </si>
  <si>
    <t>0.8322618</t>
  </si>
  <si>
    <t>2.067337</t>
  </si>
  <si>
    <t>1.759049</t>
  </si>
  <si>
    <t>1.734302</t>
  </si>
  <si>
    <t>1.71826</t>
  </si>
  <si>
    <t>2.77222</t>
  </si>
  <si>
    <t>0.923731</t>
  </si>
  <si>
    <t>1.56717</t>
  </si>
  <si>
    <t>2.341898</t>
  </si>
  <si>
    <t>2.901391</t>
  </si>
  <si>
    <t>0.9887695</t>
  </si>
  <si>
    <t>0.7672001</t>
  </si>
  <si>
    <t>0.6488812</t>
  </si>
  <si>
    <t>2.585819</t>
  </si>
  <si>
    <t>1.657988</t>
  </si>
  <si>
    <t>2.525665</t>
  </si>
  <si>
    <t>0.8007136</t>
  </si>
  <si>
    <t>2.920787</t>
  </si>
  <si>
    <t>0.6696426</t>
  </si>
  <si>
    <t>0.8060594</t>
  </si>
  <si>
    <t>2.044681</t>
  </si>
  <si>
    <t>2.130753</t>
  </si>
  <si>
    <t>1.329944</t>
  </si>
  <si>
    <t>2.60822</t>
  </si>
  <si>
    <t>1.918793</t>
  </si>
  <si>
    <t>1.377806</t>
  </si>
  <si>
    <t>0.9086137</t>
  </si>
  <si>
    <t>2.912518</t>
  </si>
  <si>
    <t>1.129932</t>
  </si>
  <si>
    <t>0.956222</t>
  </si>
  <si>
    <t>2.332177</t>
  </si>
  <si>
    <t>0.9953852</t>
  </si>
  <si>
    <t>0.5035336</t>
  </si>
  <si>
    <t>2.003517</t>
  </si>
  <si>
    <t>2.846842</t>
  </si>
  <si>
    <t>0.6020356</t>
  </si>
  <si>
    <t>2.075405</t>
  </si>
  <si>
    <t>0.884904</t>
  </si>
  <si>
    <t>2.702195</t>
  </si>
  <si>
    <t>1.191025</t>
  </si>
  <si>
    <t>2.732462</t>
  </si>
  <si>
    <t>2.450934</t>
  </si>
  <si>
    <t>2.491971</t>
  </si>
  <si>
    <t>1.38582</t>
  </si>
  <si>
    <t>1.134698</t>
  </si>
  <si>
    <t>1.929518</t>
  </si>
  <si>
    <t>2.905574</t>
  </si>
  <si>
    <t>0.762118</t>
  </si>
  <si>
    <t>1.931627</t>
  </si>
  <si>
    <t>0.8518676</t>
  </si>
  <si>
    <t>0.6007851</t>
  </si>
  <si>
    <t>2.924546</t>
  </si>
  <si>
    <t>0.7898799</t>
  </si>
  <si>
    <t>1.441288</t>
  </si>
  <si>
    <t>0.574177</t>
  </si>
  <si>
    <t>1.702726</t>
  </si>
  <si>
    <t>0.5164887</t>
  </si>
  <si>
    <t>0.4489265</t>
  </si>
  <si>
    <t>0.5455264</t>
  </si>
  <si>
    <t>2.788438</t>
  </si>
  <si>
    <t>0.956891</t>
  </si>
  <si>
    <t>2.136481</t>
  </si>
  <si>
    <t>2.77515</t>
  </si>
  <si>
    <t>2.620187</t>
  </si>
  <si>
    <t>0.9330042</t>
  </si>
  <si>
    <t>1.999008</t>
  </si>
  <si>
    <t>1.297836</t>
  </si>
  <si>
    <t>1.944869</t>
  </si>
  <si>
    <t>1.831608</t>
  </si>
  <si>
    <t>2.284493</t>
  </si>
  <si>
    <t>1.97393</t>
  </si>
  <si>
    <t>0.8719275</t>
  </si>
  <si>
    <t>2.43645</t>
  </si>
  <si>
    <t>0.8554325</t>
  </si>
  <si>
    <t>0.9846389</t>
  </si>
  <si>
    <t>2.341259</t>
  </si>
  <si>
    <t>1.356744</t>
  </si>
  <si>
    <t>1.136165</t>
  </si>
  <si>
    <t>0.795732</t>
  </si>
  <si>
    <t>2.627623</t>
  </si>
  <si>
    <t>1.755946</t>
  </si>
  <si>
    <t>2.529666</t>
  </si>
  <si>
    <t>1.472833</t>
  </si>
  <si>
    <t>0.5000253</t>
  </si>
  <si>
    <t>2.998269</t>
  </si>
  <si>
    <t>2.318898</t>
  </si>
  <si>
    <t>0.4964364</t>
  </si>
  <si>
    <t>2.031074</t>
  </si>
  <si>
    <t>1.176452</t>
  </si>
  <si>
    <t>1.30725</t>
  </si>
  <si>
    <t>0.5687419</t>
  </si>
  <si>
    <t>1.607208</t>
  </si>
  <si>
    <t>2.519306</t>
  </si>
  <si>
    <t>0.875857</t>
  </si>
  <si>
    <t>0.9760141</t>
  </si>
  <si>
    <t>2.836265</t>
  </si>
  <si>
    <t>1.295886</t>
  </si>
  <si>
    <t>0.5464649</t>
  </si>
  <si>
    <t>2.810713</t>
  </si>
  <si>
    <t>0.5438847</t>
  </si>
  <si>
    <t>2.648055</t>
  </si>
  <si>
    <t>0.5425402</t>
  </si>
  <si>
    <t>1.248123</t>
  </si>
  <si>
    <t>0.5969042</t>
  </si>
  <si>
    <t>1.503366</t>
  </si>
  <si>
    <t>0.4486908</t>
  </si>
  <si>
    <t>2.51281</t>
  </si>
  <si>
    <t>0.6798721</t>
  </si>
  <si>
    <t>1.809417</t>
  </si>
  <si>
    <t>1.543845</t>
  </si>
  <si>
    <t>2.206116</t>
  </si>
  <si>
    <t>1.763725</t>
  </si>
  <si>
    <t>1.234655</t>
  </si>
  <si>
    <t>0.694845</t>
  </si>
  <si>
    <t>1.673764</t>
  </si>
  <si>
    <t>1.616977</t>
  </si>
  <si>
    <t>0.7895786</t>
  </si>
  <si>
    <t>2.442755</t>
  </si>
  <si>
    <t>2.103225</t>
  </si>
  <si>
    <t>1.424364</t>
  </si>
  <si>
    <t>0.6363466</t>
  </si>
  <si>
    <t>1.415675</t>
  </si>
  <si>
    <t>1.138694</t>
  </si>
  <si>
    <t>2.727626</t>
  </si>
  <si>
    <t>2.994679</t>
  </si>
  <si>
    <t>2.004389</t>
  </si>
  <si>
    <t>1.340433</t>
  </si>
  <si>
    <t>2.006607</t>
  </si>
  <si>
    <t>2.073683</t>
  </si>
  <si>
    <t>0.8319061</t>
  </si>
  <si>
    <t>1.01573</t>
  </si>
  <si>
    <t>2.963137</t>
  </si>
  <si>
    <t>2.074359</t>
  </si>
  <si>
    <t>1.667281</t>
  </si>
  <si>
    <t>2.883884</t>
  </si>
  <si>
    <t>0.6794823</t>
  </si>
  <si>
    <t>0.8972846</t>
  </si>
  <si>
    <t>2.250798</t>
  </si>
  <si>
    <t>1.758328</t>
  </si>
  <si>
    <t>2.155653</t>
  </si>
  <si>
    <t>1.37319</t>
  </si>
  <si>
    <t>0.6123111</t>
  </si>
  <si>
    <t>1.910296</t>
  </si>
  <si>
    <t>0.8039862</t>
  </si>
  <si>
    <t>1.483442</t>
  </si>
  <si>
    <t>2.545335</t>
  </si>
  <si>
    <t>0.6558165</t>
  </si>
  <si>
    <t>0.6355536</t>
  </si>
  <si>
    <t>1.664718</t>
  </si>
  <si>
    <t>1.294678</t>
  </si>
  <si>
    <t>0.7207199</t>
  </si>
  <si>
    <t>2.279459</t>
  </si>
  <si>
    <t>1.482745</t>
  </si>
  <si>
    <t>2.182392</t>
  </si>
  <si>
    <t>1.087499</t>
  </si>
  <si>
    <t>1.29537</t>
  </si>
  <si>
    <t>1.526606</t>
  </si>
  <si>
    <t>1.145239</t>
  </si>
  <si>
    <t>0.4283496</t>
  </si>
  <si>
    <t>1.402539</t>
  </si>
  <si>
    <t>0.4204785</t>
  </si>
  <si>
    <t>1.063831</t>
  </si>
  <si>
    <t>2.600471</t>
  </si>
  <si>
    <t>2.855673</t>
  </si>
  <si>
    <t>1.397566</t>
  </si>
  <si>
    <t>2.85469</t>
  </si>
  <si>
    <t>0.4042226</t>
  </si>
  <si>
    <t>2.840703</t>
  </si>
  <si>
    <t>2.008628</t>
  </si>
  <si>
    <t>2.395048</t>
  </si>
  <si>
    <t>1.525304</t>
  </si>
  <si>
    <t>2.664716</t>
  </si>
  <si>
    <t>1.632305</t>
  </si>
  <si>
    <t>2.511311</t>
  </si>
  <si>
    <t>0.4367351</t>
  </si>
  <si>
    <t>1.494114</t>
  </si>
  <si>
    <t>2.062751</t>
  </si>
  <si>
    <t>1.804251</t>
  </si>
  <si>
    <t>0.835668</t>
  </si>
  <si>
    <t>1.095129</t>
  </si>
  <si>
    <t>0.5103816</t>
  </si>
  <si>
    <t>2.057559</t>
  </si>
  <si>
    <t>2.253256</t>
  </si>
  <si>
    <t>1.86746</t>
  </si>
  <si>
    <t>0.8232796</t>
  </si>
  <si>
    <t>1.307369</t>
  </si>
  <si>
    <t>2.406949</t>
  </si>
  <si>
    <t>1.341524</t>
  </si>
  <si>
    <t>0.4212511</t>
  </si>
  <si>
    <t>0.9035011</t>
  </si>
  <si>
    <t>1.525623</t>
  </si>
  <si>
    <t>0.7868188</t>
  </si>
  <si>
    <t>2.104136</t>
  </si>
  <si>
    <t>2.779385</t>
  </si>
  <si>
    <t>1.35315</t>
  </si>
  <si>
    <t>1.607163</t>
  </si>
  <si>
    <t>2.67996</t>
  </si>
  <si>
    <t>1.917932</t>
  </si>
  <si>
    <t>0.8972505</t>
  </si>
  <si>
    <t>1.740939</t>
  </si>
  <si>
    <t>2.408104</t>
  </si>
  <si>
    <t>1.299616</t>
  </si>
  <si>
    <t>2.195309</t>
  </si>
  <si>
    <t>2.007941</t>
  </si>
  <si>
    <t>2.97122</t>
  </si>
  <si>
    <t>0.478479</t>
  </si>
  <si>
    <t>1.747987</t>
  </si>
  <si>
    <t>2.038477</t>
  </si>
  <si>
    <t>1.866123</t>
  </si>
  <si>
    <t>2.640724</t>
  </si>
  <si>
    <t>1.7672</t>
  </si>
  <si>
    <t>2.633662</t>
  </si>
  <si>
    <t>1.004753</t>
  </si>
  <si>
    <t>0.8631835</t>
  </si>
  <si>
    <t>0.9269045</t>
  </si>
  <si>
    <t>1.197256</t>
  </si>
  <si>
    <t>0.8366594</t>
  </si>
  <si>
    <t>2.710189</t>
  </si>
  <si>
    <t>1.870794</t>
  </si>
  <si>
    <t>0.4747949</t>
  </si>
  <si>
    <t>2.487743</t>
  </si>
  <si>
    <t>2.829483</t>
  </si>
  <si>
    <t>1.176542</t>
  </si>
  <si>
    <t>2.929839</t>
  </si>
  <si>
    <t>1.618105</t>
  </si>
  <si>
    <t>0.6167105</t>
  </si>
  <si>
    <t>2.74576</t>
  </si>
  <si>
    <t>1.548446</t>
  </si>
  <si>
    <t>1.198036</t>
  </si>
  <si>
    <t>2.980949</t>
  </si>
  <si>
    <t>0.7435171</t>
  </si>
  <si>
    <t>2.154177</t>
  </si>
  <si>
    <t>1.680025</t>
  </si>
  <si>
    <t>0.4762974</t>
  </si>
  <si>
    <t>0.9977267</t>
  </si>
  <si>
    <t>0.8664514</t>
  </si>
  <si>
    <t>1.478767</t>
  </si>
  <si>
    <t>2.169651</t>
  </si>
  <si>
    <t>0.8193652</t>
  </si>
  <si>
    <t>2.751794</t>
  </si>
  <si>
    <t>0.451629</t>
  </si>
  <si>
    <t>1.064252</t>
  </si>
  <si>
    <t>1.391095</t>
  </si>
  <si>
    <t>2.572136</t>
  </si>
  <si>
    <t>1.939205</t>
  </si>
  <si>
    <t>0.9786497</t>
  </si>
  <si>
    <t>0.4685773</t>
  </si>
  <si>
    <t>0.4493111</t>
  </si>
  <si>
    <t>1.18213</t>
  </si>
  <si>
    <t>0.6158129</t>
  </si>
  <si>
    <t>1.813691</t>
  </si>
  <si>
    <t>1.239847</t>
  </si>
  <si>
    <t>2.55642</t>
  </si>
  <si>
    <t>0.8254683</t>
  </si>
  <si>
    <t>2.649205</t>
  </si>
  <si>
    <t>2.035516</t>
  </si>
  <si>
    <t>0.5643342</t>
  </si>
  <si>
    <t>1.802355</t>
  </si>
  <si>
    <t>1.813573</t>
  </si>
  <si>
    <t>1.431145</t>
  </si>
  <si>
    <t>2.062056</t>
  </si>
  <si>
    <t>1.514233</t>
  </si>
  <si>
    <t>1.958919</t>
  </si>
  <si>
    <t>1.485047</t>
  </si>
  <si>
    <t>0.434255</t>
  </si>
  <si>
    <t>1.923608</t>
  </si>
  <si>
    <t>1.120489</t>
  </si>
  <si>
    <t>0.7275371</t>
  </si>
  <si>
    <t>2.664827</t>
  </si>
  <si>
    <t>0.5391741</t>
  </si>
  <si>
    <t>2.401672</t>
  </si>
  <si>
    <t>2.880194</t>
  </si>
  <si>
    <t>1.201838</t>
  </si>
  <si>
    <t>0.9761072</t>
  </si>
  <si>
    <t>1.784564</t>
  </si>
  <si>
    <t>1.443999</t>
  </si>
  <si>
    <t>1.638164</t>
  </si>
  <si>
    <t>2.021924</t>
  </si>
  <si>
    <t>0.9319138</t>
  </si>
  <si>
    <t>2.902138</t>
  </si>
  <si>
    <t>2.292097</t>
  </si>
  <si>
    <t>2.636224</t>
  </si>
  <si>
    <t>0.8647197</t>
  </si>
  <si>
    <t>1.7831</t>
  </si>
  <si>
    <t>1.415489</t>
  </si>
  <si>
    <t>1.698479</t>
  </si>
  <si>
    <t>1.894441</t>
  </si>
  <si>
    <t>2.678068</t>
  </si>
  <si>
    <t>1.143334</t>
  </si>
  <si>
    <t>1.939618</t>
  </si>
  <si>
    <t>2.493987</t>
  </si>
  <si>
    <t>1.134601</t>
  </si>
  <si>
    <t>1.096343</t>
  </si>
  <si>
    <t>2.662843</t>
  </si>
  <si>
    <t>0.4369746</t>
  </si>
  <si>
    <t>0.6426408</t>
  </si>
  <si>
    <t>2.309985</t>
  </si>
  <si>
    <t>1.995417</t>
  </si>
  <si>
    <t>1.138626</t>
  </si>
  <si>
    <t>0.7817635</t>
  </si>
  <si>
    <t>2.566633</t>
  </si>
  <si>
    <t>1.935084</t>
  </si>
  <si>
    <t>1.589779</t>
  </si>
  <si>
    <t>1.446749</t>
  </si>
  <si>
    <t>1.464437</t>
  </si>
  <si>
    <t>2.938575</t>
  </si>
  <si>
    <t>2.978583</t>
  </si>
  <si>
    <t>1.413868</t>
  </si>
  <si>
    <t>1.162486</t>
  </si>
  <si>
    <t>1.656919</t>
  </si>
  <si>
    <t>0.9993958</t>
  </si>
  <si>
    <t>1.082414</t>
  </si>
  <si>
    <t>2.382541</t>
  </si>
  <si>
    <t>0.7091689</t>
  </si>
  <si>
    <t>0.7685585</t>
  </si>
  <si>
    <t>2.086079</t>
  </si>
  <si>
    <t>0.8967376</t>
  </si>
  <si>
    <t>1.401914</t>
  </si>
  <si>
    <t>1.690964</t>
  </si>
  <si>
    <t>1.821939</t>
  </si>
  <si>
    <t>1.228203</t>
  </si>
  <si>
    <t>0.4205552</t>
  </si>
  <si>
    <t>1.192651</t>
  </si>
  <si>
    <t>2.642377</t>
  </si>
  <si>
    <t>0.7623762</t>
  </si>
  <si>
    <t>2.6909</t>
  </si>
  <si>
    <t>0.5484801</t>
  </si>
  <si>
    <t>0.8404267</t>
  </si>
  <si>
    <t>0.6358773</t>
  </si>
  <si>
    <t>2.259222</t>
  </si>
  <si>
    <t>2.322776</t>
  </si>
  <si>
    <t>1.061188</t>
  </si>
  <si>
    <t>1.287805</t>
  </si>
  <si>
    <t>1.411431</t>
  </si>
  <si>
    <t>2.571478</t>
  </si>
  <si>
    <t>2.328128</t>
  </si>
  <si>
    <t>0.9617848</t>
  </si>
  <si>
    <t>2.205951</t>
  </si>
  <si>
    <t>1.005215</t>
  </si>
  <si>
    <t>1.136339</t>
  </si>
  <si>
    <t>0.8319157</t>
  </si>
  <si>
    <t>2.892842</t>
  </si>
  <si>
    <t>0.6495111</t>
  </si>
  <si>
    <t>0.5194465</t>
  </si>
  <si>
    <t>1.556901</t>
  </si>
  <si>
    <t>2.113233</t>
  </si>
  <si>
    <t>1.234117</t>
  </si>
  <si>
    <t>1.740742</t>
  </si>
  <si>
    <t>0.7881454</t>
  </si>
  <si>
    <t>1.802892</t>
  </si>
  <si>
    <t>0.7463848</t>
  </si>
  <si>
    <t>2.435415</t>
  </si>
  <si>
    <t>1.43188</t>
  </si>
  <si>
    <t>2.963425</t>
  </si>
  <si>
    <t>2.921662</t>
  </si>
  <si>
    <t>0.5056858</t>
  </si>
  <si>
    <t>0.6698887</t>
  </si>
  <si>
    <t>2.537431</t>
  </si>
  <si>
    <t>0.837533</t>
  </si>
  <si>
    <t>1.37837</t>
  </si>
  <si>
    <t>0.8926856</t>
  </si>
  <si>
    <t>1.446254</t>
  </si>
  <si>
    <t>1.403914</t>
  </si>
  <si>
    <t>1.083997</t>
  </si>
  <si>
    <t>1.643121</t>
  </si>
  <si>
    <t>1.594829</t>
  </si>
  <si>
    <t>0.8260017</t>
  </si>
  <si>
    <t>2.933624</t>
  </si>
  <si>
    <t>1.67229</t>
  </si>
  <si>
    <t>1.25556</t>
  </si>
  <si>
    <t>0.5489117</t>
  </si>
  <si>
    <t>1.132157</t>
  </si>
  <si>
    <t>2.615843</t>
  </si>
  <si>
    <t>2.041591</t>
  </si>
  <si>
    <t>1.279911</t>
  </si>
  <si>
    <t>0.9402456</t>
  </si>
  <si>
    <t>1.856935</t>
  </si>
  <si>
    <t>0.7893612</t>
  </si>
  <si>
    <t>1.868518</t>
  </si>
  <si>
    <t>1.338601</t>
  </si>
  <si>
    <t>1.627612</t>
  </si>
  <si>
    <t>0.978805</t>
  </si>
  <si>
    <t>2.687417</t>
  </si>
  <si>
    <t>0.5239353</t>
  </si>
  <si>
    <t>1.338901</t>
  </si>
  <si>
    <t>1.855291</t>
  </si>
  <si>
    <t>0.6706597</t>
  </si>
  <si>
    <t>0.9529728</t>
  </si>
  <si>
    <t>1.792904</t>
  </si>
  <si>
    <t>0.6032529</t>
  </si>
  <si>
    <t>0.6484305</t>
  </si>
  <si>
    <t>1.908269</t>
  </si>
  <si>
    <t>2.663543</t>
  </si>
  <si>
    <t>0.5780523</t>
  </si>
  <si>
    <t>1.91834</t>
  </si>
  <si>
    <t>1.484932</t>
  </si>
  <si>
    <t>0.7310321</t>
  </si>
  <si>
    <t>0.9779553</t>
  </si>
  <si>
    <t>0.6120228</t>
  </si>
  <si>
    <t>1.202904</t>
  </si>
  <si>
    <t>1.411911</t>
  </si>
  <si>
    <t>1.968511</t>
  </si>
  <si>
    <t>1.4051</t>
  </si>
  <si>
    <t>2.840254</t>
  </si>
  <si>
    <t>0.5652166</t>
  </si>
  <si>
    <t>1.523716</t>
  </si>
  <si>
    <t>2.792077</t>
  </si>
  <si>
    <t>1.367095</t>
  </si>
  <si>
    <t>0.8524897</t>
  </si>
  <si>
    <t>2.053489</t>
  </si>
  <si>
    <t>2.192975</t>
  </si>
  <si>
    <t>0.518179</t>
  </si>
  <si>
    <t>2.359255</t>
  </si>
  <si>
    <t>1.193859</t>
  </si>
  <si>
    <t>2.716331</t>
  </si>
  <si>
    <t>2.452724</t>
  </si>
  <si>
    <t>1.191195</t>
  </si>
  <si>
    <t>2.850122</t>
  </si>
  <si>
    <t>1.203011</t>
  </si>
  <si>
    <t>1.962726</t>
  </si>
  <si>
    <t>1.813162</t>
  </si>
  <si>
    <t>1.628547</t>
  </si>
  <si>
    <t>2.819649</t>
  </si>
  <si>
    <t>2.908684</t>
  </si>
  <si>
    <t>0.8250183</t>
  </si>
  <si>
    <t>2.963621</t>
  </si>
  <si>
    <t>0.8477486</t>
  </si>
  <si>
    <t>1.691839</t>
  </si>
  <si>
    <t>1.540651</t>
  </si>
  <si>
    <t>1.110707</t>
  </si>
  <si>
    <t>1.04409</t>
  </si>
  <si>
    <t>0.6331364</t>
  </si>
  <si>
    <t>2.195508</t>
  </si>
  <si>
    <t>2.013693</t>
  </si>
  <si>
    <t>2.604587</t>
  </si>
  <si>
    <t>2.856283</t>
  </si>
  <si>
    <t>2.611431</t>
  </si>
  <si>
    <t>1.723609</t>
  </si>
  <si>
    <t>1.768268</t>
  </si>
  <si>
    <t>2.246516</t>
  </si>
  <si>
    <t>2.419538</t>
  </si>
  <si>
    <t>2.028705</t>
  </si>
  <si>
    <t>2.136974</t>
  </si>
  <si>
    <t>1.958237</t>
  </si>
  <si>
    <t>2.587274</t>
  </si>
  <si>
    <t>2.651956</t>
  </si>
  <si>
    <t>1.585182</t>
  </si>
  <si>
    <t>0.8602064</t>
  </si>
  <si>
    <t>2.016908</t>
  </si>
  <si>
    <t>1.934739</t>
  </si>
  <si>
    <t>2.744013</t>
  </si>
  <si>
    <t>1.102805</t>
  </si>
  <si>
    <t>1.623306</t>
  </si>
  <si>
    <t>2.043642</t>
  </si>
  <si>
    <t>1.525803</t>
  </si>
  <si>
    <t>2.919903</t>
  </si>
  <si>
    <t>2.405404</t>
  </si>
  <si>
    <t>0.4519444</t>
  </si>
  <si>
    <t>1.553033</t>
  </si>
  <si>
    <t>0.7775884</t>
  </si>
  <si>
    <t>1.53529</t>
  </si>
  <si>
    <t>0.8085378</t>
  </si>
  <si>
    <t>2.576021</t>
  </si>
  <si>
    <t>2.452056</t>
  </si>
  <si>
    <t>0.8796615</t>
  </si>
  <si>
    <t>2.767065</t>
  </si>
  <si>
    <t>1.822024</t>
  </si>
  <si>
    <t>1.214097</t>
  </si>
  <si>
    <t>1.080252</t>
  </si>
  <si>
    <t>0.80529</t>
  </si>
  <si>
    <t>0.763641</t>
  </si>
  <si>
    <t>1.622975</t>
  </si>
  <si>
    <t>2.038711</t>
  </si>
  <si>
    <t>0.9447461</t>
  </si>
  <si>
    <t>2.980986</t>
  </si>
  <si>
    <t>0.606225</t>
  </si>
  <si>
    <t>1.818464</t>
  </si>
  <si>
    <t>1.96636</t>
  </si>
  <si>
    <t>1.62267</t>
  </si>
  <si>
    <t>2.082572</t>
  </si>
  <si>
    <t>0.5572997</t>
  </si>
  <si>
    <t>2.03993</t>
  </si>
  <si>
    <t>1.888633</t>
  </si>
  <si>
    <t>0.488355</t>
  </si>
  <si>
    <t>2.912131</t>
  </si>
  <si>
    <t>1.829458</t>
  </si>
  <si>
    <t>2.935474</t>
  </si>
  <si>
    <t>2.951738</t>
  </si>
  <si>
    <t>2.565908</t>
  </si>
  <si>
    <t>1.193741</t>
  </si>
  <si>
    <t>1.318568</t>
  </si>
  <si>
    <t>2.851379</t>
  </si>
  <si>
    <t>1.113038</t>
  </si>
  <si>
    <t>1.260165</t>
  </si>
  <si>
    <t>0.6397644</t>
  </si>
  <si>
    <t>1.350057</t>
  </si>
  <si>
    <t>1.690187</t>
  </si>
  <si>
    <t>1.074907</t>
  </si>
  <si>
    <t>0.9414356</t>
  </si>
  <si>
    <t>2.225207</t>
  </si>
  <si>
    <t>1.797608</t>
  </si>
  <si>
    <t>1.670752</t>
  </si>
  <si>
    <t>2.158679</t>
  </si>
  <si>
    <t>2.415815</t>
  </si>
  <si>
    <t>1.020054</t>
  </si>
  <si>
    <t>1.571348</t>
  </si>
  <si>
    <t>1.353324</t>
  </si>
  <si>
    <t>2.86782</t>
  </si>
  <si>
    <t>1.177209</t>
  </si>
  <si>
    <t>2.56793</t>
  </si>
  <si>
    <t>1.468659</t>
  </si>
  <si>
    <t>2.115193</t>
  </si>
  <si>
    <t>2.119701</t>
  </si>
  <si>
    <t>1.492375</t>
  </si>
  <si>
    <t>2.691868</t>
  </si>
  <si>
    <t>2.861297</t>
  </si>
  <si>
    <t>2.346677</t>
  </si>
  <si>
    <t>1.785345</t>
  </si>
  <si>
    <t>0.9320276</t>
  </si>
  <si>
    <t>1.391251</t>
  </si>
  <si>
    <t>2.539344</t>
  </si>
  <si>
    <t>0.633448</t>
  </si>
  <si>
    <t>2.649859</t>
  </si>
  <si>
    <t>2.765983</t>
  </si>
  <si>
    <t>0.9463984</t>
  </si>
  <si>
    <t>0.5375074</t>
  </si>
  <si>
    <t>2.685618</t>
  </si>
  <si>
    <t>0.6082917</t>
  </si>
  <si>
    <t>1.239761</t>
  </si>
  <si>
    <t>1.592248</t>
  </si>
  <si>
    <t>2.835932</t>
  </si>
  <si>
    <t>0.7681805</t>
  </si>
  <si>
    <t>2.375545</t>
  </si>
  <si>
    <t>1.766549</t>
  </si>
  <si>
    <t>2.01652</t>
  </si>
  <si>
    <t>2.608696</t>
  </si>
  <si>
    <t>1.848906</t>
  </si>
  <si>
    <t>2.609547</t>
  </si>
  <si>
    <t>1.101689</t>
  </si>
  <si>
    <t>1.827022</t>
  </si>
  <si>
    <t>2.355544</t>
  </si>
  <si>
    <t>2.494538</t>
  </si>
  <si>
    <t>0.6780201</t>
  </si>
  <si>
    <t>1.576467</t>
  </si>
  <si>
    <t>1.958098</t>
  </si>
  <si>
    <t>1.937062</t>
  </si>
  <si>
    <t>2.913336</t>
  </si>
  <si>
    <t>1.122516</t>
  </si>
  <si>
    <t>2.984114</t>
  </si>
  <si>
    <t>1.356502</t>
  </si>
  <si>
    <t>0.6046951</t>
  </si>
  <si>
    <t>2.72713</t>
  </si>
  <si>
    <t>1.469408</t>
  </si>
  <si>
    <t>0.5046786</t>
  </si>
  <si>
    <t>2.555336</t>
  </si>
  <si>
    <t>2.068577</t>
  </si>
  <si>
    <t>2.150716</t>
  </si>
  <si>
    <t>2.875084</t>
  </si>
  <si>
    <t>1.969915</t>
  </si>
  <si>
    <t>2.896061</t>
  </si>
  <si>
    <t>1.885474</t>
  </si>
  <si>
    <t>1.851596</t>
  </si>
  <si>
    <t>1.942701</t>
  </si>
  <si>
    <t>2.502188</t>
  </si>
  <si>
    <t>2.111782</t>
  </si>
  <si>
    <t>1.187585</t>
  </si>
  <si>
    <t>2.256466</t>
  </si>
  <si>
    <t>1.592422</t>
  </si>
  <si>
    <t>0.9856099</t>
  </si>
  <si>
    <t>0.7526843</t>
  </si>
  <si>
    <t>0.7501598</t>
  </si>
  <si>
    <t>0.7204787</t>
  </si>
  <si>
    <t>1.537977</t>
  </si>
  <si>
    <t>1.994149</t>
  </si>
  <si>
    <t>1.987704</t>
  </si>
  <si>
    <t>2.798564</t>
  </si>
  <si>
    <t>2.61519</t>
  </si>
  <si>
    <t>0.6925773</t>
  </si>
  <si>
    <t>2.827823</t>
  </si>
  <si>
    <t>1.299173</t>
  </si>
  <si>
    <t>1.693915</t>
  </si>
  <si>
    <t>2.954796</t>
  </si>
  <si>
    <t>2.129867</t>
  </si>
  <si>
    <t>1.151127</t>
  </si>
  <si>
    <t>0.4957342</t>
  </si>
  <si>
    <t>2.419166</t>
  </si>
  <si>
    <t>2.673241</t>
  </si>
  <si>
    <t>2.16414</t>
  </si>
  <si>
    <t>2.619629</t>
  </si>
  <si>
    <t>0.5188027</t>
  </si>
  <si>
    <t>1.463214</t>
  </si>
  <si>
    <t>0.606604</t>
  </si>
  <si>
    <t>2.928181</t>
  </si>
  <si>
    <t>1.905906</t>
  </si>
  <si>
    <t>2.642724</t>
  </si>
  <si>
    <t>1.952572</t>
  </si>
  <si>
    <t>1.630994</t>
  </si>
  <si>
    <t>2.085266</t>
  </si>
  <si>
    <t>2.597604</t>
  </si>
  <si>
    <t>0.8116424</t>
  </si>
  <si>
    <t>0.8894212</t>
  </si>
  <si>
    <t>1.66036</t>
  </si>
  <si>
    <t>1.063827</t>
  </si>
  <si>
    <t>0.9468702</t>
  </si>
  <si>
    <t>2.641464</t>
  </si>
  <si>
    <t>0.5360893</t>
  </si>
  <si>
    <t>2.862026</t>
  </si>
  <si>
    <t>1.719964</t>
  </si>
  <si>
    <t>1.897187</t>
  </si>
  <si>
    <t>2.516039</t>
  </si>
  <si>
    <t>0.6578014</t>
  </si>
  <si>
    <t>1.177211</t>
  </si>
  <si>
    <t>0.5215306</t>
  </si>
  <si>
    <t>0.9674215</t>
  </si>
  <si>
    <t>2.791643</t>
  </si>
  <si>
    <t>2.884065</t>
  </si>
  <si>
    <t>2.35371</t>
  </si>
  <si>
    <t>1.517588</t>
  </si>
  <si>
    <t>2.316342</t>
  </si>
  <si>
    <t>2.599775</t>
  </si>
  <si>
    <t>1.81285</t>
  </si>
  <si>
    <t>2.54774</t>
  </si>
  <si>
    <t>2.250012</t>
  </si>
  <si>
    <t>1.430596</t>
  </si>
  <si>
    <t>2.85624</t>
  </si>
  <si>
    <t>1.065759</t>
  </si>
  <si>
    <t>2.478158</t>
  </si>
  <si>
    <t>0.9572183</t>
  </si>
  <si>
    <t>1.38157</t>
  </si>
  <si>
    <t>2.546078</t>
  </si>
  <si>
    <t>2.148749</t>
  </si>
  <si>
    <t>1.340485</t>
  </si>
  <si>
    <t>2.066653</t>
  </si>
  <si>
    <t>1.032529</t>
  </si>
  <si>
    <t>1.400493</t>
  </si>
  <si>
    <t>0.7283024</t>
  </si>
  <si>
    <t>0.6887594</t>
  </si>
  <si>
    <t>2.993152</t>
  </si>
  <si>
    <t>2.875183</t>
  </si>
  <si>
    <t>0.8727614</t>
  </si>
  <si>
    <t>1.720553</t>
  </si>
  <si>
    <t>1.744846</t>
  </si>
  <si>
    <t>0.5381261</t>
  </si>
  <si>
    <t>0.8775057</t>
  </si>
  <si>
    <t>2.279896</t>
  </si>
  <si>
    <t>0.44127</t>
  </si>
  <si>
    <t>2.656987</t>
  </si>
  <si>
    <t>0.8012732</t>
  </si>
  <si>
    <t>2.765682</t>
  </si>
  <si>
    <t>1.190071</t>
  </si>
  <si>
    <t>0.5765808</t>
  </si>
  <si>
    <t>2.560625</t>
  </si>
  <si>
    <t>1.319276</t>
  </si>
  <si>
    <t>1.708263</t>
  </si>
  <si>
    <t>2.44128</t>
  </si>
  <si>
    <t>0.4998479</t>
  </si>
  <si>
    <t>2.308608</t>
  </si>
  <si>
    <t>1.081406</t>
  </si>
  <si>
    <t>2.249655</t>
  </si>
  <si>
    <t>0.6036516</t>
  </si>
  <si>
    <t>0.6810307</t>
  </si>
  <si>
    <t>1.761238</t>
  </si>
  <si>
    <t>1.842696</t>
  </si>
  <si>
    <t>2.978627</t>
  </si>
  <si>
    <t>0.5569358</t>
  </si>
  <si>
    <t>2.930025</t>
  </si>
  <si>
    <t>2.449833</t>
  </si>
  <si>
    <t>1.48967</t>
  </si>
  <si>
    <t>2.6538</t>
  </si>
  <si>
    <t>2.458031</t>
  </si>
  <si>
    <t>1.373471</t>
  </si>
  <si>
    <t>2.615497</t>
  </si>
  <si>
    <t>1.073068</t>
  </si>
  <si>
    <t>2.865818</t>
  </si>
  <si>
    <t>1.548516</t>
  </si>
  <si>
    <t>0.7561011</t>
  </si>
  <si>
    <t>1.260672</t>
  </si>
  <si>
    <t>1.467116</t>
  </si>
  <si>
    <t>0.7983502</t>
  </si>
  <si>
    <t>2.588152</t>
  </si>
  <si>
    <t>0.9813168</t>
  </si>
  <si>
    <t>2.569797</t>
  </si>
  <si>
    <t>1.986607</t>
  </si>
  <si>
    <t>1.956376</t>
  </si>
  <si>
    <t>1.924556</t>
  </si>
  <si>
    <t>1.015213</t>
  </si>
  <si>
    <t>1.41172</t>
  </si>
  <si>
    <t>1.831462</t>
  </si>
  <si>
    <t>2.327122</t>
  </si>
  <si>
    <t>0.4885427</t>
  </si>
  <si>
    <t>2.852092</t>
  </si>
  <si>
    <t>2.825468</t>
  </si>
  <si>
    <t>2.98861</t>
  </si>
  <si>
    <t>0.586835</t>
  </si>
  <si>
    <t>2.160142</t>
  </si>
  <si>
    <t>1.071934</t>
  </si>
  <si>
    <t>0.9672439</t>
  </si>
  <si>
    <t>2.943644</t>
  </si>
  <si>
    <t>2.984455</t>
  </si>
  <si>
    <t>2.655504</t>
  </si>
  <si>
    <t>2.768489</t>
  </si>
  <si>
    <t>1.039913</t>
  </si>
  <si>
    <t>1.219312</t>
  </si>
  <si>
    <t>2.952731</t>
  </si>
  <si>
    <t>2.076614</t>
  </si>
  <si>
    <t>0.4385859</t>
  </si>
  <si>
    <t>1.018224</t>
  </si>
  <si>
    <t>2.572375</t>
  </si>
  <si>
    <t>1.500108</t>
  </si>
  <si>
    <t>1.209403</t>
  </si>
  <si>
    <t>1.130919</t>
  </si>
  <si>
    <t>2.568621</t>
  </si>
  <si>
    <t>0.4932869</t>
  </si>
  <si>
    <t>1.747285</t>
  </si>
  <si>
    <t>0.9151019</t>
  </si>
  <si>
    <t>2.864404</t>
  </si>
  <si>
    <t>0.4984848</t>
  </si>
  <si>
    <t>1.327523</t>
  </si>
  <si>
    <t>0.9914232</t>
  </si>
  <si>
    <t>0.5593402</t>
  </si>
  <si>
    <t>1.917983</t>
  </si>
  <si>
    <t>2.650999</t>
  </si>
  <si>
    <t>0.6605385</t>
  </si>
  <si>
    <t>2.745235</t>
  </si>
  <si>
    <t>1.480884</t>
  </si>
  <si>
    <t>1.224586</t>
  </si>
  <si>
    <t>2.274279</t>
  </si>
  <si>
    <t>1.25771</t>
  </si>
  <si>
    <t>0.8214715</t>
  </si>
  <si>
    <t>0.826683</t>
  </si>
  <si>
    <t>0.4081018</t>
  </si>
  <si>
    <t>1.363498</t>
  </si>
  <si>
    <t>1.509385</t>
  </si>
  <si>
    <t>2.79902</t>
  </si>
  <si>
    <t>1.691914</t>
  </si>
  <si>
    <t>2.576121</t>
  </si>
  <si>
    <t>2.745309</t>
  </si>
  <si>
    <t>1.492379</t>
  </si>
  <si>
    <t>1.679037</t>
  </si>
  <si>
    <t>1.350322</t>
  </si>
  <si>
    <t>2.993514</t>
  </si>
  <si>
    <t>2.880712</t>
  </si>
  <si>
    <t>2.736341</t>
  </si>
  <si>
    <t>1.124459</t>
  </si>
  <si>
    <t>1.514923</t>
  </si>
  <si>
    <t>2.09412</t>
  </si>
  <si>
    <t>2.450325</t>
  </si>
  <si>
    <t>1.721466</t>
  </si>
  <si>
    <t>2.221528</t>
  </si>
  <si>
    <t>1.182953</t>
  </si>
  <si>
    <t>2.435463</t>
  </si>
  <si>
    <t>1.284791</t>
  </si>
  <si>
    <t>0.635268</t>
  </si>
  <si>
    <t>0.6847597</t>
  </si>
  <si>
    <t>0.5433989</t>
  </si>
  <si>
    <t>2.166559</t>
  </si>
  <si>
    <t>0.69467</t>
  </si>
  <si>
    <t>1.379859</t>
  </si>
  <si>
    <t>0.8926356</t>
  </si>
  <si>
    <t>0.5237662</t>
  </si>
  <si>
    <t>0.451331</t>
  </si>
  <si>
    <t>2.311578</t>
  </si>
  <si>
    <t>1.931192</t>
  </si>
  <si>
    <t>0.5773624</t>
  </si>
  <si>
    <t>0.4618236</t>
  </si>
  <si>
    <t>0.847332</t>
  </si>
  <si>
    <t>2.970717</t>
  </si>
  <si>
    <t>2.840927</t>
  </si>
  <si>
    <t>1.239267</t>
  </si>
  <si>
    <t>1.52049</t>
  </si>
  <si>
    <t>1.48123</t>
  </si>
  <si>
    <t>2.948842</t>
  </si>
  <si>
    <t>2.876321</t>
  </si>
  <si>
    <t>1.521404</t>
  </si>
  <si>
    <t>0.6695016</t>
  </si>
  <si>
    <t>1.258976</t>
  </si>
  <si>
    <t>0.8651709</t>
  </si>
  <si>
    <t>2.213898</t>
  </si>
  <si>
    <t>1.894777</t>
  </si>
  <si>
    <t>1.108726</t>
  </si>
  <si>
    <t>2.344312</t>
  </si>
  <si>
    <t>2.883238</t>
  </si>
  <si>
    <t>1.313389</t>
  </si>
  <si>
    <t>0.6970354</t>
  </si>
  <si>
    <t>1.352584</t>
  </si>
  <si>
    <t>1.126384</t>
  </si>
  <si>
    <t>0.8875594</t>
  </si>
  <si>
    <t>0.8340429</t>
  </si>
  <si>
    <t>2.816428</t>
  </si>
  <si>
    <t>0.8702557</t>
  </si>
  <si>
    <t>2.014464</t>
  </si>
  <si>
    <t>1.874267</t>
  </si>
  <si>
    <t>0.5868451</t>
  </si>
  <si>
    <t>1.148527</t>
  </si>
  <si>
    <t>1.654557</t>
  </si>
  <si>
    <t>2.145718</t>
  </si>
  <si>
    <t>2.603787</t>
  </si>
  <si>
    <t>1.225993</t>
  </si>
  <si>
    <t>1.190693</t>
  </si>
  <si>
    <t>1.870945</t>
  </si>
  <si>
    <t>2.994601</t>
  </si>
  <si>
    <t>1.161148</t>
  </si>
  <si>
    <t>2.112825</t>
  </si>
  <si>
    <t>0.483957</t>
  </si>
  <si>
    <t>2.603762</t>
  </si>
  <si>
    <t>2.278578</t>
  </si>
  <si>
    <t>1.074985</t>
  </si>
  <si>
    <t>2.519044</t>
  </si>
  <si>
    <t>2.496875</t>
  </si>
  <si>
    <t>2.258118</t>
  </si>
  <si>
    <t>2.498951</t>
  </si>
  <si>
    <t>2.426088</t>
  </si>
  <si>
    <t>0.7771739</t>
  </si>
  <si>
    <t>2.714073</t>
  </si>
  <si>
    <t>1.218943</t>
  </si>
  <si>
    <t>0.4207706</t>
  </si>
  <si>
    <t>1.33203</t>
  </si>
  <si>
    <t>1.271811</t>
  </si>
  <si>
    <t>2.060261</t>
  </si>
  <si>
    <t>1.868476</t>
  </si>
  <si>
    <t>0.5996409</t>
  </si>
  <si>
    <t>2.648905</t>
  </si>
  <si>
    <t>1.046645</t>
  </si>
  <si>
    <t>2.945965</t>
  </si>
  <si>
    <t>1.273977</t>
  </si>
  <si>
    <t>0.6177651</t>
  </si>
  <si>
    <t>1.560093</t>
  </si>
  <si>
    <t>0.533193</t>
  </si>
  <si>
    <t>2.61919</t>
  </si>
  <si>
    <t>0.5394443</t>
  </si>
  <si>
    <t>1.294988</t>
  </si>
  <si>
    <t>1.227726</t>
  </si>
  <si>
    <t>2.244382</t>
  </si>
  <si>
    <t>1.058377</t>
  </si>
  <si>
    <t>2.242113</t>
  </si>
  <si>
    <t>1.862043</t>
  </si>
  <si>
    <t>2.312758</t>
  </si>
  <si>
    <t>0.9928797</t>
  </si>
  <si>
    <t>1.962661</t>
  </si>
  <si>
    <t>2.42758</t>
  </si>
  <si>
    <t>2.753259</t>
  </si>
  <si>
    <t>0.4041871</t>
  </si>
  <si>
    <t>0.8159619</t>
  </si>
  <si>
    <t>2.356766</t>
  </si>
  <si>
    <t>1.19343</t>
  </si>
  <si>
    <t>2.464637</t>
  </si>
  <si>
    <t>2.563417</t>
  </si>
  <si>
    <t>2.372209</t>
  </si>
  <si>
    <t>1.196503</t>
  </si>
  <si>
    <t>2.381651</t>
  </si>
  <si>
    <t>2.166726</t>
  </si>
  <si>
    <t>2.616885</t>
  </si>
  <si>
    <t>1.272567</t>
  </si>
  <si>
    <t>0.4881434</t>
  </si>
  <si>
    <t>2.47417</t>
  </si>
  <si>
    <t>2.93592</t>
  </si>
  <si>
    <t>1.702535</t>
  </si>
  <si>
    <t>1.969722</t>
  </si>
  <si>
    <t>1.036279</t>
  </si>
  <si>
    <t>1.431765</t>
  </si>
  <si>
    <t>0.6499238</t>
  </si>
  <si>
    <t>1.185815</t>
  </si>
  <si>
    <t>2.036824</t>
  </si>
  <si>
    <t>1.588215</t>
  </si>
  <si>
    <t>1.745393</t>
  </si>
  <si>
    <t>2.681725</t>
  </si>
  <si>
    <t>1.714152</t>
  </si>
  <si>
    <t>2.315949</t>
  </si>
  <si>
    <t>2.369288</t>
  </si>
  <si>
    <t>0.8924154</t>
  </si>
  <si>
    <t>1.767535</t>
  </si>
  <si>
    <t>0.6138382</t>
  </si>
  <si>
    <t>1.095727</t>
  </si>
  <si>
    <t>1.642148</t>
  </si>
  <si>
    <t>1.418663</t>
  </si>
  <si>
    <t>1.025211</t>
  </si>
  <si>
    <t>0.7704581</t>
  </si>
  <si>
    <t>1.822269</t>
  </si>
  <si>
    <t>0.903621</t>
  </si>
  <si>
    <t>1.581509</t>
  </si>
  <si>
    <t>0.7014058</t>
  </si>
  <si>
    <t>0.5486189</t>
  </si>
  <si>
    <t>0.6495403</t>
  </si>
  <si>
    <t>2.978739</t>
  </si>
  <si>
    <t>2.043612</t>
  </si>
  <si>
    <t>2.911509</t>
  </si>
  <si>
    <t>2.881601</t>
  </si>
  <si>
    <t>0.9046455</t>
  </si>
  <si>
    <t>2.184714</t>
  </si>
  <si>
    <t>2.346277</t>
  </si>
  <si>
    <t>2.481118</t>
  </si>
  <si>
    <t>0.5416524</t>
  </si>
  <si>
    <t>1.707815</t>
  </si>
  <si>
    <t>0.4014138</t>
  </si>
  <si>
    <t>0.4147926</t>
  </si>
  <si>
    <t>1.274321</t>
  </si>
  <si>
    <t>1.34267</t>
  </si>
  <si>
    <t>0.9065496</t>
  </si>
  <si>
    <t>1.298089</t>
  </si>
  <si>
    <t>1.154545</t>
  </si>
  <si>
    <t>0.6577673</t>
  </si>
  <si>
    <t>0.6587211</t>
  </si>
  <si>
    <t>2.247919</t>
  </si>
  <si>
    <t>0.8527384</t>
  </si>
  <si>
    <t>2.995562</t>
  </si>
  <si>
    <t>0.8330354</t>
  </si>
  <si>
    <t>2.928062</t>
  </si>
  <si>
    <t>1.482648</t>
  </si>
  <si>
    <t>1.567351</t>
  </si>
  <si>
    <t>2.954487</t>
  </si>
  <si>
    <t>0.5574279</t>
  </si>
  <si>
    <t>1.435772</t>
  </si>
  <si>
    <t>1.635994</t>
  </si>
  <si>
    <t>1.151796</t>
  </si>
  <si>
    <t>2.760764</t>
  </si>
  <si>
    <t>1.350582</t>
  </si>
  <si>
    <t>1.582381</t>
  </si>
  <si>
    <t>1.606479</t>
  </si>
  <si>
    <t>0.4717677</t>
  </si>
  <si>
    <t>1.561662</t>
  </si>
  <si>
    <t>1.205054</t>
  </si>
  <si>
    <t>2.175487</t>
  </si>
  <si>
    <t>1.490518</t>
  </si>
  <si>
    <t>2.157134</t>
  </si>
  <si>
    <t>2.930247</t>
  </si>
  <si>
    <t>0.8487364</t>
  </si>
  <si>
    <t>2.956322</t>
  </si>
  <si>
    <t>0.7937747</t>
  </si>
  <si>
    <t>1.817034</t>
  </si>
  <si>
    <t>2.778692</t>
  </si>
  <si>
    <t>0.9937592</t>
  </si>
  <si>
    <t>1.985139</t>
  </si>
  <si>
    <t>1.894369</t>
  </si>
  <si>
    <t>0.4081705</t>
  </si>
  <si>
    <t>2.230468</t>
  </si>
  <si>
    <t>2.889094</t>
  </si>
  <si>
    <t>1.781707</t>
  </si>
  <si>
    <t>1.920097</t>
  </si>
  <si>
    <t>2.936202</t>
  </si>
  <si>
    <t>2.743849</t>
  </si>
  <si>
    <t>2.673005</t>
  </si>
  <si>
    <t>2.540857</t>
  </si>
  <si>
    <t>1.718847</t>
  </si>
  <si>
    <t>2.407708</t>
  </si>
  <si>
    <t>1.865569</t>
  </si>
  <si>
    <t>0.9567968</t>
  </si>
  <si>
    <t>1.295903</t>
  </si>
  <si>
    <t>2.099246</t>
  </si>
  <si>
    <t>0.7552194</t>
  </si>
  <si>
    <t>1.592307</t>
  </si>
  <si>
    <t>1.908132</t>
  </si>
  <si>
    <t>1.211722</t>
  </si>
  <si>
    <t>0.7276203</t>
  </si>
  <si>
    <t>0.796539</t>
  </si>
  <si>
    <t>1.281881</t>
  </si>
  <si>
    <t>2.361065</t>
  </si>
  <si>
    <t>1.524432</t>
  </si>
  <si>
    <t>1.482046</t>
  </si>
  <si>
    <t>0.715594</t>
  </si>
  <si>
    <t>2.651345</t>
  </si>
  <si>
    <t>1.318353</t>
  </si>
  <si>
    <t>1.203836</t>
  </si>
  <si>
    <t>1.608689</t>
  </si>
  <si>
    <t>2.787999</t>
  </si>
  <si>
    <t>0.7280937</t>
  </si>
  <si>
    <t>2.200265</t>
  </si>
  <si>
    <t>1.755081</t>
  </si>
  <si>
    <t>2.639907</t>
  </si>
  <si>
    <t>2.479765</t>
  </si>
  <si>
    <t>0.7149465</t>
  </si>
  <si>
    <t>2.259927</t>
  </si>
  <si>
    <t>1.521741</t>
  </si>
  <si>
    <t>0.5240647</t>
  </si>
  <si>
    <t>2.28995</t>
  </si>
  <si>
    <t>2.254319</t>
  </si>
  <si>
    <t>2.491161</t>
  </si>
  <si>
    <t>0.9026348</t>
  </si>
  <si>
    <t>2.311142</t>
  </si>
  <si>
    <t>0.7832563</t>
  </si>
  <si>
    <t>2.595376</t>
  </si>
  <si>
    <t>0.9634084</t>
  </si>
  <si>
    <t>2.940566</t>
  </si>
  <si>
    <t>0.9974542</t>
  </si>
  <si>
    <t>0.4326287</t>
  </si>
  <si>
    <t>2.545769</t>
  </si>
  <si>
    <t>1.904395</t>
  </si>
  <si>
    <t>1.18222</t>
  </si>
  <si>
    <t>2.936257</t>
  </si>
  <si>
    <t>0.6397668</t>
  </si>
  <si>
    <t>2.195593</t>
  </si>
  <si>
    <t>2.278616</t>
  </si>
  <si>
    <t>1.050893</t>
  </si>
  <si>
    <t>0.6343668</t>
  </si>
  <si>
    <t>1.82115</t>
  </si>
  <si>
    <t>1.455052</t>
  </si>
  <si>
    <t>1.376477</t>
  </si>
  <si>
    <t>1.250888</t>
  </si>
  <si>
    <t>2.560295</t>
  </si>
  <si>
    <t>1.251866</t>
  </si>
  <si>
    <t>2.910581</t>
  </si>
  <si>
    <t>0.4292551</t>
  </si>
  <si>
    <t>1.785097</t>
  </si>
  <si>
    <t>0.806486</t>
  </si>
  <si>
    <t>2.853411</t>
  </si>
  <si>
    <t>0.8596048</t>
  </si>
  <si>
    <t>0.5627876</t>
  </si>
  <si>
    <t>2.069043</t>
  </si>
  <si>
    <t>0.4142802</t>
  </si>
  <si>
    <t>2.877375</t>
  </si>
  <si>
    <t>1.720911</t>
  </si>
  <si>
    <t>2.122107</t>
  </si>
  <si>
    <t>0.7242763</t>
  </si>
  <si>
    <t>1.648817</t>
  </si>
  <si>
    <t>1.566343</t>
  </si>
  <si>
    <t>2.656053</t>
  </si>
  <si>
    <t>2.206146</t>
  </si>
  <si>
    <t>0.9431399</t>
  </si>
  <si>
    <t>2.779937</t>
  </si>
  <si>
    <t>2.075921</t>
  </si>
  <si>
    <t>1.999795</t>
  </si>
  <si>
    <t>2.313862</t>
  </si>
  <si>
    <t>2.488949</t>
  </si>
  <si>
    <t>1.865412</t>
  </si>
  <si>
    <t>0.40106</t>
  </si>
  <si>
    <t>2.967854</t>
  </si>
  <si>
    <t>0.4847621</t>
  </si>
  <si>
    <t>1.583614</t>
  </si>
  <si>
    <t>0.8338995</t>
  </si>
  <si>
    <t>1.36735</t>
  </si>
  <si>
    <t>1.382891</t>
  </si>
  <si>
    <t>0.4180294</t>
  </si>
  <si>
    <t>1.75369</t>
  </si>
  <si>
    <t>1.329844</t>
  </si>
  <si>
    <t>0.9003429</t>
  </si>
  <si>
    <t>2.877574</t>
  </si>
  <si>
    <t>0.7082198</t>
  </si>
  <si>
    <t>0.9335683</t>
  </si>
  <si>
    <t>2.811224</t>
  </si>
  <si>
    <t>2.386376</t>
  </si>
  <si>
    <t>2.9177</t>
  </si>
  <si>
    <t>1.069632</t>
  </si>
  <si>
    <t>2.406843</t>
  </si>
  <si>
    <t>1.525958</t>
  </si>
  <si>
    <t>2.97538</t>
  </si>
  <si>
    <t>2.243467</t>
  </si>
  <si>
    <t>0.5406424</t>
  </si>
  <si>
    <t>2.354647</t>
  </si>
  <si>
    <t>1.788482</t>
  </si>
  <si>
    <t>1.700477</t>
  </si>
  <si>
    <t>0.4754164</t>
  </si>
  <si>
    <t>2.23346</t>
  </si>
  <si>
    <t>1.548054</t>
  </si>
  <si>
    <t>1.222477</t>
  </si>
  <si>
    <t>1.298679</t>
  </si>
  <si>
    <t>2.127602</t>
  </si>
  <si>
    <t>2.050631</t>
  </si>
  <si>
    <t>0.726149</t>
  </si>
  <si>
    <t>2.204488</t>
  </si>
  <si>
    <t>1.550023</t>
  </si>
  <si>
    <t>0.4366431</t>
  </si>
  <si>
    <t>1.245673</t>
  </si>
  <si>
    <t>1.194044</t>
  </si>
  <si>
    <t>2.781638</t>
  </si>
  <si>
    <t>1.525508</t>
  </si>
  <si>
    <t>1.939984</t>
  </si>
  <si>
    <t>2.398506</t>
  </si>
  <si>
    <t>1.311979</t>
  </si>
  <si>
    <t>1.974925</t>
  </si>
  <si>
    <t>0.5369492</t>
  </si>
  <si>
    <t>1.279402</t>
  </si>
  <si>
    <t>0.993677</t>
  </si>
  <si>
    <t>0.4814389</t>
  </si>
  <si>
    <t>0.8263733</t>
  </si>
  <si>
    <t>1.780738</t>
  </si>
  <si>
    <t>1.65726</t>
  </si>
  <si>
    <t>2.232595</t>
  </si>
  <si>
    <t>2.081863</t>
  </si>
  <si>
    <t>1.870098</t>
  </si>
  <si>
    <t>0.5342405</t>
  </si>
  <si>
    <t>2.823599</t>
  </si>
  <si>
    <t>0.7201307</t>
  </si>
  <si>
    <t>1.627658</t>
  </si>
  <si>
    <t>1.478553</t>
  </si>
  <si>
    <t>1.284558</t>
  </si>
  <si>
    <t>0.4258432</t>
  </si>
  <si>
    <t>0.599362</t>
  </si>
  <si>
    <t>0.7658456</t>
  </si>
  <si>
    <t>2.23683</t>
  </si>
  <si>
    <t>2.301315</t>
  </si>
  <si>
    <t>1.221707</t>
  </si>
  <si>
    <t>2.342898</t>
  </si>
  <si>
    <t>2.932914</t>
  </si>
  <si>
    <t>1.486339</t>
  </si>
  <si>
    <t>0.6722681</t>
  </si>
  <si>
    <t>1.405063</t>
  </si>
  <si>
    <t>0.4650134</t>
  </si>
  <si>
    <t>2.708181</t>
  </si>
  <si>
    <t>1.060762</t>
  </si>
  <si>
    <t>0.9415403</t>
  </si>
  <si>
    <t>2.563024</t>
  </si>
  <si>
    <t>1.193319</t>
  </si>
  <si>
    <t>2.43912</t>
  </si>
  <si>
    <t>2.335883</t>
  </si>
  <si>
    <t>1.331962</t>
  </si>
  <si>
    <t>2.882698</t>
  </si>
  <si>
    <t>1.521018</t>
  </si>
  <si>
    <t>1.702868</t>
  </si>
  <si>
    <t>0.6754227</t>
  </si>
  <si>
    <t>2.956632</t>
  </si>
  <si>
    <t>1.937026</t>
  </si>
  <si>
    <t>1.013786</t>
  </si>
  <si>
    <t>2.412181</t>
  </si>
  <si>
    <t>1.861484</t>
  </si>
  <si>
    <t>1.028887</t>
  </si>
  <si>
    <t>0.7641932</t>
  </si>
  <si>
    <t>2.944036</t>
  </si>
  <si>
    <t>0.7147289</t>
  </si>
  <si>
    <t>1.141101</t>
  </si>
  <si>
    <t>0.4827084</t>
  </si>
  <si>
    <t>1.672558</t>
  </si>
  <si>
    <t>1.923531</t>
  </si>
  <si>
    <t>2.020229</t>
  </si>
  <si>
    <t>1.203606</t>
  </si>
  <si>
    <t>2.627447</t>
  </si>
  <si>
    <t>1.645503</t>
  </si>
  <si>
    <t>0.7045028</t>
  </si>
  <si>
    <t>0.4451175</t>
  </si>
  <si>
    <t>2.112685</t>
  </si>
  <si>
    <t>2.264644</t>
  </si>
  <si>
    <t>2.373124</t>
  </si>
  <si>
    <t>0.5046003</t>
  </si>
  <si>
    <t>1.696848</t>
  </si>
  <si>
    <t>1.185182</t>
  </si>
  <si>
    <t>2.026898</t>
  </si>
  <si>
    <t>1.498797</t>
  </si>
  <si>
    <t>0.7204698</t>
  </si>
  <si>
    <t>2.78111</t>
  </si>
  <si>
    <t>1.406172</t>
  </si>
  <si>
    <t>2.82186</t>
  </si>
  <si>
    <t>2.191011</t>
  </si>
  <si>
    <t>2.45981</t>
  </si>
  <si>
    <t>0.8661156</t>
  </si>
  <si>
    <t>2.700872</t>
  </si>
  <si>
    <t>2.928102</t>
  </si>
  <si>
    <t>2.033545</t>
  </si>
  <si>
    <t>1.709322</t>
  </si>
  <si>
    <t>2.870061</t>
  </si>
  <si>
    <t>2.31874</t>
  </si>
  <si>
    <t>0.4807374</t>
  </si>
  <si>
    <t>2.421185</t>
  </si>
  <si>
    <t>0.5856251</t>
  </si>
  <si>
    <t>0.7040019</t>
  </si>
  <si>
    <t>0.7268891</t>
  </si>
  <si>
    <t>1.325426</t>
  </si>
  <si>
    <t>0.6546302</t>
  </si>
  <si>
    <t>2.244587</t>
  </si>
  <si>
    <t>0.6308452</t>
  </si>
  <si>
    <t>0.6827547</t>
  </si>
  <si>
    <t>0.8283769</t>
  </si>
  <si>
    <t>1.105257</t>
  </si>
  <si>
    <t>1.636906</t>
  </si>
  <si>
    <t>2.542874</t>
  </si>
  <si>
    <t>1.823229</t>
  </si>
  <si>
    <t>1.873098</t>
  </si>
  <si>
    <t>2.174479</t>
  </si>
  <si>
    <t>2.11567</t>
  </si>
  <si>
    <t>2.628587</t>
  </si>
  <si>
    <t>0.9297009</t>
  </si>
  <si>
    <t>0.5953868</t>
  </si>
  <si>
    <t>0.8601618</t>
  </si>
  <si>
    <t>2.24289</t>
  </si>
  <si>
    <t>2.787089</t>
  </si>
  <si>
    <t>2.335165</t>
  </si>
  <si>
    <t>2.276799</t>
  </si>
  <si>
    <t>2.504403</t>
  </si>
  <si>
    <t>1.556172</t>
  </si>
  <si>
    <t>2.563877</t>
  </si>
  <si>
    <t>2.7692</t>
  </si>
  <si>
    <t>0.9308199</t>
  </si>
  <si>
    <t>2.61098</t>
  </si>
  <si>
    <t>1.341124</t>
  </si>
  <si>
    <t>1.623131</t>
  </si>
  <si>
    <t>0.8700508</t>
  </si>
  <si>
    <t>1.272797</t>
  </si>
  <si>
    <t>0.4052394</t>
  </si>
  <si>
    <t>2.854433</t>
  </si>
  <si>
    <t>2.427336</t>
  </si>
  <si>
    <t>2.453464</t>
  </si>
  <si>
    <t>0.8135631</t>
  </si>
  <si>
    <t>1.571887</t>
  </si>
  <si>
    <t>0.5530624</t>
  </si>
  <si>
    <t>2.477811</t>
  </si>
  <si>
    <t>1.978846</t>
  </si>
  <si>
    <t>2.075135</t>
  </si>
  <si>
    <t>0.9885983</t>
  </si>
  <si>
    <t>2.550998</t>
  </si>
  <si>
    <t>1.621987</t>
  </si>
  <si>
    <t>2.718419</t>
  </si>
  <si>
    <t>1.208961</t>
  </si>
  <si>
    <t>1.109609</t>
  </si>
  <si>
    <t>0.7735165</t>
  </si>
  <si>
    <t>2.93191</t>
  </si>
  <si>
    <t>0.9759108</t>
  </si>
  <si>
    <t>2.672811</t>
  </si>
  <si>
    <t>1.788379</t>
  </si>
  <si>
    <t>2.932001</t>
  </si>
  <si>
    <t>0.7689254</t>
  </si>
  <si>
    <t>2.446317</t>
  </si>
  <si>
    <t>1.060735</t>
  </si>
  <si>
    <t>0.8623246</t>
  </si>
  <si>
    <t>2.035757</t>
  </si>
  <si>
    <t>1.240916</t>
  </si>
  <si>
    <t>2.571724</t>
  </si>
  <si>
    <t>1.371011</t>
  </si>
  <si>
    <t>2.573984</t>
  </si>
  <si>
    <t>1.143231</t>
  </si>
  <si>
    <t>2.225756</t>
  </si>
  <si>
    <t>1.975793</t>
  </si>
  <si>
    <t>1.23623</t>
  </si>
  <si>
    <t>0.4300782</t>
  </si>
  <si>
    <t>1.557731</t>
  </si>
  <si>
    <t>0.9447476</t>
  </si>
  <si>
    <t>0.4107444</t>
  </si>
  <si>
    <t>2.570345</t>
  </si>
  <si>
    <t>1.923364</t>
  </si>
  <si>
    <t>0.6420088</t>
  </si>
  <si>
    <t>2.909804</t>
  </si>
  <si>
    <t>2.981788</t>
  </si>
  <si>
    <t>2.192673</t>
  </si>
  <si>
    <t>2.333223</t>
  </si>
  <si>
    <t>1.015468</t>
  </si>
  <si>
    <t>1.377376</t>
  </si>
  <si>
    <t>2.276008</t>
  </si>
  <si>
    <t>2.381246</t>
  </si>
  <si>
    <t>1.728249</t>
  </si>
  <si>
    <t>0.9466435</t>
  </si>
  <si>
    <t>2.4365</t>
  </si>
  <si>
    <t>2.743926</t>
  </si>
  <si>
    <t>2.303269</t>
  </si>
  <si>
    <t>2.247302</t>
  </si>
  <si>
    <t>1.761615</t>
  </si>
  <si>
    <t>1.218861</t>
  </si>
  <si>
    <t>0.9374793</t>
  </si>
  <si>
    <t>1.658276</t>
  </si>
  <si>
    <t>2.195485</t>
  </si>
  <si>
    <t>2.610847</t>
  </si>
  <si>
    <t>0.8256322</t>
  </si>
  <si>
    <t>0.9690344</t>
  </si>
  <si>
    <t>1.356438</t>
  </si>
  <si>
    <t>2.984076</t>
  </si>
  <si>
    <t>0.8085716</t>
  </si>
  <si>
    <t>2.548373</t>
  </si>
  <si>
    <t>1.880627</t>
  </si>
  <si>
    <t>1.902855</t>
  </si>
  <si>
    <t>2.659946</t>
  </si>
  <si>
    <t>1.930697</t>
  </si>
  <si>
    <t>2.15689</t>
  </si>
  <si>
    <t>2.28537</t>
  </si>
  <si>
    <t>2.355908</t>
  </si>
  <si>
    <t>1.594428</t>
  </si>
  <si>
    <t>2.479131</t>
  </si>
  <si>
    <t>2.724231</t>
  </si>
  <si>
    <t>1.001873</t>
  </si>
  <si>
    <t>2.749624</t>
  </si>
  <si>
    <t>1.932352</t>
  </si>
  <si>
    <t>2.808998</t>
  </si>
  <si>
    <t>0.9026754</t>
  </si>
  <si>
    <t>0.4316013</t>
  </si>
  <si>
    <t>0.4805914</t>
  </si>
  <si>
    <t>1.079464</t>
  </si>
  <si>
    <t>1.863184</t>
  </si>
  <si>
    <t>0.7184428</t>
  </si>
  <si>
    <t>1.044634</t>
  </si>
  <si>
    <t>2.835288</t>
  </si>
  <si>
    <t>0.715517</t>
  </si>
  <si>
    <t>0.5474205</t>
  </si>
  <si>
    <t>1.834406</t>
  </si>
  <si>
    <t>1.331139</t>
  </si>
  <si>
    <t>0.7511466</t>
  </si>
  <si>
    <t>0.7134927</t>
  </si>
  <si>
    <t>0.6214795</t>
  </si>
  <si>
    <t>0.8194225</t>
  </si>
  <si>
    <t>1.918224</t>
  </si>
  <si>
    <t>2.488577</t>
  </si>
  <si>
    <t>2.234069</t>
  </si>
  <si>
    <t>2.589547</t>
  </si>
  <si>
    <t>2.239279</t>
  </si>
  <si>
    <t>1.540366</t>
  </si>
  <si>
    <t>1.839052</t>
  </si>
  <si>
    <t>1.471853</t>
  </si>
  <si>
    <t>2.216845</t>
  </si>
  <si>
    <t>2.52376</t>
  </si>
  <si>
    <t>2.638085</t>
  </si>
  <si>
    <t>2.427298</t>
  </si>
  <si>
    <t>1.261295</t>
  </si>
  <si>
    <t>2.321371</t>
  </si>
  <si>
    <t>0.7500934</t>
  </si>
  <si>
    <t>2.356555</t>
  </si>
  <si>
    <t>1.47133</t>
  </si>
  <si>
    <t>2.102926</t>
  </si>
  <si>
    <t>2.884985</t>
  </si>
  <si>
    <t>0.7533002</t>
  </si>
  <si>
    <t>1.218078</t>
  </si>
  <si>
    <t>2.364863</t>
  </si>
  <si>
    <t>0.4413971</t>
  </si>
  <si>
    <t>0.5933293</t>
  </si>
  <si>
    <t>1.576681</t>
  </si>
  <si>
    <t>1.017622</t>
  </si>
  <si>
    <t>0.8197701</t>
  </si>
  <si>
    <t>2.741654</t>
  </si>
  <si>
    <t>1.919368</t>
  </si>
  <si>
    <t>1.820046</t>
  </si>
  <si>
    <t>1.729584</t>
  </si>
  <si>
    <t>1.7411</t>
  </si>
  <si>
    <t>0.5870316</t>
  </si>
  <si>
    <t>2.975447</t>
  </si>
  <si>
    <t>0.9870566</t>
  </si>
  <si>
    <t>0.8295135</t>
  </si>
  <si>
    <t>0.4920288</t>
  </si>
  <si>
    <t>2.937976</t>
  </si>
  <si>
    <t>1.632712</t>
  </si>
  <si>
    <t>1.338935</t>
  </si>
  <si>
    <t>0.8031261</t>
  </si>
  <si>
    <t>1.011995</t>
  </si>
  <si>
    <t>0.7051214</t>
  </si>
  <si>
    <t>0.8497687</t>
  </si>
  <si>
    <t>1.854058</t>
  </si>
  <si>
    <t>0.8659409</t>
  </si>
  <si>
    <t>2.540757</t>
  </si>
  <si>
    <t>0.803984</t>
  </si>
  <si>
    <t>2.906454</t>
  </si>
  <si>
    <t>2.803423</t>
  </si>
  <si>
    <t>1.267168</t>
  </si>
  <si>
    <t>1.446391</t>
  </si>
  <si>
    <t>0.8270103</t>
  </si>
  <si>
    <t>1.192357</t>
  </si>
  <si>
    <t>1.350091</t>
  </si>
  <si>
    <t>1.495502</t>
  </si>
  <si>
    <t>2.449444</t>
  </si>
  <si>
    <t>2.927617</t>
  </si>
  <si>
    <t>2.985113</t>
  </si>
  <si>
    <t>0.6851038</t>
  </si>
  <si>
    <t>2.266524</t>
  </si>
  <si>
    <t>1.293131</t>
  </si>
  <si>
    <t>1.562745</t>
  </si>
  <si>
    <t>2.881053</t>
  </si>
  <si>
    <t>0.82922</t>
  </si>
  <si>
    <t>1.983531</t>
  </si>
  <si>
    <t>1.82539</t>
  </si>
  <si>
    <t>1.416374</t>
  </si>
  <si>
    <t>2.22147</t>
  </si>
  <si>
    <t>1.36936</t>
  </si>
  <si>
    <t>1.891528</t>
  </si>
  <si>
    <t>1.472645</t>
  </si>
  <si>
    <t>2.924337</t>
  </si>
  <si>
    <t>0.756908</t>
  </si>
  <si>
    <t>1.242929</t>
  </si>
  <si>
    <t>2.352635</t>
  </si>
  <si>
    <t>1.258648</t>
  </si>
  <si>
    <t>1.88911</t>
  </si>
  <si>
    <t>0.6836043</t>
  </si>
  <si>
    <t>1.978091</t>
  </si>
  <si>
    <t>0.7560659</t>
  </si>
  <si>
    <t>0.8397399</t>
  </si>
  <si>
    <t>2.324965</t>
  </si>
  <si>
    <t>1.079767</t>
  </si>
  <si>
    <t>0.712852</t>
  </si>
  <si>
    <t>0.4384792</t>
  </si>
  <si>
    <t>0.5240242</t>
  </si>
  <si>
    <t>1.831639</t>
  </si>
  <si>
    <t>1.08045</t>
  </si>
  <si>
    <t>0.8375124</t>
  </si>
  <si>
    <t>0.4881727</t>
  </si>
  <si>
    <t>0.9398614</t>
  </si>
  <si>
    <t>2.358637</t>
  </si>
  <si>
    <t>1.155838</t>
  </si>
  <si>
    <t>1.452718</t>
  </si>
  <si>
    <t>2.047277</t>
  </si>
  <si>
    <t>2.10657</t>
  </si>
  <si>
    <t>0.5742055</t>
  </si>
  <si>
    <t>1.535436</t>
  </si>
  <si>
    <t>1.044692</t>
  </si>
  <si>
    <t>1.299437</t>
  </si>
  <si>
    <t>1.905983</t>
  </si>
  <si>
    <t>1.325632</t>
  </si>
  <si>
    <t>1.743156</t>
  </si>
  <si>
    <t>2.388323</t>
  </si>
  <si>
    <t>1.518043</t>
  </si>
  <si>
    <t>0.5967494</t>
  </si>
  <si>
    <t>0.7944295</t>
  </si>
  <si>
    <t>2.707978</t>
  </si>
  <si>
    <t>2.984019</t>
  </si>
  <si>
    <t>1.118518</t>
  </si>
  <si>
    <t>2.19694</t>
  </si>
  <si>
    <t>0.4101707</t>
  </si>
  <si>
    <t>0.5491931</t>
  </si>
  <si>
    <t>0.7492738</t>
  </si>
  <si>
    <t>2.650211</t>
  </si>
  <si>
    <t>0.9404333</t>
  </si>
  <si>
    <t>1.356814</t>
  </si>
  <si>
    <t>1.133105</t>
  </si>
  <si>
    <t>1.777806</t>
  </si>
  <si>
    <t>1.391337</t>
  </si>
  <si>
    <t>2.645558</t>
  </si>
  <si>
    <t>0.4427557</t>
  </si>
  <si>
    <t>2.331714</t>
  </si>
  <si>
    <t>1.803844</t>
  </si>
  <si>
    <t>2.451324</t>
  </si>
  <si>
    <t>2.475531</t>
  </si>
  <si>
    <t>2.24873</t>
  </si>
  <si>
    <t>1.484482</t>
  </si>
  <si>
    <t>1.686603</t>
  </si>
  <si>
    <t>2.782352</t>
  </si>
  <si>
    <t>0.4740244</t>
  </si>
  <si>
    <t>1.813753</t>
  </si>
  <si>
    <t>1.987231</t>
  </si>
  <si>
    <t>0.8054036</t>
  </si>
  <si>
    <t>0.9413268</t>
  </si>
  <si>
    <t>1.207444</t>
  </si>
  <si>
    <t>1.874453</t>
  </si>
  <si>
    <t>2.660855</t>
  </si>
  <si>
    <t>0.4539584</t>
  </si>
  <si>
    <t>2.44527</t>
  </si>
  <si>
    <t>0.4810785</t>
  </si>
  <si>
    <t>1.174462</t>
  </si>
  <si>
    <t>2.396525</t>
  </si>
  <si>
    <t>2.066067</t>
  </si>
  <si>
    <t>0.7545579</t>
  </si>
  <si>
    <t>0.6776332</t>
  </si>
  <si>
    <t>2.260326</t>
  </si>
  <si>
    <t>1.225921</t>
  </si>
  <si>
    <t>2.676874</t>
  </si>
  <si>
    <t>0.5289223</t>
  </si>
  <si>
    <t>2.676181</t>
  </si>
  <si>
    <t>0.5215849</t>
  </si>
  <si>
    <t>1.798414</t>
  </si>
  <si>
    <t>1.0233</t>
  </si>
  <si>
    <t>0.7051478</t>
  </si>
  <si>
    <t>1.221032</t>
  </si>
  <si>
    <t>2.198183</t>
  </si>
  <si>
    <t>0.8125656</t>
  </si>
  <si>
    <t>0.6307416</t>
  </si>
  <si>
    <t>1.343751</t>
  </si>
  <si>
    <t>0.4075699</t>
  </si>
  <si>
    <t>2.494112</t>
  </si>
  <si>
    <t>2.55569</t>
  </si>
  <si>
    <t>1.365491</t>
  </si>
  <si>
    <t>0.5169917</t>
  </si>
  <si>
    <t>1.604603</t>
  </si>
  <si>
    <t>1.221466</t>
  </si>
  <si>
    <t>1.339388</t>
  </si>
  <si>
    <t>2.575272</t>
  </si>
  <si>
    <t>0.4560881</t>
  </si>
  <si>
    <t>0.9269876</t>
  </si>
  <si>
    <t>2.958697</t>
  </si>
  <si>
    <t>1.772396</t>
  </si>
  <si>
    <t>0.4360281</t>
  </si>
  <si>
    <t>0.4390935</t>
  </si>
  <si>
    <t>0.9048057</t>
  </si>
  <si>
    <t>1.353276</t>
  </si>
  <si>
    <t>2.586813</t>
  </si>
  <si>
    <t>1.648139</t>
  </si>
  <si>
    <t>1.238164</t>
  </si>
  <si>
    <t>2.097588</t>
  </si>
  <si>
    <t>2.003823</t>
  </si>
  <si>
    <t>1.310319</t>
  </si>
  <si>
    <t>0.418994</t>
  </si>
  <si>
    <t>1.955566</t>
  </si>
  <si>
    <t>1.965388</t>
  </si>
  <si>
    <t>0.9003651</t>
  </si>
  <si>
    <t>1.293291</t>
  </si>
  <si>
    <t>0.9773388</t>
  </si>
  <si>
    <t>1.066725</t>
  </si>
  <si>
    <t>0.7910114</t>
  </si>
  <si>
    <t>1.06606</t>
  </si>
  <si>
    <t>2.455773</t>
  </si>
  <si>
    <t>1.166599</t>
  </si>
  <si>
    <t>0.6769872</t>
  </si>
  <si>
    <t>1.519025</t>
  </si>
  <si>
    <t>1.912695</t>
  </si>
  <si>
    <t>2.938051</t>
  </si>
  <si>
    <t>1.303453</t>
  </si>
  <si>
    <t>2.162571</t>
  </si>
  <si>
    <t>1.957922</t>
  </si>
  <si>
    <t>1.506478</t>
  </si>
  <si>
    <t>2.85969</t>
  </si>
  <si>
    <t>2.741753</t>
  </si>
  <si>
    <t>1.571904</t>
  </si>
  <si>
    <t>1.676963</t>
  </si>
  <si>
    <t>2.801601</t>
  </si>
  <si>
    <t>0.5076135</t>
  </si>
  <si>
    <t>1.287546</t>
  </si>
  <si>
    <t>1.758261</t>
  </si>
  <si>
    <t>1.002753</t>
  </si>
  <si>
    <t>0.6276398</t>
  </si>
  <si>
    <t>2.194792</t>
  </si>
  <si>
    <t>1.150057</t>
  </si>
  <si>
    <t>1.864333</t>
  </si>
  <si>
    <t>0.5945473</t>
  </si>
  <si>
    <t>2.162835</t>
  </si>
  <si>
    <t>2.857303</t>
  </si>
  <si>
    <t>0.5514885</t>
  </si>
  <si>
    <t>1.857713</t>
  </si>
  <si>
    <t>0.6596125</t>
  </si>
  <si>
    <t>0.4458913</t>
  </si>
  <si>
    <t>0.6388999</t>
  </si>
  <si>
    <t>1.698552</t>
  </si>
  <si>
    <t>1.378193</t>
  </si>
  <si>
    <t>1.746509</t>
  </si>
  <si>
    <t>2.304476</t>
  </si>
  <si>
    <t>1.810793</t>
  </si>
  <si>
    <t>2.68665</t>
  </si>
  <si>
    <t>0.638629</t>
  </si>
  <si>
    <t>1.376472</t>
  </si>
  <si>
    <t>1.224486</t>
  </si>
  <si>
    <t>2.22008</t>
  </si>
  <si>
    <t>2.258771</t>
  </si>
  <si>
    <t>2.05523</t>
  </si>
  <si>
    <t>1.682713</t>
  </si>
  <si>
    <t>1.491753</t>
  </si>
  <si>
    <t>0.9792704</t>
  </si>
  <si>
    <t>1.428007</t>
  </si>
  <si>
    <t>0.7441142</t>
  </si>
  <si>
    <t>0.8665165</t>
  </si>
  <si>
    <t>0.9318568</t>
  </si>
  <si>
    <t>1.885077</t>
  </si>
  <si>
    <t>2.432367</t>
  </si>
  <si>
    <t>1.388904</t>
  </si>
  <si>
    <t>2.381746</t>
  </si>
  <si>
    <t>2.299011</t>
  </si>
  <si>
    <t>1.528339</t>
  </si>
  <si>
    <t>2.315982</t>
  </si>
  <si>
    <t>1.263919</t>
  </si>
  <si>
    <t>1.836168</t>
  </si>
  <si>
    <t>1.894584</t>
  </si>
  <si>
    <t>1.319241</t>
  </si>
  <si>
    <t>1.822053</t>
  </si>
  <si>
    <t>2.30181</t>
  </si>
  <si>
    <t>1.501562</t>
  </si>
  <si>
    <t>1.969105</t>
  </si>
  <si>
    <t>2.967932</t>
  </si>
  <si>
    <t>0.6952615</t>
  </si>
  <si>
    <t>0.9679804</t>
  </si>
  <si>
    <t>2.772673</t>
  </si>
  <si>
    <t>1.006967</t>
  </si>
  <si>
    <t>2.94701</t>
  </si>
  <si>
    <t>0.7877098</t>
  </si>
  <si>
    <t>1.484595</t>
  </si>
  <si>
    <t>0.5342255</t>
  </si>
  <si>
    <t>2.540811</t>
  </si>
  <si>
    <t>1.933859</t>
  </si>
  <si>
    <t>0.457424</t>
  </si>
  <si>
    <t>2.131986</t>
  </si>
  <si>
    <t>0.6477899</t>
  </si>
  <si>
    <t>0.7753169</t>
  </si>
  <si>
    <t>0.9785434</t>
  </si>
  <si>
    <t>1.009302</t>
  </si>
  <si>
    <t>0.6786819</t>
  </si>
  <si>
    <t>2.15599</t>
  </si>
  <si>
    <t>2.039407</t>
  </si>
  <si>
    <t>2.035662</t>
  </si>
  <si>
    <t>2.125192</t>
  </si>
  <si>
    <t>2.287485</t>
  </si>
  <si>
    <t>1.761584</t>
  </si>
  <si>
    <t>0.7771978</t>
  </si>
  <si>
    <t>2.287041</t>
  </si>
  <si>
    <t>1.40869</t>
  </si>
  <si>
    <t>0.5911866</t>
  </si>
  <si>
    <t>2.330944</t>
  </si>
  <si>
    <t>2.826685</t>
  </si>
  <si>
    <t>2.234094</t>
  </si>
  <si>
    <t>2.902017</t>
  </si>
  <si>
    <t>0.7853929</t>
  </si>
  <si>
    <t>2.028552</t>
  </si>
  <si>
    <t>1.562602</t>
  </si>
  <si>
    <t>0.7713689</t>
  </si>
  <si>
    <t>1.216009</t>
  </si>
  <si>
    <t>0.4524275</t>
  </si>
  <si>
    <t>0.4200866</t>
  </si>
  <si>
    <t>2.566158</t>
  </si>
  <si>
    <t>2.229316</t>
  </si>
  <si>
    <t>1.637647</t>
  </si>
  <si>
    <t>2.503605</t>
  </si>
  <si>
    <t>0.9603332</t>
  </si>
  <si>
    <t>1.504666</t>
  </si>
  <si>
    <t>2.464247</t>
  </si>
  <si>
    <t>2.030092</t>
  </si>
  <si>
    <t>1.18814</t>
  </si>
  <si>
    <t>2.356085</t>
  </si>
  <si>
    <t>0.7359425</t>
  </si>
  <si>
    <t>1.73507</t>
  </si>
  <si>
    <t>1.424472</t>
  </si>
  <si>
    <t>0.8830443</t>
  </si>
  <si>
    <t>1.850789</t>
  </si>
  <si>
    <t>2.462737</t>
  </si>
  <si>
    <t>2.718715</t>
  </si>
  <si>
    <t>1.180275</t>
  </si>
  <si>
    <t>1.231923</t>
  </si>
  <si>
    <t>1.996304</t>
  </si>
  <si>
    <t>2.283737</t>
  </si>
  <si>
    <t>1.503541</t>
  </si>
  <si>
    <t>2.299607</t>
  </si>
  <si>
    <t>1.959054</t>
  </si>
  <si>
    <t>1.735939</t>
  </si>
  <si>
    <t>1.573066</t>
  </si>
  <si>
    <t>1.640908</t>
  </si>
  <si>
    <t>2.135134</t>
  </si>
  <si>
    <t>2.538524</t>
  </si>
  <si>
    <t>1.210416</t>
  </si>
  <si>
    <t>0.4449274</t>
  </si>
  <si>
    <t>1.051833</t>
  </si>
  <si>
    <t>1.303634</t>
  </si>
  <si>
    <t>2.832798</t>
  </si>
  <si>
    <t>0.5423717</t>
  </si>
  <si>
    <t>1.092465</t>
  </si>
  <si>
    <t>0.8701361</t>
  </si>
  <si>
    <t>0.576735</t>
  </si>
  <si>
    <t>1.396296</t>
  </si>
  <si>
    <t>0.9673581</t>
  </si>
  <si>
    <t>1.401206</t>
  </si>
  <si>
    <t>0.4020845</t>
  </si>
  <si>
    <t>1.11001</t>
  </si>
  <si>
    <t>1.530862</t>
  </si>
  <si>
    <t>1.090762</t>
  </si>
  <si>
    <t>0.4832993</t>
  </si>
  <si>
    <t>2.420374</t>
  </si>
  <si>
    <t>1.692841</t>
  </si>
  <si>
    <t>0.6849527</t>
  </si>
  <si>
    <t>2.094855</t>
  </si>
  <si>
    <t>1.010357</t>
  </si>
  <si>
    <t>2.304275</t>
  </si>
  <si>
    <t>2.225068</t>
  </si>
  <si>
    <t>2.922071</t>
  </si>
  <si>
    <t>1.174464</t>
  </si>
  <si>
    <t>1.065009</t>
  </si>
  <si>
    <t>2.070536</t>
  </si>
  <si>
    <t>2.280191</t>
  </si>
  <si>
    <t>0.429235</t>
  </si>
  <si>
    <t>0.4518089</t>
  </si>
  <si>
    <t>1.119606</t>
  </si>
  <si>
    <t>1.911082</t>
  </si>
  <si>
    <t>2.99278</t>
  </si>
  <si>
    <t>0.8873424</t>
  </si>
  <si>
    <t>0.8704369</t>
  </si>
  <si>
    <t>1.355955</t>
  </si>
  <si>
    <t>1.44512</t>
  </si>
  <si>
    <t>1.154433</t>
  </si>
  <si>
    <t>0.6024874</t>
  </si>
  <si>
    <t>0.9839847</t>
  </si>
  <si>
    <t>2.17114</t>
  </si>
  <si>
    <t>2.448233</t>
  </si>
  <si>
    <t>0.8508571</t>
  </si>
  <si>
    <t>2.527388</t>
  </si>
  <si>
    <t>1.171152</t>
  </si>
  <si>
    <t>1.897598</t>
  </si>
  <si>
    <t>2.588706</t>
  </si>
  <si>
    <t>0.5304768</t>
  </si>
  <si>
    <t>2.993824</t>
  </si>
  <si>
    <t>1.774578</t>
  </si>
  <si>
    <t>0.644349</t>
  </si>
  <si>
    <t>2.318676</t>
  </si>
  <si>
    <t>0.7277396</t>
  </si>
  <si>
    <t>1.739858</t>
  </si>
  <si>
    <t>1.081166</t>
  </si>
  <si>
    <t>2.499525</t>
  </si>
  <si>
    <t>1.135794</t>
  </si>
  <si>
    <t>1.479085</t>
  </si>
  <si>
    <t>2.359837</t>
  </si>
  <si>
    <t>0.4368022</t>
  </si>
  <si>
    <t>2.015669</t>
  </si>
  <si>
    <t>0.8919175</t>
  </si>
  <si>
    <t>1.997307</t>
  </si>
  <si>
    <t>0.5762141</t>
  </si>
  <si>
    <t>2.123607</t>
  </si>
  <si>
    <t>0.5913408</t>
  </si>
  <si>
    <t>2.403413</t>
  </si>
  <si>
    <t>1.231648</t>
  </si>
  <si>
    <t>0.9427668</t>
  </si>
  <si>
    <t>1.562584</t>
  </si>
  <si>
    <t>2.81622</t>
  </si>
  <si>
    <t>0.6599666</t>
  </si>
  <si>
    <t>2.030841</t>
  </si>
  <si>
    <t>1.315021</t>
  </si>
  <si>
    <t>2.00748</t>
  </si>
  <si>
    <t>1.63751</t>
  </si>
  <si>
    <t>0.4242436</t>
  </si>
  <si>
    <t>1.731839</t>
  </si>
  <si>
    <t>0.9758074</t>
  </si>
  <si>
    <t>0.6674498</t>
  </si>
  <si>
    <t>0.4472932</t>
  </si>
  <si>
    <t>0.5178561</t>
  </si>
  <si>
    <t>2.918525</t>
  </si>
  <si>
    <t>1.261897</t>
  </si>
  <si>
    <t>1.402219</t>
  </si>
  <si>
    <t>1.204448</t>
  </si>
  <si>
    <t>1.594363</t>
  </si>
  <si>
    <t>0.5137936</t>
  </si>
  <si>
    <t>1.399577</t>
  </si>
  <si>
    <t>0.5785532</t>
  </si>
  <si>
    <t>1.641885</t>
  </si>
  <si>
    <t>2.707394</t>
  </si>
  <si>
    <t>2.305133</t>
  </si>
  <si>
    <t>1.668105</t>
  </si>
  <si>
    <t>1.65035</t>
  </si>
  <si>
    <t>0.4819764</t>
  </si>
  <si>
    <t>2.049591</t>
  </si>
  <si>
    <t>1.315292</t>
  </si>
  <si>
    <t>1.635339</t>
  </si>
  <si>
    <t>0.9108187</t>
  </si>
  <si>
    <t>0.7216588</t>
  </si>
  <si>
    <t>1.115987</t>
  </si>
  <si>
    <t>1.205385</t>
  </si>
  <si>
    <t>1.621642</t>
  </si>
  <si>
    <t>1.004778</t>
  </si>
  <si>
    <t>1.606797</t>
  </si>
  <si>
    <t>0.7749252</t>
  </si>
  <si>
    <t>0.9146369</t>
  </si>
  <si>
    <t>0.829023</t>
  </si>
  <si>
    <t>0.9181825</t>
  </si>
  <si>
    <t>2.53676</t>
  </si>
  <si>
    <t>0.5229152</t>
  </si>
  <si>
    <t>2.148104</t>
  </si>
  <si>
    <t>2.246933</t>
  </si>
  <si>
    <t>1.132153</t>
  </si>
  <si>
    <t>1.81792</t>
  </si>
  <si>
    <t>0.4090912</t>
  </si>
  <si>
    <t>1.705203</t>
  </si>
  <si>
    <t>2.200923</t>
  </si>
  <si>
    <t>2.474881</t>
  </si>
  <si>
    <t>1.586588</t>
  </si>
  <si>
    <t>2.291909</t>
  </si>
  <si>
    <t>1.842674</t>
  </si>
  <si>
    <t>2.813654</t>
  </si>
  <si>
    <t>1.348256</t>
  </si>
  <si>
    <t>0.8052942</t>
  </si>
  <si>
    <t>0.9611259</t>
  </si>
  <si>
    <t>2.987666</t>
  </si>
  <si>
    <t>1.04399</t>
  </si>
  <si>
    <t>0.8016808</t>
  </si>
  <si>
    <t>0.9853311</t>
  </si>
  <si>
    <t>0.6495491</t>
  </si>
  <si>
    <t>1.725184</t>
  </si>
  <si>
    <t>2.707273</t>
  </si>
  <si>
    <t>1.53792</t>
  </si>
  <si>
    <t>2.212467</t>
  </si>
  <si>
    <t>1.487302</t>
  </si>
  <si>
    <t>1.234763</t>
  </si>
  <si>
    <t>1.98774</t>
  </si>
  <si>
    <t>1.402346</t>
  </si>
  <si>
    <t>2.853627</t>
  </si>
  <si>
    <t>1.42104</t>
  </si>
  <si>
    <t>0.5935474</t>
  </si>
  <si>
    <t>2.586676</t>
  </si>
  <si>
    <t>2.663339</t>
  </si>
  <si>
    <t>1.401192</t>
  </si>
  <si>
    <t>2.236423</t>
  </si>
  <si>
    <t>1.379321</t>
  </si>
  <si>
    <t>0.8722079</t>
  </si>
  <si>
    <t>2.465222</t>
  </si>
  <si>
    <t>2.117375</t>
  </si>
  <si>
    <t>1.800686</t>
  </si>
  <si>
    <t>2.72253</t>
  </si>
  <si>
    <t>2.421267</t>
  </si>
  <si>
    <t>1.184512</t>
  </si>
  <si>
    <t>2.138484</t>
  </si>
  <si>
    <t>0.6230237</t>
  </si>
  <si>
    <t>0.5337118</t>
  </si>
  <si>
    <t>1.461227</t>
  </si>
  <si>
    <t>0.506832</t>
  </si>
  <si>
    <t>2.132562</t>
  </si>
  <si>
    <t>1.234275</t>
  </si>
  <si>
    <t>2.107718</t>
  </si>
  <si>
    <t>1.303038</t>
  </si>
  <si>
    <t>1.998472</t>
  </si>
  <si>
    <t>1.205015</t>
  </si>
  <si>
    <t>1.036828</t>
  </si>
  <si>
    <t>1.434567</t>
  </si>
  <si>
    <t>1.615644</t>
  </si>
  <si>
    <t>1.208463</t>
  </si>
  <si>
    <t>0.7072356</t>
  </si>
  <si>
    <t>1.83022</t>
  </si>
  <si>
    <t>0.5117295</t>
  </si>
  <si>
    <t>0.5683917</t>
  </si>
  <si>
    <t>2.873782</t>
  </si>
  <si>
    <t>0.6751822</t>
  </si>
  <si>
    <t>1.841614</t>
  </si>
  <si>
    <t>2.270271</t>
  </si>
  <si>
    <t>2.851863</t>
  </si>
  <si>
    <t>1.09027</t>
  </si>
  <si>
    <t>1.260641</t>
  </si>
  <si>
    <t>1.637053</t>
  </si>
  <si>
    <t>0.7520042</t>
  </si>
  <si>
    <t>0.5315747</t>
  </si>
  <si>
    <t>2.021362</t>
  </si>
  <si>
    <t>0.6431631</t>
  </si>
  <si>
    <t>1.707379</t>
  </si>
  <si>
    <t>1.705992</t>
  </si>
  <si>
    <t>1.1015</t>
  </si>
  <si>
    <t>2.989991</t>
  </si>
  <si>
    <t>2.289399</t>
  </si>
  <si>
    <t>1.669665</t>
  </si>
  <si>
    <t>2.987254</t>
  </si>
  <si>
    <t>2.613657</t>
  </si>
  <si>
    <t>2.142715</t>
  </si>
  <si>
    <t>0.4816781</t>
  </si>
  <si>
    <t>1.446551</t>
  </si>
  <si>
    <t>1.930105</t>
  </si>
  <si>
    <t>1.179602</t>
  </si>
  <si>
    <t>2.926063</t>
  </si>
  <si>
    <t>2.039491</t>
  </si>
  <si>
    <t>1.042284</t>
  </si>
  <si>
    <t>0.5212067</t>
  </si>
  <si>
    <t>1.471228</t>
  </si>
  <si>
    <t>2.628458</t>
  </si>
  <si>
    <t>2.573687</t>
  </si>
  <si>
    <t>2.226376</t>
  </si>
  <si>
    <t>1.573833</t>
  </si>
  <si>
    <t>1.285814</t>
  </si>
  <si>
    <t>1.386303</t>
  </si>
  <si>
    <t>1.899588</t>
  </si>
  <si>
    <t>0.955075</t>
  </si>
  <si>
    <t>0.7852889</t>
  </si>
  <si>
    <t>2.050678</t>
  </si>
  <si>
    <t>1.55763</t>
  </si>
  <si>
    <t>1.68758</t>
  </si>
  <si>
    <t>0.7823998</t>
  </si>
  <si>
    <t>1.043483</t>
  </si>
  <si>
    <t>1.989118</t>
  </si>
  <si>
    <t>0.5657813</t>
  </si>
  <si>
    <t>2.312183</t>
  </si>
  <si>
    <t>1.458626</t>
  </si>
  <si>
    <t>0.8841523</t>
  </si>
  <si>
    <t>2.648829</t>
  </si>
  <si>
    <t>0.7342646</t>
  </si>
  <si>
    <t>1.886046</t>
  </si>
  <si>
    <t>1.46698</t>
  </si>
  <si>
    <t>2.919304</t>
  </si>
  <si>
    <t>1.227039</t>
  </si>
  <si>
    <t>0.9483481</t>
  </si>
  <si>
    <t>1.230732</t>
  </si>
  <si>
    <t>1.78882</t>
  </si>
  <si>
    <t>2.427428</t>
  </si>
  <si>
    <t>1.794816</t>
  </si>
  <si>
    <t>0.4140542</t>
  </si>
  <si>
    <t>0.8680808</t>
  </si>
  <si>
    <t>2.299627</t>
  </si>
  <si>
    <t>0.5914843</t>
  </si>
  <si>
    <t>1.8292</t>
  </si>
  <si>
    <t>1.900012</t>
  </si>
  <si>
    <t>0.4178083</t>
  </si>
  <si>
    <t>0.6448046</t>
  </si>
  <si>
    <t>0.6608653</t>
  </si>
  <si>
    <t>1.950386</t>
  </si>
  <si>
    <t>0.6581669</t>
  </si>
  <si>
    <t>0.8550482</t>
  </si>
  <si>
    <t>2.288376</t>
  </si>
  <si>
    <t>1.68829</t>
  </si>
  <si>
    <t>1.855574</t>
  </si>
  <si>
    <t>2.554033</t>
  </si>
  <si>
    <t>1.441047</t>
  </si>
  <si>
    <t>2.422671</t>
  </si>
  <si>
    <t>0.9820437</t>
  </si>
  <si>
    <t>2.958503</t>
  </si>
  <si>
    <t>2.071973</t>
  </si>
  <si>
    <t>0.7957102</t>
  </si>
  <si>
    <t>1.233991</t>
  </si>
  <si>
    <t>2.503702</t>
  </si>
  <si>
    <t>1.715298</t>
  </si>
  <si>
    <t>1.440285</t>
  </si>
  <si>
    <t>1.10105</t>
  </si>
  <si>
    <t>1.735775</t>
  </si>
  <si>
    <t>2.873527</t>
  </si>
  <si>
    <t>2.20581</t>
  </si>
  <si>
    <t>2.365114</t>
  </si>
  <si>
    <t>1.834251</t>
  </si>
  <si>
    <t>0.7938121</t>
  </si>
  <si>
    <t>1.444331</t>
  </si>
  <si>
    <t>2.162345</t>
  </si>
  <si>
    <t>0.8701044</t>
  </si>
  <si>
    <t>0.5215982</t>
  </si>
  <si>
    <t>0.8961623</t>
  </si>
  <si>
    <t>0.7335434</t>
  </si>
  <si>
    <t>2.630866</t>
  </si>
  <si>
    <t>1.80426</t>
  </si>
  <si>
    <t>0.8259656</t>
  </si>
  <si>
    <t>2.831234</t>
  </si>
  <si>
    <t>2.616308</t>
  </si>
  <si>
    <t>0.7739123</t>
  </si>
  <si>
    <t>2.619331</t>
  </si>
  <si>
    <t>2.104816</t>
  </si>
  <si>
    <t>1.361553</t>
  </si>
  <si>
    <t>2.875036</t>
  </si>
  <si>
    <t>0.9784609</t>
  </si>
  <si>
    <t>2.400225</t>
  </si>
  <si>
    <t>0.6107949</t>
  </si>
  <si>
    <t>1.378681</t>
  </si>
  <si>
    <t>1.168555</t>
  </si>
  <si>
    <t>2.553906</t>
  </si>
  <si>
    <t>2.761867</t>
  </si>
  <si>
    <t>2.167165</t>
  </si>
  <si>
    <t>1.196236</t>
  </si>
  <si>
    <t>2.969059</t>
  </si>
  <si>
    <t>0.525875</t>
  </si>
  <si>
    <t>0.9268341</t>
  </si>
  <si>
    <t>2.535316</t>
  </si>
  <si>
    <t>2.086382</t>
  </si>
  <si>
    <t>2.150362</t>
  </si>
  <si>
    <t>2.811679</t>
  </si>
  <si>
    <t>2.665296</t>
  </si>
  <si>
    <t>1.852712</t>
  </si>
  <si>
    <t>0.952235</t>
  </si>
  <si>
    <t>1.279137</t>
  </si>
  <si>
    <t>0.8288648</t>
  </si>
  <si>
    <t>1.205923</t>
  </si>
  <si>
    <t>0.6560741</t>
  </si>
  <si>
    <t>2.817648</t>
  </si>
  <si>
    <t>1.517848</t>
  </si>
  <si>
    <t>2.16074</t>
  </si>
  <si>
    <t>1.594696</t>
  </si>
  <si>
    <t>2.18487</t>
  </si>
  <si>
    <t>2.724454</t>
  </si>
  <si>
    <t>2.083369</t>
  </si>
  <si>
    <t>1.593252</t>
  </si>
  <si>
    <t>2.593208</t>
  </si>
  <si>
    <t>2.616791</t>
  </si>
  <si>
    <t>2.928304</t>
  </si>
  <si>
    <t>2.037027</t>
  </si>
  <si>
    <t>2.2361</t>
  </si>
  <si>
    <t>1.463512</t>
  </si>
  <si>
    <t>1.2819</t>
  </si>
  <si>
    <t>2.357827</t>
  </si>
  <si>
    <t>1.231209</t>
  </si>
  <si>
    <t>2.225753</t>
  </si>
  <si>
    <t>1.416435</t>
  </si>
  <si>
    <t>1.597102</t>
  </si>
  <si>
    <t>2.938609</t>
  </si>
  <si>
    <t>1.960911</t>
  </si>
  <si>
    <t>0.8758343</t>
  </si>
  <si>
    <t>2.852521</t>
  </si>
  <si>
    <t>2.779708</t>
  </si>
  <si>
    <t>0.5796722</t>
  </si>
  <si>
    <t>2.973851</t>
  </si>
  <si>
    <t>1.117364</t>
  </si>
  <si>
    <t>1.180961</t>
  </si>
  <si>
    <t>0.9385676</t>
  </si>
  <si>
    <t>2.40245</t>
  </si>
  <si>
    <t>1.343279</t>
  </si>
  <si>
    <t>2.443077</t>
  </si>
  <si>
    <t>2.787606</t>
  </si>
  <si>
    <t>1.97959</t>
  </si>
  <si>
    <t>0.8120499</t>
  </si>
  <si>
    <t>0.7082963</t>
  </si>
  <si>
    <t>1.64369</t>
  </si>
  <si>
    <t>1.428259</t>
  </si>
  <si>
    <t>2.02473</t>
  </si>
  <si>
    <t>0.5244812</t>
  </si>
  <si>
    <t>0.6474899</t>
  </si>
  <si>
    <t>0.5309171</t>
  </si>
  <si>
    <t>2.509226</t>
  </si>
  <si>
    <t>2.230598</t>
  </si>
  <si>
    <t>0.679138</t>
  </si>
  <si>
    <t>1.529997</t>
  </si>
  <si>
    <t>2.470288</t>
  </si>
  <si>
    <t>1.739855</t>
  </si>
  <si>
    <t>2.016864</t>
  </si>
  <si>
    <t>2.606793</t>
  </si>
  <si>
    <t>2.049229</t>
  </si>
  <si>
    <t>0.9234892</t>
  </si>
  <si>
    <t>0.9034334</t>
  </si>
  <si>
    <t>0.9004998</t>
  </si>
  <si>
    <t>2.145406</t>
  </si>
  <si>
    <t>1.222702</t>
  </si>
  <si>
    <t>2.017131</t>
  </si>
  <si>
    <t>0.9955437</t>
  </si>
  <si>
    <t>0.7292852</t>
  </si>
  <si>
    <t>2.263406</t>
  </si>
  <si>
    <t>2.510192</t>
  </si>
  <si>
    <t>1.629145</t>
  </si>
  <si>
    <t>2.377467</t>
  </si>
  <si>
    <t>2.988752</t>
  </si>
  <si>
    <t>2.730751</t>
  </si>
  <si>
    <t>1.092571</t>
  </si>
  <si>
    <t>2.574732</t>
  </si>
  <si>
    <t>1.778443</t>
  </si>
  <si>
    <t>1.596906</t>
  </si>
  <si>
    <t>0.6174852</t>
  </si>
  <si>
    <t>1.172026</t>
  </si>
  <si>
    <t>1.127303</t>
  </si>
  <si>
    <t>1.258688</t>
  </si>
  <si>
    <t>0.6876256</t>
  </si>
  <si>
    <t>1.264766</t>
  </si>
  <si>
    <t>0.6403016</t>
  </si>
  <si>
    <t>2.637788</t>
  </si>
  <si>
    <t>2.477504</t>
  </si>
  <si>
    <t>1.477538</t>
  </si>
  <si>
    <t>2.468867</t>
  </si>
  <si>
    <t>1.051939</t>
  </si>
  <si>
    <t>2.142013</t>
  </si>
  <si>
    <t>2.559161</t>
  </si>
  <si>
    <t>1.742869</t>
  </si>
  <si>
    <t>1.015299</t>
  </si>
  <si>
    <t>2.572476</t>
  </si>
  <si>
    <t>2.855044</t>
  </si>
  <si>
    <t>0.7009038</t>
  </si>
  <si>
    <t>1.279392</t>
  </si>
  <si>
    <t>1.399296</t>
  </si>
  <si>
    <t>0.679503</t>
  </si>
  <si>
    <t>2.936439</t>
  </si>
  <si>
    <t>2.130559</t>
  </si>
  <si>
    <t>1.349156</t>
  </si>
  <si>
    <t>1.692096</t>
  </si>
  <si>
    <t>1.814793</t>
  </si>
  <si>
    <t>0.5717664</t>
  </si>
  <si>
    <t>1.607499</t>
  </si>
  <si>
    <t>2.157561</t>
  </si>
  <si>
    <t>1.760116</t>
  </si>
  <si>
    <t>1.132741</t>
  </si>
  <si>
    <t>0.5812247</t>
  </si>
  <si>
    <t>2.636828</t>
  </si>
  <si>
    <t>1.237025</t>
  </si>
  <si>
    <t>2.609963</t>
  </si>
  <si>
    <t>1.613232</t>
  </si>
  <si>
    <t>0.6916077</t>
  </si>
  <si>
    <t>1.712919</t>
  </si>
  <si>
    <t>1.576038</t>
  </si>
  <si>
    <t>2.449084</t>
  </si>
  <si>
    <t>1.746529</t>
  </si>
  <si>
    <t>1.501761</t>
  </si>
  <si>
    <t>1.024399</t>
  </si>
  <si>
    <t>1.454475</t>
  </si>
  <si>
    <t>0.681246</t>
  </si>
  <si>
    <t>2.693221</t>
  </si>
  <si>
    <t>2.22847</t>
  </si>
  <si>
    <t>1.046207</t>
  </si>
  <si>
    <t>2.323204</t>
  </si>
  <si>
    <t>0.797194</t>
  </si>
  <si>
    <t>0.4191519</t>
  </si>
  <si>
    <t>2.499264</t>
  </si>
  <si>
    <t>2.682865</t>
  </si>
  <si>
    <t>0.6547439</t>
  </si>
  <si>
    <t>0.4569209</t>
  </si>
  <si>
    <t>1.926631</t>
  </si>
  <si>
    <t>1.333838</t>
  </si>
  <si>
    <t>1.082627</t>
  </si>
  <si>
    <t>1.413044</t>
  </si>
  <si>
    <t>1.502611</t>
  </si>
  <si>
    <t>2.721942</t>
  </si>
  <si>
    <t>1.164224</t>
  </si>
  <si>
    <t>0.6994819</t>
  </si>
  <si>
    <t>2.454063</t>
  </si>
  <si>
    <t>2.757802</t>
  </si>
  <si>
    <t>0.5390525</t>
  </si>
  <si>
    <t>2.640705</t>
  </si>
  <si>
    <t>2.448873</t>
  </si>
  <si>
    <t>1.216307</t>
  </si>
  <si>
    <t>1.618626</t>
  </si>
  <si>
    <t>1.382078</t>
  </si>
  <si>
    <t>0.991841</t>
  </si>
  <si>
    <t>1.696202</t>
  </si>
  <si>
    <t>2.410121</t>
  </si>
  <si>
    <t>2.424343</t>
  </si>
  <si>
    <t>1.767817</t>
  </si>
  <si>
    <t>2.655259</t>
  </si>
  <si>
    <t>0.5191655</t>
  </si>
  <si>
    <t>1.858474</t>
  </si>
  <si>
    <t>0.5714242</t>
  </si>
  <si>
    <t>1.697682</t>
  </si>
  <si>
    <t>1.002774</t>
  </si>
  <si>
    <t>2.498743</t>
  </si>
  <si>
    <t>1.574325</t>
  </si>
  <si>
    <t>1.671758</t>
  </si>
  <si>
    <t>1.990395</t>
  </si>
  <si>
    <t>2.867185</t>
  </si>
  <si>
    <t>2.600333</t>
  </si>
  <si>
    <t>2.620287</t>
  </si>
  <si>
    <t>2.650132</t>
  </si>
  <si>
    <t>2.506545</t>
  </si>
  <si>
    <t>2.459142</t>
  </si>
  <si>
    <t>1.733676</t>
  </si>
  <si>
    <t>2.335944</t>
  </si>
  <si>
    <t>2.318681</t>
  </si>
  <si>
    <t>0.8377945</t>
  </si>
  <si>
    <t>0.4701266</t>
  </si>
  <si>
    <t>2.980754</t>
  </si>
  <si>
    <t>2.542548</t>
  </si>
  <si>
    <t>1.990077</t>
  </si>
  <si>
    <t>1.165486</t>
  </si>
  <si>
    <t>2.693347</t>
  </si>
  <si>
    <t>1.492767</t>
  </si>
  <si>
    <t>1.481487</t>
  </si>
  <si>
    <t>1.400514</t>
  </si>
  <si>
    <t>0.9509377</t>
  </si>
  <si>
    <t>1.329969</t>
  </si>
  <si>
    <t>2.673183</t>
  </si>
  <si>
    <t>0.8629848</t>
  </si>
  <si>
    <t>1.195159</t>
  </si>
  <si>
    <t>2.914854</t>
  </si>
  <si>
    <t>2.928286</t>
  </si>
  <si>
    <t>2.771399</t>
  </si>
  <si>
    <t>0.5990079</t>
  </si>
  <si>
    <t>1.674508</t>
  </si>
  <si>
    <t>2.795284</t>
  </si>
  <si>
    <t>2.439627</t>
  </si>
  <si>
    <t>1.346239</t>
  </si>
  <si>
    <t>0.4095</t>
  </si>
  <si>
    <t>1.387622</t>
  </si>
  <si>
    <t>1.954914</t>
  </si>
  <si>
    <t>2.693105</t>
  </si>
  <si>
    <t>1.534493</t>
  </si>
  <si>
    <t>1.952506</t>
  </si>
  <si>
    <t>2.780929</t>
  </si>
  <si>
    <t>0.6161452</t>
  </si>
  <si>
    <t>2.206504</t>
  </si>
  <si>
    <t>2.484313</t>
  </si>
  <si>
    <t>1.270566</t>
  </si>
  <si>
    <t>1.840983</t>
  </si>
  <si>
    <t>1.555247</t>
  </si>
  <si>
    <t>1.617369</t>
  </si>
  <si>
    <t>0.5032925</t>
  </si>
  <si>
    <t>1.689936</t>
  </si>
  <si>
    <t>2.26317</t>
  </si>
  <si>
    <t>0.5294252</t>
  </si>
  <si>
    <t>2.015043</t>
  </si>
  <si>
    <t>2.257217</t>
  </si>
  <si>
    <t>2.022841</t>
  </si>
  <si>
    <t>1.665861</t>
  </si>
  <si>
    <t>1.077394</t>
  </si>
  <si>
    <t>1.580655</t>
  </si>
  <si>
    <t>2.288404</t>
  </si>
  <si>
    <t>1.038959</t>
  </si>
  <si>
    <t>1.627404</t>
  </si>
  <si>
    <t>2.765366</t>
  </si>
  <si>
    <t>0.807069</t>
  </si>
  <si>
    <t>2.627874</t>
  </si>
  <si>
    <t>2.219659</t>
  </si>
  <si>
    <t>2.347448</t>
  </si>
  <si>
    <t>1.908011</t>
  </si>
  <si>
    <t>2.616983</t>
  </si>
  <si>
    <t>2.374364</t>
  </si>
  <si>
    <t>0.8542784</t>
  </si>
  <si>
    <t>0.6213298</t>
  </si>
  <si>
    <t>2.321231</t>
  </si>
  <si>
    <t>1.125758</t>
  </si>
  <si>
    <t>1.342031</t>
  </si>
  <si>
    <t>2.975243</t>
  </si>
  <si>
    <t>1.301922</t>
  </si>
  <si>
    <t>2.837794</t>
  </si>
  <si>
    <t>1.09989</t>
  </si>
  <si>
    <t>1.796869</t>
  </si>
  <si>
    <t>2.478477</t>
  </si>
  <si>
    <t>1.150076</t>
  </si>
  <si>
    <t>1.443687</t>
  </si>
  <si>
    <t>2.740794</t>
  </si>
  <si>
    <t>2.984623</t>
  </si>
  <si>
    <t>2.784173</t>
  </si>
  <si>
    <t>1.022163</t>
  </si>
  <si>
    <t>1.573733</t>
  </si>
  <si>
    <t>2.119225</t>
  </si>
  <si>
    <t>1.764983</t>
  </si>
  <si>
    <t>0.8081844</t>
  </si>
  <si>
    <t>1.176299</t>
  </si>
  <si>
    <t>1.585018</t>
  </si>
  <si>
    <t>2.39427</t>
  </si>
  <si>
    <t>2.072317</t>
  </si>
  <si>
    <t>1.605716</t>
  </si>
  <si>
    <t>0.4917774</t>
  </si>
  <si>
    <t>1.05344</t>
  </si>
  <si>
    <t>0.9805849</t>
  </si>
  <si>
    <t>2.860424</t>
  </si>
  <si>
    <t>1.1372</t>
  </si>
  <si>
    <t>1.413415</t>
  </si>
  <si>
    <t>1.678682</t>
  </si>
  <si>
    <t>0.5165931</t>
  </si>
  <si>
    <t>1.876202</t>
  </si>
  <si>
    <t>0.9265947</t>
  </si>
  <si>
    <t>0.5025523</t>
  </si>
  <si>
    <t>2.076994</t>
  </si>
  <si>
    <t>1.924711</t>
  </si>
  <si>
    <t>1.891623</t>
  </si>
  <si>
    <t>1.555284</t>
  </si>
  <si>
    <t>1.132713</t>
  </si>
  <si>
    <t>1.901197</t>
  </si>
  <si>
    <t>2.596074</t>
  </si>
  <si>
    <t>1.255096</t>
  </si>
  <si>
    <t>1.243829</t>
  </si>
  <si>
    <t>2.973256</t>
  </si>
  <si>
    <t>1.13941</t>
  </si>
  <si>
    <t>1.163994</t>
  </si>
  <si>
    <t>0.566477</t>
  </si>
  <si>
    <t>0.7717884</t>
  </si>
  <si>
    <t>1.023102</t>
  </si>
  <si>
    <t>2.655915</t>
  </si>
  <si>
    <t>0.9198722</t>
  </si>
  <si>
    <t>0.6770084</t>
  </si>
  <si>
    <t>1.073595</t>
  </si>
  <si>
    <t>2.925031</t>
  </si>
  <si>
    <t>0.5821893</t>
  </si>
  <si>
    <t>1.69773</t>
  </si>
  <si>
    <t>1.150227</t>
  </si>
  <si>
    <t>1.03369</t>
  </si>
  <si>
    <t>2.343214</t>
  </si>
  <si>
    <t>2.356886</t>
  </si>
  <si>
    <t>1.923671</t>
  </si>
  <si>
    <t>0.5837649</t>
  </si>
  <si>
    <t>2.332019</t>
  </si>
  <si>
    <t>1.294228</t>
  </si>
  <si>
    <t>2.099545</t>
  </si>
  <si>
    <t>2.364246</t>
  </si>
  <si>
    <t>2.665453</t>
  </si>
  <si>
    <t>1.534626</t>
  </si>
  <si>
    <t>2.447892</t>
  </si>
  <si>
    <t>2.007982</t>
  </si>
  <si>
    <t>0.552123</t>
  </si>
  <si>
    <t>1.254706</t>
  </si>
  <si>
    <t>2.180271</t>
  </si>
  <si>
    <t>1.354554</t>
  </si>
  <si>
    <t>0.4980521</t>
  </si>
  <si>
    <t>1.121249</t>
  </si>
  <si>
    <t>2.151282</t>
  </si>
  <si>
    <t>1.167507</t>
  </si>
  <si>
    <t>0.6760814</t>
  </si>
  <si>
    <t>0.7552334</t>
  </si>
  <si>
    <t>2.598589</t>
  </si>
  <si>
    <t>1.257486</t>
  </si>
  <si>
    <t>1.206056</t>
  </si>
  <si>
    <t>1.679989</t>
  </si>
  <si>
    <t>1.674379</t>
  </si>
  <si>
    <t>1.809445</t>
  </si>
  <si>
    <t>2.775202</t>
  </si>
  <si>
    <t>2.892719</t>
  </si>
  <si>
    <t>2.447396</t>
  </si>
  <si>
    <t>1.723381</t>
  </si>
  <si>
    <t>1.006988</t>
  </si>
  <si>
    <t>2.78623</t>
  </si>
  <si>
    <t>0.6858011</t>
  </si>
  <si>
    <t>1.213559</t>
  </si>
  <si>
    <t>2.573697</t>
  </si>
  <si>
    <t>2.430187</t>
  </si>
  <si>
    <t>1.95697</t>
  </si>
  <si>
    <t>2.439932</t>
  </si>
  <si>
    <t>1.560703</t>
  </si>
  <si>
    <t>1.844199</t>
  </si>
  <si>
    <t>1.109907</t>
  </si>
  <si>
    <t>0.6441019</t>
  </si>
  <si>
    <t>2.970142</t>
  </si>
  <si>
    <t>1.826771</t>
  </si>
  <si>
    <t>2.675155</t>
  </si>
  <si>
    <t>1.150854</t>
  </si>
  <si>
    <t>1.176927</t>
  </si>
  <si>
    <t>0.8824152</t>
  </si>
  <si>
    <t>0.9585643</t>
  </si>
  <si>
    <t>2.843112</t>
  </si>
  <si>
    <t>2.329954</t>
  </si>
  <si>
    <t>2.774851</t>
  </si>
  <si>
    <t>1.694652</t>
  </si>
  <si>
    <t>1.959911</t>
  </si>
  <si>
    <t>2.716691</t>
  </si>
  <si>
    <t>2.696772</t>
  </si>
  <si>
    <t>1.500148</t>
  </si>
  <si>
    <t>1.991678</t>
  </si>
  <si>
    <t>0.8596136</t>
  </si>
  <si>
    <t>1.607934</t>
  </si>
  <si>
    <t>1.639738</t>
  </si>
  <si>
    <t>0.545652</t>
  </si>
  <si>
    <t>0.4164031</t>
  </si>
  <si>
    <t>2.537464</t>
  </si>
  <si>
    <t>1.968141</t>
  </si>
  <si>
    <t>2.886771</t>
  </si>
  <si>
    <t>2.815764</t>
  </si>
  <si>
    <t>0.5571443</t>
  </si>
  <si>
    <t>2.199741</t>
  </si>
  <si>
    <t>0.8948659</t>
  </si>
  <si>
    <t>2.323596</t>
  </si>
  <si>
    <t>1.009776</t>
  </si>
  <si>
    <t>2.200569</t>
  </si>
  <si>
    <t>1.075253</t>
  </si>
  <si>
    <t>1.911408</t>
  </si>
  <si>
    <t>2.985073</t>
  </si>
  <si>
    <t>2.555684</t>
  </si>
  <si>
    <t>1.578425</t>
  </si>
  <si>
    <t>1.363642</t>
  </si>
  <si>
    <t>0.4570784</t>
  </si>
  <si>
    <t>1.164628</t>
  </si>
  <si>
    <t>2.852287</t>
  </si>
  <si>
    <t>0.9665718</t>
  </si>
  <si>
    <t>2.054791</t>
  </si>
  <si>
    <t>0.4822848</t>
  </si>
  <si>
    <t>2.145295</t>
  </si>
  <si>
    <t>1.669944</t>
  </si>
  <si>
    <t>0.9960346</t>
  </si>
  <si>
    <t>2.194011</t>
  </si>
  <si>
    <t>1.211286</t>
  </si>
  <si>
    <t>0.5415807</t>
  </si>
  <si>
    <t>0.5061411</t>
  </si>
  <si>
    <t>1.368824</t>
  </si>
  <si>
    <t>0.9277116</t>
  </si>
  <si>
    <t>1.704516</t>
  </si>
  <si>
    <t>1.378713</t>
  </si>
  <si>
    <t>1.075553</t>
  </si>
  <si>
    <t>2.563089</t>
  </si>
  <si>
    <t>1.886123</t>
  </si>
  <si>
    <t>2.484632</t>
  </si>
  <si>
    <t>2.26572</t>
  </si>
  <si>
    <t>0.8739888</t>
  </si>
  <si>
    <t>0.8391904</t>
  </si>
  <si>
    <t>0.7920496</t>
  </si>
  <si>
    <t>1.037017</t>
  </si>
  <si>
    <t>2.764826</t>
  </si>
  <si>
    <t>1.241772</t>
  </si>
  <si>
    <t>1.844967</t>
  </si>
  <si>
    <t>0.7795857</t>
  </si>
  <si>
    <t>0.639225</t>
  </si>
  <si>
    <t>1.917356</t>
  </si>
  <si>
    <t>1.872098</t>
  </si>
  <si>
    <t>2.530316</t>
  </si>
  <si>
    <t>0.744391</t>
  </si>
  <si>
    <t>0.4023139</t>
  </si>
  <si>
    <t>0.6787181</t>
  </si>
  <si>
    <t>1.286388</t>
  </si>
  <si>
    <t>1.521152</t>
  </si>
  <si>
    <t>0.5052054</t>
  </si>
  <si>
    <t>2.120267</t>
  </si>
  <si>
    <t>2.248458</t>
  </si>
  <si>
    <t>2.936599</t>
  </si>
  <si>
    <t>1.720057</t>
  </si>
  <si>
    <t>2.561873</t>
  </si>
  <si>
    <t>1.342833</t>
  </si>
  <si>
    <t>0.785813</t>
  </si>
  <si>
    <t>0.5503476</t>
  </si>
  <si>
    <t>1.185655</t>
  </si>
  <si>
    <t>0.6773319</t>
  </si>
  <si>
    <t>2.999596</t>
  </si>
  <si>
    <t>1.669839</t>
  </si>
  <si>
    <t>2.675769</t>
  </si>
  <si>
    <t>0.8069617</t>
  </si>
  <si>
    <t>2.103455</t>
  </si>
  <si>
    <t>1.071704</t>
  </si>
  <si>
    <t>1.762465</t>
  </si>
  <si>
    <t>2.678886</t>
  </si>
  <si>
    <t>1.551799</t>
  </si>
  <si>
    <t>1.715494</t>
  </si>
  <si>
    <t>2.436941</t>
  </si>
  <si>
    <t>2.116205</t>
  </si>
  <si>
    <t>0.7466263</t>
  </si>
  <si>
    <t>1.049909</t>
  </si>
  <si>
    <t>1.997361</t>
  </si>
  <si>
    <t>2.04227</t>
  </si>
  <si>
    <t>1.864196</t>
  </si>
  <si>
    <t>0.7619638</t>
  </si>
  <si>
    <t>1.109313</t>
  </si>
  <si>
    <t>1.917444</t>
  </si>
  <si>
    <t>0.439909</t>
  </si>
  <si>
    <t>2.67087</t>
  </si>
  <si>
    <t>2.375724</t>
  </si>
  <si>
    <t>2.004228</t>
  </si>
  <si>
    <t>0.4950051</t>
  </si>
  <si>
    <t>1.338691</t>
  </si>
  <si>
    <t>1.383961</t>
  </si>
  <si>
    <t>1.092266</t>
  </si>
  <si>
    <t>2.102843</t>
  </si>
  <si>
    <t>1.860786</t>
  </si>
  <si>
    <t>0.878743</t>
  </si>
  <si>
    <t>2.528284</t>
  </si>
  <si>
    <t>2.336642</t>
  </si>
  <si>
    <t>0.8472326</t>
  </si>
  <si>
    <t>0.6636089</t>
  </si>
  <si>
    <t>1.095466</t>
  </si>
  <si>
    <t>0.8999089</t>
  </si>
  <si>
    <t>1.490846</t>
  </si>
  <si>
    <t>2.401474</t>
  </si>
  <si>
    <t>2.385601</t>
  </si>
  <si>
    <t>0.5171103</t>
  </si>
  <si>
    <t>0.4266933</t>
  </si>
  <si>
    <t>1.226764</t>
  </si>
  <si>
    <t>0.8233166</t>
  </si>
  <si>
    <t>2.042669</t>
  </si>
  <si>
    <t>2.481635</t>
  </si>
  <si>
    <t>2.226493</t>
  </si>
  <si>
    <t>2.673894</t>
  </si>
  <si>
    <t>0.7403815</t>
  </si>
  <si>
    <t>2.562699</t>
  </si>
  <si>
    <t>2.054535</t>
  </si>
  <si>
    <t>0.9367562</t>
  </si>
  <si>
    <t>0.5604039</t>
  </si>
  <si>
    <t>1.281757</t>
  </si>
  <si>
    <t>0.5937543</t>
  </si>
  <si>
    <t>2.760301</t>
  </si>
  <si>
    <t>2.243716</t>
  </si>
  <si>
    <t>1.761067</t>
  </si>
  <si>
    <t>1.927769</t>
  </si>
  <si>
    <t>2.565009</t>
  </si>
  <si>
    <t>1.45478</t>
  </si>
  <si>
    <t>1.632907</t>
  </si>
  <si>
    <t>2.512995</t>
  </si>
  <si>
    <t>1.161829</t>
  </si>
  <si>
    <t>2.755387</t>
  </si>
  <si>
    <t>1.722701</t>
  </si>
  <si>
    <t>2.182773</t>
  </si>
  <si>
    <t>0.6079293</t>
  </si>
  <si>
    <t>1.51435</t>
  </si>
  <si>
    <t>0.4859017</t>
  </si>
  <si>
    <t>0.7308807</t>
  </si>
  <si>
    <t>1.555724</t>
  </si>
  <si>
    <t>0.9917317</t>
  </si>
  <si>
    <t>0.4017735</t>
  </si>
  <si>
    <t>0.6544539</t>
  </si>
  <si>
    <t>0.798827</t>
  </si>
  <si>
    <t>1.927487</t>
  </si>
  <si>
    <t>2.292157</t>
  </si>
  <si>
    <t>1.787574</t>
  </si>
  <si>
    <t>2.464199</t>
  </si>
  <si>
    <t>0.8472077</t>
  </si>
  <si>
    <t>1.864574</t>
  </si>
  <si>
    <t>1.42054</t>
  </si>
  <si>
    <t>2.201571</t>
  </si>
  <si>
    <t>1.882759</t>
  </si>
  <si>
    <t>2.281617</t>
  </si>
  <si>
    <t>0.7652289</t>
  </si>
  <si>
    <t>1.306045</t>
  </si>
  <si>
    <t>2.042745</t>
  </si>
  <si>
    <t>1.554285</t>
  </si>
  <si>
    <t>0.6303144</t>
  </si>
  <si>
    <t>1.452307</t>
  </si>
  <si>
    <t>1.077644</t>
  </si>
  <si>
    <t>2.562049</t>
  </si>
  <si>
    <t>0.7500774</t>
  </si>
  <si>
    <t>2.869936</t>
  </si>
  <si>
    <t>2.465887</t>
  </si>
  <si>
    <t>1.821588</t>
  </si>
  <si>
    <t>0.4051827</t>
  </si>
  <si>
    <t>2.386343</t>
  </si>
  <si>
    <t>0.9236784</t>
  </si>
  <si>
    <t>2.732468</t>
  </si>
  <si>
    <t>0.8746607</t>
  </si>
  <si>
    <t>0.5855949</t>
  </si>
  <si>
    <t>1.730464</t>
  </si>
  <si>
    <t>1.68889</t>
  </si>
  <si>
    <t>1.413493</t>
  </si>
  <si>
    <t>2.482715</t>
  </si>
  <si>
    <t>1.008501</t>
  </si>
  <si>
    <t>1.003568</t>
  </si>
  <si>
    <t>0.421477</t>
  </si>
  <si>
    <t>0.8658213</t>
  </si>
  <si>
    <t>2.012475</t>
  </si>
  <si>
    <t>1.814682</t>
  </si>
  <si>
    <t>1.7128</t>
  </si>
  <si>
    <t>1.055011</t>
  </si>
  <si>
    <t>0.7791027</t>
  </si>
  <si>
    <t>1.293424</t>
  </si>
  <si>
    <t>1.423694</t>
  </si>
  <si>
    <t>1.08291</t>
  </si>
  <si>
    <t>1.876276</t>
  </si>
  <si>
    <t>0.4584563</t>
  </si>
  <si>
    <t>2.683471</t>
  </si>
  <si>
    <t>1.413629</t>
  </si>
  <si>
    <t>1.022899</t>
  </si>
  <si>
    <t>2.107406</t>
  </si>
  <si>
    <t>1.842288</t>
  </si>
  <si>
    <t>0.9630681</t>
  </si>
  <si>
    <t>1.294245</t>
  </si>
  <si>
    <t>1.595965</t>
  </si>
  <si>
    <t>2.840279</t>
  </si>
  <si>
    <t>0.4334962</t>
  </si>
  <si>
    <t>1.360542</t>
  </si>
  <si>
    <t>1.556384</t>
  </si>
  <si>
    <t>1.755147</t>
  </si>
  <si>
    <t>2.025275</t>
  </si>
  <si>
    <t>2.176792</t>
  </si>
  <si>
    <t>2.904566</t>
  </si>
  <si>
    <t>2.421621</t>
  </si>
  <si>
    <t>1.00789</t>
  </si>
  <si>
    <t>0.4804767</t>
  </si>
  <si>
    <t>1.463439</t>
  </si>
  <si>
    <t>1.844925</t>
  </si>
  <si>
    <t>0.5816778</t>
  </si>
  <si>
    <t>0.9275724</t>
  </si>
  <si>
    <t>1.207963</t>
  </si>
  <si>
    <t>1.540743</t>
  </si>
  <si>
    <t>2.681869</t>
  </si>
  <si>
    <t>1.041714</t>
  </si>
  <si>
    <t>0.6583681</t>
  </si>
  <si>
    <t>1.910218</t>
  </si>
  <si>
    <t>1.108523</t>
  </si>
  <si>
    <t>2.767306</t>
  </si>
  <si>
    <t>0.5799195</t>
  </si>
  <si>
    <t>1.869892</t>
  </si>
  <si>
    <t>0.4990568</t>
  </si>
  <si>
    <t>2.213202</t>
  </si>
  <si>
    <t>2.789421</t>
  </si>
  <si>
    <t>1.482578</t>
  </si>
  <si>
    <t>1.061539</t>
  </si>
  <si>
    <t>0.6589953</t>
  </si>
  <si>
    <t>1.755365</t>
  </si>
  <si>
    <t>0.5584725</t>
  </si>
  <si>
    <t>1.089065</t>
  </si>
  <si>
    <t>2.661561</t>
  </si>
  <si>
    <t>1.378091</t>
  </si>
  <si>
    <t>0.5286492</t>
  </si>
  <si>
    <t>1.874777</t>
  </si>
  <si>
    <t>2.352595</t>
  </si>
  <si>
    <t>1.61349</t>
  </si>
  <si>
    <t>2.329955</t>
  </si>
  <si>
    <t>0.5365193</t>
  </si>
  <si>
    <t>1.769847</t>
  </si>
  <si>
    <t>2.867417</t>
  </si>
  <si>
    <t>0.7074558</t>
  </si>
  <si>
    <t>2.30577</t>
  </si>
  <si>
    <t>0.9677942</t>
  </si>
  <si>
    <t>2.596068</t>
  </si>
  <si>
    <t>1.822549</t>
  </si>
  <si>
    <t>2.945143</t>
  </si>
  <si>
    <t>1.048125</t>
  </si>
  <si>
    <t>2.810479</t>
  </si>
  <si>
    <t>1.785553</t>
  </si>
  <si>
    <t>1.466254</t>
  </si>
  <si>
    <t>0.4781269</t>
  </si>
  <si>
    <t>1.624273</t>
  </si>
  <si>
    <t>1.001175</t>
  </si>
  <si>
    <t>1.211877</t>
  </si>
  <si>
    <t>0.7670172</t>
  </si>
  <si>
    <t>1.110673</t>
  </si>
  <si>
    <t>2.40236</t>
  </si>
  <si>
    <t>2.71445</t>
  </si>
  <si>
    <t>1.446479</t>
  </si>
  <si>
    <t>0.8528543</t>
  </si>
  <si>
    <t>1.843154</t>
  </si>
  <si>
    <t>1.922842</t>
  </si>
  <si>
    <t>0.7633358</t>
  </si>
  <si>
    <t>2.937701</t>
  </si>
  <si>
    <t>1.966212</t>
  </si>
  <si>
    <t>0.6560429</t>
  </si>
  <si>
    <t>1.910708</t>
  </si>
  <si>
    <t>1.675127</t>
  </si>
  <si>
    <t>0.6682282</t>
  </si>
  <si>
    <t>1.452977</t>
  </si>
  <si>
    <t>1.422221</t>
  </si>
  <si>
    <t>1.851056</t>
  </si>
  <si>
    <t>1.617516</t>
  </si>
  <si>
    <t>1.361543</t>
  </si>
  <si>
    <t>2.653103</t>
  </si>
  <si>
    <t>2.303277</t>
  </si>
  <si>
    <t>0.4662899</t>
  </si>
  <si>
    <t>2.807807</t>
  </si>
  <si>
    <t>2.192264</t>
  </si>
  <si>
    <t>1.569242</t>
  </si>
  <si>
    <t>0.8812299</t>
  </si>
  <si>
    <t>2.274127</t>
  </si>
  <si>
    <t>1.399013</t>
  </si>
  <si>
    <t>2.400287</t>
  </si>
  <si>
    <t>1.432679</t>
  </si>
  <si>
    <t>0.9134068</t>
  </si>
  <si>
    <t>1.929877</t>
  </si>
  <si>
    <t>2.746396</t>
  </si>
  <si>
    <t>1.207035</t>
  </si>
  <si>
    <t>0.6968016</t>
  </si>
  <si>
    <t>2.749457</t>
  </si>
  <si>
    <t>1.873299</t>
  </si>
  <si>
    <t>1.374248</t>
  </si>
  <si>
    <t>2.861937</t>
  </si>
  <si>
    <t>2.968141</t>
  </si>
  <si>
    <t>1.087467</t>
  </si>
  <si>
    <t>0.6404613</t>
  </si>
  <si>
    <t>2.789251</t>
  </si>
  <si>
    <t>2.031551</t>
  </si>
  <si>
    <t>0.6354481</t>
  </si>
  <si>
    <t>0.9237792</t>
  </si>
  <si>
    <t>0.4258724</t>
  </si>
  <si>
    <t>2.392719</t>
  </si>
  <si>
    <t>1.094019</t>
  </si>
  <si>
    <t>2.430844</t>
  </si>
  <si>
    <t>1.855032</t>
  </si>
  <si>
    <t>2.512982</t>
  </si>
  <si>
    <t>1.020397</t>
  </si>
  <si>
    <t>1.616189</t>
  </si>
  <si>
    <t>1.987715</t>
  </si>
  <si>
    <t>2.91956</t>
  </si>
  <si>
    <t>1.356034</t>
  </si>
  <si>
    <t>0.7031847</t>
  </si>
  <si>
    <t>2.573681</t>
  </si>
  <si>
    <t>1.543365</t>
  </si>
  <si>
    <t>1.437223</t>
  </si>
  <si>
    <t>1.793778</t>
  </si>
  <si>
    <t>2.025346</t>
  </si>
  <si>
    <t>1.483191</t>
  </si>
  <si>
    <t>1.663928</t>
  </si>
  <si>
    <t>1.036624</t>
  </si>
  <si>
    <t>0.6754873</t>
  </si>
  <si>
    <t>1.672284</t>
  </si>
  <si>
    <t>0.8635063</t>
  </si>
  <si>
    <t>0.6913444</t>
  </si>
  <si>
    <t>2.825994</t>
  </si>
  <si>
    <t>2.329826</t>
  </si>
  <si>
    <t>1.400621</t>
  </si>
  <si>
    <t>1.580588</t>
  </si>
  <si>
    <t>2.895859</t>
  </si>
  <si>
    <t>1.775089</t>
  </si>
  <si>
    <t>1.041661</t>
  </si>
  <si>
    <t>2.321677</t>
  </si>
  <si>
    <t>2.412397</t>
  </si>
  <si>
    <t>2.070694</t>
  </si>
  <si>
    <t>1.318565</t>
  </si>
  <si>
    <t>1.494242</t>
  </si>
  <si>
    <t>2.230748</t>
  </si>
  <si>
    <t>0.5806753</t>
  </si>
  <si>
    <t>1.27946</t>
  </si>
  <si>
    <t>1.346271</t>
  </si>
  <si>
    <t>2.863886</t>
  </si>
  <si>
    <t>1.375353</t>
  </si>
  <si>
    <t>0.5891856</t>
  </si>
  <si>
    <t>0.5805499</t>
  </si>
  <si>
    <t>1.138357</t>
  </si>
  <si>
    <t>1.834595</t>
  </si>
  <si>
    <t>1.752324</t>
  </si>
  <si>
    <t>0.7631262</t>
  </si>
  <si>
    <t>2.791653</t>
  </si>
  <si>
    <t>2.162699</t>
  </si>
  <si>
    <t>1.968626</t>
  </si>
  <si>
    <t>1.557086</t>
  </si>
  <si>
    <t>2.190555</t>
  </si>
  <si>
    <t>1.052295</t>
  </si>
  <si>
    <t>1.177304</t>
  </si>
  <si>
    <t>1.714127</t>
  </si>
  <si>
    <t>2.511375</t>
  </si>
  <si>
    <t>2.643692</t>
  </si>
  <si>
    <t>2.855641</t>
  </si>
  <si>
    <t>0.8209058</t>
  </si>
  <si>
    <t>2.230042</t>
  </si>
  <si>
    <t>1.621924</t>
  </si>
  <si>
    <t>1.6433</t>
  </si>
  <si>
    <t>0.781294</t>
  </si>
  <si>
    <t>2.879192</t>
  </si>
  <si>
    <t>2.239269</t>
  </si>
  <si>
    <t>2.610479</t>
  </si>
  <si>
    <t>0.8987371</t>
  </si>
  <si>
    <t>1.688099</t>
  </si>
  <si>
    <t>1.955523</t>
  </si>
  <si>
    <t>1.93451</t>
  </si>
  <si>
    <t>0.8576113</t>
  </si>
  <si>
    <t>2.938148</t>
  </si>
  <si>
    <t>1.951495</t>
  </si>
  <si>
    <t>0.4790402</t>
  </si>
  <si>
    <t>1.013443</t>
  </si>
  <si>
    <t>1.345064</t>
  </si>
  <si>
    <t>2.682598</t>
  </si>
  <si>
    <t>1.572854</t>
  </si>
  <si>
    <t>2.084999</t>
  </si>
  <si>
    <t>1.955495</t>
  </si>
  <si>
    <t>2.220039</t>
  </si>
  <si>
    <t>0.4443194</t>
  </si>
  <si>
    <t>1.630995</t>
  </si>
  <si>
    <t>2.12828</t>
  </si>
  <si>
    <t>0.5579267</t>
  </si>
  <si>
    <t>2.779728</t>
  </si>
  <si>
    <t>1.141851</t>
  </si>
  <si>
    <t>2.267575</t>
  </si>
  <si>
    <t>1.920534</t>
  </si>
  <si>
    <t>0.7641611</t>
  </si>
  <si>
    <t>2.60553</t>
  </si>
  <si>
    <t>1.306633</t>
  </si>
  <si>
    <t>2.468797</t>
  </si>
  <si>
    <t>2.149321</t>
  </si>
  <si>
    <t>1.042856</t>
  </si>
  <si>
    <t>0.7493473</t>
  </si>
  <si>
    <t>1.439868</t>
  </si>
  <si>
    <t>2.966866</t>
  </si>
  <si>
    <t>1.913983</t>
  </si>
  <si>
    <t>2.759002</t>
  </si>
  <si>
    <t>1.837816</t>
  </si>
  <si>
    <t>0.7167772</t>
  </si>
  <si>
    <t>2.535013</t>
  </si>
  <si>
    <t>1.646263</t>
  </si>
  <si>
    <t>2.951944</t>
  </si>
  <si>
    <t>1.877381</t>
  </si>
  <si>
    <t>2.980107</t>
  </si>
  <si>
    <t>2.608708</t>
  </si>
  <si>
    <t>1.785901</t>
  </si>
  <si>
    <t>1.14568</t>
  </si>
  <si>
    <t>1.779429</t>
  </si>
  <si>
    <t>1.368663</t>
  </si>
  <si>
    <t>2.50074</t>
  </si>
  <si>
    <t>2.970834</t>
  </si>
  <si>
    <t>1.002144</t>
  </si>
  <si>
    <t>2.449393</t>
  </si>
  <si>
    <t>1.673468</t>
  </si>
  <si>
    <t>2.449251</t>
  </si>
  <si>
    <t>0.7565389</t>
  </si>
  <si>
    <t>2.69936</t>
  </si>
  <si>
    <t>2.999476</t>
  </si>
  <si>
    <t>1.709238</t>
  </si>
  <si>
    <t>1.176738</t>
  </si>
  <si>
    <t>2.526849</t>
  </si>
  <si>
    <t>0.8929335</t>
  </si>
  <si>
    <t>2.174461</t>
  </si>
  <si>
    <t>2.704353</t>
  </si>
  <si>
    <t>2.698047</t>
  </si>
  <si>
    <t>2.510714</t>
  </si>
  <si>
    <t>2.040265</t>
  </si>
  <si>
    <t>1.901605</t>
  </si>
  <si>
    <t>1.879052</t>
  </si>
  <si>
    <t>0.7165145</t>
  </si>
  <si>
    <t>1.585408</t>
  </si>
  <si>
    <t>0.8452362</t>
  </si>
  <si>
    <t>0.5165291</t>
  </si>
  <si>
    <t>0.5149046</t>
  </si>
  <si>
    <t>2.286254</t>
  </si>
  <si>
    <t>2.005405</t>
  </si>
  <si>
    <t>0.6397415</t>
  </si>
  <si>
    <t>0.7238321</t>
  </si>
  <si>
    <t>1.831578</t>
  </si>
  <si>
    <t>1.98529</t>
  </si>
  <si>
    <t>1.441084</t>
  </si>
  <si>
    <t>2.350584</t>
  </si>
  <si>
    <t>1.134526</t>
  </si>
  <si>
    <t>0.6626291</t>
  </si>
  <si>
    <t>0.6419175</t>
  </si>
  <si>
    <t>1.949763</t>
  </si>
  <si>
    <t>0.4814118</t>
  </si>
  <si>
    <t>1.828481</t>
  </si>
  <si>
    <t>1.683147</t>
  </si>
  <si>
    <t>2.860852</t>
  </si>
  <si>
    <t>0.8529602</t>
  </si>
  <si>
    <t>2.091091</t>
  </si>
  <si>
    <t>1.616775</t>
  </si>
  <si>
    <t>0.678854</t>
  </si>
  <si>
    <t>2.553929</t>
  </si>
  <si>
    <t>1.486553</t>
  </si>
  <si>
    <t>2.845473</t>
  </si>
  <si>
    <t>1.378622</t>
  </si>
  <si>
    <t>1.291898</t>
  </si>
  <si>
    <t>2.053773</t>
  </si>
  <si>
    <t>1.709892</t>
  </si>
  <si>
    <t>2.651433</t>
  </si>
  <si>
    <t>1.950394</t>
  </si>
  <si>
    <t>2.646531</t>
  </si>
  <si>
    <t>1.799149</t>
  </si>
  <si>
    <t>0.9080537</t>
  </si>
  <si>
    <t>1.172921</t>
  </si>
  <si>
    <t>1.051546</t>
  </si>
  <si>
    <t>2.591102</t>
  </si>
  <si>
    <t>2.028911</t>
  </si>
  <si>
    <t>1.461694</t>
  </si>
  <si>
    <t>2.437653</t>
  </si>
  <si>
    <t>1.33436</t>
  </si>
  <si>
    <t>0.8303788</t>
  </si>
  <si>
    <t>0.7157564</t>
  </si>
  <si>
    <t>2.448578</t>
  </si>
  <si>
    <t>1.565415</t>
  </si>
  <si>
    <t>0.7468053</t>
  </si>
  <si>
    <t>2.453692</t>
  </si>
  <si>
    <t>0.8524426</t>
  </si>
  <si>
    <t>2.004608</t>
  </si>
  <si>
    <t>2.544193</t>
  </si>
  <si>
    <t>0.8786768</t>
  </si>
  <si>
    <t>0.5717093</t>
  </si>
  <si>
    <t>2.17777</t>
  </si>
  <si>
    <t>2.075455</t>
  </si>
  <si>
    <t>1.33312</t>
  </si>
  <si>
    <t>2.739495</t>
  </si>
  <si>
    <t>1.674034</t>
  </si>
  <si>
    <t>0.563548</t>
  </si>
  <si>
    <t>2.035202</t>
  </si>
  <si>
    <t>0.5655987</t>
  </si>
  <si>
    <t>1.483613</t>
  </si>
  <si>
    <t>0.7009077</t>
  </si>
  <si>
    <t>1.482391</t>
  </si>
  <si>
    <t>2.788101</t>
  </si>
  <si>
    <t>0.5129248</t>
  </si>
  <si>
    <t>2.04537</t>
  </si>
  <si>
    <t>0.5039093</t>
  </si>
  <si>
    <t>1.713063</t>
  </si>
  <si>
    <t>2.403855</t>
  </si>
  <si>
    <t>2.1838</t>
  </si>
  <si>
    <t>1.233342</t>
  </si>
  <si>
    <t>0.884248</t>
  </si>
  <si>
    <t>1.922789</t>
  </si>
  <si>
    <t>2.130173</t>
  </si>
  <si>
    <t>1.876629</t>
  </si>
  <si>
    <t>2.78474</t>
  </si>
  <si>
    <t>1.8188</t>
  </si>
  <si>
    <t>2.182319</t>
  </si>
  <si>
    <t>2.397234</t>
  </si>
  <si>
    <t>1.720379</t>
  </si>
  <si>
    <t>1.048652</t>
  </si>
  <si>
    <t>2.600044</t>
  </si>
  <si>
    <t>0.8108644</t>
  </si>
  <si>
    <t>1.686711</t>
  </si>
  <si>
    <t>1.884012</t>
  </si>
  <si>
    <t>0.6866273</t>
  </si>
  <si>
    <t>0.4073341</t>
  </si>
  <si>
    <t>0.8081931</t>
  </si>
  <si>
    <t>1.124265</t>
  </si>
  <si>
    <t>1.620065</t>
  </si>
  <si>
    <t>0.5513348</t>
  </si>
  <si>
    <t>1.673901</t>
  </si>
  <si>
    <t>1.909806</t>
  </si>
  <si>
    <t>0.6331611</t>
  </si>
  <si>
    <t>1.585726</t>
  </si>
  <si>
    <t>0.8779854</t>
  </si>
  <si>
    <t>2.696007</t>
  </si>
  <si>
    <t>2.12852</t>
  </si>
  <si>
    <t>0.6907089</t>
  </si>
  <si>
    <t>2.864265</t>
  </si>
  <si>
    <t>1.862392</t>
  </si>
  <si>
    <t>1.075464</t>
  </si>
  <si>
    <t>2.542482</t>
  </si>
  <si>
    <t>2.78165</t>
  </si>
  <si>
    <t>1.1948</t>
  </si>
  <si>
    <t>2.870373</t>
  </si>
  <si>
    <t>0.8599416</t>
  </si>
  <si>
    <t>0.7120081</t>
  </si>
  <si>
    <t>1.013348</t>
  </si>
  <si>
    <t>1.879999</t>
  </si>
  <si>
    <t>1.684765</t>
  </si>
  <si>
    <t>0.7363592</t>
  </si>
  <si>
    <t>1.04491</t>
  </si>
  <si>
    <t>1.794402</t>
  </si>
  <si>
    <t>2.167749</t>
  </si>
  <si>
    <t>1.871651</t>
  </si>
  <si>
    <t>0.7694171</t>
  </si>
  <si>
    <t>0.9427804</t>
  </si>
  <si>
    <t>2.624691</t>
  </si>
  <si>
    <t>0.5140977</t>
  </si>
  <si>
    <t>2.049856</t>
  </si>
  <si>
    <t>1.748631</t>
  </si>
  <si>
    <t>1.342778</t>
  </si>
  <si>
    <t>2.444354</t>
  </si>
  <si>
    <t>2.754093</t>
  </si>
  <si>
    <t>1.739247</t>
  </si>
  <si>
    <t>1.25349</t>
  </si>
  <si>
    <t>0.5795414</t>
  </si>
  <si>
    <t>0.6466893</t>
  </si>
  <si>
    <t>2.180783</t>
  </si>
  <si>
    <t>1.428748</t>
  </si>
  <si>
    <t>2.34931</t>
  </si>
  <si>
    <t>0.6282975</t>
  </si>
  <si>
    <t>2.924152</t>
  </si>
  <si>
    <t>2.078366</t>
  </si>
  <si>
    <t>0.8819619</t>
  </si>
  <si>
    <t>0.7524473</t>
  </si>
  <si>
    <t>1.141553</t>
  </si>
  <si>
    <t>2.978979</t>
  </si>
  <si>
    <t>1.891697</t>
  </si>
  <si>
    <t>1.982326</t>
  </si>
  <si>
    <t>2.742373</t>
  </si>
  <si>
    <t>0.418943</t>
  </si>
  <si>
    <t>1.29879</t>
  </si>
  <si>
    <t>1.666786</t>
  </si>
  <si>
    <t>2.204979</t>
  </si>
  <si>
    <t>1.454255</t>
  </si>
  <si>
    <t>2.824306</t>
  </si>
  <si>
    <t>0.7177168</t>
  </si>
  <si>
    <t>2.078414</t>
  </si>
  <si>
    <t>1.089571</t>
  </si>
  <si>
    <t>2.303777</t>
  </si>
  <si>
    <t>1.920489</t>
  </si>
  <si>
    <t>2.375217</t>
  </si>
  <si>
    <t>2.165108</t>
  </si>
  <si>
    <t>2.813519</t>
  </si>
  <si>
    <t>1.513443</t>
  </si>
  <si>
    <t>1.471775</t>
  </si>
  <si>
    <t>1.683958</t>
  </si>
  <si>
    <t>1.07466</t>
  </si>
  <si>
    <t>2.54193</t>
  </si>
  <si>
    <t>1.161474</t>
  </si>
  <si>
    <t>2.195968</t>
  </si>
  <si>
    <t>0.9019914</t>
  </si>
  <si>
    <t>2.200004</t>
  </si>
  <si>
    <t>2.193088</t>
  </si>
  <si>
    <t>0.6134905</t>
  </si>
  <si>
    <t>2.867401</t>
  </si>
  <si>
    <t>2.656097</t>
  </si>
  <si>
    <t>2.736398</t>
  </si>
  <si>
    <t>2.48153</t>
  </si>
  <si>
    <t>0.4823109</t>
  </si>
  <si>
    <t>2.988603</t>
  </si>
  <si>
    <t>0.6876159</t>
  </si>
  <si>
    <t>2.07019</t>
  </si>
  <si>
    <t>1.359519</t>
  </si>
  <si>
    <t>2.47668</t>
  </si>
  <si>
    <t>0.5575261</t>
  </si>
  <si>
    <t>2.583493</t>
  </si>
  <si>
    <t>1.977597</t>
  </si>
  <si>
    <t>0.6560507</t>
  </si>
  <si>
    <t>0.857481</t>
  </si>
  <si>
    <t>2.880412</t>
  </si>
  <si>
    <t>2.093213</t>
  </si>
  <si>
    <t>1.872565</t>
  </si>
  <si>
    <t>0.5486755</t>
  </si>
  <si>
    <t>1.004405</t>
  </si>
  <si>
    <t>1.84327</t>
  </si>
  <si>
    <t>2.160049</t>
  </si>
  <si>
    <t>0.5394079</t>
  </si>
  <si>
    <t>0.898984</t>
  </si>
  <si>
    <t>2.127044</t>
  </si>
  <si>
    <t>1.820457</t>
  </si>
  <si>
    <t>1.680977</t>
  </si>
  <si>
    <t>1.023632</t>
  </si>
  <si>
    <t>1.735307</t>
  </si>
  <si>
    <t>1.013163</t>
  </si>
  <si>
    <t>2.043406</t>
  </si>
  <si>
    <t>2.945843</t>
  </si>
  <si>
    <t>1.556033</t>
  </si>
  <si>
    <t>1.0105</t>
  </si>
  <si>
    <t>2.469869</t>
  </si>
  <si>
    <t>2.586585</t>
  </si>
  <si>
    <t>0.9413218</t>
  </si>
  <si>
    <t>0.779847</t>
  </si>
  <si>
    <t>2.260728</t>
  </si>
  <si>
    <t>1.849884</t>
  </si>
  <si>
    <t>1.266856</t>
  </si>
  <si>
    <t>0.6132893</t>
  </si>
  <si>
    <t>1.22094</t>
  </si>
  <si>
    <t>2.428692</t>
  </si>
  <si>
    <t>1.787766</t>
  </si>
  <si>
    <t>2.142293</t>
  </si>
  <si>
    <t>0.8985604</t>
  </si>
  <si>
    <t>1.957461</t>
  </si>
  <si>
    <t>2.54033</t>
  </si>
  <si>
    <t>2.316915</t>
  </si>
  <si>
    <t>2.917392</t>
  </si>
  <si>
    <t>2.020523</t>
  </si>
  <si>
    <t>2.986696</t>
  </si>
  <si>
    <t>0.8763102</t>
  </si>
  <si>
    <t>1.896035</t>
  </si>
  <si>
    <t>0.5113833</t>
  </si>
  <si>
    <t>1.457573</t>
  </si>
  <si>
    <t>2.126017</t>
  </si>
  <si>
    <t>2.465541</t>
  </si>
  <si>
    <t>1.585516</t>
  </si>
  <si>
    <t>1.321136</t>
  </si>
  <si>
    <t>0.8511652</t>
  </si>
  <si>
    <t>2.411213</t>
  </si>
  <si>
    <t>1.191708</t>
  </si>
  <si>
    <t>2.446244</t>
  </si>
  <si>
    <t>1.204636</t>
  </si>
  <si>
    <t>0.4556752</t>
  </si>
  <si>
    <t>0.4173144</t>
  </si>
  <si>
    <t>0.4462417</t>
  </si>
  <si>
    <t>0.4534122</t>
  </si>
  <si>
    <t>1.175249</t>
  </si>
  <si>
    <t>1.197259</t>
  </si>
  <si>
    <t>1.845137</t>
  </si>
  <si>
    <t>0.9162327</t>
  </si>
  <si>
    <t>2.974603</t>
  </si>
  <si>
    <t>1.782575</t>
  </si>
  <si>
    <t>2.27161</t>
  </si>
  <si>
    <t>2.581982</t>
  </si>
  <si>
    <t>0.5093161</t>
  </si>
  <si>
    <t>0.8209947</t>
  </si>
  <si>
    <t>1.975263</t>
  </si>
  <si>
    <t>2.181892</t>
  </si>
  <si>
    <t>2.155387</t>
  </si>
  <si>
    <t>2.854304</t>
  </si>
  <si>
    <t>1.045542</t>
  </si>
  <si>
    <t>2.054355</t>
  </si>
  <si>
    <t>1.108053</t>
  </si>
  <si>
    <t>1.48636</t>
  </si>
  <si>
    <t>0.4505612</t>
  </si>
  <si>
    <t>0.4824507</t>
  </si>
  <si>
    <t>0.551801</t>
  </si>
  <si>
    <t>0.8045367</t>
  </si>
  <si>
    <t>2.822957</t>
  </si>
  <si>
    <t>1.584629</t>
  </si>
  <si>
    <t>1.980338</t>
  </si>
  <si>
    <t>2.930635</t>
  </si>
  <si>
    <t>2.389782</t>
  </si>
  <si>
    <t>2.141291</t>
  </si>
  <si>
    <t>1.734833</t>
  </si>
  <si>
    <t>1.089633</t>
  </si>
  <si>
    <t>2.280586</t>
  </si>
  <si>
    <t>0.7723626</t>
  </si>
  <si>
    <t>2.773983</t>
  </si>
  <si>
    <t>2.280934</t>
  </si>
  <si>
    <t>2.849357</t>
  </si>
  <si>
    <t>0.7877246</t>
  </si>
  <si>
    <t>1.333918</t>
  </si>
  <si>
    <t>0.5702386</t>
  </si>
  <si>
    <t>0.6237149</t>
  </si>
  <si>
    <t>2.23383</t>
  </si>
  <si>
    <t>0.4983569</t>
  </si>
  <si>
    <t>1.848265</t>
  </si>
  <si>
    <t>1.956591</t>
  </si>
  <si>
    <t>1.581924</t>
  </si>
  <si>
    <t>1.376147</t>
  </si>
  <si>
    <t>2.138451</t>
  </si>
  <si>
    <t>1.397525</t>
  </si>
  <si>
    <t>2.166995</t>
  </si>
  <si>
    <t>2.61558</t>
  </si>
  <si>
    <t>0.4795536</t>
  </si>
  <si>
    <t>0.8915654</t>
  </si>
  <si>
    <t>0.8178023</t>
  </si>
  <si>
    <t>2.267429</t>
  </si>
  <si>
    <t>0.4477021</t>
  </si>
  <si>
    <t>2.822576</t>
  </si>
  <si>
    <t>1.104708</t>
  </si>
  <si>
    <t>2.048189</t>
  </si>
  <si>
    <t>1.720651</t>
  </si>
  <si>
    <t>2.000994</t>
  </si>
  <si>
    <t>2.243881</t>
  </si>
  <si>
    <t>1.663641</t>
  </si>
  <si>
    <t>1.106754</t>
  </si>
  <si>
    <t>2.685703</t>
  </si>
  <si>
    <t>0.5234608</t>
  </si>
  <si>
    <t>2.534094</t>
  </si>
  <si>
    <t>2.074724</t>
  </si>
  <si>
    <t>2.29178</t>
  </si>
  <si>
    <t>2.122901</t>
  </si>
  <si>
    <t>2.88654</t>
  </si>
  <si>
    <t>1.887367</t>
  </si>
  <si>
    <t>0.525097</t>
  </si>
  <si>
    <t>2.759897</t>
  </si>
  <si>
    <t>1.80206</t>
  </si>
  <si>
    <t>1.290568</t>
  </si>
  <si>
    <t>0.6904777</t>
  </si>
  <si>
    <t>2.347836</t>
  </si>
  <si>
    <t>2.41472</t>
  </si>
  <si>
    <t>2.242748</t>
  </si>
  <si>
    <t>1.199446</t>
  </si>
  <si>
    <t>2.888401</t>
  </si>
  <si>
    <t>2.680327</t>
  </si>
  <si>
    <t>1.139773</t>
  </si>
  <si>
    <t>0.4413946</t>
  </si>
  <si>
    <t>0.6942156</t>
  </si>
  <si>
    <t>0.6667536</t>
  </si>
  <si>
    <t>2.442993</t>
  </si>
  <si>
    <t>1.77153</t>
  </si>
  <si>
    <t>1.734895</t>
  </si>
  <si>
    <t>1.111162</t>
  </si>
  <si>
    <t>1.339136</t>
  </si>
  <si>
    <t>2.938468</t>
  </si>
  <si>
    <t>0.4855006</t>
  </si>
  <si>
    <t>1.127676</t>
  </si>
  <si>
    <t>0.596526</t>
  </si>
  <si>
    <t>2.613532</t>
  </si>
  <si>
    <t>1.445201</t>
  </si>
  <si>
    <t>1.648387</t>
  </si>
  <si>
    <t>0.6948288</t>
  </si>
  <si>
    <t>1.456263</t>
  </si>
  <si>
    <t>2.058461</t>
  </si>
  <si>
    <t>1.791988</t>
  </si>
  <si>
    <t>0.8869968</t>
  </si>
  <si>
    <t>0.4971495</t>
  </si>
  <si>
    <t>0.7177428</t>
  </si>
  <si>
    <t>2.522876</t>
  </si>
  <si>
    <t>2.586962</t>
  </si>
  <si>
    <t>1.397798</t>
  </si>
  <si>
    <t>2.761459</t>
  </si>
  <si>
    <t>2.777093</t>
  </si>
  <si>
    <t>2.720712</t>
  </si>
  <si>
    <t>0.7864717</t>
  </si>
  <si>
    <t>1.055515</t>
  </si>
  <si>
    <t>2.988958</t>
  </si>
  <si>
    <t>1.587649</t>
  </si>
  <si>
    <t>1.674602</t>
  </si>
  <si>
    <t>0.9536189</t>
  </si>
  <si>
    <t>1.622268</t>
  </si>
  <si>
    <t>2.473091</t>
  </si>
  <si>
    <t>0.8082822</t>
  </si>
  <si>
    <t>0.5966194</t>
  </si>
  <si>
    <t>1.217239</t>
  </si>
  <si>
    <t>2.880379</t>
  </si>
  <si>
    <t>0.785979</t>
  </si>
  <si>
    <t>2.349181</t>
  </si>
  <si>
    <t>1.36741</t>
  </si>
  <si>
    <t>1.976496</t>
  </si>
  <si>
    <t>0.488907</t>
  </si>
  <si>
    <t>1.778619</t>
  </si>
  <si>
    <t>0.6311077</t>
  </si>
  <si>
    <t>1.575845</t>
  </si>
  <si>
    <t>1.915821</t>
  </si>
  <si>
    <t>2.181032</t>
  </si>
  <si>
    <t>2.754113</t>
  </si>
  <si>
    <t>1.356586</t>
  </si>
  <si>
    <t>1.531875</t>
  </si>
  <si>
    <t>2.463368</t>
  </si>
  <si>
    <t>1.027925</t>
  </si>
  <si>
    <t>0.921329</t>
  </si>
  <si>
    <t>2.119337</t>
  </si>
  <si>
    <t>2.708416</t>
  </si>
  <si>
    <t>1.312693</t>
  </si>
  <si>
    <t>0.5391594</t>
  </si>
  <si>
    <t>0.4497122</t>
  </si>
  <si>
    <t>1.449789</t>
  </si>
  <si>
    <t>1.693292</t>
  </si>
  <si>
    <t>2.767929</t>
  </si>
  <si>
    <t>1.304704</t>
  </si>
  <si>
    <t>0.4392249</t>
  </si>
  <si>
    <t>0.7633373</t>
  </si>
  <si>
    <t>1.740637</t>
  </si>
  <si>
    <t>2.661902</t>
  </si>
  <si>
    <t>1.551416</t>
  </si>
  <si>
    <t>0.4201429</t>
  </si>
  <si>
    <t>2.37548</t>
  </si>
  <si>
    <t>1.762878</t>
  </si>
  <si>
    <t>2.13592</t>
  </si>
  <si>
    <t>1.828192</t>
  </si>
  <si>
    <t>0.4043824</t>
  </si>
  <si>
    <t>0.9021043</t>
  </si>
  <si>
    <t>2.271822</t>
  </si>
  <si>
    <t>1.806496</t>
  </si>
  <si>
    <t>2.366887</t>
  </si>
  <si>
    <t>2.4825</t>
  </si>
  <si>
    <t>1.786795</t>
  </si>
  <si>
    <t>1.868338</t>
  </si>
  <si>
    <t>1.857764</t>
  </si>
  <si>
    <t>1.734074</t>
  </si>
  <si>
    <t>2.074139</t>
  </si>
  <si>
    <t>1.897765</t>
  </si>
  <si>
    <t>1.7534</t>
  </si>
  <si>
    <t>1.363424</t>
  </si>
  <si>
    <t>1.581664</t>
  </si>
  <si>
    <t>2.413783</t>
  </si>
  <si>
    <t>1.674223</t>
  </si>
  <si>
    <t>1.381366</t>
  </si>
  <si>
    <t>2.34376</t>
  </si>
  <si>
    <t>2.686139</t>
  </si>
  <si>
    <t>2.144299</t>
  </si>
  <si>
    <t>2.226937</t>
  </si>
  <si>
    <t>2.784661</t>
  </si>
  <si>
    <t>2.819348</t>
  </si>
  <si>
    <t>1.709606</t>
  </si>
  <si>
    <t>0.6981852</t>
  </si>
  <si>
    <t>2.888803</t>
  </si>
  <si>
    <t>0.7915137</t>
  </si>
  <si>
    <t>1.30868</t>
  </si>
  <si>
    <t>2.51167</t>
  </si>
  <si>
    <t>2.636781</t>
  </si>
  <si>
    <t>0.6187592</t>
  </si>
  <si>
    <t>0.9277545</t>
  </si>
  <si>
    <t>1.025697</t>
  </si>
  <si>
    <t>1.259288</t>
  </si>
  <si>
    <t>2.632194</t>
  </si>
  <si>
    <t>0.8539344</t>
  </si>
  <si>
    <t>2.652576</t>
  </si>
  <si>
    <t>0.5153553</t>
  </si>
  <si>
    <t>0.5705368</t>
  </si>
  <si>
    <t>2.295839</t>
  </si>
  <si>
    <t>0.9473463</t>
  </si>
  <si>
    <t>1.341975</t>
  </si>
  <si>
    <t>1.777141</t>
  </si>
  <si>
    <t>0.8417494</t>
  </si>
  <si>
    <t>2.93032</t>
  </si>
  <si>
    <t>0.9171123</t>
  </si>
  <si>
    <t>0.8530587</t>
  </si>
  <si>
    <t>1.509818</t>
  </si>
  <si>
    <t>2.234132</t>
  </si>
  <si>
    <t>1.639757</t>
  </si>
  <si>
    <t>2.810353</t>
  </si>
  <si>
    <t>1.569601</t>
  </si>
  <si>
    <t>1.086788</t>
  </si>
  <si>
    <t>2.984702</t>
  </si>
  <si>
    <t>0.7807962</t>
  </si>
  <si>
    <t>0.8712667</t>
  </si>
  <si>
    <t>0.6570341</t>
  </si>
  <si>
    <t>0.9154148</t>
  </si>
  <si>
    <t>0.4822145</t>
  </si>
  <si>
    <t>1.298437</t>
  </si>
  <si>
    <t>2.314096</t>
  </si>
  <si>
    <t>0.8354377</t>
  </si>
  <si>
    <t>0.5039217</t>
  </si>
  <si>
    <t>2.283745</t>
  </si>
  <si>
    <t>2.43557</t>
  </si>
  <si>
    <t>2.05983</t>
  </si>
  <si>
    <t>1.935612</t>
  </si>
  <si>
    <t>0.8708364</t>
  </si>
  <si>
    <t>1.409015</t>
  </si>
  <si>
    <t>2.330245</t>
  </si>
  <si>
    <t>2.44663</t>
  </si>
  <si>
    <t>0.8490994</t>
  </si>
  <si>
    <t>1.326284</t>
  </si>
  <si>
    <t>2.909964</t>
  </si>
  <si>
    <t>2.289954</t>
  </si>
  <si>
    <t>1.538207</t>
  </si>
  <si>
    <t>2.049057</t>
  </si>
  <si>
    <t>2.83031</t>
  </si>
  <si>
    <t>1.526947</t>
  </si>
  <si>
    <t>0.6797609</t>
  </si>
  <si>
    <t>2.565385</t>
  </si>
  <si>
    <t>1.046111</t>
  </si>
  <si>
    <t>2.659442</t>
  </si>
  <si>
    <t>1.33675</t>
  </si>
  <si>
    <t>0.7126539</t>
  </si>
  <si>
    <t>2.817819</t>
  </si>
  <si>
    <t>0.6648714</t>
  </si>
  <si>
    <t>0.554261</t>
  </si>
  <si>
    <t>2.768739</t>
  </si>
  <si>
    <t>2.037623</t>
  </si>
  <si>
    <t>2.909005</t>
  </si>
  <si>
    <t>0.4691891</t>
  </si>
  <si>
    <t>1.879701</t>
  </si>
  <si>
    <t>0.6900021</t>
  </si>
  <si>
    <t>0.5237967</t>
  </si>
  <si>
    <t>1.723546</t>
  </si>
  <si>
    <t>2.820756</t>
  </si>
  <si>
    <t>2.371216</t>
  </si>
  <si>
    <t>2.849035</t>
  </si>
  <si>
    <t>1.035544</t>
  </si>
  <si>
    <t>1.709762</t>
  </si>
  <si>
    <t>2.735088</t>
  </si>
  <si>
    <t>0.872474</t>
  </si>
  <si>
    <t>0.7895119</t>
  </si>
  <si>
    <t>0.4891713</t>
  </si>
  <si>
    <t>2.222065</t>
  </si>
  <si>
    <t>1.895039</t>
  </si>
  <si>
    <t>0.6973453</t>
  </si>
  <si>
    <t>1.522422</t>
  </si>
  <si>
    <t>0.6149931</t>
  </si>
  <si>
    <t>0.4687236</t>
  </si>
  <si>
    <t>0.8822453</t>
  </si>
  <si>
    <t>2.113862</t>
  </si>
  <si>
    <t>2.317437</t>
  </si>
  <si>
    <t>2.580263</t>
  </si>
  <si>
    <t>1.669042</t>
  </si>
  <si>
    <t>1.396661</t>
  </si>
  <si>
    <t>1.39187</t>
  </si>
  <si>
    <t>0.9269531</t>
  </si>
  <si>
    <t>1.622238</t>
  </si>
  <si>
    <t>2.120619</t>
  </si>
  <si>
    <t>1.565181</t>
  </si>
  <si>
    <t>0.6925567</t>
  </si>
  <si>
    <t>2.902025</t>
  </si>
  <si>
    <t>0.9063787</t>
  </si>
  <si>
    <t>0.6845905</t>
  </si>
  <si>
    <t>1.388213</t>
  </si>
  <si>
    <t>0.5089805</t>
  </si>
  <si>
    <t>1.824157</t>
  </si>
  <si>
    <t>1.333945</t>
  </si>
  <si>
    <t>0.9252961</t>
  </si>
  <si>
    <t>1.743954</t>
  </si>
  <si>
    <t>1.174945</t>
  </si>
  <si>
    <t>1.735413</t>
  </si>
  <si>
    <t>2.141524</t>
  </si>
  <si>
    <t>1.295342</t>
  </si>
  <si>
    <t>1.492615</t>
  </si>
  <si>
    <t>2.314953</t>
  </si>
  <si>
    <t>0.5983067</t>
  </si>
  <si>
    <t>2.555184</t>
  </si>
  <si>
    <t>1.112359</t>
  </si>
  <si>
    <t>0.4900859</t>
  </si>
  <si>
    <t>2.127709</t>
  </si>
  <si>
    <t>0.8351385</t>
  </si>
  <si>
    <t>2.170367</t>
  </si>
  <si>
    <t>0.4530527</t>
  </si>
  <si>
    <t>0.946964</t>
  </si>
  <si>
    <t>1.021983</t>
  </si>
  <si>
    <t>2.437615</t>
  </si>
  <si>
    <t>0.9301263</t>
  </si>
  <si>
    <t>2.582274</t>
  </si>
  <si>
    <t>1.599376</t>
  </si>
  <si>
    <t>1.344514</t>
  </si>
  <si>
    <t>1.865083</t>
  </si>
  <si>
    <t>1.571</t>
  </si>
  <si>
    <t>2.734816</t>
  </si>
  <si>
    <t>2.832092</t>
  </si>
  <si>
    <t>1.724841</t>
  </si>
  <si>
    <t>0.9900087</t>
  </si>
  <si>
    <t>2.303487</t>
  </si>
  <si>
    <t>2.934334</t>
  </si>
  <si>
    <t>1.245174</t>
  </si>
  <si>
    <t>0.8887651</t>
  </si>
  <si>
    <t>1.058342</t>
  </si>
  <si>
    <t>2.570515</t>
  </si>
  <si>
    <t>1.818192</t>
  </si>
  <si>
    <t>2.500033</t>
  </si>
  <si>
    <t>2.48638</t>
  </si>
  <si>
    <t>2.035448</t>
  </si>
  <si>
    <t>1.663026</t>
  </si>
  <si>
    <t>1.036296</t>
  </si>
  <si>
    <t>2.1881</t>
  </si>
  <si>
    <t>2.270096</t>
  </si>
  <si>
    <t>0.6844921</t>
  </si>
  <si>
    <t>1.877118</t>
  </si>
  <si>
    <t>2.579818</t>
  </si>
  <si>
    <t>2.257375</t>
  </si>
  <si>
    <t>1.660076</t>
  </si>
  <si>
    <t>0.829085</t>
  </si>
  <si>
    <t>2.113692</t>
  </si>
  <si>
    <t>2.816814</t>
  </si>
  <si>
    <t>2.979852</t>
  </si>
  <si>
    <t>2.207941</t>
  </si>
  <si>
    <t>0.5480469</t>
  </si>
  <si>
    <t>1.408732</t>
  </si>
  <si>
    <t>2.995725</t>
  </si>
  <si>
    <t>2.777507</t>
  </si>
  <si>
    <t>0.8906926</t>
  </si>
  <si>
    <t>0.6265436</t>
  </si>
  <si>
    <t>1.777701</t>
  </si>
  <si>
    <t>0.68117</t>
  </si>
  <si>
    <t>2.122374</t>
  </si>
  <si>
    <t>0.4995685</t>
  </si>
  <si>
    <t>0.4865904</t>
  </si>
  <si>
    <t>0.7330582</t>
  </si>
  <si>
    <t>2.025425</t>
  </si>
  <si>
    <t>1.876282</t>
  </si>
  <si>
    <t>2.859002</t>
  </si>
  <si>
    <t>0.7839695</t>
  </si>
  <si>
    <t>0.5317719</t>
  </si>
  <si>
    <t>2.60531</t>
  </si>
  <si>
    <t>2.54218</t>
  </si>
  <si>
    <t>2.864449</t>
  </si>
  <si>
    <t>0.5147111</t>
  </si>
  <si>
    <t>1.726361</t>
  </si>
  <si>
    <t>0.4860816</t>
  </si>
  <si>
    <t>0.5246961</t>
  </si>
  <si>
    <t>1.076653</t>
  </si>
  <si>
    <t>2.334922</t>
  </si>
  <si>
    <t>2.306966</t>
  </si>
  <si>
    <t>1.443451</t>
  </si>
  <si>
    <t>2.165428</t>
  </si>
  <si>
    <t>1.042293</t>
  </si>
  <si>
    <t>1.948309</t>
  </si>
  <si>
    <t>2.343618</t>
  </si>
  <si>
    <t>1.302223</t>
  </si>
  <si>
    <t>0.8319135</t>
  </si>
  <si>
    <t>1.325227</t>
  </si>
  <si>
    <t>2.732768</t>
  </si>
  <si>
    <t>2.054913</t>
  </si>
  <si>
    <t>2.298801</t>
  </si>
  <si>
    <t>1.565075</t>
  </si>
  <si>
    <t>2.139643</t>
  </si>
  <si>
    <t>1.25541</t>
  </si>
  <si>
    <t>1.318452</t>
  </si>
  <si>
    <t>1.067742</t>
  </si>
  <si>
    <t>2.092893</t>
  </si>
  <si>
    <t>1.826583</t>
  </si>
  <si>
    <t>0.9133034</t>
  </si>
  <si>
    <t>2.835708</t>
  </si>
  <si>
    <t>2.492791</t>
  </si>
  <si>
    <t>0.8625087</t>
  </si>
  <si>
    <t>2.672479</t>
  </si>
  <si>
    <t>0.9965549</t>
  </si>
  <si>
    <t>1.108879</t>
  </si>
  <si>
    <t>1.234787</t>
  </si>
  <si>
    <t>1.756304</t>
  </si>
  <si>
    <t>1.809294</t>
  </si>
  <si>
    <t>2.545168</t>
  </si>
  <si>
    <t>0.7615882</t>
  </si>
  <si>
    <t>2.22221</t>
  </si>
  <si>
    <t>0.7490218</t>
  </si>
  <si>
    <t>2.693113</t>
  </si>
  <si>
    <t>0.5973527</t>
  </si>
  <si>
    <t>0.7300038</t>
  </si>
  <si>
    <t>1.768013</t>
  </si>
  <si>
    <t>2.069726</t>
  </si>
  <si>
    <t>2.937294</t>
  </si>
  <si>
    <t>2.644168</t>
  </si>
  <si>
    <t>1.013982</t>
  </si>
  <si>
    <t>2.058512</t>
  </si>
  <si>
    <t>2.33269</t>
  </si>
  <si>
    <t>2.160342</t>
  </si>
  <si>
    <t>2.851699</t>
  </si>
  <si>
    <t>0.8230274</t>
  </si>
  <si>
    <t>2.955294</t>
  </si>
  <si>
    <t>1.208829</t>
  </si>
  <si>
    <t>1.70476</t>
  </si>
  <si>
    <t>2.983256</t>
  </si>
  <si>
    <t>1.440369</t>
  </si>
  <si>
    <t>2.81514</t>
  </si>
  <si>
    <t>1.796095</t>
  </si>
  <si>
    <t>0.7886024</t>
  </si>
  <si>
    <t>0.9130877</t>
  </si>
  <si>
    <t>1.1584</t>
  </si>
  <si>
    <t>2.271838</t>
  </si>
  <si>
    <t>2.528026</t>
  </si>
  <si>
    <t>2.697881</t>
  </si>
  <si>
    <t>2.674923</t>
  </si>
  <si>
    <t>2.147675</t>
  </si>
  <si>
    <t>0.6874259</t>
  </si>
  <si>
    <t>1.262072</t>
  </si>
  <si>
    <t>1.646693</t>
  </si>
  <si>
    <t>1.118355</t>
  </si>
  <si>
    <t>2.054802</t>
  </si>
  <si>
    <t>1.685618</t>
  </si>
  <si>
    <t>1.525505</t>
  </si>
  <si>
    <t>1.252438</t>
  </si>
  <si>
    <t>0.9777554</t>
  </si>
  <si>
    <t>0.4312857</t>
  </si>
  <si>
    <t>0.6214334</t>
  </si>
  <si>
    <t>1.661966</t>
  </si>
  <si>
    <t>0.8211303</t>
  </si>
  <si>
    <t>0.8098538</t>
  </si>
  <si>
    <t>1.129106</t>
  </si>
  <si>
    <t>2.95697</t>
  </si>
  <si>
    <t>1.098689</t>
  </si>
  <si>
    <t>2.852234</t>
  </si>
  <si>
    <t>0.9885867</t>
  </si>
  <si>
    <t>0.4407388</t>
  </si>
  <si>
    <t>0.9362513</t>
  </si>
  <si>
    <t>1.712856</t>
  </si>
  <si>
    <t>2.579794</t>
  </si>
  <si>
    <t>2.734688</t>
  </si>
  <si>
    <t>1.836074</t>
  </si>
  <si>
    <t>2.976743</t>
  </si>
  <si>
    <t>0.8744865</t>
  </si>
  <si>
    <t>2.779898</t>
  </si>
  <si>
    <t>1.657721</t>
  </si>
  <si>
    <t>2.414055</t>
  </si>
  <si>
    <t>0.4412207</t>
  </si>
  <si>
    <t>2.230001</t>
  </si>
  <si>
    <t>1.469641</t>
  </si>
  <si>
    <t>2.144567</t>
  </si>
  <si>
    <t>1.544405</t>
  </si>
  <si>
    <t>1.916652</t>
  </si>
  <si>
    <t>0.877747</t>
  </si>
  <si>
    <t>2.895096</t>
  </si>
  <si>
    <t>1.846505</t>
  </si>
  <si>
    <t>1.049162</t>
  </si>
  <si>
    <t>1.968653</t>
  </si>
  <si>
    <t>0.7354092</t>
  </si>
  <si>
    <t>0.7404458</t>
  </si>
  <si>
    <t>2.798312</t>
  </si>
  <si>
    <t>1.583538</t>
  </si>
  <si>
    <t>0.6560238</t>
  </si>
  <si>
    <t>2.232356</t>
  </si>
  <si>
    <t>1.588475</t>
  </si>
  <si>
    <t>1.376507</t>
  </si>
  <si>
    <t>1.019053</t>
  </si>
  <si>
    <t>2.69282</t>
  </si>
  <si>
    <t>2.478007</t>
  </si>
  <si>
    <t>1.127941</t>
  </si>
  <si>
    <t>0.4258839</t>
  </si>
  <si>
    <t>2.803577</t>
  </si>
  <si>
    <t>2.716269</t>
  </si>
  <si>
    <t>2.186471</t>
  </si>
  <si>
    <t>2.420931</t>
  </si>
  <si>
    <t>2.830732</t>
  </si>
  <si>
    <t>2.056964</t>
  </si>
  <si>
    <t>0.5576378</t>
  </si>
  <si>
    <t>2.687661</t>
  </si>
  <si>
    <t>2.51405</t>
  </si>
  <si>
    <t>1.202384</t>
  </si>
  <si>
    <t>2.548601</t>
  </si>
  <si>
    <t>0.4457897</t>
  </si>
  <si>
    <t>0.5390092</t>
  </si>
  <si>
    <t>2.446656</t>
  </si>
  <si>
    <t>1.268829</t>
  </si>
  <si>
    <t>0.8132269</t>
  </si>
  <si>
    <t>2.282699</t>
  </si>
  <si>
    <t>2.620648</t>
  </si>
  <si>
    <t>2.9944</t>
  </si>
  <si>
    <t>2.226563</t>
  </si>
  <si>
    <t>1.078091</t>
  </si>
  <si>
    <t>2.401158</t>
  </si>
  <si>
    <t>1.604665</t>
  </si>
  <si>
    <t>0.657421</t>
  </si>
  <si>
    <t>1.480577</t>
  </si>
  <si>
    <t>2.574726</t>
  </si>
  <si>
    <t>0.8559405</t>
  </si>
  <si>
    <t>2.315851</t>
  </si>
  <si>
    <t>1.269412</t>
  </si>
  <si>
    <t>2.888465</t>
  </si>
  <si>
    <t>2.79998</t>
  </si>
  <si>
    <t>2.626185</t>
  </si>
  <si>
    <t>2.348452</t>
  </si>
  <si>
    <t>0.479739</t>
  </si>
  <si>
    <t>1.024954</t>
  </si>
  <si>
    <t>1.102435</t>
  </si>
  <si>
    <t>2.022133</t>
  </si>
  <si>
    <t>2.247936</t>
  </si>
  <si>
    <t>1.596668</t>
  </si>
  <si>
    <t>0.8965</t>
  </si>
  <si>
    <t>1.685773</t>
  </si>
  <si>
    <t>0.6702575</t>
  </si>
  <si>
    <t>0.8964436</t>
  </si>
  <si>
    <t>1.627705</t>
  </si>
  <si>
    <t>1.503262</t>
  </si>
  <si>
    <t>1.406473</t>
  </si>
  <si>
    <t>0.1531738</t>
  </si>
  <si>
    <t>1.21181</t>
  </si>
  <si>
    <t>1.319583</t>
  </si>
  <si>
    <t>1.437901</t>
  </si>
  <si>
    <t>0.8198117</t>
  </si>
  <si>
    <t>1.563691</t>
  </si>
  <si>
    <t>0.9990083</t>
  </si>
  <si>
    <t>1.62921</t>
  </si>
  <si>
    <t>1.808308</t>
  </si>
  <si>
    <t>0.8098458</t>
  </si>
  <si>
    <t>1.454869</t>
  </si>
  <si>
    <t>1.60557</t>
  </si>
  <si>
    <t>1.504299</t>
  </si>
  <si>
    <t>1.165858</t>
  </si>
  <si>
    <t>1.059802</t>
  </si>
  <si>
    <t>1.842309</t>
  </si>
  <si>
    <t>0.4435998</t>
  </si>
  <si>
    <t>0.4499161</t>
  </si>
  <si>
    <t>1.353688</t>
  </si>
  <si>
    <t>1.49643</t>
  </si>
  <si>
    <t>0.5909859</t>
  </si>
  <si>
    <t>1.158264</t>
  </si>
  <si>
    <t>0.04928078</t>
  </si>
  <si>
    <t>0.5891012</t>
  </si>
  <si>
    <t>1.353189</t>
  </si>
  <si>
    <t>0.5016472</t>
  </si>
  <si>
    <t>0.6555567</t>
  </si>
  <si>
    <t>1.92834</t>
  </si>
  <si>
    <t>0.489009</t>
  </si>
  <si>
    <t>1.618726</t>
  </si>
  <si>
    <t>0.1280957</t>
  </si>
  <si>
    <t>0.03524795</t>
  </si>
  <si>
    <t>0.8016534</t>
  </si>
  <si>
    <t>0.4630966</t>
  </si>
  <si>
    <t>1.177977</t>
  </si>
  <si>
    <t>1.56285</t>
  </si>
  <si>
    <t>0.3305211</t>
  </si>
  <si>
    <t>0.1758221</t>
  </si>
  <si>
    <t>1.209482</t>
  </si>
  <si>
    <t>0.3954234</t>
  </si>
  <si>
    <t>1.95698</t>
  </si>
  <si>
    <t>1.200721</t>
  </si>
  <si>
    <t>1.151375</t>
  </si>
  <si>
    <t>0.1023889</t>
  </si>
  <si>
    <t>1.237629</t>
  </si>
  <si>
    <t>1.863809</t>
  </si>
  <si>
    <t>0.775423</t>
  </si>
  <si>
    <t>0.830174</t>
  </si>
  <si>
    <t>0.24148</t>
  </si>
  <si>
    <t>0.132106</t>
  </si>
  <si>
    <t>1.393035</t>
  </si>
  <si>
    <t>0.6964209</t>
  </si>
  <si>
    <t>1.585081</t>
  </si>
  <si>
    <t>1.975291</t>
  </si>
  <si>
    <t>0.7340648</t>
  </si>
  <si>
    <t>1.811149</t>
  </si>
  <si>
    <t>1.650977</t>
  </si>
  <si>
    <t>1.220342</t>
  </si>
  <si>
    <t>1.983082</t>
  </si>
  <si>
    <t>0.1227118</t>
  </si>
  <si>
    <t>1.224863</t>
  </si>
  <si>
    <t>0.8540342</t>
  </si>
  <si>
    <t>1.913155</t>
  </si>
  <si>
    <t>1.302127</t>
  </si>
  <si>
    <t>1.449893</t>
  </si>
  <si>
    <t>1.712182</t>
  </si>
  <si>
    <t>1.072883</t>
  </si>
  <si>
    <t>1.858167</t>
  </si>
  <si>
    <t>0.9668709</t>
  </si>
  <si>
    <t>1.150861</t>
  </si>
  <si>
    <t>1.091098</t>
  </si>
  <si>
    <t>1.759804</t>
  </si>
  <si>
    <t>0.173413</t>
  </si>
  <si>
    <t>1.532551</t>
  </si>
  <si>
    <t>1.912736</t>
  </si>
  <si>
    <t>0.2628828</t>
  </si>
  <si>
    <t>0.5233297</t>
  </si>
  <si>
    <t>1.456746</t>
  </si>
  <si>
    <t>0.6635962</t>
  </si>
  <si>
    <t>1.496296</t>
  </si>
  <si>
    <t>1.893734</t>
  </si>
  <si>
    <t>0.2391003</t>
  </si>
  <si>
    <t>0.1050447</t>
  </si>
  <si>
    <t>1.670709</t>
  </si>
  <si>
    <t>0.8262146</t>
  </si>
  <si>
    <t>0.6123389</t>
  </si>
  <si>
    <t>1.156999</t>
  </si>
  <si>
    <t>0.3449676</t>
  </si>
  <si>
    <t>0.5953125</t>
  </si>
  <si>
    <t>0.6181783</t>
  </si>
  <si>
    <t>0.5980147</t>
  </si>
  <si>
    <t>0.9753029</t>
  </si>
  <si>
    <t>1.564834</t>
  </si>
  <si>
    <t>0.7500171</t>
  </si>
  <si>
    <t>0.1973877</t>
  </si>
  <si>
    <t>0.6204522</t>
  </si>
  <si>
    <t>0.560286</t>
  </si>
  <si>
    <t>0.362455</t>
  </si>
  <si>
    <t>0.4024187</t>
  </si>
  <si>
    <t>0.4119813</t>
  </si>
  <si>
    <t>0.5490512</t>
  </si>
  <si>
    <t>0.941527</t>
  </si>
  <si>
    <t>1.930156</t>
  </si>
  <si>
    <t>0.5143927</t>
  </si>
  <si>
    <t>1.867803</t>
  </si>
  <si>
    <t>0.6643557</t>
  </si>
  <si>
    <t>0.3314833</t>
  </si>
  <si>
    <t>0.05011972</t>
  </si>
  <si>
    <t>1.896892</t>
  </si>
  <si>
    <t>0.8628111</t>
  </si>
  <si>
    <t>0.18805</t>
  </si>
  <si>
    <t>1.314864</t>
  </si>
  <si>
    <t>0.1707008</t>
  </si>
  <si>
    <t>1.454235</t>
  </si>
  <si>
    <t>1.352787</t>
  </si>
  <si>
    <t>0.4484898</t>
  </si>
  <si>
    <t>1.707861</t>
  </si>
  <si>
    <t>1.131766</t>
  </si>
  <si>
    <t>1.204999</t>
  </si>
  <si>
    <t>0.9868428</t>
  </si>
  <si>
    <t>1.05728</t>
  </si>
  <si>
    <t>1.806761</t>
  </si>
  <si>
    <t>1.50461</t>
  </si>
  <si>
    <t>0.7817683</t>
  </si>
  <si>
    <t>0.6761788</t>
  </si>
  <si>
    <t>0.02692507</t>
  </si>
  <si>
    <t>0.5635884</t>
  </si>
  <si>
    <t>0.4130645</t>
  </si>
  <si>
    <t>1.207982</t>
  </si>
  <si>
    <t>1.812519</t>
  </si>
  <si>
    <t>1.677046</t>
  </si>
  <si>
    <t>0.5226643</t>
  </si>
  <si>
    <t>0.0789879</t>
  </si>
  <si>
    <t>0.1729424</t>
  </si>
  <si>
    <t>1.849943</t>
  </si>
  <si>
    <t>0.05711642</t>
  </si>
  <si>
    <t>1.788251</t>
  </si>
  <si>
    <t>0.9947027</t>
  </si>
  <si>
    <t>1.192713</t>
  </si>
  <si>
    <t>1.481522</t>
  </si>
  <si>
    <t>0.4443538</t>
  </si>
  <si>
    <t>0.3814827</t>
  </si>
  <si>
    <t>0.8086535</t>
  </si>
  <si>
    <t>0.3775805</t>
  </si>
  <si>
    <t>0.2113824</t>
  </si>
  <si>
    <t>1.422647</t>
  </si>
  <si>
    <t>0.4995716</t>
  </si>
  <si>
    <t>1.566288</t>
  </si>
  <si>
    <t>0.5613298</t>
  </si>
  <si>
    <t>0.1072712</t>
  </si>
  <si>
    <t>1.186337</t>
  </si>
  <si>
    <t>1.200677</t>
  </si>
  <si>
    <t>1.117179</t>
  </si>
  <si>
    <t>0.4983257</t>
  </si>
  <si>
    <t>0.2906277</t>
  </si>
  <si>
    <t>1.14331</t>
  </si>
  <si>
    <t>0.2641429</t>
  </si>
  <si>
    <t>0.04530956</t>
  </si>
  <si>
    <t>0.6209398</t>
  </si>
  <si>
    <t>0.642263</t>
  </si>
  <si>
    <t>0.8432621</t>
  </si>
  <si>
    <t>1.880676</t>
  </si>
  <si>
    <t>1.028235</t>
  </si>
  <si>
    <t>0.9524344</t>
  </si>
  <si>
    <t>1.14508</t>
  </si>
  <si>
    <t>1.913524</t>
  </si>
  <si>
    <t>1.117029</t>
  </si>
  <si>
    <t>1.615591</t>
  </si>
  <si>
    <t>1.503271</t>
  </si>
  <si>
    <t>0.7904748</t>
  </si>
  <si>
    <t>0.2320184</t>
  </si>
  <si>
    <t>0.3148339</t>
  </si>
  <si>
    <t>1.321993</t>
  </si>
  <si>
    <t>1.468561</t>
  </si>
  <si>
    <t>0.9099771</t>
  </si>
  <si>
    <t>1.041355</t>
  </si>
  <si>
    <t>1.376698</t>
  </si>
  <si>
    <t>0.3561306</t>
  </si>
  <si>
    <t>0.2646218</t>
  </si>
  <si>
    <t>1.166882</t>
  </si>
  <si>
    <t>1.320349</t>
  </si>
  <si>
    <t>1.744114</t>
  </si>
  <si>
    <t>0.1835963</t>
  </si>
  <si>
    <t>0.5289235</t>
  </si>
  <si>
    <t>0.4994826</t>
  </si>
  <si>
    <t>1.541606</t>
  </si>
  <si>
    <t>1.811301</t>
  </si>
  <si>
    <t>0.6431076</t>
  </si>
  <si>
    <t>0.4660591</t>
  </si>
  <si>
    <t>1.312113</t>
  </si>
  <si>
    <t>1.403317</t>
  </si>
  <si>
    <t>0.8281121</t>
  </si>
  <si>
    <t>1.594151</t>
  </si>
  <si>
    <t>1.41503</t>
  </si>
  <si>
    <t>1.851236</t>
  </si>
  <si>
    <t>0.03897856</t>
  </si>
  <si>
    <t>1.668224</t>
  </si>
  <si>
    <t>1.698837</t>
  </si>
  <si>
    <t>1.626423</t>
  </si>
  <si>
    <t>1.704621</t>
  </si>
  <si>
    <t>0.2069761</t>
  </si>
  <si>
    <t>1.779797</t>
  </si>
  <si>
    <t>1.869525</t>
  </si>
  <si>
    <t>0.8533409</t>
  </si>
  <si>
    <t>1.90882</t>
  </si>
  <si>
    <t>0.2240102</t>
  </si>
  <si>
    <t>0.9595498</t>
  </si>
  <si>
    <t>1.563647</t>
  </si>
  <si>
    <t>1.221238</t>
  </si>
  <si>
    <t>1.567212</t>
  </si>
  <si>
    <t>1.910646</t>
  </si>
  <si>
    <t>0.03352806</t>
  </si>
  <si>
    <t>0.9429031</t>
  </si>
  <si>
    <t>1.275525</t>
  </si>
  <si>
    <t>0.3964412</t>
  </si>
  <si>
    <t>1.839505</t>
  </si>
  <si>
    <t>1.951761</t>
  </si>
  <si>
    <t>1.582601</t>
  </si>
  <si>
    <t>1.899745</t>
  </si>
  <si>
    <t>0.5272859</t>
  </si>
  <si>
    <t>1.173044</t>
  </si>
  <si>
    <t>1.9736</t>
  </si>
  <si>
    <t>1.839596</t>
  </si>
  <si>
    <t>1.261352</t>
  </si>
  <si>
    <t>1.05295</t>
  </si>
  <si>
    <t>0.392202</t>
  </si>
  <si>
    <t>1.238255</t>
  </si>
  <si>
    <t>0.6851577</t>
  </si>
  <si>
    <t>0.8613661</t>
  </si>
  <si>
    <t>1.31427</t>
  </si>
  <si>
    <t>1.109887</t>
  </si>
  <si>
    <t>0.01364374</t>
  </si>
  <si>
    <t>0.61864</t>
  </si>
  <si>
    <t>1.651168</t>
  </si>
  <si>
    <t>0.8621992</t>
  </si>
  <si>
    <t>0.7873251</t>
  </si>
  <si>
    <t>1.28997</t>
  </si>
  <si>
    <t>0.3905138</t>
  </si>
  <si>
    <t>1.77966</t>
  </si>
  <si>
    <t>0.4262619</t>
  </si>
  <si>
    <t>0.3321701</t>
  </si>
  <si>
    <t>1.961115</t>
  </si>
  <si>
    <t>0.9430117</t>
  </si>
  <si>
    <t>0.4705899</t>
  </si>
  <si>
    <t>0.4354885</t>
  </si>
  <si>
    <t>1.898318</t>
  </si>
  <si>
    <t>1.605228</t>
  </si>
  <si>
    <t>0.3546216</t>
  </si>
  <si>
    <t>1.472368</t>
  </si>
  <si>
    <t>1.130799</t>
  </si>
  <si>
    <t>0.1005108</t>
  </si>
  <si>
    <t>1.341874</t>
  </si>
  <si>
    <t>1.103112</t>
  </si>
  <si>
    <t>0.2376686</t>
  </si>
  <si>
    <t>1.423541</t>
  </si>
  <si>
    <t>1.746324</t>
  </si>
  <si>
    <t>0.2131382</t>
  </si>
  <si>
    <t>0.9119943</t>
  </si>
  <si>
    <t>1.976589</t>
  </si>
  <si>
    <t>0.7149678</t>
  </si>
  <si>
    <t>1.67832</t>
  </si>
  <si>
    <t>1.866526</t>
  </si>
  <si>
    <t>0.9043197</t>
  </si>
  <si>
    <t>0.2697016</t>
  </si>
  <si>
    <t>1.480561</t>
  </si>
  <si>
    <t>0.4884232</t>
  </si>
  <si>
    <t>1.357477</t>
  </si>
  <si>
    <t>1.742539</t>
  </si>
  <si>
    <t>0.01416023</t>
  </si>
  <si>
    <t>0.8705037</t>
  </si>
  <si>
    <t>0.3320257</t>
  </si>
  <si>
    <t>0.6202021</t>
  </si>
  <si>
    <t>1.030208</t>
  </si>
  <si>
    <t>1.784876</t>
  </si>
  <si>
    <t>1.982091</t>
  </si>
  <si>
    <t>1.141128</t>
  </si>
  <si>
    <t>0.05271956</t>
  </si>
  <si>
    <t>1.346055</t>
  </si>
  <si>
    <t>1.432602</t>
  </si>
  <si>
    <t>1.292754</t>
  </si>
  <si>
    <t>1.365841</t>
  </si>
  <si>
    <t>1.875865</t>
  </si>
  <si>
    <t>1.173945</t>
  </si>
  <si>
    <t>1.517926</t>
  </si>
  <si>
    <t>1.58822</t>
  </si>
  <si>
    <t>0.6763841</t>
  </si>
  <si>
    <t>1.125289</t>
  </si>
  <si>
    <t>0.8664558</t>
  </si>
  <si>
    <t>1.821812</t>
  </si>
  <si>
    <t>0.5532255</t>
  </si>
  <si>
    <t>0.6193819</t>
  </si>
  <si>
    <t>1.752316</t>
  </si>
  <si>
    <t>1.918197</t>
  </si>
  <si>
    <t>0.7133963</t>
  </si>
  <si>
    <t>0.821128</t>
  </si>
  <si>
    <t>1.272431</t>
  </si>
  <si>
    <t>0.996386</t>
  </si>
  <si>
    <t>1.571226</t>
  </si>
  <si>
    <t>0.5371821</t>
  </si>
  <si>
    <t>0.206503</t>
  </si>
  <si>
    <t>1.027499</t>
  </si>
  <si>
    <t>1.709037</t>
  </si>
  <si>
    <t>1.001779</t>
  </si>
  <si>
    <t>0.9030403</t>
  </si>
  <si>
    <t>0.5810931</t>
  </si>
  <si>
    <t>0.1185551</t>
  </si>
  <si>
    <t>0.627474</t>
  </si>
  <si>
    <t>1.637219</t>
  </si>
  <si>
    <t>0.6205542</t>
  </si>
  <si>
    <t>0.3007222</t>
  </si>
  <si>
    <t>1.582062</t>
  </si>
  <si>
    <t>1.006999</t>
  </si>
  <si>
    <t>1.849964</t>
  </si>
  <si>
    <t>1.36773</t>
  </si>
  <si>
    <t>1.244625</t>
  </si>
  <si>
    <t>1.164684</t>
  </si>
  <si>
    <t>1.192664</t>
  </si>
  <si>
    <t>0.2993047</t>
  </si>
  <si>
    <t>0.3726158</t>
  </si>
  <si>
    <t>1.972617</t>
  </si>
  <si>
    <t>1.347013</t>
  </si>
  <si>
    <t>0.6957591</t>
  </si>
  <si>
    <t>0.848012</t>
  </si>
  <si>
    <t>1.208705</t>
  </si>
  <si>
    <t>1.685202</t>
  </si>
  <si>
    <t>0.5477125</t>
  </si>
  <si>
    <t>0.2859394</t>
  </si>
  <si>
    <t>0.2931245</t>
  </si>
  <si>
    <t>0.3442866</t>
  </si>
  <si>
    <t>0.6355137</t>
  </si>
  <si>
    <t>0.6928381</t>
  </si>
  <si>
    <t>0.8568272</t>
  </si>
  <si>
    <t>1.536883</t>
  </si>
  <si>
    <t>0.2349283</t>
  </si>
  <si>
    <t>1.331799</t>
  </si>
  <si>
    <t>1.919638</t>
  </si>
  <si>
    <t>1.263895</t>
  </si>
  <si>
    <t>0.06873174</t>
  </si>
  <si>
    <t>1.006151</t>
  </si>
  <si>
    <t>1.524415</t>
  </si>
  <si>
    <t>0.8523375</t>
  </si>
  <si>
    <t>1.982387</t>
  </si>
  <si>
    <t>0.9611534</t>
  </si>
  <si>
    <t>1.141204</t>
  </si>
  <si>
    <t>0.8126676</t>
  </si>
  <si>
    <t>0.6572117</t>
  </si>
  <si>
    <t>0.1151763</t>
  </si>
  <si>
    <t>0.425114</t>
  </si>
  <si>
    <t>0.1953167</t>
  </si>
  <si>
    <t>0.353643</t>
  </si>
  <si>
    <t>0.9185986</t>
  </si>
  <si>
    <t>0.7454918</t>
  </si>
  <si>
    <t>0.5860355</t>
  </si>
  <si>
    <t>1.344445</t>
  </si>
  <si>
    <t>0.7428377</t>
  </si>
  <si>
    <t>1.954865</t>
  </si>
  <si>
    <t>0.07338916</t>
  </si>
  <si>
    <t>0.9621727</t>
  </si>
  <si>
    <t>0.8436961</t>
  </si>
  <si>
    <t>0.5263677</t>
  </si>
  <si>
    <t>0.5424089</t>
  </si>
  <si>
    <t>0.3998475</t>
  </si>
  <si>
    <t>1.471579</t>
  </si>
  <si>
    <t>0.4585586</t>
  </si>
  <si>
    <t>0.01059273</t>
  </si>
  <si>
    <t>1.739439</t>
  </si>
  <si>
    <t>0.7596948</t>
  </si>
  <si>
    <t>0.05243726</t>
  </si>
  <si>
    <t>1.174419</t>
  </si>
  <si>
    <t>1.480293</t>
  </si>
  <si>
    <t>1.970961</t>
  </si>
  <si>
    <t>1.932843</t>
  </si>
  <si>
    <t>0.721311</t>
  </si>
  <si>
    <t>0.5697119</t>
  </si>
  <si>
    <t>1.195388</t>
  </si>
  <si>
    <t>1.76897</t>
  </si>
  <si>
    <t>0.8191048</t>
  </si>
  <si>
    <t>1.877658</t>
  </si>
  <si>
    <t>1.495952</t>
  </si>
  <si>
    <t>1.165589</t>
  </si>
  <si>
    <t>1.44879</t>
  </si>
  <si>
    <t>1.841444</t>
  </si>
  <si>
    <t>0.7158382</t>
  </si>
  <si>
    <t>0.6596994</t>
  </si>
  <si>
    <t>1.948102</t>
  </si>
  <si>
    <t>1.250027</t>
  </si>
  <si>
    <t>1.149816</t>
  </si>
  <si>
    <t>0.2249972</t>
  </si>
  <si>
    <t>1.61101</t>
  </si>
  <si>
    <t>0.1935468</t>
  </si>
  <si>
    <t>0.6815388</t>
  </si>
  <si>
    <t>0.7160185</t>
  </si>
  <si>
    <t>0.5872633</t>
  </si>
  <si>
    <t>0.8623708</t>
  </si>
  <si>
    <t>0.4376154</t>
  </si>
  <si>
    <t>0.5249527</t>
  </si>
  <si>
    <t>1.300383</t>
  </si>
  <si>
    <t>0.6833525</t>
  </si>
  <si>
    <t>0.1343823</t>
  </si>
  <si>
    <t>1.193337</t>
  </si>
  <si>
    <t>1.146334</t>
  </si>
  <si>
    <t>0.3214163</t>
  </si>
  <si>
    <t>0.4015014</t>
  </si>
  <si>
    <t>1.594373</t>
  </si>
  <si>
    <t>0.1253387</t>
  </si>
  <si>
    <t>1.843099</t>
  </si>
  <si>
    <t>0.8710466</t>
  </si>
  <si>
    <t>1.099534</t>
  </si>
  <si>
    <t>0.7615028</t>
  </si>
  <si>
    <t>0.3384745</t>
  </si>
  <si>
    <t>0.4431779</t>
  </si>
  <si>
    <t>0.7221588</t>
  </si>
  <si>
    <t>0.371035</t>
  </si>
  <si>
    <t>0.4683041</t>
  </si>
  <si>
    <t>0.06002642</t>
  </si>
  <si>
    <t>0.3022648</t>
  </si>
  <si>
    <t>1.009397</t>
  </si>
  <si>
    <t>1.383002</t>
  </si>
  <si>
    <t>0.7545339</t>
  </si>
  <si>
    <t>1.108421</t>
  </si>
  <si>
    <t>1.377778</t>
  </si>
  <si>
    <t>1.721783</t>
  </si>
  <si>
    <t>0.6428862</t>
  </si>
  <si>
    <t>1.91464</t>
  </si>
  <si>
    <t>1.108429</t>
  </si>
  <si>
    <t>0.02128067</t>
  </si>
  <si>
    <t>1.439425</t>
  </si>
  <si>
    <t>0.796357</t>
  </si>
  <si>
    <t>1.160693</t>
  </si>
  <si>
    <t>1.742431</t>
  </si>
  <si>
    <t>1.241603</t>
  </si>
  <si>
    <t>0.8084972</t>
  </si>
  <si>
    <t>0.3375521</t>
  </si>
  <si>
    <t>1.783381</t>
  </si>
  <si>
    <t>1.68993</t>
  </si>
  <si>
    <t>1.603029</t>
  </si>
  <si>
    <t>0.972879</t>
  </si>
  <si>
    <t>1.358602</t>
  </si>
  <si>
    <t>1.452909</t>
  </si>
  <si>
    <t>1.693736</t>
  </si>
  <si>
    <t>0.6655257</t>
  </si>
  <si>
    <t>0.3336186</t>
  </si>
  <si>
    <t>1.858239</t>
  </si>
  <si>
    <t>0.4772598</t>
  </si>
  <si>
    <t>0.6556698</t>
  </si>
  <si>
    <t>1.242597</t>
  </si>
  <si>
    <t>0.3116137</t>
  </si>
  <si>
    <t>0.88056</t>
  </si>
  <si>
    <t>1.496778</t>
  </si>
  <si>
    <t>1.548687</t>
  </si>
  <si>
    <t>0.5958029</t>
  </si>
  <si>
    <t>1.039656</t>
  </si>
  <si>
    <t>0.7782877</t>
  </si>
  <si>
    <t>0.4974484</t>
  </si>
  <si>
    <t>0.878607</t>
  </si>
  <si>
    <t>1.623114</t>
  </si>
  <si>
    <t>1.876882</t>
  </si>
  <si>
    <t>0.02903787</t>
  </si>
  <si>
    <t>1.839132</t>
  </si>
  <si>
    <t>1.287069</t>
  </si>
  <si>
    <t>0.8601157</t>
  </si>
  <si>
    <t>1.644053</t>
  </si>
  <si>
    <t>0.9093464</t>
  </si>
  <si>
    <t>0.7536656</t>
  </si>
  <si>
    <t>0.05996159</t>
  </si>
  <si>
    <t>0.7034432</t>
  </si>
  <si>
    <t>1.527444</t>
  </si>
  <si>
    <t>1.018764</t>
  </si>
  <si>
    <t>1.68332</t>
  </si>
  <si>
    <t>1.947781</t>
  </si>
  <si>
    <t>1.172011</t>
  </si>
  <si>
    <t>1.415762</t>
  </si>
  <si>
    <t>0.2778194</t>
  </si>
  <si>
    <t>1.930561</t>
  </si>
  <si>
    <t>1.308066</t>
  </si>
  <si>
    <t>0.3107805</t>
  </si>
  <si>
    <t>0.3840078</t>
  </si>
  <si>
    <t>0.05070689</t>
  </si>
  <si>
    <t>1.145274</t>
  </si>
  <si>
    <t>0.769723</t>
  </si>
  <si>
    <t>0.418109</t>
  </si>
  <si>
    <t>1.063581</t>
  </si>
  <si>
    <t>1.519034</t>
  </si>
  <si>
    <t>0.9758276</t>
  </si>
  <si>
    <t>0.7952486</t>
  </si>
  <si>
    <t>0.9399672</t>
  </si>
  <si>
    <t>1.827906</t>
  </si>
  <si>
    <t>1.179795</t>
  </si>
  <si>
    <t>1.96426</t>
  </si>
  <si>
    <t>1.453217</t>
  </si>
  <si>
    <t>1.038798</t>
  </si>
  <si>
    <t>0.7967896</t>
  </si>
  <si>
    <t>0.1561402</t>
  </si>
  <si>
    <t>0.4576993</t>
  </si>
  <si>
    <t>1.734254</t>
  </si>
  <si>
    <t>1.355575</t>
  </si>
  <si>
    <t>0.8702084</t>
  </si>
  <si>
    <t>1.75674</t>
  </si>
  <si>
    <t>0.7372287</t>
  </si>
  <si>
    <t>1.57128</t>
  </si>
  <si>
    <t>1.624955</t>
  </si>
  <si>
    <t>0.4537854</t>
  </si>
  <si>
    <t>1.995526</t>
  </si>
  <si>
    <t>1.178243</t>
  </si>
  <si>
    <t>1.982618</t>
  </si>
  <si>
    <t>0.2861671</t>
  </si>
  <si>
    <t>1.310613</t>
  </si>
  <si>
    <t>0.3143124</t>
  </si>
  <si>
    <t>0.1578851</t>
  </si>
  <si>
    <t>0.09543378</t>
  </si>
  <si>
    <t>0.1326378</t>
  </si>
  <si>
    <t>0.631479</t>
  </si>
  <si>
    <t>1.523425</t>
  </si>
  <si>
    <t>1.698951</t>
  </si>
  <si>
    <t>0.8185727</t>
  </si>
  <si>
    <t>1.267358</t>
  </si>
  <si>
    <t>0.3957263</t>
  </si>
  <si>
    <t>0.8311312</t>
  </si>
  <si>
    <t>0.9295789</t>
  </si>
  <si>
    <t>0.9013644</t>
  </si>
  <si>
    <t>1.746889</t>
  </si>
  <si>
    <t>1.337829</t>
  </si>
  <si>
    <t>1.413814</t>
  </si>
  <si>
    <t>1.592407</t>
  </si>
  <si>
    <t>1.387008</t>
  </si>
  <si>
    <t>0.9108606</t>
  </si>
  <si>
    <t>1.595747</t>
  </si>
  <si>
    <t>1.287686</t>
  </si>
  <si>
    <t>1.832067</t>
  </si>
  <si>
    <t>1.896204</t>
  </si>
  <si>
    <t>0.700351</t>
  </si>
  <si>
    <t>1.300597</t>
  </si>
  <si>
    <t>1.29964</t>
  </si>
  <si>
    <t>1.95539</t>
  </si>
  <si>
    <t>1.809343</t>
  </si>
  <si>
    <t>0.9424607</t>
  </si>
  <si>
    <t>1.511344</t>
  </si>
  <si>
    <t>0.6447093</t>
  </si>
  <si>
    <t>1.479234</t>
  </si>
  <si>
    <t>1.350832</t>
  </si>
  <si>
    <t>1.595265</t>
  </si>
  <si>
    <t>0.817256</t>
  </si>
  <si>
    <t>0.7421076</t>
  </si>
  <si>
    <t>0.02482873</t>
  </si>
  <si>
    <t>1.198876</t>
  </si>
  <si>
    <t>1.5977</t>
  </si>
  <si>
    <t>1.016877</t>
  </si>
  <si>
    <t>0.253039</t>
  </si>
  <si>
    <t>1.460472</t>
  </si>
  <si>
    <t>1.211613</t>
  </si>
  <si>
    <t>1.018465</t>
  </si>
  <si>
    <t>0.3803874</t>
  </si>
  <si>
    <t>1.603891</t>
  </si>
  <si>
    <t>1.821877</t>
  </si>
  <si>
    <t>1.288751</t>
  </si>
  <si>
    <t>0.5956875</t>
  </si>
  <si>
    <t>0.03907708</t>
  </si>
  <si>
    <t>0.6956275</t>
  </si>
  <si>
    <t>0.5077917</t>
  </si>
  <si>
    <t>0.6047721</t>
  </si>
  <si>
    <t>1.91826</t>
  </si>
  <si>
    <t>1.232661</t>
  </si>
  <si>
    <t>0.125637</t>
  </si>
  <si>
    <t>0.0046702</t>
  </si>
  <si>
    <t>1.730912</t>
  </si>
  <si>
    <t>1.412794</t>
  </si>
  <si>
    <t>0.6513534</t>
  </si>
  <si>
    <t>1.829159</t>
  </si>
  <si>
    <t>0.4710135</t>
  </si>
  <si>
    <t>1.175474</t>
  </si>
  <si>
    <t>0.5378234</t>
  </si>
  <si>
    <t>1.69595</t>
  </si>
  <si>
    <t>1.237667</t>
  </si>
  <si>
    <t>0.05040474</t>
  </si>
  <si>
    <t>0.006926942</t>
  </si>
  <si>
    <t>1.494895</t>
  </si>
  <si>
    <t>1.549135</t>
  </si>
  <si>
    <t>1.928956</t>
  </si>
  <si>
    <t>0.2393026</t>
  </si>
  <si>
    <t>0.01029538</t>
  </si>
  <si>
    <t>0.4336559</t>
  </si>
  <si>
    <t>0.7454356</t>
  </si>
  <si>
    <t>0.7539444</t>
  </si>
  <si>
    <t>0.004374318</t>
  </si>
  <si>
    <t>0.8343425</t>
  </si>
  <si>
    <t>0.588125</t>
  </si>
  <si>
    <t>1.588833</t>
  </si>
  <si>
    <t>1.775651</t>
  </si>
  <si>
    <t>1.549196</t>
  </si>
  <si>
    <t>0.6324957</t>
  </si>
  <si>
    <t>1.804527</t>
  </si>
  <si>
    <t>1.459143</t>
  </si>
  <si>
    <t>1.346497</t>
  </si>
  <si>
    <t>0.2791019</t>
  </si>
  <si>
    <t>0.240207</t>
  </si>
  <si>
    <t>0.5584791</t>
  </si>
  <si>
    <t>0.6608269</t>
  </si>
  <si>
    <t>0.7311443</t>
  </si>
  <si>
    <t>0.0583538</t>
  </si>
  <si>
    <t>1.470879</t>
  </si>
  <si>
    <t>0.6770362</t>
  </si>
  <si>
    <t>0.9325353</t>
  </si>
  <si>
    <t>0.8611804</t>
  </si>
  <si>
    <t>1.086359</t>
  </si>
  <si>
    <t>1.95935</t>
  </si>
  <si>
    <t>1.467244</t>
  </si>
  <si>
    <t>0.00389189</t>
  </si>
  <si>
    <t>0.6768041</t>
  </si>
  <si>
    <t>0.3004097</t>
  </si>
  <si>
    <t>1.805265</t>
  </si>
  <si>
    <t>0.6778836</t>
  </si>
  <si>
    <t>1.094566</t>
  </si>
  <si>
    <t>0.5961535</t>
  </si>
  <si>
    <t>0.3197292</t>
  </si>
  <si>
    <t>0.4333873</t>
  </si>
  <si>
    <t>0.5197107</t>
  </si>
  <si>
    <t>0.819526</t>
  </si>
  <si>
    <t>0.5046582</t>
  </si>
  <si>
    <t>1.093676</t>
  </si>
  <si>
    <t>1.35646</t>
  </si>
  <si>
    <t>0.3261996</t>
  </si>
  <si>
    <t>0.1733309</t>
  </si>
  <si>
    <t>0.08767408</t>
  </si>
  <si>
    <t>1.632353</t>
  </si>
  <si>
    <t>0.1797186</t>
  </si>
  <si>
    <t>1.168563</t>
  </si>
  <si>
    <t>0.913247</t>
  </si>
  <si>
    <t>1.402856</t>
  </si>
  <si>
    <t>0.2159249</t>
  </si>
  <si>
    <t>1.695052</t>
  </si>
  <si>
    <t>1.021386</t>
  </si>
  <si>
    <t>1.213878</t>
  </si>
  <si>
    <t>0.455847</t>
  </si>
  <si>
    <t>1.723352</t>
  </si>
  <si>
    <t>1.449378</t>
  </si>
  <si>
    <t>0.7750801</t>
  </si>
  <si>
    <t>1.150385</t>
  </si>
  <si>
    <t>1.943749</t>
  </si>
  <si>
    <t>1.130926</t>
  </si>
  <si>
    <t>0.1123846</t>
  </si>
  <si>
    <t>1.90243</t>
  </si>
  <si>
    <t>0.7355934</t>
  </si>
  <si>
    <t>1.764268</t>
  </si>
  <si>
    <t>0.02414029</t>
  </si>
  <si>
    <t>1.8887</t>
  </si>
  <si>
    <t>0.4123258</t>
  </si>
  <si>
    <t>1.482638</t>
  </si>
  <si>
    <t>0.3965983</t>
  </si>
  <si>
    <t>1.707745</t>
  </si>
  <si>
    <t>0.4016964</t>
  </si>
  <si>
    <t>0.2033285</t>
  </si>
  <si>
    <t>0.4191553</t>
  </si>
  <si>
    <t>1.44401</t>
  </si>
  <si>
    <t>1.159279</t>
  </si>
  <si>
    <t>0.4893402</t>
  </si>
  <si>
    <t>0.576133</t>
  </si>
  <si>
    <t>0.1952771</t>
  </si>
  <si>
    <t>0.7339691</t>
  </si>
  <si>
    <t>1.276795</t>
  </si>
  <si>
    <t>1.224513</t>
  </si>
  <si>
    <t>0.4527125</t>
  </si>
  <si>
    <t>0.6890866</t>
  </si>
  <si>
    <t>0.9314809</t>
  </si>
  <si>
    <t>1.210172</t>
  </si>
  <si>
    <t>0.1556114</t>
  </si>
  <si>
    <t>1.558394</t>
  </si>
  <si>
    <t>0.232741</t>
  </si>
  <si>
    <t>1.943338</t>
  </si>
  <si>
    <t>0.8488945</t>
  </si>
  <si>
    <t>1.915524</t>
  </si>
  <si>
    <t>1.279868</t>
  </si>
  <si>
    <t>1.525406</t>
  </si>
  <si>
    <t>1.443874</t>
  </si>
  <si>
    <t>0.635085</t>
  </si>
  <si>
    <t>1.505188</t>
  </si>
  <si>
    <t>0.8752276</t>
  </si>
  <si>
    <t>1.430582</t>
  </si>
  <si>
    <t>0.2943639</t>
  </si>
  <si>
    <t>1.702262</t>
  </si>
  <si>
    <t>0.3760952</t>
  </si>
  <si>
    <t>1.304748</t>
  </si>
  <si>
    <t>0.2234663</t>
  </si>
  <si>
    <t>1.549806</t>
  </si>
  <si>
    <t>1.690611</t>
  </si>
  <si>
    <t>0.3890973</t>
  </si>
  <si>
    <t>1.423163</t>
  </si>
  <si>
    <t>0.1663718</t>
  </si>
  <si>
    <t>1.220965</t>
  </si>
  <si>
    <t>1.283375</t>
  </si>
  <si>
    <t>1.684223</t>
  </si>
  <si>
    <t>1.535456</t>
  </si>
  <si>
    <t>0.6637099</t>
  </si>
  <si>
    <t>0.492272</t>
  </si>
  <si>
    <t>0.3492646</t>
  </si>
  <si>
    <t>1.303856</t>
  </si>
  <si>
    <t>1.635658</t>
  </si>
  <si>
    <t>1.349588</t>
  </si>
  <si>
    <t>1.317178</t>
  </si>
  <si>
    <t>1.051043</t>
  </si>
  <si>
    <t>1.262609</t>
  </si>
  <si>
    <t>0.6756154</t>
  </si>
  <si>
    <t>0.4441987</t>
  </si>
  <si>
    <t>0.3265041</t>
  </si>
  <si>
    <t>1.547088</t>
  </si>
  <si>
    <t>1.033746</t>
  </si>
  <si>
    <t>0.7960474</t>
  </si>
  <si>
    <t>0.7939847</t>
  </si>
  <si>
    <t>1.24401</t>
  </si>
  <si>
    <t>0.1459579</t>
  </si>
  <si>
    <t>0.6886059</t>
  </si>
  <si>
    <t>1.593322</t>
  </si>
  <si>
    <t>1.060902</t>
  </si>
  <si>
    <t>1.008279</t>
  </si>
  <si>
    <t>1.892388</t>
  </si>
  <si>
    <t>0.7343639</t>
  </si>
  <si>
    <t>1.083249</t>
  </si>
  <si>
    <t>0.09474729</t>
  </si>
  <si>
    <t>0.4227791</t>
  </si>
  <si>
    <t>0.9184967</t>
  </si>
  <si>
    <t>1.40945</t>
  </si>
  <si>
    <t>1.115346</t>
  </si>
  <si>
    <t>0.4625742</t>
  </si>
  <si>
    <t>1.234923</t>
  </si>
  <si>
    <t>0.2990636</t>
  </si>
  <si>
    <t>1.375446</t>
  </si>
  <si>
    <t>0.9910745</t>
  </si>
  <si>
    <t>0.8070275</t>
  </si>
  <si>
    <t>0.9727462</t>
  </si>
  <si>
    <t>0.3835124</t>
  </si>
  <si>
    <t>0.4464362</t>
  </si>
  <si>
    <t>0.8417043</t>
  </si>
  <si>
    <t>0.1397687</t>
  </si>
  <si>
    <t>0.4179032</t>
  </si>
  <si>
    <t>0.4223636</t>
  </si>
  <si>
    <t>1.937301</t>
  </si>
  <si>
    <t>0.6328367</t>
  </si>
  <si>
    <t>0.3508289</t>
  </si>
  <si>
    <t>1.106883</t>
  </si>
  <si>
    <t>1.591049</t>
  </si>
  <si>
    <t>0.4312503</t>
  </si>
  <si>
    <t>0.5117506</t>
  </si>
  <si>
    <t>0.117569</t>
  </si>
  <si>
    <t>1.570025</t>
  </si>
  <si>
    <t>0.1010422</t>
  </si>
  <si>
    <t>0.7425345</t>
  </si>
  <si>
    <t>0.4109192</t>
  </si>
  <si>
    <t>0.1685502</t>
  </si>
  <si>
    <t>1.647758</t>
  </si>
  <si>
    <t>1.779833</t>
  </si>
  <si>
    <t>1.289063</t>
  </si>
  <si>
    <t>0.7228667</t>
  </si>
  <si>
    <t>1.054219</t>
  </si>
  <si>
    <t>0.08703404</t>
  </si>
  <si>
    <t>0.0552736</t>
  </si>
  <si>
    <t>1.685187</t>
  </si>
  <si>
    <t>0.4009182</t>
  </si>
  <si>
    <t>0.4895379</t>
  </si>
  <si>
    <t>1.809948</t>
  </si>
  <si>
    <t>1.413293</t>
  </si>
  <si>
    <t>1.589275</t>
  </si>
  <si>
    <t>1.501807</t>
  </si>
  <si>
    <t>0.8374606</t>
  </si>
  <si>
    <t>0.8470742</t>
  </si>
  <si>
    <t>0.8629984</t>
  </si>
  <si>
    <t>1.690599</t>
  </si>
  <si>
    <t>0.3107655</t>
  </si>
  <si>
    <t>0.0567535</t>
  </si>
  <si>
    <t>1.434549</t>
  </si>
  <si>
    <t>1.681172</t>
  </si>
  <si>
    <t>1.759983</t>
  </si>
  <si>
    <t>1.552049</t>
  </si>
  <si>
    <t>0.0880787</t>
  </si>
  <si>
    <t>0.4069852</t>
  </si>
  <si>
    <t>1.957231</t>
  </si>
  <si>
    <t>1.599564</t>
  </si>
  <si>
    <t>0.878543</t>
  </si>
  <si>
    <t>0.2517664</t>
  </si>
  <si>
    <t>0.8364202</t>
  </si>
  <si>
    <t>0.7442403</t>
  </si>
  <si>
    <t>0.457229</t>
  </si>
  <si>
    <t>0.3367736</t>
  </si>
  <si>
    <t>1.900534</t>
  </si>
  <si>
    <t>1.686078</t>
  </si>
  <si>
    <t>1.222245</t>
  </si>
  <si>
    <t>0.5614399</t>
  </si>
  <si>
    <t>0.173023</t>
  </si>
  <si>
    <t>0.1382918</t>
  </si>
  <si>
    <t>0.4267776</t>
  </si>
  <si>
    <t>0.8419074</t>
  </si>
  <si>
    <t>1.869156</t>
  </si>
  <si>
    <t>0.5896458</t>
  </si>
  <si>
    <t>1.632075</t>
  </si>
  <si>
    <t>1.288546</t>
  </si>
  <si>
    <t>0.20217</t>
  </si>
  <si>
    <t>1.852906</t>
  </si>
  <si>
    <t>1.107782</t>
  </si>
  <si>
    <t>0.5487647</t>
  </si>
  <si>
    <t>0.2584734</t>
  </si>
  <si>
    <t>1.749188</t>
  </si>
  <si>
    <t>1.618971</t>
  </si>
  <si>
    <t>1.547704</t>
  </si>
  <si>
    <t>1.770173</t>
  </si>
  <si>
    <t>0.2919465</t>
  </si>
  <si>
    <t>0.4087171</t>
  </si>
  <si>
    <t>0.749035</t>
  </si>
  <si>
    <t>0.6256287</t>
  </si>
  <si>
    <t>0.66929</t>
  </si>
  <si>
    <t>1.770776</t>
  </si>
  <si>
    <t>0.5451255</t>
  </si>
  <si>
    <t>1.591224</t>
  </si>
  <si>
    <t>1.869182</t>
  </si>
  <si>
    <t>1.069004</t>
  </si>
  <si>
    <t>1.779093</t>
  </si>
  <si>
    <t>1.623874</t>
  </si>
  <si>
    <t>1.077966</t>
  </si>
  <si>
    <t>1.061783</t>
  </si>
  <si>
    <t>1.678839</t>
  </si>
  <si>
    <t>1.953001</t>
  </si>
  <si>
    <t>1.862951</t>
  </si>
  <si>
    <t>0.7946643</t>
  </si>
  <si>
    <t>1.390772</t>
  </si>
  <si>
    <t>0.1595144</t>
  </si>
  <si>
    <t>0.9797566</t>
  </si>
  <si>
    <t>1.196519</t>
  </si>
  <si>
    <t>1.605059</t>
  </si>
  <si>
    <t>1.751588</t>
  </si>
  <si>
    <t>0.4687655</t>
  </si>
  <si>
    <t>0.0295788</t>
  </si>
  <si>
    <t>0.5540192</t>
  </si>
  <si>
    <t>0.8275933</t>
  </si>
  <si>
    <t>1.221387</t>
  </si>
  <si>
    <t>0.3746789</t>
  </si>
  <si>
    <t>0.5763581</t>
  </si>
  <si>
    <t>0.3346119</t>
  </si>
  <si>
    <t>0.6573493</t>
  </si>
  <si>
    <t>0.07601817</t>
  </si>
  <si>
    <t>0.340709</t>
  </si>
  <si>
    <t>0.2589484</t>
  </si>
  <si>
    <t>0.8313339</t>
  </si>
  <si>
    <t>0.2355076</t>
  </si>
  <si>
    <t>1.976451</t>
  </si>
  <si>
    <t>0.05909953</t>
  </si>
  <si>
    <t>0.861861</t>
  </si>
  <si>
    <t>0.9648922</t>
  </si>
  <si>
    <t>1.465408</t>
  </si>
  <si>
    <t>0.5742025</t>
  </si>
  <si>
    <t>0.9291728</t>
  </si>
  <si>
    <t>0.02682038</t>
  </si>
  <si>
    <t>1.597556</t>
  </si>
  <si>
    <t>1.17121</t>
  </si>
  <si>
    <t>1.940879</t>
  </si>
  <si>
    <t>0.9625558</t>
  </si>
  <si>
    <t>1.400256</t>
  </si>
  <si>
    <t>1.820524</t>
  </si>
  <si>
    <t>0.9022021</t>
  </si>
  <si>
    <t>1.822105</t>
  </si>
  <si>
    <t>0.5593059</t>
  </si>
  <si>
    <t>1.249144</t>
  </si>
  <si>
    <t>1.614508</t>
  </si>
  <si>
    <t>1.679131</t>
  </si>
  <si>
    <t>1.392638</t>
  </si>
  <si>
    <t>0.5051364</t>
  </si>
  <si>
    <t>1.177032</t>
  </si>
  <si>
    <t>0.8617848</t>
  </si>
  <si>
    <t>0.5661995</t>
  </si>
  <si>
    <t>0.48078</t>
  </si>
  <si>
    <t>1.172595</t>
  </si>
  <si>
    <t>0.7773379</t>
  </si>
  <si>
    <t>0.7270284</t>
  </si>
  <si>
    <t>1.426642</t>
  </si>
  <si>
    <t>1.979744</t>
  </si>
  <si>
    <t>0.05317076</t>
  </si>
  <si>
    <t>1.283906</t>
  </si>
  <si>
    <t>1.647731</t>
  </si>
  <si>
    <t>0.7433793</t>
  </si>
  <si>
    <t>0.3848196</t>
  </si>
  <si>
    <t>0.4937464</t>
  </si>
  <si>
    <t>1.88576</t>
  </si>
  <si>
    <t>1.346277</t>
  </si>
  <si>
    <t>0.4911495</t>
  </si>
  <si>
    <t>1.065374</t>
  </si>
  <si>
    <t>1.121729</t>
  </si>
  <si>
    <t>1.899194</t>
  </si>
  <si>
    <t>0.5640078</t>
  </si>
  <si>
    <t>1.26246</t>
  </si>
  <si>
    <t>1.510917</t>
  </si>
  <si>
    <t>0.09504011</t>
  </si>
  <si>
    <t>0.123623</t>
  </si>
  <si>
    <t>1.132343</t>
  </si>
  <si>
    <t>1.686075</t>
  </si>
  <si>
    <t>1.534208</t>
  </si>
  <si>
    <t>1.243556</t>
  </si>
  <si>
    <t>1.223446</t>
  </si>
  <si>
    <t>1.805899</t>
  </si>
  <si>
    <t>0.8497479</t>
  </si>
  <si>
    <t>0.6555137</t>
  </si>
  <si>
    <t>1.161548</t>
  </si>
  <si>
    <t>1.669371</t>
  </si>
  <si>
    <t>0.9032883</t>
  </si>
  <si>
    <t>0.1822782</t>
  </si>
  <si>
    <t>1.338446</t>
  </si>
  <si>
    <t>1.393726</t>
  </si>
  <si>
    <t>0.4943327</t>
  </si>
  <si>
    <t>0.366508</t>
  </si>
  <si>
    <t>1.124942</t>
  </si>
  <si>
    <t>1.110782</t>
  </si>
  <si>
    <t>0.8976462</t>
  </si>
  <si>
    <t>1.813434</t>
  </si>
  <si>
    <t>0.5368473</t>
  </si>
  <si>
    <t>0.5714483</t>
  </si>
  <si>
    <t>1.035114</t>
  </si>
  <si>
    <t>0.9217228</t>
  </si>
  <si>
    <t>0.0927118</t>
  </si>
  <si>
    <t>1.907934</t>
  </si>
  <si>
    <t>1.497295</t>
  </si>
  <si>
    <t>1.375595</t>
  </si>
  <si>
    <t>1.390346</t>
  </si>
  <si>
    <t>1.727664</t>
  </si>
  <si>
    <t>0.06234273</t>
  </si>
  <si>
    <t>0.00883851</t>
  </si>
  <si>
    <t>0.149762</t>
  </si>
  <si>
    <t>1.96775</t>
  </si>
  <si>
    <t>0.5311799</t>
  </si>
  <si>
    <t>0.007260237</t>
  </si>
  <si>
    <t>1.833977</t>
  </si>
  <si>
    <t>1.295161</t>
  </si>
  <si>
    <t>0.8430939</t>
  </si>
  <si>
    <t>0.3679307</t>
  </si>
  <si>
    <t>0.7139784</t>
  </si>
  <si>
    <t>0.7658421</t>
  </si>
  <si>
    <t>1.519284</t>
  </si>
  <si>
    <t>0.9296105</t>
  </si>
  <si>
    <t>0.8175481</t>
  </si>
  <si>
    <t>0.908175</t>
  </si>
  <si>
    <t>0.5411911</t>
  </si>
  <si>
    <t>0.9341732</t>
  </si>
  <si>
    <t>0.03186863</t>
  </si>
  <si>
    <t>0.004836395</t>
  </si>
  <si>
    <t>1.773911</t>
  </si>
  <si>
    <t>1.699935</t>
  </si>
  <si>
    <t>1.035105</t>
  </si>
  <si>
    <t>0.663659</t>
  </si>
  <si>
    <t>0.8897539</t>
  </si>
  <si>
    <t>1.846251</t>
  </si>
  <si>
    <t>1.936279</t>
  </si>
  <si>
    <t>1.765935</t>
  </si>
  <si>
    <t>0.9498985</t>
  </si>
  <si>
    <t>1.153369</t>
  </si>
  <si>
    <t>1.529018</t>
  </si>
  <si>
    <t>1.68098</t>
  </si>
  <si>
    <t>1.33094</t>
  </si>
  <si>
    <t>1.049476</t>
  </si>
  <si>
    <t>0.5092068</t>
  </si>
  <si>
    <t>0.7964948</t>
  </si>
  <si>
    <t>0.04196444</t>
  </si>
  <si>
    <t>1.049771</t>
  </si>
  <si>
    <t>1.222923</t>
  </si>
  <si>
    <t>0.8521301</t>
  </si>
  <si>
    <t>1.790968</t>
  </si>
  <si>
    <t>0.3135629</t>
  </si>
  <si>
    <t>1.693433</t>
  </si>
  <si>
    <t>1.594922</t>
  </si>
  <si>
    <t>1.437349</t>
  </si>
  <si>
    <t>0.3626097</t>
  </si>
  <si>
    <t>0.9748939</t>
  </si>
  <si>
    <t>0.2948386</t>
  </si>
  <si>
    <t>0.6704207</t>
  </si>
  <si>
    <t>1.187357</t>
  </si>
  <si>
    <t>1.237058</t>
  </si>
  <si>
    <t>0.8629063</t>
  </si>
  <si>
    <t>1.613554</t>
  </si>
  <si>
    <t>0.3847946</t>
  </si>
  <si>
    <t>1.3452</t>
  </si>
  <si>
    <t>0.9579931</t>
  </si>
  <si>
    <t>1.502918</t>
  </si>
  <si>
    <t>1.709444</t>
  </si>
  <si>
    <t>1.836378</t>
  </si>
  <si>
    <t>0.4700025</t>
  </si>
  <si>
    <t>0.1241886</t>
  </si>
  <si>
    <t>1.922956</t>
  </si>
  <si>
    <t>0.3718035</t>
  </si>
  <si>
    <t>1.499935</t>
  </si>
  <si>
    <t>1.259904</t>
  </si>
  <si>
    <t>1.297815</t>
  </si>
  <si>
    <t>1.230496</t>
  </si>
  <si>
    <t>1.334593</t>
  </si>
  <si>
    <t>0.9030426</t>
  </si>
  <si>
    <t>1.633115</t>
  </si>
  <si>
    <t>0.1967491</t>
  </si>
  <si>
    <t>1.153008</t>
  </si>
  <si>
    <t>1.303082</t>
  </si>
  <si>
    <t>1.694391</t>
  </si>
  <si>
    <t>0.07995424</t>
  </si>
  <si>
    <t>1.233541</t>
  </si>
  <si>
    <t>1.406482</t>
  </si>
  <si>
    <t>1.209653</t>
  </si>
  <si>
    <t>0.04332621</t>
  </si>
  <si>
    <t>1.823384</t>
  </si>
  <si>
    <t>0.5131958</t>
  </si>
  <si>
    <t>1.598808</t>
  </si>
  <si>
    <t>0.2680245</t>
  </si>
  <si>
    <t>0.5305666</t>
  </si>
  <si>
    <t>1.483825</t>
  </si>
  <si>
    <t>1.666557</t>
  </si>
  <si>
    <t>1.244768</t>
  </si>
  <si>
    <t>0.09259773</t>
  </si>
  <si>
    <t>1.363364</t>
  </si>
  <si>
    <t>0.7269303</t>
  </si>
  <si>
    <t>0.8240224</t>
  </si>
  <si>
    <t>1.33135</t>
  </si>
  <si>
    <t>0.9739573</t>
  </si>
  <si>
    <t>0.5540755</t>
  </si>
  <si>
    <t>1.677917</t>
  </si>
  <si>
    <t>1.836861</t>
  </si>
  <si>
    <t>1.794265</t>
  </si>
  <si>
    <t>1.360498</t>
  </si>
  <si>
    <t>0.3019525</t>
  </si>
  <si>
    <t>0.5100756</t>
  </si>
  <si>
    <t>1.446623</t>
  </si>
  <si>
    <t>1.524276</t>
  </si>
  <si>
    <t>0.200687</t>
  </si>
  <si>
    <t>0.6679412</t>
  </si>
  <si>
    <t>1.273098</t>
  </si>
  <si>
    <t>0.09249897</t>
  </si>
  <si>
    <t>0.6924333</t>
  </si>
  <si>
    <t>0.09830188</t>
  </si>
  <si>
    <t>1.409793</t>
  </si>
  <si>
    <t>0.799752</t>
  </si>
  <si>
    <t>1.64325</t>
  </si>
  <si>
    <t>0.005815124</t>
  </si>
  <si>
    <t>1.450609</t>
  </si>
  <si>
    <t>0.3088883</t>
  </si>
  <si>
    <t>1.40423</t>
  </si>
  <si>
    <t>0.3906826</t>
  </si>
  <si>
    <t>0.5842124</t>
  </si>
  <si>
    <t>1.809763</t>
  </si>
  <si>
    <t>1.34555</t>
  </si>
  <si>
    <t>1.522661</t>
  </si>
  <si>
    <t>1.072511</t>
  </si>
  <si>
    <t>1.484456</t>
  </si>
  <si>
    <t>0.2073337</t>
  </si>
  <si>
    <t>1.328035</t>
  </si>
  <si>
    <t>1.939209</t>
  </si>
  <si>
    <t>1.372422</t>
  </si>
  <si>
    <t>0.2813668</t>
  </si>
  <si>
    <t>1.01357</t>
  </si>
  <si>
    <t>1.89585</t>
  </si>
  <si>
    <t>1.233227</t>
  </si>
  <si>
    <t>0.267445</t>
  </si>
  <si>
    <t>1.009732</t>
  </si>
  <si>
    <t>0.6068511</t>
  </si>
  <si>
    <t>1.088409</t>
  </si>
  <si>
    <t>1.715572</t>
  </si>
  <si>
    <t>0.2084481</t>
  </si>
  <si>
    <t>1.041021</t>
  </si>
  <si>
    <t>1.176953</t>
  </si>
  <si>
    <t>0.4187881</t>
  </si>
  <si>
    <t>1.194695</t>
  </si>
  <si>
    <t>0.3833745</t>
  </si>
  <si>
    <t>1.67995</t>
  </si>
  <si>
    <t>0.8141491</t>
  </si>
  <si>
    <t>1.86143</t>
  </si>
  <si>
    <t>1.24247</t>
  </si>
  <si>
    <t>1.582218</t>
  </si>
  <si>
    <t>0.790283</t>
  </si>
  <si>
    <t>1.985186</t>
  </si>
  <si>
    <t>1.183676</t>
  </si>
  <si>
    <t>0.57117</t>
  </si>
  <si>
    <t>1.939267</t>
  </si>
  <si>
    <t>1.27053</t>
  </si>
  <si>
    <t>0.6691241</t>
  </si>
  <si>
    <t>0.4725721</t>
  </si>
  <si>
    <t>1.575515</t>
  </si>
  <si>
    <t>1.681761</t>
  </si>
  <si>
    <t>1.036948</t>
  </si>
  <si>
    <t>0.2070822</t>
  </si>
  <si>
    <t>0.2669034</t>
  </si>
  <si>
    <t>0.2211974</t>
  </si>
  <si>
    <t>1.209091</t>
  </si>
  <si>
    <t>0.3363108</t>
  </si>
  <si>
    <t>0.6444381</t>
  </si>
  <si>
    <t>1.506443</t>
  </si>
  <si>
    <t>1.95891</t>
  </si>
  <si>
    <t>0.8279456</t>
  </si>
  <si>
    <t>1.591657</t>
  </si>
  <si>
    <t>0.2671953</t>
  </si>
  <si>
    <t>1.838145</t>
  </si>
  <si>
    <t>0.03788565</t>
  </si>
  <si>
    <t>1.624656</t>
  </si>
  <si>
    <t>1.373926</t>
  </si>
  <si>
    <t>1.954088</t>
  </si>
  <si>
    <t>0.3906579</t>
  </si>
  <si>
    <t>0.6842391</t>
  </si>
  <si>
    <t>0.2494261</t>
  </si>
  <si>
    <t>1.668558</t>
  </si>
  <si>
    <t>0.6569642</t>
  </si>
  <si>
    <t>1.111528</t>
  </si>
  <si>
    <t>0.7795637</t>
  </si>
  <si>
    <t>1.562194</t>
  </si>
  <si>
    <t>1.142249</t>
  </si>
  <si>
    <t>0.9229738</t>
  </si>
  <si>
    <t>1.974336</t>
  </si>
  <si>
    <t>0.3851384</t>
  </si>
  <si>
    <t>1.423302</t>
  </si>
  <si>
    <t>1.784566</t>
  </si>
  <si>
    <t>0.08241776</t>
  </si>
  <si>
    <t>1.604779</t>
  </si>
  <si>
    <t>0.02168188</t>
  </si>
  <si>
    <t>0.2810425</t>
  </si>
  <si>
    <t>1.347572</t>
  </si>
  <si>
    <t>1.272517</t>
  </si>
  <si>
    <t>1.143748</t>
  </si>
  <si>
    <t>0.8209238</t>
  </si>
  <si>
    <t>1.602009</t>
  </si>
  <si>
    <t>0.7380328</t>
  </si>
  <si>
    <t>0.7284068</t>
  </si>
  <si>
    <t>0.4760578</t>
  </si>
  <si>
    <t>1.846474</t>
  </si>
  <si>
    <t>0.4506816</t>
  </si>
  <si>
    <t>0.7389688</t>
  </si>
  <si>
    <t>1.797858</t>
  </si>
  <si>
    <t>1.20768</t>
  </si>
  <si>
    <t>1.732245</t>
  </si>
  <si>
    <t>0.593606</t>
  </si>
  <si>
    <t>1.099648</t>
  </si>
  <si>
    <t>1.585187</t>
  </si>
  <si>
    <t>0.6470977</t>
  </si>
  <si>
    <t>0.9754</t>
  </si>
  <si>
    <t>0.2193879</t>
  </si>
  <si>
    <t>1.939508</t>
  </si>
  <si>
    <t>1.564675</t>
  </si>
  <si>
    <t>0.6324777</t>
  </si>
  <si>
    <t>1.412656</t>
  </si>
  <si>
    <t>1.433064</t>
  </si>
  <si>
    <t>0.6931518</t>
  </si>
  <si>
    <t>0.8125624</t>
  </si>
  <si>
    <t>0.1506952</t>
  </si>
  <si>
    <t>0.6351173</t>
  </si>
  <si>
    <t>1.109658</t>
  </si>
  <si>
    <t>1.594996</t>
  </si>
  <si>
    <t>0.375335</t>
  </si>
  <si>
    <t>0.4681808</t>
  </si>
  <si>
    <t>0.987368</t>
  </si>
  <si>
    <t>1.398525</t>
  </si>
  <si>
    <t>0.4465209</t>
  </si>
  <si>
    <t>1.096808</t>
  </si>
  <si>
    <t>1.617684</t>
  </si>
  <si>
    <t>1.098819</t>
  </si>
  <si>
    <t>1.734281</t>
  </si>
  <si>
    <t>1.012568</t>
  </si>
  <si>
    <t>1.098843</t>
  </si>
  <si>
    <t>0.4482061</t>
  </si>
  <si>
    <t>0.2369294</t>
  </si>
  <si>
    <t>0.1462166</t>
  </si>
  <si>
    <t>0.5794429</t>
  </si>
  <si>
    <t>0.2193446</t>
  </si>
  <si>
    <t>0.6529064</t>
  </si>
  <si>
    <t>0.6330309</t>
  </si>
  <si>
    <t>1.556188</t>
  </si>
  <si>
    <t>1.107702</t>
  </si>
  <si>
    <t>0.2175074</t>
  </si>
  <si>
    <t>1.111775</t>
  </si>
  <si>
    <t>1.391348</t>
  </si>
  <si>
    <t>1.547797</t>
  </si>
  <si>
    <t>0.2210303</t>
  </si>
  <si>
    <t>0.4173366</t>
  </si>
  <si>
    <t>1.839495</t>
  </si>
  <si>
    <t>0.78891</t>
  </si>
  <si>
    <t>1.805732</t>
  </si>
  <si>
    <t>1.762944</t>
  </si>
  <si>
    <t>0.8488167</t>
  </si>
  <si>
    <t>0.1390337</t>
  </si>
  <si>
    <t>0.04697218</t>
  </si>
  <si>
    <t>1.469225</t>
  </si>
  <si>
    <t>1.383625</t>
  </si>
  <si>
    <t>0.5731224</t>
  </si>
  <si>
    <t>1.127697</t>
  </si>
  <si>
    <t>1.383609</t>
  </si>
  <si>
    <t>1.404507</t>
  </si>
  <si>
    <t>0.4919543</t>
  </si>
  <si>
    <t>0.9263569</t>
  </si>
  <si>
    <t>1.892394</t>
  </si>
  <si>
    <t>1.803188</t>
  </si>
  <si>
    <t>1.140196</t>
  </si>
  <si>
    <t>1.90227</t>
  </si>
  <si>
    <t>0.3294772</t>
  </si>
  <si>
    <t>1.67929</t>
  </si>
  <si>
    <t>1.762255</t>
  </si>
  <si>
    <t>1.781695</t>
  </si>
  <si>
    <t>0.8132279</t>
  </si>
  <si>
    <t>1.325613</t>
  </si>
  <si>
    <t>0.3707888</t>
  </si>
  <si>
    <t>1.70107</t>
  </si>
  <si>
    <t>1.815492</t>
  </si>
  <si>
    <t>0.6757509</t>
  </si>
  <si>
    <t>0.7209373</t>
  </si>
  <si>
    <t>0.4219197</t>
  </si>
  <si>
    <t>1.117264</t>
  </si>
  <si>
    <t>0.7279402</t>
  </si>
  <si>
    <t>1.782816</t>
  </si>
  <si>
    <t>1.759693</t>
  </si>
  <si>
    <t>1.830247</t>
  </si>
  <si>
    <t>1.178823</t>
  </si>
  <si>
    <t>1.290739</t>
  </si>
  <si>
    <t>1.301216</t>
  </si>
  <si>
    <t>1.553342</t>
  </si>
  <si>
    <t>0.7158075</t>
  </si>
  <si>
    <t>1.749058</t>
  </si>
  <si>
    <t>1.12404</t>
  </si>
  <si>
    <t>0.6041564</t>
  </si>
  <si>
    <t>0.03140149</t>
  </si>
  <si>
    <t>0.8547142</t>
  </si>
  <si>
    <t>1.262953</t>
  </si>
  <si>
    <t>0.7051868</t>
  </si>
  <si>
    <t>1.82533</t>
  </si>
  <si>
    <t>0.6814014</t>
  </si>
  <si>
    <t>1.124623</t>
  </si>
  <si>
    <t>0.3844015</t>
  </si>
  <si>
    <t>1.917966</t>
  </si>
  <si>
    <t>0.5439204</t>
  </si>
  <si>
    <t>1.741606</t>
  </si>
  <si>
    <t>0.9514418</t>
  </si>
  <si>
    <t>1.657738</t>
  </si>
  <si>
    <t>1.462557</t>
  </si>
  <si>
    <t>0.3594251</t>
  </si>
  <si>
    <t>0.007009044</t>
  </si>
  <si>
    <t>1.844819</t>
  </si>
  <si>
    <t>0.6819456</t>
  </si>
  <si>
    <t>1.839888</t>
  </si>
  <si>
    <t>0.481494</t>
  </si>
  <si>
    <t>0.9642002</t>
  </si>
  <si>
    <t>1.739269</t>
  </si>
  <si>
    <t>1.231425</t>
  </si>
  <si>
    <t>1.612336</t>
  </si>
  <si>
    <t>0.2014141</t>
  </si>
  <si>
    <t>0.8225467</t>
  </si>
  <si>
    <t>0.5424863</t>
  </si>
  <si>
    <t>1.380668</t>
  </si>
  <si>
    <t>1.106467</t>
  </si>
  <si>
    <t>0.7978686</t>
  </si>
  <si>
    <t>1.387532</t>
  </si>
  <si>
    <t>1.95618</t>
  </si>
  <si>
    <t>1.803597</t>
  </si>
  <si>
    <t>1.49186</t>
  </si>
  <si>
    <t>0.9197284</t>
  </si>
  <si>
    <t>1.891385</t>
  </si>
  <si>
    <t>0.6424627</t>
  </si>
  <si>
    <t>1.151294</t>
  </si>
  <si>
    <t>0.1753378</t>
  </si>
  <si>
    <t>0.09350428</t>
  </si>
  <si>
    <t>0.7544067</t>
  </si>
  <si>
    <t>0.7426766</t>
  </si>
  <si>
    <t>1.961691</t>
  </si>
  <si>
    <t>1.506189</t>
  </si>
  <si>
    <t>0.5607789</t>
  </si>
  <si>
    <t>0.06602314</t>
  </si>
  <si>
    <t>0.3221428</t>
  </si>
  <si>
    <t>0.3863772</t>
  </si>
  <si>
    <t>1.917083</t>
  </si>
  <si>
    <t>1.227484</t>
  </si>
  <si>
    <t>1.639218</t>
  </si>
  <si>
    <t>0.5432573</t>
  </si>
  <si>
    <t>0.5108787</t>
  </si>
  <si>
    <t>1.787041</t>
  </si>
  <si>
    <t>1.902813</t>
  </si>
  <si>
    <t>1.654528</t>
  </si>
  <si>
    <t>1.959358</t>
  </si>
  <si>
    <t>0.09789161</t>
  </si>
  <si>
    <t>1.66025</t>
  </si>
  <si>
    <t>0.7783414</t>
  </si>
  <si>
    <t>1.432288</t>
  </si>
  <si>
    <t>1.776853</t>
  </si>
  <si>
    <t>1.699863</t>
  </si>
  <si>
    <t>1.019242</t>
  </si>
  <si>
    <t>0.7246388</t>
  </si>
  <si>
    <t>1.225528</t>
  </si>
  <si>
    <t>1.986921</t>
  </si>
  <si>
    <t>1.747429</t>
  </si>
  <si>
    <t>0.7855635</t>
  </si>
  <si>
    <t>0.72835</t>
  </si>
  <si>
    <t>0.6309253</t>
  </si>
  <si>
    <t>1.891892</t>
  </si>
  <si>
    <t>1.941512</t>
  </si>
  <si>
    <t>0.9053524</t>
  </si>
  <si>
    <t>0.8149545</t>
  </si>
  <si>
    <t>1.359661</t>
  </si>
  <si>
    <t>0.8267173</t>
  </si>
  <si>
    <t>0.7167482</t>
  </si>
  <si>
    <t>0.356946</t>
  </si>
  <si>
    <t>0.2126879</t>
  </si>
  <si>
    <t>1.419408</t>
  </si>
  <si>
    <t>0.8599326</t>
  </si>
  <si>
    <t>0.5653785</t>
  </si>
  <si>
    <t>1.416829</t>
  </si>
  <si>
    <t>1.199007</t>
  </si>
  <si>
    <t>1.781471</t>
  </si>
  <si>
    <t>1.786558</t>
  </si>
  <si>
    <t>0.963598</t>
  </si>
  <si>
    <t>0.08931165</t>
  </si>
  <si>
    <t>1.266562</t>
  </si>
  <si>
    <t>1.433684</t>
  </si>
  <si>
    <t>1.0345</t>
  </si>
  <si>
    <t>0.07936909</t>
  </si>
  <si>
    <t>0.5101501</t>
  </si>
  <si>
    <t>0.7492594</t>
  </si>
  <si>
    <t>0.5953472</t>
  </si>
  <si>
    <t>1.063903</t>
  </si>
  <si>
    <t>0.08773859</t>
  </si>
  <si>
    <t>1.827602</t>
  </si>
  <si>
    <t>0.9358563</t>
  </si>
  <si>
    <t>0.004002135</t>
  </si>
  <si>
    <t>0.4035701</t>
  </si>
  <si>
    <t>0.009518389</t>
  </si>
  <si>
    <t>0.6736928</t>
  </si>
  <si>
    <t>0.7089815</t>
  </si>
  <si>
    <t>0.5223324</t>
  </si>
  <si>
    <t>1.818959</t>
  </si>
  <si>
    <t>0.5109949</t>
  </si>
  <si>
    <t>0.5687299</t>
  </si>
  <si>
    <t>1.628606</t>
  </si>
  <si>
    <t>1.124899</t>
  </si>
  <si>
    <t>0.4898962</t>
  </si>
  <si>
    <t>1.446108</t>
  </si>
  <si>
    <t>0.2808691</t>
  </si>
  <si>
    <t>1.329974</t>
  </si>
  <si>
    <t>0.1130027</t>
  </si>
  <si>
    <t>0.9712161</t>
  </si>
  <si>
    <t>0.5502393</t>
  </si>
  <si>
    <t>0.842504</t>
  </si>
  <si>
    <t>0.4345621</t>
  </si>
  <si>
    <t>1.920694</t>
  </si>
  <si>
    <t>1.011506</t>
  </si>
  <si>
    <t>1.854361</t>
  </si>
  <si>
    <t>1.570418</t>
  </si>
  <si>
    <t>0.3092655</t>
  </si>
  <si>
    <t>0.1869579</t>
  </si>
  <si>
    <t>0.03139797</t>
  </si>
  <si>
    <t>0.5428415</t>
  </si>
  <si>
    <t>0.8819681</t>
  </si>
  <si>
    <t>1.225933</t>
  </si>
  <si>
    <t>1.847098</t>
  </si>
  <si>
    <t>1.440276</t>
  </si>
  <si>
    <t>1.220562</t>
  </si>
  <si>
    <t>0.1227688</t>
  </si>
  <si>
    <t>0.8175756</t>
  </si>
  <si>
    <t>0.3839618</t>
  </si>
  <si>
    <t>1.072916</t>
  </si>
  <si>
    <t>0.5124745</t>
  </si>
  <si>
    <t>1.872711</t>
  </si>
  <si>
    <t>1.615007</t>
  </si>
  <si>
    <t>1.854806</t>
  </si>
  <si>
    <t>1.095829</t>
  </si>
  <si>
    <t>0.6680964</t>
  </si>
  <si>
    <t>1.598381</t>
  </si>
  <si>
    <t>0.5364851</t>
  </si>
  <si>
    <t>0.7822454</t>
  </si>
  <si>
    <t>1.597264</t>
  </si>
  <si>
    <t>0.8454235</t>
  </si>
  <si>
    <t>1.968769</t>
  </si>
  <si>
    <t>0.09615716</t>
  </si>
  <si>
    <t>0.6410629</t>
  </si>
  <si>
    <t>1.458542</t>
  </si>
  <si>
    <t>1.465681</t>
  </si>
  <si>
    <t>0.4030756</t>
  </si>
  <si>
    <t>1.252671</t>
  </si>
  <si>
    <t>1.204062</t>
  </si>
  <si>
    <t>1.555498</t>
  </si>
  <si>
    <t>0.6171583</t>
  </si>
  <si>
    <t>0.01687307</t>
  </si>
  <si>
    <t>1.893873</t>
  </si>
  <si>
    <t>1.423584</t>
  </si>
  <si>
    <t>1.652057</t>
  </si>
  <si>
    <t>1.655512</t>
  </si>
  <si>
    <t>0.4773676</t>
  </si>
  <si>
    <t>1.849576</t>
  </si>
  <si>
    <t>1.445195</t>
  </si>
  <si>
    <t>0.2329726</t>
  </si>
  <si>
    <t>1.124612</t>
  </si>
  <si>
    <t>0.05879505</t>
  </si>
  <si>
    <t>1.225129</t>
  </si>
  <si>
    <t>0.8759009</t>
  </si>
  <si>
    <t>0.89565</t>
  </si>
  <si>
    <t>1.283397</t>
  </si>
  <si>
    <t>1.854462</t>
  </si>
  <si>
    <t>1.23401</t>
  </si>
  <si>
    <t>0.8698644</t>
  </si>
  <si>
    <t>1.903598</t>
  </si>
  <si>
    <t>1.414886</t>
  </si>
  <si>
    <t>1.988771</t>
  </si>
  <si>
    <t>1.104759</t>
  </si>
  <si>
    <t>1.157509</t>
  </si>
  <si>
    <t>0.2830117</t>
  </si>
  <si>
    <t>0.4897699</t>
  </si>
  <si>
    <t>1.487824</t>
  </si>
  <si>
    <t>1.725377</t>
  </si>
  <si>
    <t>1.453451</t>
  </si>
  <si>
    <t>1.558037</t>
  </si>
  <si>
    <t>0.5884902</t>
  </si>
  <si>
    <t>1.961754</t>
  </si>
  <si>
    <t>0.2947156</t>
  </si>
  <si>
    <t>0.1874578</t>
  </si>
  <si>
    <t>1.166064</t>
  </si>
  <si>
    <t>0.5472631</t>
  </si>
  <si>
    <t>1.140492</t>
  </si>
  <si>
    <t>0.4002015</t>
  </si>
  <si>
    <t>0.3479259</t>
  </si>
  <si>
    <t>1.864564</t>
  </si>
  <si>
    <t>1.067733</t>
  </si>
  <si>
    <t>1.503941</t>
  </si>
  <si>
    <t>1.022678</t>
  </si>
  <si>
    <t>0.8742284</t>
  </si>
  <si>
    <t>0.4193578</t>
  </si>
  <si>
    <t>0.2593075</t>
  </si>
  <si>
    <t>0.9464668</t>
  </si>
  <si>
    <t>0.7951819</t>
  </si>
  <si>
    <t>0.6572067</t>
  </si>
  <si>
    <t>0.8833243</t>
  </si>
  <si>
    <t>1.568308</t>
  </si>
  <si>
    <t>1.749686</t>
  </si>
  <si>
    <t>1.714389</t>
  </si>
  <si>
    <t>1.740238</t>
  </si>
  <si>
    <t>1.182273</t>
  </si>
  <si>
    <t>1.977237</t>
  </si>
  <si>
    <t>1.844495</t>
  </si>
  <si>
    <t>0.08266777</t>
  </si>
  <si>
    <t>0.4491566</t>
  </si>
  <si>
    <t>1.979735</t>
  </si>
  <si>
    <t>1.806424</t>
  </si>
  <si>
    <t>1.495621</t>
  </si>
  <si>
    <t>1.312275</t>
  </si>
  <si>
    <t>1.214472</t>
  </si>
  <si>
    <t>1.400012</t>
  </si>
  <si>
    <t>1.879428</t>
  </si>
  <si>
    <t>1.164798</t>
  </si>
  <si>
    <t>0.6293769</t>
  </si>
  <si>
    <t>0.4326593</t>
  </si>
  <si>
    <t>1.29076</t>
  </si>
  <si>
    <t>0.09110941</t>
  </si>
  <si>
    <t>0.9292474</t>
  </si>
  <si>
    <t>1.391206</t>
  </si>
  <si>
    <t>0.1790244</t>
  </si>
  <si>
    <t>0.6816946</t>
  </si>
  <si>
    <t>1.104369</t>
  </si>
  <si>
    <t>1.100097</t>
  </si>
  <si>
    <t>1.985535</t>
  </si>
  <si>
    <t>1.371412</t>
  </si>
  <si>
    <t>1.931145</t>
  </si>
  <si>
    <t>1.270389</t>
  </si>
  <si>
    <t>0.3319057</t>
  </si>
  <si>
    <t>1.682455</t>
  </si>
  <si>
    <t>0.4412527</t>
  </si>
  <si>
    <t>1.243595</t>
  </si>
  <si>
    <t>0.7607216</t>
  </si>
  <si>
    <t>0.6577959</t>
  </si>
  <si>
    <t>0.6611637</t>
  </si>
  <si>
    <t>0.8485434</t>
  </si>
  <si>
    <t>1.6178</t>
  </si>
  <si>
    <t>1.794992</t>
  </si>
  <si>
    <t>1.621458</t>
  </si>
  <si>
    <t>0.6223077</t>
  </si>
  <si>
    <t>1.950343</t>
  </si>
  <si>
    <t>0.1848036</t>
  </si>
  <si>
    <t>0.5160978</t>
  </si>
  <si>
    <t>1.207759</t>
  </si>
  <si>
    <t>0.5007001</t>
  </si>
  <si>
    <t>0.4295615</t>
  </si>
  <si>
    <t>1.861029</t>
  </si>
  <si>
    <t>0.119603</t>
  </si>
  <si>
    <t>0.7254602</t>
  </si>
  <si>
    <t>0.9663318</t>
  </si>
  <si>
    <t>1.993134</t>
  </si>
  <si>
    <t>0.326198</t>
  </si>
  <si>
    <t>1.709967</t>
  </si>
  <si>
    <t>0.3493096</t>
  </si>
  <si>
    <t>0.6450415</t>
  </si>
  <si>
    <t>0.8402279</t>
  </si>
  <si>
    <t>0.09158793</t>
  </si>
  <si>
    <t>0.808163</t>
  </si>
  <si>
    <t>0.9971415</t>
  </si>
  <si>
    <t>0.5913469</t>
  </si>
  <si>
    <t>1.205179</t>
  </si>
  <si>
    <t>0.6120649</t>
  </si>
  <si>
    <t>1.297005</t>
  </si>
  <si>
    <t>1.946787</t>
  </si>
  <si>
    <t>1.778551</t>
  </si>
  <si>
    <t>0.2858498</t>
  </si>
  <si>
    <t>0.8369338</t>
  </si>
  <si>
    <t>1.670084</t>
  </si>
  <si>
    <t>0.4070367</t>
  </si>
  <si>
    <t>0.7963723</t>
  </si>
  <si>
    <t>0.3442578</t>
  </si>
  <si>
    <t>0.6172701</t>
  </si>
  <si>
    <t>1.94415</t>
  </si>
  <si>
    <t>0.9972614</t>
  </si>
  <si>
    <t>1.553764</t>
  </si>
  <si>
    <t>0.9080307</t>
  </si>
  <si>
    <t>0.1806179</t>
  </si>
  <si>
    <t>1.400037</t>
  </si>
  <si>
    <t>1.136033</t>
  </si>
  <si>
    <t>0.8332822</t>
  </si>
  <si>
    <t>0.4245993</t>
  </si>
  <si>
    <t>0.7446429</t>
  </si>
  <si>
    <t>0.2853582</t>
  </si>
  <si>
    <t>1.63161</t>
  </si>
  <si>
    <t>1.72356</t>
  </si>
  <si>
    <t>0.2256031</t>
  </si>
  <si>
    <t>0.2635351</t>
  </si>
  <si>
    <t>1.573395</t>
  </si>
  <si>
    <t>0.550832</t>
  </si>
  <si>
    <t>0.4098468</t>
  </si>
  <si>
    <t>1.891803</t>
  </si>
  <si>
    <t>1.156166</t>
  </si>
  <si>
    <t>1.133036</t>
  </si>
  <si>
    <t>0.7732804</t>
  </si>
  <si>
    <t>0.6222278</t>
  </si>
  <si>
    <t>1.088438</t>
  </si>
  <si>
    <t>1.327329</t>
  </si>
  <si>
    <t>0.02258056</t>
  </si>
  <si>
    <t>1.255804</t>
  </si>
  <si>
    <t>1.320479</t>
  </si>
  <si>
    <t>1.246829</t>
  </si>
  <si>
    <t>0.1192396</t>
  </si>
  <si>
    <t>0.2040984</t>
  </si>
  <si>
    <t>1.268826</t>
  </si>
  <si>
    <t>0.8153026</t>
  </si>
  <si>
    <t>1.92804</t>
  </si>
  <si>
    <t>0.1404879</t>
  </si>
  <si>
    <t>1.096186</t>
  </si>
  <si>
    <t>0.131741</t>
  </si>
  <si>
    <t>0.5427426</t>
  </si>
  <si>
    <t>1.478352</t>
  </si>
  <si>
    <t>1.605945</t>
  </si>
  <si>
    <t>0.09140999</t>
  </si>
  <si>
    <t>0.5898054</t>
  </si>
  <si>
    <t>1.392083</t>
  </si>
  <si>
    <t>1.134042</t>
  </si>
  <si>
    <t>0.8127033</t>
  </si>
  <si>
    <t>0.1669542</t>
  </si>
  <si>
    <t>1.027805</t>
  </si>
  <si>
    <t>0.8761111</t>
  </si>
  <si>
    <t>0.4748938</t>
  </si>
  <si>
    <t>0.5406643</t>
  </si>
  <si>
    <t>0.4815562</t>
  </si>
  <si>
    <t>0.07904855</t>
  </si>
  <si>
    <t>1.785318</t>
  </si>
  <si>
    <t>1.150584</t>
  </si>
  <si>
    <t>1.935019</t>
  </si>
  <si>
    <t>1.464637</t>
  </si>
  <si>
    <t>1.44194</t>
  </si>
  <si>
    <t>0.9744206</t>
  </si>
  <si>
    <t>0.8402846</t>
  </si>
  <si>
    <t>1.768373</t>
  </si>
  <si>
    <t>1.870612</t>
  </si>
  <si>
    <t>1.659811</t>
  </si>
  <si>
    <t>0.3560674</t>
  </si>
  <si>
    <t>1.572993</t>
  </si>
  <si>
    <t>0.4368055</t>
  </si>
  <si>
    <t>0.8075455</t>
  </si>
  <si>
    <t>0.2146661</t>
  </si>
  <si>
    <t>1.634216</t>
  </si>
  <si>
    <t>0.7581855</t>
  </si>
  <si>
    <t>1.174325</t>
  </si>
  <si>
    <t>0.1869082</t>
  </si>
  <si>
    <t>0.2826111</t>
  </si>
  <si>
    <t>1.103024</t>
  </si>
  <si>
    <t>1.640154</t>
  </si>
  <si>
    <t>0.01314859</t>
  </si>
  <si>
    <t>1.556302</t>
  </si>
  <si>
    <t>0.1142167</t>
  </si>
  <si>
    <t>0.843589</t>
  </si>
  <si>
    <t>0.400208</t>
  </si>
  <si>
    <t>1.097831</t>
  </si>
  <si>
    <t>0.5429022</t>
  </si>
  <si>
    <t>0.1763274</t>
  </si>
  <si>
    <t>0.7416273</t>
  </si>
  <si>
    <t>0.7496703</t>
  </si>
  <si>
    <t>0.9124817</t>
  </si>
  <si>
    <t>1.571956</t>
  </si>
  <si>
    <t>0.8279506</t>
  </si>
  <si>
    <t>1.218377</t>
  </si>
  <si>
    <t>1.623785</t>
  </si>
  <si>
    <t>1.130489</t>
  </si>
  <si>
    <t>0.8457656</t>
  </si>
  <si>
    <t>1.97446</t>
  </si>
  <si>
    <t>1.712152</t>
  </si>
  <si>
    <t>0.1818237</t>
  </si>
  <si>
    <t>1.092777</t>
  </si>
  <si>
    <t>0.06878903</t>
  </si>
  <si>
    <t>1.679279</t>
  </si>
  <si>
    <t>1.80965</t>
  </si>
  <si>
    <t>1.055968</t>
  </si>
  <si>
    <t>1.875268</t>
  </si>
  <si>
    <t>0.04341299</t>
  </si>
  <si>
    <t>1.947505</t>
  </si>
  <si>
    <t>1.025188</t>
  </si>
  <si>
    <t>1.252799</t>
  </si>
  <si>
    <t>0.1521796</t>
  </si>
  <si>
    <t>0.5134051</t>
  </si>
  <si>
    <t>1.398033</t>
  </si>
  <si>
    <t>1.420913</t>
  </si>
  <si>
    <t>1.33516</t>
  </si>
  <si>
    <t>0.3279215</t>
  </si>
  <si>
    <t>1.838592</t>
  </si>
  <si>
    <t>0.2197558</t>
  </si>
  <si>
    <t>1.869596</t>
  </si>
  <si>
    <t>1.404512</t>
  </si>
  <si>
    <t>1.152299</t>
  </si>
  <si>
    <t>1.447418</t>
  </si>
  <si>
    <t>0.2347019</t>
  </si>
  <si>
    <t>1.477728</t>
  </si>
  <si>
    <t>0.5635445</t>
  </si>
  <si>
    <t>1.38993</t>
  </si>
  <si>
    <t>1.740122</t>
  </si>
  <si>
    <t>0.128878</t>
  </si>
  <si>
    <t>1.568532</t>
  </si>
  <si>
    <t>0.2133462</t>
  </si>
  <si>
    <t>1.108234</t>
  </si>
  <si>
    <t>0.6491012</t>
  </si>
  <si>
    <t>0.6602385</t>
  </si>
  <si>
    <t>1.89828</t>
  </si>
  <si>
    <t>1.720197</t>
  </si>
  <si>
    <t>0.6576487</t>
  </si>
  <si>
    <t>1.836506</t>
  </si>
  <si>
    <t>1.542881</t>
  </si>
  <si>
    <t>1.17024</t>
  </si>
  <si>
    <t>0.676917</t>
  </si>
  <si>
    <t>1.584802</t>
  </si>
  <si>
    <t>0.573724</t>
  </si>
  <si>
    <t>1.206159</t>
  </si>
  <si>
    <t>0.1406037</t>
  </si>
  <si>
    <t>0.1414325</t>
  </si>
  <si>
    <t>1.815728</t>
  </si>
  <si>
    <t>1.667352</t>
  </si>
  <si>
    <t>0.4381215</t>
  </si>
  <si>
    <t>1.674277</t>
  </si>
  <si>
    <t>1.375751</t>
  </si>
  <si>
    <t>0.714385</t>
  </si>
  <si>
    <t>1.917621</t>
  </si>
  <si>
    <t>0.4771781</t>
  </si>
  <si>
    <t>0.400409</t>
  </si>
  <si>
    <t>1.118713</t>
  </si>
  <si>
    <t>0.4327043</t>
  </si>
  <si>
    <t>1.033975</t>
  </si>
  <si>
    <t>0.14264</t>
  </si>
  <si>
    <t>0.02322078</t>
  </si>
  <si>
    <t>0.06524141</t>
  </si>
  <si>
    <t>1.07498</t>
  </si>
  <si>
    <t>0.1950939</t>
  </si>
  <si>
    <t>1.045538</t>
  </si>
  <si>
    <t>1.711293</t>
  </si>
  <si>
    <t>1.247735</t>
  </si>
  <si>
    <t>0.199803</t>
  </si>
  <si>
    <t>0.5045939</t>
  </si>
  <si>
    <t>1.911889</t>
  </si>
  <si>
    <t>1.773322</t>
  </si>
  <si>
    <t>0.5649326</t>
  </si>
  <si>
    <t>0.5198396</t>
  </si>
  <si>
    <t>0.9092972</t>
  </si>
  <si>
    <t>0.3059727</t>
  </si>
  <si>
    <t>0.5653595</t>
  </si>
  <si>
    <t>1.424601</t>
  </si>
  <si>
    <t>1.838509</t>
  </si>
  <si>
    <t>0.3526109</t>
  </si>
  <si>
    <t>0.8245932</t>
  </si>
  <si>
    <t>1.846223</t>
  </si>
  <si>
    <t>1.19774</t>
  </si>
  <si>
    <t>0.0007206209</t>
  </si>
  <si>
    <t>0.3200377</t>
  </si>
  <si>
    <t>1.995507</t>
  </si>
  <si>
    <t>0.7061102</t>
  </si>
  <si>
    <t>1.975656</t>
  </si>
  <si>
    <t>1.799078</t>
  </si>
  <si>
    <t>0.3671566</t>
  </si>
  <si>
    <t>1.567103</t>
  </si>
  <si>
    <t>1.560089</t>
  </si>
  <si>
    <t>1.091637</t>
  </si>
  <si>
    <t>0.9702121</t>
  </si>
  <si>
    <t>0.4110726</t>
  </si>
  <si>
    <t>1.848573</t>
  </si>
  <si>
    <t>1.513266</t>
  </si>
  <si>
    <t>0.8386121</t>
  </si>
  <si>
    <t>1.280543</t>
  </si>
  <si>
    <t>0.5635243</t>
  </si>
  <si>
    <t>0.9725947</t>
  </si>
  <si>
    <t>1.206929</t>
  </si>
  <si>
    <t>0.3653526</t>
  </si>
  <si>
    <t>1.47403</t>
  </si>
  <si>
    <t>0.7654481</t>
  </si>
  <si>
    <t>1.558786</t>
  </si>
  <si>
    <t>0.6182745</t>
  </si>
  <si>
    <t>0.7336461</t>
  </si>
  <si>
    <t>0.05347032</t>
  </si>
  <si>
    <t>1.143487</t>
  </si>
  <si>
    <t>1.039394</t>
  </si>
  <si>
    <t>0.09154778</t>
  </si>
  <si>
    <t>1.029907</t>
  </si>
  <si>
    <t>1.226392</t>
  </si>
  <si>
    <t>0.9639525</t>
  </si>
  <si>
    <t>0.5745119</t>
  </si>
  <si>
    <t>1.233142</t>
  </si>
  <si>
    <t>1.282074</t>
  </si>
  <si>
    <t>0.6181533</t>
  </si>
  <si>
    <t>1.514747</t>
  </si>
  <si>
    <t>0.702964</t>
  </si>
  <si>
    <t>1.318689</t>
  </si>
  <si>
    <t>0.1126751</t>
  </si>
  <si>
    <t>0.4235978</t>
  </si>
  <si>
    <t>0.6792761</t>
  </si>
  <si>
    <t>0.8367643</t>
  </si>
  <si>
    <t>0.7449844</t>
  </si>
  <si>
    <t>0.02076782</t>
  </si>
  <si>
    <t>0.731232</t>
  </si>
  <si>
    <t>1.21363</t>
  </si>
  <si>
    <t>0.7465354</t>
  </si>
  <si>
    <t>1.145318</t>
  </si>
  <si>
    <t>0.9547773</t>
  </si>
  <si>
    <t>1.221762</t>
  </si>
  <si>
    <t>1.212664</t>
  </si>
  <si>
    <t>0.01338197</t>
  </si>
  <si>
    <t>1.330903</t>
  </si>
  <si>
    <t>1.353207</t>
  </si>
  <si>
    <t>1.490482</t>
  </si>
  <si>
    <t>0.1645344</t>
  </si>
  <si>
    <t>1.779588</t>
  </si>
  <si>
    <t>0.741858</t>
  </si>
  <si>
    <t>1.380419</t>
  </si>
  <si>
    <t>0.03275205</t>
  </si>
  <si>
    <t>1.577182</t>
  </si>
  <si>
    <t>1.362777</t>
  </si>
  <si>
    <t>1.423536</t>
  </si>
  <si>
    <t>1.173701</t>
  </si>
  <si>
    <t>0.7201008</t>
  </si>
  <si>
    <t>0.8317495</t>
  </si>
  <si>
    <t>1.093092</t>
  </si>
  <si>
    <t>0.8507551</t>
  </si>
  <si>
    <t>1.913859</t>
  </si>
  <si>
    <t>1.357148</t>
  </si>
  <si>
    <t>0.1234055</t>
  </si>
  <si>
    <t>0.1991577</t>
  </si>
  <si>
    <t>0.733344</t>
  </si>
  <si>
    <t>0.9883773</t>
  </si>
  <si>
    <t>0.812545</t>
  </si>
  <si>
    <t>0.0766373</t>
  </si>
  <si>
    <t>0.5187791</t>
  </si>
  <si>
    <t>0.9126238</t>
  </si>
  <si>
    <t>1.058762</t>
  </si>
  <si>
    <t>1.280941</t>
  </si>
  <si>
    <t>0.0388843</t>
  </si>
  <si>
    <t>1.404053</t>
  </si>
  <si>
    <t>0.1517428</t>
  </si>
  <si>
    <t>1.476517</t>
  </si>
  <si>
    <t>0.205006</t>
  </si>
  <si>
    <t>0.2828255</t>
  </si>
  <si>
    <t>0.1665622</t>
  </si>
  <si>
    <t>0.7465966</t>
  </si>
  <si>
    <t>1.546714</t>
  </si>
  <si>
    <t>0.7943174</t>
  </si>
  <si>
    <t>1.608169</t>
  </si>
  <si>
    <t>1.104212</t>
  </si>
  <si>
    <t>1.129219</t>
  </si>
  <si>
    <t>1.380426</t>
  </si>
  <si>
    <t>1.428613</t>
  </si>
  <si>
    <t>0.4749977</t>
  </si>
  <si>
    <t>0.159488</t>
  </si>
  <si>
    <t>0.8242208</t>
  </si>
  <si>
    <t>1.480425</t>
  </si>
  <si>
    <t>1.682733</t>
  </si>
  <si>
    <t>1.700789</t>
  </si>
  <si>
    <t>0.1082999</t>
  </si>
  <si>
    <t>1.660063</t>
  </si>
  <si>
    <t>0.5316214</t>
  </si>
  <si>
    <t>0.1713596</t>
  </si>
  <si>
    <t>0.03003487</t>
  </si>
  <si>
    <t>0.3819484</t>
  </si>
  <si>
    <t>0.1389986</t>
  </si>
  <si>
    <t>0.7210672</t>
  </si>
  <si>
    <t>0.3509851</t>
  </si>
  <si>
    <t>0.6172711</t>
  </si>
  <si>
    <t>1.396801</t>
  </si>
  <si>
    <t>1.214254</t>
  </si>
  <si>
    <t>1.781558</t>
  </si>
  <si>
    <t>1.117532</t>
  </si>
  <si>
    <t>0.6068833</t>
  </si>
  <si>
    <t>0.9675544</t>
  </si>
  <si>
    <t>0.4563613</t>
  </si>
  <si>
    <t>1.628264</t>
  </si>
  <si>
    <t>0.7451501</t>
  </si>
  <si>
    <t>1.027132</t>
  </si>
  <si>
    <t>1.651239</t>
  </si>
  <si>
    <t>1.274047</t>
  </si>
  <si>
    <t>1.089533</t>
  </si>
  <si>
    <t>1.399291</t>
  </si>
  <si>
    <t>0.6351818</t>
  </si>
  <si>
    <t>0.8668907</t>
  </si>
  <si>
    <t>0.1660747</t>
  </si>
  <si>
    <t>0.9502655</t>
  </si>
  <si>
    <t>0.2785229</t>
  </si>
  <si>
    <t>1.431378</t>
  </si>
  <si>
    <t>1.052469</t>
  </si>
  <si>
    <t>1.235857</t>
  </si>
  <si>
    <t>1.871738</t>
  </si>
  <si>
    <t>0.5598304</t>
  </si>
  <si>
    <t>0.2552272</t>
  </si>
  <si>
    <t>1.859874</t>
  </si>
  <si>
    <t>0.1846765</t>
  </si>
  <si>
    <t>1.696565</t>
  </si>
  <si>
    <t>0.7410045</t>
  </si>
  <si>
    <t>0.6321082</t>
  </si>
  <si>
    <t>1.298462</t>
  </si>
  <si>
    <t>1.629417</t>
  </si>
  <si>
    <t>1.991353</t>
  </si>
  <si>
    <t>0.9302329</t>
  </si>
  <si>
    <t>1.823774</t>
  </si>
  <si>
    <t>0.5988592</t>
  </si>
  <si>
    <t>0.389136</t>
  </si>
  <si>
    <t>1.648497</t>
  </si>
  <si>
    <t>1.23568</t>
  </si>
  <si>
    <t>1.731423</t>
  </si>
  <si>
    <t>1.480165</t>
  </si>
  <si>
    <t>0.3695235</t>
  </si>
  <si>
    <t>1.996553</t>
  </si>
  <si>
    <t>0.803481</t>
  </si>
  <si>
    <t>0.8040285</t>
  </si>
  <si>
    <t>1.906071</t>
  </si>
  <si>
    <t>0.388474</t>
  </si>
  <si>
    <t>0.3547638</t>
  </si>
  <si>
    <t>0.5133451</t>
  </si>
  <si>
    <t>1.346069</t>
  </si>
  <si>
    <t>1.357811</t>
  </si>
  <si>
    <t>0.4407896</t>
  </si>
  <si>
    <t>0.08659846</t>
  </si>
  <si>
    <t>1.999585</t>
  </si>
  <si>
    <t>0.224246</t>
  </si>
  <si>
    <t>0.390804</t>
  </si>
  <si>
    <t>0.2246345</t>
  </si>
  <si>
    <t>0.9889483</t>
  </si>
  <si>
    <t>1.832456</t>
  </si>
  <si>
    <t>0.7209855</t>
  </si>
  <si>
    <t>1.079615</t>
  </si>
  <si>
    <t>1.392934</t>
  </si>
  <si>
    <t>1.243725</t>
  </si>
  <si>
    <t>0.3936087</t>
  </si>
  <si>
    <t>1.518821</t>
  </si>
  <si>
    <t>0.4936429</t>
  </si>
  <si>
    <t>1.260082</t>
  </si>
  <si>
    <t>1.935166</t>
  </si>
  <si>
    <t>1.163717</t>
  </si>
  <si>
    <t>0.6183817</t>
  </si>
  <si>
    <t>0.3685214</t>
  </si>
  <si>
    <t>0.7557311</t>
  </si>
  <si>
    <t>1.002813</t>
  </si>
  <si>
    <t>1.947669</t>
  </si>
  <si>
    <t>1.312527</t>
  </si>
  <si>
    <t>1.229978</t>
  </si>
  <si>
    <t>1.799506</t>
  </si>
  <si>
    <t>0.1938102</t>
  </si>
  <si>
    <t>1.901073</t>
  </si>
  <si>
    <t>1.273814</t>
  </si>
  <si>
    <t>1.736109</t>
  </si>
  <si>
    <t>1.335589</t>
  </si>
  <si>
    <t>0.6188186</t>
  </si>
  <si>
    <t>1.217205</t>
  </si>
  <si>
    <t>0.07185137</t>
  </si>
  <si>
    <t>0.841514</t>
  </si>
  <si>
    <t>0.745499</t>
  </si>
  <si>
    <t>0.9913108</t>
  </si>
  <si>
    <t>1.837453</t>
  </si>
  <si>
    <t>1.479198</t>
  </si>
  <si>
    <t>0.7142222</t>
  </si>
  <si>
    <t>0.6571856</t>
  </si>
  <si>
    <t>0.9917393</t>
  </si>
  <si>
    <t>1.135444</t>
  </si>
  <si>
    <t>1.047423</t>
  </si>
  <si>
    <t>0.4527542</t>
  </si>
  <si>
    <t>0.5864981</t>
  </si>
  <si>
    <t>1.85271</t>
  </si>
  <si>
    <t>1.739309</t>
  </si>
  <si>
    <t>0.5545119</t>
  </si>
  <si>
    <t>0.3954185</t>
  </si>
  <si>
    <t>1.031297</t>
  </si>
  <si>
    <t>0.2507377</t>
  </si>
  <si>
    <t>1.723114</t>
  </si>
  <si>
    <t>0.9817263</t>
  </si>
  <si>
    <t>0.5738293</t>
  </si>
  <si>
    <t>0.4535454</t>
  </si>
  <si>
    <t>1.24142</t>
  </si>
  <si>
    <t>1.863222</t>
  </si>
  <si>
    <t>1.937392</t>
  </si>
  <si>
    <t>1.474446</t>
  </si>
  <si>
    <t>1.25429</t>
  </si>
  <si>
    <t>1.704558</t>
  </si>
  <si>
    <t>1.099136</t>
  </si>
  <si>
    <t>0.5050119</t>
  </si>
  <si>
    <t>1.034312</t>
  </si>
  <si>
    <t>1.00336</t>
  </si>
  <si>
    <t>0.8627917</t>
  </si>
  <si>
    <t>0.3693684</t>
  </si>
  <si>
    <t>1.589889</t>
  </si>
  <si>
    <t>0.1057767</t>
  </si>
  <si>
    <t>1.5289</t>
  </si>
  <si>
    <t>0.06417136</t>
  </si>
  <si>
    <t>1.820388</t>
  </si>
  <si>
    <t>1.97195</t>
  </si>
  <si>
    <t>1.159841</t>
  </si>
  <si>
    <t>0.1131866</t>
  </si>
  <si>
    <t>1.233242</t>
  </si>
  <si>
    <t>1.97866</t>
  </si>
  <si>
    <t>1.772638</t>
  </si>
  <si>
    <t>1.049781</t>
  </si>
  <si>
    <t>0.5246669</t>
  </si>
  <si>
    <t>1.968679</t>
  </si>
  <si>
    <t>1.977783</t>
  </si>
  <si>
    <t>0.2285641</t>
  </si>
  <si>
    <t>0.7593641</t>
  </si>
  <si>
    <t>1.117889</t>
  </si>
  <si>
    <t>0.01218066</t>
  </si>
  <si>
    <t>1.775508</t>
  </si>
  <si>
    <t>1.807608</t>
  </si>
  <si>
    <t>0.6151648</t>
  </si>
  <si>
    <t>1.757459</t>
  </si>
  <si>
    <t>1.665328</t>
  </si>
  <si>
    <t>0.01820919</t>
  </si>
  <si>
    <t>0.9136074</t>
  </si>
  <si>
    <t>1.769467</t>
  </si>
  <si>
    <t>0.3157974</t>
  </si>
  <si>
    <t>0.5824734</t>
  </si>
  <si>
    <t>1.29848</t>
  </si>
  <si>
    <t>1.85538</t>
  </si>
  <si>
    <t>1.267847</t>
  </si>
  <si>
    <t>1.186003</t>
  </si>
  <si>
    <t>0.5950314</t>
  </si>
  <si>
    <t>0.2313829</t>
  </si>
  <si>
    <t>0.4753316</t>
  </si>
  <si>
    <t>1.708938</t>
  </si>
  <si>
    <t>1.894495</t>
  </si>
  <si>
    <t>0.7339138</t>
  </si>
  <si>
    <t>0.6399495</t>
  </si>
  <si>
    <t>0.5202254</t>
  </si>
  <si>
    <t>0.209859</t>
  </si>
  <si>
    <t>0.7346363</t>
  </si>
  <si>
    <t>0.4241678</t>
  </si>
  <si>
    <t>1.099461</t>
  </si>
  <si>
    <t>0.9251442</t>
  </si>
  <si>
    <t>1.320853</t>
  </si>
  <si>
    <t>0.9406449</t>
  </si>
  <si>
    <t>1.743353</t>
  </si>
  <si>
    <t>0.7286095</t>
  </si>
  <si>
    <t>0.1092435</t>
  </si>
  <si>
    <t>0.7282779</t>
  </si>
  <si>
    <t>1.963572</t>
  </si>
  <si>
    <t>1.655261</t>
  </si>
  <si>
    <t>1.006212</t>
  </si>
  <si>
    <t>1.625134</t>
  </si>
  <si>
    <t>0.6793243</t>
  </si>
  <si>
    <t>1.609201</t>
  </si>
  <si>
    <t>0.6503574</t>
  </si>
  <si>
    <t>0.5502957</t>
  </si>
  <si>
    <t>1.964765</t>
  </si>
  <si>
    <t>1.949633</t>
  </si>
  <si>
    <t>0.02787373</t>
  </si>
  <si>
    <t>0.4640378</t>
  </si>
  <si>
    <t>0.4831796</t>
  </si>
  <si>
    <t>0.8837524</t>
  </si>
  <si>
    <t>1.757436</t>
  </si>
  <si>
    <t>0.1594862</t>
  </si>
  <si>
    <t>0.2872094</t>
  </si>
  <si>
    <t>0.6957105</t>
  </si>
  <si>
    <t>1.439499</t>
  </si>
  <si>
    <t>0.2166572</t>
  </si>
  <si>
    <t>0.02991241</t>
  </si>
  <si>
    <t>0.3566061</t>
  </si>
  <si>
    <t>0.9293174</t>
  </si>
  <si>
    <t>0.6046838</t>
  </si>
  <si>
    <t>1.598861</t>
  </si>
  <si>
    <t>1.425625</t>
  </si>
  <si>
    <t>0.149843</t>
  </si>
  <si>
    <t>0.3029093</t>
  </si>
  <si>
    <t>1.26227</t>
  </si>
  <si>
    <t>1.890581</t>
  </si>
  <si>
    <t>0.4010114</t>
  </si>
  <si>
    <t>1.356698</t>
  </si>
  <si>
    <t>1.200922</t>
  </si>
  <si>
    <t>1.47021</t>
  </si>
  <si>
    <t>0.4604185</t>
  </si>
  <si>
    <t>1.273143</t>
  </si>
  <si>
    <t>1.293183</t>
  </si>
  <si>
    <t>1.493487</t>
  </si>
  <si>
    <t>1.120051</t>
  </si>
  <si>
    <t>0.9184062</t>
  </si>
  <si>
    <t>0.9372899</t>
  </si>
  <si>
    <t>1.57308</t>
  </si>
  <si>
    <t>0.8128083</t>
  </si>
  <si>
    <t>1.057216</t>
  </si>
  <si>
    <t>0.7082581</t>
  </si>
  <si>
    <t>1.759447</t>
  </si>
  <si>
    <t>1.528064</t>
  </si>
  <si>
    <t>0.7638742</t>
  </si>
  <si>
    <t>1.683047</t>
  </si>
  <si>
    <t>0.9323047</t>
  </si>
  <si>
    <t>1.890654</t>
  </si>
  <si>
    <t>1.848955</t>
  </si>
  <si>
    <t>1.061996</t>
  </si>
  <si>
    <t>1.577735</t>
  </si>
  <si>
    <t>1.002389</t>
  </si>
  <si>
    <t>1.6812</t>
  </si>
  <si>
    <t>1.75547</t>
  </si>
  <si>
    <t>1.61642</t>
  </si>
  <si>
    <t>0.02423923</t>
  </si>
  <si>
    <t>1.903836</t>
  </si>
  <si>
    <t>1.574285</t>
  </si>
  <si>
    <t>1.309538</t>
  </si>
  <si>
    <t>1.762333</t>
  </si>
  <si>
    <t>1.908079</t>
  </si>
  <si>
    <t>0.9870564</t>
  </si>
  <si>
    <t>1.894103</t>
  </si>
  <si>
    <t>0.2927206</t>
  </si>
  <si>
    <t>1.601011</t>
  </si>
  <si>
    <t>1.622514</t>
  </si>
  <si>
    <t>0.749944</t>
  </si>
  <si>
    <t>1.214839</t>
  </si>
  <si>
    <t>0.2158882</t>
  </si>
  <si>
    <t>1.63068</t>
  </si>
  <si>
    <t>1.926984</t>
  </si>
  <si>
    <t>0.4876702</t>
  </si>
  <si>
    <t>0.943311</t>
  </si>
  <si>
    <t>0.9056822</t>
  </si>
  <si>
    <t>0.1035896</t>
  </si>
  <si>
    <t>1.969693</t>
  </si>
  <si>
    <t>0.9008112</t>
  </si>
  <si>
    <t>1.055103</t>
  </si>
  <si>
    <t>1.196938</t>
  </si>
  <si>
    <t>1.792558</t>
  </si>
  <si>
    <t>1.999964</t>
  </si>
  <si>
    <t>0.8673375</t>
  </si>
  <si>
    <t>0.9596519</t>
  </si>
  <si>
    <t>1.547959</t>
  </si>
  <si>
    <t>0.1588298</t>
  </si>
  <si>
    <t>1.607657</t>
  </si>
  <si>
    <t>1.45266</t>
  </si>
  <si>
    <t>0.07825519</t>
  </si>
  <si>
    <t>1.961968</t>
  </si>
  <si>
    <t>0.0553563</t>
  </si>
  <si>
    <t>1.072997</t>
  </si>
  <si>
    <t>1.87744</t>
  </si>
  <si>
    <t>1.459922</t>
  </si>
  <si>
    <t>0.3148687</t>
  </si>
  <si>
    <t>0.7247773</t>
  </si>
  <si>
    <t>1.559579</t>
  </si>
  <si>
    <t>0.01862823</t>
  </si>
  <si>
    <t>0.1084122</t>
  </si>
  <si>
    <t>1.725546</t>
  </si>
  <si>
    <t>0.9915943</t>
  </si>
  <si>
    <t>0.7640553</t>
  </si>
  <si>
    <t>0.441795</t>
  </si>
  <si>
    <t>1.067253</t>
  </si>
  <si>
    <t>0.9457337</t>
  </si>
  <si>
    <t>0.7688252</t>
  </si>
  <si>
    <t>0.2439367</t>
  </si>
  <si>
    <t>0.863069</t>
  </si>
  <si>
    <t>1.515151</t>
  </si>
  <si>
    <t>1.779616</t>
  </si>
  <si>
    <t>1.034296</t>
  </si>
  <si>
    <t>1.516548</t>
  </si>
  <si>
    <t>0.09560208</t>
  </si>
  <si>
    <t>1.368283</t>
  </si>
  <si>
    <t>1.604954</t>
  </si>
  <si>
    <t>0.1334167</t>
  </si>
  <si>
    <t>0.7118384</t>
  </si>
  <si>
    <t>0.752978</t>
  </si>
  <si>
    <t>0.1750452</t>
  </si>
  <si>
    <t>1.193541</t>
  </si>
  <si>
    <t>0.08785015</t>
  </si>
  <si>
    <t>0.682841</t>
  </si>
  <si>
    <t>0.7067568</t>
  </si>
  <si>
    <t>0.4804103</t>
  </si>
  <si>
    <t>1.253179</t>
  </si>
  <si>
    <t>1.245481</t>
  </si>
  <si>
    <t>1.747973</t>
  </si>
  <si>
    <t>0.9653885</t>
  </si>
  <si>
    <t>1.364657</t>
  </si>
  <si>
    <t>1.792521</t>
  </si>
  <si>
    <t>1.112373</t>
  </si>
  <si>
    <t>0.210279</t>
  </si>
  <si>
    <t>0.1190699</t>
  </si>
  <si>
    <t>1.297131</t>
  </si>
  <si>
    <t>1.258625</t>
  </si>
  <si>
    <t>1.846113</t>
  </si>
  <si>
    <t>0.5871388</t>
  </si>
  <si>
    <t>0.9750649</t>
  </si>
  <si>
    <t>1.00309</t>
  </si>
  <si>
    <t>0.301206</t>
  </si>
  <si>
    <t>0.0793171</t>
  </si>
  <si>
    <t>1.154468</t>
  </si>
  <si>
    <t>1.715933</t>
  </si>
  <si>
    <t>1.895928</t>
  </si>
  <si>
    <t>1.248297</t>
  </si>
  <si>
    <t>0.9257447</t>
  </si>
  <si>
    <t>0.9003669</t>
  </si>
  <si>
    <t>1.994802</t>
  </si>
  <si>
    <t>0.07585312</t>
  </si>
  <si>
    <t>0.4080474</t>
  </si>
  <si>
    <t>1.618021</t>
  </si>
  <si>
    <t>0.8135291</t>
  </si>
  <si>
    <t>0.9063917</t>
  </si>
  <si>
    <t>1.302147</t>
  </si>
  <si>
    <t>1.120252</t>
  </si>
  <si>
    <t>0.5883756</t>
  </si>
  <si>
    <t>1.93393</t>
  </si>
  <si>
    <t>1.395106</t>
  </si>
  <si>
    <t>0.3856132</t>
  </si>
  <si>
    <t>1.907327</t>
  </si>
  <si>
    <t>0.7386311</t>
  </si>
  <si>
    <t>0.3779908</t>
  </si>
  <si>
    <t>1.508303</t>
  </si>
  <si>
    <t>0.5340086</t>
  </si>
  <si>
    <t>1.551501</t>
  </si>
  <si>
    <t>1.479081</t>
  </si>
  <si>
    <t>1.583975</t>
  </si>
  <si>
    <t>1.694141</t>
  </si>
  <si>
    <t>0.5076169</t>
  </si>
  <si>
    <t>1.095605</t>
  </si>
  <si>
    <t>0.1012625</t>
  </si>
  <si>
    <t>1.380588</t>
  </si>
  <si>
    <t>1.816564</t>
  </si>
  <si>
    <t>0.6390397</t>
  </si>
  <si>
    <t>1.762797</t>
  </si>
  <si>
    <t>1.535674</t>
  </si>
  <si>
    <t>0.8432437</t>
  </si>
  <si>
    <t>0.7249824</t>
  </si>
  <si>
    <t>1.980828</t>
  </si>
  <si>
    <t>1.520872</t>
  </si>
  <si>
    <t>0.2939826</t>
  </si>
  <si>
    <t>1.07021</t>
  </si>
  <si>
    <t>1.981292</t>
  </si>
  <si>
    <t>0.6318936</t>
  </si>
  <si>
    <t>0.07510786</t>
  </si>
  <si>
    <t>1.188722</t>
  </si>
  <si>
    <t>1.80286</t>
  </si>
  <si>
    <t>1.716417</t>
  </si>
  <si>
    <t>0.9695675</t>
  </si>
  <si>
    <t>1.497049</t>
  </si>
  <si>
    <t>0.06374012</t>
  </si>
  <si>
    <t>1.379312</t>
  </si>
  <si>
    <t>0.6815612</t>
  </si>
  <si>
    <t>1.163881</t>
  </si>
  <si>
    <t>0.7625342</t>
  </si>
  <si>
    <t>1.441895</t>
  </si>
  <si>
    <t>1.843311</t>
  </si>
  <si>
    <t>1.283717</t>
  </si>
  <si>
    <t>1.092276</t>
  </si>
  <si>
    <t>0.2032413</t>
  </si>
  <si>
    <t>1.251527</t>
  </si>
  <si>
    <t>1.469326</t>
  </si>
  <si>
    <t>1.976727</t>
  </si>
  <si>
    <t>1.636343</t>
  </si>
  <si>
    <t>0.06913832</t>
  </si>
  <si>
    <t>0.1977839</t>
  </si>
  <si>
    <t>0.6746658</t>
  </si>
  <si>
    <t>0.6187818</t>
  </si>
  <si>
    <t>1.106437</t>
  </si>
  <si>
    <t>0.9972033</t>
  </si>
  <si>
    <t>1.462882</t>
  </si>
  <si>
    <t>0.2350328</t>
  </si>
  <si>
    <t>1.443238</t>
  </si>
  <si>
    <t>1.341617</t>
  </si>
  <si>
    <t>1.096045</t>
  </si>
  <si>
    <t>0.864061</t>
  </si>
  <si>
    <t>1.172693</t>
  </si>
  <si>
    <t>1.286545</t>
  </si>
  <si>
    <t>1.183579</t>
  </si>
  <si>
    <t>1.036129</t>
  </si>
  <si>
    <t>1.833624</t>
  </si>
  <si>
    <t>0.6820673</t>
  </si>
  <si>
    <t>1.993402</t>
  </si>
  <si>
    <t>0.575262</t>
  </si>
  <si>
    <t>1.971673</t>
  </si>
  <si>
    <t>0.8930998</t>
  </si>
  <si>
    <t>1.581709</t>
  </si>
  <si>
    <t>1.77414</t>
  </si>
  <si>
    <t>0.137278</t>
  </si>
  <si>
    <t>1.118999</t>
  </si>
  <si>
    <t>1.90528</t>
  </si>
  <si>
    <t>1.701317</t>
  </si>
  <si>
    <t>0.5514168</t>
  </si>
  <si>
    <t>0.1961523</t>
  </si>
  <si>
    <t>0.3411646</t>
  </si>
  <si>
    <t>1.414</t>
  </si>
  <si>
    <t>0.7123576</t>
  </si>
  <si>
    <t>1.632363</t>
  </si>
  <si>
    <t>1.521051</t>
  </si>
  <si>
    <t>1.345545</t>
  </si>
  <si>
    <t>1.098792</t>
  </si>
  <si>
    <t>1.200627</t>
  </si>
  <si>
    <t>1.967575</t>
  </si>
  <si>
    <t>0.09898097</t>
  </si>
  <si>
    <t>1.768868</t>
  </si>
  <si>
    <t>0.9906292</t>
  </si>
  <si>
    <t>0.02134658</t>
  </si>
  <si>
    <t>0.01840999</t>
  </si>
  <si>
    <t>1.318293</t>
  </si>
  <si>
    <t>1.65242</t>
  </si>
  <si>
    <t>1.809091</t>
  </si>
  <si>
    <t>1.309614</t>
  </si>
  <si>
    <t>0.2456716</t>
  </si>
  <si>
    <t>0.7834025</t>
  </si>
  <si>
    <t>0.9642492</t>
  </si>
  <si>
    <t>0.8434121</t>
  </si>
  <si>
    <t>0.7528706</t>
  </si>
  <si>
    <t>1.613832</t>
  </si>
  <si>
    <t>0.2753604</t>
  </si>
  <si>
    <t>1.035263</t>
  </si>
  <si>
    <t>1.788372</t>
  </si>
  <si>
    <t>1.660577</t>
  </si>
  <si>
    <t>0.9740099</t>
  </si>
  <si>
    <t>1.622375</t>
  </si>
  <si>
    <t>1.685199</t>
  </si>
  <si>
    <t>1.076574</t>
  </si>
  <si>
    <t>1.941003</t>
  </si>
  <si>
    <t>0.6983099</t>
  </si>
  <si>
    <t>1.226607</t>
  </si>
  <si>
    <t>0.382976</t>
  </si>
  <si>
    <t>1.433015</t>
  </si>
  <si>
    <t>1.575629</t>
  </si>
  <si>
    <t>1.253277</t>
  </si>
  <si>
    <t>1.444372</t>
  </si>
  <si>
    <t>0.5867828</t>
  </si>
  <si>
    <t>1.729563</t>
  </si>
  <si>
    <t>1.806753</t>
  </si>
  <si>
    <t>0.1628735</t>
  </si>
  <si>
    <t>1.597173</t>
  </si>
  <si>
    <t>1.585383</t>
  </si>
  <si>
    <t>1.495253</t>
  </si>
  <si>
    <t>0.3457595</t>
  </si>
  <si>
    <t>0.05214253</t>
  </si>
  <si>
    <t>0.9541706</t>
  </si>
  <si>
    <t>0.2999646</t>
  </si>
  <si>
    <t>0.2712931</t>
  </si>
  <si>
    <t>1.718806</t>
  </si>
  <si>
    <t>0.2397455</t>
  </si>
  <si>
    <t>1.524239</t>
  </si>
  <si>
    <t>1.099568</t>
  </si>
  <si>
    <t>1.496518</t>
  </si>
  <si>
    <t>0.7563882</t>
  </si>
  <si>
    <t>1.141572</t>
  </si>
  <si>
    <t>1.806684</t>
  </si>
  <si>
    <t>0.6238934</t>
  </si>
  <si>
    <t>1.295013</t>
  </si>
  <si>
    <t>0.1759806</t>
  </si>
  <si>
    <t>0.1811029</t>
  </si>
  <si>
    <t>0.08907839</t>
  </si>
  <si>
    <t>0.948295</t>
  </si>
  <si>
    <t>0.7506067</t>
  </si>
  <si>
    <t>0.1853438</t>
  </si>
  <si>
    <t>0.9654998</t>
  </si>
  <si>
    <t>1.201846</t>
  </si>
  <si>
    <t>1.392944</t>
  </si>
  <si>
    <t>0.5818066</t>
  </si>
  <si>
    <t>1.814028</t>
  </si>
  <si>
    <t>1.252433</t>
  </si>
  <si>
    <t>1.449671</t>
  </si>
  <si>
    <t>0.7761029</t>
  </si>
  <si>
    <t>0.4488</t>
  </si>
  <si>
    <t>0.6112583</t>
  </si>
  <si>
    <t>0.6970309</t>
  </si>
  <si>
    <t>1.456331</t>
  </si>
  <si>
    <t>1.53284</t>
  </si>
  <si>
    <t>0.1989423</t>
  </si>
  <si>
    <t>1.281098</t>
  </si>
  <si>
    <t>1.625218</t>
  </si>
  <si>
    <t>0.5287293</t>
  </si>
  <si>
    <t>1.002118</t>
  </si>
  <si>
    <t>0.3176888</t>
  </si>
  <si>
    <t>0.6040912</t>
  </si>
  <si>
    <t>0.6683825</t>
  </si>
  <si>
    <t>0.9023553</t>
  </si>
  <si>
    <t>0.5663628</t>
  </si>
  <si>
    <t>0.9157012</t>
  </si>
  <si>
    <t>0.6324817</t>
  </si>
  <si>
    <t>1.461947</t>
  </si>
  <si>
    <t>0.9106011</t>
  </si>
  <si>
    <t>0.6774315</t>
  </si>
  <si>
    <t>0.633648</t>
  </si>
  <si>
    <t>1.439212</t>
  </si>
  <si>
    <t>1.953407</t>
  </si>
  <si>
    <t>1.322105</t>
  </si>
  <si>
    <t>1.66995</t>
  </si>
  <si>
    <t>1.967923</t>
  </si>
  <si>
    <t>1.061124</t>
  </si>
  <si>
    <t>1.391177</t>
  </si>
  <si>
    <t>0.5369416</t>
  </si>
  <si>
    <t>0.9875137</t>
  </si>
  <si>
    <t>1.480491</t>
  </si>
  <si>
    <t>1.815304</t>
  </si>
  <si>
    <t>0.9286037</t>
  </si>
  <si>
    <t>1.259793</t>
  </si>
  <si>
    <t>1.551303</t>
  </si>
  <si>
    <t>0.4109495</t>
  </si>
  <si>
    <t>1.257935</t>
  </si>
  <si>
    <t>1.423342</t>
  </si>
  <si>
    <t>0.1061501</t>
  </si>
  <si>
    <t>1.569954</t>
  </si>
  <si>
    <t>0.8402347</t>
  </si>
  <si>
    <t>1.969084</t>
  </si>
  <si>
    <t>1.254533</t>
  </si>
  <si>
    <t>1.59782</t>
  </si>
  <si>
    <t>0.9325467</t>
  </si>
  <si>
    <t>1.31106</t>
  </si>
  <si>
    <t>0.4523532</t>
  </si>
  <si>
    <t>0.6988813</t>
  </si>
  <si>
    <t>0.5586881</t>
  </si>
  <si>
    <t>0.1078297</t>
  </si>
  <si>
    <t>1.624277</t>
  </si>
  <si>
    <t>0.2262173</t>
  </si>
  <si>
    <t>1.478035</t>
  </si>
  <si>
    <t>0.2528011</t>
  </si>
  <si>
    <t>1.699972</t>
  </si>
  <si>
    <t>0.4452962</t>
  </si>
  <si>
    <t>0.1266202</t>
  </si>
  <si>
    <t>0.4654641</t>
  </si>
  <si>
    <t>1.385808</t>
  </si>
  <si>
    <t>1.547944</t>
  </si>
  <si>
    <t>0.9704163</t>
  </si>
  <si>
    <t>1.462315</t>
  </si>
  <si>
    <t>0.628106</t>
  </si>
  <si>
    <t>0.2801555</t>
  </si>
  <si>
    <t>1.596531</t>
  </si>
  <si>
    <t>0.4461151</t>
  </si>
  <si>
    <t>1.409296</t>
  </si>
  <si>
    <t>0.7220773</t>
  </si>
  <si>
    <t>1.38462</t>
  </si>
  <si>
    <t>1.741914</t>
  </si>
  <si>
    <t>1.043442</t>
  </si>
  <si>
    <t>0.7500828</t>
  </si>
  <si>
    <t>1.959074</t>
  </si>
  <si>
    <t>1.104032</t>
  </si>
  <si>
    <t>1.244185</t>
  </si>
  <si>
    <t>0.494602</t>
  </si>
  <si>
    <t>0.6596813</t>
  </si>
  <si>
    <t>0.125689</t>
  </si>
  <si>
    <t>1.565428</t>
  </si>
  <si>
    <t>0.121874</t>
  </si>
  <si>
    <t>0.3078748</t>
  </si>
  <si>
    <t>1.663685</t>
  </si>
  <si>
    <t>0.1559703</t>
  </si>
  <si>
    <t>0.8933706</t>
  </si>
  <si>
    <t>0.1694024</t>
  </si>
  <si>
    <t>0.9617752</t>
  </si>
  <si>
    <t>0.1541188</t>
  </si>
  <si>
    <t>1.267347</t>
  </si>
  <si>
    <t>0.5090823</t>
  </si>
  <si>
    <t>0.05159977</t>
  </si>
  <si>
    <t>0.3295462</t>
  </si>
  <si>
    <t>0.451332</t>
  </si>
  <si>
    <t>1.020261</t>
  </si>
  <si>
    <t>0.6580046</t>
  </si>
  <si>
    <t>0.03444774</t>
  </si>
  <si>
    <t>0.1581279</t>
  </si>
  <si>
    <t>1.14182</t>
  </si>
  <si>
    <t>1.936281</t>
  </si>
  <si>
    <t>0.1128027</t>
  </si>
  <si>
    <t>0.3167884</t>
  </si>
  <si>
    <t>0.9718485</t>
  </si>
  <si>
    <t>0.4013728</t>
  </si>
  <si>
    <t>0.7156441</t>
  </si>
  <si>
    <t>1.716389</t>
  </si>
  <si>
    <t>0.3856204</t>
  </si>
  <si>
    <t>0.4834928</t>
  </si>
  <si>
    <t>1.929519</t>
  </si>
  <si>
    <t>1.975546</t>
  </si>
  <si>
    <t>0.6867159</t>
  </si>
  <si>
    <t>1.626055</t>
  </si>
  <si>
    <t>0.6514452</t>
  </si>
  <si>
    <t>1.680743</t>
  </si>
  <si>
    <t>0.243016</t>
  </si>
  <si>
    <t>1.185577</t>
  </si>
  <si>
    <t>1.055404</t>
  </si>
  <si>
    <t>0.06905277</t>
  </si>
  <si>
    <t>1.70147</t>
  </si>
  <si>
    <t>0.02113389</t>
  </si>
  <si>
    <t>0.2136842</t>
  </si>
  <si>
    <t>0.9198469</t>
  </si>
  <si>
    <t>0.8431383</t>
  </si>
  <si>
    <t>1.930428</t>
  </si>
  <si>
    <t>1.294384</t>
  </si>
  <si>
    <t>1.565422</t>
  </si>
  <si>
    <t>1.062546</t>
  </si>
  <si>
    <t>1.584124</t>
  </si>
  <si>
    <t>1.519455</t>
  </si>
  <si>
    <t>1.182082</t>
  </si>
  <si>
    <t>1.462426</t>
  </si>
  <si>
    <t>0.6494476</t>
  </si>
  <si>
    <t>0.7572536</t>
  </si>
  <si>
    <t>1.337732</t>
  </si>
  <si>
    <t>1.548104</t>
  </si>
  <si>
    <t>0.2596136</t>
  </si>
  <si>
    <t>0.6709124</t>
  </si>
  <si>
    <t>0.08295183</t>
  </si>
  <si>
    <t>0.5148235</t>
  </si>
  <si>
    <t>1.883774</t>
  </si>
  <si>
    <t>1.359746</t>
  </si>
  <si>
    <t>0.9171158</t>
  </si>
  <si>
    <t>0.8171361</t>
  </si>
  <si>
    <t>0.4944916</t>
  </si>
  <si>
    <t>0.2145233</t>
  </si>
  <si>
    <t>1.066733</t>
  </si>
  <si>
    <t>1.748534</t>
  </si>
  <si>
    <t>0.5669493</t>
  </si>
  <si>
    <t>1.772292</t>
  </si>
  <si>
    <t>1.940929</t>
  </si>
  <si>
    <t>0.8148809</t>
  </si>
  <si>
    <t>1.334647</t>
  </si>
  <si>
    <t>0.8892297</t>
  </si>
  <si>
    <t>0.5150647</t>
  </si>
  <si>
    <t>0.1436629</t>
  </si>
  <si>
    <t>1.498487</t>
  </si>
  <si>
    <t>0.09780691</t>
  </si>
  <si>
    <t>1.261586</t>
  </si>
  <si>
    <t>0.7105041</t>
  </si>
  <si>
    <t>0.2222927</t>
  </si>
  <si>
    <t>0.6136434</t>
  </si>
  <si>
    <t>0.2525636</t>
  </si>
  <si>
    <t>1.846297</t>
  </si>
  <si>
    <t>0.7007414</t>
  </si>
  <si>
    <t>0.7990647</t>
  </si>
  <si>
    <t>0.05557576</t>
  </si>
  <si>
    <t>1.739406</t>
  </si>
  <si>
    <t>1.890893</t>
  </si>
  <si>
    <t>1.016786</t>
  </si>
  <si>
    <t>0.04786219</t>
  </si>
  <si>
    <t>1.763492</t>
  </si>
  <si>
    <t>0.2785625</t>
  </si>
  <si>
    <t>1.785191</t>
  </si>
  <si>
    <t>1.818659</t>
  </si>
  <si>
    <t>1.125625</t>
  </si>
  <si>
    <t>0.1183845</t>
  </si>
  <si>
    <t>0.3939248</t>
  </si>
  <si>
    <t>0.9366361</t>
  </si>
  <si>
    <t>1.437118</t>
  </si>
  <si>
    <t>1.060652</t>
  </si>
  <si>
    <t>1.720324</t>
  </si>
  <si>
    <t>0.6826692</t>
  </si>
  <si>
    <t>1.073066</t>
  </si>
  <si>
    <t>0.1906886</t>
  </si>
  <si>
    <t>0.05907883</t>
  </si>
  <si>
    <t>1.123267</t>
  </si>
  <si>
    <t>1.7398</t>
  </si>
  <si>
    <t>0.04536894</t>
  </si>
  <si>
    <t>0.3907936</t>
  </si>
  <si>
    <t>1.653738</t>
  </si>
  <si>
    <t>1.393969</t>
  </si>
  <si>
    <t>0.5930159</t>
  </si>
  <si>
    <t>0.3499028</t>
  </si>
  <si>
    <t>1.717224</t>
  </si>
  <si>
    <t>0.701334</t>
  </si>
  <si>
    <t>1.628623</t>
  </si>
  <si>
    <t>0.03863284</t>
  </si>
  <si>
    <t>0.3294435</t>
  </si>
  <si>
    <t>1.764602</t>
  </si>
  <si>
    <t>1.521714</t>
  </si>
  <si>
    <t>1.927543</t>
  </si>
  <si>
    <t>0.243294</t>
  </si>
  <si>
    <t>0.2941866</t>
  </si>
  <si>
    <t>1.488221</t>
  </si>
  <si>
    <t>1.935706</t>
  </si>
  <si>
    <t>1.646213</t>
  </si>
  <si>
    <t>0.9311822</t>
  </si>
  <si>
    <t>0.8041213</t>
  </si>
  <si>
    <t>0.2492974</t>
  </si>
  <si>
    <t>1.315614</t>
  </si>
  <si>
    <t>0.4985007</t>
  </si>
  <si>
    <t>1.655626</t>
  </si>
  <si>
    <t>1.22585</t>
  </si>
  <si>
    <t>0.133317</t>
  </si>
  <si>
    <t>1.224006</t>
  </si>
  <si>
    <t>0.6098277</t>
  </si>
  <si>
    <t>1.006477</t>
  </si>
  <si>
    <t>0.9730887</t>
  </si>
  <si>
    <t>1.927207</t>
  </si>
  <si>
    <t>1.499772</t>
  </si>
  <si>
    <t>1.800454</t>
  </si>
  <si>
    <t>1.95977</t>
  </si>
  <si>
    <t>0.2586326</t>
  </si>
  <si>
    <t>1.256168</t>
  </si>
  <si>
    <t>0.5655813</t>
  </si>
  <si>
    <t>0.08757128</t>
  </si>
  <si>
    <t>1.082378</t>
  </si>
  <si>
    <t>1.151998</t>
  </si>
  <si>
    <t>0.7829617</t>
  </si>
  <si>
    <t>0.7168802</t>
  </si>
  <si>
    <t>1.975031</t>
  </si>
  <si>
    <t>0.4429223</t>
  </si>
  <si>
    <t>0.8303154</t>
  </si>
  <si>
    <t>0.1653558</t>
  </si>
  <si>
    <t>1.073048</t>
  </si>
  <si>
    <t>1.819339</t>
  </si>
  <si>
    <t>1.238112</t>
  </si>
  <si>
    <t>1.547575</t>
  </si>
  <si>
    <t>0.9426646</t>
  </si>
  <si>
    <t>1.830218</t>
  </si>
  <si>
    <t>1.557664</t>
  </si>
  <si>
    <t>1.157914</t>
  </si>
  <si>
    <t>0.6004039</t>
  </si>
  <si>
    <t>1.456207</t>
  </si>
  <si>
    <t>1.115027</t>
  </si>
  <si>
    <t>1.825754</t>
  </si>
  <si>
    <t>1.508491</t>
  </si>
  <si>
    <t>0.692991</t>
  </si>
  <si>
    <t>1.085439</t>
  </si>
  <si>
    <t>1.744471</t>
  </si>
  <si>
    <t>0.5526682</t>
  </si>
  <si>
    <t>1.099036</t>
  </si>
  <si>
    <t>0.5953017</t>
  </si>
  <si>
    <t>1.701544</t>
  </si>
  <si>
    <t>1.324243</t>
  </si>
  <si>
    <t>0.02970276</t>
  </si>
  <si>
    <t>1.351832</t>
  </si>
  <si>
    <t>1.584687</t>
  </si>
  <si>
    <t>0.6259339</t>
  </si>
  <si>
    <t>0.3807715</t>
  </si>
  <si>
    <t>0.1179701</t>
  </si>
  <si>
    <t>1.556438</t>
  </si>
  <si>
    <t>0.3482769</t>
  </si>
  <si>
    <t>0.5193821</t>
  </si>
  <si>
    <t>0.1597479</t>
  </si>
  <si>
    <t>0.4369397</t>
  </si>
  <si>
    <t>1.646367</t>
  </si>
  <si>
    <t>0.2076776</t>
  </si>
  <si>
    <t>1.265267</t>
  </si>
  <si>
    <t>0.3914655</t>
  </si>
  <si>
    <t>1.616118</t>
  </si>
  <si>
    <t>1.906644</t>
  </si>
  <si>
    <t>1.550984</t>
  </si>
  <si>
    <t>1.148776</t>
  </si>
  <si>
    <t>0.9742751</t>
  </si>
  <si>
    <t>1.935667</t>
  </si>
  <si>
    <t>0.3957413</t>
  </si>
  <si>
    <t>0.2580528</t>
  </si>
  <si>
    <t>1.048042</t>
  </si>
  <si>
    <t>0.7636993</t>
  </si>
  <si>
    <t>1.783646</t>
  </si>
  <si>
    <t>1.101903</t>
  </si>
  <si>
    <t>0.7644611</t>
  </si>
  <si>
    <t>0.9545499</t>
  </si>
  <si>
    <t>1.494107</t>
  </si>
  <si>
    <t>0.964388</t>
  </si>
  <si>
    <t>1.824235</t>
  </si>
  <si>
    <t>0.7663791</t>
  </si>
  <si>
    <t>1.964992</t>
  </si>
  <si>
    <t>1.529955</t>
  </si>
  <si>
    <t>1.987695</t>
  </si>
  <si>
    <t>1.862638</t>
  </si>
  <si>
    <t>0.1025834</t>
  </si>
  <si>
    <t>1.992848</t>
  </si>
  <si>
    <t>1.242135</t>
  </si>
  <si>
    <t>0.9474259</t>
  </si>
  <si>
    <t>0.2715532</t>
  </si>
  <si>
    <t>0.9222908</t>
  </si>
  <si>
    <t>0.937877</t>
  </si>
  <si>
    <t>1.405153</t>
  </si>
  <si>
    <t>1.834697</t>
  </si>
  <si>
    <t>0.5809043</t>
  </si>
  <si>
    <t>0.3040704</t>
  </si>
  <si>
    <t>1.360488</t>
  </si>
  <si>
    <t>0.3743445</t>
  </si>
  <si>
    <t>0.6313436</t>
  </si>
  <si>
    <t>0.3067144</t>
  </si>
  <si>
    <t>0.3098446</t>
  </si>
  <si>
    <t>0.5616482</t>
  </si>
  <si>
    <t>0.6868095</t>
  </si>
  <si>
    <t>0.08472071</t>
  </si>
  <si>
    <t>1.805242</t>
  </si>
  <si>
    <t>1.23298</t>
  </si>
  <si>
    <t>0.3068604</t>
  </si>
  <si>
    <t>1.30676</t>
  </si>
  <si>
    <t>1.879668</t>
  </si>
  <si>
    <t>1.383334</t>
  </si>
  <si>
    <t>1.889316</t>
  </si>
  <si>
    <t>0.8529761</t>
  </si>
  <si>
    <t>1.876841</t>
  </si>
  <si>
    <t>1.358084</t>
  </si>
  <si>
    <t>0.6557792</t>
  </si>
  <si>
    <t>1.200262</t>
  </si>
  <si>
    <t>0.7019271</t>
  </si>
  <si>
    <t>1.332517</t>
  </si>
  <si>
    <t>0.3281338</t>
  </si>
  <si>
    <t>0.3561243</t>
  </si>
  <si>
    <t>0.4075471</t>
  </si>
  <si>
    <t>1.422785</t>
  </si>
  <si>
    <t>0.007341072</t>
  </si>
  <si>
    <t>1.885913</t>
  </si>
  <si>
    <t>0.0007865357</t>
  </si>
  <si>
    <t>0.4275099</t>
  </si>
  <si>
    <t>1.375134</t>
  </si>
  <si>
    <t>0.1997594</t>
  </si>
  <si>
    <t>1.77448</t>
  </si>
  <si>
    <t>1.481788</t>
  </si>
  <si>
    <t>0.06018005</t>
  </si>
  <si>
    <t>0.1198595</t>
  </si>
  <si>
    <t>0.2562323</t>
  </si>
  <si>
    <t>0.373768</t>
  </si>
  <si>
    <t>1.046167</t>
  </si>
  <si>
    <t>1.518484</t>
  </si>
  <si>
    <t>0.8585701</t>
  </si>
  <si>
    <t>1.195585</t>
  </si>
  <si>
    <t>1.848788</t>
  </si>
  <si>
    <t>0.4414428</t>
  </si>
  <si>
    <t>1.518734</t>
  </si>
  <si>
    <t>1.110925</t>
  </si>
  <si>
    <t>0.6674122</t>
  </si>
  <si>
    <t>1.116194</t>
  </si>
  <si>
    <t>1.900416</t>
  </si>
  <si>
    <t>0.2322864</t>
  </si>
  <si>
    <t>1.178902</t>
  </si>
  <si>
    <t>1.021607</t>
  </si>
  <si>
    <t>1.59833</t>
  </si>
  <si>
    <t>1.934408</t>
  </si>
  <si>
    <t>0.7598244</t>
  </si>
  <si>
    <t>1.937111</t>
  </si>
  <si>
    <t>1.237293</t>
  </si>
  <si>
    <t>0.2047446</t>
  </si>
  <si>
    <t>1.681388</t>
  </si>
  <si>
    <t>1.133444</t>
  </si>
  <si>
    <t>1.212273</t>
  </si>
  <si>
    <t>0.1484205</t>
  </si>
  <si>
    <t>1.040374</t>
  </si>
  <si>
    <t>1.603648</t>
  </si>
  <si>
    <t>1.141187</t>
  </si>
  <si>
    <t>0.8299815</t>
  </si>
  <si>
    <t>0.01487075</t>
  </si>
  <si>
    <t>0.1144323</t>
  </si>
  <si>
    <t>0.5184624</t>
  </si>
  <si>
    <t>1.050727</t>
  </si>
  <si>
    <t>0.4429537</t>
  </si>
  <si>
    <t>1.278473</t>
  </si>
  <si>
    <t>1.235284</t>
  </si>
  <si>
    <t>0.794011</t>
  </si>
  <si>
    <t>0.05728564</t>
  </si>
  <si>
    <t>1.727341</t>
  </si>
  <si>
    <t>0.4619976</t>
  </si>
  <si>
    <t>0.8196758</t>
  </si>
  <si>
    <t>1.625099</t>
  </si>
  <si>
    <t>1.730763</t>
  </si>
  <si>
    <t>0.1281313</t>
  </si>
  <si>
    <t>0.7987574</t>
  </si>
  <si>
    <t>0.5370042</t>
  </si>
  <si>
    <t>1.323036</t>
  </si>
  <si>
    <t>0.5031718</t>
  </si>
  <si>
    <t>0.8878799</t>
  </si>
  <si>
    <t>0.1914269</t>
  </si>
  <si>
    <t>1.133215</t>
  </si>
  <si>
    <t>0.4792524</t>
  </si>
  <si>
    <t>0.07491914</t>
  </si>
  <si>
    <t>1.569306</t>
  </si>
  <si>
    <t>0.01598715</t>
  </si>
  <si>
    <t>0.6708908</t>
  </si>
  <si>
    <t>1.599667</t>
  </si>
  <si>
    <t>0.177685</t>
  </si>
  <si>
    <t>1.54027</t>
  </si>
  <si>
    <t>1.306232</t>
  </si>
  <si>
    <t>1.191223</t>
  </si>
  <si>
    <t>0.2851033</t>
  </si>
  <si>
    <t>0.059336</t>
  </si>
  <si>
    <t>1.587979</t>
  </si>
  <si>
    <t>1.457979</t>
  </si>
  <si>
    <t>0.6652799</t>
  </si>
  <si>
    <t>1.63781</t>
  </si>
  <si>
    <t>0.02472988</t>
  </si>
  <si>
    <t>1.0951</t>
  </si>
  <si>
    <t>0.9917477</t>
  </si>
  <si>
    <t>1.941486</t>
  </si>
  <si>
    <t>0.1513416</t>
  </si>
  <si>
    <t>1.160276</t>
  </si>
  <si>
    <t>1.323697</t>
  </si>
  <si>
    <t>1.531084</t>
  </si>
  <si>
    <t>1.98633</t>
  </si>
  <si>
    <t>1.262163</t>
  </si>
  <si>
    <t>1.694826</t>
  </si>
  <si>
    <t>0.7076652</t>
  </si>
  <si>
    <t>1.944462</t>
  </si>
  <si>
    <t>0.7559587</t>
  </si>
  <si>
    <t>1.353847</t>
  </si>
  <si>
    <t>1.910396</t>
  </si>
  <si>
    <t>0.3280759</t>
  </si>
  <si>
    <t>0.01926509</t>
  </si>
  <si>
    <t>1.584866</t>
  </si>
  <si>
    <t>1.810419</t>
  </si>
  <si>
    <t>0.4948902</t>
  </si>
  <si>
    <t>0.9217504</t>
  </si>
  <si>
    <t>1.207221</t>
  </si>
  <si>
    <t>0.1621973</t>
  </si>
  <si>
    <t>0.8372983</t>
  </si>
  <si>
    <t>0.6871051</t>
  </si>
  <si>
    <t>0.3803537</t>
  </si>
  <si>
    <t>0.5497083</t>
  </si>
  <si>
    <t>0.789632</t>
  </si>
  <si>
    <t>0.7909945</t>
  </si>
  <si>
    <t>1.124488</t>
  </si>
  <si>
    <t>1.538421</t>
  </si>
  <si>
    <t>0.8159377</t>
  </si>
  <si>
    <t>1.326286</t>
  </si>
  <si>
    <t>1.329188</t>
  </si>
  <si>
    <t>1.672124</t>
  </si>
  <si>
    <t>0.6713238</t>
  </si>
  <si>
    <t>0.936539</t>
  </si>
  <si>
    <t>1.244145</t>
  </si>
  <si>
    <t>1.097379</t>
  </si>
  <si>
    <t>0.6269746</t>
  </si>
  <si>
    <t>1.069574</t>
  </si>
  <si>
    <t>1.107788</t>
  </si>
  <si>
    <t>0.9842348</t>
  </si>
  <si>
    <t>0.6209024</t>
  </si>
  <si>
    <t>1.265847</t>
  </si>
  <si>
    <t>1.237056</t>
  </si>
  <si>
    <t>1.966592</t>
  </si>
  <si>
    <t>0.741531</t>
  </si>
  <si>
    <t>1.576151</t>
  </si>
  <si>
    <t>0.9590423</t>
  </si>
  <si>
    <t>1.144604</t>
  </si>
  <si>
    <t>1.926751</t>
  </si>
  <si>
    <t>1.713197</t>
  </si>
  <si>
    <t>0.1981151</t>
  </si>
  <si>
    <t>1.687758</t>
  </si>
  <si>
    <t>1.688016</t>
  </si>
  <si>
    <t>1.894309</t>
  </si>
  <si>
    <t>1.888412</t>
  </si>
  <si>
    <t>1.980132</t>
  </si>
  <si>
    <t>0.1768556</t>
  </si>
  <si>
    <t>1.511336</t>
  </si>
  <si>
    <t>0.1071695</t>
  </si>
  <si>
    <t>1.898504</t>
  </si>
  <si>
    <t>0.05054924</t>
  </si>
  <si>
    <t>0.5612924</t>
  </si>
  <si>
    <t>0.6701967</t>
  </si>
  <si>
    <t>0.2749069</t>
  </si>
  <si>
    <t>1.178547</t>
  </si>
  <si>
    <t>0.08587608</t>
  </si>
  <si>
    <t>0.9842669</t>
  </si>
  <si>
    <t>1.676585</t>
  </si>
  <si>
    <t>1.031298</t>
  </si>
  <si>
    <t>0.2210826</t>
  </si>
  <si>
    <t>0.5661</t>
  </si>
  <si>
    <t>1.908006</t>
  </si>
  <si>
    <t>0.7573771</t>
  </si>
  <si>
    <t>1.295129</t>
  </si>
  <si>
    <t>1.821483</t>
  </si>
  <si>
    <t>1.161015</t>
  </si>
  <si>
    <t>1.49551</t>
  </si>
  <si>
    <t>0.3928722</t>
  </si>
  <si>
    <t>0.3867319</t>
  </si>
  <si>
    <t>1.963794</t>
  </si>
  <si>
    <t>0.8876446</t>
  </si>
  <si>
    <t>1.522143</t>
  </si>
  <si>
    <t>0.7400895</t>
  </si>
  <si>
    <t>0.5611886</t>
  </si>
  <si>
    <t>0.5307663</t>
  </si>
  <si>
    <t>1.113536</t>
  </si>
  <si>
    <t>0.6927738</t>
  </si>
  <si>
    <t>1.570693</t>
  </si>
  <si>
    <t>1.021079</t>
  </si>
  <si>
    <t>0.1875162</t>
  </si>
  <si>
    <t>0.5280013</t>
  </si>
  <si>
    <t>0.2125032</t>
  </si>
  <si>
    <t>0.9412792</t>
  </si>
  <si>
    <t>0.5713302</t>
  </si>
  <si>
    <t>1.005685</t>
  </si>
  <si>
    <t>1.714421</t>
  </si>
  <si>
    <t>1.235371</t>
  </si>
  <si>
    <t>1.451297</t>
  </si>
  <si>
    <t>0.9914477</t>
  </si>
  <si>
    <t>0.73081</t>
  </si>
  <si>
    <t>0.3460372</t>
  </si>
  <si>
    <t>0.1355647</t>
  </si>
  <si>
    <t>0.9294736</t>
  </si>
  <si>
    <t>0.1879975</t>
  </si>
  <si>
    <t>1.612325</t>
  </si>
  <si>
    <t>0.4070763</t>
  </si>
  <si>
    <t>1.405992</t>
  </si>
  <si>
    <t>1.844462</t>
  </si>
  <si>
    <t>0.005145727</t>
  </si>
  <si>
    <t>1.893125</t>
  </si>
  <si>
    <t>1.982406</t>
  </si>
  <si>
    <t>1.461888</t>
  </si>
  <si>
    <t>0.1540295</t>
  </si>
  <si>
    <t>1.512513</t>
  </si>
  <si>
    <t>0.6415889</t>
  </si>
  <si>
    <t>1.47557</t>
  </si>
  <si>
    <t>0.01827077</t>
  </si>
  <si>
    <t>1.965642</t>
  </si>
  <si>
    <t>1.129941</t>
  </si>
  <si>
    <t>0.2512974</t>
  </si>
  <si>
    <t>1.647328</t>
  </si>
  <si>
    <t>0.251233</t>
  </si>
  <si>
    <t>0.8082017</t>
  </si>
  <si>
    <t>0.08868995</t>
  </si>
  <si>
    <t>0.199736</t>
  </si>
  <si>
    <t>0.5880754</t>
  </si>
  <si>
    <t>1.269521</t>
  </si>
  <si>
    <t>1.867758</t>
  </si>
  <si>
    <t>0.1161121</t>
  </si>
  <si>
    <t>1.484085</t>
  </si>
  <si>
    <t>1.151555</t>
  </si>
  <si>
    <t>1.267</t>
  </si>
  <si>
    <t>1.735919</t>
  </si>
  <si>
    <t>0.3823641</t>
  </si>
  <si>
    <t>1.795067</t>
  </si>
  <si>
    <t>1.55241</t>
  </si>
  <si>
    <t>1.619658</t>
  </si>
  <si>
    <t>0.2436666</t>
  </si>
  <si>
    <t>1.12002</t>
  </si>
  <si>
    <t>1.541154</t>
  </si>
  <si>
    <t>1.26825</t>
  </si>
  <si>
    <t>1.791563</t>
  </si>
  <si>
    <t>1.179938</t>
  </si>
  <si>
    <t>0.4701456</t>
  </si>
  <si>
    <t>0.1592221</t>
  </si>
  <si>
    <t>1.774259</t>
  </si>
  <si>
    <t>1.341952</t>
  </si>
  <si>
    <t>0.4251814</t>
  </si>
  <si>
    <t>1.411915</t>
  </si>
  <si>
    <t>0.3321397</t>
  </si>
  <si>
    <t>1.731237</t>
  </si>
  <si>
    <t>0.07196899</t>
  </si>
  <si>
    <t>1.435398</t>
  </si>
  <si>
    <t>0.6720644</t>
  </si>
  <si>
    <t>1.555423</t>
  </si>
  <si>
    <t>1.661258</t>
  </si>
  <si>
    <t>0.2322111</t>
  </si>
  <si>
    <t>0.1880674</t>
  </si>
  <si>
    <t>1.955473</t>
  </si>
  <si>
    <t>1.935789</t>
  </si>
  <si>
    <t>0.1320303</t>
  </si>
  <si>
    <t>1.711234</t>
  </si>
  <si>
    <t>0.3459613</t>
  </si>
  <si>
    <t>1.333162</t>
  </si>
  <si>
    <t>1.642791</t>
  </si>
  <si>
    <t>1.198543</t>
  </si>
  <si>
    <t>0.4673729</t>
  </si>
  <si>
    <t>0.8228306</t>
  </si>
  <si>
    <t>1.575748</t>
  </si>
  <si>
    <t>1.50175</t>
  </si>
  <si>
    <t>0.6442023</t>
  </si>
  <si>
    <t>0.1854031</t>
  </si>
  <si>
    <t>1.15224</t>
  </si>
  <si>
    <t>0.09295752</t>
  </si>
  <si>
    <t>0.1047458</t>
  </si>
  <si>
    <t>1.694246</t>
  </si>
  <si>
    <t>0.49481</t>
  </si>
  <si>
    <t>1.137622</t>
  </si>
  <si>
    <t>1.173014</t>
  </si>
  <si>
    <t>1.219155</t>
  </si>
  <si>
    <t>0.6492675</t>
  </si>
  <si>
    <t>0.9513252</t>
  </si>
  <si>
    <t>1.469648</t>
  </si>
  <si>
    <t>0.6088599</t>
  </si>
  <si>
    <t>1.918609</t>
  </si>
  <si>
    <t>1.014735</t>
  </si>
  <si>
    <t>0.1535357</t>
  </si>
  <si>
    <t>0.5726849</t>
  </si>
  <si>
    <t>0.9061896</t>
  </si>
  <si>
    <t>0.4673444</t>
  </si>
  <si>
    <t>0.611679</t>
  </si>
  <si>
    <t>0.7781625</t>
  </si>
  <si>
    <t>0.1245056</t>
  </si>
  <si>
    <t>1.25294</t>
  </si>
  <si>
    <t>1.733822</t>
  </si>
  <si>
    <t>1.439941</t>
  </si>
  <si>
    <t>0.03112637</t>
  </si>
  <si>
    <t>1.813979</t>
  </si>
  <si>
    <t>1.698046</t>
  </si>
  <si>
    <t>0.500541</t>
  </si>
  <si>
    <t>1.061613</t>
  </si>
  <si>
    <t>0.3410454</t>
  </si>
  <si>
    <t>0.06580211</t>
  </si>
  <si>
    <t>1.464849</t>
  </si>
  <si>
    <t>0.588701</t>
  </si>
  <si>
    <t>1.130822</t>
  </si>
  <si>
    <t>0.2259253</t>
  </si>
  <si>
    <t>1.757088</t>
  </si>
  <si>
    <t>0.5273169</t>
  </si>
  <si>
    <t>0.4880986</t>
  </si>
  <si>
    <t>0.9651046</t>
  </si>
  <si>
    <t>0.8291859</t>
  </si>
  <si>
    <t>0.8437907</t>
  </si>
  <si>
    <t>0.8523536</t>
  </si>
  <si>
    <t>1.319217</t>
  </si>
  <si>
    <t>1.855588</t>
  </si>
  <si>
    <t>1.191068</t>
  </si>
  <si>
    <t>1.717014</t>
  </si>
  <si>
    <t>1.777304</t>
  </si>
  <si>
    <t>1.319416</t>
  </si>
  <si>
    <t>0.4873663</t>
  </si>
  <si>
    <t>0.4605499</t>
  </si>
  <si>
    <t>1.455451</t>
  </si>
  <si>
    <t>1.713174</t>
  </si>
  <si>
    <t>0.1471335</t>
  </si>
  <si>
    <t>0.3312341</t>
  </si>
  <si>
    <t>1.626572</t>
  </si>
  <si>
    <t>1.064241</t>
  </si>
  <si>
    <t>0.998484</t>
  </si>
  <si>
    <t>1.495306</t>
  </si>
  <si>
    <t>1.896712</t>
  </si>
  <si>
    <t>0.8810016</t>
  </si>
  <si>
    <t>0.4878128</t>
  </si>
  <si>
    <t>1.160522</t>
  </si>
  <si>
    <t>0.2792508</t>
  </si>
  <si>
    <t>1.82748</t>
  </si>
  <si>
    <t>1.494064</t>
  </si>
  <si>
    <t>0.3210412</t>
  </si>
  <si>
    <t>1.626458</t>
  </si>
  <si>
    <t>0.3549929</t>
  </si>
  <si>
    <t>1.974943</t>
  </si>
  <si>
    <t>1.600683</t>
  </si>
  <si>
    <t>0.8620051</t>
  </si>
  <si>
    <t>0.9676175</t>
  </si>
  <si>
    <t>0.5147794</t>
  </si>
  <si>
    <t>1.713406</t>
  </si>
  <si>
    <t>0.2203177</t>
  </si>
  <si>
    <t>0.2318036</t>
  </si>
  <si>
    <t>1.025665</t>
  </si>
  <si>
    <t>0.2860498</t>
  </si>
  <si>
    <t>0.004022008</t>
  </si>
  <si>
    <t>0.05952379</t>
  </si>
  <si>
    <t>0.286004</t>
  </si>
  <si>
    <t>0.02145048</t>
  </si>
  <si>
    <t>0.6012687</t>
  </si>
  <si>
    <t>0.009042118</t>
  </si>
  <si>
    <t>0.1044571</t>
  </si>
  <si>
    <t>0.1629927</t>
  </si>
  <si>
    <t>1.396956</t>
  </si>
  <si>
    <t>0.6877245</t>
  </si>
  <si>
    <t>1.819667</t>
  </si>
  <si>
    <t>1.971408</t>
  </si>
  <si>
    <t>1.833634</t>
  </si>
  <si>
    <t>1.899841</t>
  </si>
  <si>
    <t>0.1887381</t>
  </si>
  <si>
    <t>0.008502454</t>
  </si>
  <si>
    <t>0.0789132</t>
  </si>
  <si>
    <t>1.308111</t>
  </si>
  <si>
    <t>0.6088686</t>
  </si>
  <si>
    <t>1.163314</t>
  </si>
  <si>
    <t>0.04608476</t>
  </si>
  <si>
    <t>1.989525</t>
  </si>
  <si>
    <t>1.658656</t>
  </si>
  <si>
    <t>1.530423</t>
  </si>
  <si>
    <t>1.898144</t>
  </si>
  <si>
    <t>0.5131515</t>
  </si>
  <si>
    <t>1.336769</t>
  </si>
  <si>
    <t>0.06147279</t>
  </si>
  <si>
    <t>0.124044</t>
  </si>
  <si>
    <t>0.52008</t>
  </si>
  <si>
    <t>0.7835919</t>
  </si>
  <si>
    <t>0.5511612</t>
  </si>
  <si>
    <t>0.9177173</t>
  </si>
  <si>
    <t>0.2304935</t>
  </si>
  <si>
    <t>1.121955</t>
  </si>
  <si>
    <t>1.848758</t>
  </si>
  <si>
    <t>0.7732259</t>
  </si>
  <si>
    <t>1.813417</t>
  </si>
  <si>
    <t>1.14291</t>
  </si>
  <si>
    <t>1.816656</t>
  </si>
  <si>
    <t>0.7967444</t>
  </si>
  <si>
    <t>1.360014</t>
  </si>
  <si>
    <t>1.00334</t>
  </si>
  <si>
    <t>1.75898</t>
  </si>
  <si>
    <t>1.189606</t>
  </si>
  <si>
    <t>1.164552</t>
  </si>
  <si>
    <t>0.8888557</t>
  </si>
  <si>
    <t>0.1259427</t>
  </si>
  <si>
    <t>0.4030788</t>
  </si>
  <si>
    <t>1.70764</t>
  </si>
  <si>
    <t>1.208889</t>
  </si>
  <si>
    <t>0.1792533</t>
  </si>
  <si>
    <t>1.021828</t>
  </si>
  <si>
    <t>0.4489253</t>
  </si>
  <si>
    <t>1.210275</t>
  </si>
  <si>
    <t>1.343055</t>
  </si>
  <si>
    <t>1.42138</t>
  </si>
  <si>
    <t>0.7099922</t>
  </si>
  <si>
    <t>1.419936</t>
  </si>
  <si>
    <t>0.763586</t>
  </si>
  <si>
    <t>1.209625</t>
  </si>
  <si>
    <t>0.8747847</t>
  </si>
  <si>
    <t>0.5664842</t>
  </si>
  <si>
    <t>1.451685</t>
  </si>
  <si>
    <t>1.319726</t>
  </si>
  <si>
    <t>1.27725</t>
  </si>
  <si>
    <t>1.394784</t>
  </si>
  <si>
    <t>0.5767349</t>
  </si>
  <si>
    <t>0.1326438</t>
  </si>
  <si>
    <t>0.8286701</t>
  </si>
  <si>
    <t>1.203446</t>
  </si>
  <si>
    <t>1.324014</t>
  </si>
  <si>
    <t>0.6049163</t>
  </si>
  <si>
    <t>0.02158417</t>
  </si>
  <si>
    <t>0.05858786</t>
  </si>
  <si>
    <t>0.7643098</t>
  </si>
  <si>
    <t>1.540221</t>
  </si>
  <si>
    <t>1.334961</t>
  </si>
  <si>
    <t>1.865764</t>
  </si>
  <si>
    <t>1.399188</t>
  </si>
  <si>
    <t>0.7907418</t>
  </si>
  <si>
    <t>0.09972079</t>
  </si>
  <si>
    <t>0.190926</t>
  </si>
  <si>
    <t>0.2512835</t>
  </si>
  <si>
    <t>0.8858424</t>
  </si>
  <si>
    <t>0.4627327</t>
  </si>
  <si>
    <t>0.1700237</t>
  </si>
  <si>
    <t>1.963679</t>
  </si>
  <si>
    <t>0.7219187</t>
  </si>
  <si>
    <t>1.175745</t>
  </si>
  <si>
    <t>0.788877</t>
  </si>
  <si>
    <t>0.3627537</t>
  </si>
  <si>
    <t>1.607538</t>
  </si>
  <si>
    <t>1.654404</t>
  </si>
  <si>
    <t>0.4920271</t>
  </si>
  <si>
    <t>1.90759</t>
  </si>
  <si>
    <t>1.710286</t>
  </si>
  <si>
    <t>1.303793</t>
  </si>
  <si>
    <t>1.066648</t>
  </si>
  <si>
    <t>0.162792</t>
  </si>
  <si>
    <t>1.430387</t>
  </si>
  <si>
    <t>0.2691674</t>
  </si>
  <si>
    <t>1.185002</t>
  </si>
  <si>
    <t>1.331607</t>
  </si>
  <si>
    <t>1.967079</t>
  </si>
  <si>
    <t>1.525878</t>
  </si>
  <si>
    <t>1.285224</t>
  </si>
  <si>
    <t>0.8299752</t>
  </si>
  <si>
    <t>0.9454848</t>
  </si>
  <si>
    <t>1.637954</t>
  </si>
  <si>
    <t>0.6737759</t>
  </si>
  <si>
    <t>0.164421</t>
  </si>
  <si>
    <t>1.512994</t>
  </si>
  <si>
    <t>0.9190403</t>
  </si>
  <si>
    <t>0.193187</t>
  </si>
  <si>
    <t>0.7917274</t>
  </si>
  <si>
    <t>1.33725</t>
  </si>
  <si>
    <t>0.1676822</t>
  </si>
  <si>
    <t>0.521836</t>
  </si>
  <si>
    <t>0.2648089</t>
  </si>
  <si>
    <t>0.4632128</t>
  </si>
  <si>
    <t>0.09018012</t>
  </si>
  <si>
    <t>1.100402</t>
  </si>
  <si>
    <t>0.3769536</t>
  </si>
  <si>
    <t>0.4441891</t>
  </si>
  <si>
    <t>0.5901139</t>
  </si>
  <si>
    <t>0.239926</t>
  </si>
  <si>
    <t>0.6632401</t>
  </si>
  <si>
    <t>0.1023253</t>
  </si>
  <si>
    <t>0.1987313</t>
  </si>
  <si>
    <t>0.4629607</t>
  </si>
  <si>
    <t>1.319264</t>
  </si>
  <si>
    <t>0.591436</t>
  </si>
  <si>
    <t>0.4008019</t>
  </si>
  <si>
    <t>0.03408355</t>
  </si>
  <si>
    <t>0.8127182</t>
  </si>
  <si>
    <t>1.241819</t>
  </si>
  <si>
    <t>0.9322601</t>
  </si>
  <si>
    <t>0.6705077</t>
  </si>
  <si>
    <t>1.481256</t>
  </si>
  <si>
    <t>0.04378627</t>
  </si>
  <si>
    <t>0.9764061</t>
  </si>
  <si>
    <t>1.538196</t>
  </si>
  <si>
    <t>1.074651</t>
  </si>
  <si>
    <t>0.5214537</t>
  </si>
  <si>
    <t>1.540531</t>
  </si>
  <si>
    <t>1.032333</t>
  </si>
  <si>
    <t>1.606911</t>
  </si>
  <si>
    <t>0.9612783</t>
  </si>
  <si>
    <t>0.6699935</t>
  </si>
  <si>
    <t>1.435147</t>
  </si>
  <si>
    <t>1.561829</t>
  </si>
  <si>
    <t>0.4913461</t>
  </si>
  <si>
    <t>0.5743527</t>
  </si>
  <si>
    <t>0.2283689</t>
  </si>
  <si>
    <t>0.5523911</t>
  </si>
  <si>
    <t>1.898956</t>
  </si>
  <si>
    <t>0.6513494</t>
  </si>
  <si>
    <t>0.8962758</t>
  </si>
  <si>
    <t>0.6722722</t>
  </si>
  <si>
    <t>1.617825</t>
  </si>
  <si>
    <t>0.5122378</t>
  </si>
  <si>
    <t>0.03898508</t>
  </si>
  <si>
    <t>1.279154</t>
  </si>
  <si>
    <t>1.637406</t>
  </si>
  <si>
    <t>0.2750261</t>
  </si>
  <si>
    <t>0.4146434</t>
  </si>
  <si>
    <t>0.314947</t>
  </si>
  <si>
    <t>1.42151</t>
  </si>
  <si>
    <t>1.437423</t>
  </si>
  <si>
    <t>0.2405789</t>
  </si>
  <si>
    <t>0.4108925</t>
  </si>
  <si>
    <t>0.8928955</t>
  </si>
  <si>
    <t>1.865143</t>
  </si>
  <si>
    <t>1.294802</t>
  </si>
  <si>
    <t>0.2953628</t>
  </si>
  <si>
    <t>1.055225</t>
  </si>
  <si>
    <t>1.014834</t>
  </si>
  <si>
    <t>0.9347534</t>
  </si>
  <si>
    <t>1.660719</t>
  </si>
  <si>
    <t>1.512273</t>
  </si>
  <si>
    <t>0.6447521</t>
  </si>
  <si>
    <t>0.9977861</t>
  </si>
  <si>
    <t>1.51554</t>
  </si>
  <si>
    <t>0.8145093</t>
  </si>
  <si>
    <t>1.474529</t>
  </si>
  <si>
    <t>0.1784501</t>
  </si>
  <si>
    <t>1.413813</t>
  </si>
  <si>
    <t>1.38649</t>
  </si>
  <si>
    <t>0.3401974</t>
  </si>
  <si>
    <t>1.377654</t>
  </si>
  <si>
    <t>1.904656</t>
  </si>
  <si>
    <t>1.084732</t>
  </si>
  <si>
    <t>0.06930825</t>
  </si>
  <si>
    <t>1.711389</t>
  </si>
  <si>
    <t>0.2090711</t>
  </si>
  <si>
    <t>1.936148</t>
  </si>
  <si>
    <t>1.894766</t>
  </si>
  <si>
    <t>1.73682</t>
  </si>
  <si>
    <t>0.5829464</t>
  </si>
  <si>
    <t>0.477734</t>
  </si>
  <si>
    <t>0.008156562</t>
  </si>
  <si>
    <t>0.8802044</t>
  </si>
  <si>
    <t>0.1914124</t>
  </si>
  <si>
    <t>0.7093561</t>
  </si>
  <si>
    <t>1.143499</t>
  </si>
  <si>
    <t>0.9361571</t>
  </si>
  <si>
    <t>1.617318</t>
  </si>
  <si>
    <t>0.2958161</t>
  </si>
  <si>
    <t>1.180099</t>
  </si>
  <si>
    <t>0.7868347</t>
  </si>
  <si>
    <t>1.343249</t>
  </si>
  <si>
    <t>1.627746</t>
  </si>
  <si>
    <t>0.009034419</t>
  </si>
  <si>
    <t>1.730218</t>
  </si>
  <si>
    <t>1.294617</t>
  </si>
  <si>
    <t>1.660839</t>
  </si>
  <si>
    <t>0.3663526</t>
  </si>
  <si>
    <t>0.8269211</t>
  </si>
  <si>
    <t>0.6736159</t>
  </si>
  <si>
    <t>0.7103994</t>
  </si>
  <si>
    <t>0.6315517</t>
  </si>
  <si>
    <t>0.7269383</t>
  </si>
  <si>
    <t>0.2346852</t>
  </si>
  <si>
    <t>1.892908</t>
  </si>
  <si>
    <t>1.289197</t>
  </si>
  <si>
    <t>0.6943063</t>
  </si>
  <si>
    <t>1.698037</t>
  </si>
  <si>
    <t>1.371836</t>
  </si>
  <si>
    <t>0.9964734</t>
  </si>
  <si>
    <t>1.590885</t>
  </si>
  <si>
    <t>1.841763</t>
  </si>
  <si>
    <t>1.862352</t>
  </si>
  <si>
    <t>0.7805022</t>
  </si>
  <si>
    <t>0.3397954</t>
  </si>
  <si>
    <t>1.336641</t>
  </si>
  <si>
    <t>1.306005</t>
  </si>
  <si>
    <t>1.28279</t>
  </si>
  <si>
    <t>1.89559</t>
  </si>
  <si>
    <t>0.3473183</t>
  </si>
  <si>
    <t>0.08829696</t>
  </si>
  <si>
    <t>0.475811</t>
  </si>
  <si>
    <t>0.07234358</t>
  </si>
  <si>
    <t>1.575118</t>
  </si>
  <si>
    <t>1.405753</t>
  </si>
  <si>
    <t>1.491241</t>
  </si>
  <si>
    <t>0.2882415</t>
  </si>
  <si>
    <t>0.1999283</t>
  </si>
  <si>
    <t>1.317492</t>
  </si>
  <si>
    <t>0.9611529</t>
  </si>
  <si>
    <t>1.225426</t>
  </si>
  <si>
    <t>1.057288</t>
  </si>
  <si>
    <t>1.457751</t>
  </si>
  <si>
    <t>1.098375</t>
  </si>
  <si>
    <t>1.487324</t>
  </si>
  <si>
    <t>0.840328</t>
  </si>
  <si>
    <t>1.819173</t>
  </si>
  <si>
    <t>1.760547</t>
  </si>
  <si>
    <t>1.729568</t>
  </si>
  <si>
    <t>0.8642396</t>
  </si>
  <si>
    <t>0.4816734</t>
  </si>
  <si>
    <t>0.5860052</t>
  </si>
  <si>
    <t>0.0160498</t>
  </si>
  <si>
    <t>1.136088</t>
  </si>
  <si>
    <t>0.350091</t>
  </si>
  <si>
    <t>1.635326</t>
  </si>
  <si>
    <t>1.364003</t>
  </si>
  <si>
    <t>1.676628</t>
  </si>
  <si>
    <t>0.6160904</t>
  </si>
  <si>
    <t>0.7493088</t>
  </si>
  <si>
    <t>1.955964</t>
  </si>
  <si>
    <t>0.3751974</t>
  </si>
  <si>
    <t>0.103151</t>
  </si>
  <si>
    <t>0.2554005</t>
  </si>
  <si>
    <t>0.01239953</t>
  </si>
  <si>
    <t>1.97091</t>
  </si>
  <si>
    <t>0.7527655</t>
  </si>
  <si>
    <t>1.6413</t>
  </si>
  <si>
    <t>0.6937483</t>
  </si>
  <si>
    <t>0.7707349</t>
  </si>
  <si>
    <t>0.3520725</t>
  </si>
  <si>
    <t>0.02190668</t>
  </si>
  <si>
    <t>0.5048329</t>
  </si>
  <si>
    <t>1.727423</t>
  </si>
  <si>
    <t>1.327009</t>
  </si>
  <si>
    <t>0.3921943</t>
  </si>
  <si>
    <t>0.2020614</t>
  </si>
  <si>
    <t>1.981377</t>
  </si>
  <si>
    <t>0.4364806</t>
  </si>
  <si>
    <t>1.546415</t>
  </si>
  <si>
    <t>0.2482719</t>
  </si>
  <si>
    <t>1.565861</t>
  </si>
  <si>
    <t>0.3961113</t>
  </si>
  <si>
    <t>0.7899127</t>
  </si>
  <si>
    <t>0.9728157</t>
  </si>
  <si>
    <t>0.08809196</t>
  </si>
  <si>
    <t>0.1677583</t>
  </si>
  <si>
    <t>0.7312844</t>
  </si>
  <si>
    <t>1.893475</t>
  </si>
  <si>
    <t>1.419675</t>
  </si>
  <si>
    <t>1.122841</t>
  </si>
  <si>
    <t>1.92677</t>
  </si>
  <si>
    <t>0.6079016</t>
  </si>
  <si>
    <t>1.657913</t>
  </si>
  <si>
    <t>0.2481547</t>
  </si>
  <si>
    <t>0.8579976</t>
  </si>
  <si>
    <t>1.064347</t>
  </si>
  <si>
    <t>1.0809</t>
  </si>
  <si>
    <t>0.7251959</t>
  </si>
  <si>
    <t>1.882768</t>
  </si>
  <si>
    <t>1.732882</t>
  </si>
  <si>
    <t>1.407747</t>
  </si>
  <si>
    <t>1.207623</t>
  </si>
  <si>
    <t>0.07731361</t>
  </si>
  <si>
    <t>0.9260289</t>
  </si>
  <si>
    <t>0.1993156</t>
  </si>
  <si>
    <t>1.142326</t>
  </si>
  <si>
    <t>1.844767</t>
  </si>
  <si>
    <t>0.01112189</t>
  </si>
  <si>
    <t>0.8095909</t>
  </si>
  <si>
    <t>0.6856238</t>
  </si>
  <si>
    <t>0.559983</t>
  </si>
  <si>
    <t>0.101363</t>
  </si>
  <si>
    <t>1.799616</t>
  </si>
  <si>
    <t>1.411255</t>
  </si>
  <si>
    <t>0.9026234</t>
  </si>
  <si>
    <t>1.751128</t>
  </si>
  <si>
    <t>1.983371</t>
  </si>
  <si>
    <t>0.0613442</t>
  </si>
  <si>
    <t>0.1719512</t>
  </si>
  <si>
    <t>0.9160921</t>
  </si>
  <si>
    <t>0.128367</t>
  </si>
  <si>
    <t>0.5007603</t>
  </si>
  <si>
    <t>0.6649679</t>
  </si>
  <si>
    <t>1.086891</t>
  </si>
  <si>
    <t>0.8372783</t>
  </si>
  <si>
    <t>1.14362</t>
  </si>
  <si>
    <t>0.7646291</t>
  </si>
  <si>
    <t>1.591349</t>
  </si>
  <si>
    <t>1.573503</t>
  </si>
  <si>
    <t>1.45335</t>
  </si>
  <si>
    <t>1.527516</t>
  </si>
  <si>
    <t>0.8596034</t>
  </si>
  <si>
    <t>0.2468801</t>
  </si>
  <si>
    <t>1.671072</t>
  </si>
  <si>
    <t>0.6600768</t>
  </si>
  <si>
    <t>0.6814148</t>
  </si>
  <si>
    <t>0.3054226</t>
  </si>
  <si>
    <t>0.4371214</t>
  </si>
  <si>
    <t>0.6688204</t>
  </si>
  <si>
    <t>0.6214267</t>
  </si>
  <si>
    <t>0.8785581</t>
  </si>
  <si>
    <t>1.372267</t>
  </si>
  <si>
    <t>0.9761393</t>
  </si>
  <si>
    <t>0.5401553</t>
  </si>
  <si>
    <t>1.848732</t>
  </si>
  <si>
    <t>0.7296461</t>
  </si>
  <si>
    <t>0.0565996</t>
  </si>
  <si>
    <t>0.7238876</t>
  </si>
  <si>
    <t>1.809319</t>
  </si>
  <si>
    <t>0.4597982</t>
  </si>
  <si>
    <t>1.750787</t>
  </si>
  <si>
    <t>0.6971236</t>
  </si>
  <si>
    <t>0.5869835</t>
  </si>
  <si>
    <t>1.433589</t>
  </si>
  <si>
    <t>1.646463</t>
  </si>
  <si>
    <t>1.757489</t>
  </si>
  <si>
    <t>0.5236955</t>
  </si>
  <si>
    <t>1.772341</t>
  </si>
  <si>
    <t>1.023886</t>
  </si>
  <si>
    <t>1.635314</t>
  </si>
  <si>
    <t>1.811324</t>
  </si>
  <si>
    <t>0.003051816</t>
  </si>
  <si>
    <t>0.5666758</t>
  </si>
  <si>
    <t>0.8793723</t>
  </si>
  <si>
    <t>0.3592504</t>
  </si>
  <si>
    <t>0.9603605</t>
  </si>
  <si>
    <t>1.621239</t>
  </si>
  <si>
    <t>1.288101</t>
  </si>
  <si>
    <t>1.252858</t>
  </si>
  <si>
    <t>0.6835566</t>
  </si>
  <si>
    <t>1.979083</t>
  </si>
  <si>
    <t>1.455228</t>
  </si>
  <si>
    <t>0.2761301</t>
  </si>
  <si>
    <t>1.036197</t>
  </si>
  <si>
    <t>0.330073</t>
  </si>
  <si>
    <t>0.4589327</t>
  </si>
  <si>
    <t>1.310205</t>
  </si>
  <si>
    <t>1.207838</t>
  </si>
  <si>
    <t>1.565484</t>
  </si>
  <si>
    <t>1.876543</t>
  </si>
  <si>
    <t>0.5249824</t>
  </si>
  <si>
    <t>1.72029</t>
  </si>
  <si>
    <t>0.4382397</t>
  </si>
  <si>
    <t>0.2793311</t>
  </si>
  <si>
    <t>1.355099</t>
  </si>
  <si>
    <t>0.09821014</t>
  </si>
  <si>
    <t>1.681977</t>
  </si>
  <si>
    <t>0.1423672</t>
  </si>
  <si>
    <t>1.369914</t>
  </si>
  <si>
    <t>0.08314423</t>
  </si>
  <si>
    <t>0.9625934</t>
  </si>
  <si>
    <t>1.592261</t>
  </si>
  <si>
    <t>1.19251</t>
  </si>
  <si>
    <t>0.6082538</t>
  </si>
  <si>
    <t>0.2814409</t>
  </si>
  <si>
    <t>0.3970797</t>
  </si>
  <si>
    <t>0.1465221</t>
  </si>
  <si>
    <t>0.2450465</t>
  </si>
  <si>
    <t>1.597733</t>
  </si>
  <si>
    <t>1.850362</t>
  </si>
  <si>
    <t>0.5614203</t>
  </si>
  <si>
    <t>1.500734</t>
  </si>
  <si>
    <t>1.368284</t>
  </si>
  <si>
    <t>0.272271</t>
  </si>
  <si>
    <t>0.8747318</t>
  </si>
  <si>
    <t>1.434979</t>
  </si>
  <si>
    <t>0.7790521</t>
  </si>
  <si>
    <t>0.07434544</t>
  </si>
  <si>
    <t>1.913015</t>
  </si>
  <si>
    <t>1.179919</t>
  </si>
  <si>
    <t>1.759233</t>
  </si>
  <si>
    <t>1.598483</t>
  </si>
  <si>
    <t>1.451109</t>
  </si>
  <si>
    <t>0.5074243</t>
  </si>
  <si>
    <t>0.5018547</t>
  </si>
  <si>
    <t>0.5930892</t>
  </si>
  <si>
    <t>1.253575</t>
  </si>
  <si>
    <t>0.5501508</t>
  </si>
  <si>
    <t>1.52525</t>
  </si>
  <si>
    <t>1.596515</t>
  </si>
  <si>
    <t>0.9680055</t>
  </si>
  <si>
    <t>0.7016016</t>
  </si>
  <si>
    <t>1.780291</t>
  </si>
  <si>
    <t>0.7725602</t>
  </si>
  <si>
    <t>1.255431</t>
  </si>
  <si>
    <t>0.4026474</t>
  </si>
  <si>
    <t>1.884082</t>
  </si>
  <si>
    <t>1.557111</t>
  </si>
  <si>
    <t>0.844176</t>
  </si>
  <si>
    <t>1.419766</t>
  </si>
  <si>
    <t>1.252446</t>
  </si>
  <si>
    <t>1.533124</t>
  </si>
  <si>
    <t>0.206304</t>
  </si>
  <si>
    <t>0.3210676</t>
  </si>
  <si>
    <t>0.6048644</t>
  </si>
  <si>
    <t>0.8190123</t>
  </si>
  <si>
    <t>1.618429</t>
  </si>
  <si>
    <t>1.212191</t>
  </si>
  <si>
    <t>1.547662</t>
  </si>
  <si>
    <t>0.8096322</t>
  </si>
  <si>
    <t>1.173462</t>
  </si>
  <si>
    <t>0.9930552</t>
  </si>
  <si>
    <t>0.8897353</t>
  </si>
  <si>
    <t>0.3529612</t>
  </si>
  <si>
    <t>0.2773707</t>
  </si>
  <si>
    <t>1.014129</t>
  </si>
  <si>
    <t>0.5616435</t>
  </si>
  <si>
    <t>1.10637</t>
  </si>
  <si>
    <t>0.9072852</t>
  </si>
  <si>
    <t>1.852506</t>
  </si>
  <si>
    <t>0.269436</t>
  </si>
  <si>
    <t>0.4704699</t>
  </si>
  <si>
    <t>0.5377722</t>
  </si>
  <si>
    <t>1.08114</t>
  </si>
  <si>
    <t>0.5483383</t>
  </si>
  <si>
    <t>1.745553</t>
  </si>
  <si>
    <t>0.5789439</t>
  </si>
  <si>
    <t>1.604493</t>
  </si>
  <si>
    <t>0.6306571</t>
  </si>
  <si>
    <t>0.3558686</t>
  </si>
  <si>
    <t>1.563762</t>
  </si>
  <si>
    <t>0.3784854</t>
  </si>
  <si>
    <t>1.884537</t>
  </si>
  <si>
    <t>1.057657</t>
  </si>
  <si>
    <t>1.411925</t>
  </si>
  <si>
    <t>0.1798474</t>
  </si>
  <si>
    <t>1.329749</t>
  </si>
  <si>
    <t>0.5309013</t>
  </si>
  <si>
    <t>1.153094</t>
  </si>
  <si>
    <t>1.271211</t>
  </si>
  <si>
    <t>0.6633735</t>
  </si>
  <si>
    <t>1.78246</t>
  </si>
  <si>
    <t>1.61106</t>
  </si>
  <si>
    <t>1.309927</t>
  </si>
  <si>
    <t>0.5802526</t>
  </si>
  <si>
    <t>0.2992402</t>
  </si>
  <si>
    <t>1.10844</t>
  </si>
  <si>
    <t>0.04158799</t>
  </si>
  <si>
    <t>1.682891</t>
  </si>
  <si>
    <t>1.483716</t>
  </si>
  <si>
    <t>0.1368096</t>
  </si>
  <si>
    <t>0.9627717</t>
  </si>
  <si>
    <t>1.939376</t>
  </si>
  <si>
    <t>0.8471327</t>
  </si>
  <si>
    <t>0.1392095</t>
  </si>
  <si>
    <t>1.188341</t>
  </si>
  <si>
    <t>1.43886</t>
  </si>
  <si>
    <t>1.860503</t>
  </si>
  <si>
    <t>1.706123</t>
  </si>
  <si>
    <t>1.620839</t>
  </si>
  <si>
    <t>0.3386657</t>
  </si>
  <si>
    <t>0.6300188</t>
  </si>
  <si>
    <t>0.5157366</t>
  </si>
  <si>
    <t>0.08998031</t>
  </si>
  <si>
    <t>0.621413</t>
  </si>
  <si>
    <t>1.927041</t>
  </si>
  <si>
    <t>1.475415</t>
  </si>
  <si>
    <t>1.709431</t>
  </si>
  <si>
    <t>1.952002</t>
  </si>
  <si>
    <t>0.1931366</t>
  </si>
  <si>
    <t>1.059517</t>
  </si>
  <si>
    <t>0.6998387</t>
  </si>
  <si>
    <t>1.203505</t>
  </si>
  <si>
    <t>1.109339</t>
  </si>
  <si>
    <t>0.827137</t>
  </si>
  <si>
    <t>1.605357</t>
  </si>
  <si>
    <t>1.846189</t>
  </si>
  <si>
    <t>1.083344</t>
  </si>
  <si>
    <t>0.2978236</t>
  </si>
  <si>
    <t>1.333374</t>
  </si>
  <si>
    <t>1.795211</t>
  </si>
  <si>
    <t>1.701509</t>
  </si>
  <si>
    <t>1.668271</t>
  </si>
  <si>
    <t>1.543449</t>
  </si>
  <si>
    <t>1.37603</t>
  </si>
  <si>
    <t>0.4827941</t>
  </si>
  <si>
    <t>0.2473919</t>
  </si>
  <si>
    <t>1.288524</t>
  </si>
  <si>
    <t>1.887885</t>
  </si>
  <si>
    <t>1.3722</t>
  </si>
  <si>
    <t>1.918347</t>
  </si>
  <si>
    <t>0.7317109</t>
  </si>
  <si>
    <t>1.366297</t>
  </si>
  <si>
    <t>0.581394</t>
  </si>
  <si>
    <t>1.163117</t>
  </si>
  <si>
    <t>0.4726788</t>
  </si>
  <si>
    <t>1.207181</t>
  </si>
  <si>
    <t>0.8151554</t>
  </si>
  <si>
    <t>1.554977</t>
  </si>
  <si>
    <t>0.3491494</t>
  </si>
  <si>
    <t>0.6642959</t>
  </si>
  <si>
    <t>1.285825</t>
  </si>
  <si>
    <t>0.847551</t>
  </si>
  <si>
    <t>0.2861089</t>
  </si>
  <si>
    <t>0.09902673</t>
  </si>
  <si>
    <t>0.3581795</t>
  </si>
  <si>
    <t>1.057424</t>
  </si>
  <si>
    <t>1.285427</t>
  </si>
  <si>
    <t>1.109971</t>
  </si>
  <si>
    <t>0.3833294</t>
  </si>
  <si>
    <t>1.637826</t>
  </si>
  <si>
    <t>0.3273616</t>
  </si>
  <si>
    <t>0.0305178</t>
  </si>
  <si>
    <t>0.75127</t>
  </si>
  <si>
    <t>0.8193909</t>
  </si>
  <si>
    <t>0.3998962</t>
  </si>
  <si>
    <t>1.520282</t>
  </si>
  <si>
    <t>0.1191493</t>
  </si>
  <si>
    <t>0.7290971</t>
  </si>
  <si>
    <t>0.9200866</t>
  </si>
  <si>
    <t>0.550088</t>
  </si>
  <si>
    <t>0.597291</t>
  </si>
  <si>
    <t>0.394754</t>
  </si>
  <si>
    <t>1.610877</t>
  </si>
  <si>
    <t>1.628533</t>
  </si>
  <si>
    <t>0.2252594</t>
  </si>
  <si>
    <t>1.877926</t>
  </si>
  <si>
    <t>0.4845149</t>
  </si>
  <si>
    <t>1.708969</t>
  </si>
  <si>
    <t>1.529675</t>
  </si>
  <si>
    <t>0.8033236</t>
  </si>
  <si>
    <t>0.03493055</t>
  </si>
  <si>
    <t>1.353606</t>
  </si>
  <si>
    <t>1.090691</t>
  </si>
  <si>
    <t>1.634714</t>
  </si>
  <si>
    <t>1.677228</t>
  </si>
  <si>
    <t>1.442543</t>
  </si>
  <si>
    <t>1.620215</t>
  </si>
  <si>
    <t>1.847815</t>
  </si>
  <si>
    <t>0.867641</t>
  </si>
  <si>
    <t>0.9491121</t>
  </si>
  <si>
    <t>0.5994</t>
  </si>
  <si>
    <t>1.356007</t>
  </si>
  <si>
    <t>1.608046</t>
  </si>
  <si>
    <t>0.5685168</t>
  </si>
  <si>
    <t>1.23753</t>
  </si>
  <si>
    <t>1.497304</t>
  </si>
  <si>
    <t>0.8471154</t>
  </si>
  <si>
    <t>0.156056</t>
  </si>
  <si>
    <t>1.333531</t>
  </si>
  <si>
    <t>0.9568386</t>
  </si>
  <si>
    <t>1.882737</t>
  </si>
  <si>
    <t>0.4883677</t>
  </si>
  <si>
    <t>1.249612</t>
  </si>
  <si>
    <t>1.678869</t>
  </si>
  <si>
    <t>0.7652837</t>
  </si>
  <si>
    <t>0.2192507</t>
  </si>
  <si>
    <t>0.1524993</t>
  </si>
  <si>
    <t>1.749307</t>
  </si>
  <si>
    <t>1.429228</t>
  </si>
  <si>
    <t>0.288013</t>
  </si>
  <si>
    <t>1.645045</t>
  </si>
  <si>
    <t>0.4125533</t>
  </si>
  <si>
    <t>1.219781</t>
  </si>
  <si>
    <t>0.2927523</t>
  </si>
  <si>
    <t>0.3219251</t>
  </si>
  <si>
    <t>0.01496304</t>
  </si>
  <si>
    <t>0.8742035</t>
  </si>
  <si>
    <t>0.0302508</t>
  </si>
  <si>
    <t>1.709987</t>
  </si>
  <si>
    <t>0.7365145</t>
  </si>
  <si>
    <t>0.2824598</t>
  </si>
  <si>
    <t>0.3790554</t>
  </si>
  <si>
    <t>1.537009</t>
  </si>
  <si>
    <t>0.5645262</t>
  </si>
  <si>
    <t>0.3622874</t>
  </si>
  <si>
    <t>0.1770988</t>
  </si>
  <si>
    <t>0.1116001</t>
  </si>
  <si>
    <t>0.2162325</t>
  </si>
  <si>
    <t>0.396933</t>
  </si>
  <si>
    <t>0.6050033</t>
  </si>
  <si>
    <t>0.3357495</t>
  </si>
  <si>
    <t>1.808573</t>
  </si>
  <si>
    <t>0.7244491</t>
  </si>
  <si>
    <t>1.587407</t>
  </si>
  <si>
    <t>0.2788489</t>
  </si>
  <si>
    <t>0.1367406</t>
  </si>
  <si>
    <t>1.442777</t>
  </si>
  <si>
    <t>0.7198753</t>
  </si>
  <si>
    <t>1.985398</t>
  </si>
  <si>
    <t>1.516094</t>
  </si>
  <si>
    <t>1.475643</t>
  </si>
  <si>
    <t>0.2539001</t>
  </si>
  <si>
    <t>1.748181</t>
  </si>
  <si>
    <t>0.9579226</t>
  </si>
  <si>
    <t>1.71573</t>
  </si>
  <si>
    <t>1.219703</t>
  </si>
  <si>
    <t>1.257961</t>
  </si>
  <si>
    <t>1.482737</t>
  </si>
  <si>
    <t>0.6447529</t>
  </si>
  <si>
    <t>1.818711</t>
  </si>
  <si>
    <t>1.139545</t>
  </si>
  <si>
    <t>1.309427</t>
  </si>
  <si>
    <t>1.155095</t>
  </si>
  <si>
    <t>0.3364989</t>
  </si>
  <si>
    <t>0.5929761</t>
  </si>
  <si>
    <t>1.628213</t>
  </si>
  <si>
    <t>0.4445248</t>
  </si>
  <si>
    <t>0.7998077</t>
  </si>
  <si>
    <t>0.2603628</t>
  </si>
  <si>
    <t>1.068855</t>
  </si>
  <si>
    <t>1.171513</t>
  </si>
  <si>
    <t>1.435956</t>
  </si>
  <si>
    <t>1.223063</t>
  </si>
  <si>
    <t>1.562939</t>
  </si>
  <si>
    <t>0.9036371</t>
  </si>
  <si>
    <t>0.6734401</t>
  </si>
  <si>
    <t>0.516995</t>
  </si>
  <si>
    <t>1.040786</t>
  </si>
  <si>
    <t>0.3728799</t>
  </si>
  <si>
    <t>1.449144</t>
  </si>
  <si>
    <t>0.4606806</t>
  </si>
  <si>
    <t>0.1420461</t>
  </si>
  <si>
    <t>0.02586573</t>
  </si>
  <si>
    <t>0.4229472</t>
  </si>
  <si>
    <t>0.1273248</t>
  </si>
  <si>
    <t>1.793334</t>
  </si>
  <si>
    <t>0.5125877</t>
  </si>
  <si>
    <t>0.4226926</t>
  </si>
  <si>
    <t>0.994877</t>
  </si>
  <si>
    <t>1.417478</t>
  </si>
  <si>
    <t>0.9766754</t>
  </si>
  <si>
    <t>1.144404</t>
  </si>
  <si>
    <t>0.7423431</t>
  </si>
  <si>
    <t>1.702625</t>
  </si>
  <si>
    <t>1.192211</t>
  </si>
  <si>
    <t>1.464014</t>
  </si>
  <si>
    <t>0.7278878</t>
  </si>
  <si>
    <t>1.122969</t>
  </si>
  <si>
    <t>0.02562033</t>
  </si>
  <si>
    <t>1.682939</t>
  </si>
  <si>
    <t>0.05384173</t>
  </si>
  <si>
    <t>1.387927</t>
  </si>
  <si>
    <t>0.7369412</t>
  </si>
  <si>
    <t>1.20508</t>
  </si>
  <si>
    <t>0.8978045</t>
  </si>
  <si>
    <t>0.7249159</t>
  </si>
  <si>
    <t>0.8014992</t>
  </si>
  <si>
    <t>1.927557</t>
  </si>
  <si>
    <t>1.629942</t>
  </si>
  <si>
    <t>0.3713168</t>
  </si>
  <si>
    <t>1.968925</t>
  </si>
  <si>
    <t>1.016862</t>
  </si>
  <si>
    <t>0.2239856</t>
  </si>
  <si>
    <t>0.7620726</t>
  </si>
  <si>
    <t>1.71159</t>
  </si>
  <si>
    <t>1.95305</t>
  </si>
  <si>
    <t>0.4969878</t>
  </si>
  <si>
    <t>1.797188</t>
  </si>
  <si>
    <t>0.9514278</t>
  </si>
  <si>
    <t>0.3922638</t>
  </si>
  <si>
    <t>0.828806</t>
  </si>
  <si>
    <t>0.01390487</t>
  </si>
  <si>
    <t>0.9755402</t>
  </si>
  <si>
    <t>1.118301</t>
  </si>
  <si>
    <t>0.6388171</t>
  </si>
  <si>
    <t>1.786615</t>
  </si>
  <si>
    <t>0.2041602</t>
  </si>
  <si>
    <t>1.299459</t>
  </si>
  <si>
    <t>0.9373932</t>
  </si>
  <si>
    <t>0.6705511</t>
  </si>
  <si>
    <t>0.9982604</t>
  </si>
  <si>
    <t>1.794956</t>
  </si>
  <si>
    <t>1.864892</t>
  </si>
  <si>
    <t>0.9923321</t>
  </si>
  <si>
    <t>1.320525</t>
  </si>
  <si>
    <t>0.5729551</t>
  </si>
  <si>
    <t>0.9269641</t>
  </si>
  <si>
    <t>0.1672171</t>
  </si>
  <si>
    <t>0.9716765</t>
  </si>
  <si>
    <t>0.5755653</t>
  </si>
  <si>
    <t>1.604882</t>
  </si>
  <si>
    <t>0.6045258</t>
  </si>
  <si>
    <t>1.705033</t>
  </si>
  <si>
    <t>0.2998758</t>
  </si>
  <si>
    <t>0.3321181</t>
  </si>
  <si>
    <t>1.685279</t>
  </si>
  <si>
    <t>1.487311</t>
  </si>
  <si>
    <t>0.6731391</t>
  </si>
  <si>
    <t>0.9682829</t>
  </si>
  <si>
    <t>1.031389</t>
  </si>
  <si>
    <t>1.29273</t>
  </si>
  <si>
    <t>0.1548943</t>
  </si>
  <si>
    <t>1.405271</t>
  </si>
  <si>
    <t>0.8850521</t>
  </si>
  <si>
    <t>1.027977</t>
  </si>
  <si>
    <t>0.3629326</t>
  </si>
  <si>
    <t>1.394966</t>
  </si>
  <si>
    <t>0.4842153</t>
  </si>
  <si>
    <t>1.882959</t>
  </si>
  <si>
    <t>0.7173743</t>
  </si>
  <si>
    <t>0.7641028</t>
  </si>
  <si>
    <t>1.423608</t>
  </si>
  <si>
    <t>0.8850177</t>
  </si>
  <si>
    <t>0.3809447</t>
  </si>
  <si>
    <t>1.612967</t>
  </si>
  <si>
    <t>0.1477047</t>
  </si>
  <si>
    <t>0.2053948</t>
  </si>
  <si>
    <t>1.440241</t>
  </si>
  <si>
    <t>0.9364686</t>
  </si>
  <si>
    <t>0.5908944</t>
  </si>
  <si>
    <t>0.2705962</t>
  </si>
  <si>
    <t>1.989655</t>
  </si>
  <si>
    <t>1.326394</t>
  </si>
  <si>
    <t>0.4323357</t>
  </si>
  <si>
    <t>0.05290274</t>
  </si>
  <si>
    <t>0.03250411</t>
  </si>
  <si>
    <t>1.035267</t>
  </si>
  <si>
    <t>1.917345</t>
  </si>
  <si>
    <t>1.048242</t>
  </si>
  <si>
    <t>0.8488825</t>
  </si>
  <si>
    <t>0.2467194</t>
  </si>
  <si>
    <t>1.123825</t>
  </si>
  <si>
    <t>1.182141</t>
  </si>
  <si>
    <t>0.6730492</t>
  </si>
  <si>
    <t>1.713099</t>
  </si>
  <si>
    <t>1.385617</t>
  </si>
  <si>
    <t>1.138552</t>
  </si>
  <si>
    <t>1.865768</t>
  </si>
  <si>
    <t>1.137769</t>
  </si>
  <si>
    <t>1.234944</t>
  </si>
  <si>
    <t>0.1543979</t>
  </si>
  <si>
    <t>0.009269813</t>
  </si>
  <si>
    <t>1.489979</t>
  </si>
  <si>
    <t>1.762437</t>
  </si>
  <si>
    <t>0.4666108</t>
  </si>
  <si>
    <t>0.4473095</t>
  </si>
  <si>
    <t>1.005274</t>
  </si>
  <si>
    <t>0.9505279</t>
  </si>
  <si>
    <t>1.976951</t>
  </si>
  <si>
    <t>1.651016</t>
  </si>
  <si>
    <t>0.868806</t>
  </si>
  <si>
    <t>0.8054152</t>
  </si>
  <si>
    <t>0.4983754</t>
  </si>
  <si>
    <t>1.121159</t>
  </si>
  <si>
    <t>1.249253</t>
  </si>
  <si>
    <t>0.3144314</t>
  </si>
  <si>
    <t>1.63431</t>
  </si>
  <si>
    <t>1.261696</t>
  </si>
  <si>
    <t>1.866856</t>
  </si>
  <si>
    <t>1.520234</t>
  </si>
  <si>
    <t>0.1939689</t>
  </si>
  <si>
    <t>1.720129</t>
  </si>
  <si>
    <t>1.873909</t>
  </si>
  <si>
    <t>1.849649</t>
  </si>
  <si>
    <t>0.3166325</t>
  </si>
  <si>
    <t>0.9605688</t>
  </si>
  <si>
    <t>0.7255863</t>
  </si>
  <si>
    <t>1.01365</t>
  </si>
  <si>
    <t>1.714447</t>
  </si>
  <si>
    <t>0.2338382</t>
  </si>
  <si>
    <t>1.107664</t>
  </si>
  <si>
    <t>1.096366</t>
  </si>
  <si>
    <t>0.7541406</t>
  </si>
  <si>
    <t>1.876783</t>
  </si>
  <si>
    <t>0.8572912</t>
  </si>
  <si>
    <t>0.9250634</t>
  </si>
  <si>
    <t>0.4467617</t>
  </si>
  <si>
    <t>1.287543</t>
  </si>
  <si>
    <t>1.686349</t>
  </si>
  <si>
    <t>1.903848</t>
  </si>
  <si>
    <t>1.220454</t>
  </si>
  <si>
    <t>0.8813819</t>
  </si>
  <si>
    <t>1.348547</t>
  </si>
  <si>
    <t>0.8568815</t>
  </si>
  <si>
    <t>0.4205535</t>
  </si>
  <si>
    <t>0.617843</t>
  </si>
  <si>
    <t>1.3588</t>
  </si>
  <si>
    <t>0.3646905</t>
  </si>
  <si>
    <t>1.972105</t>
  </si>
  <si>
    <t>1.918998</t>
  </si>
  <si>
    <t>1.576867</t>
  </si>
  <si>
    <t>1.272578</t>
  </si>
  <si>
    <t>0.1423839</t>
  </si>
  <si>
    <t>1.133484</t>
  </si>
  <si>
    <t>1.058998</t>
  </si>
  <si>
    <t>0.9409971</t>
  </si>
  <si>
    <t>0.7630584</t>
  </si>
  <si>
    <t>0.5744987</t>
  </si>
  <si>
    <t>1.776195</t>
  </si>
  <si>
    <t>1.801238</t>
  </si>
  <si>
    <t>0.3395195</t>
  </si>
  <si>
    <t>1.746526</t>
  </si>
  <si>
    <t>1.058514</t>
  </si>
  <si>
    <t>0.5102048</t>
  </si>
  <si>
    <t>1.79661</t>
  </si>
  <si>
    <t>0.9689361</t>
  </si>
  <si>
    <t>1.74657</t>
  </si>
  <si>
    <t>0.5553255</t>
  </si>
  <si>
    <t>1.560379</t>
  </si>
  <si>
    <t>0.04535029</t>
  </si>
  <si>
    <t>0.2236349</t>
  </si>
  <si>
    <t>0.9720067</t>
  </si>
  <si>
    <t>0.2396555</t>
  </si>
  <si>
    <t>1.360834</t>
  </si>
  <si>
    <t>0.3133667</t>
  </si>
  <si>
    <t>0.9209591</t>
  </si>
  <si>
    <t>1.639799</t>
  </si>
  <si>
    <t>1.092006</t>
  </si>
  <si>
    <t>0.4041009</t>
  </si>
  <si>
    <t>0.4232462</t>
  </si>
  <si>
    <t>1.640156</t>
  </si>
  <si>
    <t>0.4537174</t>
  </si>
  <si>
    <t>0.6937039</t>
  </si>
  <si>
    <t>1.148537</t>
  </si>
  <si>
    <t>0.4575515</t>
  </si>
  <si>
    <t>0.149871</t>
  </si>
  <si>
    <t>1.22281</t>
  </si>
  <si>
    <t>0.6412395</t>
  </si>
  <si>
    <t>1.612223</t>
  </si>
  <si>
    <t>0.9010862</t>
  </si>
  <si>
    <t>1.382346</t>
  </si>
  <si>
    <t>0.3852391</t>
  </si>
  <si>
    <t>1.721981</t>
  </si>
  <si>
    <t>0.9213637</t>
  </si>
  <si>
    <t>1.936682</t>
  </si>
  <si>
    <t>1.98399</t>
  </si>
  <si>
    <t>1.829494</t>
  </si>
  <si>
    <t>0.9657813</t>
  </si>
  <si>
    <t>1.905</t>
  </si>
  <si>
    <t>1.310058</t>
  </si>
  <si>
    <t>1.963448</t>
  </si>
  <si>
    <t>0.8327063</t>
  </si>
  <si>
    <t>0.7634847</t>
  </si>
  <si>
    <t>1.046052</t>
  </si>
  <si>
    <t>1.578998</t>
  </si>
  <si>
    <t>0.982762</t>
  </si>
  <si>
    <t>1.20055</t>
  </si>
  <si>
    <t>1.693434</t>
  </si>
  <si>
    <t>0.4831852</t>
  </si>
  <si>
    <t>1.321996</t>
  </si>
  <si>
    <t>1.193824</t>
  </si>
  <si>
    <t>1.100541</t>
  </si>
  <si>
    <t>1.098892</t>
  </si>
  <si>
    <t>0.5862763</t>
  </si>
  <si>
    <t>0.9663464</t>
  </si>
  <si>
    <t>0.4129057</t>
  </si>
  <si>
    <t>0.7927663</t>
  </si>
  <si>
    <t>0.133248</t>
  </si>
  <si>
    <t>1.365172</t>
  </si>
  <si>
    <t>0.7375778</t>
  </si>
  <si>
    <t>1.651626</t>
  </si>
  <si>
    <t>0.03376403</t>
  </si>
  <si>
    <t>0.6149796</t>
  </si>
  <si>
    <t>1.553171</t>
  </si>
  <si>
    <t>1.990185</t>
  </si>
  <si>
    <t>0.7271192</t>
  </si>
  <si>
    <t>1.264709</t>
  </si>
  <si>
    <t>1.129347</t>
  </si>
  <si>
    <t>1.31124</t>
  </si>
  <si>
    <t>1.619403</t>
  </si>
  <si>
    <t>0.9357116</t>
  </si>
  <si>
    <t>1.930797</t>
  </si>
  <si>
    <t>0.725417</t>
  </si>
  <si>
    <t>0.5865165</t>
  </si>
  <si>
    <t>0.191857</t>
  </si>
  <si>
    <t>0.6670712</t>
  </si>
  <si>
    <t>0.3348604</t>
  </si>
  <si>
    <t>1.559735</t>
  </si>
  <si>
    <t>0.0352461</t>
  </si>
  <si>
    <t>0.4946027</t>
  </si>
  <si>
    <t>1.222658</t>
  </si>
  <si>
    <t>0.1327828</t>
  </si>
  <si>
    <t>1.189915</t>
  </si>
  <si>
    <t>0.2624464</t>
  </si>
  <si>
    <t>0.9493409</t>
  </si>
  <si>
    <t>1.102055</t>
  </si>
  <si>
    <t>1.326306</t>
  </si>
  <si>
    <t>0.138911</t>
  </si>
  <si>
    <t>0.4260588</t>
  </si>
  <si>
    <t>1.699796</t>
  </si>
  <si>
    <t>1.245589</t>
  </si>
  <si>
    <t>0.4054563</t>
  </si>
  <si>
    <t>1.223982</t>
  </si>
  <si>
    <t>0.4441219</t>
  </si>
  <si>
    <t>0.00648985</t>
  </si>
  <si>
    <t>0.841818</t>
  </si>
  <si>
    <t>1.493038</t>
  </si>
  <si>
    <t>1.651631</t>
  </si>
  <si>
    <t>1.9903</t>
  </si>
  <si>
    <t>1.594869</t>
  </si>
  <si>
    <t>1.962324</t>
  </si>
  <si>
    <t>0.1837687</t>
  </si>
  <si>
    <t>1.311923</t>
  </si>
  <si>
    <t>1.088532</t>
  </si>
  <si>
    <t>0.8850026</t>
  </si>
  <si>
    <t>1.355725</t>
  </si>
  <si>
    <t>1.070959</t>
  </si>
  <si>
    <t>1.253232</t>
  </si>
  <si>
    <t>0.2217881</t>
  </si>
  <si>
    <t>0.1777146</t>
  </si>
  <si>
    <t>1.457557</t>
  </si>
  <si>
    <t>0.4911173</t>
  </si>
  <si>
    <t>1.410222</t>
  </si>
  <si>
    <t>1.381405</t>
  </si>
  <si>
    <t>1.036968</t>
  </si>
  <si>
    <t>1.330835</t>
  </si>
  <si>
    <t>0.4056257</t>
  </si>
  <si>
    <t>1.364448</t>
  </si>
  <si>
    <t>1.195175</t>
  </si>
  <si>
    <t>1.149377</t>
  </si>
  <si>
    <t>0.05350847</t>
  </si>
  <si>
    <t>1.22339</t>
  </si>
  <si>
    <t>1.895215</t>
  </si>
  <si>
    <t>0.006015654</t>
  </si>
  <si>
    <t>0.6520827</t>
  </si>
  <si>
    <t>0.6250948</t>
  </si>
  <si>
    <t>1.55225</t>
  </si>
  <si>
    <t>0.384835</t>
  </si>
  <si>
    <t>1.689301</t>
  </si>
  <si>
    <t>1.208986</t>
  </si>
  <si>
    <t>1.141482</t>
  </si>
  <si>
    <t>0.6652992</t>
  </si>
  <si>
    <t>1.682174</t>
  </si>
  <si>
    <t>0.3206474</t>
  </si>
  <si>
    <t>0.2923691</t>
  </si>
  <si>
    <t>0.5108084</t>
  </si>
  <si>
    <t>1.676829</t>
  </si>
  <si>
    <t>1.607018</t>
  </si>
  <si>
    <t>1.99021</t>
  </si>
  <si>
    <t>0.8527644</t>
  </si>
  <si>
    <t>0.1898353</t>
  </si>
  <si>
    <t>1.265011</t>
  </si>
  <si>
    <t>1.805167</t>
  </si>
  <si>
    <t>1.989631</t>
  </si>
  <si>
    <t>1.336544</t>
  </si>
  <si>
    <t>1.513814</t>
  </si>
  <si>
    <t>0.3708465</t>
  </si>
  <si>
    <t>1.857113</t>
  </si>
  <si>
    <t>1.654834</t>
  </si>
  <si>
    <t>0.1670507</t>
  </si>
  <si>
    <t>1.710057</t>
  </si>
  <si>
    <t>1.631965</t>
  </si>
  <si>
    <t>0.9018196</t>
  </si>
  <si>
    <t>1.719048</t>
  </si>
  <si>
    <t>0.0394342</t>
  </si>
  <si>
    <t>1.855021</t>
  </si>
  <si>
    <t>1.009173</t>
  </si>
  <si>
    <t>1.978095</t>
  </si>
  <si>
    <t>1.579371</t>
  </si>
  <si>
    <t>1.358948</t>
  </si>
  <si>
    <t>0.3612693</t>
  </si>
  <si>
    <t>1.115809</t>
  </si>
  <si>
    <t>0.02582202</t>
  </si>
  <si>
    <t>0.09007824</t>
  </si>
  <si>
    <t>1.487424</t>
  </si>
  <si>
    <t>0.2265489</t>
  </si>
  <si>
    <t>1.450411</t>
  </si>
  <si>
    <t>0.3588648</t>
  </si>
  <si>
    <t>0.05956088</t>
  </si>
  <si>
    <t>0.03703596</t>
  </si>
  <si>
    <t>1.269113</t>
  </si>
  <si>
    <t>0.07110526</t>
  </si>
  <si>
    <t>0.9326695</t>
  </si>
  <si>
    <t>0.7590789</t>
  </si>
  <si>
    <t>1.616552</t>
  </si>
  <si>
    <t>0.7756753</t>
  </si>
  <si>
    <t>1.226853</t>
  </si>
  <si>
    <t>1.368428</t>
  </si>
  <si>
    <t>0.8696486</t>
  </si>
  <si>
    <t>1.555427</t>
  </si>
  <si>
    <t>1.540879</t>
  </si>
  <si>
    <t>1.369173</t>
  </si>
  <si>
    <t>0.573551</t>
  </si>
  <si>
    <t>1.809154</t>
  </si>
  <si>
    <t>0.3783385</t>
  </si>
  <si>
    <t>0.9928745</t>
  </si>
  <si>
    <t>1.337572</t>
  </si>
  <si>
    <t>1.362687</t>
  </si>
  <si>
    <t>1.943563</t>
  </si>
  <si>
    <t>0.522051</t>
  </si>
  <si>
    <t>1.066994</t>
  </si>
  <si>
    <t>0.1573247</t>
  </si>
  <si>
    <t>1.478338</t>
  </si>
  <si>
    <t>1.579478</t>
  </si>
  <si>
    <t>1.829944</t>
  </si>
  <si>
    <t>1.463864</t>
  </si>
  <si>
    <t>0.8186607</t>
  </si>
  <si>
    <t>0.9340726</t>
  </si>
  <si>
    <t>1.628782</t>
  </si>
  <si>
    <t>1.337863</t>
  </si>
  <si>
    <t>1.364688</t>
  </si>
  <si>
    <t>0.007493873</t>
  </si>
  <si>
    <t>0.1548509</t>
  </si>
  <si>
    <t>0.7955021</t>
  </si>
  <si>
    <t>0.8026492</t>
  </si>
  <si>
    <t>1.3372</t>
  </si>
  <si>
    <t>1.52813</t>
  </si>
  <si>
    <t>1.639355</t>
  </si>
  <si>
    <t>1.354137</t>
  </si>
  <si>
    <t>1.826947</t>
  </si>
  <si>
    <t>0.1682251</t>
  </si>
  <si>
    <t>0.8080321</t>
  </si>
  <si>
    <t>0.6798764</t>
  </si>
  <si>
    <t>0.008472494</t>
  </si>
  <si>
    <t>0.8621646</t>
  </si>
  <si>
    <t>1.845644</t>
  </si>
  <si>
    <t>0.08323146</t>
  </si>
  <si>
    <t>0.2848722</t>
  </si>
  <si>
    <t>0.9438335</t>
  </si>
  <si>
    <t>0.5276547</t>
  </si>
  <si>
    <t>0.8580548</t>
  </si>
  <si>
    <t>1.134807</t>
  </si>
  <si>
    <t>0.3529077</t>
  </si>
  <si>
    <t>0.1991024</t>
  </si>
  <si>
    <t>1.602019</t>
  </si>
  <si>
    <t>0.1794737</t>
  </si>
  <si>
    <t>0.4972102</t>
  </si>
  <si>
    <t>1.592437</t>
  </si>
  <si>
    <t>0.6200583</t>
  </si>
  <si>
    <t>1.901767</t>
  </si>
  <si>
    <t>1.133984</t>
  </si>
  <si>
    <t>1.611002</t>
  </si>
  <si>
    <t>0.8037388</t>
  </si>
  <si>
    <t>1.870174</t>
  </si>
  <si>
    <t>0.9429351</t>
  </si>
  <si>
    <t>0.8419832</t>
  </si>
  <si>
    <t>1.830188</t>
  </si>
  <si>
    <t>1.412264</t>
  </si>
  <si>
    <t>0.8227447</t>
  </si>
  <si>
    <t>0.9149978</t>
  </si>
  <si>
    <t>0.1453721</t>
  </si>
  <si>
    <t>0.4444654</t>
  </si>
  <si>
    <t>0.3694738</t>
  </si>
  <si>
    <t>1.795877</t>
  </si>
  <si>
    <t>1.597372</t>
  </si>
  <si>
    <t>1.755162</t>
  </si>
  <si>
    <t>0.7760818</t>
  </si>
  <si>
    <t>1.756083</t>
  </si>
  <si>
    <t>1.853818</t>
  </si>
  <si>
    <t>0.5348147</t>
  </si>
  <si>
    <t>1.699716</t>
  </si>
  <si>
    <t>1.263263</t>
  </si>
  <si>
    <t>1.809859</t>
  </si>
  <si>
    <t>0.8386535</t>
  </si>
  <si>
    <t>1.082437</t>
  </si>
  <si>
    <t>0.1281984</t>
  </si>
  <si>
    <t>0.5128315</t>
  </si>
  <si>
    <t>0.8867925</t>
  </si>
  <si>
    <t>1.707157</t>
  </si>
  <si>
    <t>1.681026</t>
  </si>
  <si>
    <t>1.659382</t>
  </si>
  <si>
    <t>1.82552</t>
  </si>
  <si>
    <t>1.109123</t>
  </si>
  <si>
    <t>1.553911</t>
  </si>
  <si>
    <t>1.768753</t>
  </si>
  <si>
    <t>0.6957214</t>
  </si>
  <si>
    <t>1.832107</t>
  </si>
  <si>
    <t>0.9773746</t>
  </si>
  <si>
    <t>1.687961</t>
  </si>
  <si>
    <t>0.6197383</t>
  </si>
  <si>
    <t>0.2440751</t>
  </si>
  <si>
    <t>1.150392</t>
  </si>
  <si>
    <t>1.188622</t>
  </si>
  <si>
    <t>0.1558053</t>
  </si>
  <si>
    <t>0.484309</t>
  </si>
  <si>
    <t>0.6130219</t>
  </si>
  <si>
    <t>0.2140927</t>
  </si>
  <si>
    <t>0.4140951</t>
  </si>
  <si>
    <t>0.9716968</t>
  </si>
  <si>
    <t>1.905534</t>
  </si>
  <si>
    <t>0.2403528</t>
  </si>
  <si>
    <t>0.7853893</t>
  </si>
  <si>
    <t>0.9141913</t>
  </si>
  <si>
    <t>1.73917</t>
  </si>
  <si>
    <t>1.314504</t>
  </si>
  <si>
    <t>0.7716601</t>
  </si>
  <si>
    <t>1.748133</t>
  </si>
  <si>
    <t>1.082299</t>
  </si>
  <si>
    <t>1.542969</t>
  </si>
  <si>
    <t>1.535663</t>
  </si>
  <si>
    <t>0.9299006</t>
  </si>
  <si>
    <t>1.016966</t>
  </si>
  <si>
    <t>0.9393179</t>
  </si>
  <si>
    <t>0.6408372</t>
  </si>
  <si>
    <t>0.1391766</t>
  </si>
  <si>
    <t>1.089241</t>
  </si>
  <si>
    <t>1.838989</t>
  </si>
  <si>
    <t>1.395988</t>
  </si>
  <si>
    <t>1.807509</t>
  </si>
  <si>
    <t>1.519316</t>
  </si>
  <si>
    <t>1.045769</t>
  </si>
  <si>
    <t>0.3051556</t>
  </si>
  <si>
    <t>1.584266</t>
  </si>
  <si>
    <t>1.622164</t>
  </si>
  <si>
    <t>1.018193</t>
  </si>
  <si>
    <t>0.1190519</t>
  </si>
  <si>
    <t>1.277848</t>
  </si>
  <si>
    <t>1.105969</t>
  </si>
  <si>
    <t>1.906003</t>
  </si>
  <si>
    <t>0.6602065</t>
  </si>
  <si>
    <t>0.8472815</t>
  </si>
  <si>
    <t>1.134685</t>
  </si>
  <si>
    <t>1.993967</t>
  </si>
  <si>
    <t>1.75945</t>
  </si>
  <si>
    <t>0.6634834</t>
  </si>
  <si>
    <t>1.43467</t>
  </si>
  <si>
    <t>1.650019</t>
  </si>
  <si>
    <t>1.546231</t>
  </si>
  <si>
    <t>1.735586</t>
  </si>
  <si>
    <t>1.019064</t>
  </si>
  <si>
    <t>1.776496</t>
  </si>
  <si>
    <t>0.3039202</t>
  </si>
  <si>
    <t>0.2487716</t>
  </si>
  <si>
    <t>0.2561783</t>
  </si>
  <si>
    <t>0.1556023</t>
  </si>
  <si>
    <t>1.503033</t>
  </si>
  <si>
    <t>1.794763</t>
  </si>
  <si>
    <t>0.5729669</t>
  </si>
  <si>
    <t>1.355514</t>
  </si>
  <si>
    <t>1.653873</t>
  </si>
  <si>
    <t>1.556739</t>
  </si>
  <si>
    <t>1.101287</t>
  </si>
  <si>
    <t>1.703059</t>
  </si>
  <si>
    <t>1.14886</t>
  </si>
  <si>
    <t>0.7298389</t>
  </si>
  <si>
    <t>1.130135</t>
  </si>
  <si>
    <t>1.602094</t>
  </si>
  <si>
    <t>0.2615348</t>
  </si>
  <si>
    <t>1.028203</t>
  </si>
  <si>
    <t>1.443915</t>
  </si>
  <si>
    <t>0.8247245</t>
  </si>
  <si>
    <t>1.069987</t>
  </si>
  <si>
    <t>1.781861</t>
  </si>
  <si>
    <t>0.3966389</t>
  </si>
  <si>
    <t>0.4215914</t>
  </si>
  <si>
    <t>1.625749</t>
  </si>
  <si>
    <t>0.2816012</t>
  </si>
  <si>
    <t>1.284631</t>
  </si>
  <si>
    <t>0.307458</t>
  </si>
  <si>
    <t>0.8459349</t>
  </si>
  <si>
    <t>0.7834668</t>
  </si>
  <si>
    <t>0.4855315</t>
  </si>
  <si>
    <t>0.9649399</t>
  </si>
  <si>
    <t>1.238557</t>
  </si>
  <si>
    <t>0.231073</t>
  </si>
  <si>
    <t>1.031481</t>
  </si>
  <si>
    <t>0.4176509</t>
  </si>
  <si>
    <t>1.597633</t>
  </si>
  <si>
    <t>1.542574</t>
  </si>
  <si>
    <t>0.2551192</t>
  </si>
  <si>
    <t>1.899017</t>
  </si>
  <si>
    <t>0.07897374</t>
  </si>
  <si>
    <t>0.8889362</t>
  </si>
  <si>
    <t>1.690019</t>
  </si>
  <si>
    <t>0.9275331</t>
  </si>
  <si>
    <t>0.4713264</t>
  </si>
  <si>
    <t>0.8622155</t>
  </si>
  <si>
    <t>0.1919083</t>
  </si>
  <si>
    <t>0.8468148</t>
  </si>
  <si>
    <t>0.1623316</t>
  </si>
  <si>
    <t>1.667296</t>
  </si>
  <si>
    <t>0.4355457</t>
  </si>
  <si>
    <t>1.558068</t>
  </si>
  <si>
    <t>1.882574</t>
  </si>
  <si>
    <t>1.443258</t>
  </si>
  <si>
    <t>0.3214908</t>
  </si>
  <si>
    <t>1.626219</t>
  </si>
  <si>
    <t>0.4437841</t>
  </si>
  <si>
    <t>0.4279905</t>
  </si>
  <si>
    <t>0.4238728</t>
  </si>
  <si>
    <t>1.924433</t>
  </si>
  <si>
    <t>0.9156659</t>
  </si>
  <si>
    <t>1.16606</t>
  </si>
  <si>
    <t>0.8218233</t>
  </si>
  <si>
    <t>0.1067412</t>
  </si>
  <si>
    <t>1.912219</t>
  </si>
  <si>
    <t>0.246613</t>
  </si>
  <si>
    <t>0.9505907</t>
  </si>
  <si>
    <t>0.7082252</t>
  </si>
  <si>
    <t>1.828482</t>
  </si>
  <si>
    <t>1.400874</t>
  </si>
  <si>
    <t>0.05805811</t>
  </si>
  <si>
    <t>1.03177</t>
  </si>
  <si>
    <t>1.307365</t>
  </si>
  <si>
    <t>0.6857645</t>
  </si>
  <si>
    <t>0.1336069</t>
  </si>
  <si>
    <t>0.878927</t>
  </si>
  <si>
    <t>0.7325751</t>
  </si>
  <si>
    <t>0.6157355</t>
  </si>
  <si>
    <t>1.82817</t>
  </si>
  <si>
    <t>0.1714959</t>
  </si>
  <si>
    <t>1.141923</t>
  </si>
  <si>
    <t>0.6094608</t>
  </si>
  <si>
    <t>0.06880587</t>
  </si>
  <si>
    <t>1.419342</t>
  </si>
  <si>
    <t>1.377331</t>
  </si>
  <si>
    <t>0.06833443</t>
  </si>
  <si>
    <t>1.490214</t>
  </si>
  <si>
    <t>0.07735129</t>
  </si>
  <si>
    <t>0.1312726</t>
  </si>
  <si>
    <t>0.1331622</t>
  </si>
  <si>
    <t>1.309483</t>
  </si>
  <si>
    <t>0.2051857</t>
  </si>
  <si>
    <t>0.3516482</t>
  </si>
  <si>
    <t>0.2451994</t>
  </si>
  <si>
    <t>0.7175696</t>
  </si>
  <si>
    <t>0.8402498</t>
  </si>
  <si>
    <t>1.385209</t>
  </si>
  <si>
    <t>0.121056</t>
  </si>
  <si>
    <t>0.567004</t>
  </si>
  <si>
    <t>1.26068</t>
  </si>
  <si>
    <t>0.6347025</t>
  </si>
  <si>
    <t>1.542239</t>
  </si>
  <si>
    <t>1.736392</t>
  </si>
  <si>
    <t>1.456099</t>
  </si>
  <si>
    <t>1.945871</t>
  </si>
  <si>
    <t>1.123743</t>
  </si>
  <si>
    <t>0.6775097</t>
  </si>
  <si>
    <t>0.3251041</t>
  </si>
  <si>
    <t>1.288769</t>
  </si>
  <si>
    <t>1.545392</t>
  </si>
  <si>
    <t>0.2781888</t>
  </si>
  <si>
    <t>0.06708588</t>
  </si>
  <si>
    <t>1.418245</t>
  </si>
  <si>
    <t>0.2412158</t>
  </si>
  <si>
    <t>0.3459944</t>
  </si>
  <si>
    <t>0.6594507</t>
  </si>
  <si>
    <t>1.984548</t>
  </si>
  <si>
    <t>1.428467</t>
  </si>
  <si>
    <t>1.930234</t>
  </si>
  <si>
    <t>0.5517079</t>
  </si>
  <si>
    <t>1.543666</t>
  </si>
  <si>
    <t>1.44819</t>
  </si>
  <si>
    <t>1.047326</t>
  </si>
  <si>
    <t>0.328304</t>
  </si>
  <si>
    <t>0.3165621</t>
  </si>
  <si>
    <t>1.559811</t>
  </si>
  <si>
    <t>0.0202768</t>
  </si>
  <si>
    <t>0.8171938</t>
  </si>
  <si>
    <t>0.6868595</t>
  </si>
  <si>
    <t>0.1554213</t>
  </si>
  <si>
    <t>0.5598552</t>
  </si>
  <si>
    <t>1.119665</t>
  </si>
  <si>
    <t>1.026687</t>
  </si>
  <si>
    <t>0.2441553</t>
  </si>
  <si>
    <t>1.579253</t>
  </si>
  <si>
    <t>1.933286</t>
  </si>
  <si>
    <t>1.272239</t>
  </si>
  <si>
    <t>1.298176</t>
  </si>
  <si>
    <t>0.4764707</t>
  </si>
  <si>
    <t>1.79058</t>
  </si>
  <si>
    <t>0.426218</t>
  </si>
  <si>
    <t>1.591066</t>
  </si>
  <si>
    <t>1.154035</t>
  </si>
  <si>
    <t>1.180319</t>
  </si>
  <si>
    <t>1.109633</t>
  </si>
  <si>
    <t>0.3641861</t>
  </si>
  <si>
    <t>1.968605</t>
  </si>
  <si>
    <t>1.454944</t>
  </si>
  <si>
    <t>1.618289</t>
  </si>
  <si>
    <t>1.764322</t>
  </si>
  <si>
    <t>0.6597485</t>
  </si>
  <si>
    <t>1.859624</t>
  </si>
  <si>
    <t>1.454783</t>
  </si>
  <si>
    <t>1.95334</t>
  </si>
  <si>
    <t>1.255763</t>
  </si>
  <si>
    <t>1.910525</t>
  </si>
  <si>
    <t>1.768579</t>
  </si>
  <si>
    <t>1.735755</t>
  </si>
  <si>
    <t>0.6333644</t>
  </si>
  <si>
    <t>1.054155</t>
  </si>
  <si>
    <t>0.8043504</t>
  </si>
  <si>
    <t>0.0937589</t>
  </si>
  <si>
    <t>0.6348206</t>
  </si>
  <si>
    <t>1.833888</t>
  </si>
  <si>
    <t>1.129306</t>
  </si>
  <si>
    <t>1.268746</t>
  </si>
  <si>
    <t>1.733246</t>
  </si>
  <si>
    <t>0.4786552</t>
  </si>
  <si>
    <t>1.800474</t>
  </si>
  <si>
    <t>1.213902</t>
  </si>
  <si>
    <t>0.6796852</t>
  </si>
  <si>
    <t>0.9149898</t>
  </si>
  <si>
    <t>0.4949137</t>
  </si>
  <si>
    <t>1.60995</t>
  </si>
  <si>
    <t>1.526075</t>
  </si>
  <si>
    <t>0.3359769</t>
  </si>
  <si>
    <t>1.530458</t>
  </si>
  <si>
    <t>1.892916</t>
  </si>
  <si>
    <t>1.216296</t>
  </si>
  <si>
    <t>1.88616</t>
  </si>
  <si>
    <t>1.631298</t>
  </si>
  <si>
    <t>0.6422147</t>
  </si>
  <si>
    <t>1.241374</t>
  </si>
  <si>
    <t>0.01979188</t>
  </si>
  <si>
    <t>0.3854317</t>
  </si>
  <si>
    <t>1.509599</t>
  </si>
  <si>
    <t>0.9347166</t>
  </si>
  <si>
    <t>1.934028</t>
  </si>
  <si>
    <t>1.287505</t>
  </si>
  <si>
    <t>0.3795224</t>
  </si>
  <si>
    <t>0.2993534</t>
  </si>
  <si>
    <t>1.224432</t>
  </si>
  <si>
    <t>0.7374433</t>
  </si>
  <si>
    <t>0.494583</t>
  </si>
  <si>
    <t>0.1288294</t>
  </si>
  <si>
    <t>0.5602502</t>
  </si>
  <si>
    <t>1.103334</t>
  </si>
  <si>
    <t>0.5645291</t>
  </si>
  <si>
    <t>0.568434</t>
  </si>
  <si>
    <t>1.318547</t>
  </si>
  <si>
    <t>1.140429</t>
  </si>
  <si>
    <t>1.81577</t>
  </si>
  <si>
    <t>1.60418</t>
  </si>
  <si>
    <t>0.6847351</t>
  </si>
  <si>
    <t>1.453202</t>
  </si>
  <si>
    <t>0.8134331</t>
  </si>
  <si>
    <t>0.5966219</t>
  </si>
  <si>
    <t>1.071994</t>
  </si>
  <si>
    <t>1.262987</t>
  </si>
  <si>
    <t>0.3439266</t>
  </si>
  <si>
    <t>0.9236567</t>
  </si>
  <si>
    <t>0.2899595</t>
  </si>
  <si>
    <t>1.318426</t>
  </si>
  <si>
    <t>1.041883</t>
  </si>
  <si>
    <t>1.162123</t>
  </si>
  <si>
    <t>0.9341216</t>
  </si>
  <si>
    <t>1.184949</t>
  </si>
  <si>
    <t>0.2472685</t>
  </si>
  <si>
    <t>1.274864</t>
  </si>
  <si>
    <t>0.03414247</t>
  </si>
  <si>
    <t>1.051895</t>
  </si>
  <si>
    <t>0.4715249</t>
  </si>
  <si>
    <t>0.7808394</t>
  </si>
  <si>
    <t>0.3977116</t>
  </si>
  <si>
    <t>1.631841</t>
  </si>
  <si>
    <t>1.32913</t>
  </si>
  <si>
    <t>1.159968</t>
  </si>
  <si>
    <t>1.031734</t>
  </si>
  <si>
    <t>1.213421</t>
  </si>
  <si>
    <t>0.561109</t>
  </si>
  <si>
    <t>1.723317</t>
  </si>
  <si>
    <t>1.848878</t>
  </si>
  <si>
    <t>0.1420712</t>
  </si>
  <si>
    <t>1.61992</t>
  </si>
  <si>
    <t>1.075952</t>
  </si>
  <si>
    <t>0.3874433</t>
  </si>
  <si>
    <t>0.4937961</t>
  </si>
  <si>
    <t>0.6264144</t>
  </si>
  <si>
    <t>0.1190604</t>
  </si>
  <si>
    <t>0.2835125</t>
  </si>
  <si>
    <t>1.885983</t>
  </si>
  <si>
    <t>0.5171944</t>
  </si>
  <si>
    <t>1.088456</t>
  </si>
  <si>
    <t>0.09037611</t>
  </si>
  <si>
    <t>1.459967</t>
  </si>
  <si>
    <t>1.830222</t>
  </si>
  <si>
    <t>0.423265</t>
  </si>
  <si>
    <t>1.249998</t>
  </si>
  <si>
    <t>0.003626616</t>
  </si>
  <si>
    <t>1.590159</t>
  </si>
  <si>
    <t>0.2129908</t>
  </si>
  <si>
    <t>0.3855028</t>
  </si>
  <si>
    <t>1.571843</t>
  </si>
  <si>
    <t>0.3098953</t>
  </si>
  <si>
    <t>0.4011513</t>
  </si>
  <si>
    <t>1.238061</t>
  </si>
  <si>
    <t>1.562603</t>
  </si>
  <si>
    <t>1.119315</t>
  </si>
  <si>
    <t>1.110319</t>
  </si>
  <si>
    <t>0.3716332</t>
  </si>
  <si>
    <t>0.06580167</t>
  </si>
  <si>
    <t>1.916167</t>
  </si>
  <si>
    <t>0.1815829</t>
  </si>
  <si>
    <t>1.253234</t>
  </si>
  <si>
    <t>1.255142</t>
  </si>
  <si>
    <t>0.322808</t>
  </si>
  <si>
    <t>1.225497</t>
  </si>
  <si>
    <t>1.669619</t>
  </si>
  <si>
    <t>0.1696929</t>
  </si>
  <si>
    <t>0.3416393</t>
  </si>
  <si>
    <t>0.4413127</t>
  </si>
  <si>
    <t>1.64622</t>
  </si>
  <si>
    <t>0.1016771</t>
  </si>
  <si>
    <t>0.1261073</t>
  </si>
  <si>
    <t>1.92003</t>
  </si>
  <si>
    <t>0.3776424</t>
  </si>
  <si>
    <t>0.3514151</t>
  </si>
  <si>
    <t>1.529847</t>
  </si>
  <si>
    <t>0.637916</t>
  </si>
  <si>
    <t>1.457496</t>
  </si>
  <si>
    <t>1.145329</t>
  </si>
  <si>
    <t>0.9474926</t>
  </si>
  <si>
    <t>0.8954626</t>
  </si>
  <si>
    <t>1.544344</t>
  </si>
  <si>
    <t>0.05376842</t>
  </si>
  <si>
    <t>0.3679284</t>
  </si>
  <si>
    <t>0.8747816</t>
  </si>
  <si>
    <t>1.036312</t>
  </si>
  <si>
    <t>0.6164324</t>
  </si>
  <si>
    <t>0.1783816</t>
  </si>
  <si>
    <t>1.874319</t>
  </si>
  <si>
    <t>1.855889</t>
  </si>
  <si>
    <t>0.2459568</t>
  </si>
  <si>
    <t>1.109546</t>
  </si>
  <si>
    <t>0.1203279</t>
  </si>
  <si>
    <t>1.870932</t>
  </si>
  <si>
    <t>0.3001075</t>
  </si>
  <si>
    <t>1.828213</t>
  </si>
  <si>
    <t>1.913793</t>
  </si>
  <si>
    <t>0.1607071</t>
  </si>
  <si>
    <t>0.3225859</t>
  </si>
  <si>
    <t>1.200863</t>
  </si>
  <si>
    <t>0.6992994</t>
  </si>
  <si>
    <t>0.4739765</t>
  </si>
  <si>
    <t>1.13297</t>
  </si>
  <si>
    <t>1.40426</t>
  </si>
  <si>
    <t>1.104797</t>
  </si>
  <si>
    <t>1.539086</t>
  </si>
  <si>
    <t>0.1248443</t>
  </si>
  <si>
    <t>0.9644407</t>
  </si>
  <si>
    <t>1.387432</t>
  </si>
  <si>
    <t>1.450054</t>
  </si>
  <si>
    <t>1.547994</t>
  </si>
  <si>
    <t>0.3221412</t>
  </si>
  <si>
    <t>0.2741054</t>
  </si>
  <si>
    <t>1.911482</t>
  </si>
  <si>
    <t>1.541769</t>
  </si>
  <si>
    <t>1.489097</t>
  </si>
  <si>
    <t>1.507525</t>
  </si>
  <si>
    <t>1.246132</t>
  </si>
  <si>
    <t>1.590268</t>
  </si>
  <si>
    <t>0.1975261</t>
  </si>
  <si>
    <t>1.328205</t>
  </si>
  <si>
    <t>1.137402</t>
  </si>
  <si>
    <t>1.430785</t>
  </si>
  <si>
    <t>0.4232499</t>
  </si>
  <si>
    <t>0.1820701</t>
  </si>
  <si>
    <t>1.794749</t>
  </si>
  <si>
    <t>1.924053</t>
  </si>
  <si>
    <t>0.5919895</t>
  </si>
  <si>
    <t>1.133415</t>
  </si>
  <si>
    <t>1.975063</t>
  </si>
  <si>
    <t>0.496905</t>
  </si>
  <si>
    <t>1.199959</t>
  </si>
  <si>
    <t>0.1420947</t>
  </si>
  <si>
    <t>0.0221336</t>
  </si>
  <si>
    <t>1.358062</t>
  </si>
  <si>
    <t>0.97584</t>
  </si>
  <si>
    <t>0.9490419</t>
  </si>
  <si>
    <t>1.531743</t>
  </si>
  <si>
    <t>1.898038</t>
  </si>
  <si>
    <t>0.5242554</t>
  </si>
  <si>
    <t>1.23391</t>
  </si>
  <si>
    <t>0.6887913</t>
  </si>
  <si>
    <t>0.3296854</t>
  </si>
  <si>
    <t>0.02329573</t>
  </si>
  <si>
    <t>1.777578</t>
  </si>
  <si>
    <t>0.5809246</t>
  </si>
  <si>
    <t>1.783922</t>
  </si>
  <si>
    <t>1.532161</t>
  </si>
  <si>
    <t>1.659928</t>
  </si>
  <si>
    <t>0.8597704</t>
  </si>
  <si>
    <t>1.564177</t>
  </si>
  <si>
    <t>0.8158602</t>
  </si>
  <si>
    <t>1.534817</t>
  </si>
  <si>
    <t>1.266544</t>
  </si>
  <si>
    <t>0.06939678</t>
  </si>
  <si>
    <t>0.02692351</t>
  </si>
  <si>
    <t>1.886761</t>
  </si>
  <si>
    <t>1.430393</t>
  </si>
  <si>
    <t>0.07302851</t>
  </si>
  <si>
    <t>1.802505</t>
  </si>
  <si>
    <t>0.4224862</t>
  </si>
  <si>
    <t>1.212134</t>
  </si>
  <si>
    <t>0.4792942</t>
  </si>
  <si>
    <t>1.482115</t>
  </si>
  <si>
    <t>0.5700876</t>
  </si>
  <si>
    <t>1.162168</t>
  </si>
  <si>
    <t>1.902833</t>
  </si>
  <si>
    <t>0.9683366</t>
  </si>
  <si>
    <t>1.661789</t>
  </si>
  <si>
    <t>0.8219211</t>
  </si>
  <si>
    <t>1.530815</t>
  </si>
  <si>
    <t>1.522238</t>
  </si>
  <si>
    <t>1.832903</t>
  </si>
  <si>
    <t>0.498396</t>
  </si>
  <si>
    <t>0.6546496</t>
  </si>
  <si>
    <t>1.539241</t>
  </si>
  <si>
    <t>1.013544</t>
  </si>
  <si>
    <t>0.9068858</t>
  </si>
  <si>
    <t>1.673759</t>
  </si>
  <si>
    <t>0.4561371</t>
  </si>
  <si>
    <t>1.357674</t>
  </si>
  <si>
    <t>1.067968</t>
  </si>
  <si>
    <t>0.7203109</t>
  </si>
  <si>
    <t>0.7639796</t>
  </si>
  <si>
    <t>0.6102583</t>
  </si>
  <si>
    <t>1.055726</t>
  </si>
  <si>
    <t>0.7089352</t>
  </si>
  <si>
    <t>0.3438882</t>
  </si>
  <si>
    <t>0.9603645</t>
  </si>
  <si>
    <t>0.5948439</t>
  </si>
  <si>
    <t>0.3863236</t>
  </si>
  <si>
    <t>1.68369</t>
  </si>
  <si>
    <t>0.7545152</t>
  </si>
  <si>
    <t>0.6137448</t>
  </si>
  <si>
    <t>0.7583472</t>
  </si>
  <si>
    <t>0.9062314</t>
  </si>
  <si>
    <t>1.293659</t>
  </si>
  <si>
    <t>0.3129602</t>
  </si>
  <si>
    <t>0.6853315</t>
  </si>
  <si>
    <t>1.496949</t>
  </si>
  <si>
    <t>0.2617631</t>
  </si>
  <si>
    <t>1.397601</t>
  </si>
  <si>
    <t>0.3696452</t>
  </si>
  <si>
    <t>0.7428845</t>
  </si>
  <si>
    <t>1.458667</t>
  </si>
  <si>
    <t>0.2377738</t>
  </si>
  <si>
    <t>0.342976</t>
  </si>
  <si>
    <t>0.1280986</t>
  </si>
  <si>
    <t>0.7335951</t>
  </si>
  <si>
    <t>1.413129</t>
  </si>
  <si>
    <t>0.0126824</t>
  </si>
  <si>
    <t>0.7058403</t>
  </si>
  <si>
    <t>0.6108384</t>
  </si>
  <si>
    <t>0.9614171</t>
  </si>
  <si>
    <t>1.753082</t>
  </si>
  <si>
    <t>0.8621556</t>
  </si>
  <si>
    <t>1.199832</t>
  </si>
  <si>
    <t>1.746013</t>
  </si>
  <si>
    <t>0.6328505</t>
  </si>
  <si>
    <t>1.019076</t>
  </si>
  <si>
    <t>1.859833</t>
  </si>
  <si>
    <t>1.865468</t>
  </si>
  <si>
    <t>1.323117</t>
  </si>
  <si>
    <t>1.466199</t>
  </si>
  <si>
    <t>0.6040135</t>
  </si>
  <si>
    <t>1.31812</t>
  </si>
  <si>
    <t>0.001263573</t>
  </si>
  <si>
    <t>1.7519</t>
  </si>
  <si>
    <t>1.406023</t>
  </si>
  <si>
    <t>1.243974</t>
  </si>
  <si>
    <t>1.781431</t>
  </si>
  <si>
    <t>1.072564</t>
  </si>
  <si>
    <t>1.640391</t>
  </si>
  <si>
    <t>0.1469873</t>
  </si>
  <si>
    <t>0.2673986</t>
  </si>
  <si>
    <t>0.662086</t>
  </si>
  <si>
    <t>0.5896374</t>
  </si>
  <si>
    <t>1.385504</t>
  </si>
  <si>
    <t>0.4294012</t>
  </si>
  <si>
    <t>0.8056464</t>
  </si>
  <si>
    <t>0.6940278</t>
  </si>
  <si>
    <t>0.06751709</t>
  </si>
  <si>
    <t>0.5338456</t>
  </si>
  <si>
    <t>0.1947862</t>
  </si>
  <si>
    <t>0.9685969</t>
  </si>
  <si>
    <t>0.7112184</t>
  </si>
  <si>
    <t>0.8358644</t>
  </si>
  <si>
    <t>0.1347293</t>
  </si>
  <si>
    <t>1.041657</t>
  </si>
  <si>
    <t>0.2601478</t>
  </si>
  <si>
    <t>1.926481</t>
  </si>
  <si>
    <t>0.7679689</t>
  </si>
  <si>
    <t>0.5258786</t>
  </si>
  <si>
    <t>1.665598</t>
  </si>
  <si>
    <t>0.7088302</t>
  </si>
  <si>
    <t>0.560116</t>
  </si>
  <si>
    <t>1.90765</t>
  </si>
  <si>
    <t>1.964588</t>
  </si>
  <si>
    <t>1.179828</t>
  </si>
  <si>
    <t>0.2189558</t>
  </si>
  <si>
    <t>0.2952699</t>
  </si>
  <si>
    <t>1.994543</t>
  </si>
  <si>
    <t>1.471762</t>
  </si>
  <si>
    <t>1.0575</t>
  </si>
  <si>
    <t>0.2927701</t>
  </si>
  <si>
    <t>0.1554156</t>
  </si>
  <si>
    <t>0.195317</t>
  </si>
  <si>
    <t>0.2539357</t>
  </si>
  <si>
    <t>1.57929</t>
  </si>
  <si>
    <t>1.887653</t>
  </si>
  <si>
    <t>0.5943797</t>
  </si>
  <si>
    <t>0.6987321</t>
  </si>
  <si>
    <t>0.6770216</t>
  </si>
  <si>
    <t>0.265666</t>
  </si>
  <si>
    <t>0.4434077</t>
  </si>
  <si>
    <t>1.614013</t>
  </si>
  <si>
    <t>1.638401</t>
  </si>
  <si>
    <t>0.6354053</t>
  </si>
  <si>
    <t>0.3078577</t>
  </si>
  <si>
    <t>1.905145</t>
  </si>
  <si>
    <t>0.8680364</t>
  </si>
  <si>
    <t>0.7221741</t>
  </si>
  <si>
    <t>0.6941626</t>
  </si>
  <si>
    <t>0.7969513</t>
  </si>
  <si>
    <t>1.479254</t>
  </si>
  <si>
    <t>1.073933</t>
  </si>
  <si>
    <t>0.4023597</t>
  </si>
  <si>
    <t>1.956654</t>
  </si>
  <si>
    <t>1.732763</t>
  </si>
  <si>
    <t>1.026941</t>
  </si>
  <si>
    <t>1.482698</t>
  </si>
  <si>
    <t>1.61803</t>
  </si>
  <si>
    <t>1.706441</t>
  </si>
  <si>
    <t>1.399044</t>
  </si>
  <si>
    <t>0.4083355</t>
  </si>
  <si>
    <t>0.5822989</t>
  </si>
  <si>
    <t>1.066177</t>
  </si>
  <si>
    <t>1.132342</t>
  </si>
  <si>
    <t>1.350109</t>
  </si>
  <si>
    <t>1.472256</t>
  </si>
  <si>
    <t>0.1249323</t>
  </si>
  <si>
    <t>1.616277</t>
  </si>
  <si>
    <t>1.304594</t>
  </si>
  <si>
    <t>0.0360891</t>
  </si>
  <si>
    <t>1.917745</t>
  </si>
  <si>
    <t>0.5476071</t>
  </si>
  <si>
    <t>0.601065</t>
  </si>
  <si>
    <t>0.03665628</t>
  </si>
  <si>
    <t>0.3622672</t>
  </si>
  <si>
    <t>1.373214</t>
  </si>
  <si>
    <t>0.5469942</t>
  </si>
  <si>
    <t>1.903468</t>
  </si>
  <si>
    <t>0.02813934</t>
  </si>
  <si>
    <t>0.4191793</t>
  </si>
  <si>
    <t>0.6692109</t>
  </si>
  <si>
    <t>1.124379</t>
  </si>
  <si>
    <t>1.922487</t>
  </si>
  <si>
    <t>1.382616</t>
  </si>
  <si>
    <t>1.963421</t>
  </si>
  <si>
    <t>0.790182</t>
  </si>
  <si>
    <t>0.6350277</t>
  </si>
  <si>
    <t>0.3985408</t>
  </si>
  <si>
    <t>0.6129824</t>
  </si>
  <si>
    <t>1.367801</t>
  </si>
  <si>
    <t>0.2842347</t>
  </si>
  <si>
    <t>0.6365272</t>
  </si>
  <si>
    <t>0.1741358</t>
  </si>
  <si>
    <t>0.6903932</t>
  </si>
  <si>
    <t>0.1736499</t>
  </si>
  <si>
    <t>0.4877112</t>
  </si>
  <si>
    <t>1.429806</t>
  </si>
  <si>
    <t>1.020766</t>
  </si>
  <si>
    <t>1.327691</t>
  </si>
  <si>
    <t>1.877284</t>
  </si>
  <si>
    <t>0.2074402</t>
  </si>
  <si>
    <t>1.869004</t>
  </si>
  <si>
    <t>1.155834</t>
  </si>
  <si>
    <t>1.244977</t>
  </si>
  <si>
    <t>1.764636</t>
  </si>
  <si>
    <t>0.1911802</t>
  </si>
  <si>
    <t>1.603582</t>
  </si>
  <si>
    <t>0.04226655</t>
  </si>
  <si>
    <t>0.8634963</t>
  </si>
  <si>
    <t>0.8102216</t>
  </si>
  <si>
    <t>0.364454</t>
  </si>
  <si>
    <t>1.017616</t>
  </si>
  <si>
    <t>1.603367</t>
  </si>
  <si>
    <t>1.143502</t>
  </si>
  <si>
    <t>0.3157029</t>
  </si>
  <si>
    <t>1.787969</t>
  </si>
  <si>
    <t>0.4580381</t>
  </si>
  <si>
    <t>1.656481</t>
  </si>
  <si>
    <t>1.490405</t>
  </si>
  <si>
    <t>1.766369</t>
  </si>
  <si>
    <t>0.5885292</t>
  </si>
  <si>
    <t>0.419648</t>
  </si>
  <si>
    <t>1.919161</t>
  </si>
  <si>
    <t>1.634434</t>
  </si>
  <si>
    <t>0.6306736</t>
  </si>
  <si>
    <t>0.2173173</t>
  </si>
  <si>
    <t>0.9673893</t>
  </si>
  <si>
    <t>1.644407</t>
  </si>
  <si>
    <t>0.4570868</t>
  </si>
  <si>
    <t>1.409849</t>
  </si>
  <si>
    <t>1.206364</t>
  </si>
  <si>
    <t>1.288172</t>
  </si>
  <si>
    <t>0.4888387</t>
  </si>
  <si>
    <t>1.833768</t>
  </si>
  <si>
    <t>0.0633546</t>
  </si>
  <si>
    <t>1.540319</t>
  </si>
  <si>
    <t>0.01787549</t>
  </si>
  <si>
    <t>0.6986015</t>
  </si>
  <si>
    <t>0.1672661</t>
  </si>
  <si>
    <t>0.5024486</t>
  </si>
  <si>
    <t>0.06689852</t>
  </si>
  <si>
    <t>1.13545</t>
  </si>
  <si>
    <t>0.2112452</t>
  </si>
  <si>
    <t>0.3487624</t>
  </si>
  <si>
    <t>0.4404785</t>
  </si>
  <si>
    <t>0.0562798</t>
  </si>
  <si>
    <t>0.7291951</t>
  </si>
  <si>
    <t>1.531192</t>
  </si>
  <si>
    <t>0.2960804</t>
  </si>
  <si>
    <t>1.179099</t>
  </si>
  <si>
    <t>1.128179</t>
  </si>
  <si>
    <t>0.6442183</t>
  </si>
  <si>
    <t>1.164982</t>
  </si>
  <si>
    <t>0.7749937</t>
  </si>
  <si>
    <t>0.6946426</t>
  </si>
  <si>
    <t>1.486589</t>
  </si>
  <si>
    <t>0.05986596</t>
  </si>
  <si>
    <t>0.125701</t>
  </si>
  <si>
    <t>0.250375</t>
  </si>
  <si>
    <t>0.5125372</t>
  </si>
  <si>
    <t>1.347237</t>
  </si>
  <si>
    <t>0.2486753</t>
  </si>
  <si>
    <t>0.7545991</t>
  </si>
  <si>
    <t>1.545385</t>
  </si>
  <si>
    <t>0.5097254</t>
  </si>
  <si>
    <t>1.120053</t>
  </si>
  <si>
    <t>0.7272487</t>
  </si>
  <si>
    <t>0.2478763</t>
  </si>
  <si>
    <t>1.571194</t>
  </si>
  <si>
    <t>1.78512</t>
  </si>
  <si>
    <t>0.9471455</t>
  </si>
  <si>
    <t>1.724925</t>
  </si>
  <si>
    <t>0.2215033</t>
  </si>
  <si>
    <t>0.3864186</t>
  </si>
  <si>
    <t>0.04414186</t>
  </si>
  <si>
    <t>0.06599773</t>
  </si>
  <si>
    <t>0.631179</t>
  </si>
  <si>
    <t>0.2579478</t>
  </si>
  <si>
    <t>0.4016745</t>
  </si>
  <si>
    <t>1.621555</t>
  </si>
  <si>
    <t>1.42822</t>
  </si>
  <si>
    <t>1.065652</t>
  </si>
  <si>
    <t>0.7163579</t>
  </si>
  <si>
    <t>1.991942</t>
  </si>
  <si>
    <t>1.845937</t>
  </si>
  <si>
    <t>1.232806</t>
  </si>
  <si>
    <t>1.737882</t>
  </si>
  <si>
    <t>0.1792805</t>
  </si>
  <si>
    <t>0.138151</t>
  </si>
  <si>
    <t>0.6324913</t>
  </si>
  <si>
    <t>1.104367</t>
  </si>
  <si>
    <t>1.415161</t>
  </si>
  <si>
    <t>1.736526</t>
  </si>
  <si>
    <t>0.288917</t>
  </si>
  <si>
    <t>1.912925</t>
  </si>
  <si>
    <t>1.430147</t>
  </si>
  <si>
    <t>1.353021</t>
  </si>
  <si>
    <t>0.5008579</t>
  </si>
  <si>
    <t>1.068359</t>
  </si>
  <si>
    <t>0.234345</t>
  </si>
  <si>
    <t>0.3061904</t>
  </si>
  <si>
    <t>1.67039</t>
  </si>
  <si>
    <t>0.9117737</t>
  </si>
  <si>
    <t>1.108962</t>
  </si>
  <si>
    <t>0.6608341</t>
  </si>
  <si>
    <t>1.773189</t>
  </si>
  <si>
    <t>0.5796828</t>
  </si>
  <si>
    <t>1.261631</t>
  </si>
  <si>
    <t>0.8027232</t>
  </si>
  <si>
    <t>1.212056</t>
  </si>
  <si>
    <t>0.04670387</t>
  </si>
  <si>
    <t>0.9304592</t>
  </si>
  <si>
    <t>1.087916</t>
  </si>
  <si>
    <t>1.070449</t>
  </si>
  <si>
    <t>0.1396309</t>
  </si>
  <si>
    <t>0.2799899</t>
  </si>
  <si>
    <t>0.0534508</t>
  </si>
  <si>
    <t>1.768437</t>
  </si>
  <si>
    <t>0.6278445</t>
  </si>
  <si>
    <t>0.1620841</t>
  </si>
  <si>
    <t>0.355669</t>
  </si>
  <si>
    <t>0.6644846</t>
  </si>
  <si>
    <t>0.2196664</t>
  </si>
  <si>
    <t>1.613922</t>
  </si>
  <si>
    <t>0.5732493</t>
  </si>
  <si>
    <t>0.9567088</t>
  </si>
  <si>
    <t>1.184176</t>
  </si>
  <si>
    <t>0.5782155</t>
  </si>
  <si>
    <t>1.220235</t>
  </si>
  <si>
    <t>1.452421</t>
  </si>
  <si>
    <t>0.6024517</t>
  </si>
  <si>
    <t>0.7956206</t>
  </si>
  <si>
    <t>1.730549</t>
  </si>
  <si>
    <t>1.573022</t>
  </si>
  <si>
    <t>1.475608</t>
  </si>
  <si>
    <t>0.02191755</t>
  </si>
  <si>
    <t>0.1950951</t>
  </si>
  <si>
    <t>0.283833</t>
  </si>
  <si>
    <t>1.075513</t>
  </si>
  <si>
    <t>1.691516</t>
  </si>
  <si>
    <t>0.1661935</t>
  </si>
  <si>
    <t>0.9571385</t>
  </si>
  <si>
    <t>0.7796521</t>
  </si>
  <si>
    <t>0.9677543</t>
  </si>
  <si>
    <t>1.437534</t>
  </si>
  <si>
    <t>1.718537</t>
  </si>
  <si>
    <t>0.4588334</t>
  </si>
  <si>
    <t>1.903067</t>
  </si>
  <si>
    <t>1.922781</t>
  </si>
  <si>
    <t>1.479241</t>
  </si>
  <si>
    <t>0.5247551</t>
  </si>
  <si>
    <t>1.236377</t>
  </si>
  <si>
    <t>0.1844209</t>
  </si>
  <si>
    <t>1.88903</t>
  </si>
  <si>
    <t>1.46662</t>
  </si>
  <si>
    <t>1.547046</t>
  </si>
  <si>
    <t>0.1943167</t>
  </si>
  <si>
    <t>1.908566</t>
  </si>
  <si>
    <t>0.2671521</t>
  </si>
  <si>
    <t>0.03180746</t>
  </si>
  <si>
    <t>1.450193</t>
  </si>
  <si>
    <t>0.1532675</t>
  </si>
  <si>
    <t>1.154742</t>
  </si>
  <si>
    <t>0.5469019</t>
  </si>
  <si>
    <t>0.8468769</t>
  </si>
  <si>
    <t>1.39855</t>
  </si>
  <si>
    <t>1.180678</t>
  </si>
  <si>
    <t>1.846729</t>
  </si>
  <si>
    <t>1.790249</t>
  </si>
  <si>
    <t>0.3505365</t>
  </si>
  <si>
    <t>0.7622872</t>
  </si>
  <si>
    <t>1.959625</t>
  </si>
  <si>
    <t>1.558995</t>
  </si>
  <si>
    <t>0.7900037</t>
  </si>
  <si>
    <t>0.9880012</t>
  </si>
  <si>
    <t>1.904152</t>
  </si>
  <si>
    <t>1.886738</t>
  </si>
  <si>
    <t>1.68294</t>
  </si>
  <si>
    <t>0.3859234</t>
  </si>
  <si>
    <t>0.2482093</t>
  </si>
  <si>
    <t>0.7843162</t>
  </si>
  <si>
    <t>0.3203485</t>
  </si>
  <si>
    <t>0.9160018</t>
  </si>
  <si>
    <t>0.9289535</t>
  </si>
  <si>
    <t>1.439065</t>
  </si>
  <si>
    <t>0.5020493</t>
  </si>
  <si>
    <t>1.44232</t>
  </si>
  <si>
    <t>0.7708941</t>
  </si>
  <si>
    <t>1.707818</t>
  </si>
  <si>
    <t>1.169701</t>
  </si>
  <si>
    <t>1.951813</t>
  </si>
  <si>
    <t>1.426641</t>
  </si>
  <si>
    <t>0.8919996</t>
  </si>
  <si>
    <t>1.203739</t>
  </si>
  <si>
    <t>0.1044152</t>
  </si>
  <si>
    <t>1.17895</t>
  </si>
  <si>
    <t>0.2534813</t>
  </si>
  <si>
    <t>1.141305</t>
  </si>
  <si>
    <t>1.257737</t>
  </si>
  <si>
    <t>0.2485226</t>
  </si>
  <si>
    <t>0.7260698</t>
  </si>
  <si>
    <t>1.831448</t>
  </si>
  <si>
    <t>1.020301</t>
  </si>
  <si>
    <t>0.7583631</t>
  </si>
  <si>
    <t>1.017232</t>
  </si>
  <si>
    <t>1.501567</t>
  </si>
  <si>
    <t>1.357558</t>
  </si>
  <si>
    <t>0.9882166</t>
  </si>
  <si>
    <t>0.4193865</t>
  </si>
  <si>
    <t>0.9757688</t>
  </si>
  <si>
    <t>1.987594</t>
  </si>
  <si>
    <t>1.428575</t>
  </si>
  <si>
    <t>0.2419277</t>
  </si>
  <si>
    <t>1.097242</t>
  </si>
  <si>
    <t>0.8691672</t>
  </si>
  <si>
    <t>0.4683517</t>
  </si>
  <si>
    <t>1.938535</t>
  </si>
  <si>
    <t>0.6288086</t>
  </si>
  <si>
    <t>1.392567</t>
  </si>
  <si>
    <t>1.215651</t>
  </si>
  <si>
    <t>0.5355746</t>
  </si>
  <si>
    <t>1.969247</t>
  </si>
  <si>
    <t>1.890142</t>
  </si>
  <si>
    <t>1.779831</t>
  </si>
  <si>
    <t>1.137841</t>
  </si>
  <si>
    <t>0.3596161</t>
  </si>
  <si>
    <t>0.5645357</t>
  </si>
  <si>
    <t>1.723909</t>
  </si>
  <si>
    <t>1.50677</t>
  </si>
  <si>
    <t>0.636488</t>
  </si>
  <si>
    <t>1.883756</t>
  </si>
  <si>
    <t>1.543856</t>
  </si>
  <si>
    <t>0.9332183</t>
  </si>
  <si>
    <t>0.8866229</t>
  </si>
  <si>
    <t>1.915823</t>
  </si>
  <si>
    <t>0.640443</t>
  </si>
  <si>
    <t>1.710588</t>
  </si>
  <si>
    <t>0.763144</t>
  </si>
  <si>
    <t>0.7198405</t>
  </si>
  <si>
    <t>1.834308</t>
  </si>
  <si>
    <t>0.5578288</t>
  </si>
  <si>
    <t>1.486083</t>
  </si>
  <si>
    <t>1.524863</t>
  </si>
  <si>
    <t>0.27221</t>
  </si>
  <si>
    <t>1.392263</t>
  </si>
  <si>
    <t>0.4290531</t>
  </si>
  <si>
    <t>1.210241</t>
  </si>
  <si>
    <t>0.2458478</t>
  </si>
  <si>
    <t>0.7594789</t>
  </si>
  <si>
    <t>0.5379653</t>
  </si>
  <si>
    <t>0.3741288</t>
  </si>
  <si>
    <t>1.95399</t>
  </si>
  <si>
    <t>0.2180254</t>
  </si>
  <si>
    <t>0.3179285</t>
  </si>
  <si>
    <t>0.837919</t>
  </si>
  <si>
    <t>0.2989699</t>
  </si>
  <si>
    <t>0.3359833</t>
  </si>
  <si>
    <t>1.101242</t>
  </si>
  <si>
    <t>1.764367</t>
  </si>
  <si>
    <t>0.7384063</t>
  </si>
  <si>
    <t>0.7937964</t>
  </si>
  <si>
    <t>1.367962</t>
  </si>
  <si>
    <t>0.4348396</t>
  </si>
  <si>
    <t>1.650997</t>
  </si>
  <si>
    <t>0.521838</t>
  </si>
  <si>
    <t>1.486758</t>
  </si>
  <si>
    <t>1.613135</t>
  </si>
  <si>
    <t>1.016871</t>
  </si>
  <si>
    <t>0.7072729</t>
  </si>
  <si>
    <t>0.6550087</t>
  </si>
  <si>
    <t>1.886741</t>
  </si>
  <si>
    <t>0.6560813</t>
  </si>
  <si>
    <t>1.280805</t>
  </si>
  <si>
    <t>1.34877</t>
  </si>
  <si>
    <t>0.286356</t>
  </si>
  <si>
    <t>1.473287</t>
  </si>
  <si>
    <t>1.387065</t>
  </si>
  <si>
    <t>1.792978</t>
  </si>
  <si>
    <t>1.393835</t>
  </si>
  <si>
    <t>1.359837</t>
  </si>
  <si>
    <t>1.567747</t>
  </si>
  <si>
    <t>0.9037591</t>
  </si>
  <si>
    <t>0.4472086</t>
  </si>
  <si>
    <t>1.54092</t>
  </si>
  <si>
    <t>0.7634575</t>
  </si>
  <si>
    <t>0.9942423</t>
  </si>
  <si>
    <t>0.5695093</t>
  </si>
  <si>
    <t>0.02584926</t>
  </si>
  <si>
    <t>1.297055</t>
  </si>
  <si>
    <t>1.809195</t>
  </si>
  <si>
    <t>0.9743634</t>
  </si>
  <si>
    <t>1.560077</t>
  </si>
  <si>
    <t>1.299925</t>
  </si>
  <si>
    <t>1.501544</t>
  </si>
  <si>
    <t>1.869737</t>
  </si>
  <si>
    <t>0.8595617</t>
  </si>
  <si>
    <t>0.4799488</t>
  </si>
  <si>
    <t>0.2188458</t>
  </si>
  <si>
    <t>1.821233</t>
  </si>
  <si>
    <t>1.038223</t>
  </si>
  <si>
    <t>1.914392</t>
  </si>
  <si>
    <t>1.566938</t>
  </si>
  <si>
    <t>1.607183</t>
  </si>
  <si>
    <t>0.01008345</t>
  </si>
  <si>
    <t>1.653085</t>
  </si>
  <si>
    <t>0.9219864</t>
  </si>
  <si>
    <t>0.1652493</t>
  </si>
  <si>
    <t>1.545926</t>
  </si>
  <si>
    <t>1.356472</t>
  </si>
  <si>
    <t>0.6576576</t>
  </si>
  <si>
    <t>1.703975</t>
  </si>
  <si>
    <t>1.561422</t>
  </si>
  <si>
    <t>0.3640531</t>
  </si>
  <si>
    <t>0.2317569</t>
  </si>
  <si>
    <t>0.1579364</t>
  </si>
  <si>
    <t>0.07924579</t>
  </si>
  <si>
    <t>1.612035</t>
  </si>
  <si>
    <t>1.417037</t>
  </si>
  <si>
    <t>0.9338927</t>
  </si>
  <si>
    <t>1.079257</t>
  </si>
  <si>
    <t>1.541807</t>
  </si>
  <si>
    <t>0.145332</t>
  </si>
  <si>
    <t>0.3707359</t>
  </si>
  <si>
    <t>0.2609159</t>
  </si>
  <si>
    <t>0.6497444</t>
  </si>
  <si>
    <t>0.0335914</t>
  </si>
  <si>
    <t>0.1522735</t>
  </si>
  <si>
    <t>1.606246</t>
  </si>
  <si>
    <t>1.140286</t>
  </si>
  <si>
    <t>0.2701356</t>
  </si>
  <si>
    <t>1.241041</t>
  </si>
  <si>
    <t>0.08232814</t>
  </si>
  <si>
    <t>1.84287</t>
  </si>
  <si>
    <t>0.1132441</t>
  </si>
  <si>
    <t>1.103308</t>
  </si>
  <si>
    <t>1.506982</t>
  </si>
  <si>
    <t>0.06144028</t>
  </si>
  <si>
    <t>0.09903686</t>
  </si>
  <si>
    <t>0.8892228</t>
  </si>
  <si>
    <t>1.701047</t>
  </si>
  <si>
    <t>0.8919839</t>
  </si>
  <si>
    <t>1.570994</t>
  </si>
  <si>
    <t>34.76957</t>
  </si>
  <si>
    <t>109.4455</t>
  </si>
  <si>
    <t>147.3569</t>
  </si>
  <si>
    <t>29.71649</t>
  </si>
  <si>
    <t>103.7285</t>
  </si>
  <si>
    <t>43.84026</t>
  </si>
  <si>
    <t>219.797</t>
  </si>
  <si>
    <t>281.827</t>
  </si>
  <si>
    <t>73.5048</t>
  </si>
  <si>
    <t>66.91627</t>
  </si>
  <si>
    <t>113.0911</t>
  </si>
  <si>
    <t>110.4904</t>
  </si>
  <si>
    <t>97.92756</t>
  </si>
  <si>
    <t>44.91713</t>
  </si>
  <si>
    <t>90.50827</t>
  </si>
  <si>
    <t>258.9353</t>
  </si>
  <si>
    <t>124.1937</t>
  </si>
  <si>
    <t>263.7686</t>
  </si>
  <si>
    <t>190.405</t>
  </si>
  <si>
    <t>178.0633</t>
  </si>
  <si>
    <t>158.1403</t>
  </si>
  <si>
    <t>254.9206</t>
  </si>
  <si>
    <t>35.32751</t>
  </si>
  <si>
    <t>232.4598</t>
  </si>
  <si>
    <t>167.5663</t>
  </si>
  <si>
    <t>68.7328</t>
  </si>
  <si>
    <t>281.4423</t>
  </si>
  <si>
    <t>119.7919</t>
  </si>
  <si>
    <t>131.686</t>
  </si>
  <si>
    <t>60.64357</t>
  </si>
  <si>
    <t>257.0026</t>
  </si>
  <si>
    <t>233.8045</t>
  </si>
  <si>
    <t>50.59084</t>
  </si>
  <si>
    <t>249.3301</t>
  </si>
  <si>
    <t>84.78718</t>
  </si>
  <si>
    <t>122.2091</t>
  </si>
  <si>
    <t>175.1096</t>
  </si>
  <si>
    <t>81.78862</t>
  </si>
  <si>
    <t>49.46463</t>
  </si>
  <si>
    <t>35.71263</t>
  </si>
  <si>
    <t>106.4754</t>
  </si>
  <si>
    <t>159.5956</t>
  </si>
  <si>
    <t>68.98274</t>
  </si>
  <si>
    <t>156.5498</t>
  </si>
  <si>
    <t>102.173</t>
  </si>
  <si>
    <t>10.84766</t>
  </si>
  <si>
    <t>261.6623</t>
  </si>
  <si>
    <t>289.9288</t>
  </si>
  <si>
    <t>71.97418</t>
  </si>
  <si>
    <t>75.46912</t>
  </si>
  <si>
    <t>43.94546</t>
  </si>
  <si>
    <t>48.33018</t>
  </si>
  <si>
    <t>112.9184</t>
  </si>
  <si>
    <t>27.10427</t>
  </si>
  <si>
    <t>108.4786</t>
  </si>
  <si>
    <t>54.1263</t>
  </si>
  <si>
    <t>22.6612</t>
  </si>
  <si>
    <t>50.89465</t>
  </si>
  <si>
    <t>190.5127</t>
  </si>
  <si>
    <t>39.40468</t>
  </si>
  <si>
    <t>159.4252</t>
  </si>
  <si>
    <t>205.0956</t>
  </si>
  <si>
    <t>54.33096</t>
  </si>
  <si>
    <t>254.9779</t>
  </si>
  <si>
    <t>13.36537</t>
  </si>
  <si>
    <t>19.45349</t>
  </si>
  <si>
    <t>153.3683</t>
  </si>
  <si>
    <t>56.81783</t>
  </si>
  <si>
    <t>45.25057</t>
  </si>
  <si>
    <t>131.8729</t>
  </si>
  <si>
    <t>277.1243</t>
  </si>
  <si>
    <t>63.88078</t>
  </si>
  <si>
    <t>178.6151</t>
  </si>
  <si>
    <t>292.1248</t>
  </si>
  <si>
    <t>142.5705</t>
  </si>
  <si>
    <t>263.8119</t>
  </si>
  <si>
    <t>238.6606</t>
  </si>
  <si>
    <t>274.2411</t>
  </si>
  <si>
    <t>213.8657</t>
  </si>
  <si>
    <t>259.4493</t>
  </si>
  <si>
    <t>203.236</t>
  </si>
  <si>
    <t>267.3582</t>
  </si>
  <si>
    <t>246.6316</t>
  </si>
  <si>
    <t>259.5497</t>
  </si>
  <si>
    <t>69.54466</t>
  </si>
  <si>
    <t>239.8332</t>
  </si>
  <si>
    <t>234.9903</t>
  </si>
  <si>
    <t>273.788</t>
  </si>
  <si>
    <t>12.51199</t>
  </si>
  <si>
    <t>245.1699</t>
  </si>
  <si>
    <t>204.4741</t>
  </si>
  <si>
    <t>35.23103</t>
  </si>
  <si>
    <t>181.2512</t>
  </si>
  <si>
    <t>53.17088</t>
  </si>
  <si>
    <t>274.4068</t>
  </si>
  <si>
    <t>153.2136</t>
  </si>
  <si>
    <t>40.70393</t>
  </si>
  <si>
    <t>169.1361</t>
  </si>
  <si>
    <t>106.6663</t>
  </si>
  <si>
    <t>86.28461</t>
  </si>
  <si>
    <t>151.3474</t>
  </si>
  <si>
    <t>89.29899</t>
  </si>
  <si>
    <t>61.63161</t>
  </si>
  <si>
    <t>210.5917</t>
  </si>
  <si>
    <t>83.10395</t>
  </si>
  <si>
    <t>230.9894</t>
  </si>
  <si>
    <t>56.41915</t>
  </si>
  <si>
    <t>133.482</t>
  </si>
  <si>
    <t>35.33264</t>
  </si>
  <si>
    <t>109.3216</t>
  </si>
  <si>
    <t>26.69883</t>
  </si>
  <si>
    <t>36.22894</t>
  </si>
  <si>
    <t>214.2932</t>
  </si>
  <si>
    <t>116.8366</t>
  </si>
  <si>
    <t>42.64441</t>
  </si>
  <si>
    <t>28.8023</t>
  </si>
  <si>
    <t>241.2765</t>
  </si>
  <si>
    <t>154.6067</t>
  </si>
  <si>
    <t>30.24383</t>
  </si>
  <si>
    <t>168.4662</t>
  </si>
  <si>
    <t>271.78</t>
  </si>
  <si>
    <t>124.7578</t>
  </si>
  <si>
    <t>31.83429</t>
  </si>
  <si>
    <t>56.29816</t>
  </si>
  <si>
    <t>76.20247</t>
  </si>
  <si>
    <t>110.6771</t>
  </si>
  <si>
    <t>139.1789</t>
  </si>
  <si>
    <t>206.1747</t>
  </si>
  <si>
    <t>223.3213</t>
  </si>
  <si>
    <t>273.4169</t>
  </si>
  <si>
    <t>144.2564</t>
  </si>
  <si>
    <t>256.4123</t>
  </si>
  <si>
    <t>158.6386</t>
  </si>
  <si>
    <t>220.5676</t>
  </si>
  <si>
    <t>87.02983</t>
  </si>
  <si>
    <t>249.3707</t>
  </si>
  <si>
    <t>208.4086</t>
  </si>
  <si>
    <t>146.6575</t>
  </si>
  <si>
    <t>103.2665</t>
  </si>
  <si>
    <t>208.6043</t>
  </si>
  <si>
    <t>232.9765</t>
  </si>
  <si>
    <t>89.38772</t>
  </si>
  <si>
    <t>158.887</t>
  </si>
  <si>
    <t>161.9116</t>
  </si>
  <si>
    <t>42.58836</t>
  </si>
  <si>
    <t>55.53979</t>
  </si>
  <si>
    <t>299.8421</t>
  </si>
  <si>
    <t>240.8652</t>
  </si>
  <si>
    <t>169.0742</t>
  </si>
  <si>
    <t>273.9578</t>
  </si>
  <si>
    <t>284.3214</t>
  </si>
  <si>
    <t>251.9288</t>
  </si>
  <si>
    <t>160.4259</t>
  </si>
  <si>
    <t>19.11061</t>
  </si>
  <si>
    <t>156.9156</t>
  </si>
  <si>
    <t>198.788</t>
  </si>
  <si>
    <t>219.5025</t>
  </si>
  <si>
    <t>35.81616</t>
  </si>
  <si>
    <t>118.0503</t>
  </si>
  <si>
    <t>248.1826</t>
  </si>
  <si>
    <t>183.0458</t>
  </si>
  <si>
    <t>272.1693</t>
  </si>
  <si>
    <t>90.55121</t>
  </si>
  <si>
    <t>83.01876</t>
  </si>
  <si>
    <t>223.635</t>
  </si>
  <si>
    <t>97.04722</t>
  </si>
  <si>
    <t>141.3178</t>
  </si>
  <si>
    <t>66.66214</t>
  </si>
  <si>
    <t>137.6771</t>
  </si>
  <si>
    <t>142.1853</t>
  </si>
  <si>
    <t>184.2258</t>
  </si>
  <si>
    <t>43.5104</t>
  </si>
  <si>
    <t>96.57271</t>
  </si>
  <si>
    <t>252.7335</t>
  </si>
  <si>
    <t>57.72131</t>
  </si>
  <si>
    <t>41.52559</t>
  </si>
  <si>
    <t>81.22539</t>
  </si>
  <si>
    <t>142.5896</t>
  </si>
  <si>
    <t>179.6337</t>
  </si>
  <si>
    <t>194.0117</t>
  </si>
  <si>
    <t>124.8711</t>
  </si>
  <si>
    <t>31.39305</t>
  </si>
  <si>
    <t>259.9752</t>
  </si>
  <si>
    <t>245.6434</t>
  </si>
  <si>
    <t>29.41879</t>
  </si>
  <si>
    <t>172.4429</t>
  </si>
  <si>
    <t>66.08665</t>
  </si>
  <si>
    <t>90.54098</t>
  </si>
  <si>
    <t>206.9549</t>
  </si>
  <si>
    <t>230.3293</t>
  </si>
  <si>
    <t>51.81884</t>
  </si>
  <si>
    <t>87.56148</t>
  </si>
  <si>
    <t>165.5258</t>
  </si>
  <si>
    <t>185.7051</t>
  </si>
  <si>
    <t>58.07851</t>
  </si>
  <si>
    <t>163.5086</t>
  </si>
  <si>
    <t>210.7539</t>
  </si>
  <si>
    <t>283.5726</t>
  </si>
  <si>
    <t>71.39905</t>
  </si>
  <si>
    <t>72.46858</t>
  </si>
  <si>
    <t>255.9873</t>
  </si>
  <si>
    <t>221.3507</t>
  </si>
  <si>
    <t>203.2636</t>
  </si>
  <si>
    <t>105.9865</t>
  </si>
  <si>
    <t>33.15308</t>
  </si>
  <si>
    <t>86.44209</t>
  </si>
  <si>
    <t>83.50898</t>
  </si>
  <si>
    <t>143.244</t>
  </si>
  <si>
    <t>56.23427</t>
  </si>
  <si>
    <t>124.6684</t>
  </si>
  <si>
    <t>153.4577</t>
  </si>
  <si>
    <t>60.90715</t>
  </si>
  <si>
    <t>219.0723</t>
  </si>
  <si>
    <t>17.2415</t>
  </si>
  <si>
    <t>22.41603</t>
  </si>
  <si>
    <t>145.8418</t>
  </si>
  <si>
    <t>78.47495</t>
  </si>
  <si>
    <t>225.341</t>
  </si>
  <si>
    <t>15.09234</t>
  </si>
  <si>
    <t>267.3644</t>
  </si>
  <si>
    <t>213.745</t>
  </si>
  <si>
    <t>271.9367</t>
  </si>
  <si>
    <t>131.2612</t>
  </si>
  <si>
    <t>204.8919</t>
  </si>
  <si>
    <t>14.03436</t>
  </si>
  <si>
    <t>178.6773</t>
  </si>
  <si>
    <t>275.2593</t>
  </si>
  <si>
    <t>288.4093</t>
  </si>
  <si>
    <t>140.6618</t>
  </si>
  <si>
    <t>41.39054</t>
  </si>
  <si>
    <t>96.95852</t>
  </si>
  <si>
    <t>151.348</t>
  </si>
  <si>
    <t>99.0884</t>
  </si>
  <si>
    <t>230.7844</t>
  </si>
  <si>
    <t>165.7167</t>
  </si>
  <si>
    <t>130.413</t>
  </si>
  <si>
    <t>159.2588</t>
  </si>
  <si>
    <t>41.44771</t>
  </si>
  <si>
    <t>210.5056</t>
  </si>
  <si>
    <t>96.68136</t>
  </si>
  <si>
    <t>83.58579</t>
  </si>
  <si>
    <t>76.90703</t>
  </si>
  <si>
    <t>20.10168</t>
  </si>
  <si>
    <t>86.46056</t>
  </si>
  <si>
    <t>64.64535</t>
  </si>
  <si>
    <t>113.2366</t>
  </si>
  <si>
    <t>157.537</t>
  </si>
  <si>
    <t>53.20642</t>
  </si>
  <si>
    <t>258.9148</t>
  </si>
  <si>
    <t>257.2417</t>
  </si>
  <si>
    <t>218.0502</t>
  </si>
  <si>
    <t>50.96904</t>
  </si>
  <si>
    <t>210.7976</t>
  </si>
  <si>
    <t>243.2918</t>
  </si>
  <si>
    <t>256.9032</t>
  </si>
  <si>
    <t>218.8448</t>
  </si>
  <si>
    <t>239.8535</t>
  </si>
  <si>
    <t>124.5261</t>
  </si>
  <si>
    <t>196.3879</t>
  </si>
  <si>
    <t>15.34064</t>
  </si>
  <si>
    <t>264.4461</t>
  </si>
  <si>
    <t>19.86857</t>
  </si>
  <si>
    <t>72.09929</t>
  </si>
  <si>
    <t>93.06321</t>
  </si>
  <si>
    <t>129.8096</t>
  </si>
  <si>
    <t>124.2613</t>
  </si>
  <si>
    <t>190.425</t>
  </si>
  <si>
    <t>218.3118</t>
  </si>
  <si>
    <t>230.2642</t>
  </si>
  <si>
    <t>99.91038</t>
  </si>
  <si>
    <t>251.9431</t>
  </si>
  <si>
    <t>188.1438</t>
  </si>
  <si>
    <t>245.3626</t>
  </si>
  <si>
    <t>219.7125</t>
  </si>
  <si>
    <t>15.0074</t>
  </si>
  <si>
    <t>38.41655</t>
  </si>
  <si>
    <t>20.6122</t>
  </si>
  <si>
    <t>270.4791</t>
  </si>
  <si>
    <t>179.242</t>
  </si>
  <si>
    <t>151.0676</t>
  </si>
  <si>
    <t>235.0751</t>
  </si>
  <si>
    <t>88.45104</t>
  </si>
  <si>
    <t>275.3324</t>
  </si>
  <si>
    <t>37.09962</t>
  </si>
  <si>
    <t>86.58368</t>
  </si>
  <si>
    <t>78.10648</t>
  </si>
  <si>
    <t>139.3721</t>
  </si>
  <si>
    <t>94.34801</t>
  </si>
  <si>
    <t>218.3307</t>
  </si>
  <si>
    <t>222.297</t>
  </si>
  <si>
    <t>161.9224</t>
  </si>
  <si>
    <t>247.4943</t>
  </si>
  <si>
    <t>115.7171</t>
  </si>
  <si>
    <t>287.5994</t>
  </si>
  <si>
    <t>282.3785</t>
  </si>
  <si>
    <t>52.56523</t>
  </si>
  <si>
    <t>50.20506</t>
  </si>
  <si>
    <t>285.4566</t>
  </si>
  <si>
    <t>61.30952</t>
  </si>
  <si>
    <t>243.802</t>
  </si>
  <si>
    <t>25.37631</t>
  </si>
  <si>
    <t>116.2201</t>
  </si>
  <si>
    <t>131.0631</t>
  </si>
  <si>
    <t>199.3853</t>
  </si>
  <si>
    <t>96.44971</t>
  </si>
  <si>
    <t>229.0042</t>
  </si>
  <si>
    <t>85.28218</t>
  </si>
  <si>
    <t>42.95864</t>
  </si>
  <si>
    <t>21.79721</t>
  </si>
  <si>
    <t>87.20657</t>
  </si>
  <si>
    <t>180.0895</t>
  </si>
  <si>
    <t>42.18116</t>
  </si>
  <si>
    <t>265.5887</t>
  </si>
  <si>
    <t>204.8142</t>
  </si>
  <si>
    <t>257.9104</t>
  </si>
  <si>
    <t>165.6996</t>
  </si>
  <si>
    <t>82.49944</t>
  </si>
  <si>
    <t>52.02782</t>
  </si>
  <si>
    <t>269.9847</t>
  </si>
  <si>
    <t>202.2905</t>
  </si>
  <si>
    <t>160.8027</t>
  </si>
  <si>
    <t>10.54167</t>
  </si>
  <si>
    <t>192.4272</t>
  </si>
  <si>
    <t>134.5767</t>
  </si>
  <si>
    <t>289.3989</t>
  </si>
  <si>
    <t>143.1785</t>
  </si>
  <si>
    <t>13.17241</t>
  </si>
  <si>
    <t>156.848</t>
  </si>
  <si>
    <t>164.6114</t>
  </si>
  <si>
    <t>27.86711</t>
  </si>
  <si>
    <t>128.724</t>
  </si>
  <si>
    <t>259.4226</t>
  </si>
  <si>
    <t>165.7293</t>
  </si>
  <si>
    <t>217.9466</t>
  </si>
  <si>
    <t>247.9429</t>
  </si>
  <si>
    <t>144.3585</t>
  </si>
  <si>
    <t>202.0314</t>
  </si>
  <si>
    <t>267.9758</t>
  </si>
  <si>
    <t>217.2951</t>
  </si>
  <si>
    <t>137.4637</t>
  </si>
  <si>
    <t>267.3318</t>
  </si>
  <si>
    <t>10.76929</t>
  </si>
  <si>
    <t>204.7493</t>
  </si>
  <si>
    <t>120.4011</t>
  </si>
  <si>
    <t>294.502</t>
  </si>
  <si>
    <t>110.7357</t>
  </si>
  <si>
    <t>162.7777</t>
  </si>
  <si>
    <t>138.4533</t>
  </si>
  <si>
    <t>188.6599</t>
  </si>
  <si>
    <t>125.6761</t>
  </si>
  <si>
    <t>212.4953</t>
  </si>
  <si>
    <t>180.6491</t>
  </si>
  <si>
    <t>166.6104</t>
  </si>
  <si>
    <t>238.5578</t>
  </si>
  <si>
    <t>67.03815</t>
  </si>
  <si>
    <t>160.1254</t>
  </si>
  <si>
    <t>187.2312</t>
  </si>
  <si>
    <t>38.37099</t>
  </si>
  <si>
    <t>172.6252</t>
  </si>
  <si>
    <t>172.4558</t>
  </si>
  <si>
    <t>229.8795</t>
  </si>
  <si>
    <t>258.2863</t>
  </si>
  <si>
    <t>198.7069</t>
  </si>
  <si>
    <t>199.4195</t>
  </si>
  <si>
    <t>253.7567</t>
  </si>
  <si>
    <t>76.14235</t>
  </si>
  <si>
    <t>293.4152</t>
  </si>
  <si>
    <t>220.7222</t>
  </si>
  <si>
    <t>92.76624</t>
  </si>
  <si>
    <t>185.9694</t>
  </si>
  <si>
    <t>284.4956</t>
  </si>
  <si>
    <t>246.5612</t>
  </si>
  <si>
    <t>292.4161</t>
  </si>
  <si>
    <t>91.28022</t>
  </si>
  <si>
    <t>40.34865</t>
  </si>
  <si>
    <t>195.0435</t>
  </si>
  <si>
    <t>297.3861</t>
  </si>
  <si>
    <t>168.1231</t>
  </si>
  <si>
    <t>299.5407</t>
  </si>
  <si>
    <t>223.2993</t>
  </si>
  <si>
    <t>241.6609</t>
  </si>
  <si>
    <t>226.7027</t>
  </si>
  <si>
    <t>140.0541</t>
  </si>
  <si>
    <t>28.28719</t>
  </si>
  <si>
    <t>164.2351</t>
  </si>
  <si>
    <t>297.8093</t>
  </si>
  <si>
    <t>295.0048</t>
  </si>
  <si>
    <t>148.8234</t>
  </si>
  <si>
    <t>263.6483</t>
  </si>
  <si>
    <t>47.93614</t>
  </si>
  <si>
    <t>216.6185</t>
  </si>
  <si>
    <t>94.10647</t>
  </si>
  <si>
    <t>276.9764</t>
  </si>
  <si>
    <t>157.1113</t>
  </si>
  <si>
    <t>113.458</t>
  </si>
  <si>
    <t>57.30319</t>
  </si>
  <si>
    <t>10.67429</t>
  </si>
  <si>
    <t>105.022</t>
  </si>
  <si>
    <t>115.3164</t>
  </si>
  <si>
    <t>90.48156</t>
  </si>
  <si>
    <t>33.86588</t>
  </si>
  <si>
    <t>22.02115</t>
  </si>
  <si>
    <t>75.12162</t>
  </si>
  <si>
    <t>258.9492</t>
  </si>
  <si>
    <t>282.0533</t>
  </si>
  <si>
    <t>156.2196</t>
  </si>
  <si>
    <t>236.6283</t>
  </si>
  <si>
    <t>30.96163</t>
  </si>
  <si>
    <t>57.29374</t>
  </si>
  <si>
    <t>90.5219</t>
  </si>
  <si>
    <t>232.7434</t>
  </si>
  <si>
    <t>96.41248</t>
  </si>
  <si>
    <t>149.127</t>
  </si>
  <si>
    <t>257.9041</t>
  </si>
  <si>
    <t>85.67752</t>
  </si>
  <si>
    <t>72.83593</t>
  </si>
  <si>
    <t>189.3703</t>
  </si>
  <si>
    <t>84.03968</t>
  </si>
  <si>
    <t>208.5879</t>
  </si>
  <si>
    <t>269.6295</t>
  </si>
  <si>
    <t>184.8521</t>
  </si>
  <si>
    <t>211.9233</t>
  </si>
  <si>
    <t>167.9951</t>
  </si>
  <si>
    <t>157.1102</t>
  </si>
  <si>
    <t>146.568</t>
  </si>
  <si>
    <t>258.3595</t>
  </si>
  <si>
    <t>127.0047</t>
  </si>
  <si>
    <t>139.9529</t>
  </si>
  <si>
    <t>140.4048</t>
  </si>
  <si>
    <t>291.3278</t>
  </si>
  <si>
    <t>55.00223</t>
  </si>
  <si>
    <t>201.6718</t>
  </si>
  <si>
    <t>170.2058</t>
  </si>
  <si>
    <t>186.1147</t>
  </si>
  <si>
    <t>279.9346</t>
  </si>
  <si>
    <t>63.3189</t>
  </si>
  <si>
    <t>224.3714</t>
  </si>
  <si>
    <t>96.50871</t>
  </si>
  <si>
    <t>146.1515</t>
  </si>
  <si>
    <t>249.7462</t>
  </si>
  <si>
    <t>47.80661</t>
  </si>
  <si>
    <t>50.89987</t>
  </si>
  <si>
    <t>72.82435</t>
  </si>
  <si>
    <t>293.7002</t>
  </si>
  <si>
    <t>12.81093</t>
  </si>
  <si>
    <t>110.9486</t>
  </si>
  <si>
    <t>22.57441</t>
  </si>
  <si>
    <t>184.9866</t>
  </si>
  <si>
    <t>196.8066</t>
  </si>
  <si>
    <t>122.8971</t>
  </si>
  <si>
    <t>210.5306</t>
  </si>
  <si>
    <t>238.2559</t>
  </si>
  <si>
    <t>21.59075</t>
  </si>
  <si>
    <t>33.31129</t>
  </si>
  <si>
    <t>197.79</t>
  </si>
  <si>
    <t>261.9587</t>
  </si>
  <si>
    <t>137.4482</t>
  </si>
  <si>
    <t>278.8453</t>
  </si>
  <si>
    <t>44.9656</t>
  </si>
  <si>
    <t>87.85584</t>
  </si>
  <si>
    <t>230.9981</t>
  </si>
  <si>
    <t>159.7365</t>
  </si>
  <si>
    <t>230.3839</t>
  </si>
  <si>
    <t>169.537</t>
  </si>
  <si>
    <t>190.5973</t>
  </si>
  <si>
    <t>144.0763</t>
  </si>
  <si>
    <t>277.3732</t>
  </si>
  <si>
    <t>25.19797</t>
  </si>
  <si>
    <t>298.7723</t>
  </si>
  <si>
    <t>197.7306</t>
  </si>
  <si>
    <t>291.6916</t>
  </si>
  <si>
    <t>189.3728</t>
  </si>
  <si>
    <t>174.0817</t>
  </si>
  <si>
    <t>120.7674</t>
  </si>
  <si>
    <t>299.2437</t>
  </si>
  <si>
    <t>141.335</t>
  </si>
  <si>
    <t>25.59146</t>
  </si>
  <si>
    <t>201.9709</t>
  </si>
  <si>
    <t>90.29948</t>
  </si>
  <si>
    <t>58.86793</t>
  </si>
  <si>
    <t>202.2867</t>
  </si>
  <si>
    <t>65.51704</t>
  </si>
  <si>
    <t>221.0759</t>
  </si>
  <si>
    <t>240.5817</t>
  </si>
  <si>
    <t>17.37999</t>
  </si>
  <si>
    <t>32.73959</t>
  </si>
  <si>
    <t>261.3891</t>
  </si>
  <si>
    <t>11.2913</t>
  </si>
  <si>
    <t>275.5665</t>
  </si>
  <si>
    <t>197.4067</t>
  </si>
  <si>
    <t>68.61499</t>
  </si>
  <si>
    <t>41.20922</t>
  </si>
  <si>
    <t>28.13468</t>
  </si>
  <si>
    <t>201.4579</t>
  </si>
  <si>
    <t>191.2396</t>
  </si>
  <si>
    <t>289.2519</t>
  </si>
  <si>
    <t>155.9323</t>
  </si>
  <si>
    <t>189.0805</t>
  </si>
  <si>
    <t>159.3338</t>
  </si>
  <si>
    <t>124.5038</t>
  </si>
  <si>
    <t>143.47</t>
  </si>
  <si>
    <t>233.7165</t>
  </si>
  <si>
    <t>66.01268</t>
  </si>
  <si>
    <t>28.27985</t>
  </si>
  <si>
    <t>87.44071</t>
  </si>
  <si>
    <t>243.6744</t>
  </si>
  <si>
    <t>288.7105</t>
  </si>
  <si>
    <t>283.2476</t>
  </si>
  <si>
    <t>205.3865</t>
  </si>
  <si>
    <t>39.10012</t>
  </si>
  <si>
    <t>40.74214</t>
  </si>
  <si>
    <t>263.9699</t>
  </si>
  <si>
    <t>257.658</t>
  </si>
  <si>
    <t>275.2284</t>
  </si>
  <si>
    <t>234.6018</t>
  </si>
  <si>
    <t>68.31544</t>
  </si>
  <si>
    <t>193.237</t>
  </si>
  <si>
    <t>185.0179</t>
  </si>
  <si>
    <t>296.1542</t>
  </si>
  <si>
    <t>69.74228</t>
  </si>
  <si>
    <t>146.9956</t>
  </si>
  <si>
    <t>155.1323</t>
  </si>
  <si>
    <t>33.88924</t>
  </si>
  <si>
    <t>10.34635</t>
  </si>
  <si>
    <t>243.1628</t>
  </si>
  <si>
    <t>63.95965</t>
  </si>
  <si>
    <t>168.0664</t>
  </si>
  <si>
    <t>19.37622</t>
  </si>
  <si>
    <t>179.6853</t>
  </si>
  <si>
    <t>288.1639</t>
  </si>
  <si>
    <t>151.7565</t>
  </si>
  <si>
    <t>104.6191</t>
  </si>
  <si>
    <t>79.91503</t>
  </si>
  <si>
    <t>274.8522</t>
  </si>
  <si>
    <t>247.2077</t>
  </si>
  <si>
    <t>92.9957</t>
  </si>
  <si>
    <t>205.1856</t>
  </si>
  <si>
    <t>201.3727</t>
  </si>
  <si>
    <t>228.0833</t>
  </si>
  <si>
    <t>152.0483</t>
  </si>
  <si>
    <t>67.45626</t>
  </si>
  <si>
    <t>26.67265</t>
  </si>
  <si>
    <t>43.57586</t>
  </si>
  <si>
    <t>90.87169</t>
  </si>
  <si>
    <t>238.718</t>
  </si>
  <si>
    <t>18.60941</t>
  </si>
  <si>
    <t>175.7066</t>
  </si>
  <si>
    <t>69.25427</t>
  </si>
  <si>
    <t>95.38668</t>
  </si>
  <si>
    <t>180.2891</t>
  </si>
  <si>
    <t>250.9669</t>
  </si>
  <si>
    <t>122.4842</t>
  </si>
  <si>
    <t>58.60084</t>
  </si>
  <si>
    <t>190.0826</t>
  </si>
  <si>
    <t>90.50495</t>
  </si>
  <si>
    <t>263.0495</t>
  </si>
  <si>
    <t>82.75319</t>
  </si>
  <si>
    <t>242.2964</t>
  </si>
  <si>
    <t>99.11633</t>
  </si>
  <si>
    <t>228.6498</t>
  </si>
  <si>
    <t>159.4806</t>
  </si>
  <si>
    <t>217.7631</t>
  </si>
  <si>
    <t>98.39412</t>
  </si>
  <si>
    <t>204.6018</t>
  </si>
  <si>
    <t>212.0991</t>
  </si>
  <si>
    <t>31.65037</t>
  </si>
  <si>
    <t>95.65857</t>
  </si>
  <si>
    <t>269.3678</t>
  </si>
  <si>
    <t>218.1467</t>
  </si>
  <si>
    <t>194.078</t>
  </si>
  <si>
    <t>141.7628</t>
  </si>
  <si>
    <t>284.5953</t>
  </si>
  <si>
    <t>84.76944</t>
  </si>
  <si>
    <t>169.0563</t>
  </si>
  <si>
    <t>52.558</t>
  </si>
  <si>
    <t>103.6858</t>
  </si>
  <si>
    <t>246.4039</t>
  </si>
  <si>
    <t>76.2659</t>
  </si>
  <si>
    <t>129.3516</t>
  </si>
  <si>
    <t>261.1856</t>
  </si>
  <si>
    <t>110.2795</t>
  </si>
  <si>
    <t>36.63732</t>
  </si>
  <si>
    <t>137.7687</t>
  </si>
  <si>
    <t>224.3044</t>
  </si>
  <si>
    <t>270.671</t>
  </si>
  <si>
    <t>26.34495</t>
  </si>
  <si>
    <t>215.764</t>
  </si>
  <si>
    <t>191.7056</t>
  </si>
  <si>
    <t>251.5225</t>
  </si>
  <si>
    <t>109.9252</t>
  </si>
  <si>
    <t>186.9518</t>
  </si>
  <si>
    <t>225.756</t>
  </si>
  <si>
    <t>195.5996</t>
  </si>
  <si>
    <t>219.3416</t>
  </si>
  <si>
    <t>147.3323</t>
  </si>
  <si>
    <t>33.32065</t>
  </si>
  <si>
    <t>85.19205</t>
  </si>
  <si>
    <t>247.3394</t>
  </si>
  <si>
    <t>244.1212</t>
  </si>
  <si>
    <t>117.1958</t>
  </si>
  <si>
    <t>59.57916</t>
  </si>
  <si>
    <t>182.5255</t>
  </si>
  <si>
    <t>26.58366</t>
  </si>
  <si>
    <t>185.0494</t>
  </si>
  <si>
    <t>236.8986</t>
  </si>
  <si>
    <t>68.35166</t>
  </si>
  <si>
    <t>182.3472</t>
  </si>
  <si>
    <t>34.34334</t>
  </si>
  <si>
    <t>81.50578</t>
  </si>
  <si>
    <t>28.59693</t>
  </si>
  <si>
    <t>271.789</t>
  </si>
  <si>
    <t>273.8011</t>
  </si>
  <si>
    <t>37.63357</t>
  </si>
  <si>
    <t>47.51247</t>
  </si>
  <si>
    <t>46.57543</t>
  </si>
  <si>
    <t>216.5205</t>
  </si>
  <si>
    <t>63.278</t>
  </si>
  <si>
    <t>121.0348</t>
  </si>
  <si>
    <t>90.18341</t>
  </si>
  <si>
    <t>172.2824</t>
  </si>
  <si>
    <t>183.4669</t>
  </si>
  <si>
    <t>52.89085</t>
  </si>
  <si>
    <t>88.693</t>
  </si>
  <si>
    <t>243.6842</t>
  </si>
  <si>
    <t>160.2015</t>
  </si>
  <si>
    <t>229.6169</t>
  </si>
  <si>
    <t>33.8041</t>
  </si>
  <si>
    <t>141.721</t>
  </si>
  <si>
    <t>10.35821</t>
  </si>
  <si>
    <t>142.6439</t>
  </si>
  <si>
    <t>125.5379</t>
  </si>
  <si>
    <t>65.00269</t>
  </si>
  <si>
    <t>183.9541</t>
  </si>
  <si>
    <t>149.0644</t>
  </si>
  <si>
    <t>196.3227</t>
  </si>
  <si>
    <t>102.5074</t>
  </si>
  <si>
    <t>171.2862</t>
  </si>
  <si>
    <t>62.35233</t>
  </si>
  <si>
    <t>268.1539</t>
  </si>
  <si>
    <t>14.97611</t>
  </si>
  <si>
    <t>260.6337</t>
  </si>
  <si>
    <t>44.41436</t>
  </si>
  <si>
    <t>285.9311</t>
  </si>
  <si>
    <t>235.9599</t>
  </si>
  <si>
    <t>160.5026</t>
  </si>
  <si>
    <t>136.1484</t>
  </si>
  <si>
    <t>257.0848</t>
  </si>
  <si>
    <t>199.8511</t>
  </si>
  <si>
    <t>28.62028</t>
  </si>
  <si>
    <t>117.4297</t>
  </si>
  <si>
    <t>236.807</t>
  </si>
  <si>
    <t>143.9546</t>
  </si>
  <si>
    <t>273.0278</t>
  </si>
  <si>
    <t>99.08416</t>
  </si>
  <si>
    <t>49.64173</t>
  </si>
  <si>
    <t>34.08494</t>
  </si>
  <si>
    <t>253.5464</t>
  </si>
  <si>
    <t>97.93528</t>
  </si>
  <si>
    <t>178.1951</t>
  </si>
  <si>
    <t>59.01368</t>
  </si>
  <si>
    <t>263.4824</t>
  </si>
  <si>
    <t>220.5744</t>
  </si>
  <si>
    <t>295.0575</t>
  </si>
  <si>
    <t>175.0895</t>
  </si>
  <si>
    <t>267.063</t>
  </si>
  <si>
    <t>99.57632</t>
  </si>
  <si>
    <t>140.3796</t>
  </si>
  <si>
    <t>282.802</t>
  </si>
  <si>
    <t>32.77371</t>
  </si>
  <si>
    <t>261.6971</t>
  </si>
  <si>
    <t>227.7308</t>
  </si>
  <si>
    <t>224.2609</t>
  </si>
  <si>
    <t>100.9789</t>
  </si>
  <si>
    <t>158.2503</t>
  </si>
  <si>
    <t>238.7006</t>
  </si>
  <si>
    <t>107.3495</t>
  </si>
  <si>
    <t>71.382</t>
  </si>
  <si>
    <t>137.1818</t>
  </si>
  <si>
    <t>163.1066</t>
  </si>
  <si>
    <t>24.349</t>
  </si>
  <si>
    <t>98.53223</t>
  </si>
  <si>
    <t>41.95074</t>
  </si>
  <si>
    <t>271.2751</t>
  </si>
  <si>
    <t>165.8773</t>
  </si>
  <si>
    <t>88.57955</t>
  </si>
  <si>
    <t>129.367</t>
  </si>
  <si>
    <t>136.0064</t>
  </si>
  <si>
    <t>92.23359</t>
  </si>
  <si>
    <t>232.1629</t>
  </si>
  <si>
    <t>244.4967</t>
  </si>
  <si>
    <t>85.69614</t>
  </si>
  <si>
    <t>244.4469</t>
  </si>
  <si>
    <t>241.9352</t>
  </si>
  <si>
    <t>260.0025</t>
  </si>
  <si>
    <t>292.555</t>
  </si>
  <si>
    <t>44.851</t>
  </si>
  <si>
    <t>130.3753</t>
  </si>
  <si>
    <t>32.41293</t>
  </si>
  <si>
    <t>118.3509</t>
  </si>
  <si>
    <t>289.0179</t>
  </si>
  <si>
    <t>88.17372</t>
  </si>
  <si>
    <t>31.00611</t>
  </si>
  <si>
    <t>22.80594</t>
  </si>
  <si>
    <t>119.5039</t>
  </si>
  <si>
    <t>141.5019</t>
  </si>
  <si>
    <t>22.79476</t>
  </si>
  <si>
    <t>171.4449</t>
  </si>
  <si>
    <t>185.3529</t>
  </si>
  <si>
    <t>44.58049</t>
  </si>
  <si>
    <t>99.85725</t>
  </si>
  <si>
    <t>32.37607</t>
  </si>
  <si>
    <t>167.6857</t>
  </si>
  <si>
    <t>128.8037</t>
  </si>
  <si>
    <t>28.05376</t>
  </si>
  <si>
    <t>73.54801</t>
  </si>
  <si>
    <t>44.81113</t>
  </si>
  <si>
    <t>60.3896</t>
  </si>
  <si>
    <t>49.27105</t>
  </si>
  <si>
    <t>116.5407</t>
  </si>
  <si>
    <t>57.1867</t>
  </si>
  <si>
    <t>22.51727</t>
  </si>
  <si>
    <t>14.25749</t>
  </si>
  <si>
    <t>225.0911</t>
  </si>
  <si>
    <t>30.8341</t>
  </si>
  <si>
    <t>250.6017</t>
  </si>
  <si>
    <t>32.15031</t>
  </si>
  <si>
    <t>229.7309</t>
  </si>
  <si>
    <t>57.11423</t>
  </si>
  <si>
    <t>42.17473</t>
  </si>
  <si>
    <t>199.8897</t>
  </si>
  <si>
    <t>188.2234</t>
  </si>
  <si>
    <t>183.1366</t>
  </si>
  <si>
    <t>174.8413</t>
  </si>
  <si>
    <t>245.6927</t>
  </si>
  <si>
    <t>242.6645</t>
  </si>
  <si>
    <t>25.33874</t>
  </si>
  <si>
    <t>242.189</t>
  </si>
  <si>
    <t>69.17732</t>
  </si>
  <si>
    <t>184.4529</t>
  </si>
  <si>
    <t>81.03958</t>
  </si>
  <si>
    <t>99.76085</t>
  </si>
  <si>
    <t>90.01137</t>
  </si>
  <si>
    <t>269.2251</t>
  </si>
  <si>
    <t>275.8185</t>
  </si>
  <si>
    <t>272.4084</t>
  </si>
  <si>
    <t>114.8451</t>
  </si>
  <si>
    <t>109.7075</t>
  </si>
  <si>
    <t>46.463</t>
  </si>
  <si>
    <t>202.8467</t>
  </si>
  <si>
    <t>113.4861</t>
  </si>
  <si>
    <t>92.60234</t>
  </si>
  <si>
    <t>117.956</t>
  </si>
  <si>
    <t>245.0942</t>
  </si>
  <si>
    <t>32.51023</t>
  </si>
  <si>
    <t>100.6146</t>
  </si>
  <si>
    <t>240.7657</t>
  </si>
  <si>
    <t>137.3594</t>
  </si>
  <si>
    <t>289.5078</t>
  </si>
  <si>
    <t>262.4936</t>
  </si>
  <si>
    <t>284.1311</t>
  </si>
  <si>
    <t>283.6534</t>
  </si>
  <si>
    <t>210.9064</t>
  </si>
  <si>
    <t>94.01124</t>
  </si>
  <si>
    <t>237.4675</t>
  </si>
  <si>
    <t>107.6552</t>
  </si>
  <si>
    <t>119.9988</t>
  </si>
  <si>
    <t>48.51055</t>
  </si>
  <si>
    <t>180.046</t>
  </si>
  <si>
    <t>172.3026</t>
  </si>
  <si>
    <t>296.064</t>
  </si>
  <si>
    <t>34.28863</t>
  </si>
  <si>
    <t>150.8896</t>
  </si>
  <si>
    <t>214.5976</t>
  </si>
  <si>
    <t>37.58535</t>
  </si>
  <si>
    <t>60.41413</t>
  </si>
  <si>
    <t>185.3614</t>
  </si>
  <si>
    <t>266.8031</t>
  </si>
  <si>
    <t>149.4166</t>
  </si>
  <si>
    <t>243.2485</t>
  </si>
  <si>
    <t>128.5214</t>
  </si>
  <si>
    <t>118.245</t>
  </si>
  <si>
    <t>40.52266</t>
  </si>
  <si>
    <t>275.505</t>
  </si>
  <si>
    <t>185.1433</t>
  </si>
  <si>
    <t>88.35496</t>
  </si>
  <si>
    <t>74.37213</t>
  </si>
  <si>
    <t>286.3348</t>
  </si>
  <si>
    <t>250.7507</t>
  </si>
  <si>
    <t>255.8458</t>
  </si>
  <si>
    <t>181.5807</t>
  </si>
  <si>
    <t>241.534</t>
  </si>
  <si>
    <t>147.2504</t>
  </si>
  <si>
    <t>192.1276</t>
  </si>
  <si>
    <t>22.88478</t>
  </si>
  <si>
    <t>234.8012</t>
  </si>
  <si>
    <t>58.19449</t>
  </si>
  <si>
    <t>87.73899</t>
  </si>
  <si>
    <t>249.6816</t>
  </si>
  <si>
    <t>189.5858</t>
  </si>
  <si>
    <t>197.8287</t>
  </si>
  <si>
    <t>27.36524</t>
  </si>
  <si>
    <t>175.722</t>
  </si>
  <si>
    <t>108.1803</t>
  </si>
  <si>
    <t>15.91974</t>
  </si>
  <si>
    <t>31.03309</t>
  </si>
  <si>
    <t>135.7015</t>
  </si>
  <si>
    <t>274.4499</t>
  </si>
  <si>
    <t>155.6329</t>
  </si>
  <si>
    <t>76.91277</t>
  </si>
  <si>
    <t>30.93783</t>
  </si>
  <si>
    <t>123.1582</t>
  </si>
  <si>
    <t>217.0529</t>
  </si>
  <si>
    <t>145.2623</t>
  </si>
  <si>
    <t>178.7198</t>
  </si>
  <si>
    <t>286.0648</t>
  </si>
  <si>
    <t>129.8271</t>
  </si>
  <si>
    <t>83.13799</t>
  </si>
  <si>
    <t>267.1305</t>
  </si>
  <si>
    <t>236.0137</t>
  </si>
  <si>
    <t>235.2856</t>
  </si>
  <si>
    <t>251.8409</t>
  </si>
  <si>
    <t>188.4925</t>
  </si>
  <si>
    <t>223.0165</t>
  </si>
  <si>
    <t>49.83686</t>
  </si>
  <si>
    <t>50.07754</t>
  </si>
  <si>
    <t>113.1471</t>
  </si>
  <si>
    <t>281.8772</t>
  </si>
  <si>
    <t>184.8264</t>
  </si>
  <si>
    <t>281.6335</t>
  </si>
  <si>
    <t>209.0169</t>
  </si>
  <si>
    <t>134.6676</t>
  </si>
  <si>
    <t>206.2102</t>
  </si>
  <si>
    <t>136.0431</t>
  </si>
  <si>
    <t>197.5953</t>
  </si>
  <si>
    <t>84.17181</t>
  </si>
  <si>
    <t>21.23872</t>
  </si>
  <si>
    <t>201.067</t>
  </si>
  <si>
    <t>87.35046</t>
  </si>
  <si>
    <t>278.9915</t>
  </si>
  <si>
    <t>244.7321</t>
  </si>
  <si>
    <t>219.5006</t>
  </si>
  <si>
    <t>22.72158</t>
  </si>
  <si>
    <t>206.5511</t>
  </si>
  <si>
    <t>150.3087</t>
  </si>
  <si>
    <t>64.91212</t>
  </si>
  <si>
    <t>161.2917</t>
  </si>
  <si>
    <t>40.23129</t>
  </si>
  <si>
    <t>28.33349</t>
  </si>
  <si>
    <t>218.582</t>
  </si>
  <si>
    <t>289.5995</t>
  </si>
  <si>
    <t>256.3348</t>
  </si>
  <si>
    <t>20.37535</t>
  </si>
  <si>
    <t>209.5129</t>
  </si>
  <si>
    <t>47.55687</t>
  </si>
  <si>
    <t>17.63975</t>
  </si>
  <si>
    <t>149.5688</t>
  </si>
  <si>
    <t>150.0629</t>
  </si>
  <si>
    <t>39.27875</t>
  </si>
  <si>
    <t>177.4144</t>
  </si>
  <si>
    <t>104.4796</t>
  </si>
  <si>
    <t>212.9553</t>
  </si>
  <si>
    <t>292.8752</t>
  </si>
  <si>
    <t>169.2346</t>
  </si>
  <si>
    <t>72.46272</t>
  </si>
  <si>
    <t>245.228</t>
  </si>
  <si>
    <t>247.8365</t>
  </si>
  <si>
    <t>107.8941</t>
  </si>
  <si>
    <t>213.5726</t>
  </si>
  <si>
    <t>175.9655</t>
  </si>
  <si>
    <t>156.6184</t>
  </si>
  <si>
    <t>294.542</t>
  </si>
  <si>
    <t>167.4652</t>
  </si>
  <si>
    <t>135.2993</t>
  </si>
  <si>
    <t>227.9229</t>
  </si>
  <si>
    <t>31.00751</t>
  </si>
  <si>
    <t>224.0946</t>
  </si>
  <si>
    <t>105.0664</t>
  </si>
  <si>
    <t>90.11104</t>
  </si>
  <si>
    <t>169.9928</t>
  </si>
  <si>
    <t>188.2291</t>
  </si>
  <si>
    <t>237.6892</t>
  </si>
  <si>
    <t>217.3157</t>
  </si>
  <si>
    <t>277.8558</t>
  </si>
  <si>
    <t>68.36488</t>
  </si>
  <si>
    <t>14.01943</t>
  </si>
  <si>
    <t>222.6696</t>
  </si>
  <si>
    <t>68.32314</t>
  </si>
  <si>
    <t>262.675</t>
  </si>
  <si>
    <t>13.98183</t>
  </si>
  <si>
    <t>241.7741</t>
  </si>
  <si>
    <t>108.2576</t>
  </si>
  <si>
    <t>296.4427</t>
  </si>
  <si>
    <t>247.6659</t>
  </si>
  <si>
    <t>269.7657</t>
  </si>
  <si>
    <t>72.95782</t>
  </si>
  <si>
    <t>45.61545</t>
  </si>
  <si>
    <t>25.93361</t>
  </si>
  <si>
    <t>130.6082</t>
  </si>
  <si>
    <t>22.31443</t>
  </si>
  <si>
    <t>29.74617</t>
  </si>
  <si>
    <t>153.6763</t>
  </si>
  <si>
    <t>11.75147</t>
  </si>
  <si>
    <t>164.3122</t>
  </si>
  <si>
    <t>173.3068</t>
  </si>
  <si>
    <t>162.7199</t>
  </si>
  <si>
    <t>74.26662</t>
  </si>
  <si>
    <t>286.292</t>
  </si>
  <si>
    <t>108.5113</t>
  </si>
  <si>
    <t>144.758</t>
  </si>
  <si>
    <t>207.6089</t>
  </si>
  <si>
    <t>32.56239</t>
  </si>
  <si>
    <t>139.2582</t>
  </si>
  <si>
    <t>12.19431</t>
  </si>
  <si>
    <t>148.177</t>
  </si>
  <si>
    <t>69.3912</t>
  </si>
  <si>
    <t>19.418</t>
  </si>
  <si>
    <t>205.1438</t>
  </si>
  <si>
    <t>118.4217</t>
  </si>
  <si>
    <t>285.3574</t>
  </si>
  <si>
    <t>291.8638</t>
  </si>
  <si>
    <t>119.59</t>
  </si>
  <si>
    <t>258.7555</t>
  </si>
  <si>
    <t>267.6</t>
  </si>
  <si>
    <t>234.0998</t>
  </si>
  <si>
    <t>75.47705</t>
  </si>
  <si>
    <t>165.0377</t>
  </si>
  <si>
    <t>80.49219</t>
  </si>
  <si>
    <t>110.5853</t>
  </si>
  <si>
    <t>158.5694</t>
  </si>
  <si>
    <t>26.31218</t>
  </si>
  <si>
    <t>209.53</t>
  </si>
  <si>
    <t>55.48288</t>
  </si>
  <si>
    <t>250.7812</t>
  </si>
  <si>
    <t>37.26485</t>
  </si>
  <si>
    <t>98.00502</t>
  </si>
  <si>
    <t>169.6887</t>
  </si>
  <si>
    <t>280.525</t>
  </si>
  <si>
    <t>32.03373</t>
  </si>
  <si>
    <t>203.6944</t>
  </si>
  <si>
    <t>192.7747</t>
  </si>
  <si>
    <t>257.8409</t>
  </si>
  <si>
    <t>83.66205</t>
  </si>
  <si>
    <t>96.71697</t>
  </si>
  <si>
    <t>187.9696</t>
  </si>
  <si>
    <t>258.4885</t>
  </si>
  <si>
    <t>167.8758</t>
  </si>
  <si>
    <t>202.8574</t>
  </si>
  <si>
    <t>138.4856</t>
  </si>
  <si>
    <t>280.5996</t>
  </si>
  <si>
    <t>281.4052</t>
  </si>
  <si>
    <t>77.96432</t>
  </si>
  <si>
    <t>153.415</t>
  </si>
  <si>
    <t>289.1017</t>
  </si>
  <si>
    <t>251.2312</t>
  </si>
  <si>
    <t>225.9245</t>
  </si>
  <si>
    <t>271.7815</t>
  </si>
  <si>
    <t>133.1138</t>
  </si>
  <si>
    <t>166.7154</t>
  </si>
  <si>
    <t>236.2948</t>
  </si>
  <si>
    <t>246.3385</t>
  </si>
  <si>
    <t>117.2763</t>
  </si>
  <si>
    <t>71.68106</t>
  </si>
  <si>
    <t>178.5856</t>
  </si>
  <si>
    <t>279.0581</t>
  </si>
  <si>
    <t>34.98839</t>
  </si>
  <si>
    <t>22.24927</t>
  </si>
  <si>
    <t>78.89343</t>
  </si>
  <si>
    <t>92.75672</t>
  </si>
  <si>
    <t>165.7115</t>
  </si>
  <si>
    <t>206.2995</t>
  </si>
  <si>
    <t>247.8359</t>
  </si>
  <si>
    <t>192.0622</t>
  </si>
  <si>
    <t>78.4424</t>
  </si>
  <si>
    <t>157.5216</t>
  </si>
  <si>
    <t>38.10133</t>
  </si>
  <si>
    <t>58.97579</t>
  </si>
  <si>
    <t>161.0831</t>
  </si>
  <si>
    <t>298.6883</t>
  </si>
  <si>
    <t>118.2312</t>
  </si>
  <si>
    <t>256.5628</t>
  </si>
  <si>
    <t>10.12818</t>
  </si>
  <si>
    <t>92.67544</t>
  </si>
  <si>
    <t>126.6313</t>
  </si>
  <si>
    <t>126.011</t>
  </si>
  <si>
    <t>87.70215</t>
  </si>
  <si>
    <t>247.8101</t>
  </si>
  <si>
    <t>268.9062</t>
  </si>
  <si>
    <t>118.8549</t>
  </si>
  <si>
    <t>131.4695</t>
  </si>
  <si>
    <t>134.8113</t>
  </si>
  <si>
    <t>260.7078</t>
  </si>
  <si>
    <t>153.696</t>
  </si>
  <si>
    <t>278.0562</t>
  </si>
  <si>
    <t>281.4056</t>
  </si>
  <si>
    <t>234.5528</t>
  </si>
  <si>
    <t>237.3455</t>
  </si>
  <si>
    <t>46.06277</t>
  </si>
  <si>
    <t>107.4525</t>
  </si>
  <si>
    <t>18.97036</t>
  </si>
  <si>
    <t>184.9002</t>
  </si>
  <si>
    <t>135.9398</t>
  </si>
  <si>
    <t>226.4466</t>
  </si>
  <si>
    <t>57.15639</t>
  </si>
  <si>
    <t>224.066</t>
  </si>
  <si>
    <t>256.0793</t>
  </si>
  <si>
    <t>14.03125</t>
  </si>
  <si>
    <t>206.1124</t>
  </si>
  <si>
    <t>169.0444</t>
  </si>
  <si>
    <t>230.3516</t>
  </si>
  <si>
    <t>56.17913</t>
  </si>
  <si>
    <t>179.1074</t>
  </si>
  <si>
    <t>166.1403</t>
  </si>
  <si>
    <t>201.9863</t>
  </si>
  <si>
    <t>219.459</t>
  </si>
  <si>
    <t>250.5633</t>
  </si>
  <si>
    <t>166.7173</t>
  </si>
  <si>
    <t>93.08015</t>
  </si>
  <si>
    <t>110.8844</t>
  </si>
  <si>
    <t>137.7242</t>
  </si>
  <si>
    <t>20.18766</t>
  </si>
  <si>
    <t>263.9894</t>
  </si>
  <si>
    <t>161.7029</t>
  </si>
  <si>
    <t>78.47121</t>
  </si>
  <si>
    <t>103.361</t>
  </si>
  <si>
    <t>252.5204</t>
  </si>
  <si>
    <t>221.2487</t>
  </si>
  <si>
    <t>173.2291</t>
  </si>
  <si>
    <t>79.19716</t>
  </si>
  <si>
    <t>38.74366</t>
  </si>
  <si>
    <t>64.98797</t>
  </si>
  <si>
    <t>296.613</t>
  </si>
  <si>
    <t>197.0581</t>
  </si>
  <si>
    <t>44.45267</t>
  </si>
  <si>
    <t>298.6472</t>
  </si>
  <si>
    <t>17.60252</t>
  </si>
  <si>
    <t>103.4748</t>
  </si>
  <si>
    <t>93.45152</t>
  </si>
  <si>
    <t>222.6571</t>
  </si>
  <si>
    <t>288.3935</t>
  </si>
  <si>
    <t>219.3326</t>
  </si>
  <si>
    <t>178.1064</t>
  </si>
  <si>
    <t>20.0459</t>
  </si>
  <si>
    <t>133.4503</t>
  </si>
  <si>
    <t>252.1866</t>
  </si>
  <si>
    <t>93.53078</t>
  </si>
  <si>
    <t>261.2439</t>
  </si>
  <si>
    <t>43.8852</t>
  </si>
  <si>
    <t>183.9912</t>
  </si>
  <si>
    <t>285.1928</t>
  </si>
  <si>
    <t>172.8232</t>
  </si>
  <si>
    <t>105.3908</t>
  </si>
  <si>
    <t>184.4235</t>
  </si>
  <si>
    <t>161.7649</t>
  </si>
  <si>
    <t>289.0031</t>
  </si>
  <si>
    <t>294.053</t>
  </si>
  <si>
    <t>278.8417</t>
  </si>
  <si>
    <t>128.0166</t>
  </si>
  <si>
    <t>76.11994</t>
  </si>
  <si>
    <t>106.246</t>
  </si>
  <si>
    <t>221.6288</t>
  </si>
  <si>
    <t>276.5756</t>
  </si>
  <si>
    <t>293.5475</t>
  </si>
  <si>
    <t>24.49609</t>
  </si>
  <si>
    <t>255.5521</t>
  </si>
  <si>
    <t>138.5131</t>
  </si>
  <si>
    <t>60.45718</t>
  </si>
  <si>
    <t>237.9061</t>
  </si>
  <si>
    <t>22.26797</t>
  </si>
  <si>
    <t>71.70378</t>
  </si>
  <si>
    <t>281.0721</t>
  </si>
  <si>
    <t>291.0576</t>
  </si>
  <si>
    <t>30.94056</t>
  </si>
  <si>
    <t>276.1612</t>
  </si>
  <si>
    <t>129.9551</t>
  </si>
  <si>
    <t>293.2773</t>
  </si>
  <si>
    <t>284.6037</t>
  </si>
  <si>
    <t>248.3432</t>
  </si>
  <si>
    <t>57.9539</t>
  </si>
  <si>
    <t>100.7801</t>
  </si>
  <si>
    <t>272.3554</t>
  </si>
  <si>
    <t>103.7323</t>
  </si>
  <si>
    <t>94.31635</t>
  </si>
  <si>
    <t>200.9656</t>
  </si>
  <si>
    <t>48.84215</t>
  </si>
  <si>
    <t>82.4839</t>
  </si>
  <si>
    <t>122.4952</t>
  </si>
  <si>
    <t>160.6629</t>
  </si>
  <si>
    <t>238.2788</t>
  </si>
  <si>
    <t>142.1226</t>
  </si>
  <si>
    <t>189.1958</t>
  </si>
  <si>
    <t>32.14864</t>
  </si>
  <si>
    <t>185.7746</t>
  </si>
  <si>
    <t>144.4855</t>
  </si>
  <si>
    <t>190.4146</t>
  </si>
  <si>
    <t>95.30388</t>
  </si>
  <si>
    <t>51.57644</t>
  </si>
  <si>
    <t>90.37338</t>
  </si>
  <si>
    <t>56.19259</t>
  </si>
  <si>
    <t>22.51555</t>
  </si>
  <si>
    <t>223.3643</t>
  </si>
  <si>
    <t>298.4316</t>
  </si>
  <si>
    <t>179.8198</t>
  </si>
  <si>
    <t>134.9584</t>
  </si>
  <si>
    <t>34.27229</t>
  </si>
  <si>
    <t>183.5729</t>
  </si>
  <si>
    <t>62.71647</t>
  </si>
  <si>
    <t>132.6443</t>
  </si>
  <si>
    <t>23.9361</t>
  </si>
  <si>
    <t>186.1374</t>
  </si>
  <si>
    <t>295.8673</t>
  </si>
  <si>
    <t>46.32038</t>
  </si>
  <si>
    <t>56.76809</t>
  </si>
  <si>
    <t>281.4583</t>
  </si>
  <si>
    <t>280.6533</t>
  </si>
  <si>
    <t>148.8397</t>
  </si>
  <si>
    <t>161.9767</t>
  </si>
  <si>
    <t>16.06614</t>
  </si>
  <si>
    <t>276.7706</t>
  </si>
  <si>
    <t>254.782</t>
  </si>
  <si>
    <t>260.9237</t>
  </si>
  <si>
    <t>93.93674</t>
  </si>
  <si>
    <t>255.8123</t>
  </si>
  <si>
    <t>76.2291</t>
  </si>
  <si>
    <t>246.5678</t>
  </si>
  <si>
    <t>156.7195</t>
  </si>
  <si>
    <t>107.5089</t>
  </si>
  <si>
    <t>175.0396</t>
  </si>
  <si>
    <t>98.5909</t>
  </si>
  <si>
    <t>167.8158</t>
  </si>
  <si>
    <t>228.7437</t>
  </si>
  <si>
    <t>199.5031</t>
  </si>
  <si>
    <t>98.93923</t>
  </si>
  <si>
    <t>86.79907</t>
  </si>
  <si>
    <t>53.87774</t>
  </si>
  <si>
    <t>39.398</t>
  </si>
  <si>
    <t>282.3157</t>
  </si>
  <si>
    <t>159.7818</t>
  </si>
  <si>
    <t>248.6963</t>
  </si>
  <si>
    <t>80.82496</t>
  </si>
  <si>
    <t>92.27656</t>
  </si>
  <si>
    <t>146.8895</t>
  </si>
  <si>
    <t>267.5406</t>
  </si>
  <si>
    <t>242.7918</t>
  </si>
  <si>
    <t>56.78259</t>
  </si>
  <si>
    <t>69.75357</t>
  </si>
  <si>
    <t>219.0852</t>
  </si>
  <si>
    <t>212.1384</t>
  </si>
  <si>
    <t>17.59416</t>
  </si>
  <si>
    <t>124.939</t>
  </si>
  <si>
    <t>201.3587</t>
  </si>
  <si>
    <t>192.8214</t>
  </si>
  <si>
    <t>145.4479</t>
  </si>
  <si>
    <t>144.6438</t>
  </si>
  <si>
    <t>30.35479</t>
  </si>
  <si>
    <t>289.806</t>
  </si>
  <si>
    <t>83.00626</t>
  </si>
  <si>
    <t>33.05303</t>
  </si>
  <si>
    <t>72.85128</t>
  </si>
  <si>
    <t>201.7936</t>
  </si>
  <si>
    <t>261.4972</t>
  </si>
  <si>
    <t>210.8094</t>
  </si>
  <si>
    <t>266.9037</t>
  </si>
  <si>
    <t>181.1518</t>
  </si>
  <si>
    <t>105.1846</t>
  </si>
  <si>
    <t>232.161</t>
  </si>
  <si>
    <t>69.92429</t>
  </si>
  <si>
    <t>202.9351</t>
  </si>
  <si>
    <t>272.5442</t>
  </si>
  <si>
    <t>17.9862</t>
  </si>
  <si>
    <t>179.9813</t>
  </si>
  <si>
    <t>289.804</t>
  </si>
  <si>
    <t>156.7682</t>
  </si>
  <si>
    <t>15.33922</t>
  </si>
  <si>
    <t>287.7384</t>
  </si>
  <si>
    <t>240.8976</t>
  </si>
  <si>
    <t>265.8836</t>
  </si>
  <si>
    <t>99.99481</t>
  </si>
  <si>
    <t>164.8255</t>
  </si>
  <si>
    <t>155.6062</t>
  </si>
  <si>
    <t>19.03426</t>
  </si>
  <si>
    <t>139.7353</t>
  </si>
  <si>
    <t>238.6368</t>
  </si>
  <si>
    <t>235.515</t>
  </si>
  <si>
    <t>251.656</t>
  </si>
  <si>
    <t>49.15242</t>
  </si>
  <si>
    <t>107.8107</t>
  </si>
  <si>
    <t>204.2573</t>
  </si>
  <si>
    <t>152.1466</t>
  </si>
  <si>
    <t>95.47612</t>
  </si>
  <si>
    <t>154.4538</t>
  </si>
  <si>
    <t>154.3606</t>
  </si>
  <si>
    <t>216.8766</t>
  </si>
  <si>
    <t>248.2392</t>
  </si>
  <si>
    <t>256.7902</t>
  </si>
  <si>
    <t>208.8317</t>
  </si>
  <si>
    <t>173.1021</t>
  </si>
  <si>
    <t>260.0784</t>
  </si>
  <si>
    <t>41.02329</t>
  </si>
  <si>
    <t>272.4369</t>
  </si>
  <si>
    <t>129.0326</t>
  </si>
  <si>
    <t>116.6787</t>
  </si>
  <si>
    <t>234.6297</t>
  </si>
  <si>
    <t>114.0421</t>
  </si>
  <si>
    <t>95.9744</t>
  </si>
  <si>
    <t>130.9152</t>
  </si>
  <si>
    <t>296.8851</t>
  </si>
  <si>
    <t>233.0264</t>
  </si>
  <si>
    <t>248.2666</t>
  </si>
  <si>
    <t>11.97694</t>
  </si>
  <si>
    <t>228.2283</t>
  </si>
  <si>
    <t>212.0756</t>
  </si>
  <si>
    <t>242.5379</t>
  </si>
  <si>
    <t>172.1089</t>
  </si>
  <si>
    <t>295.7669</t>
  </si>
  <si>
    <t>157.3474</t>
  </si>
  <si>
    <t>201.1037</t>
  </si>
  <si>
    <t>28.33496</t>
  </si>
  <si>
    <t>299.4775</t>
  </si>
  <si>
    <t>229.2168</t>
  </si>
  <si>
    <t>213.3106</t>
  </si>
  <si>
    <t>167.8919</t>
  </si>
  <si>
    <t>98.10111</t>
  </si>
  <si>
    <t>137.4308</t>
  </si>
  <si>
    <t>30.91552</t>
  </si>
  <si>
    <t>40.4593</t>
  </si>
  <si>
    <t>95.84629</t>
  </si>
  <si>
    <t>269.6018</t>
  </si>
  <si>
    <t>297.4143</t>
  </si>
  <si>
    <t>85.21331</t>
  </si>
  <si>
    <t>61.82706</t>
  </si>
  <si>
    <t>209.5245</t>
  </si>
  <si>
    <t>234.3851</t>
  </si>
  <si>
    <t>257.5305</t>
  </si>
  <si>
    <t>39.71322</t>
  </si>
  <si>
    <t>171.1067</t>
  </si>
  <si>
    <t>193.9447</t>
  </si>
  <si>
    <t>109.1402</t>
  </si>
  <si>
    <t>230.7573</t>
  </si>
  <si>
    <t>220.1172</t>
  </si>
  <si>
    <t>61.5324</t>
  </si>
  <si>
    <t>141.4654</t>
  </si>
  <si>
    <t>216.4995</t>
  </si>
  <si>
    <t>181.1534</t>
  </si>
  <si>
    <t>139.6183</t>
  </si>
  <si>
    <t>125.211</t>
  </si>
  <si>
    <t>204.1227</t>
  </si>
  <si>
    <t>15.98234</t>
  </si>
  <si>
    <t>181.4729</t>
  </si>
  <si>
    <t>159.3397</t>
  </si>
  <si>
    <t>49.14382</t>
  </si>
  <si>
    <t>16.60315</t>
  </si>
  <si>
    <t>282.8242</t>
  </si>
  <si>
    <t>235.6083</t>
  </si>
  <si>
    <t>21.79187</t>
  </si>
  <si>
    <t>41.85886</t>
  </si>
  <si>
    <t>226.2925</t>
  </si>
  <si>
    <t>119.1806</t>
  </si>
  <si>
    <t>189.4886</t>
  </si>
  <si>
    <t>253.5277</t>
  </si>
  <si>
    <t>265.5025</t>
  </si>
  <si>
    <t>86.73523</t>
  </si>
  <si>
    <t>273.9749</t>
  </si>
  <si>
    <t>111.6092</t>
  </si>
  <si>
    <t>41.46311</t>
  </si>
  <si>
    <t>165.0746</t>
  </si>
  <si>
    <t>290.6566</t>
  </si>
  <si>
    <t>119.8477</t>
  </si>
  <si>
    <t>180.2615</t>
  </si>
  <si>
    <t>84.42524</t>
  </si>
  <si>
    <t>260.626</t>
  </si>
  <si>
    <t>30.0776</t>
  </si>
  <si>
    <t>22.12535</t>
  </si>
  <si>
    <t>38.76952</t>
  </si>
  <si>
    <t>159.7049</t>
  </si>
  <si>
    <t>180.5737</t>
  </si>
  <si>
    <t>193.8421</t>
  </si>
  <si>
    <t>98.44094</t>
  </si>
  <si>
    <t>151.2796</t>
  </si>
  <si>
    <t>113.1976</t>
  </si>
  <si>
    <t>262.989</t>
  </si>
  <si>
    <t>59.8519</t>
  </si>
  <si>
    <t>126.2802</t>
  </si>
  <si>
    <t>284.8948</t>
  </si>
  <si>
    <t>76.70545</t>
  </si>
  <si>
    <t>59.71307</t>
  </si>
  <si>
    <t>12.10387</t>
  </si>
  <si>
    <t>44.89017</t>
  </si>
  <si>
    <t>216.0765</t>
  </si>
  <si>
    <t>178.4771</t>
  </si>
  <si>
    <t>286.6453</t>
  </si>
  <si>
    <t>36.47333</t>
  </si>
  <si>
    <t>274.601</t>
  </si>
  <si>
    <t>155.5044</t>
  </si>
  <si>
    <t>20.79729</t>
  </si>
  <si>
    <t>150.2347</t>
  </si>
  <si>
    <t>130.7294</t>
  </si>
  <si>
    <t>112.6858</t>
  </si>
  <si>
    <t>285.9136</t>
  </si>
  <si>
    <t>288.4018</t>
  </si>
  <si>
    <t>154.9302</t>
  </si>
  <si>
    <t>78.13954</t>
  </si>
  <si>
    <t>272.9173</t>
  </si>
  <si>
    <t>192.6771</t>
  </si>
  <si>
    <t>270.5088</t>
  </si>
  <si>
    <t>104.3282</t>
  </si>
  <si>
    <t>123.4657</t>
  </si>
  <si>
    <t>100.3361</t>
  </si>
  <si>
    <t>262.2493</t>
  </si>
  <si>
    <t>72.52837</t>
  </si>
  <si>
    <t>162.3411</t>
  </si>
  <si>
    <t>246.1847</t>
  </si>
  <si>
    <t>222.011</t>
  </si>
  <si>
    <t>121.7575</t>
  </si>
  <si>
    <t>279.5421</t>
  </si>
  <si>
    <t>199.3225</t>
  </si>
  <si>
    <t>291.351</t>
  </si>
  <si>
    <t>59.40449</t>
  </si>
  <si>
    <t>263.7072</t>
  </si>
  <si>
    <t>28.83041</t>
  </si>
  <si>
    <t>64.02314</t>
  </si>
  <si>
    <t>166.4113</t>
  </si>
  <si>
    <t>94.02399</t>
  </si>
  <si>
    <t>23.67349</t>
  </si>
  <si>
    <t>256.5326</t>
  </si>
  <si>
    <t>37.69809</t>
  </si>
  <si>
    <t>105.8421</t>
  </si>
  <si>
    <t>123.255</t>
  </si>
  <si>
    <t>106.9705</t>
  </si>
  <si>
    <t>253.3323</t>
  </si>
  <si>
    <t>48.02215</t>
  </si>
  <si>
    <t>102.7094</t>
  </si>
  <si>
    <t>125.0422</t>
  </si>
  <si>
    <t>112.8489</t>
  </si>
  <si>
    <t>64.35515</t>
  </si>
  <si>
    <t>210.74</t>
  </si>
  <si>
    <t>210.1865</t>
  </si>
  <si>
    <t>72.115</t>
  </si>
  <si>
    <t>16.47375</t>
  </si>
  <si>
    <t>26.7425</t>
  </si>
  <si>
    <t>114.675</t>
  </si>
  <si>
    <t>257.2014</t>
  </si>
  <si>
    <t>285.7587</t>
  </si>
  <si>
    <t>269.0102</t>
  </si>
  <si>
    <t>192.0581</t>
  </si>
  <si>
    <t>288.0242</t>
  </si>
  <si>
    <t>276.002</t>
  </si>
  <si>
    <t>238.1791</t>
  </si>
  <si>
    <t>242.2277</t>
  </si>
  <si>
    <t>192.2117</t>
  </si>
  <si>
    <t>157.823</t>
  </si>
  <si>
    <t>13.73438</t>
  </si>
  <si>
    <t>263.1799</t>
  </si>
  <si>
    <t>180.9175</t>
  </si>
  <si>
    <t>224.0942</t>
  </si>
  <si>
    <t>51.409</t>
  </si>
  <si>
    <t>182.7326</t>
  </si>
  <si>
    <t>229.7454</t>
  </si>
  <si>
    <t>298.8743</t>
  </si>
  <si>
    <t>123.3718</t>
  </si>
  <si>
    <t>24.28428</t>
  </si>
  <si>
    <t>254.5109</t>
  </si>
  <si>
    <t>133.3454</t>
  </si>
  <si>
    <t>197.0367</t>
  </si>
  <si>
    <t>123.8439</t>
  </si>
  <si>
    <t>87.01758</t>
  </si>
  <si>
    <t>50.75277</t>
  </si>
  <si>
    <t>137.7665</t>
  </si>
  <si>
    <t>289.8649</t>
  </si>
  <si>
    <t>173.3682</t>
  </si>
  <si>
    <t>67.34911</t>
  </si>
  <si>
    <t>219.6841</t>
  </si>
  <si>
    <t>293.9826</t>
  </si>
  <si>
    <t>157.0536</t>
  </si>
  <si>
    <t>156.6041</t>
  </si>
  <si>
    <t>299.8812</t>
  </si>
  <si>
    <t>157.9323</t>
  </si>
  <si>
    <t>294.2184</t>
  </si>
  <si>
    <t>218.08</t>
  </si>
  <si>
    <t>265.2688</t>
  </si>
  <si>
    <t>179.9297</t>
  </si>
  <si>
    <t>157.2897</t>
  </si>
  <si>
    <t>259.1024</t>
  </si>
  <si>
    <t>135.5442</t>
  </si>
  <si>
    <t>269.1553</t>
  </si>
  <si>
    <t>94.07328</t>
  </si>
  <si>
    <t>37.96022</t>
  </si>
  <si>
    <t>270.0909</t>
  </si>
  <si>
    <t>137.497</t>
  </si>
  <si>
    <t>261.2054</t>
  </si>
  <si>
    <t>264.8437</t>
  </si>
  <si>
    <t>38.86675</t>
  </si>
  <si>
    <t>288.4233</t>
  </si>
  <si>
    <t>19.39151</t>
  </si>
  <si>
    <t>212.2824</t>
  </si>
  <si>
    <t>214.0423</t>
  </si>
  <si>
    <t>288.6641</t>
  </si>
  <si>
    <t>190.6971</t>
  </si>
  <si>
    <t>121.2036</t>
  </si>
  <si>
    <t>207.6421</t>
  </si>
  <si>
    <t>274.8537</t>
  </si>
  <si>
    <t>243.3323</t>
  </si>
  <si>
    <t>143.2846</t>
  </si>
  <si>
    <t>33.53973</t>
  </si>
  <si>
    <t>168.605</t>
  </si>
  <si>
    <t>27.58336</t>
  </si>
  <si>
    <t>229.932</t>
  </si>
  <si>
    <t>43.79358</t>
  </si>
  <si>
    <t>135.3058</t>
  </si>
  <si>
    <t>136.1626</t>
  </si>
  <si>
    <t>224.0398</t>
  </si>
  <si>
    <t>20.29906</t>
  </si>
  <si>
    <t>71.40618</t>
  </si>
  <si>
    <t>251.2023</t>
  </si>
  <si>
    <t>178.2048</t>
  </si>
  <si>
    <t>284.5958</t>
  </si>
  <si>
    <t>181.4799</t>
  </si>
  <si>
    <t>34.96151</t>
  </si>
  <si>
    <t>68.05725</t>
  </si>
  <si>
    <t>67.39194</t>
  </si>
  <si>
    <t>30.68938</t>
  </si>
  <si>
    <t>130.3793</t>
  </si>
  <si>
    <t>49.8799</t>
  </si>
  <si>
    <t>220.836</t>
  </si>
  <si>
    <t>112.4295</t>
  </si>
  <si>
    <t>225.9824</t>
  </si>
  <si>
    <t>64.08859</t>
  </si>
  <si>
    <t>207.9745</t>
  </si>
  <si>
    <t>256.6324</t>
  </si>
  <si>
    <t>77.1553</t>
  </si>
  <si>
    <t>275.6281</t>
  </si>
  <si>
    <t>78.31952</t>
  </si>
  <si>
    <t>129.5851</t>
  </si>
  <si>
    <t>67.23898</t>
  </si>
  <si>
    <t>262.042</t>
  </si>
  <si>
    <t>36.54024</t>
  </si>
  <si>
    <t>35.4075</t>
  </si>
  <si>
    <t>220.9566</t>
  </si>
  <si>
    <t>34.03108</t>
  </si>
  <si>
    <t>135.5821</t>
  </si>
  <si>
    <t>263.1803</t>
  </si>
  <si>
    <t>239.8716</t>
  </si>
  <si>
    <t>275.1267</t>
  </si>
  <si>
    <t>52.108</t>
  </si>
  <si>
    <t>181.4679</t>
  </si>
  <si>
    <t>268.6591</t>
  </si>
  <si>
    <t>244.9967</t>
  </si>
  <si>
    <t>276.3069</t>
  </si>
  <si>
    <t>94.02247</t>
  </si>
  <si>
    <t>254.6515</t>
  </si>
  <si>
    <t>228.066</t>
  </si>
  <si>
    <t>78.43418</t>
  </si>
  <si>
    <t>164.5979</t>
  </si>
  <si>
    <t>256.4528</t>
  </si>
  <si>
    <t>235.3507</t>
  </si>
  <si>
    <t>50.43338</t>
  </si>
  <si>
    <t>235.6373</t>
  </si>
  <si>
    <t>267.5733</t>
  </si>
  <si>
    <t>219.1756</t>
  </si>
  <si>
    <t>197.1948</t>
  </si>
  <si>
    <t>86.87057</t>
  </si>
  <si>
    <t>138.1236</t>
  </si>
  <si>
    <t>118.7281</t>
  </si>
  <si>
    <t>189.6792</t>
  </si>
  <si>
    <t>261.8751</t>
  </si>
  <si>
    <t>217.968</t>
  </si>
  <si>
    <t>143.5184</t>
  </si>
  <si>
    <t>282.8868</t>
  </si>
  <si>
    <t>40.21965</t>
  </si>
  <si>
    <t>165.7441</t>
  </si>
  <si>
    <t>277.098</t>
  </si>
  <si>
    <t>73.92711</t>
  </si>
  <si>
    <t>296.8852</t>
  </si>
  <si>
    <t>100.7969</t>
  </si>
  <si>
    <t>243.0563</t>
  </si>
  <si>
    <t>139.0446</t>
  </si>
  <si>
    <t>64.63316</t>
  </si>
  <si>
    <t>285.6164</t>
  </si>
  <si>
    <t>285.855</t>
  </si>
  <si>
    <t>15.16135</t>
  </si>
  <si>
    <t>20.34521</t>
  </si>
  <si>
    <t>230.5882</t>
  </si>
  <si>
    <t>72.14046</t>
  </si>
  <si>
    <t>53.63467</t>
  </si>
  <si>
    <t>298.0505</t>
  </si>
  <si>
    <t>216.0265</t>
  </si>
  <si>
    <t>246.6426</t>
  </si>
  <si>
    <t>17.99984</t>
  </si>
  <si>
    <t>259.9888</t>
  </si>
  <si>
    <t>245.2985</t>
  </si>
  <si>
    <t>140.4126</t>
  </si>
  <si>
    <t>216.9703</t>
  </si>
  <si>
    <t>148.6168</t>
  </si>
  <si>
    <t>102.7217</t>
  </si>
  <si>
    <t>247.2255</t>
  </si>
  <si>
    <t>190.4629</t>
  </si>
  <si>
    <t>191.8495</t>
  </si>
  <si>
    <t>294.9645</t>
  </si>
  <si>
    <t>47.50361</t>
  </si>
  <si>
    <t>263.3682</t>
  </si>
  <si>
    <t>263.385</t>
  </si>
  <si>
    <t>35.63638</t>
  </si>
  <si>
    <t>88.06443</t>
  </si>
  <si>
    <t>133.6742</t>
  </si>
  <si>
    <t>261.6647</t>
  </si>
  <si>
    <t>151.3828</t>
  </si>
  <si>
    <t>282.86</t>
  </si>
  <si>
    <t>236.149</t>
  </si>
  <si>
    <t>142.4153</t>
  </si>
  <si>
    <t>37.10168</t>
  </si>
  <si>
    <t>261.6177</t>
  </si>
  <si>
    <t>291.65</t>
  </si>
  <si>
    <t>124.9042</t>
  </si>
  <si>
    <t>164.6817</t>
  </si>
  <si>
    <t>52.5702</t>
  </si>
  <si>
    <t>223.0359</t>
  </si>
  <si>
    <t>81.89156</t>
  </si>
  <si>
    <t>183.5805</t>
  </si>
  <si>
    <t>39.87216</t>
  </si>
  <si>
    <t>89.15208</t>
  </si>
  <si>
    <t>274.3776</t>
  </si>
  <si>
    <t>79.00797</t>
  </si>
  <si>
    <t>287.9573</t>
  </si>
  <si>
    <t>175.7261</t>
  </si>
  <si>
    <t>65.05833</t>
  </si>
  <si>
    <t>296.4582</t>
  </si>
  <si>
    <t>97.20635</t>
  </si>
  <si>
    <t>229.9139</t>
  </si>
  <si>
    <t>29.22232</t>
  </si>
  <si>
    <t>137.2914</t>
  </si>
  <si>
    <t>188.984</t>
  </si>
  <si>
    <t>183.7012</t>
  </si>
  <si>
    <t>65.16084</t>
  </si>
  <si>
    <t>153.0167</t>
  </si>
  <si>
    <t>216.7921</t>
  </si>
  <si>
    <t>164.0541</t>
  </si>
  <si>
    <t>241.6247</t>
  </si>
  <si>
    <t>256.2672</t>
  </si>
  <si>
    <t>63.97198</t>
  </si>
  <si>
    <t>94.99413</t>
  </si>
  <si>
    <t>249.815</t>
  </si>
  <si>
    <t>204.0244</t>
  </si>
  <si>
    <t>160.2339</t>
  </si>
  <si>
    <t>236.3028</t>
  </si>
  <si>
    <t>145.4346</t>
  </si>
  <si>
    <t>186.0387</t>
  </si>
  <si>
    <t>211.5495</t>
  </si>
  <si>
    <t>80.01114</t>
  </si>
  <si>
    <t>192.0518</t>
  </si>
  <si>
    <t>127.84</t>
  </si>
  <si>
    <t>277.3454</t>
  </si>
  <si>
    <t>249.9723</t>
  </si>
  <si>
    <t>165.236</t>
  </si>
  <si>
    <t>49.9364</t>
  </si>
  <si>
    <t>265.5317</t>
  </si>
  <si>
    <t>286.3836</t>
  </si>
  <si>
    <t>248.2243</t>
  </si>
  <si>
    <t>281.2821</t>
  </si>
  <si>
    <t>146.8698</t>
  </si>
  <si>
    <t>217.9964</t>
  </si>
  <si>
    <t>196.4862</t>
  </si>
  <si>
    <t>11.85361</t>
  </si>
  <si>
    <t>171.0982</t>
  </si>
  <si>
    <t>149.3715</t>
  </si>
  <si>
    <t>37.04973</t>
  </si>
  <si>
    <t>29.30136</t>
  </si>
  <si>
    <t>226.8231</t>
  </si>
  <si>
    <t>214.0153</t>
  </si>
  <si>
    <t>130.324</t>
  </si>
  <si>
    <t>25.72011</t>
  </si>
  <si>
    <t>105.532</t>
  </si>
  <si>
    <t>187.5809</t>
  </si>
  <si>
    <t>270.8055</t>
  </si>
  <si>
    <t>215.9168</t>
  </si>
  <si>
    <t>67.2762</t>
  </si>
  <si>
    <t>172.3714</t>
  </si>
  <si>
    <t>104.2116</t>
  </si>
  <si>
    <t>96.64851</t>
  </si>
  <si>
    <t>293.0358</t>
  </si>
  <si>
    <t>78.39981</t>
  </si>
  <si>
    <t>81.50426</t>
  </si>
  <si>
    <t>192.4213</t>
  </si>
  <si>
    <t>26.21023</t>
  </si>
  <si>
    <t>168.7367</t>
  </si>
  <si>
    <t>208.6239</t>
  </si>
  <si>
    <t>97.33935</t>
  </si>
  <si>
    <t>178.6877</t>
  </si>
  <si>
    <t>127.9075</t>
  </si>
  <si>
    <t>245.3401</t>
  </si>
  <si>
    <t>245.4362</t>
  </si>
  <si>
    <t>264.4751</t>
  </si>
  <si>
    <t>31.14714</t>
  </si>
  <si>
    <t>249.8176</t>
  </si>
  <si>
    <t>138.0447</t>
  </si>
  <si>
    <t>185.1937</t>
  </si>
  <si>
    <t>287.2311</t>
  </si>
  <si>
    <t>270.795</t>
  </si>
  <si>
    <t>285.6552</t>
  </si>
  <si>
    <t>104.5413</t>
  </si>
  <si>
    <t>55.34761</t>
  </si>
  <si>
    <t>113.5148</t>
  </si>
  <si>
    <t>146.122</t>
  </si>
  <si>
    <t>120.4923</t>
  </si>
  <si>
    <t>47.31297</t>
  </si>
  <si>
    <t>54.02269</t>
  </si>
  <si>
    <t>25.52848</t>
  </si>
  <si>
    <t>244.3006</t>
  </si>
  <si>
    <t>264.1212</t>
  </si>
  <si>
    <t>29.08768</t>
  </si>
  <si>
    <t>117.2555</t>
  </si>
  <si>
    <t>24.13089</t>
  </si>
  <si>
    <t>200.3887</t>
  </si>
  <si>
    <t>249.1334</t>
  </si>
  <si>
    <t>161.6272</t>
  </si>
  <si>
    <t>259.9691</t>
  </si>
  <si>
    <t>267.9032</t>
  </si>
  <si>
    <t>222.6411</t>
  </si>
  <si>
    <t>258.1785</t>
  </si>
  <si>
    <t>144.6517</t>
  </si>
  <si>
    <t>191.2189</t>
  </si>
  <si>
    <t>281.5887</t>
  </si>
  <si>
    <t>269.9758</t>
  </si>
  <si>
    <t>218.4333</t>
  </si>
  <si>
    <t>188.4181</t>
  </si>
  <si>
    <t>140.5405</t>
  </si>
  <si>
    <t>191.1398</t>
  </si>
  <si>
    <t>245.7201</t>
  </si>
  <si>
    <t>196.4972</t>
  </si>
  <si>
    <t>274.5248</t>
  </si>
  <si>
    <t>222.8886</t>
  </si>
  <si>
    <t>279.1741</t>
  </si>
  <si>
    <t>49.90529</t>
  </si>
  <si>
    <t>286.7937</t>
  </si>
  <si>
    <t>255.4539</t>
  </si>
  <si>
    <t>238.8919</t>
  </si>
  <si>
    <t>170.5851</t>
  </si>
  <si>
    <t>103.8419</t>
  </si>
  <si>
    <t>32.24775</t>
  </si>
  <si>
    <t>94.3064</t>
  </si>
  <si>
    <t>28.02691</t>
  </si>
  <si>
    <t>45.59138</t>
  </si>
  <si>
    <t>136.7616</t>
  </si>
  <si>
    <t>143.0646</t>
  </si>
  <si>
    <t>181.2638</t>
  </si>
  <si>
    <t>107.9441</t>
  </si>
  <si>
    <t>29.9083</t>
  </si>
  <si>
    <t>281.9896</t>
  </si>
  <si>
    <t>123.7247</t>
  </si>
  <si>
    <t>58.12647</t>
  </si>
  <si>
    <t>62.81718</t>
  </si>
  <si>
    <t>275.0791</t>
  </si>
  <si>
    <t>205.8635</t>
  </si>
  <si>
    <t>280.7331</t>
  </si>
  <si>
    <t>227.5764</t>
  </si>
  <si>
    <t>134.7941</t>
  </si>
  <si>
    <t>275.043</t>
  </si>
  <si>
    <t>223.4803</t>
  </si>
  <si>
    <t>79.17641</t>
  </si>
  <si>
    <t>126.2902</t>
  </si>
  <si>
    <t>131.2721</t>
  </si>
  <si>
    <t>126.2178</t>
  </si>
  <si>
    <t>62.09182</t>
  </si>
  <si>
    <t>12.66431</t>
  </si>
  <si>
    <t>73.8982</t>
  </si>
  <si>
    <t>203.6046</t>
  </si>
  <si>
    <t>263.3721</t>
  </si>
  <si>
    <t>11.83952</t>
  </si>
  <si>
    <t>57.49308</t>
  </si>
  <si>
    <t>277.9657</t>
  </si>
  <si>
    <t>223.5371</t>
  </si>
  <si>
    <t>51.76918</t>
  </si>
  <si>
    <t>199.8639</t>
  </si>
  <si>
    <t>198.6646</t>
  </si>
  <si>
    <t>17.5093</t>
  </si>
  <si>
    <t>293.2694</t>
  </si>
  <si>
    <t>49.41534</t>
  </si>
  <si>
    <t>215.422</t>
  </si>
  <si>
    <t>261.1049</t>
  </si>
  <si>
    <t>244.031</t>
  </si>
  <si>
    <t>87.50946</t>
  </si>
  <si>
    <t>59.93091</t>
  </si>
  <si>
    <t>11.75545</t>
  </si>
  <si>
    <t>21.05071</t>
  </si>
  <si>
    <t>195.7818</t>
  </si>
  <si>
    <t>96.87765</t>
  </si>
  <si>
    <t>107.195</t>
  </si>
  <si>
    <t>19.45798</t>
  </si>
  <si>
    <t>226.2779</t>
  </si>
  <si>
    <t>108.1638</t>
  </si>
  <si>
    <t>144.3281</t>
  </si>
  <si>
    <t>182.9524</t>
  </si>
  <si>
    <t>72.57912</t>
  </si>
  <si>
    <t>196.0186</t>
  </si>
  <si>
    <t>62.64655</t>
  </si>
  <si>
    <t>238.052</t>
  </si>
  <si>
    <t>279.6861</t>
  </si>
  <si>
    <t>54.37146</t>
  </si>
  <si>
    <t>110.0665</t>
  </si>
  <si>
    <t>84.27652</t>
  </si>
  <si>
    <t>231.6319</t>
  </si>
  <si>
    <t>183.5529</t>
  </si>
  <si>
    <t>241.0372</t>
  </si>
  <si>
    <t>221.7388</t>
  </si>
  <si>
    <t>128.9484</t>
  </si>
  <si>
    <t>235.6496</t>
  </si>
  <si>
    <t>74.10434</t>
  </si>
  <si>
    <t>51.64422</t>
  </si>
  <si>
    <t>233.6319</t>
  </si>
  <si>
    <t>220.5</t>
  </si>
  <si>
    <t>172.5464</t>
  </si>
  <si>
    <t>21.11278</t>
  </si>
  <si>
    <t>258.2208</t>
  </si>
  <si>
    <t>181.481</t>
  </si>
  <si>
    <t>81.20901</t>
  </si>
  <si>
    <t>106.0341</t>
  </si>
  <si>
    <t>289.6327</t>
  </si>
  <si>
    <t>238.09</t>
  </si>
  <si>
    <t>178.1638</t>
  </si>
  <si>
    <t>264.3402</t>
  </si>
  <si>
    <t>258.0925</t>
  </si>
  <si>
    <t>253.9709</t>
  </si>
  <si>
    <t>156.9869</t>
  </si>
  <si>
    <t>257.2622</t>
  </si>
  <si>
    <t>76.08152</t>
  </si>
  <si>
    <t>66.93617</t>
  </si>
  <si>
    <t>172.3413</t>
  </si>
  <si>
    <t>29.57038</t>
  </si>
  <si>
    <t>159.6853</t>
  </si>
  <si>
    <t>288.5058</t>
  </si>
  <si>
    <t>114.5386</t>
  </si>
  <si>
    <t>54.74978</t>
  </si>
  <si>
    <t>44.64282</t>
  </si>
  <si>
    <t>169.8698</t>
  </si>
  <si>
    <t>149.482</t>
  </si>
  <si>
    <t>271.294</t>
  </si>
  <si>
    <t>11.68604</t>
  </si>
  <si>
    <t>230.9569</t>
  </si>
  <si>
    <t>145.896</t>
  </si>
  <si>
    <t>110.3352</t>
  </si>
  <si>
    <t>49.98012</t>
  </si>
  <si>
    <t>180.8778</t>
  </si>
  <si>
    <t>180.0914</t>
  </si>
  <si>
    <t>298.9066</t>
  </si>
  <si>
    <t>231.2126</t>
  </si>
  <si>
    <t>141.4463</t>
  </si>
  <si>
    <t>136.9778</t>
  </si>
  <si>
    <t>52.13736</t>
  </si>
  <si>
    <t>241.9347</t>
  </si>
  <si>
    <t>258.2483</t>
  </si>
  <si>
    <t>137.4797</t>
  </si>
  <si>
    <t>45.47181</t>
  </si>
  <si>
    <t>274.46</t>
  </si>
  <si>
    <t>227.1475</t>
  </si>
  <si>
    <t>166.3865</t>
  </si>
  <si>
    <t>143.229</t>
  </si>
  <si>
    <t>180.0757</t>
  </si>
  <si>
    <t>18.05595</t>
  </si>
  <si>
    <t>254.4228</t>
  </si>
  <si>
    <t>281.1504</t>
  </si>
  <si>
    <t>182.3374</t>
  </si>
  <si>
    <t>215.1314</t>
  </si>
  <si>
    <t>232.1597</t>
  </si>
  <si>
    <t>276.0337</t>
  </si>
  <si>
    <t>76.94723</t>
  </si>
  <si>
    <t>248.53</t>
  </si>
  <si>
    <t>156.98</t>
  </si>
  <si>
    <t>160.8465</t>
  </si>
  <si>
    <t>82.75416</t>
  </si>
  <si>
    <t>202.8993</t>
  </si>
  <si>
    <t>186.913</t>
  </si>
  <si>
    <t>84.13761</t>
  </si>
  <si>
    <t>178.9959</t>
  </si>
  <si>
    <t>252.4342</t>
  </si>
  <si>
    <t>39.42708</t>
  </si>
  <si>
    <t>208.1753</t>
  </si>
  <si>
    <t>172.5017</t>
  </si>
  <si>
    <t>56.22299</t>
  </si>
  <si>
    <t>186.2977</t>
  </si>
  <si>
    <t>124.538</t>
  </si>
  <si>
    <t>68.20384</t>
  </si>
  <si>
    <t>274.6971</t>
  </si>
  <si>
    <t>74.78529</t>
  </si>
  <si>
    <t>259.2723</t>
  </si>
  <si>
    <t>248.7743</t>
  </si>
  <si>
    <t>102.6024</t>
  </si>
  <si>
    <t>255.5243</t>
  </si>
  <si>
    <t>78.6625</t>
  </si>
  <si>
    <t>20.4546</t>
  </si>
  <si>
    <t>286.0908</t>
  </si>
  <si>
    <t>205.3434</t>
  </si>
  <si>
    <t>176.7692</t>
  </si>
  <si>
    <t>144.0242</t>
  </si>
  <si>
    <t>227.022</t>
  </si>
  <si>
    <t>134.2576</t>
  </si>
  <si>
    <t>45.89659</t>
  </si>
  <si>
    <t>83.64063</t>
  </si>
  <si>
    <t>69.0703</t>
  </si>
  <si>
    <t>148.0735</t>
  </si>
  <si>
    <t>24.31989</t>
  </si>
  <si>
    <t>292.2034</t>
  </si>
  <si>
    <t>202.3957</t>
  </si>
  <si>
    <t>266.3667</t>
  </si>
  <si>
    <t>115.5847</t>
  </si>
  <si>
    <t>84.14516</t>
  </si>
  <si>
    <t>106.8953</t>
  </si>
  <si>
    <t>74.13837</t>
  </si>
  <si>
    <t>211.421</t>
  </si>
  <si>
    <t>297.947</t>
  </si>
  <si>
    <t>201.7536</t>
  </si>
  <si>
    <t>251.8227</t>
  </si>
  <si>
    <t>156.358</t>
  </si>
  <si>
    <t>286.3486</t>
  </si>
  <si>
    <t>274.363</t>
  </si>
  <si>
    <t>205.1598</t>
  </si>
  <si>
    <t>16.60394</t>
  </si>
  <si>
    <t>226.8091</t>
  </si>
  <si>
    <t>286.2833</t>
  </si>
  <si>
    <t>24.24008</t>
  </si>
  <si>
    <t>203.7369</t>
  </si>
  <si>
    <t>151.9002</t>
  </si>
  <si>
    <t>34.86579</t>
  </si>
  <si>
    <t>107.0216</t>
  </si>
  <si>
    <t>144.7636</t>
  </si>
  <si>
    <t>35.14627</t>
  </si>
  <si>
    <t>185.3767</t>
  </si>
  <si>
    <t>211.7804</t>
  </si>
  <si>
    <t>114.2426</t>
  </si>
  <si>
    <t>148.2295</t>
  </si>
  <si>
    <t>273.4466</t>
  </si>
  <si>
    <t>270.3101</t>
  </si>
  <si>
    <t>226.2839</t>
  </si>
  <si>
    <t>15.05181</t>
  </si>
  <si>
    <t>90.71223</t>
  </si>
  <si>
    <t>220.8485</t>
  </si>
  <si>
    <t>162.321</t>
  </si>
  <si>
    <t>164.6349</t>
  </si>
  <si>
    <t>63.42028</t>
  </si>
  <si>
    <t>274.0545</t>
  </si>
  <si>
    <t>247.9803</t>
  </si>
  <si>
    <t>156.4259</t>
  </si>
  <si>
    <t>29.4933</t>
  </si>
  <si>
    <t>155.7574</t>
  </si>
  <si>
    <t>101.1407</t>
  </si>
  <si>
    <t>183.6645</t>
  </si>
  <si>
    <t>217.7401</t>
  </si>
  <si>
    <t>225.2905</t>
  </si>
  <si>
    <t>91.30695</t>
  </si>
  <si>
    <t>20.71274</t>
  </si>
  <si>
    <t>231.8102</t>
  </si>
  <si>
    <t>252.4078</t>
  </si>
  <si>
    <t>58.06037</t>
  </si>
  <si>
    <t>167.7589</t>
  </si>
  <si>
    <t>160.62</t>
  </si>
  <si>
    <t>210.7228</t>
  </si>
  <si>
    <t>93.37802</t>
  </si>
  <si>
    <t>184.9838</t>
  </si>
  <si>
    <t>65.09477</t>
  </si>
  <si>
    <t>57.19201</t>
  </si>
  <si>
    <t>292.2161</t>
  </si>
  <si>
    <t>124.203</t>
  </si>
  <si>
    <t>18.84661</t>
  </si>
  <si>
    <t>118.0679</t>
  </si>
  <si>
    <t>74.04734</t>
  </si>
  <si>
    <t>258.7228</t>
  </si>
  <si>
    <t>136.7806</t>
  </si>
  <si>
    <t>122.6097</t>
  </si>
  <si>
    <t>157.3388</t>
  </si>
  <si>
    <t>89.14302</t>
  </si>
  <si>
    <t>220.6898</t>
  </si>
  <si>
    <t>184.5248</t>
  </si>
  <si>
    <t>139.2986</t>
  </si>
  <si>
    <t>83.98564</t>
  </si>
  <si>
    <t>168.2117</t>
  </si>
  <si>
    <t>169.3362</t>
  </si>
  <si>
    <t>244.6305</t>
  </si>
  <si>
    <t>258.8033</t>
  </si>
  <si>
    <t>258.4098</t>
  </si>
  <si>
    <t>250.2094</t>
  </si>
  <si>
    <t>84.8307</t>
  </si>
  <si>
    <t>249.685</t>
  </si>
  <si>
    <t>294.2284</t>
  </si>
  <si>
    <t>164.3208</t>
  </si>
  <si>
    <t>160.0471</t>
  </si>
  <si>
    <t>161.046</t>
  </si>
  <si>
    <t>186.9613</t>
  </si>
  <si>
    <t>97.89693</t>
  </si>
  <si>
    <t>216.3607</t>
  </si>
  <si>
    <t>235.361</t>
  </si>
  <si>
    <t>190.9745</t>
  </si>
  <si>
    <t>23.97106</t>
  </si>
  <si>
    <t>149.6071</t>
  </si>
  <si>
    <t>161.3441</t>
  </si>
  <si>
    <t>217.0957</t>
  </si>
  <si>
    <t>22.98238</t>
  </si>
  <si>
    <t>288.1236</t>
  </si>
  <si>
    <t>46.38615</t>
  </si>
  <si>
    <t>233.8997</t>
  </si>
  <si>
    <t>73.44303</t>
  </si>
  <si>
    <t>81.25374</t>
  </si>
  <si>
    <t>148.7281</t>
  </si>
  <si>
    <t>12.29408</t>
  </si>
  <si>
    <t>113.2688</t>
  </si>
  <si>
    <t>182.0382</t>
  </si>
  <si>
    <t>187.2536</t>
  </si>
  <si>
    <t>127.9298</t>
  </si>
  <si>
    <t>140.3655</t>
  </si>
  <si>
    <t>156.5553</t>
  </si>
  <si>
    <t>261.6219</t>
  </si>
  <si>
    <t>94.84242</t>
  </si>
  <si>
    <t>249.1147</t>
  </si>
  <si>
    <t>134.3828</t>
  </si>
  <si>
    <t>106.9474</t>
  </si>
  <si>
    <t>202.0981</t>
  </si>
  <si>
    <t>85.33235</t>
  </si>
  <si>
    <t>183.972</t>
  </si>
  <si>
    <t>46.74351</t>
  </si>
  <si>
    <t>212.721</t>
  </si>
  <si>
    <t>123.1004</t>
  </si>
  <si>
    <t>292.5459</t>
  </si>
  <si>
    <t>135.2228</t>
  </si>
  <si>
    <t>213.0101</t>
  </si>
  <si>
    <t>140.6165</t>
  </si>
  <si>
    <t>78.49423</t>
  </si>
  <si>
    <t>27.46568</t>
  </si>
  <si>
    <t>162.3114</t>
  </si>
  <si>
    <t>24.72936</t>
  </si>
  <si>
    <t>201.6782</t>
  </si>
  <si>
    <t>288.5211</t>
  </si>
  <si>
    <t>67.47441</t>
  </si>
  <si>
    <t>283.368</t>
  </si>
  <si>
    <t>242.4511</t>
  </si>
  <si>
    <t>164.6463</t>
  </si>
  <si>
    <t>65.00704</t>
  </si>
  <si>
    <t>33.90448</t>
  </si>
  <si>
    <t>271.1572</t>
  </si>
  <si>
    <t>142.9644</t>
  </si>
  <si>
    <t>286.6895</t>
  </si>
  <si>
    <t>298.9193</t>
  </si>
  <si>
    <t>185.6749</t>
  </si>
  <si>
    <t>126.4895</t>
  </si>
  <si>
    <t>112.0731</t>
  </si>
  <si>
    <t>76.77848</t>
  </si>
  <si>
    <t>269.118</t>
  </si>
  <si>
    <t>200.5121</t>
  </si>
  <si>
    <t>84.47554</t>
  </si>
  <si>
    <t>103.1033</t>
  </si>
  <si>
    <t>273.1157</t>
  </si>
  <si>
    <t>15.0802</t>
  </si>
  <si>
    <t>62.17509</t>
  </si>
  <si>
    <t>190.47</t>
  </si>
  <si>
    <t>29.34461</t>
  </si>
  <si>
    <t>178.6993</t>
  </si>
  <si>
    <t>216.09</t>
  </si>
  <si>
    <t>278.9439</t>
  </si>
  <si>
    <t>126.5768</t>
  </si>
  <si>
    <t>112.0907</t>
  </si>
  <si>
    <t>168.0675</t>
  </si>
  <si>
    <t>208.8394</t>
  </si>
  <si>
    <t>224.135</t>
  </si>
  <si>
    <t>22.11796</t>
  </si>
  <si>
    <t>236.1944</t>
  </si>
  <si>
    <t>116.7564</t>
  </si>
  <si>
    <t>37.34972</t>
  </si>
  <si>
    <t>137.3078</t>
  </si>
  <si>
    <t>177.2799</t>
  </si>
  <si>
    <t>91.57001</t>
  </si>
  <si>
    <t>241.1827</t>
  </si>
  <si>
    <t>10.10639</t>
  </si>
  <si>
    <t>238.5655</t>
  </si>
  <si>
    <t>81.87791</t>
  </si>
  <si>
    <t>255.3782</t>
  </si>
  <si>
    <t>54.64232</t>
  </si>
  <si>
    <t>250.4735</t>
  </si>
  <si>
    <t>161.7891</t>
  </si>
  <si>
    <t>99.05426</t>
  </si>
  <si>
    <t>56.06586</t>
  </si>
  <si>
    <t>274.4967</t>
  </si>
  <si>
    <t>96.97319</t>
  </si>
  <si>
    <t>111.0941</t>
  </si>
  <si>
    <t>193.8389</t>
  </si>
  <si>
    <t>51.69142</t>
  </si>
  <si>
    <t>253.5192</t>
  </si>
  <si>
    <t>41.26154</t>
  </si>
  <si>
    <t>34.90508</t>
  </si>
  <si>
    <t>191.6609</t>
  </si>
  <si>
    <t>28.65569</t>
  </si>
  <si>
    <t>120.5348</t>
  </si>
  <si>
    <t>50.893</t>
  </si>
  <si>
    <t>142.7514</t>
  </si>
  <si>
    <t>184.9909</t>
  </si>
  <si>
    <t>187.016</t>
  </si>
  <si>
    <t>76.72754</t>
  </si>
  <si>
    <t>178.7804</t>
  </si>
  <si>
    <t>213.0221</t>
  </si>
  <si>
    <t>214.0193</t>
  </si>
  <si>
    <t>138.0511</t>
  </si>
  <si>
    <t>251.9246</t>
  </si>
  <si>
    <t>266.885</t>
  </si>
  <si>
    <t>197.5886</t>
  </si>
  <si>
    <t>77.20606</t>
  </si>
  <si>
    <t>145.2384</t>
  </si>
  <si>
    <t>242.8806</t>
  </si>
  <si>
    <t>185.9036</t>
  </si>
  <si>
    <t>30.93899</t>
  </si>
  <si>
    <t>22.80274</t>
  </si>
  <si>
    <t>33.56213</t>
  </si>
  <si>
    <t>261.3328</t>
  </si>
  <si>
    <t>158.6517</t>
  </si>
  <si>
    <t>201.4874</t>
  </si>
  <si>
    <t>11.22708</t>
  </si>
  <si>
    <t>87.30763</t>
  </si>
  <si>
    <t>235.1587</t>
  </si>
  <si>
    <t>294.2273</t>
  </si>
  <si>
    <t>196.4228</t>
  </si>
  <si>
    <t>67.98742</t>
  </si>
  <si>
    <t>245.5949</t>
  </si>
  <si>
    <t>264.7947</t>
  </si>
  <si>
    <t>267.1258</t>
  </si>
  <si>
    <t>61.40695</t>
  </si>
  <si>
    <t>57.87339</t>
  </si>
  <si>
    <t>267.2941</t>
  </si>
  <si>
    <t>236.6455</t>
  </si>
  <si>
    <t>185.6597</t>
  </si>
  <si>
    <t>134.9177</t>
  </si>
  <si>
    <t>252.3251</t>
  </si>
  <si>
    <t>283.7346</t>
  </si>
  <si>
    <t>88.08801</t>
  </si>
  <si>
    <t>129.8444</t>
  </si>
  <si>
    <t>124.9383</t>
  </si>
  <si>
    <t>17.22232</t>
  </si>
  <si>
    <t>54.98794</t>
  </si>
  <si>
    <t>278.3511</t>
  </si>
  <si>
    <t>277.9227</t>
  </si>
  <si>
    <t>118.4643</t>
  </si>
  <si>
    <t>157.8464</t>
  </si>
  <si>
    <t>61.21421</t>
  </si>
  <si>
    <t>263.2929</t>
  </si>
  <si>
    <t>219.4417</t>
  </si>
  <si>
    <t>225.691</t>
  </si>
  <si>
    <t>230.1546</t>
  </si>
  <si>
    <t>222.8613</t>
  </si>
  <si>
    <t>45.41258</t>
  </si>
  <si>
    <t>245.0719</t>
  </si>
  <si>
    <t>101.6291</t>
  </si>
  <si>
    <t>284.5957</t>
  </si>
  <si>
    <t>107.6622</t>
  </si>
  <si>
    <t>216.6059</t>
  </si>
  <si>
    <t>133.7487</t>
  </si>
  <si>
    <t>110.6318</t>
  </si>
  <si>
    <t>242.2556</t>
  </si>
  <si>
    <t>160.4</t>
  </si>
  <si>
    <t>227.4458</t>
  </si>
  <si>
    <t>115.5486</t>
  </si>
  <si>
    <t>298.7114</t>
  </si>
  <si>
    <t>118.7924</t>
  </si>
  <si>
    <t>39.85093</t>
  </si>
  <si>
    <t>232.6508</t>
  </si>
  <si>
    <t>194.0357</t>
  </si>
  <si>
    <t>89.55873</t>
  </si>
  <si>
    <t>167.0088</t>
  </si>
  <si>
    <t>45.99228</t>
  </si>
  <si>
    <t>176.1917</t>
  </si>
  <si>
    <t>32.26026</t>
  </si>
  <si>
    <t>182.1188</t>
  </si>
  <si>
    <t>272.4196</t>
  </si>
  <si>
    <t>157.1619</t>
  </si>
  <si>
    <t>158.8209</t>
  </si>
  <si>
    <t>223.5081</t>
  </si>
  <si>
    <t>74.1812</t>
  </si>
  <si>
    <t>69.82111</t>
  </si>
  <si>
    <t>84.2717</t>
  </si>
  <si>
    <t>160.2678</t>
  </si>
  <si>
    <t>185.0039</t>
  </si>
  <si>
    <t>107.3611</t>
  </si>
  <si>
    <t>274.2103</t>
  </si>
  <si>
    <t>281.2034</t>
  </si>
  <si>
    <t>118.9862</t>
  </si>
  <si>
    <t>79.48597</t>
  </si>
  <si>
    <t>112.6175</t>
  </si>
  <si>
    <t>100.6344</t>
  </si>
  <si>
    <t>107.7259</t>
  </si>
  <si>
    <t>228.5536</t>
  </si>
  <si>
    <t>28.0266</t>
  </si>
  <si>
    <t>61.94848</t>
  </si>
  <si>
    <t>204.0084</t>
  </si>
  <si>
    <t>48.7303</t>
  </si>
  <si>
    <t>119.6661</t>
  </si>
  <si>
    <t>155.1936</t>
  </si>
  <si>
    <t>264.6572</t>
  </si>
  <si>
    <t>274.0378</t>
  </si>
  <si>
    <t>165.0548</t>
  </si>
  <si>
    <t>100.6153</t>
  </si>
  <si>
    <t>291.6876</t>
  </si>
  <si>
    <t>218.4315</t>
  </si>
  <si>
    <t>197.5949</t>
  </si>
  <si>
    <t>74.58487</t>
  </si>
  <si>
    <t>102.4037</t>
  </si>
  <si>
    <t>166.0069</t>
  </si>
  <si>
    <t>247.9786</t>
  </si>
  <si>
    <t>203.594</t>
  </si>
  <si>
    <t>242.2394</t>
  </si>
  <si>
    <t>154.9751</t>
  </si>
  <si>
    <t>171.4955</t>
  </si>
  <si>
    <t>158.3156</t>
  </si>
  <si>
    <t>223.4173</t>
  </si>
  <si>
    <t>126.134</t>
  </si>
  <si>
    <t>265.4435</t>
  </si>
  <si>
    <t>127.168</t>
  </si>
  <si>
    <t>198.5896</t>
  </si>
  <si>
    <t>226.343</t>
  </si>
  <si>
    <t>60.9243</t>
  </si>
  <si>
    <t>122.8613</t>
  </si>
  <si>
    <t>163.9193</t>
  </si>
  <si>
    <t>160.1103</t>
  </si>
  <si>
    <t>16.61467</t>
  </si>
  <si>
    <t>84.86194</t>
  </si>
  <si>
    <t>260.9496</t>
  </si>
  <si>
    <t>185.4975</t>
  </si>
  <si>
    <t>184.0892</t>
  </si>
  <si>
    <t>92.45195</t>
  </si>
  <si>
    <t>43.21555</t>
  </si>
  <si>
    <t>289.7166</t>
  </si>
  <si>
    <t>91.42707</t>
  </si>
  <si>
    <t>249.6237</t>
  </si>
  <si>
    <t>63.71916</t>
  </si>
  <si>
    <t>277.9569</t>
  </si>
  <si>
    <t>39.74731</t>
  </si>
  <si>
    <t>169.2413</t>
  </si>
  <si>
    <t>222.4754</t>
  </si>
  <si>
    <t>135.6598</t>
  </si>
  <si>
    <t>94.05116</t>
  </si>
  <si>
    <t>145.0077</t>
  </si>
  <si>
    <t>74.19682</t>
  </si>
  <si>
    <t>191.876</t>
  </si>
  <si>
    <t>91.61976</t>
  </si>
  <si>
    <t>95.92763</t>
  </si>
  <si>
    <t>117.9764</t>
  </si>
  <si>
    <t>225.8658</t>
  </si>
  <si>
    <t>203.2524</t>
  </si>
  <si>
    <t>209.8509</t>
  </si>
  <si>
    <t>179.1107</t>
  </si>
  <si>
    <t>91.49668</t>
  </si>
  <si>
    <t>232.4144</t>
  </si>
  <si>
    <t>127.0065</t>
  </si>
  <si>
    <t>72.97976</t>
  </si>
  <si>
    <t>107.9597</t>
  </si>
  <si>
    <t>108.0405</t>
  </si>
  <si>
    <t>22.93795</t>
  </si>
  <si>
    <t>242.376</t>
  </si>
  <si>
    <t>92.57896</t>
  </si>
  <si>
    <t>243.2391</t>
  </si>
  <si>
    <t>281.5167</t>
  </si>
  <si>
    <t>123.6184</t>
  </si>
  <si>
    <t>157.8102</t>
  </si>
  <si>
    <t>14.22705</t>
  </si>
  <si>
    <t>91.94761</t>
  </si>
  <si>
    <t>55.38158</t>
  </si>
  <si>
    <t>58.63359</t>
  </si>
  <si>
    <t>23.37242</t>
  </si>
  <si>
    <t>214.2256</t>
  </si>
  <si>
    <t>91.27526</t>
  </si>
  <si>
    <t>204.4866</t>
  </si>
  <si>
    <t>274.7858</t>
  </si>
  <si>
    <t>194.8269</t>
  </si>
  <si>
    <t>119.7652</t>
  </si>
  <si>
    <t>145.4955</t>
  </si>
  <si>
    <t>259.1012</t>
  </si>
  <si>
    <t>18.60086</t>
  </si>
  <si>
    <t>72.20779</t>
  </si>
  <si>
    <t>294.8933</t>
  </si>
  <si>
    <t>66.82529</t>
  </si>
  <si>
    <t>70.19969</t>
  </si>
  <si>
    <t>111.7135</t>
  </si>
  <si>
    <t>61.11321</t>
  </si>
  <si>
    <t>208.2894</t>
  </si>
  <si>
    <t>60.83377</t>
  </si>
  <si>
    <t>26.78426</t>
  </si>
  <si>
    <t>131.8843</t>
  </si>
  <si>
    <t>33.3859</t>
  </si>
  <si>
    <t>94.93626</t>
  </si>
  <si>
    <t>55.28704</t>
  </si>
  <si>
    <t>224.2283</t>
  </si>
  <si>
    <t>157.8866</t>
  </si>
  <si>
    <t>58.01077</t>
  </si>
  <si>
    <t>186.0192</t>
  </si>
  <si>
    <t>276.377</t>
  </si>
  <si>
    <t>139.6861</t>
  </si>
  <si>
    <t>37.6156</t>
  </si>
  <si>
    <t>271.8777</t>
  </si>
  <si>
    <t>89.76049</t>
  </si>
  <si>
    <t>211.3699</t>
  </si>
  <si>
    <t>236.3692</t>
  </si>
  <si>
    <t>40.80952</t>
  </si>
  <si>
    <t>13.54339</t>
  </si>
  <si>
    <t>162.3596</t>
  </si>
  <si>
    <t>286.692</t>
  </si>
  <si>
    <t>151.3753</t>
  </si>
  <si>
    <t>265.3785</t>
  </si>
  <si>
    <t>236.7703</t>
  </si>
  <si>
    <t>17.45873</t>
  </si>
  <si>
    <t>92.7277</t>
  </si>
  <si>
    <t>27.42581</t>
  </si>
  <si>
    <t>180.4576</t>
  </si>
  <si>
    <t>253.1065</t>
  </si>
  <si>
    <t>202.5721</t>
  </si>
  <si>
    <t>284.9116</t>
  </si>
  <si>
    <t>145.2209</t>
  </si>
  <si>
    <t>239.4032</t>
  </si>
  <si>
    <t>118.3459</t>
  </si>
  <si>
    <t>134.6506</t>
  </si>
  <si>
    <t>46.04755</t>
  </si>
  <si>
    <t>153.6605</t>
  </si>
  <si>
    <t>14.33687</t>
  </si>
  <si>
    <t>83.97568</t>
  </si>
  <si>
    <t>262.8302</t>
  </si>
  <si>
    <t>148.151</t>
  </si>
  <si>
    <t>219.5406</t>
  </si>
  <si>
    <t>107.5157</t>
  </si>
  <si>
    <t>32.05087</t>
  </si>
  <si>
    <t>269.8296</t>
  </si>
  <si>
    <t>296.994</t>
  </si>
  <si>
    <t>287.1283</t>
  </si>
  <si>
    <t>282.2456</t>
  </si>
  <si>
    <t>41.66312</t>
  </si>
  <si>
    <t>108.7247</t>
  </si>
  <si>
    <t>24.57467</t>
  </si>
  <si>
    <t>34.89675</t>
  </si>
  <si>
    <t>34.28343</t>
  </si>
  <si>
    <t>273.6374</t>
  </si>
  <si>
    <t>106.4461</t>
  </si>
  <si>
    <t>95.84386</t>
  </si>
  <si>
    <t>213.2204</t>
  </si>
  <si>
    <t>253.1746</t>
  </si>
  <si>
    <t>298.3119</t>
  </si>
  <si>
    <t>71.80311</t>
  </si>
  <si>
    <t>122.0978</t>
  </si>
  <si>
    <t>259.0952</t>
  </si>
  <si>
    <t>245.2405</t>
  </si>
  <si>
    <t>91.06423</t>
  </si>
  <si>
    <t>191.0479</t>
  </si>
  <si>
    <t>232.5989</t>
  </si>
  <si>
    <t>33.49846</t>
  </si>
  <si>
    <t>55.83616</t>
  </si>
  <si>
    <t>214.2512</t>
  </si>
  <si>
    <t>62.91491</t>
  </si>
  <si>
    <t>244.6573</t>
  </si>
  <si>
    <t>100.6167</t>
  </si>
  <si>
    <t>96.27908</t>
  </si>
  <si>
    <t>19.8787</t>
  </si>
  <si>
    <t>274.5332</t>
  </si>
  <si>
    <t>95.22905</t>
  </si>
  <si>
    <t>297.3501</t>
  </si>
  <si>
    <t>203.7136</t>
  </si>
  <si>
    <t>87.67326</t>
  </si>
  <si>
    <t>78.24544</t>
  </si>
  <si>
    <t>201.9458</t>
  </si>
  <si>
    <t>232.9776</t>
  </si>
  <si>
    <t>143.0692</t>
  </si>
  <si>
    <t>145.5095</t>
  </si>
  <si>
    <t>279.6514</t>
  </si>
  <si>
    <t>265.9283</t>
  </si>
  <si>
    <t>55.71879</t>
  </si>
  <si>
    <t>139.9052</t>
  </si>
  <si>
    <t>181.3377</t>
  </si>
  <si>
    <t>157.1131</t>
  </si>
  <si>
    <t>175.8974</t>
  </si>
  <si>
    <t>175.1976</t>
  </si>
  <si>
    <t>71.96951</t>
  </si>
  <si>
    <t>240.2888</t>
  </si>
  <si>
    <t>71.15773</t>
  </si>
  <si>
    <t>244.3289</t>
  </si>
  <si>
    <t>250.2119</t>
  </si>
  <si>
    <t>190.1677</t>
  </si>
  <si>
    <t>197.8387</t>
  </si>
  <si>
    <t>95.89712</t>
  </si>
  <si>
    <t>69.65405</t>
  </si>
  <si>
    <t>225.7927</t>
  </si>
  <si>
    <t>27.21039</t>
  </si>
  <si>
    <t>52.38789</t>
  </si>
  <si>
    <t>54.33839</t>
  </si>
  <si>
    <t>67.0561</t>
  </si>
  <si>
    <t>108.2487</t>
  </si>
  <si>
    <t>263.8033</t>
  </si>
  <si>
    <t>204.6586</t>
  </si>
  <si>
    <t>142.486</t>
  </si>
  <si>
    <t>278.6217</t>
  </si>
  <si>
    <t>187.1901</t>
  </si>
  <si>
    <t>161.6797</t>
  </si>
  <si>
    <t>76.84026</t>
  </si>
  <si>
    <t>81.2078</t>
  </si>
  <si>
    <t>117.4593</t>
  </si>
  <si>
    <t>204.4682</t>
  </si>
  <si>
    <t>260.8032</t>
  </si>
  <si>
    <t>59.3893</t>
  </si>
  <si>
    <t>299.43</t>
  </si>
  <si>
    <t>269.919</t>
  </si>
  <si>
    <t>147.1136</t>
  </si>
  <si>
    <t>119.8594</t>
  </si>
  <si>
    <t>121.3448</t>
  </si>
  <si>
    <t>268.8235</t>
  </si>
  <si>
    <t>214.4586</t>
  </si>
  <si>
    <t>24.00424</t>
  </si>
  <si>
    <t>231.9818</t>
  </si>
  <si>
    <t>127.7352</t>
  </si>
  <si>
    <t>163.2037</t>
  </si>
  <si>
    <t>46.81417</t>
  </si>
  <si>
    <t>277.8165</t>
  </si>
  <si>
    <t>272.9098</t>
  </si>
  <si>
    <t>76.66837</t>
  </si>
  <si>
    <t>27.8074</t>
  </si>
  <si>
    <t>298.594</t>
  </si>
  <si>
    <t>26.54105</t>
  </si>
  <si>
    <t>212.1491</t>
  </si>
  <si>
    <t>191.3949</t>
  </si>
  <si>
    <t>282.6443</t>
  </si>
  <si>
    <t>20.56304</t>
  </si>
  <si>
    <t>91.05698</t>
  </si>
  <si>
    <t>86.17229</t>
  </si>
  <si>
    <t>32.85007</t>
  </si>
  <si>
    <t>91.83813</t>
  </si>
  <si>
    <t>39.66825</t>
  </si>
  <si>
    <t>113.1304</t>
  </si>
  <si>
    <t>103.181</t>
  </si>
  <si>
    <t>20.94079</t>
  </si>
  <si>
    <t>119.7004</t>
  </si>
  <si>
    <t>111.8737</t>
  </si>
  <si>
    <t>228.3336</t>
  </si>
  <si>
    <t>211.0204</t>
  </si>
  <si>
    <t>116.7765</t>
  </si>
  <si>
    <t>186.4581</t>
  </si>
  <si>
    <t>51.9877</t>
  </si>
  <si>
    <t>170.8202</t>
  </si>
  <si>
    <t>81.12023</t>
  </si>
  <si>
    <t>107.524</t>
  </si>
  <si>
    <t>177.0357</t>
  </si>
  <si>
    <t>184.3236</t>
  </si>
  <si>
    <t>60.54142</t>
  </si>
  <si>
    <t>20.32163</t>
  </si>
  <si>
    <t>164.5178</t>
  </si>
  <si>
    <t>103.6074</t>
  </si>
  <si>
    <t>65.23822</t>
  </si>
  <si>
    <t>253.6807</t>
  </si>
  <si>
    <t>244.6039</t>
  </si>
  <si>
    <t>80.13305</t>
  </si>
  <si>
    <t>117.0504</t>
  </si>
  <si>
    <t>158.5384</t>
  </si>
  <si>
    <t>164.8899</t>
  </si>
  <si>
    <t>195.1322</t>
  </si>
  <si>
    <t>77.64254</t>
  </si>
  <si>
    <t>192.1543</t>
  </si>
  <si>
    <t>161.3778</t>
  </si>
  <si>
    <t>41.69791</t>
  </si>
  <si>
    <t>130.5954</t>
  </si>
  <si>
    <t>233.3555</t>
  </si>
  <si>
    <t>265.9774</t>
  </si>
  <si>
    <t>125.3864</t>
  </si>
  <si>
    <t>35.73324</t>
  </si>
  <si>
    <t>109.4939</t>
  </si>
  <si>
    <t>41.2566</t>
  </si>
  <si>
    <t>51.28899</t>
  </si>
  <si>
    <t>112.2901</t>
  </si>
  <si>
    <t>214.4767</t>
  </si>
  <si>
    <t>292.3444</t>
  </si>
  <si>
    <t>221.6335</t>
  </si>
  <si>
    <t>219.3447</t>
  </si>
  <si>
    <t>147.2892</t>
  </si>
  <si>
    <t>123.1378</t>
  </si>
  <si>
    <t>112.7445</t>
  </si>
  <si>
    <t>133.7229</t>
  </si>
  <si>
    <t>279.4209</t>
  </si>
  <si>
    <t>274.2863</t>
  </si>
  <si>
    <t>125.4862</t>
  </si>
  <si>
    <t>22.18215</t>
  </si>
  <si>
    <t>227.1275</t>
  </si>
  <si>
    <t>265.9239</t>
  </si>
  <si>
    <t>152.4498</t>
  </si>
  <si>
    <t>289.3332</t>
  </si>
  <si>
    <t>170.9981</t>
  </si>
  <si>
    <t>107.2144</t>
  </si>
  <si>
    <t>168.803</t>
  </si>
  <si>
    <t>22.7453</t>
  </si>
  <si>
    <t>67.02197</t>
  </si>
  <si>
    <t>256.4444</t>
  </si>
  <si>
    <t>281.5913</t>
  </si>
  <si>
    <t>158.3021</t>
  </si>
  <si>
    <t>247.9875</t>
  </si>
  <si>
    <t>28.80406</t>
  </si>
  <si>
    <t>64.64311</t>
  </si>
  <si>
    <t>109.1572</t>
  </si>
  <si>
    <t>73.62034</t>
  </si>
  <si>
    <t>11.64976</t>
  </si>
  <si>
    <t>101.2241</t>
  </si>
  <si>
    <t>102.7996</t>
  </si>
  <si>
    <t>243.3348</t>
  </si>
  <si>
    <t>245.1972</t>
  </si>
  <si>
    <t>244.2998</t>
  </si>
  <si>
    <t>297.8629</t>
  </si>
  <si>
    <t>35.70632</t>
  </si>
  <si>
    <t>273.3946</t>
  </si>
  <si>
    <t>125.4242</t>
  </si>
  <si>
    <t>58.08214</t>
  </si>
  <si>
    <t>175.7233</t>
  </si>
  <si>
    <t>195.1791</t>
  </si>
  <si>
    <t>30.79537</t>
  </si>
  <si>
    <t>262.1145</t>
  </si>
  <si>
    <t>34.5679</t>
  </si>
  <si>
    <t>268.9387</t>
  </si>
  <si>
    <t>66.05354</t>
  </si>
  <si>
    <t>253.1656</t>
  </si>
  <si>
    <t>109.8277</t>
  </si>
  <si>
    <t>183.4515</t>
  </si>
  <si>
    <t>137.4433</t>
  </si>
  <si>
    <t>120.6729</t>
  </si>
  <si>
    <t>294.1945</t>
  </si>
  <si>
    <t>273.63</t>
  </si>
  <si>
    <t>116.0755</t>
  </si>
  <si>
    <t>172.1118</t>
  </si>
  <si>
    <t>149.2582</t>
  </si>
  <si>
    <t>231.3983</t>
  </si>
  <si>
    <t>225.3511</t>
  </si>
  <si>
    <t>67.31083</t>
  </si>
  <si>
    <t>71.71002</t>
  </si>
  <si>
    <t>239.3267</t>
  </si>
  <si>
    <t>249.2326</t>
  </si>
  <si>
    <t>165.7597</t>
  </si>
  <si>
    <t>149.3743</t>
  </si>
  <si>
    <t>16.48429</t>
  </si>
  <si>
    <t>239.8785</t>
  </si>
  <si>
    <t>55.62027</t>
  </si>
  <si>
    <t>130.2886</t>
  </si>
  <si>
    <t>120.2695</t>
  </si>
  <si>
    <t>166.0705</t>
  </si>
  <si>
    <t>150.3192</t>
  </si>
  <si>
    <t>144.0729</t>
  </si>
  <si>
    <t>196.5339</t>
  </si>
  <si>
    <t>92.27031</t>
  </si>
  <si>
    <t>101.8435</t>
  </si>
  <si>
    <t>81.73465</t>
  </si>
  <si>
    <t>198.0238</t>
  </si>
  <si>
    <t>244.4425</t>
  </si>
  <si>
    <t>146.1404</t>
  </si>
  <si>
    <t>212.3734</t>
  </si>
  <si>
    <t>190.5889</t>
  </si>
  <si>
    <t>44.40295</t>
  </si>
  <si>
    <t>197.7248</t>
  </si>
  <si>
    <t>60.73286</t>
  </si>
  <si>
    <t>112.4412</t>
  </si>
  <si>
    <t>61.59512</t>
  </si>
  <si>
    <t>85.48646</t>
  </si>
  <si>
    <t>192.7294</t>
  </si>
  <si>
    <t>177.7182</t>
  </si>
  <si>
    <t>155.2598</t>
  </si>
  <si>
    <t>46.70722</t>
  </si>
  <si>
    <t>56.2555</t>
  </si>
  <si>
    <t>51.87997</t>
  </si>
  <si>
    <t>197.6804</t>
  </si>
  <si>
    <t>29.78557</t>
  </si>
  <si>
    <t>245.7415</t>
  </si>
  <si>
    <t>287.7456</t>
  </si>
  <si>
    <t>41.76713</t>
  </si>
  <si>
    <t>92.42777</t>
  </si>
  <si>
    <t>156.5484</t>
  </si>
  <si>
    <t>297.4702</t>
  </si>
  <si>
    <t>224.3659</t>
  </si>
  <si>
    <t>191.4042</t>
  </si>
  <si>
    <t>32.43471</t>
  </si>
  <si>
    <t>216.906</t>
  </si>
  <si>
    <t>193.533</t>
  </si>
  <si>
    <t>208.2549</t>
  </si>
  <si>
    <t>196.12</t>
  </si>
  <si>
    <t>202.4331</t>
  </si>
  <si>
    <t>125.2045</t>
  </si>
  <si>
    <t>282.1215</t>
  </si>
  <si>
    <t>84.83729</t>
  </si>
  <si>
    <t>116.2185</t>
  </si>
  <si>
    <t>272.4616</t>
  </si>
  <si>
    <t>102.6176</t>
  </si>
  <si>
    <t>131.3388</t>
  </si>
  <si>
    <t>226.2937</t>
  </si>
  <si>
    <t>45.37173</t>
  </si>
  <si>
    <t>63.61072</t>
  </si>
  <si>
    <t>219.7119</t>
  </si>
  <si>
    <t>94.84979</t>
  </si>
  <si>
    <t>84.60929</t>
  </si>
  <si>
    <t>70.93501</t>
  </si>
  <si>
    <t>17.21615</t>
  </si>
  <si>
    <t>183.6755</t>
  </si>
  <si>
    <t>53.48608</t>
  </si>
  <si>
    <t>231.9945</t>
  </si>
  <si>
    <t>271.4959</t>
  </si>
  <si>
    <t>262.4194</t>
  </si>
  <si>
    <t>237.3313</t>
  </si>
  <si>
    <t>30.54698</t>
  </si>
  <si>
    <t>232.954</t>
  </si>
  <si>
    <t>203.1093</t>
  </si>
  <si>
    <t>157.1797</t>
  </si>
  <si>
    <t>239.2223</t>
  </si>
  <si>
    <t>26.54214</t>
  </si>
  <si>
    <t>33.76957</t>
  </si>
  <si>
    <t>13.34115</t>
  </si>
  <si>
    <t>185.7705</t>
  </si>
  <si>
    <t>290.318</t>
  </si>
  <si>
    <t>14.00971</t>
  </si>
  <si>
    <t>152.319</t>
  </si>
  <si>
    <t>58.81035</t>
  </si>
  <si>
    <t>196.8847</t>
  </si>
  <si>
    <t>216.9091</t>
  </si>
  <si>
    <t>254.613</t>
  </si>
  <si>
    <t>211.5262</t>
  </si>
  <si>
    <t>85.08594</t>
  </si>
  <si>
    <t>195.2608</t>
  </si>
  <si>
    <t>111.3849</t>
  </si>
  <si>
    <t>232.6181</t>
  </si>
  <si>
    <t>139.7392</t>
  </si>
  <si>
    <t>190.6164</t>
  </si>
  <si>
    <t>213.6163</t>
  </si>
  <si>
    <t>198.7328</t>
  </si>
  <si>
    <t>180.5855</t>
  </si>
  <si>
    <t>227.1871</t>
  </si>
  <si>
    <t>108.2435</t>
  </si>
  <si>
    <t>178.2248</t>
  </si>
  <si>
    <t>264.1661</t>
  </si>
  <si>
    <t>258.3178</t>
  </si>
  <si>
    <t>56.36908</t>
  </si>
  <si>
    <t>145.2184</t>
  </si>
  <si>
    <t>30.616</t>
  </si>
  <si>
    <t>269.7423</t>
  </si>
  <si>
    <t>229.7105</t>
  </si>
  <si>
    <t>26.58453</t>
  </si>
  <si>
    <t>291.9349</t>
  </si>
  <si>
    <t>186.2512</t>
  </si>
  <si>
    <t>155.7235</t>
  </si>
  <si>
    <t>106.3947</t>
  </si>
  <si>
    <t>138.0397</t>
  </si>
  <si>
    <t>18.32012</t>
  </si>
  <si>
    <t>287.6268</t>
  </si>
  <si>
    <t>50.46299</t>
  </si>
  <si>
    <t>211.1909</t>
  </si>
  <si>
    <t>92.87898</t>
  </si>
  <si>
    <t>172.8601</t>
  </si>
  <si>
    <t>271.1249</t>
  </si>
  <si>
    <t>139.2616</t>
  </si>
  <si>
    <t>110.8863</t>
  </si>
  <si>
    <t>30.07818</t>
  </si>
  <si>
    <t>284.1179</t>
  </si>
  <si>
    <t>75.76564</t>
  </si>
  <si>
    <t>282.1821</t>
  </si>
  <si>
    <t>11.97599</t>
  </si>
  <si>
    <t>16.42912</t>
  </si>
  <si>
    <t>225.2603</t>
  </si>
  <si>
    <t>130.7993</t>
  </si>
  <si>
    <t>150.7138</t>
  </si>
  <si>
    <t>165.4811</t>
  </si>
  <si>
    <t>283.7027</t>
  </si>
  <si>
    <t>265.594</t>
  </si>
  <si>
    <t>293.2494</t>
  </si>
  <si>
    <t>175.3456</t>
  </si>
  <si>
    <t>182.7569</t>
  </si>
  <si>
    <t>247.5028</t>
  </si>
  <si>
    <t>210.1012</t>
  </si>
  <si>
    <t>184.8637</t>
  </si>
  <si>
    <t>188.7055</t>
  </si>
  <si>
    <t>31.78445</t>
  </si>
  <si>
    <t>283.2069</t>
  </si>
  <si>
    <t>74.5557</t>
  </si>
  <si>
    <t>83.43086</t>
  </si>
  <si>
    <t>186.5189</t>
  </si>
  <si>
    <t>147.0915</t>
  </si>
  <si>
    <t>157.8752</t>
  </si>
  <si>
    <t>246.6978</t>
  </si>
  <si>
    <t>164.8153</t>
  </si>
  <si>
    <t>155.9659</t>
  </si>
  <si>
    <t>243.7896</t>
  </si>
  <si>
    <t>167.6495</t>
  </si>
  <si>
    <t>136.8078</t>
  </si>
  <si>
    <t>269.137</t>
  </si>
  <si>
    <t>122.2938</t>
  </si>
  <si>
    <t>113.4703</t>
  </si>
  <si>
    <t>115.3502</t>
  </si>
  <si>
    <t>75.47499</t>
  </si>
  <si>
    <t>267.8799</t>
  </si>
  <si>
    <t>179.755</t>
  </si>
  <si>
    <t>108.069</t>
  </si>
  <si>
    <t>50.12422</t>
  </si>
  <si>
    <t>270.9585</t>
  </si>
  <si>
    <t>126.3711</t>
  </si>
  <si>
    <t>228.3564</t>
  </si>
  <si>
    <t>93.93428</t>
  </si>
  <si>
    <t>36.25329</t>
  </si>
  <si>
    <t>175.598</t>
  </si>
  <si>
    <t>212.9298</t>
  </si>
  <si>
    <t>93.64256</t>
  </si>
  <si>
    <t>277.8453</t>
  </si>
  <si>
    <t>193.6907</t>
  </si>
  <si>
    <t>171.1384</t>
  </si>
  <si>
    <t>176.1178</t>
  </si>
  <si>
    <t>114.4636</t>
  </si>
  <si>
    <t>200.9066</t>
  </si>
  <si>
    <t>149.4983</t>
  </si>
  <si>
    <t>98.76619</t>
  </si>
  <si>
    <t>170.905</t>
  </si>
  <si>
    <t>109.6261</t>
  </si>
  <si>
    <t>148.9444</t>
  </si>
  <si>
    <t>280.2406</t>
  </si>
  <si>
    <t>239.4623</t>
  </si>
  <si>
    <t>278.7943</t>
  </si>
  <si>
    <t>14.05986</t>
  </si>
  <si>
    <t>245.9953</t>
  </si>
  <si>
    <t>120.2825</t>
  </si>
  <si>
    <t>131.2624</t>
  </si>
  <si>
    <t>38.71222</t>
  </si>
  <si>
    <t>55.00986</t>
  </si>
  <si>
    <t>71.54162</t>
  </si>
  <si>
    <t>229.2118</t>
  </si>
  <si>
    <t>277.9083</t>
  </si>
  <si>
    <t>114.8764</t>
  </si>
  <si>
    <t>51.20216</t>
  </si>
  <si>
    <t>296.3768</t>
  </si>
  <si>
    <t>183.3884</t>
  </si>
  <si>
    <t>57.24104</t>
  </si>
  <si>
    <t>31.44155</t>
  </si>
  <si>
    <t>162.1971</t>
  </si>
  <si>
    <t>117.1165</t>
  </si>
  <si>
    <t>277.436</t>
  </si>
  <si>
    <t>106.6671</t>
  </si>
  <si>
    <t>276.8618</t>
  </si>
  <si>
    <t>88.95032</t>
  </si>
  <si>
    <t>103.2613</t>
  </si>
  <si>
    <t>118.9941</t>
  </si>
  <si>
    <t>285.0005</t>
  </si>
  <si>
    <t>51.32178</t>
  </si>
  <si>
    <t>255.3202</t>
  </si>
  <si>
    <t>253.9109</t>
  </si>
  <si>
    <t>97.18782</t>
  </si>
  <si>
    <t>193.0501</t>
  </si>
  <si>
    <t>174.776</t>
  </si>
  <si>
    <t>154.7613</t>
  </si>
  <si>
    <t>31.40601</t>
  </si>
  <si>
    <t>192.1802</t>
  </si>
  <si>
    <t>66.86247</t>
  </si>
  <si>
    <t>67.01911</t>
  </si>
  <si>
    <t>25.93879</t>
  </si>
  <si>
    <t>66.69268</t>
  </si>
  <si>
    <t>234.208</t>
  </si>
  <si>
    <t>128.7525</t>
  </si>
  <si>
    <t>215.1805</t>
  </si>
  <si>
    <t>85.01836</t>
  </si>
  <si>
    <t>256.0928</t>
  </si>
  <si>
    <t>281.3872</t>
  </si>
  <si>
    <t>194.6103</t>
  </si>
  <si>
    <t>232.3877</t>
  </si>
  <si>
    <t>223.8606</t>
  </si>
  <si>
    <t>62.02646</t>
  </si>
  <si>
    <t>83.48981</t>
  </si>
  <si>
    <t>287.5179</t>
  </si>
  <si>
    <t>253.2021</t>
  </si>
  <si>
    <t>147.3275</t>
  </si>
  <si>
    <t>133.9678</t>
  </si>
  <si>
    <t>202.5429</t>
  </si>
  <si>
    <t>203.5116</t>
  </si>
  <si>
    <t>197.3223</t>
  </si>
  <si>
    <t>43.4644</t>
  </si>
  <si>
    <t>137.2718</t>
  </si>
  <si>
    <t>13.04641</t>
  </si>
  <si>
    <t>167.8633</t>
  </si>
  <si>
    <t>296.1557</t>
  </si>
  <si>
    <t>132.2561</t>
  </si>
  <si>
    <t>181.9942</t>
  </si>
  <si>
    <t>106.9062</t>
  </si>
  <si>
    <t>294.794</t>
  </si>
  <si>
    <t>242.7375</t>
  </si>
  <si>
    <t>35.57966</t>
  </si>
  <si>
    <t>120.6469</t>
  </si>
  <si>
    <t>243.7629</t>
  </si>
  <si>
    <t>176.3045</t>
  </si>
  <si>
    <t>259.6656</t>
  </si>
  <si>
    <t>190.4648</t>
  </si>
  <si>
    <t>84.36788</t>
  </si>
  <si>
    <t>47.27078</t>
  </si>
  <si>
    <t>221.6751</t>
  </si>
  <si>
    <t>230.63</t>
  </si>
  <si>
    <t>138.1871</t>
  </si>
  <si>
    <t>49.94017</t>
  </si>
  <si>
    <t>49.65647</t>
  </si>
  <si>
    <t>202.325</t>
  </si>
  <si>
    <t>60.52033</t>
  </si>
  <si>
    <t>154.529</t>
  </si>
  <si>
    <t>141.666</t>
  </si>
  <si>
    <t>194.0419</t>
  </si>
  <si>
    <t>174.4663</t>
  </si>
  <si>
    <t>255.0523</t>
  </si>
  <si>
    <t>76.25687</t>
  </si>
  <si>
    <t>94.75623</t>
  </si>
  <si>
    <t>55.87666</t>
  </si>
  <si>
    <t>285.6131</t>
  </si>
  <si>
    <t>98.17096</t>
  </si>
  <si>
    <t>221.3202</t>
  </si>
  <si>
    <t>97.53629</t>
  </si>
  <si>
    <t>143.4198</t>
  </si>
  <si>
    <t>103.4047</t>
  </si>
  <si>
    <t>110.5649</t>
  </si>
  <si>
    <t>102.8329</t>
  </si>
  <si>
    <t>269.0216</t>
  </si>
  <si>
    <t>44.88183</t>
  </si>
  <si>
    <t>186.3171</t>
  </si>
  <si>
    <t>254.4112</t>
  </si>
  <si>
    <t>228.4055</t>
  </si>
  <si>
    <t>297.9355</t>
  </si>
  <si>
    <t>272.5898</t>
  </si>
  <si>
    <t>25.27894</t>
  </si>
  <si>
    <t>98.67342</t>
  </si>
  <si>
    <t>148.7675</t>
  </si>
  <si>
    <t>35.48805</t>
  </si>
  <si>
    <t>143.6604</t>
  </si>
  <si>
    <t>296.546</t>
  </si>
  <si>
    <t>280.7171</t>
  </si>
  <si>
    <t>227.4663</t>
  </si>
  <si>
    <t>277.7626</t>
  </si>
  <si>
    <t>10.75579</t>
  </si>
  <si>
    <t>290.0145</t>
  </si>
  <si>
    <t>268.9762</t>
  </si>
  <si>
    <t>203.7756</t>
  </si>
  <si>
    <t>234.5443</t>
  </si>
  <si>
    <t>20.60763</t>
  </si>
  <si>
    <t>273.1981</t>
  </si>
  <si>
    <t>73.1253</t>
  </si>
  <si>
    <t>228.6258</t>
  </si>
  <si>
    <t>113.3839</t>
  </si>
  <si>
    <t>102.481</t>
  </si>
  <si>
    <t>176.9865</t>
  </si>
  <si>
    <t>83.16872</t>
  </si>
  <si>
    <t>95.24292</t>
  </si>
  <si>
    <t>43.53074</t>
  </si>
  <si>
    <t>19.11366</t>
  </si>
  <si>
    <t>209.8398</t>
  </si>
  <si>
    <t>280.8447</t>
  </si>
  <si>
    <t>48.96053</t>
  </si>
  <si>
    <t>219.2449</t>
  </si>
  <si>
    <t>298.5655</t>
  </si>
  <si>
    <t>48.16596</t>
  </si>
  <si>
    <t>87.2249</t>
  </si>
  <si>
    <t>17.68056</t>
  </si>
  <si>
    <t>42.3572</t>
  </si>
  <si>
    <t>91.54929</t>
  </si>
  <si>
    <t>214.762</t>
  </si>
  <si>
    <t>147.8908</t>
  </si>
  <si>
    <t>75.61792</t>
  </si>
  <si>
    <t>268.9666</t>
  </si>
  <si>
    <t>79.93744</t>
  </si>
  <si>
    <t>150.1965</t>
  </si>
  <si>
    <t>97.57586</t>
  </si>
  <si>
    <t>212.9294</t>
  </si>
  <si>
    <t>288.3355</t>
  </si>
  <si>
    <t>100.1079</t>
  </si>
  <si>
    <t>24.85513</t>
  </si>
  <si>
    <t>20.55163</t>
  </si>
  <si>
    <t>93.79292</t>
  </si>
  <si>
    <t>171.5849</t>
  </si>
  <si>
    <t>109.1166</t>
  </si>
  <si>
    <t>139.8308</t>
  </si>
  <si>
    <t>189.5968</t>
  </si>
  <si>
    <t>226.3453</t>
  </si>
  <si>
    <t>154.8855</t>
  </si>
  <si>
    <t>35.6601</t>
  </si>
  <si>
    <t>162.9419</t>
  </si>
  <si>
    <t>168.3697</t>
  </si>
  <si>
    <t>83.52225</t>
  </si>
  <si>
    <t>89.77516</t>
  </si>
  <si>
    <t>61.7511</t>
  </si>
  <si>
    <t>284.6383</t>
  </si>
  <si>
    <t>152.8947</t>
  </si>
  <si>
    <t>271.891</t>
  </si>
  <si>
    <t>111.1358</t>
  </si>
  <si>
    <t>46.69703</t>
  </si>
  <si>
    <t>54.85524</t>
  </si>
  <si>
    <t>258.5877</t>
  </si>
  <si>
    <t>28.67894</t>
  </si>
  <si>
    <t>56.68818</t>
  </si>
  <si>
    <t>106.944</t>
  </si>
  <si>
    <t>170.6322</t>
  </si>
  <si>
    <t>271.4812</t>
  </si>
  <si>
    <t>135.9665</t>
  </si>
  <si>
    <t>259.0457</t>
  </si>
  <si>
    <t>30.9528</t>
  </si>
  <si>
    <t>113.097</t>
  </si>
  <si>
    <t>231.67</t>
  </si>
  <si>
    <t>14.10037</t>
  </si>
  <si>
    <t>164.0029</t>
  </si>
  <si>
    <t>121.7788</t>
  </si>
  <si>
    <t>67.61734</t>
  </si>
  <si>
    <t>247.6495</t>
  </si>
  <si>
    <t>246.6272</t>
  </si>
  <si>
    <t>18.73815</t>
  </si>
  <si>
    <t>135.0252</t>
  </si>
  <si>
    <t>210.3758</t>
  </si>
  <si>
    <t>211.4709</t>
  </si>
  <si>
    <t>18.07657</t>
  </si>
  <si>
    <t>268.4138</t>
  </si>
  <si>
    <t>60.26271</t>
  </si>
  <si>
    <t>196.5486</t>
  </si>
  <si>
    <t>231.6108</t>
  </si>
  <si>
    <t>231.6395</t>
  </si>
  <si>
    <t>257.184</t>
  </si>
  <si>
    <t>164.8171</t>
  </si>
  <si>
    <t>53.84949</t>
  </si>
  <si>
    <t>29.76501</t>
  </si>
  <si>
    <t>129.4806</t>
  </si>
  <si>
    <t>210.7764</t>
  </si>
  <si>
    <t>60.54866</t>
  </si>
  <si>
    <t>270.443</t>
  </si>
  <si>
    <t>165.6026</t>
  </si>
  <si>
    <t>94.01838</t>
  </si>
  <si>
    <t>105.7226</t>
  </si>
  <si>
    <t>191.6621</t>
  </si>
  <si>
    <t>12.93591</t>
  </si>
  <si>
    <t>280.1785</t>
  </si>
  <si>
    <t>206.0138</t>
  </si>
  <si>
    <t>231.5343</t>
  </si>
  <si>
    <t>48.72116</t>
  </si>
  <si>
    <t>215.7649</t>
  </si>
  <si>
    <t>21.37027</t>
  </si>
  <si>
    <t>153.9183</t>
  </si>
  <si>
    <t>103.3848</t>
  </si>
  <si>
    <t>208.7422</t>
  </si>
  <si>
    <t>133.539</t>
  </si>
  <si>
    <t>106.6953</t>
  </si>
  <si>
    <t>267.3111</t>
  </si>
  <si>
    <t>200.4867</t>
  </si>
  <si>
    <t>110.6434</t>
  </si>
  <si>
    <t>212.7258</t>
  </si>
  <si>
    <t>292.3524</t>
  </si>
  <si>
    <t>58.11532</t>
  </si>
  <si>
    <t>54.01093</t>
  </si>
  <si>
    <t>238.912</t>
  </si>
  <si>
    <t>197.534</t>
  </si>
  <si>
    <t>70.46074</t>
  </si>
  <si>
    <t>214.002</t>
  </si>
  <si>
    <t>51.64095</t>
  </si>
  <si>
    <t>234.3024</t>
  </si>
  <si>
    <t>129.8042</t>
  </si>
  <si>
    <t>82.27162</t>
  </si>
  <si>
    <t>246.106</t>
  </si>
  <si>
    <t>34.18154</t>
  </si>
  <si>
    <t>116.9181</t>
  </si>
  <si>
    <t>156.7331</t>
  </si>
  <si>
    <t>294.6615</t>
  </si>
  <si>
    <t>58.58962</t>
  </si>
  <si>
    <t>222.8418</t>
  </si>
  <si>
    <t>286.344</t>
  </si>
  <si>
    <t>92.65916</t>
  </si>
  <si>
    <t>255.2201</t>
  </si>
  <si>
    <t>208.041</t>
  </si>
  <si>
    <t>217.3871</t>
  </si>
  <si>
    <t>252.412</t>
  </si>
  <si>
    <t>148.5831</t>
  </si>
  <si>
    <t>237.407</t>
  </si>
  <si>
    <t>257.3172</t>
  </si>
  <si>
    <t>275.3375</t>
  </si>
  <si>
    <t>278.579</t>
  </si>
  <si>
    <t>215.3482</t>
  </si>
  <si>
    <t>93.90527</t>
  </si>
  <si>
    <t>183.0198</t>
  </si>
  <si>
    <t>183.8939</t>
  </si>
  <si>
    <t>113.9132</t>
  </si>
  <si>
    <t>219.5609</t>
  </si>
  <si>
    <t>25.05677</t>
  </si>
  <si>
    <t>97.20523</t>
  </si>
  <si>
    <t>240.9934</t>
  </si>
  <si>
    <t>209.3748</t>
  </si>
  <si>
    <t>244.6708</t>
  </si>
  <si>
    <t>162.8739</t>
  </si>
  <si>
    <t>10.07825</t>
  </si>
  <si>
    <t>170.9755</t>
  </si>
  <si>
    <t>214.8412</t>
  </si>
  <si>
    <t>15.47026</t>
  </si>
  <si>
    <t>180.1641</t>
  </si>
  <si>
    <t>74.84851</t>
  </si>
  <si>
    <t>241.4273</t>
  </si>
  <si>
    <t>286.0959</t>
  </si>
  <si>
    <t>55.061</t>
  </si>
  <si>
    <t>194.175</t>
  </si>
  <si>
    <t>15.63327</t>
  </si>
  <si>
    <t>277.6093</t>
  </si>
  <si>
    <t>290.8579</t>
  </si>
  <si>
    <t>123.3464</t>
  </si>
  <si>
    <t>119.8108</t>
  </si>
  <si>
    <t>190.4137</t>
  </si>
  <si>
    <t>133.2698</t>
  </si>
  <si>
    <t>217.7534</t>
  </si>
  <si>
    <t>35.68327</t>
  </si>
  <si>
    <t>279.0048</t>
  </si>
  <si>
    <t>142.0114</t>
  </si>
  <si>
    <t>246.3628</t>
  </si>
  <si>
    <t>238.0905</t>
  </si>
  <si>
    <t>162.441</t>
  </si>
  <si>
    <t>45.92664</t>
  </si>
  <si>
    <t>279.6407</t>
  </si>
  <si>
    <t>191.0798</t>
  </si>
  <si>
    <t>167.5146</t>
  </si>
  <si>
    <t>276.8242</t>
  </si>
  <si>
    <t>46.55392</t>
  </si>
  <si>
    <t>51.63983</t>
  </si>
  <si>
    <t>291.2787</t>
  </si>
  <si>
    <t>20.99787</t>
  </si>
  <si>
    <t>54.50027</t>
  </si>
  <si>
    <t>179.1748</t>
  </si>
  <si>
    <t>24.88984</t>
  </si>
  <si>
    <t>152.1238</t>
  </si>
  <si>
    <t>297.23</t>
  </si>
  <si>
    <t>225.3408</t>
  </si>
  <si>
    <t>55.19995</t>
  </si>
  <si>
    <t>129.3843</t>
  </si>
  <si>
    <t>74.37606</t>
  </si>
  <si>
    <t>100.3054</t>
  </si>
  <si>
    <t>262.8959</t>
  </si>
  <si>
    <t>95.12713</t>
  </si>
  <si>
    <t>47.35958</t>
  </si>
  <si>
    <t>150.7957</t>
  </si>
  <si>
    <t>142.1687</t>
  </si>
  <si>
    <t>152.6695</t>
  </si>
  <si>
    <t>23.52053</t>
  </si>
  <si>
    <t>32.53735</t>
  </si>
  <si>
    <t>48.93588</t>
  </si>
  <si>
    <t>212.7385</t>
  </si>
  <si>
    <t>262.801</t>
  </si>
  <si>
    <t>10.7458</t>
  </si>
  <si>
    <t>221.6675</t>
  </si>
  <si>
    <t>294.8847</t>
  </si>
  <si>
    <t>241.835</t>
  </si>
  <si>
    <t>169.9397</t>
  </si>
  <si>
    <t>208.0422</t>
  </si>
  <si>
    <t>57.89646</t>
  </si>
  <si>
    <t>60.13377</t>
  </si>
  <si>
    <t>27.82786</t>
  </si>
  <si>
    <t>36.0659</t>
  </si>
  <si>
    <t>217.3714</t>
  </si>
  <si>
    <t>152.6191</t>
  </si>
  <si>
    <t>297.7552</t>
  </si>
  <si>
    <t>15.52129</t>
  </si>
  <si>
    <t>245.1359</t>
  </si>
  <si>
    <t>212.0814</t>
  </si>
  <si>
    <t>74.33102</t>
  </si>
  <si>
    <t>237.3149</t>
  </si>
  <si>
    <t>181.0465</t>
  </si>
  <si>
    <t>12.7083</t>
  </si>
  <si>
    <t>272.3576</t>
  </si>
  <si>
    <t>34.96541</t>
  </si>
  <si>
    <t>282.6477</t>
  </si>
  <si>
    <t>126.0771</t>
  </si>
  <si>
    <t>36.56049</t>
  </si>
  <si>
    <t>223.5885</t>
  </si>
  <si>
    <t>142.3131</t>
  </si>
  <si>
    <t>194.1715</t>
  </si>
  <si>
    <t>271.9617</t>
  </si>
  <si>
    <t>244.6858</t>
  </si>
  <si>
    <t>196.5892</t>
  </si>
  <si>
    <t>262.7283</t>
  </si>
  <si>
    <t>83.27752</t>
  </si>
  <si>
    <t>123.3687</t>
  </si>
  <si>
    <t>53.15255</t>
  </si>
  <si>
    <t>224.4874</t>
  </si>
  <si>
    <t>90.33943</t>
  </si>
  <si>
    <t>129.1873</t>
  </si>
  <si>
    <t>101.2225</t>
  </si>
  <si>
    <t>267.5427</t>
  </si>
  <si>
    <t>246.0772</t>
  </si>
  <si>
    <t>205.3832</t>
  </si>
  <si>
    <t>106.331</t>
  </si>
  <si>
    <t>166.4251</t>
  </si>
  <si>
    <t>13.09538</t>
  </si>
  <si>
    <t>77.9773</t>
  </si>
  <si>
    <t>34.40454</t>
  </si>
  <si>
    <t>229.8227</t>
  </si>
  <si>
    <t>119.6058</t>
  </si>
  <si>
    <t>104.9097</t>
  </si>
  <si>
    <t>191.5102</t>
  </si>
  <si>
    <t>73.20745</t>
  </si>
  <si>
    <t>134.807</t>
  </si>
  <si>
    <t>284.2534</t>
  </si>
  <si>
    <t>199.5193</t>
  </si>
  <si>
    <t>104.0343</t>
  </si>
  <si>
    <t>236.4035</t>
  </si>
  <si>
    <t>187.2798</t>
  </si>
  <si>
    <t>289.5981</t>
  </si>
  <si>
    <t>274.9613</t>
  </si>
  <si>
    <t>120.7083</t>
  </si>
  <si>
    <t>240.05</t>
  </si>
  <si>
    <t>156.6726</t>
  </si>
  <si>
    <t>144.8697</t>
  </si>
  <si>
    <t>27.81176</t>
  </si>
  <si>
    <t>52.26458</t>
  </si>
  <si>
    <t>202.4547</t>
  </si>
  <si>
    <t>196.124</t>
  </si>
  <si>
    <t>258.5057</t>
  </si>
  <si>
    <t>44.18107</t>
  </si>
  <si>
    <t>120.3458</t>
  </si>
  <si>
    <t>242.1542</t>
  </si>
  <si>
    <t>259.623</t>
  </si>
  <si>
    <t>223.9242</t>
  </si>
  <si>
    <t>109.4812</t>
  </si>
  <si>
    <t>181.9478</t>
  </si>
  <si>
    <t>248.5408</t>
  </si>
  <si>
    <t>71.28092</t>
  </si>
  <si>
    <t>145.2332</t>
  </si>
  <si>
    <t>178.5986</t>
  </si>
  <si>
    <t>82.61787</t>
  </si>
  <si>
    <t>268.232</t>
  </si>
  <si>
    <t>94.4374</t>
  </si>
  <si>
    <t>84.73167</t>
  </si>
  <si>
    <t>296.729</t>
  </si>
  <si>
    <t>172.6969</t>
  </si>
  <si>
    <t>193.7056</t>
  </si>
  <si>
    <t>123.2318</t>
  </si>
  <si>
    <t>151.9324</t>
  </si>
  <si>
    <t>277.3187</t>
  </si>
  <si>
    <t>261.3518</t>
  </si>
  <si>
    <t>143.1746</t>
  </si>
  <si>
    <t>107.2583</t>
  </si>
  <si>
    <t>249.5932</t>
  </si>
  <si>
    <t>80.36796</t>
  </si>
  <si>
    <t>23.25743</t>
  </si>
  <si>
    <t>129.2228</t>
  </si>
  <si>
    <t>98.31659</t>
  </si>
  <si>
    <t>197.7215</t>
  </si>
  <si>
    <t>70.61247</t>
  </si>
  <si>
    <t>263.3548</t>
  </si>
  <si>
    <t>12.59658</t>
  </si>
  <si>
    <t>106.5144</t>
  </si>
  <si>
    <t>250.7118</t>
  </si>
  <si>
    <t>255.0808</t>
  </si>
  <si>
    <t>76.3085</t>
  </si>
  <si>
    <t>54.68599</t>
  </si>
  <si>
    <t>134.9088</t>
  </si>
  <si>
    <t>13.43824</t>
  </si>
  <si>
    <t>51.42872</t>
  </si>
  <si>
    <t>218.6595</t>
  </si>
  <si>
    <t>28.48078</t>
  </si>
  <si>
    <t>111.3838</t>
  </si>
  <si>
    <t>46.3633</t>
  </si>
  <si>
    <t>82.41398</t>
  </si>
  <si>
    <t>194.4466</t>
  </si>
  <si>
    <t>20.28004</t>
  </si>
  <si>
    <t>220.2792</t>
  </si>
  <si>
    <t>285.0764</t>
  </si>
  <si>
    <t>21.71922</t>
  </si>
  <si>
    <t>113.7109</t>
  </si>
  <si>
    <t>282.7657</t>
  </si>
  <si>
    <t>225.3864</t>
  </si>
  <si>
    <t>53.8816</t>
  </si>
  <si>
    <t>54.02974</t>
  </si>
  <si>
    <t>112.3843</t>
  </si>
  <si>
    <t>273.642</t>
  </si>
  <si>
    <t>222.9503</t>
  </si>
  <si>
    <t>67.35186</t>
  </si>
  <si>
    <t>274.5679</t>
  </si>
  <si>
    <t>95.55103</t>
  </si>
  <si>
    <t>50.03603</t>
  </si>
  <si>
    <t>53.55767</t>
  </si>
  <si>
    <t>53.11128</t>
  </si>
  <si>
    <t>212.8855</t>
  </si>
  <si>
    <t>92.05768</t>
  </si>
  <si>
    <t>77.31448</t>
  </si>
  <si>
    <t>268.7719</t>
  </si>
  <si>
    <t>231.4774</t>
  </si>
  <si>
    <t>176.7265</t>
  </si>
  <si>
    <t>159.954</t>
  </si>
  <si>
    <t>145.7671</t>
  </si>
  <si>
    <t>15.78985</t>
  </si>
  <si>
    <t>145.747</t>
  </si>
  <si>
    <t>224.6247</t>
  </si>
  <si>
    <t>43.13</t>
  </si>
  <si>
    <t>95.67605</t>
  </si>
  <si>
    <t>267.6033</t>
  </si>
  <si>
    <t>31.18419</t>
  </si>
  <si>
    <t>125.1176</t>
  </si>
  <si>
    <t>80.74635</t>
  </si>
  <si>
    <t>67.71744</t>
  </si>
  <si>
    <t>236.5876</t>
  </si>
  <si>
    <t>276.2758</t>
  </si>
  <si>
    <t>27.39162</t>
  </si>
  <si>
    <t>50.37263</t>
  </si>
  <si>
    <t>220.1955</t>
  </si>
  <si>
    <t>274.5626</t>
  </si>
  <si>
    <t>275.9082</t>
  </si>
  <si>
    <t>107.9206</t>
  </si>
  <si>
    <t>178.9733</t>
  </si>
  <si>
    <t>276.066</t>
  </si>
  <si>
    <t>274.1069</t>
  </si>
  <si>
    <t>202.6143</t>
  </si>
  <si>
    <t>217.3325</t>
  </si>
  <si>
    <t>225.6863</t>
  </si>
  <si>
    <t>198.1927</t>
  </si>
  <si>
    <t>119.4938</t>
  </si>
  <si>
    <t>39.18429</t>
  </si>
  <si>
    <t>149.9693</t>
  </si>
  <si>
    <t>12.84634</t>
  </si>
  <si>
    <t>222.0915</t>
  </si>
  <si>
    <t>116.5267</t>
  </si>
  <si>
    <t>22.83126</t>
  </si>
  <si>
    <t>259.6706</t>
  </si>
  <si>
    <t>258.5726</t>
  </si>
  <si>
    <t>36.71129</t>
  </si>
  <si>
    <t>105.8438</t>
  </si>
  <si>
    <t>156.8953</t>
  </si>
  <si>
    <t>271.7654</t>
  </si>
  <si>
    <t>32.21371</t>
  </si>
  <si>
    <t>193.5011</t>
  </si>
  <si>
    <t>63.54634</t>
  </si>
  <si>
    <t>102.936</t>
  </si>
  <si>
    <t>129.9481</t>
  </si>
  <si>
    <t>262.4111</t>
  </si>
  <si>
    <t>185.87</t>
  </si>
  <si>
    <t>262.8742</t>
  </si>
  <si>
    <t>253.7692</t>
  </si>
  <si>
    <t>215.1561</t>
  </si>
  <si>
    <t>163.2076</t>
  </si>
  <si>
    <t>61.08572</t>
  </si>
  <si>
    <t>233.0761</t>
  </si>
  <si>
    <t>120.0028</t>
  </si>
  <si>
    <t>140.9612</t>
  </si>
  <si>
    <t>221.9386</t>
  </si>
  <si>
    <t>169.5921</t>
  </si>
  <si>
    <t>104.0225</t>
  </si>
  <si>
    <t>174.1835</t>
  </si>
  <si>
    <t>12.07998</t>
  </si>
  <si>
    <t>222.31</t>
  </si>
  <si>
    <t>67.63312</t>
  </si>
  <si>
    <t>214.9876</t>
  </si>
  <si>
    <t>129.9479</t>
  </si>
  <si>
    <t>236.8782</t>
  </si>
  <si>
    <t>234.7634</t>
  </si>
  <si>
    <t>210.244</t>
  </si>
  <si>
    <t>197.0456</t>
  </si>
  <si>
    <t>276.06</t>
  </si>
  <si>
    <t>284.2938</t>
  </si>
  <si>
    <t>185.1823</t>
  </si>
  <si>
    <t>76.09886</t>
  </si>
  <si>
    <t>65.78611</t>
  </si>
  <si>
    <t>152.0535</t>
  </si>
  <si>
    <t>287.1625</t>
  </si>
  <si>
    <t>187.9936</t>
  </si>
  <si>
    <t>25.58798</t>
  </si>
  <si>
    <t>134.8033</t>
  </si>
  <si>
    <t>55.54571</t>
  </si>
  <si>
    <t>187.3853</t>
  </si>
  <si>
    <t>67.10581</t>
  </si>
  <si>
    <t>107.4323</t>
  </si>
  <si>
    <t>93.81661</t>
  </si>
  <si>
    <t>126.5807</t>
  </si>
  <si>
    <t>223.7419</t>
  </si>
  <si>
    <t>255.0626</t>
  </si>
  <si>
    <t>165.0542</t>
  </si>
  <si>
    <t>224.6733</t>
  </si>
  <si>
    <t>71.91474</t>
  </si>
  <si>
    <t>182.7682</t>
  </si>
  <si>
    <t>243.746</t>
  </si>
  <si>
    <t>29.84654</t>
  </si>
  <si>
    <t>82.31077</t>
  </si>
  <si>
    <t>39.54153</t>
  </si>
  <si>
    <t>266.6605</t>
  </si>
  <si>
    <t>99.25416</t>
  </si>
  <si>
    <t>51.68853</t>
  </si>
  <si>
    <t>91.83112</t>
  </si>
  <si>
    <t>38.37945</t>
  </si>
  <si>
    <t>88.47161</t>
  </si>
  <si>
    <t>188.1658</t>
  </si>
  <si>
    <t>106.3179</t>
  </si>
  <si>
    <t>276.9174</t>
  </si>
  <si>
    <t>96.28617</t>
  </si>
  <si>
    <t>221.2634</t>
  </si>
  <si>
    <t>173.5638</t>
  </si>
  <si>
    <t>154.1771</t>
  </si>
  <si>
    <t>129.531</t>
  </si>
  <si>
    <t>41.96851</t>
  </si>
  <si>
    <t>25.61469</t>
  </si>
  <si>
    <t>159.3642</t>
  </si>
  <si>
    <t>34.09522</t>
  </si>
  <si>
    <t>245.0273</t>
  </si>
  <si>
    <t>95.80497</t>
  </si>
  <si>
    <t>214.8189</t>
  </si>
  <si>
    <t>38.03681</t>
  </si>
  <si>
    <t>63.28895</t>
  </si>
  <si>
    <t>56.84124</t>
  </si>
  <si>
    <t>234.4407</t>
  </si>
  <si>
    <t>189.9683</t>
  </si>
  <si>
    <t>199.2915</t>
  </si>
  <si>
    <t>45.8398</t>
  </si>
  <si>
    <t>66.8303</t>
  </si>
  <si>
    <t>101.1035</t>
  </si>
  <si>
    <t>84.20161</t>
  </si>
  <si>
    <t>30.63038</t>
  </si>
  <si>
    <t>276.4116</t>
  </si>
  <si>
    <t>275.7997</t>
  </si>
  <si>
    <t>80.41572</t>
  </si>
  <si>
    <t>242.9711</t>
  </si>
  <si>
    <t>242.9021</t>
  </si>
  <si>
    <t>193.8634</t>
  </si>
  <si>
    <t>42.94796</t>
  </si>
  <si>
    <t>202.9593</t>
  </si>
  <si>
    <t>206.2145</t>
  </si>
  <si>
    <t>96.27784</t>
  </si>
  <si>
    <t>58.41973</t>
  </si>
  <si>
    <t>128.059</t>
  </si>
  <si>
    <t>92.53914</t>
  </si>
  <si>
    <t>141.077</t>
  </si>
  <si>
    <t>226.0897</t>
  </si>
  <si>
    <t>189.9191</t>
  </si>
  <si>
    <t>157.4155</t>
  </si>
  <si>
    <t>96.47845</t>
  </si>
  <si>
    <t>194.2858</t>
  </si>
  <si>
    <t>176.5554</t>
  </si>
  <si>
    <t>11.49671</t>
  </si>
  <si>
    <t>243.8318</t>
  </si>
  <si>
    <t>232.2318</t>
  </si>
  <si>
    <t>58.38528</t>
  </si>
  <si>
    <t>48.34141</t>
  </si>
  <si>
    <t>58.12538</t>
  </si>
  <si>
    <t>60.97183</t>
  </si>
  <si>
    <t>250.3431</t>
  </si>
  <si>
    <t>94.49604</t>
  </si>
  <si>
    <t>184.8995</t>
  </si>
  <si>
    <t>23.75493</t>
  </si>
  <si>
    <t>292.2743</t>
  </si>
  <si>
    <t>279.9917</t>
  </si>
  <si>
    <t>120.3074</t>
  </si>
  <si>
    <t>228.7438</t>
  </si>
  <si>
    <t>137.8375</t>
  </si>
  <si>
    <t>139.9436</t>
  </si>
  <si>
    <t>59.39807</t>
  </si>
  <si>
    <t>254.9255</t>
  </si>
  <si>
    <t>55.64493</t>
  </si>
  <si>
    <t>299.7696</t>
  </si>
  <si>
    <t>22.963</t>
  </si>
  <si>
    <t>58.48765</t>
  </si>
  <si>
    <t>173.5848</t>
  </si>
  <si>
    <t>113.4021</t>
  </si>
  <si>
    <t>297.0429</t>
  </si>
  <si>
    <t>158.51</t>
  </si>
  <si>
    <t>258.6699</t>
  </si>
  <si>
    <t>191.0432</t>
  </si>
  <si>
    <t>263.386</t>
  </si>
  <si>
    <t>151.5889</t>
  </si>
  <si>
    <t>261.3814</t>
  </si>
  <si>
    <t>202.4336</t>
  </si>
  <si>
    <t>208.0475</t>
  </si>
  <si>
    <t>131.4541</t>
  </si>
  <si>
    <t>226.1792</t>
  </si>
  <si>
    <t>297.9616</t>
  </si>
  <si>
    <t>30.52464</t>
  </si>
  <si>
    <t>174.7585</t>
  </si>
  <si>
    <t>128.6177</t>
  </si>
  <si>
    <t>179.56</t>
  </si>
  <si>
    <t>37.59027</t>
  </si>
  <si>
    <t>134.6209</t>
  </si>
  <si>
    <t>260.2745</t>
  </si>
  <si>
    <t>296.3992</t>
  </si>
  <si>
    <t>278.1802</t>
  </si>
  <si>
    <t>217.5797</t>
  </si>
  <si>
    <t>177.0871</t>
  </si>
  <si>
    <t>159.9593</t>
  </si>
  <si>
    <t>215.2673</t>
  </si>
  <si>
    <t>180.8136</t>
  </si>
  <si>
    <t>205.4941</t>
  </si>
  <si>
    <t>192.107</t>
  </si>
  <si>
    <t>25.43279</t>
  </si>
  <si>
    <t>296.3217</t>
  </si>
  <si>
    <t>50.27672</t>
  </si>
  <si>
    <t>275.4882</t>
  </si>
  <si>
    <t>56.81121</t>
  </si>
  <si>
    <t>158.1631</t>
  </si>
  <si>
    <t>289.2181</t>
  </si>
  <si>
    <t>93.99545</t>
  </si>
  <si>
    <t>242.4506</t>
  </si>
  <si>
    <t>139.6531</t>
  </si>
  <si>
    <t>197.9037</t>
  </si>
  <si>
    <t>37.5336</t>
  </si>
  <si>
    <t>221.6639</t>
  </si>
  <si>
    <t>23.96015</t>
  </si>
  <si>
    <t>263.8896</t>
  </si>
  <si>
    <t>220.2523</t>
  </si>
  <si>
    <t>87.94378</t>
  </si>
  <si>
    <t>144.7181</t>
  </si>
  <si>
    <t>269.7782</t>
  </si>
  <si>
    <t>174.3934</t>
  </si>
  <si>
    <t>216.3004</t>
  </si>
  <si>
    <t>107.6114</t>
  </si>
  <si>
    <t>245.3932</t>
  </si>
  <si>
    <t>104.7558</t>
  </si>
  <si>
    <t>259.6171</t>
  </si>
  <si>
    <t>10.0777</t>
  </si>
  <si>
    <t>166.4538</t>
  </si>
  <si>
    <t>34.43935</t>
  </si>
  <si>
    <t>256.7019</t>
  </si>
  <si>
    <t>39.69939</t>
  </si>
  <si>
    <t>82.38836</t>
  </si>
  <si>
    <t>207.7358</t>
  </si>
  <si>
    <t>81.03301</t>
  </si>
  <si>
    <t>155.0573</t>
  </si>
  <si>
    <t>242.5186</t>
  </si>
  <si>
    <t>101.9478</t>
  </si>
  <si>
    <t>78.12029</t>
  </si>
  <si>
    <t>240.9632</t>
  </si>
  <si>
    <t>150.4301</t>
  </si>
  <si>
    <t>233.2419</t>
  </si>
  <si>
    <t>235.4975</t>
  </si>
  <si>
    <t>20.1069</t>
  </si>
  <si>
    <t>21.78134</t>
  </si>
  <si>
    <t>50.55335</t>
  </si>
  <si>
    <t>150.4226</t>
  </si>
  <si>
    <t>186.1124</t>
  </si>
  <si>
    <t>52.48924</t>
  </si>
  <si>
    <t>66.87347</t>
  </si>
  <si>
    <t>117.0167</t>
  </si>
  <si>
    <t>75.06906</t>
  </si>
  <si>
    <t>195.7988</t>
  </si>
  <si>
    <t>273.1336</t>
  </si>
  <si>
    <t>139.0187</t>
  </si>
  <si>
    <t>57.41882</t>
  </si>
  <si>
    <t>253.9092</t>
  </si>
  <si>
    <t>103.8403</t>
  </si>
  <si>
    <t>264.4258</t>
  </si>
  <si>
    <t>173.0747</t>
  </si>
  <si>
    <t>177.9018</t>
  </si>
  <si>
    <t>259.2495</t>
  </si>
  <si>
    <t>16.40714</t>
  </si>
  <si>
    <t>99.25021</t>
  </si>
  <si>
    <t>253.8369</t>
  </si>
  <si>
    <t>15.82118</t>
  </si>
  <si>
    <t>23.32715</t>
  </si>
  <si>
    <t>147.2783</t>
  </si>
  <si>
    <t>91.90127</t>
  </si>
  <si>
    <t>179.5638</t>
  </si>
  <si>
    <t>219.2368</t>
  </si>
  <si>
    <t>242.8023</t>
  </si>
  <si>
    <t>133.5469</t>
  </si>
  <si>
    <t>40.36593</t>
  </si>
  <si>
    <t>176.3813</t>
  </si>
  <si>
    <t>53.85658</t>
  </si>
  <si>
    <t>47.79827</t>
  </si>
  <si>
    <t>36.36035</t>
  </si>
  <si>
    <t>135.1624</t>
  </si>
  <si>
    <t>116.01</t>
  </si>
  <si>
    <t>205.4176</t>
  </si>
  <si>
    <t>172.4102</t>
  </si>
  <si>
    <t>162.6631</t>
  </si>
  <si>
    <t>235.6517</t>
  </si>
  <si>
    <t>152.9181</t>
  </si>
  <si>
    <t>48.59068</t>
  </si>
  <si>
    <t>258.4571</t>
  </si>
  <si>
    <t>156.4673</t>
  </si>
  <si>
    <t>191.2101</t>
  </si>
  <si>
    <t>291.75</t>
  </si>
  <si>
    <t>215.3857</t>
  </si>
  <si>
    <t>42.82539</t>
  </si>
  <si>
    <t>89.55942</t>
  </si>
  <si>
    <t>79.34664</t>
  </si>
  <si>
    <t>264.3336</t>
  </si>
  <si>
    <t>67.89828</t>
  </si>
  <si>
    <t>226.5392</t>
  </si>
  <si>
    <t>188.1469</t>
  </si>
  <si>
    <t>261.8606</t>
  </si>
  <si>
    <t>108.562</t>
  </si>
  <si>
    <t>218.8203</t>
  </si>
  <si>
    <t>59.31034</t>
  </si>
  <si>
    <t>161.9118</t>
  </si>
  <si>
    <t>213.3607</t>
  </si>
  <si>
    <t>210.1817</t>
  </si>
  <si>
    <t>152.2111</t>
  </si>
  <si>
    <t>192.0042</t>
  </si>
  <si>
    <t>115.3912</t>
  </si>
  <si>
    <t>229.8337</t>
  </si>
  <si>
    <t>14.87978</t>
  </si>
  <si>
    <t>207.7783</t>
  </si>
  <si>
    <t>274.7374</t>
  </si>
  <si>
    <t>193.9022</t>
  </si>
  <si>
    <t>32.49631</t>
  </si>
  <si>
    <t>258.5939</t>
  </si>
  <si>
    <t>82.27979</t>
  </si>
  <si>
    <t>22.81866</t>
  </si>
  <si>
    <t>59.0274</t>
  </si>
  <si>
    <t>231.0785</t>
  </si>
  <si>
    <t>200.4825</t>
  </si>
  <si>
    <t>100.901</t>
  </si>
  <si>
    <t>53.45476</t>
  </si>
  <si>
    <t>119.9706</t>
  </si>
  <si>
    <t>251.4947</t>
  </si>
  <si>
    <t>68.73981</t>
  </si>
  <si>
    <t>99.63126</t>
  </si>
  <si>
    <t>56.69117</t>
  </si>
  <si>
    <t>89.06143</t>
  </si>
  <si>
    <t>156.3459</t>
  </si>
  <si>
    <t>136.0867</t>
  </si>
  <si>
    <t>273.7858</t>
  </si>
  <si>
    <t>164.474</t>
  </si>
  <si>
    <t>296.9324</t>
  </si>
  <si>
    <t>44.45312</t>
  </si>
  <si>
    <t>238.5645</t>
  </si>
  <si>
    <t>44.49365</t>
  </si>
  <si>
    <t>284.8271</t>
  </si>
  <si>
    <t>93.94291</t>
  </si>
  <si>
    <t>107.5368</t>
  </si>
  <si>
    <t>77.9464</t>
  </si>
  <si>
    <t>114.5342</t>
  </si>
  <si>
    <t>75.98457</t>
  </si>
  <si>
    <t>94.82404</t>
  </si>
  <si>
    <t>112.9962</t>
  </si>
  <si>
    <t>258.2631</t>
  </si>
  <si>
    <t>209.8094</t>
  </si>
  <si>
    <t>174.7106</t>
  </si>
  <si>
    <t>191.5326</t>
  </si>
  <si>
    <t>14.54142</t>
  </si>
  <si>
    <t>154.9212</t>
  </si>
  <si>
    <t>117.3611</t>
  </si>
  <si>
    <t>133.5508</t>
  </si>
  <si>
    <t>126.2605</t>
  </si>
  <si>
    <t>235.3042</t>
  </si>
  <si>
    <t>86.9365</t>
  </si>
  <si>
    <t>118.8833</t>
  </si>
  <si>
    <t>254.6163</t>
  </si>
  <si>
    <t>234.8931</t>
  </si>
  <si>
    <t>282.3185</t>
  </si>
  <si>
    <t>82.81266</t>
  </si>
  <si>
    <t>234.806</t>
  </si>
  <si>
    <t>218.2641</t>
  </si>
  <si>
    <t>209.4159</t>
  </si>
  <si>
    <t>262.0753</t>
  </si>
  <si>
    <t>134.5249</t>
  </si>
  <si>
    <t>269.9895</t>
  </si>
  <si>
    <t>189.5558</t>
  </si>
  <si>
    <t>290.2737</t>
  </si>
  <si>
    <t>42.45657</t>
  </si>
  <si>
    <t>26.41145</t>
  </si>
  <si>
    <t>195.5107</t>
  </si>
  <si>
    <t>86.23004</t>
  </si>
  <si>
    <t>127.6085</t>
  </si>
  <si>
    <t>216.4687</t>
  </si>
  <si>
    <t>90.47836</t>
  </si>
  <si>
    <t>96.63342</t>
  </si>
  <si>
    <t>201.1608</t>
  </si>
  <si>
    <t>116.1577</t>
  </si>
  <si>
    <t>281.8725</t>
  </si>
  <si>
    <t>45.05425</t>
  </si>
  <si>
    <t>262.3513</t>
  </si>
  <si>
    <t>77.91533</t>
  </si>
  <si>
    <t>264.7268</t>
  </si>
  <si>
    <t>284.0545</t>
  </si>
  <si>
    <t>284.64</t>
  </si>
  <si>
    <t>145.2994</t>
  </si>
  <si>
    <t>102.9433</t>
  </si>
  <si>
    <t>275.0205</t>
  </si>
  <si>
    <t>102.1456</t>
  </si>
  <si>
    <t>44.05017</t>
  </si>
  <si>
    <t>199.1717</t>
  </si>
  <si>
    <t>264.5222</t>
  </si>
  <si>
    <t>206.8664</t>
  </si>
  <si>
    <t>119.6108</t>
  </si>
  <si>
    <t>139.0092</t>
  </si>
  <si>
    <t>176.4227</t>
  </si>
  <si>
    <t>229.0541</t>
  </si>
  <si>
    <t>243.9988</t>
  </si>
  <si>
    <t>210.3781</t>
  </si>
  <si>
    <t>45.09997</t>
  </si>
  <si>
    <t>81.97992</t>
  </si>
  <si>
    <t>178.7061</t>
  </si>
  <si>
    <t>205.357</t>
  </si>
  <si>
    <t>268.3393</t>
  </si>
  <si>
    <t>83.364</t>
  </si>
  <si>
    <t>216.0672</t>
  </si>
  <si>
    <t>291.019</t>
  </si>
  <si>
    <t>205.7395</t>
  </si>
  <si>
    <t>53.43391</t>
  </si>
  <si>
    <t>62.42106</t>
  </si>
  <si>
    <t>65.83115</t>
  </si>
  <si>
    <t>147.7614</t>
  </si>
  <si>
    <t>191.7576</t>
  </si>
  <si>
    <t>73.65569</t>
  </si>
  <si>
    <t>80.67339</t>
  </si>
  <si>
    <t>189.0279</t>
  </si>
  <si>
    <t>218.764</t>
  </si>
  <si>
    <t>211.7391</t>
  </si>
  <si>
    <t>242.99</t>
  </si>
  <si>
    <t>284.7837</t>
  </si>
  <si>
    <t>267.8579</t>
  </si>
  <si>
    <t>281.5909</t>
  </si>
  <si>
    <t>139.5918</t>
  </si>
  <si>
    <t>265.3652</t>
  </si>
  <si>
    <t>293.8277</t>
  </si>
  <si>
    <t>270.5677</t>
  </si>
  <si>
    <t>190.986</t>
  </si>
  <si>
    <t>276.3578</t>
  </si>
  <si>
    <t>187.4677</t>
  </si>
  <si>
    <t>248.7121</t>
  </si>
  <si>
    <t>98.20818</t>
  </si>
  <si>
    <t>289.9749</t>
  </si>
  <si>
    <t>205.7303</t>
  </si>
  <si>
    <t>285.0342</t>
  </si>
  <si>
    <t>164.0732</t>
  </si>
  <si>
    <t>257.225</t>
  </si>
  <si>
    <t>271.695</t>
  </si>
  <si>
    <t>140.0793</t>
  </si>
  <si>
    <t>44.61975</t>
  </si>
  <si>
    <t>261.8041</t>
  </si>
  <si>
    <t>105.7468</t>
  </si>
  <si>
    <t>294.3936</t>
  </si>
  <si>
    <t>148.4542</t>
  </si>
  <si>
    <t>235.1124</t>
  </si>
  <si>
    <t>244.3428</t>
  </si>
  <si>
    <t>299.3642</t>
  </si>
  <si>
    <t>31.51912</t>
  </si>
  <si>
    <t>273.826</t>
  </si>
  <si>
    <t>288.6461</t>
  </si>
  <si>
    <t>179.835</t>
  </si>
  <si>
    <t>17.72567</t>
  </si>
  <si>
    <t>36.61577</t>
  </si>
  <si>
    <t>63.56737</t>
  </si>
  <si>
    <t>164.2343</t>
  </si>
  <si>
    <t>100.0025</t>
  </si>
  <si>
    <t>108.5083</t>
  </si>
  <si>
    <t>276.7462</t>
  </si>
  <si>
    <t>78.45208</t>
  </si>
  <si>
    <t>226.4062</t>
  </si>
  <si>
    <t>112.2924</t>
  </si>
  <si>
    <t>78.51966</t>
  </si>
  <si>
    <t>119.0972</t>
  </si>
  <si>
    <t>178.0065</t>
  </si>
  <si>
    <t>127.6235</t>
  </si>
  <si>
    <t>89.82207</t>
  </si>
  <si>
    <t>286.0598</t>
  </si>
  <si>
    <t>200.914</t>
  </si>
  <si>
    <t>290.4429</t>
  </si>
  <si>
    <t>238.0259</t>
  </si>
  <si>
    <t>64.32053</t>
  </si>
  <si>
    <t>47.27867</t>
  </si>
  <si>
    <t>272.7746</t>
  </si>
  <si>
    <t>74.9051</t>
  </si>
  <si>
    <t>79.30127</t>
  </si>
  <si>
    <t>87.4229</t>
  </si>
  <si>
    <t>169.7323</t>
  </si>
  <si>
    <t>229.2266</t>
  </si>
  <si>
    <t>14.56214</t>
  </si>
  <si>
    <t>202.098</t>
  </si>
  <si>
    <t>192.3061</t>
  </si>
  <si>
    <t>209.9768</t>
  </si>
  <si>
    <t>278.1821</t>
  </si>
  <si>
    <t>97.43425</t>
  </si>
  <si>
    <t>67.02751</t>
  </si>
  <si>
    <t>90.48276</t>
  </si>
  <si>
    <t>284.4175</t>
  </si>
  <si>
    <t>105.8629</t>
  </si>
  <si>
    <t>61.71064</t>
  </si>
  <si>
    <t>201.0269</t>
  </si>
  <si>
    <t>272.197</t>
  </si>
  <si>
    <t>49.7264</t>
  </si>
  <si>
    <t>297.6275</t>
  </si>
  <si>
    <t>268.5695</t>
  </si>
  <si>
    <t>84.54296</t>
  </si>
  <si>
    <t>76.60328</t>
  </si>
  <si>
    <t>226.6676</t>
  </si>
  <si>
    <t>117.1519</t>
  </si>
  <si>
    <t>232.6564</t>
  </si>
  <si>
    <t>244.9672</t>
  </si>
  <si>
    <t>208.7129</t>
  </si>
  <si>
    <t>163.5386</t>
  </si>
  <si>
    <t>239.1371</t>
  </si>
  <si>
    <t>205.7525</t>
  </si>
  <si>
    <t>42.97535</t>
  </si>
  <si>
    <t>238.774</t>
  </si>
  <si>
    <t>77.53183</t>
  </si>
  <si>
    <t>45.21124</t>
  </si>
  <si>
    <t>279.5013</t>
  </si>
  <si>
    <t>32.11451</t>
  </si>
  <si>
    <t>214.2702</t>
  </si>
  <si>
    <t>197.0891</t>
  </si>
  <si>
    <t>11.75271</t>
  </si>
  <si>
    <t>77.73576</t>
  </si>
  <si>
    <t>112.0309</t>
  </si>
  <si>
    <t>29.781</t>
  </si>
  <si>
    <t>239.3072</t>
  </si>
  <si>
    <t>293.57</t>
  </si>
  <si>
    <t>242.0952</t>
  </si>
  <si>
    <t>249.4183</t>
  </si>
  <si>
    <t>95.0344</t>
  </si>
  <si>
    <t>28.53605</t>
  </si>
  <si>
    <t>170.7257</t>
  </si>
  <si>
    <t>257.5749</t>
  </si>
  <si>
    <t>122.7961</t>
  </si>
  <si>
    <t>186.4013</t>
  </si>
  <si>
    <t>159.1635</t>
  </si>
  <si>
    <t>232.7128</t>
  </si>
  <si>
    <t>35.63282</t>
  </si>
  <si>
    <t>262.2034</t>
  </si>
  <si>
    <t>79.17412</t>
  </si>
  <si>
    <t>30.68476</t>
  </si>
  <si>
    <t>18.5696</t>
  </si>
  <si>
    <t>151.3142</t>
  </si>
  <si>
    <t>20.32273</t>
  </si>
  <si>
    <t>195.1884</t>
  </si>
  <si>
    <t>253.946</t>
  </si>
  <si>
    <t>50.38441</t>
  </si>
  <si>
    <t>51.80632</t>
  </si>
  <si>
    <t>224.4925</t>
  </si>
  <si>
    <t>162.4436</t>
  </si>
  <si>
    <t>290.3689</t>
  </si>
  <si>
    <t>165.7194</t>
  </si>
  <si>
    <t>92.73018</t>
  </si>
  <si>
    <t>144.2594</t>
  </si>
  <si>
    <t>261.0009</t>
  </si>
  <si>
    <t>10.70142</t>
  </si>
  <si>
    <t>171.6379</t>
  </si>
  <si>
    <t>132.7726</t>
  </si>
  <si>
    <t>20.25235</t>
  </si>
  <si>
    <t>82.48071</t>
  </si>
  <si>
    <t>196.4587</t>
  </si>
  <si>
    <t>52.1972</t>
  </si>
  <si>
    <t>279.2755</t>
  </si>
  <si>
    <t>70.45551</t>
  </si>
  <si>
    <t>23.42107</t>
  </si>
  <si>
    <t>51.22695</t>
  </si>
  <si>
    <t>187.8843</t>
  </si>
  <si>
    <t>21.27739</t>
  </si>
  <si>
    <t>133.7277</t>
  </si>
  <si>
    <t>157.653</t>
  </si>
  <si>
    <t>204.8179</t>
  </si>
  <si>
    <t>31.34825</t>
  </si>
  <si>
    <t>183.2991</t>
  </si>
  <si>
    <t>63.55294</t>
  </si>
  <si>
    <t>58.2228</t>
  </si>
  <si>
    <t>227.7355</t>
  </si>
  <si>
    <t>254.9812</t>
  </si>
  <si>
    <t>238.6123</t>
  </si>
  <si>
    <t>292.1794</t>
  </si>
  <si>
    <t>154.0242</t>
  </si>
  <si>
    <t>283.7912</t>
  </si>
  <si>
    <t>59.36128</t>
  </si>
  <si>
    <t>211.2408</t>
  </si>
  <si>
    <t>79.44387</t>
  </si>
  <si>
    <t>296.8649</t>
  </si>
  <si>
    <t>159.3695</t>
  </si>
  <si>
    <t>224.9934</t>
  </si>
  <si>
    <t>218.3457</t>
  </si>
  <si>
    <t>249.3989</t>
  </si>
  <si>
    <t>16.59199</t>
  </si>
  <si>
    <t>189.4083</t>
  </si>
  <si>
    <t>13.84678</t>
  </si>
  <si>
    <t>265.45</t>
  </si>
  <si>
    <t>271.5292</t>
  </si>
  <si>
    <t>196.2865</t>
  </si>
  <si>
    <t>173.3257</t>
  </si>
  <si>
    <t>226.3362</t>
  </si>
  <si>
    <t>299.6786</t>
  </si>
  <si>
    <t>285.7839</t>
  </si>
  <si>
    <t>217.4001</t>
  </si>
  <si>
    <t>65.16851</t>
  </si>
  <si>
    <t>163.5938</t>
  </si>
  <si>
    <t>44.57155</t>
  </si>
  <si>
    <t>272.9285</t>
  </si>
  <si>
    <t>13.54809</t>
  </si>
  <si>
    <t>103.3026</t>
  </si>
  <si>
    <t>93.03969</t>
  </si>
  <si>
    <t>97.56832</t>
  </si>
  <si>
    <t>159.4256</t>
  </si>
  <si>
    <t>40.9135</t>
  </si>
  <si>
    <t>198.422</t>
  </si>
  <si>
    <t>56.22909</t>
  </si>
  <si>
    <t>194.4562</t>
  </si>
  <si>
    <t>286.7459</t>
  </si>
  <si>
    <t>85.49239</t>
  </si>
  <si>
    <t>155.254</t>
  </si>
  <si>
    <t>82.84303</t>
  </si>
  <si>
    <t>195.6738</t>
  </si>
  <si>
    <t>139.7943</t>
  </si>
  <si>
    <t>152.8997</t>
  </si>
  <si>
    <t>245.502</t>
  </si>
  <si>
    <t>32.67078</t>
  </si>
  <si>
    <t>212.6135</t>
  </si>
  <si>
    <t>44.9779</t>
  </si>
  <si>
    <t>123.6286</t>
  </si>
  <si>
    <t>271.9965</t>
  </si>
  <si>
    <t>168.4801</t>
  </si>
  <si>
    <t>224.4272</t>
  </si>
  <si>
    <t>280.9911</t>
  </si>
  <si>
    <t>228.3551</t>
  </si>
  <si>
    <t>84.16986</t>
  </si>
  <si>
    <t>293.0555</t>
  </si>
  <si>
    <t>163.0221</t>
  </si>
  <si>
    <t>39.8685</t>
  </si>
  <si>
    <t>295.0676</t>
  </si>
  <si>
    <t>277.5984</t>
  </si>
  <si>
    <t>261.394</t>
  </si>
  <si>
    <t>47.84005</t>
  </si>
  <si>
    <t>54.34165</t>
  </si>
  <si>
    <t>210.433</t>
  </si>
  <si>
    <t>12.33663</t>
  </si>
  <si>
    <t>245.0429</t>
  </si>
  <si>
    <t>172.369</t>
  </si>
  <si>
    <t>100.4401</t>
  </si>
  <si>
    <t>217.6041</t>
  </si>
  <si>
    <t>281.7095</t>
  </si>
  <si>
    <t>222.5212</t>
  </si>
  <si>
    <t>151.9904</t>
  </si>
  <si>
    <t>62.27853</t>
  </si>
  <si>
    <t>241.8173</t>
  </si>
  <si>
    <t>264.1582</t>
  </si>
  <si>
    <t>219.7476</t>
  </si>
  <si>
    <t>62.36597</t>
  </si>
  <si>
    <t>110.3117</t>
  </si>
  <si>
    <t>115.2352</t>
  </si>
  <si>
    <t>266.555</t>
  </si>
  <si>
    <t>197.4465</t>
  </si>
  <si>
    <t>136.8797</t>
  </si>
  <si>
    <t>298.9806</t>
  </si>
  <si>
    <t>149.9417</t>
  </si>
  <si>
    <t>175.5967</t>
  </si>
  <si>
    <t>170.3243</t>
  </si>
  <si>
    <t>246.168</t>
  </si>
  <si>
    <t>126.3377</t>
  </si>
  <si>
    <t>216.358</t>
  </si>
  <si>
    <t>77.26985</t>
  </si>
  <si>
    <t>121.4305</t>
  </si>
  <si>
    <t>139.0685</t>
  </si>
  <si>
    <t>254.0549</t>
  </si>
  <si>
    <t>130.4027</t>
  </si>
  <si>
    <t>186.6067</t>
  </si>
  <si>
    <t>154.5645</t>
  </si>
  <si>
    <t>115.8968</t>
  </si>
  <si>
    <t>96.4106</t>
  </si>
  <si>
    <t>59.25749</t>
  </si>
  <si>
    <t>204.7073</t>
  </si>
  <si>
    <t>119.345</t>
  </si>
  <si>
    <t>81.28293</t>
  </si>
  <si>
    <t>275.9148</t>
  </si>
  <si>
    <t>204.0493</t>
  </si>
  <si>
    <t>232.8731</t>
  </si>
  <si>
    <t>264.9461</t>
  </si>
  <si>
    <t>124.9811</t>
  </si>
  <si>
    <t>160.769</t>
  </si>
  <si>
    <t>279.0654</t>
  </si>
  <si>
    <t>272.5771</t>
  </si>
  <si>
    <t>31.40922</t>
  </si>
  <si>
    <t>124.68</t>
  </si>
  <si>
    <t>246.8076</t>
  </si>
  <si>
    <t>158.5605</t>
  </si>
  <si>
    <t>265.1502</t>
  </si>
  <si>
    <t>257.1287</t>
  </si>
  <si>
    <t>70.89142</t>
  </si>
  <si>
    <t>178.0773</t>
  </si>
  <si>
    <t>119.2003</t>
  </si>
  <si>
    <t>74.47536</t>
  </si>
  <si>
    <t>123.1739</t>
  </si>
  <si>
    <t>77.84209</t>
  </si>
  <si>
    <t>121.4678</t>
  </si>
  <si>
    <t>168.6352</t>
  </si>
  <si>
    <t>111.2305</t>
  </si>
  <si>
    <t>280.6947</t>
  </si>
  <si>
    <t>251.9432</t>
  </si>
  <si>
    <t>96.8762</t>
  </si>
  <si>
    <t>78.26856</t>
  </si>
  <si>
    <t>296.6586</t>
  </si>
  <si>
    <t>108.5277</t>
  </si>
  <si>
    <t>204.8682</t>
  </si>
  <si>
    <t>51.61145</t>
  </si>
  <si>
    <t>38.0373</t>
  </si>
  <si>
    <t>205.6955</t>
  </si>
  <si>
    <t>272.4786</t>
  </si>
  <si>
    <t>130.8302</t>
  </si>
  <si>
    <t>139.8117</t>
  </si>
  <si>
    <t>139.1704</t>
  </si>
  <si>
    <t>255.8862</t>
  </si>
  <si>
    <t>200.3087</t>
  </si>
  <si>
    <t>22.28811</t>
  </si>
  <si>
    <t>123.422</t>
  </si>
  <si>
    <t>86.48525</t>
  </si>
  <si>
    <t>143.9307</t>
  </si>
  <si>
    <t>127.2121</t>
  </si>
  <si>
    <t>48.78537</t>
  </si>
  <si>
    <t>252.25</t>
  </si>
  <si>
    <t>187.6799</t>
  </si>
  <si>
    <t>21.81192</t>
  </si>
  <si>
    <t>203.8939</t>
  </si>
  <si>
    <t>195.1397</t>
  </si>
  <si>
    <t>274.2685</t>
  </si>
  <si>
    <t>286.9811</t>
  </si>
  <si>
    <t>17.95047</t>
  </si>
  <si>
    <t>180.822</t>
  </si>
  <si>
    <t>15.66339</t>
  </si>
  <si>
    <t>219.0423</t>
  </si>
  <si>
    <t>269.5328</t>
  </si>
  <si>
    <t>22.15856</t>
  </si>
  <si>
    <t>62.94615</t>
  </si>
  <si>
    <t>262.6499</t>
  </si>
  <si>
    <t>89.8934</t>
  </si>
  <si>
    <t>190.9189</t>
  </si>
  <si>
    <t>264.5458</t>
  </si>
  <si>
    <t>90.30157</t>
  </si>
  <si>
    <t>91.7765</t>
  </si>
  <si>
    <t>246.1605</t>
  </si>
  <si>
    <t>168.9064</t>
  </si>
  <si>
    <t>16.20901</t>
  </si>
  <si>
    <t>162.3311</t>
  </si>
  <si>
    <t>73.08774</t>
  </si>
  <si>
    <t>88.83808</t>
  </si>
  <si>
    <t>19.47882</t>
  </si>
  <si>
    <t>122.522</t>
  </si>
  <si>
    <t>23.43815</t>
  </si>
  <si>
    <t>62.53581</t>
  </si>
  <si>
    <t>64.71758</t>
  </si>
  <si>
    <t>116.3968</t>
  </si>
  <si>
    <t>128.8614</t>
  </si>
  <si>
    <t>174.5898</t>
  </si>
  <si>
    <t>75.41628</t>
  </si>
  <si>
    <t>234.9367</t>
  </si>
  <si>
    <t>50.83772</t>
  </si>
  <si>
    <t>118.5857</t>
  </si>
  <si>
    <t>212.0883</t>
  </si>
  <si>
    <t>102.6084</t>
  </si>
  <si>
    <t>84.24427</t>
  </si>
  <si>
    <t>140.5628</t>
  </si>
  <si>
    <t>41.74819</t>
  </si>
  <si>
    <t>251.6492</t>
  </si>
  <si>
    <t>205.2034</t>
  </si>
  <si>
    <t>176.7415</t>
  </si>
  <si>
    <t>148.3115</t>
  </si>
  <si>
    <t>89.5919</t>
  </si>
  <si>
    <t>91.06736</t>
  </si>
  <si>
    <t>226.3441</t>
  </si>
  <si>
    <t>265.4326</t>
  </si>
  <si>
    <t>258.8982</t>
  </si>
  <si>
    <t>230.9446</t>
  </si>
  <si>
    <t>245.2661</t>
  </si>
  <si>
    <t>77.27552</t>
  </si>
  <si>
    <t>146.0797</t>
  </si>
  <si>
    <t>233.2213</t>
  </si>
  <si>
    <t>166.4167</t>
  </si>
  <si>
    <t>150.6921</t>
  </si>
  <si>
    <t>290.2614</t>
  </si>
  <si>
    <t>289.2671</t>
  </si>
  <si>
    <t>253.8401</t>
  </si>
  <si>
    <t>232.7302</t>
  </si>
  <si>
    <t>45.22998</t>
  </si>
  <si>
    <t>167.9804</t>
  </si>
  <si>
    <t>22.15031</t>
  </si>
  <si>
    <t>240.2652</t>
  </si>
  <si>
    <t>158.845</t>
  </si>
  <si>
    <t>296.9327</t>
  </si>
  <si>
    <t>178.1953</t>
  </si>
  <si>
    <t>14.59395</t>
  </si>
  <si>
    <t>122.0405</t>
  </si>
  <si>
    <t>173.2611</t>
  </si>
  <si>
    <t>244.0696</t>
  </si>
  <si>
    <t>18.45099</t>
  </si>
  <si>
    <t>276.1951</t>
  </si>
  <si>
    <t>198.5569</t>
  </si>
  <si>
    <t>281.5043</t>
  </si>
  <si>
    <t>60.51772</t>
  </si>
  <si>
    <t>238.081</t>
  </si>
  <si>
    <t>124.0465</t>
  </si>
  <si>
    <t>132.5209</t>
  </si>
  <si>
    <t>171.883</t>
  </si>
  <si>
    <t>82.4166</t>
  </si>
  <si>
    <t>66.44873</t>
  </si>
  <si>
    <t>27.2376</t>
  </si>
  <si>
    <t>29.46609</t>
  </si>
  <si>
    <t>59.85022</t>
  </si>
  <si>
    <t>176.1641</t>
  </si>
  <si>
    <t>298.3218</t>
  </si>
  <si>
    <t>195.6659</t>
  </si>
  <si>
    <t>294.618</t>
  </si>
  <si>
    <t>225.1324</t>
  </si>
  <si>
    <t>294.5862</t>
  </si>
  <si>
    <t>164.1115</t>
  </si>
  <si>
    <t>20.11793</t>
  </si>
  <si>
    <t>38.73056</t>
  </si>
  <si>
    <t>197.4235</t>
  </si>
  <si>
    <t>273.3913</t>
  </si>
  <si>
    <t>211.5407</t>
  </si>
  <si>
    <t>75.95278</t>
  </si>
  <si>
    <t>199.4935</t>
  </si>
  <si>
    <t>137.7915</t>
  </si>
  <si>
    <t>81.60807</t>
  </si>
  <si>
    <t>76.97283</t>
  </si>
  <si>
    <t>214.0282</t>
  </si>
  <si>
    <t>260.1138</t>
  </si>
  <si>
    <t>272.0628</t>
  </si>
  <si>
    <t>51.85863</t>
  </si>
  <si>
    <t>262.7112</t>
  </si>
  <si>
    <t>195.4071</t>
  </si>
  <si>
    <t>256.7572</t>
  </si>
  <si>
    <t>245.5247</t>
  </si>
  <si>
    <t>47.77452</t>
  </si>
  <si>
    <t>291.2984</t>
  </si>
  <si>
    <t>206.0892</t>
  </si>
  <si>
    <t>48.37434</t>
  </si>
  <si>
    <t>138.0548</t>
  </si>
  <si>
    <t>57.65752</t>
  </si>
  <si>
    <t>51.33426</t>
  </si>
  <si>
    <t>96.74561</t>
  </si>
  <si>
    <t>240.3655</t>
  </si>
  <si>
    <t>154.2312</t>
  </si>
  <si>
    <t>186.7991</t>
  </si>
  <si>
    <t>194.6917</t>
  </si>
  <si>
    <t>67.41766</t>
  </si>
  <si>
    <t>112.5659</t>
  </si>
  <si>
    <t>88.91331</t>
  </si>
  <si>
    <t>82.70728</t>
  </si>
  <si>
    <t>149.1614</t>
  </si>
  <si>
    <t>216.2683</t>
  </si>
  <si>
    <t>191.6948</t>
  </si>
  <si>
    <t>130.4141</t>
  </si>
  <si>
    <t>61.21711</t>
  </si>
  <si>
    <t>255.8933</t>
  </si>
  <si>
    <t>126.6477</t>
  </si>
  <si>
    <t>41.03443</t>
  </si>
  <si>
    <t>215.6898</t>
  </si>
  <si>
    <t>269.3055</t>
  </si>
  <si>
    <t>295.5149</t>
  </si>
  <si>
    <t>14.85903</t>
  </si>
  <si>
    <t>256.2411</t>
  </si>
  <si>
    <t>136.4797</t>
  </si>
  <si>
    <t>280.9407</t>
  </si>
  <si>
    <t>49.50851</t>
  </si>
  <si>
    <t>23.84183</t>
  </si>
  <si>
    <t>37.74613</t>
  </si>
  <si>
    <t>202.3974</t>
  </si>
  <si>
    <t>106.7895</t>
  </si>
  <si>
    <t>20.86167</t>
  </si>
  <si>
    <t>66.56687</t>
  </si>
  <si>
    <t>67.76545</t>
  </si>
  <si>
    <t>290.2882</t>
  </si>
  <si>
    <t>42.68924</t>
  </si>
  <si>
    <t>114.1906</t>
  </si>
  <si>
    <t>100.3131</t>
  </si>
  <si>
    <t>219.3312</t>
  </si>
  <si>
    <t>239.2114</t>
  </si>
  <si>
    <t>97.00059</t>
  </si>
  <si>
    <t>251.702</t>
  </si>
  <si>
    <t>263.8734</t>
  </si>
  <si>
    <t>51.52397</t>
  </si>
  <si>
    <t>246.6475</t>
  </si>
  <si>
    <t>13.7751</t>
  </si>
  <si>
    <t>208.3494</t>
  </si>
  <si>
    <t>202.7424</t>
  </si>
  <si>
    <t>115.3507</t>
  </si>
  <si>
    <t>138.4748</t>
  </si>
  <si>
    <t>164.8263</t>
  </si>
  <si>
    <t>108.9875</t>
  </si>
  <si>
    <t>79.63295</t>
  </si>
  <si>
    <t>219.751</t>
  </si>
  <si>
    <t>212.9311</t>
  </si>
  <si>
    <t>284.0825</t>
  </si>
  <si>
    <t>257.4506</t>
  </si>
  <si>
    <t>19.20432</t>
  </si>
  <si>
    <t>210.6141</t>
  </si>
  <si>
    <t>81.73833</t>
  </si>
  <si>
    <t>168.4918</t>
  </si>
  <si>
    <t>261.5706</t>
  </si>
  <si>
    <t>49.55859</t>
  </si>
  <si>
    <t>174.3063</t>
  </si>
  <si>
    <t>57.69733</t>
  </si>
  <si>
    <t>159.9791</t>
  </si>
  <si>
    <t>168.0289</t>
  </si>
  <si>
    <t>230.7143</t>
  </si>
  <si>
    <t>278.2338</t>
  </si>
  <si>
    <t>244.9235</t>
  </si>
  <si>
    <t>124.5017</t>
  </si>
  <si>
    <t>116.2892</t>
  </si>
  <si>
    <t>227.3424</t>
  </si>
  <si>
    <t>255.4893</t>
  </si>
  <si>
    <t>159.0637</t>
  </si>
  <si>
    <t>145.0693</t>
  </si>
  <si>
    <t>298.2315</t>
  </si>
  <si>
    <t>82.24959</t>
  </si>
  <si>
    <t>262.7677</t>
  </si>
  <si>
    <t>57.74704</t>
  </si>
  <si>
    <t>240.379</t>
  </si>
  <si>
    <t>152.1932</t>
  </si>
  <si>
    <t>125.0342</t>
  </si>
  <si>
    <t>288.7538</t>
  </si>
  <si>
    <t>206.1432</t>
  </si>
  <si>
    <t>167.7374</t>
  </si>
  <si>
    <t>65.97054</t>
  </si>
  <si>
    <t>121.9405</t>
  </si>
  <si>
    <t>66.07927</t>
  </si>
  <si>
    <t>145.2217</t>
  </si>
  <si>
    <t>126.5163</t>
  </si>
  <si>
    <t>31.79539</t>
  </si>
  <si>
    <t>216.4846</t>
  </si>
  <si>
    <t>99.16075</t>
  </si>
  <si>
    <t>144.129</t>
  </si>
  <si>
    <t>228.8868</t>
  </si>
  <si>
    <t>108.4465</t>
  </si>
  <si>
    <t>159.8919</t>
  </si>
  <si>
    <t>196.8994</t>
  </si>
  <si>
    <t>184.9596</t>
  </si>
  <si>
    <t>82.41868</t>
  </si>
  <si>
    <t>11.67555</t>
  </si>
  <si>
    <t>126.4511</t>
  </si>
  <si>
    <t>160.9763</t>
  </si>
  <si>
    <t>174.6846</t>
  </si>
  <si>
    <t>252.1029</t>
  </si>
  <si>
    <t>193.9004</t>
  </si>
  <si>
    <t>64.22053</t>
  </si>
  <si>
    <t>139.9064</t>
  </si>
  <si>
    <t>255.4705</t>
  </si>
  <si>
    <t>42.1506</t>
  </si>
  <si>
    <t>55.36235</t>
  </si>
  <si>
    <t>95.01648</t>
  </si>
  <si>
    <t>256.5599</t>
  </si>
  <si>
    <t>25.75816</t>
  </si>
  <si>
    <t>245.752</t>
  </si>
  <si>
    <t>248.5557</t>
  </si>
  <si>
    <t>166.711</t>
  </si>
  <si>
    <t>197.3662</t>
  </si>
  <si>
    <t>294.213</t>
  </si>
  <si>
    <t>276.2979</t>
  </si>
  <si>
    <t>37.66127</t>
  </si>
  <si>
    <t>185.0636</t>
  </si>
  <si>
    <t>122.8071</t>
  </si>
  <si>
    <t>199.4811</t>
  </si>
  <si>
    <t>239.0271</t>
  </si>
  <si>
    <t>239.7538</t>
  </si>
  <si>
    <t>269.5827</t>
  </si>
  <si>
    <t>44.58888</t>
  </si>
  <si>
    <t>106.1743</t>
  </si>
  <si>
    <t>261.8304</t>
  </si>
  <si>
    <t>247.0754</t>
  </si>
  <si>
    <t>25.91535</t>
  </si>
  <si>
    <t>58.31707</t>
  </si>
  <si>
    <t>60.89448</t>
  </si>
  <si>
    <t>286.7868</t>
  </si>
  <si>
    <t>49.1545</t>
  </si>
  <si>
    <t>147.5404</t>
  </si>
  <si>
    <t>234.0122</t>
  </si>
  <si>
    <t>25.92876</t>
  </si>
  <si>
    <t>158.7778</t>
  </si>
  <si>
    <t>290.2142</t>
  </si>
  <si>
    <t>191.1606</t>
  </si>
  <si>
    <t>148.2794</t>
  </si>
  <si>
    <t>23.96297</t>
  </si>
  <si>
    <t>17.6087</t>
  </si>
  <si>
    <t>274.424</t>
  </si>
  <si>
    <t>265.2648</t>
  </si>
  <si>
    <t>248.8453</t>
  </si>
  <si>
    <t>199.6394</t>
  </si>
  <si>
    <t>172.9566</t>
  </si>
  <si>
    <t>87.65957</t>
  </si>
  <si>
    <t>268.3852</t>
  </si>
  <si>
    <t>284.3688</t>
  </si>
  <si>
    <t>144.9158</t>
  </si>
  <si>
    <t>133.5443</t>
  </si>
  <si>
    <t>69.30183</t>
  </si>
  <si>
    <t>254.6104</t>
  </si>
  <si>
    <t>77.4805</t>
  </si>
  <si>
    <t>29.61576</t>
  </si>
  <si>
    <t>16.18773</t>
  </si>
  <si>
    <t>89.48604</t>
  </si>
  <si>
    <t>94.97368</t>
  </si>
  <si>
    <t>148.8695</t>
  </si>
  <si>
    <t>148.0095</t>
  </si>
  <si>
    <t>261.1075</t>
  </si>
  <si>
    <t>296.0466</t>
  </si>
  <si>
    <t>225.9471</t>
  </si>
  <si>
    <t>52.53181</t>
  </si>
  <si>
    <t>228.5918</t>
  </si>
  <si>
    <t>234.6278</t>
  </si>
  <si>
    <t>44.01094</t>
  </si>
  <si>
    <t>197.8798</t>
  </si>
  <si>
    <t>118.6556</t>
  </si>
  <si>
    <t>12.83929</t>
  </si>
  <si>
    <t>214.7447</t>
  </si>
  <si>
    <t>44.79624</t>
  </si>
  <si>
    <t>54.2348</t>
  </si>
  <si>
    <t>284.0715</t>
  </si>
  <si>
    <t>221.7708</t>
  </si>
  <si>
    <t>230.3247</t>
  </si>
  <si>
    <t>212.0051</t>
  </si>
  <si>
    <t>33.714</t>
  </si>
  <si>
    <t>234.0429</t>
  </si>
  <si>
    <t>81.78148</t>
  </si>
  <si>
    <t>153.9359</t>
  </si>
  <si>
    <t>168.8475</t>
  </si>
  <si>
    <t>134.014</t>
  </si>
  <si>
    <t>257.4309</t>
  </si>
  <si>
    <t>50.48128</t>
  </si>
  <si>
    <t>150.3215</t>
  </si>
  <si>
    <t>78.41851</t>
  </si>
  <si>
    <t>213.4939</t>
  </si>
  <si>
    <t>121.4736</t>
  </si>
  <si>
    <t>296.0747</t>
  </si>
  <si>
    <t>267.8703</t>
  </si>
  <si>
    <t>181.3841</t>
  </si>
  <si>
    <t>219.6314</t>
  </si>
  <si>
    <t>149.7656</t>
  </si>
  <si>
    <t>91.11743</t>
  </si>
  <si>
    <t>83.95768</t>
  </si>
  <si>
    <t>53.19783</t>
  </si>
  <si>
    <t>158.99</t>
  </si>
  <si>
    <t>230.8572</t>
  </si>
  <si>
    <t>17.50313</t>
  </si>
  <si>
    <t>187.0399</t>
  </si>
  <si>
    <t>253.0224</t>
  </si>
  <si>
    <t>276.228</t>
  </si>
  <si>
    <t>72.53023</t>
  </si>
  <si>
    <t>298.1643</t>
  </si>
  <si>
    <t>68.41941</t>
  </si>
  <si>
    <t>84.33789</t>
  </si>
  <si>
    <t>115.4971</t>
  </si>
  <si>
    <t>36.86788</t>
  </si>
  <si>
    <t>165.1962</t>
  </si>
  <si>
    <t>202.6439</t>
  </si>
  <si>
    <t>172.5242</t>
  </si>
  <si>
    <t>141.9676</t>
  </si>
  <si>
    <t>160.3285</t>
  </si>
  <si>
    <t>140.6069</t>
  </si>
  <si>
    <t>191.9944</t>
  </si>
  <si>
    <t>282.488</t>
  </si>
  <si>
    <t>131.5763</t>
  </si>
  <si>
    <t>139.3765</t>
  </si>
  <si>
    <t>33.65307</t>
  </si>
  <si>
    <t>102.7079</t>
  </si>
  <si>
    <t>149.5077</t>
  </si>
  <si>
    <t>234.1466</t>
  </si>
  <si>
    <t>281.8838</t>
  </si>
  <si>
    <t>89.27503</t>
  </si>
  <si>
    <t>17.61505</t>
  </si>
  <si>
    <t>200.1558</t>
  </si>
  <si>
    <t>118.3838</t>
  </si>
  <si>
    <t>216.5626</t>
  </si>
  <si>
    <t>250.6415</t>
  </si>
  <si>
    <t>294.7746</t>
  </si>
  <si>
    <t>31.93657</t>
  </si>
  <si>
    <t>187.9366</t>
  </si>
  <si>
    <t>174.0445</t>
  </si>
  <si>
    <t>171.6458</t>
  </si>
  <si>
    <t>269.5537</t>
  </si>
  <si>
    <t>226.7554</t>
  </si>
  <si>
    <t>279.3521</t>
  </si>
  <si>
    <t>289.1955</t>
  </si>
  <si>
    <t>176.1066</t>
  </si>
  <si>
    <t>211.5166</t>
  </si>
  <si>
    <t>15.9012</t>
  </si>
  <si>
    <t>160.0591</t>
  </si>
  <si>
    <t>219.8288</t>
  </si>
  <si>
    <t>25.38131</t>
  </si>
  <si>
    <t>163.1931</t>
  </si>
  <si>
    <t>12.74224</t>
  </si>
  <si>
    <t>190.7792</t>
  </si>
  <si>
    <t>288.5491</t>
  </si>
  <si>
    <t>184.6907</t>
  </si>
  <si>
    <t>270.0141</t>
  </si>
  <si>
    <t>18.83324</t>
  </si>
  <si>
    <t>126.0119</t>
  </si>
  <si>
    <t>48.47458</t>
  </si>
  <si>
    <t>249.5217</t>
  </si>
  <si>
    <t>181.9441</t>
  </si>
  <si>
    <t>157.3297</t>
  </si>
  <si>
    <t>283.2828</t>
  </si>
  <si>
    <t>264.185</t>
  </si>
  <si>
    <t>210.2047</t>
  </si>
  <si>
    <t>152.0736</t>
  </si>
  <si>
    <t>284.0048</t>
  </si>
  <si>
    <t>100.4759</t>
  </si>
  <si>
    <t>284.9741</t>
  </si>
  <si>
    <t>174.7514</t>
  </si>
  <si>
    <t>238.7084</t>
  </si>
  <si>
    <t>294.1535</t>
  </si>
  <si>
    <t>204.1587</t>
  </si>
  <si>
    <t>207.7698</t>
  </si>
  <si>
    <t>248.9679</t>
  </si>
  <si>
    <t>266.6042</t>
  </si>
  <si>
    <t>127.5781</t>
  </si>
  <si>
    <t>81.6611</t>
  </si>
  <si>
    <t>207.9443</t>
  </si>
  <si>
    <t>275.5553</t>
  </si>
  <si>
    <t>244.9079</t>
  </si>
  <si>
    <t>196.2739</t>
  </si>
  <si>
    <t>108.8613</t>
  </si>
  <si>
    <t>224.891</t>
  </si>
  <si>
    <t>111.9996</t>
  </si>
  <si>
    <t>293.0924</t>
  </si>
  <si>
    <t>248.7794</t>
  </si>
  <si>
    <t>45.20384</t>
  </si>
  <si>
    <t>216.0833</t>
  </si>
  <si>
    <t>249.1749</t>
  </si>
  <si>
    <t>197.9097</t>
  </si>
  <si>
    <t>226.8433</t>
  </si>
  <si>
    <t>13.34931</t>
  </si>
  <si>
    <t>200.0657</t>
  </si>
  <si>
    <t>201.5636</t>
  </si>
  <si>
    <t>153.4094</t>
  </si>
  <si>
    <t>208.8568</t>
  </si>
  <si>
    <t>36.74873</t>
  </si>
  <si>
    <t>245.5277</t>
  </si>
  <si>
    <t>70.23914</t>
  </si>
  <si>
    <t>182.3865</t>
  </si>
  <si>
    <t>235.0289</t>
  </si>
  <si>
    <t>13.40587</t>
  </si>
  <si>
    <t>159.6963</t>
  </si>
  <si>
    <t>11.45176</t>
  </si>
  <si>
    <t>134.0785</t>
  </si>
  <si>
    <t>25.07482</t>
  </si>
  <si>
    <t>251.8392</t>
  </si>
  <si>
    <t>115.8027</t>
  </si>
  <si>
    <t>19.25008</t>
  </si>
  <si>
    <t>273.5145</t>
  </si>
  <si>
    <t>190.1991</t>
  </si>
  <si>
    <t>229.182</t>
  </si>
  <si>
    <t>255.9881</t>
  </si>
  <si>
    <t>63.55128</t>
  </si>
  <si>
    <t>152.8497</t>
  </si>
  <si>
    <t>221.802</t>
  </si>
  <si>
    <t>127.438</t>
  </si>
  <si>
    <t>76.84916</t>
  </si>
  <si>
    <t>97.97343</t>
  </si>
  <si>
    <t>183.4478</t>
  </si>
  <si>
    <t>172.5241</t>
  </si>
  <si>
    <t>186.9729</t>
  </si>
  <si>
    <t>198.7527</t>
  </si>
  <si>
    <t>70.38555</t>
  </si>
  <si>
    <t>149.9154</t>
  </si>
  <si>
    <t>194.8544</t>
  </si>
  <si>
    <t>252.5486</t>
  </si>
  <si>
    <t>214.9334</t>
  </si>
  <si>
    <t>133.8454</t>
  </si>
  <si>
    <t>86.11877</t>
  </si>
  <si>
    <t>87.63229</t>
  </si>
  <si>
    <t>204.727</t>
  </si>
  <si>
    <t>243.4085</t>
  </si>
  <si>
    <t>178.2952</t>
  </si>
  <si>
    <t>232.851</t>
  </si>
  <si>
    <t>255.5234</t>
  </si>
  <si>
    <t>105.9307</t>
  </si>
  <si>
    <t>11.94844</t>
  </si>
  <si>
    <t>263.5798</t>
  </si>
  <si>
    <t>56.77243</t>
  </si>
  <si>
    <t>68.91004</t>
  </si>
  <si>
    <t>246.7681</t>
  </si>
  <si>
    <t>208.7902</t>
  </si>
  <si>
    <t>32.10884</t>
  </si>
  <si>
    <t>221.5818</t>
  </si>
  <si>
    <t>38.32077</t>
  </si>
  <si>
    <t>12.53757</t>
  </si>
  <si>
    <t>112.1232</t>
  </si>
  <si>
    <t>110.2167</t>
  </si>
  <si>
    <t>268.4648</t>
  </si>
  <si>
    <t>99.08919</t>
  </si>
  <si>
    <t>18.54221</t>
  </si>
  <si>
    <t>205.249</t>
  </si>
  <si>
    <t>21.6349</t>
  </si>
  <si>
    <t>162.1446</t>
  </si>
  <si>
    <t>101.4791</t>
  </si>
  <si>
    <t>79.67173</t>
  </si>
  <si>
    <t>72.31358</t>
  </si>
  <si>
    <t>121.8285</t>
  </si>
  <si>
    <t>163.6174</t>
  </si>
  <si>
    <t>26.76621</t>
  </si>
  <si>
    <t>139.0171</t>
  </si>
  <si>
    <t>177.8383</t>
  </si>
  <si>
    <t>52.38637</t>
  </si>
  <si>
    <t>131.0001</t>
  </si>
  <si>
    <t>38.15833</t>
  </si>
  <si>
    <t>50.50253</t>
  </si>
  <si>
    <t>130.4969</t>
  </si>
  <si>
    <t>295.6538</t>
  </si>
  <si>
    <t>58.29029</t>
  </si>
  <si>
    <t>173.5356</t>
  </si>
  <si>
    <t>139.2801</t>
  </si>
  <si>
    <t>286.425</t>
  </si>
  <si>
    <t>108.4964</t>
  </si>
  <si>
    <t>20.14995</t>
  </si>
  <si>
    <t>109.4594</t>
  </si>
  <si>
    <t>74.03698</t>
  </si>
  <si>
    <t>100.3096</t>
  </si>
  <si>
    <t>81.7668</t>
  </si>
  <si>
    <t>133.9204</t>
  </si>
  <si>
    <t>256.3796</t>
  </si>
  <si>
    <t>255.8115</t>
  </si>
  <si>
    <t>117.9739</t>
  </si>
  <si>
    <t>206.4263</t>
  </si>
  <si>
    <t>227.1034</t>
  </si>
  <si>
    <t>120.1388</t>
  </si>
  <si>
    <t>50.4967</t>
  </si>
  <si>
    <t>82.72215</t>
  </si>
  <si>
    <t>205.9371</t>
  </si>
  <si>
    <t>26.30817</t>
  </si>
  <si>
    <t>220.6361</t>
  </si>
  <si>
    <t>285.2811</t>
  </si>
  <si>
    <t>298.8212</t>
  </si>
  <si>
    <t>237.1823</t>
  </si>
  <si>
    <t>185.9587</t>
  </si>
  <si>
    <t>241.8366</t>
  </si>
  <si>
    <t>54.06237</t>
  </si>
  <si>
    <t>132.9623</t>
  </si>
  <si>
    <t>220.1287</t>
  </si>
  <si>
    <t>79.61494</t>
  </si>
  <si>
    <t>242.2706</t>
  </si>
  <si>
    <t>33.19628</t>
  </si>
  <si>
    <t>212.8366</t>
  </si>
  <si>
    <t>81.37446</t>
  </si>
  <si>
    <t>120.7616</t>
  </si>
  <si>
    <t>28.04188</t>
  </si>
  <si>
    <t>178.8827</t>
  </si>
  <si>
    <t>238.477</t>
  </si>
  <si>
    <t>197.6522</t>
  </si>
  <si>
    <t>229.3587</t>
  </si>
  <si>
    <t>78.55773</t>
  </si>
  <si>
    <t>119.3829</t>
  </si>
  <si>
    <t>76.69407</t>
  </si>
  <si>
    <t>157.7064</t>
  </si>
  <si>
    <t>244.6862</t>
  </si>
  <si>
    <t>123.1404</t>
  </si>
  <si>
    <t>115.8978</t>
  </si>
  <si>
    <t>164.7626</t>
  </si>
  <si>
    <t>11.43273</t>
  </si>
  <si>
    <t>176.9154</t>
  </si>
  <si>
    <t>188.5572</t>
  </si>
  <si>
    <t>215.3039</t>
  </si>
  <si>
    <t>203.954</t>
  </si>
  <si>
    <t>81.63332</t>
  </si>
  <si>
    <t>269.527</t>
  </si>
  <si>
    <t>259.9647</t>
  </si>
  <si>
    <t>63.35963</t>
  </si>
  <si>
    <t>177.5527</t>
  </si>
  <si>
    <t>47.34586</t>
  </si>
  <si>
    <t>294.1463</t>
  </si>
  <si>
    <t>43.96861</t>
  </si>
  <si>
    <t>287.1559</t>
  </si>
  <si>
    <t>199.5484</t>
  </si>
  <si>
    <t>11.63297</t>
  </si>
  <si>
    <t>104.0226</t>
  </si>
  <si>
    <t>67.60747</t>
  </si>
  <si>
    <t>39.82329</t>
  </si>
  <si>
    <t>146.0421</t>
  </si>
  <si>
    <t>143.13</t>
  </si>
  <si>
    <t>121.8359</t>
  </si>
  <si>
    <t>201.9082</t>
  </si>
  <si>
    <t>98.89484</t>
  </si>
  <si>
    <t>19.7819</t>
  </si>
  <si>
    <t>192.8597</t>
  </si>
  <si>
    <t>38.8537</t>
  </si>
  <si>
    <t>293.8243</t>
  </si>
  <si>
    <t>156.3414</t>
  </si>
  <si>
    <t>137.2446</t>
  </si>
  <si>
    <t>275.5418</t>
  </si>
  <si>
    <t>88.02326</t>
  </si>
  <si>
    <t>157.7747</t>
  </si>
  <si>
    <t>63.65456</t>
  </si>
  <si>
    <t>229.1943</t>
  </si>
  <si>
    <t>173.1488</t>
  </si>
  <si>
    <t>85.26782</t>
  </si>
  <si>
    <t>213.4339</t>
  </si>
  <si>
    <t>18.09593</t>
  </si>
  <si>
    <t>99.61162</t>
  </si>
  <si>
    <t>16.69503</t>
  </si>
  <si>
    <t>191.7672</t>
  </si>
  <si>
    <t>97.61779</t>
  </si>
  <si>
    <t>11.18543</t>
  </si>
  <si>
    <t>152.3947</t>
  </si>
  <si>
    <t>89.9598</t>
  </si>
  <si>
    <t>29.84649</t>
  </si>
  <si>
    <t>92.83229</t>
  </si>
  <si>
    <t>66.36208</t>
  </si>
  <si>
    <t>88.71179</t>
  </si>
  <si>
    <t>19.92295</t>
  </si>
  <si>
    <t>122.7405</t>
  </si>
  <si>
    <t>94.30833</t>
  </si>
  <si>
    <t>264.4203</t>
  </si>
  <si>
    <t>173.6973</t>
  </si>
  <si>
    <t>159.6561</t>
  </si>
  <si>
    <t>245.1342</t>
  </si>
  <si>
    <t>290.2699</t>
  </si>
  <si>
    <t>15.66413</t>
  </si>
  <si>
    <t>249.9497</t>
  </si>
  <si>
    <t>105.5322</t>
  </si>
  <si>
    <t>103.464</t>
  </si>
  <si>
    <t>60.90603</t>
  </si>
  <si>
    <t>279.9064</t>
  </si>
  <si>
    <t>158.1408</t>
  </si>
  <si>
    <t>156.6658</t>
  </si>
  <si>
    <t>187.7522</t>
  </si>
  <si>
    <t>241.825</t>
  </si>
  <si>
    <t>220.3788</t>
  </si>
  <si>
    <t>59.47772</t>
  </si>
  <si>
    <t>174.3368</t>
  </si>
  <si>
    <t>49.14694</t>
  </si>
  <si>
    <t>243.1999</t>
  </si>
  <si>
    <t>175.5131</t>
  </si>
  <si>
    <t>186.1288</t>
  </si>
  <si>
    <t>108.2896</t>
  </si>
  <si>
    <t>243.2453</t>
  </si>
  <si>
    <t>164.2317</t>
  </si>
  <si>
    <t>288.4608</t>
  </si>
  <si>
    <t>21.81029</t>
  </si>
  <si>
    <t>153.0425</t>
  </si>
  <si>
    <t>269.135</t>
  </si>
  <si>
    <t>47.16956</t>
  </si>
  <si>
    <t>226.8242</t>
  </si>
  <si>
    <t>232.7139</t>
  </si>
  <si>
    <t>69.5747</t>
  </si>
  <si>
    <t>19.62478</t>
  </si>
  <si>
    <t>20.94409</t>
  </si>
  <si>
    <t>103.5002</t>
  </si>
  <si>
    <t>70.20426</t>
  </si>
  <si>
    <t>76.74056</t>
  </si>
  <si>
    <t>149.3603</t>
  </si>
  <si>
    <t>195.8943</t>
  </si>
  <si>
    <t>256.0153</t>
  </si>
  <si>
    <t>157.7106</t>
  </si>
  <si>
    <t>71.94689</t>
  </si>
  <si>
    <t>45.09106</t>
  </si>
  <si>
    <t>229.2098</t>
  </si>
  <si>
    <t>98.76443</t>
  </si>
  <si>
    <t>222.1371</t>
  </si>
  <si>
    <t>235.5521</t>
  </si>
  <si>
    <t>88.8134</t>
  </si>
  <si>
    <t>271.1543</t>
  </si>
  <si>
    <t>171.9819</t>
  </si>
  <si>
    <t>66.02629</t>
  </si>
  <si>
    <t>79.5357</t>
  </si>
  <si>
    <t>60.86996</t>
  </si>
  <si>
    <t>171.2735</t>
  </si>
  <si>
    <t>97.91825</t>
  </si>
  <si>
    <t>117.7323</t>
  </si>
  <si>
    <t>212.277</t>
  </si>
  <si>
    <t>192.6694</t>
  </si>
  <si>
    <t>218.9109</t>
  </si>
  <si>
    <t>244.176</t>
  </si>
  <si>
    <t>58.08816</t>
  </si>
  <si>
    <t>226.5987</t>
  </si>
  <si>
    <t>155.4813</t>
  </si>
  <si>
    <t>251.3572</t>
  </si>
  <si>
    <t>124.5737</t>
  </si>
  <si>
    <t>232.6731</t>
  </si>
  <si>
    <t>114.0775</t>
  </si>
  <si>
    <t>228.2847</t>
  </si>
  <si>
    <t>239.3591</t>
  </si>
  <si>
    <t>80.13546</t>
  </si>
  <si>
    <t>234.368</t>
  </si>
  <si>
    <t>165.8382</t>
  </si>
  <si>
    <t>90.67528</t>
  </si>
  <si>
    <t>227.2722</t>
  </si>
  <si>
    <t>220.1095</t>
  </si>
  <si>
    <t>185.7678</t>
  </si>
  <si>
    <t>71.22451</t>
  </si>
  <si>
    <t>23.86955</t>
  </si>
  <si>
    <t>39.12975</t>
  </si>
  <si>
    <t>180.6924</t>
  </si>
  <si>
    <t>144.7995</t>
  </si>
  <si>
    <t>296.5075</t>
  </si>
  <si>
    <t>136.4632</t>
  </si>
  <si>
    <t>115.106</t>
  </si>
  <si>
    <t>82.21669</t>
  </si>
  <si>
    <t>62.12135</t>
  </si>
  <si>
    <t>145.3606</t>
  </si>
  <si>
    <t>14.34556</t>
  </si>
  <si>
    <t>250.576</t>
  </si>
  <si>
    <t>51.12425</t>
  </si>
  <si>
    <t>259.5908</t>
  </si>
  <si>
    <t>288.6093</t>
  </si>
  <si>
    <t>161.2792</t>
  </si>
  <si>
    <t>66.57717</t>
  </si>
  <si>
    <t>243.9901</t>
  </si>
  <si>
    <t>94.53619</t>
  </si>
  <si>
    <t>50.37304</t>
  </si>
  <si>
    <t>149.1386</t>
  </si>
  <si>
    <t>112.5773</t>
  </si>
  <si>
    <t>27.09944</t>
  </si>
  <si>
    <t>115.5916</t>
  </si>
  <si>
    <t>122.3222</t>
  </si>
  <si>
    <t>275.9923</t>
  </si>
  <si>
    <t>255.5693</t>
  </si>
  <si>
    <t>209.0011</t>
  </si>
  <si>
    <t>270.889</t>
  </si>
  <si>
    <t>106.5645</t>
  </si>
  <si>
    <t>152.9116</t>
  </si>
  <si>
    <t>262.0309</t>
  </si>
  <si>
    <t>243.4569</t>
  </si>
  <si>
    <t>18.33185</t>
  </si>
  <si>
    <t>259.7121</t>
  </si>
  <si>
    <t>109.8318</t>
  </si>
  <si>
    <t>272.4749</t>
  </si>
  <si>
    <t>221.0859</t>
  </si>
  <si>
    <t>66.36206</t>
  </si>
  <si>
    <t>14.34017</t>
  </si>
  <si>
    <t>242.0338</t>
  </si>
  <si>
    <t>206.8201</t>
  </si>
  <si>
    <t>289.6676</t>
  </si>
  <si>
    <t>239.0001</t>
  </si>
  <si>
    <t>10.00405</t>
  </si>
  <si>
    <t>159.5628</t>
  </si>
  <si>
    <t>82.49965</t>
  </si>
  <si>
    <t>258.1333</t>
  </si>
  <si>
    <t>73.04886</t>
  </si>
  <si>
    <t>52.14356</t>
  </si>
  <si>
    <t>225.4813</t>
  </si>
  <si>
    <t>184.9665</t>
  </si>
  <si>
    <t>93.97808</t>
  </si>
  <si>
    <t>53.48603</t>
  </si>
  <si>
    <t>280.2265</t>
  </si>
  <si>
    <t>205.7884</t>
  </si>
  <si>
    <t>44.2541</t>
  </si>
  <si>
    <t>109.0747</t>
  </si>
  <si>
    <t>201.6999</t>
  </si>
  <si>
    <t>179.7983</t>
  </si>
  <si>
    <t>109.8329</t>
  </si>
  <si>
    <t>193.8558</t>
  </si>
  <si>
    <t>243.9867</t>
  </si>
  <si>
    <t>171.996</t>
  </si>
  <si>
    <t>114.0507</t>
  </si>
  <si>
    <t>60.023</t>
  </si>
  <si>
    <t>130.6459</t>
  </si>
  <si>
    <t>283.5101</t>
  </si>
  <si>
    <t>82.14068</t>
  </si>
  <si>
    <t>62.38196</t>
  </si>
  <si>
    <t>110.5503</t>
  </si>
  <si>
    <t>83.71358</t>
  </si>
  <si>
    <t>29.24549</t>
  </si>
  <si>
    <t>175.6712</t>
  </si>
  <si>
    <t>123.4498</t>
  </si>
  <si>
    <t>255.1982</t>
  </si>
  <si>
    <t>250.0568</t>
  </si>
  <si>
    <t>94.74681</t>
  </si>
  <si>
    <t>268.099</t>
  </si>
  <si>
    <t>51.88397</t>
  </si>
  <si>
    <t>254.4552</t>
  </si>
  <si>
    <t>62.24087</t>
  </si>
  <si>
    <t>13.71572</t>
  </si>
  <si>
    <t>257.2106</t>
  </si>
  <si>
    <t>85.58716</t>
  </si>
  <si>
    <t>35.64987</t>
  </si>
  <si>
    <t>102.7326</t>
  </si>
  <si>
    <t>117.3177</t>
  </si>
  <si>
    <t>246.3965</t>
  </si>
  <si>
    <t>128.3904</t>
  </si>
  <si>
    <t>114.466</t>
  </si>
  <si>
    <t>189.7195</t>
  </si>
  <si>
    <t>67.79978</t>
  </si>
  <si>
    <t>299.5322</t>
  </si>
  <si>
    <t>115.5336</t>
  </si>
  <si>
    <t>222.1039</t>
  </si>
  <si>
    <t>270.9209</t>
  </si>
  <si>
    <t>266.7729</t>
  </si>
  <si>
    <t>142.186</t>
  </si>
  <si>
    <t>248.1059</t>
  </si>
  <si>
    <t>97.52801</t>
  </si>
  <si>
    <t>179.4881</t>
  </si>
  <si>
    <t>73.67795</t>
  </si>
  <si>
    <t>72.95349</t>
  </si>
  <si>
    <t>288.2678</t>
  </si>
  <si>
    <t>57.90071</t>
  </si>
  <si>
    <t>199.8601</t>
  </si>
  <si>
    <t>289.1269</t>
  </si>
  <si>
    <t>275.064</t>
  </si>
  <si>
    <t>246.9497</t>
  </si>
  <si>
    <t>157.7757</t>
  </si>
  <si>
    <t>11.75034</t>
  </si>
  <si>
    <t>79.2504</t>
  </si>
  <si>
    <t>265.5569</t>
  </si>
  <si>
    <t>29.42752</t>
  </si>
  <si>
    <t>283.9439</t>
  </si>
  <si>
    <t>59.83241</t>
  </si>
  <si>
    <t>69.95963</t>
  </si>
  <si>
    <t>126.6047</t>
  </si>
  <si>
    <t>36.19902</t>
  </si>
  <si>
    <t>205.5467</t>
  </si>
  <si>
    <t>136.5889</t>
  </si>
  <si>
    <t>206.335</t>
  </si>
  <si>
    <t>189.5903</t>
  </si>
  <si>
    <t>264.7218</t>
  </si>
  <si>
    <t>213.8614</t>
  </si>
  <si>
    <t>36.21756</t>
  </si>
  <si>
    <t>80.50886</t>
  </si>
  <si>
    <t>269.5373</t>
  </si>
  <si>
    <t>287.5734</t>
  </si>
  <si>
    <t>282.2669</t>
  </si>
  <si>
    <t>203.0354</t>
  </si>
  <si>
    <t>198.0837</t>
  </si>
  <si>
    <t>223.2151</t>
  </si>
  <si>
    <t>233.9646</t>
  </si>
  <si>
    <t>72.91236</t>
  </si>
  <si>
    <t>32.36169</t>
  </si>
  <si>
    <t>240.4723</t>
  </si>
  <si>
    <t>155.5281</t>
  </si>
  <si>
    <t>187.3854</t>
  </si>
  <si>
    <t>238.9822</t>
  </si>
  <si>
    <t>123.9962</t>
  </si>
  <si>
    <t>211.0943</t>
  </si>
  <si>
    <t>68.72709</t>
  </si>
  <si>
    <t>13.3225</t>
  </si>
  <si>
    <t>203.117</t>
  </si>
  <si>
    <t>149.9587</t>
  </si>
  <si>
    <t>160.301</t>
  </si>
  <si>
    <t>162.8138</t>
  </si>
  <si>
    <t>181.6577</t>
  </si>
  <si>
    <t>45.43739</t>
  </si>
  <si>
    <t>53.57203</t>
  </si>
  <si>
    <t>145.0064</t>
  </si>
  <si>
    <t>168.4321</t>
  </si>
  <si>
    <t>95.42056</t>
  </si>
  <si>
    <t>294.0989</t>
  </si>
  <si>
    <t>190.0268</t>
  </si>
  <si>
    <t>84.72528</t>
  </si>
  <si>
    <t>157.8481</t>
  </si>
  <si>
    <t>286.3314</t>
  </si>
  <si>
    <t>79.8383</t>
  </si>
  <si>
    <t>85.71935</t>
  </si>
  <si>
    <t>173.7505</t>
  </si>
  <si>
    <t>28.71206</t>
  </si>
  <si>
    <t>288.8936</t>
  </si>
  <si>
    <t>201.6089</t>
  </si>
  <si>
    <t>183.3517</t>
  </si>
  <si>
    <t>129.6506</t>
  </si>
  <si>
    <t>211.4203</t>
  </si>
  <si>
    <t>126.5248</t>
  </si>
  <si>
    <t>107.4948</t>
  </si>
  <si>
    <t>126.7518</t>
  </si>
  <si>
    <t>191.0766</t>
  </si>
  <si>
    <t>295.3595</t>
  </si>
  <si>
    <t>95.18085</t>
  </si>
  <si>
    <t>168.3442</t>
  </si>
  <si>
    <t>43.65629</t>
  </si>
  <si>
    <t>28.31932</t>
  </si>
  <si>
    <t>152.2498</t>
  </si>
  <si>
    <t>38.73563</t>
  </si>
  <si>
    <t>31.90452</t>
  </si>
  <si>
    <t>47.62431</t>
  </si>
  <si>
    <t>41.88866</t>
  </si>
  <si>
    <t>35.93881</t>
  </si>
  <si>
    <t>63.59115</t>
  </si>
  <si>
    <t>12.72661</t>
  </si>
  <si>
    <t>260.9544</t>
  </si>
  <si>
    <t>101.6384</t>
  </si>
  <si>
    <t>247.6206</t>
  </si>
  <si>
    <t>209.841</t>
  </si>
  <si>
    <t>296.7007</t>
  </si>
  <si>
    <t>142.7938</t>
  </si>
  <si>
    <t>285.9598</t>
  </si>
  <si>
    <t>34.26747</t>
  </si>
  <si>
    <t>195.4963</t>
  </si>
  <si>
    <t>140.6163</t>
  </si>
  <si>
    <t>66.81118</t>
  </si>
  <si>
    <t>10.7921</t>
  </si>
  <si>
    <t>175.3459</t>
  </si>
  <si>
    <t>202.2743</t>
  </si>
  <si>
    <t>218.5201</t>
  </si>
  <si>
    <t>255.1665</t>
  </si>
  <si>
    <t>169.8602</t>
  </si>
  <si>
    <t>68.20625</t>
  </si>
  <si>
    <t>195.3321</t>
  </si>
  <si>
    <t>74.15959</t>
  </si>
  <si>
    <t>240.2909</t>
  </si>
  <si>
    <t>284.9016</t>
  </si>
  <si>
    <t>298.8745</t>
  </si>
  <si>
    <t>97.72152</t>
  </si>
  <si>
    <t>46.75644</t>
  </si>
  <si>
    <t>58.81139</t>
  </si>
  <si>
    <t>250.8647</t>
  </si>
  <si>
    <t>15.93722</t>
  </si>
  <si>
    <t>109.7845</t>
  </si>
  <si>
    <t>30.29638</t>
  </si>
  <si>
    <t>102.1599</t>
  </si>
  <si>
    <t>133.1987</t>
  </si>
  <si>
    <t>282.5608</t>
  </si>
  <si>
    <t>126.9856</t>
  </si>
  <si>
    <t>146.0502</t>
  </si>
  <si>
    <t>77.48871</t>
  </si>
  <si>
    <t>236.4659</t>
  </si>
  <si>
    <t>182.3442</t>
  </si>
  <si>
    <t>182.8627</t>
  </si>
  <si>
    <t>298.1328</t>
  </si>
  <si>
    <t>282.3128</t>
  </si>
  <si>
    <t>213.426</t>
  </si>
  <si>
    <t>210.2034</t>
  </si>
  <si>
    <t>87.50072</t>
  </si>
  <si>
    <t>234.0009</t>
  </si>
  <si>
    <t>248.8566</t>
  </si>
  <si>
    <t>212.2195</t>
  </si>
  <si>
    <t>291.6029</t>
  </si>
  <si>
    <t>178.7337</t>
  </si>
  <si>
    <t>219.4087</t>
  </si>
  <si>
    <t>217.0091</t>
  </si>
  <si>
    <t>160.0098</t>
  </si>
  <si>
    <t>171.7561</t>
  </si>
  <si>
    <t>208.581</t>
  </si>
  <si>
    <t>132.5634</t>
  </si>
  <si>
    <t>163.4294</t>
  </si>
  <si>
    <t>81.43547</t>
  </si>
  <si>
    <t>22.19898</t>
  </si>
  <si>
    <t>49.85753</t>
  </si>
  <si>
    <t>78.78862</t>
  </si>
  <si>
    <t>230.2248</t>
  </si>
  <si>
    <t>159.1177</t>
  </si>
  <si>
    <t>278.2266</t>
  </si>
  <si>
    <t>149.9143</t>
  </si>
  <si>
    <t>49.81619</t>
  </si>
  <si>
    <t>27.77459</t>
  </si>
  <si>
    <t>132.3462</t>
  </si>
  <si>
    <t>159.6603</t>
  </si>
  <si>
    <t>44.10142</t>
  </si>
  <si>
    <t>241.4404</t>
  </si>
  <si>
    <t>138.2105</t>
  </si>
  <si>
    <t>179.9428</t>
  </si>
  <si>
    <t>200.7727</t>
  </si>
  <si>
    <t>49.72257</t>
  </si>
  <si>
    <t>82.16812</t>
  </si>
  <si>
    <t>68.88278</t>
  </si>
  <si>
    <t>298.8677</t>
  </si>
  <si>
    <t>237.8199</t>
  </si>
  <si>
    <t>291.1613</t>
  </si>
  <si>
    <t>294.1037</t>
  </si>
  <si>
    <t>298.0857</t>
  </si>
  <si>
    <t>198.5538</t>
  </si>
  <si>
    <t>157.5671</t>
  </si>
  <si>
    <t>149.7615</t>
  </si>
  <si>
    <t>85.81407</t>
  </si>
  <si>
    <t>163.1798</t>
  </si>
  <si>
    <t>239.4087</t>
  </si>
  <si>
    <t>26.8179</t>
  </si>
  <si>
    <t>175.0286</t>
  </si>
  <si>
    <t>241.1456</t>
  </si>
  <si>
    <t>229.5749</t>
  </si>
  <si>
    <t>239.0043</t>
  </si>
  <si>
    <t>239.5068</t>
  </si>
  <si>
    <t>262.7881</t>
  </si>
  <si>
    <t>288.0978</t>
  </si>
  <si>
    <t>70.40165</t>
  </si>
  <si>
    <t>105.5491</t>
  </si>
  <si>
    <t>233.8252</t>
  </si>
  <si>
    <t>93.23275</t>
  </si>
  <si>
    <t>224.2568</t>
  </si>
  <si>
    <t>229.7451</t>
  </si>
  <si>
    <t>35.87761</t>
  </si>
  <si>
    <t>133.359</t>
  </si>
  <si>
    <t>107.5121</t>
  </si>
  <si>
    <t>44.47848</t>
  </si>
  <si>
    <t>225.0698</t>
  </si>
  <si>
    <t>136.9155</t>
  </si>
  <si>
    <t>159.0021</t>
  </si>
  <si>
    <t>126.6946</t>
  </si>
  <si>
    <t>150.9626</t>
  </si>
  <si>
    <t>81.56464</t>
  </si>
  <si>
    <t>35.48695</t>
  </si>
  <si>
    <t>227.8407</t>
  </si>
  <si>
    <t>81.86315</t>
  </si>
  <si>
    <t>154.2006</t>
  </si>
  <si>
    <t>62.30437</t>
  </si>
  <si>
    <t>26.51359</t>
  </si>
  <si>
    <t>81.4695</t>
  </si>
  <si>
    <t>171.3961</t>
  </si>
  <si>
    <t>253.6377</t>
  </si>
  <si>
    <t>212.9853</t>
  </si>
  <si>
    <t>24.90682</t>
  </si>
  <si>
    <t>259.8883</t>
  </si>
  <si>
    <t>261.2378</t>
  </si>
  <si>
    <t>279.3936</t>
  </si>
  <si>
    <t>171.5963</t>
  </si>
  <si>
    <t>293.1138</t>
  </si>
  <si>
    <t>117.5756</t>
  </si>
  <si>
    <t>47.89263</t>
  </si>
  <si>
    <t>290.898</t>
  </si>
  <si>
    <t>184.4386</t>
  </si>
  <si>
    <t>165.1841</t>
  </si>
  <si>
    <t>25.60679</t>
  </si>
  <si>
    <t>263.416</t>
  </si>
  <si>
    <t>71.06968</t>
  </si>
  <si>
    <t>268.6877</t>
  </si>
  <si>
    <t>10.25146</t>
  </si>
  <si>
    <t>279.289</t>
  </si>
  <si>
    <t>161.2088</t>
  </si>
  <si>
    <t>82.47763</t>
  </si>
  <si>
    <t>174.7679</t>
  </si>
  <si>
    <t>281.7202</t>
  </si>
  <si>
    <t>228.0449</t>
  </si>
  <si>
    <t>118.6109</t>
  </si>
  <si>
    <t>98.36449</t>
  </si>
  <si>
    <t>268.1823</t>
  </si>
  <si>
    <t>16.29377</t>
  </si>
  <si>
    <t>99.0211</t>
  </si>
  <si>
    <t>276.177</t>
  </si>
  <si>
    <t>164.3296</t>
  </si>
  <si>
    <t>290.766</t>
  </si>
  <si>
    <t>210.2748</t>
  </si>
  <si>
    <t>175.2628</t>
  </si>
  <si>
    <t>256.8268</t>
  </si>
  <si>
    <t>60.7465</t>
  </si>
  <si>
    <t>74.8422</t>
  </si>
  <si>
    <t>277.9858</t>
  </si>
  <si>
    <t>248.3268</t>
  </si>
  <si>
    <t>202.4843</t>
  </si>
  <si>
    <t>187.0705</t>
  </si>
  <si>
    <t>294.5583</t>
  </si>
  <si>
    <t>107.2433</t>
  </si>
  <si>
    <t>259.2215</t>
  </si>
  <si>
    <t>19.01427</t>
  </si>
  <si>
    <t>30.74105</t>
  </si>
  <si>
    <t>135.8961</t>
  </si>
  <si>
    <t>271.1221</t>
  </si>
  <si>
    <t>271.8393</t>
  </si>
  <si>
    <t>279.6342</t>
  </si>
  <si>
    <t>168.3085</t>
  </si>
  <si>
    <t>162.7345</t>
  </si>
  <si>
    <t>137.394</t>
  </si>
  <si>
    <t>278.9021</t>
  </si>
  <si>
    <t>247.6279</t>
  </si>
  <si>
    <t>162.0844</t>
  </si>
  <si>
    <t>244.9635</t>
  </si>
  <si>
    <t>265.4324</t>
  </si>
  <si>
    <t>255.4618</t>
  </si>
  <si>
    <t>295.2181</t>
  </si>
  <si>
    <t>136.0266</t>
  </si>
  <si>
    <t>101.1414</t>
  </si>
  <si>
    <t>104.047</t>
  </si>
  <si>
    <t>206.5895</t>
  </si>
  <si>
    <t>169.9008</t>
  </si>
  <si>
    <t>43.53599</t>
  </si>
  <si>
    <t>250.7749</t>
  </si>
  <si>
    <t>115.7113</t>
  </si>
  <si>
    <t>81.07655</t>
  </si>
  <si>
    <t>97.1161</t>
  </si>
  <si>
    <t>169.1411</t>
  </si>
  <si>
    <t>245.8487</t>
  </si>
  <si>
    <t>71.02992</t>
  </si>
  <si>
    <t>28.79625</t>
  </si>
  <si>
    <t>123.4445</t>
  </si>
  <si>
    <t>86.16376</t>
  </si>
  <si>
    <t>154.6137</t>
  </si>
  <si>
    <t>224.1284</t>
  </si>
  <si>
    <t>15.99231</t>
  </si>
  <si>
    <t>251.8136</t>
  </si>
  <si>
    <t>154.7787</t>
  </si>
  <si>
    <t>138.9803</t>
  </si>
  <si>
    <t>14.66736</t>
  </si>
  <si>
    <t>11.39035</t>
  </si>
  <si>
    <t>19.93155</t>
  </si>
  <si>
    <t>28.27828</t>
  </si>
  <si>
    <t>40.03338</t>
  </si>
  <si>
    <t>66.51225</t>
  </si>
  <si>
    <t>143.8485</t>
  </si>
  <si>
    <t>75.13526</t>
  </si>
  <si>
    <t>232.9054</t>
  </si>
  <si>
    <t>239.9826</t>
  </si>
  <si>
    <t>52.56334</t>
  </si>
  <si>
    <t>218.3882</t>
  </si>
  <si>
    <t>55.37128</t>
  </si>
  <si>
    <t>161.8897</t>
  </si>
  <si>
    <t>93.37455</t>
  </si>
  <si>
    <t>73.58381</t>
  </si>
  <si>
    <t>95.66236</t>
  </si>
  <si>
    <t>287.1062</t>
  </si>
  <si>
    <t>96.92426</t>
  </si>
  <si>
    <t>248.1574</t>
  </si>
  <si>
    <t>292.3516</t>
  </si>
  <si>
    <t>182.519</t>
  </si>
  <si>
    <t>262.5497</t>
  </si>
  <si>
    <t>119.3679</t>
  </si>
  <si>
    <t>223.7689</t>
  </si>
  <si>
    <t>172.4264</t>
  </si>
  <si>
    <t>261.156</t>
  </si>
  <si>
    <t>242.3942</t>
  </si>
  <si>
    <t>216.5126</t>
  </si>
  <si>
    <t>275.013</t>
  </si>
  <si>
    <t>155.917</t>
  </si>
  <si>
    <t>103.2548</t>
  </si>
  <si>
    <t>35.22105</t>
  </si>
  <si>
    <t>14.03998</t>
  </si>
  <si>
    <t>125.311</t>
  </si>
  <si>
    <t>246.3355</t>
  </si>
  <si>
    <t>269.2074</t>
  </si>
  <si>
    <t>105.8667</t>
  </si>
  <si>
    <t>73.46879</t>
  </si>
  <si>
    <t>12.59923</t>
  </si>
  <si>
    <t>23.18582</t>
  </si>
  <si>
    <t>204.4885</t>
  </si>
  <si>
    <t>78.04029</t>
  </si>
  <si>
    <t>101.784</t>
  </si>
  <si>
    <t>253.8295</t>
  </si>
  <si>
    <t>124.0661</t>
  </si>
  <si>
    <t>235.9622</t>
  </si>
  <si>
    <t>172.5699</t>
  </si>
  <si>
    <t>87.08798</t>
  </si>
  <si>
    <t>165.0643</t>
  </si>
  <si>
    <t>14.32899</t>
  </si>
  <si>
    <t>136.5326</t>
  </si>
  <si>
    <t>82.77646</t>
  </si>
  <si>
    <t>151.3577</t>
  </si>
  <si>
    <t>59.23242</t>
  </si>
  <si>
    <t>182.6404</t>
  </si>
  <si>
    <t>11.5167</t>
  </si>
  <si>
    <t>268.6001</t>
  </si>
  <si>
    <t>179.5071</t>
  </si>
  <si>
    <t>171.8123</t>
  </si>
  <si>
    <t>57.09686</t>
  </si>
  <si>
    <t>145.7628</t>
  </si>
  <si>
    <t>87.36807</t>
  </si>
  <si>
    <t>190.8497</t>
  </si>
  <si>
    <t>216.4433</t>
  </si>
  <si>
    <t>159.0329</t>
  </si>
  <si>
    <t>99.14193</t>
  </si>
  <si>
    <t>226.3657</t>
  </si>
  <si>
    <t>195.3557</t>
  </si>
  <si>
    <t>276.3349</t>
  </si>
  <si>
    <t>169.1622</t>
  </si>
  <si>
    <t>116.4262</t>
  </si>
  <si>
    <t>226.6545</t>
  </si>
  <si>
    <t>90.96686</t>
  </si>
  <si>
    <t>297.7355</t>
  </si>
  <si>
    <t>196.9787</t>
  </si>
  <si>
    <t>293.2991</t>
  </si>
  <si>
    <t>199.0386</t>
  </si>
  <si>
    <t>223.909</t>
  </si>
  <si>
    <t>113.3885</t>
  </si>
  <si>
    <t>210.6342</t>
  </si>
  <si>
    <t>33.61908</t>
  </si>
  <si>
    <t>265.7244</t>
  </si>
  <si>
    <t>270.7358</t>
  </si>
  <si>
    <t>219.9633</t>
  </si>
  <si>
    <t>182.6175</t>
  </si>
  <si>
    <t>184.5944</t>
  </si>
  <si>
    <t>97.3033</t>
  </si>
  <si>
    <t>200.4965</t>
  </si>
  <si>
    <t>269.8092</t>
  </si>
  <si>
    <t>261.6423</t>
  </si>
  <si>
    <t>76.57843</t>
  </si>
  <si>
    <t>171.8796</t>
  </si>
  <si>
    <t>209.2166</t>
  </si>
  <si>
    <t>58.84701</t>
  </si>
  <si>
    <t>188.9571</t>
  </si>
  <si>
    <t>35.78371</t>
  </si>
  <si>
    <t>253.1194</t>
  </si>
  <si>
    <t>28.18371</t>
  </si>
  <si>
    <t>42.98287</t>
  </si>
  <si>
    <t>137.8191</t>
  </si>
  <si>
    <t>204.1117</t>
  </si>
  <si>
    <t>49.49385</t>
  </si>
  <si>
    <t>162.0915</t>
  </si>
  <si>
    <t>281.9742</t>
  </si>
  <si>
    <t>92.32988</t>
  </si>
  <si>
    <t>115.9572</t>
  </si>
  <si>
    <t>127.0532</t>
  </si>
  <si>
    <t>79.23115</t>
  </si>
  <si>
    <t>63.39841</t>
  </si>
  <si>
    <t>103.0284</t>
  </si>
  <si>
    <t>285.2256</t>
  </si>
  <si>
    <t>222.0282</t>
  </si>
  <si>
    <t>141.9988</t>
  </si>
  <si>
    <t>231.2484</t>
  </si>
  <si>
    <t>187.5171</t>
  </si>
  <si>
    <t>219.1369</t>
  </si>
  <si>
    <t>35.55135</t>
  </si>
  <si>
    <t>214.9406</t>
  </si>
  <si>
    <t>151.6052</t>
  </si>
  <si>
    <t>222.1937</t>
  </si>
  <si>
    <t>40.97506</t>
  </si>
  <si>
    <t>150.6874</t>
  </si>
  <si>
    <t>166.7985</t>
  </si>
  <si>
    <t>253.4475</t>
  </si>
  <si>
    <t>67.43047</t>
  </si>
  <si>
    <t>111.9651</t>
  </si>
  <si>
    <t>205.2006</t>
  </si>
  <si>
    <t>96.76859</t>
  </si>
  <si>
    <t>123.0285</t>
  </si>
  <si>
    <t>106.0131</t>
  </si>
  <si>
    <t>289.5768</t>
  </si>
  <si>
    <t>94.93142</t>
  </si>
  <si>
    <t>87.66849</t>
  </si>
  <si>
    <t>33.41567</t>
  </si>
  <si>
    <t>226.3049</t>
  </si>
  <si>
    <t>205.8981</t>
  </si>
  <si>
    <t>85.92158</t>
  </si>
  <si>
    <t>121.7462</t>
  </si>
  <si>
    <t>36.33552</t>
  </si>
  <si>
    <t>162.1913</t>
  </si>
  <si>
    <t>31.8777</t>
  </si>
  <si>
    <t>202.1508</t>
  </si>
  <si>
    <t>168.0231</t>
  </si>
  <si>
    <t>268.9558</t>
  </si>
  <si>
    <t>160.5596</t>
  </si>
  <si>
    <t>125.2776</t>
  </si>
  <si>
    <t>32.48022</t>
  </si>
  <si>
    <t>20.89692</t>
  </si>
  <si>
    <t>170.1039</t>
  </si>
  <si>
    <t>202.2147</t>
  </si>
  <si>
    <t>198.9438</t>
  </si>
  <si>
    <t>99.53774</t>
  </si>
  <si>
    <t>65.91599</t>
  </si>
  <si>
    <t>125.6001</t>
  </si>
  <si>
    <t>34.68333</t>
  </si>
  <si>
    <t>47.33372</t>
  </si>
  <si>
    <t>110.9087</t>
  </si>
  <si>
    <t>98.00568</t>
  </si>
  <si>
    <t>129.5217</t>
  </si>
  <si>
    <t>100.6003</t>
  </si>
  <si>
    <t>139.4138</t>
  </si>
  <si>
    <t>95.63999</t>
  </si>
  <si>
    <t>119.5657</t>
  </si>
  <si>
    <t>64.21264</t>
  </si>
  <si>
    <t>57.61485</t>
  </si>
  <si>
    <t>30.38004</t>
  </si>
  <si>
    <t>10.42388</t>
  </si>
  <si>
    <t>41.39613</t>
  </si>
  <si>
    <t>123.2923</t>
  </si>
  <si>
    <t>60.90706</t>
  </si>
  <si>
    <t>118.1327</t>
  </si>
  <si>
    <t>89.45868</t>
  </si>
  <si>
    <t>138.2293</t>
  </si>
  <si>
    <t>97.70081</t>
  </si>
  <si>
    <t>99.28422</t>
  </si>
  <si>
    <t>52.97213</t>
  </si>
  <si>
    <t>55.39696</t>
  </si>
  <si>
    <t>134.8953</t>
  </si>
  <si>
    <t>108.2924</t>
  </si>
  <si>
    <t>114.8637</t>
  </si>
  <si>
    <t>85.59214</t>
  </si>
  <si>
    <t>43.11674</t>
  </si>
  <si>
    <t>47.48336</t>
  </si>
  <si>
    <t>135.4013</t>
  </si>
  <si>
    <t>103.4193</t>
  </si>
  <si>
    <t>20.30215</t>
  </si>
  <si>
    <t>100.9783</t>
  </si>
  <si>
    <t>71.81474</t>
  </si>
  <si>
    <t>68.99577</t>
  </si>
  <si>
    <t>91.19884</t>
  </si>
  <si>
    <t>18.31333</t>
  </si>
  <si>
    <t>44.01153</t>
  </si>
  <si>
    <t>52.56331</t>
  </si>
  <si>
    <t>113.3489</t>
  </si>
  <si>
    <t>54.98113</t>
  </si>
  <si>
    <t>54.53446</t>
  </si>
  <si>
    <t>76.60124</t>
  </si>
  <si>
    <t>60.78932</t>
  </si>
  <si>
    <t>46.67646</t>
  </si>
  <si>
    <t>39.30175</t>
  </si>
  <si>
    <t>22.90282</t>
  </si>
  <si>
    <t>109.728</t>
  </si>
  <si>
    <t>119.7026</t>
  </si>
  <si>
    <t>131.7155</t>
  </si>
  <si>
    <t>86.88979</t>
  </si>
  <si>
    <t>11.26624</t>
  </si>
  <si>
    <t>125.8969</t>
  </si>
  <si>
    <t>27.42879</t>
  </si>
  <si>
    <t>76.22844</t>
  </si>
  <si>
    <t>49.29982</t>
  </si>
  <si>
    <t>48.59596</t>
  </si>
  <si>
    <t>91.77209</t>
  </si>
  <si>
    <t>136.0962</t>
  </si>
  <si>
    <t>35.33176</t>
  </si>
  <si>
    <t>64.78246</t>
  </si>
  <si>
    <t>69.89337</t>
  </si>
  <si>
    <t>140.6902</t>
  </si>
  <si>
    <t>135.3201</t>
  </si>
  <si>
    <t>42.73865</t>
  </si>
  <si>
    <t>134.0246</t>
  </si>
  <si>
    <t>66.59324</t>
  </si>
  <si>
    <t>54.49556</t>
  </si>
  <si>
    <t>17.26522</t>
  </si>
  <si>
    <t>126.3431</t>
  </si>
  <si>
    <t>149.8559</t>
  </si>
  <si>
    <t>12.56899</t>
  </si>
  <si>
    <t>75.70318</t>
  </si>
  <si>
    <t>59.13138</t>
  </si>
  <si>
    <t>140.5144</t>
  </si>
  <si>
    <t>93.81618</t>
  </si>
  <si>
    <t>19.6969</t>
  </si>
  <si>
    <t>29.67445</t>
  </si>
  <si>
    <t>46.09698</t>
  </si>
  <si>
    <t>135.9482</t>
  </si>
  <si>
    <t>145.8128</t>
  </si>
  <si>
    <t>43.676</t>
  </si>
  <si>
    <t>12.26022</t>
  </si>
  <si>
    <t>128.9125</t>
  </si>
  <si>
    <t>86.07377</t>
  </si>
  <si>
    <t>72.9442</t>
  </si>
  <si>
    <t>35.76901</t>
  </si>
  <si>
    <t>86.99012</t>
  </si>
  <si>
    <t>130.145</t>
  </si>
  <si>
    <t>128.0141</t>
  </si>
  <si>
    <t>47.70663</t>
  </si>
  <si>
    <t>110.6207</t>
  </si>
  <si>
    <t>123.1558</t>
  </si>
  <si>
    <t>132.0493</t>
  </si>
  <si>
    <t>25.96282</t>
  </si>
  <si>
    <t>130.1878</t>
  </si>
  <si>
    <t>149.5195</t>
  </si>
  <si>
    <t>26.82823</t>
  </si>
  <si>
    <t>130.6109</t>
  </si>
  <si>
    <t>131.8829</t>
  </si>
  <si>
    <t>108.8376</t>
  </si>
  <si>
    <t>114.6645</t>
  </si>
  <si>
    <t>149.378</t>
  </si>
  <si>
    <t>87.62281</t>
  </si>
  <si>
    <t>107.1609</t>
  </si>
  <si>
    <t>30.27232</t>
  </si>
  <si>
    <t>102.0898</t>
  </si>
  <si>
    <t>10.24295</t>
  </si>
  <si>
    <t>44.5032</t>
  </si>
  <si>
    <t>85.53634</t>
  </si>
  <si>
    <t>114.1213</t>
  </si>
  <si>
    <t>74.13177</t>
  </si>
  <si>
    <t>120.4119</t>
  </si>
  <si>
    <t>16.97984</t>
  </si>
  <si>
    <t>105.0099</t>
  </si>
  <si>
    <t>142.6071</t>
  </si>
  <si>
    <t>146.4911</t>
  </si>
  <si>
    <t>89.92124</t>
  </si>
  <si>
    <t>137.6196</t>
  </si>
  <si>
    <t>118.6765</t>
  </si>
  <si>
    <t>74.43162</t>
  </si>
  <si>
    <t>36.90885</t>
  </si>
  <si>
    <t>150.5545</t>
  </si>
  <si>
    <t>44.54712</t>
  </si>
  <si>
    <t>10.19017</t>
  </si>
  <si>
    <t>45.9515</t>
  </si>
  <si>
    <t>39.41075</t>
  </si>
  <si>
    <t>33.52602</t>
  </si>
  <si>
    <t>134.3632</t>
  </si>
  <si>
    <t>60.07313</t>
  </si>
  <si>
    <t>77.14178</t>
  </si>
  <si>
    <t>132.2697</t>
  </si>
  <si>
    <t>68.6487</t>
  </si>
  <si>
    <t>146.1409</t>
  </si>
  <si>
    <t>26.37604</t>
  </si>
  <si>
    <t>92.30756</t>
  </si>
  <si>
    <t>61.82358</t>
  </si>
  <si>
    <t>62.77316</t>
  </si>
  <si>
    <t>115.5463</t>
  </si>
  <si>
    <t>70.34181</t>
  </si>
  <si>
    <t>60.84044</t>
  </si>
  <si>
    <t>38.98079</t>
  </si>
  <si>
    <t>85.04868</t>
  </si>
  <si>
    <t>47.09877</t>
  </si>
  <si>
    <t>48.93289</t>
  </si>
  <si>
    <t>78.80507</t>
  </si>
  <si>
    <t>18.03455</t>
  </si>
  <si>
    <t>90.41006</t>
  </si>
  <si>
    <t>114.3481</t>
  </si>
  <si>
    <t>125.4411</t>
  </si>
  <si>
    <t>41.98371</t>
  </si>
  <si>
    <t>10.01132</t>
  </si>
  <si>
    <t>70.75317</t>
  </si>
  <si>
    <t>140.2309</t>
  </si>
  <si>
    <t>137.6106</t>
  </si>
  <si>
    <t>46.7317</t>
  </si>
  <si>
    <t>149.3528</t>
  </si>
  <si>
    <t>122.7508</t>
  </si>
  <si>
    <t>69.1697</t>
  </si>
  <si>
    <t>112.5572</t>
  </si>
  <si>
    <t>65.47706</t>
  </si>
  <si>
    <t>77.3459</t>
  </si>
  <si>
    <t>16.24074</t>
  </si>
  <si>
    <t>107.8874</t>
  </si>
  <si>
    <t>145.0477</t>
  </si>
  <si>
    <t>114.9053</t>
  </si>
  <si>
    <t>149.6277</t>
  </si>
  <si>
    <t>91.23383</t>
  </si>
  <si>
    <t>89.01822</t>
  </si>
  <si>
    <t>134.4841</t>
  </si>
  <si>
    <t>63.83152</t>
  </si>
  <si>
    <t>34.16233</t>
  </si>
  <si>
    <t>82.17589</t>
  </si>
  <si>
    <t>60.61255</t>
  </si>
  <si>
    <t>118.5114</t>
  </si>
  <si>
    <t>76.00526</t>
  </si>
  <si>
    <t>99.53613</t>
  </si>
  <si>
    <t>12.2424</t>
  </si>
  <si>
    <t>107.9608</t>
  </si>
  <si>
    <t>81.66455</t>
  </si>
  <si>
    <t>74.80021</t>
  </si>
  <si>
    <t>132.925</t>
  </si>
  <si>
    <t>22.24322</t>
  </si>
  <si>
    <t>42.20735</t>
  </si>
  <si>
    <t>88.91582</t>
  </si>
  <si>
    <t>131.9968</t>
  </si>
  <si>
    <t>144.0408</t>
  </si>
  <si>
    <t>69.20745</t>
  </si>
  <si>
    <t>112.7066</t>
  </si>
  <si>
    <t>47.7914</t>
  </si>
  <si>
    <t>136.2551</t>
  </si>
  <si>
    <t>127.8788</t>
  </si>
  <si>
    <t>68.89817</t>
  </si>
  <si>
    <t>140.0463</t>
  </si>
  <si>
    <t>16.42382</t>
  </si>
  <si>
    <t>43.48654</t>
  </si>
  <si>
    <t>100.1591</t>
  </si>
  <si>
    <t>56.30116</t>
  </si>
  <si>
    <t>72.93835</t>
  </si>
  <si>
    <t>136.2739</t>
  </si>
  <si>
    <t>120.0072</t>
  </si>
  <si>
    <t>103.5749</t>
  </si>
  <si>
    <t>86.58589</t>
  </si>
  <si>
    <t>55.58791</t>
  </si>
  <si>
    <t>95.71297</t>
  </si>
  <si>
    <t>61.33824</t>
  </si>
  <si>
    <t>75.17152</t>
  </si>
  <si>
    <t>26.47909</t>
  </si>
  <si>
    <t>35.51692</t>
  </si>
  <si>
    <t>94.51296</t>
  </si>
  <si>
    <t>19.9484</t>
  </si>
  <si>
    <t>60.12954</t>
  </si>
  <si>
    <t>34.71476</t>
  </si>
  <si>
    <t>80.26894</t>
  </si>
  <si>
    <t>123.6557</t>
  </si>
  <si>
    <t>60.85563</t>
  </si>
  <si>
    <t>37.99122</t>
  </si>
  <si>
    <t>104.0738</t>
  </si>
  <si>
    <t>98.23953</t>
  </si>
  <si>
    <t>70.8876</t>
  </si>
  <si>
    <t>100.6545</t>
  </si>
  <si>
    <t>85.0613</t>
  </si>
  <si>
    <t>64.93126</t>
  </si>
  <si>
    <t>20.17196</t>
  </si>
  <si>
    <t>67.31786</t>
  </si>
  <si>
    <t>123.5442</t>
  </si>
  <si>
    <t>12.71862</t>
  </si>
  <si>
    <t>76.69338</t>
  </si>
  <si>
    <t>60.90598</t>
  </si>
  <si>
    <t>98.16903</t>
  </si>
  <si>
    <t>126.6675</t>
  </si>
  <si>
    <t>60.11144</t>
  </si>
  <si>
    <t>85.43026</t>
  </si>
  <si>
    <t>120.0558</t>
  </si>
  <si>
    <t>140.4793</t>
  </si>
  <si>
    <t>69.38304</t>
  </si>
  <si>
    <t>73.51699</t>
  </si>
  <si>
    <t>144.6579</t>
  </si>
  <si>
    <t>11.4877</t>
  </si>
  <si>
    <t>44.88802</t>
  </si>
  <si>
    <t>118.2413</t>
  </si>
  <si>
    <t>66.26678</t>
  </si>
  <si>
    <t>106.8525</t>
  </si>
  <si>
    <t>55.69838</t>
  </si>
  <si>
    <t>108.8215</t>
  </si>
  <si>
    <t>126.71</t>
  </si>
  <si>
    <t>109.3643</t>
  </si>
  <si>
    <t>106.0929</t>
  </si>
  <si>
    <t>148.0061</t>
  </si>
  <si>
    <t>93.58266</t>
  </si>
  <si>
    <t>18.01829</t>
  </si>
  <si>
    <t>143.2574</t>
  </si>
  <si>
    <t>136.122</t>
  </si>
  <si>
    <t>121.4383</t>
  </si>
  <si>
    <t>51.69837</t>
  </si>
  <si>
    <t>105.3759</t>
  </si>
  <si>
    <t>52.76823</t>
  </si>
  <si>
    <t>126.3816</t>
  </si>
  <si>
    <t>95.7341</t>
  </si>
  <si>
    <t>28.91052</t>
  </si>
  <si>
    <t>49.60067</t>
  </si>
  <si>
    <t>88.36932</t>
  </si>
  <si>
    <t>14.71942</t>
  </si>
  <si>
    <t>78.05915</t>
  </si>
  <si>
    <t>41.50003</t>
  </si>
  <si>
    <t>30.39204</t>
  </si>
  <si>
    <t>53.22497</t>
  </si>
  <si>
    <t>37.50915</t>
  </si>
  <si>
    <t>109.7689</t>
  </si>
  <si>
    <t>135.787</t>
  </si>
  <si>
    <t>71.75816</t>
  </si>
  <si>
    <t>20.02339</t>
  </si>
  <si>
    <t>85.20696</t>
  </si>
  <si>
    <t>48.84455</t>
  </si>
  <si>
    <t>77.42167</t>
  </si>
  <si>
    <t>13.15698</t>
  </si>
  <si>
    <t>114.6409</t>
  </si>
  <si>
    <t>13.46617</t>
  </si>
  <si>
    <t>103.2254</t>
  </si>
  <si>
    <t>111.2835</t>
  </si>
  <si>
    <t>133.1114</t>
  </si>
  <si>
    <t>148.4437</t>
  </si>
  <si>
    <t>134.7625</t>
  </si>
  <si>
    <t>93.2621</t>
  </si>
  <si>
    <t>113.9761</t>
  </si>
  <si>
    <t>96.7104</t>
  </si>
  <si>
    <t>99.46618</t>
  </si>
  <si>
    <t>97.86214</t>
  </si>
  <si>
    <t>98.57932</t>
  </si>
  <si>
    <t>29.58891</t>
  </si>
  <si>
    <t>12.8387</t>
  </si>
  <si>
    <t>122.0616</t>
  </si>
  <si>
    <t>129.7987</t>
  </si>
  <si>
    <t>149.7258</t>
  </si>
  <si>
    <t>150.6467</t>
  </si>
  <si>
    <t>124.7692</t>
  </si>
  <si>
    <t>35.21053</t>
  </si>
  <si>
    <t>47.60077</t>
  </si>
  <si>
    <t>146.9437</t>
  </si>
  <si>
    <t>20.60243</t>
  </si>
  <si>
    <t>60.4553</t>
  </si>
  <si>
    <t>30.73091</t>
  </si>
  <si>
    <t>120.3516</t>
  </si>
  <si>
    <t>62.553</t>
  </si>
  <si>
    <t>104.1467</t>
  </si>
  <si>
    <t>123.9807</t>
  </si>
  <si>
    <t>32.6256</t>
  </si>
  <si>
    <t>134.7219</t>
  </si>
  <si>
    <t>70.5979</t>
  </si>
  <si>
    <t>108.9695</t>
  </si>
  <si>
    <t>141.561</t>
  </si>
  <si>
    <t>103.7683</t>
  </si>
  <si>
    <t>81.89779</t>
  </si>
  <si>
    <t>140.8036</t>
  </si>
  <si>
    <t>105.6847</t>
  </si>
  <si>
    <t>151.3382</t>
  </si>
  <si>
    <t>16.31019</t>
  </si>
  <si>
    <t>75.07104</t>
  </si>
  <si>
    <t>122.3821</t>
  </si>
  <si>
    <t>95.08799</t>
  </si>
  <si>
    <t>95.65135</t>
  </si>
  <si>
    <t>51.75521</t>
  </si>
  <si>
    <t>90.59708</t>
  </si>
  <si>
    <t>29.91761</t>
  </si>
  <si>
    <t>85.88942</t>
  </si>
  <si>
    <t>71.82427</t>
  </si>
  <si>
    <t>105.8679</t>
  </si>
  <si>
    <t>114.1082</t>
  </si>
  <si>
    <t>108.4654</t>
  </si>
  <si>
    <t>143.8575</t>
  </si>
  <si>
    <t>133.5656</t>
  </si>
  <si>
    <t>124.6518</t>
  </si>
  <si>
    <t>143.8778</t>
  </si>
  <si>
    <t>51.32222</t>
  </si>
  <si>
    <t>77.08511</t>
  </si>
  <si>
    <t>82.27444</t>
  </si>
  <si>
    <t>127.5145</t>
  </si>
  <si>
    <t>46.44719</t>
  </si>
  <si>
    <t>86.52774</t>
  </si>
  <si>
    <t>102.9039</t>
  </si>
  <si>
    <t>42.89325</t>
  </si>
  <si>
    <t>37.26872</t>
  </si>
  <si>
    <t>20.30395</t>
  </si>
  <si>
    <t>31.51318</t>
  </si>
  <si>
    <t>147.904</t>
  </si>
  <si>
    <t>111.473</t>
  </si>
  <si>
    <t>106.4412</t>
  </si>
  <si>
    <t>143.9044</t>
  </si>
  <si>
    <t>82.15038</t>
  </si>
  <si>
    <t>114.587</t>
  </si>
  <si>
    <t>95.84533</t>
  </si>
  <si>
    <t>93.32659</t>
  </si>
  <si>
    <t>122.0288</t>
  </si>
  <si>
    <t>23.60363</t>
  </si>
  <si>
    <t>131.798</t>
  </si>
  <si>
    <t>99.12375</t>
  </si>
  <si>
    <t>57.23401</t>
  </si>
  <si>
    <t>70.26981</t>
  </si>
  <si>
    <t>60.28441</t>
  </si>
  <si>
    <t>58.15384</t>
  </si>
  <si>
    <t>18.3117</t>
  </si>
  <si>
    <t>106.9059</t>
  </si>
  <si>
    <t>60.45584</t>
  </si>
  <si>
    <t>35.31811</t>
  </si>
  <si>
    <t>80.66055</t>
  </si>
  <si>
    <t>104.4853</t>
  </si>
  <si>
    <t>131.1157</t>
  </si>
  <si>
    <t>116.4068</t>
  </si>
  <si>
    <t>98.77897</t>
  </si>
  <si>
    <t>137.6872</t>
  </si>
  <si>
    <t>150.2117</t>
  </si>
  <si>
    <t>82.65546</t>
  </si>
  <si>
    <t>75.48532</t>
  </si>
  <si>
    <t>69.67734</t>
  </si>
  <si>
    <t>149.6039</t>
  </si>
  <si>
    <t>92.4195</t>
  </si>
  <si>
    <t>39.61915</t>
  </si>
  <si>
    <t>56.12012</t>
  </si>
  <si>
    <t>75.73748</t>
  </si>
  <si>
    <t>87.01132</t>
  </si>
  <si>
    <t>148.4706</t>
  </si>
  <si>
    <t>76.38516</t>
  </si>
  <si>
    <t>42.2733</t>
  </si>
  <si>
    <t>76.26882</t>
  </si>
  <si>
    <t>14.17298</t>
  </si>
  <si>
    <t>32.93393</t>
  </si>
  <si>
    <t>31.01312</t>
  </si>
  <si>
    <t>57.66804</t>
  </si>
  <si>
    <t>73.29679</t>
  </si>
  <si>
    <t>147.1423</t>
  </si>
  <si>
    <t>91.77442</t>
  </si>
  <si>
    <t>27.86024</t>
  </si>
  <si>
    <t>44.68904</t>
  </si>
  <si>
    <t>72.19265</t>
  </si>
  <si>
    <t>142.7526</t>
  </si>
  <si>
    <t>81.02683</t>
  </si>
  <si>
    <t>70.29388</t>
  </si>
  <si>
    <t>74.04632</t>
  </si>
  <si>
    <t>33.16861</t>
  </si>
  <si>
    <t>121.1249</t>
  </si>
  <si>
    <t>54.93275</t>
  </si>
  <si>
    <t>78.89736</t>
  </si>
  <si>
    <t>92.64985</t>
  </si>
  <si>
    <t>50.00305</t>
  </si>
  <si>
    <t>49.93743</t>
  </si>
  <si>
    <t>134.5099</t>
  </si>
  <si>
    <t>119.0555</t>
  </si>
  <si>
    <t>64.86401</t>
  </si>
  <si>
    <t>143.5858</t>
  </si>
  <si>
    <t>19.85973</t>
  </si>
  <si>
    <t>105.3761</t>
  </si>
  <si>
    <t>108.7478</t>
  </si>
  <si>
    <t>28.18626</t>
  </si>
  <si>
    <t>77.98959</t>
  </si>
  <si>
    <t>102.9537</t>
  </si>
  <si>
    <t>90.12613</t>
  </si>
  <si>
    <t>64.98077</t>
  </si>
  <si>
    <t>62.08531</t>
  </si>
  <si>
    <t>111.0063</t>
  </si>
  <si>
    <t>106.9126</t>
  </si>
  <si>
    <t>115.9843</t>
  </si>
  <si>
    <t>13.31637</t>
  </si>
  <si>
    <t>66.72524</t>
  </si>
  <si>
    <t>145.5024</t>
  </si>
  <si>
    <t>128.5699</t>
  </si>
  <si>
    <t>48.40282</t>
  </si>
  <si>
    <t>124.201</t>
  </si>
  <si>
    <t>50.85165</t>
  </si>
  <si>
    <t>22.5835</t>
  </si>
  <si>
    <t>94.77376</t>
  </si>
  <si>
    <t>104.3536</t>
  </si>
  <si>
    <t>139.4829</t>
  </si>
  <si>
    <t>82.17565</t>
  </si>
  <si>
    <t>17.84449</t>
  </si>
  <si>
    <t>53.31302</t>
  </si>
  <si>
    <t>81.21316</t>
  </si>
  <si>
    <t>49.81635</t>
  </si>
  <si>
    <t>40.07468</t>
  </si>
  <si>
    <t>59.85052</t>
  </si>
  <si>
    <t>126.2858</t>
  </si>
  <si>
    <t>52.20225</t>
  </si>
  <si>
    <t>124.4794</t>
  </si>
  <si>
    <t>112.3409</t>
  </si>
  <si>
    <t>118.7234</t>
  </si>
  <si>
    <t>13.12978</t>
  </si>
  <si>
    <t>76.19563</t>
  </si>
  <si>
    <t>92.02779</t>
  </si>
  <si>
    <t>44.5643</t>
  </si>
  <si>
    <t>60.28635</t>
  </si>
  <si>
    <t>94.21678</t>
  </si>
  <si>
    <t>22.68251</t>
  </si>
  <si>
    <t>56.38903</t>
  </si>
  <si>
    <t>33.24542</t>
  </si>
  <si>
    <t>65.07645</t>
  </si>
  <si>
    <t>117.3465</t>
  </si>
  <si>
    <t>75.67349</t>
  </si>
  <si>
    <t>136.9538</t>
  </si>
  <si>
    <t>139.557</t>
  </si>
  <si>
    <t>87.77618</t>
  </si>
  <si>
    <t>106.9063</t>
  </si>
  <si>
    <t>16.3626</t>
  </si>
  <si>
    <t>81.37076</t>
  </si>
  <si>
    <t>12.16107</t>
  </si>
  <si>
    <t>29.90799</t>
  </si>
  <si>
    <t>48.51286</t>
  </si>
  <si>
    <t>11.97511</t>
  </si>
  <si>
    <t>61.43889</t>
  </si>
  <si>
    <t>90.41341</t>
  </si>
  <si>
    <t>74.31529</t>
  </si>
  <si>
    <t>90.96182</t>
  </si>
  <si>
    <t>126.1112</t>
  </si>
  <si>
    <t>30.82018</t>
  </si>
  <si>
    <t>35.91033</t>
  </si>
  <si>
    <t>11.23923</t>
  </si>
  <si>
    <t>67.48581</t>
  </si>
  <si>
    <t>146.2621</t>
  </si>
  <si>
    <t>135.3315</t>
  </si>
  <si>
    <t>147.8596</t>
  </si>
  <si>
    <t>116.2926</t>
  </si>
  <si>
    <t>145.2</t>
  </si>
  <si>
    <t>86.13197</t>
  </si>
  <si>
    <t>143.9507</t>
  </si>
  <si>
    <t>70.21692</t>
  </si>
  <si>
    <t>150.2966</t>
  </si>
  <si>
    <t>103.6891</t>
  </si>
  <si>
    <t>52.6918</t>
  </si>
  <si>
    <t>147.9995</t>
  </si>
  <si>
    <t>25.50726</t>
  </si>
  <si>
    <t>26.26993</t>
  </si>
  <si>
    <t>23.10159</t>
  </si>
  <si>
    <t>55.59328</t>
  </si>
  <si>
    <t>102.9419</t>
  </si>
  <si>
    <t>26.98907</t>
  </si>
  <si>
    <t>19.3455</t>
  </si>
  <si>
    <t>79.27725</t>
  </si>
  <si>
    <t>20.44852</t>
  </si>
  <si>
    <t>26.33104</t>
  </si>
  <si>
    <t>18.67535</t>
  </si>
  <si>
    <t>53.12167</t>
  </si>
  <si>
    <t>41.18739</t>
  </si>
  <si>
    <t>54.51951</t>
  </si>
  <si>
    <t>36.9515</t>
  </si>
  <si>
    <t>86.51618</t>
  </si>
  <si>
    <t>88.5145</t>
  </si>
  <si>
    <t>88.62472</t>
  </si>
  <si>
    <t>82.67506</t>
  </si>
  <si>
    <t>32.40937</t>
  </si>
  <si>
    <t>20.53924</t>
  </si>
  <si>
    <t>136.8298</t>
  </si>
  <si>
    <t>59.62544</t>
  </si>
  <si>
    <t>104.7778</t>
  </si>
  <si>
    <t>44.11966</t>
  </si>
  <si>
    <t>52.08256</t>
  </si>
  <si>
    <t>133.0663</t>
  </si>
  <si>
    <t>140.6669</t>
  </si>
  <si>
    <t>92.8018</t>
  </si>
  <si>
    <t>116.4726</t>
  </si>
  <si>
    <t>62.93695</t>
  </si>
  <si>
    <t>41.56509</t>
  </si>
  <si>
    <t>38.01833</t>
  </si>
  <si>
    <t>17.1969</t>
  </si>
  <si>
    <t>69.94302</t>
  </si>
  <si>
    <t>101.0587</t>
  </si>
  <si>
    <t>57.4234</t>
  </si>
  <si>
    <t>66.25703</t>
  </si>
  <si>
    <t>131.53</t>
  </si>
  <si>
    <t>141.4122</t>
  </si>
  <si>
    <t>52.98616</t>
  </si>
  <si>
    <t>58.44924</t>
  </si>
  <si>
    <t>38.60325</t>
  </si>
  <si>
    <t>27.12464</t>
  </si>
  <si>
    <t>112.0575</t>
  </si>
  <si>
    <t>130.2504</t>
  </si>
  <si>
    <t>122.6965</t>
  </si>
  <si>
    <t>43.92851</t>
  </si>
  <si>
    <t>79.67324</t>
  </si>
  <si>
    <t>22.02224</t>
  </si>
  <si>
    <t>65.19925</t>
  </si>
  <si>
    <t>25.61849</t>
  </si>
  <si>
    <t>53.17265</t>
  </si>
  <si>
    <t>56.73851</t>
  </si>
  <si>
    <t>10.19353</t>
  </si>
  <si>
    <t>37.76386</t>
  </si>
  <si>
    <t>92.7632</t>
  </si>
  <si>
    <t>52.37276</t>
  </si>
  <si>
    <t>28.17916</t>
  </si>
  <si>
    <t>53.72018</t>
  </si>
  <si>
    <t>144.0436</t>
  </si>
  <si>
    <t>86.15875</t>
  </si>
  <si>
    <t>81.07088</t>
  </si>
  <si>
    <t>148.4869</t>
  </si>
  <si>
    <t>41.50829</t>
  </si>
  <si>
    <t>124.0882</t>
  </si>
  <si>
    <t>36.50437</t>
  </si>
  <si>
    <t>110.8151</t>
  </si>
  <si>
    <t>61.40894</t>
  </si>
  <si>
    <t>74.07172</t>
  </si>
  <si>
    <t>27.61553</t>
  </si>
  <si>
    <t>13.20171</t>
  </si>
  <si>
    <t>90.00851</t>
  </si>
  <si>
    <t>114.0326</t>
  </si>
  <si>
    <t>66.30058</t>
  </si>
  <si>
    <t>63.54344</t>
  </si>
  <si>
    <t>150.8863</t>
  </si>
  <si>
    <t>147.7827</t>
  </si>
  <si>
    <t>73.94297</t>
  </si>
  <si>
    <t>140.4803</t>
  </si>
  <si>
    <t>126.313</t>
  </si>
  <si>
    <t>38.02851</t>
  </si>
  <si>
    <t>100.4296</t>
  </si>
  <si>
    <t>113.102</t>
  </si>
  <si>
    <t>75.55853</t>
  </si>
  <si>
    <t>150.8592</t>
  </si>
  <si>
    <t>114.22</t>
  </si>
  <si>
    <t>104.8229</t>
  </si>
  <si>
    <t>151.7863</t>
  </si>
  <si>
    <t>141.5115</t>
  </si>
  <si>
    <t>114.091</t>
  </si>
  <si>
    <t>139.3766</t>
  </si>
  <si>
    <t>36.43256</t>
  </si>
  <si>
    <t>81.55774</t>
  </si>
  <si>
    <t>47.01175</t>
  </si>
  <si>
    <t>147.8507</t>
  </si>
  <si>
    <t>123.2067</t>
  </si>
  <si>
    <t>126.6812</t>
  </si>
  <si>
    <t>98.80787</t>
  </si>
  <si>
    <t>81.08489</t>
  </si>
  <si>
    <t>120.2883</t>
  </si>
  <si>
    <t>69.33305</t>
  </si>
  <si>
    <t>62.67873</t>
  </si>
  <si>
    <t>137.3972</t>
  </si>
  <si>
    <t>107.5614</t>
  </si>
  <si>
    <t>147.2069</t>
  </si>
  <si>
    <t>44.34047</t>
  </si>
  <si>
    <t>38.92354</t>
  </si>
  <si>
    <t>117.8313</t>
  </si>
  <si>
    <t>120.0939</t>
  </si>
  <si>
    <t>90.67227</t>
  </si>
  <si>
    <t>33.14177</t>
  </si>
  <si>
    <t>53.29461</t>
  </si>
  <si>
    <t>20.10481</t>
  </si>
  <si>
    <t>92.57485</t>
  </si>
  <si>
    <t>67.4227</t>
  </si>
  <si>
    <t>50.23282</t>
  </si>
  <si>
    <t>47.12022</t>
  </si>
  <si>
    <t>138.441</t>
  </si>
  <si>
    <t>59.47374</t>
  </si>
  <si>
    <t>37.78391</t>
  </si>
  <si>
    <t>69.67545</t>
  </si>
  <si>
    <t>104.9633</t>
  </si>
  <si>
    <t>108.0433</t>
  </si>
  <si>
    <t>72.78584</t>
  </si>
  <si>
    <t>115.1797</t>
  </si>
  <si>
    <t>50.93771</t>
  </si>
  <si>
    <t>122.4073</t>
  </si>
  <si>
    <t>92.41864</t>
  </si>
  <si>
    <t>117.7861</t>
  </si>
  <si>
    <t>127.2714</t>
  </si>
  <si>
    <t>124.4268</t>
  </si>
  <si>
    <t>10.34932</t>
  </si>
  <si>
    <t>139.1478</t>
  </si>
  <si>
    <t>62.98472</t>
  </si>
  <si>
    <t>79.87852</t>
  </si>
  <si>
    <t>15.06821</t>
  </si>
  <si>
    <t>81.61078</t>
  </si>
  <si>
    <t>115.5494</t>
  </si>
  <si>
    <t>15.20125</t>
  </si>
  <si>
    <t>110.4437</t>
  </si>
  <si>
    <t>107.4652</t>
  </si>
  <si>
    <t>34.6636</t>
  </si>
  <si>
    <t>35.7262</t>
  </si>
  <si>
    <t>134.855</t>
  </si>
  <si>
    <t>69.71183</t>
  </si>
  <si>
    <t>37.16194</t>
  </si>
  <si>
    <t>91.12166</t>
  </si>
  <si>
    <t>151.8594</t>
  </si>
  <si>
    <t>12.99866</t>
  </si>
  <si>
    <t>51.44808</t>
  </si>
  <si>
    <t>86.31171</t>
  </si>
  <si>
    <t>150.061</t>
  </si>
  <si>
    <t>122.7348</t>
  </si>
  <si>
    <t>145.2108</t>
  </si>
  <si>
    <t>62.42735</t>
  </si>
  <si>
    <t>114.8295</t>
  </si>
  <si>
    <t>117.5569</t>
  </si>
  <si>
    <t>84.84456</t>
  </si>
  <si>
    <t>55.13183</t>
  </si>
  <si>
    <t>83.74703</t>
  </si>
  <si>
    <t>74.11769</t>
  </si>
  <si>
    <t>113.9542</t>
  </si>
  <si>
    <t>105.0438</t>
  </si>
  <si>
    <t>127.7162</t>
  </si>
  <si>
    <t>145.1526</t>
  </si>
  <si>
    <t>124.7761</t>
  </si>
  <si>
    <t>38.06636</t>
  </si>
  <si>
    <t>150.6831</t>
  </si>
  <si>
    <t>55.5435</t>
  </si>
  <si>
    <t>115.9015</t>
  </si>
  <si>
    <t>48.41236</t>
  </si>
  <si>
    <t>63.7366</t>
  </si>
  <si>
    <t>19.15982</t>
  </si>
  <si>
    <t>105.3311</t>
  </si>
  <si>
    <t>39.51295</t>
  </si>
  <si>
    <t>107.5299</t>
  </si>
  <si>
    <t>105.1569</t>
  </si>
  <si>
    <t>147.3955</t>
  </si>
  <si>
    <t>137.3077</t>
  </si>
  <si>
    <t>34.91512</t>
  </si>
  <si>
    <t>39.41261</t>
  </si>
  <si>
    <t>143.9025</t>
  </si>
  <si>
    <t>100.008</t>
  </si>
  <si>
    <t>133.9716</t>
  </si>
  <si>
    <t>90.90918</t>
  </si>
  <si>
    <t>109.3848</t>
  </si>
  <si>
    <t>24.94053</t>
  </si>
  <si>
    <t>134.0854</t>
  </si>
  <si>
    <t>142.9895</t>
  </si>
  <si>
    <t>89.09408</t>
  </si>
  <si>
    <t>144.7858</t>
  </si>
  <si>
    <t>84.04888</t>
  </si>
  <si>
    <t>26.06383</t>
  </si>
  <si>
    <t>104.8693</t>
  </si>
  <si>
    <t>63.1532</t>
  </si>
  <si>
    <t>87.41285</t>
  </si>
  <si>
    <t>148.6832</t>
  </si>
  <si>
    <t>145.8821</t>
  </si>
  <si>
    <t>138.9636</t>
  </si>
  <si>
    <t>56.81889</t>
  </si>
  <si>
    <t>37.2542</t>
  </si>
  <si>
    <t>102.284</t>
  </si>
  <si>
    <t>97.97336</t>
  </si>
  <si>
    <t>47.14189</t>
  </si>
  <si>
    <t>151.0137</t>
  </si>
  <si>
    <t>134.8718</t>
  </si>
  <si>
    <t>67.98153</t>
  </si>
  <si>
    <t>48.82521</t>
  </si>
  <si>
    <t>111.8021</t>
  </si>
  <si>
    <t>40.21601</t>
  </si>
  <si>
    <t>14.3069</t>
  </si>
  <si>
    <t>83.52925</t>
  </si>
  <si>
    <t>40.49047</t>
  </si>
  <si>
    <t>121.5826</t>
  </si>
  <si>
    <t>131.4582</t>
  </si>
  <si>
    <t>81.08252</t>
  </si>
  <si>
    <t>140.1361</t>
  </si>
  <si>
    <t>41.55062</t>
  </si>
  <si>
    <t>130.5259</t>
  </si>
  <si>
    <t>36.89582</t>
  </si>
  <si>
    <t>73.97709</t>
  </si>
  <si>
    <t>61.96171</t>
  </si>
  <si>
    <t>70.47421</t>
  </si>
  <si>
    <t>81.69659</t>
  </si>
  <si>
    <t>87.35325</t>
  </si>
  <si>
    <t>67.30649</t>
  </si>
  <si>
    <t>144.9784</t>
  </si>
  <si>
    <t>25.05857</t>
  </si>
  <si>
    <t>47.69441</t>
  </si>
  <si>
    <t>122.3724</t>
  </si>
  <si>
    <t>32.65562</t>
  </si>
  <si>
    <t>121.4647</t>
  </si>
  <si>
    <t>139.1226</t>
  </si>
  <si>
    <t>48.90335</t>
  </si>
  <si>
    <t>85.8714</t>
  </si>
  <si>
    <t>11.47788</t>
  </si>
  <si>
    <t>101.7329</t>
  </si>
  <si>
    <t>139.1741</t>
  </si>
  <si>
    <t>151.0748</t>
  </si>
  <si>
    <t>43.28377</t>
  </si>
  <si>
    <t>103.6439</t>
  </si>
  <si>
    <t>50.7174</t>
  </si>
  <si>
    <t>105.4453</t>
  </si>
  <si>
    <t>28.07702</t>
  </si>
  <si>
    <t>93.407</t>
  </si>
  <si>
    <t>13.03109</t>
  </si>
  <si>
    <t>114.4399</t>
  </si>
  <si>
    <t>68.60656</t>
  </si>
  <si>
    <t>144.857</t>
  </si>
  <si>
    <t>24.7948</t>
  </si>
  <si>
    <t>49.04068</t>
  </si>
  <si>
    <t>120.0371</t>
  </si>
  <si>
    <t>138.9335</t>
  </si>
  <si>
    <t>34.18012</t>
  </si>
  <si>
    <t>33.84454</t>
  </si>
  <si>
    <t>70.19988</t>
  </si>
  <si>
    <t>83.09889</t>
  </si>
  <si>
    <t>49.11316</t>
  </si>
  <si>
    <t>140.7821</t>
  </si>
  <si>
    <t>59.86201</t>
  </si>
  <si>
    <t>14.05625</t>
  </si>
  <si>
    <t>56.21303</t>
  </si>
  <si>
    <t>50.73093</t>
  </si>
  <si>
    <t>143.0265</t>
  </si>
  <si>
    <t>130.7628</t>
  </si>
  <si>
    <t>44.46232</t>
  </si>
  <si>
    <t>50.80735</t>
  </si>
  <si>
    <t>11.03024</t>
  </si>
  <si>
    <t>96.88731</t>
  </si>
  <si>
    <t>88.50626</t>
  </si>
  <si>
    <t>95.16082</t>
  </si>
  <si>
    <t>122.5056</t>
  </si>
  <si>
    <t>84.10306</t>
  </si>
  <si>
    <t>62.81052</t>
  </si>
  <si>
    <t>39.53494</t>
  </si>
  <si>
    <t>68.955</t>
  </si>
  <si>
    <t>86.19454</t>
  </si>
  <si>
    <t>122.3139</t>
  </si>
  <si>
    <t>81.44399</t>
  </si>
  <si>
    <t>20.59266</t>
  </si>
  <si>
    <t>146.5193</t>
  </si>
  <si>
    <t>33.74186</t>
  </si>
  <si>
    <t>121.3298</t>
  </si>
  <si>
    <t>44.68702</t>
  </si>
  <si>
    <t>116.1732</t>
  </si>
  <si>
    <t>131.7528</t>
  </si>
  <si>
    <t>141.4883</t>
  </si>
  <si>
    <t>58.59619</t>
  </si>
  <si>
    <t>55.74431</t>
  </si>
  <si>
    <t>62.51491</t>
  </si>
  <si>
    <t>146.2662</t>
  </si>
  <si>
    <t>116.8567</t>
  </si>
  <si>
    <t>33.91636</t>
  </si>
  <si>
    <t>18.1921</t>
  </si>
  <si>
    <t>57.43605</t>
  </si>
  <si>
    <t>70.09253</t>
  </si>
  <si>
    <t>86.89716</t>
  </si>
  <si>
    <t>45.447</t>
  </si>
  <si>
    <t>150.3569</t>
  </si>
  <si>
    <t>68.79038</t>
  </si>
  <si>
    <t>111.0538</t>
  </si>
  <si>
    <t>73.33896</t>
  </si>
  <si>
    <t>139.5368</t>
  </si>
  <si>
    <t>120.4854</t>
  </si>
  <si>
    <t>20.45701</t>
  </si>
  <si>
    <t>60.95299</t>
  </si>
  <si>
    <t>96.18263</t>
  </si>
  <si>
    <t>39.4054</t>
  </si>
  <si>
    <t>99.97609</t>
  </si>
  <si>
    <t>124.2546</t>
  </si>
  <si>
    <t>148.8259</t>
  </si>
  <si>
    <t>135.3004</t>
  </si>
  <si>
    <t>49.67223</t>
  </si>
  <si>
    <t>90.7474</t>
  </si>
  <si>
    <t>86.7662</t>
  </si>
  <si>
    <t>65.8177</t>
  </si>
  <si>
    <t>44.2172</t>
  </si>
  <si>
    <t>61.51367</t>
  </si>
  <si>
    <t>78.29122</t>
  </si>
  <si>
    <t>110.4113</t>
  </si>
  <si>
    <t>78.90622</t>
  </si>
  <si>
    <t>82.60053</t>
  </si>
  <si>
    <t>106.683</t>
  </si>
  <si>
    <t>112.402</t>
  </si>
  <si>
    <t>123.4001</t>
  </si>
  <si>
    <t>19.835</t>
  </si>
  <si>
    <t>148.1003</t>
  </si>
  <si>
    <t>33.46336</t>
  </si>
  <si>
    <t>45.26982</t>
  </si>
  <si>
    <t>138.6939</t>
  </si>
  <si>
    <t>135.8736</t>
  </si>
  <si>
    <t>60.32765</t>
  </si>
  <si>
    <t>143.7053</t>
  </si>
  <si>
    <t>117.2122</t>
  </si>
  <si>
    <t>47.95808</t>
  </si>
  <si>
    <t>132.0641</t>
  </si>
  <si>
    <t>139.0432</t>
  </si>
  <si>
    <t>36.14092</t>
  </si>
  <si>
    <t>97.40142</t>
  </si>
  <si>
    <t>147.1682</t>
  </si>
  <si>
    <t>140.427</t>
  </si>
  <si>
    <t>42.87337</t>
  </si>
  <si>
    <t>28.89815</t>
  </si>
  <si>
    <t>148.6619</t>
  </si>
  <si>
    <t>124.0727</t>
  </si>
  <si>
    <t>74.84872</t>
  </si>
  <si>
    <t>19.00519</t>
  </si>
  <si>
    <t>77.03754</t>
  </si>
  <si>
    <t>105.5091</t>
  </si>
  <si>
    <t>37.52515</t>
  </si>
  <si>
    <t>11.43919</t>
  </si>
  <si>
    <t>45.75304</t>
  </si>
  <si>
    <t>15.74354</t>
  </si>
  <si>
    <t>60.80635</t>
  </si>
  <si>
    <t>86.13009</t>
  </si>
  <si>
    <t>151.2042</t>
  </si>
  <si>
    <t>51.40419</t>
  </si>
  <si>
    <t>46.0238</t>
  </si>
  <si>
    <t>45.99504</t>
  </si>
  <si>
    <t>102.4889</t>
  </si>
  <si>
    <t>67.83148</t>
  </si>
  <si>
    <t>111.9722</t>
  </si>
  <si>
    <t>66.57155</t>
  </si>
  <si>
    <t>91.63608</t>
  </si>
  <si>
    <t>66.48795</t>
  </si>
  <si>
    <t>124.979</t>
  </si>
  <si>
    <t>141.1352</t>
  </si>
  <si>
    <t>30.90396</t>
  </si>
  <si>
    <t>72.55675</t>
  </si>
  <si>
    <t>150.9034</t>
  </si>
  <si>
    <t>83.61126</t>
  </si>
  <si>
    <t>15.43417</t>
  </si>
  <si>
    <t>149.6437</t>
  </si>
  <si>
    <t>72.22049</t>
  </si>
  <si>
    <t>55.01165</t>
  </si>
  <si>
    <t>40.08332</t>
  </si>
  <si>
    <t>105.5371</t>
  </si>
  <si>
    <t>16.68573</t>
  </si>
  <si>
    <t>61.53808</t>
  </si>
  <si>
    <t>120.8197</t>
  </si>
  <si>
    <t>130.8981</t>
  </si>
  <si>
    <t>94.52629</t>
  </si>
  <si>
    <t>96.31102</t>
  </si>
  <si>
    <t>125.4486</t>
  </si>
  <si>
    <t>147.1433</t>
  </si>
  <si>
    <t>43.74676</t>
  </si>
  <si>
    <t>114.9765</t>
  </si>
  <si>
    <t>61.5246</t>
  </si>
  <si>
    <t>64.31524</t>
  </si>
  <si>
    <t>96.82881</t>
  </si>
  <si>
    <t>129.9973</t>
  </si>
  <si>
    <t>81.76506</t>
  </si>
  <si>
    <t>91.55743</t>
  </si>
  <si>
    <t>131.1605</t>
  </si>
  <si>
    <t>43.22718</t>
  </si>
  <si>
    <t>69.65539</t>
  </si>
  <si>
    <t>69.02592</t>
  </si>
  <si>
    <t>87.65531</t>
  </si>
  <si>
    <t>27.38055</t>
  </si>
  <si>
    <t>99.99753</t>
  </si>
  <si>
    <t>58.86406</t>
  </si>
  <si>
    <t>110.8111</t>
  </si>
  <si>
    <t>38.63099</t>
  </si>
  <si>
    <t>12.31059</t>
  </si>
  <si>
    <t>24.06169</t>
  </si>
  <si>
    <t>91.0507</t>
  </si>
  <si>
    <t>63.76274</t>
  </si>
  <si>
    <t>70.89865</t>
  </si>
  <si>
    <t>114.2014</t>
  </si>
  <si>
    <t>94.52613</t>
  </si>
  <si>
    <t>107.9335</t>
  </si>
  <si>
    <t>69.21365</t>
  </si>
  <si>
    <t>83.52929</t>
  </si>
  <si>
    <t>19.84163</t>
  </si>
  <si>
    <t>106.5917</t>
  </si>
  <si>
    <t>78.64007</t>
  </si>
  <si>
    <t>25.27482</t>
  </si>
  <si>
    <t>79.90007</t>
  </si>
  <si>
    <t>150.512</t>
  </si>
  <si>
    <t>107.5175</t>
  </si>
  <si>
    <t>71.95418</t>
  </si>
  <si>
    <t>24.18859</t>
  </si>
  <si>
    <t>125.5364</t>
  </si>
  <si>
    <t>107.382</t>
  </si>
  <si>
    <t>94.463</t>
  </si>
  <si>
    <t>70.13582</t>
  </si>
  <si>
    <t>116.6089</t>
  </si>
  <si>
    <t>17.39433</t>
  </si>
  <si>
    <t>10.97903</t>
  </si>
  <si>
    <t>25.61799</t>
  </si>
  <si>
    <t>36.76802</t>
  </si>
  <si>
    <t>23.49346</t>
  </si>
  <si>
    <t>106.5594</t>
  </si>
  <si>
    <t>106.0074</t>
  </si>
  <si>
    <t>122.4371</t>
  </si>
  <si>
    <t>83.44302</t>
  </si>
  <si>
    <t>46.97472</t>
  </si>
  <si>
    <t>21.87668</t>
  </si>
  <si>
    <t>76.51275</t>
  </si>
  <si>
    <t>97.9066</t>
  </si>
  <si>
    <t>35.81076</t>
  </si>
  <si>
    <t>129.7465</t>
  </si>
  <si>
    <t>120.8764</t>
  </si>
  <si>
    <t>46.35814</t>
  </si>
  <si>
    <t>105.6208</t>
  </si>
  <si>
    <t>141.8859</t>
  </si>
  <si>
    <t>65.67219</t>
  </si>
  <si>
    <t>150.36</t>
  </si>
  <si>
    <t>142.0433</t>
  </si>
  <si>
    <t>104.2983</t>
  </si>
  <si>
    <t>39.544</t>
  </si>
  <si>
    <t>22.07927</t>
  </si>
  <si>
    <t>113.1043</t>
  </si>
  <si>
    <t>54.0767</t>
  </si>
  <si>
    <t>143.3651</t>
  </si>
  <si>
    <t>141.6636</t>
  </si>
  <si>
    <t>142.6249</t>
  </si>
  <si>
    <t>127.9779</t>
  </si>
  <si>
    <t>22.37949</t>
  </si>
  <si>
    <t>147.5221</t>
  </si>
  <si>
    <t>26.72053</t>
  </si>
  <si>
    <t>149.2524</t>
  </si>
  <si>
    <t>101.0227</t>
  </si>
  <si>
    <t>13.50528</t>
  </si>
  <si>
    <t>82.59304</t>
  </si>
  <si>
    <t>96.6622</t>
  </si>
  <si>
    <t>111.0475</t>
  </si>
  <si>
    <t>143.6801</t>
  </si>
  <si>
    <t>116.1003</t>
  </si>
  <si>
    <t>70.59577</t>
  </si>
  <si>
    <t>34.01488</t>
  </si>
  <si>
    <t>132.5142</t>
  </si>
  <si>
    <t>18.78428</t>
  </si>
  <si>
    <t>56.29286</t>
  </si>
  <si>
    <t>145.285</t>
  </si>
  <si>
    <t>143.5512</t>
  </si>
  <si>
    <t>94.10769</t>
  </si>
  <si>
    <t>130.7085</t>
  </si>
  <si>
    <t>62.81871</t>
  </si>
  <si>
    <t>37.80662</t>
  </si>
  <si>
    <t>128.4546</t>
  </si>
  <si>
    <t>36.14626</t>
  </si>
  <si>
    <t>150.5546</t>
  </si>
  <si>
    <t>97.24006</t>
  </si>
  <si>
    <t>61.26503</t>
  </si>
  <si>
    <t>69.97133</t>
  </si>
  <si>
    <t>126.5052</t>
  </si>
  <si>
    <t>54.41435</t>
  </si>
  <si>
    <t>35.99297</t>
  </si>
  <si>
    <t>96.47227</t>
  </si>
  <si>
    <t>136.4484</t>
  </si>
  <si>
    <t>99.24946</t>
  </si>
  <si>
    <t>86.46922</t>
  </si>
  <si>
    <t>41.97154</t>
  </si>
  <si>
    <t>120.565</t>
  </si>
  <si>
    <t>51.54172</t>
  </si>
  <si>
    <t>62.68885</t>
  </si>
  <si>
    <t>25.69274</t>
  </si>
  <si>
    <t>106.4267</t>
  </si>
  <si>
    <t>73.05863</t>
  </si>
  <si>
    <t>59.47151</t>
  </si>
  <si>
    <t>118.2838</t>
  </si>
  <si>
    <t>26.24966</t>
  </si>
  <si>
    <t>78.23823</t>
  </si>
  <si>
    <t>41.79348</t>
  </si>
  <si>
    <t>135.7255</t>
  </si>
  <si>
    <t>92.39877</t>
  </si>
  <si>
    <t>30.24904</t>
  </si>
  <si>
    <t>140.9355</t>
  </si>
  <si>
    <t>90.37548</t>
  </si>
  <si>
    <t>66.41401</t>
  </si>
  <si>
    <t>111.5005</t>
  </si>
  <si>
    <t>102.4517</t>
  </si>
  <si>
    <t>96.87468</t>
  </si>
  <si>
    <t>78.71331</t>
  </si>
  <si>
    <t>95.24157</t>
  </si>
  <si>
    <t>46.2543</t>
  </si>
  <si>
    <t>51.09165</t>
  </si>
  <si>
    <t>141.933</t>
  </si>
  <si>
    <t>96.29357</t>
  </si>
  <si>
    <t>39.75655</t>
  </si>
  <si>
    <t>46.88554</t>
  </si>
  <si>
    <t>62.34078</t>
  </si>
  <si>
    <t>46.86669</t>
  </si>
  <si>
    <t>97.52582</t>
  </si>
  <si>
    <t>17.89442</t>
  </si>
  <si>
    <t>67.74897</t>
  </si>
  <si>
    <t>141.2704</t>
  </si>
  <si>
    <t>151.6205</t>
  </si>
  <si>
    <t>105.2496</t>
  </si>
  <si>
    <t>78.59645</t>
  </si>
  <si>
    <t>18.93369</t>
  </si>
  <si>
    <t>110.5442</t>
  </si>
  <si>
    <t>50.51982</t>
  </si>
  <si>
    <t>22.89754</t>
  </si>
  <si>
    <t>28.06539</t>
  </si>
  <si>
    <t>76.86215</t>
  </si>
  <si>
    <t>145.7695</t>
  </si>
  <si>
    <t>64.43707</t>
  </si>
  <si>
    <t>60.91954</t>
  </si>
  <si>
    <t>83.0061</t>
  </si>
  <si>
    <t>136.9948</t>
  </si>
  <si>
    <t>136.4999</t>
  </si>
  <si>
    <t>31.27038</t>
  </si>
  <si>
    <t>28.10435</t>
  </si>
  <si>
    <t>95.98814</t>
  </si>
  <si>
    <t>100.6988</t>
  </si>
  <si>
    <t>121.8151</t>
  </si>
  <si>
    <t>28.59654</t>
  </si>
  <si>
    <t>130.3837</t>
  </si>
  <si>
    <t>130.5863</t>
  </si>
  <si>
    <t>38.2391</t>
  </si>
  <si>
    <t>22.41546</t>
  </si>
  <si>
    <t>100.9627</t>
  </si>
  <si>
    <t>146.137</t>
  </si>
  <si>
    <t>127.8385</t>
  </si>
  <si>
    <t>93.20809</t>
  </si>
  <si>
    <t>115.738</t>
  </si>
  <si>
    <t>34.34594</t>
  </si>
  <si>
    <t>118.2394</t>
  </si>
  <si>
    <t>43.69566</t>
  </si>
  <si>
    <t>70.9445</t>
  </si>
  <si>
    <t>15.51517</t>
  </si>
  <si>
    <t>115.8714</t>
  </si>
  <si>
    <t>56.88254</t>
  </si>
  <si>
    <t>71.73144</t>
  </si>
  <si>
    <t>102.3495</t>
  </si>
  <si>
    <t>40.36488</t>
  </si>
  <si>
    <t>87.38009</t>
  </si>
  <si>
    <t>17.56258</t>
  </si>
  <si>
    <t>40.79579</t>
  </si>
  <si>
    <t>142.0457</t>
  </si>
  <si>
    <t>60.72548</t>
  </si>
  <si>
    <t>31.85675</t>
  </si>
  <si>
    <t>10.16259</t>
  </si>
  <si>
    <t>103.758</t>
  </si>
  <si>
    <t>47.98815</t>
  </si>
  <si>
    <t>100.2703</t>
  </si>
  <si>
    <t>137.633</t>
  </si>
  <si>
    <t>81.89125</t>
  </si>
  <si>
    <t>29.77119</t>
  </si>
  <si>
    <t>115.9508</t>
  </si>
  <si>
    <t>98.49291</t>
  </si>
  <si>
    <t>87.95933</t>
  </si>
  <si>
    <t>43.87463</t>
  </si>
  <si>
    <t>90.5408</t>
  </si>
  <si>
    <t>141.4907</t>
  </si>
  <si>
    <t>103.8037</t>
  </si>
  <si>
    <t>119.6338</t>
  </si>
  <si>
    <t>127.4167</t>
  </si>
  <si>
    <t>140.4828</t>
  </si>
  <si>
    <t>147.9701</t>
  </si>
  <si>
    <t>66.29266</t>
  </si>
  <si>
    <t>24.60938</t>
  </si>
  <si>
    <t>89.65983</t>
  </si>
  <si>
    <t>46.38791</t>
  </si>
  <si>
    <t>79.20806</t>
  </si>
  <si>
    <t>61.87214</t>
  </si>
  <si>
    <t>59.51113</t>
  </si>
  <si>
    <t>90.12924</t>
  </si>
  <si>
    <t>111.781</t>
  </si>
  <si>
    <t>38.1816</t>
  </si>
  <si>
    <t>92.77387</t>
  </si>
  <si>
    <t>140.8154</t>
  </si>
  <si>
    <t>106.9467</t>
  </si>
  <si>
    <t>35.93933</t>
  </si>
  <si>
    <t>35.61692</t>
  </si>
  <si>
    <t>53.19384</t>
  </si>
  <si>
    <t>129.5549</t>
  </si>
  <si>
    <t>145.1843</t>
  </si>
  <si>
    <t>20.24901</t>
  </si>
  <si>
    <t>86.93122</t>
  </si>
  <si>
    <t>49.98899</t>
  </si>
  <si>
    <t>39.45007</t>
  </si>
  <si>
    <t>18.20079</t>
  </si>
  <si>
    <t>38.56012</t>
  </si>
  <si>
    <t>79.14757</t>
  </si>
  <si>
    <t>149.5444</t>
  </si>
  <si>
    <t>143.632</t>
  </si>
  <si>
    <t>36.24576</t>
  </si>
  <si>
    <t>105.4189</t>
  </si>
  <si>
    <t>106.5754</t>
  </si>
  <si>
    <t>121.5008</t>
  </si>
  <si>
    <t>45.89185</t>
  </si>
  <si>
    <t>56.27668</t>
  </si>
  <si>
    <t>24.2912</t>
  </si>
  <si>
    <t>44.12241</t>
  </si>
  <si>
    <t>24.70071</t>
  </si>
  <si>
    <t>88.92917</t>
  </si>
  <si>
    <t>92.90731</t>
  </si>
  <si>
    <t>116.9932</t>
  </si>
  <si>
    <t>18.23376</t>
  </si>
  <si>
    <t>118.12</t>
  </si>
  <si>
    <t>83.40947</t>
  </si>
  <si>
    <t>73.92785</t>
  </si>
  <si>
    <t>32.34031</t>
  </si>
  <si>
    <t>35.29374</t>
  </si>
  <si>
    <t>27.65638</t>
  </si>
  <si>
    <t>74.55241</t>
  </si>
  <si>
    <t>119.4576</t>
  </si>
  <si>
    <t>105.7162</t>
  </si>
  <si>
    <t>69.0233</t>
  </si>
  <si>
    <t>55.47584</t>
  </si>
  <si>
    <t>132.9088</t>
  </si>
  <si>
    <t>104.4856</t>
  </si>
  <si>
    <t>59.97202</t>
  </si>
  <si>
    <t>129.7356</t>
  </si>
  <si>
    <t>142.8583</t>
  </si>
  <si>
    <t>126.1261</t>
  </si>
  <si>
    <t>58.12991</t>
  </si>
  <si>
    <t>54.70528</t>
  </si>
  <si>
    <t>16.34108</t>
  </si>
  <si>
    <t>126.8162</t>
  </si>
  <si>
    <t>139.4792</t>
  </si>
  <si>
    <t>95.15388</t>
  </si>
  <si>
    <t>96.54971</t>
  </si>
  <si>
    <t>47.73019</t>
  </si>
  <si>
    <t>31.92955</t>
  </si>
  <si>
    <t>60.68844</t>
  </si>
  <si>
    <t>83.04305</t>
  </si>
  <si>
    <t>17.55464</t>
  </si>
  <si>
    <t>89.84589</t>
  </si>
  <si>
    <t>118.409</t>
  </si>
  <si>
    <t>102.3239</t>
  </si>
  <si>
    <t>112.7379</t>
  </si>
  <si>
    <t>63.16457</t>
  </si>
  <si>
    <t>88.8555</t>
  </si>
  <si>
    <t>117.8331</t>
  </si>
  <si>
    <t>46.55661</t>
  </si>
  <si>
    <t>141.0516</t>
  </si>
  <si>
    <t>92.14844</t>
  </si>
  <si>
    <t>121.873</t>
  </si>
  <si>
    <t>148.9409</t>
  </si>
  <si>
    <t>133.7086</t>
  </si>
  <si>
    <t>132.4942</t>
  </si>
  <si>
    <t>71.3297</t>
  </si>
  <si>
    <t>47.91346</t>
  </si>
  <si>
    <t>47.70081</t>
  </si>
  <si>
    <t>134.7385</t>
  </si>
  <si>
    <t>39.25952</t>
  </si>
  <si>
    <t>53.21818</t>
  </si>
  <si>
    <t>50.04954</t>
  </si>
  <si>
    <t>132.5386</t>
  </si>
  <si>
    <t>35.26633</t>
  </si>
  <si>
    <t>84.0512</t>
  </si>
  <si>
    <t>14.69122</t>
  </si>
  <si>
    <t>107.8988</t>
  </si>
  <si>
    <t>55.5122</t>
  </si>
  <si>
    <t>122.4184</t>
  </si>
  <si>
    <t>78.60974</t>
  </si>
  <si>
    <t>69.66614</t>
  </si>
  <si>
    <t>39.54872</t>
  </si>
  <si>
    <t>22.35716</t>
  </si>
  <si>
    <t>13.03006</t>
  </si>
  <si>
    <t>123.2066</t>
  </si>
  <si>
    <t>62.95678</t>
  </si>
  <si>
    <t>15.28919</t>
  </si>
  <si>
    <t>22.10273</t>
  </si>
  <si>
    <t>93.56952</t>
  </si>
  <si>
    <t>49.19888</t>
  </si>
  <si>
    <t>42.77875</t>
  </si>
  <si>
    <t>135.1946</t>
  </si>
  <si>
    <t>130.6091</t>
  </si>
  <si>
    <t>22.11868</t>
  </si>
  <si>
    <t>39.45503</t>
  </si>
  <si>
    <t>110.9609</t>
  </si>
  <si>
    <t>53.2282</t>
  </si>
  <si>
    <t>49.89015</t>
  </si>
  <si>
    <t>86.04415</t>
  </si>
  <si>
    <t>26.59896</t>
  </si>
  <si>
    <t>82.12581</t>
  </si>
  <si>
    <t>90.83027</t>
  </si>
  <si>
    <t>89.25775</t>
  </si>
  <si>
    <t>104.9268</t>
  </si>
  <si>
    <t>138.0953</t>
  </si>
  <si>
    <t>69.47075</t>
  </si>
  <si>
    <t>77.15813</t>
  </si>
  <si>
    <t>149.0294</t>
  </si>
  <si>
    <t>32.90193</t>
  </si>
  <si>
    <t>125.9676</t>
  </si>
  <si>
    <t>20.55368</t>
  </si>
  <si>
    <t>39.26006</t>
  </si>
  <si>
    <t>43.95301</t>
  </si>
  <si>
    <t>42.87483</t>
  </si>
  <si>
    <t>48.74354</t>
  </si>
  <si>
    <t>117.6984</t>
  </si>
  <si>
    <t>91.96336</t>
  </si>
  <si>
    <t>121.3394</t>
  </si>
  <si>
    <t>82.02574</t>
  </si>
  <si>
    <t>131.6456</t>
  </si>
  <si>
    <t>44.447</t>
  </si>
  <si>
    <t>62.41158</t>
  </si>
  <si>
    <t>60.69108</t>
  </si>
  <si>
    <t>77.10172</t>
  </si>
  <si>
    <t>39.88216</t>
  </si>
  <si>
    <t>115.707</t>
  </si>
  <si>
    <t>123.4356</t>
  </si>
  <si>
    <t>147.0843</t>
  </si>
  <si>
    <t>42.19345</t>
  </si>
  <si>
    <t>41.51983</t>
  </si>
  <si>
    <t>138.0718</t>
  </si>
  <si>
    <t>145.4011</t>
  </si>
  <si>
    <t>55.21815</t>
  </si>
  <si>
    <t>135.642</t>
  </si>
  <si>
    <t>67.98173</t>
  </si>
  <si>
    <t>78.30952</t>
  </si>
  <si>
    <t>51.5063</t>
  </si>
  <si>
    <t>15.24674</t>
  </si>
  <si>
    <t>142.4608</t>
  </si>
  <si>
    <t>128.9921</t>
  </si>
  <si>
    <t>110.9919</t>
  </si>
  <si>
    <t>29.07185</t>
  </si>
  <si>
    <t>41.92317</t>
  </si>
  <si>
    <t>93.29665</t>
  </si>
  <si>
    <t>129.984</t>
  </si>
  <si>
    <t>15.50461</t>
  </si>
  <si>
    <t>17.2596</t>
  </si>
  <si>
    <t>94.89673</t>
  </si>
  <si>
    <t>143.3251</t>
  </si>
  <si>
    <t>59.03562</t>
  </si>
  <si>
    <t>10.68934</t>
  </si>
  <si>
    <t>79.00544</t>
  </si>
  <si>
    <t>127.9761</t>
  </si>
  <si>
    <t>42.98627</t>
  </si>
  <si>
    <t>132.1432</t>
  </si>
  <si>
    <t>32.75143</t>
  </si>
  <si>
    <t>124.1526</t>
  </si>
  <si>
    <t>135.5531</t>
  </si>
  <si>
    <t>17.55254</t>
  </si>
  <si>
    <t>94.65358</t>
  </si>
  <si>
    <t>60.34448</t>
  </si>
  <si>
    <t>11.09239</t>
  </si>
  <si>
    <t>41.57986</t>
  </si>
  <si>
    <t>127.7691</t>
  </si>
  <si>
    <t>109.9836</t>
  </si>
  <si>
    <t>17.15391</t>
  </si>
  <si>
    <t>76.70041</t>
  </si>
  <si>
    <t>107.0981</t>
  </si>
  <si>
    <t>147.5569</t>
  </si>
  <si>
    <t>24.37587</t>
  </si>
  <si>
    <t>116.9215</t>
  </si>
  <si>
    <t>86.10204</t>
  </si>
  <si>
    <t>41.99618</t>
  </si>
  <si>
    <t>80.73946</t>
  </si>
  <si>
    <t>144.5612</t>
  </si>
  <si>
    <t>125.5973</t>
  </si>
  <si>
    <t>91.57805</t>
  </si>
  <si>
    <t>63.27052</t>
  </si>
  <si>
    <t>78.9446</t>
  </si>
  <si>
    <t>101.9662</t>
  </si>
  <si>
    <t>74.92207</t>
  </si>
  <si>
    <t>38.17534</t>
  </si>
  <si>
    <t>121.0182</t>
  </si>
  <si>
    <t>103.1668</t>
  </si>
  <si>
    <t>126.0414</t>
  </si>
  <si>
    <t>42.61393</t>
  </si>
  <si>
    <t>105.9546</t>
  </si>
  <si>
    <t>76.24096</t>
  </si>
  <si>
    <t>95.29457</t>
  </si>
  <si>
    <t>69.82208</t>
  </si>
  <si>
    <t>51.3715</t>
  </si>
  <si>
    <t>139.5892</t>
  </si>
  <si>
    <t>25.33684</t>
  </si>
  <si>
    <t>145.9288</t>
  </si>
  <si>
    <t>129.6572</t>
  </si>
  <si>
    <t>88.81261</t>
  </si>
  <si>
    <t>129.0299</t>
  </si>
  <si>
    <t>70.12623</t>
  </si>
  <si>
    <t>130.724</t>
  </si>
  <si>
    <t>68.18584</t>
  </si>
  <si>
    <t>58.9471</t>
  </si>
  <si>
    <t>92.99597</t>
  </si>
  <si>
    <t>141.3312</t>
  </si>
  <si>
    <t>24.56575</t>
  </si>
  <si>
    <t>102.9122</t>
  </si>
  <si>
    <t>17.00766</t>
  </si>
  <si>
    <t>62.9956</t>
  </si>
  <si>
    <t>112.8046</t>
  </si>
  <si>
    <t>72.05859</t>
  </si>
  <si>
    <t>113.7632</t>
  </si>
  <si>
    <t>63.98646</t>
  </si>
  <si>
    <t>121.5596</t>
  </si>
  <si>
    <t>20.46321</t>
  </si>
  <si>
    <t>49.6562</t>
  </si>
  <si>
    <t>103.5344</t>
  </si>
  <si>
    <t>115.8285</t>
  </si>
  <si>
    <t>84.78776</t>
  </si>
  <si>
    <t>79.39488</t>
  </si>
  <si>
    <t>148.7093</t>
  </si>
  <si>
    <t>87.34403</t>
  </si>
  <si>
    <t>11.29981</t>
  </si>
  <si>
    <t>111.1253</t>
  </si>
  <si>
    <t>55.04569</t>
  </si>
  <si>
    <t>121.6041</t>
  </si>
  <si>
    <t>132.833</t>
  </si>
  <si>
    <t>69.39378</t>
  </si>
  <si>
    <t>76.77616</t>
  </si>
  <si>
    <t>116.6929</t>
  </si>
  <si>
    <t>136.051</t>
  </si>
  <si>
    <t>145.5562</t>
  </si>
  <si>
    <t>82.90585</t>
  </si>
  <si>
    <t>17.59209</t>
  </si>
  <si>
    <t>27.95868</t>
  </si>
  <si>
    <t>54.16916</t>
  </si>
  <si>
    <t>63.90974</t>
  </si>
  <si>
    <t>65.70548</t>
  </si>
  <si>
    <t>13.12287</t>
  </si>
  <si>
    <t>108.952</t>
  </si>
  <si>
    <t>148.908</t>
  </si>
  <si>
    <t>21.09479</t>
  </si>
  <si>
    <t>92.60965</t>
  </si>
  <si>
    <t>41.61101</t>
  </si>
  <si>
    <t>94.64559</t>
  </si>
  <si>
    <t>99.62637</t>
  </si>
  <si>
    <t>129.2268</t>
  </si>
  <si>
    <t>92.26504</t>
  </si>
  <si>
    <t>12.80437</t>
  </si>
  <si>
    <t>130.7869</t>
  </si>
  <si>
    <t>105.0429</t>
  </si>
  <si>
    <t>69.96648</t>
  </si>
  <si>
    <t>117.2611</t>
  </si>
  <si>
    <t>98.25504</t>
  </si>
  <si>
    <t>108.9018</t>
  </si>
  <si>
    <t>131.6387</t>
  </si>
  <si>
    <t>49.29722</t>
  </si>
  <si>
    <t>104.8855</t>
  </si>
  <si>
    <t>11.44051</t>
  </si>
  <si>
    <t>52.58716</t>
  </si>
  <si>
    <t>59.35681</t>
  </si>
  <si>
    <t>96.69448</t>
  </si>
  <si>
    <t>50.212</t>
  </si>
  <si>
    <t>29.65766</t>
  </si>
  <si>
    <t>145.3524</t>
  </si>
  <si>
    <t>25.21801</t>
  </si>
  <si>
    <t>126.6354</t>
  </si>
  <si>
    <t>93.30738</t>
  </si>
  <si>
    <t>91.22245</t>
  </si>
  <si>
    <t>94.06443</t>
  </si>
  <si>
    <t>37.37961</t>
  </si>
  <si>
    <t>38.04342</t>
  </si>
  <si>
    <t>66.62357</t>
  </si>
  <si>
    <t>147.785</t>
  </si>
  <si>
    <t>146.6391</t>
  </si>
  <si>
    <t>113.154</t>
  </si>
  <si>
    <t>123.9003</t>
  </si>
  <si>
    <t>114.5847</t>
  </si>
  <si>
    <t>131.5723</t>
  </si>
  <si>
    <t>142.435</t>
  </si>
  <si>
    <t>11.03127</t>
  </si>
  <si>
    <t>114.3391</t>
  </si>
  <si>
    <t>82.32626</t>
  </si>
  <si>
    <t>65.5303</t>
  </si>
  <si>
    <t>134.1079</t>
  </si>
  <si>
    <t>145.0207</t>
  </si>
  <si>
    <t>49.7307</t>
  </si>
  <si>
    <t>128.7112</t>
  </si>
  <si>
    <t>100.5225</t>
  </si>
  <si>
    <t>47.00483</t>
  </si>
  <si>
    <t>139.027</t>
  </si>
  <si>
    <t>103.2427</t>
  </si>
  <si>
    <t>30.39819</t>
  </si>
  <si>
    <t>95.38757</t>
  </si>
  <si>
    <t>62.77498</t>
  </si>
  <si>
    <t>44.87513</t>
  </si>
  <si>
    <t>55.78211</t>
  </si>
  <si>
    <t>87.8889</t>
  </si>
  <si>
    <t>116.068</t>
  </si>
  <si>
    <t>94.08918</t>
  </si>
  <si>
    <t>118.6066</t>
  </si>
  <si>
    <t>83.07083</t>
  </si>
  <si>
    <t>34.30057</t>
  </si>
  <si>
    <t>38.81883</t>
  </si>
  <si>
    <t>21.10595</t>
  </si>
  <si>
    <t>39.32913</t>
  </si>
  <si>
    <t>48.64801</t>
  </si>
  <si>
    <t>143.2083</t>
  </si>
  <si>
    <t>111.7467</t>
  </si>
  <si>
    <t>134.2788</t>
  </si>
  <si>
    <t>106.5659</t>
  </si>
  <si>
    <t>121.3826</t>
  </si>
  <si>
    <t>133.5034</t>
  </si>
  <si>
    <t>73.19899</t>
  </si>
  <si>
    <t>26.95329</t>
  </si>
  <si>
    <t>82.54953</t>
  </si>
  <si>
    <t>130.3579</t>
  </si>
  <si>
    <t>107.0458</t>
  </si>
  <si>
    <t>151.0079</t>
  </si>
  <si>
    <t>129.6637</t>
  </si>
  <si>
    <t>98.99353</t>
  </si>
  <si>
    <t>36.03982</t>
  </si>
  <si>
    <t>30.29676</t>
  </si>
  <si>
    <t>120.7752</t>
  </si>
  <si>
    <t>77.4385</t>
  </si>
  <si>
    <t>148.2144</t>
  </si>
  <si>
    <t>101.1722</t>
  </si>
  <si>
    <t>98.631</t>
  </si>
  <si>
    <t>141.4677</t>
  </si>
  <si>
    <t>146.627</t>
  </si>
  <si>
    <t>124.4905</t>
  </si>
  <si>
    <t>138.5459</t>
  </si>
  <si>
    <t>128.9085</t>
  </si>
  <si>
    <t>119.1036</t>
  </si>
  <si>
    <t>39.46481</t>
  </si>
  <si>
    <t>17.13364</t>
  </si>
  <si>
    <t>91.36134</t>
  </si>
  <si>
    <t>59.53602</t>
  </si>
  <si>
    <t>50.45708</t>
  </si>
  <si>
    <t>65.16057</t>
  </si>
  <si>
    <t>120.1086</t>
  </si>
  <si>
    <t>47.78901</t>
  </si>
  <si>
    <t>131.2064</t>
  </si>
  <si>
    <t>48.98615</t>
  </si>
  <si>
    <t>40.65363</t>
  </si>
  <si>
    <t>109.266</t>
  </si>
  <si>
    <t>74.87689</t>
  </si>
  <si>
    <t>141.7482</t>
  </si>
  <si>
    <t>145.1241</t>
  </si>
  <si>
    <t>17.41113</t>
  </si>
  <si>
    <t>111.1003</t>
  </si>
  <si>
    <t>60.94381</t>
  </si>
  <si>
    <t>109.9152</t>
  </si>
  <si>
    <t>21.26777</t>
  </si>
  <si>
    <t>92.26831</t>
  </si>
  <si>
    <t>17.34291</t>
  </si>
  <si>
    <t>80.68404</t>
  </si>
  <si>
    <t>18.60858</t>
  </si>
  <si>
    <t>65.52075</t>
  </si>
  <si>
    <t>72.79303</t>
  </si>
  <si>
    <t>74.11699</t>
  </si>
  <si>
    <t>37.31108</t>
  </si>
  <si>
    <t>102.0384</t>
  </si>
  <si>
    <t>19.83474</t>
  </si>
  <si>
    <t>69.92706</t>
  </si>
  <si>
    <t>63.94777</t>
  </si>
  <si>
    <t>85.6649</t>
  </si>
  <si>
    <t>147.3603</t>
  </si>
  <si>
    <t>130.3943</t>
  </si>
  <si>
    <t>54.90928</t>
  </si>
  <si>
    <t>59.06108</t>
  </si>
  <si>
    <t>118.955</t>
  </si>
  <si>
    <t>120.8583</t>
  </si>
  <si>
    <t>144.1324</t>
  </si>
  <si>
    <t>69.64052</t>
  </si>
  <si>
    <t>145.6497</t>
  </si>
  <si>
    <t>16.81325</t>
  </si>
  <si>
    <t>63.96831</t>
  </si>
  <si>
    <t>113.7297</t>
  </si>
  <si>
    <t>60.56608</t>
  </si>
  <si>
    <t>80.36693</t>
  </si>
  <si>
    <t>60.49183</t>
  </si>
  <si>
    <t>31.35282</t>
  </si>
  <si>
    <t>63.70185</t>
  </si>
  <si>
    <t>54.30219</t>
  </si>
  <si>
    <t>86.76697</t>
  </si>
  <si>
    <t>76.76723</t>
  </si>
  <si>
    <t>148.7293</t>
  </si>
  <si>
    <t>63.61295</t>
  </si>
  <si>
    <t>27.3424</t>
  </si>
  <si>
    <t>73.83</t>
  </si>
  <si>
    <t>122.0545</t>
  </si>
  <si>
    <t>45.03149</t>
  </si>
  <si>
    <t>33.76057</t>
  </si>
  <si>
    <t>145.08</t>
  </si>
  <si>
    <t>88.79446</t>
  </si>
  <si>
    <t>125.4801</t>
  </si>
  <si>
    <t>150.4627</t>
  </si>
  <si>
    <t>125.4152</t>
  </si>
  <si>
    <t>151.3337</t>
  </si>
  <si>
    <t>145.8724</t>
  </si>
  <si>
    <t>76.90256</t>
  </si>
  <si>
    <t>21.28704</t>
  </si>
  <si>
    <t>20.20374</t>
  </si>
  <si>
    <t>62.76295</t>
  </si>
  <si>
    <t>21.44298</t>
  </si>
  <si>
    <t>77.22271</t>
  </si>
  <si>
    <t>44.63486</t>
  </si>
  <si>
    <t>66.33294</t>
  </si>
  <si>
    <t>127.6131</t>
  </si>
  <si>
    <t>114.0322</t>
  </si>
  <si>
    <t>100.3832</t>
  </si>
  <si>
    <t>116.0527</t>
  </si>
  <si>
    <t>67.95497</t>
  </si>
  <si>
    <t>43.61458</t>
  </si>
  <si>
    <t>104.19</t>
  </si>
  <si>
    <t>34.1622</t>
  </si>
  <si>
    <t>19.67722</t>
  </si>
  <si>
    <t>17.64207</t>
  </si>
  <si>
    <t>64.79231</t>
  </si>
  <si>
    <t>66.47258</t>
  </si>
  <si>
    <t>75.71408</t>
  </si>
  <si>
    <t>108.8409</t>
  </si>
  <si>
    <t>87.78459</t>
  </si>
  <si>
    <t>19.37067</t>
  </si>
  <si>
    <t>118.1201</t>
  </si>
  <si>
    <t>90.08038</t>
  </si>
  <si>
    <t>83.93477</t>
  </si>
  <si>
    <t>86.15246</t>
  </si>
  <si>
    <t>55.73993</t>
  </si>
  <si>
    <t>121.9694</t>
  </si>
  <si>
    <t>116.2245</t>
  </si>
  <si>
    <t>59.44308</t>
  </si>
  <si>
    <t>98.71825</t>
  </si>
  <si>
    <t>54.52566</t>
  </si>
  <si>
    <t>145.4626</t>
  </si>
  <si>
    <t>134.906</t>
  </si>
  <si>
    <t>109.7865</t>
  </si>
  <si>
    <t>31.65282</t>
  </si>
  <si>
    <t>123.2709</t>
  </si>
  <si>
    <t>82.25489</t>
  </si>
  <si>
    <t>116.9488</t>
  </si>
  <si>
    <t>80.36096</t>
  </si>
  <si>
    <t>48.08285</t>
  </si>
  <si>
    <t>151.8686</t>
  </si>
  <si>
    <t>142.2824</t>
  </si>
  <si>
    <t>56.08846</t>
  </si>
  <si>
    <t>123.7544</t>
  </si>
  <si>
    <t>82.54739</t>
  </si>
  <si>
    <t>81.88869</t>
  </si>
  <si>
    <t>102.1881</t>
  </si>
  <si>
    <t>117.3856</t>
  </si>
  <si>
    <t>129.5778</t>
  </si>
  <si>
    <t>108.1337</t>
  </si>
  <si>
    <t>102.6118</t>
  </si>
  <si>
    <t>112.7149</t>
  </si>
  <si>
    <t>57.71671</t>
  </si>
  <si>
    <t>12.50695</t>
  </si>
  <si>
    <t>63.35669</t>
  </si>
  <si>
    <t>59.57495</t>
  </si>
  <si>
    <t>77.88231</t>
  </si>
  <si>
    <t>75.93926</t>
  </si>
  <si>
    <t>55.92346</t>
  </si>
  <si>
    <t>98.90593</t>
  </si>
  <si>
    <t>70.77846</t>
  </si>
  <si>
    <t>102.7178</t>
  </si>
  <si>
    <t>70.43013</t>
  </si>
  <si>
    <t>79.76265</t>
  </si>
  <si>
    <t>138.2861</t>
  </si>
  <si>
    <t>43.13617</t>
  </si>
  <si>
    <t>147.2358</t>
  </si>
  <si>
    <t>92.51547</t>
  </si>
  <si>
    <t>36.97647</t>
  </si>
  <si>
    <t>124.4224</t>
  </si>
  <si>
    <t>12.78946</t>
  </si>
  <si>
    <t>23.07572</t>
  </si>
  <si>
    <t>56.89779</t>
  </si>
  <si>
    <t>131.7193</t>
  </si>
  <si>
    <t>109.1422</t>
  </si>
  <si>
    <t>26.31494</t>
  </si>
  <si>
    <t>15.6158</t>
  </si>
  <si>
    <t>25.75822</t>
  </si>
  <si>
    <t>14.54884</t>
  </si>
  <si>
    <t>46.8116</t>
  </si>
  <si>
    <t>25.30979</t>
  </si>
  <si>
    <t>25.00086</t>
  </si>
  <si>
    <t>34.71808</t>
  </si>
  <si>
    <t>99.17273</t>
  </si>
  <si>
    <t>149.2487</t>
  </si>
  <si>
    <t>71.04411</t>
  </si>
  <si>
    <t>55.7358</t>
  </si>
  <si>
    <t>95.88393</t>
  </si>
  <si>
    <t>30.53942</t>
  </si>
  <si>
    <t>39.14807</t>
  </si>
  <si>
    <t>49.12065</t>
  </si>
  <si>
    <t>111.6362</t>
  </si>
  <si>
    <t>112.8007</t>
  </si>
  <si>
    <t>146.8287</t>
  </si>
  <si>
    <t>151.5694</t>
  </si>
  <si>
    <t>97.63854</t>
  </si>
  <si>
    <t>67.43634</t>
  </si>
  <si>
    <t>113.4584</t>
  </si>
  <si>
    <t>136.5195</t>
  </si>
  <si>
    <t>86.38646</t>
  </si>
  <si>
    <t>140.4579</t>
  </si>
  <si>
    <t>32.54941</t>
  </si>
  <si>
    <t>127.0695</t>
  </si>
  <si>
    <t>134.8851</t>
  </si>
  <si>
    <t>151.4929</t>
  </si>
  <si>
    <t>27.00528</t>
  </si>
  <si>
    <t>73.93974</t>
  </si>
  <si>
    <t>24.70344</t>
  </si>
  <si>
    <t>31.85216</t>
  </si>
  <si>
    <t>61.9491</t>
  </si>
  <si>
    <t>19.30088</t>
  </si>
  <si>
    <t>87.3446</t>
  </si>
  <si>
    <t>64.56798</t>
  </si>
  <si>
    <t>127.2358</t>
  </si>
  <si>
    <t>81.6714</t>
  </si>
  <si>
    <t>62.4054</t>
  </si>
  <si>
    <t>98.5757</t>
  </si>
  <si>
    <t>51.18968</t>
  </si>
  <si>
    <t>129.9266</t>
  </si>
  <si>
    <t>76.29165</t>
  </si>
  <si>
    <t>37.92338</t>
  </si>
  <si>
    <t>40.46879</t>
  </si>
  <si>
    <t>41.7877</t>
  </si>
  <si>
    <t>109.1213</t>
  </si>
  <si>
    <t>67.52095</t>
  </si>
  <si>
    <t>136.3659</t>
  </si>
  <si>
    <t>108.4741</t>
  </si>
  <si>
    <t>55.79782</t>
  </si>
  <si>
    <t>60.93399</t>
  </si>
  <si>
    <t>127.8078</t>
  </si>
  <si>
    <t>149.1756</t>
  </si>
  <si>
    <t>21.01758</t>
  </si>
  <si>
    <t>145.5641</t>
  </si>
  <si>
    <t>18.02118</t>
  </si>
  <si>
    <t>73.67205</t>
  </si>
  <si>
    <t>80.09186</t>
  </si>
  <si>
    <t>30.34574</t>
  </si>
  <si>
    <t>107.8821</t>
  </si>
  <si>
    <t>50.94315</t>
  </si>
  <si>
    <t>54.13071</t>
  </si>
  <si>
    <t>76.44666</t>
  </si>
  <si>
    <t>90.80841</t>
  </si>
  <si>
    <t>76.04117</t>
  </si>
  <si>
    <t>10.80115</t>
  </si>
  <si>
    <t>69.69683</t>
  </si>
  <si>
    <t>126.7422</t>
  </si>
  <si>
    <t>54.28516</t>
  </si>
  <si>
    <t>47.79439</t>
  </si>
  <si>
    <t>142.1273</t>
  </si>
  <si>
    <t>70.68546</t>
  </si>
  <si>
    <t>47.85242</t>
  </si>
  <si>
    <t>79.05855</t>
  </si>
  <si>
    <t>141.137</t>
  </si>
  <si>
    <t>70.58294</t>
  </si>
  <si>
    <t>49.46821</t>
  </si>
  <si>
    <t>62.95942</t>
  </si>
  <si>
    <t>67.23687</t>
  </si>
  <si>
    <t>50.14232</t>
  </si>
  <si>
    <t>44.44596</t>
  </si>
  <si>
    <t>14.61287</t>
  </si>
  <si>
    <t>42.69954</t>
  </si>
  <si>
    <t>135.9479</t>
  </si>
  <si>
    <t>107.8485</t>
  </si>
  <si>
    <t>75.4091</t>
  </si>
  <si>
    <t>148.7812</t>
  </si>
  <si>
    <t>47.41083</t>
  </si>
  <si>
    <t>99.81975</t>
  </si>
  <si>
    <t>56.81526</t>
  </si>
  <si>
    <t>127.4446</t>
  </si>
  <si>
    <t>95.79354</t>
  </si>
  <si>
    <t>84.09295</t>
  </si>
  <si>
    <t>18.40728</t>
  </si>
  <si>
    <t>138.3633</t>
  </si>
  <si>
    <t>18.49286</t>
  </si>
  <si>
    <t>129.4345</t>
  </si>
  <si>
    <t>41.43649</t>
  </si>
  <si>
    <t>118.6053</t>
  </si>
  <si>
    <t>82.93386</t>
  </si>
  <si>
    <t>68.42587</t>
  </si>
  <si>
    <t>92.56059</t>
  </si>
  <si>
    <t>90.04269</t>
  </si>
  <si>
    <t>33.06527</t>
  </si>
  <si>
    <t>93.15722</t>
  </si>
  <si>
    <t>41.10036</t>
  </si>
  <si>
    <t>125.9365</t>
  </si>
  <si>
    <t>114.7367</t>
  </si>
  <si>
    <t>52.32192</t>
  </si>
  <si>
    <t>60.64615</t>
  </si>
  <si>
    <t>22.15651</t>
  </si>
  <si>
    <t>137.4738</t>
  </si>
  <si>
    <t>61.78351</t>
  </si>
  <si>
    <t>139.8435</t>
  </si>
  <si>
    <t>85.07421</t>
  </si>
  <si>
    <t>37.39258</t>
  </si>
  <si>
    <t>21.76944</t>
  </si>
  <si>
    <t>141.3059</t>
  </si>
  <si>
    <t>54.3302</t>
  </si>
  <si>
    <t>13.65463</t>
  </si>
  <si>
    <t>63.15423</t>
  </si>
  <si>
    <t>101.3874</t>
  </si>
  <si>
    <t>27.79312</t>
  </si>
  <si>
    <t>145.0492</t>
  </si>
  <si>
    <t>72.71575</t>
  </si>
  <si>
    <t>69.21431</t>
  </si>
  <si>
    <t>124.9754</t>
  </si>
  <si>
    <t>62.30328</t>
  </si>
  <si>
    <t>71.85962</t>
  </si>
  <si>
    <t>144.8096</t>
  </si>
  <si>
    <t>16.3103</t>
  </si>
  <si>
    <t>82.34545</t>
  </si>
  <si>
    <t>59.5726</t>
  </si>
  <si>
    <t>97.89988</t>
  </si>
  <si>
    <t>19.38074</t>
  </si>
  <si>
    <t>37.01542</t>
  </si>
  <si>
    <t>45.68353</t>
  </si>
  <si>
    <t>75.79732</t>
  </si>
  <si>
    <t>95.37339</t>
  </si>
  <si>
    <t>15.67178</t>
  </si>
  <si>
    <t>118.8015</t>
  </si>
  <si>
    <t>55.59406</t>
  </si>
  <si>
    <t>86.05261</t>
  </si>
  <si>
    <t>40.28364</t>
  </si>
  <si>
    <t>141.8829</t>
  </si>
  <si>
    <t>128.1233</t>
  </si>
  <si>
    <t>125.2929</t>
  </si>
  <si>
    <t>23.36578</t>
  </si>
  <si>
    <t>104.1579</t>
  </si>
  <si>
    <t>56.20432</t>
  </si>
  <si>
    <t>34.97847</t>
  </si>
  <si>
    <t>133.1083</t>
  </si>
  <si>
    <t>138.8486</t>
  </si>
  <si>
    <t>130.4987</t>
  </si>
  <si>
    <t>23.03963</t>
  </si>
  <si>
    <t>31.35376</t>
  </si>
  <si>
    <t>109.8353</t>
  </si>
  <si>
    <t>23.49852</t>
  </si>
  <si>
    <t>120.4019</t>
  </si>
  <si>
    <t>19.82366</t>
  </si>
  <si>
    <t>127.3716</t>
  </si>
  <si>
    <t>111.6284</t>
  </si>
  <si>
    <t>31.95545</t>
  </si>
  <si>
    <t>57.13517</t>
  </si>
  <si>
    <t>93.0659</t>
  </si>
  <si>
    <t>104.4802</t>
  </si>
  <si>
    <t>123.5499</t>
  </si>
  <si>
    <t>64.04325</t>
  </si>
  <si>
    <t>68.00622</t>
  </si>
  <si>
    <t>80.47036</t>
  </si>
  <si>
    <t>100.2337</t>
  </si>
  <si>
    <t>130.8603</t>
  </si>
  <si>
    <t>26.84661</t>
  </si>
  <si>
    <t>74.56077</t>
  </si>
  <si>
    <t>71.31463</t>
  </si>
  <si>
    <t>120.008</t>
  </si>
  <si>
    <t>108.5548</t>
  </si>
  <si>
    <t>120.0177</t>
  </si>
  <si>
    <t>10.86328</t>
  </si>
  <si>
    <t>36.89925</t>
  </si>
  <si>
    <t>25.27388</t>
  </si>
  <si>
    <t>65.9839</t>
  </si>
  <si>
    <t>63.21158</t>
  </si>
  <si>
    <t>132.6597</t>
  </si>
  <si>
    <t>79.08074</t>
  </si>
  <si>
    <t>135.5485</t>
  </si>
  <si>
    <t>35.57382</t>
  </si>
  <si>
    <t>143.7942</t>
  </si>
  <si>
    <t>132.7725</t>
  </si>
  <si>
    <t>56.9765</t>
  </si>
  <si>
    <t>93.73761</t>
  </si>
  <si>
    <t>140.4051</t>
  </si>
  <si>
    <t>79.49634</t>
  </si>
  <si>
    <t>69.64215</t>
  </si>
  <si>
    <t>31.57731</t>
  </si>
  <si>
    <t>57.10745</t>
  </si>
  <si>
    <t>56.82793</t>
  </si>
  <si>
    <t>28.33718</t>
  </si>
  <si>
    <t>86.53947</t>
  </si>
  <si>
    <t>138.3478</t>
  </si>
  <si>
    <t>130.766</t>
  </si>
  <si>
    <t>116.9244</t>
  </si>
  <si>
    <t>47.0281</t>
  </si>
  <si>
    <t>69.35365</t>
  </si>
  <si>
    <t>79.50421</t>
  </si>
  <si>
    <t>100.4592</t>
  </si>
  <si>
    <t>21.29022</t>
  </si>
  <si>
    <t>100.6356</t>
  </si>
  <si>
    <t>122.438</t>
  </si>
  <si>
    <t>106.749</t>
  </si>
  <si>
    <t>24.42149</t>
  </si>
  <si>
    <t>35.32529</t>
  </si>
  <si>
    <t>82.82724</t>
  </si>
  <si>
    <t>24.50597</t>
  </si>
  <si>
    <t>23.3583</t>
  </si>
  <si>
    <t>145.0978</t>
  </si>
  <si>
    <t>64.58552</t>
  </si>
  <si>
    <t>58.98773</t>
  </si>
  <si>
    <t>77.36846</t>
  </si>
  <si>
    <t>126.0272</t>
  </si>
  <si>
    <t>94.10912</t>
  </si>
  <si>
    <t>70.00125</t>
  </si>
  <si>
    <t>107.2409</t>
  </si>
  <si>
    <t>143.6109</t>
  </si>
  <si>
    <t>71.17002</t>
  </si>
  <si>
    <t>30.87879</t>
  </si>
  <si>
    <t>148.3081</t>
  </si>
  <si>
    <t>75.74717</t>
  </si>
  <si>
    <t>30.16119</t>
  </si>
  <si>
    <t>127.5014</t>
  </si>
  <si>
    <t>107.6796</t>
  </si>
  <si>
    <t>46.52381</t>
  </si>
  <si>
    <t>68.51411</t>
  </si>
  <si>
    <t>34.76779</t>
  </si>
  <si>
    <t>89.66022</t>
  </si>
  <si>
    <t>31.76276</t>
  </si>
  <si>
    <t>130.9506</t>
  </si>
  <si>
    <t>84.52397</t>
  </si>
  <si>
    <t>23.90109</t>
  </si>
  <si>
    <t>130.7049</t>
  </si>
  <si>
    <t>144.6747</t>
  </si>
  <si>
    <t>22.77964</t>
  </si>
  <si>
    <t>38.36983</t>
  </si>
  <si>
    <t>147.4523</t>
  </si>
  <si>
    <t>14.29159</t>
  </si>
  <si>
    <t>75.82149</t>
  </si>
  <si>
    <t>22.86149</t>
  </si>
  <si>
    <t>84.65096</t>
  </si>
  <si>
    <t>68.87954</t>
  </si>
  <si>
    <t>68.1769</t>
  </si>
  <si>
    <t>144.8796</t>
  </si>
  <si>
    <t>30.9767</t>
  </si>
  <si>
    <t>32.40109</t>
  </si>
  <si>
    <t>45.48092</t>
  </si>
  <si>
    <t>143.1416</t>
  </si>
  <si>
    <t>46.95651</t>
  </si>
  <si>
    <t>21.29186</t>
  </si>
  <si>
    <t>149.63</t>
  </si>
  <si>
    <t>57.24623</t>
  </si>
  <si>
    <t>19.59187</t>
  </si>
  <si>
    <t>47.94104</t>
  </si>
  <si>
    <t>141.9195</t>
  </si>
  <si>
    <t>50.56769</t>
  </si>
  <si>
    <t>36.35984</t>
  </si>
  <si>
    <t>58.84468</t>
  </si>
  <si>
    <t>51.31011</t>
  </si>
  <si>
    <t>39.03741</t>
  </si>
  <si>
    <t>20.95063</t>
  </si>
  <si>
    <t>10.06207</t>
  </si>
  <si>
    <t>90.03466</t>
  </si>
  <si>
    <t>81.96349</t>
  </si>
  <si>
    <t>138.9144</t>
  </si>
  <si>
    <t>86.34521</t>
  </si>
  <si>
    <t>54.967</t>
  </si>
  <si>
    <t>131.548</t>
  </si>
  <si>
    <t>33.29726</t>
  </si>
  <si>
    <t>35.72548</t>
  </si>
  <si>
    <t>34.67533</t>
  </si>
  <si>
    <t>95.98133</t>
  </si>
  <si>
    <t>83.39845</t>
  </si>
  <si>
    <t>98.30132</t>
  </si>
  <si>
    <t>50.23539</t>
  </si>
  <si>
    <t>71.9783</t>
  </si>
  <si>
    <t>149.7409</t>
  </si>
  <si>
    <t>78.48408</t>
  </si>
  <si>
    <t>33.15342</t>
  </si>
  <si>
    <t>83.7148</t>
  </si>
  <si>
    <t>16.63957</t>
  </si>
  <si>
    <t>108.9197</t>
  </si>
  <si>
    <t>144.3051</t>
  </si>
  <si>
    <t>110.6681</t>
  </si>
  <si>
    <t>93.16604</t>
  </si>
  <si>
    <t>10.40643</t>
  </si>
  <si>
    <t>93.74232</t>
  </si>
  <si>
    <t>13.06206</t>
  </si>
  <si>
    <t>28.20168</t>
  </si>
  <si>
    <t>68.25713</t>
  </si>
  <si>
    <t>80.13605</t>
  </si>
  <si>
    <t>44.77344</t>
  </si>
  <si>
    <t>99.34247</t>
  </si>
  <si>
    <t>11.02017</t>
  </si>
  <si>
    <t>56.13756</t>
  </si>
  <si>
    <t>143.7498</t>
  </si>
  <si>
    <t>96.88086</t>
  </si>
  <si>
    <t>24.4368</t>
  </si>
  <si>
    <t>85.21425</t>
  </si>
  <si>
    <t>53.3948</t>
  </si>
  <si>
    <t>100.5586</t>
  </si>
  <si>
    <t>144.1239</t>
  </si>
  <si>
    <t>127.5795</t>
  </si>
  <si>
    <t>129.6304</t>
  </si>
  <si>
    <t>51.06932</t>
  </si>
  <si>
    <t>113.0468</t>
  </si>
  <si>
    <t>55.59627</t>
  </si>
  <si>
    <t>26.96318</t>
  </si>
  <si>
    <t>15.18233</t>
  </si>
  <si>
    <t>21.38686</t>
  </si>
  <si>
    <t>148.681</t>
  </si>
  <si>
    <t>35.30893</t>
  </si>
  <si>
    <t>10.02901</t>
  </si>
  <si>
    <t>35.56083</t>
  </si>
  <si>
    <t>56.09273</t>
  </si>
  <si>
    <t>51.88112</t>
  </si>
  <si>
    <t>110.4943</t>
  </si>
  <si>
    <t>146.6758</t>
  </si>
  <si>
    <t>31.18073</t>
  </si>
  <si>
    <t>143.5205</t>
  </si>
  <si>
    <t>71.01815</t>
  </si>
  <si>
    <t>118.4458</t>
  </si>
  <si>
    <t>117.2378</t>
  </si>
  <si>
    <t>143.1232</t>
  </si>
  <si>
    <t>69.53889</t>
  </si>
  <si>
    <t>61.42996</t>
  </si>
  <si>
    <t>14.88223</t>
  </si>
  <si>
    <t>127.5224</t>
  </si>
  <si>
    <t>82.07795</t>
  </si>
  <si>
    <t>68.21544</t>
  </si>
  <si>
    <t>146.9066</t>
  </si>
  <si>
    <t>102.6194</t>
  </si>
  <si>
    <t>103.6756</t>
  </si>
  <si>
    <t>119.6475</t>
  </si>
  <si>
    <t>106.3356</t>
  </si>
  <si>
    <t>112.9823</t>
  </si>
  <si>
    <t>73.8065</t>
  </si>
  <si>
    <t>50.424</t>
  </si>
  <si>
    <t>141.1519</t>
  </si>
  <si>
    <t>66.18389</t>
  </si>
  <si>
    <t>121.4687</t>
  </si>
  <si>
    <t>21.36821</t>
  </si>
  <si>
    <t>52.75453</t>
  </si>
  <si>
    <t>18.96383</t>
  </si>
  <si>
    <t>85.2923</t>
  </si>
  <si>
    <t>96.23077</t>
  </si>
  <si>
    <t>144.716</t>
  </si>
  <si>
    <t>146.0795</t>
  </si>
  <si>
    <t>47.25796</t>
  </si>
  <si>
    <t>99.13918</t>
  </si>
  <si>
    <t>120.4099</t>
  </si>
  <si>
    <t>127.8031</t>
  </si>
  <si>
    <t>123.0123</t>
  </si>
  <si>
    <t>123.0634</t>
  </si>
  <si>
    <t>136.2003</t>
  </si>
  <si>
    <t>81.04274</t>
  </si>
  <si>
    <t>62.6248</t>
  </si>
  <si>
    <t>48.34834</t>
  </si>
  <si>
    <t>79.84607</t>
  </si>
  <si>
    <t>107.1205</t>
  </si>
  <si>
    <t>17.01072</t>
  </si>
  <si>
    <t>146.1958</t>
  </si>
  <si>
    <t>31.99317</t>
  </si>
  <si>
    <t>105.5315</t>
  </si>
  <si>
    <t>123.3013</t>
  </si>
  <si>
    <t>78.71786</t>
  </si>
  <si>
    <t>40.65563</t>
  </si>
  <si>
    <t>130.3827</t>
  </si>
  <si>
    <t>139.576</t>
  </si>
  <si>
    <t>150.7031</t>
  </si>
  <si>
    <t>132.4179</t>
  </si>
  <si>
    <t>55.44483</t>
  </si>
  <si>
    <t>147.0644</t>
  </si>
  <si>
    <t>146.7286</t>
  </si>
  <si>
    <t>32.66293</t>
  </si>
  <si>
    <t>27.49848</t>
  </si>
  <si>
    <t>40.27087</t>
  </si>
  <si>
    <t>63.41013</t>
  </si>
  <si>
    <t>137.6732</t>
  </si>
  <si>
    <t>74.31352</t>
  </si>
  <si>
    <t>15.24928</t>
  </si>
  <si>
    <t>108.9592</t>
  </si>
  <si>
    <t>128.8707</t>
  </si>
  <si>
    <t>58.73416</t>
  </si>
  <si>
    <t>27.39442</t>
  </si>
  <si>
    <t>144.3435</t>
  </si>
  <si>
    <t>116.4351</t>
  </si>
  <si>
    <t>55.66629</t>
  </si>
  <si>
    <t>96.72797</t>
  </si>
  <si>
    <t>123.6729</t>
  </si>
  <si>
    <t>122.5465</t>
  </si>
  <si>
    <t>35.38302</t>
  </si>
  <si>
    <t>14.60665</t>
  </si>
  <si>
    <t>107.6794</t>
  </si>
  <si>
    <t>86.07979</t>
  </si>
  <si>
    <t>33.54946</t>
  </si>
  <si>
    <t>90.48943</t>
  </si>
  <si>
    <t>84.63253</t>
  </si>
  <si>
    <t>92.5349</t>
  </si>
  <si>
    <t>17.05646</t>
  </si>
  <si>
    <t>86.61444</t>
  </si>
  <si>
    <t>106.5387</t>
  </si>
  <si>
    <t>70.5567</t>
  </si>
  <si>
    <t>52.28078</t>
  </si>
  <si>
    <t>66.41495</t>
  </si>
  <si>
    <t>92.89511</t>
  </si>
  <si>
    <t>142.2575</t>
  </si>
  <si>
    <t>119.5636</t>
  </si>
  <si>
    <t>88.20901</t>
  </si>
  <si>
    <t>47.52373</t>
  </si>
  <si>
    <t>117.7753</t>
  </si>
  <si>
    <t>136.6762</t>
  </si>
  <si>
    <t>42.70675</t>
  </si>
  <si>
    <t>31.2879</t>
  </si>
  <si>
    <t>114.117</t>
  </si>
  <si>
    <t>53.47502</t>
  </si>
  <si>
    <t>36.75069</t>
  </si>
  <si>
    <t>12.07629</t>
  </si>
  <si>
    <t>115.5814</t>
  </si>
  <si>
    <t>59.64035</t>
  </si>
  <si>
    <t>142.7334</t>
  </si>
  <si>
    <t>87.96173</t>
  </si>
  <si>
    <t>113.1559</t>
  </si>
  <si>
    <t>71.87385</t>
  </si>
  <si>
    <t>115.982</t>
  </si>
  <si>
    <t>20.99115</t>
  </si>
  <si>
    <t>127.9107</t>
  </si>
  <si>
    <t>82.28896</t>
  </si>
  <si>
    <t>82.35792</t>
  </si>
  <si>
    <t>81.29521</t>
  </si>
  <si>
    <t>129.0075</t>
  </si>
  <si>
    <t>28.10852</t>
  </si>
  <si>
    <t>16.63792</t>
  </si>
  <si>
    <t>10.64577</t>
  </si>
  <si>
    <t>58.93777</t>
  </si>
  <si>
    <t>99.06183</t>
  </si>
  <si>
    <t>123.4767</t>
  </si>
  <si>
    <t>38.13222</t>
  </si>
  <si>
    <t>112.4656</t>
  </si>
  <si>
    <t>100.6607</t>
  </si>
  <si>
    <t>132.3328</t>
  </si>
  <si>
    <t>87.70905</t>
  </si>
  <si>
    <t>10.04411</t>
  </si>
  <si>
    <t>83.07196</t>
  </si>
  <si>
    <t>115.3788</t>
  </si>
  <si>
    <t>31.71787</t>
  </si>
  <si>
    <t>30.90416</t>
  </si>
  <si>
    <t>96.99274</t>
  </si>
  <si>
    <t>92.67197</t>
  </si>
  <si>
    <t>138.8664</t>
  </si>
  <si>
    <t>47.22768</t>
  </si>
  <si>
    <t>38.77757</t>
  </si>
  <si>
    <t>11.42818</t>
  </si>
  <si>
    <t>25.74186</t>
  </si>
  <si>
    <t>101.6807</t>
  </si>
  <si>
    <t>38.47916</t>
  </si>
  <si>
    <t>142.8303</t>
  </si>
  <si>
    <t>70.67456</t>
  </si>
  <si>
    <t>95.17006</t>
  </si>
  <si>
    <t>132.483</t>
  </si>
  <si>
    <t>108.0074</t>
  </si>
  <si>
    <t>86.06134</t>
  </si>
  <si>
    <t>18.13581</t>
  </si>
  <si>
    <t>14.84852</t>
  </si>
  <si>
    <t>102.2874</t>
  </si>
  <si>
    <t>134.0311</t>
  </si>
  <si>
    <t>77.05466</t>
  </si>
  <si>
    <t>125.335</t>
  </si>
  <si>
    <t>135.1517</t>
  </si>
  <si>
    <t>60.06738</t>
  </si>
  <si>
    <t>148.7732</t>
  </si>
  <si>
    <t>84.59618</t>
  </si>
  <si>
    <t>32.45684</t>
  </si>
  <si>
    <t>149.9499</t>
  </si>
  <si>
    <t>59.66018</t>
  </si>
  <si>
    <t>109.316</t>
  </si>
  <si>
    <t>25.57814</t>
  </si>
  <si>
    <t>80.44849</t>
  </si>
  <si>
    <t>65.9902</t>
  </si>
  <si>
    <t>100.9189</t>
  </si>
  <si>
    <t>122.4751</t>
  </si>
  <si>
    <t>138.4881</t>
  </si>
  <si>
    <t>55.56983</t>
  </si>
  <si>
    <t>149.3013</t>
  </si>
  <si>
    <t>66.78727</t>
  </si>
  <si>
    <t>150.9321</t>
  </si>
  <si>
    <t>133.2979</t>
  </si>
  <si>
    <t>136.897</t>
  </si>
  <si>
    <t>35.40921</t>
  </si>
  <si>
    <t>136.77</t>
  </si>
  <si>
    <t>151.9811</t>
  </si>
  <si>
    <t>140.3218</t>
  </si>
  <si>
    <t>42.17086</t>
  </si>
  <si>
    <t>107.662</t>
  </si>
  <si>
    <t>30.22808</t>
  </si>
  <si>
    <t>12.54153</t>
  </si>
  <si>
    <t>56.60099</t>
  </si>
  <si>
    <t>84.46278</t>
  </si>
  <si>
    <t>60.28413</t>
  </si>
  <si>
    <t>75.26339</t>
  </si>
  <si>
    <t>33.42212</t>
  </si>
  <si>
    <t>136.3542</t>
  </si>
  <si>
    <t>62.13479</t>
  </si>
  <si>
    <t>107.6329</t>
  </si>
  <si>
    <t>82.65519</t>
  </si>
  <si>
    <t>46.98205</t>
  </si>
  <si>
    <t>94.9912</t>
  </si>
  <si>
    <t>11.89588</t>
  </si>
  <si>
    <t>17.67382</t>
  </si>
  <si>
    <t>105.1497</t>
  </si>
  <si>
    <t>20.42531</t>
  </si>
  <si>
    <t>106.3205</t>
  </si>
  <si>
    <t>144.7038</t>
  </si>
  <si>
    <t>22.4278</t>
  </si>
  <si>
    <t>53.57281</t>
  </si>
  <si>
    <t>96.48058</t>
  </si>
  <si>
    <t>123.6637</t>
  </si>
  <si>
    <t>150.4172</t>
  </si>
  <si>
    <t>31.47926</t>
  </si>
  <si>
    <t>16.76655</t>
  </si>
  <si>
    <t>137.1981</t>
  </si>
  <si>
    <t>75.56184</t>
  </si>
  <si>
    <t>36.98682</t>
  </si>
  <si>
    <t>51.43985</t>
  </si>
  <si>
    <t>123.5556</t>
  </si>
  <si>
    <t>19.17196</t>
  </si>
  <si>
    <t>144.7618</t>
  </si>
  <si>
    <t>144.4237</t>
  </si>
  <si>
    <t>57.14727</t>
  </si>
  <si>
    <t>34.30939</t>
  </si>
  <si>
    <t>59.42441</t>
  </si>
  <si>
    <t>105.2834</t>
  </si>
  <si>
    <t>54.97262</t>
  </si>
  <si>
    <t>19.35491</t>
  </si>
  <si>
    <t>76.12334</t>
  </si>
  <si>
    <t>18.43284</t>
  </si>
  <si>
    <t>133.4742</t>
  </si>
  <si>
    <t>35.15218</t>
  </si>
  <si>
    <t>129.1314</t>
  </si>
  <si>
    <t>94.80336</t>
  </si>
  <si>
    <t>56.19077</t>
  </si>
  <si>
    <t>95.17975</t>
  </si>
  <si>
    <t>15.36688</t>
  </si>
  <si>
    <t>105.8642</t>
  </si>
  <si>
    <t>124.7085</t>
  </si>
  <si>
    <t>146.3766</t>
  </si>
  <si>
    <t>146.8681</t>
  </si>
  <si>
    <t>92.76642</t>
  </si>
  <si>
    <t>88.38347</t>
  </si>
  <si>
    <t>82.80946</t>
  </si>
  <si>
    <t>96.03222</t>
  </si>
  <si>
    <t>119.1864</t>
  </si>
  <si>
    <t>127.5803</t>
  </si>
  <si>
    <t>76.06972</t>
  </si>
  <si>
    <t>140.1769</t>
  </si>
  <si>
    <t>90.2524</t>
  </si>
  <si>
    <t>137.3263</t>
  </si>
  <si>
    <t>18.787</t>
  </si>
  <si>
    <t>107.5295</t>
  </si>
  <si>
    <t>106.8379</t>
  </si>
  <si>
    <t>127.702</t>
  </si>
  <si>
    <t>115.9507</t>
  </si>
  <si>
    <t>64.16864</t>
  </si>
  <si>
    <t>22.19398</t>
  </si>
  <si>
    <t>97.31985</t>
  </si>
  <si>
    <t>34.94748</t>
  </si>
  <si>
    <t>86.66042</t>
  </si>
  <si>
    <t>30.30093</t>
  </si>
  <si>
    <t>121.1395</t>
  </si>
  <si>
    <t>44.94302</t>
  </si>
  <si>
    <t>18.52893</t>
  </si>
  <si>
    <t>70.2577</t>
  </si>
  <si>
    <t>146.8921</t>
  </si>
  <si>
    <t>102.4685</t>
  </si>
  <si>
    <t>45.73997</t>
  </si>
  <si>
    <t>71.23998</t>
  </si>
  <si>
    <t>100.3049</t>
  </si>
  <si>
    <t>115.2913</t>
  </si>
  <si>
    <t>107.4267</t>
  </si>
  <si>
    <t>34.90918</t>
  </si>
  <si>
    <t>149.5567</t>
  </si>
  <si>
    <t>107.6935</t>
  </si>
  <si>
    <t>91.31913</t>
  </si>
  <si>
    <t>86.36429</t>
  </si>
  <si>
    <t>73.16814</t>
  </si>
  <si>
    <t>62.78813</t>
  </si>
  <si>
    <t>38.76329</t>
  </si>
  <si>
    <t>125.7566</t>
  </si>
  <si>
    <t>23.6855</t>
  </si>
  <si>
    <t>25.90796</t>
  </si>
  <si>
    <t>63.65369</t>
  </si>
  <si>
    <t>68.66963</t>
  </si>
  <si>
    <t>69.27069</t>
  </si>
  <si>
    <t>141.8919</t>
  </si>
  <si>
    <t>66.41923</t>
  </si>
  <si>
    <t>64.2648</t>
  </si>
  <si>
    <t>44.61236</t>
  </si>
  <si>
    <t>138.9282</t>
  </si>
  <si>
    <t>39.14366</t>
  </si>
  <si>
    <t>121.0402</t>
  </si>
  <si>
    <t>83.79036</t>
  </si>
  <si>
    <t>50.49656</t>
  </si>
  <si>
    <t>47.33697</t>
  </si>
  <si>
    <t>126.9628</t>
  </si>
  <si>
    <t>107.3196</t>
  </si>
  <si>
    <t>51.96734</t>
  </si>
  <si>
    <t>151.1982</t>
  </si>
  <si>
    <t>44.60869</t>
  </si>
  <si>
    <t>52.00482</t>
  </si>
  <si>
    <t>145.1342</t>
  </si>
  <si>
    <t>97.30281</t>
  </si>
  <si>
    <t>31.2391</t>
  </si>
  <si>
    <t>29.36241</t>
  </si>
  <si>
    <t>22.96161</t>
  </si>
  <si>
    <t>126.3063</t>
  </si>
  <si>
    <t>47.01351</t>
  </si>
  <si>
    <t>113.2752</t>
  </si>
  <si>
    <t>47.91167</t>
  </si>
  <si>
    <t>19.26617</t>
  </si>
  <si>
    <t>83.37211</t>
  </si>
  <si>
    <t>124.9194</t>
  </si>
  <si>
    <t>65.26001</t>
  </si>
  <si>
    <t>119.9843</t>
  </si>
  <si>
    <t>19.97904</t>
  </si>
  <si>
    <t>52.54024</t>
  </si>
  <si>
    <t>60.18282</t>
  </si>
  <si>
    <t>38.90853</t>
  </si>
  <si>
    <t>129.7887</t>
  </si>
  <si>
    <t>25.44106</t>
  </si>
  <si>
    <t>39.51273</t>
  </si>
  <si>
    <t>35.38061</t>
  </si>
  <si>
    <t>59.38095</t>
  </si>
  <si>
    <t>136.3305</t>
  </si>
  <si>
    <t>62.5114</t>
  </si>
  <si>
    <t>82.09544</t>
  </si>
  <si>
    <t>146.9817</t>
  </si>
  <si>
    <t>86.12793</t>
  </si>
  <si>
    <t>80.68301</t>
  </si>
  <si>
    <t>29.33492</t>
  </si>
  <si>
    <t>28.17739</t>
  </si>
  <si>
    <t>34.29196</t>
  </si>
  <si>
    <t>13.31921</t>
  </si>
  <si>
    <t>121.1654</t>
  </si>
  <si>
    <t>22.39729</t>
  </si>
  <si>
    <t>68.48794</t>
  </si>
  <si>
    <t>13.17522</t>
  </si>
  <si>
    <t>120.1255</t>
  </si>
  <si>
    <t>87.97508</t>
  </si>
  <si>
    <t>122.1873</t>
  </si>
  <si>
    <t>118.364</t>
  </si>
  <si>
    <t>74.81024</t>
  </si>
  <si>
    <t>120.3047</t>
  </si>
  <si>
    <t>141.5828</t>
  </si>
  <si>
    <t>148.707</t>
  </si>
  <si>
    <t>97.73459</t>
  </si>
  <si>
    <t>117.2709</t>
  </si>
  <si>
    <t>115.9133</t>
  </si>
  <si>
    <t>108.7591</t>
  </si>
  <si>
    <t>26.06248</t>
  </si>
  <si>
    <t>19.42911</t>
  </si>
  <si>
    <t>136.2972</t>
  </si>
  <si>
    <t>64.35</t>
  </si>
  <si>
    <t>115.2367</t>
  </si>
  <si>
    <t>64.60505</t>
  </si>
  <si>
    <t>46.92012</t>
  </si>
  <si>
    <t>108.9881</t>
  </si>
  <si>
    <t>86.07151</t>
  </si>
  <si>
    <t>85.79607</t>
  </si>
  <si>
    <t>25.74493</t>
  </si>
  <si>
    <t>146.1033</t>
  </si>
  <si>
    <t>77.9586</t>
  </si>
  <si>
    <t>108.6831</t>
  </si>
  <si>
    <t>15.81562</t>
  </si>
  <si>
    <t>89.02088</t>
  </si>
  <si>
    <t>28.27624</t>
  </si>
  <si>
    <t>76.67317</t>
  </si>
  <si>
    <t>71.70295</t>
  </si>
  <si>
    <t>47.83235</t>
  </si>
  <si>
    <t>18.16499</t>
  </si>
  <si>
    <t>81.25782</t>
  </si>
  <si>
    <t>134.4695</t>
  </si>
  <si>
    <t>65.28563</t>
  </si>
  <si>
    <t>127.3043</t>
  </si>
  <si>
    <t>73.12171</t>
  </si>
  <si>
    <t>146.4286</t>
  </si>
  <si>
    <t>126.5285</t>
  </si>
  <si>
    <t>75.88201</t>
  </si>
  <si>
    <t>10.08102</t>
  </si>
  <si>
    <t>84.81875</t>
  </si>
  <si>
    <t>123.8452</t>
  </si>
  <si>
    <t>28.75015</t>
  </si>
  <si>
    <t>93.26431</t>
  </si>
  <si>
    <t>34.11403</t>
  </si>
  <si>
    <t>28.34179</t>
  </si>
  <si>
    <t>140.8985</t>
  </si>
  <si>
    <t>114.0066</t>
  </si>
  <si>
    <t>141.563</t>
  </si>
  <si>
    <t>79.08453</t>
  </si>
  <si>
    <t>110.3216</t>
  </si>
  <si>
    <t>91.98052</t>
  </si>
  <si>
    <t>73.55207</t>
  </si>
  <si>
    <t>118.3628</t>
  </si>
  <si>
    <t>119.1506</t>
  </si>
  <si>
    <t>35.04856</t>
  </si>
  <si>
    <t>146.4143</t>
  </si>
  <si>
    <t>117.5982</t>
  </si>
  <si>
    <t>41.84867</t>
  </si>
  <si>
    <t>30.74104</t>
  </si>
  <si>
    <t>145.1296</t>
  </si>
  <si>
    <t>66.9451</t>
  </si>
  <si>
    <t>36.59171</t>
  </si>
  <si>
    <t>57.29965</t>
  </si>
  <si>
    <t>143.7457</t>
  </si>
  <si>
    <t>44.86885</t>
  </si>
  <si>
    <t>51.43721</t>
  </si>
  <si>
    <t>109.1051</t>
  </si>
  <si>
    <t>104.4762</t>
  </si>
  <si>
    <t>34.90434</t>
  </si>
  <si>
    <t>48.63924</t>
  </si>
  <si>
    <t>11.26109</t>
  </si>
  <si>
    <t>84.81816</t>
  </si>
  <si>
    <t>40.45257</t>
  </si>
  <si>
    <t>32.1698</t>
  </si>
  <si>
    <t>87.63091</t>
  </si>
  <si>
    <t>66.42978</t>
  </si>
  <si>
    <t>32.28237</t>
  </si>
  <si>
    <t>74.64995</t>
  </si>
  <si>
    <t>88.39662</t>
  </si>
  <si>
    <t>22.07069</t>
  </si>
  <si>
    <t>151.8397</t>
  </si>
  <si>
    <t>23.92236</t>
  </si>
  <si>
    <t>25.69799</t>
  </si>
  <si>
    <t>93.81793</t>
  </si>
  <si>
    <t>80.07483</t>
  </si>
  <si>
    <t>109.9581</t>
  </si>
  <si>
    <t>86.50592</t>
  </si>
  <si>
    <t>122.7839</t>
  </si>
  <si>
    <t>92.50082</t>
  </si>
  <si>
    <t>140.0159</t>
  </si>
  <si>
    <t>128.7789</t>
  </si>
  <si>
    <t>35.27463</t>
  </si>
  <si>
    <t>39.22287</t>
  </si>
  <si>
    <t>115.9161</t>
  </si>
  <si>
    <t>62.81705</t>
  </si>
  <si>
    <t>126.557</t>
  </si>
  <si>
    <t>30.99555</t>
  </si>
  <si>
    <t>113.412</t>
  </si>
  <si>
    <t>23.23941</t>
  </si>
  <si>
    <t>45.62433</t>
  </si>
  <si>
    <t>55.76481</t>
  </si>
  <si>
    <t>136.684</t>
  </si>
  <si>
    <t>37.31467</t>
  </si>
  <si>
    <t>59.70951</t>
  </si>
  <si>
    <t>19.49381</t>
  </si>
  <si>
    <t>23.42695</t>
  </si>
  <si>
    <t>34.69357</t>
  </si>
  <si>
    <t>150.1218</t>
  </si>
  <si>
    <t>13.2355</t>
  </si>
  <si>
    <t>145.7555</t>
  </si>
  <si>
    <t>144.0973</t>
  </si>
  <si>
    <t>26.28536</t>
  </si>
  <si>
    <t>33.87622</t>
  </si>
  <si>
    <t>68.984</t>
  </si>
  <si>
    <t>111.6801</t>
  </si>
  <si>
    <t>122.528</t>
  </si>
  <si>
    <t>22.61173</t>
  </si>
  <si>
    <t>90.34299</t>
  </si>
  <si>
    <t>106.5977</t>
  </si>
  <si>
    <t>106.2572</t>
  </si>
  <si>
    <t>98.5068</t>
  </si>
  <si>
    <t>118.1081</t>
  </si>
  <si>
    <t>85.87898</t>
  </si>
  <si>
    <t>70.60909</t>
  </si>
  <si>
    <t>85.84289</t>
  </si>
  <si>
    <t>123.9896</t>
  </si>
  <si>
    <t>32.21593</t>
  </si>
  <si>
    <t>99.53623</t>
  </si>
  <si>
    <t>90.10803</t>
  </si>
  <si>
    <t>62.00495</t>
  </si>
  <si>
    <t>21.27734</t>
  </si>
  <si>
    <t>137.149</t>
  </si>
  <si>
    <t>65.1292</t>
  </si>
  <si>
    <t>25.96832</t>
  </si>
  <si>
    <t>49.57457</t>
  </si>
  <si>
    <t>127.2992</t>
  </si>
  <si>
    <t>42.74107</t>
  </si>
  <si>
    <t>26.68083</t>
  </si>
  <si>
    <t>120.2317</t>
  </si>
  <si>
    <t>58.94879</t>
  </si>
  <si>
    <t>126.9101</t>
  </si>
  <si>
    <t>52.04804</t>
  </si>
  <si>
    <t>94.42383</t>
  </si>
  <si>
    <t>34.61416</t>
  </si>
  <si>
    <t>61.05296</t>
  </si>
  <si>
    <t>106.0319</t>
  </si>
  <si>
    <t>34.9784</t>
  </si>
  <si>
    <t>58.76489</t>
  </si>
  <si>
    <t>34.62539</t>
  </si>
  <si>
    <t>82.32533</t>
  </si>
  <si>
    <t>117.4963</t>
  </si>
  <si>
    <t>131.8004</t>
  </si>
  <si>
    <t>83.7292</t>
  </si>
  <si>
    <t>75.21905</t>
  </si>
  <si>
    <t>109.2401</t>
  </si>
  <si>
    <t>61.87425</t>
  </si>
  <si>
    <t>97.40202</t>
  </si>
  <si>
    <t>93.41762</t>
  </si>
  <si>
    <t>40.64171</t>
  </si>
  <si>
    <t>123.7619</t>
  </si>
  <si>
    <t>88.16206</t>
  </si>
  <si>
    <t>111.8482</t>
  </si>
  <si>
    <t>117.6499</t>
  </si>
  <si>
    <t>115.7888</t>
  </si>
  <si>
    <t>100.054</t>
  </si>
  <si>
    <t>83.85618</t>
  </si>
  <si>
    <t>17.8868</t>
  </si>
  <si>
    <t>120.2794</t>
  </si>
  <si>
    <t>131.7449</t>
  </si>
  <si>
    <t>76.68825</t>
  </si>
  <si>
    <t>117.6858</t>
  </si>
  <si>
    <t>149.6236</t>
  </si>
  <si>
    <t>52.46794</t>
  </si>
  <si>
    <t>149.1849</t>
  </si>
  <si>
    <t>34.01035</t>
  </si>
  <si>
    <t>132.5591</t>
  </si>
  <si>
    <t>24.66394</t>
  </si>
  <si>
    <t>19.66178</t>
  </si>
  <si>
    <t>107.0722</t>
  </si>
  <si>
    <t>113.7503</t>
  </si>
  <si>
    <t>148.4138</t>
  </si>
  <si>
    <t>43.42856</t>
  </si>
  <si>
    <t>126.7846</t>
  </si>
  <si>
    <t>49.67729</t>
  </si>
  <si>
    <t>30.88855</t>
  </si>
  <si>
    <t>79.20646</t>
  </si>
  <si>
    <t>145.3714</t>
  </si>
  <si>
    <t>127.3254</t>
  </si>
  <si>
    <t>16.3332</t>
  </si>
  <si>
    <t>76.68936</t>
  </si>
  <si>
    <t>33.3724</t>
  </si>
  <si>
    <t>80.83794</t>
  </si>
  <si>
    <t>44.80308</t>
  </si>
  <si>
    <t>56.97774</t>
  </si>
  <si>
    <t>50.66665</t>
  </si>
  <si>
    <t>30.35446</t>
  </si>
  <si>
    <t>67.51559</t>
  </si>
  <si>
    <t>88.07975</t>
  </si>
  <si>
    <t>19.73467</t>
  </si>
  <si>
    <t>20.68788</t>
  </si>
  <si>
    <t>144.9674</t>
  </si>
  <si>
    <t>91.36284</t>
  </si>
  <si>
    <t>20.04319</t>
  </si>
  <si>
    <t>40.1395</t>
  </si>
  <si>
    <t>133.3597</t>
  </si>
  <si>
    <t>102.782</t>
  </si>
  <si>
    <t>111.6767</t>
  </si>
  <si>
    <t>73.90142</t>
  </si>
  <si>
    <t>39.97148</t>
  </si>
  <si>
    <t>53.91828</t>
  </si>
  <si>
    <t>87.928</t>
  </si>
  <si>
    <t>58.9454</t>
  </si>
  <si>
    <t>70.3201</t>
  </si>
  <si>
    <t>96.80387</t>
  </si>
  <si>
    <t>94.42259</t>
  </si>
  <si>
    <t>11.0407</t>
  </si>
  <si>
    <t>129.1367</t>
  </si>
  <si>
    <t>98.21837</t>
  </si>
  <si>
    <t>89.59011</t>
  </si>
  <si>
    <t>86.42448</t>
  </si>
  <si>
    <t>97.30559</t>
  </si>
  <si>
    <t>134.6274</t>
  </si>
  <si>
    <t>150.3327</t>
  </si>
  <si>
    <t>28.80438</t>
  </si>
  <si>
    <t>46.23352</t>
  </si>
  <si>
    <t>62.01604</t>
  </si>
  <si>
    <t>37.41153</t>
  </si>
  <si>
    <t>148.0254</t>
  </si>
  <si>
    <t>51.49648</t>
  </si>
  <si>
    <t>120.2981</t>
  </si>
  <si>
    <t>35.02459</t>
  </si>
  <si>
    <t>11.5297</t>
  </si>
  <si>
    <t>128.0345</t>
  </si>
  <si>
    <t>144.2769</t>
  </si>
  <si>
    <t>147.3984</t>
  </si>
  <si>
    <t>12.92569</t>
  </si>
  <si>
    <t>143.0181</t>
  </si>
  <si>
    <t>27.16823</t>
  </si>
  <si>
    <t>13.29546</t>
  </si>
  <si>
    <t>62.27717</t>
  </si>
  <si>
    <t>74.56311</t>
  </si>
  <si>
    <t>75.58662</t>
  </si>
  <si>
    <t>52.25138</t>
  </si>
  <si>
    <t>13.07959</t>
  </si>
  <si>
    <t>149.3469</t>
  </si>
  <si>
    <t>39.12416</t>
  </si>
  <si>
    <t>19.93156</t>
  </si>
  <si>
    <t>64.12093</t>
  </si>
  <si>
    <t>118.503</t>
  </si>
  <si>
    <t>147.0854</t>
  </si>
  <si>
    <t>86.33777</t>
  </si>
  <si>
    <t>38.16738</t>
  </si>
  <si>
    <t>78.50447</t>
  </si>
  <si>
    <t>113.9871</t>
  </si>
  <si>
    <t>148.3818</t>
  </si>
  <si>
    <t>136.7625</t>
  </si>
  <si>
    <t>143.9641</t>
  </si>
  <si>
    <t>11.55802</t>
  </si>
  <si>
    <t>81.15594</t>
  </si>
  <si>
    <t>65.29422</t>
  </si>
  <si>
    <t>13.17975</t>
  </si>
  <si>
    <t>138.6295</t>
  </si>
  <si>
    <t>72.70253</t>
  </si>
  <si>
    <t>63.86598</t>
  </si>
  <si>
    <t>43.8494</t>
  </si>
  <si>
    <t>113.6419</t>
  </si>
  <si>
    <t>25.90288</t>
  </si>
  <si>
    <t>63.06916</t>
  </si>
  <si>
    <t>129.8819</t>
  </si>
  <si>
    <t>91.89221</t>
  </si>
  <si>
    <t>112.0235</t>
  </si>
  <si>
    <t>24.30583</t>
  </si>
  <si>
    <t>108.0768</t>
  </si>
  <si>
    <t>131.4509</t>
  </si>
  <si>
    <t>144.5899</t>
  </si>
  <si>
    <t>150.187</t>
  </si>
  <si>
    <t>82.17266</t>
  </si>
  <si>
    <t>38.32085</t>
  </si>
  <si>
    <t>51.62776</t>
  </si>
  <si>
    <t>147.1188</t>
  </si>
  <si>
    <t>48.82307</t>
  </si>
  <si>
    <t>104.0847</t>
  </si>
  <si>
    <t>102.6486</t>
  </si>
  <si>
    <t>93.67748</t>
  </si>
  <si>
    <t>142.5468</t>
  </si>
  <si>
    <t>89.93715</t>
  </si>
  <si>
    <t>62.78706</t>
  </si>
  <si>
    <t>143.8702</t>
  </si>
  <si>
    <t>63.28123</t>
  </si>
  <si>
    <t>46.42792</t>
  </si>
  <si>
    <t>30.39555</t>
  </si>
  <si>
    <t>32.01956</t>
  </si>
  <si>
    <t>93.51428</t>
  </si>
  <si>
    <t>150.972</t>
  </si>
  <si>
    <t>37.37282</t>
  </si>
  <si>
    <t>28.02847</t>
  </si>
  <si>
    <t>11.38022</t>
  </si>
  <si>
    <t>81.21333</t>
  </si>
  <si>
    <t>102.337</t>
  </si>
  <si>
    <t>130.3702</t>
  </si>
  <si>
    <t>143.3389</t>
  </si>
  <si>
    <t>53.6245</t>
  </si>
  <si>
    <t>34.07187</t>
  </si>
  <si>
    <t>141.1944</t>
  </si>
  <si>
    <t>16.95215</t>
  </si>
  <si>
    <t>85.14858</t>
  </si>
  <si>
    <t>74.75287</t>
  </si>
  <si>
    <t>40.76519</t>
  </si>
  <si>
    <t>65.01094</t>
  </si>
  <si>
    <t>132.1808</t>
  </si>
  <si>
    <t>15.48607</t>
  </si>
  <si>
    <t>118.9748</t>
  </si>
  <si>
    <t>56.56545</t>
  </si>
  <si>
    <t>93.38839</t>
  </si>
  <si>
    <t>11.41447</t>
  </si>
  <si>
    <t>34.82746</t>
  </si>
  <si>
    <t>58.7786</t>
  </si>
  <si>
    <t>95.2808</t>
  </si>
  <si>
    <t>122.8657</t>
  </si>
  <si>
    <t>10.17862</t>
  </si>
  <si>
    <t>32.81788</t>
  </si>
  <si>
    <t>105.8591</t>
  </si>
  <si>
    <t>135.8524</t>
  </si>
  <si>
    <t>25.18098</t>
  </si>
  <si>
    <t>16.7054</t>
  </si>
  <si>
    <t>15.63838</t>
  </si>
  <si>
    <t>90.94902</t>
  </si>
  <si>
    <t>97.90259</t>
  </si>
  <si>
    <t>78.65814</t>
  </si>
  <si>
    <t>36.93701</t>
  </si>
  <si>
    <t>45.96067</t>
  </si>
  <si>
    <t>142.5446</t>
  </si>
  <si>
    <t>64.39589</t>
  </si>
  <si>
    <t>80.91523</t>
  </si>
  <si>
    <t>11.95366</t>
  </si>
  <si>
    <t>128.4574</t>
  </si>
  <si>
    <t>28.95703</t>
  </si>
  <si>
    <t>149.8002</t>
  </si>
  <si>
    <t>85.36735</t>
  </si>
  <si>
    <t>125.6038</t>
  </si>
  <si>
    <t>101.729</t>
  </si>
  <si>
    <t>66.99164</t>
  </si>
  <si>
    <t>58.66803</t>
  </si>
  <si>
    <t>144.7542</t>
  </si>
  <si>
    <t>56.80542</t>
  </si>
  <si>
    <t>113.769</t>
  </si>
  <si>
    <t>151.1804</t>
  </si>
  <si>
    <t>57.97231</t>
  </si>
  <si>
    <t>35.00705</t>
  </si>
  <si>
    <t>19.25011</t>
  </si>
  <si>
    <t>101.5694</t>
  </si>
  <si>
    <t>122.9718</t>
  </si>
  <si>
    <t>144.0484</t>
  </si>
  <si>
    <t>53.50328</t>
  </si>
  <si>
    <t>13.58626</t>
  </si>
  <si>
    <t>144.4387</t>
  </si>
  <si>
    <t>105.8233</t>
  </si>
  <si>
    <t>57.69286</t>
  </si>
  <si>
    <t>108.5208</t>
  </si>
  <si>
    <t>91.72597</t>
  </si>
  <si>
    <t>43.46218</t>
  </si>
  <si>
    <t>81.98348</t>
  </si>
  <si>
    <t>89.95217</t>
  </si>
  <si>
    <t>151.1123</t>
  </si>
  <si>
    <t>75.52401</t>
  </si>
  <si>
    <t>32.46246</t>
  </si>
  <si>
    <t>45.46156</t>
  </si>
  <si>
    <t>124.0432</t>
  </si>
  <si>
    <t>22.92989</t>
  </si>
  <si>
    <t>33.97217</t>
  </si>
  <si>
    <t>44.77661</t>
  </si>
  <si>
    <t>96.22981</t>
  </si>
  <si>
    <t>94.54955</t>
  </si>
  <si>
    <t>121.7134</t>
  </si>
  <si>
    <t>38.716</t>
  </si>
  <si>
    <t>63.73204</t>
  </si>
  <si>
    <t>15.43245</t>
  </si>
  <si>
    <t>56.95019</t>
  </si>
  <si>
    <t>136.4744</t>
  </si>
  <si>
    <t>122.8976</t>
  </si>
  <si>
    <t>40.7376</t>
  </si>
  <si>
    <t>127.3059</t>
  </si>
  <si>
    <t>16.64142</t>
  </si>
  <si>
    <t>64.11976</t>
  </si>
  <si>
    <t>135.1499</t>
  </si>
  <si>
    <t>108.4361</t>
  </si>
  <si>
    <t>24.5578</t>
  </si>
  <si>
    <t>73.08912</t>
  </si>
  <si>
    <t>102.4588</t>
  </si>
  <si>
    <t>107.2665</t>
  </si>
  <si>
    <t>44.89028</t>
  </si>
  <si>
    <t>136.4892</t>
  </si>
  <si>
    <t>88.9299</t>
  </si>
  <si>
    <t>121.067</t>
  </si>
  <si>
    <t>135.6991</t>
  </si>
  <si>
    <t>10.81166</t>
  </si>
  <si>
    <t>76.34094</t>
  </si>
  <si>
    <t>116.5923</t>
  </si>
  <si>
    <t>54.35933</t>
  </si>
  <si>
    <t>52.3129</t>
  </si>
  <si>
    <t>74.80193</t>
  </si>
  <si>
    <t>57.62453</t>
  </si>
  <si>
    <t>65.90819</t>
  </si>
  <si>
    <t>87.07437</t>
  </si>
  <si>
    <t>86.63261</t>
  </si>
  <si>
    <t>99.46796</t>
  </si>
  <si>
    <t>15.3576</t>
  </si>
  <si>
    <t>19.99398</t>
  </si>
  <si>
    <t>80.67688</t>
  </si>
  <si>
    <t>90.68743</t>
  </si>
  <si>
    <t>37.00258</t>
  </si>
  <si>
    <t>124.4308</t>
  </si>
  <si>
    <t>148.545</t>
  </si>
  <si>
    <t>133.8785</t>
  </si>
  <si>
    <t>37.38316</t>
  </si>
  <si>
    <t>54.14767</t>
  </si>
  <si>
    <t>98.60008</t>
  </si>
  <si>
    <t>27.44326</t>
  </si>
  <si>
    <t>105.0541</t>
  </si>
  <si>
    <t>147.9836</t>
  </si>
  <si>
    <t>105.9245</t>
  </si>
  <si>
    <t>141.846</t>
  </si>
  <si>
    <t>127.4573</t>
  </si>
  <si>
    <t>109.725</t>
  </si>
  <si>
    <t>96.95979</t>
  </si>
  <si>
    <t>64.23947</t>
  </si>
  <si>
    <t>27.24399</t>
  </si>
  <si>
    <t>49.05331</t>
  </si>
  <si>
    <t>36.68543</t>
  </si>
  <si>
    <t>33.77238</t>
  </si>
  <si>
    <t>93.04317</t>
  </si>
  <si>
    <t>22.75131</t>
  </si>
  <si>
    <t>144.6377</t>
  </si>
  <si>
    <t>101.771</t>
  </si>
  <si>
    <t>79.29834</t>
  </si>
  <si>
    <t>26.81615</t>
  </si>
  <si>
    <t>138.7419</t>
  </si>
  <si>
    <t>74.53295</t>
  </si>
  <si>
    <t>138.9417</t>
  </si>
  <si>
    <t>102.7437</t>
  </si>
  <si>
    <t>23.61799</t>
  </si>
  <si>
    <t>84.77599</t>
  </si>
  <si>
    <t>92.19519</t>
  </si>
  <si>
    <t>105.9396</t>
  </si>
  <si>
    <t>57.33638</t>
  </si>
  <si>
    <t>30.27113</t>
  </si>
  <si>
    <t>146.5004</t>
  </si>
  <si>
    <t>145.3024</t>
  </si>
  <si>
    <t>121.4311</t>
  </si>
  <si>
    <t>49.47921</t>
  </si>
  <si>
    <t>106.3212</t>
  </si>
  <si>
    <t>42.65159</t>
  </si>
  <si>
    <t>54.7112</t>
  </si>
  <si>
    <t>13.34627</t>
  </si>
  <si>
    <t>65.34922</t>
  </si>
  <si>
    <t>118.4648</t>
  </si>
  <si>
    <t>79.91193</t>
  </si>
  <si>
    <t>60.15788</t>
  </si>
  <si>
    <t>61.18743</t>
  </si>
  <si>
    <t>105.3107</t>
  </si>
  <si>
    <t>99.59484</t>
  </si>
  <si>
    <t>143.3993</t>
  </si>
  <si>
    <t>48.48641</t>
  </si>
  <si>
    <t>115.6826</t>
  </si>
  <si>
    <t>113.9549</t>
  </si>
  <si>
    <t>11.64363</t>
  </si>
  <si>
    <t>95.73989</t>
  </si>
  <si>
    <t>117.6325</t>
  </si>
  <si>
    <t>51.06543</t>
  </si>
  <si>
    <t>45.89176</t>
  </si>
  <si>
    <t>58.27298</t>
  </si>
  <si>
    <t>146.2425</t>
  </si>
  <si>
    <t>108.7361</t>
  </si>
  <si>
    <t>45.8524</t>
  </si>
  <si>
    <t>109.5045</t>
  </si>
  <si>
    <t>49.56307</t>
  </si>
  <si>
    <t>15.898</t>
  </si>
  <si>
    <t>34.04502</t>
  </si>
  <si>
    <t>76.76137</t>
  </si>
  <si>
    <t>81.39734</t>
  </si>
  <si>
    <t>139.266</t>
  </si>
  <si>
    <t>93.75089</t>
  </si>
  <si>
    <t>33.34628</t>
  </si>
  <si>
    <t>96.49997</t>
  </si>
  <si>
    <t>68.4829</t>
  </si>
  <si>
    <t>147.6243</t>
  </si>
  <si>
    <t>131.9318</t>
  </si>
  <si>
    <t>15.23345</t>
  </si>
  <si>
    <t>151.2593</t>
  </si>
  <si>
    <t>59.29399</t>
  </si>
  <si>
    <t>15.59563</t>
  </si>
  <si>
    <t>146.0111</t>
  </si>
  <si>
    <t>107.4376</t>
  </si>
  <si>
    <t>16.81582</t>
  </si>
  <si>
    <t>121.3801</t>
  </si>
  <si>
    <t>89.73108</t>
  </si>
  <si>
    <t>88.03418</t>
  </si>
  <si>
    <t>12.64334</t>
  </si>
  <si>
    <t>137.6444</t>
  </si>
  <si>
    <t>55.45479</t>
  </si>
  <si>
    <t>112.4585</t>
  </si>
  <si>
    <t>24.34825</t>
  </si>
  <si>
    <t>68.6903</t>
  </si>
  <si>
    <t>85.56591</t>
  </si>
  <si>
    <t>58.02371</t>
  </si>
  <si>
    <t>75.61018</t>
  </si>
  <si>
    <t>108.8366</t>
  </si>
  <si>
    <t>63.38189</t>
  </si>
  <si>
    <t>64.11491</t>
  </si>
  <si>
    <t>84.26053</t>
  </si>
  <si>
    <t>31.91321</t>
  </si>
  <si>
    <t>17.10728</t>
  </si>
  <si>
    <t>80.76216</t>
  </si>
  <si>
    <t>68.84101</t>
  </si>
  <si>
    <t>118.242</t>
  </si>
  <si>
    <t>75.86301</t>
  </si>
  <si>
    <t>17.31855</t>
  </si>
  <si>
    <t>31.94583</t>
  </si>
  <si>
    <t>150.4974</t>
  </si>
  <si>
    <t>138.6908</t>
  </si>
  <si>
    <t>138.6641</t>
  </si>
  <si>
    <t>75.764</t>
  </si>
  <si>
    <t>135.5805</t>
  </si>
  <si>
    <t>103.4802</t>
  </si>
  <si>
    <t>44.19001</t>
  </si>
  <si>
    <t>99.99113</t>
  </si>
  <si>
    <t>15.02289</t>
  </si>
  <si>
    <t>90.93462</t>
  </si>
  <si>
    <t>110.7527</t>
  </si>
  <si>
    <t>25.13178</t>
  </si>
  <si>
    <t>62.08536</t>
  </si>
  <si>
    <t>136.9128</t>
  </si>
  <si>
    <t>50.00753</t>
  </si>
  <si>
    <t>88.01693</t>
  </si>
  <si>
    <t>99.20622</t>
  </si>
  <si>
    <t>149.5596</t>
  </si>
  <si>
    <t>69.64566</t>
  </si>
  <si>
    <t>106.1534</t>
  </si>
  <si>
    <t>139.9974</t>
  </si>
  <si>
    <t>22.75813</t>
  </si>
  <si>
    <t>73.73026</t>
  </si>
  <si>
    <t>113.6628</t>
  </si>
  <si>
    <t>65.35972</t>
  </si>
  <si>
    <t>151.1485</t>
  </si>
  <si>
    <t>131.9292</t>
  </si>
  <si>
    <t>24.00351</t>
  </si>
  <si>
    <t>93.16728</t>
  </si>
  <si>
    <t>31.05683</t>
  </si>
  <si>
    <t>48.48742</t>
  </si>
  <si>
    <t>46.26658</t>
  </si>
  <si>
    <t>144.3173</t>
  </si>
  <si>
    <t>121.0831</t>
  </si>
  <si>
    <t>55.94695</t>
  </si>
  <si>
    <t>45.31002</t>
  </si>
  <si>
    <t>38.03682</t>
  </si>
  <si>
    <t>65.33022</t>
  </si>
  <si>
    <t>138.6225</t>
  </si>
  <si>
    <t>135.3953</t>
  </si>
  <si>
    <t>38.35482</t>
  </si>
  <si>
    <t>118.858</t>
  </si>
  <si>
    <t>39.59782</t>
  </si>
  <si>
    <t>130.2572</t>
  </si>
  <si>
    <t>58.43678</t>
  </si>
  <si>
    <t>52.51443</t>
  </si>
  <si>
    <t>140.9873</t>
  </si>
  <si>
    <t>88.50139</t>
  </si>
  <si>
    <t>39.81401</t>
  </si>
  <si>
    <t>125.3802</t>
  </si>
  <si>
    <t>149.5054</t>
  </si>
  <si>
    <t>26.90782</t>
  </si>
  <si>
    <t>88.06095</t>
  </si>
  <si>
    <t>104.7288</t>
  </si>
  <si>
    <t>88.60479</t>
  </si>
  <si>
    <t>18.8402</t>
  </si>
  <si>
    <t>103.3862</t>
  </si>
  <si>
    <t>52.29699</t>
  </si>
  <si>
    <t>124.116</t>
  </si>
  <si>
    <t>92.04643</t>
  </si>
  <si>
    <t>16.75731</t>
  </si>
  <si>
    <t>86.75021</t>
  </si>
  <si>
    <t>61.37221</t>
  </si>
  <si>
    <t>85.99791</t>
  </si>
  <si>
    <t>118.1724</t>
  </si>
  <si>
    <t>14.05419</t>
  </si>
  <si>
    <t>11.90458</t>
  </si>
  <si>
    <t>115.0132</t>
  </si>
  <si>
    <t>117.6472</t>
  </si>
  <si>
    <t>55.3042</t>
  </si>
  <si>
    <t>120.9896</t>
  </si>
  <si>
    <t>62.76806</t>
  </si>
  <si>
    <t>118.2343</t>
  </si>
  <si>
    <t>77.36293</t>
  </si>
  <si>
    <t>74.40872</t>
  </si>
  <si>
    <t>71.65249</t>
  </si>
  <si>
    <t>102.0947</t>
  </si>
  <si>
    <t>108.7445</t>
  </si>
  <si>
    <t>100.3006</t>
  </si>
  <si>
    <t>102.4612</t>
  </si>
  <si>
    <t>137.1685</t>
  </si>
  <si>
    <t>62.14117</t>
  </si>
  <si>
    <t>144.3374</t>
  </si>
  <si>
    <t>30.00744</t>
  </si>
  <si>
    <t>76.91345</t>
  </si>
  <si>
    <t>39.36302</t>
  </si>
  <si>
    <t>92.60425</t>
  </si>
  <si>
    <t>18.75411</t>
  </si>
  <si>
    <t>19.30723</t>
  </si>
  <si>
    <t>93.95111</t>
  </si>
  <si>
    <t>92.35116</t>
  </si>
  <si>
    <t>54.33614</t>
  </si>
  <si>
    <t>35.6893</t>
  </si>
  <si>
    <t>43.13934</t>
  </si>
  <si>
    <t>71.60672</t>
  </si>
  <si>
    <t>45.95824</t>
  </si>
  <si>
    <t>11.24168</t>
  </si>
  <si>
    <t>140.5647</t>
  </si>
  <si>
    <t>115.351</t>
  </si>
  <si>
    <t>21.53443</t>
  </si>
  <si>
    <t>143.7065</t>
  </si>
  <si>
    <t>16.69497</t>
  </si>
  <si>
    <t>36.22537</t>
  </si>
  <si>
    <t>132.0592</t>
  </si>
  <si>
    <t>84.51716</t>
  </si>
  <si>
    <t>89.14393</t>
  </si>
  <si>
    <t>64.60877</t>
  </si>
  <si>
    <t>151.8406</t>
  </si>
  <si>
    <t>87.8058</t>
  </si>
  <si>
    <t>31.72151</t>
  </si>
  <si>
    <t>77.2039</t>
  </si>
  <si>
    <t>14.5407</t>
  </si>
  <si>
    <t>15.98537</t>
  </si>
  <si>
    <t>148.885</t>
  </si>
  <si>
    <t>40.27131</t>
  </si>
  <si>
    <t>77.70175</t>
  </si>
  <si>
    <t>134.8872</t>
  </si>
  <si>
    <t>57.10156</t>
  </si>
  <si>
    <t>128.4791</t>
  </si>
  <si>
    <t>149.6984</t>
  </si>
  <si>
    <t>35.28271</t>
  </si>
  <si>
    <t>146.3735</t>
  </si>
  <si>
    <t>106.3386</t>
  </si>
  <si>
    <t>70.12589</t>
  </si>
  <si>
    <t>102.5004</t>
  </si>
  <si>
    <t>45.85319</t>
  </si>
  <si>
    <t>80.17012</t>
  </si>
  <si>
    <t>90.57604</t>
  </si>
  <si>
    <t>123.3362</t>
  </si>
  <si>
    <t>147.8199</t>
  </si>
  <si>
    <t>74.719</t>
  </si>
  <si>
    <t>50.52262</t>
  </si>
  <si>
    <t>43.711</t>
  </si>
  <si>
    <t>62.46203</t>
  </si>
  <si>
    <t>106.4204</t>
  </si>
  <si>
    <t>130.5379</t>
  </si>
  <si>
    <t>14.2767</t>
  </si>
  <si>
    <t>61.14254</t>
  </si>
  <si>
    <t>68.21068</t>
  </si>
  <si>
    <t>26.0703</t>
  </si>
  <si>
    <t>137.6672</t>
  </si>
  <si>
    <t>87.95275</t>
  </si>
  <si>
    <t>76.41384</t>
  </si>
  <si>
    <t>65.41444</t>
  </si>
  <si>
    <t>65.88297</t>
  </si>
  <si>
    <t>22.9697</t>
  </si>
  <si>
    <t>151.9697</t>
  </si>
  <si>
    <t>70.08882</t>
  </si>
  <si>
    <t>65.35602</t>
  </si>
  <si>
    <t>23.91648</t>
  </si>
  <si>
    <t>76.61774</t>
  </si>
  <si>
    <t>138.7742</t>
  </si>
  <si>
    <t>82.44784</t>
  </si>
  <si>
    <t>12.28632</t>
  </si>
  <si>
    <t>98.64136</t>
  </si>
  <si>
    <t>20.66974</t>
  </si>
  <si>
    <t>89.94087</t>
  </si>
  <si>
    <t>68.75092</t>
  </si>
  <si>
    <t>68.92813</t>
  </si>
  <si>
    <t>56.90916</t>
  </si>
  <si>
    <t>33.65861</t>
  </si>
  <si>
    <t>79.69438</t>
  </si>
  <si>
    <t>128.6296</t>
  </si>
  <si>
    <t>100.5377</t>
  </si>
  <si>
    <t>103.6458</t>
  </si>
  <si>
    <t>22.99477</t>
  </si>
  <si>
    <t>141.8974</t>
  </si>
  <si>
    <t>122.2278</t>
  </si>
  <si>
    <t>131.5921</t>
  </si>
  <si>
    <t>64.75424</t>
  </si>
  <si>
    <t>105.8512</t>
  </si>
  <si>
    <t>18.81795</t>
  </si>
  <si>
    <t>144.5233</t>
  </si>
  <si>
    <t>110.1596</t>
  </si>
  <si>
    <t>92.9691</t>
  </si>
  <si>
    <t>51.37605</t>
  </si>
  <si>
    <t>46.2162</t>
  </si>
  <si>
    <t>33.26338</t>
  </si>
  <si>
    <t>49.89012</t>
  </si>
  <si>
    <t>81.21954</t>
  </si>
  <si>
    <t>38.51301</t>
  </si>
  <si>
    <t>38.66302</t>
  </si>
  <si>
    <t>107.2304</t>
  </si>
  <si>
    <t>73.76452</t>
  </si>
  <si>
    <t>132.6987</t>
  </si>
  <si>
    <t>116.9455</t>
  </si>
  <si>
    <t>89.25002</t>
  </si>
  <si>
    <t>60.67138</t>
  </si>
  <si>
    <t>13.91345</t>
  </si>
  <si>
    <t>123.5585</t>
  </si>
  <si>
    <t>102.7585</t>
  </si>
  <si>
    <t>20.73697</t>
  </si>
  <si>
    <t>27.54942</t>
  </si>
  <si>
    <t>151.5996</t>
  </si>
  <si>
    <t>26.73446</t>
  </si>
  <si>
    <t>83.12002</t>
  </si>
  <si>
    <t>75.30515</t>
  </si>
  <si>
    <t>65.42998</t>
  </si>
  <si>
    <t>139.9093</t>
  </si>
  <si>
    <t>116.7206</t>
  </si>
  <si>
    <t>121.0582</t>
  </si>
  <si>
    <t>65.52291</t>
  </si>
  <si>
    <t>106.1753</t>
  </si>
  <si>
    <t>82.50644</t>
  </si>
  <si>
    <t>38.24195</t>
  </si>
  <si>
    <t>103.0856</t>
  </si>
  <si>
    <t>23.50481</t>
  </si>
  <si>
    <t>105.0649</t>
  </si>
  <si>
    <t>16.26313</t>
  </si>
  <si>
    <t>145.1304</t>
  </si>
  <si>
    <t>11.147</t>
  </si>
  <si>
    <t>18.37137</t>
  </si>
  <si>
    <t>91.77018</t>
  </si>
  <si>
    <t>60.56855</t>
  </si>
  <si>
    <t>67.49757</t>
  </si>
  <si>
    <t>130.3595</t>
  </si>
  <si>
    <t>97.59449</t>
  </si>
  <si>
    <t>49.7559</t>
  </si>
  <si>
    <t>26.3564</t>
  </si>
  <si>
    <t>113.3639</t>
  </si>
  <si>
    <t>104.5392</t>
  </si>
  <si>
    <t>44.41997</t>
  </si>
  <si>
    <t>16.49529</t>
  </si>
  <si>
    <t>138.1084</t>
  </si>
  <si>
    <t>54.3895</t>
  </si>
  <si>
    <t>151.6178</t>
  </si>
  <si>
    <t>26.59909</t>
  </si>
  <si>
    <t>71.66668</t>
  </si>
  <si>
    <t>145.7819</t>
  </si>
  <si>
    <t>42.14449</t>
  </si>
  <si>
    <t>57.70629</t>
  </si>
  <si>
    <t>118.4028</t>
  </si>
  <si>
    <t>30.69265</t>
  </si>
  <si>
    <t>56.14786</t>
  </si>
  <si>
    <t>92.837</t>
  </si>
  <si>
    <t>125.528</t>
  </si>
  <si>
    <t>115.3718</t>
  </si>
  <si>
    <t>141.3621</t>
  </si>
  <si>
    <t>108.6528</t>
  </si>
  <si>
    <t>51.11687</t>
  </si>
  <si>
    <t>150.9129</t>
  </si>
  <si>
    <t>151.2496</t>
  </si>
  <si>
    <t>79.05948</t>
  </si>
  <si>
    <t>103.5102</t>
  </si>
  <si>
    <t>93.57404</t>
  </si>
  <si>
    <t>124.5804</t>
  </si>
  <si>
    <t>109.001</t>
  </si>
  <si>
    <t>52.20796</t>
  </si>
  <si>
    <t>114.746</t>
  </si>
  <si>
    <t>22.10523</t>
  </si>
  <si>
    <t>110.3252</t>
  </si>
  <si>
    <t>87.96283</t>
  </si>
  <si>
    <t>21.8833</t>
  </si>
  <si>
    <t>55.7117</t>
  </si>
  <si>
    <t>114.9668</t>
  </si>
  <si>
    <t>56.05878</t>
  </si>
  <si>
    <t>107.88</t>
  </si>
  <si>
    <t>108.7689</t>
  </si>
  <si>
    <t>116.1329</t>
  </si>
  <si>
    <t>118.8846</t>
  </si>
  <si>
    <t>117.4071</t>
  </si>
  <si>
    <t>92.36921</t>
  </si>
  <si>
    <t>107.0442</t>
  </si>
  <si>
    <t>12.81776</t>
  </si>
  <si>
    <t>137.3243</t>
  </si>
  <si>
    <t>84.47711</t>
  </si>
  <si>
    <t>66.26004</t>
  </si>
  <si>
    <t>104.8096</t>
  </si>
  <si>
    <t>142.2769</t>
  </si>
  <si>
    <t>116.7058</t>
  </si>
  <si>
    <t>52.54549</t>
  </si>
  <si>
    <t>125.5347</t>
  </si>
  <si>
    <t>112.176</t>
  </si>
  <si>
    <t>49.1255</t>
  </si>
  <si>
    <t>114.8597</t>
  </si>
  <si>
    <t>144.9141</t>
  </si>
  <si>
    <t>143.4502</t>
  </si>
  <si>
    <t>143.7491</t>
  </si>
  <si>
    <t>49.84192</t>
  </si>
  <si>
    <t>37.97967</t>
  </si>
  <si>
    <t>106.4408</t>
  </si>
  <si>
    <t>135.5381</t>
  </si>
  <si>
    <t>137.5377</t>
  </si>
  <si>
    <t>91.7395</t>
  </si>
  <si>
    <t>127.7234</t>
  </si>
  <si>
    <t>109.2025</t>
  </si>
  <si>
    <t>20.64127</t>
  </si>
  <si>
    <t>134.0038</t>
  </si>
  <si>
    <t>126.0398</t>
  </si>
  <si>
    <t>136.6047</t>
  </si>
  <si>
    <t>29.32127</t>
  </si>
  <si>
    <t>51.80508</t>
  </si>
  <si>
    <t>109.0692</t>
  </si>
  <si>
    <t>72.3146</t>
  </si>
  <si>
    <t>55.77414</t>
  </si>
  <si>
    <t>147.9566</t>
  </si>
  <si>
    <t>60.68113</t>
  </si>
  <si>
    <t>71.7483</t>
  </si>
  <si>
    <t>58.00196</t>
  </si>
  <si>
    <t>105.499</t>
  </si>
  <si>
    <t>22.18664</t>
  </si>
  <si>
    <t>115.9424</t>
  </si>
  <si>
    <t>118.3014</t>
  </si>
  <si>
    <t>116.6804</t>
  </si>
  <si>
    <t>32.16949</t>
  </si>
  <si>
    <t>93.93094</t>
  </si>
  <si>
    <t>72.22993</t>
  </si>
  <si>
    <t>82.36296</t>
  </si>
  <si>
    <t>91.32981</t>
  </si>
  <si>
    <t>130.2177</t>
  </si>
  <si>
    <t>109.2344</t>
  </si>
  <si>
    <t>22.27068</t>
  </si>
  <si>
    <t>80.87229</t>
  </si>
  <si>
    <t>94.68203</t>
  </si>
  <si>
    <t>121.4992</t>
  </si>
  <si>
    <t>30.61563</t>
  </si>
  <si>
    <t>125.9511</t>
  </si>
  <si>
    <t>130.026</t>
  </si>
  <si>
    <t>49.84394</t>
  </si>
  <si>
    <t>38.60458</t>
  </si>
  <si>
    <t>48.64588</t>
  </si>
  <si>
    <t>128.4442</t>
  </si>
  <si>
    <t>83.49817</t>
  </si>
  <si>
    <t>22.61068</t>
  </si>
  <si>
    <t>10.00801</t>
  </si>
  <si>
    <t>114.7359</t>
  </si>
  <si>
    <t>103.3591</t>
  </si>
  <si>
    <t>78.44241</t>
  </si>
  <si>
    <t>145.3881</t>
  </si>
  <si>
    <t>124.9752</t>
  </si>
  <si>
    <t>11.44261</t>
  </si>
  <si>
    <t>67.36988</t>
  </si>
  <si>
    <t>67.92565</t>
  </si>
  <si>
    <t>141.9691</t>
  </si>
  <si>
    <t>31.65658</t>
  </si>
  <si>
    <t>81.86584</t>
  </si>
  <si>
    <t>25.34292</t>
  </si>
  <si>
    <t>131.1409</t>
  </si>
  <si>
    <t>80.55757</t>
  </si>
  <si>
    <t>38.71749</t>
  </si>
  <si>
    <t>83.86584</t>
  </si>
  <si>
    <t>140.0239</t>
  </si>
  <si>
    <t>43.80717</t>
  </si>
  <si>
    <t>118.3554</t>
  </si>
  <si>
    <t>143.7596</t>
  </si>
  <si>
    <t>75.82746</t>
  </si>
  <si>
    <t>147.5415</t>
  </si>
  <si>
    <t>94.11382</t>
  </si>
  <si>
    <t>139.8194</t>
  </si>
  <si>
    <t>23.07383</t>
  </si>
  <si>
    <t>83.48144</t>
  </si>
  <si>
    <t>63.85712</t>
  </si>
  <si>
    <t>52.44103</t>
  </si>
  <si>
    <t>16.98289</t>
  </si>
  <si>
    <t>102.5497</t>
  </si>
  <si>
    <t>44.42103</t>
  </si>
  <si>
    <t>30.35672</t>
  </si>
  <si>
    <t>91.09055</t>
  </si>
  <si>
    <t>48.26736</t>
  </si>
  <si>
    <t>52.92618</t>
  </si>
  <si>
    <t>149.6492</t>
  </si>
  <si>
    <t>105.1302</t>
  </si>
  <si>
    <t>106.0063</t>
  </si>
  <si>
    <t>132.8436</t>
  </si>
  <si>
    <t>126.4126</t>
  </si>
  <si>
    <t>39.80752</t>
  </si>
  <si>
    <t>17.00723</t>
  </si>
  <si>
    <t>44.52345</t>
  </si>
  <si>
    <t>13.82769</t>
  </si>
  <si>
    <t>15.72586</t>
  </si>
  <si>
    <t>22.04524</t>
  </si>
  <si>
    <t>148.1555</t>
  </si>
  <si>
    <t>136.4213</t>
  </si>
  <si>
    <t>21.13072</t>
  </si>
  <si>
    <t>85.91218</t>
  </si>
  <si>
    <t>13.20684</t>
  </si>
  <si>
    <t>70.18051</t>
  </si>
  <si>
    <t>44.98314</t>
  </si>
  <si>
    <t>132.1071</t>
  </si>
  <si>
    <t>31.78223</t>
  </si>
  <si>
    <t>39.55477</t>
  </si>
  <si>
    <t>101.5843</t>
  </si>
  <si>
    <t>44.36149</t>
  </si>
  <si>
    <t>71.82334</t>
  </si>
  <si>
    <t>70.30229</t>
  </si>
  <si>
    <t>124.8236</t>
  </si>
  <si>
    <t>23.39467</t>
  </si>
  <si>
    <t>136.8087</t>
  </si>
  <si>
    <t>136.8879</t>
  </si>
  <si>
    <t>97.8928</t>
  </si>
  <si>
    <t>84.62217</t>
  </si>
  <si>
    <t>94.31045</t>
  </si>
  <si>
    <t>121.3177</t>
  </si>
  <si>
    <t>32.05197</t>
  </si>
  <si>
    <t>97.12715</t>
  </si>
  <si>
    <t>41.19464</t>
  </si>
  <si>
    <t>73.22496</t>
  </si>
  <si>
    <t>100.9968</t>
  </si>
  <si>
    <t>115.0606</t>
  </si>
  <si>
    <t>113.1881</t>
  </si>
  <si>
    <t>49.33903</t>
  </si>
  <si>
    <t>34.94117</t>
  </si>
  <si>
    <t>150.8883</t>
  </si>
  <si>
    <t>42.75315</t>
  </si>
  <si>
    <t>143.0594</t>
  </si>
  <si>
    <t>21.00194</t>
  </si>
  <si>
    <t>47.46014</t>
  </si>
  <si>
    <t>27.87631</t>
  </si>
  <si>
    <t>141.6555</t>
  </si>
  <si>
    <t>39.20298</t>
  </si>
  <si>
    <t>51.71519</t>
  </si>
  <si>
    <t>58.52627</t>
  </si>
  <si>
    <t>109.916</t>
  </si>
  <si>
    <t>44.00413</t>
  </si>
  <si>
    <t>49.56582</t>
  </si>
  <si>
    <t>131.7352</t>
  </si>
  <si>
    <t>98.14052</t>
  </si>
  <si>
    <t>133.7637</t>
  </si>
  <si>
    <t>109.8928</t>
  </si>
  <si>
    <t>53.58512</t>
  </si>
  <si>
    <t>116.9756</t>
  </si>
  <si>
    <t>34.63489</t>
  </si>
  <si>
    <t>67.67356</t>
  </si>
  <si>
    <t>125.2633</t>
  </si>
  <si>
    <t>70.92163</t>
  </si>
  <si>
    <t>42.55803</t>
  </si>
  <si>
    <t>98.73861</t>
  </si>
  <si>
    <t>36.47319</t>
  </si>
  <si>
    <t>48.10459</t>
  </si>
  <si>
    <t>21.48758</t>
  </si>
  <si>
    <t>62.26043</t>
  </si>
  <si>
    <t>99.14868</t>
  </si>
  <si>
    <t>147.627</t>
  </si>
  <si>
    <t>50.02372</t>
  </si>
  <si>
    <t>146.0026</t>
  </si>
  <si>
    <t>74.03652</t>
  </si>
  <si>
    <t>50.12125</t>
  </si>
  <si>
    <t>96.70532</t>
  </si>
  <si>
    <t>23.56607</t>
  </si>
  <si>
    <t>126.0271</t>
  </si>
  <si>
    <t>48.88818</t>
  </si>
  <si>
    <t>149.7786</t>
  </si>
  <si>
    <t>40.2875</t>
  </si>
  <si>
    <t>36.60655</t>
  </si>
  <si>
    <t>75.0368</t>
  </si>
  <si>
    <t>83.66517</t>
  </si>
  <si>
    <t>53.5461</t>
  </si>
  <si>
    <t>90.00599</t>
  </si>
  <si>
    <t>104.7043</t>
  </si>
  <si>
    <t>140.9944</t>
  </si>
  <si>
    <t>45.99365</t>
  </si>
  <si>
    <t>78.70226</t>
  </si>
  <si>
    <t>68.55463</t>
  </si>
  <si>
    <t>36.53141</t>
  </si>
  <si>
    <t>96.26515</t>
  </si>
  <si>
    <t>89.19401</t>
  </si>
  <si>
    <t>40.9398</t>
  </si>
  <si>
    <t>143.1612</t>
  </si>
  <si>
    <t>124.0939</t>
  </si>
  <si>
    <t>35.93839</t>
  </si>
  <si>
    <t>63.23502</t>
  </si>
  <si>
    <t>91.55764</t>
  </si>
  <si>
    <t>120.1511</t>
  </si>
  <si>
    <t>102.6886</t>
  </si>
  <si>
    <t>114.0258</t>
  </si>
  <si>
    <t>15.89237</t>
  </si>
  <si>
    <t>142.6956</t>
  </si>
  <si>
    <t>91.17382</t>
  </si>
  <si>
    <t>86.71406</t>
  </si>
  <si>
    <t>90.57707</t>
  </si>
  <si>
    <t>150.4232</t>
  </si>
  <si>
    <t>139.0606</t>
  </si>
  <si>
    <t>35.22728</t>
  </si>
  <si>
    <t>114.2469</t>
  </si>
  <si>
    <t>62.96433</t>
  </si>
  <si>
    <t>46.7993</t>
  </si>
  <si>
    <t>88.03732</t>
  </si>
  <si>
    <t>20.84649</t>
  </si>
  <si>
    <t>48.81228</t>
  </si>
  <si>
    <t>151.982</t>
  </si>
  <si>
    <t>18.66619</t>
  </si>
  <si>
    <t>55.82473</t>
  </si>
  <si>
    <t>35.68383</t>
  </si>
  <si>
    <t>17.75402</t>
  </si>
  <si>
    <t>21.21997</t>
  </si>
  <si>
    <t>33.54614</t>
  </si>
  <si>
    <t>142.8614</t>
  </si>
  <si>
    <t>35.24493</t>
  </si>
  <si>
    <t>147.1186</t>
  </si>
  <si>
    <t>151.9597</t>
  </si>
  <si>
    <t>62.44647</t>
  </si>
  <si>
    <t>142.1948</t>
  </si>
  <si>
    <t>12.1426</t>
  </si>
  <si>
    <t>135.869</t>
  </si>
  <si>
    <t>23.86849</t>
  </si>
  <si>
    <t>27.37887</t>
  </si>
  <si>
    <t>37.32666</t>
  </si>
  <si>
    <t>36.03044</t>
  </si>
  <si>
    <t>79.08766</t>
  </si>
  <si>
    <t>46.56845</t>
  </si>
  <si>
    <t>75.84102</t>
  </si>
  <si>
    <t>86.59771</t>
  </si>
  <si>
    <t>51.76289</t>
  </si>
  <si>
    <t>76.42461</t>
  </si>
  <si>
    <t>20.83115</t>
  </si>
  <si>
    <t>17.11347</t>
  </si>
  <si>
    <t>54.06385</t>
  </si>
  <si>
    <t>14.94805</t>
  </si>
  <si>
    <t>98.84788</t>
  </si>
  <si>
    <t>113.2617</t>
  </si>
  <si>
    <t>75.91146</t>
  </si>
  <si>
    <t>131.8403</t>
  </si>
  <si>
    <t>31.12423</t>
  </si>
  <si>
    <t>44.33156</t>
  </si>
  <si>
    <t>140.3982</t>
  </si>
  <si>
    <t>106.2056</t>
  </si>
  <si>
    <t>24.47899</t>
  </si>
  <si>
    <t>77.43219</t>
  </si>
  <si>
    <t>128.1278</t>
  </si>
  <si>
    <t>93.28365</t>
  </si>
  <si>
    <t>110.7221</t>
  </si>
  <si>
    <t>26.47116</t>
  </si>
  <si>
    <t>81.27985</t>
  </si>
  <si>
    <t>43.1977</t>
  </si>
  <si>
    <t>78.69863</t>
  </si>
  <si>
    <t>61.12657</t>
  </si>
  <si>
    <t>135.2063</t>
  </si>
  <si>
    <t>22.38035</t>
  </si>
  <si>
    <t>19.29121</t>
  </si>
  <si>
    <t>99.87061</t>
  </si>
  <si>
    <t>73.12203</t>
  </si>
  <si>
    <t>14.67165</t>
  </si>
  <si>
    <t>65.94937</t>
  </si>
  <si>
    <t>59.37214</t>
  </si>
  <si>
    <t>62.49907</t>
  </si>
  <si>
    <t>148.3567</t>
  </si>
  <si>
    <t>18.24384</t>
  </si>
  <si>
    <t>27.72881</t>
  </si>
  <si>
    <t>135.618</t>
  </si>
  <si>
    <t>67.56894</t>
  </si>
  <si>
    <t>145.5381</t>
  </si>
  <si>
    <t>146.0148</t>
  </si>
  <si>
    <t>136.3619</t>
  </si>
  <si>
    <t>130.5558</t>
  </si>
  <si>
    <t>38.36356</t>
  </si>
  <si>
    <t>65.07527</t>
  </si>
  <si>
    <t>122.5722</t>
  </si>
  <si>
    <t>11.80994</t>
  </si>
  <si>
    <t>98.00144</t>
  </si>
  <si>
    <t>15.64277</t>
  </si>
  <si>
    <t>73.63149</t>
  </si>
  <si>
    <t>131.5635</t>
  </si>
  <si>
    <t>17.11461</t>
  </si>
  <si>
    <t>127.0768</t>
  </si>
  <si>
    <t>66.33251</t>
  </si>
  <si>
    <t>89.30241</t>
  </si>
  <si>
    <t>149.3063</t>
  </si>
  <si>
    <t>104.0128</t>
  </si>
  <si>
    <t>93.5996</t>
  </si>
  <si>
    <t>55.49482</t>
  </si>
  <si>
    <t>20.44568</t>
  </si>
  <si>
    <t>46.29563</t>
  </si>
  <si>
    <t>98.74282</t>
  </si>
  <si>
    <t>66.09364</t>
  </si>
  <si>
    <t>150.8621</t>
  </si>
  <si>
    <t>124.6092</t>
  </si>
  <si>
    <t>97.03208</t>
  </si>
  <si>
    <t>122.6395</t>
  </si>
  <si>
    <t>117.7547</t>
  </si>
  <si>
    <t>98.22204</t>
  </si>
  <si>
    <t>128.7183</t>
  </si>
  <si>
    <t>28.98458</t>
  </si>
  <si>
    <t>126.4265</t>
  </si>
  <si>
    <t>118.4074</t>
  </si>
  <si>
    <t>99.46181</t>
  </si>
  <si>
    <t>15.527</t>
  </si>
  <si>
    <t>101.6838</t>
  </si>
  <si>
    <t>70.88832</t>
  </si>
  <si>
    <t>38.53387</t>
  </si>
  <si>
    <t>90.11655</t>
  </si>
  <si>
    <t>56.49948</t>
  </si>
  <si>
    <t>54.41916</t>
  </si>
  <si>
    <t>104.2616</t>
  </si>
  <si>
    <t>83.38204</t>
  </si>
  <si>
    <t>58.46798</t>
  </si>
  <si>
    <t>44.62969</t>
  </si>
  <si>
    <t>67.56222</t>
  </si>
  <si>
    <t>10.83482</t>
  </si>
  <si>
    <t>150.0406</t>
  </si>
  <si>
    <t>92.50398</t>
  </si>
  <si>
    <t>25.36218</t>
  </si>
  <si>
    <t>65.367</t>
  </si>
  <si>
    <t>11.28587</t>
  </si>
  <si>
    <t>134.2378</t>
  </si>
  <si>
    <t>143.6731</t>
  </si>
  <si>
    <t>37.4873</t>
  </si>
  <si>
    <t>105.4363</t>
  </si>
  <si>
    <t>124.189</t>
  </si>
  <si>
    <t>94.37264</t>
  </si>
  <si>
    <t>145.5828</t>
  </si>
  <si>
    <t>101.9985</t>
  </si>
  <si>
    <t>44.91876</t>
  </si>
  <si>
    <t>139.8323</t>
  </si>
  <si>
    <t>71.71841</t>
  </si>
  <si>
    <t>97.19777</t>
  </si>
  <si>
    <t>16.83254</t>
  </si>
  <si>
    <t>111.6582</t>
  </si>
  <si>
    <t>35.75957</t>
  </si>
  <si>
    <t>19.21818</t>
  </si>
  <si>
    <t>77.35856</t>
  </si>
  <si>
    <t>76.23493</t>
  </si>
  <si>
    <t>24.21757</t>
  </si>
  <si>
    <t>51.62076</t>
  </si>
  <si>
    <t>128.0875</t>
  </si>
  <si>
    <t>90.6455</t>
  </si>
  <si>
    <t>92.03482</t>
  </si>
  <si>
    <t>43.95499</t>
  </si>
  <si>
    <t>12.98293</t>
  </si>
  <si>
    <t>73.10376</t>
  </si>
  <si>
    <t>57.15855</t>
  </si>
  <si>
    <t>128.4714</t>
  </si>
  <si>
    <t>30.83827</t>
  </si>
  <si>
    <t>76.94892</t>
  </si>
  <si>
    <t>80.97079</t>
  </si>
  <si>
    <t>96.7</t>
  </si>
  <si>
    <t>19.65132</t>
  </si>
  <si>
    <t>26.60038</t>
  </si>
  <si>
    <t>117.1737</t>
  </si>
  <si>
    <t>60.50471</t>
  </si>
  <si>
    <t>91.20667</t>
  </si>
  <si>
    <t>25.7052</t>
  </si>
  <si>
    <t>150.3248</t>
  </si>
  <si>
    <t>31.69274</t>
  </si>
  <si>
    <t>39.4195</t>
  </si>
  <si>
    <t>34.86435</t>
  </si>
  <si>
    <t>61.57234</t>
  </si>
  <si>
    <t>32.46215</t>
  </si>
  <si>
    <t>76.91148</t>
  </si>
  <si>
    <t>43.67699</t>
  </si>
  <si>
    <t>61.70591</t>
  </si>
  <si>
    <t>138.2094</t>
  </si>
  <si>
    <t>44.74519</t>
  </si>
  <si>
    <t>109.6895</t>
  </si>
  <si>
    <t>148.2507</t>
  </si>
  <si>
    <t>93.32597</t>
  </si>
  <si>
    <t>117.5318</t>
  </si>
  <si>
    <t>62.87989</t>
  </si>
  <si>
    <t>94.31674</t>
  </si>
  <si>
    <t>144.4813</t>
  </si>
  <si>
    <t>102.8406</t>
  </si>
  <si>
    <t>135.8191</t>
  </si>
  <si>
    <t>25.96461</t>
  </si>
  <si>
    <t>33.70679</t>
  </si>
  <si>
    <t>116.8553</t>
  </si>
  <si>
    <t>75.85766</t>
  </si>
  <si>
    <t>52.90613</t>
  </si>
  <si>
    <t>144.119</t>
  </si>
  <si>
    <t>55.28608</t>
  </si>
  <si>
    <t>21.18873</t>
  </si>
  <si>
    <t>98.93779</t>
  </si>
  <si>
    <t>50.0412</t>
  </si>
  <si>
    <t>40.67771</t>
  </si>
  <si>
    <t>104.553</t>
  </si>
  <si>
    <t>24.4964</t>
  </si>
  <si>
    <t>29.74396</t>
  </si>
  <si>
    <t>36.60353</t>
  </si>
  <si>
    <t>75.09967</t>
  </si>
  <si>
    <t>124.9494</t>
  </si>
  <si>
    <t>114.6928</t>
  </si>
  <si>
    <t>53.06269</t>
  </si>
  <si>
    <t>137.5011</t>
  </si>
  <si>
    <t>87.26429</t>
  </si>
  <si>
    <t>48.09996</t>
  </si>
  <si>
    <t>137.9928</t>
  </si>
  <si>
    <t>128.2177</t>
  </si>
  <si>
    <t>110.8084</t>
  </si>
  <si>
    <t>142.3604</t>
  </si>
  <si>
    <t>100.7035</t>
  </si>
  <si>
    <t>91.59595</t>
  </si>
  <si>
    <t>111.7714</t>
  </si>
  <si>
    <t>26.13204</t>
  </si>
  <si>
    <t>12.86483</t>
  </si>
  <si>
    <t>58.19364</t>
  </si>
  <si>
    <t>144.2208</t>
  </si>
  <si>
    <t>123.3719</t>
  </si>
  <si>
    <t>69.29058</t>
  </si>
  <si>
    <t>15.65374</t>
  </si>
  <si>
    <t>67.48051</t>
  </si>
  <si>
    <t>128.206</t>
  </si>
  <si>
    <t>81.77263</t>
  </si>
  <si>
    <t>44.24353</t>
  </si>
  <si>
    <t>40.95262</t>
  </si>
  <si>
    <t>124.0595</t>
  </si>
  <si>
    <t>114.9073</t>
  </si>
  <si>
    <t>83.51834</t>
  </si>
  <si>
    <t>66.40187</t>
  </si>
  <si>
    <t>101.5028</t>
  </si>
  <si>
    <t>70.48716</t>
  </si>
  <si>
    <t>61.38776</t>
  </si>
  <si>
    <t>45.1095</t>
  </si>
  <si>
    <t>146.4212</t>
  </si>
  <si>
    <t>13.14998</t>
  </si>
  <si>
    <t>68.3629</t>
  </si>
  <si>
    <t>30.56298</t>
  </si>
  <si>
    <t>83.38893</t>
  </si>
  <si>
    <t>18.30262</t>
  </si>
  <si>
    <t>57.16262</t>
  </si>
  <si>
    <t>121.0422</t>
  </si>
  <si>
    <t>127.7116</t>
  </si>
  <si>
    <t>82.80538</t>
  </si>
  <si>
    <t>55.97014</t>
  </si>
  <si>
    <t>18.37273</t>
  </si>
  <si>
    <t>134.1815</t>
  </si>
  <si>
    <t>11.99601</t>
  </si>
  <si>
    <t>97.35364</t>
  </si>
  <si>
    <t>16.75241</t>
  </si>
  <si>
    <t>144.5252</t>
  </si>
  <si>
    <t>68.70165</t>
  </si>
  <si>
    <t>79.22063</t>
  </si>
  <si>
    <t>41.16162</t>
  </si>
  <si>
    <t>141.0703</t>
  </si>
  <si>
    <t>123.5359</t>
  </si>
  <si>
    <t>128.9359</t>
  </si>
  <si>
    <t>85.64694</t>
  </si>
  <si>
    <t>70.35955</t>
  </si>
  <si>
    <t>120.5764</t>
  </si>
  <si>
    <t>149.1103</t>
  </si>
  <si>
    <t>17.43899</t>
  </si>
  <si>
    <t>145.5916</t>
  </si>
  <si>
    <t>36.329</t>
  </si>
  <si>
    <t>54.09175</t>
  </si>
  <si>
    <t>52.41443</t>
  </si>
  <si>
    <t>101.5302</t>
  </si>
  <si>
    <t>98.18852</t>
  </si>
  <si>
    <t>52.87955</t>
  </si>
  <si>
    <t>65.95471</t>
  </si>
  <si>
    <t>16.65075</t>
  </si>
  <si>
    <t>58.50268</t>
  </si>
  <si>
    <t>74.29516</t>
  </si>
  <si>
    <t>129.5222</t>
  </si>
  <si>
    <t>84.84278</t>
  </si>
  <si>
    <t>117.9889</t>
  </si>
  <si>
    <t>28.39328</t>
  </si>
  <si>
    <t>58.13973</t>
  </si>
  <si>
    <t>148.2147</t>
  </si>
  <si>
    <t>105.683</t>
  </si>
  <si>
    <t>104.9565</t>
  </si>
  <si>
    <t>141.2768</t>
  </si>
  <si>
    <t>70.93801</t>
  </si>
  <si>
    <t>17.0295</t>
  </si>
  <si>
    <t>105.7288</t>
  </si>
  <si>
    <t>27.06057</t>
  </si>
  <si>
    <t>38.93858</t>
  </si>
  <si>
    <t>53.5889</t>
  </si>
  <si>
    <t>137.2552</t>
  </si>
  <si>
    <t>37.18789</t>
  </si>
  <si>
    <t>148.4993</t>
  </si>
  <si>
    <t>69.8261</t>
  </si>
  <si>
    <t>130.8615</t>
  </si>
  <si>
    <t>93.84594</t>
  </si>
  <si>
    <t>111.9126</t>
  </si>
  <si>
    <t>144.6769</t>
  </si>
  <si>
    <t>140.5682</t>
  </si>
  <si>
    <t>55.22143</t>
  </si>
  <si>
    <t>135.6945</t>
  </si>
  <si>
    <t>132.3944</t>
  </si>
  <si>
    <t>102.8518</t>
  </si>
  <si>
    <t>61.09316</t>
  </si>
  <si>
    <t>110.4606</t>
  </si>
  <si>
    <t>128.3074</t>
  </si>
  <si>
    <t>124.5047</t>
  </si>
  <si>
    <t>79.7368</t>
  </si>
  <si>
    <t>96.56809</t>
  </si>
  <si>
    <t>82.90132</t>
  </si>
  <si>
    <t>139.9577</t>
  </si>
  <si>
    <t>126.4333</t>
  </si>
  <si>
    <t>145.2845</t>
  </si>
  <si>
    <t>61.04782</t>
  </si>
  <si>
    <t>61.46048</t>
  </si>
  <si>
    <t>67.65789</t>
  </si>
  <si>
    <t>131.0966</t>
  </si>
  <si>
    <t>16.76809</t>
  </si>
  <si>
    <t>98.43602</t>
  </si>
  <si>
    <t>35.60989</t>
  </si>
  <si>
    <t>10.85595</t>
  </si>
  <si>
    <t>36.45125</t>
  </si>
  <si>
    <t>125.7867</t>
  </si>
  <si>
    <t>132.0366</t>
  </si>
  <si>
    <t>132.0121</t>
  </si>
  <si>
    <t>131.5016</t>
  </si>
  <si>
    <t>61.37814</t>
  </si>
  <si>
    <t>89.08015</t>
  </si>
  <si>
    <t>98.75096</t>
  </si>
  <si>
    <t>52.72653</t>
  </si>
  <si>
    <t>146.772</t>
  </si>
  <si>
    <t>125.7463</t>
  </si>
  <si>
    <t>39.15063</t>
  </si>
  <si>
    <t>20.48304</t>
  </si>
  <si>
    <t>69.17564</t>
  </si>
  <si>
    <t>64.20406</t>
  </si>
  <si>
    <t>19.75145</t>
  </si>
  <si>
    <t>94.9894</t>
  </si>
  <si>
    <t>77.19658</t>
  </si>
  <si>
    <t>75.69875</t>
  </si>
  <si>
    <t>70.32444</t>
  </si>
  <si>
    <t>65.24472</t>
  </si>
  <si>
    <t>61.99326</t>
  </si>
  <si>
    <t>56.55141</t>
  </si>
  <si>
    <t>75.29151</t>
  </si>
  <si>
    <t>100.3121</t>
  </si>
  <si>
    <t>97.85402</t>
  </si>
  <si>
    <t>71.05504</t>
  </si>
  <si>
    <t>143.6639</t>
  </si>
  <si>
    <t>35.43918</t>
  </si>
  <si>
    <t>106.0431</t>
  </si>
  <si>
    <t>45.77697</t>
  </si>
  <si>
    <t>25.72427</t>
  </si>
  <si>
    <t>117.7918</t>
  </si>
  <si>
    <t>66.40792</t>
  </si>
  <si>
    <t>63.05935</t>
  </si>
  <si>
    <t>106.5524</t>
  </si>
  <si>
    <t>95.8701</t>
  </si>
  <si>
    <t>57.91437</t>
  </si>
  <si>
    <t>132.6758</t>
  </si>
  <si>
    <t>46.38305</t>
  </si>
  <si>
    <t>11.10676</t>
  </si>
  <si>
    <t>35.5905</t>
  </si>
  <si>
    <t>129.5699</t>
  </si>
  <si>
    <t>41.12433</t>
  </si>
  <si>
    <t>81.05737</t>
  </si>
  <si>
    <t>38.79658</t>
  </si>
  <si>
    <t>51.27073</t>
  </si>
  <si>
    <t>62.27805</t>
  </si>
  <si>
    <t>123.4957</t>
  </si>
  <si>
    <t>53.26408</t>
  </si>
  <si>
    <t>18.08965</t>
  </si>
  <si>
    <t>136.7868</t>
  </si>
  <si>
    <t>53.5943</t>
  </si>
  <si>
    <t>29.44114</t>
  </si>
  <si>
    <t>77.55992</t>
  </si>
  <si>
    <t>150.5042</t>
  </si>
  <si>
    <t>78.00679</t>
  </si>
  <si>
    <t>114.2272</t>
  </si>
  <si>
    <t>50.32798</t>
  </si>
  <si>
    <t>79.07969</t>
  </si>
  <si>
    <t>64.01032</t>
  </si>
  <si>
    <t>45.96626</t>
  </si>
  <si>
    <t>76.26678</t>
  </si>
  <si>
    <t>10.20867</t>
  </si>
  <si>
    <t>55.71364</t>
  </si>
  <si>
    <t>79.94301</t>
  </si>
  <si>
    <t>41.84326</t>
  </si>
  <si>
    <t>89.06898</t>
  </si>
  <si>
    <t>127.7413</t>
  </si>
  <si>
    <t>121.9139</t>
  </si>
  <si>
    <t>80.79212</t>
  </si>
  <si>
    <t>78.38559</t>
  </si>
  <si>
    <t>119.633</t>
  </si>
  <si>
    <t>104.9395</t>
  </si>
  <si>
    <t>72.37317</t>
  </si>
  <si>
    <t>23.93037</t>
  </si>
  <si>
    <t>103.6819</t>
  </si>
  <si>
    <t>66.1787</t>
  </si>
  <si>
    <t>82.97904</t>
  </si>
  <si>
    <t>146.6115</t>
  </si>
  <si>
    <t>19.85847</t>
  </si>
  <si>
    <t>70.58074</t>
  </si>
  <si>
    <t>64.02155</t>
  </si>
  <si>
    <t>111.222</t>
  </si>
  <si>
    <t>137.4802</t>
  </si>
  <si>
    <t>90.535</t>
  </si>
  <si>
    <t>72.37037</t>
  </si>
  <si>
    <t>150.7434</t>
  </si>
  <si>
    <t>24.42108</t>
  </si>
  <si>
    <t>97.72629</t>
  </si>
  <si>
    <t>118.6272</t>
  </si>
  <si>
    <t>55.92764</t>
  </si>
  <si>
    <t>49.74413</t>
  </si>
  <si>
    <t>79.22225</t>
  </si>
  <si>
    <t>18.36518</t>
  </si>
  <si>
    <t>59.70133</t>
  </si>
  <si>
    <t>121.7481</t>
  </si>
  <si>
    <t>147.1919</t>
  </si>
  <si>
    <t>67.91313</t>
  </si>
  <si>
    <t>14.46517</t>
  </si>
  <si>
    <t>71.07436</t>
  </si>
  <si>
    <t>99.12516</t>
  </si>
  <si>
    <t>123.5078</t>
  </si>
  <si>
    <t>15.70219</t>
  </si>
  <si>
    <t>123.918</t>
  </si>
  <si>
    <t>129.3424</t>
  </si>
  <si>
    <t>144.4271</t>
  </si>
  <si>
    <t>51.35418</t>
  </si>
  <si>
    <t>14.82789</t>
  </si>
  <si>
    <t>81.18128</t>
  </si>
  <si>
    <t>96.47821</t>
  </si>
  <si>
    <t>141.8685</t>
  </si>
  <si>
    <t>58.07037</t>
  </si>
  <si>
    <t>77.13194</t>
  </si>
  <si>
    <t>84.85706</t>
  </si>
  <si>
    <t>33.83008</t>
  </si>
  <si>
    <t>149.1798</t>
  </si>
  <si>
    <t>144.918</t>
  </si>
  <si>
    <t>141.9444</t>
  </si>
  <si>
    <t>30.45313</t>
  </si>
  <si>
    <t>119.7686</t>
  </si>
  <si>
    <t>10.27383</t>
  </si>
  <si>
    <t>118.5428</t>
  </si>
  <si>
    <t>82.91712</t>
  </si>
  <si>
    <t>56.38121</t>
  </si>
  <si>
    <t>96.97595</t>
  </si>
  <si>
    <t>53.31828</t>
  </si>
  <si>
    <t>121.5659</t>
  </si>
  <si>
    <t>96.57706</t>
  </si>
  <si>
    <t>142.308</t>
  </si>
  <si>
    <t>122.38</t>
  </si>
  <si>
    <t>135.8812</t>
  </si>
  <si>
    <t>36.817</t>
  </si>
  <si>
    <t>91.19794</t>
  </si>
  <si>
    <t>134.8994</t>
  </si>
  <si>
    <t>24.06867</t>
  </si>
  <si>
    <t>83.23046</t>
  </si>
  <si>
    <t>54.31824</t>
  </si>
  <si>
    <t>25.10276</t>
  </si>
  <si>
    <t>57.51541</t>
  </si>
  <si>
    <t>115.9018</t>
  </si>
  <si>
    <t>141.3966</t>
  </si>
  <si>
    <t>71.88599</t>
  </si>
  <si>
    <t>12.96228</t>
  </si>
  <si>
    <t>84.3721</t>
  </si>
  <si>
    <t>90.23846</t>
  </si>
  <si>
    <t>106.3714</t>
  </si>
  <si>
    <t>16.59899</t>
  </si>
  <si>
    <t>14.47492</t>
  </si>
  <si>
    <t>12.71174</t>
  </si>
  <si>
    <t>10.71619</t>
  </si>
  <si>
    <t>40.55783</t>
  </si>
  <si>
    <t>144.1378</t>
  </si>
  <si>
    <t>34.7598</t>
  </si>
  <si>
    <t>99.32659</t>
  </si>
  <si>
    <t>28.62714</t>
  </si>
  <si>
    <t>113.1813</t>
  </si>
  <si>
    <t>81.64678</t>
  </si>
  <si>
    <t>55.67059</t>
  </si>
  <si>
    <t>77.10179</t>
  </si>
  <si>
    <t>44.63934</t>
  </si>
  <si>
    <t>80.33741</t>
  </si>
  <si>
    <t>41.52243</t>
  </si>
  <si>
    <t>100.9368</t>
  </si>
  <si>
    <t>100.4453</t>
  </si>
  <si>
    <t>23.61615</t>
  </si>
  <si>
    <t>52.11185</t>
  </si>
  <si>
    <t>13.48513</t>
  </si>
  <si>
    <t>52.82539</t>
  </si>
  <si>
    <t>15.1382</t>
  </si>
  <si>
    <t>130.7933</t>
  </si>
  <si>
    <t>113.4182</t>
  </si>
  <si>
    <t>12.89825</t>
  </si>
  <si>
    <t>110.1436</t>
  </si>
  <si>
    <t>58.61553</t>
  </si>
  <si>
    <t>122.2447</t>
  </si>
  <si>
    <t>129.1539</t>
  </si>
  <si>
    <t>30.13879</t>
  </si>
  <si>
    <t>101.4514</t>
  </si>
  <si>
    <t>98.83783</t>
  </si>
  <si>
    <t>83.72196</t>
  </si>
  <si>
    <t>87.15297</t>
  </si>
  <si>
    <t>34.495</t>
  </si>
  <si>
    <t>126.9722</t>
  </si>
  <si>
    <t>148.4109</t>
  </si>
  <si>
    <t>72.33718</t>
  </si>
  <si>
    <t>121.2186</t>
  </si>
  <si>
    <t>31.31814</t>
  </si>
  <si>
    <t>111.0643</t>
  </si>
  <si>
    <t>104.8155</t>
  </si>
  <si>
    <t>24.11096</t>
  </si>
  <si>
    <t>38.25458</t>
  </si>
  <si>
    <t>62.47985</t>
  </si>
  <si>
    <t>124.0575</t>
  </si>
  <si>
    <t>62.08679</t>
  </si>
  <si>
    <t>145.6429</t>
  </si>
  <si>
    <t>89.79475</t>
  </si>
  <si>
    <t>81.52767</t>
  </si>
  <si>
    <t>87.82424</t>
  </si>
  <si>
    <t>54.62956</t>
  </si>
  <si>
    <t>96.82782</t>
  </si>
  <si>
    <t>123.9811</t>
  </si>
  <si>
    <t>76.03835</t>
  </si>
  <si>
    <t>125.2207</t>
  </si>
  <si>
    <t>82.5582</t>
  </si>
  <si>
    <t>144.9399</t>
  </si>
  <si>
    <t>25.23756</t>
  </si>
  <si>
    <t>128.5419</t>
  </si>
  <si>
    <t>134.0687</t>
  </si>
  <si>
    <t>118.9209</t>
  </si>
  <si>
    <t>105.0094</t>
  </si>
  <si>
    <t>29.51656</t>
  </si>
  <si>
    <t>71.86142</t>
  </si>
  <si>
    <t>79.95579</t>
  </si>
  <si>
    <t>22.3525</t>
  </si>
  <si>
    <t>113.0874</t>
  </si>
  <si>
    <t>139.3778</t>
  </si>
  <si>
    <t>11.1617</t>
  </si>
  <si>
    <t>65.20559</t>
  </si>
  <si>
    <t>99.28451</t>
  </si>
  <si>
    <t>148.8152</t>
  </si>
  <si>
    <t>106.0082</t>
  </si>
  <si>
    <t>134.4755</t>
  </si>
  <si>
    <t>124.9517</t>
  </si>
  <si>
    <t>122.4459</t>
  </si>
  <si>
    <t>91.02661</t>
  </si>
  <si>
    <t>104.2244</t>
  </si>
  <si>
    <t>120.9718</t>
  </si>
  <si>
    <t>93.45985</t>
  </si>
  <si>
    <t>120.8822</t>
  </si>
  <si>
    <t>141.2098</t>
  </si>
  <si>
    <t>18.08959</t>
  </si>
  <si>
    <t>128.3716</t>
  </si>
  <si>
    <t>87.81228</t>
  </si>
  <si>
    <t>29.78485</t>
  </si>
  <si>
    <t>148.7862</t>
  </si>
  <si>
    <t>47.66393</t>
  </si>
  <si>
    <t>101.249</t>
  </si>
  <si>
    <t>105.1259</t>
  </si>
  <si>
    <t>51.63217</t>
  </si>
  <si>
    <t>66.62046</t>
  </si>
  <si>
    <t>45.80588</t>
  </si>
  <si>
    <t>47.33319</t>
  </si>
  <si>
    <t>121.4445</t>
  </si>
  <si>
    <t>99.88243</t>
  </si>
  <si>
    <t>58.42976</t>
  </si>
  <si>
    <t>72.30494</t>
  </si>
  <si>
    <t>123.777</t>
  </si>
  <si>
    <t>37.40838</t>
  </si>
  <si>
    <t>84.02879</t>
  </si>
  <si>
    <t>63.78457</t>
  </si>
  <si>
    <t>121.3293</t>
  </si>
  <si>
    <t>43.22658</t>
  </si>
  <si>
    <t>146.6644</t>
  </si>
  <si>
    <t>67.11566</t>
  </si>
  <si>
    <t>58.49118</t>
  </si>
  <si>
    <t>41.58978</t>
  </si>
  <si>
    <t>136.9582</t>
  </si>
  <si>
    <t>122.3298</t>
  </si>
  <si>
    <t>106.8837</t>
  </si>
  <si>
    <t>143.0704</t>
  </si>
  <si>
    <t>54.76891</t>
  </si>
  <si>
    <t>69.26685</t>
  </si>
  <si>
    <t>141.5323</t>
  </si>
  <si>
    <t>151.0511</t>
  </si>
  <si>
    <t>64.18127</t>
  </si>
  <si>
    <t>102.1982</t>
  </si>
  <si>
    <t>96.13032</t>
  </si>
  <si>
    <t>78.88295</t>
  </si>
  <si>
    <t>101.0613</t>
  </si>
  <si>
    <t>105.7705</t>
  </si>
  <si>
    <t>43.44112</t>
  </si>
  <si>
    <t>53.59479</t>
  </si>
  <si>
    <t>70.124</t>
  </si>
  <si>
    <t>51.56894</t>
  </si>
  <si>
    <t>61.65604</t>
  </si>
  <si>
    <t>117.9417</t>
  </si>
  <si>
    <t>35.55409</t>
  </si>
  <si>
    <t>72.05378</t>
  </si>
  <si>
    <t>34.69405</t>
  </si>
  <si>
    <t>118.7742</t>
  </si>
  <si>
    <t>109.2794</t>
  </si>
  <si>
    <t>94.99473</t>
  </si>
  <si>
    <t>125.6977</t>
  </si>
  <si>
    <t>32.85603</t>
  </si>
  <si>
    <t>103.7625</t>
  </si>
  <si>
    <t>24.40342</t>
  </si>
  <si>
    <t>120.2419</t>
  </si>
  <si>
    <t>135.0498</t>
  </si>
  <si>
    <t>14.38473</t>
  </si>
  <si>
    <t>31.10712</t>
  </si>
  <si>
    <t>57.13686</t>
  </si>
  <si>
    <t>78.19775</t>
  </si>
  <si>
    <t>23.0668</t>
  </si>
  <si>
    <t>30.19277</t>
  </si>
  <si>
    <t>141.7512</t>
  </si>
  <si>
    <t>106.2335</t>
  </si>
  <si>
    <t>119.1705</t>
  </si>
  <si>
    <t>103.4708</t>
  </si>
  <si>
    <t>38.42932</t>
  </si>
  <si>
    <t>39.62757</t>
  </si>
  <si>
    <t>58.43363</t>
  </si>
  <si>
    <t>53.19703</t>
  </si>
  <si>
    <t>150.6977</t>
  </si>
  <si>
    <t>134.9723</t>
  </si>
  <si>
    <t>103.6115</t>
  </si>
  <si>
    <t>41.57053</t>
  </si>
  <si>
    <t>110.8801</t>
  </si>
  <si>
    <t>74.54837</t>
  </si>
  <si>
    <t>33.30739</t>
  </si>
  <si>
    <t>87.8936</t>
  </si>
  <si>
    <t>17.04033</t>
  </si>
  <si>
    <t>79.32745</t>
  </si>
  <si>
    <t>123.0873</t>
  </si>
  <si>
    <t>40.25522</t>
  </si>
  <si>
    <t>151.0413</t>
  </si>
  <si>
    <t>112.9603</t>
  </si>
  <si>
    <t>72.71091</t>
  </si>
  <si>
    <t>24.25988</t>
  </si>
  <si>
    <t>23.384</t>
  </si>
  <si>
    <t>35.75226</t>
  </si>
  <si>
    <t>131.5689</t>
  </si>
  <si>
    <t>145.4662</t>
  </si>
  <si>
    <t>144.7908</t>
  </si>
  <si>
    <t>143.9699</t>
  </si>
  <si>
    <t>118.7454</t>
  </si>
  <si>
    <t>78.22682</t>
  </si>
  <si>
    <t>58.40925</t>
  </si>
  <si>
    <t>130.0771</t>
  </si>
  <si>
    <t>10.00897</t>
  </si>
  <si>
    <t>15.36585</t>
  </si>
  <si>
    <t>140.9827</t>
  </si>
  <si>
    <t>54.03253</t>
  </si>
  <si>
    <t>78.87255</t>
  </si>
  <si>
    <t>77.38332</t>
  </si>
  <si>
    <t>97.6111</t>
  </si>
  <si>
    <t>19.23956</t>
  </si>
  <si>
    <t>143.9443</t>
  </si>
  <si>
    <t>130.7386</t>
  </si>
  <si>
    <t>62.63694</t>
  </si>
  <si>
    <t>38.86738</t>
  </si>
  <si>
    <t>44.04961</t>
  </si>
  <si>
    <t>18.91984</t>
  </si>
  <si>
    <t>83.95065</t>
  </si>
  <si>
    <t>125.2969</t>
  </si>
  <si>
    <t>44.948</t>
  </si>
  <si>
    <t>102.2948</t>
  </si>
  <si>
    <t>18.2713</t>
  </si>
  <si>
    <t>111.8795</t>
  </si>
  <si>
    <t>139.0447</t>
  </si>
  <si>
    <t>94.12973</t>
  </si>
  <si>
    <t>86.604</t>
  </si>
  <si>
    <t>80.7459</t>
  </si>
  <si>
    <t>13.19094</t>
  </si>
  <si>
    <t>122.8603</t>
  </si>
  <si>
    <t>57.20609</t>
  </si>
  <si>
    <t>53.67979</t>
  </si>
  <si>
    <t>51.66336</t>
  </si>
  <si>
    <t>105.1043</t>
  </si>
  <si>
    <t>85.83009</t>
  </si>
  <si>
    <t>58.16404</t>
  </si>
  <si>
    <t>130.3278</t>
  </si>
  <si>
    <t>29.50386</t>
  </si>
  <si>
    <t>128.4577</t>
  </si>
  <si>
    <t>91.82647</t>
  </si>
  <si>
    <t>63.17031</t>
  </si>
  <si>
    <t>137.2715</t>
  </si>
  <si>
    <t>36.66235</t>
  </si>
  <si>
    <t>55.80088</t>
  </si>
  <si>
    <t>79.29567</t>
  </si>
  <si>
    <t>138.5596</t>
  </si>
  <si>
    <t>72.18423</t>
  </si>
  <si>
    <t>48.5018</t>
  </si>
  <si>
    <t>44.03648</t>
  </si>
  <si>
    <t>122.0337</t>
  </si>
  <si>
    <t>62.46241</t>
  </si>
  <si>
    <t>56.44158</t>
  </si>
  <si>
    <t>47.27402</t>
  </si>
  <si>
    <t>18.67761</t>
  </si>
  <si>
    <t>97.92149</t>
  </si>
  <si>
    <t>127.1112</t>
  </si>
  <si>
    <t>26.87491</t>
  </si>
  <si>
    <t>150.3159</t>
  </si>
  <si>
    <t>70.79388</t>
  </si>
  <si>
    <t>121.6626</t>
  </si>
  <si>
    <t>115.6173</t>
  </si>
  <si>
    <t>55.70957</t>
  </si>
  <si>
    <t>31.62635</t>
  </si>
  <si>
    <t>151.2346</t>
  </si>
  <si>
    <t>31.41283</t>
  </si>
  <si>
    <t>143.4936</t>
  </si>
  <si>
    <t>52.25631</t>
  </si>
  <si>
    <t>97.31743</t>
  </si>
  <si>
    <t>23.30535</t>
  </si>
  <si>
    <t>79.46294</t>
  </si>
  <si>
    <t>119.8982</t>
  </si>
  <si>
    <t>146.5062</t>
  </si>
  <si>
    <t>108.2983</t>
  </si>
  <si>
    <t>17.60168</t>
  </si>
  <si>
    <t>61.30399</t>
  </si>
  <si>
    <t>146.0165</t>
  </si>
  <si>
    <t>12.70706</t>
  </si>
  <si>
    <t>141.4481</t>
  </si>
  <si>
    <t>43.94412</t>
  </si>
  <si>
    <t>104.2842</t>
  </si>
  <si>
    <t>138.6647</t>
  </si>
  <si>
    <t>40.68091</t>
  </si>
  <si>
    <t>108.3878</t>
  </si>
  <si>
    <t>118.0917</t>
  </si>
  <si>
    <t>66.18118</t>
  </si>
  <si>
    <t>126.5108</t>
  </si>
  <si>
    <t>49.56215</t>
  </si>
  <si>
    <t>127.5116</t>
  </si>
  <si>
    <t>45.56134</t>
  </si>
  <si>
    <t>151.6059</t>
  </si>
  <si>
    <t>138.8127</t>
  </si>
  <si>
    <t>102.6431</t>
  </si>
  <si>
    <t>104.2158</t>
  </si>
  <si>
    <t>52.36305</t>
  </si>
  <si>
    <t>123.9291</t>
  </si>
  <si>
    <t>137.5237</t>
  </si>
  <si>
    <t>40.25217</t>
  </si>
  <si>
    <t>102.404</t>
  </si>
  <si>
    <t>112.2911</t>
  </si>
  <si>
    <t>118.6267</t>
  </si>
  <si>
    <t>12.76729</t>
  </si>
  <si>
    <t>148.1454</t>
  </si>
  <si>
    <t>101.87</t>
  </si>
  <si>
    <t>101.0431</t>
  </si>
  <si>
    <t>127.1251</t>
  </si>
  <si>
    <t>99.45019</t>
  </si>
  <si>
    <t>104.7798</t>
  </si>
  <si>
    <t>57.44285</t>
  </si>
  <si>
    <t>46.34571</t>
  </si>
  <si>
    <t>131.8384</t>
  </si>
  <si>
    <t>151.7219</t>
  </si>
  <si>
    <t>141.9297</t>
  </si>
  <si>
    <t>69.46915</t>
  </si>
  <si>
    <t>30.40801</t>
  </si>
  <si>
    <t>96.77185</t>
  </si>
  <si>
    <t>76.3329</t>
  </si>
  <si>
    <t>111.718</t>
  </si>
  <si>
    <t>116.2224</t>
  </si>
  <si>
    <t>95.39746</t>
  </si>
  <si>
    <t>134.1931</t>
  </si>
  <si>
    <t>144.3331</t>
  </si>
  <si>
    <t>70.21111</t>
  </si>
  <si>
    <t>61.81667</t>
  </si>
  <si>
    <t>84.49118</t>
  </si>
  <si>
    <t>55.89764</t>
  </si>
  <si>
    <t>136.2382</t>
  </si>
  <si>
    <t>120.2527</t>
  </si>
  <si>
    <t>128.1408</t>
  </si>
  <si>
    <t>100.7622</t>
  </si>
  <si>
    <t>52.45084</t>
  </si>
  <si>
    <t>151.1281</t>
  </si>
  <si>
    <t>91.96472</t>
  </si>
  <si>
    <t>43.4441</t>
  </si>
  <si>
    <t>121.158</t>
  </si>
  <si>
    <t>63.4455</t>
  </si>
  <si>
    <t>101.5757</t>
  </si>
  <si>
    <t>136.0601</t>
  </si>
  <si>
    <t>89.85684</t>
  </si>
  <si>
    <t>107.5497</t>
  </si>
  <si>
    <t>44.66089</t>
  </si>
  <si>
    <t>126.1133</t>
  </si>
  <si>
    <t>99.78789</t>
  </si>
  <si>
    <t>112.1144</t>
  </si>
  <si>
    <t>81.03938</t>
  </si>
  <si>
    <t>15.77564</t>
  </si>
  <si>
    <t>73.87531</t>
  </si>
  <si>
    <t>93.23171</t>
  </si>
  <si>
    <t>125.4102</t>
  </si>
  <si>
    <t>130.3275</t>
  </si>
  <si>
    <t>78.36454</t>
  </si>
  <si>
    <t>120.7628</t>
  </si>
  <si>
    <t>26.64941</t>
  </si>
  <si>
    <t>49.9456</t>
  </si>
  <si>
    <t>46.3886</t>
  </si>
  <si>
    <t>57.08944</t>
  </si>
  <si>
    <t>48.26527</t>
  </si>
  <si>
    <t>69.31799</t>
  </si>
  <si>
    <t>103.5903</t>
  </si>
  <si>
    <t>97.68871</t>
  </si>
  <si>
    <t>64.01763</t>
  </si>
  <si>
    <t>111.9211</t>
  </si>
  <si>
    <t>135.2639</t>
  </si>
  <si>
    <t>78.79499</t>
  </si>
  <si>
    <t>20.51021</t>
  </si>
  <si>
    <t>86.78422</t>
  </si>
  <si>
    <t>71.26343</t>
  </si>
  <si>
    <t>121.8528</t>
  </si>
  <si>
    <t>46.7748</t>
  </si>
  <si>
    <t>137.5609</t>
  </si>
  <si>
    <t>134.7282</t>
  </si>
  <si>
    <t>20.04179</t>
  </si>
  <si>
    <t>140.8783</t>
  </si>
  <si>
    <t>54.89618</t>
  </si>
  <si>
    <t>112.4713</t>
  </si>
  <si>
    <t>29.27353</t>
  </si>
  <si>
    <t>125.3963</t>
  </si>
  <si>
    <t>140.9197</t>
  </si>
  <si>
    <t>28.85399</t>
  </si>
  <si>
    <t>10.7887</t>
  </si>
  <si>
    <t>20.94904</t>
  </si>
  <si>
    <t>113.8566</t>
  </si>
  <si>
    <t>105.2768</t>
  </si>
  <si>
    <t>77.14952</t>
  </si>
  <si>
    <t>33.65834</t>
  </si>
  <si>
    <t>134.1531</t>
  </si>
  <si>
    <t>52.9291</t>
  </si>
  <si>
    <t>142.2815</t>
  </si>
  <si>
    <t>63.83704</t>
  </si>
  <si>
    <t>37.24162</t>
  </si>
  <si>
    <t>113.4684</t>
  </si>
  <si>
    <t>83.45472</t>
  </si>
  <si>
    <t>65.83122</t>
  </si>
  <si>
    <t>112.5235</t>
  </si>
  <si>
    <t>97.24618</t>
  </si>
  <si>
    <t>147.6043</t>
  </si>
  <si>
    <t>139.7545</t>
  </si>
  <si>
    <t>26.28052</t>
  </si>
  <si>
    <t>94.67396</t>
  </si>
  <si>
    <t>118.957</t>
  </si>
  <si>
    <t>32.89759</t>
  </si>
  <si>
    <t>86.75573</t>
  </si>
  <si>
    <t>95.0031</t>
  </si>
  <si>
    <t>118.4855</t>
  </si>
  <si>
    <t>62.86705</t>
  </si>
  <si>
    <t>61.45217</t>
  </si>
  <si>
    <t>13.19663</t>
  </si>
  <si>
    <t>67.05173</t>
  </si>
  <si>
    <t>11.25108</t>
  </si>
  <si>
    <t>21.38001</t>
  </si>
  <si>
    <t>50.67945</t>
  </si>
  <si>
    <t>15.91387</t>
  </si>
  <si>
    <t>86.55965</t>
  </si>
  <si>
    <t>122.0079</t>
  </si>
  <si>
    <t>12.32507</t>
  </si>
  <si>
    <t>108.8517</t>
  </si>
  <si>
    <t>34.5108</t>
  </si>
  <si>
    <t>139.3147</t>
  </si>
  <si>
    <t>115.7433</t>
  </si>
  <si>
    <t>106.8352</t>
  </si>
  <si>
    <t>55.30333</t>
  </si>
  <si>
    <t>54.38521</t>
  </si>
  <si>
    <t>122.5287</t>
  </si>
  <si>
    <t>44.26301</t>
  </si>
  <si>
    <t>42.50519</t>
  </si>
  <si>
    <t>96.19027</t>
  </si>
  <si>
    <t>125.9143</t>
  </si>
  <si>
    <t>96.92957</t>
  </si>
  <si>
    <t>139.2198</t>
  </si>
  <si>
    <t>48.0267</t>
  </si>
  <si>
    <t>69.0722</t>
  </si>
  <si>
    <t>33.62886</t>
  </si>
  <si>
    <t>69.30197</t>
  </si>
  <si>
    <t>50.95255</t>
  </si>
  <si>
    <t>78.79615</t>
  </si>
  <si>
    <t>92.29372</t>
  </si>
  <si>
    <t>59.99815</t>
  </si>
  <si>
    <t>22.41911</t>
  </si>
  <si>
    <t>105.056</t>
  </si>
  <si>
    <t>68.30344</t>
  </si>
  <si>
    <t>12.93941</t>
  </si>
  <si>
    <t>102.5783</t>
  </si>
  <si>
    <t>75.54456</t>
  </si>
  <si>
    <t>131.974</t>
  </si>
  <si>
    <t>86.08122</t>
  </si>
  <si>
    <t>129.9338</t>
  </si>
  <si>
    <t>73.77401</t>
  </si>
  <si>
    <t>71.89622</t>
  </si>
  <si>
    <t>107.1907</t>
  </si>
  <si>
    <t>72.81568</t>
  </si>
  <si>
    <t>37.16389</t>
  </si>
  <si>
    <t>129.0295</t>
  </si>
  <si>
    <t>95.69139</t>
  </si>
  <si>
    <t>148.1503</t>
  </si>
  <si>
    <t>120.8181</t>
  </si>
  <si>
    <t>115.8287</t>
  </si>
  <si>
    <t>120.5004</t>
  </si>
  <si>
    <t>42.8293</t>
  </si>
  <si>
    <t>94.4144</t>
  </si>
  <si>
    <t>26.14124</t>
  </si>
  <si>
    <t>57.36689</t>
  </si>
  <si>
    <t>51.90558</t>
  </si>
  <si>
    <t>69.40088</t>
  </si>
  <si>
    <t>84.39596</t>
  </si>
  <si>
    <t>143.208</t>
  </si>
  <si>
    <t>74.81547</t>
  </si>
  <si>
    <t>54.2766</t>
  </si>
  <si>
    <t>62.02543</t>
  </si>
  <si>
    <t>53.73902</t>
  </si>
  <si>
    <t>58.14305</t>
  </si>
  <si>
    <t>51.28228</t>
  </si>
  <si>
    <t>127.9108</t>
  </si>
  <si>
    <t>91.97741</t>
  </si>
  <si>
    <t>89.40664</t>
  </si>
  <si>
    <t>33.00198</t>
  </si>
  <si>
    <t>83.84589</t>
  </si>
  <si>
    <t>124.6284</t>
  </si>
  <si>
    <t>21.63247</t>
  </si>
  <si>
    <t>100.2037</t>
  </si>
  <si>
    <t>18.80521</t>
  </si>
  <si>
    <t>63.35081</t>
  </si>
  <si>
    <t>70.03009</t>
  </si>
  <si>
    <t>34.73535</t>
  </si>
  <si>
    <t>92.36437</t>
  </si>
  <si>
    <t>147.7692</t>
  </si>
  <si>
    <t>27.02541</t>
  </si>
  <si>
    <t>85.91885</t>
  </si>
  <si>
    <t>124.2341</t>
  </si>
  <si>
    <t>94.28103</t>
  </si>
  <si>
    <t>78.49043</t>
  </si>
  <si>
    <t>151.0189</t>
  </si>
  <si>
    <t>131.2241</t>
  </si>
  <si>
    <t>26.90399</t>
  </si>
  <si>
    <t>138.681</t>
  </si>
  <si>
    <t>135.3478</t>
  </si>
  <si>
    <t>41.82963</t>
  </si>
  <si>
    <t>72.76882</t>
  </si>
  <si>
    <t>125.952</t>
  </si>
  <si>
    <t>71.55411</t>
  </si>
  <si>
    <t>147.7696</t>
  </si>
  <si>
    <t>27.00278</t>
  </si>
  <si>
    <t>128.8962</t>
  </si>
  <si>
    <t>13.32462</t>
  </si>
  <si>
    <t>55.73421</t>
  </si>
  <si>
    <t>136.5474</t>
  </si>
  <si>
    <t>61.19466</t>
  </si>
  <si>
    <t>34.08925</t>
  </si>
  <si>
    <t>44.61624</t>
  </si>
  <si>
    <t>131.9396</t>
  </si>
  <si>
    <t>140.1783</t>
  </si>
  <si>
    <t>129.7352</t>
  </si>
  <si>
    <t>34.87055</t>
  </si>
  <si>
    <t>140.6496</t>
  </si>
  <si>
    <t>36.28418</t>
  </si>
  <si>
    <t>61.72835</t>
  </si>
  <si>
    <t>21.00932</t>
  </si>
  <si>
    <t>84.21309</t>
  </si>
  <si>
    <t>30.89291</t>
  </si>
  <si>
    <t>12.18314</t>
  </si>
  <si>
    <t>151.052</t>
  </si>
  <si>
    <t>86.87784</t>
  </si>
  <si>
    <t>100.723</t>
  </si>
  <si>
    <t>140.1462</t>
  </si>
  <si>
    <t>71.37462</t>
  </si>
  <si>
    <t>110.7642</t>
  </si>
  <si>
    <t>150.7392</t>
  </si>
  <si>
    <t>100.1407</t>
  </si>
  <si>
    <t>129.5426</t>
  </si>
  <si>
    <t>149.9088</t>
  </si>
  <si>
    <t>64.85794</t>
  </si>
  <si>
    <t>137.646</t>
  </si>
  <si>
    <t>60.67898</t>
  </si>
  <si>
    <t>131.5291</t>
  </si>
  <si>
    <t>64.10218</t>
  </si>
  <si>
    <t>33.26267</t>
  </si>
  <si>
    <t>50.11767</t>
  </si>
  <si>
    <t>53.02107</t>
  </si>
  <si>
    <t>116.7611</t>
  </si>
  <si>
    <t>104.3447</t>
  </si>
  <si>
    <t>129.3796</t>
  </si>
  <si>
    <t>123.1903</t>
  </si>
  <si>
    <t>144.7651</t>
  </si>
  <si>
    <t>66.12949</t>
  </si>
  <si>
    <t>113.4594</t>
  </si>
  <si>
    <t>109.2035</t>
  </si>
  <si>
    <t>46.86552</t>
  </si>
  <si>
    <t>29.61018</t>
  </si>
  <si>
    <t>150.2575</t>
  </si>
  <si>
    <t>14.79924</t>
  </si>
  <si>
    <t>10.87368</t>
  </si>
  <si>
    <t>125.664</t>
  </si>
  <si>
    <t>69.71662</t>
  </si>
  <si>
    <t>87.6203</t>
  </si>
  <si>
    <t>31.53278</t>
  </si>
  <si>
    <t>140.4166</t>
  </si>
  <si>
    <t>149.2435</t>
  </si>
  <si>
    <t>36.71407</t>
  </si>
  <si>
    <t>96.52969</t>
  </si>
  <si>
    <t>112.9021</t>
  </si>
  <si>
    <t>59.10185</t>
  </si>
  <si>
    <t>110.1144</t>
  </si>
  <si>
    <t>61.88973</t>
  </si>
  <si>
    <t>40.70993</t>
  </si>
  <si>
    <t>28.53053</t>
  </si>
  <si>
    <t>57.80617</t>
  </si>
  <si>
    <t>126.3128</t>
  </si>
  <si>
    <t>74.19375</t>
  </si>
  <si>
    <t>47.38552</t>
  </si>
  <si>
    <t>150.1576</t>
  </si>
  <si>
    <t>99.13598</t>
  </si>
  <si>
    <t>42.13424</t>
  </si>
  <si>
    <t>30.48384</t>
  </si>
  <si>
    <t>37.28525</t>
  </si>
  <si>
    <t>29.26718</t>
  </si>
  <si>
    <t>137.9168</t>
  </si>
  <si>
    <t>134.2992</t>
  </si>
  <si>
    <t>15.62488</t>
  </si>
  <si>
    <t>55.71588</t>
  </si>
  <si>
    <t>35.79851</t>
  </si>
  <si>
    <t>56.66534</t>
  </si>
  <si>
    <t>35.74729</t>
  </si>
  <si>
    <t>101.6932</t>
  </si>
  <si>
    <t>28.69423</t>
  </si>
  <si>
    <t>115.1343</t>
  </si>
  <si>
    <t>80.55403</t>
  </si>
  <si>
    <t>125.6831</t>
  </si>
  <si>
    <t>94.65083</t>
  </si>
  <si>
    <t>52.16349</t>
  </si>
  <si>
    <t>95.23192</t>
  </si>
  <si>
    <t>90.03898</t>
  </si>
  <si>
    <t>88.95439</t>
  </si>
  <si>
    <t>76.07816</t>
  </si>
  <si>
    <t>22.15902</t>
  </si>
  <si>
    <t>102.1317</t>
  </si>
  <si>
    <t>99.10709</t>
  </si>
  <si>
    <t>12.17569</t>
  </si>
  <si>
    <t>16.38406</t>
  </si>
  <si>
    <t>93.92802</t>
  </si>
  <si>
    <t>101.2932</t>
  </si>
  <si>
    <t>63.97445</t>
  </si>
  <si>
    <t>139.218</t>
  </si>
  <si>
    <t>145.8988</t>
  </si>
  <si>
    <t>46.42813</t>
  </si>
  <si>
    <t>122.1429</t>
  </si>
  <si>
    <t>35.27125</t>
  </si>
  <si>
    <t>120.0941</t>
  </si>
  <si>
    <t>132.9061</t>
  </si>
  <si>
    <t>73.89603</t>
  </si>
  <si>
    <t>125.2333</t>
  </si>
  <si>
    <t>87.807</t>
  </si>
  <si>
    <t>36.19866</t>
  </si>
  <si>
    <t>136.9311</t>
  </si>
  <si>
    <t>68.76588</t>
  </si>
  <si>
    <t>14.62028</t>
  </si>
  <si>
    <t>105.8602</t>
  </si>
  <si>
    <t>37.05352</t>
  </si>
  <si>
    <t>21.78447</t>
  </si>
  <si>
    <t>21.74716</t>
  </si>
  <si>
    <t>99.09359</t>
  </si>
  <si>
    <t>137.9983</t>
  </si>
  <si>
    <t>44.99154</t>
  </si>
  <si>
    <t>99.30111</t>
  </si>
  <si>
    <t>48.53387</t>
  </si>
  <si>
    <t>86.82432</t>
  </si>
  <si>
    <t>86.43367</t>
  </si>
  <si>
    <t>82.87764</t>
  </si>
  <si>
    <t>79.45165</t>
  </si>
  <si>
    <t>73.72259</t>
  </si>
  <si>
    <t>100.2416</t>
  </si>
  <si>
    <t>91.28942</t>
  </si>
  <si>
    <t>133.1229</t>
  </si>
  <si>
    <t>40.58381</t>
  </si>
  <si>
    <t>77.12293</t>
  </si>
  <si>
    <t>39.06141</t>
  </si>
  <si>
    <t>46.51791</t>
  </si>
  <si>
    <t>74.42886</t>
  </si>
  <si>
    <t>31.41268</t>
  </si>
  <si>
    <t>11.75057</t>
  </si>
  <si>
    <t>30.07533</t>
  </si>
  <si>
    <t>120.4481</t>
  </si>
  <si>
    <t>104.677</t>
  </si>
  <si>
    <t>35.39836</t>
  </si>
  <si>
    <t>151.6323</t>
  </si>
  <si>
    <t>52.72908</t>
  </si>
  <si>
    <t>77.87</t>
  </si>
  <si>
    <t>146.107</t>
  </si>
  <si>
    <t>13.08676</t>
  </si>
  <si>
    <t>43.95962</t>
  </si>
  <si>
    <t>94.0175</t>
  </si>
  <si>
    <t>116.7521</t>
  </si>
  <si>
    <t>10.53866</t>
  </si>
  <si>
    <t>137.7661</t>
  </si>
  <si>
    <t>36.9208</t>
  </si>
  <si>
    <t>123.7299</t>
  </si>
  <si>
    <t>104.0556</t>
  </si>
  <si>
    <t>141.0805</t>
  </si>
  <si>
    <t>146.3063</t>
  </si>
  <si>
    <t>88.34659</t>
  </si>
  <si>
    <t>74.10075</t>
  </si>
  <si>
    <t>142.1445</t>
  </si>
  <si>
    <t>110.0009</t>
  </si>
  <si>
    <t>16.66803</t>
  </si>
  <si>
    <t>135.6899</t>
  </si>
  <si>
    <t>46.01734</t>
  </si>
  <si>
    <t>59.58079</t>
  </si>
  <si>
    <t>117.9475</t>
  </si>
  <si>
    <t>117.6011</t>
  </si>
  <si>
    <t>118.5209</t>
  </si>
  <si>
    <t>97.00858</t>
  </si>
  <si>
    <t>116.7085</t>
  </si>
  <si>
    <t>69.17376</t>
  </si>
  <si>
    <t>107.1275</t>
  </si>
  <si>
    <t>39.09182</t>
  </si>
  <si>
    <t>62.02867</t>
  </si>
  <si>
    <t>95.53752</t>
  </si>
  <si>
    <t>74.84681</t>
  </si>
  <si>
    <t>69.71574</t>
  </si>
  <si>
    <t>116.5245</t>
  </si>
  <si>
    <t>23.74877</t>
  </si>
  <si>
    <t>117.5645</t>
  </si>
  <si>
    <t>28.28846</t>
  </si>
  <si>
    <t>133.5866</t>
  </si>
  <si>
    <t>116.6981</t>
  </si>
  <si>
    <t>150.4143</t>
  </si>
  <si>
    <t>40.28508</t>
  </si>
  <si>
    <t>113.9012</t>
  </si>
  <si>
    <t>89.65622</t>
  </si>
  <si>
    <t>10.25813</t>
  </si>
  <si>
    <t>126.3191</t>
  </si>
  <si>
    <t>150.916</t>
  </si>
  <si>
    <t>11.62986</t>
  </si>
  <si>
    <t>84.51816</t>
  </si>
  <si>
    <t>19.44427</t>
  </si>
  <si>
    <t>108.7592</t>
  </si>
  <si>
    <t>20.675</t>
  </si>
  <si>
    <t>76.62776</t>
  </si>
  <si>
    <t>139.8039</t>
  </si>
  <si>
    <t>74.28337</t>
  </si>
  <si>
    <t>141.8827</t>
  </si>
  <si>
    <t>48.38557</t>
  </si>
  <si>
    <t>119.7813</t>
  </si>
  <si>
    <t>42.40465</t>
  </si>
  <si>
    <t>44.43209</t>
  </si>
  <si>
    <t>47.37449</t>
  </si>
  <si>
    <t>80.37442</t>
  </si>
  <si>
    <t>52.01067</t>
  </si>
  <si>
    <t>26.35008</t>
  </si>
  <si>
    <t>75.44334</t>
  </si>
  <si>
    <t>106.3192</t>
  </si>
  <si>
    <t>14.91859</t>
  </si>
  <si>
    <t>145.9556</t>
  </si>
  <si>
    <t>23.29205</t>
  </si>
  <si>
    <t>46.0754</t>
  </si>
  <si>
    <t>105.0781</t>
  </si>
  <si>
    <t>148.4175</t>
  </si>
  <si>
    <t>50.92615</t>
  </si>
  <si>
    <t>31.70533</t>
  </si>
  <si>
    <t>82.30441</t>
  </si>
  <si>
    <t>88.34041</t>
  </si>
  <si>
    <t>44.3495</t>
  </si>
  <si>
    <t>44.16275</t>
  </si>
  <si>
    <t>136.6109</t>
  </si>
  <si>
    <t>115.6863</t>
  </si>
  <si>
    <t>119.9442</t>
  </si>
  <si>
    <t>109.9983</t>
  </si>
  <si>
    <t>107.9775</t>
  </si>
  <si>
    <t>93.73389</t>
  </si>
  <si>
    <t>55.58533</t>
  </si>
  <si>
    <t>46.10627</t>
  </si>
  <si>
    <t>74.54407</t>
  </si>
  <si>
    <t>132.8224</t>
  </si>
  <si>
    <t>89.27614</t>
  </si>
  <si>
    <t>121.9112</t>
  </si>
  <si>
    <t>37.96713</t>
  </si>
  <si>
    <t>94.19792</t>
  </si>
  <si>
    <t>135.9313</t>
  </si>
  <si>
    <t>17.32733</t>
  </si>
  <si>
    <t>114.3385</t>
  </si>
  <si>
    <t>140.5792</t>
  </si>
  <si>
    <t>98.78133</t>
  </si>
  <si>
    <t>33.29574</t>
  </si>
  <si>
    <t>22.81673</t>
  </si>
  <si>
    <t>96.31226</t>
  </si>
  <si>
    <t>118.2368</t>
  </si>
  <si>
    <t>37.58871</t>
  </si>
  <si>
    <t>79.64275</t>
  </si>
  <si>
    <t>123.1088</t>
  </si>
  <si>
    <t>35.02493</t>
  </si>
  <si>
    <t>91.15508</t>
  </si>
  <si>
    <t>68.712</t>
  </si>
  <si>
    <t>30.71851</t>
  </si>
  <si>
    <t>35.6539</t>
  </si>
  <si>
    <t>93.50694</t>
  </si>
  <si>
    <t>72.44778</t>
  </si>
  <si>
    <t>86.01798</t>
  </si>
  <si>
    <t>109.5872</t>
  </si>
  <si>
    <t>28.399</t>
  </si>
  <si>
    <t>144.4458</t>
  </si>
  <si>
    <t>16.59079</t>
  </si>
  <si>
    <t>57.59461</t>
  </si>
  <si>
    <t>137.6122</t>
  </si>
  <si>
    <t>68.67087</t>
  </si>
  <si>
    <t>123.7499</t>
  </si>
  <si>
    <t>136.5429</t>
  </si>
  <si>
    <t>125.3364</t>
  </si>
  <si>
    <t>27.45197</t>
  </si>
  <si>
    <t>125.4529</t>
  </si>
  <si>
    <t>15.3145</t>
  </si>
  <si>
    <t>58.46566</t>
  </si>
  <si>
    <t>89.76202</t>
  </si>
  <si>
    <t>124.0887</t>
  </si>
  <si>
    <t>146.3899</t>
  </si>
  <si>
    <t>107.4646</t>
  </si>
  <si>
    <t>128.7076</t>
  </si>
  <si>
    <t>18.81172</t>
  </si>
  <si>
    <t>111.0798</t>
  </si>
  <si>
    <t>62.79731</t>
  </si>
  <si>
    <t>22.89097</t>
  </si>
  <si>
    <t>73.26037</t>
  </si>
  <si>
    <t>75.07856</t>
  </si>
  <si>
    <t>133.2731</t>
  </si>
  <si>
    <t>144.4406</t>
  </si>
  <si>
    <t>63.81032</t>
  </si>
  <si>
    <t>91.99373</t>
  </si>
  <si>
    <t>73.59065</t>
  </si>
  <si>
    <t>136.7178</t>
  </si>
  <si>
    <t>137.2427</t>
  </si>
  <si>
    <t>49.62539</t>
  </si>
  <si>
    <t>104.4812</t>
  </si>
  <si>
    <t>99.22624</t>
  </si>
  <si>
    <t>101.4521</t>
  </si>
  <si>
    <t>94.40434</t>
  </si>
  <si>
    <t>147.4334</t>
  </si>
  <si>
    <t>73.98843</t>
  </si>
  <si>
    <t>103.2188</t>
  </si>
  <si>
    <t>80.3676</t>
  </si>
  <si>
    <t>16.6596</t>
  </si>
  <si>
    <t>107.0418</t>
  </si>
  <si>
    <t>131.9522</t>
  </si>
  <si>
    <t>147.8395</t>
  </si>
  <si>
    <t>142.1998</t>
  </si>
  <si>
    <t>126.3302</t>
  </si>
  <si>
    <t>59.66792</t>
  </si>
  <si>
    <t>83.56913</t>
  </si>
  <si>
    <t>22.7601</t>
  </si>
  <si>
    <t>121.8134</t>
  </si>
  <si>
    <t>81.19494</t>
  </si>
  <si>
    <t>10.80881</t>
  </si>
  <si>
    <t>137.4565</t>
  </si>
  <si>
    <t>141.2514</t>
  </si>
  <si>
    <t>142.436</t>
  </si>
  <si>
    <t>105.9996</t>
  </si>
  <si>
    <t>78.3325</t>
  </si>
  <si>
    <t>151.3891</t>
  </si>
  <si>
    <t>24.43842</t>
  </si>
  <si>
    <t>121.1526</t>
  </si>
  <si>
    <t>94.39768</t>
  </si>
  <si>
    <t>142.7296</t>
  </si>
  <si>
    <t>52.70502</t>
  </si>
  <si>
    <t>70.71603</t>
  </si>
  <si>
    <t>54.53732</t>
  </si>
  <si>
    <t>126.5439</t>
  </si>
  <si>
    <t>74.07968</t>
  </si>
  <si>
    <t>30.31285</t>
  </si>
  <si>
    <t>94.08672</t>
  </si>
  <si>
    <t>22.94701</t>
  </si>
  <si>
    <t>24.44826</t>
  </si>
  <si>
    <t>147.6846</t>
  </si>
  <si>
    <t>27.68567</t>
  </si>
  <si>
    <t>47.0902</t>
  </si>
  <si>
    <t>74.89234</t>
  </si>
  <si>
    <t>17.43508</t>
  </si>
  <si>
    <t>80.26357</t>
  </si>
  <si>
    <t>31.53294</t>
  </si>
  <si>
    <t>137.4013</t>
  </si>
  <si>
    <t>141.7599</t>
  </si>
  <si>
    <t>11.70893</t>
  </si>
  <si>
    <t>116.2391</t>
  </si>
  <si>
    <t>31.5612</t>
  </si>
  <si>
    <t>73.21974</t>
  </si>
  <si>
    <t>25.40488</t>
  </si>
  <si>
    <t>123.903</t>
  </si>
  <si>
    <t>144.7541</t>
  </si>
  <si>
    <t>108.8456</t>
  </si>
  <si>
    <t>141.0153</t>
  </si>
  <si>
    <t>53.73417</t>
  </si>
  <si>
    <t>60.81647</t>
  </si>
  <si>
    <t>34.97037</t>
  </si>
  <si>
    <t>31.30695</t>
  </si>
  <si>
    <t>124.009</t>
  </si>
  <si>
    <t>13.12041</t>
  </si>
  <si>
    <t>132.2623</t>
  </si>
  <si>
    <t>149.6834</t>
  </si>
  <si>
    <t>43.4944</t>
  </si>
  <si>
    <t>31.71559</t>
  </si>
  <si>
    <t>138.613</t>
  </si>
  <si>
    <t>141.216</t>
  </si>
  <si>
    <t>52.42188</t>
  </si>
  <si>
    <t>22.29989</t>
  </si>
  <si>
    <t>13.7843</t>
  </si>
  <si>
    <t>68.63655</t>
  </si>
  <si>
    <t>13.45694</t>
  </si>
  <si>
    <t>95.69199</t>
  </si>
  <si>
    <t>87.70925</t>
  </si>
  <si>
    <t>83.28491</t>
  </si>
  <si>
    <t>45.73589</t>
  </si>
  <si>
    <t>99.94068</t>
  </si>
  <si>
    <t>69.59337</t>
  </si>
  <si>
    <t>70.73682</t>
  </si>
  <si>
    <t>105.8479</t>
  </si>
  <si>
    <t>99.5552</t>
  </si>
  <si>
    <t>18.86119</t>
  </si>
  <si>
    <t>41.58514</t>
  </si>
  <si>
    <t>14.07371</t>
  </si>
  <si>
    <t>86.47963</t>
  </si>
  <si>
    <t>10.77962</t>
  </si>
  <si>
    <t>14.39516</t>
  </si>
  <si>
    <t>104.5077</t>
  </si>
  <si>
    <t>103.9813</t>
  </si>
  <si>
    <t>22.40973</t>
  </si>
  <si>
    <t>144.6255</t>
  </si>
  <si>
    <t>45.48498</t>
  </si>
  <si>
    <t>66.69912</t>
  </si>
  <si>
    <t>133.9826</t>
  </si>
  <si>
    <t>120.3388</t>
  </si>
  <si>
    <t>146.7844</t>
  </si>
  <si>
    <t>13.90486</t>
  </si>
  <si>
    <t>31.97046</t>
  </si>
  <si>
    <t>120.1917</t>
  </si>
  <si>
    <t>69.60349</t>
  </si>
  <si>
    <t>14.12061</t>
  </si>
  <si>
    <t>108.8238</t>
  </si>
  <si>
    <t>75.91481</t>
  </si>
  <si>
    <t>127.2256</t>
  </si>
  <si>
    <t>115.3539</t>
  </si>
  <si>
    <t>95.16167</t>
  </si>
  <si>
    <t>109.6241</t>
  </si>
  <si>
    <t>73.96697</t>
  </si>
  <si>
    <t>22.46512</t>
  </si>
  <si>
    <t>22.09389</t>
  </si>
  <si>
    <t>94.35976</t>
  </si>
  <si>
    <t>113.8386</t>
  </si>
  <si>
    <t>29.53092</t>
  </si>
  <si>
    <t>66.67407</t>
  </si>
  <si>
    <t>73.93834</t>
  </si>
  <si>
    <t>150.6064</t>
  </si>
  <si>
    <t>45.59728</t>
  </si>
  <si>
    <t>58.90263</t>
  </si>
  <si>
    <t>98.11303</t>
  </si>
  <si>
    <t>88.49088</t>
  </si>
  <si>
    <t>119.3315</t>
  </si>
  <si>
    <t>142.2135</t>
  </si>
  <si>
    <t>14.50008</t>
  </si>
  <si>
    <t>46.74324</t>
  </si>
  <si>
    <t>14.97774</t>
  </si>
  <si>
    <t>35.23669</t>
  </si>
  <si>
    <t>52.10328</t>
  </si>
  <si>
    <t>74.70874</t>
  </si>
  <si>
    <t>61.42368</t>
  </si>
  <si>
    <t>45.82117</t>
  </si>
  <si>
    <t>64.81689</t>
  </si>
  <si>
    <t>43.57038</t>
  </si>
  <si>
    <t>132.9372</t>
  </si>
  <si>
    <t>119.953</t>
  </si>
  <si>
    <t>137.5786</t>
  </si>
  <si>
    <t>19.97912</t>
  </si>
  <si>
    <t>16.33112</t>
  </si>
  <si>
    <t>79.78354</t>
  </si>
  <si>
    <t>86.00883</t>
  </si>
  <si>
    <t>87.76592</t>
  </si>
  <si>
    <t>147.5818</t>
  </si>
  <si>
    <t>33.17601</t>
  </si>
  <si>
    <t>126.208</t>
  </si>
  <si>
    <t>48.70925</t>
  </si>
  <si>
    <t>99.09468</t>
  </si>
  <si>
    <t>115.1578</t>
  </si>
  <si>
    <t>149.7306</t>
  </si>
  <si>
    <t>137.4102</t>
  </si>
  <si>
    <t>140.437</t>
  </si>
  <si>
    <t>127.2747</t>
  </si>
  <si>
    <t>54.77773</t>
  </si>
  <si>
    <t>66.1145</t>
  </si>
  <si>
    <t>136.1747</t>
  </si>
  <si>
    <t>24.41586</t>
  </si>
  <si>
    <t>52.0677</t>
  </si>
  <si>
    <t>28.77263</t>
  </si>
  <si>
    <t>113.2828</t>
  </si>
  <si>
    <t>28.59865</t>
  </si>
  <si>
    <t>135.8583</t>
  </si>
  <si>
    <t>95.96608</t>
  </si>
  <si>
    <t>88.52665</t>
  </si>
  <si>
    <t>144.0233</t>
  </si>
  <si>
    <t>147.6392</t>
  </si>
  <si>
    <t>75.38874</t>
  </si>
  <si>
    <t>134.456</t>
  </si>
  <si>
    <t>124.6818</t>
  </si>
  <si>
    <t>133.3492</t>
  </si>
  <si>
    <t>30.89366</t>
  </si>
  <si>
    <t>128.5048</t>
  </si>
  <si>
    <t>126.9652</t>
  </si>
  <si>
    <t>107.7505</t>
  </si>
  <si>
    <t>39.52458</t>
  </si>
  <si>
    <t>131.9333</t>
  </si>
  <si>
    <t>134.2575</t>
  </si>
  <si>
    <t>45.65453</t>
  </si>
  <si>
    <t>64.85545</t>
  </si>
  <si>
    <t>49.65856</t>
  </si>
  <si>
    <t>84.35956</t>
  </si>
  <si>
    <t>151.7623</t>
  </si>
  <si>
    <t>137.7941</t>
  </si>
  <si>
    <t>105.1235</t>
  </si>
  <si>
    <t>116.6941</t>
  </si>
  <si>
    <t>100.5113</t>
  </si>
  <si>
    <t>88.19915</t>
  </si>
  <si>
    <t>148.2445</t>
  </si>
  <si>
    <t>26.76559</t>
  </si>
  <si>
    <t>146.5128</t>
  </si>
  <si>
    <t>142.5023</t>
  </si>
  <si>
    <t>117.7755</t>
  </si>
  <si>
    <t>131.054</t>
  </si>
  <si>
    <t>81.67238</t>
  </si>
  <si>
    <t>17.46331</t>
  </si>
  <si>
    <t>142.9032</t>
  </si>
  <si>
    <t>149.9473</t>
  </si>
  <si>
    <t>18.31391</t>
  </si>
  <si>
    <t>53.80107</t>
  </si>
  <si>
    <t>12.97863</t>
  </si>
  <si>
    <t>98.23004</t>
  </si>
  <si>
    <t>14.19997</t>
  </si>
  <si>
    <t>131.4628</t>
  </si>
  <si>
    <t>138.6223</t>
  </si>
  <si>
    <t>45.7497</t>
  </si>
  <si>
    <t>64.45501</t>
  </si>
  <si>
    <t>72.1614</t>
  </si>
  <si>
    <t>101.2046</t>
  </si>
  <si>
    <t>136.6979</t>
  </si>
  <si>
    <t>88.59937</t>
  </si>
  <si>
    <t>113.2316</t>
  </si>
  <si>
    <t>142.9828</t>
  </si>
  <si>
    <t>127.048</t>
  </si>
  <si>
    <t>81.37648</t>
  </si>
  <si>
    <t>40.97482</t>
  </si>
  <si>
    <t>49.7961</t>
  </si>
  <si>
    <t>53.41904</t>
  </si>
  <si>
    <t>22.58039</t>
  </si>
  <si>
    <t>33.32811</t>
  </si>
  <si>
    <t>122.7519</t>
  </si>
  <si>
    <t>145.2419</t>
  </si>
  <si>
    <t>50.01026</t>
  </si>
  <si>
    <t>24.32063</t>
  </si>
  <si>
    <t>131.6985</t>
  </si>
  <si>
    <t>31.74385</t>
  </si>
  <si>
    <t>37.96226</t>
  </si>
  <si>
    <t>77.44042</t>
  </si>
  <si>
    <t>55.90811</t>
  </si>
  <si>
    <t>134.8184</t>
  </si>
  <si>
    <t>11.39952</t>
  </si>
  <si>
    <t>133.1249</t>
  </si>
  <si>
    <t>59.04093</t>
  </si>
  <si>
    <t>142.8046</t>
  </si>
  <si>
    <t>148.7923</t>
  </si>
  <si>
    <t>26.78403</t>
  </si>
  <si>
    <t>115.266</t>
  </si>
  <si>
    <t>138.6727</t>
  </si>
  <si>
    <t>63.46086</t>
  </si>
  <si>
    <t>33.06544</t>
  </si>
  <si>
    <t>80.94909</t>
  </si>
  <si>
    <t>79.89681</t>
  </si>
  <si>
    <t>52.39647</t>
  </si>
  <si>
    <t>151.5165</t>
  </si>
  <si>
    <t>131.709</t>
  </si>
  <si>
    <t>151.0571</t>
  </si>
  <si>
    <t>134.6695</t>
  </si>
  <si>
    <t>46.53117</t>
  </si>
  <si>
    <t>78.11635</t>
  </si>
  <si>
    <t>137.3542</t>
  </si>
  <si>
    <t>126.1027</t>
  </si>
  <si>
    <t>42.39316</t>
  </si>
  <si>
    <t>37.37971</t>
  </si>
  <si>
    <t>35.16286</t>
  </si>
  <si>
    <t>111.3931</t>
  </si>
  <si>
    <t>130.5742</t>
  </si>
  <si>
    <t>63.1791</t>
  </si>
  <si>
    <t>111.3287</t>
  </si>
  <si>
    <t>133.6729</t>
  </si>
  <si>
    <t>22.12192</t>
  </si>
  <si>
    <t>64.53287</t>
  </si>
  <si>
    <t>91.03823</t>
  </si>
  <si>
    <t>77.02276</t>
  </si>
  <si>
    <t>62.56997</t>
  </si>
  <si>
    <t>146.2089</t>
  </si>
  <si>
    <t>132.1794</t>
  </si>
  <si>
    <t>87.39776</t>
  </si>
  <si>
    <t>35.33135</t>
  </si>
  <si>
    <t>48.75833</t>
  </si>
  <si>
    <t>84.10019</t>
  </si>
  <si>
    <t>39.61975</t>
  </si>
  <si>
    <t>129.031</t>
  </si>
  <si>
    <t>58.01582</t>
  </si>
  <si>
    <t>128.4339</t>
  </si>
  <si>
    <t>110.9597</t>
  </si>
  <si>
    <t>79.79342</t>
  </si>
  <si>
    <t>106.9364</t>
  </si>
  <si>
    <t>25.59011</t>
  </si>
  <si>
    <t>107.1001</t>
  </si>
  <si>
    <t>91.32177</t>
  </si>
  <si>
    <t>39.88021</t>
  </si>
  <si>
    <t>44.16101</t>
  </si>
  <si>
    <t>145.4462</t>
  </si>
  <si>
    <t>90.38295</t>
  </si>
  <si>
    <t>135.694</t>
  </si>
  <si>
    <t>123.1517</t>
  </si>
  <si>
    <t>139.6733</t>
  </si>
  <si>
    <t>124.0873</t>
  </si>
  <si>
    <t>88.01227</t>
  </si>
  <si>
    <t>90.28811</t>
  </si>
  <si>
    <t>139.6184</t>
  </si>
  <si>
    <t>28.2808</t>
  </si>
  <si>
    <t>64.02757</t>
  </si>
  <si>
    <t>94.87337</t>
  </si>
  <si>
    <t>37.23815</t>
  </si>
  <si>
    <t>16.99541</t>
  </si>
  <si>
    <t>118.6621</t>
  </si>
  <si>
    <t>90.41558</t>
  </si>
  <si>
    <t>39.84298</t>
  </si>
  <si>
    <t>148.4565</t>
  </si>
  <si>
    <t>122.6927</t>
  </si>
  <si>
    <t>128.8631</t>
  </si>
  <si>
    <t>130.7025</t>
  </si>
  <si>
    <t>24.43968</t>
  </si>
  <si>
    <t>54.54907</t>
  </si>
  <si>
    <t>102.9623</t>
  </si>
  <si>
    <t>92.12426</t>
  </si>
  <si>
    <t>23.99917</t>
  </si>
  <si>
    <t>54.68859</t>
  </si>
  <si>
    <t>88.88941</t>
  </si>
  <si>
    <t>53.93291</t>
  </si>
  <si>
    <t>134.1208</t>
  </si>
  <si>
    <t>52.69868</t>
  </si>
  <si>
    <t>42.4886</t>
  </si>
  <si>
    <t>99.63905</t>
  </si>
  <si>
    <t>105.9749</t>
  </si>
  <si>
    <t>98.2634</t>
  </si>
  <si>
    <t>33.78764</t>
  </si>
  <si>
    <t>27.81642</t>
  </si>
  <si>
    <t>47.94492</t>
  </si>
  <si>
    <t>35.16757</t>
  </si>
  <si>
    <t>63.63294</t>
  </si>
  <si>
    <t>151.2562</t>
  </si>
  <si>
    <t>90.9241</t>
  </si>
  <si>
    <t>136.5258</t>
  </si>
  <si>
    <t>87.62056</t>
  </si>
  <si>
    <t>98.6416</t>
  </si>
  <si>
    <t>64.57498</t>
  </si>
  <si>
    <t>109.7892</t>
  </si>
  <si>
    <t>22.73493</t>
  </si>
  <si>
    <t>84.29982</t>
  </si>
  <si>
    <t>149.9651</t>
  </si>
  <si>
    <t>77.70012</t>
  </si>
  <si>
    <t>34.57526</t>
  </si>
  <si>
    <t>73.1845</t>
  </si>
  <si>
    <t>94.31244</t>
  </si>
  <si>
    <t>123.4162</t>
  </si>
  <si>
    <t>93.70988</t>
  </si>
  <si>
    <t>129.2313</t>
  </si>
  <si>
    <t>34.76507</t>
  </si>
  <si>
    <t>82.42698</t>
  </si>
  <si>
    <t>38.61339</t>
  </si>
  <si>
    <t>113.2799</t>
  </si>
  <si>
    <t>81.78451</t>
  </si>
  <si>
    <t>151.3397</t>
  </si>
  <si>
    <t>149.5797</t>
  </si>
  <si>
    <t>106.169</t>
  </si>
  <si>
    <t>144.3475</t>
  </si>
  <si>
    <t>76.38814</t>
  </si>
  <si>
    <t>144.2527</t>
  </si>
  <si>
    <t>10.41697</t>
  </si>
  <si>
    <t>76.14455</t>
  </si>
  <si>
    <t>87.14945</t>
  </si>
  <si>
    <t>25.03491</t>
  </si>
  <si>
    <t>67.23704</t>
  </si>
  <si>
    <t>59.46695</t>
  </si>
  <si>
    <t>96.95005</t>
  </si>
  <si>
    <t>77.31446</t>
  </si>
  <si>
    <t>149.7576</t>
  </si>
  <si>
    <t>121.2448</t>
  </si>
  <si>
    <t>80.04482</t>
  </si>
  <si>
    <t>13.6138</t>
  </si>
  <si>
    <t>12.35276</t>
  </si>
  <si>
    <t>81.17118</t>
  </si>
  <si>
    <t>108.0384</t>
  </si>
  <si>
    <t>77.52656</t>
  </si>
  <si>
    <t>42.78394</t>
  </si>
  <si>
    <t>89.07887</t>
  </si>
  <si>
    <t>115.6926</t>
  </si>
  <si>
    <t>131.8669</t>
  </si>
  <si>
    <t>52.03542</t>
  </si>
  <si>
    <t>48.44429</t>
  </si>
  <si>
    <t>79.64866</t>
  </si>
  <si>
    <t>151.4512</t>
  </si>
  <si>
    <t>26.35553</t>
  </si>
  <si>
    <t>142.1915</t>
  </si>
  <si>
    <t>55.71921</t>
  </si>
  <si>
    <t>131.3138</t>
  </si>
  <si>
    <t>91.38109</t>
  </si>
  <si>
    <t>126.9562</t>
  </si>
  <si>
    <t>16.48051</t>
  </si>
  <si>
    <t>48.04846</t>
  </si>
  <si>
    <t>49.35873</t>
  </si>
  <si>
    <t>68.80322</t>
  </si>
  <si>
    <t>101.6793</t>
  </si>
  <si>
    <t>139.8266</t>
  </si>
  <si>
    <t>149.8768</t>
  </si>
  <si>
    <t>72.96007</t>
  </si>
  <si>
    <t>111.029</t>
  </si>
  <si>
    <t>42.63531</t>
  </si>
  <si>
    <t>109.6166</t>
  </si>
  <si>
    <t>24.208</t>
  </si>
  <si>
    <t>24.24775</t>
  </si>
  <si>
    <t>134.8443</t>
  </si>
  <si>
    <t>65.11357</t>
  </si>
  <si>
    <t>138.3734</t>
  </si>
  <si>
    <t>118.6923</t>
  </si>
  <si>
    <t>102.5599</t>
  </si>
  <si>
    <t>60.19626</t>
  </si>
  <si>
    <t>31.87241</t>
  </si>
  <si>
    <t>136.5362</t>
  </si>
  <si>
    <t>127.8667</t>
  </si>
  <si>
    <t>66.90614</t>
  </si>
  <si>
    <t>24.14535</t>
  </si>
  <si>
    <t>144.6071</t>
  </si>
  <si>
    <t>101.328</t>
  </si>
  <si>
    <t>77.75502</t>
  </si>
  <si>
    <t>83.47539</t>
  </si>
  <si>
    <t>118.6663</t>
  </si>
  <si>
    <t>138.1345</t>
  </si>
  <si>
    <t>147.8791</t>
  </si>
  <si>
    <t>16.66451</t>
  </si>
  <si>
    <t>147.4432</t>
  </si>
  <si>
    <t>114.8955</t>
  </si>
  <si>
    <t>104.7272</t>
  </si>
  <si>
    <t>14.943</t>
  </si>
  <si>
    <t>51.40671</t>
  </si>
  <si>
    <t>125.1672</t>
  </si>
  <si>
    <t>23.35641</t>
  </si>
  <si>
    <t>38.10294</t>
  </si>
  <si>
    <t>78.44466</t>
  </si>
  <si>
    <t>151.5599</t>
  </si>
  <si>
    <t>49.35899</t>
  </si>
  <si>
    <t>41.71094</t>
  </si>
  <si>
    <t>92.21417</t>
  </si>
  <si>
    <t>51.60564</t>
  </si>
  <si>
    <t>42.59341</t>
  </si>
  <si>
    <t>136.7143</t>
  </si>
  <si>
    <t>68.34886</t>
  </si>
  <si>
    <t>14.00768</t>
  </si>
  <si>
    <t>142.7361</t>
  </si>
  <si>
    <t>33.17139</t>
  </si>
  <si>
    <t>134.6277</t>
  </si>
  <si>
    <t>65.10032</t>
  </si>
  <si>
    <t>150.5003</t>
  </si>
  <si>
    <t>52.45003</t>
  </si>
  <si>
    <t>96.46161</t>
  </si>
  <si>
    <t>76.9891</t>
  </si>
  <si>
    <t>134.8805</t>
  </si>
  <si>
    <t>148.8116</t>
  </si>
  <si>
    <t>146.0765</t>
  </si>
  <si>
    <t>63.70432</t>
  </si>
  <si>
    <t>56.44777</t>
  </si>
  <si>
    <t>115.6914</t>
  </si>
  <si>
    <t>19.49083</t>
  </si>
  <si>
    <t>57.93055</t>
  </si>
  <si>
    <t>26.38756</t>
  </si>
  <si>
    <t>119.3794</t>
  </si>
  <si>
    <t>21.39872</t>
  </si>
  <si>
    <t>57.18701</t>
  </si>
  <si>
    <t>146.6473</t>
  </si>
  <si>
    <t>106.0378</t>
  </si>
  <si>
    <t>91.16791</t>
  </si>
  <si>
    <t>102.8448</t>
  </si>
  <si>
    <t>97.72963</t>
  </si>
  <si>
    <t>104.9721</t>
  </si>
  <si>
    <t>34.475</t>
  </si>
  <si>
    <t>88.52522</t>
  </si>
  <si>
    <t>14.22082</t>
  </si>
  <si>
    <t>116.3129</t>
  </si>
  <si>
    <t>131.525</t>
  </si>
  <si>
    <t>10.55068</t>
  </si>
  <si>
    <t>84.12455</t>
  </si>
  <si>
    <t>16.49054</t>
  </si>
  <si>
    <t>77.65327</t>
  </si>
  <si>
    <t>20.03502</t>
  </si>
  <si>
    <t>81.60582</t>
  </si>
  <si>
    <t>145.8564</t>
  </si>
  <si>
    <t>90.52369</t>
  </si>
  <si>
    <t>133.2313</t>
  </si>
  <si>
    <t>113.1634</t>
  </si>
  <si>
    <t>90.98016</t>
  </si>
  <si>
    <t>20.11901</t>
  </si>
  <si>
    <t>45.33772</t>
  </si>
  <si>
    <t>150.4007</t>
  </si>
  <si>
    <t>73.92549</t>
  </si>
  <si>
    <t>76.29554</t>
  </si>
  <si>
    <t>82.94289</t>
  </si>
  <si>
    <t>123.5748</t>
  </si>
  <si>
    <t>12.35498</t>
  </si>
  <si>
    <t>79.68877</t>
  </si>
  <si>
    <t>13.46635</t>
  </si>
  <si>
    <t>56.50359</t>
  </si>
  <si>
    <t>47.78582</t>
  </si>
  <si>
    <t>134.0259</t>
  </si>
  <si>
    <t>77.61648</t>
  </si>
  <si>
    <t>151.8256</t>
  </si>
  <si>
    <t>90.51481</t>
  </si>
  <si>
    <t>99.94268</t>
  </si>
  <si>
    <t>134.1042</t>
  </si>
  <si>
    <t>60.71997</t>
  </si>
  <si>
    <t>109.3567</t>
  </si>
  <si>
    <t>29.38223</t>
  </si>
  <si>
    <t>111.7421</t>
  </si>
  <si>
    <t>46.22132</t>
  </si>
  <si>
    <t>81.35072</t>
  </si>
  <si>
    <t>114.7755</t>
  </si>
  <si>
    <t>82.53466</t>
  </si>
  <si>
    <t>130.178</t>
  </si>
  <si>
    <t>130.4335</t>
  </si>
  <si>
    <t>101.132</t>
  </si>
  <si>
    <t>130.6093</t>
  </si>
  <si>
    <t>102.995</t>
  </si>
  <si>
    <t>125.4003</t>
  </si>
  <si>
    <t>26.74171</t>
  </si>
  <si>
    <t>91.48996</t>
  </si>
  <si>
    <t>26.39424</t>
  </si>
  <si>
    <t>86.78459</t>
  </si>
  <si>
    <t>71.25734</t>
  </si>
  <si>
    <t>151.8089</t>
  </si>
  <si>
    <t>78.27928</t>
  </si>
  <si>
    <t>116.9988</t>
  </si>
  <si>
    <t>34.30904</t>
  </si>
  <si>
    <t>114.8983</t>
  </si>
  <si>
    <t>25.11041</t>
  </si>
  <si>
    <t>78.99019</t>
  </si>
  <si>
    <t>43.03861</t>
  </si>
  <si>
    <t>140.7721</t>
  </si>
  <si>
    <t>144.135</t>
  </si>
  <si>
    <t>133.5401</t>
  </si>
  <si>
    <t>107.153</t>
  </si>
  <si>
    <t>75.67177</t>
  </si>
  <si>
    <t>32.08254</t>
  </si>
  <si>
    <t>62.18368</t>
  </si>
  <si>
    <t>134.4503</t>
  </si>
  <si>
    <t>82.62308</t>
  </si>
  <si>
    <t>63.31221</t>
  </si>
  <si>
    <t>82.38245</t>
  </si>
  <si>
    <t>92.94898</t>
  </si>
  <si>
    <t>95.64734</t>
  </si>
  <si>
    <t>56.60455</t>
  </si>
  <si>
    <t>Status</t>
  </si>
  <si>
    <t>Subcooled</t>
  </si>
  <si>
    <t>Superheated</t>
  </si>
  <si>
    <t>Cp(determined by fixed P &amp; ascending T)</t>
  </si>
  <si>
    <t>Liquid density</t>
  </si>
  <si>
    <t>Critical temperature of liquid</t>
  </si>
  <si>
    <t>Boiling temperature of liquid at atmospheric pressure</t>
  </si>
  <si>
    <t>Critical pressure of liquid</t>
  </si>
  <si>
    <t>Mole weight</t>
  </si>
  <si>
    <t>Hv</t>
  </si>
  <si>
    <t>f (vaporization fraction)</t>
  </si>
  <si>
    <t>mass of liquid to be vaporated</t>
  </si>
  <si>
    <t>The volume of pseudo-source</t>
  </si>
  <si>
    <t>Gas density (0.1+Pi/5) &amp; gas T</t>
  </si>
  <si>
    <t>77</t>
  </si>
  <si>
    <t>Tank height with gas (m)</t>
  </si>
  <si>
    <t>ID</t>
  </si>
  <si>
    <t>1</t>
  </si>
  <si>
    <t>2</t>
  </si>
  <si>
    <t>5</t>
  </si>
  <si>
    <t>8</t>
  </si>
  <si>
    <t>9</t>
  </si>
  <si>
    <t>4</t>
  </si>
  <si>
    <t>7</t>
  </si>
  <si>
    <t>6</t>
  </si>
  <si>
    <t>3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</si>
  <si>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</si>
  <si>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</si>
  <si>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</si>
  <si>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</si>
  <si>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</si>
  <si>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</si>
  <si>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</si>
  <si>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</si>
  <si>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</si>
  <si>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</si>
  <si>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</si>
  <si>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</si>
  <si>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</si>
  <si>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</si>
  <si>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</si>
  <si>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</si>
  <si>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</si>
  <si>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</si>
  <si>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</si>
  <si>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</si>
  <si>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</si>
  <si>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</si>
  <si>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</si>
  <si>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</si>
  <si>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</si>
  <si>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</si>
  <si>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</si>
  <si>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</si>
  <si>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</si>
  <si>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</si>
  <si>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</si>
  <si>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</si>
  <si>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</si>
  <si>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</si>
  <si>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</si>
  <si>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</si>
  <si>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</si>
  <si>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</si>
  <si>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</si>
  <si>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</si>
  <si>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</si>
  <si>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</si>
  <si>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</si>
  <si>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</si>
  <si>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</si>
  <si>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</si>
  <si>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</si>
  <si>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</si>
  <si>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</si>
  <si>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</si>
  <si>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</si>
  <si>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</si>
  <si>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</si>
  <si>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</si>
  <si>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</si>
  <si>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</si>
  <si>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</si>
  <si>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</si>
  <si>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</si>
  <si>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</si>
  <si>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</si>
  <si>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</si>
  <si>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</si>
  <si>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</si>
  <si>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</si>
  <si>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</si>
  <si>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</si>
  <si>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</si>
  <si>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</si>
  <si>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</si>
  <si>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</si>
  <si>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</si>
  <si>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</si>
  <si>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</si>
  <si>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</si>
  <si>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</si>
  <si>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</si>
  <si>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</si>
  <si>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</si>
  <si>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</si>
  <si>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</si>
  <si>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</si>
  <si>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</si>
  <si>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</si>
  <si>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</si>
  <si>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</si>
  <si>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</si>
  <si>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</si>
  <si>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</si>
  <si>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</si>
  <si>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</si>
  <si>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</si>
  <si>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</si>
  <si>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</si>
  <si>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</si>
  <si>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</si>
  <si>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</si>
  <si>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</si>
  <si>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</si>
  <si>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</si>
  <si>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</si>
  <si>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</si>
  <si>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</si>
  <si>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</si>
  <si>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</si>
  <si>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</si>
  <si>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</si>
  <si>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</si>
  <si>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</si>
  <si>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</si>
  <si>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</si>
  <si>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</si>
  <si>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</si>
  <si>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</si>
  <si>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</si>
  <si>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</si>
  <si>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</si>
  <si>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</si>
  <si>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</si>
  <si>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</si>
  <si>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</si>
  <si>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</si>
  <si>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</si>
  <si>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</si>
  <si>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</si>
  <si>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</si>
  <si>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</si>
  <si>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</si>
  <si>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</si>
  <si>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</si>
  <si>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</si>
  <si>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</si>
  <si>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</si>
  <si>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</si>
  <si>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</si>
  <si>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</si>
  <si>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</si>
  <si>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</si>
  <si>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</si>
  <si>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</si>
  <si>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</si>
  <si>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</si>
  <si>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</si>
  <si>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</si>
  <si>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</si>
  <si>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</si>
  <si>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</si>
  <si>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</si>
  <si>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</si>
  <si>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</si>
  <si>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</si>
  <si>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</si>
  <si>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</si>
  <si>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</si>
  <si>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</si>
  <si>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</si>
  <si>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</si>
  <si>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</si>
  <si>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</si>
  <si>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</si>
  <si>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</si>
  <si>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</si>
  <si>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</si>
  <si>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</si>
  <si>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</si>
  <si>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</si>
  <si>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</si>
  <si>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</si>
  <si>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</si>
  <si>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</si>
  <si>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</si>
  <si>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</si>
  <si>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</si>
  <si>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</si>
  <si>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</si>
  <si>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</si>
  <si>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</si>
  <si>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</si>
  <si>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</si>
  <si>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</si>
  <si>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</si>
  <si>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</si>
  <si>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</si>
  <si>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</si>
  <si>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</si>
  <si>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</si>
  <si>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</si>
  <si>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</si>
  <si>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</si>
  <si>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</si>
  <si>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</si>
  <si>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</si>
  <si>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</si>
  <si>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</si>
  <si>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</si>
  <si>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</si>
  <si>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</si>
  <si>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</si>
  <si>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</si>
  <si>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</si>
  <si>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</si>
  <si>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</si>
  <si>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</si>
  <si>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</si>
  <si>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</si>
  <si>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</si>
  <si>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</si>
  <si>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</si>
  <si>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</si>
  <si>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</si>
  <si>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</si>
  <si>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</si>
  <si>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</si>
  <si>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</si>
  <si>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</si>
  <si>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</si>
  <si>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</si>
  <si>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</si>
  <si>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</si>
  <si>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</si>
  <si>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</si>
  <si>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</si>
  <si>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</si>
  <si>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</si>
  <si>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</si>
  <si>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</si>
  <si>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</si>
  <si>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</si>
  <si>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</si>
  <si>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</si>
  <si>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</si>
  <si>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</si>
  <si>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</si>
  <si>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</si>
  <si>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</si>
  <si>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</si>
  <si>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</si>
  <si>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</si>
  <si>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</si>
  <si>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</si>
  <si>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</si>
  <si>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</si>
  <si>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</si>
  <si>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</si>
  <si>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</si>
  <si>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</si>
  <si>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</si>
  <si>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</si>
  <si>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</si>
  <si>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</si>
  <si>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</si>
  <si>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</si>
  <si>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</si>
  <si>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</si>
  <si>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</si>
  <si>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</si>
  <si>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</si>
  <si>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</si>
  <si>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</si>
  <si>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</si>
  <si>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</si>
  <si>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</si>
  <si>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</si>
  <si>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</si>
  <si>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</si>
  <si>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</si>
  <si>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</si>
  <si>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</si>
  <si>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</si>
  <si>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</si>
  <si>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</si>
  <si>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</si>
  <si>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</si>
  <si>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</si>
  <si>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</si>
  <si>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</si>
  <si>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</si>
  <si>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</si>
  <si>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</si>
  <si>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</si>
  <si>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</si>
  <si>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</si>
  <si>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</si>
  <si>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</si>
  <si>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</si>
  <si>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</si>
  <si>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</si>
  <si>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</si>
  <si>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</si>
  <si>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</si>
  <si>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</si>
  <si>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</si>
  <si>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</si>
  <si>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</si>
  <si>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</si>
  <si>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</si>
  <si>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</si>
  <si>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</si>
  <si>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</si>
  <si>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</si>
  <si>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</si>
  <si>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</si>
  <si>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</si>
  <si>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</si>
  <si>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</si>
  <si>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</si>
  <si>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</si>
  <si>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</si>
  <si>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</si>
  <si>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</si>
  <si>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</si>
  <si>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</si>
  <si>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</si>
  <si>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</si>
  <si>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</si>
  <si>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</si>
  <si>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</si>
  <si>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</si>
  <si>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</si>
  <si>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</si>
  <si>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</si>
  <si>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</si>
  <si>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</si>
  <si>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</si>
  <si>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</si>
  <si>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</si>
  <si>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</si>
  <si>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</si>
  <si>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</si>
  <si>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</si>
  <si>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</si>
  <si>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</si>
  <si>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</si>
  <si>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</si>
  <si>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</si>
  <si>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</si>
  <si>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</si>
  <si>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</si>
  <si>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</si>
  <si>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</si>
  <si>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</si>
  <si>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</si>
  <si>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</si>
  <si>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</si>
  <si>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</si>
  <si>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</si>
  <si>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</si>
  <si>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</si>
  <si>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</si>
  <si>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</si>
  <si>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</si>
  <si>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</si>
  <si>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</si>
  <si>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</si>
  <si>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</si>
  <si>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</si>
  <si>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</si>
  <si>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</si>
  <si>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</si>
  <si>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</si>
  <si>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</si>
  <si>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</si>
  <si>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</si>
  <si>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</si>
  <si>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</si>
  <si>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</si>
  <si>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</si>
  <si>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</si>
  <si>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</si>
  <si>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</si>
  <si>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</si>
  <si>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</si>
  <si>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</si>
  <si>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</si>
  <si>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</si>
  <si>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</si>
  <si>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</si>
  <si>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</si>
  <si>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</si>
  <si>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</si>
  <si>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</si>
  <si>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</si>
  <si>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</si>
  <si>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</si>
  <si>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</si>
  <si>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</si>
  <si>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</si>
  <si>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</si>
  <si>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</si>
  <si>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</si>
  <si>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</si>
  <si>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</si>
  <si>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</si>
  <si>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</si>
  <si>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</si>
  <si>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</si>
  <si>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</si>
  <si>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</si>
  <si>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</si>
  <si>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</si>
  <si>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</si>
  <si>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</si>
  <si>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</si>
  <si>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</si>
  <si>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</si>
  <si>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</si>
  <si>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</si>
  <si>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</si>
  <si>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</si>
  <si>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</si>
  <si>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</si>
  <si>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</si>
  <si>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</si>
  <si>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</si>
  <si>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</si>
  <si>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</si>
  <si>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</si>
  <si>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</si>
  <si>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</si>
  <si>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</si>
  <si>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</si>
  <si>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</si>
  <si>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</si>
  <si>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</si>
  <si>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</si>
  <si>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</si>
  <si>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</si>
  <si>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</si>
  <si>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</si>
  <si>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</si>
  <si>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</si>
  <si>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</si>
  <si>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</si>
  <si>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</si>
  <si>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</si>
  <si>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</si>
  <si>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</si>
  <si>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</si>
  <si>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</si>
  <si>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</si>
  <si>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</si>
  <si>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</si>
  <si>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</si>
  <si>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</si>
  <si>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</si>
  <si>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</si>
  <si>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</si>
  <si>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</si>
  <si>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</si>
  <si>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</si>
  <si>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</si>
  <si>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</si>
  <si>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</si>
  <si>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</si>
  <si>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</si>
  <si>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</si>
  <si>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</si>
  <si>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</si>
  <si>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</si>
  <si>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</si>
  <si>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</si>
  <si>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</si>
  <si>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</si>
  <si>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</si>
  <si>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</si>
  <si>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</si>
  <si>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</si>
  <si>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</si>
  <si>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</si>
  <si>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</si>
  <si>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</si>
  <si>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</si>
  <si>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</si>
  <si>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</si>
  <si>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</si>
  <si>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</si>
  <si>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</si>
  <si>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</si>
  <si>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</si>
  <si>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</si>
  <si>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</si>
  <si>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</si>
  <si>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</si>
  <si>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</si>
  <si>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</si>
  <si>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</si>
  <si>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</si>
  <si>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</si>
  <si>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</si>
  <si>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</si>
  <si>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</si>
  <si>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</si>
  <si>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</si>
  <si>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</si>
  <si>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</si>
  <si>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</si>
  <si>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</si>
  <si>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</si>
  <si>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</si>
  <si>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</si>
  <si>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</si>
  <si>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</si>
  <si>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</si>
  <si>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</si>
  <si>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</si>
  <si>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</si>
  <si>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</si>
  <si>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</si>
  <si>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</si>
  <si>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</si>
  <si>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</si>
  <si>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</si>
  <si>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</si>
  <si>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</si>
  <si>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</si>
  <si>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</si>
  <si>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</si>
  <si>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</si>
  <si>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</si>
  <si>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</si>
  <si>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</si>
  <si>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</si>
  <si>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</si>
  <si>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</si>
  <si>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</si>
  <si>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</si>
  <si>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</si>
  <si>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</si>
  <si>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</si>
  <si>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</si>
  <si>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</si>
  <si>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</si>
  <si>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</si>
  <si>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</si>
  <si>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</si>
  <si>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</si>
  <si>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</si>
  <si>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</si>
  <si>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</si>
  <si>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</si>
  <si>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</si>
  <si>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</si>
  <si>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</si>
  <si>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</si>
  <si>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</si>
  <si>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</si>
  <si>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</si>
  <si>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</si>
  <si>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</si>
  <si>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</si>
  <si>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</si>
  <si>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</si>
  <si>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</si>
  <si>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</si>
  <si>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</si>
  <si>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</si>
  <si>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</si>
  <si>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</si>
  <si>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</si>
  <si>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</si>
  <si>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</si>
  <si>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</si>
  <si>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</si>
  <si>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</si>
  <si>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</si>
  <si>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</si>
  <si>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</si>
  <si>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</si>
  <si>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</si>
  <si>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</si>
  <si>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</si>
  <si>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</si>
  <si>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</si>
  <si>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</si>
  <si>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</si>
  <si>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</si>
  <si>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</si>
  <si>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</si>
  <si>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</si>
  <si>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</si>
  <si>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</si>
  <si>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</si>
  <si>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</si>
  <si>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</si>
  <si>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</si>
  <si>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</si>
  <si>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</si>
  <si>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</si>
  <si>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</si>
  <si>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</si>
  <si>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</si>
  <si>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</si>
  <si>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</si>
  <si>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</si>
  <si>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</si>
  <si>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</si>
  <si>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</si>
  <si>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</si>
  <si>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</si>
  <si>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</si>
  <si>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</si>
  <si>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</si>
  <si>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</si>
  <si>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</si>
  <si>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</si>
  <si>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</si>
  <si>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</si>
  <si>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</si>
  <si>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</si>
  <si>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</si>
  <si>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</si>
  <si>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</si>
  <si>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</si>
  <si>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</si>
  <si>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</si>
  <si>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</si>
  <si>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</si>
  <si>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</si>
  <si>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</si>
  <si>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</si>
  <si>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</si>
  <si>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</si>
  <si>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</si>
  <si>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</si>
  <si>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</si>
  <si>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</si>
  <si>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</si>
  <si>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</si>
  <si>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</si>
  <si>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</si>
  <si>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</si>
  <si>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</si>
  <si>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</si>
  <si>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</si>
  <si>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</si>
  <si>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</si>
  <si>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</si>
  <si>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</si>
  <si>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</si>
  <si>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</si>
  <si>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</si>
  <si>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</si>
  <si>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</si>
  <si>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</si>
  <si>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</si>
  <si>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</si>
  <si>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</si>
  <si>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</si>
  <si>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</si>
  <si>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</si>
  <si>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</si>
  <si>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</si>
  <si>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</si>
  <si>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</si>
  <si>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</si>
  <si>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</si>
  <si>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</si>
  <si>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</si>
  <si>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</si>
  <si>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</si>
  <si>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</si>
  <si>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</si>
  <si>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</si>
  <si>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</si>
  <si>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</si>
  <si>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</si>
  <si>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</si>
  <si>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</si>
  <si>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</si>
  <si>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</si>
  <si>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</si>
  <si>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</si>
  <si>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</si>
  <si>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</si>
  <si>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</si>
  <si>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</si>
  <si>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</si>
  <si>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</si>
  <si>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</si>
  <si>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</si>
  <si>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</si>
  <si>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</si>
  <si>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</si>
  <si>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</si>
  <si>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</si>
  <si>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</si>
  <si>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</si>
  <si>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</si>
  <si>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</si>
  <si>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</si>
  <si>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</si>
  <si>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</si>
  <si>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</si>
  <si>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</si>
  <si>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</si>
  <si>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</si>
  <si>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</si>
  <si>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</si>
  <si>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</si>
  <si>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</si>
  <si>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</si>
  <si>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</si>
  <si>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</si>
  <si>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</si>
  <si>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</si>
  <si>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</si>
  <si>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</si>
  <si>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</si>
  <si>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</si>
  <si>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</si>
  <si>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</si>
  <si>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</si>
  <si>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</si>
  <si>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</si>
  <si>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</si>
  <si>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</si>
  <si>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</si>
  <si>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</si>
  <si>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</si>
  <si>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</si>
  <si>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</si>
  <si>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</si>
  <si>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</si>
  <si>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</si>
  <si>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</si>
  <si>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</si>
  <si>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</si>
  <si>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</si>
  <si>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</si>
  <si>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</si>
  <si>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</si>
  <si>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</si>
  <si>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</si>
  <si>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</si>
  <si>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</si>
  <si>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</si>
  <si>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</si>
  <si>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</si>
  <si>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</si>
  <si>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</si>
  <si>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</si>
  <si>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</si>
  <si>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</si>
  <si>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</si>
  <si>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</si>
  <si>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</si>
  <si>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</si>
  <si>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</si>
  <si>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</si>
  <si>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</si>
  <si>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</si>
  <si>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</si>
  <si>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</si>
  <si>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</si>
  <si>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</si>
  <si>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</si>
  <si>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</si>
  <si>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</si>
  <si>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</si>
  <si>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</si>
  <si>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</si>
  <si>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</si>
  <si>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</si>
  <si>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</si>
  <si>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</si>
  <si>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</si>
  <si>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</si>
  <si>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</si>
  <si>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</si>
  <si>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</si>
  <si>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</si>
  <si>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</si>
  <si>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</si>
  <si>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</si>
  <si>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</si>
  <si>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</si>
  <si>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</si>
  <si>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</si>
  <si>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</si>
  <si>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</si>
  <si>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</si>
  <si>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</si>
  <si>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</si>
  <si>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</si>
  <si>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</si>
  <si>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</si>
  <si>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</si>
  <si>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</si>
  <si>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</si>
  <si>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</si>
  <si>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</si>
  <si>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</si>
  <si>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</si>
  <si>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</si>
  <si>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</si>
  <si>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</si>
  <si>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</si>
  <si>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</si>
  <si>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</si>
  <si>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</si>
  <si>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</si>
  <si>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</si>
  <si>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</si>
  <si>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</si>
  <si>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</si>
  <si>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</si>
  <si>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</si>
  <si>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</si>
  <si>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</si>
  <si>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</si>
  <si>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</si>
  <si>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</si>
  <si>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</si>
  <si>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</si>
  <si>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</si>
  <si>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</si>
  <si>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</si>
  <si>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</si>
  <si>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</si>
  <si>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</si>
  <si>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</si>
  <si>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</si>
  <si>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</si>
  <si>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</si>
  <si>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</si>
  <si>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</si>
  <si>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</si>
  <si>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</si>
  <si>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</si>
  <si>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</si>
  <si>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</si>
  <si>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</si>
  <si>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</si>
  <si>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</si>
  <si>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</si>
  <si>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</si>
  <si>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</si>
  <si>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</si>
  <si>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</si>
  <si>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</si>
  <si>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</si>
  <si>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</si>
  <si>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</si>
  <si>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</si>
  <si>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</si>
  <si>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</si>
  <si>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</si>
  <si>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</si>
  <si>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</si>
  <si>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</si>
  <si>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</si>
  <si>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</si>
  <si>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</si>
  <si>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</si>
  <si>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</si>
  <si>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</si>
  <si>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</si>
  <si>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</si>
  <si>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</si>
  <si>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</si>
  <si>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</si>
  <si>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</si>
  <si>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</si>
  <si>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</si>
  <si>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</si>
  <si>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</si>
  <si>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</si>
  <si>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</si>
  <si>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</si>
  <si>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</si>
  <si>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</si>
  <si>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</si>
  <si>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</si>
  <si>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</si>
  <si>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</si>
  <si>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</si>
  <si>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</si>
  <si>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</si>
  <si>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</si>
  <si>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</si>
  <si>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</si>
  <si>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</si>
  <si>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</si>
  <si>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</si>
  <si>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</si>
  <si>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</si>
  <si>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</si>
  <si>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</si>
  <si>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</si>
  <si>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</si>
  <si>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</si>
  <si>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</si>
  <si>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</si>
  <si>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</si>
  <si>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</si>
  <si>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</si>
  <si>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</si>
  <si>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</si>
  <si>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</si>
  <si>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</si>
  <si>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</si>
  <si>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</si>
  <si>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</si>
  <si>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</si>
  <si>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</si>
  <si>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</si>
  <si>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</si>
  <si>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</si>
  <si>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</si>
  <si>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</si>
  <si>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</si>
  <si>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</si>
  <si>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</si>
  <si>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</si>
  <si>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</si>
  <si>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</si>
  <si>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</si>
  <si>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</si>
  <si>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</si>
  <si>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</si>
  <si>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</si>
  <si>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</si>
  <si>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</si>
  <si>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</si>
  <si>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</si>
  <si>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</si>
  <si>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</si>
  <si>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</si>
  <si>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</si>
  <si>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</si>
  <si>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</si>
  <si>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</si>
  <si>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</si>
  <si>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</si>
  <si>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</si>
  <si>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</si>
  <si>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</si>
  <si>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</si>
  <si>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</si>
  <si>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</si>
  <si>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</si>
  <si>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</si>
  <si>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</si>
  <si>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</si>
  <si>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</si>
  <si>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</si>
  <si>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</si>
  <si>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</si>
  <si>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</si>
  <si>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</si>
  <si>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</si>
  <si>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</si>
  <si>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</si>
  <si>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</si>
  <si>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</si>
  <si>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</si>
  <si>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</si>
  <si>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</si>
  <si>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</si>
  <si>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</si>
  <si>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</si>
  <si>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</si>
  <si>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</si>
  <si>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</si>
  <si>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</si>
  <si>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</si>
  <si>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</si>
  <si>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</si>
  <si>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</si>
  <si>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</si>
  <si>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</si>
  <si>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</si>
  <si>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</si>
  <si>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</si>
  <si>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</si>
  <si>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</si>
  <si>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</si>
  <si>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</si>
  <si>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</si>
  <si>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</si>
  <si>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</si>
  <si>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</si>
  <si>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</si>
  <si>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</si>
  <si>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</si>
  <si>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</si>
  <si>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</si>
  <si>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</si>
  <si>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</si>
  <si>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</si>
  <si>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</si>
  <si>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</si>
  <si>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</si>
  <si>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</si>
  <si>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</si>
  <si>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</si>
  <si>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</si>
  <si>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</si>
  <si>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</si>
  <si>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</si>
  <si>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</si>
  <si>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</si>
  <si>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</si>
  <si>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</si>
  <si>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</si>
  <si>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</si>
  <si>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</si>
  <si>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</si>
  <si>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</si>
  <si>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</si>
  <si>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</si>
  <si>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</si>
  <si>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</si>
  <si>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</si>
  <si>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</si>
  <si>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</si>
  <si>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</si>
  <si>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</si>
  <si>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</si>
  <si>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</si>
  <si>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</si>
  <si>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</si>
  <si>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</si>
  <si>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</si>
  <si>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</si>
  <si>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</si>
  <si>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</si>
  <si>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</si>
  <si>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</si>
  <si>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</si>
  <si>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</si>
  <si>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</si>
  <si>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</si>
  <si>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</si>
  <si>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</si>
  <si>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</si>
  <si>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</si>
  <si>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</si>
  <si>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</si>
  <si>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</si>
  <si>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</si>
  <si>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</si>
  <si>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</si>
  <si>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</si>
  <si>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</si>
  <si>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</si>
  <si>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</si>
  <si>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</si>
  <si>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</si>
  <si>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</si>
  <si>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</si>
  <si>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</si>
  <si>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</si>
  <si>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</si>
  <si>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</si>
  <si>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</si>
  <si>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</si>
  <si>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</si>
  <si>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</si>
  <si>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</si>
  <si>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</si>
  <si>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</si>
  <si>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</si>
  <si>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</si>
  <si>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</si>
  <si>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</si>
  <si>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</si>
  <si>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</si>
  <si>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</si>
  <si>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</si>
  <si>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</si>
  <si>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</si>
  <si>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</si>
  <si>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</si>
  <si>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</si>
  <si>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</si>
  <si>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</si>
  <si>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</si>
  <si>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</si>
  <si>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</si>
  <si>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</si>
  <si>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</si>
  <si>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</si>
  <si>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</si>
  <si>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</si>
  <si>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</si>
  <si>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</si>
  <si>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</si>
  <si>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</si>
  <si>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</si>
  <si>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</si>
  <si>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</si>
  <si>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</si>
  <si>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</si>
  <si>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</si>
  <si>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</si>
  <si>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</si>
  <si>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</si>
  <si>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</si>
  <si>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</si>
  <si>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</si>
  <si>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</si>
  <si>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</si>
  <si>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</si>
  <si>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</si>
  <si>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</si>
  <si>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</si>
  <si>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</si>
  <si>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</si>
  <si>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</si>
  <si>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</si>
  <si>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</si>
  <si>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</si>
  <si>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</si>
  <si>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</si>
  <si>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</si>
  <si>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</si>
  <si>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</si>
  <si>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</si>
  <si>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</si>
  <si>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</si>
  <si>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</si>
  <si>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</si>
  <si>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</si>
  <si>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</si>
  <si>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</si>
  <si>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</si>
  <si>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</si>
  <si>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</si>
  <si>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</si>
  <si>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</si>
  <si>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</si>
  <si>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</si>
  <si>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</si>
  <si>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</si>
  <si>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</si>
  <si>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</si>
  <si>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</si>
  <si>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</si>
  <si>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</si>
  <si>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</si>
  <si>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</si>
  <si>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</si>
  <si>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</si>
  <si>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</si>
  <si>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</si>
  <si>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</si>
  <si>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</si>
  <si>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</si>
  <si>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</si>
  <si>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</si>
  <si>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</si>
  <si>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</si>
  <si>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</si>
  <si>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</si>
  <si>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</si>
  <si>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</si>
  <si>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</si>
  <si>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</si>
  <si>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</si>
  <si>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</si>
  <si>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</si>
  <si>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</si>
  <si>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</si>
  <si>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</si>
  <si>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</si>
  <si>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</si>
  <si>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</si>
  <si>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</si>
  <si>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</si>
  <si>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</si>
  <si>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</si>
  <si>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</si>
  <si>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</si>
  <si>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</si>
  <si>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</si>
  <si>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</si>
  <si>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</si>
  <si>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</si>
  <si>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</si>
  <si>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</si>
  <si>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</si>
  <si>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</si>
  <si>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</si>
  <si>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</si>
  <si>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</si>
  <si>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</si>
  <si>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</si>
  <si>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</si>
  <si>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</si>
  <si>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</si>
  <si>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</si>
  <si>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</si>
  <si>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</si>
  <si>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</si>
  <si>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</si>
  <si>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</si>
  <si>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</si>
  <si>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</si>
  <si>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</si>
  <si>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</si>
  <si>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</si>
  <si>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</si>
  <si>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</si>
  <si>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</si>
  <si>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</si>
  <si>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</si>
  <si>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</si>
  <si>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</si>
  <si>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</si>
  <si>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</si>
  <si>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</si>
  <si>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</si>
  <si>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</si>
  <si>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</si>
  <si>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</si>
  <si>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</si>
  <si>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</si>
  <si>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</si>
  <si>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</si>
  <si>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</si>
  <si>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</si>
  <si>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</si>
  <si>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</si>
  <si>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</si>
  <si>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</si>
  <si>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</si>
  <si>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</si>
  <si>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</si>
  <si>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</si>
  <si>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</si>
  <si>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</si>
  <si>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</si>
  <si>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</si>
  <si>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</si>
  <si>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</si>
  <si>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</si>
  <si>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</si>
  <si>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</si>
  <si>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</si>
  <si>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</si>
  <si>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</si>
  <si>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</si>
  <si>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</si>
  <si>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</si>
  <si>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</si>
  <si>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</si>
  <si>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</si>
  <si>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</si>
  <si>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</si>
  <si>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</si>
  <si>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</si>
  <si>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</si>
  <si>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</si>
  <si>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</si>
  <si>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</si>
  <si>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</si>
  <si>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</si>
  <si>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</si>
  <si>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</si>
  <si>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</si>
  <si>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</si>
  <si>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</si>
  <si>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</si>
  <si>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</si>
  <si>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</si>
  <si>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</si>
  <si>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</si>
  <si>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</si>
  <si>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</si>
  <si>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</si>
  <si>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</si>
  <si>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</si>
  <si>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</si>
  <si>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</si>
  <si>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</si>
  <si>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</si>
  <si>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</si>
  <si>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</si>
  <si>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</si>
  <si>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</si>
  <si>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</si>
  <si>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</si>
  <si>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</si>
  <si>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</si>
  <si>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</si>
  <si>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</si>
  <si>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</si>
  <si>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</si>
  <si>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</si>
  <si>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</si>
  <si>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</si>
  <si>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</si>
  <si>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</si>
  <si>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</si>
  <si>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</si>
  <si>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</si>
  <si>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</si>
  <si>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</si>
  <si>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</si>
  <si>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</si>
  <si>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</si>
  <si>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</si>
  <si>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</si>
  <si>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</si>
  <si>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</si>
  <si>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</si>
  <si>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</si>
  <si>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</si>
  <si>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</si>
  <si>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</si>
  <si>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</si>
  <si>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</si>
  <si>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</si>
  <si>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</si>
  <si>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</si>
  <si>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</si>
  <si>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</si>
  <si>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</si>
  <si>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</si>
  <si>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</si>
  <si>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</si>
  <si>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</si>
  <si>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</si>
  <si>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</si>
  <si>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</si>
  <si>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</si>
  <si>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</si>
  <si>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</si>
  <si>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</si>
  <si>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</si>
  <si>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</si>
  <si>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</si>
  <si>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</si>
  <si>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</si>
  <si>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</si>
  <si>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</si>
  <si>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</si>
  <si>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</si>
  <si>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</si>
  <si>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</si>
  <si>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</si>
  <si>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</si>
  <si>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</si>
  <si>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</si>
  <si>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</si>
  <si>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</si>
  <si>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</si>
  <si>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</si>
  <si>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</si>
  <si>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</si>
  <si>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</si>
  <si>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</si>
  <si>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</si>
  <si>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</si>
  <si>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</si>
  <si>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</si>
  <si>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</si>
  <si>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</si>
  <si>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</si>
  <si>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</si>
  <si>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</si>
  <si>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</si>
  <si>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</si>
  <si>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</si>
  <si>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</si>
  <si>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</si>
  <si>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</si>
  <si>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</si>
  <si>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</si>
  <si>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</si>
  <si>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</si>
  <si>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</si>
  <si>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</si>
  <si>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</si>
  <si>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</si>
  <si>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</si>
  <si>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</si>
  <si>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</si>
  <si>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</si>
  <si>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</si>
  <si>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</si>
  <si>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</si>
  <si>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</si>
  <si>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</si>
  <si>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</si>
  <si>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</si>
  <si>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</si>
  <si>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</si>
  <si>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</si>
  <si>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</si>
  <si>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</si>
  <si>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</si>
  <si>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</si>
  <si>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</si>
  <si>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</si>
  <si>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</si>
  <si>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</si>
  <si>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</si>
  <si>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</si>
  <si>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</si>
  <si>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</si>
  <si>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</si>
  <si>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</si>
  <si>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</si>
  <si>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</si>
  <si>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</si>
  <si>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</si>
  <si>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</si>
  <si>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</si>
  <si>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</si>
  <si>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</si>
  <si>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</si>
  <si>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</si>
  <si>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</si>
  <si>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</si>
  <si>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</si>
  <si>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</si>
  <si>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</si>
  <si>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</si>
  <si>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</si>
  <si>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</si>
  <si>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</si>
  <si>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</si>
  <si>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</si>
  <si>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</si>
  <si>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</si>
  <si>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</si>
  <si>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</si>
  <si>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</si>
  <si>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</si>
  <si>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</si>
  <si>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</si>
  <si>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</si>
  <si>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</si>
  <si>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</si>
  <si>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</si>
  <si>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</si>
  <si>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</si>
  <si>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</si>
  <si>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</si>
  <si>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</si>
  <si>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</si>
  <si>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</si>
  <si>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</si>
  <si>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</si>
  <si>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</si>
  <si>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</si>
  <si>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</si>
  <si>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</si>
  <si>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</si>
  <si>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</si>
  <si>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</si>
  <si>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</si>
  <si>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</si>
  <si>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</si>
  <si>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</si>
  <si>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</si>
  <si>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</si>
  <si>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</si>
  <si>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</si>
  <si>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</si>
  <si>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</si>
  <si>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</si>
  <si>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</si>
  <si>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</si>
  <si>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</si>
  <si>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</si>
  <si>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</si>
  <si>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</si>
  <si>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</si>
  <si>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</si>
  <si>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</si>
  <si>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</si>
  <si>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</si>
  <si>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</si>
  <si>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</si>
  <si>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</si>
  <si>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</si>
  <si>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</si>
  <si>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</si>
  <si>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</si>
  <si>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</si>
  <si>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</si>
  <si>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</si>
  <si>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</si>
  <si>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</si>
  <si>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</si>
  <si>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</si>
  <si>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</si>
  <si>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</si>
  <si>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</si>
  <si>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</si>
  <si>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</si>
  <si>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</si>
  <si>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</si>
  <si>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</si>
  <si>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</si>
  <si>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</si>
  <si>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</si>
  <si>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</si>
  <si>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</si>
  <si>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</si>
  <si>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</si>
  <si>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</si>
  <si>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</si>
  <si>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</si>
  <si>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</si>
  <si>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</si>
  <si>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</si>
  <si>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</si>
  <si>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</si>
  <si>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</si>
  <si>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</si>
  <si>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</si>
  <si>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</si>
  <si>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</si>
  <si>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</si>
  <si>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</si>
  <si>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</si>
  <si>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</si>
  <si>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</si>
  <si>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</si>
  <si>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</si>
  <si>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</si>
  <si>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</si>
  <si>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</si>
  <si>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</si>
  <si>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</si>
  <si>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</si>
  <si>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</si>
  <si>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</si>
  <si>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</si>
  <si>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</si>
  <si>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</si>
  <si>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</si>
  <si>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</si>
  <si>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</si>
  <si>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</si>
  <si>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</si>
  <si>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</si>
  <si>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</si>
  <si>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</si>
  <si>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</si>
  <si>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</si>
  <si>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</si>
  <si>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</si>
  <si>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</si>
  <si>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</si>
  <si>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</si>
  <si>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</si>
  <si>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</si>
  <si>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</si>
  <si>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</si>
  <si>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</si>
  <si>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</si>
  <si>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</si>
  <si>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</si>
  <si>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</si>
  <si>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</si>
  <si>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</si>
  <si>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</si>
  <si>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</si>
  <si>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</si>
  <si>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</si>
  <si>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</si>
  <si>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</si>
  <si>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</si>
  <si>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</si>
  <si>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</si>
  <si>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</si>
  <si>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</si>
  <si>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</si>
  <si>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</si>
  <si>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</si>
  <si>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</si>
  <si>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</si>
  <si>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</si>
  <si>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</si>
  <si>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</si>
  <si>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</si>
  <si>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</si>
  <si>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</si>
  <si>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</si>
  <si>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</si>
  <si>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</si>
  <si>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</si>
  <si>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</si>
  <si>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</si>
  <si>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</si>
  <si>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</si>
  <si>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</si>
  <si>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</si>
  <si>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</si>
  <si>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</si>
  <si>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</si>
  <si>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</si>
  <si>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</si>
  <si>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</si>
  <si>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</si>
  <si>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</si>
  <si>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</si>
  <si>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</si>
  <si>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</si>
  <si>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</si>
  <si>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</si>
  <si>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</si>
  <si>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</si>
  <si>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</si>
  <si>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</si>
  <si>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</si>
  <si>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</si>
  <si>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</si>
  <si>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</si>
  <si>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</si>
  <si>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</si>
  <si>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</si>
  <si>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</si>
  <si>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</si>
  <si>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</si>
  <si>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</si>
  <si>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</si>
  <si>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</si>
  <si>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</si>
  <si>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</si>
  <si>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</si>
  <si>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</si>
  <si>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</si>
  <si>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</si>
  <si>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</si>
  <si>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</si>
  <si>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</si>
  <si>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</si>
  <si>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</si>
  <si>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</si>
  <si>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</si>
  <si>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</si>
  <si>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</si>
  <si>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</si>
  <si>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</si>
  <si>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</si>
  <si>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</si>
  <si>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</si>
  <si>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</si>
  <si>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</si>
  <si>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</si>
  <si>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</si>
  <si>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</si>
  <si>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</si>
  <si>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</si>
  <si>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</si>
  <si>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</si>
  <si>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</si>
  <si>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</si>
  <si>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</si>
  <si>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</si>
  <si>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</si>
  <si>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</si>
  <si>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</si>
  <si>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</si>
  <si>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</si>
  <si>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</si>
  <si>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</si>
  <si>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</si>
  <si>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</si>
  <si>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</si>
  <si>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</si>
  <si>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</si>
  <si>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</si>
  <si>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</si>
  <si>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</si>
  <si>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</si>
  <si>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</si>
  <si>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</si>
  <si>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</si>
  <si>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</si>
  <si>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</si>
  <si>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</si>
  <si>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</si>
  <si>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</si>
  <si>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</si>
  <si>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</si>
  <si>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</si>
  <si>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</si>
  <si>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</si>
  <si>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</si>
  <si>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</si>
  <si>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</si>
  <si>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</si>
  <si>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</si>
  <si>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</si>
  <si>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</si>
  <si>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</si>
  <si>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</si>
  <si>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</si>
  <si>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</si>
  <si>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</si>
  <si>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</si>
  <si>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</si>
  <si>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</si>
  <si>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</si>
  <si>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</si>
  <si>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</si>
  <si>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</si>
  <si>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</si>
  <si>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</si>
  <si>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</si>
  <si>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</si>
  <si>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</si>
  <si>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</si>
  <si>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</si>
  <si>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</si>
  <si>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</si>
  <si>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</si>
  <si>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</si>
  <si>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</si>
  <si>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</si>
  <si>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</si>
  <si>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</si>
  <si>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</si>
  <si>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</si>
  <si>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</si>
  <si>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</si>
  <si>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</si>
  <si>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</si>
  <si>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</si>
  <si>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</si>
  <si>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</si>
  <si>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</si>
  <si>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</si>
  <si>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</si>
  <si>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</si>
  <si>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</si>
  <si>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</si>
  <si>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</si>
  <si>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</si>
  <si>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</si>
  <si>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</si>
  <si>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</si>
  <si>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</si>
  <si>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</si>
  <si>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</si>
  <si>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</si>
  <si>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</si>
  <si>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</si>
  <si>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</si>
  <si>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</si>
  <si>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</si>
  <si>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</si>
  <si>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</si>
  <si>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</si>
  <si>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</si>
  <si>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</si>
  <si>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</si>
  <si>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</si>
  <si>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</si>
  <si>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</si>
  <si>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</si>
  <si>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</si>
  <si>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</si>
  <si>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</si>
  <si>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</si>
  <si>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</si>
  <si>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</si>
  <si>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</si>
  <si>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</si>
  <si>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</si>
  <si>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</si>
  <si>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</si>
  <si>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</si>
  <si>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</si>
  <si>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</si>
  <si>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</si>
  <si>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</si>
  <si>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</si>
  <si>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</si>
  <si>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</si>
  <si>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</si>
  <si>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</si>
  <si>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</si>
  <si>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</si>
  <si>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</si>
  <si>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</si>
  <si>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</si>
  <si>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</si>
  <si>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</si>
  <si>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</si>
  <si>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</si>
  <si>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</si>
  <si>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</si>
  <si>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</si>
  <si>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</si>
  <si>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</si>
  <si>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</si>
  <si>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</si>
  <si>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</si>
  <si>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</si>
  <si>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</si>
  <si>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</si>
  <si>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</si>
  <si>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</si>
  <si>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</si>
  <si>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</si>
  <si>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</si>
  <si>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</si>
  <si>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</si>
  <si>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</si>
  <si>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</si>
  <si>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</si>
  <si>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</si>
  <si>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</si>
  <si>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</si>
  <si>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</si>
  <si>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</si>
  <si>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</si>
  <si>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</si>
  <si>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</si>
  <si>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</si>
  <si>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</si>
  <si>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</si>
  <si>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</si>
  <si>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</si>
  <si>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</si>
  <si>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</si>
  <si>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</si>
  <si>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</si>
  <si>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</si>
  <si>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</si>
  <si>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</si>
  <si>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</si>
  <si>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</si>
  <si>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</si>
  <si>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</si>
  <si>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</si>
  <si>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</si>
  <si>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</si>
  <si>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</si>
  <si>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</si>
  <si>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</si>
  <si>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</si>
  <si>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</si>
  <si>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</si>
  <si>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</si>
  <si>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</si>
  <si>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</si>
  <si>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</si>
  <si>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</si>
  <si>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</si>
  <si>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</si>
  <si>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</si>
  <si>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</si>
  <si>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</si>
  <si>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</si>
  <si>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</si>
  <si>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</si>
  <si>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</si>
  <si>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</si>
  <si>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</si>
  <si>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</si>
  <si>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</si>
  <si>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</si>
  <si>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</si>
  <si>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</si>
  <si>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</si>
  <si>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</si>
  <si>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</si>
  <si>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</si>
  <si>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</si>
  <si>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</si>
  <si>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</si>
  <si>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</si>
  <si>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</si>
  <si>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</si>
  <si>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</si>
  <si>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</si>
  <si>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</si>
  <si>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</si>
  <si>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</si>
  <si>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</si>
  <si>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</si>
  <si>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</si>
  <si>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</si>
  <si>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</si>
  <si>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</si>
  <si>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</si>
  <si>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</si>
  <si>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</si>
  <si>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</si>
  <si>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</si>
  <si>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</si>
  <si>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</si>
  <si>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</si>
  <si>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</si>
  <si>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</si>
  <si>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</si>
  <si>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</si>
  <si>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</si>
  <si>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</si>
  <si>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</si>
  <si>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</si>
  <si>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</si>
  <si>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</si>
  <si>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</si>
  <si>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</si>
  <si>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</si>
  <si>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</si>
  <si>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</si>
  <si>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</si>
  <si>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</si>
  <si>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</si>
  <si>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</si>
  <si>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</si>
  <si>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</si>
  <si>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</si>
  <si>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</si>
  <si>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</si>
  <si>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</si>
  <si>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</si>
  <si>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</si>
  <si>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</si>
  <si>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</si>
  <si>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</si>
  <si>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</si>
  <si>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</si>
  <si>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</si>
  <si>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</si>
  <si>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</si>
  <si>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</si>
  <si>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</si>
  <si>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</si>
  <si>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</si>
  <si>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</si>
  <si>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</si>
  <si>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</si>
  <si>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</si>
  <si>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</si>
  <si>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</si>
  <si>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</si>
  <si>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</si>
  <si>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</si>
  <si>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</si>
  <si>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</si>
  <si>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</si>
  <si>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</si>
  <si>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</si>
  <si>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</si>
  <si>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</si>
  <si>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</si>
  <si>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</si>
  <si>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</si>
  <si>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</si>
  <si>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</si>
  <si>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</si>
  <si>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</si>
  <si>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</si>
  <si>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</si>
  <si>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</si>
  <si>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</si>
  <si>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</si>
  <si>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</si>
  <si>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</si>
  <si>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</si>
  <si>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</si>
  <si>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</si>
  <si>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</si>
  <si>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</si>
  <si>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</si>
  <si>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</si>
  <si>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</si>
  <si>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</si>
  <si>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</si>
  <si>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</si>
  <si>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</si>
  <si>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</si>
  <si>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</si>
  <si>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</si>
  <si>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</si>
  <si>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</si>
  <si>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</si>
  <si>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</si>
  <si>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</si>
  <si>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</si>
  <si>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</si>
  <si>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</si>
  <si>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</si>
  <si>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</si>
  <si>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</si>
  <si>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</si>
  <si>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</si>
  <si>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</si>
  <si>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</si>
  <si>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</si>
  <si>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</si>
  <si>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</si>
  <si>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</si>
  <si>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</si>
  <si>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</si>
  <si>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</si>
  <si>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</si>
  <si>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</si>
  <si>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</si>
  <si>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</si>
  <si>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</si>
  <si>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</si>
  <si>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</si>
  <si>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</si>
  <si>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</si>
  <si>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</si>
  <si>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</si>
  <si>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</si>
  <si>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</si>
  <si>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</si>
  <si>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</si>
  <si>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</si>
  <si>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</si>
  <si>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</si>
  <si>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</si>
  <si>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</si>
  <si>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</si>
  <si>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</si>
  <si>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</si>
  <si>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</si>
  <si>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</si>
  <si>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</si>
  <si>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</si>
  <si>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</si>
  <si>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</si>
  <si>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</si>
  <si>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</si>
  <si>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</si>
  <si>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</si>
  <si>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</si>
  <si>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</si>
  <si>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</si>
  <si>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</si>
  <si>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</si>
  <si>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</si>
  <si>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</si>
  <si>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</si>
  <si>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</si>
  <si>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</si>
  <si>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</si>
  <si>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</si>
  <si>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</si>
  <si>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</si>
  <si>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</si>
  <si>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</si>
  <si>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</si>
  <si>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</si>
  <si>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</si>
  <si>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</si>
  <si>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</si>
  <si>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</si>
  <si>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</si>
  <si>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</si>
  <si>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</si>
  <si>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</si>
  <si>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</si>
  <si>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</si>
  <si>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</si>
  <si>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</si>
  <si>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</si>
  <si>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</si>
  <si>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</si>
  <si>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</si>
  <si>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</si>
  <si>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</si>
  <si>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</si>
  <si>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</si>
  <si>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</si>
  <si>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</si>
  <si>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</si>
  <si>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</si>
  <si>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</si>
  <si>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</si>
  <si>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</si>
  <si>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</si>
  <si>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</si>
  <si>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</si>
  <si>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</si>
  <si>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</si>
  <si>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</si>
  <si>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</si>
  <si>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</si>
  <si>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</si>
  <si>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</si>
  <si>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</si>
  <si>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</si>
  <si>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</si>
  <si>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</si>
  <si>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</si>
  <si>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</si>
  <si>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</si>
  <si>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</si>
  <si>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</si>
  <si>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</si>
  <si>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</si>
  <si>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</si>
  <si>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</si>
  <si>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</si>
  <si>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</si>
  <si>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</si>
  <si>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</si>
  <si>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</si>
  <si>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</si>
  <si>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</si>
  <si>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</si>
  <si>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</si>
  <si>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</si>
  <si>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</si>
  <si>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</si>
  <si>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</si>
  <si>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</si>
  <si>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</si>
  <si>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</si>
  <si>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</si>
  <si>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</si>
  <si>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</si>
  <si>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</si>
  <si>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</si>
  <si>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</si>
  <si>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</si>
  <si>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</si>
  <si>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</si>
  <si>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</si>
  <si>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</si>
  <si>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</si>
  <si>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</si>
  <si>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</si>
  <si>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</si>
  <si>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</si>
  <si>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</si>
  <si>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</si>
  <si>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</si>
  <si>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</si>
  <si>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</si>
  <si>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</si>
  <si>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</si>
  <si>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</si>
  <si>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</si>
  <si>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</si>
  <si>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</si>
  <si>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</si>
  <si>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</si>
  <si>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</si>
  <si>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</si>
  <si>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</si>
  <si>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</si>
  <si>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</si>
  <si>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</si>
  <si>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</si>
  <si>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</si>
  <si>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</si>
  <si>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</si>
  <si>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</si>
  <si>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</si>
  <si>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</si>
  <si>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</si>
  <si>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</si>
  <si>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</si>
  <si>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</si>
  <si>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</si>
  <si>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</si>
  <si>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</si>
  <si>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</si>
  <si>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</si>
  <si>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</si>
  <si>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</si>
  <si>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</si>
  <si>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</si>
  <si>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</si>
  <si>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</si>
  <si>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</si>
  <si>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</si>
  <si>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</si>
  <si>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</si>
  <si>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</si>
  <si>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</si>
  <si>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</si>
  <si>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</si>
  <si>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</si>
  <si>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</si>
  <si>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</si>
  <si>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</si>
  <si>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</si>
  <si>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</si>
  <si>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</si>
  <si>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</si>
  <si>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</si>
  <si>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</si>
  <si>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</si>
  <si>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</si>
  <si>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</si>
  <si>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</si>
  <si>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</si>
  <si>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</si>
  <si>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</si>
  <si>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</si>
  <si>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</si>
  <si>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</si>
  <si>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</si>
  <si>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</si>
  <si>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</si>
  <si>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</si>
  <si>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</si>
  <si>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</si>
  <si>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</si>
  <si>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</si>
  <si>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</si>
  <si>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</si>
  <si>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</si>
  <si>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</si>
  <si>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</si>
  <si>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</si>
  <si>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</si>
  <si>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</si>
  <si>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</si>
  <si>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</si>
  <si>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</si>
  <si>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</si>
  <si>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</si>
  <si>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</si>
  <si>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</si>
  <si>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</si>
  <si>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</si>
  <si>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</si>
  <si>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</si>
  <si>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</si>
  <si>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</si>
  <si>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</si>
  <si>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</si>
  <si>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</si>
  <si>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</si>
  <si>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</si>
  <si>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</si>
  <si>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</si>
  <si>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</si>
  <si>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</si>
  <si>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</si>
  <si>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</si>
  <si>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</si>
  <si>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</si>
  <si>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</si>
  <si>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</si>
  <si>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</si>
  <si>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</si>
  <si>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</si>
  <si>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</si>
  <si>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</si>
  <si>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</si>
  <si>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</si>
  <si>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</si>
  <si>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</si>
  <si>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</si>
  <si>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</si>
  <si>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</si>
  <si>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</si>
  <si>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</si>
  <si>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</si>
  <si>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</si>
  <si>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</si>
  <si>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</si>
  <si>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</si>
  <si>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</si>
  <si>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</si>
  <si>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</si>
  <si>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</si>
  <si>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</si>
  <si>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</si>
  <si>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</si>
  <si>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</si>
  <si>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</si>
  <si>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</si>
  <si>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</si>
  <si>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</si>
  <si>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</si>
  <si>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</si>
  <si>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</si>
  <si>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</si>
  <si>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</si>
  <si>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</si>
  <si>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</si>
  <si>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</si>
  <si>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</si>
  <si>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</si>
  <si>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</si>
  <si>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</si>
  <si>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</si>
  <si>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</si>
  <si>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</si>
  <si>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</si>
  <si>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</si>
  <si>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</si>
  <si>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</si>
  <si>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</si>
  <si>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</si>
  <si>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</si>
  <si>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</si>
  <si>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</si>
  <si>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</si>
  <si>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</si>
  <si>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</si>
  <si>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</si>
  <si>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</si>
  <si>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</si>
  <si>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</si>
  <si>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</si>
  <si>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</si>
  <si>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</si>
  <si>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</si>
  <si>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</si>
  <si>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</si>
  <si>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</si>
  <si>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</si>
  <si>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</si>
  <si>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</si>
  <si>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</si>
  <si>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</si>
  <si>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</si>
  <si>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</si>
  <si>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</si>
  <si>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</si>
  <si>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</si>
  <si>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</si>
  <si>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</si>
  <si>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</si>
  <si>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</si>
  <si>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</si>
  <si>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</si>
  <si>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</si>
  <si>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</si>
  <si>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</si>
  <si>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</si>
  <si>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</si>
  <si>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</si>
  <si>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</si>
  <si>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</si>
  <si>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</si>
  <si>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</si>
  <si>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</si>
  <si>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</si>
  <si>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</si>
  <si>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</si>
  <si>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</si>
  <si>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</si>
  <si>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</si>
  <si>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</si>
  <si>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</si>
  <si>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</si>
  <si>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</si>
  <si>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</si>
  <si>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</si>
  <si>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</si>
  <si>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</si>
  <si>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</si>
  <si>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</si>
  <si>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</si>
  <si>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</si>
  <si>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</si>
  <si>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</si>
  <si>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</si>
  <si>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</si>
  <si>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</si>
  <si>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</si>
  <si>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</si>
  <si>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</si>
  <si>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</si>
  <si>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</si>
  <si>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</si>
  <si>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</si>
  <si>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</si>
  <si>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</si>
  <si>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</si>
  <si>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</si>
  <si>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</si>
  <si>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</si>
  <si>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</si>
  <si>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</si>
  <si>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</si>
  <si>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</si>
  <si>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</si>
  <si>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</si>
  <si>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</si>
  <si>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</si>
  <si>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</si>
  <si>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</si>
  <si>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</si>
  <si>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</si>
  <si>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</si>
  <si>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</si>
  <si>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</si>
  <si>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</si>
  <si>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</si>
  <si>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</si>
  <si>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</si>
  <si>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</si>
  <si>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</si>
  <si>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</si>
  <si>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</si>
  <si>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</si>
  <si>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</si>
  <si>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</si>
  <si>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</si>
  <si>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</si>
  <si>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</si>
  <si>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</si>
  <si>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</si>
  <si>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</si>
  <si>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</si>
  <si>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</si>
  <si>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</si>
  <si>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</si>
  <si>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</si>
  <si>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</si>
  <si>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</si>
  <si>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</si>
  <si>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</si>
  <si>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</si>
  <si>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</si>
  <si>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</si>
  <si>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</si>
  <si>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</si>
  <si>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</si>
  <si>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</si>
  <si>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</si>
  <si>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</si>
  <si>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</si>
  <si>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</si>
  <si>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</si>
  <si>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</si>
  <si>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</si>
  <si>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</si>
  <si>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</si>
  <si>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</si>
  <si>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</si>
  <si>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</si>
  <si>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</si>
  <si>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</si>
  <si>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</si>
  <si>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</si>
  <si>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</si>
  <si>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</si>
  <si>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</si>
  <si>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</si>
  <si>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</si>
  <si>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</si>
  <si>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</si>
  <si>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</si>
  <si>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</si>
  <si>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</si>
  <si>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</si>
  <si>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</si>
  <si>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</si>
  <si>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</si>
  <si>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</si>
  <si>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</si>
  <si>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</si>
  <si>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</si>
  <si>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</si>
  <si>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</si>
  <si>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</si>
  <si>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</si>
  <si>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</si>
  <si>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</si>
  <si>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</si>
  <si>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</si>
  <si>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</si>
  <si>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</si>
  <si>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</si>
  <si>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</si>
  <si>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</si>
  <si>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</si>
  <si>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</si>
  <si>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</si>
  <si>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</si>
  <si>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</si>
  <si>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</si>
  <si>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</si>
  <si>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</si>
  <si>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</si>
  <si>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</si>
  <si>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</si>
  <si>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</si>
  <si>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</si>
  <si>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</si>
  <si>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</si>
  <si>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</si>
  <si>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</si>
  <si>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</si>
  <si>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</si>
  <si>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</si>
  <si>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</si>
  <si>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</si>
  <si>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</si>
  <si>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</si>
  <si>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</si>
  <si>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</si>
  <si>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</si>
  <si>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</si>
  <si>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</si>
  <si>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</si>
  <si>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</si>
  <si>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</si>
  <si>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</si>
  <si>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</si>
  <si>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</si>
  <si>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</si>
  <si>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</si>
  <si>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</si>
  <si>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</si>
  <si>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</si>
  <si>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</si>
  <si>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</si>
  <si>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</si>
  <si>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</si>
  <si>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</si>
  <si>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</si>
  <si>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</si>
  <si>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</si>
  <si>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</si>
  <si>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</si>
  <si>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</si>
  <si>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</si>
  <si>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</si>
  <si>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</si>
  <si>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</si>
  <si>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</si>
  <si>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</si>
  <si>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</si>
  <si>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</si>
  <si>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</si>
  <si>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</si>
  <si>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</si>
  <si>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</si>
  <si>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</si>
  <si>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</si>
  <si>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</si>
  <si>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</si>
  <si>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</si>
  <si>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</si>
  <si>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</si>
  <si>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</si>
  <si>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</si>
  <si>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</si>
  <si>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</si>
  <si>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</si>
  <si>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</si>
  <si>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</si>
  <si>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</si>
  <si>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</si>
  <si>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</si>
  <si>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</si>
  <si>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</si>
  <si>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</si>
  <si>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</si>
  <si>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</si>
  <si>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</si>
  <si>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</si>
  <si>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</si>
  <si>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</si>
  <si>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</si>
  <si>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</si>
  <si>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</si>
  <si>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</si>
  <si>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</si>
  <si>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</si>
  <si>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</si>
  <si>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</si>
  <si>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</si>
  <si>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</si>
  <si>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</si>
  <si>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</si>
  <si>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</si>
  <si>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</si>
  <si>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</si>
  <si>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</si>
  <si>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</si>
  <si>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</si>
  <si>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</si>
  <si>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</si>
  <si>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</si>
  <si>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</si>
  <si>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</si>
  <si>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</si>
  <si>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</si>
  <si>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</si>
  <si>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</si>
  <si>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</si>
  <si>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</si>
  <si>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</si>
  <si>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</si>
  <si>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</si>
  <si>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</si>
  <si>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</si>
  <si>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</si>
  <si>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</si>
  <si>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</si>
  <si>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</si>
  <si>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</si>
  <si>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</si>
  <si>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</si>
  <si>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</si>
  <si>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</si>
  <si>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</si>
  <si>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</si>
  <si>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</si>
  <si>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</si>
  <si>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</si>
  <si>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</si>
  <si>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</si>
  <si>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</si>
  <si>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</si>
  <si>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</si>
  <si>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</si>
  <si>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</si>
  <si>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</si>
  <si>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</si>
  <si>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</si>
  <si>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</si>
  <si>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</si>
  <si>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</si>
  <si>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</si>
  <si>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</si>
  <si>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</si>
  <si>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</si>
  <si>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</si>
  <si>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</si>
  <si>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</si>
  <si>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</si>
  <si>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</si>
  <si>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</si>
  <si>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</si>
  <si>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</si>
  <si>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</si>
  <si>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</si>
  <si>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</si>
  <si>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</si>
  <si>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</si>
  <si>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</si>
  <si>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</si>
  <si>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</si>
  <si>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</si>
  <si>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</si>
  <si>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</si>
  <si>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</si>
  <si>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</si>
  <si>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</si>
  <si>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</si>
  <si>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</si>
  <si>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</si>
  <si>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</si>
  <si>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</si>
  <si>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</si>
  <si>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</si>
  <si>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</si>
  <si>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</si>
  <si>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</si>
  <si>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</si>
  <si>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</si>
  <si>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</si>
  <si>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</si>
  <si>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</si>
  <si>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</si>
  <si>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</si>
  <si>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</si>
  <si>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</si>
  <si>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</si>
  <si>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</si>
  <si>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</si>
  <si>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</si>
  <si>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</si>
  <si>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</si>
  <si>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</si>
  <si>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</si>
  <si>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</si>
  <si>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</si>
  <si>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</si>
  <si>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</si>
  <si>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</si>
  <si>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</si>
  <si>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</si>
  <si>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</si>
  <si>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</si>
  <si>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</si>
  <si>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</si>
  <si>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</si>
  <si>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</si>
  <si>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</si>
  <si>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</si>
  <si>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</si>
  <si>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</si>
  <si>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</si>
  <si>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</si>
  <si>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</si>
  <si>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</si>
  <si>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</si>
  <si>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</si>
  <si>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</si>
  <si>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</si>
  <si>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</si>
  <si>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</si>
  <si>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</si>
  <si>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</si>
  <si>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</si>
  <si>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</si>
  <si>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</si>
  <si>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</si>
  <si>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</si>
  <si>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</si>
  <si>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</si>
  <si>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</si>
  <si>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</si>
  <si>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</si>
  <si>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</si>
  <si>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</si>
  <si>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</si>
  <si>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</si>
  <si>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</si>
  <si>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</si>
  <si>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</si>
  <si>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</si>
  <si>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</si>
  <si>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</si>
  <si>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</si>
  <si>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</si>
  <si>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</si>
  <si>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</si>
  <si>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</si>
  <si>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</si>
  <si>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</si>
  <si>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</si>
  <si>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</si>
  <si>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</si>
  <si>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</si>
  <si>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</si>
  <si>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</si>
  <si>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</si>
  <si>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</si>
  <si>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</si>
  <si>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</si>
  <si>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</si>
  <si>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</si>
  <si>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</si>
  <si>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</si>
  <si>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</si>
  <si>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</si>
  <si>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</si>
  <si>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</si>
  <si>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</si>
  <si>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</si>
  <si>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</si>
  <si>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</si>
  <si>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</si>
  <si>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</si>
  <si>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</si>
  <si>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</si>
  <si>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</si>
  <si>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</si>
  <si>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</si>
  <si>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</si>
  <si>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</si>
  <si>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</si>
  <si>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</si>
  <si>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</si>
  <si>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</si>
  <si>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</si>
  <si>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</si>
  <si>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</si>
  <si>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</si>
  <si>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</si>
  <si>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</si>
  <si>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</si>
  <si>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</si>
  <si>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</si>
  <si>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</si>
  <si>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</si>
  <si>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</si>
  <si>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</si>
  <si>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</si>
  <si>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</si>
  <si>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</si>
  <si>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</si>
  <si>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</si>
  <si>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</si>
  <si>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</si>
  <si>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</si>
  <si>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</si>
  <si>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</si>
  <si>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</si>
  <si>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</si>
  <si>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</si>
  <si>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</si>
  <si>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</si>
  <si>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</si>
  <si>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</si>
  <si>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</si>
  <si>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</si>
  <si>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</si>
  <si>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</si>
  <si>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</si>
  <si>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</si>
  <si>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</si>
  <si>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</si>
  <si>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</si>
  <si>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</si>
  <si>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</si>
  <si>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</si>
  <si>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</si>
  <si>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</si>
  <si>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</si>
  <si>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</si>
  <si>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</si>
  <si>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</si>
  <si>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</si>
  <si>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</si>
  <si>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</si>
  <si>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</si>
  <si>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</si>
  <si>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</si>
  <si>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</si>
  <si>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</si>
  <si>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</si>
  <si>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</si>
  <si>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</si>
  <si>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</si>
  <si>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</si>
  <si>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</si>
  <si>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</si>
  <si>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</si>
  <si>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</si>
  <si>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</si>
  <si>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</si>
  <si>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</si>
  <si>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</si>
  <si>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</si>
  <si>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</si>
  <si>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</si>
  <si>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</si>
  <si>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</si>
  <si>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</si>
  <si>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</si>
  <si>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</si>
  <si>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</si>
  <si>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</si>
  <si>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</si>
  <si>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</si>
  <si>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</si>
  <si>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</si>
  <si>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</si>
  <si>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</si>
  <si>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</si>
  <si>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</si>
  <si>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</si>
  <si>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</si>
  <si>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</si>
  <si>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</si>
  <si>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</si>
  <si>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</si>
  <si>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</si>
  <si>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</si>
  <si>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</si>
  <si>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</si>
  <si>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</si>
  <si>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</si>
  <si>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</si>
  <si>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</si>
  <si>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</si>
  <si>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</si>
  <si>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</si>
  <si>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</si>
  <si>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</si>
  <si>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</si>
  <si>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</si>
  <si>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</si>
  <si>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</si>
  <si>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</si>
  <si>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</si>
  <si>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</si>
  <si>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</si>
  <si>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</si>
  <si>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</si>
  <si>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</si>
  <si>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</si>
  <si>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</si>
  <si>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</si>
  <si>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</si>
  <si>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</si>
  <si>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</si>
  <si>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</si>
  <si>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</si>
  <si>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</si>
  <si>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</si>
  <si>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</si>
  <si>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</si>
  <si>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</si>
  <si>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</si>
  <si>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</si>
  <si>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</si>
  <si>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</si>
  <si>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</si>
  <si>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</si>
  <si>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</si>
  <si>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</si>
  <si>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</si>
  <si>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</si>
  <si>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</si>
  <si>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</si>
  <si>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</si>
  <si>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</si>
  <si>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</si>
  <si>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</si>
  <si>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</si>
  <si>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</si>
  <si>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</si>
  <si>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</si>
  <si>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</si>
  <si>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</si>
  <si>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</si>
  <si>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</si>
  <si>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</si>
  <si>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</si>
  <si>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</si>
  <si>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</si>
  <si>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</si>
  <si>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</si>
  <si>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</si>
  <si>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</si>
  <si>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</si>
  <si>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</si>
  <si>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</si>
  <si>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</si>
  <si>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</si>
  <si>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</si>
  <si>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</si>
  <si>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</si>
  <si>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</si>
  <si>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</si>
  <si>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</si>
  <si>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</si>
  <si>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</si>
  <si>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</si>
  <si>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</si>
  <si>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</si>
  <si>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</si>
  <si>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</si>
  <si>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</si>
  <si>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</si>
  <si>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</si>
  <si>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</si>
  <si>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</si>
  <si>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</si>
  <si>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</si>
  <si>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</si>
  <si>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</si>
  <si>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</si>
  <si>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</si>
  <si>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</si>
  <si>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</si>
  <si>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</si>
  <si>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</si>
  <si>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</si>
  <si>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</si>
  <si>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</si>
  <si>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</si>
  <si>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</si>
  <si>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</si>
  <si>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</si>
  <si>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</si>
  <si>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</si>
  <si>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</si>
  <si>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</si>
  <si>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</si>
  <si>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</si>
  <si>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</si>
  <si>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</si>
  <si>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</si>
  <si>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</si>
  <si>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</si>
  <si>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</si>
  <si>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</si>
  <si>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</si>
  <si>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</si>
  <si>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</si>
  <si>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</si>
  <si>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</si>
  <si>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</si>
  <si>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</si>
  <si>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</si>
  <si>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</si>
  <si>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</si>
  <si>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</si>
  <si>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</si>
  <si>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</si>
  <si>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</si>
  <si>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</si>
  <si>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</si>
  <si>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</si>
  <si>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</si>
  <si>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</si>
  <si>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</si>
  <si>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</si>
  <si>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</si>
  <si>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</si>
  <si>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</si>
  <si>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</si>
  <si>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</si>
  <si>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</si>
  <si>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</si>
  <si>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</si>
  <si>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</si>
  <si>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</si>
  <si>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</si>
  <si>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</si>
  <si>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</si>
  <si>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</si>
  <si>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</si>
  <si>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</si>
  <si>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</si>
  <si>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</si>
  <si>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</si>
  <si>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</si>
  <si>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</si>
  <si>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</si>
  <si>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</si>
  <si>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</si>
  <si>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</si>
  <si>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</si>
  <si>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</si>
  <si>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</si>
  <si>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</si>
  <si>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</si>
  <si>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</si>
  <si>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</si>
  <si>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</si>
  <si>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</si>
  <si>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</si>
  <si>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</si>
  <si>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</si>
  <si>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</si>
  <si>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</si>
  <si>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</si>
  <si>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</si>
  <si>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</si>
  <si>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</si>
  <si>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</si>
  <si>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</si>
  <si>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</si>
  <si>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</si>
  <si>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</si>
  <si>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</si>
  <si>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</si>
  <si>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</si>
  <si>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</si>
  <si>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</si>
  <si>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</si>
  <si>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</si>
  <si>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</si>
  <si>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</si>
  <si>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</si>
  <si>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</si>
  <si>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</si>
  <si>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</si>
  <si>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</si>
  <si>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</si>
  <si>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</si>
  <si>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</si>
  <si>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</si>
  <si>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</si>
  <si>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</si>
  <si>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</si>
  <si>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</si>
  <si>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</si>
  <si>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</si>
  <si>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</si>
  <si>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</si>
  <si>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</si>
  <si>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</si>
  <si>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</si>
  <si>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</si>
  <si>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</si>
  <si>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</si>
  <si>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</si>
  <si>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</si>
  <si>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</si>
  <si>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</si>
  <si>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</si>
  <si>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</si>
  <si>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</si>
  <si>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</si>
  <si>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</si>
  <si>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</si>
  <si>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</si>
  <si>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</si>
  <si>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</si>
  <si>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</si>
  <si>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</si>
  <si>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</si>
  <si>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</si>
  <si>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</si>
  <si>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</si>
  <si>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</si>
  <si>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</si>
  <si>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</si>
  <si>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</si>
  <si>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</si>
  <si>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</si>
  <si>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</si>
  <si>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</si>
  <si>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</si>
  <si>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</si>
  <si>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</si>
  <si>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</si>
  <si>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</si>
  <si>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</si>
  <si>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</si>
  <si>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</si>
  <si>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</si>
  <si>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</si>
  <si>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</si>
  <si>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</si>
  <si>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</si>
  <si>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</si>
  <si>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</si>
  <si>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</si>
  <si>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</si>
  <si>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</si>
  <si>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</si>
  <si>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</si>
  <si>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</si>
  <si>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</si>
  <si>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</si>
  <si>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</si>
  <si>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</si>
  <si>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</si>
  <si>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</si>
  <si>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</si>
  <si>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</si>
  <si>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</si>
  <si>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</si>
  <si>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</si>
  <si>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</si>
  <si>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</si>
  <si>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</si>
  <si>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</si>
  <si>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</si>
  <si>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</si>
  <si>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</si>
  <si>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</si>
  <si>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</si>
  <si>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</si>
  <si>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</si>
  <si>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</si>
  <si>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</si>
  <si>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</si>
  <si>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</si>
  <si>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</si>
  <si>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</si>
  <si>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</si>
  <si>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</si>
  <si>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</si>
  <si>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</si>
  <si>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</si>
  <si>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</si>
  <si>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</si>
  <si>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</si>
  <si>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</si>
  <si>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</si>
  <si>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</si>
  <si>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</si>
  <si>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</si>
  <si>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</si>
  <si>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</si>
  <si>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</si>
  <si>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</si>
  <si>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</si>
  <si>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</si>
  <si>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</si>
  <si>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</si>
  <si>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</si>
  <si>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</si>
  <si>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</si>
  <si>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</si>
  <si>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</si>
  <si>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</si>
  <si>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</si>
  <si>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</si>
  <si>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</si>
  <si>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</si>
  <si>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</si>
  <si>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</si>
  <si>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</si>
  <si>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</si>
  <si>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</si>
  <si>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</si>
  <si>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</si>
  <si>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</si>
  <si>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</si>
  <si>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</si>
  <si>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</si>
  <si>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</si>
  <si>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</si>
  <si>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</si>
  <si>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</si>
  <si>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</si>
  <si>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</si>
  <si>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</si>
  <si>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</si>
  <si>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</si>
  <si>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</si>
  <si>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</si>
  <si>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</si>
  <si>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</si>
  <si>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</si>
  <si>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</si>
  <si>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</si>
  <si>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</si>
  <si>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</si>
  <si>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</si>
  <si>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</si>
  <si>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</si>
  <si>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</si>
  <si>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</si>
  <si>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</si>
  <si>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</si>
  <si>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</si>
  <si>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</si>
  <si>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</si>
  <si>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</si>
  <si>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</si>
  <si>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</si>
  <si>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</si>
  <si>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</si>
  <si>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</si>
  <si>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</si>
  <si>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</si>
  <si>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</si>
  <si>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</si>
  <si>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</si>
  <si>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</si>
  <si>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</si>
  <si>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</si>
  <si>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</si>
  <si>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</si>
  <si>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</si>
  <si>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</si>
  <si>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</si>
  <si>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</si>
  <si>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</si>
  <si>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</si>
  <si>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</si>
  <si>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</si>
  <si>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</si>
  <si>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</si>
  <si>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</si>
  <si>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</si>
  <si>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</si>
  <si>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</si>
  <si>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</si>
  <si>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</si>
  <si>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</si>
  <si>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</si>
  <si>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</si>
  <si>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</si>
  <si>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</si>
  <si>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</si>
  <si>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</si>
  <si>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</si>
  <si>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</si>
  <si>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</si>
  <si>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</si>
  <si>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</si>
  <si>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</si>
  <si>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</si>
  <si>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</si>
  <si>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</si>
  <si>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</si>
  <si>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</si>
  <si>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</si>
  <si>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</si>
  <si>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</si>
  <si>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</si>
  <si>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</si>
  <si>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</si>
  <si>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</si>
  <si>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</si>
  <si>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</si>
  <si>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</si>
  <si>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</si>
  <si>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</si>
  <si>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</si>
  <si>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</si>
  <si>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</si>
  <si>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</si>
  <si>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</si>
  <si>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</si>
  <si>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</si>
  <si>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</si>
  <si>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</si>
  <si>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</si>
  <si>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</si>
  <si>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</si>
  <si>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</si>
  <si>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</si>
  <si>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</si>
  <si>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</si>
  <si>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</si>
  <si>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</si>
  <si>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</si>
  <si>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</si>
  <si>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</si>
  <si>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</si>
  <si>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</si>
  <si>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</si>
  <si>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</si>
  <si>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</si>
  <si>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</si>
  <si>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</si>
  <si>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</si>
  <si>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</si>
  <si>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</si>
  <si>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</si>
  <si>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</si>
  <si>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</si>
  <si>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</si>
  <si>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</si>
  <si>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</si>
  <si>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</si>
  <si>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</si>
  <si>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</si>
  <si>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</si>
  <si>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</si>
  <si>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</si>
  <si>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</si>
  <si>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</si>
  <si>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</si>
  <si>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</si>
  <si>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</si>
  <si>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</si>
  <si>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</si>
  <si>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</si>
  <si>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</si>
  <si>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</si>
  <si>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</si>
  <si>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</si>
  <si>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</si>
  <si>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</si>
  <si>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</si>
  <si>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</si>
  <si>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</si>
  <si>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</si>
  <si>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</si>
  <si>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</si>
  <si>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</si>
  <si>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</si>
  <si>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</si>
  <si>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</si>
  <si>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</si>
  <si>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</si>
  <si>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</si>
  <si>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</si>
  <si>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</si>
  <si>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</si>
  <si>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</si>
  <si>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</si>
  <si>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</si>
  <si>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</si>
  <si>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</si>
  <si>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</si>
  <si>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</si>
  <si>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</si>
  <si>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</si>
  <si>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</si>
  <si>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</si>
  <si>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</si>
  <si>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</si>
  <si>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</si>
  <si>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</si>
  <si>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</si>
  <si>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</si>
  <si>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</si>
  <si>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</si>
  <si>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</si>
  <si>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</si>
  <si>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</si>
  <si>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</si>
  <si>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</si>
  <si>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</si>
  <si>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</si>
  <si>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</si>
  <si>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</si>
  <si>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</si>
  <si>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</si>
  <si>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</si>
  <si>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</si>
  <si>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</si>
  <si>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</si>
  <si>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</si>
  <si>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</si>
  <si>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</si>
  <si>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</si>
  <si>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</si>
  <si>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</si>
  <si>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</si>
  <si>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</si>
  <si>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</si>
  <si>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</si>
  <si>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</si>
  <si>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</si>
  <si>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</si>
  <si>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</si>
  <si>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</si>
  <si>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</si>
  <si>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</si>
  <si>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</si>
  <si>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</si>
  <si>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</si>
  <si>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</si>
  <si>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</si>
  <si>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</si>
  <si>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</si>
  <si>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</si>
  <si>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</si>
  <si>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</si>
  <si>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</si>
  <si>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</si>
  <si>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</si>
  <si>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</si>
  <si>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</si>
  <si>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</si>
  <si>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</si>
  <si>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</si>
  <si>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</si>
  <si>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</si>
  <si>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</si>
  <si>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</si>
  <si>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</si>
  <si>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</si>
  <si>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</si>
  <si>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</si>
  <si>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</si>
  <si>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</si>
  <si>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</si>
  <si>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</si>
  <si>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</si>
  <si>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</si>
  <si>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</si>
  <si>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</si>
  <si>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</si>
  <si>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</si>
  <si>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</si>
  <si>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</si>
  <si>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</si>
  <si>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</si>
  <si>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</si>
  <si>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</si>
  <si>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</si>
  <si>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</si>
  <si>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</si>
  <si>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</si>
  <si>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</si>
  <si>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</si>
  <si>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</si>
  <si>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</si>
  <si>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</si>
  <si>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</si>
  <si>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</si>
  <si>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</si>
  <si>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</si>
  <si>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</si>
  <si>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</si>
  <si>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</si>
  <si>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</si>
  <si>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</si>
  <si>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</si>
  <si>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</si>
  <si>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</si>
  <si>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</si>
  <si>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</si>
  <si>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</si>
  <si>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</si>
  <si>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</si>
  <si>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</si>
  <si>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</si>
  <si>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</si>
  <si>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</si>
  <si>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</si>
  <si>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</si>
  <si>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</si>
  <si>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</si>
  <si>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</si>
  <si>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</si>
  <si>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</si>
  <si>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</si>
  <si>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</si>
  <si>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</si>
  <si>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</si>
  <si>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</si>
  <si>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</si>
  <si>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</si>
  <si>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</si>
  <si>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</si>
  <si>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</si>
  <si>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</si>
  <si>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</si>
  <si>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</si>
  <si>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</si>
  <si>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</si>
  <si>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</si>
  <si>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</si>
  <si>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</si>
  <si>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</si>
  <si>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</si>
  <si>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</si>
  <si>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</si>
  <si>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</si>
  <si>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</si>
  <si>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</si>
  <si>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</si>
  <si>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</si>
  <si>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</si>
  <si>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</si>
  <si>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</si>
  <si>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</si>
  <si>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</si>
  <si>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</si>
  <si>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</si>
  <si>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</si>
  <si>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</si>
  <si>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</si>
  <si>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</si>
  <si>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</si>
  <si>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</si>
  <si>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</si>
  <si>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</si>
  <si>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</si>
  <si>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</si>
  <si>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</si>
  <si>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</si>
  <si>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</si>
  <si>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</si>
  <si>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</si>
  <si>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</si>
  <si>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</si>
  <si>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</si>
  <si>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</si>
  <si>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</si>
  <si>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</si>
  <si>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</si>
  <si>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</si>
  <si>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</si>
  <si>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</si>
  <si>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</si>
  <si>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</si>
  <si>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</si>
  <si>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</si>
  <si>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</si>
  <si>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</si>
  <si>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</si>
  <si>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</si>
  <si>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</si>
  <si>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</si>
  <si>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</si>
  <si>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</si>
  <si>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</si>
  <si>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</si>
  <si>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</si>
  <si>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</si>
  <si>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</si>
  <si>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</si>
  <si>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</si>
  <si>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</si>
  <si>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</si>
  <si>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</si>
  <si>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</si>
  <si>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</si>
  <si>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</si>
  <si>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</si>
  <si>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</si>
  <si>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</si>
  <si>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</si>
  <si>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</si>
  <si>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</si>
  <si>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</si>
  <si>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</si>
  <si>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</si>
  <si>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</si>
  <si>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</si>
  <si>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</si>
  <si>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</si>
  <si>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</si>
  <si>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</si>
  <si>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</si>
  <si>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</si>
  <si>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</si>
  <si>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</si>
  <si>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</si>
  <si>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</si>
  <si>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</si>
  <si>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</si>
  <si>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</si>
  <si>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</si>
  <si>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</si>
  <si>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</si>
  <si>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</si>
  <si>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</si>
  <si>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</si>
  <si>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</si>
  <si>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</si>
  <si>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</si>
  <si>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</si>
  <si>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</si>
  <si>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</si>
  <si>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</si>
  <si>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</si>
  <si>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</si>
  <si>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</si>
  <si>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</si>
  <si>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</si>
  <si>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</si>
  <si>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</si>
  <si>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</si>
  <si>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</si>
  <si>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</si>
  <si>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</si>
  <si>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</si>
  <si>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</si>
  <si>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</si>
  <si>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</si>
  <si>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</si>
  <si>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</si>
  <si>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</si>
  <si>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</si>
  <si>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</si>
  <si>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</si>
  <si>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</si>
  <si>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</si>
  <si>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</si>
  <si>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</si>
  <si>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</si>
  <si>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</si>
  <si>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</si>
  <si>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</si>
  <si>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</si>
  <si>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</si>
  <si>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</si>
  <si>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</si>
  <si>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</si>
  <si>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</si>
  <si>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</si>
  <si>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</si>
  <si>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</si>
  <si>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</si>
  <si>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</si>
  <si>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</si>
  <si>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</si>
  <si>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</si>
  <si>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</si>
  <si>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</si>
  <si>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</si>
  <si>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</si>
  <si>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</si>
  <si>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</si>
  <si>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</si>
  <si>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</si>
  <si>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</si>
  <si>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</si>
  <si>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</si>
  <si>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</si>
  <si>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</si>
  <si>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</si>
  <si>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</si>
  <si>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</si>
  <si>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</si>
  <si>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</si>
  <si>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</si>
  <si>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</si>
  <si>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</si>
  <si>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</si>
  <si>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</si>
  <si>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</si>
  <si>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</si>
  <si>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</si>
  <si>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</si>
  <si>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</si>
  <si>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</si>
  <si>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</si>
  <si>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</si>
  <si>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</si>
  <si>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</si>
  <si>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</si>
  <si>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</si>
  <si>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</si>
  <si>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</si>
  <si>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</si>
  <si>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</si>
  <si>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</si>
  <si>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</si>
  <si>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</si>
  <si>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</si>
  <si>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</si>
  <si>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</si>
  <si>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</si>
  <si>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</si>
  <si>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</si>
  <si>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</si>
  <si>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</si>
  <si>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</si>
  <si>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</si>
  <si>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</si>
  <si>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</si>
  <si>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</si>
  <si>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</si>
  <si>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</si>
  <si>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</si>
  <si>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</si>
  <si>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</si>
  <si>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</si>
  <si>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</si>
  <si>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</si>
  <si>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</si>
  <si>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</si>
  <si>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</si>
  <si>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</si>
  <si>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</si>
  <si>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</si>
  <si>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</si>
  <si>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</si>
  <si>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</si>
  <si>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</si>
  <si>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</si>
  <si>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</si>
  <si>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</si>
  <si>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</si>
  <si>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</si>
  <si>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</si>
  <si>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</si>
  <si>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</si>
  <si>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</si>
  <si>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</si>
  <si>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</si>
  <si>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</si>
  <si>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</si>
  <si>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</si>
  <si>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</si>
  <si>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</si>
  <si>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</si>
  <si>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</si>
  <si>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</si>
  <si>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</si>
  <si>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</si>
  <si>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</si>
  <si>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</si>
  <si>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</si>
  <si>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</si>
  <si>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</si>
  <si>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</si>
  <si>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</si>
  <si>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</si>
  <si>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</si>
  <si>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</si>
  <si>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</si>
  <si>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</si>
  <si>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</si>
  <si>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</si>
  <si>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</si>
  <si>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</si>
  <si>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</si>
  <si>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</si>
  <si>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</si>
  <si>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</si>
  <si>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</si>
  <si>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</si>
  <si>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</si>
  <si>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</si>
  <si>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</si>
  <si>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</si>
  <si>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</si>
  <si>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</si>
  <si>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</si>
  <si>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</si>
  <si>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</si>
  <si>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</si>
  <si>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</si>
  <si>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</si>
  <si>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</si>
  <si>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</si>
  <si>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</si>
  <si>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</si>
  <si>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</si>
  <si>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</si>
  <si>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</si>
  <si>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</si>
  <si>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</si>
  <si>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</si>
  <si>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</si>
  <si>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</si>
  <si>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</si>
  <si>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</si>
  <si>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</si>
  <si>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</si>
  <si>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</si>
  <si>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</si>
  <si>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</si>
  <si>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</si>
  <si>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</si>
  <si>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</si>
  <si>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</si>
  <si>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</si>
  <si>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</si>
  <si>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</si>
  <si>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</si>
  <si>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</si>
  <si>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</si>
  <si>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</si>
  <si>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</si>
  <si>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</si>
  <si>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</si>
  <si>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</si>
  <si>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</si>
  <si>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</si>
  <si>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</si>
  <si>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</si>
  <si>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</si>
  <si>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</si>
  <si>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</si>
  <si>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</si>
  <si>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</si>
  <si>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</si>
  <si>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</si>
  <si>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</si>
  <si>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</si>
  <si>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</si>
  <si>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</si>
  <si>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</si>
  <si>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</si>
  <si>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</si>
  <si>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</si>
  <si>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</si>
  <si>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</si>
  <si>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</si>
  <si>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</si>
  <si>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</si>
  <si>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</si>
  <si>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</si>
  <si>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</si>
  <si>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</si>
  <si>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</si>
  <si>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</si>
  <si>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</si>
  <si>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</si>
  <si>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</si>
  <si>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</si>
  <si>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</si>
  <si>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</si>
  <si>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</si>
  <si>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</si>
  <si>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</si>
  <si>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</si>
  <si>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</si>
  <si>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</si>
  <si>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</si>
  <si>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</si>
  <si>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</si>
  <si>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</si>
  <si>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</si>
  <si>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</si>
  <si>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</si>
  <si>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</si>
  <si>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</si>
  <si>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</si>
  <si>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</si>
  <si>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</si>
  <si>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</si>
  <si>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</si>
  <si>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</si>
  <si>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</si>
  <si>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</si>
  <si>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</si>
  <si>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</si>
  <si>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</si>
  <si>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</si>
  <si>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</si>
  <si>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</si>
  <si>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</si>
  <si>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</si>
  <si>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</si>
  <si>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</si>
  <si>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</si>
  <si>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</si>
  <si>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</si>
  <si>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</si>
  <si>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</si>
  <si>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</si>
  <si>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</si>
  <si>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</si>
  <si>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</si>
  <si>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</si>
  <si>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</si>
  <si>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</si>
  <si>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</si>
  <si>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</si>
  <si>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</si>
  <si>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</si>
  <si>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</si>
  <si>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</si>
  <si>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</si>
  <si>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</si>
  <si>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</si>
  <si>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</si>
  <si>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</si>
  <si>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</si>
  <si>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</si>
  <si>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</si>
  <si>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</si>
  <si>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</si>
  <si>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</si>
  <si>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</si>
  <si>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</si>
  <si>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</si>
  <si>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</si>
  <si>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</si>
  <si>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</si>
  <si>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</si>
  <si>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</si>
  <si>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</si>
  <si>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</si>
  <si>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</si>
  <si>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</si>
  <si>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</si>
  <si>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</si>
  <si>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</si>
  <si>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</si>
  <si>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</si>
  <si>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</si>
  <si>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</si>
  <si>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</si>
  <si>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</si>
  <si>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</si>
  <si>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</si>
  <si>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</si>
  <si>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</si>
  <si>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</si>
  <si>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</si>
  <si>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</si>
  <si>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</si>
  <si>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</si>
  <si>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</si>
  <si>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</si>
  <si>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</si>
  <si>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</si>
  <si>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</si>
  <si>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</si>
  <si>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</si>
  <si>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</si>
  <si>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</si>
  <si>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</si>
  <si>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</si>
  <si>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</si>
  <si>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</si>
  <si>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</si>
  <si>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</si>
  <si>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</si>
  <si>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</si>
  <si>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</si>
  <si>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</si>
  <si>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</si>
  <si>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</si>
  <si>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</si>
  <si>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</si>
  <si>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</si>
  <si>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</si>
  <si>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</si>
  <si>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</si>
  <si>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</si>
  <si>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</si>
  <si>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</si>
  <si>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</si>
  <si>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</si>
  <si>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</si>
  <si>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</si>
  <si>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</si>
  <si>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</si>
  <si>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</si>
  <si>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</si>
  <si>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</si>
  <si>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</si>
  <si>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</si>
  <si>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</si>
  <si>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</si>
  <si>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</si>
  <si>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</si>
  <si>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</si>
  <si>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</si>
  <si>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</si>
  <si>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</si>
  <si>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</si>
  <si>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</si>
  <si>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</si>
  <si>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</si>
  <si>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</si>
  <si>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</si>
  <si>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</si>
  <si>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</si>
  <si>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</si>
  <si>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</si>
  <si>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</si>
  <si>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</si>
  <si>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</si>
  <si>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</si>
  <si>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</si>
  <si>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</si>
  <si>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</si>
  <si>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</si>
  <si>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</si>
  <si>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</si>
  <si>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</si>
  <si>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</si>
  <si>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</si>
  <si>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</si>
  <si>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</si>
  <si>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</si>
  <si>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</si>
  <si>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</si>
  <si>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</si>
  <si>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</si>
  <si>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</si>
  <si>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</si>
  <si>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</si>
  <si>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</si>
  <si>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</si>
  <si>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</si>
  <si>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</si>
  <si>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</si>
  <si>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</si>
  <si>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</si>
  <si>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</si>
  <si>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</si>
  <si>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</si>
  <si>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</si>
  <si>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</si>
  <si>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</si>
  <si>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</si>
  <si>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</si>
  <si>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</si>
  <si>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</si>
  <si>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</si>
  <si>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</si>
  <si>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</si>
  <si>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</si>
  <si>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</si>
  <si>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</si>
  <si>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</si>
  <si>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</si>
  <si>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</si>
  <si>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</si>
  <si>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</si>
  <si>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</si>
  <si>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</si>
  <si>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</si>
  <si>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</si>
  <si>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</si>
  <si>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</si>
  <si>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</si>
  <si>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</si>
  <si>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</si>
  <si>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</si>
  <si>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</si>
  <si>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</si>
  <si>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</si>
  <si>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</si>
  <si>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</si>
  <si>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</si>
  <si>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</si>
  <si>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</si>
  <si>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</si>
  <si>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</si>
  <si>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</si>
  <si>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</si>
  <si>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</si>
  <si>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</si>
  <si>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</si>
  <si>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</si>
  <si>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</si>
  <si>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</si>
  <si>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</si>
  <si>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</si>
  <si>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</si>
  <si>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</si>
  <si>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</si>
  <si>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</si>
  <si>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</si>
  <si>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</si>
  <si>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</si>
  <si>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</si>
  <si>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</si>
  <si>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</si>
  <si>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</si>
  <si>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</si>
  <si>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</si>
  <si>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</si>
  <si>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</si>
  <si>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</si>
  <si>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</si>
  <si>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</si>
  <si>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</si>
  <si>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</si>
  <si>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</si>
  <si>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</si>
  <si>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</si>
  <si>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</si>
  <si>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</si>
  <si>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</si>
  <si>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</si>
  <si>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</si>
  <si>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</si>
  <si>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</si>
  <si>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</si>
  <si>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</si>
  <si>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</si>
  <si>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</si>
  <si>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</si>
  <si>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</si>
  <si>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</si>
  <si>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</si>
  <si>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</si>
  <si>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</si>
  <si>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</si>
  <si>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</si>
  <si>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</si>
  <si>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</si>
  <si>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</si>
  <si>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</si>
  <si>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</si>
  <si>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</si>
  <si>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</si>
  <si>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</si>
  <si>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</si>
  <si>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</si>
  <si>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</si>
  <si>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</si>
  <si>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</si>
  <si>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</si>
  <si>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</si>
  <si>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</si>
  <si>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</si>
  <si>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</si>
  <si>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</si>
  <si>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</si>
  <si>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</si>
  <si>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</si>
  <si>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</si>
  <si>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</si>
  <si>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</si>
  <si>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</si>
  <si>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</si>
  <si>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</si>
  <si>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</si>
  <si>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</si>
  <si>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</si>
  <si>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</si>
  <si>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</si>
  <si>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</si>
  <si>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</si>
  <si>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</si>
  <si>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</si>
  <si>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</si>
  <si>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</si>
  <si>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</si>
  <si>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</si>
  <si>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</si>
  <si>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</si>
  <si>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</si>
  <si>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</si>
  <si>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</si>
  <si>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</si>
  <si>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</si>
  <si>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</si>
  <si>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</si>
  <si>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</si>
  <si>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</si>
  <si>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</si>
  <si>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</si>
  <si>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</si>
  <si>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</si>
  <si>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</si>
  <si>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</si>
  <si>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</si>
  <si>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</si>
  <si>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</si>
  <si>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</si>
  <si>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</si>
  <si>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</si>
  <si>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</si>
  <si>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</si>
  <si>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</si>
  <si>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</si>
  <si>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</si>
  <si>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</si>
  <si>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</si>
  <si>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</si>
  <si>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</si>
  <si>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</si>
  <si>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</si>
  <si>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</si>
  <si>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</si>
  <si>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</si>
  <si>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</si>
  <si>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</si>
  <si>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</si>
  <si>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</si>
  <si>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</si>
  <si>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</si>
  <si>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</si>
  <si>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</si>
  <si>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</si>
  <si>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</si>
  <si>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</si>
  <si>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</si>
  <si>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</si>
  <si>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</si>
  <si>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</si>
  <si>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</si>
  <si>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</si>
  <si>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</si>
  <si>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</si>
  <si>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</si>
  <si>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</si>
  <si>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</si>
  <si>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</si>
  <si>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</si>
  <si>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</si>
  <si>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</si>
  <si>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</si>
  <si>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</si>
  <si>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</si>
  <si>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</si>
  <si>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</si>
  <si>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</si>
  <si>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</si>
  <si>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</si>
  <si>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</si>
  <si>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</si>
  <si>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</si>
  <si>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</si>
  <si>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</si>
  <si>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</si>
  <si>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</si>
  <si>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</si>
  <si>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</si>
  <si>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</si>
  <si>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</si>
  <si>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</si>
  <si>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</si>
  <si>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</si>
  <si>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</si>
  <si>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</si>
  <si>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</si>
  <si>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</si>
  <si>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</si>
  <si>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</si>
  <si>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</si>
  <si>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</si>
  <si>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</si>
  <si>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</si>
  <si>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</si>
  <si>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</si>
  <si>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</si>
  <si>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</si>
  <si>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</si>
  <si>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</si>
  <si>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</si>
  <si>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</si>
  <si>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</si>
  <si>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</si>
  <si>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</si>
  <si>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</si>
  <si>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</si>
  <si>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</si>
  <si>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</si>
  <si>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</si>
  <si>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</si>
  <si>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</si>
  <si>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</si>
  <si>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</si>
  <si>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</si>
  <si>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</si>
  <si>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</si>
  <si>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</si>
  <si>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</si>
  <si>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</si>
  <si>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</si>
  <si>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</si>
  <si>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</si>
  <si>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</si>
  <si>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</si>
  <si>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</si>
  <si>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</si>
  <si>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</si>
  <si>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</si>
  <si>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</si>
  <si>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</si>
  <si>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</si>
  <si>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</si>
  <si>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</si>
  <si>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</si>
  <si>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</si>
  <si>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</si>
  <si>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</si>
  <si>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</si>
  <si>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</si>
  <si>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</si>
  <si>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</si>
  <si>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</si>
  <si>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</si>
  <si>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</si>
  <si>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</si>
  <si>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</si>
  <si>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</si>
  <si>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</si>
  <si>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</si>
  <si>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</si>
  <si>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</si>
  <si>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</si>
  <si>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</si>
  <si>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</si>
  <si>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</si>
  <si>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</si>
  <si>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</si>
  <si>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</si>
  <si>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</si>
  <si>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</si>
  <si>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</si>
  <si>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</si>
  <si>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</si>
  <si>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</si>
  <si>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</si>
  <si>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</si>
  <si>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</si>
  <si>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</si>
  <si>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</si>
  <si>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</si>
  <si>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</si>
  <si>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</si>
  <si>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</si>
  <si>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</si>
  <si>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</si>
  <si>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</si>
  <si>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</si>
  <si>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</si>
  <si>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</si>
  <si>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</si>
  <si>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</si>
  <si>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</si>
  <si>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</si>
  <si>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</si>
  <si>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</si>
  <si>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</si>
  <si>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</si>
  <si>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</si>
  <si>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</si>
  <si>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</si>
  <si>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</si>
  <si>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</si>
  <si>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</si>
  <si>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</si>
  <si>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</si>
  <si>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</si>
  <si>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</si>
  <si>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</si>
  <si>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</si>
  <si>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</si>
  <si>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</si>
  <si>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</si>
  <si>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</si>
  <si>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</si>
  <si>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</si>
  <si>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</si>
  <si>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</si>
  <si>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</si>
  <si>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</si>
  <si>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</si>
  <si>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</si>
  <si>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</si>
  <si>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</si>
  <si>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</si>
  <si>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</si>
  <si>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</si>
  <si>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</si>
  <si>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</si>
  <si>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</si>
  <si>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</si>
  <si>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</si>
  <si>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</si>
  <si>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</si>
  <si>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</si>
  <si>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</si>
  <si>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</si>
  <si>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</si>
  <si>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</si>
  <si>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</si>
  <si>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</si>
  <si>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</si>
  <si>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</si>
  <si>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</si>
  <si>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</si>
  <si>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</si>
  <si>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</si>
  <si>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</si>
  <si>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</si>
  <si>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</si>
  <si>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</si>
  <si>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</si>
  <si>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</si>
  <si>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</si>
  <si>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</si>
  <si>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</si>
  <si>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</si>
  <si>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</si>
  <si>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</si>
  <si>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</si>
  <si>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</si>
  <si>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</si>
  <si>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</si>
  <si>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</si>
  <si>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</si>
  <si>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</si>
  <si>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</si>
  <si>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</si>
  <si>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</si>
  <si>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</si>
  <si>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</si>
  <si>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</si>
  <si>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</si>
  <si>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</si>
  <si>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</si>
  <si>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</si>
  <si>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</si>
  <si>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</si>
  <si>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</si>
  <si>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</si>
  <si>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</si>
  <si>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</si>
  <si>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</si>
  <si>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</si>
  <si>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</si>
  <si>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</si>
  <si>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</si>
  <si>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</si>
  <si>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</si>
  <si>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</si>
  <si>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</si>
  <si>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</si>
  <si>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</si>
  <si>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</si>
  <si>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</si>
  <si>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</si>
  <si>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</si>
  <si>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</si>
  <si>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</si>
  <si>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</si>
  <si>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</si>
  <si>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</si>
  <si>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</si>
  <si>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</si>
  <si>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</si>
  <si>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</si>
  <si>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</si>
  <si>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</si>
  <si>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</si>
  <si>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</si>
  <si>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</si>
  <si>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</si>
  <si>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</si>
  <si>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</si>
  <si>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</si>
  <si>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</si>
  <si>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</si>
  <si>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</si>
  <si>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</si>
  <si>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</si>
  <si>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</si>
  <si>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</si>
  <si>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</si>
  <si>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</si>
  <si>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</si>
  <si>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</si>
  <si>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</si>
  <si>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</si>
  <si>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</si>
  <si>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</si>
  <si>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</si>
  <si>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</si>
  <si>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</si>
  <si>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</si>
  <si>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</si>
  <si>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</si>
  <si>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</si>
  <si>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</si>
  <si>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</si>
  <si>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</si>
  <si>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</si>
  <si>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</si>
  <si>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</si>
  <si>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</si>
  <si>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</si>
  <si>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</si>
  <si>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</si>
  <si>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</si>
  <si>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</si>
  <si>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</si>
  <si>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</si>
  <si>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</si>
  <si>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</si>
  <si>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</si>
  <si>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</si>
  <si>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</si>
  <si>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</si>
  <si>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</si>
  <si>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</si>
  <si>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</si>
  <si>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</si>
  <si>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</si>
  <si>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</si>
  <si>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</si>
  <si>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</si>
  <si>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</si>
  <si>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</si>
  <si>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</si>
  <si>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</si>
  <si>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</si>
  <si>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</si>
  <si>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</si>
  <si>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</si>
  <si>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</si>
  <si>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</si>
  <si>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</si>
  <si>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</si>
  <si>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</si>
  <si>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</si>
  <si>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</si>
  <si>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</si>
  <si>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</si>
  <si>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</si>
  <si>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</si>
  <si>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</si>
  <si>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</si>
  <si>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</si>
  <si>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</si>
  <si>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</si>
  <si>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</si>
  <si>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</si>
  <si>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</si>
  <si>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</si>
  <si>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</si>
  <si>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</si>
  <si>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</si>
  <si>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</si>
  <si>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</si>
  <si>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</si>
  <si>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</si>
  <si>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</si>
  <si>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</si>
  <si>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</si>
  <si>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</si>
  <si>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</si>
  <si>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</si>
  <si>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</si>
  <si>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</si>
  <si>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</si>
  <si>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</si>
  <si>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</si>
  <si>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</si>
  <si>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</si>
  <si>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</si>
  <si>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</si>
  <si>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</si>
  <si>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</si>
  <si>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</si>
  <si>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</si>
  <si>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</si>
  <si>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</si>
  <si>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</si>
  <si>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</si>
  <si>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</si>
  <si>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</si>
  <si>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</si>
  <si>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</si>
  <si>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</si>
  <si>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</si>
  <si>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</si>
  <si>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</si>
  <si>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</si>
  <si>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</si>
  <si>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</si>
  <si>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</si>
  <si>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</si>
  <si>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</si>
  <si>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</si>
  <si>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</si>
  <si>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</si>
  <si>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</si>
  <si>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</si>
  <si>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</si>
  <si>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</si>
  <si>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</si>
  <si>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</si>
  <si>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</si>
  <si>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</si>
  <si>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</si>
  <si>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</si>
  <si>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</si>
  <si>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</si>
  <si>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</si>
  <si>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</si>
  <si>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</si>
  <si>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</si>
  <si>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</si>
  <si>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</si>
  <si>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</si>
  <si>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</si>
  <si>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</si>
  <si>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</si>
  <si>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</si>
  <si>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</si>
  <si>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</si>
  <si>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</si>
  <si>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</si>
  <si>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</si>
  <si>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</si>
  <si>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</si>
  <si>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</si>
  <si>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</si>
  <si>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</si>
  <si>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</si>
  <si>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</si>
  <si>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</si>
  <si>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</si>
  <si>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</si>
  <si>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</si>
  <si>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</si>
  <si>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</si>
  <si>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</si>
  <si>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</si>
  <si>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</si>
  <si>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</si>
  <si>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</si>
  <si>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</si>
  <si>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</si>
  <si>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</si>
  <si>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</si>
  <si>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</si>
  <si>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</si>
  <si>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</si>
  <si>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</si>
  <si>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</si>
  <si>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</si>
  <si>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</si>
  <si>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</si>
  <si>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</si>
  <si>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</si>
  <si>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</si>
  <si>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</si>
  <si>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</si>
  <si>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</si>
  <si>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</si>
  <si>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</si>
  <si>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</si>
  <si>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</si>
  <si>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</si>
  <si>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</si>
  <si>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</si>
  <si>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</si>
  <si>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</si>
  <si>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</si>
  <si>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</si>
  <si>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</si>
  <si>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</si>
  <si>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</si>
  <si>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</si>
  <si>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</si>
  <si>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</si>
  <si>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</si>
  <si>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</si>
  <si>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</si>
  <si>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</si>
  <si>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</si>
  <si>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</si>
  <si>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</si>
  <si>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</si>
  <si>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</si>
  <si>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</si>
  <si>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</si>
  <si>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</si>
  <si>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</si>
  <si>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</si>
  <si>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</si>
  <si>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</si>
  <si>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</si>
  <si>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</si>
  <si>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</si>
  <si>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</si>
  <si>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</si>
  <si>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</si>
  <si>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</si>
  <si>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</si>
  <si>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</si>
  <si>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</si>
  <si>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</si>
  <si>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</si>
  <si>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</si>
  <si>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</si>
  <si>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</si>
  <si>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</si>
  <si>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</si>
  <si>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</si>
  <si>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</si>
  <si>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</si>
  <si>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</si>
  <si>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</si>
  <si>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</si>
  <si>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</si>
  <si>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</si>
  <si>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</si>
  <si>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</si>
  <si>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</si>
  <si>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</si>
  <si>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</si>
  <si>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</si>
  <si>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</si>
  <si>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</si>
  <si>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</si>
  <si>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</si>
  <si>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</si>
  <si>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</si>
  <si>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</si>
  <si>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</si>
  <si>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</si>
  <si>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</si>
  <si>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</si>
  <si>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</si>
  <si>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</si>
  <si>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</si>
  <si>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</si>
  <si>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</si>
  <si>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</si>
  <si>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</si>
  <si>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</si>
  <si>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</si>
  <si>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</si>
  <si>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</si>
  <si>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</si>
  <si>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</si>
  <si>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</si>
  <si>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</si>
  <si>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</si>
  <si>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</si>
  <si>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</si>
  <si>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</si>
  <si>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</si>
  <si>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</si>
  <si>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</si>
  <si>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</si>
  <si>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</si>
  <si>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</si>
  <si>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</si>
  <si>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</si>
  <si>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</si>
  <si>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</si>
  <si>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</si>
  <si>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</si>
  <si>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</si>
  <si>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</si>
  <si>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</si>
  <si>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</si>
  <si>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</si>
  <si>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</si>
  <si>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</si>
  <si>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</si>
  <si>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</si>
  <si>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</si>
  <si>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</si>
  <si>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</si>
  <si>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</si>
  <si>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</si>
  <si>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</si>
  <si>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</si>
  <si>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</si>
  <si>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</si>
  <si>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</si>
  <si>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</si>
  <si>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</si>
  <si>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</si>
  <si>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</si>
  <si>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</si>
  <si>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</si>
  <si>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</si>
  <si>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</si>
  <si>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</si>
  <si>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</si>
  <si>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</si>
  <si>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</si>
  <si>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</si>
  <si>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</si>
  <si>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</si>
  <si>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</si>
  <si>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</si>
  <si>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</si>
  <si>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</si>
  <si>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</si>
  <si>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</si>
  <si>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</si>
  <si>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</si>
  <si>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</si>
  <si>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</si>
  <si>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</si>
  <si>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</si>
  <si>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</si>
  <si>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</si>
  <si>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</si>
  <si>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</si>
  <si>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</si>
  <si>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</si>
  <si>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</si>
  <si>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</si>
  <si>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</si>
  <si>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</si>
  <si>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</si>
  <si>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</si>
  <si>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</si>
  <si>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</si>
  <si>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</si>
  <si>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</si>
  <si>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</si>
  <si>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</si>
  <si>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</si>
  <si>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</si>
  <si>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</si>
  <si>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</si>
  <si>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</si>
  <si>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</si>
  <si>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</si>
  <si>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</si>
  <si>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</si>
  <si>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</si>
  <si>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</si>
  <si>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</si>
  <si>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</si>
  <si>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</si>
  <si>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</si>
  <si>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</si>
  <si>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</si>
  <si>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</si>
  <si>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</si>
  <si>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</si>
  <si>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</si>
  <si>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</si>
  <si>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</si>
  <si>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</si>
  <si>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</si>
  <si>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</si>
  <si>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</si>
  <si>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</si>
  <si>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</si>
  <si>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</si>
  <si>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</si>
  <si>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</si>
  <si>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</si>
  <si>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</si>
  <si>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</si>
  <si>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</si>
  <si>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</si>
  <si>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</si>
  <si>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</si>
  <si>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</si>
  <si>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</si>
  <si>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</si>
  <si>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</si>
  <si>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</si>
  <si>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</si>
  <si>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</si>
  <si>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</si>
  <si>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</si>
  <si>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</si>
  <si>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</si>
  <si>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</si>
  <si>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</si>
  <si>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</si>
  <si>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</si>
  <si>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</si>
  <si>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</si>
  <si>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</si>
  <si>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</si>
  <si>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</si>
  <si>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</si>
  <si>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</si>
  <si>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</si>
  <si>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</si>
  <si>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</si>
  <si>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</si>
  <si>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</si>
  <si>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</si>
  <si>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</si>
  <si>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</si>
  <si>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</si>
  <si>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</si>
  <si>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</si>
  <si>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</si>
  <si>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</si>
  <si>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</si>
  <si>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</si>
  <si>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</si>
  <si>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</si>
  <si>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</si>
  <si>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</si>
  <si>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</si>
  <si>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</si>
  <si>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</si>
  <si>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</si>
  <si>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</si>
  <si>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</si>
  <si>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</si>
  <si>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</si>
  <si>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</si>
  <si>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</si>
  <si>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</si>
  <si>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</si>
  <si>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</si>
  <si>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</si>
  <si>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</si>
  <si>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</si>
  <si>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</si>
  <si>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</si>
  <si>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</si>
  <si>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</si>
  <si>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</si>
  <si>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</si>
  <si>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</si>
  <si>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</si>
  <si>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</si>
  <si>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</si>
  <si>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</si>
  <si>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</si>
  <si>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</si>
  <si>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</si>
  <si>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</si>
  <si>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</si>
  <si>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</si>
  <si>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</si>
  <si>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</si>
  <si>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</si>
  <si>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</si>
  <si>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</si>
  <si>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</si>
  <si>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</si>
  <si>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</si>
  <si>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</si>
  <si>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</si>
  <si>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</si>
  <si>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</si>
  <si>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</si>
  <si>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</si>
  <si>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</si>
  <si>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</si>
  <si>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</si>
  <si>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</si>
  <si>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</si>
  <si>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</si>
  <si>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</si>
  <si>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</si>
  <si>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</si>
  <si>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</si>
  <si>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</si>
  <si>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</si>
  <si>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</si>
  <si>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</si>
  <si>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</si>
  <si>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</si>
  <si>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</si>
  <si>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</si>
  <si>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</si>
  <si>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</si>
  <si>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</si>
  <si>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</si>
  <si>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</si>
  <si>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</si>
  <si>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</si>
  <si>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</si>
  <si>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</si>
  <si>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</si>
  <si>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</si>
  <si>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V of gas</t>
  </si>
  <si>
    <t>Ppseudo-i</t>
  </si>
  <si>
    <t>Ppseu</t>
  </si>
  <si>
    <t>Pos of y</t>
  </si>
  <si>
    <t>Pos of z (m)</t>
  </si>
  <si>
    <t>20% failure P</t>
  </si>
  <si>
    <t>Ppseudo-z</t>
  </si>
  <si>
    <t>Ppseudo-zGas</t>
  </si>
  <si>
    <t>V</t>
  </si>
  <si>
    <t>Tank failure Pressure (bar)</t>
  </si>
  <si>
    <t xml:space="preserve"> Vapour temerature (K)</t>
  </si>
  <si>
    <t xml:space="preserve"> liquid temerature (K)</t>
  </si>
  <si>
    <t>Starting Distance from sensor to BLEVE (m)</t>
  </si>
  <si>
    <t xml:space="preserve"> Vapour temerature </t>
  </si>
  <si>
    <t xml:space="preserve"> liquid temerature</t>
  </si>
  <si>
    <t>Tank failure</t>
  </si>
  <si>
    <t xml:space="preserve"> Superheated</t>
  </si>
  <si>
    <t>14.6</t>
  </si>
  <si>
    <t>15.2</t>
  </si>
  <si>
    <t>Gas height  (m)</t>
  </si>
  <si>
    <t xml:space="preserve">Width of Obstacle </t>
  </si>
  <si>
    <t xml:space="preserve">Height of Obstacle </t>
  </si>
  <si>
    <t xml:space="preserve">Thickness of Obstacle </t>
  </si>
  <si>
    <t>Angle of the location</t>
  </si>
  <si>
    <t>Obstacle position y</t>
  </si>
  <si>
    <t>Obstacle position z</t>
  </si>
  <si>
    <t>Size x</t>
  </si>
  <si>
    <t>Size y</t>
  </si>
  <si>
    <t>Size z</t>
  </si>
  <si>
    <t>Obstacle distance to BLEVE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</si>
</sst>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7">
    <font>
      <sz val="11"/>
      <name val="Calibri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</font>
    <font>
      <sz val="11"/>
      <color rgb="FFFF0000"/>
      <name val="Calibri"/>
      <family val="2"/>
      <scheme val="minor"/>
    </font>
    <font>
      <sz val="11"/>
      <color theme="1"/>
      <name val="Calibri"/>
      <family val="2"/>
    </font>
    <font>
      <sz val="11"/>
      <color rgb="FF00B050"/>
      <name val="Calibri"/>
      <family val="2"/>
      <scheme val="minor"/>
    </font>
    <font>
      <sz val="11"/>
      <color rgb="FF00B050"/>
      <name val="Calibri"/>
      <family val="2"/>
    </font>
    <font>
      <sz val="11"/>
      <color rgb="FFC00000"/>
      <name val="Calibri"/>
      <family val="2"/>
    </font>
    <font>
      <sz val="11"/>
      <color rgb="FFC00000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FF0000"/>
      <name val="Calibri"/>
      <family val="2"/>
    </font>
    <font>
      <sz val="11"/>
      <name val="Calibri"/>
      <family val="2"/>
    </font>
    <font>
      <sz val="11"/>
      <name val="Calibri"/>
      <family val="2"/>
    </font>
    <font>
      <b/>
      <sz val="11"/>
      <color theme="1"/>
      <name val="Calibri"/>
      <family val="2"/>
    </font>
  </fonts>
  <fills count="43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92D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FF0000"/>
        <bgColor indexed="64"/>
      </patternFill>
    </fill>
  </fills>
  <borders count="15">
    <border>
      <left/>
      <right/>
      <top/>
      <bottom/>
      <diagonal/>
    </border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271">
    <xf numFmtId="0" fontId="0" fillId="0" borderId="0"/>
    <xf numFmtId="0" fontId="19" fillId="0" borderId="6" applyNumberFormat="0" applyFill="0" applyAlignment="0" applyProtection="0"/>
    <xf numFmtId="0" fontId="20" fillId="0" borderId="7" applyNumberFormat="0" applyFill="0" applyAlignment="0" applyProtection="0"/>
    <xf numFmtId="0" fontId="21" fillId="0" borderId="8" applyNumberFormat="0" applyFill="0" applyAlignment="0" applyProtection="0"/>
    <xf numFmtId="0" fontId="25" fillId="10" borderId="9" applyNumberFormat="0" applyAlignment="0" applyProtection="0"/>
    <xf numFmtId="0" fontId="26" fillId="11" borderId="10" applyNumberFormat="0" applyAlignment="0" applyProtection="0"/>
    <xf numFmtId="0" fontId="27" fillId="11" borderId="9" applyNumberFormat="0" applyAlignment="0" applyProtection="0"/>
    <xf numFmtId="0" fontId="28" fillId="0" borderId="11" applyNumberFormat="0" applyFill="0" applyAlignment="0" applyProtection="0"/>
    <xf numFmtId="0" fontId="29" fillId="12" borderId="12" applyNumberFormat="0" applyAlignment="0" applyProtection="0"/>
    <xf numFmtId="0" fontId="31" fillId="0" borderId="14" applyNumberFormat="0" applyFill="0" applyAlignment="0" applyProtection="0"/>
    <xf numFmtId="0" fontId="10" fillId="0" borderId="1"/>
    <xf numFmtId="0" fontId="18" fillId="0" borderId="1" applyNumberFormat="0" applyFill="0" applyBorder="0" applyAlignment="0" applyProtection="0"/>
    <xf numFmtId="0" fontId="21" fillId="0" borderId="1" applyNumberFormat="0" applyFill="0" applyBorder="0" applyAlignment="0" applyProtection="0"/>
    <xf numFmtId="0" fontId="22" fillId="7" borderId="1" applyNumberFormat="0" applyBorder="0" applyAlignment="0" applyProtection="0"/>
    <xf numFmtId="0" fontId="23" fillId="8" borderId="1" applyNumberFormat="0" applyBorder="0" applyAlignment="0" applyProtection="0"/>
    <xf numFmtId="0" fontId="24" fillId="9" borderId="1" applyNumberFormat="0" applyBorder="0" applyAlignment="0" applyProtection="0"/>
    <xf numFmtId="0" fontId="12" fillId="0" borderId="1" applyNumberFormat="0" applyFill="0" applyBorder="0" applyAlignment="0" applyProtection="0"/>
    <xf numFmtId="0" fontId="10" fillId="13" borderId="13" applyNumberFormat="0" applyFont="0" applyAlignment="0" applyProtection="0"/>
    <xf numFmtId="0" fontId="30" fillId="0" borderId="1" applyNumberFormat="0" applyFill="0" applyBorder="0" applyAlignment="0" applyProtection="0"/>
    <xf numFmtId="0" fontId="32" fillId="14" borderId="1" applyNumberFormat="0" applyBorder="0" applyAlignment="0" applyProtection="0"/>
    <xf numFmtId="0" fontId="10" fillId="15" borderId="1" applyNumberFormat="0" applyBorder="0" applyAlignment="0" applyProtection="0"/>
    <xf numFmtId="0" fontId="10" fillId="16" borderId="1" applyNumberFormat="0" applyBorder="0" applyAlignment="0" applyProtection="0"/>
    <xf numFmtId="0" fontId="32" fillId="17" borderId="1" applyNumberFormat="0" applyBorder="0" applyAlignment="0" applyProtection="0"/>
    <xf numFmtId="0" fontId="32" fillId="18" borderId="1" applyNumberFormat="0" applyBorder="0" applyAlignment="0" applyProtection="0"/>
    <xf numFmtId="0" fontId="10" fillId="19" borderId="1" applyNumberFormat="0" applyBorder="0" applyAlignment="0" applyProtection="0"/>
    <xf numFmtId="0" fontId="10" fillId="20" borderId="1" applyNumberFormat="0" applyBorder="0" applyAlignment="0" applyProtection="0"/>
    <xf numFmtId="0" fontId="32" fillId="21" borderId="1" applyNumberFormat="0" applyBorder="0" applyAlignment="0" applyProtection="0"/>
    <xf numFmtId="0" fontId="32" fillId="22" borderId="1" applyNumberFormat="0" applyBorder="0" applyAlignment="0" applyProtection="0"/>
    <xf numFmtId="0" fontId="10" fillId="23" borderId="1" applyNumberFormat="0" applyBorder="0" applyAlignment="0" applyProtection="0"/>
    <xf numFmtId="0" fontId="10" fillId="24" borderId="1" applyNumberFormat="0" applyBorder="0" applyAlignment="0" applyProtection="0"/>
    <xf numFmtId="0" fontId="32" fillId="25" borderId="1" applyNumberFormat="0" applyBorder="0" applyAlignment="0" applyProtection="0"/>
    <xf numFmtId="0" fontId="32" fillId="26" borderId="1" applyNumberFormat="0" applyBorder="0" applyAlignment="0" applyProtection="0"/>
    <xf numFmtId="0" fontId="10" fillId="27" borderId="1" applyNumberFormat="0" applyBorder="0" applyAlignment="0" applyProtection="0"/>
    <xf numFmtId="0" fontId="10" fillId="28" borderId="1" applyNumberFormat="0" applyBorder="0" applyAlignment="0" applyProtection="0"/>
    <xf numFmtId="0" fontId="32" fillId="29" borderId="1" applyNumberFormat="0" applyBorder="0" applyAlignment="0" applyProtection="0"/>
    <xf numFmtId="0" fontId="32" fillId="30" borderId="1" applyNumberFormat="0" applyBorder="0" applyAlignment="0" applyProtection="0"/>
    <xf numFmtId="0" fontId="10" fillId="31" borderId="1" applyNumberFormat="0" applyBorder="0" applyAlignment="0" applyProtection="0"/>
    <xf numFmtId="0" fontId="10" fillId="32" borderId="1" applyNumberFormat="0" applyBorder="0" applyAlignment="0" applyProtection="0"/>
    <xf numFmtId="0" fontId="32" fillId="33" borderId="1" applyNumberFormat="0" applyBorder="0" applyAlignment="0" applyProtection="0"/>
    <xf numFmtId="0" fontId="32" fillId="34" borderId="1" applyNumberFormat="0" applyBorder="0" applyAlignment="0" applyProtection="0"/>
    <xf numFmtId="0" fontId="10" fillId="35" borderId="1" applyNumberFormat="0" applyBorder="0" applyAlignment="0" applyProtection="0"/>
    <xf numFmtId="0" fontId="10" fillId="36" borderId="1" applyNumberFormat="0" applyBorder="0" applyAlignment="0" applyProtection="0"/>
    <xf numFmtId="0" fontId="32" fillId="37" borderId="1" applyNumberFormat="0" applyBorder="0" applyAlignment="0" applyProtection="0"/>
    <xf numFmtId="0" fontId="9" fillId="0" borderId="1"/>
    <xf numFmtId="0" fontId="9" fillId="13" borderId="13" applyNumberFormat="0" applyFont="0" applyAlignment="0" applyProtection="0"/>
    <xf numFmtId="0" fontId="9" fillId="15" borderId="1" applyNumberFormat="0" applyBorder="0" applyAlignment="0" applyProtection="0"/>
    <xf numFmtId="0" fontId="9" fillId="16" borderId="1" applyNumberFormat="0" applyBorder="0" applyAlignment="0" applyProtection="0"/>
    <xf numFmtId="0" fontId="9" fillId="19" borderId="1" applyNumberFormat="0" applyBorder="0" applyAlignment="0" applyProtection="0"/>
    <xf numFmtId="0" fontId="9" fillId="20" borderId="1" applyNumberFormat="0" applyBorder="0" applyAlignment="0" applyProtection="0"/>
    <xf numFmtId="0" fontId="9" fillId="23" borderId="1" applyNumberFormat="0" applyBorder="0" applyAlignment="0" applyProtection="0"/>
    <xf numFmtId="0" fontId="9" fillId="24" borderId="1" applyNumberFormat="0" applyBorder="0" applyAlignment="0" applyProtection="0"/>
    <xf numFmtId="0" fontId="9" fillId="27" borderId="1" applyNumberFormat="0" applyBorder="0" applyAlignment="0" applyProtection="0"/>
    <xf numFmtId="0" fontId="9" fillId="28" borderId="1" applyNumberFormat="0" applyBorder="0" applyAlignment="0" applyProtection="0"/>
    <xf numFmtId="0" fontId="9" fillId="31" borderId="1" applyNumberFormat="0" applyBorder="0" applyAlignment="0" applyProtection="0"/>
    <xf numFmtId="0" fontId="9" fillId="32" borderId="1" applyNumberFormat="0" applyBorder="0" applyAlignment="0" applyProtection="0"/>
    <xf numFmtId="0" fontId="9" fillId="35" borderId="1" applyNumberFormat="0" applyBorder="0" applyAlignment="0" applyProtection="0"/>
    <xf numFmtId="0" fontId="9" fillId="36" borderId="1" applyNumberFormat="0" applyBorder="0" applyAlignment="0" applyProtection="0"/>
    <xf numFmtId="0" fontId="8" fillId="0" borderId="1"/>
    <xf numFmtId="0" fontId="8" fillId="13" borderId="13" applyNumberFormat="0" applyFont="0" applyAlignment="0" applyProtection="0"/>
    <xf numFmtId="0" fontId="8" fillId="15" borderId="1" applyNumberFormat="0" applyBorder="0" applyAlignment="0" applyProtection="0"/>
    <xf numFmtId="0" fontId="8" fillId="16" borderId="1" applyNumberFormat="0" applyBorder="0" applyAlignment="0" applyProtection="0"/>
    <xf numFmtId="0" fontId="8" fillId="19" borderId="1" applyNumberFormat="0" applyBorder="0" applyAlignment="0" applyProtection="0"/>
    <xf numFmtId="0" fontId="8" fillId="20" borderId="1" applyNumberFormat="0" applyBorder="0" applyAlignment="0" applyProtection="0"/>
    <xf numFmtId="0" fontId="8" fillId="23" borderId="1" applyNumberFormat="0" applyBorder="0" applyAlignment="0" applyProtection="0"/>
    <xf numFmtId="0" fontId="8" fillId="24" borderId="1" applyNumberFormat="0" applyBorder="0" applyAlignment="0" applyProtection="0"/>
    <xf numFmtId="0" fontId="8" fillId="27" borderId="1" applyNumberFormat="0" applyBorder="0" applyAlignment="0" applyProtection="0"/>
    <xf numFmtId="0" fontId="8" fillId="28" borderId="1" applyNumberFormat="0" applyBorder="0" applyAlignment="0" applyProtection="0"/>
    <xf numFmtId="0" fontId="8" fillId="31" borderId="1" applyNumberFormat="0" applyBorder="0" applyAlignment="0" applyProtection="0"/>
    <xf numFmtId="0" fontId="8" fillId="32" borderId="1" applyNumberFormat="0" applyBorder="0" applyAlignment="0" applyProtection="0"/>
    <xf numFmtId="0" fontId="8" fillId="35" borderId="1" applyNumberFormat="0" applyBorder="0" applyAlignment="0" applyProtection="0"/>
    <xf numFmtId="0" fontId="8" fillId="36" borderId="1" applyNumberFormat="0" applyBorder="0" applyAlignment="0" applyProtection="0"/>
    <xf numFmtId="0" fontId="34" fillId="0" borderId="1"/>
    <xf numFmtId="0" fontId="7" fillId="0" borderId="1"/>
    <xf numFmtId="0" fontId="7" fillId="13" borderId="13" applyNumberFormat="0" applyFont="0" applyAlignment="0" applyProtection="0"/>
    <xf numFmtId="0" fontId="7" fillId="15" borderId="1" applyNumberFormat="0" applyBorder="0" applyAlignment="0" applyProtection="0"/>
    <xf numFmtId="0" fontId="7" fillId="16" borderId="1" applyNumberFormat="0" applyBorder="0" applyAlignment="0" applyProtection="0"/>
    <xf numFmtId="0" fontId="7" fillId="19" borderId="1" applyNumberFormat="0" applyBorder="0" applyAlignment="0" applyProtection="0"/>
    <xf numFmtId="0" fontId="7" fillId="20" borderId="1" applyNumberFormat="0" applyBorder="0" applyAlignment="0" applyProtection="0"/>
    <xf numFmtId="0" fontId="7" fillId="23" borderId="1" applyNumberFormat="0" applyBorder="0" applyAlignment="0" applyProtection="0"/>
    <xf numFmtId="0" fontId="7" fillId="24" borderId="1" applyNumberFormat="0" applyBorder="0" applyAlignment="0" applyProtection="0"/>
    <xf numFmtId="0" fontId="7" fillId="27" borderId="1" applyNumberFormat="0" applyBorder="0" applyAlignment="0" applyProtection="0"/>
    <xf numFmtId="0" fontId="7" fillId="28" borderId="1" applyNumberFormat="0" applyBorder="0" applyAlignment="0" applyProtection="0"/>
    <xf numFmtId="0" fontId="7" fillId="31" borderId="1" applyNumberFormat="0" applyBorder="0" applyAlignment="0" applyProtection="0"/>
    <xf numFmtId="0" fontId="7" fillId="32" borderId="1" applyNumberFormat="0" applyBorder="0" applyAlignment="0" applyProtection="0"/>
    <xf numFmtId="0" fontId="7" fillId="35" borderId="1" applyNumberFormat="0" applyBorder="0" applyAlignment="0" applyProtection="0"/>
    <xf numFmtId="0" fontId="7" fillId="36" borderId="1" applyNumberFormat="0" applyBorder="0" applyAlignment="0" applyProtection="0"/>
    <xf numFmtId="0" fontId="7" fillId="0" borderId="1"/>
    <xf numFmtId="0" fontId="7" fillId="13" borderId="13" applyNumberFormat="0" applyFont="0" applyAlignment="0" applyProtection="0"/>
    <xf numFmtId="0" fontId="7" fillId="15" borderId="1" applyNumberFormat="0" applyBorder="0" applyAlignment="0" applyProtection="0"/>
    <xf numFmtId="0" fontId="7" fillId="16" borderId="1" applyNumberFormat="0" applyBorder="0" applyAlignment="0" applyProtection="0"/>
    <xf numFmtId="0" fontId="7" fillId="19" borderId="1" applyNumberFormat="0" applyBorder="0" applyAlignment="0" applyProtection="0"/>
    <xf numFmtId="0" fontId="7" fillId="20" borderId="1" applyNumberFormat="0" applyBorder="0" applyAlignment="0" applyProtection="0"/>
    <xf numFmtId="0" fontId="7" fillId="23" borderId="1" applyNumberFormat="0" applyBorder="0" applyAlignment="0" applyProtection="0"/>
    <xf numFmtId="0" fontId="7" fillId="24" borderId="1" applyNumberFormat="0" applyBorder="0" applyAlignment="0" applyProtection="0"/>
    <xf numFmtId="0" fontId="7" fillId="27" borderId="1" applyNumberFormat="0" applyBorder="0" applyAlignment="0" applyProtection="0"/>
    <xf numFmtId="0" fontId="7" fillId="28" borderId="1" applyNumberFormat="0" applyBorder="0" applyAlignment="0" applyProtection="0"/>
    <xf numFmtId="0" fontId="7" fillId="31" borderId="1" applyNumberFormat="0" applyBorder="0" applyAlignment="0" applyProtection="0"/>
    <xf numFmtId="0" fontId="7" fillId="32" borderId="1" applyNumberFormat="0" applyBorder="0" applyAlignment="0" applyProtection="0"/>
    <xf numFmtId="0" fontId="7" fillId="35" borderId="1" applyNumberFormat="0" applyBorder="0" applyAlignment="0" applyProtection="0"/>
    <xf numFmtId="0" fontId="7" fillId="36" borderId="1" applyNumberFormat="0" applyBorder="0" applyAlignment="0" applyProtection="0"/>
    <xf numFmtId="0" fontId="7" fillId="0" borderId="1"/>
    <xf numFmtId="0" fontId="7" fillId="13" borderId="13" applyNumberFormat="0" applyFont="0" applyAlignment="0" applyProtection="0"/>
    <xf numFmtId="0" fontId="7" fillId="15" borderId="1" applyNumberFormat="0" applyBorder="0" applyAlignment="0" applyProtection="0"/>
    <xf numFmtId="0" fontId="7" fillId="16" borderId="1" applyNumberFormat="0" applyBorder="0" applyAlignment="0" applyProtection="0"/>
    <xf numFmtId="0" fontId="7" fillId="19" borderId="1" applyNumberFormat="0" applyBorder="0" applyAlignment="0" applyProtection="0"/>
    <xf numFmtId="0" fontId="7" fillId="20" borderId="1" applyNumberFormat="0" applyBorder="0" applyAlignment="0" applyProtection="0"/>
    <xf numFmtId="0" fontId="7" fillId="23" borderId="1" applyNumberFormat="0" applyBorder="0" applyAlignment="0" applyProtection="0"/>
    <xf numFmtId="0" fontId="7" fillId="24" borderId="1" applyNumberFormat="0" applyBorder="0" applyAlignment="0" applyProtection="0"/>
    <xf numFmtId="0" fontId="7" fillId="27" borderId="1" applyNumberFormat="0" applyBorder="0" applyAlignment="0" applyProtection="0"/>
    <xf numFmtId="0" fontId="7" fillId="28" borderId="1" applyNumberFormat="0" applyBorder="0" applyAlignment="0" applyProtection="0"/>
    <xf numFmtId="0" fontId="7" fillId="31" borderId="1" applyNumberFormat="0" applyBorder="0" applyAlignment="0" applyProtection="0"/>
    <xf numFmtId="0" fontId="7" fillId="32" borderId="1" applyNumberFormat="0" applyBorder="0" applyAlignment="0" applyProtection="0"/>
    <xf numFmtId="0" fontId="7" fillId="35" borderId="1" applyNumberFormat="0" applyBorder="0" applyAlignment="0" applyProtection="0"/>
    <xf numFmtId="0" fontId="7" fillId="36" borderId="1" applyNumberFormat="0" applyBorder="0" applyAlignment="0" applyProtection="0"/>
    <xf numFmtId="0" fontId="6" fillId="0" borderId="1"/>
    <xf numFmtId="0" fontId="6" fillId="13" borderId="13" applyNumberFormat="0" applyFont="0" applyAlignment="0" applyProtection="0"/>
    <xf numFmtId="0" fontId="6" fillId="15" borderId="1" applyNumberFormat="0" applyBorder="0" applyAlignment="0" applyProtection="0"/>
    <xf numFmtId="0" fontId="6" fillId="16" borderId="1" applyNumberFormat="0" applyBorder="0" applyAlignment="0" applyProtection="0"/>
    <xf numFmtId="0" fontId="6" fillId="19" borderId="1" applyNumberFormat="0" applyBorder="0" applyAlignment="0" applyProtection="0"/>
    <xf numFmtId="0" fontId="6" fillId="20" borderId="1" applyNumberFormat="0" applyBorder="0" applyAlignment="0" applyProtection="0"/>
    <xf numFmtId="0" fontId="6" fillId="23" borderId="1" applyNumberFormat="0" applyBorder="0" applyAlignment="0" applyProtection="0"/>
    <xf numFmtId="0" fontId="6" fillId="24" borderId="1" applyNumberFormat="0" applyBorder="0" applyAlignment="0" applyProtection="0"/>
    <xf numFmtId="0" fontId="6" fillId="27" borderId="1" applyNumberFormat="0" applyBorder="0" applyAlignment="0" applyProtection="0"/>
    <xf numFmtId="0" fontId="6" fillId="28" borderId="1" applyNumberFormat="0" applyBorder="0" applyAlignment="0" applyProtection="0"/>
    <xf numFmtId="0" fontId="6" fillId="31" borderId="1" applyNumberFormat="0" applyBorder="0" applyAlignment="0" applyProtection="0"/>
    <xf numFmtId="0" fontId="6" fillId="32" borderId="1" applyNumberFormat="0" applyBorder="0" applyAlignment="0" applyProtection="0"/>
    <xf numFmtId="0" fontId="6" fillId="35" borderId="1" applyNumberFormat="0" applyBorder="0" applyAlignment="0" applyProtection="0"/>
    <xf numFmtId="0" fontId="6" fillId="36" borderId="1" applyNumberFormat="0" applyBorder="0" applyAlignment="0" applyProtection="0"/>
    <xf numFmtId="0" fontId="5" fillId="0" borderId="1"/>
    <xf numFmtId="0" fontId="5" fillId="13" borderId="13" applyNumberFormat="0" applyFont="0" applyAlignment="0" applyProtection="0"/>
    <xf numFmtId="0" fontId="5" fillId="15" borderId="1" applyNumberFormat="0" applyBorder="0" applyAlignment="0" applyProtection="0"/>
    <xf numFmtId="0" fontId="5" fillId="16" borderId="1" applyNumberFormat="0" applyBorder="0" applyAlignment="0" applyProtection="0"/>
    <xf numFmtId="0" fontId="5" fillId="19" borderId="1" applyNumberFormat="0" applyBorder="0" applyAlignment="0" applyProtection="0"/>
    <xf numFmtId="0" fontId="5" fillId="20" borderId="1" applyNumberFormat="0" applyBorder="0" applyAlignment="0" applyProtection="0"/>
    <xf numFmtId="0" fontId="5" fillId="23" borderId="1" applyNumberFormat="0" applyBorder="0" applyAlignment="0" applyProtection="0"/>
    <xf numFmtId="0" fontId="5" fillId="24" borderId="1" applyNumberFormat="0" applyBorder="0" applyAlignment="0" applyProtection="0"/>
    <xf numFmtId="0" fontId="5" fillId="27" borderId="1" applyNumberFormat="0" applyBorder="0" applyAlignment="0" applyProtection="0"/>
    <xf numFmtId="0" fontId="5" fillId="28" borderId="1" applyNumberFormat="0" applyBorder="0" applyAlignment="0" applyProtection="0"/>
    <xf numFmtId="0" fontId="5" fillId="31" borderId="1" applyNumberFormat="0" applyBorder="0" applyAlignment="0" applyProtection="0"/>
    <xf numFmtId="0" fontId="5" fillId="32" borderId="1" applyNumberFormat="0" applyBorder="0" applyAlignment="0" applyProtection="0"/>
    <xf numFmtId="0" fontId="5" fillId="35" borderId="1" applyNumberFormat="0" applyBorder="0" applyAlignment="0" applyProtection="0"/>
    <xf numFmtId="0" fontId="5" fillId="36" borderId="1" applyNumberFormat="0" applyBorder="0" applyAlignment="0" applyProtection="0"/>
    <xf numFmtId="0" fontId="35" fillId="0" borderId="1"/>
    <xf numFmtId="0" fontId="4" fillId="0" borderId="1"/>
    <xf numFmtId="0" fontId="4" fillId="13" borderId="13" applyNumberFormat="0" applyFont="0" applyAlignment="0" applyProtection="0"/>
    <xf numFmtId="0" fontId="4" fillId="15" borderId="1" applyNumberFormat="0" applyBorder="0" applyAlignment="0" applyProtection="0"/>
    <xf numFmtId="0" fontId="4" fillId="16" borderId="1" applyNumberFormat="0" applyBorder="0" applyAlignment="0" applyProtection="0"/>
    <xf numFmtId="0" fontId="4" fillId="19" borderId="1" applyNumberFormat="0" applyBorder="0" applyAlignment="0" applyProtection="0"/>
    <xf numFmtId="0" fontId="4" fillId="20" borderId="1" applyNumberFormat="0" applyBorder="0" applyAlignment="0" applyProtection="0"/>
    <xf numFmtId="0" fontId="4" fillId="23" borderId="1" applyNumberFormat="0" applyBorder="0" applyAlignment="0" applyProtection="0"/>
    <xf numFmtId="0" fontId="4" fillId="24" borderId="1" applyNumberFormat="0" applyBorder="0" applyAlignment="0" applyProtection="0"/>
    <xf numFmtId="0" fontId="4" fillId="27" borderId="1" applyNumberFormat="0" applyBorder="0" applyAlignment="0" applyProtection="0"/>
    <xf numFmtId="0" fontId="4" fillId="28" borderId="1" applyNumberFormat="0" applyBorder="0" applyAlignment="0" applyProtection="0"/>
    <xf numFmtId="0" fontId="4" fillId="31" borderId="1" applyNumberFormat="0" applyBorder="0" applyAlignment="0" applyProtection="0"/>
    <xf numFmtId="0" fontId="4" fillId="32" borderId="1" applyNumberFormat="0" applyBorder="0" applyAlignment="0" applyProtection="0"/>
    <xf numFmtId="0" fontId="4" fillId="35" borderId="1" applyNumberFormat="0" applyBorder="0" applyAlignment="0" applyProtection="0"/>
    <xf numFmtId="0" fontId="4" fillId="36" borderId="1" applyNumberFormat="0" applyBorder="0" applyAlignment="0" applyProtection="0"/>
    <xf numFmtId="0" fontId="4" fillId="0" borderId="1"/>
    <xf numFmtId="0" fontId="4" fillId="13" borderId="13" applyNumberFormat="0" applyFont="0" applyAlignment="0" applyProtection="0"/>
    <xf numFmtId="0" fontId="4" fillId="15" borderId="1" applyNumberFormat="0" applyBorder="0" applyAlignment="0" applyProtection="0"/>
    <xf numFmtId="0" fontId="4" fillId="16" borderId="1" applyNumberFormat="0" applyBorder="0" applyAlignment="0" applyProtection="0"/>
    <xf numFmtId="0" fontId="4" fillId="19" borderId="1" applyNumberFormat="0" applyBorder="0" applyAlignment="0" applyProtection="0"/>
    <xf numFmtId="0" fontId="4" fillId="20" borderId="1" applyNumberFormat="0" applyBorder="0" applyAlignment="0" applyProtection="0"/>
    <xf numFmtId="0" fontId="4" fillId="23" borderId="1" applyNumberFormat="0" applyBorder="0" applyAlignment="0" applyProtection="0"/>
    <xf numFmtId="0" fontId="4" fillId="24" borderId="1" applyNumberFormat="0" applyBorder="0" applyAlignment="0" applyProtection="0"/>
    <xf numFmtId="0" fontId="4" fillId="27" borderId="1" applyNumberFormat="0" applyBorder="0" applyAlignment="0" applyProtection="0"/>
    <xf numFmtId="0" fontId="4" fillId="28" borderId="1" applyNumberFormat="0" applyBorder="0" applyAlignment="0" applyProtection="0"/>
    <xf numFmtId="0" fontId="4" fillId="31" borderId="1" applyNumberFormat="0" applyBorder="0" applyAlignment="0" applyProtection="0"/>
    <xf numFmtId="0" fontId="4" fillId="32" borderId="1" applyNumberFormat="0" applyBorder="0" applyAlignment="0" applyProtection="0"/>
    <xf numFmtId="0" fontId="4" fillId="35" borderId="1" applyNumberFormat="0" applyBorder="0" applyAlignment="0" applyProtection="0"/>
    <xf numFmtId="0" fontId="4" fillId="36" borderId="1" applyNumberFormat="0" applyBorder="0" applyAlignment="0" applyProtection="0"/>
    <xf numFmtId="0" fontId="4" fillId="0" borderId="1"/>
    <xf numFmtId="0" fontId="4" fillId="13" borderId="13" applyNumberFormat="0" applyFont="0" applyAlignment="0" applyProtection="0"/>
    <xf numFmtId="0" fontId="4" fillId="15" borderId="1" applyNumberFormat="0" applyBorder="0" applyAlignment="0" applyProtection="0"/>
    <xf numFmtId="0" fontId="4" fillId="16" borderId="1" applyNumberFormat="0" applyBorder="0" applyAlignment="0" applyProtection="0"/>
    <xf numFmtId="0" fontId="4" fillId="19" borderId="1" applyNumberFormat="0" applyBorder="0" applyAlignment="0" applyProtection="0"/>
    <xf numFmtId="0" fontId="4" fillId="20" borderId="1" applyNumberFormat="0" applyBorder="0" applyAlignment="0" applyProtection="0"/>
    <xf numFmtId="0" fontId="4" fillId="23" borderId="1" applyNumberFormat="0" applyBorder="0" applyAlignment="0" applyProtection="0"/>
    <xf numFmtId="0" fontId="4" fillId="24" borderId="1" applyNumberFormat="0" applyBorder="0" applyAlignment="0" applyProtection="0"/>
    <xf numFmtId="0" fontId="4" fillId="27" borderId="1" applyNumberFormat="0" applyBorder="0" applyAlignment="0" applyProtection="0"/>
    <xf numFmtId="0" fontId="4" fillId="28" borderId="1" applyNumberFormat="0" applyBorder="0" applyAlignment="0" applyProtection="0"/>
    <xf numFmtId="0" fontId="4" fillId="31" borderId="1" applyNumberFormat="0" applyBorder="0" applyAlignment="0" applyProtection="0"/>
    <xf numFmtId="0" fontId="4" fillId="32" borderId="1" applyNumberFormat="0" applyBorder="0" applyAlignment="0" applyProtection="0"/>
    <xf numFmtId="0" fontId="4" fillId="35" borderId="1" applyNumberFormat="0" applyBorder="0" applyAlignment="0" applyProtection="0"/>
    <xf numFmtId="0" fontId="4" fillId="36" borderId="1" applyNumberFormat="0" applyBorder="0" applyAlignment="0" applyProtection="0"/>
    <xf numFmtId="0" fontId="11" fillId="0" borderId="1"/>
    <xf numFmtId="0" fontId="4" fillId="0" borderId="1"/>
    <xf numFmtId="0" fontId="4" fillId="13" borderId="13" applyNumberFormat="0" applyFont="0" applyAlignment="0" applyProtection="0"/>
    <xf numFmtId="0" fontId="4" fillId="15" borderId="1" applyNumberFormat="0" applyBorder="0" applyAlignment="0" applyProtection="0"/>
    <xf numFmtId="0" fontId="4" fillId="16" borderId="1" applyNumberFormat="0" applyBorder="0" applyAlignment="0" applyProtection="0"/>
    <xf numFmtId="0" fontId="4" fillId="19" borderId="1" applyNumberFormat="0" applyBorder="0" applyAlignment="0" applyProtection="0"/>
    <xf numFmtId="0" fontId="4" fillId="20" borderId="1" applyNumberFormat="0" applyBorder="0" applyAlignment="0" applyProtection="0"/>
    <xf numFmtId="0" fontId="4" fillId="23" borderId="1" applyNumberFormat="0" applyBorder="0" applyAlignment="0" applyProtection="0"/>
    <xf numFmtId="0" fontId="4" fillId="24" borderId="1" applyNumberFormat="0" applyBorder="0" applyAlignment="0" applyProtection="0"/>
    <xf numFmtId="0" fontId="4" fillId="27" borderId="1" applyNumberFormat="0" applyBorder="0" applyAlignment="0" applyProtection="0"/>
    <xf numFmtId="0" fontId="4" fillId="28" borderId="1" applyNumberFormat="0" applyBorder="0" applyAlignment="0" applyProtection="0"/>
    <xf numFmtId="0" fontId="4" fillId="31" borderId="1" applyNumberFormat="0" applyBorder="0" applyAlignment="0" applyProtection="0"/>
    <xf numFmtId="0" fontId="4" fillId="32" borderId="1" applyNumberFormat="0" applyBorder="0" applyAlignment="0" applyProtection="0"/>
    <xf numFmtId="0" fontId="4" fillId="35" borderId="1" applyNumberFormat="0" applyBorder="0" applyAlignment="0" applyProtection="0"/>
    <xf numFmtId="0" fontId="4" fillId="36" borderId="1" applyNumberFormat="0" applyBorder="0" applyAlignment="0" applyProtection="0"/>
    <xf numFmtId="0" fontId="4" fillId="0" borderId="1"/>
    <xf numFmtId="0" fontId="4" fillId="13" borderId="13" applyNumberFormat="0" applyFont="0" applyAlignment="0" applyProtection="0"/>
    <xf numFmtId="0" fontId="4" fillId="15" borderId="1" applyNumberFormat="0" applyBorder="0" applyAlignment="0" applyProtection="0"/>
    <xf numFmtId="0" fontId="4" fillId="16" borderId="1" applyNumberFormat="0" applyBorder="0" applyAlignment="0" applyProtection="0"/>
    <xf numFmtId="0" fontId="4" fillId="19" borderId="1" applyNumberFormat="0" applyBorder="0" applyAlignment="0" applyProtection="0"/>
    <xf numFmtId="0" fontId="4" fillId="20" borderId="1" applyNumberFormat="0" applyBorder="0" applyAlignment="0" applyProtection="0"/>
    <xf numFmtId="0" fontId="4" fillId="23" borderId="1" applyNumberFormat="0" applyBorder="0" applyAlignment="0" applyProtection="0"/>
    <xf numFmtId="0" fontId="4" fillId="24" borderId="1" applyNumberFormat="0" applyBorder="0" applyAlignment="0" applyProtection="0"/>
    <xf numFmtId="0" fontId="4" fillId="27" borderId="1" applyNumberFormat="0" applyBorder="0" applyAlignment="0" applyProtection="0"/>
    <xf numFmtId="0" fontId="4" fillId="28" borderId="1" applyNumberFormat="0" applyBorder="0" applyAlignment="0" applyProtection="0"/>
    <xf numFmtId="0" fontId="4" fillId="31" borderId="1" applyNumberFormat="0" applyBorder="0" applyAlignment="0" applyProtection="0"/>
    <xf numFmtId="0" fontId="4" fillId="32" borderId="1" applyNumberFormat="0" applyBorder="0" applyAlignment="0" applyProtection="0"/>
    <xf numFmtId="0" fontId="4" fillId="35" borderId="1" applyNumberFormat="0" applyBorder="0" applyAlignment="0" applyProtection="0"/>
    <xf numFmtId="0" fontId="4" fillId="36" borderId="1" applyNumberFormat="0" applyBorder="0" applyAlignment="0" applyProtection="0"/>
    <xf numFmtId="0" fontId="4" fillId="0" borderId="1"/>
    <xf numFmtId="0" fontId="4" fillId="13" borderId="13" applyNumberFormat="0" applyFont="0" applyAlignment="0" applyProtection="0"/>
    <xf numFmtId="0" fontId="4" fillId="15" borderId="1" applyNumberFormat="0" applyBorder="0" applyAlignment="0" applyProtection="0"/>
    <xf numFmtId="0" fontId="4" fillId="16" borderId="1" applyNumberFormat="0" applyBorder="0" applyAlignment="0" applyProtection="0"/>
    <xf numFmtId="0" fontId="4" fillId="19" borderId="1" applyNumberFormat="0" applyBorder="0" applyAlignment="0" applyProtection="0"/>
    <xf numFmtId="0" fontId="4" fillId="20" borderId="1" applyNumberFormat="0" applyBorder="0" applyAlignment="0" applyProtection="0"/>
    <xf numFmtId="0" fontId="4" fillId="23" borderId="1" applyNumberFormat="0" applyBorder="0" applyAlignment="0" applyProtection="0"/>
    <xf numFmtId="0" fontId="4" fillId="24" borderId="1" applyNumberFormat="0" applyBorder="0" applyAlignment="0" applyProtection="0"/>
    <xf numFmtId="0" fontId="4" fillId="27" borderId="1" applyNumberFormat="0" applyBorder="0" applyAlignment="0" applyProtection="0"/>
    <xf numFmtId="0" fontId="4" fillId="28" borderId="1" applyNumberFormat="0" applyBorder="0" applyAlignment="0" applyProtection="0"/>
    <xf numFmtId="0" fontId="4" fillId="31" borderId="1" applyNumberFormat="0" applyBorder="0" applyAlignment="0" applyProtection="0"/>
    <xf numFmtId="0" fontId="4" fillId="32" borderId="1" applyNumberFormat="0" applyBorder="0" applyAlignment="0" applyProtection="0"/>
    <xf numFmtId="0" fontId="4" fillId="35" borderId="1" applyNumberFormat="0" applyBorder="0" applyAlignment="0" applyProtection="0"/>
    <xf numFmtId="0" fontId="4" fillId="36" borderId="1" applyNumberFormat="0" applyBorder="0" applyAlignment="0" applyProtection="0"/>
    <xf numFmtId="0" fontId="4" fillId="0" borderId="1"/>
    <xf numFmtId="0" fontId="4" fillId="13" borderId="13" applyNumberFormat="0" applyFont="0" applyAlignment="0" applyProtection="0"/>
    <xf numFmtId="0" fontId="4" fillId="15" borderId="1" applyNumberFormat="0" applyBorder="0" applyAlignment="0" applyProtection="0"/>
    <xf numFmtId="0" fontId="4" fillId="16" borderId="1" applyNumberFormat="0" applyBorder="0" applyAlignment="0" applyProtection="0"/>
    <xf numFmtId="0" fontId="4" fillId="19" borderId="1" applyNumberFormat="0" applyBorder="0" applyAlignment="0" applyProtection="0"/>
    <xf numFmtId="0" fontId="4" fillId="20" borderId="1" applyNumberFormat="0" applyBorder="0" applyAlignment="0" applyProtection="0"/>
    <xf numFmtId="0" fontId="4" fillId="23" borderId="1" applyNumberFormat="0" applyBorder="0" applyAlignment="0" applyProtection="0"/>
    <xf numFmtId="0" fontId="4" fillId="24" borderId="1" applyNumberFormat="0" applyBorder="0" applyAlignment="0" applyProtection="0"/>
    <xf numFmtId="0" fontId="4" fillId="27" borderId="1" applyNumberFormat="0" applyBorder="0" applyAlignment="0" applyProtection="0"/>
    <xf numFmtId="0" fontId="4" fillId="28" borderId="1" applyNumberFormat="0" applyBorder="0" applyAlignment="0" applyProtection="0"/>
    <xf numFmtId="0" fontId="4" fillId="31" borderId="1" applyNumberFormat="0" applyBorder="0" applyAlignment="0" applyProtection="0"/>
    <xf numFmtId="0" fontId="4" fillId="32" borderId="1" applyNumberFormat="0" applyBorder="0" applyAlignment="0" applyProtection="0"/>
    <xf numFmtId="0" fontId="4" fillId="35" borderId="1" applyNumberFormat="0" applyBorder="0" applyAlignment="0" applyProtection="0"/>
    <xf numFmtId="0" fontId="4" fillId="36" borderId="1" applyNumberFormat="0" applyBorder="0" applyAlignment="0" applyProtection="0"/>
    <xf numFmtId="0" fontId="4" fillId="0" borderId="1"/>
    <xf numFmtId="0" fontId="4" fillId="13" borderId="13" applyNumberFormat="0" applyFont="0" applyAlignment="0" applyProtection="0"/>
    <xf numFmtId="0" fontId="4" fillId="15" borderId="1" applyNumberFormat="0" applyBorder="0" applyAlignment="0" applyProtection="0"/>
    <xf numFmtId="0" fontId="4" fillId="16" borderId="1" applyNumberFormat="0" applyBorder="0" applyAlignment="0" applyProtection="0"/>
    <xf numFmtId="0" fontId="4" fillId="19" borderId="1" applyNumberFormat="0" applyBorder="0" applyAlignment="0" applyProtection="0"/>
    <xf numFmtId="0" fontId="4" fillId="20" borderId="1" applyNumberFormat="0" applyBorder="0" applyAlignment="0" applyProtection="0"/>
    <xf numFmtId="0" fontId="4" fillId="23" borderId="1" applyNumberFormat="0" applyBorder="0" applyAlignment="0" applyProtection="0"/>
    <xf numFmtId="0" fontId="4" fillId="24" borderId="1" applyNumberFormat="0" applyBorder="0" applyAlignment="0" applyProtection="0"/>
    <xf numFmtId="0" fontId="4" fillId="27" borderId="1" applyNumberFormat="0" applyBorder="0" applyAlignment="0" applyProtection="0"/>
    <xf numFmtId="0" fontId="4" fillId="28" borderId="1" applyNumberFormat="0" applyBorder="0" applyAlignment="0" applyProtection="0"/>
    <xf numFmtId="0" fontId="4" fillId="31" borderId="1" applyNumberFormat="0" applyBorder="0" applyAlignment="0" applyProtection="0"/>
    <xf numFmtId="0" fontId="4" fillId="32" borderId="1" applyNumberFormat="0" applyBorder="0" applyAlignment="0" applyProtection="0"/>
    <xf numFmtId="0" fontId="4" fillId="35" borderId="1" applyNumberFormat="0" applyBorder="0" applyAlignment="0" applyProtection="0"/>
    <xf numFmtId="0" fontId="4" fillId="36" borderId="1" applyNumberFormat="0" applyBorder="0" applyAlignment="0" applyProtection="0"/>
    <xf numFmtId="0" fontId="3" fillId="0" borderId="1"/>
    <xf numFmtId="0" fontId="3" fillId="13" borderId="13" applyNumberFormat="0" applyFont="0" applyAlignment="0" applyProtection="0"/>
    <xf numFmtId="0" fontId="3" fillId="15" borderId="1" applyNumberFormat="0" applyBorder="0" applyAlignment="0" applyProtection="0"/>
    <xf numFmtId="0" fontId="3" fillId="16" borderId="1" applyNumberFormat="0" applyBorder="0" applyAlignment="0" applyProtection="0"/>
    <xf numFmtId="0" fontId="3" fillId="19" borderId="1" applyNumberFormat="0" applyBorder="0" applyAlignment="0" applyProtection="0"/>
    <xf numFmtId="0" fontId="3" fillId="20" borderId="1" applyNumberFormat="0" applyBorder="0" applyAlignment="0" applyProtection="0"/>
    <xf numFmtId="0" fontId="3" fillId="23" borderId="1" applyNumberFormat="0" applyBorder="0" applyAlignment="0" applyProtection="0"/>
    <xf numFmtId="0" fontId="3" fillId="24" borderId="1" applyNumberFormat="0" applyBorder="0" applyAlignment="0" applyProtection="0"/>
    <xf numFmtId="0" fontId="3" fillId="27" borderId="1" applyNumberFormat="0" applyBorder="0" applyAlignment="0" applyProtection="0"/>
    <xf numFmtId="0" fontId="3" fillId="28" borderId="1" applyNumberFormat="0" applyBorder="0" applyAlignment="0" applyProtection="0"/>
    <xf numFmtId="0" fontId="3" fillId="31" borderId="1" applyNumberFormat="0" applyBorder="0" applyAlignment="0" applyProtection="0"/>
    <xf numFmtId="0" fontId="3" fillId="32" borderId="1" applyNumberFormat="0" applyBorder="0" applyAlignment="0" applyProtection="0"/>
    <xf numFmtId="0" fontId="3" fillId="35" borderId="1" applyNumberFormat="0" applyBorder="0" applyAlignment="0" applyProtection="0"/>
    <xf numFmtId="0" fontId="3" fillId="36" borderId="1" applyNumberFormat="0" applyBorder="0" applyAlignment="0" applyProtection="0"/>
    <xf numFmtId="0" fontId="1" fillId="0" borderId="1"/>
  </cellStyleXfs>
  <cellXfs count="215">
    <xf numFmtId="0" fontId="0" fillId="0" borderId="0" xfId="0"/>
    <xf numFmtId="0" fontId="0" fillId="2" borderId="0" xfId="0" applyFill="1"/>
    <xf numFmtId="49" fontId="0" fillId="0" borderId="1" xfId="0" applyNumberFormat="1" applyBorder="1"/>
    <xf numFmtId="49" fontId="11" fillId="0" borderId="0" xfId="0" applyNumberFormat="1" applyFont="1"/>
    <xf numFmtId="49" fontId="0" fillId="2" borderId="0" xfId="0" applyNumberFormat="1" applyFill="1"/>
    <xf numFmtId="49" fontId="0" fillId="0" borderId="0" xfId="0" applyNumberFormat="1"/>
    <xf numFmtId="49" fontId="0" fillId="0" borderId="1" xfId="0" applyNumberFormat="1" applyFont="1" applyFill="1" applyBorder="1"/>
    <xf numFmtId="49" fontId="11" fillId="0" borderId="1" xfId="0" applyNumberFormat="1" applyFont="1" applyBorder="1"/>
    <xf numFmtId="0" fontId="11" fillId="0" borderId="1" xfId="0" applyNumberFormat="1" applyFont="1" applyBorder="1"/>
    <xf numFmtId="49" fontId="11" fillId="0" borderId="1" xfId="0" applyNumberFormat="1" applyFont="1" applyFill="1" applyBorder="1"/>
    <xf numFmtId="0" fontId="0" fillId="0" borderId="1" xfId="0" applyFill="1" applyBorder="1"/>
    <xf numFmtId="0" fontId="12" fillId="0" borderId="0" xfId="0" applyNumberFormat="1" applyFont="1" applyFill="1"/>
    <xf numFmtId="0" fontId="0" fillId="0" borderId="1" xfId="0" applyFill="1" applyBorder="1" applyAlignment="1">
      <alignment horizontal="center" vertical="center" wrapText="1"/>
    </xf>
    <xf numFmtId="0" fontId="14" fillId="0" borderId="1" xfId="0" applyFont="1" applyFill="1" applyBorder="1" applyAlignment="1">
      <alignment horizontal="left" vertical="top" wrapText="1"/>
    </xf>
    <xf numFmtId="10" fontId="0" fillId="0" borderId="1" xfId="0" applyNumberFormat="1" applyBorder="1"/>
    <xf numFmtId="10" fontId="0" fillId="0" borderId="0" xfId="0" applyNumberFormat="1"/>
    <xf numFmtId="49" fontId="0" fillId="4" borderId="1" xfId="0" applyNumberFormat="1" applyFill="1" applyBorder="1"/>
    <xf numFmtId="2" fontId="11" fillId="4" borderId="1" xfId="0" applyNumberFormat="1" applyFont="1" applyFill="1" applyBorder="1"/>
    <xf numFmtId="0" fontId="0" fillId="4" borderId="0" xfId="0" applyFill="1"/>
    <xf numFmtId="0" fontId="11" fillId="2" borderId="0" xfId="0" applyNumberFormat="1" applyFont="1" applyFill="1"/>
    <xf numFmtId="10" fontId="0" fillId="0" borderId="1" xfId="0" applyNumberFormat="1" applyFill="1" applyBorder="1"/>
    <xf numFmtId="10" fontId="0" fillId="0" borderId="0" xfId="0" applyNumberFormat="1" applyFill="1"/>
    <xf numFmtId="49" fontId="11" fillId="5" borderId="1" xfId="0" applyNumberFormat="1" applyFont="1" applyFill="1" applyBorder="1" applyAlignment="1">
      <alignment horizontal="center"/>
    </xf>
    <xf numFmtId="0" fontId="0" fillId="5" borderId="0" xfId="0" applyFill="1"/>
    <xf numFmtId="2" fontId="11" fillId="5" borderId="1" xfId="0" applyNumberFormat="1" applyFont="1" applyFill="1" applyBorder="1" applyAlignment="1">
      <alignment horizontal="center"/>
    </xf>
    <xf numFmtId="49" fontId="0" fillId="0" borderId="1" xfId="0" applyNumberFormat="1" applyFill="1" applyBorder="1"/>
    <xf numFmtId="2" fontId="11" fillId="0" borderId="1" xfId="0" applyNumberFormat="1" applyFont="1" applyFill="1" applyBorder="1"/>
    <xf numFmtId="0" fontId="0" fillId="0" borderId="0" xfId="0" applyFill="1"/>
    <xf numFmtId="0" fontId="0" fillId="6" borderId="1" xfId="0" applyNumberFormat="1" applyFill="1" applyBorder="1"/>
    <xf numFmtId="0" fontId="0" fillId="6" borderId="0" xfId="0" applyNumberFormat="1" applyFill="1"/>
    <xf numFmtId="0" fontId="11" fillId="6" borderId="1" xfId="0" applyNumberFormat="1" applyFont="1" applyFill="1" applyBorder="1"/>
    <xf numFmtId="49" fontId="16" fillId="0" borderId="1" xfId="0" applyNumberFormat="1" applyFont="1" applyBorder="1"/>
    <xf numFmtId="2" fontId="16" fillId="4" borderId="1" xfId="0" applyNumberFormat="1" applyFont="1" applyFill="1" applyBorder="1"/>
    <xf numFmtId="0" fontId="16" fillId="6" borderId="1" xfId="0" applyNumberFormat="1" applyFont="1" applyFill="1" applyBorder="1"/>
    <xf numFmtId="0" fontId="16" fillId="0" borderId="1" xfId="0" applyNumberFormat="1" applyFont="1" applyBorder="1"/>
    <xf numFmtId="10" fontId="16" fillId="0" borderId="1" xfId="0" applyNumberFormat="1" applyFont="1" applyFill="1" applyBorder="1"/>
    <xf numFmtId="10" fontId="16" fillId="0" borderId="1" xfId="0" applyNumberFormat="1" applyFont="1" applyBorder="1"/>
    <xf numFmtId="2" fontId="16" fillId="0" borderId="1" xfId="0" applyNumberFormat="1" applyFont="1" applyFill="1" applyBorder="1"/>
    <xf numFmtId="2" fontId="16" fillId="5" borderId="1" xfId="0" applyNumberFormat="1" applyFont="1" applyFill="1" applyBorder="1" applyAlignment="1">
      <alignment horizontal="center"/>
    </xf>
    <xf numFmtId="49" fontId="16" fillId="0" borderId="1" xfId="0" applyNumberFormat="1" applyFont="1" applyFill="1" applyBorder="1"/>
    <xf numFmtId="0" fontId="16" fillId="0" borderId="0" xfId="0" applyFont="1"/>
    <xf numFmtId="0" fontId="16" fillId="0" borderId="1" xfId="0" applyFont="1" applyFill="1" applyBorder="1"/>
    <xf numFmtId="0" fontId="17" fillId="0" borderId="0" xfId="0" applyNumberFormat="1" applyFont="1" applyFill="1"/>
    <xf numFmtId="49" fontId="16" fillId="0" borderId="0" xfId="0" applyNumberFormat="1" applyFont="1"/>
    <xf numFmtId="2" fontId="16" fillId="6" borderId="1" xfId="0" applyNumberFormat="1" applyFont="1" applyFill="1" applyBorder="1"/>
    <xf numFmtId="49" fontId="13" fillId="6" borderId="1" xfId="0" applyNumberFormat="1" applyFont="1" applyFill="1" applyBorder="1"/>
    <xf numFmtId="2" fontId="13" fillId="6" borderId="1" xfId="0" applyNumberFormat="1" applyFont="1" applyFill="1" applyBorder="1"/>
    <xf numFmtId="0" fontId="13" fillId="6" borderId="0" xfId="0" applyFont="1" applyFill="1"/>
    <xf numFmtId="49" fontId="15" fillId="3" borderId="1" xfId="0" applyNumberFormat="1" applyFont="1" applyFill="1" applyBorder="1"/>
    <xf numFmtId="2" fontId="15" fillId="3" borderId="1" xfId="0" applyNumberFormat="1" applyFont="1" applyFill="1" applyBorder="1"/>
    <xf numFmtId="0" fontId="15" fillId="3" borderId="1" xfId="0" applyNumberFormat="1" applyFont="1" applyFill="1" applyBorder="1"/>
    <xf numFmtId="10" fontId="15" fillId="3" borderId="1" xfId="0" applyNumberFormat="1" applyFont="1" applyFill="1" applyBorder="1"/>
    <xf numFmtId="2" fontId="15" fillId="3" borderId="1" xfId="0" applyNumberFormat="1" applyFont="1" applyFill="1" applyBorder="1" applyAlignment="1">
      <alignment horizontal="center"/>
    </xf>
    <xf numFmtId="2" fontId="15" fillId="3" borderId="0" xfId="0" applyNumberFormat="1" applyFont="1" applyFill="1" applyAlignment="1">
      <alignment horizontal="center"/>
    </xf>
    <xf numFmtId="2" fontId="11" fillId="3" borderId="0" xfId="0" applyNumberFormat="1" applyFont="1" applyFill="1" applyAlignment="1">
      <alignment horizontal="center"/>
    </xf>
    <xf numFmtId="0" fontId="15" fillId="3" borderId="0" xfId="0" applyFont="1" applyFill="1"/>
    <xf numFmtId="0" fontId="15" fillId="3" borderId="1" xfId="0" applyFont="1" applyFill="1" applyBorder="1"/>
    <xf numFmtId="0" fontId="14" fillId="3" borderId="0" xfId="0" applyNumberFormat="1" applyFont="1" applyFill="1"/>
    <xf numFmtId="49" fontId="15" fillId="3" borderId="0" xfId="0" applyNumberFormat="1" applyFont="1" applyFill="1"/>
    <xf numFmtId="49" fontId="0" fillId="3" borderId="1" xfId="0" applyNumberFormat="1" applyFill="1" applyBorder="1"/>
    <xf numFmtId="49" fontId="11" fillId="3" borderId="1" xfId="0" applyNumberFormat="1" applyFont="1" applyFill="1" applyBorder="1"/>
    <xf numFmtId="2" fontId="11" fillId="3" borderId="1" xfId="0" applyNumberFormat="1" applyFont="1" applyFill="1" applyBorder="1"/>
    <xf numFmtId="0" fontId="0" fillId="3" borderId="1" xfId="0" applyNumberFormat="1" applyFill="1" applyBorder="1"/>
    <xf numFmtId="0" fontId="11" fillId="3" borderId="1" xfId="0" applyNumberFormat="1" applyFont="1" applyFill="1" applyBorder="1"/>
    <xf numFmtId="10" fontId="0" fillId="3" borderId="1" xfId="0" applyNumberFormat="1" applyFill="1" applyBorder="1"/>
    <xf numFmtId="2" fontId="13" fillId="3" borderId="1" xfId="0" applyNumberFormat="1" applyFont="1" applyFill="1" applyBorder="1"/>
    <xf numFmtId="2" fontId="11" fillId="3" borderId="1" xfId="0" applyNumberFormat="1" applyFont="1" applyFill="1" applyBorder="1" applyAlignment="1">
      <alignment horizontal="center"/>
    </xf>
    <xf numFmtId="0" fontId="0" fillId="3" borderId="0" xfId="0" applyFill="1"/>
    <xf numFmtId="0" fontId="0" fillId="3" borderId="1" xfId="0" applyFill="1" applyBorder="1"/>
    <xf numFmtId="0" fontId="12" fillId="3" borderId="0" xfId="0" applyNumberFormat="1" applyFont="1" applyFill="1"/>
    <xf numFmtId="49" fontId="0" fillId="3" borderId="0" xfId="0" applyNumberFormat="1" applyFill="1"/>
    <xf numFmtId="0" fontId="11" fillId="0" borderId="0" xfId="0" applyNumberFormat="1" applyFont="1"/>
    <xf numFmtId="2" fontId="0" fillId="0" borderId="0" xfId="0" applyNumberFormat="1"/>
    <xf numFmtId="2" fontId="16" fillId="0" borderId="0" xfId="0" applyNumberFormat="1" applyFont="1"/>
    <xf numFmtId="49" fontId="33" fillId="0" borderId="1" xfId="0" applyNumberFormat="1" applyFont="1" applyBorder="1"/>
    <xf numFmtId="2" fontId="33" fillId="4" borderId="1" xfId="0" applyNumberFormat="1" applyFont="1" applyFill="1" applyBorder="1"/>
    <xf numFmtId="0" fontId="33" fillId="6" borderId="1" xfId="0" applyNumberFormat="1" applyFont="1" applyFill="1" applyBorder="1"/>
    <xf numFmtId="10" fontId="33" fillId="0" borderId="1" xfId="0" applyNumberFormat="1" applyFont="1" applyFill="1" applyBorder="1"/>
    <xf numFmtId="10" fontId="33" fillId="0" borderId="1" xfId="0" applyNumberFormat="1" applyFont="1" applyBorder="1"/>
    <xf numFmtId="2" fontId="33" fillId="6" borderId="1" xfId="0" applyNumberFormat="1" applyFont="1" applyFill="1" applyBorder="1"/>
    <xf numFmtId="2" fontId="33" fillId="0" borderId="1" xfId="0" applyNumberFormat="1" applyFont="1" applyFill="1" applyBorder="1"/>
    <xf numFmtId="2" fontId="33" fillId="5" borderId="1" xfId="0" applyNumberFormat="1" applyFont="1" applyFill="1" applyBorder="1" applyAlignment="1">
      <alignment horizontal="center"/>
    </xf>
    <xf numFmtId="49" fontId="33" fillId="0" borderId="1" xfId="0" applyNumberFormat="1" applyFont="1" applyFill="1" applyBorder="1"/>
    <xf numFmtId="0" fontId="33" fillId="0" borderId="0" xfId="0" applyFont="1"/>
    <xf numFmtId="0" fontId="33" fillId="0" borderId="1" xfId="0" applyFont="1" applyFill="1" applyBorder="1"/>
    <xf numFmtId="49" fontId="33" fillId="0" borderId="0" xfId="0" applyNumberFormat="1" applyFont="1"/>
    <xf numFmtId="2" fontId="33" fillId="0" borderId="0" xfId="0" applyNumberFormat="1" applyFont="1"/>
    <xf numFmtId="0" fontId="33" fillId="0" borderId="0" xfId="0" applyNumberFormat="1" applyFont="1"/>
    <xf numFmtId="0" fontId="16" fillId="0" borderId="0" xfId="0" applyNumberFormat="1" applyFont="1"/>
    <xf numFmtId="49" fontId="11" fillId="3" borderId="1" xfId="0" applyNumberFormat="1" applyFont="1" applyFill="1" applyBorder="1" applyAlignment="1">
      <alignment horizontal="center"/>
    </xf>
    <xf numFmtId="2" fontId="0" fillId="3" borderId="0" xfId="0" applyNumberFormat="1" applyFill="1"/>
    <xf numFmtId="0" fontId="11" fillId="3" borderId="0" xfId="0" applyNumberFormat="1" applyFont="1" applyFill="1"/>
    <xf numFmtId="2" fontId="16" fillId="3" borderId="0" xfId="0" applyNumberFormat="1" applyFont="1" applyFill="1"/>
    <xf numFmtId="0" fontId="16" fillId="3" borderId="0" xfId="0" applyFont="1" applyFill="1"/>
    <xf numFmtId="49" fontId="11" fillId="0" borderId="1" xfId="71" applyNumberFormat="1" applyFont="1" applyFill="1" applyBorder="1"/>
    <xf numFmtId="49" fontId="11" fillId="3" borderId="1" xfId="71" applyNumberFormat="1" applyFont="1" applyFill="1" applyBorder="1"/>
    <xf numFmtId="0" fontId="34" fillId="3" borderId="1" xfId="71" applyFill="1"/>
    <xf numFmtId="49" fontId="16" fillId="0" borderId="1" xfId="71" applyNumberFormat="1" applyFont="1" applyFill="1" applyBorder="1"/>
    <xf numFmtId="0" fontId="16" fillId="3" borderId="0" xfId="0" applyNumberFormat="1" applyFont="1" applyFill="1"/>
    <xf numFmtId="0" fontId="16" fillId="0" borderId="1" xfId="71" applyFont="1"/>
    <xf numFmtId="0" fontId="0" fillId="3" borderId="2" xfId="0" applyFill="1" applyBorder="1" applyAlignment="1"/>
    <xf numFmtId="2" fontId="16" fillId="3" borderId="0" xfId="0" applyNumberFormat="1" applyFont="1" applyFill="1" applyAlignment="1">
      <alignment horizontal="center"/>
    </xf>
    <xf numFmtId="0" fontId="11" fillId="3" borderId="3" xfId="0" applyFont="1" applyFill="1" applyBorder="1" applyAlignment="1">
      <alignment vertical="center" wrapText="1"/>
    </xf>
    <xf numFmtId="0" fontId="0" fillId="3" borderId="5" xfId="0" applyFill="1" applyBorder="1" applyAlignment="1"/>
    <xf numFmtId="0" fontId="11" fillId="0" borderId="0" xfId="0" applyFont="1"/>
    <xf numFmtId="0" fontId="0" fillId="3" borderId="2" xfId="0" applyFill="1" applyBorder="1" applyAlignment="1">
      <alignment vertical="center" wrapText="1"/>
    </xf>
    <xf numFmtId="0" fontId="11" fillId="3" borderId="1" xfId="0" applyFont="1" applyFill="1" applyBorder="1" applyAlignment="1">
      <alignment vertical="center" wrapText="1"/>
    </xf>
    <xf numFmtId="0" fontId="11" fillId="3" borderId="4" xfId="0" applyFont="1" applyFill="1" applyBorder="1" applyAlignment="1">
      <alignment vertical="center" wrapText="1"/>
    </xf>
    <xf numFmtId="0" fontId="13" fillId="0" borderId="0" xfId="0" applyFont="1"/>
    <xf numFmtId="49" fontId="33" fillId="39" borderId="1" xfId="0" applyNumberFormat="1" applyFont="1" applyFill="1" applyBorder="1"/>
    <xf numFmtId="2" fontId="33" fillId="39" borderId="1" xfId="0" applyNumberFormat="1" applyFont="1" applyFill="1" applyBorder="1"/>
    <xf numFmtId="0" fontId="33" fillId="39" borderId="1" xfId="0" applyNumberFormat="1" applyFont="1" applyFill="1" applyBorder="1"/>
    <xf numFmtId="2" fontId="33" fillId="39" borderId="0" xfId="0" applyNumberFormat="1" applyFont="1" applyFill="1" applyAlignment="1">
      <alignment horizontal="center"/>
    </xf>
    <xf numFmtId="10" fontId="33" fillId="39" borderId="1" xfId="0" applyNumberFormat="1" applyFont="1" applyFill="1" applyBorder="1"/>
    <xf numFmtId="2" fontId="33" fillId="39" borderId="1" xfId="0" applyNumberFormat="1" applyFont="1" applyFill="1" applyBorder="1" applyAlignment="1">
      <alignment horizontal="center"/>
    </xf>
    <xf numFmtId="49" fontId="33" fillId="39" borderId="1" xfId="71" applyNumberFormat="1" applyFont="1" applyFill="1" applyBorder="1"/>
    <xf numFmtId="0" fontId="33" fillId="39" borderId="0" xfId="0" applyFont="1" applyFill="1"/>
    <xf numFmtId="0" fontId="33" fillId="39" borderId="1" xfId="0" applyFont="1" applyFill="1" applyBorder="1"/>
    <xf numFmtId="0" fontId="12" fillId="39" borderId="0" xfId="0" applyNumberFormat="1" applyFont="1" applyFill="1"/>
    <xf numFmtId="49" fontId="33" fillId="39" borderId="0" xfId="0" applyNumberFormat="1" applyFont="1" applyFill="1"/>
    <xf numFmtId="2" fontId="33" fillId="39" borderId="0" xfId="0" applyNumberFormat="1" applyFont="1" applyFill="1"/>
    <xf numFmtId="0" fontId="33" fillId="39" borderId="0" xfId="0" applyNumberFormat="1" applyFont="1" applyFill="1"/>
    <xf numFmtId="49" fontId="0" fillId="40" borderId="1" xfId="0" applyNumberFormat="1" applyFill="1" applyBorder="1"/>
    <xf numFmtId="49" fontId="11" fillId="40" borderId="1" xfId="0" applyNumberFormat="1" applyFont="1" applyFill="1" applyBorder="1"/>
    <xf numFmtId="2" fontId="11" fillId="40" borderId="1" xfId="0" applyNumberFormat="1" applyFont="1" applyFill="1" applyBorder="1"/>
    <xf numFmtId="0" fontId="0" fillId="40" borderId="1" xfId="0" applyNumberFormat="1" applyFill="1" applyBorder="1"/>
    <xf numFmtId="0" fontId="11" fillId="40" borderId="1" xfId="0" applyNumberFormat="1" applyFont="1" applyFill="1" applyBorder="1"/>
    <xf numFmtId="2" fontId="11" fillId="40" borderId="0" xfId="0" applyNumberFormat="1" applyFont="1" applyFill="1" applyAlignment="1">
      <alignment horizontal="center"/>
    </xf>
    <xf numFmtId="10" fontId="0" fillId="40" borderId="1" xfId="0" applyNumberFormat="1" applyFill="1" applyBorder="1"/>
    <xf numFmtId="2" fontId="13" fillId="40" borderId="1" xfId="0" applyNumberFormat="1" applyFont="1" applyFill="1" applyBorder="1"/>
    <xf numFmtId="2" fontId="11" fillId="40" borderId="1" xfId="0" applyNumberFormat="1" applyFont="1" applyFill="1" applyBorder="1" applyAlignment="1">
      <alignment horizontal="center"/>
    </xf>
    <xf numFmtId="0" fontId="0" fillId="40" borderId="0" xfId="0" applyFill="1"/>
    <xf numFmtId="0" fontId="0" fillId="40" borderId="1" xfId="0" applyFill="1" applyBorder="1"/>
    <xf numFmtId="49" fontId="0" fillId="40" borderId="0" xfId="0" applyNumberFormat="1" applyFill="1"/>
    <xf numFmtId="2" fontId="0" fillId="40" borderId="0" xfId="0" applyNumberFormat="1" applyFill="1"/>
    <xf numFmtId="0" fontId="11" fillId="40" borderId="0" xfId="0" applyNumberFormat="1" applyFont="1" applyFill="1"/>
    <xf numFmtId="2" fontId="16" fillId="40" borderId="1" xfId="0" applyNumberFormat="1" applyFont="1" applyFill="1" applyBorder="1"/>
    <xf numFmtId="2" fontId="33" fillId="40" borderId="1" xfId="0" applyNumberFormat="1" applyFont="1" applyFill="1" applyBorder="1"/>
    <xf numFmtId="2" fontId="16" fillId="3" borderId="1" xfId="0" applyNumberFormat="1" applyFont="1" applyFill="1" applyBorder="1" applyAlignment="1">
      <alignment horizontal="center"/>
    </xf>
    <xf numFmtId="2" fontId="33" fillId="3" borderId="1" xfId="0" applyNumberFormat="1" applyFont="1" applyFill="1" applyBorder="1" applyAlignment="1">
      <alignment horizontal="center"/>
    </xf>
    <xf numFmtId="2" fontId="33" fillId="3" borderId="0" xfId="0" applyNumberFormat="1" applyFont="1" applyFill="1" applyAlignment="1">
      <alignment horizontal="center"/>
    </xf>
    <xf numFmtId="0" fontId="0" fillId="3" borderId="0" xfId="0" applyFill="1" applyAlignment="1">
      <alignment horizontal="center"/>
    </xf>
    <xf numFmtId="49" fontId="11" fillId="41" borderId="1" xfId="0" applyNumberFormat="1" applyFont="1" applyFill="1" applyBorder="1" applyAlignment="1">
      <alignment horizontal="center"/>
    </xf>
    <xf numFmtId="2" fontId="11" fillId="41" borderId="0" xfId="0" applyNumberFormat="1" applyFont="1" applyFill="1" applyAlignment="1">
      <alignment horizontal="center"/>
    </xf>
    <xf numFmtId="2" fontId="16" fillId="41" borderId="0" xfId="0" applyNumberFormat="1" applyFont="1" applyFill="1" applyAlignment="1">
      <alignment horizontal="center"/>
    </xf>
    <xf numFmtId="2" fontId="33" fillId="41" borderId="0" xfId="0" applyNumberFormat="1" applyFont="1" applyFill="1" applyAlignment="1">
      <alignment horizontal="center"/>
    </xf>
    <xf numFmtId="0" fontId="0" fillId="41" borderId="0" xfId="0" applyFill="1" applyAlignment="1">
      <alignment horizontal="center"/>
    </xf>
    <xf numFmtId="49" fontId="13" fillId="0" borderId="1" xfId="0" applyNumberFormat="1" applyFont="1" applyFill="1" applyBorder="1"/>
    <xf numFmtId="49" fontId="13" fillId="3" borderId="1" xfId="0" applyNumberFormat="1" applyFont="1" applyFill="1" applyBorder="1"/>
    <xf numFmtId="0" fontId="13" fillId="0" borderId="0" xfId="0" applyFont="1" applyFill="1"/>
    <xf numFmtId="49" fontId="13" fillId="4" borderId="1" xfId="0" applyNumberFormat="1" applyFont="1" applyFill="1" applyBorder="1"/>
    <xf numFmtId="0" fontId="13" fillId="0" borderId="1" xfId="0" applyNumberFormat="1" applyFont="1" applyFill="1" applyBorder="1"/>
    <xf numFmtId="49" fontId="13" fillId="0" borderId="1" xfId="0" applyNumberFormat="1" applyFont="1" applyFill="1" applyBorder="1" applyAlignment="1">
      <alignment horizontal="center"/>
    </xf>
    <xf numFmtId="10" fontId="13" fillId="0" borderId="1" xfId="0" applyNumberFormat="1" applyFont="1" applyFill="1" applyBorder="1"/>
    <xf numFmtId="0" fontId="13" fillId="0" borderId="2" xfId="0" applyFont="1" applyFill="1" applyBorder="1" applyAlignment="1"/>
    <xf numFmtId="0" fontId="13" fillId="0" borderId="5" xfId="0" applyFont="1" applyFill="1" applyBorder="1" applyAlignment="1"/>
    <xf numFmtId="0" fontId="13" fillId="0" borderId="2" xfId="0" applyFont="1" applyFill="1" applyBorder="1" applyAlignment="1">
      <alignment vertical="center" wrapText="1"/>
    </xf>
    <xf numFmtId="0" fontId="13" fillId="0" borderId="3" xfId="0" applyFont="1" applyFill="1" applyBorder="1" applyAlignment="1">
      <alignment vertical="center" wrapText="1"/>
    </xf>
    <xf numFmtId="0" fontId="13" fillId="0" borderId="4" xfId="0" applyFont="1" applyFill="1" applyBorder="1" applyAlignment="1">
      <alignment vertical="center" wrapText="1"/>
    </xf>
    <xf numFmtId="0" fontId="13" fillId="0" borderId="1" xfId="0" applyFont="1" applyFill="1" applyBorder="1" applyAlignment="1">
      <alignment vertical="center" wrapText="1"/>
    </xf>
    <xf numFmtId="0" fontId="13" fillId="0" borderId="1" xfId="0" applyFont="1" applyFill="1" applyBorder="1" applyAlignment="1">
      <alignment horizontal="center" vertical="center" wrapText="1"/>
    </xf>
    <xf numFmtId="0" fontId="13" fillId="0" borderId="0" xfId="0" applyNumberFormat="1" applyFont="1" applyFill="1"/>
    <xf numFmtId="0" fontId="13" fillId="3" borderId="0" xfId="0" applyFont="1" applyFill="1"/>
    <xf numFmtId="0" fontId="13" fillId="4" borderId="0" xfId="0" applyFont="1" applyFill="1"/>
    <xf numFmtId="0" fontId="13" fillId="0" borderId="0" xfId="0" applyFont="1" applyFill="1" applyAlignment="1">
      <alignment horizontal="center"/>
    </xf>
    <xf numFmtId="10" fontId="13" fillId="0" borderId="0" xfId="0" applyNumberFormat="1" applyFont="1" applyFill="1"/>
    <xf numFmtId="0" fontId="13" fillId="6" borderId="0" xfId="0" applyNumberFormat="1" applyFont="1" applyFill="1"/>
    <xf numFmtId="0" fontId="13" fillId="2" borderId="0" xfId="0" applyFont="1" applyFill="1"/>
    <xf numFmtId="0" fontId="13" fillId="5" borderId="0" xfId="0" applyFont="1" applyFill="1" applyAlignment="1">
      <alignment horizontal="center"/>
    </xf>
    <xf numFmtId="10" fontId="13" fillId="0" borderId="0" xfId="0" applyNumberFormat="1" applyFont="1"/>
    <xf numFmtId="0" fontId="13" fillId="5" borderId="0" xfId="0" applyFont="1" applyFill="1"/>
    <xf numFmtId="2" fontId="13" fillId="0" borderId="1" xfId="0" applyNumberFormat="1" applyFont="1" applyFill="1" applyBorder="1"/>
    <xf numFmtId="2" fontId="13" fillId="0" borderId="0" xfId="0" applyNumberFormat="1" applyFont="1" applyFill="1" applyAlignment="1">
      <alignment horizontal="center"/>
    </xf>
    <xf numFmtId="2" fontId="13" fillId="0" borderId="1" xfId="0" applyNumberFormat="1" applyFont="1" applyFill="1" applyBorder="1" applyAlignment="1">
      <alignment horizontal="center"/>
    </xf>
    <xf numFmtId="0" fontId="13" fillId="0" borderId="1" xfId="0" applyFont="1" applyFill="1" applyBorder="1"/>
    <xf numFmtId="49" fontId="13" fillId="0" borderId="0" xfId="0" applyNumberFormat="1" applyFont="1" applyFill="1"/>
    <xf numFmtId="2" fontId="13" fillId="0" borderId="0" xfId="0" applyNumberFormat="1" applyFont="1" applyFill="1"/>
    <xf numFmtId="49" fontId="13" fillId="0" borderId="1" xfId="71" applyNumberFormat="1" applyFont="1" applyFill="1" applyBorder="1"/>
    <xf numFmtId="49" fontId="13" fillId="4" borderId="1" xfId="0" applyNumberFormat="1" applyFont="1" applyFill="1" applyBorder="1" applyAlignment="1">
      <alignment horizontal="left"/>
    </xf>
    <xf numFmtId="0" fontId="2" fillId="0" borderId="1" xfId="0" applyFont="1" applyFill="1" applyBorder="1" applyAlignment="1">
      <alignment horizontal="left" vertical="top" wrapText="1"/>
    </xf>
    <xf numFmtId="49" fontId="2" fillId="3" borderId="0" xfId="0" applyNumberFormat="1" applyFont="1" applyFill="1"/>
    <xf numFmtId="0" fontId="2" fillId="3" borderId="0" xfId="0" applyFont="1" applyFill="1"/>
    <xf numFmtId="0" fontId="2" fillId="6" borderId="0" xfId="0" applyFont="1" applyFill="1"/>
    <xf numFmtId="0" fontId="2" fillId="0" borderId="0" xfId="0" applyFont="1" applyFill="1"/>
    <xf numFmtId="0" fontId="2" fillId="0" borderId="0" xfId="0" applyNumberFormat="1" applyFont="1" applyFill="1"/>
    <xf numFmtId="0" fontId="36" fillId="0" borderId="0" xfId="0" applyNumberFormat="1" applyFont="1" applyFill="1" applyAlignment="1">
      <alignment horizontal="center"/>
    </xf>
    <xf numFmtId="0" fontId="2" fillId="0" borderId="1" xfId="256" applyNumberFormat="1" applyFont="1"/>
    <xf numFmtId="0" fontId="2" fillId="0" borderId="1" xfId="43" applyFont="1" applyFill="1"/>
    <xf numFmtId="0" fontId="2" fillId="0" borderId="1" xfId="114" applyFont="1" applyFill="1"/>
    <xf numFmtId="0" fontId="2" fillId="0" borderId="0" xfId="57" applyFont="1" applyFill="1" applyBorder="1"/>
    <xf numFmtId="0" fontId="2" fillId="0" borderId="1" xfId="10" applyFont="1" applyFill="1"/>
    <xf numFmtId="0" fontId="2" fillId="0" borderId="1" xfId="57" applyFont="1" applyFill="1"/>
    <xf numFmtId="0" fontId="2" fillId="0" borderId="1" xfId="114" applyNumberFormat="1" applyFont="1" applyFill="1"/>
    <xf numFmtId="49" fontId="13" fillId="0" borderId="1" xfId="185" applyNumberFormat="1" applyFont="1" applyFill="1" applyBorder="1"/>
    <xf numFmtId="0" fontId="36" fillId="0" borderId="0" xfId="0" applyFont="1" applyFill="1" applyAlignment="1">
      <alignment horizontal="center"/>
    </xf>
    <xf numFmtId="0" fontId="36" fillId="38" borderId="0" xfId="0" applyFont="1" applyFill="1" applyAlignment="1">
      <alignment horizontal="center"/>
    </xf>
    <xf numFmtId="49" fontId="13" fillId="42" borderId="1" xfId="0" applyNumberFormat="1" applyFont="1" applyFill="1" applyBorder="1"/>
    <xf numFmtId="2" fontId="13" fillId="42" borderId="1" xfId="0" applyNumberFormat="1" applyFont="1" applyFill="1" applyBorder="1"/>
    <xf numFmtId="2" fontId="13" fillId="42" borderId="1" xfId="0" applyNumberFormat="1" applyFont="1" applyFill="1" applyBorder="1" applyAlignment="1">
      <alignment horizontal="center"/>
    </xf>
    <xf numFmtId="49" fontId="2" fillId="42" borderId="0" xfId="0" applyNumberFormat="1" applyFont="1" applyFill="1"/>
    <xf numFmtId="0" fontId="2" fillId="42" borderId="0" xfId="0" applyFont="1" applyFill="1"/>
    <xf numFmtId="0" fontId="13" fillId="42" borderId="1" xfId="0" applyNumberFormat="1" applyFont="1" applyFill="1" applyBorder="1"/>
    <xf numFmtId="2" fontId="13" fillId="42" borderId="0" xfId="0" applyNumberFormat="1" applyFont="1" applyFill="1" applyAlignment="1">
      <alignment horizontal="center"/>
    </xf>
    <xf numFmtId="10" fontId="13" fillId="42" borderId="1" xfId="0" applyNumberFormat="1" applyFont="1" applyFill="1" applyBorder="1"/>
    <xf numFmtId="0" fontId="13" fillId="42" borderId="0" xfId="0" applyFont="1" applyFill="1"/>
    <xf numFmtId="0" fontId="13" fillId="42" borderId="1" xfId="0" applyFont="1" applyFill="1" applyBorder="1"/>
    <xf numFmtId="0" fontId="2" fillId="42" borderId="0" xfId="0" applyNumberFormat="1" applyFont="1" applyFill="1"/>
    <xf numFmtId="49" fontId="13" fillId="42" borderId="0" xfId="0" applyNumberFormat="1" applyFont="1" applyFill="1"/>
    <xf numFmtId="2" fontId="13" fillId="42" borderId="0" xfId="0" applyNumberFormat="1" applyFont="1" applyFill="1"/>
    <xf numFmtId="0" fontId="13" fillId="42" borderId="0" xfId="0" applyNumberFormat="1" applyFont="1" applyFill="1"/>
    <xf numFmtId="0" fontId="36" fillId="42" borderId="0" xfId="0" applyNumberFormat="1" applyFont="1" applyFill="1" applyAlignment="1">
      <alignment horizontal="center"/>
    </xf>
    <xf numFmtId="0" fontId="2" fillId="42" borderId="1" xfId="256" applyNumberFormat="1" applyFont="1" applyFill="1"/>
    <xf numFmtId="0" fontId="2" fillId="42" borderId="1" xfId="10" applyFont="1" applyFill="1"/>
    <xf numFmtId="0" fontId="2" fillId="42" borderId="1" xfId="57" applyFont="1" applyFill="1"/>
    <xf numFmtId="0" fontId="1" fillId="0" borderId="1" xfId="270"/>
  </cellXfs>
  <cellStyles count="271">
    <cellStyle name="20% - Accent1 2" xfId="20"/>
    <cellStyle name="20% - Accent1 2 2" xfId="74"/>
    <cellStyle name="20% - Accent1 2 2 2" xfId="188"/>
    <cellStyle name="20% - Accent1 2 3" xfId="145"/>
    <cellStyle name="20% - Accent1 3" xfId="45"/>
    <cellStyle name="20% - Accent1 3 2" xfId="88"/>
    <cellStyle name="20% - Accent1 3 2 2" xfId="202"/>
    <cellStyle name="20% - Accent1 3 3" xfId="159"/>
    <cellStyle name="20% - Accent1 4" xfId="59"/>
    <cellStyle name="20% - Accent1 4 2" xfId="102"/>
    <cellStyle name="20% - Accent1 4 2 2" xfId="216"/>
    <cellStyle name="20% - Accent1 4 3" xfId="173"/>
    <cellStyle name="20% - Accent1 5" xfId="116"/>
    <cellStyle name="20% - Accent1 5 2" xfId="230"/>
    <cellStyle name="20% - Accent1 6" xfId="130"/>
    <cellStyle name="20% - Accent1 6 2" xfId="244"/>
    <cellStyle name="20% - Accent1 7" xfId="258"/>
    <cellStyle name="20% - Accent2 2" xfId="24"/>
    <cellStyle name="20% - Accent2 2 2" xfId="76"/>
    <cellStyle name="20% - Accent2 2 2 2" xfId="190"/>
    <cellStyle name="20% - Accent2 2 3" xfId="147"/>
    <cellStyle name="20% - Accent2 3" xfId="47"/>
    <cellStyle name="20% - Accent2 3 2" xfId="90"/>
    <cellStyle name="20% - Accent2 3 2 2" xfId="204"/>
    <cellStyle name="20% - Accent2 3 3" xfId="161"/>
    <cellStyle name="20% - Accent2 4" xfId="61"/>
    <cellStyle name="20% - Accent2 4 2" xfId="104"/>
    <cellStyle name="20% - Accent2 4 2 2" xfId="218"/>
    <cellStyle name="20% - Accent2 4 3" xfId="175"/>
    <cellStyle name="20% - Accent2 5" xfId="118"/>
    <cellStyle name="20% - Accent2 5 2" xfId="232"/>
    <cellStyle name="20% - Accent2 6" xfId="132"/>
    <cellStyle name="20% - Accent2 6 2" xfId="246"/>
    <cellStyle name="20% - Accent2 7" xfId="260"/>
    <cellStyle name="20% - Accent3 2" xfId="28"/>
    <cellStyle name="20% - Accent3 2 2" xfId="78"/>
    <cellStyle name="20% - Accent3 2 2 2" xfId="192"/>
    <cellStyle name="20% - Accent3 2 3" xfId="149"/>
    <cellStyle name="20% - Accent3 3" xfId="49"/>
    <cellStyle name="20% - Accent3 3 2" xfId="92"/>
    <cellStyle name="20% - Accent3 3 2 2" xfId="206"/>
    <cellStyle name="20% - Accent3 3 3" xfId="163"/>
    <cellStyle name="20% - Accent3 4" xfId="63"/>
    <cellStyle name="20% - Accent3 4 2" xfId="106"/>
    <cellStyle name="20% - Accent3 4 2 2" xfId="220"/>
    <cellStyle name="20% - Accent3 4 3" xfId="177"/>
    <cellStyle name="20% - Accent3 5" xfId="120"/>
    <cellStyle name="20% - Accent3 5 2" xfId="234"/>
    <cellStyle name="20% - Accent3 6" xfId="134"/>
    <cellStyle name="20% - Accent3 6 2" xfId="248"/>
    <cellStyle name="20% - Accent3 7" xfId="262"/>
    <cellStyle name="20% - Accent4 2" xfId="32"/>
    <cellStyle name="20% - Accent4 2 2" xfId="80"/>
    <cellStyle name="20% - Accent4 2 2 2" xfId="194"/>
    <cellStyle name="20% - Accent4 2 3" xfId="151"/>
    <cellStyle name="20% - Accent4 3" xfId="51"/>
    <cellStyle name="20% - Accent4 3 2" xfId="94"/>
    <cellStyle name="20% - Accent4 3 2 2" xfId="208"/>
    <cellStyle name="20% - Accent4 3 3" xfId="165"/>
    <cellStyle name="20% - Accent4 4" xfId="65"/>
    <cellStyle name="20% - Accent4 4 2" xfId="108"/>
    <cellStyle name="20% - Accent4 4 2 2" xfId="222"/>
    <cellStyle name="20% - Accent4 4 3" xfId="179"/>
    <cellStyle name="20% - Accent4 5" xfId="122"/>
    <cellStyle name="20% - Accent4 5 2" xfId="236"/>
    <cellStyle name="20% - Accent4 6" xfId="136"/>
    <cellStyle name="20% - Accent4 6 2" xfId="250"/>
    <cellStyle name="20% - Accent4 7" xfId="264"/>
    <cellStyle name="20% - Accent5 2" xfId="36"/>
    <cellStyle name="20% - Accent5 2 2" xfId="82"/>
    <cellStyle name="20% - Accent5 2 2 2" xfId="196"/>
    <cellStyle name="20% - Accent5 2 3" xfId="153"/>
    <cellStyle name="20% - Accent5 3" xfId="53"/>
    <cellStyle name="20% - Accent5 3 2" xfId="96"/>
    <cellStyle name="20% - Accent5 3 2 2" xfId="210"/>
    <cellStyle name="20% - Accent5 3 3" xfId="167"/>
    <cellStyle name="20% - Accent5 4" xfId="67"/>
    <cellStyle name="20% - Accent5 4 2" xfId="110"/>
    <cellStyle name="20% - Accent5 4 2 2" xfId="224"/>
    <cellStyle name="20% - Accent5 4 3" xfId="181"/>
    <cellStyle name="20% - Accent5 5" xfId="124"/>
    <cellStyle name="20% - Accent5 5 2" xfId="238"/>
    <cellStyle name="20% - Accent5 6" xfId="138"/>
    <cellStyle name="20% - Accent5 6 2" xfId="252"/>
    <cellStyle name="20% - Accent5 7" xfId="266"/>
    <cellStyle name="20% - Accent6 2" xfId="40"/>
    <cellStyle name="20% - Accent6 2 2" xfId="84"/>
    <cellStyle name="20% - Accent6 2 2 2" xfId="198"/>
    <cellStyle name="20% - Accent6 2 3" xfId="155"/>
    <cellStyle name="20% - Accent6 3" xfId="55"/>
    <cellStyle name="20% - Accent6 3 2" xfId="98"/>
    <cellStyle name="20% - Accent6 3 2 2" xfId="212"/>
    <cellStyle name="20% - Accent6 3 3" xfId="169"/>
    <cellStyle name="20% - Accent6 4" xfId="69"/>
    <cellStyle name="20% - Accent6 4 2" xfId="112"/>
    <cellStyle name="20% - Accent6 4 2 2" xfId="226"/>
    <cellStyle name="20% - Accent6 4 3" xfId="183"/>
    <cellStyle name="20% - Accent6 5" xfId="126"/>
    <cellStyle name="20% - Accent6 5 2" xfId="240"/>
    <cellStyle name="20% - Accent6 6" xfId="140"/>
    <cellStyle name="20% - Accent6 6 2" xfId="254"/>
    <cellStyle name="20% - Accent6 7" xfId="268"/>
    <cellStyle name="40% - Accent1 2" xfId="21"/>
    <cellStyle name="40% - Accent1 2 2" xfId="75"/>
    <cellStyle name="40% - Accent1 2 2 2" xfId="189"/>
    <cellStyle name="40% - Accent1 2 3" xfId="146"/>
    <cellStyle name="40% - Accent1 3" xfId="46"/>
    <cellStyle name="40% - Accent1 3 2" xfId="89"/>
    <cellStyle name="40% - Accent1 3 2 2" xfId="203"/>
    <cellStyle name="40% - Accent1 3 3" xfId="160"/>
    <cellStyle name="40% - Accent1 4" xfId="60"/>
    <cellStyle name="40% - Accent1 4 2" xfId="103"/>
    <cellStyle name="40% - Accent1 4 2 2" xfId="217"/>
    <cellStyle name="40% - Accent1 4 3" xfId="174"/>
    <cellStyle name="40% - Accent1 5" xfId="117"/>
    <cellStyle name="40% - Accent1 5 2" xfId="231"/>
    <cellStyle name="40% - Accent1 6" xfId="131"/>
    <cellStyle name="40% - Accent1 6 2" xfId="245"/>
    <cellStyle name="40% - Accent1 7" xfId="259"/>
    <cellStyle name="40% - Accent2 2" xfId="25"/>
    <cellStyle name="40% - Accent2 2 2" xfId="77"/>
    <cellStyle name="40% - Accent2 2 2 2" xfId="191"/>
    <cellStyle name="40% - Accent2 2 3" xfId="148"/>
    <cellStyle name="40% - Accent2 3" xfId="48"/>
    <cellStyle name="40% - Accent2 3 2" xfId="91"/>
    <cellStyle name="40% - Accent2 3 2 2" xfId="205"/>
    <cellStyle name="40% - Accent2 3 3" xfId="162"/>
    <cellStyle name="40% - Accent2 4" xfId="62"/>
    <cellStyle name="40% - Accent2 4 2" xfId="105"/>
    <cellStyle name="40% - Accent2 4 2 2" xfId="219"/>
    <cellStyle name="40% - Accent2 4 3" xfId="176"/>
    <cellStyle name="40% - Accent2 5" xfId="119"/>
    <cellStyle name="40% - Accent2 5 2" xfId="233"/>
    <cellStyle name="40% - Accent2 6" xfId="133"/>
    <cellStyle name="40% - Accent2 6 2" xfId="247"/>
    <cellStyle name="40% - Accent2 7" xfId="261"/>
    <cellStyle name="40% - Accent3 2" xfId="29"/>
    <cellStyle name="40% - Accent3 2 2" xfId="79"/>
    <cellStyle name="40% - Accent3 2 2 2" xfId="193"/>
    <cellStyle name="40% - Accent3 2 3" xfId="150"/>
    <cellStyle name="40% - Accent3 3" xfId="50"/>
    <cellStyle name="40% - Accent3 3 2" xfId="93"/>
    <cellStyle name="40% - Accent3 3 2 2" xfId="207"/>
    <cellStyle name="40% - Accent3 3 3" xfId="164"/>
    <cellStyle name="40% - Accent3 4" xfId="64"/>
    <cellStyle name="40% - Accent3 4 2" xfId="107"/>
    <cellStyle name="40% - Accent3 4 2 2" xfId="221"/>
    <cellStyle name="40% - Accent3 4 3" xfId="178"/>
    <cellStyle name="40% - Accent3 5" xfId="121"/>
    <cellStyle name="40% - Accent3 5 2" xfId="235"/>
    <cellStyle name="40% - Accent3 6" xfId="135"/>
    <cellStyle name="40% - Accent3 6 2" xfId="249"/>
    <cellStyle name="40% - Accent3 7" xfId="263"/>
    <cellStyle name="40% - Accent4 2" xfId="33"/>
    <cellStyle name="40% - Accent4 2 2" xfId="81"/>
    <cellStyle name="40% - Accent4 2 2 2" xfId="195"/>
    <cellStyle name="40% - Accent4 2 3" xfId="152"/>
    <cellStyle name="40% - Accent4 3" xfId="52"/>
    <cellStyle name="40% - Accent4 3 2" xfId="95"/>
    <cellStyle name="40% - Accent4 3 2 2" xfId="209"/>
    <cellStyle name="40% - Accent4 3 3" xfId="166"/>
    <cellStyle name="40% - Accent4 4" xfId="66"/>
    <cellStyle name="40% - Accent4 4 2" xfId="109"/>
    <cellStyle name="40% - Accent4 4 2 2" xfId="223"/>
    <cellStyle name="40% - Accent4 4 3" xfId="180"/>
    <cellStyle name="40% - Accent4 5" xfId="123"/>
    <cellStyle name="40% - Accent4 5 2" xfId="237"/>
    <cellStyle name="40% - Accent4 6" xfId="137"/>
    <cellStyle name="40% - Accent4 6 2" xfId="251"/>
    <cellStyle name="40% - Accent4 7" xfId="265"/>
    <cellStyle name="40% - Accent5 2" xfId="37"/>
    <cellStyle name="40% - Accent5 2 2" xfId="83"/>
    <cellStyle name="40% - Accent5 2 2 2" xfId="197"/>
    <cellStyle name="40% - Accent5 2 3" xfId="154"/>
    <cellStyle name="40% - Accent5 3" xfId="54"/>
    <cellStyle name="40% - Accent5 3 2" xfId="97"/>
    <cellStyle name="40% - Accent5 3 2 2" xfId="211"/>
    <cellStyle name="40% - Accent5 3 3" xfId="168"/>
    <cellStyle name="40% - Accent5 4" xfId="68"/>
    <cellStyle name="40% - Accent5 4 2" xfId="111"/>
    <cellStyle name="40% - Accent5 4 2 2" xfId="225"/>
    <cellStyle name="40% - Accent5 4 3" xfId="182"/>
    <cellStyle name="40% - Accent5 5" xfId="125"/>
    <cellStyle name="40% - Accent5 5 2" xfId="239"/>
    <cellStyle name="40% - Accent5 6" xfId="139"/>
    <cellStyle name="40% - Accent5 6 2" xfId="253"/>
    <cellStyle name="40% - Accent5 7" xfId="267"/>
    <cellStyle name="40% - Accent6 2" xfId="41"/>
    <cellStyle name="40% - Accent6 2 2" xfId="85"/>
    <cellStyle name="40% - Accent6 2 2 2" xfId="199"/>
    <cellStyle name="40% - Accent6 2 3" xfId="156"/>
    <cellStyle name="40% - Accent6 3" xfId="56"/>
    <cellStyle name="40% - Accent6 3 2" xfId="99"/>
    <cellStyle name="40% - Accent6 3 2 2" xfId="213"/>
    <cellStyle name="40% - Accent6 3 3" xfId="170"/>
    <cellStyle name="40% - Accent6 4" xfId="70"/>
    <cellStyle name="40% - Accent6 4 2" xfId="113"/>
    <cellStyle name="40% - Accent6 4 2 2" xfId="227"/>
    <cellStyle name="40% - Accent6 4 3" xfId="184"/>
    <cellStyle name="40% - Accent6 5" xfId="127"/>
    <cellStyle name="40% - Accent6 5 2" xfId="241"/>
    <cellStyle name="40% - Accent6 6" xfId="141"/>
    <cellStyle name="40% - Accent6 6 2" xfId="255"/>
    <cellStyle name="40% - Accent6 7" xfId="269"/>
    <cellStyle name="60% - Accent1 2" xfId="22"/>
    <cellStyle name="60% - Accent2 2" xfId="26"/>
    <cellStyle name="60% - Accent3 2" xfId="30"/>
    <cellStyle name="60% - Accent4 2" xfId="34"/>
    <cellStyle name="60% - Accent5 2" xfId="38"/>
    <cellStyle name="60% - Accent6 2" xfId="42"/>
    <cellStyle name="Accent1 2" xfId="19"/>
    <cellStyle name="Accent2 2" xfId="23"/>
    <cellStyle name="Accent3 2" xfId="27"/>
    <cellStyle name="Accent4 2" xfId="31"/>
    <cellStyle name="Accent5 2" xfId="35"/>
    <cellStyle name="Accent6 2" xfId="39"/>
    <cellStyle name="Bad 2" xfId="14"/>
    <cellStyle name="Calculation" xfId="6" builtinId="22" customBuiltin="1"/>
    <cellStyle name="Check Cell" xfId="8" builtinId="23" customBuiltin="1"/>
    <cellStyle name="Explanatory Text 2" xfId="18"/>
    <cellStyle name="Good 2" xfId="13"/>
    <cellStyle name="Heading 1" xfId="1" builtinId="16" customBuiltin="1"/>
    <cellStyle name="Heading 2" xfId="2" builtinId="17" customBuiltin="1"/>
    <cellStyle name="Heading 3" xfId="3" builtinId="18" customBuiltin="1"/>
    <cellStyle name="Heading 4 2" xfId="12"/>
    <cellStyle name="Input" xfId="4" builtinId="20" customBuiltin="1"/>
    <cellStyle name="Linked Cell" xfId="7" builtinId="24" customBuiltin="1"/>
    <cellStyle name="Neutral 2" xfId="15"/>
    <cellStyle name="Normal" xfId="0" builtinId="0"/>
    <cellStyle name="Normal 10" xfId="270"/>
    <cellStyle name="Normal 2" xfId="10"/>
    <cellStyle name="Normal 2 2" xfId="72"/>
    <cellStyle name="Normal 2 2 2" xfId="186"/>
    <cellStyle name="Normal 2 3" xfId="143"/>
    <cellStyle name="Normal 3" xfId="43"/>
    <cellStyle name="Normal 3 2" xfId="86"/>
    <cellStyle name="Normal 3 2 2" xfId="200"/>
    <cellStyle name="Normal 3 3" xfId="157"/>
    <cellStyle name="Normal 4" xfId="57"/>
    <cellStyle name="Normal 4 2" xfId="100"/>
    <cellStyle name="Normal 4 2 2" xfId="214"/>
    <cellStyle name="Normal 4 3" xfId="171"/>
    <cellStyle name="Normal 5" xfId="71"/>
    <cellStyle name="Normal 5 2" xfId="185"/>
    <cellStyle name="Normal 6" xfId="114"/>
    <cellStyle name="Normal 6 2" xfId="228"/>
    <cellStyle name="Normal 7" xfId="128"/>
    <cellStyle name="Normal 7 2" xfId="242"/>
    <cellStyle name="Normal 8" xfId="142"/>
    <cellStyle name="Normal 9" xfId="256"/>
    <cellStyle name="Note 2" xfId="17"/>
    <cellStyle name="Note 2 2" xfId="73"/>
    <cellStyle name="Note 2 2 2" xfId="187"/>
    <cellStyle name="Note 2 3" xfId="144"/>
    <cellStyle name="Note 3" xfId="44"/>
    <cellStyle name="Note 3 2" xfId="87"/>
    <cellStyle name="Note 3 2 2" xfId="201"/>
    <cellStyle name="Note 3 3" xfId="158"/>
    <cellStyle name="Note 4" xfId="58"/>
    <cellStyle name="Note 4 2" xfId="101"/>
    <cellStyle name="Note 4 2 2" xfId="215"/>
    <cellStyle name="Note 4 3" xfId="172"/>
    <cellStyle name="Note 5" xfId="115"/>
    <cellStyle name="Note 5 2" xfId="229"/>
    <cellStyle name="Note 6" xfId="129"/>
    <cellStyle name="Note 6 2" xfId="243"/>
    <cellStyle name="Note 7" xfId="257"/>
    <cellStyle name="Output" xfId="5" builtinId="21" customBuiltin="1"/>
    <cellStyle name="Title 2" xfId="11"/>
    <cellStyle name="Total" xfId="9" builtinId="25" customBuiltin="1"/>
    <cellStyle name="Warning Text 2" xfId="1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349251</xdr:colOff>
      <xdr:row>2</xdr:row>
      <xdr:rowOff>102544</xdr:rowOff>
    </xdr:from>
    <xdr:to>
      <xdr:col>26</xdr:col>
      <xdr:colOff>571500</xdr:colOff>
      <xdr:row>20</xdr:row>
      <xdr:rowOff>158981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12451" y="470844"/>
          <a:ext cx="5708649" cy="3371137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82550</xdr:rowOff>
    </xdr:from>
    <xdr:to>
      <xdr:col>9</xdr:col>
      <xdr:colOff>467627</xdr:colOff>
      <xdr:row>22</xdr:row>
      <xdr:rowOff>127313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82550"/>
          <a:ext cx="5954027" cy="4096063"/>
        </a:xfrm>
        <a:prstGeom prst="rect">
          <a:avLst/>
        </a:prstGeom>
      </xdr:spPr>
    </xdr:pic>
    <xdr:clientData/>
  </xdr:twoCellAnchor>
  <xdr:twoCellAnchor editAs="oneCell">
    <xdr:from>
      <xdr:col>9</xdr:col>
      <xdr:colOff>477801</xdr:colOff>
      <xdr:row>1</xdr:row>
      <xdr:rowOff>107950</xdr:rowOff>
    </xdr:from>
    <xdr:to>
      <xdr:col>18</xdr:col>
      <xdr:colOff>511259</xdr:colOff>
      <xdr:row>22</xdr:row>
      <xdr:rowOff>107950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964201" y="292100"/>
          <a:ext cx="5519858" cy="3867150"/>
        </a:xfrm>
        <a:prstGeom prst="rect">
          <a:avLst/>
        </a:prstGeom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Obstacle_Propane%20-%201.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emonstration"/>
      <sheetName val="Inputs(obstacle)(Pressure)"/>
      <sheetName val="Inputs(obstacle)(Impulse)"/>
      <sheetName val="Orig Inputs (500 sets) (ranked)"/>
      <sheetName val="Orig Inputs (500 sets)"/>
    </sheetNames>
    <sheetDataSet>
      <sheetData sheetId="0"/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workbookViewId="0">
      <selection activeCell="I32" sqref="I32"/>
    </sheetView>
  </sheetViews>
  <sheetFormatPr defaultRowHeight="14.5"/>
  <cols>
    <col min="1" max="16384" width="8.7265625" style="214"/>
  </cols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258"/>
  <sheetViews>
    <sheetView zoomScale="115" zoomScaleNormal="115" workbookViewId="0">
      <selection activeCell="CW1" sqref="CW1"/>
    </sheetView>
  </sheetViews>
  <sheetFormatPr defaultRowHeight="14.5"/>
  <cols>
    <col min="1" max="3" width="9.26953125" style="108" customWidth="1"/>
    <col min="4" max="4" width="13.453125" style="163" customWidth="1"/>
    <col min="5" max="5" width="14.81640625" style="163" customWidth="1"/>
    <col min="6" max="6" width="13.6328125" style="149" customWidth="1"/>
    <col min="7" max="7" width="14.453125" style="47" customWidth="1"/>
    <col min="8" max="8" width="12.1796875" style="163" customWidth="1"/>
    <col min="9" max="9" width="14.7265625" style="170" customWidth="1"/>
    <col min="10" max="10" width="18.7265625" style="168" customWidth="1"/>
    <col min="11" max="11" width="6.6328125" style="163" customWidth="1"/>
    <col min="12" max="12" width="6.90625" style="163" customWidth="1"/>
    <col min="13" max="13" width="8.81640625" style="163" customWidth="1"/>
    <col min="14" max="14" width="7.7265625" style="163" customWidth="1"/>
    <col min="15" max="15" width="6.26953125" style="163" customWidth="1"/>
    <col min="16" max="16" width="7.36328125" style="108" hidden="1" customWidth="1"/>
    <col min="17" max="17" width="8.26953125" style="162" hidden="1" customWidth="1"/>
    <col min="18" max="18" width="10.08984375" style="162" hidden="1" customWidth="1"/>
    <col min="19" max="19" width="10.7265625" style="162" hidden="1" customWidth="1"/>
    <col min="20" max="20" width="10.54296875" style="47" hidden="1" customWidth="1"/>
    <col min="21" max="21" width="10.7265625" style="47" hidden="1" customWidth="1"/>
    <col min="22" max="22" width="8.81640625" style="47" hidden="1" customWidth="1"/>
    <col min="23" max="23" width="5.1796875" style="108" hidden="1" customWidth="1"/>
    <col min="24" max="24" width="8.81640625" style="108" hidden="1" customWidth="1"/>
    <col min="25" max="25" width="13.6328125" style="108" hidden="1" customWidth="1"/>
    <col min="26" max="26" width="13.6328125" style="166" hidden="1" customWidth="1"/>
    <col min="27" max="28" width="13.6328125" style="167" hidden="1" customWidth="1"/>
    <col min="29" max="29" width="13.6328125" style="168" hidden="1" customWidth="1"/>
    <col min="30" max="30" width="11.453125" style="165" hidden="1" customWidth="1"/>
    <col min="31" max="34" width="16.81640625" style="169" hidden="1" customWidth="1"/>
    <col min="35" max="35" width="9.54296875" style="166" hidden="1" customWidth="1"/>
    <col min="36" max="36" width="10.81640625" style="47" hidden="1" customWidth="1"/>
    <col min="37" max="37" width="13.453125" style="163" hidden="1" customWidth="1"/>
    <col min="38" max="38" width="14.81640625" style="163" hidden="1" customWidth="1"/>
    <col min="39" max="39" width="12.1796875" style="163" hidden="1" customWidth="1"/>
    <col min="40" max="40" width="13.6328125" style="149" hidden="1" customWidth="1"/>
    <col min="41" max="41" width="10.54296875" style="108" hidden="1" customWidth="1"/>
    <col min="42" max="42" width="8.1796875" style="108" hidden="1" customWidth="1"/>
    <col min="43" max="43" width="14.453125" style="47" hidden="1" customWidth="1"/>
    <col min="44" max="44" width="20" style="170" hidden="1" customWidth="1"/>
    <col min="45" max="45" width="28.81640625" style="168" hidden="1" customWidth="1"/>
    <col min="46" max="46" width="11.81640625" style="168" hidden="1" customWidth="1"/>
    <col min="47" max="47" width="14.6328125" style="168" hidden="1" customWidth="1"/>
    <col min="48" max="48" width="13.36328125" style="108" customWidth="1"/>
    <col min="49" max="58" width="8.81640625" style="149" hidden="1" customWidth="1"/>
    <col min="59" max="59" width="20.36328125" style="149" hidden="1" customWidth="1"/>
    <col min="60" max="60" width="8.81640625" style="149" hidden="1" customWidth="1"/>
    <col min="61" max="61" width="7.54296875" style="149" hidden="1" customWidth="1"/>
    <col min="62" max="62" width="9.453125" style="149" hidden="1" customWidth="1"/>
    <col min="63" max="63" width="10.453125" style="149" hidden="1" customWidth="1"/>
    <col min="64" max="65" width="13.81640625" style="149" hidden="1" customWidth="1"/>
    <col min="66" max="76" width="8.81640625" style="149" hidden="1" customWidth="1"/>
    <col min="77" max="77" width="8.81640625" style="195" customWidth="1"/>
    <col min="78" max="16384" width="8.7265625" style="108"/>
  </cols>
  <sheetData>
    <row r="1" spans="1:123" ht="14.5" customHeight="1">
      <c r="A1" s="147" t="s">
        <v>39946</v>
      </c>
      <c r="B1" s="147" t="s">
        <v>44955</v>
      </c>
      <c r="C1" s="147" t="s">
        <v>16</v>
      </c>
      <c r="D1" s="147" t="s">
        <v>30</v>
      </c>
      <c r="E1" s="147" t="s">
        <v>20</v>
      </c>
      <c r="F1" s="147" t="s">
        <v>54</v>
      </c>
      <c r="G1" s="153" t="s">
        <v>79</v>
      </c>
      <c r="H1" s="147" t="s">
        <v>39945</v>
      </c>
      <c r="I1" s="152" t="s">
        <v>44956</v>
      </c>
      <c r="J1" s="152" t="s">
        <v>44957</v>
      </c>
      <c r="K1" s="178" t="s">
        <v>44975</v>
      </c>
      <c r="L1" s="150" t="s">
        <v>44966</v>
      </c>
      <c r="M1" s="150" t="s">
        <v>44967</v>
      </c>
      <c r="N1" s="150"/>
      <c r="O1" s="150" t="s">
        <v>44969</v>
      </c>
      <c r="P1" s="147" t="s">
        <v>44968</v>
      </c>
      <c r="Q1" s="148"/>
      <c r="R1" s="148" t="s">
        <v>44970</v>
      </c>
      <c r="S1" s="148" t="s">
        <v>44971</v>
      </c>
      <c r="T1" s="45" t="s">
        <v>44972</v>
      </c>
      <c r="U1" s="45" t="s">
        <v>44973</v>
      </c>
      <c r="V1" s="45" t="s">
        <v>44974</v>
      </c>
      <c r="W1" s="147"/>
      <c r="X1" s="147" t="s">
        <v>0</v>
      </c>
      <c r="Y1" s="147" t="s">
        <v>0</v>
      </c>
      <c r="Z1" s="151" t="s">
        <v>106</v>
      </c>
      <c r="AA1" s="147" t="s">
        <v>44958</v>
      </c>
      <c r="AB1" s="147" t="s">
        <v>16</v>
      </c>
      <c r="AC1" s="152" t="s">
        <v>44955</v>
      </c>
      <c r="AD1" s="153" t="s">
        <v>16</v>
      </c>
      <c r="AE1" s="153" t="s">
        <v>30</v>
      </c>
      <c r="AF1" s="153" t="s">
        <v>20</v>
      </c>
      <c r="AG1" s="153" t="s">
        <v>54</v>
      </c>
      <c r="AH1" s="153" t="s">
        <v>79</v>
      </c>
      <c r="AI1" s="151" t="s">
        <v>44949</v>
      </c>
      <c r="AJ1" s="147" t="s">
        <v>44950</v>
      </c>
      <c r="AK1" s="147" t="s">
        <v>30</v>
      </c>
      <c r="AL1" s="147" t="s">
        <v>20</v>
      </c>
      <c r="AM1" s="147" t="s">
        <v>39945</v>
      </c>
      <c r="AN1" s="147" t="s">
        <v>54</v>
      </c>
      <c r="AO1" s="147" t="s">
        <v>106</v>
      </c>
      <c r="AP1" s="147" t="s">
        <v>119</v>
      </c>
      <c r="AQ1" s="153" t="s">
        <v>79</v>
      </c>
      <c r="AR1" s="152" t="s">
        <v>44956</v>
      </c>
      <c r="AS1" s="152" t="s">
        <v>44957</v>
      </c>
      <c r="AT1" s="152"/>
      <c r="AU1" s="152" t="s">
        <v>44951</v>
      </c>
      <c r="AV1" s="147" t="s">
        <v>39930</v>
      </c>
      <c r="AW1" s="147" t="s">
        <v>39933</v>
      </c>
      <c r="AX1" s="147" t="s">
        <v>39934</v>
      </c>
      <c r="AY1" s="147" t="s">
        <v>39943</v>
      </c>
      <c r="AZ1" s="154" t="s">
        <v>39935</v>
      </c>
      <c r="BA1" s="155" t="s">
        <v>39936</v>
      </c>
      <c r="BB1" s="156" t="s">
        <v>39937</v>
      </c>
      <c r="BC1" s="157" t="s">
        <v>39938</v>
      </c>
      <c r="BD1" s="158" t="s">
        <v>39939</v>
      </c>
      <c r="BE1" s="159" t="s">
        <v>39940</v>
      </c>
      <c r="BF1" s="160" t="s">
        <v>39941</v>
      </c>
      <c r="BG1" s="179" t="s">
        <v>39942</v>
      </c>
      <c r="BH1" s="159" t="s">
        <v>44946</v>
      </c>
      <c r="BI1" s="159" t="s">
        <v>44948</v>
      </c>
      <c r="BJ1" s="159" t="s">
        <v>44947</v>
      </c>
      <c r="BK1" s="159" t="s">
        <v>44952</v>
      </c>
      <c r="BL1" s="159" t="s">
        <v>44953</v>
      </c>
      <c r="BM1" s="159" t="s">
        <v>44953</v>
      </c>
      <c r="BN1" s="149" t="s">
        <v>44954</v>
      </c>
      <c r="BY1" s="152" t="s">
        <v>39946</v>
      </c>
      <c r="BZ1" s="149">
        <v>1</v>
      </c>
      <c r="CA1" s="149">
        <v>2</v>
      </c>
      <c r="CB1" s="149">
        <v>3</v>
      </c>
      <c r="CC1" s="149">
        <v>4</v>
      </c>
      <c r="CD1" s="149">
        <v>5</v>
      </c>
      <c r="CE1" s="149">
        <v>6</v>
      </c>
      <c r="CF1" s="149">
        <v>7</v>
      </c>
      <c r="CG1" s="149">
        <v>8</v>
      </c>
      <c r="CH1" s="149">
        <v>9</v>
      </c>
      <c r="CI1" s="149">
        <v>10</v>
      </c>
      <c r="CJ1" s="149">
        <v>11</v>
      </c>
      <c r="CK1" s="149">
        <v>12</v>
      </c>
      <c r="CL1" s="149">
        <v>13</v>
      </c>
      <c r="CM1" s="149">
        <v>14</v>
      </c>
      <c r="CN1" s="149">
        <v>15</v>
      </c>
      <c r="CO1" s="149">
        <v>16</v>
      </c>
      <c r="CP1" s="149">
        <v>17</v>
      </c>
      <c r="CQ1" s="149">
        <v>18</v>
      </c>
      <c r="CR1" s="149">
        <v>19</v>
      </c>
      <c r="CS1" s="149">
        <v>20</v>
      </c>
      <c r="CT1" s="149">
        <v>21</v>
      </c>
      <c r="CU1" s="149">
        <v>22</v>
      </c>
      <c r="CV1" s="149">
        <v>23</v>
      </c>
      <c r="CW1" s="149">
        <v>24</v>
      </c>
      <c r="CX1" s="149">
        <v>25</v>
      </c>
      <c r="CY1" s="149">
        <v>26</v>
      </c>
      <c r="CZ1" s="149">
        <v>27</v>
      </c>
      <c r="DA1" s="149"/>
      <c r="DB1" s="149"/>
      <c r="DC1" s="149"/>
      <c r="DD1" s="149"/>
      <c r="DE1" s="149"/>
      <c r="DF1" s="149"/>
      <c r="DG1" s="149"/>
      <c r="DH1" s="149"/>
      <c r="DI1" s="149"/>
      <c r="DJ1" s="149"/>
      <c r="DK1" s="149"/>
      <c r="DL1" s="149"/>
      <c r="DM1" s="149"/>
      <c r="DN1" s="149"/>
      <c r="DO1" s="149"/>
      <c r="DP1" s="149"/>
      <c r="DQ1" s="149"/>
      <c r="DR1" s="149"/>
      <c r="DS1" s="149"/>
    </row>
    <row r="2" spans="1:123" s="162" customFormat="1">
      <c r="A2" s="147" t="s">
        <v>39980</v>
      </c>
      <c r="B2" s="147">
        <v>36.200000000000003</v>
      </c>
      <c r="C2" s="147">
        <v>0.21846309999999999</v>
      </c>
      <c r="D2" s="171">
        <v>1.6</v>
      </c>
      <c r="E2" s="171">
        <v>6.6000000000000005</v>
      </c>
      <c r="F2" s="171">
        <v>3</v>
      </c>
      <c r="G2" s="171">
        <v>2</v>
      </c>
      <c r="H2" s="171">
        <v>2.4000000000000004</v>
      </c>
      <c r="I2" s="173">
        <v>522.4</v>
      </c>
      <c r="J2" s="173">
        <v>376.5</v>
      </c>
      <c r="K2" s="150">
        <v>7</v>
      </c>
      <c r="L2" s="150">
        <v>13</v>
      </c>
      <c r="M2" s="150">
        <v>13</v>
      </c>
      <c r="N2" s="150">
        <v>0.8</v>
      </c>
      <c r="O2" s="150">
        <v>13</v>
      </c>
      <c r="P2" s="147">
        <v>0.75642236656326767</v>
      </c>
      <c r="Q2" s="180">
        <f t="shared" ref="Q2:Q33" si="0">-K2-N2</f>
        <v>-7.8</v>
      </c>
      <c r="R2" s="181">
        <f t="shared" ref="R2:R33" si="1">14.5-L2/2+W2</f>
        <v>9.6</v>
      </c>
      <c r="S2" s="181">
        <v>5</v>
      </c>
      <c r="T2" s="182">
        <f t="shared" ref="T2:T33" si="2">N2</f>
        <v>0.8</v>
      </c>
      <c r="U2" s="182">
        <f t="shared" ref="U2:U33" si="3">L2</f>
        <v>13</v>
      </c>
      <c r="V2" s="182">
        <f t="shared" ref="V2:V33" si="4">M2</f>
        <v>13</v>
      </c>
      <c r="W2" s="183">
        <f t="shared" ref="W2:W33" si="5">MROUND(K2*TAN(RADIANS(O2)),0.2)</f>
        <v>1.6</v>
      </c>
      <c r="X2" s="147" t="s">
        <v>166</v>
      </c>
      <c r="Y2" s="171">
        <f t="shared" ref="Y2:Y33" si="6">MROUND(X2,0.1)+1+BJ2</f>
        <v>37.1</v>
      </c>
      <c r="Z2" s="151">
        <f t="shared" ref="Z2:Z33" si="7">MROUND(AO2,1)</f>
        <v>249</v>
      </c>
      <c r="AA2" s="151">
        <f t="shared" ref="AA2:AA33" si="8">MROUND(SQRT(((AL2*AK2*AM2)/MAX(AK2,AL2,AM2)))*10,1)</f>
        <v>20</v>
      </c>
      <c r="AB2" s="147" t="s">
        <v>5153</v>
      </c>
      <c r="AC2" s="172">
        <f t="shared" ref="AC2:AC33" si="9">ROUNDUP(X2,1)</f>
        <v>36.200000000000003</v>
      </c>
      <c r="AD2" s="153">
        <f t="shared" ref="AD2:AD33" si="10">AB2/100</f>
        <v>0.21846309999999999</v>
      </c>
      <c r="AE2" s="153" t="s">
        <v>15125</v>
      </c>
      <c r="AF2" s="153" t="s">
        <v>10137</v>
      </c>
      <c r="AG2" s="153" t="s">
        <v>20085</v>
      </c>
      <c r="AH2" s="153" t="s">
        <v>25044</v>
      </c>
      <c r="AI2" s="151">
        <f t="shared" ref="AI2:AI33" si="11">14.5-AL2/2</f>
        <v>11.2</v>
      </c>
      <c r="AJ2" s="171">
        <f t="shared" ref="AJ2:AJ33" si="12">MROUND(AH2,0.2)+5</f>
        <v>7</v>
      </c>
      <c r="AK2" s="171">
        <f t="shared" ref="AK2:AK33" si="13">MROUND(AE2,0.2)</f>
        <v>1.6</v>
      </c>
      <c r="AL2" s="171">
        <f t="shared" ref="AL2:AL33" si="14">MROUND(AF2,0.2)</f>
        <v>6.6000000000000005</v>
      </c>
      <c r="AM2" s="171">
        <f t="shared" ref="AM2:AM33" si="15">IF(BJ2&gt;0,CEILING((1-AD2)*AN2,0.2),IF(MROUND((1-AD2)*AN2,0.2)&lt;0.2,MROUND((1-AD2)*AN2,0.2)+0.2, MROUND((1-AD2)*AN2,0.2)))</f>
        <v>2.4000000000000004</v>
      </c>
      <c r="AN2" s="171">
        <f t="shared" ref="AN2:AN33" si="16">MROUND(AG2,0.2)</f>
        <v>3</v>
      </c>
      <c r="AO2" s="147" t="s">
        <v>30001</v>
      </c>
      <c r="AP2" s="147" t="s">
        <v>34982</v>
      </c>
      <c r="AQ2" s="171">
        <f t="shared" ref="AQ2:AQ33" si="17">MROUND(AH2,0.2)</f>
        <v>2</v>
      </c>
      <c r="AR2" s="173">
        <f t="shared" ref="AR2:AR33" si="18">ROUNDUP(AO2+273,1)</f>
        <v>522.4</v>
      </c>
      <c r="AS2" s="173">
        <f t="shared" ref="AS2:AS33" si="19">ROUNDUP(AP2+273,1)</f>
        <v>376.5</v>
      </c>
      <c r="AT2" s="173"/>
      <c r="AU2" s="172">
        <f>AC2/5+1</f>
        <v>8.24</v>
      </c>
      <c r="AV2" s="147" t="s">
        <v>39931</v>
      </c>
      <c r="AW2" s="149"/>
      <c r="AX2" s="149"/>
      <c r="AY2" s="149"/>
      <c r="AZ2" s="149">
        <v>152</v>
      </c>
      <c r="BA2" s="149">
        <v>-1</v>
      </c>
      <c r="BB2" s="174">
        <v>37.9</v>
      </c>
      <c r="BC2" s="174">
        <v>58.12</v>
      </c>
      <c r="BD2" s="174">
        <f>((1.092*8.3144*(BA2+273)*(LN(BB2)-1.013)/(0.93-(BA2+273)/(AZ2+273)))*((AZ2-AP2)/(AZ2-BA2))^0.383)*1000/BC2</f>
        <v>247572.41216730824</v>
      </c>
      <c r="BE2" s="184">
        <f>1-EXP(-2.63*(AW2/BD2)*(AZ2-BA2)*(1-((AZ2-AP2)/(AZ2-BA2))^0.38))</f>
        <v>0</v>
      </c>
      <c r="BF2" s="149">
        <f>AD2*AL2*AK2*AN2*AX2</f>
        <v>0</v>
      </c>
      <c r="BG2" s="149" t="e">
        <f>0.07*BF2*BE2/AY2</f>
        <v>#DIV/0!</v>
      </c>
      <c r="BH2" s="149">
        <f>(1-AD2)*AK2*AL2*AN2</f>
        <v>24.759088991999999</v>
      </c>
      <c r="BI2" s="175">
        <f>MROUND(X2,0.1)/5</f>
        <v>7.2200000000000006</v>
      </c>
      <c r="BJ2" s="174">
        <v>0</v>
      </c>
      <c r="BK2" s="176">
        <f>CEILING(AN2,0.2)</f>
        <v>3</v>
      </c>
      <c r="BL2" s="176">
        <f>AM2</f>
        <v>2.4000000000000004</v>
      </c>
      <c r="BM2" s="176">
        <f>CEILING((1-AD2)*AN2,0.2)</f>
        <v>2.4000000000000004</v>
      </c>
      <c r="BN2" s="161" t="e">
        <f>BH2+BG2</f>
        <v>#DIV/0!</v>
      </c>
      <c r="BO2" s="149"/>
      <c r="BP2" s="149"/>
      <c r="BQ2" s="149"/>
      <c r="BR2" s="149"/>
      <c r="BS2" s="149"/>
      <c r="BT2" s="149"/>
      <c r="BU2" s="149"/>
      <c r="BV2" s="149"/>
      <c r="BW2" s="149">
        <f>Z2</f>
        <v>249</v>
      </c>
      <c r="BX2" s="161" t="e">
        <f>BG2/BH2</f>
        <v>#DIV/0!</v>
      </c>
      <c r="BY2" s="185">
        <v>34</v>
      </c>
      <c r="BZ2" s="186">
        <v>0.40988013000000001</v>
      </c>
      <c r="CA2" s="186">
        <v>0.38413062999999997</v>
      </c>
      <c r="CB2" s="186">
        <v>0.26103067000000002</v>
      </c>
      <c r="CC2" s="186">
        <v>0.34609887</v>
      </c>
      <c r="CD2" s="186">
        <v>0.28576543999999998</v>
      </c>
      <c r="CE2" s="186">
        <v>0.17809899000000001</v>
      </c>
      <c r="CF2" s="186">
        <v>0.31947651999999999</v>
      </c>
      <c r="CG2" s="186">
        <v>0.18768007</v>
      </c>
      <c r="CH2" s="186">
        <v>0.21034299000000001</v>
      </c>
      <c r="CI2" s="186">
        <v>5.7783718000000004</v>
      </c>
      <c r="CJ2" s="186">
        <v>2.2413086999999998</v>
      </c>
      <c r="CK2" s="186">
        <v>0.49689995999999997</v>
      </c>
      <c r="CL2" s="186">
        <v>10.153869</v>
      </c>
      <c r="CM2" s="186">
        <v>3.6218900999999999</v>
      </c>
      <c r="CN2" s="186">
        <v>0.68048989999999998</v>
      </c>
      <c r="CO2" s="186">
        <v>1.6291039</v>
      </c>
      <c r="CP2" s="186">
        <v>0.74156946000000001</v>
      </c>
      <c r="CQ2" s="186">
        <v>0.39956078</v>
      </c>
      <c r="CR2" s="186">
        <v>0.88151586000000004</v>
      </c>
      <c r="CS2" s="186">
        <v>0.54154723999999999</v>
      </c>
      <c r="CT2" s="186">
        <v>0.37146562</v>
      </c>
      <c r="CU2" s="186">
        <v>0.42153426999999999</v>
      </c>
      <c r="CV2" s="186">
        <v>0.41421244000000002</v>
      </c>
      <c r="CW2" s="186">
        <v>0.36014235</v>
      </c>
      <c r="CX2" s="186">
        <v>0.68150054999999998</v>
      </c>
      <c r="CY2" s="186">
        <v>0.40425750999999999</v>
      </c>
      <c r="CZ2" s="186">
        <v>0.29455206</v>
      </c>
      <c r="DA2" s="187"/>
      <c r="DB2" s="187"/>
      <c r="DC2" s="187"/>
      <c r="DD2" s="187"/>
      <c r="DE2" s="187"/>
      <c r="DF2" s="187"/>
      <c r="DG2" s="187"/>
      <c r="DH2" s="187"/>
      <c r="DI2" s="187"/>
      <c r="DJ2" s="187"/>
      <c r="DK2" s="187"/>
      <c r="DL2" s="187"/>
      <c r="DM2" s="187"/>
      <c r="DN2" s="187"/>
      <c r="DO2" s="187"/>
      <c r="DP2" s="187"/>
      <c r="DQ2" s="187"/>
      <c r="DR2" s="187"/>
      <c r="DS2" s="187"/>
    </row>
    <row r="3" spans="1:123" s="162" customFormat="1">
      <c r="A3" s="147" t="s">
        <v>40211</v>
      </c>
      <c r="B3" s="147">
        <v>34</v>
      </c>
      <c r="C3" s="147">
        <v>0.11691359999999999</v>
      </c>
      <c r="D3" s="171">
        <v>2.4000000000000004</v>
      </c>
      <c r="E3" s="171">
        <v>7.4</v>
      </c>
      <c r="F3" s="171">
        <v>3</v>
      </c>
      <c r="G3" s="171">
        <v>1</v>
      </c>
      <c r="H3" s="171">
        <v>2.6</v>
      </c>
      <c r="I3" s="173">
        <v>463.5</v>
      </c>
      <c r="J3" s="173">
        <v>287.8</v>
      </c>
      <c r="K3" s="150">
        <v>18</v>
      </c>
      <c r="L3" s="150">
        <v>13</v>
      </c>
      <c r="M3" s="150">
        <v>10</v>
      </c>
      <c r="N3" s="150">
        <v>0.8</v>
      </c>
      <c r="O3" s="150">
        <v>6</v>
      </c>
      <c r="P3" s="147">
        <v>0.78365699031740976</v>
      </c>
      <c r="Q3" s="180">
        <f t="shared" si="0"/>
        <v>-18.8</v>
      </c>
      <c r="R3" s="181">
        <f t="shared" si="1"/>
        <v>9.8000000000000007</v>
      </c>
      <c r="S3" s="181">
        <v>5</v>
      </c>
      <c r="T3" s="182">
        <f t="shared" si="2"/>
        <v>0.8</v>
      </c>
      <c r="U3" s="182">
        <f t="shared" si="3"/>
        <v>13</v>
      </c>
      <c r="V3" s="182">
        <f t="shared" si="4"/>
        <v>10</v>
      </c>
      <c r="W3" s="183">
        <f t="shared" si="5"/>
        <v>1.8</v>
      </c>
      <c r="X3" s="147" t="s">
        <v>399</v>
      </c>
      <c r="Y3" s="171">
        <f t="shared" si="6"/>
        <v>34.9</v>
      </c>
      <c r="Z3" s="151">
        <f t="shared" si="7"/>
        <v>190</v>
      </c>
      <c r="AA3" s="151">
        <f t="shared" si="8"/>
        <v>25</v>
      </c>
      <c r="AB3" s="147" t="s">
        <v>5386</v>
      </c>
      <c r="AC3" s="172">
        <f t="shared" si="9"/>
        <v>34</v>
      </c>
      <c r="AD3" s="153">
        <f t="shared" si="10"/>
        <v>0.11691359999999999</v>
      </c>
      <c r="AE3" s="153" t="s">
        <v>15354</v>
      </c>
      <c r="AF3" s="153" t="s">
        <v>10368</v>
      </c>
      <c r="AG3" s="153" t="s">
        <v>20315</v>
      </c>
      <c r="AH3" s="153" t="s">
        <v>25274</v>
      </c>
      <c r="AI3" s="151">
        <f t="shared" si="11"/>
        <v>10.8</v>
      </c>
      <c r="AJ3" s="171">
        <f t="shared" si="12"/>
        <v>6</v>
      </c>
      <c r="AK3" s="171">
        <f t="shared" si="13"/>
        <v>2.4000000000000004</v>
      </c>
      <c r="AL3" s="171">
        <f t="shared" si="14"/>
        <v>7.4</v>
      </c>
      <c r="AM3" s="171">
        <f t="shared" si="15"/>
        <v>2.6</v>
      </c>
      <c r="AN3" s="171">
        <f t="shared" si="16"/>
        <v>3</v>
      </c>
      <c r="AO3" s="147" t="s">
        <v>30234</v>
      </c>
      <c r="AP3" s="147" t="s">
        <v>35214</v>
      </c>
      <c r="AQ3" s="171">
        <f t="shared" si="17"/>
        <v>1</v>
      </c>
      <c r="AR3" s="173">
        <f t="shared" si="18"/>
        <v>463.5</v>
      </c>
      <c r="AS3" s="173">
        <f t="shared" si="19"/>
        <v>287.8</v>
      </c>
      <c r="AT3" s="173">
        <f>ROUNDUP(X3/10,2)</f>
        <v>3.4</v>
      </c>
      <c r="AU3" s="172">
        <f>AT3/5+0.1</f>
        <v>0.77999999999999992</v>
      </c>
      <c r="AV3" s="147" t="s">
        <v>39931</v>
      </c>
      <c r="AW3" s="149"/>
      <c r="AX3" s="149"/>
      <c r="AY3" s="149"/>
      <c r="AZ3" s="149"/>
      <c r="BA3" s="149"/>
      <c r="BB3" s="174"/>
      <c r="BC3" s="174"/>
      <c r="BD3" s="174"/>
      <c r="BE3" s="149"/>
      <c r="BF3" s="149"/>
      <c r="BG3" s="149"/>
      <c r="BH3" s="149"/>
      <c r="BI3" s="149"/>
      <c r="BJ3" s="162">
        <v>0</v>
      </c>
      <c r="BK3" s="149"/>
      <c r="BL3" s="149"/>
      <c r="BM3" s="149"/>
      <c r="BN3" s="149"/>
      <c r="BO3" s="149"/>
      <c r="BP3" s="149"/>
      <c r="BQ3" s="149"/>
      <c r="BR3" s="149"/>
      <c r="BS3" s="149"/>
      <c r="BT3" s="149"/>
      <c r="BU3" s="149"/>
      <c r="BV3" s="149"/>
      <c r="BW3" s="149"/>
      <c r="BX3" s="149"/>
      <c r="BY3" s="185">
        <v>267</v>
      </c>
      <c r="BZ3" s="186">
        <v>0.20409477000000001</v>
      </c>
      <c r="CA3" s="186">
        <v>0.21069864999999999</v>
      </c>
      <c r="CB3" s="186">
        <v>0.34213515999999999</v>
      </c>
      <c r="CC3" s="186">
        <v>0.20142387</v>
      </c>
      <c r="CD3" s="186">
        <v>0.25723650999999997</v>
      </c>
      <c r="CE3" s="186">
        <v>0.16106520999999999</v>
      </c>
      <c r="CF3" s="186">
        <v>0.19163549999999999</v>
      </c>
      <c r="CG3" s="186">
        <v>0.1112534</v>
      </c>
      <c r="CH3" s="186">
        <v>0.22420441999999999</v>
      </c>
      <c r="CI3" s="186">
        <v>1.6744346999999999</v>
      </c>
      <c r="CJ3" s="186">
        <v>1.5771303999999999</v>
      </c>
      <c r="CK3" s="186">
        <v>1.1612374000000001</v>
      </c>
      <c r="CL3" s="186">
        <v>1.8989134000000001</v>
      </c>
      <c r="CM3" s="186">
        <v>1.7728056000000001</v>
      </c>
      <c r="CN3" s="186">
        <v>1.3221023000000001</v>
      </c>
      <c r="CO3" s="186">
        <v>1.6401155999999999</v>
      </c>
      <c r="CP3" s="186">
        <v>1.5731223999999999</v>
      </c>
      <c r="CQ3" s="186">
        <v>1.2035506</v>
      </c>
      <c r="CR3" s="186">
        <v>0.63458555999999999</v>
      </c>
      <c r="CS3" s="186">
        <v>0.67933482000000001</v>
      </c>
      <c r="CT3" s="186">
        <v>0.72188788999999998</v>
      </c>
      <c r="CU3" s="186">
        <v>0.60821497000000002</v>
      </c>
      <c r="CV3" s="186">
        <v>0.59085065000000003</v>
      </c>
      <c r="CW3" s="186">
        <v>0.55872369</v>
      </c>
      <c r="CX3" s="186">
        <v>0.61967461999999995</v>
      </c>
      <c r="CY3" s="186">
        <v>0.61420739000000002</v>
      </c>
      <c r="CZ3" s="186">
        <v>0.51593666999999999</v>
      </c>
      <c r="DA3" s="188"/>
      <c r="DB3" s="188"/>
      <c r="DC3" s="188"/>
      <c r="DD3" s="188"/>
      <c r="DE3" s="188"/>
      <c r="DF3" s="188"/>
      <c r="DG3" s="188"/>
      <c r="DH3" s="188"/>
      <c r="DI3" s="188"/>
      <c r="DJ3" s="188"/>
      <c r="DK3" s="188"/>
      <c r="DL3" s="188"/>
      <c r="DM3" s="188"/>
      <c r="DN3" s="188"/>
      <c r="DO3" s="188"/>
      <c r="DP3" s="188"/>
      <c r="DQ3" s="188"/>
      <c r="DR3" s="188"/>
      <c r="DS3" s="188"/>
    </row>
    <row r="4" spans="1:123" s="162" customFormat="1">
      <c r="A4" s="147" t="s">
        <v>40443</v>
      </c>
      <c r="B4" s="147">
        <v>32.300000000000004</v>
      </c>
      <c r="C4" s="147">
        <v>0.12190480000000001</v>
      </c>
      <c r="D4" s="171">
        <v>2.4000000000000004</v>
      </c>
      <c r="E4" s="171">
        <v>6.6000000000000005</v>
      </c>
      <c r="F4" s="171">
        <v>2.8000000000000003</v>
      </c>
      <c r="G4" s="171">
        <v>2</v>
      </c>
      <c r="H4" s="171">
        <v>2.4000000000000004</v>
      </c>
      <c r="I4" s="173">
        <v>432.40000000000003</v>
      </c>
      <c r="J4" s="173">
        <v>352.3</v>
      </c>
      <c r="K4" s="150">
        <v>14</v>
      </c>
      <c r="L4" s="150">
        <v>16</v>
      </c>
      <c r="M4" s="150">
        <v>7</v>
      </c>
      <c r="N4" s="150">
        <v>1</v>
      </c>
      <c r="O4" s="150">
        <v>9</v>
      </c>
      <c r="P4" s="147">
        <v>0.90304497028743591</v>
      </c>
      <c r="Q4" s="180">
        <f t="shared" si="0"/>
        <v>-15</v>
      </c>
      <c r="R4" s="181">
        <f t="shared" si="1"/>
        <v>8.6999999999999993</v>
      </c>
      <c r="S4" s="181">
        <v>5</v>
      </c>
      <c r="T4" s="182">
        <f t="shared" si="2"/>
        <v>1</v>
      </c>
      <c r="U4" s="182">
        <f t="shared" si="3"/>
        <v>16</v>
      </c>
      <c r="V4" s="182">
        <f t="shared" si="4"/>
        <v>7</v>
      </c>
      <c r="W4" s="183">
        <f t="shared" si="5"/>
        <v>2.2000000000000002</v>
      </c>
      <c r="X4" s="147" t="s">
        <v>630</v>
      </c>
      <c r="Y4" s="171">
        <f t="shared" si="6"/>
        <v>33.200000000000003</v>
      </c>
      <c r="Z4" s="151">
        <f t="shared" si="7"/>
        <v>159</v>
      </c>
      <c r="AA4" s="151">
        <f t="shared" si="8"/>
        <v>24</v>
      </c>
      <c r="AB4" s="147" t="s">
        <v>5618</v>
      </c>
      <c r="AC4" s="172">
        <f t="shared" si="9"/>
        <v>32.300000000000004</v>
      </c>
      <c r="AD4" s="153">
        <f t="shared" si="10"/>
        <v>0.12190480000000001</v>
      </c>
      <c r="AE4" s="153" t="s">
        <v>15585</v>
      </c>
      <c r="AF4" s="153" t="s">
        <v>10600</v>
      </c>
      <c r="AG4" s="153" t="s">
        <v>20546</v>
      </c>
      <c r="AH4" s="153" t="s">
        <v>25505</v>
      </c>
      <c r="AI4" s="151">
        <f t="shared" si="11"/>
        <v>11.2</v>
      </c>
      <c r="AJ4" s="171">
        <f t="shared" si="12"/>
        <v>7</v>
      </c>
      <c r="AK4" s="171">
        <f t="shared" si="13"/>
        <v>2.4000000000000004</v>
      </c>
      <c r="AL4" s="171">
        <f t="shared" si="14"/>
        <v>6.6000000000000005</v>
      </c>
      <c r="AM4" s="171">
        <f t="shared" si="15"/>
        <v>2.4000000000000004</v>
      </c>
      <c r="AN4" s="171">
        <f t="shared" si="16"/>
        <v>2.8000000000000003</v>
      </c>
      <c r="AO4" s="147" t="s">
        <v>30466</v>
      </c>
      <c r="AP4" s="147" t="s">
        <v>35446</v>
      </c>
      <c r="AQ4" s="171">
        <f t="shared" si="17"/>
        <v>2</v>
      </c>
      <c r="AR4" s="173">
        <f t="shared" si="18"/>
        <v>432.40000000000003</v>
      </c>
      <c r="AS4" s="173">
        <f t="shared" si="19"/>
        <v>352.3</v>
      </c>
      <c r="AT4" s="173">
        <f>ROUNDUP(X4/10,2)</f>
        <v>3.23</v>
      </c>
      <c r="AU4" s="172">
        <f>AT4/5+0.1</f>
        <v>0.746</v>
      </c>
      <c r="AV4" s="177" t="s">
        <v>39931</v>
      </c>
      <c r="AW4" s="149"/>
      <c r="AX4" s="149"/>
      <c r="AY4" s="149"/>
      <c r="AZ4" s="149"/>
      <c r="BA4" s="149"/>
      <c r="BB4" s="174"/>
      <c r="BC4" s="174"/>
      <c r="BD4" s="174"/>
      <c r="BE4" s="149"/>
      <c r="BF4" s="149"/>
      <c r="BG4" s="149"/>
      <c r="BH4" s="149"/>
      <c r="BI4" s="149"/>
      <c r="BJ4" s="162">
        <v>0</v>
      </c>
      <c r="BK4" s="149"/>
      <c r="BL4" s="149"/>
      <c r="BM4" s="149"/>
      <c r="BN4" s="149"/>
      <c r="BO4" s="149"/>
      <c r="BP4" s="149"/>
      <c r="BQ4" s="149"/>
      <c r="BR4" s="149"/>
      <c r="BS4" s="149"/>
      <c r="BT4" s="149"/>
      <c r="BU4" s="149"/>
      <c r="BV4" s="149"/>
      <c r="BW4" s="149"/>
      <c r="BX4" s="149"/>
      <c r="BY4" s="185">
        <v>499</v>
      </c>
      <c r="BZ4" s="186">
        <v>0.24126977999999999</v>
      </c>
      <c r="CA4" s="186">
        <v>0.24838388</v>
      </c>
      <c r="CB4" s="186">
        <v>0.46828973000000002</v>
      </c>
      <c r="CC4" s="186">
        <v>0.34450029999999998</v>
      </c>
      <c r="CD4" s="186">
        <v>0.22574670999999999</v>
      </c>
      <c r="CE4" s="186">
        <v>0.15715206000000001</v>
      </c>
      <c r="CF4" s="186">
        <v>0.25437989999999999</v>
      </c>
      <c r="CG4" s="186">
        <v>0.25956880999999998</v>
      </c>
      <c r="CH4" s="186">
        <v>0.33139098</v>
      </c>
      <c r="CI4" s="186">
        <v>2.1523962000000001</v>
      </c>
      <c r="CJ4" s="186">
        <v>2.0560119000000001</v>
      </c>
      <c r="CK4" s="186">
        <v>1.0543176999999999</v>
      </c>
      <c r="CL4" s="186">
        <v>2.5651958000000001</v>
      </c>
      <c r="CM4" s="186">
        <v>2.4002042000000001</v>
      </c>
      <c r="CN4" s="186">
        <v>1.0532478999999999</v>
      </c>
      <c r="CO4" s="186">
        <v>0.93020022000000002</v>
      </c>
      <c r="CP4" s="186">
        <v>0.91665189999999996</v>
      </c>
      <c r="CQ4" s="186">
        <v>0.72088218000000004</v>
      </c>
      <c r="CR4" s="186">
        <v>1.0394011000000001</v>
      </c>
      <c r="CS4" s="186">
        <v>1.0587666</v>
      </c>
      <c r="CT4" s="186">
        <v>0.96843754999999998</v>
      </c>
      <c r="CU4" s="186">
        <v>0.66689354000000001</v>
      </c>
      <c r="CV4" s="186">
        <v>0.49348976999999999</v>
      </c>
      <c r="CW4" s="186">
        <v>0.51842737000000005</v>
      </c>
      <c r="CX4" s="186">
        <v>0.51574737000000004</v>
      </c>
      <c r="CY4" s="186">
        <v>0.52157014999999995</v>
      </c>
      <c r="CZ4" s="186">
        <v>0.50022100999999997</v>
      </c>
      <c r="DA4" s="188"/>
      <c r="DB4" s="188"/>
      <c r="DC4" s="188"/>
      <c r="DD4" s="188"/>
      <c r="DE4" s="188"/>
      <c r="DF4" s="188"/>
      <c r="DG4" s="188"/>
      <c r="DH4" s="188"/>
      <c r="DI4" s="188"/>
      <c r="DJ4" s="188"/>
      <c r="DK4" s="188"/>
      <c r="DL4" s="188"/>
      <c r="DM4" s="188"/>
      <c r="DN4" s="188"/>
      <c r="DO4" s="188"/>
      <c r="DP4" s="188"/>
      <c r="DQ4" s="188"/>
      <c r="DR4" s="188"/>
      <c r="DS4" s="188"/>
    </row>
    <row r="5" spans="1:123" s="162" customFormat="1">
      <c r="A5" s="147" t="s">
        <v>40408</v>
      </c>
      <c r="B5" s="147">
        <v>36.300000000000004</v>
      </c>
      <c r="C5" s="147">
        <v>0.1684861</v>
      </c>
      <c r="D5" s="171">
        <v>2.8000000000000003</v>
      </c>
      <c r="E5" s="171">
        <v>8.2000000000000011</v>
      </c>
      <c r="F5" s="171">
        <v>2.8000000000000003</v>
      </c>
      <c r="G5" s="171">
        <v>0.4</v>
      </c>
      <c r="H5" s="171">
        <v>2.4000000000000004</v>
      </c>
      <c r="I5" s="173">
        <v>442.6</v>
      </c>
      <c r="J5" s="173">
        <v>380</v>
      </c>
      <c r="K5" s="150">
        <v>5</v>
      </c>
      <c r="L5" s="150">
        <v>3</v>
      </c>
      <c r="M5" s="150">
        <v>18</v>
      </c>
      <c r="N5" s="150">
        <v>1.6</v>
      </c>
      <c r="O5" s="150">
        <v>17</v>
      </c>
      <c r="P5" s="147">
        <v>1.5248828751733186</v>
      </c>
      <c r="Q5" s="180">
        <f t="shared" si="0"/>
        <v>-6.6</v>
      </c>
      <c r="R5" s="181">
        <f t="shared" si="1"/>
        <v>14.6</v>
      </c>
      <c r="S5" s="181">
        <v>5</v>
      </c>
      <c r="T5" s="182">
        <f t="shared" si="2"/>
        <v>1.6</v>
      </c>
      <c r="U5" s="182">
        <f t="shared" si="3"/>
        <v>3</v>
      </c>
      <c r="V5" s="182">
        <f t="shared" si="4"/>
        <v>18</v>
      </c>
      <c r="W5" s="183">
        <f t="shared" si="5"/>
        <v>1.6</v>
      </c>
      <c r="X5" s="147" t="s">
        <v>595</v>
      </c>
      <c r="Y5" s="171">
        <f t="shared" si="6"/>
        <v>37.200000000000003</v>
      </c>
      <c r="Z5" s="151">
        <f t="shared" si="7"/>
        <v>170</v>
      </c>
      <c r="AA5" s="151">
        <f t="shared" si="8"/>
        <v>26</v>
      </c>
      <c r="AB5" s="147" t="s">
        <v>5583</v>
      </c>
      <c r="AC5" s="172">
        <f t="shared" si="9"/>
        <v>36.300000000000004</v>
      </c>
      <c r="AD5" s="153">
        <f t="shared" si="10"/>
        <v>0.1684861</v>
      </c>
      <c r="AE5" s="153" t="s">
        <v>15550</v>
      </c>
      <c r="AF5" s="153" t="s">
        <v>10565</v>
      </c>
      <c r="AG5" s="153" t="s">
        <v>20511</v>
      </c>
      <c r="AH5" s="153" t="s">
        <v>25470</v>
      </c>
      <c r="AI5" s="151">
        <f t="shared" si="11"/>
        <v>10.399999999999999</v>
      </c>
      <c r="AJ5" s="171">
        <f t="shared" si="12"/>
        <v>5.4</v>
      </c>
      <c r="AK5" s="171">
        <f t="shared" si="13"/>
        <v>2.8000000000000003</v>
      </c>
      <c r="AL5" s="171">
        <f t="shared" si="14"/>
        <v>8.2000000000000011</v>
      </c>
      <c r="AM5" s="171">
        <f t="shared" si="15"/>
        <v>2.4000000000000004</v>
      </c>
      <c r="AN5" s="171">
        <f t="shared" si="16"/>
        <v>2.8000000000000003</v>
      </c>
      <c r="AO5" s="147" t="s">
        <v>30431</v>
      </c>
      <c r="AP5" s="147" t="s">
        <v>35411</v>
      </c>
      <c r="AQ5" s="171">
        <f t="shared" si="17"/>
        <v>0.4</v>
      </c>
      <c r="AR5" s="173">
        <f t="shared" si="18"/>
        <v>442.6</v>
      </c>
      <c r="AS5" s="173">
        <f t="shared" si="19"/>
        <v>380</v>
      </c>
      <c r="AT5" s="173">
        <f>ROUNDUP(X5/10,2)</f>
        <v>3.63</v>
      </c>
      <c r="AU5" s="172">
        <f>AT5/5+0.1</f>
        <v>0.82599999999999996</v>
      </c>
      <c r="AV5" s="177" t="s">
        <v>39931</v>
      </c>
      <c r="AW5" s="149"/>
      <c r="AX5" s="149"/>
      <c r="AY5" s="149"/>
      <c r="AZ5" s="149"/>
      <c r="BA5" s="149"/>
      <c r="BB5" s="174"/>
      <c r="BC5" s="174"/>
      <c r="BD5" s="174"/>
      <c r="BE5" s="149"/>
      <c r="BF5" s="149"/>
      <c r="BG5" s="149"/>
      <c r="BH5" s="149"/>
      <c r="BI5" s="149"/>
      <c r="BJ5" s="162">
        <v>0</v>
      </c>
      <c r="BK5" s="149"/>
      <c r="BL5" s="149"/>
      <c r="BM5" s="149"/>
      <c r="BN5" s="149"/>
      <c r="BO5" s="149"/>
      <c r="BP5" s="149"/>
      <c r="BQ5" s="149"/>
      <c r="BR5" s="149"/>
      <c r="BS5" s="149"/>
      <c r="BT5" s="149"/>
      <c r="BU5" s="149"/>
      <c r="BV5" s="149"/>
      <c r="BW5" s="149"/>
      <c r="BX5" s="149"/>
      <c r="BY5" s="185">
        <v>464</v>
      </c>
      <c r="BZ5" s="186">
        <v>0.56320183999999995</v>
      </c>
      <c r="CA5" s="186">
        <v>0.47974296999999999</v>
      </c>
      <c r="CB5" s="186">
        <v>0.32401060999999998</v>
      </c>
      <c r="CC5" s="186">
        <v>0.71493459000000004</v>
      </c>
      <c r="CD5" s="186">
        <v>0.83726984000000004</v>
      </c>
      <c r="CE5" s="186">
        <v>0.54967487000000004</v>
      </c>
      <c r="CF5" s="186">
        <v>0.32748361999999998</v>
      </c>
      <c r="CG5" s="186">
        <v>0.67591922999999998</v>
      </c>
      <c r="CH5" s="186">
        <v>0.50453376999999999</v>
      </c>
      <c r="CI5" s="186">
        <v>14.960986</v>
      </c>
      <c r="CJ5" s="186">
        <v>4.0493459999999999</v>
      </c>
      <c r="CK5" s="186">
        <v>0.85440850000000002</v>
      </c>
      <c r="CL5" s="186">
        <v>15.690402000000001</v>
      </c>
      <c r="CM5" s="186">
        <v>4.2671514000000004</v>
      </c>
      <c r="CN5" s="186">
        <v>0.82794665999999995</v>
      </c>
      <c r="CO5" s="186">
        <v>10.726103999999999</v>
      </c>
      <c r="CP5" s="186">
        <v>3.3188683999999999</v>
      </c>
      <c r="CQ5" s="186">
        <v>0.66707134000000001</v>
      </c>
      <c r="CR5" s="186">
        <v>3.9769478</v>
      </c>
      <c r="CS5" s="186">
        <v>1.95235</v>
      </c>
      <c r="CT5" s="186">
        <v>0.77647144000000001</v>
      </c>
      <c r="CU5" s="186">
        <v>0.49913733999999998</v>
      </c>
      <c r="CV5" s="186">
        <v>0.49056891000000002</v>
      </c>
      <c r="CW5" s="186">
        <v>0.42008807999999997</v>
      </c>
      <c r="CX5" s="186">
        <v>1.864031</v>
      </c>
      <c r="CY5" s="186">
        <v>1.0155559999999999</v>
      </c>
      <c r="CZ5" s="186">
        <v>0.44344287999999998</v>
      </c>
      <c r="DA5" s="188"/>
      <c r="DB5" s="188"/>
      <c r="DC5" s="188"/>
      <c r="DD5" s="188"/>
      <c r="DE5" s="188"/>
      <c r="DF5" s="188"/>
      <c r="DG5" s="188"/>
      <c r="DH5" s="188"/>
      <c r="DI5" s="188"/>
      <c r="DJ5" s="188"/>
      <c r="DK5" s="188"/>
      <c r="DL5" s="188"/>
      <c r="DM5" s="188"/>
      <c r="DN5" s="188"/>
      <c r="DO5" s="188"/>
      <c r="DP5" s="188"/>
      <c r="DQ5" s="188"/>
      <c r="DR5" s="188"/>
      <c r="DS5" s="188"/>
    </row>
    <row r="6" spans="1:123">
      <c r="A6" s="147" t="s">
        <v>40127</v>
      </c>
      <c r="B6" s="147">
        <v>26.700000000000003</v>
      </c>
      <c r="C6" s="147">
        <v>0.15356040000000001</v>
      </c>
      <c r="D6" s="171">
        <v>1.2000000000000002</v>
      </c>
      <c r="E6" s="171">
        <v>8.4</v>
      </c>
      <c r="F6" s="171">
        <v>3</v>
      </c>
      <c r="G6" s="171">
        <v>1</v>
      </c>
      <c r="H6" s="171">
        <v>2.6</v>
      </c>
      <c r="I6" s="173">
        <v>533</v>
      </c>
      <c r="J6" s="173">
        <v>381</v>
      </c>
      <c r="K6" s="150">
        <v>8</v>
      </c>
      <c r="L6" s="150">
        <v>3</v>
      </c>
      <c r="M6" s="150">
        <v>5</v>
      </c>
      <c r="N6" s="150">
        <v>1</v>
      </c>
      <c r="O6" s="150">
        <v>21</v>
      </c>
      <c r="P6" s="147">
        <v>1.0627407013428625</v>
      </c>
      <c r="Q6" s="180">
        <f t="shared" si="0"/>
        <v>-9</v>
      </c>
      <c r="R6" s="181">
        <f t="shared" si="1"/>
        <v>16</v>
      </c>
      <c r="S6" s="181">
        <v>5</v>
      </c>
      <c r="T6" s="182">
        <f t="shared" si="2"/>
        <v>1</v>
      </c>
      <c r="U6" s="182">
        <f t="shared" si="3"/>
        <v>3</v>
      </c>
      <c r="V6" s="182">
        <f t="shared" si="4"/>
        <v>5</v>
      </c>
      <c r="W6" s="183">
        <f t="shared" si="5"/>
        <v>3</v>
      </c>
      <c r="X6" s="147" t="s">
        <v>315</v>
      </c>
      <c r="Y6" s="171">
        <f t="shared" si="6"/>
        <v>27.6</v>
      </c>
      <c r="Z6" s="151">
        <f t="shared" si="7"/>
        <v>260</v>
      </c>
      <c r="AA6" s="151">
        <f t="shared" si="8"/>
        <v>18</v>
      </c>
      <c r="AB6" s="147" t="s">
        <v>5302</v>
      </c>
      <c r="AC6" s="172">
        <f t="shared" si="9"/>
        <v>26.700000000000003</v>
      </c>
      <c r="AD6" s="153">
        <f t="shared" si="10"/>
        <v>0.15356040000000001</v>
      </c>
      <c r="AE6" s="153" t="s">
        <v>15273</v>
      </c>
      <c r="AF6" s="153" t="s">
        <v>10285</v>
      </c>
      <c r="AG6" s="153" t="s">
        <v>20232</v>
      </c>
      <c r="AH6" s="153" t="s">
        <v>25192</v>
      </c>
      <c r="AI6" s="151">
        <f t="shared" si="11"/>
        <v>10.3</v>
      </c>
      <c r="AJ6" s="171">
        <f t="shared" si="12"/>
        <v>6</v>
      </c>
      <c r="AK6" s="171">
        <f t="shared" si="13"/>
        <v>1.2000000000000002</v>
      </c>
      <c r="AL6" s="171">
        <f t="shared" si="14"/>
        <v>8.4</v>
      </c>
      <c r="AM6" s="171">
        <f t="shared" si="15"/>
        <v>2.6</v>
      </c>
      <c r="AN6" s="171">
        <f t="shared" si="16"/>
        <v>3</v>
      </c>
      <c r="AO6" s="147" t="s">
        <v>30150</v>
      </c>
      <c r="AP6" s="147" t="s">
        <v>35130</v>
      </c>
      <c r="AQ6" s="171">
        <f t="shared" si="17"/>
        <v>1</v>
      </c>
      <c r="AR6" s="173">
        <f t="shared" si="18"/>
        <v>533</v>
      </c>
      <c r="AS6" s="173">
        <f t="shared" si="19"/>
        <v>381</v>
      </c>
      <c r="AT6" s="173"/>
      <c r="AU6" s="172">
        <f>AC6/5+1</f>
        <v>6.3400000000000007</v>
      </c>
      <c r="AV6" s="147" t="s">
        <v>39931</v>
      </c>
      <c r="AZ6" s="149">
        <v>152</v>
      </c>
      <c r="BA6" s="149">
        <v>-1</v>
      </c>
      <c r="BB6" s="174">
        <v>37.9</v>
      </c>
      <c r="BC6" s="174">
        <v>58.12</v>
      </c>
      <c r="BD6" s="174">
        <f>((1.092*8.3144*(BA6+273)*(LN(BB6)-1.013)/(0.93-(BA6+273)/(AZ6+273)))*((AZ6-AP6)/(AZ6-BA6))^0.383)*1000/BC6</f>
        <v>238438.90745213392</v>
      </c>
      <c r="BE6" s="184">
        <f>1-EXP(-2.63*(AW6/BD6)*(AZ6-BA6)*(1-((AZ6-AP6)/(AZ6-BA6))^0.38))</f>
        <v>0</v>
      </c>
      <c r="BF6" s="149">
        <f>AD6*AL6*AK6*AN6*AX6</f>
        <v>0</v>
      </c>
      <c r="BG6" s="149" t="e">
        <f>0.07*BF6*BE6/AY6</f>
        <v>#DIV/0!</v>
      </c>
      <c r="BH6" s="149">
        <f>(1-AD6)*AK6*AL6*AN6</f>
        <v>25.596333504</v>
      </c>
      <c r="BI6" s="175">
        <f>MROUND(X6,0.1)/5</f>
        <v>5.32</v>
      </c>
      <c r="BJ6" s="162">
        <v>0</v>
      </c>
      <c r="BK6" s="176">
        <f>CEILING(AN6,0.2)</f>
        <v>3</v>
      </c>
      <c r="BL6" s="176">
        <f>AM6</f>
        <v>2.6</v>
      </c>
      <c r="BM6" s="176">
        <f>CEILING((1-AD6)*AN6,0.2)</f>
        <v>2.6</v>
      </c>
      <c r="BN6" s="161" t="e">
        <f>BH6+BG6</f>
        <v>#DIV/0!</v>
      </c>
      <c r="BW6" s="149">
        <f>Z6</f>
        <v>260</v>
      </c>
      <c r="BX6" s="161" t="e">
        <f>BG6/BH6</f>
        <v>#DIV/0!</v>
      </c>
      <c r="BY6" s="185">
        <v>183</v>
      </c>
      <c r="BZ6" s="186">
        <v>0.40232065</v>
      </c>
      <c r="CA6" s="186">
        <v>0.41828996000000002</v>
      </c>
      <c r="CB6" s="186">
        <v>0.37560843999999999</v>
      </c>
      <c r="CC6" s="186">
        <v>0.40802345000000001</v>
      </c>
      <c r="CD6" s="186">
        <v>0.41879505</v>
      </c>
      <c r="CE6" s="186">
        <v>0.3821696</v>
      </c>
      <c r="CF6" s="186">
        <v>0.32141229999999998</v>
      </c>
      <c r="CG6" s="186">
        <v>0.34776929000000001</v>
      </c>
      <c r="CH6" s="186">
        <v>0.35809621000000003</v>
      </c>
      <c r="CI6" s="186">
        <v>5.5556692999999999</v>
      </c>
      <c r="CJ6" s="186">
        <v>4.1685977000000003</v>
      </c>
      <c r="CK6" s="186">
        <v>2.4066706</v>
      </c>
      <c r="CL6" s="186">
        <v>5.4101849</v>
      </c>
      <c r="CM6" s="186">
        <v>4.1740016999999998</v>
      </c>
      <c r="CN6" s="186">
        <v>2.2939612999999999</v>
      </c>
      <c r="CO6" s="186">
        <v>4.2014231999999998</v>
      </c>
      <c r="CP6" s="186">
        <v>3.2234025000000002</v>
      </c>
      <c r="CQ6" s="186">
        <v>1.8222288</v>
      </c>
      <c r="CR6" s="186">
        <v>2.5143065</v>
      </c>
      <c r="CS6" s="186">
        <v>2.2580059000000001</v>
      </c>
      <c r="CT6" s="186">
        <v>1.2665358</v>
      </c>
      <c r="CU6" s="186">
        <v>0.91225122999999997</v>
      </c>
      <c r="CV6" s="186">
        <v>0.72888445999999996</v>
      </c>
      <c r="CW6" s="186">
        <v>0.67595154000000002</v>
      </c>
      <c r="CX6" s="186">
        <v>1.0050083000000001</v>
      </c>
      <c r="CY6" s="186">
        <v>0.94142919999999997</v>
      </c>
      <c r="CZ6" s="186">
        <v>0.64396083000000004</v>
      </c>
      <c r="DA6" s="189"/>
      <c r="DB6" s="189"/>
      <c r="DC6" s="189"/>
      <c r="DD6" s="189"/>
      <c r="DE6" s="189"/>
      <c r="DF6" s="189"/>
      <c r="DG6" s="189"/>
      <c r="DH6" s="189"/>
      <c r="DI6" s="189"/>
      <c r="DJ6" s="189"/>
      <c r="DK6" s="189"/>
      <c r="DL6" s="189"/>
      <c r="DM6" s="189"/>
      <c r="DN6" s="189"/>
      <c r="DO6" s="189"/>
      <c r="DP6" s="189"/>
      <c r="DQ6" s="189"/>
      <c r="DR6" s="189"/>
      <c r="DS6" s="189"/>
    </row>
    <row r="7" spans="1:123" s="162" customFormat="1">
      <c r="A7" s="147" t="s">
        <v>40289</v>
      </c>
      <c r="B7" s="147">
        <v>35.700000000000003</v>
      </c>
      <c r="C7" s="147">
        <v>0.12437630000000001</v>
      </c>
      <c r="D7" s="171">
        <v>2.8000000000000003</v>
      </c>
      <c r="E7" s="171">
        <v>4.6000000000000005</v>
      </c>
      <c r="F7" s="171">
        <v>2.4000000000000004</v>
      </c>
      <c r="G7" s="171">
        <v>1.4000000000000001</v>
      </c>
      <c r="H7" s="171">
        <v>2.2000000000000002</v>
      </c>
      <c r="I7" s="173">
        <v>567.6</v>
      </c>
      <c r="J7" s="173">
        <v>315.90000000000003</v>
      </c>
      <c r="K7" s="150">
        <v>6</v>
      </c>
      <c r="L7" s="150">
        <v>13</v>
      </c>
      <c r="M7" s="150">
        <v>13</v>
      </c>
      <c r="N7" s="150">
        <v>2.2000000000000002</v>
      </c>
      <c r="O7" s="150">
        <v>30</v>
      </c>
      <c r="P7" s="147">
        <v>2.1720981435629336</v>
      </c>
      <c r="Q7" s="180">
        <f t="shared" si="0"/>
        <v>-8.1999999999999993</v>
      </c>
      <c r="R7" s="181">
        <f t="shared" si="1"/>
        <v>11.4</v>
      </c>
      <c r="S7" s="181">
        <v>5</v>
      </c>
      <c r="T7" s="182">
        <f t="shared" si="2"/>
        <v>2.2000000000000002</v>
      </c>
      <c r="U7" s="182">
        <f t="shared" si="3"/>
        <v>13</v>
      </c>
      <c r="V7" s="182">
        <f t="shared" si="4"/>
        <v>13</v>
      </c>
      <c r="W7" s="183">
        <f t="shared" si="5"/>
        <v>3.4000000000000004</v>
      </c>
      <c r="X7" s="147" t="s">
        <v>476</v>
      </c>
      <c r="Y7" s="171">
        <f t="shared" si="6"/>
        <v>36.6</v>
      </c>
      <c r="Z7" s="151">
        <f t="shared" si="7"/>
        <v>295</v>
      </c>
      <c r="AA7" s="151">
        <f t="shared" si="8"/>
        <v>25</v>
      </c>
      <c r="AB7" s="147" t="s">
        <v>5464</v>
      </c>
      <c r="AC7" s="172">
        <f t="shared" si="9"/>
        <v>35.700000000000003</v>
      </c>
      <c r="AD7" s="153">
        <f t="shared" si="10"/>
        <v>0.12437630000000001</v>
      </c>
      <c r="AE7" s="153" t="s">
        <v>15432</v>
      </c>
      <c r="AF7" s="153" t="s">
        <v>10446</v>
      </c>
      <c r="AG7" s="153" t="s">
        <v>20393</v>
      </c>
      <c r="AH7" s="153" t="s">
        <v>25351</v>
      </c>
      <c r="AI7" s="151">
        <f t="shared" si="11"/>
        <v>12.2</v>
      </c>
      <c r="AJ7" s="171">
        <f t="shared" si="12"/>
        <v>6.4</v>
      </c>
      <c r="AK7" s="171">
        <f t="shared" si="13"/>
        <v>2.8000000000000003</v>
      </c>
      <c r="AL7" s="171">
        <f t="shared" si="14"/>
        <v>4.6000000000000005</v>
      </c>
      <c r="AM7" s="171">
        <f t="shared" si="15"/>
        <v>2.2000000000000002</v>
      </c>
      <c r="AN7" s="171">
        <f t="shared" si="16"/>
        <v>2.4000000000000004</v>
      </c>
      <c r="AO7" s="147" t="s">
        <v>30312</v>
      </c>
      <c r="AP7" s="147" t="s">
        <v>35292</v>
      </c>
      <c r="AQ7" s="171">
        <f t="shared" si="17"/>
        <v>1.4000000000000001</v>
      </c>
      <c r="AR7" s="173">
        <f t="shared" si="18"/>
        <v>567.6</v>
      </c>
      <c r="AS7" s="173">
        <f t="shared" si="19"/>
        <v>315.90000000000003</v>
      </c>
      <c r="AT7" s="173">
        <f>ROUNDUP(X7/10,2)</f>
        <v>3.57</v>
      </c>
      <c r="AU7" s="172">
        <f>AT7/5+0.1</f>
        <v>0.81399999999999995</v>
      </c>
      <c r="AV7" s="147" t="s">
        <v>39931</v>
      </c>
      <c r="AW7" s="149"/>
      <c r="AX7" s="149"/>
      <c r="AY7" s="149"/>
      <c r="AZ7" s="149"/>
      <c r="BA7" s="149"/>
      <c r="BB7" s="174"/>
      <c r="BC7" s="174"/>
      <c r="BD7" s="174"/>
      <c r="BE7" s="149"/>
      <c r="BF7" s="149"/>
      <c r="BG7" s="149"/>
      <c r="BH7" s="149"/>
      <c r="BI7" s="149"/>
      <c r="BJ7" s="162">
        <v>0</v>
      </c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  <c r="BY7" s="185">
        <v>345</v>
      </c>
      <c r="BZ7" s="186">
        <v>0.31937331000000002</v>
      </c>
      <c r="CA7" s="186">
        <v>0.30187374</v>
      </c>
      <c r="CB7" s="186">
        <v>0.28012511000000001</v>
      </c>
      <c r="CC7" s="186">
        <v>0.30689991</v>
      </c>
      <c r="CD7" s="186">
        <v>0.29333857000000002</v>
      </c>
      <c r="CE7" s="186">
        <v>0.23902039</v>
      </c>
      <c r="CF7" s="186">
        <v>0.14207007999999999</v>
      </c>
      <c r="CG7" s="186">
        <v>0.12415872999999999</v>
      </c>
      <c r="CH7" s="186">
        <v>0.14210535999999999</v>
      </c>
      <c r="CI7" s="186">
        <v>7.1483736000000002</v>
      </c>
      <c r="CJ7" s="186">
        <v>2.6762988999999999</v>
      </c>
      <c r="CK7" s="186">
        <v>0.66325842999999995</v>
      </c>
      <c r="CL7" s="186">
        <v>6.3093677000000001</v>
      </c>
      <c r="CM7" s="186">
        <v>2.4462988000000001</v>
      </c>
      <c r="CN7" s="186">
        <v>0.79952215999999998</v>
      </c>
      <c r="CO7" s="186">
        <v>1.6657472</v>
      </c>
      <c r="CP7" s="186">
        <v>0.96877813000000002</v>
      </c>
      <c r="CQ7" s="186">
        <v>0.51147217</v>
      </c>
      <c r="CR7" s="186">
        <v>1.2314164999999999</v>
      </c>
      <c r="CS7" s="186">
        <v>1.6539656</v>
      </c>
      <c r="CT7" s="186">
        <v>0.45753816000000003</v>
      </c>
      <c r="CU7" s="186">
        <v>0.4631131</v>
      </c>
      <c r="CV7" s="186">
        <v>0.38548976000000001</v>
      </c>
      <c r="CW7" s="186">
        <v>0.30741009000000002</v>
      </c>
      <c r="CX7" s="186">
        <v>0.49609247000000001</v>
      </c>
      <c r="CY7" s="186">
        <v>0.44131720000000002</v>
      </c>
      <c r="CZ7" s="186">
        <v>0.27694996999999999</v>
      </c>
      <c r="DA7" s="188"/>
      <c r="DB7" s="188"/>
      <c r="DC7" s="188"/>
      <c r="DD7" s="188"/>
      <c r="DE7" s="188"/>
      <c r="DF7" s="188"/>
      <c r="DG7" s="188"/>
      <c r="DH7" s="188"/>
      <c r="DI7" s="188"/>
      <c r="DJ7" s="188"/>
      <c r="DK7" s="188"/>
      <c r="DL7" s="188"/>
      <c r="DM7" s="188"/>
      <c r="DN7" s="188"/>
      <c r="DO7" s="188"/>
      <c r="DP7" s="188"/>
      <c r="DQ7" s="188"/>
      <c r="DR7" s="188"/>
      <c r="DS7" s="188"/>
    </row>
    <row r="8" spans="1:123" ht="14" customHeight="1">
      <c r="A8" s="147" t="s">
        <v>40161</v>
      </c>
      <c r="B8" s="147">
        <v>33.200000000000003</v>
      </c>
      <c r="C8" s="147">
        <v>0.13780620000000002</v>
      </c>
      <c r="D8" s="171">
        <v>1.6</v>
      </c>
      <c r="E8" s="171">
        <v>6.4</v>
      </c>
      <c r="F8" s="171">
        <v>2.4000000000000004</v>
      </c>
      <c r="G8" s="171">
        <v>1.6</v>
      </c>
      <c r="H8" s="171">
        <v>2</v>
      </c>
      <c r="I8" s="173">
        <v>351.5</v>
      </c>
      <c r="J8" s="173">
        <v>307.8</v>
      </c>
      <c r="K8" s="150">
        <v>7</v>
      </c>
      <c r="L8" s="150">
        <v>12</v>
      </c>
      <c r="M8" s="150">
        <v>10</v>
      </c>
      <c r="N8" s="150">
        <v>1.8</v>
      </c>
      <c r="O8" s="150">
        <v>29</v>
      </c>
      <c r="P8" s="147">
        <v>1.8008500746385456</v>
      </c>
      <c r="Q8" s="180">
        <f t="shared" si="0"/>
        <v>-8.8000000000000007</v>
      </c>
      <c r="R8" s="181">
        <f t="shared" si="1"/>
        <v>12.3</v>
      </c>
      <c r="S8" s="181">
        <v>5</v>
      </c>
      <c r="T8" s="182">
        <f t="shared" si="2"/>
        <v>1.8</v>
      </c>
      <c r="U8" s="182">
        <f t="shared" si="3"/>
        <v>12</v>
      </c>
      <c r="V8" s="182">
        <f t="shared" si="4"/>
        <v>10</v>
      </c>
      <c r="W8" s="183">
        <f t="shared" si="5"/>
        <v>3.8000000000000003</v>
      </c>
      <c r="X8" s="147" t="s">
        <v>349</v>
      </c>
      <c r="Y8" s="171">
        <f t="shared" si="6"/>
        <v>34.200000000000003</v>
      </c>
      <c r="Z8" s="151">
        <f t="shared" si="7"/>
        <v>78</v>
      </c>
      <c r="AA8" s="151">
        <f t="shared" si="8"/>
        <v>18</v>
      </c>
      <c r="AB8" s="147" t="s">
        <v>5336</v>
      </c>
      <c r="AC8" s="172">
        <f t="shared" si="9"/>
        <v>33.200000000000003</v>
      </c>
      <c r="AD8" s="153">
        <f t="shared" si="10"/>
        <v>0.13780620000000002</v>
      </c>
      <c r="AE8" s="153" t="s">
        <v>15305</v>
      </c>
      <c r="AF8" s="153" t="s">
        <v>10319</v>
      </c>
      <c r="AG8" s="153" t="s">
        <v>20265</v>
      </c>
      <c r="AH8" s="153" t="s">
        <v>25226</v>
      </c>
      <c r="AI8" s="151">
        <f t="shared" si="11"/>
        <v>11.3</v>
      </c>
      <c r="AJ8" s="171">
        <f t="shared" si="12"/>
        <v>6.6</v>
      </c>
      <c r="AK8" s="171">
        <f t="shared" si="13"/>
        <v>1.6</v>
      </c>
      <c r="AL8" s="171">
        <f t="shared" si="14"/>
        <v>6.4</v>
      </c>
      <c r="AM8" s="171">
        <f t="shared" si="15"/>
        <v>2</v>
      </c>
      <c r="AN8" s="171">
        <f t="shared" si="16"/>
        <v>2.4000000000000004</v>
      </c>
      <c r="AO8" s="147" t="s">
        <v>30184</v>
      </c>
      <c r="AP8" s="147" t="s">
        <v>35164</v>
      </c>
      <c r="AQ8" s="171">
        <f t="shared" si="17"/>
        <v>1.6</v>
      </c>
      <c r="AR8" s="173">
        <f t="shared" si="18"/>
        <v>351.5</v>
      </c>
      <c r="AS8" s="173">
        <f t="shared" si="19"/>
        <v>307.8</v>
      </c>
      <c r="AT8" s="173">
        <f>ROUNDUP(X8/10,2)</f>
        <v>3.32</v>
      </c>
      <c r="AU8" s="172">
        <f>AT8/5+0.1</f>
        <v>0.7639999999999999</v>
      </c>
      <c r="AV8" s="147" t="s">
        <v>39931</v>
      </c>
      <c r="BB8" s="174"/>
      <c r="BC8" s="174"/>
      <c r="BD8" s="174"/>
      <c r="BJ8" s="162">
        <v>0</v>
      </c>
      <c r="BY8" s="185">
        <v>217</v>
      </c>
      <c r="BZ8" s="186">
        <v>0.34539300000000001</v>
      </c>
      <c r="CA8" s="186">
        <v>0.24299207</v>
      </c>
      <c r="CB8" s="186">
        <v>0.30823210000000001</v>
      </c>
      <c r="CC8" s="186">
        <v>0.27506872999999998</v>
      </c>
      <c r="CD8" s="186">
        <v>0.27260300999999998</v>
      </c>
      <c r="CE8" s="186">
        <v>0.18682554000000001</v>
      </c>
      <c r="CF8" s="186">
        <v>0.1319256</v>
      </c>
      <c r="CG8" s="186">
        <v>0.14970917</v>
      </c>
      <c r="CH8" s="186">
        <v>0.14648542000000001</v>
      </c>
      <c r="CI8" s="186">
        <v>7.0558037999999996</v>
      </c>
      <c r="CJ8" s="186">
        <v>2.4572555999999999</v>
      </c>
      <c r="CK8" s="186">
        <v>1.9574606000000001</v>
      </c>
      <c r="CL8" s="186">
        <v>4.5766920999999998</v>
      </c>
      <c r="CM8" s="186">
        <v>1.73882</v>
      </c>
      <c r="CN8" s="186">
        <v>1.4275682999999999</v>
      </c>
      <c r="CO8" s="186">
        <v>1.3058396999999999</v>
      </c>
      <c r="CP8" s="186">
        <v>0.64849716000000002</v>
      </c>
      <c r="CQ8" s="186">
        <v>0.56612068000000004</v>
      </c>
      <c r="CR8" s="186">
        <v>2.4742519999999999</v>
      </c>
      <c r="CS8" s="186">
        <v>1.1203295</v>
      </c>
      <c r="CT8" s="186">
        <v>0.99595445000000005</v>
      </c>
      <c r="CU8" s="186">
        <v>0.78432827999999999</v>
      </c>
      <c r="CV8" s="186">
        <v>0.44049760999999998</v>
      </c>
      <c r="CW8" s="186">
        <v>0.25267801000000001</v>
      </c>
      <c r="CX8" s="186">
        <v>0.43547511</v>
      </c>
      <c r="CY8" s="186">
        <v>0.30521142000000001</v>
      </c>
      <c r="CZ8" s="186">
        <v>0.27814069000000002</v>
      </c>
      <c r="DA8" s="188"/>
      <c r="DB8" s="188"/>
      <c r="DC8" s="188"/>
      <c r="DD8" s="188"/>
      <c r="DE8" s="188"/>
      <c r="DF8" s="188"/>
      <c r="DG8" s="188"/>
      <c r="DH8" s="188"/>
      <c r="DI8" s="188"/>
      <c r="DJ8" s="188"/>
      <c r="DK8" s="188"/>
      <c r="DL8" s="188"/>
      <c r="DM8" s="188"/>
      <c r="DN8" s="188"/>
      <c r="DO8" s="188"/>
      <c r="DP8" s="188"/>
      <c r="DQ8" s="188"/>
      <c r="DR8" s="188"/>
      <c r="DS8" s="188"/>
    </row>
    <row r="9" spans="1:123">
      <c r="A9" s="147" t="s">
        <v>40417</v>
      </c>
      <c r="B9" s="147">
        <v>35</v>
      </c>
      <c r="C9" s="147">
        <v>0.2052021</v>
      </c>
      <c r="D9" s="171">
        <v>2.4000000000000004</v>
      </c>
      <c r="E9" s="171">
        <v>6.4</v>
      </c>
      <c r="F9" s="171">
        <v>2.2000000000000002</v>
      </c>
      <c r="G9" s="171">
        <v>1</v>
      </c>
      <c r="H9" s="171">
        <v>1.8</v>
      </c>
      <c r="I9" s="173">
        <v>447.1</v>
      </c>
      <c r="J9" s="173">
        <v>347.40000000000003</v>
      </c>
      <c r="K9" s="150">
        <v>19</v>
      </c>
      <c r="L9" s="150">
        <v>11</v>
      </c>
      <c r="M9" s="150">
        <v>3</v>
      </c>
      <c r="N9" s="150">
        <v>1.6</v>
      </c>
      <c r="O9" s="150">
        <v>27</v>
      </c>
      <c r="P9" s="147">
        <v>1.6466603560147868</v>
      </c>
      <c r="Q9" s="180">
        <f t="shared" si="0"/>
        <v>-20.6</v>
      </c>
      <c r="R9" s="181">
        <f t="shared" si="1"/>
        <v>18.600000000000001</v>
      </c>
      <c r="S9" s="181">
        <v>5</v>
      </c>
      <c r="T9" s="182">
        <f t="shared" si="2"/>
        <v>1.6</v>
      </c>
      <c r="U9" s="182">
        <f t="shared" si="3"/>
        <v>11</v>
      </c>
      <c r="V9" s="182">
        <f t="shared" si="4"/>
        <v>3</v>
      </c>
      <c r="W9" s="183">
        <f t="shared" si="5"/>
        <v>9.6000000000000014</v>
      </c>
      <c r="X9" s="147" t="s">
        <v>604</v>
      </c>
      <c r="Y9" s="171">
        <f t="shared" si="6"/>
        <v>35.9</v>
      </c>
      <c r="Z9" s="151">
        <f t="shared" si="7"/>
        <v>174</v>
      </c>
      <c r="AA9" s="151">
        <f t="shared" si="8"/>
        <v>21</v>
      </c>
      <c r="AB9" s="147" t="s">
        <v>5592</v>
      </c>
      <c r="AC9" s="172">
        <f t="shared" si="9"/>
        <v>35</v>
      </c>
      <c r="AD9" s="153">
        <f t="shared" si="10"/>
        <v>0.2052021</v>
      </c>
      <c r="AE9" s="153" t="s">
        <v>15559</v>
      </c>
      <c r="AF9" s="153" t="s">
        <v>10574</v>
      </c>
      <c r="AG9" s="153" t="s">
        <v>20520</v>
      </c>
      <c r="AH9" s="153" t="s">
        <v>25479</v>
      </c>
      <c r="AI9" s="151">
        <f t="shared" si="11"/>
        <v>11.3</v>
      </c>
      <c r="AJ9" s="171">
        <f t="shared" si="12"/>
        <v>6</v>
      </c>
      <c r="AK9" s="171">
        <f t="shared" si="13"/>
        <v>2.4000000000000004</v>
      </c>
      <c r="AL9" s="171">
        <f t="shared" si="14"/>
        <v>6.4</v>
      </c>
      <c r="AM9" s="171">
        <f t="shared" si="15"/>
        <v>1.8</v>
      </c>
      <c r="AN9" s="171">
        <f t="shared" si="16"/>
        <v>2.2000000000000002</v>
      </c>
      <c r="AO9" s="147" t="s">
        <v>30440</v>
      </c>
      <c r="AP9" s="147" t="s">
        <v>35420</v>
      </c>
      <c r="AQ9" s="171">
        <f t="shared" si="17"/>
        <v>1</v>
      </c>
      <c r="AR9" s="173">
        <f t="shared" si="18"/>
        <v>447.1</v>
      </c>
      <c r="AS9" s="173">
        <f t="shared" si="19"/>
        <v>347.40000000000003</v>
      </c>
      <c r="AT9" s="173">
        <f>ROUNDUP(X9/10,2)</f>
        <v>3.5</v>
      </c>
      <c r="AU9" s="172">
        <f>AT9/5+0.1</f>
        <v>0.79999999999999993</v>
      </c>
      <c r="AV9" s="177" t="s">
        <v>39931</v>
      </c>
      <c r="BB9" s="174"/>
      <c r="BC9" s="174"/>
      <c r="BD9" s="174"/>
      <c r="BJ9" s="162">
        <v>0</v>
      </c>
      <c r="BY9" s="185">
        <v>473</v>
      </c>
      <c r="BZ9" s="186">
        <v>0.16353013999999999</v>
      </c>
      <c r="CA9" s="186">
        <v>0.16376325</v>
      </c>
      <c r="CB9" s="186">
        <v>0.22500165999999999</v>
      </c>
      <c r="CC9" s="186">
        <v>0.2364465</v>
      </c>
      <c r="CD9" s="186">
        <v>0.16650519999999999</v>
      </c>
      <c r="CE9" s="186">
        <v>0.12134527000000001</v>
      </c>
      <c r="CF9" s="186">
        <v>0.15704444000000001</v>
      </c>
      <c r="CG9" s="186">
        <v>0.15221088999999999</v>
      </c>
      <c r="CH9" s="186">
        <v>0.1550964</v>
      </c>
      <c r="CI9" s="186">
        <v>0.90353209000000001</v>
      </c>
      <c r="CJ9" s="186">
        <v>0.90048516000000001</v>
      </c>
      <c r="CK9" s="186">
        <v>0.84751980999999998</v>
      </c>
      <c r="CL9" s="186">
        <v>0.91522228999999999</v>
      </c>
      <c r="CM9" s="186">
        <v>0.91398608999999997</v>
      </c>
      <c r="CN9" s="186">
        <v>0.83569115000000005</v>
      </c>
      <c r="CO9" s="186">
        <v>0.74559158000000003</v>
      </c>
      <c r="CP9" s="186">
        <v>0.74600171999999998</v>
      </c>
      <c r="CQ9" s="186">
        <v>0.68137210999999998</v>
      </c>
      <c r="CR9" s="186">
        <v>0.56380063000000002</v>
      </c>
      <c r="CS9" s="186">
        <v>0.56263584</v>
      </c>
      <c r="CT9" s="186">
        <v>0.51168329000000001</v>
      </c>
      <c r="CU9" s="186">
        <v>0.41976759000000002</v>
      </c>
      <c r="CV9" s="186">
        <v>0.36675495000000002</v>
      </c>
      <c r="CW9" s="186">
        <v>0.31265152000000002</v>
      </c>
      <c r="CX9" s="186">
        <v>0.21871214</v>
      </c>
      <c r="CY9" s="186">
        <v>0.21890809</v>
      </c>
      <c r="CZ9" s="186">
        <v>0.25451422000000001</v>
      </c>
      <c r="DA9" s="188"/>
      <c r="DB9" s="188"/>
      <c r="DC9" s="188"/>
      <c r="DD9" s="188"/>
      <c r="DE9" s="188"/>
      <c r="DF9" s="188"/>
      <c r="DG9" s="188"/>
      <c r="DH9" s="188"/>
      <c r="DI9" s="188"/>
      <c r="DJ9" s="188"/>
      <c r="DK9" s="188"/>
      <c r="DL9" s="188"/>
      <c r="DM9" s="188"/>
      <c r="DN9" s="188"/>
      <c r="DO9" s="188"/>
      <c r="DP9" s="188"/>
      <c r="DQ9" s="188"/>
      <c r="DR9" s="188"/>
      <c r="DS9" s="188"/>
    </row>
    <row r="10" spans="1:123">
      <c r="A10" s="147" t="s">
        <v>40142</v>
      </c>
      <c r="B10" s="147">
        <v>16</v>
      </c>
      <c r="C10" s="147">
        <v>0.21805140000000001</v>
      </c>
      <c r="D10" s="171">
        <v>2.2000000000000002</v>
      </c>
      <c r="E10" s="171">
        <v>5.2</v>
      </c>
      <c r="F10" s="171">
        <v>3</v>
      </c>
      <c r="G10" s="171">
        <v>1.4000000000000001</v>
      </c>
      <c r="H10" s="171">
        <v>2.4000000000000004</v>
      </c>
      <c r="I10" s="173">
        <v>556.6</v>
      </c>
      <c r="J10" s="173">
        <v>413.1</v>
      </c>
      <c r="K10" s="150">
        <v>5</v>
      </c>
      <c r="L10" s="150">
        <v>18</v>
      </c>
      <c r="M10" s="150">
        <v>5</v>
      </c>
      <c r="N10" s="150">
        <v>1.4000000000000001</v>
      </c>
      <c r="O10" s="150">
        <v>25</v>
      </c>
      <c r="P10" s="147">
        <v>1.3074810803079409</v>
      </c>
      <c r="Q10" s="180">
        <f t="shared" si="0"/>
        <v>-6.4</v>
      </c>
      <c r="R10" s="181">
        <f t="shared" si="1"/>
        <v>7.9</v>
      </c>
      <c r="S10" s="181">
        <v>5</v>
      </c>
      <c r="T10" s="182">
        <f t="shared" si="2"/>
        <v>1.4000000000000001</v>
      </c>
      <c r="U10" s="182">
        <f t="shared" si="3"/>
        <v>18</v>
      </c>
      <c r="V10" s="182">
        <f t="shared" si="4"/>
        <v>5</v>
      </c>
      <c r="W10" s="183">
        <f t="shared" si="5"/>
        <v>2.4000000000000004</v>
      </c>
      <c r="X10" s="147" t="s">
        <v>330</v>
      </c>
      <c r="Y10" s="171">
        <f t="shared" si="6"/>
        <v>21.599999999999998</v>
      </c>
      <c r="Z10" s="151">
        <f t="shared" si="7"/>
        <v>284</v>
      </c>
      <c r="AA10" s="151">
        <f t="shared" si="8"/>
        <v>23</v>
      </c>
      <c r="AB10" s="147" t="s">
        <v>5317</v>
      </c>
      <c r="AC10" s="172">
        <f t="shared" si="9"/>
        <v>16</v>
      </c>
      <c r="AD10" s="153">
        <f t="shared" si="10"/>
        <v>0.21805140000000001</v>
      </c>
      <c r="AE10" s="153" t="s">
        <v>15287</v>
      </c>
      <c r="AF10" s="153" t="s">
        <v>10300</v>
      </c>
      <c r="AG10" s="153" t="s">
        <v>20247</v>
      </c>
      <c r="AH10" s="153" t="s">
        <v>25207</v>
      </c>
      <c r="AI10" s="151">
        <f t="shared" si="11"/>
        <v>11.9</v>
      </c>
      <c r="AJ10" s="171">
        <f t="shared" si="12"/>
        <v>6.4</v>
      </c>
      <c r="AK10" s="171">
        <f t="shared" si="13"/>
        <v>2.2000000000000002</v>
      </c>
      <c r="AL10" s="171">
        <f t="shared" si="14"/>
        <v>5.2</v>
      </c>
      <c r="AM10" s="171">
        <f t="shared" si="15"/>
        <v>2.4000000000000004</v>
      </c>
      <c r="AN10" s="171">
        <f t="shared" si="16"/>
        <v>3</v>
      </c>
      <c r="AO10" s="147" t="s">
        <v>30165</v>
      </c>
      <c r="AP10" s="147" t="s">
        <v>35145</v>
      </c>
      <c r="AQ10" s="171">
        <f t="shared" si="17"/>
        <v>1.4000000000000001</v>
      </c>
      <c r="AR10" s="173">
        <f t="shared" si="18"/>
        <v>556.6</v>
      </c>
      <c r="AS10" s="173">
        <f t="shared" si="19"/>
        <v>413.1</v>
      </c>
      <c r="AT10" s="173"/>
      <c r="AU10" s="172">
        <f>AC10/5+1</f>
        <v>4.2</v>
      </c>
      <c r="AV10" s="147" t="s">
        <v>39932</v>
      </c>
      <c r="AW10" s="149">
        <v>3141.7</v>
      </c>
      <c r="AX10" s="149">
        <v>462.6</v>
      </c>
      <c r="AY10" s="149">
        <v>5.35</v>
      </c>
      <c r="AZ10" s="149">
        <v>152</v>
      </c>
      <c r="BA10" s="149">
        <v>-1</v>
      </c>
      <c r="BB10" s="174">
        <v>37.9</v>
      </c>
      <c r="BC10" s="174">
        <v>58.12</v>
      </c>
      <c r="BD10" s="174">
        <f>((1.092*8.3144*(BA10+273)*(LN(BB10)-1.013)/(0.93-(BA10+273)/(AZ10+273)))*((AZ10-AP10)/(AZ10-BA10))^0.383)*1000/BC10</f>
        <v>144700.49800182623</v>
      </c>
      <c r="BE10" s="184">
        <f>1-EXP(-2.63*(AW10/BD10)*(AZ10-BA10)*(1-((AZ10-AP10)/(AZ10-BA10))^0.38))</f>
        <v>0.9955756088522052</v>
      </c>
      <c r="BF10" s="149">
        <f>AD10*AL10*AK10*AN10*AX10</f>
        <v>3461.8782246048004</v>
      </c>
      <c r="BG10" s="149">
        <f>0.07*BF10*BE10/AY10</f>
        <v>45.095197474078155</v>
      </c>
      <c r="BH10" s="149">
        <f>(1-AD10)*AK10*AL10*AN10</f>
        <v>26.836475952000008</v>
      </c>
      <c r="BI10" s="175">
        <f>MROUND(X10,0.1)/5</f>
        <v>3.18</v>
      </c>
      <c r="BJ10" s="108">
        <v>4.7</v>
      </c>
      <c r="BK10" s="176">
        <f>CEILING(AN10,0.2)</f>
        <v>3</v>
      </c>
      <c r="BL10" s="176">
        <f>AM10</f>
        <v>2.4000000000000004</v>
      </c>
      <c r="BM10" s="176">
        <f>CEILING((1-AD10)*AN10,0.2)</f>
        <v>2.4000000000000004</v>
      </c>
      <c r="BN10" s="161">
        <f>BH10+BG10</f>
        <v>71.931673426078163</v>
      </c>
      <c r="BW10" s="149">
        <f>Z10</f>
        <v>284</v>
      </c>
      <c r="BX10" s="161">
        <f>BG10/BH10</f>
        <v>1.6803695669556569</v>
      </c>
      <c r="BY10" s="185">
        <v>198</v>
      </c>
      <c r="BZ10" s="186">
        <v>0.35255185</v>
      </c>
      <c r="CA10" s="186">
        <v>0.31855685</v>
      </c>
      <c r="CB10" s="186">
        <v>0.38765511000000002</v>
      </c>
      <c r="CC10" s="186">
        <v>0.16488518999999999</v>
      </c>
      <c r="CD10" s="186">
        <v>0.14983821</v>
      </c>
      <c r="CE10" s="186">
        <v>0.23500821999999999</v>
      </c>
      <c r="CF10" s="186">
        <v>0.1360497</v>
      </c>
      <c r="CG10" s="186">
        <v>0.14158784999999999</v>
      </c>
      <c r="CH10" s="186">
        <v>0.16071287000000001</v>
      </c>
      <c r="CI10" s="186">
        <v>3.3531981000000002</v>
      </c>
      <c r="CJ10" s="186">
        <v>1.6527175000000001</v>
      </c>
      <c r="CK10" s="186">
        <v>1.2643572999999999</v>
      </c>
      <c r="CL10" s="186">
        <v>7.2645892999999999</v>
      </c>
      <c r="CM10" s="186">
        <v>2.8061701999999999</v>
      </c>
      <c r="CN10" s="186">
        <v>2.5819956999999998</v>
      </c>
      <c r="CO10" s="186">
        <v>1.2323755000000001</v>
      </c>
      <c r="CP10" s="186">
        <v>1.1642266999999999</v>
      </c>
      <c r="CQ10" s="186">
        <v>0.54206789</v>
      </c>
      <c r="CR10" s="186">
        <v>1.3247074000000001</v>
      </c>
      <c r="CS10" s="186">
        <v>1.2240367999999999</v>
      </c>
      <c r="CT10" s="186">
        <v>1.1439447</v>
      </c>
      <c r="CU10" s="186">
        <v>0.60541803000000005</v>
      </c>
      <c r="CV10" s="186">
        <v>0.70725970999999999</v>
      </c>
      <c r="CW10" s="186">
        <v>0.30451792</v>
      </c>
      <c r="CX10" s="186">
        <v>0.34818229000000001</v>
      </c>
      <c r="CY10" s="186">
        <v>0.34526523999999997</v>
      </c>
      <c r="CZ10" s="186">
        <v>0.31591687000000002</v>
      </c>
      <c r="DA10" s="188"/>
      <c r="DB10" s="188"/>
      <c r="DC10" s="188"/>
      <c r="DD10" s="188"/>
      <c r="DE10" s="188"/>
      <c r="DF10" s="188"/>
      <c r="DG10" s="188"/>
      <c r="DH10" s="188"/>
      <c r="DI10" s="188"/>
      <c r="DJ10" s="188"/>
      <c r="DK10" s="188"/>
      <c r="DL10" s="188"/>
      <c r="DM10" s="188"/>
      <c r="DN10" s="188"/>
      <c r="DO10" s="188"/>
      <c r="DP10" s="188"/>
      <c r="DQ10" s="188"/>
      <c r="DR10" s="188"/>
      <c r="DS10" s="188"/>
    </row>
    <row r="11" spans="1:123" s="162" customFormat="1">
      <c r="A11" s="147" t="s">
        <v>40077</v>
      </c>
      <c r="B11" s="147">
        <v>21.200000000000003</v>
      </c>
      <c r="C11" s="147">
        <v>0.1050219</v>
      </c>
      <c r="D11" s="171">
        <v>1.6</v>
      </c>
      <c r="E11" s="171">
        <v>9.6000000000000014</v>
      </c>
      <c r="F11" s="171">
        <v>2.2000000000000002</v>
      </c>
      <c r="G11" s="171">
        <v>0.60000000000000009</v>
      </c>
      <c r="H11" s="171">
        <v>2</v>
      </c>
      <c r="I11" s="173">
        <v>529.5</v>
      </c>
      <c r="J11" s="173">
        <v>306.60000000000002</v>
      </c>
      <c r="K11" s="150">
        <v>8</v>
      </c>
      <c r="L11" s="150">
        <v>18</v>
      </c>
      <c r="M11" s="150">
        <v>5</v>
      </c>
      <c r="N11" s="150">
        <v>0.60000000000000009</v>
      </c>
      <c r="O11" s="150">
        <v>9</v>
      </c>
      <c r="P11" s="147">
        <v>0.63701972475575874</v>
      </c>
      <c r="Q11" s="180">
        <f t="shared" si="0"/>
        <v>-8.6</v>
      </c>
      <c r="R11" s="181">
        <f t="shared" si="1"/>
        <v>6.7</v>
      </c>
      <c r="S11" s="181">
        <v>5</v>
      </c>
      <c r="T11" s="182">
        <f t="shared" si="2"/>
        <v>0.60000000000000009</v>
      </c>
      <c r="U11" s="182">
        <f t="shared" si="3"/>
        <v>18</v>
      </c>
      <c r="V11" s="182">
        <f t="shared" si="4"/>
        <v>5</v>
      </c>
      <c r="W11" s="183">
        <f t="shared" si="5"/>
        <v>1.2000000000000002</v>
      </c>
      <c r="X11" s="147" t="s">
        <v>264</v>
      </c>
      <c r="Y11" s="171">
        <f t="shared" si="6"/>
        <v>22.200000000000003</v>
      </c>
      <c r="Z11" s="151">
        <f t="shared" si="7"/>
        <v>256</v>
      </c>
      <c r="AA11" s="151">
        <f t="shared" si="8"/>
        <v>18</v>
      </c>
      <c r="AB11" s="147" t="s">
        <v>5251</v>
      </c>
      <c r="AC11" s="172">
        <f t="shared" si="9"/>
        <v>21.200000000000003</v>
      </c>
      <c r="AD11" s="153">
        <f t="shared" si="10"/>
        <v>0.1050219</v>
      </c>
      <c r="AE11" s="153" t="s">
        <v>15222</v>
      </c>
      <c r="AF11" s="153" t="s">
        <v>10234</v>
      </c>
      <c r="AG11" s="153" t="s">
        <v>20183</v>
      </c>
      <c r="AH11" s="153" t="s">
        <v>25141</v>
      </c>
      <c r="AI11" s="151">
        <f t="shared" si="11"/>
        <v>9.6999999999999993</v>
      </c>
      <c r="AJ11" s="171">
        <f t="shared" si="12"/>
        <v>5.6</v>
      </c>
      <c r="AK11" s="171">
        <f t="shared" si="13"/>
        <v>1.6</v>
      </c>
      <c r="AL11" s="171">
        <f t="shared" si="14"/>
        <v>9.6000000000000014</v>
      </c>
      <c r="AM11" s="171">
        <f t="shared" si="15"/>
        <v>2</v>
      </c>
      <c r="AN11" s="171">
        <f t="shared" si="16"/>
        <v>2.2000000000000002</v>
      </c>
      <c r="AO11" s="147" t="s">
        <v>30099</v>
      </c>
      <c r="AP11" s="147" t="s">
        <v>35079</v>
      </c>
      <c r="AQ11" s="171">
        <f t="shared" si="17"/>
        <v>0.60000000000000009</v>
      </c>
      <c r="AR11" s="173">
        <f t="shared" si="18"/>
        <v>529.5</v>
      </c>
      <c r="AS11" s="173">
        <f t="shared" si="19"/>
        <v>306.60000000000002</v>
      </c>
      <c r="AT11" s="173"/>
      <c r="AU11" s="172">
        <f>AC11/5+1</f>
        <v>5.24</v>
      </c>
      <c r="AV11" s="147" t="s">
        <v>39931</v>
      </c>
      <c r="AW11" s="149"/>
      <c r="AX11" s="149"/>
      <c r="AY11" s="149"/>
      <c r="AZ11" s="149">
        <v>152</v>
      </c>
      <c r="BA11" s="149">
        <v>-1</v>
      </c>
      <c r="BB11" s="174">
        <v>37.9</v>
      </c>
      <c r="BC11" s="174">
        <v>58.12</v>
      </c>
      <c r="BD11" s="174">
        <f>((1.092*8.3144*(BA11+273)*(LN(BB11)-1.013)/(0.93-(BA11+273)/(AZ11+273)))*((AZ11-AP11)/(AZ11-BA11))^0.383)*1000/BC11</f>
        <v>348324.66298843391</v>
      </c>
      <c r="BE11" s="184">
        <f>1-EXP(-2.63*(AW11/BD11)*(AZ11-BA11)*(1-((AZ11-AP11)/(AZ11-BA11))^0.38))</f>
        <v>0</v>
      </c>
      <c r="BF11" s="149">
        <f>AD11*AL11*AK11*AN11*AX11</f>
        <v>0</v>
      </c>
      <c r="BG11" s="149" t="e">
        <f>0.07*BF11*BE11/AY11</f>
        <v>#DIV/0!</v>
      </c>
      <c r="BH11" s="149">
        <f>(1-AD11)*AK11*AL11*AN11</f>
        <v>30.243099955200012</v>
      </c>
      <c r="BI11" s="175">
        <f>MROUND(X11,0.1)/5</f>
        <v>4.24</v>
      </c>
      <c r="BJ11" s="162">
        <v>0</v>
      </c>
      <c r="BK11" s="176">
        <f>CEILING(AN11,0.2)</f>
        <v>2.2000000000000002</v>
      </c>
      <c r="BL11" s="176">
        <f>AM11</f>
        <v>2</v>
      </c>
      <c r="BM11" s="176">
        <f>CEILING((1-AD11)*AN11,0.2)</f>
        <v>2</v>
      </c>
      <c r="BN11" s="161" t="e">
        <f>BH11+BG11</f>
        <v>#DIV/0!</v>
      </c>
      <c r="BO11" s="149"/>
      <c r="BP11" s="149"/>
      <c r="BQ11" s="149"/>
      <c r="BR11" s="149"/>
      <c r="BS11" s="149"/>
      <c r="BT11" s="149"/>
      <c r="BU11" s="149"/>
      <c r="BV11" s="149"/>
      <c r="BW11" s="149">
        <f>Z11</f>
        <v>256</v>
      </c>
      <c r="BX11" s="161" t="e">
        <f>BG11/BH11</f>
        <v>#DIV/0!</v>
      </c>
      <c r="BY11" s="185">
        <v>132</v>
      </c>
      <c r="BZ11" s="186">
        <v>0.27851319000000002</v>
      </c>
      <c r="CA11" s="186">
        <v>0.28285991999999999</v>
      </c>
      <c r="CB11" s="186">
        <v>0.47201225000000002</v>
      </c>
      <c r="CC11" s="186">
        <v>0.20832795000000001</v>
      </c>
      <c r="CD11" s="186">
        <v>0.15485846</v>
      </c>
      <c r="CE11" s="186">
        <v>0.20300715999999999</v>
      </c>
      <c r="CF11" s="186">
        <v>0.11233028</v>
      </c>
      <c r="CG11" s="186">
        <v>0.1134019</v>
      </c>
      <c r="CH11" s="186">
        <v>0.24007434</v>
      </c>
      <c r="CI11" s="186">
        <v>1.9786576</v>
      </c>
      <c r="CJ11" s="186">
        <v>1.9005069000000001</v>
      </c>
      <c r="CK11" s="186">
        <v>1.5344673</v>
      </c>
      <c r="CL11" s="186">
        <v>5.3685106999999999</v>
      </c>
      <c r="CM11" s="186">
        <v>4.8649483</v>
      </c>
      <c r="CN11" s="186">
        <v>3.5818837000000001</v>
      </c>
      <c r="CO11" s="186">
        <v>1.1749951999999999</v>
      </c>
      <c r="CP11" s="186">
        <v>1.1536824999999999</v>
      </c>
      <c r="CQ11" s="186">
        <v>0.98370868</v>
      </c>
      <c r="CR11" s="186">
        <v>0.77091580999999998</v>
      </c>
      <c r="CS11" s="186">
        <v>0.79393904999999998</v>
      </c>
      <c r="CT11" s="186">
        <v>0.90343552999999999</v>
      </c>
      <c r="CU11" s="186">
        <v>0.52407884999999998</v>
      </c>
      <c r="CV11" s="186">
        <v>0.77685665999999998</v>
      </c>
      <c r="CW11" s="186">
        <v>0.39645234000000001</v>
      </c>
      <c r="CX11" s="186">
        <v>0.45434436</v>
      </c>
      <c r="CY11" s="186">
        <v>0.45841417000000001</v>
      </c>
      <c r="CZ11" s="186">
        <v>0.46857005000000002</v>
      </c>
      <c r="DA11" s="190"/>
      <c r="DB11" s="190"/>
      <c r="DC11" s="190"/>
      <c r="DD11" s="190"/>
      <c r="DE11" s="190"/>
      <c r="DF11" s="190"/>
      <c r="DG11" s="190"/>
      <c r="DH11" s="190"/>
      <c r="DI11" s="190"/>
      <c r="DJ11" s="190"/>
      <c r="DK11" s="190"/>
      <c r="DL11" s="190"/>
      <c r="DM11" s="190"/>
      <c r="DN11" s="190"/>
      <c r="DO11" s="190"/>
      <c r="DP11" s="190"/>
      <c r="DQ11" s="190"/>
      <c r="DR11" s="190"/>
      <c r="DS11" s="190"/>
    </row>
    <row r="12" spans="1:123" s="162" customFormat="1">
      <c r="A12" s="147" t="s">
        <v>40113</v>
      </c>
      <c r="B12" s="147">
        <v>20.400000000000002</v>
      </c>
      <c r="C12" s="147">
        <v>0.33570539999999999</v>
      </c>
      <c r="D12" s="171">
        <v>1.8</v>
      </c>
      <c r="E12" s="171">
        <v>7.4</v>
      </c>
      <c r="F12" s="171">
        <v>2.2000000000000002</v>
      </c>
      <c r="G12" s="171">
        <v>1.8</v>
      </c>
      <c r="H12" s="171">
        <v>1.6</v>
      </c>
      <c r="I12" s="173">
        <v>410.70000000000005</v>
      </c>
      <c r="J12" s="173">
        <v>418.1</v>
      </c>
      <c r="K12" s="150">
        <v>6</v>
      </c>
      <c r="L12" s="150">
        <v>18</v>
      </c>
      <c r="M12" s="150">
        <v>10</v>
      </c>
      <c r="N12" s="150">
        <v>2.2000000000000002</v>
      </c>
      <c r="O12" s="150">
        <v>23</v>
      </c>
      <c r="P12" s="147">
        <v>2.2423382692829503</v>
      </c>
      <c r="Q12" s="180">
        <f t="shared" si="0"/>
        <v>-8.1999999999999993</v>
      </c>
      <c r="R12" s="181">
        <f t="shared" si="1"/>
        <v>8.1</v>
      </c>
      <c r="S12" s="181">
        <v>5</v>
      </c>
      <c r="T12" s="182">
        <f t="shared" si="2"/>
        <v>2.2000000000000002</v>
      </c>
      <c r="U12" s="182">
        <f t="shared" si="3"/>
        <v>18</v>
      </c>
      <c r="V12" s="182">
        <f t="shared" si="4"/>
        <v>10</v>
      </c>
      <c r="W12" s="183">
        <f t="shared" si="5"/>
        <v>2.6</v>
      </c>
      <c r="X12" s="147" t="s">
        <v>301</v>
      </c>
      <c r="Y12" s="171">
        <f t="shared" si="6"/>
        <v>27.8</v>
      </c>
      <c r="Z12" s="151">
        <f t="shared" si="7"/>
        <v>138</v>
      </c>
      <c r="AA12" s="151">
        <f t="shared" si="8"/>
        <v>17</v>
      </c>
      <c r="AB12" s="147" t="s">
        <v>5288</v>
      </c>
      <c r="AC12" s="172">
        <f t="shared" si="9"/>
        <v>20.400000000000002</v>
      </c>
      <c r="AD12" s="153">
        <f t="shared" si="10"/>
        <v>0.33570539999999999</v>
      </c>
      <c r="AE12" s="153" t="s">
        <v>15259</v>
      </c>
      <c r="AF12" s="153" t="s">
        <v>10271</v>
      </c>
      <c r="AG12" s="153" t="s">
        <v>20219</v>
      </c>
      <c r="AH12" s="153" t="s">
        <v>25178</v>
      </c>
      <c r="AI12" s="151">
        <f t="shared" si="11"/>
        <v>10.8</v>
      </c>
      <c r="AJ12" s="171">
        <f t="shared" si="12"/>
        <v>6.8</v>
      </c>
      <c r="AK12" s="171">
        <f t="shared" si="13"/>
        <v>1.8</v>
      </c>
      <c r="AL12" s="171">
        <f t="shared" si="14"/>
        <v>7.4</v>
      </c>
      <c r="AM12" s="171">
        <f t="shared" si="15"/>
        <v>1.6</v>
      </c>
      <c r="AN12" s="171">
        <f t="shared" si="16"/>
        <v>2.2000000000000002</v>
      </c>
      <c r="AO12" s="147" t="s">
        <v>30136</v>
      </c>
      <c r="AP12" s="147" t="s">
        <v>35116</v>
      </c>
      <c r="AQ12" s="171">
        <f t="shared" si="17"/>
        <v>1.8</v>
      </c>
      <c r="AR12" s="173">
        <f t="shared" si="18"/>
        <v>410.70000000000005</v>
      </c>
      <c r="AS12" s="173">
        <f t="shared" si="19"/>
        <v>418.1</v>
      </c>
      <c r="AT12" s="173"/>
      <c r="AU12" s="172">
        <f>AC12/5+1</f>
        <v>5.08</v>
      </c>
      <c r="AV12" s="147" t="s">
        <v>39932</v>
      </c>
      <c r="AW12" s="149">
        <v>3415.7</v>
      </c>
      <c r="AX12" s="149">
        <v>436.27</v>
      </c>
      <c r="AY12" s="149">
        <v>9.1649999999999991</v>
      </c>
      <c r="AZ12" s="149">
        <v>152</v>
      </c>
      <c r="BA12" s="149">
        <v>-1</v>
      </c>
      <c r="BB12" s="174">
        <v>37.9</v>
      </c>
      <c r="BC12" s="174">
        <v>58.12</v>
      </c>
      <c r="BD12" s="174">
        <f>((1.092*8.3144*(BA12+273)*(LN(BB12)-1.013)/(0.93-(BA12+273)/(AZ12+273)))*((AZ12-AP12)/(AZ12-BA12))^0.383)*1000/BC12</f>
        <v>117576.85572786363</v>
      </c>
      <c r="BE12" s="184">
        <f>1-EXP(-2.63*(AW12/BD12)*(AZ12-BA12)*(1-((AZ12-AP12)/(AZ12-BA12))^0.38))</f>
        <v>0.9996899308192666</v>
      </c>
      <c r="BF12" s="149">
        <f>AD12*AL12*AK12*AN12*AX12</f>
        <v>4291.8109421188319</v>
      </c>
      <c r="BG12" s="149">
        <f>0.07*BF12*BE12/AY12</f>
        <v>32.769624971863642</v>
      </c>
      <c r="BH12" s="149">
        <f>(1-AD12)*AK12*AL12*AN12</f>
        <v>19.466488958400006</v>
      </c>
      <c r="BI12" s="175">
        <f>MROUND(X12,0.1)/5</f>
        <v>4.0600000000000005</v>
      </c>
      <c r="BJ12" s="108">
        <v>6.5</v>
      </c>
      <c r="BK12" s="176">
        <f>CEILING(AN12,0.2)</f>
        <v>2.2000000000000002</v>
      </c>
      <c r="BL12" s="176">
        <f>AM12</f>
        <v>1.6</v>
      </c>
      <c r="BM12" s="176">
        <f>CEILING((1-AD12)*AN12,0.2)</f>
        <v>1.6</v>
      </c>
      <c r="BN12" s="161">
        <f>BH12+BG12</f>
        <v>52.236113930263649</v>
      </c>
      <c r="BO12" s="149"/>
      <c r="BP12" s="149"/>
      <c r="BQ12" s="149"/>
      <c r="BR12" s="149"/>
      <c r="BS12" s="149"/>
      <c r="BT12" s="149"/>
      <c r="BU12" s="149"/>
      <c r="BV12" s="149"/>
      <c r="BW12" s="149">
        <f>Z12</f>
        <v>138</v>
      </c>
      <c r="BX12" s="161">
        <f>BG12/BH12</f>
        <v>1.6833865131967305</v>
      </c>
      <c r="BY12" s="185">
        <v>169</v>
      </c>
      <c r="BZ12" s="186">
        <v>0.25344383999999998</v>
      </c>
      <c r="CA12" s="186">
        <v>0.21218126000000001</v>
      </c>
      <c r="CB12" s="186">
        <v>0.25412020000000002</v>
      </c>
      <c r="CC12" s="186">
        <v>0.14026029000000001</v>
      </c>
      <c r="CD12" s="186">
        <v>0.15167286999999999</v>
      </c>
      <c r="CE12" s="186">
        <v>0.11740515</v>
      </c>
      <c r="CF12" s="186">
        <v>5.7578984999999999E-2</v>
      </c>
      <c r="CG12" s="186">
        <v>5.6795958000000001E-2</v>
      </c>
      <c r="CH12" s="186">
        <v>9.6069827999999996E-2</v>
      </c>
      <c r="CI12" s="186">
        <v>2.6929853000000001</v>
      </c>
      <c r="CJ12" s="186">
        <v>1.0200018</v>
      </c>
      <c r="CK12" s="186">
        <v>0.77680165000000001</v>
      </c>
      <c r="CL12" s="186">
        <v>5.6712350999999996</v>
      </c>
      <c r="CM12" s="186">
        <v>2.0370819999999998</v>
      </c>
      <c r="CN12" s="186">
        <v>1.3090368999999999</v>
      </c>
      <c r="CO12" s="186">
        <v>0.75322639999999996</v>
      </c>
      <c r="CP12" s="186">
        <v>0.48858938000000002</v>
      </c>
      <c r="CQ12" s="186">
        <v>0.34520467999999999</v>
      </c>
      <c r="CR12" s="186">
        <v>1.2663389</v>
      </c>
      <c r="CS12" s="186">
        <v>0.91943341000000001</v>
      </c>
      <c r="CT12" s="186">
        <v>0.54786873000000003</v>
      </c>
      <c r="CU12" s="186">
        <v>0.39985767</v>
      </c>
      <c r="CV12" s="186">
        <v>0.45759179999999999</v>
      </c>
      <c r="CW12" s="186">
        <v>0.19147174</v>
      </c>
      <c r="CX12" s="186">
        <v>0.24578398000000001</v>
      </c>
      <c r="CY12" s="186">
        <v>0.20974693</v>
      </c>
      <c r="CZ12" s="186">
        <v>0.16623294</v>
      </c>
      <c r="DA12" s="188"/>
      <c r="DB12" s="188"/>
      <c r="DC12" s="188"/>
      <c r="DD12" s="188"/>
      <c r="DE12" s="188"/>
      <c r="DF12" s="188"/>
      <c r="DG12" s="188"/>
      <c r="DH12" s="188"/>
      <c r="DI12" s="188"/>
      <c r="DJ12" s="188"/>
      <c r="DK12" s="188"/>
      <c r="DL12" s="188"/>
      <c r="DM12" s="188"/>
      <c r="DN12" s="188"/>
      <c r="DO12" s="188"/>
      <c r="DP12" s="188"/>
      <c r="DQ12" s="188"/>
      <c r="DR12" s="188"/>
      <c r="DS12" s="188"/>
    </row>
    <row r="13" spans="1:123" s="162" customFormat="1">
      <c r="A13" s="147" t="s">
        <v>40044</v>
      </c>
      <c r="B13" s="147">
        <v>20.200000000000003</v>
      </c>
      <c r="C13" s="147">
        <v>0.40060620000000002</v>
      </c>
      <c r="D13" s="171">
        <v>1.6</v>
      </c>
      <c r="E13" s="171">
        <v>9</v>
      </c>
      <c r="F13" s="171">
        <v>2.4000000000000004</v>
      </c>
      <c r="G13" s="171">
        <v>1.6</v>
      </c>
      <c r="H13" s="171">
        <v>1.6</v>
      </c>
      <c r="I13" s="173">
        <v>379.70000000000005</v>
      </c>
      <c r="J13" s="173">
        <v>403.20000000000005</v>
      </c>
      <c r="K13" s="150">
        <v>14</v>
      </c>
      <c r="L13" s="150">
        <v>10</v>
      </c>
      <c r="M13" s="150">
        <v>15</v>
      </c>
      <c r="N13" s="150">
        <v>2.6</v>
      </c>
      <c r="O13" s="150">
        <v>6</v>
      </c>
      <c r="P13" s="147">
        <v>2.5218359835030726</v>
      </c>
      <c r="Q13" s="180">
        <f t="shared" si="0"/>
        <v>-16.600000000000001</v>
      </c>
      <c r="R13" s="181">
        <f t="shared" si="1"/>
        <v>10.9</v>
      </c>
      <c r="S13" s="181">
        <v>5</v>
      </c>
      <c r="T13" s="182">
        <f t="shared" si="2"/>
        <v>2.6</v>
      </c>
      <c r="U13" s="182">
        <f t="shared" si="3"/>
        <v>10</v>
      </c>
      <c r="V13" s="182">
        <f t="shared" si="4"/>
        <v>15</v>
      </c>
      <c r="W13" s="183">
        <f t="shared" si="5"/>
        <v>1.4000000000000001</v>
      </c>
      <c r="X13" s="147" t="s">
        <v>231</v>
      </c>
      <c r="Y13" s="171">
        <f t="shared" si="6"/>
        <v>28.1</v>
      </c>
      <c r="Z13" s="151">
        <f t="shared" si="7"/>
        <v>107</v>
      </c>
      <c r="AA13" s="151">
        <f t="shared" si="8"/>
        <v>16</v>
      </c>
      <c r="AB13" s="147" t="s">
        <v>5218</v>
      </c>
      <c r="AC13" s="172">
        <f t="shared" si="9"/>
        <v>20.200000000000003</v>
      </c>
      <c r="AD13" s="153">
        <f t="shared" si="10"/>
        <v>0.40060620000000002</v>
      </c>
      <c r="AE13" s="153" t="s">
        <v>15189</v>
      </c>
      <c r="AF13" s="153" t="s">
        <v>10202</v>
      </c>
      <c r="AG13" s="153" t="s">
        <v>20150</v>
      </c>
      <c r="AH13" s="153" t="s">
        <v>25109</v>
      </c>
      <c r="AI13" s="151">
        <f t="shared" si="11"/>
        <v>10</v>
      </c>
      <c r="AJ13" s="171">
        <f t="shared" si="12"/>
        <v>6.6</v>
      </c>
      <c r="AK13" s="171">
        <f t="shared" si="13"/>
        <v>1.6</v>
      </c>
      <c r="AL13" s="171">
        <f t="shared" si="14"/>
        <v>9</v>
      </c>
      <c r="AM13" s="171">
        <f t="shared" si="15"/>
        <v>1.6</v>
      </c>
      <c r="AN13" s="171">
        <f t="shared" si="16"/>
        <v>2.4000000000000004</v>
      </c>
      <c r="AO13" s="147" t="s">
        <v>30066</v>
      </c>
      <c r="AP13" s="147" t="s">
        <v>35047</v>
      </c>
      <c r="AQ13" s="171">
        <f t="shared" si="17"/>
        <v>1.6</v>
      </c>
      <c r="AR13" s="173">
        <f t="shared" si="18"/>
        <v>379.70000000000005</v>
      </c>
      <c r="AS13" s="173">
        <f t="shared" si="19"/>
        <v>403.20000000000005</v>
      </c>
      <c r="AT13" s="173"/>
      <c r="AU13" s="172">
        <f>AC13/5+1</f>
        <v>5.0400000000000009</v>
      </c>
      <c r="AV13" s="147" t="s">
        <v>39932</v>
      </c>
      <c r="AW13" s="149">
        <v>3401.3</v>
      </c>
      <c r="AX13" s="149">
        <v>437.47</v>
      </c>
      <c r="AY13" s="149">
        <v>9.8800000000000008</v>
      </c>
      <c r="AZ13" s="149">
        <v>152</v>
      </c>
      <c r="BA13" s="149">
        <v>-1</v>
      </c>
      <c r="BB13" s="174">
        <v>37.9</v>
      </c>
      <c r="BC13" s="174">
        <v>58.12</v>
      </c>
      <c r="BD13" s="174">
        <f>((1.092*8.3144*(BA13+273)*(LN(BB13)-1.013)/(0.93-(BA13+273)/(AZ13+273)))*((AZ13-AP13)/(AZ13-BA13))^0.383)*1000/BC13</f>
        <v>182183.28233392938</v>
      </c>
      <c r="BE13" s="184">
        <f>1-EXP(-2.63*(AW13/BD13)*(AZ13-BA13)*(1-((AZ13-AP13)/(AZ13-BA13))^0.38))</f>
        <v>0.98033649446721949</v>
      </c>
      <c r="BF13" s="149">
        <f>AD13*AL13*AK13*AN13*AX13</f>
        <v>6056.750395491842</v>
      </c>
      <c r="BG13" s="149">
        <f>0.07*BF13*BE13/AY13</f>
        <v>42.068394892769156</v>
      </c>
      <c r="BH13" s="149">
        <f>(1-AD13)*AK13*AL13*AN13</f>
        <v>20.715049728000004</v>
      </c>
      <c r="BI13" s="175">
        <f>MROUND(X13,0.1)/5</f>
        <v>4.0200000000000005</v>
      </c>
      <c r="BJ13" s="149">
        <v>7</v>
      </c>
      <c r="BK13" s="176">
        <f>CEILING(AN13,0.2)</f>
        <v>2.4000000000000004</v>
      </c>
      <c r="BL13" s="176">
        <f>AM13</f>
        <v>1.6</v>
      </c>
      <c r="BM13" s="176">
        <f>CEILING((1-AD13)*AN13,0.2)</f>
        <v>1.6</v>
      </c>
      <c r="BN13" s="161">
        <f>BH13+BG13</f>
        <v>62.78344462076916</v>
      </c>
      <c r="BO13" s="149">
        <v>0.80157005603890741</v>
      </c>
      <c r="BP13" s="149">
        <f>(BO13+AK13)*(BO13+AL13)*((1/3)*BO13+AN13)</f>
        <v>62.783404995279092</v>
      </c>
      <c r="BQ13" s="176">
        <f>MROUND((BO13+AK13),0.2)</f>
        <v>2.4000000000000004</v>
      </c>
      <c r="BR13" s="176">
        <f>MROUND((BO13+AL13),0.2)</f>
        <v>9.8000000000000007</v>
      </c>
      <c r="BS13" s="176">
        <f>IF(MROUND(((1/3)*BO13+BK13),0.2)*BR13*BQ13/BN13&gt;1.05,MROUND(((1/3)*BO13+BK13),0.2)-0.2,MROUND(((1/3)*BO13+BK13),0.2))</f>
        <v>2.6</v>
      </c>
      <c r="BT13" s="149">
        <f>BQ13*BR13*BS13</f>
        <v>61.152000000000022</v>
      </c>
      <c r="BU13" s="149" t="b">
        <f>IF(BM13&lt;BS13,TRUE, FALSE)</f>
        <v>1</v>
      </c>
      <c r="BV13" s="149" t="b">
        <f>IF(BH13&lt;BM13*BQ13*BR13,TRUE, FALSE)</f>
        <v>1</v>
      </c>
      <c r="BW13" s="149">
        <f>Z13</f>
        <v>107</v>
      </c>
      <c r="BX13" s="161">
        <f>BG13/BH13</f>
        <v>2.0308131259712296</v>
      </c>
      <c r="BY13" s="185">
        <v>99</v>
      </c>
      <c r="BZ13" s="186">
        <v>0.21118692</v>
      </c>
      <c r="CA13" s="186">
        <v>0.22224140000000001</v>
      </c>
      <c r="CB13" s="186">
        <v>0.18014951000000001</v>
      </c>
      <c r="CC13" s="186">
        <v>0.17589573999999999</v>
      </c>
      <c r="CD13" s="186">
        <v>0.17291258000000001</v>
      </c>
      <c r="CE13" s="186">
        <v>0.20586589999999999</v>
      </c>
      <c r="CF13" s="186">
        <v>0.1046776</v>
      </c>
      <c r="CG13" s="186">
        <v>0.10680985</v>
      </c>
      <c r="CH13" s="186">
        <v>8.9407398999999999E-2</v>
      </c>
      <c r="CI13" s="186">
        <v>2.1791551</v>
      </c>
      <c r="CJ13" s="186">
        <v>1.8501433</v>
      </c>
      <c r="CK13" s="186">
        <v>0.68404072999999999</v>
      </c>
      <c r="CL13" s="186">
        <v>1.8849108000000001</v>
      </c>
      <c r="CM13" s="186">
        <v>1.4824710999999999</v>
      </c>
      <c r="CN13" s="186">
        <v>0.59323579000000004</v>
      </c>
      <c r="CO13" s="186">
        <v>1.3237838</v>
      </c>
      <c r="CP13" s="186">
        <v>1.0701638</v>
      </c>
      <c r="CQ13" s="186">
        <v>0.43900686999999999</v>
      </c>
      <c r="CR13" s="186">
        <v>0.96481740000000005</v>
      </c>
      <c r="CS13" s="186">
        <v>0.90072858</v>
      </c>
      <c r="CT13" s="186">
        <v>0.48737922</v>
      </c>
      <c r="CU13" s="186">
        <v>0.37640414</v>
      </c>
      <c r="CV13" s="186">
        <v>0.22673541</v>
      </c>
      <c r="CW13" s="186">
        <v>0.22198839000000001</v>
      </c>
      <c r="CX13" s="186">
        <v>0.40833767999999998</v>
      </c>
      <c r="CY13" s="186">
        <v>0.37805738999999999</v>
      </c>
      <c r="CZ13" s="186">
        <v>0.22090580000000001</v>
      </c>
      <c r="DA13" s="191"/>
      <c r="DB13" s="191"/>
      <c r="DC13" s="191"/>
      <c r="DD13" s="191"/>
      <c r="DE13" s="191"/>
      <c r="DF13" s="191"/>
      <c r="DG13" s="191"/>
      <c r="DH13" s="191"/>
      <c r="DI13" s="191"/>
      <c r="DJ13" s="191"/>
      <c r="DK13" s="191"/>
      <c r="DL13" s="191"/>
      <c r="DM13" s="191"/>
      <c r="DN13" s="191"/>
      <c r="DO13" s="191"/>
      <c r="DP13" s="191"/>
      <c r="DQ13" s="191"/>
      <c r="DR13" s="191"/>
      <c r="DS13" s="191"/>
    </row>
    <row r="14" spans="1:123" s="162" customFormat="1">
      <c r="A14" s="147" t="s">
        <v>40366</v>
      </c>
      <c r="B14" s="147">
        <v>33.300000000000004</v>
      </c>
      <c r="C14" s="147">
        <v>0.32845550000000001</v>
      </c>
      <c r="D14" s="171">
        <v>1.8</v>
      </c>
      <c r="E14" s="171">
        <v>4.8000000000000007</v>
      </c>
      <c r="F14" s="171">
        <v>2.8000000000000003</v>
      </c>
      <c r="G14" s="171">
        <v>0.8</v>
      </c>
      <c r="H14" s="171">
        <v>1.8</v>
      </c>
      <c r="I14" s="173">
        <v>485</v>
      </c>
      <c r="J14" s="173">
        <v>335.1</v>
      </c>
      <c r="K14" s="150">
        <v>13</v>
      </c>
      <c r="L14" s="150">
        <v>7</v>
      </c>
      <c r="M14" s="150">
        <v>13</v>
      </c>
      <c r="N14" s="150">
        <v>0.8</v>
      </c>
      <c r="O14" s="150">
        <v>9</v>
      </c>
      <c r="P14" s="147">
        <v>0.83117677559159353</v>
      </c>
      <c r="Q14" s="180">
        <f t="shared" si="0"/>
        <v>-13.8</v>
      </c>
      <c r="R14" s="181">
        <f t="shared" si="1"/>
        <v>13</v>
      </c>
      <c r="S14" s="181">
        <v>5</v>
      </c>
      <c r="T14" s="182">
        <f t="shared" si="2"/>
        <v>0.8</v>
      </c>
      <c r="U14" s="182">
        <f t="shared" si="3"/>
        <v>7</v>
      </c>
      <c r="V14" s="182">
        <f t="shared" si="4"/>
        <v>13</v>
      </c>
      <c r="W14" s="183">
        <f t="shared" si="5"/>
        <v>2</v>
      </c>
      <c r="X14" s="147" t="s">
        <v>553</v>
      </c>
      <c r="Y14" s="171">
        <f t="shared" si="6"/>
        <v>34.200000000000003</v>
      </c>
      <c r="Z14" s="151">
        <f t="shared" si="7"/>
        <v>212</v>
      </c>
      <c r="AA14" s="151">
        <f t="shared" si="8"/>
        <v>18</v>
      </c>
      <c r="AB14" s="147" t="s">
        <v>5541</v>
      </c>
      <c r="AC14" s="172">
        <f t="shared" si="9"/>
        <v>33.300000000000004</v>
      </c>
      <c r="AD14" s="153">
        <f t="shared" si="10"/>
        <v>0.32845550000000001</v>
      </c>
      <c r="AE14" s="153" t="s">
        <v>15508</v>
      </c>
      <c r="AF14" s="153" t="s">
        <v>10523</v>
      </c>
      <c r="AG14" s="153" t="s">
        <v>38</v>
      </c>
      <c r="AH14" s="153" t="s">
        <v>25428</v>
      </c>
      <c r="AI14" s="151">
        <f t="shared" si="11"/>
        <v>12.1</v>
      </c>
      <c r="AJ14" s="171">
        <f t="shared" si="12"/>
        <v>5.8</v>
      </c>
      <c r="AK14" s="171">
        <f t="shared" si="13"/>
        <v>1.8</v>
      </c>
      <c r="AL14" s="171">
        <f t="shared" si="14"/>
        <v>4.8000000000000007</v>
      </c>
      <c r="AM14" s="171">
        <f t="shared" si="15"/>
        <v>1.8</v>
      </c>
      <c r="AN14" s="171">
        <f t="shared" si="16"/>
        <v>2.8000000000000003</v>
      </c>
      <c r="AO14" s="147" t="s">
        <v>30389</v>
      </c>
      <c r="AP14" s="147" t="s">
        <v>35369</v>
      </c>
      <c r="AQ14" s="171">
        <f t="shared" si="17"/>
        <v>0.8</v>
      </c>
      <c r="AR14" s="173">
        <f t="shared" si="18"/>
        <v>485</v>
      </c>
      <c r="AS14" s="173">
        <f t="shared" si="19"/>
        <v>335.1</v>
      </c>
      <c r="AT14" s="173">
        <f>ROUNDUP(X14/10,2)</f>
        <v>3.3299999999999996</v>
      </c>
      <c r="AU14" s="172">
        <f>AT14/5+0.1</f>
        <v>0.7659999999999999</v>
      </c>
      <c r="AV14" s="177" t="s">
        <v>39931</v>
      </c>
      <c r="AW14" s="149"/>
      <c r="AX14" s="149"/>
      <c r="AY14" s="149"/>
      <c r="AZ14" s="149"/>
      <c r="BA14" s="149"/>
      <c r="BB14" s="174"/>
      <c r="BC14" s="174"/>
      <c r="BD14" s="174"/>
      <c r="BE14" s="149"/>
      <c r="BF14" s="149"/>
      <c r="BG14" s="149"/>
      <c r="BH14" s="149"/>
      <c r="BI14" s="149"/>
      <c r="BJ14" s="162">
        <v>0</v>
      </c>
      <c r="BK14" s="149"/>
      <c r="BL14" s="149"/>
      <c r="BM14" s="149"/>
      <c r="BN14" s="149"/>
      <c r="BO14" s="149"/>
      <c r="BP14" s="149"/>
      <c r="BQ14" s="149"/>
      <c r="BR14" s="149"/>
      <c r="BS14" s="149"/>
      <c r="BT14" s="149"/>
      <c r="BU14" s="149"/>
      <c r="BV14" s="149"/>
      <c r="BW14" s="149"/>
      <c r="BX14" s="149"/>
      <c r="BY14" s="185">
        <v>422</v>
      </c>
      <c r="BZ14" s="186">
        <v>0.26126853</v>
      </c>
      <c r="CA14" s="186">
        <v>0.28501081</v>
      </c>
      <c r="CB14" s="186">
        <v>0.29354047999999999</v>
      </c>
      <c r="CC14" s="186">
        <v>0.19755718</v>
      </c>
      <c r="CD14" s="186">
        <v>0.19269359</v>
      </c>
      <c r="CE14" s="186">
        <v>0.18708754</v>
      </c>
      <c r="CF14" s="186">
        <v>0.11843418999999999</v>
      </c>
      <c r="CG14" s="186">
        <v>0.12513305</v>
      </c>
      <c r="CH14" s="186">
        <v>0.16423700999999999</v>
      </c>
      <c r="CI14" s="186">
        <v>2.1179481</v>
      </c>
      <c r="CJ14" s="186">
        <v>1.9369460000000001</v>
      </c>
      <c r="CK14" s="186">
        <v>0.87365263999999998</v>
      </c>
      <c r="CL14" s="186">
        <v>1.5363081999999999</v>
      </c>
      <c r="CM14" s="186">
        <v>1.3068751000000001</v>
      </c>
      <c r="CN14" s="186">
        <v>0.64215928</v>
      </c>
      <c r="CO14" s="186">
        <v>1.3115399000000001</v>
      </c>
      <c r="CP14" s="186">
        <v>1.1717819</v>
      </c>
      <c r="CQ14" s="186">
        <v>0.51272689999999999</v>
      </c>
      <c r="CR14" s="186">
        <v>1.0892447000000001</v>
      </c>
      <c r="CS14" s="186">
        <v>1.0567036000000001</v>
      </c>
      <c r="CT14" s="186">
        <v>0.65415816999999998</v>
      </c>
      <c r="CU14" s="186">
        <v>0.42519869999999998</v>
      </c>
      <c r="CV14" s="186">
        <v>0.27646284999999998</v>
      </c>
      <c r="CW14" s="186">
        <v>0.23476836000000001</v>
      </c>
      <c r="CX14" s="186">
        <v>0.50774973999999995</v>
      </c>
      <c r="CY14" s="186">
        <v>0.48254707000000002</v>
      </c>
      <c r="CZ14" s="186">
        <v>0.27423315999999998</v>
      </c>
      <c r="DA14" s="188"/>
      <c r="DB14" s="188"/>
      <c r="DC14" s="188"/>
      <c r="DD14" s="188"/>
      <c r="DE14" s="188"/>
      <c r="DF14" s="188"/>
      <c r="DG14" s="188"/>
      <c r="DH14" s="188"/>
      <c r="DI14" s="188"/>
      <c r="DJ14" s="188"/>
      <c r="DK14" s="188"/>
      <c r="DL14" s="188"/>
      <c r="DM14" s="188"/>
      <c r="DN14" s="188"/>
      <c r="DO14" s="188"/>
      <c r="DP14" s="188"/>
      <c r="DQ14" s="188"/>
      <c r="DR14" s="188"/>
      <c r="DS14" s="188"/>
    </row>
    <row r="15" spans="1:123" s="162" customFormat="1">
      <c r="A15" s="147" t="s">
        <v>40137</v>
      </c>
      <c r="B15" s="147">
        <v>26.900000000000002</v>
      </c>
      <c r="C15" s="147">
        <v>0.1325472</v>
      </c>
      <c r="D15" s="171">
        <v>0.8</v>
      </c>
      <c r="E15" s="171">
        <v>6.4</v>
      </c>
      <c r="F15" s="171">
        <v>2.4000000000000004</v>
      </c>
      <c r="G15" s="171">
        <v>1.6</v>
      </c>
      <c r="H15" s="171">
        <v>2</v>
      </c>
      <c r="I15" s="173">
        <v>438.6</v>
      </c>
      <c r="J15" s="173">
        <v>385.8</v>
      </c>
      <c r="K15" s="150">
        <v>13</v>
      </c>
      <c r="L15" s="150">
        <v>13</v>
      </c>
      <c r="M15" s="150">
        <v>13</v>
      </c>
      <c r="N15" s="150">
        <v>2</v>
      </c>
      <c r="O15" s="150">
        <v>30</v>
      </c>
      <c r="P15" s="147">
        <v>2.057474497033299</v>
      </c>
      <c r="Q15" s="180">
        <f t="shared" si="0"/>
        <v>-15</v>
      </c>
      <c r="R15" s="181">
        <f t="shared" si="1"/>
        <v>15.600000000000001</v>
      </c>
      <c r="S15" s="181">
        <v>5</v>
      </c>
      <c r="T15" s="182">
        <f t="shared" si="2"/>
        <v>2</v>
      </c>
      <c r="U15" s="182">
        <f t="shared" si="3"/>
        <v>13</v>
      </c>
      <c r="V15" s="182">
        <f t="shared" si="4"/>
        <v>13</v>
      </c>
      <c r="W15" s="183">
        <f t="shared" si="5"/>
        <v>7.6000000000000005</v>
      </c>
      <c r="X15" s="147" t="s">
        <v>325</v>
      </c>
      <c r="Y15" s="171">
        <f t="shared" si="6"/>
        <v>27.900000000000002</v>
      </c>
      <c r="Z15" s="151">
        <f t="shared" si="7"/>
        <v>166</v>
      </c>
      <c r="AA15" s="151">
        <f t="shared" si="8"/>
        <v>13</v>
      </c>
      <c r="AB15" s="147" t="s">
        <v>5312</v>
      </c>
      <c r="AC15" s="172">
        <f t="shared" si="9"/>
        <v>26.900000000000002</v>
      </c>
      <c r="AD15" s="153">
        <f t="shared" si="10"/>
        <v>0.1325472</v>
      </c>
      <c r="AE15" s="153" t="s">
        <v>15283</v>
      </c>
      <c r="AF15" s="153" t="s">
        <v>10295</v>
      </c>
      <c r="AG15" s="153" t="s">
        <v>20242</v>
      </c>
      <c r="AH15" s="153" t="s">
        <v>25202</v>
      </c>
      <c r="AI15" s="151">
        <f t="shared" si="11"/>
        <v>11.3</v>
      </c>
      <c r="AJ15" s="171">
        <f t="shared" si="12"/>
        <v>6.6</v>
      </c>
      <c r="AK15" s="171">
        <f t="shared" si="13"/>
        <v>0.8</v>
      </c>
      <c r="AL15" s="171">
        <f t="shared" si="14"/>
        <v>6.4</v>
      </c>
      <c r="AM15" s="171">
        <f t="shared" si="15"/>
        <v>2</v>
      </c>
      <c r="AN15" s="171">
        <f t="shared" si="16"/>
        <v>2.4000000000000004</v>
      </c>
      <c r="AO15" s="147" t="s">
        <v>30160</v>
      </c>
      <c r="AP15" s="147" t="s">
        <v>35140</v>
      </c>
      <c r="AQ15" s="171">
        <f t="shared" si="17"/>
        <v>1.6</v>
      </c>
      <c r="AR15" s="173">
        <f t="shared" si="18"/>
        <v>438.6</v>
      </c>
      <c r="AS15" s="173">
        <f t="shared" si="19"/>
        <v>385.8</v>
      </c>
      <c r="AT15" s="173"/>
      <c r="AU15" s="172">
        <f>AC15/5+1</f>
        <v>6.3800000000000008</v>
      </c>
      <c r="AV15" s="147" t="s">
        <v>39931</v>
      </c>
      <c r="AW15" s="149"/>
      <c r="AX15" s="149"/>
      <c r="AY15" s="149"/>
      <c r="AZ15" s="149">
        <v>152</v>
      </c>
      <c r="BA15" s="149">
        <v>-1</v>
      </c>
      <c r="BB15" s="174">
        <v>37.9</v>
      </c>
      <c r="BC15" s="174">
        <v>58.12</v>
      </c>
      <c r="BD15" s="174">
        <f>((1.092*8.3144*(BA15+273)*(LN(BB15)-1.013)/(0.93-(BA15+273)/(AZ15+273)))*((AZ15-AP15)/(AZ15-BA15))^0.383)*1000/BC15</f>
        <v>228250.13089030914</v>
      </c>
      <c r="BE15" s="184">
        <f>1-EXP(-2.63*(AW15/BD15)*(AZ15-BA15)*(1-((AZ15-AP15)/(AZ15-BA15))^0.38))</f>
        <v>0</v>
      </c>
      <c r="BF15" s="149">
        <f>AD15*AL15*AK15*AN15*AX15</f>
        <v>0</v>
      </c>
      <c r="BG15" s="149" t="e">
        <f>0.07*BF15*BE15/AY15</f>
        <v>#DIV/0!</v>
      </c>
      <c r="BH15" s="149">
        <f>(1-AD15)*AK15*AL15*AN15</f>
        <v>10.659260006400002</v>
      </c>
      <c r="BI15" s="175">
        <f>MROUND(X15,0.1)/5</f>
        <v>5.3800000000000008</v>
      </c>
      <c r="BJ15" s="162">
        <v>0</v>
      </c>
      <c r="BK15" s="176">
        <f>CEILING(AN15,0.2)</f>
        <v>2.4000000000000004</v>
      </c>
      <c r="BL15" s="176">
        <f>AM15</f>
        <v>2</v>
      </c>
      <c r="BM15" s="176">
        <f>CEILING((1-AD15)*AN15,0.2)</f>
        <v>2.2000000000000002</v>
      </c>
      <c r="BN15" s="161" t="e">
        <f>BH15+BG15</f>
        <v>#DIV/0!</v>
      </c>
      <c r="BO15" s="149"/>
      <c r="BP15" s="149"/>
      <c r="BQ15" s="149"/>
      <c r="BR15" s="149"/>
      <c r="BS15" s="149"/>
      <c r="BT15" s="149"/>
      <c r="BU15" s="149"/>
      <c r="BV15" s="149"/>
      <c r="BW15" s="149">
        <f>Z15</f>
        <v>166</v>
      </c>
      <c r="BX15" s="161" t="e">
        <f>BG15/BH15</f>
        <v>#DIV/0!</v>
      </c>
      <c r="BY15" s="185">
        <v>193</v>
      </c>
      <c r="BZ15" s="186">
        <v>0.18865623000000001</v>
      </c>
      <c r="CA15" s="186">
        <v>0.16301802000000001</v>
      </c>
      <c r="CB15" s="186">
        <v>0.12735288</v>
      </c>
      <c r="CC15" s="186">
        <v>8.3360060999999999E-2</v>
      </c>
      <c r="CD15" s="186">
        <v>7.7839672999999998E-2</v>
      </c>
      <c r="CE15" s="186">
        <v>5.6807234999999998E-2</v>
      </c>
      <c r="CF15" s="186">
        <v>5.3899899000000001E-2</v>
      </c>
      <c r="CG15" s="186">
        <v>4.7695108E-2</v>
      </c>
      <c r="CH15" s="186">
        <v>5.2548192000000001E-2</v>
      </c>
      <c r="CI15" s="186">
        <v>1.4547296000000001</v>
      </c>
      <c r="CJ15" s="186">
        <v>0.76651239000000004</v>
      </c>
      <c r="CK15" s="186">
        <v>0.26986662</v>
      </c>
      <c r="CL15" s="186">
        <v>0.96351313999999999</v>
      </c>
      <c r="CM15" s="186">
        <v>0.52932310000000005</v>
      </c>
      <c r="CN15" s="186">
        <v>0.23539156</v>
      </c>
      <c r="CO15" s="186">
        <v>0.30582204000000002</v>
      </c>
      <c r="CP15" s="186">
        <v>0.24174793</v>
      </c>
      <c r="CQ15" s="186">
        <v>0.11268702</v>
      </c>
      <c r="CR15" s="186">
        <v>0.76491290000000001</v>
      </c>
      <c r="CS15" s="186">
        <v>0.45360171999999999</v>
      </c>
      <c r="CT15" s="186">
        <v>0.21803291</v>
      </c>
      <c r="CU15" s="186">
        <v>0.22255337</v>
      </c>
      <c r="CV15" s="186">
        <v>0.15238947</v>
      </c>
      <c r="CW15" s="186">
        <v>8.6480446000000002E-2</v>
      </c>
      <c r="CX15" s="186">
        <v>0.15100781999999999</v>
      </c>
      <c r="CY15" s="186">
        <v>0.13012261999999999</v>
      </c>
      <c r="CZ15" s="186">
        <v>9.0693495999999998E-2</v>
      </c>
      <c r="DA15" s="191"/>
      <c r="DB15" s="191"/>
      <c r="DC15" s="191"/>
      <c r="DD15" s="191"/>
      <c r="DE15" s="191"/>
      <c r="DF15" s="191"/>
      <c r="DG15" s="191"/>
      <c r="DH15" s="191"/>
      <c r="DI15" s="191"/>
      <c r="DJ15" s="191"/>
      <c r="DK15" s="191"/>
      <c r="DL15" s="191"/>
      <c r="DM15" s="191"/>
      <c r="DN15" s="191"/>
      <c r="DO15" s="191"/>
      <c r="DP15" s="191"/>
      <c r="DQ15" s="191"/>
      <c r="DR15" s="191"/>
      <c r="DS15" s="191"/>
    </row>
    <row r="16" spans="1:123" s="162" customFormat="1">
      <c r="A16" s="147" t="s">
        <v>40233</v>
      </c>
      <c r="B16" s="147">
        <v>36.800000000000004</v>
      </c>
      <c r="C16" s="147">
        <v>0.22212679999999999</v>
      </c>
      <c r="D16" s="171">
        <v>0.60000000000000009</v>
      </c>
      <c r="E16" s="171">
        <v>7.8000000000000007</v>
      </c>
      <c r="F16" s="171">
        <v>2.2000000000000002</v>
      </c>
      <c r="G16" s="171">
        <v>1.2000000000000002</v>
      </c>
      <c r="H16" s="171">
        <v>1.8</v>
      </c>
      <c r="I16" s="173">
        <v>491.40000000000003</v>
      </c>
      <c r="J16" s="173">
        <v>387</v>
      </c>
      <c r="K16" s="150">
        <v>9</v>
      </c>
      <c r="L16" s="150">
        <v>13</v>
      </c>
      <c r="M16" s="150">
        <v>6</v>
      </c>
      <c r="N16" s="150">
        <v>0.60000000000000009</v>
      </c>
      <c r="O16" s="150">
        <v>21</v>
      </c>
      <c r="P16" s="147">
        <v>0.57249610970765996</v>
      </c>
      <c r="Q16" s="180">
        <f t="shared" si="0"/>
        <v>-9.6</v>
      </c>
      <c r="R16" s="181">
        <f t="shared" si="1"/>
        <v>11.4</v>
      </c>
      <c r="S16" s="181">
        <v>5</v>
      </c>
      <c r="T16" s="182">
        <f t="shared" si="2"/>
        <v>0.60000000000000009</v>
      </c>
      <c r="U16" s="182">
        <f t="shared" si="3"/>
        <v>13</v>
      </c>
      <c r="V16" s="182">
        <f t="shared" si="4"/>
        <v>6</v>
      </c>
      <c r="W16" s="183">
        <f t="shared" si="5"/>
        <v>3.4000000000000004</v>
      </c>
      <c r="X16" s="147" t="s">
        <v>420</v>
      </c>
      <c r="Y16" s="171">
        <f t="shared" si="6"/>
        <v>37.800000000000004</v>
      </c>
      <c r="Z16" s="151">
        <f t="shared" si="7"/>
        <v>218</v>
      </c>
      <c r="AA16" s="151">
        <f t="shared" si="8"/>
        <v>10</v>
      </c>
      <c r="AB16" s="147" t="s">
        <v>5408</v>
      </c>
      <c r="AC16" s="172">
        <f t="shared" si="9"/>
        <v>36.800000000000004</v>
      </c>
      <c r="AD16" s="153">
        <f t="shared" si="10"/>
        <v>0.22212679999999999</v>
      </c>
      <c r="AE16" s="153" t="s">
        <v>15376</v>
      </c>
      <c r="AF16" s="153" t="s">
        <v>10390</v>
      </c>
      <c r="AG16" s="153" t="s">
        <v>20337</v>
      </c>
      <c r="AH16" s="153" t="s">
        <v>25296</v>
      </c>
      <c r="AI16" s="151">
        <f t="shared" si="11"/>
        <v>10.6</v>
      </c>
      <c r="AJ16" s="171">
        <f t="shared" si="12"/>
        <v>6.2</v>
      </c>
      <c r="AK16" s="171">
        <f t="shared" si="13"/>
        <v>0.60000000000000009</v>
      </c>
      <c r="AL16" s="171">
        <f t="shared" si="14"/>
        <v>7.8000000000000007</v>
      </c>
      <c r="AM16" s="171">
        <f t="shared" si="15"/>
        <v>1.8</v>
      </c>
      <c r="AN16" s="171">
        <f t="shared" si="16"/>
        <v>2.2000000000000002</v>
      </c>
      <c r="AO16" s="147" t="s">
        <v>30256</v>
      </c>
      <c r="AP16" s="147" t="s">
        <v>35236</v>
      </c>
      <c r="AQ16" s="171">
        <f t="shared" si="17"/>
        <v>1.2000000000000002</v>
      </c>
      <c r="AR16" s="173">
        <f t="shared" si="18"/>
        <v>491.40000000000003</v>
      </c>
      <c r="AS16" s="173">
        <f t="shared" si="19"/>
        <v>387</v>
      </c>
      <c r="AT16" s="173">
        <f>ROUNDUP(X16/10,2)</f>
        <v>3.6799999999999997</v>
      </c>
      <c r="AU16" s="172">
        <f>AT16/5+0.1</f>
        <v>0.83599999999999997</v>
      </c>
      <c r="AV16" s="147" t="s">
        <v>39931</v>
      </c>
      <c r="AW16" s="149"/>
      <c r="AX16" s="149"/>
      <c r="AY16" s="149"/>
      <c r="AZ16" s="149"/>
      <c r="BA16" s="149"/>
      <c r="BB16" s="174"/>
      <c r="BC16" s="174"/>
      <c r="BD16" s="174"/>
      <c r="BE16" s="149"/>
      <c r="BF16" s="149"/>
      <c r="BG16" s="149"/>
      <c r="BH16" s="149"/>
      <c r="BI16" s="149"/>
      <c r="BJ16" s="162">
        <v>0</v>
      </c>
      <c r="BK16" s="149"/>
      <c r="BL16" s="149"/>
      <c r="BM16" s="149"/>
      <c r="BN16" s="149"/>
      <c r="BO16" s="149"/>
      <c r="BP16" s="149"/>
      <c r="BQ16" s="149"/>
      <c r="BR16" s="149"/>
      <c r="BS16" s="149"/>
      <c r="BT16" s="149"/>
      <c r="BU16" s="149"/>
      <c r="BV16" s="149"/>
      <c r="BW16" s="149"/>
      <c r="BX16" s="149"/>
      <c r="BY16" s="185">
        <v>289</v>
      </c>
      <c r="BZ16" s="186">
        <v>0.24921314</v>
      </c>
      <c r="CA16" s="186">
        <v>0.23756390999999999</v>
      </c>
      <c r="CB16" s="186">
        <v>0.28248837999999998</v>
      </c>
      <c r="CC16" s="186">
        <v>0.21233824000000001</v>
      </c>
      <c r="CD16" s="186">
        <v>0.17430897000000001</v>
      </c>
      <c r="CE16" s="186">
        <v>0.11674995000000001</v>
      </c>
      <c r="CF16" s="186">
        <v>8.5894391E-2</v>
      </c>
      <c r="CG16" s="186">
        <v>8.2685411E-2</v>
      </c>
      <c r="CH16" s="186">
        <v>0.12706932000000001</v>
      </c>
      <c r="CI16" s="186">
        <v>2.4209725999999998</v>
      </c>
      <c r="CJ16" s="186">
        <v>1.8966286000000001</v>
      </c>
      <c r="CK16" s="186">
        <v>1.1133119</v>
      </c>
      <c r="CL16" s="186">
        <v>2.4443033000000001</v>
      </c>
      <c r="CM16" s="186">
        <v>1.8912199999999999</v>
      </c>
      <c r="CN16" s="186">
        <v>1.1109669</v>
      </c>
      <c r="CO16" s="186">
        <v>0.99939321999999997</v>
      </c>
      <c r="CP16" s="186">
        <v>0.86202173999999998</v>
      </c>
      <c r="CQ16" s="186">
        <v>0.49417644999999999</v>
      </c>
      <c r="CR16" s="186">
        <v>0.87018287000000005</v>
      </c>
      <c r="CS16" s="186">
        <v>0.79726368000000003</v>
      </c>
      <c r="CT16" s="186">
        <v>0.53970658999999999</v>
      </c>
      <c r="CU16" s="186">
        <v>0.45855089999999998</v>
      </c>
      <c r="CV16" s="186">
        <v>0.40104485000000001</v>
      </c>
      <c r="CW16" s="186">
        <v>0.23223305</v>
      </c>
      <c r="CX16" s="186">
        <v>0.27587171999999999</v>
      </c>
      <c r="CY16" s="186">
        <v>0.26005980000000001</v>
      </c>
      <c r="CZ16" s="186">
        <v>0.19608828</v>
      </c>
      <c r="DA16" s="188"/>
      <c r="DB16" s="188"/>
      <c r="DC16" s="188"/>
      <c r="DD16" s="188"/>
      <c r="DE16" s="188"/>
      <c r="DF16" s="188"/>
      <c r="DG16" s="188"/>
      <c r="DH16" s="188"/>
      <c r="DI16" s="188"/>
      <c r="DJ16" s="188"/>
      <c r="DK16" s="188"/>
      <c r="DL16" s="188"/>
      <c r="DM16" s="188"/>
      <c r="DN16" s="188"/>
      <c r="DO16" s="188"/>
      <c r="DP16" s="188"/>
      <c r="DQ16" s="188"/>
      <c r="DR16" s="188"/>
      <c r="DS16" s="188"/>
    </row>
    <row r="17" spans="1:123" s="162" customFormat="1">
      <c r="A17" s="147" t="s">
        <v>40020</v>
      </c>
      <c r="B17" s="147">
        <v>34.4</v>
      </c>
      <c r="C17" s="147">
        <v>0.40419780000000005</v>
      </c>
      <c r="D17" s="171">
        <v>1.4000000000000001</v>
      </c>
      <c r="E17" s="171">
        <v>3.6</v>
      </c>
      <c r="F17" s="171">
        <v>2.6</v>
      </c>
      <c r="G17" s="171">
        <v>1.8</v>
      </c>
      <c r="H17" s="171">
        <v>1.6</v>
      </c>
      <c r="I17" s="173">
        <v>565.20000000000005</v>
      </c>
      <c r="J17" s="173">
        <v>422.90000000000003</v>
      </c>
      <c r="K17" s="150">
        <v>8</v>
      </c>
      <c r="L17" s="150">
        <v>16</v>
      </c>
      <c r="M17" s="150">
        <v>12</v>
      </c>
      <c r="N17" s="150">
        <v>0.4</v>
      </c>
      <c r="O17" s="150">
        <v>15</v>
      </c>
      <c r="P17" s="147">
        <v>0.46437868718446057</v>
      </c>
      <c r="Q17" s="180">
        <f t="shared" si="0"/>
        <v>-8.4</v>
      </c>
      <c r="R17" s="181">
        <f t="shared" si="1"/>
        <v>8.6999999999999993</v>
      </c>
      <c r="S17" s="181">
        <v>5</v>
      </c>
      <c r="T17" s="182">
        <f t="shared" si="2"/>
        <v>0.4</v>
      </c>
      <c r="U17" s="182">
        <f t="shared" si="3"/>
        <v>16</v>
      </c>
      <c r="V17" s="182">
        <f t="shared" si="4"/>
        <v>12</v>
      </c>
      <c r="W17" s="183">
        <f t="shared" si="5"/>
        <v>2.2000000000000002</v>
      </c>
      <c r="X17" s="147" t="s">
        <v>206</v>
      </c>
      <c r="Y17" s="171">
        <f t="shared" si="6"/>
        <v>48.5</v>
      </c>
      <c r="Z17" s="151">
        <f t="shared" si="7"/>
        <v>292</v>
      </c>
      <c r="AA17" s="151">
        <f t="shared" si="8"/>
        <v>15</v>
      </c>
      <c r="AB17" s="147" t="s">
        <v>5193</v>
      </c>
      <c r="AC17" s="172">
        <f t="shared" si="9"/>
        <v>34.4</v>
      </c>
      <c r="AD17" s="153">
        <f t="shared" si="10"/>
        <v>0.40419780000000005</v>
      </c>
      <c r="AE17" s="153" t="s">
        <v>15164</v>
      </c>
      <c r="AF17" s="153" t="s">
        <v>10177</v>
      </c>
      <c r="AG17" s="153" t="s">
        <v>20125</v>
      </c>
      <c r="AH17" s="153" t="s">
        <v>25084</v>
      </c>
      <c r="AI17" s="151">
        <f t="shared" si="11"/>
        <v>12.7</v>
      </c>
      <c r="AJ17" s="171">
        <f t="shared" si="12"/>
        <v>6.8</v>
      </c>
      <c r="AK17" s="171">
        <f t="shared" si="13"/>
        <v>1.4000000000000001</v>
      </c>
      <c r="AL17" s="171">
        <f t="shared" si="14"/>
        <v>3.6</v>
      </c>
      <c r="AM17" s="171">
        <f t="shared" si="15"/>
        <v>1.6</v>
      </c>
      <c r="AN17" s="171">
        <f t="shared" si="16"/>
        <v>2.6</v>
      </c>
      <c r="AO17" s="147" t="s">
        <v>30041</v>
      </c>
      <c r="AP17" s="147" t="s">
        <v>35022</v>
      </c>
      <c r="AQ17" s="171">
        <f t="shared" si="17"/>
        <v>1.8</v>
      </c>
      <c r="AR17" s="173">
        <f t="shared" si="18"/>
        <v>565.20000000000005</v>
      </c>
      <c r="AS17" s="173">
        <f t="shared" si="19"/>
        <v>422.90000000000003</v>
      </c>
      <c r="AT17" s="173"/>
      <c r="AU17" s="172">
        <f>AC17/5+1</f>
        <v>7.88</v>
      </c>
      <c r="AV17" s="147" t="s">
        <v>39932</v>
      </c>
      <c r="AW17" s="149">
        <v>7910.2</v>
      </c>
      <c r="AX17" s="149">
        <v>333.8</v>
      </c>
      <c r="AY17" s="149">
        <v>10.02</v>
      </c>
      <c r="AZ17" s="149">
        <v>152</v>
      </c>
      <c r="BA17" s="149">
        <v>-1</v>
      </c>
      <c r="BB17" s="174">
        <v>37.9</v>
      </c>
      <c r="BC17" s="174">
        <v>58.12</v>
      </c>
      <c r="BD17" s="174">
        <f>((1.092*8.3144*(BA17+273)*(LN(BB17)-1.013)/(0.93-(BA17+273)/(AZ17+273)))*((AZ17-AP17)/(AZ17-BA17))^0.383)*1000/BC17</f>
        <v>74929.610317921703</v>
      </c>
      <c r="BE17" s="184">
        <f>1-EXP(-2.63*(AW17/BD17)*(AZ17-BA17)*(1-((AZ17-AP17)/(AZ17-BA17))^0.38))</f>
        <v>0.99999999999999845</v>
      </c>
      <c r="BF17" s="149">
        <f>AD17*AL17*AK17*AN17*AX17</f>
        <v>1768.0077407865604</v>
      </c>
      <c r="BG17" s="149">
        <f>0.07*BF17*BE17/AY17</f>
        <v>12.351351482540823</v>
      </c>
      <c r="BH17" s="149">
        <f>(1-AD17)*AK17*AL17*AN17</f>
        <v>7.8073920288000007</v>
      </c>
      <c r="BI17" s="175">
        <f>MROUND(X17,0.1)/5</f>
        <v>6.8600000000000012</v>
      </c>
      <c r="BJ17" s="149">
        <v>13.2</v>
      </c>
      <c r="BK17" s="176">
        <f>CEILING(AN17,0.2)</f>
        <v>2.6</v>
      </c>
      <c r="BL17" s="176">
        <f>AM17</f>
        <v>1.6</v>
      </c>
      <c r="BM17" s="176">
        <f>CEILING((1-AD17)*AN17,0.2)</f>
        <v>1.6</v>
      </c>
      <c r="BN17" s="161">
        <f>BH17+BG17</f>
        <v>20.158743511340823</v>
      </c>
      <c r="BO17" s="149">
        <v>0.42605217164901488</v>
      </c>
      <c r="BP17" s="149">
        <f>(BO17+AK17)*(BO17+AL17)*((1/3)*BO17+AN17)</f>
        <v>20.158712206861143</v>
      </c>
      <c r="BQ17" s="176">
        <f>MROUND((BO17+AK17),0.2)</f>
        <v>1.8</v>
      </c>
      <c r="BR17" s="176">
        <f>MROUND((BO17+AL17),0.2)</f>
        <v>4</v>
      </c>
      <c r="BS17" s="176">
        <f>IF(MROUND(((1/3)*BO17+BK17),0.2)*BR17*BQ17/BN17&gt;1.05,MROUND(((1/3)*BO17+BK17),0.2)-0.2,MROUND(((1/3)*BO17+BK17),0.2))</f>
        <v>2.8000000000000003</v>
      </c>
      <c r="BT17" s="149">
        <f>BQ17*BR17*BS17</f>
        <v>20.160000000000004</v>
      </c>
      <c r="BU17" s="149" t="b">
        <f>IF(BM17&lt;BS17,TRUE, FALSE)</f>
        <v>1</v>
      </c>
      <c r="BV17" s="149" t="b">
        <f>IF(BH17&lt;BM17*BQ17*BR17,TRUE, FALSE)</f>
        <v>1</v>
      </c>
      <c r="BW17" s="149">
        <f>Z17</f>
        <v>292</v>
      </c>
      <c r="BX17" s="161">
        <f>BG17/BH17</f>
        <v>1.5820073382992694</v>
      </c>
      <c r="BY17" s="185">
        <v>74</v>
      </c>
      <c r="BZ17" s="186">
        <v>0.32962275000000002</v>
      </c>
      <c r="CA17" s="186">
        <v>0.24361920000000001</v>
      </c>
      <c r="CB17" s="186">
        <v>0.27310752999999999</v>
      </c>
      <c r="CC17" s="186">
        <v>0.18233961000000001</v>
      </c>
      <c r="CD17" s="186">
        <v>0.20060480999999999</v>
      </c>
      <c r="CE17" s="186">
        <v>0.11626726</v>
      </c>
      <c r="CF17" s="186">
        <v>0.15743881000000001</v>
      </c>
      <c r="CG17" s="186">
        <v>0.14084725000000001</v>
      </c>
      <c r="CH17" s="186">
        <v>0.13663410000000001</v>
      </c>
      <c r="CI17" s="186">
        <v>2.3079116000000002</v>
      </c>
      <c r="CJ17" s="186">
        <v>1.1257356000000001</v>
      </c>
      <c r="CK17" s="186">
        <v>0.51858366</v>
      </c>
      <c r="CL17" s="186">
        <v>3.2900860000000001</v>
      </c>
      <c r="CM17" s="186">
        <v>1.4533172999999999</v>
      </c>
      <c r="CN17" s="186">
        <v>0.63789183000000005</v>
      </c>
      <c r="CO17" s="186">
        <v>0.52734017</v>
      </c>
      <c r="CP17" s="186">
        <v>0.37936297000000002</v>
      </c>
      <c r="CQ17" s="186">
        <v>0.23995200999999999</v>
      </c>
      <c r="CR17" s="186">
        <v>0.69143080999999995</v>
      </c>
      <c r="CS17" s="186">
        <v>0.56232059000000001</v>
      </c>
      <c r="CT17" s="186">
        <v>0.35577300000000001</v>
      </c>
      <c r="CU17" s="186">
        <v>0.29723516</v>
      </c>
      <c r="CV17" s="186">
        <v>0.27288564999999998</v>
      </c>
      <c r="CW17" s="186">
        <v>0.17660777</v>
      </c>
      <c r="CX17" s="186">
        <v>0.32229024000000001</v>
      </c>
      <c r="CY17" s="186">
        <v>0.26683664000000001</v>
      </c>
      <c r="CZ17" s="186">
        <v>0.19726819000000001</v>
      </c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</row>
    <row r="18" spans="1:123">
      <c r="A18" s="147" t="s">
        <v>40023</v>
      </c>
      <c r="B18" s="147">
        <v>34.1</v>
      </c>
      <c r="C18" s="147">
        <v>0.43048609999999998</v>
      </c>
      <c r="D18" s="171">
        <v>3</v>
      </c>
      <c r="E18" s="171">
        <v>6.6000000000000005</v>
      </c>
      <c r="F18" s="171">
        <v>2</v>
      </c>
      <c r="G18" s="171">
        <v>1.8</v>
      </c>
      <c r="H18" s="171">
        <v>1.2000000000000002</v>
      </c>
      <c r="I18" s="173">
        <v>547.30000000000007</v>
      </c>
      <c r="J18" s="173">
        <v>413.6</v>
      </c>
      <c r="K18" s="150">
        <v>14</v>
      </c>
      <c r="L18" s="150">
        <v>12</v>
      </c>
      <c r="M18" s="150">
        <v>16</v>
      </c>
      <c r="N18" s="150">
        <v>2.8000000000000003</v>
      </c>
      <c r="O18" s="150">
        <v>24</v>
      </c>
      <c r="P18" s="147">
        <v>2.7085965025727856</v>
      </c>
      <c r="Q18" s="180">
        <f t="shared" si="0"/>
        <v>-16.8</v>
      </c>
      <c r="R18" s="181">
        <f t="shared" si="1"/>
        <v>14.7</v>
      </c>
      <c r="S18" s="181">
        <v>5</v>
      </c>
      <c r="T18" s="182">
        <f t="shared" si="2"/>
        <v>2.8000000000000003</v>
      </c>
      <c r="U18" s="182">
        <f t="shared" si="3"/>
        <v>12</v>
      </c>
      <c r="V18" s="182">
        <f t="shared" si="4"/>
        <v>16</v>
      </c>
      <c r="W18" s="183">
        <f t="shared" si="5"/>
        <v>6.2</v>
      </c>
      <c r="X18" s="147" t="s">
        <v>210</v>
      </c>
      <c r="Y18" s="171">
        <f t="shared" si="6"/>
        <v>35.1</v>
      </c>
      <c r="Z18" s="151">
        <f t="shared" si="7"/>
        <v>274</v>
      </c>
      <c r="AA18" s="151">
        <f t="shared" si="8"/>
        <v>19</v>
      </c>
      <c r="AB18" s="147" t="s">
        <v>5197</v>
      </c>
      <c r="AC18" s="172">
        <f t="shared" si="9"/>
        <v>34.1</v>
      </c>
      <c r="AD18" s="153">
        <f t="shared" si="10"/>
        <v>0.43048609999999998</v>
      </c>
      <c r="AE18" s="153" t="s">
        <v>15168</v>
      </c>
      <c r="AF18" s="153" t="s">
        <v>10181</v>
      </c>
      <c r="AG18" s="153" t="s">
        <v>20129</v>
      </c>
      <c r="AH18" s="153" t="s">
        <v>25088</v>
      </c>
      <c r="AI18" s="151">
        <f t="shared" si="11"/>
        <v>11.2</v>
      </c>
      <c r="AJ18" s="171">
        <f t="shared" si="12"/>
        <v>6.8</v>
      </c>
      <c r="AK18" s="171">
        <f t="shared" si="13"/>
        <v>3</v>
      </c>
      <c r="AL18" s="171">
        <f t="shared" si="14"/>
        <v>6.6000000000000005</v>
      </c>
      <c r="AM18" s="171">
        <f t="shared" si="15"/>
        <v>1.2000000000000002</v>
      </c>
      <c r="AN18" s="171">
        <f t="shared" si="16"/>
        <v>2</v>
      </c>
      <c r="AO18" s="147" t="s">
        <v>30045</v>
      </c>
      <c r="AP18" s="147" t="s">
        <v>35026</v>
      </c>
      <c r="AQ18" s="171">
        <f t="shared" si="17"/>
        <v>1.8</v>
      </c>
      <c r="AR18" s="173">
        <f t="shared" si="18"/>
        <v>547.30000000000007</v>
      </c>
      <c r="AS18" s="173">
        <f t="shared" si="19"/>
        <v>413.6</v>
      </c>
      <c r="AT18" s="173"/>
      <c r="AU18" s="172">
        <f>AC18/5+1</f>
        <v>7.82</v>
      </c>
      <c r="AV18" s="147" t="s">
        <v>39931</v>
      </c>
      <c r="AZ18" s="149">
        <v>152</v>
      </c>
      <c r="BA18" s="149">
        <v>-1</v>
      </c>
      <c r="BB18" s="174">
        <v>37.9</v>
      </c>
      <c r="BC18" s="174">
        <v>58.12</v>
      </c>
      <c r="BD18" s="174">
        <f>((1.092*8.3144*(BA18+273)*(LN(BB18)-1.013)/(0.93-(BA18+273)/(AZ18+273)))*((AZ18-AP18)/(AZ18-BA18))^0.383)*1000/BC18</f>
        <v>142503.48558225215</v>
      </c>
      <c r="BE18" s="184">
        <f>1-EXP(-2.63*(AW18/BD18)*(AZ18-BA18)*(1-((AZ18-AP18)/(AZ18-BA18))^0.38))</f>
        <v>0</v>
      </c>
      <c r="BF18" s="149">
        <f>AD18*AL18*AK18*AN18*AX18</f>
        <v>0</v>
      </c>
      <c r="BG18" s="149" t="e">
        <f>0.07*BF18*BE18/AY18</f>
        <v>#DIV/0!</v>
      </c>
      <c r="BH18" s="149">
        <f>(1-AD18)*AK18*AL18*AN18</f>
        <v>22.552750440000004</v>
      </c>
      <c r="BI18" s="175">
        <f>MROUND(X18,0.1)/5</f>
        <v>6.82</v>
      </c>
      <c r="BJ18" s="149">
        <v>0</v>
      </c>
      <c r="BK18" s="176">
        <f>CEILING(AN18,0.2)</f>
        <v>2</v>
      </c>
      <c r="BL18" s="176">
        <f>AM18</f>
        <v>1.2000000000000002</v>
      </c>
      <c r="BM18" s="176">
        <f>CEILING((1-AD18)*AN18,0.2)</f>
        <v>1.2000000000000002</v>
      </c>
      <c r="BN18" s="161" t="e">
        <f>BH18+BG18</f>
        <v>#DIV/0!</v>
      </c>
      <c r="BW18" s="149">
        <f>Z18</f>
        <v>274</v>
      </c>
      <c r="BX18" s="161" t="e">
        <f>BG18/BH18</f>
        <v>#DIV/0!</v>
      </c>
      <c r="BY18" s="185">
        <v>78</v>
      </c>
      <c r="BZ18" s="186">
        <v>0.20024052000000001</v>
      </c>
      <c r="CA18" s="186">
        <v>0.20965983999999999</v>
      </c>
      <c r="CB18" s="186">
        <v>0.14686785999999999</v>
      </c>
      <c r="CC18" s="186">
        <v>0.10932359</v>
      </c>
      <c r="CD18" s="186">
        <v>0.1114786</v>
      </c>
      <c r="CE18" s="186">
        <v>0.15665111000000001</v>
      </c>
      <c r="CF18" s="186">
        <v>9.4454660999999995E-2</v>
      </c>
      <c r="CG18" s="186">
        <v>0.10147227</v>
      </c>
      <c r="CH18" s="186">
        <v>0.1055821</v>
      </c>
      <c r="CI18" s="186">
        <v>1.7565507</v>
      </c>
      <c r="CJ18" s="186">
        <v>1.4969254000000001</v>
      </c>
      <c r="CK18" s="186">
        <v>0.56706142000000004</v>
      </c>
      <c r="CL18" s="186">
        <v>1.2915702</v>
      </c>
      <c r="CM18" s="186">
        <v>1.1979192000000001</v>
      </c>
      <c r="CN18" s="186">
        <v>0.62926095999999998</v>
      </c>
      <c r="CO18" s="186">
        <v>0.54200535999999999</v>
      </c>
      <c r="CP18" s="186">
        <v>0.56377745000000001</v>
      </c>
      <c r="CQ18" s="186">
        <v>0.33341717999999998</v>
      </c>
      <c r="CR18" s="186">
        <v>0.86703830999999998</v>
      </c>
      <c r="CS18" s="186">
        <v>0.80290788000000002</v>
      </c>
      <c r="CT18" s="186">
        <v>0.39077410000000001</v>
      </c>
      <c r="CU18" s="186">
        <v>0.29224878999999998</v>
      </c>
      <c r="CV18" s="186">
        <v>0.24091344000000001</v>
      </c>
      <c r="CW18" s="186">
        <v>0.18404213</v>
      </c>
      <c r="CX18" s="186">
        <v>0.20950641</v>
      </c>
      <c r="CY18" s="186">
        <v>0.22291685999999999</v>
      </c>
      <c r="CZ18" s="186">
        <v>0.16829732</v>
      </c>
      <c r="DA18" s="187"/>
      <c r="DB18" s="187"/>
      <c r="DC18" s="187"/>
      <c r="DD18" s="187"/>
      <c r="DE18" s="187"/>
      <c r="DF18" s="187"/>
      <c r="DG18" s="187"/>
      <c r="DH18" s="187"/>
      <c r="DI18" s="187"/>
      <c r="DJ18" s="187"/>
      <c r="DK18" s="187"/>
      <c r="DL18" s="187"/>
      <c r="DM18" s="187"/>
      <c r="DN18" s="187"/>
      <c r="DO18" s="187"/>
      <c r="DP18" s="187"/>
      <c r="DQ18" s="187"/>
      <c r="DR18" s="187"/>
      <c r="DS18" s="187"/>
    </row>
    <row r="19" spans="1:123" s="162" customFormat="1">
      <c r="A19" s="147" t="s">
        <v>40321</v>
      </c>
      <c r="B19" s="147">
        <v>29.1</v>
      </c>
      <c r="C19" s="147">
        <v>0.28595569999999998</v>
      </c>
      <c r="D19" s="171">
        <v>1</v>
      </c>
      <c r="E19" s="171">
        <v>7</v>
      </c>
      <c r="F19" s="171">
        <v>2.2000000000000002</v>
      </c>
      <c r="G19" s="171">
        <v>0.8</v>
      </c>
      <c r="H19" s="171">
        <v>1.6</v>
      </c>
      <c r="I19" s="173">
        <v>570.4</v>
      </c>
      <c r="J19" s="173">
        <v>348.5</v>
      </c>
      <c r="K19" s="150">
        <v>19</v>
      </c>
      <c r="L19" s="150">
        <v>18</v>
      </c>
      <c r="M19" s="150">
        <v>5</v>
      </c>
      <c r="N19" s="150">
        <v>0.8</v>
      </c>
      <c r="O19" s="150">
        <v>8</v>
      </c>
      <c r="P19" s="147">
        <v>0.78285623292143458</v>
      </c>
      <c r="Q19" s="180">
        <f t="shared" si="0"/>
        <v>-19.8</v>
      </c>
      <c r="R19" s="181">
        <f t="shared" si="1"/>
        <v>8.1</v>
      </c>
      <c r="S19" s="181">
        <v>5</v>
      </c>
      <c r="T19" s="182">
        <f t="shared" si="2"/>
        <v>0.8</v>
      </c>
      <c r="U19" s="182">
        <f t="shared" si="3"/>
        <v>18</v>
      </c>
      <c r="V19" s="182">
        <f t="shared" si="4"/>
        <v>5</v>
      </c>
      <c r="W19" s="183">
        <f t="shared" si="5"/>
        <v>2.6</v>
      </c>
      <c r="X19" s="147" t="s">
        <v>508</v>
      </c>
      <c r="Y19" s="171">
        <f t="shared" si="6"/>
        <v>30</v>
      </c>
      <c r="Z19" s="151">
        <f t="shared" si="7"/>
        <v>297</v>
      </c>
      <c r="AA19" s="151">
        <f t="shared" si="8"/>
        <v>13</v>
      </c>
      <c r="AB19" s="147" t="s">
        <v>5496</v>
      </c>
      <c r="AC19" s="172">
        <f t="shared" si="9"/>
        <v>29.1</v>
      </c>
      <c r="AD19" s="153">
        <f t="shared" si="10"/>
        <v>0.28595569999999998</v>
      </c>
      <c r="AE19" s="153" t="s">
        <v>15464</v>
      </c>
      <c r="AF19" s="153" t="s">
        <v>10478</v>
      </c>
      <c r="AG19" s="153" t="s">
        <v>20425</v>
      </c>
      <c r="AH19" s="153" t="s">
        <v>25383</v>
      </c>
      <c r="AI19" s="151">
        <f t="shared" si="11"/>
        <v>11</v>
      </c>
      <c r="AJ19" s="171">
        <f t="shared" si="12"/>
        <v>5.8</v>
      </c>
      <c r="AK19" s="171">
        <f t="shared" si="13"/>
        <v>1</v>
      </c>
      <c r="AL19" s="171">
        <f t="shared" si="14"/>
        <v>7</v>
      </c>
      <c r="AM19" s="171">
        <f t="shared" si="15"/>
        <v>1.6</v>
      </c>
      <c r="AN19" s="171">
        <f t="shared" si="16"/>
        <v>2.2000000000000002</v>
      </c>
      <c r="AO19" s="147" t="s">
        <v>30344</v>
      </c>
      <c r="AP19" s="147" t="s">
        <v>35324</v>
      </c>
      <c r="AQ19" s="171">
        <f t="shared" si="17"/>
        <v>0.8</v>
      </c>
      <c r="AR19" s="173">
        <f t="shared" si="18"/>
        <v>570.4</v>
      </c>
      <c r="AS19" s="173">
        <f t="shared" si="19"/>
        <v>348.5</v>
      </c>
      <c r="AT19" s="173">
        <f>ROUNDUP(X19/10,2)</f>
        <v>2.9099999999999997</v>
      </c>
      <c r="AU19" s="172">
        <f>AT19/5+0.1</f>
        <v>0.68199999999999994</v>
      </c>
      <c r="AV19" s="177" t="s">
        <v>39931</v>
      </c>
      <c r="AW19" s="149"/>
      <c r="AX19" s="149"/>
      <c r="AY19" s="149"/>
      <c r="AZ19" s="149"/>
      <c r="BA19" s="149"/>
      <c r="BB19" s="174"/>
      <c r="BC19" s="174"/>
      <c r="BD19" s="174"/>
      <c r="BE19" s="149"/>
      <c r="BF19" s="149"/>
      <c r="BG19" s="149"/>
      <c r="BH19" s="149"/>
      <c r="BI19" s="149"/>
      <c r="BJ19" s="162">
        <v>0</v>
      </c>
      <c r="BK19" s="149"/>
      <c r="BL19" s="149"/>
      <c r="BM19" s="149"/>
      <c r="BN19" s="149"/>
      <c r="BO19" s="149"/>
      <c r="BP19" s="149"/>
      <c r="BQ19" s="149"/>
      <c r="BR19" s="149"/>
      <c r="BS19" s="149"/>
      <c r="BT19" s="149"/>
      <c r="BU19" s="149"/>
      <c r="BV19" s="149"/>
      <c r="BW19" s="149"/>
      <c r="BX19" s="149"/>
      <c r="BY19" s="185">
        <v>377</v>
      </c>
      <c r="BZ19" s="186">
        <v>0.14547183999999999</v>
      </c>
      <c r="CA19" s="186">
        <v>0.14615215000000001</v>
      </c>
      <c r="CB19" s="186">
        <v>0.23712005999999999</v>
      </c>
      <c r="CC19" s="186">
        <v>8.6501300000000003E-2</v>
      </c>
      <c r="CD19" s="186">
        <v>8.5538386999999994E-2</v>
      </c>
      <c r="CE19" s="186">
        <v>8.7689510999999998E-2</v>
      </c>
      <c r="CF19" s="186">
        <v>6.2363508999999998E-2</v>
      </c>
      <c r="CG19" s="186">
        <v>7.4819839999999999E-2</v>
      </c>
      <c r="CH19" s="186">
        <v>0.1062451</v>
      </c>
      <c r="CI19" s="186">
        <v>0.65721481999999998</v>
      </c>
      <c r="CJ19" s="186">
        <v>0.65382134999999997</v>
      </c>
      <c r="CK19" s="186">
        <v>0.55878830000000002</v>
      </c>
      <c r="CL19" s="186">
        <v>0.72676795999999999</v>
      </c>
      <c r="CM19" s="186">
        <v>0.71860849999999998</v>
      </c>
      <c r="CN19" s="186">
        <v>0.60130662000000001</v>
      </c>
      <c r="CO19" s="186">
        <v>0.42738127999999997</v>
      </c>
      <c r="CP19" s="186">
        <v>0.42497574999999999</v>
      </c>
      <c r="CQ19" s="186">
        <v>0.34497329999999998</v>
      </c>
      <c r="CR19" s="186">
        <v>0.44466918999999999</v>
      </c>
      <c r="CS19" s="186">
        <v>0.44247620999999998</v>
      </c>
      <c r="CT19" s="186">
        <v>0.41979828000000002</v>
      </c>
      <c r="CU19" s="186">
        <v>0.34800713999999999</v>
      </c>
      <c r="CV19" s="186">
        <v>0.29200828000000001</v>
      </c>
      <c r="CW19" s="186">
        <v>0.20910376</v>
      </c>
      <c r="CX19" s="186">
        <v>0.19698133000000001</v>
      </c>
      <c r="CY19" s="186">
        <v>0.19632532999999999</v>
      </c>
      <c r="CZ19" s="186">
        <v>0.19959830000000001</v>
      </c>
      <c r="DA19" s="188"/>
      <c r="DB19" s="188"/>
      <c r="DC19" s="188"/>
      <c r="DD19" s="188"/>
      <c r="DE19" s="188"/>
      <c r="DF19" s="188"/>
      <c r="DG19" s="188"/>
      <c r="DH19" s="188"/>
      <c r="DI19" s="188"/>
      <c r="DJ19" s="188"/>
      <c r="DK19" s="188"/>
      <c r="DL19" s="188"/>
      <c r="DM19" s="188"/>
      <c r="DN19" s="188"/>
      <c r="DO19" s="188"/>
      <c r="DP19" s="188"/>
      <c r="DQ19" s="188"/>
      <c r="DR19" s="188"/>
      <c r="DS19" s="188"/>
    </row>
    <row r="20" spans="1:123" s="162" customFormat="1">
      <c r="A20" s="147" t="s">
        <v>40412</v>
      </c>
      <c r="B20" s="147">
        <v>34.300000000000004</v>
      </c>
      <c r="C20" s="147">
        <v>0.26559969999999999</v>
      </c>
      <c r="D20" s="171">
        <v>0.8</v>
      </c>
      <c r="E20" s="171">
        <v>6</v>
      </c>
      <c r="F20" s="171">
        <v>2.8000000000000003</v>
      </c>
      <c r="G20" s="171">
        <v>0</v>
      </c>
      <c r="H20" s="171">
        <v>2</v>
      </c>
      <c r="I20" s="173">
        <v>298.20000000000005</v>
      </c>
      <c r="J20" s="173">
        <v>303</v>
      </c>
      <c r="K20" s="150">
        <v>8</v>
      </c>
      <c r="L20" s="150">
        <v>5</v>
      </c>
      <c r="M20" s="150">
        <v>9</v>
      </c>
      <c r="N20" s="150">
        <v>1</v>
      </c>
      <c r="O20" s="150">
        <v>17</v>
      </c>
      <c r="P20" s="147">
        <v>0.93588266091297911</v>
      </c>
      <c r="Q20" s="180">
        <f t="shared" si="0"/>
        <v>-9</v>
      </c>
      <c r="R20" s="181">
        <f t="shared" si="1"/>
        <v>14.4</v>
      </c>
      <c r="S20" s="181">
        <v>5</v>
      </c>
      <c r="T20" s="182">
        <f t="shared" si="2"/>
        <v>1</v>
      </c>
      <c r="U20" s="182">
        <f t="shared" si="3"/>
        <v>5</v>
      </c>
      <c r="V20" s="182">
        <f t="shared" si="4"/>
        <v>9</v>
      </c>
      <c r="W20" s="183">
        <f t="shared" si="5"/>
        <v>2.4000000000000004</v>
      </c>
      <c r="X20" s="147" t="s">
        <v>599</v>
      </c>
      <c r="Y20" s="171">
        <f t="shared" si="6"/>
        <v>35.300000000000004</v>
      </c>
      <c r="Z20" s="151">
        <f t="shared" si="7"/>
        <v>25</v>
      </c>
      <c r="AA20" s="151">
        <f t="shared" si="8"/>
        <v>13</v>
      </c>
      <c r="AB20" s="147" t="s">
        <v>5587</v>
      </c>
      <c r="AC20" s="172">
        <f t="shared" si="9"/>
        <v>34.300000000000004</v>
      </c>
      <c r="AD20" s="153">
        <f t="shared" si="10"/>
        <v>0.26559969999999999</v>
      </c>
      <c r="AE20" s="153" t="s">
        <v>15554</v>
      </c>
      <c r="AF20" s="153" t="s">
        <v>10569</v>
      </c>
      <c r="AG20" s="153" t="s">
        <v>20515</v>
      </c>
      <c r="AH20" s="153" t="s">
        <v>25474</v>
      </c>
      <c r="AI20" s="151">
        <f t="shared" si="11"/>
        <v>11.5</v>
      </c>
      <c r="AJ20" s="171">
        <f t="shared" si="12"/>
        <v>5</v>
      </c>
      <c r="AK20" s="171">
        <f t="shared" si="13"/>
        <v>0.8</v>
      </c>
      <c r="AL20" s="171">
        <f t="shared" si="14"/>
        <v>6</v>
      </c>
      <c r="AM20" s="171">
        <f t="shared" si="15"/>
        <v>2</v>
      </c>
      <c r="AN20" s="171">
        <f t="shared" si="16"/>
        <v>2.8000000000000003</v>
      </c>
      <c r="AO20" s="147" t="s">
        <v>30435</v>
      </c>
      <c r="AP20" s="147" t="s">
        <v>35415</v>
      </c>
      <c r="AQ20" s="171">
        <f t="shared" si="17"/>
        <v>0</v>
      </c>
      <c r="AR20" s="173">
        <f t="shared" si="18"/>
        <v>298.20000000000005</v>
      </c>
      <c r="AS20" s="173">
        <f t="shared" si="19"/>
        <v>303</v>
      </c>
      <c r="AT20" s="173">
        <f>ROUNDUP(X20/10,2)</f>
        <v>3.4299999999999997</v>
      </c>
      <c r="AU20" s="172">
        <f>AT20/5+0.1</f>
        <v>0.78599999999999992</v>
      </c>
      <c r="AV20" s="177" t="s">
        <v>39931</v>
      </c>
      <c r="AW20" s="149"/>
      <c r="AX20" s="149"/>
      <c r="AY20" s="149"/>
      <c r="AZ20" s="149"/>
      <c r="BA20" s="149"/>
      <c r="BB20" s="174"/>
      <c r="BC20" s="174"/>
      <c r="BD20" s="174"/>
      <c r="BE20" s="149"/>
      <c r="BF20" s="149"/>
      <c r="BG20" s="149"/>
      <c r="BH20" s="149"/>
      <c r="BI20" s="149"/>
      <c r="BJ20" s="162">
        <v>0</v>
      </c>
      <c r="BK20" s="149"/>
      <c r="BL20" s="149"/>
      <c r="BM20" s="149"/>
      <c r="BN20" s="149"/>
      <c r="BO20" s="149"/>
      <c r="BP20" s="149"/>
      <c r="BQ20" s="149"/>
      <c r="BR20" s="149"/>
      <c r="BS20" s="149"/>
      <c r="BT20" s="149"/>
      <c r="BU20" s="149"/>
      <c r="BV20" s="149"/>
      <c r="BW20" s="149"/>
      <c r="BX20" s="149"/>
      <c r="BY20" s="185">
        <v>468</v>
      </c>
      <c r="BZ20" s="186">
        <v>0.32339346000000002</v>
      </c>
      <c r="CA20" s="186">
        <v>0.34772891</v>
      </c>
      <c r="CB20" s="186">
        <v>0.29970335999999997</v>
      </c>
      <c r="CC20" s="186">
        <v>0.25769516999999997</v>
      </c>
      <c r="CD20" s="186">
        <v>0.25128824</v>
      </c>
      <c r="CE20" s="186">
        <v>0.30802655000000001</v>
      </c>
      <c r="CF20" s="186">
        <v>0.18559471999999999</v>
      </c>
      <c r="CG20" s="186">
        <v>0.20065764999999999</v>
      </c>
      <c r="CH20" s="186">
        <v>0.22103111</v>
      </c>
      <c r="CI20" s="186">
        <v>3.9772542</v>
      </c>
      <c r="CJ20" s="186">
        <v>2.7321390999999999</v>
      </c>
      <c r="CK20" s="186">
        <v>1.341899</v>
      </c>
      <c r="CL20" s="186">
        <v>3.2589728999999998</v>
      </c>
      <c r="CM20" s="186">
        <v>2.3875405999999999</v>
      </c>
      <c r="CN20" s="186">
        <v>1.3891709000000001</v>
      </c>
      <c r="CO20" s="186">
        <v>2.1410835000000001</v>
      </c>
      <c r="CP20" s="186">
        <v>1.7304269999999999</v>
      </c>
      <c r="CQ20" s="186">
        <v>1.0585519000000001</v>
      </c>
      <c r="CR20" s="186">
        <v>1.7928314999999999</v>
      </c>
      <c r="CS20" s="186">
        <v>1.5013753999999999</v>
      </c>
      <c r="CT20" s="186">
        <v>0.91231357999999996</v>
      </c>
      <c r="CU20" s="186">
        <v>0.44953274999999998</v>
      </c>
      <c r="CV20" s="186">
        <v>0.34679636000000003</v>
      </c>
      <c r="CW20" s="186">
        <v>0.37785163999999999</v>
      </c>
      <c r="CX20" s="186">
        <v>0.56030577000000004</v>
      </c>
      <c r="CY20" s="186">
        <v>0.51189607000000004</v>
      </c>
      <c r="CZ20" s="186">
        <v>0.39108356999999999</v>
      </c>
      <c r="DA20" s="188"/>
      <c r="DB20" s="188"/>
      <c r="DC20" s="188"/>
      <c r="DD20" s="188"/>
      <c r="DE20" s="188"/>
      <c r="DF20" s="188"/>
      <c r="DG20" s="188"/>
      <c r="DH20" s="188"/>
      <c r="DI20" s="188"/>
      <c r="DJ20" s="188"/>
      <c r="DK20" s="188"/>
      <c r="DL20" s="188"/>
      <c r="DM20" s="188"/>
      <c r="DN20" s="188"/>
      <c r="DO20" s="188"/>
      <c r="DP20" s="188"/>
      <c r="DQ20" s="188"/>
      <c r="DR20" s="188"/>
      <c r="DS20" s="188"/>
    </row>
    <row r="21" spans="1:123">
      <c r="A21" s="147" t="s">
        <v>132</v>
      </c>
      <c r="B21" s="147">
        <v>29.1</v>
      </c>
      <c r="C21" s="147">
        <v>0.20948979999999998</v>
      </c>
      <c r="D21" s="171">
        <v>1.8</v>
      </c>
      <c r="E21" s="171">
        <v>5.6000000000000005</v>
      </c>
      <c r="F21" s="171">
        <v>2</v>
      </c>
      <c r="G21" s="171">
        <v>0.2</v>
      </c>
      <c r="H21" s="171">
        <v>1.6</v>
      </c>
      <c r="I21" s="173">
        <v>525</v>
      </c>
      <c r="J21" s="173">
        <v>363.5</v>
      </c>
      <c r="K21" s="150">
        <v>14</v>
      </c>
      <c r="L21" s="150">
        <v>13</v>
      </c>
      <c r="M21" s="150">
        <v>5</v>
      </c>
      <c r="N21" s="150">
        <v>0.4</v>
      </c>
      <c r="O21" s="150">
        <v>10</v>
      </c>
      <c r="P21" s="147">
        <v>0.41282569134597447</v>
      </c>
      <c r="Q21" s="180">
        <f t="shared" si="0"/>
        <v>-14.4</v>
      </c>
      <c r="R21" s="181">
        <f t="shared" si="1"/>
        <v>10.4</v>
      </c>
      <c r="S21" s="181">
        <v>5</v>
      </c>
      <c r="T21" s="182">
        <f t="shared" si="2"/>
        <v>0.4</v>
      </c>
      <c r="U21" s="182">
        <f t="shared" si="3"/>
        <v>13</v>
      </c>
      <c r="V21" s="182">
        <f t="shared" si="4"/>
        <v>5</v>
      </c>
      <c r="W21" s="183">
        <f t="shared" si="5"/>
        <v>2.4000000000000004</v>
      </c>
      <c r="X21" s="147" t="s">
        <v>284</v>
      </c>
      <c r="Y21" s="171">
        <f t="shared" si="6"/>
        <v>30</v>
      </c>
      <c r="Z21" s="151">
        <f t="shared" si="7"/>
        <v>252</v>
      </c>
      <c r="AA21" s="151">
        <f t="shared" si="8"/>
        <v>17</v>
      </c>
      <c r="AB21" s="147" t="s">
        <v>5271</v>
      </c>
      <c r="AC21" s="172">
        <f t="shared" si="9"/>
        <v>29.1</v>
      </c>
      <c r="AD21" s="153">
        <f t="shared" si="10"/>
        <v>0.20948979999999998</v>
      </c>
      <c r="AE21" s="153" t="s">
        <v>15242</v>
      </c>
      <c r="AF21" s="153" t="s">
        <v>10254</v>
      </c>
      <c r="AG21" s="153" t="s">
        <v>20202</v>
      </c>
      <c r="AH21" s="153" t="s">
        <v>25161</v>
      </c>
      <c r="AI21" s="151">
        <f t="shared" si="11"/>
        <v>11.7</v>
      </c>
      <c r="AJ21" s="171">
        <f t="shared" si="12"/>
        <v>5.2</v>
      </c>
      <c r="AK21" s="171">
        <f t="shared" si="13"/>
        <v>1.8</v>
      </c>
      <c r="AL21" s="171">
        <f t="shared" si="14"/>
        <v>5.6000000000000005</v>
      </c>
      <c r="AM21" s="171">
        <f t="shared" si="15"/>
        <v>1.6</v>
      </c>
      <c r="AN21" s="171">
        <f t="shared" si="16"/>
        <v>2</v>
      </c>
      <c r="AO21" s="147" t="s">
        <v>30119</v>
      </c>
      <c r="AP21" s="147" t="s">
        <v>35099</v>
      </c>
      <c r="AQ21" s="171">
        <f t="shared" si="17"/>
        <v>0.2</v>
      </c>
      <c r="AR21" s="173">
        <f t="shared" si="18"/>
        <v>525</v>
      </c>
      <c r="AS21" s="173">
        <f t="shared" si="19"/>
        <v>363.5</v>
      </c>
      <c r="AT21" s="173"/>
      <c r="AU21" s="172">
        <f>AC21/5+1</f>
        <v>6.82</v>
      </c>
      <c r="AV21" s="147" t="s">
        <v>39931</v>
      </c>
      <c r="AZ21" s="149">
        <v>152</v>
      </c>
      <c r="BA21" s="149">
        <v>-1</v>
      </c>
      <c r="BB21" s="174">
        <v>37.9</v>
      </c>
      <c r="BC21" s="174">
        <v>58.12</v>
      </c>
      <c r="BD21" s="174">
        <f>((1.092*8.3144*(BA21+273)*(LN(BB21)-1.013)/(0.93-(BA21+273)/(AZ21+273)))*((AZ21-AP21)/(AZ21-BA21))^0.383)*1000/BC21</f>
        <v>271124.56674108974</v>
      </c>
      <c r="BE21" s="184">
        <f>1-EXP(-2.63*(AW21/BD21)*(AZ21-BA21)*(1-((AZ21-AP21)/(AZ21-BA21))^0.38))</f>
        <v>0</v>
      </c>
      <c r="BF21" s="149">
        <f>AD21*AL21*AK21*AN21*AX21</f>
        <v>0</v>
      </c>
      <c r="BG21" s="149" t="e">
        <f>0.07*BF21*BE21/AY21</f>
        <v>#DIV/0!</v>
      </c>
      <c r="BH21" s="149">
        <f>(1-AD21)*AK21*AL21*AN21</f>
        <v>15.936685632000003</v>
      </c>
      <c r="BI21" s="175">
        <f>MROUND(X21,0.1)/5</f>
        <v>5.8</v>
      </c>
      <c r="BJ21" s="162">
        <v>0</v>
      </c>
      <c r="BK21" s="176">
        <f>CEILING(AN21,0.2)</f>
        <v>2</v>
      </c>
      <c r="BL21" s="176">
        <f>AM21</f>
        <v>1.6</v>
      </c>
      <c r="BM21" s="176">
        <f>CEILING((1-AD21)*AN21,0.2)</f>
        <v>1.6</v>
      </c>
      <c r="BN21" s="161" t="e">
        <f>BH21+BG21</f>
        <v>#DIV/0!</v>
      </c>
      <c r="BW21" s="149">
        <f>Z21</f>
        <v>252</v>
      </c>
      <c r="BX21" s="161" t="e">
        <f>BG21/BH21</f>
        <v>#DIV/0!</v>
      </c>
      <c r="BY21" s="185">
        <v>152</v>
      </c>
      <c r="BZ21" s="186">
        <v>0.19654889</v>
      </c>
      <c r="CA21" s="186">
        <v>0.19771248</v>
      </c>
      <c r="CB21" s="186">
        <v>0.34100019999999998</v>
      </c>
      <c r="CC21" s="186">
        <v>0.24120717</v>
      </c>
      <c r="CD21" s="186">
        <v>0.17843456999999999</v>
      </c>
      <c r="CE21" s="186">
        <v>0.12872531000000001</v>
      </c>
      <c r="CF21" s="186">
        <v>0.10173211</v>
      </c>
      <c r="CG21" s="186">
        <v>0.10226223</v>
      </c>
      <c r="CH21" s="186">
        <v>0.22081671999999999</v>
      </c>
      <c r="CI21" s="186">
        <v>1.1392401000000001</v>
      </c>
      <c r="CJ21" s="186">
        <v>1.1273552</v>
      </c>
      <c r="CK21" s="186">
        <v>1.0636745999999999</v>
      </c>
      <c r="CL21" s="186">
        <v>1.2602169999999999</v>
      </c>
      <c r="CM21" s="186">
        <v>1.2372607</v>
      </c>
      <c r="CN21" s="186">
        <v>1.1299288999999999</v>
      </c>
      <c r="CO21" s="186">
        <v>0.94121056999999997</v>
      </c>
      <c r="CP21" s="186">
        <v>0.93782228000000001</v>
      </c>
      <c r="CQ21" s="186">
        <v>0.88467461000000003</v>
      </c>
      <c r="CR21" s="186">
        <v>0.54696643</v>
      </c>
      <c r="CS21" s="186">
        <v>0.55632150000000002</v>
      </c>
      <c r="CT21" s="186">
        <v>0.57006179999999995</v>
      </c>
      <c r="CU21" s="186">
        <v>0.42884477999999998</v>
      </c>
      <c r="CV21" s="186">
        <v>0.39370018000000001</v>
      </c>
      <c r="CW21" s="186">
        <v>0.36075847999999999</v>
      </c>
      <c r="CX21" s="186">
        <v>0.26822484000000002</v>
      </c>
      <c r="CY21" s="186">
        <v>0.27036807000000002</v>
      </c>
      <c r="CZ21" s="186">
        <v>0.28090563000000002</v>
      </c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</row>
    <row r="22" spans="1:123" s="162" customFormat="1">
      <c r="A22" s="147" t="s">
        <v>40335</v>
      </c>
      <c r="B22" s="147">
        <v>22.5</v>
      </c>
      <c r="C22" s="147">
        <v>0.32792759999999999</v>
      </c>
      <c r="D22" s="171">
        <v>2.6</v>
      </c>
      <c r="E22" s="171">
        <v>4.8000000000000007</v>
      </c>
      <c r="F22" s="171">
        <v>3</v>
      </c>
      <c r="G22" s="171">
        <v>1.4000000000000001</v>
      </c>
      <c r="H22" s="171">
        <v>2</v>
      </c>
      <c r="I22" s="173">
        <v>489.70000000000005</v>
      </c>
      <c r="J22" s="173">
        <v>304.10000000000002</v>
      </c>
      <c r="K22" s="150">
        <v>18</v>
      </c>
      <c r="L22" s="150">
        <v>18</v>
      </c>
      <c r="M22" s="150">
        <v>11</v>
      </c>
      <c r="N22" s="150">
        <v>2.6</v>
      </c>
      <c r="O22" s="150">
        <v>19</v>
      </c>
      <c r="P22" s="147">
        <v>2.6142568971351547</v>
      </c>
      <c r="Q22" s="180">
        <f t="shared" si="0"/>
        <v>-20.6</v>
      </c>
      <c r="R22" s="181">
        <f t="shared" si="1"/>
        <v>11.7</v>
      </c>
      <c r="S22" s="181">
        <v>5</v>
      </c>
      <c r="T22" s="182">
        <f t="shared" si="2"/>
        <v>2.6</v>
      </c>
      <c r="U22" s="182">
        <f t="shared" si="3"/>
        <v>18</v>
      </c>
      <c r="V22" s="182">
        <f t="shared" si="4"/>
        <v>11</v>
      </c>
      <c r="W22" s="183">
        <f t="shared" si="5"/>
        <v>6.2</v>
      </c>
      <c r="X22" s="147" t="s">
        <v>522</v>
      </c>
      <c r="Y22" s="171">
        <f t="shared" si="6"/>
        <v>23.400000000000002</v>
      </c>
      <c r="Z22" s="151">
        <f t="shared" si="7"/>
        <v>217</v>
      </c>
      <c r="AA22" s="151">
        <f t="shared" si="8"/>
        <v>23</v>
      </c>
      <c r="AB22" s="147" t="s">
        <v>5510</v>
      </c>
      <c r="AC22" s="172">
        <f t="shared" si="9"/>
        <v>22.5</v>
      </c>
      <c r="AD22" s="153">
        <f t="shared" si="10"/>
        <v>0.32792759999999999</v>
      </c>
      <c r="AE22" s="153" t="s">
        <v>15478</v>
      </c>
      <c r="AF22" s="153" t="s">
        <v>10492</v>
      </c>
      <c r="AG22" s="153" t="s">
        <v>20439</v>
      </c>
      <c r="AH22" s="153" t="s">
        <v>25397</v>
      </c>
      <c r="AI22" s="151">
        <f t="shared" si="11"/>
        <v>12.1</v>
      </c>
      <c r="AJ22" s="171">
        <f t="shared" si="12"/>
        <v>6.4</v>
      </c>
      <c r="AK22" s="171">
        <f t="shared" si="13"/>
        <v>2.6</v>
      </c>
      <c r="AL22" s="171">
        <f t="shared" si="14"/>
        <v>4.8000000000000007</v>
      </c>
      <c r="AM22" s="171">
        <f t="shared" si="15"/>
        <v>2</v>
      </c>
      <c r="AN22" s="171">
        <f t="shared" si="16"/>
        <v>3</v>
      </c>
      <c r="AO22" s="147" t="s">
        <v>30358</v>
      </c>
      <c r="AP22" s="147" t="s">
        <v>35338</v>
      </c>
      <c r="AQ22" s="171">
        <f t="shared" si="17"/>
        <v>1.4000000000000001</v>
      </c>
      <c r="AR22" s="173">
        <f t="shared" si="18"/>
        <v>489.70000000000005</v>
      </c>
      <c r="AS22" s="173">
        <f t="shared" si="19"/>
        <v>304.10000000000002</v>
      </c>
      <c r="AT22" s="173">
        <f>ROUNDUP(X22/10,2)</f>
        <v>2.25</v>
      </c>
      <c r="AU22" s="172">
        <f>AT22/5+0.1</f>
        <v>0.55000000000000004</v>
      </c>
      <c r="AV22" s="177" t="s">
        <v>39931</v>
      </c>
      <c r="AW22" s="149"/>
      <c r="AX22" s="149"/>
      <c r="AY22" s="149"/>
      <c r="AZ22" s="149"/>
      <c r="BA22" s="149"/>
      <c r="BB22" s="174"/>
      <c r="BC22" s="174"/>
      <c r="BD22" s="174"/>
      <c r="BE22" s="149"/>
      <c r="BF22" s="149"/>
      <c r="BG22" s="149"/>
      <c r="BH22" s="149"/>
      <c r="BI22" s="149"/>
      <c r="BJ22" s="162">
        <v>0</v>
      </c>
      <c r="BK22" s="149"/>
      <c r="BL22" s="149"/>
      <c r="BM22" s="149"/>
      <c r="BN22" s="149"/>
      <c r="BO22" s="149"/>
      <c r="BP22" s="149"/>
      <c r="BQ22" s="149"/>
      <c r="BR22" s="149"/>
      <c r="BS22" s="149"/>
      <c r="BT22" s="149"/>
      <c r="BU22" s="149"/>
      <c r="BV22" s="149"/>
      <c r="BW22" s="149"/>
      <c r="BX22" s="149"/>
      <c r="BY22" s="185">
        <v>391</v>
      </c>
      <c r="BZ22" s="186">
        <v>0.17829154</v>
      </c>
      <c r="CA22" s="186">
        <v>0.17063253</v>
      </c>
      <c r="CB22" s="186">
        <v>0.23528041999999999</v>
      </c>
      <c r="CC22" s="186">
        <v>8.0014824999999998E-2</v>
      </c>
      <c r="CD22" s="186">
        <v>0.11604373</v>
      </c>
      <c r="CE22" s="186">
        <v>9.5458135E-2</v>
      </c>
      <c r="CF22" s="186">
        <v>7.9360813000000002E-2</v>
      </c>
      <c r="CG22" s="186">
        <v>8.0348118999999996E-2</v>
      </c>
      <c r="CH22" s="186">
        <v>0.11435059</v>
      </c>
      <c r="CI22" s="186">
        <v>1.3595469</v>
      </c>
      <c r="CJ22" s="186">
        <v>1.2931466</v>
      </c>
      <c r="CK22" s="186">
        <v>0.83197491999999995</v>
      </c>
      <c r="CL22" s="186">
        <v>0.78630798999999996</v>
      </c>
      <c r="CM22" s="186">
        <v>0.75879109</v>
      </c>
      <c r="CN22" s="186">
        <v>0.48099285000000003</v>
      </c>
      <c r="CO22" s="186">
        <v>0.27768904</v>
      </c>
      <c r="CP22" s="186">
        <v>0.27562097000000002</v>
      </c>
      <c r="CQ22" s="186">
        <v>0.22003700000000001</v>
      </c>
      <c r="CR22" s="186">
        <v>0.68489158000000006</v>
      </c>
      <c r="CS22" s="186">
        <v>0.66951185000000002</v>
      </c>
      <c r="CT22" s="186">
        <v>0.45320453999999999</v>
      </c>
      <c r="CU22" s="186">
        <v>0.51298754999999996</v>
      </c>
      <c r="CV22" s="186">
        <v>0.24381842000000001</v>
      </c>
      <c r="CW22" s="186">
        <v>0.15752371000000001</v>
      </c>
      <c r="CX22" s="186">
        <v>0.19501547999999999</v>
      </c>
      <c r="CY22" s="186">
        <v>0.19676300999999999</v>
      </c>
      <c r="CZ22" s="186">
        <v>0.19601582000000001</v>
      </c>
      <c r="DA22" s="188"/>
      <c r="DB22" s="188"/>
      <c r="DC22" s="188"/>
      <c r="DD22" s="188"/>
      <c r="DE22" s="188"/>
      <c r="DF22" s="188"/>
      <c r="DG22" s="188"/>
      <c r="DH22" s="188"/>
      <c r="DI22" s="188"/>
      <c r="DJ22" s="188"/>
      <c r="DK22" s="188"/>
      <c r="DL22" s="188"/>
      <c r="DM22" s="188"/>
      <c r="DN22" s="188"/>
      <c r="DO22" s="188"/>
      <c r="DP22" s="188"/>
      <c r="DQ22" s="188"/>
      <c r="DR22" s="188"/>
      <c r="DS22" s="188"/>
    </row>
    <row r="23" spans="1:123">
      <c r="A23" s="147" t="s">
        <v>40033</v>
      </c>
      <c r="B23" s="147">
        <v>19.600000000000001</v>
      </c>
      <c r="C23" s="147">
        <v>0.1715834</v>
      </c>
      <c r="D23" s="171">
        <v>1.6</v>
      </c>
      <c r="E23" s="171">
        <v>9.4</v>
      </c>
      <c r="F23" s="171">
        <v>2.2000000000000002</v>
      </c>
      <c r="G23" s="171">
        <v>0.2</v>
      </c>
      <c r="H23" s="171">
        <v>1.8</v>
      </c>
      <c r="I23" s="173">
        <v>546.80000000000007</v>
      </c>
      <c r="J23" s="173">
        <v>359.1</v>
      </c>
      <c r="K23" s="150">
        <v>10</v>
      </c>
      <c r="L23" s="150">
        <v>10</v>
      </c>
      <c r="M23" s="150">
        <v>5</v>
      </c>
      <c r="N23" s="150">
        <v>0.8</v>
      </c>
      <c r="O23" s="150">
        <v>15</v>
      </c>
      <c r="P23" s="147">
        <v>0.83885454949416793</v>
      </c>
      <c r="Q23" s="180">
        <f t="shared" si="0"/>
        <v>-10.8</v>
      </c>
      <c r="R23" s="181">
        <f t="shared" si="1"/>
        <v>12.1</v>
      </c>
      <c r="S23" s="181">
        <v>5</v>
      </c>
      <c r="T23" s="182">
        <f t="shared" si="2"/>
        <v>0.8</v>
      </c>
      <c r="U23" s="182">
        <f t="shared" si="3"/>
        <v>10</v>
      </c>
      <c r="V23" s="182">
        <f t="shared" si="4"/>
        <v>5</v>
      </c>
      <c r="W23" s="183">
        <f t="shared" si="5"/>
        <v>2.6</v>
      </c>
      <c r="X23" s="147" t="s">
        <v>220</v>
      </c>
      <c r="Y23" s="171">
        <f t="shared" si="6"/>
        <v>20.5</v>
      </c>
      <c r="Z23" s="151">
        <f t="shared" si="7"/>
        <v>274</v>
      </c>
      <c r="AA23" s="151">
        <f t="shared" si="8"/>
        <v>17</v>
      </c>
      <c r="AB23" s="147" t="s">
        <v>5207</v>
      </c>
      <c r="AC23" s="172">
        <f t="shared" si="9"/>
        <v>19.600000000000001</v>
      </c>
      <c r="AD23" s="153">
        <f t="shared" si="10"/>
        <v>0.1715834</v>
      </c>
      <c r="AE23" s="153" t="s">
        <v>15178</v>
      </c>
      <c r="AF23" s="153" t="s">
        <v>10191</v>
      </c>
      <c r="AG23" s="153" t="s">
        <v>20139</v>
      </c>
      <c r="AH23" s="153" t="s">
        <v>25098</v>
      </c>
      <c r="AI23" s="151">
        <f t="shared" si="11"/>
        <v>9.8000000000000007</v>
      </c>
      <c r="AJ23" s="171">
        <f t="shared" si="12"/>
        <v>5.2</v>
      </c>
      <c r="AK23" s="171">
        <f t="shared" si="13"/>
        <v>1.6</v>
      </c>
      <c r="AL23" s="171">
        <f t="shared" si="14"/>
        <v>9.4</v>
      </c>
      <c r="AM23" s="171">
        <f t="shared" si="15"/>
        <v>1.8</v>
      </c>
      <c r="AN23" s="171">
        <f t="shared" si="16"/>
        <v>2.2000000000000002</v>
      </c>
      <c r="AO23" s="147" t="s">
        <v>30055</v>
      </c>
      <c r="AP23" s="147" t="s">
        <v>35036</v>
      </c>
      <c r="AQ23" s="171">
        <f t="shared" si="17"/>
        <v>0.2</v>
      </c>
      <c r="AR23" s="173">
        <f t="shared" si="18"/>
        <v>546.80000000000007</v>
      </c>
      <c r="AS23" s="173">
        <f t="shared" si="19"/>
        <v>359.1</v>
      </c>
      <c r="AT23" s="173"/>
      <c r="AU23" s="172">
        <f>AC23/5+1</f>
        <v>4.92</v>
      </c>
      <c r="AV23" s="147" t="s">
        <v>39931</v>
      </c>
      <c r="AZ23" s="149">
        <v>152</v>
      </c>
      <c r="BA23" s="149">
        <v>-1</v>
      </c>
      <c r="BB23" s="174">
        <v>37.9</v>
      </c>
      <c r="BC23" s="174">
        <v>58.12</v>
      </c>
      <c r="BD23" s="174">
        <f>((1.092*8.3144*(BA23+273)*(LN(BB23)-1.013)/(0.93-(BA23+273)/(AZ23+273)))*((AZ23-AP23)/(AZ23-BA23))^0.383)*1000/BC23</f>
        <v>278282.52244782407</v>
      </c>
      <c r="BE23" s="184">
        <f>1-EXP(-2.63*(AW23/BD23)*(AZ23-BA23)*(1-((AZ23-AP23)/(AZ23-BA23))^0.38))</f>
        <v>0</v>
      </c>
      <c r="BF23" s="149">
        <f>AD23*AL23*AK23*AN23*AX23</f>
        <v>0</v>
      </c>
      <c r="BG23" s="149" t="e">
        <f>0.07*BF23*BE23/AY23</f>
        <v>#DIV/0!</v>
      </c>
      <c r="BH23" s="149">
        <f>(1-AD23)*AK23*AL23*AN23</f>
        <v>27.410648460800005</v>
      </c>
      <c r="BI23" s="175">
        <f>MROUND(X23,0.1)/5</f>
        <v>3.9</v>
      </c>
      <c r="BJ23" s="149">
        <v>0</v>
      </c>
      <c r="BK23" s="176">
        <f>CEILING(AN23,0.2)</f>
        <v>2.2000000000000002</v>
      </c>
      <c r="BL23" s="176">
        <f>AM23</f>
        <v>1.8</v>
      </c>
      <c r="BM23" s="176">
        <f>CEILING((1-AD23)*AN23,0.2)</f>
        <v>2</v>
      </c>
      <c r="BN23" s="161" t="e">
        <f>BH23+BG23</f>
        <v>#DIV/0!</v>
      </c>
      <c r="BW23" s="149">
        <f>Z23</f>
        <v>274</v>
      </c>
      <c r="BX23" s="161" t="e">
        <f>BG23/BH23</f>
        <v>#DIV/0!</v>
      </c>
      <c r="BY23" s="185">
        <v>88</v>
      </c>
      <c r="BZ23" s="186">
        <v>0.26026163000000002</v>
      </c>
      <c r="CA23" s="186">
        <v>0.26841917999999998</v>
      </c>
      <c r="CB23" s="186">
        <v>0.40012347999999998</v>
      </c>
      <c r="CC23" s="186">
        <v>0.39595683999999998</v>
      </c>
      <c r="CD23" s="186">
        <v>0.29082212000000002</v>
      </c>
      <c r="CE23" s="186">
        <v>0.16591908</v>
      </c>
      <c r="CF23" s="186">
        <v>0.12151337</v>
      </c>
      <c r="CG23" s="186">
        <v>0.1230815</v>
      </c>
      <c r="CH23" s="186">
        <v>0.26823401000000002</v>
      </c>
      <c r="CI23" s="186">
        <v>3.2339706000000001</v>
      </c>
      <c r="CJ23" s="186">
        <v>3.1027727000000001</v>
      </c>
      <c r="CK23" s="186">
        <v>2.7772834</v>
      </c>
      <c r="CL23" s="186">
        <v>2.6297746000000002</v>
      </c>
      <c r="CM23" s="186">
        <v>2.5210349999999999</v>
      </c>
      <c r="CN23" s="186">
        <v>2.2429511999999998</v>
      </c>
      <c r="CO23" s="186">
        <v>1.4032309000000001</v>
      </c>
      <c r="CP23" s="186">
        <v>1.3856995000000001</v>
      </c>
      <c r="CQ23" s="186">
        <v>1.298144</v>
      </c>
      <c r="CR23" s="186">
        <v>1.2799138999999999</v>
      </c>
      <c r="CS23" s="186">
        <v>1.2662722</v>
      </c>
      <c r="CT23" s="186">
        <v>1.2002600000000001</v>
      </c>
      <c r="CU23" s="186">
        <v>0.80838012999999997</v>
      </c>
      <c r="CV23" s="186">
        <v>0.56107593</v>
      </c>
      <c r="CW23" s="186">
        <v>0.43869831999999997</v>
      </c>
      <c r="CX23" s="186">
        <v>0.39505762</v>
      </c>
      <c r="CY23" s="186">
        <v>0.39671263000000001</v>
      </c>
      <c r="CZ23" s="186">
        <v>0.419817</v>
      </c>
      <c r="DA23" s="187"/>
      <c r="DB23" s="187"/>
      <c r="DC23" s="187"/>
      <c r="DD23" s="187"/>
      <c r="DE23" s="187"/>
      <c r="DF23" s="187"/>
      <c r="DG23" s="187"/>
      <c r="DH23" s="187"/>
      <c r="DI23" s="187"/>
      <c r="DJ23" s="187"/>
      <c r="DK23" s="187"/>
      <c r="DL23" s="187"/>
      <c r="DM23" s="187"/>
      <c r="DN23" s="187"/>
      <c r="DO23" s="187"/>
      <c r="DP23" s="187"/>
      <c r="DQ23" s="187"/>
      <c r="DR23" s="187"/>
      <c r="DS23" s="187"/>
    </row>
    <row r="24" spans="1:123" s="162" customFormat="1">
      <c r="A24" s="147" t="s">
        <v>40298</v>
      </c>
      <c r="B24" s="147">
        <v>19.200000000000003</v>
      </c>
      <c r="C24" s="147">
        <v>0.18838470000000002</v>
      </c>
      <c r="D24" s="171">
        <v>1</v>
      </c>
      <c r="E24" s="171">
        <v>8.6</v>
      </c>
      <c r="F24" s="171">
        <v>1.8</v>
      </c>
      <c r="G24" s="171">
        <v>1.2000000000000002</v>
      </c>
      <c r="H24" s="171">
        <v>1.6</v>
      </c>
      <c r="I24" s="173">
        <v>511.6</v>
      </c>
      <c r="J24" s="173">
        <v>387.6</v>
      </c>
      <c r="K24" s="150">
        <v>6</v>
      </c>
      <c r="L24" s="150">
        <v>14</v>
      </c>
      <c r="M24" s="150">
        <v>3</v>
      </c>
      <c r="N24" s="150">
        <v>2</v>
      </c>
      <c r="O24" s="150">
        <v>2</v>
      </c>
      <c r="P24" s="147">
        <v>1.97994286214103</v>
      </c>
      <c r="Q24" s="180">
        <f t="shared" si="0"/>
        <v>-8</v>
      </c>
      <c r="R24" s="181">
        <f t="shared" si="1"/>
        <v>7.7</v>
      </c>
      <c r="S24" s="181">
        <v>5</v>
      </c>
      <c r="T24" s="182">
        <f t="shared" si="2"/>
        <v>2</v>
      </c>
      <c r="U24" s="182">
        <f t="shared" si="3"/>
        <v>14</v>
      </c>
      <c r="V24" s="182">
        <f t="shared" si="4"/>
        <v>3</v>
      </c>
      <c r="W24" s="183">
        <f t="shared" si="5"/>
        <v>0.2</v>
      </c>
      <c r="X24" s="147" t="s">
        <v>485</v>
      </c>
      <c r="Y24" s="171">
        <f t="shared" si="6"/>
        <v>25.200000000000003</v>
      </c>
      <c r="Z24" s="151">
        <f t="shared" si="7"/>
        <v>239</v>
      </c>
      <c r="AA24" s="151">
        <f t="shared" si="8"/>
        <v>13</v>
      </c>
      <c r="AB24" s="147" t="s">
        <v>5473</v>
      </c>
      <c r="AC24" s="172">
        <f t="shared" si="9"/>
        <v>19.200000000000003</v>
      </c>
      <c r="AD24" s="153">
        <f t="shared" si="10"/>
        <v>0.18838470000000002</v>
      </c>
      <c r="AE24" s="153" t="s">
        <v>15441</v>
      </c>
      <c r="AF24" s="153" t="s">
        <v>10455</v>
      </c>
      <c r="AG24" s="153" t="s">
        <v>20402</v>
      </c>
      <c r="AH24" s="153" t="s">
        <v>25360</v>
      </c>
      <c r="AI24" s="151">
        <f t="shared" si="11"/>
        <v>10.199999999999999</v>
      </c>
      <c r="AJ24" s="171">
        <f t="shared" si="12"/>
        <v>6.2</v>
      </c>
      <c r="AK24" s="171">
        <f t="shared" si="13"/>
        <v>1</v>
      </c>
      <c r="AL24" s="171">
        <f t="shared" si="14"/>
        <v>8.6</v>
      </c>
      <c r="AM24" s="171">
        <f t="shared" si="15"/>
        <v>1.6</v>
      </c>
      <c r="AN24" s="171">
        <f t="shared" si="16"/>
        <v>1.8</v>
      </c>
      <c r="AO24" s="147" t="s">
        <v>30321</v>
      </c>
      <c r="AP24" s="147" t="s">
        <v>35301</v>
      </c>
      <c r="AQ24" s="171">
        <f t="shared" si="17"/>
        <v>1.2000000000000002</v>
      </c>
      <c r="AR24" s="173">
        <f t="shared" si="18"/>
        <v>511.6</v>
      </c>
      <c r="AS24" s="173">
        <f t="shared" si="19"/>
        <v>387.6</v>
      </c>
      <c r="AT24" s="173">
        <f>ROUNDUP(X24/10,2)</f>
        <v>1.92</v>
      </c>
      <c r="AU24" s="172">
        <f>AT24/5+0.1</f>
        <v>0.48399999999999999</v>
      </c>
      <c r="AV24" s="177" t="s">
        <v>39932</v>
      </c>
      <c r="AW24" s="149"/>
      <c r="AX24" s="149"/>
      <c r="AY24" s="149"/>
      <c r="AZ24" s="149"/>
      <c r="BA24" s="149"/>
      <c r="BB24" s="174"/>
      <c r="BC24" s="174"/>
      <c r="BD24" s="174"/>
      <c r="BE24" s="149"/>
      <c r="BF24" s="149"/>
      <c r="BG24" s="149"/>
      <c r="BH24" s="149"/>
      <c r="BI24" s="149"/>
      <c r="BJ24" s="108">
        <v>5</v>
      </c>
      <c r="BK24" s="149"/>
      <c r="BL24" s="149"/>
      <c r="BM24" s="149"/>
      <c r="BN24" s="149"/>
      <c r="BO24" s="149"/>
      <c r="BP24" s="149"/>
      <c r="BQ24" s="149"/>
      <c r="BR24" s="149"/>
      <c r="BS24" s="149"/>
      <c r="BT24" s="149"/>
      <c r="BU24" s="149"/>
      <c r="BV24" s="149"/>
      <c r="BW24" s="149"/>
      <c r="BX24" s="149"/>
      <c r="BY24" s="185">
        <v>354</v>
      </c>
      <c r="BZ24" s="186">
        <v>0.18768254000000001</v>
      </c>
      <c r="CA24" s="186">
        <v>0.27683014</v>
      </c>
      <c r="CB24" s="186">
        <v>0.24842986</v>
      </c>
      <c r="CC24" s="186">
        <v>0.23091279000000001</v>
      </c>
      <c r="CD24" s="186">
        <v>0.15611257000000001</v>
      </c>
      <c r="CE24" s="186">
        <v>0.18377257999999999</v>
      </c>
      <c r="CF24" s="186">
        <v>0.16315214</v>
      </c>
      <c r="CG24" s="186">
        <v>0.14378696999999999</v>
      </c>
      <c r="CH24" s="186">
        <v>0.19713423999999999</v>
      </c>
      <c r="CI24" s="186">
        <v>2.1214398999999999</v>
      </c>
      <c r="CJ24" s="186">
        <v>1.8723022</v>
      </c>
      <c r="CK24" s="186">
        <v>0.90789193000000001</v>
      </c>
      <c r="CL24" s="186">
        <v>6.4160962000000001</v>
      </c>
      <c r="CM24" s="186">
        <v>5.6320243000000003</v>
      </c>
      <c r="CN24" s="186">
        <v>2.5657302999999998</v>
      </c>
      <c r="CO24" s="186">
        <v>1.8838052000000001</v>
      </c>
      <c r="CP24" s="186">
        <v>1.6992609999999999</v>
      </c>
      <c r="CQ24" s="186">
        <v>0.81501186000000003</v>
      </c>
      <c r="CR24" s="186">
        <v>0.59039580999999997</v>
      </c>
      <c r="CS24" s="186">
        <v>0.60296201999999999</v>
      </c>
      <c r="CT24" s="186">
        <v>0.51089781999999995</v>
      </c>
      <c r="CU24" s="186">
        <v>0.36727961999999997</v>
      </c>
      <c r="CV24" s="186">
        <v>0.80957615000000005</v>
      </c>
      <c r="CW24" s="186">
        <v>0.34007137999999998</v>
      </c>
      <c r="CX24" s="186">
        <v>0.36463064000000001</v>
      </c>
      <c r="CY24" s="186">
        <v>0.35973646999999997</v>
      </c>
      <c r="CZ24" s="186">
        <v>0.32798547</v>
      </c>
      <c r="DA24" s="174"/>
      <c r="DB24" s="174"/>
      <c r="DC24" s="174"/>
      <c r="DD24" s="174"/>
      <c r="DE24" s="174"/>
      <c r="DF24" s="174"/>
      <c r="DG24" s="174"/>
      <c r="DH24" s="174"/>
      <c r="DI24" s="174"/>
      <c r="DJ24" s="174"/>
      <c r="DK24" s="174"/>
      <c r="DL24" s="174"/>
      <c r="DM24" s="174"/>
      <c r="DN24" s="174"/>
      <c r="DO24" s="174"/>
      <c r="DP24" s="174"/>
      <c r="DQ24" s="174"/>
      <c r="DR24" s="174"/>
      <c r="DS24" s="174"/>
    </row>
    <row r="25" spans="1:123">
      <c r="A25" s="147" t="s">
        <v>40145</v>
      </c>
      <c r="B25" s="147">
        <v>28.8</v>
      </c>
      <c r="C25" s="147">
        <v>0.27704010000000001</v>
      </c>
      <c r="D25" s="171">
        <v>2</v>
      </c>
      <c r="E25" s="171">
        <v>8.6</v>
      </c>
      <c r="F25" s="171">
        <v>1.6</v>
      </c>
      <c r="G25" s="171">
        <v>1.4000000000000001</v>
      </c>
      <c r="H25" s="171">
        <v>1.2000000000000002</v>
      </c>
      <c r="I25" s="173">
        <v>529</v>
      </c>
      <c r="J25" s="173">
        <v>373.20000000000005</v>
      </c>
      <c r="K25" s="150">
        <v>15</v>
      </c>
      <c r="L25" s="150">
        <v>17</v>
      </c>
      <c r="M25" s="150">
        <v>10</v>
      </c>
      <c r="N25" s="150">
        <v>0.60000000000000009</v>
      </c>
      <c r="O25" s="150">
        <v>27</v>
      </c>
      <c r="P25" s="147">
        <v>0.64816615692196111</v>
      </c>
      <c r="Q25" s="180">
        <f t="shared" si="0"/>
        <v>-15.6</v>
      </c>
      <c r="R25" s="181">
        <f t="shared" si="1"/>
        <v>13.600000000000001</v>
      </c>
      <c r="S25" s="181">
        <v>5</v>
      </c>
      <c r="T25" s="182">
        <f t="shared" si="2"/>
        <v>0.60000000000000009</v>
      </c>
      <c r="U25" s="182">
        <f t="shared" si="3"/>
        <v>17</v>
      </c>
      <c r="V25" s="182">
        <f t="shared" si="4"/>
        <v>10</v>
      </c>
      <c r="W25" s="183">
        <f t="shared" si="5"/>
        <v>7.6000000000000005</v>
      </c>
      <c r="X25" s="147" t="s">
        <v>333</v>
      </c>
      <c r="Y25" s="171">
        <f t="shared" si="6"/>
        <v>29.8</v>
      </c>
      <c r="Z25" s="151">
        <f t="shared" si="7"/>
        <v>256</v>
      </c>
      <c r="AA25" s="151">
        <f t="shared" si="8"/>
        <v>15</v>
      </c>
      <c r="AB25" s="147" t="s">
        <v>5320</v>
      </c>
      <c r="AC25" s="172">
        <f t="shared" si="9"/>
        <v>28.8</v>
      </c>
      <c r="AD25" s="153">
        <f t="shared" si="10"/>
        <v>0.27704010000000001</v>
      </c>
      <c r="AE25" s="153" t="s">
        <v>15290</v>
      </c>
      <c r="AF25" s="153" t="s">
        <v>10303</v>
      </c>
      <c r="AG25" s="153" t="s">
        <v>20250</v>
      </c>
      <c r="AH25" s="153" t="s">
        <v>25210</v>
      </c>
      <c r="AI25" s="151">
        <f t="shared" si="11"/>
        <v>10.199999999999999</v>
      </c>
      <c r="AJ25" s="171">
        <f t="shared" si="12"/>
        <v>6.4</v>
      </c>
      <c r="AK25" s="171">
        <f t="shared" si="13"/>
        <v>2</v>
      </c>
      <c r="AL25" s="171">
        <f t="shared" si="14"/>
        <v>8.6</v>
      </c>
      <c r="AM25" s="171">
        <f t="shared" si="15"/>
        <v>1.2000000000000002</v>
      </c>
      <c r="AN25" s="171">
        <f t="shared" si="16"/>
        <v>1.6</v>
      </c>
      <c r="AO25" s="147" t="s">
        <v>30168</v>
      </c>
      <c r="AP25" s="147" t="s">
        <v>35148</v>
      </c>
      <c r="AQ25" s="171">
        <f t="shared" si="17"/>
        <v>1.4000000000000001</v>
      </c>
      <c r="AR25" s="173">
        <f t="shared" si="18"/>
        <v>529</v>
      </c>
      <c r="AS25" s="173">
        <f t="shared" si="19"/>
        <v>373.20000000000005</v>
      </c>
      <c r="AT25" s="173">
        <f>ROUNDUP(X25/10,2)</f>
        <v>2.88</v>
      </c>
      <c r="AU25" s="172">
        <f>AT25/5+0.1</f>
        <v>0.67599999999999993</v>
      </c>
      <c r="AV25" s="147" t="s">
        <v>39931</v>
      </c>
      <c r="BB25" s="174"/>
      <c r="BC25" s="174"/>
      <c r="BD25" s="174"/>
      <c r="BH25" s="149">
        <f>(1-AD25)*AK25*AL25*AN25</f>
        <v>19.895856448</v>
      </c>
      <c r="BI25" s="175">
        <f>MROUND(X25,0.1)/5</f>
        <v>5.76</v>
      </c>
      <c r="BJ25" s="162">
        <v>0</v>
      </c>
      <c r="BK25" s="176">
        <f>CEILING(AN25,0.2)</f>
        <v>1.6</v>
      </c>
      <c r="BL25" s="176">
        <f>AM25</f>
        <v>1.2000000000000002</v>
      </c>
      <c r="BM25" s="176">
        <f>CEILING((1-AD25)*AN25,0.2)</f>
        <v>1.2000000000000002</v>
      </c>
      <c r="BN25" s="161">
        <f>BH25+BG25</f>
        <v>19.895856448</v>
      </c>
      <c r="BW25" s="149">
        <f>Z25</f>
        <v>256</v>
      </c>
      <c r="BY25" s="185">
        <v>201</v>
      </c>
      <c r="BZ25" s="186">
        <v>0.20539793000000001</v>
      </c>
      <c r="CA25" s="186">
        <v>0.21255173999999999</v>
      </c>
      <c r="CB25" s="186">
        <v>0.34760278</v>
      </c>
      <c r="CC25" s="186">
        <v>9.3744695000000003E-2</v>
      </c>
      <c r="CD25" s="186">
        <v>0.13661128</v>
      </c>
      <c r="CE25" s="186">
        <v>0.17750251</v>
      </c>
      <c r="CF25" s="186">
        <v>9.3926816999999996E-2</v>
      </c>
      <c r="CG25" s="186">
        <v>9.5422931000000002E-2</v>
      </c>
      <c r="CH25" s="186">
        <v>0.1317392</v>
      </c>
      <c r="CI25" s="186">
        <v>1.5705239</v>
      </c>
      <c r="CJ25" s="186">
        <v>1.5016662999999999</v>
      </c>
      <c r="CK25" s="186">
        <v>0.66085391999999998</v>
      </c>
      <c r="CL25" s="186">
        <v>0.96380531999999997</v>
      </c>
      <c r="CM25" s="186">
        <v>0.96553593999999998</v>
      </c>
      <c r="CN25" s="186">
        <v>0.49061513000000001</v>
      </c>
      <c r="CO25" s="186">
        <v>0.25786540000000002</v>
      </c>
      <c r="CP25" s="186">
        <v>0.25767556000000003</v>
      </c>
      <c r="CQ25" s="186">
        <v>0.20274629</v>
      </c>
      <c r="CR25" s="186">
        <v>0.81834823000000001</v>
      </c>
      <c r="CS25" s="186">
        <v>0.81066322000000002</v>
      </c>
      <c r="CT25" s="186">
        <v>0.57593662000000001</v>
      </c>
      <c r="CU25" s="186">
        <v>0.53900265999999997</v>
      </c>
      <c r="CV25" s="186">
        <v>0.36618513000000003</v>
      </c>
      <c r="CW25" s="186">
        <v>0.17111857</v>
      </c>
      <c r="CX25" s="186">
        <v>0.16990319000000001</v>
      </c>
      <c r="CY25" s="186">
        <v>0.17205218999999999</v>
      </c>
      <c r="CZ25" s="186">
        <v>0.16974686</v>
      </c>
      <c r="DA25" s="188"/>
      <c r="DB25" s="188"/>
      <c r="DC25" s="188"/>
      <c r="DD25" s="188"/>
      <c r="DE25" s="188"/>
      <c r="DF25" s="188"/>
      <c r="DG25" s="188"/>
      <c r="DH25" s="188"/>
      <c r="DI25" s="188"/>
      <c r="DJ25" s="188"/>
      <c r="DK25" s="188"/>
      <c r="DL25" s="188"/>
      <c r="DM25" s="188"/>
      <c r="DN25" s="188"/>
      <c r="DO25" s="188"/>
      <c r="DP25" s="188"/>
      <c r="DQ25" s="188"/>
      <c r="DR25" s="188"/>
      <c r="DS25" s="188"/>
    </row>
    <row r="26" spans="1:123" s="162" customFormat="1">
      <c r="A26" s="147" t="s">
        <v>40242</v>
      </c>
      <c r="B26" s="147">
        <v>20.6</v>
      </c>
      <c r="C26" s="147">
        <v>0.59417189999999998</v>
      </c>
      <c r="D26" s="171">
        <v>1.8</v>
      </c>
      <c r="E26" s="171">
        <v>7.8000000000000007</v>
      </c>
      <c r="F26" s="171">
        <v>2.4000000000000004</v>
      </c>
      <c r="G26" s="171">
        <v>1.8</v>
      </c>
      <c r="H26" s="171">
        <v>1</v>
      </c>
      <c r="I26" s="173">
        <v>558.5</v>
      </c>
      <c r="J26" s="173">
        <v>422.8</v>
      </c>
      <c r="K26" s="150">
        <v>9</v>
      </c>
      <c r="L26" s="150">
        <v>3</v>
      </c>
      <c r="M26" s="150">
        <v>13</v>
      </c>
      <c r="N26" s="150">
        <v>0.8</v>
      </c>
      <c r="O26" s="150">
        <v>29</v>
      </c>
      <c r="P26" s="147">
        <v>0.76292945576434468</v>
      </c>
      <c r="Q26" s="180">
        <f t="shared" si="0"/>
        <v>-9.8000000000000007</v>
      </c>
      <c r="R26" s="181">
        <f t="shared" si="1"/>
        <v>18</v>
      </c>
      <c r="S26" s="181">
        <v>5</v>
      </c>
      <c r="T26" s="182">
        <f t="shared" si="2"/>
        <v>0.8</v>
      </c>
      <c r="U26" s="182">
        <f t="shared" si="3"/>
        <v>3</v>
      </c>
      <c r="V26" s="182">
        <f t="shared" si="4"/>
        <v>13</v>
      </c>
      <c r="W26" s="183">
        <f t="shared" si="5"/>
        <v>5</v>
      </c>
      <c r="X26" s="147" t="s">
        <v>429</v>
      </c>
      <c r="Y26" s="171">
        <f t="shared" si="6"/>
        <v>35.6</v>
      </c>
      <c r="Z26" s="151">
        <f t="shared" si="7"/>
        <v>285</v>
      </c>
      <c r="AA26" s="151">
        <f t="shared" si="8"/>
        <v>13</v>
      </c>
      <c r="AB26" s="147" t="s">
        <v>5417</v>
      </c>
      <c r="AC26" s="172">
        <f t="shared" si="9"/>
        <v>20.6</v>
      </c>
      <c r="AD26" s="153">
        <f t="shared" si="10"/>
        <v>0.59417189999999998</v>
      </c>
      <c r="AE26" s="153" t="s">
        <v>15385</v>
      </c>
      <c r="AF26" s="153" t="s">
        <v>10399</v>
      </c>
      <c r="AG26" s="153" t="s">
        <v>20346</v>
      </c>
      <c r="AH26" s="153" t="s">
        <v>25305</v>
      </c>
      <c r="AI26" s="151">
        <f t="shared" si="11"/>
        <v>10.6</v>
      </c>
      <c r="AJ26" s="171">
        <f t="shared" si="12"/>
        <v>6.8</v>
      </c>
      <c r="AK26" s="171">
        <f t="shared" si="13"/>
        <v>1.8</v>
      </c>
      <c r="AL26" s="171">
        <f t="shared" si="14"/>
        <v>7.8000000000000007</v>
      </c>
      <c r="AM26" s="171">
        <f t="shared" si="15"/>
        <v>1</v>
      </c>
      <c r="AN26" s="171">
        <f t="shared" si="16"/>
        <v>2.4000000000000004</v>
      </c>
      <c r="AO26" s="147" t="s">
        <v>30265</v>
      </c>
      <c r="AP26" s="147" t="s">
        <v>35245</v>
      </c>
      <c r="AQ26" s="171">
        <f t="shared" si="17"/>
        <v>1.8</v>
      </c>
      <c r="AR26" s="173">
        <f t="shared" si="18"/>
        <v>558.5</v>
      </c>
      <c r="AS26" s="173">
        <f t="shared" si="19"/>
        <v>422.8</v>
      </c>
      <c r="AT26" s="173">
        <f>ROUNDUP(X26/10,2)</f>
        <v>2.0599999999999996</v>
      </c>
      <c r="AU26" s="172">
        <f>AT26/5+0.1</f>
        <v>0.5119999999999999</v>
      </c>
      <c r="AV26" s="147" t="s">
        <v>39932</v>
      </c>
      <c r="AW26" s="149"/>
      <c r="AX26" s="149"/>
      <c r="AY26" s="149"/>
      <c r="AZ26" s="149"/>
      <c r="BA26" s="149"/>
      <c r="BB26" s="174"/>
      <c r="BC26" s="174"/>
      <c r="BD26" s="174"/>
      <c r="BE26" s="149"/>
      <c r="BF26" s="149"/>
      <c r="BG26" s="149"/>
      <c r="BH26" s="149"/>
      <c r="BI26" s="149"/>
      <c r="BJ26" s="108">
        <v>14</v>
      </c>
      <c r="BK26" s="149"/>
      <c r="BL26" s="149"/>
      <c r="BM26" s="149"/>
      <c r="BN26" s="149"/>
      <c r="BO26" s="149"/>
      <c r="BP26" s="149"/>
      <c r="BQ26" s="149"/>
      <c r="BR26" s="149"/>
      <c r="BS26" s="149"/>
      <c r="BT26" s="149"/>
      <c r="BU26" s="149"/>
      <c r="BV26" s="149"/>
      <c r="BW26" s="149"/>
      <c r="BX26" s="149"/>
      <c r="BY26" s="185">
        <v>298</v>
      </c>
      <c r="BZ26" s="186">
        <v>0.27107993000000002</v>
      </c>
      <c r="CA26" s="186">
        <v>0.20213233999999999</v>
      </c>
      <c r="CB26" s="186">
        <v>0.18965614</v>
      </c>
      <c r="CC26" s="186">
        <v>0.24225669</v>
      </c>
      <c r="CD26" s="186">
        <v>0.22916263000000001</v>
      </c>
      <c r="CE26" s="186">
        <v>0.20339199999999999</v>
      </c>
      <c r="CF26" s="186">
        <v>0.27549290999999998</v>
      </c>
      <c r="CG26" s="186">
        <v>0.26580261999999999</v>
      </c>
      <c r="CH26" s="186">
        <v>0.19446131999999999</v>
      </c>
      <c r="CI26" s="186">
        <v>1.8612772</v>
      </c>
      <c r="CJ26" s="186">
        <v>0.91358030000000001</v>
      </c>
      <c r="CK26" s="186">
        <v>0.69149554000000002</v>
      </c>
      <c r="CL26" s="186">
        <v>1.8845812</v>
      </c>
      <c r="CM26" s="186">
        <v>0.92875635999999995</v>
      </c>
      <c r="CN26" s="186">
        <v>0.79214901000000004</v>
      </c>
      <c r="CO26" s="186">
        <v>1.5680646</v>
      </c>
      <c r="CP26" s="186">
        <v>0.78120381000000005</v>
      </c>
      <c r="CQ26" s="186">
        <v>0.69432150999999998</v>
      </c>
      <c r="CR26" s="186">
        <v>1.1723949</v>
      </c>
      <c r="CS26" s="186">
        <v>0.61460018000000005</v>
      </c>
      <c r="CT26" s="186">
        <v>0.50686180999999997</v>
      </c>
      <c r="CU26" s="186">
        <v>0.27806786</v>
      </c>
      <c r="CV26" s="186">
        <v>0.22341343999999999</v>
      </c>
      <c r="CW26" s="186">
        <v>0.24738871000000001</v>
      </c>
      <c r="CX26" s="186">
        <v>0.42405027000000001</v>
      </c>
      <c r="CY26" s="186">
        <v>0.27741069000000002</v>
      </c>
      <c r="CZ26" s="186">
        <v>0.26871270000000003</v>
      </c>
      <c r="DA26" s="188"/>
      <c r="DB26" s="188"/>
      <c r="DC26" s="188"/>
      <c r="DD26" s="188"/>
      <c r="DE26" s="188"/>
      <c r="DF26" s="188"/>
      <c r="DG26" s="188"/>
      <c r="DH26" s="188"/>
      <c r="DI26" s="188"/>
      <c r="DJ26" s="188"/>
      <c r="DK26" s="188"/>
      <c r="DL26" s="188"/>
      <c r="DM26" s="188"/>
      <c r="DN26" s="188"/>
      <c r="DO26" s="188"/>
      <c r="DP26" s="188"/>
      <c r="DQ26" s="188"/>
      <c r="DR26" s="188"/>
      <c r="DS26" s="188"/>
    </row>
    <row r="27" spans="1:123" s="162" customFormat="1">
      <c r="A27" s="147" t="s">
        <v>40247</v>
      </c>
      <c r="B27" s="147">
        <v>27.8</v>
      </c>
      <c r="C27" s="147">
        <v>0.25058839999999999</v>
      </c>
      <c r="D27" s="171">
        <v>3</v>
      </c>
      <c r="E27" s="171">
        <v>7.8000000000000007</v>
      </c>
      <c r="F27" s="171">
        <v>1.6</v>
      </c>
      <c r="G27" s="171">
        <v>0.8</v>
      </c>
      <c r="H27" s="171">
        <v>1.2000000000000002</v>
      </c>
      <c r="I27" s="173">
        <v>404.1</v>
      </c>
      <c r="J27" s="173">
        <v>420</v>
      </c>
      <c r="K27" s="150">
        <v>20</v>
      </c>
      <c r="L27" s="150">
        <v>14</v>
      </c>
      <c r="M27" s="150">
        <v>8</v>
      </c>
      <c r="N27" s="150">
        <v>2.8000000000000003</v>
      </c>
      <c r="O27" s="150">
        <v>19</v>
      </c>
      <c r="P27" s="147">
        <v>2.8691012495971107</v>
      </c>
      <c r="Q27" s="180">
        <f t="shared" si="0"/>
        <v>-22.8</v>
      </c>
      <c r="R27" s="181">
        <f t="shared" si="1"/>
        <v>14.3</v>
      </c>
      <c r="S27" s="181">
        <v>5</v>
      </c>
      <c r="T27" s="182">
        <f t="shared" si="2"/>
        <v>2.8000000000000003</v>
      </c>
      <c r="U27" s="182">
        <f t="shared" si="3"/>
        <v>14</v>
      </c>
      <c r="V27" s="182">
        <f t="shared" si="4"/>
        <v>8</v>
      </c>
      <c r="W27" s="183">
        <f t="shared" si="5"/>
        <v>6.8000000000000007</v>
      </c>
      <c r="X27" s="147" t="s">
        <v>434</v>
      </c>
      <c r="Y27" s="171">
        <f t="shared" si="6"/>
        <v>37.6</v>
      </c>
      <c r="Z27" s="151">
        <f t="shared" si="7"/>
        <v>131</v>
      </c>
      <c r="AA27" s="151">
        <f t="shared" si="8"/>
        <v>19</v>
      </c>
      <c r="AB27" s="147" t="s">
        <v>5422</v>
      </c>
      <c r="AC27" s="172">
        <f t="shared" si="9"/>
        <v>27.8</v>
      </c>
      <c r="AD27" s="153">
        <f t="shared" si="10"/>
        <v>0.25058839999999999</v>
      </c>
      <c r="AE27" s="153" t="s">
        <v>15390</v>
      </c>
      <c r="AF27" s="153" t="s">
        <v>10404</v>
      </c>
      <c r="AG27" s="153" t="s">
        <v>20351</v>
      </c>
      <c r="AH27" s="153" t="s">
        <v>25310</v>
      </c>
      <c r="AI27" s="151">
        <f t="shared" si="11"/>
        <v>10.6</v>
      </c>
      <c r="AJ27" s="171">
        <f t="shared" si="12"/>
        <v>5.8</v>
      </c>
      <c r="AK27" s="171">
        <f t="shared" si="13"/>
        <v>3</v>
      </c>
      <c r="AL27" s="171">
        <f t="shared" si="14"/>
        <v>7.8000000000000007</v>
      </c>
      <c r="AM27" s="171">
        <f t="shared" si="15"/>
        <v>1.2000000000000002</v>
      </c>
      <c r="AN27" s="171">
        <f t="shared" si="16"/>
        <v>1.6</v>
      </c>
      <c r="AO27" s="147" t="s">
        <v>30270</v>
      </c>
      <c r="AP27" s="147" t="s">
        <v>35250</v>
      </c>
      <c r="AQ27" s="171">
        <f t="shared" si="17"/>
        <v>0.8</v>
      </c>
      <c r="AR27" s="173">
        <f t="shared" si="18"/>
        <v>404.1</v>
      </c>
      <c r="AS27" s="173">
        <f t="shared" si="19"/>
        <v>420</v>
      </c>
      <c r="AT27" s="173">
        <f>ROUNDUP(X27/10,2)</f>
        <v>2.78</v>
      </c>
      <c r="AU27" s="172">
        <f>AT27/5+0.1</f>
        <v>0.65599999999999992</v>
      </c>
      <c r="AV27" s="147" t="s">
        <v>39932</v>
      </c>
      <c r="AW27" s="149"/>
      <c r="AX27" s="149"/>
      <c r="AY27" s="149"/>
      <c r="AZ27" s="149"/>
      <c r="BA27" s="149"/>
      <c r="BB27" s="174"/>
      <c r="BC27" s="174"/>
      <c r="BD27" s="174"/>
      <c r="BE27" s="149"/>
      <c r="BF27" s="149"/>
      <c r="BG27" s="149"/>
      <c r="BH27" s="149"/>
      <c r="BI27" s="149"/>
      <c r="BJ27" s="108">
        <v>8.9</v>
      </c>
      <c r="BK27" s="149"/>
      <c r="BL27" s="149"/>
      <c r="BM27" s="149"/>
      <c r="BN27" s="149"/>
      <c r="BO27" s="149"/>
      <c r="BP27" s="149"/>
      <c r="BQ27" s="149"/>
      <c r="BR27" s="149"/>
      <c r="BS27" s="149"/>
      <c r="BT27" s="149"/>
      <c r="BU27" s="149"/>
      <c r="BV27" s="149"/>
      <c r="BW27" s="149"/>
      <c r="BX27" s="149"/>
      <c r="BY27" s="185">
        <v>303</v>
      </c>
      <c r="BZ27" s="186">
        <v>0.15606220000000001</v>
      </c>
      <c r="CA27" s="186">
        <v>0.15773905999999999</v>
      </c>
      <c r="CB27" s="186">
        <v>0.16364928000000001</v>
      </c>
      <c r="CC27" s="186">
        <v>0.12107666</v>
      </c>
      <c r="CD27" s="186">
        <v>0.15153636000000001</v>
      </c>
      <c r="CE27" s="186">
        <v>8.7232478000000002E-2</v>
      </c>
      <c r="CF27" s="186">
        <v>8.2684121999999999E-2</v>
      </c>
      <c r="CG27" s="186">
        <v>8.4713443999999999E-2</v>
      </c>
      <c r="CH27" s="186">
        <v>0.14393603999999999</v>
      </c>
      <c r="CI27" s="186">
        <v>1.1081409</v>
      </c>
      <c r="CJ27" s="186">
        <v>1.0964389999999999</v>
      </c>
      <c r="CK27" s="186">
        <v>1.0828253000000001</v>
      </c>
      <c r="CL27" s="186">
        <v>0.93109523999999999</v>
      </c>
      <c r="CM27" s="186">
        <v>0.93818228999999997</v>
      </c>
      <c r="CN27" s="186">
        <v>0.98426294000000003</v>
      </c>
      <c r="CO27" s="186">
        <v>0.47191715000000001</v>
      </c>
      <c r="CP27" s="186">
        <v>0.48240455999999998</v>
      </c>
      <c r="CQ27" s="186">
        <v>0.49503209999999997</v>
      </c>
      <c r="CR27" s="186">
        <v>0.55965513</v>
      </c>
      <c r="CS27" s="186">
        <v>0.55780447</v>
      </c>
      <c r="CT27" s="186">
        <v>0.55914712</v>
      </c>
      <c r="CU27" s="186">
        <v>0.47502836999999998</v>
      </c>
      <c r="CV27" s="186">
        <v>0.35984355000000001</v>
      </c>
      <c r="CW27" s="186">
        <v>0.23658324999999999</v>
      </c>
      <c r="CX27" s="186">
        <v>0.23986431999999999</v>
      </c>
      <c r="CY27" s="186">
        <v>0.24604535</v>
      </c>
      <c r="CZ27" s="186">
        <v>0.27415951999999999</v>
      </c>
      <c r="DA27" s="188"/>
      <c r="DB27" s="188"/>
      <c r="DC27" s="188"/>
      <c r="DD27" s="188"/>
      <c r="DE27" s="188"/>
      <c r="DF27" s="188"/>
      <c r="DG27" s="188"/>
      <c r="DH27" s="188"/>
      <c r="DI27" s="188"/>
      <c r="DJ27" s="188"/>
      <c r="DK27" s="188"/>
      <c r="DL27" s="188"/>
      <c r="DM27" s="188"/>
      <c r="DN27" s="188"/>
      <c r="DO27" s="188"/>
      <c r="DP27" s="188"/>
      <c r="DQ27" s="188"/>
      <c r="DR27" s="188"/>
      <c r="DS27" s="188"/>
    </row>
    <row r="28" spans="1:123" s="162" customFormat="1">
      <c r="A28" s="147" t="s">
        <v>39975</v>
      </c>
      <c r="B28" s="147">
        <v>12.1</v>
      </c>
      <c r="C28" s="147">
        <v>0.11886869999999999</v>
      </c>
      <c r="D28" s="171">
        <v>2.4000000000000004</v>
      </c>
      <c r="E28" s="171">
        <v>6</v>
      </c>
      <c r="F28" s="171">
        <v>2.8000000000000003</v>
      </c>
      <c r="G28" s="171">
        <v>0</v>
      </c>
      <c r="H28" s="171">
        <v>2.6</v>
      </c>
      <c r="I28" s="173">
        <v>404.70000000000005</v>
      </c>
      <c r="J28" s="173">
        <v>387.90000000000003</v>
      </c>
      <c r="K28" s="150">
        <v>7</v>
      </c>
      <c r="L28" s="150">
        <v>18</v>
      </c>
      <c r="M28" s="150">
        <v>10</v>
      </c>
      <c r="N28" s="150">
        <v>0.8</v>
      </c>
      <c r="O28" s="150">
        <v>14</v>
      </c>
      <c r="P28" s="147">
        <v>0.82644002578025488</v>
      </c>
      <c r="Q28" s="180">
        <f t="shared" si="0"/>
        <v>-7.8</v>
      </c>
      <c r="R28" s="181">
        <f t="shared" si="1"/>
        <v>7.3</v>
      </c>
      <c r="S28" s="181">
        <v>5</v>
      </c>
      <c r="T28" s="182">
        <f t="shared" si="2"/>
        <v>0.8</v>
      </c>
      <c r="U28" s="182">
        <f t="shared" si="3"/>
        <v>18</v>
      </c>
      <c r="V28" s="182">
        <f t="shared" si="4"/>
        <v>10</v>
      </c>
      <c r="W28" s="183">
        <f t="shared" si="5"/>
        <v>1.8</v>
      </c>
      <c r="X28" s="147" t="s">
        <v>161</v>
      </c>
      <c r="Y28" s="171">
        <f t="shared" si="6"/>
        <v>15.900000000000002</v>
      </c>
      <c r="Z28" s="151">
        <f t="shared" si="7"/>
        <v>132</v>
      </c>
      <c r="AA28" s="151">
        <f t="shared" si="8"/>
        <v>25</v>
      </c>
      <c r="AB28" s="147" t="s">
        <v>5148</v>
      </c>
      <c r="AC28" s="172">
        <f t="shared" si="9"/>
        <v>12.1</v>
      </c>
      <c r="AD28" s="153">
        <f t="shared" si="10"/>
        <v>0.11886869999999999</v>
      </c>
      <c r="AE28" s="153" t="s">
        <v>15120</v>
      </c>
      <c r="AF28" s="153" t="s">
        <v>10132</v>
      </c>
      <c r="AG28" s="153" t="s">
        <v>20080</v>
      </c>
      <c r="AH28" s="153" t="s">
        <v>25039</v>
      </c>
      <c r="AI28" s="151">
        <f t="shared" si="11"/>
        <v>11.5</v>
      </c>
      <c r="AJ28" s="171">
        <f t="shared" si="12"/>
        <v>5</v>
      </c>
      <c r="AK28" s="171">
        <f t="shared" si="13"/>
        <v>2.4000000000000004</v>
      </c>
      <c r="AL28" s="171">
        <f t="shared" si="14"/>
        <v>6</v>
      </c>
      <c r="AM28" s="171">
        <f t="shared" si="15"/>
        <v>2.6</v>
      </c>
      <c r="AN28" s="171">
        <f t="shared" si="16"/>
        <v>2.8000000000000003</v>
      </c>
      <c r="AO28" s="147" t="s">
        <v>29996</v>
      </c>
      <c r="AP28" s="147" t="s">
        <v>34977</v>
      </c>
      <c r="AQ28" s="171">
        <f t="shared" si="17"/>
        <v>0</v>
      </c>
      <c r="AR28" s="173">
        <f t="shared" si="18"/>
        <v>404.70000000000005</v>
      </c>
      <c r="AS28" s="173">
        <f t="shared" si="19"/>
        <v>387.90000000000003</v>
      </c>
      <c r="AT28" s="173"/>
      <c r="AU28" s="172">
        <f>AC28/5+1</f>
        <v>3.42</v>
      </c>
      <c r="AV28" s="147" t="s">
        <v>39932</v>
      </c>
      <c r="AW28" s="149">
        <v>2944.7</v>
      </c>
      <c r="AX28" s="149">
        <v>487.02</v>
      </c>
      <c r="AY28" s="149">
        <v>6.1</v>
      </c>
      <c r="AZ28" s="149">
        <v>152</v>
      </c>
      <c r="BA28" s="149">
        <v>-1</v>
      </c>
      <c r="BB28" s="174">
        <v>37.9</v>
      </c>
      <c r="BC28" s="174">
        <v>58.12</v>
      </c>
      <c r="BD28" s="174">
        <f>((1.092*8.3144*(BA28+273)*(LN(BB28)-1.013)/(0.93-(BA28+273)/(AZ28+273)))*((AZ28-AP28)/(AZ28-BA28))^0.383)*1000/BC28</f>
        <v>223367.25172939809</v>
      </c>
      <c r="BE28" s="184">
        <f>1-EXP(-2.63*(AW28/BD28)*(AZ28-BA28)*(1-((AZ28-AP28)/(AZ28-BA28))^0.38))</f>
        <v>0.89000382987332816</v>
      </c>
      <c r="BF28" s="149">
        <f>AD28*AL28*AK28*AN28*AX28</f>
        <v>2334.1826299276804</v>
      </c>
      <c r="BG28" s="149">
        <f>0.07*BF28*BE28/AY28</f>
        <v>23.839377642321363</v>
      </c>
      <c r="BH28" s="149">
        <f>(1-AD28)*AK28*AL28*AN28</f>
        <v>35.527214016000009</v>
      </c>
      <c r="BI28" s="175">
        <f>MROUND(X28,0.1)/5</f>
        <v>2.4200000000000004</v>
      </c>
      <c r="BJ28" s="149">
        <v>2.8</v>
      </c>
      <c r="BK28" s="176">
        <f>CEILING(AN28,0.2)</f>
        <v>2.8000000000000003</v>
      </c>
      <c r="BL28" s="176">
        <f>AM28</f>
        <v>2.6</v>
      </c>
      <c r="BM28" s="176">
        <f>CEILING((1-AD28)*AN28,0.2)</f>
        <v>2.6</v>
      </c>
      <c r="BN28" s="161">
        <f>BH28+BG28</f>
        <v>59.366591658321369</v>
      </c>
      <c r="BO28" s="149">
        <v>0.59905502644694397</v>
      </c>
      <c r="BP28" s="149">
        <f>(BO28+AK28)*(BO28+AL28)*((1/3)*BO28+AN28)</f>
        <v>59.366553472385654</v>
      </c>
      <c r="BQ28" s="176">
        <f>MROUND((BO28+AK28),0.2)</f>
        <v>3</v>
      </c>
      <c r="BR28" s="176">
        <f>MROUND((BO28+AL28),0.2)</f>
        <v>6.6000000000000005</v>
      </c>
      <c r="BS28" s="176">
        <f>IF(MROUND(((1/3)*BO28+BK28),0.2)*BR28*BQ28/BN28&gt;1.05,MROUND(((1/3)*BO28+BK28),0.2)-0.2,MROUND(((1/3)*BO28+BK28),0.2))</f>
        <v>3</v>
      </c>
      <c r="BT28" s="149">
        <f>BQ28*BR28*BS28</f>
        <v>59.400000000000006</v>
      </c>
      <c r="BU28" s="149" t="b">
        <f>IF(BM28&lt;BS28,TRUE, FALSE)</f>
        <v>1</v>
      </c>
      <c r="BV28" s="149" t="b">
        <f>IF(BH28&lt;BM28*BQ28*BR28,TRUE, FALSE)</f>
        <v>1</v>
      </c>
      <c r="BW28" s="149">
        <f>Z28</f>
        <v>132</v>
      </c>
      <c r="BX28" s="161">
        <f>BG28/BH28</f>
        <v>0.67101736802624257</v>
      </c>
      <c r="BY28" s="185">
        <v>29</v>
      </c>
      <c r="BZ28" s="186">
        <v>0.29388499000000001</v>
      </c>
      <c r="CA28" s="186">
        <v>0.27742052</v>
      </c>
      <c r="CB28" s="186">
        <v>0.35485387000000002</v>
      </c>
      <c r="CC28" s="186">
        <v>0.15121770000000001</v>
      </c>
      <c r="CD28" s="186">
        <v>0.1763517</v>
      </c>
      <c r="CE28" s="186">
        <v>0.11426198</v>
      </c>
      <c r="CF28" s="186">
        <v>8.5879735999999998E-2</v>
      </c>
      <c r="CG28" s="186">
        <v>8.9004070000000005E-2</v>
      </c>
      <c r="CH28" s="186">
        <v>0.17009015</v>
      </c>
      <c r="CI28" s="186">
        <v>1.7682785000000001</v>
      </c>
      <c r="CJ28" s="186">
        <v>1.3709081000000001</v>
      </c>
      <c r="CK28" s="186">
        <v>0.80184275000000005</v>
      </c>
      <c r="CL28" s="186">
        <v>4.1398729999999997</v>
      </c>
      <c r="CM28" s="186">
        <v>2.3459913999999999</v>
      </c>
      <c r="CN28" s="186">
        <v>1.0715617</v>
      </c>
      <c r="CO28" s="186">
        <v>0.77451217000000006</v>
      </c>
      <c r="CP28" s="186">
        <v>0.74561685</v>
      </c>
      <c r="CQ28" s="186">
        <v>0.53770757000000002</v>
      </c>
      <c r="CR28" s="186">
        <v>0.5189665</v>
      </c>
      <c r="CS28" s="186">
        <v>0.54596626999999998</v>
      </c>
      <c r="CT28" s="186">
        <v>0.48274436999999998</v>
      </c>
      <c r="CU28" s="186">
        <v>0.41565018999999997</v>
      </c>
      <c r="CV28" s="186">
        <v>0.40920782</v>
      </c>
      <c r="CW28" s="186">
        <v>0.28726751</v>
      </c>
      <c r="CX28" s="186">
        <v>0.29384378</v>
      </c>
      <c r="CY28" s="186">
        <v>0.30231302999999998</v>
      </c>
      <c r="CZ28" s="186">
        <v>0.29190344000000001</v>
      </c>
      <c r="DA28" s="190"/>
      <c r="DB28" s="190"/>
      <c r="DC28" s="190"/>
      <c r="DD28" s="190"/>
      <c r="DE28" s="190"/>
      <c r="DF28" s="190"/>
      <c r="DG28" s="190"/>
      <c r="DH28" s="190"/>
      <c r="DI28" s="190"/>
      <c r="DJ28" s="190"/>
      <c r="DK28" s="190"/>
      <c r="DL28" s="190"/>
      <c r="DM28" s="190"/>
      <c r="DN28" s="190"/>
      <c r="DO28" s="190"/>
      <c r="DP28" s="190"/>
      <c r="DQ28" s="190"/>
      <c r="DR28" s="190"/>
      <c r="DS28" s="190"/>
    </row>
    <row r="29" spans="1:123" s="162" customFormat="1">
      <c r="A29" s="147" t="s">
        <v>40315</v>
      </c>
      <c r="B29" s="147">
        <v>16.5</v>
      </c>
      <c r="C29" s="147">
        <v>0.53558240000000001</v>
      </c>
      <c r="D29" s="171">
        <v>2.2000000000000002</v>
      </c>
      <c r="E29" s="171">
        <v>8.2000000000000011</v>
      </c>
      <c r="F29" s="171">
        <v>2.6</v>
      </c>
      <c r="G29" s="171">
        <v>0.60000000000000009</v>
      </c>
      <c r="H29" s="171">
        <v>1.4000000000000001</v>
      </c>
      <c r="I29" s="173">
        <v>557.5</v>
      </c>
      <c r="J29" s="173">
        <v>404.20000000000005</v>
      </c>
      <c r="K29" s="150">
        <v>9</v>
      </c>
      <c r="L29" s="150">
        <v>11</v>
      </c>
      <c r="M29" s="150">
        <v>6</v>
      </c>
      <c r="N29" s="150">
        <v>1.8</v>
      </c>
      <c r="O29" s="150">
        <v>5</v>
      </c>
      <c r="P29" s="147">
        <v>1.8605456526275153</v>
      </c>
      <c r="Q29" s="180">
        <f t="shared" si="0"/>
        <v>-10.8</v>
      </c>
      <c r="R29" s="181">
        <f t="shared" si="1"/>
        <v>9.8000000000000007</v>
      </c>
      <c r="S29" s="181">
        <v>5</v>
      </c>
      <c r="T29" s="182">
        <f t="shared" si="2"/>
        <v>1.8</v>
      </c>
      <c r="U29" s="182">
        <f t="shared" si="3"/>
        <v>11</v>
      </c>
      <c r="V29" s="182">
        <f t="shared" si="4"/>
        <v>6</v>
      </c>
      <c r="W29" s="183">
        <f t="shared" si="5"/>
        <v>0.8</v>
      </c>
      <c r="X29" s="147" t="s">
        <v>502</v>
      </c>
      <c r="Y29" s="171">
        <f t="shared" si="6"/>
        <v>26.5</v>
      </c>
      <c r="Z29" s="151">
        <f t="shared" si="7"/>
        <v>284</v>
      </c>
      <c r="AA29" s="151">
        <f t="shared" si="8"/>
        <v>18</v>
      </c>
      <c r="AB29" s="147" t="s">
        <v>5490</v>
      </c>
      <c r="AC29" s="172">
        <f t="shared" si="9"/>
        <v>16.5</v>
      </c>
      <c r="AD29" s="153">
        <f t="shared" si="10"/>
        <v>0.53558240000000001</v>
      </c>
      <c r="AE29" s="153" t="s">
        <v>15458</v>
      </c>
      <c r="AF29" s="153" t="s">
        <v>10472</v>
      </c>
      <c r="AG29" s="153" t="s">
        <v>20419</v>
      </c>
      <c r="AH29" s="153" t="s">
        <v>25377</v>
      </c>
      <c r="AI29" s="151">
        <f t="shared" si="11"/>
        <v>10.399999999999999</v>
      </c>
      <c r="AJ29" s="171">
        <f t="shared" si="12"/>
        <v>5.6</v>
      </c>
      <c r="AK29" s="171">
        <f t="shared" si="13"/>
        <v>2.2000000000000002</v>
      </c>
      <c r="AL29" s="171">
        <f t="shared" si="14"/>
        <v>8.2000000000000011</v>
      </c>
      <c r="AM29" s="171">
        <f t="shared" si="15"/>
        <v>1.4000000000000001</v>
      </c>
      <c r="AN29" s="171">
        <f t="shared" si="16"/>
        <v>2.6</v>
      </c>
      <c r="AO29" s="147" t="s">
        <v>30338</v>
      </c>
      <c r="AP29" s="147" t="s">
        <v>35318</v>
      </c>
      <c r="AQ29" s="171">
        <f t="shared" si="17"/>
        <v>0.60000000000000009</v>
      </c>
      <c r="AR29" s="173">
        <f t="shared" si="18"/>
        <v>557.5</v>
      </c>
      <c r="AS29" s="173">
        <f t="shared" si="19"/>
        <v>404.20000000000005</v>
      </c>
      <c r="AT29" s="173">
        <f>ROUNDUP(X29/10,2)</f>
        <v>1.65</v>
      </c>
      <c r="AU29" s="172">
        <f>AT29/5+0.1</f>
        <v>0.42999999999999994</v>
      </c>
      <c r="AV29" s="177" t="s">
        <v>39932</v>
      </c>
      <c r="AW29" s="149"/>
      <c r="AX29" s="149"/>
      <c r="AY29" s="149"/>
      <c r="AZ29" s="149"/>
      <c r="BA29" s="149"/>
      <c r="BB29" s="174"/>
      <c r="BC29" s="174"/>
      <c r="BD29" s="174"/>
      <c r="BE29" s="149"/>
      <c r="BF29" s="149"/>
      <c r="BG29" s="149"/>
      <c r="BH29" s="149"/>
      <c r="BI29" s="149"/>
      <c r="BJ29" s="108">
        <v>9</v>
      </c>
      <c r="BK29" s="149"/>
      <c r="BL29" s="149"/>
      <c r="BM29" s="149"/>
      <c r="BN29" s="149"/>
      <c r="BO29" s="149"/>
      <c r="BP29" s="149"/>
      <c r="BQ29" s="149"/>
      <c r="BR29" s="149"/>
      <c r="BS29" s="149"/>
      <c r="BT29" s="149"/>
      <c r="BU29" s="149"/>
      <c r="BV29" s="149"/>
      <c r="BW29" s="149"/>
      <c r="BX29" s="149"/>
      <c r="BY29" s="185">
        <v>371</v>
      </c>
      <c r="BZ29" s="186">
        <v>0.26780522000000001</v>
      </c>
      <c r="CA29" s="186">
        <v>0.28027426999999999</v>
      </c>
      <c r="CB29" s="186">
        <v>0.39387362999999997</v>
      </c>
      <c r="CC29" s="186">
        <v>0.32538486</v>
      </c>
      <c r="CD29" s="186">
        <v>0.26518967999999998</v>
      </c>
      <c r="CE29" s="186">
        <v>0.1538901</v>
      </c>
      <c r="CF29" s="186">
        <v>0.12041578999999999</v>
      </c>
      <c r="CG29" s="186">
        <v>0.12438725</v>
      </c>
      <c r="CH29" s="186">
        <v>0.28548804</v>
      </c>
      <c r="CI29" s="186">
        <v>2.4917908</v>
      </c>
      <c r="CJ29" s="186">
        <v>2.6213858000000001</v>
      </c>
      <c r="CK29" s="186">
        <v>2.8521008000000001</v>
      </c>
      <c r="CL29" s="186">
        <v>3.4157704999999998</v>
      </c>
      <c r="CM29" s="186">
        <v>3.1743142999999998</v>
      </c>
      <c r="CN29" s="186">
        <v>2.7359719</v>
      </c>
      <c r="CO29" s="186">
        <v>1.6701307000000001</v>
      </c>
      <c r="CP29" s="186">
        <v>1.6553137</v>
      </c>
      <c r="CQ29" s="186">
        <v>1.6238494000000001</v>
      </c>
      <c r="CR29" s="186">
        <v>1.2903127999999999</v>
      </c>
      <c r="CS29" s="186">
        <v>1.3129538999999999</v>
      </c>
      <c r="CT29" s="186">
        <v>1.2831554000000001</v>
      </c>
      <c r="CU29" s="186">
        <v>0.98232680999999999</v>
      </c>
      <c r="CV29" s="186">
        <v>0.62830794000000001</v>
      </c>
      <c r="CW29" s="186">
        <v>0.55194544999999995</v>
      </c>
      <c r="CX29" s="186">
        <v>0.45345727000000002</v>
      </c>
      <c r="CY29" s="186">
        <v>0.45970902000000002</v>
      </c>
      <c r="CZ29" s="186">
        <v>0.50761931999999998</v>
      </c>
      <c r="DA29" s="188"/>
      <c r="DB29" s="188"/>
      <c r="DC29" s="188"/>
      <c r="DD29" s="188"/>
      <c r="DE29" s="188"/>
      <c r="DF29" s="188"/>
      <c r="DG29" s="188"/>
      <c r="DH29" s="188"/>
      <c r="DI29" s="188"/>
      <c r="DJ29" s="188"/>
      <c r="DK29" s="188"/>
      <c r="DL29" s="188"/>
      <c r="DM29" s="188"/>
      <c r="DN29" s="188"/>
      <c r="DO29" s="188"/>
      <c r="DP29" s="188"/>
      <c r="DQ29" s="188"/>
      <c r="DR29" s="188"/>
      <c r="DS29" s="188"/>
    </row>
    <row r="30" spans="1:123">
      <c r="A30" s="147" t="s">
        <v>40028</v>
      </c>
      <c r="B30" s="147">
        <v>16.700000000000003</v>
      </c>
      <c r="C30" s="147">
        <v>0.55056249999999995</v>
      </c>
      <c r="D30" s="171">
        <v>1.6</v>
      </c>
      <c r="E30" s="171">
        <v>9.2000000000000011</v>
      </c>
      <c r="F30" s="171">
        <v>2.8000000000000003</v>
      </c>
      <c r="G30" s="171">
        <v>0.60000000000000009</v>
      </c>
      <c r="H30" s="171">
        <v>1.4000000000000001</v>
      </c>
      <c r="I30" s="173">
        <v>519.70000000000005</v>
      </c>
      <c r="J30" s="173">
        <v>409</v>
      </c>
      <c r="K30" s="150">
        <v>8</v>
      </c>
      <c r="L30" s="150">
        <v>16</v>
      </c>
      <c r="M30" s="150">
        <v>3</v>
      </c>
      <c r="N30" s="150">
        <v>1.6</v>
      </c>
      <c r="O30" s="150">
        <v>4</v>
      </c>
      <c r="P30" s="147">
        <v>1.5492656060505028</v>
      </c>
      <c r="Q30" s="180">
        <f t="shared" si="0"/>
        <v>-9.6</v>
      </c>
      <c r="R30" s="181">
        <f t="shared" si="1"/>
        <v>7.1</v>
      </c>
      <c r="S30" s="181">
        <v>5</v>
      </c>
      <c r="T30" s="182">
        <f t="shared" si="2"/>
        <v>1.6</v>
      </c>
      <c r="U30" s="182">
        <f t="shared" si="3"/>
        <v>16</v>
      </c>
      <c r="V30" s="182">
        <f t="shared" si="4"/>
        <v>3</v>
      </c>
      <c r="W30" s="183">
        <f t="shared" si="5"/>
        <v>0.60000000000000009</v>
      </c>
      <c r="X30" s="147" t="s">
        <v>215</v>
      </c>
      <c r="Y30" s="171">
        <f t="shared" si="6"/>
        <v>27.2</v>
      </c>
      <c r="Z30" s="151">
        <f t="shared" si="7"/>
        <v>247</v>
      </c>
      <c r="AA30" s="151">
        <f t="shared" si="8"/>
        <v>15</v>
      </c>
      <c r="AB30" s="147" t="s">
        <v>5202</v>
      </c>
      <c r="AC30" s="172">
        <f t="shared" si="9"/>
        <v>16.700000000000003</v>
      </c>
      <c r="AD30" s="153">
        <f t="shared" si="10"/>
        <v>0.55056249999999995</v>
      </c>
      <c r="AE30" s="153" t="s">
        <v>15173</v>
      </c>
      <c r="AF30" s="153" t="s">
        <v>10186</v>
      </c>
      <c r="AG30" s="153" t="s">
        <v>20134</v>
      </c>
      <c r="AH30" s="153" t="s">
        <v>25093</v>
      </c>
      <c r="AI30" s="151">
        <f t="shared" si="11"/>
        <v>9.8999999999999986</v>
      </c>
      <c r="AJ30" s="171">
        <f t="shared" si="12"/>
        <v>5.6</v>
      </c>
      <c r="AK30" s="171">
        <f t="shared" si="13"/>
        <v>1.6</v>
      </c>
      <c r="AL30" s="171">
        <f t="shared" si="14"/>
        <v>9.2000000000000011</v>
      </c>
      <c r="AM30" s="171">
        <f t="shared" si="15"/>
        <v>1.4000000000000001</v>
      </c>
      <c r="AN30" s="171">
        <f t="shared" si="16"/>
        <v>2.8000000000000003</v>
      </c>
      <c r="AO30" s="147" t="s">
        <v>30050</v>
      </c>
      <c r="AP30" s="147" t="s">
        <v>35031</v>
      </c>
      <c r="AQ30" s="171">
        <f t="shared" si="17"/>
        <v>0.60000000000000009</v>
      </c>
      <c r="AR30" s="173">
        <f t="shared" si="18"/>
        <v>519.70000000000005</v>
      </c>
      <c r="AS30" s="173">
        <f t="shared" si="19"/>
        <v>409</v>
      </c>
      <c r="AT30" s="173"/>
      <c r="AU30" s="172">
        <f>AC30/5+1</f>
        <v>4.3400000000000007</v>
      </c>
      <c r="AV30" s="147" t="s">
        <v>39932</v>
      </c>
      <c r="AW30" s="149">
        <v>3180.4</v>
      </c>
      <c r="AX30" s="149">
        <v>458.37</v>
      </c>
      <c r="AY30" s="149">
        <v>5.9</v>
      </c>
      <c r="AZ30" s="149">
        <v>152</v>
      </c>
      <c r="BA30" s="149">
        <v>-1</v>
      </c>
      <c r="BB30" s="174">
        <v>37.9</v>
      </c>
      <c r="BC30" s="174">
        <v>58.12</v>
      </c>
      <c r="BD30" s="174">
        <f>((1.092*8.3144*(BA30+273)*(LN(BB30)-1.013)/(0.93-(BA30+273)/(AZ30+273)))*((AZ30-AP30)/(AZ30-BA30))^0.383)*1000/BC30</f>
        <v>161995.22645315836</v>
      </c>
      <c r="BE30" s="184">
        <f>1-EXP(-2.63*(AW30/BD30)*(AZ30-BA30)*(1-((AZ30-AP30)/(AZ30-BA30))^0.38))</f>
        <v>0.98939201257961196</v>
      </c>
      <c r="BF30" s="149">
        <f>AD30*AL30*AK30*AN30*AX30</f>
        <v>10401.324706080002</v>
      </c>
      <c r="BG30" s="149">
        <f>0.07*BF30*BE30/AY30</f>
        <v>122.09646286626736</v>
      </c>
      <c r="BH30" s="149">
        <f>(1-AD30)*AK30*AL30*AN30</f>
        <v>18.524016000000007</v>
      </c>
      <c r="BI30" s="175">
        <f>MROUND(X30,0.1)/5</f>
        <v>3.34</v>
      </c>
      <c r="BJ30" s="149">
        <v>9.5</v>
      </c>
      <c r="BK30" s="176">
        <f>CEILING(AN30,0.2)</f>
        <v>2.8000000000000003</v>
      </c>
      <c r="BL30" s="176">
        <f>AM30</f>
        <v>1.4000000000000001</v>
      </c>
      <c r="BM30" s="176">
        <f>CEILING((1-AD30)*AN30,0.2)</f>
        <v>1.4000000000000001</v>
      </c>
      <c r="BN30" s="161">
        <f>BH30+BG30</f>
        <v>140.62047886626738</v>
      </c>
      <c r="BO30" s="149">
        <v>2.0130118286150593</v>
      </c>
      <c r="BP30" s="149">
        <f>(BO30+AK30)*(BO30+AL30)*((1/3)*BO30+AN30)</f>
        <v>140.61989544894209</v>
      </c>
      <c r="BQ30" s="176">
        <f>MROUND((BO30+AK30),0.2)</f>
        <v>3.6</v>
      </c>
      <c r="BR30" s="176">
        <f>MROUND((BO30+AL30),0.2)</f>
        <v>11.200000000000001</v>
      </c>
      <c r="BS30" s="176">
        <f>IF(MROUND(((1/3)*BO30+BK30),0.2)*BR30*BQ30/BN30&gt;1.05,MROUND(((1/3)*BO30+BK30),0.2)-0.2,MROUND(((1/3)*BO30+BK30),0.2))</f>
        <v>3.4000000000000004</v>
      </c>
      <c r="BT30" s="149">
        <f>BQ30*BR30*BS30</f>
        <v>137.08800000000005</v>
      </c>
      <c r="BU30" s="149" t="b">
        <f>IF(BM30&lt;BS30,TRUE, FALSE)</f>
        <v>1</v>
      </c>
      <c r="BV30" s="149" t="b">
        <f>IF(BH30&lt;BM30*BQ30*BR30,TRUE, FALSE)</f>
        <v>1</v>
      </c>
      <c r="BW30" s="149">
        <f>Z30</f>
        <v>247</v>
      </c>
      <c r="BX30" s="161">
        <f>BG30/BH30</f>
        <v>6.5912522892588363</v>
      </c>
      <c r="BY30" s="185">
        <v>83</v>
      </c>
      <c r="BZ30" s="186">
        <v>0.25007354999999998</v>
      </c>
      <c r="CA30" s="186">
        <v>0.27943753999999998</v>
      </c>
      <c r="CB30" s="186">
        <v>0.26478766999999998</v>
      </c>
      <c r="CC30" s="186">
        <v>0.27292722000000003</v>
      </c>
      <c r="CD30" s="186">
        <v>0.18196045</v>
      </c>
      <c r="CE30" s="186">
        <v>0.20191939</v>
      </c>
      <c r="CF30" s="186">
        <v>0.17839505999999999</v>
      </c>
      <c r="CG30" s="186">
        <v>0.17299853000000001</v>
      </c>
      <c r="CH30" s="186">
        <v>0.23307591999999999</v>
      </c>
      <c r="CI30" s="186">
        <v>1.6391865999999999</v>
      </c>
      <c r="CJ30" s="186">
        <v>1.6304585</v>
      </c>
      <c r="CK30" s="186">
        <v>1.5478023000000001</v>
      </c>
      <c r="CL30" s="186">
        <v>4.4275365000000004</v>
      </c>
      <c r="CM30" s="186">
        <v>4.3069123999999999</v>
      </c>
      <c r="CN30" s="186">
        <v>3.9243960000000002</v>
      </c>
      <c r="CO30" s="186">
        <v>1.3940699999999999</v>
      </c>
      <c r="CP30" s="186">
        <v>1.3924198000000001</v>
      </c>
      <c r="CQ30" s="186">
        <v>1.3265796000000001</v>
      </c>
      <c r="CR30" s="186">
        <v>0.45580921000000002</v>
      </c>
      <c r="CS30" s="186">
        <v>0.50182331000000002</v>
      </c>
      <c r="CT30" s="186">
        <v>0.53347789999999995</v>
      </c>
      <c r="CU30" s="186">
        <v>0.51897156</v>
      </c>
      <c r="CV30" s="186">
        <v>0.89187585999999996</v>
      </c>
      <c r="CW30" s="186">
        <v>0.46340144</v>
      </c>
      <c r="CX30" s="186">
        <v>0.34015116000000001</v>
      </c>
      <c r="CY30" s="186">
        <v>0.34203889999999998</v>
      </c>
      <c r="CZ30" s="186">
        <v>0.42163803999999999</v>
      </c>
      <c r="DA30" s="191"/>
      <c r="DB30" s="191"/>
      <c r="DC30" s="191"/>
      <c r="DD30" s="191"/>
      <c r="DE30" s="191"/>
      <c r="DF30" s="191"/>
      <c r="DG30" s="191"/>
      <c r="DH30" s="191"/>
      <c r="DI30" s="191"/>
      <c r="DJ30" s="191"/>
      <c r="DK30" s="191"/>
      <c r="DL30" s="191"/>
      <c r="DM30" s="191"/>
      <c r="DN30" s="191"/>
      <c r="DO30" s="191"/>
      <c r="DP30" s="191"/>
      <c r="DQ30" s="191"/>
      <c r="DR30" s="191"/>
      <c r="DS30" s="191"/>
    </row>
    <row r="31" spans="1:123" s="162" customFormat="1">
      <c r="A31" s="147" t="s">
        <v>40056</v>
      </c>
      <c r="B31" s="147">
        <v>35.300000000000004</v>
      </c>
      <c r="C31" s="147">
        <v>0.25857669999999999</v>
      </c>
      <c r="D31" s="171">
        <v>1.8</v>
      </c>
      <c r="E31" s="171">
        <v>9.2000000000000011</v>
      </c>
      <c r="F31" s="171">
        <v>1.8</v>
      </c>
      <c r="G31" s="171">
        <v>0.60000000000000009</v>
      </c>
      <c r="H31" s="171">
        <v>1.4000000000000001</v>
      </c>
      <c r="I31" s="173">
        <v>299.70000000000005</v>
      </c>
      <c r="J31" s="173">
        <v>283.3</v>
      </c>
      <c r="K31" s="150">
        <v>11</v>
      </c>
      <c r="L31" s="150">
        <v>13</v>
      </c>
      <c r="M31" s="150">
        <v>11</v>
      </c>
      <c r="N31" s="150">
        <v>1</v>
      </c>
      <c r="O31" s="150">
        <v>27</v>
      </c>
      <c r="P31" s="147">
        <v>0.98502299257171133</v>
      </c>
      <c r="Q31" s="180">
        <f t="shared" si="0"/>
        <v>-12</v>
      </c>
      <c r="R31" s="181">
        <f t="shared" si="1"/>
        <v>13.600000000000001</v>
      </c>
      <c r="S31" s="181">
        <v>5</v>
      </c>
      <c r="T31" s="182">
        <f t="shared" si="2"/>
        <v>1</v>
      </c>
      <c r="U31" s="182">
        <f t="shared" si="3"/>
        <v>13</v>
      </c>
      <c r="V31" s="182">
        <f t="shared" si="4"/>
        <v>11</v>
      </c>
      <c r="W31" s="183">
        <f t="shared" si="5"/>
        <v>5.6000000000000005</v>
      </c>
      <c r="X31" s="147" t="s">
        <v>243</v>
      </c>
      <c r="Y31" s="171">
        <f t="shared" si="6"/>
        <v>36.300000000000004</v>
      </c>
      <c r="Z31" s="151">
        <f t="shared" si="7"/>
        <v>27</v>
      </c>
      <c r="AA31" s="151">
        <f t="shared" si="8"/>
        <v>16</v>
      </c>
      <c r="AB31" s="147" t="s">
        <v>5230</v>
      </c>
      <c r="AC31" s="172">
        <f t="shared" si="9"/>
        <v>35.300000000000004</v>
      </c>
      <c r="AD31" s="153">
        <f t="shared" si="10"/>
        <v>0.25857669999999999</v>
      </c>
      <c r="AE31" s="153" t="s">
        <v>15201</v>
      </c>
      <c r="AF31" s="153" t="s">
        <v>10213</v>
      </c>
      <c r="AG31" s="153" t="s">
        <v>20162</v>
      </c>
      <c r="AH31" s="153" t="s">
        <v>25120</v>
      </c>
      <c r="AI31" s="151">
        <f t="shared" si="11"/>
        <v>9.8999999999999986</v>
      </c>
      <c r="AJ31" s="171">
        <f t="shared" si="12"/>
        <v>5.6</v>
      </c>
      <c r="AK31" s="171">
        <f t="shared" si="13"/>
        <v>1.8</v>
      </c>
      <c r="AL31" s="171">
        <f t="shared" si="14"/>
        <v>9.2000000000000011</v>
      </c>
      <c r="AM31" s="171">
        <f t="shared" si="15"/>
        <v>1.4000000000000001</v>
      </c>
      <c r="AN31" s="171">
        <f t="shared" si="16"/>
        <v>1.8</v>
      </c>
      <c r="AO31" s="147" t="s">
        <v>30078</v>
      </c>
      <c r="AP31" s="147" t="s">
        <v>35059</v>
      </c>
      <c r="AQ31" s="171">
        <f t="shared" si="17"/>
        <v>0.60000000000000009</v>
      </c>
      <c r="AR31" s="173">
        <f t="shared" si="18"/>
        <v>299.70000000000005</v>
      </c>
      <c r="AS31" s="173">
        <f t="shared" si="19"/>
        <v>283.3</v>
      </c>
      <c r="AT31" s="173"/>
      <c r="AU31" s="172">
        <f>AC31/5+1</f>
        <v>8.06</v>
      </c>
      <c r="AV31" s="147" t="s">
        <v>39931</v>
      </c>
      <c r="AW31" s="149"/>
      <c r="AX31" s="149"/>
      <c r="AY31" s="149"/>
      <c r="AZ31" s="149">
        <v>152</v>
      </c>
      <c r="BA31" s="149">
        <v>-1</v>
      </c>
      <c r="BB31" s="174">
        <v>37.9</v>
      </c>
      <c r="BC31" s="174">
        <v>58.12</v>
      </c>
      <c r="BD31" s="174">
        <f>((1.092*8.3144*(BA31+273)*(LN(BB31)-1.013)/(0.93-(BA31+273)/(AZ31+273)))*((AZ31-AP31)/(AZ31-BA31))^0.383)*1000/BC31</f>
        <v>373102.56290909456</v>
      </c>
      <c r="BE31" s="184">
        <f>1-EXP(-2.63*(AW31/BD31)*(AZ31-BA31)*(1-((AZ31-AP31)/(AZ31-BA31))^0.38))</f>
        <v>0</v>
      </c>
      <c r="BF31" s="149">
        <f>AD31*AL31*AK31*AN31*AX31</f>
        <v>0</v>
      </c>
      <c r="BG31" s="149" t="e">
        <f>0.07*BF31*BE31/AY31</f>
        <v>#DIV/0!</v>
      </c>
      <c r="BH31" s="149">
        <f>(1-AD31)*AK31*AL31*AN31</f>
        <v>22.100345726400004</v>
      </c>
      <c r="BI31" s="175">
        <f>MROUND(X31,0.1)/5</f>
        <v>7.0600000000000005</v>
      </c>
      <c r="BJ31" s="162">
        <v>0</v>
      </c>
      <c r="BK31" s="176">
        <f>CEILING(AN31,0.2)</f>
        <v>1.8</v>
      </c>
      <c r="BL31" s="176">
        <f>AM31</f>
        <v>1.4000000000000001</v>
      </c>
      <c r="BM31" s="176">
        <f>CEILING((1-AD31)*AN31,0.2)</f>
        <v>1.4000000000000001</v>
      </c>
      <c r="BN31" s="161" t="e">
        <f>BH31+BG31</f>
        <v>#DIV/0!</v>
      </c>
      <c r="BO31" s="149"/>
      <c r="BP31" s="149"/>
      <c r="BQ31" s="149"/>
      <c r="BR31" s="149"/>
      <c r="BS31" s="149"/>
      <c r="BT31" s="149"/>
      <c r="BU31" s="149"/>
      <c r="BV31" s="149"/>
      <c r="BW31" s="149">
        <f>Z31</f>
        <v>27</v>
      </c>
      <c r="BX31" s="161" t="e">
        <f>BG31/BH31</f>
        <v>#DIV/0!</v>
      </c>
      <c r="BY31" s="185">
        <v>111</v>
      </c>
      <c r="BZ31" s="186">
        <v>0.27421778000000002</v>
      </c>
      <c r="CA31" s="186">
        <v>0.30541781000000001</v>
      </c>
      <c r="CB31" s="186">
        <v>0.40060236999999999</v>
      </c>
      <c r="CC31" s="186">
        <v>0.17054467000000001</v>
      </c>
      <c r="CD31" s="186">
        <v>0.1762099</v>
      </c>
      <c r="CE31" s="186">
        <v>0.17800642999999999</v>
      </c>
      <c r="CF31" s="186">
        <v>0.11610405</v>
      </c>
      <c r="CG31" s="186">
        <v>0.12205502</v>
      </c>
      <c r="CH31" s="186">
        <v>0.17338803</v>
      </c>
      <c r="CI31" s="186">
        <v>3.0100202999999999</v>
      </c>
      <c r="CJ31" s="186">
        <v>2.5771115</v>
      </c>
      <c r="CK31" s="186">
        <v>0.88163424000000001</v>
      </c>
      <c r="CL31" s="186">
        <v>1.7524856</v>
      </c>
      <c r="CM31" s="186">
        <v>1.621416</v>
      </c>
      <c r="CN31" s="186">
        <v>0.69842064000000004</v>
      </c>
      <c r="CO31" s="186">
        <v>0.60093713000000004</v>
      </c>
      <c r="CP31" s="186">
        <v>0.60377753000000001</v>
      </c>
      <c r="CQ31" s="186">
        <v>0.35920858</v>
      </c>
      <c r="CR31" s="186">
        <v>1.3542799000000001</v>
      </c>
      <c r="CS31" s="186">
        <v>1.3006316</v>
      </c>
      <c r="CT31" s="186">
        <v>0.73456776000000001</v>
      </c>
      <c r="CU31" s="186">
        <v>0.67121397999999999</v>
      </c>
      <c r="CV31" s="186">
        <v>0.44118457999999999</v>
      </c>
      <c r="CW31" s="186">
        <v>0.26827108999999999</v>
      </c>
      <c r="CX31" s="186">
        <v>0.31198861999999999</v>
      </c>
      <c r="CY31" s="186">
        <v>0.32610845999999999</v>
      </c>
      <c r="CZ31" s="186">
        <v>0.29899969999999998</v>
      </c>
      <c r="DA31" s="190"/>
      <c r="DB31" s="190"/>
      <c r="DC31" s="190"/>
      <c r="DD31" s="190"/>
      <c r="DE31" s="190"/>
      <c r="DF31" s="190"/>
      <c r="DG31" s="190"/>
      <c r="DH31" s="190"/>
      <c r="DI31" s="190"/>
      <c r="DJ31" s="190"/>
      <c r="DK31" s="190"/>
      <c r="DL31" s="190"/>
      <c r="DM31" s="190"/>
      <c r="DN31" s="190"/>
      <c r="DO31" s="190"/>
      <c r="DP31" s="190"/>
      <c r="DQ31" s="190"/>
      <c r="DR31" s="190"/>
      <c r="DS31" s="190"/>
    </row>
    <row r="32" spans="1:123" s="162" customFormat="1">
      <c r="A32" s="147" t="s">
        <v>40430</v>
      </c>
      <c r="B32" s="147">
        <v>17.600000000000001</v>
      </c>
      <c r="C32" s="147">
        <v>0.15029100000000001</v>
      </c>
      <c r="D32" s="171">
        <v>1.2000000000000002</v>
      </c>
      <c r="E32" s="171">
        <v>5.6000000000000005</v>
      </c>
      <c r="F32" s="171">
        <v>2.4000000000000004</v>
      </c>
      <c r="G32" s="171">
        <v>0.4</v>
      </c>
      <c r="H32" s="171">
        <v>2.2000000000000002</v>
      </c>
      <c r="I32" s="173">
        <v>305.8</v>
      </c>
      <c r="J32" s="173">
        <v>417</v>
      </c>
      <c r="K32" s="150">
        <v>13</v>
      </c>
      <c r="L32" s="150">
        <v>10</v>
      </c>
      <c r="M32" s="150">
        <v>16</v>
      </c>
      <c r="N32" s="150">
        <v>0.60000000000000009</v>
      </c>
      <c r="O32" s="150">
        <v>5</v>
      </c>
      <c r="P32" s="147">
        <v>0.64846520785870609</v>
      </c>
      <c r="Q32" s="180">
        <f t="shared" si="0"/>
        <v>-13.6</v>
      </c>
      <c r="R32" s="181">
        <f t="shared" si="1"/>
        <v>10.7</v>
      </c>
      <c r="S32" s="181">
        <v>5</v>
      </c>
      <c r="T32" s="182">
        <f t="shared" si="2"/>
        <v>0.60000000000000009</v>
      </c>
      <c r="U32" s="182">
        <f t="shared" si="3"/>
        <v>10</v>
      </c>
      <c r="V32" s="182">
        <f t="shared" si="4"/>
        <v>16</v>
      </c>
      <c r="W32" s="183">
        <f t="shared" si="5"/>
        <v>1.2000000000000002</v>
      </c>
      <c r="X32" s="147" t="s">
        <v>617</v>
      </c>
      <c r="Y32" s="171">
        <f t="shared" si="6"/>
        <v>23.4</v>
      </c>
      <c r="Z32" s="151">
        <f t="shared" si="7"/>
        <v>33</v>
      </c>
      <c r="AA32" s="151">
        <f t="shared" si="8"/>
        <v>16</v>
      </c>
      <c r="AB32" s="147" t="s">
        <v>5605</v>
      </c>
      <c r="AC32" s="172">
        <f t="shared" si="9"/>
        <v>17.600000000000001</v>
      </c>
      <c r="AD32" s="153">
        <f t="shared" si="10"/>
        <v>0.15029100000000001</v>
      </c>
      <c r="AE32" s="153" t="s">
        <v>15572</v>
      </c>
      <c r="AF32" s="153" t="s">
        <v>10587</v>
      </c>
      <c r="AG32" s="153" t="s">
        <v>20533</v>
      </c>
      <c r="AH32" s="153" t="s">
        <v>25492</v>
      </c>
      <c r="AI32" s="151">
        <f t="shared" si="11"/>
        <v>11.7</v>
      </c>
      <c r="AJ32" s="171">
        <f t="shared" si="12"/>
        <v>5.4</v>
      </c>
      <c r="AK32" s="171">
        <f t="shared" si="13"/>
        <v>1.2000000000000002</v>
      </c>
      <c r="AL32" s="171">
        <f t="shared" si="14"/>
        <v>5.6000000000000005</v>
      </c>
      <c r="AM32" s="171">
        <f t="shared" si="15"/>
        <v>2.2000000000000002</v>
      </c>
      <c r="AN32" s="171">
        <f t="shared" si="16"/>
        <v>2.4000000000000004</v>
      </c>
      <c r="AO32" s="147" t="s">
        <v>30453</v>
      </c>
      <c r="AP32" s="147" t="s">
        <v>35433</v>
      </c>
      <c r="AQ32" s="171">
        <f t="shared" si="17"/>
        <v>0.4</v>
      </c>
      <c r="AR32" s="173">
        <f t="shared" si="18"/>
        <v>305.8</v>
      </c>
      <c r="AS32" s="173">
        <f t="shared" si="19"/>
        <v>417</v>
      </c>
      <c r="AT32" s="173">
        <f>ROUNDUP(X32/10,2)</f>
        <v>1.76</v>
      </c>
      <c r="AU32" s="172">
        <f>AT32/5+0.1</f>
        <v>0.45199999999999996</v>
      </c>
      <c r="AV32" s="177" t="s">
        <v>39932</v>
      </c>
      <c r="AW32" s="149"/>
      <c r="AX32" s="149"/>
      <c r="AY32" s="149"/>
      <c r="AZ32" s="149"/>
      <c r="BA32" s="149"/>
      <c r="BB32" s="174"/>
      <c r="BC32" s="174"/>
      <c r="BD32" s="174"/>
      <c r="BE32" s="149"/>
      <c r="BF32" s="149"/>
      <c r="BG32" s="149"/>
      <c r="BH32" s="149"/>
      <c r="BI32" s="149"/>
      <c r="BJ32" s="108">
        <v>4.9000000000000004</v>
      </c>
      <c r="BK32" s="149"/>
      <c r="BL32" s="149"/>
      <c r="BM32" s="149"/>
      <c r="BN32" s="149"/>
      <c r="BO32" s="149"/>
      <c r="BP32" s="149"/>
      <c r="BQ32" s="149"/>
      <c r="BR32" s="149"/>
      <c r="BS32" s="149"/>
      <c r="BT32" s="149"/>
      <c r="BU32" s="149"/>
      <c r="BV32" s="149"/>
      <c r="BW32" s="149"/>
      <c r="BX32" s="149"/>
      <c r="BY32" s="185">
        <v>486</v>
      </c>
      <c r="BZ32" s="186">
        <v>0.22569136000000001</v>
      </c>
      <c r="CA32" s="186">
        <v>0.22961061999999999</v>
      </c>
      <c r="CB32" s="186">
        <v>0.17281273</v>
      </c>
      <c r="CC32" s="186">
        <v>0.15392545999999999</v>
      </c>
      <c r="CD32" s="186">
        <v>0.14089747999999999</v>
      </c>
      <c r="CE32" s="186">
        <v>0.18245430000000001</v>
      </c>
      <c r="CF32" s="186">
        <v>0.11219642000000001</v>
      </c>
      <c r="CG32" s="186">
        <v>9.9383010999999993E-2</v>
      </c>
      <c r="CH32" s="186">
        <v>8.6843684000000004E-2</v>
      </c>
      <c r="CI32" s="186">
        <v>2.0211858999999999</v>
      </c>
      <c r="CJ32" s="186">
        <v>1.5224636</v>
      </c>
      <c r="CK32" s="186">
        <v>0.48094745999999999</v>
      </c>
      <c r="CL32" s="186">
        <v>1.3891522999999999</v>
      </c>
      <c r="CM32" s="186">
        <v>0.97728389999999998</v>
      </c>
      <c r="CN32" s="186">
        <v>0.39483148000000001</v>
      </c>
      <c r="CO32" s="186">
        <v>1.0187870999999999</v>
      </c>
      <c r="CP32" s="186">
        <v>0.78409046000000004</v>
      </c>
      <c r="CQ32" s="186">
        <v>0.27520272000000001</v>
      </c>
      <c r="CR32" s="186">
        <v>0.99951142000000004</v>
      </c>
      <c r="CS32" s="186">
        <v>0.83974915999999999</v>
      </c>
      <c r="CT32" s="186">
        <v>0.33767349000000002</v>
      </c>
      <c r="CU32" s="186">
        <v>0.26149436999999998</v>
      </c>
      <c r="CV32" s="186">
        <v>0.16685792999999999</v>
      </c>
      <c r="CW32" s="186">
        <v>0.13642341999999999</v>
      </c>
      <c r="CX32" s="186">
        <v>0.48248401000000002</v>
      </c>
      <c r="CY32" s="186">
        <v>0.41687014999999999</v>
      </c>
      <c r="CZ32" s="186">
        <v>0.16849454999999999</v>
      </c>
      <c r="DA32" s="188"/>
      <c r="DB32" s="188"/>
      <c r="DC32" s="188"/>
      <c r="DD32" s="188"/>
      <c r="DE32" s="188"/>
      <c r="DF32" s="188"/>
      <c r="DG32" s="188"/>
      <c r="DH32" s="188"/>
      <c r="DI32" s="188"/>
      <c r="DJ32" s="188"/>
      <c r="DK32" s="188"/>
      <c r="DL32" s="188"/>
      <c r="DM32" s="188"/>
      <c r="DN32" s="188"/>
      <c r="DO32" s="188"/>
      <c r="DP32" s="188"/>
      <c r="DQ32" s="188"/>
      <c r="DR32" s="188"/>
      <c r="DS32" s="188"/>
    </row>
    <row r="33" spans="1:123" s="162" customFormat="1">
      <c r="A33" s="147" t="s">
        <v>40116</v>
      </c>
      <c r="B33" s="147">
        <v>28.200000000000003</v>
      </c>
      <c r="C33" s="147">
        <v>0.43707780000000002</v>
      </c>
      <c r="D33" s="171">
        <v>2.8000000000000003</v>
      </c>
      <c r="E33" s="171">
        <v>9.8000000000000007</v>
      </c>
      <c r="F33" s="171">
        <v>2.4000000000000004</v>
      </c>
      <c r="G33" s="171">
        <v>1.2000000000000002</v>
      </c>
      <c r="H33" s="171">
        <v>1.4000000000000001</v>
      </c>
      <c r="I33" s="173">
        <v>316.60000000000002</v>
      </c>
      <c r="J33" s="173">
        <v>364.3</v>
      </c>
      <c r="K33" s="150">
        <v>17</v>
      </c>
      <c r="L33" s="150">
        <v>9</v>
      </c>
      <c r="M33" s="150">
        <v>4</v>
      </c>
      <c r="N33" s="150">
        <v>0.8</v>
      </c>
      <c r="O33" s="150">
        <v>16</v>
      </c>
      <c r="P33" s="147">
        <v>0.84492880877399434</v>
      </c>
      <c r="Q33" s="180">
        <f t="shared" si="0"/>
        <v>-17.8</v>
      </c>
      <c r="R33" s="181">
        <f t="shared" si="1"/>
        <v>14.8</v>
      </c>
      <c r="S33" s="181">
        <v>5</v>
      </c>
      <c r="T33" s="182">
        <f t="shared" si="2"/>
        <v>0.8</v>
      </c>
      <c r="U33" s="182">
        <f t="shared" si="3"/>
        <v>9</v>
      </c>
      <c r="V33" s="182">
        <f t="shared" si="4"/>
        <v>4</v>
      </c>
      <c r="W33" s="183">
        <f t="shared" si="5"/>
        <v>4.8000000000000007</v>
      </c>
      <c r="X33" s="147" t="s">
        <v>304</v>
      </c>
      <c r="Y33" s="171">
        <f t="shared" si="6"/>
        <v>29.1</v>
      </c>
      <c r="Z33" s="151">
        <f t="shared" si="7"/>
        <v>44</v>
      </c>
      <c r="AA33" s="151">
        <f t="shared" si="8"/>
        <v>20</v>
      </c>
      <c r="AB33" s="147" t="s">
        <v>5291</v>
      </c>
      <c r="AC33" s="172">
        <f t="shared" si="9"/>
        <v>28.200000000000003</v>
      </c>
      <c r="AD33" s="153">
        <f t="shared" si="10"/>
        <v>0.43707780000000002</v>
      </c>
      <c r="AE33" s="153" t="s">
        <v>15262</v>
      </c>
      <c r="AF33" s="153" t="s">
        <v>10274</v>
      </c>
      <c r="AG33" s="153" t="s">
        <v>20222</v>
      </c>
      <c r="AH33" s="153" t="s">
        <v>25181</v>
      </c>
      <c r="AI33" s="151">
        <f t="shared" si="11"/>
        <v>9.6</v>
      </c>
      <c r="AJ33" s="171">
        <f t="shared" si="12"/>
        <v>6.2</v>
      </c>
      <c r="AK33" s="171">
        <f t="shared" si="13"/>
        <v>2.8000000000000003</v>
      </c>
      <c r="AL33" s="171">
        <f t="shared" si="14"/>
        <v>9.8000000000000007</v>
      </c>
      <c r="AM33" s="171">
        <f t="shared" si="15"/>
        <v>1.4000000000000001</v>
      </c>
      <c r="AN33" s="171">
        <f t="shared" si="16"/>
        <v>2.4000000000000004</v>
      </c>
      <c r="AO33" s="147" t="s">
        <v>30139</v>
      </c>
      <c r="AP33" s="147" t="s">
        <v>35119</v>
      </c>
      <c r="AQ33" s="171">
        <f t="shared" si="17"/>
        <v>1.2000000000000002</v>
      </c>
      <c r="AR33" s="173">
        <f t="shared" si="18"/>
        <v>316.60000000000002</v>
      </c>
      <c r="AS33" s="173">
        <f t="shared" si="19"/>
        <v>364.3</v>
      </c>
      <c r="AT33" s="173"/>
      <c r="AU33" s="172">
        <f>AC33/5+1</f>
        <v>6.6400000000000006</v>
      </c>
      <c r="AV33" s="147" t="s">
        <v>39931</v>
      </c>
      <c r="AW33" s="149"/>
      <c r="AX33" s="149"/>
      <c r="AY33" s="149"/>
      <c r="AZ33" s="149">
        <v>152</v>
      </c>
      <c r="BA33" s="149">
        <v>-1</v>
      </c>
      <c r="BB33" s="174">
        <v>37.9</v>
      </c>
      <c r="BC33" s="174">
        <v>58.12</v>
      </c>
      <c r="BD33" s="174">
        <f>((1.092*8.3144*(BA33+273)*(LN(BB33)-1.013)/(0.93-(BA33+273)/(AZ33+273)))*((AZ33-AP33)/(AZ33-BA33))^0.383)*1000/BC33</f>
        <v>269729.91710328602</v>
      </c>
      <c r="BE33" s="184">
        <f>1-EXP(-2.63*(AW33/BD33)*(AZ33-BA33)*(1-((AZ33-AP33)/(AZ33-BA33))^0.38))</f>
        <v>0</v>
      </c>
      <c r="BF33" s="149">
        <f>AD33*AL33*AK33*AN33*AX33</f>
        <v>0</v>
      </c>
      <c r="BG33" s="149" t="e">
        <f>0.07*BF33*BE33/AY33</f>
        <v>#DIV/0!</v>
      </c>
      <c r="BH33" s="149">
        <f>(1-AD33)*AK33*AL33*AN33</f>
        <v>37.071804403200012</v>
      </c>
      <c r="BI33" s="175">
        <f>MROUND(X33,0.1)/5</f>
        <v>5.62</v>
      </c>
      <c r="BJ33" s="162">
        <v>0</v>
      </c>
      <c r="BK33" s="176">
        <f>CEILING(AN33,0.2)</f>
        <v>2.4000000000000004</v>
      </c>
      <c r="BL33" s="176">
        <f>AM33</f>
        <v>1.4000000000000001</v>
      </c>
      <c r="BM33" s="176">
        <f>CEILING((1-AD33)*AN33,0.2)</f>
        <v>1.4000000000000001</v>
      </c>
      <c r="BN33" s="161" t="e">
        <f>BH33+BG33</f>
        <v>#DIV/0!</v>
      </c>
      <c r="BO33" s="149"/>
      <c r="BP33" s="149"/>
      <c r="BQ33" s="149"/>
      <c r="BR33" s="149"/>
      <c r="BS33" s="149"/>
      <c r="BT33" s="149"/>
      <c r="BU33" s="149"/>
      <c r="BV33" s="149"/>
      <c r="BW33" s="149">
        <f>Z33</f>
        <v>44</v>
      </c>
      <c r="BX33" s="161" t="e">
        <f>BG33/BH33</f>
        <v>#DIV/0!</v>
      </c>
      <c r="BY33" s="185">
        <v>172</v>
      </c>
      <c r="BZ33" s="186">
        <v>0.18942697</v>
      </c>
      <c r="CA33" s="186">
        <v>0.19026951</v>
      </c>
      <c r="CB33" s="186">
        <v>0.29278323000000001</v>
      </c>
      <c r="CC33" s="186">
        <v>0.30333552000000003</v>
      </c>
      <c r="CD33" s="186">
        <v>0.21008855000000001</v>
      </c>
      <c r="CE33" s="186">
        <v>0.14251749</v>
      </c>
      <c r="CF33" s="186">
        <v>0.12229692</v>
      </c>
      <c r="CG33" s="186">
        <v>0.13390668999999999</v>
      </c>
      <c r="CH33" s="186">
        <v>0.21379924</v>
      </c>
      <c r="CI33" s="186">
        <v>1.3806528</v>
      </c>
      <c r="CJ33" s="186">
        <v>1.3681116</v>
      </c>
      <c r="CK33" s="186">
        <v>1.2816879000000001</v>
      </c>
      <c r="CL33" s="186">
        <v>1.2641618999999999</v>
      </c>
      <c r="CM33" s="186">
        <v>1.257695</v>
      </c>
      <c r="CN33" s="186">
        <v>1.1640075000000001</v>
      </c>
      <c r="CO33" s="186">
        <v>0.89444827999999998</v>
      </c>
      <c r="CP33" s="186">
        <v>0.89353095999999999</v>
      </c>
      <c r="CQ33" s="186">
        <v>0.84012710999999995</v>
      </c>
      <c r="CR33" s="186">
        <v>0.70155752000000005</v>
      </c>
      <c r="CS33" s="186">
        <v>0.69867091999999997</v>
      </c>
      <c r="CT33" s="186">
        <v>0.66281014999999999</v>
      </c>
      <c r="CU33" s="186">
        <v>0.56178700999999998</v>
      </c>
      <c r="CV33" s="186">
        <v>0.46296909000000003</v>
      </c>
      <c r="CW33" s="186">
        <v>0.37597319000000001</v>
      </c>
      <c r="CX33" s="186">
        <v>0.3100329</v>
      </c>
      <c r="CY33" s="186">
        <v>0.31054428000000001</v>
      </c>
      <c r="CZ33" s="186">
        <v>0.34004002999999999</v>
      </c>
      <c r="DA33" s="190"/>
      <c r="DB33" s="190"/>
      <c r="DC33" s="190"/>
      <c r="DD33" s="190"/>
      <c r="DE33" s="190"/>
      <c r="DF33" s="190"/>
      <c r="DG33" s="190"/>
      <c r="DH33" s="190"/>
      <c r="DI33" s="190"/>
      <c r="DJ33" s="190"/>
      <c r="DK33" s="190"/>
      <c r="DL33" s="190"/>
      <c r="DM33" s="190"/>
      <c r="DN33" s="190"/>
      <c r="DO33" s="190"/>
      <c r="DP33" s="190"/>
      <c r="DQ33" s="190"/>
      <c r="DR33" s="190"/>
      <c r="DS33" s="190"/>
    </row>
    <row r="34" spans="1:123">
      <c r="A34" s="147" t="s">
        <v>40262</v>
      </c>
      <c r="B34" s="147">
        <v>13.799999999999999</v>
      </c>
      <c r="C34" s="147">
        <v>0.2789721</v>
      </c>
      <c r="D34" s="171">
        <v>2.8000000000000003</v>
      </c>
      <c r="E34" s="171">
        <v>10</v>
      </c>
      <c r="F34" s="171">
        <v>2.4000000000000004</v>
      </c>
      <c r="G34" s="171">
        <v>1.6</v>
      </c>
      <c r="H34" s="171">
        <v>1.8</v>
      </c>
      <c r="I34" s="173">
        <v>325.10000000000002</v>
      </c>
      <c r="J34" s="173">
        <v>413.90000000000003</v>
      </c>
      <c r="K34" s="150">
        <v>12</v>
      </c>
      <c r="L34" s="150">
        <v>7</v>
      </c>
      <c r="M34" s="150">
        <v>3</v>
      </c>
      <c r="N34" s="150">
        <v>2.4000000000000004</v>
      </c>
      <c r="O34" s="150">
        <v>13</v>
      </c>
      <c r="P34" s="147">
        <v>2.378723647521209</v>
      </c>
      <c r="Q34" s="180">
        <f t="shared" ref="Q34:Q65" si="20">-K34-N34</f>
        <v>-14.4</v>
      </c>
      <c r="R34" s="181">
        <f t="shared" ref="R34:R65" si="21">14.5-L34/2+W34</f>
        <v>13.8</v>
      </c>
      <c r="S34" s="181">
        <v>5</v>
      </c>
      <c r="T34" s="182">
        <f t="shared" ref="T34:T65" si="22">N34</f>
        <v>2.4000000000000004</v>
      </c>
      <c r="U34" s="182">
        <f t="shared" ref="U34:U65" si="23">L34</f>
        <v>7</v>
      </c>
      <c r="V34" s="182">
        <f t="shared" ref="V34:V65" si="24">M34</f>
        <v>3</v>
      </c>
      <c r="W34" s="183">
        <f t="shared" ref="W34:W65" si="25">MROUND(K34*TAN(RADIANS(O34)),0.2)</f>
        <v>2.8000000000000003</v>
      </c>
      <c r="X34" s="147" t="s">
        <v>449</v>
      </c>
      <c r="Y34" s="171">
        <f t="shared" ref="Y34:Y65" si="26">MROUND(X34,0.1)+1+BJ34</f>
        <v>19.200000000000003</v>
      </c>
      <c r="Z34" s="151">
        <f t="shared" ref="Z34:Z65" si="27">MROUND(AO34,1)</f>
        <v>52</v>
      </c>
      <c r="AA34" s="151">
        <f t="shared" ref="AA34:AA65" si="28">MROUND(SQRT(((AL34*AK34*AM34)/MAX(AK34,AL34,AM34)))*10,1)</f>
        <v>22</v>
      </c>
      <c r="AB34" s="147" t="s">
        <v>5437</v>
      </c>
      <c r="AC34" s="172">
        <f t="shared" ref="AC34:AC65" si="29">ROUNDUP(X34,1)</f>
        <v>13.799999999999999</v>
      </c>
      <c r="AD34" s="153">
        <f t="shared" ref="AD34:AD65" si="30">AB34/100</f>
        <v>0.2789721</v>
      </c>
      <c r="AE34" s="153" t="s">
        <v>15405</v>
      </c>
      <c r="AF34" s="153" t="s">
        <v>10419</v>
      </c>
      <c r="AG34" s="153" t="s">
        <v>20366</v>
      </c>
      <c r="AH34" s="153" t="s">
        <v>25324</v>
      </c>
      <c r="AI34" s="151">
        <f t="shared" ref="AI34:AI65" si="31">14.5-AL34/2</f>
        <v>9.5</v>
      </c>
      <c r="AJ34" s="171">
        <f t="shared" ref="AJ34:AJ65" si="32">MROUND(AH34,0.2)+5</f>
        <v>6.6</v>
      </c>
      <c r="AK34" s="171">
        <f t="shared" ref="AK34:AK65" si="33">MROUND(AE34,0.2)</f>
        <v>2.8000000000000003</v>
      </c>
      <c r="AL34" s="171">
        <f t="shared" ref="AL34:AL65" si="34">MROUND(AF34,0.2)</f>
        <v>10</v>
      </c>
      <c r="AM34" s="171">
        <f t="shared" ref="AM34:AM65" si="35">IF(BJ34&gt;0,CEILING((1-AD34)*AN34,0.2),IF(MROUND((1-AD34)*AN34,0.2)&lt;0.2,MROUND((1-AD34)*AN34,0.2)+0.2, MROUND((1-AD34)*AN34,0.2)))</f>
        <v>1.8</v>
      </c>
      <c r="AN34" s="171">
        <f t="shared" ref="AN34:AN65" si="36">MROUND(AG34,0.2)</f>
        <v>2.4000000000000004</v>
      </c>
      <c r="AO34" s="147" t="s">
        <v>30285</v>
      </c>
      <c r="AP34" s="147" t="s">
        <v>35265</v>
      </c>
      <c r="AQ34" s="171">
        <f t="shared" ref="AQ34:AQ65" si="37">MROUND(AH34,0.2)</f>
        <v>1.6</v>
      </c>
      <c r="AR34" s="173">
        <f t="shared" ref="AR34:AR65" si="38">ROUNDUP(AO34+273,1)</f>
        <v>325.10000000000002</v>
      </c>
      <c r="AS34" s="173">
        <f t="shared" ref="AS34:AS65" si="39">ROUNDUP(AP34+273,1)</f>
        <v>413.90000000000003</v>
      </c>
      <c r="AT34" s="173">
        <f>ROUNDUP(X34/10,2)</f>
        <v>1.3800000000000001</v>
      </c>
      <c r="AU34" s="172">
        <f>AT34/5+0.1</f>
        <v>0.376</v>
      </c>
      <c r="AV34" s="147" t="s">
        <v>39932</v>
      </c>
      <c r="BB34" s="174"/>
      <c r="BC34" s="174"/>
      <c r="BD34" s="174"/>
      <c r="BJ34" s="108">
        <v>4.5</v>
      </c>
      <c r="BY34" s="185">
        <v>318</v>
      </c>
      <c r="BZ34" s="186">
        <v>0.24062318999999999</v>
      </c>
      <c r="CA34" s="186">
        <v>0.24216815999999999</v>
      </c>
      <c r="CB34" s="186">
        <v>0.35152507</v>
      </c>
      <c r="CC34" s="186">
        <v>0.44865227000000002</v>
      </c>
      <c r="CD34" s="186">
        <v>0.33456761000000002</v>
      </c>
      <c r="CE34" s="186">
        <v>0.17074560999999999</v>
      </c>
      <c r="CF34" s="186">
        <v>0.23878351</v>
      </c>
      <c r="CG34" s="186">
        <v>0.19473599</v>
      </c>
      <c r="CH34" s="186">
        <v>0.26665822</v>
      </c>
      <c r="CI34" s="186">
        <v>2.6624506000000001</v>
      </c>
      <c r="CJ34" s="186">
        <v>2.6302914999999998</v>
      </c>
      <c r="CK34" s="186">
        <v>2.4438183000000002</v>
      </c>
      <c r="CL34" s="186">
        <v>2.2851872000000002</v>
      </c>
      <c r="CM34" s="186">
        <v>2.2572676999999999</v>
      </c>
      <c r="CN34" s="186">
        <v>2.0513449000000001</v>
      </c>
      <c r="CO34" s="186">
        <v>1.5450355</v>
      </c>
      <c r="CP34" s="186">
        <v>1.5294322</v>
      </c>
      <c r="CQ34" s="186">
        <v>1.4016036999999999</v>
      </c>
      <c r="CR34" s="186">
        <v>1.1178840000000001</v>
      </c>
      <c r="CS34" s="186">
        <v>1.1127126000000001</v>
      </c>
      <c r="CT34" s="186">
        <v>1.0214369000000001</v>
      </c>
      <c r="CU34" s="186">
        <v>0.87527250999999995</v>
      </c>
      <c r="CV34" s="186">
        <v>0.64779502</v>
      </c>
      <c r="CW34" s="186">
        <v>0.51669156999999999</v>
      </c>
      <c r="CX34" s="186">
        <v>0.44218912999999999</v>
      </c>
      <c r="CY34" s="186">
        <v>0.44047018999999998</v>
      </c>
      <c r="CZ34" s="186">
        <v>0.49739929999999999</v>
      </c>
      <c r="DA34" s="188"/>
      <c r="DB34" s="188"/>
      <c r="DC34" s="188"/>
      <c r="DD34" s="188"/>
      <c r="DE34" s="188"/>
      <c r="DF34" s="188"/>
      <c r="DG34" s="188"/>
      <c r="DH34" s="188"/>
      <c r="DI34" s="188"/>
      <c r="DJ34" s="188"/>
      <c r="DK34" s="188"/>
      <c r="DL34" s="188"/>
      <c r="DM34" s="188"/>
      <c r="DN34" s="188"/>
      <c r="DO34" s="188"/>
      <c r="DP34" s="188"/>
      <c r="DQ34" s="188"/>
      <c r="DR34" s="188"/>
      <c r="DS34" s="188"/>
    </row>
    <row r="35" spans="1:123" s="162" customFormat="1">
      <c r="A35" s="147" t="s">
        <v>39984</v>
      </c>
      <c r="B35" s="147">
        <v>29.5</v>
      </c>
      <c r="C35" s="147">
        <v>0.30781020000000003</v>
      </c>
      <c r="D35" s="171">
        <v>2.4000000000000004</v>
      </c>
      <c r="E35" s="171">
        <v>8.4</v>
      </c>
      <c r="F35" s="171">
        <v>2.4000000000000004</v>
      </c>
      <c r="G35" s="171">
        <v>0</v>
      </c>
      <c r="H35" s="171">
        <v>1.6</v>
      </c>
      <c r="I35" s="173">
        <v>354.8</v>
      </c>
      <c r="J35" s="173">
        <v>342</v>
      </c>
      <c r="K35" s="150">
        <v>11</v>
      </c>
      <c r="L35" s="150">
        <v>6</v>
      </c>
      <c r="M35" s="150">
        <v>14</v>
      </c>
      <c r="N35" s="150">
        <v>1.4000000000000001</v>
      </c>
      <c r="O35" s="150">
        <v>23</v>
      </c>
      <c r="P35" s="147">
        <v>1.4753267227109648</v>
      </c>
      <c r="Q35" s="180">
        <f t="shared" si="20"/>
        <v>-12.4</v>
      </c>
      <c r="R35" s="181">
        <f t="shared" si="21"/>
        <v>16.100000000000001</v>
      </c>
      <c r="S35" s="181">
        <v>5</v>
      </c>
      <c r="T35" s="182">
        <f t="shared" si="22"/>
        <v>1.4000000000000001</v>
      </c>
      <c r="U35" s="182">
        <f t="shared" si="23"/>
        <v>6</v>
      </c>
      <c r="V35" s="182">
        <f t="shared" si="24"/>
        <v>14</v>
      </c>
      <c r="W35" s="183">
        <f t="shared" si="25"/>
        <v>4.6000000000000005</v>
      </c>
      <c r="X35" s="147" t="s">
        <v>170</v>
      </c>
      <c r="Y35" s="171">
        <f t="shared" si="26"/>
        <v>30.400000000000002</v>
      </c>
      <c r="Z35" s="151">
        <f t="shared" si="27"/>
        <v>82</v>
      </c>
      <c r="AA35" s="151">
        <f t="shared" si="28"/>
        <v>20</v>
      </c>
      <c r="AB35" s="147" t="s">
        <v>5157</v>
      </c>
      <c r="AC35" s="172">
        <f t="shared" si="29"/>
        <v>29.5</v>
      </c>
      <c r="AD35" s="153">
        <f t="shared" si="30"/>
        <v>0.30781020000000003</v>
      </c>
      <c r="AE35" s="153" t="s">
        <v>15129</v>
      </c>
      <c r="AF35" s="153" t="s">
        <v>10141</v>
      </c>
      <c r="AG35" s="153" t="s">
        <v>20089</v>
      </c>
      <c r="AH35" s="153" t="s">
        <v>25048</v>
      </c>
      <c r="AI35" s="151">
        <f t="shared" si="31"/>
        <v>10.3</v>
      </c>
      <c r="AJ35" s="171">
        <f t="shared" si="32"/>
        <v>5</v>
      </c>
      <c r="AK35" s="171">
        <f t="shared" si="33"/>
        <v>2.4000000000000004</v>
      </c>
      <c r="AL35" s="171">
        <f t="shared" si="34"/>
        <v>8.4</v>
      </c>
      <c r="AM35" s="171">
        <f t="shared" si="35"/>
        <v>1.6</v>
      </c>
      <c r="AN35" s="171">
        <f t="shared" si="36"/>
        <v>2.4000000000000004</v>
      </c>
      <c r="AO35" s="147" t="s">
        <v>30005</v>
      </c>
      <c r="AP35" s="147" t="s">
        <v>34986</v>
      </c>
      <c r="AQ35" s="171">
        <f t="shared" si="37"/>
        <v>0</v>
      </c>
      <c r="AR35" s="173">
        <f t="shared" si="38"/>
        <v>354.8</v>
      </c>
      <c r="AS35" s="173">
        <f t="shared" si="39"/>
        <v>342</v>
      </c>
      <c r="AT35" s="173"/>
      <c r="AU35" s="172">
        <f>AC35/5+1</f>
        <v>6.9</v>
      </c>
      <c r="AV35" s="147" t="s">
        <v>39931</v>
      </c>
      <c r="AW35" s="149"/>
      <c r="AX35" s="149"/>
      <c r="AY35" s="149"/>
      <c r="AZ35" s="149">
        <v>152</v>
      </c>
      <c r="BA35" s="149">
        <v>-1</v>
      </c>
      <c r="BB35" s="174">
        <v>37.9</v>
      </c>
      <c r="BC35" s="174">
        <v>58.12</v>
      </c>
      <c r="BD35" s="174">
        <f>((1.092*8.3144*(BA35+273)*(LN(BB35)-1.013)/(0.93-(BA35+273)/(AZ35+273)))*((AZ35-AP35)/(AZ35-BA35))^0.383)*1000/BC35</f>
        <v>303949.90439561452</v>
      </c>
      <c r="BE35" s="184">
        <f>1-EXP(-2.63*(AW35/BD35)*(AZ35-BA35)*(1-((AZ35-AP35)/(AZ35-BA35))^0.38))</f>
        <v>0</v>
      </c>
      <c r="BF35" s="149">
        <f>AD35*AL35*AK35*AN35*AX35</f>
        <v>0</v>
      </c>
      <c r="BG35" s="149" t="e">
        <f>0.07*BF35*BE35/AY35</f>
        <v>#DIV/0!</v>
      </c>
      <c r="BH35" s="149">
        <f>(1-AD35)*AK35*AL35*AN35</f>
        <v>33.490911283200006</v>
      </c>
      <c r="BI35" s="175">
        <f>MROUND(X35,0.1)/5</f>
        <v>5.8800000000000008</v>
      </c>
      <c r="BJ35" s="149">
        <v>0</v>
      </c>
      <c r="BK35" s="176">
        <f>CEILING(AN35,0.2)</f>
        <v>2.4000000000000004</v>
      </c>
      <c r="BL35" s="176">
        <f>AM35</f>
        <v>1.6</v>
      </c>
      <c r="BM35" s="176">
        <f>CEILING((1-AD35)*AN35,0.2)</f>
        <v>1.8</v>
      </c>
      <c r="BN35" s="161" t="e">
        <f>BH35+BG35</f>
        <v>#DIV/0!</v>
      </c>
      <c r="BO35" s="149"/>
      <c r="BP35" s="149"/>
      <c r="BQ35" s="149"/>
      <c r="BR35" s="149"/>
      <c r="BS35" s="149"/>
      <c r="BT35" s="149"/>
      <c r="BU35" s="149"/>
      <c r="BV35" s="149"/>
      <c r="BW35" s="149">
        <f>Z35</f>
        <v>82</v>
      </c>
      <c r="BX35" s="161" t="e">
        <f>BG35/BH35</f>
        <v>#DIV/0!</v>
      </c>
      <c r="BY35" s="185">
        <v>38</v>
      </c>
      <c r="BZ35" s="186">
        <v>0.23250179000000001</v>
      </c>
      <c r="CA35" s="186">
        <v>0.25273862000000002</v>
      </c>
      <c r="CB35" s="186">
        <v>0.28019812999999999</v>
      </c>
      <c r="CC35" s="186">
        <v>0.21067554999999999</v>
      </c>
      <c r="CD35" s="186">
        <v>0.20426215</v>
      </c>
      <c r="CE35" s="186">
        <v>0.18169235</v>
      </c>
      <c r="CF35" s="186">
        <v>0.15239426</v>
      </c>
      <c r="CG35" s="186">
        <v>0.15583135000000001</v>
      </c>
      <c r="CH35" s="186">
        <v>0.2400149</v>
      </c>
      <c r="CI35" s="186">
        <v>2.2098206999999999</v>
      </c>
      <c r="CJ35" s="186">
        <v>1.7909975</v>
      </c>
      <c r="CK35" s="186">
        <v>0.52135240999999999</v>
      </c>
      <c r="CL35" s="186">
        <v>1.9178249999999999</v>
      </c>
      <c r="CM35" s="186">
        <v>1.7944119000000001</v>
      </c>
      <c r="CN35" s="186">
        <v>0.62575411999999997</v>
      </c>
      <c r="CO35" s="186">
        <v>1.3424259000000001</v>
      </c>
      <c r="CP35" s="186">
        <v>1.3764653</v>
      </c>
      <c r="CQ35" s="186">
        <v>0.49054240999999998</v>
      </c>
      <c r="CR35" s="186">
        <v>1.1744418000000001</v>
      </c>
      <c r="CS35" s="186">
        <v>1.0431760999999999</v>
      </c>
      <c r="CT35" s="186">
        <v>0.41481370000000001</v>
      </c>
      <c r="CU35" s="186">
        <v>0.40881231000000001</v>
      </c>
      <c r="CV35" s="186">
        <v>0.34961938999999997</v>
      </c>
      <c r="CW35" s="186">
        <v>0.37170804000000002</v>
      </c>
      <c r="CX35" s="186">
        <v>0.39885988999999999</v>
      </c>
      <c r="CY35" s="186">
        <v>0.43623223999999999</v>
      </c>
      <c r="CZ35" s="186">
        <v>0.35308841000000002</v>
      </c>
      <c r="DA35" s="190"/>
      <c r="DB35" s="190"/>
      <c r="DC35" s="190"/>
      <c r="DD35" s="190"/>
      <c r="DE35" s="190"/>
      <c r="DF35" s="190"/>
      <c r="DG35" s="190"/>
      <c r="DH35" s="190"/>
      <c r="DI35" s="190"/>
      <c r="DJ35" s="190"/>
      <c r="DK35" s="190"/>
      <c r="DL35" s="190"/>
      <c r="DM35" s="190"/>
      <c r="DN35" s="190"/>
      <c r="DO35" s="190"/>
      <c r="DP35" s="190"/>
      <c r="DQ35" s="190"/>
      <c r="DR35" s="190"/>
      <c r="DS35" s="190"/>
    </row>
    <row r="36" spans="1:123" s="162" customFormat="1">
      <c r="A36" s="147" t="s">
        <v>39996</v>
      </c>
      <c r="B36" s="147">
        <v>37</v>
      </c>
      <c r="C36" s="147">
        <v>0.29121439999999998</v>
      </c>
      <c r="D36" s="171">
        <v>1.2000000000000002</v>
      </c>
      <c r="E36" s="171">
        <v>4.8000000000000007</v>
      </c>
      <c r="F36" s="171">
        <v>2.2000000000000002</v>
      </c>
      <c r="G36" s="171">
        <v>0.2</v>
      </c>
      <c r="H36" s="171">
        <v>1.6</v>
      </c>
      <c r="I36" s="173">
        <v>348.5</v>
      </c>
      <c r="J36" s="173">
        <v>296</v>
      </c>
      <c r="K36" s="150">
        <v>20</v>
      </c>
      <c r="L36" s="150">
        <v>18</v>
      </c>
      <c r="M36" s="150">
        <v>15</v>
      </c>
      <c r="N36" s="150">
        <v>1.8</v>
      </c>
      <c r="O36" s="150">
        <v>26</v>
      </c>
      <c r="P36" s="147">
        <v>1.8724207165404416</v>
      </c>
      <c r="Q36" s="180">
        <f t="shared" si="20"/>
        <v>-21.8</v>
      </c>
      <c r="R36" s="181">
        <f t="shared" si="21"/>
        <v>15.3</v>
      </c>
      <c r="S36" s="181">
        <v>5</v>
      </c>
      <c r="T36" s="182">
        <f t="shared" si="22"/>
        <v>1.8</v>
      </c>
      <c r="U36" s="182">
        <f t="shared" si="23"/>
        <v>18</v>
      </c>
      <c r="V36" s="182">
        <f t="shared" si="24"/>
        <v>15</v>
      </c>
      <c r="W36" s="183">
        <f t="shared" si="25"/>
        <v>9.8000000000000007</v>
      </c>
      <c r="X36" s="147" t="s">
        <v>182</v>
      </c>
      <c r="Y36" s="171">
        <f t="shared" si="26"/>
        <v>37.9</v>
      </c>
      <c r="Z36" s="151">
        <f t="shared" si="27"/>
        <v>75</v>
      </c>
      <c r="AA36" s="151">
        <f t="shared" si="28"/>
        <v>14</v>
      </c>
      <c r="AB36" s="147" t="s">
        <v>5169</v>
      </c>
      <c r="AC36" s="172">
        <f t="shared" si="29"/>
        <v>37</v>
      </c>
      <c r="AD36" s="153">
        <f t="shared" si="30"/>
        <v>0.29121439999999998</v>
      </c>
      <c r="AE36" s="153" t="s">
        <v>15141</v>
      </c>
      <c r="AF36" s="153" t="s">
        <v>10153</v>
      </c>
      <c r="AG36" s="153" t="s">
        <v>20101</v>
      </c>
      <c r="AH36" s="153" t="s">
        <v>25060</v>
      </c>
      <c r="AI36" s="151">
        <f t="shared" si="31"/>
        <v>12.1</v>
      </c>
      <c r="AJ36" s="171">
        <f t="shared" si="32"/>
        <v>5.2</v>
      </c>
      <c r="AK36" s="171">
        <f t="shared" si="33"/>
        <v>1.2000000000000002</v>
      </c>
      <c r="AL36" s="171">
        <f t="shared" si="34"/>
        <v>4.8000000000000007</v>
      </c>
      <c r="AM36" s="171">
        <f t="shared" si="35"/>
        <v>1.6</v>
      </c>
      <c r="AN36" s="171">
        <f t="shared" si="36"/>
        <v>2.2000000000000002</v>
      </c>
      <c r="AO36" s="147" t="s">
        <v>30017</v>
      </c>
      <c r="AP36" s="147" t="s">
        <v>34998</v>
      </c>
      <c r="AQ36" s="171">
        <f t="shared" si="37"/>
        <v>0.2</v>
      </c>
      <c r="AR36" s="173">
        <f t="shared" si="38"/>
        <v>348.5</v>
      </c>
      <c r="AS36" s="173">
        <f t="shared" si="39"/>
        <v>296</v>
      </c>
      <c r="AT36" s="173"/>
      <c r="AU36" s="172">
        <f>AC36/5+1</f>
        <v>8.4</v>
      </c>
      <c r="AV36" s="147" t="s">
        <v>39931</v>
      </c>
      <c r="AW36" s="149"/>
      <c r="AX36" s="149"/>
      <c r="AY36" s="149"/>
      <c r="AZ36" s="149">
        <v>152</v>
      </c>
      <c r="BA36" s="149">
        <v>-1</v>
      </c>
      <c r="BB36" s="174">
        <v>37.9</v>
      </c>
      <c r="BC36" s="174">
        <v>58.12</v>
      </c>
      <c r="BD36" s="174">
        <f>((1.092*8.3144*(BA36+273)*(LN(BB36)-1.013)/(0.93-(BA36+273)/(AZ36+273)))*((AZ36-AP36)/(AZ36-BA36))^0.383)*1000/BC36</f>
        <v>359971.18879512546</v>
      </c>
      <c r="BE36" s="184">
        <f>1-EXP(-2.63*(AW36/BD36)*(AZ36-BA36)*(1-((AZ36-AP36)/(AZ36-BA36))^0.38))</f>
        <v>0</v>
      </c>
      <c r="BF36" s="149">
        <f>AD36*AL36*AK36*AN36*AX36</f>
        <v>0</v>
      </c>
      <c r="BG36" s="149" t="e">
        <f>0.07*BF36*BE36/AY36</f>
        <v>#DIV/0!</v>
      </c>
      <c r="BH36" s="149">
        <f>(1-AD36)*AK36*AL36*AN36</f>
        <v>8.981731123200003</v>
      </c>
      <c r="BI36" s="175">
        <f>MROUND(X36,0.1)/5</f>
        <v>7.38</v>
      </c>
      <c r="BJ36" s="149">
        <v>0</v>
      </c>
      <c r="BK36" s="176">
        <f>CEILING(AN36,0.2)</f>
        <v>2.2000000000000002</v>
      </c>
      <c r="BL36" s="176">
        <f>AM36</f>
        <v>1.6</v>
      </c>
      <c r="BM36" s="176">
        <f>CEILING((1-AD36)*AN36,0.2)</f>
        <v>1.6</v>
      </c>
      <c r="BN36" s="161" t="e">
        <f>BH36+BG36</f>
        <v>#DIV/0!</v>
      </c>
      <c r="BO36" s="149"/>
      <c r="BP36" s="149"/>
      <c r="BQ36" s="149"/>
      <c r="BR36" s="149"/>
      <c r="BS36" s="149"/>
      <c r="BT36" s="149"/>
      <c r="BU36" s="149"/>
      <c r="BV36" s="149"/>
      <c r="BW36" s="149">
        <f>Z36</f>
        <v>75</v>
      </c>
      <c r="BX36" s="161" t="e">
        <f>BG36/BH36</f>
        <v>#DIV/0!</v>
      </c>
      <c r="BY36" s="185">
        <v>50</v>
      </c>
      <c r="BZ36" s="186">
        <v>0.12351934000000001</v>
      </c>
      <c r="CA36" s="186">
        <v>0.12172647</v>
      </c>
      <c r="CB36" s="186">
        <v>0.10778553</v>
      </c>
      <c r="CC36" s="186">
        <v>4.3907959000000003E-2</v>
      </c>
      <c r="CD36" s="186">
        <v>4.2669889000000003E-2</v>
      </c>
      <c r="CE36" s="186">
        <v>5.1446951999999997E-2</v>
      </c>
      <c r="CF36" s="186">
        <v>5.4101218E-2</v>
      </c>
      <c r="CG36" s="186">
        <v>5.4016641999999997E-2</v>
      </c>
      <c r="CH36" s="186">
        <v>6.9963708999999999E-2</v>
      </c>
      <c r="CI36" s="186">
        <v>0.70305883999999996</v>
      </c>
      <c r="CJ36" s="186">
        <v>0.63594311000000003</v>
      </c>
      <c r="CK36" s="186">
        <v>0.36247351999999999</v>
      </c>
      <c r="CL36" s="186">
        <v>0.61502427000000004</v>
      </c>
      <c r="CM36" s="186">
        <v>0.57931100999999996</v>
      </c>
      <c r="CN36" s="186">
        <v>0.42589670000000002</v>
      </c>
      <c r="CO36" s="186">
        <v>0.16233774000000001</v>
      </c>
      <c r="CP36" s="186">
        <v>0.15879146999999999</v>
      </c>
      <c r="CQ36" s="186">
        <v>0.15529129999999999</v>
      </c>
      <c r="CR36" s="186">
        <v>0.41379419000000001</v>
      </c>
      <c r="CS36" s="186">
        <v>0.38650163999999998</v>
      </c>
      <c r="CT36" s="186">
        <v>0.25956497000000001</v>
      </c>
      <c r="CU36" s="186">
        <v>0.20542051</v>
      </c>
      <c r="CV36" s="186">
        <v>0.18090144</v>
      </c>
      <c r="CW36" s="186">
        <v>0.10911033000000001</v>
      </c>
      <c r="CX36" s="186">
        <v>0.12321272</v>
      </c>
      <c r="CY36" s="186">
        <v>0.12283099</v>
      </c>
      <c r="CZ36" s="186">
        <v>0.12719143999999999</v>
      </c>
      <c r="DA36" s="190"/>
      <c r="DB36" s="190"/>
      <c r="DC36" s="190"/>
      <c r="DD36" s="190"/>
      <c r="DE36" s="190"/>
      <c r="DF36" s="190"/>
      <c r="DG36" s="190"/>
      <c r="DH36" s="190"/>
      <c r="DI36" s="190"/>
      <c r="DJ36" s="190"/>
      <c r="DK36" s="190"/>
      <c r="DL36" s="190"/>
      <c r="DM36" s="190"/>
      <c r="DN36" s="190"/>
      <c r="DO36" s="190"/>
      <c r="DP36" s="190"/>
      <c r="DQ36" s="190"/>
      <c r="DR36" s="190"/>
      <c r="DS36" s="190"/>
    </row>
    <row r="37" spans="1:123" s="162" customFormat="1">
      <c r="A37" s="147" t="s">
        <v>40274</v>
      </c>
      <c r="B37" s="147">
        <v>18.100000000000001</v>
      </c>
      <c r="C37" s="147">
        <v>0.20350739999999998</v>
      </c>
      <c r="D37" s="171">
        <v>1.4000000000000001</v>
      </c>
      <c r="E37" s="171">
        <v>9.2000000000000011</v>
      </c>
      <c r="F37" s="171">
        <v>2.2000000000000002</v>
      </c>
      <c r="G37" s="171">
        <v>2</v>
      </c>
      <c r="H37" s="171">
        <v>1.8</v>
      </c>
      <c r="I37" s="173">
        <v>300.90000000000003</v>
      </c>
      <c r="J37" s="173">
        <v>344.90000000000003</v>
      </c>
      <c r="K37" s="150">
        <v>5</v>
      </c>
      <c r="L37" s="150">
        <v>10</v>
      </c>
      <c r="M37" s="150">
        <v>5</v>
      </c>
      <c r="N37" s="150">
        <v>1.2000000000000002</v>
      </c>
      <c r="O37" s="150">
        <v>0</v>
      </c>
      <c r="P37" s="147">
        <v>1.1868729504867899</v>
      </c>
      <c r="Q37" s="180">
        <f t="shared" si="20"/>
        <v>-6.2</v>
      </c>
      <c r="R37" s="181">
        <f t="shared" si="21"/>
        <v>9.5</v>
      </c>
      <c r="S37" s="181">
        <v>5</v>
      </c>
      <c r="T37" s="182">
        <f t="shared" si="22"/>
        <v>1.2000000000000002</v>
      </c>
      <c r="U37" s="182">
        <f t="shared" si="23"/>
        <v>10</v>
      </c>
      <c r="V37" s="182">
        <f t="shared" si="24"/>
        <v>5</v>
      </c>
      <c r="W37" s="183">
        <f t="shared" si="25"/>
        <v>0</v>
      </c>
      <c r="X37" s="147" t="s">
        <v>461</v>
      </c>
      <c r="Y37" s="171">
        <f t="shared" si="26"/>
        <v>19</v>
      </c>
      <c r="Z37" s="151">
        <f t="shared" si="27"/>
        <v>28</v>
      </c>
      <c r="AA37" s="151">
        <f t="shared" si="28"/>
        <v>16</v>
      </c>
      <c r="AB37" s="147" t="s">
        <v>5449</v>
      </c>
      <c r="AC37" s="172">
        <f t="shared" si="29"/>
        <v>18.100000000000001</v>
      </c>
      <c r="AD37" s="153">
        <f t="shared" si="30"/>
        <v>0.20350739999999998</v>
      </c>
      <c r="AE37" s="153" t="s">
        <v>15417</v>
      </c>
      <c r="AF37" s="153" t="s">
        <v>10431</v>
      </c>
      <c r="AG37" s="153" t="s">
        <v>20378</v>
      </c>
      <c r="AH37" s="153" t="s">
        <v>25336</v>
      </c>
      <c r="AI37" s="151">
        <f t="shared" si="31"/>
        <v>9.8999999999999986</v>
      </c>
      <c r="AJ37" s="171">
        <f t="shared" si="32"/>
        <v>7</v>
      </c>
      <c r="AK37" s="171">
        <f t="shared" si="33"/>
        <v>1.4000000000000001</v>
      </c>
      <c r="AL37" s="171">
        <f t="shared" si="34"/>
        <v>9.2000000000000011</v>
      </c>
      <c r="AM37" s="171">
        <f t="shared" si="35"/>
        <v>1.8</v>
      </c>
      <c r="AN37" s="171">
        <f t="shared" si="36"/>
        <v>2.2000000000000002</v>
      </c>
      <c r="AO37" s="147" t="s">
        <v>30297</v>
      </c>
      <c r="AP37" s="147" t="s">
        <v>35277</v>
      </c>
      <c r="AQ37" s="171">
        <f t="shared" si="37"/>
        <v>2</v>
      </c>
      <c r="AR37" s="173">
        <f t="shared" si="38"/>
        <v>300.90000000000003</v>
      </c>
      <c r="AS37" s="173">
        <f t="shared" si="39"/>
        <v>344.90000000000003</v>
      </c>
      <c r="AT37" s="173">
        <f>ROUNDUP(X37/10,2)</f>
        <v>1.81</v>
      </c>
      <c r="AU37" s="172">
        <f>AT37/5+0.1</f>
        <v>0.46199999999999997</v>
      </c>
      <c r="AV37" s="147" t="s">
        <v>39931</v>
      </c>
      <c r="AW37" s="149"/>
      <c r="AX37" s="149"/>
      <c r="AY37" s="149"/>
      <c r="AZ37" s="149"/>
      <c r="BA37" s="149"/>
      <c r="BB37" s="174"/>
      <c r="BC37" s="174"/>
      <c r="BD37" s="174"/>
      <c r="BE37" s="149"/>
      <c r="BF37" s="149"/>
      <c r="BG37" s="149"/>
      <c r="BH37" s="149"/>
      <c r="BI37" s="149"/>
      <c r="BJ37" s="162">
        <v>0</v>
      </c>
      <c r="BK37" s="149"/>
      <c r="BL37" s="149"/>
      <c r="BM37" s="149"/>
      <c r="BN37" s="149"/>
      <c r="BO37" s="149"/>
      <c r="BP37" s="149"/>
      <c r="BQ37" s="149"/>
      <c r="BR37" s="149"/>
      <c r="BS37" s="149"/>
      <c r="BT37" s="149"/>
      <c r="BU37" s="149"/>
      <c r="BV37" s="149"/>
      <c r="BW37" s="149"/>
      <c r="BX37" s="149"/>
      <c r="BY37" s="185">
        <v>330</v>
      </c>
      <c r="BZ37" s="186">
        <v>0.23360044999999999</v>
      </c>
      <c r="CA37" s="186">
        <v>0.19455824999999999</v>
      </c>
      <c r="CB37" s="186">
        <v>0.23920943</v>
      </c>
      <c r="CC37" s="186">
        <v>0.42879223999999999</v>
      </c>
      <c r="CD37" s="186">
        <v>0.22670314</v>
      </c>
      <c r="CE37" s="186">
        <v>0.17853355000000001</v>
      </c>
      <c r="CF37" s="186">
        <v>0.18994378000000001</v>
      </c>
      <c r="CG37" s="186">
        <v>0.1225266</v>
      </c>
      <c r="CH37" s="186">
        <v>0.23850793000000001</v>
      </c>
      <c r="CI37" s="186">
        <v>3.4467690000000002</v>
      </c>
      <c r="CJ37" s="186">
        <v>1.3741443</v>
      </c>
      <c r="CK37" s="186">
        <v>1.2901435999999999</v>
      </c>
      <c r="CL37" s="186">
        <v>7.4737520000000002</v>
      </c>
      <c r="CM37" s="186">
        <v>2.7768918999999999</v>
      </c>
      <c r="CN37" s="186">
        <v>2.5565603000000001</v>
      </c>
      <c r="CO37" s="186">
        <v>3.4541707000000001</v>
      </c>
      <c r="CP37" s="186">
        <v>1.3769728000000001</v>
      </c>
      <c r="CQ37" s="186">
        <v>1.2929097000000001</v>
      </c>
      <c r="CR37" s="186">
        <v>0.79155850000000005</v>
      </c>
      <c r="CS37" s="186">
        <v>0.71584736999999998</v>
      </c>
      <c r="CT37" s="186">
        <v>0.44810253</v>
      </c>
      <c r="CU37" s="186">
        <v>0.44782855999999999</v>
      </c>
      <c r="CV37" s="186">
        <v>0.67593002000000002</v>
      </c>
      <c r="CW37" s="186">
        <v>0.44801100999999999</v>
      </c>
      <c r="CX37" s="186">
        <v>0.78751892000000001</v>
      </c>
      <c r="CY37" s="186">
        <v>0.38214034000000002</v>
      </c>
      <c r="CZ37" s="186">
        <v>0.40475714000000002</v>
      </c>
      <c r="DA37" s="188"/>
      <c r="DB37" s="188"/>
      <c r="DC37" s="188"/>
      <c r="DD37" s="188"/>
      <c r="DE37" s="188"/>
      <c r="DF37" s="188"/>
      <c r="DG37" s="188"/>
      <c r="DH37" s="188"/>
      <c r="DI37" s="188"/>
      <c r="DJ37" s="188"/>
      <c r="DK37" s="188"/>
      <c r="DL37" s="188"/>
      <c r="DM37" s="188"/>
      <c r="DN37" s="188"/>
      <c r="DO37" s="188"/>
      <c r="DP37" s="188"/>
      <c r="DQ37" s="188"/>
      <c r="DR37" s="188"/>
      <c r="DS37" s="188"/>
    </row>
    <row r="38" spans="1:123" s="162" customFormat="1">
      <c r="A38" s="147" t="s">
        <v>40125</v>
      </c>
      <c r="B38" s="147">
        <v>35.5</v>
      </c>
      <c r="C38" s="147">
        <v>0.32613959999999997</v>
      </c>
      <c r="D38" s="171">
        <v>1.8</v>
      </c>
      <c r="E38" s="171">
        <v>3.6</v>
      </c>
      <c r="F38" s="171">
        <v>2.8000000000000003</v>
      </c>
      <c r="G38" s="171">
        <v>1.4000000000000001</v>
      </c>
      <c r="H38" s="171">
        <v>1.8</v>
      </c>
      <c r="I38" s="173">
        <v>397.90000000000003</v>
      </c>
      <c r="J38" s="173">
        <v>372.6</v>
      </c>
      <c r="K38" s="150">
        <v>9</v>
      </c>
      <c r="L38" s="150">
        <v>9</v>
      </c>
      <c r="M38" s="150">
        <v>7</v>
      </c>
      <c r="N38" s="150">
        <v>0.4</v>
      </c>
      <c r="O38" s="150">
        <v>14</v>
      </c>
      <c r="P38" s="147">
        <v>0.4091818987072392</v>
      </c>
      <c r="Q38" s="180">
        <f t="shared" si="20"/>
        <v>-9.4</v>
      </c>
      <c r="R38" s="181">
        <f t="shared" si="21"/>
        <v>12.2</v>
      </c>
      <c r="S38" s="181">
        <v>5</v>
      </c>
      <c r="T38" s="182">
        <f t="shared" si="22"/>
        <v>0.4</v>
      </c>
      <c r="U38" s="182">
        <f t="shared" si="23"/>
        <v>9</v>
      </c>
      <c r="V38" s="182">
        <f t="shared" si="24"/>
        <v>7</v>
      </c>
      <c r="W38" s="183">
        <f t="shared" si="25"/>
        <v>2.2000000000000002</v>
      </c>
      <c r="X38" s="147" t="s">
        <v>313</v>
      </c>
      <c r="Y38" s="171">
        <f t="shared" si="26"/>
        <v>36.4</v>
      </c>
      <c r="Z38" s="151">
        <f t="shared" si="27"/>
        <v>125</v>
      </c>
      <c r="AA38" s="151">
        <f t="shared" si="28"/>
        <v>18</v>
      </c>
      <c r="AB38" s="147" t="s">
        <v>5300</v>
      </c>
      <c r="AC38" s="172">
        <f t="shared" si="29"/>
        <v>35.5</v>
      </c>
      <c r="AD38" s="153">
        <f t="shared" si="30"/>
        <v>0.32613959999999997</v>
      </c>
      <c r="AE38" s="153" t="s">
        <v>15271</v>
      </c>
      <c r="AF38" s="153" t="s">
        <v>10283</v>
      </c>
      <c r="AG38" s="153" t="s">
        <v>20230</v>
      </c>
      <c r="AH38" s="153" t="s">
        <v>25190</v>
      </c>
      <c r="AI38" s="151">
        <f t="shared" si="31"/>
        <v>12.7</v>
      </c>
      <c r="AJ38" s="171">
        <f t="shared" si="32"/>
        <v>6.4</v>
      </c>
      <c r="AK38" s="171">
        <f t="shared" si="33"/>
        <v>1.8</v>
      </c>
      <c r="AL38" s="171">
        <f t="shared" si="34"/>
        <v>3.6</v>
      </c>
      <c r="AM38" s="171">
        <f t="shared" si="35"/>
        <v>1.8</v>
      </c>
      <c r="AN38" s="171">
        <f t="shared" si="36"/>
        <v>2.8000000000000003</v>
      </c>
      <c r="AO38" s="147" t="s">
        <v>30148</v>
      </c>
      <c r="AP38" s="147" t="s">
        <v>35128</v>
      </c>
      <c r="AQ38" s="171">
        <f t="shared" si="37"/>
        <v>1.4000000000000001</v>
      </c>
      <c r="AR38" s="173">
        <f t="shared" si="38"/>
        <v>397.90000000000003</v>
      </c>
      <c r="AS38" s="173">
        <f t="shared" si="39"/>
        <v>372.6</v>
      </c>
      <c r="AT38" s="173"/>
      <c r="AU38" s="172">
        <f>AC38/5+1</f>
        <v>8.1</v>
      </c>
      <c r="AV38" s="147" t="s">
        <v>39931</v>
      </c>
      <c r="AW38" s="149"/>
      <c r="AX38" s="149"/>
      <c r="AY38" s="149"/>
      <c r="AZ38" s="149">
        <v>152</v>
      </c>
      <c r="BA38" s="149">
        <v>-1</v>
      </c>
      <c r="BB38" s="174">
        <v>37.9</v>
      </c>
      <c r="BC38" s="174">
        <v>58.12</v>
      </c>
      <c r="BD38" s="174">
        <f>((1.092*8.3144*(BA38+273)*(LN(BB38)-1.013)/(0.93-(BA38+273)/(AZ38+273)))*((AZ38-AP38)/(AZ38-BA38))^0.383)*1000/BC38</f>
        <v>254972.3746224255</v>
      </c>
      <c r="BE38" s="184">
        <f>1-EXP(-2.63*(AW38/BD38)*(AZ38-BA38)*(1-((AZ38-AP38)/(AZ38-BA38))^0.38))</f>
        <v>0</v>
      </c>
      <c r="BF38" s="149">
        <f>AD38*AL38*AK38*AN38*AX38</f>
        <v>0</v>
      </c>
      <c r="BG38" s="149" t="e">
        <f>0.07*BF38*BE38/AY38</f>
        <v>#DIV/0!</v>
      </c>
      <c r="BH38" s="149">
        <f>(1-AD38)*AK38*AL38*AN38</f>
        <v>12.226523097600001</v>
      </c>
      <c r="BI38" s="175">
        <f>MROUND(X38,0.1)/5</f>
        <v>7.08</v>
      </c>
      <c r="BJ38" s="162">
        <v>0</v>
      </c>
      <c r="BK38" s="176">
        <f>CEILING(AN38,0.2)</f>
        <v>2.8000000000000003</v>
      </c>
      <c r="BL38" s="176">
        <f>AM38</f>
        <v>1.8</v>
      </c>
      <c r="BM38" s="176">
        <f>CEILING((1-AD38)*AN38,0.2)</f>
        <v>2</v>
      </c>
      <c r="BN38" s="161" t="e">
        <f>BH38+BG38</f>
        <v>#DIV/0!</v>
      </c>
      <c r="BO38" s="149"/>
      <c r="BP38" s="149"/>
      <c r="BQ38" s="149"/>
      <c r="BR38" s="149"/>
      <c r="BS38" s="149"/>
      <c r="BT38" s="149"/>
      <c r="BU38" s="149"/>
      <c r="BV38" s="149"/>
      <c r="BW38" s="149">
        <f>Z38</f>
        <v>125</v>
      </c>
      <c r="BX38" s="161" t="e">
        <f>BG38/BH38</f>
        <v>#DIV/0!</v>
      </c>
      <c r="BY38" s="185">
        <v>181</v>
      </c>
      <c r="BZ38" s="186">
        <v>0.28484400999999998</v>
      </c>
      <c r="CA38" s="186">
        <v>0.30859252999999998</v>
      </c>
      <c r="CB38" s="186">
        <v>0.34903972999999999</v>
      </c>
      <c r="CC38" s="186">
        <v>0.22680070999999999</v>
      </c>
      <c r="CD38" s="186">
        <v>0.29111936999999999</v>
      </c>
      <c r="CE38" s="186">
        <v>0.13629521</v>
      </c>
      <c r="CF38" s="186">
        <v>0.14756760999999999</v>
      </c>
      <c r="CG38" s="186">
        <v>0.1479895</v>
      </c>
      <c r="CH38" s="186">
        <v>0.21172814000000001</v>
      </c>
      <c r="CI38" s="186">
        <v>2.2939617999999999</v>
      </c>
      <c r="CJ38" s="186">
        <v>1.9711174</v>
      </c>
      <c r="CK38" s="186">
        <v>0.99159861000000005</v>
      </c>
      <c r="CL38" s="186">
        <v>2.4350383</v>
      </c>
      <c r="CM38" s="186">
        <v>1.4737042</v>
      </c>
      <c r="CN38" s="186">
        <v>1.0448265000000001</v>
      </c>
      <c r="CO38" s="186">
        <v>1.7916932999999999</v>
      </c>
      <c r="CP38" s="186">
        <v>1.6413199999999999</v>
      </c>
      <c r="CQ38" s="186">
        <v>0.86432527999999997</v>
      </c>
      <c r="CR38" s="186">
        <v>0.97486298999999998</v>
      </c>
      <c r="CS38" s="186">
        <v>1.0235510999999999</v>
      </c>
      <c r="CT38" s="186">
        <v>0.58149229999999996</v>
      </c>
      <c r="CU38" s="186">
        <v>0.39829901000000001</v>
      </c>
      <c r="CV38" s="186">
        <v>0.33881387000000002</v>
      </c>
      <c r="CW38" s="186">
        <v>0.33195882999999998</v>
      </c>
      <c r="CX38" s="186">
        <v>0.38094436999999998</v>
      </c>
      <c r="CY38" s="186">
        <v>0.38397402000000003</v>
      </c>
      <c r="CZ38" s="186">
        <v>0.26350512999999998</v>
      </c>
      <c r="DA38" s="190"/>
      <c r="DB38" s="190"/>
      <c r="DC38" s="190"/>
      <c r="DD38" s="190"/>
      <c r="DE38" s="190"/>
      <c r="DF38" s="190"/>
      <c r="DG38" s="190"/>
      <c r="DH38" s="190"/>
      <c r="DI38" s="190"/>
      <c r="DJ38" s="190"/>
      <c r="DK38" s="190"/>
      <c r="DL38" s="190"/>
      <c r="DM38" s="190"/>
      <c r="DN38" s="190"/>
      <c r="DO38" s="190"/>
      <c r="DP38" s="190"/>
      <c r="DQ38" s="190"/>
      <c r="DR38" s="190"/>
      <c r="DS38" s="190"/>
    </row>
    <row r="39" spans="1:123" s="162" customFormat="1">
      <c r="A39" s="147" t="s">
        <v>40138</v>
      </c>
      <c r="B39" s="147">
        <v>25.200000000000003</v>
      </c>
      <c r="C39" s="147">
        <v>0.48006480000000001</v>
      </c>
      <c r="D39" s="171">
        <v>1.4000000000000001</v>
      </c>
      <c r="E39" s="171">
        <v>9.4</v>
      </c>
      <c r="F39" s="171">
        <v>2.2000000000000002</v>
      </c>
      <c r="G39" s="171">
        <v>1.8</v>
      </c>
      <c r="H39" s="171">
        <v>1.2000000000000002</v>
      </c>
      <c r="I39" s="173">
        <v>458.8</v>
      </c>
      <c r="J39" s="173">
        <v>320.8</v>
      </c>
      <c r="K39" s="150">
        <v>12</v>
      </c>
      <c r="L39" s="150">
        <v>6</v>
      </c>
      <c r="M39" s="150">
        <v>15</v>
      </c>
      <c r="N39" s="150">
        <v>1.8</v>
      </c>
      <c r="O39" s="150">
        <v>16</v>
      </c>
      <c r="P39" s="147">
        <v>1.7486827564748832</v>
      </c>
      <c r="Q39" s="180">
        <f t="shared" si="20"/>
        <v>-13.8</v>
      </c>
      <c r="R39" s="181">
        <f t="shared" si="21"/>
        <v>14.9</v>
      </c>
      <c r="S39" s="181">
        <v>5</v>
      </c>
      <c r="T39" s="182">
        <f t="shared" si="22"/>
        <v>1.8</v>
      </c>
      <c r="U39" s="182">
        <f t="shared" si="23"/>
        <v>6</v>
      </c>
      <c r="V39" s="182">
        <f t="shared" si="24"/>
        <v>15</v>
      </c>
      <c r="W39" s="183">
        <f t="shared" si="25"/>
        <v>3.4000000000000004</v>
      </c>
      <c r="X39" s="147" t="s">
        <v>326</v>
      </c>
      <c r="Y39" s="171">
        <f t="shared" si="26"/>
        <v>26.1</v>
      </c>
      <c r="Z39" s="151">
        <f t="shared" si="27"/>
        <v>186</v>
      </c>
      <c r="AA39" s="151">
        <f t="shared" si="28"/>
        <v>13</v>
      </c>
      <c r="AB39" s="147" t="s">
        <v>5313</v>
      </c>
      <c r="AC39" s="172">
        <f t="shared" si="29"/>
        <v>25.200000000000003</v>
      </c>
      <c r="AD39" s="153">
        <f t="shared" si="30"/>
        <v>0.48006480000000001</v>
      </c>
      <c r="AE39" s="153" t="s">
        <v>43</v>
      </c>
      <c r="AF39" s="153" t="s">
        <v>10296</v>
      </c>
      <c r="AG39" s="153" t="s">
        <v>20243</v>
      </c>
      <c r="AH39" s="153" t="s">
        <v>25203</v>
      </c>
      <c r="AI39" s="151">
        <f t="shared" si="31"/>
        <v>9.8000000000000007</v>
      </c>
      <c r="AJ39" s="171">
        <f t="shared" si="32"/>
        <v>6.8</v>
      </c>
      <c r="AK39" s="171">
        <f t="shared" si="33"/>
        <v>1.4000000000000001</v>
      </c>
      <c r="AL39" s="171">
        <f t="shared" si="34"/>
        <v>9.4</v>
      </c>
      <c r="AM39" s="171">
        <f t="shared" si="35"/>
        <v>1.2000000000000002</v>
      </c>
      <c r="AN39" s="171">
        <f t="shared" si="36"/>
        <v>2.2000000000000002</v>
      </c>
      <c r="AO39" s="147" t="s">
        <v>30161</v>
      </c>
      <c r="AP39" s="147" t="s">
        <v>35141</v>
      </c>
      <c r="AQ39" s="171">
        <f t="shared" si="37"/>
        <v>1.8</v>
      </c>
      <c r="AR39" s="173">
        <f t="shared" si="38"/>
        <v>458.8</v>
      </c>
      <c r="AS39" s="173">
        <f t="shared" si="39"/>
        <v>320.8</v>
      </c>
      <c r="AT39" s="173"/>
      <c r="AU39" s="172">
        <f>AC39/5+1</f>
        <v>6.0400000000000009</v>
      </c>
      <c r="AV39" s="147" t="s">
        <v>39931</v>
      </c>
      <c r="AW39" s="149"/>
      <c r="AX39" s="149"/>
      <c r="AY39" s="149"/>
      <c r="AZ39" s="149">
        <v>152</v>
      </c>
      <c r="BA39" s="149">
        <v>-1</v>
      </c>
      <c r="BB39" s="174">
        <v>37.9</v>
      </c>
      <c r="BC39" s="174">
        <v>58.12</v>
      </c>
      <c r="BD39" s="174">
        <f>((1.092*8.3144*(BA39+273)*(LN(BB39)-1.013)/(0.93-(BA39+273)/(AZ39+273)))*((AZ39-AP39)/(AZ39-BA39))^0.383)*1000/BC39</f>
        <v>331622.27085061569</v>
      </c>
      <c r="BE39" s="184">
        <f>1-EXP(-2.63*(AW39/BD39)*(AZ39-BA39)*(1-((AZ39-AP39)/(AZ39-BA39))^0.38))</f>
        <v>0</v>
      </c>
      <c r="BF39" s="149">
        <f>AD39*AL39*AK39*AN39*AX39</f>
        <v>0</v>
      </c>
      <c r="BG39" s="149" t="e">
        <f>0.07*BF39*BE39/AY39</f>
        <v>#DIV/0!</v>
      </c>
      <c r="BH39" s="149">
        <f>(1-AD39)*AK39*AL39*AN39</f>
        <v>15.0531639104</v>
      </c>
      <c r="BI39" s="175">
        <f>MROUND(X39,0.1)/5</f>
        <v>5.0200000000000005</v>
      </c>
      <c r="BJ39" s="162">
        <v>0</v>
      </c>
      <c r="BK39" s="176">
        <f>CEILING(AN39,0.2)</f>
        <v>2.2000000000000002</v>
      </c>
      <c r="BL39" s="176">
        <f>AM39</f>
        <v>1.2000000000000002</v>
      </c>
      <c r="BM39" s="176">
        <f>CEILING((1-AD39)*AN39,0.2)</f>
        <v>1.2000000000000002</v>
      </c>
      <c r="BN39" s="161" t="e">
        <f>BH39+BG39</f>
        <v>#DIV/0!</v>
      </c>
      <c r="BO39" s="149"/>
      <c r="BP39" s="149"/>
      <c r="BQ39" s="149"/>
      <c r="BR39" s="149"/>
      <c r="BS39" s="149"/>
      <c r="BT39" s="149"/>
      <c r="BU39" s="149"/>
      <c r="BV39" s="149"/>
      <c r="BW39" s="149">
        <f>Z39</f>
        <v>186</v>
      </c>
      <c r="BX39" s="161" t="e">
        <f>BG39/BH39</f>
        <v>#DIV/0!</v>
      </c>
      <c r="BY39" s="185">
        <v>194</v>
      </c>
      <c r="BZ39" s="186">
        <v>0.19845589999999999</v>
      </c>
      <c r="CA39" s="186">
        <v>0.19204383999999999</v>
      </c>
      <c r="CB39" s="186">
        <v>0.12880446000000001</v>
      </c>
      <c r="CC39" s="186">
        <v>0.17655767999999999</v>
      </c>
      <c r="CD39" s="186">
        <v>0.16331907000000001</v>
      </c>
      <c r="CE39" s="186">
        <v>0.12169251</v>
      </c>
      <c r="CF39" s="186">
        <v>0.10452213</v>
      </c>
      <c r="CG39" s="186">
        <v>8.9608952000000006E-2</v>
      </c>
      <c r="CH39" s="186">
        <v>9.8322174999999998E-2</v>
      </c>
      <c r="CI39" s="186">
        <v>1.7736634</v>
      </c>
      <c r="CJ39" s="186">
        <v>0.91730440000000002</v>
      </c>
      <c r="CK39" s="186">
        <v>0.42182144999999999</v>
      </c>
      <c r="CL39" s="186">
        <v>1.5825533000000001</v>
      </c>
      <c r="CM39" s="186">
        <v>0.81897556999999999</v>
      </c>
      <c r="CN39" s="186">
        <v>0.47164476</v>
      </c>
      <c r="CO39" s="186">
        <v>1.148895</v>
      </c>
      <c r="CP39" s="186">
        <v>0.59658359999999999</v>
      </c>
      <c r="CQ39" s="186">
        <v>0.32768198999999998</v>
      </c>
      <c r="CR39" s="186">
        <v>0.89804578000000002</v>
      </c>
      <c r="CS39" s="186">
        <v>0.54754060999999998</v>
      </c>
      <c r="CT39" s="186">
        <v>0.28834081</v>
      </c>
      <c r="CU39" s="186">
        <v>0.25453776</v>
      </c>
      <c r="CV39" s="186">
        <v>0.2044501</v>
      </c>
      <c r="CW39" s="186">
        <v>0.19444953000000001</v>
      </c>
      <c r="CX39" s="186">
        <v>0.37174442000000002</v>
      </c>
      <c r="CY39" s="186">
        <v>0.25996691</v>
      </c>
      <c r="CZ39" s="186">
        <v>0.16805692</v>
      </c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</row>
    <row r="40" spans="1:123" s="162" customFormat="1">
      <c r="A40" s="147" t="s">
        <v>40392</v>
      </c>
      <c r="B40" s="147">
        <v>25.6</v>
      </c>
      <c r="C40" s="147">
        <v>0.50962929999999995</v>
      </c>
      <c r="D40" s="171">
        <v>2.2000000000000002</v>
      </c>
      <c r="E40" s="171">
        <v>8.8000000000000007</v>
      </c>
      <c r="F40" s="171">
        <v>2.6</v>
      </c>
      <c r="G40" s="171">
        <v>1.4000000000000001</v>
      </c>
      <c r="H40" s="171">
        <v>1.2000000000000002</v>
      </c>
      <c r="I40" s="173">
        <v>458</v>
      </c>
      <c r="J40" s="173">
        <v>391.8</v>
      </c>
      <c r="K40" s="150">
        <v>5</v>
      </c>
      <c r="L40" s="150">
        <v>9</v>
      </c>
      <c r="M40" s="150">
        <v>3</v>
      </c>
      <c r="N40" s="150">
        <v>2.8000000000000003</v>
      </c>
      <c r="O40" s="150">
        <v>18</v>
      </c>
      <c r="P40" s="147">
        <v>2.8040581361311978</v>
      </c>
      <c r="Q40" s="180">
        <f t="shared" si="20"/>
        <v>-7.8000000000000007</v>
      </c>
      <c r="R40" s="181">
        <f t="shared" si="21"/>
        <v>11.6</v>
      </c>
      <c r="S40" s="181">
        <v>5</v>
      </c>
      <c r="T40" s="182">
        <f t="shared" si="22"/>
        <v>2.8000000000000003</v>
      </c>
      <c r="U40" s="182">
        <f t="shared" si="23"/>
        <v>9</v>
      </c>
      <c r="V40" s="182">
        <f t="shared" si="24"/>
        <v>3</v>
      </c>
      <c r="W40" s="183">
        <f t="shared" si="25"/>
        <v>1.6</v>
      </c>
      <c r="X40" s="147" t="s">
        <v>579</v>
      </c>
      <c r="Y40" s="171">
        <f t="shared" si="26"/>
        <v>26.5</v>
      </c>
      <c r="Z40" s="151">
        <f t="shared" si="27"/>
        <v>185</v>
      </c>
      <c r="AA40" s="151">
        <f t="shared" si="28"/>
        <v>16</v>
      </c>
      <c r="AB40" s="147" t="s">
        <v>5567</v>
      </c>
      <c r="AC40" s="172">
        <f t="shared" si="29"/>
        <v>25.6</v>
      </c>
      <c r="AD40" s="153">
        <f t="shared" si="30"/>
        <v>0.50962929999999995</v>
      </c>
      <c r="AE40" s="153" t="s">
        <v>15534</v>
      </c>
      <c r="AF40" s="153" t="s">
        <v>10549</v>
      </c>
      <c r="AG40" s="153" t="s">
        <v>20495</v>
      </c>
      <c r="AH40" s="153" t="s">
        <v>25454</v>
      </c>
      <c r="AI40" s="151">
        <f t="shared" si="31"/>
        <v>10.1</v>
      </c>
      <c r="AJ40" s="171">
        <f t="shared" si="32"/>
        <v>6.4</v>
      </c>
      <c r="AK40" s="171">
        <f t="shared" si="33"/>
        <v>2.2000000000000002</v>
      </c>
      <c r="AL40" s="171">
        <f t="shared" si="34"/>
        <v>8.8000000000000007</v>
      </c>
      <c r="AM40" s="171">
        <f t="shared" si="35"/>
        <v>1.2000000000000002</v>
      </c>
      <c r="AN40" s="171">
        <f t="shared" si="36"/>
        <v>2.6</v>
      </c>
      <c r="AO40" s="147" t="s">
        <v>30415</v>
      </c>
      <c r="AP40" s="147" t="s">
        <v>35395</v>
      </c>
      <c r="AQ40" s="171">
        <f t="shared" si="37"/>
        <v>1.4000000000000001</v>
      </c>
      <c r="AR40" s="173">
        <f t="shared" si="38"/>
        <v>458</v>
      </c>
      <c r="AS40" s="173">
        <f t="shared" si="39"/>
        <v>391.8</v>
      </c>
      <c r="AT40" s="173">
        <f>ROUNDUP(X40/10,2)</f>
        <v>2.5599999999999996</v>
      </c>
      <c r="AU40" s="172">
        <f>AT40/5+0.1</f>
        <v>0.61199999999999988</v>
      </c>
      <c r="AV40" s="177" t="s">
        <v>39931</v>
      </c>
      <c r="AW40" s="149"/>
      <c r="AX40" s="149"/>
      <c r="AY40" s="149"/>
      <c r="AZ40" s="149"/>
      <c r="BA40" s="149"/>
      <c r="BB40" s="174"/>
      <c r="BC40" s="174"/>
      <c r="BD40" s="174"/>
      <c r="BE40" s="149"/>
      <c r="BF40" s="149"/>
      <c r="BG40" s="149"/>
      <c r="BH40" s="149"/>
      <c r="BI40" s="149"/>
      <c r="BJ40" s="162">
        <v>0</v>
      </c>
      <c r="BK40" s="149"/>
      <c r="BL40" s="149"/>
      <c r="BM40" s="149"/>
      <c r="BN40" s="149"/>
      <c r="BO40" s="149"/>
      <c r="BP40" s="149"/>
      <c r="BQ40" s="149"/>
      <c r="BR40" s="149"/>
      <c r="BS40" s="149"/>
      <c r="BT40" s="149"/>
      <c r="BU40" s="149"/>
      <c r="BV40" s="149"/>
      <c r="BW40" s="149"/>
      <c r="BX40" s="149"/>
      <c r="BY40" s="185">
        <v>448</v>
      </c>
      <c r="BZ40" s="186">
        <v>0.31764715999999998</v>
      </c>
      <c r="CA40" s="186">
        <v>0.32762366999999998</v>
      </c>
      <c r="CB40" s="186">
        <v>0.46321937000000002</v>
      </c>
      <c r="CC40" s="186">
        <v>0.56391471999999998</v>
      </c>
      <c r="CD40" s="186">
        <v>0.33333179000000002</v>
      </c>
      <c r="CE40" s="186">
        <v>0.16378371</v>
      </c>
      <c r="CF40" s="186">
        <v>0.12816815000000001</v>
      </c>
      <c r="CG40" s="186">
        <v>0.14935768999999999</v>
      </c>
      <c r="CH40" s="186">
        <v>0.24732161</v>
      </c>
      <c r="CI40" s="186">
        <v>6.4926662000000004</v>
      </c>
      <c r="CJ40" s="186">
        <v>4.5788416999999999</v>
      </c>
      <c r="CK40" s="186">
        <v>2.7116487</v>
      </c>
      <c r="CL40" s="186">
        <v>6.9162182999999997</v>
      </c>
      <c r="CM40" s="186">
        <v>4.9458270000000004</v>
      </c>
      <c r="CN40" s="186">
        <v>2.5856403999999999</v>
      </c>
      <c r="CO40" s="186">
        <v>2.6657283000000001</v>
      </c>
      <c r="CP40" s="186">
        <v>1.8461764000000001</v>
      </c>
      <c r="CQ40" s="186">
        <v>1.2416699</v>
      </c>
      <c r="CR40" s="186">
        <v>1.9127795999999999</v>
      </c>
      <c r="CS40" s="186">
        <v>1.8394998</v>
      </c>
      <c r="CT40" s="186">
        <v>1.4373738</v>
      </c>
      <c r="CU40" s="186">
        <v>0.86799185999999995</v>
      </c>
      <c r="CV40" s="186">
        <v>0.67952453999999995</v>
      </c>
      <c r="CW40" s="186">
        <v>0.47080660000000002</v>
      </c>
      <c r="CX40" s="186">
        <v>0.50248981000000004</v>
      </c>
      <c r="CY40" s="186">
        <v>0.48397266999999999</v>
      </c>
      <c r="CZ40" s="186">
        <v>0.47228365999999999</v>
      </c>
      <c r="DA40" s="188"/>
      <c r="DB40" s="188"/>
      <c r="DC40" s="188"/>
      <c r="DD40" s="188"/>
      <c r="DE40" s="188"/>
      <c r="DF40" s="188"/>
      <c r="DG40" s="188"/>
      <c r="DH40" s="188"/>
      <c r="DI40" s="188"/>
      <c r="DJ40" s="188"/>
      <c r="DK40" s="188"/>
      <c r="DL40" s="188"/>
      <c r="DM40" s="188"/>
      <c r="DN40" s="188"/>
      <c r="DO40" s="188"/>
      <c r="DP40" s="188"/>
      <c r="DQ40" s="188"/>
      <c r="DR40" s="188"/>
      <c r="DS40" s="188"/>
    </row>
    <row r="41" spans="1:123" s="162" customFormat="1">
      <c r="A41" s="147" t="s">
        <v>40059</v>
      </c>
      <c r="B41" s="147">
        <v>16.8</v>
      </c>
      <c r="C41" s="147">
        <v>0.33642629999999996</v>
      </c>
      <c r="D41" s="171">
        <v>2.8000000000000003</v>
      </c>
      <c r="E41" s="171">
        <v>8.6</v>
      </c>
      <c r="F41" s="171">
        <v>2.2000000000000002</v>
      </c>
      <c r="G41" s="171">
        <v>0.4</v>
      </c>
      <c r="H41" s="171">
        <v>1.6</v>
      </c>
      <c r="I41" s="173">
        <v>389.90000000000003</v>
      </c>
      <c r="J41" s="173">
        <v>387.20000000000005</v>
      </c>
      <c r="K41" s="150">
        <v>10</v>
      </c>
      <c r="L41" s="150">
        <v>12</v>
      </c>
      <c r="M41" s="150">
        <v>5</v>
      </c>
      <c r="N41" s="150">
        <v>0.60000000000000009</v>
      </c>
      <c r="O41" s="150">
        <v>1</v>
      </c>
      <c r="P41" s="147">
        <v>0.67149273348590799</v>
      </c>
      <c r="Q41" s="180">
        <f t="shared" si="20"/>
        <v>-10.6</v>
      </c>
      <c r="R41" s="181">
        <f t="shared" si="21"/>
        <v>8.6999999999999993</v>
      </c>
      <c r="S41" s="181">
        <v>5</v>
      </c>
      <c r="T41" s="182">
        <f t="shared" si="22"/>
        <v>0.60000000000000009</v>
      </c>
      <c r="U41" s="182">
        <f t="shared" si="23"/>
        <v>12</v>
      </c>
      <c r="V41" s="182">
        <f t="shared" si="24"/>
        <v>5</v>
      </c>
      <c r="W41" s="183">
        <f t="shared" si="25"/>
        <v>0.2</v>
      </c>
      <c r="X41" s="147" t="s">
        <v>246</v>
      </c>
      <c r="Y41" s="171">
        <f t="shared" si="26"/>
        <v>23.6</v>
      </c>
      <c r="Z41" s="151">
        <f t="shared" si="27"/>
        <v>117</v>
      </c>
      <c r="AA41" s="151">
        <f t="shared" si="28"/>
        <v>21</v>
      </c>
      <c r="AB41" s="147" t="s">
        <v>5233</v>
      </c>
      <c r="AC41" s="172">
        <f t="shared" si="29"/>
        <v>16.8</v>
      </c>
      <c r="AD41" s="153">
        <f t="shared" si="30"/>
        <v>0.33642629999999996</v>
      </c>
      <c r="AE41" s="153" t="s">
        <v>15204</v>
      </c>
      <c r="AF41" s="153" t="s">
        <v>10216</v>
      </c>
      <c r="AG41" s="153" t="s">
        <v>20165</v>
      </c>
      <c r="AH41" s="153" t="s">
        <v>25123</v>
      </c>
      <c r="AI41" s="151">
        <f t="shared" si="31"/>
        <v>10.199999999999999</v>
      </c>
      <c r="AJ41" s="171">
        <f t="shared" si="32"/>
        <v>5.4</v>
      </c>
      <c r="AK41" s="171">
        <f t="shared" si="33"/>
        <v>2.8000000000000003</v>
      </c>
      <c r="AL41" s="171">
        <f t="shared" si="34"/>
        <v>8.6</v>
      </c>
      <c r="AM41" s="171">
        <f t="shared" si="35"/>
        <v>1.6</v>
      </c>
      <c r="AN41" s="171">
        <f t="shared" si="36"/>
        <v>2.2000000000000002</v>
      </c>
      <c r="AO41" s="147" t="s">
        <v>30081</v>
      </c>
      <c r="AP41" s="147" t="s">
        <v>35062</v>
      </c>
      <c r="AQ41" s="171">
        <f t="shared" si="37"/>
        <v>0.4</v>
      </c>
      <c r="AR41" s="173">
        <f t="shared" si="38"/>
        <v>389.90000000000003</v>
      </c>
      <c r="AS41" s="173">
        <f t="shared" si="39"/>
        <v>387.20000000000005</v>
      </c>
      <c r="AT41" s="173"/>
      <c r="AU41" s="172">
        <f>AC41/5+1</f>
        <v>4.3600000000000003</v>
      </c>
      <c r="AV41" s="147" t="s">
        <v>39932</v>
      </c>
      <c r="AW41" s="149">
        <v>3186.1</v>
      </c>
      <c r="AX41" s="149">
        <v>457.77</v>
      </c>
      <c r="AY41" s="149">
        <v>8.34</v>
      </c>
      <c r="AZ41" s="149">
        <v>152</v>
      </c>
      <c r="BA41" s="149">
        <v>-1</v>
      </c>
      <c r="BB41" s="174">
        <v>37.9</v>
      </c>
      <c r="BC41" s="174">
        <v>58.12</v>
      </c>
      <c r="BD41" s="174">
        <f>((1.092*8.3144*(BA41+273)*(LN(BB41)-1.013)/(0.93-(BA41+273)/(AZ41+273)))*((AZ41-AP41)/(AZ41-BA41))^0.383)*1000/BC41</f>
        <v>225067.05850732132</v>
      </c>
      <c r="BE41" s="184">
        <f>1-EXP(-2.63*(AW41/BD41)*(AZ41-BA41)*(1-((AZ41-AP41)/(AZ41-BA41))^0.38))</f>
        <v>0.90416339327226369</v>
      </c>
      <c r="BF41" s="149">
        <f>AD41*AL41*AK41*AN41*AX41</f>
        <v>8158.6148287865744</v>
      </c>
      <c r="BG41" s="149">
        <f>0.07*BF41*BE41/AY41</f>
        <v>61.914923352493467</v>
      </c>
      <c r="BH41" s="149">
        <f>(1-AD41)*AK41*AL41*AN41</f>
        <v>35.153480331200008</v>
      </c>
      <c r="BI41" s="175">
        <f>MROUND(X41,0.1)/5</f>
        <v>3.3600000000000003</v>
      </c>
      <c r="BJ41" s="108">
        <v>5.8</v>
      </c>
      <c r="BK41" s="176">
        <f>CEILING(AN41,0.2)</f>
        <v>2.2000000000000002</v>
      </c>
      <c r="BL41" s="176">
        <f>AM41</f>
        <v>1.6</v>
      </c>
      <c r="BM41" s="176">
        <f>CEILING((1-AD41)*AN41,0.2)</f>
        <v>1.6</v>
      </c>
      <c r="BN41" s="161">
        <f>BH41+BG41</f>
        <v>97.068403683693475</v>
      </c>
      <c r="BO41" s="149">
        <v>1.0994101212329697</v>
      </c>
      <c r="BP41" s="149">
        <f>(BO41+AK41)*(BO41+AL41)*((1/3)*BO41+AN41)</f>
        <v>97.068973397679272</v>
      </c>
      <c r="BQ41" s="176">
        <f>MROUND((BO41+AK41),0.2)</f>
        <v>3.8000000000000003</v>
      </c>
      <c r="BR41" s="176">
        <f>MROUND((BO41+AL41),0.2)</f>
        <v>9.6000000000000014</v>
      </c>
      <c r="BS41" s="176">
        <f>IF(MROUND(((1/3)*BO41+BK41),0.2)*BR41*BQ41/BN41&gt;1.05,MROUND(((1/3)*BO41+BK41),0.2)-0.2,MROUND(((1/3)*BO41+BK41),0.2))</f>
        <v>2.6</v>
      </c>
      <c r="BT41" s="149">
        <f>BQ41*BR41*BS41</f>
        <v>94.848000000000027</v>
      </c>
      <c r="BU41" s="149" t="b">
        <f>IF(BM41&lt;BS41,TRUE, FALSE)</f>
        <v>1</v>
      </c>
      <c r="BV41" s="149" t="b">
        <f>IF(BH41&lt;BM41*BQ41*BR41,TRUE, FALSE)</f>
        <v>1</v>
      </c>
      <c r="BW41" s="149">
        <f>Z41</f>
        <v>117</v>
      </c>
      <c r="BX41" s="161">
        <f>BG41/BH41</f>
        <v>1.7612743537527262</v>
      </c>
      <c r="BY41" s="185">
        <v>114</v>
      </c>
      <c r="BZ41" s="186">
        <v>0.24365680000000001</v>
      </c>
      <c r="CA41" s="186">
        <v>0.25312814</v>
      </c>
      <c r="CB41" s="186">
        <v>0.46983743</v>
      </c>
      <c r="CC41" s="186">
        <v>0.41723972999999998</v>
      </c>
      <c r="CD41" s="186">
        <v>0.28909993</v>
      </c>
      <c r="CE41" s="186">
        <v>0.17366266</v>
      </c>
      <c r="CF41" s="186">
        <v>0.13423352</v>
      </c>
      <c r="CG41" s="186">
        <v>0.13667037000000001</v>
      </c>
      <c r="CH41" s="186">
        <v>0.29892408999999998</v>
      </c>
      <c r="CI41" s="186">
        <v>1.9068940999999999</v>
      </c>
      <c r="CJ41" s="186">
        <v>1.912288</v>
      </c>
      <c r="CK41" s="186">
        <v>1.8043132</v>
      </c>
      <c r="CL41" s="186">
        <v>2.9173252999999999</v>
      </c>
      <c r="CM41" s="186">
        <v>2.7679469999999999</v>
      </c>
      <c r="CN41" s="186">
        <v>2.4394971999999999</v>
      </c>
      <c r="CO41" s="186">
        <v>1.5118235</v>
      </c>
      <c r="CP41" s="186">
        <v>1.4885416</v>
      </c>
      <c r="CQ41" s="186">
        <v>1.4123558000000001</v>
      </c>
      <c r="CR41" s="186">
        <v>0.90259849999999997</v>
      </c>
      <c r="CS41" s="186">
        <v>0.93286013999999995</v>
      </c>
      <c r="CT41" s="186">
        <v>1.0460624999999999</v>
      </c>
      <c r="CU41" s="186">
        <v>0.71893889</v>
      </c>
      <c r="CV41" s="186">
        <v>0.64569259000000001</v>
      </c>
      <c r="CW41" s="186">
        <v>0.51784706000000003</v>
      </c>
      <c r="CX41" s="186">
        <v>0.48314044</v>
      </c>
      <c r="CY41" s="186">
        <v>0.48768860000000003</v>
      </c>
      <c r="CZ41" s="186">
        <v>0.50838494000000001</v>
      </c>
      <c r="DA41" s="188"/>
      <c r="DB41" s="188"/>
      <c r="DC41" s="188"/>
      <c r="DD41" s="188"/>
      <c r="DE41" s="188"/>
      <c r="DF41" s="188"/>
      <c r="DG41" s="188"/>
      <c r="DH41" s="188"/>
      <c r="DI41" s="188"/>
      <c r="DJ41" s="188"/>
      <c r="DK41" s="188"/>
      <c r="DL41" s="188"/>
      <c r="DM41" s="188"/>
      <c r="DN41" s="188"/>
      <c r="DO41" s="188"/>
      <c r="DP41" s="188"/>
      <c r="DQ41" s="188"/>
      <c r="DR41" s="188"/>
      <c r="DS41" s="188"/>
    </row>
    <row r="42" spans="1:123" s="162" customFormat="1">
      <c r="A42" s="147" t="s">
        <v>40124</v>
      </c>
      <c r="B42" s="147">
        <v>31.1</v>
      </c>
      <c r="C42" s="147">
        <v>0.1293221</v>
      </c>
      <c r="D42" s="171">
        <v>2</v>
      </c>
      <c r="E42" s="171">
        <v>3.4000000000000004</v>
      </c>
      <c r="F42" s="171">
        <v>2</v>
      </c>
      <c r="G42" s="171">
        <v>1.4000000000000001</v>
      </c>
      <c r="H42" s="171">
        <v>1.8</v>
      </c>
      <c r="I42" s="173">
        <v>467.1</v>
      </c>
      <c r="J42" s="173">
        <v>349.1</v>
      </c>
      <c r="K42" s="150">
        <v>12</v>
      </c>
      <c r="L42" s="150">
        <v>16</v>
      </c>
      <c r="M42" s="150">
        <v>7</v>
      </c>
      <c r="N42" s="150">
        <v>1.8</v>
      </c>
      <c r="O42" s="150">
        <v>7</v>
      </c>
      <c r="P42" s="147">
        <v>1.8468380237608013</v>
      </c>
      <c r="Q42" s="180">
        <f t="shared" si="20"/>
        <v>-13.8</v>
      </c>
      <c r="R42" s="181">
        <f t="shared" si="21"/>
        <v>7.9</v>
      </c>
      <c r="S42" s="181">
        <v>5</v>
      </c>
      <c r="T42" s="182">
        <f t="shared" si="22"/>
        <v>1.8</v>
      </c>
      <c r="U42" s="182">
        <f t="shared" si="23"/>
        <v>16</v>
      </c>
      <c r="V42" s="182">
        <f t="shared" si="24"/>
        <v>7</v>
      </c>
      <c r="W42" s="183">
        <f t="shared" si="25"/>
        <v>1.4000000000000001</v>
      </c>
      <c r="X42" s="147" t="s">
        <v>312</v>
      </c>
      <c r="Y42" s="171">
        <f t="shared" si="26"/>
        <v>32.1</v>
      </c>
      <c r="Z42" s="151">
        <f t="shared" si="27"/>
        <v>194</v>
      </c>
      <c r="AA42" s="151">
        <f t="shared" si="28"/>
        <v>19</v>
      </c>
      <c r="AB42" s="147" t="s">
        <v>5299</v>
      </c>
      <c r="AC42" s="172">
        <f t="shared" si="29"/>
        <v>31.1</v>
      </c>
      <c r="AD42" s="153">
        <f t="shared" si="30"/>
        <v>0.1293221</v>
      </c>
      <c r="AE42" s="153" t="s">
        <v>15270</v>
      </c>
      <c r="AF42" s="153" t="s">
        <v>10282</v>
      </c>
      <c r="AG42" s="153" t="s">
        <v>20229</v>
      </c>
      <c r="AH42" s="153" t="s">
        <v>25189</v>
      </c>
      <c r="AI42" s="151">
        <f t="shared" si="31"/>
        <v>12.8</v>
      </c>
      <c r="AJ42" s="171">
        <f t="shared" si="32"/>
        <v>6.4</v>
      </c>
      <c r="AK42" s="171">
        <f t="shared" si="33"/>
        <v>2</v>
      </c>
      <c r="AL42" s="171">
        <f t="shared" si="34"/>
        <v>3.4000000000000004</v>
      </c>
      <c r="AM42" s="171">
        <f t="shared" si="35"/>
        <v>1.8</v>
      </c>
      <c r="AN42" s="171">
        <f t="shared" si="36"/>
        <v>2</v>
      </c>
      <c r="AO42" s="147" t="s">
        <v>30147</v>
      </c>
      <c r="AP42" s="147" t="s">
        <v>35127</v>
      </c>
      <c r="AQ42" s="171">
        <f t="shared" si="37"/>
        <v>1.4000000000000001</v>
      </c>
      <c r="AR42" s="173">
        <f t="shared" si="38"/>
        <v>467.1</v>
      </c>
      <c r="AS42" s="173">
        <f t="shared" si="39"/>
        <v>349.1</v>
      </c>
      <c r="AT42" s="173"/>
      <c r="AU42" s="172">
        <f>AC42/5+1</f>
        <v>7.2200000000000006</v>
      </c>
      <c r="AV42" s="147" t="s">
        <v>39931</v>
      </c>
      <c r="AW42" s="149"/>
      <c r="AX42" s="149"/>
      <c r="AY42" s="149"/>
      <c r="AZ42" s="149">
        <v>152</v>
      </c>
      <c r="BA42" s="149">
        <v>-1</v>
      </c>
      <c r="BB42" s="174">
        <v>37.9</v>
      </c>
      <c r="BC42" s="174">
        <v>58.12</v>
      </c>
      <c r="BD42" s="174">
        <f>((1.092*8.3144*(BA42+273)*(LN(BB42)-1.013)/(0.93-(BA42+273)/(AZ42+273)))*((AZ42-AP42)/(AZ42-BA42))^0.383)*1000/BC42</f>
        <v>293850.69229130558</v>
      </c>
      <c r="BE42" s="184">
        <f>1-EXP(-2.63*(AW42/BD42)*(AZ42-BA42)*(1-((AZ42-AP42)/(AZ42-BA42))^0.38))</f>
        <v>0</v>
      </c>
      <c r="BF42" s="149">
        <f>AD42*AL42*AK42*AN42*AX42</f>
        <v>0</v>
      </c>
      <c r="BG42" s="149" t="e">
        <f>0.07*BF42*BE42/AY42</f>
        <v>#DIV/0!</v>
      </c>
      <c r="BH42" s="149">
        <f>(1-AD42)*AK42*AL42*AN42</f>
        <v>11.841219440000001</v>
      </c>
      <c r="BI42" s="175">
        <f>MROUND(X42,0.1)/5</f>
        <v>6.2200000000000006</v>
      </c>
      <c r="BJ42" s="162">
        <v>0</v>
      </c>
      <c r="BK42" s="176">
        <f>CEILING(AN42,0.2)</f>
        <v>2</v>
      </c>
      <c r="BL42" s="176">
        <f>AM42</f>
        <v>1.8</v>
      </c>
      <c r="BM42" s="176">
        <f>CEILING((1-AD42)*AN42,0.2)</f>
        <v>1.8</v>
      </c>
      <c r="BN42" s="161" t="e">
        <f>BH42+BG42</f>
        <v>#DIV/0!</v>
      </c>
      <c r="BO42" s="149"/>
      <c r="BP42" s="149"/>
      <c r="BQ42" s="149"/>
      <c r="BR42" s="149"/>
      <c r="BS42" s="149"/>
      <c r="BT42" s="149"/>
      <c r="BU42" s="149"/>
      <c r="BV42" s="149"/>
      <c r="BW42" s="149">
        <f>Z42</f>
        <v>194</v>
      </c>
      <c r="BX42" s="161" t="e">
        <f>BG42/BH42</f>
        <v>#DIV/0!</v>
      </c>
      <c r="BY42" s="185">
        <v>180</v>
      </c>
      <c r="BZ42" s="186">
        <v>0.20459583000000001</v>
      </c>
      <c r="CA42" s="186">
        <v>0.21073897</v>
      </c>
      <c r="CB42" s="186">
        <v>0.27862796000000001</v>
      </c>
      <c r="CC42" s="186">
        <v>0.17654798999999999</v>
      </c>
      <c r="CD42" s="186">
        <v>0.10861332999999999</v>
      </c>
      <c r="CE42" s="186">
        <v>8.2775466000000006E-2</v>
      </c>
      <c r="CF42" s="186">
        <v>9.8739049999999995E-2</v>
      </c>
      <c r="CG42" s="186">
        <v>0.13999617</v>
      </c>
      <c r="CH42" s="186">
        <v>0.12610704</v>
      </c>
      <c r="CI42" s="186">
        <v>1.1198577000000001</v>
      </c>
      <c r="CJ42" s="186">
        <v>1.0810808999999999</v>
      </c>
      <c r="CK42" s="186">
        <v>0.72771788000000004</v>
      </c>
      <c r="CL42" s="186">
        <v>1.3579627999999999</v>
      </c>
      <c r="CM42" s="186">
        <v>1.2364404</v>
      </c>
      <c r="CN42" s="186">
        <v>0.72177815000000001</v>
      </c>
      <c r="CO42" s="186">
        <v>0.92438173000000001</v>
      </c>
      <c r="CP42" s="186">
        <v>0.91479737000000005</v>
      </c>
      <c r="CQ42" s="186">
        <v>0.80502914999999997</v>
      </c>
      <c r="CR42" s="186">
        <v>0.90888875999999996</v>
      </c>
      <c r="CS42" s="186">
        <v>0.89685744000000001</v>
      </c>
      <c r="CT42" s="186">
        <v>0.81917280000000003</v>
      </c>
      <c r="CU42" s="186">
        <v>0.52912694000000005</v>
      </c>
      <c r="CV42" s="186">
        <v>0.29089597</v>
      </c>
      <c r="CW42" s="186">
        <v>0.30152582999999999</v>
      </c>
      <c r="CX42" s="186">
        <v>0.29969677</v>
      </c>
      <c r="CY42" s="186">
        <v>0.30115270999999999</v>
      </c>
      <c r="CZ42" s="186">
        <v>0.30416852</v>
      </c>
      <c r="DA42" s="190"/>
      <c r="DB42" s="190"/>
      <c r="DC42" s="190"/>
      <c r="DD42" s="190"/>
      <c r="DE42" s="190"/>
      <c r="DF42" s="190"/>
      <c r="DG42" s="190"/>
      <c r="DH42" s="190"/>
      <c r="DI42" s="190"/>
      <c r="DJ42" s="190"/>
      <c r="DK42" s="190"/>
      <c r="DL42" s="190"/>
      <c r="DM42" s="190"/>
      <c r="DN42" s="190"/>
      <c r="DO42" s="190"/>
      <c r="DP42" s="190"/>
      <c r="DQ42" s="190"/>
      <c r="DR42" s="190"/>
      <c r="DS42" s="190"/>
    </row>
    <row r="43" spans="1:123" s="162" customFormat="1">
      <c r="A43" s="147" t="s">
        <v>40309</v>
      </c>
      <c r="B43" s="147">
        <v>15.7</v>
      </c>
      <c r="C43" s="147">
        <v>0.27061879999999999</v>
      </c>
      <c r="D43" s="171">
        <v>1.6</v>
      </c>
      <c r="E43" s="171">
        <v>6.6000000000000005</v>
      </c>
      <c r="F43" s="171">
        <v>2.6</v>
      </c>
      <c r="G43" s="171">
        <v>0.8</v>
      </c>
      <c r="H43" s="171">
        <v>1.8</v>
      </c>
      <c r="I43" s="173">
        <v>526.80000000000007</v>
      </c>
      <c r="J43" s="173">
        <v>291.40000000000003</v>
      </c>
      <c r="K43" s="150">
        <v>12</v>
      </c>
      <c r="L43" s="150">
        <v>10</v>
      </c>
      <c r="M43" s="150">
        <v>18</v>
      </c>
      <c r="N43" s="150">
        <v>2</v>
      </c>
      <c r="O43" s="150">
        <v>6</v>
      </c>
      <c r="P43" s="147">
        <v>1.992983879001399</v>
      </c>
      <c r="Q43" s="180">
        <f t="shared" si="20"/>
        <v>-14</v>
      </c>
      <c r="R43" s="181">
        <f t="shared" si="21"/>
        <v>10.7</v>
      </c>
      <c r="S43" s="181">
        <v>5</v>
      </c>
      <c r="T43" s="182">
        <f t="shared" si="22"/>
        <v>2</v>
      </c>
      <c r="U43" s="182">
        <f t="shared" si="23"/>
        <v>10</v>
      </c>
      <c r="V43" s="182">
        <f t="shared" si="24"/>
        <v>18</v>
      </c>
      <c r="W43" s="183">
        <f t="shared" si="25"/>
        <v>1.2000000000000002</v>
      </c>
      <c r="X43" s="147" t="s">
        <v>496</v>
      </c>
      <c r="Y43" s="171">
        <f t="shared" si="26"/>
        <v>16.600000000000001</v>
      </c>
      <c r="Z43" s="151">
        <f t="shared" si="27"/>
        <v>254</v>
      </c>
      <c r="AA43" s="151">
        <f t="shared" si="28"/>
        <v>17</v>
      </c>
      <c r="AB43" s="147" t="s">
        <v>5484</v>
      </c>
      <c r="AC43" s="172">
        <f t="shared" si="29"/>
        <v>15.7</v>
      </c>
      <c r="AD43" s="153">
        <f t="shared" si="30"/>
        <v>0.27061879999999999</v>
      </c>
      <c r="AE43" s="153" t="s">
        <v>15452</v>
      </c>
      <c r="AF43" s="153" t="s">
        <v>10466</v>
      </c>
      <c r="AG43" s="153" t="s">
        <v>20413</v>
      </c>
      <c r="AH43" s="153" t="s">
        <v>25371</v>
      </c>
      <c r="AI43" s="151">
        <f t="shared" si="31"/>
        <v>11.2</v>
      </c>
      <c r="AJ43" s="171">
        <f t="shared" si="32"/>
        <v>5.8</v>
      </c>
      <c r="AK43" s="171">
        <f t="shared" si="33"/>
        <v>1.6</v>
      </c>
      <c r="AL43" s="171">
        <f t="shared" si="34"/>
        <v>6.6000000000000005</v>
      </c>
      <c r="AM43" s="171">
        <f t="shared" si="35"/>
        <v>1.8</v>
      </c>
      <c r="AN43" s="171">
        <f t="shared" si="36"/>
        <v>2.6</v>
      </c>
      <c r="AO43" s="147" t="s">
        <v>30332</v>
      </c>
      <c r="AP43" s="147" t="s">
        <v>35312</v>
      </c>
      <c r="AQ43" s="171">
        <f t="shared" si="37"/>
        <v>0.8</v>
      </c>
      <c r="AR43" s="173">
        <f t="shared" si="38"/>
        <v>526.80000000000007</v>
      </c>
      <c r="AS43" s="173">
        <f t="shared" si="39"/>
        <v>291.40000000000003</v>
      </c>
      <c r="AT43" s="173">
        <f>ROUNDUP(X43/10,2)</f>
        <v>1.57</v>
      </c>
      <c r="AU43" s="172">
        <f>AT43/5+0.1</f>
        <v>0.41400000000000003</v>
      </c>
      <c r="AV43" s="177" t="s">
        <v>39931</v>
      </c>
      <c r="AW43" s="149"/>
      <c r="AX43" s="149"/>
      <c r="AY43" s="149"/>
      <c r="AZ43" s="149"/>
      <c r="BA43" s="149"/>
      <c r="BB43" s="174"/>
      <c r="BC43" s="174"/>
      <c r="BD43" s="174"/>
      <c r="BE43" s="149"/>
      <c r="BF43" s="149"/>
      <c r="BG43" s="149"/>
      <c r="BH43" s="149"/>
      <c r="BI43" s="149"/>
      <c r="BJ43" s="162">
        <v>0</v>
      </c>
      <c r="BK43" s="149"/>
      <c r="BL43" s="149"/>
      <c r="BM43" s="149"/>
      <c r="BN43" s="149"/>
      <c r="BO43" s="149"/>
      <c r="BP43" s="149"/>
      <c r="BQ43" s="149"/>
      <c r="BR43" s="149"/>
      <c r="BS43" s="149"/>
      <c r="BT43" s="149"/>
      <c r="BU43" s="149"/>
      <c r="BV43" s="149"/>
      <c r="BW43" s="149"/>
      <c r="BX43" s="149"/>
      <c r="BY43" s="185">
        <v>365</v>
      </c>
      <c r="BZ43" s="186">
        <v>0.16975862999999999</v>
      </c>
      <c r="CA43" s="186">
        <v>0.18620464</v>
      </c>
      <c r="CB43" s="186">
        <v>0.12307896</v>
      </c>
      <c r="CC43" s="186">
        <v>0.12682558999999999</v>
      </c>
      <c r="CD43" s="186">
        <v>0.11843657</v>
      </c>
      <c r="CE43" s="186">
        <v>0.13028459000000001</v>
      </c>
      <c r="CF43" s="186">
        <v>8.8603876999999998E-2</v>
      </c>
      <c r="CG43" s="186">
        <v>8.5933112000000006E-2</v>
      </c>
      <c r="CH43" s="186">
        <v>6.4529866000000005E-2</v>
      </c>
      <c r="CI43" s="186">
        <v>1.2189852999999999</v>
      </c>
      <c r="CJ43" s="186">
        <v>0.73117732999999996</v>
      </c>
      <c r="CK43" s="186">
        <v>0.26276028000000001</v>
      </c>
      <c r="CL43" s="186">
        <v>1.4005224999999999</v>
      </c>
      <c r="CM43" s="186">
        <v>0.80967164000000003</v>
      </c>
      <c r="CN43" s="186">
        <v>0.21707584999999999</v>
      </c>
      <c r="CO43" s="186">
        <v>0.96095174999999999</v>
      </c>
      <c r="CP43" s="186">
        <v>0.63949078000000004</v>
      </c>
      <c r="CQ43" s="186">
        <v>0.16381443000000001</v>
      </c>
      <c r="CR43" s="186">
        <v>0.63289255</v>
      </c>
      <c r="CS43" s="186">
        <v>0.52736532999999997</v>
      </c>
      <c r="CT43" s="186">
        <v>0.22823651</v>
      </c>
      <c r="CU43" s="186">
        <v>0.19982411999999999</v>
      </c>
      <c r="CV43" s="186">
        <v>0.11159471</v>
      </c>
      <c r="CW43" s="186">
        <v>0.11071795</v>
      </c>
      <c r="CX43" s="186">
        <v>0.35712367</v>
      </c>
      <c r="CY43" s="186">
        <v>0.29236289999999998</v>
      </c>
      <c r="CZ43" s="186">
        <v>0.10847515000000001</v>
      </c>
      <c r="DA43" s="188"/>
      <c r="DB43" s="188"/>
      <c r="DC43" s="188"/>
      <c r="DD43" s="188"/>
      <c r="DE43" s="188"/>
      <c r="DF43" s="188"/>
      <c r="DG43" s="188"/>
      <c r="DH43" s="188"/>
      <c r="DI43" s="188"/>
      <c r="DJ43" s="188"/>
      <c r="DK43" s="188"/>
      <c r="DL43" s="188"/>
      <c r="DM43" s="188"/>
      <c r="DN43" s="188"/>
      <c r="DO43" s="188"/>
      <c r="DP43" s="188"/>
      <c r="DQ43" s="188"/>
      <c r="DR43" s="188"/>
      <c r="DS43" s="188"/>
    </row>
    <row r="44" spans="1:123">
      <c r="A44" s="147" t="s">
        <v>40291</v>
      </c>
      <c r="B44" s="147">
        <v>34.800000000000004</v>
      </c>
      <c r="C44" s="147">
        <v>0.52342299999999997</v>
      </c>
      <c r="D44" s="171">
        <v>0.8</v>
      </c>
      <c r="E44" s="171">
        <v>7.8000000000000007</v>
      </c>
      <c r="F44" s="171">
        <v>2.6</v>
      </c>
      <c r="G44" s="171">
        <v>1.2000000000000002</v>
      </c>
      <c r="H44" s="171">
        <v>1.2000000000000002</v>
      </c>
      <c r="I44" s="173">
        <v>435.8</v>
      </c>
      <c r="J44" s="173">
        <v>293.40000000000003</v>
      </c>
      <c r="K44" s="150">
        <v>15</v>
      </c>
      <c r="L44" s="150">
        <v>6</v>
      </c>
      <c r="M44" s="150">
        <v>4</v>
      </c>
      <c r="N44" s="150">
        <v>1.2000000000000002</v>
      </c>
      <c r="O44" s="150">
        <v>1</v>
      </c>
      <c r="P44" s="147">
        <v>1.2462454093803039</v>
      </c>
      <c r="Q44" s="180">
        <f t="shared" si="20"/>
        <v>-16.2</v>
      </c>
      <c r="R44" s="181">
        <f t="shared" si="21"/>
        <v>11.7</v>
      </c>
      <c r="S44" s="181">
        <v>5</v>
      </c>
      <c r="T44" s="182">
        <f t="shared" si="22"/>
        <v>1.2000000000000002</v>
      </c>
      <c r="U44" s="182">
        <f t="shared" si="23"/>
        <v>6</v>
      </c>
      <c r="V44" s="182">
        <f t="shared" si="24"/>
        <v>4</v>
      </c>
      <c r="W44" s="183">
        <f t="shared" si="25"/>
        <v>0.2</v>
      </c>
      <c r="X44" s="147" t="s">
        <v>478</v>
      </c>
      <c r="Y44" s="171">
        <f t="shared" si="26"/>
        <v>35.700000000000003</v>
      </c>
      <c r="Z44" s="151">
        <f t="shared" si="27"/>
        <v>163</v>
      </c>
      <c r="AA44" s="151">
        <f t="shared" si="28"/>
        <v>10</v>
      </c>
      <c r="AB44" s="147" t="s">
        <v>5466</v>
      </c>
      <c r="AC44" s="172">
        <f t="shared" si="29"/>
        <v>34.800000000000004</v>
      </c>
      <c r="AD44" s="153">
        <f t="shared" si="30"/>
        <v>0.52342299999999997</v>
      </c>
      <c r="AE44" s="153" t="s">
        <v>15434</v>
      </c>
      <c r="AF44" s="153" t="s">
        <v>10448</v>
      </c>
      <c r="AG44" s="153" t="s">
        <v>20395</v>
      </c>
      <c r="AH44" s="153" t="s">
        <v>25353</v>
      </c>
      <c r="AI44" s="151">
        <f t="shared" si="31"/>
        <v>10.6</v>
      </c>
      <c r="AJ44" s="171">
        <f t="shared" si="32"/>
        <v>6.2</v>
      </c>
      <c r="AK44" s="171">
        <f t="shared" si="33"/>
        <v>0.8</v>
      </c>
      <c r="AL44" s="171">
        <f t="shared" si="34"/>
        <v>7.8000000000000007</v>
      </c>
      <c r="AM44" s="171">
        <f t="shared" si="35"/>
        <v>1.2000000000000002</v>
      </c>
      <c r="AN44" s="171">
        <f t="shared" si="36"/>
        <v>2.6</v>
      </c>
      <c r="AO44" s="147" t="s">
        <v>30314</v>
      </c>
      <c r="AP44" s="147" t="s">
        <v>35294</v>
      </c>
      <c r="AQ44" s="171">
        <f t="shared" si="37"/>
        <v>1.2000000000000002</v>
      </c>
      <c r="AR44" s="173">
        <f t="shared" si="38"/>
        <v>435.8</v>
      </c>
      <c r="AS44" s="173">
        <f t="shared" si="39"/>
        <v>293.40000000000003</v>
      </c>
      <c r="AT44" s="173">
        <f>ROUNDUP(X44/10,2)</f>
        <v>3.48</v>
      </c>
      <c r="AU44" s="172">
        <f>AT44/5+0.1</f>
        <v>0.79599999999999993</v>
      </c>
      <c r="AV44" s="147" t="s">
        <v>39931</v>
      </c>
      <c r="BB44" s="174"/>
      <c r="BC44" s="174"/>
      <c r="BD44" s="174"/>
      <c r="BJ44" s="162">
        <v>0</v>
      </c>
      <c r="BY44" s="185">
        <v>347</v>
      </c>
      <c r="BZ44" s="186">
        <v>0.16933318999999999</v>
      </c>
      <c r="CA44" s="186">
        <v>0.16974618</v>
      </c>
      <c r="CB44" s="186">
        <v>0.27391267000000002</v>
      </c>
      <c r="CC44" s="186">
        <v>0.26042134</v>
      </c>
      <c r="CD44" s="186">
        <v>0.25830710000000001</v>
      </c>
      <c r="CE44" s="186">
        <v>0.11866605</v>
      </c>
      <c r="CF44" s="186">
        <v>0.11139633</v>
      </c>
      <c r="CG44" s="186">
        <v>0.11117050000000001</v>
      </c>
      <c r="CH44" s="186">
        <v>0.20005492999999999</v>
      </c>
      <c r="CI44" s="186">
        <v>1.2507393</v>
      </c>
      <c r="CJ44" s="186">
        <v>1.2349452999999999</v>
      </c>
      <c r="CK44" s="186">
        <v>1.1418740000000001</v>
      </c>
      <c r="CL44" s="186">
        <v>1.0240616</v>
      </c>
      <c r="CM44" s="186">
        <v>1.0079426</v>
      </c>
      <c r="CN44" s="186">
        <v>0.91115522000000004</v>
      </c>
      <c r="CO44" s="186">
        <v>0.90129143</v>
      </c>
      <c r="CP44" s="186">
        <v>0.88866400999999995</v>
      </c>
      <c r="CQ44" s="186">
        <v>0.81477487000000004</v>
      </c>
      <c r="CR44" s="186">
        <v>0.61265164999999999</v>
      </c>
      <c r="CS44" s="186">
        <v>0.60809833000000002</v>
      </c>
      <c r="CT44" s="186">
        <v>0.58100050999999997</v>
      </c>
      <c r="CU44" s="186">
        <v>0.49568602</v>
      </c>
      <c r="CV44" s="186">
        <v>0.34590166999999999</v>
      </c>
      <c r="CW44" s="186">
        <v>0.34773511000000001</v>
      </c>
      <c r="CX44" s="186">
        <v>0.36185831000000002</v>
      </c>
      <c r="CY44" s="186">
        <v>0.35866787999999999</v>
      </c>
      <c r="CZ44" s="186">
        <v>0.35411280000000001</v>
      </c>
      <c r="DA44" s="188"/>
      <c r="DB44" s="188"/>
      <c r="DC44" s="188"/>
      <c r="DD44" s="188"/>
      <c r="DE44" s="188"/>
      <c r="DF44" s="188"/>
      <c r="DG44" s="188"/>
      <c r="DH44" s="188"/>
      <c r="DI44" s="188"/>
      <c r="DJ44" s="188"/>
      <c r="DK44" s="188"/>
      <c r="DL44" s="188"/>
      <c r="DM44" s="188"/>
      <c r="DN44" s="188"/>
      <c r="DO44" s="188"/>
      <c r="DP44" s="188"/>
      <c r="DQ44" s="188"/>
      <c r="DR44" s="188"/>
      <c r="DS44" s="188"/>
    </row>
    <row r="45" spans="1:123" s="162" customFormat="1">
      <c r="A45" s="147" t="s">
        <v>40221</v>
      </c>
      <c r="B45" s="147">
        <v>27.5</v>
      </c>
      <c r="C45" s="147">
        <v>0.47514879999999998</v>
      </c>
      <c r="D45" s="171">
        <v>2</v>
      </c>
      <c r="E45" s="171">
        <v>5.4</v>
      </c>
      <c r="F45" s="171">
        <v>2.6</v>
      </c>
      <c r="G45" s="171">
        <v>1.8</v>
      </c>
      <c r="H45" s="171">
        <v>1.4000000000000001</v>
      </c>
      <c r="I45" s="173">
        <v>293.70000000000005</v>
      </c>
      <c r="J45" s="173">
        <v>358.3</v>
      </c>
      <c r="K45" s="150">
        <v>7</v>
      </c>
      <c r="L45" s="150">
        <v>15</v>
      </c>
      <c r="M45" s="150">
        <v>7</v>
      </c>
      <c r="N45" s="150">
        <v>0.60000000000000009</v>
      </c>
      <c r="O45" s="150">
        <v>25</v>
      </c>
      <c r="P45" s="147">
        <v>0.52490444947583303</v>
      </c>
      <c r="Q45" s="180">
        <f t="shared" si="20"/>
        <v>-7.6</v>
      </c>
      <c r="R45" s="181">
        <f t="shared" si="21"/>
        <v>10.199999999999999</v>
      </c>
      <c r="S45" s="181">
        <v>5</v>
      </c>
      <c r="T45" s="182">
        <f t="shared" si="22"/>
        <v>0.60000000000000009</v>
      </c>
      <c r="U45" s="182">
        <f t="shared" si="23"/>
        <v>15</v>
      </c>
      <c r="V45" s="182">
        <f t="shared" si="24"/>
        <v>7</v>
      </c>
      <c r="W45" s="183">
        <f t="shared" si="25"/>
        <v>3.2</v>
      </c>
      <c r="X45" s="147" t="s">
        <v>408</v>
      </c>
      <c r="Y45" s="171">
        <f t="shared" si="26"/>
        <v>28.5</v>
      </c>
      <c r="Z45" s="151">
        <f t="shared" si="27"/>
        <v>21</v>
      </c>
      <c r="AA45" s="151">
        <f t="shared" si="28"/>
        <v>17</v>
      </c>
      <c r="AB45" s="147" t="s">
        <v>5396</v>
      </c>
      <c r="AC45" s="172">
        <f t="shared" si="29"/>
        <v>27.5</v>
      </c>
      <c r="AD45" s="153">
        <f t="shared" si="30"/>
        <v>0.47514879999999998</v>
      </c>
      <c r="AE45" s="153" t="s">
        <v>15364</v>
      </c>
      <c r="AF45" s="153" t="s">
        <v>10378</v>
      </c>
      <c r="AG45" s="153" t="s">
        <v>20325</v>
      </c>
      <c r="AH45" s="153" t="s">
        <v>25284</v>
      </c>
      <c r="AI45" s="151">
        <f t="shared" si="31"/>
        <v>11.8</v>
      </c>
      <c r="AJ45" s="171">
        <f t="shared" si="32"/>
        <v>6.8</v>
      </c>
      <c r="AK45" s="171">
        <f t="shared" si="33"/>
        <v>2</v>
      </c>
      <c r="AL45" s="171">
        <f t="shared" si="34"/>
        <v>5.4</v>
      </c>
      <c r="AM45" s="171">
        <f t="shared" si="35"/>
        <v>1.4000000000000001</v>
      </c>
      <c r="AN45" s="171">
        <f t="shared" si="36"/>
        <v>2.6</v>
      </c>
      <c r="AO45" s="147" t="s">
        <v>30244</v>
      </c>
      <c r="AP45" s="147" t="s">
        <v>35224</v>
      </c>
      <c r="AQ45" s="171">
        <f t="shared" si="37"/>
        <v>1.8</v>
      </c>
      <c r="AR45" s="173">
        <f t="shared" si="38"/>
        <v>293.70000000000005</v>
      </c>
      <c r="AS45" s="173">
        <f t="shared" si="39"/>
        <v>358.3</v>
      </c>
      <c r="AT45" s="173">
        <f>ROUNDUP(X45/10,2)</f>
        <v>2.75</v>
      </c>
      <c r="AU45" s="172">
        <f>AT45/5+0.1</f>
        <v>0.65</v>
      </c>
      <c r="AV45" s="147" t="s">
        <v>39931</v>
      </c>
      <c r="AW45" s="149"/>
      <c r="AX45" s="149"/>
      <c r="AY45" s="149"/>
      <c r="AZ45" s="149"/>
      <c r="BA45" s="149"/>
      <c r="BB45" s="174"/>
      <c r="BC45" s="174"/>
      <c r="BD45" s="174"/>
      <c r="BE45" s="149"/>
      <c r="BF45" s="149"/>
      <c r="BG45" s="149"/>
      <c r="BH45" s="149"/>
      <c r="BI45" s="149"/>
      <c r="BJ45" s="162">
        <v>0</v>
      </c>
      <c r="BK45" s="149"/>
      <c r="BL45" s="149"/>
      <c r="BM45" s="149"/>
      <c r="BN45" s="149"/>
      <c r="BO45" s="149"/>
      <c r="BP45" s="149"/>
      <c r="BQ45" s="149"/>
      <c r="BR45" s="149"/>
      <c r="BS45" s="149"/>
      <c r="BT45" s="149"/>
      <c r="BU45" s="149"/>
      <c r="BV45" s="149"/>
      <c r="BW45" s="149"/>
      <c r="BX45" s="149"/>
      <c r="BY45" s="185">
        <v>277</v>
      </c>
      <c r="BZ45" s="186">
        <v>0.31401643000000001</v>
      </c>
      <c r="CA45" s="186">
        <v>0.20582338</v>
      </c>
      <c r="CB45" s="186">
        <v>0.28897810000000002</v>
      </c>
      <c r="CC45" s="186">
        <v>0.26220884999999999</v>
      </c>
      <c r="CD45" s="186">
        <v>0.17156353999999999</v>
      </c>
      <c r="CE45" s="186">
        <v>0.12788682000000001</v>
      </c>
      <c r="CF45" s="186">
        <v>0.11725728000000001</v>
      </c>
      <c r="CG45" s="186">
        <v>8.5026525000000006E-2</v>
      </c>
      <c r="CH45" s="186">
        <v>0.14512083000000001</v>
      </c>
      <c r="CI45" s="186">
        <v>2.3883687999999998</v>
      </c>
      <c r="CJ45" s="186">
        <v>1.3035706</v>
      </c>
      <c r="CK45" s="186">
        <v>0.84837030999999996</v>
      </c>
      <c r="CL45" s="186">
        <v>2.8994914999999999</v>
      </c>
      <c r="CM45" s="186">
        <v>1.6333991999999999</v>
      </c>
      <c r="CN45" s="186">
        <v>1.0215306</v>
      </c>
      <c r="CO45" s="186">
        <v>0.72247349999999999</v>
      </c>
      <c r="CP45" s="186">
        <v>0.61373091000000002</v>
      </c>
      <c r="CQ45" s="186">
        <v>0.29790440000000001</v>
      </c>
      <c r="CR45" s="186">
        <v>0.58284997999999999</v>
      </c>
      <c r="CS45" s="186">
        <v>0.40222478</v>
      </c>
      <c r="CT45" s="186">
        <v>0.45244598000000003</v>
      </c>
      <c r="CU45" s="186">
        <v>0.40918016000000001</v>
      </c>
      <c r="CV45" s="186">
        <v>0.44346297000000001</v>
      </c>
      <c r="CW45" s="186">
        <v>0.2110687</v>
      </c>
      <c r="CX45" s="186">
        <v>0.31516602999999999</v>
      </c>
      <c r="CY45" s="186">
        <v>0.29217388999999999</v>
      </c>
      <c r="CZ45" s="186">
        <v>0.19422032</v>
      </c>
      <c r="DA45" s="188"/>
      <c r="DB45" s="188"/>
      <c r="DC45" s="188"/>
      <c r="DD45" s="188"/>
      <c r="DE45" s="188"/>
      <c r="DF45" s="188"/>
      <c r="DG45" s="188"/>
      <c r="DH45" s="188"/>
      <c r="DI45" s="188"/>
      <c r="DJ45" s="188"/>
      <c r="DK45" s="188"/>
      <c r="DL45" s="188"/>
      <c r="DM45" s="188"/>
      <c r="DN45" s="188"/>
      <c r="DO45" s="188"/>
      <c r="DP45" s="188"/>
      <c r="DQ45" s="188"/>
      <c r="DR45" s="188"/>
      <c r="DS45" s="188"/>
    </row>
    <row r="46" spans="1:123" s="162" customFormat="1">
      <c r="A46" s="147" t="s">
        <v>40195</v>
      </c>
      <c r="B46" s="147">
        <v>8.5</v>
      </c>
      <c r="C46" s="147">
        <v>0.23774170000000003</v>
      </c>
      <c r="D46" s="171">
        <v>1.6</v>
      </c>
      <c r="E46" s="171">
        <v>7</v>
      </c>
      <c r="F46" s="171">
        <v>2.6</v>
      </c>
      <c r="G46" s="171">
        <v>2</v>
      </c>
      <c r="H46" s="171">
        <v>2</v>
      </c>
      <c r="I46" s="173">
        <v>491.1</v>
      </c>
      <c r="J46" s="173">
        <v>382.40000000000003</v>
      </c>
      <c r="K46" s="150">
        <v>5</v>
      </c>
      <c r="L46" s="150">
        <v>7</v>
      </c>
      <c r="M46" s="150">
        <v>5</v>
      </c>
      <c r="N46" s="150">
        <v>2.2000000000000002</v>
      </c>
      <c r="O46" s="150">
        <v>15</v>
      </c>
      <c r="P46" s="147">
        <v>2.1187698476197365</v>
      </c>
      <c r="Q46" s="180">
        <f t="shared" si="20"/>
        <v>-7.2</v>
      </c>
      <c r="R46" s="181">
        <f t="shared" si="21"/>
        <v>12.4</v>
      </c>
      <c r="S46" s="181">
        <v>5</v>
      </c>
      <c r="T46" s="182">
        <f t="shared" si="22"/>
        <v>2.2000000000000002</v>
      </c>
      <c r="U46" s="182">
        <f t="shared" si="23"/>
        <v>7</v>
      </c>
      <c r="V46" s="182">
        <f t="shared" si="24"/>
        <v>5</v>
      </c>
      <c r="W46" s="183">
        <f t="shared" si="25"/>
        <v>1.4000000000000001</v>
      </c>
      <c r="X46" s="147" t="s">
        <v>383</v>
      </c>
      <c r="Y46" s="171">
        <f t="shared" si="26"/>
        <v>12</v>
      </c>
      <c r="Z46" s="151">
        <f t="shared" si="27"/>
        <v>218</v>
      </c>
      <c r="AA46" s="151">
        <f t="shared" si="28"/>
        <v>18</v>
      </c>
      <c r="AB46" s="147" t="s">
        <v>5370</v>
      </c>
      <c r="AC46" s="172">
        <f t="shared" si="29"/>
        <v>8.5</v>
      </c>
      <c r="AD46" s="153">
        <f t="shared" si="30"/>
        <v>0.23774170000000003</v>
      </c>
      <c r="AE46" s="153" t="s">
        <v>15339</v>
      </c>
      <c r="AF46" s="153" t="s">
        <v>10353</v>
      </c>
      <c r="AG46" s="153" t="s">
        <v>20299</v>
      </c>
      <c r="AH46" s="153" t="s">
        <v>25258</v>
      </c>
      <c r="AI46" s="151">
        <f t="shared" si="31"/>
        <v>11</v>
      </c>
      <c r="AJ46" s="171">
        <f t="shared" si="32"/>
        <v>7</v>
      </c>
      <c r="AK46" s="171">
        <f t="shared" si="33"/>
        <v>1.6</v>
      </c>
      <c r="AL46" s="171">
        <f t="shared" si="34"/>
        <v>7</v>
      </c>
      <c r="AM46" s="171">
        <f t="shared" si="35"/>
        <v>2</v>
      </c>
      <c r="AN46" s="171">
        <f t="shared" si="36"/>
        <v>2.6</v>
      </c>
      <c r="AO46" s="147" t="s">
        <v>30218</v>
      </c>
      <c r="AP46" s="147" t="s">
        <v>35198</v>
      </c>
      <c r="AQ46" s="171">
        <f t="shared" si="37"/>
        <v>2</v>
      </c>
      <c r="AR46" s="173">
        <f t="shared" si="38"/>
        <v>491.1</v>
      </c>
      <c r="AS46" s="173">
        <f t="shared" si="39"/>
        <v>382.40000000000003</v>
      </c>
      <c r="AT46" s="173">
        <f>ROUNDUP(X46/10,2)</f>
        <v>0.85</v>
      </c>
      <c r="AU46" s="172">
        <f>AT46/5+0.1</f>
        <v>0.27</v>
      </c>
      <c r="AV46" s="147" t="s">
        <v>39932</v>
      </c>
      <c r="AW46" s="149"/>
      <c r="AX46" s="149"/>
      <c r="AY46" s="149"/>
      <c r="AZ46" s="149"/>
      <c r="BA46" s="149"/>
      <c r="BB46" s="174"/>
      <c r="BC46" s="174"/>
      <c r="BD46" s="174"/>
      <c r="BE46" s="149"/>
      <c r="BF46" s="149"/>
      <c r="BG46" s="149"/>
      <c r="BH46" s="149"/>
      <c r="BI46" s="149"/>
      <c r="BJ46" s="108">
        <v>2.6</v>
      </c>
      <c r="BK46" s="149"/>
      <c r="BL46" s="149"/>
      <c r="BM46" s="149"/>
      <c r="BN46" s="149"/>
      <c r="BO46" s="149"/>
      <c r="BP46" s="149"/>
      <c r="BQ46" s="149"/>
      <c r="BR46" s="149"/>
      <c r="BS46" s="149"/>
      <c r="BT46" s="149"/>
      <c r="BU46" s="149"/>
      <c r="BV46" s="149"/>
      <c r="BW46" s="149"/>
      <c r="BX46" s="149"/>
      <c r="BY46" s="185">
        <v>251</v>
      </c>
      <c r="BZ46" s="186">
        <v>0.30841671999999998</v>
      </c>
      <c r="CA46" s="186">
        <v>0.19572721000000001</v>
      </c>
      <c r="CB46" s="186">
        <v>0.29641756000000002</v>
      </c>
      <c r="CC46" s="186">
        <v>0.30627513000000001</v>
      </c>
      <c r="CD46" s="186">
        <v>0.27444878</v>
      </c>
      <c r="CE46" s="186">
        <v>0.13795954999999999</v>
      </c>
      <c r="CF46" s="186">
        <v>0.15880278</v>
      </c>
      <c r="CG46" s="186">
        <v>9.5717049999999998E-2</v>
      </c>
      <c r="CH46" s="186">
        <v>0.17404601</v>
      </c>
      <c r="CI46" s="186">
        <v>4.9456848999999998</v>
      </c>
      <c r="CJ46" s="186">
        <v>1.8197896</v>
      </c>
      <c r="CK46" s="186">
        <v>1.7462829</v>
      </c>
      <c r="CL46" s="186">
        <v>5.3143000999999996</v>
      </c>
      <c r="CM46" s="186">
        <v>2.0873274999999998</v>
      </c>
      <c r="CN46" s="186">
        <v>1.9654636000000001</v>
      </c>
      <c r="CO46" s="186">
        <v>2.6290333000000001</v>
      </c>
      <c r="CP46" s="186">
        <v>0.98654664000000003</v>
      </c>
      <c r="CQ46" s="186">
        <v>0.96474546000000005</v>
      </c>
      <c r="CR46" s="186">
        <v>1.8172615000000001</v>
      </c>
      <c r="CS46" s="186">
        <v>0.97717977</v>
      </c>
      <c r="CT46" s="186">
        <v>0.73784393000000004</v>
      </c>
      <c r="CU46" s="186">
        <v>0.68333971999999998</v>
      </c>
      <c r="CV46" s="186">
        <v>0.55344760000000004</v>
      </c>
      <c r="CW46" s="186">
        <v>0.35614004999999999</v>
      </c>
      <c r="CX46" s="186">
        <v>0.57065027999999995</v>
      </c>
      <c r="CY46" s="186">
        <v>0.30635095000000001</v>
      </c>
      <c r="CZ46" s="186">
        <v>0.31795952</v>
      </c>
      <c r="DA46" s="188"/>
      <c r="DB46" s="188"/>
      <c r="DC46" s="188"/>
      <c r="DD46" s="188"/>
      <c r="DE46" s="188"/>
      <c r="DF46" s="188"/>
      <c r="DG46" s="188"/>
      <c r="DH46" s="188"/>
      <c r="DI46" s="188"/>
      <c r="DJ46" s="188"/>
      <c r="DK46" s="188"/>
      <c r="DL46" s="188"/>
      <c r="DM46" s="188"/>
      <c r="DN46" s="188"/>
      <c r="DO46" s="188"/>
      <c r="DP46" s="188"/>
      <c r="DQ46" s="188"/>
      <c r="DR46" s="188"/>
      <c r="DS46" s="188"/>
    </row>
    <row r="47" spans="1:123" s="162" customFormat="1">
      <c r="A47" s="147" t="s">
        <v>40049</v>
      </c>
      <c r="B47" s="147">
        <v>21.6</v>
      </c>
      <c r="C47" s="147">
        <v>0.4162865</v>
      </c>
      <c r="D47" s="171">
        <v>1.4000000000000001</v>
      </c>
      <c r="E47" s="171">
        <v>9.8000000000000007</v>
      </c>
      <c r="F47" s="171">
        <v>2.4000000000000004</v>
      </c>
      <c r="G47" s="171">
        <v>0.60000000000000009</v>
      </c>
      <c r="H47" s="171">
        <v>1.4000000000000001</v>
      </c>
      <c r="I47" s="173">
        <v>483.6</v>
      </c>
      <c r="J47" s="173">
        <v>381.90000000000003</v>
      </c>
      <c r="K47" s="150">
        <v>15</v>
      </c>
      <c r="L47" s="150">
        <v>13</v>
      </c>
      <c r="M47" s="150">
        <v>13</v>
      </c>
      <c r="N47" s="150">
        <v>2.2000000000000002</v>
      </c>
      <c r="O47" s="150">
        <v>17</v>
      </c>
      <c r="P47" s="147">
        <v>2.1428985542599155</v>
      </c>
      <c r="Q47" s="180">
        <f t="shared" si="20"/>
        <v>-17.2</v>
      </c>
      <c r="R47" s="181">
        <f t="shared" si="21"/>
        <v>12.600000000000001</v>
      </c>
      <c r="S47" s="181">
        <v>5</v>
      </c>
      <c r="T47" s="182">
        <f t="shared" si="22"/>
        <v>2.2000000000000002</v>
      </c>
      <c r="U47" s="182">
        <f t="shared" si="23"/>
        <v>13</v>
      </c>
      <c r="V47" s="182">
        <f t="shared" si="24"/>
        <v>13</v>
      </c>
      <c r="W47" s="183">
        <f t="shared" si="25"/>
        <v>4.6000000000000005</v>
      </c>
      <c r="X47" s="147" t="s">
        <v>236</v>
      </c>
      <c r="Y47" s="171">
        <f t="shared" si="26"/>
        <v>22.5</v>
      </c>
      <c r="Z47" s="151">
        <f t="shared" si="27"/>
        <v>211</v>
      </c>
      <c r="AA47" s="151">
        <f t="shared" si="28"/>
        <v>14</v>
      </c>
      <c r="AB47" s="147" t="s">
        <v>5223</v>
      </c>
      <c r="AC47" s="172">
        <f t="shared" si="29"/>
        <v>21.6</v>
      </c>
      <c r="AD47" s="153">
        <f t="shared" si="30"/>
        <v>0.4162865</v>
      </c>
      <c r="AE47" s="153" t="s">
        <v>15194</v>
      </c>
      <c r="AF47" s="153" t="s">
        <v>10207</v>
      </c>
      <c r="AG47" s="153" t="s">
        <v>20155</v>
      </c>
      <c r="AH47" s="153" t="s">
        <v>25113</v>
      </c>
      <c r="AI47" s="151">
        <f t="shared" si="31"/>
        <v>9.6</v>
      </c>
      <c r="AJ47" s="171">
        <f t="shared" si="32"/>
        <v>5.6</v>
      </c>
      <c r="AK47" s="171">
        <f t="shared" si="33"/>
        <v>1.4000000000000001</v>
      </c>
      <c r="AL47" s="171">
        <f t="shared" si="34"/>
        <v>9.8000000000000007</v>
      </c>
      <c r="AM47" s="171">
        <f t="shared" si="35"/>
        <v>1.4000000000000001</v>
      </c>
      <c r="AN47" s="171">
        <f t="shared" si="36"/>
        <v>2.4000000000000004</v>
      </c>
      <c r="AO47" s="147" t="s">
        <v>30071</v>
      </c>
      <c r="AP47" s="147" t="s">
        <v>35052</v>
      </c>
      <c r="AQ47" s="171">
        <f t="shared" si="37"/>
        <v>0.60000000000000009</v>
      </c>
      <c r="AR47" s="173">
        <f t="shared" si="38"/>
        <v>483.6</v>
      </c>
      <c r="AS47" s="173">
        <f t="shared" si="39"/>
        <v>381.90000000000003</v>
      </c>
      <c r="AT47" s="173"/>
      <c r="AU47" s="172">
        <f>AC47/5+1</f>
        <v>5.32</v>
      </c>
      <c r="AV47" s="147" t="s">
        <v>39931</v>
      </c>
      <c r="AW47" s="149"/>
      <c r="AX47" s="149"/>
      <c r="AY47" s="149"/>
      <c r="AZ47" s="149">
        <v>152</v>
      </c>
      <c r="BA47" s="149">
        <v>-1</v>
      </c>
      <c r="BB47" s="174">
        <v>37.9</v>
      </c>
      <c r="BC47" s="174">
        <v>58.12</v>
      </c>
      <c r="BD47" s="174">
        <f>((1.092*8.3144*(BA47+273)*(LN(BB47)-1.013)/(0.93-(BA47+273)/(AZ47+273)))*((AZ47-AP47)/(AZ47-BA47))^0.383)*1000/BC47</f>
        <v>236609.43800610464</v>
      </c>
      <c r="BE47" s="184">
        <f>1-EXP(-2.63*(AW47/BD47)*(AZ47-BA47)*(1-((AZ47-AP47)/(AZ47-BA47))^0.38))</f>
        <v>0</v>
      </c>
      <c r="BF47" s="149">
        <f>AD47*AL47*AK47*AN47*AX47</f>
        <v>0</v>
      </c>
      <c r="BG47" s="149" t="e">
        <f>0.07*BF47*BE47/AY47</f>
        <v>#DIV/0!</v>
      </c>
      <c r="BH47" s="149">
        <f>(1-AD47)*AK47*AL47*AN47</f>
        <v>19.220518128000005</v>
      </c>
      <c r="BI47" s="175">
        <f>MROUND(X47,0.1)/5</f>
        <v>4.3</v>
      </c>
      <c r="BJ47" s="149">
        <v>0</v>
      </c>
      <c r="BK47" s="176">
        <f>CEILING(AN47,0.2)</f>
        <v>2.4000000000000004</v>
      </c>
      <c r="BL47" s="176">
        <f>AM47</f>
        <v>1.4000000000000001</v>
      </c>
      <c r="BM47" s="176">
        <f>CEILING((1-AD47)*AN47,0.2)</f>
        <v>1.6</v>
      </c>
      <c r="BN47" s="161" t="e">
        <f>BH47+BG47</f>
        <v>#DIV/0!</v>
      </c>
      <c r="BO47" s="149"/>
      <c r="BP47" s="149"/>
      <c r="BQ47" s="149"/>
      <c r="BR47" s="149"/>
      <c r="BS47" s="149"/>
      <c r="BT47" s="149"/>
      <c r="BU47" s="149"/>
      <c r="BV47" s="149"/>
      <c r="BW47" s="149">
        <f>Z47</f>
        <v>211</v>
      </c>
      <c r="BX47" s="161" t="e">
        <f>BG47/BH47</f>
        <v>#DIV/0!</v>
      </c>
      <c r="BY47" s="185">
        <v>104</v>
      </c>
      <c r="BZ47" s="186">
        <v>0.17813182</v>
      </c>
      <c r="CA47" s="186">
        <v>0.18436458999999999</v>
      </c>
      <c r="CB47" s="186">
        <v>0.22414955</v>
      </c>
      <c r="CC47" s="186">
        <v>9.0430400999999994E-2</v>
      </c>
      <c r="CD47" s="186">
        <v>8.8658503999999999E-2</v>
      </c>
      <c r="CE47" s="186">
        <v>0.10628616</v>
      </c>
      <c r="CF47" s="186">
        <v>8.9460388000000002E-2</v>
      </c>
      <c r="CG47" s="186">
        <v>9.0158268999999999E-2</v>
      </c>
      <c r="CH47" s="186">
        <v>0.10215236</v>
      </c>
      <c r="CI47" s="186">
        <v>1.4719149</v>
      </c>
      <c r="CJ47" s="186">
        <v>1.3239326</v>
      </c>
      <c r="CK47" s="186">
        <v>0.4141089</v>
      </c>
      <c r="CL47" s="186">
        <v>1.0654315999999999</v>
      </c>
      <c r="CM47" s="186">
        <v>0.99281812000000003</v>
      </c>
      <c r="CN47" s="186">
        <v>0.36982730000000003</v>
      </c>
      <c r="CO47" s="186">
        <v>0.38235795</v>
      </c>
      <c r="CP47" s="186">
        <v>0.36671469000000001</v>
      </c>
      <c r="CQ47" s="186">
        <v>0.21513297000000001</v>
      </c>
      <c r="CR47" s="186">
        <v>0.72286499000000004</v>
      </c>
      <c r="CS47" s="186">
        <v>0.68785149000000001</v>
      </c>
      <c r="CT47" s="186">
        <v>0.37533543000000003</v>
      </c>
      <c r="CU47" s="186">
        <v>0.38893831000000001</v>
      </c>
      <c r="CV47" s="186">
        <v>0.25778118</v>
      </c>
      <c r="CW47" s="186">
        <v>0.18888426</v>
      </c>
      <c r="CX47" s="186">
        <v>0.21180752999999999</v>
      </c>
      <c r="CY47" s="186">
        <v>0.21165332000000001</v>
      </c>
      <c r="CZ47" s="186">
        <v>0.16208201999999999</v>
      </c>
      <c r="DA47" s="190"/>
      <c r="DB47" s="190"/>
      <c r="DC47" s="190"/>
      <c r="DD47" s="190"/>
      <c r="DE47" s="190"/>
      <c r="DF47" s="190"/>
      <c r="DG47" s="190"/>
      <c r="DH47" s="190"/>
      <c r="DI47" s="190"/>
      <c r="DJ47" s="190"/>
      <c r="DK47" s="190"/>
      <c r="DL47" s="190"/>
      <c r="DM47" s="190"/>
      <c r="DN47" s="190"/>
      <c r="DO47" s="190"/>
      <c r="DP47" s="190"/>
      <c r="DQ47" s="190"/>
      <c r="DR47" s="190"/>
      <c r="DS47" s="190"/>
    </row>
    <row r="48" spans="1:123" s="162" customFormat="1">
      <c r="A48" s="147" t="s">
        <v>40343</v>
      </c>
      <c r="B48" s="147">
        <v>29</v>
      </c>
      <c r="C48" s="147">
        <v>0.55154530000000002</v>
      </c>
      <c r="D48" s="171">
        <v>1.6</v>
      </c>
      <c r="E48" s="171">
        <v>8.2000000000000011</v>
      </c>
      <c r="F48" s="171">
        <v>1.6</v>
      </c>
      <c r="G48" s="171">
        <v>1.6</v>
      </c>
      <c r="H48" s="171">
        <v>0.8</v>
      </c>
      <c r="I48" s="173">
        <v>388.40000000000003</v>
      </c>
      <c r="J48" s="173">
        <v>415.8</v>
      </c>
      <c r="K48" s="150">
        <v>11</v>
      </c>
      <c r="L48" s="150">
        <v>7</v>
      </c>
      <c r="M48" s="150">
        <v>4</v>
      </c>
      <c r="N48" s="150">
        <v>1.8</v>
      </c>
      <c r="O48" s="150">
        <v>17</v>
      </c>
      <c r="P48" s="147">
        <v>1.8465841506493201</v>
      </c>
      <c r="Q48" s="180">
        <f t="shared" si="20"/>
        <v>-12.8</v>
      </c>
      <c r="R48" s="181">
        <f t="shared" si="21"/>
        <v>14.4</v>
      </c>
      <c r="S48" s="181">
        <v>5</v>
      </c>
      <c r="T48" s="182">
        <f t="shared" si="22"/>
        <v>1.8</v>
      </c>
      <c r="U48" s="182">
        <f t="shared" si="23"/>
        <v>7</v>
      </c>
      <c r="V48" s="182">
        <f t="shared" si="24"/>
        <v>4</v>
      </c>
      <c r="W48" s="183">
        <f t="shared" si="25"/>
        <v>3.4000000000000004</v>
      </c>
      <c r="X48" s="147" t="s">
        <v>530</v>
      </c>
      <c r="Y48" s="171">
        <f t="shared" si="26"/>
        <v>42.7</v>
      </c>
      <c r="Z48" s="151">
        <f t="shared" si="27"/>
        <v>115</v>
      </c>
      <c r="AA48" s="151">
        <f t="shared" si="28"/>
        <v>11</v>
      </c>
      <c r="AB48" s="147" t="s">
        <v>5518</v>
      </c>
      <c r="AC48" s="172">
        <f t="shared" si="29"/>
        <v>29</v>
      </c>
      <c r="AD48" s="153">
        <f t="shared" si="30"/>
        <v>0.55154530000000002</v>
      </c>
      <c r="AE48" s="153" t="s">
        <v>15486</v>
      </c>
      <c r="AF48" s="153" t="s">
        <v>10500</v>
      </c>
      <c r="AG48" s="153" t="s">
        <v>20447</v>
      </c>
      <c r="AH48" s="153" t="s">
        <v>25405</v>
      </c>
      <c r="AI48" s="151">
        <f t="shared" si="31"/>
        <v>10.399999999999999</v>
      </c>
      <c r="AJ48" s="171">
        <f t="shared" si="32"/>
        <v>6.6</v>
      </c>
      <c r="AK48" s="171">
        <f t="shared" si="33"/>
        <v>1.6</v>
      </c>
      <c r="AL48" s="171">
        <f t="shared" si="34"/>
        <v>8.2000000000000011</v>
      </c>
      <c r="AM48" s="171">
        <f t="shared" si="35"/>
        <v>0.8</v>
      </c>
      <c r="AN48" s="171">
        <f t="shared" si="36"/>
        <v>1.6</v>
      </c>
      <c r="AO48" s="147" t="s">
        <v>30366</v>
      </c>
      <c r="AP48" s="147" t="s">
        <v>35346</v>
      </c>
      <c r="AQ48" s="171">
        <f t="shared" si="37"/>
        <v>1.6</v>
      </c>
      <c r="AR48" s="173">
        <f t="shared" si="38"/>
        <v>388.40000000000003</v>
      </c>
      <c r="AS48" s="173">
        <f t="shared" si="39"/>
        <v>415.8</v>
      </c>
      <c r="AT48" s="173">
        <f>ROUNDUP(X48/10,2)</f>
        <v>2.9</v>
      </c>
      <c r="AU48" s="172">
        <f>AT48/5+0.1</f>
        <v>0.67999999999999994</v>
      </c>
      <c r="AV48" s="177" t="s">
        <v>39932</v>
      </c>
      <c r="AW48" s="149"/>
      <c r="AX48" s="149"/>
      <c r="AY48" s="149"/>
      <c r="AZ48" s="149"/>
      <c r="BA48" s="149"/>
      <c r="BB48" s="174"/>
      <c r="BC48" s="174"/>
      <c r="BD48" s="174"/>
      <c r="BE48" s="149"/>
      <c r="BF48" s="149"/>
      <c r="BG48" s="149"/>
      <c r="BH48" s="149"/>
      <c r="BI48" s="149"/>
      <c r="BJ48" s="108">
        <v>12.8</v>
      </c>
      <c r="BK48" s="149"/>
      <c r="BL48" s="149"/>
      <c r="BM48" s="149"/>
      <c r="BN48" s="149"/>
      <c r="BO48" s="149"/>
      <c r="BP48" s="149"/>
      <c r="BQ48" s="149"/>
      <c r="BR48" s="149"/>
      <c r="BS48" s="149"/>
      <c r="BT48" s="149"/>
      <c r="BU48" s="149"/>
      <c r="BV48" s="149"/>
      <c r="BW48" s="149"/>
      <c r="BX48" s="149"/>
      <c r="BY48" s="185">
        <v>399</v>
      </c>
      <c r="BZ48" s="186">
        <v>0.21857914000000001</v>
      </c>
      <c r="CA48" s="186">
        <v>0.22189523</v>
      </c>
      <c r="CB48" s="186">
        <v>0.29915093999999998</v>
      </c>
      <c r="CC48" s="186">
        <v>0.30085084000000001</v>
      </c>
      <c r="CD48" s="186">
        <v>0.25867098999999999</v>
      </c>
      <c r="CE48" s="186">
        <v>0.14171083000000001</v>
      </c>
      <c r="CF48" s="186">
        <v>0.1787108</v>
      </c>
      <c r="CG48" s="186">
        <v>0.10659529</v>
      </c>
      <c r="CH48" s="186">
        <v>0.21646357999999999</v>
      </c>
      <c r="CI48" s="186">
        <v>1.9836674999999999</v>
      </c>
      <c r="CJ48" s="186">
        <v>1.954183</v>
      </c>
      <c r="CK48" s="186">
        <v>1.8457197999999999</v>
      </c>
      <c r="CL48" s="186">
        <v>1.6220919</v>
      </c>
      <c r="CM48" s="186">
        <v>1.6051192000000001</v>
      </c>
      <c r="CN48" s="186">
        <v>1.5059159</v>
      </c>
      <c r="CO48" s="186">
        <v>1.1002141999999999</v>
      </c>
      <c r="CP48" s="186">
        <v>1.0994393</v>
      </c>
      <c r="CQ48" s="186">
        <v>1.0524777999999999</v>
      </c>
      <c r="CR48" s="186">
        <v>0.99582112</v>
      </c>
      <c r="CS48" s="186">
        <v>0.99520509999999995</v>
      </c>
      <c r="CT48" s="186">
        <v>0.93084913000000002</v>
      </c>
      <c r="CU48" s="186">
        <v>0.73223298999999997</v>
      </c>
      <c r="CV48" s="186">
        <v>0.52048634999999999</v>
      </c>
      <c r="CW48" s="186">
        <v>0.4178403</v>
      </c>
      <c r="CX48" s="186">
        <v>0.33126336000000001</v>
      </c>
      <c r="CY48" s="186">
        <v>0.33315462000000001</v>
      </c>
      <c r="CZ48" s="186">
        <v>0.39230880000000001</v>
      </c>
      <c r="DA48" s="188"/>
      <c r="DB48" s="188"/>
      <c r="DC48" s="188"/>
      <c r="DD48" s="188"/>
      <c r="DE48" s="188"/>
      <c r="DF48" s="188"/>
      <c r="DG48" s="188"/>
      <c r="DH48" s="188"/>
      <c r="DI48" s="188"/>
      <c r="DJ48" s="188"/>
      <c r="DK48" s="188"/>
      <c r="DL48" s="188"/>
      <c r="DM48" s="188"/>
      <c r="DN48" s="188"/>
      <c r="DO48" s="188"/>
      <c r="DP48" s="188"/>
      <c r="DQ48" s="188"/>
      <c r="DR48" s="188"/>
      <c r="DS48" s="188"/>
    </row>
    <row r="49" spans="1:123" s="162" customFormat="1">
      <c r="A49" s="147" t="s">
        <v>40166</v>
      </c>
      <c r="B49" s="147">
        <v>14.799999999999999</v>
      </c>
      <c r="C49" s="147">
        <v>0.49689320000000003</v>
      </c>
      <c r="D49" s="171">
        <v>1.6</v>
      </c>
      <c r="E49" s="171">
        <v>9.4</v>
      </c>
      <c r="F49" s="171">
        <v>2.2000000000000002</v>
      </c>
      <c r="G49" s="171">
        <v>1.2000000000000002</v>
      </c>
      <c r="H49" s="171">
        <v>1.2000000000000002</v>
      </c>
      <c r="I49" s="173">
        <v>545</v>
      </c>
      <c r="J49" s="173">
        <v>377.1</v>
      </c>
      <c r="K49" s="150">
        <v>20</v>
      </c>
      <c r="L49" s="150">
        <v>5</v>
      </c>
      <c r="M49" s="150">
        <v>12</v>
      </c>
      <c r="N49" s="150">
        <v>1.8</v>
      </c>
      <c r="O49" s="150">
        <v>16</v>
      </c>
      <c r="P49" s="147">
        <v>1.7078136415168221</v>
      </c>
      <c r="Q49" s="180">
        <f t="shared" si="20"/>
        <v>-21.8</v>
      </c>
      <c r="R49" s="181">
        <f t="shared" si="21"/>
        <v>17.8</v>
      </c>
      <c r="S49" s="181">
        <v>5</v>
      </c>
      <c r="T49" s="182">
        <f t="shared" si="22"/>
        <v>1.8</v>
      </c>
      <c r="U49" s="182">
        <f t="shared" si="23"/>
        <v>5</v>
      </c>
      <c r="V49" s="182">
        <f t="shared" si="24"/>
        <v>12</v>
      </c>
      <c r="W49" s="183">
        <f t="shared" si="25"/>
        <v>5.8000000000000007</v>
      </c>
      <c r="X49" s="147" t="s">
        <v>354</v>
      </c>
      <c r="Y49" s="171">
        <f t="shared" si="26"/>
        <v>23.5</v>
      </c>
      <c r="Z49" s="151">
        <f t="shared" si="27"/>
        <v>272</v>
      </c>
      <c r="AA49" s="151">
        <f t="shared" si="28"/>
        <v>14</v>
      </c>
      <c r="AB49" s="147" t="s">
        <v>5341</v>
      </c>
      <c r="AC49" s="172">
        <f t="shared" si="29"/>
        <v>14.799999999999999</v>
      </c>
      <c r="AD49" s="153">
        <f t="shared" si="30"/>
        <v>0.49689320000000003</v>
      </c>
      <c r="AE49" s="153" t="s">
        <v>15310</v>
      </c>
      <c r="AF49" s="153" t="s">
        <v>10324</v>
      </c>
      <c r="AG49" s="153" t="s">
        <v>20270</v>
      </c>
      <c r="AH49" s="153" t="s">
        <v>25230</v>
      </c>
      <c r="AI49" s="151">
        <f t="shared" si="31"/>
        <v>9.8000000000000007</v>
      </c>
      <c r="AJ49" s="171">
        <f t="shared" si="32"/>
        <v>6.2</v>
      </c>
      <c r="AK49" s="171">
        <f t="shared" si="33"/>
        <v>1.6</v>
      </c>
      <c r="AL49" s="171">
        <f t="shared" si="34"/>
        <v>9.4</v>
      </c>
      <c r="AM49" s="171">
        <f t="shared" si="35"/>
        <v>1.2000000000000002</v>
      </c>
      <c r="AN49" s="171">
        <f t="shared" si="36"/>
        <v>2.2000000000000002</v>
      </c>
      <c r="AO49" s="147" t="s">
        <v>30189</v>
      </c>
      <c r="AP49" s="147" t="s">
        <v>35169</v>
      </c>
      <c r="AQ49" s="171">
        <f t="shared" si="37"/>
        <v>1.2000000000000002</v>
      </c>
      <c r="AR49" s="173">
        <f t="shared" si="38"/>
        <v>545</v>
      </c>
      <c r="AS49" s="173">
        <f t="shared" si="39"/>
        <v>377.1</v>
      </c>
      <c r="AT49" s="173">
        <f>ROUNDUP(X49/10,2)</f>
        <v>1.48</v>
      </c>
      <c r="AU49" s="172">
        <f>AT49/5+0.1</f>
        <v>0.39600000000000002</v>
      </c>
      <c r="AV49" s="147" t="s">
        <v>39932</v>
      </c>
      <c r="AW49" s="149"/>
      <c r="AX49" s="149"/>
      <c r="AY49" s="149"/>
      <c r="AZ49" s="149"/>
      <c r="BA49" s="149"/>
      <c r="BB49" s="174"/>
      <c r="BC49" s="174"/>
      <c r="BD49" s="174"/>
      <c r="BE49" s="149"/>
      <c r="BF49" s="149"/>
      <c r="BG49" s="149"/>
      <c r="BH49" s="149"/>
      <c r="BI49" s="149"/>
      <c r="BJ49" s="108">
        <v>7.7</v>
      </c>
      <c r="BK49" s="149"/>
      <c r="BL49" s="149"/>
      <c r="BM49" s="149"/>
      <c r="BN49" s="149"/>
      <c r="BO49" s="149"/>
      <c r="BP49" s="149"/>
      <c r="BQ49" s="149"/>
      <c r="BR49" s="149"/>
      <c r="BS49" s="149"/>
      <c r="BT49" s="149"/>
      <c r="BU49" s="149"/>
      <c r="BV49" s="149"/>
      <c r="BW49" s="149"/>
      <c r="BX49" s="149"/>
      <c r="BY49" s="185">
        <v>222</v>
      </c>
      <c r="BZ49" s="186">
        <v>0.12201626</v>
      </c>
      <c r="CA49" s="186">
        <v>0.1219692</v>
      </c>
      <c r="CB49" s="186">
        <v>0.15492259</v>
      </c>
      <c r="CC49" s="186">
        <v>9.6838586000000004E-2</v>
      </c>
      <c r="CD49" s="186">
        <v>9.5004164000000002E-2</v>
      </c>
      <c r="CE49" s="186">
        <v>9.4532891999999993E-2</v>
      </c>
      <c r="CF49" s="186">
        <v>7.0847742000000005E-2</v>
      </c>
      <c r="CG49" s="186">
        <v>7.0666224E-2</v>
      </c>
      <c r="CH49" s="186">
        <v>0.12898783</v>
      </c>
      <c r="CI49" s="186">
        <v>0.62380992999999996</v>
      </c>
      <c r="CJ49" s="186">
        <v>0.59561043999999996</v>
      </c>
      <c r="CK49" s="186">
        <v>0.27580953000000002</v>
      </c>
      <c r="CL49" s="186">
        <v>0.68139671999999996</v>
      </c>
      <c r="CM49" s="186">
        <v>0.65689987000000005</v>
      </c>
      <c r="CN49" s="186">
        <v>0.32101774</v>
      </c>
      <c r="CO49" s="186">
        <v>0.58195775999999999</v>
      </c>
      <c r="CP49" s="186">
        <v>0.56875067999999995</v>
      </c>
      <c r="CQ49" s="186">
        <v>0.26116975999999997</v>
      </c>
      <c r="CR49" s="186">
        <v>0.39942873000000001</v>
      </c>
      <c r="CS49" s="186">
        <v>0.38725432999999998</v>
      </c>
      <c r="CT49" s="186">
        <v>0.25200360999999999</v>
      </c>
      <c r="CU49" s="186">
        <v>0.24453583000000001</v>
      </c>
      <c r="CV49" s="186">
        <v>0.22579060000000001</v>
      </c>
      <c r="CW49" s="186">
        <v>0.21624621999999999</v>
      </c>
      <c r="CX49" s="186">
        <v>0.22290961000000001</v>
      </c>
      <c r="CY49" s="186">
        <v>0.21934998</v>
      </c>
      <c r="CZ49" s="186">
        <v>0.21923583999999999</v>
      </c>
      <c r="DA49" s="188"/>
      <c r="DB49" s="188"/>
      <c r="DC49" s="188"/>
      <c r="DD49" s="188"/>
      <c r="DE49" s="188"/>
      <c r="DF49" s="188"/>
      <c r="DG49" s="188"/>
      <c r="DH49" s="188"/>
      <c r="DI49" s="188"/>
      <c r="DJ49" s="188"/>
      <c r="DK49" s="188"/>
      <c r="DL49" s="188"/>
      <c r="DM49" s="188"/>
      <c r="DN49" s="188"/>
      <c r="DO49" s="188"/>
      <c r="DP49" s="188"/>
      <c r="DQ49" s="188"/>
      <c r="DR49" s="188"/>
      <c r="DS49" s="188"/>
    </row>
    <row r="50" spans="1:123" s="162" customFormat="1">
      <c r="A50" s="147" t="s">
        <v>40026</v>
      </c>
      <c r="B50" s="147">
        <v>35.9</v>
      </c>
      <c r="C50" s="147">
        <v>0.23158039999999999</v>
      </c>
      <c r="D50" s="171">
        <v>2</v>
      </c>
      <c r="E50" s="171">
        <v>8.6</v>
      </c>
      <c r="F50" s="171">
        <v>1</v>
      </c>
      <c r="G50" s="171">
        <v>2</v>
      </c>
      <c r="H50" s="171">
        <v>0.8</v>
      </c>
      <c r="I50" s="173">
        <v>476.3</v>
      </c>
      <c r="J50" s="173">
        <v>302.70000000000005</v>
      </c>
      <c r="K50" s="150">
        <v>11</v>
      </c>
      <c r="L50" s="150">
        <v>14</v>
      </c>
      <c r="M50" s="150">
        <v>17</v>
      </c>
      <c r="N50" s="150">
        <v>1</v>
      </c>
      <c r="O50" s="150">
        <v>19</v>
      </c>
      <c r="P50" s="147">
        <v>0.92214112250504887</v>
      </c>
      <c r="Q50" s="180">
        <f t="shared" si="20"/>
        <v>-12</v>
      </c>
      <c r="R50" s="181">
        <f t="shared" si="21"/>
        <v>11.3</v>
      </c>
      <c r="S50" s="181">
        <v>5</v>
      </c>
      <c r="T50" s="182">
        <f t="shared" si="22"/>
        <v>1</v>
      </c>
      <c r="U50" s="182">
        <f t="shared" si="23"/>
        <v>14</v>
      </c>
      <c r="V50" s="182">
        <f t="shared" si="24"/>
        <v>17</v>
      </c>
      <c r="W50" s="183">
        <f t="shared" si="25"/>
        <v>3.8000000000000003</v>
      </c>
      <c r="X50" s="147" t="s">
        <v>213</v>
      </c>
      <c r="Y50" s="171">
        <f t="shared" si="26"/>
        <v>36.800000000000004</v>
      </c>
      <c r="Z50" s="151">
        <f t="shared" si="27"/>
        <v>203</v>
      </c>
      <c r="AA50" s="151">
        <f t="shared" si="28"/>
        <v>13</v>
      </c>
      <c r="AB50" s="147" t="s">
        <v>5200</v>
      </c>
      <c r="AC50" s="172">
        <f t="shared" si="29"/>
        <v>35.9</v>
      </c>
      <c r="AD50" s="153">
        <f t="shared" si="30"/>
        <v>0.23158039999999999</v>
      </c>
      <c r="AE50" s="153" t="s">
        <v>15171</v>
      </c>
      <c r="AF50" s="153" t="s">
        <v>10184</v>
      </c>
      <c r="AG50" s="153" t="s">
        <v>20132</v>
      </c>
      <c r="AH50" s="153" t="s">
        <v>25091</v>
      </c>
      <c r="AI50" s="151">
        <f t="shared" si="31"/>
        <v>10.199999999999999</v>
      </c>
      <c r="AJ50" s="171">
        <f t="shared" si="32"/>
        <v>7</v>
      </c>
      <c r="AK50" s="171">
        <f t="shared" si="33"/>
        <v>2</v>
      </c>
      <c r="AL50" s="171">
        <f t="shared" si="34"/>
        <v>8.6</v>
      </c>
      <c r="AM50" s="171">
        <f t="shared" si="35"/>
        <v>0.8</v>
      </c>
      <c r="AN50" s="171">
        <f t="shared" si="36"/>
        <v>1</v>
      </c>
      <c r="AO50" s="147" t="s">
        <v>30048</v>
      </c>
      <c r="AP50" s="147" t="s">
        <v>35029</v>
      </c>
      <c r="AQ50" s="171">
        <f t="shared" si="37"/>
        <v>2</v>
      </c>
      <c r="AR50" s="173">
        <f t="shared" si="38"/>
        <v>476.3</v>
      </c>
      <c r="AS50" s="173">
        <f t="shared" si="39"/>
        <v>302.70000000000005</v>
      </c>
      <c r="AT50" s="173"/>
      <c r="AU50" s="172">
        <f>AC50/5+1</f>
        <v>8.18</v>
      </c>
      <c r="AV50" s="147" t="s">
        <v>39931</v>
      </c>
      <c r="AW50" s="149"/>
      <c r="AX50" s="149"/>
      <c r="AY50" s="149"/>
      <c r="AZ50" s="149">
        <v>152</v>
      </c>
      <c r="BA50" s="149">
        <v>-1</v>
      </c>
      <c r="BB50" s="174">
        <v>37.9</v>
      </c>
      <c r="BC50" s="174">
        <v>58.12</v>
      </c>
      <c r="BD50" s="174">
        <f>((1.092*8.3144*(BA50+273)*(LN(BB50)-1.013)/(0.93-(BA50+273)/(AZ50+273)))*((AZ50-AP50)/(AZ50-BA50))^0.383)*1000/BC50</f>
        <v>352618.99533169193</v>
      </c>
      <c r="BE50" s="184">
        <f>1-EXP(-2.63*(AW50/BD50)*(AZ50-BA50)*(1-((AZ50-AP50)/(AZ50-BA50))^0.38))</f>
        <v>0</v>
      </c>
      <c r="BF50" s="149">
        <f>AD50*AL50*AK50*AN50*AX50</f>
        <v>0</v>
      </c>
      <c r="BG50" s="149" t="e">
        <f>0.07*BF50*BE50/AY50</f>
        <v>#DIV/0!</v>
      </c>
      <c r="BH50" s="149">
        <f>(1-AD50)*AK50*AL50*AN50</f>
        <v>13.21681712</v>
      </c>
      <c r="BI50" s="175">
        <f>MROUND(X50,0.1)/5</f>
        <v>7.160000000000001</v>
      </c>
      <c r="BJ50" s="149">
        <v>0</v>
      </c>
      <c r="BK50" s="176">
        <f>CEILING(AN50,0.2)</f>
        <v>1</v>
      </c>
      <c r="BL50" s="176">
        <f>AM50</f>
        <v>0.8</v>
      </c>
      <c r="BM50" s="176">
        <f>CEILING((1-AD50)*AN50,0.2)</f>
        <v>0.8</v>
      </c>
      <c r="BN50" s="161" t="e">
        <f>BH50+BG50</f>
        <v>#DIV/0!</v>
      </c>
      <c r="BO50" s="149"/>
      <c r="BP50" s="149"/>
      <c r="BQ50" s="149"/>
      <c r="BR50" s="149"/>
      <c r="BS50" s="149"/>
      <c r="BT50" s="149"/>
      <c r="BU50" s="149"/>
      <c r="BV50" s="149"/>
      <c r="BW50" s="149">
        <f>Z50</f>
        <v>203</v>
      </c>
      <c r="BX50" s="161" t="e">
        <f>BG50/BH50</f>
        <v>#DIV/0!</v>
      </c>
      <c r="BY50" s="185">
        <v>81</v>
      </c>
      <c r="BZ50" s="186">
        <v>0.21876667</v>
      </c>
      <c r="CA50" s="186">
        <v>0.19371506999999999</v>
      </c>
      <c r="CB50" s="186">
        <v>0.14653633999999999</v>
      </c>
      <c r="CC50" s="186">
        <v>0.12425623</v>
      </c>
      <c r="CD50" s="186">
        <v>0.12889464</v>
      </c>
      <c r="CE50" s="186">
        <v>0.10467940000000001</v>
      </c>
      <c r="CF50" s="186">
        <v>6.7632362000000001E-2</v>
      </c>
      <c r="CG50" s="186">
        <v>6.1272100000000003E-2</v>
      </c>
      <c r="CH50" s="186">
        <v>7.2347789999999995E-2</v>
      </c>
      <c r="CI50" s="186">
        <v>2.2357239999999998</v>
      </c>
      <c r="CJ50" s="186">
        <v>1.1309507000000001</v>
      </c>
      <c r="CK50" s="186">
        <v>0.45475978</v>
      </c>
      <c r="CL50" s="186">
        <v>1.5319152</v>
      </c>
      <c r="CM50" s="186">
        <v>0.80289774999999997</v>
      </c>
      <c r="CN50" s="186">
        <v>0.38056078999999998</v>
      </c>
      <c r="CO50" s="186">
        <v>0.57077909000000004</v>
      </c>
      <c r="CP50" s="186">
        <v>0.35527825000000002</v>
      </c>
      <c r="CQ50" s="186">
        <v>0.23567225</v>
      </c>
      <c r="CR50" s="186">
        <v>1.0189246999999999</v>
      </c>
      <c r="CS50" s="186">
        <v>0.62097173999999999</v>
      </c>
      <c r="CT50" s="186">
        <v>0.32122647999999998</v>
      </c>
      <c r="CU50" s="186">
        <v>0.26497936</v>
      </c>
      <c r="CV50" s="186">
        <v>0.16413788000000001</v>
      </c>
      <c r="CW50" s="186">
        <v>0.12686581999999999</v>
      </c>
      <c r="CX50" s="186">
        <v>0.24032645</v>
      </c>
      <c r="CY50" s="186">
        <v>0.19479921</v>
      </c>
      <c r="CZ50" s="186">
        <v>0.13287193999999999</v>
      </c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</row>
    <row r="51" spans="1:123" s="162" customFormat="1">
      <c r="A51" s="147" t="s">
        <v>40135</v>
      </c>
      <c r="B51" s="147">
        <v>21.700000000000003</v>
      </c>
      <c r="C51" s="147">
        <v>0.52544899999999994</v>
      </c>
      <c r="D51" s="171">
        <v>1.4000000000000001</v>
      </c>
      <c r="E51" s="171">
        <v>7.2</v>
      </c>
      <c r="F51" s="171">
        <v>2.4000000000000004</v>
      </c>
      <c r="G51" s="171">
        <v>0.60000000000000009</v>
      </c>
      <c r="H51" s="171">
        <v>1.2000000000000002</v>
      </c>
      <c r="I51" s="173">
        <v>324.90000000000003</v>
      </c>
      <c r="J51" s="173">
        <v>417.1</v>
      </c>
      <c r="K51" s="150">
        <v>19</v>
      </c>
      <c r="L51" s="150">
        <v>10</v>
      </c>
      <c r="M51" s="150">
        <v>11</v>
      </c>
      <c r="N51" s="150">
        <v>1.6</v>
      </c>
      <c r="O51" s="150">
        <v>27</v>
      </c>
      <c r="P51" s="147">
        <v>1.6219727162582407</v>
      </c>
      <c r="Q51" s="180">
        <f t="shared" si="20"/>
        <v>-20.6</v>
      </c>
      <c r="R51" s="181">
        <f t="shared" si="21"/>
        <v>19.100000000000001</v>
      </c>
      <c r="S51" s="181">
        <v>5</v>
      </c>
      <c r="T51" s="182">
        <f t="shared" si="22"/>
        <v>1.6</v>
      </c>
      <c r="U51" s="182">
        <f t="shared" si="23"/>
        <v>10</v>
      </c>
      <c r="V51" s="182">
        <f t="shared" si="24"/>
        <v>11</v>
      </c>
      <c r="W51" s="183">
        <f t="shared" si="25"/>
        <v>9.6000000000000014</v>
      </c>
      <c r="X51" s="147" t="s">
        <v>323</v>
      </c>
      <c r="Y51" s="171">
        <f t="shared" si="26"/>
        <v>33.1</v>
      </c>
      <c r="Z51" s="151">
        <f t="shared" si="27"/>
        <v>52</v>
      </c>
      <c r="AA51" s="151">
        <f t="shared" si="28"/>
        <v>13</v>
      </c>
      <c r="AB51" s="147" t="s">
        <v>5310</v>
      </c>
      <c r="AC51" s="172">
        <f t="shared" si="29"/>
        <v>21.700000000000003</v>
      </c>
      <c r="AD51" s="153">
        <f t="shared" si="30"/>
        <v>0.52544899999999994</v>
      </c>
      <c r="AE51" s="153" t="s">
        <v>15281</v>
      </c>
      <c r="AF51" s="153" t="s">
        <v>10293</v>
      </c>
      <c r="AG51" s="153" t="s">
        <v>20240</v>
      </c>
      <c r="AH51" s="153" t="s">
        <v>25200</v>
      </c>
      <c r="AI51" s="151">
        <f t="shared" si="31"/>
        <v>10.9</v>
      </c>
      <c r="AJ51" s="171">
        <f t="shared" si="32"/>
        <v>5.6</v>
      </c>
      <c r="AK51" s="171">
        <f t="shared" si="33"/>
        <v>1.4000000000000001</v>
      </c>
      <c r="AL51" s="171">
        <f t="shared" si="34"/>
        <v>7.2</v>
      </c>
      <c r="AM51" s="171">
        <f t="shared" si="35"/>
        <v>1.2000000000000002</v>
      </c>
      <c r="AN51" s="171">
        <f t="shared" si="36"/>
        <v>2.4000000000000004</v>
      </c>
      <c r="AO51" s="147" t="s">
        <v>30158</v>
      </c>
      <c r="AP51" s="147" t="s">
        <v>35138</v>
      </c>
      <c r="AQ51" s="171">
        <f t="shared" si="37"/>
        <v>0.60000000000000009</v>
      </c>
      <c r="AR51" s="173">
        <f t="shared" si="38"/>
        <v>324.90000000000003</v>
      </c>
      <c r="AS51" s="173">
        <f t="shared" si="39"/>
        <v>417.1</v>
      </c>
      <c r="AT51" s="173"/>
      <c r="AU51" s="172">
        <f>AC51/5+1</f>
        <v>5.3400000000000007</v>
      </c>
      <c r="AV51" s="147" t="s">
        <v>39932</v>
      </c>
      <c r="AW51" s="149">
        <v>3516.1</v>
      </c>
      <c r="AX51" s="149">
        <v>428.48</v>
      </c>
      <c r="AY51" s="149">
        <v>13.07</v>
      </c>
      <c r="AZ51" s="149">
        <v>152</v>
      </c>
      <c r="BA51" s="149">
        <v>-1</v>
      </c>
      <c r="BB51" s="174">
        <v>37.9</v>
      </c>
      <c r="BC51" s="174">
        <v>58.12</v>
      </c>
      <c r="BD51" s="174">
        <f>((1.092*8.3144*(BA51+273)*(LN(BB51)-1.013)/(0.93-(BA51+273)/(AZ51+273)))*((AZ51-AP51)/(AZ51-BA51))^0.383)*1000/BC51</f>
        <v>123828.21482147468</v>
      </c>
      <c r="BE51" s="184">
        <f>1-EXP(-2.63*(AW51/BD51)*(AZ51-BA51)*(1-((AZ51-AP51)/(AZ51-BA51))^0.38))</f>
        <v>0.99955176510868726</v>
      </c>
      <c r="BF51" s="149">
        <f>AD51*AL51*AK51*AN51*AX51</f>
        <v>5446.693022883841</v>
      </c>
      <c r="BG51" s="149">
        <f>0.07*BF51*BE51/AY51</f>
        <v>29.158195390360373</v>
      </c>
      <c r="BH51" s="149">
        <f>(1-AD51)*AK51*AL51*AN51</f>
        <v>11.480337792000006</v>
      </c>
      <c r="BI51" s="175">
        <f>MROUND(X51,0.1)/5</f>
        <v>4.32</v>
      </c>
      <c r="BJ51" s="108">
        <v>10.5</v>
      </c>
      <c r="BK51" s="176">
        <f>CEILING(AN51,0.2)</f>
        <v>2.4000000000000004</v>
      </c>
      <c r="BL51" s="176">
        <f>AM51</f>
        <v>1.2000000000000002</v>
      </c>
      <c r="BM51" s="176">
        <f>CEILING((1-AD51)*AN51,0.2)</f>
        <v>1.2000000000000002</v>
      </c>
      <c r="BN51" s="161">
        <f>BH51+BG51</f>
        <v>40.638533182360376</v>
      </c>
      <c r="BO51" s="149"/>
      <c r="BP51" s="149"/>
      <c r="BQ51" s="149"/>
      <c r="BR51" s="149"/>
      <c r="BS51" s="149"/>
      <c r="BT51" s="149"/>
      <c r="BU51" s="149"/>
      <c r="BV51" s="149"/>
      <c r="BW51" s="149">
        <f>Z51</f>
        <v>52</v>
      </c>
      <c r="BX51" s="161">
        <f>BG51/BH51</f>
        <v>2.5398377572721822</v>
      </c>
      <c r="BY51" s="185">
        <v>191</v>
      </c>
      <c r="BZ51" s="186">
        <v>0.12737319999999999</v>
      </c>
      <c r="CA51" s="186">
        <v>0.12802094</v>
      </c>
      <c r="CB51" s="186">
        <v>0.13307145000000001</v>
      </c>
      <c r="CC51" s="186">
        <v>5.8017589000000001E-2</v>
      </c>
      <c r="CD51" s="186">
        <v>5.7297676999999998E-2</v>
      </c>
      <c r="CE51" s="186">
        <v>7.1623221000000001E-2</v>
      </c>
      <c r="CF51" s="186">
        <v>4.7942650000000003E-2</v>
      </c>
      <c r="CG51" s="186">
        <v>5.4205216000000001E-2</v>
      </c>
      <c r="CH51" s="186">
        <v>7.8710899000000001E-2</v>
      </c>
      <c r="CI51" s="186">
        <v>0.5786618</v>
      </c>
      <c r="CJ51" s="186">
        <v>0.56193846000000003</v>
      </c>
      <c r="CK51" s="186">
        <v>0.36615913999999999</v>
      </c>
      <c r="CL51" s="186">
        <v>0.57669693</v>
      </c>
      <c r="CM51" s="186">
        <v>0.56867962999999999</v>
      </c>
      <c r="CN51" s="186">
        <v>0.40473812999999997</v>
      </c>
      <c r="CO51" s="186">
        <v>0.39159501000000002</v>
      </c>
      <c r="CP51" s="186">
        <v>0.38776128999999998</v>
      </c>
      <c r="CQ51" s="186">
        <v>0.30485097</v>
      </c>
      <c r="CR51" s="186">
        <v>0.38390043000000001</v>
      </c>
      <c r="CS51" s="186">
        <v>0.37585315000000002</v>
      </c>
      <c r="CT51" s="186">
        <v>0.25940806</v>
      </c>
      <c r="CU51" s="186">
        <v>0.24960557</v>
      </c>
      <c r="CV51" s="186">
        <v>0.21743317000000001</v>
      </c>
      <c r="CW51" s="186">
        <v>0.17687066000000001</v>
      </c>
      <c r="CX51" s="186">
        <v>0.15522954999999999</v>
      </c>
      <c r="CY51" s="186">
        <v>0.15518800999999999</v>
      </c>
      <c r="CZ51" s="186">
        <v>0.15292668000000001</v>
      </c>
      <c r="DA51" s="188"/>
      <c r="DB51" s="188"/>
      <c r="DC51" s="188"/>
      <c r="DD51" s="188"/>
      <c r="DE51" s="188"/>
      <c r="DF51" s="188"/>
      <c r="DG51" s="188"/>
      <c r="DH51" s="188"/>
      <c r="DI51" s="188"/>
      <c r="DJ51" s="188"/>
      <c r="DK51" s="188"/>
      <c r="DL51" s="188"/>
      <c r="DM51" s="188"/>
      <c r="DN51" s="188"/>
      <c r="DO51" s="188"/>
      <c r="DP51" s="188"/>
      <c r="DQ51" s="188"/>
      <c r="DR51" s="188"/>
      <c r="DS51" s="188"/>
    </row>
    <row r="52" spans="1:123" s="162" customFormat="1">
      <c r="A52" s="147" t="s">
        <v>40163</v>
      </c>
      <c r="B52" s="147">
        <v>14.4</v>
      </c>
      <c r="C52" s="147">
        <v>0.49866109999999997</v>
      </c>
      <c r="D52" s="171">
        <v>2.2000000000000002</v>
      </c>
      <c r="E52" s="171">
        <v>8.4</v>
      </c>
      <c r="F52" s="171">
        <v>2.6</v>
      </c>
      <c r="G52" s="171">
        <v>1.6</v>
      </c>
      <c r="H52" s="171">
        <v>1.4000000000000001</v>
      </c>
      <c r="I52" s="173">
        <v>288.10000000000002</v>
      </c>
      <c r="J52" s="173">
        <v>396.70000000000005</v>
      </c>
      <c r="K52" s="150">
        <v>16</v>
      </c>
      <c r="L52" s="150">
        <v>4</v>
      </c>
      <c r="M52" s="150">
        <v>12</v>
      </c>
      <c r="N52" s="150">
        <v>1.2000000000000002</v>
      </c>
      <c r="O52" s="150">
        <v>12</v>
      </c>
      <c r="P52" s="147">
        <v>1.1511575801345149</v>
      </c>
      <c r="Q52" s="180">
        <f t="shared" si="20"/>
        <v>-17.2</v>
      </c>
      <c r="R52" s="181">
        <f t="shared" si="21"/>
        <v>15.9</v>
      </c>
      <c r="S52" s="181">
        <v>5</v>
      </c>
      <c r="T52" s="182">
        <f t="shared" si="22"/>
        <v>1.2000000000000002</v>
      </c>
      <c r="U52" s="182">
        <f t="shared" si="23"/>
        <v>4</v>
      </c>
      <c r="V52" s="182">
        <f t="shared" si="24"/>
        <v>12</v>
      </c>
      <c r="W52" s="183">
        <f t="shared" si="25"/>
        <v>3.4000000000000004</v>
      </c>
      <c r="X52" s="147" t="s">
        <v>351</v>
      </c>
      <c r="Y52" s="171">
        <f t="shared" si="26"/>
        <v>22.2</v>
      </c>
      <c r="Z52" s="151">
        <f t="shared" si="27"/>
        <v>15</v>
      </c>
      <c r="AA52" s="151">
        <f t="shared" si="28"/>
        <v>18</v>
      </c>
      <c r="AB52" s="147" t="s">
        <v>5338</v>
      </c>
      <c r="AC52" s="172">
        <f t="shared" si="29"/>
        <v>14.4</v>
      </c>
      <c r="AD52" s="153">
        <f t="shared" si="30"/>
        <v>0.49866109999999997</v>
      </c>
      <c r="AE52" s="153" t="s">
        <v>15307</v>
      </c>
      <c r="AF52" s="153" t="s">
        <v>10321</v>
      </c>
      <c r="AG52" s="153" t="s">
        <v>20267</v>
      </c>
      <c r="AH52" s="153" t="s">
        <v>24</v>
      </c>
      <c r="AI52" s="151">
        <f t="shared" si="31"/>
        <v>10.3</v>
      </c>
      <c r="AJ52" s="171">
        <f t="shared" si="32"/>
        <v>6.6</v>
      </c>
      <c r="AK52" s="171">
        <f t="shared" si="33"/>
        <v>2.2000000000000002</v>
      </c>
      <c r="AL52" s="171">
        <f t="shared" si="34"/>
        <v>8.4</v>
      </c>
      <c r="AM52" s="171">
        <f t="shared" si="35"/>
        <v>1.4000000000000001</v>
      </c>
      <c r="AN52" s="171">
        <f t="shared" si="36"/>
        <v>2.6</v>
      </c>
      <c r="AO52" s="147" t="s">
        <v>30186</v>
      </c>
      <c r="AP52" s="147" t="s">
        <v>35166</v>
      </c>
      <c r="AQ52" s="171">
        <f t="shared" si="37"/>
        <v>1.6</v>
      </c>
      <c r="AR52" s="173">
        <f t="shared" si="38"/>
        <v>288.10000000000002</v>
      </c>
      <c r="AS52" s="173">
        <f t="shared" si="39"/>
        <v>396.70000000000005</v>
      </c>
      <c r="AT52" s="173">
        <f>ROUNDUP(X52/10,2)</f>
        <v>1.44</v>
      </c>
      <c r="AU52" s="172">
        <f>AT52/5+0.1</f>
        <v>0.38800000000000001</v>
      </c>
      <c r="AV52" s="147" t="s">
        <v>39932</v>
      </c>
      <c r="AW52" s="149"/>
      <c r="AX52" s="149"/>
      <c r="AY52" s="149"/>
      <c r="AZ52" s="149"/>
      <c r="BA52" s="149"/>
      <c r="BB52" s="174"/>
      <c r="BC52" s="174"/>
      <c r="BD52" s="174"/>
      <c r="BE52" s="149"/>
      <c r="BF52" s="149"/>
      <c r="BG52" s="149"/>
      <c r="BH52" s="149"/>
      <c r="BI52" s="149"/>
      <c r="BJ52" s="108">
        <v>6.8</v>
      </c>
      <c r="BK52" s="149"/>
      <c r="BL52" s="149"/>
      <c r="BM52" s="149"/>
      <c r="BN52" s="149"/>
      <c r="BO52" s="149"/>
      <c r="BP52" s="149"/>
      <c r="BQ52" s="149"/>
      <c r="BR52" s="149"/>
      <c r="BS52" s="149"/>
      <c r="BT52" s="149"/>
      <c r="BU52" s="149"/>
      <c r="BV52" s="149"/>
      <c r="BW52" s="149"/>
      <c r="BX52" s="149"/>
      <c r="BY52" s="185">
        <v>219</v>
      </c>
      <c r="BZ52" s="186">
        <v>0.15238644000000001</v>
      </c>
      <c r="CA52" s="186">
        <v>0.15368973999999999</v>
      </c>
      <c r="CB52" s="186">
        <v>0.16348774999999999</v>
      </c>
      <c r="CC52" s="186">
        <v>0.17485187999999999</v>
      </c>
      <c r="CD52" s="186">
        <v>0.17650827999999999</v>
      </c>
      <c r="CE52" s="186">
        <v>0.17001975</v>
      </c>
      <c r="CF52" s="186">
        <v>0.11147247</v>
      </c>
      <c r="CG52" s="186">
        <v>0.11021818999999999</v>
      </c>
      <c r="CH52" s="186">
        <v>0.15850258</v>
      </c>
      <c r="CI52" s="186">
        <v>0.99207418999999997</v>
      </c>
      <c r="CJ52" s="186">
        <v>0.91431700999999999</v>
      </c>
      <c r="CK52" s="186">
        <v>0.50845671000000003</v>
      </c>
      <c r="CL52" s="186">
        <v>1.0930424999999999</v>
      </c>
      <c r="CM52" s="186">
        <v>1.0187999000000001</v>
      </c>
      <c r="CN52" s="186">
        <v>0.56702125000000003</v>
      </c>
      <c r="CO52" s="186">
        <v>0.96362108000000002</v>
      </c>
      <c r="CP52" s="186">
        <v>0.91327172999999995</v>
      </c>
      <c r="CQ52" s="186">
        <v>0.50244736999999995</v>
      </c>
      <c r="CR52" s="186">
        <v>0.52719879000000003</v>
      </c>
      <c r="CS52" s="186">
        <v>0.50017303000000002</v>
      </c>
      <c r="CT52" s="186">
        <v>0.31268006999999998</v>
      </c>
      <c r="CU52" s="186">
        <v>0.23214879999999999</v>
      </c>
      <c r="CV52" s="186">
        <v>0.20402564000000001</v>
      </c>
      <c r="CW52" s="186">
        <v>0.22536481999999999</v>
      </c>
      <c r="CX52" s="186">
        <v>0.35057275999999998</v>
      </c>
      <c r="CY52" s="186">
        <v>0.34294564</v>
      </c>
      <c r="CZ52" s="186">
        <v>0.24348183000000001</v>
      </c>
      <c r="DA52" s="188"/>
      <c r="DB52" s="188"/>
      <c r="DC52" s="188"/>
      <c r="DD52" s="188"/>
      <c r="DE52" s="188"/>
      <c r="DF52" s="188"/>
      <c r="DG52" s="188"/>
      <c r="DH52" s="188"/>
      <c r="DI52" s="188"/>
      <c r="DJ52" s="188"/>
      <c r="DK52" s="188"/>
      <c r="DL52" s="188"/>
      <c r="DM52" s="188"/>
      <c r="DN52" s="188"/>
      <c r="DO52" s="188"/>
      <c r="DP52" s="188"/>
      <c r="DQ52" s="188"/>
      <c r="DR52" s="188"/>
      <c r="DS52" s="188"/>
    </row>
    <row r="53" spans="1:123">
      <c r="A53" s="147" t="s">
        <v>40082</v>
      </c>
      <c r="B53" s="147">
        <v>17.100000000000001</v>
      </c>
      <c r="C53" s="147">
        <v>0.30513040000000002</v>
      </c>
      <c r="D53" s="171">
        <v>2.4000000000000004</v>
      </c>
      <c r="E53" s="171">
        <v>7</v>
      </c>
      <c r="F53" s="171">
        <v>2</v>
      </c>
      <c r="G53" s="171">
        <v>1.8</v>
      </c>
      <c r="H53" s="171">
        <v>1.4000000000000001</v>
      </c>
      <c r="I53" s="173">
        <v>481.5</v>
      </c>
      <c r="J53" s="173">
        <v>341.70000000000005</v>
      </c>
      <c r="K53" s="150">
        <v>15</v>
      </c>
      <c r="L53" s="150">
        <v>6</v>
      </c>
      <c r="M53" s="150">
        <v>12</v>
      </c>
      <c r="N53" s="150">
        <v>2.2000000000000002</v>
      </c>
      <c r="O53" s="150">
        <v>19</v>
      </c>
      <c r="P53" s="147">
        <v>2.1117843632403837</v>
      </c>
      <c r="Q53" s="180">
        <f t="shared" si="20"/>
        <v>-17.2</v>
      </c>
      <c r="R53" s="181">
        <f t="shared" si="21"/>
        <v>16.7</v>
      </c>
      <c r="S53" s="181">
        <v>5</v>
      </c>
      <c r="T53" s="182">
        <f t="shared" si="22"/>
        <v>2.2000000000000002</v>
      </c>
      <c r="U53" s="182">
        <f t="shared" si="23"/>
        <v>6</v>
      </c>
      <c r="V53" s="182">
        <f t="shared" si="24"/>
        <v>12</v>
      </c>
      <c r="W53" s="183">
        <f t="shared" si="25"/>
        <v>5.2</v>
      </c>
      <c r="X53" s="147" t="s">
        <v>269</v>
      </c>
      <c r="Y53" s="171">
        <f t="shared" si="26"/>
        <v>18</v>
      </c>
      <c r="Z53" s="151">
        <f t="shared" si="27"/>
        <v>208</v>
      </c>
      <c r="AA53" s="151">
        <f t="shared" si="28"/>
        <v>18</v>
      </c>
      <c r="AB53" s="147" t="s">
        <v>5256</v>
      </c>
      <c r="AC53" s="172">
        <f t="shared" si="29"/>
        <v>17.100000000000001</v>
      </c>
      <c r="AD53" s="153">
        <f t="shared" si="30"/>
        <v>0.30513040000000002</v>
      </c>
      <c r="AE53" s="153" t="s">
        <v>15227</v>
      </c>
      <c r="AF53" s="153" t="s">
        <v>10239</v>
      </c>
      <c r="AG53" s="153" t="s">
        <v>20188</v>
      </c>
      <c r="AH53" s="153" t="s">
        <v>25146</v>
      </c>
      <c r="AI53" s="151">
        <f t="shared" si="31"/>
        <v>11</v>
      </c>
      <c r="AJ53" s="171">
        <f t="shared" si="32"/>
        <v>6.8</v>
      </c>
      <c r="AK53" s="171">
        <f t="shared" si="33"/>
        <v>2.4000000000000004</v>
      </c>
      <c r="AL53" s="171">
        <f t="shared" si="34"/>
        <v>7</v>
      </c>
      <c r="AM53" s="171">
        <f t="shared" si="35"/>
        <v>1.4000000000000001</v>
      </c>
      <c r="AN53" s="171">
        <f t="shared" si="36"/>
        <v>2</v>
      </c>
      <c r="AO53" s="147" t="s">
        <v>30104</v>
      </c>
      <c r="AP53" s="147" t="s">
        <v>35084</v>
      </c>
      <c r="AQ53" s="171">
        <f t="shared" si="37"/>
        <v>1.8</v>
      </c>
      <c r="AR53" s="173">
        <f t="shared" si="38"/>
        <v>481.5</v>
      </c>
      <c r="AS53" s="173">
        <f t="shared" si="39"/>
        <v>341.70000000000005</v>
      </c>
      <c r="AT53" s="173"/>
      <c r="AU53" s="172">
        <f>AC53/5+1</f>
        <v>4.42</v>
      </c>
      <c r="AV53" s="147" t="s">
        <v>39931</v>
      </c>
      <c r="AZ53" s="149">
        <v>152</v>
      </c>
      <c r="BA53" s="149">
        <v>-1</v>
      </c>
      <c r="BB53" s="174">
        <v>37.9</v>
      </c>
      <c r="BC53" s="174">
        <v>58.12</v>
      </c>
      <c r="BD53" s="174">
        <f>((1.092*8.3144*(BA53+273)*(LN(BB53)-1.013)/(0.93-(BA53+273)/(AZ53+273)))*((AZ53-AP53)/(AZ53-BA53))^0.383)*1000/BC53</f>
        <v>304436.04099402064</v>
      </c>
      <c r="BE53" s="184">
        <f>1-EXP(-2.63*(AW53/BD53)*(AZ53-BA53)*(1-((AZ53-AP53)/(AZ53-BA53))^0.38))</f>
        <v>0</v>
      </c>
      <c r="BF53" s="149">
        <f>AD53*AL53*AK53*AN53*AX53</f>
        <v>0</v>
      </c>
      <c r="BG53" s="149" t="e">
        <f>0.07*BF53*BE53/AY53</f>
        <v>#DIV/0!</v>
      </c>
      <c r="BH53" s="149">
        <f>(1-AD53)*AK53*AL53*AN53</f>
        <v>23.347618560000001</v>
      </c>
      <c r="BI53" s="175">
        <f>MROUND(X53,0.1)/5</f>
        <v>3.4</v>
      </c>
      <c r="BJ53" s="162">
        <v>0</v>
      </c>
      <c r="BK53" s="176">
        <f>CEILING(AN53,0.2)</f>
        <v>2</v>
      </c>
      <c r="BL53" s="176">
        <f>AM53</f>
        <v>1.4000000000000001</v>
      </c>
      <c r="BM53" s="176">
        <f>CEILING((1-AD53)*AN53,0.2)</f>
        <v>1.4000000000000001</v>
      </c>
      <c r="BN53" s="161" t="e">
        <f>BH53+BG53</f>
        <v>#DIV/0!</v>
      </c>
      <c r="BW53" s="149">
        <f>Z53</f>
        <v>208</v>
      </c>
      <c r="BX53" s="161" t="e">
        <f>BG53/BH53</f>
        <v>#DIV/0!</v>
      </c>
      <c r="BY53" s="185">
        <v>137</v>
      </c>
      <c r="BZ53" s="186">
        <v>0.13600144</v>
      </c>
      <c r="CA53" s="186">
        <v>0.13541027999999999</v>
      </c>
      <c r="CB53" s="186">
        <v>0.11049592</v>
      </c>
      <c r="CC53" s="186">
        <v>9.3618669000000002E-2</v>
      </c>
      <c r="CD53" s="186">
        <v>9.4507760999999996E-2</v>
      </c>
      <c r="CE53" s="186">
        <v>9.8994173000000005E-2</v>
      </c>
      <c r="CF53" s="186">
        <v>7.5222841999999998E-2</v>
      </c>
      <c r="CG53" s="186">
        <v>7.6598972000000001E-2</v>
      </c>
      <c r="CH53" s="186">
        <v>9.6964017E-2</v>
      </c>
      <c r="CI53" s="186">
        <v>0.81819713000000005</v>
      </c>
      <c r="CJ53" s="186">
        <v>0.72050124000000004</v>
      </c>
      <c r="CK53" s="186">
        <v>0.36683396000000001</v>
      </c>
      <c r="CL53" s="186">
        <v>0.87746829000000004</v>
      </c>
      <c r="CM53" s="186">
        <v>0.80449641000000005</v>
      </c>
      <c r="CN53" s="186">
        <v>0.41640356000000001</v>
      </c>
      <c r="CO53" s="186">
        <v>0.74273884000000001</v>
      </c>
      <c r="CP53" s="186">
        <v>0.70495867999999995</v>
      </c>
      <c r="CQ53" s="186">
        <v>0.34932574999999999</v>
      </c>
      <c r="CR53" s="186">
        <v>0.48853215999999999</v>
      </c>
      <c r="CS53" s="186">
        <v>0.45551248999999999</v>
      </c>
      <c r="CT53" s="186">
        <v>0.235704</v>
      </c>
      <c r="CU53" s="186">
        <v>0.22117708999999999</v>
      </c>
      <c r="CV53" s="186">
        <v>0.19692181</v>
      </c>
      <c r="CW53" s="186">
        <v>0.19654529000000001</v>
      </c>
      <c r="CX53" s="186">
        <v>0.23984775</v>
      </c>
      <c r="CY53" s="186">
        <v>0.23845864999999999</v>
      </c>
      <c r="CZ53" s="186">
        <v>0.15663131999999999</v>
      </c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</row>
    <row r="54" spans="1:123">
      <c r="A54" s="147" t="s">
        <v>40148</v>
      </c>
      <c r="B54" s="147">
        <v>29.6</v>
      </c>
      <c r="C54" s="147">
        <v>0.1886352</v>
      </c>
      <c r="D54" s="171">
        <v>2.2000000000000002</v>
      </c>
      <c r="E54" s="171">
        <v>4</v>
      </c>
      <c r="F54" s="171">
        <v>2</v>
      </c>
      <c r="G54" s="171">
        <v>1.6</v>
      </c>
      <c r="H54" s="171">
        <v>1.6</v>
      </c>
      <c r="I54" s="173">
        <v>379</v>
      </c>
      <c r="J54" s="173">
        <v>409.3</v>
      </c>
      <c r="K54" s="150">
        <v>16</v>
      </c>
      <c r="L54" s="150">
        <v>8</v>
      </c>
      <c r="M54" s="150">
        <v>6</v>
      </c>
      <c r="N54" s="150">
        <v>2.4000000000000004</v>
      </c>
      <c r="O54" s="150">
        <v>6</v>
      </c>
      <c r="P54" s="147">
        <v>2.4570548824564056</v>
      </c>
      <c r="Q54" s="180">
        <f t="shared" si="20"/>
        <v>-18.399999999999999</v>
      </c>
      <c r="R54" s="181">
        <f t="shared" si="21"/>
        <v>12.1</v>
      </c>
      <c r="S54" s="181">
        <v>5</v>
      </c>
      <c r="T54" s="182">
        <f t="shared" si="22"/>
        <v>2.4000000000000004</v>
      </c>
      <c r="U54" s="182">
        <f t="shared" si="23"/>
        <v>8</v>
      </c>
      <c r="V54" s="182">
        <f t="shared" si="24"/>
        <v>6</v>
      </c>
      <c r="W54" s="183">
        <f t="shared" si="25"/>
        <v>1.6</v>
      </c>
      <c r="X54" s="147" t="s">
        <v>336</v>
      </c>
      <c r="Y54" s="171">
        <f t="shared" si="26"/>
        <v>30.5</v>
      </c>
      <c r="Z54" s="151">
        <f t="shared" si="27"/>
        <v>106</v>
      </c>
      <c r="AA54" s="151">
        <f t="shared" si="28"/>
        <v>19</v>
      </c>
      <c r="AB54" s="147" t="s">
        <v>5323</v>
      </c>
      <c r="AC54" s="172">
        <f t="shared" si="29"/>
        <v>29.6</v>
      </c>
      <c r="AD54" s="153">
        <f t="shared" si="30"/>
        <v>0.1886352</v>
      </c>
      <c r="AE54" s="153" t="s">
        <v>15293</v>
      </c>
      <c r="AF54" s="153" t="s">
        <v>10306</v>
      </c>
      <c r="AG54" s="153" t="s">
        <v>20253</v>
      </c>
      <c r="AH54" s="153" t="s">
        <v>25213</v>
      </c>
      <c r="AI54" s="151">
        <f t="shared" si="31"/>
        <v>12.5</v>
      </c>
      <c r="AJ54" s="171">
        <f t="shared" si="32"/>
        <v>6.6</v>
      </c>
      <c r="AK54" s="171">
        <f t="shared" si="33"/>
        <v>2.2000000000000002</v>
      </c>
      <c r="AL54" s="171">
        <f t="shared" si="34"/>
        <v>4</v>
      </c>
      <c r="AM54" s="171">
        <f t="shared" si="35"/>
        <v>1.6</v>
      </c>
      <c r="AN54" s="171">
        <f t="shared" si="36"/>
        <v>2</v>
      </c>
      <c r="AO54" s="147" t="s">
        <v>30171</v>
      </c>
      <c r="AP54" s="147" t="s">
        <v>35151</v>
      </c>
      <c r="AQ54" s="171">
        <f t="shared" si="37"/>
        <v>1.6</v>
      </c>
      <c r="AR54" s="173">
        <f t="shared" si="38"/>
        <v>379</v>
      </c>
      <c r="AS54" s="173">
        <f t="shared" si="39"/>
        <v>409.3</v>
      </c>
      <c r="AT54" s="173">
        <f>ROUNDUP(X54/10,2)</f>
        <v>2.96</v>
      </c>
      <c r="AU54" s="172">
        <f>AT54/5+0.1</f>
        <v>0.69199999999999995</v>
      </c>
      <c r="AV54" s="147" t="s">
        <v>39931</v>
      </c>
      <c r="BB54" s="174"/>
      <c r="BC54" s="174"/>
      <c r="BD54" s="174"/>
      <c r="BJ54" s="162">
        <v>0</v>
      </c>
      <c r="BY54" s="185">
        <v>204</v>
      </c>
      <c r="BZ54" s="186">
        <v>0.17664542999999999</v>
      </c>
      <c r="CA54" s="186">
        <v>0.17456287000000001</v>
      </c>
      <c r="CB54" s="186">
        <v>0.23374724</v>
      </c>
      <c r="CC54" s="186">
        <v>0.14993451999999999</v>
      </c>
      <c r="CD54" s="186">
        <v>0.19100565</v>
      </c>
      <c r="CE54" s="186">
        <v>0.11295474</v>
      </c>
      <c r="CF54" s="186">
        <v>9.4354562000000003E-2</v>
      </c>
      <c r="CG54" s="186">
        <v>8.4286444000000002E-2</v>
      </c>
      <c r="CH54" s="186">
        <v>0.16003830999999999</v>
      </c>
      <c r="CI54" s="186">
        <v>1.3965398</v>
      </c>
      <c r="CJ54" s="186">
        <v>1.3652344000000001</v>
      </c>
      <c r="CK54" s="186">
        <v>1.259058</v>
      </c>
      <c r="CL54" s="186">
        <v>0.86347467</v>
      </c>
      <c r="CM54" s="186">
        <v>0.87080484999999996</v>
      </c>
      <c r="CN54" s="186">
        <v>0.74547337999999996</v>
      </c>
      <c r="CO54" s="186">
        <v>0.77055567999999997</v>
      </c>
      <c r="CP54" s="186">
        <v>0.75693953000000003</v>
      </c>
      <c r="CQ54" s="186">
        <v>0.68856083999999995</v>
      </c>
      <c r="CR54" s="186">
        <v>0.67277682000000005</v>
      </c>
      <c r="CS54" s="186">
        <v>0.66481256</v>
      </c>
      <c r="CT54" s="186">
        <v>0.60713625000000004</v>
      </c>
      <c r="CU54" s="186">
        <v>0.48434609000000001</v>
      </c>
      <c r="CV54" s="186">
        <v>0.32263850999999999</v>
      </c>
      <c r="CW54" s="186">
        <v>0.26847663999999999</v>
      </c>
      <c r="CX54" s="186">
        <v>0.26106960000000001</v>
      </c>
      <c r="CY54" s="186">
        <v>0.25902405000000001</v>
      </c>
      <c r="CZ54" s="186">
        <v>0.27009165000000002</v>
      </c>
      <c r="DA54" s="188"/>
      <c r="DB54" s="188"/>
      <c r="DC54" s="188"/>
      <c r="DD54" s="188"/>
      <c r="DE54" s="188"/>
      <c r="DF54" s="188"/>
      <c r="DG54" s="188"/>
      <c r="DH54" s="188"/>
      <c r="DI54" s="188"/>
      <c r="DJ54" s="188"/>
      <c r="DK54" s="188"/>
      <c r="DL54" s="188"/>
      <c r="DM54" s="188"/>
      <c r="DN54" s="188"/>
      <c r="DO54" s="188"/>
      <c r="DP54" s="188"/>
      <c r="DQ54" s="188"/>
      <c r="DR54" s="188"/>
      <c r="DS54" s="188"/>
    </row>
    <row r="55" spans="1:123" s="162" customFormat="1">
      <c r="A55" s="147" t="s">
        <v>40316</v>
      </c>
      <c r="B55" s="147">
        <v>19.200000000000003</v>
      </c>
      <c r="C55" s="147">
        <v>0.65281769999999995</v>
      </c>
      <c r="D55" s="171">
        <v>1.6</v>
      </c>
      <c r="E55" s="171">
        <v>8</v>
      </c>
      <c r="F55" s="171">
        <v>2.8000000000000003</v>
      </c>
      <c r="G55" s="171">
        <v>0.4</v>
      </c>
      <c r="H55" s="171">
        <v>1</v>
      </c>
      <c r="I55" s="173">
        <v>519.6</v>
      </c>
      <c r="J55" s="173">
        <v>389.5</v>
      </c>
      <c r="K55" s="150">
        <v>5</v>
      </c>
      <c r="L55" s="150">
        <v>7</v>
      </c>
      <c r="M55" s="150">
        <v>12</v>
      </c>
      <c r="N55" s="150">
        <v>0.8</v>
      </c>
      <c r="O55" s="150">
        <v>0</v>
      </c>
      <c r="P55" s="147">
        <v>0.86865298563495852</v>
      </c>
      <c r="Q55" s="180">
        <f t="shared" si="20"/>
        <v>-5.8</v>
      </c>
      <c r="R55" s="181">
        <f t="shared" si="21"/>
        <v>11</v>
      </c>
      <c r="S55" s="181">
        <v>5</v>
      </c>
      <c r="T55" s="182">
        <f t="shared" si="22"/>
        <v>0.8</v>
      </c>
      <c r="U55" s="182">
        <f t="shared" si="23"/>
        <v>7</v>
      </c>
      <c r="V55" s="182">
        <f t="shared" si="24"/>
        <v>12</v>
      </c>
      <c r="W55" s="183">
        <f t="shared" si="25"/>
        <v>0</v>
      </c>
      <c r="X55" s="147" t="s">
        <v>503</v>
      </c>
      <c r="Y55" s="171">
        <f t="shared" si="26"/>
        <v>35</v>
      </c>
      <c r="Z55" s="151">
        <f t="shared" si="27"/>
        <v>247</v>
      </c>
      <c r="AA55" s="151">
        <f t="shared" si="28"/>
        <v>13</v>
      </c>
      <c r="AB55" s="147" t="s">
        <v>5491</v>
      </c>
      <c r="AC55" s="172">
        <f t="shared" si="29"/>
        <v>19.200000000000003</v>
      </c>
      <c r="AD55" s="153">
        <f t="shared" si="30"/>
        <v>0.65281769999999995</v>
      </c>
      <c r="AE55" s="153" t="s">
        <v>15459</v>
      </c>
      <c r="AF55" s="153" t="s">
        <v>10473</v>
      </c>
      <c r="AG55" s="153" t="s">
        <v>20420</v>
      </c>
      <c r="AH55" s="153" t="s">
        <v>25378</v>
      </c>
      <c r="AI55" s="151">
        <f t="shared" si="31"/>
        <v>10.5</v>
      </c>
      <c r="AJ55" s="171">
        <f t="shared" si="32"/>
        <v>5.4</v>
      </c>
      <c r="AK55" s="171">
        <f t="shared" si="33"/>
        <v>1.6</v>
      </c>
      <c r="AL55" s="171">
        <f t="shared" si="34"/>
        <v>8</v>
      </c>
      <c r="AM55" s="171">
        <f t="shared" si="35"/>
        <v>1</v>
      </c>
      <c r="AN55" s="171">
        <f t="shared" si="36"/>
        <v>2.8000000000000003</v>
      </c>
      <c r="AO55" s="147" t="s">
        <v>30339</v>
      </c>
      <c r="AP55" s="147" t="s">
        <v>35319</v>
      </c>
      <c r="AQ55" s="171">
        <f t="shared" si="37"/>
        <v>0.4</v>
      </c>
      <c r="AR55" s="173">
        <f t="shared" si="38"/>
        <v>519.6</v>
      </c>
      <c r="AS55" s="173">
        <f t="shared" si="39"/>
        <v>389.5</v>
      </c>
      <c r="AT55" s="173">
        <f>ROUNDUP(X55/10,2)</f>
        <v>1.92</v>
      </c>
      <c r="AU55" s="172">
        <f>AT55/5+0.1</f>
        <v>0.48399999999999999</v>
      </c>
      <c r="AV55" s="177" t="s">
        <v>39932</v>
      </c>
      <c r="AW55" s="149"/>
      <c r="AX55" s="149"/>
      <c r="AY55" s="149"/>
      <c r="AZ55" s="149"/>
      <c r="BA55" s="149"/>
      <c r="BB55" s="174"/>
      <c r="BC55" s="174"/>
      <c r="BD55" s="174"/>
      <c r="BE55" s="149"/>
      <c r="BF55" s="149"/>
      <c r="BG55" s="149"/>
      <c r="BH55" s="149"/>
      <c r="BI55" s="149"/>
      <c r="BJ55" s="108">
        <v>14.8</v>
      </c>
      <c r="BK55" s="149"/>
      <c r="BL55" s="149"/>
      <c r="BM55" s="149"/>
      <c r="BN55" s="149"/>
      <c r="BO55" s="149"/>
      <c r="BP55" s="149"/>
      <c r="BQ55" s="149"/>
      <c r="BR55" s="149"/>
      <c r="BS55" s="149"/>
      <c r="BT55" s="149"/>
      <c r="BU55" s="149"/>
      <c r="BV55" s="149"/>
      <c r="BW55" s="149"/>
      <c r="BX55" s="149"/>
      <c r="BY55" s="185">
        <v>372</v>
      </c>
      <c r="BZ55" s="186">
        <v>0.25397372000000001</v>
      </c>
      <c r="CA55" s="186">
        <v>0.23302593999999999</v>
      </c>
      <c r="CB55" s="186">
        <v>0.27238119</v>
      </c>
      <c r="CC55" s="186">
        <v>0.28109511999999998</v>
      </c>
      <c r="CD55" s="186">
        <v>0.29830033</v>
      </c>
      <c r="CE55" s="186">
        <v>0.31040728000000001</v>
      </c>
      <c r="CF55" s="186">
        <v>0.21747598000000001</v>
      </c>
      <c r="CG55" s="186">
        <v>0.21219486000000001</v>
      </c>
      <c r="CH55" s="186">
        <v>0.18264369999999999</v>
      </c>
      <c r="CI55" s="186">
        <v>3.7753735000000002</v>
      </c>
      <c r="CJ55" s="186">
        <v>1.7364337000000001</v>
      </c>
      <c r="CK55" s="186">
        <v>0.70320499000000003</v>
      </c>
      <c r="CL55" s="186">
        <v>6.7183799999999998</v>
      </c>
      <c r="CM55" s="186">
        <v>2.8891374999999999</v>
      </c>
      <c r="CN55" s="186">
        <v>0.96798234999999999</v>
      </c>
      <c r="CO55" s="186">
        <v>3.7765922999999999</v>
      </c>
      <c r="CP55" s="186">
        <v>1.7376244000000001</v>
      </c>
      <c r="CQ55" s="186">
        <v>0.70671362000000004</v>
      </c>
      <c r="CR55" s="186">
        <v>0.84171008999999997</v>
      </c>
      <c r="CS55" s="186">
        <v>0.60968</v>
      </c>
      <c r="CT55" s="186">
        <v>0.43781036000000001</v>
      </c>
      <c r="CU55" s="186">
        <v>0.36809357999999998</v>
      </c>
      <c r="CV55" s="186">
        <v>0.32391962000000002</v>
      </c>
      <c r="CW55" s="186">
        <v>0.35114729</v>
      </c>
      <c r="CX55" s="186">
        <v>0.84273016000000001</v>
      </c>
      <c r="CY55" s="186">
        <v>0.61094736999999999</v>
      </c>
      <c r="CZ55" s="186">
        <v>0.40554371</v>
      </c>
      <c r="DA55" s="188"/>
      <c r="DB55" s="188"/>
      <c r="DC55" s="188"/>
      <c r="DD55" s="188"/>
      <c r="DE55" s="188"/>
      <c r="DF55" s="188"/>
      <c r="DG55" s="188"/>
      <c r="DH55" s="188"/>
      <c r="DI55" s="188"/>
      <c r="DJ55" s="188"/>
      <c r="DK55" s="188"/>
      <c r="DL55" s="188"/>
      <c r="DM55" s="188"/>
      <c r="DN55" s="188"/>
      <c r="DO55" s="188"/>
      <c r="DP55" s="188"/>
      <c r="DQ55" s="188"/>
      <c r="DR55" s="188"/>
      <c r="DS55" s="188"/>
    </row>
    <row r="56" spans="1:123" s="162" customFormat="1">
      <c r="A56" s="147" t="s">
        <v>40293</v>
      </c>
      <c r="B56" s="147">
        <v>19</v>
      </c>
      <c r="C56" s="147">
        <v>0.58844569999999996</v>
      </c>
      <c r="D56" s="171">
        <v>2</v>
      </c>
      <c r="E56" s="171">
        <v>9.2000000000000011</v>
      </c>
      <c r="F56" s="171">
        <v>2.2000000000000002</v>
      </c>
      <c r="G56" s="171">
        <v>1</v>
      </c>
      <c r="H56" s="171">
        <v>1</v>
      </c>
      <c r="I56" s="173">
        <v>461.70000000000005</v>
      </c>
      <c r="J56" s="173">
        <v>421</v>
      </c>
      <c r="K56" s="150">
        <v>17</v>
      </c>
      <c r="L56" s="150">
        <v>17</v>
      </c>
      <c r="M56" s="150">
        <v>14</v>
      </c>
      <c r="N56" s="150">
        <v>0.8</v>
      </c>
      <c r="O56" s="150">
        <v>28</v>
      </c>
      <c r="P56" s="147">
        <v>0.83323118904606708</v>
      </c>
      <c r="Q56" s="180">
        <f t="shared" si="20"/>
        <v>-17.8</v>
      </c>
      <c r="R56" s="181">
        <f t="shared" si="21"/>
        <v>15</v>
      </c>
      <c r="S56" s="181">
        <v>5</v>
      </c>
      <c r="T56" s="182">
        <f t="shared" si="22"/>
        <v>0.8</v>
      </c>
      <c r="U56" s="182">
        <f t="shared" si="23"/>
        <v>17</v>
      </c>
      <c r="V56" s="182">
        <f t="shared" si="24"/>
        <v>14</v>
      </c>
      <c r="W56" s="183">
        <f t="shared" si="25"/>
        <v>9</v>
      </c>
      <c r="X56" s="147" t="s">
        <v>480</v>
      </c>
      <c r="Y56" s="171">
        <f t="shared" si="26"/>
        <v>31.900000000000002</v>
      </c>
      <c r="Z56" s="151">
        <f t="shared" si="27"/>
        <v>189</v>
      </c>
      <c r="AA56" s="151">
        <f t="shared" si="28"/>
        <v>14</v>
      </c>
      <c r="AB56" s="147" t="s">
        <v>5468</v>
      </c>
      <c r="AC56" s="172">
        <f t="shared" si="29"/>
        <v>19</v>
      </c>
      <c r="AD56" s="153">
        <f t="shared" si="30"/>
        <v>0.58844569999999996</v>
      </c>
      <c r="AE56" s="153" t="s">
        <v>15436</v>
      </c>
      <c r="AF56" s="153" t="s">
        <v>10450</v>
      </c>
      <c r="AG56" s="153" t="s">
        <v>20397</v>
      </c>
      <c r="AH56" s="153" t="s">
        <v>25355</v>
      </c>
      <c r="AI56" s="151">
        <f t="shared" si="31"/>
        <v>9.8999999999999986</v>
      </c>
      <c r="AJ56" s="171">
        <f t="shared" si="32"/>
        <v>6</v>
      </c>
      <c r="AK56" s="171">
        <f t="shared" si="33"/>
        <v>2</v>
      </c>
      <c r="AL56" s="171">
        <f t="shared" si="34"/>
        <v>9.2000000000000011</v>
      </c>
      <c r="AM56" s="171">
        <f t="shared" si="35"/>
        <v>1</v>
      </c>
      <c r="AN56" s="171">
        <f t="shared" si="36"/>
        <v>2.2000000000000002</v>
      </c>
      <c r="AO56" s="147" t="s">
        <v>30316</v>
      </c>
      <c r="AP56" s="147" t="s">
        <v>35296</v>
      </c>
      <c r="AQ56" s="171">
        <f t="shared" si="37"/>
        <v>1</v>
      </c>
      <c r="AR56" s="173">
        <f t="shared" si="38"/>
        <v>461.70000000000005</v>
      </c>
      <c r="AS56" s="173">
        <f t="shared" si="39"/>
        <v>421</v>
      </c>
      <c r="AT56" s="173">
        <f>ROUNDUP(X56/10,2)</f>
        <v>1.9</v>
      </c>
      <c r="AU56" s="172">
        <f>AT56/5+0.1</f>
        <v>0.48</v>
      </c>
      <c r="AV56" s="147" t="s">
        <v>39932</v>
      </c>
      <c r="AW56" s="149"/>
      <c r="AX56" s="149"/>
      <c r="AY56" s="149"/>
      <c r="AZ56" s="149"/>
      <c r="BA56" s="149"/>
      <c r="BB56" s="174"/>
      <c r="BC56" s="174"/>
      <c r="BD56" s="174"/>
      <c r="BE56" s="149"/>
      <c r="BF56" s="149"/>
      <c r="BG56" s="149"/>
      <c r="BH56" s="149"/>
      <c r="BI56" s="149"/>
      <c r="BJ56" s="108">
        <v>12</v>
      </c>
      <c r="BK56" s="149"/>
      <c r="BL56" s="149"/>
      <c r="BM56" s="149"/>
      <c r="BN56" s="149"/>
      <c r="BO56" s="149"/>
      <c r="BP56" s="149"/>
      <c r="BQ56" s="149"/>
      <c r="BR56" s="149"/>
      <c r="BS56" s="149"/>
      <c r="BT56" s="149"/>
      <c r="BU56" s="149"/>
      <c r="BV56" s="149"/>
      <c r="BW56" s="149"/>
      <c r="BX56" s="149"/>
      <c r="BY56" s="185">
        <v>349</v>
      </c>
      <c r="BZ56" s="186">
        <v>0.17523828</v>
      </c>
      <c r="CA56" s="186">
        <v>0.18285397</v>
      </c>
      <c r="CB56" s="186">
        <v>0.19897039</v>
      </c>
      <c r="CC56" s="186">
        <v>7.6165504999999994E-2</v>
      </c>
      <c r="CD56" s="186">
        <v>7.5847410000000004E-2</v>
      </c>
      <c r="CE56" s="186">
        <v>0.10014357</v>
      </c>
      <c r="CF56" s="186">
        <v>7.5580685999999994E-2</v>
      </c>
      <c r="CG56" s="186">
        <v>7.6973959999999994E-2</v>
      </c>
      <c r="CH56" s="186">
        <v>0.10445394</v>
      </c>
      <c r="CI56" s="186">
        <v>1.1131788</v>
      </c>
      <c r="CJ56" s="186">
        <v>1.0563435999999999</v>
      </c>
      <c r="CK56" s="186">
        <v>0.47300376999999999</v>
      </c>
      <c r="CL56" s="186">
        <v>0.71294420999999997</v>
      </c>
      <c r="CM56" s="186">
        <v>0.72300421999999998</v>
      </c>
      <c r="CN56" s="186">
        <v>0.41332003</v>
      </c>
      <c r="CO56" s="186">
        <v>0.20204828999999999</v>
      </c>
      <c r="CP56" s="186">
        <v>0.20129607999999999</v>
      </c>
      <c r="CQ56" s="186">
        <v>0.16151372999999999</v>
      </c>
      <c r="CR56" s="186">
        <v>0.61768674999999995</v>
      </c>
      <c r="CS56" s="186">
        <v>0.60522586</v>
      </c>
      <c r="CT56" s="186">
        <v>0.39585331000000001</v>
      </c>
      <c r="CU56" s="186">
        <v>0.34333047</v>
      </c>
      <c r="CV56" s="186">
        <v>0.24777194999999999</v>
      </c>
      <c r="CW56" s="186">
        <v>0.13503635999999999</v>
      </c>
      <c r="CX56" s="186">
        <v>0.14874135999999999</v>
      </c>
      <c r="CY56" s="186">
        <v>0.15111172</v>
      </c>
      <c r="CZ56" s="186">
        <v>0.13894476</v>
      </c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</row>
    <row r="57" spans="1:123">
      <c r="A57" s="147" t="s">
        <v>40229</v>
      </c>
      <c r="B57" s="147">
        <v>19.700000000000003</v>
      </c>
      <c r="C57" s="147">
        <v>0.50947539999999991</v>
      </c>
      <c r="D57" s="171">
        <v>1.6</v>
      </c>
      <c r="E57" s="171">
        <v>5</v>
      </c>
      <c r="F57" s="171">
        <v>2.6</v>
      </c>
      <c r="G57" s="171">
        <v>1.2000000000000002</v>
      </c>
      <c r="H57" s="171">
        <v>1.4000000000000001</v>
      </c>
      <c r="I57" s="173">
        <v>359.6</v>
      </c>
      <c r="J57" s="173">
        <v>406.20000000000005</v>
      </c>
      <c r="K57" s="150">
        <v>5</v>
      </c>
      <c r="L57" s="150">
        <v>3</v>
      </c>
      <c r="M57" s="150">
        <v>14</v>
      </c>
      <c r="N57" s="150">
        <v>2.4000000000000004</v>
      </c>
      <c r="O57" s="150">
        <v>2</v>
      </c>
      <c r="P57" s="147">
        <v>2.4630732742715877</v>
      </c>
      <c r="Q57" s="180">
        <f t="shared" si="20"/>
        <v>-7.4</v>
      </c>
      <c r="R57" s="181">
        <f t="shared" si="21"/>
        <v>13.2</v>
      </c>
      <c r="S57" s="181">
        <v>5</v>
      </c>
      <c r="T57" s="182">
        <f t="shared" si="22"/>
        <v>2.4000000000000004</v>
      </c>
      <c r="U57" s="182">
        <f t="shared" si="23"/>
        <v>3</v>
      </c>
      <c r="V57" s="182">
        <f t="shared" si="24"/>
        <v>14</v>
      </c>
      <c r="W57" s="183">
        <f t="shared" si="25"/>
        <v>0.2</v>
      </c>
      <c r="X57" s="147" t="s">
        <v>416</v>
      </c>
      <c r="Y57" s="171">
        <f t="shared" si="26"/>
        <v>29.700000000000003</v>
      </c>
      <c r="Z57" s="151">
        <f t="shared" si="27"/>
        <v>87</v>
      </c>
      <c r="AA57" s="151">
        <f t="shared" si="28"/>
        <v>15</v>
      </c>
      <c r="AB57" s="147" t="s">
        <v>5404</v>
      </c>
      <c r="AC57" s="172">
        <f t="shared" si="29"/>
        <v>19.700000000000003</v>
      </c>
      <c r="AD57" s="153">
        <f t="shared" si="30"/>
        <v>0.50947539999999991</v>
      </c>
      <c r="AE57" s="153" t="s">
        <v>15372</v>
      </c>
      <c r="AF57" s="153" t="s">
        <v>10386</v>
      </c>
      <c r="AG57" s="153" t="s">
        <v>20333</v>
      </c>
      <c r="AH57" s="153" t="s">
        <v>25292</v>
      </c>
      <c r="AI57" s="151">
        <f t="shared" si="31"/>
        <v>12</v>
      </c>
      <c r="AJ57" s="171">
        <f t="shared" si="32"/>
        <v>6.2</v>
      </c>
      <c r="AK57" s="171">
        <f t="shared" si="33"/>
        <v>1.6</v>
      </c>
      <c r="AL57" s="171">
        <f t="shared" si="34"/>
        <v>5</v>
      </c>
      <c r="AM57" s="171">
        <f t="shared" si="35"/>
        <v>1.4000000000000001</v>
      </c>
      <c r="AN57" s="171">
        <f t="shared" si="36"/>
        <v>2.6</v>
      </c>
      <c r="AO57" s="147" t="s">
        <v>30252</v>
      </c>
      <c r="AP57" s="147" t="s">
        <v>35232</v>
      </c>
      <c r="AQ57" s="171">
        <f t="shared" si="37"/>
        <v>1.2000000000000002</v>
      </c>
      <c r="AR57" s="173">
        <f t="shared" si="38"/>
        <v>359.6</v>
      </c>
      <c r="AS57" s="173">
        <f t="shared" si="39"/>
        <v>406.20000000000005</v>
      </c>
      <c r="AT57" s="173">
        <f>ROUNDUP(X57/10,2)</f>
        <v>1.97</v>
      </c>
      <c r="AU57" s="172">
        <f>AT57/5+0.1</f>
        <v>0.49399999999999999</v>
      </c>
      <c r="AV57" s="147" t="s">
        <v>39932</v>
      </c>
      <c r="BB57" s="174"/>
      <c r="BC57" s="174"/>
      <c r="BD57" s="174"/>
      <c r="BJ57" s="108">
        <v>9</v>
      </c>
      <c r="BY57" s="185">
        <v>285</v>
      </c>
      <c r="BZ57" s="186">
        <v>0.34002494999999999</v>
      </c>
      <c r="CA57" s="186">
        <v>0.25328243</v>
      </c>
      <c r="CB57" s="186">
        <v>0.23864548999999999</v>
      </c>
      <c r="CC57" s="186">
        <v>0.43432426000000002</v>
      </c>
      <c r="CD57" s="186">
        <v>0.39759240000000001</v>
      </c>
      <c r="CE57" s="186">
        <v>0.33228089999999999</v>
      </c>
      <c r="CF57" s="186">
        <v>0.25713921000000001</v>
      </c>
      <c r="CG57" s="186">
        <v>0.29019418000000002</v>
      </c>
      <c r="CH57" s="186">
        <v>0.27215031000000001</v>
      </c>
      <c r="CI57" s="186">
        <v>6.2432837000000001</v>
      </c>
      <c r="CJ57" s="186">
        <v>2.2423692000000002</v>
      </c>
      <c r="CK57" s="186">
        <v>0.92061179999999998</v>
      </c>
      <c r="CL57" s="186">
        <v>6.6741704999999998</v>
      </c>
      <c r="CM57" s="186">
        <v>2.0559902000000001</v>
      </c>
      <c r="CN57" s="186">
        <v>0.99020319999999995</v>
      </c>
      <c r="CO57" s="186">
        <v>5.0753817999999997</v>
      </c>
      <c r="CP57" s="186">
        <v>1.7681484000000001</v>
      </c>
      <c r="CQ57" s="186">
        <v>0.79252272999999995</v>
      </c>
      <c r="CR57" s="186">
        <v>2.0126050000000002</v>
      </c>
      <c r="CS57" s="186">
        <v>0.98221272000000004</v>
      </c>
      <c r="CT57" s="186">
        <v>0.65174425000000002</v>
      </c>
      <c r="CU57" s="186">
        <v>0.26007655000000002</v>
      </c>
      <c r="CV57" s="186">
        <v>0.23066168000000001</v>
      </c>
      <c r="CW57" s="186">
        <v>0.23561815999999999</v>
      </c>
      <c r="CX57" s="186">
        <v>1.0477182</v>
      </c>
      <c r="CY57" s="186">
        <v>0.52770823</v>
      </c>
      <c r="CZ57" s="186">
        <v>0.34311995000000001</v>
      </c>
      <c r="DA57" s="188"/>
      <c r="DB57" s="188"/>
      <c r="DC57" s="188"/>
      <c r="DD57" s="188"/>
      <c r="DE57" s="188"/>
      <c r="DF57" s="188"/>
      <c r="DG57" s="188"/>
      <c r="DH57" s="188"/>
      <c r="DI57" s="188"/>
      <c r="DJ57" s="188"/>
      <c r="DK57" s="188"/>
      <c r="DL57" s="188"/>
      <c r="DM57" s="188"/>
      <c r="DN57" s="188"/>
      <c r="DO57" s="188"/>
      <c r="DP57" s="188"/>
      <c r="DQ57" s="188"/>
      <c r="DR57" s="188"/>
      <c r="DS57" s="188"/>
    </row>
    <row r="58" spans="1:123" s="162" customFormat="1">
      <c r="A58" s="147" t="s">
        <v>40115</v>
      </c>
      <c r="B58" s="147">
        <v>14.2</v>
      </c>
      <c r="C58" s="147">
        <v>0.24594009999999999</v>
      </c>
      <c r="D58" s="171">
        <v>1.6</v>
      </c>
      <c r="E58" s="171">
        <v>8.6</v>
      </c>
      <c r="F58" s="171">
        <v>1.8</v>
      </c>
      <c r="G58" s="171">
        <v>1</v>
      </c>
      <c r="H58" s="171">
        <v>1.4000000000000001</v>
      </c>
      <c r="I58" s="173">
        <v>457.3</v>
      </c>
      <c r="J58" s="173">
        <v>422.70000000000005</v>
      </c>
      <c r="K58" s="150">
        <v>19</v>
      </c>
      <c r="L58" s="150">
        <v>11</v>
      </c>
      <c r="M58" s="150">
        <v>5</v>
      </c>
      <c r="N58" s="150">
        <v>0.4</v>
      </c>
      <c r="O58" s="150">
        <v>1</v>
      </c>
      <c r="P58" s="147">
        <v>0.46330057184250029</v>
      </c>
      <c r="Q58" s="180">
        <f t="shared" si="20"/>
        <v>-19.399999999999999</v>
      </c>
      <c r="R58" s="181">
        <f t="shared" si="21"/>
        <v>9.4</v>
      </c>
      <c r="S58" s="181">
        <v>5</v>
      </c>
      <c r="T58" s="182">
        <f t="shared" si="22"/>
        <v>0.4</v>
      </c>
      <c r="U58" s="182">
        <f t="shared" si="23"/>
        <v>11</v>
      </c>
      <c r="V58" s="182">
        <f t="shared" si="24"/>
        <v>5</v>
      </c>
      <c r="W58" s="183">
        <f t="shared" si="25"/>
        <v>0.4</v>
      </c>
      <c r="X58" s="147" t="s">
        <v>303</v>
      </c>
      <c r="Y58" s="171">
        <f t="shared" si="26"/>
        <v>19.8</v>
      </c>
      <c r="Z58" s="151">
        <f t="shared" si="27"/>
        <v>184</v>
      </c>
      <c r="AA58" s="151">
        <f t="shared" si="28"/>
        <v>15</v>
      </c>
      <c r="AB58" s="147" t="s">
        <v>5290</v>
      </c>
      <c r="AC58" s="172">
        <f t="shared" si="29"/>
        <v>14.2</v>
      </c>
      <c r="AD58" s="153">
        <f t="shared" si="30"/>
        <v>0.24594009999999999</v>
      </c>
      <c r="AE58" s="153" t="s">
        <v>15261</v>
      </c>
      <c r="AF58" s="153" t="s">
        <v>10273</v>
      </c>
      <c r="AG58" s="153" t="s">
        <v>20221</v>
      </c>
      <c r="AH58" s="153" t="s">
        <v>25180</v>
      </c>
      <c r="AI58" s="151">
        <f t="shared" si="31"/>
        <v>10.199999999999999</v>
      </c>
      <c r="AJ58" s="171">
        <f t="shared" si="32"/>
        <v>6</v>
      </c>
      <c r="AK58" s="171">
        <f t="shared" si="33"/>
        <v>1.6</v>
      </c>
      <c r="AL58" s="171">
        <f t="shared" si="34"/>
        <v>8.6</v>
      </c>
      <c r="AM58" s="171">
        <f t="shared" si="35"/>
        <v>1.4000000000000001</v>
      </c>
      <c r="AN58" s="171">
        <f t="shared" si="36"/>
        <v>1.8</v>
      </c>
      <c r="AO58" s="147" t="s">
        <v>30138</v>
      </c>
      <c r="AP58" s="147" t="s">
        <v>35118</v>
      </c>
      <c r="AQ58" s="171">
        <f t="shared" si="37"/>
        <v>1</v>
      </c>
      <c r="AR58" s="173">
        <f t="shared" si="38"/>
        <v>457.3</v>
      </c>
      <c r="AS58" s="173">
        <f t="shared" si="39"/>
        <v>422.70000000000005</v>
      </c>
      <c r="AT58" s="173"/>
      <c r="AU58" s="172">
        <f>AC58/5+1</f>
        <v>3.84</v>
      </c>
      <c r="AV58" s="147" t="s">
        <v>39932</v>
      </c>
      <c r="AW58" s="149">
        <v>3047.5</v>
      </c>
      <c r="AX58" s="149">
        <v>473.65</v>
      </c>
      <c r="AY58" s="149">
        <v>5.97</v>
      </c>
      <c r="AZ58" s="149">
        <v>152</v>
      </c>
      <c r="BA58" s="149">
        <v>-1</v>
      </c>
      <c r="BB58" s="174">
        <v>37.9</v>
      </c>
      <c r="BC58" s="174">
        <v>58.12</v>
      </c>
      <c r="BD58" s="174">
        <f>((1.092*8.3144*(BA58+273)*(LN(BB58)-1.013)/(0.93-(BA58+273)/(AZ58+273)))*((AZ58-AP58)/(AZ58-BA58))^0.383)*1000/BC58</f>
        <v>77889.081964617275</v>
      </c>
      <c r="BE58" s="184">
        <f>1-EXP(-2.63*(AW58/BD58)*(AZ58-BA58)*(1-((AZ58-AP58)/(AZ58-BA58))^0.38))</f>
        <v>0.99999631702032377</v>
      </c>
      <c r="BF58" s="149">
        <f>AD58*AL58*AK58*AN58*AX58</f>
        <v>2885.2126385443203</v>
      </c>
      <c r="BG58" s="149">
        <f>0.07*BF58*BE58/AY58</f>
        <v>33.829839340960937</v>
      </c>
      <c r="BH58" s="149">
        <f>(1-AD58)*AK58*AL58*AN58</f>
        <v>18.676555603200001</v>
      </c>
      <c r="BI58" s="175">
        <f>MROUND(X58,0.1)/5</f>
        <v>2.8200000000000003</v>
      </c>
      <c r="BJ58" s="108">
        <v>4.7</v>
      </c>
      <c r="BK58" s="176">
        <f>CEILING(AN58,0.2)</f>
        <v>1.8</v>
      </c>
      <c r="BL58" s="176">
        <f>AM58</f>
        <v>1.4000000000000001</v>
      </c>
      <c r="BM58" s="176">
        <f>CEILING((1-AD58)*AN58,0.2)</f>
        <v>1.4000000000000001</v>
      </c>
      <c r="BN58" s="161">
        <f>BH58+BG58</f>
        <v>52.506394944160938</v>
      </c>
      <c r="BO58" s="149"/>
      <c r="BP58" s="149"/>
      <c r="BQ58" s="149"/>
      <c r="BR58" s="149"/>
      <c r="BS58" s="149"/>
      <c r="BT58" s="149"/>
      <c r="BU58" s="149"/>
      <c r="BV58" s="149"/>
      <c r="BW58" s="149">
        <f>Z58</f>
        <v>184</v>
      </c>
      <c r="BX58" s="161">
        <f>BG58/BH58</f>
        <v>1.8113532312759322</v>
      </c>
      <c r="BY58" s="185">
        <v>171</v>
      </c>
      <c r="BZ58" s="186">
        <v>0.17034562</v>
      </c>
      <c r="CA58" s="186">
        <v>0.17116835999999999</v>
      </c>
      <c r="CB58" s="186">
        <v>0.27746952000000003</v>
      </c>
      <c r="CC58" s="186">
        <v>0.24748460999999999</v>
      </c>
      <c r="CD58" s="186">
        <v>0.14745615000000001</v>
      </c>
      <c r="CE58" s="186">
        <v>0.10109847</v>
      </c>
      <c r="CF58" s="186">
        <v>9.3380056000000003E-2</v>
      </c>
      <c r="CG58" s="186">
        <v>9.3616626999999994E-2</v>
      </c>
      <c r="CH58" s="186">
        <v>0.17717997999999999</v>
      </c>
      <c r="CI58" s="186">
        <v>1.1348062000000001</v>
      </c>
      <c r="CJ58" s="186">
        <v>1.1267992</v>
      </c>
      <c r="CK58" s="186">
        <v>1.0491883</v>
      </c>
      <c r="CL58" s="186">
        <v>0.75693553999999996</v>
      </c>
      <c r="CM58" s="186">
        <v>0.75149553999999996</v>
      </c>
      <c r="CN58" s="186">
        <v>0.68439530999999998</v>
      </c>
      <c r="CO58" s="186">
        <v>0.63624734000000005</v>
      </c>
      <c r="CP58" s="186">
        <v>0.63390707999999996</v>
      </c>
      <c r="CQ58" s="186">
        <v>0.58829849999999995</v>
      </c>
      <c r="CR58" s="186">
        <v>0.55152422000000001</v>
      </c>
      <c r="CS58" s="186">
        <v>0.55081338000000002</v>
      </c>
      <c r="CT58" s="186">
        <v>0.52890616999999995</v>
      </c>
      <c r="CU58" s="186">
        <v>0.45436269000000001</v>
      </c>
      <c r="CV58" s="186">
        <v>0.29113069000000003</v>
      </c>
      <c r="CW58" s="186">
        <v>0.27694437</v>
      </c>
      <c r="CX58" s="186">
        <v>0.25718640999999998</v>
      </c>
      <c r="CY58" s="186">
        <v>0.25760314000000001</v>
      </c>
      <c r="CZ58" s="186">
        <v>0.25700495000000001</v>
      </c>
      <c r="DA58" s="188"/>
      <c r="DB58" s="188"/>
      <c r="DC58" s="188"/>
      <c r="DD58" s="188"/>
      <c r="DE58" s="188"/>
      <c r="DF58" s="188"/>
      <c r="DG58" s="188"/>
      <c r="DH58" s="188"/>
      <c r="DI58" s="188"/>
      <c r="DJ58" s="188"/>
      <c r="DK58" s="188"/>
      <c r="DL58" s="188"/>
      <c r="DM58" s="188"/>
      <c r="DN58" s="188"/>
      <c r="DO58" s="188"/>
      <c r="DP58" s="188"/>
      <c r="DQ58" s="188"/>
      <c r="DR58" s="188"/>
      <c r="DS58" s="188"/>
    </row>
    <row r="59" spans="1:123" s="162" customFormat="1">
      <c r="A59" s="147" t="s">
        <v>40362</v>
      </c>
      <c r="B59" s="147">
        <v>20.900000000000002</v>
      </c>
      <c r="C59" s="147">
        <v>0.3123165</v>
      </c>
      <c r="D59" s="171">
        <v>1.4000000000000001</v>
      </c>
      <c r="E59" s="171">
        <v>8.4</v>
      </c>
      <c r="F59" s="171">
        <v>2</v>
      </c>
      <c r="G59" s="171">
        <v>1</v>
      </c>
      <c r="H59" s="171">
        <v>1.4000000000000001</v>
      </c>
      <c r="I59" s="173">
        <v>357.1</v>
      </c>
      <c r="J59" s="173">
        <v>351</v>
      </c>
      <c r="K59" s="150">
        <v>11</v>
      </c>
      <c r="L59" s="150">
        <v>9</v>
      </c>
      <c r="M59" s="150">
        <v>5</v>
      </c>
      <c r="N59" s="150">
        <v>2.2000000000000002</v>
      </c>
      <c r="O59" s="150">
        <v>0</v>
      </c>
      <c r="P59" s="147">
        <v>2.1093809830139061</v>
      </c>
      <c r="Q59" s="180">
        <f t="shared" si="20"/>
        <v>-13.2</v>
      </c>
      <c r="R59" s="181">
        <f t="shared" si="21"/>
        <v>10</v>
      </c>
      <c r="S59" s="181">
        <v>5</v>
      </c>
      <c r="T59" s="182">
        <f t="shared" si="22"/>
        <v>2.2000000000000002</v>
      </c>
      <c r="U59" s="182">
        <f t="shared" si="23"/>
        <v>9</v>
      </c>
      <c r="V59" s="182">
        <f t="shared" si="24"/>
        <v>5</v>
      </c>
      <c r="W59" s="183">
        <f t="shared" si="25"/>
        <v>0</v>
      </c>
      <c r="X59" s="147" t="s">
        <v>549</v>
      </c>
      <c r="Y59" s="171">
        <f t="shared" si="26"/>
        <v>21.900000000000002</v>
      </c>
      <c r="Z59" s="151">
        <f t="shared" si="27"/>
        <v>84</v>
      </c>
      <c r="AA59" s="151">
        <f t="shared" si="28"/>
        <v>14</v>
      </c>
      <c r="AB59" s="147" t="s">
        <v>5537</v>
      </c>
      <c r="AC59" s="172">
        <f t="shared" si="29"/>
        <v>20.900000000000002</v>
      </c>
      <c r="AD59" s="153">
        <f t="shared" si="30"/>
        <v>0.3123165</v>
      </c>
      <c r="AE59" s="153" t="s">
        <v>15504</v>
      </c>
      <c r="AF59" s="153" t="s">
        <v>10519</v>
      </c>
      <c r="AG59" s="153" t="s">
        <v>20466</v>
      </c>
      <c r="AH59" s="153" t="s">
        <v>25424</v>
      </c>
      <c r="AI59" s="151">
        <f t="shared" si="31"/>
        <v>10.3</v>
      </c>
      <c r="AJ59" s="171">
        <f t="shared" si="32"/>
        <v>6</v>
      </c>
      <c r="AK59" s="171">
        <f t="shared" si="33"/>
        <v>1.4000000000000001</v>
      </c>
      <c r="AL59" s="171">
        <f t="shared" si="34"/>
        <v>8.4</v>
      </c>
      <c r="AM59" s="171">
        <f t="shared" si="35"/>
        <v>1.4000000000000001</v>
      </c>
      <c r="AN59" s="171">
        <f t="shared" si="36"/>
        <v>2</v>
      </c>
      <c r="AO59" s="147" t="s">
        <v>30385</v>
      </c>
      <c r="AP59" s="147" t="s">
        <v>35365</v>
      </c>
      <c r="AQ59" s="171">
        <f t="shared" si="37"/>
        <v>1</v>
      </c>
      <c r="AR59" s="173">
        <f t="shared" si="38"/>
        <v>357.1</v>
      </c>
      <c r="AS59" s="173">
        <f t="shared" si="39"/>
        <v>351</v>
      </c>
      <c r="AT59" s="173">
        <f>ROUNDUP(X59/10,2)</f>
        <v>2.09</v>
      </c>
      <c r="AU59" s="172">
        <f>AT59/5+0.1</f>
        <v>0.51800000000000002</v>
      </c>
      <c r="AV59" s="177" t="s">
        <v>39931</v>
      </c>
      <c r="AW59" s="149"/>
      <c r="AX59" s="149"/>
      <c r="AY59" s="149"/>
      <c r="AZ59" s="149"/>
      <c r="BA59" s="149"/>
      <c r="BB59" s="174"/>
      <c r="BC59" s="174"/>
      <c r="BD59" s="174"/>
      <c r="BE59" s="149"/>
      <c r="BF59" s="149"/>
      <c r="BG59" s="149"/>
      <c r="BH59" s="149"/>
      <c r="BI59" s="149"/>
      <c r="BJ59" s="162">
        <v>0</v>
      </c>
      <c r="BK59" s="149"/>
      <c r="BL59" s="149"/>
      <c r="BM59" s="149"/>
      <c r="BN59" s="149"/>
      <c r="BO59" s="149"/>
      <c r="BP59" s="149"/>
      <c r="BQ59" s="149"/>
      <c r="BR59" s="149"/>
      <c r="BS59" s="149"/>
      <c r="BT59" s="149"/>
      <c r="BU59" s="149"/>
      <c r="BV59" s="149"/>
      <c r="BW59" s="149"/>
      <c r="BX59" s="149"/>
      <c r="BY59" s="185">
        <v>418</v>
      </c>
      <c r="BZ59" s="186">
        <v>0.15616294999999999</v>
      </c>
      <c r="CA59" s="186">
        <v>0.15985961000000001</v>
      </c>
      <c r="CB59" s="186">
        <v>0.27404159</v>
      </c>
      <c r="CC59" s="186">
        <v>0.27965620000000002</v>
      </c>
      <c r="CD59" s="186">
        <v>0.21184169999999999</v>
      </c>
      <c r="CE59" s="186">
        <v>0.12115809</v>
      </c>
      <c r="CF59" s="186">
        <v>0.11412775999999999</v>
      </c>
      <c r="CG59" s="186">
        <v>0.11512541</v>
      </c>
      <c r="CH59" s="186">
        <v>0.22443775999999999</v>
      </c>
      <c r="CI59" s="186">
        <v>1.3492341999999999</v>
      </c>
      <c r="CJ59" s="186">
        <v>1.3221802</v>
      </c>
      <c r="CK59" s="186">
        <v>1.2091318</v>
      </c>
      <c r="CL59" s="186">
        <v>1.9167398</v>
      </c>
      <c r="CM59" s="186">
        <v>1.8482254</v>
      </c>
      <c r="CN59" s="186">
        <v>1.6367122999999999</v>
      </c>
      <c r="CO59" s="186">
        <v>1.3512149</v>
      </c>
      <c r="CP59" s="186">
        <v>1.3240954</v>
      </c>
      <c r="CQ59" s="186">
        <v>1.2108581</v>
      </c>
      <c r="CR59" s="186">
        <v>0.61321311999999994</v>
      </c>
      <c r="CS59" s="186">
        <v>0.60769044999999999</v>
      </c>
      <c r="CT59" s="186">
        <v>0.56176758000000004</v>
      </c>
      <c r="CU59" s="186">
        <v>0.45392621</v>
      </c>
      <c r="CV59" s="186">
        <v>0.46290418999999999</v>
      </c>
      <c r="CW59" s="186">
        <v>0.45492831</v>
      </c>
      <c r="CX59" s="186">
        <v>0.43196324000000003</v>
      </c>
      <c r="CY59" s="186">
        <v>0.42857595999999998</v>
      </c>
      <c r="CZ59" s="186">
        <v>0.42887276000000002</v>
      </c>
      <c r="DA59" s="188"/>
      <c r="DB59" s="188"/>
      <c r="DC59" s="188"/>
      <c r="DD59" s="188"/>
      <c r="DE59" s="188"/>
      <c r="DF59" s="188"/>
      <c r="DG59" s="188"/>
      <c r="DH59" s="188"/>
      <c r="DI59" s="188"/>
      <c r="DJ59" s="188"/>
      <c r="DK59" s="188"/>
      <c r="DL59" s="188"/>
      <c r="DM59" s="188"/>
      <c r="DN59" s="188"/>
      <c r="DO59" s="188"/>
      <c r="DP59" s="188"/>
      <c r="DQ59" s="188"/>
      <c r="DR59" s="188"/>
      <c r="DS59" s="188"/>
    </row>
    <row r="60" spans="1:123" s="162" customFormat="1">
      <c r="A60" s="147" t="s">
        <v>40032</v>
      </c>
      <c r="B60" s="147">
        <v>24.400000000000002</v>
      </c>
      <c r="C60" s="147">
        <v>0.81383020000000006</v>
      </c>
      <c r="D60" s="171">
        <v>2</v>
      </c>
      <c r="E60" s="171">
        <v>8.6</v>
      </c>
      <c r="F60" s="171">
        <v>2.2000000000000002</v>
      </c>
      <c r="G60" s="171">
        <v>1.8</v>
      </c>
      <c r="H60" s="171">
        <v>0.60000000000000009</v>
      </c>
      <c r="I60" s="173">
        <v>508</v>
      </c>
      <c r="J60" s="173">
        <v>402</v>
      </c>
      <c r="K60" s="150">
        <v>11</v>
      </c>
      <c r="L60" s="150">
        <v>5</v>
      </c>
      <c r="M60" s="150">
        <v>12</v>
      </c>
      <c r="N60" s="150">
        <v>1</v>
      </c>
      <c r="O60" s="150">
        <v>12</v>
      </c>
      <c r="P60" s="147">
        <v>1.0593365212625447</v>
      </c>
      <c r="Q60" s="180">
        <f t="shared" si="20"/>
        <v>-12</v>
      </c>
      <c r="R60" s="181">
        <f t="shared" si="21"/>
        <v>14.4</v>
      </c>
      <c r="S60" s="181">
        <v>5</v>
      </c>
      <c r="T60" s="182">
        <f t="shared" si="22"/>
        <v>1</v>
      </c>
      <c r="U60" s="182">
        <f t="shared" si="23"/>
        <v>5</v>
      </c>
      <c r="V60" s="182">
        <f t="shared" si="24"/>
        <v>12</v>
      </c>
      <c r="W60" s="183">
        <f t="shared" si="25"/>
        <v>2.4000000000000004</v>
      </c>
      <c r="X60" s="147" t="s">
        <v>219</v>
      </c>
      <c r="Y60" s="171">
        <f t="shared" si="26"/>
        <v>53.400000000000006</v>
      </c>
      <c r="Z60" s="151">
        <f t="shared" si="27"/>
        <v>235</v>
      </c>
      <c r="AA60" s="151">
        <f t="shared" si="28"/>
        <v>11</v>
      </c>
      <c r="AB60" s="147" t="s">
        <v>5206</v>
      </c>
      <c r="AC60" s="172">
        <f t="shared" si="29"/>
        <v>24.400000000000002</v>
      </c>
      <c r="AD60" s="153">
        <f t="shared" si="30"/>
        <v>0.81383020000000006</v>
      </c>
      <c r="AE60" s="153" t="s">
        <v>15177</v>
      </c>
      <c r="AF60" s="153" t="s">
        <v>10190</v>
      </c>
      <c r="AG60" s="153" t="s">
        <v>20138</v>
      </c>
      <c r="AH60" s="153" t="s">
        <v>25097</v>
      </c>
      <c r="AI60" s="151">
        <f t="shared" si="31"/>
        <v>10.199999999999999</v>
      </c>
      <c r="AJ60" s="171">
        <f t="shared" si="32"/>
        <v>6.8</v>
      </c>
      <c r="AK60" s="171">
        <f t="shared" si="33"/>
        <v>2</v>
      </c>
      <c r="AL60" s="171">
        <f t="shared" si="34"/>
        <v>8.6</v>
      </c>
      <c r="AM60" s="171">
        <f t="shared" si="35"/>
        <v>0.60000000000000009</v>
      </c>
      <c r="AN60" s="171">
        <f t="shared" si="36"/>
        <v>2.2000000000000002</v>
      </c>
      <c r="AO60" s="147" t="s">
        <v>30054</v>
      </c>
      <c r="AP60" s="147" t="s">
        <v>35035</v>
      </c>
      <c r="AQ60" s="171">
        <f t="shared" si="37"/>
        <v>1.8</v>
      </c>
      <c r="AR60" s="173">
        <f t="shared" si="38"/>
        <v>508</v>
      </c>
      <c r="AS60" s="173">
        <f t="shared" si="39"/>
        <v>402</v>
      </c>
      <c r="AT60" s="173"/>
      <c r="AU60" s="172">
        <f>AC60/5+1</f>
        <v>5.8800000000000008</v>
      </c>
      <c r="AV60" s="147" t="s">
        <v>39932</v>
      </c>
      <c r="AW60" s="149">
        <v>3773.4</v>
      </c>
      <c r="AX60" s="149">
        <v>411.96</v>
      </c>
      <c r="AY60" s="149">
        <v>8.36</v>
      </c>
      <c r="AZ60" s="149">
        <v>152</v>
      </c>
      <c r="BA60" s="149">
        <v>-1</v>
      </c>
      <c r="BB60" s="174">
        <v>37.9</v>
      </c>
      <c r="BC60" s="174">
        <v>58.12</v>
      </c>
      <c r="BD60" s="174">
        <f>((1.092*8.3144*(BA60+273)*(LN(BB60)-1.013)/(0.93-(BA60+273)/(AZ60+273)))*((AZ60-AP60)/(AZ60-BA60))^0.383)*1000/BC60</f>
        <v>186191.55577992779</v>
      </c>
      <c r="BE60" s="184">
        <f>1-EXP(-2.63*(AW60/BD60)*(AZ60-BA60)*(1-((AZ60-AP60)/(AZ60-BA60))^0.38))</f>
        <v>0.98470269124157106</v>
      </c>
      <c r="BF60" s="149">
        <f>AD60*AL60*AK60*AN60*AX60</f>
        <v>12686.446111025281</v>
      </c>
      <c r="BG60" s="149">
        <f>0.07*BF60*BE60/AY60</f>
        <v>104.60124807981377</v>
      </c>
      <c r="BH60" s="149">
        <f>(1-AD60)*AK60*AL60*AN60</f>
        <v>7.0446652319999981</v>
      </c>
      <c r="BI60" s="175">
        <f>MROUND(X60,0.1)/5</f>
        <v>4.8800000000000008</v>
      </c>
      <c r="BJ60" s="149">
        <v>28</v>
      </c>
      <c r="BK60" s="176">
        <f>CEILING(AN60,0.2)</f>
        <v>2.2000000000000002</v>
      </c>
      <c r="BL60" s="176">
        <f>AM60</f>
        <v>0.60000000000000009</v>
      </c>
      <c r="BM60" s="176">
        <f>CEILING((1-AD60)*AN60,0.2)</f>
        <v>0.60000000000000009</v>
      </c>
      <c r="BN60" s="161">
        <f>BH60+BG60</f>
        <v>111.64591331181377</v>
      </c>
      <c r="BO60" s="149">
        <v>1.81865328582629</v>
      </c>
      <c r="BP60" s="149">
        <f>(BO60+AK60)*(BO60+AL60)*((1/3)*BO60+AN60)</f>
        <v>111.64600394605452</v>
      </c>
      <c r="BQ60" s="176">
        <f>MROUND((BO60+AK60),0.2)</f>
        <v>3.8000000000000003</v>
      </c>
      <c r="BR60" s="176">
        <f>MROUND((BO60+AL60),0.2)</f>
        <v>10.4</v>
      </c>
      <c r="BS60" s="176">
        <f>IF(MROUND(((1/3)*BO60+BK60),0.2)*BR60*BQ60/BN60&gt;1.05,MROUND(((1/3)*BO60+BK60),0.2)-0.2,MROUND(((1/3)*BO60+BK60),0.2))</f>
        <v>2.8000000000000003</v>
      </c>
      <c r="BT60" s="149">
        <f>BQ60*BR60*BS60</f>
        <v>110.65600000000002</v>
      </c>
      <c r="BU60" s="149" t="b">
        <f>IF(BM60&lt;BS60,TRUE, FALSE)</f>
        <v>1</v>
      </c>
      <c r="BV60" s="149" t="b">
        <f>IF(BH60&lt;BM60*BQ60*BR60,TRUE, FALSE)</f>
        <v>1</v>
      </c>
      <c r="BW60" s="149">
        <f>Z60</f>
        <v>235</v>
      </c>
      <c r="BX60" s="161">
        <f>BG60/BH60</f>
        <v>14.848292237460546</v>
      </c>
      <c r="BY60" s="185">
        <v>87</v>
      </c>
      <c r="BZ60" s="186">
        <v>0.22767973999999999</v>
      </c>
      <c r="CA60" s="186">
        <v>0.24763784999999999</v>
      </c>
      <c r="CB60" s="186">
        <v>0.20420252999999999</v>
      </c>
      <c r="CC60" s="186">
        <v>0.22451620999999999</v>
      </c>
      <c r="CD60" s="186">
        <v>0.2268223</v>
      </c>
      <c r="CE60" s="186">
        <v>0.19892198999999999</v>
      </c>
      <c r="CF60" s="186">
        <v>0.12994215000000001</v>
      </c>
      <c r="CG60" s="186">
        <v>0.13819094000000001</v>
      </c>
      <c r="CH60" s="186">
        <v>0.15107805999999999</v>
      </c>
      <c r="CI60" s="186">
        <v>1.9650633</v>
      </c>
      <c r="CJ60" s="186">
        <v>1.7486862000000001</v>
      </c>
      <c r="CK60" s="186">
        <v>0.88788319000000004</v>
      </c>
      <c r="CL60" s="186">
        <v>1.8020282000000001</v>
      </c>
      <c r="CM60" s="186">
        <v>1.5819615</v>
      </c>
      <c r="CN60" s="186">
        <v>0.86591600999999996</v>
      </c>
      <c r="CO60" s="186">
        <v>1.3301445000000001</v>
      </c>
      <c r="CP60" s="186">
        <v>1.1189114</v>
      </c>
      <c r="CQ60" s="186">
        <v>0.67857509999999999</v>
      </c>
      <c r="CR60" s="186">
        <v>1.01633</v>
      </c>
      <c r="CS60" s="186">
        <v>0.99163860000000004</v>
      </c>
      <c r="CT60" s="186">
        <v>0.53743099999999999</v>
      </c>
      <c r="CU60" s="186">
        <v>0.37022572999999998</v>
      </c>
      <c r="CV60" s="186">
        <v>0.28460521</v>
      </c>
      <c r="CW60" s="186">
        <v>0.28264876999999999</v>
      </c>
      <c r="CX60" s="186">
        <v>0.47112547999999999</v>
      </c>
      <c r="CY60" s="186">
        <v>0.44640132999999999</v>
      </c>
      <c r="CZ60" s="186">
        <v>0.28860235000000001</v>
      </c>
      <c r="DA60" s="191"/>
      <c r="DB60" s="191"/>
      <c r="DC60" s="191"/>
      <c r="DD60" s="191"/>
      <c r="DE60" s="191"/>
      <c r="DF60" s="191"/>
      <c r="DG60" s="191"/>
      <c r="DH60" s="191"/>
      <c r="DI60" s="191"/>
      <c r="DJ60" s="191"/>
      <c r="DK60" s="191"/>
      <c r="DL60" s="191"/>
      <c r="DM60" s="191"/>
      <c r="DN60" s="191"/>
      <c r="DO60" s="191"/>
      <c r="DP60" s="191"/>
      <c r="DQ60" s="191"/>
      <c r="DR60" s="191"/>
      <c r="DS60" s="191"/>
    </row>
    <row r="61" spans="1:123" s="162" customFormat="1">
      <c r="A61" s="147" t="s">
        <v>39998</v>
      </c>
      <c r="B61" s="147">
        <v>18.400000000000002</v>
      </c>
      <c r="C61" s="147">
        <v>0.26839350000000001</v>
      </c>
      <c r="D61" s="171">
        <v>1.6</v>
      </c>
      <c r="E61" s="171">
        <v>8</v>
      </c>
      <c r="F61" s="171">
        <v>1.4000000000000001</v>
      </c>
      <c r="G61" s="171">
        <v>1.8</v>
      </c>
      <c r="H61" s="171">
        <v>1.2000000000000002</v>
      </c>
      <c r="I61" s="173">
        <v>321.40000000000003</v>
      </c>
      <c r="J61" s="173">
        <v>392.8</v>
      </c>
      <c r="K61" s="150">
        <v>6</v>
      </c>
      <c r="L61" s="150">
        <v>17</v>
      </c>
      <c r="M61" s="150">
        <v>17</v>
      </c>
      <c r="N61" s="150">
        <v>2.8000000000000003</v>
      </c>
      <c r="O61" s="150">
        <v>30</v>
      </c>
      <c r="P61" s="147">
        <v>2.737572521891392</v>
      </c>
      <c r="Q61" s="180">
        <f t="shared" si="20"/>
        <v>-8.8000000000000007</v>
      </c>
      <c r="R61" s="181">
        <f t="shared" si="21"/>
        <v>9.4</v>
      </c>
      <c r="S61" s="181">
        <v>5</v>
      </c>
      <c r="T61" s="182">
        <f t="shared" si="22"/>
        <v>2.8000000000000003</v>
      </c>
      <c r="U61" s="182">
        <f t="shared" si="23"/>
        <v>17</v>
      </c>
      <c r="V61" s="182">
        <f t="shared" si="24"/>
        <v>17</v>
      </c>
      <c r="W61" s="183">
        <f t="shared" si="25"/>
        <v>3.4000000000000004</v>
      </c>
      <c r="X61" s="147" t="s">
        <v>184</v>
      </c>
      <c r="Y61" s="171">
        <f t="shared" si="26"/>
        <v>24.1</v>
      </c>
      <c r="Z61" s="151">
        <f t="shared" si="27"/>
        <v>48</v>
      </c>
      <c r="AA61" s="151">
        <f t="shared" si="28"/>
        <v>14</v>
      </c>
      <c r="AB61" s="147" t="s">
        <v>5171</v>
      </c>
      <c r="AC61" s="172">
        <f t="shared" si="29"/>
        <v>18.400000000000002</v>
      </c>
      <c r="AD61" s="153">
        <f t="shared" si="30"/>
        <v>0.26839350000000001</v>
      </c>
      <c r="AE61" s="153" t="s">
        <v>15143</v>
      </c>
      <c r="AF61" s="153" t="s">
        <v>10155</v>
      </c>
      <c r="AG61" s="153" t="s">
        <v>20103</v>
      </c>
      <c r="AH61" s="153" t="s">
        <v>25062</v>
      </c>
      <c r="AI61" s="151">
        <f t="shared" si="31"/>
        <v>10.5</v>
      </c>
      <c r="AJ61" s="171">
        <f t="shared" si="32"/>
        <v>6.8</v>
      </c>
      <c r="AK61" s="171">
        <f t="shared" si="33"/>
        <v>1.6</v>
      </c>
      <c r="AL61" s="171">
        <f t="shared" si="34"/>
        <v>8</v>
      </c>
      <c r="AM61" s="171">
        <f t="shared" si="35"/>
        <v>1.2000000000000002</v>
      </c>
      <c r="AN61" s="171">
        <f t="shared" si="36"/>
        <v>1.4000000000000001</v>
      </c>
      <c r="AO61" s="147" t="s">
        <v>30019</v>
      </c>
      <c r="AP61" s="147" t="s">
        <v>35000</v>
      </c>
      <c r="AQ61" s="171">
        <f t="shared" si="37"/>
        <v>1.8</v>
      </c>
      <c r="AR61" s="173">
        <f t="shared" si="38"/>
        <v>321.40000000000003</v>
      </c>
      <c r="AS61" s="173">
        <f t="shared" si="39"/>
        <v>392.8</v>
      </c>
      <c r="AT61" s="173"/>
      <c r="AU61" s="172">
        <f>AC61/5+1</f>
        <v>4.6800000000000006</v>
      </c>
      <c r="AV61" s="147" t="s">
        <v>39932</v>
      </c>
      <c r="AW61" s="149">
        <v>3281.2</v>
      </c>
      <c r="AX61" s="149">
        <v>448.19</v>
      </c>
      <c r="AY61" s="149">
        <v>11.6</v>
      </c>
      <c r="AZ61" s="149">
        <v>152</v>
      </c>
      <c r="BA61" s="149">
        <v>-1</v>
      </c>
      <c r="BB61" s="174">
        <v>37.9</v>
      </c>
      <c r="BC61" s="174">
        <v>58.12</v>
      </c>
      <c r="BD61" s="174">
        <f>((1.092*8.3144*(BA61+273)*(LN(BB61)-1.013)/(0.93-(BA61+273)/(AZ61+273)))*((AZ61-AP61)/(AZ61-BA61))^0.383)*1000/BC61</f>
        <v>211737.50984839574</v>
      </c>
      <c r="BE61" s="184">
        <f>1-EXP(-2.63*(AW61/BD61)*(AZ61-BA61)*(1-((AZ61-AP61)/(AZ61-BA61))^0.38))</f>
        <v>0.93813266219593983</v>
      </c>
      <c r="BF61" s="149">
        <f>AD61*AL61*AK61*AN61*AX61</f>
        <v>2155.6197871488002</v>
      </c>
      <c r="BG61" s="149">
        <f>0.07*BF61*BE61/AY61</f>
        <v>12.203276988966419</v>
      </c>
      <c r="BH61" s="149">
        <f>(1-AD61)*AK61*AL61*AN61</f>
        <v>13.110388480000003</v>
      </c>
      <c r="BI61" s="175">
        <f>MROUND(X61,0.1)/5</f>
        <v>3.6800000000000006</v>
      </c>
      <c r="BJ61" s="149">
        <v>4.7</v>
      </c>
      <c r="BK61" s="176">
        <f>CEILING(AN61,0.2)</f>
        <v>1.4000000000000001</v>
      </c>
      <c r="BL61" s="176">
        <f>AM61</f>
        <v>1.2000000000000002</v>
      </c>
      <c r="BM61" s="176">
        <f>CEILING((1-AD61)*AN61,0.2)</f>
        <v>1.2000000000000002</v>
      </c>
      <c r="BN61" s="161">
        <f>BH61+BG61</f>
        <v>25.31366546896642</v>
      </c>
      <c r="BO61" s="149">
        <v>0.37918799138564879</v>
      </c>
      <c r="BP61" s="149">
        <f>(BO61+AK61)*(BO61+AL61)*((1/3)*BO61+AN61)</f>
        <v>25.313733281399866</v>
      </c>
      <c r="BQ61" s="176">
        <f>MROUND((BO61+AK61),0.2)</f>
        <v>2</v>
      </c>
      <c r="BR61" s="176">
        <f>MROUND((BO61+AL61),0.2)</f>
        <v>8.4</v>
      </c>
      <c r="BS61" s="176">
        <f>IF(MROUND(((1/3)*BO61+BK61),0.2)*BR61*BQ61/BN61&gt;1.05,MROUND(((1/3)*BO61+BK61),0.2)-0.2,MROUND(((1/3)*BO61+BK61),0.2))</f>
        <v>1.4000000000000001</v>
      </c>
      <c r="BT61" s="149">
        <f>BQ61*BR61*BS61</f>
        <v>23.520000000000003</v>
      </c>
      <c r="BU61" s="149" t="b">
        <f>IF(BM61&lt;BS61,TRUE, FALSE)</f>
        <v>1</v>
      </c>
      <c r="BV61" s="149" t="b">
        <f>IF(BH61&lt;BM61*BQ61*BR61,TRUE, FALSE)</f>
        <v>1</v>
      </c>
      <c r="BW61" s="149">
        <f>Z61</f>
        <v>48</v>
      </c>
      <c r="BX61" s="161">
        <f>BG61/BH61</f>
        <v>0.93080971685794134</v>
      </c>
      <c r="BY61" s="185">
        <v>52</v>
      </c>
      <c r="BZ61" s="186">
        <v>0.16667549000000001</v>
      </c>
      <c r="CA61" s="186">
        <v>0.16598520999999999</v>
      </c>
      <c r="CB61" s="186">
        <v>0.13800177</v>
      </c>
      <c r="CC61" s="186">
        <v>9.2636838999999999E-2</v>
      </c>
      <c r="CD61" s="186">
        <v>7.9562113000000004E-2</v>
      </c>
      <c r="CE61" s="186">
        <v>5.2752264E-2</v>
      </c>
      <c r="CF61" s="186">
        <v>7.0823639999999993E-2</v>
      </c>
      <c r="CG61" s="186">
        <v>5.7489685999999998E-2</v>
      </c>
      <c r="CH61" s="186">
        <v>5.9966758000000002E-2</v>
      </c>
      <c r="CI61" s="186">
        <v>2.2501357</v>
      </c>
      <c r="CJ61" s="186">
        <v>1.0060868999999999</v>
      </c>
      <c r="CK61" s="186">
        <v>0.16451721999999999</v>
      </c>
      <c r="CL61" s="186">
        <v>3.0867081000000001</v>
      </c>
      <c r="CM61" s="186">
        <v>1.2647995999999999</v>
      </c>
      <c r="CN61" s="186">
        <v>0.19541869000000001</v>
      </c>
      <c r="CO61" s="186">
        <v>0.31222749</v>
      </c>
      <c r="CP61" s="186">
        <v>0.16822381</v>
      </c>
      <c r="CQ61" s="186">
        <v>0.10774241</v>
      </c>
      <c r="CR61" s="186">
        <v>0.60779243999999999</v>
      </c>
      <c r="CS61" s="186">
        <v>0.41075167000000001</v>
      </c>
      <c r="CT61" s="186">
        <v>0.18722564</v>
      </c>
      <c r="CU61" s="186">
        <v>0.17671795000000001</v>
      </c>
      <c r="CV61" s="186">
        <v>0.12751705999999999</v>
      </c>
      <c r="CW61" s="186">
        <v>9.8188303000000005E-2</v>
      </c>
      <c r="CX61" s="186">
        <v>0.16624501</v>
      </c>
      <c r="CY61" s="186">
        <v>0.12465274</v>
      </c>
      <c r="CZ61" s="186">
        <v>8.6060083999999995E-2</v>
      </c>
      <c r="DA61" s="191"/>
      <c r="DB61" s="191"/>
      <c r="DC61" s="191"/>
      <c r="DD61" s="191"/>
      <c r="DE61" s="191"/>
      <c r="DF61" s="191"/>
      <c r="DG61" s="191"/>
      <c r="DH61" s="191"/>
      <c r="DI61" s="191"/>
      <c r="DJ61" s="191"/>
      <c r="DK61" s="191"/>
      <c r="DL61" s="191"/>
      <c r="DM61" s="191"/>
      <c r="DN61" s="191"/>
      <c r="DO61" s="191"/>
      <c r="DP61" s="191"/>
      <c r="DQ61" s="191"/>
      <c r="DR61" s="191"/>
      <c r="DS61" s="191"/>
    </row>
    <row r="62" spans="1:123" s="162" customFormat="1">
      <c r="A62" s="147" t="s">
        <v>40428</v>
      </c>
      <c r="B62" s="147">
        <v>24.6</v>
      </c>
      <c r="C62" s="147">
        <v>0.22643090000000002</v>
      </c>
      <c r="D62" s="171">
        <v>2.4000000000000004</v>
      </c>
      <c r="E62" s="171">
        <v>8.2000000000000011</v>
      </c>
      <c r="F62" s="171">
        <v>1</v>
      </c>
      <c r="G62" s="171">
        <v>2</v>
      </c>
      <c r="H62" s="171">
        <v>0.8</v>
      </c>
      <c r="I62" s="173">
        <v>513.6</v>
      </c>
      <c r="J62" s="173">
        <v>418.2</v>
      </c>
      <c r="K62" s="150">
        <v>7</v>
      </c>
      <c r="L62" s="150">
        <v>10</v>
      </c>
      <c r="M62" s="150">
        <v>12</v>
      </c>
      <c r="N62" s="150">
        <v>2.8000000000000003</v>
      </c>
      <c r="O62" s="150">
        <v>24</v>
      </c>
      <c r="P62" s="147">
        <v>2.7053269497495136</v>
      </c>
      <c r="Q62" s="180">
        <f t="shared" si="20"/>
        <v>-9.8000000000000007</v>
      </c>
      <c r="R62" s="181">
        <f t="shared" si="21"/>
        <v>12.7</v>
      </c>
      <c r="S62" s="181">
        <v>5</v>
      </c>
      <c r="T62" s="182">
        <f t="shared" si="22"/>
        <v>2.8000000000000003</v>
      </c>
      <c r="U62" s="182">
        <f t="shared" si="23"/>
        <v>10</v>
      </c>
      <c r="V62" s="182">
        <f t="shared" si="24"/>
        <v>12</v>
      </c>
      <c r="W62" s="183">
        <f t="shared" si="25"/>
        <v>3.2</v>
      </c>
      <c r="X62" s="147" t="s">
        <v>615</v>
      </c>
      <c r="Y62" s="171">
        <f t="shared" si="26"/>
        <v>33.299999999999997</v>
      </c>
      <c r="Z62" s="151">
        <f t="shared" si="27"/>
        <v>241</v>
      </c>
      <c r="AA62" s="151">
        <f t="shared" si="28"/>
        <v>14</v>
      </c>
      <c r="AB62" s="147" t="s">
        <v>5603</v>
      </c>
      <c r="AC62" s="172">
        <f t="shared" si="29"/>
        <v>24.6</v>
      </c>
      <c r="AD62" s="153">
        <f t="shared" si="30"/>
        <v>0.22643090000000002</v>
      </c>
      <c r="AE62" s="153" t="s">
        <v>15570</v>
      </c>
      <c r="AF62" s="153" t="s">
        <v>10585</v>
      </c>
      <c r="AG62" s="153" t="s">
        <v>20531</v>
      </c>
      <c r="AH62" s="153" t="s">
        <v>25490</v>
      </c>
      <c r="AI62" s="151">
        <f t="shared" si="31"/>
        <v>10.399999999999999</v>
      </c>
      <c r="AJ62" s="171">
        <f t="shared" si="32"/>
        <v>7</v>
      </c>
      <c r="AK62" s="171">
        <f t="shared" si="33"/>
        <v>2.4000000000000004</v>
      </c>
      <c r="AL62" s="171">
        <f t="shared" si="34"/>
        <v>8.2000000000000011</v>
      </c>
      <c r="AM62" s="171">
        <f t="shared" si="35"/>
        <v>0.8</v>
      </c>
      <c r="AN62" s="171">
        <f t="shared" si="36"/>
        <v>1</v>
      </c>
      <c r="AO62" s="147" t="s">
        <v>30451</v>
      </c>
      <c r="AP62" s="147" t="s">
        <v>35431</v>
      </c>
      <c r="AQ62" s="171">
        <f t="shared" si="37"/>
        <v>2</v>
      </c>
      <c r="AR62" s="173">
        <f t="shared" si="38"/>
        <v>513.6</v>
      </c>
      <c r="AS62" s="173">
        <f t="shared" si="39"/>
        <v>418.2</v>
      </c>
      <c r="AT62" s="173">
        <f t="shared" ref="AT62:AT75" si="40">ROUNDUP(X62/10,2)</f>
        <v>2.46</v>
      </c>
      <c r="AU62" s="172">
        <f t="shared" ref="AU62:AU75" si="41">AT62/5+0.1</f>
        <v>0.59199999999999997</v>
      </c>
      <c r="AV62" s="177" t="s">
        <v>39932</v>
      </c>
      <c r="AW62" s="149"/>
      <c r="AX62" s="149"/>
      <c r="AY62" s="149"/>
      <c r="AZ62" s="149"/>
      <c r="BA62" s="149"/>
      <c r="BB62" s="174"/>
      <c r="BC62" s="174"/>
      <c r="BD62" s="174"/>
      <c r="BE62" s="149"/>
      <c r="BF62" s="149"/>
      <c r="BG62" s="149"/>
      <c r="BH62" s="149"/>
      <c r="BI62" s="149"/>
      <c r="BJ62" s="108">
        <v>7.8</v>
      </c>
      <c r="BK62" s="149"/>
      <c r="BL62" s="149"/>
      <c r="BM62" s="149"/>
      <c r="BN62" s="149"/>
      <c r="BO62" s="149"/>
      <c r="BP62" s="149"/>
      <c r="BQ62" s="149"/>
      <c r="BR62" s="149"/>
      <c r="BS62" s="149"/>
      <c r="BT62" s="149"/>
      <c r="BU62" s="149"/>
      <c r="BV62" s="149"/>
      <c r="BW62" s="149"/>
      <c r="BX62" s="149"/>
      <c r="BY62" s="185">
        <v>484</v>
      </c>
      <c r="BZ62" s="186">
        <v>0.24391177</v>
      </c>
      <c r="CA62" s="186">
        <v>0.21576469000000001</v>
      </c>
      <c r="CB62" s="186">
        <v>0.18554482</v>
      </c>
      <c r="CC62" s="186">
        <v>0.1638355</v>
      </c>
      <c r="CD62" s="186">
        <v>0.17420142999999999</v>
      </c>
      <c r="CE62" s="186">
        <v>0.13358137</v>
      </c>
      <c r="CF62" s="186">
        <v>8.4344216E-2</v>
      </c>
      <c r="CG62" s="186">
        <v>0.10127854</v>
      </c>
      <c r="CH62" s="186">
        <v>0.11690681</v>
      </c>
      <c r="CI62" s="186">
        <v>3.7652667000000002</v>
      </c>
      <c r="CJ62" s="186">
        <v>1.5920391</v>
      </c>
      <c r="CK62" s="186">
        <v>0.97513318000000004</v>
      </c>
      <c r="CL62" s="186">
        <v>2.5989165000000001</v>
      </c>
      <c r="CM62" s="186">
        <v>1.1402502999999999</v>
      </c>
      <c r="CN62" s="186">
        <v>0.82730912999999995</v>
      </c>
      <c r="CO62" s="186">
        <v>1.244891</v>
      </c>
      <c r="CP62" s="186">
        <v>0.58757192000000003</v>
      </c>
      <c r="CQ62" s="186">
        <v>0.47393826</v>
      </c>
      <c r="CR62" s="186">
        <v>1.2908838</v>
      </c>
      <c r="CS62" s="186">
        <v>0.87011474</v>
      </c>
      <c r="CT62" s="186">
        <v>0.56037968000000005</v>
      </c>
      <c r="CU62" s="186">
        <v>0.49514746999999998</v>
      </c>
      <c r="CV62" s="186">
        <v>0.30495193999999998</v>
      </c>
      <c r="CW62" s="186">
        <v>0.2483252</v>
      </c>
      <c r="CX62" s="186">
        <v>0.27643082000000002</v>
      </c>
      <c r="CY62" s="186">
        <v>0.23006997000000001</v>
      </c>
      <c r="CZ62" s="186">
        <v>0.18273015000000001</v>
      </c>
      <c r="DA62" s="188"/>
      <c r="DB62" s="188"/>
      <c r="DC62" s="188"/>
      <c r="DD62" s="188"/>
      <c r="DE62" s="188"/>
      <c r="DF62" s="188"/>
      <c r="DG62" s="188"/>
      <c r="DH62" s="188"/>
      <c r="DI62" s="188"/>
      <c r="DJ62" s="188"/>
      <c r="DK62" s="188"/>
      <c r="DL62" s="188"/>
      <c r="DM62" s="188"/>
      <c r="DN62" s="188"/>
      <c r="DO62" s="188"/>
      <c r="DP62" s="188"/>
      <c r="DQ62" s="188"/>
      <c r="DR62" s="188"/>
      <c r="DS62" s="188"/>
    </row>
    <row r="63" spans="1:123">
      <c r="A63" s="147" t="s">
        <v>40299</v>
      </c>
      <c r="B63" s="147">
        <v>17.3</v>
      </c>
      <c r="C63" s="147">
        <v>0.16696629999999998</v>
      </c>
      <c r="D63" s="171">
        <v>1.6</v>
      </c>
      <c r="E63" s="171">
        <v>8.6</v>
      </c>
      <c r="F63" s="171">
        <v>2</v>
      </c>
      <c r="G63" s="171">
        <v>0.8</v>
      </c>
      <c r="H63" s="171">
        <v>1.6</v>
      </c>
      <c r="I63" s="173">
        <v>340.1</v>
      </c>
      <c r="J63" s="173">
        <v>368.90000000000003</v>
      </c>
      <c r="K63" s="150">
        <v>10</v>
      </c>
      <c r="L63" s="150">
        <v>7</v>
      </c>
      <c r="M63" s="150">
        <v>14</v>
      </c>
      <c r="N63" s="150">
        <v>1</v>
      </c>
      <c r="O63" s="150">
        <v>14</v>
      </c>
      <c r="P63" s="147">
        <v>0.91880398115282891</v>
      </c>
      <c r="Q63" s="180">
        <f t="shared" si="20"/>
        <v>-11</v>
      </c>
      <c r="R63" s="181">
        <f t="shared" si="21"/>
        <v>13.4</v>
      </c>
      <c r="S63" s="181">
        <v>5</v>
      </c>
      <c r="T63" s="182">
        <f t="shared" si="22"/>
        <v>1</v>
      </c>
      <c r="U63" s="182">
        <f t="shared" si="23"/>
        <v>7</v>
      </c>
      <c r="V63" s="182">
        <f t="shared" si="24"/>
        <v>14</v>
      </c>
      <c r="W63" s="183">
        <f t="shared" si="25"/>
        <v>2.4000000000000004</v>
      </c>
      <c r="X63" s="147" t="s">
        <v>486</v>
      </c>
      <c r="Y63" s="171">
        <f t="shared" si="26"/>
        <v>18.3</v>
      </c>
      <c r="Z63" s="151">
        <f t="shared" si="27"/>
        <v>67</v>
      </c>
      <c r="AA63" s="151">
        <f t="shared" si="28"/>
        <v>16</v>
      </c>
      <c r="AB63" s="147" t="s">
        <v>5474</v>
      </c>
      <c r="AC63" s="172">
        <f t="shared" si="29"/>
        <v>17.3</v>
      </c>
      <c r="AD63" s="153">
        <f t="shared" si="30"/>
        <v>0.16696629999999998</v>
      </c>
      <c r="AE63" s="153" t="s">
        <v>15442</v>
      </c>
      <c r="AF63" s="153" t="s">
        <v>10456</v>
      </c>
      <c r="AG63" s="153" t="s">
        <v>20403</v>
      </c>
      <c r="AH63" s="153" t="s">
        <v>25361</v>
      </c>
      <c r="AI63" s="151">
        <f t="shared" si="31"/>
        <v>10.199999999999999</v>
      </c>
      <c r="AJ63" s="171">
        <f t="shared" si="32"/>
        <v>5.8</v>
      </c>
      <c r="AK63" s="171">
        <f t="shared" si="33"/>
        <v>1.6</v>
      </c>
      <c r="AL63" s="171">
        <f t="shared" si="34"/>
        <v>8.6</v>
      </c>
      <c r="AM63" s="171">
        <f t="shared" si="35"/>
        <v>1.6</v>
      </c>
      <c r="AN63" s="171">
        <f t="shared" si="36"/>
        <v>2</v>
      </c>
      <c r="AO63" s="147" t="s">
        <v>30322</v>
      </c>
      <c r="AP63" s="147" t="s">
        <v>35302</v>
      </c>
      <c r="AQ63" s="171">
        <f t="shared" si="37"/>
        <v>0.8</v>
      </c>
      <c r="AR63" s="173">
        <f t="shared" si="38"/>
        <v>340.1</v>
      </c>
      <c r="AS63" s="173">
        <f t="shared" si="39"/>
        <v>368.90000000000003</v>
      </c>
      <c r="AT63" s="173">
        <f t="shared" si="40"/>
        <v>1.73</v>
      </c>
      <c r="AU63" s="172">
        <f t="shared" si="41"/>
        <v>0.44599999999999995</v>
      </c>
      <c r="AV63" s="177" t="s">
        <v>39931</v>
      </c>
      <c r="BB63" s="174"/>
      <c r="BC63" s="174"/>
      <c r="BD63" s="174"/>
      <c r="BJ63" s="162">
        <v>0</v>
      </c>
      <c r="BY63" s="185">
        <v>355</v>
      </c>
      <c r="BZ63" s="186">
        <v>0.24215211</v>
      </c>
      <c r="CA63" s="186">
        <v>0.25632977000000001</v>
      </c>
      <c r="CB63" s="186">
        <v>0.17621174000000001</v>
      </c>
      <c r="CC63" s="186">
        <v>0.19271319000000001</v>
      </c>
      <c r="CD63" s="186">
        <v>0.18785797000000001</v>
      </c>
      <c r="CE63" s="186">
        <v>0.18894842000000001</v>
      </c>
      <c r="CF63" s="186">
        <v>0.11614827</v>
      </c>
      <c r="CG63" s="186">
        <v>0.11618602</v>
      </c>
      <c r="CH63" s="186">
        <v>0.11220739</v>
      </c>
      <c r="CI63" s="186">
        <v>2.4362309</v>
      </c>
      <c r="CJ63" s="186">
        <v>1.6752632999999999</v>
      </c>
      <c r="CK63" s="186">
        <v>0.47196439000000001</v>
      </c>
      <c r="CL63" s="186">
        <v>2.0026335999999998</v>
      </c>
      <c r="CM63" s="186">
        <v>1.3521768999999999</v>
      </c>
      <c r="CN63" s="186">
        <v>0.51679014999999995</v>
      </c>
      <c r="CO63" s="186">
        <v>1.2866933</v>
      </c>
      <c r="CP63" s="186">
        <v>0.85050820999999999</v>
      </c>
      <c r="CQ63" s="186">
        <v>0.32043495999999999</v>
      </c>
      <c r="CR63" s="186">
        <v>1.1347079</v>
      </c>
      <c r="CS63" s="186">
        <v>0.94680023000000002</v>
      </c>
      <c r="CT63" s="186">
        <v>0.38792612999999998</v>
      </c>
      <c r="CU63" s="186">
        <v>0.29393037999999999</v>
      </c>
      <c r="CV63" s="186">
        <v>0.22678860000000001</v>
      </c>
      <c r="CW63" s="186">
        <v>0.20317062999999999</v>
      </c>
      <c r="CX63" s="186">
        <v>0.42760226000000001</v>
      </c>
      <c r="CY63" s="186">
        <v>0.35969984999999999</v>
      </c>
      <c r="CZ63" s="186">
        <v>0.20134436</v>
      </c>
      <c r="DA63" s="188"/>
      <c r="DB63" s="188"/>
      <c r="DC63" s="188"/>
      <c r="DD63" s="188"/>
      <c r="DE63" s="188"/>
      <c r="DF63" s="188"/>
      <c r="DG63" s="188"/>
      <c r="DH63" s="188"/>
      <c r="DI63" s="188"/>
      <c r="DJ63" s="188"/>
      <c r="DK63" s="188"/>
      <c r="DL63" s="188"/>
      <c r="DM63" s="188"/>
      <c r="DN63" s="188"/>
      <c r="DO63" s="188"/>
      <c r="DP63" s="188"/>
      <c r="DQ63" s="188"/>
      <c r="DR63" s="188"/>
      <c r="DS63" s="188"/>
    </row>
    <row r="64" spans="1:123" s="162" customFormat="1">
      <c r="A64" s="147" t="s">
        <v>40407</v>
      </c>
      <c r="B64" s="147">
        <v>21.200000000000003</v>
      </c>
      <c r="C64" s="147">
        <v>0.50653680000000001</v>
      </c>
      <c r="D64" s="171">
        <v>1</v>
      </c>
      <c r="E64" s="171">
        <v>7.2</v>
      </c>
      <c r="F64" s="171">
        <v>2.8000000000000003</v>
      </c>
      <c r="G64" s="171">
        <v>0.8</v>
      </c>
      <c r="H64" s="171">
        <v>1.4000000000000001</v>
      </c>
      <c r="I64" s="173">
        <v>503.40000000000003</v>
      </c>
      <c r="J64" s="173">
        <v>360.8</v>
      </c>
      <c r="K64" s="150">
        <v>8</v>
      </c>
      <c r="L64" s="150">
        <v>12</v>
      </c>
      <c r="M64" s="150">
        <v>10</v>
      </c>
      <c r="N64" s="150">
        <v>3</v>
      </c>
      <c r="O64" s="150">
        <v>6</v>
      </c>
      <c r="P64" s="147">
        <v>2.9877493783259141</v>
      </c>
      <c r="Q64" s="180">
        <f t="shared" si="20"/>
        <v>-11</v>
      </c>
      <c r="R64" s="181">
        <f t="shared" si="21"/>
        <v>9.3000000000000007</v>
      </c>
      <c r="S64" s="181">
        <v>5</v>
      </c>
      <c r="T64" s="182">
        <f t="shared" si="22"/>
        <v>3</v>
      </c>
      <c r="U64" s="182">
        <f t="shared" si="23"/>
        <v>12</v>
      </c>
      <c r="V64" s="182">
        <f t="shared" si="24"/>
        <v>10</v>
      </c>
      <c r="W64" s="183">
        <f t="shared" si="25"/>
        <v>0.8</v>
      </c>
      <c r="X64" s="147" t="s">
        <v>594</v>
      </c>
      <c r="Y64" s="171">
        <f t="shared" si="26"/>
        <v>22.1</v>
      </c>
      <c r="Z64" s="151">
        <f t="shared" si="27"/>
        <v>230</v>
      </c>
      <c r="AA64" s="151">
        <f t="shared" si="28"/>
        <v>12</v>
      </c>
      <c r="AB64" s="147" t="s">
        <v>5582</v>
      </c>
      <c r="AC64" s="172">
        <f t="shared" si="29"/>
        <v>21.200000000000003</v>
      </c>
      <c r="AD64" s="153">
        <f t="shared" si="30"/>
        <v>0.50653680000000001</v>
      </c>
      <c r="AE64" s="153" t="s">
        <v>15549</v>
      </c>
      <c r="AF64" s="153" t="s">
        <v>10564</v>
      </c>
      <c r="AG64" s="153" t="s">
        <v>20510</v>
      </c>
      <c r="AH64" s="153" t="s">
        <v>25469</v>
      </c>
      <c r="AI64" s="151">
        <f t="shared" si="31"/>
        <v>10.9</v>
      </c>
      <c r="AJ64" s="171">
        <f t="shared" si="32"/>
        <v>5.8</v>
      </c>
      <c r="AK64" s="171">
        <f t="shared" si="33"/>
        <v>1</v>
      </c>
      <c r="AL64" s="171">
        <f t="shared" si="34"/>
        <v>7.2</v>
      </c>
      <c r="AM64" s="171">
        <f t="shared" si="35"/>
        <v>1.4000000000000001</v>
      </c>
      <c r="AN64" s="171">
        <f t="shared" si="36"/>
        <v>2.8000000000000003</v>
      </c>
      <c r="AO64" s="147" t="s">
        <v>30430</v>
      </c>
      <c r="AP64" s="147" t="s">
        <v>35410</v>
      </c>
      <c r="AQ64" s="171">
        <f t="shared" si="37"/>
        <v>0.8</v>
      </c>
      <c r="AR64" s="173">
        <f t="shared" si="38"/>
        <v>503.40000000000003</v>
      </c>
      <c r="AS64" s="173">
        <f t="shared" si="39"/>
        <v>360.8</v>
      </c>
      <c r="AT64" s="173">
        <f t="shared" si="40"/>
        <v>2.1199999999999997</v>
      </c>
      <c r="AU64" s="172">
        <f t="shared" si="41"/>
        <v>0.52399999999999991</v>
      </c>
      <c r="AV64" s="177" t="s">
        <v>39931</v>
      </c>
      <c r="AW64" s="149"/>
      <c r="AX64" s="149"/>
      <c r="AY64" s="149"/>
      <c r="AZ64" s="149"/>
      <c r="BA64" s="149"/>
      <c r="BB64" s="174"/>
      <c r="BC64" s="174"/>
      <c r="BD64" s="174"/>
      <c r="BE64" s="149"/>
      <c r="BF64" s="149"/>
      <c r="BG64" s="149"/>
      <c r="BH64" s="149"/>
      <c r="BI64" s="149"/>
      <c r="BJ64" s="162">
        <v>0</v>
      </c>
      <c r="BK64" s="149"/>
      <c r="BL64" s="149"/>
      <c r="BM64" s="149"/>
      <c r="BN64" s="149"/>
      <c r="BO64" s="149"/>
      <c r="BP64" s="149"/>
      <c r="BQ64" s="149"/>
      <c r="BR64" s="149"/>
      <c r="BS64" s="149"/>
      <c r="BT64" s="149"/>
      <c r="BU64" s="149"/>
      <c r="BV64" s="149"/>
      <c r="BW64" s="149"/>
      <c r="BX64" s="149"/>
      <c r="BY64" s="185">
        <v>463</v>
      </c>
      <c r="BZ64" s="186">
        <v>0.17406321999999999</v>
      </c>
      <c r="CA64" s="186">
        <v>0.18332251999999999</v>
      </c>
      <c r="CB64" s="186">
        <v>0.18979207000000001</v>
      </c>
      <c r="CC64" s="186">
        <v>0.10061061</v>
      </c>
      <c r="CD64" s="186">
        <v>9.9394157999999996E-2</v>
      </c>
      <c r="CE64" s="186">
        <v>8.3915897000000003E-2</v>
      </c>
      <c r="CF64" s="186">
        <v>7.5104132000000004E-2</v>
      </c>
      <c r="CG64" s="186">
        <v>7.3150887999999997E-2</v>
      </c>
      <c r="CH64" s="186">
        <v>8.9561640999999997E-2</v>
      </c>
      <c r="CI64" s="186">
        <v>1.4308959999999999</v>
      </c>
      <c r="CJ64" s="186">
        <v>0.83052718999999997</v>
      </c>
      <c r="CK64" s="186">
        <v>0.37075570000000002</v>
      </c>
      <c r="CL64" s="186">
        <v>2.6389844</v>
      </c>
      <c r="CM64" s="186">
        <v>1.5350503</v>
      </c>
      <c r="CN64" s="186">
        <v>0.57017594999999999</v>
      </c>
      <c r="CO64" s="186">
        <v>1.1330157999999999</v>
      </c>
      <c r="CP64" s="186">
        <v>0.72434365999999994</v>
      </c>
      <c r="CQ64" s="186">
        <v>0.32509017000000001</v>
      </c>
      <c r="CR64" s="186">
        <v>0.68321562000000002</v>
      </c>
      <c r="CS64" s="186">
        <v>0.61824106999999995</v>
      </c>
      <c r="CT64" s="186">
        <v>0.33028379000000002</v>
      </c>
      <c r="CU64" s="186">
        <v>0.22132586000000001</v>
      </c>
      <c r="CV64" s="186">
        <v>0.19674514000000001</v>
      </c>
      <c r="CW64" s="186">
        <v>0.17554818</v>
      </c>
      <c r="CX64" s="186">
        <v>0.26240253000000002</v>
      </c>
      <c r="CY64" s="186">
        <v>0.23945195999999999</v>
      </c>
      <c r="CZ64" s="186">
        <v>0.13991381</v>
      </c>
      <c r="DA64" s="188"/>
      <c r="DB64" s="188"/>
      <c r="DC64" s="188"/>
      <c r="DD64" s="188"/>
      <c r="DE64" s="188"/>
      <c r="DF64" s="188"/>
      <c r="DG64" s="188"/>
      <c r="DH64" s="188"/>
      <c r="DI64" s="188"/>
      <c r="DJ64" s="188"/>
      <c r="DK64" s="188"/>
      <c r="DL64" s="188"/>
      <c r="DM64" s="188"/>
      <c r="DN64" s="188"/>
      <c r="DO64" s="188"/>
      <c r="DP64" s="188"/>
      <c r="DQ64" s="188"/>
      <c r="DR64" s="188"/>
      <c r="DS64" s="188"/>
    </row>
    <row r="65" spans="1:123" s="162" customFormat="1">
      <c r="A65" s="147" t="s">
        <v>40331</v>
      </c>
      <c r="B65" s="147">
        <v>31.3</v>
      </c>
      <c r="C65" s="147">
        <v>0.27895189999999997</v>
      </c>
      <c r="D65" s="171">
        <v>3</v>
      </c>
      <c r="E65" s="171">
        <v>2.6</v>
      </c>
      <c r="F65" s="171">
        <v>2.8000000000000003</v>
      </c>
      <c r="G65" s="171">
        <v>0.8</v>
      </c>
      <c r="H65" s="171">
        <v>2</v>
      </c>
      <c r="I65" s="173">
        <v>568.1</v>
      </c>
      <c r="J65" s="173">
        <v>315.3</v>
      </c>
      <c r="K65" s="150">
        <v>14</v>
      </c>
      <c r="L65" s="150">
        <v>5</v>
      </c>
      <c r="M65" s="150">
        <v>12</v>
      </c>
      <c r="N65" s="150">
        <v>0.8</v>
      </c>
      <c r="O65" s="150">
        <v>15</v>
      </c>
      <c r="P65" s="147">
        <v>0.76621594824383299</v>
      </c>
      <c r="Q65" s="180">
        <f t="shared" si="20"/>
        <v>-14.8</v>
      </c>
      <c r="R65" s="181">
        <f t="shared" si="21"/>
        <v>15.8</v>
      </c>
      <c r="S65" s="181">
        <v>5</v>
      </c>
      <c r="T65" s="182">
        <f t="shared" si="22"/>
        <v>0.8</v>
      </c>
      <c r="U65" s="182">
        <f t="shared" si="23"/>
        <v>5</v>
      </c>
      <c r="V65" s="182">
        <f t="shared" si="24"/>
        <v>12</v>
      </c>
      <c r="W65" s="183">
        <f t="shared" si="25"/>
        <v>3.8000000000000003</v>
      </c>
      <c r="X65" s="147" t="s">
        <v>518</v>
      </c>
      <c r="Y65" s="171">
        <f t="shared" si="26"/>
        <v>32.200000000000003</v>
      </c>
      <c r="Z65" s="151">
        <f t="shared" si="27"/>
        <v>295</v>
      </c>
      <c r="AA65" s="151">
        <f t="shared" si="28"/>
        <v>23</v>
      </c>
      <c r="AB65" s="147" t="s">
        <v>5506</v>
      </c>
      <c r="AC65" s="172">
        <f t="shared" si="29"/>
        <v>31.3</v>
      </c>
      <c r="AD65" s="153">
        <f t="shared" si="30"/>
        <v>0.27895189999999997</v>
      </c>
      <c r="AE65" s="153" t="s">
        <v>15474</v>
      </c>
      <c r="AF65" s="153" t="s">
        <v>10488</v>
      </c>
      <c r="AG65" s="153" t="s">
        <v>20435</v>
      </c>
      <c r="AH65" s="153" t="s">
        <v>25393</v>
      </c>
      <c r="AI65" s="151">
        <f t="shared" si="31"/>
        <v>13.2</v>
      </c>
      <c r="AJ65" s="171">
        <f t="shared" si="32"/>
        <v>5.8</v>
      </c>
      <c r="AK65" s="171">
        <f t="shared" si="33"/>
        <v>3</v>
      </c>
      <c r="AL65" s="171">
        <f t="shared" si="34"/>
        <v>2.6</v>
      </c>
      <c r="AM65" s="171">
        <f t="shared" si="35"/>
        <v>2</v>
      </c>
      <c r="AN65" s="171">
        <f t="shared" si="36"/>
        <v>2.8000000000000003</v>
      </c>
      <c r="AO65" s="147" t="s">
        <v>30354</v>
      </c>
      <c r="AP65" s="147" t="s">
        <v>35334</v>
      </c>
      <c r="AQ65" s="171">
        <f t="shared" si="37"/>
        <v>0.8</v>
      </c>
      <c r="AR65" s="173">
        <f t="shared" si="38"/>
        <v>568.1</v>
      </c>
      <c r="AS65" s="173">
        <f t="shared" si="39"/>
        <v>315.3</v>
      </c>
      <c r="AT65" s="173">
        <f t="shared" si="40"/>
        <v>3.13</v>
      </c>
      <c r="AU65" s="172">
        <f t="shared" si="41"/>
        <v>0.72599999999999998</v>
      </c>
      <c r="AV65" s="177" t="s">
        <v>39931</v>
      </c>
      <c r="AW65" s="149"/>
      <c r="AX65" s="149"/>
      <c r="AY65" s="149"/>
      <c r="AZ65" s="149"/>
      <c r="BA65" s="149"/>
      <c r="BB65" s="174"/>
      <c r="BC65" s="174"/>
      <c r="BD65" s="174"/>
      <c r="BE65" s="149"/>
      <c r="BF65" s="149"/>
      <c r="BG65" s="149"/>
      <c r="BH65" s="149"/>
      <c r="BI65" s="149"/>
      <c r="BJ65" s="162">
        <v>0</v>
      </c>
      <c r="BK65" s="149"/>
      <c r="BL65" s="149"/>
      <c r="BM65" s="149"/>
      <c r="BN65" s="149"/>
      <c r="BO65" s="149"/>
      <c r="BP65" s="149"/>
      <c r="BQ65" s="149"/>
      <c r="BR65" s="149"/>
      <c r="BS65" s="149"/>
      <c r="BT65" s="149"/>
      <c r="BU65" s="149"/>
      <c r="BV65" s="149"/>
      <c r="BW65" s="149"/>
      <c r="BX65" s="149"/>
      <c r="BY65" s="185">
        <v>387</v>
      </c>
      <c r="BZ65" s="186">
        <v>0.13947059000000001</v>
      </c>
      <c r="CA65" s="186">
        <v>0.13830052000000001</v>
      </c>
      <c r="CB65" s="186">
        <v>0.1449106</v>
      </c>
      <c r="CC65" s="186">
        <v>0.14271455</v>
      </c>
      <c r="CD65" s="186">
        <v>0.14536071</v>
      </c>
      <c r="CE65" s="186">
        <v>0.13487776000000001</v>
      </c>
      <c r="CF65" s="186">
        <v>9.9743620000000005E-2</v>
      </c>
      <c r="CG65" s="186">
        <v>0.10081115</v>
      </c>
      <c r="CH65" s="186">
        <v>0.15234217</v>
      </c>
      <c r="CI65" s="186">
        <v>0.83341038000000001</v>
      </c>
      <c r="CJ65" s="186">
        <v>0.72656726999999999</v>
      </c>
      <c r="CK65" s="186">
        <v>0.43989766000000002</v>
      </c>
      <c r="CL65" s="186">
        <v>0.93884783999999999</v>
      </c>
      <c r="CM65" s="186">
        <v>0.83804100999999998</v>
      </c>
      <c r="CN65" s="186">
        <v>0.51866232999999995</v>
      </c>
      <c r="CO65" s="186">
        <v>0.87840843000000002</v>
      </c>
      <c r="CP65" s="186">
        <v>0.80652743999999998</v>
      </c>
      <c r="CQ65" s="186">
        <v>0.52085948000000004</v>
      </c>
      <c r="CR65" s="186">
        <v>0.46249169000000001</v>
      </c>
      <c r="CS65" s="186">
        <v>0.42073944000000002</v>
      </c>
      <c r="CT65" s="186">
        <v>0.26812163</v>
      </c>
      <c r="CU65" s="186">
        <v>0.20331558999999999</v>
      </c>
      <c r="CV65" s="186">
        <v>0.18722145000000001</v>
      </c>
      <c r="CW65" s="186">
        <v>0.21575801</v>
      </c>
      <c r="CX65" s="186">
        <v>0.31928718</v>
      </c>
      <c r="CY65" s="186">
        <v>0.31079790000000002</v>
      </c>
      <c r="CZ65" s="186">
        <v>0.24688526999999999</v>
      </c>
      <c r="DA65" s="188"/>
      <c r="DB65" s="188"/>
      <c r="DC65" s="188"/>
      <c r="DD65" s="188"/>
      <c r="DE65" s="188"/>
      <c r="DF65" s="188"/>
      <c r="DG65" s="188"/>
      <c r="DH65" s="188"/>
      <c r="DI65" s="188"/>
      <c r="DJ65" s="188"/>
      <c r="DK65" s="188"/>
      <c r="DL65" s="188"/>
      <c r="DM65" s="188"/>
      <c r="DN65" s="188"/>
      <c r="DO65" s="188"/>
      <c r="DP65" s="188"/>
      <c r="DQ65" s="188"/>
      <c r="DR65" s="188"/>
      <c r="DS65" s="188"/>
    </row>
    <row r="66" spans="1:123" s="162" customFormat="1">
      <c r="A66" s="147" t="s">
        <v>40358</v>
      </c>
      <c r="B66" s="147">
        <v>9.9</v>
      </c>
      <c r="C66" s="147">
        <v>0.20438339999999999</v>
      </c>
      <c r="D66" s="171">
        <v>1</v>
      </c>
      <c r="E66" s="171">
        <v>7</v>
      </c>
      <c r="F66" s="171">
        <v>3</v>
      </c>
      <c r="G66" s="171">
        <v>1.6</v>
      </c>
      <c r="H66" s="171">
        <v>2.4000000000000004</v>
      </c>
      <c r="I66" s="173">
        <v>531</v>
      </c>
      <c r="J66" s="173">
        <v>292.90000000000003</v>
      </c>
      <c r="K66" s="150">
        <v>14</v>
      </c>
      <c r="L66" s="150">
        <v>12</v>
      </c>
      <c r="M66" s="150">
        <v>5</v>
      </c>
      <c r="N66" s="150">
        <v>2.6</v>
      </c>
      <c r="O66" s="150">
        <v>17</v>
      </c>
      <c r="P66" s="147">
        <v>2.6814897826748574</v>
      </c>
      <c r="Q66" s="180">
        <f t="shared" ref="Q66:Q97" si="42">-K66-N66</f>
        <v>-16.600000000000001</v>
      </c>
      <c r="R66" s="181">
        <f t="shared" ref="R66:R97" si="43">14.5-L66/2+W66</f>
        <v>12.7</v>
      </c>
      <c r="S66" s="181">
        <v>5</v>
      </c>
      <c r="T66" s="182">
        <f t="shared" ref="T66:T97" si="44">N66</f>
        <v>2.6</v>
      </c>
      <c r="U66" s="182">
        <f t="shared" ref="U66:U97" si="45">L66</f>
        <v>12</v>
      </c>
      <c r="V66" s="182">
        <f t="shared" ref="V66:V97" si="46">M66</f>
        <v>5</v>
      </c>
      <c r="W66" s="183">
        <f t="shared" ref="W66:W97" si="47">MROUND(K66*TAN(RADIANS(O66)),0.2)</f>
        <v>4.2</v>
      </c>
      <c r="X66" s="147" t="s">
        <v>545</v>
      </c>
      <c r="Y66" s="171">
        <f t="shared" ref="Y66:Y97" si="48">MROUND(X66,0.1)+1+BJ66</f>
        <v>10.8</v>
      </c>
      <c r="Z66" s="151">
        <f t="shared" ref="Z66:Z101" si="49">MROUND(AO66,1)</f>
        <v>258</v>
      </c>
      <c r="AA66" s="151">
        <f t="shared" ref="AA66:AA101" si="50">MROUND(SQRT(((AL66*AK66*AM66)/MAX(AK66,AL66,AM66)))*10,1)</f>
        <v>15</v>
      </c>
      <c r="AB66" s="147" t="s">
        <v>5533</v>
      </c>
      <c r="AC66" s="172">
        <f t="shared" ref="AC66:AC97" si="51">ROUNDUP(X66,1)</f>
        <v>9.9</v>
      </c>
      <c r="AD66" s="153">
        <f t="shared" ref="AD66:AD101" si="52">AB66/100</f>
        <v>0.20438339999999999</v>
      </c>
      <c r="AE66" s="153" t="s">
        <v>15500</v>
      </c>
      <c r="AF66" s="153" t="s">
        <v>10515</v>
      </c>
      <c r="AG66" s="153" t="s">
        <v>20462</v>
      </c>
      <c r="AH66" s="153" t="s">
        <v>25420</v>
      </c>
      <c r="AI66" s="151">
        <f t="shared" ref="AI66:AI101" si="53">14.5-AL66/2</f>
        <v>11</v>
      </c>
      <c r="AJ66" s="171">
        <f t="shared" ref="AJ66:AJ101" si="54">MROUND(AH66,0.2)+5</f>
        <v>6.6</v>
      </c>
      <c r="AK66" s="171">
        <f t="shared" ref="AK66:AK101" si="55">MROUND(AE66,0.2)</f>
        <v>1</v>
      </c>
      <c r="AL66" s="171">
        <f t="shared" ref="AL66:AL101" si="56">MROUND(AF66,0.2)</f>
        <v>7</v>
      </c>
      <c r="AM66" s="171">
        <f t="shared" ref="AM66:AM97" si="57">IF(BJ66&gt;0,CEILING((1-AD66)*AN66,0.2),IF(MROUND((1-AD66)*AN66,0.2)&lt;0.2,MROUND((1-AD66)*AN66,0.2)+0.2, MROUND((1-AD66)*AN66,0.2)))</f>
        <v>2.4000000000000004</v>
      </c>
      <c r="AN66" s="171">
        <f t="shared" ref="AN66:AN101" si="58">MROUND(AG66,0.2)</f>
        <v>3</v>
      </c>
      <c r="AO66" s="147" t="s">
        <v>30381</v>
      </c>
      <c r="AP66" s="147" t="s">
        <v>35361</v>
      </c>
      <c r="AQ66" s="171">
        <f t="shared" ref="AQ66:AQ101" si="59">MROUND(AH66,0.2)</f>
        <v>1.6</v>
      </c>
      <c r="AR66" s="173">
        <f t="shared" ref="AR66:AR101" si="60">ROUNDUP(AO66+273,1)</f>
        <v>531</v>
      </c>
      <c r="AS66" s="173">
        <f t="shared" ref="AS66:AS101" si="61">ROUNDUP(AP66+273,1)</f>
        <v>292.90000000000003</v>
      </c>
      <c r="AT66" s="173">
        <f t="shared" si="40"/>
        <v>0.99</v>
      </c>
      <c r="AU66" s="172">
        <f t="shared" si="41"/>
        <v>0.29800000000000004</v>
      </c>
      <c r="AV66" s="177" t="s">
        <v>39931</v>
      </c>
      <c r="AW66" s="149"/>
      <c r="AX66" s="149"/>
      <c r="AY66" s="149"/>
      <c r="AZ66" s="149"/>
      <c r="BA66" s="149"/>
      <c r="BB66" s="174"/>
      <c r="BC66" s="174"/>
      <c r="BD66" s="174"/>
      <c r="BE66" s="149"/>
      <c r="BF66" s="149"/>
      <c r="BG66" s="149"/>
      <c r="BH66" s="149"/>
      <c r="BI66" s="149"/>
      <c r="BJ66" s="162">
        <v>0</v>
      </c>
      <c r="BK66" s="149"/>
      <c r="BL66" s="149"/>
      <c r="BM66" s="149"/>
      <c r="BN66" s="149"/>
      <c r="BO66" s="149"/>
      <c r="BP66" s="149"/>
      <c r="BQ66" s="149"/>
      <c r="BR66" s="149"/>
      <c r="BS66" s="149"/>
      <c r="BT66" s="149"/>
      <c r="BU66" s="149"/>
      <c r="BV66" s="149"/>
      <c r="BW66" s="149"/>
      <c r="BX66" s="149"/>
      <c r="BY66" s="185">
        <v>414</v>
      </c>
      <c r="BZ66" s="186">
        <v>0.15585341</v>
      </c>
      <c r="CA66" s="186">
        <v>0.15531959000000001</v>
      </c>
      <c r="CB66" s="186">
        <v>0.21247501999999999</v>
      </c>
      <c r="CC66" s="186">
        <v>0.14680869999999999</v>
      </c>
      <c r="CD66" s="186">
        <v>0.10771491</v>
      </c>
      <c r="CE66" s="186">
        <v>7.6391317E-2</v>
      </c>
      <c r="CF66" s="186">
        <v>5.2855894E-2</v>
      </c>
      <c r="CG66" s="186">
        <v>4.8995840999999998E-2</v>
      </c>
      <c r="CH66" s="186">
        <v>8.3252512000000001E-2</v>
      </c>
      <c r="CI66" s="186">
        <v>1.2408779999999999</v>
      </c>
      <c r="CJ66" s="186">
        <v>1.1946421</v>
      </c>
      <c r="CK66" s="186">
        <v>0.84658736000000001</v>
      </c>
      <c r="CL66" s="186">
        <v>0.90344601999999996</v>
      </c>
      <c r="CM66" s="186">
        <v>0.85670334000000004</v>
      </c>
      <c r="CN66" s="186">
        <v>0.50966935999999996</v>
      </c>
      <c r="CO66" s="186">
        <v>0.53910959000000003</v>
      </c>
      <c r="CP66" s="186">
        <v>0.50872021999999995</v>
      </c>
      <c r="CQ66" s="186">
        <v>0.29942565999999998</v>
      </c>
      <c r="CR66" s="186">
        <v>0.62376213000000003</v>
      </c>
      <c r="CS66" s="186">
        <v>0.61094415000000002</v>
      </c>
      <c r="CT66" s="186">
        <v>0.51816267000000005</v>
      </c>
      <c r="CU66" s="186">
        <v>0.40113201999999998</v>
      </c>
      <c r="CV66" s="186">
        <v>0.2214642</v>
      </c>
      <c r="CW66" s="186">
        <v>0.13995861000000001</v>
      </c>
      <c r="CX66" s="186">
        <v>0.15455356000000001</v>
      </c>
      <c r="CY66" s="186">
        <v>0.15006937000000001</v>
      </c>
      <c r="CZ66" s="186">
        <v>0.14335344999999999</v>
      </c>
      <c r="DA66" s="188"/>
      <c r="DB66" s="188"/>
      <c r="DC66" s="188"/>
      <c r="DD66" s="188"/>
      <c r="DE66" s="188"/>
      <c r="DF66" s="188"/>
      <c r="DG66" s="188"/>
      <c r="DH66" s="188"/>
      <c r="DI66" s="188"/>
      <c r="DJ66" s="188"/>
      <c r="DK66" s="188"/>
      <c r="DL66" s="188"/>
      <c r="DM66" s="188"/>
      <c r="DN66" s="188"/>
      <c r="DO66" s="188"/>
      <c r="DP66" s="188"/>
      <c r="DQ66" s="188"/>
      <c r="DR66" s="188"/>
      <c r="DS66" s="188"/>
    </row>
    <row r="67" spans="1:123">
      <c r="A67" s="147" t="s">
        <v>40263</v>
      </c>
      <c r="B67" s="147">
        <v>22.5</v>
      </c>
      <c r="C67" s="147">
        <v>0.36908479999999999</v>
      </c>
      <c r="D67" s="171">
        <v>3</v>
      </c>
      <c r="E67" s="171">
        <v>8</v>
      </c>
      <c r="F67" s="171">
        <v>2</v>
      </c>
      <c r="G67" s="171">
        <v>0.60000000000000009</v>
      </c>
      <c r="H67" s="171">
        <v>1.2000000000000002</v>
      </c>
      <c r="I67" s="173">
        <v>543</v>
      </c>
      <c r="J67" s="173">
        <v>378.70000000000005</v>
      </c>
      <c r="K67" s="150">
        <v>13</v>
      </c>
      <c r="L67" s="150">
        <v>15</v>
      </c>
      <c r="M67" s="150">
        <v>10</v>
      </c>
      <c r="N67" s="150">
        <v>0.8</v>
      </c>
      <c r="O67" s="150">
        <v>2</v>
      </c>
      <c r="P67" s="147">
        <v>0.79325468247532749</v>
      </c>
      <c r="Q67" s="180">
        <f t="shared" si="42"/>
        <v>-13.8</v>
      </c>
      <c r="R67" s="181">
        <f t="shared" si="43"/>
        <v>7.4</v>
      </c>
      <c r="S67" s="181">
        <v>5</v>
      </c>
      <c r="T67" s="182">
        <f t="shared" si="44"/>
        <v>0.8</v>
      </c>
      <c r="U67" s="182">
        <f t="shared" si="45"/>
        <v>15</v>
      </c>
      <c r="V67" s="182">
        <f t="shared" si="46"/>
        <v>10</v>
      </c>
      <c r="W67" s="183">
        <f t="shared" si="47"/>
        <v>0.4</v>
      </c>
      <c r="X67" s="147" t="s">
        <v>450</v>
      </c>
      <c r="Y67" s="171">
        <f t="shared" si="48"/>
        <v>23.400000000000002</v>
      </c>
      <c r="Z67" s="151">
        <f t="shared" si="49"/>
        <v>270</v>
      </c>
      <c r="AA67" s="151">
        <f t="shared" si="50"/>
        <v>19</v>
      </c>
      <c r="AB67" s="147" t="s">
        <v>5438</v>
      </c>
      <c r="AC67" s="172">
        <f t="shared" si="51"/>
        <v>22.5</v>
      </c>
      <c r="AD67" s="153">
        <f t="shared" si="52"/>
        <v>0.36908479999999999</v>
      </c>
      <c r="AE67" s="153" t="s">
        <v>15406</v>
      </c>
      <c r="AF67" s="153" t="s">
        <v>10420</v>
      </c>
      <c r="AG67" s="153" t="s">
        <v>20367</v>
      </c>
      <c r="AH67" s="153" t="s">
        <v>25325</v>
      </c>
      <c r="AI67" s="151">
        <f t="shared" si="53"/>
        <v>10.5</v>
      </c>
      <c r="AJ67" s="171">
        <f t="shared" si="54"/>
        <v>5.6</v>
      </c>
      <c r="AK67" s="171">
        <f t="shared" si="55"/>
        <v>3</v>
      </c>
      <c r="AL67" s="171">
        <f t="shared" si="56"/>
        <v>8</v>
      </c>
      <c r="AM67" s="171">
        <f t="shared" si="57"/>
        <v>1.2000000000000002</v>
      </c>
      <c r="AN67" s="171">
        <f t="shared" si="58"/>
        <v>2</v>
      </c>
      <c r="AO67" s="147" t="s">
        <v>30286</v>
      </c>
      <c r="AP67" s="147" t="s">
        <v>35266</v>
      </c>
      <c r="AQ67" s="171">
        <f t="shared" si="59"/>
        <v>0.60000000000000009</v>
      </c>
      <c r="AR67" s="173">
        <f t="shared" si="60"/>
        <v>543</v>
      </c>
      <c r="AS67" s="173">
        <f t="shared" si="61"/>
        <v>378.70000000000005</v>
      </c>
      <c r="AT67" s="173">
        <f t="shared" si="40"/>
        <v>2.25</v>
      </c>
      <c r="AU67" s="172">
        <f t="shared" si="41"/>
        <v>0.55000000000000004</v>
      </c>
      <c r="AV67" s="147" t="s">
        <v>39931</v>
      </c>
      <c r="BB67" s="174"/>
      <c r="BC67" s="174"/>
      <c r="BD67" s="174"/>
      <c r="BJ67" s="162">
        <v>0</v>
      </c>
      <c r="BY67" s="185">
        <v>319</v>
      </c>
      <c r="BZ67" s="186">
        <v>0.20374747000000001</v>
      </c>
      <c r="CA67" s="186">
        <v>0.22201773999999999</v>
      </c>
      <c r="CB67" s="186">
        <v>0.36214956999999998</v>
      </c>
      <c r="CC67" s="186">
        <v>0.13568195999999999</v>
      </c>
      <c r="CD67" s="186">
        <v>0.1884506</v>
      </c>
      <c r="CE67" s="186">
        <v>0.12366426</v>
      </c>
      <c r="CF67" s="186">
        <v>0.14701587999999999</v>
      </c>
      <c r="CG67" s="186">
        <v>0.15586609000000001</v>
      </c>
      <c r="CH67" s="186">
        <v>0.19203187999999999</v>
      </c>
      <c r="CI67" s="186">
        <v>1.2413398</v>
      </c>
      <c r="CJ67" s="186">
        <v>1.3133115</v>
      </c>
      <c r="CK67" s="186">
        <v>1.3826672</v>
      </c>
      <c r="CL67" s="186">
        <v>1.4076761</v>
      </c>
      <c r="CM67" s="186">
        <v>1.3386001999999999</v>
      </c>
      <c r="CN67" s="186">
        <v>1.0154611</v>
      </c>
      <c r="CO67" s="186">
        <v>0.55815786000000001</v>
      </c>
      <c r="CP67" s="186">
        <v>0.57282405999999997</v>
      </c>
      <c r="CQ67" s="186">
        <v>0.54623717000000005</v>
      </c>
      <c r="CR67" s="186">
        <v>0.71439635999999995</v>
      </c>
      <c r="CS67" s="186">
        <v>0.76600259999999998</v>
      </c>
      <c r="CT67" s="186">
        <v>0.80407958999999996</v>
      </c>
      <c r="CU67" s="186">
        <v>0.75537681999999995</v>
      </c>
      <c r="CV67" s="186">
        <v>0.44710258000000003</v>
      </c>
      <c r="CW67" s="186">
        <v>0.39200094000000002</v>
      </c>
      <c r="CX67" s="186">
        <v>0.35931649999999998</v>
      </c>
      <c r="CY67" s="186">
        <v>0.38072710999999998</v>
      </c>
      <c r="CZ67" s="186">
        <v>0.36918265</v>
      </c>
      <c r="DA67" s="188"/>
      <c r="DB67" s="188"/>
      <c r="DC67" s="188"/>
      <c r="DD67" s="188"/>
      <c r="DE67" s="188"/>
      <c r="DF67" s="188"/>
      <c r="DG67" s="188"/>
      <c r="DH67" s="188"/>
      <c r="DI67" s="188"/>
      <c r="DJ67" s="188"/>
      <c r="DK67" s="188"/>
      <c r="DL67" s="188"/>
      <c r="DM67" s="188"/>
      <c r="DN67" s="188"/>
      <c r="DO67" s="188"/>
      <c r="DP67" s="188"/>
      <c r="DQ67" s="188"/>
      <c r="DR67" s="188"/>
      <c r="DS67" s="188"/>
    </row>
    <row r="68" spans="1:123" s="162" customFormat="1">
      <c r="A68" s="147" t="s">
        <v>40400</v>
      </c>
      <c r="B68" s="147">
        <v>35.200000000000003</v>
      </c>
      <c r="C68" s="147">
        <v>0.54273969999999994</v>
      </c>
      <c r="D68" s="171">
        <v>0.60000000000000009</v>
      </c>
      <c r="E68" s="171">
        <v>5.8000000000000007</v>
      </c>
      <c r="F68" s="171">
        <v>2.8000000000000003</v>
      </c>
      <c r="G68" s="171">
        <v>1.2000000000000002</v>
      </c>
      <c r="H68" s="171">
        <v>1.2000000000000002</v>
      </c>
      <c r="I68" s="173">
        <v>535</v>
      </c>
      <c r="J68" s="173">
        <v>329.40000000000003</v>
      </c>
      <c r="K68" s="150">
        <v>11</v>
      </c>
      <c r="L68" s="150">
        <v>5</v>
      </c>
      <c r="M68" s="150">
        <v>12</v>
      </c>
      <c r="N68" s="150">
        <v>2</v>
      </c>
      <c r="O68" s="150">
        <v>16</v>
      </c>
      <c r="P68" s="147">
        <v>1.9593906340427067</v>
      </c>
      <c r="Q68" s="180">
        <f t="shared" si="42"/>
        <v>-13</v>
      </c>
      <c r="R68" s="181">
        <f t="shared" si="43"/>
        <v>15.2</v>
      </c>
      <c r="S68" s="181">
        <v>5</v>
      </c>
      <c r="T68" s="182">
        <f t="shared" si="44"/>
        <v>2</v>
      </c>
      <c r="U68" s="182">
        <f t="shared" si="45"/>
        <v>5</v>
      </c>
      <c r="V68" s="182">
        <f t="shared" si="46"/>
        <v>12</v>
      </c>
      <c r="W68" s="183">
        <f t="shared" si="47"/>
        <v>3.2</v>
      </c>
      <c r="X68" s="147" t="s">
        <v>587</v>
      </c>
      <c r="Y68" s="171">
        <f t="shared" si="48"/>
        <v>36.200000000000003</v>
      </c>
      <c r="Z68" s="151">
        <f t="shared" si="49"/>
        <v>262</v>
      </c>
      <c r="AA68" s="151">
        <f t="shared" si="50"/>
        <v>8</v>
      </c>
      <c r="AB68" s="147" t="s">
        <v>5575</v>
      </c>
      <c r="AC68" s="172">
        <f t="shared" si="51"/>
        <v>35.200000000000003</v>
      </c>
      <c r="AD68" s="153">
        <f t="shared" si="52"/>
        <v>0.54273969999999994</v>
      </c>
      <c r="AE68" s="153" t="s">
        <v>15542</v>
      </c>
      <c r="AF68" s="153" t="s">
        <v>10557</v>
      </c>
      <c r="AG68" s="153" t="s">
        <v>20503</v>
      </c>
      <c r="AH68" s="153" t="s">
        <v>25462</v>
      </c>
      <c r="AI68" s="151">
        <f t="shared" si="53"/>
        <v>11.6</v>
      </c>
      <c r="AJ68" s="171">
        <f t="shared" si="54"/>
        <v>6.2</v>
      </c>
      <c r="AK68" s="171">
        <f t="shared" si="55"/>
        <v>0.60000000000000009</v>
      </c>
      <c r="AL68" s="171">
        <f t="shared" si="56"/>
        <v>5.8000000000000007</v>
      </c>
      <c r="AM68" s="171">
        <f t="shared" si="57"/>
        <v>1.2000000000000002</v>
      </c>
      <c r="AN68" s="171">
        <f t="shared" si="58"/>
        <v>2.8000000000000003</v>
      </c>
      <c r="AO68" s="147" t="s">
        <v>30423</v>
      </c>
      <c r="AP68" s="147" t="s">
        <v>35403</v>
      </c>
      <c r="AQ68" s="171">
        <f t="shared" si="59"/>
        <v>1.2000000000000002</v>
      </c>
      <c r="AR68" s="173">
        <f t="shared" si="60"/>
        <v>535</v>
      </c>
      <c r="AS68" s="173">
        <f t="shared" si="61"/>
        <v>329.40000000000003</v>
      </c>
      <c r="AT68" s="173">
        <f t="shared" si="40"/>
        <v>3.5199999999999996</v>
      </c>
      <c r="AU68" s="172">
        <f t="shared" si="41"/>
        <v>0.80399999999999994</v>
      </c>
      <c r="AV68" s="177" t="s">
        <v>39931</v>
      </c>
      <c r="AW68" s="149"/>
      <c r="AX68" s="149"/>
      <c r="AY68" s="149"/>
      <c r="AZ68" s="149"/>
      <c r="BA68" s="149"/>
      <c r="BB68" s="174"/>
      <c r="BC68" s="174"/>
      <c r="BD68" s="174"/>
      <c r="BE68" s="149"/>
      <c r="BF68" s="149"/>
      <c r="BG68" s="149"/>
      <c r="BH68" s="149"/>
      <c r="BI68" s="149"/>
      <c r="BJ68" s="162">
        <v>0</v>
      </c>
      <c r="BK68" s="149"/>
      <c r="BL68" s="149"/>
      <c r="BM68" s="149"/>
      <c r="BN68" s="149"/>
      <c r="BO68" s="149"/>
      <c r="BP68" s="149"/>
      <c r="BQ68" s="149"/>
      <c r="BR68" s="149"/>
      <c r="BS68" s="149"/>
      <c r="BT68" s="149"/>
      <c r="BU68" s="149"/>
      <c r="BV68" s="149"/>
      <c r="BW68" s="149"/>
      <c r="BX68" s="149"/>
      <c r="BY68" s="185">
        <v>456</v>
      </c>
      <c r="BZ68" s="186">
        <v>0.16964473999999999</v>
      </c>
      <c r="CA68" s="186">
        <v>0.16161354999999999</v>
      </c>
      <c r="CB68" s="186">
        <v>0.11014417999999999</v>
      </c>
      <c r="CC68" s="186">
        <v>0.10832817</v>
      </c>
      <c r="CD68" s="186">
        <v>0.10391773</v>
      </c>
      <c r="CE68" s="186">
        <v>9.7281061000000002E-2</v>
      </c>
      <c r="CF68" s="186">
        <v>7.7070906999999994E-2</v>
      </c>
      <c r="CG68" s="186">
        <v>7.2529428000000007E-2</v>
      </c>
      <c r="CH68" s="186">
        <v>7.2554841999999994E-2</v>
      </c>
      <c r="CI68" s="186">
        <v>1.2844203000000001</v>
      </c>
      <c r="CJ68" s="186">
        <v>0.76710789999999995</v>
      </c>
      <c r="CK68" s="186">
        <v>0.45160115000000001</v>
      </c>
      <c r="CL68" s="186">
        <v>1.1791292</v>
      </c>
      <c r="CM68" s="186">
        <v>0.70243537</v>
      </c>
      <c r="CN68" s="186">
        <v>0.47213501000000002</v>
      </c>
      <c r="CO68" s="186">
        <v>0.88203651000000005</v>
      </c>
      <c r="CP68" s="186">
        <v>0.51798177000000001</v>
      </c>
      <c r="CQ68" s="186">
        <v>0.36798831999999998</v>
      </c>
      <c r="CR68" s="186">
        <v>0.66653364999999998</v>
      </c>
      <c r="CS68" s="186">
        <v>0.50932913999999996</v>
      </c>
      <c r="CT68" s="186">
        <v>0.27767551000000001</v>
      </c>
      <c r="CU68" s="186">
        <v>0.16156546999999999</v>
      </c>
      <c r="CV68" s="186">
        <v>0.13112393</v>
      </c>
      <c r="CW68" s="186">
        <v>0.13950892000000001</v>
      </c>
      <c r="CX68" s="186">
        <v>0.25666456999999998</v>
      </c>
      <c r="CY68" s="186">
        <v>0.19796994000000001</v>
      </c>
      <c r="CZ68" s="186">
        <v>0.13135640000000001</v>
      </c>
      <c r="DA68" s="188"/>
      <c r="DB68" s="188"/>
      <c r="DC68" s="188"/>
      <c r="DD68" s="188"/>
      <c r="DE68" s="188"/>
      <c r="DF68" s="188"/>
      <c r="DG68" s="188"/>
      <c r="DH68" s="188"/>
      <c r="DI68" s="188"/>
      <c r="DJ68" s="188"/>
      <c r="DK68" s="188"/>
      <c r="DL68" s="188"/>
      <c r="DM68" s="188"/>
      <c r="DN68" s="188"/>
      <c r="DO68" s="188"/>
      <c r="DP68" s="188"/>
      <c r="DQ68" s="188"/>
      <c r="DR68" s="188"/>
      <c r="DS68" s="188"/>
    </row>
    <row r="69" spans="1:123" s="162" customFormat="1">
      <c r="A69" s="147" t="s">
        <v>40151</v>
      </c>
      <c r="B69" s="147">
        <v>21.700000000000003</v>
      </c>
      <c r="C69" s="147">
        <v>0.37477189999999999</v>
      </c>
      <c r="D69" s="171">
        <v>1</v>
      </c>
      <c r="E69" s="171">
        <v>4.6000000000000005</v>
      </c>
      <c r="F69" s="171">
        <v>3</v>
      </c>
      <c r="G69" s="171">
        <v>1.8</v>
      </c>
      <c r="H69" s="171">
        <v>1.8</v>
      </c>
      <c r="I69" s="173">
        <v>356.6</v>
      </c>
      <c r="J69" s="173">
        <v>359.6</v>
      </c>
      <c r="K69" s="150">
        <v>13</v>
      </c>
      <c r="L69" s="150">
        <v>4</v>
      </c>
      <c r="M69" s="150">
        <v>4</v>
      </c>
      <c r="N69" s="150">
        <v>2</v>
      </c>
      <c r="O69" s="150">
        <v>8</v>
      </c>
      <c r="P69" s="147">
        <v>2.0305065400758022</v>
      </c>
      <c r="Q69" s="180">
        <f t="shared" si="42"/>
        <v>-15</v>
      </c>
      <c r="R69" s="181">
        <f t="shared" si="43"/>
        <v>14.3</v>
      </c>
      <c r="S69" s="181">
        <v>5</v>
      </c>
      <c r="T69" s="182">
        <f t="shared" si="44"/>
        <v>2</v>
      </c>
      <c r="U69" s="182">
        <f t="shared" si="45"/>
        <v>4</v>
      </c>
      <c r="V69" s="182">
        <f t="shared" si="46"/>
        <v>4</v>
      </c>
      <c r="W69" s="183">
        <f t="shared" si="47"/>
        <v>1.8</v>
      </c>
      <c r="X69" s="147" t="s">
        <v>339</v>
      </c>
      <c r="Y69" s="171">
        <f t="shared" si="48"/>
        <v>22.700000000000003</v>
      </c>
      <c r="Z69" s="151">
        <f t="shared" si="49"/>
        <v>84</v>
      </c>
      <c r="AA69" s="151">
        <f t="shared" si="50"/>
        <v>13</v>
      </c>
      <c r="AB69" s="147" t="s">
        <v>5326</v>
      </c>
      <c r="AC69" s="172">
        <f t="shared" si="51"/>
        <v>21.700000000000003</v>
      </c>
      <c r="AD69" s="153">
        <f t="shared" si="52"/>
        <v>0.37477189999999999</v>
      </c>
      <c r="AE69" s="153" t="s">
        <v>15295</v>
      </c>
      <c r="AF69" s="153" t="s">
        <v>10309</v>
      </c>
      <c r="AG69" s="153" t="s">
        <v>20256</v>
      </c>
      <c r="AH69" s="153" t="s">
        <v>25216</v>
      </c>
      <c r="AI69" s="151">
        <f t="shared" si="53"/>
        <v>12.2</v>
      </c>
      <c r="AJ69" s="171">
        <f t="shared" si="54"/>
        <v>6.8</v>
      </c>
      <c r="AK69" s="171">
        <f t="shared" si="55"/>
        <v>1</v>
      </c>
      <c r="AL69" s="171">
        <f t="shared" si="56"/>
        <v>4.6000000000000005</v>
      </c>
      <c r="AM69" s="171">
        <f t="shared" si="57"/>
        <v>1.8</v>
      </c>
      <c r="AN69" s="171">
        <f t="shared" si="58"/>
        <v>3</v>
      </c>
      <c r="AO69" s="147" t="s">
        <v>30174</v>
      </c>
      <c r="AP69" s="147" t="s">
        <v>35154</v>
      </c>
      <c r="AQ69" s="171">
        <f t="shared" si="59"/>
        <v>1.8</v>
      </c>
      <c r="AR69" s="173">
        <f t="shared" si="60"/>
        <v>356.6</v>
      </c>
      <c r="AS69" s="173">
        <f t="shared" si="61"/>
        <v>359.6</v>
      </c>
      <c r="AT69" s="173">
        <f t="shared" si="40"/>
        <v>2.17</v>
      </c>
      <c r="AU69" s="172">
        <f t="shared" si="41"/>
        <v>0.53400000000000003</v>
      </c>
      <c r="AV69" s="147" t="s">
        <v>39931</v>
      </c>
      <c r="AW69" s="149"/>
      <c r="AX69" s="149"/>
      <c r="AY69" s="149"/>
      <c r="AZ69" s="149"/>
      <c r="BA69" s="149"/>
      <c r="BB69" s="174"/>
      <c r="BC69" s="174"/>
      <c r="BD69" s="174"/>
      <c r="BE69" s="149"/>
      <c r="BF69" s="149"/>
      <c r="BG69" s="149"/>
      <c r="BH69" s="149"/>
      <c r="BI69" s="149"/>
      <c r="BJ69" s="162">
        <v>0</v>
      </c>
      <c r="BK69" s="149"/>
      <c r="BL69" s="149"/>
      <c r="BM69" s="149"/>
      <c r="BN69" s="149"/>
      <c r="BO69" s="149"/>
      <c r="BP69" s="149"/>
      <c r="BQ69" s="149"/>
      <c r="BR69" s="149"/>
      <c r="BS69" s="149"/>
      <c r="BT69" s="149"/>
      <c r="BU69" s="149"/>
      <c r="BV69" s="149"/>
      <c r="BW69" s="149"/>
      <c r="BX69" s="149"/>
      <c r="BY69" s="185">
        <v>207</v>
      </c>
      <c r="BZ69" s="186">
        <v>0.17623721000000001</v>
      </c>
      <c r="CA69" s="186">
        <v>0.17609227999999999</v>
      </c>
      <c r="CB69" s="186">
        <v>0.24250123000000001</v>
      </c>
      <c r="CC69" s="186">
        <v>0.18171166</v>
      </c>
      <c r="CD69" s="186">
        <v>0.21596008999999999</v>
      </c>
      <c r="CE69" s="186">
        <v>0.14078602000000001</v>
      </c>
      <c r="CF69" s="186">
        <v>0.11959568</v>
      </c>
      <c r="CG69" s="186">
        <v>0.16788950999999999</v>
      </c>
      <c r="CH69" s="186">
        <v>0.20646358000000001</v>
      </c>
      <c r="CI69" s="186">
        <v>1.3518238</v>
      </c>
      <c r="CJ69" s="186">
        <v>1.3151037000000001</v>
      </c>
      <c r="CK69" s="186">
        <v>1.1379859000000001</v>
      </c>
      <c r="CL69" s="186">
        <v>1.4158999000000001</v>
      </c>
      <c r="CM69" s="186">
        <v>1.3782867999999999</v>
      </c>
      <c r="CN69" s="186">
        <v>1.1614255</v>
      </c>
      <c r="CO69" s="186">
        <v>1.165316</v>
      </c>
      <c r="CP69" s="186">
        <v>1.1343453999999999</v>
      </c>
      <c r="CQ69" s="186">
        <v>0.94402467999999995</v>
      </c>
      <c r="CR69" s="186">
        <v>0.69126385000000001</v>
      </c>
      <c r="CS69" s="186">
        <v>0.67968130000000004</v>
      </c>
      <c r="CT69" s="186">
        <v>0.60645616000000002</v>
      </c>
      <c r="CU69" s="186">
        <v>0.47492516000000001</v>
      </c>
      <c r="CV69" s="186">
        <v>0.40430655999999998</v>
      </c>
      <c r="CW69" s="186">
        <v>0.36712062000000001</v>
      </c>
      <c r="CX69" s="186">
        <v>0.34932107000000001</v>
      </c>
      <c r="CY69" s="186">
        <v>0.34418317999999998</v>
      </c>
      <c r="CZ69" s="186">
        <v>0.36128786000000002</v>
      </c>
      <c r="DA69" s="188"/>
      <c r="DB69" s="188"/>
      <c r="DC69" s="188"/>
      <c r="DD69" s="188"/>
      <c r="DE69" s="188"/>
      <c r="DF69" s="188"/>
      <c r="DG69" s="188"/>
      <c r="DH69" s="188"/>
      <c r="DI69" s="188"/>
      <c r="DJ69" s="188"/>
      <c r="DK69" s="188"/>
      <c r="DL69" s="188"/>
      <c r="DM69" s="188"/>
      <c r="DN69" s="188"/>
      <c r="DO69" s="188"/>
      <c r="DP69" s="188"/>
      <c r="DQ69" s="188"/>
      <c r="DR69" s="188"/>
      <c r="DS69" s="188"/>
    </row>
    <row r="70" spans="1:123" s="162" customFormat="1">
      <c r="A70" s="147" t="s">
        <v>40347</v>
      </c>
      <c r="B70" s="147">
        <v>15.6</v>
      </c>
      <c r="C70" s="147">
        <v>0.14616850000000001</v>
      </c>
      <c r="D70" s="171">
        <v>1</v>
      </c>
      <c r="E70" s="171">
        <v>8</v>
      </c>
      <c r="F70" s="171">
        <v>2</v>
      </c>
      <c r="G70" s="171">
        <v>0.60000000000000009</v>
      </c>
      <c r="H70" s="171">
        <v>1.8</v>
      </c>
      <c r="I70" s="173">
        <v>348.20000000000005</v>
      </c>
      <c r="J70" s="173">
        <v>306.20000000000005</v>
      </c>
      <c r="K70" s="150">
        <v>5</v>
      </c>
      <c r="L70" s="150">
        <v>10</v>
      </c>
      <c r="M70" s="150">
        <v>8</v>
      </c>
      <c r="N70" s="150">
        <v>1.6</v>
      </c>
      <c r="O70" s="150">
        <v>12</v>
      </c>
      <c r="P70" s="147">
        <v>1.6657951539714437</v>
      </c>
      <c r="Q70" s="180">
        <f t="shared" si="42"/>
        <v>-6.6</v>
      </c>
      <c r="R70" s="181">
        <f t="shared" si="43"/>
        <v>10.5</v>
      </c>
      <c r="S70" s="181">
        <v>5</v>
      </c>
      <c r="T70" s="182">
        <f t="shared" si="44"/>
        <v>1.6</v>
      </c>
      <c r="U70" s="182">
        <f t="shared" si="45"/>
        <v>10</v>
      </c>
      <c r="V70" s="182">
        <f t="shared" si="46"/>
        <v>8</v>
      </c>
      <c r="W70" s="183">
        <f t="shared" si="47"/>
        <v>1</v>
      </c>
      <c r="X70" s="147" t="s">
        <v>534</v>
      </c>
      <c r="Y70" s="171">
        <f t="shared" si="48"/>
        <v>16.600000000000001</v>
      </c>
      <c r="Z70" s="151">
        <f t="shared" si="49"/>
        <v>75</v>
      </c>
      <c r="AA70" s="151">
        <f t="shared" si="50"/>
        <v>13</v>
      </c>
      <c r="AB70" s="147" t="s">
        <v>5522</v>
      </c>
      <c r="AC70" s="172">
        <f t="shared" si="51"/>
        <v>15.6</v>
      </c>
      <c r="AD70" s="153">
        <f t="shared" si="52"/>
        <v>0.14616850000000001</v>
      </c>
      <c r="AE70" s="153" t="s">
        <v>15490</v>
      </c>
      <c r="AF70" s="153" t="s">
        <v>10504</v>
      </c>
      <c r="AG70" s="153" t="s">
        <v>20451</v>
      </c>
      <c r="AH70" s="153" t="s">
        <v>25409</v>
      </c>
      <c r="AI70" s="151">
        <f t="shared" si="53"/>
        <v>10.5</v>
      </c>
      <c r="AJ70" s="171">
        <f t="shared" si="54"/>
        <v>5.6</v>
      </c>
      <c r="AK70" s="171">
        <f t="shared" si="55"/>
        <v>1</v>
      </c>
      <c r="AL70" s="171">
        <f t="shared" si="56"/>
        <v>8</v>
      </c>
      <c r="AM70" s="171">
        <f t="shared" si="57"/>
        <v>1.8</v>
      </c>
      <c r="AN70" s="171">
        <f t="shared" si="58"/>
        <v>2</v>
      </c>
      <c r="AO70" s="147" t="s">
        <v>30370</v>
      </c>
      <c r="AP70" s="147" t="s">
        <v>35350</v>
      </c>
      <c r="AQ70" s="171">
        <f t="shared" si="59"/>
        <v>0.60000000000000009</v>
      </c>
      <c r="AR70" s="173">
        <f t="shared" si="60"/>
        <v>348.20000000000005</v>
      </c>
      <c r="AS70" s="173">
        <f t="shared" si="61"/>
        <v>306.20000000000005</v>
      </c>
      <c r="AT70" s="173">
        <f t="shared" si="40"/>
        <v>1.56</v>
      </c>
      <c r="AU70" s="172">
        <f t="shared" si="41"/>
        <v>0.41200000000000003</v>
      </c>
      <c r="AV70" s="177" t="s">
        <v>39931</v>
      </c>
      <c r="AW70" s="149"/>
      <c r="AX70" s="149"/>
      <c r="AY70" s="149"/>
      <c r="AZ70" s="149"/>
      <c r="BA70" s="149"/>
      <c r="BB70" s="174"/>
      <c r="BC70" s="174"/>
      <c r="BD70" s="174"/>
      <c r="BE70" s="149"/>
      <c r="BF70" s="149"/>
      <c r="BG70" s="149"/>
      <c r="BH70" s="149"/>
      <c r="BI70" s="149"/>
      <c r="BJ70" s="162">
        <v>0</v>
      </c>
      <c r="BK70" s="149"/>
      <c r="BL70" s="149"/>
      <c r="BM70" s="149"/>
      <c r="BN70" s="149"/>
      <c r="BO70" s="149"/>
      <c r="BP70" s="149"/>
      <c r="BQ70" s="149"/>
      <c r="BR70" s="149"/>
      <c r="BS70" s="149"/>
      <c r="BT70" s="149"/>
      <c r="BU70" s="149"/>
      <c r="BV70" s="149"/>
      <c r="BW70" s="149"/>
      <c r="BX70" s="149"/>
      <c r="BY70" s="185">
        <v>403</v>
      </c>
      <c r="BZ70" s="186">
        <v>0.17133586000000001</v>
      </c>
      <c r="CA70" s="186">
        <v>0.16532984000000001</v>
      </c>
      <c r="CB70" s="186">
        <v>0.23274690000000001</v>
      </c>
      <c r="CC70" s="186">
        <v>0.16962691999999999</v>
      </c>
      <c r="CD70" s="186">
        <v>0.18975671</v>
      </c>
      <c r="CE70" s="186">
        <v>0.11479725</v>
      </c>
      <c r="CF70" s="186">
        <v>0.11139085999999999</v>
      </c>
      <c r="CG70" s="186">
        <v>9.0352863000000005E-2</v>
      </c>
      <c r="CH70" s="186">
        <v>0.1198077</v>
      </c>
      <c r="CI70" s="186">
        <v>3.0455616000000001</v>
      </c>
      <c r="CJ70" s="186">
        <v>1.3020672</v>
      </c>
      <c r="CK70" s="186">
        <v>0.87396275999999995</v>
      </c>
      <c r="CL70" s="186">
        <v>5.5972017999999997</v>
      </c>
      <c r="CM70" s="186">
        <v>2.2490237</v>
      </c>
      <c r="CN70" s="186">
        <v>1.3906661</v>
      </c>
      <c r="CO70" s="186">
        <v>1.9576764</v>
      </c>
      <c r="CP70" s="186">
        <v>0.88957322000000005</v>
      </c>
      <c r="CQ70" s="186">
        <v>0.67750262999999999</v>
      </c>
      <c r="CR70" s="186">
        <v>0.67642742</v>
      </c>
      <c r="CS70" s="186">
        <v>0.54591793</v>
      </c>
      <c r="CT70" s="186">
        <v>0.38009580999999998</v>
      </c>
      <c r="CU70" s="186">
        <v>0.28537818999999998</v>
      </c>
      <c r="CV70" s="186">
        <v>0.29203346000000002</v>
      </c>
      <c r="CW70" s="186">
        <v>0.23338096999999999</v>
      </c>
      <c r="CX70" s="186">
        <v>0.40154394999999998</v>
      </c>
      <c r="CY70" s="186">
        <v>0.24800166000000001</v>
      </c>
      <c r="CZ70" s="186">
        <v>0.21514799000000001</v>
      </c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</row>
    <row r="71" spans="1:123" s="162" customFormat="1">
      <c r="A71" s="147" t="s">
        <v>40260</v>
      </c>
      <c r="B71" s="147">
        <v>14.9</v>
      </c>
      <c r="C71" s="147">
        <v>0.17249099999999998</v>
      </c>
      <c r="D71" s="171">
        <v>2.2000000000000002</v>
      </c>
      <c r="E71" s="171">
        <v>5</v>
      </c>
      <c r="F71" s="171">
        <v>2</v>
      </c>
      <c r="G71" s="171">
        <v>0.2</v>
      </c>
      <c r="H71" s="171">
        <v>1.8</v>
      </c>
      <c r="I71" s="173">
        <v>438.70000000000005</v>
      </c>
      <c r="J71" s="173">
        <v>376.8</v>
      </c>
      <c r="K71" s="150">
        <v>10</v>
      </c>
      <c r="L71" s="150">
        <v>16</v>
      </c>
      <c r="M71" s="150">
        <v>13</v>
      </c>
      <c r="N71" s="150">
        <v>1.6</v>
      </c>
      <c r="O71" s="150">
        <v>24</v>
      </c>
      <c r="P71" s="147">
        <v>1.5839036410802159</v>
      </c>
      <c r="Q71" s="180">
        <f t="shared" si="42"/>
        <v>-11.6</v>
      </c>
      <c r="R71" s="181">
        <f t="shared" si="43"/>
        <v>10.9</v>
      </c>
      <c r="S71" s="181">
        <v>5</v>
      </c>
      <c r="T71" s="182">
        <f t="shared" si="44"/>
        <v>1.6</v>
      </c>
      <c r="U71" s="182">
        <f t="shared" si="45"/>
        <v>16</v>
      </c>
      <c r="V71" s="182">
        <f t="shared" si="46"/>
        <v>13</v>
      </c>
      <c r="W71" s="183">
        <f t="shared" si="47"/>
        <v>4.4000000000000004</v>
      </c>
      <c r="X71" s="147" t="s">
        <v>447</v>
      </c>
      <c r="Y71" s="171">
        <f t="shared" si="48"/>
        <v>19.7</v>
      </c>
      <c r="Z71" s="151">
        <f t="shared" si="49"/>
        <v>166</v>
      </c>
      <c r="AA71" s="151">
        <f t="shared" si="50"/>
        <v>20</v>
      </c>
      <c r="AB71" s="147" t="s">
        <v>5435</v>
      </c>
      <c r="AC71" s="172">
        <f t="shared" si="51"/>
        <v>14.9</v>
      </c>
      <c r="AD71" s="153">
        <f t="shared" si="52"/>
        <v>0.17249099999999998</v>
      </c>
      <c r="AE71" s="153" t="s">
        <v>15403</v>
      </c>
      <c r="AF71" s="153" t="s">
        <v>10417</v>
      </c>
      <c r="AG71" s="153" t="s">
        <v>20364</v>
      </c>
      <c r="AH71" s="153" t="s">
        <v>25322</v>
      </c>
      <c r="AI71" s="151">
        <f t="shared" si="53"/>
        <v>12</v>
      </c>
      <c r="AJ71" s="171">
        <f t="shared" si="54"/>
        <v>5.2</v>
      </c>
      <c r="AK71" s="171">
        <f t="shared" si="55"/>
        <v>2.2000000000000002</v>
      </c>
      <c r="AL71" s="171">
        <f t="shared" si="56"/>
        <v>5</v>
      </c>
      <c r="AM71" s="171">
        <f t="shared" si="57"/>
        <v>1.8</v>
      </c>
      <c r="AN71" s="171">
        <f t="shared" si="58"/>
        <v>2</v>
      </c>
      <c r="AO71" s="147" t="s">
        <v>30283</v>
      </c>
      <c r="AP71" s="147" t="s">
        <v>35263</v>
      </c>
      <c r="AQ71" s="171">
        <f t="shared" si="59"/>
        <v>0.2</v>
      </c>
      <c r="AR71" s="173">
        <f t="shared" si="60"/>
        <v>438.70000000000005</v>
      </c>
      <c r="AS71" s="173">
        <f t="shared" si="61"/>
        <v>376.8</v>
      </c>
      <c r="AT71" s="173">
        <f t="shared" si="40"/>
        <v>1.49</v>
      </c>
      <c r="AU71" s="172">
        <f t="shared" si="41"/>
        <v>0.39800000000000002</v>
      </c>
      <c r="AV71" s="147" t="s">
        <v>39932</v>
      </c>
      <c r="AW71" s="149"/>
      <c r="AX71" s="149"/>
      <c r="AY71" s="149"/>
      <c r="AZ71" s="149"/>
      <c r="BA71" s="149"/>
      <c r="BB71" s="174"/>
      <c r="BC71" s="174"/>
      <c r="BD71" s="174"/>
      <c r="BE71" s="149"/>
      <c r="BF71" s="149"/>
      <c r="BG71" s="149"/>
      <c r="BH71" s="149"/>
      <c r="BI71" s="149"/>
      <c r="BJ71" s="108">
        <v>3.8</v>
      </c>
      <c r="BK71" s="149"/>
      <c r="BL71" s="149"/>
      <c r="BM71" s="149"/>
      <c r="BN71" s="149"/>
      <c r="BO71" s="149"/>
      <c r="BP71" s="149"/>
      <c r="BQ71" s="149"/>
      <c r="BR71" s="149"/>
      <c r="BS71" s="149"/>
      <c r="BT71" s="149"/>
      <c r="BU71" s="149"/>
      <c r="BV71" s="149"/>
      <c r="BW71" s="149"/>
      <c r="BX71" s="149"/>
      <c r="BY71" s="185">
        <v>316</v>
      </c>
      <c r="BZ71" s="186">
        <v>0.23325139</v>
      </c>
      <c r="CA71" s="186">
        <v>0.25961635</v>
      </c>
      <c r="CB71" s="186">
        <v>0.28237009000000002</v>
      </c>
      <c r="CC71" s="186">
        <v>0.12579953999999999</v>
      </c>
      <c r="CD71" s="186">
        <v>0.12683712999999999</v>
      </c>
      <c r="CE71" s="186">
        <v>9.1325760000000006E-2</v>
      </c>
      <c r="CF71" s="186">
        <v>6.8783939000000002E-2</v>
      </c>
      <c r="CG71" s="186">
        <v>5.5597529E-2</v>
      </c>
      <c r="CH71" s="186">
        <v>9.2394315000000005E-2</v>
      </c>
      <c r="CI71" s="186">
        <v>1.5269145</v>
      </c>
      <c r="CJ71" s="186">
        <v>1.7412529999999999</v>
      </c>
      <c r="CK71" s="186">
        <v>0.47604328000000001</v>
      </c>
      <c r="CL71" s="186">
        <v>1.4218732999999999</v>
      </c>
      <c r="CM71" s="186">
        <v>1.2541935</v>
      </c>
      <c r="CN71" s="186">
        <v>0.33180082</v>
      </c>
      <c r="CO71" s="186">
        <v>0.54550653999999998</v>
      </c>
      <c r="CP71" s="186">
        <v>0.54767584999999996</v>
      </c>
      <c r="CQ71" s="186">
        <v>0.28507264999999998</v>
      </c>
      <c r="CR71" s="186">
        <v>0.97121453000000002</v>
      </c>
      <c r="CS71" s="186">
        <v>0.99756694000000001</v>
      </c>
      <c r="CT71" s="186">
        <v>0.40631407000000003</v>
      </c>
      <c r="CU71" s="186">
        <v>0.43978325000000001</v>
      </c>
      <c r="CV71" s="186">
        <v>0.22361043</v>
      </c>
      <c r="CW71" s="186">
        <v>0.21217383000000001</v>
      </c>
      <c r="CX71" s="186">
        <v>0.18115408999999999</v>
      </c>
      <c r="CY71" s="186">
        <v>0.18720922000000001</v>
      </c>
      <c r="CZ71" s="186">
        <v>0.14791092</v>
      </c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</row>
    <row r="72" spans="1:123" s="162" customFormat="1">
      <c r="A72" s="147" t="s">
        <v>40252</v>
      </c>
      <c r="B72" s="147">
        <v>26.5</v>
      </c>
      <c r="C72" s="147">
        <v>0.22141649999999999</v>
      </c>
      <c r="D72" s="171">
        <v>2</v>
      </c>
      <c r="E72" s="171">
        <v>3.8000000000000003</v>
      </c>
      <c r="F72" s="171">
        <v>2.2000000000000002</v>
      </c>
      <c r="G72" s="171">
        <v>0.60000000000000009</v>
      </c>
      <c r="H72" s="171">
        <v>1.8</v>
      </c>
      <c r="I72" s="173">
        <v>316</v>
      </c>
      <c r="J72" s="173">
        <v>335.6</v>
      </c>
      <c r="K72" s="150">
        <v>18</v>
      </c>
      <c r="L72" s="150">
        <v>4</v>
      </c>
      <c r="M72" s="150">
        <v>6</v>
      </c>
      <c r="N72" s="150">
        <v>0.60000000000000009</v>
      </c>
      <c r="O72" s="150">
        <v>25</v>
      </c>
      <c r="P72" s="147">
        <v>0.54710976795383193</v>
      </c>
      <c r="Q72" s="180">
        <f t="shared" si="42"/>
        <v>-18.600000000000001</v>
      </c>
      <c r="R72" s="181">
        <f t="shared" si="43"/>
        <v>20.9</v>
      </c>
      <c r="S72" s="181">
        <v>5</v>
      </c>
      <c r="T72" s="182">
        <f t="shared" si="44"/>
        <v>0.60000000000000009</v>
      </c>
      <c r="U72" s="182">
        <f t="shared" si="45"/>
        <v>4</v>
      </c>
      <c r="V72" s="182">
        <f t="shared" si="46"/>
        <v>6</v>
      </c>
      <c r="W72" s="183">
        <f t="shared" si="47"/>
        <v>8.4</v>
      </c>
      <c r="X72" s="147" t="s">
        <v>439</v>
      </c>
      <c r="Y72" s="171">
        <f t="shared" si="48"/>
        <v>27.400000000000002</v>
      </c>
      <c r="Z72" s="151">
        <f t="shared" si="49"/>
        <v>43</v>
      </c>
      <c r="AA72" s="151">
        <f t="shared" si="50"/>
        <v>19</v>
      </c>
      <c r="AB72" s="147" t="s">
        <v>5427</v>
      </c>
      <c r="AC72" s="172">
        <f t="shared" si="51"/>
        <v>26.5</v>
      </c>
      <c r="AD72" s="153">
        <f t="shared" si="52"/>
        <v>0.22141649999999999</v>
      </c>
      <c r="AE72" s="153" t="s">
        <v>15395</v>
      </c>
      <c r="AF72" s="153" t="s">
        <v>10409</v>
      </c>
      <c r="AG72" s="153" t="s">
        <v>20356</v>
      </c>
      <c r="AH72" s="153" t="s">
        <v>25315</v>
      </c>
      <c r="AI72" s="151">
        <f t="shared" si="53"/>
        <v>12.6</v>
      </c>
      <c r="AJ72" s="171">
        <f t="shared" si="54"/>
        <v>5.6</v>
      </c>
      <c r="AK72" s="171">
        <f t="shared" si="55"/>
        <v>2</v>
      </c>
      <c r="AL72" s="171">
        <f t="shared" si="56"/>
        <v>3.8000000000000003</v>
      </c>
      <c r="AM72" s="171">
        <f t="shared" si="57"/>
        <v>1.8</v>
      </c>
      <c r="AN72" s="171">
        <f t="shared" si="58"/>
        <v>2.2000000000000002</v>
      </c>
      <c r="AO72" s="147" t="s">
        <v>30275</v>
      </c>
      <c r="AP72" s="147" t="s">
        <v>35255</v>
      </c>
      <c r="AQ72" s="171">
        <f t="shared" si="59"/>
        <v>0.60000000000000009</v>
      </c>
      <c r="AR72" s="173">
        <f t="shared" si="60"/>
        <v>316</v>
      </c>
      <c r="AS72" s="173">
        <f t="shared" si="61"/>
        <v>335.6</v>
      </c>
      <c r="AT72" s="173">
        <f t="shared" si="40"/>
        <v>2.65</v>
      </c>
      <c r="AU72" s="172">
        <f t="shared" si="41"/>
        <v>0.63</v>
      </c>
      <c r="AV72" s="147" t="s">
        <v>39931</v>
      </c>
      <c r="AW72" s="149"/>
      <c r="AX72" s="149"/>
      <c r="AY72" s="149"/>
      <c r="AZ72" s="149"/>
      <c r="BA72" s="149"/>
      <c r="BB72" s="174"/>
      <c r="BC72" s="174"/>
      <c r="BD72" s="174"/>
      <c r="BE72" s="149"/>
      <c r="BF72" s="149"/>
      <c r="BG72" s="149"/>
      <c r="BH72" s="149"/>
      <c r="BI72" s="149"/>
      <c r="BJ72" s="162">
        <v>0</v>
      </c>
      <c r="BK72" s="149"/>
      <c r="BL72" s="149"/>
      <c r="BM72" s="149"/>
      <c r="BN72" s="149"/>
      <c r="BO72" s="149"/>
      <c r="BP72" s="149"/>
      <c r="BQ72" s="149"/>
      <c r="BR72" s="149"/>
      <c r="BS72" s="149"/>
      <c r="BT72" s="149"/>
      <c r="BU72" s="149"/>
      <c r="BV72" s="149"/>
      <c r="BW72" s="149"/>
      <c r="BX72" s="149"/>
      <c r="BY72" s="185">
        <v>308</v>
      </c>
      <c r="BZ72" s="186">
        <v>0.12799935000000001</v>
      </c>
      <c r="CA72" s="186">
        <v>0.12799294</v>
      </c>
      <c r="CB72" s="186">
        <v>0.16206776000000001</v>
      </c>
      <c r="CC72" s="186">
        <v>0.10292655000000001</v>
      </c>
      <c r="CD72" s="186">
        <v>0.12200081</v>
      </c>
      <c r="CE72" s="186">
        <v>0.11863638</v>
      </c>
      <c r="CF72" s="186">
        <v>0.10667348</v>
      </c>
      <c r="CG72" s="186">
        <v>0.10678472</v>
      </c>
      <c r="CH72" s="186">
        <v>0.14524968999999999</v>
      </c>
      <c r="CI72" s="186">
        <v>0.50281155</v>
      </c>
      <c r="CJ72" s="186">
        <v>0.49690037999999997</v>
      </c>
      <c r="CK72" s="186">
        <v>0.46774292000000001</v>
      </c>
      <c r="CL72" s="186">
        <v>0.59288573</v>
      </c>
      <c r="CM72" s="186">
        <v>0.58772033000000001</v>
      </c>
      <c r="CN72" s="186">
        <v>0.54346079000000003</v>
      </c>
      <c r="CO72" s="186">
        <v>0.54981089000000005</v>
      </c>
      <c r="CP72" s="186">
        <v>0.54612647999999997</v>
      </c>
      <c r="CQ72" s="186">
        <v>0.50798315000000005</v>
      </c>
      <c r="CR72" s="186">
        <v>0.38586745</v>
      </c>
      <c r="CS72" s="186">
        <v>0.38222035999999998</v>
      </c>
      <c r="CT72" s="186">
        <v>0.36290243</v>
      </c>
      <c r="CU72" s="186">
        <v>0.26338743999999997</v>
      </c>
      <c r="CV72" s="186">
        <v>0.25577694000000001</v>
      </c>
      <c r="CW72" s="186">
        <v>0.25079688</v>
      </c>
      <c r="CX72" s="186">
        <v>0.22069100999999999</v>
      </c>
      <c r="CY72" s="186">
        <v>0.22046362</v>
      </c>
      <c r="CZ72" s="186">
        <v>0.23147994</v>
      </c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</row>
    <row r="73" spans="1:123" s="162" customFormat="1">
      <c r="A73" s="147" t="s">
        <v>40218</v>
      </c>
      <c r="B73" s="147">
        <v>19.5</v>
      </c>
      <c r="C73" s="147">
        <v>0.62194189999999994</v>
      </c>
      <c r="D73" s="171">
        <v>1.6</v>
      </c>
      <c r="E73" s="171">
        <v>8.6</v>
      </c>
      <c r="F73" s="171">
        <v>1.8</v>
      </c>
      <c r="G73" s="171">
        <v>1.4000000000000001</v>
      </c>
      <c r="H73" s="171">
        <v>0.8</v>
      </c>
      <c r="I73" s="173">
        <v>492.8</v>
      </c>
      <c r="J73" s="173">
        <v>408.8</v>
      </c>
      <c r="K73" s="150">
        <v>15</v>
      </c>
      <c r="L73" s="150">
        <v>7</v>
      </c>
      <c r="M73" s="150">
        <v>13</v>
      </c>
      <c r="N73" s="150">
        <v>2.2000000000000002</v>
      </c>
      <c r="O73" s="150">
        <v>22</v>
      </c>
      <c r="P73" s="147">
        <v>2.1978602740291473</v>
      </c>
      <c r="Q73" s="180">
        <f t="shared" si="42"/>
        <v>-17.2</v>
      </c>
      <c r="R73" s="181">
        <f t="shared" si="43"/>
        <v>17</v>
      </c>
      <c r="S73" s="181">
        <v>5</v>
      </c>
      <c r="T73" s="182">
        <f t="shared" si="44"/>
        <v>2.2000000000000002</v>
      </c>
      <c r="U73" s="182">
        <f t="shared" si="45"/>
        <v>7</v>
      </c>
      <c r="V73" s="182">
        <f t="shared" si="46"/>
        <v>13</v>
      </c>
      <c r="W73" s="183">
        <f t="shared" si="47"/>
        <v>6</v>
      </c>
      <c r="X73" s="147" t="s">
        <v>405</v>
      </c>
      <c r="Y73" s="171">
        <f t="shared" si="48"/>
        <v>33.700000000000003</v>
      </c>
      <c r="Z73" s="151">
        <f t="shared" si="49"/>
        <v>220</v>
      </c>
      <c r="AA73" s="151">
        <f t="shared" si="50"/>
        <v>11</v>
      </c>
      <c r="AB73" s="147" t="s">
        <v>5393</v>
      </c>
      <c r="AC73" s="172">
        <f t="shared" si="51"/>
        <v>19.5</v>
      </c>
      <c r="AD73" s="153">
        <f t="shared" si="52"/>
        <v>0.62194189999999994</v>
      </c>
      <c r="AE73" s="153" t="s">
        <v>15361</v>
      </c>
      <c r="AF73" s="153" t="s">
        <v>10375</v>
      </c>
      <c r="AG73" s="153" t="s">
        <v>20322</v>
      </c>
      <c r="AH73" s="153" t="s">
        <v>25281</v>
      </c>
      <c r="AI73" s="151">
        <f t="shared" si="53"/>
        <v>10.199999999999999</v>
      </c>
      <c r="AJ73" s="171">
        <f t="shared" si="54"/>
        <v>6.4</v>
      </c>
      <c r="AK73" s="171">
        <f t="shared" si="55"/>
        <v>1.6</v>
      </c>
      <c r="AL73" s="171">
        <f t="shared" si="56"/>
        <v>8.6</v>
      </c>
      <c r="AM73" s="171">
        <f t="shared" si="57"/>
        <v>0.8</v>
      </c>
      <c r="AN73" s="171">
        <f t="shared" si="58"/>
        <v>1.8</v>
      </c>
      <c r="AO73" s="147" t="s">
        <v>30241</v>
      </c>
      <c r="AP73" s="147" t="s">
        <v>35221</v>
      </c>
      <c r="AQ73" s="171">
        <f t="shared" si="59"/>
        <v>1.4000000000000001</v>
      </c>
      <c r="AR73" s="173">
        <f t="shared" si="60"/>
        <v>492.8</v>
      </c>
      <c r="AS73" s="173">
        <f t="shared" si="61"/>
        <v>408.8</v>
      </c>
      <c r="AT73" s="173">
        <f t="shared" si="40"/>
        <v>1.95</v>
      </c>
      <c r="AU73" s="172">
        <f t="shared" si="41"/>
        <v>0.49</v>
      </c>
      <c r="AV73" s="147" t="s">
        <v>39932</v>
      </c>
      <c r="AW73" s="149"/>
      <c r="AX73" s="149"/>
      <c r="AY73" s="149"/>
      <c r="AZ73" s="149"/>
      <c r="BA73" s="149"/>
      <c r="BB73" s="174"/>
      <c r="BC73" s="174"/>
      <c r="BD73" s="174"/>
      <c r="BE73" s="149"/>
      <c r="BF73" s="149"/>
      <c r="BG73" s="149"/>
      <c r="BH73" s="149"/>
      <c r="BI73" s="149"/>
      <c r="BJ73" s="108">
        <v>13.3</v>
      </c>
      <c r="BK73" s="149"/>
      <c r="BL73" s="149"/>
      <c r="BM73" s="149"/>
      <c r="BN73" s="149"/>
      <c r="BO73" s="149"/>
      <c r="BP73" s="149"/>
      <c r="BQ73" s="149"/>
      <c r="BR73" s="149"/>
      <c r="BS73" s="149"/>
      <c r="BT73" s="149"/>
      <c r="BU73" s="149"/>
      <c r="BV73" s="149"/>
      <c r="BW73" s="149"/>
      <c r="BX73" s="149"/>
      <c r="BY73" s="185">
        <v>274</v>
      </c>
      <c r="BZ73" s="186">
        <v>0.13923517999999999</v>
      </c>
      <c r="CA73" s="186">
        <v>0.14237079</v>
      </c>
      <c r="CB73" s="186">
        <v>0.13539383999999999</v>
      </c>
      <c r="CC73" s="186">
        <v>7.3931924999999996E-2</v>
      </c>
      <c r="CD73" s="186">
        <v>7.2463386000000005E-2</v>
      </c>
      <c r="CE73" s="186">
        <v>7.7526458000000006E-2</v>
      </c>
      <c r="CF73" s="186">
        <v>6.2695323999999997E-2</v>
      </c>
      <c r="CG73" s="186">
        <v>6.3630953000000004E-2</v>
      </c>
      <c r="CH73" s="186">
        <v>0.10403287999999999</v>
      </c>
      <c r="CI73" s="186">
        <v>0.83036798000000001</v>
      </c>
      <c r="CJ73" s="186">
        <v>0.77998935999999996</v>
      </c>
      <c r="CK73" s="186">
        <v>0.22642535999999999</v>
      </c>
      <c r="CL73" s="186">
        <v>0.80462509000000004</v>
      </c>
      <c r="CM73" s="186">
        <v>0.78838390000000003</v>
      </c>
      <c r="CN73" s="186">
        <v>0.26256629999999997</v>
      </c>
      <c r="CO73" s="186">
        <v>0.60968697000000005</v>
      </c>
      <c r="CP73" s="186">
        <v>0.61402725999999996</v>
      </c>
      <c r="CQ73" s="186">
        <v>0.18964671999999999</v>
      </c>
      <c r="CR73" s="186">
        <v>0.50276756</v>
      </c>
      <c r="CS73" s="186">
        <v>0.48713547000000001</v>
      </c>
      <c r="CT73" s="186">
        <v>0.21274813000000001</v>
      </c>
      <c r="CU73" s="186">
        <v>0.22231834</v>
      </c>
      <c r="CV73" s="186">
        <v>0.19034049</v>
      </c>
      <c r="CW73" s="186">
        <v>0.17329924999999999</v>
      </c>
      <c r="CX73" s="186">
        <v>0.19795241999999999</v>
      </c>
      <c r="CY73" s="186">
        <v>0.19843894000000001</v>
      </c>
      <c r="CZ73" s="186">
        <v>0.16525282999999999</v>
      </c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</row>
    <row r="74" spans="1:123" s="162" customFormat="1">
      <c r="A74" s="147" t="s">
        <v>40292</v>
      </c>
      <c r="B74" s="147">
        <v>16.900000000000002</v>
      </c>
      <c r="C74" s="147">
        <v>0.36127419999999999</v>
      </c>
      <c r="D74" s="171">
        <v>3</v>
      </c>
      <c r="E74" s="171">
        <v>9.8000000000000007</v>
      </c>
      <c r="F74" s="171">
        <v>2.4000000000000004</v>
      </c>
      <c r="G74" s="171">
        <v>0</v>
      </c>
      <c r="H74" s="171">
        <v>1.6</v>
      </c>
      <c r="I74" s="173">
        <v>411.5</v>
      </c>
      <c r="J74" s="173">
        <v>304.60000000000002</v>
      </c>
      <c r="K74" s="150">
        <v>8</v>
      </c>
      <c r="L74" s="150">
        <v>13</v>
      </c>
      <c r="M74" s="150">
        <v>11</v>
      </c>
      <c r="N74" s="150">
        <v>2.4000000000000004</v>
      </c>
      <c r="O74" s="150">
        <v>11</v>
      </c>
      <c r="P74" s="147">
        <v>2.3515150888668246</v>
      </c>
      <c r="Q74" s="180">
        <f t="shared" si="42"/>
        <v>-10.4</v>
      </c>
      <c r="R74" s="181">
        <f t="shared" si="43"/>
        <v>9.6</v>
      </c>
      <c r="S74" s="181">
        <v>5</v>
      </c>
      <c r="T74" s="182">
        <f t="shared" si="44"/>
        <v>2.4000000000000004</v>
      </c>
      <c r="U74" s="182">
        <f t="shared" si="45"/>
        <v>13</v>
      </c>
      <c r="V74" s="182">
        <f t="shared" si="46"/>
        <v>11</v>
      </c>
      <c r="W74" s="183">
        <f t="shared" si="47"/>
        <v>1.6</v>
      </c>
      <c r="X74" s="147" t="s">
        <v>479</v>
      </c>
      <c r="Y74" s="171">
        <f t="shared" si="48"/>
        <v>17.900000000000002</v>
      </c>
      <c r="Z74" s="151">
        <f t="shared" si="49"/>
        <v>138</v>
      </c>
      <c r="AA74" s="151">
        <f t="shared" si="50"/>
        <v>22</v>
      </c>
      <c r="AB74" s="147" t="s">
        <v>5467</v>
      </c>
      <c r="AC74" s="172">
        <f t="shared" si="51"/>
        <v>16.900000000000002</v>
      </c>
      <c r="AD74" s="153">
        <f t="shared" si="52"/>
        <v>0.36127419999999999</v>
      </c>
      <c r="AE74" s="153" t="s">
        <v>15435</v>
      </c>
      <c r="AF74" s="153" t="s">
        <v>10449</v>
      </c>
      <c r="AG74" s="153" t="s">
        <v>20396</v>
      </c>
      <c r="AH74" s="153" t="s">
        <v>25354</v>
      </c>
      <c r="AI74" s="151">
        <f t="shared" si="53"/>
        <v>9.6</v>
      </c>
      <c r="AJ74" s="171">
        <f t="shared" si="54"/>
        <v>5</v>
      </c>
      <c r="AK74" s="171">
        <f t="shared" si="55"/>
        <v>3</v>
      </c>
      <c r="AL74" s="171">
        <f t="shared" si="56"/>
        <v>9.8000000000000007</v>
      </c>
      <c r="AM74" s="171">
        <f t="shared" si="57"/>
        <v>1.6</v>
      </c>
      <c r="AN74" s="171">
        <f t="shared" si="58"/>
        <v>2.4000000000000004</v>
      </c>
      <c r="AO74" s="147" t="s">
        <v>30315</v>
      </c>
      <c r="AP74" s="147" t="s">
        <v>35295</v>
      </c>
      <c r="AQ74" s="171">
        <f t="shared" si="59"/>
        <v>0</v>
      </c>
      <c r="AR74" s="173">
        <f t="shared" si="60"/>
        <v>411.5</v>
      </c>
      <c r="AS74" s="173">
        <f t="shared" si="61"/>
        <v>304.60000000000002</v>
      </c>
      <c r="AT74" s="173">
        <f t="shared" si="40"/>
        <v>1.69</v>
      </c>
      <c r="AU74" s="172">
        <f t="shared" si="41"/>
        <v>0.43799999999999994</v>
      </c>
      <c r="AV74" s="147" t="s">
        <v>39931</v>
      </c>
      <c r="AW74" s="149"/>
      <c r="AX74" s="149"/>
      <c r="AY74" s="149"/>
      <c r="AZ74" s="149"/>
      <c r="BA74" s="149"/>
      <c r="BB74" s="174"/>
      <c r="BC74" s="174"/>
      <c r="BD74" s="174"/>
      <c r="BE74" s="149"/>
      <c r="BF74" s="149"/>
      <c r="BG74" s="149"/>
      <c r="BH74" s="149"/>
      <c r="BI74" s="149"/>
      <c r="BJ74" s="162">
        <v>0</v>
      </c>
      <c r="BK74" s="149"/>
      <c r="BL74" s="149"/>
      <c r="BM74" s="149"/>
      <c r="BN74" s="149"/>
      <c r="BO74" s="149"/>
      <c r="BP74" s="149"/>
      <c r="BQ74" s="149"/>
      <c r="BR74" s="149"/>
      <c r="BS74" s="149"/>
      <c r="BT74" s="149"/>
      <c r="BU74" s="149"/>
      <c r="BV74" s="149"/>
      <c r="BW74" s="149"/>
      <c r="BX74" s="149"/>
      <c r="BY74" s="185">
        <v>348</v>
      </c>
      <c r="BZ74" s="186">
        <v>0.19100565999999999</v>
      </c>
      <c r="CA74" s="186">
        <v>0.24004701000000001</v>
      </c>
      <c r="CB74" s="186">
        <v>0.34006038</v>
      </c>
      <c r="CC74" s="186">
        <v>0.16257406999999999</v>
      </c>
      <c r="CD74" s="186">
        <v>0.19945361</v>
      </c>
      <c r="CE74" s="186">
        <v>0.15308350000000001</v>
      </c>
      <c r="CF74" s="186">
        <v>0.10258038999999999</v>
      </c>
      <c r="CG74" s="186">
        <v>9.4683587999999999E-2</v>
      </c>
      <c r="CH74" s="186">
        <v>0.22137620999999999</v>
      </c>
      <c r="CI74" s="186">
        <v>1.8379017</v>
      </c>
      <c r="CJ74" s="186">
        <v>1.713044</v>
      </c>
      <c r="CK74" s="186">
        <v>1.1652366999999999</v>
      </c>
      <c r="CL74" s="186">
        <v>3.1922885999999999</v>
      </c>
      <c r="CM74" s="186">
        <v>2.7115922000000001</v>
      </c>
      <c r="CN74" s="186">
        <v>1.2971927000000001</v>
      </c>
      <c r="CO74" s="186">
        <v>1.2507155999999999</v>
      </c>
      <c r="CP74" s="186">
        <v>1.3065504999999999</v>
      </c>
      <c r="CQ74" s="186">
        <v>0.80506467999999998</v>
      </c>
      <c r="CR74" s="186">
        <v>0.90333711999999999</v>
      </c>
      <c r="CS74" s="186">
        <v>0.95554185000000003</v>
      </c>
      <c r="CT74" s="186">
        <v>0.84450864999999997</v>
      </c>
      <c r="CU74" s="186">
        <v>0.71726685999999995</v>
      </c>
      <c r="CV74" s="186">
        <v>0.46060929</v>
      </c>
      <c r="CW74" s="186">
        <v>0.41939559999999998</v>
      </c>
      <c r="CX74" s="186">
        <v>0.36877768999999999</v>
      </c>
      <c r="CY74" s="186">
        <v>0.41259562999999999</v>
      </c>
      <c r="CZ74" s="186">
        <v>0.31916698999999998</v>
      </c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</row>
    <row r="75" spans="1:123">
      <c r="A75" s="147" t="s">
        <v>40192</v>
      </c>
      <c r="B75" s="147">
        <v>10.4</v>
      </c>
      <c r="C75" s="147">
        <v>0.10796760000000001</v>
      </c>
      <c r="D75" s="171">
        <v>2.4000000000000004</v>
      </c>
      <c r="E75" s="171">
        <v>5.4</v>
      </c>
      <c r="F75" s="171">
        <v>2.8000000000000003</v>
      </c>
      <c r="G75" s="171">
        <v>1.8</v>
      </c>
      <c r="H75" s="171">
        <v>2.4000000000000004</v>
      </c>
      <c r="I75" s="173">
        <v>326.3</v>
      </c>
      <c r="J75" s="173">
        <v>328.70000000000005</v>
      </c>
      <c r="K75" s="150">
        <v>19</v>
      </c>
      <c r="L75" s="150">
        <v>4</v>
      </c>
      <c r="M75" s="150">
        <v>18</v>
      </c>
      <c r="N75" s="150">
        <v>1.2000000000000002</v>
      </c>
      <c r="O75" s="150">
        <v>21</v>
      </c>
      <c r="P75" s="147">
        <v>1.2681215057729442</v>
      </c>
      <c r="Q75" s="180">
        <f t="shared" si="42"/>
        <v>-20.2</v>
      </c>
      <c r="R75" s="181">
        <f t="shared" si="43"/>
        <v>19.7</v>
      </c>
      <c r="S75" s="181">
        <v>5</v>
      </c>
      <c r="T75" s="182">
        <f t="shared" si="44"/>
        <v>1.2000000000000002</v>
      </c>
      <c r="U75" s="182">
        <f t="shared" si="45"/>
        <v>4</v>
      </c>
      <c r="V75" s="182">
        <f t="shared" si="46"/>
        <v>18</v>
      </c>
      <c r="W75" s="183">
        <f t="shared" si="47"/>
        <v>7.2</v>
      </c>
      <c r="X75" s="147" t="s">
        <v>380</v>
      </c>
      <c r="Y75" s="171">
        <f t="shared" si="48"/>
        <v>11.3</v>
      </c>
      <c r="Z75" s="151">
        <f t="shared" si="49"/>
        <v>53</v>
      </c>
      <c r="AA75" s="151">
        <f t="shared" si="50"/>
        <v>24</v>
      </c>
      <c r="AB75" s="147" t="s">
        <v>5367</v>
      </c>
      <c r="AC75" s="172">
        <f t="shared" si="51"/>
        <v>10.4</v>
      </c>
      <c r="AD75" s="153">
        <f t="shared" si="52"/>
        <v>0.10796760000000001</v>
      </c>
      <c r="AE75" s="153" t="s">
        <v>15336</v>
      </c>
      <c r="AF75" s="153" t="s">
        <v>10350</v>
      </c>
      <c r="AG75" s="153" t="s">
        <v>20296</v>
      </c>
      <c r="AH75" s="153" t="s">
        <v>25255</v>
      </c>
      <c r="AI75" s="151">
        <f t="shared" si="53"/>
        <v>11.8</v>
      </c>
      <c r="AJ75" s="171">
        <f t="shared" si="54"/>
        <v>6.8</v>
      </c>
      <c r="AK75" s="171">
        <f t="shared" si="55"/>
        <v>2.4000000000000004</v>
      </c>
      <c r="AL75" s="171">
        <f t="shared" si="56"/>
        <v>5.4</v>
      </c>
      <c r="AM75" s="171">
        <f t="shared" si="57"/>
        <v>2.4000000000000004</v>
      </c>
      <c r="AN75" s="171">
        <f t="shared" si="58"/>
        <v>2.8000000000000003</v>
      </c>
      <c r="AO75" s="147" t="s">
        <v>30215</v>
      </c>
      <c r="AP75" s="147" t="s">
        <v>35195</v>
      </c>
      <c r="AQ75" s="171">
        <f t="shared" si="59"/>
        <v>1.8</v>
      </c>
      <c r="AR75" s="173">
        <f t="shared" si="60"/>
        <v>326.3</v>
      </c>
      <c r="AS75" s="173">
        <f t="shared" si="61"/>
        <v>328.70000000000005</v>
      </c>
      <c r="AT75" s="173">
        <f t="shared" si="40"/>
        <v>1.04</v>
      </c>
      <c r="AU75" s="172">
        <f t="shared" si="41"/>
        <v>0.30800000000000005</v>
      </c>
      <c r="AV75" s="147" t="s">
        <v>39931</v>
      </c>
      <c r="BB75" s="174"/>
      <c r="BC75" s="174"/>
      <c r="BD75" s="174"/>
      <c r="BJ75" s="162">
        <v>0</v>
      </c>
      <c r="BY75" s="185">
        <v>248</v>
      </c>
      <c r="BZ75" s="186">
        <v>0.12098639</v>
      </c>
      <c r="CA75" s="186">
        <v>8.9050046999999993E-2</v>
      </c>
      <c r="CB75" s="186">
        <v>6.7610450000000002E-2</v>
      </c>
      <c r="CC75" s="186">
        <v>9.6713572999999997E-2</v>
      </c>
      <c r="CD75" s="186">
        <v>9.2827767000000005E-2</v>
      </c>
      <c r="CE75" s="186">
        <v>7.2858796000000003E-2</v>
      </c>
      <c r="CF75" s="186">
        <v>8.7456173999999998E-2</v>
      </c>
      <c r="CG75" s="186">
        <v>7.9675198000000003E-2</v>
      </c>
      <c r="CH75" s="186">
        <v>6.3295915999999994E-2</v>
      </c>
      <c r="CI75" s="186">
        <v>0.51484947999999997</v>
      </c>
      <c r="CJ75" s="186">
        <v>0.27802538999999998</v>
      </c>
      <c r="CK75" s="186">
        <v>0.16970967000000001</v>
      </c>
      <c r="CL75" s="186">
        <v>0.59837478</v>
      </c>
      <c r="CM75" s="186">
        <v>0.36184930999999998</v>
      </c>
      <c r="CN75" s="186">
        <v>0.21764792999999999</v>
      </c>
      <c r="CO75" s="186">
        <v>0.50622403999999999</v>
      </c>
      <c r="CP75" s="186">
        <v>0.29901718999999999</v>
      </c>
      <c r="CQ75" s="186">
        <v>0.17379375</v>
      </c>
      <c r="CR75" s="186">
        <v>0.35102746000000001</v>
      </c>
      <c r="CS75" s="186">
        <v>0.20569826999999999</v>
      </c>
      <c r="CT75" s="186">
        <v>0.13342158000000001</v>
      </c>
      <c r="CU75" s="186">
        <v>0.10363319999999999</v>
      </c>
      <c r="CV75" s="186">
        <v>9.6169129000000006E-2</v>
      </c>
      <c r="CW75" s="186">
        <v>9.9956728999999994E-2</v>
      </c>
      <c r="CX75" s="186">
        <v>0.21217844999999999</v>
      </c>
      <c r="CY75" s="186">
        <v>0.15526620999999999</v>
      </c>
      <c r="CZ75" s="186">
        <v>0.10915532</v>
      </c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</row>
    <row r="76" spans="1:123" s="162" customFormat="1">
      <c r="A76" s="147" t="s">
        <v>39948</v>
      </c>
      <c r="B76" s="147">
        <v>30.3</v>
      </c>
      <c r="C76" s="147">
        <v>0.57779710000000006</v>
      </c>
      <c r="D76" s="171">
        <v>1.4000000000000001</v>
      </c>
      <c r="E76" s="171">
        <v>8.8000000000000007</v>
      </c>
      <c r="F76" s="171">
        <v>2.4000000000000004</v>
      </c>
      <c r="G76" s="171">
        <v>0.60000000000000009</v>
      </c>
      <c r="H76" s="171">
        <v>1</v>
      </c>
      <c r="I76" s="173">
        <v>382.5</v>
      </c>
      <c r="J76" s="173">
        <v>398.70000000000005</v>
      </c>
      <c r="K76" s="150">
        <v>5</v>
      </c>
      <c r="L76" s="150">
        <v>13</v>
      </c>
      <c r="M76" s="150">
        <v>14</v>
      </c>
      <c r="N76" s="150">
        <v>0.8</v>
      </c>
      <c r="O76" s="150">
        <v>13</v>
      </c>
      <c r="P76" s="147">
        <v>0.73860557692639794</v>
      </c>
      <c r="Q76" s="180">
        <f t="shared" si="42"/>
        <v>-5.8</v>
      </c>
      <c r="R76" s="181">
        <f t="shared" si="43"/>
        <v>9.1999999999999993</v>
      </c>
      <c r="S76" s="181">
        <v>5</v>
      </c>
      <c r="T76" s="182">
        <f t="shared" si="44"/>
        <v>0.8</v>
      </c>
      <c r="U76" s="182">
        <f t="shared" si="45"/>
        <v>13</v>
      </c>
      <c r="V76" s="182">
        <f t="shared" si="46"/>
        <v>14</v>
      </c>
      <c r="W76" s="183">
        <f t="shared" si="47"/>
        <v>1.2000000000000002</v>
      </c>
      <c r="X76" s="147" t="s">
        <v>134</v>
      </c>
      <c r="Y76" s="171">
        <f t="shared" si="48"/>
        <v>31.200000000000003</v>
      </c>
      <c r="Z76" s="151">
        <f t="shared" si="49"/>
        <v>109</v>
      </c>
      <c r="AA76" s="151">
        <f t="shared" si="50"/>
        <v>12</v>
      </c>
      <c r="AB76" s="147" t="s">
        <v>5121</v>
      </c>
      <c r="AC76" s="172">
        <f t="shared" si="51"/>
        <v>30.3</v>
      </c>
      <c r="AD76" s="153">
        <f t="shared" si="52"/>
        <v>0.57779710000000006</v>
      </c>
      <c r="AE76" s="153" t="s">
        <v>15093</v>
      </c>
      <c r="AF76" s="153" t="s">
        <v>10105</v>
      </c>
      <c r="AG76" s="153" t="s">
        <v>20053</v>
      </c>
      <c r="AH76" s="153" t="s">
        <v>25012</v>
      </c>
      <c r="AI76" s="151">
        <f t="shared" si="53"/>
        <v>10.1</v>
      </c>
      <c r="AJ76" s="171">
        <f t="shared" si="54"/>
        <v>5.6</v>
      </c>
      <c r="AK76" s="171">
        <f t="shared" si="55"/>
        <v>1.4000000000000001</v>
      </c>
      <c r="AL76" s="171">
        <f t="shared" si="56"/>
        <v>8.8000000000000007</v>
      </c>
      <c r="AM76" s="171">
        <f t="shared" si="57"/>
        <v>1</v>
      </c>
      <c r="AN76" s="171">
        <f t="shared" si="58"/>
        <v>2.4000000000000004</v>
      </c>
      <c r="AO76" s="147" t="s">
        <v>29969</v>
      </c>
      <c r="AP76" s="147" t="s">
        <v>34951</v>
      </c>
      <c r="AQ76" s="171">
        <f t="shared" si="59"/>
        <v>0.60000000000000009</v>
      </c>
      <c r="AR76" s="173">
        <f t="shared" si="60"/>
        <v>382.5</v>
      </c>
      <c r="AS76" s="173">
        <f t="shared" si="61"/>
        <v>398.70000000000005</v>
      </c>
      <c r="AT76" s="173"/>
      <c r="AU76" s="172">
        <f>AC76/5+1</f>
        <v>7.0600000000000005</v>
      </c>
      <c r="AV76" s="147" t="s">
        <v>39931</v>
      </c>
      <c r="AW76" s="149"/>
      <c r="AX76" s="149"/>
      <c r="AY76" s="149"/>
      <c r="AZ76" s="149">
        <v>152</v>
      </c>
      <c r="BA76" s="149">
        <v>-1</v>
      </c>
      <c r="BB76" s="174">
        <v>37.9</v>
      </c>
      <c r="BC76" s="174">
        <v>58.12</v>
      </c>
      <c r="BD76" s="174">
        <f>((1.092*8.3144*(BA76+273)*(LN(BB76)-1.013)/(0.93-(BA76+273)/(AZ76+273)))*((AZ76-AP76)/(AZ76-BA76))^0.383)*1000/BC76</f>
        <v>196001.90789425041</v>
      </c>
      <c r="BE76" s="184">
        <f>1-EXP(-2.63*(AW76/BD76)*(AZ76-BA76)*(1-((AZ76-AP76)/(AZ76-BA76))^0.38))</f>
        <v>0</v>
      </c>
      <c r="BF76" s="149">
        <f>AD76*AL76*AK76*AN76*AX76</f>
        <v>0</v>
      </c>
      <c r="BG76" s="149" t="e">
        <f>0.07*BF76*BE76/AY76</f>
        <v>#DIV/0!</v>
      </c>
      <c r="BH76" s="149">
        <f>(1-AD76)*AK76*AL76*AN76</f>
        <v>12.483695347200003</v>
      </c>
      <c r="BI76" s="175">
        <f>MROUND(X76,0.1)/5</f>
        <v>6.0400000000000009</v>
      </c>
      <c r="BJ76" s="149">
        <v>0</v>
      </c>
      <c r="BK76" s="176">
        <f>CEILING(AN76,0.2)</f>
        <v>2.4000000000000004</v>
      </c>
      <c r="BL76" s="176">
        <f>AM76</f>
        <v>1</v>
      </c>
      <c r="BM76" s="176">
        <f>CEILING((1-AD76)*AN76,0.2)</f>
        <v>1.2000000000000002</v>
      </c>
      <c r="BN76" s="161" t="e">
        <f>BH76+BG76</f>
        <v>#DIV/0!</v>
      </c>
      <c r="BO76" s="149"/>
      <c r="BP76" s="149"/>
      <c r="BQ76" s="176"/>
      <c r="BR76" s="176"/>
      <c r="BS76" s="176"/>
      <c r="BT76" s="149"/>
      <c r="BU76" s="149"/>
      <c r="BV76" s="149"/>
      <c r="BW76" s="149">
        <f>Z76</f>
        <v>109</v>
      </c>
      <c r="BX76" s="161" t="e">
        <f>BG76/BH76</f>
        <v>#DIV/0!</v>
      </c>
      <c r="BY76" s="185">
        <v>2</v>
      </c>
      <c r="BZ76" s="186">
        <v>0.25691177999999998</v>
      </c>
      <c r="CA76" s="186">
        <v>0.22875941</v>
      </c>
      <c r="CB76" s="186">
        <v>0.20879598999999999</v>
      </c>
      <c r="CC76" s="186">
        <v>0.14695591</v>
      </c>
      <c r="CD76" s="186">
        <v>0.1453875</v>
      </c>
      <c r="CE76" s="186">
        <v>0.13277655999999999</v>
      </c>
      <c r="CF76" s="186">
        <v>0.10704374</v>
      </c>
      <c r="CG76" s="186">
        <v>9.4313337999999997E-2</v>
      </c>
      <c r="CH76" s="186">
        <v>0.10381199000000001</v>
      </c>
      <c r="CI76" s="186">
        <v>2.3737143999999999</v>
      </c>
      <c r="CJ76" s="186">
        <v>1.1040266999999999</v>
      </c>
      <c r="CK76" s="186">
        <v>0.36371446000000002</v>
      </c>
      <c r="CL76" s="186">
        <v>5.5492505999999997</v>
      </c>
      <c r="CM76" s="186">
        <v>1.9813212</v>
      </c>
      <c r="CN76" s="186">
        <v>0.42585745000000003</v>
      </c>
      <c r="CO76" s="186">
        <v>1.5180331</v>
      </c>
      <c r="CP76" s="186">
        <v>0.80894089000000002</v>
      </c>
      <c r="CQ76" s="186">
        <v>0.24266244000000001</v>
      </c>
      <c r="CR76" s="186">
        <v>0.52794837999999999</v>
      </c>
      <c r="CS76" s="186">
        <v>0.56792045000000002</v>
      </c>
      <c r="CT76" s="186">
        <v>0.32982319999999998</v>
      </c>
      <c r="CU76" s="186">
        <v>0.29082531</v>
      </c>
      <c r="CV76" s="186">
        <v>0.18821657999999999</v>
      </c>
      <c r="CW76" s="186">
        <v>0.17135033</v>
      </c>
      <c r="CX76" s="186">
        <v>0.33866706000000002</v>
      </c>
      <c r="CY76" s="186">
        <v>0.25057151999999999</v>
      </c>
      <c r="CZ76" s="186">
        <v>0.15775164999999999</v>
      </c>
      <c r="DA76" s="190"/>
      <c r="DB76" s="190"/>
      <c r="DC76" s="190"/>
      <c r="DD76" s="190"/>
      <c r="DE76" s="190"/>
      <c r="DF76" s="190"/>
      <c r="DG76" s="190"/>
      <c r="DH76" s="190"/>
      <c r="DI76" s="190"/>
      <c r="DJ76" s="190"/>
      <c r="DK76" s="190"/>
      <c r="DL76" s="190"/>
      <c r="DM76" s="190"/>
      <c r="DN76" s="190"/>
      <c r="DO76" s="190"/>
      <c r="DP76" s="190"/>
      <c r="DQ76" s="190"/>
      <c r="DR76" s="190"/>
      <c r="DS76" s="190"/>
    </row>
    <row r="77" spans="1:123" s="162" customFormat="1">
      <c r="A77" s="147" t="s">
        <v>40365</v>
      </c>
      <c r="B77" s="147">
        <v>35.700000000000003</v>
      </c>
      <c r="C77" s="147">
        <v>0.64633600000000002</v>
      </c>
      <c r="D77" s="171">
        <v>0.8</v>
      </c>
      <c r="E77" s="171">
        <v>7.8000000000000007</v>
      </c>
      <c r="F77" s="171">
        <v>2.6</v>
      </c>
      <c r="G77" s="171">
        <v>0.4</v>
      </c>
      <c r="H77" s="171">
        <v>1</v>
      </c>
      <c r="I77" s="173">
        <v>457.90000000000003</v>
      </c>
      <c r="J77" s="173">
        <v>338</v>
      </c>
      <c r="K77" s="150">
        <v>10</v>
      </c>
      <c r="L77" s="150">
        <v>15</v>
      </c>
      <c r="M77" s="150">
        <v>13</v>
      </c>
      <c r="N77" s="150">
        <v>1</v>
      </c>
      <c r="O77" s="150">
        <v>29</v>
      </c>
      <c r="P77" s="147">
        <v>1.0615039582208321</v>
      </c>
      <c r="Q77" s="180">
        <f t="shared" si="42"/>
        <v>-11</v>
      </c>
      <c r="R77" s="181">
        <f t="shared" si="43"/>
        <v>12.600000000000001</v>
      </c>
      <c r="S77" s="181">
        <v>5</v>
      </c>
      <c r="T77" s="182">
        <f t="shared" si="44"/>
        <v>1</v>
      </c>
      <c r="U77" s="182">
        <f t="shared" si="45"/>
        <v>15</v>
      </c>
      <c r="V77" s="182">
        <f t="shared" si="46"/>
        <v>13</v>
      </c>
      <c r="W77" s="183">
        <f t="shared" si="47"/>
        <v>5.6000000000000005</v>
      </c>
      <c r="X77" s="147" t="s">
        <v>552</v>
      </c>
      <c r="Y77" s="171">
        <f t="shared" si="48"/>
        <v>36.6</v>
      </c>
      <c r="Z77" s="151">
        <f t="shared" si="49"/>
        <v>185</v>
      </c>
      <c r="AA77" s="151">
        <f t="shared" si="50"/>
        <v>9</v>
      </c>
      <c r="AB77" s="147" t="s">
        <v>5540</v>
      </c>
      <c r="AC77" s="172">
        <f t="shared" si="51"/>
        <v>35.700000000000003</v>
      </c>
      <c r="AD77" s="153">
        <f t="shared" si="52"/>
        <v>0.64633600000000002</v>
      </c>
      <c r="AE77" s="153" t="s">
        <v>15507</v>
      </c>
      <c r="AF77" s="153" t="s">
        <v>10522</v>
      </c>
      <c r="AG77" s="153" t="s">
        <v>20469</v>
      </c>
      <c r="AH77" s="153" t="s">
        <v>25427</v>
      </c>
      <c r="AI77" s="151">
        <f t="shared" si="53"/>
        <v>10.6</v>
      </c>
      <c r="AJ77" s="171">
        <f t="shared" si="54"/>
        <v>5.4</v>
      </c>
      <c r="AK77" s="171">
        <f t="shared" si="55"/>
        <v>0.8</v>
      </c>
      <c r="AL77" s="171">
        <f t="shared" si="56"/>
        <v>7.8000000000000007</v>
      </c>
      <c r="AM77" s="171">
        <f t="shared" si="57"/>
        <v>1</v>
      </c>
      <c r="AN77" s="171">
        <f t="shared" si="58"/>
        <v>2.6</v>
      </c>
      <c r="AO77" s="147" t="s">
        <v>30388</v>
      </c>
      <c r="AP77" s="147" t="s">
        <v>35368</v>
      </c>
      <c r="AQ77" s="171">
        <f t="shared" si="59"/>
        <v>0.4</v>
      </c>
      <c r="AR77" s="173">
        <f t="shared" si="60"/>
        <v>457.90000000000003</v>
      </c>
      <c r="AS77" s="173">
        <f t="shared" si="61"/>
        <v>338</v>
      </c>
      <c r="AT77" s="173">
        <f>ROUNDUP(X77/10,2)</f>
        <v>3.57</v>
      </c>
      <c r="AU77" s="172">
        <f>AT77/5+0.1</f>
        <v>0.81399999999999995</v>
      </c>
      <c r="AV77" s="177" t="s">
        <v>39931</v>
      </c>
      <c r="AW77" s="149"/>
      <c r="AX77" s="149"/>
      <c r="AY77" s="149"/>
      <c r="AZ77" s="149"/>
      <c r="BA77" s="149"/>
      <c r="BB77" s="174"/>
      <c r="BC77" s="174"/>
      <c r="BD77" s="174"/>
      <c r="BE77" s="149"/>
      <c r="BF77" s="149"/>
      <c r="BG77" s="149"/>
      <c r="BH77" s="149"/>
      <c r="BI77" s="149"/>
      <c r="BJ77" s="162">
        <v>0</v>
      </c>
      <c r="BK77" s="149"/>
      <c r="BL77" s="149"/>
      <c r="BM77" s="149"/>
      <c r="BN77" s="149"/>
      <c r="BO77" s="149"/>
      <c r="BP77" s="149"/>
      <c r="BQ77" s="149"/>
      <c r="BR77" s="149"/>
      <c r="BS77" s="149"/>
      <c r="BT77" s="149"/>
      <c r="BU77" s="149"/>
      <c r="BV77" s="149"/>
      <c r="BW77" s="149"/>
      <c r="BX77" s="149"/>
      <c r="BY77" s="185">
        <v>421</v>
      </c>
      <c r="BZ77" s="186">
        <v>0.20956524000000001</v>
      </c>
      <c r="CA77" s="186">
        <v>0.22307968</v>
      </c>
      <c r="CB77" s="186">
        <v>0.1823765</v>
      </c>
      <c r="CC77" s="186">
        <v>9.4200759999999994E-2</v>
      </c>
      <c r="CD77" s="186">
        <v>9.1842315999999993E-2</v>
      </c>
      <c r="CE77" s="186">
        <v>7.4556172000000004E-2</v>
      </c>
      <c r="CF77" s="186">
        <v>5.9017904000000003E-2</v>
      </c>
      <c r="CG77" s="186">
        <v>6.0304862000000001E-2</v>
      </c>
      <c r="CH77" s="186">
        <v>6.8645506999999995E-2</v>
      </c>
      <c r="CI77" s="186">
        <v>1.9493259000000001</v>
      </c>
      <c r="CJ77" s="186">
        <v>1.4993358999999999</v>
      </c>
      <c r="CK77" s="186">
        <v>0.44102901</v>
      </c>
      <c r="CL77" s="186">
        <v>1.0526369</v>
      </c>
      <c r="CM77" s="186">
        <v>0.89195955000000005</v>
      </c>
      <c r="CN77" s="186">
        <v>0.35039645000000003</v>
      </c>
      <c r="CO77" s="186">
        <v>0.20263791</v>
      </c>
      <c r="CP77" s="186">
        <v>0.1966349</v>
      </c>
      <c r="CQ77" s="186">
        <v>0.1510686</v>
      </c>
      <c r="CR77" s="186">
        <v>0.91895157000000005</v>
      </c>
      <c r="CS77" s="186">
        <v>0.79941994000000005</v>
      </c>
      <c r="CT77" s="186">
        <v>0.37782660000000001</v>
      </c>
      <c r="CU77" s="186">
        <v>0.30123481000000002</v>
      </c>
      <c r="CV77" s="186">
        <v>0.17789403000000001</v>
      </c>
      <c r="CW77" s="186">
        <v>0.11367587</v>
      </c>
      <c r="CX77" s="186">
        <v>0.12322457000000001</v>
      </c>
      <c r="CY77" s="186">
        <v>0.12415534</v>
      </c>
      <c r="CZ77" s="186">
        <v>0.10927505999999999</v>
      </c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</row>
    <row r="78" spans="1:123" s="162" customFormat="1">
      <c r="A78" s="147" t="s">
        <v>40240</v>
      </c>
      <c r="B78" s="147">
        <v>16.8</v>
      </c>
      <c r="C78" s="147">
        <v>0.52386220000000006</v>
      </c>
      <c r="D78" s="171">
        <v>2.6</v>
      </c>
      <c r="E78" s="171">
        <v>5.4</v>
      </c>
      <c r="F78" s="171">
        <v>2.4000000000000004</v>
      </c>
      <c r="G78" s="171">
        <v>1.2000000000000002</v>
      </c>
      <c r="H78" s="171">
        <v>1.2000000000000002</v>
      </c>
      <c r="I78" s="173">
        <v>325.60000000000002</v>
      </c>
      <c r="J78" s="173">
        <v>395.1</v>
      </c>
      <c r="K78" s="150">
        <v>16</v>
      </c>
      <c r="L78" s="150">
        <v>9</v>
      </c>
      <c r="M78" s="150">
        <v>9</v>
      </c>
      <c r="N78" s="150">
        <v>1.8</v>
      </c>
      <c r="O78" s="150">
        <v>28</v>
      </c>
      <c r="P78" s="147">
        <v>1.7397559199794776</v>
      </c>
      <c r="Q78" s="180">
        <f t="shared" si="42"/>
        <v>-17.8</v>
      </c>
      <c r="R78" s="181">
        <f t="shared" si="43"/>
        <v>18.600000000000001</v>
      </c>
      <c r="S78" s="181">
        <v>5</v>
      </c>
      <c r="T78" s="182">
        <f t="shared" si="44"/>
        <v>1.8</v>
      </c>
      <c r="U78" s="182">
        <f t="shared" si="45"/>
        <v>9</v>
      </c>
      <c r="V78" s="182">
        <f t="shared" si="46"/>
        <v>9</v>
      </c>
      <c r="W78" s="183">
        <f t="shared" si="47"/>
        <v>8.6</v>
      </c>
      <c r="X78" s="147" t="s">
        <v>427</v>
      </c>
      <c r="Y78" s="171">
        <f t="shared" si="48"/>
        <v>25.7</v>
      </c>
      <c r="Z78" s="151">
        <f t="shared" si="49"/>
        <v>53</v>
      </c>
      <c r="AA78" s="151">
        <f t="shared" si="50"/>
        <v>18</v>
      </c>
      <c r="AB78" s="147" t="s">
        <v>5415</v>
      </c>
      <c r="AC78" s="172">
        <f t="shared" si="51"/>
        <v>16.8</v>
      </c>
      <c r="AD78" s="153">
        <f t="shared" si="52"/>
        <v>0.52386220000000006</v>
      </c>
      <c r="AE78" s="153" t="s">
        <v>15383</v>
      </c>
      <c r="AF78" s="153" t="s">
        <v>10397</v>
      </c>
      <c r="AG78" s="153" t="s">
        <v>20344</v>
      </c>
      <c r="AH78" s="153" t="s">
        <v>25303</v>
      </c>
      <c r="AI78" s="151">
        <f t="shared" si="53"/>
        <v>11.8</v>
      </c>
      <c r="AJ78" s="171">
        <f t="shared" si="54"/>
        <v>6.2</v>
      </c>
      <c r="AK78" s="171">
        <f t="shared" si="55"/>
        <v>2.6</v>
      </c>
      <c r="AL78" s="171">
        <f t="shared" si="56"/>
        <v>5.4</v>
      </c>
      <c r="AM78" s="171">
        <f t="shared" si="57"/>
        <v>1.2000000000000002</v>
      </c>
      <c r="AN78" s="171">
        <f t="shared" si="58"/>
        <v>2.4000000000000004</v>
      </c>
      <c r="AO78" s="147" t="s">
        <v>30263</v>
      </c>
      <c r="AP78" s="147" t="s">
        <v>35243</v>
      </c>
      <c r="AQ78" s="171">
        <f t="shared" si="59"/>
        <v>1.2000000000000002</v>
      </c>
      <c r="AR78" s="173">
        <f t="shared" si="60"/>
        <v>325.60000000000002</v>
      </c>
      <c r="AS78" s="173">
        <f t="shared" si="61"/>
        <v>395.1</v>
      </c>
      <c r="AT78" s="173">
        <f>ROUNDUP(X78/10,2)</f>
        <v>1.68</v>
      </c>
      <c r="AU78" s="172">
        <f>AT78/5+0.1</f>
        <v>0.43599999999999994</v>
      </c>
      <c r="AV78" s="147" t="s">
        <v>39932</v>
      </c>
      <c r="AW78" s="149"/>
      <c r="AX78" s="149"/>
      <c r="AY78" s="149"/>
      <c r="AZ78" s="149"/>
      <c r="BA78" s="149"/>
      <c r="BB78" s="174"/>
      <c r="BC78" s="174"/>
      <c r="BD78" s="174"/>
      <c r="BE78" s="149"/>
      <c r="BF78" s="149"/>
      <c r="BG78" s="149"/>
      <c r="BH78" s="149"/>
      <c r="BI78" s="149"/>
      <c r="BJ78" s="108">
        <v>8</v>
      </c>
      <c r="BK78" s="149"/>
      <c r="BL78" s="149"/>
      <c r="BM78" s="149"/>
      <c r="BN78" s="149"/>
      <c r="BO78" s="149"/>
      <c r="BP78" s="149"/>
      <c r="BQ78" s="149"/>
      <c r="BR78" s="149"/>
      <c r="BS78" s="149"/>
      <c r="BT78" s="149"/>
      <c r="BU78" s="149"/>
      <c r="BV78" s="149"/>
      <c r="BW78" s="149"/>
      <c r="BX78" s="149"/>
      <c r="BY78" s="185">
        <v>296</v>
      </c>
      <c r="BZ78" s="186">
        <v>0.13034773999999999</v>
      </c>
      <c r="CA78" s="186">
        <v>0.13231412000000001</v>
      </c>
      <c r="CB78" s="186">
        <v>0.16440265000000001</v>
      </c>
      <c r="CC78" s="186">
        <v>5.9778452000000003E-2</v>
      </c>
      <c r="CD78" s="186">
        <v>6.1872043000000002E-2</v>
      </c>
      <c r="CE78" s="186">
        <v>9.0779208E-2</v>
      </c>
      <c r="CF78" s="186">
        <v>5.4457500999999998E-2</v>
      </c>
      <c r="CG78" s="186">
        <v>6.1826222E-2</v>
      </c>
      <c r="CH78" s="186">
        <v>0.10362080999999999</v>
      </c>
      <c r="CI78" s="186">
        <v>0.61886394</v>
      </c>
      <c r="CJ78" s="186">
        <v>0.60548550000000001</v>
      </c>
      <c r="CK78" s="186">
        <v>0.34071340999999999</v>
      </c>
      <c r="CL78" s="186">
        <v>0.63738835000000005</v>
      </c>
      <c r="CM78" s="186">
        <v>0.63653868000000002</v>
      </c>
      <c r="CN78" s="186">
        <v>0.38044246999999998</v>
      </c>
      <c r="CO78" s="186">
        <v>0.52808827000000003</v>
      </c>
      <c r="CP78" s="186">
        <v>0.53568280000000001</v>
      </c>
      <c r="CQ78" s="186">
        <v>0.31450318999999999</v>
      </c>
      <c r="CR78" s="186">
        <v>0.43272081000000001</v>
      </c>
      <c r="CS78" s="186">
        <v>0.42839940999999998</v>
      </c>
      <c r="CT78" s="186">
        <v>0.28669947000000001</v>
      </c>
      <c r="CU78" s="186">
        <v>0.28730320999999998</v>
      </c>
      <c r="CV78" s="186">
        <v>0.26115924000000001</v>
      </c>
      <c r="CW78" s="186">
        <v>0.23617204999999999</v>
      </c>
      <c r="CX78" s="186">
        <v>0.16614819</v>
      </c>
      <c r="CY78" s="186">
        <v>0.16832684000000001</v>
      </c>
      <c r="CZ78" s="186">
        <v>0.22600608999999999</v>
      </c>
      <c r="DA78" s="188"/>
      <c r="DB78" s="188"/>
      <c r="DC78" s="188"/>
      <c r="DD78" s="188"/>
      <c r="DE78" s="188"/>
      <c r="DF78" s="188"/>
      <c r="DG78" s="188"/>
      <c r="DH78" s="188"/>
      <c r="DI78" s="188"/>
      <c r="DJ78" s="188"/>
      <c r="DK78" s="188"/>
      <c r="DL78" s="188"/>
      <c r="DM78" s="188"/>
      <c r="DN78" s="188"/>
      <c r="DO78" s="188"/>
      <c r="DP78" s="188"/>
      <c r="DQ78" s="188"/>
      <c r="DR78" s="188"/>
      <c r="DS78" s="188"/>
    </row>
    <row r="79" spans="1:123" s="162" customFormat="1">
      <c r="A79" s="147" t="s">
        <v>40432</v>
      </c>
      <c r="B79" s="147">
        <v>24.200000000000003</v>
      </c>
      <c r="C79" s="147">
        <v>0.18901370000000001</v>
      </c>
      <c r="D79" s="171">
        <v>2</v>
      </c>
      <c r="E79" s="171">
        <v>3</v>
      </c>
      <c r="F79" s="171">
        <v>3</v>
      </c>
      <c r="G79" s="171">
        <v>0</v>
      </c>
      <c r="H79" s="171">
        <v>2.6</v>
      </c>
      <c r="I79" s="173">
        <v>284.3</v>
      </c>
      <c r="J79" s="173">
        <v>423.3</v>
      </c>
      <c r="K79" s="150">
        <v>15</v>
      </c>
      <c r="L79" s="150">
        <v>9</v>
      </c>
      <c r="M79" s="150">
        <v>4</v>
      </c>
      <c r="N79" s="150">
        <v>2</v>
      </c>
      <c r="O79" s="150">
        <v>22</v>
      </c>
      <c r="P79" s="147">
        <v>2.0772465639713831</v>
      </c>
      <c r="Q79" s="180">
        <f t="shared" si="42"/>
        <v>-17</v>
      </c>
      <c r="R79" s="181">
        <f t="shared" si="43"/>
        <v>16</v>
      </c>
      <c r="S79" s="181">
        <v>5</v>
      </c>
      <c r="T79" s="182">
        <f t="shared" si="44"/>
        <v>2</v>
      </c>
      <c r="U79" s="182">
        <f t="shared" si="45"/>
        <v>9</v>
      </c>
      <c r="V79" s="182">
        <f t="shared" si="46"/>
        <v>4</v>
      </c>
      <c r="W79" s="183">
        <f t="shared" si="47"/>
        <v>6</v>
      </c>
      <c r="X79" s="147" t="s">
        <v>619</v>
      </c>
      <c r="Y79" s="171">
        <f t="shared" si="48"/>
        <v>30.8</v>
      </c>
      <c r="Z79" s="151">
        <f t="shared" si="49"/>
        <v>11</v>
      </c>
      <c r="AA79" s="151">
        <f t="shared" si="50"/>
        <v>23</v>
      </c>
      <c r="AB79" s="147" t="s">
        <v>5607</v>
      </c>
      <c r="AC79" s="172">
        <f t="shared" si="51"/>
        <v>24.200000000000003</v>
      </c>
      <c r="AD79" s="153">
        <f t="shared" si="52"/>
        <v>0.18901370000000001</v>
      </c>
      <c r="AE79" s="153" t="s">
        <v>15574</v>
      </c>
      <c r="AF79" s="153" t="s">
        <v>10589</v>
      </c>
      <c r="AG79" s="153" t="s">
        <v>20535</v>
      </c>
      <c r="AH79" s="153" t="s">
        <v>25494</v>
      </c>
      <c r="AI79" s="151">
        <f t="shared" si="53"/>
        <v>13</v>
      </c>
      <c r="AJ79" s="171">
        <f t="shared" si="54"/>
        <v>5</v>
      </c>
      <c r="AK79" s="171">
        <f t="shared" si="55"/>
        <v>2</v>
      </c>
      <c r="AL79" s="171">
        <f t="shared" si="56"/>
        <v>3</v>
      </c>
      <c r="AM79" s="171">
        <f t="shared" si="57"/>
        <v>2.6</v>
      </c>
      <c r="AN79" s="171">
        <f t="shared" si="58"/>
        <v>3</v>
      </c>
      <c r="AO79" s="147" t="s">
        <v>30455</v>
      </c>
      <c r="AP79" s="147" t="s">
        <v>35435</v>
      </c>
      <c r="AQ79" s="171">
        <f t="shared" si="59"/>
        <v>0</v>
      </c>
      <c r="AR79" s="173">
        <f t="shared" si="60"/>
        <v>284.3</v>
      </c>
      <c r="AS79" s="173">
        <f t="shared" si="61"/>
        <v>423.3</v>
      </c>
      <c r="AT79" s="173">
        <f>ROUNDUP(X79/10,2)</f>
        <v>2.42</v>
      </c>
      <c r="AU79" s="172">
        <f>AT79/5+0.1</f>
        <v>0.58399999999999996</v>
      </c>
      <c r="AV79" s="177" t="s">
        <v>39932</v>
      </c>
      <c r="AW79" s="149"/>
      <c r="AX79" s="149"/>
      <c r="AY79" s="149"/>
      <c r="AZ79" s="149"/>
      <c r="BA79" s="149"/>
      <c r="BB79" s="174"/>
      <c r="BC79" s="174"/>
      <c r="BD79" s="174"/>
      <c r="BE79" s="149"/>
      <c r="BF79" s="149"/>
      <c r="BG79" s="149"/>
      <c r="BH79" s="149"/>
      <c r="BI79" s="149"/>
      <c r="BJ79" s="108">
        <v>5.7</v>
      </c>
      <c r="BK79" s="149"/>
      <c r="BL79" s="149"/>
      <c r="BM79" s="149"/>
      <c r="BN79" s="149"/>
      <c r="BO79" s="149"/>
      <c r="BP79" s="149"/>
      <c r="BQ79" s="149"/>
      <c r="BR79" s="149"/>
      <c r="BS79" s="149"/>
      <c r="BT79" s="149"/>
      <c r="BU79" s="149"/>
      <c r="BV79" s="149"/>
      <c r="BW79" s="149"/>
      <c r="BX79" s="149"/>
      <c r="BY79" s="185">
        <v>488</v>
      </c>
      <c r="BZ79" s="186">
        <v>0.17790781</v>
      </c>
      <c r="CA79" s="186">
        <v>0.17817967000000001</v>
      </c>
      <c r="CB79" s="186">
        <v>0.22784588</v>
      </c>
      <c r="CC79" s="186">
        <v>0.21536461000000001</v>
      </c>
      <c r="CD79" s="186">
        <v>0.18537115000000001</v>
      </c>
      <c r="CE79" s="186">
        <v>0.12397950000000001</v>
      </c>
      <c r="CF79" s="186">
        <v>0.1403605</v>
      </c>
      <c r="CG79" s="186">
        <v>0.13738402999999999</v>
      </c>
      <c r="CH79" s="186">
        <v>0.17990239999999999</v>
      </c>
      <c r="CI79" s="186">
        <v>1.2049105</v>
      </c>
      <c r="CJ79" s="186">
        <v>1.1797085</v>
      </c>
      <c r="CK79" s="186">
        <v>1.0826703</v>
      </c>
      <c r="CL79" s="186">
        <v>1.2020811</v>
      </c>
      <c r="CM79" s="186">
        <v>1.1869164999999999</v>
      </c>
      <c r="CN79" s="186">
        <v>1.0878665000000001</v>
      </c>
      <c r="CO79" s="186">
        <v>0.98808490999999998</v>
      </c>
      <c r="CP79" s="186">
        <v>0.98238259999999999</v>
      </c>
      <c r="CQ79" s="186">
        <v>0.91320634000000001</v>
      </c>
      <c r="CR79" s="186">
        <v>0.67846048000000003</v>
      </c>
      <c r="CS79" s="186">
        <v>0.66902983000000005</v>
      </c>
      <c r="CT79" s="186">
        <v>0.59114027000000002</v>
      </c>
      <c r="CU79" s="186">
        <v>0.45528798999999998</v>
      </c>
      <c r="CV79" s="186">
        <v>0.39407324999999999</v>
      </c>
      <c r="CW79" s="186">
        <v>0.34705469</v>
      </c>
      <c r="CX79" s="186">
        <v>0.26468804000000001</v>
      </c>
      <c r="CY79" s="186">
        <v>0.26412299</v>
      </c>
      <c r="CZ79" s="186">
        <v>0.31342622999999997</v>
      </c>
      <c r="DA79" s="188"/>
      <c r="DB79" s="188"/>
      <c r="DC79" s="188"/>
      <c r="DD79" s="188"/>
      <c r="DE79" s="188"/>
      <c r="DF79" s="188"/>
      <c r="DG79" s="188"/>
      <c r="DH79" s="188"/>
      <c r="DI79" s="188"/>
      <c r="DJ79" s="188"/>
      <c r="DK79" s="188"/>
      <c r="DL79" s="188"/>
      <c r="DM79" s="188"/>
      <c r="DN79" s="188"/>
      <c r="DO79" s="188"/>
      <c r="DP79" s="188"/>
      <c r="DQ79" s="188"/>
      <c r="DR79" s="188"/>
      <c r="DS79" s="188"/>
    </row>
    <row r="80" spans="1:123" s="204" customFormat="1">
      <c r="A80" s="196" t="s">
        <v>40121</v>
      </c>
      <c r="B80" s="196">
        <v>21.400000000000002</v>
      </c>
      <c r="C80" s="196">
        <v>0.35345359999999998</v>
      </c>
      <c r="D80" s="197">
        <v>2.4000000000000004</v>
      </c>
      <c r="E80" s="197">
        <v>7.6000000000000005</v>
      </c>
      <c r="F80" s="197">
        <v>1.8</v>
      </c>
      <c r="G80" s="197">
        <v>0.8</v>
      </c>
      <c r="H80" s="197">
        <v>1.2000000000000002</v>
      </c>
      <c r="I80" s="198">
        <v>354.3</v>
      </c>
      <c r="J80" s="198">
        <v>355.20000000000005</v>
      </c>
      <c r="K80" s="196">
        <v>14</v>
      </c>
      <c r="L80" s="196">
        <v>8</v>
      </c>
      <c r="M80" s="196">
        <v>16</v>
      </c>
      <c r="N80" s="196">
        <v>2.6</v>
      </c>
      <c r="O80" s="196">
        <v>26</v>
      </c>
      <c r="P80" s="196">
        <v>2.6494022200184553</v>
      </c>
      <c r="Q80" s="199">
        <f t="shared" si="42"/>
        <v>-16.600000000000001</v>
      </c>
      <c r="R80" s="200">
        <f t="shared" si="43"/>
        <v>17.3</v>
      </c>
      <c r="S80" s="200">
        <v>5</v>
      </c>
      <c r="T80" s="200">
        <f t="shared" si="44"/>
        <v>2.6</v>
      </c>
      <c r="U80" s="200">
        <f t="shared" si="45"/>
        <v>8</v>
      </c>
      <c r="V80" s="200">
        <f t="shared" si="46"/>
        <v>16</v>
      </c>
      <c r="W80" s="200">
        <f t="shared" si="47"/>
        <v>6.8000000000000007</v>
      </c>
      <c r="X80" s="196" t="s">
        <v>309</v>
      </c>
      <c r="Y80" s="197">
        <f t="shared" si="48"/>
        <v>22.400000000000002</v>
      </c>
      <c r="Z80" s="201">
        <f t="shared" si="49"/>
        <v>81</v>
      </c>
      <c r="AA80" s="201">
        <f t="shared" si="50"/>
        <v>17</v>
      </c>
      <c r="AB80" s="196" t="s">
        <v>5296</v>
      </c>
      <c r="AC80" s="202">
        <f t="shared" si="51"/>
        <v>21.400000000000002</v>
      </c>
      <c r="AD80" s="203">
        <f t="shared" si="52"/>
        <v>0.35345359999999998</v>
      </c>
      <c r="AE80" s="203" t="s">
        <v>15267</v>
      </c>
      <c r="AF80" s="203" t="s">
        <v>10279</v>
      </c>
      <c r="AG80" s="203" t="s">
        <v>20226</v>
      </c>
      <c r="AH80" s="203" t="s">
        <v>25186</v>
      </c>
      <c r="AI80" s="201">
        <f t="shared" si="53"/>
        <v>10.7</v>
      </c>
      <c r="AJ80" s="197">
        <f t="shared" si="54"/>
        <v>5.8</v>
      </c>
      <c r="AK80" s="197">
        <f t="shared" si="55"/>
        <v>2.4000000000000004</v>
      </c>
      <c r="AL80" s="197">
        <f t="shared" si="56"/>
        <v>7.6000000000000005</v>
      </c>
      <c r="AM80" s="197">
        <f t="shared" si="57"/>
        <v>1.2000000000000002</v>
      </c>
      <c r="AN80" s="197">
        <f t="shared" si="58"/>
        <v>1.8</v>
      </c>
      <c r="AO80" s="196" t="s">
        <v>30144</v>
      </c>
      <c r="AP80" s="196" t="s">
        <v>35124</v>
      </c>
      <c r="AQ80" s="197">
        <f t="shared" si="59"/>
        <v>0.8</v>
      </c>
      <c r="AR80" s="198">
        <f t="shared" si="60"/>
        <v>354.3</v>
      </c>
      <c r="AS80" s="198">
        <f t="shared" si="61"/>
        <v>355.20000000000005</v>
      </c>
      <c r="AT80" s="198"/>
      <c r="AU80" s="202">
        <f>AC80/5+1</f>
        <v>5.28</v>
      </c>
      <c r="AV80" s="196" t="s">
        <v>39931</v>
      </c>
      <c r="AZ80" s="204">
        <v>152</v>
      </c>
      <c r="BA80" s="204">
        <v>-1</v>
      </c>
      <c r="BB80" s="205">
        <v>37.9</v>
      </c>
      <c r="BC80" s="205">
        <v>58.12</v>
      </c>
      <c r="BD80" s="205">
        <f>((1.092*8.3144*(BA80+273)*(LN(BB80)-1.013)/(0.93-(BA80+273)/(AZ80+273)))*((AZ80-AP80)/(AZ80-BA80))^0.383)*1000/BC80</f>
        <v>284472.7665929239</v>
      </c>
      <c r="BE80" s="206">
        <f>1-EXP(-2.63*(AW80/BD80)*(AZ80-BA80)*(1-((AZ80-AP80)/(AZ80-BA80))^0.38))</f>
        <v>0</v>
      </c>
      <c r="BF80" s="204">
        <f>AD80*AL80*AK80*AN80*AX80</f>
        <v>0</v>
      </c>
      <c r="BG80" s="204" t="e">
        <f>0.07*BF80*BE80/AY80</f>
        <v>#DIV/0!</v>
      </c>
      <c r="BH80" s="204">
        <f>(1-AD80)*AK80*AL80*AN80</f>
        <v>21.227411404800005</v>
      </c>
      <c r="BI80" s="207">
        <f>MROUND(X80,0.1)/5</f>
        <v>4.28</v>
      </c>
      <c r="BJ80" s="204">
        <v>0</v>
      </c>
      <c r="BK80" s="208">
        <f>CEILING(AN80,0.2)</f>
        <v>1.8</v>
      </c>
      <c r="BL80" s="208">
        <f>AM80</f>
        <v>1.2000000000000002</v>
      </c>
      <c r="BM80" s="208">
        <f>CEILING((1-AD80)*AN80,0.2)</f>
        <v>1.2000000000000002</v>
      </c>
      <c r="BN80" s="209" t="e">
        <f>BH80+BG80</f>
        <v>#DIV/0!</v>
      </c>
      <c r="BW80" s="204">
        <f>Z80</f>
        <v>81</v>
      </c>
      <c r="BX80" s="209" t="e">
        <f>BG80/BH80</f>
        <v>#DIV/0!</v>
      </c>
      <c r="BY80" s="210">
        <v>177</v>
      </c>
      <c r="BZ80" s="211">
        <v>0.14538324</v>
      </c>
      <c r="CA80" s="211">
        <v>0.14866911999999999</v>
      </c>
      <c r="CB80" s="211">
        <v>0.11887507</v>
      </c>
      <c r="CC80" s="211">
        <v>7.6090409999999997E-2</v>
      </c>
      <c r="CD80" s="211">
        <v>7.6152310000000001E-2</v>
      </c>
      <c r="CE80" s="211">
        <v>7.0391037000000004E-2</v>
      </c>
      <c r="CF80" s="211">
        <v>6.4428641999999994E-2</v>
      </c>
      <c r="CG80" s="211">
        <v>6.6718898999999998E-2</v>
      </c>
      <c r="CH80" s="211">
        <v>9.7245715999999996E-2</v>
      </c>
      <c r="CI80" s="211">
        <v>0.87338327999999998</v>
      </c>
      <c r="CJ80" s="211">
        <v>0.77991622999999999</v>
      </c>
      <c r="CK80" s="211">
        <v>0.19460844999999999</v>
      </c>
      <c r="CL80" s="211">
        <v>0.80983674999999999</v>
      </c>
      <c r="CM80" s="211">
        <v>0.80048936999999998</v>
      </c>
      <c r="CN80" s="211">
        <v>0.23721687</v>
      </c>
      <c r="CO80" s="211">
        <v>0.59441948</v>
      </c>
      <c r="CP80" s="211">
        <v>0.62009311</v>
      </c>
      <c r="CQ80" s="211">
        <v>0.19852543</v>
      </c>
      <c r="CR80" s="211">
        <v>0.54362719999999998</v>
      </c>
      <c r="CS80" s="211">
        <v>0.50960839000000002</v>
      </c>
      <c r="CT80" s="211">
        <v>0.16448259000000001</v>
      </c>
      <c r="CU80" s="211">
        <v>0.19387104999999999</v>
      </c>
      <c r="CV80" s="211">
        <v>0.16595262</v>
      </c>
      <c r="CW80" s="211">
        <v>0.16806251999999999</v>
      </c>
      <c r="CX80" s="211">
        <v>8.4533568999999997E-12</v>
      </c>
      <c r="CY80" s="211">
        <v>6.4433366999999996E-12</v>
      </c>
      <c r="CZ80" s="211">
        <v>0.16764791000000001</v>
      </c>
      <c r="DA80" s="212"/>
      <c r="DB80" s="212"/>
      <c r="DC80" s="212"/>
      <c r="DD80" s="212"/>
      <c r="DE80" s="212"/>
      <c r="DF80" s="212"/>
      <c r="DG80" s="212"/>
      <c r="DH80" s="212"/>
      <c r="DI80" s="212"/>
      <c r="DJ80" s="212"/>
      <c r="DK80" s="212"/>
      <c r="DL80" s="212"/>
      <c r="DM80" s="212"/>
      <c r="DN80" s="212"/>
      <c r="DO80" s="212"/>
      <c r="DP80" s="212"/>
      <c r="DQ80" s="212"/>
      <c r="DR80" s="212"/>
      <c r="DS80" s="212"/>
    </row>
    <row r="81" spans="1:123" s="162" customFormat="1">
      <c r="A81" s="147" t="s">
        <v>40318</v>
      </c>
      <c r="B81" s="147">
        <v>35.300000000000004</v>
      </c>
      <c r="C81" s="147">
        <v>0.24501419999999999</v>
      </c>
      <c r="D81" s="171">
        <v>2</v>
      </c>
      <c r="E81" s="171">
        <v>5.6000000000000005</v>
      </c>
      <c r="F81" s="171">
        <v>1.2000000000000002</v>
      </c>
      <c r="G81" s="171">
        <v>0.4</v>
      </c>
      <c r="H81" s="171">
        <v>1</v>
      </c>
      <c r="I81" s="173">
        <v>364.3</v>
      </c>
      <c r="J81" s="173">
        <v>410.70000000000005</v>
      </c>
      <c r="K81" s="150">
        <v>11</v>
      </c>
      <c r="L81" s="150">
        <v>12</v>
      </c>
      <c r="M81" s="150">
        <v>16</v>
      </c>
      <c r="N81" s="150">
        <v>2.6</v>
      </c>
      <c r="O81" s="150">
        <v>19</v>
      </c>
      <c r="P81" s="147">
        <v>2.503426049335336</v>
      </c>
      <c r="Q81" s="180">
        <f t="shared" si="42"/>
        <v>-13.6</v>
      </c>
      <c r="R81" s="181">
        <f t="shared" si="43"/>
        <v>12.3</v>
      </c>
      <c r="S81" s="181">
        <v>5</v>
      </c>
      <c r="T81" s="182">
        <f t="shared" si="44"/>
        <v>2.6</v>
      </c>
      <c r="U81" s="182">
        <f t="shared" si="45"/>
        <v>12</v>
      </c>
      <c r="V81" s="182">
        <f t="shared" si="46"/>
        <v>16</v>
      </c>
      <c r="W81" s="183">
        <f t="shared" si="47"/>
        <v>3.8000000000000003</v>
      </c>
      <c r="X81" s="147" t="s">
        <v>505</v>
      </c>
      <c r="Y81" s="171">
        <f t="shared" si="48"/>
        <v>36.200000000000003</v>
      </c>
      <c r="Z81" s="151">
        <f t="shared" si="49"/>
        <v>91</v>
      </c>
      <c r="AA81" s="151">
        <f t="shared" si="50"/>
        <v>14</v>
      </c>
      <c r="AB81" s="147" t="s">
        <v>5493</v>
      </c>
      <c r="AC81" s="172">
        <f t="shared" si="51"/>
        <v>35.300000000000004</v>
      </c>
      <c r="AD81" s="153">
        <f t="shared" si="52"/>
        <v>0.24501419999999999</v>
      </c>
      <c r="AE81" s="153" t="s">
        <v>15461</v>
      </c>
      <c r="AF81" s="153" t="s">
        <v>10475</v>
      </c>
      <c r="AG81" s="153" t="s">
        <v>20422</v>
      </c>
      <c r="AH81" s="153" t="s">
        <v>25380</v>
      </c>
      <c r="AI81" s="151">
        <f t="shared" si="53"/>
        <v>11.7</v>
      </c>
      <c r="AJ81" s="171">
        <f t="shared" si="54"/>
        <v>5.4</v>
      </c>
      <c r="AK81" s="171">
        <f t="shared" si="55"/>
        <v>2</v>
      </c>
      <c r="AL81" s="171">
        <f t="shared" si="56"/>
        <v>5.6000000000000005</v>
      </c>
      <c r="AM81" s="171">
        <f t="shared" si="57"/>
        <v>1</v>
      </c>
      <c r="AN81" s="171">
        <f t="shared" si="58"/>
        <v>1.2000000000000002</v>
      </c>
      <c r="AO81" s="147" t="s">
        <v>30341</v>
      </c>
      <c r="AP81" s="147" t="s">
        <v>35321</v>
      </c>
      <c r="AQ81" s="171">
        <f t="shared" si="59"/>
        <v>0.4</v>
      </c>
      <c r="AR81" s="173">
        <f t="shared" si="60"/>
        <v>364.3</v>
      </c>
      <c r="AS81" s="173">
        <f t="shared" si="61"/>
        <v>410.70000000000005</v>
      </c>
      <c r="AT81" s="173">
        <f>ROUNDUP(X81/10,2)</f>
        <v>3.53</v>
      </c>
      <c r="AU81" s="172">
        <f>AT81/5+0.1</f>
        <v>0.80599999999999994</v>
      </c>
      <c r="AV81" s="177" t="s">
        <v>39931</v>
      </c>
      <c r="AW81" s="149"/>
      <c r="AX81" s="149"/>
      <c r="AY81" s="149"/>
      <c r="AZ81" s="149"/>
      <c r="BA81" s="149"/>
      <c r="BB81" s="174"/>
      <c r="BC81" s="174"/>
      <c r="BD81" s="174"/>
      <c r="BE81" s="149"/>
      <c r="BF81" s="149"/>
      <c r="BG81" s="149"/>
      <c r="BH81" s="149"/>
      <c r="BI81" s="149"/>
      <c r="BJ81" s="162">
        <v>0</v>
      </c>
      <c r="BK81" s="149"/>
      <c r="BL81" s="149"/>
      <c r="BM81" s="149"/>
      <c r="BN81" s="149"/>
      <c r="BO81" s="149"/>
      <c r="BP81" s="149"/>
      <c r="BQ81" s="149"/>
      <c r="BR81" s="149"/>
      <c r="BS81" s="149"/>
      <c r="BT81" s="149"/>
      <c r="BU81" s="149"/>
      <c r="BV81" s="149"/>
      <c r="BW81" s="149"/>
      <c r="BX81" s="149"/>
      <c r="BY81" s="185">
        <v>374</v>
      </c>
      <c r="BZ81" s="186">
        <v>0.20414375000000001</v>
      </c>
      <c r="CA81" s="186">
        <v>0.22278555999999999</v>
      </c>
      <c r="CB81" s="186">
        <v>0.21758467000000001</v>
      </c>
      <c r="CC81" s="186">
        <v>0.11734129</v>
      </c>
      <c r="CD81" s="186">
        <v>0.11837397</v>
      </c>
      <c r="CE81" s="186">
        <v>0.10529529</v>
      </c>
      <c r="CF81" s="186">
        <v>6.3538857000000004E-2</v>
      </c>
      <c r="CG81" s="186">
        <v>6.562113E-2</v>
      </c>
      <c r="CH81" s="186">
        <v>0.11721845</v>
      </c>
      <c r="CI81" s="186">
        <v>1.809482</v>
      </c>
      <c r="CJ81" s="186">
        <v>1.6568073000000001</v>
      </c>
      <c r="CK81" s="186">
        <v>0.33426644999999999</v>
      </c>
      <c r="CL81" s="186">
        <v>1.223724</v>
      </c>
      <c r="CM81" s="186">
        <v>1.0701065000000001</v>
      </c>
      <c r="CN81" s="186">
        <v>0.30831723999999999</v>
      </c>
      <c r="CO81" s="186">
        <v>0.63298427999999995</v>
      </c>
      <c r="CP81" s="186">
        <v>0.65473378000000004</v>
      </c>
      <c r="CQ81" s="186">
        <v>0.18777250000000001</v>
      </c>
      <c r="CR81" s="186">
        <v>0.90781265</v>
      </c>
      <c r="CS81" s="186">
        <v>0.88330925000000005</v>
      </c>
      <c r="CT81" s="186">
        <v>0.29977977</v>
      </c>
      <c r="CU81" s="186">
        <v>0.36002126000000001</v>
      </c>
      <c r="CV81" s="186">
        <v>0.24391803000000001</v>
      </c>
      <c r="CW81" s="186">
        <v>0.18974862000000001</v>
      </c>
      <c r="CX81" s="186">
        <v>0.24326286999999999</v>
      </c>
      <c r="CY81" s="186">
        <v>0.26496202000000002</v>
      </c>
      <c r="CZ81" s="186">
        <v>0.15062275999999999</v>
      </c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</row>
    <row r="82" spans="1:123" s="162" customFormat="1" ht="13.75" customHeight="1">
      <c r="A82" s="147" t="s">
        <v>40084</v>
      </c>
      <c r="B82" s="147">
        <v>36.700000000000003</v>
      </c>
      <c r="C82" s="147">
        <v>0.23642859999999999</v>
      </c>
      <c r="D82" s="171">
        <v>0.4</v>
      </c>
      <c r="E82" s="171">
        <v>6.4</v>
      </c>
      <c r="F82" s="171">
        <v>1.8</v>
      </c>
      <c r="G82" s="171">
        <v>0.60000000000000009</v>
      </c>
      <c r="H82" s="171">
        <v>1.4000000000000001</v>
      </c>
      <c r="I82" s="173">
        <v>376.3</v>
      </c>
      <c r="J82" s="173">
        <v>299.40000000000003</v>
      </c>
      <c r="K82" s="150">
        <v>5</v>
      </c>
      <c r="L82" s="150">
        <v>5</v>
      </c>
      <c r="M82" s="150">
        <v>16</v>
      </c>
      <c r="N82" s="150">
        <v>0.8</v>
      </c>
      <c r="O82" s="150">
        <v>0</v>
      </c>
      <c r="P82" s="147">
        <v>0.87745039047343787</v>
      </c>
      <c r="Q82" s="180">
        <f t="shared" si="42"/>
        <v>-5.8</v>
      </c>
      <c r="R82" s="181">
        <f t="shared" si="43"/>
        <v>12</v>
      </c>
      <c r="S82" s="181">
        <v>5</v>
      </c>
      <c r="T82" s="182">
        <f t="shared" si="44"/>
        <v>0.8</v>
      </c>
      <c r="U82" s="182">
        <f t="shared" si="45"/>
        <v>5</v>
      </c>
      <c r="V82" s="182">
        <f t="shared" si="46"/>
        <v>16</v>
      </c>
      <c r="W82" s="183">
        <f t="shared" si="47"/>
        <v>0</v>
      </c>
      <c r="X82" s="147" t="s">
        <v>271</v>
      </c>
      <c r="Y82" s="171">
        <f t="shared" si="48"/>
        <v>37.700000000000003</v>
      </c>
      <c r="Z82" s="151">
        <f t="shared" si="49"/>
        <v>103</v>
      </c>
      <c r="AA82" s="151">
        <f t="shared" si="50"/>
        <v>7</v>
      </c>
      <c r="AB82" s="147" t="s">
        <v>5258</v>
      </c>
      <c r="AC82" s="172">
        <f t="shared" si="51"/>
        <v>36.700000000000003</v>
      </c>
      <c r="AD82" s="153">
        <f t="shared" si="52"/>
        <v>0.23642859999999999</v>
      </c>
      <c r="AE82" s="153" t="s">
        <v>15229</v>
      </c>
      <c r="AF82" s="153" t="s">
        <v>10241</v>
      </c>
      <c r="AG82" s="153" t="s">
        <v>20190</v>
      </c>
      <c r="AH82" s="153" t="s">
        <v>25148</v>
      </c>
      <c r="AI82" s="151">
        <f t="shared" si="53"/>
        <v>11.3</v>
      </c>
      <c r="AJ82" s="171">
        <f t="shared" si="54"/>
        <v>5.6</v>
      </c>
      <c r="AK82" s="171">
        <f t="shared" si="55"/>
        <v>0.4</v>
      </c>
      <c r="AL82" s="171">
        <f t="shared" si="56"/>
        <v>6.4</v>
      </c>
      <c r="AM82" s="171">
        <f t="shared" si="57"/>
        <v>1.4000000000000001</v>
      </c>
      <c r="AN82" s="171">
        <f t="shared" si="58"/>
        <v>1.8</v>
      </c>
      <c r="AO82" s="147" t="s">
        <v>30106</v>
      </c>
      <c r="AP82" s="147" t="s">
        <v>35086</v>
      </c>
      <c r="AQ82" s="171">
        <f t="shared" si="59"/>
        <v>0.60000000000000009</v>
      </c>
      <c r="AR82" s="173">
        <f t="shared" si="60"/>
        <v>376.3</v>
      </c>
      <c r="AS82" s="173">
        <f t="shared" si="61"/>
        <v>299.40000000000003</v>
      </c>
      <c r="AT82" s="173"/>
      <c r="AU82" s="172">
        <f>AC82/5+1</f>
        <v>8.34</v>
      </c>
      <c r="AV82" s="147" t="s">
        <v>39931</v>
      </c>
      <c r="AW82" s="149"/>
      <c r="AX82" s="149"/>
      <c r="AY82" s="149"/>
      <c r="AZ82" s="149">
        <v>152</v>
      </c>
      <c r="BA82" s="149">
        <v>-1</v>
      </c>
      <c r="BB82" s="174">
        <v>37.9</v>
      </c>
      <c r="BC82" s="174">
        <v>58.12</v>
      </c>
      <c r="BD82" s="174">
        <f>((1.092*8.3144*(BA82+273)*(LN(BB82)-1.013)/(0.93-(BA82+273)/(AZ82+273)))*((AZ82-AP82)/(AZ82-BA82))^0.383)*1000/BC82</f>
        <v>356230.73298649368</v>
      </c>
      <c r="BE82" s="184">
        <f>1-EXP(-2.63*(AW82/BD82)*(AZ82-BA82)*(1-((AZ82-AP82)/(AZ82-BA82))^0.38))</f>
        <v>0</v>
      </c>
      <c r="BF82" s="149">
        <f>AD82*AL82*AK82*AN82*AX82</f>
        <v>0</v>
      </c>
      <c r="BG82" s="149" t="e">
        <f>0.07*BF82*BE82/AY82</f>
        <v>#DIV/0!</v>
      </c>
      <c r="BH82" s="149">
        <f>(1-AD82)*AK82*AL82*AN82</f>
        <v>3.5185370112000003</v>
      </c>
      <c r="BI82" s="175">
        <f>MROUND(X82,0.1)/5</f>
        <v>7.3400000000000007</v>
      </c>
      <c r="BJ82" s="162">
        <v>0</v>
      </c>
      <c r="BK82" s="176">
        <f>CEILING(AN82,0.2)</f>
        <v>1.8</v>
      </c>
      <c r="BL82" s="176">
        <f>AM82</f>
        <v>1.4000000000000001</v>
      </c>
      <c r="BM82" s="176">
        <f>CEILING((1-AD82)*AN82,0.2)</f>
        <v>1.4000000000000001</v>
      </c>
      <c r="BN82" s="161" t="e">
        <f>BH82+BG82</f>
        <v>#DIV/0!</v>
      </c>
      <c r="BO82" s="149"/>
      <c r="BP82" s="149"/>
      <c r="BQ82" s="149"/>
      <c r="BR82" s="149"/>
      <c r="BS82" s="149"/>
      <c r="BT82" s="149"/>
      <c r="BU82" s="149"/>
      <c r="BV82" s="149"/>
      <c r="BW82" s="149">
        <f>Z82</f>
        <v>103</v>
      </c>
      <c r="BX82" s="161" t="e">
        <f>BG82/BH82</f>
        <v>#DIV/0!</v>
      </c>
      <c r="BY82" s="185">
        <v>139</v>
      </c>
      <c r="BZ82" s="186">
        <v>0.23119952999999999</v>
      </c>
      <c r="CA82" s="186">
        <v>0.18140598999999999</v>
      </c>
      <c r="CB82" s="186">
        <v>0.14689827</v>
      </c>
      <c r="CC82" s="186">
        <v>0.34032585999999998</v>
      </c>
      <c r="CD82" s="186">
        <v>0.18534086999999999</v>
      </c>
      <c r="CE82" s="186">
        <v>0.17180063000000001</v>
      </c>
      <c r="CF82" s="186">
        <v>0.20890238999999999</v>
      </c>
      <c r="CG82" s="186">
        <v>0.11821266</v>
      </c>
      <c r="CH82" s="186">
        <v>8.8575311000000004E-2</v>
      </c>
      <c r="CI82" s="186">
        <v>3.4076691000000001</v>
      </c>
      <c r="CJ82" s="186">
        <v>0.76885950999999997</v>
      </c>
      <c r="CK82" s="186">
        <v>0.36700806000000002</v>
      </c>
      <c r="CL82" s="186">
        <v>5.2222856999999996</v>
      </c>
      <c r="CM82" s="186">
        <v>0.97170537999999995</v>
      </c>
      <c r="CN82" s="186">
        <v>0.37189909999999998</v>
      </c>
      <c r="CO82" s="186">
        <v>3.4119134</v>
      </c>
      <c r="CP82" s="186">
        <v>0.70562594999999995</v>
      </c>
      <c r="CQ82" s="186">
        <v>0.27449286000000001</v>
      </c>
      <c r="CR82" s="186">
        <v>0.83938610999999996</v>
      </c>
      <c r="CS82" s="186">
        <v>0.47751427000000002</v>
      </c>
      <c r="CT82" s="186">
        <v>0.28551722000000002</v>
      </c>
      <c r="CU82" s="186">
        <v>0.1827541</v>
      </c>
      <c r="CV82" s="186">
        <v>0.11354607999999999</v>
      </c>
      <c r="CW82" s="186">
        <v>0.13038201999999999</v>
      </c>
      <c r="CX82" s="186">
        <v>0.84066260000000004</v>
      </c>
      <c r="CY82" s="186">
        <v>0.33814907</v>
      </c>
      <c r="CZ82" s="186">
        <v>0.16765711999999999</v>
      </c>
      <c r="DA82" s="190"/>
      <c r="DB82" s="190"/>
      <c r="DC82" s="190"/>
      <c r="DD82" s="190"/>
      <c r="DE82" s="190"/>
      <c r="DF82" s="190"/>
      <c r="DG82" s="190"/>
      <c r="DH82" s="190"/>
      <c r="DI82" s="190"/>
      <c r="DJ82" s="190"/>
      <c r="DK82" s="190"/>
      <c r="DL82" s="190"/>
      <c r="DM82" s="190"/>
      <c r="DN82" s="190"/>
      <c r="DO82" s="190"/>
      <c r="DP82" s="190"/>
      <c r="DQ82" s="190"/>
      <c r="DR82" s="190"/>
      <c r="DS82" s="190"/>
    </row>
    <row r="83" spans="1:123" s="162" customFormat="1">
      <c r="A83" s="147" t="s">
        <v>40434</v>
      </c>
      <c r="B83" s="147">
        <v>20.900000000000002</v>
      </c>
      <c r="C83" s="147">
        <v>0.31835540000000001</v>
      </c>
      <c r="D83" s="171">
        <v>0.60000000000000009</v>
      </c>
      <c r="E83" s="171">
        <v>8.8000000000000007</v>
      </c>
      <c r="F83" s="171">
        <v>2.4000000000000004</v>
      </c>
      <c r="G83" s="171">
        <v>0.8</v>
      </c>
      <c r="H83" s="171">
        <v>1.6</v>
      </c>
      <c r="I83" s="173">
        <v>470.5</v>
      </c>
      <c r="J83" s="173">
        <v>325.70000000000005</v>
      </c>
      <c r="K83" s="150">
        <v>18</v>
      </c>
      <c r="L83" s="150">
        <v>8</v>
      </c>
      <c r="M83" s="150">
        <v>13</v>
      </c>
      <c r="N83" s="150">
        <v>1.2000000000000002</v>
      </c>
      <c r="O83" s="150">
        <v>30</v>
      </c>
      <c r="P83" s="147">
        <v>1.2052580584086785</v>
      </c>
      <c r="Q83" s="180">
        <f t="shared" si="42"/>
        <v>-19.2</v>
      </c>
      <c r="R83" s="181">
        <f t="shared" si="43"/>
        <v>20.9</v>
      </c>
      <c r="S83" s="181">
        <v>5</v>
      </c>
      <c r="T83" s="182">
        <f t="shared" si="44"/>
        <v>1.2000000000000002</v>
      </c>
      <c r="U83" s="182">
        <f t="shared" si="45"/>
        <v>8</v>
      </c>
      <c r="V83" s="182">
        <f t="shared" si="46"/>
        <v>13</v>
      </c>
      <c r="W83" s="183">
        <f t="shared" si="47"/>
        <v>10.4</v>
      </c>
      <c r="X83" s="147" t="s">
        <v>621</v>
      </c>
      <c r="Y83" s="171">
        <f t="shared" si="48"/>
        <v>21.900000000000002</v>
      </c>
      <c r="Z83" s="151">
        <f t="shared" si="49"/>
        <v>197</v>
      </c>
      <c r="AA83" s="151">
        <f t="shared" si="50"/>
        <v>10</v>
      </c>
      <c r="AB83" s="147" t="s">
        <v>5609</v>
      </c>
      <c r="AC83" s="172">
        <f t="shared" si="51"/>
        <v>20.900000000000002</v>
      </c>
      <c r="AD83" s="153">
        <f t="shared" si="52"/>
        <v>0.31835540000000001</v>
      </c>
      <c r="AE83" s="153" t="s">
        <v>15576</v>
      </c>
      <c r="AF83" s="153" t="s">
        <v>10591</v>
      </c>
      <c r="AG83" s="153" t="s">
        <v>20537</v>
      </c>
      <c r="AH83" s="153" t="s">
        <v>25496</v>
      </c>
      <c r="AI83" s="151">
        <f t="shared" si="53"/>
        <v>10.1</v>
      </c>
      <c r="AJ83" s="171">
        <f t="shared" si="54"/>
        <v>5.8</v>
      </c>
      <c r="AK83" s="171">
        <f t="shared" si="55"/>
        <v>0.60000000000000009</v>
      </c>
      <c r="AL83" s="171">
        <f t="shared" si="56"/>
        <v>8.8000000000000007</v>
      </c>
      <c r="AM83" s="171">
        <f t="shared" si="57"/>
        <v>1.6</v>
      </c>
      <c r="AN83" s="171">
        <f t="shared" si="58"/>
        <v>2.4000000000000004</v>
      </c>
      <c r="AO83" s="147" t="s">
        <v>30457</v>
      </c>
      <c r="AP83" s="147" t="s">
        <v>35437</v>
      </c>
      <c r="AQ83" s="171">
        <f t="shared" si="59"/>
        <v>0.8</v>
      </c>
      <c r="AR83" s="173">
        <f t="shared" si="60"/>
        <v>470.5</v>
      </c>
      <c r="AS83" s="173">
        <f t="shared" si="61"/>
        <v>325.70000000000005</v>
      </c>
      <c r="AT83" s="173">
        <f>ROUNDUP(X83/10,2)</f>
        <v>2.09</v>
      </c>
      <c r="AU83" s="172">
        <f>AT83/5+0.1</f>
        <v>0.51800000000000002</v>
      </c>
      <c r="AV83" s="177" t="s">
        <v>39931</v>
      </c>
      <c r="AW83" s="149"/>
      <c r="AX83" s="149"/>
      <c r="AY83" s="149"/>
      <c r="AZ83" s="149"/>
      <c r="BA83" s="149"/>
      <c r="BB83" s="174"/>
      <c r="BC83" s="174"/>
      <c r="BD83" s="174"/>
      <c r="BE83" s="149"/>
      <c r="BF83" s="149"/>
      <c r="BG83" s="149"/>
      <c r="BH83" s="149"/>
      <c r="BI83" s="149"/>
      <c r="BJ83" s="162">
        <v>0</v>
      </c>
      <c r="BK83" s="149"/>
      <c r="BL83" s="149"/>
      <c r="BM83" s="149"/>
      <c r="BN83" s="149"/>
      <c r="BO83" s="149"/>
      <c r="BP83" s="149"/>
      <c r="BQ83" s="149"/>
      <c r="BR83" s="149"/>
      <c r="BS83" s="149"/>
      <c r="BT83" s="149"/>
      <c r="BU83" s="149"/>
      <c r="BV83" s="149"/>
      <c r="BW83" s="149"/>
      <c r="BX83" s="149"/>
      <c r="BY83" s="185">
        <v>490</v>
      </c>
      <c r="BZ83" s="186">
        <v>0.11344220000000001</v>
      </c>
      <c r="CA83" s="186">
        <v>0.11015749</v>
      </c>
      <c r="CB83" s="186">
        <v>9.3988596999999993E-2</v>
      </c>
      <c r="CC83" s="186">
        <v>5.2251745000000002E-2</v>
      </c>
      <c r="CD83" s="186">
        <v>4.9874250000000002E-2</v>
      </c>
      <c r="CE83" s="186">
        <v>5.0818837999999998E-2</v>
      </c>
      <c r="CF83" s="186">
        <v>4.3332949000000003E-2</v>
      </c>
      <c r="CG83" s="186">
        <v>4.1666541000000001E-2</v>
      </c>
      <c r="CH83" s="186">
        <v>5.6299995999999998E-2</v>
      </c>
      <c r="CI83" s="186">
        <v>0.42551988000000002</v>
      </c>
      <c r="CJ83" s="186">
        <v>0.38546792000000002</v>
      </c>
      <c r="CK83" s="186">
        <v>0.13278629</v>
      </c>
      <c r="CL83" s="186">
        <v>0.39509606000000003</v>
      </c>
      <c r="CM83" s="186">
        <v>0.36460972000000003</v>
      </c>
      <c r="CN83" s="186">
        <v>0.13778761</v>
      </c>
      <c r="CO83" s="186">
        <v>0.17007799000000001</v>
      </c>
      <c r="CP83" s="186">
        <v>0.15890795999999999</v>
      </c>
      <c r="CQ83" s="186">
        <v>9.3377784000000005E-2</v>
      </c>
      <c r="CR83" s="186">
        <v>0.31388870000000002</v>
      </c>
      <c r="CS83" s="186">
        <v>0.28989807000000001</v>
      </c>
      <c r="CT83" s="186">
        <v>0.11889777999999999</v>
      </c>
      <c r="CU83" s="186">
        <v>0.1400651</v>
      </c>
      <c r="CV83" s="186">
        <v>0.1141971</v>
      </c>
      <c r="CW83" s="186">
        <v>8.8556475999999995E-2</v>
      </c>
      <c r="CX83" s="186">
        <v>0.11032928</v>
      </c>
      <c r="CY83" s="186">
        <v>0.10545439</v>
      </c>
      <c r="CZ83" s="186">
        <v>7.7758558000000005E-2</v>
      </c>
      <c r="DA83" s="188"/>
      <c r="DB83" s="188"/>
      <c r="DC83" s="188"/>
      <c r="DD83" s="188"/>
      <c r="DE83" s="188"/>
      <c r="DF83" s="188"/>
      <c r="DG83" s="188"/>
      <c r="DH83" s="188"/>
      <c r="DI83" s="188"/>
      <c r="DJ83" s="188"/>
      <c r="DK83" s="188"/>
      <c r="DL83" s="188"/>
      <c r="DM83" s="188"/>
      <c r="DN83" s="188"/>
      <c r="DO83" s="188"/>
      <c r="DP83" s="188"/>
      <c r="DQ83" s="188"/>
      <c r="DR83" s="188"/>
      <c r="DS83" s="188"/>
    </row>
    <row r="84" spans="1:123">
      <c r="A84" s="147" t="s">
        <v>39966</v>
      </c>
      <c r="B84" s="147">
        <v>8.7999999999999989</v>
      </c>
      <c r="C84" s="147">
        <v>0.3284455</v>
      </c>
      <c r="D84" s="171">
        <v>2.6</v>
      </c>
      <c r="E84" s="171">
        <v>5.4</v>
      </c>
      <c r="F84" s="171">
        <v>2.4000000000000004</v>
      </c>
      <c r="G84" s="171">
        <v>1.2000000000000002</v>
      </c>
      <c r="H84" s="171">
        <v>1.8</v>
      </c>
      <c r="I84" s="173">
        <v>451.1</v>
      </c>
      <c r="J84" s="173">
        <v>362.5</v>
      </c>
      <c r="K84" s="150">
        <v>5</v>
      </c>
      <c r="L84" s="150">
        <v>15</v>
      </c>
      <c r="M84" s="150">
        <v>6</v>
      </c>
      <c r="N84" s="150">
        <v>0.8</v>
      </c>
      <c r="O84" s="150">
        <v>29</v>
      </c>
      <c r="P84" s="147">
        <v>0.72198589428248461</v>
      </c>
      <c r="Q84" s="180">
        <f t="shared" si="42"/>
        <v>-5.8</v>
      </c>
      <c r="R84" s="181">
        <f t="shared" si="43"/>
        <v>9.8000000000000007</v>
      </c>
      <c r="S84" s="181">
        <v>5</v>
      </c>
      <c r="T84" s="182">
        <f t="shared" si="44"/>
        <v>0.8</v>
      </c>
      <c r="U84" s="182">
        <f t="shared" si="45"/>
        <v>15</v>
      </c>
      <c r="V84" s="182">
        <f t="shared" si="46"/>
        <v>6</v>
      </c>
      <c r="W84" s="183">
        <f t="shared" si="47"/>
        <v>2.8000000000000003</v>
      </c>
      <c r="X84" s="147" t="s">
        <v>152</v>
      </c>
      <c r="Y84" s="171">
        <f t="shared" si="48"/>
        <v>12.8</v>
      </c>
      <c r="Z84" s="151">
        <f t="shared" si="49"/>
        <v>178</v>
      </c>
      <c r="AA84" s="151">
        <f t="shared" si="50"/>
        <v>22</v>
      </c>
      <c r="AB84" s="147" t="s">
        <v>5139</v>
      </c>
      <c r="AC84" s="172">
        <f t="shared" si="51"/>
        <v>8.7999999999999989</v>
      </c>
      <c r="AD84" s="153">
        <f t="shared" si="52"/>
        <v>0.3284455</v>
      </c>
      <c r="AE84" s="153" t="s">
        <v>15111</v>
      </c>
      <c r="AF84" s="153" t="s">
        <v>10123</v>
      </c>
      <c r="AG84" s="153" t="s">
        <v>20071</v>
      </c>
      <c r="AH84" s="153" t="s">
        <v>25030</v>
      </c>
      <c r="AI84" s="151">
        <f t="shared" si="53"/>
        <v>11.8</v>
      </c>
      <c r="AJ84" s="171">
        <f t="shared" si="54"/>
        <v>6.2</v>
      </c>
      <c r="AK84" s="171">
        <f t="shared" si="55"/>
        <v>2.6</v>
      </c>
      <c r="AL84" s="171">
        <f t="shared" si="56"/>
        <v>5.4</v>
      </c>
      <c r="AM84" s="171">
        <f t="shared" si="57"/>
        <v>1.8</v>
      </c>
      <c r="AN84" s="171">
        <f t="shared" si="58"/>
        <v>2.4000000000000004</v>
      </c>
      <c r="AO84" s="147" t="s">
        <v>29987</v>
      </c>
      <c r="AP84" s="147" t="s">
        <v>34969</v>
      </c>
      <c r="AQ84" s="171">
        <f t="shared" si="59"/>
        <v>1.2000000000000002</v>
      </c>
      <c r="AR84" s="173">
        <f t="shared" si="60"/>
        <v>451.1</v>
      </c>
      <c r="AS84" s="173">
        <f t="shared" si="61"/>
        <v>362.5</v>
      </c>
      <c r="AT84" s="173"/>
      <c r="AU84" s="172">
        <f>AC84/5+1</f>
        <v>2.76</v>
      </c>
      <c r="AV84" s="147" t="s">
        <v>39932</v>
      </c>
      <c r="AW84" s="149">
        <v>2789.5</v>
      </c>
      <c r="AX84" s="149">
        <v>509.86</v>
      </c>
      <c r="AY84" s="149">
        <v>4.37</v>
      </c>
      <c r="AZ84" s="149">
        <v>152</v>
      </c>
      <c r="BA84" s="149">
        <v>-1</v>
      </c>
      <c r="BB84" s="174">
        <v>37.9</v>
      </c>
      <c r="BC84" s="174">
        <v>58.12</v>
      </c>
      <c r="BD84" s="174">
        <f>((1.092*8.3144*(BA84+273)*(LN(BB84)-1.013)/(0.93-(BA84+273)/(AZ84+273)))*((AZ84-AP84)/(AZ84-BA84))^0.383)*1000/BC84</f>
        <v>272721.01367710915</v>
      </c>
      <c r="BE84" s="184">
        <f>1-EXP(-2.63*(AW84/BD84)*(AZ84-BA84)*(1-((AZ84-AP84)/(AZ84-BA84))^0.38))</f>
        <v>0.69460732523918145</v>
      </c>
      <c r="BF84" s="149">
        <f>AD84*AL84*AK84*AN84*AX84</f>
        <v>5642.7733577404806</v>
      </c>
      <c r="BG84" s="149">
        <f>0.07*BF84*BE84/AY84</f>
        <v>62.783940417979885</v>
      </c>
      <c r="BH84" s="149">
        <f>(1-AD84)*AK84*AL84*AN84</f>
        <v>22.628700432000006</v>
      </c>
      <c r="BI84" s="175">
        <f>MROUND(X84,0.1)/5</f>
        <v>1.7400000000000002</v>
      </c>
      <c r="BJ84" s="149">
        <v>3.1</v>
      </c>
      <c r="BK84" s="176">
        <f>CEILING(AN84,0.2)</f>
        <v>2.4000000000000004</v>
      </c>
      <c r="BL84" s="176">
        <f>AM84</f>
        <v>1.8</v>
      </c>
      <c r="BM84" s="176">
        <f>CEILING((1-AD84)*AN84,0.2)</f>
        <v>1.8</v>
      </c>
      <c r="BN84" s="161">
        <f>BH84+BG84</f>
        <v>85.412640849979894</v>
      </c>
      <c r="BO84" s="149">
        <v>1.5805404698141003</v>
      </c>
      <c r="BP84" s="149">
        <f>(BO84+AK84)*(BO84+AL84)*((1/3)*BO84+AN84)</f>
        <v>85.412508204969541</v>
      </c>
      <c r="BQ84" s="176">
        <f>MROUND((BO84+AK84),0.2)</f>
        <v>4.2</v>
      </c>
      <c r="BR84" s="176">
        <f>MROUND((BO84+AL84),0.2)</f>
        <v>7</v>
      </c>
      <c r="BS84" s="176">
        <f>IF(MROUND(((1/3)*BO84+BK84),0.2)*BR84*BQ84/BN84&gt;1.05,MROUND(((1/3)*BO84+BK84),0.2)-0.2,MROUND(((1/3)*BO84+BK84),0.2))</f>
        <v>3</v>
      </c>
      <c r="BT84" s="149">
        <f>BQ84*BR84*BS84</f>
        <v>88.2</v>
      </c>
      <c r="BU84" s="149" t="b">
        <f>IF(BM84&lt;BS84,TRUE, FALSE)</f>
        <v>1</v>
      </c>
      <c r="BV84" s="149" t="b">
        <f>IF(BH84&lt;BM84*BQ84*BR84,TRUE, FALSE)</f>
        <v>1</v>
      </c>
      <c r="BW84" s="149">
        <f>Z84</f>
        <v>178</v>
      </c>
      <c r="BX84" s="161">
        <f>BG84/BH84</f>
        <v>2.7745270041754146</v>
      </c>
      <c r="BY84" s="185">
        <v>20</v>
      </c>
      <c r="BZ84" s="186">
        <v>0.30372392999999998</v>
      </c>
      <c r="CA84" s="186">
        <v>0.21427764999999999</v>
      </c>
      <c r="CB84" s="186">
        <v>0.29513243</v>
      </c>
      <c r="CC84" s="186">
        <v>0.22818889000000001</v>
      </c>
      <c r="CD84" s="186">
        <v>0.14647621999999999</v>
      </c>
      <c r="CE84" s="186">
        <v>0.11732773000000001</v>
      </c>
      <c r="CF84" s="186">
        <v>8.1810482000000004E-2</v>
      </c>
      <c r="CG84" s="186">
        <v>8.0125213000000001E-2</v>
      </c>
      <c r="CH84" s="186">
        <v>0.14514041999999999</v>
      </c>
      <c r="CI84" s="186">
        <v>2.0934558000000001</v>
      </c>
      <c r="CJ84" s="186">
        <v>1.0784716999999999</v>
      </c>
      <c r="CK84" s="186">
        <v>0.87982053000000005</v>
      </c>
      <c r="CL84" s="186">
        <v>3.0552537000000002</v>
      </c>
      <c r="CM84" s="186">
        <v>1.4138658</v>
      </c>
      <c r="CN84" s="186">
        <v>1.2167218</v>
      </c>
      <c r="CO84" s="186">
        <v>1.1147921000000001</v>
      </c>
      <c r="CP84" s="186">
        <v>0.76333266</v>
      </c>
      <c r="CQ84" s="186">
        <v>0.50385475000000002</v>
      </c>
      <c r="CR84" s="186">
        <v>0.70507175</v>
      </c>
      <c r="CS84" s="186">
        <v>0.60911888000000003</v>
      </c>
      <c r="CT84" s="186">
        <v>0.54255235000000002</v>
      </c>
      <c r="CU84" s="186">
        <v>0.34028614000000001</v>
      </c>
      <c r="CV84" s="186">
        <v>0.35492274000000001</v>
      </c>
      <c r="CW84" s="186">
        <v>0.21594371000000001</v>
      </c>
      <c r="CX84" s="186">
        <v>0.25332680000000002</v>
      </c>
      <c r="CY84" s="186">
        <v>0.24223012999999999</v>
      </c>
      <c r="CZ84" s="186">
        <v>0.18556963000000001</v>
      </c>
      <c r="DA84" s="190"/>
      <c r="DB84" s="190"/>
      <c r="DC84" s="190"/>
      <c r="DD84" s="190"/>
      <c r="DE84" s="190"/>
      <c r="DF84" s="190"/>
      <c r="DG84" s="190"/>
      <c r="DH84" s="190"/>
      <c r="DI84" s="190"/>
      <c r="DJ84" s="190"/>
      <c r="DK84" s="190"/>
      <c r="DL84" s="190"/>
      <c r="DM84" s="190"/>
      <c r="DN84" s="190"/>
      <c r="DO84" s="190"/>
      <c r="DP84" s="190"/>
      <c r="DQ84" s="190"/>
      <c r="DR84" s="190"/>
      <c r="DS84" s="190"/>
    </row>
    <row r="85" spans="1:123">
      <c r="A85" s="147" t="s">
        <v>40157</v>
      </c>
      <c r="B85" s="147">
        <v>25.1</v>
      </c>
      <c r="C85" s="147">
        <v>0.35041860000000002</v>
      </c>
      <c r="D85" s="171">
        <v>1.4000000000000001</v>
      </c>
      <c r="E85" s="171">
        <v>5.2</v>
      </c>
      <c r="F85" s="171">
        <v>1.8</v>
      </c>
      <c r="G85" s="171">
        <v>0.2</v>
      </c>
      <c r="H85" s="171">
        <v>1.2000000000000002</v>
      </c>
      <c r="I85" s="173">
        <v>492.1</v>
      </c>
      <c r="J85" s="173">
        <v>308.60000000000002</v>
      </c>
      <c r="K85" s="150">
        <v>17</v>
      </c>
      <c r="L85" s="150">
        <v>15</v>
      </c>
      <c r="M85" s="150">
        <v>18</v>
      </c>
      <c r="N85" s="150">
        <v>2.8000000000000003</v>
      </c>
      <c r="O85" s="150">
        <v>27</v>
      </c>
      <c r="P85" s="147">
        <v>2.8810352448069509</v>
      </c>
      <c r="Q85" s="180">
        <f t="shared" si="42"/>
        <v>-19.8</v>
      </c>
      <c r="R85" s="181">
        <f t="shared" si="43"/>
        <v>15.6</v>
      </c>
      <c r="S85" s="181">
        <v>5</v>
      </c>
      <c r="T85" s="182">
        <f t="shared" si="44"/>
        <v>2.8000000000000003</v>
      </c>
      <c r="U85" s="182">
        <f t="shared" si="45"/>
        <v>15</v>
      </c>
      <c r="V85" s="182">
        <f t="shared" si="46"/>
        <v>18</v>
      </c>
      <c r="W85" s="183">
        <f t="shared" si="47"/>
        <v>8.6</v>
      </c>
      <c r="X85" s="147" t="s">
        <v>345</v>
      </c>
      <c r="Y85" s="171">
        <f t="shared" si="48"/>
        <v>26</v>
      </c>
      <c r="Z85" s="151">
        <f t="shared" si="49"/>
        <v>219</v>
      </c>
      <c r="AA85" s="151">
        <f t="shared" si="50"/>
        <v>13</v>
      </c>
      <c r="AB85" s="147" t="s">
        <v>5332</v>
      </c>
      <c r="AC85" s="172">
        <f t="shared" si="51"/>
        <v>25.1</v>
      </c>
      <c r="AD85" s="153">
        <f t="shared" si="52"/>
        <v>0.35041860000000002</v>
      </c>
      <c r="AE85" s="153" t="s">
        <v>15301</v>
      </c>
      <c r="AF85" s="153" t="s">
        <v>10315</v>
      </c>
      <c r="AG85" s="153" t="s">
        <v>20261</v>
      </c>
      <c r="AH85" s="153" t="s">
        <v>25222</v>
      </c>
      <c r="AI85" s="151">
        <f t="shared" si="53"/>
        <v>11.9</v>
      </c>
      <c r="AJ85" s="171">
        <f t="shared" si="54"/>
        <v>5.2</v>
      </c>
      <c r="AK85" s="171">
        <f t="shared" si="55"/>
        <v>1.4000000000000001</v>
      </c>
      <c r="AL85" s="171">
        <f t="shared" si="56"/>
        <v>5.2</v>
      </c>
      <c r="AM85" s="171">
        <f t="shared" si="57"/>
        <v>1.2000000000000002</v>
      </c>
      <c r="AN85" s="171">
        <f t="shared" si="58"/>
        <v>1.8</v>
      </c>
      <c r="AO85" s="147" t="s">
        <v>30180</v>
      </c>
      <c r="AP85" s="147" t="s">
        <v>35160</v>
      </c>
      <c r="AQ85" s="171">
        <f t="shared" si="59"/>
        <v>0.2</v>
      </c>
      <c r="AR85" s="173">
        <f t="shared" si="60"/>
        <v>492.1</v>
      </c>
      <c r="AS85" s="173">
        <f t="shared" si="61"/>
        <v>308.60000000000002</v>
      </c>
      <c r="AT85" s="173">
        <f>ROUNDUP(X85/10,2)</f>
        <v>2.5099999999999998</v>
      </c>
      <c r="AU85" s="172">
        <f>AT85/5+0.1</f>
        <v>0.60199999999999998</v>
      </c>
      <c r="AV85" s="147" t="s">
        <v>39931</v>
      </c>
      <c r="BB85" s="174"/>
      <c r="BC85" s="174"/>
      <c r="BD85" s="174"/>
      <c r="BJ85" s="162">
        <v>0</v>
      </c>
      <c r="BY85" s="185">
        <v>213</v>
      </c>
      <c r="BZ85" s="186">
        <v>0.11421878000000001</v>
      </c>
      <c r="CA85" s="186">
        <v>0.11078753</v>
      </c>
      <c r="CB85" s="186">
        <v>9.2897557000000006E-2</v>
      </c>
      <c r="CC85" s="186">
        <v>4.0794483999999999E-2</v>
      </c>
      <c r="CD85" s="186">
        <v>3.8758255999999998E-2</v>
      </c>
      <c r="CE85" s="186">
        <v>4.8271880000000003E-2</v>
      </c>
      <c r="CF85" s="186">
        <v>3.7037104000000001E-2</v>
      </c>
      <c r="CG85" s="186">
        <v>3.57139E-2</v>
      </c>
      <c r="CH85" s="186">
        <v>5.8089647000000001E-2</v>
      </c>
      <c r="CI85" s="186">
        <v>0.66188740999999995</v>
      </c>
      <c r="CJ85" s="186">
        <v>0.55258536000000003</v>
      </c>
      <c r="CK85" s="186">
        <v>0.14338239999999999</v>
      </c>
      <c r="CL85" s="186">
        <v>0.56430846000000001</v>
      </c>
      <c r="CM85" s="186">
        <v>0.51196783999999995</v>
      </c>
      <c r="CN85" s="186">
        <v>0.15909641999999999</v>
      </c>
      <c r="CO85" s="186">
        <v>0.21191029</v>
      </c>
      <c r="CP85" s="186">
        <v>0.20589558999999999</v>
      </c>
      <c r="CQ85" s="186">
        <v>0.1127166</v>
      </c>
      <c r="CR85" s="186">
        <v>0.37042120000000001</v>
      </c>
      <c r="CS85" s="186">
        <v>0.32602128000000002</v>
      </c>
      <c r="CT85" s="186">
        <v>0.1316397</v>
      </c>
      <c r="CU85" s="186">
        <v>0.12605551000000001</v>
      </c>
      <c r="CV85" s="186">
        <v>0.10690114000000001</v>
      </c>
      <c r="CW85" s="186">
        <v>9.3666053999999999E-2</v>
      </c>
      <c r="CX85" s="186">
        <v>0.10350978</v>
      </c>
      <c r="CY85" s="186">
        <v>0.10323251</v>
      </c>
      <c r="CZ85" s="186">
        <v>8.9771247999999998E-2</v>
      </c>
      <c r="DA85" s="188"/>
      <c r="DB85" s="188"/>
      <c r="DC85" s="188"/>
      <c r="DD85" s="188"/>
      <c r="DE85" s="188"/>
      <c r="DF85" s="188"/>
      <c r="DG85" s="188"/>
      <c r="DH85" s="188"/>
      <c r="DI85" s="188"/>
      <c r="DJ85" s="188"/>
      <c r="DK85" s="188"/>
      <c r="DL85" s="188"/>
      <c r="DM85" s="188"/>
      <c r="DN85" s="188"/>
      <c r="DO85" s="188"/>
      <c r="DP85" s="188"/>
      <c r="DQ85" s="188"/>
      <c r="DR85" s="188"/>
      <c r="DS85" s="188"/>
    </row>
    <row r="86" spans="1:123" s="162" customFormat="1">
      <c r="A86" s="147" t="s">
        <v>39987</v>
      </c>
      <c r="B86" s="147">
        <v>27.200000000000003</v>
      </c>
      <c r="C86" s="147">
        <v>0.48832599999999998</v>
      </c>
      <c r="D86" s="171">
        <v>1</v>
      </c>
      <c r="E86" s="171">
        <v>9</v>
      </c>
      <c r="F86" s="171">
        <v>1.8</v>
      </c>
      <c r="G86" s="171">
        <v>1.2000000000000002</v>
      </c>
      <c r="H86" s="171">
        <v>1</v>
      </c>
      <c r="I86" s="173">
        <v>379.5</v>
      </c>
      <c r="J86" s="173">
        <v>317.10000000000002</v>
      </c>
      <c r="K86" s="150">
        <v>20</v>
      </c>
      <c r="L86" s="150">
        <v>7</v>
      </c>
      <c r="M86" s="150">
        <v>9</v>
      </c>
      <c r="N86" s="150">
        <v>0.8</v>
      </c>
      <c r="O86" s="150">
        <v>26</v>
      </c>
      <c r="P86" s="147">
        <v>0.73621247193422312</v>
      </c>
      <c r="Q86" s="180">
        <f t="shared" si="42"/>
        <v>-20.8</v>
      </c>
      <c r="R86" s="181">
        <f t="shared" si="43"/>
        <v>20.8</v>
      </c>
      <c r="S86" s="181">
        <v>5</v>
      </c>
      <c r="T86" s="182">
        <f t="shared" si="44"/>
        <v>0.8</v>
      </c>
      <c r="U86" s="182">
        <f t="shared" si="45"/>
        <v>7</v>
      </c>
      <c r="V86" s="182">
        <f t="shared" si="46"/>
        <v>9</v>
      </c>
      <c r="W86" s="183">
        <f t="shared" si="47"/>
        <v>9.8000000000000007</v>
      </c>
      <c r="X86" s="147" t="s">
        <v>173</v>
      </c>
      <c r="Y86" s="171">
        <f t="shared" si="48"/>
        <v>28.1</v>
      </c>
      <c r="Z86" s="151">
        <f t="shared" si="49"/>
        <v>106</v>
      </c>
      <c r="AA86" s="151">
        <f t="shared" si="50"/>
        <v>10</v>
      </c>
      <c r="AB86" s="147" t="s">
        <v>5160</v>
      </c>
      <c r="AC86" s="172">
        <f t="shared" si="51"/>
        <v>27.200000000000003</v>
      </c>
      <c r="AD86" s="153">
        <f t="shared" si="52"/>
        <v>0.48832599999999998</v>
      </c>
      <c r="AE86" s="153" t="s">
        <v>15132</v>
      </c>
      <c r="AF86" s="153" t="s">
        <v>10144</v>
      </c>
      <c r="AG86" s="153" t="s">
        <v>20092</v>
      </c>
      <c r="AH86" s="153" t="s">
        <v>25051</v>
      </c>
      <c r="AI86" s="151">
        <f t="shared" si="53"/>
        <v>10</v>
      </c>
      <c r="AJ86" s="171">
        <f t="shared" si="54"/>
        <v>6.2</v>
      </c>
      <c r="AK86" s="171">
        <f t="shared" si="55"/>
        <v>1</v>
      </c>
      <c r="AL86" s="171">
        <f t="shared" si="56"/>
        <v>9</v>
      </c>
      <c r="AM86" s="171">
        <f t="shared" si="57"/>
        <v>1</v>
      </c>
      <c r="AN86" s="171">
        <f t="shared" si="58"/>
        <v>1.8</v>
      </c>
      <c r="AO86" s="147" t="s">
        <v>30008</v>
      </c>
      <c r="AP86" s="147" t="s">
        <v>34989</v>
      </c>
      <c r="AQ86" s="171">
        <f t="shared" si="59"/>
        <v>1.2000000000000002</v>
      </c>
      <c r="AR86" s="173">
        <f t="shared" si="60"/>
        <v>379.5</v>
      </c>
      <c r="AS86" s="173">
        <f t="shared" si="61"/>
        <v>317.10000000000002</v>
      </c>
      <c r="AT86" s="173"/>
      <c r="AU86" s="172">
        <f>AC86/5+1</f>
        <v>6.44</v>
      </c>
      <c r="AV86" s="147" t="s">
        <v>39931</v>
      </c>
      <c r="AW86" s="149"/>
      <c r="AX86" s="149"/>
      <c r="AY86" s="149"/>
      <c r="AZ86" s="149">
        <v>152</v>
      </c>
      <c r="BA86" s="149">
        <v>-1</v>
      </c>
      <c r="BB86" s="174">
        <v>37.9</v>
      </c>
      <c r="BC86" s="174">
        <v>58.12</v>
      </c>
      <c r="BD86" s="174">
        <f>((1.092*8.3144*(BA86+273)*(LN(BB86)-1.013)/(0.93-(BA86+273)/(AZ86+273)))*((AZ86-AP86)/(AZ86-BA86))^0.383)*1000/BC86</f>
        <v>336178.67760956899</v>
      </c>
      <c r="BE86" s="184">
        <f>1-EXP(-2.63*(AW86/BD86)*(AZ86-BA86)*(1-((AZ86-AP86)/(AZ86-BA86))^0.38))</f>
        <v>0</v>
      </c>
      <c r="BF86" s="149">
        <f>AD86*AL86*AK86*AN86*AX86</f>
        <v>0</v>
      </c>
      <c r="BG86" s="149" t="e">
        <f>0.07*BF86*BE86/AY86</f>
        <v>#DIV/0!</v>
      </c>
      <c r="BH86" s="149">
        <f>(1-AD86)*AK86*AL86*AN86</f>
        <v>8.2891188000000007</v>
      </c>
      <c r="BI86" s="175">
        <f>MROUND(X86,0.1)/5</f>
        <v>5.42</v>
      </c>
      <c r="BJ86" s="149">
        <v>0</v>
      </c>
      <c r="BK86" s="176">
        <f>CEILING(AN86,0.2)</f>
        <v>1.8</v>
      </c>
      <c r="BL86" s="176">
        <f>AM86</f>
        <v>1</v>
      </c>
      <c r="BM86" s="176">
        <f>CEILING((1-AD86)*AN86,0.2)</f>
        <v>1</v>
      </c>
      <c r="BN86" s="161" t="e">
        <f>BH86+BG86</f>
        <v>#DIV/0!</v>
      </c>
      <c r="BO86" s="149"/>
      <c r="BP86" s="149"/>
      <c r="BQ86" s="149"/>
      <c r="BR86" s="149"/>
      <c r="BS86" s="149"/>
      <c r="BT86" s="149"/>
      <c r="BU86" s="149"/>
      <c r="BV86" s="149"/>
      <c r="BW86" s="149">
        <f>Z86</f>
        <v>106</v>
      </c>
      <c r="BX86" s="161" t="e">
        <f>BG86/BH86</f>
        <v>#DIV/0!</v>
      </c>
      <c r="BY86" s="185">
        <v>41</v>
      </c>
      <c r="BZ86" s="186">
        <v>0.11276317</v>
      </c>
      <c r="CA86" s="186">
        <v>0.11259305</v>
      </c>
      <c r="CB86" s="186">
        <v>0.11365125</v>
      </c>
      <c r="CC86" s="186">
        <v>5.5415238999999998E-2</v>
      </c>
      <c r="CD86" s="186">
        <v>5.4533720000000001E-2</v>
      </c>
      <c r="CE86" s="186">
        <v>7.7048376000000002E-2</v>
      </c>
      <c r="CF86" s="186">
        <v>4.2021375E-2</v>
      </c>
      <c r="CG86" s="186">
        <v>4.3363831999999998E-2</v>
      </c>
      <c r="CH86" s="186">
        <v>8.0814205E-2</v>
      </c>
      <c r="CI86" s="186">
        <v>0.43751180000000001</v>
      </c>
      <c r="CJ86" s="186">
        <v>0.42660590999999998</v>
      </c>
      <c r="CK86" s="186">
        <v>0.39567348000000002</v>
      </c>
      <c r="CL86" s="186">
        <v>0.43929889999999999</v>
      </c>
      <c r="CM86" s="186">
        <v>0.43155968</v>
      </c>
      <c r="CN86" s="186">
        <v>0.41171851999999998</v>
      </c>
      <c r="CO86" s="186">
        <v>0.34377026999999999</v>
      </c>
      <c r="CP86" s="186">
        <v>0.33812874999999998</v>
      </c>
      <c r="CQ86" s="186">
        <v>0.32222232000000001</v>
      </c>
      <c r="CR86" s="186">
        <v>0.31403068000000001</v>
      </c>
      <c r="CS86" s="186">
        <v>0.30782837000000002</v>
      </c>
      <c r="CT86" s="186">
        <v>0.29414879999999999</v>
      </c>
      <c r="CU86" s="186">
        <v>0.21534829999999999</v>
      </c>
      <c r="CV86" s="186">
        <v>0.18206127999999999</v>
      </c>
      <c r="CW86" s="186">
        <v>0.14986092000000001</v>
      </c>
      <c r="CX86" s="186">
        <v>0.14637321</v>
      </c>
      <c r="CY86" s="186">
        <v>0.14481664999999999</v>
      </c>
      <c r="CZ86" s="186">
        <v>0.14195719000000001</v>
      </c>
      <c r="DA86" s="190"/>
      <c r="DB86" s="190"/>
      <c r="DC86" s="190"/>
      <c r="DD86" s="190"/>
      <c r="DE86" s="190"/>
      <c r="DF86" s="190"/>
      <c r="DG86" s="190"/>
      <c r="DH86" s="190"/>
      <c r="DI86" s="190"/>
      <c r="DJ86" s="190"/>
      <c r="DK86" s="190"/>
      <c r="DL86" s="190"/>
      <c r="DM86" s="190"/>
      <c r="DN86" s="190"/>
      <c r="DO86" s="190"/>
      <c r="DP86" s="190"/>
      <c r="DQ86" s="190"/>
      <c r="DR86" s="190"/>
      <c r="DS86" s="190"/>
    </row>
    <row r="87" spans="1:123" s="204" customFormat="1">
      <c r="A87" s="196" t="s">
        <v>39999</v>
      </c>
      <c r="B87" s="196">
        <v>19.700000000000003</v>
      </c>
      <c r="C87" s="196">
        <v>0.63419970000000003</v>
      </c>
      <c r="D87" s="197">
        <v>2.6</v>
      </c>
      <c r="E87" s="197">
        <v>5.6000000000000005</v>
      </c>
      <c r="F87" s="197">
        <v>2.2000000000000002</v>
      </c>
      <c r="G87" s="197">
        <v>0.8</v>
      </c>
      <c r="H87" s="197">
        <v>1</v>
      </c>
      <c r="I87" s="198">
        <v>386</v>
      </c>
      <c r="J87" s="198">
        <v>404.8</v>
      </c>
      <c r="K87" s="196">
        <v>20</v>
      </c>
      <c r="L87" s="196">
        <v>15</v>
      </c>
      <c r="M87" s="196">
        <v>12</v>
      </c>
      <c r="N87" s="196">
        <v>2.2000000000000002</v>
      </c>
      <c r="O87" s="196">
        <v>7</v>
      </c>
      <c r="P87" s="196">
        <v>2.1142136403516862</v>
      </c>
      <c r="Q87" s="199">
        <f t="shared" si="42"/>
        <v>-22.2</v>
      </c>
      <c r="R87" s="200">
        <f t="shared" si="43"/>
        <v>9.4</v>
      </c>
      <c r="S87" s="200">
        <v>5</v>
      </c>
      <c r="T87" s="200">
        <f t="shared" si="44"/>
        <v>2.2000000000000002</v>
      </c>
      <c r="U87" s="200">
        <f t="shared" si="45"/>
        <v>15</v>
      </c>
      <c r="V87" s="200">
        <f t="shared" si="46"/>
        <v>12</v>
      </c>
      <c r="W87" s="200">
        <f t="shared" si="47"/>
        <v>2.4000000000000004</v>
      </c>
      <c r="X87" s="196" t="s">
        <v>185</v>
      </c>
      <c r="Y87" s="197">
        <f t="shared" si="48"/>
        <v>30.8</v>
      </c>
      <c r="Z87" s="201">
        <f t="shared" si="49"/>
        <v>113</v>
      </c>
      <c r="AA87" s="201">
        <f t="shared" si="50"/>
        <v>16</v>
      </c>
      <c r="AB87" s="196" t="s">
        <v>5172</v>
      </c>
      <c r="AC87" s="202">
        <f t="shared" si="51"/>
        <v>19.700000000000003</v>
      </c>
      <c r="AD87" s="203">
        <f t="shared" si="52"/>
        <v>0.63419970000000003</v>
      </c>
      <c r="AE87" s="203" t="s">
        <v>15144</v>
      </c>
      <c r="AF87" s="203" t="s">
        <v>10156</v>
      </c>
      <c r="AG87" s="203" t="s">
        <v>20104</v>
      </c>
      <c r="AH87" s="203" t="s">
        <v>25063</v>
      </c>
      <c r="AI87" s="201">
        <f t="shared" si="53"/>
        <v>11.7</v>
      </c>
      <c r="AJ87" s="197">
        <f t="shared" si="54"/>
        <v>5.8</v>
      </c>
      <c r="AK87" s="197">
        <f t="shared" si="55"/>
        <v>2.6</v>
      </c>
      <c r="AL87" s="197">
        <f t="shared" si="56"/>
        <v>5.6000000000000005</v>
      </c>
      <c r="AM87" s="197">
        <f t="shared" si="57"/>
        <v>1</v>
      </c>
      <c r="AN87" s="197">
        <f t="shared" si="58"/>
        <v>2.2000000000000002</v>
      </c>
      <c r="AO87" s="196" t="s">
        <v>30020</v>
      </c>
      <c r="AP87" s="196" t="s">
        <v>35001</v>
      </c>
      <c r="AQ87" s="197">
        <f t="shared" si="59"/>
        <v>0.8</v>
      </c>
      <c r="AR87" s="198">
        <f t="shared" si="60"/>
        <v>386</v>
      </c>
      <c r="AS87" s="198">
        <f t="shared" si="61"/>
        <v>404.8</v>
      </c>
      <c r="AT87" s="198"/>
      <c r="AU87" s="202">
        <f>AC87/5+1</f>
        <v>4.9400000000000004</v>
      </c>
      <c r="AV87" s="196" t="s">
        <v>39932</v>
      </c>
      <c r="AW87" s="204">
        <v>3366.3</v>
      </c>
      <c r="AX87" s="204">
        <v>440.45</v>
      </c>
      <c r="AY87" s="204">
        <v>9.4700000000000006</v>
      </c>
      <c r="AZ87" s="204">
        <v>152</v>
      </c>
      <c r="BA87" s="204">
        <v>-1</v>
      </c>
      <c r="BB87" s="205">
        <v>37.9</v>
      </c>
      <c r="BC87" s="205">
        <v>58.12</v>
      </c>
      <c r="BD87" s="205">
        <f>((1.092*8.3144*(BA87+273)*(LN(BB87)-1.013)/(0.93-(BA87+273)/(AZ87+273)))*((AZ87-AP87)/(AZ87-BA87))^0.383)*1000/BC87</f>
        <v>177186.46939508893</v>
      </c>
      <c r="BE87" s="206">
        <f>1-EXP(-2.63*(AW87/BD87)*(AZ87-BA87)*(1-((AZ87-AP87)/(AZ87-BA87))^0.38))</f>
        <v>0.98338528814752069</v>
      </c>
      <c r="BF87" s="204">
        <f>AD87*AL87*AK87*AN87*AX87</f>
        <v>8947.6029159316822</v>
      </c>
      <c r="BG87" s="204">
        <f>0.07*BF87*BE87/AY87</f>
        <v>65.039691131986814</v>
      </c>
      <c r="BH87" s="204">
        <f>(1-AD87)*AK87*AL87*AN87</f>
        <v>11.717315209600001</v>
      </c>
      <c r="BI87" s="207">
        <f>MROUND(X87,0.1)/5</f>
        <v>3.9200000000000004</v>
      </c>
      <c r="BJ87" s="204">
        <v>10.199999999999999</v>
      </c>
      <c r="BK87" s="208">
        <f>CEILING(AN87,0.2)</f>
        <v>2.2000000000000002</v>
      </c>
      <c r="BL87" s="208">
        <f>AM87</f>
        <v>1</v>
      </c>
      <c r="BM87" s="208">
        <f>CEILING((1-AD87)*AN87,0.2)</f>
        <v>1</v>
      </c>
      <c r="BN87" s="209">
        <f>BH87+BG87</f>
        <v>76.757006341586816</v>
      </c>
      <c r="BO87" s="204">
        <v>1.4535885968677298</v>
      </c>
      <c r="BP87" s="204">
        <f>(BO87+AK87)*(BO87+AL87)*((1/3)*BO87+AN87)</f>
        <v>76.756998048540709</v>
      </c>
      <c r="BQ87" s="208">
        <f>MROUND((BO87+AK87),0.2)</f>
        <v>4</v>
      </c>
      <c r="BR87" s="208">
        <f>MROUND((BO87+AL87),0.2)</f>
        <v>7</v>
      </c>
      <c r="BS87" s="208">
        <f>IF(MROUND(((1/3)*BO87+BK87),0.2)*BR87*BQ87/BN87&gt;1.05,MROUND(((1/3)*BO87+BK87),0.2)-0.2,MROUND(((1/3)*BO87+BK87),0.2))</f>
        <v>2.6</v>
      </c>
      <c r="BT87" s="204">
        <f>BQ87*BR87*BS87</f>
        <v>72.8</v>
      </c>
      <c r="BU87" s="204" t="b">
        <f>IF(BM87&lt;BS87,TRUE, FALSE)</f>
        <v>1</v>
      </c>
      <c r="BV87" s="204" t="b">
        <f>IF(BH87&lt;BM87*BQ87*BR87,TRUE, FALSE)</f>
        <v>1</v>
      </c>
      <c r="BW87" s="204">
        <f>Z87</f>
        <v>113</v>
      </c>
      <c r="BX87" s="209">
        <f>BG87/BH87</f>
        <v>5.5507332497720787</v>
      </c>
      <c r="BY87" s="210">
        <v>53</v>
      </c>
      <c r="BZ87" s="211">
        <v>0.13560367000000001</v>
      </c>
      <c r="CA87" s="211">
        <v>0.14020072</v>
      </c>
      <c r="CB87" s="211">
        <v>0.15260447999999999</v>
      </c>
      <c r="CC87" s="211">
        <v>7.1743741999999999E-2</v>
      </c>
      <c r="CD87" s="211">
        <v>9.3911870999999994E-2</v>
      </c>
      <c r="CE87" s="211">
        <v>8.2269228999999999E-2</v>
      </c>
      <c r="CF87" s="211">
        <v>7.880798E-2</v>
      </c>
      <c r="CG87" s="211">
        <v>8.1144764999999994E-2</v>
      </c>
      <c r="CH87" s="211">
        <v>8.6626776000000003E-2</v>
      </c>
      <c r="CI87" s="211">
        <v>0.59801435000000003</v>
      </c>
      <c r="CJ87" s="211">
        <v>0.67390865</v>
      </c>
      <c r="CK87" s="211">
        <v>0.77636950999999998</v>
      </c>
      <c r="CL87" s="211">
        <v>0.53061879000000001</v>
      </c>
      <c r="CM87" s="211">
        <v>0.52502185000000001</v>
      </c>
      <c r="CN87" s="211">
        <v>0.51082885</v>
      </c>
      <c r="CO87" s="211">
        <v>0.26536240999999999</v>
      </c>
      <c r="CP87" s="211">
        <v>0.26781449000000002</v>
      </c>
      <c r="CQ87" s="211">
        <v>0.28772302999999999</v>
      </c>
      <c r="CR87" s="211">
        <v>0.43604848000000002</v>
      </c>
      <c r="CS87" s="211">
        <v>0.45544900999999999</v>
      </c>
      <c r="CT87" s="211">
        <v>0.48556852</v>
      </c>
      <c r="CU87" s="211">
        <v>4.6908353999999996E-12</v>
      </c>
      <c r="CV87" s="211">
        <v>6.4287074000000001E-12</v>
      </c>
      <c r="CW87" s="211">
        <v>0.17129578000000001</v>
      </c>
      <c r="CX87" s="211">
        <v>0.20883067</v>
      </c>
      <c r="CY87" s="211">
        <v>0.21587728</v>
      </c>
      <c r="CZ87" s="211">
        <v>0.22221456000000001</v>
      </c>
      <c r="DA87" s="213"/>
      <c r="DB87" s="213"/>
      <c r="DC87" s="213"/>
      <c r="DD87" s="213"/>
      <c r="DE87" s="213"/>
      <c r="DF87" s="213"/>
      <c r="DG87" s="213"/>
      <c r="DH87" s="213"/>
      <c r="DI87" s="213"/>
      <c r="DJ87" s="213"/>
      <c r="DK87" s="213"/>
      <c r="DL87" s="213"/>
      <c r="DM87" s="213"/>
      <c r="DN87" s="213"/>
      <c r="DO87" s="213"/>
      <c r="DP87" s="213"/>
      <c r="DQ87" s="213"/>
      <c r="DR87" s="213"/>
      <c r="DS87" s="213"/>
    </row>
    <row r="88" spans="1:123">
      <c r="A88" s="147" t="s">
        <v>40188</v>
      </c>
      <c r="B88" s="147">
        <v>24.400000000000002</v>
      </c>
      <c r="C88" s="147">
        <v>0.3915845</v>
      </c>
      <c r="D88" s="171">
        <v>0.60000000000000009</v>
      </c>
      <c r="E88" s="171">
        <v>9.8000000000000007</v>
      </c>
      <c r="F88" s="171">
        <v>2.4000000000000004</v>
      </c>
      <c r="G88" s="171">
        <v>0.8</v>
      </c>
      <c r="H88" s="171">
        <v>1.4000000000000001</v>
      </c>
      <c r="I88" s="173">
        <v>359.5</v>
      </c>
      <c r="J88" s="173">
        <v>317.90000000000003</v>
      </c>
      <c r="K88" s="150">
        <v>14</v>
      </c>
      <c r="L88" s="150">
        <v>18</v>
      </c>
      <c r="M88" s="150">
        <v>4</v>
      </c>
      <c r="N88" s="150">
        <v>2</v>
      </c>
      <c r="O88" s="150">
        <v>17</v>
      </c>
      <c r="P88" s="147">
        <v>2.079125429995043</v>
      </c>
      <c r="Q88" s="180">
        <f t="shared" si="42"/>
        <v>-16</v>
      </c>
      <c r="R88" s="181">
        <f t="shared" si="43"/>
        <v>9.6999999999999993</v>
      </c>
      <c r="S88" s="181">
        <v>5</v>
      </c>
      <c r="T88" s="182">
        <f t="shared" si="44"/>
        <v>2</v>
      </c>
      <c r="U88" s="182">
        <f t="shared" si="45"/>
        <v>18</v>
      </c>
      <c r="V88" s="182">
        <f t="shared" si="46"/>
        <v>4</v>
      </c>
      <c r="W88" s="183">
        <f t="shared" si="47"/>
        <v>4.2</v>
      </c>
      <c r="X88" s="147" t="s">
        <v>376</v>
      </c>
      <c r="Y88" s="171">
        <f t="shared" si="48"/>
        <v>25.400000000000002</v>
      </c>
      <c r="Z88" s="151">
        <f t="shared" si="49"/>
        <v>86</v>
      </c>
      <c r="AA88" s="151">
        <f t="shared" si="50"/>
        <v>9</v>
      </c>
      <c r="AB88" s="147" t="s">
        <v>5363</v>
      </c>
      <c r="AC88" s="172">
        <f t="shared" si="51"/>
        <v>24.400000000000002</v>
      </c>
      <c r="AD88" s="153">
        <f t="shared" si="52"/>
        <v>0.3915845</v>
      </c>
      <c r="AE88" s="153" t="s">
        <v>15332</v>
      </c>
      <c r="AF88" s="153" t="s">
        <v>10346</v>
      </c>
      <c r="AG88" s="153" t="s">
        <v>20292</v>
      </c>
      <c r="AH88" s="153" t="s">
        <v>25251</v>
      </c>
      <c r="AI88" s="151">
        <f t="shared" si="53"/>
        <v>9.6</v>
      </c>
      <c r="AJ88" s="171">
        <f t="shared" si="54"/>
        <v>5.8</v>
      </c>
      <c r="AK88" s="171">
        <f t="shared" si="55"/>
        <v>0.60000000000000009</v>
      </c>
      <c r="AL88" s="171">
        <f t="shared" si="56"/>
        <v>9.8000000000000007</v>
      </c>
      <c r="AM88" s="171">
        <f t="shared" si="57"/>
        <v>1.4000000000000001</v>
      </c>
      <c r="AN88" s="171">
        <f t="shared" si="58"/>
        <v>2.4000000000000004</v>
      </c>
      <c r="AO88" s="147" t="s">
        <v>30211</v>
      </c>
      <c r="AP88" s="147" t="s">
        <v>35191</v>
      </c>
      <c r="AQ88" s="171">
        <f t="shared" si="59"/>
        <v>0.8</v>
      </c>
      <c r="AR88" s="173">
        <f t="shared" si="60"/>
        <v>359.5</v>
      </c>
      <c r="AS88" s="173">
        <f t="shared" si="61"/>
        <v>317.90000000000003</v>
      </c>
      <c r="AT88" s="173">
        <f>ROUNDUP(X88/10,2)</f>
        <v>2.44</v>
      </c>
      <c r="AU88" s="172">
        <f>AT88/5+0.1</f>
        <v>0.58799999999999997</v>
      </c>
      <c r="AV88" s="147" t="s">
        <v>39931</v>
      </c>
      <c r="BB88" s="174"/>
      <c r="BC88" s="174"/>
      <c r="BD88" s="174"/>
      <c r="BJ88" s="162">
        <v>0</v>
      </c>
      <c r="BY88" s="185">
        <v>244</v>
      </c>
      <c r="BZ88" s="186">
        <v>0.15415671</v>
      </c>
      <c r="CA88" s="186">
        <v>0.15265828000000001</v>
      </c>
      <c r="CB88" s="186">
        <v>0.23903537</v>
      </c>
      <c r="CC88" s="186">
        <v>8.6214684E-2</v>
      </c>
      <c r="CD88" s="186">
        <v>5.8092728000000003E-2</v>
      </c>
      <c r="CE88" s="186">
        <v>9.1196432999999993E-2</v>
      </c>
      <c r="CF88" s="186">
        <v>5.1025778000000001E-2</v>
      </c>
      <c r="CG88" s="186">
        <v>5.5310704000000002E-2</v>
      </c>
      <c r="CH88" s="186">
        <v>7.3539637000000005E-2</v>
      </c>
      <c r="CI88" s="186">
        <v>1.1828707000000001</v>
      </c>
      <c r="CJ88" s="186">
        <v>1.1620820000000001</v>
      </c>
      <c r="CK88" s="186">
        <v>1.0680234</v>
      </c>
      <c r="CL88" s="186">
        <v>0.87406141000000004</v>
      </c>
      <c r="CM88" s="186">
        <v>0.85830921000000004</v>
      </c>
      <c r="CN88" s="186">
        <v>0.77452522999999995</v>
      </c>
      <c r="CO88" s="186">
        <v>0.38139605999999998</v>
      </c>
      <c r="CP88" s="186">
        <v>0.37735718000000001</v>
      </c>
      <c r="CQ88" s="186">
        <v>0.34007609</v>
      </c>
      <c r="CR88" s="186">
        <v>0.54153192000000006</v>
      </c>
      <c r="CS88" s="186">
        <v>0.53543085000000001</v>
      </c>
      <c r="CT88" s="186">
        <v>0.50173354000000003</v>
      </c>
      <c r="CU88" s="186">
        <v>0.44687071</v>
      </c>
      <c r="CV88" s="186">
        <v>0.28215602000000001</v>
      </c>
      <c r="CW88" s="186">
        <v>0.14695799000000001</v>
      </c>
      <c r="CX88" s="186">
        <v>0.11187948</v>
      </c>
      <c r="CY88" s="186">
        <v>0.11108579</v>
      </c>
      <c r="CZ88" s="186">
        <v>0.13463517999999999</v>
      </c>
      <c r="DA88" s="188"/>
      <c r="DB88" s="188"/>
      <c r="DC88" s="188"/>
      <c r="DD88" s="188"/>
      <c r="DE88" s="188"/>
      <c r="DF88" s="188"/>
      <c r="DG88" s="188"/>
      <c r="DH88" s="188"/>
      <c r="DI88" s="188"/>
      <c r="DJ88" s="188"/>
      <c r="DK88" s="188"/>
      <c r="DL88" s="188"/>
      <c r="DM88" s="188"/>
      <c r="DN88" s="188"/>
      <c r="DO88" s="188"/>
      <c r="DP88" s="188"/>
      <c r="DQ88" s="188"/>
      <c r="DR88" s="188"/>
      <c r="DS88" s="188"/>
    </row>
    <row r="89" spans="1:123" s="162" customFormat="1">
      <c r="A89" s="147" t="s">
        <v>40311</v>
      </c>
      <c r="B89" s="147">
        <v>33.700000000000003</v>
      </c>
      <c r="C89" s="147">
        <v>0.32167879999999999</v>
      </c>
      <c r="D89" s="171">
        <v>1.4000000000000001</v>
      </c>
      <c r="E89" s="171">
        <v>4.8000000000000007</v>
      </c>
      <c r="F89" s="171">
        <v>1.4000000000000001</v>
      </c>
      <c r="G89" s="171">
        <v>0</v>
      </c>
      <c r="H89" s="171">
        <v>1</v>
      </c>
      <c r="I89" s="173">
        <v>566.5</v>
      </c>
      <c r="J89" s="173">
        <v>333.5</v>
      </c>
      <c r="K89" s="150">
        <v>12</v>
      </c>
      <c r="L89" s="150">
        <v>9</v>
      </c>
      <c r="M89" s="150">
        <v>17</v>
      </c>
      <c r="N89" s="150">
        <v>1</v>
      </c>
      <c r="O89" s="150">
        <v>13</v>
      </c>
      <c r="P89" s="147">
        <v>1.0530800426420792</v>
      </c>
      <c r="Q89" s="180">
        <f t="shared" si="42"/>
        <v>-13</v>
      </c>
      <c r="R89" s="181">
        <f t="shared" si="43"/>
        <v>12.8</v>
      </c>
      <c r="S89" s="181">
        <v>5</v>
      </c>
      <c r="T89" s="182">
        <f t="shared" si="44"/>
        <v>1</v>
      </c>
      <c r="U89" s="182">
        <f t="shared" si="45"/>
        <v>9</v>
      </c>
      <c r="V89" s="182">
        <f t="shared" si="46"/>
        <v>17</v>
      </c>
      <c r="W89" s="183">
        <f t="shared" si="47"/>
        <v>2.8000000000000003</v>
      </c>
      <c r="X89" s="147" t="s">
        <v>498</v>
      </c>
      <c r="Y89" s="171">
        <f t="shared" si="48"/>
        <v>34.6</v>
      </c>
      <c r="Z89" s="151">
        <f t="shared" si="49"/>
        <v>293</v>
      </c>
      <c r="AA89" s="151">
        <f t="shared" si="50"/>
        <v>12</v>
      </c>
      <c r="AB89" s="147" t="s">
        <v>5486</v>
      </c>
      <c r="AC89" s="172">
        <f t="shared" si="51"/>
        <v>33.700000000000003</v>
      </c>
      <c r="AD89" s="153">
        <f t="shared" si="52"/>
        <v>0.32167879999999999</v>
      </c>
      <c r="AE89" s="153" t="s">
        <v>15454</v>
      </c>
      <c r="AF89" s="153" t="s">
        <v>10468</v>
      </c>
      <c r="AG89" s="153" t="s">
        <v>20415</v>
      </c>
      <c r="AH89" s="153" t="s">
        <v>25373</v>
      </c>
      <c r="AI89" s="151">
        <f t="shared" si="53"/>
        <v>12.1</v>
      </c>
      <c r="AJ89" s="171">
        <f t="shared" si="54"/>
        <v>5</v>
      </c>
      <c r="AK89" s="171">
        <f t="shared" si="55"/>
        <v>1.4000000000000001</v>
      </c>
      <c r="AL89" s="171">
        <f t="shared" si="56"/>
        <v>4.8000000000000007</v>
      </c>
      <c r="AM89" s="171">
        <f t="shared" si="57"/>
        <v>1</v>
      </c>
      <c r="AN89" s="171">
        <f t="shared" si="58"/>
        <v>1.4000000000000001</v>
      </c>
      <c r="AO89" s="147" t="s">
        <v>30334</v>
      </c>
      <c r="AP89" s="147" t="s">
        <v>35314</v>
      </c>
      <c r="AQ89" s="171">
        <f t="shared" si="59"/>
        <v>0</v>
      </c>
      <c r="AR89" s="173">
        <f t="shared" si="60"/>
        <v>566.5</v>
      </c>
      <c r="AS89" s="173">
        <f t="shared" si="61"/>
        <v>333.5</v>
      </c>
      <c r="AT89" s="173">
        <f>ROUNDUP(X89/10,2)</f>
        <v>3.3699999999999997</v>
      </c>
      <c r="AU89" s="172">
        <f>AT89/5+0.1</f>
        <v>0.77399999999999991</v>
      </c>
      <c r="AV89" s="177" t="s">
        <v>39931</v>
      </c>
      <c r="AW89" s="149"/>
      <c r="AX89" s="149"/>
      <c r="AY89" s="149"/>
      <c r="AZ89" s="149"/>
      <c r="BA89" s="149"/>
      <c r="BB89" s="174"/>
      <c r="BC89" s="174"/>
      <c r="BD89" s="174"/>
      <c r="BE89" s="149"/>
      <c r="BF89" s="149"/>
      <c r="BG89" s="149"/>
      <c r="BH89" s="149"/>
      <c r="BI89" s="149"/>
      <c r="BJ89" s="162">
        <v>0</v>
      </c>
      <c r="BK89" s="149"/>
      <c r="BL89" s="149"/>
      <c r="BM89" s="149"/>
      <c r="BN89" s="149"/>
      <c r="BO89" s="149"/>
      <c r="BP89" s="149"/>
      <c r="BQ89" s="149"/>
      <c r="BR89" s="149"/>
      <c r="BS89" s="149"/>
      <c r="BT89" s="149"/>
      <c r="BU89" s="149"/>
      <c r="BV89" s="149"/>
      <c r="BW89" s="149"/>
      <c r="BX89" s="149"/>
      <c r="BY89" s="185">
        <v>367</v>
      </c>
      <c r="BZ89" s="186">
        <v>0.20089079000000001</v>
      </c>
      <c r="CA89" s="186">
        <v>0.20515506</v>
      </c>
      <c r="CB89" s="186">
        <v>0.13876268</v>
      </c>
      <c r="CC89" s="186">
        <v>0.11066573</v>
      </c>
      <c r="CD89" s="186">
        <v>0.10253853</v>
      </c>
      <c r="CE89" s="186">
        <v>0.15218633000000001</v>
      </c>
      <c r="CF89" s="186">
        <v>7.9603538000000001E-2</v>
      </c>
      <c r="CG89" s="186">
        <v>7.8079685999999995E-2</v>
      </c>
      <c r="CH89" s="186">
        <v>8.0058223999999997E-2</v>
      </c>
      <c r="CI89" s="186">
        <v>1.5830449</v>
      </c>
      <c r="CJ89" s="186">
        <v>1.1855675999999999</v>
      </c>
      <c r="CK89" s="186">
        <v>0.36286499999999999</v>
      </c>
      <c r="CL89" s="186">
        <v>0.99428147</v>
      </c>
      <c r="CM89" s="186">
        <v>0.91370857000000005</v>
      </c>
      <c r="CN89" s="186">
        <v>0.45409268000000003</v>
      </c>
      <c r="CO89" s="186">
        <v>0.78059100999999997</v>
      </c>
      <c r="CP89" s="186">
        <v>0.68052334000000003</v>
      </c>
      <c r="CQ89" s="186">
        <v>0.28883188999999998</v>
      </c>
      <c r="CR89" s="186">
        <v>0.84862643000000004</v>
      </c>
      <c r="CS89" s="186">
        <v>0.70277124999999996</v>
      </c>
      <c r="CT89" s="186">
        <v>0.28158717999999999</v>
      </c>
      <c r="CU89" s="186">
        <v>0.23220669999999999</v>
      </c>
      <c r="CV89" s="186">
        <v>0.18867105000000001</v>
      </c>
      <c r="CW89" s="186">
        <v>0.18223074</v>
      </c>
      <c r="CX89" s="186">
        <v>0.26474565</v>
      </c>
      <c r="CY89" s="186">
        <v>0.24332424</v>
      </c>
      <c r="CZ89" s="186">
        <v>0.16441073</v>
      </c>
      <c r="DA89" s="188"/>
      <c r="DB89" s="188"/>
      <c r="DC89" s="188"/>
      <c r="DD89" s="188"/>
      <c r="DE89" s="188"/>
      <c r="DF89" s="188"/>
      <c r="DG89" s="188"/>
      <c r="DH89" s="188"/>
      <c r="DI89" s="188"/>
      <c r="DJ89" s="188"/>
      <c r="DK89" s="188"/>
      <c r="DL89" s="188"/>
      <c r="DM89" s="188"/>
      <c r="DN89" s="188"/>
      <c r="DO89" s="188"/>
      <c r="DP89" s="188"/>
      <c r="DQ89" s="188"/>
      <c r="DR89" s="188"/>
      <c r="DS89" s="188"/>
    </row>
    <row r="90" spans="1:123" s="162" customFormat="1">
      <c r="A90" s="147" t="s">
        <v>40079</v>
      </c>
      <c r="B90" s="147">
        <v>13.9</v>
      </c>
      <c r="C90" s="147">
        <v>0.19821800000000001</v>
      </c>
      <c r="D90" s="171">
        <v>2.2000000000000002</v>
      </c>
      <c r="E90" s="171">
        <v>4.4000000000000004</v>
      </c>
      <c r="F90" s="171">
        <v>2.4000000000000004</v>
      </c>
      <c r="G90" s="171">
        <v>0.60000000000000009</v>
      </c>
      <c r="H90" s="171">
        <v>2</v>
      </c>
      <c r="I90" s="173">
        <v>493.6</v>
      </c>
      <c r="J90" s="173">
        <v>333.1</v>
      </c>
      <c r="K90" s="150">
        <v>14</v>
      </c>
      <c r="L90" s="150">
        <v>17</v>
      </c>
      <c r="M90" s="150">
        <v>12</v>
      </c>
      <c r="N90" s="150">
        <v>1.6</v>
      </c>
      <c r="O90" s="150">
        <v>30</v>
      </c>
      <c r="P90" s="147">
        <v>1.6453100738332638</v>
      </c>
      <c r="Q90" s="180">
        <f t="shared" si="42"/>
        <v>-15.6</v>
      </c>
      <c r="R90" s="181">
        <f t="shared" si="43"/>
        <v>14</v>
      </c>
      <c r="S90" s="181">
        <v>5</v>
      </c>
      <c r="T90" s="182">
        <f t="shared" si="44"/>
        <v>1.6</v>
      </c>
      <c r="U90" s="182">
        <f t="shared" si="45"/>
        <v>17</v>
      </c>
      <c r="V90" s="182">
        <f t="shared" si="46"/>
        <v>12</v>
      </c>
      <c r="W90" s="183">
        <f t="shared" si="47"/>
        <v>8</v>
      </c>
      <c r="X90" s="147" t="s">
        <v>266</v>
      </c>
      <c r="Y90" s="171">
        <f t="shared" si="48"/>
        <v>14.9</v>
      </c>
      <c r="Z90" s="151">
        <f t="shared" si="49"/>
        <v>221</v>
      </c>
      <c r="AA90" s="151">
        <f t="shared" si="50"/>
        <v>21</v>
      </c>
      <c r="AB90" s="147" t="s">
        <v>5253</v>
      </c>
      <c r="AC90" s="172">
        <f t="shared" si="51"/>
        <v>13.9</v>
      </c>
      <c r="AD90" s="153">
        <f t="shared" si="52"/>
        <v>0.19821800000000001</v>
      </c>
      <c r="AE90" s="153" t="s">
        <v>15224</v>
      </c>
      <c r="AF90" s="153" t="s">
        <v>10236</v>
      </c>
      <c r="AG90" s="153" t="s">
        <v>20185</v>
      </c>
      <c r="AH90" s="153" t="s">
        <v>25143</v>
      </c>
      <c r="AI90" s="151">
        <f t="shared" si="53"/>
        <v>12.3</v>
      </c>
      <c r="AJ90" s="171">
        <f t="shared" si="54"/>
        <v>5.6</v>
      </c>
      <c r="AK90" s="171">
        <f t="shared" si="55"/>
        <v>2.2000000000000002</v>
      </c>
      <c r="AL90" s="171">
        <f t="shared" si="56"/>
        <v>4.4000000000000004</v>
      </c>
      <c r="AM90" s="171">
        <f t="shared" si="57"/>
        <v>2</v>
      </c>
      <c r="AN90" s="171">
        <f t="shared" si="58"/>
        <v>2.4000000000000004</v>
      </c>
      <c r="AO90" s="147" t="s">
        <v>30101</v>
      </c>
      <c r="AP90" s="147" t="s">
        <v>35081</v>
      </c>
      <c r="AQ90" s="171">
        <f t="shared" si="59"/>
        <v>0.60000000000000009</v>
      </c>
      <c r="AR90" s="173">
        <f t="shared" si="60"/>
        <v>493.6</v>
      </c>
      <c r="AS90" s="173">
        <f t="shared" si="61"/>
        <v>333.1</v>
      </c>
      <c r="AT90" s="173"/>
      <c r="AU90" s="172">
        <f>AC90/5+1</f>
        <v>3.7800000000000002</v>
      </c>
      <c r="AV90" s="147" t="s">
        <v>39931</v>
      </c>
      <c r="AW90" s="149"/>
      <c r="AX90" s="149"/>
      <c r="AY90" s="149"/>
      <c r="AZ90" s="149">
        <v>152</v>
      </c>
      <c r="BA90" s="149">
        <v>-1</v>
      </c>
      <c r="BB90" s="174">
        <v>37.9</v>
      </c>
      <c r="BC90" s="174">
        <v>58.12</v>
      </c>
      <c r="BD90" s="174">
        <f>((1.092*8.3144*(BA90+273)*(LN(BB90)-1.013)/(0.93-(BA90+273)/(AZ90+273)))*((AZ90-AP90)/(AZ90-BA90))^0.383)*1000/BC90</f>
        <v>316071.32141029771</v>
      </c>
      <c r="BE90" s="184">
        <f>1-EXP(-2.63*(AW90/BD90)*(AZ90-BA90)*(1-((AZ90-AP90)/(AZ90-BA90))^0.38))</f>
        <v>0</v>
      </c>
      <c r="BF90" s="149">
        <f>AD90*AL90*AK90*AN90*AX90</f>
        <v>0</v>
      </c>
      <c r="BG90" s="149" t="e">
        <f>0.07*BF90*BE90/AY90</f>
        <v>#DIV/0!</v>
      </c>
      <c r="BH90" s="149">
        <f>(1-AD90)*AK90*AL90*AN90</f>
        <v>18.626999424000005</v>
      </c>
      <c r="BI90" s="175">
        <f>MROUND(X90,0.1)/5</f>
        <v>2.7800000000000002</v>
      </c>
      <c r="BJ90" s="162">
        <v>0</v>
      </c>
      <c r="BK90" s="176">
        <f>CEILING(AN90,0.2)</f>
        <v>2.4000000000000004</v>
      </c>
      <c r="BL90" s="176">
        <f>AM90</f>
        <v>2</v>
      </c>
      <c r="BM90" s="176">
        <f>CEILING((1-AD90)*AN90,0.2)</f>
        <v>2</v>
      </c>
      <c r="BN90" s="161" t="e">
        <f>BH90+BG90</f>
        <v>#DIV/0!</v>
      </c>
      <c r="BO90" s="149"/>
      <c r="BP90" s="149"/>
      <c r="BQ90" s="149"/>
      <c r="BR90" s="149"/>
      <c r="BS90" s="149"/>
      <c r="BT90" s="149"/>
      <c r="BU90" s="149"/>
      <c r="BV90" s="149"/>
      <c r="BW90" s="149">
        <f>Z90</f>
        <v>221</v>
      </c>
      <c r="BX90" s="161" t="e">
        <f>BG90/BH90</f>
        <v>#DIV/0!</v>
      </c>
      <c r="BY90" s="185">
        <v>134</v>
      </c>
      <c r="BZ90" s="186">
        <v>0.16917567</v>
      </c>
      <c r="CA90" s="186">
        <v>0.17211455000000001</v>
      </c>
      <c r="CB90" s="186">
        <v>0.1643917</v>
      </c>
      <c r="CC90" s="186">
        <v>6.6541709000000004E-2</v>
      </c>
      <c r="CD90" s="186">
        <v>6.6002034000000001E-2</v>
      </c>
      <c r="CE90" s="186">
        <v>7.1063376999999997E-2</v>
      </c>
      <c r="CF90" s="186">
        <v>4.401559E-2</v>
      </c>
      <c r="CG90" s="186">
        <v>6.1848458000000002E-2</v>
      </c>
      <c r="CH90" s="186">
        <v>7.4505426E-2</v>
      </c>
      <c r="CI90" s="186">
        <v>1.2186933</v>
      </c>
      <c r="CJ90" s="186">
        <v>1.0894986</v>
      </c>
      <c r="CK90" s="186">
        <v>0.58156090999999999</v>
      </c>
      <c r="CL90" s="186">
        <v>0.81239057000000003</v>
      </c>
      <c r="CM90" s="186">
        <v>0.79858088000000005</v>
      </c>
      <c r="CN90" s="186">
        <v>0.56083786000000002</v>
      </c>
      <c r="CO90" s="186">
        <v>0.35300355999999999</v>
      </c>
      <c r="CP90" s="186">
        <v>0.35266240999999998</v>
      </c>
      <c r="CQ90" s="186">
        <v>0.28390791999999998</v>
      </c>
      <c r="CR90" s="186">
        <v>0.63690888999999995</v>
      </c>
      <c r="CS90" s="186">
        <v>0.59270597000000003</v>
      </c>
      <c r="CT90" s="186">
        <v>0.42156628000000002</v>
      </c>
      <c r="CU90" s="186">
        <v>0.33264324000000001</v>
      </c>
      <c r="CV90" s="186">
        <v>0.25883523000000003</v>
      </c>
      <c r="CW90" s="186">
        <v>0.15700032999999999</v>
      </c>
      <c r="CX90" s="186">
        <v>0.14291327000000001</v>
      </c>
      <c r="CY90" s="186">
        <v>0.14407597</v>
      </c>
      <c r="CZ90" s="186">
        <v>0.15153427</v>
      </c>
      <c r="DA90" s="190"/>
      <c r="DB90" s="190"/>
      <c r="DC90" s="190"/>
      <c r="DD90" s="190"/>
      <c r="DE90" s="190"/>
      <c r="DF90" s="190"/>
      <c r="DG90" s="190"/>
      <c r="DH90" s="190"/>
      <c r="DI90" s="190"/>
      <c r="DJ90" s="190"/>
      <c r="DK90" s="190"/>
      <c r="DL90" s="190"/>
      <c r="DM90" s="190"/>
      <c r="DN90" s="190"/>
      <c r="DO90" s="190"/>
      <c r="DP90" s="190"/>
      <c r="DQ90" s="190"/>
      <c r="DR90" s="190"/>
      <c r="DS90" s="190"/>
    </row>
    <row r="91" spans="1:123" s="162" customFormat="1">
      <c r="A91" s="147" t="s">
        <v>40350</v>
      </c>
      <c r="B91" s="147">
        <v>12.4</v>
      </c>
      <c r="C91" s="147">
        <v>0.38497520000000002</v>
      </c>
      <c r="D91" s="171">
        <v>1.8</v>
      </c>
      <c r="E91" s="171">
        <v>5.6000000000000005</v>
      </c>
      <c r="F91" s="171">
        <v>2.8000000000000003</v>
      </c>
      <c r="G91" s="171">
        <v>0.60000000000000009</v>
      </c>
      <c r="H91" s="171">
        <v>1.8</v>
      </c>
      <c r="I91" s="173">
        <v>429.3</v>
      </c>
      <c r="J91" s="173">
        <v>351.90000000000003</v>
      </c>
      <c r="K91" s="150">
        <v>18</v>
      </c>
      <c r="L91" s="150">
        <v>4</v>
      </c>
      <c r="M91" s="150">
        <v>16</v>
      </c>
      <c r="N91" s="150">
        <v>0.60000000000000009</v>
      </c>
      <c r="O91" s="150">
        <v>6</v>
      </c>
      <c r="P91" s="147">
        <v>0.548088708850196</v>
      </c>
      <c r="Q91" s="180">
        <f t="shared" si="42"/>
        <v>-18.600000000000001</v>
      </c>
      <c r="R91" s="181">
        <f t="shared" si="43"/>
        <v>14.3</v>
      </c>
      <c r="S91" s="181">
        <v>5</v>
      </c>
      <c r="T91" s="182">
        <f t="shared" si="44"/>
        <v>0.60000000000000009</v>
      </c>
      <c r="U91" s="182">
        <f t="shared" si="45"/>
        <v>4</v>
      </c>
      <c r="V91" s="182">
        <f t="shared" si="46"/>
        <v>16</v>
      </c>
      <c r="W91" s="183">
        <f t="shared" si="47"/>
        <v>1.8</v>
      </c>
      <c r="X91" s="147" t="s">
        <v>537</v>
      </c>
      <c r="Y91" s="171">
        <f t="shared" si="48"/>
        <v>13.4</v>
      </c>
      <c r="Z91" s="151">
        <f t="shared" si="49"/>
        <v>156</v>
      </c>
      <c r="AA91" s="151">
        <f t="shared" si="50"/>
        <v>18</v>
      </c>
      <c r="AB91" s="147" t="s">
        <v>5525</v>
      </c>
      <c r="AC91" s="172">
        <f t="shared" si="51"/>
        <v>12.4</v>
      </c>
      <c r="AD91" s="153">
        <f t="shared" si="52"/>
        <v>0.38497520000000002</v>
      </c>
      <c r="AE91" s="153" t="s">
        <v>15493</v>
      </c>
      <c r="AF91" s="153" t="s">
        <v>10507</v>
      </c>
      <c r="AG91" s="153" t="s">
        <v>20454</v>
      </c>
      <c r="AH91" s="153" t="s">
        <v>25412</v>
      </c>
      <c r="AI91" s="151">
        <f t="shared" si="53"/>
        <v>11.7</v>
      </c>
      <c r="AJ91" s="171">
        <f t="shared" si="54"/>
        <v>5.6</v>
      </c>
      <c r="AK91" s="171">
        <f t="shared" si="55"/>
        <v>1.8</v>
      </c>
      <c r="AL91" s="171">
        <f t="shared" si="56"/>
        <v>5.6000000000000005</v>
      </c>
      <c r="AM91" s="171">
        <f t="shared" si="57"/>
        <v>1.8</v>
      </c>
      <c r="AN91" s="171">
        <f t="shared" si="58"/>
        <v>2.8000000000000003</v>
      </c>
      <c r="AO91" s="147" t="s">
        <v>30373</v>
      </c>
      <c r="AP91" s="147" t="s">
        <v>35353</v>
      </c>
      <c r="AQ91" s="171">
        <f t="shared" si="59"/>
        <v>0.60000000000000009</v>
      </c>
      <c r="AR91" s="173">
        <f t="shared" si="60"/>
        <v>429.3</v>
      </c>
      <c r="AS91" s="173">
        <f t="shared" si="61"/>
        <v>351.90000000000003</v>
      </c>
      <c r="AT91" s="173">
        <f t="shared" ref="AT91:AT99" si="62">ROUNDUP(X91/10,2)</f>
        <v>1.24</v>
      </c>
      <c r="AU91" s="172">
        <f t="shared" ref="AU91:AU99" si="63">AT91/5+0.1</f>
        <v>0.34799999999999998</v>
      </c>
      <c r="AV91" s="177" t="s">
        <v>39931</v>
      </c>
      <c r="AW91" s="149"/>
      <c r="AX91" s="149"/>
      <c r="AY91" s="149"/>
      <c r="AZ91" s="149"/>
      <c r="BA91" s="149"/>
      <c r="BB91" s="174"/>
      <c r="BC91" s="174"/>
      <c r="BD91" s="174"/>
      <c r="BE91" s="149"/>
      <c r="BF91" s="149"/>
      <c r="BG91" s="149"/>
      <c r="BH91" s="149"/>
      <c r="BI91" s="149"/>
      <c r="BJ91" s="162">
        <v>0</v>
      </c>
      <c r="BK91" s="149"/>
      <c r="BL91" s="149"/>
      <c r="BM91" s="149"/>
      <c r="BN91" s="149"/>
      <c r="BO91" s="149"/>
      <c r="BP91" s="149"/>
      <c r="BQ91" s="149"/>
      <c r="BR91" s="149"/>
      <c r="BS91" s="149"/>
      <c r="BT91" s="149"/>
      <c r="BU91" s="149"/>
      <c r="BV91" s="149"/>
      <c r="BW91" s="149"/>
      <c r="BX91" s="149"/>
      <c r="BY91" s="185">
        <v>406</v>
      </c>
      <c r="BZ91" s="186">
        <v>0.13379751000000001</v>
      </c>
      <c r="CA91" s="186">
        <v>0.13190544000000001</v>
      </c>
      <c r="CB91" s="186">
        <v>0.11736579</v>
      </c>
      <c r="CC91" s="186">
        <v>0.14851083000000001</v>
      </c>
      <c r="CD91" s="186">
        <v>0.14257233999999999</v>
      </c>
      <c r="CE91" s="186">
        <v>0.16304204</v>
      </c>
      <c r="CF91" s="186">
        <v>9.7821608000000004E-2</v>
      </c>
      <c r="CG91" s="186">
        <v>9.7145163000000007E-2</v>
      </c>
      <c r="CH91" s="186">
        <v>0.11265615</v>
      </c>
      <c r="CI91" s="186">
        <v>0.73630600999999996</v>
      </c>
      <c r="CJ91" s="186">
        <v>0.65354632999999995</v>
      </c>
      <c r="CK91" s="186">
        <v>0.28738540000000001</v>
      </c>
      <c r="CL91" s="186">
        <v>0.81458359999999996</v>
      </c>
      <c r="CM91" s="186">
        <v>0.73279393000000004</v>
      </c>
      <c r="CN91" s="186">
        <v>0.36578304</v>
      </c>
      <c r="CO91" s="186">
        <v>0.71091026000000002</v>
      </c>
      <c r="CP91" s="186">
        <v>0.65395349000000003</v>
      </c>
      <c r="CQ91" s="186">
        <v>0.29148012000000001</v>
      </c>
      <c r="CR91" s="186">
        <v>0.44479200000000002</v>
      </c>
      <c r="CS91" s="186">
        <v>0.40874632999999999</v>
      </c>
      <c r="CT91" s="186">
        <v>0.19852500000000001</v>
      </c>
      <c r="CU91" s="186">
        <v>0.21067290999999999</v>
      </c>
      <c r="CV91" s="186">
        <v>0.19498782000000001</v>
      </c>
      <c r="CW91" s="186">
        <v>0.20422962</v>
      </c>
      <c r="CX91" s="186">
        <v>0.31488526</v>
      </c>
      <c r="CY91" s="186">
        <v>0.30195576000000002</v>
      </c>
      <c r="CZ91" s="186">
        <v>0.17172129</v>
      </c>
      <c r="DA91" s="188"/>
      <c r="DB91" s="188"/>
      <c r="DC91" s="188"/>
      <c r="DD91" s="188"/>
      <c r="DE91" s="188"/>
      <c r="DF91" s="188"/>
      <c r="DG91" s="188"/>
      <c r="DH91" s="188"/>
      <c r="DI91" s="188"/>
      <c r="DJ91" s="188"/>
      <c r="DK91" s="188"/>
      <c r="DL91" s="188"/>
      <c r="DM91" s="188"/>
      <c r="DN91" s="188"/>
      <c r="DO91" s="188"/>
      <c r="DP91" s="188"/>
      <c r="DQ91" s="188"/>
      <c r="DR91" s="188"/>
      <c r="DS91" s="188"/>
    </row>
    <row r="92" spans="1:123" s="162" customFormat="1">
      <c r="A92" s="147" t="s">
        <v>40351</v>
      </c>
      <c r="B92" s="147">
        <v>10.9</v>
      </c>
      <c r="C92" s="147">
        <v>0.36991819999999997</v>
      </c>
      <c r="D92" s="171">
        <v>2.2000000000000002</v>
      </c>
      <c r="E92" s="171">
        <v>8.8000000000000007</v>
      </c>
      <c r="F92" s="171">
        <v>1.6</v>
      </c>
      <c r="G92" s="171">
        <v>1.4000000000000001</v>
      </c>
      <c r="H92" s="171">
        <v>1.2000000000000002</v>
      </c>
      <c r="I92" s="173">
        <v>509.70000000000005</v>
      </c>
      <c r="J92" s="173">
        <v>365.70000000000005</v>
      </c>
      <c r="K92" s="150">
        <v>11</v>
      </c>
      <c r="L92" s="150">
        <v>6</v>
      </c>
      <c r="M92" s="150">
        <v>4</v>
      </c>
      <c r="N92" s="150">
        <v>1</v>
      </c>
      <c r="O92" s="150">
        <v>2</v>
      </c>
      <c r="P92" s="147">
        <v>0.9124597453310036</v>
      </c>
      <c r="Q92" s="180">
        <f t="shared" si="42"/>
        <v>-12</v>
      </c>
      <c r="R92" s="181">
        <f t="shared" si="43"/>
        <v>11.9</v>
      </c>
      <c r="S92" s="181">
        <v>5</v>
      </c>
      <c r="T92" s="182">
        <f t="shared" si="44"/>
        <v>1</v>
      </c>
      <c r="U92" s="182">
        <f t="shared" si="45"/>
        <v>6</v>
      </c>
      <c r="V92" s="182">
        <f t="shared" si="46"/>
        <v>4</v>
      </c>
      <c r="W92" s="183">
        <f t="shared" si="47"/>
        <v>0.4</v>
      </c>
      <c r="X92" s="147" t="s">
        <v>538</v>
      </c>
      <c r="Y92" s="171">
        <f t="shared" si="48"/>
        <v>16.2</v>
      </c>
      <c r="Z92" s="151">
        <f t="shared" si="49"/>
        <v>237</v>
      </c>
      <c r="AA92" s="151">
        <f t="shared" si="50"/>
        <v>16</v>
      </c>
      <c r="AB92" s="147" t="s">
        <v>5526</v>
      </c>
      <c r="AC92" s="172">
        <f t="shared" si="51"/>
        <v>10.9</v>
      </c>
      <c r="AD92" s="153">
        <f t="shared" si="52"/>
        <v>0.36991819999999997</v>
      </c>
      <c r="AE92" s="153" t="s">
        <v>13122</v>
      </c>
      <c r="AF92" s="153" t="s">
        <v>10508</v>
      </c>
      <c r="AG92" s="153" t="s">
        <v>20455</v>
      </c>
      <c r="AH92" s="153" t="s">
        <v>25413</v>
      </c>
      <c r="AI92" s="151">
        <f t="shared" si="53"/>
        <v>10.1</v>
      </c>
      <c r="AJ92" s="171">
        <f t="shared" si="54"/>
        <v>6.4</v>
      </c>
      <c r="AK92" s="171">
        <f t="shared" si="55"/>
        <v>2.2000000000000002</v>
      </c>
      <c r="AL92" s="171">
        <f t="shared" si="56"/>
        <v>8.8000000000000007</v>
      </c>
      <c r="AM92" s="171">
        <f t="shared" si="57"/>
        <v>1.2000000000000002</v>
      </c>
      <c r="AN92" s="171">
        <f t="shared" si="58"/>
        <v>1.6</v>
      </c>
      <c r="AO92" s="147" t="s">
        <v>30374</v>
      </c>
      <c r="AP92" s="147" t="s">
        <v>35354</v>
      </c>
      <c r="AQ92" s="171">
        <f t="shared" si="59"/>
        <v>1.4000000000000001</v>
      </c>
      <c r="AR92" s="173">
        <f t="shared" si="60"/>
        <v>509.70000000000005</v>
      </c>
      <c r="AS92" s="173">
        <f t="shared" si="61"/>
        <v>365.70000000000005</v>
      </c>
      <c r="AT92" s="173">
        <f t="shared" si="62"/>
        <v>1.0900000000000001</v>
      </c>
      <c r="AU92" s="172">
        <f t="shared" si="63"/>
        <v>0.31800000000000006</v>
      </c>
      <c r="AV92" s="177" t="s">
        <v>39932</v>
      </c>
      <c r="AW92" s="149"/>
      <c r="AX92" s="149"/>
      <c r="AY92" s="149"/>
      <c r="AZ92" s="149"/>
      <c r="BA92" s="149"/>
      <c r="BB92" s="174"/>
      <c r="BC92" s="174"/>
      <c r="BD92" s="174"/>
      <c r="BE92" s="149"/>
      <c r="BF92" s="149"/>
      <c r="BG92" s="149"/>
      <c r="BH92" s="149"/>
      <c r="BI92" s="149"/>
      <c r="BJ92" s="108">
        <v>4.3</v>
      </c>
      <c r="BK92" s="149"/>
      <c r="BL92" s="149"/>
      <c r="BM92" s="149"/>
      <c r="BN92" s="149"/>
      <c r="BO92" s="149"/>
      <c r="BP92" s="149"/>
      <c r="BQ92" s="149"/>
      <c r="BR92" s="149"/>
      <c r="BS92" s="149"/>
      <c r="BT92" s="149"/>
      <c r="BU92" s="149"/>
      <c r="BV92" s="149"/>
      <c r="BW92" s="149"/>
      <c r="BX92" s="149"/>
      <c r="BY92" s="185">
        <v>407</v>
      </c>
      <c r="BZ92" s="186">
        <v>0.19542599999999999</v>
      </c>
      <c r="CA92" s="186">
        <v>0.19811799999999999</v>
      </c>
      <c r="CB92" s="186">
        <v>0.33392683000000001</v>
      </c>
      <c r="CC92" s="186">
        <v>0.35041758000000001</v>
      </c>
      <c r="CD92" s="186">
        <v>0.32630717999999997</v>
      </c>
      <c r="CE92" s="186">
        <v>0.14050238000000001</v>
      </c>
      <c r="CF92" s="186">
        <v>0.13222930999999999</v>
      </c>
      <c r="CG92" s="186">
        <v>0.13308406</v>
      </c>
      <c r="CH92" s="186">
        <v>0.25508943000000001</v>
      </c>
      <c r="CI92" s="186">
        <v>1.7427075999999999</v>
      </c>
      <c r="CJ92" s="186">
        <v>1.7315885</v>
      </c>
      <c r="CK92" s="186">
        <v>1.6400884</v>
      </c>
      <c r="CL92" s="186">
        <v>1.6202528</v>
      </c>
      <c r="CM92" s="186">
        <v>1.5935234</v>
      </c>
      <c r="CN92" s="186">
        <v>1.4618435999999999</v>
      </c>
      <c r="CO92" s="186">
        <v>1.2599487</v>
      </c>
      <c r="CP92" s="186">
        <v>1.2458032000000001</v>
      </c>
      <c r="CQ92" s="186">
        <v>1.1529185</v>
      </c>
      <c r="CR92" s="186">
        <v>0.83344834999999995</v>
      </c>
      <c r="CS92" s="186">
        <v>0.83573591999999997</v>
      </c>
      <c r="CT92" s="186">
        <v>0.82664800000000005</v>
      </c>
      <c r="CU92" s="186">
        <v>0.69221842</v>
      </c>
      <c r="CV92" s="186">
        <v>0.52063835000000003</v>
      </c>
      <c r="CW92" s="186">
        <v>0.48922375000000001</v>
      </c>
      <c r="CX92" s="186">
        <v>0.49368629000000003</v>
      </c>
      <c r="CY92" s="186">
        <v>0.49220172000000001</v>
      </c>
      <c r="CZ92" s="186">
        <v>0.49246746000000002</v>
      </c>
      <c r="DA92" s="188"/>
      <c r="DB92" s="188"/>
      <c r="DC92" s="188"/>
      <c r="DD92" s="188"/>
      <c r="DE92" s="188"/>
      <c r="DF92" s="188"/>
      <c r="DG92" s="188"/>
      <c r="DH92" s="188"/>
      <c r="DI92" s="188"/>
      <c r="DJ92" s="188"/>
      <c r="DK92" s="188"/>
      <c r="DL92" s="188"/>
      <c r="DM92" s="188"/>
      <c r="DN92" s="188"/>
      <c r="DO92" s="188"/>
      <c r="DP92" s="188"/>
      <c r="DQ92" s="188"/>
      <c r="DR92" s="188"/>
      <c r="DS92" s="188"/>
    </row>
    <row r="93" spans="1:123">
      <c r="A93" s="147" t="s">
        <v>40179</v>
      </c>
      <c r="B93" s="147">
        <v>25.8</v>
      </c>
      <c r="C93" s="147">
        <v>0.14567959999999999</v>
      </c>
      <c r="D93" s="171">
        <v>2.4000000000000004</v>
      </c>
      <c r="E93" s="171">
        <v>8.8000000000000007</v>
      </c>
      <c r="F93" s="171">
        <v>1.2000000000000002</v>
      </c>
      <c r="G93" s="171">
        <v>0.4</v>
      </c>
      <c r="H93" s="171">
        <v>1</v>
      </c>
      <c r="I93" s="173">
        <v>438.8</v>
      </c>
      <c r="J93" s="173">
        <v>399.70000000000005</v>
      </c>
      <c r="K93" s="150">
        <v>12</v>
      </c>
      <c r="L93" s="150">
        <v>11</v>
      </c>
      <c r="M93" s="150">
        <v>7</v>
      </c>
      <c r="N93" s="150">
        <v>1.8</v>
      </c>
      <c r="O93" s="150">
        <v>16</v>
      </c>
      <c r="P93" s="147">
        <v>1.8437658910977208</v>
      </c>
      <c r="Q93" s="180">
        <f t="shared" si="42"/>
        <v>-13.8</v>
      </c>
      <c r="R93" s="181">
        <f t="shared" si="43"/>
        <v>12.4</v>
      </c>
      <c r="S93" s="181">
        <v>5</v>
      </c>
      <c r="T93" s="182">
        <f t="shared" si="44"/>
        <v>1.8</v>
      </c>
      <c r="U93" s="182">
        <f t="shared" si="45"/>
        <v>11</v>
      </c>
      <c r="V93" s="182">
        <f t="shared" si="46"/>
        <v>7</v>
      </c>
      <c r="W93" s="183">
        <f t="shared" si="47"/>
        <v>3.4000000000000004</v>
      </c>
      <c r="X93" s="147" t="s">
        <v>367</v>
      </c>
      <c r="Y93" s="171">
        <f t="shared" si="48"/>
        <v>26.8</v>
      </c>
      <c r="Z93" s="151">
        <f t="shared" si="49"/>
        <v>166</v>
      </c>
      <c r="AA93" s="151">
        <f t="shared" si="50"/>
        <v>15</v>
      </c>
      <c r="AB93" s="147" t="s">
        <v>5354</v>
      </c>
      <c r="AC93" s="172">
        <f t="shared" si="51"/>
        <v>25.8</v>
      </c>
      <c r="AD93" s="153">
        <f t="shared" si="52"/>
        <v>0.14567959999999999</v>
      </c>
      <c r="AE93" s="153" t="s">
        <v>15323</v>
      </c>
      <c r="AF93" s="153" t="s">
        <v>10337</v>
      </c>
      <c r="AG93" s="153" t="s">
        <v>20283</v>
      </c>
      <c r="AH93" s="153" t="s">
        <v>25242</v>
      </c>
      <c r="AI93" s="151">
        <f t="shared" si="53"/>
        <v>10.1</v>
      </c>
      <c r="AJ93" s="171">
        <f t="shared" si="54"/>
        <v>5.4</v>
      </c>
      <c r="AK93" s="171">
        <f t="shared" si="55"/>
        <v>2.4000000000000004</v>
      </c>
      <c r="AL93" s="171">
        <f t="shared" si="56"/>
        <v>8.8000000000000007</v>
      </c>
      <c r="AM93" s="171">
        <f t="shared" si="57"/>
        <v>1</v>
      </c>
      <c r="AN93" s="171">
        <f t="shared" si="58"/>
        <v>1.2000000000000002</v>
      </c>
      <c r="AO93" s="147" t="s">
        <v>30202</v>
      </c>
      <c r="AP93" s="147" t="s">
        <v>35182</v>
      </c>
      <c r="AQ93" s="171">
        <f t="shared" si="59"/>
        <v>0.4</v>
      </c>
      <c r="AR93" s="173">
        <f t="shared" si="60"/>
        <v>438.8</v>
      </c>
      <c r="AS93" s="173">
        <f t="shared" si="61"/>
        <v>399.70000000000005</v>
      </c>
      <c r="AT93" s="173">
        <f t="shared" si="62"/>
        <v>2.5799999999999996</v>
      </c>
      <c r="AU93" s="172">
        <f t="shared" si="63"/>
        <v>0.61599999999999988</v>
      </c>
      <c r="AV93" s="147" t="s">
        <v>39931</v>
      </c>
      <c r="BB93" s="174"/>
      <c r="BC93" s="174"/>
      <c r="BD93" s="174"/>
      <c r="BJ93" s="162">
        <v>0</v>
      </c>
      <c r="BY93" s="185">
        <v>235</v>
      </c>
      <c r="BZ93" s="186">
        <v>0.20240263999999999</v>
      </c>
      <c r="CA93" s="186">
        <v>0.21128554999999999</v>
      </c>
      <c r="CB93" s="186">
        <v>0.30894354000000002</v>
      </c>
      <c r="CC93" s="186">
        <v>0.15048296999999999</v>
      </c>
      <c r="CD93" s="186">
        <v>0.21939832000000001</v>
      </c>
      <c r="CE93" s="186">
        <v>0.12108085</v>
      </c>
      <c r="CF93" s="186">
        <v>0.11481033</v>
      </c>
      <c r="CG93" s="186">
        <v>8.3972871000000004E-2</v>
      </c>
      <c r="CH93" s="186">
        <v>0.18358268</v>
      </c>
      <c r="CI93" s="186">
        <v>1.8316782</v>
      </c>
      <c r="CJ93" s="186">
        <v>1.8280535</v>
      </c>
      <c r="CK93" s="186">
        <v>1.7600734</v>
      </c>
      <c r="CL93" s="186">
        <v>1.3154789</v>
      </c>
      <c r="CM93" s="186">
        <v>1.3220068</v>
      </c>
      <c r="CN93" s="186">
        <v>1.301347</v>
      </c>
      <c r="CO93" s="186">
        <v>0.76128673999999996</v>
      </c>
      <c r="CP93" s="186">
        <v>0.78610760000000002</v>
      </c>
      <c r="CQ93" s="186">
        <v>0.81246035999999999</v>
      </c>
      <c r="CR93" s="186">
        <v>0.86993383999999996</v>
      </c>
      <c r="CS93" s="186">
        <v>0.88395435</v>
      </c>
      <c r="CT93" s="186">
        <v>0.85128926999999999</v>
      </c>
      <c r="CU93" s="186">
        <v>0.63868082000000004</v>
      </c>
      <c r="CV93" s="186">
        <v>0.41202292000000001</v>
      </c>
      <c r="CW93" s="186">
        <v>0.31642853999999998</v>
      </c>
      <c r="CX93" s="186">
        <v>0.24082377999999999</v>
      </c>
      <c r="CY93" s="186">
        <v>0.24814813999999999</v>
      </c>
      <c r="CZ93" s="186">
        <v>0.29973414999999998</v>
      </c>
      <c r="DA93" s="188"/>
      <c r="DB93" s="188"/>
      <c r="DC93" s="188"/>
      <c r="DD93" s="188"/>
      <c r="DE93" s="188"/>
      <c r="DF93" s="188"/>
      <c r="DG93" s="188"/>
      <c r="DH93" s="188"/>
      <c r="DI93" s="188"/>
      <c r="DJ93" s="188"/>
      <c r="DK93" s="188"/>
      <c r="DL93" s="188"/>
      <c r="DM93" s="188"/>
      <c r="DN93" s="188"/>
      <c r="DO93" s="188"/>
      <c r="DP93" s="188"/>
      <c r="DQ93" s="188"/>
      <c r="DR93" s="188"/>
      <c r="DS93" s="188"/>
    </row>
    <row r="94" spans="1:123">
      <c r="A94" s="147" t="s">
        <v>40396</v>
      </c>
      <c r="B94" s="147">
        <v>23.5</v>
      </c>
      <c r="C94" s="147">
        <v>0.26913429999999999</v>
      </c>
      <c r="D94" s="171">
        <v>0.60000000000000009</v>
      </c>
      <c r="E94" s="171">
        <v>9.8000000000000007</v>
      </c>
      <c r="F94" s="171">
        <v>2</v>
      </c>
      <c r="G94" s="171">
        <v>0.4</v>
      </c>
      <c r="H94" s="171">
        <v>1.4000000000000001</v>
      </c>
      <c r="I94" s="173">
        <v>511.3</v>
      </c>
      <c r="J94" s="173">
        <v>317.60000000000002</v>
      </c>
      <c r="K94" s="150">
        <v>7</v>
      </c>
      <c r="L94" s="150">
        <v>10</v>
      </c>
      <c r="M94" s="150">
        <v>8</v>
      </c>
      <c r="N94" s="150">
        <v>2.2000000000000002</v>
      </c>
      <c r="O94" s="150">
        <v>10</v>
      </c>
      <c r="P94" s="147">
        <v>2.1730448591623519</v>
      </c>
      <c r="Q94" s="180">
        <f t="shared" si="42"/>
        <v>-9.1999999999999993</v>
      </c>
      <c r="R94" s="181">
        <f t="shared" si="43"/>
        <v>10.7</v>
      </c>
      <c r="S94" s="181">
        <v>5</v>
      </c>
      <c r="T94" s="182">
        <f t="shared" si="44"/>
        <v>2.2000000000000002</v>
      </c>
      <c r="U94" s="182">
        <f t="shared" si="45"/>
        <v>10</v>
      </c>
      <c r="V94" s="182">
        <f t="shared" si="46"/>
        <v>8</v>
      </c>
      <c r="W94" s="183">
        <f t="shared" si="47"/>
        <v>1.2000000000000002</v>
      </c>
      <c r="X94" s="147" t="s">
        <v>583</v>
      </c>
      <c r="Y94" s="171">
        <f t="shared" si="48"/>
        <v>24.5</v>
      </c>
      <c r="Z94" s="151">
        <f t="shared" si="49"/>
        <v>238</v>
      </c>
      <c r="AA94" s="151">
        <f t="shared" si="50"/>
        <v>9</v>
      </c>
      <c r="AB94" s="147" t="s">
        <v>5571</v>
      </c>
      <c r="AC94" s="172">
        <f t="shared" si="51"/>
        <v>23.5</v>
      </c>
      <c r="AD94" s="153">
        <f t="shared" si="52"/>
        <v>0.26913429999999999</v>
      </c>
      <c r="AE94" s="153" t="s">
        <v>15538</v>
      </c>
      <c r="AF94" s="153" t="s">
        <v>10553</v>
      </c>
      <c r="AG94" s="153" t="s">
        <v>20499</v>
      </c>
      <c r="AH94" s="153" t="s">
        <v>25458</v>
      </c>
      <c r="AI94" s="151">
        <f t="shared" si="53"/>
        <v>9.6</v>
      </c>
      <c r="AJ94" s="171">
        <f t="shared" si="54"/>
        <v>5.4</v>
      </c>
      <c r="AK94" s="171">
        <f t="shared" si="55"/>
        <v>0.60000000000000009</v>
      </c>
      <c r="AL94" s="171">
        <f t="shared" si="56"/>
        <v>9.8000000000000007</v>
      </c>
      <c r="AM94" s="171">
        <f t="shared" si="57"/>
        <v>1.4000000000000001</v>
      </c>
      <c r="AN94" s="171">
        <f t="shared" si="58"/>
        <v>2</v>
      </c>
      <c r="AO94" s="147" t="s">
        <v>30419</v>
      </c>
      <c r="AP94" s="147" t="s">
        <v>35399</v>
      </c>
      <c r="AQ94" s="171">
        <f t="shared" si="59"/>
        <v>0.4</v>
      </c>
      <c r="AR94" s="173">
        <f t="shared" si="60"/>
        <v>511.3</v>
      </c>
      <c r="AS94" s="173">
        <f t="shared" si="61"/>
        <v>317.60000000000002</v>
      </c>
      <c r="AT94" s="173">
        <f t="shared" si="62"/>
        <v>2.3499999999999996</v>
      </c>
      <c r="AU94" s="172">
        <f t="shared" si="63"/>
        <v>0.56999999999999995</v>
      </c>
      <c r="AV94" s="177" t="s">
        <v>39931</v>
      </c>
      <c r="BB94" s="174"/>
      <c r="BC94" s="174"/>
      <c r="BD94" s="174"/>
      <c r="BJ94" s="162">
        <v>0</v>
      </c>
      <c r="BY94" s="185">
        <v>452</v>
      </c>
      <c r="BZ94" s="186">
        <v>0.20768252000000001</v>
      </c>
      <c r="CA94" s="186">
        <v>0.21249535999999999</v>
      </c>
      <c r="CB94" s="186">
        <v>0.20512113000000001</v>
      </c>
      <c r="CC94" s="186">
        <v>0.11369770999999999</v>
      </c>
      <c r="CD94" s="186">
        <v>0.11208607</v>
      </c>
      <c r="CE94" s="186">
        <v>0.10494936000000001</v>
      </c>
      <c r="CF94" s="186">
        <v>9.3193999999999999E-2</v>
      </c>
      <c r="CG94" s="186">
        <v>8.9969382000000001E-2</v>
      </c>
      <c r="CH94" s="186">
        <v>0.108376</v>
      </c>
      <c r="CI94" s="186">
        <v>2.6676859999999998</v>
      </c>
      <c r="CJ94" s="186">
        <v>1.9951152999999999</v>
      </c>
      <c r="CK94" s="186">
        <v>0.92538750000000003</v>
      </c>
      <c r="CL94" s="186">
        <v>2.9556201</v>
      </c>
      <c r="CM94" s="186">
        <v>2.1953849999999999</v>
      </c>
      <c r="CN94" s="186">
        <v>1.0150767999999999</v>
      </c>
      <c r="CO94" s="186">
        <v>1.3997402999999999</v>
      </c>
      <c r="CP94" s="186">
        <v>1.0710762</v>
      </c>
      <c r="CQ94" s="186">
        <v>0.55201650000000002</v>
      </c>
      <c r="CR94" s="186">
        <v>1.0607949000000001</v>
      </c>
      <c r="CS94" s="186">
        <v>0.92011303</v>
      </c>
      <c r="CT94" s="186">
        <v>0.54631560999999995</v>
      </c>
      <c r="CU94" s="186">
        <v>0.30916895999999999</v>
      </c>
      <c r="CV94" s="186">
        <v>0.24616875999999999</v>
      </c>
      <c r="CW94" s="186">
        <v>0.20076252999999999</v>
      </c>
      <c r="CX94" s="186">
        <v>0.35703575999999998</v>
      </c>
      <c r="CY94" s="186">
        <v>0.31631646000000002</v>
      </c>
      <c r="CZ94" s="186">
        <v>0.19570318</v>
      </c>
      <c r="DA94" s="188"/>
      <c r="DB94" s="188"/>
      <c r="DC94" s="188"/>
      <c r="DD94" s="188"/>
      <c r="DE94" s="188"/>
      <c r="DF94" s="188"/>
      <c r="DG94" s="188"/>
      <c r="DH94" s="188"/>
      <c r="DI94" s="188"/>
      <c r="DJ94" s="188"/>
      <c r="DK94" s="188"/>
      <c r="DL94" s="188"/>
      <c r="DM94" s="188"/>
      <c r="DN94" s="188"/>
      <c r="DO94" s="188"/>
      <c r="DP94" s="188"/>
      <c r="DQ94" s="188"/>
      <c r="DR94" s="188"/>
      <c r="DS94" s="188"/>
    </row>
    <row r="95" spans="1:123" s="162" customFormat="1">
      <c r="A95" s="147" t="s">
        <v>40178</v>
      </c>
      <c r="B95" s="147">
        <v>28.200000000000003</v>
      </c>
      <c r="C95" s="147">
        <v>0.63927520000000004</v>
      </c>
      <c r="D95" s="171">
        <v>0.8</v>
      </c>
      <c r="E95" s="171">
        <v>7</v>
      </c>
      <c r="F95" s="171">
        <v>3</v>
      </c>
      <c r="G95" s="171">
        <v>1</v>
      </c>
      <c r="H95" s="171">
        <v>1</v>
      </c>
      <c r="I95" s="173">
        <v>503.8</v>
      </c>
      <c r="J95" s="173">
        <v>371.20000000000005</v>
      </c>
      <c r="K95" s="150">
        <v>20</v>
      </c>
      <c r="L95" s="150">
        <v>18</v>
      </c>
      <c r="M95" s="150">
        <v>16</v>
      </c>
      <c r="N95" s="150">
        <v>0.60000000000000009</v>
      </c>
      <c r="O95" s="150">
        <v>3</v>
      </c>
      <c r="P95" s="147">
        <v>0.51187404779992984</v>
      </c>
      <c r="Q95" s="180">
        <f t="shared" si="42"/>
        <v>-20.6</v>
      </c>
      <c r="R95" s="181">
        <f t="shared" si="43"/>
        <v>6.5</v>
      </c>
      <c r="S95" s="181">
        <v>5</v>
      </c>
      <c r="T95" s="182">
        <f t="shared" si="44"/>
        <v>0.60000000000000009</v>
      </c>
      <c r="U95" s="182">
        <f t="shared" si="45"/>
        <v>18</v>
      </c>
      <c r="V95" s="182">
        <f t="shared" si="46"/>
        <v>16</v>
      </c>
      <c r="W95" s="183">
        <f t="shared" si="47"/>
        <v>1</v>
      </c>
      <c r="X95" s="147" t="s">
        <v>366</v>
      </c>
      <c r="Y95" s="171">
        <f t="shared" si="48"/>
        <v>29.200000000000003</v>
      </c>
      <c r="Z95" s="151">
        <f t="shared" si="49"/>
        <v>231</v>
      </c>
      <c r="AA95" s="151">
        <f t="shared" si="50"/>
        <v>9</v>
      </c>
      <c r="AB95" s="147" t="s">
        <v>5353</v>
      </c>
      <c r="AC95" s="172">
        <f t="shared" si="51"/>
        <v>28.200000000000003</v>
      </c>
      <c r="AD95" s="153">
        <f t="shared" si="52"/>
        <v>0.63927520000000004</v>
      </c>
      <c r="AE95" s="153" t="s">
        <v>15322</v>
      </c>
      <c r="AF95" s="153" t="s">
        <v>10336</v>
      </c>
      <c r="AG95" s="153" t="s">
        <v>20282</v>
      </c>
      <c r="AH95" s="153" t="s">
        <v>25241</v>
      </c>
      <c r="AI95" s="151">
        <f t="shared" si="53"/>
        <v>11</v>
      </c>
      <c r="AJ95" s="171">
        <f t="shared" si="54"/>
        <v>6</v>
      </c>
      <c r="AK95" s="171">
        <f t="shared" si="55"/>
        <v>0.8</v>
      </c>
      <c r="AL95" s="171">
        <f t="shared" si="56"/>
        <v>7</v>
      </c>
      <c r="AM95" s="171">
        <f t="shared" si="57"/>
        <v>1</v>
      </c>
      <c r="AN95" s="171">
        <f t="shared" si="58"/>
        <v>3</v>
      </c>
      <c r="AO95" s="147" t="s">
        <v>30201</v>
      </c>
      <c r="AP95" s="147" t="s">
        <v>35181</v>
      </c>
      <c r="AQ95" s="171">
        <f t="shared" si="59"/>
        <v>1</v>
      </c>
      <c r="AR95" s="173">
        <f t="shared" si="60"/>
        <v>503.8</v>
      </c>
      <c r="AS95" s="173">
        <f t="shared" si="61"/>
        <v>371.20000000000005</v>
      </c>
      <c r="AT95" s="173">
        <f t="shared" si="62"/>
        <v>2.82</v>
      </c>
      <c r="AU95" s="172">
        <f t="shared" si="63"/>
        <v>0.66399999999999992</v>
      </c>
      <c r="AV95" s="147" t="s">
        <v>39931</v>
      </c>
      <c r="AW95" s="149"/>
      <c r="AX95" s="149"/>
      <c r="AY95" s="149"/>
      <c r="AZ95" s="149"/>
      <c r="BA95" s="149"/>
      <c r="BB95" s="174"/>
      <c r="BC95" s="174"/>
      <c r="BD95" s="174"/>
      <c r="BE95" s="149"/>
      <c r="BF95" s="149"/>
      <c r="BG95" s="149"/>
      <c r="BH95" s="149"/>
      <c r="BI95" s="149"/>
      <c r="BJ95" s="162">
        <v>0</v>
      </c>
      <c r="BK95" s="149"/>
      <c r="BL95" s="149"/>
      <c r="BM95" s="149"/>
      <c r="BN95" s="149"/>
      <c r="BO95" s="149"/>
      <c r="BP95" s="149"/>
      <c r="BQ95" s="149"/>
      <c r="BR95" s="149"/>
      <c r="BS95" s="149"/>
      <c r="BT95" s="149"/>
      <c r="BU95" s="149"/>
      <c r="BV95" s="149"/>
      <c r="BW95" s="149"/>
      <c r="BX95" s="149"/>
      <c r="BY95" s="185">
        <v>234</v>
      </c>
      <c r="BZ95" s="186">
        <v>0.11678959999999999</v>
      </c>
      <c r="CA95" s="186">
        <v>0.11615275999999999</v>
      </c>
      <c r="CB95" s="186">
        <v>0.13796659999999999</v>
      </c>
      <c r="CC95" s="186">
        <v>4.8034648999999999E-2</v>
      </c>
      <c r="CD95" s="186">
        <v>4.7484033000000002E-2</v>
      </c>
      <c r="CE95" s="186">
        <v>6.0709085000000003E-2</v>
      </c>
      <c r="CF95" s="186">
        <v>7.7105178999999996E-2</v>
      </c>
      <c r="CG95" s="186">
        <v>7.3661230999999994E-2</v>
      </c>
      <c r="CH95" s="186">
        <v>6.9118433000000007E-2</v>
      </c>
      <c r="CI95" s="186">
        <v>0.42781418999999998</v>
      </c>
      <c r="CJ95" s="186">
        <v>0.39789163999999999</v>
      </c>
      <c r="CK95" s="186">
        <v>0.17104891999999999</v>
      </c>
      <c r="CL95" s="186">
        <v>0.47322437000000001</v>
      </c>
      <c r="CM95" s="186">
        <v>0.41725087</v>
      </c>
      <c r="CN95" s="186">
        <v>0.12367986</v>
      </c>
      <c r="CO95" s="186">
        <v>0.19240943999999999</v>
      </c>
      <c r="CP95" s="186">
        <v>0.17586119</v>
      </c>
      <c r="CQ95" s="186">
        <v>9.073668E-2</v>
      </c>
      <c r="CR95" s="186">
        <v>0.32423139000000001</v>
      </c>
      <c r="CS95" s="186">
        <v>0.31033704000000001</v>
      </c>
      <c r="CT95" s="186">
        <v>0.15375800000000001</v>
      </c>
      <c r="CU95" s="186">
        <v>0.18940191000000001</v>
      </c>
      <c r="CV95" s="186">
        <v>0.10942971</v>
      </c>
      <c r="CW95" s="186">
        <v>9.6231661999999996E-2</v>
      </c>
      <c r="CX95" s="186">
        <v>0.16573462999999999</v>
      </c>
      <c r="CY95" s="186">
        <v>0.15716146</v>
      </c>
      <c r="CZ95" s="186">
        <v>8.4628992E-2</v>
      </c>
      <c r="DA95" s="188"/>
      <c r="DB95" s="188"/>
      <c r="DC95" s="188"/>
      <c r="DD95" s="188"/>
      <c r="DE95" s="188"/>
      <c r="DF95" s="188"/>
      <c r="DG95" s="188"/>
      <c r="DH95" s="188"/>
      <c r="DI95" s="188"/>
      <c r="DJ95" s="188"/>
      <c r="DK95" s="188"/>
      <c r="DL95" s="188"/>
      <c r="DM95" s="188"/>
      <c r="DN95" s="188"/>
      <c r="DO95" s="188"/>
      <c r="DP95" s="188"/>
      <c r="DQ95" s="188"/>
      <c r="DR95" s="188"/>
      <c r="DS95" s="188"/>
    </row>
    <row r="96" spans="1:123" s="162" customFormat="1">
      <c r="A96" s="147" t="s">
        <v>40226</v>
      </c>
      <c r="B96" s="147">
        <v>35.200000000000003</v>
      </c>
      <c r="C96" s="147">
        <v>0.44703650000000006</v>
      </c>
      <c r="D96" s="171">
        <v>1</v>
      </c>
      <c r="E96" s="171">
        <v>9.4</v>
      </c>
      <c r="F96" s="171">
        <v>1.4000000000000001</v>
      </c>
      <c r="G96" s="171">
        <v>1</v>
      </c>
      <c r="H96" s="171">
        <v>0.8</v>
      </c>
      <c r="I96" s="173">
        <v>361.5</v>
      </c>
      <c r="J96" s="173">
        <v>286.5</v>
      </c>
      <c r="K96" s="150">
        <v>10</v>
      </c>
      <c r="L96" s="150">
        <v>13</v>
      </c>
      <c r="M96" s="150">
        <v>6</v>
      </c>
      <c r="N96" s="150">
        <v>1.2000000000000002</v>
      </c>
      <c r="O96" s="150">
        <v>27</v>
      </c>
      <c r="P96" s="147">
        <v>1.2003425253671187</v>
      </c>
      <c r="Q96" s="180">
        <f t="shared" si="42"/>
        <v>-11.2</v>
      </c>
      <c r="R96" s="181">
        <f t="shared" si="43"/>
        <v>13</v>
      </c>
      <c r="S96" s="181">
        <v>5</v>
      </c>
      <c r="T96" s="182">
        <f t="shared" si="44"/>
        <v>1.2000000000000002</v>
      </c>
      <c r="U96" s="182">
        <f t="shared" si="45"/>
        <v>13</v>
      </c>
      <c r="V96" s="182">
        <f t="shared" si="46"/>
        <v>6</v>
      </c>
      <c r="W96" s="183">
        <f t="shared" si="47"/>
        <v>5</v>
      </c>
      <c r="X96" s="147" t="s">
        <v>413</v>
      </c>
      <c r="Y96" s="171">
        <f t="shared" si="48"/>
        <v>36.200000000000003</v>
      </c>
      <c r="Z96" s="151">
        <f t="shared" si="49"/>
        <v>88</v>
      </c>
      <c r="AA96" s="151">
        <f t="shared" si="50"/>
        <v>9</v>
      </c>
      <c r="AB96" s="147" t="s">
        <v>5401</v>
      </c>
      <c r="AC96" s="172">
        <f t="shared" si="51"/>
        <v>35.200000000000003</v>
      </c>
      <c r="AD96" s="153">
        <f t="shared" si="52"/>
        <v>0.44703650000000006</v>
      </c>
      <c r="AE96" s="153" t="s">
        <v>15369</v>
      </c>
      <c r="AF96" s="153" t="s">
        <v>10383</v>
      </c>
      <c r="AG96" s="153" t="s">
        <v>20330</v>
      </c>
      <c r="AH96" s="153" t="s">
        <v>25289</v>
      </c>
      <c r="AI96" s="151">
        <f t="shared" si="53"/>
        <v>9.8000000000000007</v>
      </c>
      <c r="AJ96" s="171">
        <f t="shared" si="54"/>
        <v>6</v>
      </c>
      <c r="AK96" s="171">
        <f t="shared" si="55"/>
        <v>1</v>
      </c>
      <c r="AL96" s="171">
        <f t="shared" si="56"/>
        <v>9.4</v>
      </c>
      <c r="AM96" s="171">
        <f t="shared" si="57"/>
        <v>0.8</v>
      </c>
      <c r="AN96" s="171">
        <f t="shared" si="58"/>
        <v>1.4000000000000001</v>
      </c>
      <c r="AO96" s="147" t="s">
        <v>30249</v>
      </c>
      <c r="AP96" s="147" t="s">
        <v>35229</v>
      </c>
      <c r="AQ96" s="171">
        <f t="shared" si="59"/>
        <v>1</v>
      </c>
      <c r="AR96" s="173">
        <f t="shared" si="60"/>
        <v>361.5</v>
      </c>
      <c r="AS96" s="173">
        <f t="shared" si="61"/>
        <v>286.5</v>
      </c>
      <c r="AT96" s="173">
        <f t="shared" si="62"/>
        <v>3.5199999999999996</v>
      </c>
      <c r="AU96" s="172">
        <f t="shared" si="63"/>
        <v>0.80399999999999994</v>
      </c>
      <c r="AV96" s="147" t="s">
        <v>39931</v>
      </c>
      <c r="AW96" s="149"/>
      <c r="AX96" s="149"/>
      <c r="AY96" s="149"/>
      <c r="AZ96" s="149"/>
      <c r="BA96" s="149"/>
      <c r="BB96" s="174"/>
      <c r="BC96" s="174"/>
      <c r="BD96" s="174"/>
      <c r="BE96" s="149"/>
      <c r="BF96" s="149"/>
      <c r="BG96" s="149"/>
      <c r="BH96" s="149"/>
      <c r="BI96" s="149"/>
      <c r="BJ96" s="162">
        <v>0</v>
      </c>
      <c r="BK96" s="149"/>
      <c r="BL96" s="149"/>
      <c r="BM96" s="149"/>
      <c r="BN96" s="149"/>
      <c r="BO96" s="149"/>
      <c r="BP96" s="149"/>
      <c r="BQ96" s="149"/>
      <c r="BR96" s="149"/>
      <c r="BS96" s="149"/>
      <c r="BT96" s="149"/>
      <c r="BU96" s="149"/>
      <c r="BV96" s="149"/>
      <c r="BW96" s="149"/>
      <c r="BX96" s="149"/>
      <c r="BY96" s="185">
        <v>282</v>
      </c>
      <c r="BZ96" s="186">
        <v>0.20411351</v>
      </c>
      <c r="CA96" s="186">
        <v>0.21022536</v>
      </c>
      <c r="CB96" s="186">
        <v>0.27111378000000003</v>
      </c>
      <c r="CC96" s="186">
        <v>0.16999462000000001</v>
      </c>
      <c r="CD96" s="186">
        <v>0.14971717000000001</v>
      </c>
      <c r="CE96" s="186">
        <v>9.9819191000000002E-2</v>
      </c>
      <c r="CF96" s="186">
        <v>8.0085962999999996E-2</v>
      </c>
      <c r="CG96" s="186">
        <v>5.9770346000000002E-2</v>
      </c>
      <c r="CH96" s="186">
        <v>0.12024961000000001</v>
      </c>
      <c r="CI96" s="186">
        <v>1.8903236000000001</v>
      </c>
      <c r="CJ96" s="186">
        <v>1.8121948000000001</v>
      </c>
      <c r="CK96" s="186">
        <v>1.5564575</v>
      </c>
      <c r="CL96" s="186">
        <v>1.2024007999999999</v>
      </c>
      <c r="CM96" s="186">
        <v>1.1625669999999999</v>
      </c>
      <c r="CN96" s="186">
        <v>1.0020443000000001</v>
      </c>
      <c r="CO96" s="186">
        <v>0.57869333000000001</v>
      </c>
      <c r="CP96" s="186">
        <v>0.57449675</v>
      </c>
      <c r="CQ96" s="186">
        <v>0.51918911999999995</v>
      </c>
      <c r="CR96" s="186">
        <v>0.84540099000000002</v>
      </c>
      <c r="CS96" s="186">
        <v>0.83257460999999999</v>
      </c>
      <c r="CT96" s="186">
        <v>0.74029045999999998</v>
      </c>
      <c r="CU96" s="186">
        <v>0.53641050999999995</v>
      </c>
      <c r="CV96" s="186">
        <v>0.30883795000000003</v>
      </c>
      <c r="CW96" s="186">
        <v>0.19567871000000001</v>
      </c>
      <c r="CX96" s="186">
        <v>0.17379098000000001</v>
      </c>
      <c r="CY96" s="186">
        <v>0.17328931</v>
      </c>
      <c r="CZ96" s="186">
        <v>0.19293558999999999</v>
      </c>
      <c r="DA96" s="188"/>
      <c r="DB96" s="188"/>
      <c r="DC96" s="188"/>
      <c r="DD96" s="188"/>
      <c r="DE96" s="188"/>
      <c r="DF96" s="188"/>
      <c r="DG96" s="188"/>
      <c r="DH96" s="188"/>
      <c r="DI96" s="188"/>
      <c r="DJ96" s="188"/>
      <c r="DK96" s="188"/>
      <c r="DL96" s="188"/>
      <c r="DM96" s="188"/>
      <c r="DN96" s="188"/>
      <c r="DO96" s="188"/>
      <c r="DP96" s="188"/>
      <c r="DQ96" s="188"/>
      <c r="DR96" s="188"/>
      <c r="DS96" s="188"/>
    </row>
    <row r="97" spans="1:123" s="162" customFormat="1">
      <c r="A97" s="147" t="s">
        <v>40307</v>
      </c>
      <c r="B97" s="147">
        <v>35.200000000000003</v>
      </c>
      <c r="C97" s="147">
        <v>0.30602380000000001</v>
      </c>
      <c r="D97" s="171">
        <v>3</v>
      </c>
      <c r="E97" s="171">
        <v>4.6000000000000005</v>
      </c>
      <c r="F97" s="171">
        <v>1.4000000000000001</v>
      </c>
      <c r="G97" s="171">
        <v>0.60000000000000009</v>
      </c>
      <c r="H97" s="171">
        <v>1</v>
      </c>
      <c r="I97" s="173">
        <v>471.8</v>
      </c>
      <c r="J97" s="173">
        <v>333.3</v>
      </c>
      <c r="K97" s="150">
        <v>19</v>
      </c>
      <c r="L97" s="150">
        <v>16</v>
      </c>
      <c r="M97" s="150">
        <v>6</v>
      </c>
      <c r="N97" s="150">
        <v>1.2000000000000002</v>
      </c>
      <c r="O97" s="150">
        <v>30</v>
      </c>
      <c r="P97" s="147">
        <v>1.1580450987383</v>
      </c>
      <c r="Q97" s="180">
        <f t="shared" si="42"/>
        <v>-20.2</v>
      </c>
      <c r="R97" s="181">
        <f t="shared" si="43"/>
        <v>17.5</v>
      </c>
      <c r="S97" s="181">
        <v>5</v>
      </c>
      <c r="T97" s="182">
        <f t="shared" si="44"/>
        <v>1.2000000000000002</v>
      </c>
      <c r="U97" s="182">
        <f t="shared" si="45"/>
        <v>16</v>
      </c>
      <c r="V97" s="182">
        <f t="shared" si="46"/>
        <v>6</v>
      </c>
      <c r="W97" s="183">
        <f t="shared" si="47"/>
        <v>11</v>
      </c>
      <c r="X97" s="147" t="s">
        <v>494</v>
      </c>
      <c r="Y97" s="171">
        <f t="shared" si="48"/>
        <v>36.200000000000003</v>
      </c>
      <c r="Z97" s="151">
        <f t="shared" si="49"/>
        <v>199</v>
      </c>
      <c r="AA97" s="151">
        <f t="shared" si="50"/>
        <v>17</v>
      </c>
      <c r="AB97" s="147" t="s">
        <v>5482</v>
      </c>
      <c r="AC97" s="172">
        <f t="shared" si="51"/>
        <v>35.200000000000003</v>
      </c>
      <c r="AD97" s="153">
        <f t="shared" si="52"/>
        <v>0.30602380000000001</v>
      </c>
      <c r="AE97" s="153" t="s">
        <v>15450</v>
      </c>
      <c r="AF97" s="153" t="s">
        <v>10464</v>
      </c>
      <c r="AG97" s="153" t="s">
        <v>20411</v>
      </c>
      <c r="AH97" s="153" t="s">
        <v>25369</v>
      </c>
      <c r="AI97" s="151">
        <f t="shared" si="53"/>
        <v>12.2</v>
      </c>
      <c r="AJ97" s="171">
        <f t="shared" si="54"/>
        <v>5.6</v>
      </c>
      <c r="AK97" s="171">
        <f t="shared" si="55"/>
        <v>3</v>
      </c>
      <c r="AL97" s="171">
        <f t="shared" si="56"/>
        <v>4.6000000000000005</v>
      </c>
      <c r="AM97" s="171">
        <f t="shared" si="57"/>
        <v>1</v>
      </c>
      <c r="AN97" s="171">
        <f t="shared" si="58"/>
        <v>1.4000000000000001</v>
      </c>
      <c r="AO97" s="147" t="s">
        <v>30330</v>
      </c>
      <c r="AP97" s="147" t="s">
        <v>35310</v>
      </c>
      <c r="AQ97" s="171">
        <f t="shared" si="59"/>
        <v>0.60000000000000009</v>
      </c>
      <c r="AR97" s="173">
        <f t="shared" si="60"/>
        <v>471.8</v>
      </c>
      <c r="AS97" s="173">
        <f t="shared" si="61"/>
        <v>333.3</v>
      </c>
      <c r="AT97" s="173">
        <f t="shared" si="62"/>
        <v>3.5199999999999996</v>
      </c>
      <c r="AU97" s="172">
        <f t="shared" si="63"/>
        <v>0.80399999999999994</v>
      </c>
      <c r="AV97" s="177" t="s">
        <v>39931</v>
      </c>
      <c r="AW97" s="149"/>
      <c r="AX97" s="149"/>
      <c r="AY97" s="149"/>
      <c r="AZ97" s="149"/>
      <c r="BA97" s="149"/>
      <c r="BB97" s="174"/>
      <c r="BC97" s="174"/>
      <c r="BD97" s="174"/>
      <c r="BE97" s="149"/>
      <c r="BF97" s="149"/>
      <c r="BG97" s="149"/>
      <c r="BH97" s="149"/>
      <c r="BI97" s="149"/>
      <c r="BJ97" s="162">
        <v>0</v>
      </c>
      <c r="BK97" s="149"/>
      <c r="BL97" s="149"/>
      <c r="BM97" s="149"/>
      <c r="BN97" s="149"/>
      <c r="BO97" s="149"/>
      <c r="BP97" s="149"/>
      <c r="BQ97" s="149"/>
      <c r="BR97" s="149"/>
      <c r="BS97" s="149"/>
      <c r="BT97" s="149"/>
      <c r="BU97" s="149"/>
      <c r="BV97" s="149"/>
      <c r="BW97" s="149"/>
      <c r="BX97" s="149"/>
      <c r="BY97" s="185">
        <v>363</v>
      </c>
      <c r="BZ97" s="192">
        <v>9.9372930999999998E-2</v>
      </c>
      <c r="CA97" s="192">
        <v>9.9885926E-2</v>
      </c>
      <c r="CB97" s="192">
        <v>0.13516866</v>
      </c>
      <c r="CC97" s="192">
        <v>9.4088494999999994E-2</v>
      </c>
      <c r="CD97" s="192">
        <v>6.4988091999999997E-2</v>
      </c>
      <c r="CE97" s="192">
        <v>7.4085846999999996E-2</v>
      </c>
      <c r="CF97" s="192">
        <v>5.8348696999999998E-2</v>
      </c>
      <c r="CG97" s="192">
        <v>6.8737566E-2</v>
      </c>
      <c r="CH97" s="192">
        <v>8.3722167E-2</v>
      </c>
      <c r="CI97" s="192">
        <v>0.44443926</v>
      </c>
      <c r="CJ97" s="192">
        <v>0.44425916999999998</v>
      </c>
      <c r="CK97" s="192">
        <v>0.40871063000000002</v>
      </c>
      <c r="CL97" s="192">
        <v>0.46784753000000001</v>
      </c>
      <c r="CM97" s="192">
        <v>0.47026274000000001</v>
      </c>
      <c r="CN97" s="192">
        <v>0.42955433999999998</v>
      </c>
      <c r="CO97" s="192">
        <v>0.28116869999999999</v>
      </c>
      <c r="CP97" s="192">
        <v>0.28225951999999999</v>
      </c>
      <c r="CQ97" s="192">
        <v>0.22479468999999999</v>
      </c>
      <c r="CR97" s="192">
        <v>0.27817065000000002</v>
      </c>
      <c r="CS97" s="192">
        <v>0.27835177999999999</v>
      </c>
      <c r="CT97" s="192">
        <v>0.26280885999999998</v>
      </c>
      <c r="CU97" s="192">
        <v>0.22346435000000001</v>
      </c>
      <c r="CV97" s="192">
        <v>0.20435739</v>
      </c>
      <c r="CW97" s="192">
        <v>0.15708759</v>
      </c>
      <c r="CX97" s="192">
        <v>0.13467378999999999</v>
      </c>
      <c r="CY97" s="192">
        <v>0.13512018000000001</v>
      </c>
      <c r="CZ97" s="192">
        <v>0.14367250000000001</v>
      </c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88"/>
      <c r="DN97" s="188"/>
      <c r="DO97" s="188"/>
      <c r="DP97" s="188"/>
      <c r="DQ97" s="188"/>
      <c r="DR97" s="188"/>
      <c r="DS97" s="188"/>
    </row>
    <row r="98" spans="1:123">
      <c r="A98" s="147" t="s">
        <v>40256</v>
      </c>
      <c r="B98" s="147">
        <v>30.200000000000003</v>
      </c>
      <c r="C98" s="147">
        <v>0.54934440000000007</v>
      </c>
      <c r="D98" s="171">
        <v>1.4000000000000001</v>
      </c>
      <c r="E98" s="171">
        <v>7</v>
      </c>
      <c r="F98" s="171">
        <v>1.8</v>
      </c>
      <c r="G98" s="171">
        <v>1.8</v>
      </c>
      <c r="H98" s="171">
        <v>0.8</v>
      </c>
      <c r="I98" s="173">
        <v>315.20000000000005</v>
      </c>
      <c r="J98" s="173">
        <v>407.8</v>
      </c>
      <c r="K98" s="150">
        <v>19</v>
      </c>
      <c r="L98" s="150">
        <v>8</v>
      </c>
      <c r="M98" s="150">
        <v>10</v>
      </c>
      <c r="N98" s="150">
        <v>1.6</v>
      </c>
      <c r="O98" s="150">
        <v>3</v>
      </c>
      <c r="P98" s="147">
        <v>1.5918436059814076</v>
      </c>
      <c r="Q98" s="180">
        <f t="shared" ref="Q98:Q129" si="64">-K98-N98</f>
        <v>-20.6</v>
      </c>
      <c r="R98" s="181">
        <f t="shared" ref="R98:R129" si="65">14.5-L98/2+W98</f>
        <v>11.5</v>
      </c>
      <c r="S98" s="181">
        <v>5</v>
      </c>
      <c r="T98" s="182">
        <f t="shared" ref="T98:T129" si="66">N98</f>
        <v>1.6</v>
      </c>
      <c r="U98" s="182">
        <f t="shared" ref="U98:U129" si="67">L98</f>
        <v>8</v>
      </c>
      <c r="V98" s="182">
        <f t="shared" ref="V98:V129" si="68">M98</f>
        <v>10</v>
      </c>
      <c r="W98" s="183">
        <f t="shared" ref="W98:W129" si="69">MROUND(K98*TAN(RADIANS(O98)),0.2)</f>
        <v>1</v>
      </c>
      <c r="X98" s="147" t="s">
        <v>443</v>
      </c>
      <c r="Y98" s="171">
        <f t="shared" ref="Y98:Y129" si="70">MROUND(X98,0.1)+1+BJ98</f>
        <v>31.200000000000003</v>
      </c>
      <c r="Z98" s="151">
        <f t="shared" si="49"/>
        <v>42</v>
      </c>
      <c r="AA98" s="151">
        <f t="shared" si="50"/>
        <v>11</v>
      </c>
      <c r="AB98" s="147" t="s">
        <v>5431</v>
      </c>
      <c r="AC98" s="172">
        <f t="shared" ref="AC98:AC129" si="71">ROUNDUP(X98,1)</f>
        <v>30.200000000000003</v>
      </c>
      <c r="AD98" s="153">
        <f t="shared" si="52"/>
        <v>0.54934440000000007</v>
      </c>
      <c r="AE98" s="153" t="s">
        <v>15399</v>
      </c>
      <c r="AF98" s="153" t="s">
        <v>10413</v>
      </c>
      <c r="AG98" s="153" t="s">
        <v>20360</v>
      </c>
      <c r="AH98" s="153" t="s">
        <v>25318</v>
      </c>
      <c r="AI98" s="151">
        <f t="shared" si="53"/>
        <v>11</v>
      </c>
      <c r="AJ98" s="171">
        <f t="shared" si="54"/>
        <v>6.8</v>
      </c>
      <c r="AK98" s="171">
        <f t="shared" si="55"/>
        <v>1.4000000000000001</v>
      </c>
      <c r="AL98" s="171">
        <f t="shared" si="56"/>
        <v>7</v>
      </c>
      <c r="AM98" s="171">
        <f t="shared" ref="AM98:AM101" si="72">IF(BJ98&gt;0,CEILING((1-AD98)*AN98,0.2),IF(MROUND((1-AD98)*AN98,0.2)&lt;0.2,MROUND((1-AD98)*AN98,0.2)+0.2, MROUND((1-AD98)*AN98,0.2)))</f>
        <v>0.8</v>
      </c>
      <c r="AN98" s="171">
        <f t="shared" si="58"/>
        <v>1.8</v>
      </c>
      <c r="AO98" s="147" t="s">
        <v>30279</v>
      </c>
      <c r="AP98" s="147" t="s">
        <v>35259</v>
      </c>
      <c r="AQ98" s="171">
        <f t="shared" si="59"/>
        <v>1.8</v>
      </c>
      <c r="AR98" s="173">
        <f t="shared" si="60"/>
        <v>315.20000000000005</v>
      </c>
      <c r="AS98" s="173">
        <f t="shared" si="61"/>
        <v>407.8</v>
      </c>
      <c r="AT98" s="173">
        <f t="shared" si="62"/>
        <v>3.0199999999999996</v>
      </c>
      <c r="AU98" s="172">
        <f t="shared" si="63"/>
        <v>0.70399999999999985</v>
      </c>
      <c r="AV98" s="147" t="s">
        <v>39931</v>
      </c>
      <c r="BB98" s="174"/>
      <c r="BC98" s="174"/>
      <c r="BD98" s="174"/>
      <c r="BJ98" s="162">
        <v>0</v>
      </c>
      <c r="BY98" s="185">
        <v>312</v>
      </c>
      <c r="BZ98" s="186">
        <v>0.13896397999999999</v>
      </c>
      <c r="CA98" s="186">
        <v>0.13907145000000001</v>
      </c>
      <c r="CB98" s="186">
        <v>0.16009282</v>
      </c>
      <c r="CC98" s="186">
        <v>0.10381461</v>
      </c>
      <c r="CD98" s="186">
        <v>0.10164855</v>
      </c>
      <c r="CE98" s="186">
        <v>8.4249265000000004E-2</v>
      </c>
      <c r="CF98" s="186">
        <v>7.2886600999999995E-2</v>
      </c>
      <c r="CG98" s="186">
        <v>7.2743051000000003E-2</v>
      </c>
      <c r="CH98" s="186">
        <v>9.7724922000000006E-2</v>
      </c>
      <c r="CI98" s="186">
        <v>0.85293883000000004</v>
      </c>
      <c r="CJ98" s="186">
        <v>0.82786660999999995</v>
      </c>
      <c r="CK98" s="186">
        <v>0.69491141999999995</v>
      </c>
      <c r="CL98" s="186">
        <v>0.59684020000000004</v>
      </c>
      <c r="CM98" s="186">
        <v>0.58560294000000002</v>
      </c>
      <c r="CN98" s="186">
        <v>0.48108046999999998</v>
      </c>
      <c r="CO98" s="186">
        <v>0.51414596999999995</v>
      </c>
      <c r="CP98" s="186">
        <v>0.50519555999999999</v>
      </c>
      <c r="CQ98" s="186">
        <v>0.40935484</v>
      </c>
      <c r="CR98" s="186">
        <v>0.45351675000000002</v>
      </c>
      <c r="CS98" s="186">
        <v>0.44377258000000003</v>
      </c>
      <c r="CT98" s="186">
        <v>0.39240912</v>
      </c>
      <c r="CU98" s="186">
        <v>0.33631727</v>
      </c>
      <c r="CV98" s="186">
        <v>0.19206240999999999</v>
      </c>
      <c r="CW98" s="186">
        <v>0.18788326</v>
      </c>
      <c r="CX98" s="186">
        <v>0.21257085000000001</v>
      </c>
      <c r="CY98" s="186">
        <v>0.21014289999999999</v>
      </c>
      <c r="CZ98" s="186">
        <v>0.19090747999999999</v>
      </c>
      <c r="DA98" s="188"/>
      <c r="DB98" s="188"/>
      <c r="DC98" s="188"/>
      <c r="DD98" s="188"/>
      <c r="DE98" s="188"/>
      <c r="DF98" s="188"/>
      <c r="DG98" s="188"/>
      <c r="DH98" s="188"/>
      <c r="DI98" s="188"/>
      <c r="DJ98" s="188"/>
      <c r="DK98" s="188"/>
      <c r="DL98" s="188"/>
      <c r="DM98" s="188"/>
      <c r="DN98" s="188"/>
      <c r="DO98" s="188"/>
      <c r="DP98" s="188"/>
      <c r="DQ98" s="188"/>
      <c r="DR98" s="188"/>
      <c r="DS98" s="188"/>
    </row>
    <row r="99" spans="1:123" s="162" customFormat="1">
      <c r="A99" s="147" t="s">
        <v>40276</v>
      </c>
      <c r="B99" s="147">
        <v>25.3</v>
      </c>
      <c r="C99" s="147">
        <v>0.2215432</v>
      </c>
      <c r="D99" s="171">
        <v>1</v>
      </c>
      <c r="E99" s="171">
        <v>7.2</v>
      </c>
      <c r="F99" s="171">
        <v>1.2000000000000002</v>
      </c>
      <c r="G99" s="171">
        <v>0.60000000000000009</v>
      </c>
      <c r="H99" s="171">
        <v>1</v>
      </c>
      <c r="I99" s="173">
        <v>532.5</v>
      </c>
      <c r="J99" s="173">
        <v>387.20000000000005</v>
      </c>
      <c r="K99" s="150">
        <v>12</v>
      </c>
      <c r="L99" s="150">
        <v>3</v>
      </c>
      <c r="M99" s="150">
        <v>10</v>
      </c>
      <c r="N99" s="150">
        <v>1</v>
      </c>
      <c r="O99" s="150">
        <v>17</v>
      </c>
      <c r="P99" s="147">
        <v>1.0090010905994684</v>
      </c>
      <c r="Q99" s="180">
        <f t="shared" si="64"/>
        <v>-13</v>
      </c>
      <c r="R99" s="181">
        <f t="shared" si="65"/>
        <v>16.600000000000001</v>
      </c>
      <c r="S99" s="181">
        <v>5</v>
      </c>
      <c r="T99" s="182">
        <f t="shared" si="66"/>
        <v>1</v>
      </c>
      <c r="U99" s="182">
        <f t="shared" si="67"/>
        <v>3</v>
      </c>
      <c r="V99" s="182">
        <f t="shared" si="68"/>
        <v>10</v>
      </c>
      <c r="W99" s="183">
        <f t="shared" si="69"/>
        <v>3.6</v>
      </c>
      <c r="X99" s="147" t="s">
        <v>463</v>
      </c>
      <c r="Y99" s="171">
        <f t="shared" si="70"/>
        <v>26.200000000000003</v>
      </c>
      <c r="Z99" s="151">
        <f t="shared" si="49"/>
        <v>259</v>
      </c>
      <c r="AA99" s="151">
        <f t="shared" si="50"/>
        <v>10</v>
      </c>
      <c r="AB99" s="147" t="s">
        <v>5451</v>
      </c>
      <c r="AC99" s="172">
        <f t="shared" si="71"/>
        <v>25.3</v>
      </c>
      <c r="AD99" s="153">
        <f t="shared" si="52"/>
        <v>0.2215432</v>
      </c>
      <c r="AE99" s="153" t="s">
        <v>15419</v>
      </c>
      <c r="AF99" s="153" t="s">
        <v>10433</v>
      </c>
      <c r="AG99" s="153" t="s">
        <v>20380</v>
      </c>
      <c r="AH99" s="153" t="s">
        <v>25338</v>
      </c>
      <c r="AI99" s="151">
        <f t="shared" si="53"/>
        <v>10.9</v>
      </c>
      <c r="AJ99" s="171">
        <f t="shared" si="54"/>
        <v>5.6</v>
      </c>
      <c r="AK99" s="171">
        <f t="shared" si="55"/>
        <v>1</v>
      </c>
      <c r="AL99" s="171">
        <f t="shared" si="56"/>
        <v>7.2</v>
      </c>
      <c r="AM99" s="171">
        <f t="shared" si="72"/>
        <v>1</v>
      </c>
      <c r="AN99" s="171">
        <f t="shared" si="58"/>
        <v>1.2000000000000002</v>
      </c>
      <c r="AO99" s="147" t="s">
        <v>30299</v>
      </c>
      <c r="AP99" s="147" t="s">
        <v>35279</v>
      </c>
      <c r="AQ99" s="171">
        <f t="shared" si="59"/>
        <v>0.60000000000000009</v>
      </c>
      <c r="AR99" s="173">
        <f t="shared" si="60"/>
        <v>532.5</v>
      </c>
      <c r="AS99" s="173">
        <f t="shared" si="61"/>
        <v>387.20000000000005</v>
      </c>
      <c r="AT99" s="173">
        <f t="shared" si="62"/>
        <v>2.5299999999999998</v>
      </c>
      <c r="AU99" s="172">
        <f t="shared" si="63"/>
        <v>0.60599999999999998</v>
      </c>
      <c r="AV99" s="147" t="s">
        <v>39931</v>
      </c>
      <c r="AW99" s="149"/>
      <c r="AX99" s="149"/>
      <c r="AY99" s="149"/>
      <c r="AZ99" s="149"/>
      <c r="BA99" s="149"/>
      <c r="BB99" s="174"/>
      <c r="BC99" s="174"/>
      <c r="BD99" s="174"/>
      <c r="BE99" s="149"/>
      <c r="BF99" s="149"/>
      <c r="BG99" s="149"/>
      <c r="BH99" s="149"/>
      <c r="BI99" s="149"/>
      <c r="BJ99" s="162">
        <v>0</v>
      </c>
      <c r="BK99" s="149"/>
      <c r="BL99" s="149"/>
      <c r="BM99" s="149"/>
      <c r="BN99" s="149"/>
      <c r="BO99" s="149"/>
      <c r="BP99" s="149"/>
      <c r="BQ99" s="149"/>
      <c r="BR99" s="149"/>
      <c r="BS99" s="149"/>
      <c r="BT99" s="149"/>
      <c r="BU99" s="149"/>
      <c r="BV99" s="149"/>
      <c r="BW99" s="149"/>
      <c r="BX99" s="149"/>
      <c r="BY99" s="185">
        <v>332</v>
      </c>
      <c r="BZ99" s="186">
        <v>0.15221396000000001</v>
      </c>
      <c r="CA99" s="186">
        <v>0.15234041000000001</v>
      </c>
      <c r="CB99" s="186">
        <v>0.14222947</v>
      </c>
      <c r="CC99" s="186">
        <v>0.14598206999999999</v>
      </c>
      <c r="CD99" s="186">
        <v>0.14127919</v>
      </c>
      <c r="CE99" s="186">
        <v>0.14841462999999999</v>
      </c>
      <c r="CF99" s="186">
        <v>0.11710521</v>
      </c>
      <c r="CG99" s="186">
        <v>0.11595419999999999</v>
      </c>
      <c r="CH99" s="186">
        <v>0.12697153</v>
      </c>
      <c r="CI99" s="186">
        <v>0.88863110999999995</v>
      </c>
      <c r="CJ99" s="186">
        <v>0.79147071000000002</v>
      </c>
      <c r="CK99" s="186">
        <v>0.56294935999999995</v>
      </c>
      <c r="CL99" s="186">
        <v>0.94524258000000005</v>
      </c>
      <c r="CM99" s="186">
        <v>0.86198973999999995</v>
      </c>
      <c r="CN99" s="186">
        <v>0.64654869000000004</v>
      </c>
      <c r="CO99" s="186">
        <v>0.80162018999999995</v>
      </c>
      <c r="CP99" s="186">
        <v>0.74847907000000002</v>
      </c>
      <c r="CQ99" s="186">
        <v>0.57660699000000004</v>
      </c>
      <c r="CR99" s="186">
        <v>0.55403005999999999</v>
      </c>
      <c r="CS99" s="186">
        <v>0.51263349999999996</v>
      </c>
      <c r="CT99" s="186">
        <v>0.38138554000000002</v>
      </c>
      <c r="CU99" s="186">
        <v>0.24502099999999999</v>
      </c>
      <c r="CV99" s="186">
        <v>0.20913227000000001</v>
      </c>
      <c r="CW99" s="186">
        <v>0.23614357</v>
      </c>
      <c r="CX99" s="186">
        <v>0.30797859999999999</v>
      </c>
      <c r="CY99" s="186">
        <v>0.29620665000000002</v>
      </c>
      <c r="CZ99" s="186">
        <v>0.2473765</v>
      </c>
      <c r="DA99" s="188"/>
      <c r="DB99" s="188"/>
      <c r="DC99" s="188"/>
      <c r="DD99" s="188"/>
      <c r="DE99" s="188"/>
      <c r="DF99" s="188"/>
      <c r="DG99" s="188"/>
      <c r="DH99" s="188"/>
      <c r="DI99" s="188"/>
      <c r="DJ99" s="188"/>
      <c r="DK99" s="188"/>
      <c r="DL99" s="188"/>
      <c r="DM99" s="188"/>
      <c r="DN99" s="188"/>
      <c r="DO99" s="188"/>
      <c r="DP99" s="188"/>
      <c r="DQ99" s="188"/>
      <c r="DR99" s="188"/>
      <c r="DS99" s="188"/>
    </row>
    <row r="100" spans="1:123">
      <c r="A100" s="147" t="s">
        <v>40007</v>
      </c>
      <c r="B100" s="147">
        <v>24</v>
      </c>
      <c r="C100" s="147">
        <v>0.36178899999999997</v>
      </c>
      <c r="D100" s="171">
        <v>0.8</v>
      </c>
      <c r="E100" s="171">
        <v>5.6000000000000005</v>
      </c>
      <c r="F100" s="171">
        <v>2</v>
      </c>
      <c r="G100" s="171">
        <v>0.8</v>
      </c>
      <c r="H100" s="171">
        <v>1.2000000000000002</v>
      </c>
      <c r="I100" s="173">
        <v>432.5</v>
      </c>
      <c r="J100" s="173">
        <v>364.8</v>
      </c>
      <c r="K100" s="150">
        <v>18</v>
      </c>
      <c r="L100" s="150">
        <v>14</v>
      </c>
      <c r="M100" s="150">
        <v>14</v>
      </c>
      <c r="N100" s="150">
        <v>1.8</v>
      </c>
      <c r="O100" s="150">
        <v>6</v>
      </c>
      <c r="P100" s="147">
        <v>1.8218878838374528</v>
      </c>
      <c r="Q100" s="180">
        <f t="shared" si="64"/>
        <v>-19.8</v>
      </c>
      <c r="R100" s="181">
        <f t="shared" si="65"/>
        <v>9.3000000000000007</v>
      </c>
      <c r="S100" s="181">
        <v>5</v>
      </c>
      <c r="T100" s="182">
        <f t="shared" si="66"/>
        <v>1.8</v>
      </c>
      <c r="U100" s="182">
        <f t="shared" si="67"/>
        <v>14</v>
      </c>
      <c r="V100" s="182">
        <f t="shared" si="68"/>
        <v>14</v>
      </c>
      <c r="W100" s="183">
        <f t="shared" si="69"/>
        <v>1.8</v>
      </c>
      <c r="X100" s="147" t="s">
        <v>193</v>
      </c>
      <c r="Y100" s="171">
        <f t="shared" si="70"/>
        <v>25</v>
      </c>
      <c r="Z100" s="151">
        <f t="shared" si="49"/>
        <v>159</v>
      </c>
      <c r="AA100" s="151">
        <f t="shared" si="50"/>
        <v>10</v>
      </c>
      <c r="AB100" s="147" t="s">
        <v>5180</v>
      </c>
      <c r="AC100" s="172">
        <f t="shared" si="71"/>
        <v>24</v>
      </c>
      <c r="AD100" s="153">
        <f t="shared" si="52"/>
        <v>0.36178899999999997</v>
      </c>
      <c r="AE100" s="153" t="s">
        <v>15152</v>
      </c>
      <c r="AF100" s="153" t="s">
        <v>10164</v>
      </c>
      <c r="AG100" s="153" t="s">
        <v>20112</v>
      </c>
      <c r="AH100" s="153" t="s">
        <v>25071</v>
      </c>
      <c r="AI100" s="151">
        <f t="shared" si="53"/>
        <v>11.7</v>
      </c>
      <c r="AJ100" s="171">
        <f t="shared" si="54"/>
        <v>5.8</v>
      </c>
      <c r="AK100" s="171">
        <f t="shared" si="55"/>
        <v>0.8</v>
      </c>
      <c r="AL100" s="171">
        <f t="shared" si="56"/>
        <v>5.6000000000000005</v>
      </c>
      <c r="AM100" s="171">
        <f t="shared" si="72"/>
        <v>1.2000000000000002</v>
      </c>
      <c r="AN100" s="171">
        <f t="shared" si="58"/>
        <v>2</v>
      </c>
      <c r="AO100" s="147" t="s">
        <v>30028</v>
      </c>
      <c r="AP100" s="147" t="s">
        <v>35009</v>
      </c>
      <c r="AQ100" s="171">
        <f t="shared" si="59"/>
        <v>0.8</v>
      </c>
      <c r="AR100" s="173">
        <f t="shared" si="60"/>
        <v>432.5</v>
      </c>
      <c r="AS100" s="173">
        <f t="shared" si="61"/>
        <v>364.8</v>
      </c>
      <c r="AT100" s="173"/>
      <c r="AU100" s="172">
        <f>AC100/5+1</f>
        <v>5.8</v>
      </c>
      <c r="AV100" s="147" t="s">
        <v>39931</v>
      </c>
      <c r="AZ100" s="149">
        <v>152</v>
      </c>
      <c r="BA100" s="149">
        <v>-1</v>
      </c>
      <c r="BB100" s="174">
        <v>37.9</v>
      </c>
      <c r="BC100" s="174">
        <v>58.12</v>
      </c>
      <c r="BD100" s="174">
        <f>((1.092*8.3144*(BA100+273)*(LN(BB100)-1.013)/(0.93-(BA100+273)/(AZ100+273)))*((AZ100-AP100)/(AZ100-BA100))^0.383)*1000/BC100</f>
        <v>268812.32645374414</v>
      </c>
      <c r="BE100" s="184">
        <f>1-EXP(-2.63*(AW100/BD100)*(AZ100-BA100)*(1-((AZ100-AP100)/(AZ100-BA100))^0.38))</f>
        <v>0</v>
      </c>
      <c r="BF100" s="149">
        <f>AD100*AL100*AK100*AN100*AX100</f>
        <v>0</v>
      </c>
      <c r="BG100" s="149" t="e">
        <f>0.07*BF100*BE100/AY100</f>
        <v>#DIV/0!</v>
      </c>
      <c r="BH100" s="149">
        <f>(1-AD100)*AK100*AL100*AN100</f>
        <v>5.7183705600000012</v>
      </c>
      <c r="BI100" s="175">
        <f>MROUND(X100,0.1)/5</f>
        <v>4.8</v>
      </c>
      <c r="BJ100" s="149">
        <v>0</v>
      </c>
      <c r="BK100" s="176">
        <f>CEILING(AN100,0.2)</f>
        <v>2</v>
      </c>
      <c r="BL100" s="176">
        <f>AM100</f>
        <v>1.2000000000000002</v>
      </c>
      <c r="BM100" s="176">
        <f>CEILING((1-AD100)*AN100,0.2)</f>
        <v>1.4000000000000001</v>
      </c>
      <c r="BN100" s="161" t="e">
        <f>BH100+BG100</f>
        <v>#DIV/0!</v>
      </c>
      <c r="BW100" s="149">
        <f>Z100</f>
        <v>159</v>
      </c>
      <c r="BX100" s="161" t="e">
        <f>BG100/BH100</f>
        <v>#DIV/0!</v>
      </c>
      <c r="BY100" s="185">
        <v>61</v>
      </c>
      <c r="BZ100" s="186">
        <v>0.10954173</v>
      </c>
      <c r="CA100" s="186">
        <v>0.10891039</v>
      </c>
      <c r="CB100" s="186">
        <v>0.10697287</v>
      </c>
      <c r="CC100" s="186">
        <v>5.3326149000000003E-2</v>
      </c>
      <c r="CD100" s="186">
        <v>4.7104492999999997E-2</v>
      </c>
      <c r="CE100" s="186">
        <v>2.7417372999999998E-2</v>
      </c>
      <c r="CF100" s="186">
        <v>5.7205737E-2</v>
      </c>
      <c r="CG100" s="186">
        <v>5.4680288000000001E-2</v>
      </c>
      <c r="CH100" s="186">
        <v>4.9413942000000002E-2</v>
      </c>
      <c r="CI100" s="186">
        <v>0.42376166999999998</v>
      </c>
      <c r="CJ100" s="186">
        <v>0.38237550999999997</v>
      </c>
      <c r="CK100" s="186">
        <v>0.24658643</v>
      </c>
      <c r="CL100" s="186">
        <v>0.48428398</v>
      </c>
      <c r="CM100" s="186">
        <v>0.42975298000000001</v>
      </c>
      <c r="CN100" s="186">
        <v>0.21476021000000001</v>
      </c>
      <c r="CO100" s="186">
        <v>0.28971973000000001</v>
      </c>
      <c r="CP100" s="186">
        <v>0.26556751000000001</v>
      </c>
      <c r="CQ100" s="186">
        <v>0.15434956999999999</v>
      </c>
      <c r="CR100" s="186">
        <v>0.30487313999999999</v>
      </c>
      <c r="CS100" s="186">
        <v>0.28286925000000002</v>
      </c>
      <c r="CT100" s="186">
        <v>0.20618623</v>
      </c>
      <c r="CU100" s="186">
        <v>0.16937890999999999</v>
      </c>
      <c r="CV100" s="186">
        <v>9.6012062999999995E-2</v>
      </c>
      <c r="CW100" s="186">
        <v>9.4605363999999997E-2</v>
      </c>
      <c r="CX100" s="186">
        <v>0.16470388999999999</v>
      </c>
      <c r="CY100" s="186">
        <v>0.15630396999999999</v>
      </c>
      <c r="CZ100" s="186">
        <v>9.8749719999999999E-2</v>
      </c>
      <c r="DA100" s="187"/>
      <c r="DB100" s="187"/>
      <c r="DC100" s="187"/>
      <c r="DD100" s="187"/>
      <c r="DE100" s="187"/>
      <c r="DF100" s="187"/>
      <c r="DG100" s="187"/>
      <c r="DH100" s="187"/>
      <c r="DI100" s="187"/>
      <c r="DJ100" s="187"/>
      <c r="DK100" s="187"/>
      <c r="DL100" s="187"/>
      <c r="DM100" s="187"/>
      <c r="DN100" s="187"/>
      <c r="DO100" s="187"/>
      <c r="DP100" s="187"/>
      <c r="DQ100" s="187"/>
      <c r="DR100" s="187"/>
      <c r="DS100" s="187"/>
    </row>
    <row r="101" spans="1:123">
      <c r="A101" s="147" t="s">
        <v>40102</v>
      </c>
      <c r="B101" s="147">
        <v>22.8</v>
      </c>
      <c r="C101" s="147">
        <v>0.10113889999999999</v>
      </c>
      <c r="D101" s="171">
        <v>2.4000000000000004</v>
      </c>
      <c r="E101" s="171">
        <v>7.8000000000000007</v>
      </c>
      <c r="F101" s="171">
        <v>0.8</v>
      </c>
      <c r="G101" s="171">
        <v>1.2000000000000002</v>
      </c>
      <c r="H101" s="171">
        <v>0.8</v>
      </c>
      <c r="I101" s="173">
        <v>308.90000000000003</v>
      </c>
      <c r="J101" s="173">
        <v>413.3</v>
      </c>
      <c r="K101" s="150">
        <v>19</v>
      </c>
      <c r="L101" s="150">
        <v>10</v>
      </c>
      <c r="M101" s="150">
        <v>8</v>
      </c>
      <c r="N101" s="150">
        <v>1.2000000000000002</v>
      </c>
      <c r="O101" s="150">
        <v>8</v>
      </c>
      <c r="P101" s="147">
        <v>1.2784883493837682</v>
      </c>
      <c r="Q101" s="180">
        <f t="shared" si="64"/>
        <v>-20.2</v>
      </c>
      <c r="R101" s="181">
        <f t="shared" si="65"/>
        <v>12.1</v>
      </c>
      <c r="S101" s="181">
        <v>5</v>
      </c>
      <c r="T101" s="182">
        <f t="shared" si="66"/>
        <v>1.2000000000000002</v>
      </c>
      <c r="U101" s="182">
        <f t="shared" si="67"/>
        <v>10</v>
      </c>
      <c r="V101" s="182">
        <f t="shared" si="68"/>
        <v>8</v>
      </c>
      <c r="W101" s="183">
        <f t="shared" si="69"/>
        <v>2.6</v>
      </c>
      <c r="X101" s="147" t="s">
        <v>290</v>
      </c>
      <c r="Y101" s="171">
        <f t="shared" si="70"/>
        <v>29.8</v>
      </c>
      <c r="Z101" s="151">
        <f t="shared" si="49"/>
        <v>36</v>
      </c>
      <c r="AA101" s="151">
        <f t="shared" si="50"/>
        <v>14</v>
      </c>
      <c r="AB101" s="147" t="s">
        <v>5277</v>
      </c>
      <c r="AC101" s="172">
        <f t="shared" si="71"/>
        <v>22.8</v>
      </c>
      <c r="AD101" s="153">
        <f t="shared" si="52"/>
        <v>0.10113889999999999</v>
      </c>
      <c r="AE101" s="153" t="s">
        <v>15248</v>
      </c>
      <c r="AF101" s="153" t="s">
        <v>10260</v>
      </c>
      <c r="AG101" s="153" t="s">
        <v>20208</v>
      </c>
      <c r="AH101" s="153" t="s">
        <v>25167</v>
      </c>
      <c r="AI101" s="151">
        <f t="shared" si="53"/>
        <v>10.6</v>
      </c>
      <c r="AJ101" s="171">
        <f t="shared" si="54"/>
        <v>6.2</v>
      </c>
      <c r="AK101" s="171">
        <f t="shared" si="55"/>
        <v>2.4000000000000004</v>
      </c>
      <c r="AL101" s="171">
        <f t="shared" si="56"/>
        <v>7.8000000000000007</v>
      </c>
      <c r="AM101" s="171">
        <f t="shared" si="72"/>
        <v>0.8</v>
      </c>
      <c r="AN101" s="171">
        <f t="shared" si="58"/>
        <v>0.8</v>
      </c>
      <c r="AO101" s="147" t="s">
        <v>30125</v>
      </c>
      <c r="AP101" s="147" t="s">
        <v>35105</v>
      </c>
      <c r="AQ101" s="171">
        <f t="shared" si="59"/>
        <v>1.2000000000000002</v>
      </c>
      <c r="AR101" s="173">
        <f t="shared" si="60"/>
        <v>308.90000000000003</v>
      </c>
      <c r="AS101" s="173">
        <f t="shared" si="61"/>
        <v>413.3</v>
      </c>
      <c r="AT101" s="173"/>
      <c r="AU101" s="172">
        <f>AC101/5+1</f>
        <v>5.5600000000000005</v>
      </c>
      <c r="AV101" s="147" t="s">
        <v>39932</v>
      </c>
      <c r="AW101" s="149">
        <v>3611.5</v>
      </c>
      <c r="AX101" s="149">
        <v>421.82</v>
      </c>
      <c r="AY101" s="149">
        <v>13.8</v>
      </c>
      <c r="AZ101" s="149">
        <v>152</v>
      </c>
      <c r="BA101" s="149">
        <v>-1</v>
      </c>
      <c r="BB101" s="174">
        <v>37.9</v>
      </c>
      <c r="BC101" s="174">
        <v>58.12</v>
      </c>
      <c r="BD101" s="174">
        <f>((1.092*8.3144*(BA101+273)*(LN(BB101)-1.013)/(0.93-(BA101+273)/(AZ101+273)))*((AZ101-AP101)/(AZ101-BA101))^0.383)*1000/BC101</f>
        <v>143840.53535801492</v>
      </c>
      <c r="BE101" s="184">
        <f>1-EXP(-2.63*(AW101/BD101)*(AZ101-BA101)*(1-((AZ101-AP101)/(AZ101-BA101))^0.38))</f>
        <v>0.99814722485174845</v>
      </c>
      <c r="BF101" s="149">
        <f>AD101*AL101*AK101*AN101*AX101</f>
        <v>638.91226411084813</v>
      </c>
      <c r="BG101" s="149">
        <f>0.07*BF101*BE101/AY101</f>
        <v>3.2348547271173427</v>
      </c>
      <c r="BH101" s="149">
        <f>(1-AD101)*AK101*AL101*AN101</f>
        <v>13.461343833600004</v>
      </c>
      <c r="BI101" s="175">
        <f>MROUND(X101,0.1)/5</f>
        <v>4.5600000000000005</v>
      </c>
      <c r="BJ101" s="108">
        <v>6</v>
      </c>
      <c r="BK101" s="176">
        <f>CEILING(AN101,0.2)</f>
        <v>0.8</v>
      </c>
      <c r="BL101" s="176">
        <f>AM101</f>
        <v>0.8</v>
      </c>
      <c r="BM101" s="176">
        <f>CEILING((1-AD101)*AN101,0.2)</f>
        <v>0.8</v>
      </c>
      <c r="BN101" s="161">
        <f>BH101+BG101</f>
        <v>16.696198560717349</v>
      </c>
      <c r="BO101" s="149">
        <v>0.11554735513658725</v>
      </c>
      <c r="BP101" s="149">
        <f>(BO101+AK101)*(BO101+AL101)*((1/3)*BO101+AN101)</f>
        <v>16.69647114895232</v>
      </c>
      <c r="BQ101" s="176">
        <f>MROUND((BO101+AK101),0.2)</f>
        <v>2.6</v>
      </c>
      <c r="BR101" s="176">
        <f>MROUND((BO101+AL101),0.2)</f>
        <v>8</v>
      </c>
      <c r="BS101" s="176">
        <f>IF(MROUND(((1/3)*BO101+BK101),0.2)*BR101*BQ101/BN101&gt;1.05,MROUND(((1/3)*BO101+BK101),0.2)-0.2,MROUND(((1/3)*BO101+BK101),0.2))</f>
        <v>0.8</v>
      </c>
      <c r="BT101" s="149">
        <f>BQ101*BR101*BS101</f>
        <v>16.64</v>
      </c>
      <c r="BU101" s="149" t="b">
        <f>IF(BM101&lt;BS101,TRUE, FALSE)</f>
        <v>0</v>
      </c>
      <c r="BV101" s="149" t="b">
        <f>IF(BH101&lt;BM101*BQ101*BR101,TRUE, FALSE)</f>
        <v>1</v>
      </c>
      <c r="BW101" s="149">
        <f>Z101</f>
        <v>36</v>
      </c>
      <c r="BX101" s="161">
        <f>BG101/BH101</f>
        <v>0.24030696839070609</v>
      </c>
      <c r="BY101" s="185">
        <v>158</v>
      </c>
      <c r="BZ101" s="186">
        <v>0.14678155000000001</v>
      </c>
      <c r="CA101" s="186">
        <v>0.1486344</v>
      </c>
      <c r="CB101" s="186">
        <v>0.19441801</v>
      </c>
      <c r="CC101" s="186">
        <v>0.10434091</v>
      </c>
      <c r="CD101" s="186">
        <v>0.15508494</v>
      </c>
      <c r="CE101" s="186">
        <v>9.3617990999999998E-2</v>
      </c>
      <c r="CF101" s="186">
        <v>7.1870551000000005E-2</v>
      </c>
      <c r="CG101" s="186">
        <v>7.2816156000000007E-2</v>
      </c>
      <c r="CH101" s="186">
        <v>0.12761681</v>
      </c>
      <c r="CI101" s="186">
        <v>0.92324572999999999</v>
      </c>
      <c r="CJ101" s="186">
        <v>0.91662586000000001</v>
      </c>
      <c r="CK101" s="186">
        <v>0.86519818999999998</v>
      </c>
      <c r="CL101" s="186">
        <v>0.77459425000000004</v>
      </c>
      <c r="CM101" s="186">
        <v>0.77651829000000006</v>
      </c>
      <c r="CN101" s="186">
        <v>0.75113856999999995</v>
      </c>
      <c r="CO101" s="186">
        <v>0.52629506999999998</v>
      </c>
      <c r="CP101" s="186">
        <v>0.53077202999999995</v>
      </c>
      <c r="CQ101" s="186">
        <v>0.51958925</v>
      </c>
      <c r="CR101" s="186">
        <v>0.48938313</v>
      </c>
      <c r="CS101" s="186">
        <v>0.48906142000000002</v>
      </c>
      <c r="CT101" s="186">
        <v>0.47196432999999999</v>
      </c>
      <c r="CU101" s="186">
        <v>0.41956474999999999</v>
      </c>
      <c r="CV101" s="186">
        <v>0.31622854</v>
      </c>
      <c r="CW101" s="186">
        <v>0.24902273999999999</v>
      </c>
      <c r="CX101" s="186">
        <v>0.20768322</v>
      </c>
      <c r="CY101" s="186">
        <v>0.20966470000000001</v>
      </c>
      <c r="CZ101" s="186">
        <v>0.22097439999999999</v>
      </c>
      <c r="DA101" s="188"/>
      <c r="DB101" s="188"/>
      <c r="DC101" s="188"/>
      <c r="DD101" s="188"/>
      <c r="DE101" s="188"/>
      <c r="DF101" s="188"/>
      <c r="DG101" s="188"/>
      <c r="DH101" s="188"/>
      <c r="DI101" s="188"/>
      <c r="DJ101" s="188"/>
      <c r="DK101" s="188"/>
      <c r="DL101" s="188"/>
      <c r="DM101" s="188"/>
      <c r="DN101" s="188"/>
      <c r="DO101" s="188"/>
      <c r="DP101" s="188"/>
      <c r="DQ101" s="188"/>
      <c r="DR101" s="188"/>
      <c r="DS101" s="188"/>
    </row>
    <row r="102" spans="1:123" s="149" customFormat="1">
      <c r="A102" s="149" t="s">
        <v>40379</v>
      </c>
      <c r="B102" s="149">
        <v>15.7</v>
      </c>
      <c r="C102" s="149">
        <v>0.56635120000000005</v>
      </c>
      <c r="D102" s="171">
        <v>0.60000000000000009</v>
      </c>
      <c r="E102" s="171">
        <v>8.4</v>
      </c>
      <c r="F102" s="171">
        <v>2.4000000000000004</v>
      </c>
      <c r="G102" s="171">
        <v>1.2000000000000002</v>
      </c>
      <c r="H102" s="171">
        <v>1.2000000000000002</v>
      </c>
      <c r="I102" s="173">
        <v>553</v>
      </c>
      <c r="J102" s="173">
        <v>377.40000000000003</v>
      </c>
      <c r="K102" s="163">
        <v>11</v>
      </c>
      <c r="L102" s="163">
        <v>9</v>
      </c>
      <c r="M102" s="163">
        <v>9</v>
      </c>
      <c r="N102" s="163">
        <v>1</v>
      </c>
      <c r="O102" s="163">
        <v>15</v>
      </c>
      <c r="P102" s="149">
        <v>0.94685928502914585</v>
      </c>
      <c r="Q102" s="180">
        <f t="shared" si="64"/>
        <v>-12</v>
      </c>
      <c r="R102" s="181">
        <f t="shared" si="65"/>
        <v>13</v>
      </c>
      <c r="S102" s="181">
        <v>5</v>
      </c>
      <c r="T102" s="182">
        <f t="shared" si="66"/>
        <v>1</v>
      </c>
      <c r="U102" s="182">
        <f t="shared" si="67"/>
        <v>9</v>
      </c>
      <c r="V102" s="182">
        <f t="shared" si="68"/>
        <v>9</v>
      </c>
      <c r="W102" s="183">
        <f t="shared" si="69"/>
        <v>3</v>
      </c>
      <c r="X102" s="149" t="s">
        <v>566</v>
      </c>
      <c r="Y102" s="171">
        <f t="shared" si="70"/>
        <v>24.6</v>
      </c>
      <c r="Z102" s="151">
        <f t="shared" ref="Z102:Z133" si="73">MROUND(AO102,1)</f>
        <v>280</v>
      </c>
      <c r="AA102" s="151">
        <f t="shared" ref="AA102:AA133" si="74">MROUND(SQRT(((AL102*AK102*AM102)/MAX(AK102,AL102,AM102)))*10,1)</f>
        <v>8</v>
      </c>
      <c r="AB102" s="147" t="s">
        <v>5554</v>
      </c>
      <c r="AC102" s="172">
        <f t="shared" si="71"/>
        <v>15.7</v>
      </c>
      <c r="AD102" s="153">
        <f t="shared" ref="AD102:AD133" si="75">AB102/100</f>
        <v>0.56635120000000005</v>
      </c>
      <c r="AE102" s="153" t="s">
        <v>15521</v>
      </c>
      <c r="AF102" s="153" t="s">
        <v>10536</v>
      </c>
      <c r="AG102" s="153" t="s">
        <v>20482</v>
      </c>
      <c r="AH102" s="153" t="s">
        <v>25441</v>
      </c>
      <c r="AI102" s="151">
        <f t="shared" ref="AI102:AI133" si="76">14.5-AL102/2</f>
        <v>10.3</v>
      </c>
      <c r="AJ102" s="171">
        <f t="shared" ref="AJ102:AJ133" si="77">MROUND(AH102,0.2)+5</f>
        <v>6.2</v>
      </c>
      <c r="AK102" s="171">
        <f t="shared" ref="AK102:AK133" si="78">MROUND(AE102,0.2)</f>
        <v>0.60000000000000009</v>
      </c>
      <c r="AL102" s="171">
        <f t="shared" ref="AL102:AL133" si="79">MROUND(AF102,0.2)</f>
        <v>8.4</v>
      </c>
      <c r="AM102" s="171">
        <f t="shared" ref="AM102:AM133" si="80">IF(BJ102&gt;0,CEILING((1-AD102)*AN102,0.2),IF(MROUND((1-AD102)*AN102,0.2)&lt;0.2,MROUND((1-AD102)*AN102,0.2)+0.2, MROUND((1-AD102)*AN102,0.2)))</f>
        <v>1.2000000000000002</v>
      </c>
      <c r="AN102" s="171">
        <f t="shared" ref="AN102:AN133" si="81">MROUND(AG102,0.2)</f>
        <v>2.4000000000000004</v>
      </c>
      <c r="AO102" s="147" t="s">
        <v>30402</v>
      </c>
      <c r="AP102" s="147" t="s">
        <v>35382</v>
      </c>
      <c r="AQ102" s="171">
        <f t="shared" ref="AQ102:AQ133" si="82">MROUND(AH102,0.2)</f>
        <v>1.2000000000000002</v>
      </c>
      <c r="AR102" s="173">
        <f t="shared" ref="AR102:AR133" si="83">ROUNDUP(AO102+273,1)</f>
        <v>553</v>
      </c>
      <c r="AS102" s="173">
        <f t="shared" ref="AS102:AS133" si="84">ROUNDUP(AP102+273,1)</f>
        <v>377.40000000000003</v>
      </c>
      <c r="AT102" s="173" t="e">
        <f>ROUNDUP(#REF!/10,2)</f>
        <v>#REF!</v>
      </c>
      <c r="AU102" s="172" t="e">
        <f>AT102/5+0.1</f>
        <v>#REF!</v>
      </c>
      <c r="AV102" s="193" t="s">
        <v>39932</v>
      </c>
      <c r="BB102" s="174"/>
      <c r="BC102" s="174"/>
      <c r="BD102" s="174"/>
      <c r="BJ102" s="108">
        <v>8</v>
      </c>
      <c r="BY102" s="185">
        <v>435</v>
      </c>
      <c r="BZ102" s="186">
        <v>0.17457652000000001</v>
      </c>
      <c r="CA102" s="186">
        <v>0.17404850999999999</v>
      </c>
      <c r="CB102" s="186">
        <v>0.15876332000000001</v>
      </c>
      <c r="CC102" s="186">
        <v>8.8645421000000002E-2</v>
      </c>
      <c r="CD102" s="186">
        <v>8.8648199999999996E-2</v>
      </c>
      <c r="CE102" s="186">
        <v>6.1413969999999998E-2</v>
      </c>
      <c r="CF102" s="186">
        <v>7.1404301000000003E-2</v>
      </c>
      <c r="CG102" s="186">
        <v>6.6013344000000002E-2</v>
      </c>
      <c r="CH102" s="186">
        <v>8.4365040000000002E-2</v>
      </c>
      <c r="CI102" s="186">
        <v>1.3746969</v>
      </c>
      <c r="CJ102" s="186">
        <v>1.1420214</v>
      </c>
      <c r="CK102" s="186">
        <v>0.61960130999999996</v>
      </c>
      <c r="CL102" s="186">
        <v>1.0909628</v>
      </c>
      <c r="CM102" s="186">
        <v>0.86937869000000001</v>
      </c>
      <c r="CN102" s="186">
        <v>0.50476270999999995</v>
      </c>
      <c r="CO102" s="186">
        <v>0.66194116999999997</v>
      </c>
      <c r="CP102" s="186">
        <v>0.50216877000000004</v>
      </c>
      <c r="CQ102" s="186">
        <v>0.31586808</v>
      </c>
      <c r="CR102" s="186">
        <v>0.69957632000000003</v>
      </c>
      <c r="CS102" s="186">
        <v>0.62716400999999999</v>
      </c>
      <c r="CT102" s="186">
        <v>0.35943887000000002</v>
      </c>
      <c r="CU102" s="186">
        <v>0.27522644000000002</v>
      </c>
      <c r="CV102" s="186">
        <v>0.18324639000000001</v>
      </c>
      <c r="CW102" s="186">
        <v>0.14223859999999999</v>
      </c>
      <c r="CX102" s="186">
        <v>0.23772462999999999</v>
      </c>
      <c r="CY102" s="186">
        <v>0.20224063</v>
      </c>
      <c r="CZ102" s="186">
        <v>0.13834796999999999</v>
      </c>
    </row>
    <row r="103" spans="1:123" s="149" customFormat="1">
      <c r="A103" s="149" t="s">
        <v>40128</v>
      </c>
      <c r="B103" s="149">
        <v>9.6999999999999993</v>
      </c>
      <c r="C103" s="149">
        <v>0.2561388</v>
      </c>
      <c r="D103" s="171">
        <v>0.8</v>
      </c>
      <c r="E103" s="171">
        <v>4.6000000000000005</v>
      </c>
      <c r="F103" s="171">
        <v>3</v>
      </c>
      <c r="G103" s="171">
        <v>1.4000000000000001</v>
      </c>
      <c r="H103" s="171">
        <v>2.4000000000000004</v>
      </c>
      <c r="I103" s="173">
        <v>518.70000000000005</v>
      </c>
      <c r="J103" s="173">
        <v>354.70000000000005</v>
      </c>
      <c r="K103" s="163">
        <v>14</v>
      </c>
      <c r="L103" s="163">
        <v>13</v>
      </c>
      <c r="M103" s="163">
        <v>3</v>
      </c>
      <c r="N103" s="163">
        <v>1.2000000000000002</v>
      </c>
      <c r="O103" s="163">
        <v>2</v>
      </c>
      <c r="P103" s="149">
        <v>1.1239794718348759</v>
      </c>
      <c r="Q103" s="180">
        <f t="shared" si="64"/>
        <v>-15.2</v>
      </c>
      <c r="R103" s="181">
        <f t="shared" si="65"/>
        <v>8.4</v>
      </c>
      <c r="S103" s="181">
        <v>5</v>
      </c>
      <c r="T103" s="182">
        <f t="shared" si="66"/>
        <v>1.2000000000000002</v>
      </c>
      <c r="U103" s="182">
        <f t="shared" si="67"/>
        <v>13</v>
      </c>
      <c r="V103" s="182">
        <f t="shared" si="68"/>
        <v>3</v>
      </c>
      <c r="W103" s="183">
        <f t="shared" si="69"/>
        <v>0.4</v>
      </c>
      <c r="X103" s="149" t="s">
        <v>316</v>
      </c>
      <c r="Y103" s="171">
        <f t="shared" si="70"/>
        <v>13.400000000000002</v>
      </c>
      <c r="Z103" s="151">
        <f t="shared" si="73"/>
        <v>246</v>
      </c>
      <c r="AA103" s="151">
        <f t="shared" si="74"/>
        <v>14</v>
      </c>
      <c r="AB103" s="147" t="s">
        <v>5303</v>
      </c>
      <c r="AC103" s="172">
        <f t="shared" si="71"/>
        <v>9.6999999999999993</v>
      </c>
      <c r="AD103" s="153">
        <f t="shared" si="75"/>
        <v>0.2561388</v>
      </c>
      <c r="AE103" s="153" t="s">
        <v>15274</v>
      </c>
      <c r="AF103" s="153" t="s">
        <v>10286</v>
      </c>
      <c r="AG103" s="153" t="s">
        <v>20233</v>
      </c>
      <c r="AH103" s="153" t="s">
        <v>25193</v>
      </c>
      <c r="AI103" s="151">
        <f t="shared" si="76"/>
        <v>12.2</v>
      </c>
      <c r="AJ103" s="171">
        <f t="shared" si="77"/>
        <v>6.4</v>
      </c>
      <c r="AK103" s="171">
        <f t="shared" si="78"/>
        <v>0.8</v>
      </c>
      <c r="AL103" s="171">
        <f t="shared" si="79"/>
        <v>4.6000000000000005</v>
      </c>
      <c r="AM103" s="171">
        <f t="shared" si="80"/>
        <v>2.4000000000000004</v>
      </c>
      <c r="AN103" s="171">
        <f t="shared" si="81"/>
        <v>3</v>
      </c>
      <c r="AO103" s="147" t="s">
        <v>30151</v>
      </c>
      <c r="AP103" s="147" t="s">
        <v>35131</v>
      </c>
      <c r="AQ103" s="171">
        <f t="shared" si="82"/>
        <v>1.4000000000000001</v>
      </c>
      <c r="AR103" s="173">
        <f t="shared" si="83"/>
        <v>518.70000000000005</v>
      </c>
      <c r="AS103" s="173">
        <f t="shared" si="84"/>
        <v>354.70000000000005</v>
      </c>
      <c r="AT103" s="173"/>
      <c r="AU103" s="172">
        <f>AC103/5+1</f>
        <v>2.94</v>
      </c>
      <c r="AV103" s="147" t="s">
        <v>39932</v>
      </c>
      <c r="AW103" s="149">
        <v>2831.8</v>
      </c>
      <c r="AX103" s="149">
        <v>503.33</v>
      </c>
      <c r="AY103" s="149">
        <v>3.96</v>
      </c>
      <c r="AZ103" s="149">
        <v>152</v>
      </c>
      <c r="BA103" s="149">
        <v>-1</v>
      </c>
      <c r="BB103" s="174">
        <v>37.9</v>
      </c>
      <c r="BC103" s="174">
        <v>58.12</v>
      </c>
      <c r="BD103" s="174">
        <f>((1.092*8.3144*(BA103+273)*(LN(BB103)-1.013)/(0.93-(BA103+273)/(AZ103+273)))*((AZ103-AP103)/(AZ103-BA103))^0.383)*1000/BC103</f>
        <v>285268.86253987602</v>
      </c>
      <c r="BE103" s="184">
        <f>1-EXP(-2.63*(AW103/BD103)*(AZ103-BA103)*(1-((AZ103-AP103)/(AZ103-BA103))^0.38))</f>
        <v>0.63991248292901681</v>
      </c>
      <c r="BF103" s="149">
        <f>AD103*AL103*AK103*AN103*AX103</f>
        <v>1423.3026579321602</v>
      </c>
      <c r="BG103" s="149">
        <f>0.07*BF103*BE103/AY103</f>
        <v>16.099807991358244</v>
      </c>
      <c r="BH103" s="149">
        <f>(1-AD103)*AK103*AL103*AN103</f>
        <v>8.2122276480000025</v>
      </c>
      <c r="BI103" s="175" t="e">
        <f>MROUND(#REF!,0.1)/5</f>
        <v>#REF!</v>
      </c>
      <c r="BJ103" s="108">
        <v>2.7</v>
      </c>
      <c r="BK103" s="176">
        <f>CEILING(AN103,0.2)</f>
        <v>3</v>
      </c>
      <c r="BL103" s="176">
        <f>AM103</f>
        <v>2.4000000000000004</v>
      </c>
      <c r="BM103" s="176">
        <f>CEILING((1-AD103)*AN103,0.2)</f>
        <v>2.4000000000000004</v>
      </c>
      <c r="BN103" s="161">
        <f>BH103+BG103</f>
        <v>24.312035639358246</v>
      </c>
      <c r="BW103" s="149">
        <f>Z103</f>
        <v>246</v>
      </c>
      <c r="BX103" s="161">
        <f>BG103/BH103</f>
        <v>1.9604678147565935</v>
      </c>
      <c r="BY103" s="185">
        <v>184</v>
      </c>
      <c r="BZ103" s="186">
        <v>0.15273148</v>
      </c>
      <c r="CA103" s="186">
        <v>0.15227315</v>
      </c>
      <c r="CB103" s="186">
        <v>0.22794902</v>
      </c>
      <c r="CC103" s="186">
        <v>8.0815508999999994E-2</v>
      </c>
      <c r="CD103" s="186">
        <v>5.9846009999999998E-2</v>
      </c>
      <c r="CE103" s="186">
        <v>8.7877764999999997E-2</v>
      </c>
      <c r="CF103" s="186">
        <v>8.6829669999999998E-2</v>
      </c>
      <c r="CG103" s="186">
        <v>8.2028299999999998E-2</v>
      </c>
      <c r="CH103" s="186">
        <v>0.12904114999999999</v>
      </c>
      <c r="CI103" s="186">
        <v>0.63068508999999995</v>
      </c>
      <c r="CJ103" s="186">
        <v>0.61931287999999995</v>
      </c>
      <c r="CK103" s="186">
        <v>0.5366841</v>
      </c>
      <c r="CL103" s="186">
        <v>0.74871898000000003</v>
      </c>
      <c r="CM103" s="186">
        <v>0.73238968999999998</v>
      </c>
      <c r="CN103" s="186">
        <v>0.62105650000000001</v>
      </c>
      <c r="CO103" s="186">
        <v>0.58858180000000004</v>
      </c>
      <c r="CP103" s="186">
        <v>0.57865458999999997</v>
      </c>
      <c r="CQ103" s="186">
        <v>0.5038994</v>
      </c>
      <c r="CR103" s="186">
        <v>0.47984221999999999</v>
      </c>
      <c r="CS103" s="186">
        <v>0.47414940999999999</v>
      </c>
      <c r="CT103" s="186">
        <v>0.44056895000000001</v>
      </c>
      <c r="CU103" s="186">
        <v>0.32658827000000001</v>
      </c>
      <c r="CV103" s="186">
        <v>0.26591331000000001</v>
      </c>
      <c r="CW103" s="186">
        <v>0.23103340999999999</v>
      </c>
      <c r="CX103" s="186">
        <v>0.20664099999999999</v>
      </c>
      <c r="CY103" s="186">
        <v>0.20427070999999999</v>
      </c>
      <c r="CZ103" s="186">
        <v>0.21727653</v>
      </c>
    </row>
    <row r="104" spans="1:123" s="149" customFormat="1">
      <c r="A104" s="149" t="s">
        <v>40158</v>
      </c>
      <c r="B104" s="149">
        <v>17.700000000000003</v>
      </c>
      <c r="C104" s="149">
        <v>0.35748449999999998</v>
      </c>
      <c r="D104" s="171">
        <v>0.4</v>
      </c>
      <c r="E104" s="171">
        <v>7.8000000000000007</v>
      </c>
      <c r="F104" s="171">
        <v>3</v>
      </c>
      <c r="G104" s="171">
        <v>1</v>
      </c>
      <c r="H104" s="171">
        <v>2</v>
      </c>
      <c r="I104" s="173">
        <v>290.3</v>
      </c>
      <c r="J104" s="173">
        <v>367.6</v>
      </c>
      <c r="K104" s="163">
        <v>5</v>
      </c>
      <c r="L104" s="163">
        <v>11</v>
      </c>
      <c r="M104" s="163">
        <v>14</v>
      </c>
      <c r="N104" s="163">
        <v>2.2000000000000002</v>
      </c>
      <c r="O104" s="163">
        <v>11</v>
      </c>
      <c r="P104" s="149">
        <v>2.2594605382823518</v>
      </c>
      <c r="Q104" s="180">
        <f t="shared" si="64"/>
        <v>-7.2</v>
      </c>
      <c r="R104" s="181">
        <f t="shared" si="65"/>
        <v>10</v>
      </c>
      <c r="S104" s="181">
        <v>5</v>
      </c>
      <c r="T104" s="182">
        <f t="shared" si="66"/>
        <v>2.2000000000000002</v>
      </c>
      <c r="U104" s="182">
        <f t="shared" si="67"/>
        <v>11</v>
      </c>
      <c r="V104" s="182">
        <f t="shared" si="68"/>
        <v>14</v>
      </c>
      <c r="W104" s="183">
        <f t="shared" si="69"/>
        <v>1</v>
      </c>
      <c r="X104" s="149" t="s">
        <v>346</v>
      </c>
      <c r="Y104" s="171">
        <f t="shared" si="70"/>
        <v>18.7</v>
      </c>
      <c r="Z104" s="151">
        <f t="shared" si="73"/>
        <v>17</v>
      </c>
      <c r="AA104" s="151">
        <f t="shared" si="74"/>
        <v>9</v>
      </c>
      <c r="AB104" s="147" t="s">
        <v>5333</v>
      </c>
      <c r="AC104" s="172">
        <f t="shared" si="71"/>
        <v>17.700000000000003</v>
      </c>
      <c r="AD104" s="153">
        <f t="shared" si="75"/>
        <v>0.35748449999999998</v>
      </c>
      <c r="AE104" s="153" t="s">
        <v>15302</v>
      </c>
      <c r="AF104" s="153" t="s">
        <v>10316</v>
      </c>
      <c r="AG104" s="153" t="s">
        <v>20262</v>
      </c>
      <c r="AH104" s="153" t="s">
        <v>25223</v>
      </c>
      <c r="AI104" s="151">
        <f t="shared" si="76"/>
        <v>10.6</v>
      </c>
      <c r="AJ104" s="171">
        <f t="shared" si="77"/>
        <v>6</v>
      </c>
      <c r="AK104" s="171">
        <f t="shared" si="78"/>
        <v>0.4</v>
      </c>
      <c r="AL104" s="171">
        <f t="shared" si="79"/>
        <v>7.8000000000000007</v>
      </c>
      <c r="AM104" s="171">
        <f t="shared" si="80"/>
        <v>2</v>
      </c>
      <c r="AN104" s="171">
        <f t="shared" si="81"/>
        <v>3</v>
      </c>
      <c r="AO104" s="147" t="s">
        <v>30181</v>
      </c>
      <c r="AP104" s="147" t="s">
        <v>35161</v>
      </c>
      <c r="AQ104" s="171">
        <f t="shared" si="82"/>
        <v>1</v>
      </c>
      <c r="AR104" s="173">
        <f t="shared" si="83"/>
        <v>290.3</v>
      </c>
      <c r="AS104" s="173">
        <f t="shared" si="84"/>
        <v>367.6</v>
      </c>
      <c r="AT104" s="173" t="e">
        <f>ROUNDUP(#REF!/10,2)</f>
        <v>#REF!</v>
      </c>
      <c r="AU104" s="172" t="e">
        <f>AT104/5+0.1</f>
        <v>#REF!</v>
      </c>
      <c r="AV104" s="147" t="s">
        <v>39931</v>
      </c>
      <c r="BB104" s="174"/>
      <c r="BC104" s="174"/>
      <c r="BD104" s="174"/>
      <c r="BJ104" s="162">
        <v>0</v>
      </c>
      <c r="BY104" s="185">
        <v>214</v>
      </c>
      <c r="BZ104" s="186">
        <v>0.14977609</v>
      </c>
      <c r="CA104" s="186">
        <v>9.6854969999999999E-2</v>
      </c>
      <c r="CB104" s="186">
        <v>6.7669213000000006E-2</v>
      </c>
      <c r="CC104" s="186">
        <v>7.9643749E-2</v>
      </c>
      <c r="CD104" s="186">
        <v>5.8023773000000001E-2</v>
      </c>
      <c r="CE104" s="186">
        <v>2.5074141000000001E-2</v>
      </c>
      <c r="CF104" s="186">
        <v>7.4258924000000004E-2</v>
      </c>
      <c r="CG104" s="186">
        <v>4.5799847999999997E-2</v>
      </c>
      <c r="CH104" s="186">
        <v>3.0572848E-2</v>
      </c>
      <c r="CI104" s="186">
        <v>2.1076554999999999</v>
      </c>
      <c r="CJ104" s="186">
        <v>0.59501999999999999</v>
      </c>
      <c r="CK104" s="186">
        <v>0.12151511</v>
      </c>
      <c r="CL104" s="186">
        <v>4.2666111000000004</v>
      </c>
      <c r="CM104" s="186">
        <v>1.0794182000000001</v>
      </c>
      <c r="CN104" s="186">
        <v>0.18572842000000001</v>
      </c>
      <c r="CO104" s="186">
        <v>1.424677</v>
      </c>
      <c r="CP104" s="186">
        <v>0.45340765</v>
      </c>
      <c r="CQ104" s="186">
        <v>0.1022797</v>
      </c>
      <c r="CR104" s="186">
        <v>0.48026206999999999</v>
      </c>
      <c r="CS104" s="186">
        <v>0.20093253</v>
      </c>
      <c r="CT104" s="186">
        <v>0.11060542</v>
      </c>
      <c r="CU104" s="186">
        <v>9.0943157999999996E-2</v>
      </c>
      <c r="CV104" s="186">
        <v>7.3128424999999997E-2</v>
      </c>
      <c r="CW104" s="186">
        <v>7.0736319000000006E-2</v>
      </c>
      <c r="CX104" s="186">
        <v>0.27830461000000001</v>
      </c>
      <c r="CY104" s="186">
        <v>0.12843673999999999</v>
      </c>
      <c r="CZ104" s="186">
        <v>6.6939466000000003E-2</v>
      </c>
    </row>
    <row r="105" spans="1:123" s="149" customFormat="1" ht="13.5" customHeight="1">
      <c r="A105" s="149" t="s">
        <v>40139</v>
      </c>
      <c r="B105" s="149">
        <v>28.1</v>
      </c>
      <c r="C105" s="149">
        <v>0.29923269999999996</v>
      </c>
      <c r="D105" s="171">
        <v>1</v>
      </c>
      <c r="E105" s="171">
        <v>9</v>
      </c>
      <c r="F105" s="171">
        <v>1</v>
      </c>
      <c r="G105" s="171">
        <v>0.60000000000000009</v>
      </c>
      <c r="H105" s="171">
        <v>0.8</v>
      </c>
      <c r="I105" s="173">
        <v>331.1</v>
      </c>
      <c r="J105" s="173">
        <v>409.3</v>
      </c>
      <c r="K105" s="163">
        <v>5</v>
      </c>
      <c r="L105" s="163">
        <v>4</v>
      </c>
      <c r="M105" s="163">
        <v>8</v>
      </c>
      <c r="N105" s="163">
        <v>2.4000000000000004</v>
      </c>
      <c r="O105" s="163">
        <v>27</v>
      </c>
      <c r="P105" s="149">
        <v>2.4746496355050387</v>
      </c>
      <c r="Q105" s="180">
        <f t="shared" si="64"/>
        <v>-7.4</v>
      </c>
      <c r="R105" s="181">
        <f t="shared" si="65"/>
        <v>15.1</v>
      </c>
      <c r="S105" s="181">
        <v>5</v>
      </c>
      <c r="T105" s="182">
        <f t="shared" si="66"/>
        <v>2.4000000000000004</v>
      </c>
      <c r="U105" s="182">
        <f t="shared" si="67"/>
        <v>4</v>
      </c>
      <c r="V105" s="182">
        <f t="shared" si="68"/>
        <v>8</v>
      </c>
      <c r="W105" s="183">
        <f t="shared" si="69"/>
        <v>2.6</v>
      </c>
      <c r="X105" s="149" t="s">
        <v>327</v>
      </c>
      <c r="Y105" s="171">
        <f t="shared" si="70"/>
        <v>36.299999999999997</v>
      </c>
      <c r="Z105" s="151">
        <f t="shared" si="73"/>
        <v>58</v>
      </c>
      <c r="AA105" s="151">
        <f t="shared" si="74"/>
        <v>9</v>
      </c>
      <c r="AB105" s="147" t="s">
        <v>5314</v>
      </c>
      <c r="AC105" s="172">
        <f t="shared" si="71"/>
        <v>28.1</v>
      </c>
      <c r="AD105" s="153">
        <f t="shared" si="75"/>
        <v>0.29923269999999996</v>
      </c>
      <c r="AE105" s="153" t="s">
        <v>15284</v>
      </c>
      <c r="AF105" s="153" t="s">
        <v>10297</v>
      </c>
      <c r="AG105" s="153" t="s">
        <v>20244</v>
      </c>
      <c r="AH105" s="153" t="s">
        <v>25204</v>
      </c>
      <c r="AI105" s="151">
        <f t="shared" si="76"/>
        <v>10</v>
      </c>
      <c r="AJ105" s="171">
        <f t="shared" si="77"/>
        <v>5.6</v>
      </c>
      <c r="AK105" s="171">
        <f t="shared" si="78"/>
        <v>1</v>
      </c>
      <c r="AL105" s="171">
        <f t="shared" si="79"/>
        <v>9</v>
      </c>
      <c r="AM105" s="171">
        <f t="shared" si="80"/>
        <v>0.8</v>
      </c>
      <c r="AN105" s="171">
        <f t="shared" si="81"/>
        <v>1</v>
      </c>
      <c r="AO105" s="147" t="s">
        <v>30162</v>
      </c>
      <c r="AP105" s="147" t="s">
        <v>35142</v>
      </c>
      <c r="AQ105" s="171">
        <f t="shared" si="82"/>
        <v>0.60000000000000009</v>
      </c>
      <c r="AR105" s="173">
        <f t="shared" si="83"/>
        <v>331.1</v>
      </c>
      <c r="AS105" s="173">
        <f t="shared" si="84"/>
        <v>409.3</v>
      </c>
      <c r="AT105" s="173"/>
      <c r="AU105" s="172">
        <f>AC105/5+1</f>
        <v>6.62</v>
      </c>
      <c r="AV105" s="147" t="s">
        <v>39932</v>
      </c>
      <c r="AW105" s="149">
        <v>4326.2</v>
      </c>
      <c r="AX105" s="149">
        <v>387.74</v>
      </c>
      <c r="AY105" s="149">
        <v>16.239999999999998</v>
      </c>
      <c r="AZ105" s="149">
        <v>152</v>
      </c>
      <c r="BA105" s="149">
        <v>-1</v>
      </c>
      <c r="BB105" s="174">
        <v>37.9</v>
      </c>
      <c r="BC105" s="174">
        <v>58.12</v>
      </c>
      <c r="BD105" s="174">
        <f>((1.092*8.3144*(BA105+273)*(LN(BB105)-1.013)/(0.93-(BA105+273)/(AZ105+273)))*((AZ105-AP105)/(AZ105-BA105))^0.383)*1000/BC105</f>
        <v>160801.91228234494</v>
      </c>
      <c r="BE105" s="184">
        <f>1-EXP(-2.63*(AW105/BD105)*(AZ105-BA105)*(1-((AZ105-AP105)/(AZ105-BA105))^0.38))</f>
        <v>0.99809537061946041</v>
      </c>
      <c r="BF105" s="149">
        <f>AD105*AL105*AK105*AN105*AX105</f>
        <v>1044.2203838819999</v>
      </c>
      <c r="BG105" s="149">
        <f>0.07*BF105*BE105/AY105</f>
        <v>4.4923772890478455</v>
      </c>
      <c r="BH105" s="149">
        <f>(1-AD105)*AK105*AL105*AN105</f>
        <v>6.3069057000000006</v>
      </c>
      <c r="BI105" s="175" t="e">
        <f>MROUND(#REF!,0.1)/5</f>
        <v>#REF!</v>
      </c>
      <c r="BJ105" s="108">
        <v>7.3</v>
      </c>
      <c r="BK105" s="176">
        <f>CEILING(AN105,0.2)</f>
        <v>1</v>
      </c>
      <c r="BL105" s="176">
        <f>AM105</f>
        <v>0.8</v>
      </c>
      <c r="BM105" s="176">
        <f>CEILING((1-AD105)*AN105,0.2)</f>
        <v>0.8</v>
      </c>
      <c r="BN105" s="161">
        <f>BH105+BG105</f>
        <v>10.799282989047846</v>
      </c>
      <c r="BW105" s="149">
        <f>Z105</f>
        <v>58</v>
      </c>
      <c r="BX105" s="161">
        <f>BG105/BH105</f>
        <v>0.71229498310841166</v>
      </c>
      <c r="BY105" s="185">
        <v>195</v>
      </c>
      <c r="BZ105" s="186">
        <v>0.23945759</v>
      </c>
      <c r="CA105" s="186">
        <v>0.26368740000000002</v>
      </c>
      <c r="CB105" s="186">
        <v>0.23996969000000001</v>
      </c>
      <c r="CC105" s="186">
        <v>0.23632534999999999</v>
      </c>
      <c r="CD105" s="186">
        <v>0.23394281</v>
      </c>
      <c r="CE105" s="186">
        <v>0.28783452999999998</v>
      </c>
      <c r="CF105" s="186">
        <v>0.14069652999999999</v>
      </c>
      <c r="CG105" s="186">
        <v>0.15996392000000001</v>
      </c>
      <c r="CH105" s="186">
        <v>0.20154768000000001</v>
      </c>
      <c r="CI105" s="186">
        <v>3.9670868000000001</v>
      </c>
      <c r="CJ105" s="186">
        <v>1.9674932000000001</v>
      </c>
      <c r="CK105" s="186">
        <v>1.1745137000000001</v>
      </c>
      <c r="CL105" s="186">
        <v>3.6630604</v>
      </c>
      <c r="CM105" s="186">
        <v>1.7914587</v>
      </c>
      <c r="CN105" s="186">
        <v>1.1559223000000001</v>
      </c>
      <c r="CO105" s="186">
        <v>2.321326</v>
      </c>
      <c r="CP105" s="186">
        <v>1.1714289</v>
      </c>
      <c r="CQ105" s="186">
        <v>0.84767835999999996</v>
      </c>
      <c r="CR105" s="186">
        <v>1.3140061000000001</v>
      </c>
      <c r="CS105" s="186">
        <v>1.1256918</v>
      </c>
      <c r="CT105" s="186">
        <v>0.60416930999999996</v>
      </c>
      <c r="CU105" s="186">
        <v>0.30672612999999999</v>
      </c>
      <c r="CV105" s="186">
        <v>0.23618724999999999</v>
      </c>
      <c r="CW105" s="186">
        <v>0.25102437</v>
      </c>
      <c r="CX105" s="186">
        <v>0.49319294000000002</v>
      </c>
      <c r="CY105" s="186">
        <v>0.43217427000000003</v>
      </c>
      <c r="CZ105" s="186">
        <v>0.26306117000000001</v>
      </c>
    </row>
    <row r="106" spans="1:123" s="149" customFormat="1">
      <c r="A106" s="149" t="s">
        <v>40152</v>
      </c>
      <c r="B106" s="149">
        <v>33.800000000000004</v>
      </c>
      <c r="C106" s="149">
        <v>0.67874430000000008</v>
      </c>
      <c r="D106" s="171">
        <v>2.6</v>
      </c>
      <c r="E106" s="171">
        <v>6.8000000000000007</v>
      </c>
      <c r="F106" s="171">
        <v>2.4000000000000004</v>
      </c>
      <c r="G106" s="171">
        <v>0.2</v>
      </c>
      <c r="H106" s="171">
        <v>0.8</v>
      </c>
      <c r="I106" s="173">
        <v>416.3</v>
      </c>
      <c r="J106" s="173">
        <v>328.6</v>
      </c>
      <c r="K106" s="163">
        <v>20</v>
      </c>
      <c r="L106" s="163">
        <v>18</v>
      </c>
      <c r="M106" s="163">
        <v>5</v>
      </c>
      <c r="N106" s="163">
        <v>0.8</v>
      </c>
      <c r="O106" s="163">
        <v>27</v>
      </c>
      <c r="P106" s="149">
        <v>0.88207584663462224</v>
      </c>
      <c r="Q106" s="180">
        <f t="shared" si="64"/>
        <v>-20.8</v>
      </c>
      <c r="R106" s="181">
        <f t="shared" si="65"/>
        <v>15.700000000000001</v>
      </c>
      <c r="S106" s="181">
        <v>5</v>
      </c>
      <c r="T106" s="182">
        <f t="shared" si="66"/>
        <v>0.8</v>
      </c>
      <c r="U106" s="182">
        <f t="shared" si="67"/>
        <v>18</v>
      </c>
      <c r="V106" s="182">
        <f t="shared" si="68"/>
        <v>5</v>
      </c>
      <c r="W106" s="183">
        <f t="shared" si="69"/>
        <v>10.200000000000001</v>
      </c>
      <c r="X106" s="149" t="s">
        <v>340</v>
      </c>
      <c r="Y106" s="171">
        <f t="shared" si="70"/>
        <v>34.800000000000004</v>
      </c>
      <c r="Z106" s="151">
        <f t="shared" si="73"/>
        <v>143</v>
      </c>
      <c r="AA106" s="151">
        <f t="shared" si="74"/>
        <v>14</v>
      </c>
      <c r="AB106" s="147" t="s">
        <v>5327</v>
      </c>
      <c r="AC106" s="172">
        <f t="shared" si="71"/>
        <v>33.800000000000004</v>
      </c>
      <c r="AD106" s="153">
        <f t="shared" si="75"/>
        <v>0.67874430000000008</v>
      </c>
      <c r="AE106" s="153" t="s">
        <v>15296</v>
      </c>
      <c r="AF106" s="153" t="s">
        <v>10310</v>
      </c>
      <c r="AG106" s="153" t="s">
        <v>52</v>
      </c>
      <c r="AH106" s="153" t="s">
        <v>25217</v>
      </c>
      <c r="AI106" s="151">
        <f t="shared" si="76"/>
        <v>11.1</v>
      </c>
      <c r="AJ106" s="171">
        <f t="shared" si="77"/>
        <v>5.2</v>
      </c>
      <c r="AK106" s="171">
        <f t="shared" si="78"/>
        <v>2.6</v>
      </c>
      <c r="AL106" s="171">
        <f t="shared" si="79"/>
        <v>6.8000000000000007</v>
      </c>
      <c r="AM106" s="171">
        <f t="shared" si="80"/>
        <v>0.8</v>
      </c>
      <c r="AN106" s="171">
        <f t="shared" si="81"/>
        <v>2.4000000000000004</v>
      </c>
      <c r="AO106" s="147" t="s">
        <v>30175</v>
      </c>
      <c r="AP106" s="147" t="s">
        <v>35155</v>
      </c>
      <c r="AQ106" s="171">
        <f t="shared" si="82"/>
        <v>0.2</v>
      </c>
      <c r="AR106" s="173">
        <f t="shared" si="83"/>
        <v>416.3</v>
      </c>
      <c r="AS106" s="173">
        <f t="shared" si="84"/>
        <v>328.6</v>
      </c>
      <c r="AT106" s="173" t="e">
        <f>ROUNDUP(#REF!/10,2)</f>
        <v>#REF!</v>
      </c>
      <c r="AU106" s="172" t="e">
        <f>AT106/5+0.1</f>
        <v>#REF!</v>
      </c>
      <c r="AV106" s="147" t="s">
        <v>39931</v>
      </c>
      <c r="BB106" s="174"/>
      <c r="BC106" s="174"/>
      <c r="BD106" s="174"/>
      <c r="BJ106" s="162">
        <v>0</v>
      </c>
      <c r="BY106" s="185">
        <v>208</v>
      </c>
      <c r="BZ106" s="186">
        <v>9.9640422000000006E-2</v>
      </c>
      <c r="CA106" s="186">
        <v>0.10015886</v>
      </c>
      <c r="CB106" s="186">
        <v>0.15365365</v>
      </c>
      <c r="CC106" s="186">
        <v>0.10346726000000001</v>
      </c>
      <c r="CD106" s="186">
        <v>6.0858183000000003E-2</v>
      </c>
      <c r="CE106" s="186">
        <v>7.9246997999999999E-2</v>
      </c>
      <c r="CF106" s="186">
        <v>6.1124716000000003E-2</v>
      </c>
      <c r="CG106" s="186">
        <v>6.2223560999999997E-2</v>
      </c>
      <c r="CH106" s="186">
        <v>9.0046539999999994E-2</v>
      </c>
      <c r="CI106" s="186">
        <v>0.48998469</v>
      </c>
      <c r="CJ106" s="186">
        <v>0.49113011000000001</v>
      </c>
      <c r="CK106" s="186">
        <v>0.46511366999999998</v>
      </c>
      <c r="CL106" s="186">
        <v>0.46178659999999999</v>
      </c>
      <c r="CM106" s="186">
        <v>0.46590438000000001</v>
      </c>
      <c r="CN106" s="186">
        <v>0.43600055999999998</v>
      </c>
      <c r="CO106" s="186">
        <v>0.16159963999999999</v>
      </c>
      <c r="CP106" s="186">
        <v>0.16197954000000001</v>
      </c>
      <c r="CQ106" s="186">
        <v>0.12969705000000001</v>
      </c>
      <c r="CR106" s="186">
        <v>0.28333597999999999</v>
      </c>
      <c r="CS106" s="186">
        <v>0.28418204000000002</v>
      </c>
      <c r="CT106" s="186">
        <v>0.27644025999999999</v>
      </c>
      <c r="CU106" s="186">
        <v>0.24606226</v>
      </c>
      <c r="CV106" s="186">
        <v>0.21407799</v>
      </c>
      <c r="CW106" s="186">
        <v>0.11140593</v>
      </c>
      <c r="CX106" s="186">
        <v>0.12786926000000001</v>
      </c>
      <c r="CY106" s="186">
        <v>0.12824886999999999</v>
      </c>
      <c r="CZ106" s="186">
        <v>0.13191204000000001</v>
      </c>
    </row>
    <row r="107" spans="1:123" s="149" customFormat="1">
      <c r="A107" s="149" t="s">
        <v>40287</v>
      </c>
      <c r="B107" s="149">
        <v>17.400000000000002</v>
      </c>
      <c r="C107" s="149">
        <v>0.49188270000000001</v>
      </c>
      <c r="D107" s="171">
        <v>1.8</v>
      </c>
      <c r="E107" s="171">
        <v>4.6000000000000005</v>
      </c>
      <c r="F107" s="171">
        <v>2.6</v>
      </c>
      <c r="G107" s="171">
        <v>1.6</v>
      </c>
      <c r="H107" s="171">
        <v>1.4000000000000001</v>
      </c>
      <c r="I107" s="173">
        <v>477.8</v>
      </c>
      <c r="J107" s="173">
        <v>359.6</v>
      </c>
      <c r="K107" s="163">
        <v>10</v>
      </c>
      <c r="L107" s="163">
        <v>7</v>
      </c>
      <c r="M107" s="163">
        <v>4</v>
      </c>
      <c r="N107" s="163">
        <v>1.2000000000000002</v>
      </c>
      <c r="O107" s="163">
        <v>21</v>
      </c>
      <c r="P107" s="149">
        <v>1.2903478003934081</v>
      </c>
      <c r="Q107" s="180">
        <f t="shared" si="64"/>
        <v>-11.2</v>
      </c>
      <c r="R107" s="181">
        <f t="shared" si="65"/>
        <v>14.8</v>
      </c>
      <c r="S107" s="181">
        <v>5</v>
      </c>
      <c r="T107" s="182">
        <f t="shared" si="66"/>
        <v>1.2000000000000002</v>
      </c>
      <c r="U107" s="182">
        <f t="shared" si="67"/>
        <v>7</v>
      </c>
      <c r="V107" s="182">
        <f t="shared" si="68"/>
        <v>4</v>
      </c>
      <c r="W107" s="183">
        <f t="shared" si="69"/>
        <v>3.8000000000000003</v>
      </c>
      <c r="X107" s="149" t="s">
        <v>474</v>
      </c>
      <c r="Y107" s="171">
        <f t="shared" si="70"/>
        <v>18.3</v>
      </c>
      <c r="Z107" s="151">
        <f t="shared" si="73"/>
        <v>205</v>
      </c>
      <c r="AA107" s="151">
        <f t="shared" si="74"/>
        <v>16</v>
      </c>
      <c r="AB107" s="147" t="s">
        <v>5462</v>
      </c>
      <c r="AC107" s="172">
        <f t="shared" si="71"/>
        <v>17.400000000000002</v>
      </c>
      <c r="AD107" s="153">
        <f t="shared" si="75"/>
        <v>0.49188270000000001</v>
      </c>
      <c r="AE107" s="153" t="s">
        <v>15430</v>
      </c>
      <c r="AF107" s="153" t="s">
        <v>10444</v>
      </c>
      <c r="AG107" s="153" t="s">
        <v>20391</v>
      </c>
      <c r="AH107" s="153" t="s">
        <v>25349</v>
      </c>
      <c r="AI107" s="151">
        <f t="shared" si="76"/>
        <v>12.2</v>
      </c>
      <c r="AJ107" s="171">
        <f t="shared" si="77"/>
        <v>6.6</v>
      </c>
      <c r="AK107" s="171">
        <f t="shared" si="78"/>
        <v>1.8</v>
      </c>
      <c r="AL107" s="171">
        <f t="shared" si="79"/>
        <v>4.6000000000000005</v>
      </c>
      <c r="AM107" s="171">
        <f t="shared" si="80"/>
        <v>1.4000000000000001</v>
      </c>
      <c r="AN107" s="171">
        <f t="shared" si="81"/>
        <v>2.6</v>
      </c>
      <c r="AO107" s="147" t="s">
        <v>30310</v>
      </c>
      <c r="AP107" s="147" t="s">
        <v>35290</v>
      </c>
      <c r="AQ107" s="171">
        <f t="shared" si="82"/>
        <v>1.6</v>
      </c>
      <c r="AR107" s="173">
        <f t="shared" si="83"/>
        <v>477.8</v>
      </c>
      <c r="AS107" s="173">
        <f t="shared" si="84"/>
        <v>359.6</v>
      </c>
      <c r="AT107" s="173" t="e">
        <f>ROUNDUP(#REF!/10,2)</f>
        <v>#REF!</v>
      </c>
      <c r="AU107" s="172" t="e">
        <f>AT107/5+0.1</f>
        <v>#REF!</v>
      </c>
      <c r="AV107" s="147" t="s">
        <v>39931</v>
      </c>
      <c r="BB107" s="174"/>
      <c r="BC107" s="174"/>
      <c r="BD107" s="174"/>
      <c r="BJ107" s="162">
        <v>0</v>
      </c>
      <c r="BY107" s="185">
        <v>343</v>
      </c>
      <c r="BZ107" s="186">
        <v>0.22253127</v>
      </c>
      <c r="CA107" s="186">
        <v>0.22512002</v>
      </c>
      <c r="CB107" s="186">
        <v>0.28948209000000003</v>
      </c>
      <c r="CC107" s="186">
        <v>0.18215777</v>
      </c>
      <c r="CD107" s="186">
        <v>0.23906664999999999</v>
      </c>
      <c r="CE107" s="186">
        <v>0.12449584</v>
      </c>
      <c r="CF107" s="186">
        <v>0.1922982</v>
      </c>
      <c r="CG107" s="186">
        <v>0.10122106</v>
      </c>
      <c r="CH107" s="186">
        <v>0.18243276</v>
      </c>
      <c r="CI107" s="186">
        <v>1.6717915999999999</v>
      </c>
      <c r="CJ107" s="186">
        <v>1.620266</v>
      </c>
      <c r="CK107" s="186">
        <v>1.2965484</v>
      </c>
      <c r="CL107" s="186">
        <v>1.3275599</v>
      </c>
      <c r="CM107" s="186">
        <v>1.2932863000000001</v>
      </c>
      <c r="CN107" s="186">
        <v>0.98794537999999998</v>
      </c>
      <c r="CO107" s="186">
        <v>0.93432826000000002</v>
      </c>
      <c r="CP107" s="186">
        <v>0.92113118999999999</v>
      </c>
      <c r="CQ107" s="186">
        <v>0.75883674999999995</v>
      </c>
      <c r="CR107" s="186">
        <v>0.93587953000000002</v>
      </c>
      <c r="CS107" s="186">
        <v>0.92151486999999999</v>
      </c>
      <c r="CT107" s="186">
        <v>0.80320685999999997</v>
      </c>
      <c r="CU107" s="186">
        <v>0.55057025000000004</v>
      </c>
      <c r="CV107" s="186">
        <v>0.37649015000000002</v>
      </c>
      <c r="CW107" s="186">
        <v>0.3103455</v>
      </c>
      <c r="CX107" s="186">
        <v>0.27112134999999998</v>
      </c>
      <c r="CY107" s="186">
        <v>0.27049032000000001</v>
      </c>
      <c r="CZ107" s="186">
        <v>0.29989511000000002</v>
      </c>
    </row>
    <row r="108" spans="1:123" s="149" customFormat="1">
      <c r="A108" s="149" t="s">
        <v>40090</v>
      </c>
      <c r="B108" s="149">
        <v>19.5</v>
      </c>
      <c r="C108" s="149">
        <v>0.28294250000000004</v>
      </c>
      <c r="D108" s="171">
        <v>1</v>
      </c>
      <c r="E108" s="171">
        <v>6.6000000000000005</v>
      </c>
      <c r="F108" s="171">
        <v>1.6</v>
      </c>
      <c r="G108" s="171">
        <v>1</v>
      </c>
      <c r="H108" s="171">
        <v>1.2000000000000002</v>
      </c>
      <c r="I108" s="173">
        <v>315.60000000000002</v>
      </c>
      <c r="J108" s="173">
        <v>333.90000000000003</v>
      </c>
      <c r="K108" s="163">
        <v>18</v>
      </c>
      <c r="L108" s="163">
        <v>18</v>
      </c>
      <c r="M108" s="163">
        <v>5</v>
      </c>
      <c r="N108" s="163">
        <v>0.60000000000000009</v>
      </c>
      <c r="O108" s="163">
        <v>13</v>
      </c>
      <c r="P108" s="149">
        <v>0.65967394536806712</v>
      </c>
      <c r="Q108" s="180">
        <f t="shared" si="64"/>
        <v>-18.600000000000001</v>
      </c>
      <c r="R108" s="181">
        <f t="shared" si="65"/>
        <v>9.6999999999999993</v>
      </c>
      <c r="S108" s="181">
        <v>5</v>
      </c>
      <c r="T108" s="182">
        <f t="shared" si="66"/>
        <v>0.60000000000000009</v>
      </c>
      <c r="U108" s="182">
        <f t="shared" si="67"/>
        <v>18</v>
      </c>
      <c r="V108" s="182">
        <f t="shared" si="68"/>
        <v>5</v>
      </c>
      <c r="W108" s="183">
        <f t="shared" si="69"/>
        <v>4.2</v>
      </c>
      <c r="X108" s="149" t="s">
        <v>277</v>
      </c>
      <c r="Y108" s="171">
        <f t="shared" si="70"/>
        <v>20.400000000000002</v>
      </c>
      <c r="Z108" s="151">
        <f t="shared" si="73"/>
        <v>43</v>
      </c>
      <c r="AA108" s="151">
        <f t="shared" si="74"/>
        <v>11</v>
      </c>
      <c r="AB108" s="147" t="s">
        <v>5264</v>
      </c>
      <c r="AC108" s="172">
        <f t="shared" si="71"/>
        <v>19.5</v>
      </c>
      <c r="AD108" s="153">
        <f t="shared" si="75"/>
        <v>0.28294250000000004</v>
      </c>
      <c r="AE108" s="153" t="s">
        <v>15235</v>
      </c>
      <c r="AF108" s="153" t="s">
        <v>10247</v>
      </c>
      <c r="AG108" s="153" t="s">
        <v>20196</v>
      </c>
      <c r="AH108" s="153" t="s">
        <v>25154</v>
      </c>
      <c r="AI108" s="151">
        <f t="shared" si="76"/>
        <v>11.2</v>
      </c>
      <c r="AJ108" s="171">
        <f t="shared" si="77"/>
        <v>6</v>
      </c>
      <c r="AK108" s="171">
        <f t="shared" si="78"/>
        <v>1</v>
      </c>
      <c r="AL108" s="171">
        <f t="shared" si="79"/>
        <v>6.6000000000000005</v>
      </c>
      <c r="AM108" s="171">
        <f t="shared" si="80"/>
        <v>1.2000000000000002</v>
      </c>
      <c r="AN108" s="171">
        <f t="shared" si="81"/>
        <v>1.6</v>
      </c>
      <c r="AO108" s="147" t="s">
        <v>30112</v>
      </c>
      <c r="AP108" s="147" t="s">
        <v>35092</v>
      </c>
      <c r="AQ108" s="171">
        <f t="shared" si="82"/>
        <v>1</v>
      </c>
      <c r="AR108" s="173">
        <f t="shared" si="83"/>
        <v>315.60000000000002</v>
      </c>
      <c r="AS108" s="173">
        <f t="shared" si="84"/>
        <v>333.90000000000003</v>
      </c>
      <c r="AT108" s="173"/>
      <c r="AU108" s="172">
        <f>AC108/5+1</f>
        <v>4.9000000000000004</v>
      </c>
      <c r="AV108" s="147" t="s">
        <v>39931</v>
      </c>
      <c r="AZ108" s="149">
        <v>152</v>
      </c>
      <c r="BA108" s="149">
        <v>-1</v>
      </c>
      <c r="BB108" s="174">
        <v>37.9</v>
      </c>
      <c r="BC108" s="174">
        <v>58.12</v>
      </c>
      <c r="BD108" s="174">
        <f>((1.092*8.3144*(BA108+273)*(LN(BB108)-1.013)/(0.93-(BA108+273)/(AZ108+273)))*((AZ108-AP108)/(AZ108-BA108))^0.383)*1000/BC108</f>
        <v>315058.26370470115</v>
      </c>
      <c r="BE108" s="184">
        <f>1-EXP(-2.63*(AW108/BD108)*(AZ108-BA108)*(1-((AZ108-AP108)/(AZ108-BA108))^0.38))</f>
        <v>0</v>
      </c>
      <c r="BF108" s="149">
        <f>AD108*AL108*AK108*AN108*AX108</f>
        <v>0</v>
      </c>
      <c r="BG108" s="149" t="e">
        <f>0.07*BF108*BE108/AY108</f>
        <v>#DIV/0!</v>
      </c>
      <c r="BH108" s="149">
        <f>(1-AD108)*AK108*AL108*AN108</f>
        <v>7.5721272000000006</v>
      </c>
      <c r="BI108" s="175" t="e">
        <f>MROUND(#REF!,0.1)/5</f>
        <v>#REF!</v>
      </c>
      <c r="BJ108" s="162">
        <v>0</v>
      </c>
      <c r="BK108" s="176">
        <f>CEILING(AN108,0.2)</f>
        <v>1.6</v>
      </c>
      <c r="BL108" s="176">
        <f>AM108</f>
        <v>1.2000000000000002</v>
      </c>
      <c r="BM108" s="176">
        <f>CEILING((1-AD108)*AN108,0.2)</f>
        <v>1.2000000000000002</v>
      </c>
      <c r="BN108" s="161" t="e">
        <f>BH108+BG108</f>
        <v>#DIV/0!</v>
      </c>
      <c r="BW108" s="149">
        <f>Z108</f>
        <v>43</v>
      </c>
      <c r="BX108" s="161" t="e">
        <f>BG108/BH108</f>
        <v>#DIV/0!</v>
      </c>
      <c r="BY108" s="185">
        <v>145</v>
      </c>
      <c r="BZ108" s="186">
        <v>0.13817314999999999</v>
      </c>
      <c r="CA108" s="186">
        <v>0.1383702</v>
      </c>
      <c r="CB108" s="186">
        <v>0.22170899999999999</v>
      </c>
      <c r="CC108" s="186">
        <v>8.4779538000000002E-2</v>
      </c>
      <c r="CD108" s="186">
        <v>6.3458956999999996E-2</v>
      </c>
      <c r="CE108" s="186">
        <v>7.5279094000000005E-2</v>
      </c>
      <c r="CF108" s="186">
        <v>6.5420127999999994E-2</v>
      </c>
      <c r="CG108" s="186">
        <v>6.5315939000000003E-2</v>
      </c>
      <c r="CH108" s="186">
        <v>8.5876569E-2</v>
      </c>
      <c r="CI108" s="186">
        <v>0.80301774000000004</v>
      </c>
      <c r="CJ108" s="186">
        <v>0.79662405999999997</v>
      </c>
      <c r="CK108" s="186">
        <v>0.73634845000000004</v>
      </c>
      <c r="CL108" s="186">
        <v>0.51611775000000004</v>
      </c>
      <c r="CM108" s="186">
        <v>0.51103133000000001</v>
      </c>
      <c r="CN108" s="186">
        <v>0.46072300999999999</v>
      </c>
      <c r="CO108" s="186">
        <v>0.15186962000000001</v>
      </c>
      <c r="CP108" s="186">
        <v>0.15095196999999999</v>
      </c>
      <c r="CQ108" s="186">
        <v>0.12582890999999999</v>
      </c>
      <c r="CR108" s="186">
        <v>0.46506786</v>
      </c>
      <c r="CS108" s="186">
        <v>0.46289718000000002</v>
      </c>
      <c r="CT108" s="186">
        <v>0.44903585000000001</v>
      </c>
      <c r="CU108" s="186">
        <v>0.37430944999999999</v>
      </c>
      <c r="CV108" s="186">
        <v>0.22542383999999999</v>
      </c>
      <c r="CW108" s="186">
        <v>0.10385585</v>
      </c>
      <c r="CX108" s="186">
        <v>0.10434172999999999</v>
      </c>
      <c r="CY108" s="186">
        <v>0.10400255999999999</v>
      </c>
      <c r="CZ108" s="186">
        <v>0.10119222999999999</v>
      </c>
    </row>
    <row r="109" spans="1:123" s="149" customFormat="1">
      <c r="A109" s="149" t="s">
        <v>40214</v>
      </c>
      <c r="B109" s="149">
        <v>35.800000000000004</v>
      </c>
      <c r="C109" s="149">
        <v>0.50083920000000004</v>
      </c>
      <c r="D109" s="171">
        <v>1.8</v>
      </c>
      <c r="E109" s="171">
        <v>8</v>
      </c>
      <c r="F109" s="171">
        <v>1.4000000000000001</v>
      </c>
      <c r="G109" s="171">
        <v>1.6</v>
      </c>
      <c r="H109" s="171">
        <v>0.60000000000000009</v>
      </c>
      <c r="I109" s="173">
        <v>373</v>
      </c>
      <c r="J109" s="173">
        <v>303.40000000000003</v>
      </c>
      <c r="K109" s="163">
        <v>14</v>
      </c>
      <c r="L109" s="163">
        <v>18</v>
      </c>
      <c r="M109" s="163">
        <v>4</v>
      </c>
      <c r="N109" s="163">
        <v>1</v>
      </c>
      <c r="O109" s="163">
        <v>22</v>
      </c>
      <c r="P109" s="149">
        <v>0.92149401146709886</v>
      </c>
      <c r="Q109" s="180">
        <f t="shared" si="64"/>
        <v>-15</v>
      </c>
      <c r="R109" s="181">
        <f t="shared" si="65"/>
        <v>11.100000000000001</v>
      </c>
      <c r="S109" s="181">
        <v>5</v>
      </c>
      <c r="T109" s="182">
        <f t="shared" si="66"/>
        <v>1</v>
      </c>
      <c r="U109" s="182">
        <f t="shared" si="67"/>
        <v>18</v>
      </c>
      <c r="V109" s="182">
        <f t="shared" si="68"/>
        <v>4</v>
      </c>
      <c r="W109" s="183">
        <f t="shared" si="69"/>
        <v>5.6000000000000005</v>
      </c>
      <c r="X109" s="149" t="s">
        <v>401</v>
      </c>
      <c r="Y109" s="171">
        <f t="shared" si="70"/>
        <v>36.700000000000003</v>
      </c>
      <c r="Z109" s="151">
        <f t="shared" si="73"/>
        <v>100</v>
      </c>
      <c r="AA109" s="151">
        <f t="shared" si="74"/>
        <v>10</v>
      </c>
      <c r="AB109" s="147" t="s">
        <v>5389</v>
      </c>
      <c r="AC109" s="172">
        <f t="shared" si="71"/>
        <v>35.800000000000004</v>
      </c>
      <c r="AD109" s="153">
        <f t="shared" si="75"/>
        <v>0.50083920000000004</v>
      </c>
      <c r="AE109" s="153" t="s">
        <v>15357</v>
      </c>
      <c r="AF109" s="153" t="s">
        <v>10371</v>
      </c>
      <c r="AG109" s="153" t="s">
        <v>20318</v>
      </c>
      <c r="AH109" s="153" t="s">
        <v>25277</v>
      </c>
      <c r="AI109" s="151">
        <f t="shared" si="76"/>
        <v>10.5</v>
      </c>
      <c r="AJ109" s="171">
        <f t="shared" si="77"/>
        <v>6.6</v>
      </c>
      <c r="AK109" s="171">
        <f t="shared" si="78"/>
        <v>1.8</v>
      </c>
      <c r="AL109" s="171">
        <f t="shared" si="79"/>
        <v>8</v>
      </c>
      <c r="AM109" s="171">
        <f t="shared" si="80"/>
        <v>0.60000000000000009</v>
      </c>
      <c r="AN109" s="171">
        <f t="shared" si="81"/>
        <v>1.4000000000000001</v>
      </c>
      <c r="AO109" s="147" t="s">
        <v>30237</v>
      </c>
      <c r="AP109" s="147" t="s">
        <v>35217</v>
      </c>
      <c r="AQ109" s="171">
        <f t="shared" si="82"/>
        <v>1.6</v>
      </c>
      <c r="AR109" s="173">
        <f t="shared" si="83"/>
        <v>373</v>
      </c>
      <c r="AS109" s="173">
        <f t="shared" si="84"/>
        <v>303.40000000000003</v>
      </c>
      <c r="AT109" s="173" t="e">
        <f>ROUNDUP(#REF!/10,2)</f>
        <v>#REF!</v>
      </c>
      <c r="AU109" s="172" t="e">
        <f>AT109/5+0.1</f>
        <v>#REF!</v>
      </c>
      <c r="AV109" s="147" t="s">
        <v>39931</v>
      </c>
      <c r="BB109" s="174"/>
      <c r="BC109" s="174"/>
      <c r="BD109" s="174"/>
      <c r="BJ109" s="162">
        <v>0</v>
      </c>
      <c r="BY109" s="185">
        <v>270</v>
      </c>
      <c r="BZ109" s="186">
        <v>0.16942719000000001</v>
      </c>
      <c r="CA109" s="186">
        <v>0.17092387000000001</v>
      </c>
      <c r="CB109" s="186">
        <v>0.28620884000000002</v>
      </c>
      <c r="CC109" s="186">
        <v>0.12309808</v>
      </c>
      <c r="CD109" s="186">
        <v>0.10279275</v>
      </c>
      <c r="CE109" s="186">
        <v>0.10277855</v>
      </c>
      <c r="CF109" s="186">
        <v>6.5223075000000005E-2</v>
      </c>
      <c r="CG109" s="186">
        <v>7.3576257000000006E-2</v>
      </c>
      <c r="CH109" s="186">
        <v>9.3555211999999999E-2</v>
      </c>
      <c r="CI109" s="186">
        <v>1.2638855</v>
      </c>
      <c r="CJ109" s="186">
        <v>1.2674110000000001</v>
      </c>
      <c r="CK109" s="186">
        <v>1.2127912000000001</v>
      </c>
      <c r="CL109" s="186">
        <v>0.76303326999999999</v>
      </c>
      <c r="CM109" s="186">
        <v>0.76667373999999999</v>
      </c>
      <c r="CN109" s="186">
        <v>0.72361903999999999</v>
      </c>
      <c r="CO109" s="186">
        <v>0.38398748999999999</v>
      </c>
      <c r="CP109" s="186">
        <v>0.38587885999999999</v>
      </c>
      <c r="CQ109" s="186">
        <v>0.35471745999999998</v>
      </c>
      <c r="CR109" s="186">
        <v>0.65365302999999997</v>
      </c>
      <c r="CS109" s="186">
        <v>0.65737635000000005</v>
      </c>
      <c r="CT109" s="186">
        <v>0.65106242999999997</v>
      </c>
      <c r="CU109" s="186">
        <v>0.56575030000000004</v>
      </c>
      <c r="CV109" s="186">
        <v>0.32775515</v>
      </c>
      <c r="CW109" s="186">
        <v>0.18743539000000001</v>
      </c>
      <c r="CX109" s="186">
        <v>0.13786912000000001</v>
      </c>
      <c r="CY109" s="186">
        <v>0.13841376999999999</v>
      </c>
      <c r="CZ109" s="186">
        <v>0.16173309</v>
      </c>
    </row>
    <row r="110" spans="1:123" s="149" customFormat="1">
      <c r="A110" s="149" t="s">
        <v>40172</v>
      </c>
      <c r="B110" s="149">
        <v>27.5</v>
      </c>
      <c r="C110" s="149">
        <v>0.22998850000000001</v>
      </c>
      <c r="D110" s="171">
        <v>1.6</v>
      </c>
      <c r="E110" s="171">
        <v>7</v>
      </c>
      <c r="F110" s="171">
        <v>1</v>
      </c>
      <c r="G110" s="171">
        <v>0.60000000000000009</v>
      </c>
      <c r="H110" s="171">
        <v>0.8</v>
      </c>
      <c r="I110" s="173">
        <v>561.5</v>
      </c>
      <c r="J110" s="173">
        <v>293.20000000000005</v>
      </c>
      <c r="K110" s="163">
        <v>18</v>
      </c>
      <c r="L110" s="163">
        <v>9</v>
      </c>
      <c r="M110" s="163">
        <v>10</v>
      </c>
      <c r="N110" s="163">
        <v>1.8</v>
      </c>
      <c r="O110" s="163">
        <v>6</v>
      </c>
      <c r="P110" s="149">
        <v>1.77177168578064</v>
      </c>
      <c r="Q110" s="180">
        <f t="shared" si="64"/>
        <v>-19.8</v>
      </c>
      <c r="R110" s="181">
        <f t="shared" si="65"/>
        <v>11.8</v>
      </c>
      <c r="S110" s="181">
        <v>5</v>
      </c>
      <c r="T110" s="182">
        <f t="shared" si="66"/>
        <v>1.8</v>
      </c>
      <c r="U110" s="182">
        <f t="shared" si="67"/>
        <v>9</v>
      </c>
      <c r="V110" s="182">
        <f t="shared" si="68"/>
        <v>10</v>
      </c>
      <c r="W110" s="183">
        <f t="shared" si="69"/>
        <v>1.8</v>
      </c>
      <c r="X110" s="149" t="s">
        <v>360</v>
      </c>
      <c r="Y110" s="171">
        <f t="shared" si="70"/>
        <v>28.5</v>
      </c>
      <c r="Z110" s="151">
        <f t="shared" si="73"/>
        <v>288</v>
      </c>
      <c r="AA110" s="151">
        <f t="shared" si="74"/>
        <v>11</v>
      </c>
      <c r="AB110" s="147" t="s">
        <v>5347</v>
      </c>
      <c r="AC110" s="172">
        <f t="shared" si="71"/>
        <v>27.5</v>
      </c>
      <c r="AD110" s="153">
        <f t="shared" si="75"/>
        <v>0.22998850000000001</v>
      </c>
      <c r="AE110" s="153" t="s">
        <v>15316</v>
      </c>
      <c r="AF110" s="153" t="s">
        <v>10330</v>
      </c>
      <c r="AG110" s="153" t="s">
        <v>20276</v>
      </c>
      <c r="AH110" s="153" t="s">
        <v>25236</v>
      </c>
      <c r="AI110" s="151">
        <f t="shared" si="76"/>
        <v>11</v>
      </c>
      <c r="AJ110" s="171">
        <f t="shared" si="77"/>
        <v>5.6</v>
      </c>
      <c r="AK110" s="171">
        <f t="shared" si="78"/>
        <v>1.6</v>
      </c>
      <c r="AL110" s="171">
        <f t="shared" si="79"/>
        <v>7</v>
      </c>
      <c r="AM110" s="171">
        <f t="shared" si="80"/>
        <v>0.8</v>
      </c>
      <c r="AN110" s="171">
        <f t="shared" si="81"/>
        <v>1</v>
      </c>
      <c r="AO110" s="147" t="s">
        <v>30195</v>
      </c>
      <c r="AP110" s="147" t="s">
        <v>35175</v>
      </c>
      <c r="AQ110" s="171">
        <f t="shared" si="82"/>
        <v>0.60000000000000009</v>
      </c>
      <c r="AR110" s="173">
        <f t="shared" si="83"/>
        <v>561.5</v>
      </c>
      <c r="AS110" s="173">
        <f t="shared" si="84"/>
        <v>293.20000000000005</v>
      </c>
      <c r="AT110" s="173" t="e">
        <f>ROUNDUP(#REF!/10,2)</f>
        <v>#REF!</v>
      </c>
      <c r="AU110" s="172" t="e">
        <f>AT110/5+0.1</f>
        <v>#REF!</v>
      </c>
      <c r="AV110" s="147" t="s">
        <v>39931</v>
      </c>
      <c r="BB110" s="174"/>
      <c r="BC110" s="174"/>
      <c r="BD110" s="174"/>
      <c r="BJ110" s="162">
        <v>0</v>
      </c>
      <c r="BY110" s="185">
        <v>228</v>
      </c>
      <c r="BZ110" s="186">
        <v>0.13669460999999999</v>
      </c>
      <c r="CA110" s="186">
        <v>0.13665515</v>
      </c>
      <c r="CB110" s="186">
        <v>0.16659093999999999</v>
      </c>
      <c r="CC110" s="186">
        <v>8.5867262999999999E-2</v>
      </c>
      <c r="CD110" s="186">
        <v>8.5527382999999998E-2</v>
      </c>
      <c r="CE110" s="186">
        <v>7.4198007999999996E-2</v>
      </c>
      <c r="CF110" s="186">
        <v>6.5501726999999996E-2</v>
      </c>
      <c r="CG110" s="186">
        <v>6.5446748999999999E-2</v>
      </c>
      <c r="CH110" s="186">
        <v>0.11197108</v>
      </c>
      <c r="CI110" s="186">
        <v>0.88092267999999996</v>
      </c>
      <c r="CJ110" s="186">
        <v>0.84423320999999996</v>
      </c>
      <c r="CK110" s="186">
        <v>0.62921636999999997</v>
      </c>
      <c r="CL110" s="186">
        <v>0.73563325000000002</v>
      </c>
      <c r="CM110" s="186">
        <v>0.72518939000000004</v>
      </c>
      <c r="CN110" s="186">
        <v>0.58644443999999996</v>
      </c>
      <c r="CO110" s="186">
        <v>0.50639003999999999</v>
      </c>
      <c r="CP110" s="186">
        <v>0.49875777999999998</v>
      </c>
      <c r="CQ110" s="186">
        <v>0.38910908</v>
      </c>
      <c r="CR110" s="186">
        <v>0.48512488999999998</v>
      </c>
      <c r="CS110" s="186">
        <v>0.47169613999999999</v>
      </c>
      <c r="CT110" s="186">
        <v>0.40794494999999997</v>
      </c>
      <c r="CU110" s="186">
        <v>0.37396418999999997</v>
      </c>
      <c r="CV110" s="186">
        <v>0.28778458000000001</v>
      </c>
      <c r="CW110" s="186">
        <v>0.23071227999999999</v>
      </c>
      <c r="CX110" s="186">
        <v>0.2029175</v>
      </c>
      <c r="CY110" s="186">
        <v>0.20083231000000001</v>
      </c>
      <c r="CZ110" s="186">
        <v>0.19171044000000001</v>
      </c>
    </row>
    <row r="111" spans="1:123" s="149" customFormat="1">
      <c r="A111" s="149" t="s">
        <v>39993</v>
      </c>
      <c r="B111" s="149">
        <v>13</v>
      </c>
      <c r="C111" s="149">
        <v>0.30427959999999998</v>
      </c>
      <c r="D111" s="171">
        <v>2.6</v>
      </c>
      <c r="E111" s="171">
        <v>4.2</v>
      </c>
      <c r="F111" s="171">
        <v>2.6</v>
      </c>
      <c r="G111" s="171">
        <v>2</v>
      </c>
      <c r="H111" s="171">
        <v>1.8</v>
      </c>
      <c r="I111" s="173">
        <v>534.70000000000005</v>
      </c>
      <c r="J111" s="173">
        <v>333.8</v>
      </c>
      <c r="K111" s="163">
        <v>20</v>
      </c>
      <c r="L111" s="163">
        <v>6</v>
      </c>
      <c r="M111" s="163">
        <v>15</v>
      </c>
      <c r="N111" s="163">
        <v>2.8000000000000003</v>
      </c>
      <c r="O111" s="163">
        <v>23</v>
      </c>
      <c r="P111" s="149">
        <v>2.837533318774756</v>
      </c>
      <c r="Q111" s="180">
        <f t="shared" si="64"/>
        <v>-22.8</v>
      </c>
      <c r="R111" s="181">
        <f t="shared" si="65"/>
        <v>19.899999999999999</v>
      </c>
      <c r="S111" s="181">
        <v>5</v>
      </c>
      <c r="T111" s="182">
        <f t="shared" si="66"/>
        <v>2.8000000000000003</v>
      </c>
      <c r="U111" s="182">
        <f t="shared" si="67"/>
        <v>6</v>
      </c>
      <c r="V111" s="182">
        <f t="shared" si="68"/>
        <v>15</v>
      </c>
      <c r="W111" s="183">
        <f t="shared" si="69"/>
        <v>8.4</v>
      </c>
      <c r="X111" s="149" t="s">
        <v>179</v>
      </c>
      <c r="Y111" s="171">
        <f t="shared" si="70"/>
        <v>14</v>
      </c>
      <c r="Z111" s="151">
        <f t="shared" si="73"/>
        <v>262</v>
      </c>
      <c r="AA111" s="151">
        <f t="shared" si="74"/>
        <v>22</v>
      </c>
      <c r="AB111" s="147" t="s">
        <v>5166</v>
      </c>
      <c r="AC111" s="172">
        <f t="shared" si="71"/>
        <v>13</v>
      </c>
      <c r="AD111" s="153">
        <f t="shared" si="75"/>
        <v>0.30427959999999998</v>
      </c>
      <c r="AE111" s="153" t="s">
        <v>15138</v>
      </c>
      <c r="AF111" s="153" t="s">
        <v>10150</v>
      </c>
      <c r="AG111" s="153" t="s">
        <v>20098</v>
      </c>
      <c r="AH111" s="153" t="s">
        <v>25057</v>
      </c>
      <c r="AI111" s="151">
        <f t="shared" si="76"/>
        <v>12.4</v>
      </c>
      <c r="AJ111" s="171">
        <f t="shared" si="77"/>
        <v>7</v>
      </c>
      <c r="AK111" s="171">
        <f t="shared" si="78"/>
        <v>2.6</v>
      </c>
      <c r="AL111" s="171">
        <f t="shared" si="79"/>
        <v>4.2</v>
      </c>
      <c r="AM111" s="171">
        <f t="shared" si="80"/>
        <v>1.8</v>
      </c>
      <c r="AN111" s="171">
        <f t="shared" si="81"/>
        <v>2.6</v>
      </c>
      <c r="AO111" s="147" t="s">
        <v>30014</v>
      </c>
      <c r="AP111" s="147" t="s">
        <v>34995</v>
      </c>
      <c r="AQ111" s="171">
        <f t="shared" si="82"/>
        <v>2</v>
      </c>
      <c r="AR111" s="173">
        <f t="shared" si="83"/>
        <v>534.70000000000005</v>
      </c>
      <c r="AS111" s="173">
        <f t="shared" si="84"/>
        <v>333.8</v>
      </c>
      <c r="AT111" s="173"/>
      <c r="AU111" s="172">
        <f>AC111/5+1</f>
        <v>3.6</v>
      </c>
      <c r="AV111" s="147" t="s">
        <v>39931</v>
      </c>
      <c r="AZ111" s="149">
        <v>152</v>
      </c>
      <c r="BA111" s="149">
        <v>-1</v>
      </c>
      <c r="BB111" s="174">
        <v>37.9</v>
      </c>
      <c r="BC111" s="174">
        <v>58.12</v>
      </c>
      <c r="BD111" s="174">
        <f>((1.092*8.3144*(BA111+273)*(LN(BB111)-1.013)/(0.93-(BA111+273)/(AZ111+273)))*((AZ111-AP111)/(AZ111-BA111))^0.383)*1000/BC111</f>
        <v>315125.91921245132</v>
      </c>
      <c r="BE111" s="184">
        <f>1-EXP(-2.63*(AW111/BD111)*(AZ111-BA111)*(1-((AZ111-AP111)/(AZ111-BA111))^0.38))</f>
        <v>0</v>
      </c>
      <c r="BF111" s="149">
        <f>AD111*AL111*AK111*AN111*AX111</f>
        <v>0</v>
      </c>
      <c r="BG111" s="149" t="e">
        <f>0.07*BF111*BE111/AY111</f>
        <v>#DIV/0!</v>
      </c>
      <c r="BH111" s="149">
        <f>(1-AD111)*AK111*AL111*AN111</f>
        <v>19.752893596800003</v>
      </c>
      <c r="BI111" s="175" t="e">
        <f>MROUND(#REF!,0.1)/5</f>
        <v>#REF!</v>
      </c>
      <c r="BJ111" s="149">
        <v>0</v>
      </c>
      <c r="BK111" s="176">
        <f>CEILING(AN111,0.2)</f>
        <v>2.6</v>
      </c>
      <c r="BL111" s="176">
        <f>AM111</f>
        <v>1.8</v>
      </c>
      <c r="BM111" s="176">
        <f>CEILING((1-AD111)*AN111,0.2)</f>
        <v>2</v>
      </c>
      <c r="BN111" s="161" t="e">
        <f>BH111+BG111</f>
        <v>#DIV/0!</v>
      </c>
      <c r="BW111" s="149">
        <f>Z111</f>
        <v>262</v>
      </c>
      <c r="BX111" s="161" t="e">
        <f>BG111/BH111</f>
        <v>#DIV/0!</v>
      </c>
      <c r="BY111" s="185">
        <v>47</v>
      </c>
      <c r="BZ111" s="186">
        <v>9.3191310999999999E-2</v>
      </c>
      <c r="CA111" s="186">
        <v>8.5756949999999998E-2</v>
      </c>
      <c r="CB111" s="186">
        <v>6.098932E-2</v>
      </c>
      <c r="CC111" s="186">
        <v>4.8520374999999998E-2</v>
      </c>
      <c r="CD111" s="186">
        <v>4.4748887000000001E-2</v>
      </c>
      <c r="CE111" s="186">
        <v>5.3620595E-2</v>
      </c>
      <c r="CF111" s="186">
        <v>4.3541290000000003E-2</v>
      </c>
      <c r="CG111" s="186">
        <v>4.2628072000000003E-2</v>
      </c>
      <c r="CH111" s="186">
        <v>4.2721409000000002E-2</v>
      </c>
      <c r="CI111" s="186">
        <v>0.37217978000000002</v>
      </c>
      <c r="CJ111" s="186">
        <v>0.27345746999999998</v>
      </c>
      <c r="CK111" s="186">
        <v>0.17633257999999999</v>
      </c>
      <c r="CL111" s="186">
        <v>0.43242607</v>
      </c>
      <c r="CM111" s="186">
        <v>0.35715327000000002</v>
      </c>
      <c r="CN111" s="186">
        <v>0.2257334</v>
      </c>
      <c r="CO111" s="186">
        <v>0.36807912999999998</v>
      </c>
      <c r="CP111" s="186">
        <v>0.32963628</v>
      </c>
      <c r="CQ111" s="186">
        <v>0.18706067000000001</v>
      </c>
      <c r="CR111" s="186">
        <v>0.25645878999999999</v>
      </c>
      <c r="CS111" s="186">
        <v>0.21056283000000001</v>
      </c>
      <c r="CT111" s="186">
        <v>0.13472845999999999</v>
      </c>
      <c r="CU111" s="186">
        <v>9.2433459999999995E-2</v>
      </c>
      <c r="CV111" s="186">
        <v>8.4118284000000001E-2</v>
      </c>
      <c r="CW111" s="186">
        <v>8.7853669999999995E-2</v>
      </c>
      <c r="CX111" s="186">
        <v>0.12703769000000001</v>
      </c>
      <c r="CY111" s="186">
        <v>0.12116025</v>
      </c>
      <c r="CZ111" s="186">
        <v>8.6084485000000002E-2</v>
      </c>
    </row>
    <row r="112" spans="1:123" s="149" customFormat="1">
      <c r="A112" s="149" t="s">
        <v>40239</v>
      </c>
      <c r="B112" s="149">
        <v>30.900000000000002</v>
      </c>
      <c r="C112" s="149">
        <v>0.4567947</v>
      </c>
      <c r="D112" s="171">
        <v>0.60000000000000009</v>
      </c>
      <c r="E112" s="171">
        <v>7.8000000000000007</v>
      </c>
      <c r="F112" s="171">
        <v>1.8</v>
      </c>
      <c r="G112" s="171">
        <v>0.60000000000000009</v>
      </c>
      <c r="H112" s="171">
        <v>1</v>
      </c>
      <c r="I112" s="173">
        <v>555.4</v>
      </c>
      <c r="J112" s="173">
        <v>285.90000000000003</v>
      </c>
      <c r="K112" s="163">
        <v>19</v>
      </c>
      <c r="L112" s="163">
        <v>14</v>
      </c>
      <c r="M112" s="163">
        <v>9</v>
      </c>
      <c r="N112" s="163">
        <v>1.6</v>
      </c>
      <c r="O112" s="163">
        <v>18</v>
      </c>
      <c r="P112" s="149">
        <v>1.5355563772419778</v>
      </c>
      <c r="Q112" s="180">
        <f t="shared" si="64"/>
        <v>-20.6</v>
      </c>
      <c r="R112" s="181">
        <f t="shared" si="65"/>
        <v>13.7</v>
      </c>
      <c r="S112" s="181">
        <v>5</v>
      </c>
      <c r="T112" s="182">
        <f t="shared" si="66"/>
        <v>1.6</v>
      </c>
      <c r="U112" s="182">
        <f t="shared" si="67"/>
        <v>14</v>
      </c>
      <c r="V112" s="182">
        <f t="shared" si="68"/>
        <v>9</v>
      </c>
      <c r="W112" s="183">
        <f t="shared" si="69"/>
        <v>6.2</v>
      </c>
      <c r="X112" s="149" t="s">
        <v>426</v>
      </c>
      <c r="Y112" s="171">
        <f t="shared" si="70"/>
        <v>31.900000000000002</v>
      </c>
      <c r="Z112" s="151">
        <f t="shared" si="73"/>
        <v>282</v>
      </c>
      <c r="AA112" s="151">
        <f t="shared" si="74"/>
        <v>8</v>
      </c>
      <c r="AB112" s="147" t="s">
        <v>5414</v>
      </c>
      <c r="AC112" s="172">
        <f t="shared" si="71"/>
        <v>30.900000000000002</v>
      </c>
      <c r="AD112" s="153">
        <f t="shared" si="75"/>
        <v>0.4567947</v>
      </c>
      <c r="AE112" s="153" t="s">
        <v>15382</v>
      </c>
      <c r="AF112" s="153" t="s">
        <v>10396</v>
      </c>
      <c r="AG112" s="153" t="s">
        <v>20343</v>
      </c>
      <c r="AH112" s="153" t="s">
        <v>25302</v>
      </c>
      <c r="AI112" s="151">
        <f t="shared" si="76"/>
        <v>10.6</v>
      </c>
      <c r="AJ112" s="171">
        <f t="shared" si="77"/>
        <v>5.6</v>
      </c>
      <c r="AK112" s="171">
        <f t="shared" si="78"/>
        <v>0.60000000000000009</v>
      </c>
      <c r="AL112" s="171">
        <f t="shared" si="79"/>
        <v>7.8000000000000007</v>
      </c>
      <c r="AM112" s="171">
        <f t="shared" si="80"/>
        <v>1</v>
      </c>
      <c r="AN112" s="171">
        <f t="shared" si="81"/>
        <v>1.8</v>
      </c>
      <c r="AO112" s="147" t="s">
        <v>30262</v>
      </c>
      <c r="AP112" s="147" t="s">
        <v>35242</v>
      </c>
      <c r="AQ112" s="171">
        <f t="shared" si="82"/>
        <v>0.60000000000000009</v>
      </c>
      <c r="AR112" s="173">
        <f t="shared" si="83"/>
        <v>555.4</v>
      </c>
      <c r="AS112" s="173">
        <f t="shared" si="84"/>
        <v>285.90000000000003</v>
      </c>
      <c r="AT112" s="173" t="e">
        <f>ROUNDUP(#REF!/10,2)</f>
        <v>#REF!</v>
      </c>
      <c r="AU112" s="172" t="e">
        <f>AT112/5+0.1</f>
        <v>#REF!</v>
      </c>
      <c r="AV112" s="147" t="s">
        <v>39931</v>
      </c>
      <c r="BB112" s="174"/>
      <c r="BC112" s="174"/>
      <c r="BD112" s="174"/>
      <c r="BJ112" s="162">
        <v>0</v>
      </c>
      <c r="BY112" s="185">
        <v>295</v>
      </c>
      <c r="BZ112" s="186">
        <v>0.10510076</v>
      </c>
      <c r="CA112" s="186">
        <v>0.10409543</v>
      </c>
      <c r="CB112" s="186">
        <v>0.14156442999999999</v>
      </c>
      <c r="CC112" s="186">
        <v>3.8589347000000003E-2</v>
      </c>
      <c r="CD112" s="186">
        <v>6.0865790000000003E-2</v>
      </c>
      <c r="CE112" s="186">
        <v>6.3991516999999998E-2</v>
      </c>
      <c r="CF112" s="186">
        <v>3.3959638E-2</v>
      </c>
      <c r="CG112" s="186">
        <v>3.3565893999999999E-2</v>
      </c>
      <c r="CH112" s="186">
        <v>5.4469820000000002E-2</v>
      </c>
      <c r="CI112" s="186">
        <v>0.57574970000000003</v>
      </c>
      <c r="CJ112" s="186">
        <v>0.55164747999999997</v>
      </c>
      <c r="CK112" s="186">
        <v>0.29426556999999998</v>
      </c>
      <c r="CL112" s="186">
        <v>0.44298831</v>
      </c>
      <c r="CM112" s="186">
        <v>0.42947375999999998</v>
      </c>
      <c r="CN112" s="186">
        <v>0.24309744999999999</v>
      </c>
      <c r="CO112" s="186">
        <v>0.26491418</v>
      </c>
      <c r="CP112" s="186">
        <v>0.25954121000000002</v>
      </c>
      <c r="CQ112" s="186">
        <v>0.14908805</v>
      </c>
      <c r="CR112" s="186">
        <v>0.31357953</v>
      </c>
      <c r="CS112" s="186">
        <v>0.30381507000000002</v>
      </c>
      <c r="CT112" s="186">
        <v>0.19874944999999999</v>
      </c>
      <c r="CU112" s="186">
        <v>0.23556441</v>
      </c>
      <c r="CV112" s="186">
        <v>0.16580239999999999</v>
      </c>
      <c r="CW112" s="186">
        <v>0.11060780000000001</v>
      </c>
      <c r="CX112" s="186">
        <v>9.3902401999999996E-2</v>
      </c>
      <c r="CY112" s="186">
        <v>9.2337236000000003E-2</v>
      </c>
      <c r="CZ112" s="186">
        <v>9.3273252000000001E-2</v>
      </c>
    </row>
    <row r="113" spans="1:104" s="149" customFormat="1">
      <c r="A113" s="149" t="s">
        <v>40281</v>
      </c>
      <c r="B113" s="149">
        <v>17.200000000000003</v>
      </c>
      <c r="C113" s="149">
        <v>0.18979460000000001</v>
      </c>
      <c r="D113" s="171">
        <v>1.6</v>
      </c>
      <c r="E113" s="171">
        <v>9</v>
      </c>
      <c r="F113" s="171">
        <v>1</v>
      </c>
      <c r="G113" s="171">
        <v>0.2</v>
      </c>
      <c r="H113" s="171">
        <v>1</v>
      </c>
      <c r="I113" s="173">
        <v>475.1</v>
      </c>
      <c r="J113" s="173">
        <v>416.90000000000003</v>
      </c>
      <c r="K113" s="163">
        <v>5</v>
      </c>
      <c r="L113" s="163">
        <v>16</v>
      </c>
      <c r="M113" s="163">
        <v>13</v>
      </c>
      <c r="N113" s="163">
        <v>1.8</v>
      </c>
      <c r="O113" s="163">
        <v>20</v>
      </c>
      <c r="P113" s="149">
        <v>1.7640074780949546</v>
      </c>
      <c r="Q113" s="180">
        <f t="shared" si="64"/>
        <v>-6.8</v>
      </c>
      <c r="R113" s="181">
        <f t="shared" si="65"/>
        <v>8.3000000000000007</v>
      </c>
      <c r="S113" s="181">
        <v>5</v>
      </c>
      <c r="T113" s="182">
        <f t="shared" si="66"/>
        <v>1.8</v>
      </c>
      <c r="U113" s="182">
        <f t="shared" si="67"/>
        <v>16</v>
      </c>
      <c r="V113" s="182">
        <f t="shared" si="68"/>
        <v>13</v>
      </c>
      <c r="W113" s="183">
        <f t="shared" si="69"/>
        <v>1.8</v>
      </c>
      <c r="X113" s="149" t="s">
        <v>468</v>
      </c>
      <c r="Y113" s="171">
        <f t="shared" si="70"/>
        <v>22.4</v>
      </c>
      <c r="Z113" s="151">
        <f t="shared" si="73"/>
        <v>202</v>
      </c>
      <c r="AA113" s="151">
        <f t="shared" si="74"/>
        <v>13</v>
      </c>
      <c r="AB113" s="147" t="s">
        <v>5456</v>
      </c>
      <c r="AC113" s="172">
        <f t="shared" si="71"/>
        <v>17.200000000000003</v>
      </c>
      <c r="AD113" s="153">
        <f t="shared" si="75"/>
        <v>0.18979460000000001</v>
      </c>
      <c r="AE113" s="153" t="s">
        <v>15424</v>
      </c>
      <c r="AF113" s="153" t="s">
        <v>10438</v>
      </c>
      <c r="AG113" s="153" t="s">
        <v>20385</v>
      </c>
      <c r="AH113" s="153" t="s">
        <v>25343</v>
      </c>
      <c r="AI113" s="151">
        <f t="shared" si="76"/>
        <v>10</v>
      </c>
      <c r="AJ113" s="171">
        <f t="shared" si="77"/>
        <v>5.2</v>
      </c>
      <c r="AK113" s="171">
        <f t="shared" si="78"/>
        <v>1.6</v>
      </c>
      <c r="AL113" s="171">
        <f t="shared" si="79"/>
        <v>9</v>
      </c>
      <c r="AM113" s="171">
        <f t="shared" si="80"/>
        <v>1</v>
      </c>
      <c r="AN113" s="171">
        <f t="shared" si="81"/>
        <v>1</v>
      </c>
      <c r="AO113" s="147" t="s">
        <v>30304</v>
      </c>
      <c r="AP113" s="147" t="s">
        <v>35284</v>
      </c>
      <c r="AQ113" s="171">
        <f t="shared" si="82"/>
        <v>0.2</v>
      </c>
      <c r="AR113" s="173">
        <f t="shared" si="83"/>
        <v>475.1</v>
      </c>
      <c r="AS113" s="173">
        <f t="shared" si="84"/>
        <v>416.90000000000003</v>
      </c>
      <c r="AT113" s="173" t="e">
        <f>ROUNDUP(#REF!/10,2)</f>
        <v>#REF!</v>
      </c>
      <c r="AU113" s="172" t="e">
        <f>AT113/5+0.1</f>
        <v>#REF!</v>
      </c>
      <c r="AV113" s="147" t="s">
        <v>39932</v>
      </c>
      <c r="BB113" s="174"/>
      <c r="BC113" s="174"/>
      <c r="BD113" s="174"/>
      <c r="BJ113" s="108">
        <v>4.2</v>
      </c>
      <c r="BY113" s="185">
        <v>337</v>
      </c>
      <c r="BZ113" s="186">
        <v>0.17380439</v>
      </c>
      <c r="CA113" s="186">
        <v>0.21689305</v>
      </c>
      <c r="CB113" s="186">
        <v>0.22133464</v>
      </c>
      <c r="CC113" s="186">
        <v>8.7468221999999998E-2</v>
      </c>
      <c r="CD113" s="186">
        <v>8.9618683000000005E-2</v>
      </c>
      <c r="CE113" s="186">
        <v>8.3451144000000005E-2</v>
      </c>
      <c r="CF113" s="186">
        <v>8.4146015000000005E-2</v>
      </c>
      <c r="CG113" s="186">
        <v>6.8040475000000003E-2</v>
      </c>
      <c r="CH113" s="186">
        <v>0.10302669</v>
      </c>
      <c r="CI113" s="186">
        <v>1.5901407999999999</v>
      </c>
      <c r="CJ113" s="186">
        <v>1.2334403</v>
      </c>
      <c r="CK113" s="186">
        <v>0.28214684000000001</v>
      </c>
      <c r="CL113" s="186">
        <v>4.0297532</v>
      </c>
      <c r="CM113" s="186">
        <v>2.2963540999999998</v>
      </c>
      <c r="CN113" s="186">
        <v>0.35217019999999999</v>
      </c>
      <c r="CO113" s="186">
        <v>0.85524630999999995</v>
      </c>
      <c r="CP113" s="186">
        <v>0.83091539000000003</v>
      </c>
      <c r="CQ113" s="186">
        <v>0.1809597</v>
      </c>
      <c r="CR113" s="186">
        <v>0.66591602999999999</v>
      </c>
      <c r="CS113" s="186">
        <v>0.65777068999999999</v>
      </c>
      <c r="CT113" s="186">
        <v>0.31799901000000003</v>
      </c>
      <c r="CU113" s="186">
        <v>0.29795002999999998</v>
      </c>
      <c r="CV113" s="186">
        <v>0.2109616</v>
      </c>
      <c r="CW113" s="186">
        <v>0.17064667</v>
      </c>
      <c r="CX113" s="186">
        <v>0.20936826</v>
      </c>
      <c r="CY113" s="186">
        <v>0.22154245</v>
      </c>
      <c r="CZ113" s="186">
        <v>0.13801667000000001</v>
      </c>
    </row>
    <row r="114" spans="1:104" s="149" customFormat="1">
      <c r="A114" s="149" t="s">
        <v>40377</v>
      </c>
      <c r="B114" s="149">
        <v>16.400000000000002</v>
      </c>
      <c r="C114" s="149">
        <v>0.32525759999999998</v>
      </c>
      <c r="D114" s="171">
        <v>1.2000000000000002</v>
      </c>
      <c r="E114" s="171">
        <v>8.4</v>
      </c>
      <c r="F114" s="171">
        <v>1.8</v>
      </c>
      <c r="G114" s="171">
        <v>0.60000000000000009</v>
      </c>
      <c r="H114" s="171">
        <v>1.2000000000000002</v>
      </c>
      <c r="I114" s="173">
        <v>443.3</v>
      </c>
      <c r="J114" s="173">
        <v>295.60000000000002</v>
      </c>
      <c r="K114" s="163">
        <v>17</v>
      </c>
      <c r="L114" s="163">
        <v>9</v>
      </c>
      <c r="M114" s="163">
        <v>9</v>
      </c>
      <c r="N114" s="163">
        <v>1.6</v>
      </c>
      <c r="O114" s="163">
        <v>24</v>
      </c>
      <c r="P114" s="149">
        <v>1.5179982416147193</v>
      </c>
      <c r="Q114" s="180">
        <f t="shared" si="64"/>
        <v>-18.600000000000001</v>
      </c>
      <c r="R114" s="181">
        <f t="shared" si="65"/>
        <v>17.600000000000001</v>
      </c>
      <c r="S114" s="181">
        <v>5</v>
      </c>
      <c r="T114" s="182">
        <f t="shared" si="66"/>
        <v>1.6</v>
      </c>
      <c r="U114" s="182">
        <f t="shared" si="67"/>
        <v>9</v>
      </c>
      <c r="V114" s="182">
        <f t="shared" si="68"/>
        <v>9</v>
      </c>
      <c r="W114" s="183">
        <f t="shared" si="69"/>
        <v>7.6000000000000005</v>
      </c>
      <c r="X114" s="149" t="s">
        <v>564</v>
      </c>
      <c r="Y114" s="171">
        <f t="shared" si="70"/>
        <v>17.400000000000002</v>
      </c>
      <c r="Z114" s="151">
        <f t="shared" si="73"/>
        <v>170</v>
      </c>
      <c r="AA114" s="151">
        <f t="shared" si="74"/>
        <v>12</v>
      </c>
      <c r="AB114" s="147" t="s">
        <v>5552</v>
      </c>
      <c r="AC114" s="172">
        <f t="shared" si="71"/>
        <v>16.400000000000002</v>
      </c>
      <c r="AD114" s="153">
        <f t="shared" si="75"/>
        <v>0.32525759999999998</v>
      </c>
      <c r="AE114" s="153" t="s">
        <v>15519</v>
      </c>
      <c r="AF114" s="153" t="s">
        <v>10534</v>
      </c>
      <c r="AG114" s="153" t="s">
        <v>20480</v>
      </c>
      <c r="AH114" s="153" t="s">
        <v>25439</v>
      </c>
      <c r="AI114" s="151">
        <f t="shared" si="76"/>
        <v>10.3</v>
      </c>
      <c r="AJ114" s="171">
        <f t="shared" si="77"/>
        <v>5.6</v>
      </c>
      <c r="AK114" s="171">
        <f t="shared" si="78"/>
        <v>1.2000000000000002</v>
      </c>
      <c r="AL114" s="171">
        <f t="shared" si="79"/>
        <v>8.4</v>
      </c>
      <c r="AM114" s="171">
        <f t="shared" si="80"/>
        <v>1.2000000000000002</v>
      </c>
      <c r="AN114" s="171">
        <f t="shared" si="81"/>
        <v>1.8</v>
      </c>
      <c r="AO114" s="147" t="s">
        <v>30400</v>
      </c>
      <c r="AP114" s="147" t="s">
        <v>35380</v>
      </c>
      <c r="AQ114" s="171">
        <f t="shared" si="82"/>
        <v>0.60000000000000009</v>
      </c>
      <c r="AR114" s="173">
        <f t="shared" si="83"/>
        <v>443.3</v>
      </c>
      <c r="AS114" s="173">
        <f t="shared" si="84"/>
        <v>295.60000000000002</v>
      </c>
      <c r="AT114" s="173" t="e">
        <f>ROUNDUP(#REF!/10,2)</f>
        <v>#REF!</v>
      </c>
      <c r="AU114" s="172" t="e">
        <f>AT114/5+0.1</f>
        <v>#REF!</v>
      </c>
      <c r="AV114" s="193" t="s">
        <v>39931</v>
      </c>
      <c r="BB114" s="174"/>
      <c r="BC114" s="174"/>
      <c r="BD114" s="174"/>
      <c r="BJ114" s="162">
        <v>0</v>
      </c>
      <c r="BY114" s="185">
        <v>433</v>
      </c>
      <c r="BZ114" s="186">
        <v>0.1122401</v>
      </c>
      <c r="CA114" s="186">
        <v>0.11234619</v>
      </c>
      <c r="CB114" s="186">
        <v>0.13641233999999999</v>
      </c>
      <c r="CC114" s="186">
        <v>4.9033053E-2</v>
      </c>
      <c r="CD114" s="186">
        <v>4.8252489000000003E-2</v>
      </c>
      <c r="CE114" s="186">
        <v>7.2546571000000004E-2</v>
      </c>
      <c r="CF114" s="186">
        <v>4.3463867000000003E-2</v>
      </c>
      <c r="CG114" s="186">
        <v>4.3274409999999999E-2</v>
      </c>
      <c r="CH114" s="186">
        <v>7.5945146000000005E-2</v>
      </c>
      <c r="CI114" s="186">
        <v>0.54398632000000002</v>
      </c>
      <c r="CJ114" s="186">
        <v>0.52600800999999997</v>
      </c>
      <c r="CK114" s="186">
        <v>0.27340141000000001</v>
      </c>
      <c r="CL114" s="186">
        <v>0.50520021000000004</v>
      </c>
      <c r="CM114" s="186">
        <v>0.49745265</v>
      </c>
      <c r="CN114" s="186">
        <v>0.27686422999999999</v>
      </c>
      <c r="CO114" s="186">
        <v>0.36303469999999999</v>
      </c>
      <c r="CP114" s="186">
        <v>0.36038819</v>
      </c>
      <c r="CQ114" s="186">
        <v>0.19881505999999999</v>
      </c>
      <c r="CR114" s="186">
        <v>0.33985346999999999</v>
      </c>
      <c r="CS114" s="186">
        <v>0.33161160000000001</v>
      </c>
      <c r="CT114" s="186">
        <v>0.22278993</v>
      </c>
      <c r="CU114" s="186">
        <v>0.22857130000000001</v>
      </c>
      <c r="CV114" s="186">
        <v>0.18932645000000001</v>
      </c>
      <c r="CW114" s="186">
        <v>0.14997265000000001</v>
      </c>
      <c r="CX114" s="186">
        <v>0.12697431000000001</v>
      </c>
      <c r="CY114" s="186">
        <v>0.12581724</v>
      </c>
      <c r="CZ114" s="186">
        <v>0.14405987000000001</v>
      </c>
    </row>
    <row r="115" spans="1:104" s="149" customFormat="1">
      <c r="A115" s="149" t="s">
        <v>40009</v>
      </c>
      <c r="B115" s="149">
        <v>17.900000000000002</v>
      </c>
      <c r="C115" s="149">
        <v>0.34754679999999999</v>
      </c>
      <c r="D115" s="171">
        <v>1.8</v>
      </c>
      <c r="E115" s="171">
        <v>8.6</v>
      </c>
      <c r="F115" s="171">
        <v>1.6</v>
      </c>
      <c r="G115" s="171">
        <v>1.6</v>
      </c>
      <c r="H115" s="171">
        <v>1</v>
      </c>
      <c r="I115" s="173">
        <v>327.40000000000003</v>
      </c>
      <c r="J115" s="173">
        <v>308.40000000000003</v>
      </c>
      <c r="K115" s="163">
        <v>15</v>
      </c>
      <c r="L115" s="163">
        <v>16</v>
      </c>
      <c r="M115" s="163">
        <v>4</v>
      </c>
      <c r="N115" s="163">
        <v>2</v>
      </c>
      <c r="O115" s="163">
        <v>29</v>
      </c>
      <c r="P115" s="149">
        <v>2.0525845533048019</v>
      </c>
      <c r="Q115" s="180">
        <f t="shared" si="64"/>
        <v>-17</v>
      </c>
      <c r="R115" s="181">
        <f t="shared" si="65"/>
        <v>14.9</v>
      </c>
      <c r="S115" s="181">
        <v>5</v>
      </c>
      <c r="T115" s="182">
        <f t="shared" si="66"/>
        <v>2</v>
      </c>
      <c r="U115" s="182">
        <f t="shared" si="67"/>
        <v>16</v>
      </c>
      <c r="V115" s="182">
        <f t="shared" si="68"/>
        <v>4</v>
      </c>
      <c r="W115" s="183">
        <f t="shared" si="69"/>
        <v>8.4</v>
      </c>
      <c r="X115" s="149" t="s">
        <v>195</v>
      </c>
      <c r="Y115" s="171">
        <f t="shared" si="70"/>
        <v>18.8</v>
      </c>
      <c r="Z115" s="151">
        <f t="shared" si="73"/>
        <v>54</v>
      </c>
      <c r="AA115" s="151">
        <f t="shared" si="74"/>
        <v>13</v>
      </c>
      <c r="AB115" s="147" t="s">
        <v>5182</v>
      </c>
      <c r="AC115" s="172">
        <f t="shared" si="71"/>
        <v>17.900000000000002</v>
      </c>
      <c r="AD115" s="153">
        <f t="shared" si="75"/>
        <v>0.34754679999999999</v>
      </c>
      <c r="AE115" s="153" t="s">
        <v>15154</v>
      </c>
      <c r="AF115" s="153" t="s">
        <v>10166</v>
      </c>
      <c r="AG115" s="153" t="s">
        <v>20114</v>
      </c>
      <c r="AH115" s="153" t="s">
        <v>25073</v>
      </c>
      <c r="AI115" s="151">
        <f t="shared" si="76"/>
        <v>10.199999999999999</v>
      </c>
      <c r="AJ115" s="171">
        <f t="shared" si="77"/>
        <v>6.6</v>
      </c>
      <c r="AK115" s="171">
        <f t="shared" si="78"/>
        <v>1.8</v>
      </c>
      <c r="AL115" s="171">
        <f t="shared" si="79"/>
        <v>8.6</v>
      </c>
      <c r="AM115" s="171">
        <f t="shared" si="80"/>
        <v>1</v>
      </c>
      <c r="AN115" s="171">
        <f t="shared" si="81"/>
        <v>1.6</v>
      </c>
      <c r="AO115" s="147" t="s">
        <v>30030</v>
      </c>
      <c r="AP115" s="147" t="s">
        <v>35011</v>
      </c>
      <c r="AQ115" s="171">
        <f t="shared" si="82"/>
        <v>1.6</v>
      </c>
      <c r="AR115" s="173">
        <f t="shared" si="83"/>
        <v>327.40000000000003</v>
      </c>
      <c r="AS115" s="173">
        <f t="shared" si="84"/>
        <v>308.40000000000003</v>
      </c>
      <c r="AT115" s="173"/>
      <c r="AU115" s="172">
        <f>AC115/5+1</f>
        <v>4.58</v>
      </c>
      <c r="AV115" s="147" t="s">
        <v>39931</v>
      </c>
      <c r="AZ115" s="149">
        <v>152</v>
      </c>
      <c r="BA115" s="149">
        <v>-1</v>
      </c>
      <c r="BB115" s="174">
        <v>37.9</v>
      </c>
      <c r="BC115" s="174">
        <v>58.12</v>
      </c>
      <c r="BD115" s="174">
        <f>((1.092*8.3144*(BA115+273)*(LN(BB115)-1.013)/(0.93-(BA115+273)/(AZ115+273)))*((AZ115-AP115)/(AZ115-BA115))^0.383)*1000/BC115</f>
        <v>346281.6581529149</v>
      </c>
      <c r="BE115" s="184">
        <f>1-EXP(-2.63*(AW115/BD115)*(AZ115-BA115)*(1-((AZ115-AP115)/(AZ115-BA115))^0.38))</f>
        <v>0</v>
      </c>
      <c r="BF115" s="149">
        <f>AD115*AL115*AK115*AN115*AX115</f>
        <v>0</v>
      </c>
      <c r="BG115" s="149" t="e">
        <f>0.07*BF115*BE115/AY115</f>
        <v>#DIV/0!</v>
      </c>
      <c r="BH115" s="149">
        <f>(1-AD115)*AK115*AL115*AN115</f>
        <v>16.159960857600005</v>
      </c>
      <c r="BI115" s="175" t="e">
        <f>MROUND(#REF!,0.1)/5</f>
        <v>#REF!</v>
      </c>
      <c r="BJ115" s="149">
        <v>0</v>
      </c>
      <c r="BK115" s="176">
        <f>CEILING(AN115,0.2)</f>
        <v>1.6</v>
      </c>
      <c r="BL115" s="176">
        <f>AM115</f>
        <v>1</v>
      </c>
      <c r="BM115" s="176">
        <f>CEILING((1-AD115)*AN115,0.2)</f>
        <v>1.2000000000000002</v>
      </c>
      <c r="BN115" s="161" t="e">
        <f>BH115+BG115</f>
        <v>#DIV/0!</v>
      </c>
      <c r="BW115" s="149">
        <f>Z115</f>
        <v>54</v>
      </c>
      <c r="BX115" s="161" t="e">
        <f>BG115/BH115</f>
        <v>#DIV/0!</v>
      </c>
      <c r="BY115" s="185">
        <v>63</v>
      </c>
      <c r="BZ115" s="186">
        <v>0.14940392999999999</v>
      </c>
      <c r="CA115" s="186">
        <v>0.1500438</v>
      </c>
      <c r="CB115" s="186">
        <v>0.21582580000000001</v>
      </c>
      <c r="CC115" s="186">
        <v>0.14076522</v>
      </c>
      <c r="CD115" s="186">
        <v>0.10392927</v>
      </c>
      <c r="CE115" s="186">
        <v>8.2872413000000006E-2</v>
      </c>
      <c r="CF115" s="186">
        <v>6.4338996999999995E-2</v>
      </c>
      <c r="CG115" s="186">
        <v>6.5880373000000006E-2</v>
      </c>
      <c r="CH115" s="186">
        <v>7.2615728000000004E-2</v>
      </c>
      <c r="CI115" s="186">
        <v>0.93585812999999995</v>
      </c>
      <c r="CJ115" s="186">
        <v>0.93210298000000003</v>
      </c>
      <c r="CK115" s="186">
        <v>0.88264829</v>
      </c>
      <c r="CL115" s="186">
        <v>0.58040756000000004</v>
      </c>
      <c r="CM115" s="186">
        <v>0.58096325000000004</v>
      </c>
      <c r="CN115" s="186">
        <v>0.53898203</v>
      </c>
      <c r="CO115" s="186">
        <v>0.32865185000000002</v>
      </c>
      <c r="CP115" s="186">
        <v>0.32855895000000002</v>
      </c>
      <c r="CQ115" s="186">
        <v>0.29546630000000002</v>
      </c>
      <c r="CR115" s="186">
        <v>0.51188904000000002</v>
      </c>
      <c r="CS115" s="186">
        <v>0.51146579000000003</v>
      </c>
      <c r="CT115" s="186">
        <v>0.48021396999999999</v>
      </c>
      <c r="CU115" s="186">
        <v>0.4013311</v>
      </c>
      <c r="CV115" s="186">
        <v>0.23066242000000001</v>
      </c>
      <c r="CW115" s="186">
        <v>0.14091065999999999</v>
      </c>
      <c r="CX115" s="186">
        <v>9.8390087000000001E-2</v>
      </c>
      <c r="CY115" s="186">
        <v>9.8426080999999999E-2</v>
      </c>
      <c r="CZ115" s="186">
        <v>0.12194853</v>
      </c>
    </row>
    <row r="116" spans="1:104" s="149" customFormat="1">
      <c r="A116" s="149" t="s">
        <v>40332</v>
      </c>
      <c r="B116" s="149">
        <v>33.9</v>
      </c>
      <c r="C116" s="149">
        <v>0.1205874</v>
      </c>
      <c r="D116" s="171">
        <v>2</v>
      </c>
      <c r="E116" s="171">
        <v>2</v>
      </c>
      <c r="F116" s="171">
        <v>2.2000000000000002</v>
      </c>
      <c r="G116" s="171">
        <v>1.8</v>
      </c>
      <c r="H116" s="171">
        <v>2</v>
      </c>
      <c r="I116" s="173">
        <v>421.90000000000003</v>
      </c>
      <c r="J116" s="173">
        <v>349.3</v>
      </c>
      <c r="K116" s="163">
        <v>5</v>
      </c>
      <c r="L116" s="163">
        <v>14</v>
      </c>
      <c r="M116" s="163">
        <v>12</v>
      </c>
      <c r="N116" s="163">
        <v>0.60000000000000009</v>
      </c>
      <c r="O116" s="163">
        <v>8</v>
      </c>
      <c r="P116" s="149">
        <v>0.63115233139226068</v>
      </c>
      <c r="Q116" s="180">
        <f t="shared" si="64"/>
        <v>-5.6</v>
      </c>
      <c r="R116" s="181">
        <f t="shared" si="65"/>
        <v>8.3000000000000007</v>
      </c>
      <c r="S116" s="181">
        <v>5</v>
      </c>
      <c r="T116" s="182">
        <f t="shared" si="66"/>
        <v>0.60000000000000009</v>
      </c>
      <c r="U116" s="182">
        <f t="shared" si="67"/>
        <v>14</v>
      </c>
      <c r="V116" s="182">
        <f t="shared" si="68"/>
        <v>12</v>
      </c>
      <c r="W116" s="183">
        <f t="shared" si="69"/>
        <v>0.8</v>
      </c>
      <c r="X116" s="149" t="s">
        <v>519</v>
      </c>
      <c r="Y116" s="171">
        <f t="shared" si="70"/>
        <v>34.9</v>
      </c>
      <c r="Z116" s="151">
        <f t="shared" si="73"/>
        <v>149</v>
      </c>
      <c r="AA116" s="151">
        <f t="shared" si="74"/>
        <v>20</v>
      </c>
      <c r="AB116" s="147" t="s">
        <v>5507</v>
      </c>
      <c r="AC116" s="172">
        <f t="shared" si="71"/>
        <v>33.9</v>
      </c>
      <c r="AD116" s="153">
        <f t="shared" si="75"/>
        <v>0.1205874</v>
      </c>
      <c r="AE116" s="153" t="s">
        <v>15475</v>
      </c>
      <c r="AF116" s="153" t="s">
        <v>10489</v>
      </c>
      <c r="AG116" s="153" t="s">
        <v>20436</v>
      </c>
      <c r="AH116" s="153" t="s">
        <v>25394</v>
      </c>
      <c r="AI116" s="151">
        <f t="shared" si="76"/>
        <v>13.5</v>
      </c>
      <c r="AJ116" s="171">
        <f t="shared" si="77"/>
        <v>6.8</v>
      </c>
      <c r="AK116" s="171">
        <f t="shared" si="78"/>
        <v>2</v>
      </c>
      <c r="AL116" s="171">
        <f t="shared" si="79"/>
        <v>2</v>
      </c>
      <c r="AM116" s="171">
        <f t="shared" si="80"/>
        <v>2</v>
      </c>
      <c r="AN116" s="171">
        <f t="shared" si="81"/>
        <v>2.2000000000000002</v>
      </c>
      <c r="AO116" s="147" t="s">
        <v>30355</v>
      </c>
      <c r="AP116" s="147" t="s">
        <v>35335</v>
      </c>
      <c r="AQ116" s="171">
        <f t="shared" si="82"/>
        <v>1.8</v>
      </c>
      <c r="AR116" s="173">
        <f t="shared" si="83"/>
        <v>421.90000000000003</v>
      </c>
      <c r="AS116" s="173">
        <f t="shared" si="84"/>
        <v>349.3</v>
      </c>
      <c r="AT116" s="173" t="e">
        <f>ROUNDUP(#REF!/10,2)</f>
        <v>#REF!</v>
      </c>
      <c r="AU116" s="172" t="e">
        <f>AT116/5+0.1</f>
        <v>#REF!</v>
      </c>
      <c r="AV116" s="193" t="s">
        <v>39931</v>
      </c>
      <c r="BB116" s="174"/>
      <c r="BC116" s="174"/>
      <c r="BD116" s="174"/>
      <c r="BJ116" s="162">
        <v>0</v>
      </c>
      <c r="BY116" s="185">
        <v>388</v>
      </c>
      <c r="BZ116" s="186">
        <v>0.49820414000000002</v>
      </c>
      <c r="CA116" s="186">
        <v>0.28331678999999999</v>
      </c>
      <c r="CB116" s="186">
        <v>0.15884340999999999</v>
      </c>
      <c r="CC116" s="186">
        <v>0.25562233000000001</v>
      </c>
      <c r="CD116" s="186">
        <v>0.22665356</v>
      </c>
      <c r="CE116" s="186">
        <v>0.18028282000000001</v>
      </c>
      <c r="CF116" s="186">
        <v>0.15564442000000001</v>
      </c>
      <c r="CG116" s="186">
        <v>0.15862364000000001</v>
      </c>
      <c r="CH116" s="186">
        <v>0.14533546999999999</v>
      </c>
      <c r="CI116" s="186">
        <v>2.6571332999999999</v>
      </c>
      <c r="CJ116" s="186">
        <v>1.1476820000000001</v>
      </c>
      <c r="CK116" s="186">
        <v>0.26687603999999998</v>
      </c>
      <c r="CL116" s="186">
        <v>3.9595959000000001</v>
      </c>
      <c r="CM116" s="186">
        <v>1.464734</v>
      </c>
      <c r="CN116" s="186">
        <v>0.32997078000000002</v>
      </c>
      <c r="CO116" s="186">
        <v>2.0700598000000001</v>
      </c>
      <c r="CP116" s="186">
        <v>0.95846467999999996</v>
      </c>
      <c r="CQ116" s="186">
        <v>0.25928476</v>
      </c>
      <c r="CR116" s="186">
        <v>0.99693626000000002</v>
      </c>
      <c r="CS116" s="186">
        <v>0.67968810000000002</v>
      </c>
      <c r="CT116" s="186">
        <v>0.19623347999999999</v>
      </c>
      <c r="CU116" s="186">
        <v>0.21167721</v>
      </c>
      <c r="CV116" s="186">
        <v>0.23816787</v>
      </c>
      <c r="CW116" s="186">
        <v>0.20978790999999999</v>
      </c>
      <c r="CX116" s="186">
        <v>0.42282017999999999</v>
      </c>
      <c r="CY116" s="186">
        <v>0.28500468000000001</v>
      </c>
      <c r="CZ116" s="186">
        <v>0.18280198</v>
      </c>
    </row>
    <row r="117" spans="1:104" s="149" customFormat="1">
      <c r="A117" s="149" t="s">
        <v>40402</v>
      </c>
      <c r="B117" s="149">
        <v>21.1</v>
      </c>
      <c r="C117" s="149">
        <v>0.27477609999999997</v>
      </c>
      <c r="D117" s="171">
        <v>0.8</v>
      </c>
      <c r="E117" s="171">
        <v>5.4</v>
      </c>
      <c r="F117" s="171">
        <v>1.6</v>
      </c>
      <c r="G117" s="171">
        <v>0.8</v>
      </c>
      <c r="H117" s="171">
        <v>1.2000000000000002</v>
      </c>
      <c r="I117" s="173">
        <v>551.9</v>
      </c>
      <c r="J117" s="173">
        <v>338.1</v>
      </c>
      <c r="K117" s="163">
        <v>7</v>
      </c>
      <c r="L117" s="163">
        <v>14</v>
      </c>
      <c r="M117" s="163">
        <v>10</v>
      </c>
      <c r="N117" s="163">
        <v>2.8000000000000003</v>
      </c>
      <c r="O117" s="163">
        <v>12</v>
      </c>
      <c r="P117" s="149">
        <v>2.7487178292842298</v>
      </c>
      <c r="Q117" s="180">
        <f t="shared" si="64"/>
        <v>-9.8000000000000007</v>
      </c>
      <c r="R117" s="181">
        <f t="shared" si="65"/>
        <v>8.9</v>
      </c>
      <c r="S117" s="181">
        <v>5</v>
      </c>
      <c r="T117" s="182">
        <f t="shared" si="66"/>
        <v>2.8000000000000003</v>
      </c>
      <c r="U117" s="182">
        <f t="shared" si="67"/>
        <v>14</v>
      </c>
      <c r="V117" s="182">
        <f t="shared" si="68"/>
        <v>10</v>
      </c>
      <c r="W117" s="183">
        <f t="shared" si="69"/>
        <v>1.4000000000000001</v>
      </c>
      <c r="X117" s="149" t="s">
        <v>589</v>
      </c>
      <c r="Y117" s="171">
        <f t="shared" si="70"/>
        <v>22</v>
      </c>
      <c r="Z117" s="151">
        <f t="shared" si="73"/>
        <v>279</v>
      </c>
      <c r="AA117" s="151">
        <f t="shared" si="74"/>
        <v>10</v>
      </c>
      <c r="AB117" s="147" t="s">
        <v>5577</v>
      </c>
      <c r="AC117" s="172">
        <f t="shared" si="71"/>
        <v>21.1</v>
      </c>
      <c r="AD117" s="153">
        <f t="shared" si="75"/>
        <v>0.27477609999999997</v>
      </c>
      <c r="AE117" s="153" t="s">
        <v>15544</v>
      </c>
      <c r="AF117" s="153" t="s">
        <v>10559</v>
      </c>
      <c r="AG117" s="153" t="s">
        <v>20505</v>
      </c>
      <c r="AH117" s="153" t="s">
        <v>25464</v>
      </c>
      <c r="AI117" s="151">
        <f t="shared" si="76"/>
        <v>11.8</v>
      </c>
      <c r="AJ117" s="171">
        <f t="shared" si="77"/>
        <v>5.8</v>
      </c>
      <c r="AK117" s="171">
        <f t="shared" si="78"/>
        <v>0.8</v>
      </c>
      <c r="AL117" s="171">
        <f t="shared" si="79"/>
        <v>5.4</v>
      </c>
      <c r="AM117" s="171">
        <f t="shared" si="80"/>
        <v>1.2000000000000002</v>
      </c>
      <c r="AN117" s="171">
        <f t="shared" si="81"/>
        <v>1.6</v>
      </c>
      <c r="AO117" s="147" t="s">
        <v>30425</v>
      </c>
      <c r="AP117" s="147" t="s">
        <v>35405</v>
      </c>
      <c r="AQ117" s="171">
        <f t="shared" si="82"/>
        <v>0.8</v>
      </c>
      <c r="AR117" s="173">
        <f t="shared" si="83"/>
        <v>551.9</v>
      </c>
      <c r="AS117" s="173">
        <f t="shared" si="84"/>
        <v>338.1</v>
      </c>
      <c r="AT117" s="173" t="e">
        <f>ROUNDUP(#REF!/10,2)</f>
        <v>#REF!</v>
      </c>
      <c r="AU117" s="172" t="e">
        <f>AT117/5+0.1</f>
        <v>#REF!</v>
      </c>
      <c r="AV117" s="193" t="s">
        <v>39931</v>
      </c>
      <c r="BB117" s="174"/>
      <c r="BC117" s="174"/>
      <c r="BD117" s="174"/>
      <c r="BJ117" s="162">
        <v>0</v>
      </c>
      <c r="BY117" s="185">
        <v>458</v>
      </c>
      <c r="BZ117" s="186">
        <v>0.12266204999999999</v>
      </c>
      <c r="CA117" s="186">
        <v>0.12375182</v>
      </c>
      <c r="CB117" s="186">
        <v>0.12390144</v>
      </c>
      <c r="CC117" s="186">
        <v>6.3028931999999996E-2</v>
      </c>
      <c r="CD117" s="186">
        <v>7.6737128000000002E-2</v>
      </c>
      <c r="CE117" s="186">
        <v>3.8593220999999997E-2</v>
      </c>
      <c r="CF117" s="186">
        <v>5.7835883999999997E-2</v>
      </c>
      <c r="CG117" s="186">
        <v>4.2188950000000003E-2</v>
      </c>
      <c r="CH117" s="186">
        <v>6.0107886999999999E-2</v>
      </c>
      <c r="CI117" s="186">
        <v>1.0164689</v>
      </c>
      <c r="CJ117" s="186">
        <v>0.52995126999999997</v>
      </c>
      <c r="CK117" s="186">
        <v>0.27114385000000002</v>
      </c>
      <c r="CL117" s="186">
        <v>2.0268666999999998</v>
      </c>
      <c r="CM117" s="186">
        <v>0.96616458999999999</v>
      </c>
      <c r="CN117" s="186">
        <v>0.41170742999999999</v>
      </c>
      <c r="CO117" s="186">
        <v>0.66372794000000002</v>
      </c>
      <c r="CP117" s="186">
        <v>0.38985309000000001</v>
      </c>
      <c r="CQ117" s="186">
        <v>0.21923941</v>
      </c>
      <c r="CR117" s="186">
        <v>0.3577902</v>
      </c>
      <c r="CS117" s="186">
        <v>0.316998</v>
      </c>
      <c r="CT117" s="186">
        <v>0.20594266</v>
      </c>
      <c r="CU117" s="186">
        <v>0.12645803</v>
      </c>
      <c r="CV117" s="186">
        <v>0.12138329</v>
      </c>
      <c r="CW117" s="186">
        <v>0.10321271999999999</v>
      </c>
      <c r="CX117" s="186">
        <v>0.13787638999999999</v>
      </c>
      <c r="CY117" s="186">
        <v>0.12045619</v>
      </c>
      <c r="CZ117" s="186">
        <v>8.5042030000000005E-2</v>
      </c>
    </row>
    <row r="118" spans="1:104" s="149" customFormat="1">
      <c r="A118" s="149" t="s">
        <v>40357</v>
      </c>
      <c r="B118" s="149">
        <v>18.100000000000001</v>
      </c>
      <c r="C118" s="149">
        <v>0.53766849999999999</v>
      </c>
      <c r="D118" s="171">
        <v>0.8</v>
      </c>
      <c r="E118" s="171">
        <v>4.8000000000000007</v>
      </c>
      <c r="F118" s="171">
        <v>2.2000000000000002</v>
      </c>
      <c r="G118" s="171">
        <v>0.4</v>
      </c>
      <c r="H118" s="171">
        <v>1.2000000000000002</v>
      </c>
      <c r="I118" s="173">
        <v>422.20000000000005</v>
      </c>
      <c r="J118" s="173">
        <v>416.6</v>
      </c>
      <c r="K118" s="163">
        <v>13</v>
      </c>
      <c r="L118" s="163">
        <v>12</v>
      </c>
      <c r="M118" s="163">
        <v>11</v>
      </c>
      <c r="N118" s="163">
        <v>0.60000000000000009</v>
      </c>
      <c r="O118" s="163">
        <v>0</v>
      </c>
      <c r="P118" s="149">
        <v>0.5249030009500778</v>
      </c>
      <c r="Q118" s="180">
        <f t="shared" si="64"/>
        <v>-13.6</v>
      </c>
      <c r="R118" s="181">
        <f t="shared" si="65"/>
        <v>8.5</v>
      </c>
      <c r="S118" s="181">
        <v>5</v>
      </c>
      <c r="T118" s="182">
        <f t="shared" si="66"/>
        <v>0.60000000000000009</v>
      </c>
      <c r="U118" s="182">
        <f t="shared" si="67"/>
        <v>12</v>
      </c>
      <c r="V118" s="182">
        <f t="shared" si="68"/>
        <v>11</v>
      </c>
      <c r="W118" s="183">
        <f t="shared" si="69"/>
        <v>0</v>
      </c>
      <c r="X118" s="149" t="s">
        <v>544</v>
      </c>
      <c r="Y118" s="171">
        <f t="shared" si="70"/>
        <v>27.1</v>
      </c>
      <c r="Z118" s="151">
        <f t="shared" si="73"/>
        <v>149</v>
      </c>
      <c r="AA118" s="151">
        <f t="shared" si="74"/>
        <v>10</v>
      </c>
      <c r="AB118" s="147" t="s">
        <v>5532</v>
      </c>
      <c r="AC118" s="172">
        <f t="shared" si="71"/>
        <v>18.100000000000001</v>
      </c>
      <c r="AD118" s="153">
        <f t="shared" si="75"/>
        <v>0.53766849999999999</v>
      </c>
      <c r="AE118" s="153" t="s">
        <v>15499</v>
      </c>
      <c r="AF118" s="153" t="s">
        <v>10514</v>
      </c>
      <c r="AG118" s="153" t="s">
        <v>20461</v>
      </c>
      <c r="AH118" s="153" t="s">
        <v>25419</v>
      </c>
      <c r="AI118" s="151">
        <f t="shared" si="76"/>
        <v>12.1</v>
      </c>
      <c r="AJ118" s="171">
        <f t="shared" si="77"/>
        <v>5.4</v>
      </c>
      <c r="AK118" s="171">
        <f t="shared" si="78"/>
        <v>0.8</v>
      </c>
      <c r="AL118" s="171">
        <f t="shared" si="79"/>
        <v>4.8000000000000007</v>
      </c>
      <c r="AM118" s="171">
        <f t="shared" si="80"/>
        <v>1.2000000000000002</v>
      </c>
      <c r="AN118" s="171">
        <f t="shared" si="81"/>
        <v>2.2000000000000002</v>
      </c>
      <c r="AO118" s="147" t="s">
        <v>30380</v>
      </c>
      <c r="AP118" s="147" t="s">
        <v>35360</v>
      </c>
      <c r="AQ118" s="171">
        <f t="shared" si="82"/>
        <v>0.4</v>
      </c>
      <c r="AR118" s="173">
        <f t="shared" si="83"/>
        <v>422.20000000000005</v>
      </c>
      <c r="AS118" s="173">
        <f t="shared" si="84"/>
        <v>416.6</v>
      </c>
      <c r="AT118" s="173" t="e">
        <f>ROUNDUP(#REF!/10,2)</f>
        <v>#REF!</v>
      </c>
      <c r="AU118" s="172" t="e">
        <f>AT118/5+0.1</f>
        <v>#REF!</v>
      </c>
      <c r="AV118" s="193" t="s">
        <v>39932</v>
      </c>
      <c r="BB118" s="174"/>
      <c r="BC118" s="174"/>
      <c r="BD118" s="174"/>
      <c r="BJ118" s="108">
        <v>8</v>
      </c>
      <c r="BY118" s="185">
        <v>413</v>
      </c>
      <c r="BZ118" s="186">
        <v>0.1161445</v>
      </c>
      <c r="CA118" s="186">
        <v>0.11788360000000001</v>
      </c>
      <c r="CB118" s="186">
        <v>0.13066738999999999</v>
      </c>
      <c r="CC118" s="186">
        <v>8.1824332E-2</v>
      </c>
      <c r="CD118" s="186">
        <v>8.3157063000000003E-2</v>
      </c>
      <c r="CE118" s="186">
        <v>4.8581932000000001E-2</v>
      </c>
      <c r="CF118" s="186">
        <v>7.7356301000000002E-2</v>
      </c>
      <c r="CG118" s="186">
        <v>7.4803621000000001E-2</v>
      </c>
      <c r="CH118" s="186">
        <v>8.9808151000000003E-2</v>
      </c>
      <c r="CI118" s="186">
        <v>0.58561558000000002</v>
      </c>
      <c r="CJ118" s="186">
        <v>0.53622000999999997</v>
      </c>
      <c r="CK118" s="186">
        <v>0.30509811999999997</v>
      </c>
      <c r="CL118" s="186">
        <v>0.74053716999999997</v>
      </c>
      <c r="CM118" s="186">
        <v>0.64982158000000001</v>
      </c>
      <c r="CN118" s="186">
        <v>0.38562279999999999</v>
      </c>
      <c r="CO118" s="186">
        <v>0.61423320000000003</v>
      </c>
      <c r="CP118" s="186">
        <v>0.56163691999999998</v>
      </c>
      <c r="CQ118" s="186">
        <v>0.35910862999999998</v>
      </c>
      <c r="CR118" s="186">
        <v>0.27899846</v>
      </c>
      <c r="CS118" s="186">
        <v>0.27686297999999998</v>
      </c>
      <c r="CT118" s="186">
        <v>0.16635280999999999</v>
      </c>
      <c r="CU118" s="186">
        <v>0.14968157000000001</v>
      </c>
      <c r="CV118" s="186">
        <v>0.14951295000000001</v>
      </c>
      <c r="CW118" s="186">
        <v>0.14825537999999999</v>
      </c>
      <c r="CX118" s="186">
        <v>0.23936600999999999</v>
      </c>
      <c r="CY118" s="186">
        <v>0.22863711</v>
      </c>
      <c r="CZ118" s="186">
        <v>0.16545826</v>
      </c>
    </row>
    <row r="119" spans="1:104" s="149" customFormat="1">
      <c r="A119" s="149" t="s">
        <v>40002</v>
      </c>
      <c r="B119" s="149">
        <v>17.5</v>
      </c>
      <c r="C119" s="149">
        <v>0.46216489999999999</v>
      </c>
      <c r="D119" s="171">
        <v>1.2000000000000002</v>
      </c>
      <c r="E119" s="171">
        <v>4.8000000000000007</v>
      </c>
      <c r="F119" s="171">
        <v>2.2000000000000002</v>
      </c>
      <c r="G119" s="171">
        <v>0.2</v>
      </c>
      <c r="H119" s="171">
        <v>1.2000000000000002</v>
      </c>
      <c r="I119" s="173">
        <v>327.20000000000005</v>
      </c>
      <c r="J119" s="173">
        <v>398.90000000000003</v>
      </c>
      <c r="K119" s="163">
        <v>15</v>
      </c>
      <c r="L119" s="163">
        <v>6</v>
      </c>
      <c r="M119" s="163">
        <v>4</v>
      </c>
      <c r="N119" s="163">
        <v>1.4000000000000001</v>
      </c>
      <c r="O119" s="163">
        <v>17</v>
      </c>
      <c r="P119" s="149">
        <v>1.4110334308261931</v>
      </c>
      <c r="Q119" s="180">
        <f t="shared" si="64"/>
        <v>-16.399999999999999</v>
      </c>
      <c r="R119" s="181">
        <f t="shared" si="65"/>
        <v>16.100000000000001</v>
      </c>
      <c r="S119" s="181">
        <v>5</v>
      </c>
      <c r="T119" s="182">
        <f t="shared" si="66"/>
        <v>1.4000000000000001</v>
      </c>
      <c r="U119" s="182">
        <f t="shared" si="67"/>
        <v>6</v>
      </c>
      <c r="V119" s="182">
        <f t="shared" si="68"/>
        <v>4</v>
      </c>
      <c r="W119" s="183">
        <f t="shared" si="69"/>
        <v>4.6000000000000005</v>
      </c>
      <c r="X119" s="149" t="s">
        <v>188</v>
      </c>
      <c r="Y119" s="171">
        <f t="shared" si="70"/>
        <v>26.2</v>
      </c>
      <c r="Z119" s="151">
        <f t="shared" si="73"/>
        <v>54</v>
      </c>
      <c r="AA119" s="151">
        <f t="shared" si="74"/>
        <v>12</v>
      </c>
      <c r="AB119" s="147" t="s">
        <v>5175</v>
      </c>
      <c r="AC119" s="172">
        <f t="shared" si="71"/>
        <v>17.5</v>
      </c>
      <c r="AD119" s="153">
        <f t="shared" si="75"/>
        <v>0.46216489999999999</v>
      </c>
      <c r="AE119" s="153" t="s">
        <v>15147</v>
      </c>
      <c r="AF119" s="153" t="s">
        <v>10159</v>
      </c>
      <c r="AG119" s="153" t="s">
        <v>20107</v>
      </c>
      <c r="AH119" s="153" t="s">
        <v>25066</v>
      </c>
      <c r="AI119" s="151">
        <f t="shared" si="76"/>
        <v>12.1</v>
      </c>
      <c r="AJ119" s="171">
        <f t="shared" si="77"/>
        <v>5.2</v>
      </c>
      <c r="AK119" s="171">
        <f t="shared" si="78"/>
        <v>1.2000000000000002</v>
      </c>
      <c r="AL119" s="171">
        <f t="shared" si="79"/>
        <v>4.8000000000000007</v>
      </c>
      <c r="AM119" s="171">
        <f t="shared" si="80"/>
        <v>1.2000000000000002</v>
      </c>
      <c r="AN119" s="171">
        <f t="shared" si="81"/>
        <v>2.2000000000000002</v>
      </c>
      <c r="AO119" s="147" t="s">
        <v>30023</v>
      </c>
      <c r="AP119" s="147" t="s">
        <v>35004</v>
      </c>
      <c r="AQ119" s="171">
        <f t="shared" si="82"/>
        <v>0.2</v>
      </c>
      <c r="AR119" s="173">
        <f t="shared" si="83"/>
        <v>327.20000000000005</v>
      </c>
      <c r="AS119" s="173">
        <f t="shared" si="84"/>
        <v>398.90000000000003</v>
      </c>
      <c r="AT119" s="173"/>
      <c r="AU119" s="172">
        <f>AC119/5+1</f>
        <v>4.5</v>
      </c>
      <c r="AV119" s="147" t="s">
        <v>39932</v>
      </c>
      <c r="AW119" s="149">
        <v>3226.6</v>
      </c>
      <c r="AX119" s="149">
        <v>453.57</v>
      </c>
      <c r="AY119" s="149">
        <v>10.75</v>
      </c>
      <c r="AZ119" s="149">
        <v>152</v>
      </c>
      <c r="BA119" s="149">
        <v>-1</v>
      </c>
      <c r="BB119" s="174">
        <v>37.9</v>
      </c>
      <c r="BC119" s="174">
        <v>58.12</v>
      </c>
      <c r="BD119" s="174">
        <f>((1.092*8.3144*(BA119+273)*(LN(BB119)-1.013)/(0.93-(BA119+273)/(AZ119+273)))*((AZ119-AP119)/(AZ119-BA119))^0.383)*1000/BC119</f>
        <v>195155.00521105769</v>
      </c>
      <c r="BE119" s="184">
        <f>1-EXP(-2.63*(AW119/BD119)*(AZ119-BA119)*(1-((AZ119-AP119)/(AZ119-BA119))^0.38))</f>
        <v>0.96143152250455066</v>
      </c>
      <c r="BF119" s="149">
        <f>AD119*AL119*AK119*AN119*AX119</f>
        <v>2656.357022157697</v>
      </c>
      <c r="BG119" s="149">
        <f>0.07*BF119*BE119/AY119</f>
        <v>16.630081518977772</v>
      </c>
      <c r="BH119" s="149">
        <f>(1-AD119)*AK119*AL119*AN119</f>
        <v>6.8154463872000024</v>
      </c>
      <c r="BI119" s="175" t="e">
        <f>MROUND(#REF!,0.1)/5</f>
        <v>#REF!</v>
      </c>
      <c r="BJ119" s="149">
        <v>7.7</v>
      </c>
      <c r="BK119" s="176">
        <f>CEILING(AN119,0.2)</f>
        <v>2.2000000000000002</v>
      </c>
      <c r="BL119" s="176">
        <f>AM119</f>
        <v>1.2000000000000002</v>
      </c>
      <c r="BM119" s="176">
        <f>CEILING((1-AD119)*AN119,0.2)</f>
        <v>1.2000000000000002</v>
      </c>
      <c r="BN119" s="161">
        <f>BH119+BG119</f>
        <v>23.445527906177773</v>
      </c>
      <c r="BO119" s="149">
        <v>0.6057186080212732</v>
      </c>
      <c r="BP119" s="149">
        <f>(BO119+AK119)*(BO119+AL119)*((1/3)*BO119+AN119)</f>
        <v>23.445502870827049</v>
      </c>
      <c r="BQ119" s="176">
        <f>MROUND((BO119+AK119),0.2)</f>
        <v>1.8</v>
      </c>
      <c r="BR119" s="176">
        <f>MROUND((BO119+AL119),0.2)</f>
        <v>5.4</v>
      </c>
      <c r="BS119" s="176">
        <f>IF(MROUND(((1/3)*BO119+BK119),0.2)*BR119*BQ119/BN119&gt;1.05,MROUND(((1/3)*BO119+BK119),0.2)-0.2,MROUND(((1/3)*BO119+BK119),0.2))</f>
        <v>2.4000000000000004</v>
      </c>
      <c r="BT119" s="149">
        <f>BQ119*BR119*BS119</f>
        <v>23.328000000000007</v>
      </c>
      <c r="BU119" s="149" t="b">
        <f>IF(BM119&lt;BS119,TRUE, FALSE)</f>
        <v>1</v>
      </c>
      <c r="BV119" s="149" t="b">
        <f>IF(BH119&lt;BM119*BQ119*BR119,TRUE, FALSE)</f>
        <v>1</v>
      </c>
      <c r="BW119" s="149">
        <f>Z119</f>
        <v>54</v>
      </c>
      <c r="BX119" s="161">
        <f>BG119/BH119</f>
        <v>2.4400575654458234</v>
      </c>
      <c r="BY119" s="185">
        <v>56</v>
      </c>
      <c r="BZ119" s="186">
        <v>0.10756273</v>
      </c>
      <c r="CA119" s="186">
        <v>0.10761514</v>
      </c>
      <c r="CB119" s="186">
        <v>0.15120073000000001</v>
      </c>
      <c r="CC119" s="186">
        <v>0.1312208</v>
      </c>
      <c r="CD119" s="186">
        <v>0.10640184</v>
      </c>
      <c r="CE119" s="186">
        <v>7.8522585000000006E-2</v>
      </c>
      <c r="CF119" s="186">
        <v>7.8157507000000001E-2</v>
      </c>
      <c r="CG119" s="186">
        <v>6.3219822999999994E-2</v>
      </c>
      <c r="CH119" s="186">
        <v>0.12427116000000001</v>
      </c>
      <c r="CI119" s="186">
        <v>0.56247532</v>
      </c>
      <c r="CJ119" s="186">
        <v>0.55776857999999996</v>
      </c>
      <c r="CK119" s="186">
        <v>0.52090411999999997</v>
      </c>
      <c r="CL119" s="186">
        <v>0.60918963000000004</v>
      </c>
      <c r="CM119" s="186">
        <v>0.60532319999999995</v>
      </c>
      <c r="CN119" s="186">
        <v>0.55618369999999995</v>
      </c>
      <c r="CO119" s="186">
        <v>0.52497488000000003</v>
      </c>
      <c r="CP119" s="186">
        <v>0.52290064000000003</v>
      </c>
      <c r="CQ119" s="186">
        <v>0.48448184</v>
      </c>
      <c r="CR119" s="186">
        <v>0.34290519000000003</v>
      </c>
      <c r="CS119" s="186">
        <v>0.34114543000000003</v>
      </c>
      <c r="CT119" s="186">
        <v>0.32118650999999998</v>
      </c>
      <c r="CU119" s="186">
        <v>0.26980087000000003</v>
      </c>
      <c r="CV119" s="186">
        <v>0.2441102</v>
      </c>
      <c r="CW119" s="186">
        <v>0.2267082</v>
      </c>
      <c r="CX119" s="186">
        <v>0.19501561000000001</v>
      </c>
      <c r="CY119" s="186">
        <v>0.19472341000000001</v>
      </c>
      <c r="CZ119" s="186">
        <v>0.21609076999999999</v>
      </c>
    </row>
    <row r="120" spans="1:104" s="149" customFormat="1">
      <c r="A120" s="149" t="s">
        <v>40301</v>
      </c>
      <c r="B120" s="149">
        <v>7.6999999999999993</v>
      </c>
      <c r="C120" s="149">
        <v>0.55423520000000004</v>
      </c>
      <c r="D120" s="171">
        <v>2.4000000000000004</v>
      </c>
      <c r="E120" s="171">
        <v>8</v>
      </c>
      <c r="F120" s="171">
        <v>3</v>
      </c>
      <c r="G120" s="171">
        <v>0.2</v>
      </c>
      <c r="H120" s="171">
        <v>1.4000000000000001</v>
      </c>
      <c r="I120" s="173">
        <v>460.3</v>
      </c>
      <c r="J120" s="173">
        <v>395.1</v>
      </c>
      <c r="K120" s="163">
        <v>6</v>
      </c>
      <c r="L120" s="163">
        <v>5</v>
      </c>
      <c r="M120" s="163">
        <v>18</v>
      </c>
      <c r="N120" s="163">
        <v>3</v>
      </c>
      <c r="O120" s="163">
        <v>22</v>
      </c>
      <c r="P120" s="149">
        <v>2.9573569357360832</v>
      </c>
      <c r="Q120" s="180">
        <f t="shared" si="64"/>
        <v>-9</v>
      </c>
      <c r="R120" s="181">
        <f t="shared" si="65"/>
        <v>14.4</v>
      </c>
      <c r="S120" s="181">
        <v>5</v>
      </c>
      <c r="T120" s="182">
        <f t="shared" si="66"/>
        <v>3</v>
      </c>
      <c r="U120" s="182">
        <f t="shared" si="67"/>
        <v>5</v>
      </c>
      <c r="V120" s="182">
        <f t="shared" si="68"/>
        <v>18</v>
      </c>
      <c r="W120" s="183">
        <f t="shared" si="69"/>
        <v>2.4000000000000004</v>
      </c>
      <c r="X120" s="149" t="s">
        <v>488</v>
      </c>
      <c r="Y120" s="171">
        <f t="shared" si="70"/>
        <v>13.900000000000002</v>
      </c>
      <c r="Z120" s="151">
        <f t="shared" si="73"/>
        <v>187</v>
      </c>
      <c r="AA120" s="151">
        <f t="shared" si="74"/>
        <v>18</v>
      </c>
      <c r="AB120" s="147" t="s">
        <v>5476</v>
      </c>
      <c r="AC120" s="172">
        <f t="shared" si="71"/>
        <v>7.6999999999999993</v>
      </c>
      <c r="AD120" s="153">
        <f t="shared" si="75"/>
        <v>0.55423520000000004</v>
      </c>
      <c r="AE120" s="153" t="s">
        <v>15444</v>
      </c>
      <c r="AF120" s="153" t="s">
        <v>10458</v>
      </c>
      <c r="AG120" s="153" t="s">
        <v>20405</v>
      </c>
      <c r="AH120" s="153" t="s">
        <v>25363</v>
      </c>
      <c r="AI120" s="151">
        <f t="shared" si="76"/>
        <v>10.5</v>
      </c>
      <c r="AJ120" s="171">
        <f t="shared" si="77"/>
        <v>5.2</v>
      </c>
      <c r="AK120" s="171">
        <f t="shared" si="78"/>
        <v>2.4000000000000004</v>
      </c>
      <c r="AL120" s="171">
        <f t="shared" si="79"/>
        <v>8</v>
      </c>
      <c r="AM120" s="171">
        <f t="shared" si="80"/>
        <v>1.4000000000000001</v>
      </c>
      <c r="AN120" s="171">
        <f t="shared" si="81"/>
        <v>3</v>
      </c>
      <c r="AO120" s="147" t="s">
        <v>30324</v>
      </c>
      <c r="AP120" s="147" t="s">
        <v>35304</v>
      </c>
      <c r="AQ120" s="171">
        <f t="shared" si="82"/>
        <v>0.2</v>
      </c>
      <c r="AR120" s="173">
        <f t="shared" si="83"/>
        <v>460.3</v>
      </c>
      <c r="AS120" s="173">
        <f t="shared" si="84"/>
        <v>395.1</v>
      </c>
      <c r="AT120" s="173" t="e">
        <f>ROUNDUP(#REF!/10,2)</f>
        <v>#REF!</v>
      </c>
      <c r="AU120" s="172" t="e">
        <f>AT120/5+0.1</f>
        <v>#REF!</v>
      </c>
      <c r="AV120" s="193" t="s">
        <v>39932</v>
      </c>
      <c r="BB120" s="174"/>
      <c r="BC120" s="174"/>
      <c r="BD120" s="174"/>
      <c r="BJ120" s="108">
        <v>5.3</v>
      </c>
      <c r="BY120" s="185">
        <v>357</v>
      </c>
      <c r="BZ120" s="186">
        <v>0.22787225</v>
      </c>
      <c r="CA120" s="186">
        <v>0.26819089000000002</v>
      </c>
      <c r="CB120" s="186">
        <v>0.17059785</v>
      </c>
      <c r="CC120" s="186">
        <v>0.21396809999999999</v>
      </c>
      <c r="CD120" s="186">
        <v>0.20558314</v>
      </c>
      <c r="CE120" s="186">
        <v>0.18818695999999999</v>
      </c>
      <c r="CF120" s="186">
        <v>0.12570540999999999</v>
      </c>
      <c r="CG120" s="186">
        <v>0.17250298999999999</v>
      </c>
      <c r="CH120" s="186">
        <v>0.15790336999999999</v>
      </c>
      <c r="CI120" s="186">
        <v>3.0926678000000001</v>
      </c>
      <c r="CJ120" s="186">
        <v>1.3640147</v>
      </c>
      <c r="CK120" s="186">
        <v>0.32982539999999999</v>
      </c>
      <c r="CL120" s="186">
        <v>2.5682268000000001</v>
      </c>
      <c r="CM120" s="186">
        <v>1.3149675999999999</v>
      </c>
      <c r="CN120" s="186">
        <v>0.35562512000000002</v>
      </c>
      <c r="CO120" s="186">
        <v>1.5685496000000001</v>
      </c>
      <c r="CP120" s="186">
        <v>0.93918752999999999</v>
      </c>
      <c r="CQ120" s="186">
        <v>0.26758826000000002</v>
      </c>
      <c r="CR120" s="186">
        <v>1.1560752000000001</v>
      </c>
      <c r="CS120" s="186">
        <v>0.90970510000000004</v>
      </c>
      <c r="CT120" s="186">
        <v>0.37327626000000003</v>
      </c>
      <c r="CU120" s="186">
        <v>0.23342012000000001</v>
      </c>
      <c r="CV120" s="186">
        <v>0.14553711999999999</v>
      </c>
      <c r="CW120" s="186">
        <v>0.17308884999999999</v>
      </c>
      <c r="CX120" s="186">
        <v>0.37733564000000003</v>
      </c>
      <c r="CY120" s="186">
        <v>0.34889966</v>
      </c>
      <c r="CZ120" s="186">
        <v>0.18872121</v>
      </c>
    </row>
    <row r="121" spans="1:104" s="149" customFormat="1">
      <c r="A121" s="149" t="s">
        <v>40118</v>
      </c>
      <c r="B121" s="149">
        <v>23.3</v>
      </c>
      <c r="C121" s="149">
        <v>0.33202860000000001</v>
      </c>
      <c r="D121" s="171">
        <v>1.8</v>
      </c>
      <c r="E121" s="171">
        <v>2.6</v>
      </c>
      <c r="F121" s="171">
        <v>1.8</v>
      </c>
      <c r="G121" s="171">
        <v>1.2000000000000002</v>
      </c>
      <c r="H121" s="171">
        <v>1.4000000000000001</v>
      </c>
      <c r="I121" s="173">
        <v>525.80000000000007</v>
      </c>
      <c r="J121" s="173">
        <v>407.5</v>
      </c>
      <c r="K121" s="163">
        <v>15</v>
      </c>
      <c r="L121" s="163">
        <v>18</v>
      </c>
      <c r="M121" s="163">
        <v>12</v>
      </c>
      <c r="N121" s="163">
        <v>1.8</v>
      </c>
      <c r="O121" s="163">
        <v>16</v>
      </c>
      <c r="P121" s="149">
        <v>1.8614301091100596</v>
      </c>
      <c r="Q121" s="180">
        <f t="shared" si="64"/>
        <v>-16.8</v>
      </c>
      <c r="R121" s="181">
        <f t="shared" si="65"/>
        <v>9.9</v>
      </c>
      <c r="S121" s="181">
        <v>5</v>
      </c>
      <c r="T121" s="182">
        <f t="shared" si="66"/>
        <v>1.8</v>
      </c>
      <c r="U121" s="182">
        <f t="shared" si="67"/>
        <v>18</v>
      </c>
      <c r="V121" s="182">
        <f t="shared" si="68"/>
        <v>12</v>
      </c>
      <c r="W121" s="183">
        <f t="shared" si="69"/>
        <v>4.4000000000000004</v>
      </c>
      <c r="X121" s="149" t="s">
        <v>306</v>
      </c>
      <c r="Y121" s="171">
        <f t="shared" si="70"/>
        <v>31.3</v>
      </c>
      <c r="Z121" s="151">
        <f t="shared" si="73"/>
        <v>253</v>
      </c>
      <c r="AA121" s="151">
        <f t="shared" si="74"/>
        <v>16</v>
      </c>
      <c r="AB121" s="147" t="s">
        <v>5293</v>
      </c>
      <c r="AC121" s="172">
        <f t="shared" si="71"/>
        <v>23.3</v>
      </c>
      <c r="AD121" s="153">
        <f t="shared" si="75"/>
        <v>0.33202860000000001</v>
      </c>
      <c r="AE121" s="153" t="s">
        <v>15264</v>
      </c>
      <c r="AF121" s="153" t="s">
        <v>10276</v>
      </c>
      <c r="AG121" s="153" t="s">
        <v>20224</v>
      </c>
      <c r="AH121" s="153" t="s">
        <v>25183</v>
      </c>
      <c r="AI121" s="151">
        <f t="shared" si="76"/>
        <v>13.2</v>
      </c>
      <c r="AJ121" s="171">
        <f t="shared" si="77"/>
        <v>6.2</v>
      </c>
      <c r="AK121" s="171">
        <f t="shared" si="78"/>
        <v>1.8</v>
      </c>
      <c r="AL121" s="171">
        <f t="shared" si="79"/>
        <v>2.6</v>
      </c>
      <c r="AM121" s="171">
        <f t="shared" si="80"/>
        <v>1.4000000000000001</v>
      </c>
      <c r="AN121" s="171">
        <f t="shared" si="81"/>
        <v>1.8</v>
      </c>
      <c r="AO121" s="147" t="s">
        <v>30141</v>
      </c>
      <c r="AP121" s="147" t="s">
        <v>35121</v>
      </c>
      <c r="AQ121" s="171">
        <f t="shared" si="82"/>
        <v>1.2000000000000002</v>
      </c>
      <c r="AR121" s="173">
        <f t="shared" si="83"/>
        <v>525.80000000000007</v>
      </c>
      <c r="AS121" s="173">
        <f t="shared" si="84"/>
        <v>407.5</v>
      </c>
      <c r="AT121" s="173"/>
      <c r="AU121" s="172">
        <f>AC121/5+1</f>
        <v>5.66</v>
      </c>
      <c r="AV121" s="147" t="s">
        <v>39932</v>
      </c>
      <c r="AW121" s="149">
        <v>3658.8</v>
      </c>
      <c r="AX121" s="149">
        <v>418.77</v>
      </c>
      <c r="AY121" s="149">
        <v>7.77</v>
      </c>
      <c r="AZ121" s="149">
        <v>152</v>
      </c>
      <c r="BA121" s="149">
        <v>-1</v>
      </c>
      <c r="BB121" s="174">
        <v>37.9</v>
      </c>
      <c r="BC121" s="174">
        <v>58.12</v>
      </c>
      <c r="BD121" s="174">
        <f>((1.092*8.3144*(BA121+273)*(LN(BB121)-1.013)/(0.93-(BA121+273)/(AZ121+273)))*((AZ121-AP121)/(AZ121-BA121))^0.383)*1000/BC121</f>
        <v>167502.48558603975</v>
      </c>
      <c r="BE121" s="184">
        <f>1-EXP(-2.63*(AW121/BD121)*(AZ121-BA121)*(1-((AZ121-AP121)/(AZ121-BA121))^0.38))</f>
        <v>0.9927892621461909</v>
      </c>
      <c r="BF121" s="149">
        <f>AD121*AL121*AK121*AN121*AX121</f>
        <v>1171.3034281085281</v>
      </c>
      <c r="BG121" s="149">
        <f>0.07*BF121*BE121/AY121</f>
        <v>10.476193388659189</v>
      </c>
      <c r="BH121" s="149">
        <f>(1-AD121)*AK121*AL121*AN121</f>
        <v>5.6269910735999993</v>
      </c>
      <c r="BI121" s="175" t="e">
        <f>MROUND(#REF!,0.1)/5</f>
        <v>#REF!</v>
      </c>
      <c r="BJ121" s="108">
        <v>7</v>
      </c>
      <c r="BK121" s="176">
        <f>CEILING(AN121,0.2)</f>
        <v>1.8</v>
      </c>
      <c r="BL121" s="176">
        <f>AM121</f>
        <v>1.4000000000000001</v>
      </c>
      <c r="BM121" s="176">
        <f>CEILING((1-AD121)*AN121,0.2)</f>
        <v>1.4000000000000001</v>
      </c>
      <c r="BN121" s="161">
        <f>BH121+BG121</f>
        <v>16.103184462259186</v>
      </c>
      <c r="BW121" s="149">
        <f>Z121</f>
        <v>253</v>
      </c>
      <c r="BX121" s="161">
        <f>BG121/BH121</f>
        <v>1.8617753701103348</v>
      </c>
      <c r="BY121" s="185">
        <v>174</v>
      </c>
      <c r="BZ121" s="186">
        <v>0.15410171</v>
      </c>
      <c r="CA121" s="186">
        <v>0.15601200000000001</v>
      </c>
      <c r="CB121" s="186">
        <v>0.14524603</v>
      </c>
      <c r="CC121" s="186">
        <v>5.9250272999999999E-2</v>
      </c>
      <c r="CD121" s="186">
        <v>6.4284570999999999E-2</v>
      </c>
      <c r="CE121" s="186">
        <v>6.1625834999999997E-2</v>
      </c>
      <c r="CF121" s="186">
        <v>6.6029899000000003E-2</v>
      </c>
      <c r="CG121" s="186">
        <v>6.5727173999999999E-2</v>
      </c>
      <c r="CH121" s="186">
        <v>7.0414446000000006E-2</v>
      </c>
      <c r="CI121" s="186">
        <v>0.72045099999999995</v>
      </c>
      <c r="CJ121" s="186">
        <v>0.76622570000000001</v>
      </c>
      <c r="CK121" s="186">
        <v>0.50307453000000002</v>
      </c>
      <c r="CL121" s="186">
        <v>0.62599117000000004</v>
      </c>
      <c r="CM121" s="186">
        <v>0.58351218999999999</v>
      </c>
      <c r="CN121" s="186">
        <v>0.34370062000000001</v>
      </c>
      <c r="CO121" s="186">
        <v>0.19896485</v>
      </c>
      <c r="CP121" s="186">
        <v>0.19198499999999999</v>
      </c>
      <c r="CQ121" s="186">
        <v>0.16264337000000001</v>
      </c>
      <c r="CR121" s="186">
        <v>0.53297830000000002</v>
      </c>
      <c r="CS121" s="186">
        <v>0.52990716999999998</v>
      </c>
      <c r="CT121" s="186">
        <v>0.37913942</v>
      </c>
      <c r="CU121" s="186">
        <v>0.25864461</v>
      </c>
      <c r="CV121" s="186">
        <v>0.12692834</v>
      </c>
      <c r="CW121" s="186">
        <v>0.10545693</v>
      </c>
      <c r="CX121" s="186">
        <v>0.14526495</v>
      </c>
      <c r="CY121" s="186">
        <v>0.14361465000000001</v>
      </c>
      <c r="CZ121" s="186">
        <v>0.13355264</v>
      </c>
    </row>
    <row r="122" spans="1:104" s="149" customFormat="1">
      <c r="A122" s="149" t="s">
        <v>39957</v>
      </c>
      <c r="B122" s="149">
        <v>22.3</v>
      </c>
      <c r="C122" s="149">
        <v>0.3387812</v>
      </c>
      <c r="D122" s="171">
        <v>1</v>
      </c>
      <c r="E122" s="171">
        <v>6.6000000000000005</v>
      </c>
      <c r="F122" s="171">
        <v>1.6</v>
      </c>
      <c r="G122" s="171">
        <v>0.8</v>
      </c>
      <c r="H122" s="171">
        <v>1</v>
      </c>
      <c r="I122" s="173">
        <v>386.1</v>
      </c>
      <c r="J122" s="173">
        <v>392.6</v>
      </c>
      <c r="K122" s="163">
        <v>5</v>
      </c>
      <c r="L122" s="163">
        <v>9</v>
      </c>
      <c r="M122" s="163">
        <v>15</v>
      </c>
      <c r="N122" s="163">
        <v>0.60000000000000009</v>
      </c>
      <c r="O122" s="163">
        <v>11</v>
      </c>
      <c r="P122" s="149">
        <v>0.66078937954794692</v>
      </c>
      <c r="Q122" s="180">
        <f t="shared" si="64"/>
        <v>-5.6</v>
      </c>
      <c r="R122" s="181">
        <f t="shared" si="65"/>
        <v>11</v>
      </c>
      <c r="S122" s="181">
        <v>5</v>
      </c>
      <c r="T122" s="182">
        <f t="shared" si="66"/>
        <v>0.60000000000000009</v>
      </c>
      <c r="U122" s="182">
        <f t="shared" si="67"/>
        <v>9</v>
      </c>
      <c r="V122" s="182">
        <f t="shared" si="68"/>
        <v>15</v>
      </c>
      <c r="W122" s="183">
        <f t="shared" si="69"/>
        <v>1</v>
      </c>
      <c r="X122" s="149" t="s">
        <v>143</v>
      </c>
      <c r="Y122" s="171">
        <f t="shared" si="70"/>
        <v>23.200000000000003</v>
      </c>
      <c r="Z122" s="151">
        <f t="shared" si="73"/>
        <v>113</v>
      </c>
      <c r="AA122" s="151">
        <f t="shared" si="74"/>
        <v>10</v>
      </c>
      <c r="AB122" s="147" t="s">
        <v>5130</v>
      </c>
      <c r="AC122" s="172">
        <f t="shared" si="71"/>
        <v>22.3</v>
      </c>
      <c r="AD122" s="153">
        <f t="shared" si="75"/>
        <v>0.3387812</v>
      </c>
      <c r="AE122" s="153" t="s">
        <v>15102</v>
      </c>
      <c r="AF122" s="153" t="s">
        <v>10114</v>
      </c>
      <c r="AG122" s="153" t="s">
        <v>20062</v>
      </c>
      <c r="AH122" s="153" t="s">
        <v>25021</v>
      </c>
      <c r="AI122" s="151">
        <f t="shared" si="76"/>
        <v>11.2</v>
      </c>
      <c r="AJ122" s="171">
        <f t="shared" si="77"/>
        <v>5.8</v>
      </c>
      <c r="AK122" s="171">
        <f t="shared" si="78"/>
        <v>1</v>
      </c>
      <c r="AL122" s="171">
        <f t="shared" si="79"/>
        <v>6.6000000000000005</v>
      </c>
      <c r="AM122" s="171">
        <f t="shared" si="80"/>
        <v>1</v>
      </c>
      <c r="AN122" s="171">
        <f t="shared" si="81"/>
        <v>1.6</v>
      </c>
      <c r="AO122" s="147" t="s">
        <v>29978</v>
      </c>
      <c r="AP122" s="147" t="s">
        <v>34960</v>
      </c>
      <c r="AQ122" s="171">
        <f t="shared" si="82"/>
        <v>0.8</v>
      </c>
      <c r="AR122" s="173">
        <f t="shared" si="83"/>
        <v>386.1</v>
      </c>
      <c r="AS122" s="173">
        <f t="shared" si="84"/>
        <v>392.6</v>
      </c>
      <c r="AT122" s="173"/>
      <c r="AU122" s="172">
        <f>AC122/5+1</f>
        <v>5.46</v>
      </c>
      <c r="AV122" s="147" t="s">
        <v>39931</v>
      </c>
      <c r="AZ122" s="149">
        <v>152</v>
      </c>
      <c r="BA122" s="149">
        <v>-1</v>
      </c>
      <c r="BB122" s="174">
        <v>37.9</v>
      </c>
      <c r="BC122" s="174">
        <v>58.12</v>
      </c>
      <c r="BD122" s="174">
        <f>((1.092*8.3144*(BA122+273)*(LN(BB122)-1.013)/(0.93-(BA122+273)/(AZ122+273)))*((AZ122-AP122)/(AZ122-BA122))^0.383)*1000/BC122</f>
        <v>212080.80326935116</v>
      </c>
      <c r="BE122" s="184">
        <f>1-EXP(-2.63*(AW122/BD122)*(AZ122-BA122)*(1-((AZ122-AP122)/(AZ122-BA122))^0.38))</f>
        <v>0</v>
      </c>
      <c r="BF122" s="149">
        <f>AD122*AL122*AK122*AN122*AX122</f>
        <v>0</v>
      </c>
      <c r="BG122" s="149" t="e">
        <f>0.07*BF122*BE122/AY122</f>
        <v>#DIV/0!</v>
      </c>
      <c r="BH122" s="149">
        <f>(1-AD122)*AK122*AL122*AN122</f>
        <v>6.9824705280000003</v>
      </c>
      <c r="BI122" s="175" t="e">
        <f>MROUND(#REF!,0.1)/5</f>
        <v>#REF!</v>
      </c>
      <c r="BJ122" s="149">
        <v>0</v>
      </c>
      <c r="BK122" s="176">
        <f>CEILING(AN122,0.2)</f>
        <v>1.6</v>
      </c>
      <c r="BL122" s="176">
        <f>AM122</f>
        <v>1</v>
      </c>
      <c r="BM122" s="176">
        <f>CEILING((1-AD122)*AN122,0.2)</f>
        <v>1.2000000000000002</v>
      </c>
      <c r="BN122" s="161" t="e">
        <f>BH122+BG122</f>
        <v>#DIV/0!</v>
      </c>
      <c r="BW122" s="149">
        <f>Z122</f>
        <v>113</v>
      </c>
      <c r="BX122" s="161" t="e">
        <f>BG122/BH122</f>
        <v>#DIV/0!</v>
      </c>
      <c r="BY122" s="185">
        <v>11</v>
      </c>
      <c r="BZ122" s="186">
        <v>0.22261016</v>
      </c>
      <c r="CA122" s="186">
        <v>0.16879084999999999</v>
      </c>
      <c r="CB122" s="186">
        <v>0.15428670999999999</v>
      </c>
      <c r="CC122" s="186">
        <v>0.14503378</v>
      </c>
      <c r="CD122" s="186">
        <v>0.13722835</v>
      </c>
      <c r="CE122" s="186">
        <v>7.9948752999999997E-2</v>
      </c>
      <c r="CF122" s="186">
        <v>0.11066243000000001</v>
      </c>
      <c r="CG122" s="186">
        <v>7.8754820000000003E-2</v>
      </c>
      <c r="CH122" s="186">
        <v>8.1426673000000005E-2</v>
      </c>
      <c r="CI122" s="186">
        <v>2.2393651000000001</v>
      </c>
      <c r="CJ122" s="186">
        <v>0.87759989999999999</v>
      </c>
      <c r="CK122" s="186">
        <v>0.20724128</v>
      </c>
      <c r="CL122" s="186">
        <v>3.6976963999999999</v>
      </c>
      <c r="CM122" s="186">
        <v>1.2360755999999999</v>
      </c>
      <c r="CN122" s="186">
        <v>0.19465083999999999</v>
      </c>
      <c r="CO122" s="186">
        <v>1.4249107000000001</v>
      </c>
      <c r="CP122" s="186">
        <v>0.66763079000000003</v>
      </c>
      <c r="CQ122" s="186">
        <v>0.13630064</v>
      </c>
      <c r="CR122" s="186">
        <v>0.62398564999999995</v>
      </c>
      <c r="CS122" s="186">
        <v>0.39558628000000001</v>
      </c>
      <c r="CT122" s="186">
        <v>0.20393512999999999</v>
      </c>
      <c r="CU122" s="186">
        <v>0.20078751</v>
      </c>
      <c r="CV122" s="186">
        <v>0.12440548</v>
      </c>
      <c r="CW122" s="186">
        <v>0.11927703000000001</v>
      </c>
      <c r="CX122" s="186">
        <v>0.36853005999999999</v>
      </c>
      <c r="CY122" s="186">
        <v>0.24158954999999999</v>
      </c>
      <c r="CZ122" s="186">
        <v>0.1088827</v>
      </c>
    </row>
    <row r="123" spans="1:104" s="149" customFormat="1">
      <c r="A123" s="149" t="s">
        <v>40140</v>
      </c>
      <c r="B123" s="149">
        <v>16.900000000000002</v>
      </c>
      <c r="C123" s="149">
        <v>0.51714389999999999</v>
      </c>
      <c r="D123" s="171">
        <v>3</v>
      </c>
      <c r="E123" s="171">
        <v>4</v>
      </c>
      <c r="F123" s="171">
        <v>2.4000000000000004</v>
      </c>
      <c r="G123" s="171">
        <v>0.4</v>
      </c>
      <c r="H123" s="171">
        <v>1.2000000000000002</v>
      </c>
      <c r="I123" s="173">
        <v>436.6</v>
      </c>
      <c r="J123" s="173">
        <v>400.90000000000003</v>
      </c>
      <c r="K123" s="163">
        <v>20</v>
      </c>
      <c r="L123" s="163">
        <v>5</v>
      </c>
      <c r="M123" s="163">
        <v>14</v>
      </c>
      <c r="N123" s="163">
        <v>0.8</v>
      </c>
      <c r="O123" s="163">
        <v>24</v>
      </c>
      <c r="P123" s="149">
        <v>0.72164132935530123</v>
      </c>
      <c r="Q123" s="180">
        <f t="shared" si="64"/>
        <v>-20.8</v>
      </c>
      <c r="R123" s="181">
        <f t="shared" si="65"/>
        <v>21</v>
      </c>
      <c r="S123" s="181">
        <v>5</v>
      </c>
      <c r="T123" s="182">
        <f t="shared" si="66"/>
        <v>0.8</v>
      </c>
      <c r="U123" s="182">
        <f t="shared" si="67"/>
        <v>5</v>
      </c>
      <c r="V123" s="182">
        <f t="shared" si="68"/>
        <v>14</v>
      </c>
      <c r="W123" s="183">
        <f t="shared" si="69"/>
        <v>9</v>
      </c>
      <c r="X123" s="149" t="s">
        <v>328</v>
      </c>
      <c r="Y123" s="171">
        <f t="shared" si="70"/>
        <v>27.4</v>
      </c>
      <c r="Z123" s="151">
        <f t="shared" si="73"/>
        <v>164</v>
      </c>
      <c r="AA123" s="151">
        <f t="shared" si="74"/>
        <v>19</v>
      </c>
      <c r="AB123" s="147" t="s">
        <v>5315</v>
      </c>
      <c r="AC123" s="172">
        <f t="shared" si="71"/>
        <v>16.900000000000002</v>
      </c>
      <c r="AD123" s="153">
        <f t="shared" si="75"/>
        <v>0.51714389999999999</v>
      </c>
      <c r="AE123" s="153" t="s">
        <v>15285</v>
      </c>
      <c r="AF123" s="153" t="s">
        <v>10298</v>
      </c>
      <c r="AG123" s="153" t="s">
        <v>20245</v>
      </c>
      <c r="AH123" s="153" t="s">
        <v>25205</v>
      </c>
      <c r="AI123" s="151">
        <f t="shared" si="76"/>
        <v>12.5</v>
      </c>
      <c r="AJ123" s="171">
        <f t="shared" si="77"/>
        <v>5.4</v>
      </c>
      <c r="AK123" s="171">
        <f t="shared" si="78"/>
        <v>3</v>
      </c>
      <c r="AL123" s="171">
        <f t="shared" si="79"/>
        <v>4</v>
      </c>
      <c r="AM123" s="171">
        <f t="shared" si="80"/>
        <v>1.2000000000000002</v>
      </c>
      <c r="AN123" s="171">
        <f t="shared" si="81"/>
        <v>2.4000000000000004</v>
      </c>
      <c r="AO123" s="147" t="s">
        <v>30163</v>
      </c>
      <c r="AP123" s="147" t="s">
        <v>35143</v>
      </c>
      <c r="AQ123" s="171">
        <f t="shared" si="82"/>
        <v>0.4</v>
      </c>
      <c r="AR123" s="173">
        <f t="shared" si="83"/>
        <v>436.6</v>
      </c>
      <c r="AS123" s="173">
        <f t="shared" si="84"/>
        <v>400.90000000000003</v>
      </c>
      <c r="AT123" s="173"/>
      <c r="AU123" s="172">
        <f>AC123/5+1</f>
        <v>4.3800000000000008</v>
      </c>
      <c r="AV123" s="147" t="s">
        <v>39932</v>
      </c>
      <c r="AW123" s="149">
        <v>3191.8</v>
      </c>
      <c r="AX123" s="149">
        <v>457.17</v>
      </c>
      <c r="AY123" s="149">
        <v>7.31</v>
      </c>
      <c r="AZ123" s="149">
        <v>152</v>
      </c>
      <c r="BA123" s="149">
        <v>-1</v>
      </c>
      <c r="BB123" s="174">
        <v>37.9</v>
      </c>
      <c r="BC123" s="174">
        <v>58.12</v>
      </c>
      <c r="BD123" s="174">
        <f>((1.092*8.3144*(BA123+273)*(LN(BB123)-1.013)/(0.93-(BA123+273)/(AZ123+273)))*((AZ123-AP123)/(AZ123-BA123))^0.383)*1000/BC123</f>
        <v>189341.32295787291</v>
      </c>
      <c r="BE123" s="184">
        <f>1-EXP(-2.63*(AW123/BD123)*(AZ123-BA123)*(1-((AZ123-AP123)/(AZ123-BA123))^0.38))</f>
        <v>0.9673361823391402</v>
      </c>
      <c r="BF123" s="149">
        <f>AD123*AL123*AK123*AN123*AX123</f>
        <v>6808.9730907744006</v>
      </c>
      <c r="BG123" s="149">
        <f>0.07*BF123*BE123/AY123</f>
        <v>63.072451774223694</v>
      </c>
      <c r="BH123" s="149">
        <f>(1-AD123)*AK123*AL123*AN123</f>
        <v>13.906255680000003</v>
      </c>
      <c r="BI123" s="175" t="e">
        <f>MROUND(#REF!,0.1)/5</f>
        <v>#REF!</v>
      </c>
      <c r="BJ123" s="108">
        <v>9.6</v>
      </c>
      <c r="BK123" s="176">
        <f>CEILING(AN123,0.2)</f>
        <v>2.4000000000000004</v>
      </c>
      <c r="BL123" s="176">
        <f>AM123</f>
        <v>1.2000000000000002</v>
      </c>
      <c r="BM123" s="176">
        <f>CEILING((1-AD123)*AN123,0.2)</f>
        <v>1.2000000000000002</v>
      </c>
      <c r="BN123" s="161">
        <f>BH123+BG123</f>
        <v>76.978707454223695</v>
      </c>
      <c r="BW123" s="149">
        <f>Z123</f>
        <v>164</v>
      </c>
      <c r="BX123" s="161">
        <f>BG123/BH123</f>
        <v>4.5355452413358535</v>
      </c>
      <c r="BY123" s="185">
        <v>196</v>
      </c>
      <c r="BZ123" s="186">
        <v>9.6669733999999993E-2</v>
      </c>
      <c r="CA123" s="186">
        <v>9.8619952999999996E-2</v>
      </c>
      <c r="CB123" s="186">
        <v>9.8072767000000005E-2</v>
      </c>
      <c r="CC123" s="186">
        <v>6.6857635999999998E-2</v>
      </c>
      <c r="CD123" s="186">
        <v>6.8072437999999999E-2</v>
      </c>
      <c r="CE123" s="186">
        <v>9.0442440999999998E-2</v>
      </c>
      <c r="CF123" s="186">
        <v>6.0503851999999997E-2</v>
      </c>
      <c r="CG123" s="186">
        <v>6.1654135999999998E-2</v>
      </c>
      <c r="CH123" s="186">
        <v>9.2123761999999998E-2</v>
      </c>
      <c r="CI123" s="186">
        <v>0.34967684999999998</v>
      </c>
      <c r="CJ123" s="186">
        <v>0.34783322</v>
      </c>
      <c r="CK123" s="186">
        <v>0.23253487</v>
      </c>
      <c r="CL123" s="186">
        <v>0.41324963999999997</v>
      </c>
      <c r="CM123" s="186">
        <v>0.41496309999999997</v>
      </c>
      <c r="CN123" s="186">
        <v>0.29849702</v>
      </c>
      <c r="CO123" s="186">
        <v>0.32963472999999999</v>
      </c>
      <c r="CP123" s="186">
        <v>0.33345469999999999</v>
      </c>
      <c r="CQ123" s="186">
        <v>0.23850265000000001</v>
      </c>
      <c r="CR123" s="186">
        <v>0.25564703</v>
      </c>
      <c r="CS123" s="186">
        <v>0.25515040999999999</v>
      </c>
      <c r="CT123" s="186">
        <v>0.20580256</v>
      </c>
      <c r="CU123" s="186">
        <v>0.16893578000000001</v>
      </c>
      <c r="CV123" s="186">
        <v>0.16177952000000001</v>
      </c>
      <c r="CW123" s="186">
        <v>0.1639832</v>
      </c>
      <c r="CX123" s="186">
        <v>0.16276123000000001</v>
      </c>
      <c r="CY123" s="186">
        <v>0.16610704000000001</v>
      </c>
      <c r="CZ123" s="186">
        <v>0.15144928999999999</v>
      </c>
    </row>
    <row r="124" spans="1:104" s="149" customFormat="1">
      <c r="A124" s="149" t="s">
        <v>40429</v>
      </c>
      <c r="B124" s="149">
        <v>14.6</v>
      </c>
      <c r="C124" s="149">
        <v>0.14462559999999999</v>
      </c>
      <c r="D124" s="171">
        <v>2.4000000000000004</v>
      </c>
      <c r="E124" s="171">
        <v>5.2</v>
      </c>
      <c r="F124" s="171">
        <v>1.6</v>
      </c>
      <c r="G124" s="171">
        <v>1.4000000000000001</v>
      </c>
      <c r="H124" s="171">
        <v>1.4000000000000001</v>
      </c>
      <c r="I124" s="173">
        <v>290.40000000000003</v>
      </c>
      <c r="J124" s="173">
        <v>359.20000000000005</v>
      </c>
      <c r="K124" s="163">
        <v>10</v>
      </c>
      <c r="L124" s="163">
        <v>9</v>
      </c>
      <c r="M124" s="163">
        <v>18</v>
      </c>
      <c r="N124" s="163">
        <v>0.60000000000000009</v>
      </c>
      <c r="O124" s="163">
        <v>8</v>
      </c>
      <c r="P124" s="149">
        <v>0.62867308820088807</v>
      </c>
      <c r="Q124" s="180">
        <f t="shared" si="64"/>
        <v>-10.6</v>
      </c>
      <c r="R124" s="181">
        <f t="shared" si="65"/>
        <v>11.4</v>
      </c>
      <c r="S124" s="181">
        <v>5</v>
      </c>
      <c r="T124" s="182">
        <f t="shared" si="66"/>
        <v>0.60000000000000009</v>
      </c>
      <c r="U124" s="182">
        <f t="shared" si="67"/>
        <v>9</v>
      </c>
      <c r="V124" s="182">
        <f t="shared" si="68"/>
        <v>18</v>
      </c>
      <c r="W124" s="183">
        <f t="shared" si="69"/>
        <v>1.4000000000000001</v>
      </c>
      <c r="X124" s="149" t="s">
        <v>616</v>
      </c>
      <c r="Y124" s="171">
        <f t="shared" si="70"/>
        <v>15.600000000000001</v>
      </c>
      <c r="Z124" s="151">
        <f t="shared" si="73"/>
        <v>17</v>
      </c>
      <c r="AA124" s="151">
        <f t="shared" si="74"/>
        <v>18</v>
      </c>
      <c r="AB124" s="147" t="s">
        <v>5604</v>
      </c>
      <c r="AC124" s="172">
        <f t="shared" si="71"/>
        <v>14.6</v>
      </c>
      <c r="AD124" s="153">
        <f t="shared" si="75"/>
        <v>0.14462559999999999</v>
      </c>
      <c r="AE124" s="153" t="s">
        <v>15571</v>
      </c>
      <c r="AF124" s="153" t="s">
        <v>10586</v>
      </c>
      <c r="AG124" s="153" t="s">
        <v>20532</v>
      </c>
      <c r="AH124" s="153" t="s">
        <v>25491</v>
      </c>
      <c r="AI124" s="151">
        <f t="shared" si="76"/>
        <v>11.9</v>
      </c>
      <c r="AJ124" s="171">
        <f t="shared" si="77"/>
        <v>6.4</v>
      </c>
      <c r="AK124" s="171">
        <f t="shared" si="78"/>
        <v>2.4000000000000004</v>
      </c>
      <c r="AL124" s="171">
        <f t="shared" si="79"/>
        <v>5.2</v>
      </c>
      <c r="AM124" s="171">
        <f t="shared" si="80"/>
        <v>1.4000000000000001</v>
      </c>
      <c r="AN124" s="171">
        <f t="shared" si="81"/>
        <v>1.6</v>
      </c>
      <c r="AO124" s="147" t="s">
        <v>30452</v>
      </c>
      <c r="AP124" s="147" t="s">
        <v>35432</v>
      </c>
      <c r="AQ124" s="171">
        <f t="shared" si="82"/>
        <v>1.4000000000000001</v>
      </c>
      <c r="AR124" s="173">
        <f t="shared" si="83"/>
        <v>290.40000000000003</v>
      </c>
      <c r="AS124" s="173">
        <f t="shared" si="84"/>
        <v>359.20000000000005</v>
      </c>
      <c r="AT124" s="173" t="e">
        <f>ROUNDUP(#REF!/10,2)</f>
        <v>#REF!</v>
      </c>
      <c r="AU124" s="172" t="e">
        <f>AT124/5+0.1</f>
        <v>#REF!</v>
      </c>
      <c r="AV124" s="193" t="s">
        <v>39931</v>
      </c>
      <c r="BB124" s="174"/>
      <c r="BC124" s="174"/>
      <c r="BD124" s="174"/>
      <c r="BJ124" s="162">
        <v>0</v>
      </c>
      <c r="BY124" s="185">
        <v>485</v>
      </c>
      <c r="BZ124" s="186">
        <v>0.18219874999999999</v>
      </c>
      <c r="CA124" s="186">
        <v>0.14689342999999999</v>
      </c>
      <c r="CB124" s="186">
        <v>0.14505315999999999</v>
      </c>
      <c r="CC124" s="186">
        <v>0.15581121000000001</v>
      </c>
      <c r="CD124" s="186">
        <v>0.14086104999999999</v>
      </c>
      <c r="CE124" s="186">
        <v>6.3090785999999996E-2</v>
      </c>
      <c r="CF124" s="186">
        <v>9.9143505000000007E-2</v>
      </c>
      <c r="CG124" s="186">
        <v>7.5082897999999995E-2</v>
      </c>
      <c r="CH124" s="186">
        <v>7.9323037999999998E-2</v>
      </c>
      <c r="CI124" s="186">
        <v>1.116905</v>
      </c>
      <c r="CJ124" s="186">
        <v>0.54450827999999996</v>
      </c>
      <c r="CK124" s="186">
        <v>0.18161541</v>
      </c>
      <c r="CL124" s="186">
        <v>1.2650405</v>
      </c>
      <c r="CM124" s="186">
        <v>0.60832065000000002</v>
      </c>
      <c r="CN124" s="186">
        <v>0.13883843000000001</v>
      </c>
      <c r="CO124" s="186">
        <v>0.94314021000000003</v>
      </c>
      <c r="CP124" s="186">
        <v>0.48133534</v>
      </c>
      <c r="CQ124" s="186">
        <v>0.10298932</v>
      </c>
      <c r="CR124" s="186">
        <v>0.57241184000000001</v>
      </c>
      <c r="CS124" s="186">
        <v>0.35224631000000001</v>
      </c>
      <c r="CT124" s="186">
        <v>0.17702854000000001</v>
      </c>
      <c r="CU124" s="186">
        <v>0.1818949</v>
      </c>
      <c r="CV124" s="186">
        <v>0.10479670000000001</v>
      </c>
      <c r="CW124" s="186">
        <v>0.10141706</v>
      </c>
      <c r="CX124" s="186">
        <v>0.32673511</v>
      </c>
      <c r="CY124" s="186">
        <v>0.20468552000000001</v>
      </c>
      <c r="CZ124" s="186">
        <v>9.5085368000000003E-2</v>
      </c>
    </row>
    <row r="125" spans="1:104" s="149" customFormat="1">
      <c r="A125" s="149" t="s">
        <v>40266</v>
      </c>
      <c r="B125" s="149">
        <v>27.6</v>
      </c>
      <c r="C125" s="149">
        <v>0.15862299999999999</v>
      </c>
      <c r="D125" s="171">
        <v>2.6</v>
      </c>
      <c r="E125" s="171">
        <v>5</v>
      </c>
      <c r="F125" s="171">
        <v>1.2000000000000002</v>
      </c>
      <c r="G125" s="171">
        <v>1</v>
      </c>
      <c r="H125" s="171">
        <v>1</v>
      </c>
      <c r="I125" s="173">
        <v>283.60000000000002</v>
      </c>
      <c r="J125" s="173">
        <v>348.1</v>
      </c>
      <c r="K125" s="163">
        <v>8</v>
      </c>
      <c r="L125" s="163">
        <v>14</v>
      </c>
      <c r="M125" s="163">
        <v>18</v>
      </c>
      <c r="N125" s="163">
        <v>2.2000000000000002</v>
      </c>
      <c r="O125" s="163">
        <v>21</v>
      </c>
      <c r="P125" s="149">
        <v>2.1809504249183536</v>
      </c>
      <c r="Q125" s="180">
        <f t="shared" si="64"/>
        <v>-10.199999999999999</v>
      </c>
      <c r="R125" s="181">
        <f t="shared" si="65"/>
        <v>10.5</v>
      </c>
      <c r="S125" s="181">
        <v>5</v>
      </c>
      <c r="T125" s="182">
        <f t="shared" si="66"/>
        <v>2.2000000000000002</v>
      </c>
      <c r="U125" s="182">
        <f t="shared" si="67"/>
        <v>14</v>
      </c>
      <c r="V125" s="182">
        <f t="shared" si="68"/>
        <v>18</v>
      </c>
      <c r="W125" s="183">
        <f t="shared" si="69"/>
        <v>3</v>
      </c>
      <c r="X125" s="149" t="s">
        <v>453</v>
      </c>
      <c r="Y125" s="171">
        <f t="shared" si="70"/>
        <v>28.5</v>
      </c>
      <c r="Z125" s="151">
        <f t="shared" si="73"/>
        <v>11</v>
      </c>
      <c r="AA125" s="151">
        <f t="shared" si="74"/>
        <v>16</v>
      </c>
      <c r="AB125" s="147" t="s">
        <v>5441</v>
      </c>
      <c r="AC125" s="172">
        <f t="shared" si="71"/>
        <v>27.6</v>
      </c>
      <c r="AD125" s="153">
        <f t="shared" si="75"/>
        <v>0.15862299999999999</v>
      </c>
      <c r="AE125" s="153" t="s">
        <v>15409</v>
      </c>
      <c r="AF125" s="153" t="s">
        <v>10423</v>
      </c>
      <c r="AG125" s="153" t="s">
        <v>20370</v>
      </c>
      <c r="AH125" s="153" t="s">
        <v>25328</v>
      </c>
      <c r="AI125" s="151">
        <f t="shared" si="76"/>
        <v>12</v>
      </c>
      <c r="AJ125" s="171">
        <f t="shared" si="77"/>
        <v>6</v>
      </c>
      <c r="AK125" s="171">
        <f t="shared" si="78"/>
        <v>2.6</v>
      </c>
      <c r="AL125" s="171">
        <f t="shared" si="79"/>
        <v>5</v>
      </c>
      <c r="AM125" s="171">
        <f t="shared" si="80"/>
        <v>1</v>
      </c>
      <c r="AN125" s="171">
        <f t="shared" si="81"/>
        <v>1.2000000000000002</v>
      </c>
      <c r="AO125" s="147" t="s">
        <v>30289</v>
      </c>
      <c r="AP125" s="147" t="s">
        <v>35269</v>
      </c>
      <c r="AQ125" s="171">
        <f t="shared" si="82"/>
        <v>1</v>
      </c>
      <c r="AR125" s="173">
        <f t="shared" si="83"/>
        <v>283.60000000000002</v>
      </c>
      <c r="AS125" s="173">
        <f t="shared" si="84"/>
        <v>348.1</v>
      </c>
      <c r="AT125" s="173" t="e">
        <f>ROUNDUP(#REF!/10,2)</f>
        <v>#REF!</v>
      </c>
      <c r="AU125" s="172" t="e">
        <f>AT125/5+0.1</f>
        <v>#REF!</v>
      </c>
      <c r="AV125" s="147" t="s">
        <v>39931</v>
      </c>
      <c r="BB125" s="174"/>
      <c r="BC125" s="174"/>
      <c r="BD125" s="174"/>
      <c r="BJ125" s="162">
        <v>0</v>
      </c>
      <c r="BY125" s="185">
        <v>322</v>
      </c>
      <c r="BZ125" s="186">
        <v>0.17950506999999999</v>
      </c>
      <c r="CA125" s="186">
        <v>0.20798205</v>
      </c>
      <c r="CB125" s="186">
        <v>0.16750950000000001</v>
      </c>
      <c r="CC125" s="186">
        <v>0.10962123999999999</v>
      </c>
      <c r="CD125" s="186">
        <v>0.11693592999999999</v>
      </c>
      <c r="CE125" s="186">
        <v>8.8875666000000006E-2</v>
      </c>
      <c r="CF125" s="186">
        <v>8.7510429000000001E-2</v>
      </c>
      <c r="CG125" s="186">
        <v>9.0228945000000005E-2</v>
      </c>
      <c r="CH125" s="186">
        <v>7.4387944999999997E-2</v>
      </c>
      <c r="CI125" s="186">
        <v>1.4243131</v>
      </c>
      <c r="CJ125" s="186">
        <v>0.78015298</v>
      </c>
      <c r="CK125" s="186">
        <v>0.22731285000000001</v>
      </c>
      <c r="CL125" s="186">
        <v>1.5816853</v>
      </c>
      <c r="CM125" s="186">
        <v>0.83711117999999995</v>
      </c>
      <c r="CN125" s="186">
        <v>0.16439576</v>
      </c>
      <c r="CO125" s="186">
        <v>0.35711314999999999</v>
      </c>
      <c r="CP125" s="186">
        <v>0.30646452000000002</v>
      </c>
      <c r="CQ125" s="186">
        <v>0.12600210000000001</v>
      </c>
      <c r="CR125" s="186">
        <v>0.80450672000000001</v>
      </c>
      <c r="CS125" s="186">
        <v>0.63657611999999997</v>
      </c>
      <c r="CT125" s="186">
        <v>0.21615955000000001</v>
      </c>
      <c r="CU125" s="186">
        <v>0.22071130999999999</v>
      </c>
      <c r="CV125" s="186">
        <v>0.11485948</v>
      </c>
      <c r="CW125" s="186">
        <v>0.11284489</v>
      </c>
      <c r="CX125" s="186">
        <v>0.22117387999999999</v>
      </c>
      <c r="CY125" s="186">
        <v>0.21871309</v>
      </c>
      <c r="CZ125" s="186">
        <v>0.10581064</v>
      </c>
    </row>
    <row r="126" spans="1:104" s="149" customFormat="1">
      <c r="A126" s="149" t="s">
        <v>40159</v>
      </c>
      <c r="B126" s="149">
        <v>31.8</v>
      </c>
      <c r="C126" s="149">
        <v>0.58766700000000005</v>
      </c>
      <c r="D126" s="171">
        <v>2.6</v>
      </c>
      <c r="E126" s="171">
        <v>3.8000000000000003</v>
      </c>
      <c r="F126" s="171">
        <v>2.2000000000000002</v>
      </c>
      <c r="G126" s="171">
        <v>1.6</v>
      </c>
      <c r="H126" s="171">
        <v>1</v>
      </c>
      <c r="I126" s="173">
        <v>295.5</v>
      </c>
      <c r="J126" s="173">
        <v>293</v>
      </c>
      <c r="K126" s="163">
        <v>9</v>
      </c>
      <c r="L126" s="163">
        <v>16</v>
      </c>
      <c r="M126" s="163">
        <v>18</v>
      </c>
      <c r="N126" s="163">
        <v>3</v>
      </c>
      <c r="O126" s="163">
        <v>10</v>
      </c>
      <c r="P126" s="149">
        <v>2.9311088436505082</v>
      </c>
      <c r="Q126" s="180">
        <f t="shared" si="64"/>
        <v>-12</v>
      </c>
      <c r="R126" s="181">
        <f t="shared" si="65"/>
        <v>8.1</v>
      </c>
      <c r="S126" s="181">
        <v>5</v>
      </c>
      <c r="T126" s="182">
        <f t="shared" si="66"/>
        <v>3</v>
      </c>
      <c r="U126" s="182">
        <f t="shared" si="67"/>
        <v>16</v>
      </c>
      <c r="V126" s="182">
        <f t="shared" si="68"/>
        <v>18</v>
      </c>
      <c r="W126" s="183">
        <f t="shared" si="69"/>
        <v>1.6</v>
      </c>
      <c r="X126" s="149" t="s">
        <v>347</v>
      </c>
      <c r="Y126" s="171">
        <f t="shared" si="70"/>
        <v>32.799999999999997</v>
      </c>
      <c r="Z126" s="151">
        <f t="shared" si="73"/>
        <v>22</v>
      </c>
      <c r="AA126" s="151">
        <f t="shared" si="74"/>
        <v>16</v>
      </c>
      <c r="AB126" s="147" t="s">
        <v>5334</v>
      </c>
      <c r="AC126" s="172">
        <f t="shared" si="71"/>
        <v>31.8</v>
      </c>
      <c r="AD126" s="153">
        <f t="shared" si="75"/>
        <v>0.58766700000000005</v>
      </c>
      <c r="AE126" s="153" t="s">
        <v>15303</v>
      </c>
      <c r="AF126" s="153" t="s">
        <v>10317</v>
      </c>
      <c r="AG126" s="153" t="s">
        <v>20263</v>
      </c>
      <c r="AH126" s="153" t="s">
        <v>25224</v>
      </c>
      <c r="AI126" s="151">
        <f t="shared" si="76"/>
        <v>12.6</v>
      </c>
      <c r="AJ126" s="171">
        <f t="shared" si="77"/>
        <v>6.6</v>
      </c>
      <c r="AK126" s="171">
        <f t="shared" si="78"/>
        <v>2.6</v>
      </c>
      <c r="AL126" s="171">
        <f t="shared" si="79"/>
        <v>3.8000000000000003</v>
      </c>
      <c r="AM126" s="171">
        <f t="shared" si="80"/>
        <v>1</v>
      </c>
      <c r="AN126" s="171">
        <f t="shared" si="81"/>
        <v>2.2000000000000002</v>
      </c>
      <c r="AO126" s="147" t="s">
        <v>30182</v>
      </c>
      <c r="AP126" s="147" t="s">
        <v>35162</v>
      </c>
      <c r="AQ126" s="171">
        <f t="shared" si="82"/>
        <v>1.6</v>
      </c>
      <c r="AR126" s="173">
        <f t="shared" si="83"/>
        <v>295.5</v>
      </c>
      <c r="AS126" s="173">
        <f t="shared" si="84"/>
        <v>293</v>
      </c>
      <c r="AT126" s="173" t="e">
        <f>ROUNDUP(#REF!/10,2)</f>
        <v>#REF!</v>
      </c>
      <c r="AU126" s="172" t="e">
        <f>AT126/5+0.1</f>
        <v>#REF!</v>
      </c>
      <c r="AV126" s="147" t="s">
        <v>39931</v>
      </c>
      <c r="BB126" s="174"/>
      <c r="BC126" s="174"/>
      <c r="BD126" s="174"/>
      <c r="BJ126" s="162">
        <v>0</v>
      </c>
      <c r="BY126" s="185">
        <v>215</v>
      </c>
      <c r="BZ126" s="186">
        <v>0.18549339000000001</v>
      </c>
      <c r="CA126" s="186">
        <v>0.18431011999999999</v>
      </c>
      <c r="CB126" s="186">
        <v>0.14658934000000001</v>
      </c>
      <c r="CC126" s="186">
        <v>8.5145749000000007E-2</v>
      </c>
      <c r="CD126" s="186">
        <v>8.6812003999999998E-2</v>
      </c>
      <c r="CE126" s="186">
        <v>4.7979619000000001E-2</v>
      </c>
      <c r="CF126" s="186">
        <v>5.1629674E-2</v>
      </c>
      <c r="CG126" s="186">
        <v>5.8376044000000002E-2</v>
      </c>
      <c r="CH126" s="186">
        <v>4.9755796999999997E-2</v>
      </c>
      <c r="CI126" s="186">
        <v>1.0806945999999999</v>
      </c>
      <c r="CJ126" s="186">
        <v>0.63508671999999999</v>
      </c>
      <c r="CK126" s="186">
        <v>0.20102502</v>
      </c>
      <c r="CL126" s="186">
        <v>1.4537677</v>
      </c>
      <c r="CM126" s="186">
        <v>0.68758178000000003</v>
      </c>
      <c r="CN126" s="186">
        <v>0.15203290999999999</v>
      </c>
      <c r="CO126" s="186">
        <v>0.62647796</v>
      </c>
      <c r="CP126" s="186">
        <v>0.43371504999999999</v>
      </c>
      <c r="CQ126" s="186">
        <v>0.14228144000000001</v>
      </c>
      <c r="CR126" s="186">
        <v>0.81947296999999997</v>
      </c>
      <c r="CS126" s="186">
        <v>0.59021460999999997</v>
      </c>
      <c r="CT126" s="186">
        <v>0.20351196999999999</v>
      </c>
      <c r="CU126" s="186">
        <v>0.18413647999999999</v>
      </c>
      <c r="CV126" s="186">
        <v>9.4243646E-2</v>
      </c>
      <c r="CW126" s="186">
        <v>9.7031452000000004E-2</v>
      </c>
      <c r="CX126" s="186">
        <v>0.18185904999999999</v>
      </c>
      <c r="CY126" s="186">
        <v>0.16681670000000001</v>
      </c>
      <c r="CZ126" s="186">
        <v>9.2093349000000005E-2</v>
      </c>
    </row>
    <row r="127" spans="1:104" s="149" customFormat="1">
      <c r="A127" s="149" t="s">
        <v>40317</v>
      </c>
      <c r="B127" s="149">
        <v>36.800000000000004</v>
      </c>
      <c r="C127" s="149">
        <v>0.51848590000000006</v>
      </c>
      <c r="D127" s="171">
        <v>1</v>
      </c>
      <c r="E127" s="171">
        <v>7.6000000000000005</v>
      </c>
      <c r="F127" s="171">
        <v>1.4000000000000001</v>
      </c>
      <c r="G127" s="171">
        <v>1.4000000000000001</v>
      </c>
      <c r="H127" s="171">
        <v>0.60000000000000009</v>
      </c>
      <c r="I127" s="173">
        <v>565.5</v>
      </c>
      <c r="J127" s="173">
        <v>371.8</v>
      </c>
      <c r="K127" s="163">
        <v>8</v>
      </c>
      <c r="L127" s="163">
        <v>3</v>
      </c>
      <c r="M127" s="163">
        <v>14</v>
      </c>
      <c r="N127" s="163">
        <v>0.4</v>
      </c>
      <c r="O127" s="163">
        <v>25</v>
      </c>
      <c r="P127" s="149">
        <v>0.4649402606894189</v>
      </c>
      <c r="Q127" s="180">
        <f t="shared" si="64"/>
        <v>-8.4</v>
      </c>
      <c r="R127" s="181">
        <f t="shared" si="65"/>
        <v>16.8</v>
      </c>
      <c r="S127" s="181">
        <v>5</v>
      </c>
      <c r="T127" s="182">
        <f t="shared" si="66"/>
        <v>0.4</v>
      </c>
      <c r="U127" s="182">
        <f t="shared" si="67"/>
        <v>3</v>
      </c>
      <c r="V127" s="182">
        <f t="shared" si="68"/>
        <v>14</v>
      </c>
      <c r="W127" s="183">
        <f t="shared" si="69"/>
        <v>3.8000000000000003</v>
      </c>
      <c r="X127" s="149" t="s">
        <v>504</v>
      </c>
      <c r="Y127" s="171">
        <f t="shared" si="70"/>
        <v>37.700000000000003</v>
      </c>
      <c r="Z127" s="151">
        <f t="shared" si="73"/>
        <v>292</v>
      </c>
      <c r="AA127" s="151">
        <f t="shared" si="74"/>
        <v>8</v>
      </c>
      <c r="AB127" s="147" t="s">
        <v>5492</v>
      </c>
      <c r="AC127" s="172">
        <f t="shared" si="71"/>
        <v>36.800000000000004</v>
      </c>
      <c r="AD127" s="153">
        <f t="shared" si="75"/>
        <v>0.51848590000000006</v>
      </c>
      <c r="AE127" s="153" t="s">
        <v>15460</v>
      </c>
      <c r="AF127" s="153" t="s">
        <v>10474</v>
      </c>
      <c r="AG127" s="153" t="s">
        <v>20421</v>
      </c>
      <c r="AH127" s="153" t="s">
        <v>25379</v>
      </c>
      <c r="AI127" s="151">
        <f t="shared" si="76"/>
        <v>10.7</v>
      </c>
      <c r="AJ127" s="171">
        <f t="shared" si="77"/>
        <v>6.4</v>
      </c>
      <c r="AK127" s="171">
        <f t="shared" si="78"/>
        <v>1</v>
      </c>
      <c r="AL127" s="171">
        <f t="shared" si="79"/>
        <v>7.6000000000000005</v>
      </c>
      <c r="AM127" s="171">
        <f t="shared" si="80"/>
        <v>0.60000000000000009</v>
      </c>
      <c r="AN127" s="171">
        <f t="shared" si="81"/>
        <v>1.4000000000000001</v>
      </c>
      <c r="AO127" s="147" t="s">
        <v>30340</v>
      </c>
      <c r="AP127" s="147" t="s">
        <v>35320</v>
      </c>
      <c r="AQ127" s="171">
        <f t="shared" si="82"/>
        <v>1.4000000000000001</v>
      </c>
      <c r="AR127" s="173">
        <f t="shared" si="83"/>
        <v>565.5</v>
      </c>
      <c r="AS127" s="173">
        <f t="shared" si="84"/>
        <v>371.8</v>
      </c>
      <c r="AT127" s="173" t="e">
        <f>ROUNDUP(#REF!/10,2)</f>
        <v>#REF!</v>
      </c>
      <c r="AU127" s="172" t="e">
        <f>AT127/5+0.1</f>
        <v>#REF!</v>
      </c>
      <c r="AV127" s="193" t="s">
        <v>39931</v>
      </c>
      <c r="BB127" s="174"/>
      <c r="BC127" s="174"/>
      <c r="BD127" s="174"/>
      <c r="BJ127" s="162">
        <v>0</v>
      </c>
      <c r="BY127" s="185">
        <v>373</v>
      </c>
      <c r="BZ127" s="186">
        <v>0.21476094000000001</v>
      </c>
      <c r="CA127" s="186">
        <v>0.14958880999999999</v>
      </c>
      <c r="CB127" s="186">
        <v>0.12726672</v>
      </c>
      <c r="CC127" s="186">
        <v>0.19460988000000001</v>
      </c>
      <c r="CD127" s="186">
        <v>0.16616610000000001</v>
      </c>
      <c r="CE127" s="186">
        <v>0.13164186</v>
      </c>
      <c r="CF127" s="186">
        <v>0.14918962</v>
      </c>
      <c r="CG127" s="186">
        <v>0.13546208000000001</v>
      </c>
      <c r="CH127" s="186">
        <v>0.111151</v>
      </c>
      <c r="CI127" s="186">
        <v>1.3762964</v>
      </c>
      <c r="CJ127" s="186">
        <v>0.66135591000000005</v>
      </c>
      <c r="CK127" s="186">
        <v>0.38794503000000002</v>
      </c>
      <c r="CL127" s="186">
        <v>1.3246732999999999</v>
      </c>
      <c r="CM127" s="186">
        <v>0.65810882999999998</v>
      </c>
      <c r="CN127" s="186">
        <v>0.45663231999999998</v>
      </c>
      <c r="CO127" s="186">
        <v>1.0618601000000001</v>
      </c>
      <c r="CP127" s="186">
        <v>0.53614472999999996</v>
      </c>
      <c r="CQ127" s="186">
        <v>0.38040014999999999</v>
      </c>
      <c r="CR127" s="186">
        <v>0.79427873999999998</v>
      </c>
      <c r="CS127" s="186">
        <v>0.42720218999999998</v>
      </c>
      <c r="CT127" s="186">
        <v>0.28101513</v>
      </c>
      <c r="CU127" s="186">
        <v>0.18081485999999999</v>
      </c>
      <c r="CV127" s="186">
        <v>0.14845942000000001</v>
      </c>
      <c r="CW127" s="186">
        <v>0.15487781</v>
      </c>
      <c r="CX127" s="186">
        <v>0.32403553000000002</v>
      </c>
      <c r="CY127" s="186">
        <v>0.21410856</v>
      </c>
      <c r="CZ127" s="186">
        <v>0.18571597000000001</v>
      </c>
    </row>
    <row r="128" spans="1:104" s="149" customFormat="1">
      <c r="A128" s="149" t="s">
        <v>40041</v>
      </c>
      <c r="B128" s="149">
        <v>36.6</v>
      </c>
      <c r="C128" s="149">
        <v>0.33692129999999998</v>
      </c>
      <c r="D128" s="171">
        <v>0.4</v>
      </c>
      <c r="E128" s="171">
        <v>3.6</v>
      </c>
      <c r="F128" s="171">
        <v>2.4000000000000004</v>
      </c>
      <c r="G128" s="171">
        <v>0.60000000000000009</v>
      </c>
      <c r="H128" s="171">
        <v>1.6</v>
      </c>
      <c r="I128" s="173">
        <v>426.3</v>
      </c>
      <c r="J128" s="173">
        <v>396.20000000000005</v>
      </c>
      <c r="K128" s="163">
        <v>10</v>
      </c>
      <c r="L128" s="163">
        <v>3</v>
      </c>
      <c r="M128" s="163">
        <v>9</v>
      </c>
      <c r="N128" s="163">
        <v>0.8</v>
      </c>
      <c r="O128" s="163">
        <v>28</v>
      </c>
      <c r="P128" s="149">
        <v>0.84669952915922853</v>
      </c>
      <c r="Q128" s="180">
        <f t="shared" si="64"/>
        <v>-10.8</v>
      </c>
      <c r="R128" s="181">
        <f t="shared" si="65"/>
        <v>18.399999999999999</v>
      </c>
      <c r="S128" s="181">
        <v>5</v>
      </c>
      <c r="T128" s="182">
        <f t="shared" si="66"/>
        <v>0.8</v>
      </c>
      <c r="U128" s="182">
        <f t="shared" si="67"/>
        <v>3</v>
      </c>
      <c r="V128" s="182">
        <f t="shared" si="68"/>
        <v>9</v>
      </c>
      <c r="W128" s="183">
        <f t="shared" si="69"/>
        <v>5.4</v>
      </c>
      <c r="X128" s="149" t="s">
        <v>228</v>
      </c>
      <c r="Y128" s="171">
        <f t="shared" si="70"/>
        <v>37.6</v>
      </c>
      <c r="Z128" s="151">
        <f t="shared" si="73"/>
        <v>153</v>
      </c>
      <c r="AA128" s="151">
        <f t="shared" si="74"/>
        <v>8</v>
      </c>
      <c r="AB128" s="147" t="s">
        <v>5215</v>
      </c>
      <c r="AC128" s="172">
        <f t="shared" si="71"/>
        <v>36.6</v>
      </c>
      <c r="AD128" s="153">
        <f t="shared" si="75"/>
        <v>0.33692129999999998</v>
      </c>
      <c r="AE128" s="153" t="s">
        <v>15186</v>
      </c>
      <c r="AF128" s="153" t="s">
        <v>10199</v>
      </c>
      <c r="AG128" s="153" t="s">
        <v>20147</v>
      </c>
      <c r="AH128" s="153" t="s">
        <v>25106</v>
      </c>
      <c r="AI128" s="151">
        <f t="shared" si="76"/>
        <v>12.7</v>
      </c>
      <c r="AJ128" s="171">
        <f t="shared" si="77"/>
        <v>5.6</v>
      </c>
      <c r="AK128" s="171">
        <f t="shared" si="78"/>
        <v>0.4</v>
      </c>
      <c r="AL128" s="171">
        <f t="shared" si="79"/>
        <v>3.6</v>
      </c>
      <c r="AM128" s="171">
        <f t="shared" si="80"/>
        <v>1.6</v>
      </c>
      <c r="AN128" s="171">
        <f t="shared" si="81"/>
        <v>2.4000000000000004</v>
      </c>
      <c r="AO128" s="147" t="s">
        <v>30063</v>
      </c>
      <c r="AP128" s="147" t="s">
        <v>35044</v>
      </c>
      <c r="AQ128" s="171">
        <f t="shared" si="82"/>
        <v>0.60000000000000009</v>
      </c>
      <c r="AR128" s="173">
        <f t="shared" si="83"/>
        <v>426.3</v>
      </c>
      <c r="AS128" s="173">
        <f t="shared" si="84"/>
        <v>396.20000000000005</v>
      </c>
      <c r="AT128" s="173"/>
      <c r="AU128" s="172">
        <f>AC128/5+1</f>
        <v>8.32</v>
      </c>
      <c r="AV128" s="147" t="s">
        <v>39931</v>
      </c>
      <c r="AZ128" s="149">
        <v>152</v>
      </c>
      <c r="BA128" s="149">
        <v>-1</v>
      </c>
      <c r="BB128" s="174">
        <v>37.9</v>
      </c>
      <c r="BC128" s="174">
        <v>58.12</v>
      </c>
      <c r="BD128" s="174">
        <f>((1.092*8.3144*(BA128+273)*(LN(BB128)-1.013)/(0.93-(BA128+273)/(AZ128+273)))*((AZ128-AP128)/(AZ128-BA128))^0.383)*1000/BC128</f>
        <v>202763.15008334332</v>
      </c>
      <c r="BE128" s="184">
        <f>1-EXP(-2.63*(AW128/BD128)*(AZ128-BA128)*(1-((AZ128-AP128)/(AZ128-BA128))^0.38))</f>
        <v>0</v>
      </c>
      <c r="BF128" s="149">
        <f>AD128*AL128*AK128*AN128*AX128</f>
        <v>0</v>
      </c>
      <c r="BG128" s="149" t="e">
        <f>0.07*BF128*BE128/AY128</f>
        <v>#DIV/0!</v>
      </c>
      <c r="BH128" s="149">
        <f>(1-AD128)*AK128*AL128*AN128</f>
        <v>2.2915999872000006</v>
      </c>
      <c r="BI128" s="175" t="e">
        <f>MROUND(#REF!,0.1)/5</f>
        <v>#REF!</v>
      </c>
      <c r="BJ128" s="149">
        <v>0</v>
      </c>
      <c r="BK128" s="176">
        <f>CEILING(AN128,0.2)</f>
        <v>2.4000000000000004</v>
      </c>
      <c r="BL128" s="176">
        <f>AM128</f>
        <v>1.6</v>
      </c>
      <c r="BM128" s="176">
        <f>CEILING((1-AD128)*AN128,0.2)</f>
        <v>1.6</v>
      </c>
      <c r="BN128" s="161" t="e">
        <f>BH128+BG128</f>
        <v>#DIV/0!</v>
      </c>
      <c r="BW128" s="149">
        <f>Z128</f>
        <v>153</v>
      </c>
      <c r="BX128" s="161" t="e">
        <f>BG128/BH128</f>
        <v>#DIV/0!</v>
      </c>
      <c r="BY128" s="185">
        <v>96</v>
      </c>
      <c r="BZ128" s="186">
        <v>0.16283350999999999</v>
      </c>
      <c r="CA128" s="186">
        <v>0.15628708999999999</v>
      </c>
      <c r="CB128" s="186">
        <v>0.10701342</v>
      </c>
      <c r="CC128" s="186">
        <v>0.10527378</v>
      </c>
      <c r="CD128" s="186">
        <v>9.5864697999999998E-2</v>
      </c>
      <c r="CE128" s="186">
        <v>0.10053591000000001</v>
      </c>
      <c r="CF128" s="186">
        <v>0.1245124</v>
      </c>
      <c r="CG128" s="186">
        <v>0.1171662</v>
      </c>
      <c r="CH128" s="186">
        <v>0.11144869</v>
      </c>
      <c r="CI128" s="186">
        <v>0.70771353999999997</v>
      </c>
      <c r="CJ128" s="186">
        <v>0.57901155999999998</v>
      </c>
      <c r="CK128" s="186">
        <v>0.30015819999999999</v>
      </c>
      <c r="CL128" s="186">
        <v>0.75448411999999998</v>
      </c>
      <c r="CM128" s="186">
        <v>0.63908589000000005</v>
      </c>
      <c r="CN128" s="186">
        <v>0.34311464000000003</v>
      </c>
      <c r="CO128" s="186">
        <v>0.66522086000000002</v>
      </c>
      <c r="CP128" s="186">
        <v>0.57853991000000005</v>
      </c>
      <c r="CQ128" s="186">
        <v>0.31322866999999999</v>
      </c>
      <c r="CR128" s="186">
        <v>0.53126991000000001</v>
      </c>
      <c r="CS128" s="186">
        <v>0.45074238999999999</v>
      </c>
      <c r="CT128" s="186">
        <v>0.23538423</v>
      </c>
      <c r="CU128" s="186">
        <v>0.14321581</v>
      </c>
      <c r="CV128" s="186">
        <v>0.11831596</v>
      </c>
      <c r="CW128" s="186">
        <v>0.1221156</v>
      </c>
      <c r="CX128" s="186">
        <v>0.20508166</v>
      </c>
      <c r="CY128" s="186">
        <v>0.18824793000000001</v>
      </c>
      <c r="CZ128" s="186">
        <v>0.12748261</v>
      </c>
    </row>
    <row r="129" spans="1:104" s="149" customFormat="1">
      <c r="A129" s="149" t="s">
        <v>40433</v>
      </c>
      <c r="B129" s="149">
        <v>31.8</v>
      </c>
      <c r="C129" s="149">
        <v>0.68675649999999999</v>
      </c>
      <c r="D129" s="171">
        <v>2.2000000000000002</v>
      </c>
      <c r="E129" s="171">
        <v>9</v>
      </c>
      <c r="F129" s="171">
        <v>2</v>
      </c>
      <c r="G129" s="171">
        <v>1.2000000000000002</v>
      </c>
      <c r="H129" s="171">
        <v>0.60000000000000009</v>
      </c>
      <c r="I129" s="173">
        <v>548.6</v>
      </c>
      <c r="J129" s="173">
        <v>376.70000000000005</v>
      </c>
      <c r="K129" s="163">
        <v>15</v>
      </c>
      <c r="L129" s="163">
        <v>12</v>
      </c>
      <c r="M129" s="163">
        <v>15</v>
      </c>
      <c r="N129" s="163">
        <v>1.4000000000000001</v>
      </c>
      <c r="O129" s="163">
        <v>4</v>
      </c>
      <c r="P129" s="149">
        <v>1.4950888944711709</v>
      </c>
      <c r="Q129" s="180">
        <f t="shared" si="64"/>
        <v>-16.399999999999999</v>
      </c>
      <c r="R129" s="181">
        <f t="shared" si="65"/>
        <v>9.5</v>
      </c>
      <c r="S129" s="181">
        <v>5</v>
      </c>
      <c r="T129" s="182">
        <f t="shared" si="66"/>
        <v>1.4000000000000001</v>
      </c>
      <c r="U129" s="182">
        <f t="shared" si="67"/>
        <v>12</v>
      </c>
      <c r="V129" s="182">
        <f t="shared" si="68"/>
        <v>15</v>
      </c>
      <c r="W129" s="183">
        <f t="shared" si="69"/>
        <v>1</v>
      </c>
      <c r="X129" s="149" t="s">
        <v>620</v>
      </c>
      <c r="Y129" s="171">
        <f t="shared" si="70"/>
        <v>32.799999999999997</v>
      </c>
      <c r="Z129" s="151">
        <f t="shared" si="73"/>
        <v>276</v>
      </c>
      <c r="AA129" s="151">
        <f t="shared" si="74"/>
        <v>11</v>
      </c>
      <c r="AB129" s="147" t="s">
        <v>5608</v>
      </c>
      <c r="AC129" s="172">
        <f t="shared" si="71"/>
        <v>31.8</v>
      </c>
      <c r="AD129" s="153">
        <f t="shared" si="75"/>
        <v>0.68675649999999999</v>
      </c>
      <c r="AE129" s="153" t="s">
        <v>15575</v>
      </c>
      <c r="AF129" s="153" t="s">
        <v>10590</v>
      </c>
      <c r="AG129" s="153" t="s">
        <v>20536</v>
      </c>
      <c r="AH129" s="153" t="s">
        <v>25495</v>
      </c>
      <c r="AI129" s="151">
        <f t="shared" si="76"/>
        <v>10</v>
      </c>
      <c r="AJ129" s="171">
        <f t="shared" si="77"/>
        <v>6.2</v>
      </c>
      <c r="AK129" s="171">
        <f t="shared" si="78"/>
        <v>2.2000000000000002</v>
      </c>
      <c r="AL129" s="171">
        <f t="shared" si="79"/>
        <v>9</v>
      </c>
      <c r="AM129" s="171">
        <f t="shared" si="80"/>
        <v>0.60000000000000009</v>
      </c>
      <c r="AN129" s="171">
        <f t="shared" si="81"/>
        <v>2</v>
      </c>
      <c r="AO129" s="147" t="s">
        <v>30456</v>
      </c>
      <c r="AP129" s="147" t="s">
        <v>35436</v>
      </c>
      <c r="AQ129" s="171">
        <f t="shared" si="82"/>
        <v>1.2000000000000002</v>
      </c>
      <c r="AR129" s="173">
        <f t="shared" si="83"/>
        <v>548.6</v>
      </c>
      <c r="AS129" s="173">
        <f t="shared" si="84"/>
        <v>376.70000000000005</v>
      </c>
      <c r="AT129" s="173" t="e">
        <f>ROUNDUP(#REF!/10,2)</f>
        <v>#REF!</v>
      </c>
      <c r="AU129" s="172" t="e">
        <f>AT129/5+0.1</f>
        <v>#REF!</v>
      </c>
      <c r="AV129" s="193" t="s">
        <v>39931</v>
      </c>
      <c r="BB129" s="174"/>
      <c r="BC129" s="174"/>
      <c r="BD129" s="174"/>
      <c r="BJ129" s="162">
        <v>0</v>
      </c>
      <c r="BY129" s="185">
        <v>489</v>
      </c>
      <c r="BZ129" s="186">
        <v>0.16210574</v>
      </c>
      <c r="CA129" s="186">
        <v>0.17253300999999999</v>
      </c>
      <c r="CB129" s="186">
        <v>0.15875594000000001</v>
      </c>
      <c r="CC129" s="186">
        <v>0.10138273</v>
      </c>
      <c r="CD129" s="186">
        <v>9.5960966999999994E-2</v>
      </c>
      <c r="CE129" s="186">
        <v>0.12959520999999999</v>
      </c>
      <c r="CF129" s="186">
        <v>8.2698114000000003E-2</v>
      </c>
      <c r="CG129" s="186">
        <v>8.0150671000000007E-2</v>
      </c>
      <c r="CH129" s="186">
        <v>7.4280954999999996E-2</v>
      </c>
      <c r="CI129" s="186">
        <v>1.2020493000000001</v>
      </c>
      <c r="CJ129" s="186">
        <v>1.1946521000000001</v>
      </c>
      <c r="CK129" s="186">
        <v>0.56204677000000003</v>
      </c>
      <c r="CL129" s="186">
        <v>0.90165364999999997</v>
      </c>
      <c r="CM129" s="186">
        <v>0.85533099999999995</v>
      </c>
      <c r="CN129" s="186">
        <v>0.43312078999999998</v>
      </c>
      <c r="CO129" s="186">
        <v>0.61156206999999996</v>
      </c>
      <c r="CP129" s="186">
        <v>0.64179825999999995</v>
      </c>
      <c r="CQ129" s="186">
        <v>0.29926281999999998</v>
      </c>
      <c r="CR129" s="186">
        <v>0.61086857000000006</v>
      </c>
      <c r="CS129" s="186">
        <v>0.62381445999999996</v>
      </c>
      <c r="CT129" s="186">
        <v>0.41255128000000002</v>
      </c>
      <c r="CU129" s="186">
        <v>0.30473217000000002</v>
      </c>
      <c r="CV129" s="186">
        <v>0.173235</v>
      </c>
      <c r="CW129" s="186">
        <v>0.15793106000000001</v>
      </c>
      <c r="CX129" s="186">
        <v>0.23783968</v>
      </c>
      <c r="CY129" s="186">
        <v>0.24984402999999999</v>
      </c>
      <c r="CZ129" s="186">
        <v>0.17319044</v>
      </c>
    </row>
    <row r="130" spans="1:104" s="149" customFormat="1">
      <c r="A130" s="149" t="s">
        <v>40085</v>
      </c>
      <c r="B130" s="149">
        <v>23.200000000000003</v>
      </c>
      <c r="C130" s="149">
        <v>0.50164090000000006</v>
      </c>
      <c r="D130" s="171">
        <v>2.8000000000000003</v>
      </c>
      <c r="E130" s="171">
        <v>5.6000000000000005</v>
      </c>
      <c r="F130" s="171">
        <v>2</v>
      </c>
      <c r="G130" s="171">
        <v>0</v>
      </c>
      <c r="H130" s="171">
        <v>1</v>
      </c>
      <c r="I130" s="173">
        <v>481.70000000000005</v>
      </c>
      <c r="J130" s="173">
        <v>365.40000000000003</v>
      </c>
      <c r="K130" s="163">
        <v>14</v>
      </c>
      <c r="L130" s="163">
        <v>13</v>
      </c>
      <c r="M130" s="163">
        <v>9</v>
      </c>
      <c r="N130" s="163">
        <v>2.2000000000000002</v>
      </c>
      <c r="O130" s="163">
        <v>4</v>
      </c>
      <c r="P130" s="149">
        <v>2.240308726614276</v>
      </c>
      <c r="Q130" s="180">
        <f t="shared" ref="Q130:Q161" si="85">-K130-N130</f>
        <v>-16.2</v>
      </c>
      <c r="R130" s="181">
        <f t="shared" ref="R130:R161" si="86">14.5-L130/2+W130</f>
        <v>9</v>
      </c>
      <c r="S130" s="181">
        <v>5</v>
      </c>
      <c r="T130" s="182">
        <f t="shared" ref="T130:T161" si="87">N130</f>
        <v>2.2000000000000002</v>
      </c>
      <c r="U130" s="182">
        <f t="shared" ref="U130:U161" si="88">L130</f>
        <v>13</v>
      </c>
      <c r="V130" s="182">
        <f t="shared" ref="V130:V161" si="89">M130</f>
        <v>9</v>
      </c>
      <c r="W130" s="183">
        <f t="shared" ref="W130:W161" si="90">MROUND(K130*TAN(RADIANS(O130)),0.2)</f>
        <v>1</v>
      </c>
      <c r="X130" s="149" t="s">
        <v>272</v>
      </c>
      <c r="Y130" s="171">
        <f t="shared" ref="Y130:Y161" si="91">MROUND(X130,0.1)+1+BJ130</f>
        <v>24.1</v>
      </c>
      <c r="Z130" s="151">
        <f t="shared" si="73"/>
        <v>209</v>
      </c>
      <c r="AA130" s="151">
        <f t="shared" si="74"/>
        <v>17</v>
      </c>
      <c r="AB130" s="147" t="s">
        <v>5259</v>
      </c>
      <c r="AC130" s="172">
        <f t="shared" ref="AC130:AC161" si="92">ROUNDUP(X130,1)</f>
        <v>23.200000000000003</v>
      </c>
      <c r="AD130" s="153">
        <f t="shared" si="75"/>
        <v>0.50164090000000006</v>
      </c>
      <c r="AE130" s="153" t="s">
        <v>15230</v>
      </c>
      <c r="AF130" s="153" t="s">
        <v>10242</v>
      </c>
      <c r="AG130" s="153" t="s">
        <v>20191</v>
      </c>
      <c r="AH130" s="153" t="s">
        <v>25149</v>
      </c>
      <c r="AI130" s="151">
        <f t="shared" si="76"/>
        <v>11.7</v>
      </c>
      <c r="AJ130" s="171">
        <f t="shared" si="77"/>
        <v>5</v>
      </c>
      <c r="AK130" s="171">
        <f t="shared" si="78"/>
        <v>2.8000000000000003</v>
      </c>
      <c r="AL130" s="171">
        <f t="shared" si="79"/>
        <v>5.6000000000000005</v>
      </c>
      <c r="AM130" s="171">
        <f t="shared" si="80"/>
        <v>1</v>
      </c>
      <c r="AN130" s="171">
        <f t="shared" si="81"/>
        <v>2</v>
      </c>
      <c r="AO130" s="147" t="s">
        <v>30107</v>
      </c>
      <c r="AP130" s="147" t="s">
        <v>35087</v>
      </c>
      <c r="AQ130" s="171">
        <f t="shared" si="82"/>
        <v>0</v>
      </c>
      <c r="AR130" s="173">
        <f t="shared" si="83"/>
        <v>481.70000000000005</v>
      </c>
      <c r="AS130" s="173">
        <f t="shared" si="84"/>
        <v>365.40000000000003</v>
      </c>
      <c r="AT130" s="173"/>
      <c r="AU130" s="172">
        <f>AC130/5+1</f>
        <v>5.6400000000000006</v>
      </c>
      <c r="AV130" s="147" t="s">
        <v>39931</v>
      </c>
      <c r="AZ130" s="149">
        <v>152</v>
      </c>
      <c r="BA130" s="149">
        <v>-1</v>
      </c>
      <c r="BB130" s="174">
        <v>37.9</v>
      </c>
      <c r="BC130" s="174">
        <v>58.12</v>
      </c>
      <c r="BD130" s="174">
        <f>((1.092*8.3144*(BA130+273)*(LN(BB130)-1.013)/(0.93-(BA130+273)/(AZ130+273)))*((AZ130-AP130)/(AZ130-BA130))^0.383)*1000/BC130</f>
        <v>267894.45771477988</v>
      </c>
      <c r="BE130" s="184">
        <f>1-EXP(-2.63*(AW130/BD130)*(AZ130-BA130)*(1-((AZ130-AP130)/(AZ130-BA130))^0.38))</f>
        <v>0</v>
      </c>
      <c r="BF130" s="149">
        <f>AD130*AL130*AK130*AN130*AX130</f>
        <v>0</v>
      </c>
      <c r="BG130" s="149" t="e">
        <f>0.07*BF130*BE130/AY130</f>
        <v>#DIV/0!</v>
      </c>
      <c r="BH130" s="149">
        <f>(1-AD130)*AK130*AL130*AN130</f>
        <v>15.628541376000001</v>
      </c>
      <c r="BI130" s="175" t="e">
        <f>MROUND(#REF!,0.1)/5</f>
        <v>#REF!</v>
      </c>
      <c r="BJ130" s="162">
        <v>0</v>
      </c>
      <c r="BK130" s="176">
        <f>CEILING(AN130,0.2)</f>
        <v>2</v>
      </c>
      <c r="BL130" s="176">
        <f>AM130</f>
        <v>1</v>
      </c>
      <c r="BM130" s="176">
        <f>CEILING((1-AD130)*AN130,0.2)</f>
        <v>1</v>
      </c>
      <c r="BN130" s="161" t="e">
        <f>BH130+BG130</f>
        <v>#DIV/0!</v>
      </c>
      <c r="BW130" s="149">
        <f>Z130</f>
        <v>209</v>
      </c>
      <c r="BX130" s="161" t="e">
        <f>BG130/BH130</f>
        <v>#DIV/0!</v>
      </c>
      <c r="BY130" s="185">
        <v>140</v>
      </c>
      <c r="BZ130" s="186">
        <v>0.15394835000000001</v>
      </c>
      <c r="CA130" s="186">
        <v>0.16368205999999999</v>
      </c>
      <c r="CB130" s="186">
        <v>0.26979240999999998</v>
      </c>
      <c r="CC130" s="186">
        <v>8.6448073E-2</v>
      </c>
      <c r="CD130" s="186">
        <v>0.11763518000000001</v>
      </c>
      <c r="CE130" s="186">
        <v>9.1990925000000001E-2</v>
      </c>
      <c r="CF130" s="186">
        <v>7.9611271999999997E-2</v>
      </c>
      <c r="CG130" s="186">
        <v>7.2815484999999999E-2</v>
      </c>
      <c r="CH130" s="186">
        <v>0.10833891</v>
      </c>
      <c r="CI130" s="186">
        <v>0.72494422999999997</v>
      </c>
      <c r="CJ130" s="186">
        <v>0.77474368000000005</v>
      </c>
      <c r="CK130" s="186">
        <v>0.53236680999999997</v>
      </c>
      <c r="CL130" s="186">
        <v>0.76640498999999995</v>
      </c>
      <c r="CM130" s="186">
        <v>0.76184171000000001</v>
      </c>
      <c r="CN130" s="186">
        <v>0.46301329000000002</v>
      </c>
      <c r="CO130" s="186">
        <v>0.59536982000000005</v>
      </c>
      <c r="CP130" s="186">
        <v>0.62829040999999997</v>
      </c>
      <c r="CQ130" s="186">
        <v>0.43962884000000002</v>
      </c>
      <c r="CR130" s="186">
        <v>0.53362989000000005</v>
      </c>
      <c r="CS130" s="186">
        <v>0.54943942999999995</v>
      </c>
      <c r="CT130" s="186">
        <v>0.52079545999999999</v>
      </c>
      <c r="CU130" s="186">
        <v>0.37078121000000003</v>
      </c>
      <c r="CV130" s="186">
        <v>0.25318000000000002</v>
      </c>
      <c r="CW130" s="186">
        <v>0.24649334000000001</v>
      </c>
      <c r="CX130" s="186">
        <v>0.23406590999999999</v>
      </c>
      <c r="CY130" s="186">
        <v>0.25050882000000002</v>
      </c>
      <c r="CZ130" s="186">
        <v>0.21323647000000001</v>
      </c>
    </row>
    <row r="131" spans="1:104" s="149" customFormat="1">
      <c r="A131" s="149" t="s">
        <v>40108</v>
      </c>
      <c r="B131" s="149">
        <v>30.700000000000003</v>
      </c>
      <c r="C131" s="149">
        <v>0.33240219999999998</v>
      </c>
      <c r="D131" s="171">
        <v>2.6</v>
      </c>
      <c r="E131" s="171">
        <v>7</v>
      </c>
      <c r="F131" s="171">
        <v>1.2000000000000002</v>
      </c>
      <c r="G131" s="171">
        <v>0.2</v>
      </c>
      <c r="H131" s="171">
        <v>0.8</v>
      </c>
      <c r="I131" s="173">
        <v>356.1</v>
      </c>
      <c r="J131" s="173">
        <v>385.6</v>
      </c>
      <c r="K131" s="163">
        <v>20</v>
      </c>
      <c r="L131" s="163">
        <v>11</v>
      </c>
      <c r="M131" s="163">
        <v>13</v>
      </c>
      <c r="N131" s="163">
        <v>2.8000000000000003</v>
      </c>
      <c r="O131" s="163">
        <v>23</v>
      </c>
      <c r="P131" s="149">
        <v>2.8716362589494451</v>
      </c>
      <c r="Q131" s="180">
        <f t="shared" si="85"/>
        <v>-22.8</v>
      </c>
      <c r="R131" s="181">
        <f t="shared" si="86"/>
        <v>17.399999999999999</v>
      </c>
      <c r="S131" s="181">
        <v>5</v>
      </c>
      <c r="T131" s="182">
        <f t="shared" si="87"/>
        <v>2.8000000000000003</v>
      </c>
      <c r="U131" s="182">
        <f t="shared" si="88"/>
        <v>11</v>
      </c>
      <c r="V131" s="182">
        <f t="shared" si="89"/>
        <v>13</v>
      </c>
      <c r="W131" s="183">
        <f t="shared" si="90"/>
        <v>8.4</v>
      </c>
      <c r="X131" s="149" t="s">
        <v>296</v>
      </c>
      <c r="Y131" s="171">
        <f t="shared" si="91"/>
        <v>31.6</v>
      </c>
      <c r="Z131" s="151">
        <f t="shared" si="73"/>
        <v>83</v>
      </c>
      <c r="AA131" s="151">
        <f t="shared" si="74"/>
        <v>14</v>
      </c>
      <c r="AB131" s="147" t="s">
        <v>5283</v>
      </c>
      <c r="AC131" s="172">
        <f t="shared" si="92"/>
        <v>30.700000000000003</v>
      </c>
      <c r="AD131" s="153">
        <f t="shared" si="75"/>
        <v>0.33240219999999998</v>
      </c>
      <c r="AE131" s="153" t="s">
        <v>15254</v>
      </c>
      <c r="AF131" s="153" t="s">
        <v>10266</v>
      </c>
      <c r="AG131" s="153" t="s">
        <v>20214</v>
      </c>
      <c r="AH131" s="153" t="s">
        <v>25173</v>
      </c>
      <c r="AI131" s="151">
        <f t="shared" si="76"/>
        <v>11</v>
      </c>
      <c r="AJ131" s="171">
        <f t="shared" si="77"/>
        <v>5.2</v>
      </c>
      <c r="AK131" s="171">
        <f t="shared" si="78"/>
        <v>2.6</v>
      </c>
      <c r="AL131" s="171">
        <f t="shared" si="79"/>
        <v>7</v>
      </c>
      <c r="AM131" s="171">
        <f t="shared" si="80"/>
        <v>0.8</v>
      </c>
      <c r="AN131" s="171">
        <f t="shared" si="81"/>
        <v>1.2000000000000002</v>
      </c>
      <c r="AO131" s="147" t="s">
        <v>30131</v>
      </c>
      <c r="AP131" s="147" t="s">
        <v>35111</v>
      </c>
      <c r="AQ131" s="171">
        <f t="shared" si="82"/>
        <v>0.2</v>
      </c>
      <c r="AR131" s="173">
        <f t="shared" si="83"/>
        <v>356.1</v>
      </c>
      <c r="AS131" s="173">
        <f t="shared" si="84"/>
        <v>385.6</v>
      </c>
      <c r="AT131" s="173"/>
      <c r="AU131" s="172">
        <f>AC131/5+1</f>
        <v>7.1400000000000006</v>
      </c>
      <c r="AV131" s="147" t="s">
        <v>39931</v>
      </c>
      <c r="AZ131" s="149">
        <v>152</v>
      </c>
      <c r="BA131" s="149">
        <v>-1</v>
      </c>
      <c r="BB131" s="174">
        <v>37.9</v>
      </c>
      <c r="BC131" s="174">
        <v>58.12</v>
      </c>
      <c r="BD131" s="174">
        <f>((1.092*8.3144*(BA131+273)*(LN(BB131)-1.013)/(0.93-(BA131+273)/(AZ131+273)))*((AZ131-AP131)/(AZ131-BA131))^0.383)*1000/BC131</f>
        <v>228582.12633706446</v>
      </c>
      <c r="BE131" s="184">
        <f>1-EXP(-2.63*(AW131/BD131)*(AZ131-BA131)*(1-((AZ131-AP131)/(AZ131-BA131))^0.38))</f>
        <v>0</v>
      </c>
      <c r="BF131" s="149">
        <f>AD131*AL131*AK131*AN131*AX131</f>
        <v>0</v>
      </c>
      <c r="BG131" s="149" t="e">
        <f>0.07*BF131*BE131/AY131</f>
        <v>#DIV/0!</v>
      </c>
      <c r="BH131" s="149">
        <f>(1-AD131)*AK131*AL131*AN131</f>
        <v>14.580335952000002</v>
      </c>
      <c r="BI131" s="175" t="e">
        <f>MROUND(#REF!,0.1)/5</f>
        <v>#REF!</v>
      </c>
      <c r="BJ131" s="162">
        <v>0</v>
      </c>
      <c r="BK131" s="176">
        <f>CEILING(AN131,0.2)</f>
        <v>1.2000000000000002</v>
      </c>
      <c r="BL131" s="176">
        <f>AM131</f>
        <v>0.8</v>
      </c>
      <c r="BM131" s="176">
        <f>CEILING((1-AD131)*AN131,0.2)</f>
        <v>1</v>
      </c>
      <c r="BN131" s="161" t="e">
        <f>BH131+BG131</f>
        <v>#DIV/0!</v>
      </c>
      <c r="BW131" s="149">
        <f>Z131</f>
        <v>83</v>
      </c>
      <c r="BX131" s="161" t="e">
        <f>BG131/BH131</f>
        <v>#DIV/0!</v>
      </c>
      <c r="BY131" s="185">
        <v>164</v>
      </c>
      <c r="BZ131" s="186">
        <v>9.2164852000000005E-2</v>
      </c>
      <c r="CA131" s="186">
        <v>9.4824143E-2</v>
      </c>
      <c r="CB131" s="186">
        <v>0.12528026</v>
      </c>
      <c r="CC131" s="186">
        <v>3.727635E-2</v>
      </c>
      <c r="CD131" s="186">
        <v>4.9690478000000003E-2</v>
      </c>
      <c r="CE131" s="186">
        <v>7.6751425999999998E-2</v>
      </c>
      <c r="CF131" s="186">
        <v>4.1921343999999999E-2</v>
      </c>
      <c r="CG131" s="186">
        <v>4.1630272000000003E-2</v>
      </c>
      <c r="CH131" s="186">
        <v>7.5450316000000003E-2</v>
      </c>
      <c r="CI131" s="186">
        <v>0.43678214999999998</v>
      </c>
      <c r="CJ131" s="186">
        <v>0.44342235000000002</v>
      </c>
      <c r="CK131" s="186">
        <v>0.22781582</v>
      </c>
      <c r="CL131" s="186">
        <v>0.45088910999999998</v>
      </c>
      <c r="CM131" s="186">
        <v>0.46898022</v>
      </c>
      <c r="CN131" s="186">
        <v>0.25843936000000001</v>
      </c>
      <c r="CO131" s="186">
        <v>0.31386223000000002</v>
      </c>
      <c r="CP131" s="186">
        <v>0.33236405000000002</v>
      </c>
      <c r="CQ131" s="186">
        <v>0.2131663</v>
      </c>
      <c r="CR131" s="186">
        <v>0.26794991000000001</v>
      </c>
      <c r="CS131" s="186">
        <v>0.27209475999999999</v>
      </c>
      <c r="CT131" s="186">
        <v>0.20188872999999999</v>
      </c>
      <c r="CU131" s="186">
        <v>0.19813645999999999</v>
      </c>
      <c r="CV131" s="186">
        <v>0.17781445000000001</v>
      </c>
      <c r="CW131" s="186">
        <v>0.15637446999999999</v>
      </c>
      <c r="CX131" s="186">
        <v>0.14453885999999999</v>
      </c>
      <c r="CY131" s="186">
        <v>0.14265193000000001</v>
      </c>
      <c r="CZ131" s="186">
        <v>0.13686042000000001</v>
      </c>
    </row>
    <row r="132" spans="1:104" s="149" customFormat="1">
      <c r="A132" s="149" t="s">
        <v>40399</v>
      </c>
      <c r="B132" s="149">
        <v>25</v>
      </c>
      <c r="C132" s="149">
        <v>0.3931152</v>
      </c>
      <c r="D132" s="171">
        <v>2</v>
      </c>
      <c r="E132" s="171">
        <v>3.2</v>
      </c>
      <c r="F132" s="171">
        <v>2.4000000000000004</v>
      </c>
      <c r="G132" s="171">
        <v>0.60000000000000009</v>
      </c>
      <c r="H132" s="171">
        <v>1.4000000000000001</v>
      </c>
      <c r="I132" s="173">
        <v>470.8</v>
      </c>
      <c r="J132" s="173">
        <v>295.70000000000005</v>
      </c>
      <c r="K132" s="163">
        <v>15</v>
      </c>
      <c r="L132" s="163">
        <v>15</v>
      </c>
      <c r="M132" s="163">
        <v>4</v>
      </c>
      <c r="N132" s="163">
        <v>2</v>
      </c>
      <c r="O132" s="163">
        <v>5</v>
      </c>
      <c r="P132" s="149">
        <v>1.9093488380948913</v>
      </c>
      <c r="Q132" s="180">
        <f t="shared" si="85"/>
        <v>-17</v>
      </c>
      <c r="R132" s="181">
        <f t="shared" si="86"/>
        <v>8.4</v>
      </c>
      <c r="S132" s="181">
        <v>5</v>
      </c>
      <c r="T132" s="182">
        <f t="shared" si="87"/>
        <v>2</v>
      </c>
      <c r="U132" s="182">
        <f t="shared" si="88"/>
        <v>15</v>
      </c>
      <c r="V132" s="182">
        <f t="shared" si="89"/>
        <v>4</v>
      </c>
      <c r="W132" s="183">
        <f t="shared" si="90"/>
        <v>1.4000000000000001</v>
      </c>
      <c r="X132" s="149" t="s">
        <v>586</v>
      </c>
      <c r="Y132" s="171">
        <f t="shared" si="91"/>
        <v>26</v>
      </c>
      <c r="Z132" s="151">
        <f t="shared" si="73"/>
        <v>198</v>
      </c>
      <c r="AA132" s="151">
        <f t="shared" si="74"/>
        <v>17</v>
      </c>
      <c r="AB132" s="147" t="s">
        <v>5574</v>
      </c>
      <c r="AC132" s="172">
        <f t="shared" si="92"/>
        <v>25</v>
      </c>
      <c r="AD132" s="153">
        <f t="shared" si="75"/>
        <v>0.3931152</v>
      </c>
      <c r="AE132" s="153" t="s">
        <v>15541</v>
      </c>
      <c r="AF132" s="153" t="s">
        <v>10556</v>
      </c>
      <c r="AG132" s="153" t="s">
        <v>20502</v>
      </c>
      <c r="AH132" s="153" t="s">
        <v>25461</v>
      </c>
      <c r="AI132" s="151">
        <f t="shared" si="76"/>
        <v>12.9</v>
      </c>
      <c r="AJ132" s="171">
        <f t="shared" si="77"/>
        <v>5.6</v>
      </c>
      <c r="AK132" s="171">
        <f t="shared" si="78"/>
        <v>2</v>
      </c>
      <c r="AL132" s="171">
        <f t="shared" si="79"/>
        <v>3.2</v>
      </c>
      <c r="AM132" s="171">
        <f t="shared" si="80"/>
        <v>1.4000000000000001</v>
      </c>
      <c r="AN132" s="171">
        <f t="shared" si="81"/>
        <v>2.4000000000000004</v>
      </c>
      <c r="AO132" s="147" t="s">
        <v>30422</v>
      </c>
      <c r="AP132" s="147" t="s">
        <v>35402</v>
      </c>
      <c r="AQ132" s="171">
        <f t="shared" si="82"/>
        <v>0.60000000000000009</v>
      </c>
      <c r="AR132" s="173">
        <f t="shared" si="83"/>
        <v>470.8</v>
      </c>
      <c r="AS132" s="173">
        <f t="shared" si="84"/>
        <v>295.70000000000005</v>
      </c>
      <c r="AT132" s="173" t="e">
        <f>ROUNDUP(#REF!/10,2)</f>
        <v>#REF!</v>
      </c>
      <c r="AU132" s="172" t="e">
        <f>AT132/5+0.1</f>
        <v>#REF!</v>
      </c>
      <c r="AV132" s="193" t="s">
        <v>39931</v>
      </c>
      <c r="BB132" s="174"/>
      <c r="BC132" s="174"/>
      <c r="BD132" s="174"/>
      <c r="BJ132" s="162">
        <v>0</v>
      </c>
      <c r="BY132" s="185">
        <v>455</v>
      </c>
      <c r="BZ132" s="186">
        <v>0.13897013999999999</v>
      </c>
      <c r="CA132" s="186">
        <v>0.13969459000000001</v>
      </c>
      <c r="CB132" s="186">
        <v>0.20691797000000001</v>
      </c>
      <c r="CC132" s="186">
        <v>8.9332797000000005E-2</v>
      </c>
      <c r="CD132" s="186">
        <v>7.7121861E-2</v>
      </c>
      <c r="CE132" s="186">
        <v>7.3666028999999994E-2</v>
      </c>
      <c r="CF132" s="186">
        <v>9.5509246000000006E-2</v>
      </c>
      <c r="CG132" s="186">
        <v>7.3989562999999994E-2</v>
      </c>
      <c r="CH132" s="186">
        <v>0.11350483</v>
      </c>
      <c r="CI132" s="186">
        <v>0.54972398</v>
      </c>
      <c r="CJ132" s="186">
        <v>0.54788261999999999</v>
      </c>
      <c r="CK132" s="186">
        <v>0.51152635000000002</v>
      </c>
      <c r="CL132" s="186">
        <v>0.61188883000000005</v>
      </c>
      <c r="CM132" s="186">
        <v>0.60780816999999998</v>
      </c>
      <c r="CN132" s="186">
        <v>0.55721533000000001</v>
      </c>
      <c r="CO132" s="186">
        <v>0.52969104</v>
      </c>
      <c r="CP132" s="186">
        <v>0.52876478000000005</v>
      </c>
      <c r="CQ132" s="186">
        <v>0.51816976000000003</v>
      </c>
      <c r="CR132" s="186">
        <v>0.45829776</v>
      </c>
      <c r="CS132" s="186">
        <v>0.45675304999999999</v>
      </c>
      <c r="CT132" s="186">
        <v>0.41917533000000001</v>
      </c>
      <c r="CU132" s="186">
        <v>0.30074042000000001</v>
      </c>
      <c r="CV132" s="186">
        <v>0.2193802</v>
      </c>
      <c r="CW132" s="186">
        <v>0.22754709000000001</v>
      </c>
      <c r="CX132" s="186">
        <v>0.17028732999999999</v>
      </c>
      <c r="CY132" s="186">
        <v>0.17030804999999999</v>
      </c>
      <c r="CZ132" s="186">
        <v>0.19802471999999999</v>
      </c>
    </row>
    <row r="133" spans="1:104" s="149" customFormat="1">
      <c r="A133" s="149" t="s">
        <v>40167</v>
      </c>
      <c r="B133" s="149">
        <v>13.2</v>
      </c>
      <c r="C133" s="149">
        <v>0.70998679999999992</v>
      </c>
      <c r="D133" s="171">
        <v>3</v>
      </c>
      <c r="E133" s="171">
        <v>8.4</v>
      </c>
      <c r="F133" s="171">
        <v>2.4000000000000004</v>
      </c>
      <c r="G133" s="171">
        <v>0.4</v>
      </c>
      <c r="H133" s="171">
        <v>0.8</v>
      </c>
      <c r="I133" s="173">
        <v>404.3</v>
      </c>
      <c r="J133" s="173">
        <v>371.3</v>
      </c>
      <c r="K133" s="163">
        <v>8</v>
      </c>
      <c r="L133" s="163">
        <v>6</v>
      </c>
      <c r="M133" s="163">
        <v>7</v>
      </c>
      <c r="N133" s="163">
        <v>1.6</v>
      </c>
      <c r="O133" s="163">
        <v>30</v>
      </c>
      <c r="P133" s="149">
        <v>1.549850327889041</v>
      </c>
      <c r="Q133" s="180">
        <f t="shared" si="85"/>
        <v>-9.6</v>
      </c>
      <c r="R133" s="181">
        <f t="shared" si="86"/>
        <v>16.100000000000001</v>
      </c>
      <c r="S133" s="181">
        <v>5</v>
      </c>
      <c r="T133" s="182">
        <f t="shared" si="87"/>
        <v>1.6</v>
      </c>
      <c r="U133" s="182">
        <f t="shared" si="88"/>
        <v>6</v>
      </c>
      <c r="V133" s="182">
        <f t="shared" si="89"/>
        <v>7</v>
      </c>
      <c r="W133" s="183">
        <f t="shared" si="90"/>
        <v>4.6000000000000005</v>
      </c>
      <c r="X133" s="149" t="s">
        <v>355</v>
      </c>
      <c r="Y133" s="171">
        <f t="shared" si="91"/>
        <v>26.6</v>
      </c>
      <c r="Z133" s="151">
        <f t="shared" si="73"/>
        <v>131</v>
      </c>
      <c r="AA133" s="151">
        <f t="shared" si="74"/>
        <v>15</v>
      </c>
      <c r="AB133" s="147" t="s">
        <v>5342</v>
      </c>
      <c r="AC133" s="172">
        <f t="shared" si="92"/>
        <v>13.2</v>
      </c>
      <c r="AD133" s="153">
        <f t="shared" si="75"/>
        <v>0.70998679999999992</v>
      </c>
      <c r="AE133" s="153" t="s">
        <v>15311</v>
      </c>
      <c r="AF133" s="153" t="s">
        <v>10325</v>
      </c>
      <c r="AG133" s="153" t="s">
        <v>20271</v>
      </c>
      <c r="AH133" s="153" t="s">
        <v>25231</v>
      </c>
      <c r="AI133" s="151">
        <f t="shared" si="76"/>
        <v>10.3</v>
      </c>
      <c r="AJ133" s="171">
        <f t="shared" si="77"/>
        <v>5.4</v>
      </c>
      <c r="AK133" s="171">
        <f t="shared" si="78"/>
        <v>3</v>
      </c>
      <c r="AL133" s="171">
        <f t="shared" si="79"/>
        <v>8.4</v>
      </c>
      <c r="AM133" s="171">
        <f t="shared" si="80"/>
        <v>0.8</v>
      </c>
      <c r="AN133" s="171">
        <f t="shared" si="81"/>
        <v>2.4000000000000004</v>
      </c>
      <c r="AO133" s="147" t="s">
        <v>30190</v>
      </c>
      <c r="AP133" s="147" t="s">
        <v>35170</v>
      </c>
      <c r="AQ133" s="171">
        <f t="shared" si="82"/>
        <v>0.4</v>
      </c>
      <c r="AR133" s="173">
        <f t="shared" si="83"/>
        <v>404.3</v>
      </c>
      <c r="AS133" s="173">
        <f t="shared" si="84"/>
        <v>371.3</v>
      </c>
      <c r="AT133" s="173" t="e">
        <f>ROUNDUP(#REF!/10,2)</f>
        <v>#REF!</v>
      </c>
      <c r="AU133" s="172" t="e">
        <f>AT133/5+0.1</f>
        <v>#REF!</v>
      </c>
      <c r="AV133" s="147" t="s">
        <v>39932</v>
      </c>
      <c r="BB133" s="174"/>
      <c r="BC133" s="174"/>
      <c r="BD133" s="174"/>
      <c r="BJ133" s="108">
        <v>12.5</v>
      </c>
      <c r="BY133" s="185">
        <v>223</v>
      </c>
      <c r="BZ133" s="161">
        <v>0.19828793</v>
      </c>
      <c r="CA133" s="161">
        <v>0.21200131</v>
      </c>
      <c r="CB133" s="161">
        <v>0.23882080999999999</v>
      </c>
      <c r="CC133" s="161">
        <v>0.13585886</v>
      </c>
      <c r="CD133" s="161">
        <v>0.16006163000000001</v>
      </c>
      <c r="CE133" s="161">
        <v>0.19764580000000001</v>
      </c>
      <c r="CF133" s="161">
        <v>0.11586244</v>
      </c>
      <c r="CG133" s="161">
        <v>0.11702429</v>
      </c>
      <c r="CH133" s="161">
        <v>0.20129076000000001</v>
      </c>
      <c r="CI133" s="161">
        <v>1.6433686000000001</v>
      </c>
      <c r="CJ133" s="161">
        <v>1.5807427999999999</v>
      </c>
      <c r="CK133" s="161">
        <v>1.4388155</v>
      </c>
      <c r="CL133" s="161">
        <v>1.2363679000000001</v>
      </c>
      <c r="CM133" s="161">
        <v>1.2408889999999999</v>
      </c>
      <c r="CN133" s="161">
        <v>1.2436841999999999</v>
      </c>
      <c r="CO133" s="161">
        <v>0.81977575999999996</v>
      </c>
      <c r="CP133" s="161">
        <v>0.86131232999999996</v>
      </c>
      <c r="CQ133" s="161">
        <v>0.91034811999999998</v>
      </c>
      <c r="CR133" s="161">
        <v>0.82863383999999995</v>
      </c>
      <c r="CS133" s="161">
        <v>0.83710569000000001</v>
      </c>
      <c r="CT133" s="161">
        <v>0.80029671999999996</v>
      </c>
      <c r="CU133" s="161">
        <v>0.47275686</v>
      </c>
      <c r="CV133" s="161">
        <v>0.36040622</v>
      </c>
      <c r="CW133" s="161">
        <v>0.33183402000000001</v>
      </c>
      <c r="CX133" s="161">
        <v>0.23654631000000001</v>
      </c>
      <c r="CY133" s="161">
        <v>0.25171631999999999</v>
      </c>
      <c r="CZ133" s="161">
        <v>0.30144729999999997</v>
      </c>
    </row>
    <row r="134" spans="1:104" s="149" customFormat="1">
      <c r="A134" s="149" t="s">
        <v>40037</v>
      </c>
      <c r="B134" s="149">
        <v>8.6</v>
      </c>
      <c r="C134" s="149">
        <v>0.38839610000000002</v>
      </c>
      <c r="D134" s="171">
        <v>1.4000000000000001</v>
      </c>
      <c r="E134" s="171">
        <v>8.6</v>
      </c>
      <c r="F134" s="171">
        <v>2.2000000000000002</v>
      </c>
      <c r="G134" s="171">
        <v>0.60000000000000009</v>
      </c>
      <c r="H134" s="171">
        <v>1.4000000000000001</v>
      </c>
      <c r="I134" s="173">
        <v>308.3</v>
      </c>
      <c r="J134" s="173">
        <v>403.20000000000005</v>
      </c>
      <c r="K134" s="163">
        <v>18</v>
      </c>
      <c r="L134" s="163">
        <v>9</v>
      </c>
      <c r="M134" s="163">
        <v>5</v>
      </c>
      <c r="N134" s="163">
        <v>1.4000000000000001</v>
      </c>
      <c r="O134" s="163">
        <v>15</v>
      </c>
      <c r="P134" s="149">
        <v>1.4906522627740322</v>
      </c>
      <c r="Q134" s="180">
        <f t="shared" si="85"/>
        <v>-19.399999999999999</v>
      </c>
      <c r="R134" s="181">
        <f t="shared" si="86"/>
        <v>14.8</v>
      </c>
      <c r="S134" s="181">
        <v>5</v>
      </c>
      <c r="T134" s="182">
        <f t="shared" si="87"/>
        <v>1.4000000000000001</v>
      </c>
      <c r="U134" s="182">
        <f t="shared" si="88"/>
        <v>9</v>
      </c>
      <c r="V134" s="182">
        <f t="shared" si="89"/>
        <v>5</v>
      </c>
      <c r="W134" s="183">
        <f t="shared" si="90"/>
        <v>4.8000000000000007</v>
      </c>
      <c r="X134" s="149" t="s">
        <v>224</v>
      </c>
      <c r="Y134" s="171">
        <f t="shared" si="91"/>
        <v>13</v>
      </c>
      <c r="Z134" s="151">
        <f t="shared" ref="Z134:Z165" si="93">MROUND(AO134,1)</f>
        <v>35</v>
      </c>
      <c r="AA134" s="151">
        <f t="shared" ref="AA134:AA165" si="94">MROUND(SQRT(((AL134*AK134*AM134)/MAX(AK134,AL134,AM134)))*10,1)</f>
        <v>14</v>
      </c>
      <c r="AB134" s="147" t="s">
        <v>5211</v>
      </c>
      <c r="AC134" s="172">
        <f t="shared" si="92"/>
        <v>8.6</v>
      </c>
      <c r="AD134" s="153">
        <f t="shared" ref="AD134:AD165" si="95">AB134/100</f>
        <v>0.38839610000000002</v>
      </c>
      <c r="AE134" s="153" t="s">
        <v>15182</v>
      </c>
      <c r="AF134" s="153" t="s">
        <v>10195</v>
      </c>
      <c r="AG134" s="153" t="s">
        <v>20143</v>
      </c>
      <c r="AH134" s="153" t="s">
        <v>25102</v>
      </c>
      <c r="AI134" s="151">
        <f t="shared" ref="AI134:AI165" si="96">14.5-AL134/2</f>
        <v>10.199999999999999</v>
      </c>
      <c r="AJ134" s="171">
        <f t="shared" ref="AJ134:AJ165" si="97">MROUND(AH134,0.2)+5</f>
        <v>5.6</v>
      </c>
      <c r="AK134" s="171">
        <f t="shared" ref="AK134:AK165" si="98">MROUND(AE134,0.2)</f>
        <v>1.4000000000000001</v>
      </c>
      <c r="AL134" s="171">
        <f t="shared" ref="AL134:AL165" si="99">MROUND(AF134,0.2)</f>
        <v>8.6</v>
      </c>
      <c r="AM134" s="171">
        <f t="shared" ref="AM134:AM165" si="100">IF(BJ134&gt;0,CEILING((1-AD134)*AN134,0.2),IF(MROUND((1-AD134)*AN134,0.2)&lt;0.2,MROUND((1-AD134)*AN134,0.2)+0.2, MROUND((1-AD134)*AN134,0.2)))</f>
        <v>1.4000000000000001</v>
      </c>
      <c r="AN134" s="171">
        <f t="shared" ref="AN134:AN165" si="101">MROUND(AG134,0.2)</f>
        <v>2.2000000000000002</v>
      </c>
      <c r="AO134" s="147" t="s">
        <v>30059</v>
      </c>
      <c r="AP134" s="147" t="s">
        <v>35040</v>
      </c>
      <c r="AQ134" s="171">
        <f t="shared" ref="AQ134:AQ165" si="102">MROUND(AH134,0.2)</f>
        <v>0.60000000000000009</v>
      </c>
      <c r="AR134" s="173">
        <f t="shared" ref="AR134:AR165" si="103">ROUNDUP(AO134+273,1)</f>
        <v>308.3</v>
      </c>
      <c r="AS134" s="173">
        <f t="shared" ref="AS134:AS165" si="104">ROUNDUP(AP134+273,1)</f>
        <v>403.20000000000005</v>
      </c>
      <c r="AT134" s="173"/>
      <c r="AU134" s="172">
        <f>AC134/5+1</f>
        <v>2.7199999999999998</v>
      </c>
      <c r="AV134" s="147" t="s">
        <v>39932</v>
      </c>
      <c r="AW134" s="149">
        <v>2780.1</v>
      </c>
      <c r="AX134" s="149">
        <v>511.35</v>
      </c>
      <c r="AY134" s="149">
        <v>6.62</v>
      </c>
      <c r="AZ134" s="149">
        <v>152</v>
      </c>
      <c r="BA134" s="149">
        <v>-1</v>
      </c>
      <c r="BB134" s="174">
        <v>37.9</v>
      </c>
      <c r="BC134" s="174">
        <v>58.12</v>
      </c>
      <c r="BD134" s="174">
        <f>((1.092*8.3144*(BA134+273)*(LN(BB134)-1.013)/(0.93-(BA134+273)/(AZ134+273)))*((AZ134-AP134)/(AZ134-BA134))^0.383)*1000/BC134</f>
        <v>182320.11471884412</v>
      </c>
      <c r="BE134" s="184">
        <f>1-EXP(-2.63*(AW134/BD134)*(AZ134-BA134)*(1-((AZ134-AP134)/(AZ134-BA134))^0.38))</f>
        <v>0.95951502195626137</v>
      </c>
      <c r="BF134" s="149">
        <f>AD134*AL134*AK134*AN134*AX134</f>
        <v>5260.6848858286812</v>
      </c>
      <c r="BG134" s="149">
        <f>0.07*BF134*BE134/AY134</f>
        <v>53.37453658023589</v>
      </c>
      <c r="BH134" s="149">
        <f>(1-AD134)*AK134*AL134*AN134</f>
        <v>16.200164103200002</v>
      </c>
      <c r="BI134" s="175" t="e">
        <f>MROUND(#REF!,0.1)/5</f>
        <v>#REF!</v>
      </c>
      <c r="BJ134" s="149">
        <v>3.4</v>
      </c>
      <c r="BK134" s="176">
        <f>CEILING(AN134,0.2)</f>
        <v>2.2000000000000002</v>
      </c>
      <c r="BL134" s="176">
        <f>AM134</f>
        <v>1.4000000000000001</v>
      </c>
      <c r="BM134" s="176">
        <f>CEILING((1-AD134)*AN134,0.2)</f>
        <v>1.4000000000000001</v>
      </c>
      <c r="BN134" s="161">
        <f>BH134+BG134</f>
        <v>69.574700683435893</v>
      </c>
      <c r="BO134" s="149">
        <v>1.2805924700489637</v>
      </c>
      <c r="BP134" s="149">
        <f>(BO134+AK134)*(BO134+AL134)*((1/3)*BO134+AN134)</f>
        <v>69.574708417892964</v>
      </c>
      <c r="BQ134" s="176">
        <f>MROUND((BO134+AK134),0.2)</f>
        <v>2.6</v>
      </c>
      <c r="BR134" s="176">
        <f>MROUND((BO134+AL134),0.2)</f>
        <v>9.8000000000000007</v>
      </c>
      <c r="BS134" s="176">
        <f>IF(MROUND(((1/3)*BO134+BK134),0.2)*BR134*BQ134/BN134&gt;1.05,MROUND(((1/3)*BO134+BK134),0.2)-0.2,MROUND(((1/3)*BO134+BK134),0.2))</f>
        <v>2.6</v>
      </c>
      <c r="BT134" s="149">
        <f>BQ134*BR134*BS134</f>
        <v>66.248000000000019</v>
      </c>
      <c r="BU134" s="149" t="b">
        <f>IF(BM134&lt;BS134,TRUE, FALSE)</f>
        <v>1</v>
      </c>
      <c r="BV134" s="149" t="b">
        <f>IF(BH134&lt;BM134*BQ134*BR134,TRUE, FALSE)</f>
        <v>1</v>
      </c>
      <c r="BW134" s="149">
        <f>Z134</f>
        <v>35</v>
      </c>
      <c r="BX134" s="161">
        <f>BG134/BH134</f>
        <v>3.2946911056100272</v>
      </c>
      <c r="BY134" s="185">
        <v>92</v>
      </c>
      <c r="BZ134" s="186">
        <v>0.12202656000000001</v>
      </c>
      <c r="CA134" s="186">
        <v>0.12232746</v>
      </c>
      <c r="CB134" s="186">
        <v>0.17078692000000001</v>
      </c>
      <c r="CC134" s="186">
        <v>0.12166576</v>
      </c>
      <c r="CD134" s="186">
        <v>0.10726875</v>
      </c>
      <c r="CE134" s="186">
        <v>7.9511888000000003E-2</v>
      </c>
      <c r="CF134" s="186">
        <v>5.4185878E-2</v>
      </c>
      <c r="CG134" s="186">
        <v>5.42587E-2</v>
      </c>
      <c r="CH134" s="186">
        <v>0.1105418</v>
      </c>
      <c r="CI134" s="186">
        <v>0.66206967999999999</v>
      </c>
      <c r="CJ134" s="186">
        <v>0.65697806999999997</v>
      </c>
      <c r="CK134" s="186">
        <v>0.61125463000000002</v>
      </c>
      <c r="CL134" s="186">
        <v>0.57992094999999999</v>
      </c>
      <c r="CM134" s="186">
        <v>0.57804434999999998</v>
      </c>
      <c r="CN134" s="186">
        <v>0.53057103999999999</v>
      </c>
      <c r="CO134" s="186">
        <v>0.40956134</v>
      </c>
      <c r="CP134" s="186">
        <v>0.40954161</v>
      </c>
      <c r="CQ134" s="186">
        <v>0.38046384</v>
      </c>
      <c r="CR134" s="186">
        <v>0.40244796999999999</v>
      </c>
      <c r="CS134" s="186">
        <v>0.40072881999999999</v>
      </c>
      <c r="CT134" s="186">
        <v>0.36827516999999999</v>
      </c>
      <c r="CU134" s="186">
        <v>0.31495543999999998</v>
      </c>
      <c r="CV134" s="186">
        <v>0.2395824</v>
      </c>
      <c r="CW134" s="186">
        <v>0.19051762</v>
      </c>
      <c r="CX134" s="186">
        <v>0.16293399</v>
      </c>
      <c r="CY134" s="186">
        <v>0.16291427999999999</v>
      </c>
      <c r="CZ134" s="186">
        <v>0.17885210000000001</v>
      </c>
    </row>
    <row r="135" spans="1:104" s="149" customFormat="1">
      <c r="A135" s="149" t="s">
        <v>39973</v>
      </c>
      <c r="B135" s="149">
        <v>33.300000000000004</v>
      </c>
      <c r="C135" s="149">
        <v>0.48933149999999997</v>
      </c>
      <c r="D135" s="171">
        <v>0.8</v>
      </c>
      <c r="E135" s="171">
        <v>2.6</v>
      </c>
      <c r="F135" s="171">
        <v>2.6</v>
      </c>
      <c r="G135" s="171">
        <v>0.60000000000000009</v>
      </c>
      <c r="H135" s="171">
        <v>1.4000000000000001</v>
      </c>
      <c r="I135" s="173">
        <v>554.5</v>
      </c>
      <c r="J135" s="173">
        <v>407.90000000000003</v>
      </c>
      <c r="K135" s="163">
        <v>18</v>
      </c>
      <c r="L135" s="163">
        <v>8</v>
      </c>
      <c r="M135" s="163">
        <v>13</v>
      </c>
      <c r="N135" s="163">
        <v>1.2000000000000002</v>
      </c>
      <c r="O135" s="163">
        <v>3</v>
      </c>
      <c r="P135" s="149">
        <v>1.2402585300152476</v>
      </c>
      <c r="Q135" s="180">
        <f t="shared" si="85"/>
        <v>-19.2</v>
      </c>
      <c r="R135" s="181">
        <f t="shared" si="86"/>
        <v>11.5</v>
      </c>
      <c r="S135" s="181">
        <v>5</v>
      </c>
      <c r="T135" s="182">
        <f t="shared" si="87"/>
        <v>1.2000000000000002</v>
      </c>
      <c r="U135" s="182">
        <f t="shared" si="88"/>
        <v>8</v>
      </c>
      <c r="V135" s="182">
        <f t="shared" si="89"/>
        <v>13</v>
      </c>
      <c r="W135" s="183">
        <f t="shared" si="90"/>
        <v>1</v>
      </c>
      <c r="X135" s="149" t="s">
        <v>159</v>
      </c>
      <c r="Y135" s="171">
        <f t="shared" si="91"/>
        <v>34.200000000000003</v>
      </c>
      <c r="Z135" s="151">
        <f t="shared" si="93"/>
        <v>281</v>
      </c>
      <c r="AA135" s="151">
        <f t="shared" si="94"/>
        <v>11</v>
      </c>
      <c r="AB135" s="147" t="s">
        <v>5146</v>
      </c>
      <c r="AC135" s="172">
        <f t="shared" si="92"/>
        <v>33.300000000000004</v>
      </c>
      <c r="AD135" s="153">
        <f t="shared" si="95"/>
        <v>0.48933149999999997</v>
      </c>
      <c r="AE135" s="153" t="s">
        <v>15118</v>
      </c>
      <c r="AF135" s="153" t="s">
        <v>10130</v>
      </c>
      <c r="AG135" s="153" t="s">
        <v>20078</v>
      </c>
      <c r="AH135" s="153" t="s">
        <v>25037</v>
      </c>
      <c r="AI135" s="151">
        <f t="shared" si="96"/>
        <v>13.2</v>
      </c>
      <c r="AJ135" s="171">
        <f t="shared" si="97"/>
        <v>5.6</v>
      </c>
      <c r="AK135" s="171">
        <f t="shared" si="98"/>
        <v>0.8</v>
      </c>
      <c r="AL135" s="171">
        <f t="shared" si="99"/>
        <v>2.6</v>
      </c>
      <c r="AM135" s="171">
        <f t="shared" si="100"/>
        <v>1.4000000000000001</v>
      </c>
      <c r="AN135" s="171">
        <f t="shared" si="101"/>
        <v>2.6</v>
      </c>
      <c r="AO135" s="147" t="s">
        <v>29994</v>
      </c>
      <c r="AP135" s="147" t="s">
        <v>34975</v>
      </c>
      <c r="AQ135" s="171">
        <f t="shared" si="102"/>
        <v>0.60000000000000009</v>
      </c>
      <c r="AR135" s="173">
        <f t="shared" si="103"/>
        <v>554.5</v>
      </c>
      <c r="AS135" s="173">
        <f t="shared" si="104"/>
        <v>407.90000000000003</v>
      </c>
      <c r="AT135" s="173"/>
      <c r="AU135" s="172">
        <f>AC135/5+1</f>
        <v>7.660000000000001</v>
      </c>
      <c r="AV135" s="147" t="s">
        <v>39931</v>
      </c>
      <c r="AZ135" s="149">
        <v>152</v>
      </c>
      <c r="BA135" s="149">
        <v>-1</v>
      </c>
      <c r="BB135" s="174">
        <v>37.9</v>
      </c>
      <c r="BC135" s="174">
        <v>58.12</v>
      </c>
      <c r="BD135" s="174">
        <f>((1.092*8.3144*(BA135+273)*(LN(BB135)-1.013)/(0.93-(BA135+273)/(AZ135+273)))*((AZ135-AP135)/(AZ135-BA135))^0.383)*1000/BC135</f>
        <v>165985.38366598522</v>
      </c>
      <c r="BE135" s="184">
        <f>1-EXP(-2.63*(AW135/BD135)*(AZ135-BA135)*(1-((AZ135-AP135)/(AZ135-BA135))^0.38))</f>
        <v>0</v>
      </c>
      <c r="BF135" s="149">
        <f>AD135*AL135*AK135*AN135*AX135</f>
        <v>0</v>
      </c>
      <c r="BG135" s="149" t="e">
        <f>0.07*BF135*BE135/AY135</f>
        <v>#DIV/0!</v>
      </c>
      <c r="BH135" s="149">
        <f>(1-AD135)*AK135*AL135*AN135</f>
        <v>2.7616952480000001</v>
      </c>
      <c r="BI135" s="175" t="e">
        <f>MROUND(#REF!,0.1)/5</f>
        <v>#REF!</v>
      </c>
      <c r="BJ135" s="149">
        <v>0</v>
      </c>
      <c r="BK135" s="176">
        <f>CEILING(AN135,0.2)</f>
        <v>2.6</v>
      </c>
      <c r="BL135" s="176">
        <f>AM135</f>
        <v>1.4000000000000001</v>
      </c>
      <c r="BM135" s="176">
        <f>CEILING((1-AD135)*AN135,0.2)</f>
        <v>1.4000000000000001</v>
      </c>
      <c r="BN135" s="161" t="e">
        <f>BH135+BG135</f>
        <v>#DIV/0!</v>
      </c>
      <c r="BW135" s="149">
        <f>Z135</f>
        <v>281</v>
      </c>
      <c r="BX135" s="161" t="e">
        <f>BG135/BH135</f>
        <v>#DIV/0!</v>
      </c>
      <c r="BY135" s="185">
        <v>27</v>
      </c>
      <c r="BZ135" s="186">
        <v>0.10944415</v>
      </c>
      <c r="CA135" s="186">
        <v>0.10834806</v>
      </c>
      <c r="CB135" s="186">
        <v>0.12307203</v>
      </c>
      <c r="CC135" s="186">
        <v>6.8279310999999995E-2</v>
      </c>
      <c r="CD135" s="186">
        <v>6.5646335E-2</v>
      </c>
      <c r="CE135" s="186">
        <v>4.6745903999999998E-2</v>
      </c>
      <c r="CF135" s="186">
        <v>5.5950303E-2</v>
      </c>
      <c r="CG135" s="186">
        <v>5.3732276000000002E-2</v>
      </c>
      <c r="CH135" s="186">
        <v>6.7213729E-2</v>
      </c>
      <c r="CI135" s="186">
        <v>0.46628006999999999</v>
      </c>
      <c r="CJ135" s="186">
        <v>0.44903436000000002</v>
      </c>
      <c r="CK135" s="186">
        <v>0.18116446999999999</v>
      </c>
      <c r="CL135" s="186">
        <v>0.39862818</v>
      </c>
      <c r="CM135" s="186">
        <v>0.36251944000000003</v>
      </c>
      <c r="CN135" s="186">
        <v>0.12728361999999999</v>
      </c>
      <c r="CO135" s="186">
        <v>0.35117959999999998</v>
      </c>
      <c r="CP135" s="186">
        <v>0.32224190000000003</v>
      </c>
      <c r="CQ135" s="186">
        <v>0.10445341</v>
      </c>
      <c r="CR135" s="186">
        <v>0.3092123</v>
      </c>
      <c r="CS135" s="186">
        <v>0.29593825000000001</v>
      </c>
      <c r="CT135" s="186">
        <v>0.16141443</v>
      </c>
      <c r="CU135" s="186">
        <v>0.16888386</v>
      </c>
      <c r="CV135" s="186">
        <v>9.8103173000000002E-2</v>
      </c>
      <c r="CW135" s="186">
        <v>9.6060409999999999E-2</v>
      </c>
      <c r="CX135" s="186">
        <v>0.15545976</v>
      </c>
      <c r="CY135" s="186">
        <v>0.14569297</v>
      </c>
      <c r="CZ135" s="186">
        <v>8.6718439999999994E-2</v>
      </c>
    </row>
    <row r="136" spans="1:104" s="149" customFormat="1">
      <c r="A136" s="149" t="s">
        <v>39955</v>
      </c>
      <c r="B136" s="149">
        <v>9.9</v>
      </c>
      <c r="C136" s="149">
        <v>0.1835418</v>
      </c>
      <c r="D136" s="171">
        <v>2.8000000000000003</v>
      </c>
      <c r="E136" s="171">
        <v>8.4</v>
      </c>
      <c r="F136" s="171">
        <v>1.6</v>
      </c>
      <c r="G136" s="171">
        <v>0.8</v>
      </c>
      <c r="H136" s="171">
        <v>1.4000000000000001</v>
      </c>
      <c r="I136" s="173">
        <v>420.40000000000003</v>
      </c>
      <c r="J136" s="173">
        <v>307.70000000000005</v>
      </c>
      <c r="K136" s="163">
        <v>15</v>
      </c>
      <c r="L136" s="163">
        <v>10</v>
      </c>
      <c r="M136" s="163">
        <v>4</v>
      </c>
      <c r="N136" s="163">
        <v>1.2000000000000002</v>
      </c>
      <c r="O136" s="163">
        <v>17</v>
      </c>
      <c r="P136" s="149">
        <v>1.1091639535489288</v>
      </c>
      <c r="Q136" s="180">
        <f t="shared" si="85"/>
        <v>-16.2</v>
      </c>
      <c r="R136" s="181">
        <f t="shared" si="86"/>
        <v>14.100000000000001</v>
      </c>
      <c r="S136" s="181">
        <v>5</v>
      </c>
      <c r="T136" s="182">
        <f t="shared" si="87"/>
        <v>1.2000000000000002</v>
      </c>
      <c r="U136" s="182">
        <f t="shared" si="88"/>
        <v>10</v>
      </c>
      <c r="V136" s="182">
        <f t="shared" si="89"/>
        <v>4</v>
      </c>
      <c r="W136" s="183">
        <f t="shared" si="90"/>
        <v>4.6000000000000005</v>
      </c>
      <c r="X136" s="149" t="s">
        <v>135</v>
      </c>
      <c r="Y136" s="171">
        <f t="shared" si="91"/>
        <v>10.9</v>
      </c>
      <c r="Z136" s="151">
        <f t="shared" si="93"/>
        <v>147</v>
      </c>
      <c r="AA136" s="151">
        <f t="shared" si="94"/>
        <v>20</v>
      </c>
      <c r="AB136" s="147" t="s">
        <v>5122</v>
      </c>
      <c r="AC136" s="172">
        <f t="shared" si="92"/>
        <v>9.9</v>
      </c>
      <c r="AD136" s="153">
        <f t="shared" si="95"/>
        <v>0.1835418</v>
      </c>
      <c r="AE136" s="153" t="s">
        <v>15094</v>
      </c>
      <c r="AF136" s="153" t="s">
        <v>10106</v>
      </c>
      <c r="AG136" s="153" t="s">
        <v>20054</v>
      </c>
      <c r="AH136" s="153" t="s">
        <v>25013</v>
      </c>
      <c r="AI136" s="151">
        <f t="shared" si="96"/>
        <v>10.3</v>
      </c>
      <c r="AJ136" s="171">
        <f t="shared" si="97"/>
        <v>5.8</v>
      </c>
      <c r="AK136" s="171">
        <f t="shared" si="98"/>
        <v>2.8000000000000003</v>
      </c>
      <c r="AL136" s="171">
        <f t="shared" si="99"/>
        <v>8.4</v>
      </c>
      <c r="AM136" s="171">
        <f t="shared" si="100"/>
        <v>1.4000000000000001</v>
      </c>
      <c r="AN136" s="171">
        <f t="shared" si="101"/>
        <v>1.6</v>
      </c>
      <c r="AO136" s="147" t="s">
        <v>29970</v>
      </c>
      <c r="AP136" s="147" t="s">
        <v>34952</v>
      </c>
      <c r="AQ136" s="171">
        <f t="shared" si="102"/>
        <v>0.8</v>
      </c>
      <c r="AR136" s="173">
        <f t="shared" si="103"/>
        <v>420.40000000000003</v>
      </c>
      <c r="AS136" s="173">
        <f t="shared" si="104"/>
        <v>307.70000000000005</v>
      </c>
      <c r="AT136" s="173"/>
      <c r="AU136" s="172">
        <f>AC136/5+1</f>
        <v>2.98</v>
      </c>
      <c r="AV136" s="147" t="s">
        <v>39931</v>
      </c>
      <c r="AZ136" s="149">
        <v>152</v>
      </c>
      <c r="BA136" s="149">
        <v>-1</v>
      </c>
      <c r="BB136" s="174">
        <v>37.9</v>
      </c>
      <c r="BC136" s="174">
        <v>58.12</v>
      </c>
      <c r="BD136" s="174">
        <f>((1.092*8.3144*(BA136+273)*(LN(BB136)-1.013)/(0.93-(BA136+273)/(AZ136+273)))*((AZ136-AP136)/(AZ136-BA136))^0.383)*1000/BC136</f>
        <v>347017.51893352141</v>
      </c>
      <c r="BE136" s="184">
        <f>1-EXP(-2.63*(AW136/BD136)*(AZ136-BA136)*(1-((AZ136-AP136)/(AZ136-BA136))^0.38))</f>
        <v>0</v>
      </c>
      <c r="BF136" s="149">
        <f>AD136*AL136*AK136*AN136*AX136</f>
        <v>0</v>
      </c>
      <c r="BG136" s="149" t="e">
        <f>0.07*BF136*BE136/AY136</f>
        <v>#DIV/0!</v>
      </c>
      <c r="BH136" s="149">
        <f>(1-AD136)*AK136*AL136*AN136</f>
        <v>30.724954982400007</v>
      </c>
      <c r="BI136" s="175" t="e">
        <f>MROUND(#REF!,0.1)/5</f>
        <v>#REF!</v>
      </c>
      <c r="BJ136" s="149">
        <v>0</v>
      </c>
      <c r="BK136" s="176">
        <f>CEILING(AN136,0.2)</f>
        <v>1.6</v>
      </c>
      <c r="BL136" s="176">
        <f>AM136</f>
        <v>1.4000000000000001</v>
      </c>
      <c r="BM136" s="176">
        <f>CEILING((1-AD136)*AN136,0.2)</f>
        <v>1.4000000000000001</v>
      </c>
      <c r="BN136" s="161" t="e">
        <f>BH136+BG136</f>
        <v>#DIV/0!</v>
      </c>
      <c r="BQ136" s="176"/>
      <c r="BR136" s="176"/>
      <c r="BS136" s="176"/>
      <c r="BW136" s="149">
        <f>Z136</f>
        <v>147</v>
      </c>
      <c r="BX136" s="161" t="e">
        <f>BG136/BH136</f>
        <v>#DIV/0!</v>
      </c>
      <c r="BY136" s="185">
        <v>3</v>
      </c>
      <c r="BZ136" s="186">
        <v>0.14541473999999999</v>
      </c>
      <c r="CA136" s="186">
        <v>0.14605008</v>
      </c>
      <c r="CB136" s="186">
        <v>0.22214068000000001</v>
      </c>
      <c r="CC136" s="186">
        <v>0.17942137999999999</v>
      </c>
      <c r="CD136" s="186">
        <v>0.12796639000000001</v>
      </c>
      <c r="CE136" s="186">
        <v>9.5565967000000002E-2</v>
      </c>
      <c r="CF136" s="186">
        <v>6.0497135E-2</v>
      </c>
      <c r="CG136" s="186">
        <v>8.0448090999999999E-2</v>
      </c>
      <c r="CH136" s="186">
        <v>0.12394622</v>
      </c>
      <c r="CI136" s="186">
        <v>0.89837462000000001</v>
      </c>
      <c r="CJ136" s="186">
        <v>0.89478040000000003</v>
      </c>
      <c r="CK136" s="186">
        <v>0.84576339</v>
      </c>
      <c r="CL136" s="186">
        <v>0.69822943000000004</v>
      </c>
      <c r="CM136" s="186">
        <v>0.69832950999999999</v>
      </c>
      <c r="CN136" s="186">
        <v>0.65041022999999998</v>
      </c>
      <c r="CO136" s="186">
        <v>0.46291700000000002</v>
      </c>
      <c r="CP136" s="186">
        <v>0.46451240999999999</v>
      </c>
      <c r="CQ136" s="186">
        <v>0.43533077999999997</v>
      </c>
      <c r="CR136" s="186">
        <v>0.48623684</v>
      </c>
      <c r="CS136" s="186">
        <v>0.48567887999999998</v>
      </c>
      <c r="CT136" s="186">
        <v>0.46515172999999999</v>
      </c>
      <c r="CU136" s="186">
        <v>0.3958602</v>
      </c>
      <c r="CV136" s="186">
        <v>0.27972806</v>
      </c>
      <c r="CW136" s="186">
        <v>0.20797382</v>
      </c>
      <c r="CX136" s="186">
        <v>0.17007309000000001</v>
      </c>
      <c r="CY136" s="186">
        <v>0.17077748000000001</v>
      </c>
      <c r="CZ136" s="186">
        <v>0.18975832000000001</v>
      </c>
    </row>
    <row r="137" spans="1:104" s="149" customFormat="1">
      <c r="A137" s="149" t="s">
        <v>40313</v>
      </c>
      <c r="B137" s="149">
        <v>36.4</v>
      </c>
      <c r="C137" s="149">
        <v>0.43719810000000003</v>
      </c>
      <c r="D137" s="171">
        <v>1.2000000000000002</v>
      </c>
      <c r="E137" s="171">
        <v>6.8000000000000007</v>
      </c>
      <c r="F137" s="171">
        <v>1.2000000000000002</v>
      </c>
      <c r="G137" s="171">
        <v>0.8</v>
      </c>
      <c r="H137" s="171">
        <v>0.60000000000000009</v>
      </c>
      <c r="I137" s="173">
        <v>365.8</v>
      </c>
      <c r="J137" s="173">
        <v>353.70000000000005</v>
      </c>
      <c r="K137" s="163">
        <v>8</v>
      </c>
      <c r="L137" s="163">
        <v>5</v>
      </c>
      <c r="M137" s="163">
        <v>17</v>
      </c>
      <c r="N137" s="163">
        <v>1.6</v>
      </c>
      <c r="O137" s="163">
        <v>18</v>
      </c>
      <c r="P137" s="149">
        <v>1.5591522152885804</v>
      </c>
      <c r="Q137" s="180">
        <f t="shared" si="85"/>
        <v>-9.6</v>
      </c>
      <c r="R137" s="181">
        <f t="shared" si="86"/>
        <v>14.6</v>
      </c>
      <c r="S137" s="181">
        <v>5</v>
      </c>
      <c r="T137" s="182">
        <f t="shared" si="87"/>
        <v>1.6</v>
      </c>
      <c r="U137" s="182">
        <f t="shared" si="88"/>
        <v>5</v>
      </c>
      <c r="V137" s="182">
        <f t="shared" si="89"/>
        <v>17</v>
      </c>
      <c r="W137" s="183">
        <f t="shared" si="90"/>
        <v>2.6</v>
      </c>
      <c r="X137" s="149" t="s">
        <v>500</v>
      </c>
      <c r="Y137" s="171">
        <f t="shared" si="91"/>
        <v>37.300000000000004</v>
      </c>
      <c r="Z137" s="151">
        <f t="shared" si="93"/>
        <v>93</v>
      </c>
      <c r="AA137" s="151">
        <f t="shared" si="94"/>
        <v>8</v>
      </c>
      <c r="AB137" s="147" t="s">
        <v>5488</v>
      </c>
      <c r="AC137" s="172">
        <f t="shared" si="92"/>
        <v>36.4</v>
      </c>
      <c r="AD137" s="153">
        <f t="shared" si="95"/>
        <v>0.43719810000000003</v>
      </c>
      <c r="AE137" s="153" t="s">
        <v>15456</v>
      </c>
      <c r="AF137" s="153" t="s">
        <v>10470</v>
      </c>
      <c r="AG137" s="153" t="s">
        <v>20417</v>
      </c>
      <c r="AH137" s="153" t="s">
        <v>25375</v>
      </c>
      <c r="AI137" s="151">
        <f t="shared" si="96"/>
        <v>11.1</v>
      </c>
      <c r="AJ137" s="171">
        <f t="shared" si="97"/>
        <v>5.8</v>
      </c>
      <c r="AK137" s="171">
        <f t="shared" si="98"/>
        <v>1.2000000000000002</v>
      </c>
      <c r="AL137" s="171">
        <f t="shared" si="99"/>
        <v>6.8000000000000007</v>
      </c>
      <c r="AM137" s="171">
        <f t="shared" si="100"/>
        <v>0.60000000000000009</v>
      </c>
      <c r="AN137" s="171">
        <f t="shared" si="101"/>
        <v>1.2000000000000002</v>
      </c>
      <c r="AO137" s="147" t="s">
        <v>30336</v>
      </c>
      <c r="AP137" s="147" t="s">
        <v>35316</v>
      </c>
      <c r="AQ137" s="171">
        <f t="shared" si="102"/>
        <v>0.8</v>
      </c>
      <c r="AR137" s="173">
        <f t="shared" si="103"/>
        <v>365.8</v>
      </c>
      <c r="AS137" s="173">
        <f t="shared" si="104"/>
        <v>353.70000000000005</v>
      </c>
      <c r="AT137" s="173" t="e">
        <f>ROUNDUP(#REF!/10,2)</f>
        <v>#REF!</v>
      </c>
      <c r="AU137" s="172" t="e">
        <f t="shared" ref="AU137:AU142" si="105">AT137/5+0.1</f>
        <v>#REF!</v>
      </c>
      <c r="AV137" s="193" t="s">
        <v>39931</v>
      </c>
      <c r="BB137" s="174"/>
      <c r="BC137" s="174"/>
      <c r="BD137" s="174"/>
      <c r="BJ137" s="162">
        <v>0</v>
      </c>
      <c r="BY137" s="185">
        <v>369</v>
      </c>
      <c r="BZ137" s="186">
        <v>0.19784939000000001</v>
      </c>
      <c r="CA137" s="186">
        <v>0.20560914</v>
      </c>
      <c r="CB137" s="186">
        <v>0.12555516999999999</v>
      </c>
      <c r="CC137" s="186">
        <v>0.14650831</v>
      </c>
      <c r="CD137" s="186">
        <v>0.13417950000000001</v>
      </c>
      <c r="CE137" s="186">
        <v>0.13032353999999999</v>
      </c>
      <c r="CF137" s="186">
        <v>9.0370624999999996E-2</v>
      </c>
      <c r="CG137" s="186">
        <v>0.11232377</v>
      </c>
      <c r="CH137" s="186">
        <v>0.10780395</v>
      </c>
      <c r="CI137" s="186">
        <v>1.7354175000000001</v>
      </c>
      <c r="CJ137" s="186">
        <v>0.82074999999999998</v>
      </c>
      <c r="CK137" s="186">
        <v>0.40994370000000002</v>
      </c>
      <c r="CL137" s="186">
        <v>1.4444078</v>
      </c>
      <c r="CM137" s="186">
        <v>0.74307327999999995</v>
      </c>
      <c r="CN137" s="186">
        <v>0.4743368</v>
      </c>
      <c r="CO137" s="186">
        <v>0.99035138</v>
      </c>
      <c r="CP137" s="186">
        <v>0.55016851</v>
      </c>
      <c r="CQ137" s="186">
        <v>0.35556093</v>
      </c>
      <c r="CR137" s="186">
        <v>0.82631438999999995</v>
      </c>
      <c r="CS137" s="186">
        <v>0.52990711000000001</v>
      </c>
      <c r="CT137" s="186">
        <v>0.29325723999999997</v>
      </c>
      <c r="CU137" s="186">
        <v>0.14962450999999999</v>
      </c>
      <c r="CV137" s="186">
        <v>0.12896358999999999</v>
      </c>
      <c r="CW137" s="186">
        <v>0.14153431</v>
      </c>
      <c r="CX137" s="186">
        <v>0.29586889999999999</v>
      </c>
      <c r="CY137" s="186">
        <v>0.20595567000000001</v>
      </c>
      <c r="CZ137" s="186">
        <v>0.15140782</v>
      </c>
    </row>
    <row r="138" spans="1:104" s="149" customFormat="1">
      <c r="A138" s="149" t="s">
        <v>40231</v>
      </c>
      <c r="B138" s="149">
        <v>22</v>
      </c>
      <c r="C138" s="149">
        <v>0.827739</v>
      </c>
      <c r="D138" s="171">
        <v>1.4000000000000001</v>
      </c>
      <c r="E138" s="171">
        <v>6.8000000000000007</v>
      </c>
      <c r="F138" s="171">
        <v>2</v>
      </c>
      <c r="G138" s="171">
        <v>1.4000000000000001</v>
      </c>
      <c r="H138" s="171">
        <v>0.4</v>
      </c>
      <c r="I138" s="173">
        <v>412.40000000000003</v>
      </c>
      <c r="J138" s="173">
        <v>407.8</v>
      </c>
      <c r="K138" s="163">
        <v>20</v>
      </c>
      <c r="L138" s="163">
        <v>15</v>
      </c>
      <c r="M138" s="163">
        <v>4</v>
      </c>
      <c r="N138" s="163">
        <v>2.2000000000000002</v>
      </c>
      <c r="O138" s="163">
        <v>12</v>
      </c>
      <c r="P138" s="149">
        <v>2.2355077220847135</v>
      </c>
      <c r="Q138" s="180">
        <f t="shared" si="85"/>
        <v>-22.2</v>
      </c>
      <c r="R138" s="181">
        <f t="shared" si="86"/>
        <v>11.2</v>
      </c>
      <c r="S138" s="181">
        <v>5</v>
      </c>
      <c r="T138" s="182">
        <f t="shared" si="87"/>
        <v>2.2000000000000002</v>
      </c>
      <c r="U138" s="182">
        <f t="shared" si="88"/>
        <v>15</v>
      </c>
      <c r="V138" s="182">
        <f t="shared" si="89"/>
        <v>4</v>
      </c>
      <c r="W138" s="183">
        <f t="shared" si="90"/>
        <v>4.2</v>
      </c>
      <c r="X138" s="149" t="s">
        <v>418</v>
      </c>
      <c r="Y138" s="171">
        <f t="shared" si="91"/>
        <v>53.900000000000006</v>
      </c>
      <c r="Z138" s="151">
        <f t="shared" si="93"/>
        <v>139</v>
      </c>
      <c r="AA138" s="151">
        <f t="shared" si="94"/>
        <v>7</v>
      </c>
      <c r="AB138" s="147" t="s">
        <v>5406</v>
      </c>
      <c r="AC138" s="172">
        <f t="shared" si="92"/>
        <v>22</v>
      </c>
      <c r="AD138" s="153">
        <f t="shared" si="95"/>
        <v>0.827739</v>
      </c>
      <c r="AE138" s="153" t="s">
        <v>15374</v>
      </c>
      <c r="AF138" s="153" t="s">
        <v>10388</v>
      </c>
      <c r="AG138" s="153" t="s">
        <v>20335</v>
      </c>
      <c r="AH138" s="153" t="s">
        <v>25294</v>
      </c>
      <c r="AI138" s="151">
        <f t="shared" si="96"/>
        <v>11.1</v>
      </c>
      <c r="AJ138" s="171">
        <f t="shared" si="97"/>
        <v>6.4</v>
      </c>
      <c r="AK138" s="171">
        <f t="shared" si="98"/>
        <v>1.4000000000000001</v>
      </c>
      <c r="AL138" s="171">
        <f t="shared" si="99"/>
        <v>6.8000000000000007</v>
      </c>
      <c r="AM138" s="171">
        <f t="shared" si="100"/>
        <v>0.4</v>
      </c>
      <c r="AN138" s="171">
        <f t="shared" si="101"/>
        <v>2</v>
      </c>
      <c r="AO138" s="147" t="s">
        <v>30254</v>
      </c>
      <c r="AP138" s="147" t="s">
        <v>35234</v>
      </c>
      <c r="AQ138" s="171">
        <f t="shared" si="102"/>
        <v>1.4000000000000001</v>
      </c>
      <c r="AR138" s="173">
        <f t="shared" si="103"/>
        <v>412.40000000000003</v>
      </c>
      <c r="AS138" s="173">
        <f t="shared" si="104"/>
        <v>407.8</v>
      </c>
      <c r="AT138" s="173" t="e">
        <f>ROUNDUP(#REF!/10,2)</f>
        <v>#REF!</v>
      </c>
      <c r="AU138" s="172" t="e">
        <f t="shared" si="105"/>
        <v>#REF!</v>
      </c>
      <c r="AV138" s="147" t="s">
        <v>39932</v>
      </c>
      <c r="BB138" s="174"/>
      <c r="BC138" s="174"/>
      <c r="BD138" s="174"/>
      <c r="BJ138" s="108">
        <v>31</v>
      </c>
      <c r="BY138" s="185">
        <v>287</v>
      </c>
      <c r="BZ138" s="186">
        <v>0.11625439999999999</v>
      </c>
      <c r="CA138" s="186">
        <v>0.11624528000000001</v>
      </c>
      <c r="CB138" s="186">
        <v>0.17613697</v>
      </c>
      <c r="CC138" s="186">
        <v>9.8406105999999993E-2</v>
      </c>
      <c r="CD138" s="186">
        <v>6.9622113999999999E-2</v>
      </c>
      <c r="CE138" s="186">
        <v>6.3293055000000001E-2</v>
      </c>
      <c r="CF138" s="186">
        <v>5.0648305999999997E-2</v>
      </c>
      <c r="CG138" s="186">
        <v>5.1305752000000003E-2</v>
      </c>
      <c r="CH138" s="186">
        <v>7.7729791000000006E-2</v>
      </c>
      <c r="CI138" s="186">
        <v>0.67706639000000002</v>
      </c>
      <c r="CJ138" s="186">
        <v>0.67572463000000005</v>
      </c>
      <c r="CK138" s="186">
        <v>0.63015854000000004</v>
      </c>
      <c r="CL138" s="186">
        <v>0.43613785999999999</v>
      </c>
      <c r="CM138" s="186">
        <v>0.43640109999999999</v>
      </c>
      <c r="CN138" s="186">
        <v>0.39563859000000001</v>
      </c>
      <c r="CO138" s="186">
        <v>0.31841373000000001</v>
      </c>
      <c r="CP138" s="186">
        <v>0.31931095999999998</v>
      </c>
      <c r="CQ138" s="186">
        <v>0.29240608000000001</v>
      </c>
      <c r="CR138" s="186">
        <v>0.38466152999999997</v>
      </c>
      <c r="CS138" s="186">
        <v>0.38392570999999998</v>
      </c>
      <c r="CT138" s="186">
        <v>0.35935038000000002</v>
      </c>
      <c r="CU138" s="186">
        <v>0.32958918999999998</v>
      </c>
      <c r="CV138" s="186">
        <v>0.18621802000000001</v>
      </c>
      <c r="CW138" s="186">
        <v>0.14834948000000001</v>
      </c>
      <c r="CX138" s="186">
        <v>0.11409084999999999</v>
      </c>
      <c r="CY138" s="186">
        <v>0.11419306</v>
      </c>
      <c r="CZ138" s="186">
        <v>0.13435067000000001</v>
      </c>
    </row>
    <row r="139" spans="1:104" s="149" customFormat="1">
      <c r="A139" s="149" t="s">
        <v>40271</v>
      </c>
      <c r="B139" s="149">
        <v>15.1</v>
      </c>
      <c r="C139" s="149">
        <v>0.62652299999999994</v>
      </c>
      <c r="D139" s="171">
        <v>2.8000000000000003</v>
      </c>
      <c r="E139" s="171">
        <v>5.6000000000000005</v>
      </c>
      <c r="F139" s="171">
        <v>3</v>
      </c>
      <c r="G139" s="171">
        <v>1.2000000000000002</v>
      </c>
      <c r="H139" s="171">
        <v>1.2000000000000002</v>
      </c>
      <c r="I139" s="173">
        <v>286.20000000000005</v>
      </c>
      <c r="J139" s="173">
        <v>363.6</v>
      </c>
      <c r="K139" s="163">
        <v>9</v>
      </c>
      <c r="L139" s="163">
        <v>13</v>
      </c>
      <c r="M139" s="163">
        <v>12</v>
      </c>
      <c r="N139" s="163">
        <v>3</v>
      </c>
      <c r="O139" s="163">
        <v>21</v>
      </c>
      <c r="P139" s="149">
        <v>2.9706804642684363</v>
      </c>
      <c r="Q139" s="180">
        <f t="shared" si="85"/>
        <v>-12</v>
      </c>
      <c r="R139" s="181">
        <f t="shared" si="86"/>
        <v>11.4</v>
      </c>
      <c r="S139" s="181">
        <v>5</v>
      </c>
      <c r="T139" s="182">
        <f t="shared" si="87"/>
        <v>3</v>
      </c>
      <c r="U139" s="182">
        <f t="shared" si="88"/>
        <v>13</v>
      </c>
      <c r="V139" s="182">
        <f t="shared" si="89"/>
        <v>12</v>
      </c>
      <c r="W139" s="183">
        <f t="shared" si="90"/>
        <v>3.4000000000000004</v>
      </c>
      <c r="X139" s="149" t="s">
        <v>458</v>
      </c>
      <c r="Y139" s="171">
        <f t="shared" si="91"/>
        <v>16.100000000000001</v>
      </c>
      <c r="Z139" s="151">
        <f t="shared" si="93"/>
        <v>13</v>
      </c>
      <c r="AA139" s="151">
        <f t="shared" si="94"/>
        <v>18</v>
      </c>
      <c r="AB139" s="147" t="s">
        <v>5446</v>
      </c>
      <c r="AC139" s="172">
        <f t="shared" si="92"/>
        <v>15.1</v>
      </c>
      <c r="AD139" s="153">
        <f t="shared" si="95"/>
        <v>0.62652299999999994</v>
      </c>
      <c r="AE139" s="153" t="s">
        <v>15414</v>
      </c>
      <c r="AF139" s="153" t="s">
        <v>10428</v>
      </c>
      <c r="AG139" s="153" t="s">
        <v>20375</v>
      </c>
      <c r="AH139" s="153" t="s">
        <v>25333</v>
      </c>
      <c r="AI139" s="151">
        <f t="shared" si="96"/>
        <v>11.7</v>
      </c>
      <c r="AJ139" s="171">
        <f t="shared" si="97"/>
        <v>6.2</v>
      </c>
      <c r="AK139" s="171">
        <f t="shared" si="98"/>
        <v>2.8000000000000003</v>
      </c>
      <c r="AL139" s="171">
        <f t="shared" si="99"/>
        <v>5.6000000000000005</v>
      </c>
      <c r="AM139" s="171">
        <f t="shared" si="100"/>
        <v>1.2000000000000002</v>
      </c>
      <c r="AN139" s="171">
        <f t="shared" si="101"/>
        <v>3</v>
      </c>
      <c r="AO139" s="147" t="s">
        <v>30294</v>
      </c>
      <c r="AP139" s="147" t="s">
        <v>35274</v>
      </c>
      <c r="AQ139" s="171">
        <f t="shared" si="102"/>
        <v>1.2000000000000002</v>
      </c>
      <c r="AR139" s="173">
        <f t="shared" si="103"/>
        <v>286.20000000000005</v>
      </c>
      <c r="AS139" s="173">
        <f t="shared" si="104"/>
        <v>363.6</v>
      </c>
      <c r="AT139" s="173" t="e">
        <f>ROUNDUP(#REF!/10,2)</f>
        <v>#REF!</v>
      </c>
      <c r="AU139" s="172" t="e">
        <f t="shared" si="105"/>
        <v>#REF!</v>
      </c>
      <c r="AV139" s="147" t="s">
        <v>39931</v>
      </c>
      <c r="BB139" s="174"/>
      <c r="BC139" s="174"/>
      <c r="BD139" s="174"/>
      <c r="BJ139" s="162">
        <v>0</v>
      </c>
      <c r="BY139" s="185">
        <v>327</v>
      </c>
      <c r="BZ139" s="186">
        <v>0.17699766</v>
      </c>
      <c r="CA139" s="186">
        <v>0.19219145000000001</v>
      </c>
      <c r="CB139" s="186">
        <v>0.16111068000000001</v>
      </c>
      <c r="CC139" s="186">
        <v>9.4257511000000002E-2</v>
      </c>
      <c r="CD139" s="186">
        <v>9.6913247999999994E-2</v>
      </c>
      <c r="CE139" s="186">
        <v>0.14065248999999999</v>
      </c>
      <c r="CF139" s="186">
        <v>8.8723055999999995E-2</v>
      </c>
      <c r="CG139" s="186">
        <v>5.4904748000000003E-2</v>
      </c>
      <c r="CH139" s="186">
        <v>7.1018972E-2</v>
      </c>
      <c r="CI139" s="186">
        <v>1.1884326999999999</v>
      </c>
      <c r="CJ139" s="186">
        <v>0.90650213000000002</v>
      </c>
      <c r="CK139" s="186">
        <v>0.56904328000000004</v>
      </c>
      <c r="CL139" s="186">
        <v>1.1934959000000001</v>
      </c>
      <c r="CM139" s="186">
        <v>0.72761178000000004</v>
      </c>
      <c r="CN139" s="186">
        <v>0.50622701999999997</v>
      </c>
      <c r="CO139" s="186">
        <v>0.65913653000000005</v>
      </c>
      <c r="CP139" s="186">
        <v>0.47280622</v>
      </c>
      <c r="CQ139" s="186">
        <v>0.33362424000000002</v>
      </c>
      <c r="CR139" s="186">
        <v>0.65140986000000001</v>
      </c>
      <c r="CS139" s="186">
        <v>0.60152285999999999</v>
      </c>
      <c r="CT139" s="186">
        <v>0.43549528999999998</v>
      </c>
      <c r="CU139" s="186">
        <v>0.29852246999999998</v>
      </c>
      <c r="CV139" s="186">
        <v>0.15726272999999999</v>
      </c>
      <c r="CW139" s="186">
        <v>0.15097923999999999</v>
      </c>
      <c r="CX139" s="186">
        <v>0.16711006</v>
      </c>
      <c r="CY139" s="186">
        <v>0.16384362</v>
      </c>
      <c r="CZ139" s="186">
        <v>0.13331657999999999</v>
      </c>
    </row>
    <row r="140" spans="1:104" s="149" customFormat="1">
      <c r="A140" s="149" t="s">
        <v>40383</v>
      </c>
      <c r="B140" s="149">
        <v>31.6</v>
      </c>
      <c r="C140" s="149">
        <v>0.49406309999999998</v>
      </c>
      <c r="D140" s="171">
        <v>1.2000000000000002</v>
      </c>
      <c r="E140" s="171">
        <v>9.6000000000000014</v>
      </c>
      <c r="F140" s="171">
        <v>1</v>
      </c>
      <c r="G140" s="171">
        <v>1.2000000000000002</v>
      </c>
      <c r="H140" s="171">
        <v>0.60000000000000009</v>
      </c>
      <c r="I140" s="173">
        <v>419.20000000000005</v>
      </c>
      <c r="J140" s="173">
        <v>326.40000000000003</v>
      </c>
      <c r="K140" s="163">
        <v>17</v>
      </c>
      <c r="L140" s="163">
        <v>14</v>
      </c>
      <c r="M140" s="163">
        <v>9</v>
      </c>
      <c r="N140" s="163">
        <v>2</v>
      </c>
      <c r="O140" s="163">
        <v>24</v>
      </c>
      <c r="P140" s="149">
        <v>1.9957635722305826</v>
      </c>
      <c r="Q140" s="180">
        <f t="shared" si="85"/>
        <v>-19</v>
      </c>
      <c r="R140" s="181">
        <f t="shared" si="86"/>
        <v>15.100000000000001</v>
      </c>
      <c r="S140" s="181">
        <v>5</v>
      </c>
      <c r="T140" s="182">
        <f t="shared" si="87"/>
        <v>2</v>
      </c>
      <c r="U140" s="182">
        <f t="shared" si="88"/>
        <v>14</v>
      </c>
      <c r="V140" s="182">
        <f t="shared" si="89"/>
        <v>9</v>
      </c>
      <c r="W140" s="183">
        <f t="shared" si="90"/>
        <v>7.6000000000000005</v>
      </c>
      <c r="X140" s="149" t="s">
        <v>570</v>
      </c>
      <c r="Y140" s="171">
        <f t="shared" si="91"/>
        <v>32.5</v>
      </c>
      <c r="Z140" s="151">
        <f t="shared" si="93"/>
        <v>146</v>
      </c>
      <c r="AA140" s="151">
        <f t="shared" si="94"/>
        <v>8</v>
      </c>
      <c r="AB140" s="147" t="s">
        <v>5558</v>
      </c>
      <c r="AC140" s="172">
        <f t="shared" si="92"/>
        <v>31.6</v>
      </c>
      <c r="AD140" s="153">
        <f t="shared" si="95"/>
        <v>0.49406309999999998</v>
      </c>
      <c r="AE140" s="153" t="s">
        <v>15525</v>
      </c>
      <c r="AF140" s="153" t="s">
        <v>10540</v>
      </c>
      <c r="AG140" s="153" t="s">
        <v>20486</v>
      </c>
      <c r="AH140" s="153" t="s">
        <v>25445</v>
      </c>
      <c r="AI140" s="151">
        <f t="shared" si="96"/>
        <v>9.6999999999999993</v>
      </c>
      <c r="AJ140" s="171">
        <f t="shared" si="97"/>
        <v>6.2</v>
      </c>
      <c r="AK140" s="171">
        <f t="shared" si="98"/>
        <v>1.2000000000000002</v>
      </c>
      <c r="AL140" s="171">
        <f t="shared" si="99"/>
        <v>9.6000000000000014</v>
      </c>
      <c r="AM140" s="171">
        <f t="shared" si="100"/>
        <v>0.60000000000000009</v>
      </c>
      <c r="AN140" s="171">
        <f t="shared" si="101"/>
        <v>1</v>
      </c>
      <c r="AO140" s="147" t="s">
        <v>30406</v>
      </c>
      <c r="AP140" s="147" t="s">
        <v>35386</v>
      </c>
      <c r="AQ140" s="171">
        <f t="shared" si="102"/>
        <v>1.2000000000000002</v>
      </c>
      <c r="AR140" s="173">
        <f t="shared" si="103"/>
        <v>419.20000000000005</v>
      </c>
      <c r="AS140" s="173">
        <f t="shared" si="104"/>
        <v>326.40000000000003</v>
      </c>
      <c r="AT140" s="173" t="e">
        <f>ROUNDUP(#REF!/10,2)</f>
        <v>#REF!</v>
      </c>
      <c r="AU140" s="172" t="e">
        <f t="shared" si="105"/>
        <v>#REF!</v>
      </c>
      <c r="AV140" s="193" t="s">
        <v>39931</v>
      </c>
      <c r="BB140" s="174"/>
      <c r="BC140" s="174"/>
      <c r="BD140" s="174"/>
      <c r="BJ140" s="162">
        <v>0</v>
      </c>
      <c r="BY140" s="185">
        <v>439</v>
      </c>
      <c r="BZ140" s="186">
        <v>0.12530334000000001</v>
      </c>
      <c r="CA140" s="186">
        <v>0.1252742</v>
      </c>
      <c r="CB140" s="186">
        <v>0.12799323000000001</v>
      </c>
      <c r="CC140" s="186">
        <v>5.2041697999999997E-2</v>
      </c>
      <c r="CD140" s="186">
        <v>6.7901066999999996E-2</v>
      </c>
      <c r="CE140" s="186">
        <v>4.7243036000000002E-2</v>
      </c>
      <c r="CF140" s="186">
        <v>4.5761224000000003E-2</v>
      </c>
      <c r="CG140" s="186">
        <v>3.5173154999999998E-2</v>
      </c>
      <c r="CH140" s="186">
        <v>4.9861773999999998E-2</v>
      </c>
      <c r="CI140" s="186">
        <v>0.69831525999999999</v>
      </c>
      <c r="CJ140" s="186">
        <v>0.67949926999999999</v>
      </c>
      <c r="CK140" s="186">
        <v>0.61392975000000005</v>
      </c>
      <c r="CL140" s="186">
        <v>0.48945128999999998</v>
      </c>
      <c r="CM140" s="186">
        <v>0.48673975000000003</v>
      </c>
      <c r="CN140" s="186">
        <v>0.46018848000000001</v>
      </c>
      <c r="CO140" s="186">
        <v>0.24968381000000001</v>
      </c>
      <c r="CP140" s="186">
        <v>0.24606258</v>
      </c>
      <c r="CQ140" s="186">
        <v>0.2228252</v>
      </c>
      <c r="CR140" s="186">
        <v>0.39243268999999997</v>
      </c>
      <c r="CS140" s="186">
        <v>0.38501331</v>
      </c>
      <c r="CT140" s="186">
        <v>0.36506351999999997</v>
      </c>
      <c r="CU140" s="186">
        <v>0.28911336999999998</v>
      </c>
      <c r="CV140" s="186">
        <v>0.17439461000000001</v>
      </c>
      <c r="CW140" s="186">
        <v>0.10243657</v>
      </c>
      <c r="CX140" s="186">
        <v>9.2369280999999998E-2</v>
      </c>
      <c r="CY140" s="186">
        <v>9.1477625000000007E-2</v>
      </c>
      <c r="CZ140" s="186">
        <v>9.3936681999999994E-2</v>
      </c>
    </row>
    <row r="141" spans="1:104" s="149" customFormat="1">
      <c r="A141" s="149" t="s">
        <v>40306</v>
      </c>
      <c r="B141" s="149">
        <v>6.8999999999999995</v>
      </c>
      <c r="C141" s="149">
        <v>0.26576</v>
      </c>
      <c r="D141" s="171">
        <v>1.8</v>
      </c>
      <c r="E141" s="171">
        <v>5</v>
      </c>
      <c r="F141" s="171">
        <v>2.2000000000000002</v>
      </c>
      <c r="G141" s="171">
        <v>0.8</v>
      </c>
      <c r="H141" s="171">
        <v>1.8</v>
      </c>
      <c r="I141" s="173">
        <v>531.30000000000007</v>
      </c>
      <c r="J141" s="173">
        <v>343.3</v>
      </c>
      <c r="K141" s="163">
        <v>13</v>
      </c>
      <c r="L141" s="163">
        <v>17</v>
      </c>
      <c r="M141" s="163">
        <v>15</v>
      </c>
      <c r="N141" s="163">
        <v>0.8</v>
      </c>
      <c r="O141" s="163">
        <v>21</v>
      </c>
      <c r="P141" s="149">
        <v>0.79016859288068908</v>
      </c>
      <c r="Q141" s="180">
        <f t="shared" si="85"/>
        <v>-13.8</v>
      </c>
      <c r="R141" s="181">
        <f t="shared" si="86"/>
        <v>11</v>
      </c>
      <c r="S141" s="181">
        <v>5</v>
      </c>
      <c r="T141" s="182">
        <f t="shared" si="87"/>
        <v>0.8</v>
      </c>
      <c r="U141" s="182">
        <f t="shared" si="88"/>
        <v>17</v>
      </c>
      <c r="V141" s="182">
        <f t="shared" si="89"/>
        <v>15</v>
      </c>
      <c r="W141" s="183">
        <f t="shared" si="90"/>
        <v>5</v>
      </c>
      <c r="X141" s="149" t="s">
        <v>493</v>
      </c>
      <c r="Y141" s="171">
        <f t="shared" si="91"/>
        <v>10</v>
      </c>
      <c r="Z141" s="151">
        <f t="shared" si="93"/>
        <v>258</v>
      </c>
      <c r="AA141" s="151">
        <f t="shared" si="94"/>
        <v>18</v>
      </c>
      <c r="AB141" s="147" t="s">
        <v>5481</v>
      </c>
      <c r="AC141" s="172">
        <f t="shared" si="92"/>
        <v>6.8999999999999995</v>
      </c>
      <c r="AD141" s="153">
        <f t="shared" si="95"/>
        <v>0.26576</v>
      </c>
      <c r="AE141" s="153" t="s">
        <v>15449</v>
      </c>
      <c r="AF141" s="153" t="s">
        <v>10463</v>
      </c>
      <c r="AG141" s="153" t="s">
        <v>20410</v>
      </c>
      <c r="AH141" s="153" t="s">
        <v>25368</v>
      </c>
      <c r="AI141" s="151">
        <f t="shared" si="96"/>
        <v>12</v>
      </c>
      <c r="AJ141" s="171">
        <f t="shared" si="97"/>
        <v>5.8</v>
      </c>
      <c r="AK141" s="171">
        <f t="shared" si="98"/>
        <v>1.8</v>
      </c>
      <c r="AL141" s="171">
        <f t="shared" si="99"/>
        <v>5</v>
      </c>
      <c r="AM141" s="171">
        <f t="shared" si="100"/>
        <v>1.8</v>
      </c>
      <c r="AN141" s="171">
        <f t="shared" si="101"/>
        <v>2.2000000000000002</v>
      </c>
      <c r="AO141" s="147" t="s">
        <v>30329</v>
      </c>
      <c r="AP141" s="147" t="s">
        <v>35309</v>
      </c>
      <c r="AQ141" s="171">
        <f t="shared" si="102"/>
        <v>0.8</v>
      </c>
      <c r="AR141" s="173">
        <f t="shared" si="103"/>
        <v>531.30000000000007</v>
      </c>
      <c r="AS141" s="173">
        <f t="shared" si="104"/>
        <v>343.3</v>
      </c>
      <c r="AT141" s="173" t="e">
        <f>ROUNDUP(#REF!/10,2)</f>
        <v>#REF!</v>
      </c>
      <c r="AU141" s="172" t="e">
        <f t="shared" si="105"/>
        <v>#REF!</v>
      </c>
      <c r="AV141" s="193" t="s">
        <v>39932</v>
      </c>
      <c r="BB141" s="174"/>
      <c r="BC141" s="174"/>
      <c r="BD141" s="174"/>
      <c r="BJ141" s="108">
        <v>2.1</v>
      </c>
      <c r="BY141" s="185">
        <v>362</v>
      </c>
      <c r="BZ141" s="186">
        <v>0.15757135</v>
      </c>
      <c r="CA141" s="186">
        <v>0.16607459999999999</v>
      </c>
      <c r="CB141" s="186">
        <v>0.10606388</v>
      </c>
      <c r="CC141" s="186">
        <v>6.2723904999999996E-2</v>
      </c>
      <c r="CD141" s="186">
        <v>6.0769469E-2</v>
      </c>
      <c r="CE141" s="186">
        <v>6.7449093000000002E-2</v>
      </c>
      <c r="CF141" s="186">
        <v>6.1367708999999999E-2</v>
      </c>
      <c r="CG141" s="186">
        <v>5.9980072000000002E-2</v>
      </c>
      <c r="CH141" s="186">
        <v>5.0064421999999997E-2</v>
      </c>
      <c r="CI141" s="186">
        <v>0.87276131000000001</v>
      </c>
      <c r="CJ141" s="186">
        <v>0.79013907999999999</v>
      </c>
      <c r="CK141" s="186">
        <v>0.28865194</v>
      </c>
      <c r="CL141" s="186">
        <v>0.65985477000000003</v>
      </c>
      <c r="CM141" s="186">
        <v>0.53675658000000004</v>
      </c>
      <c r="CN141" s="186">
        <v>0.20905855000000001</v>
      </c>
      <c r="CO141" s="186">
        <v>0.16092562999999999</v>
      </c>
      <c r="CP141" s="186">
        <v>0.15042829999999999</v>
      </c>
      <c r="CQ141" s="186">
        <v>0.11238685</v>
      </c>
      <c r="CR141" s="186">
        <v>0.51938092999999996</v>
      </c>
      <c r="CS141" s="186">
        <v>0.49799346999999999</v>
      </c>
      <c r="CT141" s="186">
        <v>0.21734758000000001</v>
      </c>
      <c r="CU141" s="186">
        <v>0.15779296000000001</v>
      </c>
      <c r="CV141" s="186">
        <v>8.2347400000000001E-2</v>
      </c>
      <c r="CW141" s="186">
        <v>6.4577996999999998E-2</v>
      </c>
      <c r="CX141" s="186">
        <v>0.11278285</v>
      </c>
      <c r="CY141" s="186">
        <v>0.108651</v>
      </c>
      <c r="CZ141" s="186">
        <v>8.3215892E-2</v>
      </c>
    </row>
    <row r="142" spans="1:104" s="149" customFormat="1">
      <c r="A142" s="149" t="s">
        <v>40323</v>
      </c>
      <c r="B142" s="149">
        <v>23.200000000000003</v>
      </c>
      <c r="C142" s="149">
        <v>0.82767650000000004</v>
      </c>
      <c r="D142" s="171">
        <v>2</v>
      </c>
      <c r="E142" s="171">
        <v>8.6</v>
      </c>
      <c r="F142" s="171">
        <v>1.2000000000000002</v>
      </c>
      <c r="G142" s="171">
        <v>1.2000000000000002</v>
      </c>
      <c r="H142" s="171">
        <v>0.4</v>
      </c>
      <c r="I142" s="173">
        <v>572.6</v>
      </c>
      <c r="J142" s="173">
        <v>422.70000000000005</v>
      </c>
      <c r="K142" s="163">
        <v>5</v>
      </c>
      <c r="L142" s="163">
        <v>5</v>
      </c>
      <c r="M142" s="163">
        <v>12</v>
      </c>
      <c r="N142" s="163">
        <v>1.2000000000000002</v>
      </c>
      <c r="O142" s="163">
        <v>11</v>
      </c>
      <c r="P142" s="149">
        <v>1.1099622718618112</v>
      </c>
      <c r="Q142" s="180">
        <f t="shared" si="85"/>
        <v>-6.2</v>
      </c>
      <c r="R142" s="181">
        <f t="shared" si="86"/>
        <v>13</v>
      </c>
      <c r="S142" s="181">
        <v>5</v>
      </c>
      <c r="T142" s="182">
        <f t="shared" si="87"/>
        <v>1.2000000000000002</v>
      </c>
      <c r="U142" s="182">
        <f t="shared" si="88"/>
        <v>5</v>
      </c>
      <c r="V142" s="182">
        <f t="shared" si="89"/>
        <v>12</v>
      </c>
      <c r="W142" s="183">
        <f t="shared" si="90"/>
        <v>1</v>
      </c>
      <c r="X142" s="149" t="s">
        <v>510</v>
      </c>
      <c r="Y142" s="171">
        <f t="shared" si="91"/>
        <v>49.1</v>
      </c>
      <c r="Z142" s="151">
        <f t="shared" si="93"/>
        <v>300</v>
      </c>
      <c r="AA142" s="151">
        <f t="shared" si="94"/>
        <v>9</v>
      </c>
      <c r="AB142" s="147" t="s">
        <v>5498</v>
      </c>
      <c r="AC142" s="172">
        <f t="shared" si="92"/>
        <v>23.200000000000003</v>
      </c>
      <c r="AD142" s="153">
        <f t="shared" si="95"/>
        <v>0.82767650000000004</v>
      </c>
      <c r="AE142" s="153" t="s">
        <v>15466</v>
      </c>
      <c r="AF142" s="153" t="s">
        <v>10480</v>
      </c>
      <c r="AG142" s="153" t="s">
        <v>20427</v>
      </c>
      <c r="AH142" s="153" t="s">
        <v>25385</v>
      </c>
      <c r="AI142" s="151">
        <f t="shared" si="96"/>
        <v>10.199999999999999</v>
      </c>
      <c r="AJ142" s="171">
        <f t="shared" si="97"/>
        <v>6.2</v>
      </c>
      <c r="AK142" s="171">
        <f t="shared" si="98"/>
        <v>2</v>
      </c>
      <c r="AL142" s="171">
        <f t="shared" si="99"/>
        <v>8.6</v>
      </c>
      <c r="AM142" s="171">
        <f t="shared" si="100"/>
        <v>0.4</v>
      </c>
      <c r="AN142" s="171">
        <f t="shared" si="101"/>
        <v>1.2000000000000002</v>
      </c>
      <c r="AO142" s="147" t="s">
        <v>30346</v>
      </c>
      <c r="AP142" s="147" t="s">
        <v>35326</v>
      </c>
      <c r="AQ142" s="171">
        <f t="shared" si="102"/>
        <v>1.2000000000000002</v>
      </c>
      <c r="AR142" s="173">
        <f t="shared" si="103"/>
        <v>572.6</v>
      </c>
      <c r="AS142" s="173">
        <f t="shared" si="104"/>
        <v>422.70000000000005</v>
      </c>
      <c r="AT142" s="173" t="e">
        <f>ROUNDUP(#REF!/10,2)</f>
        <v>#REF!</v>
      </c>
      <c r="AU142" s="172" t="e">
        <f t="shared" si="105"/>
        <v>#REF!</v>
      </c>
      <c r="AV142" s="193" t="s">
        <v>39932</v>
      </c>
      <c r="BB142" s="174"/>
      <c r="BC142" s="174"/>
      <c r="BD142" s="174"/>
      <c r="BJ142" s="108">
        <v>25</v>
      </c>
      <c r="BY142" s="185">
        <v>379</v>
      </c>
      <c r="BZ142" s="186">
        <v>0.25695955999999998</v>
      </c>
      <c r="CA142" s="186">
        <v>0.20254617999999999</v>
      </c>
      <c r="CB142" s="186">
        <v>0.21031004</v>
      </c>
      <c r="CC142" s="186">
        <v>0.26853183000000003</v>
      </c>
      <c r="CD142" s="186">
        <v>0.28188395999999999</v>
      </c>
      <c r="CE142" s="186">
        <v>0.21691498000000001</v>
      </c>
      <c r="CF142" s="186">
        <v>0.15759358000000001</v>
      </c>
      <c r="CG142" s="186">
        <v>0.12045942</v>
      </c>
      <c r="CH142" s="186">
        <v>0.14078003</v>
      </c>
      <c r="CI142" s="186">
        <v>3.2163553</v>
      </c>
      <c r="CJ142" s="186">
        <v>1.6242664</v>
      </c>
      <c r="CK142" s="186">
        <v>1.0301954</v>
      </c>
      <c r="CL142" s="186">
        <v>3.5757696999999999</v>
      </c>
      <c r="CM142" s="186">
        <v>1.7317487</v>
      </c>
      <c r="CN142" s="186">
        <v>1.1049103</v>
      </c>
      <c r="CO142" s="186">
        <v>2.2317312</v>
      </c>
      <c r="CP142" s="186">
        <v>1.1587201</v>
      </c>
      <c r="CQ142" s="186">
        <v>0.78839247999999995</v>
      </c>
      <c r="CR142" s="186">
        <v>1.2530082</v>
      </c>
      <c r="CS142" s="186">
        <v>0.75795429999999997</v>
      </c>
      <c r="CT142" s="186">
        <v>0.60603010999999996</v>
      </c>
      <c r="CU142" s="186">
        <v>0.33315313000000002</v>
      </c>
      <c r="CV142" s="186">
        <v>0.25757964999999999</v>
      </c>
      <c r="CW142" s="186">
        <v>0.27402799999999999</v>
      </c>
      <c r="CX142" s="186">
        <v>0.66180342000000003</v>
      </c>
      <c r="CY142" s="186">
        <v>0.41933879000000002</v>
      </c>
      <c r="CZ142" s="186">
        <v>0.34266758000000003</v>
      </c>
    </row>
    <row r="143" spans="1:104" s="149" customFormat="1">
      <c r="A143" s="149" t="s">
        <v>40030</v>
      </c>
      <c r="B143" s="149">
        <v>32.300000000000004</v>
      </c>
      <c r="C143" s="149">
        <v>0.25572739999999999</v>
      </c>
      <c r="D143" s="171">
        <v>2.2000000000000002</v>
      </c>
      <c r="E143" s="171">
        <v>2</v>
      </c>
      <c r="F143" s="171">
        <v>2.6</v>
      </c>
      <c r="G143" s="171">
        <v>0.60000000000000009</v>
      </c>
      <c r="H143" s="171">
        <v>2</v>
      </c>
      <c r="I143" s="173">
        <v>342.6</v>
      </c>
      <c r="J143" s="173">
        <v>316.70000000000005</v>
      </c>
      <c r="K143" s="163">
        <v>9</v>
      </c>
      <c r="L143" s="163">
        <v>3</v>
      </c>
      <c r="M143" s="163">
        <v>18</v>
      </c>
      <c r="N143" s="163">
        <v>0.8</v>
      </c>
      <c r="O143" s="163">
        <v>28</v>
      </c>
      <c r="P143" s="149">
        <v>0.74680228603504717</v>
      </c>
      <c r="Q143" s="180">
        <f t="shared" si="85"/>
        <v>-9.8000000000000007</v>
      </c>
      <c r="R143" s="181">
        <f t="shared" si="86"/>
        <v>17.8</v>
      </c>
      <c r="S143" s="181">
        <v>5</v>
      </c>
      <c r="T143" s="182">
        <f t="shared" si="87"/>
        <v>0.8</v>
      </c>
      <c r="U143" s="182">
        <f t="shared" si="88"/>
        <v>3</v>
      </c>
      <c r="V143" s="182">
        <f t="shared" si="89"/>
        <v>18</v>
      </c>
      <c r="W143" s="183">
        <f t="shared" si="90"/>
        <v>4.8000000000000007</v>
      </c>
      <c r="X143" s="149" t="s">
        <v>217</v>
      </c>
      <c r="Y143" s="171">
        <f t="shared" si="91"/>
        <v>33.300000000000004</v>
      </c>
      <c r="Z143" s="151">
        <f t="shared" si="93"/>
        <v>70</v>
      </c>
      <c r="AA143" s="151">
        <f t="shared" si="94"/>
        <v>20</v>
      </c>
      <c r="AB143" s="147" t="s">
        <v>5204</v>
      </c>
      <c r="AC143" s="172">
        <f t="shared" si="92"/>
        <v>32.300000000000004</v>
      </c>
      <c r="AD143" s="153">
        <f t="shared" si="95"/>
        <v>0.25572739999999999</v>
      </c>
      <c r="AE143" s="153" t="s">
        <v>15175</v>
      </c>
      <c r="AF143" s="153" t="s">
        <v>10188</v>
      </c>
      <c r="AG143" s="153" t="s">
        <v>20136</v>
      </c>
      <c r="AH143" s="153" t="s">
        <v>25095</v>
      </c>
      <c r="AI143" s="151">
        <f t="shared" si="96"/>
        <v>13.5</v>
      </c>
      <c r="AJ143" s="171">
        <f t="shared" si="97"/>
        <v>5.6</v>
      </c>
      <c r="AK143" s="171">
        <f t="shared" si="98"/>
        <v>2.2000000000000002</v>
      </c>
      <c r="AL143" s="171">
        <f t="shared" si="99"/>
        <v>2</v>
      </c>
      <c r="AM143" s="171">
        <f t="shared" si="100"/>
        <v>2</v>
      </c>
      <c r="AN143" s="171">
        <f t="shared" si="101"/>
        <v>2.6</v>
      </c>
      <c r="AO143" s="147" t="s">
        <v>30052</v>
      </c>
      <c r="AP143" s="147" t="s">
        <v>35033</v>
      </c>
      <c r="AQ143" s="171">
        <f t="shared" si="102"/>
        <v>0.60000000000000009</v>
      </c>
      <c r="AR143" s="173">
        <f t="shared" si="103"/>
        <v>342.6</v>
      </c>
      <c r="AS143" s="173">
        <f t="shared" si="104"/>
        <v>316.70000000000005</v>
      </c>
      <c r="AT143" s="173"/>
      <c r="AU143" s="172">
        <f t="shared" ref="AU143:AU148" si="106">AC143/5+1</f>
        <v>7.4600000000000009</v>
      </c>
      <c r="AV143" s="147" t="s">
        <v>39931</v>
      </c>
      <c r="AZ143" s="149">
        <v>152</v>
      </c>
      <c r="BA143" s="149">
        <v>-1</v>
      </c>
      <c r="BB143" s="174">
        <v>37.9</v>
      </c>
      <c r="BC143" s="174">
        <v>58.12</v>
      </c>
      <c r="BD143" s="174">
        <f t="shared" ref="BD143:BD148" si="107">((1.092*8.3144*(BA143+273)*(LN(BB143)-1.013)/(0.93-(BA143+273)/(AZ143+273)))*((AZ143-AP143)/(AZ143-BA143))^0.383)*1000/BC143</f>
        <v>336578.35273183021</v>
      </c>
      <c r="BE143" s="184">
        <f t="shared" ref="BE143:BE148" si="108">1-EXP(-2.63*(AW143/BD143)*(AZ143-BA143)*(1-((AZ143-AP143)/(AZ143-BA143))^0.38))</f>
        <v>0</v>
      </c>
      <c r="BF143" s="149">
        <f t="shared" ref="BF143:BF148" si="109">AD143*AL143*AK143*AN143*AX143</f>
        <v>0</v>
      </c>
      <c r="BG143" s="149" t="e">
        <f t="shared" ref="BG143:BG148" si="110">0.07*BF143*BE143/AY143</f>
        <v>#DIV/0!</v>
      </c>
      <c r="BH143" s="149">
        <f t="shared" ref="BH143:BH148" si="111">(1-AD143)*AK143*AL143*AN143</f>
        <v>8.514478544000001</v>
      </c>
      <c r="BI143" s="175" t="e">
        <f>MROUND(#REF!,0.1)/5</f>
        <v>#REF!</v>
      </c>
      <c r="BJ143" s="149">
        <v>0</v>
      </c>
      <c r="BK143" s="176">
        <f t="shared" ref="BK143:BK148" si="112">CEILING(AN143,0.2)</f>
        <v>2.6</v>
      </c>
      <c r="BL143" s="176">
        <f t="shared" ref="BL143:BL148" si="113">AM143</f>
        <v>2</v>
      </c>
      <c r="BM143" s="176">
        <f t="shared" ref="BM143:BM148" si="114">CEILING((1-AD143)*AN143,0.2)</f>
        <v>2</v>
      </c>
      <c r="BN143" s="161" t="e">
        <f t="shared" ref="BN143:BN148" si="115">BH143+BG143</f>
        <v>#DIV/0!</v>
      </c>
      <c r="BW143" s="149">
        <f t="shared" ref="BW143:BW148" si="116">Z143</f>
        <v>70</v>
      </c>
      <c r="BX143" s="161" t="e">
        <f t="shared" ref="BX143:BX148" si="117">BG143/BH143</f>
        <v>#DIV/0!</v>
      </c>
      <c r="BY143" s="185">
        <v>85</v>
      </c>
      <c r="BZ143" s="186">
        <v>0.19826642999999999</v>
      </c>
      <c r="CA143" s="186">
        <v>0.13588776</v>
      </c>
      <c r="CB143" s="186">
        <v>0.10078473</v>
      </c>
      <c r="CC143" s="186">
        <v>0.16158468000000001</v>
      </c>
      <c r="CD143" s="186">
        <v>0.15032308</v>
      </c>
      <c r="CE143" s="186">
        <v>0.11547562</v>
      </c>
      <c r="CF143" s="186">
        <v>0.19391248</v>
      </c>
      <c r="CG143" s="186">
        <v>0.15460245</v>
      </c>
      <c r="CH143" s="186">
        <v>0.11526438999999999</v>
      </c>
      <c r="CI143" s="186">
        <v>1.0648053</v>
      </c>
      <c r="CJ143" s="186">
        <v>0.50010818000000001</v>
      </c>
      <c r="CK143" s="186">
        <v>0.26859957000000001</v>
      </c>
      <c r="CL143" s="186">
        <v>1.2440817</v>
      </c>
      <c r="CM143" s="186">
        <v>0.61206888999999998</v>
      </c>
      <c r="CN143" s="186">
        <v>0.34840384000000002</v>
      </c>
      <c r="CO143" s="186">
        <v>1.2077178</v>
      </c>
      <c r="CP143" s="186">
        <v>0.60259675999999995</v>
      </c>
      <c r="CQ143" s="186">
        <v>0.32693523000000002</v>
      </c>
      <c r="CR143" s="186">
        <v>0.72749364000000005</v>
      </c>
      <c r="CS143" s="186">
        <v>0.36494112000000001</v>
      </c>
      <c r="CT143" s="186">
        <v>0.20955430999999999</v>
      </c>
      <c r="CU143" s="186">
        <v>0.13262968</v>
      </c>
      <c r="CV143" s="186">
        <v>0.10975901</v>
      </c>
      <c r="CW143" s="186">
        <v>0.13851063999999999</v>
      </c>
      <c r="CX143" s="186">
        <v>0.34389259999999999</v>
      </c>
      <c r="CY143" s="186">
        <v>0.22826798000000001</v>
      </c>
      <c r="CZ143" s="186">
        <v>0.16304350000000001</v>
      </c>
    </row>
    <row r="144" spans="1:104" s="149" customFormat="1">
      <c r="A144" s="149" t="s">
        <v>40087</v>
      </c>
      <c r="B144" s="149">
        <v>18.900000000000002</v>
      </c>
      <c r="C144" s="149">
        <v>0.73018090000000002</v>
      </c>
      <c r="D144" s="171">
        <v>1.4000000000000001</v>
      </c>
      <c r="E144" s="171">
        <v>7.2</v>
      </c>
      <c r="F144" s="171">
        <v>2.6</v>
      </c>
      <c r="G144" s="171">
        <v>1.8</v>
      </c>
      <c r="H144" s="171">
        <v>0.8</v>
      </c>
      <c r="I144" s="173">
        <v>362.40000000000003</v>
      </c>
      <c r="J144" s="173">
        <v>335.8</v>
      </c>
      <c r="K144" s="163">
        <v>12</v>
      </c>
      <c r="L144" s="163">
        <v>16</v>
      </c>
      <c r="M144" s="163">
        <v>14</v>
      </c>
      <c r="N144" s="163">
        <v>3</v>
      </c>
      <c r="O144" s="163">
        <v>28</v>
      </c>
      <c r="P144" s="149">
        <v>2.9284244651870783</v>
      </c>
      <c r="Q144" s="180">
        <f t="shared" si="85"/>
        <v>-15</v>
      </c>
      <c r="R144" s="181">
        <f t="shared" si="86"/>
        <v>12.9</v>
      </c>
      <c r="S144" s="181">
        <v>5</v>
      </c>
      <c r="T144" s="182">
        <f t="shared" si="87"/>
        <v>3</v>
      </c>
      <c r="U144" s="182">
        <f t="shared" si="88"/>
        <v>16</v>
      </c>
      <c r="V144" s="182">
        <f t="shared" si="89"/>
        <v>14</v>
      </c>
      <c r="W144" s="183">
        <f t="shared" si="90"/>
        <v>6.4</v>
      </c>
      <c r="X144" s="149" t="s">
        <v>274</v>
      </c>
      <c r="Y144" s="171">
        <f t="shared" si="91"/>
        <v>19.8</v>
      </c>
      <c r="Z144" s="151">
        <f t="shared" si="93"/>
        <v>89</v>
      </c>
      <c r="AA144" s="151">
        <f t="shared" si="94"/>
        <v>11</v>
      </c>
      <c r="AB144" s="147" t="s">
        <v>5261</v>
      </c>
      <c r="AC144" s="172">
        <f t="shared" si="92"/>
        <v>18.900000000000002</v>
      </c>
      <c r="AD144" s="153">
        <f t="shared" si="95"/>
        <v>0.73018090000000002</v>
      </c>
      <c r="AE144" s="153" t="s">
        <v>15232</v>
      </c>
      <c r="AF144" s="153" t="s">
        <v>10244</v>
      </c>
      <c r="AG144" s="153" t="s">
        <v>20193</v>
      </c>
      <c r="AH144" s="153" t="s">
        <v>25151</v>
      </c>
      <c r="AI144" s="151">
        <f t="shared" si="96"/>
        <v>10.9</v>
      </c>
      <c r="AJ144" s="171">
        <f t="shared" si="97"/>
        <v>6.8</v>
      </c>
      <c r="AK144" s="171">
        <f t="shared" si="98"/>
        <v>1.4000000000000001</v>
      </c>
      <c r="AL144" s="171">
        <f t="shared" si="99"/>
        <v>7.2</v>
      </c>
      <c r="AM144" s="171">
        <f t="shared" si="100"/>
        <v>0.8</v>
      </c>
      <c r="AN144" s="171">
        <f t="shared" si="101"/>
        <v>2.6</v>
      </c>
      <c r="AO144" s="147" t="s">
        <v>30109</v>
      </c>
      <c r="AP144" s="147" t="s">
        <v>35089</v>
      </c>
      <c r="AQ144" s="171">
        <f t="shared" si="102"/>
        <v>1.8</v>
      </c>
      <c r="AR144" s="173">
        <f t="shared" si="103"/>
        <v>362.40000000000003</v>
      </c>
      <c r="AS144" s="173">
        <f t="shared" si="104"/>
        <v>335.8</v>
      </c>
      <c r="AT144" s="173"/>
      <c r="AU144" s="172">
        <f t="shared" si="106"/>
        <v>4.78</v>
      </c>
      <c r="AV144" s="147" t="s">
        <v>39931</v>
      </c>
      <c r="AZ144" s="149">
        <v>152</v>
      </c>
      <c r="BA144" s="149">
        <v>-1</v>
      </c>
      <c r="BB144" s="174">
        <v>37.9</v>
      </c>
      <c r="BC144" s="174">
        <v>58.12</v>
      </c>
      <c r="BD144" s="174">
        <f t="shared" si="107"/>
        <v>312483.00776120811</v>
      </c>
      <c r="BE144" s="184">
        <f t="shared" si="108"/>
        <v>0</v>
      </c>
      <c r="BF144" s="149">
        <f t="shared" si="109"/>
        <v>0</v>
      </c>
      <c r="BG144" s="149" t="e">
        <f t="shared" si="110"/>
        <v>#DIV/0!</v>
      </c>
      <c r="BH144" s="149">
        <f t="shared" si="111"/>
        <v>7.071418972800001</v>
      </c>
      <c r="BI144" s="175" t="e">
        <f>MROUND(#REF!,0.1)/5</f>
        <v>#REF!</v>
      </c>
      <c r="BJ144" s="162">
        <v>0</v>
      </c>
      <c r="BK144" s="176">
        <f t="shared" si="112"/>
        <v>2.6</v>
      </c>
      <c r="BL144" s="176">
        <f t="shared" si="113"/>
        <v>0.8</v>
      </c>
      <c r="BM144" s="176">
        <f t="shared" si="114"/>
        <v>0.8</v>
      </c>
      <c r="BN144" s="161" t="e">
        <f t="shared" si="115"/>
        <v>#DIV/0!</v>
      </c>
      <c r="BW144" s="149">
        <f t="shared" si="116"/>
        <v>89</v>
      </c>
      <c r="BX144" s="161" t="e">
        <f t="shared" si="117"/>
        <v>#DIV/0!</v>
      </c>
      <c r="BY144" s="185">
        <v>142</v>
      </c>
      <c r="BZ144" s="186">
        <v>0.14781588000000001</v>
      </c>
      <c r="CA144" s="186">
        <v>0.14700463</v>
      </c>
      <c r="CB144" s="186">
        <v>0.10660804</v>
      </c>
      <c r="CC144" s="186">
        <v>6.1220366999999998E-2</v>
      </c>
      <c r="CD144" s="186">
        <v>5.9384007000000003E-2</v>
      </c>
      <c r="CE144" s="186">
        <v>3.7501118999999999E-2</v>
      </c>
      <c r="CF144" s="186">
        <v>3.9564612999999998E-2</v>
      </c>
      <c r="CG144" s="186">
        <v>4.3686729000000001E-2</v>
      </c>
      <c r="CH144" s="186">
        <v>2.8684158000000001E-2</v>
      </c>
      <c r="CI144" s="186">
        <v>1.1449046000000001</v>
      </c>
      <c r="CJ144" s="186">
        <v>0.63323063000000002</v>
      </c>
      <c r="CK144" s="186">
        <v>0.18258883000000001</v>
      </c>
      <c r="CL144" s="186">
        <v>0.62789589000000001</v>
      </c>
      <c r="CM144" s="186">
        <v>0.39573344999999999</v>
      </c>
      <c r="CN144" s="186">
        <v>0.13265247999999999</v>
      </c>
      <c r="CO144" s="186">
        <v>0.22123514</v>
      </c>
      <c r="CP144" s="186">
        <v>0.18365861</v>
      </c>
      <c r="CQ144" s="186">
        <v>7.6972649000000004E-2</v>
      </c>
      <c r="CR144" s="186">
        <v>0.57035482000000004</v>
      </c>
      <c r="CS144" s="186">
        <v>0.45937561999999998</v>
      </c>
      <c r="CT144" s="186">
        <v>0.14007544999999999</v>
      </c>
      <c r="CU144" s="186">
        <v>0.17667213000000001</v>
      </c>
      <c r="CV144" s="186">
        <v>9.5373757000000003E-2</v>
      </c>
      <c r="CW144" s="186">
        <v>6.051277E-2</v>
      </c>
      <c r="CX144" s="186">
        <v>7.1788914999999995E-2</v>
      </c>
      <c r="CY144" s="186">
        <v>6.4955018000000003E-2</v>
      </c>
      <c r="CZ144" s="186">
        <v>3.9996657999999997E-2</v>
      </c>
    </row>
    <row r="145" spans="1:104" s="149" customFormat="1">
      <c r="A145" s="149" t="s">
        <v>40051</v>
      </c>
      <c r="B145" s="149">
        <v>14.5</v>
      </c>
      <c r="C145" s="149">
        <v>0.33779960000000003</v>
      </c>
      <c r="D145" s="171">
        <v>0.60000000000000009</v>
      </c>
      <c r="E145" s="171">
        <v>8.6</v>
      </c>
      <c r="F145" s="171">
        <v>1.8</v>
      </c>
      <c r="G145" s="171">
        <v>0.4</v>
      </c>
      <c r="H145" s="171">
        <v>1.2000000000000002</v>
      </c>
      <c r="I145" s="173">
        <v>504</v>
      </c>
      <c r="J145" s="173">
        <v>422.40000000000003</v>
      </c>
      <c r="K145" s="163">
        <v>16</v>
      </c>
      <c r="L145" s="163">
        <v>6</v>
      </c>
      <c r="M145" s="163">
        <v>17</v>
      </c>
      <c r="N145" s="163">
        <v>1</v>
      </c>
      <c r="O145" s="163">
        <v>14</v>
      </c>
      <c r="P145" s="149">
        <v>1.0583529834117769</v>
      </c>
      <c r="Q145" s="180">
        <f t="shared" si="85"/>
        <v>-17</v>
      </c>
      <c r="R145" s="181">
        <f t="shared" si="86"/>
        <v>15.5</v>
      </c>
      <c r="S145" s="181">
        <v>5</v>
      </c>
      <c r="T145" s="182">
        <f t="shared" si="87"/>
        <v>1</v>
      </c>
      <c r="U145" s="182">
        <f t="shared" si="88"/>
        <v>6</v>
      </c>
      <c r="V145" s="182">
        <f t="shared" si="89"/>
        <v>17</v>
      </c>
      <c r="W145" s="183">
        <f t="shared" si="90"/>
        <v>4</v>
      </c>
      <c r="X145" s="149" t="s">
        <v>238</v>
      </c>
      <c r="Y145" s="171">
        <f t="shared" si="91"/>
        <v>20.100000000000001</v>
      </c>
      <c r="Z145" s="151">
        <f t="shared" si="93"/>
        <v>231</v>
      </c>
      <c r="AA145" s="151">
        <f t="shared" si="94"/>
        <v>8</v>
      </c>
      <c r="AB145" s="147" t="s">
        <v>5225</v>
      </c>
      <c r="AC145" s="172">
        <f t="shared" si="92"/>
        <v>14.5</v>
      </c>
      <c r="AD145" s="153">
        <f t="shared" si="95"/>
        <v>0.33779960000000003</v>
      </c>
      <c r="AE145" s="153" t="s">
        <v>15196</v>
      </c>
      <c r="AF145" s="153" t="s">
        <v>10209</v>
      </c>
      <c r="AG145" s="153" t="s">
        <v>20157</v>
      </c>
      <c r="AH145" s="153" t="s">
        <v>25115</v>
      </c>
      <c r="AI145" s="151">
        <f t="shared" si="96"/>
        <v>10.199999999999999</v>
      </c>
      <c r="AJ145" s="171">
        <f t="shared" si="97"/>
        <v>5.4</v>
      </c>
      <c r="AK145" s="171">
        <f t="shared" si="98"/>
        <v>0.60000000000000009</v>
      </c>
      <c r="AL145" s="171">
        <f t="shared" si="99"/>
        <v>8.6</v>
      </c>
      <c r="AM145" s="171">
        <f t="shared" si="100"/>
        <v>1.2000000000000002</v>
      </c>
      <c r="AN145" s="171">
        <f t="shared" si="101"/>
        <v>1.8</v>
      </c>
      <c r="AO145" s="147" t="s">
        <v>30073</v>
      </c>
      <c r="AP145" s="147" t="s">
        <v>35054</v>
      </c>
      <c r="AQ145" s="171">
        <f t="shared" si="102"/>
        <v>0.4</v>
      </c>
      <c r="AR145" s="173">
        <f t="shared" si="103"/>
        <v>504</v>
      </c>
      <c r="AS145" s="173">
        <f t="shared" si="104"/>
        <v>422.40000000000003</v>
      </c>
      <c r="AT145" s="173"/>
      <c r="AU145" s="172">
        <f t="shared" si="106"/>
        <v>3.9</v>
      </c>
      <c r="AV145" s="147" t="s">
        <v>39932</v>
      </c>
      <c r="AW145" s="149">
        <v>3062.8</v>
      </c>
      <c r="AX145" s="149">
        <v>471.8</v>
      </c>
      <c r="AY145" s="149">
        <v>5.52</v>
      </c>
      <c r="AZ145" s="149">
        <v>152</v>
      </c>
      <c r="BA145" s="149">
        <v>-1</v>
      </c>
      <c r="BB145" s="174">
        <v>37.9</v>
      </c>
      <c r="BC145" s="174">
        <v>58.12</v>
      </c>
      <c r="BD145" s="174">
        <f t="shared" si="107"/>
        <v>80932.497804416387</v>
      </c>
      <c r="BE145" s="184">
        <f t="shared" si="108"/>
        <v>0.99999373520419244</v>
      </c>
      <c r="BF145" s="149">
        <f t="shared" si="109"/>
        <v>1480.2643306886405</v>
      </c>
      <c r="BG145" s="149">
        <f t="shared" si="110"/>
        <v>18.771350362217525</v>
      </c>
      <c r="BH145" s="149">
        <f t="shared" si="111"/>
        <v>6.1505173151999992</v>
      </c>
      <c r="BI145" s="175" t="e">
        <f>MROUND(#REF!,0.1)/5</f>
        <v>#REF!</v>
      </c>
      <c r="BJ145" s="149">
        <v>4.5999999999999996</v>
      </c>
      <c r="BK145" s="176">
        <f t="shared" si="112"/>
        <v>1.8</v>
      </c>
      <c r="BL145" s="176">
        <f t="shared" si="113"/>
        <v>1.2000000000000002</v>
      </c>
      <c r="BM145" s="176">
        <f t="shared" si="114"/>
        <v>1.2000000000000002</v>
      </c>
      <c r="BN145" s="161">
        <f t="shared" si="115"/>
        <v>24.921867677417524</v>
      </c>
      <c r="BO145" s="149">
        <v>0.71321009913912381</v>
      </c>
      <c r="BP145" s="149">
        <f>(BO145+AK145)*(BO145+AL145)*((1/3)*BO145+AN145)</f>
        <v>24.921930558796852</v>
      </c>
      <c r="BQ145" s="176">
        <f>MROUND((BO145+AK145),0.2)</f>
        <v>1.4000000000000001</v>
      </c>
      <c r="BR145" s="176">
        <f>MROUND((BO145+AL145),0.2)</f>
        <v>9.4</v>
      </c>
      <c r="BS145" s="176">
        <f>IF(MROUND(((1/3)*BO145+BK145),0.2)*BR145*BQ145/BN145&gt;1.05,MROUND(((1/3)*BO145+BK145),0.2)-0.2,MROUND(((1/3)*BO145+BK145),0.2))</f>
        <v>1.8</v>
      </c>
      <c r="BT145" s="149">
        <f>BQ145*BR145*BS145</f>
        <v>23.688000000000002</v>
      </c>
      <c r="BU145" s="149" t="b">
        <f>IF(BM145&lt;BS145,TRUE, FALSE)</f>
        <v>1</v>
      </c>
      <c r="BV145" s="149" t="b">
        <f>IF(BH145&lt;BM145*BQ145*BR145,TRUE, FALSE)</f>
        <v>1</v>
      </c>
      <c r="BW145" s="149">
        <f t="shared" si="116"/>
        <v>231</v>
      </c>
      <c r="BX145" s="161">
        <f t="shared" si="117"/>
        <v>3.0519953688817685</v>
      </c>
      <c r="BY145" s="185">
        <v>106</v>
      </c>
      <c r="BZ145" s="186">
        <v>0.11113172</v>
      </c>
      <c r="CA145" s="186">
        <v>0.10459068000000001</v>
      </c>
      <c r="CB145" s="186">
        <v>6.4580820999999997E-2</v>
      </c>
      <c r="CC145" s="186">
        <v>6.5385461000000006E-2</v>
      </c>
      <c r="CD145" s="186">
        <v>6.0326602E-2</v>
      </c>
      <c r="CE145" s="186">
        <v>7.7628024000000004E-2</v>
      </c>
      <c r="CF145" s="186">
        <v>5.8293890000000001E-2</v>
      </c>
      <c r="CG145" s="186">
        <v>5.4346759000000001E-2</v>
      </c>
      <c r="CH145" s="186">
        <v>4.7656155999999998E-2</v>
      </c>
      <c r="CI145" s="186">
        <v>0.56693280000000001</v>
      </c>
      <c r="CJ145" s="186">
        <v>0.46327691999999998</v>
      </c>
      <c r="CK145" s="186">
        <v>0.14394071999999999</v>
      </c>
      <c r="CL145" s="186">
        <v>0.54003148999999995</v>
      </c>
      <c r="CM145" s="186">
        <v>0.45648750999999999</v>
      </c>
      <c r="CN145" s="186">
        <v>0.18007915999999999</v>
      </c>
      <c r="CO145" s="186">
        <v>0.40606606000000001</v>
      </c>
      <c r="CP145" s="186">
        <v>0.35169968000000001</v>
      </c>
      <c r="CQ145" s="186">
        <v>0.12564273000000001</v>
      </c>
      <c r="CR145" s="186">
        <v>0.35158581</v>
      </c>
      <c r="CS145" s="186">
        <v>0.30183529999999997</v>
      </c>
      <c r="CT145" s="186">
        <v>0.10879284</v>
      </c>
      <c r="CU145" s="186">
        <v>9.8442391000000004E-2</v>
      </c>
      <c r="CV145" s="186">
        <v>8.6409270999999996E-2</v>
      </c>
      <c r="CW145" s="186">
        <v>8.4879667000000006E-2</v>
      </c>
      <c r="CX145" s="186">
        <v>0.17577496000000001</v>
      </c>
      <c r="CY145" s="186">
        <v>0.15776867</v>
      </c>
      <c r="CZ145" s="186">
        <v>7.9022802000000003E-2</v>
      </c>
    </row>
    <row r="146" spans="1:104" s="149" customFormat="1">
      <c r="A146" s="149" t="s">
        <v>40123</v>
      </c>
      <c r="B146" s="149">
        <v>12</v>
      </c>
      <c r="C146" s="149">
        <v>0.7300118000000001</v>
      </c>
      <c r="D146" s="171">
        <v>2.8000000000000003</v>
      </c>
      <c r="E146" s="171">
        <v>6.6000000000000005</v>
      </c>
      <c r="F146" s="171">
        <v>2.4000000000000004</v>
      </c>
      <c r="G146" s="171">
        <v>0.4</v>
      </c>
      <c r="H146" s="171">
        <v>0.8</v>
      </c>
      <c r="I146" s="173">
        <v>452.70000000000005</v>
      </c>
      <c r="J146" s="173">
        <v>391.6</v>
      </c>
      <c r="K146" s="163">
        <v>16</v>
      </c>
      <c r="L146" s="163">
        <v>7</v>
      </c>
      <c r="M146" s="163">
        <v>3</v>
      </c>
      <c r="N146" s="163">
        <v>1.6</v>
      </c>
      <c r="O146" s="163">
        <v>15</v>
      </c>
      <c r="P146" s="149">
        <v>1.6185692256304676</v>
      </c>
      <c r="Q146" s="180">
        <f t="shared" si="85"/>
        <v>-17.600000000000001</v>
      </c>
      <c r="R146" s="181">
        <f t="shared" si="86"/>
        <v>15.2</v>
      </c>
      <c r="S146" s="181">
        <v>5</v>
      </c>
      <c r="T146" s="182">
        <f t="shared" si="87"/>
        <v>1.6</v>
      </c>
      <c r="U146" s="182">
        <f t="shared" si="88"/>
        <v>7</v>
      </c>
      <c r="V146" s="182">
        <f t="shared" si="89"/>
        <v>3</v>
      </c>
      <c r="W146" s="183">
        <f t="shared" si="90"/>
        <v>4.2</v>
      </c>
      <c r="X146" s="149" t="s">
        <v>311</v>
      </c>
      <c r="Y146" s="171">
        <f t="shared" si="91"/>
        <v>24.9</v>
      </c>
      <c r="Z146" s="151">
        <f t="shared" si="93"/>
        <v>180</v>
      </c>
      <c r="AA146" s="151">
        <f t="shared" si="94"/>
        <v>15</v>
      </c>
      <c r="AB146" s="147" t="s">
        <v>5298</v>
      </c>
      <c r="AC146" s="172">
        <f t="shared" si="92"/>
        <v>12</v>
      </c>
      <c r="AD146" s="153">
        <f t="shared" si="95"/>
        <v>0.7300118000000001</v>
      </c>
      <c r="AE146" s="153" t="s">
        <v>15269</v>
      </c>
      <c r="AF146" s="153" t="s">
        <v>10281</v>
      </c>
      <c r="AG146" s="153" t="s">
        <v>20228</v>
      </c>
      <c r="AH146" s="153" t="s">
        <v>25188</v>
      </c>
      <c r="AI146" s="151">
        <f t="shared" si="96"/>
        <v>11.2</v>
      </c>
      <c r="AJ146" s="171">
        <f t="shared" si="97"/>
        <v>5.4</v>
      </c>
      <c r="AK146" s="171">
        <f t="shared" si="98"/>
        <v>2.8000000000000003</v>
      </c>
      <c r="AL146" s="171">
        <f t="shared" si="99"/>
        <v>6.6000000000000005</v>
      </c>
      <c r="AM146" s="171">
        <f t="shared" si="100"/>
        <v>0.8</v>
      </c>
      <c r="AN146" s="171">
        <f t="shared" si="101"/>
        <v>2.4000000000000004</v>
      </c>
      <c r="AO146" s="147" t="s">
        <v>30146</v>
      </c>
      <c r="AP146" s="147" t="s">
        <v>35126</v>
      </c>
      <c r="AQ146" s="171">
        <f t="shared" si="102"/>
        <v>0.4</v>
      </c>
      <c r="AR146" s="173">
        <f t="shared" si="103"/>
        <v>452.70000000000005</v>
      </c>
      <c r="AS146" s="173">
        <f t="shared" si="104"/>
        <v>391.6</v>
      </c>
      <c r="AT146" s="173"/>
      <c r="AU146" s="172">
        <f t="shared" si="106"/>
        <v>3.4</v>
      </c>
      <c r="AV146" s="147" t="s">
        <v>39932</v>
      </c>
      <c r="AW146" s="149">
        <v>2940</v>
      </c>
      <c r="AX146" s="149">
        <v>487.7</v>
      </c>
      <c r="AY146" s="149">
        <v>5.38</v>
      </c>
      <c r="AZ146" s="149">
        <v>152</v>
      </c>
      <c r="BA146" s="149">
        <v>-1</v>
      </c>
      <c r="BB146" s="174">
        <v>37.9</v>
      </c>
      <c r="BC146" s="174">
        <v>58.12</v>
      </c>
      <c r="BD146" s="174">
        <f t="shared" si="107"/>
        <v>214695.11990027686</v>
      </c>
      <c r="BE146" s="184">
        <f t="shared" si="108"/>
        <v>0.91078987752685792</v>
      </c>
      <c r="BF146" s="149">
        <f t="shared" si="109"/>
        <v>15790.498631550727</v>
      </c>
      <c r="BG146" s="149">
        <f t="shared" si="110"/>
        <v>187.1241342063694</v>
      </c>
      <c r="BH146" s="149">
        <f t="shared" si="111"/>
        <v>11.9745166464</v>
      </c>
      <c r="BI146" s="175" t="e">
        <f>MROUND(#REF!,0.1)/5</f>
        <v>#REF!</v>
      </c>
      <c r="BJ146" s="108">
        <v>12</v>
      </c>
      <c r="BK146" s="176">
        <f t="shared" si="112"/>
        <v>2.4000000000000004</v>
      </c>
      <c r="BL146" s="176">
        <f t="shared" si="113"/>
        <v>0.8</v>
      </c>
      <c r="BM146" s="176">
        <f t="shared" si="114"/>
        <v>0.8</v>
      </c>
      <c r="BN146" s="161">
        <f t="shared" si="115"/>
        <v>199.0986508527694</v>
      </c>
      <c r="BW146" s="149">
        <f t="shared" si="116"/>
        <v>180</v>
      </c>
      <c r="BX146" s="161">
        <f t="shared" si="117"/>
        <v>15.626863257367981</v>
      </c>
      <c r="BY146" s="185">
        <v>179</v>
      </c>
      <c r="BZ146" s="186">
        <v>0.11865352999999999</v>
      </c>
      <c r="CA146" s="186">
        <v>0.11892194</v>
      </c>
      <c r="CB146" s="186">
        <v>0.17589105999999999</v>
      </c>
      <c r="CC146" s="186">
        <v>0.15930185999999999</v>
      </c>
      <c r="CD146" s="186">
        <v>0.13179879999999999</v>
      </c>
      <c r="CE146" s="186">
        <v>9.3685067999999996E-2</v>
      </c>
      <c r="CF146" s="186">
        <v>9.5393731999999995E-2</v>
      </c>
      <c r="CG146" s="186">
        <v>0.10285511</v>
      </c>
      <c r="CH146" s="186">
        <v>0.1310064</v>
      </c>
      <c r="CI146" s="186">
        <v>0.65875912000000003</v>
      </c>
      <c r="CJ146" s="186">
        <v>0.65854913000000004</v>
      </c>
      <c r="CK146" s="186">
        <v>0.62052262000000002</v>
      </c>
      <c r="CL146" s="186">
        <v>0.66347228999999996</v>
      </c>
      <c r="CM146" s="186">
        <v>0.66482359000000002</v>
      </c>
      <c r="CN146" s="186">
        <v>0.61159187999999998</v>
      </c>
      <c r="CO146" s="186">
        <v>0.50426459000000001</v>
      </c>
      <c r="CP146" s="186">
        <v>0.50663155000000004</v>
      </c>
      <c r="CQ146" s="186">
        <v>0.47183993000000002</v>
      </c>
      <c r="CR146" s="186">
        <v>0.37602957999999997</v>
      </c>
      <c r="CS146" s="186">
        <v>0.37614530000000002</v>
      </c>
      <c r="CT146" s="186">
        <v>0.35159960000000001</v>
      </c>
      <c r="CU146" s="186">
        <v>0.31274342999999999</v>
      </c>
      <c r="CV146" s="186">
        <v>0.27542302000000002</v>
      </c>
      <c r="CW146" s="186">
        <v>0.22968849999999999</v>
      </c>
      <c r="CX146" s="186">
        <v>0.18429620999999999</v>
      </c>
      <c r="CY146" s="186">
        <v>0.18495633</v>
      </c>
      <c r="CZ146" s="186">
        <v>0.20996846</v>
      </c>
    </row>
    <row r="147" spans="1:104" s="149" customFormat="1">
      <c r="A147" s="149" t="s">
        <v>40068</v>
      </c>
      <c r="B147" s="149">
        <v>11.1</v>
      </c>
      <c r="C147" s="149">
        <v>0.60232239999999992</v>
      </c>
      <c r="D147" s="171">
        <v>0.8</v>
      </c>
      <c r="E147" s="171">
        <v>7.2</v>
      </c>
      <c r="F147" s="171">
        <v>2.8000000000000003</v>
      </c>
      <c r="G147" s="171">
        <v>0.4</v>
      </c>
      <c r="H147" s="171">
        <v>1.2000000000000002</v>
      </c>
      <c r="I147" s="173">
        <v>304.90000000000003</v>
      </c>
      <c r="J147" s="173">
        <v>391.70000000000005</v>
      </c>
      <c r="K147" s="163">
        <v>14</v>
      </c>
      <c r="L147" s="163">
        <v>6</v>
      </c>
      <c r="M147" s="163">
        <v>14</v>
      </c>
      <c r="N147" s="163">
        <v>2</v>
      </c>
      <c r="O147" s="163">
        <v>28</v>
      </c>
      <c r="P147" s="149">
        <v>1.9210627323424809</v>
      </c>
      <c r="Q147" s="180">
        <f t="shared" si="85"/>
        <v>-16</v>
      </c>
      <c r="R147" s="181">
        <f t="shared" si="86"/>
        <v>18.899999999999999</v>
      </c>
      <c r="S147" s="181">
        <v>5</v>
      </c>
      <c r="T147" s="182">
        <f t="shared" si="87"/>
        <v>2</v>
      </c>
      <c r="U147" s="182">
        <f t="shared" si="88"/>
        <v>6</v>
      </c>
      <c r="V147" s="182">
        <f t="shared" si="89"/>
        <v>14</v>
      </c>
      <c r="W147" s="183">
        <f t="shared" si="90"/>
        <v>7.4</v>
      </c>
      <c r="X147" s="149" t="s">
        <v>255</v>
      </c>
      <c r="Y147" s="171">
        <f t="shared" si="91"/>
        <v>18</v>
      </c>
      <c r="Z147" s="151">
        <f t="shared" si="93"/>
        <v>32</v>
      </c>
      <c r="AA147" s="151">
        <f t="shared" si="94"/>
        <v>10</v>
      </c>
      <c r="AB147" s="147" t="s">
        <v>5242</v>
      </c>
      <c r="AC147" s="172">
        <f t="shared" si="92"/>
        <v>11.1</v>
      </c>
      <c r="AD147" s="153">
        <f t="shared" si="95"/>
        <v>0.60232239999999992</v>
      </c>
      <c r="AE147" s="153" t="s">
        <v>15213</v>
      </c>
      <c r="AF147" s="153" t="s">
        <v>10225</v>
      </c>
      <c r="AG147" s="153" t="s">
        <v>20174</v>
      </c>
      <c r="AH147" s="153" t="s">
        <v>25132</v>
      </c>
      <c r="AI147" s="151">
        <f t="shared" si="96"/>
        <v>10.9</v>
      </c>
      <c r="AJ147" s="171">
        <f t="shared" si="97"/>
        <v>5.4</v>
      </c>
      <c r="AK147" s="171">
        <f t="shared" si="98"/>
        <v>0.8</v>
      </c>
      <c r="AL147" s="171">
        <f t="shared" si="99"/>
        <v>7.2</v>
      </c>
      <c r="AM147" s="171">
        <f t="shared" si="100"/>
        <v>1.2000000000000002</v>
      </c>
      <c r="AN147" s="171">
        <f t="shared" si="101"/>
        <v>2.8000000000000003</v>
      </c>
      <c r="AO147" s="147" t="s">
        <v>30090</v>
      </c>
      <c r="AP147" s="147" t="s">
        <v>35071</v>
      </c>
      <c r="AQ147" s="171">
        <f t="shared" si="102"/>
        <v>0.4</v>
      </c>
      <c r="AR147" s="173">
        <f t="shared" si="103"/>
        <v>304.90000000000003</v>
      </c>
      <c r="AS147" s="173">
        <f t="shared" si="104"/>
        <v>391.70000000000005</v>
      </c>
      <c r="AT147" s="173"/>
      <c r="AU147" s="172">
        <f t="shared" si="106"/>
        <v>3.2199999999999998</v>
      </c>
      <c r="AV147" s="147" t="s">
        <v>39932</v>
      </c>
      <c r="AW147" s="149">
        <v>2897.4</v>
      </c>
      <c r="AX147" s="149">
        <v>493.65</v>
      </c>
      <c r="AY147" s="149">
        <v>8.01</v>
      </c>
      <c r="AZ147" s="149">
        <v>152</v>
      </c>
      <c r="BA147" s="149">
        <v>-1</v>
      </c>
      <c r="BB147" s="174">
        <v>37.9</v>
      </c>
      <c r="BC147" s="174">
        <v>58.12</v>
      </c>
      <c r="BD147" s="174">
        <f t="shared" si="107"/>
        <v>214289.11356542219</v>
      </c>
      <c r="BE147" s="184">
        <f t="shared" si="108"/>
        <v>0.90855211454916474</v>
      </c>
      <c r="BF147" s="149">
        <f t="shared" si="109"/>
        <v>4795.4423101132807</v>
      </c>
      <c r="BG147" s="149">
        <f t="shared" si="110"/>
        <v>38.075361744523931</v>
      </c>
      <c r="BH147" s="149">
        <f t="shared" si="111"/>
        <v>6.413744332800003</v>
      </c>
      <c r="BI147" s="175" t="e">
        <f>MROUND(#REF!,0.1)/5</f>
        <v>#REF!</v>
      </c>
      <c r="BJ147" s="108">
        <v>6</v>
      </c>
      <c r="BK147" s="176">
        <f t="shared" si="112"/>
        <v>2.8000000000000003</v>
      </c>
      <c r="BL147" s="176">
        <f t="shared" si="113"/>
        <v>1.2000000000000002</v>
      </c>
      <c r="BM147" s="176">
        <f t="shared" si="114"/>
        <v>1.2000000000000002</v>
      </c>
      <c r="BN147" s="161">
        <f t="shared" si="115"/>
        <v>44.489106077323932</v>
      </c>
      <c r="BO147" s="149">
        <v>0.95105693194522056</v>
      </c>
      <c r="BP147" s="149">
        <f>(BO147+AK147)*(BO147+AL147)*((1/3)*BO147+AN147)</f>
        <v>44.489101967610878</v>
      </c>
      <c r="BQ147" s="176">
        <f>MROUND((BO147+AK147),0.2)</f>
        <v>1.8</v>
      </c>
      <c r="BR147" s="176">
        <f>MROUND((BO147+AL147),0.2)</f>
        <v>8.2000000000000011</v>
      </c>
      <c r="BS147" s="176">
        <f>IF(MROUND(((1/3)*BO147+BK147),0.2)*BR147*BQ147/BN147&gt;1.05,MROUND(((1/3)*BO147+BK147),0.2)-0.2,MROUND(((1/3)*BO147+BK147),0.2))</f>
        <v>3</v>
      </c>
      <c r="BT147" s="149">
        <f>BQ147*BR147*BS147</f>
        <v>44.28</v>
      </c>
      <c r="BU147" s="149" t="b">
        <f>IF(BM147&lt;BS147,TRUE, FALSE)</f>
        <v>1</v>
      </c>
      <c r="BV147" s="149" t="b">
        <f>IF(BH147&lt;BM147*BQ147*BR147,TRUE, FALSE)</f>
        <v>1</v>
      </c>
      <c r="BW147" s="149">
        <f t="shared" si="116"/>
        <v>32</v>
      </c>
      <c r="BX147" s="161">
        <f t="shared" si="117"/>
        <v>5.9365262737097035</v>
      </c>
      <c r="BY147" s="185">
        <v>123</v>
      </c>
      <c r="BZ147" s="186">
        <v>0.1167745</v>
      </c>
      <c r="CA147" s="186">
        <v>0.11248258999999999</v>
      </c>
      <c r="CB147" s="186">
        <v>7.3426165000000002E-2</v>
      </c>
      <c r="CC147" s="186">
        <v>5.9638415E-2</v>
      </c>
      <c r="CD147" s="186">
        <v>5.5828277000000003E-2</v>
      </c>
      <c r="CE147" s="186">
        <v>7.0162243999999999E-2</v>
      </c>
      <c r="CF147" s="186">
        <v>5.7072001999999997E-2</v>
      </c>
      <c r="CG147" s="186">
        <v>4.7193099000000002E-2</v>
      </c>
      <c r="CH147" s="186">
        <v>4.9452073999999999E-2</v>
      </c>
      <c r="CI147" s="186">
        <v>0.49391928000000002</v>
      </c>
      <c r="CJ147" s="186">
        <v>0.42283058000000001</v>
      </c>
      <c r="CK147" s="186">
        <v>0.16537239000000001</v>
      </c>
      <c r="CL147" s="186">
        <v>0.46831241000000001</v>
      </c>
      <c r="CM147" s="186">
        <v>0.41970223000000001</v>
      </c>
      <c r="CN147" s="186">
        <v>0.20120804</v>
      </c>
      <c r="CO147" s="186">
        <v>0.35473663</v>
      </c>
      <c r="CP147" s="186">
        <v>0.32498986000000002</v>
      </c>
      <c r="CQ147" s="186">
        <v>0.14725161</v>
      </c>
      <c r="CR147" s="186">
        <v>0.3456938</v>
      </c>
      <c r="CS147" s="186">
        <v>0.30678284</v>
      </c>
      <c r="CT147" s="186">
        <v>0.14122264000000001</v>
      </c>
      <c r="CU147" s="186">
        <v>0.10638626</v>
      </c>
      <c r="CV147" s="186">
        <v>8.6365080999999996E-2</v>
      </c>
      <c r="CW147" s="186">
        <v>8.8516280000000003E-2</v>
      </c>
      <c r="CX147" s="186">
        <v>0.11088333</v>
      </c>
      <c r="CY147" s="186">
        <v>0.10418993999999999</v>
      </c>
      <c r="CZ147" s="186">
        <v>8.1037126000000001E-2</v>
      </c>
    </row>
    <row r="148" spans="1:104" s="149" customFormat="1">
      <c r="A148" s="149" t="s">
        <v>40144</v>
      </c>
      <c r="B148" s="149">
        <v>24.400000000000002</v>
      </c>
      <c r="C148" s="149">
        <v>0.55769089999999999</v>
      </c>
      <c r="D148" s="171">
        <v>0.60000000000000009</v>
      </c>
      <c r="E148" s="171">
        <v>4.4000000000000004</v>
      </c>
      <c r="F148" s="171">
        <v>2.8000000000000003</v>
      </c>
      <c r="G148" s="171">
        <v>1.6</v>
      </c>
      <c r="H148" s="171">
        <v>1.2000000000000002</v>
      </c>
      <c r="I148" s="173">
        <v>345.5</v>
      </c>
      <c r="J148" s="173">
        <v>316.5</v>
      </c>
      <c r="K148" s="163">
        <v>7</v>
      </c>
      <c r="L148" s="163">
        <v>17</v>
      </c>
      <c r="M148" s="163">
        <v>17</v>
      </c>
      <c r="N148" s="163">
        <v>2.8000000000000003</v>
      </c>
      <c r="O148" s="163">
        <v>8</v>
      </c>
      <c r="P148" s="149">
        <v>2.8092898385885765</v>
      </c>
      <c r="Q148" s="180">
        <f t="shared" si="85"/>
        <v>-9.8000000000000007</v>
      </c>
      <c r="R148" s="181">
        <f t="shared" si="86"/>
        <v>7</v>
      </c>
      <c r="S148" s="181">
        <v>5</v>
      </c>
      <c r="T148" s="182">
        <f t="shared" si="87"/>
        <v>2.8000000000000003</v>
      </c>
      <c r="U148" s="182">
        <f t="shared" si="88"/>
        <v>17</v>
      </c>
      <c r="V148" s="182">
        <f t="shared" si="89"/>
        <v>17</v>
      </c>
      <c r="W148" s="183">
        <f t="shared" si="90"/>
        <v>1</v>
      </c>
      <c r="X148" s="149" t="s">
        <v>332</v>
      </c>
      <c r="Y148" s="171">
        <f t="shared" si="91"/>
        <v>25.400000000000002</v>
      </c>
      <c r="Z148" s="151">
        <f t="shared" si="93"/>
        <v>72</v>
      </c>
      <c r="AA148" s="151">
        <f t="shared" si="94"/>
        <v>8</v>
      </c>
      <c r="AB148" s="147" t="s">
        <v>5319</v>
      </c>
      <c r="AC148" s="172">
        <f t="shared" si="92"/>
        <v>24.400000000000002</v>
      </c>
      <c r="AD148" s="153">
        <f t="shared" si="95"/>
        <v>0.55769089999999999</v>
      </c>
      <c r="AE148" s="153" t="s">
        <v>15289</v>
      </c>
      <c r="AF148" s="153" t="s">
        <v>10302</v>
      </c>
      <c r="AG148" s="153" t="s">
        <v>20249</v>
      </c>
      <c r="AH148" s="153" t="s">
        <v>25209</v>
      </c>
      <c r="AI148" s="151">
        <f t="shared" si="96"/>
        <v>12.3</v>
      </c>
      <c r="AJ148" s="171">
        <f t="shared" si="97"/>
        <v>6.6</v>
      </c>
      <c r="AK148" s="171">
        <f t="shared" si="98"/>
        <v>0.60000000000000009</v>
      </c>
      <c r="AL148" s="171">
        <f t="shared" si="99"/>
        <v>4.4000000000000004</v>
      </c>
      <c r="AM148" s="171">
        <f t="shared" si="100"/>
        <v>1.2000000000000002</v>
      </c>
      <c r="AN148" s="171">
        <f t="shared" si="101"/>
        <v>2.8000000000000003</v>
      </c>
      <c r="AO148" s="147" t="s">
        <v>30167</v>
      </c>
      <c r="AP148" s="147" t="s">
        <v>35147</v>
      </c>
      <c r="AQ148" s="171">
        <f t="shared" si="102"/>
        <v>1.6</v>
      </c>
      <c r="AR148" s="173">
        <f t="shared" si="103"/>
        <v>345.5</v>
      </c>
      <c r="AS148" s="173">
        <f t="shared" si="104"/>
        <v>316.5</v>
      </c>
      <c r="AT148" s="173"/>
      <c r="AU148" s="172">
        <f t="shared" si="106"/>
        <v>5.8800000000000008</v>
      </c>
      <c r="AV148" s="147" t="s">
        <v>39931</v>
      </c>
      <c r="AZ148" s="149">
        <v>152</v>
      </c>
      <c r="BA148" s="149">
        <v>-1</v>
      </c>
      <c r="BB148" s="174">
        <v>37.9</v>
      </c>
      <c r="BC148" s="174">
        <v>58.12</v>
      </c>
      <c r="BD148" s="174">
        <f t="shared" si="107"/>
        <v>336803.69549956481</v>
      </c>
      <c r="BE148" s="184">
        <f t="shared" si="108"/>
        <v>0</v>
      </c>
      <c r="BF148" s="149">
        <f t="shared" si="109"/>
        <v>0</v>
      </c>
      <c r="BG148" s="149" t="e">
        <f t="shared" si="110"/>
        <v>#DIV/0!</v>
      </c>
      <c r="BH148" s="149">
        <f t="shared" si="111"/>
        <v>3.2695488672000019</v>
      </c>
      <c r="BI148" s="175" t="e">
        <f>MROUND(#REF!,0.1)/5</f>
        <v>#REF!</v>
      </c>
      <c r="BJ148" s="162">
        <v>0</v>
      </c>
      <c r="BK148" s="176">
        <f t="shared" si="112"/>
        <v>2.8000000000000003</v>
      </c>
      <c r="BL148" s="176">
        <f t="shared" si="113"/>
        <v>1.2000000000000002</v>
      </c>
      <c r="BM148" s="176">
        <f t="shared" si="114"/>
        <v>1.4000000000000001</v>
      </c>
      <c r="BN148" s="161" t="e">
        <f t="shared" si="115"/>
        <v>#DIV/0!</v>
      </c>
      <c r="BW148" s="149">
        <f t="shared" si="116"/>
        <v>72</v>
      </c>
      <c r="BX148" s="161" t="e">
        <f t="shared" si="117"/>
        <v>#DIV/0!</v>
      </c>
      <c r="BY148" s="185">
        <v>200</v>
      </c>
      <c r="BZ148" s="186">
        <v>0.10699491999999999</v>
      </c>
      <c r="CA148" s="186">
        <v>7.9993032000000006E-2</v>
      </c>
      <c r="CB148" s="186">
        <v>4.6069156E-2</v>
      </c>
      <c r="CC148" s="186">
        <v>4.0970299000000002E-2</v>
      </c>
      <c r="CD148" s="186">
        <v>3.2769344999999998E-2</v>
      </c>
      <c r="CE148" s="186">
        <v>2.2268577000000001E-2</v>
      </c>
      <c r="CF148" s="186">
        <v>4.3547213000000001E-2</v>
      </c>
      <c r="CG148" s="186">
        <v>2.6177315E-2</v>
      </c>
      <c r="CH148" s="186">
        <v>2.2790774999999999E-2</v>
      </c>
      <c r="CI148" s="186">
        <v>0.75498164000000001</v>
      </c>
      <c r="CJ148" s="186">
        <v>0.34003586000000002</v>
      </c>
      <c r="CK148" s="186">
        <v>7.5818024999999997E-2</v>
      </c>
      <c r="CL148" s="186">
        <v>1.8471957000000001</v>
      </c>
      <c r="CM148" s="186">
        <v>0.64266098000000005</v>
      </c>
      <c r="CN148" s="186">
        <v>0.10653314999999999</v>
      </c>
      <c r="CO148" s="186">
        <v>0.16109902000000001</v>
      </c>
      <c r="CP148" s="186">
        <v>8.6909718999999996E-2</v>
      </c>
      <c r="CQ148" s="186">
        <v>6.1838057000000002E-2</v>
      </c>
      <c r="CR148" s="186">
        <v>0.28543234000000001</v>
      </c>
      <c r="CS148" s="186">
        <v>0.18519315</v>
      </c>
      <c r="CT148" s="186">
        <v>6.4990840999999994E-2</v>
      </c>
      <c r="CU148" s="186">
        <v>5.4535840000000002E-2</v>
      </c>
      <c r="CV148" s="186">
        <v>6.6784709999999997E-2</v>
      </c>
      <c r="CW148" s="186">
        <v>3.5640717000000002E-2</v>
      </c>
      <c r="CX148" s="186">
        <v>9.6649959999999993E-2</v>
      </c>
      <c r="CY148" s="186">
        <v>5.4665158999999998E-2</v>
      </c>
      <c r="CZ148" s="186">
        <v>4.4355213999999997E-2</v>
      </c>
    </row>
    <row r="149" spans="1:104" s="149" customFormat="1">
      <c r="A149" s="149" t="s">
        <v>40363</v>
      </c>
      <c r="B149" s="149">
        <v>33.9</v>
      </c>
      <c r="C149" s="149">
        <v>0.34387289999999998</v>
      </c>
      <c r="D149" s="171">
        <v>1</v>
      </c>
      <c r="E149" s="171">
        <v>9.2000000000000011</v>
      </c>
      <c r="F149" s="171">
        <v>1</v>
      </c>
      <c r="G149" s="171">
        <v>0.8</v>
      </c>
      <c r="H149" s="171">
        <v>0.60000000000000009</v>
      </c>
      <c r="I149" s="173">
        <v>481.6</v>
      </c>
      <c r="J149" s="173">
        <v>376</v>
      </c>
      <c r="K149" s="163">
        <v>18</v>
      </c>
      <c r="L149" s="163">
        <v>8</v>
      </c>
      <c r="M149" s="163">
        <v>18</v>
      </c>
      <c r="N149" s="163">
        <v>2.8000000000000003</v>
      </c>
      <c r="O149" s="163">
        <v>3</v>
      </c>
      <c r="P149" s="149">
        <v>2.8470914652759713</v>
      </c>
      <c r="Q149" s="180">
        <f t="shared" si="85"/>
        <v>-20.8</v>
      </c>
      <c r="R149" s="181">
        <f t="shared" si="86"/>
        <v>11.5</v>
      </c>
      <c r="S149" s="181">
        <v>5</v>
      </c>
      <c r="T149" s="182">
        <f t="shared" si="87"/>
        <v>2.8000000000000003</v>
      </c>
      <c r="U149" s="182">
        <f t="shared" si="88"/>
        <v>8</v>
      </c>
      <c r="V149" s="182">
        <f t="shared" si="89"/>
        <v>18</v>
      </c>
      <c r="W149" s="183">
        <f t="shared" si="90"/>
        <v>1</v>
      </c>
      <c r="X149" s="149" t="s">
        <v>550</v>
      </c>
      <c r="Y149" s="171">
        <f t="shared" si="91"/>
        <v>34.9</v>
      </c>
      <c r="Z149" s="151">
        <f t="shared" si="93"/>
        <v>209</v>
      </c>
      <c r="AA149" s="151">
        <f t="shared" si="94"/>
        <v>8</v>
      </c>
      <c r="AB149" s="147" t="s">
        <v>5538</v>
      </c>
      <c r="AC149" s="172">
        <f t="shared" si="92"/>
        <v>33.9</v>
      </c>
      <c r="AD149" s="153">
        <f t="shared" si="95"/>
        <v>0.34387289999999998</v>
      </c>
      <c r="AE149" s="153" t="s">
        <v>15505</v>
      </c>
      <c r="AF149" s="153" t="s">
        <v>10520</v>
      </c>
      <c r="AG149" s="153" t="s">
        <v>20467</v>
      </c>
      <c r="AH149" s="153" t="s">
        <v>25425</v>
      </c>
      <c r="AI149" s="151">
        <f t="shared" si="96"/>
        <v>9.8999999999999986</v>
      </c>
      <c r="AJ149" s="171">
        <f t="shared" si="97"/>
        <v>5.8</v>
      </c>
      <c r="AK149" s="171">
        <f t="shared" si="98"/>
        <v>1</v>
      </c>
      <c r="AL149" s="171">
        <f t="shared" si="99"/>
        <v>9.2000000000000011</v>
      </c>
      <c r="AM149" s="171">
        <f t="shared" si="100"/>
        <v>0.60000000000000009</v>
      </c>
      <c r="AN149" s="171">
        <f t="shared" si="101"/>
        <v>1</v>
      </c>
      <c r="AO149" s="147" t="s">
        <v>30386</v>
      </c>
      <c r="AP149" s="147" t="s">
        <v>35366</v>
      </c>
      <c r="AQ149" s="171">
        <f t="shared" si="102"/>
        <v>0.8</v>
      </c>
      <c r="AR149" s="173">
        <f t="shared" si="103"/>
        <v>481.6</v>
      </c>
      <c r="AS149" s="173">
        <f t="shared" si="104"/>
        <v>376</v>
      </c>
      <c r="AT149" s="173" t="e">
        <f>ROUNDUP(#REF!/10,2)</f>
        <v>#REF!</v>
      </c>
      <c r="AU149" s="172" t="e">
        <f t="shared" ref="AU149:AU155" si="118">AT149/5+0.1</f>
        <v>#REF!</v>
      </c>
      <c r="AV149" s="193" t="s">
        <v>39931</v>
      </c>
      <c r="BB149" s="174"/>
      <c r="BC149" s="174"/>
      <c r="BD149" s="174"/>
      <c r="BJ149" s="162">
        <v>0</v>
      </c>
      <c r="BY149" s="185">
        <v>419</v>
      </c>
      <c r="BZ149" s="186">
        <v>0.11890182000000001</v>
      </c>
      <c r="CA149" s="186">
        <v>0.11548485999999999</v>
      </c>
      <c r="CB149" s="186">
        <v>0.11662156999999999</v>
      </c>
      <c r="CC149" s="186">
        <v>8.6412749999999997E-2</v>
      </c>
      <c r="CD149" s="186">
        <v>8.1324302000000001E-2</v>
      </c>
      <c r="CE149" s="186">
        <v>6.9587491000000001E-2</v>
      </c>
      <c r="CF149" s="186">
        <v>6.3058912999999994E-2</v>
      </c>
      <c r="CG149" s="186">
        <v>5.9835027999999998E-2</v>
      </c>
      <c r="CH149" s="186">
        <v>7.0373848000000003E-2</v>
      </c>
      <c r="CI149" s="186">
        <v>0.74695544999999997</v>
      </c>
      <c r="CJ149" s="186">
        <v>0.63888478000000004</v>
      </c>
      <c r="CK149" s="186">
        <v>0.17825732999999999</v>
      </c>
      <c r="CL149" s="186">
        <v>0.64315449999999996</v>
      </c>
      <c r="CM149" s="186">
        <v>0.56280940999999995</v>
      </c>
      <c r="CN149" s="186">
        <v>0.17924745</v>
      </c>
      <c r="CO149" s="186">
        <v>0.48454437</v>
      </c>
      <c r="CP149" s="186">
        <v>0.42561590999999999</v>
      </c>
      <c r="CQ149" s="186">
        <v>0.11973079</v>
      </c>
      <c r="CR149" s="186">
        <v>0.37428011999999999</v>
      </c>
      <c r="CS149" s="186">
        <v>0.33624138999999997</v>
      </c>
      <c r="CT149" s="186">
        <v>0.15676092</v>
      </c>
      <c r="CU149" s="186">
        <v>0.15132124999999999</v>
      </c>
      <c r="CV149" s="186">
        <v>0.11501282</v>
      </c>
      <c r="CW149" s="186">
        <v>9.9105849999999995E-2</v>
      </c>
      <c r="CX149" s="186">
        <v>0.18475548999999999</v>
      </c>
      <c r="CY149" s="186">
        <v>0.16767043000000001</v>
      </c>
      <c r="CZ149" s="186">
        <v>9.5862024000000004E-2</v>
      </c>
    </row>
    <row r="150" spans="1:104" s="149" customFormat="1">
      <c r="A150" s="149" t="s">
        <v>40329</v>
      </c>
      <c r="B150" s="149">
        <v>5.0999999999999996</v>
      </c>
      <c r="C150" s="149">
        <v>0.29373529999999998</v>
      </c>
      <c r="D150" s="171">
        <v>2.8000000000000003</v>
      </c>
      <c r="E150" s="171">
        <v>9.2000000000000011</v>
      </c>
      <c r="F150" s="171">
        <v>2</v>
      </c>
      <c r="G150" s="171">
        <v>1.2000000000000002</v>
      </c>
      <c r="H150" s="171">
        <v>1.6</v>
      </c>
      <c r="I150" s="173">
        <v>437.3</v>
      </c>
      <c r="J150" s="173">
        <v>421.5</v>
      </c>
      <c r="K150" s="163">
        <v>12</v>
      </c>
      <c r="L150" s="163">
        <v>18</v>
      </c>
      <c r="M150" s="163">
        <v>18</v>
      </c>
      <c r="N150" s="163">
        <v>1.6</v>
      </c>
      <c r="O150" s="163">
        <v>25</v>
      </c>
      <c r="P150" s="149">
        <v>1.5237455642925726</v>
      </c>
      <c r="Q150" s="180">
        <f t="shared" si="85"/>
        <v>-13.6</v>
      </c>
      <c r="R150" s="181">
        <f t="shared" si="86"/>
        <v>11.100000000000001</v>
      </c>
      <c r="S150" s="181">
        <v>5</v>
      </c>
      <c r="T150" s="182">
        <f t="shared" si="87"/>
        <v>1.6</v>
      </c>
      <c r="U150" s="182">
        <f t="shared" si="88"/>
        <v>18</v>
      </c>
      <c r="V150" s="182">
        <f t="shared" si="89"/>
        <v>18</v>
      </c>
      <c r="W150" s="183">
        <f t="shared" si="90"/>
        <v>5.6000000000000005</v>
      </c>
      <c r="X150" s="149" t="s">
        <v>516</v>
      </c>
      <c r="Y150" s="171">
        <f t="shared" si="91"/>
        <v>8</v>
      </c>
      <c r="Z150" s="151">
        <f t="shared" si="93"/>
        <v>164</v>
      </c>
      <c r="AA150" s="151">
        <f t="shared" si="94"/>
        <v>21</v>
      </c>
      <c r="AB150" s="147" t="s">
        <v>5504</v>
      </c>
      <c r="AC150" s="172">
        <f t="shared" si="92"/>
        <v>5.0999999999999996</v>
      </c>
      <c r="AD150" s="153">
        <f t="shared" si="95"/>
        <v>0.29373529999999998</v>
      </c>
      <c r="AE150" s="153" t="s">
        <v>15472</v>
      </c>
      <c r="AF150" s="153" t="s">
        <v>10486</v>
      </c>
      <c r="AG150" s="153" t="s">
        <v>20433</v>
      </c>
      <c r="AH150" s="153" t="s">
        <v>25391</v>
      </c>
      <c r="AI150" s="151">
        <f t="shared" si="96"/>
        <v>9.8999999999999986</v>
      </c>
      <c r="AJ150" s="171">
        <f t="shared" si="97"/>
        <v>6.2</v>
      </c>
      <c r="AK150" s="171">
        <f t="shared" si="98"/>
        <v>2.8000000000000003</v>
      </c>
      <c r="AL150" s="171">
        <f t="shared" si="99"/>
        <v>9.2000000000000011</v>
      </c>
      <c r="AM150" s="171">
        <f t="shared" si="100"/>
        <v>1.6</v>
      </c>
      <c r="AN150" s="171">
        <f t="shared" si="101"/>
        <v>2</v>
      </c>
      <c r="AO150" s="147" t="s">
        <v>30352</v>
      </c>
      <c r="AP150" s="147" t="s">
        <v>35332</v>
      </c>
      <c r="AQ150" s="171">
        <f t="shared" si="102"/>
        <v>1.2000000000000002</v>
      </c>
      <c r="AR150" s="173">
        <f t="shared" si="103"/>
        <v>437.3</v>
      </c>
      <c r="AS150" s="173">
        <f t="shared" si="104"/>
        <v>421.5</v>
      </c>
      <c r="AT150" s="173" t="e">
        <f>ROUNDUP(#REF!/10,2)</f>
        <v>#REF!</v>
      </c>
      <c r="AU150" s="172" t="e">
        <f t="shared" si="118"/>
        <v>#REF!</v>
      </c>
      <c r="AV150" s="193" t="s">
        <v>39932</v>
      </c>
      <c r="BB150" s="174"/>
      <c r="BC150" s="174"/>
      <c r="BD150" s="174"/>
      <c r="BJ150" s="108">
        <v>2</v>
      </c>
      <c r="BY150" s="185">
        <v>385</v>
      </c>
      <c r="BZ150" s="186">
        <v>0.16314197</v>
      </c>
      <c r="CA150" s="186">
        <v>0.15965188</v>
      </c>
      <c r="CB150" s="186">
        <v>0.14840734999999999</v>
      </c>
      <c r="CC150" s="186">
        <v>7.0341438000000006E-2</v>
      </c>
      <c r="CD150" s="186">
        <v>7.3331691000000004E-2</v>
      </c>
      <c r="CE150" s="186">
        <v>5.4435123000000002E-2</v>
      </c>
      <c r="CF150" s="186">
        <v>5.1732812000000003E-2</v>
      </c>
      <c r="CG150" s="186">
        <v>4.8542823999999998E-2</v>
      </c>
      <c r="CH150" s="186">
        <v>5.2786652000000003E-2</v>
      </c>
      <c r="CI150" s="186">
        <v>1.2734194999999999</v>
      </c>
      <c r="CJ150" s="186">
        <v>0.73195946000000001</v>
      </c>
      <c r="CK150" s="186">
        <v>0.20295464999999999</v>
      </c>
      <c r="CL150" s="186">
        <v>0.74578327</v>
      </c>
      <c r="CM150" s="186">
        <v>0.48557549999999999</v>
      </c>
      <c r="CN150" s="186">
        <v>0.14437947000000001</v>
      </c>
      <c r="CO150" s="186">
        <v>0.16129045</v>
      </c>
      <c r="CP150" s="186">
        <v>0.14165251000000001</v>
      </c>
      <c r="CQ150" s="186">
        <v>7.8709557999999999E-2</v>
      </c>
      <c r="CR150" s="186">
        <v>0.59124810000000005</v>
      </c>
      <c r="CS150" s="186">
        <v>0.47228094999999998</v>
      </c>
      <c r="CT150" s="186">
        <v>0.18439706</v>
      </c>
      <c r="CU150" s="186">
        <v>0.19003560999999999</v>
      </c>
      <c r="CV150" s="186">
        <v>0.10916036</v>
      </c>
      <c r="CW150" s="186">
        <v>7.2916932000000004E-2</v>
      </c>
      <c r="CX150" s="186">
        <v>0.11830006999999999</v>
      </c>
      <c r="CY150" s="186">
        <v>0.10912871</v>
      </c>
      <c r="CZ150" s="186">
        <v>7.1105450000000001E-2</v>
      </c>
    </row>
    <row r="151" spans="1:104" s="149" customFormat="1">
      <c r="A151" s="149" t="s">
        <v>40336</v>
      </c>
      <c r="B151" s="149">
        <v>22.400000000000002</v>
      </c>
      <c r="C151" s="149">
        <v>0.70382589999999989</v>
      </c>
      <c r="D151" s="171">
        <v>0.8</v>
      </c>
      <c r="E151" s="171">
        <v>7.8000000000000007</v>
      </c>
      <c r="F151" s="171">
        <v>2.8000000000000003</v>
      </c>
      <c r="G151" s="171">
        <v>1.8</v>
      </c>
      <c r="H151" s="171">
        <v>0.8</v>
      </c>
      <c r="I151" s="173">
        <v>367.20000000000005</v>
      </c>
      <c r="J151" s="173">
        <v>330.70000000000005</v>
      </c>
      <c r="K151" s="163">
        <v>18</v>
      </c>
      <c r="L151" s="163">
        <v>4</v>
      </c>
      <c r="M151" s="163">
        <v>8</v>
      </c>
      <c r="N151" s="163">
        <v>2.4000000000000004</v>
      </c>
      <c r="O151" s="163">
        <v>25</v>
      </c>
      <c r="P151" s="149">
        <v>2.3931399932594757</v>
      </c>
      <c r="Q151" s="180">
        <f t="shared" si="85"/>
        <v>-20.399999999999999</v>
      </c>
      <c r="R151" s="181">
        <f t="shared" si="86"/>
        <v>20.9</v>
      </c>
      <c r="S151" s="181">
        <v>5</v>
      </c>
      <c r="T151" s="182">
        <f t="shared" si="87"/>
        <v>2.4000000000000004</v>
      </c>
      <c r="U151" s="182">
        <f t="shared" si="88"/>
        <v>4</v>
      </c>
      <c r="V151" s="182">
        <f t="shared" si="89"/>
        <v>8</v>
      </c>
      <c r="W151" s="183">
        <f t="shared" si="90"/>
        <v>8.4</v>
      </c>
      <c r="X151" s="149" t="s">
        <v>523</v>
      </c>
      <c r="Y151" s="171">
        <f t="shared" si="91"/>
        <v>23.400000000000002</v>
      </c>
      <c r="Z151" s="151">
        <f t="shared" si="93"/>
        <v>94</v>
      </c>
      <c r="AA151" s="151">
        <f t="shared" si="94"/>
        <v>8</v>
      </c>
      <c r="AB151" s="147" t="s">
        <v>5511</v>
      </c>
      <c r="AC151" s="172">
        <f t="shared" si="92"/>
        <v>22.400000000000002</v>
      </c>
      <c r="AD151" s="153">
        <f t="shared" si="95"/>
        <v>0.70382589999999989</v>
      </c>
      <c r="AE151" s="153" t="s">
        <v>15479</v>
      </c>
      <c r="AF151" s="153" t="s">
        <v>10493</v>
      </c>
      <c r="AG151" s="153" t="s">
        <v>20440</v>
      </c>
      <c r="AH151" s="153" t="s">
        <v>25398</v>
      </c>
      <c r="AI151" s="151">
        <f t="shared" si="96"/>
        <v>10.6</v>
      </c>
      <c r="AJ151" s="171">
        <f t="shared" si="97"/>
        <v>6.8</v>
      </c>
      <c r="AK151" s="171">
        <f t="shared" si="98"/>
        <v>0.8</v>
      </c>
      <c r="AL151" s="171">
        <f t="shared" si="99"/>
        <v>7.8000000000000007</v>
      </c>
      <c r="AM151" s="171">
        <f t="shared" si="100"/>
        <v>0.8</v>
      </c>
      <c r="AN151" s="171">
        <f t="shared" si="101"/>
        <v>2.8000000000000003</v>
      </c>
      <c r="AO151" s="147" t="s">
        <v>30359</v>
      </c>
      <c r="AP151" s="147" t="s">
        <v>35339</v>
      </c>
      <c r="AQ151" s="171">
        <f t="shared" si="102"/>
        <v>1.8</v>
      </c>
      <c r="AR151" s="173">
        <f t="shared" si="103"/>
        <v>367.20000000000005</v>
      </c>
      <c r="AS151" s="173">
        <f t="shared" si="104"/>
        <v>330.70000000000005</v>
      </c>
      <c r="AT151" s="173" t="e">
        <f>ROUNDUP(#REF!/10,2)</f>
        <v>#REF!</v>
      </c>
      <c r="AU151" s="172" t="e">
        <f t="shared" si="118"/>
        <v>#REF!</v>
      </c>
      <c r="AV151" s="193" t="s">
        <v>39931</v>
      </c>
      <c r="BB151" s="174"/>
      <c r="BC151" s="174"/>
      <c r="BD151" s="174"/>
      <c r="BJ151" s="162">
        <v>0</v>
      </c>
      <c r="BY151" s="185">
        <v>392</v>
      </c>
      <c r="BZ151" s="186">
        <v>9.7310780999999999E-2</v>
      </c>
      <c r="CA151" s="186">
        <v>9.5963991999999998E-2</v>
      </c>
      <c r="CB151" s="186">
        <v>0.10035553</v>
      </c>
      <c r="CC151" s="186">
        <v>5.7093608999999997E-2</v>
      </c>
      <c r="CD151" s="186">
        <v>5.5937520999999997E-2</v>
      </c>
      <c r="CE151" s="186">
        <v>6.9475262999999995E-2</v>
      </c>
      <c r="CF151" s="186">
        <v>5.7639535999999998E-2</v>
      </c>
      <c r="CG151" s="186">
        <v>5.7284891999999997E-2</v>
      </c>
      <c r="CH151" s="186">
        <v>6.2991037999999999E-2</v>
      </c>
      <c r="CI151" s="186">
        <v>0.34514418000000002</v>
      </c>
      <c r="CJ151" s="186">
        <v>0.32954644999999999</v>
      </c>
      <c r="CK151" s="186">
        <v>0.23783828000000001</v>
      </c>
      <c r="CL151" s="186">
        <v>0.3734172</v>
      </c>
      <c r="CM151" s="186">
        <v>0.35697895000000002</v>
      </c>
      <c r="CN151" s="186">
        <v>0.24671756</v>
      </c>
      <c r="CO151" s="186">
        <v>0.31415367</v>
      </c>
      <c r="CP151" s="186">
        <v>0.29940918</v>
      </c>
      <c r="CQ151" s="186">
        <v>0.20045793000000001</v>
      </c>
      <c r="CR151" s="186">
        <v>0.26184341</v>
      </c>
      <c r="CS151" s="186">
        <v>0.25337662999999999</v>
      </c>
      <c r="CT151" s="186">
        <v>0.19609693</v>
      </c>
      <c r="CU151" s="186">
        <v>0.13120325999999999</v>
      </c>
      <c r="CV151" s="186">
        <v>0.10055543</v>
      </c>
      <c r="CW151" s="186">
        <v>9.2211454999999998E-2</v>
      </c>
      <c r="CX151" s="186">
        <v>0.10543233</v>
      </c>
      <c r="CY151" s="186">
        <v>0.10214418</v>
      </c>
      <c r="CZ151" s="186">
        <v>9.5300652E-2</v>
      </c>
    </row>
    <row r="152" spans="1:104" s="149" customFormat="1">
      <c r="A152" s="149" t="s">
        <v>40186</v>
      </c>
      <c r="B152" s="149">
        <v>36.200000000000003</v>
      </c>
      <c r="C152" s="149">
        <v>0.57203749999999998</v>
      </c>
      <c r="D152" s="171">
        <v>2.4000000000000004</v>
      </c>
      <c r="E152" s="171">
        <v>2.6</v>
      </c>
      <c r="F152" s="171">
        <v>2.8000000000000003</v>
      </c>
      <c r="G152" s="171">
        <v>0.60000000000000009</v>
      </c>
      <c r="H152" s="171">
        <v>1.2000000000000002</v>
      </c>
      <c r="I152" s="173">
        <v>350</v>
      </c>
      <c r="J152" s="173">
        <v>417.70000000000005</v>
      </c>
      <c r="K152" s="163">
        <v>5</v>
      </c>
      <c r="L152" s="163">
        <v>14</v>
      </c>
      <c r="M152" s="163">
        <v>5</v>
      </c>
      <c r="N152" s="163">
        <v>2</v>
      </c>
      <c r="O152" s="163">
        <v>6</v>
      </c>
      <c r="P152" s="149">
        <v>2.0264352350798034</v>
      </c>
      <c r="Q152" s="180">
        <f t="shared" si="85"/>
        <v>-7</v>
      </c>
      <c r="R152" s="181">
        <f t="shared" si="86"/>
        <v>8.1</v>
      </c>
      <c r="S152" s="181">
        <v>5</v>
      </c>
      <c r="T152" s="182">
        <f t="shared" si="87"/>
        <v>2</v>
      </c>
      <c r="U152" s="182">
        <f t="shared" si="88"/>
        <v>14</v>
      </c>
      <c r="V152" s="182">
        <f t="shared" si="89"/>
        <v>5</v>
      </c>
      <c r="W152" s="183">
        <f t="shared" si="90"/>
        <v>0.60000000000000009</v>
      </c>
      <c r="X152" s="149" t="s">
        <v>374</v>
      </c>
      <c r="Y152" s="171">
        <f t="shared" si="91"/>
        <v>37.200000000000003</v>
      </c>
      <c r="Z152" s="151">
        <f t="shared" si="93"/>
        <v>77</v>
      </c>
      <c r="AA152" s="151">
        <f t="shared" si="94"/>
        <v>17</v>
      </c>
      <c r="AB152" s="147" t="s">
        <v>5361</v>
      </c>
      <c r="AC152" s="172">
        <f t="shared" si="92"/>
        <v>36.200000000000003</v>
      </c>
      <c r="AD152" s="153">
        <f t="shared" si="95"/>
        <v>0.57203749999999998</v>
      </c>
      <c r="AE152" s="153" t="s">
        <v>15330</v>
      </c>
      <c r="AF152" s="153" t="s">
        <v>10344</v>
      </c>
      <c r="AG152" s="153" t="s">
        <v>20290</v>
      </c>
      <c r="AH152" s="153" t="s">
        <v>25249</v>
      </c>
      <c r="AI152" s="151">
        <f t="shared" si="96"/>
        <v>13.2</v>
      </c>
      <c r="AJ152" s="171">
        <f t="shared" si="97"/>
        <v>5.6</v>
      </c>
      <c r="AK152" s="171">
        <f t="shared" si="98"/>
        <v>2.4000000000000004</v>
      </c>
      <c r="AL152" s="171">
        <f t="shared" si="99"/>
        <v>2.6</v>
      </c>
      <c r="AM152" s="171">
        <f t="shared" si="100"/>
        <v>1.2000000000000002</v>
      </c>
      <c r="AN152" s="171">
        <f t="shared" si="101"/>
        <v>2.8000000000000003</v>
      </c>
      <c r="AO152" s="147" t="s">
        <v>30209</v>
      </c>
      <c r="AP152" s="147" t="s">
        <v>35189</v>
      </c>
      <c r="AQ152" s="171">
        <f t="shared" si="102"/>
        <v>0.60000000000000009</v>
      </c>
      <c r="AR152" s="173">
        <f t="shared" si="103"/>
        <v>350</v>
      </c>
      <c r="AS152" s="173">
        <f t="shared" si="104"/>
        <v>417.70000000000005</v>
      </c>
      <c r="AT152" s="173" t="e">
        <f>ROUNDUP(#REF!/10,2)</f>
        <v>#REF!</v>
      </c>
      <c r="AU152" s="172" t="e">
        <f t="shared" si="118"/>
        <v>#REF!</v>
      </c>
      <c r="AV152" s="147" t="s">
        <v>39931</v>
      </c>
      <c r="BB152" s="174"/>
      <c r="BC152" s="174"/>
      <c r="BD152" s="174"/>
      <c r="BJ152" s="162">
        <v>0</v>
      </c>
      <c r="BY152" s="185">
        <v>242</v>
      </c>
    </row>
    <row r="153" spans="1:104" s="149" customFormat="1">
      <c r="A153" s="149" t="s">
        <v>40286</v>
      </c>
      <c r="B153" s="149">
        <v>18.600000000000001</v>
      </c>
      <c r="C153" s="149">
        <v>0.45510390000000001</v>
      </c>
      <c r="D153" s="171">
        <v>2</v>
      </c>
      <c r="E153" s="171">
        <v>4</v>
      </c>
      <c r="F153" s="171">
        <v>2.4000000000000004</v>
      </c>
      <c r="G153" s="171">
        <v>0.8</v>
      </c>
      <c r="H153" s="171">
        <v>1.4000000000000001</v>
      </c>
      <c r="I153" s="173">
        <v>283.8</v>
      </c>
      <c r="J153" s="173">
        <v>319.5</v>
      </c>
      <c r="K153" s="163">
        <v>6</v>
      </c>
      <c r="L153" s="163">
        <v>8</v>
      </c>
      <c r="M153" s="163">
        <v>17</v>
      </c>
      <c r="N153" s="163">
        <v>2.4000000000000004</v>
      </c>
      <c r="O153" s="163">
        <v>14</v>
      </c>
      <c r="P153" s="149">
        <v>2.4721295433591859</v>
      </c>
      <c r="Q153" s="180">
        <f t="shared" si="85"/>
        <v>-8.4</v>
      </c>
      <c r="R153" s="181">
        <f t="shared" si="86"/>
        <v>11.9</v>
      </c>
      <c r="S153" s="181">
        <v>5</v>
      </c>
      <c r="T153" s="182">
        <f t="shared" si="87"/>
        <v>2.4000000000000004</v>
      </c>
      <c r="U153" s="182">
        <f t="shared" si="88"/>
        <v>8</v>
      </c>
      <c r="V153" s="182">
        <f t="shared" si="89"/>
        <v>17</v>
      </c>
      <c r="W153" s="183">
        <f t="shared" si="90"/>
        <v>1.4000000000000001</v>
      </c>
      <c r="X153" s="149" t="s">
        <v>473</v>
      </c>
      <c r="Y153" s="171">
        <f t="shared" si="91"/>
        <v>19.5</v>
      </c>
      <c r="Z153" s="151">
        <f t="shared" si="93"/>
        <v>11</v>
      </c>
      <c r="AA153" s="151">
        <f t="shared" si="94"/>
        <v>17</v>
      </c>
      <c r="AB153" s="147" t="s">
        <v>5461</v>
      </c>
      <c r="AC153" s="172">
        <f t="shared" si="92"/>
        <v>18.600000000000001</v>
      </c>
      <c r="AD153" s="153">
        <f t="shared" si="95"/>
        <v>0.45510390000000001</v>
      </c>
      <c r="AE153" s="153" t="s">
        <v>15429</v>
      </c>
      <c r="AF153" s="153" t="s">
        <v>10443</v>
      </c>
      <c r="AG153" s="153" t="s">
        <v>20390</v>
      </c>
      <c r="AH153" s="153" t="s">
        <v>25348</v>
      </c>
      <c r="AI153" s="151">
        <f t="shared" si="96"/>
        <v>12.5</v>
      </c>
      <c r="AJ153" s="171">
        <f t="shared" si="97"/>
        <v>5.8</v>
      </c>
      <c r="AK153" s="171">
        <f t="shared" si="98"/>
        <v>2</v>
      </c>
      <c r="AL153" s="171">
        <f t="shared" si="99"/>
        <v>4</v>
      </c>
      <c r="AM153" s="171">
        <f t="shared" si="100"/>
        <v>1.4000000000000001</v>
      </c>
      <c r="AN153" s="171">
        <f t="shared" si="101"/>
        <v>2.4000000000000004</v>
      </c>
      <c r="AO153" s="147" t="s">
        <v>30309</v>
      </c>
      <c r="AP153" s="147" t="s">
        <v>35289</v>
      </c>
      <c r="AQ153" s="171">
        <f t="shared" si="102"/>
        <v>0.8</v>
      </c>
      <c r="AR153" s="173">
        <f t="shared" si="103"/>
        <v>283.8</v>
      </c>
      <c r="AS153" s="173">
        <f t="shared" si="104"/>
        <v>319.5</v>
      </c>
      <c r="AT153" s="173" t="e">
        <f>ROUNDUP(#REF!/10,2)</f>
        <v>#REF!</v>
      </c>
      <c r="AU153" s="172" t="e">
        <f t="shared" si="118"/>
        <v>#REF!</v>
      </c>
      <c r="AV153" s="147" t="s">
        <v>39931</v>
      </c>
      <c r="BB153" s="174"/>
      <c r="BC153" s="174"/>
      <c r="BD153" s="174"/>
      <c r="BJ153" s="162">
        <v>0</v>
      </c>
      <c r="BY153" s="185">
        <v>342</v>
      </c>
    </row>
    <row r="154" spans="1:104" s="149" customFormat="1">
      <c r="A154" s="149" t="s">
        <v>40227</v>
      </c>
      <c r="B154" s="149">
        <v>7.8</v>
      </c>
      <c r="C154" s="149">
        <v>0.16140999999999997</v>
      </c>
      <c r="D154" s="171">
        <v>1.6</v>
      </c>
      <c r="E154" s="171">
        <v>5.8000000000000007</v>
      </c>
      <c r="F154" s="171">
        <v>1.4000000000000001</v>
      </c>
      <c r="G154" s="171">
        <v>1.8</v>
      </c>
      <c r="H154" s="171">
        <v>1.2000000000000002</v>
      </c>
      <c r="I154" s="173">
        <v>548.4</v>
      </c>
      <c r="J154" s="173">
        <v>376.3</v>
      </c>
      <c r="K154" s="163">
        <v>13</v>
      </c>
      <c r="L154" s="163">
        <v>5</v>
      </c>
      <c r="M154" s="163">
        <v>8</v>
      </c>
      <c r="N154" s="163">
        <v>2.4000000000000004</v>
      </c>
      <c r="O154" s="163">
        <v>2</v>
      </c>
      <c r="P154" s="149">
        <v>2.4155234174620244</v>
      </c>
      <c r="Q154" s="180">
        <f t="shared" si="85"/>
        <v>-15.4</v>
      </c>
      <c r="R154" s="181">
        <f t="shared" si="86"/>
        <v>12.4</v>
      </c>
      <c r="S154" s="181">
        <v>5</v>
      </c>
      <c r="T154" s="182">
        <f t="shared" si="87"/>
        <v>2.4000000000000004</v>
      </c>
      <c r="U154" s="182">
        <f t="shared" si="88"/>
        <v>5</v>
      </c>
      <c r="V154" s="182">
        <f t="shared" si="89"/>
        <v>8</v>
      </c>
      <c r="W154" s="183">
        <f t="shared" si="90"/>
        <v>0.4</v>
      </c>
      <c r="X154" s="149" t="s">
        <v>414</v>
      </c>
      <c r="Y154" s="171">
        <f t="shared" si="91"/>
        <v>11</v>
      </c>
      <c r="Z154" s="151">
        <f t="shared" si="93"/>
        <v>275</v>
      </c>
      <c r="AA154" s="151">
        <f t="shared" si="94"/>
        <v>14</v>
      </c>
      <c r="AB154" s="147" t="s">
        <v>5402</v>
      </c>
      <c r="AC154" s="172">
        <f t="shared" si="92"/>
        <v>7.8</v>
      </c>
      <c r="AD154" s="153">
        <f t="shared" si="95"/>
        <v>0.16140999999999997</v>
      </c>
      <c r="AE154" s="153" t="s">
        <v>15370</v>
      </c>
      <c r="AF154" s="153" t="s">
        <v>10384</v>
      </c>
      <c r="AG154" s="153" t="s">
        <v>20331</v>
      </c>
      <c r="AH154" s="153" t="s">
        <v>25290</v>
      </c>
      <c r="AI154" s="151">
        <f t="shared" si="96"/>
        <v>11.6</v>
      </c>
      <c r="AJ154" s="171">
        <f t="shared" si="97"/>
        <v>6.8</v>
      </c>
      <c r="AK154" s="171">
        <f t="shared" si="98"/>
        <v>1.6</v>
      </c>
      <c r="AL154" s="171">
        <f t="shared" si="99"/>
        <v>5.8000000000000007</v>
      </c>
      <c r="AM154" s="171">
        <f t="shared" si="100"/>
        <v>1.2000000000000002</v>
      </c>
      <c r="AN154" s="171">
        <f t="shared" si="101"/>
        <v>1.4000000000000001</v>
      </c>
      <c r="AO154" s="147" t="s">
        <v>30250</v>
      </c>
      <c r="AP154" s="147" t="s">
        <v>35230</v>
      </c>
      <c r="AQ154" s="171">
        <f t="shared" si="102"/>
        <v>1.8</v>
      </c>
      <c r="AR154" s="173">
        <f t="shared" si="103"/>
        <v>548.4</v>
      </c>
      <c r="AS154" s="173">
        <f t="shared" si="104"/>
        <v>376.3</v>
      </c>
      <c r="AT154" s="173" t="e">
        <f>ROUNDUP(#REF!/10,2)</f>
        <v>#REF!</v>
      </c>
      <c r="AU154" s="172" t="e">
        <f t="shared" si="118"/>
        <v>#REF!</v>
      </c>
      <c r="AV154" s="147" t="s">
        <v>39932</v>
      </c>
      <c r="BB154" s="174"/>
      <c r="BC154" s="174"/>
      <c r="BD154" s="174"/>
      <c r="BJ154" s="108">
        <v>2.2999999999999998</v>
      </c>
      <c r="BY154" s="185">
        <v>283</v>
      </c>
    </row>
    <row r="155" spans="1:104" s="149" customFormat="1">
      <c r="A155" s="149" t="s">
        <v>40180</v>
      </c>
      <c r="B155" s="149">
        <v>19.400000000000002</v>
      </c>
      <c r="C155" s="149">
        <v>0.2112801</v>
      </c>
      <c r="D155" s="171">
        <v>0.60000000000000009</v>
      </c>
      <c r="E155" s="171">
        <v>4.6000000000000005</v>
      </c>
      <c r="F155" s="171">
        <v>1.8</v>
      </c>
      <c r="G155" s="171">
        <v>1.2000000000000002</v>
      </c>
      <c r="H155" s="171">
        <v>1.4000000000000001</v>
      </c>
      <c r="I155" s="173">
        <v>403.5</v>
      </c>
      <c r="J155" s="173">
        <v>333.20000000000005</v>
      </c>
      <c r="K155" s="163">
        <v>12</v>
      </c>
      <c r="L155" s="163">
        <v>18</v>
      </c>
      <c r="M155" s="163">
        <v>4</v>
      </c>
      <c r="N155" s="163">
        <v>1.4000000000000001</v>
      </c>
      <c r="O155" s="163">
        <v>13</v>
      </c>
      <c r="P155" s="149">
        <v>1.334026992812777</v>
      </c>
      <c r="Q155" s="180">
        <f t="shared" si="85"/>
        <v>-13.4</v>
      </c>
      <c r="R155" s="181">
        <f t="shared" si="86"/>
        <v>8.3000000000000007</v>
      </c>
      <c r="S155" s="181">
        <v>5</v>
      </c>
      <c r="T155" s="182">
        <f t="shared" si="87"/>
        <v>1.4000000000000001</v>
      </c>
      <c r="U155" s="182">
        <f t="shared" si="88"/>
        <v>18</v>
      </c>
      <c r="V155" s="182">
        <f t="shared" si="89"/>
        <v>4</v>
      </c>
      <c r="W155" s="183">
        <f t="shared" si="90"/>
        <v>2.8000000000000003</v>
      </c>
      <c r="X155" s="149" t="s">
        <v>368</v>
      </c>
      <c r="Y155" s="171">
        <f t="shared" si="91"/>
        <v>20.400000000000002</v>
      </c>
      <c r="Z155" s="151">
        <f t="shared" si="93"/>
        <v>130</v>
      </c>
      <c r="AA155" s="151">
        <f t="shared" si="94"/>
        <v>9</v>
      </c>
      <c r="AB155" s="147" t="s">
        <v>5355</v>
      </c>
      <c r="AC155" s="172">
        <f t="shared" si="92"/>
        <v>19.400000000000002</v>
      </c>
      <c r="AD155" s="153">
        <f t="shared" si="95"/>
        <v>0.2112801</v>
      </c>
      <c r="AE155" s="153" t="s">
        <v>15324</v>
      </c>
      <c r="AF155" s="153" t="s">
        <v>10338</v>
      </c>
      <c r="AG155" s="153" t="s">
        <v>20284</v>
      </c>
      <c r="AH155" s="153" t="s">
        <v>25243</v>
      </c>
      <c r="AI155" s="151">
        <f t="shared" si="96"/>
        <v>12.2</v>
      </c>
      <c r="AJ155" s="171">
        <f t="shared" si="97"/>
        <v>6.2</v>
      </c>
      <c r="AK155" s="171">
        <f t="shared" si="98"/>
        <v>0.60000000000000009</v>
      </c>
      <c r="AL155" s="171">
        <f t="shared" si="99"/>
        <v>4.6000000000000005</v>
      </c>
      <c r="AM155" s="171">
        <f t="shared" si="100"/>
        <v>1.4000000000000001</v>
      </c>
      <c r="AN155" s="171">
        <f t="shared" si="101"/>
        <v>1.8</v>
      </c>
      <c r="AO155" s="147" t="s">
        <v>30203</v>
      </c>
      <c r="AP155" s="147" t="s">
        <v>35183</v>
      </c>
      <c r="AQ155" s="171">
        <f t="shared" si="102"/>
        <v>1.2000000000000002</v>
      </c>
      <c r="AR155" s="173">
        <f t="shared" si="103"/>
        <v>403.5</v>
      </c>
      <c r="AS155" s="173">
        <f t="shared" si="104"/>
        <v>333.20000000000005</v>
      </c>
      <c r="AT155" s="173" t="e">
        <f>ROUNDUP(#REF!/10,2)</f>
        <v>#REF!</v>
      </c>
      <c r="AU155" s="172" t="e">
        <f t="shared" si="118"/>
        <v>#REF!</v>
      </c>
      <c r="AV155" s="147" t="s">
        <v>39931</v>
      </c>
      <c r="BB155" s="174"/>
      <c r="BC155" s="174"/>
      <c r="BD155" s="174"/>
      <c r="BJ155" s="162">
        <v>0</v>
      </c>
      <c r="BY155" s="185">
        <v>236</v>
      </c>
    </row>
    <row r="156" spans="1:104" s="149" customFormat="1">
      <c r="A156" s="149" t="s">
        <v>40134</v>
      </c>
      <c r="B156" s="149">
        <v>16.100000000000001</v>
      </c>
      <c r="C156" s="149">
        <v>0.67889579999999994</v>
      </c>
      <c r="D156" s="171">
        <v>2.6</v>
      </c>
      <c r="E156" s="171">
        <v>7.8000000000000007</v>
      </c>
      <c r="F156" s="171">
        <v>1.8</v>
      </c>
      <c r="G156" s="171">
        <v>0.2</v>
      </c>
      <c r="H156" s="171">
        <v>0.60000000000000009</v>
      </c>
      <c r="I156" s="173">
        <v>503.40000000000003</v>
      </c>
      <c r="J156" s="173">
        <v>405</v>
      </c>
      <c r="K156" s="163">
        <v>13</v>
      </c>
      <c r="L156" s="163">
        <v>5</v>
      </c>
      <c r="M156" s="163">
        <v>9</v>
      </c>
      <c r="N156" s="163">
        <v>0.60000000000000009</v>
      </c>
      <c r="O156" s="163">
        <v>17</v>
      </c>
      <c r="P156" s="149">
        <v>0.67663220351642428</v>
      </c>
      <c r="Q156" s="180">
        <f t="shared" si="85"/>
        <v>-13.6</v>
      </c>
      <c r="R156" s="181">
        <f t="shared" si="86"/>
        <v>16</v>
      </c>
      <c r="S156" s="181">
        <v>5</v>
      </c>
      <c r="T156" s="182">
        <f t="shared" si="87"/>
        <v>0.60000000000000009</v>
      </c>
      <c r="U156" s="182">
        <f t="shared" si="88"/>
        <v>5</v>
      </c>
      <c r="V156" s="182">
        <f t="shared" si="89"/>
        <v>9</v>
      </c>
      <c r="W156" s="183">
        <f t="shared" si="90"/>
        <v>4</v>
      </c>
      <c r="X156" s="149" t="s">
        <v>322</v>
      </c>
      <c r="Y156" s="171">
        <f t="shared" si="91"/>
        <v>33.1</v>
      </c>
      <c r="Z156" s="151">
        <f t="shared" si="93"/>
        <v>230</v>
      </c>
      <c r="AA156" s="151">
        <f t="shared" si="94"/>
        <v>12</v>
      </c>
      <c r="AB156" s="147" t="s">
        <v>5309</v>
      </c>
      <c r="AC156" s="172">
        <f t="shared" si="92"/>
        <v>16.100000000000001</v>
      </c>
      <c r="AD156" s="153">
        <f t="shared" si="95"/>
        <v>0.67889579999999994</v>
      </c>
      <c r="AE156" s="153" t="s">
        <v>15280</v>
      </c>
      <c r="AF156" s="153" t="s">
        <v>10292</v>
      </c>
      <c r="AG156" s="153" t="s">
        <v>20239</v>
      </c>
      <c r="AH156" s="153" t="s">
        <v>25199</v>
      </c>
      <c r="AI156" s="151">
        <f t="shared" si="96"/>
        <v>10.6</v>
      </c>
      <c r="AJ156" s="171">
        <f t="shared" si="97"/>
        <v>5.2</v>
      </c>
      <c r="AK156" s="171">
        <f t="shared" si="98"/>
        <v>2.6</v>
      </c>
      <c r="AL156" s="171">
        <f t="shared" si="99"/>
        <v>7.8000000000000007</v>
      </c>
      <c r="AM156" s="171">
        <f t="shared" si="100"/>
        <v>0.60000000000000009</v>
      </c>
      <c r="AN156" s="171">
        <f t="shared" si="101"/>
        <v>1.8</v>
      </c>
      <c r="AO156" s="147" t="s">
        <v>30157</v>
      </c>
      <c r="AP156" s="147" t="s">
        <v>35137</v>
      </c>
      <c r="AQ156" s="171">
        <f t="shared" si="102"/>
        <v>0.2</v>
      </c>
      <c r="AR156" s="173">
        <f t="shared" si="103"/>
        <v>503.40000000000003</v>
      </c>
      <c r="AS156" s="173">
        <f t="shared" si="104"/>
        <v>405</v>
      </c>
      <c r="AT156" s="173"/>
      <c r="AU156" s="172">
        <f>AC156/5+1</f>
        <v>4.2200000000000006</v>
      </c>
      <c r="AV156" s="147" t="s">
        <v>39932</v>
      </c>
      <c r="AW156" s="149">
        <v>3147.2</v>
      </c>
      <c r="AX156" s="149">
        <v>462</v>
      </c>
      <c r="AY156" s="149">
        <v>5.96</v>
      </c>
      <c r="AZ156" s="149">
        <v>152</v>
      </c>
      <c r="BA156" s="149">
        <v>-1</v>
      </c>
      <c r="BB156" s="174">
        <v>37.9</v>
      </c>
      <c r="BC156" s="174">
        <v>58.12</v>
      </c>
      <c r="BD156" s="174">
        <f>((1.092*8.3144*(BA156+273)*(LN(BB156)-1.013)/(0.93-(BA156+273)/(AZ156+273)))*((AZ156-AP156)/(AZ156-BA156))^0.383)*1000/BC156</f>
        <v>176241.31503459314</v>
      </c>
      <c r="BE156" s="184">
        <f>1-EXP(-2.63*(AW156/BD156)*(AZ156-BA156)*(1-((AZ156-AP156)/(AZ156-BA156))^0.38))</f>
        <v>0.9791201059472493</v>
      </c>
      <c r="BF156" s="149">
        <f>AD156*AL156*AK156*AN156*AX156</f>
        <v>11449.474474838402</v>
      </c>
      <c r="BG156" s="149">
        <f>0.07*BF156*BE156/AY156</f>
        <v>131.66589702333678</v>
      </c>
      <c r="BH156" s="149">
        <f>(1-AD156)*AK156*AL156*AN156</f>
        <v>11.721587716800004</v>
      </c>
      <c r="BI156" s="175" t="e">
        <f>MROUND(#REF!,0.1)/5</f>
        <v>#REF!</v>
      </c>
      <c r="BJ156" s="108">
        <v>16</v>
      </c>
      <c r="BK156" s="176">
        <f>CEILING(AN156,0.2)</f>
        <v>1.8</v>
      </c>
      <c r="BL156" s="176">
        <f>AM156</f>
        <v>0.60000000000000009</v>
      </c>
      <c r="BM156" s="176">
        <f>CEILING((1-AD156)*AN156,0.2)</f>
        <v>0.60000000000000009</v>
      </c>
      <c r="BN156" s="161">
        <f>BH156+BG156</f>
        <v>143.38748474013678</v>
      </c>
      <c r="BW156" s="149">
        <f>Z156</f>
        <v>230</v>
      </c>
      <c r="BX156" s="161">
        <f>BG156/BH156</f>
        <v>11.232769843510722</v>
      </c>
      <c r="BY156" s="185">
        <v>190</v>
      </c>
    </row>
    <row r="157" spans="1:104" s="149" customFormat="1">
      <c r="A157" s="149" t="s">
        <v>40426</v>
      </c>
      <c r="B157" s="149">
        <v>11.799999999999999</v>
      </c>
      <c r="C157" s="149">
        <v>0.22409749999999998</v>
      </c>
      <c r="D157" s="171">
        <v>2</v>
      </c>
      <c r="E157" s="171">
        <v>4.2</v>
      </c>
      <c r="F157" s="171">
        <v>1.8</v>
      </c>
      <c r="G157" s="171">
        <v>1.4000000000000001</v>
      </c>
      <c r="H157" s="171">
        <v>1.4000000000000001</v>
      </c>
      <c r="I157" s="173">
        <v>338.6</v>
      </c>
      <c r="J157" s="173">
        <v>420.90000000000003</v>
      </c>
      <c r="K157" s="163">
        <v>9</v>
      </c>
      <c r="L157" s="163">
        <v>14</v>
      </c>
      <c r="M157" s="163">
        <v>5</v>
      </c>
      <c r="N157" s="163">
        <v>1.6</v>
      </c>
      <c r="O157" s="163">
        <v>29</v>
      </c>
      <c r="P157" s="149">
        <v>1.651993044337317</v>
      </c>
      <c r="Q157" s="180">
        <f t="shared" si="85"/>
        <v>-10.6</v>
      </c>
      <c r="R157" s="181">
        <f t="shared" si="86"/>
        <v>12.5</v>
      </c>
      <c r="S157" s="181">
        <v>5</v>
      </c>
      <c r="T157" s="182">
        <f t="shared" si="87"/>
        <v>1.6</v>
      </c>
      <c r="U157" s="182">
        <f t="shared" si="88"/>
        <v>14</v>
      </c>
      <c r="V157" s="182">
        <f t="shared" si="89"/>
        <v>5</v>
      </c>
      <c r="W157" s="183">
        <f t="shared" si="90"/>
        <v>5</v>
      </c>
      <c r="X157" s="149" t="s">
        <v>613</v>
      </c>
      <c r="Y157" s="171">
        <f t="shared" si="91"/>
        <v>16.400000000000002</v>
      </c>
      <c r="Z157" s="151">
        <f t="shared" si="93"/>
        <v>66</v>
      </c>
      <c r="AA157" s="151">
        <f t="shared" si="94"/>
        <v>17</v>
      </c>
      <c r="AB157" s="147" t="s">
        <v>5601</v>
      </c>
      <c r="AC157" s="172">
        <f t="shared" si="92"/>
        <v>11.799999999999999</v>
      </c>
      <c r="AD157" s="153">
        <f t="shared" si="95"/>
        <v>0.22409749999999998</v>
      </c>
      <c r="AE157" s="153" t="s">
        <v>15568</v>
      </c>
      <c r="AF157" s="153" t="s">
        <v>10583</v>
      </c>
      <c r="AG157" s="153" t="s">
        <v>20529</v>
      </c>
      <c r="AH157" s="153" t="s">
        <v>25488</v>
      </c>
      <c r="AI157" s="151">
        <f t="shared" si="96"/>
        <v>12.4</v>
      </c>
      <c r="AJ157" s="171">
        <f t="shared" si="97"/>
        <v>6.4</v>
      </c>
      <c r="AK157" s="171">
        <f t="shared" si="98"/>
        <v>2</v>
      </c>
      <c r="AL157" s="171">
        <f t="shared" si="99"/>
        <v>4.2</v>
      </c>
      <c r="AM157" s="171">
        <f t="shared" si="100"/>
        <v>1.4000000000000001</v>
      </c>
      <c r="AN157" s="171">
        <f t="shared" si="101"/>
        <v>1.8</v>
      </c>
      <c r="AO157" s="147" t="s">
        <v>30449</v>
      </c>
      <c r="AP157" s="147" t="s">
        <v>35429</v>
      </c>
      <c r="AQ157" s="171">
        <f t="shared" si="102"/>
        <v>1.4000000000000001</v>
      </c>
      <c r="AR157" s="173">
        <f t="shared" si="103"/>
        <v>338.6</v>
      </c>
      <c r="AS157" s="173">
        <f t="shared" si="104"/>
        <v>420.90000000000003</v>
      </c>
      <c r="AT157" s="173" t="e">
        <f>ROUNDUP(#REF!/10,2)</f>
        <v>#REF!</v>
      </c>
      <c r="AU157" s="172" t="e">
        <f>AT157/5+0.1</f>
        <v>#REF!</v>
      </c>
      <c r="AV157" s="193" t="s">
        <v>39932</v>
      </c>
      <c r="BB157" s="174"/>
      <c r="BC157" s="174"/>
      <c r="BD157" s="174"/>
      <c r="BJ157" s="108">
        <v>3.6</v>
      </c>
      <c r="BY157" s="185">
        <v>482</v>
      </c>
    </row>
    <row r="158" spans="1:104" s="149" customFormat="1">
      <c r="A158" s="149" t="s">
        <v>40348</v>
      </c>
      <c r="B158" s="149">
        <v>19.400000000000002</v>
      </c>
      <c r="C158" s="149">
        <v>0.59020600000000001</v>
      </c>
      <c r="D158" s="171">
        <v>0.4</v>
      </c>
      <c r="E158" s="171">
        <v>6.4</v>
      </c>
      <c r="F158" s="171">
        <v>2</v>
      </c>
      <c r="G158" s="171">
        <v>0.8</v>
      </c>
      <c r="H158" s="171">
        <v>1</v>
      </c>
      <c r="I158" s="173">
        <v>532</v>
      </c>
      <c r="J158" s="173">
        <v>394.20000000000005</v>
      </c>
      <c r="K158" s="163">
        <v>20</v>
      </c>
      <c r="L158" s="163">
        <v>14</v>
      </c>
      <c r="M158" s="163">
        <v>11</v>
      </c>
      <c r="N158" s="163">
        <v>2</v>
      </c>
      <c r="O158" s="163">
        <v>13</v>
      </c>
      <c r="P158" s="149">
        <v>2.092603682649901</v>
      </c>
      <c r="Q158" s="180">
        <f t="shared" si="85"/>
        <v>-22</v>
      </c>
      <c r="R158" s="181">
        <f t="shared" si="86"/>
        <v>12.100000000000001</v>
      </c>
      <c r="S158" s="181">
        <v>5</v>
      </c>
      <c r="T158" s="182">
        <f t="shared" si="87"/>
        <v>2</v>
      </c>
      <c r="U158" s="182">
        <f t="shared" si="88"/>
        <v>14</v>
      </c>
      <c r="V158" s="182">
        <f t="shared" si="89"/>
        <v>11</v>
      </c>
      <c r="W158" s="183">
        <f t="shared" si="90"/>
        <v>4.6000000000000005</v>
      </c>
      <c r="X158" s="149" t="s">
        <v>535</v>
      </c>
      <c r="Y158" s="171">
        <f t="shared" si="91"/>
        <v>29.900000000000002</v>
      </c>
      <c r="Z158" s="151">
        <f t="shared" si="93"/>
        <v>259</v>
      </c>
      <c r="AA158" s="151">
        <f t="shared" si="94"/>
        <v>6</v>
      </c>
      <c r="AB158" s="147" t="s">
        <v>5523</v>
      </c>
      <c r="AC158" s="172">
        <f t="shared" si="92"/>
        <v>19.400000000000002</v>
      </c>
      <c r="AD158" s="153">
        <f t="shared" si="95"/>
        <v>0.59020600000000001</v>
      </c>
      <c r="AE158" s="153" t="s">
        <v>15491</v>
      </c>
      <c r="AF158" s="153" t="s">
        <v>10505</v>
      </c>
      <c r="AG158" s="153" t="s">
        <v>20452</v>
      </c>
      <c r="AH158" s="153" t="s">
        <v>25410</v>
      </c>
      <c r="AI158" s="151">
        <f t="shared" si="96"/>
        <v>11.3</v>
      </c>
      <c r="AJ158" s="171">
        <f t="shared" si="97"/>
        <v>5.8</v>
      </c>
      <c r="AK158" s="171">
        <f t="shared" si="98"/>
        <v>0.4</v>
      </c>
      <c r="AL158" s="171">
        <f t="shared" si="99"/>
        <v>6.4</v>
      </c>
      <c r="AM158" s="171">
        <f t="shared" si="100"/>
        <v>1</v>
      </c>
      <c r="AN158" s="171">
        <f t="shared" si="101"/>
        <v>2</v>
      </c>
      <c r="AO158" s="147" t="s">
        <v>30371</v>
      </c>
      <c r="AP158" s="147" t="s">
        <v>35351</v>
      </c>
      <c r="AQ158" s="171">
        <f t="shared" si="102"/>
        <v>0.8</v>
      </c>
      <c r="AR158" s="173">
        <f t="shared" si="103"/>
        <v>532</v>
      </c>
      <c r="AS158" s="173">
        <f t="shared" si="104"/>
        <v>394.20000000000005</v>
      </c>
      <c r="AT158" s="173" t="e">
        <f>ROUNDUP(#REF!/10,2)</f>
        <v>#REF!</v>
      </c>
      <c r="AU158" s="172" t="e">
        <f>AT158/5+0.1</f>
        <v>#REF!</v>
      </c>
      <c r="AV158" s="193" t="s">
        <v>39932</v>
      </c>
      <c r="BB158" s="174"/>
      <c r="BC158" s="174"/>
      <c r="BD158" s="174"/>
      <c r="BJ158" s="108">
        <v>9.5</v>
      </c>
      <c r="BY158" s="185">
        <v>404</v>
      </c>
    </row>
    <row r="159" spans="1:104" s="149" customFormat="1">
      <c r="A159" s="149" t="s">
        <v>39959</v>
      </c>
      <c r="B159" s="149">
        <v>17.400000000000002</v>
      </c>
      <c r="C159" s="149">
        <v>0.57684330000000006</v>
      </c>
      <c r="D159" s="171">
        <v>0.8</v>
      </c>
      <c r="E159" s="171">
        <v>9.4</v>
      </c>
      <c r="F159" s="171">
        <v>2.2000000000000002</v>
      </c>
      <c r="G159" s="171">
        <v>1</v>
      </c>
      <c r="H159" s="171">
        <v>1</v>
      </c>
      <c r="I159" s="173">
        <v>371</v>
      </c>
      <c r="J159" s="173">
        <v>330.70000000000005</v>
      </c>
      <c r="K159" s="163">
        <v>16</v>
      </c>
      <c r="L159" s="163">
        <v>17</v>
      </c>
      <c r="M159" s="163">
        <v>17</v>
      </c>
      <c r="N159" s="163">
        <v>0.60000000000000009</v>
      </c>
      <c r="O159" s="163">
        <v>26</v>
      </c>
      <c r="P159" s="149">
        <v>0.59219798735751972</v>
      </c>
      <c r="Q159" s="180">
        <f t="shared" si="85"/>
        <v>-16.600000000000001</v>
      </c>
      <c r="R159" s="181">
        <f t="shared" si="86"/>
        <v>13.8</v>
      </c>
      <c r="S159" s="181">
        <v>5</v>
      </c>
      <c r="T159" s="182">
        <f t="shared" si="87"/>
        <v>0.60000000000000009</v>
      </c>
      <c r="U159" s="182">
        <f t="shared" si="88"/>
        <v>17</v>
      </c>
      <c r="V159" s="182">
        <f t="shared" si="89"/>
        <v>17</v>
      </c>
      <c r="W159" s="183">
        <f t="shared" si="90"/>
        <v>7.8000000000000007</v>
      </c>
      <c r="X159" s="149" t="s">
        <v>145</v>
      </c>
      <c r="Y159" s="171">
        <f t="shared" si="91"/>
        <v>18.3</v>
      </c>
      <c r="Z159" s="151">
        <f t="shared" si="93"/>
        <v>98</v>
      </c>
      <c r="AA159" s="151">
        <f t="shared" si="94"/>
        <v>9</v>
      </c>
      <c r="AB159" s="147" t="s">
        <v>5132</v>
      </c>
      <c r="AC159" s="172">
        <f t="shared" si="92"/>
        <v>17.400000000000002</v>
      </c>
      <c r="AD159" s="153">
        <f t="shared" si="95"/>
        <v>0.57684330000000006</v>
      </c>
      <c r="AE159" s="153" t="s">
        <v>15104</v>
      </c>
      <c r="AF159" s="153" t="s">
        <v>10116</v>
      </c>
      <c r="AG159" s="153" t="s">
        <v>20064</v>
      </c>
      <c r="AH159" s="153" t="s">
        <v>25023</v>
      </c>
      <c r="AI159" s="151">
        <f t="shared" si="96"/>
        <v>9.8000000000000007</v>
      </c>
      <c r="AJ159" s="171">
        <f t="shared" si="97"/>
        <v>6</v>
      </c>
      <c r="AK159" s="171">
        <f t="shared" si="98"/>
        <v>0.8</v>
      </c>
      <c r="AL159" s="171">
        <f t="shared" si="99"/>
        <v>9.4</v>
      </c>
      <c r="AM159" s="171">
        <f t="shared" si="100"/>
        <v>1</v>
      </c>
      <c r="AN159" s="171">
        <f t="shared" si="101"/>
        <v>2.2000000000000002</v>
      </c>
      <c r="AO159" s="147" t="s">
        <v>29980</v>
      </c>
      <c r="AP159" s="147" t="s">
        <v>34962</v>
      </c>
      <c r="AQ159" s="171">
        <f t="shared" si="102"/>
        <v>1</v>
      </c>
      <c r="AR159" s="173">
        <f t="shared" si="103"/>
        <v>371</v>
      </c>
      <c r="AS159" s="173">
        <f t="shared" si="104"/>
        <v>330.70000000000005</v>
      </c>
      <c r="AT159" s="173"/>
      <c r="AU159" s="172">
        <f>AC159/5+1</f>
        <v>4.4800000000000004</v>
      </c>
      <c r="AV159" s="147" t="s">
        <v>39931</v>
      </c>
      <c r="AZ159" s="149">
        <v>152</v>
      </c>
      <c r="BA159" s="149">
        <v>-1</v>
      </c>
      <c r="BB159" s="174">
        <v>37.9</v>
      </c>
      <c r="BC159" s="174">
        <v>58.12</v>
      </c>
      <c r="BD159" s="174">
        <f>((1.092*8.3144*(BA159+273)*(LN(BB159)-1.013)/(0.93-(BA159+273)/(AZ159+273)))*((AZ159-AP159)/(AZ159-BA159))^0.383)*1000/BC159</f>
        <v>319282.21717622736</v>
      </c>
      <c r="BE159" s="184">
        <f>1-EXP(-2.63*(AW159/BD159)*(AZ159-BA159)*(1-((AZ159-AP159)/(AZ159-BA159))^0.38))</f>
        <v>0</v>
      </c>
      <c r="BF159" s="149">
        <f>AD159*AL159*AK159*AN159*AX159</f>
        <v>0</v>
      </c>
      <c r="BG159" s="149" t="e">
        <f>0.07*BF159*BE159/AY159</f>
        <v>#DIV/0!</v>
      </c>
      <c r="BH159" s="149">
        <f>(1-AD159)*AK159*AL159*AN159</f>
        <v>7.0007044448000002</v>
      </c>
      <c r="BI159" s="175" t="e">
        <f>MROUND(#REF!,0.1)/5</f>
        <v>#REF!</v>
      </c>
      <c r="BJ159" s="149">
        <v>0</v>
      </c>
      <c r="BK159" s="176">
        <f>CEILING(AN159,0.2)</f>
        <v>2.2000000000000002</v>
      </c>
      <c r="BL159" s="176">
        <f>AM159</f>
        <v>1</v>
      </c>
      <c r="BM159" s="176">
        <f>CEILING((1-AD159)*AN159,0.2)</f>
        <v>1</v>
      </c>
      <c r="BN159" s="161" t="e">
        <f>BH159+BG159</f>
        <v>#DIV/0!</v>
      </c>
      <c r="BW159" s="149">
        <f>Z159</f>
        <v>98</v>
      </c>
      <c r="BX159" s="161" t="e">
        <f>BG159/BH159</f>
        <v>#DIV/0!</v>
      </c>
      <c r="BY159" s="185">
        <v>13</v>
      </c>
    </row>
    <row r="160" spans="1:104" s="149" customFormat="1">
      <c r="A160" s="149" t="s">
        <v>40406</v>
      </c>
      <c r="B160" s="149">
        <v>14.6</v>
      </c>
      <c r="C160" s="149">
        <v>0.71329710000000002</v>
      </c>
      <c r="D160" s="171">
        <v>2.4000000000000004</v>
      </c>
      <c r="E160" s="171">
        <v>4.6000000000000005</v>
      </c>
      <c r="F160" s="171">
        <v>2.2000000000000002</v>
      </c>
      <c r="G160" s="171">
        <v>1</v>
      </c>
      <c r="H160" s="171">
        <v>0.8</v>
      </c>
      <c r="I160" s="173">
        <v>432.8</v>
      </c>
      <c r="J160" s="173">
        <v>412.6</v>
      </c>
      <c r="K160" s="163">
        <v>7</v>
      </c>
      <c r="L160" s="163">
        <v>18</v>
      </c>
      <c r="M160" s="163">
        <v>17</v>
      </c>
      <c r="N160" s="163">
        <v>1</v>
      </c>
      <c r="O160" s="163">
        <v>6</v>
      </c>
      <c r="P160" s="149">
        <v>1.0443209262890036</v>
      </c>
      <c r="Q160" s="180">
        <f t="shared" si="85"/>
        <v>-8</v>
      </c>
      <c r="R160" s="181">
        <f t="shared" si="86"/>
        <v>6.3</v>
      </c>
      <c r="S160" s="181">
        <v>5</v>
      </c>
      <c r="T160" s="182">
        <f t="shared" si="87"/>
        <v>1</v>
      </c>
      <c r="U160" s="182">
        <f t="shared" si="88"/>
        <v>18</v>
      </c>
      <c r="V160" s="182">
        <f t="shared" si="89"/>
        <v>17</v>
      </c>
      <c r="W160" s="183">
        <f t="shared" si="90"/>
        <v>0.8</v>
      </c>
      <c r="X160" s="149" t="s">
        <v>593</v>
      </c>
      <c r="Y160" s="171">
        <f t="shared" si="91"/>
        <v>29.1</v>
      </c>
      <c r="Z160" s="151">
        <f t="shared" si="93"/>
        <v>160</v>
      </c>
      <c r="AA160" s="151">
        <f t="shared" si="94"/>
        <v>14</v>
      </c>
      <c r="AB160" s="147" t="s">
        <v>5581</v>
      </c>
      <c r="AC160" s="172">
        <f t="shared" si="92"/>
        <v>14.6</v>
      </c>
      <c r="AD160" s="153">
        <f t="shared" si="95"/>
        <v>0.71329710000000002</v>
      </c>
      <c r="AE160" s="153" t="s">
        <v>15548</v>
      </c>
      <c r="AF160" s="153" t="s">
        <v>10563</v>
      </c>
      <c r="AG160" s="153" t="s">
        <v>20509</v>
      </c>
      <c r="AH160" s="153" t="s">
        <v>25468</v>
      </c>
      <c r="AI160" s="151">
        <f t="shared" si="96"/>
        <v>12.2</v>
      </c>
      <c r="AJ160" s="171">
        <f t="shared" si="97"/>
        <v>6</v>
      </c>
      <c r="AK160" s="171">
        <f t="shared" si="98"/>
        <v>2.4000000000000004</v>
      </c>
      <c r="AL160" s="171">
        <f t="shared" si="99"/>
        <v>4.6000000000000005</v>
      </c>
      <c r="AM160" s="171">
        <f t="shared" si="100"/>
        <v>0.8</v>
      </c>
      <c r="AN160" s="171">
        <f t="shared" si="101"/>
        <v>2.2000000000000002</v>
      </c>
      <c r="AO160" s="147" t="s">
        <v>30429</v>
      </c>
      <c r="AP160" s="147" t="s">
        <v>35409</v>
      </c>
      <c r="AQ160" s="171">
        <f t="shared" si="102"/>
        <v>1</v>
      </c>
      <c r="AR160" s="173">
        <f t="shared" si="103"/>
        <v>432.8</v>
      </c>
      <c r="AS160" s="173">
        <f t="shared" si="104"/>
        <v>412.6</v>
      </c>
      <c r="AT160" s="173" t="e">
        <f>ROUNDUP(#REF!/10,2)</f>
        <v>#REF!</v>
      </c>
      <c r="AU160" s="172" t="e">
        <f>AT160/5+0.1</f>
        <v>#REF!</v>
      </c>
      <c r="AV160" s="193" t="s">
        <v>39932</v>
      </c>
      <c r="BB160" s="174"/>
      <c r="BC160" s="174"/>
      <c r="BD160" s="174"/>
      <c r="BJ160" s="108">
        <v>13.5</v>
      </c>
      <c r="BY160" s="185">
        <v>462</v>
      </c>
    </row>
    <row r="161" spans="1:77" s="149" customFormat="1">
      <c r="A161" s="149" t="s">
        <v>40189</v>
      </c>
      <c r="B161" s="149">
        <v>15.299999999999999</v>
      </c>
      <c r="C161" s="149">
        <v>0.56320150000000002</v>
      </c>
      <c r="D161" s="171">
        <v>1.4000000000000001</v>
      </c>
      <c r="E161" s="171">
        <v>6.2</v>
      </c>
      <c r="F161" s="171">
        <v>1.4000000000000001</v>
      </c>
      <c r="G161" s="171">
        <v>0.8</v>
      </c>
      <c r="H161" s="171">
        <v>0.8</v>
      </c>
      <c r="I161" s="173">
        <v>337.70000000000005</v>
      </c>
      <c r="J161" s="173">
        <v>391.3</v>
      </c>
      <c r="K161" s="163">
        <v>6</v>
      </c>
      <c r="L161" s="163">
        <v>8</v>
      </c>
      <c r="M161" s="163">
        <v>3</v>
      </c>
      <c r="N161" s="163">
        <v>0.60000000000000009</v>
      </c>
      <c r="O161" s="163">
        <v>15</v>
      </c>
      <c r="P161" s="149">
        <v>0.59269832280249712</v>
      </c>
      <c r="Q161" s="180">
        <f t="shared" si="85"/>
        <v>-6.6</v>
      </c>
      <c r="R161" s="181">
        <f t="shared" si="86"/>
        <v>12.1</v>
      </c>
      <c r="S161" s="181">
        <v>5</v>
      </c>
      <c r="T161" s="182">
        <f t="shared" si="87"/>
        <v>0.60000000000000009</v>
      </c>
      <c r="U161" s="182">
        <f t="shared" si="88"/>
        <v>8</v>
      </c>
      <c r="V161" s="182">
        <f t="shared" si="89"/>
        <v>3</v>
      </c>
      <c r="W161" s="183">
        <f t="shared" si="90"/>
        <v>1.6</v>
      </c>
      <c r="X161" s="149" t="s">
        <v>377</v>
      </c>
      <c r="Y161" s="171">
        <f t="shared" si="91"/>
        <v>23</v>
      </c>
      <c r="Z161" s="151">
        <f t="shared" si="93"/>
        <v>65</v>
      </c>
      <c r="AA161" s="151">
        <f t="shared" si="94"/>
        <v>11</v>
      </c>
      <c r="AB161" s="147" t="s">
        <v>5364</v>
      </c>
      <c r="AC161" s="172">
        <f t="shared" si="92"/>
        <v>15.299999999999999</v>
      </c>
      <c r="AD161" s="153">
        <f t="shared" si="95"/>
        <v>0.56320150000000002</v>
      </c>
      <c r="AE161" s="153" t="s">
        <v>15333</v>
      </c>
      <c r="AF161" s="153" t="s">
        <v>10347</v>
      </c>
      <c r="AG161" s="153" t="s">
        <v>20293</v>
      </c>
      <c r="AH161" s="153" t="s">
        <v>25252</v>
      </c>
      <c r="AI161" s="151">
        <f t="shared" si="96"/>
        <v>11.4</v>
      </c>
      <c r="AJ161" s="171">
        <f t="shared" si="97"/>
        <v>5.8</v>
      </c>
      <c r="AK161" s="171">
        <f t="shared" si="98"/>
        <v>1.4000000000000001</v>
      </c>
      <c r="AL161" s="171">
        <f t="shared" si="99"/>
        <v>6.2</v>
      </c>
      <c r="AM161" s="171">
        <f t="shared" si="100"/>
        <v>0.8</v>
      </c>
      <c r="AN161" s="171">
        <f t="shared" si="101"/>
        <v>1.4000000000000001</v>
      </c>
      <c r="AO161" s="147" t="s">
        <v>30212</v>
      </c>
      <c r="AP161" s="147" t="s">
        <v>35192</v>
      </c>
      <c r="AQ161" s="171">
        <f t="shared" si="102"/>
        <v>0.8</v>
      </c>
      <c r="AR161" s="173">
        <f t="shared" si="103"/>
        <v>337.70000000000005</v>
      </c>
      <c r="AS161" s="173">
        <f t="shared" si="104"/>
        <v>391.3</v>
      </c>
      <c r="AT161" s="173" t="e">
        <f>ROUNDUP(#REF!/10,2)</f>
        <v>#REF!</v>
      </c>
      <c r="AU161" s="172" t="e">
        <f>AT161/5+0.1</f>
        <v>#REF!</v>
      </c>
      <c r="AV161" s="147" t="s">
        <v>39932</v>
      </c>
      <c r="BB161" s="174"/>
      <c r="BC161" s="174"/>
      <c r="BD161" s="174"/>
      <c r="BJ161" s="108">
        <v>6.7</v>
      </c>
      <c r="BY161" s="185">
        <v>245</v>
      </c>
    </row>
    <row r="162" spans="1:77" s="149" customFormat="1">
      <c r="A162" s="149" t="s">
        <v>40013</v>
      </c>
      <c r="B162" s="149">
        <v>34.9</v>
      </c>
      <c r="C162" s="149">
        <v>0.39679979999999998</v>
      </c>
      <c r="D162" s="171">
        <v>2.2000000000000002</v>
      </c>
      <c r="E162" s="171">
        <v>3.4000000000000004</v>
      </c>
      <c r="F162" s="171">
        <v>1.4000000000000001</v>
      </c>
      <c r="G162" s="171">
        <v>1.2000000000000002</v>
      </c>
      <c r="H162" s="171">
        <v>0.8</v>
      </c>
      <c r="I162" s="173">
        <v>426.40000000000003</v>
      </c>
      <c r="J162" s="173">
        <v>408.40000000000003</v>
      </c>
      <c r="K162" s="163">
        <v>20</v>
      </c>
      <c r="L162" s="163">
        <v>14</v>
      </c>
      <c r="M162" s="163">
        <v>14</v>
      </c>
      <c r="N162" s="163">
        <v>1</v>
      </c>
      <c r="O162" s="163">
        <v>20</v>
      </c>
      <c r="P162" s="149">
        <v>0.93870178100916413</v>
      </c>
      <c r="Q162" s="180">
        <f t="shared" ref="Q162:Q193" si="119">-K162-N162</f>
        <v>-21</v>
      </c>
      <c r="R162" s="181">
        <f t="shared" ref="R162:R193" si="120">14.5-L162/2+W162</f>
        <v>14.7</v>
      </c>
      <c r="S162" s="181">
        <v>5</v>
      </c>
      <c r="T162" s="182">
        <f t="shared" ref="T162:T193" si="121">N162</f>
        <v>1</v>
      </c>
      <c r="U162" s="182">
        <f t="shared" ref="U162:U193" si="122">L162</f>
        <v>14</v>
      </c>
      <c r="V162" s="182">
        <f t="shared" ref="V162:V193" si="123">M162</f>
        <v>14</v>
      </c>
      <c r="W162" s="183">
        <f t="shared" ref="W162:W193" si="124">MROUND(K162*TAN(RADIANS(O162)),0.2)</f>
        <v>7.2</v>
      </c>
      <c r="X162" s="149" t="s">
        <v>199</v>
      </c>
      <c r="Y162" s="171">
        <f t="shared" ref="Y162:Y193" si="125">MROUND(X162,0.1)+1+BJ162</f>
        <v>35.9</v>
      </c>
      <c r="Z162" s="151">
        <f t="shared" si="93"/>
        <v>153</v>
      </c>
      <c r="AA162" s="151">
        <f t="shared" si="94"/>
        <v>13</v>
      </c>
      <c r="AB162" s="147" t="s">
        <v>5186</v>
      </c>
      <c r="AC162" s="172">
        <f t="shared" ref="AC162:AC193" si="126">ROUNDUP(X162,1)</f>
        <v>34.9</v>
      </c>
      <c r="AD162" s="153">
        <f t="shared" si="95"/>
        <v>0.39679979999999998</v>
      </c>
      <c r="AE162" s="153" t="s">
        <v>31</v>
      </c>
      <c r="AF162" s="153" t="s">
        <v>10170</v>
      </c>
      <c r="AG162" s="153" t="s">
        <v>20118</v>
      </c>
      <c r="AH162" s="153" t="s">
        <v>25077</v>
      </c>
      <c r="AI162" s="151">
        <f t="shared" si="96"/>
        <v>12.8</v>
      </c>
      <c r="AJ162" s="171">
        <f t="shared" si="97"/>
        <v>6.2</v>
      </c>
      <c r="AK162" s="171">
        <f t="shared" si="98"/>
        <v>2.2000000000000002</v>
      </c>
      <c r="AL162" s="171">
        <f t="shared" si="99"/>
        <v>3.4000000000000004</v>
      </c>
      <c r="AM162" s="171">
        <f t="shared" si="100"/>
        <v>0.8</v>
      </c>
      <c r="AN162" s="171">
        <f t="shared" si="101"/>
        <v>1.4000000000000001</v>
      </c>
      <c r="AO162" s="147" t="s">
        <v>30034</v>
      </c>
      <c r="AP162" s="147" t="s">
        <v>35015</v>
      </c>
      <c r="AQ162" s="171">
        <f t="shared" si="102"/>
        <v>1.2000000000000002</v>
      </c>
      <c r="AR162" s="173">
        <f t="shared" si="103"/>
        <v>426.40000000000003</v>
      </c>
      <c r="AS162" s="173">
        <f t="shared" si="104"/>
        <v>408.40000000000003</v>
      </c>
      <c r="AT162" s="173"/>
      <c r="AU162" s="172">
        <f>AC162/5+1</f>
        <v>7.9799999999999995</v>
      </c>
      <c r="AV162" s="147" t="s">
        <v>39931</v>
      </c>
      <c r="AZ162" s="149">
        <v>152</v>
      </c>
      <c r="BA162" s="149">
        <v>-1</v>
      </c>
      <c r="BB162" s="174">
        <v>37.9</v>
      </c>
      <c r="BC162" s="174">
        <v>58.12</v>
      </c>
      <c r="BD162" s="174">
        <f>((1.092*8.3144*(BA162+273)*(LN(BB162)-1.013)/(0.93-(BA162+273)/(AZ162+273)))*((AZ162-AP162)/(AZ162-BA162))^0.383)*1000/BC162</f>
        <v>164394.28414841022</v>
      </c>
      <c r="BE162" s="184">
        <f>1-EXP(-2.63*(AW162/BD162)*(AZ162-BA162)*(1-((AZ162-AP162)/(AZ162-BA162))^0.38))</f>
        <v>0</v>
      </c>
      <c r="BF162" s="149">
        <f>AD162*AL162*AK162*AN162*AX162</f>
        <v>0</v>
      </c>
      <c r="BG162" s="149" t="e">
        <f>0.07*BF162*BE162/AY162</f>
        <v>#DIV/0!</v>
      </c>
      <c r="BH162" s="149">
        <f>(1-AD162)*AK162*AL162*AN162</f>
        <v>6.3167124944000026</v>
      </c>
      <c r="BI162" s="175" t="e">
        <f>MROUND(#REF!,0.1)/5</f>
        <v>#REF!</v>
      </c>
      <c r="BJ162" s="149">
        <v>0</v>
      </c>
      <c r="BK162" s="176">
        <f>CEILING(AN162,0.2)</f>
        <v>1.4000000000000001</v>
      </c>
      <c r="BL162" s="176">
        <f>AM162</f>
        <v>0.8</v>
      </c>
      <c r="BM162" s="176">
        <f>CEILING((1-AD162)*AN162,0.2)</f>
        <v>1</v>
      </c>
      <c r="BN162" s="161" t="e">
        <f>BH162+BG162</f>
        <v>#DIV/0!</v>
      </c>
      <c r="BW162" s="149">
        <f>Z162</f>
        <v>153</v>
      </c>
      <c r="BX162" s="161" t="e">
        <f>BG162/BH162</f>
        <v>#DIV/0!</v>
      </c>
      <c r="BY162" s="185">
        <v>67</v>
      </c>
    </row>
    <row r="163" spans="1:77" s="149" customFormat="1">
      <c r="A163" s="149" t="s">
        <v>40048</v>
      </c>
      <c r="B163" s="149">
        <v>30.700000000000003</v>
      </c>
      <c r="C163" s="149">
        <v>0.18129049999999999</v>
      </c>
      <c r="D163" s="171">
        <v>0.60000000000000009</v>
      </c>
      <c r="E163" s="171">
        <v>2</v>
      </c>
      <c r="F163" s="171">
        <v>2.8000000000000003</v>
      </c>
      <c r="G163" s="171">
        <v>1.2000000000000002</v>
      </c>
      <c r="H163" s="171">
        <v>2.2000000000000002</v>
      </c>
      <c r="I163" s="173">
        <v>334.70000000000005</v>
      </c>
      <c r="J163" s="173">
        <v>404.90000000000003</v>
      </c>
      <c r="K163" s="163">
        <v>18</v>
      </c>
      <c r="L163" s="163">
        <v>18</v>
      </c>
      <c r="M163" s="163">
        <v>9</v>
      </c>
      <c r="N163" s="163">
        <v>0.8</v>
      </c>
      <c r="O163" s="163">
        <v>26</v>
      </c>
      <c r="P163" s="149">
        <v>0.7296947183922986</v>
      </c>
      <c r="Q163" s="180">
        <f t="shared" si="119"/>
        <v>-18.8</v>
      </c>
      <c r="R163" s="181">
        <f t="shared" si="120"/>
        <v>14.3</v>
      </c>
      <c r="S163" s="181">
        <v>5</v>
      </c>
      <c r="T163" s="182">
        <f t="shared" si="121"/>
        <v>0.8</v>
      </c>
      <c r="U163" s="182">
        <f t="shared" si="122"/>
        <v>18</v>
      </c>
      <c r="V163" s="182">
        <f t="shared" si="123"/>
        <v>9</v>
      </c>
      <c r="W163" s="183">
        <f t="shared" si="124"/>
        <v>8.8000000000000007</v>
      </c>
      <c r="X163" s="149" t="s">
        <v>235</v>
      </c>
      <c r="Y163" s="171">
        <f t="shared" si="125"/>
        <v>31.6</v>
      </c>
      <c r="Z163" s="151">
        <f t="shared" si="93"/>
        <v>62</v>
      </c>
      <c r="AA163" s="151">
        <f t="shared" si="94"/>
        <v>11</v>
      </c>
      <c r="AB163" s="147" t="s">
        <v>5222</v>
      </c>
      <c r="AC163" s="172">
        <f t="shared" si="126"/>
        <v>30.700000000000003</v>
      </c>
      <c r="AD163" s="153">
        <f t="shared" si="95"/>
        <v>0.18129049999999999</v>
      </c>
      <c r="AE163" s="153" t="s">
        <v>15193</v>
      </c>
      <c r="AF163" s="153" t="s">
        <v>10206</v>
      </c>
      <c r="AG163" s="153" t="s">
        <v>20154</v>
      </c>
      <c r="AH163" s="153" t="s">
        <v>14217</v>
      </c>
      <c r="AI163" s="151">
        <f t="shared" si="96"/>
        <v>13.5</v>
      </c>
      <c r="AJ163" s="171">
        <f t="shared" si="97"/>
        <v>6.2</v>
      </c>
      <c r="AK163" s="171">
        <f t="shared" si="98"/>
        <v>0.60000000000000009</v>
      </c>
      <c r="AL163" s="171">
        <f t="shared" si="99"/>
        <v>2</v>
      </c>
      <c r="AM163" s="171">
        <f t="shared" si="100"/>
        <v>2.2000000000000002</v>
      </c>
      <c r="AN163" s="171">
        <f t="shared" si="101"/>
        <v>2.8000000000000003</v>
      </c>
      <c r="AO163" s="147" t="s">
        <v>30070</v>
      </c>
      <c r="AP163" s="147" t="s">
        <v>35051</v>
      </c>
      <c r="AQ163" s="171">
        <f t="shared" si="102"/>
        <v>1.2000000000000002</v>
      </c>
      <c r="AR163" s="173">
        <f t="shared" si="103"/>
        <v>334.70000000000005</v>
      </c>
      <c r="AS163" s="173">
        <f t="shared" si="104"/>
        <v>404.90000000000003</v>
      </c>
      <c r="AT163" s="173"/>
      <c r="AU163" s="172">
        <f>AC163/5+1</f>
        <v>7.1400000000000006</v>
      </c>
      <c r="AV163" s="147" t="s">
        <v>39931</v>
      </c>
      <c r="AZ163" s="149">
        <v>152</v>
      </c>
      <c r="BA163" s="149">
        <v>-1</v>
      </c>
      <c r="BB163" s="174">
        <v>37.9</v>
      </c>
      <c r="BC163" s="174">
        <v>58.12</v>
      </c>
      <c r="BD163" s="174">
        <f>((1.092*8.3144*(BA163+273)*(LN(BB163)-1.013)/(0.93-(BA163+273)/(AZ163+273)))*((AZ163-AP163)/(AZ163-BA163))^0.383)*1000/BC163</f>
        <v>176624.99534987877</v>
      </c>
      <c r="BE163" s="184">
        <f>1-EXP(-2.63*(AW163/BD163)*(AZ163-BA163)*(1-((AZ163-AP163)/(AZ163-BA163))^0.38))</f>
        <v>0</v>
      </c>
      <c r="BF163" s="149">
        <f>AD163*AL163*AK163*AN163*AX163</f>
        <v>0</v>
      </c>
      <c r="BG163" s="149" t="e">
        <f>0.07*BF163*BE163/AY163</f>
        <v>#DIV/0!</v>
      </c>
      <c r="BH163" s="149">
        <f>(1-AD163)*AK163*AL163*AN163</f>
        <v>2.7508639200000005</v>
      </c>
      <c r="BI163" s="175" t="e">
        <f>MROUND(#REF!,0.1)/5</f>
        <v>#REF!</v>
      </c>
      <c r="BJ163" s="149">
        <v>0</v>
      </c>
      <c r="BK163" s="176">
        <f>CEILING(AN163,0.2)</f>
        <v>2.8000000000000003</v>
      </c>
      <c r="BL163" s="176">
        <f>AM163</f>
        <v>2.2000000000000002</v>
      </c>
      <c r="BM163" s="176">
        <f>CEILING((1-AD163)*AN163,0.2)</f>
        <v>2.4000000000000004</v>
      </c>
      <c r="BN163" s="161" t="e">
        <f>BH163+BG163</f>
        <v>#DIV/0!</v>
      </c>
      <c r="BW163" s="149">
        <f>Z163</f>
        <v>62</v>
      </c>
      <c r="BX163" s="161" t="e">
        <f>BG163/BH163</f>
        <v>#DIV/0!</v>
      </c>
      <c r="BY163" s="185">
        <v>103</v>
      </c>
    </row>
    <row r="164" spans="1:77" s="149" customFormat="1">
      <c r="A164" s="149" t="s">
        <v>40440</v>
      </c>
      <c r="B164" s="149">
        <v>30.6</v>
      </c>
      <c r="C164" s="149">
        <v>0.77079249999999999</v>
      </c>
      <c r="D164" s="171">
        <v>1.6</v>
      </c>
      <c r="E164" s="171">
        <v>5.2</v>
      </c>
      <c r="F164" s="171">
        <v>2.4000000000000004</v>
      </c>
      <c r="G164" s="171">
        <v>1</v>
      </c>
      <c r="H164" s="171">
        <v>0.60000000000000009</v>
      </c>
      <c r="I164" s="173">
        <v>562.30000000000007</v>
      </c>
      <c r="J164" s="173">
        <v>376</v>
      </c>
      <c r="K164" s="163">
        <v>13</v>
      </c>
      <c r="L164" s="163">
        <v>12</v>
      </c>
      <c r="M164" s="163">
        <v>10</v>
      </c>
      <c r="N164" s="163">
        <v>2.2000000000000002</v>
      </c>
      <c r="O164" s="163">
        <v>16</v>
      </c>
      <c r="P164" s="149">
        <v>2.1029747100423757</v>
      </c>
      <c r="Q164" s="180">
        <f t="shared" si="119"/>
        <v>-15.2</v>
      </c>
      <c r="R164" s="181">
        <f t="shared" si="120"/>
        <v>12.3</v>
      </c>
      <c r="S164" s="181">
        <v>5</v>
      </c>
      <c r="T164" s="182">
        <f t="shared" si="121"/>
        <v>2.2000000000000002</v>
      </c>
      <c r="U164" s="182">
        <f t="shared" si="122"/>
        <v>12</v>
      </c>
      <c r="V164" s="182">
        <f t="shared" si="123"/>
        <v>10</v>
      </c>
      <c r="W164" s="183">
        <f t="shared" si="124"/>
        <v>3.8000000000000003</v>
      </c>
      <c r="X164" s="149" t="s">
        <v>627</v>
      </c>
      <c r="Y164" s="171">
        <f t="shared" si="125"/>
        <v>31.5</v>
      </c>
      <c r="Z164" s="151">
        <f t="shared" si="93"/>
        <v>289</v>
      </c>
      <c r="AA164" s="151">
        <f t="shared" si="94"/>
        <v>10</v>
      </c>
      <c r="AB164" s="147" t="s">
        <v>5615</v>
      </c>
      <c r="AC164" s="172">
        <f t="shared" si="126"/>
        <v>30.6</v>
      </c>
      <c r="AD164" s="153">
        <f t="shared" si="95"/>
        <v>0.77079249999999999</v>
      </c>
      <c r="AE164" s="153" t="s">
        <v>15582</v>
      </c>
      <c r="AF164" s="153" t="s">
        <v>10597</v>
      </c>
      <c r="AG164" s="153" t="s">
        <v>20543</v>
      </c>
      <c r="AH164" s="153" t="s">
        <v>25502</v>
      </c>
      <c r="AI164" s="151">
        <f t="shared" si="96"/>
        <v>11.9</v>
      </c>
      <c r="AJ164" s="171">
        <f t="shared" si="97"/>
        <v>6</v>
      </c>
      <c r="AK164" s="171">
        <f t="shared" si="98"/>
        <v>1.6</v>
      </c>
      <c r="AL164" s="171">
        <f t="shared" si="99"/>
        <v>5.2</v>
      </c>
      <c r="AM164" s="171">
        <f t="shared" si="100"/>
        <v>0.60000000000000009</v>
      </c>
      <c r="AN164" s="171">
        <f t="shared" si="101"/>
        <v>2.4000000000000004</v>
      </c>
      <c r="AO164" s="147" t="s">
        <v>30463</v>
      </c>
      <c r="AP164" s="147" t="s">
        <v>35443</v>
      </c>
      <c r="AQ164" s="171">
        <f t="shared" si="102"/>
        <v>1</v>
      </c>
      <c r="AR164" s="173">
        <f t="shared" si="103"/>
        <v>562.30000000000007</v>
      </c>
      <c r="AS164" s="173">
        <f t="shared" si="104"/>
        <v>376</v>
      </c>
      <c r="AT164" s="173" t="e">
        <f>ROUNDUP(#REF!/10,2)</f>
        <v>#REF!</v>
      </c>
      <c r="AU164" s="172" t="e">
        <f>AT164/5+0.1</f>
        <v>#REF!</v>
      </c>
      <c r="AV164" s="193" t="s">
        <v>39931</v>
      </c>
      <c r="BB164" s="174"/>
      <c r="BC164" s="174"/>
      <c r="BD164" s="174"/>
      <c r="BJ164" s="162">
        <v>0</v>
      </c>
      <c r="BY164" s="185">
        <v>496</v>
      </c>
    </row>
    <row r="165" spans="1:77" s="149" customFormat="1">
      <c r="A165" s="149" t="s">
        <v>40086</v>
      </c>
      <c r="B165" s="149">
        <v>31.700000000000003</v>
      </c>
      <c r="C165" s="149">
        <v>0.1017556</v>
      </c>
      <c r="D165" s="171">
        <v>2.6</v>
      </c>
      <c r="E165" s="171">
        <v>1.8</v>
      </c>
      <c r="F165" s="171">
        <v>2.2000000000000002</v>
      </c>
      <c r="G165" s="171">
        <v>0.2</v>
      </c>
      <c r="H165" s="171">
        <v>2</v>
      </c>
      <c r="I165" s="173">
        <v>506</v>
      </c>
      <c r="J165" s="173">
        <v>334.90000000000003</v>
      </c>
      <c r="K165" s="163">
        <v>14</v>
      </c>
      <c r="L165" s="163">
        <v>17</v>
      </c>
      <c r="M165" s="163">
        <v>18</v>
      </c>
      <c r="N165" s="163">
        <v>0.8</v>
      </c>
      <c r="O165" s="163">
        <v>16</v>
      </c>
      <c r="P165" s="149">
        <v>0.86241757085544024</v>
      </c>
      <c r="Q165" s="180">
        <f t="shared" si="119"/>
        <v>-14.8</v>
      </c>
      <c r="R165" s="181">
        <f t="shared" si="120"/>
        <v>10</v>
      </c>
      <c r="S165" s="181">
        <v>5</v>
      </c>
      <c r="T165" s="182">
        <f t="shared" si="121"/>
        <v>0.8</v>
      </c>
      <c r="U165" s="182">
        <f t="shared" si="122"/>
        <v>17</v>
      </c>
      <c r="V165" s="182">
        <f t="shared" si="123"/>
        <v>18</v>
      </c>
      <c r="W165" s="183">
        <f t="shared" si="124"/>
        <v>4</v>
      </c>
      <c r="X165" s="149" t="s">
        <v>273</v>
      </c>
      <c r="Y165" s="171">
        <f t="shared" si="125"/>
        <v>32.700000000000003</v>
      </c>
      <c r="Z165" s="151">
        <f t="shared" si="93"/>
        <v>233</v>
      </c>
      <c r="AA165" s="151">
        <f t="shared" si="94"/>
        <v>19</v>
      </c>
      <c r="AB165" s="147" t="s">
        <v>5260</v>
      </c>
      <c r="AC165" s="172">
        <f t="shared" si="126"/>
        <v>31.700000000000003</v>
      </c>
      <c r="AD165" s="153">
        <f t="shared" si="95"/>
        <v>0.1017556</v>
      </c>
      <c r="AE165" s="153" t="s">
        <v>15231</v>
      </c>
      <c r="AF165" s="153" t="s">
        <v>10243</v>
      </c>
      <c r="AG165" s="153" t="s">
        <v>20192</v>
      </c>
      <c r="AH165" s="153" t="s">
        <v>25150</v>
      </c>
      <c r="AI165" s="151">
        <f t="shared" si="96"/>
        <v>13.6</v>
      </c>
      <c r="AJ165" s="171">
        <f t="shared" si="97"/>
        <v>5.2</v>
      </c>
      <c r="AK165" s="171">
        <f t="shared" si="98"/>
        <v>2.6</v>
      </c>
      <c r="AL165" s="171">
        <f t="shared" si="99"/>
        <v>1.8</v>
      </c>
      <c r="AM165" s="171">
        <f t="shared" si="100"/>
        <v>2</v>
      </c>
      <c r="AN165" s="171">
        <f t="shared" si="101"/>
        <v>2.2000000000000002</v>
      </c>
      <c r="AO165" s="147" t="s">
        <v>30108</v>
      </c>
      <c r="AP165" s="147" t="s">
        <v>35088</v>
      </c>
      <c r="AQ165" s="171">
        <f t="shared" si="102"/>
        <v>0.2</v>
      </c>
      <c r="AR165" s="173">
        <f t="shared" si="103"/>
        <v>506</v>
      </c>
      <c r="AS165" s="173">
        <f t="shared" si="104"/>
        <v>334.90000000000003</v>
      </c>
      <c r="AT165" s="173"/>
      <c r="AU165" s="172">
        <f>AC165/5+1</f>
        <v>7.3400000000000007</v>
      </c>
      <c r="AV165" s="147" t="s">
        <v>39931</v>
      </c>
      <c r="AZ165" s="149">
        <v>152</v>
      </c>
      <c r="BA165" s="149">
        <v>-1</v>
      </c>
      <c r="BB165" s="174">
        <v>37.9</v>
      </c>
      <c r="BC165" s="174">
        <v>58.12</v>
      </c>
      <c r="BD165" s="174">
        <f>((1.092*8.3144*(BA165+273)*(LN(BB165)-1.013)/(0.93-(BA165+273)/(AZ165+273)))*((AZ165-AP165)/(AZ165-BA165))^0.383)*1000/BC165</f>
        <v>313752.53251803463</v>
      </c>
      <c r="BE165" s="184">
        <f>1-EXP(-2.63*(AW165/BD165)*(AZ165-BA165)*(1-((AZ165-AP165)/(AZ165-BA165))^0.38))</f>
        <v>0</v>
      </c>
      <c r="BF165" s="149">
        <f>AD165*AL165*AK165*AN165*AX165</f>
        <v>0</v>
      </c>
      <c r="BG165" s="149" t="e">
        <f>0.07*BF165*BE165/AY165</f>
        <v>#DIV/0!</v>
      </c>
      <c r="BH165" s="149">
        <f>(1-AD165)*AK165*AL165*AN165</f>
        <v>9.2483243424000037</v>
      </c>
      <c r="BI165" s="175" t="e">
        <f>MROUND(#REF!,0.1)/5</f>
        <v>#REF!</v>
      </c>
      <c r="BJ165" s="162">
        <v>0</v>
      </c>
      <c r="BK165" s="176">
        <f>CEILING(AN165,0.2)</f>
        <v>2.2000000000000002</v>
      </c>
      <c r="BL165" s="176">
        <f>AM165</f>
        <v>2</v>
      </c>
      <c r="BM165" s="176">
        <f>CEILING((1-AD165)*AN165,0.2)</f>
        <v>2</v>
      </c>
      <c r="BN165" s="161" t="e">
        <f>BH165+BG165</f>
        <v>#DIV/0!</v>
      </c>
      <c r="BW165" s="149">
        <f>Z165</f>
        <v>233</v>
      </c>
      <c r="BX165" s="161" t="e">
        <f>BG165/BH165</f>
        <v>#DIV/0!</v>
      </c>
      <c r="BY165" s="185">
        <v>141</v>
      </c>
    </row>
    <row r="166" spans="1:77" s="149" customFormat="1">
      <c r="A166" s="149" t="s">
        <v>40222</v>
      </c>
      <c r="B166" s="149">
        <v>28</v>
      </c>
      <c r="C166" s="149">
        <v>0.36952180000000001</v>
      </c>
      <c r="D166" s="171">
        <v>0.4</v>
      </c>
      <c r="E166" s="171">
        <v>3.2</v>
      </c>
      <c r="F166" s="171">
        <v>2.8000000000000003</v>
      </c>
      <c r="G166" s="171">
        <v>0</v>
      </c>
      <c r="H166" s="171">
        <v>1.8</v>
      </c>
      <c r="I166" s="173">
        <v>543.5</v>
      </c>
      <c r="J166" s="173">
        <v>321.90000000000003</v>
      </c>
      <c r="K166" s="163">
        <v>18</v>
      </c>
      <c r="L166" s="163">
        <v>11</v>
      </c>
      <c r="M166" s="163">
        <v>17</v>
      </c>
      <c r="N166" s="163">
        <v>1.8</v>
      </c>
      <c r="O166" s="163">
        <v>26</v>
      </c>
      <c r="P166" s="149">
        <v>1.8300775196607613</v>
      </c>
      <c r="Q166" s="180">
        <f t="shared" si="119"/>
        <v>-19.8</v>
      </c>
      <c r="R166" s="181">
        <f t="shared" si="120"/>
        <v>17.8</v>
      </c>
      <c r="S166" s="181">
        <v>5</v>
      </c>
      <c r="T166" s="182">
        <f t="shared" si="121"/>
        <v>1.8</v>
      </c>
      <c r="U166" s="182">
        <f t="shared" si="122"/>
        <v>11</v>
      </c>
      <c r="V166" s="182">
        <f t="shared" si="123"/>
        <v>17</v>
      </c>
      <c r="W166" s="183">
        <f t="shared" si="124"/>
        <v>8.8000000000000007</v>
      </c>
      <c r="X166" s="149" t="s">
        <v>409</v>
      </c>
      <c r="Y166" s="171">
        <f t="shared" si="125"/>
        <v>29</v>
      </c>
      <c r="Z166" s="151">
        <f t="shared" ref="Z166:Z201" si="127">MROUND(AO166,1)</f>
        <v>270</v>
      </c>
      <c r="AA166" s="151">
        <f t="shared" ref="AA166:AA201" si="128">MROUND(SQRT(((AL166*AK166*AM166)/MAX(AK166,AL166,AM166)))*10,1)</f>
        <v>8</v>
      </c>
      <c r="AB166" s="147" t="s">
        <v>5397</v>
      </c>
      <c r="AC166" s="172">
        <f t="shared" si="126"/>
        <v>28</v>
      </c>
      <c r="AD166" s="153">
        <f t="shared" ref="AD166:AD201" si="129">AB166/100</f>
        <v>0.36952180000000001</v>
      </c>
      <c r="AE166" s="153" t="s">
        <v>15365</v>
      </c>
      <c r="AF166" s="153" t="s">
        <v>10379</v>
      </c>
      <c r="AG166" s="153" t="s">
        <v>20326</v>
      </c>
      <c r="AH166" s="153" t="s">
        <v>25285</v>
      </c>
      <c r="AI166" s="151">
        <f t="shared" ref="AI166:AI201" si="130">14.5-AL166/2</f>
        <v>12.9</v>
      </c>
      <c r="AJ166" s="171">
        <f t="shared" ref="AJ166:AJ201" si="131">MROUND(AH166,0.2)+5</f>
        <v>5</v>
      </c>
      <c r="AK166" s="171">
        <f t="shared" ref="AK166:AK201" si="132">MROUND(AE166,0.2)</f>
        <v>0.4</v>
      </c>
      <c r="AL166" s="171">
        <f t="shared" ref="AL166:AL201" si="133">MROUND(AF166,0.2)</f>
        <v>3.2</v>
      </c>
      <c r="AM166" s="171">
        <f t="shared" ref="AM166:AM197" si="134">IF(BJ166&gt;0,CEILING((1-AD166)*AN166,0.2),IF(MROUND((1-AD166)*AN166,0.2)&lt;0.2,MROUND((1-AD166)*AN166,0.2)+0.2, MROUND((1-AD166)*AN166,0.2)))</f>
        <v>1.8</v>
      </c>
      <c r="AN166" s="171">
        <f t="shared" ref="AN166:AN201" si="135">MROUND(AG166,0.2)</f>
        <v>2.8000000000000003</v>
      </c>
      <c r="AO166" s="147" t="s">
        <v>30245</v>
      </c>
      <c r="AP166" s="147" t="s">
        <v>35225</v>
      </c>
      <c r="AQ166" s="171">
        <f t="shared" ref="AQ166:AQ201" si="136">MROUND(AH166,0.2)</f>
        <v>0</v>
      </c>
      <c r="AR166" s="173">
        <f t="shared" ref="AR166:AR201" si="137">ROUNDUP(AO166+273,1)</f>
        <v>543.5</v>
      </c>
      <c r="AS166" s="173">
        <f t="shared" ref="AS166:AS201" si="138">ROUNDUP(AP166+273,1)</f>
        <v>321.90000000000003</v>
      </c>
      <c r="AT166" s="173" t="e">
        <f>ROUNDUP(#REF!/10,2)</f>
        <v>#REF!</v>
      </c>
      <c r="AU166" s="172" t="e">
        <f>AT166/5+0.1</f>
        <v>#REF!</v>
      </c>
      <c r="AV166" s="147" t="s">
        <v>39931</v>
      </c>
      <c r="BB166" s="174"/>
      <c r="BC166" s="174"/>
      <c r="BD166" s="174"/>
      <c r="BJ166" s="162">
        <v>0</v>
      </c>
      <c r="BY166" s="185">
        <v>278</v>
      </c>
    </row>
    <row r="167" spans="1:77" s="149" customFormat="1">
      <c r="A167" s="149" t="s">
        <v>40210</v>
      </c>
      <c r="B167" s="149">
        <v>6.8</v>
      </c>
      <c r="C167" s="149">
        <v>0.25327509999999998</v>
      </c>
      <c r="D167" s="171">
        <v>0.60000000000000009</v>
      </c>
      <c r="E167" s="171">
        <v>9.4</v>
      </c>
      <c r="F167" s="171">
        <v>2.6</v>
      </c>
      <c r="G167" s="171">
        <v>0.2</v>
      </c>
      <c r="H167" s="171">
        <v>2</v>
      </c>
      <c r="I167" s="173">
        <v>397.3</v>
      </c>
      <c r="J167" s="173">
        <v>361.40000000000003</v>
      </c>
      <c r="K167" s="163">
        <v>10</v>
      </c>
      <c r="L167" s="163">
        <v>3</v>
      </c>
      <c r="M167" s="163">
        <v>7</v>
      </c>
      <c r="N167" s="163">
        <v>2.6</v>
      </c>
      <c r="O167" s="163">
        <v>0</v>
      </c>
      <c r="P167" s="149">
        <v>2.5530164776319997</v>
      </c>
      <c r="Q167" s="180">
        <f t="shared" si="119"/>
        <v>-12.6</v>
      </c>
      <c r="R167" s="181">
        <f t="shared" si="120"/>
        <v>13</v>
      </c>
      <c r="S167" s="181">
        <v>5</v>
      </c>
      <c r="T167" s="182">
        <f t="shared" si="121"/>
        <v>2.6</v>
      </c>
      <c r="U167" s="182">
        <f t="shared" si="122"/>
        <v>3</v>
      </c>
      <c r="V167" s="182">
        <f t="shared" si="123"/>
        <v>7</v>
      </c>
      <c r="W167" s="183">
        <f t="shared" si="124"/>
        <v>0</v>
      </c>
      <c r="X167" s="149" t="s">
        <v>398</v>
      </c>
      <c r="Y167" s="171">
        <f t="shared" si="125"/>
        <v>9.6999999999999993</v>
      </c>
      <c r="Z167" s="151">
        <f t="shared" si="127"/>
        <v>124</v>
      </c>
      <c r="AA167" s="151">
        <f t="shared" si="128"/>
        <v>11</v>
      </c>
      <c r="AB167" s="147" t="s">
        <v>5385</v>
      </c>
      <c r="AC167" s="172">
        <f t="shared" si="126"/>
        <v>6.8</v>
      </c>
      <c r="AD167" s="153">
        <f t="shared" si="129"/>
        <v>0.25327509999999998</v>
      </c>
      <c r="AE167" s="153" t="s">
        <v>15353</v>
      </c>
      <c r="AF167" s="153" t="s">
        <v>10367</v>
      </c>
      <c r="AG167" s="153" t="s">
        <v>20314</v>
      </c>
      <c r="AH167" s="153" t="s">
        <v>25273</v>
      </c>
      <c r="AI167" s="151">
        <f t="shared" si="130"/>
        <v>9.8000000000000007</v>
      </c>
      <c r="AJ167" s="171">
        <f t="shared" si="131"/>
        <v>5.2</v>
      </c>
      <c r="AK167" s="171">
        <f t="shared" si="132"/>
        <v>0.60000000000000009</v>
      </c>
      <c r="AL167" s="171">
        <f t="shared" si="133"/>
        <v>9.4</v>
      </c>
      <c r="AM167" s="171">
        <f t="shared" si="134"/>
        <v>2</v>
      </c>
      <c r="AN167" s="171">
        <f t="shared" si="135"/>
        <v>2.6</v>
      </c>
      <c r="AO167" s="147" t="s">
        <v>30233</v>
      </c>
      <c r="AP167" s="147" t="s">
        <v>35213</v>
      </c>
      <c r="AQ167" s="171">
        <f t="shared" si="136"/>
        <v>0.2</v>
      </c>
      <c r="AR167" s="173">
        <f t="shared" si="137"/>
        <v>397.3</v>
      </c>
      <c r="AS167" s="173">
        <f t="shared" si="138"/>
        <v>361.40000000000003</v>
      </c>
      <c r="AT167" s="173" t="e">
        <f>ROUNDUP(#REF!/10,2)</f>
        <v>#REF!</v>
      </c>
      <c r="AU167" s="172" t="e">
        <f>AT167/5+0.1</f>
        <v>#REF!</v>
      </c>
      <c r="AV167" s="147" t="s">
        <v>39932</v>
      </c>
      <c r="BB167" s="174"/>
      <c r="BC167" s="174"/>
      <c r="BD167" s="174"/>
      <c r="BJ167" s="108">
        <v>2</v>
      </c>
      <c r="BY167" s="185">
        <v>266</v>
      </c>
    </row>
    <row r="168" spans="1:77" s="149" customFormat="1">
      <c r="A168" s="149" t="s">
        <v>40117</v>
      </c>
      <c r="B168" s="149">
        <v>18.900000000000002</v>
      </c>
      <c r="C168" s="149">
        <v>0.73655720000000002</v>
      </c>
      <c r="D168" s="171">
        <v>0.8</v>
      </c>
      <c r="E168" s="171">
        <v>7.8000000000000007</v>
      </c>
      <c r="F168" s="171">
        <v>2.8000000000000003</v>
      </c>
      <c r="G168" s="171">
        <v>2</v>
      </c>
      <c r="H168" s="171">
        <v>0.8</v>
      </c>
      <c r="I168" s="173">
        <v>369.6</v>
      </c>
      <c r="J168" s="173">
        <v>362.1</v>
      </c>
      <c r="K168" s="163">
        <v>11</v>
      </c>
      <c r="L168" s="163">
        <v>11</v>
      </c>
      <c r="M168" s="163">
        <v>13</v>
      </c>
      <c r="N168" s="163">
        <v>3</v>
      </c>
      <c r="O168" s="163">
        <v>9</v>
      </c>
      <c r="P168" s="149">
        <v>2.951368213029689</v>
      </c>
      <c r="Q168" s="180">
        <f t="shared" si="119"/>
        <v>-14</v>
      </c>
      <c r="R168" s="181">
        <f t="shared" si="120"/>
        <v>10.8</v>
      </c>
      <c r="S168" s="181">
        <v>5</v>
      </c>
      <c r="T168" s="182">
        <f t="shared" si="121"/>
        <v>3</v>
      </c>
      <c r="U168" s="182">
        <f t="shared" si="122"/>
        <v>11</v>
      </c>
      <c r="V168" s="182">
        <f t="shared" si="123"/>
        <v>13</v>
      </c>
      <c r="W168" s="183">
        <f t="shared" si="124"/>
        <v>1.8</v>
      </c>
      <c r="X168" s="149" t="s">
        <v>305</v>
      </c>
      <c r="Y168" s="171">
        <f t="shared" si="125"/>
        <v>19.900000000000002</v>
      </c>
      <c r="Z168" s="151">
        <f t="shared" si="127"/>
        <v>97</v>
      </c>
      <c r="AA168" s="151">
        <f t="shared" si="128"/>
        <v>8</v>
      </c>
      <c r="AB168" s="147" t="s">
        <v>5292</v>
      </c>
      <c r="AC168" s="172">
        <f t="shared" si="126"/>
        <v>18.900000000000002</v>
      </c>
      <c r="AD168" s="153">
        <f t="shared" si="129"/>
        <v>0.73655720000000002</v>
      </c>
      <c r="AE168" s="153" t="s">
        <v>15263</v>
      </c>
      <c r="AF168" s="153" t="s">
        <v>10275</v>
      </c>
      <c r="AG168" s="153" t="s">
        <v>20223</v>
      </c>
      <c r="AH168" s="153" t="s">
        <v>25182</v>
      </c>
      <c r="AI168" s="151">
        <f t="shared" si="130"/>
        <v>10.6</v>
      </c>
      <c r="AJ168" s="171">
        <f t="shared" si="131"/>
        <v>7</v>
      </c>
      <c r="AK168" s="171">
        <f t="shared" si="132"/>
        <v>0.8</v>
      </c>
      <c r="AL168" s="171">
        <f t="shared" si="133"/>
        <v>7.8000000000000007</v>
      </c>
      <c r="AM168" s="171">
        <f t="shared" si="134"/>
        <v>0.8</v>
      </c>
      <c r="AN168" s="171">
        <f t="shared" si="135"/>
        <v>2.8000000000000003</v>
      </c>
      <c r="AO168" s="147" t="s">
        <v>30140</v>
      </c>
      <c r="AP168" s="147" t="s">
        <v>35120</v>
      </c>
      <c r="AQ168" s="171">
        <f t="shared" si="136"/>
        <v>2</v>
      </c>
      <c r="AR168" s="173">
        <f t="shared" si="137"/>
        <v>369.6</v>
      </c>
      <c r="AS168" s="173">
        <f t="shared" si="138"/>
        <v>362.1</v>
      </c>
      <c r="AT168" s="173"/>
      <c r="AU168" s="172">
        <f>AC168/5+1</f>
        <v>4.78</v>
      </c>
      <c r="AV168" s="147" t="s">
        <v>39931</v>
      </c>
      <c r="AZ168" s="149">
        <v>152</v>
      </c>
      <c r="BA168" s="149">
        <v>-1</v>
      </c>
      <c r="BB168" s="174">
        <v>37.9</v>
      </c>
      <c r="BC168" s="174">
        <v>58.12</v>
      </c>
      <c r="BD168" s="174">
        <f>((1.092*8.3144*(BA168+273)*(LN(BB168)-1.013)/(0.93-(BA168+273)/(AZ168+273)))*((AZ168-AP168)/(AZ168-BA168))^0.383)*1000/BC168</f>
        <v>273455.04699638096</v>
      </c>
      <c r="BE168" s="184">
        <f>1-EXP(-2.63*(AW168/BD168)*(AZ168-BA168)*(1-((AZ168-AP168)/(AZ168-BA168))^0.38))</f>
        <v>0</v>
      </c>
      <c r="BF168" s="149">
        <f>AD168*AL168*AK168*AN168*AX168</f>
        <v>0</v>
      </c>
      <c r="BG168" s="149" t="e">
        <f>0.07*BF168*BE168/AY168</f>
        <v>#DIV/0!</v>
      </c>
      <c r="BH168" s="149">
        <f>(1-AD168)*AK168*AL168*AN168</f>
        <v>4.6028726016000006</v>
      </c>
      <c r="BI168" s="175" t="e">
        <f>MROUND(#REF!,0.1)/5</f>
        <v>#REF!</v>
      </c>
      <c r="BJ168" s="162">
        <v>0</v>
      </c>
      <c r="BK168" s="176">
        <f>CEILING(AN168,0.2)</f>
        <v>2.8000000000000003</v>
      </c>
      <c r="BL168" s="176">
        <f>AM168</f>
        <v>0.8</v>
      </c>
      <c r="BM168" s="176">
        <f>CEILING((1-AD168)*AN168,0.2)</f>
        <v>0.8</v>
      </c>
      <c r="BN168" s="161" t="e">
        <f>BH168+BG168</f>
        <v>#DIV/0!</v>
      </c>
      <c r="BW168" s="149">
        <f>Z168</f>
        <v>97</v>
      </c>
      <c r="BX168" s="161" t="e">
        <f>BG168/BH168</f>
        <v>#DIV/0!</v>
      </c>
      <c r="BY168" s="185">
        <v>173</v>
      </c>
    </row>
    <row r="169" spans="1:77" s="149" customFormat="1">
      <c r="A169" s="149" t="s">
        <v>40259</v>
      </c>
      <c r="B169" s="149">
        <v>20.100000000000001</v>
      </c>
      <c r="C169" s="149">
        <v>0.44022820000000001</v>
      </c>
      <c r="D169" s="171">
        <v>1.6</v>
      </c>
      <c r="E169" s="171">
        <v>2.4000000000000004</v>
      </c>
      <c r="F169" s="171">
        <v>2.4000000000000004</v>
      </c>
      <c r="G169" s="171">
        <v>0.60000000000000009</v>
      </c>
      <c r="H169" s="171">
        <v>1.4000000000000001</v>
      </c>
      <c r="I169" s="173">
        <v>531</v>
      </c>
      <c r="J169" s="173">
        <v>414.6</v>
      </c>
      <c r="K169" s="163">
        <v>6</v>
      </c>
      <c r="L169" s="163">
        <v>14</v>
      </c>
      <c r="M169" s="163">
        <v>3</v>
      </c>
      <c r="N169" s="163">
        <v>0.8</v>
      </c>
      <c r="O169" s="163">
        <v>5</v>
      </c>
      <c r="P169" s="149">
        <v>0.80340910023253542</v>
      </c>
      <c r="Q169" s="180">
        <f t="shared" si="119"/>
        <v>-6.8</v>
      </c>
      <c r="R169" s="181">
        <f t="shared" si="120"/>
        <v>8.1</v>
      </c>
      <c r="S169" s="181">
        <v>5</v>
      </c>
      <c r="T169" s="182">
        <f t="shared" si="121"/>
        <v>0.8</v>
      </c>
      <c r="U169" s="182">
        <f t="shared" si="122"/>
        <v>14</v>
      </c>
      <c r="V169" s="182">
        <f t="shared" si="123"/>
        <v>3</v>
      </c>
      <c r="W169" s="183">
        <f t="shared" si="124"/>
        <v>0.60000000000000009</v>
      </c>
      <c r="X169" s="149" t="s">
        <v>446</v>
      </c>
      <c r="Y169" s="171">
        <f t="shared" si="125"/>
        <v>29.8</v>
      </c>
      <c r="Z169" s="151">
        <f t="shared" si="127"/>
        <v>258</v>
      </c>
      <c r="AA169" s="151">
        <f t="shared" si="128"/>
        <v>15</v>
      </c>
      <c r="AB169" s="147" t="s">
        <v>5434</v>
      </c>
      <c r="AC169" s="172">
        <f t="shared" si="126"/>
        <v>20.100000000000001</v>
      </c>
      <c r="AD169" s="153">
        <f t="shared" si="129"/>
        <v>0.44022820000000001</v>
      </c>
      <c r="AE169" s="153" t="s">
        <v>15402</v>
      </c>
      <c r="AF169" s="153" t="s">
        <v>10416</v>
      </c>
      <c r="AG169" s="153" t="s">
        <v>20363</v>
      </c>
      <c r="AH169" s="153" t="s">
        <v>25321</v>
      </c>
      <c r="AI169" s="151">
        <f t="shared" si="130"/>
        <v>13.3</v>
      </c>
      <c r="AJ169" s="171">
        <f t="shared" si="131"/>
        <v>5.6</v>
      </c>
      <c r="AK169" s="171">
        <f t="shared" si="132"/>
        <v>1.6</v>
      </c>
      <c r="AL169" s="171">
        <f t="shared" si="133"/>
        <v>2.4000000000000004</v>
      </c>
      <c r="AM169" s="171">
        <f t="shared" si="134"/>
        <v>1.4000000000000001</v>
      </c>
      <c r="AN169" s="171">
        <f t="shared" si="135"/>
        <v>2.4000000000000004</v>
      </c>
      <c r="AO169" s="147" t="s">
        <v>30282</v>
      </c>
      <c r="AP169" s="147" t="s">
        <v>35262</v>
      </c>
      <c r="AQ169" s="171">
        <f t="shared" si="136"/>
        <v>0.60000000000000009</v>
      </c>
      <c r="AR169" s="173">
        <f t="shared" si="137"/>
        <v>531</v>
      </c>
      <c r="AS169" s="173">
        <f t="shared" si="138"/>
        <v>414.6</v>
      </c>
      <c r="AT169" s="173" t="e">
        <f>ROUNDUP(#REF!/10,2)</f>
        <v>#REF!</v>
      </c>
      <c r="AU169" s="172" t="e">
        <f>AT169/5+0.1</f>
        <v>#REF!</v>
      </c>
      <c r="AV169" s="147" t="s">
        <v>39932</v>
      </c>
      <c r="BB169" s="174"/>
      <c r="BC169" s="174"/>
      <c r="BD169" s="174"/>
      <c r="BJ169" s="108">
        <v>8.8000000000000007</v>
      </c>
      <c r="BY169" s="185">
        <v>315</v>
      </c>
    </row>
    <row r="170" spans="1:77" s="149" customFormat="1">
      <c r="A170" s="149" t="s">
        <v>40070</v>
      </c>
      <c r="B170" s="149">
        <v>35.9</v>
      </c>
      <c r="C170" s="149">
        <v>0.59315550000000006</v>
      </c>
      <c r="D170" s="171">
        <v>1.8</v>
      </c>
      <c r="E170" s="171">
        <v>2.2000000000000002</v>
      </c>
      <c r="F170" s="171">
        <v>3</v>
      </c>
      <c r="G170" s="171">
        <v>1.2000000000000002</v>
      </c>
      <c r="H170" s="171">
        <v>1.2000000000000002</v>
      </c>
      <c r="I170" s="173">
        <v>349.3</v>
      </c>
      <c r="J170" s="173">
        <v>310</v>
      </c>
      <c r="K170" s="163">
        <v>17</v>
      </c>
      <c r="L170" s="163">
        <v>14</v>
      </c>
      <c r="M170" s="163">
        <v>14</v>
      </c>
      <c r="N170" s="163">
        <v>1.4000000000000001</v>
      </c>
      <c r="O170" s="163">
        <v>21</v>
      </c>
      <c r="P170" s="149">
        <v>1.4062788889209834</v>
      </c>
      <c r="Q170" s="180">
        <f t="shared" si="119"/>
        <v>-18.399999999999999</v>
      </c>
      <c r="R170" s="181">
        <f t="shared" si="120"/>
        <v>14.100000000000001</v>
      </c>
      <c r="S170" s="181">
        <v>5</v>
      </c>
      <c r="T170" s="182">
        <f t="shared" si="121"/>
        <v>1.4000000000000001</v>
      </c>
      <c r="U170" s="182">
        <f t="shared" si="122"/>
        <v>14</v>
      </c>
      <c r="V170" s="182">
        <f t="shared" si="123"/>
        <v>14</v>
      </c>
      <c r="W170" s="183">
        <f t="shared" si="124"/>
        <v>6.6000000000000005</v>
      </c>
      <c r="X170" s="149" t="s">
        <v>257</v>
      </c>
      <c r="Y170" s="171">
        <f t="shared" si="125"/>
        <v>36.9</v>
      </c>
      <c r="Z170" s="151">
        <f t="shared" si="127"/>
        <v>76</v>
      </c>
      <c r="AA170" s="151">
        <f t="shared" si="128"/>
        <v>15</v>
      </c>
      <c r="AB170" s="147" t="s">
        <v>5244</v>
      </c>
      <c r="AC170" s="172">
        <f t="shared" si="126"/>
        <v>35.9</v>
      </c>
      <c r="AD170" s="153">
        <f t="shared" si="129"/>
        <v>0.59315550000000006</v>
      </c>
      <c r="AE170" s="153" t="s">
        <v>15215</v>
      </c>
      <c r="AF170" s="153" t="s">
        <v>10227</v>
      </c>
      <c r="AG170" s="153" t="s">
        <v>20176</v>
      </c>
      <c r="AH170" s="153" t="s">
        <v>25134</v>
      </c>
      <c r="AI170" s="151">
        <f t="shared" si="130"/>
        <v>13.4</v>
      </c>
      <c r="AJ170" s="171">
        <f t="shared" si="131"/>
        <v>6.2</v>
      </c>
      <c r="AK170" s="171">
        <f t="shared" si="132"/>
        <v>1.8</v>
      </c>
      <c r="AL170" s="171">
        <f t="shared" si="133"/>
        <v>2.2000000000000002</v>
      </c>
      <c r="AM170" s="171">
        <f t="shared" si="134"/>
        <v>1.2000000000000002</v>
      </c>
      <c r="AN170" s="171">
        <f t="shared" si="135"/>
        <v>3</v>
      </c>
      <c r="AO170" s="147" t="s">
        <v>30092</v>
      </c>
      <c r="AP170" s="147" t="s">
        <v>35073</v>
      </c>
      <c r="AQ170" s="171">
        <f t="shared" si="136"/>
        <v>1.2000000000000002</v>
      </c>
      <c r="AR170" s="173">
        <f t="shared" si="137"/>
        <v>349.3</v>
      </c>
      <c r="AS170" s="173">
        <f t="shared" si="138"/>
        <v>310</v>
      </c>
      <c r="AT170" s="173"/>
      <c r="AU170" s="172">
        <f>AC170/5+1</f>
        <v>8.18</v>
      </c>
      <c r="AV170" s="147" t="s">
        <v>39931</v>
      </c>
      <c r="AZ170" s="149">
        <v>152</v>
      </c>
      <c r="BA170" s="149">
        <v>-1</v>
      </c>
      <c r="BB170" s="174">
        <v>37.9</v>
      </c>
      <c r="BC170" s="174">
        <v>58.12</v>
      </c>
      <c r="BD170" s="174">
        <f>((1.092*8.3144*(BA170+273)*(LN(BB170)-1.013)/(0.93-(BA170+273)/(AZ170+273)))*((AZ170-AP170)/(AZ170-BA170))^0.383)*1000/BC170</f>
        <v>344481.32578369696</v>
      </c>
      <c r="BE170" s="184">
        <f>1-EXP(-2.63*(AW170/BD170)*(AZ170-BA170)*(1-((AZ170-AP170)/(AZ170-BA170))^0.38))</f>
        <v>0</v>
      </c>
      <c r="BF170" s="149">
        <f>AD170*AL170*AK170*AN170*AX170</f>
        <v>0</v>
      </c>
      <c r="BG170" s="149" t="e">
        <f>0.07*BF170*BE170/AY170</f>
        <v>#DIV/0!</v>
      </c>
      <c r="BH170" s="149">
        <f>(1-AD170)*AK170*AL170*AN170</f>
        <v>4.8333126599999998</v>
      </c>
      <c r="BI170" s="175" t="e">
        <f>MROUND(#REF!,0.1)/5</f>
        <v>#REF!</v>
      </c>
      <c r="BJ170" s="162">
        <v>0</v>
      </c>
      <c r="BK170" s="176">
        <f>CEILING(AN170,0.2)</f>
        <v>3</v>
      </c>
      <c r="BL170" s="176">
        <f>AM170</f>
        <v>1.2000000000000002</v>
      </c>
      <c r="BM170" s="176">
        <f>CEILING((1-AD170)*AN170,0.2)</f>
        <v>1.4000000000000001</v>
      </c>
      <c r="BN170" s="161" t="e">
        <f>BH170+BG170</f>
        <v>#DIV/0!</v>
      </c>
      <c r="BW170" s="149">
        <f>Z170</f>
        <v>76</v>
      </c>
      <c r="BX170" s="161" t="e">
        <f>BG170/BH170</f>
        <v>#DIV/0!</v>
      </c>
      <c r="BY170" s="185">
        <v>125</v>
      </c>
    </row>
    <row r="171" spans="1:77" s="149" customFormat="1">
      <c r="A171" s="149" t="s">
        <v>40223</v>
      </c>
      <c r="B171" s="149">
        <v>28.200000000000003</v>
      </c>
      <c r="C171" s="149">
        <v>0.56985719999999995</v>
      </c>
      <c r="D171" s="171">
        <v>1.2000000000000002</v>
      </c>
      <c r="E171" s="171">
        <v>6.8000000000000007</v>
      </c>
      <c r="F171" s="171">
        <v>1.6</v>
      </c>
      <c r="G171" s="171">
        <v>0.8</v>
      </c>
      <c r="H171" s="171">
        <v>0.60000000000000009</v>
      </c>
      <c r="I171" s="173">
        <v>452.3</v>
      </c>
      <c r="J171" s="173">
        <v>350.5</v>
      </c>
      <c r="K171" s="163">
        <v>8</v>
      </c>
      <c r="L171" s="163">
        <v>14</v>
      </c>
      <c r="M171" s="163">
        <v>18</v>
      </c>
      <c r="N171" s="163">
        <v>2.6</v>
      </c>
      <c r="O171" s="163">
        <v>5</v>
      </c>
      <c r="P171" s="149">
        <v>2.5048344652303904</v>
      </c>
      <c r="Q171" s="180">
        <f t="shared" si="119"/>
        <v>-10.6</v>
      </c>
      <c r="R171" s="181">
        <f t="shared" si="120"/>
        <v>8.1</v>
      </c>
      <c r="S171" s="181">
        <v>5</v>
      </c>
      <c r="T171" s="182">
        <f t="shared" si="121"/>
        <v>2.6</v>
      </c>
      <c r="U171" s="182">
        <f t="shared" si="122"/>
        <v>14</v>
      </c>
      <c r="V171" s="182">
        <f t="shared" si="123"/>
        <v>18</v>
      </c>
      <c r="W171" s="183">
        <f t="shared" si="124"/>
        <v>0.60000000000000009</v>
      </c>
      <c r="X171" s="149" t="s">
        <v>410</v>
      </c>
      <c r="Y171" s="171">
        <f t="shared" si="125"/>
        <v>29.1</v>
      </c>
      <c r="Z171" s="151">
        <f t="shared" si="127"/>
        <v>179</v>
      </c>
      <c r="AA171" s="151">
        <f t="shared" si="128"/>
        <v>8</v>
      </c>
      <c r="AB171" s="147" t="s">
        <v>5398</v>
      </c>
      <c r="AC171" s="172">
        <f t="shared" si="126"/>
        <v>28.200000000000003</v>
      </c>
      <c r="AD171" s="153">
        <f t="shared" si="129"/>
        <v>0.56985719999999995</v>
      </c>
      <c r="AE171" s="153" t="s">
        <v>15366</v>
      </c>
      <c r="AF171" s="153" t="s">
        <v>10380</v>
      </c>
      <c r="AG171" s="153" t="s">
        <v>20327</v>
      </c>
      <c r="AH171" s="153" t="s">
        <v>25286</v>
      </c>
      <c r="AI171" s="151">
        <f t="shared" si="130"/>
        <v>11.1</v>
      </c>
      <c r="AJ171" s="171">
        <f t="shared" si="131"/>
        <v>5.8</v>
      </c>
      <c r="AK171" s="171">
        <f t="shared" si="132"/>
        <v>1.2000000000000002</v>
      </c>
      <c r="AL171" s="171">
        <f t="shared" si="133"/>
        <v>6.8000000000000007</v>
      </c>
      <c r="AM171" s="171">
        <f t="shared" si="134"/>
        <v>0.60000000000000009</v>
      </c>
      <c r="AN171" s="171">
        <f t="shared" si="135"/>
        <v>1.6</v>
      </c>
      <c r="AO171" s="147" t="s">
        <v>30246</v>
      </c>
      <c r="AP171" s="147" t="s">
        <v>35226</v>
      </c>
      <c r="AQ171" s="171">
        <f t="shared" si="136"/>
        <v>0.8</v>
      </c>
      <c r="AR171" s="173">
        <f t="shared" si="137"/>
        <v>452.3</v>
      </c>
      <c r="AS171" s="173">
        <f t="shared" si="138"/>
        <v>350.5</v>
      </c>
      <c r="AT171" s="173" t="e">
        <f>ROUNDUP(#REF!/10,2)</f>
        <v>#REF!</v>
      </c>
      <c r="AU171" s="172" t="e">
        <f>AT171/5+0.1</f>
        <v>#REF!</v>
      </c>
      <c r="AV171" s="147" t="s">
        <v>39931</v>
      </c>
      <c r="BB171" s="174"/>
      <c r="BC171" s="174"/>
      <c r="BD171" s="174"/>
      <c r="BJ171" s="162">
        <v>0</v>
      </c>
      <c r="BY171" s="185">
        <v>279</v>
      </c>
    </row>
    <row r="172" spans="1:77" s="149" customFormat="1">
      <c r="A172" s="149" t="s">
        <v>40361</v>
      </c>
      <c r="B172" s="149">
        <v>30.3</v>
      </c>
      <c r="C172" s="149">
        <v>0.49243490000000001</v>
      </c>
      <c r="D172" s="171">
        <v>2.8000000000000003</v>
      </c>
      <c r="E172" s="171">
        <v>3.2</v>
      </c>
      <c r="F172" s="171">
        <v>1.8</v>
      </c>
      <c r="G172" s="171">
        <v>0.8</v>
      </c>
      <c r="H172" s="171">
        <v>1</v>
      </c>
      <c r="I172" s="173">
        <v>462.40000000000003</v>
      </c>
      <c r="J172" s="173">
        <v>301.20000000000005</v>
      </c>
      <c r="K172" s="163">
        <v>5</v>
      </c>
      <c r="L172" s="163">
        <v>16</v>
      </c>
      <c r="M172" s="163">
        <v>17</v>
      </c>
      <c r="N172" s="163">
        <v>2.8000000000000003</v>
      </c>
      <c r="O172" s="163">
        <v>18</v>
      </c>
      <c r="P172" s="149">
        <v>2.8003560167905932</v>
      </c>
      <c r="Q172" s="180">
        <f t="shared" si="119"/>
        <v>-7.8000000000000007</v>
      </c>
      <c r="R172" s="181">
        <f t="shared" si="120"/>
        <v>8.1</v>
      </c>
      <c r="S172" s="181">
        <v>5</v>
      </c>
      <c r="T172" s="182">
        <f t="shared" si="121"/>
        <v>2.8000000000000003</v>
      </c>
      <c r="U172" s="182">
        <f t="shared" si="122"/>
        <v>16</v>
      </c>
      <c r="V172" s="182">
        <f t="shared" si="123"/>
        <v>17</v>
      </c>
      <c r="W172" s="183">
        <f t="shared" si="124"/>
        <v>1.6</v>
      </c>
      <c r="X172" s="149" t="s">
        <v>548</v>
      </c>
      <c r="Y172" s="171">
        <f t="shared" si="125"/>
        <v>31.200000000000003</v>
      </c>
      <c r="Z172" s="151">
        <f t="shared" si="127"/>
        <v>189</v>
      </c>
      <c r="AA172" s="151">
        <f t="shared" si="128"/>
        <v>17</v>
      </c>
      <c r="AB172" s="147" t="s">
        <v>5536</v>
      </c>
      <c r="AC172" s="172">
        <f t="shared" si="126"/>
        <v>30.3</v>
      </c>
      <c r="AD172" s="153">
        <f t="shared" si="129"/>
        <v>0.49243490000000001</v>
      </c>
      <c r="AE172" s="153" t="s">
        <v>15503</v>
      </c>
      <c r="AF172" s="153" t="s">
        <v>10518</v>
      </c>
      <c r="AG172" s="153" t="s">
        <v>20465</v>
      </c>
      <c r="AH172" s="153" t="s">
        <v>25423</v>
      </c>
      <c r="AI172" s="151">
        <f t="shared" si="130"/>
        <v>12.9</v>
      </c>
      <c r="AJ172" s="171">
        <f t="shared" si="131"/>
        <v>5.8</v>
      </c>
      <c r="AK172" s="171">
        <f t="shared" si="132"/>
        <v>2.8000000000000003</v>
      </c>
      <c r="AL172" s="171">
        <f t="shared" si="133"/>
        <v>3.2</v>
      </c>
      <c r="AM172" s="171">
        <f t="shared" si="134"/>
        <v>1</v>
      </c>
      <c r="AN172" s="171">
        <f t="shared" si="135"/>
        <v>1.8</v>
      </c>
      <c r="AO172" s="147" t="s">
        <v>30384</v>
      </c>
      <c r="AP172" s="147" t="s">
        <v>35364</v>
      </c>
      <c r="AQ172" s="171">
        <f t="shared" si="136"/>
        <v>0.8</v>
      </c>
      <c r="AR172" s="173">
        <f t="shared" si="137"/>
        <v>462.40000000000003</v>
      </c>
      <c r="AS172" s="173">
        <f t="shared" si="138"/>
        <v>301.20000000000005</v>
      </c>
      <c r="AT172" s="173" t="e">
        <f>ROUNDUP(#REF!/10,2)</f>
        <v>#REF!</v>
      </c>
      <c r="AU172" s="172" t="e">
        <f>AT172/5+0.1</f>
        <v>#REF!</v>
      </c>
      <c r="AV172" s="193" t="s">
        <v>39931</v>
      </c>
      <c r="BB172" s="174"/>
      <c r="BC172" s="174"/>
      <c r="BD172" s="174"/>
      <c r="BJ172" s="162">
        <v>0</v>
      </c>
      <c r="BY172" s="185">
        <v>417</v>
      </c>
    </row>
    <row r="173" spans="1:77" s="149" customFormat="1">
      <c r="A173" s="149" t="s">
        <v>40071</v>
      </c>
      <c r="B173" s="149">
        <v>28.400000000000002</v>
      </c>
      <c r="C173" s="149">
        <v>0.3951926</v>
      </c>
      <c r="D173" s="171">
        <v>0.60000000000000009</v>
      </c>
      <c r="E173" s="171">
        <v>7</v>
      </c>
      <c r="F173" s="171">
        <v>0.8</v>
      </c>
      <c r="G173" s="171">
        <v>1.2000000000000002</v>
      </c>
      <c r="H173" s="171">
        <v>0.60000000000000009</v>
      </c>
      <c r="I173" s="173">
        <v>383.70000000000005</v>
      </c>
      <c r="J173" s="173">
        <v>423.6</v>
      </c>
      <c r="K173" s="163">
        <v>6</v>
      </c>
      <c r="L173" s="163">
        <v>18</v>
      </c>
      <c r="M173" s="163">
        <v>11</v>
      </c>
      <c r="N173" s="163">
        <v>2.2000000000000002</v>
      </c>
      <c r="O173" s="163">
        <v>29</v>
      </c>
      <c r="P173" s="149">
        <v>2.2352821091597455</v>
      </c>
      <c r="Q173" s="180">
        <f t="shared" si="119"/>
        <v>-8.1999999999999993</v>
      </c>
      <c r="R173" s="181">
        <f t="shared" si="120"/>
        <v>8.9</v>
      </c>
      <c r="S173" s="181">
        <v>5</v>
      </c>
      <c r="T173" s="182">
        <f t="shared" si="121"/>
        <v>2.2000000000000002</v>
      </c>
      <c r="U173" s="182">
        <f t="shared" si="122"/>
        <v>18</v>
      </c>
      <c r="V173" s="182">
        <f t="shared" si="123"/>
        <v>11</v>
      </c>
      <c r="W173" s="183">
        <f t="shared" si="124"/>
        <v>3.4000000000000004</v>
      </c>
      <c r="X173" s="149" t="s">
        <v>258</v>
      </c>
      <c r="Y173" s="171">
        <f t="shared" si="125"/>
        <v>37.200000000000003</v>
      </c>
      <c r="Z173" s="151">
        <f t="shared" si="127"/>
        <v>111</v>
      </c>
      <c r="AA173" s="151">
        <f t="shared" si="128"/>
        <v>6</v>
      </c>
      <c r="AB173" s="147" t="s">
        <v>5245</v>
      </c>
      <c r="AC173" s="172">
        <f t="shared" si="126"/>
        <v>28.400000000000002</v>
      </c>
      <c r="AD173" s="153">
        <f t="shared" si="129"/>
        <v>0.3951926</v>
      </c>
      <c r="AE173" s="153" t="s">
        <v>15216</v>
      </c>
      <c r="AF173" s="153" t="s">
        <v>10228</v>
      </c>
      <c r="AG173" s="153" t="s">
        <v>20177</v>
      </c>
      <c r="AH173" s="153" t="s">
        <v>25135</v>
      </c>
      <c r="AI173" s="151">
        <f t="shared" si="130"/>
        <v>11</v>
      </c>
      <c r="AJ173" s="171">
        <f t="shared" si="131"/>
        <v>6.2</v>
      </c>
      <c r="AK173" s="171">
        <f t="shared" si="132"/>
        <v>0.60000000000000009</v>
      </c>
      <c r="AL173" s="171">
        <f t="shared" si="133"/>
        <v>7</v>
      </c>
      <c r="AM173" s="171">
        <f t="shared" si="134"/>
        <v>0.60000000000000009</v>
      </c>
      <c r="AN173" s="171">
        <f t="shared" si="135"/>
        <v>0.8</v>
      </c>
      <c r="AO173" s="147" t="s">
        <v>30093</v>
      </c>
      <c r="AP173" s="147" t="s">
        <v>35074</v>
      </c>
      <c r="AQ173" s="171">
        <f t="shared" si="136"/>
        <v>1.2000000000000002</v>
      </c>
      <c r="AR173" s="173">
        <f t="shared" si="137"/>
        <v>383.70000000000005</v>
      </c>
      <c r="AS173" s="173">
        <f t="shared" si="138"/>
        <v>423.6</v>
      </c>
      <c r="AT173" s="173"/>
      <c r="AU173" s="172">
        <f>AC173/5+1</f>
        <v>6.6800000000000006</v>
      </c>
      <c r="AV173" s="147" t="s">
        <v>39932</v>
      </c>
      <c r="AW173" s="149">
        <v>4388.8</v>
      </c>
      <c r="AX173" s="149">
        <v>385.64</v>
      </c>
      <c r="AY173" s="149">
        <v>13.42</v>
      </c>
      <c r="AZ173" s="149">
        <v>152</v>
      </c>
      <c r="BA173" s="149">
        <v>-1</v>
      </c>
      <c r="BB173" s="174">
        <v>37.9</v>
      </c>
      <c r="BC173" s="174">
        <v>58.12</v>
      </c>
      <c r="BD173" s="174">
        <f>((1.092*8.3144*(BA173+273)*(LN(BB173)-1.013)/(0.93-(BA173+273)/(AZ173+273)))*((AZ173-AP173)/(AZ173-BA173))^0.383)*1000/BC173</f>
        <v>64427.837652513321</v>
      </c>
      <c r="BE173" s="184">
        <f>1-EXP(-2.63*(AW173/BD173)*(AZ173-BA173)*(1-((AZ173-AP173)/(AZ173-BA173))^0.38))</f>
        <v>0.99999999986809818</v>
      </c>
      <c r="BF173" s="149">
        <f>AD173*AL173*AK173*AN173*AX173</f>
        <v>512.07096952704001</v>
      </c>
      <c r="BG173" s="149">
        <f>0.07*BF173*BE173/AY173</f>
        <v>2.6710110180450659</v>
      </c>
      <c r="BH173" s="149">
        <f>(1-AD173)*AK173*AL173*AN173</f>
        <v>2.0321528639999999</v>
      </c>
      <c r="BI173" s="175" t="e">
        <f>MROUND(#REF!,0.1)/5</f>
        <v>#REF!</v>
      </c>
      <c r="BJ173" s="108">
        <v>7.8</v>
      </c>
      <c r="BK173" s="176">
        <f>CEILING(AN173,0.2)</f>
        <v>0.8</v>
      </c>
      <c r="BL173" s="176">
        <f>AM173</f>
        <v>0.60000000000000009</v>
      </c>
      <c r="BM173" s="176">
        <f>CEILING((1-AD173)*AN173,0.2)</f>
        <v>0.60000000000000009</v>
      </c>
      <c r="BN173" s="161">
        <f>BH173+BG173</f>
        <v>4.7031638820450663</v>
      </c>
      <c r="BO173" s="149">
        <v>0.16694991787970037</v>
      </c>
      <c r="BP173" s="149">
        <f>(BO173+AK173)*(BO173+AL173)*((1/3)*BO173+AN173)</f>
        <v>4.7032440606855319</v>
      </c>
      <c r="BQ173" s="176">
        <f>MROUND((BO173+AK173),0.2)</f>
        <v>0.8</v>
      </c>
      <c r="BR173" s="176">
        <f>MROUND((BO173+AL173),0.2)</f>
        <v>7.2</v>
      </c>
      <c r="BS173" s="176">
        <f>IF(MROUND(((1/3)*BO173+BK173),0.2)*BR173*BQ173/BN173&gt;1.05,MROUND(((1/3)*BO173+BK173),0.2)-0.2,MROUND(((1/3)*BO173+BK173),0.2))</f>
        <v>0.8</v>
      </c>
      <c r="BT173" s="149">
        <f>BQ173*BR173*BS173</f>
        <v>4.6080000000000005</v>
      </c>
      <c r="BU173" s="149" t="b">
        <f>IF(BM173&lt;BS173,TRUE, FALSE)</f>
        <v>1</v>
      </c>
      <c r="BV173" s="149" t="b">
        <f>IF(BH173&lt;BM173*BQ173*BR173,TRUE, FALSE)</f>
        <v>1</v>
      </c>
      <c r="BW173" s="149">
        <f>Z173</f>
        <v>111</v>
      </c>
      <c r="BX173" s="161">
        <f>BG173/BH173</f>
        <v>1.3143750479417999</v>
      </c>
      <c r="BY173" s="185">
        <v>126</v>
      </c>
    </row>
    <row r="174" spans="1:77" s="149" customFormat="1">
      <c r="A174" s="149" t="s">
        <v>39958</v>
      </c>
      <c r="B174" s="149">
        <v>23.8</v>
      </c>
      <c r="C174" s="149">
        <v>0.3692956</v>
      </c>
      <c r="D174" s="171">
        <v>1.2000000000000002</v>
      </c>
      <c r="E174" s="171">
        <v>7.6000000000000005</v>
      </c>
      <c r="F174" s="171">
        <v>1</v>
      </c>
      <c r="G174" s="171">
        <v>1.6</v>
      </c>
      <c r="H174" s="171">
        <v>0.60000000000000009</v>
      </c>
      <c r="I174" s="173">
        <v>383.5</v>
      </c>
      <c r="J174" s="173">
        <v>337.3</v>
      </c>
      <c r="K174" s="163">
        <v>17</v>
      </c>
      <c r="L174" s="163">
        <v>13</v>
      </c>
      <c r="M174" s="163">
        <v>4</v>
      </c>
      <c r="N174" s="163">
        <v>1.2000000000000002</v>
      </c>
      <c r="O174" s="163">
        <v>9</v>
      </c>
      <c r="P174" s="149">
        <v>1.2531924072633389</v>
      </c>
      <c r="Q174" s="180">
        <f t="shared" si="119"/>
        <v>-18.2</v>
      </c>
      <c r="R174" s="181">
        <f t="shared" si="120"/>
        <v>10.6</v>
      </c>
      <c r="S174" s="181">
        <v>5</v>
      </c>
      <c r="T174" s="182">
        <f t="shared" si="121"/>
        <v>1.2000000000000002</v>
      </c>
      <c r="U174" s="182">
        <f t="shared" si="122"/>
        <v>13</v>
      </c>
      <c r="V174" s="182">
        <f t="shared" si="123"/>
        <v>4</v>
      </c>
      <c r="W174" s="183">
        <f t="shared" si="124"/>
        <v>2.6</v>
      </c>
      <c r="X174" s="149" t="s">
        <v>144</v>
      </c>
      <c r="Y174" s="171">
        <f t="shared" si="125"/>
        <v>24.8</v>
      </c>
      <c r="Z174" s="151">
        <f t="shared" si="127"/>
        <v>110</v>
      </c>
      <c r="AA174" s="151">
        <f t="shared" si="128"/>
        <v>8</v>
      </c>
      <c r="AB174" s="147" t="s">
        <v>5131</v>
      </c>
      <c r="AC174" s="172">
        <f t="shared" si="126"/>
        <v>23.8</v>
      </c>
      <c r="AD174" s="153">
        <f t="shared" si="129"/>
        <v>0.3692956</v>
      </c>
      <c r="AE174" s="153" t="s">
        <v>15103</v>
      </c>
      <c r="AF174" s="153" t="s">
        <v>10115</v>
      </c>
      <c r="AG174" s="153" t="s">
        <v>20063</v>
      </c>
      <c r="AH174" s="153" t="s">
        <v>25022</v>
      </c>
      <c r="AI174" s="151">
        <f t="shared" si="130"/>
        <v>10.7</v>
      </c>
      <c r="AJ174" s="171">
        <f t="shared" si="131"/>
        <v>6.6</v>
      </c>
      <c r="AK174" s="171">
        <f t="shared" si="132"/>
        <v>1.2000000000000002</v>
      </c>
      <c r="AL174" s="171">
        <f t="shared" si="133"/>
        <v>7.6000000000000005</v>
      </c>
      <c r="AM174" s="171">
        <f t="shared" si="134"/>
        <v>0.60000000000000009</v>
      </c>
      <c r="AN174" s="171">
        <f t="shared" si="135"/>
        <v>1</v>
      </c>
      <c r="AO174" s="147" t="s">
        <v>29979</v>
      </c>
      <c r="AP174" s="147" t="s">
        <v>34961</v>
      </c>
      <c r="AQ174" s="171">
        <f t="shared" si="136"/>
        <v>1.6</v>
      </c>
      <c r="AR174" s="173">
        <f t="shared" si="137"/>
        <v>383.5</v>
      </c>
      <c r="AS174" s="173">
        <f t="shared" si="138"/>
        <v>337.3</v>
      </c>
      <c r="AT174" s="173"/>
      <c r="AU174" s="172">
        <f>AC174/5+1</f>
        <v>5.76</v>
      </c>
      <c r="AV174" s="147" t="s">
        <v>39931</v>
      </c>
      <c r="AZ174" s="149">
        <v>152</v>
      </c>
      <c r="BA174" s="149">
        <v>-1</v>
      </c>
      <c r="BB174" s="174">
        <v>37.9</v>
      </c>
      <c r="BC174" s="174">
        <v>58.12</v>
      </c>
      <c r="BD174" s="174">
        <f>((1.092*8.3144*(BA174+273)*(LN(BB174)-1.013)/(0.93-(BA174+273)/(AZ174+273)))*((AZ174-AP174)/(AZ174-BA174))^0.383)*1000/BC174</f>
        <v>310542.5226482962</v>
      </c>
      <c r="BE174" s="184">
        <f>1-EXP(-2.63*(AW174/BD174)*(AZ174-BA174)*(1-((AZ174-AP174)/(AZ174-BA174))^0.38))</f>
        <v>0</v>
      </c>
      <c r="BF174" s="149">
        <f>AD174*AL174*AK174*AN174*AX174</f>
        <v>0</v>
      </c>
      <c r="BG174" s="149" t="e">
        <f>0.07*BF174*BE174/AY174</f>
        <v>#DIV/0!</v>
      </c>
      <c r="BH174" s="149">
        <f>(1-AD174)*AK174*AL174*AN174</f>
        <v>5.7520241280000013</v>
      </c>
      <c r="BI174" s="175" t="e">
        <f>MROUND(#REF!,0.1)/5</f>
        <v>#REF!</v>
      </c>
      <c r="BJ174" s="149">
        <v>0</v>
      </c>
      <c r="BK174" s="176">
        <f>CEILING(AN174,0.2)</f>
        <v>1</v>
      </c>
      <c r="BL174" s="176">
        <f>AM174</f>
        <v>0.60000000000000009</v>
      </c>
      <c r="BM174" s="176">
        <f>CEILING((1-AD174)*AN174,0.2)</f>
        <v>0.8</v>
      </c>
      <c r="BN174" s="161" t="e">
        <f>BH174+BG174</f>
        <v>#DIV/0!</v>
      </c>
      <c r="BW174" s="149">
        <f>Z174</f>
        <v>110</v>
      </c>
      <c r="BX174" s="161" t="e">
        <f>BG174/BH174</f>
        <v>#DIV/0!</v>
      </c>
      <c r="BY174" s="185">
        <v>12</v>
      </c>
    </row>
    <row r="175" spans="1:77" s="149" customFormat="1">
      <c r="A175" s="149" t="s">
        <v>40182</v>
      </c>
      <c r="B175" s="149">
        <v>11.2</v>
      </c>
      <c r="C175" s="149">
        <v>0.1191941</v>
      </c>
      <c r="D175" s="171">
        <v>0.8</v>
      </c>
      <c r="E175" s="171">
        <v>2.6</v>
      </c>
      <c r="F175" s="171">
        <v>2.8000000000000003</v>
      </c>
      <c r="G175" s="171">
        <v>0.8</v>
      </c>
      <c r="H175" s="171">
        <v>2.6</v>
      </c>
      <c r="I175" s="173">
        <v>314.5</v>
      </c>
      <c r="J175" s="173">
        <v>393.1</v>
      </c>
      <c r="K175" s="163">
        <v>14</v>
      </c>
      <c r="L175" s="163">
        <v>5</v>
      </c>
      <c r="M175" s="163">
        <v>15</v>
      </c>
      <c r="N175" s="163">
        <v>0.60000000000000009</v>
      </c>
      <c r="O175" s="163">
        <v>23</v>
      </c>
      <c r="P175" s="149">
        <v>0.61223765394085805</v>
      </c>
      <c r="Q175" s="180">
        <f t="shared" si="119"/>
        <v>-14.6</v>
      </c>
      <c r="R175" s="181">
        <f t="shared" si="120"/>
        <v>18</v>
      </c>
      <c r="S175" s="181">
        <v>5</v>
      </c>
      <c r="T175" s="182">
        <f t="shared" si="121"/>
        <v>0.60000000000000009</v>
      </c>
      <c r="U175" s="182">
        <f t="shared" si="122"/>
        <v>5</v>
      </c>
      <c r="V175" s="182">
        <f t="shared" si="123"/>
        <v>15</v>
      </c>
      <c r="W175" s="183">
        <f t="shared" si="124"/>
        <v>6</v>
      </c>
      <c r="X175" s="149" t="s">
        <v>370</v>
      </c>
      <c r="Y175" s="171">
        <f t="shared" si="125"/>
        <v>14.700000000000001</v>
      </c>
      <c r="Z175" s="151">
        <f t="shared" si="127"/>
        <v>41</v>
      </c>
      <c r="AA175" s="151">
        <f t="shared" si="128"/>
        <v>14</v>
      </c>
      <c r="AB175" s="147" t="s">
        <v>5357</v>
      </c>
      <c r="AC175" s="172">
        <f t="shared" si="126"/>
        <v>11.2</v>
      </c>
      <c r="AD175" s="153">
        <f t="shared" si="129"/>
        <v>0.1191941</v>
      </c>
      <c r="AE175" s="153" t="s">
        <v>15326</v>
      </c>
      <c r="AF175" s="153" t="s">
        <v>10340</v>
      </c>
      <c r="AG175" s="153" t="s">
        <v>20286</v>
      </c>
      <c r="AH175" s="153" t="s">
        <v>25245</v>
      </c>
      <c r="AI175" s="151">
        <f t="shared" si="130"/>
        <v>13.2</v>
      </c>
      <c r="AJ175" s="171">
        <f t="shared" si="131"/>
        <v>5.8</v>
      </c>
      <c r="AK175" s="171">
        <f t="shared" si="132"/>
        <v>0.8</v>
      </c>
      <c r="AL175" s="171">
        <f t="shared" si="133"/>
        <v>2.6</v>
      </c>
      <c r="AM175" s="171">
        <f t="shared" si="134"/>
        <v>2.6</v>
      </c>
      <c r="AN175" s="171">
        <f t="shared" si="135"/>
        <v>2.8000000000000003</v>
      </c>
      <c r="AO175" s="147" t="s">
        <v>30205</v>
      </c>
      <c r="AP175" s="147" t="s">
        <v>35185</v>
      </c>
      <c r="AQ175" s="171">
        <f t="shared" si="136"/>
        <v>0.8</v>
      </c>
      <c r="AR175" s="173">
        <f t="shared" si="137"/>
        <v>314.5</v>
      </c>
      <c r="AS175" s="173">
        <f t="shared" si="138"/>
        <v>393.1</v>
      </c>
      <c r="AT175" s="173" t="e">
        <f>ROUNDUP(#REF!/10,2)</f>
        <v>#REF!</v>
      </c>
      <c r="AU175" s="172" t="e">
        <f>AT175/5+0.1</f>
        <v>#REF!</v>
      </c>
      <c r="AV175" s="147" t="s">
        <v>39932</v>
      </c>
      <c r="BB175" s="174"/>
      <c r="BC175" s="174"/>
      <c r="BD175" s="174"/>
      <c r="BJ175" s="108">
        <v>2.5</v>
      </c>
      <c r="BY175" s="185">
        <v>238</v>
      </c>
    </row>
    <row r="176" spans="1:77" s="149" customFormat="1">
      <c r="A176" s="149" t="s">
        <v>40185</v>
      </c>
      <c r="B176" s="149">
        <v>35.9</v>
      </c>
      <c r="C176" s="149">
        <v>0.33111099999999999</v>
      </c>
      <c r="D176" s="171">
        <v>1.8</v>
      </c>
      <c r="E176" s="171">
        <v>4</v>
      </c>
      <c r="F176" s="171">
        <v>1.2000000000000002</v>
      </c>
      <c r="G176" s="171">
        <v>0</v>
      </c>
      <c r="H176" s="171">
        <v>0.8</v>
      </c>
      <c r="I176" s="173">
        <v>356.6</v>
      </c>
      <c r="J176" s="173">
        <v>346.6</v>
      </c>
      <c r="K176" s="163">
        <v>13</v>
      </c>
      <c r="L176" s="163">
        <v>18</v>
      </c>
      <c r="M176" s="163">
        <v>16</v>
      </c>
      <c r="N176" s="163">
        <v>1.8</v>
      </c>
      <c r="O176" s="163">
        <v>1</v>
      </c>
      <c r="P176" s="149">
        <v>1.8832186705697338</v>
      </c>
      <c r="Q176" s="180">
        <f t="shared" si="119"/>
        <v>-14.8</v>
      </c>
      <c r="R176" s="181">
        <f t="shared" si="120"/>
        <v>5.7</v>
      </c>
      <c r="S176" s="181">
        <v>5</v>
      </c>
      <c r="T176" s="182">
        <f t="shared" si="121"/>
        <v>1.8</v>
      </c>
      <c r="U176" s="182">
        <f t="shared" si="122"/>
        <v>18</v>
      </c>
      <c r="V176" s="182">
        <f t="shared" si="123"/>
        <v>16</v>
      </c>
      <c r="W176" s="183">
        <f t="shared" si="124"/>
        <v>0.2</v>
      </c>
      <c r="X176" s="149" t="s">
        <v>373</v>
      </c>
      <c r="Y176" s="171">
        <f t="shared" si="125"/>
        <v>36.9</v>
      </c>
      <c r="Z176" s="151">
        <f t="shared" si="127"/>
        <v>84</v>
      </c>
      <c r="AA176" s="151">
        <f t="shared" si="128"/>
        <v>12</v>
      </c>
      <c r="AB176" s="147" t="s">
        <v>5360</v>
      </c>
      <c r="AC176" s="172">
        <f t="shared" si="126"/>
        <v>35.9</v>
      </c>
      <c r="AD176" s="153">
        <f t="shared" si="129"/>
        <v>0.33111099999999999</v>
      </c>
      <c r="AE176" s="153" t="s">
        <v>15329</v>
      </c>
      <c r="AF176" s="153" t="s">
        <v>10343</v>
      </c>
      <c r="AG176" s="153" t="s">
        <v>20289</v>
      </c>
      <c r="AH176" s="153" t="s">
        <v>25248</v>
      </c>
      <c r="AI176" s="151">
        <f t="shared" si="130"/>
        <v>12.5</v>
      </c>
      <c r="AJ176" s="171">
        <f t="shared" si="131"/>
        <v>5</v>
      </c>
      <c r="AK176" s="171">
        <f t="shared" si="132"/>
        <v>1.8</v>
      </c>
      <c r="AL176" s="171">
        <f t="shared" si="133"/>
        <v>4</v>
      </c>
      <c r="AM176" s="171">
        <f t="shared" si="134"/>
        <v>0.8</v>
      </c>
      <c r="AN176" s="171">
        <f t="shared" si="135"/>
        <v>1.2000000000000002</v>
      </c>
      <c r="AO176" s="147" t="s">
        <v>30208</v>
      </c>
      <c r="AP176" s="147" t="s">
        <v>35188</v>
      </c>
      <c r="AQ176" s="171">
        <f t="shared" si="136"/>
        <v>0</v>
      </c>
      <c r="AR176" s="173">
        <f t="shared" si="137"/>
        <v>356.6</v>
      </c>
      <c r="AS176" s="173">
        <f t="shared" si="138"/>
        <v>346.6</v>
      </c>
      <c r="AT176" s="173" t="e">
        <f>ROUNDUP(#REF!/10,2)</f>
        <v>#REF!</v>
      </c>
      <c r="AU176" s="172" t="e">
        <f>AT176/5+0.1</f>
        <v>#REF!</v>
      </c>
      <c r="AV176" s="147" t="s">
        <v>39931</v>
      </c>
      <c r="BB176" s="174"/>
      <c r="BC176" s="174"/>
      <c r="BD176" s="174"/>
      <c r="BJ176" s="162">
        <v>0</v>
      </c>
      <c r="BY176" s="185">
        <v>241</v>
      </c>
    </row>
    <row r="177" spans="1:77" s="149" customFormat="1">
      <c r="A177" s="149" t="s">
        <v>40273</v>
      </c>
      <c r="B177" s="149">
        <v>27.6</v>
      </c>
      <c r="C177" s="149">
        <v>0.7286859</v>
      </c>
      <c r="D177" s="171">
        <v>2.6</v>
      </c>
      <c r="E177" s="171">
        <v>8.2000000000000011</v>
      </c>
      <c r="F177" s="171">
        <v>2.2000000000000002</v>
      </c>
      <c r="G177" s="171">
        <v>0.4</v>
      </c>
      <c r="H177" s="171">
        <v>0.60000000000000009</v>
      </c>
      <c r="I177" s="173">
        <v>437.70000000000005</v>
      </c>
      <c r="J177" s="173">
        <v>358.90000000000003</v>
      </c>
      <c r="K177" s="163">
        <v>19</v>
      </c>
      <c r="L177" s="163">
        <v>14</v>
      </c>
      <c r="M177" s="163">
        <v>10</v>
      </c>
      <c r="N177" s="163">
        <v>1.6</v>
      </c>
      <c r="O177" s="163">
        <v>11</v>
      </c>
      <c r="P177" s="149">
        <v>1.6047670757535606</v>
      </c>
      <c r="Q177" s="180">
        <f t="shared" si="119"/>
        <v>-20.6</v>
      </c>
      <c r="R177" s="181">
        <f t="shared" si="120"/>
        <v>11.1</v>
      </c>
      <c r="S177" s="181">
        <v>5</v>
      </c>
      <c r="T177" s="182">
        <f t="shared" si="121"/>
        <v>1.6</v>
      </c>
      <c r="U177" s="182">
        <f t="shared" si="122"/>
        <v>14</v>
      </c>
      <c r="V177" s="182">
        <f t="shared" si="123"/>
        <v>10</v>
      </c>
      <c r="W177" s="183">
        <f t="shared" si="124"/>
        <v>3.6</v>
      </c>
      <c r="X177" s="149" t="s">
        <v>460</v>
      </c>
      <c r="Y177" s="171">
        <f t="shared" si="125"/>
        <v>28.5</v>
      </c>
      <c r="Z177" s="151">
        <f t="shared" si="127"/>
        <v>165</v>
      </c>
      <c r="AA177" s="151">
        <f t="shared" si="128"/>
        <v>12</v>
      </c>
      <c r="AB177" s="147" t="s">
        <v>5448</v>
      </c>
      <c r="AC177" s="172">
        <f t="shared" si="126"/>
        <v>27.6</v>
      </c>
      <c r="AD177" s="153">
        <f t="shared" si="129"/>
        <v>0.7286859</v>
      </c>
      <c r="AE177" s="153" t="s">
        <v>15416</v>
      </c>
      <c r="AF177" s="153" t="s">
        <v>10430</v>
      </c>
      <c r="AG177" s="153" t="s">
        <v>20377</v>
      </c>
      <c r="AH177" s="153" t="s">
        <v>25335</v>
      </c>
      <c r="AI177" s="151">
        <f t="shared" si="130"/>
        <v>10.399999999999999</v>
      </c>
      <c r="AJ177" s="171">
        <f t="shared" si="131"/>
        <v>5.4</v>
      </c>
      <c r="AK177" s="171">
        <f t="shared" si="132"/>
        <v>2.6</v>
      </c>
      <c r="AL177" s="171">
        <f t="shared" si="133"/>
        <v>8.2000000000000011</v>
      </c>
      <c r="AM177" s="171">
        <f t="shared" si="134"/>
        <v>0.60000000000000009</v>
      </c>
      <c r="AN177" s="171">
        <f t="shared" si="135"/>
        <v>2.2000000000000002</v>
      </c>
      <c r="AO177" s="147" t="s">
        <v>30296</v>
      </c>
      <c r="AP177" s="147" t="s">
        <v>35276</v>
      </c>
      <c r="AQ177" s="171">
        <f t="shared" si="136"/>
        <v>0.4</v>
      </c>
      <c r="AR177" s="173">
        <f t="shared" si="137"/>
        <v>437.70000000000005</v>
      </c>
      <c r="AS177" s="173">
        <f t="shared" si="138"/>
        <v>358.90000000000003</v>
      </c>
      <c r="AT177" s="173" t="e">
        <f>ROUNDUP(#REF!/10,2)</f>
        <v>#REF!</v>
      </c>
      <c r="AU177" s="172" t="e">
        <f>AT177/5+0.1</f>
        <v>#REF!</v>
      </c>
      <c r="AV177" s="147" t="s">
        <v>39931</v>
      </c>
      <c r="BB177" s="174"/>
      <c r="BC177" s="174"/>
      <c r="BD177" s="174"/>
      <c r="BJ177" s="162">
        <v>0</v>
      </c>
      <c r="BY177" s="185">
        <v>329</v>
      </c>
    </row>
    <row r="178" spans="1:77" s="149" customFormat="1">
      <c r="A178" s="149" t="s">
        <v>40112</v>
      </c>
      <c r="B178" s="149">
        <v>21.6</v>
      </c>
      <c r="C178" s="149">
        <v>0.23046900000000001</v>
      </c>
      <c r="D178" s="171">
        <v>2.2000000000000002</v>
      </c>
      <c r="E178" s="171">
        <v>4</v>
      </c>
      <c r="F178" s="171">
        <v>1.2000000000000002</v>
      </c>
      <c r="G178" s="171">
        <v>0.8</v>
      </c>
      <c r="H178" s="171">
        <v>1</v>
      </c>
      <c r="I178" s="173">
        <v>339.70000000000005</v>
      </c>
      <c r="J178" s="173">
        <v>380.90000000000003</v>
      </c>
      <c r="K178" s="163">
        <v>14</v>
      </c>
      <c r="L178" s="163">
        <v>12</v>
      </c>
      <c r="M178" s="163">
        <v>8</v>
      </c>
      <c r="N178" s="163">
        <v>1.6</v>
      </c>
      <c r="O178" s="163">
        <v>9</v>
      </c>
      <c r="P178" s="149">
        <v>1.667587009280485</v>
      </c>
      <c r="Q178" s="180">
        <f t="shared" si="119"/>
        <v>-15.6</v>
      </c>
      <c r="R178" s="181">
        <f t="shared" si="120"/>
        <v>10.7</v>
      </c>
      <c r="S178" s="181">
        <v>5</v>
      </c>
      <c r="T178" s="182">
        <f t="shared" si="121"/>
        <v>1.6</v>
      </c>
      <c r="U178" s="182">
        <f t="shared" si="122"/>
        <v>12</v>
      </c>
      <c r="V178" s="182">
        <f t="shared" si="123"/>
        <v>8</v>
      </c>
      <c r="W178" s="183">
        <f t="shared" si="124"/>
        <v>2.2000000000000002</v>
      </c>
      <c r="X178" s="149" t="s">
        <v>300</v>
      </c>
      <c r="Y178" s="171">
        <f t="shared" si="125"/>
        <v>22.5</v>
      </c>
      <c r="Z178" s="151">
        <f t="shared" si="127"/>
        <v>67</v>
      </c>
      <c r="AA178" s="151">
        <f t="shared" si="128"/>
        <v>15</v>
      </c>
      <c r="AB178" s="147" t="s">
        <v>5287</v>
      </c>
      <c r="AC178" s="172">
        <f t="shared" si="126"/>
        <v>21.6</v>
      </c>
      <c r="AD178" s="153">
        <f t="shared" si="129"/>
        <v>0.23046900000000001</v>
      </c>
      <c r="AE178" s="153" t="s">
        <v>15258</v>
      </c>
      <c r="AF178" s="153" t="s">
        <v>10270</v>
      </c>
      <c r="AG178" s="153" t="s">
        <v>20218</v>
      </c>
      <c r="AH178" s="153" t="s">
        <v>25177</v>
      </c>
      <c r="AI178" s="151">
        <f t="shared" si="130"/>
        <v>12.5</v>
      </c>
      <c r="AJ178" s="171">
        <f t="shared" si="131"/>
        <v>5.8</v>
      </c>
      <c r="AK178" s="171">
        <f t="shared" si="132"/>
        <v>2.2000000000000002</v>
      </c>
      <c r="AL178" s="171">
        <f t="shared" si="133"/>
        <v>4</v>
      </c>
      <c r="AM178" s="171">
        <f t="shared" si="134"/>
        <v>1</v>
      </c>
      <c r="AN178" s="171">
        <f t="shared" si="135"/>
        <v>1.2000000000000002</v>
      </c>
      <c r="AO178" s="147" t="s">
        <v>30135</v>
      </c>
      <c r="AP178" s="147" t="s">
        <v>35115</v>
      </c>
      <c r="AQ178" s="171">
        <f t="shared" si="136"/>
        <v>0.8</v>
      </c>
      <c r="AR178" s="173">
        <f t="shared" si="137"/>
        <v>339.70000000000005</v>
      </c>
      <c r="AS178" s="173">
        <f t="shared" si="138"/>
        <v>380.90000000000003</v>
      </c>
      <c r="AT178" s="173"/>
      <c r="AU178" s="172">
        <f>AC178/5+1</f>
        <v>5.32</v>
      </c>
      <c r="AV178" s="147" t="s">
        <v>39931</v>
      </c>
      <c r="AZ178" s="149">
        <v>152</v>
      </c>
      <c r="BA178" s="149">
        <v>-1</v>
      </c>
      <c r="BB178" s="174">
        <v>37.9</v>
      </c>
      <c r="BC178" s="174">
        <v>58.12</v>
      </c>
      <c r="BD178" s="174">
        <f>((1.092*8.3144*(BA178+273)*(LN(BB178)-1.013)/(0.93-(BA178+273)/(AZ178+273)))*((AZ178-AP178)/(AZ178-BA178))^0.383)*1000/BC178</f>
        <v>238591.03552901556</v>
      </c>
      <c r="BE178" s="184">
        <f>1-EXP(-2.63*(AW178/BD178)*(AZ178-BA178)*(1-((AZ178-AP178)/(AZ178-BA178))^0.38))</f>
        <v>0</v>
      </c>
      <c r="BF178" s="149">
        <f>AD178*AL178*AK178*AN178*AX178</f>
        <v>0</v>
      </c>
      <c r="BG178" s="149" t="e">
        <f>0.07*BF178*BE178/AY178</f>
        <v>#DIV/0!</v>
      </c>
      <c r="BH178" s="149">
        <f>(1-AD178)*AK178*AL178*AN178</f>
        <v>8.1262473600000025</v>
      </c>
      <c r="BI178" s="175" t="e">
        <f>MROUND(#REF!,0.1)/5</f>
        <v>#REF!</v>
      </c>
      <c r="BJ178" s="162">
        <v>0</v>
      </c>
      <c r="BK178" s="176">
        <f>CEILING(AN178,0.2)</f>
        <v>1.2000000000000002</v>
      </c>
      <c r="BL178" s="176">
        <f>AM178</f>
        <v>1</v>
      </c>
      <c r="BM178" s="176">
        <f>CEILING((1-AD178)*AN178,0.2)</f>
        <v>1</v>
      </c>
      <c r="BN178" s="161" t="e">
        <f>BH178+BG178</f>
        <v>#DIV/0!</v>
      </c>
      <c r="BW178" s="149">
        <f>Z178</f>
        <v>67</v>
      </c>
      <c r="BX178" s="161" t="e">
        <f>BG178/BH178</f>
        <v>#DIV/0!</v>
      </c>
      <c r="BY178" s="185">
        <v>168</v>
      </c>
    </row>
    <row r="179" spans="1:77" s="149" customFormat="1">
      <c r="A179" s="149" t="s">
        <v>40282</v>
      </c>
      <c r="B179" s="149">
        <v>15.9</v>
      </c>
      <c r="C179" s="149">
        <v>0.24467069999999999</v>
      </c>
      <c r="D179" s="171">
        <v>0.60000000000000009</v>
      </c>
      <c r="E179" s="171">
        <v>4</v>
      </c>
      <c r="F179" s="171">
        <v>2</v>
      </c>
      <c r="G179" s="171">
        <v>0.2</v>
      </c>
      <c r="H179" s="171">
        <v>1.6</v>
      </c>
      <c r="I179" s="173">
        <v>541</v>
      </c>
      <c r="J179" s="173">
        <v>324.40000000000003</v>
      </c>
      <c r="K179" s="163">
        <v>15</v>
      </c>
      <c r="L179" s="163">
        <v>4</v>
      </c>
      <c r="M179" s="163">
        <v>11</v>
      </c>
      <c r="N179" s="163">
        <v>1.6</v>
      </c>
      <c r="O179" s="163">
        <v>29</v>
      </c>
      <c r="P179" s="149">
        <v>1.5320378908193928</v>
      </c>
      <c r="Q179" s="180">
        <f t="shared" si="119"/>
        <v>-16.600000000000001</v>
      </c>
      <c r="R179" s="181">
        <f t="shared" si="120"/>
        <v>20.9</v>
      </c>
      <c r="S179" s="181">
        <v>5</v>
      </c>
      <c r="T179" s="182">
        <f t="shared" si="121"/>
        <v>1.6</v>
      </c>
      <c r="U179" s="182">
        <f t="shared" si="122"/>
        <v>4</v>
      </c>
      <c r="V179" s="182">
        <f t="shared" si="123"/>
        <v>11</v>
      </c>
      <c r="W179" s="183">
        <f t="shared" si="124"/>
        <v>8.4</v>
      </c>
      <c r="X179" s="149" t="s">
        <v>469</v>
      </c>
      <c r="Y179" s="171">
        <f t="shared" si="125"/>
        <v>16.899999999999999</v>
      </c>
      <c r="Z179" s="151">
        <f t="shared" si="127"/>
        <v>268</v>
      </c>
      <c r="AA179" s="151">
        <f t="shared" si="128"/>
        <v>10</v>
      </c>
      <c r="AB179" s="147" t="s">
        <v>5457</v>
      </c>
      <c r="AC179" s="172">
        <f t="shared" si="126"/>
        <v>15.9</v>
      </c>
      <c r="AD179" s="153">
        <f t="shared" si="129"/>
        <v>0.24467069999999999</v>
      </c>
      <c r="AE179" s="153" t="s">
        <v>15425</v>
      </c>
      <c r="AF179" s="153" t="s">
        <v>10439</v>
      </c>
      <c r="AG179" s="153" t="s">
        <v>20386</v>
      </c>
      <c r="AH179" s="153" t="s">
        <v>25344</v>
      </c>
      <c r="AI179" s="151">
        <f t="shared" si="130"/>
        <v>12.5</v>
      </c>
      <c r="AJ179" s="171">
        <f t="shared" si="131"/>
        <v>5.2</v>
      </c>
      <c r="AK179" s="171">
        <f t="shared" si="132"/>
        <v>0.60000000000000009</v>
      </c>
      <c r="AL179" s="171">
        <f t="shared" si="133"/>
        <v>4</v>
      </c>
      <c r="AM179" s="171">
        <f t="shared" si="134"/>
        <v>1.6</v>
      </c>
      <c r="AN179" s="171">
        <f t="shared" si="135"/>
        <v>2</v>
      </c>
      <c r="AO179" s="147" t="s">
        <v>30305</v>
      </c>
      <c r="AP179" s="147" t="s">
        <v>35285</v>
      </c>
      <c r="AQ179" s="171">
        <f t="shared" si="136"/>
        <v>0.2</v>
      </c>
      <c r="AR179" s="173">
        <f t="shared" si="137"/>
        <v>541</v>
      </c>
      <c r="AS179" s="173">
        <f t="shared" si="138"/>
        <v>324.40000000000003</v>
      </c>
      <c r="AT179" s="173" t="e">
        <f>ROUNDUP(#REF!/10,2)</f>
        <v>#REF!</v>
      </c>
      <c r="AU179" s="172" t="e">
        <f>AT179/5+0.1</f>
        <v>#REF!</v>
      </c>
      <c r="AV179" s="147" t="s">
        <v>39931</v>
      </c>
      <c r="BB179" s="174"/>
      <c r="BC179" s="174"/>
      <c r="BD179" s="174"/>
      <c r="BJ179" s="162">
        <v>0</v>
      </c>
      <c r="BY179" s="185">
        <v>338</v>
      </c>
    </row>
    <row r="180" spans="1:77" s="149" customFormat="1">
      <c r="A180" s="149" t="s">
        <v>40401</v>
      </c>
      <c r="B180" s="149">
        <v>29.400000000000002</v>
      </c>
      <c r="C180" s="149">
        <v>0.1379301</v>
      </c>
      <c r="D180" s="171">
        <v>1</v>
      </c>
      <c r="E180" s="171">
        <v>6.4</v>
      </c>
      <c r="F180" s="171">
        <v>0.60000000000000009</v>
      </c>
      <c r="G180" s="171">
        <v>0.4</v>
      </c>
      <c r="H180" s="171">
        <v>0.60000000000000009</v>
      </c>
      <c r="I180" s="173">
        <v>410.5</v>
      </c>
      <c r="J180" s="173">
        <v>306.3</v>
      </c>
      <c r="K180" s="163">
        <v>17</v>
      </c>
      <c r="L180" s="163">
        <v>4</v>
      </c>
      <c r="M180" s="163">
        <v>7</v>
      </c>
      <c r="N180" s="163">
        <v>2.4000000000000004</v>
      </c>
      <c r="O180" s="163">
        <v>3</v>
      </c>
      <c r="P180" s="149">
        <v>2.3698981423125143</v>
      </c>
      <c r="Q180" s="180">
        <f t="shared" si="119"/>
        <v>-19.399999999999999</v>
      </c>
      <c r="R180" s="181">
        <f t="shared" si="120"/>
        <v>13.3</v>
      </c>
      <c r="S180" s="181">
        <v>5</v>
      </c>
      <c r="T180" s="182">
        <f t="shared" si="121"/>
        <v>2.4000000000000004</v>
      </c>
      <c r="U180" s="182">
        <f t="shared" si="122"/>
        <v>4</v>
      </c>
      <c r="V180" s="182">
        <f t="shared" si="123"/>
        <v>7</v>
      </c>
      <c r="W180" s="183">
        <f t="shared" si="124"/>
        <v>0.8</v>
      </c>
      <c r="X180" s="149" t="s">
        <v>588</v>
      </c>
      <c r="Y180" s="171">
        <f t="shared" si="125"/>
        <v>30.400000000000002</v>
      </c>
      <c r="Z180" s="151">
        <f t="shared" si="127"/>
        <v>137</v>
      </c>
      <c r="AA180" s="151">
        <f t="shared" si="128"/>
        <v>8</v>
      </c>
      <c r="AB180" s="147" t="s">
        <v>5576</v>
      </c>
      <c r="AC180" s="172">
        <f t="shared" si="126"/>
        <v>29.400000000000002</v>
      </c>
      <c r="AD180" s="153">
        <f t="shared" si="129"/>
        <v>0.1379301</v>
      </c>
      <c r="AE180" s="153" t="s">
        <v>15543</v>
      </c>
      <c r="AF180" s="153" t="s">
        <v>10558</v>
      </c>
      <c r="AG180" s="153" t="s">
        <v>20504</v>
      </c>
      <c r="AH180" s="153" t="s">
        <v>25463</v>
      </c>
      <c r="AI180" s="151">
        <f t="shared" si="130"/>
        <v>11.3</v>
      </c>
      <c r="AJ180" s="171">
        <f t="shared" si="131"/>
        <v>5.4</v>
      </c>
      <c r="AK180" s="171">
        <f t="shared" si="132"/>
        <v>1</v>
      </c>
      <c r="AL180" s="171">
        <f t="shared" si="133"/>
        <v>6.4</v>
      </c>
      <c r="AM180" s="171">
        <f t="shared" si="134"/>
        <v>0.60000000000000009</v>
      </c>
      <c r="AN180" s="171">
        <f t="shared" si="135"/>
        <v>0.60000000000000009</v>
      </c>
      <c r="AO180" s="147" t="s">
        <v>30424</v>
      </c>
      <c r="AP180" s="147" t="s">
        <v>35404</v>
      </c>
      <c r="AQ180" s="171">
        <f t="shared" si="136"/>
        <v>0.4</v>
      </c>
      <c r="AR180" s="173">
        <f t="shared" si="137"/>
        <v>410.5</v>
      </c>
      <c r="AS180" s="173">
        <f t="shared" si="138"/>
        <v>306.3</v>
      </c>
      <c r="AT180" s="173" t="e">
        <f>ROUNDUP(#REF!/10,2)</f>
        <v>#REF!</v>
      </c>
      <c r="AU180" s="172" t="e">
        <f>AT180/5+0.1</f>
        <v>#REF!</v>
      </c>
      <c r="AV180" s="193" t="s">
        <v>39931</v>
      </c>
      <c r="BB180" s="174"/>
      <c r="BC180" s="174"/>
      <c r="BD180" s="174"/>
      <c r="BJ180" s="162">
        <v>0</v>
      </c>
      <c r="BY180" s="185">
        <v>457</v>
      </c>
    </row>
    <row r="181" spans="1:77" s="149" customFormat="1">
      <c r="A181" s="149" t="s">
        <v>39979</v>
      </c>
      <c r="B181" s="149">
        <v>18.5</v>
      </c>
      <c r="C181" s="149">
        <v>0.86927639999999995</v>
      </c>
      <c r="D181" s="171">
        <v>2.4000000000000004</v>
      </c>
      <c r="E181" s="171">
        <v>6.2</v>
      </c>
      <c r="F181" s="171">
        <v>2.2000000000000002</v>
      </c>
      <c r="G181" s="171">
        <v>0.60000000000000009</v>
      </c>
      <c r="H181" s="171">
        <v>0.4</v>
      </c>
      <c r="I181" s="173">
        <v>323.60000000000002</v>
      </c>
      <c r="J181" s="173">
        <v>408.5</v>
      </c>
      <c r="K181" s="163">
        <v>11</v>
      </c>
      <c r="L181" s="163">
        <v>18</v>
      </c>
      <c r="M181" s="163">
        <v>7</v>
      </c>
      <c r="N181" s="163">
        <v>1.8</v>
      </c>
      <c r="O181" s="163">
        <v>20</v>
      </c>
      <c r="P181" s="149">
        <v>1.7882561514663409</v>
      </c>
      <c r="Q181" s="180">
        <f t="shared" si="119"/>
        <v>-12.8</v>
      </c>
      <c r="R181" s="181">
        <f t="shared" si="120"/>
        <v>9.5</v>
      </c>
      <c r="S181" s="181">
        <v>5</v>
      </c>
      <c r="T181" s="182">
        <f t="shared" si="121"/>
        <v>1.8</v>
      </c>
      <c r="U181" s="182">
        <f t="shared" si="122"/>
        <v>18</v>
      </c>
      <c r="V181" s="182">
        <f t="shared" si="123"/>
        <v>7</v>
      </c>
      <c r="W181" s="183">
        <f t="shared" si="124"/>
        <v>4</v>
      </c>
      <c r="X181" s="149" t="s">
        <v>165</v>
      </c>
      <c r="Y181" s="171">
        <f t="shared" si="125"/>
        <v>52</v>
      </c>
      <c r="Z181" s="151">
        <f t="shared" si="127"/>
        <v>51</v>
      </c>
      <c r="AA181" s="151">
        <f t="shared" si="128"/>
        <v>10</v>
      </c>
      <c r="AB181" s="147" t="s">
        <v>5152</v>
      </c>
      <c r="AC181" s="172">
        <f t="shared" si="126"/>
        <v>18.5</v>
      </c>
      <c r="AD181" s="153">
        <f t="shared" si="129"/>
        <v>0.86927639999999995</v>
      </c>
      <c r="AE181" s="153" t="s">
        <v>15124</v>
      </c>
      <c r="AF181" s="153" t="s">
        <v>10136</v>
      </c>
      <c r="AG181" s="153" t="s">
        <v>20084</v>
      </c>
      <c r="AH181" s="153" t="s">
        <v>25043</v>
      </c>
      <c r="AI181" s="151">
        <f t="shared" si="130"/>
        <v>11.4</v>
      </c>
      <c r="AJ181" s="171">
        <f t="shared" si="131"/>
        <v>5.6</v>
      </c>
      <c r="AK181" s="171">
        <f t="shared" si="132"/>
        <v>2.4000000000000004</v>
      </c>
      <c r="AL181" s="171">
        <f t="shared" si="133"/>
        <v>6.2</v>
      </c>
      <c r="AM181" s="171">
        <f t="shared" si="134"/>
        <v>0.4</v>
      </c>
      <c r="AN181" s="171">
        <f t="shared" si="135"/>
        <v>2.2000000000000002</v>
      </c>
      <c r="AO181" s="147" t="s">
        <v>30000</v>
      </c>
      <c r="AP181" s="147" t="s">
        <v>34981</v>
      </c>
      <c r="AQ181" s="171">
        <f t="shared" si="136"/>
        <v>0.60000000000000009</v>
      </c>
      <c r="AR181" s="173">
        <f t="shared" si="137"/>
        <v>323.60000000000002</v>
      </c>
      <c r="AS181" s="173">
        <f t="shared" si="138"/>
        <v>408.5</v>
      </c>
      <c r="AT181" s="173"/>
      <c r="AU181" s="172">
        <f>AC181/5+1</f>
        <v>4.7</v>
      </c>
      <c r="AV181" s="147" t="s">
        <v>39932</v>
      </c>
      <c r="AW181" s="149">
        <v>3287.4</v>
      </c>
      <c r="AX181" s="149">
        <v>447.6</v>
      </c>
      <c r="AY181" s="149">
        <v>11.48</v>
      </c>
      <c r="AZ181" s="149">
        <v>152</v>
      </c>
      <c r="BA181" s="149">
        <v>-1</v>
      </c>
      <c r="BB181" s="174">
        <v>37.9</v>
      </c>
      <c r="BC181" s="174">
        <v>58.12</v>
      </c>
      <c r="BD181" s="174">
        <f>((1.092*8.3144*(BA181+273)*(LN(BB181)-1.013)/(0.93-(BA181+273)/(AZ181+273)))*((AZ181-AP181)/(AZ181-BA181))^0.383)*1000/BC181</f>
        <v>164087.31019244657</v>
      </c>
      <c r="BE181" s="184">
        <f>1-EXP(-2.63*(AW181/BD181)*(AZ181-BA181)*(1-((AZ181-AP181)/(AZ181-BA181))^0.38))</f>
        <v>0.98990114164741527</v>
      </c>
      <c r="BF181" s="149">
        <f>AD181*AL181*AK181*AN181*AX181</f>
        <v>12737.18858632704</v>
      </c>
      <c r="BG181" s="149">
        <f>0.07*BF181*BE181/AY181</f>
        <v>76.881448310875399</v>
      </c>
      <c r="BH181" s="149">
        <f>(1-AD181)*AK181*AL181*AN181</f>
        <v>4.279367769600003</v>
      </c>
      <c r="BI181" s="175" t="e">
        <f>MROUND(#REF!,0.1)/5</f>
        <v>#REF!</v>
      </c>
      <c r="BJ181" s="149">
        <v>32.5</v>
      </c>
      <c r="BK181" s="176">
        <f>CEILING(AN181,0.2)</f>
        <v>2.2000000000000002</v>
      </c>
      <c r="BL181" s="176">
        <f>AM181</f>
        <v>0.4</v>
      </c>
      <c r="BM181" s="176">
        <f>CEILING((1-AD181)*AN181,0.2)</f>
        <v>0.4</v>
      </c>
      <c r="BN181" s="161">
        <f>BH181+BG181</f>
        <v>81.160816080475399</v>
      </c>
      <c r="BO181" s="149">
        <v>1.5019300316527098</v>
      </c>
      <c r="BP181" s="149">
        <f>(BO181+AK181)*(BO181+AL181)*((1/3)*BO181+AN181)</f>
        <v>81.160792671581959</v>
      </c>
      <c r="BQ181" s="176">
        <f>MROUND((BO181+AK181),0.2)</f>
        <v>4</v>
      </c>
      <c r="BR181" s="176">
        <f>MROUND((BO181+AL181),0.2)</f>
        <v>7.8000000000000007</v>
      </c>
      <c r="BS181" s="176">
        <f>IF(MROUND(((1/3)*BO181+BK181),0.2)*BR181*BQ181/BN181&gt;1.05,MROUND(((1/3)*BO181+BK181),0.2)-0.2,MROUND(((1/3)*BO181+BK181),0.2))</f>
        <v>2.6</v>
      </c>
      <c r="BT181" s="149">
        <f>BQ181*BR181*BS181</f>
        <v>81.12</v>
      </c>
      <c r="BU181" s="149" t="b">
        <f>IF(BM181&lt;BS181,TRUE, FALSE)</f>
        <v>1</v>
      </c>
      <c r="BV181" s="149" t="b">
        <f>IF(BH181&lt;BM181*BQ181*BR181,TRUE, FALSE)</f>
        <v>1</v>
      </c>
      <c r="BW181" s="149">
        <f>Z181</f>
        <v>51</v>
      </c>
      <c r="BX181" s="161">
        <f>BG181/BH181</f>
        <v>17.965609045576745</v>
      </c>
      <c r="BY181" s="185">
        <v>33</v>
      </c>
    </row>
    <row r="182" spans="1:77" s="149" customFormat="1">
      <c r="A182" s="149" t="s">
        <v>40352</v>
      </c>
      <c r="B182" s="149">
        <v>17.8</v>
      </c>
      <c r="C182" s="149">
        <v>0.10049569999999999</v>
      </c>
      <c r="D182" s="171">
        <v>2.6</v>
      </c>
      <c r="E182" s="171">
        <v>4.2</v>
      </c>
      <c r="F182" s="171">
        <v>1.4000000000000001</v>
      </c>
      <c r="G182" s="171">
        <v>0.60000000000000009</v>
      </c>
      <c r="H182" s="171">
        <v>1.2000000000000002</v>
      </c>
      <c r="I182" s="173">
        <v>304</v>
      </c>
      <c r="J182" s="173">
        <v>323.10000000000002</v>
      </c>
      <c r="K182" s="163">
        <v>19</v>
      </c>
      <c r="L182" s="163">
        <v>9</v>
      </c>
      <c r="M182" s="163">
        <v>16</v>
      </c>
      <c r="N182" s="163">
        <v>1</v>
      </c>
      <c r="O182" s="163">
        <v>1</v>
      </c>
      <c r="P182" s="149">
        <v>0.91292599288507004</v>
      </c>
      <c r="Q182" s="180">
        <f t="shared" si="119"/>
        <v>-20</v>
      </c>
      <c r="R182" s="181">
        <f t="shared" si="120"/>
        <v>10.4</v>
      </c>
      <c r="S182" s="181">
        <v>5</v>
      </c>
      <c r="T182" s="182">
        <f t="shared" si="121"/>
        <v>1</v>
      </c>
      <c r="U182" s="182">
        <f t="shared" si="122"/>
        <v>9</v>
      </c>
      <c r="V182" s="182">
        <f t="shared" si="123"/>
        <v>16</v>
      </c>
      <c r="W182" s="183">
        <f t="shared" si="124"/>
        <v>0.4</v>
      </c>
      <c r="X182" s="149" t="s">
        <v>539</v>
      </c>
      <c r="Y182" s="171">
        <f t="shared" si="125"/>
        <v>18.7</v>
      </c>
      <c r="Z182" s="151">
        <f t="shared" si="127"/>
        <v>31</v>
      </c>
      <c r="AA182" s="151">
        <f t="shared" si="128"/>
        <v>18</v>
      </c>
      <c r="AB182" s="147" t="s">
        <v>5527</v>
      </c>
      <c r="AC182" s="172">
        <f t="shared" si="126"/>
        <v>17.8</v>
      </c>
      <c r="AD182" s="153">
        <f t="shared" si="129"/>
        <v>0.10049569999999999</v>
      </c>
      <c r="AE182" s="153" t="s">
        <v>15494</v>
      </c>
      <c r="AF182" s="153" t="s">
        <v>10509</v>
      </c>
      <c r="AG182" s="153" t="s">
        <v>20456</v>
      </c>
      <c r="AH182" s="153" t="s">
        <v>25414</v>
      </c>
      <c r="AI182" s="151">
        <f t="shared" si="130"/>
        <v>12.4</v>
      </c>
      <c r="AJ182" s="171">
        <f t="shared" si="131"/>
        <v>5.6</v>
      </c>
      <c r="AK182" s="171">
        <f t="shared" si="132"/>
        <v>2.6</v>
      </c>
      <c r="AL182" s="171">
        <f t="shared" si="133"/>
        <v>4.2</v>
      </c>
      <c r="AM182" s="171">
        <f t="shared" si="134"/>
        <v>1.2000000000000002</v>
      </c>
      <c r="AN182" s="171">
        <f t="shared" si="135"/>
        <v>1.4000000000000001</v>
      </c>
      <c r="AO182" s="147" t="s">
        <v>30375</v>
      </c>
      <c r="AP182" s="147" t="s">
        <v>35355</v>
      </c>
      <c r="AQ182" s="171">
        <f t="shared" si="136"/>
        <v>0.60000000000000009</v>
      </c>
      <c r="AR182" s="173">
        <f t="shared" si="137"/>
        <v>304</v>
      </c>
      <c r="AS182" s="173">
        <f t="shared" si="138"/>
        <v>323.10000000000002</v>
      </c>
      <c r="AT182" s="173" t="e">
        <f>ROUNDUP(#REF!/10,2)</f>
        <v>#REF!</v>
      </c>
      <c r="AU182" s="172" t="e">
        <f>AT182/5+0.1</f>
        <v>#REF!</v>
      </c>
      <c r="AV182" s="193" t="s">
        <v>39931</v>
      </c>
      <c r="BB182" s="174"/>
      <c r="BC182" s="174"/>
      <c r="BD182" s="174"/>
      <c r="BJ182" s="162">
        <v>0</v>
      </c>
      <c r="BY182" s="185">
        <v>408</v>
      </c>
    </row>
    <row r="183" spans="1:77" s="149" customFormat="1">
      <c r="A183" s="149" t="s">
        <v>40064</v>
      </c>
      <c r="B183" s="149">
        <v>19.5</v>
      </c>
      <c r="C183" s="149">
        <v>0.83795190000000008</v>
      </c>
      <c r="D183" s="171">
        <v>1.4000000000000001</v>
      </c>
      <c r="E183" s="171">
        <v>5.6000000000000005</v>
      </c>
      <c r="F183" s="171">
        <v>1.8</v>
      </c>
      <c r="G183" s="171">
        <v>1.4000000000000001</v>
      </c>
      <c r="H183" s="171">
        <v>0.4</v>
      </c>
      <c r="I183" s="173">
        <v>303.3</v>
      </c>
      <c r="J183" s="173">
        <v>415.70000000000005</v>
      </c>
      <c r="K183" s="163">
        <v>13</v>
      </c>
      <c r="L183" s="163">
        <v>15</v>
      </c>
      <c r="M183" s="163">
        <v>5</v>
      </c>
      <c r="N183" s="163">
        <v>1.6</v>
      </c>
      <c r="O183" s="163">
        <v>10</v>
      </c>
      <c r="P183" s="149">
        <v>1.5269214940913938</v>
      </c>
      <c r="Q183" s="180">
        <f t="shared" si="119"/>
        <v>-14.6</v>
      </c>
      <c r="R183" s="181">
        <f t="shared" si="120"/>
        <v>9.1999999999999993</v>
      </c>
      <c r="S183" s="181">
        <v>5</v>
      </c>
      <c r="T183" s="182">
        <f t="shared" si="121"/>
        <v>1.6</v>
      </c>
      <c r="U183" s="182">
        <f t="shared" si="122"/>
        <v>15</v>
      </c>
      <c r="V183" s="182">
        <f t="shared" si="123"/>
        <v>5</v>
      </c>
      <c r="W183" s="183">
        <f t="shared" si="124"/>
        <v>2.2000000000000002</v>
      </c>
      <c r="X183" s="149" t="s">
        <v>251</v>
      </c>
      <c r="Y183" s="171">
        <f t="shared" si="125"/>
        <v>44.900000000000006</v>
      </c>
      <c r="Z183" s="151">
        <f t="shared" si="127"/>
        <v>30</v>
      </c>
      <c r="AA183" s="151">
        <f t="shared" si="128"/>
        <v>7</v>
      </c>
      <c r="AB183" s="147" t="s">
        <v>5238</v>
      </c>
      <c r="AC183" s="172">
        <f t="shared" si="126"/>
        <v>19.5</v>
      </c>
      <c r="AD183" s="153">
        <f t="shared" si="129"/>
        <v>0.83795190000000008</v>
      </c>
      <c r="AE183" s="153" t="s">
        <v>15209</v>
      </c>
      <c r="AF183" s="153" t="s">
        <v>10221</v>
      </c>
      <c r="AG183" s="153" t="s">
        <v>20170</v>
      </c>
      <c r="AH183" s="153" t="s">
        <v>25128</v>
      </c>
      <c r="AI183" s="151">
        <f t="shared" si="130"/>
        <v>11.7</v>
      </c>
      <c r="AJ183" s="171">
        <f t="shared" si="131"/>
        <v>6.4</v>
      </c>
      <c r="AK183" s="171">
        <f t="shared" si="132"/>
        <v>1.4000000000000001</v>
      </c>
      <c r="AL183" s="171">
        <f t="shared" si="133"/>
        <v>5.6000000000000005</v>
      </c>
      <c r="AM183" s="171">
        <f t="shared" si="134"/>
        <v>0.4</v>
      </c>
      <c r="AN183" s="171">
        <f t="shared" si="135"/>
        <v>1.8</v>
      </c>
      <c r="AO183" s="147" t="s">
        <v>30086</v>
      </c>
      <c r="AP183" s="147" t="s">
        <v>35067</v>
      </c>
      <c r="AQ183" s="171">
        <f t="shared" si="136"/>
        <v>1.4000000000000001</v>
      </c>
      <c r="AR183" s="173">
        <f t="shared" si="137"/>
        <v>303.3</v>
      </c>
      <c r="AS183" s="173">
        <f t="shared" si="138"/>
        <v>415.70000000000005</v>
      </c>
      <c r="AT183" s="173"/>
      <c r="AU183" s="172">
        <f>AC183/5+1</f>
        <v>4.9000000000000004</v>
      </c>
      <c r="AV183" s="147" t="s">
        <v>39932</v>
      </c>
      <c r="AW183" s="149">
        <v>3352.6</v>
      </c>
      <c r="AX183" s="149">
        <v>441.64</v>
      </c>
      <c r="AY183" s="149">
        <v>12.1</v>
      </c>
      <c r="AZ183" s="149">
        <v>152</v>
      </c>
      <c r="BA183" s="149">
        <v>-1</v>
      </c>
      <c r="BB183" s="174">
        <v>37.9</v>
      </c>
      <c r="BC183" s="174">
        <v>58.12</v>
      </c>
      <c r="BD183" s="174">
        <f>((1.092*8.3144*(BA183+273)*(LN(BB183)-1.013)/(0.93-(BA183+273)/(AZ183+273)))*((AZ183-AP183)/(AZ183-BA183))^0.383)*1000/BC183</f>
        <v>131937.70015626011</v>
      </c>
      <c r="BE183" s="184">
        <f>1-EXP(-2.63*(AW183/BD183)*(AZ183-BA183)*(1-((AZ183-AP183)/(AZ183-BA183))^0.38))</f>
        <v>0.99874898244731514</v>
      </c>
      <c r="BF183" s="149">
        <f>AD183*AL183*AK183*AN183*AX183</f>
        <v>5222.4712642609938</v>
      </c>
      <c r="BG183" s="149">
        <f>0.07*BF183*BE183/AY183</f>
        <v>30.17484712998932</v>
      </c>
      <c r="BH183" s="149">
        <f>(1-AD183)*AK183*AL183*AN183</f>
        <v>2.2868227871999993</v>
      </c>
      <c r="BI183" s="175" t="e">
        <f>MROUND(#REF!,0.1)/5</f>
        <v>#REF!</v>
      </c>
      <c r="BJ183" s="108">
        <v>24.5</v>
      </c>
      <c r="BK183" s="176">
        <f>CEILING(AN183,0.2)</f>
        <v>1.8</v>
      </c>
      <c r="BL183" s="176">
        <f>AM183</f>
        <v>0.4</v>
      </c>
      <c r="BM183" s="176">
        <f>CEILING((1-AD183)*AN183,0.2)</f>
        <v>0.4</v>
      </c>
      <c r="BN183" s="161">
        <f>BH183+BG183</f>
        <v>32.461669917189319</v>
      </c>
      <c r="BO183" s="149">
        <v>0.94502650258579191</v>
      </c>
      <c r="BP183" s="149">
        <f>(BO183+AK183)*(BO183+AL183)*((1/3)*BO183+AN183)</f>
        <v>32.461706776910695</v>
      </c>
      <c r="BQ183" s="176">
        <f>MROUND((BO183+AK183),0.2)</f>
        <v>2.4000000000000004</v>
      </c>
      <c r="BR183" s="176">
        <f>MROUND((BO183+AL183),0.2)</f>
        <v>6.6000000000000005</v>
      </c>
      <c r="BS183" s="176">
        <f>IF(MROUND(((1/3)*BO183+BK183),0.2)*BR183*BQ183/BN183&gt;1.05,MROUND(((1/3)*BO183+BK183),0.2)-0.2,MROUND(((1/3)*BO183+BK183),0.2))</f>
        <v>2</v>
      </c>
      <c r="BT183" s="149">
        <f>BQ183*BR183*BS183</f>
        <v>31.680000000000007</v>
      </c>
      <c r="BU183" s="149" t="b">
        <f>IF(BM183&lt;BS183,TRUE, FALSE)</f>
        <v>1</v>
      </c>
      <c r="BV183" s="149" t="b">
        <f>IF(BH183&lt;BM183*BQ183*BR183,TRUE, FALSE)</f>
        <v>1</v>
      </c>
      <c r="BW183" s="149">
        <f>Z183</f>
        <v>30</v>
      </c>
      <c r="BX183" s="161">
        <f>BG183/BH183</f>
        <v>13.195096401385609</v>
      </c>
      <c r="BY183" s="185">
        <v>119</v>
      </c>
    </row>
    <row r="184" spans="1:77" s="149" customFormat="1">
      <c r="A184" s="149" t="s">
        <v>40057</v>
      </c>
      <c r="B184" s="149">
        <v>28.900000000000002</v>
      </c>
      <c r="C184" s="149">
        <v>0.47800339999999997</v>
      </c>
      <c r="D184" s="171">
        <v>0.60000000000000009</v>
      </c>
      <c r="E184" s="171">
        <v>8.6</v>
      </c>
      <c r="F184" s="171">
        <v>1</v>
      </c>
      <c r="G184" s="171">
        <v>1.8</v>
      </c>
      <c r="H184" s="171">
        <v>0.60000000000000009</v>
      </c>
      <c r="I184" s="173">
        <v>309.3</v>
      </c>
      <c r="J184" s="173">
        <v>317.60000000000002</v>
      </c>
      <c r="K184" s="163">
        <v>14</v>
      </c>
      <c r="L184" s="163">
        <v>11</v>
      </c>
      <c r="M184" s="163">
        <v>12</v>
      </c>
      <c r="N184" s="163">
        <v>0.8</v>
      </c>
      <c r="O184" s="163">
        <v>14</v>
      </c>
      <c r="P184" s="149">
        <v>0.72695558159245588</v>
      </c>
      <c r="Q184" s="180">
        <f t="shared" si="119"/>
        <v>-14.8</v>
      </c>
      <c r="R184" s="181">
        <f t="shared" si="120"/>
        <v>12.4</v>
      </c>
      <c r="S184" s="181">
        <v>5</v>
      </c>
      <c r="T184" s="182">
        <f t="shared" si="121"/>
        <v>0.8</v>
      </c>
      <c r="U184" s="182">
        <f t="shared" si="122"/>
        <v>11</v>
      </c>
      <c r="V184" s="182">
        <f t="shared" si="123"/>
        <v>12</v>
      </c>
      <c r="W184" s="183">
        <f t="shared" si="124"/>
        <v>3.4000000000000004</v>
      </c>
      <c r="X184" s="149" t="s">
        <v>244</v>
      </c>
      <c r="Y184" s="171">
        <f t="shared" si="125"/>
        <v>29.900000000000002</v>
      </c>
      <c r="Z184" s="151">
        <f t="shared" si="127"/>
        <v>36</v>
      </c>
      <c r="AA184" s="151">
        <f t="shared" si="128"/>
        <v>6</v>
      </c>
      <c r="AB184" s="147" t="s">
        <v>5231</v>
      </c>
      <c r="AC184" s="172">
        <f t="shared" si="126"/>
        <v>28.900000000000002</v>
      </c>
      <c r="AD184" s="153">
        <f t="shared" si="129"/>
        <v>0.47800339999999997</v>
      </c>
      <c r="AE184" s="153" t="s">
        <v>15202</v>
      </c>
      <c r="AF184" s="153" t="s">
        <v>10214</v>
      </c>
      <c r="AG184" s="153" t="s">
        <v>20163</v>
      </c>
      <c r="AH184" s="153" t="s">
        <v>25121</v>
      </c>
      <c r="AI184" s="151">
        <f t="shared" si="130"/>
        <v>10.199999999999999</v>
      </c>
      <c r="AJ184" s="171">
        <f t="shared" si="131"/>
        <v>6.8</v>
      </c>
      <c r="AK184" s="171">
        <f t="shared" si="132"/>
        <v>0.60000000000000009</v>
      </c>
      <c r="AL184" s="171">
        <f t="shared" si="133"/>
        <v>8.6</v>
      </c>
      <c r="AM184" s="171">
        <f t="shared" si="134"/>
        <v>0.60000000000000009</v>
      </c>
      <c r="AN184" s="171">
        <f t="shared" si="135"/>
        <v>1</v>
      </c>
      <c r="AO184" s="147" t="s">
        <v>30079</v>
      </c>
      <c r="AP184" s="147" t="s">
        <v>35060</v>
      </c>
      <c r="AQ184" s="171">
        <f t="shared" si="136"/>
        <v>1.8</v>
      </c>
      <c r="AR184" s="173">
        <f t="shared" si="137"/>
        <v>309.3</v>
      </c>
      <c r="AS184" s="173">
        <f t="shared" si="138"/>
        <v>317.60000000000002</v>
      </c>
      <c r="AT184" s="173"/>
      <c r="AU184" s="172">
        <f>AC184/5+1</f>
        <v>6.78</v>
      </c>
      <c r="AV184" s="147" t="s">
        <v>39931</v>
      </c>
      <c r="AZ184" s="149">
        <v>152</v>
      </c>
      <c r="BA184" s="149">
        <v>-1</v>
      </c>
      <c r="BB184" s="174">
        <v>37.9</v>
      </c>
      <c r="BC184" s="174">
        <v>58.12</v>
      </c>
      <c r="BD184" s="174">
        <f>((1.092*8.3144*(BA184+273)*(LN(BB184)-1.013)/(0.93-(BA184+273)/(AZ184+273)))*((AZ184-AP184)/(AZ184-BA184))^0.383)*1000/BC184</f>
        <v>335591.62592296628</v>
      </c>
      <c r="BE184" s="184">
        <f>1-EXP(-2.63*(AW184/BD184)*(AZ184-BA184)*(1-((AZ184-AP184)/(AZ184-BA184))^0.38))</f>
        <v>0</v>
      </c>
      <c r="BF184" s="149">
        <f>AD184*AL184*AK184*AN184*AX184</f>
        <v>0</v>
      </c>
      <c r="BG184" s="149" t="e">
        <f>0.07*BF184*BE184/AY184</f>
        <v>#DIV/0!</v>
      </c>
      <c r="BH184" s="149">
        <f>(1-AD184)*AK184*AL184*AN184</f>
        <v>2.6935024560000005</v>
      </c>
      <c r="BI184" s="175" t="e">
        <f>MROUND(#REF!,0.1)/5</f>
        <v>#REF!</v>
      </c>
      <c r="BJ184" s="162">
        <v>0</v>
      </c>
      <c r="BK184" s="176">
        <f>CEILING(AN184,0.2)</f>
        <v>1</v>
      </c>
      <c r="BL184" s="176">
        <f>AM184</f>
        <v>0.60000000000000009</v>
      </c>
      <c r="BM184" s="176">
        <f>CEILING((1-AD184)*AN184,0.2)</f>
        <v>0.60000000000000009</v>
      </c>
      <c r="BN184" s="161" t="e">
        <f>BH184+BG184</f>
        <v>#DIV/0!</v>
      </c>
      <c r="BW184" s="149">
        <f>Z184</f>
        <v>36</v>
      </c>
      <c r="BX184" s="161" t="e">
        <f>BG184/BH184</f>
        <v>#DIV/0!</v>
      </c>
      <c r="BY184" s="185">
        <v>112</v>
      </c>
    </row>
    <row r="185" spans="1:77" s="149" customFormat="1">
      <c r="A185" s="149" t="s">
        <v>40278</v>
      </c>
      <c r="B185" s="149">
        <v>36.300000000000004</v>
      </c>
      <c r="C185" s="149">
        <v>0.5961341</v>
      </c>
      <c r="D185" s="171">
        <v>2.4000000000000004</v>
      </c>
      <c r="E185" s="171">
        <v>7</v>
      </c>
      <c r="F185" s="171">
        <v>1</v>
      </c>
      <c r="G185" s="171">
        <v>1.2000000000000002</v>
      </c>
      <c r="H185" s="171">
        <v>0.4</v>
      </c>
      <c r="I185" s="173">
        <v>491</v>
      </c>
      <c r="J185" s="173">
        <v>416.90000000000003</v>
      </c>
      <c r="K185" s="163">
        <v>15</v>
      </c>
      <c r="L185" s="163">
        <v>6</v>
      </c>
      <c r="M185" s="163">
        <v>15</v>
      </c>
      <c r="N185" s="163">
        <v>0.60000000000000009</v>
      </c>
      <c r="O185" s="163">
        <v>2</v>
      </c>
      <c r="P185" s="149">
        <v>0.62139605679555299</v>
      </c>
      <c r="Q185" s="180">
        <f t="shared" si="119"/>
        <v>-15.6</v>
      </c>
      <c r="R185" s="181">
        <f t="shared" si="120"/>
        <v>12.1</v>
      </c>
      <c r="S185" s="181">
        <v>5</v>
      </c>
      <c r="T185" s="182">
        <f t="shared" si="121"/>
        <v>0.60000000000000009</v>
      </c>
      <c r="U185" s="182">
        <f t="shared" si="122"/>
        <v>6</v>
      </c>
      <c r="V185" s="182">
        <f t="shared" si="123"/>
        <v>15</v>
      </c>
      <c r="W185" s="183">
        <f t="shared" si="124"/>
        <v>0.60000000000000009</v>
      </c>
      <c r="X185" s="149" t="s">
        <v>465</v>
      </c>
      <c r="Y185" s="171">
        <f t="shared" si="125"/>
        <v>37.200000000000003</v>
      </c>
      <c r="Z185" s="151">
        <f t="shared" si="127"/>
        <v>218</v>
      </c>
      <c r="AA185" s="151">
        <f t="shared" si="128"/>
        <v>10</v>
      </c>
      <c r="AB185" s="147" t="s">
        <v>5453</v>
      </c>
      <c r="AC185" s="172">
        <f t="shared" si="126"/>
        <v>36.300000000000004</v>
      </c>
      <c r="AD185" s="153">
        <f t="shared" si="129"/>
        <v>0.5961341</v>
      </c>
      <c r="AE185" s="153" t="s">
        <v>15421</v>
      </c>
      <c r="AF185" s="153" t="s">
        <v>10435</v>
      </c>
      <c r="AG185" s="153" t="s">
        <v>20382</v>
      </c>
      <c r="AH185" s="153" t="s">
        <v>25340</v>
      </c>
      <c r="AI185" s="151">
        <f t="shared" si="130"/>
        <v>11</v>
      </c>
      <c r="AJ185" s="171">
        <f t="shared" si="131"/>
        <v>6.2</v>
      </c>
      <c r="AK185" s="171">
        <f t="shared" si="132"/>
        <v>2.4000000000000004</v>
      </c>
      <c r="AL185" s="171">
        <f t="shared" si="133"/>
        <v>7</v>
      </c>
      <c r="AM185" s="171">
        <f t="shared" si="134"/>
        <v>0.4</v>
      </c>
      <c r="AN185" s="171">
        <f t="shared" si="135"/>
        <v>1</v>
      </c>
      <c r="AO185" s="147" t="s">
        <v>30301</v>
      </c>
      <c r="AP185" s="147" t="s">
        <v>35281</v>
      </c>
      <c r="AQ185" s="171">
        <f t="shared" si="136"/>
        <v>1.2000000000000002</v>
      </c>
      <c r="AR185" s="173">
        <f t="shared" si="137"/>
        <v>491</v>
      </c>
      <c r="AS185" s="173">
        <f t="shared" si="138"/>
        <v>416.90000000000003</v>
      </c>
      <c r="AT185" s="173" t="e">
        <f>ROUNDUP(#REF!/10,2)</f>
        <v>#REF!</v>
      </c>
      <c r="AU185" s="172" t="e">
        <f t="shared" ref="AU185:AU190" si="139">AT185/5+0.1</f>
        <v>#REF!</v>
      </c>
      <c r="AV185" s="147" t="s">
        <v>39931</v>
      </c>
      <c r="BB185" s="174"/>
      <c r="BC185" s="174"/>
      <c r="BD185" s="174"/>
      <c r="BJ185" s="162">
        <v>0</v>
      </c>
      <c r="BY185" s="185">
        <v>334</v>
      </c>
    </row>
    <row r="186" spans="1:77" s="149" customFormat="1">
      <c r="A186" s="149" t="s">
        <v>40372</v>
      </c>
      <c r="B186" s="149">
        <v>14.799999999999999</v>
      </c>
      <c r="C186" s="149">
        <v>0.74918589999999996</v>
      </c>
      <c r="D186" s="171">
        <v>3</v>
      </c>
      <c r="E186" s="171">
        <v>7.2</v>
      </c>
      <c r="F186" s="171">
        <v>1.4000000000000001</v>
      </c>
      <c r="G186" s="171">
        <v>1.4000000000000001</v>
      </c>
      <c r="H186" s="171">
        <v>0.4</v>
      </c>
      <c r="I186" s="173">
        <v>413</v>
      </c>
      <c r="J186" s="173">
        <v>418.6</v>
      </c>
      <c r="K186" s="163">
        <v>15</v>
      </c>
      <c r="L186" s="163">
        <v>18</v>
      </c>
      <c r="M186" s="163">
        <v>13</v>
      </c>
      <c r="N186" s="163">
        <v>1.4000000000000001</v>
      </c>
      <c r="O186" s="163">
        <v>17</v>
      </c>
      <c r="P186" s="149">
        <v>1.3359664254174057</v>
      </c>
      <c r="Q186" s="180">
        <f t="shared" si="119"/>
        <v>-16.399999999999999</v>
      </c>
      <c r="R186" s="181">
        <f t="shared" si="120"/>
        <v>10.100000000000001</v>
      </c>
      <c r="S186" s="181">
        <v>5</v>
      </c>
      <c r="T186" s="182">
        <f t="shared" si="121"/>
        <v>1.4000000000000001</v>
      </c>
      <c r="U186" s="182">
        <f t="shared" si="122"/>
        <v>18</v>
      </c>
      <c r="V186" s="182">
        <f t="shared" si="123"/>
        <v>13</v>
      </c>
      <c r="W186" s="183">
        <f t="shared" si="124"/>
        <v>4.6000000000000005</v>
      </c>
      <c r="X186" s="149" t="s">
        <v>559</v>
      </c>
      <c r="Y186" s="171">
        <f t="shared" si="125"/>
        <v>35.799999999999997</v>
      </c>
      <c r="Z186" s="151">
        <f t="shared" si="127"/>
        <v>140</v>
      </c>
      <c r="AA186" s="151">
        <f t="shared" si="128"/>
        <v>11</v>
      </c>
      <c r="AB186" s="147" t="s">
        <v>5547</v>
      </c>
      <c r="AC186" s="172">
        <f t="shared" si="126"/>
        <v>14.799999999999999</v>
      </c>
      <c r="AD186" s="153">
        <f t="shared" si="129"/>
        <v>0.74918589999999996</v>
      </c>
      <c r="AE186" s="153" t="s">
        <v>15514</v>
      </c>
      <c r="AF186" s="153" t="s">
        <v>10529</v>
      </c>
      <c r="AG186" s="153" t="s">
        <v>20475</v>
      </c>
      <c r="AH186" s="153" t="s">
        <v>25434</v>
      </c>
      <c r="AI186" s="151">
        <f t="shared" si="130"/>
        <v>10.9</v>
      </c>
      <c r="AJ186" s="171">
        <f t="shared" si="131"/>
        <v>6.4</v>
      </c>
      <c r="AK186" s="171">
        <f t="shared" si="132"/>
        <v>3</v>
      </c>
      <c r="AL186" s="171">
        <f t="shared" si="133"/>
        <v>7.2</v>
      </c>
      <c r="AM186" s="171">
        <f t="shared" si="134"/>
        <v>0.4</v>
      </c>
      <c r="AN186" s="171">
        <f t="shared" si="135"/>
        <v>1.4000000000000001</v>
      </c>
      <c r="AO186" s="147" t="s">
        <v>30395</v>
      </c>
      <c r="AP186" s="147" t="s">
        <v>35375</v>
      </c>
      <c r="AQ186" s="171">
        <f t="shared" si="136"/>
        <v>1.4000000000000001</v>
      </c>
      <c r="AR186" s="173">
        <f t="shared" si="137"/>
        <v>413</v>
      </c>
      <c r="AS186" s="173">
        <f t="shared" si="138"/>
        <v>418.6</v>
      </c>
      <c r="AT186" s="173" t="e">
        <f>ROUNDUP(#REF!/10,2)</f>
        <v>#REF!</v>
      </c>
      <c r="AU186" s="172" t="e">
        <f t="shared" si="139"/>
        <v>#REF!</v>
      </c>
      <c r="AV186" s="193" t="s">
        <v>39932</v>
      </c>
      <c r="BB186" s="174"/>
      <c r="BC186" s="174"/>
      <c r="BD186" s="174"/>
      <c r="BJ186" s="108">
        <v>20</v>
      </c>
      <c r="BY186" s="185">
        <v>428</v>
      </c>
    </row>
    <row r="187" spans="1:77" s="149" customFormat="1">
      <c r="A187" s="149" t="s">
        <v>40330</v>
      </c>
      <c r="B187" s="149">
        <v>17.600000000000001</v>
      </c>
      <c r="C187" s="149">
        <v>0.54853779999999996</v>
      </c>
      <c r="D187" s="171">
        <v>1</v>
      </c>
      <c r="E187" s="171">
        <v>5.2</v>
      </c>
      <c r="F187" s="171">
        <v>1.6</v>
      </c>
      <c r="G187" s="171">
        <v>1.8</v>
      </c>
      <c r="H187" s="171">
        <v>0.8</v>
      </c>
      <c r="I187" s="173">
        <v>570.9</v>
      </c>
      <c r="J187" s="173">
        <v>349.40000000000003</v>
      </c>
      <c r="K187" s="163">
        <v>15</v>
      </c>
      <c r="L187" s="163">
        <v>4</v>
      </c>
      <c r="M187" s="163">
        <v>9</v>
      </c>
      <c r="N187" s="163">
        <v>2</v>
      </c>
      <c r="O187" s="163">
        <v>9</v>
      </c>
      <c r="P187" s="149">
        <v>1.9627555168071567</v>
      </c>
      <c r="Q187" s="180">
        <f t="shared" si="119"/>
        <v>-17</v>
      </c>
      <c r="R187" s="181">
        <f t="shared" si="120"/>
        <v>14.9</v>
      </c>
      <c r="S187" s="181">
        <v>5</v>
      </c>
      <c r="T187" s="182">
        <f t="shared" si="121"/>
        <v>2</v>
      </c>
      <c r="U187" s="182">
        <f t="shared" si="122"/>
        <v>4</v>
      </c>
      <c r="V187" s="182">
        <f t="shared" si="123"/>
        <v>9</v>
      </c>
      <c r="W187" s="183">
        <f t="shared" si="124"/>
        <v>2.4000000000000004</v>
      </c>
      <c r="X187" s="149" t="s">
        <v>517</v>
      </c>
      <c r="Y187" s="171">
        <f t="shared" si="125"/>
        <v>18.5</v>
      </c>
      <c r="Z187" s="151">
        <f t="shared" si="127"/>
        <v>298</v>
      </c>
      <c r="AA187" s="151">
        <f t="shared" si="128"/>
        <v>9</v>
      </c>
      <c r="AB187" s="147" t="s">
        <v>5505</v>
      </c>
      <c r="AC187" s="172">
        <f t="shared" si="126"/>
        <v>17.600000000000001</v>
      </c>
      <c r="AD187" s="153">
        <f t="shared" si="129"/>
        <v>0.54853779999999996</v>
      </c>
      <c r="AE187" s="153" t="s">
        <v>15473</v>
      </c>
      <c r="AF187" s="153" t="s">
        <v>10487</v>
      </c>
      <c r="AG187" s="153" t="s">
        <v>20434</v>
      </c>
      <c r="AH187" s="153" t="s">
        <v>25392</v>
      </c>
      <c r="AI187" s="151">
        <f t="shared" si="130"/>
        <v>11.9</v>
      </c>
      <c r="AJ187" s="171">
        <f t="shared" si="131"/>
        <v>6.8</v>
      </c>
      <c r="AK187" s="171">
        <f t="shared" si="132"/>
        <v>1</v>
      </c>
      <c r="AL187" s="171">
        <f t="shared" si="133"/>
        <v>5.2</v>
      </c>
      <c r="AM187" s="171">
        <f t="shared" si="134"/>
        <v>0.8</v>
      </c>
      <c r="AN187" s="171">
        <f t="shared" si="135"/>
        <v>1.6</v>
      </c>
      <c r="AO187" s="147" t="s">
        <v>30353</v>
      </c>
      <c r="AP187" s="147" t="s">
        <v>35333</v>
      </c>
      <c r="AQ187" s="171">
        <f t="shared" si="136"/>
        <v>1.8</v>
      </c>
      <c r="AR187" s="173">
        <f t="shared" si="137"/>
        <v>570.9</v>
      </c>
      <c r="AS187" s="173">
        <f t="shared" si="138"/>
        <v>349.40000000000003</v>
      </c>
      <c r="AT187" s="173" t="e">
        <f>ROUNDUP(#REF!/10,2)</f>
        <v>#REF!</v>
      </c>
      <c r="AU187" s="172" t="e">
        <f t="shared" si="139"/>
        <v>#REF!</v>
      </c>
      <c r="AV187" s="193" t="s">
        <v>39931</v>
      </c>
      <c r="BB187" s="174"/>
      <c r="BC187" s="174"/>
      <c r="BD187" s="174"/>
      <c r="BJ187" s="162">
        <v>0</v>
      </c>
      <c r="BY187" s="185">
        <v>386</v>
      </c>
    </row>
    <row r="188" spans="1:77" s="149" customFormat="1">
      <c r="A188" s="149" t="s">
        <v>40425</v>
      </c>
      <c r="B188" s="149">
        <v>33.200000000000003</v>
      </c>
      <c r="C188" s="149">
        <v>0.31390679999999999</v>
      </c>
      <c r="D188" s="171">
        <v>0.60000000000000009</v>
      </c>
      <c r="E188" s="171">
        <v>6</v>
      </c>
      <c r="F188" s="171">
        <v>1</v>
      </c>
      <c r="G188" s="171">
        <v>1.2000000000000002</v>
      </c>
      <c r="H188" s="171">
        <v>0.60000000000000009</v>
      </c>
      <c r="I188" s="173">
        <v>475.3</v>
      </c>
      <c r="J188" s="173">
        <v>408.40000000000003</v>
      </c>
      <c r="K188" s="163">
        <v>19</v>
      </c>
      <c r="L188" s="163">
        <v>13</v>
      </c>
      <c r="M188" s="163">
        <v>9</v>
      </c>
      <c r="N188" s="163">
        <v>1.8</v>
      </c>
      <c r="O188" s="163">
        <v>10</v>
      </c>
      <c r="P188" s="149">
        <v>1.8110109095435973</v>
      </c>
      <c r="Q188" s="180">
        <f t="shared" si="119"/>
        <v>-20.8</v>
      </c>
      <c r="R188" s="181">
        <f t="shared" si="120"/>
        <v>11.4</v>
      </c>
      <c r="S188" s="181">
        <v>5</v>
      </c>
      <c r="T188" s="182">
        <f t="shared" si="121"/>
        <v>1.8</v>
      </c>
      <c r="U188" s="182">
        <f t="shared" si="122"/>
        <v>13</v>
      </c>
      <c r="V188" s="182">
        <f t="shared" si="123"/>
        <v>9</v>
      </c>
      <c r="W188" s="183">
        <f t="shared" si="124"/>
        <v>3.4000000000000004</v>
      </c>
      <c r="X188" s="149" t="s">
        <v>612</v>
      </c>
      <c r="Y188" s="171">
        <f t="shared" si="125"/>
        <v>34.1</v>
      </c>
      <c r="Z188" s="151">
        <f t="shared" si="127"/>
        <v>202</v>
      </c>
      <c r="AA188" s="151">
        <f t="shared" si="128"/>
        <v>6</v>
      </c>
      <c r="AB188" s="147" t="s">
        <v>5600</v>
      </c>
      <c r="AC188" s="172">
        <f t="shared" si="126"/>
        <v>33.200000000000003</v>
      </c>
      <c r="AD188" s="153">
        <f t="shared" si="129"/>
        <v>0.31390679999999999</v>
      </c>
      <c r="AE188" s="153" t="s">
        <v>15567</v>
      </c>
      <c r="AF188" s="153" t="s">
        <v>10582</v>
      </c>
      <c r="AG188" s="153" t="s">
        <v>20528</v>
      </c>
      <c r="AH188" s="153" t="s">
        <v>25487</v>
      </c>
      <c r="AI188" s="151">
        <f t="shared" si="130"/>
        <v>11.5</v>
      </c>
      <c r="AJ188" s="171">
        <f t="shared" si="131"/>
        <v>6.2</v>
      </c>
      <c r="AK188" s="171">
        <f t="shared" si="132"/>
        <v>0.60000000000000009</v>
      </c>
      <c r="AL188" s="171">
        <f t="shared" si="133"/>
        <v>6</v>
      </c>
      <c r="AM188" s="171">
        <f t="shared" si="134"/>
        <v>0.60000000000000009</v>
      </c>
      <c r="AN188" s="171">
        <f t="shared" si="135"/>
        <v>1</v>
      </c>
      <c r="AO188" s="147" t="s">
        <v>30448</v>
      </c>
      <c r="AP188" s="147" t="s">
        <v>35428</v>
      </c>
      <c r="AQ188" s="171">
        <f t="shared" si="136"/>
        <v>1.2000000000000002</v>
      </c>
      <c r="AR188" s="173">
        <f t="shared" si="137"/>
        <v>475.3</v>
      </c>
      <c r="AS188" s="173">
        <f t="shared" si="138"/>
        <v>408.40000000000003</v>
      </c>
      <c r="AT188" s="173" t="e">
        <f>ROUNDUP(#REF!/10,2)</f>
        <v>#REF!</v>
      </c>
      <c r="AU188" s="172" t="e">
        <f t="shared" si="139"/>
        <v>#REF!</v>
      </c>
      <c r="AV188" s="193" t="s">
        <v>39931</v>
      </c>
      <c r="BB188" s="174"/>
      <c r="BC188" s="174"/>
      <c r="BD188" s="174"/>
      <c r="BJ188" s="162">
        <v>0</v>
      </c>
      <c r="BY188" s="185">
        <v>481</v>
      </c>
    </row>
    <row r="189" spans="1:77" s="149" customFormat="1">
      <c r="A189" s="149" t="s">
        <v>40333</v>
      </c>
      <c r="B189" s="149">
        <v>31.700000000000003</v>
      </c>
      <c r="C189" s="149">
        <v>0.7211708</v>
      </c>
      <c r="D189" s="171">
        <v>1.4000000000000001</v>
      </c>
      <c r="E189" s="171">
        <v>3.2</v>
      </c>
      <c r="F189" s="171">
        <v>2.6</v>
      </c>
      <c r="G189" s="171">
        <v>1.4000000000000001</v>
      </c>
      <c r="H189" s="171">
        <v>0.8</v>
      </c>
      <c r="I189" s="173">
        <v>536.70000000000005</v>
      </c>
      <c r="J189" s="173">
        <v>287.20000000000005</v>
      </c>
      <c r="K189" s="163">
        <v>20</v>
      </c>
      <c r="L189" s="163">
        <v>13</v>
      </c>
      <c r="M189" s="163">
        <v>3</v>
      </c>
      <c r="N189" s="163">
        <v>1.4000000000000001</v>
      </c>
      <c r="O189" s="163">
        <v>21</v>
      </c>
      <c r="P189" s="149">
        <v>1.310815063782282</v>
      </c>
      <c r="Q189" s="180">
        <f t="shared" si="119"/>
        <v>-21.4</v>
      </c>
      <c r="R189" s="181">
        <f t="shared" si="120"/>
        <v>15.600000000000001</v>
      </c>
      <c r="S189" s="181">
        <v>5</v>
      </c>
      <c r="T189" s="182">
        <f t="shared" si="121"/>
        <v>1.4000000000000001</v>
      </c>
      <c r="U189" s="182">
        <f t="shared" si="122"/>
        <v>13</v>
      </c>
      <c r="V189" s="182">
        <f t="shared" si="123"/>
        <v>3</v>
      </c>
      <c r="W189" s="183">
        <f t="shared" si="124"/>
        <v>7.6000000000000005</v>
      </c>
      <c r="X189" s="149" t="s">
        <v>520</v>
      </c>
      <c r="Y189" s="171">
        <f t="shared" si="125"/>
        <v>32.6</v>
      </c>
      <c r="Z189" s="151">
        <f t="shared" si="127"/>
        <v>264</v>
      </c>
      <c r="AA189" s="151">
        <f t="shared" si="128"/>
        <v>11</v>
      </c>
      <c r="AB189" s="147" t="s">
        <v>5508</v>
      </c>
      <c r="AC189" s="172">
        <f t="shared" si="126"/>
        <v>31.700000000000003</v>
      </c>
      <c r="AD189" s="153">
        <f t="shared" si="129"/>
        <v>0.7211708</v>
      </c>
      <c r="AE189" s="153" t="s">
        <v>15476</v>
      </c>
      <c r="AF189" s="153" t="s">
        <v>10490</v>
      </c>
      <c r="AG189" s="153" t="s">
        <v>20437</v>
      </c>
      <c r="AH189" s="153" t="s">
        <v>25395</v>
      </c>
      <c r="AI189" s="151">
        <f t="shared" si="130"/>
        <v>12.9</v>
      </c>
      <c r="AJ189" s="171">
        <f t="shared" si="131"/>
        <v>6.4</v>
      </c>
      <c r="AK189" s="171">
        <f t="shared" si="132"/>
        <v>1.4000000000000001</v>
      </c>
      <c r="AL189" s="171">
        <f t="shared" si="133"/>
        <v>3.2</v>
      </c>
      <c r="AM189" s="171">
        <f t="shared" si="134"/>
        <v>0.8</v>
      </c>
      <c r="AN189" s="171">
        <f t="shared" si="135"/>
        <v>2.6</v>
      </c>
      <c r="AO189" s="147" t="s">
        <v>30356</v>
      </c>
      <c r="AP189" s="147" t="s">
        <v>35336</v>
      </c>
      <c r="AQ189" s="171">
        <f t="shared" si="136"/>
        <v>1.4000000000000001</v>
      </c>
      <c r="AR189" s="173">
        <f t="shared" si="137"/>
        <v>536.70000000000005</v>
      </c>
      <c r="AS189" s="173">
        <f t="shared" si="138"/>
        <v>287.20000000000005</v>
      </c>
      <c r="AT189" s="173" t="e">
        <f>ROUNDUP(#REF!/10,2)</f>
        <v>#REF!</v>
      </c>
      <c r="AU189" s="172" t="e">
        <f t="shared" si="139"/>
        <v>#REF!</v>
      </c>
      <c r="AV189" s="193" t="s">
        <v>39931</v>
      </c>
      <c r="BB189" s="174"/>
      <c r="BC189" s="174"/>
      <c r="BD189" s="174"/>
      <c r="BJ189" s="162">
        <v>0</v>
      </c>
      <c r="BY189" s="185">
        <v>389</v>
      </c>
    </row>
    <row r="190" spans="1:77" s="149" customFormat="1">
      <c r="A190" s="149" t="s">
        <v>40225</v>
      </c>
      <c r="B190" s="149">
        <v>23.1</v>
      </c>
      <c r="C190" s="149">
        <v>0.34631489999999998</v>
      </c>
      <c r="D190" s="171">
        <v>1.4000000000000001</v>
      </c>
      <c r="E190" s="171">
        <v>8</v>
      </c>
      <c r="F190" s="171">
        <v>1</v>
      </c>
      <c r="G190" s="171">
        <v>0.60000000000000009</v>
      </c>
      <c r="H190" s="171">
        <v>0.60000000000000009</v>
      </c>
      <c r="I190" s="173">
        <v>508.1</v>
      </c>
      <c r="J190" s="173">
        <v>387.70000000000005</v>
      </c>
      <c r="K190" s="163">
        <v>7</v>
      </c>
      <c r="L190" s="163">
        <v>13</v>
      </c>
      <c r="M190" s="163">
        <v>8</v>
      </c>
      <c r="N190" s="163">
        <v>2.8000000000000003</v>
      </c>
      <c r="O190" s="163">
        <v>11</v>
      </c>
      <c r="P190" s="149">
        <v>2.7669427237177211</v>
      </c>
      <c r="Q190" s="180">
        <f t="shared" si="119"/>
        <v>-9.8000000000000007</v>
      </c>
      <c r="R190" s="181">
        <f t="shared" si="120"/>
        <v>9.4</v>
      </c>
      <c r="S190" s="181">
        <v>5</v>
      </c>
      <c r="T190" s="182">
        <f t="shared" si="121"/>
        <v>2.8000000000000003</v>
      </c>
      <c r="U190" s="182">
        <f t="shared" si="122"/>
        <v>13</v>
      </c>
      <c r="V190" s="182">
        <f t="shared" si="123"/>
        <v>8</v>
      </c>
      <c r="W190" s="183">
        <f t="shared" si="124"/>
        <v>1.4000000000000001</v>
      </c>
      <c r="X190" s="149" t="s">
        <v>412</v>
      </c>
      <c r="Y190" s="171">
        <f t="shared" si="125"/>
        <v>24</v>
      </c>
      <c r="Z190" s="151">
        <f t="shared" si="127"/>
        <v>235</v>
      </c>
      <c r="AA190" s="151">
        <f t="shared" si="128"/>
        <v>9</v>
      </c>
      <c r="AB190" s="147" t="s">
        <v>5400</v>
      </c>
      <c r="AC190" s="172">
        <f t="shared" si="126"/>
        <v>23.1</v>
      </c>
      <c r="AD190" s="153">
        <f t="shared" si="129"/>
        <v>0.34631489999999998</v>
      </c>
      <c r="AE190" s="153" t="s">
        <v>15368</v>
      </c>
      <c r="AF190" s="153" t="s">
        <v>10382</v>
      </c>
      <c r="AG190" s="153" t="s">
        <v>20329</v>
      </c>
      <c r="AH190" s="153" t="s">
        <v>25288</v>
      </c>
      <c r="AI190" s="151">
        <f t="shared" si="130"/>
        <v>10.5</v>
      </c>
      <c r="AJ190" s="171">
        <f t="shared" si="131"/>
        <v>5.6</v>
      </c>
      <c r="AK190" s="171">
        <f t="shared" si="132"/>
        <v>1.4000000000000001</v>
      </c>
      <c r="AL190" s="171">
        <f t="shared" si="133"/>
        <v>8</v>
      </c>
      <c r="AM190" s="171">
        <f t="shared" si="134"/>
        <v>0.60000000000000009</v>
      </c>
      <c r="AN190" s="171">
        <f t="shared" si="135"/>
        <v>1</v>
      </c>
      <c r="AO190" s="147" t="s">
        <v>30248</v>
      </c>
      <c r="AP190" s="147" t="s">
        <v>35228</v>
      </c>
      <c r="AQ190" s="171">
        <f t="shared" si="136"/>
        <v>0.60000000000000009</v>
      </c>
      <c r="AR190" s="173">
        <f t="shared" si="137"/>
        <v>508.1</v>
      </c>
      <c r="AS190" s="173">
        <f t="shared" si="138"/>
        <v>387.70000000000005</v>
      </c>
      <c r="AT190" s="173" t="e">
        <f>ROUNDUP(#REF!/10,2)</f>
        <v>#REF!</v>
      </c>
      <c r="AU190" s="172" t="e">
        <f t="shared" si="139"/>
        <v>#REF!</v>
      </c>
      <c r="AV190" s="147" t="s">
        <v>39931</v>
      </c>
      <c r="BB190" s="174"/>
      <c r="BC190" s="174"/>
      <c r="BD190" s="174"/>
      <c r="BJ190" s="162">
        <v>0</v>
      </c>
      <c r="BY190" s="185">
        <v>281</v>
      </c>
    </row>
    <row r="191" spans="1:77" s="149" customFormat="1">
      <c r="A191" s="149" t="s">
        <v>40088</v>
      </c>
      <c r="B191" s="149">
        <v>28.5</v>
      </c>
      <c r="C191" s="149">
        <v>0.76072860000000009</v>
      </c>
      <c r="D191" s="171">
        <v>2.6</v>
      </c>
      <c r="E191" s="171">
        <v>10</v>
      </c>
      <c r="F191" s="171">
        <v>2.2000000000000002</v>
      </c>
      <c r="G191" s="171">
        <v>0</v>
      </c>
      <c r="H191" s="171">
        <v>0.60000000000000009</v>
      </c>
      <c r="I191" s="173">
        <v>431.90000000000003</v>
      </c>
      <c r="J191" s="173">
        <v>388.6</v>
      </c>
      <c r="K191" s="163">
        <v>5</v>
      </c>
      <c r="L191" s="163">
        <v>12</v>
      </c>
      <c r="M191" s="163">
        <v>17</v>
      </c>
      <c r="N191" s="163">
        <v>1.6</v>
      </c>
      <c r="O191" s="163">
        <v>6</v>
      </c>
      <c r="P191" s="149">
        <v>1.5920136591921841</v>
      </c>
      <c r="Q191" s="180">
        <f t="shared" si="119"/>
        <v>-6.6</v>
      </c>
      <c r="R191" s="181">
        <f t="shared" si="120"/>
        <v>9.1</v>
      </c>
      <c r="S191" s="181">
        <v>5</v>
      </c>
      <c r="T191" s="182">
        <f t="shared" si="121"/>
        <v>1.6</v>
      </c>
      <c r="U191" s="182">
        <f t="shared" si="122"/>
        <v>12</v>
      </c>
      <c r="V191" s="182">
        <f t="shared" si="123"/>
        <v>17</v>
      </c>
      <c r="W191" s="183">
        <f t="shared" si="124"/>
        <v>0.60000000000000009</v>
      </c>
      <c r="X191" s="149" t="s">
        <v>275</v>
      </c>
      <c r="Y191" s="171">
        <f t="shared" si="125"/>
        <v>29.400000000000002</v>
      </c>
      <c r="Z191" s="151">
        <f t="shared" si="127"/>
        <v>159</v>
      </c>
      <c r="AA191" s="151">
        <f t="shared" si="128"/>
        <v>12</v>
      </c>
      <c r="AB191" s="147" t="s">
        <v>5262</v>
      </c>
      <c r="AC191" s="172">
        <f t="shared" si="126"/>
        <v>28.5</v>
      </c>
      <c r="AD191" s="153">
        <f t="shared" si="129"/>
        <v>0.76072860000000009</v>
      </c>
      <c r="AE191" s="153" t="s">
        <v>15233</v>
      </c>
      <c r="AF191" s="153" t="s">
        <v>10245</v>
      </c>
      <c r="AG191" s="153" t="s">
        <v>20194</v>
      </c>
      <c r="AH191" s="153" t="s">
        <v>25152</v>
      </c>
      <c r="AI191" s="151">
        <f t="shared" si="130"/>
        <v>9.5</v>
      </c>
      <c r="AJ191" s="171">
        <f t="shared" si="131"/>
        <v>5</v>
      </c>
      <c r="AK191" s="171">
        <f t="shared" si="132"/>
        <v>2.6</v>
      </c>
      <c r="AL191" s="171">
        <f t="shared" si="133"/>
        <v>10</v>
      </c>
      <c r="AM191" s="171">
        <f t="shared" si="134"/>
        <v>0.60000000000000009</v>
      </c>
      <c r="AN191" s="171">
        <f t="shared" si="135"/>
        <v>2.2000000000000002</v>
      </c>
      <c r="AO191" s="147" t="s">
        <v>30110</v>
      </c>
      <c r="AP191" s="147" t="s">
        <v>35090</v>
      </c>
      <c r="AQ191" s="171">
        <f t="shared" si="136"/>
        <v>0</v>
      </c>
      <c r="AR191" s="173">
        <f t="shared" si="137"/>
        <v>431.90000000000003</v>
      </c>
      <c r="AS191" s="173">
        <f t="shared" si="138"/>
        <v>388.6</v>
      </c>
      <c r="AT191" s="173"/>
      <c r="AU191" s="172">
        <f>AC191/5+1</f>
        <v>6.7</v>
      </c>
      <c r="AV191" s="147" t="s">
        <v>39931</v>
      </c>
      <c r="AZ191" s="149">
        <v>152</v>
      </c>
      <c r="BA191" s="149">
        <v>-1</v>
      </c>
      <c r="BB191" s="174">
        <v>37.9</v>
      </c>
      <c r="BC191" s="174">
        <v>58.12</v>
      </c>
      <c r="BD191" s="174">
        <f>((1.092*8.3144*(BA191+273)*(LN(BB191)-1.013)/(0.93-(BA191+273)/(AZ191+273)))*((AZ191-AP191)/(AZ191-BA191))^0.383)*1000/BC191</f>
        <v>221785.76263215728</v>
      </c>
      <c r="BE191" s="184">
        <f>1-EXP(-2.63*(AW191/BD191)*(AZ191-BA191)*(1-((AZ191-AP191)/(AZ191-BA191))^0.38))</f>
        <v>0</v>
      </c>
      <c r="BF191" s="149">
        <f>AD191*AL191*AK191*AN191*AX191</f>
        <v>0</v>
      </c>
      <c r="BG191" s="149" t="e">
        <f>0.07*BF191*BE191/AY191</f>
        <v>#DIV/0!</v>
      </c>
      <c r="BH191" s="149">
        <f>(1-AD191)*AK191*AL191*AN191</f>
        <v>13.686324079999997</v>
      </c>
      <c r="BI191" s="175" t="e">
        <f>MROUND(#REF!,0.1)/5</f>
        <v>#REF!</v>
      </c>
      <c r="BJ191" s="162">
        <v>0</v>
      </c>
      <c r="BK191" s="176">
        <f>CEILING(AN191,0.2)</f>
        <v>2.2000000000000002</v>
      </c>
      <c r="BL191" s="176">
        <f>AM191</f>
        <v>0.60000000000000009</v>
      </c>
      <c r="BM191" s="176">
        <f>CEILING((1-AD191)*AN191,0.2)</f>
        <v>0.60000000000000009</v>
      </c>
      <c r="BN191" s="161" t="e">
        <f>BH191+BG191</f>
        <v>#DIV/0!</v>
      </c>
      <c r="BW191" s="149">
        <f>Z191</f>
        <v>159</v>
      </c>
      <c r="BX191" s="161" t="e">
        <f>BG191/BH191</f>
        <v>#DIV/0!</v>
      </c>
      <c r="BY191" s="185">
        <v>143</v>
      </c>
    </row>
    <row r="192" spans="1:77" s="149" customFormat="1">
      <c r="A192" s="149" t="s">
        <v>40165</v>
      </c>
      <c r="B192" s="149">
        <v>24.400000000000002</v>
      </c>
      <c r="C192" s="149">
        <v>0.6487039</v>
      </c>
      <c r="D192" s="171">
        <v>2.4000000000000004</v>
      </c>
      <c r="E192" s="171">
        <v>3.8000000000000003</v>
      </c>
      <c r="F192" s="171">
        <v>2.4000000000000004</v>
      </c>
      <c r="G192" s="171">
        <v>1</v>
      </c>
      <c r="H192" s="171">
        <v>0.8</v>
      </c>
      <c r="I192" s="173">
        <v>486.8</v>
      </c>
      <c r="J192" s="173">
        <v>311</v>
      </c>
      <c r="K192" s="163">
        <v>12</v>
      </c>
      <c r="L192" s="163">
        <v>13</v>
      </c>
      <c r="M192" s="163">
        <v>13</v>
      </c>
      <c r="N192" s="163">
        <v>0.8</v>
      </c>
      <c r="O192" s="163">
        <v>2</v>
      </c>
      <c r="P192" s="149">
        <v>0.86600585936681185</v>
      </c>
      <c r="Q192" s="180">
        <f t="shared" si="119"/>
        <v>-12.8</v>
      </c>
      <c r="R192" s="181">
        <f t="shared" si="120"/>
        <v>8.4</v>
      </c>
      <c r="S192" s="181">
        <v>5</v>
      </c>
      <c r="T192" s="182">
        <f t="shared" si="121"/>
        <v>0.8</v>
      </c>
      <c r="U192" s="182">
        <f t="shared" si="122"/>
        <v>13</v>
      </c>
      <c r="V192" s="182">
        <f t="shared" si="123"/>
        <v>13</v>
      </c>
      <c r="W192" s="183">
        <f t="shared" si="124"/>
        <v>0.4</v>
      </c>
      <c r="X192" s="149" t="s">
        <v>353</v>
      </c>
      <c r="Y192" s="171">
        <f t="shared" si="125"/>
        <v>25.3</v>
      </c>
      <c r="Z192" s="151">
        <f t="shared" si="127"/>
        <v>214</v>
      </c>
      <c r="AA192" s="151">
        <f t="shared" si="128"/>
        <v>14</v>
      </c>
      <c r="AB192" s="147" t="s">
        <v>5340</v>
      </c>
      <c r="AC192" s="172">
        <f t="shared" si="126"/>
        <v>24.400000000000002</v>
      </c>
      <c r="AD192" s="153">
        <f t="shared" si="129"/>
        <v>0.6487039</v>
      </c>
      <c r="AE192" s="153" t="s">
        <v>15309</v>
      </c>
      <c r="AF192" s="153" t="s">
        <v>10323</v>
      </c>
      <c r="AG192" s="153" t="s">
        <v>20269</v>
      </c>
      <c r="AH192" s="153" t="s">
        <v>25229</v>
      </c>
      <c r="AI192" s="151">
        <f t="shared" si="130"/>
        <v>12.6</v>
      </c>
      <c r="AJ192" s="171">
        <f t="shared" si="131"/>
        <v>6</v>
      </c>
      <c r="AK192" s="171">
        <f t="shared" si="132"/>
        <v>2.4000000000000004</v>
      </c>
      <c r="AL192" s="171">
        <f t="shared" si="133"/>
        <v>3.8000000000000003</v>
      </c>
      <c r="AM192" s="171">
        <f t="shared" si="134"/>
        <v>0.8</v>
      </c>
      <c r="AN192" s="171">
        <f t="shared" si="135"/>
        <v>2.4000000000000004</v>
      </c>
      <c r="AO192" s="147" t="s">
        <v>30188</v>
      </c>
      <c r="AP192" s="147" t="s">
        <v>35168</v>
      </c>
      <c r="AQ192" s="171">
        <f t="shared" si="136"/>
        <v>1</v>
      </c>
      <c r="AR192" s="173">
        <f t="shared" si="137"/>
        <v>486.8</v>
      </c>
      <c r="AS192" s="173">
        <f t="shared" si="138"/>
        <v>311</v>
      </c>
      <c r="AT192" s="173" t="e">
        <f>ROUNDUP(#REF!/10,2)</f>
        <v>#REF!</v>
      </c>
      <c r="AU192" s="172" t="e">
        <f>AT192/5+0.1</f>
        <v>#REF!</v>
      </c>
      <c r="AV192" s="147" t="s">
        <v>39931</v>
      </c>
      <c r="BB192" s="174"/>
      <c r="BC192" s="174"/>
      <c r="BD192" s="174"/>
      <c r="BJ192" s="162">
        <v>0</v>
      </c>
      <c r="BY192" s="185">
        <v>221</v>
      </c>
    </row>
    <row r="193" spans="1:77" s="149" customFormat="1">
      <c r="A193" s="149" t="s">
        <v>40105</v>
      </c>
      <c r="B193" s="149">
        <v>10</v>
      </c>
      <c r="C193" s="149">
        <v>0.41871849999999999</v>
      </c>
      <c r="D193" s="171">
        <v>0.8</v>
      </c>
      <c r="E193" s="171">
        <v>10</v>
      </c>
      <c r="F193" s="171">
        <v>1.6</v>
      </c>
      <c r="G193" s="171">
        <v>0.4</v>
      </c>
      <c r="H193" s="171">
        <v>1</v>
      </c>
      <c r="I193" s="173">
        <v>456.1</v>
      </c>
      <c r="J193" s="173">
        <v>422.40000000000003</v>
      </c>
      <c r="K193" s="163">
        <v>9</v>
      </c>
      <c r="L193" s="163">
        <v>18</v>
      </c>
      <c r="M193" s="163">
        <v>4</v>
      </c>
      <c r="N193" s="163">
        <v>1.6</v>
      </c>
      <c r="O193" s="163">
        <v>0</v>
      </c>
      <c r="P193" s="149">
        <v>1.6796850413714779</v>
      </c>
      <c r="Q193" s="180">
        <f t="shared" si="119"/>
        <v>-10.6</v>
      </c>
      <c r="R193" s="181">
        <f t="shared" si="120"/>
        <v>5.5</v>
      </c>
      <c r="S193" s="181">
        <v>5</v>
      </c>
      <c r="T193" s="182">
        <f t="shared" si="121"/>
        <v>1.6</v>
      </c>
      <c r="U193" s="182">
        <f t="shared" si="122"/>
        <v>18</v>
      </c>
      <c r="V193" s="182">
        <f t="shared" si="123"/>
        <v>4</v>
      </c>
      <c r="W193" s="183">
        <f t="shared" si="124"/>
        <v>0</v>
      </c>
      <c r="X193" s="149" t="s">
        <v>293</v>
      </c>
      <c r="Y193" s="171">
        <f t="shared" si="125"/>
        <v>15.2</v>
      </c>
      <c r="Z193" s="151">
        <f t="shared" si="127"/>
        <v>183</v>
      </c>
      <c r="AA193" s="151">
        <f t="shared" si="128"/>
        <v>9</v>
      </c>
      <c r="AB193" s="147" t="s">
        <v>5280</v>
      </c>
      <c r="AC193" s="172">
        <f t="shared" si="126"/>
        <v>10</v>
      </c>
      <c r="AD193" s="153">
        <f t="shared" si="129"/>
        <v>0.41871849999999999</v>
      </c>
      <c r="AE193" s="153" t="s">
        <v>15251</v>
      </c>
      <c r="AF193" s="153" t="s">
        <v>10263</v>
      </c>
      <c r="AG193" s="153" t="s">
        <v>20211</v>
      </c>
      <c r="AH193" s="153" t="s">
        <v>25170</v>
      </c>
      <c r="AI193" s="151">
        <f t="shared" si="130"/>
        <v>9.5</v>
      </c>
      <c r="AJ193" s="171">
        <f t="shared" si="131"/>
        <v>5.4</v>
      </c>
      <c r="AK193" s="171">
        <f t="shared" si="132"/>
        <v>0.8</v>
      </c>
      <c r="AL193" s="171">
        <f t="shared" si="133"/>
        <v>10</v>
      </c>
      <c r="AM193" s="171">
        <f t="shared" si="134"/>
        <v>1</v>
      </c>
      <c r="AN193" s="171">
        <f t="shared" si="135"/>
        <v>1.6</v>
      </c>
      <c r="AO193" s="147" t="s">
        <v>30128</v>
      </c>
      <c r="AP193" s="147" t="s">
        <v>35108</v>
      </c>
      <c r="AQ193" s="171">
        <f t="shared" si="136"/>
        <v>0.4</v>
      </c>
      <c r="AR193" s="173">
        <f t="shared" si="137"/>
        <v>456.1</v>
      </c>
      <c r="AS193" s="173">
        <f t="shared" si="138"/>
        <v>422.40000000000003</v>
      </c>
      <c r="AT193" s="173"/>
      <c r="AU193" s="172">
        <f>AC193/5+1</f>
        <v>3</v>
      </c>
      <c r="AV193" s="147" t="s">
        <v>39932</v>
      </c>
      <c r="AW193" s="149">
        <v>2845.8</v>
      </c>
      <c r="AX193" s="149">
        <v>501.21</v>
      </c>
      <c r="AY193" s="149">
        <v>4.7</v>
      </c>
      <c r="AZ193" s="149">
        <v>152</v>
      </c>
      <c r="BA193" s="149">
        <v>-1</v>
      </c>
      <c r="BB193" s="174">
        <v>37.9</v>
      </c>
      <c r="BC193" s="174">
        <v>58.12</v>
      </c>
      <c r="BD193" s="174">
        <f>((1.092*8.3144*(BA193+273)*(LN(BB193)-1.013)/(0.93-(BA193+273)/(AZ193+273)))*((AZ193-AP193)/(AZ193-BA193))^0.383)*1000/BC193</f>
        <v>81229.53212281008</v>
      </c>
      <c r="BE193" s="184">
        <f>1-EXP(-2.63*(AW193/BD193)*(AZ193-BA193)*(1-((AZ193-AP193)/(AZ193-BA193))^0.38))</f>
        <v>0.99998458371797583</v>
      </c>
      <c r="BF193" s="149">
        <f>AD193*AL193*AK193*AN193*AX193</f>
        <v>2686.283512128</v>
      </c>
      <c r="BG193" s="149">
        <f>0.07*BF193*BE193/AY193</f>
        <v>40.007861058226517</v>
      </c>
      <c r="BH193" s="149">
        <f>(1-AD193)*AK193*AL193*AN193</f>
        <v>7.4404032000000004</v>
      </c>
      <c r="BI193" s="175" t="e">
        <f>MROUND(#REF!,0.1)/5</f>
        <v>#REF!</v>
      </c>
      <c r="BJ193" s="108">
        <v>4.3</v>
      </c>
      <c r="BK193" s="176">
        <f>CEILING(AN193,0.2)</f>
        <v>1.6</v>
      </c>
      <c r="BL193" s="176">
        <f>AM193</f>
        <v>1</v>
      </c>
      <c r="BM193" s="176">
        <f>CEILING((1-AD193)*AN193,0.2)</f>
        <v>1</v>
      </c>
      <c r="BN193" s="161">
        <f>BH193+BG193</f>
        <v>47.448264258226516</v>
      </c>
      <c r="BO193" s="149">
        <v>1.2770707757228357</v>
      </c>
      <c r="BP193" s="149">
        <f>(BO193+AK193)*(BO193+AL193)*((1/3)*BO193+AN193)</f>
        <v>47.448298257439781</v>
      </c>
      <c r="BQ193" s="176">
        <f>MROUND((BO193+AK193),0.2)</f>
        <v>2</v>
      </c>
      <c r="BR193" s="176">
        <f>MROUND((BO193+AL193),0.2)</f>
        <v>11.200000000000001</v>
      </c>
      <c r="BS193" s="176">
        <f>IF(MROUND(((1/3)*BO193+BK193),0.2)*BR193*BQ193/BN193&gt;1.05,MROUND(((1/3)*BO193+BK193),0.2)-0.2,MROUND(((1/3)*BO193+BK193),0.2))</f>
        <v>2</v>
      </c>
      <c r="BT193" s="149">
        <f>BQ193*BR193*BS193</f>
        <v>44.800000000000004</v>
      </c>
      <c r="BU193" s="149" t="b">
        <f>IF(BM193&lt;BS193,TRUE, FALSE)</f>
        <v>1</v>
      </c>
      <c r="BV193" s="149" t="b">
        <f>IF(BH193&lt;BM193*BQ193*BR193,TRUE, FALSE)</f>
        <v>1</v>
      </c>
      <c r="BW193" s="149">
        <f>Z193</f>
        <v>183</v>
      </c>
      <c r="BX193" s="161">
        <f>BG193/BH193</f>
        <v>5.3771092752374647</v>
      </c>
      <c r="BY193" s="185">
        <v>161</v>
      </c>
    </row>
    <row r="194" spans="1:77" s="149" customFormat="1">
      <c r="A194" s="149" t="s">
        <v>40371</v>
      </c>
      <c r="B194" s="149">
        <v>23.6</v>
      </c>
      <c r="C194" s="149">
        <v>0.2832752</v>
      </c>
      <c r="D194" s="171">
        <v>2.4000000000000004</v>
      </c>
      <c r="E194" s="171">
        <v>2.2000000000000002</v>
      </c>
      <c r="F194" s="171">
        <v>2</v>
      </c>
      <c r="G194" s="171">
        <v>1</v>
      </c>
      <c r="H194" s="171">
        <v>1.4000000000000001</v>
      </c>
      <c r="I194" s="173">
        <v>400.1</v>
      </c>
      <c r="J194" s="173">
        <v>339.8</v>
      </c>
      <c r="K194" s="163">
        <v>13</v>
      </c>
      <c r="L194" s="163">
        <v>14</v>
      </c>
      <c r="M194" s="163">
        <v>9</v>
      </c>
      <c r="N194" s="163">
        <v>2.8000000000000003</v>
      </c>
      <c r="O194" s="163">
        <v>26</v>
      </c>
      <c r="P194" s="149">
        <v>2.8259568500443808</v>
      </c>
      <c r="Q194" s="180">
        <f t="shared" ref="Q194:Q201" si="140">-K194-N194</f>
        <v>-15.8</v>
      </c>
      <c r="R194" s="181">
        <f t="shared" ref="R194:R201" si="141">14.5-L194/2+W194</f>
        <v>13.9</v>
      </c>
      <c r="S194" s="181">
        <v>5</v>
      </c>
      <c r="T194" s="182">
        <f t="shared" ref="T194:T201" si="142">N194</f>
        <v>2.8000000000000003</v>
      </c>
      <c r="U194" s="182">
        <f t="shared" ref="U194:U201" si="143">L194</f>
        <v>14</v>
      </c>
      <c r="V194" s="182">
        <f t="shared" ref="V194:V201" si="144">M194</f>
        <v>9</v>
      </c>
      <c r="W194" s="183">
        <f t="shared" ref="W194:W201" si="145">MROUND(K194*TAN(RADIANS(O194)),0.2)</f>
        <v>6.4</v>
      </c>
      <c r="X194" s="149" t="s">
        <v>558</v>
      </c>
      <c r="Y194" s="171">
        <f t="shared" ref="Y194:Y225" si="146">MROUND(X194,0.1)+1+BJ194</f>
        <v>24.6</v>
      </c>
      <c r="Z194" s="151">
        <f t="shared" si="127"/>
        <v>127</v>
      </c>
      <c r="AA194" s="151">
        <f t="shared" si="128"/>
        <v>18</v>
      </c>
      <c r="AB194" s="147" t="s">
        <v>5546</v>
      </c>
      <c r="AC194" s="172">
        <f t="shared" ref="AC194:AC201" si="147">ROUNDUP(X194,1)</f>
        <v>23.6</v>
      </c>
      <c r="AD194" s="153">
        <f t="shared" si="129"/>
        <v>0.2832752</v>
      </c>
      <c r="AE194" s="153" t="s">
        <v>15513</v>
      </c>
      <c r="AF194" s="153" t="s">
        <v>10528</v>
      </c>
      <c r="AG194" s="153" t="s">
        <v>20474</v>
      </c>
      <c r="AH194" s="153" t="s">
        <v>25433</v>
      </c>
      <c r="AI194" s="151">
        <f t="shared" si="130"/>
        <v>13.4</v>
      </c>
      <c r="AJ194" s="171">
        <f t="shared" si="131"/>
        <v>6</v>
      </c>
      <c r="AK194" s="171">
        <f t="shared" si="132"/>
        <v>2.4000000000000004</v>
      </c>
      <c r="AL194" s="171">
        <f t="shared" si="133"/>
        <v>2.2000000000000002</v>
      </c>
      <c r="AM194" s="171">
        <f t="shared" si="134"/>
        <v>1.4000000000000001</v>
      </c>
      <c r="AN194" s="171">
        <f t="shared" si="135"/>
        <v>2</v>
      </c>
      <c r="AO194" s="147" t="s">
        <v>30394</v>
      </c>
      <c r="AP194" s="147" t="s">
        <v>35374</v>
      </c>
      <c r="AQ194" s="171">
        <f t="shared" si="136"/>
        <v>1</v>
      </c>
      <c r="AR194" s="173">
        <f t="shared" si="137"/>
        <v>400.1</v>
      </c>
      <c r="AS194" s="173">
        <f t="shared" si="138"/>
        <v>339.8</v>
      </c>
      <c r="AT194" s="173" t="e">
        <f>ROUNDUP(#REF!/10,2)</f>
        <v>#REF!</v>
      </c>
      <c r="AU194" s="172" t="e">
        <f>AT194/5+0.1</f>
        <v>#REF!</v>
      </c>
      <c r="AV194" s="193" t="s">
        <v>39931</v>
      </c>
      <c r="BB194" s="174"/>
      <c r="BC194" s="174"/>
      <c r="BD194" s="174"/>
      <c r="BJ194" s="162">
        <v>0</v>
      </c>
      <c r="BY194" s="185">
        <v>427</v>
      </c>
    </row>
    <row r="195" spans="1:77" s="149" customFormat="1">
      <c r="A195" s="149" t="s">
        <v>40390</v>
      </c>
      <c r="B195" s="149">
        <v>19.400000000000002</v>
      </c>
      <c r="C195" s="149">
        <v>0.52552379999999999</v>
      </c>
      <c r="D195" s="171">
        <v>2.6</v>
      </c>
      <c r="E195" s="171">
        <v>4.6000000000000005</v>
      </c>
      <c r="F195" s="171">
        <v>1.2000000000000002</v>
      </c>
      <c r="G195" s="171">
        <v>1.6</v>
      </c>
      <c r="H195" s="171">
        <v>0.60000000000000009</v>
      </c>
      <c r="I195" s="173">
        <v>384</v>
      </c>
      <c r="J195" s="173">
        <v>397.5</v>
      </c>
      <c r="K195" s="163">
        <v>9</v>
      </c>
      <c r="L195" s="163">
        <v>11</v>
      </c>
      <c r="M195" s="163">
        <v>8</v>
      </c>
      <c r="N195" s="163">
        <v>0.60000000000000009</v>
      </c>
      <c r="O195" s="163">
        <v>3</v>
      </c>
      <c r="P195" s="149">
        <v>0.51944947475018788</v>
      </c>
      <c r="Q195" s="180">
        <f t="shared" si="140"/>
        <v>-9.6</v>
      </c>
      <c r="R195" s="181">
        <f t="shared" si="141"/>
        <v>9.4</v>
      </c>
      <c r="S195" s="181">
        <v>5</v>
      </c>
      <c r="T195" s="182">
        <f t="shared" si="142"/>
        <v>0.60000000000000009</v>
      </c>
      <c r="U195" s="182">
        <f t="shared" si="143"/>
        <v>11</v>
      </c>
      <c r="V195" s="182">
        <f t="shared" si="144"/>
        <v>8</v>
      </c>
      <c r="W195" s="183">
        <f t="shared" si="145"/>
        <v>0.4</v>
      </c>
      <c r="X195" s="149" t="s">
        <v>577</v>
      </c>
      <c r="Y195" s="171">
        <f t="shared" si="146"/>
        <v>30.4</v>
      </c>
      <c r="Z195" s="151">
        <f t="shared" si="127"/>
        <v>111</v>
      </c>
      <c r="AA195" s="151">
        <f t="shared" si="128"/>
        <v>12</v>
      </c>
      <c r="AB195" s="147" t="s">
        <v>5565</v>
      </c>
      <c r="AC195" s="172">
        <f t="shared" si="147"/>
        <v>19.400000000000002</v>
      </c>
      <c r="AD195" s="153">
        <f t="shared" si="129"/>
        <v>0.52552379999999999</v>
      </c>
      <c r="AE195" s="153" t="s">
        <v>15532</v>
      </c>
      <c r="AF195" s="153" t="s">
        <v>10547</v>
      </c>
      <c r="AG195" s="153" t="s">
        <v>20493</v>
      </c>
      <c r="AH195" s="153" t="s">
        <v>25452</v>
      </c>
      <c r="AI195" s="151">
        <f t="shared" si="130"/>
        <v>12.2</v>
      </c>
      <c r="AJ195" s="171">
        <f t="shared" si="131"/>
        <v>6.6</v>
      </c>
      <c r="AK195" s="171">
        <f t="shared" si="132"/>
        <v>2.6</v>
      </c>
      <c r="AL195" s="171">
        <f t="shared" si="133"/>
        <v>4.6000000000000005</v>
      </c>
      <c r="AM195" s="171">
        <f t="shared" si="134"/>
        <v>0.60000000000000009</v>
      </c>
      <c r="AN195" s="171">
        <f t="shared" si="135"/>
        <v>1.2000000000000002</v>
      </c>
      <c r="AO195" s="147" t="s">
        <v>30413</v>
      </c>
      <c r="AP195" s="147" t="s">
        <v>35393</v>
      </c>
      <c r="AQ195" s="171">
        <f t="shared" si="136"/>
        <v>1.6</v>
      </c>
      <c r="AR195" s="173">
        <f t="shared" si="137"/>
        <v>384</v>
      </c>
      <c r="AS195" s="173">
        <f t="shared" si="138"/>
        <v>397.5</v>
      </c>
      <c r="AT195" s="173" t="e">
        <f>ROUNDUP(#REF!/10,2)</f>
        <v>#REF!</v>
      </c>
      <c r="AU195" s="172" t="e">
        <f>AT195/5+0.1</f>
        <v>#REF!</v>
      </c>
      <c r="AV195" s="193" t="s">
        <v>39932</v>
      </c>
      <c r="BB195" s="174"/>
      <c r="BC195" s="174"/>
      <c r="BD195" s="174"/>
      <c r="BJ195" s="108">
        <v>10.1</v>
      </c>
      <c r="BY195" s="185">
        <v>446</v>
      </c>
    </row>
    <row r="196" spans="1:77" s="149" customFormat="1">
      <c r="A196" s="149" t="s">
        <v>39977</v>
      </c>
      <c r="B196" s="149">
        <v>31.8</v>
      </c>
      <c r="C196" s="149">
        <v>0.12767120000000001</v>
      </c>
      <c r="D196" s="171">
        <v>0.60000000000000009</v>
      </c>
      <c r="E196" s="171">
        <v>5.4</v>
      </c>
      <c r="F196" s="171">
        <v>0.8</v>
      </c>
      <c r="G196" s="171">
        <v>1.4000000000000001</v>
      </c>
      <c r="H196" s="171">
        <v>0.60000000000000009</v>
      </c>
      <c r="I196" s="173">
        <v>530.1</v>
      </c>
      <c r="J196" s="173">
        <v>316.20000000000005</v>
      </c>
      <c r="K196" s="163">
        <v>20</v>
      </c>
      <c r="L196" s="163">
        <v>4</v>
      </c>
      <c r="M196" s="163">
        <v>5</v>
      </c>
      <c r="N196" s="163">
        <v>2.4000000000000004</v>
      </c>
      <c r="O196" s="163">
        <v>21</v>
      </c>
      <c r="P196" s="149">
        <v>2.3554014057099208</v>
      </c>
      <c r="Q196" s="180">
        <f t="shared" si="140"/>
        <v>-22.4</v>
      </c>
      <c r="R196" s="181">
        <f t="shared" si="141"/>
        <v>20.100000000000001</v>
      </c>
      <c r="S196" s="181">
        <v>5</v>
      </c>
      <c r="T196" s="182">
        <f t="shared" si="142"/>
        <v>2.4000000000000004</v>
      </c>
      <c r="U196" s="182">
        <f t="shared" si="143"/>
        <v>4</v>
      </c>
      <c r="V196" s="182">
        <f t="shared" si="144"/>
        <v>5</v>
      </c>
      <c r="W196" s="183">
        <f t="shared" si="145"/>
        <v>7.6000000000000005</v>
      </c>
      <c r="X196" s="149" t="s">
        <v>163</v>
      </c>
      <c r="Y196" s="171">
        <f t="shared" si="146"/>
        <v>32.799999999999997</v>
      </c>
      <c r="Z196" s="151">
        <f t="shared" si="127"/>
        <v>257</v>
      </c>
      <c r="AA196" s="151">
        <f t="shared" si="128"/>
        <v>6</v>
      </c>
      <c r="AB196" s="147" t="s">
        <v>5150</v>
      </c>
      <c r="AC196" s="172">
        <f t="shared" si="147"/>
        <v>31.8</v>
      </c>
      <c r="AD196" s="153">
        <f t="shared" si="129"/>
        <v>0.12767120000000001</v>
      </c>
      <c r="AE196" s="153" t="s">
        <v>15122</v>
      </c>
      <c r="AF196" s="153" t="s">
        <v>10134</v>
      </c>
      <c r="AG196" s="153" t="s">
        <v>20082</v>
      </c>
      <c r="AH196" s="153" t="s">
        <v>25041</v>
      </c>
      <c r="AI196" s="151">
        <f t="shared" si="130"/>
        <v>11.8</v>
      </c>
      <c r="AJ196" s="171">
        <f t="shared" si="131"/>
        <v>6.4</v>
      </c>
      <c r="AK196" s="171">
        <f t="shared" si="132"/>
        <v>0.60000000000000009</v>
      </c>
      <c r="AL196" s="171">
        <f t="shared" si="133"/>
        <v>5.4</v>
      </c>
      <c r="AM196" s="171">
        <f t="shared" si="134"/>
        <v>0.60000000000000009</v>
      </c>
      <c r="AN196" s="171">
        <f t="shared" si="135"/>
        <v>0.8</v>
      </c>
      <c r="AO196" s="147" t="s">
        <v>29998</v>
      </c>
      <c r="AP196" s="147" t="s">
        <v>34979</v>
      </c>
      <c r="AQ196" s="171">
        <f t="shared" si="136"/>
        <v>1.4000000000000001</v>
      </c>
      <c r="AR196" s="173">
        <f t="shared" si="137"/>
        <v>530.1</v>
      </c>
      <c r="AS196" s="173">
        <f t="shared" si="138"/>
        <v>316.20000000000005</v>
      </c>
      <c r="AT196" s="173"/>
      <c r="AU196" s="172">
        <f>AC196/5+1</f>
        <v>7.36</v>
      </c>
      <c r="AV196" s="147" t="s">
        <v>39931</v>
      </c>
      <c r="AZ196" s="149">
        <v>152</v>
      </c>
      <c r="BA196" s="149">
        <v>-1</v>
      </c>
      <c r="BB196" s="174">
        <v>37.9</v>
      </c>
      <c r="BC196" s="174">
        <v>58.12</v>
      </c>
      <c r="BD196" s="174">
        <f>((1.092*8.3144*(BA196+273)*(LN(BB196)-1.013)/(0.93-(BA196+273)/(AZ196+273)))*((AZ196-AP196)/(AZ196-BA196))^0.383)*1000/BC196</f>
        <v>337242.83543003938</v>
      </c>
      <c r="BE196" s="184">
        <f>1-EXP(-2.63*(AW196/BD196)*(AZ196-BA196)*(1-((AZ196-AP196)/(AZ196-BA196))^0.38))</f>
        <v>0</v>
      </c>
      <c r="BF196" s="149">
        <f>AD196*AL196*AK196*AN196*AX196</f>
        <v>0</v>
      </c>
      <c r="BG196" s="149" t="e">
        <f>0.07*BF196*BE196/AY196</f>
        <v>#DIV/0!</v>
      </c>
      <c r="BH196" s="149">
        <f>(1-AD196)*AK196*AL196*AN196</f>
        <v>2.2610762496000003</v>
      </c>
      <c r="BI196" s="175" t="e">
        <f>MROUND(#REF!,0.1)/5</f>
        <v>#REF!</v>
      </c>
      <c r="BJ196" s="149">
        <v>0</v>
      </c>
      <c r="BK196" s="176">
        <f>CEILING(AN196,0.2)</f>
        <v>0.8</v>
      </c>
      <c r="BL196" s="176">
        <f>AM196</f>
        <v>0.60000000000000009</v>
      </c>
      <c r="BM196" s="176">
        <f>CEILING((1-AD196)*AN196,0.2)</f>
        <v>0.8</v>
      </c>
      <c r="BN196" s="161" t="e">
        <f>BH196+BG196</f>
        <v>#DIV/0!</v>
      </c>
      <c r="BW196" s="149">
        <f>Z196</f>
        <v>257</v>
      </c>
      <c r="BX196" s="161" t="e">
        <f>BG196/BH196</f>
        <v>#DIV/0!</v>
      </c>
      <c r="BY196" s="185">
        <v>31</v>
      </c>
    </row>
    <row r="197" spans="1:77" s="149" customFormat="1">
      <c r="A197" s="149" t="s">
        <v>39994</v>
      </c>
      <c r="B197" s="149">
        <v>16.600000000000001</v>
      </c>
      <c r="C197" s="149">
        <v>0.32849390000000001</v>
      </c>
      <c r="D197" s="171">
        <v>0.8</v>
      </c>
      <c r="E197" s="171">
        <v>7</v>
      </c>
      <c r="F197" s="171">
        <v>1.2000000000000002</v>
      </c>
      <c r="G197" s="171">
        <v>1.2000000000000002</v>
      </c>
      <c r="H197" s="171">
        <v>0.8</v>
      </c>
      <c r="I197" s="173">
        <v>563</v>
      </c>
      <c r="J197" s="173">
        <v>319.70000000000005</v>
      </c>
      <c r="K197" s="163">
        <v>20</v>
      </c>
      <c r="L197" s="163">
        <v>16</v>
      </c>
      <c r="M197" s="163">
        <v>13</v>
      </c>
      <c r="N197" s="163">
        <v>2.6</v>
      </c>
      <c r="O197" s="163">
        <v>6</v>
      </c>
      <c r="P197" s="149">
        <v>2.5357717758699625</v>
      </c>
      <c r="Q197" s="180">
        <f t="shared" si="140"/>
        <v>-22.6</v>
      </c>
      <c r="R197" s="181">
        <f t="shared" si="141"/>
        <v>8.6999999999999993</v>
      </c>
      <c r="S197" s="181">
        <v>5</v>
      </c>
      <c r="T197" s="182">
        <f t="shared" si="142"/>
        <v>2.6</v>
      </c>
      <c r="U197" s="182">
        <f t="shared" si="143"/>
        <v>16</v>
      </c>
      <c r="V197" s="182">
        <f t="shared" si="144"/>
        <v>13</v>
      </c>
      <c r="W197" s="183">
        <f t="shared" si="145"/>
        <v>2.2000000000000002</v>
      </c>
      <c r="X197" s="149" t="s">
        <v>180</v>
      </c>
      <c r="Y197" s="171">
        <f t="shared" si="146"/>
        <v>17.600000000000001</v>
      </c>
      <c r="Z197" s="151">
        <f t="shared" si="127"/>
        <v>290</v>
      </c>
      <c r="AA197" s="151">
        <f t="shared" si="128"/>
        <v>8</v>
      </c>
      <c r="AB197" s="147" t="s">
        <v>5167</v>
      </c>
      <c r="AC197" s="172">
        <f t="shared" si="147"/>
        <v>16.600000000000001</v>
      </c>
      <c r="AD197" s="153">
        <f t="shared" si="129"/>
        <v>0.32849390000000001</v>
      </c>
      <c r="AE197" s="153" t="s">
        <v>15139</v>
      </c>
      <c r="AF197" s="153" t="s">
        <v>10151</v>
      </c>
      <c r="AG197" s="153" t="s">
        <v>20099</v>
      </c>
      <c r="AH197" s="153" t="s">
        <v>25058</v>
      </c>
      <c r="AI197" s="151">
        <f t="shared" si="130"/>
        <v>11</v>
      </c>
      <c r="AJ197" s="171">
        <f t="shared" si="131"/>
        <v>6.2</v>
      </c>
      <c r="AK197" s="171">
        <f t="shared" si="132"/>
        <v>0.8</v>
      </c>
      <c r="AL197" s="171">
        <f t="shared" si="133"/>
        <v>7</v>
      </c>
      <c r="AM197" s="171">
        <f t="shared" si="134"/>
        <v>0.8</v>
      </c>
      <c r="AN197" s="171">
        <f t="shared" si="135"/>
        <v>1.2000000000000002</v>
      </c>
      <c r="AO197" s="147" t="s">
        <v>30015</v>
      </c>
      <c r="AP197" s="147" t="s">
        <v>34996</v>
      </c>
      <c r="AQ197" s="171">
        <f t="shared" si="136"/>
        <v>1.2000000000000002</v>
      </c>
      <c r="AR197" s="173">
        <f t="shared" si="137"/>
        <v>563</v>
      </c>
      <c r="AS197" s="173">
        <f t="shared" si="138"/>
        <v>319.70000000000005</v>
      </c>
      <c r="AT197" s="173"/>
      <c r="AU197" s="172">
        <f>AC197/5+1</f>
        <v>4.32</v>
      </c>
      <c r="AV197" s="147" t="s">
        <v>39931</v>
      </c>
      <c r="AZ197" s="149">
        <v>152</v>
      </c>
      <c r="BA197" s="149">
        <v>-1</v>
      </c>
      <c r="BB197" s="174">
        <v>37.9</v>
      </c>
      <c r="BC197" s="174">
        <v>58.12</v>
      </c>
      <c r="BD197" s="174">
        <f>((1.092*8.3144*(BA197+273)*(LN(BB197)-1.013)/(0.93-(BA197+273)/(AZ197+273)))*((AZ197-AP197)/(AZ197-BA197))^0.383)*1000/BC197</f>
        <v>332976.7202888176</v>
      </c>
      <c r="BE197" s="184">
        <f>1-EXP(-2.63*(AW197/BD197)*(AZ197-BA197)*(1-((AZ197-AP197)/(AZ197-BA197))^0.38))</f>
        <v>0</v>
      </c>
      <c r="BF197" s="149">
        <f>AD197*AL197*AK197*AN197*AX197</f>
        <v>0</v>
      </c>
      <c r="BG197" s="149" t="e">
        <f>0.07*BF197*BE197/AY197</f>
        <v>#DIV/0!</v>
      </c>
      <c r="BH197" s="149">
        <f>(1-AD197)*AK197*AL197*AN197</f>
        <v>4.5125209920000007</v>
      </c>
      <c r="BI197" s="175" t="e">
        <f>MROUND(#REF!,0.1)/5</f>
        <v>#REF!</v>
      </c>
      <c r="BJ197" s="149">
        <v>0</v>
      </c>
      <c r="BK197" s="176">
        <f>CEILING(AN197,0.2)</f>
        <v>1.2000000000000002</v>
      </c>
      <c r="BL197" s="176">
        <f>AM197</f>
        <v>0.8</v>
      </c>
      <c r="BM197" s="176">
        <f>CEILING((1-AD197)*AN197,0.2)</f>
        <v>1</v>
      </c>
      <c r="BN197" s="161" t="e">
        <f>BH197+BG197</f>
        <v>#DIV/0!</v>
      </c>
      <c r="BW197" s="149">
        <f>Z197</f>
        <v>290</v>
      </c>
      <c r="BX197" s="161" t="e">
        <f>BG197/BH197</f>
        <v>#DIV/0!</v>
      </c>
      <c r="BY197" s="185">
        <v>48</v>
      </c>
    </row>
    <row r="198" spans="1:77" s="149" customFormat="1">
      <c r="A198" s="149" t="s">
        <v>40241</v>
      </c>
      <c r="B198" s="149">
        <v>31.6</v>
      </c>
      <c r="C198" s="149">
        <v>0.50037880000000001</v>
      </c>
      <c r="D198" s="171">
        <v>0.60000000000000009</v>
      </c>
      <c r="E198" s="171">
        <v>7.2</v>
      </c>
      <c r="F198" s="171">
        <v>1.2000000000000002</v>
      </c>
      <c r="G198" s="171">
        <v>0.8</v>
      </c>
      <c r="H198" s="171">
        <v>0.60000000000000009</v>
      </c>
      <c r="I198" s="173">
        <v>323.3</v>
      </c>
      <c r="J198" s="173">
        <v>402.8</v>
      </c>
      <c r="K198" s="163">
        <v>19</v>
      </c>
      <c r="L198" s="163">
        <v>8</v>
      </c>
      <c r="M198" s="163">
        <v>4</v>
      </c>
      <c r="N198" s="163">
        <v>1.4000000000000001</v>
      </c>
      <c r="O198" s="163">
        <v>3</v>
      </c>
      <c r="P198" s="149">
        <v>1.3622101418642898</v>
      </c>
      <c r="Q198" s="180">
        <f t="shared" si="140"/>
        <v>-20.399999999999999</v>
      </c>
      <c r="R198" s="181">
        <f t="shared" si="141"/>
        <v>11.5</v>
      </c>
      <c r="S198" s="181">
        <v>5</v>
      </c>
      <c r="T198" s="182">
        <f t="shared" si="142"/>
        <v>1.4000000000000001</v>
      </c>
      <c r="U198" s="182">
        <f t="shared" si="143"/>
        <v>8</v>
      </c>
      <c r="V198" s="182">
        <f t="shared" si="144"/>
        <v>4</v>
      </c>
      <c r="W198" s="183">
        <f t="shared" si="145"/>
        <v>1</v>
      </c>
      <c r="X198" s="149" t="s">
        <v>428</v>
      </c>
      <c r="Y198" s="171">
        <f t="shared" si="146"/>
        <v>32.6</v>
      </c>
      <c r="Z198" s="151">
        <f t="shared" si="127"/>
        <v>50</v>
      </c>
      <c r="AA198" s="151">
        <f t="shared" si="128"/>
        <v>6</v>
      </c>
      <c r="AB198" s="147" t="s">
        <v>5416</v>
      </c>
      <c r="AC198" s="172">
        <f t="shared" si="147"/>
        <v>31.6</v>
      </c>
      <c r="AD198" s="153">
        <f t="shared" si="129"/>
        <v>0.50037880000000001</v>
      </c>
      <c r="AE198" s="153" t="s">
        <v>15384</v>
      </c>
      <c r="AF198" s="153" t="s">
        <v>10398</v>
      </c>
      <c r="AG198" s="153" t="s">
        <v>20345</v>
      </c>
      <c r="AH198" s="153" t="s">
        <v>25304</v>
      </c>
      <c r="AI198" s="151">
        <f t="shared" si="130"/>
        <v>10.9</v>
      </c>
      <c r="AJ198" s="171">
        <f t="shared" si="131"/>
        <v>5.8</v>
      </c>
      <c r="AK198" s="171">
        <f t="shared" si="132"/>
        <v>0.60000000000000009</v>
      </c>
      <c r="AL198" s="171">
        <f t="shared" si="133"/>
        <v>7.2</v>
      </c>
      <c r="AM198" s="171">
        <f t="shared" ref="AM198:AM201" si="148">IF(BJ198&gt;0,CEILING((1-AD198)*AN198,0.2),IF(MROUND((1-AD198)*AN198,0.2)&lt;0.2,MROUND((1-AD198)*AN198,0.2)+0.2, MROUND((1-AD198)*AN198,0.2)))</f>
        <v>0.60000000000000009</v>
      </c>
      <c r="AN198" s="171">
        <f t="shared" si="135"/>
        <v>1.2000000000000002</v>
      </c>
      <c r="AO198" s="147" t="s">
        <v>30264</v>
      </c>
      <c r="AP198" s="147" t="s">
        <v>35244</v>
      </c>
      <c r="AQ198" s="171">
        <f t="shared" si="136"/>
        <v>0.8</v>
      </c>
      <c r="AR198" s="173">
        <f t="shared" si="137"/>
        <v>323.3</v>
      </c>
      <c r="AS198" s="173">
        <f t="shared" si="138"/>
        <v>402.8</v>
      </c>
      <c r="AT198" s="173" t="e">
        <f>ROUNDUP(#REF!/10,2)</f>
        <v>#REF!</v>
      </c>
      <c r="AU198" s="172" t="e">
        <f>AT198/5+0.1</f>
        <v>#REF!</v>
      </c>
      <c r="AV198" s="147" t="s">
        <v>39931</v>
      </c>
      <c r="BB198" s="174"/>
      <c r="BC198" s="174"/>
      <c r="BD198" s="174"/>
      <c r="BJ198" s="162">
        <v>0</v>
      </c>
      <c r="BY198" s="185">
        <v>297</v>
      </c>
    </row>
    <row r="199" spans="1:77" s="149" customFormat="1">
      <c r="A199" s="149" t="s">
        <v>40092</v>
      </c>
      <c r="B199" s="149">
        <v>19.700000000000003</v>
      </c>
      <c r="C199" s="149">
        <v>0.10816509999999999</v>
      </c>
      <c r="D199" s="171">
        <v>2.6</v>
      </c>
      <c r="E199" s="171">
        <v>6.2</v>
      </c>
      <c r="F199" s="171">
        <v>0.60000000000000009</v>
      </c>
      <c r="G199" s="171">
        <v>1.4000000000000001</v>
      </c>
      <c r="H199" s="171">
        <v>0.60000000000000009</v>
      </c>
      <c r="I199" s="173">
        <v>572.9</v>
      </c>
      <c r="J199" s="173">
        <v>358.1</v>
      </c>
      <c r="K199" s="163">
        <v>12</v>
      </c>
      <c r="L199" s="163">
        <v>14</v>
      </c>
      <c r="M199" s="163">
        <v>14</v>
      </c>
      <c r="N199" s="163">
        <v>1.8</v>
      </c>
      <c r="O199" s="163">
        <v>6</v>
      </c>
      <c r="P199" s="149">
        <v>1.8427138503856186</v>
      </c>
      <c r="Q199" s="180">
        <f t="shared" si="140"/>
        <v>-13.8</v>
      </c>
      <c r="R199" s="181">
        <f t="shared" si="141"/>
        <v>8.6999999999999993</v>
      </c>
      <c r="S199" s="181">
        <v>5</v>
      </c>
      <c r="T199" s="182">
        <f t="shared" si="142"/>
        <v>1.8</v>
      </c>
      <c r="U199" s="182">
        <f t="shared" si="143"/>
        <v>14</v>
      </c>
      <c r="V199" s="182">
        <f t="shared" si="144"/>
        <v>14</v>
      </c>
      <c r="W199" s="183">
        <f t="shared" si="145"/>
        <v>1.2000000000000002</v>
      </c>
      <c r="X199" s="149" t="s">
        <v>279</v>
      </c>
      <c r="Y199" s="171">
        <f t="shared" si="146"/>
        <v>20.700000000000003</v>
      </c>
      <c r="Z199" s="151">
        <f t="shared" si="127"/>
        <v>300</v>
      </c>
      <c r="AA199" s="151">
        <f t="shared" si="128"/>
        <v>12</v>
      </c>
      <c r="AB199" s="147" t="s">
        <v>5266</v>
      </c>
      <c r="AC199" s="172">
        <f t="shared" si="147"/>
        <v>19.700000000000003</v>
      </c>
      <c r="AD199" s="153">
        <f t="shared" si="129"/>
        <v>0.10816509999999999</v>
      </c>
      <c r="AE199" s="153" t="s">
        <v>15237</v>
      </c>
      <c r="AF199" s="153" t="s">
        <v>10249</v>
      </c>
      <c r="AG199" s="153" t="s">
        <v>20198</v>
      </c>
      <c r="AH199" s="153" t="s">
        <v>25156</v>
      </c>
      <c r="AI199" s="151">
        <f t="shared" si="130"/>
        <v>11.4</v>
      </c>
      <c r="AJ199" s="171">
        <f t="shared" si="131"/>
        <v>6.4</v>
      </c>
      <c r="AK199" s="171">
        <f t="shared" si="132"/>
        <v>2.6</v>
      </c>
      <c r="AL199" s="171">
        <f t="shared" si="133"/>
        <v>6.2</v>
      </c>
      <c r="AM199" s="171">
        <f t="shared" si="148"/>
        <v>0.60000000000000009</v>
      </c>
      <c r="AN199" s="171">
        <f t="shared" si="135"/>
        <v>0.60000000000000009</v>
      </c>
      <c r="AO199" s="147" t="s">
        <v>30114</v>
      </c>
      <c r="AP199" s="147" t="s">
        <v>35094</v>
      </c>
      <c r="AQ199" s="171">
        <f t="shared" si="136"/>
        <v>1.4000000000000001</v>
      </c>
      <c r="AR199" s="173">
        <f t="shared" si="137"/>
        <v>572.9</v>
      </c>
      <c r="AS199" s="173">
        <f t="shared" si="138"/>
        <v>358.1</v>
      </c>
      <c r="AT199" s="173"/>
      <c r="AU199" s="172">
        <f>AC199/5+1</f>
        <v>4.9400000000000004</v>
      </c>
      <c r="AV199" s="147" t="s">
        <v>39931</v>
      </c>
      <c r="AZ199" s="149">
        <v>152</v>
      </c>
      <c r="BA199" s="149">
        <v>-1</v>
      </c>
      <c r="BB199" s="174">
        <v>37.9</v>
      </c>
      <c r="BC199" s="174">
        <v>58.12</v>
      </c>
      <c r="BD199" s="174">
        <f>((1.092*8.3144*(BA199+273)*(LN(BB199)-1.013)/(0.93-(BA199+273)/(AZ199+273)))*((AZ199-AP199)/(AZ199-BA199))^0.383)*1000/BC199</f>
        <v>279931.89041747904</v>
      </c>
      <c r="BE199" s="184">
        <f>1-EXP(-2.63*(AW199/BD199)*(AZ199-BA199)*(1-((AZ199-AP199)/(AZ199-BA199))^0.38))</f>
        <v>0</v>
      </c>
      <c r="BF199" s="149">
        <f>AD199*AL199*AK199*AN199*AX199</f>
        <v>0</v>
      </c>
      <c r="BG199" s="149" t="e">
        <f>0.07*BF199*BE199/AY199</f>
        <v>#DIV/0!</v>
      </c>
      <c r="BH199" s="149">
        <f>(1-AD199)*AK199*AL199*AN199</f>
        <v>8.625827152800003</v>
      </c>
      <c r="BI199" s="175" t="e">
        <f>MROUND(#REF!,0.1)/5</f>
        <v>#REF!</v>
      </c>
      <c r="BJ199" s="162">
        <v>0</v>
      </c>
      <c r="BK199" s="176">
        <f>CEILING(AN199,0.2)</f>
        <v>0.60000000000000009</v>
      </c>
      <c r="BL199" s="176">
        <f>AM199</f>
        <v>0.60000000000000009</v>
      </c>
      <c r="BM199" s="176">
        <f>CEILING((1-AD199)*AN199,0.2)</f>
        <v>0.60000000000000009</v>
      </c>
      <c r="BN199" s="161" t="e">
        <f>BH199+BG199</f>
        <v>#DIV/0!</v>
      </c>
      <c r="BW199" s="149">
        <f>Z199</f>
        <v>300</v>
      </c>
      <c r="BX199" s="161" t="e">
        <f>BG199/BH199</f>
        <v>#DIV/0!</v>
      </c>
      <c r="BY199" s="185">
        <v>147</v>
      </c>
    </row>
    <row r="200" spans="1:77" s="149" customFormat="1">
      <c r="A200" s="149" t="s">
        <v>40360</v>
      </c>
      <c r="B200" s="149">
        <v>17.700000000000003</v>
      </c>
      <c r="C200" s="149">
        <v>0.18233899999999997</v>
      </c>
      <c r="D200" s="171">
        <v>0.8</v>
      </c>
      <c r="E200" s="171">
        <v>2.2000000000000002</v>
      </c>
      <c r="F200" s="171">
        <v>1.8</v>
      </c>
      <c r="G200" s="171">
        <v>1.8</v>
      </c>
      <c r="H200" s="171">
        <v>1.6</v>
      </c>
      <c r="I200" s="173">
        <v>345.90000000000003</v>
      </c>
      <c r="J200" s="173">
        <v>381.8</v>
      </c>
      <c r="K200" s="163">
        <v>7</v>
      </c>
      <c r="L200" s="163">
        <v>17</v>
      </c>
      <c r="M200" s="163">
        <v>16</v>
      </c>
      <c r="N200" s="163">
        <v>2.2000000000000002</v>
      </c>
      <c r="O200" s="163">
        <v>23</v>
      </c>
      <c r="P200" s="149">
        <v>2.2474180077643324</v>
      </c>
      <c r="Q200" s="180">
        <f t="shared" si="140"/>
        <v>-9.1999999999999993</v>
      </c>
      <c r="R200" s="181">
        <f t="shared" si="141"/>
        <v>9</v>
      </c>
      <c r="S200" s="181">
        <v>5</v>
      </c>
      <c r="T200" s="182">
        <f t="shared" si="142"/>
        <v>2.2000000000000002</v>
      </c>
      <c r="U200" s="182">
        <f t="shared" si="143"/>
        <v>17</v>
      </c>
      <c r="V200" s="182">
        <f t="shared" si="144"/>
        <v>16</v>
      </c>
      <c r="W200" s="183">
        <f t="shared" si="145"/>
        <v>3</v>
      </c>
      <c r="X200" s="149" t="s">
        <v>547</v>
      </c>
      <c r="Y200" s="171">
        <f t="shared" si="146"/>
        <v>22.700000000000003</v>
      </c>
      <c r="Z200" s="151">
        <f t="shared" si="127"/>
        <v>73</v>
      </c>
      <c r="AA200" s="151">
        <f t="shared" si="128"/>
        <v>11</v>
      </c>
      <c r="AB200" s="147" t="s">
        <v>5535</v>
      </c>
      <c r="AC200" s="172">
        <f t="shared" si="147"/>
        <v>17.700000000000003</v>
      </c>
      <c r="AD200" s="153">
        <f t="shared" si="129"/>
        <v>0.18233899999999997</v>
      </c>
      <c r="AE200" s="153" t="s">
        <v>15502</v>
      </c>
      <c r="AF200" s="153" t="s">
        <v>10517</v>
      </c>
      <c r="AG200" s="153" t="s">
        <v>20464</v>
      </c>
      <c r="AH200" s="153" t="s">
        <v>25422</v>
      </c>
      <c r="AI200" s="151">
        <f t="shared" si="130"/>
        <v>13.4</v>
      </c>
      <c r="AJ200" s="171">
        <f t="shared" si="131"/>
        <v>6.8</v>
      </c>
      <c r="AK200" s="171">
        <f t="shared" si="132"/>
        <v>0.8</v>
      </c>
      <c r="AL200" s="171">
        <f t="shared" si="133"/>
        <v>2.2000000000000002</v>
      </c>
      <c r="AM200" s="171">
        <f t="shared" si="148"/>
        <v>1.6</v>
      </c>
      <c r="AN200" s="171">
        <f t="shared" si="135"/>
        <v>1.8</v>
      </c>
      <c r="AO200" s="147" t="s">
        <v>30383</v>
      </c>
      <c r="AP200" s="147" t="s">
        <v>35363</v>
      </c>
      <c r="AQ200" s="171">
        <f t="shared" si="136"/>
        <v>1.8</v>
      </c>
      <c r="AR200" s="173">
        <f t="shared" si="137"/>
        <v>345.90000000000003</v>
      </c>
      <c r="AS200" s="173">
        <f t="shared" si="138"/>
        <v>381.8</v>
      </c>
      <c r="AT200" s="173" t="e">
        <f>ROUNDUP(#REF!/10,2)</f>
        <v>#REF!</v>
      </c>
      <c r="AU200" s="172" t="e">
        <f>AT200/5+0.1</f>
        <v>#REF!</v>
      </c>
      <c r="AV200" s="193" t="s">
        <v>39932</v>
      </c>
      <c r="BB200" s="174"/>
      <c r="BC200" s="174"/>
      <c r="BD200" s="174"/>
      <c r="BJ200" s="108">
        <v>4.0999999999999996</v>
      </c>
      <c r="BY200" s="185">
        <v>416</v>
      </c>
    </row>
    <row r="201" spans="1:77" s="149" customFormat="1">
      <c r="A201" s="149" t="s">
        <v>40098</v>
      </c>
      <c r="B201" s="149">
        <v>29.700000000000003</v>
      </c>
      <c r="C201" s="149">
        <v>0.55171899999999996</v>
      </c>
      <c r="D201" s="171">
        <v>1.8</v>
      </c>
      <c r="E201" s="171">
        <v>3.2</v>
      </c>
      <c r="F201" s="171">
        <v>2.4000000000000004</v>
      </c>
      <c r="G201" s="171">
        <v>0.4</v>
      </c>
      <c r="H201" s="171">
        <v>1</v>
      </c>
      <c r="I201" s="173">
        <v>292.20000000000005</v>
      </c>
      <c r="J201" s="173">
        <v>398.5</v>
      </c>
      <c r="K201" s="163">
        <v>6</v>
      </c>
      <c r="L201" s="163">
        <v>5</v>
      </c>
      <c r="M201" s="163">
        <v>14</v>
      </c>
      <c r="N201" s="163">
        <v>1.6</v>
      </c>
      <c r="O201" s="163">
        <v>26</v>
      </c>
      <c r="P201" s="149">
        <v>1.5915431779989939</v>
      </c>
      <c r="Q201" s="180">
        <f t="shared" si="140"/>
        <v>-7.6</v>
      </c>
      <c r="R201" s="181">
        <f t="shared" si="141"/>
        <v>15</v>
      </c>
      <c r="S201" s="181">
        <v>5</v>
      </c>
      <c r="T201" s="182">
        <f t="shared" si="142"/>
        <v>1.6</v>
      </c>
      <c r="U201" s="182">
        <f t="shared" si="143"/>
        <v>5</v>
      </c>
      <c r="V201" s="182">
        <f t="shared" si="144"/>
        <v>14</v>
      </c>
      <c r="W201" s="183">
        <f t="shared" si="145"/>
        <v>3</v>
      </c>
      <c r="X201" s="149" t="s">
        <v>286</v>
      </c>
      <c r="Y201" s="171">
        <f t="shared" si="146"/>
        <v>30.6</v>
      </c>
      <c r="Z201" s="151">
        <f t="shared" si="127"/>
        <v>19</v>
      </c>
      <c r="AA201" s="151">
        <f t="shared" si="128"/>
        <v>13</v>
      </c>
      <c r="AB201" s="147" t="s">
        <v>5273</v>
      </c>
      <c r="AC201" s="172">
        <f t="shared" si="147"/>
        <v>29.700000000000003</v>
      </c>
      <c r="AD201" s="153">
        <f t="shared" si="129"/>
        <v>0.55171899999999996</v>
      </c>
      <c r="AE201" s="153" t="s">
        <v>15244</v>
      </c>
      <c r="AF201" s="153" t="s">
        <v>10256</v>
      </c>
      <c r="AG201" s="153" t="s">
        <v>20204</v>
      </c>
      <c r="AH201" s="153" t="s">
        <v>25163</v>
      </c>
      <c r="AI201" s="151">
        <f t="shared" si="130"/>
        <v>12.9</v>
      </c>
      <c r="AJ201" s="171">
        <f t="shared" si="131"/>
        <v>5.4</v>
      </c>
      <c r="AK201" s="171">
        <f t="shared" si="132"/>
        <v>1.8</v>
      </c>
      <c r="AL201" s="171">
        <f t="shared" si="133"/>
        <v>3.2</v>
      </c>
      <c r="AM201" s="171">
        <f t="shared" si="148"/>
        <v>1</v>
      </c>
      <c r="AN201" s="171">
        <f t="shared" si="135"/>
        <v>2.4000000000000004</v>
      </c>
      <c r="AO201" s="147" t="s">
        <v>30121</v>
      </c>
      <c r="AP201" s="147" t="s">
        <v>35101</v>
      </c>
      <c r="AQ201" s="171">
        <f t="shared" si="136"/>
        <v>0.4</v>
      </c>
      <c r="AR201" s="173">
        <f t="shared" si="137"/>
        <v>292.20000000000005</v>
      </c>
      <c r="AS201" s="173">
        <f t="shared" si="138"/>
        <v>398.5</v>
      </c>
      <c r="AT201" s="173"/>
      <c r="AU201" s="172">
        <f>AC201/5+1</f>
        <v>6.94</v>
      </c>
      <c r="AV201" s="147" t="s">
        <v>39931</v>
      </c>
      <c r="AZ201" s="149">
        <v>152</v>
      </c>
      <c r="BA201" s="149">
        <v>-1</v>
      </c>
      <c r="BB201" s="174">
        <v>37.9</v>
      </c>
      <c r="BC201" s="174">
        <v>58.12</v>
      </c>
      <c r="BD201" s="174">
        <f>((1.092*8.3144*(BA201+273)*(LN(BB201)-1.013)/(0.93-(BA201+273)/(AZ201+273)))*((AZ201-AP201)/(AZ201-BA201))^0.383)*1000/BC201</f>
        <v>196453.19076734103</v>
      </c>
      <c r="BE201" s="184">
        <f>1-EXP(-2.63*(AW201/BD201)*(AZ201-BA201)*(1-((AZ201-AP201)/(AZ201-BA201))^0.38))</f>
        <v>0</v>
      </c>
      <c r="BF201" s="149">
        <f>AD201*AL201*AK201*AN201*AX201</f>
        <v>0</v>
      </c>
      <c r="BG201" s="149" t="e">
        <f>0.07*BF201*BE201/AY201</f>
        <v>#DIV/0!</v>
      </c>
      <c r="BH201" s="149">
        <f>(1-AD201)*AK201*AL201*AN201</f>
        <v>6.1970365440000021</v>
      </c>
      <c r="BI201" s="175" t="e">
        <f>MROUND(#REF!,0.1)/5</f>
        <v>#REF!</v>
      </c>
      <c r="BJ201" s="162">
        <v>0</v>
      </c>
      <c r="BK201" s="176">
        <f>CEILING(AN201,0.2)</f>
        <v>2.4000000000000004</v>
      </c>
      <c r="BL201" s="176">
        <f>AM201</f>
        <v>1</v>
      </c>
      <c r="BM201" s="176">
        <f>CEILING((1-AD201)*AN201,0.2)</f>
        <v>1.2000000000000002</v>
      </c>
      <c r="BN201" s="161" t="e">
        <f>BH201+BG201</f>
        <v>#DIV/0!</v>
      </c>
      <c r="BW201" s="149">
        <f>Z201</f>
        <v>19</v>
      </c>
      <c r="BX201" s="161" t="e">
        <f>BG201/BH201</f>
        <v>#DIV/0!</v>
      </c>
      <c r="BY201" s="185">
        <v>154</v>
      </c>
    </row>
    <row r="202" spans="1:77" s="149" customFormat="1">
      <c r="J202" s="164"/>
      <c r="K202" s="163"/>
      <c r="L202" s="163"/>
      <c r="M202" s="163"/>
      <c r="N202" s="163"/>
      <c r="O202" s="163"/>
      <c r="Z202" s="161"/>
      <c r="AC202" s="164"/>
      <c r="AD202" s="165"/>
      <c r="AE202" s="165"/>
      <c r="AF202" s="165"/>
      <c r="AG202" s="165"/>
      <c r="AH202" s="165"/>
      <c r="AI202" s="161"/>
      <c r="AS202" s="164"/>
      <c r="AT202" s="164"/>
      <c r="AU202" s="164"/>
      <c r="BY202" s="194"/>
    </row>
    <row r="203" spans="1:77" s="149" customFormat="1">
      <c r="J203" s="164"/>
      <c r="K203" s="163"/>
      <c r="L203" s="163"/>
      <c r="M203" s="163"/>
      <c r="N203" s="163"/>
      <c r="O203" s="163"/>
      <c r="Z203" s="161"/>
      <c r="AC203" s="164"/>
      <c r="AD203" s="165"/>
      <c r="AE203" s="165"/>
      <c r="AF203" s="165"/>
      <c r="AG203" s="165"/>
      <c r="AH203" s="165"/>
      <c r="AI203" s="161"/>
      <c r="AS203" s="164"/>
      <c r="AT203" s="164"/>
      <c r="AU203" s="164"/>
      <c r="BY203" s="194"/>
    </row>
    <row r="204" spans="1:77" s="149" customFormat="1">
      <c r="J204" s="164"/>
      <c r="K204" s="163"/>
      <c r="L204" s="163"/>
      <c r="M204" s="163"/>
      <c r="N204" s="163"/>
      <c r="O204" s="163"/>
      <c r="Z204" s="161"/>
      <c r="AC204" s="164"/>
      <c r="AD204" s="165"/>
      <c r="AE204" s="165"/>
      <c r="AF204" s="165"/>
      <c r="AG204" s="165"/>
      <c r="AH204" s="165"/>
      <c r="AI204" s="161"/>
      <c r="AS204" s="164"/>
      <c r="AT204" s="164"/>
      <c r="AU204" s="164"/>
      <c r="BY204" s="194"/>
    </row>
    <row r="205" spans="1:77" s="149" customFormat="1">
      <c r="J205" s="164"/>
      <c r="K205" s="163"/>
      <c r="L205" s="163"/>
      <c r="M205" s="163"/>
      <c r="N205" s="163"/>
      <c r="O205" s="163"/>
      <c r="Z205" s="161"/>
      <c r="AC205" s="164"/>
      <c r="AD205" s="165"/>
      <c r="AE205" s="165"/>
      <c r="AF205" s="165"/>
      <c r="AG205" s="165"/>
      <c r="AH205" s="165"/>
      <c r="AI205" s="161"/>
      <c r="AS205" s="164"/>
      <c r="AT205" s="164"/>
      <c r="AU205" s="164"/>
      <c r="BY205" s="194"/>
    </row>
    <row r="206" spans="1:77" s="149" customFormat="1">
      <c r="J206" s="164"/>
      <c r="K206" s="163"/>
      <c r="L206" s="163"/>
      <c r="M206" s="163"/>
      <c r="N206" s="163"/>
      <c r="O206" s="163"/>
      <c r="Z206" s="161"/>
      <c r="AC206" s="164"/>
      <c r="AD206" s="165"/>
      <c r="AE206" s="165"/>
      <c r="AF206" s="165"/>
      <c r="AG206" s="165"/>
      <c r="AH206" s="165"/>
      <c r="AI206" s="161"/>
      <c r="AS206" s="164"/>
      <c r="AT206" s="164"/>
      <c r="AU206" s="164"/>
      <c r="BY206" s="194"/>
    </row>
    <row r="207" spans="1:77" s="149" customFormat="1">
      <c r="J207" s="164"/>
      <c r="K207" s="163"/>
      <c r="L207" s="163"/>
      <c r="M207" s="163"/>
      <c r="N207" s="163"/>
      <c r="O207" s="163"/>
      <c r="Z207" s="161"/>
      <c r="AC207" s="164"/>
      <c r="AD207" s="165"/>
      <c r="AE207" s="165"/>
      <c r="AF207" s="165"/>
      <c r="AG207" s="165"/>
      <c r="AH207" s="165"/>
      <c r="AI207" s="161"/>
      <c r="AS207" s="164"/>
      <c r="AT207" s="164"/>
      <c r="AU207" s="164"/>
      <c r="BY207" s="194"/>
    </row>
    <row r="208" spans="1:77" s="149" customFormat="1">
      <c r="J208" s="164"/>
      <c r="K208" s="163"/>
      <c r="L208" s="163"/>
      <c r="M208" s="163"/>
      <c r="N208" s="163"/>
      <c r="O208" s="163"/>
      <c r="Z208" s="161"/>
      <c r="AC208" s="164"/>
      <c r="AD208" s="165"/>
      <c r="AE208" s="165"/>
      <c r="AF208" s="165"/>
      <c r="AG208" s="165"/>
      <c r="AH208" s="165"/>
      <c r="AI208" s="161"/>
      <c r="AS208" s="164"/>
      <c r="AT208" s="164"/>
      <c r="AU208" s="164"/>
      <c r="BY208" s="194"/>
    </row>
    <row r="209" spans="10:77" s="149" customFormat="1">
      <c r="J209" s="164"/>
      <c r="K209" s="163"/>
      <c r="L209" s="163"/>
      <c r="M209" s="163"/>
      <c r="N209" s="163"/>
      <c r="O209" s="163"/>
      <c r="Z209" s="161"/>
      <c r="AC209" s="164"/>
      <c r="AD209" s="165"/>
      <c r="AE209" s="165"/>
      <c r="AF209" s="165"/>
      <c r="AG209" s="165"/>
      <c r="AH209" s="165"/>
      <c r="AI209" s="161"/>
      <c r="AS209" s="164"/>
      <c r="AT209" s="164"/>
      <c r="AU209" s="164"/>
      <c r="BY209" s="194"/>
    </row>
    <row r="210" spans="10:77" s="149" customFormat="1">
      <c r="J210" s="164"/>
      <c r="K210" s="163"/>
      <c r="L210" s="163"/>
      <c r="M210" s="163"/>
      <c r="N210" s="163"/>
      <c r="O210" s="163"/>
      <c r="Z210" s="161"/>
      <c r="AC210" s="164"/>
      <c r="AD210" s="165"/>
      <c r="AE210" s="165"/>
      <c r="AF210" s="165"/>
      <c r="AG210" s="165"/>
      <c r="AH210" s="165"/>
      <c r="AI210" s="161"/>
      <c r="AS210" s="164"/>
      <c r="AT210" s="164"/>
      <c r="AU210" s="164"/>
      <c r="BY210" s="194"/>
    </row>
    <row r="211" spans="10:77" s="149" customFormat="1">
      <c r="J211" s="164"/>
      <c r="K211" s="163"/>
      <c r="L211" s="163"/>
      <c r="M211" s="163"/>
      <c r="N211" s="163"/>
      <c r="O211" s="163"/>
      <c r="Z211" s="161"/>
      <c r="AC211" s="164"/>
      <c r="AD211" s="165"/>
      <c r="AE211" s="165"/>
      <c r="AF211" s="165"/>
      <c r="AG211" s="165"/>
      <c r="AH211" s="165"/>
      <c r="AI211" s="161"/>
      <c r="AS211" s="164"/>
      <c r="AT211" s="164"/>
      <c r="AU211" s="164"/>
      <c r="BY211" s="194"/>
    </row>
    <row r="212" spans="10:77" s="149" customFormat="1">
      <c r="J212" s="164"/>
      <c r="K212" s="163"/>
      <c r="L212" s="163"/>
      <c r="M212" s="163"/>
      <c r="N212" s="163"/>
      <c r="O212" s="163"/>
      <c r="Z212" s="161"/>
      <c r="AC212" s="164"/>
      <c r="AD212" s="165"/>
      <c r="AE212" s="165"/>
      <c r="AF212" s="165"/>
      <c r="AG212" s="165"/>
      <c r="AH212" s="165"/>
      <c r="AI212" s="161"/>
      <c r="AS212" s="164"/>
      <c r="AT212" s="164"/>
      <c r="AU212" s="164"/>
      <c r="BY212" s="194"/>
    </row>
    <row r="213" spans="10:77" s="149" customFormat="1">
      <c r="J213" s="164"/>
      <c r="K213" s="163"/>
      <c r="L213" s="163"/>
      <c r="M213" s="163"/>
      <c r="N213" s="163"/>
      <c r="O213" s="163"/>
      <c r="Z213" s="161"/>
      <c r="AC213" s="164"/>
      <c r="AD213" s="165"/>
      <c r="AE213" s="165"/>
      <c r="AF213" s="165"/>
      <c r="AG213" s="165"/>
      <c r="AH213" s="165"/>
      <c r="AI213" s="161"/>
      <c r="AS213" s="164"/>
      <c r="AT213" s="164"/>
      <c r="AU213" s="164"/>
      <c r="BY213" s="194"/>
    </row>
    <row r="214" spans="10:77" s="149" customFormat="1">
      <c r="J214" s="164"/>
      <c r="K214" s="163"/>
      <c r="L214" s="163"/>
      <c r="M214" s="163"/>
      <c r="N214" s="163"/>
      <c r="O214" s="163"/>
      <c r="Z214" s="161"/>
      <c r="AC214" s="164"/>
      <c r="AD214" s="165"/>
      <c r="AE214" s="165"/>
      <c r="AF214" s="165"/>
      <c r="AG214" s="165"/>
      <c r="AH214" s="165"/>
      <c r="AI214" s="161"/>
      <c r="AS214" s="164"/>
      <c r="AT214" s="164"/>
      <c r="AU214" s="164"/>
      <c r="BY214" s="194"/>
    </row>
    <row r="215" spans="10:77" s="149" customFormat="1">
      <c r="J215" s="164"/>
      <c r="K215" s="163"/>
      <c r="L215" s="163"/>
      <c r="M215" s="163"/>
      <c r="N215" s="163"/>
      <c r="O215" s="163"/>
      <c r="Z215" s="161"/>
      <c r="AC215" s="164"/>
      <c r="AD215" s="165"/>
      <c r="AE215" s="165"/>
      <c r="AF215" s="165"/>
      <c r="AG215" s="165"/>
      <c r="AH215" s="165"/>
      <c r="AI215" s="161"/>
      <c r="AS215" s="164"/>
      <c r="AT215" s="164"/>
      <c r="AU215" s="164"/>
      <c r="BY215" s="194"/>
    </row>
    <row r="216" spans="10:77" s="149" customFormat="1">
      <c r="J216" s="164"/>
      <c r="K216" s="163"/>
      <c r="L216" s="163"/>
      <c r="M216" s="163"/>
      <c r="N216" s="163"/>
      <c r="O216" s="163"/>
      <c r="Z216" s="161"/>
      <c r="AC216" s="164"/>
      <c r="AD216" s="165"/>
      <c r="AE216" s="165"/>
      <c r="AF216" s="165"/>
      <c r="AG216" s="165"/>
      <c r="AH216" s="165"/>
      <c r="AI216" s="161"/>
      <c r="AS216" s="164"/>
      <c r="AT216" s="164"/>
      <c r="AU216" s="164"/>
      <c r="BY216" s="194"/>
    </row>
    <row r="217" spans="10:77" s="149" customFormat="1">
      <c r="J217" s="164"/>
      <c r="K217" s="163"/>
      <c r="L217" s="163"/>
      <c r="M217" s="163"/>
      <c r="N217" s="163"/>
      <c r="O217" s="163"/>
      <c r="Z217" s="161"/>
      <c r="AC217" s="164"/>
      <c r="AD217" s="165"/>
      <c r="AE217" s="165"/>
      <c r="AF217" s="165"/>
      <c r="AG217" s="165"/>
      <c r="AH217" s="165"/>
      <c r="AI217" s="161"/>
      <c r="AS217" s="164"/>
      <c r="AT217" s="164"/>
      <c r="AU217" s="164"/>
      <c r="BY217" s="194"/>
    </row>
    <row r="218" spans="10:77" s="149" customFormat="1">
      <c r="J218" s="164"/>
      <c r="K218" s="163"/>
      <c r="L218" s="163"/>
      <c r="M218" s="163"/>
      <c r="N218" s="163"/>
      <c r="O218" s="163"/>
      <c r="Z218" s="161"/>
      <c r="AC218" s="164"/>
      <c r="AD218" s="165"/>
      <c r="AE218" s="165"/>
      <c r="AF218" s="165"/>
      <c r="AG218" s="165"/>
      <c r="AH218" s="165"/>
      <c r="AI218" s="161"/>
      <c r="AS218" s="164"/>
      <c r="AT218" s="164"/>
      <c r="AU218" s="164"/>
      <c r="BY218" s="194"/>
    </row>
    <row r="219" spans="10:77" s="149" customFormat="1">
      <c r="J219" s="164"/>
      <c r="K219" s="163"/>
      <c r="L219" s="163"/>
      <c r="M219" s="163"/>
      <c r="N219" s="163"/>
      <c r="O219" s="163"/>
      <c r="Z219" s="161"/>
      <c r="AC219" s="164"/>
      <c r="AD219" s="165"/>
      <c r="AE219" s="165"/>
      <c r="AF219" s="165"/>
      <c r="AG219" s="165"/>
      <c r="AH219" s="165"/>
      <c r="AI219" s="161"/>
      <c r="AS219" s="164"/>
      <c r="AT219" s="164"/>
      <c r="AU219" s="164"/>
      <c r="BY219" s="194"/>
    </row>
    <row r="220" spans="10:77" s="149" customFormat="1">
      <c r="J220" s="164"/>
      <c r="K220" s="163"/>
      <c r="L220" s="163"/>
      <c r="M220" s="163"/>
      <c r="N220" s="163"/>
      <c r="O220" s="163"/>
      <c r="Z220" s="161"/>
      <c r="AC220" s="164"/>
      <c r="AD220" s="165"/>
      <c r="AE220" s="165"/>
      <c r="AF220" s="165"/>
      <c r="AG220" s="165"/>
      <c r="AH220" s="165"/>
      <c r="AI220" s="161"/>
      <c r="AS220" s="164"/>
      <c r="AT220" s="164"/>
      <c r="AU220" s="164"/>
      <c r="BY220" s="194"/>
    </row>
    <row r="221" spans="10:77" s="149" customFormat="1">
      <c r="J221" s="164"/>
      <c r="K221" s="163"/>
      <c r="L221" s="163"/>
      <c r="M221" s="163"/>
      <c r="N221" s="163"/>
      <c r="O221" s="163"/>
      <c r="Z221" s="161"/>
      <c r="AC221" s="164"/>
      <c r="AD221" s="165"/>
      <c r="AE221" s="165"/>
      <c r="AF221" s="165"/>
      <c r="AG221" s="165"/>
      <c r="AH221" s="165"/>
      <c r="AI221" s="161"/>
      <c r="AS221" s="164"/>
      <c r="AT221" s="164"/>
      <c r="AU221" s="164"/>
      <c r="BY221" s="194"/>
    </row>
    <row r="222" spans="10:77" s="149" customFormat="1">
      <c r="J222" s="164"/>
      <c r="K222" s="163"/>
      <c r="L222" s="163"/>
      <c r="M222" s="163"/>
      <c r="N222" s="163"/>
      <c r="O222" s="163"/>
      <c r="Z222" s="161"/>
      <c r="AC222" s="164"/>
      <c r="AD222" s="165"/>
      <c r="AE222" s="165"/>
      <c r="AF222" s="165"/>
      <c r="AG222" s="165"/>
      <c r="AH222" s="165"/>
      <c r="AI222" s="161"/>
      <c r="AS222" s="164"/>
      <c r="AT222" s="164"/>
      <c r="AU222" s="164"/>
      <c r="BY222" s="194"/>
    </row>
    <row r="223" spans="10:77" s="149" customFormat="1">
      <c r="J223" s="164"/>
      <c r="K223" s="163"/>
      <c r="L223" s="163"/>
      <c r="M223" s="163"/>
      <c r="N223" s="163"/>
      <c r="O223" s="163"/>
      <c r="Z223" s="161"/>
      <c r="AC223" s="164"/>
      <c r="AD223" s="165"/>
      <c r="AE223" s="165"/>
      <c r="AF223" s="165"/>
      <c r="AG223" s="165"/>
      <c r="AH223" s="165"/>
      <c r="AI223" s="161"/>
      <c r="AS223" s="164"/>
      <c r="AT223" s="164"/>
      <c r="AU223" s="164"/>
      <c r="BY223" s="194"/>
    </row>
    <row r="224" spans="10:77" s="149" customFormat="1">
      <c r="J224" s="164"/>
      <c r="K224" s="163"/>
      <c r="L224" s="163"/>
      <c r="M224" s="163"/>
      <c r="N224" s="163"/>
      <c r="O224" s="163"/>
      <c r="Z224" s="161"/>
      <c r="AC224" s="164"/>
      <c r="AD224" s="165"/>
      <c r="AE224" s="165"/>
      <c r="AF224" s="165"/>
      <c r="AG224" s="165"/>
      <c r="AH224" s="165"/>
      <c r="AI224" s="161"/>
      <c r="AS224" s="164"/>
      <c r="AT224" s="164"/>
      <c r="AU224" s="164"/>
      <c r="BY224" s="194"/>
    </row>
    <row r="225" spans="10:77" s="149" customFormat="1">
      <c r="J225" s="164"/>
      <c r="K225" s="163"/>
      <c r="L225" s="163"/>
      <c r="M225" s="163"/>
      <c r="N225" s="163"/>
      <c r="O225" s="163"/>
      <c r="Z225" s="161"/>
      <c r="AC225" s="164"/>
      <c r="AD225" s="165"/>
      <c r="AE225" s="165"/>
      <c r="AF225" s="165"/>
      <c r="AG225" s="165"/>
      <c r="AH225" s="165"/>
      <c r="AI225" s="161"/>
      <c r="AS225" s="164"/>
      <c r="AT225" s="164"/>
      <c r="AU225" s="164"/>
      <c r="BY225" s="194"/>
    </row>
    <row r="226" spans="10:77" s="149" customFormat="1">
      <c r="J226" s="164"/>
      <c r="K226" s="163"/>
      <c r="L226" s="163"/>
      <c r="M226" s="163"/>
      <c r="N226" s="163"/>
      <c r="O226" s="163"/>
      <c r="Z226" s="161"/>
      <c r="AC226" s="164"/>
      <c r="AD226" s="165"/>
      <c r="AE226" s="165"/>
      <c r="AF226" s="165"/>
      <c r="AG226" s="165"/>
      <c r="AH226" s="165"/>
      <c r="AI226" s="161"/>
      <c r="AS226" s="164"/>
      <c r="AT226" s="164"/>
      <c r="AU226" s="164"/>
      <c r="BY226" s="194"/>
    </row>
    <row r="227" spans="10:77" s="149" customFormat="1">
      <c r="J227" s="164"/>
      <c r="K227" s="163"/>
      <c r="L227" s="163"/>
      <c r="M227" s="163"/>
      <c r="N227" s="163"/>
      <c r="O227" s="163"/>
      <c r="Z227" s="161"/>
      <c r="AC227" s="164"/>
      <c r="AD227" s="165"/>
      <c r="AE227" s="165"/>
      <c r="AF227" s="165"/>
      <c r="AG227" s="165"/>
      <c r="AH227" s="165"/>
      <c r="AI227" s="161"/>
      <c r="AS227" s="164"/>
      <c r="AT227" s="164"/>
      <c r="AU227" s="164"/>
      <c r="BY227" s="194"/>
    </row>
    <row r="228" spans="10:77" s="149" customFormat="1">
      <c r="J228" s="164"/>
      <c r="K228" s="163"/>
      <c r="L228" s="163"/>
      <c r="M228" s="163"/>
      <c r="N228" s="163"/>
      <c r="O228" s="163"/>
      <c r="Z228" s="161"/>
      <c r="AC228" s="164"/>
      <c r="AD228" s="165"/>
      <c r="AE228" s="165"/>
      <c r="AF228" s="165"/>
      <c r="AG228" s="165"/>
      <c r="AH228" s="165"/>
      <c r="AI228" s="161"/>
      <c r="AS228" s="164"/>
      <c r="AT228" s="164"/>
      <c r="AU228" s="164"/>
      <c r="BY228" s="194"/>
    </row>
    <row r="229" spans="10:77" s="149" customFormat="1">
      <c r="J229" s="164"/>
      <c r="K229" s="163"/>
      <c r="L229" s="163"/>
      <c r="M229" s="163"/>
      <c r="N229" s="163"/>
      <c r="O229" s="163"/>
      <c r="Z229" s="161"/>
      <c r="AC229" s="164"/>
      <c r="AD229" s="165"/>
      <c r="AE229" s="165"/>
      <c r="AF229" s="165"/>
      <c r="AG229" s="165"/>
      <c r="AH229" s="165"/>
      <c r="AI229" s="161"/>
      <c r="AS229" s="164"/>
      <c r="AT229" s="164"/>
      <c r="AU229" s="164"/>
      <c r="BY229" s="194"/>
    </row>
    <row r="230" spans="10:77" s="149" customFormat="1">
      <c r="J230" s="164"/>
      <c r="K230" s="163"/>
      <c r="L230" s="163"/>
      <c r="M230" s="163"/>
      <c r="N230" s="163"/>
      <c r="O230" s="163"/>
      <c r="Z230" s="161"/>
      <c r="AC230" s="164"/>
      <c r="AD230" s="165"/>
      <c r="AE230" s="165"/>
      <c r="AF230" s="165"/>
      <c r="AG230" s="165"/>
      <c r="AH230" s="165"/>
      <c r="AI230" s="161"/>
      <c r="AS230" s="164"/>
      <c r="AT230" s="164"/>
      <c r="AU230" s="164"/>
      <c r="BY230" s="194"/>
    </row>
    <row r="231" spans="10:77" s="149" customFormat="1">
      <c r="J231" s="164"/>
      <c r="K231" s="163"/>
      <c r="L231" s="163"/>
      <c r="M231" s="163"/>
      <c r="N231" s="163"/>
      <c r="O231" s="163"/>
      <c r="Z231" s="161"/>
      <c r="AC231" s="164"/>
      <c r="AD231" s="165"/>
      <c r="AE231" s="165"/>
      <c r="AF231" s="165"/>
      <c r="AG231" s="165"/>
      <c r="AH231" s="165"/>
      <c r="AI231" s="161"/>
      <c r="AS231" s="164"/>
      <c r="AT231" s="164"/>
      <c r="AU231" s="164"/>
      <c r="BY231" s="194"/>
    </row>
    <row r="232" spans="10:77" s="149" customFormat="1">
      <c r="J232" s="164"/>
      <c r="K232" s="163"/>
      <c r="L232" s="163"/>
      <c r="M232" s="163"/>
      <c r="N232" s="163"/>
      <c r="O232" s="163"/>
      <c r="Z232" s="161"/>
      <c r="AC232" s="164"/>
      <c r="AD232" s="165"/>
      <c r="AE232" s="165"/>
      <c r="AF232" s="165"/>
      <c r="AG232" s="165"/>
      <c r="AH232" s="165"/>
      <c r="AI232" s="161"/>
      <c r="AS232" s="164"/>
      <c r="AT232" s="164"/>
      <c r="AU232" s="164"/>
      <c r="BY232" s="194"/>
    </row>
    <row r="233" spans="10:77" s="149" customFormat="1">
      <c r="J233" s="164"/>
      <c r="K233" s="163"/>
      <c r="L233" s="163"/>
      <c r="M233" s="163"/>
      <c r="N233" s="163"/>
      <c r="O233" s="163"/>
      <c r="Z233" s="161"/>
      <c r="AC233" s="164"/>
      <c r="AD233" s="165"/>
      <c r="AE233" s="165"/>
      <c r="AF233" s="165"/>
      <c r="AG233" s="165"/>
      <c r="AH233" s="165"/>
      <c r="AI233" s="161"/>
      <c r="AS233" s="164"/>
      <c r="AT233" s="164"/>
      <c r="AU233" s="164"/>
      <c r="BY233" s="194"/>
    </row>
    <row r="234" spans="10:77" s="149" customFormat="1">
      <c r="J234" s="164"/>
      <c r="K234" s="163"/>
      <c r="L234" s="163"/>
      <c r="M234" s="163"/>
      <c r="N234" s="163"/>
      <c r="O234" s="163"/>
      <c r="Z234" s="161"/>
      <c r="AC234" s="164"/>
      <c r="AD234" s="165"/>
      <c r="AE234" s="165"/>
      <c r="AF234" s="165"/>
      <c r="AG234" s="165"/>
      <c r="AH234" s="165"/>
      <c r="AI234" s="161"/>
      <c r="AS234" s="164"/>
      <c r="AT234" s="164"/>
      <c r="AU234" s="164"/>
      <c r="BY234" s="194"/>
    </row>
    <row r="235" spans="10:77" s="149" customFormat="1">
      <c r="J235" s="164"/>
      <c r="K235" s="163"/>
      <c r="L235" s="163"/>
      <c r="M235" s="163"/>
      <c r="N235" s="163"/>
      <c r="O235" s="163"/>
      <c r="Z235" s="161"/>
      <c r="AC235" s="164"/>
      <c r="AD235" s="165"/>
      <c r="AE235" s="165"/>
      <c r="AF235" s="165"/>
      <c r="AG235" s="165"/>
      <c r="AH235" s="165"/>
      <c r="AI235" s="161"/>
      <c r="AS235" s="164"/>
      <c r="AT235" s="164"/>
      <c r="AU235" s="164"/>
      <c r="BY235" s="194"/>
    </row>
    <row r="236" spans="10:77" s="149" customFormat="1">
      <c r="J236" s="164"/>
      <c r="K236" s="163"/>
      <c r="L236" s="163"/>
      <c r="M236" s="163"/>
      <c r="N236" s="163"/>
      <c r="O236" s="163"/>
      <c r="Z236" s="161"/>
      <c r="AC236" s="164"/>
      <c r="AD236" s="165"/>
      <c r="AE236" s="165"/>
      <c r="AF236" s="165"/>
      <c r="AG236" s="165"/>
      <c r="AH236" s="165"/>
      <c r="AI236" s="161"/>
      <c r="AS236" s="164"/>
      <c r="AT236" s="164"/>
      <c r="AU236" s="164"/>
      <c r="BY236" s="194"/>
    </row>
    <row r="237" spans="10:77" s="149" customFormat="1">
      <c r="J237" s="164"/>
      <c r="K237" s="163"/>
      <c r="L237" s="163"/>
      <c r="M237" s="163"/>
      <c r="N237" s="163"/>
      <c r="O237" s="163"/>
      <c r="Z237" s="161"/>
      <c r="AC237" s="164"/>
      <c r="AD237" s="165"/>
      <c r="AE237" s="165"/>
      <c r="AF237" s="165"/>
      <c r="AG237" s="165"/>
      <c r="AH237" s="165"/>
      <c r="AI237" s="161"/>
      <c r="AS237" s="164"/>
      <c r="AT237" s="164"/>
      <c r="AU237" s="164"/>
      <c r="BY237" s="194"/>
    </row>
    <row r="238" spans="10:77" s="149" customFormat="1">
      <c r="J238" s="164"/>
      <c r="K238" s="163"/>
      <c r="L238" s="163"/>
      <c r="M238" s="163"/>
      <c r="N238" s="163"/>
      <c r="O238" s="163"/>
      <c r="Z238" s="161"/>
      <c r="AC238" s="164"/>
      <c r="AD238" s="165"/>
      <c r="AE238" s="165"/>
      <c r="AF238" s="165"/>
      <c r="AG238" s="165"/>
      <c r="AH238" s="165"/>
      <c r="AI238" s="161"/>
      <c r="AS238" s="164"/>
      <c r="AT238" s="164"/>
      <c r="AU238" s="164"/>
      <c r="BY238" s="194"/>
    </row>
    <row r="239" spans="10:77" s="149" customFormat="1">
      <c r="J239" s="164"/>
      <c r="K239" s="163"/>
      <c r="L239" s="163"/>
      <c r="M239" s="163"/>
      <c r="N239" s="163"/>
      <c r="O239" s="163"/>
      <c r="Z239" s="161"/>
      <c r="AC239" s="164"/>
      <c r="AD239" s="165"/>
      <c r="AE239" s="165"/>
      <c r="AF239" s="165"/>
      <c r="AG239" s="165"/>
      <c r="AH239" s="165"/>
      <c r="AI239" s="161"/>
      <c r="AS239" s="164"/>
      <c r="AT239" s="164"/>
      <c r="AU239" s="164"/>
      <c r="BY239" s="194"/>
    </row>
    <row r="240" spans="10:77" s="149" customFormat="1">
      <c r="J240" s="164"/>
      <c r="K240" s="163"/>
      <c r="L240" s="163"/>
      <c r="M240" s="163"/>
      <c r="N240" s="163"/>
      <c r="O240" s="163"/>
      <c r="Z240" s="161"/>
      <c r="AC240" s="164"/>
      <c r="AD240" s="165"/>
      <c r="AE240" s="165"/>
      <c r="AF240" s="165"/>
      <c r="AG240" s="165"/>
      <c r="AH240" s="165"/>
      <c r="AI240" s="161"/>
      <c r="AS240" s="164"/>
      <c r="AT240" s="164"/>
      <c r="AU240" s="164"/>
      <c r="BY240" s="194"/>
    </row>
    <row r="241" spans="10:77" s="149" customFormat="1">
      <c r="J241" s="164"/>
      <c r="K241" s="163"/>
      <c r="L241" s="163"/>
      <c r="M241" s="163"/>
      <c r="N241" s="163"/>
      <c r="O241" s="163"/>
      <c r="Z241" s="161"/>
      <c r="AC241" s="164"/>
      <c r="AD241" s="165"/>
      <c r="AE241" s="165"/>
      <c r="AF241" s="165"/>
      <c r="AG241" s="165"/>
      <c r="AH241" s="165"/>
      <c r="AI241" s="161"/>
      <c r="AS241" s="164"/>
      <c r="AT241" s="164"/>
      <c r="AU241" s="164"/>
      <c r="BY241" s="194"/>
    </row>
    <row r="242" spans="10:77" s="149" customFormat="1">
      <c r="J242" s="164"/>
      <c r="K242" s="163"/>
      <c r="L242" s="163"/>
      <c r="M242" s="163"/>
      <c r="N242" s="163"/>
      <c r="O242" s="163"/>
      <c r="Z242" s="161"/>
      <c r="AC242" s="164"/>
      <c r="AD242" s="165"/>
      <c r="AE242" s="165"/>
      <c r="AF242" s="165"/>
      <c r="AG242" s="165"/>
      <c r="AH242" s="165"/>
      <c r="AI242" s="161"/>
      <c r="AS242" s="164"/>
      <c r="AT242" s="164"/>
      <c r="AU242" s="164"/>
      <c r="BY242" s="194"/>
    </row>
    <row r="243" spans="10:77" s="149" customFormat="1">
      <c r="J243" s="164"/>
      <c r="K243" s="163"/>
      <c r="L243" s="163"/>
      <c r="M243" s="163"/>
      <c r="N243" s="163"/>
      <c r="O243" s="163"/>
      <c r="Z243" s="161"/>
      <c r="AC243" s="164"/>
      <c r="AD243" s="165"/>
      <c r="AE243" s="165"/>
      <c r="AF243" s="165"/>
      <c r="AG243" s="165"/>
      <c r="AH243" s="165"/>
      <c r="AI243" s="161"/>
      <c r="AS243" s="164"/>
      <c r="AT243" s="164"/>
      <c r="AU243" s="164"/>
      <c r="BY243" s="194"/>
    </row>
    <row r="244" spans="10:77" s="149" customFormat="1">
      <c r="J244" s="164"/>
      <c r="K244" s="163"/>
      <c r="L244" s="163"/>
      <c r="M244" s="163"/>
      <c r="N244" s="163"/>
      <c r="O244" s="163"/>
      <c r="Z244" s="161"/>
      <c r="AC244" s="164"/>
      <c r="AD244" s="165"/>
      <c r="AE244" s="165"/>
      <c r="AF244" s="165"/>
      <c r="AG244" s="165"/>
      <c r="AH244" s="165"/>
      <c r="AI244" s="161"/>
      <c r="AS244" s="164"/>
      <c r="AT244" s="164"/>
      <c r="AU244" s="164"/>
      <c r="BY244" s="194"/>
    </row>
    <row r="245" spans="10:77" s="149" customFormat="1">
      <c r="J245" s="164"/>
      <c r="K245" s="163"/>
      <c r="L245" s="163"/>
      <c r="M245" s="163"/>
      <c r="N245" s="163"/>
      <c r="O245" s="163"/>
      <c r="Z245" s="161"/>
      <c r="AC245" s="164"/>
      <c r="AD245" s="165"/>
      <c r="AE245" s="165"/>
      <c r="AF245" s="165"/>
      <c r="AG245" s="165"/>
      <c r="AH245" s="165"/>
      <c r="AI245" s="161"/>
      <c r="AS245" s="164"/>
      <c r="AT245" s="164"/>
      <c r="AU245" s="164"/>
      <c r="BY245" s="194"/>
    </row>
    <row r="246" spans="10:77" s="149" customFormat="1">
      <c r="J246" s="164"/>
      <c r="K246" s="163"/>
      <c r="L246" s="163"/>
      <c r="M246" s="163"/>
      <c r="N246" s="163"/>
      <c r="O246" s="163"/>
      <c r="Z246" s="161"/>
      <c r="AC246" s="164"/>
      <c r="AD246" s="165"/>
      <c r="AE246" s="165"/>
      <c r="AF246" s="165"/>
      <c r="AG246" s="165"/>
      <c r="AH246" s="165"/>
      <c r="AI246" s="161"/>
      <c r="AS246" s="164"/>
      <c r="AT246" s="164"/>
      <c r="AU246" s="164"/>
      <c r="BY246" s="194"/>
    </row>
    <row r="247" spans="10:77" s="149" customFormat="1">
      <c r="J247" s="164"/>
      <c r="K247" s="163"/>
      <c r="L247" s="163"/>
      <c r="M247" s="163"/>
      <c r="N247" s="163"/>
      <c r="O247" s="163"/>
      <c r="Z247" s="161"/>
      <c r="AC247" s="164"/>
      <c r="AD247" s="165"/>
      <c r="AE247" s="165"/>
      <c r="AF247" s="165"/>
      <c r="AG247" s="165"/>
      <c r="AH247" s="165"/>
      <c r="AI247" s="161"/>
      <c r="AS247" s="164"/>
      <c r="AT247" s="164"/>
      <c r="AU247" s="164"/>
      <c r="BY247" s="194"/>
    </row>
    <row r="248" spans="10:77" s="149" customFormat="1">
      <c r="J248" s="164"/>
      <c r="K248" s="163"/>
      <c r="L248" s="163"/>
      <c r="M248" s="163"/>
      <c r="N248" s="163"/>
      <c r="O248" s="163"/>
      <c r="Z248" s="161"/>
      <c r="AC248" s="164"/>
      <c r="AD248" s="165"/>
      <c r="AE248" s="165"/>
      <c r="AF248" s="165"/>
      <c r="AG248" s="165"/>
      <c r="AH248" s="165"/>
      <c r="AI248" s="161"/>
      <c r="AS248" s="164"/>
      <c r="AT248" s="164"/>
      <c r="AU248" s="164"/>
      <c r="BY248" s="194"/>
    </row>
    <row r="249" spans="10:77" s="149" customFormat="1">
      <c r="J249" s="164"/>
      <c r="K249" s="163"/>
      <c r="L249" s="163"/>
      <c r="M249" s="163"/>
      <c r="N249" s="163"/>
      <c r="O249" s="163"/>
      <c r="Z249" s="161"/>
      <c r="AC249" s="164"/>
      <c r="AD249" s="165"/>
      <c r="AE249" s="165"/>
      <c r="AF249" s="165"/>
      <c r="AG249" s="165"/>
      <c r="AH249" s="165"/>
      <c r="AI249" s="161"/>
      <c r="AS249" s="164"/>
      <c r="AT249" s="164"/>
      <c r="AU249" s="164"/>
      <c r="BY249" s="194"/>
    </row>
    <row r="250" spans="10:77" s="149" customFormat="1">
      <c r="J250" s="164"/>
      <c r="K250" s="163"/>
      <c r="L250" s="163"/>
      <c r="M250" s="163"/>
      <c r="N250" s="163"/>
      <c r="O250" s="163"/>
      <c r="Z250" s="161"/>
      <c r="AC250" s="164"/>
      <c r="AD250" s="165"/>
      <c r="AE250" s="165"/>
      <c r="AF250" s="165"/>
      <c r="AG250" s="165"/>
      <c r="AH250" s="165"/>
      <c r="AI250" s="161"/>
      <c r="AS250" s="164"/>
      <c r="AT250" s="164"/>
      <c r="AU250" s="164"/>
      <c r="BY250" s="194"/>
    </row>
    <row r="251" spans="10:77" s="149" customFormat="1">
      <c r="J251" s="164"/>
      <c r="K251" s="163"/>
      <c r="L251" s="163"/>
      <c r="M251" s="163"/>
      <c r="N251" s="163"/>
      <c r="O251" s="163"/>
      <c r="Z251" s="161"/>
      <c r="AC251" s="164"/>
      <c r="AD251" s="165"/>
      <c r="AE251" s="165"/>
      <c r="AF251" s="165"/>
      <c r="AG251" s="165"/>
      <c r="AH251" s="165"/>
      <c r="AI251" s="161"/>
      <c r="AS251" s="164"/>
      <c r="AT251" s="164"/>
      <c r="AU251" s="164"/>
      <c r="BY251" s="194"/>
    </row>
    <row r="252" spans="10:77" s="149" customFormat="1">
      <c r="J252" s="164"/>
      <c r="K252" s="163"/>
      <c r="L252" s="163"/>
      <c r="M252" s="163"/>
      <c r="N252" s="163"/>
      <c r="O252" s="163"/>
      <c r="Z252" s="161"/>
      <c r="AC252" s="164"/>
      <c r="AD252" s="165"/>
      <c r="AE252" s="165"/>
      <c r="AF252" s="165"/>
      <c r="AG252" s="165"/>
      <c r="AH252" s="165"/>
      <c r="AI252" s="161"/>
      <c r="AS252" s="164"/>
      <c r="AT252" s="164"/>
      <c r="AU252" s="164"/>
      <c r="BY252" s="194"/>
    </row>
    <row r="253" spans="10:77" s="149" customFormat="1">
      <c r="J253" s="164"/>
      <c r="K253" s="163"/>
      <c r="L253" s="163"/>
      <c r="M253" s="163"/>
      <c r="N253" s="163"/>
      <c r="O253" s="163"/>
      <c r="Z253" s="161"/>
      <c r="AC253" s="164"/>
      <c r="AD253" s="165"/>
      <c r="AE253" s="165"/>
      <c r="AF253" s="165"/>
      <c r="AG253" s="165"/>
      <c r="AH253" s="165"/>
      <c r="AI253" s="161"/>
      <c r="AS253" s="164"/>
      <c r="AT253" s="164"/>
      <c r="AU253" s="164"/>
      <c r="BY253" s="194"/>
    </row>
    <row r="254" spans="10:77" s="149" customFormat="1">
      <c r="J254" s="164"/>
      <c r="K254" s="163"/>
      <c r="L254" s="163"/>
      <c r="M254" s="163"/>
      <c r="N254" s="163"/>
      <c r="O254" s="163"/>
      <c r="Z254" s="161"/>
      <c r="AC254" s="164"/>
      <c r="AD254" s="165"/>
      <c r="AE254" s="165"/>
      <c r="AF254" s="165"/>
      <c r="AG254" s="165"/>
      <c r="AH254" s="165"/>
      <c r="AI254" s="161"/>
      <c r="AS254" s="164"/>
      <c r="AT254" s="164"/>
      <c r="AU254" s="164"/>
      <c r="BY254" s="194"/>
    </row>
    <row r="255" spans="10:77" s="149" customFormat="1">
      <c r="J255" s="164"/>
      <c r="K255" s="163"/>
      <c r="L255" s="163"/>
      <c r="M255" s="163"/>
      <c r="N255" s="163"/>
      <c r="O255" s="163"/>
      <c r="Z255" s="161"/>
      <c r="AC255" s="164"/>
      <c r="AD255" s="165"/>
      <c r="AE255" s="165"/>
      <c r="AF255" s="165"/>
      <c r="AG255" s="165"/>
      <c r="AH255" s="165"/>
      <c r="AI255" s="161"/>
      <c r="AS255" s="164"/>
      <c r="AT255" s="164"/>
      <c r="AU255" s="164"/>
      <c r="BY255" s="194"/>
    </row>
    <row r="256" spans="10:77" s="149" customFormat="1">
      <c r="J256" s="164"/>
      <c r="K256" s="163"/>
      <c r="L256" s="163"/>
      <c r="M256" s="163"/>
      <c r="N256" s="163"/>
      <c r="O256" s="163"/>
      <c r="Z256" s="161"/>
      <c r="AC256" s="164"/>
      <c r="AD256" s="165"/>
      <c r="AE256" s="165"/>
      <c r="AF256" s="165"/>
      <c r="AG256" s="165"/>
      <c r="AH256" s="165"/>
      <c r="AI256" s="161"/>
      <c r="AS256" s="164"/>
      <c r="AT256" s="164"/>
      <c r="AU256" s="164"/>
      <c r="BY256" s="194"/>
    </row>
    <row r="257" spans="10:77" s="149" customFormat="1">
      <c r="J257" s="164"/>
      <c r="K257" s="163"/>
      <c r="L257" s="163"/>
      <c r="M257" s="163"/>
      <c r="N257" s="163"/>
      <c r="O257" s="163"/>
      <c r="Z257" s="161"/>
      <c r="AC257" s="164"/>
      <c r="AD257" s="165"/>
      <c r="AE257" s="165"/>
      <c r="AF257" s="165"/>
      <c r="AG257" s="165"/>
      <c r="AH257" s="165"/>
      <c r="AI257" s="161"/>
      <c r="AS257" s="164"/>
      <c r="AT257" s="164"/>
      <c r="AU257" s="164"/>
      <c r="BY257" s="194"/>
    </row>
    <row r="258" spans="10:77" s="149" customFormat="1">
      <c r="J258" s="164"/>
      <c r="K258" s="163"/>
      <c r="L258" s="163"/>
      <c r="M258" s="163"/>
      <c r="N258" s="163"/>
      <c r="O258" s="163"/>
      <c r="Z258" s="161"/>
      <c r="AC258" s="164"/>
      <c r="AD258" s="165"/>
      <c r="AE258" s="165"/>
      <c r="AF258" s="165"/>
      <c r="AG258" s="165"/>
      <c r="AH258" s="165"/>
      <c r="AI258" s="161"/>
      <c r="AS258" s="164"/>
      <c r="AT258" s="164"/>
      <c r="AU258" s="164"/>
      <c r="BY258" s="194"/>
    </row>
  </sheetData>
  <sortState ref="A2:EA501">
    <sortCondition descending="1" ref="BZ1"/>
  </sortState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S258"/>
  <sheetViews>
    <sheetView zoomScale="115" zoomScaleNormal="115" workbookViewId="0">
      <selection activeCell="CK87" sqref="A87:XFD87"/>
    </sheetView>
  </sheetViews>
  <sheetFormatPr defaultRowHeight="14.5"/>
  <cols>
    <col min="1" max="3" width="9.26953125" style="108" customWidth="1"/>
    <col min="4" max="4" width="13.453125" style="163" customWidth="1"/>
    <col min="5" max="5" width="14.81640625" style="163" customWidth="1"/>
    <col min="6" max="6" width="13.6328125" style="149" customWidth="1"/>
    <col min="7" max="7" width="14.453125" style="47" customWidth="1"/>
    <col min="8" max="8" width="12.1796875" style="163" customWidth="1"/>
    <col min="9" max="9" width="14.7265625" style="170" customWidth="1"/>
    <col min="10" max="10" width="18.7265625" style="168" customWidth="1"/>
    <col min="11" max="11" width="6.6328125" style="163" customWidth="1"/>
    <col min="12" max="12" width="6.90625" style="163" customWidth="1"/>
    <col min="13" max="13" width="8.81640625" style="163" customWidth="1"/>
    <col min="14" max="14" width="7.7265625" style="163" customWidth="1"/>
    <col min="15" max="15" width="6.26953125" style="163" customWidth="1"/>
    <col min="16" max="16" width="7.36328125" style="108" hidden="1" customWidth="1"/>
    <col min="17" max="17" width="8.26953125" style="162" hidden="1" customWidth="1"/>
    <col min="18" max="18" width="10.08984375" style="162" hidden="1" customWidth="1"/>
    <col min="19" max="19" width="10.7265625" style="162" hidden="1" customWidth="1"/>
    <col min="20" max="20" width="10.54296875" style="47" hidden="1" customWidth="1"/>
    <col min="21" max="21" width="10.7265625" style="47" hidden="1" customWidth="1"/>
    <col min="22" max="22" width="8.81640625" style="47" hidden="1" customWidth="1"/>
    <col min="23" max="23" width="5.1796875" style="108" hidden="1" customWidth="1"/>
    <col min="24" max="24" width="8.81640625" style="108" hidden="1" customWidth="1"/>
    <col min="25" max="25" width="13.6328125" style="108" hidden="1" customWidth="1"/>
    <col min="26" max="26" width="13.6328125" style="166" hidden="1" customWidth="1"/>
    <col min="27" max="28" width="13.6328125" style="167" hidden="1" customWidth="1"/>
    <col min="29" max="29" width="13.6328125" style="168" hidden="1" customWidth="1"/>
    <col min="30" max="30" width="11.453125" style="165" hidden="1" customWidth="1"/>
    <col min="31" max="34" width="16.81640625" style="169" hidden="1" customWidth="1"/>
    <col min="35" max="35" width="9.54296875" style="166" hidden="1" customWidth="1"/>
    <col min="36" max="36" width="10.81640625" style="47" hidden="1" customWidth="1"/>
    <col min="37" max="37" width="13.453125" style="163" hidden="1" customWidth="1"/>
    <col min="38" max="38" width="14.81640625" style="163" hidden="1" customWidth="1"/>
    <col min="39" max="39" width="12.1796875" style="163" hidden="1" customWidth="1"/>
    <col min="40" max="40" width="13.6328125" style="149" hidden="1" customWidth="1"/>
    <col min="41" max="41" width="10.54296875" style="108" hidden="1" customWidth="1"/>
    <col min="42" max="42" width="8.1796875" style="108" hidden="1" customWidth="1"/>
    <col min="43" max="43" width="14.453125" style="47" hidden="1" customWidth="1"/>
    <col min="44" max="44" width="20" style="170" hidden="1" customWidth="1"/>
    <col min="45" max="45" width="28.81640625" style="168" hidden="1" customWidth="1"/>
    <col min="46" max="46" width="11.81640625" style="168" hidden="1" customWidth="1"/>
    <col min="47" max="47" width="14.6328125" style="168" hidden="1" customWidth="1"/>
    <col min="48" max="48" width="13.36328125" style="108" customWidth="1"/>
    <col min="49" max="58" width="8.81640625" style="149" hidden="1" customWidth="1"/>
    <col min="59" max="59" width="20.36328125" style="149" hidden="1" customWidth="1"/>
    <col min="60" max="60" width="8.81640625" style="149" hidden="1" customWidth="1"/>
    <col min="61" max="61" width="7.54296875" style="149" hidden="1" customWidth="1"/>
    <col min="62" max="62" width="9.453125" style="149" hidden="1" customWidth="1"/>
    <col min="63" max="63" width="10.453125" style="149" hidden="1" customWidth="1"/>
    <col min="64" max="65" width="13.81640625" style="149" hidden="1" customWidth="1"/>
    <col min="66" max="76" width="8.81640625" style="149" hidden="1" customWidth="1"/>
    <col min="77" max="77" width="8.81640625" style="195" customWidth="1"/>
    <col min="78" max="16384" width="8.7265625" style="108"/>
  </cols>
  <sheetData>
    <row r="1" spans="1:123" ht="14.5" customHeight="1">
      <c r="A1" s="147" t="s">
        <v>39946</v>
      </c>
      <c r="B1" s="147" t="s">
        <v>44955</v>
      </c>
      <c r="C1" s="147" t="s">
        <v>16</v>
      </c>
      <c r="D1" s="147" t="s">
        <v>30</v>
      </c>
      <c r="E1" s="147" t="s">
        <v>20</v>
      </c>
      <c r="F1" s="147" t="s">
        <v>54</v>
      </c>
      <c r="G1" s="153" t="s">
        <v>79</v>
      </c>
      <c r="H1" s="147" t="s">
        <v>39945</v>
      </c>
      <c r="I1" s="152" t="s">
        <v>44956</v>
      </c>
      <c r="J1" s="152" t="s">
        <v>44957</v>
      </c>
      <c r="K1" s="178" t="s">
        <v>44975</v>
      </c>
      <c r="L1" s="150" t="s">
        <v>44966</v>
      </c>
      <c r="M1" s="150" t="s">
        <v>44967</v>
      </c>
      <c r="N1" s="150"/>
      <c r="O1" s="150" t="s">
        <v>44969</v>
      </c>
      <c r="P1" s="147" t="s">
        <v>44968</v>
      </c>
      <c r="Q1" s="148"/>
      <c r="R1" s="148" t="s">
        <v>44970</v>
      </c>
      <c r="S1" s="148" t="s">
        <v>44971</v>
      </c>
      <c r="T1" s="45" t="s">
        <v>44972</v>
      </c>
      <c r="U1" s="45" t="s">
        <v>44973</v>
      </c>
      <c r="V1" s="45" t="s">
        <v>44974</v>
      </c>
      <c r="W1" s="147"/>
      <c r="X1" s="147" t="s">
        <v>0</v>
      </c>
      <c r="Y1" s="147" t="s">
        <v>0</v>
      </c>
      <c r="Z1" s="151" t="s">
        <v>106</v>
      </c>
      <c r="AA1" s="147" t="s">
        <v>44958</v>
      </c>
      <c r="AB1" s="147" t="s">
        <v>16</v>
      </c>
      <c r="AC1" s="152" t="s">
        <v>44955</v>
      </c>
      <c r="AD1" s="153" t="s">
        <v>16</v>
      </c>
      <c r="AE1" s="153" t="s">
        <v>30</v>
      </c>
      <c r="AF1" s="153" t="s">
        <v>20</v>
      </c>
      <c r="AG1" s="153" t="s">
        <v>54</v>
      </c>
      <c r="AH1" s="153" t="s">
        <v>79</v>
      </c>
      <c r="AI1" s="151" t="s">
        <v>44949</v>
      </c>
      <c r="AJ1" s="147" t="s">
        <v>44950</v>
      </c>
      <c r="AK1" s="147" t="s">
        <v>30</v>
      </c>
      <c r="AL1" s="147" t="s">
        <v>20</v>
      </c>
      <c r="AM1" s="147" t="s">
        <v>39945</v>
      </c>
      <c r="AN1" s="147" t="s">
        <v>54</v>
      </c>
      <c r="AO1" s="147" t="s">
        <v>106</v>
      </c>
      <c r="AP1" s="147" t="s">
        <v>119</v>
      </c>
      <c r="AQ1" s="153" t="s">
        <v>79</v>
      </c>
      <c r="AR1" s="152" t="s">
        <v>44956</v>
      </c>
      <c r="AS1" s="152" t="s">
        <v>44957</v>
      </c>
      <c r="AT1" s="152"/>
      <c r="AU1" s="152" t="s">
        <v>44951</v>
      </c>
      <c r="AV1" s="147" t="s">
        <v>39930</v>
      </c>
      <c r="AW1" s="147" t="s">
        <v>39933</v>
      </c>
      <c r="AX1" s="147" t="s">
        <v>39934</v>
      </c>
      <c r="AY1" s="147" t="s">
        <v>39943</v>
      </c>
      <c r="AZ1" s="154" t="s">
        <v>39935</v>
      </c>
      <c r="BA1" s="155" t="s">
        <v>39936</v>
      </c>
      <c r="BB1" s="156" t="s">
        <v>39937</v>
      </c>
      <c r="BC1" s="157" t="s">
        <v>39938</v>
      </c>
      <c r="BD1" s="158" t="s">
        <v>39939</v>
      </c>
      <c r="BE1" s="159" t="s">
        <v>39940</v>
      </c>
      <c r="BF1" s="160" t="s">
        <v>39941</v>
      </c>
      <c r="BG1" s="179" t="s">
        <v>39942</v>
      </c>
      <c r="BH1" s="159" t="s">
        <v>44946</v>
      </c>
      <c r="BI1" s="159" t="s">
        <v>44948</v>
      </c>
      <c r="BJ1" s="159" t="s">
        <v>44947</v>
      </c>
      <c r="BK1" s="159" t="s">
        <v>44952</v>
      </c>
      <c r="BL1" s="159" t="s">
        <v>44953</v>
      </c>
      <c r="BM1" s="159" t="s">
        <v>44953</v>
      </c>
      <c r="BN1" s="149" t="s">
        <v>44954</v>
      </c>
      <c r="BY1" s="152" t="s">
        <v>39946</v>
      </c>
      <c r="BZ1" s="149">
        <v>1</v>
      </c>
      <c r="CA1" s="149">
        <v>2</v>
      </c>
      <c r="CB1" s="149">
        <v>3</v>
      </c>
      <c r="CC1" s="149">
        <v>4</v>
      </c>
      <c r="CD1" s="149">
        <v>5</v>
      </c>
      <c r="CE1" s="149">
        <v>6</v>
      </c>
      <c r="CF1" s="149">
        <v>7</v>
      </c>
      <c r="CG1" s="149">
        <v>8</v>
      </c>
      <c r="CH1" s="149">
        <v>9</v>
      </c>
      <c r="CI1" s="149">
        <v>10</v>
      </c>
      <c r="CJ1" s="149">
        <v>11</v>
      </c>
      <c r="CK1" s="149">
        <v>12</v>
      </c>
      <c r="CL1" s="149">
        <v>13</v>
      </c>
      <c r="CM1" s="149">
        <v>14</v>
      </c>
      <c r="CN1" s="149">
        <v>15</v>
      </c>
      <c r="CO1" s="149">
        <v>16</v>
      </c>
      <c r="CP1" s="149">
        <v>17</v>
      </c>
      <c r="CQ1" s="149">
        <v>18</v>
      </c>
      <c r="CR1" s="149">
        <v>19</v>
      </c>
      <c r="CS1" s="149">
        <v>20</v>
      </c>
      <c r="CT1" s="149">
        <v>21</v>
      </c>
      <c r="CU1" s="149">
        <v>22</v>
      </c>
      <c r="CV1" s="149">
        <v>23</v>
      </c>
      <c r="CW1" s="149">
        <v>24</v>
      </c>
      <c r="CX1" s="149">
        <v>25</v>
      </c>
      <c r="CY1" s="149">
        <v>26</v>
      </c>
      <c r="CZ1" s="149">
        <v>27</v>
      </c>
      <c r="DA1" s="149"/>
      <c r="DB1" s="149"/>
      <c r="DC1" s="149"/>
      <c r="DD1" s="149"/>
      <c r="DE1" s="149"/>
      <c r="DF1" s="149"/>
      <c r="DG1" s="149"/>
      <c r="DH1" s="149"/>
      <c r="DI1" s="149"/>
      <c r="DJ1" s="149"/>
      <c r="DK1" s="149"/>
      <c r="DL1" s="149"/>
      <c r="DM1" s="149"/>
      <c r="DN1" s="149"/>
      <c r="DO1" s="149"/>
      <c r="DP1" s="149"/>
      <c r="DQ1" s="149"/>
      <c r="DR1" s="149"/>
      <c r="DS1" s="149"/>
    </row>
    <row r="2" spans="1:123" s="162" customFormat="1">
      <c r="A2" s="147" t="s">
        <v>39980</v>
      </c>
      <c r="B2" s="147">
        <v>36.200000000000003</v>
      </c>
      <c r="C2" s="147">
        <v>0.21846309999999999</v>
      </c>
      <c r="D2" s="171">
        <v>1.6</v>
      </c>
      <c r="E2" s="171">
        <v>6.6000000000000005</v>
      </c>
      <c r="F2" s="171">
        <v>3</v>
      </c>
      <c r="G2" s="171">
        <v>2</v>
      </c>
      <c r="H2" s="171">
        <v>2.4000000000000004</v>
      </c>
      <c r="I2" s="173">
        <v>522.4</v>
      </c>
      <c r="J2" s="173">
        <v>376.5</v>
      </c>
      <c r="K2" s="150">
        <v>7</v>
      </c>
      <c r="L2" s="150">
        <v>13</v>
      </c>
      <c r="M2" s="150">
        <v>13</v>
      </c>
      <c r="N2" s="150">
        <v>0.8</v>
      </c>
      <c r="O2" s="150">
        <v>13</v>
      </c>
      <c r="P2" s="147">
        <v>0.75642236656326767</v>
      </c>
      <c r="Q2" s="180">
        <f t="shared" ref="Q2:Q33" si="0">-K2-N2</f>
        <v>-7.8</v>
      </c>
      <c r="R2" s="181">
        <f t="shared" ref="R2:R33" si="1">14.5-L2/2+W2</f>
        <v>9.6</v>
      </c>
      <c r="S2" s="181">
        <v>5</v>
      </c>
      <c r="T2" s="182">
        <f t="shared" ref="T2:T33" si="2">N2</f>
        <v>0.8</v>
      </c>
      <c r="U2" s="182">
        <f t="shared" ref="U2:U33" si="3">L2</f>
        <v>13</v>
      </c>
      <c r="V2" s="182">
        <f t="shared" ref="V2:V33" si="4">M2</f>
        <v>13</v>
      </c>
      <c r="W2" s="183">
        <f t="shared" ref="W2:W33" si="5">MROUND(K2*TAN(RADIANS(O2)),0.2)</f>
        <v>1.6</v>
      </c>
      <c r="X2" s="147" t="s">
        <v>166</v>
      </c>
      <c r="Y2" s="171">
        <f t="shared" ref="Y2:Y33" si="6">MROUND(X2,0.1)+1+BJ2</f>
        <v>37.1</v>
      </c>
      <c r="Z2" s="151">
        <f t="shared" ref="Z2:Z65" si="7">MROUND(AO2,1)</f>
        <v>249</v>
      </c>
      <c r="AA2" s="151">
        <f t="shared" ref="AA2:AA65" si="8">MROUND(SQRT(((AL2*AK2*AM2)/MAX(AK2,AL2,AM2)))*10,1)</f>
        <v>20</v>
      </c>
      <c r="AB2" s="147" t="s">
        <v>5153</v>
      </c>
      <c r="AC2" s="172">
        <f t="shared" ref="AC2:AC33" si="9">ROUNDUP(X2,1)</f>
        <v>36.200000000000003</v>
      </c>
      <c r="AD2" s="153">
        <f t="shared" ref="AD2:AD65" si="10">AB2/100</f>
        <v>0.21846309999999999</v>
      </c>
      <c r="AE2" s="153" t="s">
        <v>15125</v>
      </c>
      <c r="AF2" s="153" t="s">
        <v>10137</v>
      </c>
      <c r="AG2" s="153" t="s">
        <v>20085</v>
      </c>
      <c r="AH2" s="153" t="s">
        <v>25044</v>
      </c>
      <c r="AI2" s="151">
        <f t="shared" ref="AI2:AI65" si="11">14.5-AL2/2</f>
        <v>11.2</v>
      </c>
      <c r="AJ2" s="171">
        <f t="shared" ref="AJ2:AJ65" si="12">MROUND(AH2,0.2)+5</f>
        <v>7</v>
      </c>
      <c r="AK2" s="171">
        <f t="shared" ref="AK2:AL33" si="13">MROUND(AE2,0.2)</f>
        <v>1.6</v>
      </c>
      <c r="AL2" s="171">
        <f t="shared" si="13"/>
        <v>6.6000000000000005</v>
      </c>
      <c r="AM2" s="171">
        <f t="shared" ref="AM2:AM65" si="14">IF(BJ2&gt;0,CEILING((1-AD2)*AN2,0.2),IF(MROUND((1-AD2)*AN2,0.2)&lt;0.2,MROUND((1-AD2)*AN2,0.2)+0.2, MROUND((1-AD2)*AN2,0.2)))</f>
        <v>2.4000000000000004</v>
      </c>
      <c r="AN2" s="171">
        <f t="shared" ref="AN2:AN65" si="15">MROUND(AG2,0.2)</f>
        <v>3</v>
      </c>
      <c r="AO2" s="147" t="s">
        <v>30001</v>
      </c>
      <c r="AP2" s="147" t="s">
        <v>34982</v>
      </c>
      <c r="AQ2" s="171">
        <f t="shared" ref="AQ2:AQ65" si="16">MROUND(AH2,0.2)</f>
        <v>2</v>
      </c>
      <c r="AR2" s="173">
        <f t="shared" ref="AR2:AS33" si="17">ROUNDUP(AO2+273,1)</f>
        <v>522.4</v>
      </c>
      <c r="AS2" s="173">
        <f t="shared" si="17"/>
        <v>376.5</v>
      </c>
      <c r="AT2" s="173"/>
      <c r="AU2" s="172">
        <f>AC2/5+1</f>
        <v>8.24</v>
      </c>
      <c r="AV2" s="147" t="s">
        <v>39931</v>
      </c>
      <c r="AW2" s="149"/>
      <c r="AX2" s="149"/>
      <c r="AY2" s="149"/>
      <c r="AZ2" s="149">
        <v>152</v>
      </c>
      <c r="BA2" s="149">
        <v>-1</v>
      </c>
      <c r="BB2" s="174">
        <v>37.9</v>
      </c>
      <c r="BC2" s="174">
        <v>58.12</v>
      </c>
      <c r="BD2" s="174">
        <f>((1.092*8.3144*(BA2+273)*(LN(BB2)-1.013)/(0.93-(BA2+273)/(AZ2+273)))*((AZ2-AP2)/(AZ2-BA2))^0.383)*1000/BC2</f>
        <v>247572.41216730824</v>
      </c>
      <c r="BE2" s="184">
        <f>1-EXP(-2.63*(AW2/BD2)*(AZ2-BA2)*(1-((AZ2-AP2)/(AZ2-BA2))^0.38))</f>
        <v>0</v>
      </c>
      <c r="BF2" s="149">
        <f>AD2*AL2*AK2*AN2*AX2</f>
        <v>0</v>
      </c>
      <c r="BG2" s="149" t="e">
        <f>0.07*BF2*BE2/AY2</f>
        <v>#DIV/0!</v>
      </c>
      <c r="BH2" s="149">
        <f>(1-AD2)*AK2*AL2*AN2</f>
        <v>24.759088991999999</v>
      </c>
      <c r="BI2" s="175">
        <f>MROUND(X2,0.1)/5</f>
        <v>7.2200000000000006</v>
      </c>
      <c r="BJ2" s="174">
        <v>0</v>
      </c>
      <c r="BK2" s="176">
        <f>CEILING(AN2,0.2)</f>
        <v>3</v>
      </c>
      <c r="BL2" s="176">
        <f>AM2</f>
        <v>2.4000000000000004</v>
      </c>
      <c r="BM2" s="176">
        <f>CEILING((1-AD2)*AN2,0.2)</f>
        <v>2.4000000000000004</v>
      </c>
      <c r="BN2" s="161" t="e">
        <f>BH2+BG2</f>
        <v>#DIV/0!</v>
      </c>
      <c r="BO2" s="149"/>
      <c r="BP2" s="149"/>
      <c r="BQ2" s="149"/>
      <c r="BR2" s="149"/>
      <c r="BS2" s="149"/>
      <c r="BT2" s="149"/>
      <c r="BU2" s="149"/>
      <c r="BV2" s="149"/>
      <c r="BW2" s="149">
        <f>Z2</f>
        <v>249</v>
      </c>
      <c r="BX2" s="161" t="e">
        <f>BG2/BH2</f>
        <v>#DIV/0!</v>
      </c>
      <c r="BY2" s="185">
        <v>34</v>
      </c>
      <c r="BZ2" s="186">
        <v>108.99473</v>
      </c>
      <c r="CA2" s="186">
        <v>186.49126999999999</v>
      </c>
      <c r="CB2" s="186">
        <v>216.67847</v>
      </c>
      <c r="CC2" s="186">
        <v>254.36672999999999</v>
      </c>
      <c r="CD2" s="186">
        <v>274.77681999999999</v>
      </c>
      <c r="CE2" s="186">
        <v>91.543403999999995</v>
      </c>
      <c r="CF2" s="186">
        <v>60.392192999999999</v>
      </c>
      <c r="CG2" s="186">
        <v>79.211769000000004</v>
      </c>
      <c r="CH2" s="186">
        <v>113.64024999999999</v>
      </c>
      <c r="CI2" s="186">
        <v>1292.7937999999999</v>
      </c>
      <c r="CJ2" s="186">
        <v>568.04602</v>
      </c>
      <c r="CK2" s="186">
        <v>259.74265000000003</v>
      </c>
      <c r="CL2" s="186">
        <v>2639.8833</v>
      </c>
      <c r="CM2" s="186">
        <v>1077.6132</v>
      </c>
      <c r="CN2" s="186">
        <v>318.43511999999998</v>
      </c>
      <c r="CO2" s="186">
        <v>549.87468999999999</v>
      </c>
      <c r="CP2" s="186">
        <v>333.08762000000002</v>
      </c>
      <c r="CQ2" s="186">
        <v>181.04852</v>
      </c>
      <c r="CR2" s="186">
        <v>99.885283999999999</v>
      </c>
      <c r="CS2" s="186">
        <v>110.65571</v>
      </c>
      <c r="CT2" s="186">
        <v>235.07293999999999</v>
      </c>
      <c r="CU2" s="186">
        <v>239.00107</v>
      </c>
      <c r="CV2" s="186">
        <v>149.20094</v>
      </c>
      <c r="CW2" s="186">
        <v>135.81868</v>
      </c>
      <c r="CX2" s="186">
        <v>164.82616999999999</v>
      </c>
      <c r="CY2" s="186">
        <v>156.31528</v>
      </c>
      <c r="CZ2" s="186">
        <v>136.46387999999999</v>
      </c>
      <c r="DA2" s="187"/>
      <c r="DB2" s="187"/>
      <c r="DC2" s="187"/>
      <c r="DD2" s="187"/>
      <c r="DE2" s="187"/>
      <c r="DF2" s="187"/>
      <c r="DG2" s="187"/>
      <c r="DH2" s="187"/>
      <c r="DI2" s="187"/>
      <c r="DJ2" s="187"/>
      <c r="DK2" s="187"/>
      <c r="DL2" s="187"/>
      <c r="DM2" s="187"/>
      <c r="DN2" s="187"/>
      <c r="DO2" s="187"/>
      <c r="DP2" s="187"/>
      <c r="DQ2" s="187"/>
      <c r="DR2" s="187"/>
      <c r="DS2" s="187"/>
    </row>
    <row r="3" spans="1:123" s="162" customFormat="1">
      <c r="A3" s="147" t="s">
        <v>40211</v>
      </c>
      <c r="B3" s="147">
        <v>34</v>
      </c>
      <c r="C3" s="147">
        <v>0.11691359999999999</v>
      </c>
      <c r="D3" s="171">
        <v>2.4000000000000004</v>
      </c>
      <c r="E3" s="171">
        <v>7.4</v>
      </c>
      <c r="F3" s="171">
        <v>3</v>
      </c>
      <c r="G3" s="171">
        <v>1</v>
      </c>
      <c r="H3" s="171">
        <v>2.6</v>
      </c>
      <c r="I3" s="173">
        <v>463.5</v>
      </c>
      <c r="J3" s="173">
        <v>287.8</v>
      </c>
      <c r="K3" s="150">
        <v>18</v>
      </c>
      <c r="L3" s="150">
        <v>13</v>
      </c>
      <c r="M3" s="150">
        <v>10</v>
      </c>
      <c r="N3" s="150">
        <v>0.8</v>
      </c>
      <c r="O3" s="150">
        <v>6</v>
      </c>
      <c r="P3" s="147">
        <v>0.78365699031740976</v>
      </c>
      <c r="Q3" s="180">
        <f t="shared" si="0"/>
        <v>-18.8</v>
      </c>
      <c r="R3" s="181">
        <f t="shared" si="1"/>
        <v>9.8000000000000007</v>
      </c>
      <c r="S3" s="181">
        <v>5</v>
      </c>
      <c r="T3" s="182">
        <f t="shared" si="2"/>
        <v>0.8</v>
      </c>
      <c r="U3" s="182">
        <f t="shared" si="3"/>
        <v>13</v>
      </c>
      <c r="V3" s="182">
        <f t="shared" si="4"/>
        <v>10</v>
      </c>
      <c r="W3" s="183">
        <f t="shared" si="5"/>
        <v>1.8</v>
      </c>
      <c r="X3" s="147" t="s">
        <v>399</v>
      </c>
      <c r="Y3" s="171">
        <f t="shared" si="6"/>
        <v>34.9</v>
      </c>
      <c r="Z3" s="151">
        <f t="shared" si="7"/>
        <v>190</v>
      </c>
      <c r="AA3" s="151">
        <f t="shared" si="8"/>
        <v>25</v>
      </c>
      <c r="AB3" s="147" t="s">
        <v>5386</v>
      </c>
      <c r="AC3" s="172">
        <f t="shared" si="9"/>
        <v>34</v>
      </c>
      <c r="AD3" s="153">
        <f t="shared" si="10"/>
        <v>0.11691359999999999</v>
      </c>
      <c r="AE3" s="153" t="s">
        <v>15354</v>
      </c>
      <c r="AF3" s="153" t="s">
        <v>10368</v>
      </c>
      <c r="AG3" s="153" t="s">
        <v>20315</v>
      </c>
      <c r="AH3" s="153" t="s">
        <v>25274</v>
      </c>
      <c r="AI3" s="151">
        <f t="shared" si="11"/>
        <v>10.8</v>
      </c>
      <c r="AJ3" s="171">
        <f t="shared" si="12"/>
        <v>6</v>
      </c>
      <c r="AK3" s="171">
        <f t="shared" si="13"/>
        <v>2.4000000000000004</v>
      </c>
      <c r="AL3" s="171">
        <f t="shared" si="13"/>
        <v>7.4</v>
      </c>
      <c r="AM3" s="171">
        <f t="shared" si="14"/>
        <v>2.6</v>
      </c>
      <c r="AN3" s="171">
        <f t="shared" si="15"/>
        <v>3</v>
      </c>
      <c r="AO3" s="147" t="s">
        <v>30234</v>
      </c>
      <c r="AP3" s="147" t="s">
        <v>35214</v>
      </c>
      <c r="AQ3" s="171">
        <f t="shared" si="16"/>
        <v>1</v>
      </c>
      <c r="AR3" s="173">
        <f t="shared" si="17"/>
        <v>463.5</v>
      </c>
      <c r="AS3" s="173">
        <f t="shared" si="17"/>
        <v>287.8</v>
      </c>
      <c r="AT3" s="173">
        <f>ROUNDUP(X3/10,2)</f>
        <v>3.4</v>
      </c>
      <c r="AU3" s="172">
        <f>AT3/5+0.1</f>
        <v>0.77999999999999992</v>
      </c>
      <c r="AV3" s="147" t="s">
        <v>39931</v>
      </c>
      <c r="AW3" s="149"/>
      <c r="AX3" s="149"/>
      <c r="AY3" s="149"/>
      <c r="AZ3" s="149"/>
      <c r="BA3" s="149"/>
      <c r="BB3" s="174"/>
      <c r="BC3" s="174"/>
      <c r="BD3" s="174"/>
      <c r="BE3" s="149"/>
      <c r="BF3" s="149"/>
      <c r="BG3" s="149"/>
      <c r="BH3" s="149"/>
      <c r="BI3" s="149"/>
      <c r="BJ3" s="162">
        <v>0</v>
      </c>
      <c r="BK3" s="149"/>
      <c r="BL3" s="149"/>
      <c r="BM3" s="149"/>
      <c r="BN3" s="149"/>
      <c r="BO3" s="149"/>
      <c r="BP3" s="149"/>
      <c r="BQ3" s="149"/>
      <c r="BR3" s="149"/>
      <c r="BS3" s="149"/>
      <c r="BT3" s="149"/>
      <c r="BU3" s="149"/>
      <c r="BV3" s="149"/>
      <c r="BW3" s="149"/>
      <c r="BX3" s="149"/>
      <c r="BY3" s="185">
        <v>267</v>
      </c>
      <c r="BZ3" s="186">
        <v>92.273567</v>
      </c>
      <c r="CA3" s="186">
        <v>97.093627999999995</v>
      </c>
      <c r="CB3" s="186">
        <v>282.86234000000002</v>
      </c>
      <c r="CC3" s="186">
        <v>378.48480000000001</v>
      </c>
      <c r="CD3" s="186">
        <v>368.20181000000002</v>
      </c>
      <c r="CE3" s="186">
        <v>209.27297999999999</v>
      </c>
      <c r="CF3" s="186">
        <v>135.16417999999999</v>
      </c>
      <c r="CG3" s="186">
        <v>136.49943999999999</v>
      </c>
      <c r="CH3" s="186">
        <v>175.55475000000001</v>
      </c>
      <c r="CI3" s="186">
        <v>957.40990999999997</v>
      </c>
      <c r="CJ3" s="186">
        <v>907.47076000000004</v>
      </c>
      <c r="CK3" s="186">
        <v>630.09320000000002</v>
      </c>
      <c r="CL3" s="186">
        <v>1058.347</v>
      </c>
      <c r="CM3" s="186">
        <v>990.47271999999998</v>
      </c>
      <c r="CN3" s="186">
        <v>527.17656999999997</v>
      </c>
      <c r="CO3" s="186">
        <v>666.23712</v>
      </c>
      <c r="CP3" s="186">
        <v>630.75684000000001</v>
      </c>
      <c r="CQ3" s="186">
        <v>401.40372000000002</v>
      </c>
      <c r="CR3" s="186">
        <v>311.55178999999998</v>
      </c>
      <c r="CS3" s="186">
        <v>323.89557000000002</v>
      </c>
      <c r="CT3" s="186">
        <v>349.76098999999999</v>
      </c>
      <c r="CU3" s="186">
        <v>404.49695000000003</v>
      </c>
      <c r="CV3" s="186">
        <v>205.43442999999999</v>
      </c>
      <c r="CW3" s="186">
        <v>221.60857999999999</v>
      </c>
      <c r="CX3" s="186">
        <v>220.84187</v>
      </c>
      <c r="CY3" s="186">
        <v>219.04517000000001</v>
      </c>
      <c r="CZ3" s="186">
        <v>240.05269000000001</v>
      </c>
      <c r="DA3" s="188"/>
      <c r="DB3" s="188"/>
      <c r="DC3" s="188"/>
      <c r="DD3" s="188"/>
      <c r="DE3" s="188"/>
      <c r="DF3" s="188"/>
      <c r="DG3" s="188"/>
      <c r="DH3" s="188"/>
      <c r="DI3" s="188"/>
      <c r="DJ3" s="188"/>
      <c r="DK3" s="188"/>
      <c r="DL3" s="188"/>
      <c r="DM3" s="188"/>
      <c r="DN3" s="188"/>
      <c r="DO3" s="188"/>
      <c r="DP3" s="188"/>
      <c r="DQ3" s="188"/>
      <c r="DR3" s="188"/>
      <c r="DS3" s="188"/>
    </row>
    <row r="4" spans="1:123" s="162" customFormat="1">
      <c r="A4" s="147" t="s">
        <v>40443</v>
      </c>
      <c r="B4" s="147">
        <v>32.300000000000004</v>
      </c>
      <c r="C4" s="147">
        <v>0.12190480000000001</v>
      </c>
      <c r="D4" s="171">
        <v>2.4000000000000004</v>
      </c>
      <c r="E4" s="171">
        <v>6.6000000000000005</v>
      </c>
      <c r="F4" s="171">
        <v>2.8000000000000003</v>
      </c>
      <c r="G4" s="171">
        <v>2</v>
      </c>
      <c r="H4" s="171">
        <v>2.4000000000000004</v>
      </c>
      <c r="I4" s="173">
        <v>432.40000000000003</v>
      </c>
      <c r="J4" s="173">
        <v>352.3</v>
      </c>
      <c r="K4" s="150">
        <v>14</v>
      </c>
      <c r="L4" s="150">
        <v>16</v>
      </c>
      <c r="M4" s="150">
        <v>7</v>
      </c>
      <c r="N4" s="150">
        <v>1</v>
      </c>
      <c r="O4" s="150">
        <v>9</v>
      </c>
      <c r="P4" s="147">
        <v>0.90304497028743591</v>
      </c>
      <c r="Q4" s="180">
        <f t="shared" si="0"/>
        <v>-15</v>
      </c>
      <c r="R4" s="181">
        <f t="shared" si="1"/>
        <v>8.6999999999999993</v>
      </c>
      <c r="S4" s="181">
        <v>5</v>
      </c>
      <c r="T4" s="182">
        <f t="shared" si="2"/>
        <v>1</v>
      </c>
      <c r="U4" s="182">
        <f t="shared" si="3"/>
        <v>16</v>
      </c>
      <c r="V4" s="182">
        <f t="shared" si="4"/>
        <v>7</v>
      </c>
      <c r="W4" s="183">
        <f t="shared" si="5"/>
        <v>2.2000000000000002</v>
      </c>
      <c r="X4" s="147" t="s">
        <v>630</v>
      </c>
      <c r="Y4" s="171">
        <f t="shared" si="6"/>
        <v>33.200000000000003</v>
      </c>
      <c r="Z4" s="151">
        <f t="shared" si="7"/>
        <v>159</v>
      </c>
      <c r="AA4" s="151">
        <f t="shared" si="8"/>
        <v>24</v>
      </c>
      <c r="AB4" s="147" t="s">
        <v>5618</v>
      </c>
      <c r="AC4" s="172">
        <f t="shared" si="9"/>
        <v>32.300000000000004</v>
      </c>
      <c r="AD4" s="153">
        <f t="shared" si="10"/>
        <v>0.12190480000000001</v>
      </c>
      <c r="AE4" s="153" t="s">
        <v>15585</v>
      </c>
      <c r="AF4" s="153" t="s">
        <v>10600</v>
      </c>
      <c r="AG4" s="153" t="s">
        <v>20546</v>
      </c>
      <c r="AH4" s="153" t="s">
        <v>25505</v>
      </c>
      <c r="AI4" s="151">
        <f t="shared" si="11"/>
        <v>11.2</v>
      </c>
      <c r="AJ4" s="171">
        <f t="shared" si="12"/>
        <v>7</v>
      </c>
      <c r="AK4" s="171">
        <f t="shared" si="13"/>
        <v>2.4000000000000004</v>
      </c>
      <c r="AL4" s="171">
        <f t="shared" si="13"/>
        <v>6.6000000000000005</v>
      </c>
      <c r="AM4" s="171">
        <f t="shared" si="14"/>
        <v>2.4000000000000004</v>
      </c>
      <c r="AN4" s="171">
        <f t="shared" si="15"/>
        <v>2.8000000000000003</v>
      </c>
      <c r="AO4" s="147" t="s">
        <v>30466</v>
      </c>
      <c r="AP4" s="147" t="s">
        <v>35446</v>
      </c>
      <c r="AQ4" s="171">
        <f t="shared" si="16"/>
        <v>2</v>
      </c>
      <c r="AR4" s="173">
        <f t="shared" si="17"/>
        <v>432.40000000000003</v>
      </c>
      <c r="AS4" s="173">
        <f t="shared" si="17"/>
        <v>352.3</v>
      </c>
      <c r="AT4" s="173">
        <f>ROUNDUP(X4/10,2)</f>
        <v>3.23</v>
      </c>
      <c r="AU4" s="172">
        <f>AT4/5+0.1</f>
        <v>0.746</v>
      </c>
      <c r="AV4" s="177" t="s">
        <v>39931</v>
      </c>
      <c r="AW4" s="149"/>
      <c r="AX4" s="149"/>
      <c r="AY4" s="149"/>
      <c r="AZ4" s="149"/>
      <c r="BA4" s="149"/>
      <c r="BB4" s="174"/>
      <c r="BC4" s="174"/>
      <c r="BD4" s="174"/>
      <c r="BE4" s="149"/>
      <c r="BF4" s="149"/>
      <c r="BG4" s="149"/>
      <c r="BH4" s="149"/>
      <c r="BI4" s="149"/>
      <c r="BJ4" s="162">
        <v>0</v>
      </c>
      <c r="BK4" s="149"/>
      <c r="BL4" s="149"/>
      <c r="BM4" s="149"/>
      <c r="BN4" s="149"/>
      <c r="BO4" s="149"/>
      <c r="BP4" s="149"/>
      <c r="BQ4" s="149"/>
      <c r="BR4" s="149"/>
      <c r="BS4" s="149"/>
      <c r="BT4" s="149"/>
      <c r="BU4" s="149"/>
      <c r="BV4" s="149"/>
      <c r="BW4" s="149"/>
      <c r="BX4" s="149"/>
      <c r="BY4" s="185">
        <v>499</v>
      </c>
      <c r="BZ4" s="186">
        <v>77.845496999999995</v>
      </c>
      <c r="CA4" s="186">
        <v>81.480721000000003</v>
      </c>
      <c r="CB4" s="186">
        <v>294.84264999999999</v>
      </c>
      <c r="CC4" s="186">
        <v>376.03393999999997</v>
      </c>
      <c r="CD4" s="186">
        <v>322.73748999999998</v>
      </c>
      <c r="CE4" s="186">
        <v>95.101578000000003</v>
      </c>
      <c r="CF4" s="186">
        <v>88.097358999999997</v>
      </c>
      <c r="CG4" s="186">
        <v>100.77285999999999</v>
      </c>
      <c r="CH4" s="186">
        <v>174.57616999999999</v>
      </c>
      <c r="CI4" s="186">
        <v>1071.2161000000001</v>
      </c>
      <c r="CJ4" s="186">
        <v>1018.954</v>
      </c>
      <c r="CK4" s="186">
        <v>685.81586000000004</v>
      </c>
      <c r="CL4" s="186">
        <v>1126.4802999999999</v>
      </c>
      <c r="CM4" s="186">
        <v>1048.405</v>
      </c>
      <c r="CN4" s="186">
        <v>556.60675000000003</v>
      </c>
      <c r="CO4" s="186">
        <v>432.98083000000003</v>
      </c>
      <c r="CP4" s="186">
        <v>419.71188000000001</v>
      </c>
      <c r="CQ4" s="186">
        <v>308.38098000000002</v>
      </c>
      <c r="CR4" s="186">
        <v>409.83728000000002</v>
      </c>
      <c r="CS4" s="186">
        <v>415.29538000000002</v>
      </c>
      <c r="CT4" s="186">
        <v>451.29854999999998</v>
      </c>
      <c r="CU4" s="186">
        <v>420.76711999999998</v>
      </c>
      <c r="CV4" s="186">
        <v>225.34055000000001</v>
      </c>
      <c r="CW4" s="186">
        <v>226.98415</v>
      </c>
      <c r="CX4" s="186">
        <v>189.20992000000001</v>
      </c>
      <c r="CY4" s="186">
        <v>188.9417</v>
      </c>
      <c r="CZ4" s="186">
        <v>215.81226000000001</v>
      </c>
      <c r="DA4" s="188"/>
      <c r="DB4" s="188"/>
      <c r="DC4" s="188"/>
      <c r="DD4" s="188"/>
      <c r="DE4" s="188"/>
      <c r="DF4" s="188"/>
      <c r="DG4" s="188"/>
      <c r="DH4" s="188"/>
      <c r="DI4" s="188"/>
      <c r="DJ4" s="188"/>
      <c r="DK4" s="188"/>
      <c r="DL4" s="188"/>
      <c r="DM4" s="188"/>
      <c r="DN4" s="188"/>
      <c r="DO4" s="188"/>
      <c r="DP4" s="188"/>
      <c r="DQ4" s="188"/>
      <c r="DR4" s="188"/>
      <c r="DS4" s="188"/>
    </row>
    <row r="5" spans="1:123" s="162" customFormat="1">
      <c r="A5" s="147" t="s">
        <v>40408</v>
      </c>
      <c r="B5" s="147">
        <v>36.300000000000004</v>
      </c>
      <c r="C5" s="147">
        <v>0.1684861</v>
      </c>
      <c r="D5" s="171">
        <v>2.8000000000000003</v>
      </c>
      <c r="E5" s="171">
        <v>8.2000000000000011</v>
      </c>
      <c r="F5" s="171">
        <v>2.8000000000000003</v>
      </c>
      <c r="G5" s="171">
        <v>0.4</v>
      </c>
      <c r="H5" s="171">
        <v>2.4000000000000004</v>
      </c>
      <c r="I5" s="173">
        <v>442.6</v>
      </c>
      <c r="J5" s="173">
        <v>380</v>
      </c>
      <c r="K5" s="150">
        <v>5</v>
      </c>
      <c r="L5" s="150">
        <v>3</v>
      </c>
      <c r="M5" s="150">
        <v>18</v>
      </c>
      <c r="N5" s="150">
        <v>1.6</v>
      </c>
      <c r="O5" s="150">
        <v>17</v>
      </c>
      <c r="P5" s="147">
        <v>1.5248828751733186</v>
      </c>
      <c r="Q5" s="180">
        <f t="shared" si="0"/>
        <v>-6.6</v>
      </c>
      <c r="R5" s="181">
        <f t="shared" si="1"/>
        <v>14.6</v>
      </c>
      <c r="S5" s="181">
        <v>5</v>
      </c>
      <c r="T5" s="182">
        <f t="shared" si="2"/>
        <v>1.6</v>
      </c>
      <c r="U5" s="182">
        <f t="shared" si="3"/>
        <v>3</v>
      </c>
      <c r="V5" s="182">
        <f t="shared" si="4"/>
        <v>18</v>
      </c>
      <c r="W5" s="183">
        <f t="shared" si="5"/>
        <v>1.6</v>
      </c>
      <c r="X5" s="147" t="s">
        <v>595</v>
      </c>
      <c r="Y5" s="171">
        <f t="shared" si="6"/>
        <v>37.200000000000003</v>
      </c>
      <c r="Z5" s="151">
        <f t="shared" si="7"/>
        <v>170</v>
      </c>
      <c r="AA5" s="151">
        <f t="shared" si="8"/>
        <v>26</v>
      </c>
      <c r="AB5" s="147" t="s">
        <v>5583</v>
      </c>
      <c r="AC5" s="172">
        <f t="shared" si="9"/>
        <v>36.300000000000004</v>
      </c>
      <c r="AD5" s="153">
        <f t="shared" si="10"/>
        <v>0.1684861</v>
      </c>
      <c r="AE5" s="153" t="s">
        <v>15550</v>
      </c>
      <c r="AF5" s="153" t="s">
        <v>10565</v>
      </c>
      <c r="AG5" s="153" t="s">
        <v>20511</v>
      </c>
      <c r="AH5" s="153" t="s">
        <v>25470</v>
      </c>
      <c r="AI5" s="151">
        <f t="shared" si="11"/>
        <v>10.399999999999999</v>
      </c>
      <c r="AJ5" s="171">
        <f t="shared" si="12"/>
        <v>5.4</v>
      </c>
      <c r="AK5" s="171">
        <f t="shared" si="13"/>
        <v>2.8000000000000003</v>
      </c>
      <c r="AL5" s="171">
        <f t="shared" si="13"/>
        <v>8.2000000000000011</v>
      </c>
      <c r="AM5" s="171">
        <f t="shared" si="14"/>
        <v>2.4000000000000004</v>
      </c>
      <c r="AN5" s="171">
        <f t="shared" si="15"/>
        <v>2.8000000000000003</v>
      </c>
      <c r="AO5" s="147" t="s">
        <v>30431</v>
      </c>
      <c r="AP5" s="147" t="s">
        <v>35411</v>
      </c>
      <c r="AQ5" s="171">
        <f t="shared" si="16"/>
        <v>0.4</v>
      </c>
      <c r="AR5" s="173">
        <f t="shared" si="17"/>
        <v>442.6</v>
      </c>
      <c r="AS5" s="173">
        <f t="shared" si="17"/>
        <v>380</v>
      </c>
      <c r="AT5" s="173">
        <f>ROUNDUP(X5/10,2)</f>
        <v>3.63</v>
      </c>
      <c r="AU5" s="172">
        <f>AT5/5+0.1</f>
        <v>0.82599999999999996</v>
      </c>
      <c r="AV5" s="177" t="s">
        <v>39931</v>
      </c>
      <c r="AW5" s="149"/>
      <c r="AX5" s="149"/>
      <c r="AY5" s="149"/>
      <c r="AZ5" s="149"/>
      <c r="BA5" s="149"/>
      <c r="BB5" s="174"/>
      <c r="BC5" s="174"/>
      <c r="BD5" s="174"/>
      <c r="BE5" s="149"/>
      <c r="BF5" s="149"/>
      <c r="BG5" s="149"/>
      <c r="BH5" s="149"/>
      <c r="BI5" s="149"/>
      <c r="BJ5" s="162">
        <v>0</v>
      </c>
      <c r="BK5" s="149"/>
      <c r="BL5" s="149"/>
      <c r="BM5" s="149"/>
      <c r="BN5" s="149"/>
      <c r="BO5" s="149"/>
      <c r="BP5" s="149"/>
      <c r="BQ5" s="149"/>
      <c r="BR5" s="149"/>
      <c r="BS5" s="149"/>
      <c r="BT5" s="149"/>
      <c r="BU5" s="149"/>
      <c r="BV5" s="149"/>
      <c r="BW5" s="149"/>
      <c r="BX5" s="149"/>
      <c r="BY5" s="185">
        <v>464</v>
      </c>
      <c r="BZ5" s="186">
        <v>40.049301</v>
      </c>
      <c r="CA5" s="186">
        <v>201.58812</v>
      </c>
      <c r="CB5" s="186">
        <v>342.55054000000001</v>
      </c>
      <c r="CC5" s="186">
        <v>321.70348999999999</v>
      </c>
      <c r="CD5" s="186">
        <v>577.65759000000003</v>
      </c>
      <c r="CE5" s="186">
        <v>483.81357000000003</v>
      </c>
      <c r="CF5" s="186">
        <v>108.51389</v>
      </c>
      <c r="CG5" s="186">
        <v>472.39542</v>
      </c>
      <c r="CH5" s="186">
        <v>469.95816000000002</v>
      </c>
      <c r="CI5" s="186">
        <v>6243.3505999999998</v>
      </c>
      <c r="CJ5" s="186">
        <v>1354.2299</v>
      </c>
      <c r="CK5" s="186">
        <v>553.72076000000004</v>
      </c>
      <c r="CL5" s="186">
        <v>6420.9438</v>
      </c>
      <c r="CM5" s="186">
        <v>1292.6483000000001</v>
      </c>
      <c r="CN5" s="186">
        <v>531.47107000000005</v>
      </c>
      <c r="CO5" s="186">
        <v>4068.3894</v>
      </c>
      <c r="CP5" s="186">
        <v>867.98199</v>
      </c>
      <c r="CQ5" s="186">
        <v>488.40631000000002</v>
      </c>
      <c r="CR5" s="186">
        <v>1010.7195</v>
      </c>
      <c r="CS5" s="186">
        <v>967.22362999999996</v>
      </c>
      <c r="CT5" s="186">
        <v>507.59032999999999</v>
      </c>
      <c r="CU5" s="186">
        <v>404.22320999999999</v>
      </c>
      <c r="CV5" s="186">
        <v>416.37970000000001</v>
      </c>
      <c r="CW5" s="186">
        <v>417.06061</v>
      </c>
      <c r="CX5" s="186">
        <v>307.30414000000002</v>
      </c>
      <c r="CY5" s="186">
        <v>303.29867999999999</v>
      </c>
      <c r="CZ5" s="186">
        <v>442.03845000000001</v>
      </c>
      <c r="DA5" s="188"/>
      <c r="DB5" s="188"/>
      <c r="DC5" s="188"/>
      <c r="DD5" s="188"/>
      <c r="DE5" s="188"/>
      <c r="DF5" s="188"/>
      <c r="DG5" s="188"/>
      <c r="DH5" s="188"/>
      <c r="DI5" s="188"/>
      <c r="DJ5" s="188"/>
      <c r="DK5" s="188"/>
      <c r="DL5" s="188"/>
      <c r="DM5" s="188"/>
      <c r="DN5" s="188"/>
      <c r="DO5" s="188"/>
      <c r="DP5" s="188"/>
      <c r="DQ5" s="188"/>
      <c r="DR5" s="188"/>
      <c r="DS5" s="188"/>
    </row>
    <row r="6" spans="1:123">
      <c r="A6" s="147" t="s">
        <v>40127</v>
      </c>
      <c r="B6" s="147">
        <v>26.700000000000003</v>
      </c>
      <c r="C6" s="147">
        <v>0.15356040000000001</v>
      </c>
      <c r="D6" s="171">
        <v>1.2000000000000002</v>
      </c>
      <c r="E6" s="171">
        <v>8.4</v>
      </c>
      <c r="F6" s="171">
        <v>3</v>
      </c>
      <c r="G6" s="171">
        <v>1</v>
      </c>
      <c r="H6" s="171">
        <v>2.6</v>
      </c>
      <c r="I6" s="173">
        <v>533</v>
      </c>
      <c r="J6" s="173">
        <v>381</v>
      </c>
      <c r="K6" s="150">
        <v>8</v>
      </c>
      <c r="L6" s="150">
        <v>3</v>
      </c>
      <c r="M6" s="150">
        <v>5</v>
      </c>
      <c r="N6" s="150">
        <v>1</v>
      </c>
      <c r="O6" s="150">
        <v>21</v>
      </c>
      <c r="P6" s="147">
        <v>1.0627407013428625</v>
      </c>
      <c r="Q6" s="180">
        <f t="shared" si="0"/>
        <v>-9</v>
      </c>
      <c r="R6" s="181">
        <f t="shared" si="1"/>
        <v>16</v>
      </c>
      <c r="S6" s="181">
        <v>5</v>
      </c>
      <c r="T6" s="182">
        <f t="shared" si="2"/>
        <v>1</v>
      </c>
      <c r="U6" s="182">
        <f t="shared" si="3"/>
        <v>3</v>
      </c>
      <c r="V6" s="182">
        <f t="shared" si="4"/>
        <v>5</v>
      </c>
      <c r="W6" s="183">
        <f t="shared" si="5"/>
        <v>3</v>
      </c>
      <c r="X6" s="147" t="s">
        <v>315</v>
      </c>
      <c r="Y6" s="171">
        <f t="shared" si="6"/>
        <v>27.6</v>
      </c>
      <c r="Z6" s="151">
        <f t="shared" si="7"/>
        <v>260</v>
      </c>
      <c r="AA6" s="151">
        <f t="shared" si="8"/>
        <v>18</v>
      </c>
      <c r="AB6" s="147" t="s">
        <v>5302</v>
      </c>
      <c r="AC6" s="172">
        <f t="shared" si="9"/>
        <v>26.700000000000003</v>
      </c>
      <c r="AD6" s="153">
        <f t="shared" si="10"/>
        <v>0.15356040000000001</v>
      </c>
      <c r="AE6" s="153" t="s">
        <v>15273</v>
      </c>
      <c r="AF6" s="153" t="s">
        <v>10285</v>
      </c>
      <c r="AG6" s="153" t="s">
        <v>20232</v>
      </c>
      <c r="AH6" s="153" t="s">
        <v>25192</v>
      </c>
      <c r="AI6" s="151">
        <f t="shared" si="11"/>
        <v>10.3</v>
      </c>
      <c r="AJ6" s="171">
        <f t="shared" si="12"/>
        <v>6</v>
      </c>
      <c r="AK6" s="171">
        <f t="shared" si="13"/>
        <v>1.2000000000000002</v>
      </c>
      <c r="AL6" s="171">
        <f t="shared" si="13"/>
        <v>8.4</v>
      </c>
      <c r="AM6" s="171">
        <f t="shared" si="14"/>
        <v>2.6</v>
      </c>
      <c r="AN6" s="171">
        <f t="shared" si="15"/>
        <v>3</v>
      </c>
      <c r="AO6" s="147" t="s">
        <v>30150</v>
      </c>
      <c r="AP6" s="147" t="s">
        <v>35130</v>
      </c>
      <c r="AQ6" s="171">
        <f t="shared" si="16"/>
        <v>1</v>
      </c>
      <c r="AR6" s="173">
        <f t="shared" si="17"/>
        <v>533</v>
      </c>
      <c r="AS6" s="173">
        <f t="shared" si="17"/>
        <v>381</v>
      </c>
      <c r="AT6" s="173"/>
      <c r="AU6" s="172">
        <f>AC6/5+1</f>
        <v>6.3400000000000007</v>
      </c>
      <c r="AV6" s="147" t="s">
        <v>39931</v>
      </c>
      <c r="AZ6" s="149">
        <v>152</v>
      </c>
      <c r="BA6" s="149">
        <v>-1</v>
      </c>
      <c r="BB6" s="174">
        <v>37.9</v>
      </c>
      <c r="BC6" s="174">
        <v>58.12</v>
      </c>
      <c r="BD6" s="174">
        <f>((1.092*8.3144*(BA6+273)*(LN(BB6)-1.013)/(0.93-(BA6+273)/(AZ6+273)))*((AZ6-AP6)/(AZ6-BA6))^0.383)*1000/BC6</f>
        <v>238438.90745213392</v>
      </c>
      <c r="BE6" s="184">
        <f>1-EXP(-2.63*(AW6/BD6)*(AZ6-BA6)*(1-((AZ6-AP6)/(AZ6-BA6))^0.38))</f>
        <v>0</v>
      </c>
      <c r="BF6" s="149">
        <f>AD6*AL6*AK6*AN6*AX6</f>
        <v>0</v>
      </c>
      <c r="BG6" s="149" t="e">
        <f>0.07*BF6*BE6/AY6</f>
        <v>#DIV/0!</v>
      </c>
      <c r="BH6" s="149">
        <f>(1-AD6)*AK6*AL6*AN6</f>
        <v>25.596333504</v>
      </c>
      <c r="BI6" s="175">
        <f>MROUND(X6,0.1)/5</f>
        <v>5.32</v>
      </c>
      <c r="BJ6" s="162">
        <v>0</v>
      </c>
      <c r="BK6" s="176">
        <f>CEILING(AN6,0.2)</f>
        <v>3</v>
      </c>
      <c r="BL6" s="176">
        <f>AM6</f>
        <v>2.6</v>
      </c>
      <c r="BM6" s="176">
        <f>CEILING((1-AD6)*AN6,0.2)</f>
        <v>2.6</v>
      </c>
      <c r="BN6" s="161" t="e">
        <f>BH6+BG6</f>
        <v>#DIV/0!</v>
      </c>
      <c r="BW6" s="149">
        <f>Z6</f>
        <v>260</v>
      </c>
      <c r="BX6" s="161" t="e">
        <f>BG6/BH6</f>
        <v>#DIV/0!</v>
      </c>
      <c r="BY6" s="185">
        <v>183</v>
      </c>
      <c r="BZ6" s="186">
        <v>43.881515999999998</v>
      </c>
      <c r="CA6" s="186">
        <v>53.170428999999999</v>
      </c>
      <c r="CB6" s="186">
        <v>177.51357999999999</v>
      </c>
      <c r="CC6" s="186">
        <v>280.00098000000003</v>
      </c>
      <c r="CD6" s="186">
        <v>316.41460999999998</v>
      </c>
      <c r="CE6" s="186">
        <v>268.42165999999997</v>
      </c>
      <c r="CF6" s="186">
        <v>181.45137</v>
      </c>
      <c r="CG6" s="186">
        <v>209.78899000000001</v>
      </c>
      <c r="CH6" s="186">
        <v>250.69460000000001</v>
      </c>
      <c r="CI6" s="186">
        <v>1345.1469999999999</v>
      </c>
      <c r="CJ6" s="186">
        <v>1084.8242</v>
      </c>
      <c r="CK6" s="186">
        <v>619.38616999999999</v>
      </c>
      <c r="CL6" s="186">
        <v>1439.2191</v>
      </c>
      <c r="CM6" s="186">
        <v>1198.9746</v>
      </c>
      <c r="CN6" s="186">
        <v>619.21483999999998</v>
      </c>
      <c r="CO6" s="186">
        <v>938.95032000000003</v>
      </c>
      <c r="CP6" s="186">
        <v>785.14049999999997</v>
      </c>
      <c r="CQ6" s="186">
        <v>443.76193000000001</v>
      </c>
      <c r="CR6" s="186">
        <v>529.42589999999996</v>
      </c>
      <c r="CS6" s="186">
        <v>516.61603000000002</v>
      </c>
      <c r="CT6" s="186">
        <v>382.16757000000001</v>
      </c>
      <c r="CU6" s="186">
        <v>252.10416000000001</v>
      </c>
      <c r="CV6" s="186">
        <v>186.64431999999999</v>
      </c>
      <c r="CW6" s="186">
        <v>203.59038000000001</v>
      </c>
      <c r="CX6" s="186">
        <v>164.18755999999999</v>
      </c>
      <c r="CY6" s="186">
        <v>182.49419</v>
      </c>
      <c r="CZ6" s="186">
        <v>212.07375999999999</v>
      </c>
      <c r="DA6" s="189"/>
      <c r="DB6" s="189"/>
      <c r="DC6" s="189"/>
      <c r="DD6" s="189"/>
      <c r="DE6" s="189"/>
      <c r="DF6" s="189"/>
      <c r="DG6" s="189"/>
      <c r="DH6" s="189"/>
      <c r="DI6" s="189"/>
      <c r="DJ6" s="189"/>
      <c r="DK6" s="189"/>
      <c r="DL6" s="189"/>
      <c r="DM6" s="189"/>
      <c r="DN6" s="189"/>
      <c r="DO6" s="189"/>
      <c r="DP6" s="189"/>
      <c r="DQ6" s="189"/>
      <c r="DR6" s="189"/>
      <c r="DS6" s="189"/>
    </row>
    <row r="7" spans="1:123" s="162" customFormat="1">
      <c r="A7" s="147" t="s">
        <v>40289</v>
      </c>
      <c r="B7" s="147">
        <v>35.700000000000003</v>
      </c>
      <c r="C7" s="147">
        <v>0.12437630000000001</v>
      </c>
      <c r="D7" s="171">
        <v>2.8000000000000003</v>
      </c>
      <c r="E7" s="171">
        <v>4.6000000000000005</v>
      </c>
      <c r="F7" s="171">
        <v>2.4000000000000004</v>
      </c>
      <c r="G7" s="171">
        <v>1.4000000000000001</v>
      </c>
      <c r="H7" s="171">
        <v>2.2000000000000002</v>
      </c>
      <c r="I7" s="173">
        <v>567.6</v>
      </c>
      <c r="J7" s="173">
        <v>315.90000000000003</v>
      </c>
      <c r="K7" s="150">
        <v>6</v>
      </c>
      <c r="L7" s="150">
        <v>13</v>
      </c>
      <c r="M7" s="150">
        <v>13</v>
      </c>
      <c r="N7" s="150">
        <v>2.2000000000000002</v>
      </c>
      <c r="O7" s="150">
        <v>30</v>
      </c>
      <c r="P7" s="147">
        <v>2.1720981435629336</v>
      </c>
      <c r="Q7" s="180">
        <f t="shared" si="0"/>
        <v>-8.1999999999999993</v>
      </c>
      <c r="R7" s="181">
        <f t="shared" si="1"/>
        <v>11.4</v>
      </c>
      <c r="S7" s="181">
        <v>5</v>
      </c>
      <c r="T7" s="182">
        <f t="shared" si="2"/>
        <v>2.2000000000000002</v>
      </c>
      <c r="U7" s="182">
        <f t="shared" si="3"/>
        <v>13</v>
      </c>
      <c r="V7" s="182">
        <f t="shared" si="4"/>
        <v>13</v>
      </c>
      <c r="W7" s="183">
        <f t="shared" si="5"/>
        <v>3.4000000000000004</v>
      </c>
      <c r="X7" s="147" t="s">
        <v>476</v>
      </c>
      <c r="Y7" s="171">
        <f t="shared" si="6"/>
        <v>36.6</v>
      </c>
      <c r="Z7" s="151">
        <f t="shared" si="7"/>
        <v>295</v>
      </c>
      <c r="AA7" s="151">
        <f t="shared" si="8"/>
        <v>25</v>
      </c>
      <c r="AB7" s="147" t="s">
        <v>5464</v>
      </c>
      <c r="AC7" s="172">
        <f t="shared" si="9"/>
        <v>35.700000000000003</v>
      </c>
      <c r="AD7" s="153">
        <f t="shared" si="10"/>
        <v>0.12437630000000001</v>
      </c>
      <c r="AE7" s="153" t="s">
        <v>15432</v>
      </c>
      <c r="AF7" s="153" t="s">
        <v>10446</v>
      </c>
      <c r="AG7" s="153" t="s">
        <v>20393</v>
      </c>
      <c r="AH7" s="153" t="s">
        <v>25351</v>
      </c>
      <c r="AI7" s="151">
        <f t="shared" si="11"/>
        <v>12.2</v>
      </c>
      <c r="AJ7" s="171">
        <f t="shared" si="12"/>
        <v>6.4</v>
      </c>
      <c r="AK7" s="171">
        <f t="shared" si="13"/>
        <v>2.8000000000000003</v>
      </c>
      <c r="AL7" s="171">
        <f t="shared" si="13"/>
        <v>4.6000000000000005</v>
      </c>
      <c r="AM7" s="171">
        <f t="shared" si="14"/>
        <v>2.2000000000000002</v>
      </c>
      <c r="AN7" s="171">
        <f t="shared" si="15"/>
        <v>2.4000000000000004</v>
      </c>
      <c r="AO7" s="147" t="s">
        <v>30312</v>
      </c>
      <c r="AP7" s="147" t="s">
        <v>35292</v>
      </c>
      <c r="AQ7" s="171">
        <f t="shared" si="16"/>
        <v>1.4000000000000001</v>
      </c>
      <c r="AR7" s="173">
        <f t="shared" si="17"/>
        <v>567.6</v>
      </c>
      <c r="AS7" s="173">
        <f t="shared" si="17"/>
        <v>315.90000000000003</v>
      </c>
      <c r="AT7" s="173">
        <f>ROUNDUP(X7/10,2)</f>
        <v>3.57</v>
      </c>
      <c r="AU7" s="172">
        <f>AT7/5+0.1</f>
        <v>0.81399999999999995</v>
      </c>
      <c r="AV7" s="147" t="s">
        <v>39931</v>
      </c>
      <c r="AW7" s="149"/>
      <c r="AX7" s="149"/>
      <c r="AY7" s="149"/>
      <c r="AZ7" s="149"/>
      <c r="BA7" s="149"/>
      <c r="BB7" s="174"/>
      <c r="BC7" s="174"/>
      <c r="BD7" s="174"/>
      <c r="BE7" s="149"/>
      <c r="BF7" s="149"/>
      <c r="BG7" s="149"/>
      <c r="BH7" s="149"/>
      <c r="BI7" s="149"/>
      <c r="BJ7" s="162">
        <v>0</v>
      </c>
      <c r="BK7" s="149"/>
      <c r="BL7" s="149"/>
      <c r="BM7" s="149"/>
      <c r="BN7" s="149"/>
      <c r="BO7" s="149"/>
      <c r="BP7" s="149"/>
      <c r="BQ7" s="149"/>
      <c r="BR7" s="149"/>
      <c r="BS7" s="149"/>
      <c r="BT7" s="149"/>
      <c r="BU7" s="149"/>
      <c r="BV7" s="149"/>
      <c r="BW7" s="149"/>
      <c r="BX7" s="149"/>
      <c r="BY7" s="185">
        <v>345</v>
      </c>
      <c r="BZ7" s="186">
        <v>105.84914000000001</v>
      </c>
      <c r="CA7" s="186">
        <v>113.04373</v>
      </c>
      <c r="CB7" s="186">
        <v>239.08147</v>
      </c>
      <c r="CC7" s="186">
        <v>230.49582000000001</v>
      </c>
      <c r="CD7" s="186">
        <v>251.80834999999999</v>
      </c>
      <c r="CE7" s="186">
        <v>203.86797000000001</v>
      </c>
      <c r="CF7" s="186">
        <v>98.204491000000004</v>
      </c>
      <c r="CG7" s="186">
        <v>124.78348</v>
      </c>
      <c r="CH7" s="186">
        <v>137.95239000000001</v>
      </c>
      <c r="CI7" s="186">
        <v>1736.3915</v>
      </c>
      <c r="CJ7" s="186">
        <v>897.41547000000003</v>
      </c>
      <c r="CK7" s="186">
        <v>373.09647000000001</v>
      </c>
      <c r="CL7" s="186">
        <v>1902.6428000000001</v>
      </c>
      <c r="CM7" s="186">
        <v>973.13238999999999</v>
      </c>
      <c r="CN7" s="186">
        <v>295.01796999999999</v>
      </c>
      <c r="CO7" s="186">
        <v>651.07354999999995</v>
      </c>
      <c r="CP7" s="186">
        <v>503.08231000000001</v>
      </c>
      <c r="CQ7" s="186">
        <v>214.85172</v>
      </c>
      <c r="CR7" s="186">
        <v>412.71346999999997</v>
      </c>
      <c r="CS7" s="186">
        <v>735.83893</v>
      </c>
      <c r="CT7" s="186">
        <v>359.73253999999997</v>
      </c>
      <c r="CU7" s="186">
        <v>292.33742999999998</v>
      </c>
      <c r="CV7" s="186">
        <v>185.07338999999999</v>
      </c>
      <c r="CW7" s="186">
        <v>167.07366999999999</v>
      </c>
      <c r="CX7" s="186">
        <v>174.98688000000001</v>
      </c>
      <c r="CY7" s="186">
        <v>192.91103000000001</v>
      </c>
      <c r="CZ7" s="186">
        <v>157.71698000000001</v>
      </c>
      <c r="DA7" s="188"/>
      <c r="DB7" s="188"/>
      <c r="DC7" s="188"/>
      <c r="DD7" s="188"/>
      <c r="DE7" s="188"/>
      <c r="DF7" s="188"/>
      <c r="DG7" s="188"/>
      <c r="DH7" s="188"/>
      <c r="DI7" s="188"/>
      <c r="DJ7" s="188"/>
      <c r="DK7" s="188"/>
      <c r="DL7" s="188"/>
      <c r="DM7" s="188"/>
      <c r="DN7" s="188"/>
      <c r="DO7" s="188"/>
      <c r="DP7" s="188"/>
      <c r="DQ7" s="188"/>
      <c r="DR7" s="188"/>
      <c r="DS7" s="188"/>
    </row>
    <row r="8" spans="1:123" ht="14" customHeight="1">
      <c r="A8" s="147" t="s">
        <v>40161</v>
      </c>
      <c r="B8" s="147">
        <v>33.200000000000003</v>
      </c>
      <c r="C8" s="147">
        <v>0.13780620000000002</v>
      </c>
      <c r="D8" s="171">
        <v>1.6</v>
      </c>
      <c r="E8" s="171">
        <v>6.4</v>
      </c>
      <c r="F8" s="171">
        <v>2.4000000000000004</v>
      </c>
      <c r="G8" s="171">
        <v>1.6</v>
      </c>
      <c r="H8" s="171">
        <v>2</v>
      </c>
      <c r="I8" s="173">
        <v>351.5</v>
      </c>
      <c r="J8" s="173">
        <v>307.8</v>
      </c>
      <c r="K8" s="150">
        <v>7</v>
      </c>
      <c r="L8" s="150">
        <v>12</v>
      </c>
      <c r="M8" s="150">
        <v>10</v>
      </c>
      <c r="N8" s="150">
        <v>1.8</v>
      </c>
      <c r="O8" s="150">
        <v>29</v>
      </c>
      <c r="P8" s="147">
        <v>1.8008500746385456</v>
      </c>
      <c r="Q8" s="180">
        <f t="shared" si="0"/>
        <v>-8.8000000000000007</v>
      </c>
      <c r="R8" s="181">
        <f t="shared" si="1"/>
        <v>12.3</v>
      </c>
      <c r="S8" s="181">
        <v>5</v>
      </c>
      <c r="T8" s="182">
        <f t="shared" si="2"/>
        <v>1.8</v>
      </c>
      <c r="U8" s="182">
        <f t="shared" si="3"/>
        <v>12</v>
      </c>
      <c r="V8" s="182">
        <f t="shared" si="4"/>
        <v>10</v>
      </c>
      <c r="W8" s="183">
        <f t="shared" si="5"/>
        <v>3.8000000000000003</v>
      </c>
      <c r="X8" s="147" t="s">
        <v>349</v>
      </c>
      <c r="Y8" s="171">
        <f t="shared" si="6"/>
        <v>34.200000000000003</v>
      </c>
      <c r="Z8" s="151">
        <f t="shared" si="7"/>
        <v>78</v>
      </c>
      <c r="AA8" s="151">
        <f t="shared" si="8"/>
        <v>18</v>
      </c>
      <c r="AB8" s="147" t="s">
        <v>5336</v>
      </c>
      <c r="AC8" s="172">
        <f t="shared" si="9"/>
        <v>33.200000000000003</v>
      </c>
      <c r="AD8" s="153">
        <f t="shared" si="10"/>
        <v>0.13780620000000002</v>
      </c>
      <c r="AE8" s="153" t="s">
        <v>15305</v>
      </c>
      <c r="AF8" s="153" t="s">
        <v>10319</v>
      </c>
      <c r="AG8" s="153" t="s">
        <v>20265</v>
      </c>
      <c r="AH8" s="153" t="s">
        <v>25226</v>
      </c>
      <c r="AI8" s="151">
        <f t="shared" si="11"/>
        <v>11.3</v>
      </c>
      <c r="AJ8" s="171">
        <f t="shared" si="12"/>
        <v>6.6</v>
      </c>
      <c r="AK8" s="171">
        <f t="shared" si="13"/>
        <v>1.6</v>
      </c>
      <c r="AL8" s="171">
        <f t="shared" si="13"/>
        <v>6.4</v>
      </c>
      <c r="AM8" s="171">
        <f t="shared" si="14"/>
        <v>2</v>
      </c>
      <c r="AN8" s="171">
        <f t="shared" si="15"/>
        <v>2.4000000000000004</v>
      </c>
      <c r="AO8" s="147" t="s">
        <v>30184</v>
      </c>
      <c r="AP8" s="147" t="s">
        <v>35164</v>
      </c>
      <c r="AQ8" s="171">
        <f t="shared" si="16"/>
        <v>1.6</v>
      </c>
      <c r="AR8" s="173">
        <f t="shared" si="17"/>
        <v>351.5</v>
      </c>
      <c r="AS8" s="173">
        <f t="shared" si="17"/>
        <v>307.8</v>
      </c>
      <c r="AT8" s="173">
        <f>ROUNDUP(X8/10,2)</f>
        <v>3.32</v>
      </c>
      <c r="AU8" s="172">
        <f>AT8/5+0.1</f>
        <v>0.7639999999999999</v>
      </c>
      <c r="AV8" s="147" t="s">
        <v>39931</v>
      </c>
      <c r="BB8" s="174"/>
      <c r="BC8" s="174"/>
      <c r="BD8" s="174"/>
      <c r="BJ8" s="162">
        <v>0</v>
      </c>
      <c r="BY8" s="185">
        <v>217</v>
      </c>
      <c r="BZ8" s="186">
        <v>43.439781000000004</v>
      </c>
      <c r="CA8" s="186">
        <v>74.694480999999996</v>
      </c>
      <c r="CB8" s="186">
        <v>218.52452</v>
      </c>
      <c r="CC8" s="186">
        <v>189.45690999999999</v>
      </c>
      <c r="CD8" s="186">
        <v>218.61919</v>
      </c>
      <c r="CE8" s="186">
        <v>189.52486999999999</v>
      </c>
      <c r="CF8" s="186">
        <v>114.72107</v>
      </c>
      <c r="CG8" s="186">
        <v>143.00754000000001</v>
      </c>
      <c r="CH8" s="186">
        <v>160.04739000000001</v>
      </c>
      <c r="CI8" s="186">
        <v>2104.3823000000002</v>
      </c>
      <c r="CJ8" s="186">
        <v>1158.1686</v>
      </c>
      <c r="CK8" s="186">
        <v>536.46600000000001</v>
      </c>
      <c r="CL8" s="186">
        <v>1472.7146</v>
      </c>
      <c r="CM8" s="186">
        <v>911.71825999999999</v>
      </c>
      <c r="CN8" s="186">
        <v>375.04807</v>
      </c>
      <c r="CO8" s="186">
        <v>445.93292000000002</v>
      </c>
      <c r="CP8" s="186">
        <v>359.76602000000003</v>
      </c>
      <c r="CQ8" s="186">
        <v>214.40553</v>
      </c>
      <c r="CR8" s="186">
        <v>686.71234000000004</v>
      </c>
      <c r="CS8" s="186">
        <v>697.53039999999999</v>
      </c>
      <c r="CT8" s="186">
        <v>424.66583000000003</v>
      </c>
      <c r="CU8" s="186">
        <v>286.68594000000002</v>
      </c>
      <c r="CV8" s="186">
        <v>152.13951</v>
      </c>
      <c r="CW8" s="186">
        <v>147.74198999999999</v>
      </c>
      <c r="CX8" s="186">
        <v>144.16663</v>
      </c>
      <c r="CY8" s="186">
        <v>149.20480000000001</v>
      </c>
      <c r="CZ8" s="186">
        <v>149.52833999999999</v>
      </c>
      <c r="DA8" s="188"/>
      <c r="DB8" s="188"/>
      <c r="DC8" s="188"/>
      <c r="DD8" s="188"/>
      <c r="DE8" s="188"/>
      <c r="DF8" s="188"/>
      <c r="DG8" s="188"/>
      <c r="DH8" s="188"/>
      <c r="DI8" s="188"/>
      <c r="DJ8" s="188"/>
      <c r="DK8" s="188"/>
      <c r="DL8" s="188"/>
      <c r="DM8" s="188"/>
      <c r="DN8" s="188"/>
      <c r="DO8" s="188"/>
      <c r="DP8" s="188"/>
      <c r="DQ8" s="188"/>
      <c r="DR8" s="188"/>
      <c r="DS8" s="188"/>
    </row>
    <row r="9" spans="1:123">
      <c r="A9" s="147" t="s">
        <v>40417</v>
      </c>
      <c r="B9" s="147">
        <v>35</v>
      </c>
      <c r="C9" s="147">
        <v>0.2052021</v>
      </c>
      <c r="D9" s="171">
        <v>2.4000000000000004</v>
      </c>
      <c r="E9" s="171">
        <v>6.4</v>
      </c>
      <c r="F9" s="171">
        <v>2.2000000000000002</v>
      </c>
      <c r="G9" s="171">
        <v>1</v>
      </c>
      <c r="H9" s="171">
        <v>1.8</v>
      </c>
      <c r="I9" s="173">
        <v>447.1</v>
      </c>
      <c r="J9" s="173">
        <v>347.40000000000003</v>
      </c>
      <c r="K9" s="150">
        <v>19</v>
      </c>
      <c r="L9" s="150">
        <v>11</v>
      </c>
      <c r="M9" s="150">
        <v>3</v>
      </c>
      <c r="N9" s="150">
        <v>1.6</v>
      </c>
      <c r="O9" s="150">
        <v>27</v>
      </c>
      <c r="P9" s="147">
        <v>1.6466603560147868</v>
      </c>
      <c r="Q9" s="180">
        <f t="shared" si="0"/>
        <v>-20.6</v>
      </c>
      <c r="R9" s="181">
        <f t="shared" si="1"/>
        <v>18.600000000000001</v>
      </c>
      <c r="S9" s="181">
        <v>5</v>
      </c>
      <c r="T9" s="182">
        <f t="shared" si="2"/>
        <v>1.6</v>
      </c>
      <c r="U9" s="182">
        <f t="shared" si="3"/>
        <v>11</v>
      </c>
      <c r="V9" s="182">
        <f t="shared" si="4"/>
        <v>3</v>
      </c>
      <c r="W9" s="183">
        <f t="shared" si="5"/>
        <v>9.6000000000000014</v>
      </c>
      <c r="X9" s="147" t="s">
        <v>604</v>
      </c>
      <c r="Y9" s="171">
        <f t="shared" si="6"/>
        <v>35.9</v>
      </c>
      <c r="Z9" s="151">
        <f t="shared" si="7"/>
        <v>174</v>
      </c>
      <c r="AA9" s="151">
        <f t="shared" si="8"/>
        <v>21</v>
      </c>
      <c r="AB9" s="147" t="s">
        <v>5592</v>
      </c>
      <c r="AC9" s="172">
        <f t="shared" si="9"/>
        <v>35</v>
      </c>
      <c r="AD9" s="153">
        <f t="shared" si="10"/>
        <v>0.2052021</v>
      </c>
      <c r="AE9" s="153" t="s">
        <v>15559</v>
      </c>
      <c r="AF9" s="153" t="s">
        <v>10574</v>
      </c>
      <c r="AG9" s="153" t="s">
        <v>20520</v>
      </c>
      <c r="AH9" s="153" t="s">
        <v>25479</v>
      </c>
      <c r="AI9" s="151">
        <f t="shared" si="11"/>
        <v>11.3</v>
      </c>
      <c r="AJ9" s="171">
        <f t="shared" si="12"/>
        <v>6</v>
      </c>
      <c r="AK9" s="171">
        <f t="shared" si="13"/>
        <v>2.4000000000000004</v>
      </c>
      <c r="AL9" s="171">
        <f t="shared" si="13"/>
        <v>6.4</v>
      </c>
      <c r="AM9" s="171">
        <f t="shared" si="14"/>
        <v>1.8</v>
      </c>
      <c r="AN9" s="171">
        <f t="shared" si="15"/>
        <v>2.2000000000000002</v>
      </c>
      <c r="AO9" s="147" t="s">
        <v>30440</v>
      </c>
      <c r="AP9" s="147" t="s">
        <v>35420</v>
      </c>
      <c r="AQ9" s="171">
        <f t="shared" si="16"/>
        <v>1</v>
      </c>
      <c r="AR9" s="173">
        <f t="shared" si="17"/>
        <v>447.1</v>
      </c>
      <c r="AS9" s="173">
        <f t="shared" si="17"/>
        <v>347.40000000000003</v>
      </c>
      <c r="AT9" s="173">
        <f>ROUNDUP(X9/10,2)</f>
        <v>3.5</v>
      </c>
      <c r="AU9" s="172">
        <f>AT9/5+0.1</f>
        <v>0.79999999999999993</v>
      </c>
      <c r="AV9" s="177" t="s">
        <v>39931</v>
      </c>
      <c r="BB9" s="174"/>
      <c r="BC9" s="174"/>
      <c r="BD9" s="174"/>
      <c r="BJ9" s="162">
        <v>0</v>
      </c>
      <c r="BY9" s="185">
        <v>473</v>
      </c>
      <c r="BZ9" s="186">
        <v>102.34457</v>
      </c>
      <c r="CA9" s="186">
        <v>114.06364000000001</v>
      </c>
      <c r="CB9" s="186">
        <v>145.46498</v>
      </c>
      <c r="CC9" s="186">
        <v>197.86676</v>
      </c>
      <c r="CD9" s="186">
        <v>181.18917999999999</v>
      </c>
      <c r="CE9" s="186">
        <v>109.59591</v>
      </c>
      <c r="CF9" s="186">
        <v>166.33392000000001</v>
      </c>
      <c r="CG9" s="186">
        <v>167.59689</v>
      </c>
      <c r="CH9" s="186">
        <v>147.24135999999999</v>
      </c>
      <c r="CI9" s="186">
        <v>378.91388000000001</v>
      </c>
      <c r="CJ9" s="186">
        <v>363.69497999999999</v>
      </c>
      <c r="CK9" s="186">
        <v>317.85660000000001</v>
      </c>
      <c r="CL9" s="186">
        <v>450.26220999999998</v>
      </c>
      <c r="CM9" s="186">
        <v>417.53287</v>
      </c>
      <c r="CN9" s="186">
        <v>321.77526999999998</v>
      </c>
      <c r="CO9" s="186">
        <v>242.94501</v>
      </c>
      <c r="CP9" s="186">
        <v>234.30116000000001</v>
      </c>
      <c r="CQ9" s="186">
        <v>216.66837000000001</v>
      </c>
      <c r="CR9" s="186">
        <v>250.45973000000001</v>
      </c>
      <c r="CS9" s="186">
        <v>247.47118</v>
      </c>
      <c r="CT9" s="186">
        <v>242.08475000000001</v>
      </c>
      <c r="CU9" s="186">
        <v>225.41883999999999</v>
      </c>
      <c r="CV9" s="186">
        <v>191.15201999999999</v>
      </c>
      <c r="CW9" s="186">
        <v>165.02566999999999</v>
      </c>
      <c r="CX9" s="186">
        <v>147.89838</v>
      </c>
      <c r="CY9" s="186">
        <v>151.76855</v>
      </c>
      <c r="CZ9" s="186">
        <v>155.94798</v>
      </c>
      <c r="DA9" s="188"/>
      <c r="DB9" s="188"/>
      <c r="DC9" s="188"/>
      <c r="DD9" s="188"/>
      <c r="DE9" s="188"/>
      <c r="DF9" s="188"/>
      <c r="DG9" s="188"/>
      <c r="DH9" s="188"/>
      <c r="DI9" s="188"/>
      <c r="DJ9" s="188"/>
      <c r="DK9" s="188"/>
      <c r="DL9" s="188"/>
      <c r="DM9" s="188"/>
      <c r="DN9" s="188"/>
      <c r="DO9" s="188"/>
      <c r="DP9" s="188"/>
      <c r="DQ9" s="188"/>
      <c r="DR9" s="188"/>
      <c r="DS9" s="188"/>
    </row>
    <row r="10" spans="1:123">
      <c r="A10" s="147" t="s">
        <v>40142</v>
      </c>
      <c r="B10" s="147">
        <v>16</v>
      </c>
      <c r="C10" s="147">
        <v>0.21805140000000001</v>
      </c>
      <c r="D10" s="171">
        <v>2.2000000000000002</v>
      </c>
      <c r="E10" s="171">
        <v>5.2</v>
      </c>
      <c r="F10" s="171">
        <v>3</v>
      </c>
      <c r="G10" s="171">
        <v>1.4000000000000001</v>
      </c>
      <c r="H10" s="171">
        <v>2.4000000000000004</v>
      </c>
      <c r="I10" s="173">
        <v>556.6</v>
      </c>
      <c r="J10" s="173">
        <v>413.1</v>
      </c>
      <c r="K10" s="150">
        <v>5</v>
      </c>
      <c r="L10" s="150">
        <v>18</v>
      </c>
      <c r="M10" s="150">
        <v>5</v>
      </c>
      <c r="N10" s="150">
        <v>1.4000000000000001</v>
      </c>
      <c r="O10" s="150">
        <v>25</v>
      </c>
      <c r="P10" s="147">
        <v>1.3074810803079409</v>
      </c>
      <c r="Q10" s="180">
        <f t="shared" si="0"/>
        <v>-6.4</v>
      </c>
      <c r="R10" s="181">
        <f t="shared" si="1"/>
        <v>7.9</v>
      </c>
      <c r="S10" s="181">
        <v>5</v>
      </c>
      <c r="T10" s="182">
        <f t="shared" si="2"/>
        <v>1.4000000000000001</v>
      </c>
      <c r="U10" s="182">
        <f t="shared" si="3"/>
        <v>18</v>
      </c>
      <c r="V10" s="182">
        <f t="shared" si="4"/>
        <v>5</v>
      </c>
      <c r="W10" s="183">
        <f t="shared" si="5"/>
        <v>2.4000000000000004</v>
      </c>
      <c r="X10" s="147" t="s">
        <v>330</v>
      </c>
      <c r="Y10" s="171">
        <f t="shared" si="6"/>
        <v>21.599999999999998</v>
      </c>
      <c r="Z10" s="151">
        <f t="shared" si="7"/>
        <v>284</v>
      </c>
      <c r="AA10" s="151">
        <f t="shared" si="8"/>
        <v>23</v>
      </c>
      <c r="AB10" s="147" t="s">
        <v>5317</v>
      </c>
      <c r="AC10" s="172">
        <f t="shared" si="9"/>
        <v>16</v>
      </c>
      <c r="AD10" s="153">
        <f t="shared" si="10"/>
        <v>0.21805140000000001</v>
      </c>
      <c r="AE10" s="153" t="s">
        <v>15287</v>
      </c>
      <c r="AF10" s="153" t="s">
        <v>10300</v>
      </c>
      <c r="AG10" s="153" t="s">
        <v>20247</v>
      </c>
      <c r="AH10" s="153" t="s">
        <v>25207</v>
      </c>
      <c r="AI10" s="151">
        <f t="shared" si="11"/>
        <v>11.9</v>
      </c>
      <c r="AJ10" s="171">
        <f t="shared" si="12"/>
        <v>6.4</v>
      </c>
      <c r="AK10" s="171">
        <f t="shared" si="13"/>
        <v>2.2000000000000002</v>
      </c>
      <c r="AL10" s="171">
        <f t="shared" si="13"/>
        <v>5.2</v>
      </c>
      <c r="AM10" s="171">
        <f t="shared" si="14"/>
        <v>2.4000000000000004</v>
      </c>
      <c r="AN10" s="171">
        <f t="shared" si="15"/>
        <v>3</v>
      </c>
      <c r="AO10" s="147" t="s">
        <v>30165</v>
      </c>
      <c r="AP10" s="147" t="s">
        <v>35145</v>
      </c>
      <c r="AQ10" s="171">
        <f t="shared" si="16"/>
        <v>1.4000000000000001</v>
      </c>
      <c r="AR10" s="173">
        <f t="shared" si="17"/>
        <v>556.6</v>
      </c>
      <c r="AS10" s="173">
        <f t="shared" si="17"/>
        <v>413.1</v>
      </c>
      <c r="AT10" s="173"/>
      <c r="AU10" s="172">
        <f>AC10/5+1</f>
        <v>4.2</v>
      </c>
      <c r="AV10" s="147" t="s">
        <v>39932</v>
      </c>
      <c r="AW10" s="149">
        <v>3141.7</v>
      </c>
      <c r="AX10" s="149">
        <v>462.6</v>
      </c>
      <c r="AY10" s="149">
        <v>5.35</v>
      </c>
      <c r="AZ10" s="149">
        <v>152</v>
      </c>
      <c r="BA10" s="149">
        <v>-1</v>
      </c>
      <c r="BB10" s="174">
        <v>37.9</v>
      </c>
      <c r="BC10" s="174">
        <v>58.12</v>
      </c>
      <c r="BD10" s="174">
        <f>((1.092*8.3144*(BA10+273)*(LN(BB10)-1.013)/(0.93-(BA10+273)/(AZ10+273)))*((AZ10-AP10)/(AZ10-BA10))^0.383)*1000/BC10</f>
        <v>144700.49800182623</v>
      </c>
      <c r="BE10" s="184">
        <f>1-EXP(-2.63*(AW10/BD10)*(AZ10-BA10)*(1-((AZ10-AP10)/(AZ10-BA10))^0.38))</f>
        <v>0.9955756088522052</v>
      </c>
      <c r="BF10" s="149">
        <f>AD10*AL10*AK10*AN10*AX10</f>
        <v>3461.8782246048004</v>
      </c>
      <c r="BG10" s="149">
        <f>0.07*BF10*BE10/AY10</f>
        <v>45.095197474078155</v>
      </c>
      <c r="BH10" s="149">
        <f>(1-AD10)*AK10*AL10*AN10</f>
        <v>26.836475952000008</v>
      </c>
      <c r="BI10" s="175">
        <f>MROUND(X10,0.1)/5</f>
        <v>3.18</v>
      </c>
      <c r="BJ10" s="108">
        <v>4.7</v>
      </c>
      <c r="BK10" s="176">
        <f>CEILING(AN10,0.2)</f>
        <v>3</v>
      </c>
      <c r="BL10" s="176">
        <f>AM10</f>
        <v>2.4000000000000004</v>
      </c>
      <c r="BM10" s="176">
        <f>CEILING((1-AD10)*AN10,0.2)</f>
        <v>2.4000000000000004</v>
      </c>
      <c r="BN10" s="161">
        <f>BH10+BG10</f>
        <v>71.931673426078163</v>
      </c>
      <c r="BW10" s="149">
        <f>Z10</f>
        <v>284</v>
      </c>
      <c r="BX10" s="161">
        <f>BG10/BH10</f>
        <v>1.6803695669556569</v>
      </c>
      <c r="BY10" s="185">
        <v>198</v>
      </c>
      <c r="BZ10" s="186">
        <v>82.612671000000006</v>
      </c>
      <c r="CA10" s="186">
        <v>108.06932</v>
      </c>
      <c r="CB10" s="186">
        <v>247.18422000000001</v>
      </c>
      <c r="CC10" s="186">
        <v>164.87925999999999</v>
      </c>
      <c r="CD10" s="186">
        <v>151.91784999999999</v>
      </c>
      <c r="CE10" s="186">
        <v>59.128425999999997</v>
      </c>
      <c r="CF10" s="186">
        <v>115.47014</v>
      </c>
      <c r="CG10" s="186">
        <v>111.02075000000001</v>
      </c>
      <c r="CH10" s="186">
        <v>120.71722</v>
      </c>
      <c r="CI10" s="186">
        <v>909.04974000000004</v>
      </c>
      <c r="CJ10" s="186">
        <v>748.16772000000003</v>
      </c>
      <c r="CK10" s="186">
        <v>546.31158000000005</v>
      </c>
      <c r="CL10" s="186">
        <v>1894.1057000000001</v>
      </c>
      <c r="CM10" s="186">
        <v>1331.085</v>
      </c>
      <c r="CN10" s="186">
        <v>633.17107999999996</v>
      </c>
      <c r="CO10" s="186">
        <v>377.48718000000002</v>
      </c>
      <c r="CP10" s="186">
        <v>352.41021999999998</v>
      </c>
      <c r="CQ10" s="186">
        <v>236.05597</v>
      </c>
      <c r="CR10" s="186">
        <v>398.63116000000002</v>
      </c>
      <c r="CS10" s="186">
        <v>438.11144999999999</v>
      </c>
      <c r="CT10" s="186">
        <v>436.87961000000001</v>
      </c>
      <c r="CU10" s="186">
        <v>327.73525999999998</v>
      </c>
      <c r="CV10" s="186">
        <v>188.15897000000001</v>
      </c>
      <c r="CW10" s="186">
        <v>158.75487000000001</v>
      </c>
      <c r="CX10" s="186">
        <v>113.21053000000001</v>
      </c>
      <c r="CY10" s="186">
        <v>112.35865</v>
      </c>
      <c r="CZ10" s="186">
        <v>149.01476</v>
      </c>
      <c r="DA10" s="188"/>
      <c r="DB10" s="188"/>
      <c r="DC10" s="188"/>
      <c r="DD10" s="188"/>
      <c r="DE10" s="188"/>
      <c r="DF10" s="188"/>
      <c r="DG10" s="188"/>
      <c r="DH10" s="188"/>
      <c r="DI10" s="188"/>
      <c r="DJ10" s="188"/>
      <c r="DK10" s="188"/>
      <c r="DL10" s="188"/>
      <c r="DM10" s="188"/>
      <c r="DN10" s="188"/>
      <c r="DO10" s="188"/>
      <c r="DP10" s="188"/>
      <c r="DQ10" s="188"/>
      <c r="DR10" s="188"/>
      <c r="DS10" s="188"/>
    </row>
    <row r="11" spans="1:123" s="162" customFormat="1">
      <c r="A11" s="147" t="s">
        <v>40077</v>
      </c>
      <c r="B11" s="147">
        <v>21.200000000000003</v>
      </c>
      <c r="C11" s="147">
        <v>0.1050219</v>
      </c>
      <c r="D11" s="171">
        <v>1.6</v>
      </c>
      <c r="E11" s="171">
        <v>9.6000000000000014</v>
      </c>
      <c r="F11" s="171">
        <v>2.2000000000000002</v>
      </c>
      <c r="G11" s="171">
        <v>0.60000000000000009</v>
      </c>
      <c r="H11" s="171">
        <v>2</v>
      </c>
      <c r="I11" s="173">
        <v>529.5</v>
      </c>
      <c r="J11" s="173">
        <v>306.60000000000002</v>
      </c>
      <c r="K11" s="150">
        <v>8</v>
      </c>
      <c r="L11" s="150">
        <v>18</v>
      </c>
      <c r="M11" s="150">
        <v>5</v>
      </c>
      <c r="N11" s="150">
        <v>0.60000000000000009</v>
      </c>
      <c r="O11" s="150">
        <v>9</v>
      </c>
      <c r="P11" s="147">
        <v>0.63701972475575874</v>
      </c>
      <c r="Q11" s="180">
        <f t="shared" si="0"/>
        <v>-8.6</v>
      </c>
      <c r="R11" s="181">
        <f t="shared" si="1"/>
        <v>6.7</v>
      </c>
      <c r="S11" s="181">
        <v>5</v>
      </c>
      <c r="T11" s="182">
        <f t="shared" si="2"/>
        <v>0.60000000000000009</v>
      </c>
      <c r="U11" s="182">
        <f t="shared" si="3"/>
        <v>18</v>
      </c>
      <c r="V11" s="182">
        <f t="shared" si="4"/>
        <v>5</v>
      </c>
      <c r="W11" s="183">
        <f t="shared" si="5"/>
        <v>1.2000000000000002</v>
      </c>
      <c r="X11" s="147" t="s">
        <v>264</v>
      </c>
      <c r="Y11" s="171">
        <f t="shared" si="6"/>
        <v>22.200000000000003</v>
      </c>
      <c r="Z11" s="151">
        <f t="shared" si="7"/>
        <v>256</v>
      </c>
      <c r="AA11" s="151">
        <f t="shared" si="8"/>
        <v>18</v>
      </c>
      <c r="AB11" s="147" t="s">
        <v>5251</v>
      </c>
      <c r="AC11" s="172">
        <f t="shared" si="9"/>
        <v>21.200000000000003</v>
      </c>
      <c r="AD11" s="153">
        <f t="shared" si="10"/>
        <v>0.1050219</v>
      </c>
      <c r="AE11" s="153" t="s">
        <v>15222</v>
      </c>
      <c r="AF11" s="153" t="s">
        <v>10234</v>
      </c>
      <c r="AG11" s="153" t="s">
        <v>20183</v>
      </c>
      <c r="AH11" s="153" t="s">
        <v>25141</v>
      </c>
      <c r="AI11" s="151">
        <f t="shared" si="11"/>
        <v>9.6999999999999993</v>
      </c>
      <c r="AJ11" s="171">
        <f t="shared" si="12"/>
        <v>5.6</v>
      </c>
      <c r="AK11" s="171">
        <f t="shared" si="13"/>
        <v>1.6</v>
      </c>
      <c r="AL11" s="171">
        <f t="shared" si="13"/>
        <v>9.6000000000000014</v>
      </c>
      <c r="AM11" s="171">
        <f t="shared" si="14"/>
        <v>2</v>
      </c>
      <c r="AN11" s="171">
        <f t="shared" si="15"/>
        <v>2.2000000000000002</v>
      </c>
      <c r="AO11" s="147" t="s">
        <v>30099</v>
      </c>
      <c r="AP11" s="147" t="s">
        <v>35079</v>
      </c>
      <c r="AQ11" s="171">
        <f t="shared" si="16"/>
        <v>0.60000000000000009</v>
      </c>
      <c r="AR11" s="173">
        <f t="shared" si="17"/>
        <v>529.5</v>
      </c>
      <c r="AS11" s="173">
        <f t="shared" si="17"/>
        <v>306.60000000000002</v>
      </c>
      <c r="AT11" s="173"/>
      <c r="AU11" s="172">
        <f>AC11/5+1</f>
        <v>5.24</v>
      </c>
      <c r="AV11" s="147" t="s">
        <v>39931</v>
      </c>
      <c r="AW11" s="149"/>
      <c r="AX11" s="149"/>
      <c r="AY11" s="149"/>
      <c r="AZ11" s="149">
        <v>152</v>
      </c>
      <c r="BA11" s="149">
        <v>-1</v>
      </c>
      <c r="BB11" s="174">
        <v>37.9</v>
      </c>
      <c r="BC11" s="174">
        <v>58.12</v>
      </c>
      <c r="BD11" s="174">
        <f>((1.092*8.3144*(BA11+273)*(LN(BB11)-1.013)/(0.93-(BA11+273)/(AZ11+273)))*((AZ11-AP11)/(AZ11-BA11))^0.383)*1000/BC11</f>
        <v>348324.66298843391</v>
      </c>
      <c r="BE11" s="184">
        <f>1-EXP(-2.63*(AW11/BD11)*(AZ11-BA11)*(1-((AZ11-AP11)/(AZ11-BA11))^0.38))</f>
        <v>0</v>
      </c>
      <c r="BF11" s="149">
        <f>AD11*AL11*AK11*AN11*AX11</f>
        <v>0</v>
      </c>
      <c r="BG11" s="149" t="e">
        <f>0.07*BF11*BE11/AY11</f>
        <v>#DIV/0!</v>
      </c>
      <c r="BH11" s="149">
        <f>(1-AD11)*AK11*AL11*AN11</f>
        <v>30.243099955200012</v>
      </c>
      <c r="BI11" s="175">
        <f>MROUND(X11,0.1)/5</f>
        <v>4.24</v>
      </c>
      <c r="BJ11" s="162">
        <v>0</v>
      </c>
      <c r="BK11" s="176">
        <f>CEILING(AN11,0.2)</f>
        <v>2.2000000000000002</v>
      </c>
      <c r="BL11" s="176">
        <f>AM11</f>
        <v>2</v>
      </c>
      <c r="BM11" s="176">
        <f>CEILING((1-AD11)*AN11,0.2)</f>
        <v>2</v>
      </c>
      <c r="BN11" s="161" t="e">
        <f>BH11+BG11</f>
        <v>#DIV/0!</v>
      </c>
      <c r="BO11" s="149"/>
      <c r="BP11" s="149"/>
      <c r="BQ11" s="149"/>
      <c r="BR11" s="149"/>
      <c r="BS11" s="149"/>
      <c r="BT11" s="149"/>
      <c r="BU11" s="149"/>
      <c r="BV11" s="149"/>
      <c r="BW11" s="149">
        <f>Z11</f>
        <v>256</v>
      </c>
      <c r="BX11" s="161" t="e">
        <f>BG11/BH11</f>
        <v>#DIV/0!</v>
      </c>
      <c r="BY11" s="185">
        <v>132</v>
      </c>
      <c r="BZ11" s="186">
        <v>84.855323999999996</v>
      </c>
      <c r="CA11" s="186">
        <v>87.245673999999994</v>
      </c>
      <c r="CB11" s="186">
        <v>231.1328</v>
      </c>
      <c r="CC11" s="186">
        <v>210.82042999999999</v>
      </c>
      <c r="CD11" s="186">
        <v>170.30023</v>
      </c>
      <c r="CE11" s="186">
        <v>59.560799000000003</v>
      </c>
      <c r="CF11" s="186">
        <v>76.757544999999993</v>
      </c>
      <c r="CG11" s="186">
        <v>88.704575000000006</v>
      </c>
      <c r="CH11" s="186">
        <v>124.61024</v>
      </c>
      <c r="CI11" s="186">
        <v>754.82921999999996</v>
      </c>
      <c r="CJ11" s="186">
        <v>717.23175000000003</v>
      </c>
      <c r="CK11" s="186">
        <v>504.64938000000001</v>
      </c>
      <c r="CL11" s="186">
        <v>1654.0072</v>
      </c>
      <c r="CM11" s="186">
        <v>1462.6578</v>
      </c>
      <c r="CN11" s="186">
        <v>851.04711999999995</v>
      </c>
      <c r="CO11" s="186">
        <v>361.92343</v>
      </c>
      <c r="CP11" s="186">
        <v>348.82776000000001</v>
      </c>
      <c r="CQ11" s="186">
        <v>240.23428000000001</v>
      </c>
      <c r="CR11" s="186">
        <v>239.63024999999999</v>
      </c>
      <c r="CS11" s="186">
        <v>248.42375000000001</v>
      </c>
      <c r="CT11" s="186">
        <v>300.37038999999999</v>
      </c>
      <c r="CU11" s="186">
        <v>242.16086000000001</v>
      </c>
      <c r="CV11" s="186">
        <v>124.80840000000001</v>
      </c>
      <c r="CW11" s="186">
        <v>124.91222999999999</v>
      </c>
      <c r="CX11" s="186">
        <v>119.76098</v>
      </c>
      <c r="CY11" s="186">
        <v>119.81813</v>
      </c>
      <c r="CZ11" s="186">
        <v>144.53261000000001</v>
      </c>
      <c r="DA11" s="190"/>
      <c r="DB11" s="190"/>
      <c r="DC11" s="190"/>
      <c r="DD11" s="190"/>
      <c r="DE11" s="190"/>
      <c r="DF11" s="190"/>
      <c r="DG11" s="190"/>
      <c r="DH11" s="190"/>
      <c r="DI11" s="190"/>
      <c r="DJ11" s="190"/>
      <c r="DK11" s="190"/>
      <c r="DL11" s="190"/>
      <c r="DM11" s="190"/>
      <c r="DN11" s="190"/>
      <c r="DO11" s="190"/>
      <c r="DP11" s="190"/>
      <c r="DQ11" s="190"/>
      <c r="DR11" s="190"/>
      <c r="DS11" s="190"/>
    </row>
    <row r="12" spans="1:123" s="162" customFormat="1">
      <c r="A12" s="147" t="s">
        <v>40113</v>
      </c>
      <c r="B12" s="147">
        <v>20.400000000000002</v>
      </c>
      <c r="C12" s="147">
        <v>0.33570539999999999</v>
      </c>
      <c r="D12" s="171">
        <v>1.8</v>
      </c>
      <c r="E12" s="171">
        <v>7.4</v>
      </c>
      <c r="F12" s="171">
        <v>2.2000000000000002</v>
      </c>
      <c r="G12" s="171">
        <v>1.8</v>
      </c>
      <c r="H12" s="171">
        <v>1.6</v>
      </c>
      <c r="I12" s="173">
        <v>410.70000000000005</v>
      </c>
      <c r="J12" s="173">
        <v>418.1</v>
      </c>
      <c r="K12" s="150">
        <v>6</v>
      </c>
      <c r="L12" s="150">
        <v>18</v>
      </c>
      <c r="M12" s="150">
        <v>10</v>
      </c>
      <c r="N12" s="150">
        <v>2.2000000000000002</v>
      </c>
      <c r="O12" s="150">
        <v>23</v>
      </c>
      <c r="P12" s="147">
        <v>2.2423382692829503</v>
      </c>
      <c r="Q12" s="180">
        <f t="shared" si="0"/>
        <v>-8.1999999999999993</v>
      </c>
      <c r="R12" s="181">
        <f t="shared" si="1"/>
        <v>8.1</v>
      </c>
      <c r="S12" s="181">
        <v>5</v>
      </c>
      <c r="T12" s="182">
        <f t="shared" si="2"/>
        <v>2.2000000000000002</v>
      </c>
      <c r="U12" s="182">
        <f t="shared" si="3"/>
        <v>18</v>
      </c>
      <c r="V12" s="182">
        <f t="shared" si="4"/>
        <v>10</v>
      </c>
      <c r="W12" s="183">
        <f t="shared" si="5"/>
        <v>2.6</v>
      </c>
      <c r="X12" s="147" t="s">
        <v>301</v>
      </c>
      <c r="Y12" s="171">
        <f t="shared" si="6"/>
        <v>27.8</v>
      </c>
      <c r="Z12" s="151">
        <f t="shared" si="7"/>
        <v>138</v>
      </c>
      <c r="AA12" s="151">
        <f t="shared" si="8"/>
        <v>17</v>
      </c>
      <c r="AB12" s="147" t="s">
        <v>5288</v>
      </c>
      <c r="AC12" s="172">
        <f t="shared" si="9"/>
        <v>20.400000000000002</v>
      </c>
      <c r="AD12" s="153">
        <f t="shared" si="10"/>
        <v>0.33570539999999999</v>
      </c>
      <c r="AE12" s="153" t="s">
        <v>15259</v>
      </c>
      <c r="AF12" s="153" t="s">
        <v>10271</v>
      </c>
      <c r="AG12" s="153" t="s">
        <v>20219</v>
      </c>
      <c r="AH12" s="153" t="s">
        <v>25178</v>
      </c>
      <c r="AI12" s="151">
        <f t="shared" si="11"/>
        <v>10.8</v>
      </c>
      <c r="AJ12" s="171">
        <f t="shared" si="12"/>
        <v>6.8</v>
      </c>
      <c r="AK12" s="171">
        <f t="shared" si="13"/>
        <v>1.8</v>
      </c>
      <c r="AL12" s="171">
        <f t="shared" si="13"/>
        <v>7.4</v>
      </c>
      <c r="AM12" s="171">
        <f t="shared" si="14"/>
        <v>1.6</v>
      </c>
      <c r="AN12" s="171">
        <f t="shared" si="15"/>
        <v>2.2000000000000002</v>
      </c>
      <c r="AO12" s="147" t="s">
        <v>30136</v>
      </c>
      <c r="AP12" s="147" t="s">
        <v>35116</v>
      </c>
      <c r="AQ12" s="171">
        <f t="shared" si="16"/>
        <v>1.8</v>
      </c>
      <c r="AR12" s="173">
        <f t="shared" si="17"/>
        <v>410.70000000000005</v>
      </c>
      <c r="AS12" s="173">
        <f t="shared" si="17"/>
        <v>418.1</v>
      </c>
      <c r="AT12" s="173"/>
      <c r="AU12" s="172">
        <f>AC12/5+1</f>
        <v>5.08</v>
      </c>
      <c r="AV12" s="147" t="s">
        <v>39932</v>
      </c>
      <c r="AW12" s="149">
        <v>3415.7</v>
      </c>
      <c r="AX12" s="149">
        <v>436.27</v>
      </c>
      <c r="AY12" s="149">
        <v>9.1649999999999991</v>
      </c>
      <c r="AZ12" s="149">
        <v>152</v>
      </c>
      <c r="BA12" s="149">
        <v>-1</v>
      </c>
      <c r="BB12" s="174">
        <v>37.9</v>
      </c>
      <c r="BC12" s="174">
        <v>58.12</v>
      </c>
      <c r="BD12" s="174">
        <f>((1.092*8.3144*(BA12+273)*(LN(BB12)-1.013)/(0.93-(BA12+273)/(AZ12+273)))*((AZ12-AP12)/(AZ12-BA12))^0.383)*1000/BC12</f>
        <v>117576.85572786363</v>
      </c>
      <c r="BE12" s="184">
        <f>1-EXP(-2.63*(AW12/BD12)*(AZ12-BA12)*(1-((AZ12-AP12)/(AZ12-BA12))^0.38))</f>
        <v>0.9996899308192666</v>
      </c>
      <c r="BF12" s="149">
        <f>AD12*AL12*AK12*AN12*AX12</f>
        <v>4291.8109421188319</v>
      </c>
      <c r="BG12" s="149">
        <f>0.07*BF12*BE12/AY12</f>
        <v>32.769624971863642</v>
      </c>
      <c r="BH12" s="149">
        <f>(1-AD12)*AK12*AL12*AN12</f>
        <v>19.466488958400006</v>
      </c>
      <c r="BI12" s="175">
        <f>MROUND(X12,0.1)/5</f>
        <v>4.0600000000000005</v>
      </c>
      <c r="BJ12" s="108">
        <v>6.5</v>
      </c>
      <c r="BK12" s="176">
        <f>CEILING(AN12,0.2)</f>
        <v>2.2000000000000002</v>
      </c>
      <c r="BL12" s="176">
        <f>AM12</f>
        <v>1.6</v>
      </c>
      <c r="BM12" s="176">
        <f>CEILING((1-AD12)*AN12,0.2)</f>
        <v>1.6</v>
      </c>
      <c r="BN12" s="161">
        <f>BH12+BG12</f>
        <v>52.236113930263649</v>
      </c>
      <c r="BO12" s="149"/>
      <c r="BP12" s="149"/>
      <c r="BQ12" s="149"/>
      <c r="BR12" s="149"/>
      <c r="BS12" s="149"/>
      <c r="BT12" s="149"/>
      <c r="BU12" s="149"/>
      <c r="BV12" s="149"/>
      <c r="BW12" s="149">
        <f>Z12</f>
        <v>138</v>
      </c>
      <c r="BX12" s="161">
        <f>BG12/BH12</f>
        <v>1.6833865131967305</v>
      </c>
      <c r="BY12" s="185">
        <v>169</v>
      </c>
      <c r="BZ12" s="186">
        <v>61.462868</v>
      </c>
      <c r="CA12" s="186">
        <v>79.107337999999999</v>
      </c>
      <c r="CB12" s="186">
        <v>191.01561000000001</v>
      </c>
      <c r="CC12" s="186">
        <v>139.72568000000001</v>
      </c>
      <c r="CD12" s="186">
        <v>129.01837</v>
      </c>
      <c r="CE12" s="186">
        <v>100.26846999999999</v>
      </c>
      <c r="CF12" s="186">
        <v>50.471603000000002</v>
      </c>
      <c r="CG12" s="186">
        <v>61.167358</v>
      </c>
      <c r="CH12" s="186">
        <v>96.002502000000007</v>
      </c>
      <c r="CI12" s="186">
        <v>795.25323000000003</v>
      </c>
      <c r="CJ12" s="186">
        <v>617.34295999999995</v>
      </c>
      <c r="CK12" s="186">
        <v>386.18448000000001</v>
      </c>
      <c r="CL12" s="186">
        <v>1689.2445</v>
      </c>
      <c r="CM12" s="186">
        <v>905.59966999999995</v>
      </c>
      <c r="CN12" s="186">
        <v>400.43538999999998</v>
      </c>
      <c r="CO12" s="186">
        <v>319.45618000000002</v>
      </c>
      <c r="CP12" s="186">
        <v>273.64013999999997</v>
      </c>
      <c r="CQ12" s="186">
        <v>179.56715</v>
      </c>
      <c r="CR12" s="186">
        <v>498.33593999999999</v>
      </c>
      <c r="CS12" s="186">
        <v>480.29376000000002</v>
      </c>
      <c r="CT12" s="186">
        <v>348.77681999999999</v>
      </c>
      <c r="CU12" s="186">
        <v>266.72469999999998</v>
      </c>
      <c r="CV12" s="186">
        <v>141.34864999999999</v>
      </c>
      <c r="CW12" s="186">
        <v>122.43227</v>
      </c>
      <c r="CX12" s="186">
        <v>112.41432</v>
      </c>
      <c r="CY12" s="186">
        <v>115.85415</v>
      </c>
      <c r="CZ12" s="186">
        <v>121.34</v>
      </c>
      <c r="DA12" s="188"/>
      <c r="DB12" s="188"/>
      <c r="DC12" s="188"/>
      <c r="DD12" s="188"/>
      <c r="DE12" s="188"/>
      <c r="DF12" s="188"/>
      <c r="DG12" s="188"/>
      <c r="DH12" s="188"/>
      <c r="DI12" s="188"/>
      <c r="DJ12" s="188"/>
      <c r="DK12" s="188"/>
      <c r="DL12" s="188"/>
      <c r="DM12" s="188"/>
      <c r="DN12" s="188"/>
      <c r="DO12" s="188"/>
      <c r="DP12" s="188"/>
      <c r="DQ12" s="188"/>
      <c r="DR12" s="188"/>
      <c r="DS12" s="188"/>
    </row>
    <row r="13" spans="1:123" s="162" customFormat="1">
      <c r="A13" s="147" t="s">
        <v>40044</v>
      </c>
      <c r="B13" s="147">
        <v>20.200000000000003</v>
      </c>
      <c r="C13" s="147">
        <v>0.40060620000000002</v>
      </c>
      <c r="D13" s="171">
        <v>1.6</v>
      </c>
      <c r="E13" s="171">
        <v>9</v>
      </c>
      <c r="F13" s="171">
        <v>2.4000000000000004</v>
      </c>
      <c r="G13" s="171">
        <v>1.6</v>
      </c>
      <c r="H13" s="171">
        <v>1.6</v>
      </c>
      <c r="I13" s="173">
        <v>379.70000000000005</v>
      </c>
      <c r="J13" s="173">
        <v>403.20000000000005</v>
      </c>
      <c r="K13" s="150">
        <v>14</v>
      </c>
      <c r="L13" s="150">
        <v>10</v>
      </c>
      <c r="M13" s="150">
        <v>15</v>
      </c>
      <c r="N13" s="150">
        <v>2.6</v>
      </c>
      <c r="O13" s="150">
        <v>6</v>
      </c>
      <c r="P13" s="147">
        <v>2.5218359835030726</v>
      </c>
      <c r="Q13" s="180">
        <f t="shared" si="0"/>
        <v>-16.600000000000001</v>
      </c>
      <c r="R13" s="181">
        <f t="shared" si="1"/>
        <v>10.9</v>
      </c>
      <c r="S13" s="181">
        <v>5</v>
      </c>
      <c r="T13" s="182">
        <f t="shared" si="2"/>
        <v>2.6</v>
      </c>
      <c r="U13" s="182">
        <f t="shared" si="3"/>
        <v>10</v>
      </c>
      <c r="V13" s="182">
        <f t="shared" si="4"/>
        <v>15</v>
      </c>
      <c r="W13" s="183">
        <f t="shared" si="5"/>
        <v>1.4000000000000001</v>
      </c>
      <c r="X13" s="147" t="s">
        <v>231</v>
      </c>
      <c r="Y13" s="171">
        <f t="shared" si="6"/>
        <v>28.1</v>
      </c>
      <c r="Z13" s="151">
        <f t="shared" si="7"/>
        <v>107</v>
      </c>
      <c r="AA13" s="151">
        <f t="shared" si="8"/>
        <v>16</v>
      </c>
      <c r="AB13" s="147" t="s">
        <v>5218</v>
      </c>
      <c r="AC13" s="172">
        <f t="shared" si="9"/>
        <v>20.200000000000003</v>
      </c>
      <c r="AD13" s="153">
        <f t="shared" si="10"/>
        <v>0.40060620000000002</v>
      </c>
      <c r="AE13" s="153" t="s">
        <v>15189</v>
      </c>
      <c r="AF13" s="153" t="s">
        <v>10202</v>
      </c>
      <c r="AG13" s="153" t="s">
        <v>20150</v>
      </c>
      <c r="AH13" s="153" t="s">
        <v>25109</v>
      </c>
      <c r="AI13" s="151">
        <f t="shared" si="11"/>
        <v>10</v>
      </c>
      <c r="AJ13" s="171">
        <f t="shared" si="12"/>
        <v>6.6</v>
      </c>
      <c r="AK13" s="171">
        <f t="shared" si="13"/>
        <v>1.6</v>
      </c>
      <c r="AL13" s="171">
        <f t="shared" si="13"/>
        <v>9</v>
      </c>
      <c r="AM13" s="171">
        <f t="shared" si="14"/>
        <v>1.6</v>
      </c>
      <c r="AN13" s="171">
        <f t="shared" si="15"/>
        <v>2.4000000000000004</v>
      </c>
      <c r="AO13" s="147" t="s">
        <v>30066</v>
      </c>
      <c r="AP13" s="147" t="s">
        <v>35047</v>
      </c>
      <c r="AQ13" s="171">
        <f t="shared" si="16"/>
        <v>1.6</v>
      </c>
      <c r="AR13" s="173">
        <f t="shared" si="17"/>
        <v>379.70000000000005</v>
      </c>
      <c r="AS13" s="173">
        <f t="shared" si="17"/>
        <v>403.20000000000005</v>
      </c>
      <c r="AT13" s="173"/>
      <c r="AU13" s="172">
        <f>AC13/5+1</f>
        <v>5.0400000000000009</v>
      </c>
      <c r="AV13" s="147" t="s">
        <v>39932</v>
      </c>
      <c r="AW13" s="149">
        <v>3401.3</v>
      </c>
      <c r="AX13" s="149">
        <v>437.47</v>
      </c>
      <c r="AY13" s="149">
        <v>9.8800000000000008</v>
      </c>
      <c r="AZ13" s="149">
        <v>152</v>
      </c>
      <c r="BA13" s="149">
        <v>-1</v>
      </c>
      <c r="BB13" s="174">
        <v>37.9</v>
      </c>
      <c r="BC13" s="174">
        <v>58.12</v>
      </c>
      <c r="BD13" s="174">
        <f>((1.092*8.3144*(BA13+273)*(LN(BB13)-1.013)/(0.93-(BA13+273)/(AZ13+273)))*((AZ13-AP13)/(AZ13-BA13))^0.383)*1000/BC13</f>
        <v>182183.28233392938</v>
      </c>
      <c r="BE13" s="184">
        <f>1-EXP(-2.63*(AW13/BD13)*(AZ13-BA13)*(1-((AZ13-AP13)/(AZ13-BA13))^0.38))</f>
        <v>0.98033649446721949</v>
      </c>
      <c r="BF13" s="149">
        <f>AD13*AL13*AK13*AN13*AX13</f>
        <v>6056.750395491842</v>
      </c>
      <c r="BG13" s="149">
        <f>0.07*BF13*BE13/AY13</f>
        <v>42.068394892769156</v>
      </c>
      <c r="BH13" s="149">
        <f>(1-AD13)*AK13*AL13*AN13</f>
        <v>20.715049728000004</v>
      </c>
      <c r="BI13" s="175">
        <f>MROUND(X13,0.1)/5</f>
        <v>4.0200000000000005</v>
      </c>
      <c r="BJ13" s="149">
        <v>7</v>
      </c>
      <c r="BK13" s="176">
        <f>CEILING(AN13,0.2)</f>
        <v>2.4000000000000004</v>
      </c>
      <c r="BL13" s="176">
        <f>AM13</f>
        <v>1.6</v>
      </c>
      <c r="BM13" s="176">
        <f>CEILING((1-AD13)*AN13,0.2)</f>
        <v>1.6</v>
      </c>
      <c r="BN13" s="161">
        <f>BH13+BG13</f>
        <v>62.78344462076916</v>
      </c>
      <c r="BO13" s="149">
        <v>0.80157005603890741</v>
      </c>
      <c r="BP13" s="149">
        <f>(BO13+AK13)*(BO13+AL13)*((1/3)*BO13+AN13)</f>
        <v>62.783404995279092</v>
      </c>
      <c r="BQ13" s="176">
        <f>MROUND((BO13+AK13),0.2)</f>
        <v>2.4000000000000004</v>
      </c>
      <c r="BR13" s="176">
        <f>MROUND((BO13+AL13),0.2)</f>
        <v>9.8000000000000007</v>
      </c>
      <c r="BS13" s="176">
        <f>IF(MROUND(((1/3)*BO13+BK13),0.2)*BR13*BQ13/BN13&gt;1.05,MROUND(((1/3)*BO13+BK13),0.2)-0.2,MROUND(((1/3)*BO13+BK13),0.2))</f>
        <v>2.6</v>
      </c>
      <c r="BT13" s="149">
        <f>BQ13*BR13*BS13</f>
        <v>61.152000000000022</v>
      </c>
      <c r="BU13" s="149" t="b">
        <f>IF(BM13&lt;BS13,TRUE, FALSE)</f>
        <v>1</v>
      </c>
      <c r="BV13" s="149" t="b">
        <f>IF(BH13&lt;BM13*BQ13*BR13,TRUE, FALSE)</f>
        <v>1</v>
      </c>
      <c r="BW13" s="149">
        <f>Z13</f>
        <v>107</v>
      </c>
      <c r="BX13" s="161">
        <f>BG13/BH13</f>
        <v>2.0308131259712296</v>
      </c>
      <c r="BY13" s="185">
        <v>99</v>
      </c>
      <c r="BZ13" s="186">
        <v>71.026611000000003</v>
      </c>
      <c r="CA13" s="186">
        <v>91.455078</v>
      </c>
      <c r="CB13" s="186">
        <v>166.19765000000001</v>
      </c>
      <c r="CC13" s="186">
        <v>199.29727</v>
      </c>
      <c r="CD13" s="186">
        <v>189.60049000000001</v>
      </c>
      <c r="CE13" s="186">
        <v>204.74043</v>
      </c>
      <c r="CF13" s="186">
        <v>66.894706999999997</v>
      </c>
      <c r="CG13" s="186">
        <v>71.622589000000005</v>
      </c>
      <c r="CH13" s="186">
        <v>126.99505000000001</v>
      </c>
      <c r="CI13" s="186">
        <v>776.70135000000005</v>
      </c>
      <c r="CJ13" s="186">
        <v>618.50982999999997</v>
      </c>
      <c r="CK13" s="186">
        <v>423.815</v>
      </c>
      <c r="CL13" s="186">
        <v>849.47722999999996</v>
      </c>
      <c r="CM13" s="186">
        <v>675.55438000000004</v>
      </c>
      <c r="CN13" s="186">
        <v>416.34766000000002</v>
      </c>
      <c r="CO13" s="186">
        <v>424.67065000000002</v>
      </c>
      <c r="CP13" s="186">
        <v>344.31821000000002</v>
      </c>
      <c r="CQ13" s="186">
        <v>239.45244</v>
      </c>
      <c r="CR13" s="186">
        <v>497.16748000000001</v>
      </c>
      <c r="CS13" s="186">
        <v>445.33499</v>
      </c>
      <c r="CT13" s="186">
        <v>351.60052000000002</v>
      </c>
      <c r="CU13" s="186">
        <v>268.37292000000002</v>
      </c>
      <c r="CV13" s="186">
        <v>174.04877999999999</v>
      </c>
      <c r="CW13" s="186">
        <v>150.56799000000001</v>
      </c>
      <c r="CX13" s="186">
        <v>199.32243</v>
      </c>
      <c r="CY13" s="186">
        <v>181.13136</v>
      </c>
      <c r="CZ13" s="186">
        <v>154.94829999999999</v>
      </c>
      <c r="DA13" s="191"/>
      <c r="DB13" s="191"/>
      <c r="DC13" s="191"/>
      <c r="DD13" s="191"/>
      <c r="DE13" s="191"/>
      <c r="DF13" s="191"/>
      <c r="DG13" s="191"/>
      <c r="DH13" s="191"/>
      <c r="DI13" s="191"/>
      <c r="DJ13" s="191"/>
      <c r="DK13" s="191"/>
      <c r="DL13" s="191"/>
      <c r="DM13" s="191"/>
      <c r="DN13" s="191"/>
      <c r="DO13" s="191"/>
      <c r="DP13" s="191"/>
      <c r="DQ13" s="191"/>
      <c r="DR13" s="191"/>
      <c r="DS13" s="191"/>
    </row>
    <row r="14" spans="1:123" s="162" customFormat="1">
      <c r="A14" s="147" t="s">
        <v>40366</v>
      </c>
      <c r="B14" s="147">
        <v>33.300000000000004</v>
      </c>
      <c r="C14" s="147">
        <v>0.32845550000000001</v>
      </c>
      <c r="D14" s="171">
        <v>1.8</v>
      </c>
      <c r="E14" s="171">
        <v>4.8000000000000007</v>
      </c>
      <c r="F14" s="171">
        <v>2.8000000000000003</v>
      </c>
      <c r="G14" s="171">
        <v>0.8</v>
      </c>
      <c r="H14" s="171">
        <v>1.8</v>
      </c>
      <c r="I14" s="173">
        <v>485</v>
      </c>
      <c r="J14" s="173">
        <v>335.1</v>
      </c>
      <c r="K14" s="150">
        <v>13</v>
      </c>
      <c r="L14" s="150">
        <v>7</v>
      </c>
      <c r="M14" s="150">
        <v>13</v>
      </c>
      <c r="N14" s="150">
        <v>0.8</v>
      </c>
      <c r="O14" s="150">
        <v>9</v>
      </c>
      <c r="P14" s="147">
        <v>0.83117677559159353</v>
      </c>
      <c r="Q14" s="180">
        <f t="shared" si="0"/>
        <v>-13.8</v>
      </c>
      <c r="R14" s="181">
        <f t="shared" si="1"/>
        <v>13</v>
      </c>
      <c r="S14" s="181">
        <v>5</v>
      </c>
      <c r="T14" s="182">
        <f t="shared" si="2"/>
        <v>0.8</v>
      </c>
      <c r="U14" s="182">
        <f t="shared" si="3"/>
        <v>7</v>
      </c>
      <c r="V14" s="182">
        <f t="shared" si="4"/>
        <v>13</v>
      </c>
      <c r="W14" s="183">
        <f t="shared" si="5"/>
        <v>2</v>
      </c>
      <c r="X14" s="147" t="s">
        <v>553</v>
      </c>
      <c r="Y14" s="171">
        <f t="shared" si="6"/>
        <v>34.200000000000003</v>
      </c>
      <c r="Z14" s="151">
        <f t="shared" si="7"/>
        <v>212</v>
      </c>
      <c r="AA14" s="151">
        <f t="shared" si="8"/>
        <v>18</v>
      </c>
      <c r="AB14" s="147" t="s">
        <v>5541</v>
      </c>
      <c r="AC14" s="172">
        <f t="shared" si="9"/>
        <v>33.300000000000004</v>
      </c>
      <c r="AD14" s="153">
        <f t="shared" si="10"/>
        <v>0.32845550000000001</v>
      </c>
      <c r="AE14" s="153" t="s">
        <v>15508</v>
      </c>
      <c r="AF14" s="153" t="s">
        <v>10523</v>
      </c>
      <c r="AG14" s="153" t="s">
        <v>38</v>
      </c>
      <c r="AH14" s="153" t="s">
        <v>25428</v>
      </c>
      <c r="AI14" s="151">
        <f t="shared" si="11"/>
        <v>12.1</v>
      </c>
      <c r="AJ14" s="171">
        <f t="shared" si="12"/>
        <v>5.8</v>
      </c>
      <c r="AK14" s="171">
        <f t="shared" si="13"/>
        <v>1.8</v>
      </c>
      <c r="AL14" s="171">
        <f t="shared" si="13"/>
        <v>4.8000000000000007</v>
      </c>
      <c r="AM14" s="171">
        <f t="shared" si="14"/>
        <v>1.8</v>
      </c>
      <c r="AN14" s="171">
        <f t="shared" si="15"/>
        <v>2.8000000000000003</v>
      </c>
      <c r="AO14" s="147" t="s">
        <v>30389</v>
      </c>
      <c r="AP14" s="147" t="s">
        <v>35369</v>
      </c>
      <c r="AQ14" s="171">
        <f t="shared" si="16"/>
        <v>0.8</v>
      </c>
      <c r="AR14" s="173">
        <f t="shared" si="17"/>
        <v>485</v>
      </c>
      <c r="AS14" s="173">
        <f t="shared" si="17"/>
        <v>335.1</v>
      </c>
      <c r="AT14" s="173">
        <f>ROUNDUP(X14/10,2)</f>
        <v>3.3299999999999996</v>
      </c>
      <c r="AU14" s="172">
        <f>AT14/5+0.1</f>
        <v>0.7659999999999999</v>
      </c>
      <c r="AV14" s="177" t="s">
        <v>39931</v>
      </c>
      <c r="AW14" s="149"/>
      <c r="AX14" s="149"/>
      <c r="AY14" s="149"/>
      <c r="AZ14" s="149"/>
      <c r="BA14" s="149"/>
      <c r="BB14" s="174"/>
      <c r="BC14" s="174"/>
      <c r="BD14" s="174"/>
      <c r="BE14" s="149"/>
      <c r="BF14" s="149"/>
      <c r="BG14" s="149"/>
      <c r="BH14" s="149"/>
      <c r="BI14" s="149"/>
      <c r="BJ14" s="162">
        <v>0</v>
      </c>
      <c r="BK14" s="149"/>
      <c r="BL14" s="149"/>
      <c r="BM14" s="149"/>
      <c r="BN14" s="149"/>
      <c r="BO14" s="149"/>
      <c r="BP14" s="149"/>
      <c r="BQ14" s="149"/>
      <c r="BR14" s="149"/>
      <c r="BS14" s="149"/>
      <c r="BT14" s="149"/>
      <c r="BU14" s="149"/>
      <c r="BV14" s="149"/>
      <c r="BW14" s="149"/>
      <c r="BX14" s="149"/>
      <c r="BY14" s="185">
        <v>422</v>
      </c>
      <c r="BZ14" s="186">
        <v>67.754219000000006</v>
      </c>
      <c r="CA14" s="186">
        <v>84.373290999999995</v>
      </c>
      <c r="CB14" s="186">
        <v>184.84299999999999</v>
      </c>
      <c r="CC14" s="186">
        <v>223.36801</v>
      </c>
      <c r="CD14" s="186">
        <v>214.16955999999999</v>
      </c>
      <c r="CE14" s="186">
        <v>183.95072999999999</v>
      </c>
      <c r="CF14" s="186">
        <v>109.56842</v>
      </c>
      <c r="CG14" s="186">
        <v>122.14704</v>
      </c>
      <c r="CH14" s="186">
        <v>171.30698000000001</v>
      </c>
      <c r="CI14" s="186">
        <v>722.61767999999995</v>
      </c>
      <c r="CJ14" s="186">
        <v>591.68677000000002</v>
      </c>
      <c r="CK14" s="186">
        <v>308.99689000000001</v>
      </c>
      <c r="CL14" s="186">
        <v>790.69641000000001</v>
      </c>
      <c r="CM14" s="186">
        <v>669.12018</v>
      </c>
      <c r="CN14" s="186">
        <v>311.05844000000002</v>
      </c>
      <c r="CO14" s="186">
        <v>413.09890999999999</v>
      </c>
      <c r="CP14" s="186">
        <v>368.23941000000002</v>
      </c>
      <c r="CQ14" s="186">
        <v>226.11615</v>
      </c>
      <c r="CR14" s="186">
        <v>343.55905000000001</v>
      </c>
      <c r="CS14" s="186">
        <v>316.70859000000002</v>
      </c>
      <c r="CT14" s="186">
        <v>242.28039999999999</v>
      </c>
      <c r="CU14" s="186">
        <v>212.47984</v>
      </c>
      <c r="CV14" s="186">
        <v>135.72394</v>
      </c>
      <c r="CW14" s="186">
        <v>158.91148000000001</v>
      </c>
      <c r="CX14" s="186">
        <v>159.49821</v>
      </c>
      <c r="CY14" s="186">
        <v>155.97310999999999</v>
      </c>
      <c r="CZ14" s="186">
        <v>166.19478000000001</v>
      </c>
      <c r="DA14" s="188"/>
      <c r="DB14" s="188"/>
      <c r="DC14" s="188"/>
      <c r="DD14" s="188"/>
      <c r="DE14" s="188"/>
      <c r="DF14" s="188"/>
      <c r="DG14" s="188"/>
      <c r="DH14" s="188"/>
      <c r="DI14" s="188"/>
      <c r="DJ14" s="188"/>
      <c r="DK14" s="188"/>
      <c r="DL14" s="188"/>
      <c r="DM14" s="188"/>
      <c r="DN14" s="188"/>
      <c r="DO14" s="188"/>
      <c r="DP14" s="188"/>
      <c r="DQ14" s="188"/>
      <c r="DR14" s="188"/>
      <c r="DS14" s="188"/>
    </row>
    <row r="15" spans="1:123" s="162" customFormat="1">
      <c r="A15" s="147" t="s">
        <v>40137</v>
      </c>
      <c r="B15" s="147">
        <v>26.900000000000002</v>
      </c>
      <c r="C15" s="147">
        <v>0.1325472</v>
      </c>
      <c r="D15" s="171">
        <v>0.8</v>
      </c>
      <c r="E15" s="171">
        <v>6.4</v>
      </c>
      <c r="F15" s="171">
        <v>2.4000000000000004</v>
      </c>
      <c r="G15" s="171">
        <v>1.6</v>
      </c>
      <c r="H15" s="171">
        <v>2</v>
      </c>
      <c r="I15" s="173">
        <v>438.6</v>
      </c>
      <c r="J15" s="173">
        <v>385.8</v>
      </c>
      <c r="K15" s="150">
        <v>13</v>
      </c>
      <c r="L15" s="150">
        <v>13</v>
      </c>
      <c r="M15" s="150">
        <v>13</v>
      </c>
      <c r="N15" s="150">
        <v>2</v>
      </c>
      <c r="O15" s="150">
        <v>30</v>
      </c>
      <c r="P15" s="147">
        <v>2.057474497033299</v>
      </c>
      <c r="Q15" s="180">
        <f t="shared" si="0"/>
        <v>-15</v>
      </c>
      <c r="R15" s="181">
        <f t="shared" si="1"/>
        <v>15.600000000000001</v>
      </c>
      <c r="S15" s="181">
        <v>5</v>
      </c>
      <c r="T15" s="182">
        <f t="shared" si="2"/>
        <v>2</v>
      </c>
      <c r="U15" s="182">
        <f t="shared" si="3"/>
        <v>13</v>
      </c>
      <c r="V15" s="182">
        <f t="shared" si="4"/>
        <v>13</v>
      </c>
      <c r="W15" s="183">
        <f t="shared" si="5"/>
        <v>7.6000000000000005</v>
      </c>
      <c r="X15" s="147" t="s">
        <v>325</v>
      </c>
      <c r="Y15" s="171">
        <f t="shared" si="6"/>
        <v>27.900000000000002</v>
      </c>
      <c r="Z15" s="151">
        <f t="shared" si="7"/>
        <v>166</v>
      </c>
      <c r="AA15" s="151">
        <f t="shared" si="8"/>
        <v>13</v>
      </c>
      <c r="AB15" s="147" t="s">
        <v>5312</v>
      </c>
      <c r="AC15" s="172">
        <f t="shared" si="9"/>
        <v>26.900000000000002</v>
      </c>
      <c r="AD15" s="153">
        <f t="shared" si="10"/>
        <v>0.1325472</v>
      </c>
      <c r="AE15" s="153" t="s">
        <v>15283</v>
      </c>
      <c r="AF15" s="153" t="s">
        <v>10295</v>
      </c>
      <c r="AG15" s="153" t="s">
        <v>20242</v>
      </c>
      <c r="AH15" s="153" t="s">
        <v>25202</v>
      </c>
      <c r="AI15" s="151">
        <f t="shared" si="11"/>
        <v>11.3</v>
      </c>
      <c r="AJ15" s="171">
        <f t="shared" si="12"/>
        <v>6.6</v>
      </c>
      <c r="AK15" s="171">
        <f t="shared" si="13"/>
        <v>0.8</v>
      </c>
      <c r="AL15" s="171">
        <f t="shared" si="13"/>
        <v>6.4</v>
      </c>
      <c r="AM15" s="171">
        <f t="shared" si="14"/>
        <v>2</v>
      </c>
      <c r="AN15" s="171">
        <f t="shared" si="15"/>
        <v>2.4000000000000004</v>
      </c>
      <c r="AO15" s="147" t="s">
        <v>30160</v>
      </c>
      <c r="AP15" s="147" t="s">
        <v>35140</v>
      </c>
      <c r="AQ15" s="171">
        <f t="shared" si="16"/>
        <v>1.6</v>
      </c>
      <c r="AR15" s="173">
        <f t="shared" si="17"/>
        <v>438.6</v>
      </c>
      <c r="AS15" s="173">
        <f t="shared" si="17"/>
        <v>385.8</v>
      </c>
      <c r="AT15" s="173"/>
      <c r="AU15" s="172">
        <f>AC15/5+1</f>
        <v>6.3800000000000008</v>
      </c>
      <c r="AV15" s="147" t="s">
        <v>39931</v>
      </c>
      <c r="AW15" s="149"/>
      <c r="AX15" s="149"/>
      <c r="AY15" s="149"/>
      <c r="AZ15" s="149">
        <v>152</v>
      </c>
      <c r="BA15" s="149">
        <v>-1</v>
      </c>
      <c r="BB15" s="174">
        <v>37.9</v>
      </c>
      <c r="BC15" s="174">
        <v>58.12</v>
      </c>
      <c r="BD15" s="174">
        <f>((1.092*8.3144*(BA15+273)*(LN(BB15)-1.013)/(0.93-(BA15+273)/(AZ15+273)))*((AZ15-AP15)/(AZ15-BA15))^0.383)*1000/BC15</f>
        <v>228250.13089030914</v>
      </c>
      <c r="BE15" s="184">
        <f>1-EXP(-2.63*(AW15/BD15)*(AZ15-BA15)*(1-((AZ15-AP15)/(AZ15-BA15))^0.38))</f>
        <v>0</v>
      </c>
      <c r="BF15" s="149">
        <f>AD15*AL15*AK15*AN15*AX15</f>
        <v>0</v>
      </c>
      <c r="BG15" s="149" t="e">
        <f>0.07*BF15*BE15/AY15</f>
        <v>#DIV/0!</v>
      </c>
      <c r="BH15" s="149">
        <f>(1-AD15)*AK15*AL15*AN15</f>
        <v>10.659260006400002</v>
      </c>
      <c r="BI15" s="175">
        <f>MROUND(X15,0.1)/5</f>
        <v>5.3800000000000008</v>
      </c>
      <c r="BJ15" s="162">
        <v>0</v>
      </c>
      <c r="BK15" s="176">
        <f>CEILING(AN15,0.2)</f>
        <v>2.4000000000000004</v>
      </c>
      <c r="BL15" s="176">
        <f>AM15</f>
        <v>2</v>
      </c>
      <c r="BM15" s="176">
        <f>CEILING((1-AD15)*AN15,0.2)</f>
        <v>2.2000000000000002</v>
      </c>
      <c r="BN15" s="161" t="e">
        <f>BH15+BG15</f>
        <v>#DIV/0!</v>
      </c>
      <c r="BO15" s="149"/>
      <c r="BP15" s="149"/>
      <c r="BQ15" s="149"/>
      <c r="BR15" s="149"/>
      <c r="BS15" s="149"/>
      <c r="BT15" s="149"/>
      <c r="BU15" s="149"/>
      <c r="BV15" s="149"/>
      <c r="BW15" s="149">
        <f>Z15</f>
        <v>166</v>
      </c>
      <c r="BX15" s="161" t="e">
        <f>BG15/BH15</f>
        <v>#DIV/0!</v>
      </c>
      <c r="BY15" s="185">
        <v>193</v>
      </c>
      <c r="BZ15" s="186">
        <v>67.332611</v>
      </c>
      <c r="CA15" s="186">
        <v>77.69735</v>
      </c>
      <c r="CB15" s="186">
        <v>82.219550999999996</v>
      </c>
      <c r="CC15" s="186">
        <v>64.383965000000003</v>
      </c>
      <c r="CD15" s="186">
        <v>60.700760000000002</v>
      </c>
      <c r="CE15" s="186">
        <v>67.154670999999993</v>
      </c>
      <c r="CF15" s="186">
        <v>53.211964000000002</v>
      </c>
      <c r="CG15" s="186">
        <v>56.406910000000003</v>
      </c>
      <c r="CH15" s="186">
        <v>63.908417</v>
      </c>
      <c r="CI15" s="186">
        <v>404.19107000000002</v>
      </c>
      <c r="CJ15" s="186">
        <v>285.90188999999998</v>
      </c>
      <c r="CK15" s="186">
        <v>118.67006000000001</v>
      </c>
      <c r="CL15" s="186">
        <v>357.21399000000002</v>
      </c>
      <c r="CM15" s="186">
        <v>289.34228999999999</v>
      </c>
      <c r="CN15" s="186">
        <v>118.16793</v>
      </c>
      <c r="CO15" s="186">
        <v>145.33924999999999</v>
      </c>
      <c r="CP15" s="186">
        <v>132.18378999999999</v>
      </c>
      <c r="CQ15" s="186">
        <v>84.011543000000003</v>
      </c>
      <c r="CR15" s="186">
        <v>261.30572999999998</v>
      </c>
      <c r="CS15" s="186">
        <v>207.62717000000001</v>
      </c>
      <c r="CT15" s="186">
        <v>113.44765</v>
      </c>
      <c r="CU15" s="186">
        <v>102.85979</v>
      </c>
      <c r="CV15" s="186">
        <v>75.049819999999997</v>
      </c>
      <c r="CW15" s="186">
        <v>71.857924999999994</v>
      </c>
      <c r="CX15" s="186">
        <v>74.696678000000006</v>
      </c>
      <c r="CY15" s="186">
        <v>73.613380000000006</v>
      </c>
      <c r="CZ15" s="186">
        <v>71.399208000000002</v>
      </c>
      <c r="DA15" s="191"/>
      <c r="DB15" s="191"/>
      <c r="DC15" s="191"/>
      <c r="DD15" s="191"/>
      <c r="DE15" s="191"/>
      <c r="DF15" s="191"/>
      <c r="DG15" s="191"/>
      <c r="DH15" s="191"/>
      <c r="DI15" s="191"/>
      <c r="DJ15" s="191"/>
      <c r="DK15" s="191"/>
      <c r="DL15" s="191"/>
      <c r="DM15" s="191"/>
      <c r="DN15" s="191"/>
      <c r="DO15" s="191"/>
      <c r="DP15" s="191"/>
      <c r="DQ15" s="191"/>
      <c r="DR15" s="191"/>
      <c r="DS15" s="191"/>
    </row>
    <row r="16" spans="1:123" s="162" customFormat="1">
      <c r="A16" s="147" t="s">
        <v>40233</v>
      </c>
      <c r="B16" s="147">
        <v>36.800000000000004</v>
      </c>
      <c r="C16" s="147">
        <v>0.22212679999999999</v>
      </c>
      <c r="D16" s="171">
        <v>0.60000000000000009</v>
      </c>
      <c r="E16" s="171">
        <v>7.8000000000000007</v>
      </c>
      <c r="F16" s="171">
        <v>2.2000000000000002</v>
      </c>
      <c r="G16" s="171">
        <v>1.2000000000000002</v>
      </c>
      <c r="H16" s="171">
        <v>1.8</v>
      </c>
      <c r="I16" s="173">
        <v>491.40000000000003</v>
      </c>
      <c r="J16" s="173">
        <v>387</v>
      </c>
      <c r="K16" s="150">
        <v>9</v>
      </c>
      <c r="L16" s="150">
        <v>13</v>
      </c>
      <c r="M16" s="150">
        <v>6</v>
      </c>
      <c r="N16" s="150">
        <v>0.60000000000000009</v>
      </c>
      <c r="O16" s="150">
        <v>21</v>
      </c>
      <c r="P16" s="147">
        <v>0.57249610970765996</v>
      </c>
      <c r="Q16" s="180">
        <f t="shared" si="0"/>
        <v>-9.6</v>
      </c>
      <c r="R16" s="181">
        <f t="shared" si="1"/>
        <v>11.4</v>
      </c>
      <c r="S16" s="181">
        <v>5</v>
      </c>
      <c r="T16" s="182">
        <f t="shared" si="2"/>
        <v>0.60000000000000009</v>
      </c>
      <c r="U16" s="182">
        <f t="shared" si="3"/>
        <v>13</v>
      </c>
      <c r="V16" s="182">
        <f t="shared" si="4"/>
        <v>6</v>
      </c>
      <c r="W16" s="183">
        <f t="shared" si="5"/>
        <v>3.4000000000000004</v>
      </c>
      <c r="X16" s="147" t="s">
        <v>420</v>
      </c>
      <c r="Y16" s="171">
        <f t="shared" si="6"/>
        <v>37.800000000000004</v>
      </c>
      <c r="Z16" s="151">
        <f t="shared" si="7"/>
        <v>218</v>
      </c>
      <c r="AA16" s="151">
        <f t="shared" si="8"/>
        <v>10</v>
      </c>
      <c r="AB16" s="147" t="s">
        <v>5408</v>
      </c>
      <c r="AC16" s="172">
        <f t="shared" si="9"/>
        <v>36.800000000000004</v>
      </c>
      <c r="AD16" s="153">
        <f t="shared" si="10"/>
        <v>0.22212679999999999</v>
      </c>
      <c r="AE16" s="153" t="s">
        <v>15376</v>
      </c>
      <c r="AF16" s="153" t="s">
        <v>10390</v>
      </c>
      <c r="AG16" s="153" t="s">
        <v>20337</v>
      </c>
      <c r="AH16" s="153" t="s">
        <v>25296</v>
      </c>
      <c r="AI16" s="151">
        <f t="shared" si="11"/>
        <v>10.6</v>
      </c>
      <c r="AJ16" s="171">
        <f t="shared" si="12"/>
        <v>6.2</v>
      </c>
      <c r="AK16" s="171">
        <f t="shared" si="13"/>
        <v>0.60000000000000009</v>
      </c>
      <c r="AL16" s="171">
        <f t="shared" si="13"/>
        <v>7.8000000000000007</v>
      </c>
      <c r="AM16" s="171">
        <f t="shared" si="14"/>
        <v>1.8</v>
      </c>
      <c r="AN16" s="171">
        <f t="shared" si="15"/>
        <v>2.2000000000000002</v>
      </c>
      <c r="AO16" s="147" t="s">
        <v>30256</v>
      </c>
      <c r="AP16" s="147" t="s">
        <v>35236</v>
      </c>
      <c r="AQ16" s="171">
        <f t="shared" si="16"/>
        <v>1.2000000000000002</v>
      </c>
      <c r="AR16" s="173">
        <f t="shared" si="17"/>
        <v>491.40000000000003</v>
      </c>
      <c r="AS16" s="173">
        <f t="shared" si="17"/>
        <v>387</v>
      </c>
      <c r="AT16" s="173">
        <f>ROUNDUP(X16/10,2)</f>
        <v>3.6799999999999997</v>
      </c>
      <c r="AU16" s="172">
        <f>AT16/5+0.1</f>
        <v>0.83599999999999997</v>
      </c>
      <c r="AV16" s="147" t="s">
        <v>39931</v>
      </c>
      <c r="AW16" s="149"/>
      <c r="AX16" s="149"/>
      <c r="AY16" s="149"/>
      <c r="AZ16" s="149"/>
      <c r="BA16" s="149"/>
      <c r="BB16" s="174"/>
      <c r="BC16" s="174"/>
      <c r="BD16" s="174"/>
      <c r="BE16" s="149"/>
      <c r="BF16" s="149"/>
      <c r="BG16" s="149"/>
      <c r="BH16" s="149"/>
      <c r="BI16" s="149"/>
      <c r="BJ16" s="162">
        <v>0</v>
      </c>
      <c r="BK16" s="149"/>
      <c r="BL16" s="149"/>
      <c r="BM16" s="149"/>
      <c r="BN16" s="149"/>
      <c r="BO16" s="149"/>
      <c r="BP16" s="149"/>
      <c r="BQ16" s="149"/>
      <c r="BR16" s="149"/>
      <c r="BS16" s="149"/>
      <c r="BT16" s="149"/>
      <c r="BU16" s="149"/>
      <c r="BV16" s="149"/>
      <c r="BW16" s="149"/>
      <c r="BX16" s="149"/>
      <c r="BY16" s="185">
        <v>289</v>
      </c>
      <c r="BZ16" s="186">
        <v>68.204903000000002</v>
      </c>
      <c r="CA16" s="186">
        <v>78.039223000000007</v>
      </c>
      <c r="CB16" s="186">
        <v>188.52919</v>
      </c>
      <c r="CC16" s="186">
        <v>184.32044999999999</v>
      </c>
      <c r="CD16" s="186">
        <v>152.87047000000001</v>
      </c>
      <c r="CE16" s="186">
        <v>57.003295999999999</v>
      </c>
      <c r="CF16" s="186">
        <v>43.390574999999998</v>
      </c>
      <c r="CG16" s="186">
        <v>54.493842999999998</v>
      </c>
      <c r="CH16" s="186">
        <v>84.613167000000004</v>
      </c>
      <c r="CI16" s="186">
        <v>741.51787999999999</v>
      </c>
      <c r="CJ16" s="186">
        <v>630.19060999999999</v>
      </c>
      <c r="CK16" s="186">
        <v>364.31054999999998</v>
      </c>
      <c r="CL16" s="186">
        <v>722.24621999999999</v>
      </c>
      <c r="CM16" s="186">
        <v>615.13318000000004</v>
      </c>
      <c r="CN16" s="186">
        <v>309.84625</v>
      </c>
      <c r="CO16" s="186">
        <v>207.35065</v>
      </c>
      <c r="CP16" s="186">
        <v>192.27012999999999</v>
      </c>
      <c r="CQ16" s="186">
        <v>130.96552</v>
      </c>
      <c r="CR16" s="186">
        <v>226.05373</v>
      </c>
      <c r="CS16" s="186">
        <v>229.63828000000001</v>
      </c>
      <c r="CT16" s="186">
        <v>222.3511</v>
      </c>
      <c r="CU16" s="186">
        <v>185.45891</v>
      </c>
      <c r="CV16" s="186">
        <v>102.84577</v>
      </c>
      <c r="CW16" s="186">
        <v>91.517914000000005</v>
      </c>
      <c r="CX16" s="186">
        <v>62.775688000000002</v>
      </c>
      <c r="CY16" s="186">
        <v>64.446342000000001</v>
      </c>
      <c r="CZ16" s="186">
        <v>86.476607999999999</v>
      </c>
      <c r="DA16" s="188"/>
      <c r="DB16" s="188"/>
      <c r="DC16" s="188"/>
      <c r="DD16" s="188"/>
      <c r="DE16" s="188"/>
      <c r="DF16" s="188"/>
      <c r="DG16" s="188"/>
      <c r="DH16" s="188"/>
      <c r="DI16" s="188"/>
      <c r="DJ16" s="188"/>
      <c r="DK16" s="188"/>
      <c r="DL16" s="188"/>
      <c r="DM16" s="188"/>
      <c r="DN16" s="188"/>
      <c r="DO16" s="188"/>
      <c r="DP16" s="188"/>
      <c r="DQ16" s="188"/>
      <c r="DR16" s="188"/>
      <c r="DS16" s="188"/>
    </row>
    <row r="17" spans="1:123" s="162" customFormat="1">
      <c r="A17" s="147" t="s">
        <v>40020</v>
      </c>
      <c r="B17" s="147">
        <v>34.4</v>
      </c>
      <c r="C17" s="147">
        <v>0.40419780000000005</v>
      </c>
      <c r="D17" s="171">
        <v>1.4000000000000001</v>
      </c>
      <c r="E17" s="171">
        <v>3.6</v>
      </c>
      <c r="F17" s="171">
        <v>2.6</v>
      </c>
      <c r="G17" s="171">
        <v>1.8</v>
      </c>
      <c r="H17" s="171">
        <v>1.6</v>
      </c>
      <c r="I17" s="173">
        <v>565.20000000000005</v>
      </c>
      <c r="J17" s="173">
        <v>422.90000000000003</v>
      </c>
      <c r="K17" s="150">
        <v>8</v>
      </c>
      <c r="L17" s="150">
        <v>16</v>
      </c>
      <c r="M17" s="150">
        <v>12</v>
      </c>
      <c r="N17" s="150">
        <v>0.4</v>
      </c>
      <c r="O17" s="150">
        <v>15</v>
      </c>
      <c r="P17" s="147">
        <v>0.46437868718446057</v>
      </c>
      <c r="Q17" s="180">
        <f t="shared" si="0"/>
        <v>-8.4</v>
      </c>
      <c r="R17" s="181">
        <f t="shared" si="1"/>
        <v>8.6999999999999993</v>
      </c>
      <c r="S17" s="181">
        <v>5</v>
      </c>
      <c r="T17" s="182">
        <f t="shared" si="2"/>
        <v>0.4</v>
      </c>
      <c r="U17" s="182">
        <f t="shared" si="3"/>
        <v>16</v>
      </c>
      <c r="V17" s="182">
        <f t="shared" si="4"/>
        <v>12</v>
      </c>
      <c r="W17" s="183">
        <f t="shared" si="5"/>
        <v>2.2000000000000002</v>
      </c>
      <c r="X17" s="147" t="s">
        <v>206</v>
      </c>
      <c r="Y17" s="171">
        <f t="shared" si="6"/>
        <v>48.5</v>
      </c>
      <c r="Z17" s="151">
        <f t="shared" si="7"/>
        <v>292</v>
      </c>
      <c r="AA17" s="151">
        <f t="shared" si="8"/>
        <v>15</v>
      </c>
      <c r="AB17" s="147" t="s">
        <v>5193</v>
      </c>
      <c r="AC17" s="172">
        <f t="shared" si="9"/>
        <v>34.4</v>
      </c>
      <c r="AD17" s="153">
        <f t="shared" si="10"/>
        <v>0.40419780000000005</v>
      </c>
      <c r="AE17" s="153" t="s">
        <v>15164</v>
      </c>
      <c r="AF17" s="153" t="s">
        <v>10177</v>
      </c>
      <c r="AG17" s="153" t="s">
        <v>20125</v>
      </c>
      <c r="AH17" s="153" t="s">
        <v>25084</v>
      </c>
      <c r="AI17" s="151">
        <f t="shared" si="11"/>
        <v>12.7</v>
      </c>
      <c r="AJ17" s="171">
        <f t="shared" si="12"/>
        <v>6.8</v>
      </c>
      <c r="AK17" s="171">
        <f t="shared" si="13"/>
        <v>1.4000000000000001</v>
      </c>
      <c r="AL17" s="171">
        <f t="shared" si="13"/>
        <v>3.6</v>
      </c>
      <c r="AM17" s="171">
        <f t="shared" si="14"/>
        <v>1.6</v>
      </c>
      <c r="AN17" s="171">
        <f t="shared" si="15"/>
        <v>2.6</v>
      </c>
      <c r="AO17" s="147" t="s">
        <v>30041</v>
      </c>
      <c r="AP17" s="147" t="s">
        <v>35022</v>
      </c>
      <c r="AQ17" s="171">
        <f t="shared" si="16"/>
        <v>1.8</v>
      </c>
      <c r="AR17" s="173">
        <f t="shared" si="17"/>
        <v>565.20000000000005</v>
      </c>
      <c r="AS17" s="173">
        <f t="shared" si="17"/>
        <v>422.90000000000003</v>
      </c>
      <c r="AT17" s="173"/>
      <c r="AU17" s="172">
        <f>AC17/5+1</f>
        <v>7.88</v>
      </c>
      <c r="AV17" s="147" t="s">
        <v>39932</v>
      </c>
      <c r="AW17" s="149">
        <v>7910.2</v>
      </c>
      <c r="AX17" s="149">
        <v>333.8</v>
      </c>
      <c r="AY17" s="149">
        <v>10.02</v>
      </c>
      <c r="AZ17" s="149">
        <v>152</v>
      </c>
      <c r="BA17" s="149">
        <v>-1</v>
      </c>
      <c r="BB17" s="174">
        <v>37.9</v>
      </c>
      <c r="BC17" s="174">
        <v>58.12</v>
      </c>
      <c r="BD17" s="174">
        <f>((1.092*8.3144*(BA17+273)*(LN(BB17)-1.013)/(0.93-(BA17+273)/(AZ17+273)))*((AZ17-AP17)/(AZ17-BA17))^0.383)*1000/BC17</f>
        <v>74929.610317921703</v>
      </c>
      <c r="BE17" s="184">
        <f>1-EXP(-2.63*(AW17/BD17)*(AZ17-BA17)*(1-((AZ17-AP17)/(AZ17-BA17))^0.38))</f>
        <v>0.99999999999999845</v>
      </c>
      <c r="BF17" s="149">
        <f>AD17*AL17*AK17*AN17*AX17</f>
        <v>1768.0077407865604</v>
      </c>
      <c r="BG17" s="149">
        <f>0.07*BF17*BE17/AY17</f>
        <v>12.351351482540823</v>
      </c>
      <c r="BH17" s="149">
        <f>(1-AD17)*AK17*AL17*AN17</f>
        <v>7.8073920288000007</v>
      </c>
      <c r="BI17" s="175">
        <f>MROUND(X17,0.1)/5</f>
        <v>6.8600000000000012</v>
      </c>
      <c r="BJ17" s="149">
        <v>13.2</v>
      </c>
      <c r="BK17" s="176">
        <f>CEILING(AN17,0.2)</f>
        <v>2.6</v>
      </c>
      <c r="BL17" s="176">
        <f>AM17</f>
        <v>1.6</v>
      </c>
      <c r="BM17" s="176">
        <f>CEILING((1-AD17)*AN17,0.2)</f>
        <v>1.6</v>
      </c>
      <c r="BN17" s="161">
        <f>BH17+BG17</f>
        <v>20.158743511340823</v>
      </c>
      <c r="BO17" s="149">
        <v>0.42605217164901488</v>
      </c>
      <c r="BP17" s="149">
        <f>(BO17+AK17)*(BO17+AL17)*((1/3)*BO17+AN17)</f>
        <v>20.158712206861143</v>
      </c>
      <c r="BQ17" s="176">
        <f>MROUND((BO17+AK17),0.2)</f>
        <v>1.8</v>
      </c>
      <c r="BR17" s="176">
        <f>MROUND((BO17+AL17),0.2)</f>
        <v>4</v>
      </c>
      <c r="BS17" s="176">
        <f>IF(MROUND(((1/3)*BO17+BK17),0.2)*BR17*BQ17/BN17&gt;1.05,MROUND(((1/3)*BO17+BK17),0.2)-0.2,MROUND(((1/3)*BO17+BK17),0.2))</f>
        <v>2.8000000000000003</v>
      </c>
      <c r="BT17" s="149">
        <f>BQ17*BR17*BS17</f>
        <v>20.160000000000004</v>
      </c>
      <c r="BU17" s="149" t="b">
        <f>IF(BM17&lt;BS17,TRUE, FALSE)</f>
        <v>1</v>
      </c>
      <c r="BV17" s="149" t="b">
        <f>IF(BH17&lt;BM17*BQ17*BR17,TRUE, FALSE)</f>
        <v>1</v>
      </c>
      <c r="BW17" s="149">
        <f>Z17</f>
        <v>292</v>
      </c>
      <c r="BX17" s="161">
        <f>BG17/BH17</f>
        <v>1.5820073382992694</v>
      </c>
      <c r="BY17" s="185">
        <v>74</v>
      </c>
      <c r="BZ17" s="186">
        <v>93.720794999999995</v>
      </c>
      <c r="CA17" s="186">
        <v>101.91921000000001</v>
      </c>
      <c r="CB17" s="186">
        <v>140.25948</v>
      </c>
      <c r="CC17" s="186">
        <v>95.589005</v>
      </c>
      <c r="CD17" s="186">
        <v>116.40823</v>
      </c>
      <c r="CE17" s="186">
        <v>92.578582999999995</v>
      </c>
      <c r="CF17" s="186">
        <v>58.854351000000001</v>
      </c>
      <c r="CG17" s="186">
        <v>57.361874</v>
      </c>
      <c r="CH17" s="186">
        <v>77.749099999999999</v>
      </c>
      <c r="CI17" s="186">
        <v>706.20232999999996</v>
      </c>
      <c r="CJ17" s="186">
        <v>498.33301</v>
      </c>
      <c r="CK17" s="186">
        <v>236.19011</v>
      </c>
      <c r="CL17" s="186">
        <v>899.31164999999999</v>
      </c>
      <c r="CM17" s="186">
        <v>493.23410000000001</v>
      </c>
      <c r="CN17" s="186">
        <v>211.21516</v>
      </c>
      <c r="CO17" s="186">
        <v>237.00841</v>
      </c>
      <c r="CP17" s="186">
        <v>191.93012999999999</v>
      </c>
      <c r="CQ17" s="186">
        <v>103.82668</v>
      </c>
      <c r="CR17" s="186">
        <v>165.86413999999999</v>
      </c>
      <c r="CS17" s="186">
        <v>203.68465</v>
      </c>
      <c r="CT17" s="186">
        <v>164.37593000000001</v>
      </c>
      <c r="CU17" s="186">
        <v>169.51942</v>
      </c>
      <c r="CV17" s="186">
        <v>91.975380000000001</v>
      </c>
      <c r="CW17" s="186">
        <v>82.989234999999994</v>
      </c>
      <c r="CX17" s="186">
        <v>118.71813</v>
      </c>
      <c r="CY17" s="186">
        <v>108.99330999999999</v>
      </c>
      <c r="CZ17" s="186">
        <v>94.241737000000001</v>
      </c>
      <c r="DA17" s="191"/>
      <c r="DB17" s="191"/>
      <c r="DC17" s="191"/>
      <c r="DD17" s="191"/>
      <c r="DE17" s="191"/>
      <c r="DF17" s="191"/>
      <c r="DG17" s="191"/>
      <c r="DH17" s="191"/>
      <c r="DI17" s="191"/>
      <c r="DJ17" s="191"/>
      <c r="DK17" s="191"/>
      <c r="DL17" s="191"/>
      <c r="DM17" s="191"/>
      <c r="DN17" s="191"/>
      <c r="DO17" s="191"/>
      <c r="DP17" s="191"/>
      <c r="DQ17" s="191"/>
      <c r="DR17" s="191"/>
      <c r="DS17" s="191"/>
    </row>
    <row r="18" spans="1:123">
      <c r="A18" s="147" t="s">
        <v>40023</v>
      </c>
      <c r="B18" s="147">
        <v>34.1</v>
      </c>
      <c r="C18" s="147">
        <v>0.43048609999999998</v>
      </c>
      <c r="D18" s="171">
        <v>3</v>
      </c>
      <c r="E18" s="171">
        <v>6.6000000000000005</v>
      </c>
      <c r="F18" s="171">
        <v>2</v>
      </c>
      <c r="G18" s="171">
        <v>1.8</v>
      </c>
      <c r="H18" s="171">
        <v>1.2000000000000002</v>
      </c>
      <c r="I18" s="173">
        <v>547.30000000000007</v>
      </c>
      <c r="J18" s="173">
        <v>413.6</v>
      </c>
      <c r="K18" s="150">
        <v>14</v>
      </c>
      <c r="L18" s="150">
        <v>12</v>
      </c>
      <c r="M18" s="150">
        <v>16</v>
      </c>
      <c r="N18" s="150">
        <v>2.8000000000000003</v>
      </c>
      <c r="O18" s="150">
        <v>24</v>
      </c>
      <c r="P18" s="147">
        <v>2.7085965025727856</v>
      </c>
      <c r="Q18" s="180">
        <f t="shared" si="0"/>
        <v>-16.8</v>
      </c>
      <c r="R18" s="181">
        <f t="shared" si="1"/>
        <v>14.7</v>
      </c>
      <c r="S18" s="181">
        <v>5</v>
      </c>
      <c r="T18" s="182">
        <f t="shared" si="2"/>
        <v>2.8000000000000003</v>
      </c>
      <c r="U18" s="182">
        <f t="shared" si="3"/>
        <v>12</v>
      </c>
      <c r="V18" s="182">
        <f t="shared" si="4"/>
        <v>16</v>
      </c>
      <c r="W18" s="183">
        <f t="shared" si="5"/>
        <v>6.2</v>
      </c>
      <c r="X18" s="147" t="s">
        <v>210</v>
      </c>
      <c r="Y18" s="171">
        <f t="shared" si="6"/>
        <v>35.1</v>
      </c>
      <c r="Z18" s="151">
        <f t="shared" si="7"/>
        <v>274</v>
      </c>
      <c r="AA18" s="151">
        <f t="shared" si="8"/>
        <v>19</v>
      </c>
      <c r="AB18" s="147" t="s">
        <v>5197</v>
      </c>
      <c r="AC18" s="172">
        <f t="shared" si="9"/>
        <v>34.1</v>
      </c>
      <c r="AD18" s="153">
        <f t="shared" si="10"/>
        <v>0.43048609999999998</v>
      </c>
      <c r="AE18" s="153" t="s">
        <v>15168</v>
      </c>
      <c r="AF18" s="153" t="s">
        <v>10181</v>
      </c>
      <c r="AG18" s="153" t="s">
        <v>20129</v>
      </c>
      <c r="AH18" s="153" t="s">
        <v>25088</v>
      </c>
      <c r="AI18" s="151">
        <f t="shared" si="11"/>
        <v>11.2</v>
      </c>
      <c r="AJ18" s="171">
        <f t="shared" si="12"/>
        <v>6.8</v>
      </c>
      <c r="AK18" s="171">
        <f t="shared" si="13"/>
        <v>3</v>
      </c>
      <c r="AL18" s="171">
        <f t="shared" si="13"/>
        <v>6.6000000000000005</v>
      </c>
      <c r="AM18" s="171">
        <f t="shared" si="14"/>
        <v>1.2000000000000002</v>
      </c>
      <c r="AN18" s="171">
        <f t="shared" si="15"/>
        <v>2</v>
      </c>
      <c r="AO18" s="147" t="s">
        <v>30045</v>
      </c>
      <c r="AP18" s="147" t="s">
        <v>35026</v>
      </c>
      <c r="AQ18" s="171">
        <f t="shared" si="16"/>
        <v>1.8</v>
      </c>
      <c r="AR18" s="173">
        <f t="shared" si="17"/>
        <v>547.30000000000007</v>
      </c>
      <c r="AS18" s="173">
        <f t="shared" si="17"/>
        <v>413.6</v>
      </c>
      <c r="AT18" s="173"/>
      <c r="AU18" s="172">
        <f>AC18/5+1</f>
        <v>7.82</v>
      </c>
      <c r="AV18" s="147" t="s">
        <v>39931</v>
      </c>
      <c r="AZ18" s="149">
        <v>152</v>
      </c>
      <c r="BA18" s="149">
        <v>-1</v>
      </c>
      <c r="BB18" s="174">
        <v>37.9</v>
      </c>
      <c r="BC18" s="174">
        <v>58.12</v>
      </c>
      <c r="BD18" s="174">
        <f>((1.092*8.3144*(BA18+273)*(LN(BB18)-1.013)/(0.93-(BA18+273)/(AZ18+273)))*((AZ18-AP18)/(AZ18-BA18))^0.383)*1000/BC18</f>
        <v>142503.48558225215</v>
      </c>
      <c r="BE18" s="184">
        <f>1-EXP(-2.63*(AW18/BD18)*(AZ18-BA18)*(1-((AZ18-AP18)/(AZ18-BA18))^0.38))</f>
        <v>0</v>
      </c>
      <c r="BF18" s="149">
        <f>AD18*AL18*AK18*AN18*AX18</f>
        <v>0</v>
      </c>
      <c r="BG18" s="149" t="e">
        <f>0.07*BF18*BE18/AY18</f>
        <v>#DIV/0!</v>
      </c>
      <c r="BH18" s="149">
        <f>(1-AD18)*AK18*AL18*AN18</f>
        <v>22.552750440000004</v>
      </c>
      <c r="BI18" s="175">
        <f>MROUND(X18,0.1)/5</f>
        <v>6.82</v>
      </c>
      <c r="BJ18" s="149">
        <v>0</v>
      </c>
      <c r="BK18" s="176">
        <f>CEILING(AN18,0.2)</f>
        <v>2</v>
      </c>
      <c r="BL18" s="176">
        <f>AM18</f>
        <v>1.2000000000000002</v>
      </c>
      <c r="BM18" s="176">
        <f>CEILING((1-AD18)*AN18,0.2)</f>
        <v>1.2000000000000002</v>
      </c>
      <c r="BN18" s="161" t="e">
        <f>BH18+BG18</f>
        <v>#DIV/0!</v>
      </c>
      <c r="BW18" s="149">
        <f>Z18</f>
        <v>274</v>
      </c>
      <c r="BX18" s="161" t="e">
        <f>BG18/BH18</f>
        <v>#DIV/0!</v>
      </c>
      <c r="BY18" s="185">
        <v>78</v>
      </c>
      <c r="BZ18" s="186">
        <v>79.305580000000006</v>
      </c>
      <c r="CA18" s="186">
        <v>93.079468000000006</v>
      </c>
      <c r="CB18" s="186">
        <v>139.77524</v>
      </c>
      <c r="CC18" s="186">
        <v>124.28876</v>
      </c>
      <c r="CD18" s="186">
        <v>120.75732000000001</v>
      </c>
      <c r="CE18" s="186">
        <v>158.05475999999999</v>
      </c>
      <c r="CF18" s="186">
        <v>108.13248</v>
      </c>
      <c r="CG18" s="186">
        <v>112.45397</v>
      </c>
      <c r="CH18" s="186">
        <v>149.11501000000001</v>
      </c>
      <c r="CI18" s="186">
        <v>645.23186999999996</v>
      </c>
      <c r="CJ18" s="186">
        <v>551.94079999999997</v>
      </c>
      <c r="CK18" s="186">
        <v>345.07193000000001</v>
      </c>
      <c r="CL18" s="186">
        <v>715.62085000000002</v>
      </c>
      <c r="CM18" s="186">
        <v>643.64044000000001</v>
      </c>
      <c r="CN18" s="186">
        <v>373.70947000000001</v>
      </c>
      <c r="CO18" s="186">
        <v>288.59131000000002</v>
      </c>
      <c r="CP18" s="186">
        <v>274.02938999999998</v>
      </c>
      <c r="CQ18" s="186">
        <v>213.73613</v>
      </c>
      <c r="CR18" s="186">
        <v>433.79291000000001</v>
      </c>
      <c r="CS18" s="186">
        <v>402.62592000000001</v>
      </c>
      <c r="CT18" s="186">
        <v>284.19164999999998</v>
      </c>
      <c r="CU18" s="186">
        <v>242.79589999999999</v>
      </c>
      <c r="CV18" s="186">
        <v>186.92009999999999</v>
      </c>
      <c r="CW18" s="186">
        <v>164.55350999999999</v>
      </c>
      <c r="CX18" s="186">
        <v>164.28842</v>
      </c>
      <c r="CY18" s="186">
        <v>160.29164</v>
      </c>
      <c r="CZ18" s="186">
        <v>160.43664999999999</v>
      </c>
      <c r="DA18" s="187"/>
      <c r="DB18" s="187"/>
      <c r="DC18" s="187"/>
      <c r="DD18" s="187"/>
      <c r="DE18" s="187"/>
      <c r="DF18" s="187"/>
      <c r="DG18" s="187"/>
      <c r="DH18" s="187"/>
      <c r="DI18" s="187"/>
      <c r="DJ18" s="187"/>
      <c r="DK18" s="187"/>
      <c r="DL18" s="187"/>
      <c r="DM18" s="187"/>
      <c r="DN18" s="187"/>
      <c r="DO18" s="187"/>
      <c r="DP18" s="187"/>
      <c r="DQ18" s="187"/>
      <c r="DR18" s="187"/>
      <c r="DS18" s="187"/>
    </row>
    <row r="19" spans="1:123" s="162" customFormat="1">
      <c r="A19" s="147" t="s">
        <v>40321</v>
      </c>
      <c r="B19" s="147">
        <v>29.1</v>
      </c>
      <c r="C19" s="147">
        <v>0.28595569999999998</v>
      </c>
      <c r="D19" s="171">
        <v>1</v>
      </c>
      <c r="E19" s="171">
        <v>7</v>
      </c>
      <c r="F19" s="171">
        <v>2.2000000000000002</v>
      </c>
      <c r="G19" s="171">
        <v>0.8</v>
      </c>
      <c r="H19" s="171">
        <v>1.6</v>
      </c>
      <c r="I19" s="173">
        <v>570.4</v>
      </c>
      <c r="J19" s="173">
        <v>348.5</v>
      </c>
      <c r="K19" s="150">
        <v>19</v>
      </c>
      <c r="L19" s="150">
        <v>18</v>
      </c>
      <c r="M19" s="150">
        <v>5</v>
      </c>
      <c r="N19" s="150">
        <v>0.8</v>
      </c>
      <c r="O19" s="150">
        <v>8</v>
      </c>
      <c r="P19" s="147">
        <v>0.78285623292143458</v>
      </c>
      <c r="Q19" s="180">
        <f t="shared" si="0"/>
        <v>-19.8</v>
      </c>
      <c r="R19" s="181">
        <f t="shared" si="1"/>
        <v>8.1</v>
      </c>
      <c r="S19" s="181">
        <v>5</v>
      </c>
      <c r="T19" s="182">
        <f t="shared" si="2"/>
        <v>0.8</v>
      </c>
      <c r="U19" s="182">
        <f t="shared" si="3"/>
        <v>18</v>
      </c>
      <c r="V19" s="182">
        <f t="shared" si="4"/>
        <v>5</v>
      </c>
      <c r="W19" s="183">
        <f t="shared" si="5"/>
        <v>2.6</v>
      </c>
      <c r="X19" s="147" t="s">
        <v>508</v>
      </c>
      <c r="Y19" s="171">
        <f t="shared" si="6"/>
        <v>30</v>
      </c>
      <c r="Z19" s="151">
        <f t="shared" si="7"/>
        <v>297</v>
      </c>
      <c r="AA19" s="151">
        <f t="shared" si="8"/>
        <v>13</v>
      </c>
      <c r="AB19" s="147" t="s">
        <v>5496</v>
      </c>
      <c r="AC19" s="172">
        <f t="shared" si="9"/>
        <v>29.1</v>
      </c>
      <c r="AD19" s="153">
        <f t="shared" si="10"/>
        <v>0.28595569999999998</v>
      </c>
      <c r="AE19" s="153" t="s">
        <v>15464</v>
      </c>
      <c r="AF19" s="153" t="s">
        <v>10478</v>
      </c>
      <c r="AG19" s="153" t="s">
        <v>20425</v>
      </c>
      <c r="AH19" s="153" t="s">
        <v>25383</v>
      </c>
      <c r="AI19" s="151">
        <f t="shared" si="11"/>
        <v>11</v>
      </c>
      <c r="AJ19" s="171">
        <f t="shared" si="12"/>
        <v>5.8</v>
      </c>
      <c r="AK19" s="171">
        <f t="shared" si="13"/>
        <v>1</v>
      </c>
      <c r="AL19" s="171">
        <f t="shared" si="13"/>
        <v>7</v>
      </c>
      <c r="AM19" s="171">
        <f t="shared" si="14"/>
        <v>1.6</v>
      </c>
      <c r="AN19" s="171">
        <f t="shared" si="15"/>
        <v>2.2000000000000002</v>
      </c>
      <c r="AO19" s="147" t="s">
        <v>30344</v>
      </c>
      <c r="AP19" s="147" t="s">
        <v>35324</v>
      </c>
      <c r="AQ19" s="171">
        <f t="shared" si="16"/>
        <v>0.8</v>
      </c>
      <c r="AR19" s="173">
        <f t="shared" si="17"/>
        <v>570.4</v>
      </c>
      <c r="AS19" s="173">
        <f t="shared" si="17"/>
        <v>348.5</v>
      </c>
      <c r="AT19" s="173">
        <f>ROUNDUP(X19/10,2)</f>
        <v>2.9099999999999997</v>
      </c>
      <c r="AU19" s="172">
        <f>AT19/5+0.1</f>
        <v>0.68199999999999994</v>
      </c>
      <c r="AV19" s="177" t="s">
        <v>39931</v>
      </c>
      <c r="AW19" s="149"/>
      <c r="AX19" s="149"/>
      <c r="AY19" s="149"/>
      <c r="AZ19" s="149"/>
      <c r="BA19" s="149"/>
      <c r="BB19" s="174"/>
      <c r="BC19" s="174"/>
      <c r="BD19" s="174"/>
      <c r="BE19" s="149"/>
      <c r="BF19" s="149"/>
      <c r="BG19" s="149"/>
      <c r="BH19" s="149"/>
      <c r="BI19" s="149"/>
      <c r="BJ19" s="162">
        <v>0</v>
      </c>
      <c r="BK19" s="149"/>
      <c r="BL19" s="149"/>
      <c r="BM19" s="149"/>
      <c r="BN19" s="149"/>
      <c r="BO19" s="149"/>
      <c r="BP19" s="149"/>
      <c r="BQ19" s="149"/>
      <c r="BR19" s="149"/>
      <c r="BS19" s="149"/>
      <c r="BT19" s="149"/>
      <c r="BU19" s="149"/>
      <c r="BV19" s="149"/>
      <c r="BW19" s="149"/>
      <c r="BX19" s="149"/>
      <c r="BY19" s="185">
        <v>377</v>
      </c>
      <c r="BZ19" s="186">
        <v>78.011002000000005</v>
      </c>
      <c r="CA19" s="186">
        <v>89.538589000000002</v>
      </c>
      <c r="CB19" s="186">
        <v>144.01273</v>
      </c>
      <c r="CC19" s="186">
        <v>123.29465</v>
      </c>
      <c r="CD19" s="186">
        <v>103.00731</v>
      </c>
      <c r="CE19" s="186">
        <v>55.893386999999997</v>
      </c>
      <c r="CF19" s="186">
        <v>60.451594999999998</v>
      </c>
      <c r="CG19" s="186">
        <v>62.851371999999998</v>
      </c>
      <c r="CH19" s="186">
        <v>71.911529999999999</v>
      </c>
      <c r="CI19" s="186">
        <v>333.25322999999997</v>
      </c>
      <c r="CJ19" s="186">
        <v>324.90267999999998</v>
      </c>
      <c r="CK19" s="186">
        <v>254.91068000000001</v>
      </c>
      <c r="CL19" s="186">
        <v>303.08084000000002</v>
      </c>
      <c r="CM19" s="186">
        <v>293.22910000000002</v>
      </c>
      <c r="CN19" s="186">
        <v>192.99294</v>
      </c>
      <c r="CO19" s="186">
        <v>170.32857000000001</v>
      </c>
      <c r="CP19" s="186">
        <v>165.83663999999999</v>
      </c>
      <c r="CQ19" s="186">
        <v>122.7052</v>
      </c>
      <c r="CR19" s="186">
        <v>194.48777999999999</v>
      </c>
      <c r="CS19" s="186">
        <v>190.44466</v>
      </c>
      <c r="CT19" s="186">
        <v>197.58906999999999</v>
      </c>
      <c r="CU19" s="186">
        <v>188.82902999999999</v>
      </c>
      <c r="CV19" s="186">
        <v>108.67348</v>
      </c>
      <c r="CW19" s="186">
        <v>89.081573000000006</v>
      </c>
      <c r="CX19" s="186">
        <v>86.148765999999995</v>
      </c>
      <c r="CY19" s="186">
        <v>83.695526000000001</v>
      </c>
      <c r="CZ19" s="186">
        <v>90.032516000000001</v>
      </c>
      <c r="DA19" s="188"/>
      <c r="DB19" s="188"/>
      <c r="DC19" s="188"/>
      <c r="DD19" s="188"/>
      <c r="DE19" s="188"/>
      <c r="DF19" s="188"/>
      <c r="DG19" s="188"/>
      <c r="DH19" s="188"/>
      <c r="DI19" s="188"/>
      <c r="DJ19" s="188"/>
      <c r="DK19" s="188"/>
      <c r="DL19" s="188"/>
      <c r="DM19" s="188"/>
      <c r="DN19" s="188"/>
      <c r="DO19" s="188"/>
      <c r="DP19" s="188"/>
      <c r="DQ19" s="188"/>
      <c r="DR19" s="188"/>
      <c r="DS19" s="188"/>
    </row>
    <row r="20" spans="1:123" s="162" customFormat="1">
      <c r="A20" s="147" t="s">
        <v>40412</v>
      </c>
      <c r="B20" s="147">
        <v>34.300000000000004</v>
      </c>
      <c r="C20" s="147">
        <v>0.26559969999999999</v>
      </c>
      <c r="D20" s="171">
        <v>0.8</v>
      </c>
      <c r="E20" s="171">
        <v>6</v>
      </c>
      <c r="F20" s="171">
        <v>2.8000000000000003</v>
      </c>
      <c r="G20" s="171">
        <v>0</v>
      </c>
      <c r="H20" s="171">
        <v>2</v>
      </c>
      <c r="I20" s="173">
        <v>298.20000000000005</v>
      </c>
      <c r="J20" s="173">
        <v>303</v>
      </c>
      <c r="K20" s="150">
        <v>8</v>
      </c>
      <c r="L20" s="150">
        <v>5</v>
      </c>
      <c r="M20" s="150">
        <v>9</v>
      </c>
      <c r="N20" s="150">
        <v>1</v>
      </c>
      <c r="O20" s="150">
        <v>17</v>
      </c>
      <c r="P20" s="147">
        <v>0.93588266091297911</v>
      </c>
      <c r="Q20" s="180">
        <f t="shared" si="0"/>
        <v>-9</v>
      </c>
      <c r="R20" s="181">
        <f t="shared" si="1"/>
        <v>14.4</v>
      </c>
      <c r="S20" s="181">
        <v>5</v>
      </c>
      <c r="T20" s="182">
        <f t="shared" si="2"/>
        <v>1</v>
      </c>
      <c r="U20" s="182">
        <f t="shared" si="3"/>
        <v>5</v>
      </c>
      <c r="V20" s="182">
        <f t="shared" si="4"/>
        <v>9</v>
      </c>
      <c r="W20" s="183">
        <f t="shared" si="5"/>
        <v>2.4000000000000004</v>
      </c>
      <c r="X20" s="147" t="s">
        <v>599</v>
      </c>
      <c r="Y20" s="171">
        <f t="shared" si="6"/>
        <v>35.300000000000004</v>
      </c>
      <c r="Z20" s="151">
        <f t="shared" si="7"/>
        <v>25</v>
      </c>
      <c r="AA20" s="151">
        <f t="shared" si="8"/>
        <v>13</v>
      </c>
      <c r="AB20" s="147" t="s">
        <v>5587</v>
      </c>
      <c r="AC20" s="172">
        <f t="shared" si="9"/>
        <v>34.300000000000004</v>
      </c>
      <c r="AD20" s="153">
        <f t="shared" si="10"/>
        <v>0.26559969999999999</v>
      </c>
      <c r="AE20" s="153" t="s">
        <v>15554</v>
      </c>
      <c r="AF20" s="153" t="s">
        <v>10569</v>
      </c>
      <c r="AG20" s="153" t="s">
        <v>20515</v>
      </c>
      <c r="AH20" s="153" t="s">
        <v>25474</v>
      </c>
      <c r="AI20" s="151">
        <f t="shared" si="11"/>
        <v>11.5</v>
      </c>
      <c r="AJ20" s="171">
        <f t="shared" si="12"/>
        <v>5</v>
      </c>
      <c r="AK20" s="171">
        <f t="shared" si="13"/>
        <v>0.8</v>
      </c>
      <c r="AL20" s="171">
        <f t="shared" si="13"/>
        <v>6</v>
      </c>
      <c r="AM20" s="171">
        <f t="shared" si="14"/>
        <v>2</v>
      </c>
      <c r="AN20" s="171">
        <f t="shared" si="15"/>
        <v>2.8000000000000003</v>
      </c>
      <c r="AO20" s="147" t="s">
        <v>30435</v>
      </c>
      <c r="AP20" s="147" t="s">
        <v>35415</v>
      </c>
      <c r="AQ20" s="171">
        <f t="shared" si="16"/>
        <v>0</v>
      </c>
      <c r="AR20" s="173">
        <f t="shared" si="17"/>
        <v>298.20000000000005</v>
      </c>
      <c r="AS20" s="173">
        <f t="shared" si="17"/>
        <v>303</v>
      </c>
      <c r="AT20" s="173">
        <f>ROUNDUP(X20/10,2)</f>
        <v>3.4299999999999997</v>
      </c>
      <c r="AU20" s="172">
        <f>AT20/5+0.1</f>
        <v>0.78599999999999992</v>
      </c>
      <c r="AV20" s="177" t="s">
        <v>39931</v>
      </c>
      <c r="AW20" s="149"/>
      <c r="AX20" s="149"/>
      <c r="AY20" s="149"/>
      <c r="AZ20" s="149"/>
      <c r="BA20" s="149"/>
      <c r="BB20" s="174"/>
      <c r="BC20" s="174"/>
      <c r="BD20" s="174"/>
      <c r="BE20" s="149"/>
      <c r="BF20" s="149"/>
      <c r="BG20" s="149"/>
      <c r="BH20" s="149"/>
      <c r="BI20" s="149"/>
      <c r="BJ20" s="162">
        <v>0</v>
      </c>
      <c r="BK20" s="149"/>
      <c r="BL20" s="149"/>
      <c r="BM20" s="149"/>
      <c r="BN20" s="149"/>
      <c r="BO20" s="149"/>
      <c r="BP20" s="149"/>
      <c r="BQ20" s="149"/>
      <c r="BR20" s="149"/>
      <c r="BS20" s="149"/>
      <c r="BT20" s="149"/>
      <c r="BU20" s="149"/>
      <c r="BV20" s="149"/>
      <c r="BW20" s="149"/>
      <c r="BX20" s="149"/>
      <c r="BY20" s="185">
        <v>468</v>
      </c>
      <c r="BZ20" s="186">
        <v>49.526138000000003</v>
      </c>
      <c r="CA20" s="186">
        <v>76.128692999999998</v>
      </c>
      <c r="CB20" s="186">
        <v>174.00261</v>
      </c>
      <c r="CC20" s="186">
        <v>229.61680999999999</v>
      </c>
      <c r="CD20" s="186">
        <v>221.79738</v>
      </c>
      <c r="CE20" s="186">
        <v>206.72301999999999</v>
      </c>
      <c r="CF20" s="186">
        <v>124.47672</v>
      </c>
      <c r="CG20" s="186">
        <v>136.57570000000001</v>
      </c>
      <c r="CH20" s="186">
        <v>172.14653000000001</v>
      </c>
      <c r="CI20" s="186">
        <v>1100.2542000000001</v>
      </c>
      <c r="CJ20" s="186">
        <v>703.13422000000003</v>
      </c>
      <c r="CK20" s="186">
        <v>322.99230999999997</v>
      </c>
      <c r="CL20" s="186">
        <v>1062.9954</v>
      </c>
      <c r="CM20" s="186">
        <v>725.32581000000005</v>
      </c>
      <c r="CN20" s="186">
        <v>314.46404999999999</v>
      </c>
      <c r="CO20" s="186">
        <v>512.97626000000002</v>
      </c>
      <c r="CP20" s="186">
        <v>390.92755</v>
      </c>
      <c r="CQ20" s="186">
        <v>213.69211000000001</v>
      </c>
      <c r="CR20" s="186">
        <v>452.99239999999998</v>
      </c>
      <c r="CS20" s="186">
        <v>395.74655000000001</v>
      </c>
      <c r="CT20" s="186">
        <v>268.67129999999997</v>
      </c>
      <c r="CU20" s="186">
        <v>168.77189999999999</v>
      </c>
      <c r="CV20" s="186">
        <v>100.9465</v>
      </c>
      <c r="CW20" s="186">
        <v>130.09279000000001</v>
      </c>
      <c r="CX20" s="186">
        <v>127.21635000000001</v>
      </c>
      <c r="CY20" s="186">
        <v>132.48007000000001</v>
      </c>
      <c r="CZ20" s="186">
        <v>133.42982000000001</v>
      </c>
      <c r="DA20" s="188"/>
      <c r="DB20" s="188"/>
      <c r="DC20" s="188"/>
      <c r="DD20" s="188"/>
      <c r="DE20" s="188"/>
      <c r="DF20" s="188"/>
      <c r="DG20" s="188"/>
      <c r="DH20" s="188"/>
      <c r="DI20" s="188"/>
      <c r="DJ20" s="188"/>
      <c r="DK20" s="188"/>
      <c r="DL20" s="188"/>
      <c r="DM20" s="188"/>
      <c r="DN20" s="188"/>
      <c r="DO20" s="188"/>
      <c r="DP20" s="188"/>
      <c r="DQ20" s="188"/>
      <c r="DR20" s="188"/>
      <c r="DS20" s="188"/>
    </row>
    <row r="21" spans="1:123">
      <c r="A21" s="147" t="s">
        <v>132</v>
      </c>
      <c r="B21" s="147">
        <v>29.1</v>
      </c>
      <c r="C21" s="147">
        <v>0.20948979999999998</v>
      </c>
      <c r="D21" s="171">
        <v>1.8</v>
      </c>
      <c r="E21" s="171">
        <v>5.6000000000000005</v>
      </c>
      <c r="F21" s="171">
        <v>2</v>
      </c>
      <c r="G21" s="171">
        <v>0.2</v>
      </c>
      <c r="H21" s="171">
        <v>1.6</v>
      </c>
      <c r="I21" s="173">
        <v>525</v>
      </c>
      <c r="J21" s="173">
        <v>363.5</v>
      </c>
      <c r="K21" s="150">
        <v>14</v>
      </c>
      <c r="L21" s="150">
        <v>13</v>
      </c>
      <c r="M21" s="150">
        <v>5</v>
      </c>
      <c r="N21" s="150">
        <v>0.4</v>
      </c>
      <c r="O21" s="150">
        <v>10</v>
      </c>
      <c r="P21" s="147">
        <v>0.41282569134597447</v>
      </c>
      <c r="Q21" s="180">
        <f t="shared" si="0"/>
        <v>-14.4</v>
      </c>
      <c r="R21" s="181">
        <f t="shared" si="1"/>
        <v>10.4</v>
      </c>
      <c r="S21" s="181">
        <v>5</v>
      </c>
      <c r="T21" s="182">
        <f t="shared" si="2"/>
        <v>0.4</v>
      </c>
      <c r="U21" s="182">
        <f t="shared" si="3"/>
        <v>13</v>
      </c>
      <c r="V21" s="182">
        <f t="shared" si="4"/>
        <v>5</v>
      </c>
      <c r="W21" s="183">
        <f t="shared" si="5"/>
        <v>2.4000000000000004</v>
      </c>
      <c r="X21" s="147" t="s">
        <v>284</v>
      </c>
      <c r="Y21" s="171">
        <f t="shared" si="6"/>
        <v>30</v>
      </c>
      <c r="Z21" s="151">
        <f t="shared" si="7"/>
        <v>252</v>
      </c>
      <c r="AA21" s="151">
        <f t="shared" si="8"/>
        <v>17</v>
      </c>
      <c r="AB21" s="147" t="s">
        <v>5271</v>
      </c>
      <c r="AC21" s="172">
        <f t="shared" si="9"/>
        <v>29.1</v>
      </c>
      <c r="AD21" s="153">
        <f t="shared" si="10"/>
        <v>0.20948979999999998</v>
      </c>
      <c r="AE21" s="153" t="s">
        <v>15242</v>
      </c>
      <c r="AF21" s="153" t="s">
        <v>10254</v>
      </c>
      <c r="AG21" s="153" t="s">
        <v>20202</v>
      </c>
      <c r="AH21" s="153" t="s">
        <v>25161</v>
      </c>
      <c r="AI21" s="151">
        <f t="shared" si="11"/>
        <v>11.7</v>
      </c>
      <c r="AJ21" s="171">
        <f t="shared" si="12"/>
        <v>5.2</v>
      </c>
      <c r="AK21" s="171">
        <f t="shared" si="13"/>
        <v>1.8</v>
      </c>
      <c r="AL21" s="171">
        <f t="shared" si="13"/>
        <v>5.6000000000000005</v>
      </c>
      <c r="AM21" s="171">
        <f t="shared" si="14"/>
        <v>1.6</v>
      </c>
      <c r="AN21" s="171">
        <f t="shared" si="15"/>
        <v>2</v>
      </c>
      <c r="AO21" s="147" t="s">
        <v>30119</v>
      </c>
      <c r="AP21" s="147" t="s">
        <v>35099</v>
      </c>
      <c r="AQ21" s="171">
        <f t="shared" si="16"/>
        <v>0.2</v>
      </c>
      <c r="AR21" s="173">
        <f t="shared" si="17"/>
        <v>525</v>
      </c>
      <c r="AS21" s="173">
        <f t="shared" si="17"/>
        <v>363.5</v>
      </c>
      <c r="AT21" s="173"/>
      <c r="AU21" s="172">
        <f>AC21/5+1</f>
        <v>6.82</v>
      </c>
      <c r="AV21" s="147" t="s">
        <v>39931</v>
      </c>
      <c r="AZ21" s="149">
        <v>152</v>
      </c>
      <c r="BA21" s="149">
        <v>-1</v>
      </c>
      <c r="BB21" s="174">
        <v>37.9</v>
      </c>
      <c r="BC21" s="174">
        <v>58.12</v>
      </c>
      <c r="BD21" s="174">
        <f>((1.092*8.3144*(BA21+273)*(LN(BB21)-1.013)/(0.93-(BA21+273)/(AZ21+273)))*((AZ21-AP21)/(AZ21-BA21))^0.383)*1000/BC21</f>
        <v>271124.56674108974</v>
      </c>
      <c r="BE21" s="184">
        <f>1-EXP(-2.63*(AW21/BD21)*(AZ21-BA21)*(1-((AZ21-AP21)/(AZ21-BA21))^0.38))</f>
        <v>0</v>
      </c>
      <c r="BF21" s="149">
        <f>AD21*AL21*AK21*AN21*AX21</f>
        <v>0</v>
      </c>
      <c r="BG21" s="149" t="e">
        <f>0.07*BF21*BE21/AY21</f>
        <v>#DIV/0!</v>
      </c>
      <c r="BH21" s="149">
        <f>(1-AD21)*AK21*AL21*AN21</f>
        <v>15.936685632000003</v>
      </c>
      <c r="BI21" s="175">
        <f>MROUND(X21,0.1)/5</f>
        <v>5.8</v>
      </c>
      <c r="BJ21" s="162">
        <v>0</v>
      </c>
      <c r="BK21" s="176">
        <f>CEILING(AN21,0.2)</f>
        <v>2</v>
      </c>
      <c r="BL21" s="176">
        <f>AM21</f>
        <v>1.6</v>
      </c>
      <c r="BM21" s="176">
        <f>CEILING((1-AD21)*AN21,0.2)</f>
        <v>1.6</v>
      </c>
      <c r="BN21" s="161" t="e">
        <f>BH21+BG21</f>
        <v>#DIV/0!</v>
      </c>
      <c r="BW21" s="149">
        <f>Z21</f>
        <v>252</v>
      </c>
      <c r="BX21" s="161" t="e">
        <f>BG21/BH21</f>
        <v>#DIV/0!</v>
      </c>
      <c r="BY21" s="185">
        <v>152</v>
      </c>
      <c r="BZ21" s="186">
        <v>76.202690000000004</v>
      </c>
      <c r="CA21" s="186">
        <v>85.957283000000004</v>
      </c>
      <c r="CB21" s="186">
        <v>185.47336000000001</v>
      </c>
      <c r="CC21" s="186">
        <v>243.53461999999999</v>
      </c>
      <c r="CD21" s="186">
        <v>211.80623</v>
      </c>
      <c r="CE21" s="186">
        <v>60.246147000000001</v>
      </c>
      <c r="CF21" s="186">
        <v>59.053673000000003</v>
      </c>
      <c r="CG21" s="186">
        <v>77.689353999999994</v>
      </c>
      <c r="CH21" s="186">
        <v>114.06948</v>
      </c>
      <c r="CI21" s="186">
        <v>558.36095999999998</v>
      </c>
      <c r="CJ21" s="186">
        <v>545.59460000000001</v>
      </c>
      <c r="CK21" s="186">
        <v>415.29333000000003</v>
      </c>
      <c r="CL21" s="186">
        <v>514.99390000000005</v>
      </c>
      <c r="CM21" s="186">
        <v>499.32135</v>
      </c>
      <c r="CN21" s="186">
        <v>313.33954</v>
      </c>
      <c r="CO21" s="186">
        <v>258.08929000000001</v>
      </c>
      <c r="CP21" s="186">
        <v>253.75478000000001</v>
      </c>
      <c r="CQ21" s="186">
        <v>193.96746999999999</v>
      </c>
      <c r="CR21" s="186">
        <v>170.92119</v>
      </c>
      <c r="CS21" s="186">
        <v>172.15804</v>
      </c>
      <c r="CT21" s="186">
        <v>207.37769</v>
      </c>
      <c r="CU21" s="186">
        <v>189.00009</v>
      </c>
      <c r="CV21" s="186">
        <v>90.962708000000006</v>
      </c>
      <c r="CW21" s="186">
        <v>112.71930999999999</v>
      </c>
      <c r="CX21" s="186">
        <v>56.610168000000002</v>
      </c>
      <c r="CY21" s="186">
        <v>57.103951000000002</v>
      </c>
      <c r="CZ21" s="186">
        <v>93.377502000000007</v>
      </c>
      <c r="DA21" s="191"/>
      <c r="DB21" s="191"/>
      <c r="DC21" s="191"/>
      <c r="DD21" s="191"/>
      <c r="DE21" s="191"/>
      <c r="DF21" s="191"/>
      <c r="DG21" s="191"/>
      <c r="DH21" s="191"/>
      <c r="DI21" s="191"/>
      <c r="DJ21" s="191"/>
      <c r="DK21" s="191"/>
      <c r="DL21" s="191"/>
      <c r="DM21" s="191"/>
      <c r="DN21" s="191"/>
      <c r="DO21" s="191"/>
      <c r="DP21" s="191"/>
      <c r="DQ21" s="191"/>
      <c r="DR21" s="191"/>
      <c r="DS21" s="191"/>
    </row>
    <row r="22" spans="1:123" s="162" customFormat="1">
      <c r="A22" s="147" t="s">
        <v>40335</v>
      </c>
      <c r="B22" s="147">
        <v>22.5</v>
      </c>
      <c r="C22" s="147">
        <v>0.32792759999999999</v>
      </c>
      <c r="D22" s="171">
        <v>2.6</v>
      </c>
      <c r="E22" s="171">
        <v>4.8000000000000007</v>
      </c>
      <c r="F22" s="171">
        <v>3</v>
      </c>
      <c r="G22" s="171">
        <v>1.4000000000000001</v>
      </c>
      <c r="H22" s="171">
        <v>2</v>
      </c>
      <c r="I22" s="173">
        <v>489.70000000000005</v>
      </c>
      <c r="J22" s="173">
        <v>304.10000000000002</v>
      </c>
      <c r="K22" s="150">
        <v>18</v>
      </c>
      <c r="L22" s="150">
        <v>18</v>
      </c>
      <c r="M22" s="150">
        <v>11</v>
      </c>
      <c r="N22" s="150">
        <v>2.6</v>
      </c>
      <c r="O22" s="150">
        <v>19</v>
      </c>
      <c r="P22" s="147">
        <v>2.6142568971351547</v>
      </c>
      <c r="Q22" s="180">
        <f t="shared" si="0"/>
        <v>-20.6</v>
      </c>
      <c r="R22" s="181">
        <f t="shared" si="1"/>
        <v>11.7</v>
      </c>
      <c r="S22" s="181">
        <v>5</v>
      </c>
      <c r="T22" s="182">
        <f t="shared" si="2"/>
        <v>2.6</v>
      </c>
      <c r="U22" s="182">
        <f t="shared" si="3"/>
        <v>18</v>
      </c>
      <c r="V22" s="182">
        <f t="shared" si="4"/>
        <v>11</v>
      </c>
      <c r="W22" s="183">
        <f t="shared" si="5"/>
        <v>6.2</v>
      </c>
      <c r="X22" s="147" t="s">
        <v>522</v>
      </c>
      <c r="Y22" s="171">
        <f t="shared" si="6"/>
        <v>23.400000000000002</v>
      </c>
      <c r="Z22" s="151">
        <f t="shared" si="7"/>
        <v>217</v>
      </c>
      <c r="AA22" s="151">
        <f t="shared" si="8"/>
        <v>23</v>
      </c>
      <c r="AB22" s="147" t="s">
        <v>5510</v>
      </c>
      <c r="AC22" s="172">
        <f t="shared" si="9"/>
        <v>22.5</v>
      </c>
      <c r="AD22" s="153">
        <f t="shared" si="10"/>
        <v>0.32792759999999999</v>
      </c>
      <c r="AE22" s="153" t="s">
        <v>15478</v>
      </c>
      <c r="AF22" s="153" t="s">
        <v>10492</v>
      </c>
      <c r="AG22" s="153" t="s">
        <v>20439</v>
      </c>
      <c r="AH22" s="153" t="s">
        <v>25397</v>
      </c>
      <c r="AI22" s="151">
        <f t="shared" si="11"/>
        <v>12.1</v>
      </c>
      <c r="AJ22" s="171">
        <f t="shared" si="12"/>
        <v>6.4</v>
      </c>
      <c r="AK22" s="171">
        <f t="shared" si="13"/>
        <v>2.6</v>
      </c>
      <c r="AL22" s="171">
        <f t="shared" si="13"/>
        <v>4.8000000000000007</v>
      </c>
      <c r="AM22" s="171">
        <f t="shared" si="14"/>
        <v>2</v>
      </c>
      <c r="AN22" s="171">
        <f t="shared" si="15"/>
        <v>3</v>
      </c>
      <c r="AO22" s="147" t="s">
        <v>30358</v>
      </c>
      <c r="AP22" s="147" t="s">
        <v>35338</v>
      </c>
      <c r="AQ22" s="171">
        <f t="shared" si="16"/>
        <v>1.4000000000000001</v>
      </c>
      <c r="AR22" s="173">
        <f t="shared" si="17"/>
        <v>489.70000000000005</v>
      </c>
      <c r="AS22" s="173">
        <f t="shared" si="17"/>
        <v>304.10000000000002</v>
      </c>
      <c r="AT22" s="173">
        <f>ROUNDUP(X22/10,2)</f>
        <v>2.25</v>
      </c>
      <c r="AU22" s="172">
        <f>AT22/5+0.1</f>
        <v>0.55000000000000004</v>
      </c>
      <c r="AV22" s="177" t="s">
        <v>39931</v>
      </c>
      <c r="AW22" s="149"/>
      <c r="AX22" s="149"/>
      <c r="AY22" s="149"/>
      <c r="AZ22" s="149"/>
      <c r="BA22" s="149"/>
      <c r="BB22" s="174"/>
      <c r="BC22" s="174"/>
      <c r="BD22" s="174"/>
      <c r="BE22" s="149"/>
      <c r="BF22" s="149"/>
      <c r="BG22" s="149"/>
      <c r="BH22" s="149"/>
      <c r="BI22" s="149"/>
      <c r="BJ22" s="162">
        <v>0</v>
      </c>
      <c r="BK22" s="149"/>
      <c r="BL22" s="149"/>
      <c r="BM22" s="149"/>
      <c r="BN22" s="149"/>
      <c r="BO22" s="149"/>
      <c r="BP22" s="149"/>
      <c r="BQ22" s="149"/>
      <c r="BR22" s="149"/>
      <c r="BS22" s="149"/>
      <c r="BT22" s="149"/>
      <c r="BU22" s="149"/>
      <c r="BV22" s="149"/>
      <c r="BW22" s="149"/>
      <c r="BX22" s="149"/>
      <c r="BY22" s="185">
        <v>391</v>
      </c>
      <c r="BZ22" s="186">
        <v>71.529883999999996</v>
      </c>
      <c r="CA22" s="186">
        <v>74.277534000000003</v>
      </c>
      <c r="CB22" s="186">
        <v>137.4821</v>
      </c>
      <c r="CC22" s="186">
        <v>100.73514</v>
      </c>
      <c r="CD22" s="186">
        <v>105.03821000000001</v>
      </c>
      <c r="CE22" s="186">
        <v>112.52714</v>
      </c>
      <c r="CF22" s="186">
        <v>66.456260999999998</v>
      </c>
      <c r="CG22" s="186">
        <v>65.486069000000001</v>
      </c>
      <c r="CH22" s="186">
        <v>103.70914</v>
      </c>
      <c r="CI22" s="186">
        <v>558.45703000000003</v>
      </c>
      <c r="CJ22" s="186">
        <v>524.83118000000002</v>
      </c>
      <c r="CK22" s="186">
        <v>357.93076000000002</v>
      </c>
      <c r="CL22" s="186">
        <v>538.76598999999999</v>
      </c>
      <c r="CM22" s="186">
        <v>512.77148</v>
      </c>
      <c r="CN22" s="186">
        <v>311.93056999999999</v>
      </c>
      <c r="CO22" s="186">
        <v>187.70958999999999</v>
      </c>
      <c r="CP22" s="186">
        <v>185.45244</v>
      </c>
      <c r="CQ22" s="186">
        <v>158.83618000000001</v>
      </c>
      <c r="CR22" s="186">
        <v>394.4538</v>
      </c>
      <c r="CS22" s="186">
        <v>379.51058999999998</v>
      </c>
      <c r="CT22" s="186">
        <v>276.7106</v>
      </c>
      <c r="CU22" s="186">
        <v>236.99503999999999</v>
      </c>
      <c r="CV22" s="186">
        <v>180.81598</v>
      </c>
      <c r="CW22" s="186">
        <v>129.61964</v>
      </c>
      <c r="CX22" s="186">
        <v>131.94539</v>
      </c>
      <c r="CY22" s="186">
        <v>129.56057999999999</v>
      </c>
      <c r="CZ22" s="186">
        <v>130.22171</v>
      </c>
      <c r="DA22" s="188"/>
      <c r="DB22" s="188"/>
      <c r="DC22" s="188"/>
      <c r="DD22" s="188"/>
      <c r="DE22" s="188"/>
      <c r="DF22" s="188"/>
      <c r="DG22" s="188"/>
      <c r="DH22" s="188"/>
      <c r="DI22" s="188"/>
      <c r="DJ22" s="188"/>
      <c r="DK22" s="188"/>
      <c r="DL22" s="188"/>
      <c r="DM22" s="188"/>
      <c r="DN22" s="188"/>
      <c r="DO22" s="188"/>
      <c r="DP22" s="188"/>
      <c r="DQ22" s="188"/>
      <c r="DR22" s="188"/>
      <c r="DS22" s="188"/>
    </row>
    <row r="23" spans="1:123">
      <c r="A23" s="147" t="s">
        <v>40033</v>
      </c>
      <c r="B23" s="147">
        <v>19.600000000000001</v>
      </c>
      <c r="C23" s="147">
        <v>0.1715834</v>
      </c>
      <c r="D23" s="171">
        <v>1.6</v>
      </c>
      <c r="E23" s="171">
        <v>9.4</v>
      </c>
      <c r="F23" s="171">
        <v>2.2000000000000002</v>
      </c>
      <c r="G23" s="171">
        <v>0.2</v>
      </c>
      <c r="H23" s="171">
        <v>1.8</v>
      </c>
      <c r="I23" s="173">
        <v>546.80000000000007</v>
      </c>
      <c r="J23" s="173">
        <v>359.1</v>
      </c>
      <c r="K23" s="150">
        <v>10</v>
      </c>
      <c r="L23" s="150">
        <v>10</v>
      </c>
      <c r="M23" s="150">
        <v>5</v>
      </c>
      <c r="N23" s="150">
        <v>0.8</v>
      </c>
      <c r="O23" s="150">
        <v>15</v>
      </c>
      <c r="P23" s="147">
        <v>0.83885454949416793</v>
      </c>
      <c r="Q23" s="180">
        <f t="shared" si="0"/>
        <v>-10.8</v>
      </c>
      <c r="R23" s="181">
        <f t="shared" si="1"/>
        <v>12.1</v>
      </c>
      <c r="S23" s="181">
        <v>5</v>
      </c>
      <c r="T23" s="182">
        <f t="shared" si="2"/>
        <v>0.8</v>
      </c>
      <c r="U23" s="182">
        <f t="shared" si="3"/>
        <v>10</v>
      </c>
      <c r="V23" s="182">
        <f t="shared" si="4"/>
        <v>5</v>
      </c>
      <c r="W23" s="183">
        <f t="shared" si="5"/>
        <v>2.6</v>
      </c>
      <c r="X23" s="147" t="s">
        <v>220</v>
      </c>
      <c r="Y23" s="171">
        <f t="shared" si="6"/>
        <v>20.5</v>
      </c>
      <c r="Z23" s="151">
        <f t="shared" si="7"/>
        <v>274</v>
      </c>
      <c r="AA23" s="151">
        <f t="shared" si="8"/>
        <v>17</v>
      </c>
      <c r="AB23" s="147" t="s">
        <v>5207</v>
      </c>
      <c r="AC23" s="172">
        <f t="shared" si="9"/>
        <v>19.600000000000001</v>
      </c>
      <c r="AD23" s="153">
        <f t="shared" si="10"/>
        <v>0.1715834</v>
      </c>
      <c r="AE23" s="153" t="s">
        <v>15178</v>
      </c>
      <c r="AF23" s="153" t="s">
        <v>10191</v>
      </c>
      <c r="AG23" s="153" t="s">
        <v>20139</v>
      </c>
      <c r="AH23" s="153" t="s">
        <v>25098</v>
      </c>
      <c r="AI23" s="151">
        <f t="shared" si="11"/>
        <v>9.8000000000000007</v>
      </c>
      <c r="AJ23" s="171">
        <f t="shared" si="12"/>
        <v>5.2</v>
      </c>
      <c r="AK23" s="171">
        <f t="shared" si="13"/>
        <v>1.6</v>
      </c>
      <c r="AL23" s="171">
        <f t="shared" si="13"/>
        <v>9.4</v>
      </c>
      <c r="AM23" s="171">
        <f t="shared" si="14"/>
        <v>1.8</v>
      </c>
      <c r="AN23" s="171">
        <f t="shared" si="15"/>
        <v>2.2000000000000002</v>
      </c>
      <c r="AO23" s="147" t="s">
        <v>30055</v>
      </c>
      <c r="AP23" s="147" t="s">
        <v>35036</v>
      </c>
      <c r="AQ23" s="171">
        <f t="shared" si="16"/>
        <v>0.2</v>
      </c>
      <c r="AR23" s="173">
        <f t="shared" si="17"/>
        <v>546.80000000000007</v>
      </c>
      <c r="AS23" s="173">
        <f t="shared" si="17"/>
        <v>359.1</v>
      </c>
      <c r="AT23" s="173"/>
      <c r="AU23" s="172">
        <f>AC23/5+1</f>
        <v>4.92</v>
      </c>
      <c r="AV23" s="147" t="s">
        <v>39931</v>
      </c>
      <c r="AZ23" s="149">
        <v>152</v>
      </c>
      <c r="BA23" s="149">
        <v>-1</v>
      </c>
      <c r="BB23" s="174">
        <v>37.9</v>
      </c>
      <c r="BC23" s="174">
        <v>58.12</v>
      </c>
      <c r="BD23" s="174">
        <f>((1.092*8.3144*(BA23+273)*(LN(BB23)-1.013)/(0.93-(BA23+273)/(AZ23+273)))*((AZ23-AP23)/(AZ23-BA23))^0.383)*1000/BC23</f>
        <v>278282.52244782407</v>
      </c>
      <c r="BE23" s="184">
        <f>1-EXP(-2.63*(AW23/BD23)*(AZ23-BA23)*(1-((AZ23-AP23)/(AZ23-BA23))^0.38))</f>
        <v>0</v>
      </c>
      <c r="BF23" s="149">
        <f>AD23*AL23*AK23*AN23*AX23</f>
        <v>0</v>
      </c>
      <c r="BG23" s="149" t="e">
        <f>0.07*BF23*BE23/AY23</f>
        <v>#DIV/0!</v>
      </c>
      <c r="BH23" s="149">
        <f>(1-AD23)*AK23*AL23*AN23</f>
        <v>27.410648460800005</v>
      </c>
      <c r="BI23" s="175">
        <f>MROUND(X23,0.1)/5</f>
        <v>3.9</v>
      </c>
      <c r="BJ23" s="149">
        <v>0</v>
      </c>
      <c r="BK23" s="176">
        <f>CEILING(AN23,0.2)</f>
        <v>2.2000000000000002</v>
      </c>
      <c r="BL23" s="176">
        <f>AM23</f>
        <v>1.8</v>
      </c>
      <c r="BM23" s="176">
        <f>CEILING((1-AD23)*AN23,0.2)</f>
        <v>2</v>
      </c>
      <c r="BN23" s="161" t="e">
        <f>BH23+BG23</f>
        <v>#DIV/0!</v>
      </c>
      <c r="BW23" s="149">
        <f>Z23</f>
        <v>274</v>
      </c>
      <c r="BX23" s="161" t="e">
        <f>BG23/BH23</f>
        <v>#DIV/0!</v>
      </c>
      <c r="BY23" s="185">
        <v>88</v>
      </c>
      <c r="BZ23" s="186">
        <v>63.614432999999998</v>
      </c>
      <c r="CA23" s="186">
        <v>70.760315000000006</v>
      </c>
      <c r="CB23" s="186">
        <v>200.53426999999999</v>
      </c>
      <c r="CC23" s="186">
        <v>295.97980000000001</v>
      </c>
      <c r="CD23" s="186">
        <v>255.64708999999999</v>
      </c>
      <c r="CE23" s="186">
        <v>102.24447000000001</v>
      </c>
      <c r="CF23" s="186">
        <v>96.409126000000001</v>
      </c>
      <c r="CG23" s="186">
        <v>95.532364000000001</v>
      </c>
      <c r="CH23" s="186">
        <v>135.91127</v>
      </c>
      <c r="CI23" s="186">
        <v>947.91583000000003</v>
      </c>
      <c r="CJ23" s="186">
        <v>896.35107000000005</v>
      </c>
      <c r="CK23" s="186">
        <v>631.26049999999998</v>
      </c>
      <c r="CL23" s="186">
        <v>987.66881999999998</v>
      </c>
      <c r="CM23" s="186">
        <v>938.40344000000005</v>
      </c>
      <c r="CN23" s="186">
        <v>570.53314</v>
      </c>
      <c r="CO23" s="186">
        <v>375.39080999999999</v>
      </c>
      <c r="CP23" s="186">
        <v>364.90334999999999</v>
      </c>
      <c r="CQ23" s="186">
        <v>268.58697999999998</v>
      </c>
      <c r="CR23" s="186">
        <v>350.09829999999999</v>
      </c>
      <c r="CS23" s="186">
        <v>346.97278</v>
      </c>
      <c r="CT23" s="186">
        <v>338.53744999999998</v>
      </c>
      <c r="CU23" s="186">
        <v>226.82729</v>
      </c>
      <c r="CV23" s="186">
        <v>142.90603999999999</v>
      </c>
      <c r="CW23" s="186">
        <v>148.33667</v>
      </c>
      <c r="CX23" s="186">
        <v>112.82519000000001</v>
      </c>
      <c r="CY23" s="186">
        <v>113.57294</v>
      </c>
      <c r="CZ23" s="186">
        <v>139.59573</v>
      </c>
      <c r="DA23" s="187"/>
      <c r="DB23" s="187"/>
      <c r="DC23" s="187"/>
      <c r="DD23" s="187"/>
      <c r="DE23" s="187"/>
      <c r="DF23" s="187"/>
      <c r="DG23" s="187"/>
      <c r="DH23" s="187"/>
      <c r="DI23" s="187"/>
      <c r="DJ23" s="187"/>
      <c r="DK23" s="187"/>
      <c r="DL23" s="187"/>
      <c r="DM23" s="187"/>
      <c r="DN23" s="187"/>
      <c r="DO23" s="187"/>
      <c r="DP23" s="187"/>
      <c r="DQ23" s="187"/>
      <c r="DR23" s="187"/>
      <c r="DS23" s="187"/>
    </row>
    <row r="24" spans="1:123" s="162" customFormat="1">
      <c r="A24" s="147" t="s">
        <v>40298</v>
      </c>
      <c r="B24" s="147">
        <v>19.200000000000003</v>
      </c>
      <c r="C24" s="147">
        <v>0.18838470000000002</v>
      </c>
      <c r="D24" s="171">
        <v>1</v>
      </c>
      <c r="E24" s="171">
        <v>8.6</v>
      </c>
      <c r="F24" s="171">
        <v>1.8</v>
      </c>
      <c r="G24" s="171">
        <v>1.2000000000000002</v>
      </c>
      <c r="H24" s="171">
        <v>1.6</v>
      </c>
      <c r="I24" s="173">
        <v>511.6</v>
      </c>
      <c r="J24" s="173">
        <v>387.6</v>
      </c>
      <c r="K24" s="150">
        <v>6</v>
      </c>
      <c r="L24" s="150">
        <v>14</v>
      </c>
      <c r="M24" s="150">
        <v>3</v>
      </c>
      <c r="N24" s="150">
        <v>2</v>
      </c>
      <c r="O24" s="150">
        <v>2</v>
      </c>
      <c r="P24" s="147">
        <v>1.97994286214103</v>
      </c>
      <c r="Q24" s="180">
        <f t="shared" si="0"/>
        <v>-8</v>
      </c>
      <c r="R24" s="181">
        <f t="shared" si="1"/>
        <v>7.7</v>
      </c>
      <c r="S24" s="181">
        <v>5</v>
      </c>
      <c r="T24" s="182">
        <f t="shared" si="2"/>
        <v>2</v>
      </c>
      <c r="U24" s="182">
        <f t="shared" si="3"/>
        <v>14</v>
      </c>
      <c r="V24" s="182">
        <f t="shared" si="4"/>
        <v>3</v>
      </c>
      <c r="W24" s="183">
        <f t="shared" si="5"/>
        <v>0.2</v>
      </c>
      <c r="X24" s="147" t="s">
        <v>485</v>
      </c>
      <c r="Y24" s="171">
        <f t="shared" si="6"/>
        <v>25.200000000000003</v>
      </c>
      <c r="Z24" s="151">
        <f t="shared" si="7"/>
        <v>239</v>
      </c>
      <c r="AA24" s="151">
        <f t="shared" si="8"/>
        <v>13</v>
      </c>
      <c r="AB24" s="147" t="s">
        <v>5473</v>
      </c>
      <c r="AC24" s="172">
        <f t="shared" si="9"/>
        <v>19.200000000000003</v>
      </c>
      <c r="AD24" s="153">
        <f t="shared" si="10"/>
        <v>0.18838470000000002</v>
      </c>
      <c r="AE24" s="153" t="s">
        <v>15441</v>
      </c>
      <c r="AF24" s="153" t="s">
        <v>10455</v>
      </c>
      <c r="AG24" s="153" t="s">
        <v>20402</v>
      </c>
      <c r="AH24" s="153" t="s">
        <v>25360</v>
      </c>
      <c r="AI24" s="151">
        <f t="shared" si="11"/>
        <v>10.199999999999999</v>
      </c>
      <c r="AJ24" s="171">
        <f t="shared" si="12"/>
        <v>6.2</v>
      </c>
      <c r="AK24" s="171">
        <f t="shared" si="13"/>
        <v>1</v>
      </c>
      <c r="AL24" s="171">
        <f t="shared" si="13"/>
        <v>8.6</v>
      </c>
      <c r="AM24" s="171">
        <f t="shared" si="14"/>
        <v>1.6</v>
      </c>
      <c r="AN24" s="171">
        <f t="shared" si="15"/>
        <v>1.8</v>
      </c>
      <c r="AO24" s="147" t="s">
        <v>30321</v>
      </c>
      <c r="AP24" s="147" t="s">
        <v>35301</v>
      </c>
      <c r="AQ24" s="171">
        <f t="shared" si="16"/>
        <v>1.2000000000000002</v>
      </c>
      <c r="AR24" s="173">
        <f t="shared" si="17"/>
        <v>511.6</v>
      </c>
      <c r="AS24" s="173">
        <f t="shared" si="17"/>
        <v>387.6</v>
      </c>
      <c r="AT24" s="173">
        <f>ROUNDUP(X24/10,2)</f>
        <v>1.92</v>
      </c>
      <c r="AU24" s="172">
        <f>AT24/5+0.1</f>
        <v>0.48399999999999999</v>
      </c>
      <c r="AV24" s="177" t="s">
        <v>39932</v>
      </c>
      <c r="AW24" s="149"/>
      <c r="AX24" s="149"/>
      <c r="AY24" s="149"/>
      <c r="AZ24" s="149"/>
      <c r="BA24" s="149"/>
      <c r="BB24" s="174"/>
      <c r="BC24" s="174"/>
      <c r="BD24" s="174"/>
      <c r="BE24" s="149"/>
      <c r="BF24" s="149"/>
      <c r="BG24" s="149"/>
      <c r="BH24" s="149"/>
      <c r="BI24" s="149"/>
      <c r="BJ24" s="108">
        <v>5</v>
      </c>
      <c r="BK24" s="149"/>
      <c r="BL24" s="149"/>
      <c r="BM24" s="149"/>
      <c r="BN24" s="149"/>
      <c r="BO24" s="149"/>
      <c r="BP24" s="149"/>
      <c r="BQ24" s="149"/>
      <c r="BR24" s="149"/>
      <c r="BS24" s="149"/>
      <c r="BT24" s="149"/>
      <c r="BU24" s="149"/>
      <c r="BV24" s="149"/>
      <c r="BW24" s="149"/>
      <c r="BX24" s="149"/>
      <c r="BY24" s="185">
        <v>354</v>
      </c>
      <c r="BZ24" s="186">
        <v>131.85828000000001</v>
      </c>
      <c r="CA24" s="186">
        <v>142.07044999999999</v>
      </c>
      <c r="CB24" s="186">
        <v>164.63500999999999</v>
      </c>
      <c r="CC24" s="186">
        <v>139.19472999999999</v>
      </c>
      <c r="CD24" s="186">
        <v>111.57823999999999</v>
      </c>
      <c r="CE24" s="186">
        <v>53.241923999999997</v>
      </c>
      <c r="CF24" s="186">
        <v>90.309997999999993</v>
      </c>
      <c r="CG24" s="186">
        <v>90.442145999999994</v>
      </c>
      <c r="CH24" s="186">
        <v>98.283432000000005</v>
      </c>
      <c r="CI24" s="186">
        <v>398.29232999999999</v>
      </c>
      <c r="CJ24" s="186">
        <v>367.90231</v>
      </c>
      <c r="CK24" s="186">
        <v>259.80878000000001</v>
      </c>
      <c r="CL24" s="186">
        <v>1549.6280999999999</v>
      </c>
      <c r="CM24" s="186">
        <v>1371.2257999999999</v>
      </c>
      <c r="CN24" s="186">
        <v>791.42241999999999</v>
      </c>
      <c r="CO24" s="186">
        <v>353.31256000000002</v>
      </c>
      <c r="CP24" s="186">
        <v>328.68646000000001</v>
      </c>
      <c r="CQ24" s="186">
        <v>224.78185999999999</v>
      </c>
      <c r="CR24" s="186">
        <v>268.30349999999999</v>
      </c>
      <c r="CS24" s="186">
        <v>277.30806999999999</v>
      </c>
      <c r="CT24" s="186">
        <v>262.29030999999998</v>
      </c>
      <c r="CU24" s="186">
        <v>214.65797000000001</v>
      </c>
      <c r="CV24" s="186">
        <v>253.61479</v>
      </c>
      <c r="CW24" s="186">
        <v>148.04718</v>
      </c>
      <c r="CX24" s="186">
        <v>119.32655</v>
      </c>
      <c r="CY24" s="186">
        <v>121.85178000000001</v>
      </c>
      <c r="CZ24" s="186">
        <v>135.41647</v>
      </c>
      <c r="DA24" s="174"/>
      <c r="DB24" s="174"/>
      <c r="DC24" s="174"/>
      <c r="DD24" s="174"/>
      <c r="DE24" s="174"/>
      <c r="DF24" s="174"/>
      <c r="DG24" s="174"/>
      <c r="DH24" s="174"/>
      <c r="DI24" s="174"/>
      <c r="DJ24" s="174"/>
      <c r="DK24" s="174"/>
      <c r="DL24" s="174"/>
      <c r="DM24" s="174"/>
      <c r="DN24" s="174"/>
      <c r="DO24" s="174"/>
      <c r="DP24" s="174"/>
      <c r="DQ24" s="174"/>
      <c r="DR24" s="174"/>
      <c r="DS24" s="174"/>
    </row>
    <row r="25" spans="1:123">
      <c r="A25" s="147" t="s">
        <v>40145</v>
      </c>
      <c r="B25" s="147">
        <v>28.8</v>
      </c>
      <c r="C25" s="147">
        <v>0.27704010000000001</v>
      </c>
      <c r="D25" s="171">
        <v>2</v>
      </c>
      <c r="E25" s="171">
        <v>8.6</v>
      </c>
      <c r="F25" s="171">
        <v>1.6</v>
      </c>
      <c r="G25" s="171">
        <v>1.4000000000000001</v>
      </c>
      <c r="H25" s="171">
        <v>1.2000000000000002</v>
      </c>
      <c r="I25" s="173">
        <v>529</v>
      </c>
      <c r="J25" s="173">
        <v>373.20000000000005</v>
      </c>
      <c r="K25" s="150">
        <v>15</v>
      </c>
      <c r="L25" s="150">
        <v>17</v>
      </c>
      <c r="M25" s="150">
        <v>10</v>
      </c>
      <c r="N25" s="150">
        <v>0.60000000000000009</v>
      </c>
      <c r="O25" s="150">
        <v>27</v>
      </c>
      <c r="P25" s="147">
        <v>0.64816615692196111</v>
      </c>
      <c r="Q25" s="180">
        <f t="shared" si="0"/>
        <v>-15.6</v>
      </c>
      <c r="R25" s="181">
        <f t="shared" si="1"/>
        <v>13.600000000000001</v>
      </c>
      <c r="S25" s="181">
        <v>5</v>
      </c>
      <c r="T25" s="182">
        <f t="shared" si="2"/>
        <v>0.60000000000000009</v>
      </c>
      <c r="U25" s="182">
        <f t="shared" si="3"/>
        <v>17</v>
      </c>
      <c r="V25" s="182">
        <f t="shared" si="4"/>
        <v>10</v>
      </c>
      <c r="W25" s="183">
        <f t="shared" si="5"/>
        <v>7.6000000000000005</v>
      </c>
      <c r="X25" s="147" t="s">
        <v>333</v>
      </c>
      <c r="Y25" s="171">
        <f t="shared" si="6"/>
        <v>29.8</v>
      </c>
      <c r="Z25" s="151">
        <f t="shared" si="7"/>
        <v>256</v>
      </c>
      <c r="AA25" s="151">
        <f t="shared" si="8"/>
        <v>15</v>
      </c>
      <c r="AB25" s="147" t="s">
        <v>5320</v>
      </c>
      <c r="AC25" s="172">
        <f t="shared" si="9"/>
        <v>28.8</v>
      </c>
      <c r="AD25" s="153">
        <f t="shared" si="10"/>
        <v>0.27704010000000001</v>
      </c>
      <c r="AE25" s="153" t="s">
        <v>15290</v>
      </c>
      <c r="AF25" s="153" t="s">
        <v>10303</v>
      </c>
      <c r="AG25" s="153" t="s">
        <v>20250</v>
      </c>
      <c r="AH25" s="153" t="s">
        <v>25210</v>
      </c>
      <c r="AI25" s="151">
        <f t="shared" si="11"/>
        <v>10.199999999999999</v>
      </c>
      <c r="AJ25" s="171">
        <f t="shared" si="12"/>
        <v>6.4</v>
      </c>
      <c r="AK25" s="171">
        <f t="shared" si="13"/>
        <v>2</v>
      </c>
      <c r="AL25" s="171">
        <f t="shared" si="13"/>
        <v>8.6</v>
      </c>
      <c r="AM25" s="171">
        <f t="shared" si="14"/>
        <v>1.2000000000000002</v>
      </c>
      <c r="AN25" s="171">
        <f t="shared" si="15"/>
        <v>1.6</v>
      </c>
      <c r="AO25" s="147" t="s">
        <v>30168</v>
      </c>
      <c r="AP25" s="147" t="s">
        <v>35148</v>
      </c>
      <c r="AQ25" s="171">
        <f t="shared" si="16"/>
        <v>1.4000000000000001</v>
      </c>
      <c r="AR25" s="173">
        <f t="shared" si="17"/>
        <v>529</v>
      </c>
      <c r="AS25" s="173">
        <f t="shared" si="17"/>
        <v>373.20000000000005</v>
      </c>
      <c r="AT25" s="173">
        <f>ROUNDUP(X25/10,2)</f>
        <v>2.88</v>
      </c>
      <c r="AU25" s="172">
        <f>AT25/5+0.1</f>
        <v>0.67599999999999993</v>
      </c>
      <c r="AV25" s="147" t="s">
        <v>39931</v>
      </c>
      <c r="BB25" s="174"/>
      <c r="BC25" s="174"/>
      <c r="BD25" s="174"/>
      <c r="BH25" s="149">
        <f>(1-AD25)*AK25*AL25*AN25</f>
        <v>19.895856448</v>
      </c>
      <c r="BI25" s="175">
        <f>MROUND(X25,0.1)/5</f>
        <v>5.76</v>
      </c>
      <c r="BJ25" s="162">
        <v>0</v>
      </c>
      <c r="BK25" s="176">
        <f>CEILING(AN25,0.2)</f>
        <v>1.6</v>
      </c>
      <c r="BL25" s="176">
        <f>AM25</f>
        <v>1.2000000000000002</v>
      </c>
      <c r="BM25" s="176">
        <f>CEILING((1-AD25)*AN25,0.2)</f>
        <v>1.2000000000000002</v>
      </c>
      <c r="BN25" s="161">
        <f>BH25+BG25</f>
        <v>19.895856448</v>
      </c>
      <c r="BW25" s="149">
        <f>Z25</f>
        <v>256</v>
      </c>
      <c r="BY25" s="185">
        <v>201</v>
      </c>
      <c r="BZ25" s="186">
        <v>78.734443999999996</v>
      </c>
      <c r="CA25" s="186">
        <v>81.500748000000002</v>
      </c>
      <c r="CB25" s="186">
        <v>148.28804</v>
      </c>
      <c r="CC25" s="186">
        <v>101.38351</v>
      </c>
      <c r="CD25" s="186">
        <v>107.3584</v>
      </c>
      <c r="CE25" s="186">
        <v>81.786331000000004</v>
      </c>
      <c r="CF25" s="186">
        <v>63.957667999999998</v>
      </c>
      <c r="CG25" s="186">
        <v>64.352065999999994</v>
      </c>
      <c r="CH25" s="186">
        <v>103.38225</v>
      </c>
      <c r="CI25" s="186">
        <v>541.23535000000004</v>
      </c>
      <c r="CJ25" s="186">
        <v>501.17761000000002</v>
      </c>
      <c r="CK25" s="186">
        <v>290.59140000000002</v>
      </c>
      <c r="CL25" s="186">
        <v>501.64220999999998</v>
      </c>
      <c r="CM25" s="186">
        <v>475.31851</v>
      </c>
      <c r="CN25" s="186">
        <v>236.48012</v>
      </c>
      <c r="CO25" s="186">
        <v>159.50210999999999</v>
      </c>
      <c r="CP25" s="186">
        <v>157.08067</v>
      </c>
      <c r="CQ25" s="186">
        <v>131.00693000000001</v>
      </c>
      <c r="CR25" s="186">
        <v>238.42365000000001</v>
      </c>
      <c r="CS25" s="186">
        <v>234.79225</v>
      </c>
      <c r="CT25" s="186">
        <v>218.72192000000001</v>
      </c>
      <c r="CU25" s="186">
        <v>208.60405</v>
      </c>
      <c r="CV25" s="186">
        <v>139.7373</v>
      </c>
      <c r="CW25" s="186">
        <v>119.71114</v>
      </c>
      <c r="CX25" s="186">
        <v>104.27567000000001</v>
      </c>
      <c r="CY25" s="186">
        <v>103.66871999999999</v>
      </c>
      <c r="CZ25" s="186">
        <v>117.76935</v>
      </c>
      <c r="DA25" s="188"/>
      <c r="DB25" s="188"/>
      <c r="DC25" s="188"/>
      <c r="DD25" s="188"/>
      <c r="DE25" s="188"/>
      <c r="DF25" s="188"/>
      <c r="DG25" s="188"/>
      <c r="DH25" s="188"/>
      <c r="DI25" s="188"/>
      <c r="DJ25" s="188"/>
      <c r="DK25" s="188"/>
      <c r="DL25" s="188"/>
      <c r="DM25" s="188"/>
      <c r="DN25" s="188"/>
      <c r="DO25" s="188"/>
      <c r="DP25" s="188"/>
      <c r="DQ25" s="188"/>
      <c r="DR25" s="188"/>
      <c r="DS25" s="188"/>
    </row>
    <row r="26" spans="1:123" s="162" customFormat="1">
      <c r="A26" s="147" t="s">
        <v>40242</v>
      </c>
      <c r="B26" s="147">
        <v>20.6</v>
      </c>
      <c r="C26" s="147">
        <v>0.59417189999999998</v>
      </c>
      <c r="D26" s="171">
        <v>1.8</v>
      </c>
      <c r="E26" s="171">
        <v>7.8000000000000007</v>
      </c>
      <c r="F26" s="171">
        <v>2.4000000000000004</v>
      </c>
      <c r="G26" s="171">
        <v>1.8</v>
      </c>
      <c r="H26" s="171">
        <v>1</v>
      </c>
      <c r="I26" s="173">
        <v>558.5</v>
      </c>
      <c r="J26" s="173">
        <v>422.8</v>
      </c>
      <c r="K26" s="150">
        <v>9</v>
      </c>
      <c r="L26" s="150">
        <v>3</v>
      </c>
      <c r="M26" s="150">
        <v>13</v>
      </c>
      <c r="N26" s="150">
        <v>0.8</v>
      </c>
      <c r="O26" s="150">
        <v>29</v>
      </c>
      <c r="P26" s="147">
        <v>0.76292945576434468</v>
      </c>
      <c r="Q26" s="180">
        <f t="shared" si="0"/>
        <v>-9.8000000000000007</v>
      </c>
      <c r="R26" s="181">
        <f t="shared" si="1"/>
        <v>18</v>
      </c>
      <c r="S26" s="181">
        <v>5</v>
      </c>
      <c r="T26" s="182">
        <f t="shared" si="2"/>
        <v>0.8</v>
      </c>
      <c r="U26" s="182">
        <f t="shared" si="3"/>
        <v>3</v>
      </c>
      <c r="V26" s="182">
        <f t="shared" si="4"/>
        <v>13</v>
      </c>
      <c r="W26" s="183">
        <f t="shared" si="5"/>
        <v>5</v>
      </c>
      <c r="X26" s="147" t="s">
        <v>429</v>
      </c>
      <c r="Y26" s="171">
        <f t="shared" si="6"/>
        <v>35.6</v>
      </c>
      <c r="Z26" s="151">
        <f t="shared" si="7"/>
        <v>285</v>
      </c>
      <c r="AA26" s="151">
        <f t="shared" si="8"/>
        <v>13</v>
      </c>
      <c r="AB26" s="147" t="s">
        <v>5417</v>
      </c>
      <c r="AC26" s="172">
        <f t="shared" si="9"/>
        <v>20.6</v>
      </c>
      <c r="AD26" s="153">
        <f t="shared" si="10"/>
        <v>0.59417189999999998</v>
      </c>
      <c r="AE26" s="153" t="s">
        <v>15385</v>
      </c>
      <c r="AF26" s="153" t="s">
        <v>10399</v>
      </c>
      <c r="AG26" s="153" t="s">
        <v>20346</v>
      </c>
      <c r="AH26" s="153" t="s">
        <v>25305</v>
      </c>
      <c r="AI26" s="151">
        <f t="shared" si="11"/>
        <v>10.6</v>
      </c>
      <c r="AJ26" s="171">
        <f t="shared" si="12"/>
        <v>6.8</v>
      </c>
      <c r="AK26" s="171">
        <f t="shared" si="13"/>
        <v>1.8</v>
      </c>
      <c r="AL26" s="171">
        <f t="shared" si="13"/>
        <v>7.8000000000000007</v>
      </c>
      <c r="AM26" s="171">
        <f t="shared" si="14"/>
        <v>1</v>
      </c>
      <c r="AN26" s="171">
        <f t="shared" si="15"/>
        <v>2.4000000000000004</v>
      </c>
      <c r="AO26" s="147" t="s">
        <v>30265</v>
      </c>
      <c r="AP26" s="147" t="s">
        <v>35245</v>
      </c>
      <c r="AQ26" s="171">
        <f t="shared" si="16"/>
        <v>1.8</v>
      </c>
      <c r="AR26" s="173">
        <f t="shared" si="17"/>
        <v>558.5</v>
      </c>
      <c r="AS26" s="173">
        <f t="shared" si="17"/>
        <v>422.8</v>
      </c>
      <c r="AT26" s="173">
        <f>ROUNDUP(X26/10,2)</f>
        <v>2.0599999999999996</v>
      </c>
      <c r="AU26" s="172">
        <f>AT26/5+0.1</f>
        <v>0.5119999999999999</v>
      </c>
      <c r="AV26" s="147" t="s">
        <v>39932</v>
      </c>
      <c r="AW26" s="149"/>
      <c r="AX26" s="149"/>
      <c r="AY26" s="149"/>
      <c r="AZ26" s="149"/>
      <c r="BA26" s="149"/>
      <c r="BB26" s="174"/>
      <c r="BC26" s="174"/>
      <c r="BD26" s="174"/>
      <c r="BE26" s="149"/>
      <c r="BF26" s="149"/>
      <c r="BG26" s="149"/>
      <c r="BH26" s="149"/>
      <c r="BI26" s="149"/>
      <c r="BJ26" s="108">
        <v>14</v>
      </c>
      <c r="BK26" s="149"/>
      <c r="BL26" s="149"/>
      <c r="BM26" s="149"/>
      <c r="BN26" s="149"/>
      <c r="BO26" s="149"/>
      <c r="BP26" s="149"/>
      <c r="BQ26" s="149"/>
      <c r="BR26" s="149"/>
      <c r="BS26" s="149"/>
      <c r="BT26" s="149"/>
      <c r="BU26" s="149"/>
      <c r="BV26" s="149"/>
      <c r="BW26" s="149"/>
      <c r="BX26" s="149"/>
      <c r="BY26" s="185">
        <v>298</v>
      </c>
      <c r="BZ26" s="186">
        <v>65.049210000000002</v>
      </c>
      <c r="CA26" s="186">
        <v>90.540428000000006</v>
      </c>
      <c r="CB26" s="186">
        <v>122.53328999999999</v>
      </c>
      <c r="CC26" s="186">
        <v>196.52869999999999</v>
      </c>
      <c r="CD26" s="186">
        <v>185.16346999999999</v>
      </c>
      <c r="CE26" s="186">
        <v>140.42359999999999</v>
      </c>
      <c r="CF26" s="186">
        <v>157.93169</v>
      </c>
      <c r="CG26" s="186">
        <v>154.29111</v>
      </c>
      <c r="CH26" s="186">
        <v>133.35272000000001</v>
      </c>
      <c r="CI26" s="186">
        <v>537.20374000000004</v>
      </c>
      <c r="CJ26" s="186">
        <v>370.94436999999999</v>
      </c>
      <c r="CK26" s="186">
        <v>163.40132</v>
      </c>
      <c r="CL26" s="186">
        <v>562.07727</v>
      </c>
      <c r="CM26" s="186">
        <v>394.95535000000001</v>
      </c>
      <c r="CN26" s="186">
        <v>160.63068000000001</v>
      </c>
      <c r="CO26" s="186">
        <v>375.53564</v>
      </c>
      <c r="CP26" s="186">
        <v>276.80453</v>
      </c>
      <c r="CQ26" s="186">
        <v>133.81783999999999</v>
      </c>
      <c r="CR26" s="186">
        <v>336.32918999999998</v>
      </c>
      <c r="CS26" s="186">
        <v>259.52692000000002</v>
      </c>
      <c r="CT26" s="186">
        <v>139.54602</v>
      </c>
      <c r="CU26" s="186">
        <v>111.89491</v>
      </c>
      <c r="CV26" s="186">
        <v>102.22466</v>
      </c>
      <c r="CW26" s="186">
        <v>111.19982</v>
      </c>
      <c r="CX26" s="186">
        <v>103.87718</v>
      </c>
      <c r="CY26" s="186">
        <v>113.35283</v>
      </c>
      <c r="CZ26" s="186">
        <v>113.81081</v>
      </c>
      <c r="DA26" s="188"/>
      <c r="DB26" s="188"/>
      <c r="DC26" s="188"/>
      <c r="DD26" s="188"/>
      <c r="DE26" s="188"/>
      <c r="DF26" s="188"/>
      <c r="DG26" s="188"/>
      <c r="DH26" s="188"/>
      <c r="DI26" s="188"/>
      <c r="DJ26" s="188"/>
      <c r="DK26" s="188"/>
      <c r="DL26" s="188"/>
      <c r="DM26" s="188"/>
      <c r="DN26" s="188"/>
      <c r="DO26" s="188"/>
      <c r="DP26" s="188"/>
      <c r="DQ26" s="188"/>
      <c r="DR26" s="188"/>
      <c r="DS26" s="188"/>
    </row>
    <row r="27" spans="1:123" s="162" customFormat="1">
      <c r="A27" s="147" t="s">
        <v>40247</v>
      </c>
      <c r="B27" s="147">
        <v>27.8</v>
      </c>
      <c r="C27" s="147">
        <v>0.25058839999999999</v>
      </c>
      <c r="D27" s="171">
        <v>3</v>
      </c>
      <c r="E27" s="171">
        <v>7.8000000000000007</v>
      </c>
      <c r="F27" s="171">
        <v>1.6</v>
      </c>
      <c r="G27" s="171">
        <v>0.8</v>
      </c>
      <c r="H27" s="171">
        <v>1.2000000000000002</v>
      </c>
      <c r="I27" s="173">
        <v>404.1</v>
      </c>
      <c r="J27" s="173">
        <v>420</v>
      </c>
      <c r="K27" s="150">
        <v>20</v>
      </c>
      <c r="L27" s="150">
        <v>14</v>
      </c>
      <c r="M27" s="150">
        <v>8</v>
      </c>
      <c r="N27" s="150">
        <v>2.8000000000000003</v>
      </c>
      <c r="O27" s="150">
        <v>19</v>
      </c>
      <c r="P27" s="147">
        <v>2.8691012495971107</v>
      </c>
      <c r="Q27" s="180">
        <f t="shared" si="0"/>
        <v>-22.8</v>
      </c>
      <c r="R27" s="181">
        <f t="shared" si="1"/>
        <v>14.3</v>
      </c>
      <c r="S27" s="181">
        <v>5</v>
      </c>
      <c r="T27" s="182">
        <f t="shared" si="2"/>
        <v>2.8000000000000003</v>
      </c>
      <c r="U27" s="182">
        <f t="shared" si="3"/>
        <v>14</v>
      </c>
      <c r="V27" s="182">
        <f t="shared" si="4"/>
        <v>8</v>
      </c>
      <c r="W27" s="183">
        <f t="shared" si="5"/>
        <v>6.8000000000000007</v>
      </c>
      <c r="X27" s="147" t="s">
        <v>434</v>
      </c>
      <c r="Y27" s="171">
        <f t="shared" si="6"/>
        <v>37.6</v>
      </c>
      <c r="Z27" s="151">
        <f t="shared" si="7"/>
        <v>131</v>
      </c>
      <c r="AA27" s="151">
        <f t="shared" si="8"/>
        <v>19</v>
      </c>
      <c r="AB27" s="147" t="s">
        <v>5422</v>
      </c>
      <c r="AC27" s="172">
        <f t="shared" si="9"/>
        <v>27.8</v>
      </c>
      <c r="AD27" s="153">
        <f t="shared" si="10"/>
        <v>0.25058839999999999</v>
      </c>
      <c r="AE27" s="153" t="s">
        <v>15390</v>
      </c>
      <c r="AF27" s="153" t="s">
        <v>10404</v>
      </c>
      <c r="AG27" s="153" t="s">
        <v>20351</v>
      </c>
      <c r="AH27" s="153" t="s">
        <v>25310</v>
      </c>
      <c r="AI27" s="151">
        <f t="shared" si="11"/>
        <v>10.6</v>
      </c>
      <c r="AJ27" s="171">
        <f t="shared" si="12"/>
        <v>5.8</v>
      </c>
      <c r="AK27" s="171">
        <f t="shared" si="13"/>
        <v>3</v>
      </c>
      <c r="AL27" s="171">
        <f t="shared" si="13"/>
        <v>7.8000000000000007</v>
      </c>
      <c r="AM27" s="171">
        <f t="shared" si="14"/>
        <v>1.2000000000000002</v>
      </c>
      <c r="AN27" s="171">
        <f t="shared" si="15"/>
        <v>1.6</v>
      </c>
      <c r="AO27" s="147" t="s">
        <v>30270</v>
      </c>
      <c r="AP27" s="147" t="s">
        <v>35250</v>
      </c>
      <c r="AQ27" s="171">
        <f t="shared" si="16"/>
        <v>0.8</v>
      </c>
      <c r="AR27" s="173">
        <f t="shared" si="17"/>
        <v>404.1</v>
      </c>
      <c r="AS27" s="173">
        <f t="shared" si="17"/>
        <v>420</v>
      </c>
      <c r="AT27" s="173">
        <f>ROUNDUP(X27/10,2)</f>
        <v>2.78</v>
      </c>
      <c r="AU27" s="172">
        <f>AT27/5+0.1</f>
        <v>0.65599999999999992</v>
      </c>
      <c r="AV27" s="147" t="s">
        <v>39932</v>
      </c>
      <c r="AW27" s="149"/>
      <c r="AX27" s="149"/>
      <c r="AY27" s="149"/>
      <c r="AZ27" s="149"/>
      <c r="BA27" s="149"/>
      <c r="BB27" s="174"/>
      <c r="BC27" s="174"/>
      <c r="BD27" s="174"/>
      <c r="BE27" s="149"/>
      <c r="BF27" s="149"/>
      <c r="BG27" s="149"/>
      <c r="BH27" s="149"/>
      <c r="BI27" s="149"/>
      <c r="BJ27" s="108">
        <v>8.9</v>
      </c>
      <c r="BK27" s="149"/>
      <c r="BL27" s="149"/>
      <c r="BM27" s="149"/>
      <c r="BN27" s="149"/>
      <c r="BO27" s="149"/>
      <c r="BP27" s="149"/>
      <c r="BQ27" s="149"/>
      <c r="BR27" s="149"/>
      <c r="BS27" s="149"/>
      <c r="BT27" s="149"/>
      <c r="BU27" s="149"/>
      <c r="BV27" s="149"/>
      <c r="BW27" s="149"/>
      <c r="BX27" s="149"/>
      <c r="BY27" s="185">
        <v>303</v>
      </c>
      <c r="BZ27" s="186">
        <v>85.977348000000006</v>
      </c>
      <c r="CA27" s="186">
        <v>86.769867000000005</v>
      </c>
      <c r="CB27" s="186">
        <v>147.00949</v>
      </c>
      <c r="CC27" s="186">
        <v>189.24459999999999</v>
      </c>
      <c r="CD27" s="186">
        <v>171.18919</v>
      </c>
      <c r="CE27" s="186">
        <v>124.72532</v>
      </c>
      <c r="CF27" s="186">
        <v>126.39507999999999</v>
      </c>
      <c r="CG27" s="186">
        <v>125.28082000000001</v>
      </c>
      <c r="CH27" s="186">
        <v>154.83214000000001</v>
      </c>
      <c r="CI27" s="186">
        <v>557.79852000000005</v>
      </c>
      <c r="CJ27" s="186">
        <v>543.87316999999996</v>
      </c>
      <c r="CK27" s="186">
        <v>444.69080000000002</v>
      </c>
      <c r="CL27" s="186">
        <v>668.47906</v>
      </c>
      <c r="CM27" s="186">
        <v>652.40716999999995</v>
      </c>
      <c r="CN27" s="186">
        <v>471.00876</v>
      </c>
      <c r="CO27" s="186">
        <v>332.21201000000002</v>
      </c>
      <c r="CP27" s="186">
        <v>325.43619000000001</v>
      </c>
      <c r="CQ27" s="186">
        <v>270.46285999999998</v>
      </c>
      <c r="CR27" s="186">
        <v>396.41251</v>
      </c>
      <c r="CS27" s="186">
        <v>388.69506999999999</v>
      </c>
      <c r="CT27" s="186">
        <v>329.82031000000001</v>
      </c>
      <c r="CU27" s="186">
        <v>291.04732999999999</v>
      </c>
      <c r="CV27" s="186">
        <v>236.13251</v>
      </c>
      <c r="CW27" s="186">
        <v>202.42410000000001</v>
      </c>
      <c r="CX27" s="186">
        <v>192.54982000000001</v>
      </c>
      <c r="CY27" s="186">
        <v>186.44772</v>
      </c>
      <c r="CZ27" s="186">
        <v>203.7834</v>
      </c>
      <c r="DA27" s="188"/>
      <c r="DB27" s="188"/>
      <c r="DC27" s="188"/>
      <c r="DD27" s="188"/>
      <c r="DE27" s="188"/>
      <c r="DF27" s="188"/>
      <c r="DG27" s="188"/>
      <c r="DH27" s="188"/>
      <c r="DI27" s="188"/>
      <c r="DJ27" s="188"/>
      <c r="DK27" s="188"/>
      <c r="DL27" s="188"/>
      <c r="DM27" s="188"/>
      <c r="DN27" s="188"/>
      <c r="DO27" s="188"/>
      <c r="DP27" s="188"/>
      <c r="DQ27" s="188"/>
      <c r="DR27" s="188"/>
      <c r="DS27" s="188"/>
    </row>
    <row r="28" spans="1:123" s="162" customFormat="1">
      <c r="A28" s="147" t="s">
        <v>39975</v>
      </c>
      <c r="B28" s="147">
        <v>12.1</v>
      </c>
      <c r="C28" s="147">
        <v>0.11886869999999999</v>
      </c>
      <c r="D28" s="171">
        <v>2.4000000000000004</v>
      </c>
      <c r="E28" s="171">
        <v>6</v>
      </c>
      <c r="F28" s="171">
        <v>2.8000000000000003</v>
      </c>
      <c r="G28" s="171">
        <v>0</v>
      </c>
      <c r="H28" s="171">
        <v>2.6</v>
      </c>
      <c r="I28" s="173">
        <v>404.70000000000005</v>
      </c>
      <c r="J28" s="173">
        <v>387.90000000000003</v>
      </c>
      <c r="K28" s="150">
        <v>7</v>
      </c>
      <c r="L28" s="150">
        <v>18</v>
      </c>
      <c r="M28" s="150">
        <v>10</v>
      </c>
      <c r="N28" s="150">
        <v>0.8</v>
      </c>
      <c r="O28" s="150">
        <v>14</v>
      </c>
      <c r="P28" s="147">
        <v>0.82644002578025488</v>
      </c>
      <c r="Q28" s="180">
        <f t="shared" si="0"/>
        <v>-7.8</v>
      </c>
      <c r="R28" s="181">
        <f t="shared" si="1"/>
        <v>7.3</v>
      </c>
      <c r="S28" s="181">
        <v>5</v>
      </c>
      <c r="T28" s="182">
        <f t="shared" si="2"/>
        <v>0.8</v>
      </c>
      <c r="U28" s="182">
        <f t="shared" si="3"/>
        <v>18</v>
      </c>
      <c r="V28" s="182">
        <f t="shared" si="4"/>
        <v>10</v>
      </c>
      <c r="W28" s="183">
        <f t="shared" si="5"/>
        <v>1.8</v>
      </c>
      <c r="X28" s="147" t="s">
        <v>161</v>
      </c>
      <c r="Y28" s="171">
        <f t="shared" si="6"/>
        <v>15.900000000000002</v>
      </c>
      <c r="Z28" s="151">
        <f t="shared" si="7"/>
        <v>132</v>
      </c>
      <c r="AA28" s="151">
        <f t="shared" si="8"/>
        <v>25</v>
      </c>
      <c r="AB28" s="147" t="s">
        <v>5148</v>
      </c>
      <c r="AC28" s="172">
        <f t="shared" si="9"/>
        <v>12.1</v>
      </c>
      <c r="AD28" s="153">
        <f t="shared" si="10"/>
        <v>0.11886869999999999</v>
      </c>
      <c r="AE28" s="153" t="s">
        <v>15120</v>
      </c>
      <c r="AF28" s="153" t="s">
        <v>10132</v>
      </c>
      <c r="AG28" s="153" t="s">
        <v>20080</v>
      </c>
      <c r="AH28" s="153" t="s">
        <v>25039</v>
      </c>
      <c r="AI28" s="151">
        <f t="shared" si="11"/>
        <v>11.5</v>
      </c>
      <c r="AJ28" s="171">
        <f t="shared" si="12"/>
        <v>5</v>
      </c>
      <c r="AK28" s="171">
        <f t="shared" si="13"/>
        <v>2.4000000000000004</v>
      </c>
      <c r="AL28" s="171">
        <f t="shared" si="13"/>
        <v>6</v>
      </c>
      <c r="AM28" s="171">
        <f t="shared" si="14"/>
        <v>2.6</v>
      </c>
      <c r="AN28" s="171">
        <f t="shared" si="15"/>
        <v>2.8000000000000003</v>
      </c>
      <c r="AO28" s="147" t="s">
        <v>29996</v>
      </c>
      <c r="AP28" s="147" t="s">
        <v>34977</v>
      </c>
      <c r="AQ28" s="171">
        <f t="shared" si="16"/>
        <v>0</v>
      </c>
      <c r="AR28" s="173">
        <f t="shared" si="17"/>
        <v>404.70000000000005</v>
      </c>
      <c r="AS28" s="173">
        <f t="shared" si="17"/>
        <v>387.90000000000003</v>
      </c>
      <c r="AT28" s="173"/>
      <c r="AU28" s="172">
        <f>AC28/5+1</f>
        <v>3.42</v>
      </c>
      <c r="AV28" s="147" t="s">
        <v>39932</v>
      </c>
      <c r="AW28" s="149">
        <v>2944.7</v>
      </c>
      <c r="AX28" s="149">
        <v>487.02</v>
      </c>
      <c r="AY28" s="149">
        <v>6.1</v>
      </c>
      <c r="AZ28" s="149">
        <v>152</v>
      </c>
      <c r="BA28" s="149">
        <v>-1</v>
      </c>
      <c r="BB28" s="174">
        <v>37.9</v>
      </c>
      <c r="BC28" s="174">
        <v>58.12</v>
      </c>
      <c r="BD28" s="174">
        <f>((1.092*8.3144*(BA28+273)*(LN(BB28)-1.013)/(0.93-(BA28+273)/(AZ28+273)))*((AZ28-AP28)/(AZ28-BA28))^0.383)*1000/BC28</f>
        <v>223367.25172939809</v>
      </c>
      <c r="BE28" s="184">
        <f>1-EXP(-2.63*(AW28/BD28)*(AZ28-BA28)*(1-((AZ28-AP28)/(AZ28-BA28))^0.38))</f>
        <v>0.89000382987332816</v>
      </c>
      <c r="BF28" s="149">
        <f>AD28*AL28*AK28*AN28*AX28</f>
        <v>2334.1826299276804</v>
      </c>
      <c r="BG28" s="149">
        <f>0.07*BF28*BE28/AY28</f>
        <v>23.839377642321363</v>
      </c>
      <c r="BH28" s="149">
        <f>(1-AD28)*AK28*AL28*AN28</f>
        <v>35.527214016000009</v>
      </c>
      <c r="BI28" s="175">
        <f>MROUND(X28,0.1)/5</f>
        <v>2.4200000000000004</v>
      </c>
      <c r="BJ28" s="149">
        <v>2.8</v>
      </c>
      <c r="BK28" s="176">
        <f>CEILING(AN28,0.2)</f>
        <v>2.8000000000000003</v>
      </c>
      <c r="BL28" s="176">
        <f>AM28</f>
        <v>2.6</v>
      </c>
      <c r="BM28" s="176">
        <f>CEILING((1-AD28)*AN28,0.2)</f>
        <v>2.6</v>
      </c>
      <c r="BN28" s="161">
        <f>BH28+BG28</f>
        <v>59.366591658321369</v>
      </c>
      <c r="BO28" s="149">
        <v>0.59905502644694397</v>
      </c>
      <c r="BP28" s="149">
        <f>(BO28+AK28)*(BO28+AL28)*((1/3)*BO28+AN28)</f>
        <v>59.366553472385654</v>
      </c>
      <c r="BQ28" s="176">
        <f>MROUND((BO28+AK28),0.2)</f>
        <v>3</v>
      </c>
      <c r="BR28" s="176">
        <f>MROUND((BO28+AL28),0.2)</f>
        <v>6.6000000000000005</v>
      </c>
      <c r="BS28" s="176">
        <f>IF(MROUND(((1/3)*BO28+BK28),0.2)*BR28*BQ28/BN28&gt;1.05,MROUND(((1/3)*BO28+BK28),0.2)-0.2,MROUND(((1/3)*BO28+BK28),0.2))</f>
        <v>3</v>
      </c>
      <c r="BT28" s="149">
        <f>BQ28*BR28*BS28</f>
        <v>59.400000000000006</v>
      </c>
      <c r="BU28" s="149" t="b">
        <f>IF(BM28&lt;BS28,TRUE, FALSE)</f>
        <v>1</v>
      </c>
      <c r="BV28" s="149" t="b">
        <f>IF(BH28&lt;BM28*BQ28*BR28,TRUE, FALSE)</f>
        <v>1</v>
      </c>
      <c r="BW28" s="149">
        <f>Z28</f>
        <v>132</v>
      </c>
      <c r="BX28" s="161">
        <f>BG28/BH28</f>
        <v>0.67101736802624257</v>
      </c>
      <c r="BY28" s="185">
        <v>29</v>
      </c>
      <c r="BZ28" s="186">
        <v>124.79250999999999</v>
      </c>
      <c r="CA28" s="186">
        <v>126.7822</v>
      </c>
      <c r="CB28" s="186">
        <v>227.78693999999999</v>
      </c>
      <c r="CC28" s="186">
        <v>177.72649000000001</v>
      </c>
      <c r="CD28" s="186">
        <v>161.2619</v>
      </c>
      <c r="CE28" s="186">
        <v>64.410636999999994</v>
      </c>
      <c r="CF28" s="186">
        <v>61.737456999999999</v>
      </c>
      <c r="CG28" s="186">
        <v>63.458888999999999</v>
      </c>
      <c r="CH28" s="186">
        <v>115.39242</v>
      </c>
      <c r="CI28" s="186">
        <v>660.61084000000005</v>
      </c>
      <c r="CJ28" s="186">
        <v>585.53668000000005</v>
      </c>
      <c r="CK28" s="186">
        <v>398.67380000000003</v>
      </c>
      <c r="CL28" s="186">
        <v>1461.4257</v>
      </c>
      <c r="CM28" s="186">
        <v>951.33130000000006</v>
      </c>
      <c r="CN28" s="186">
        <v>408.58596999999997</v>
      </c>
      <c r="CO28" s="186">
        <v>381.70015999999998</v>
      </c>
      <c r="CP28" s="186">
        <v>349.08575000000002</v>
      </c>
      <c r="CQ28" s="186">
        <v>220.98531</v>
      </c>
      <c r="CR28" s="186">
        <v>188.41574</v>
      </c>
      <c r="CS28" s="186">
        <v>237.57668000000001</v>
      </c>
      <c r="CT28" s="186">
        <v>288.07065</v>
      </c>
      <c r="CU28" s="186">
        <v>284.21285999999998</v>
      </c>
      <c r="CV28" s="186">
        <v>137.68474000000001</v>
      </c>
      <c r="CW28" s="186">
        <v>139.81121999999999</v>
      </c>
      <c r="CX28" s="186">
        <v>145.65656000000001</v>
      </c>
      <c r="CY28" s="186">
        <v>143.25371999999999</v>
      </c>
      <c r="CZ28" s="186">
        <v>139.56151</v>
      </c>
      <c r="DA28" s="190"/>
      <c r="DB28" s="190"/>
      <c r="DC28" s="190"/>
      <c r="DD28" s="190"/>
      <c r="DE28" s="190"/>
      <c r="DF28" s="190"/>
      <c r="DG28" s="190"/>
      <c r="DH28" s="190"/>
      <c r="DI28" s="190"/>
      <c r="DJ28" s="190"/>
      <c r="DK28" s="190"/>
      <c r="DL28" s="190"/>
      <c r="DM28" s="190"/>
      <c r="DN28" s="190"/>
      <c r="DO28" s="190"/>
      <c r="DP28" s="190"/>
      <c r="DQ28" s="190"/>
      <c r="DR28" s="190"/>
      <c r="DS28" s="190"/>
    </row>
    <row r="29" spans="1:123" s="162" customFormat="1">
      <c r="A29" s="147" t="s">
        <v>40315</v>
      </c>
      <c r="B29" s="147">
        <v>16.5</v>
      </c>
      <c r="C29" s="147">
        <v>0.53558240000000001</v>
      </c>
      <c r="D29" s="171">
        <v>2.2000000000000002</v>
      </c>
      <c r="E29" s="171">
        <v>8.2000000000000011</v>
      </c>
      <c r="F29" s="171">
        <v>2.6</v>
      </c>
      <c r="G29" s="171">
        <v>0.60000000000000009</v>
      </c>
      <c r="H29" s="171">
        <v>1.4000000000000001</v>
      </c>
      <c r="I29" s="173">
        <v>557.5</v>
      </c>
      <c r="J29" s="173">
        <v>404.20000000000005</v>
      </c>
      <c r="K29" s="150">
        <v>9</v>
      </c>
      <c r="L29" s="150">
        <v>11</v>
      </c>
      <c r="M29" s="150">
        <v>6</v>
      </c>
      <c r="N29" s="150">
        <v>1.8</v>
      </c>
      <c r="O29" s="150">
        <v>5</v>
      </c>
      <c r="P29" s="147">
        <v>1.8605456526275153</v>
      </c>
      <c r="Q29" s="180">
        <f t="shared" si="0"/>
        <v>-10.8</v>
      </c>
      <c r="R29" s="181">
        <f t="shared" si="1"/>
        <v>9.8000000000000007</v>
      </c>
      <c r="S29" s="181">
        <v>5</v>
      </c>
      <c r="T29" s="182">
        <f t="shared" si="2"/>
        <v>1.8</v>
      </c>
      <c r="U29" s="182">
        <f t="shared" si="3"/>
        <v>11</v>
      </c>
      <c r="V29" s="182">
        <f t="shared" si="4"/>
        <v>6</v>
      </c>
      <c r="W29" s="183">
        <f t="shared" si="5"/>
        <v>0.8</v>
      </c>
      <c r="X29" s="147" t="s">
        <v>502</v>
      </c>
      <c r="Y29" s="171">
        <f t="shared" si="6"/>
        <v>26.5</v>
      </c>
      <c r="Z29" s="151">
        <f t="shared" si="7"/>
        <v>284</v>
      </c>
      <c r="AA29" s="151">
        <f t="shared" si="8"/>
        <v>18</v>
      </c>
      <c r="AB29" s="147" t="s">
        <v>5490</v>
      </c>
      <c r="AC29" s="172">
        <f t="shared" si="9"/>
        <v>16.5</v>
      </c>
      <c r="AD29" s="153">
        <f t="shared" si="10"/>
        <v>0.53558240000000001</v>
      </c>
      <c r="AE29" s="153" t="s">
        <v>15458</v>
      </c>
      <c r="AF29" s="153" t="s">
        <v>10472</v>
      </c>
      <c r="AG29" s="153" t="s">
        <v>20419</v>
      </c>
      <c r="AH29" s="153" t="s">
        <v>25377</v>
      </c>
      <c r="AI29" s="151">
        <f t="shared" si="11"/>
        <v>10.399999999999999</v>
      </c>
      <c r="AJ29" s="171">
        <f t="shared" si="12"/>
        <v>5.6</v>
      </c>
      <c r="AK29" s="171">
        <f t="shared" si="13"/>
        <v>2.2000000000000002</v>
      </c>
      <c r="AL29" s="171">
        <f t="shared" si="13"/>
        <v>8.2000000000000011</v>
      </c>
      <c r="AM29" s="171">
        <f t="shared" si="14"/>
        <v>1.4000000000000001</v>
      </c>
      <c r="AN29" s="171">
        <f t="shared" si="15"/>
        <v>2.6</v>
      </c>
      <c r="AO29" s="147" t="s">
        <v>30338</v>
      </c>
      <c r="AP29" s="147" t="s">
        <v>35318</v>
      </c>
      <c r="AQ29" s="171">
        <f t="shared" si="16"/>
        <v>0.60000000000000009</v>
      </c>
      <c r="AR29" s="173">
        <f t="shared" si="17"/>
        <v>557.5</v>
      </c>
      <c r="AS29" s="173">
        <f t="shared" si="17"/>
        <v>404.20000000000005</v>
      </c>
      <c r="AT29" s="173">
        <f>ROUNDUP(X29/10,2)</f>
        <v>1.65</v>
      </c>
      <c r="AU29" s="172">
        <f>AT29/5+0.1</f>
        <v>0.42999999999999994</v>
      </c>
      <c r="AV29" s="177" t="s">
        <v>39932</v>
      </c>
      <c r="AW29" s="149"/>
      <c r="AX29" s="149"/>
      <c r="AY29" s="149"/>
      <c r="AZ29" s="149"/>
      <c r="BA29" s="149"/>
      <c r="BB29" s="174"/>
      <c r="BC29" s="174"/>
      <c r="BD29" s="174"/>
      <c r="BE29" s="149"/>
      <c r="BF29" s="149"/>
      <c r="BG29" s="149"/>
      <c r="BH29" s="149"/>
      <c r="BI29" s="149"/>
      <c r="BJ29" s="108">
        <v>9</v>
      </c>
      <c r="BK29" s="149"/>
      <c r="BL29" s="149"/>
      <c r="BM29" s="149"/>
      <c r="BN29" s="149"/>
      <c r="BO29" s="149"/>
      <c r="BP29" s="149"/>
      <c r="BQ29" s="149"/>
      <c r="BR29" s="149"/>
      <c r="BS29" s="149"/>
      <c r="BT29" s="149"/>
      <c r="BU29" s="149"/>
      <c r="BV29" s="149"/>
      <c r="BW29" s="149"/>
      <c r="BX29" s="149"/>
      <c r="BY29" s="185">
        <v>371</v>
      </c>
      <c r="BZ29" s="186">
        <v>59.013438999999998</v>
      </c>
      <c r="CA29" s="186">
        <v>63.567084999999999</v>
      </c>
      <c r="CB29" s="186">
        <v>189.68222</v>
      </c>
      <c r="CC29" s="186">
        <v>290.84102999999999</v>
      </c>
      <c r="CD29" s="186">
        <v>246.58025000000001</v>
      </c>
      <c r="CE29" s="186">
        <v>121.09792</v>
      </c>
      <c r="CF29" s="186">
        <v>59.532268999999999</v>
      </c>
      <c r="CG29" s="186">
        <v>72.813209999999998</v>
      </c>
      <c r="CH29" s="186">
        <v>139.98304999999999</v>
      </c>
      <c r="CI29" s="186">
        <v>1067.9319</v>
      </c>
      <c r="CJ29" s="186">
        <v>1017.2841</v>
      </c>
      <c r="CK29" s="186">
        <v>715.90332000000001</v>
      </c>
      <c r="CL29" s="186">
        <v>1162.8905999999999</v>
      </c>
      <c r="CM29" s="186">
        <v>1067.2853</v>
      </c>
      <c r="CN29" s="186">
        <v>637.92444</v>
      </c>
      <c r="CO29" s="186">
        <v>484.60640999999998</v>
      </c>
      <c r="CP29" s="186">
        <v>469.51312000000001</v>
      </c>
      <c r="CQ29" s="186">
        <v>334.56743999999998</v>
      </c>
      <c r="CR29" s="186">
        <v>597.45781999999997</v>
      </c>
      <c r="CS29" s="186">
        <v>594.92700000000002</v>
      </c>
      <c r="CT29" s="186">
        <v>487.56778000000003</v>
      </c>
      <c r="CU29" s="186">
        <v>347.60613999999998</v>
      </c>
      <c r="CV29" s="186">
        <v>195.28963999999999</v>
      </c>
      <c r="CW29" s="186">
        <v>212.24762999999999</v>
      </c>
      <c r="CX29" s="186">
        <v>191.81856999999999</v>
      </c>
      <c r="CY29" s="186">
        <v>192.88394</v>
      </c>
      <c r="CZ29" s="186">
        <v>210.10778999999999</v>
      </c>
      <c r="DA29" s="188"/>
      <c r="DB29" s="188"/>
      <c r="DC29" s="188"/>
      <c r="DD29" s="188"/>
      <c r="DE29" s="188"/>
      <c r="DF29" s="188"/>
      <c r="DG29" s="188"/>
      <c r="DH29" s="188"/>
      <c r="DI29" s="188"/>
      <c r="DJ29" s="188"/>
      <c r="DK29" s="188"/>
      <c r="DL29" s="188"/>
      <c r="DM29" s="188"/>
      <c r="DN29" s="188"/>
      <c r="DO29" s="188"/>
      <c r="DP29" s="188"/>
      <c r="DQ29" s="188"/>
      <c r="DR29" s="188"/>
      <c r="DS29" s="188"/>
    </row>
    <row r="30" spans="1:123">
      <c r="A30" s="147" t="s">
        <v>40028</v>
      </c>
      <c r="B30" s="147">
        <v>16.700000000000003</v>
      </c>
      <c r="C30" s="147">
        <v>0.55056249999999995</v>
      </c>
      <c r="D30" s="171">
        <v>1.6</v>
      </c>
      <c r="E30" s="171">
        <v>9.2000000000000011</v>
      </c>
      <c r="F30" s="171">
        <v>2.8000000000000003</v>
      </c>
      <c r="G30" s="171">
        <v>0.60000000000000009</v>
      </c>
      <c r="H30" s="171">
        <v>1.4000000000000001</v>
      </c>
      <c r="I30" s="173">
        <v>519.70000000000005</v>
      </c>
      <c r="J30" s="173">
        <v>409</v>
      </c>
      <c r="K30" s="150">
        <v>8</v>
      </c>
      <c r="L30" s="150">
        <v>16</v>
      </c>
      <c r="M30" s="150">
        <v>3</v>
      </c>
      <c r="N30" s="150">
        <v>1.6</v>
      </c>
      <c r="O30" s="150">
        <v>4</v>
      </c>
      <c r="P30" s="147">
        <v>1.5492656060505028</v>
      </c>
      <c r="Q30" s="180">
        <f t="shared" si="0"/>
        <v>-9.6</v>
      </c>
      <c r="R30" s="181">
        <f t="shared" si="1"/>
        <v>7.1</v>
      </c>
      <c r="S30" s="181">
        <v>5</v>
      </c>
      <c r="T30" s="182">
        <f t="shared" si="2"/>
        <v>1.6</v>
      </c>
      <c r="U30" s="182">
        <f t="shared" si="3"/>
        <v>16</v>
      </c>
      <c r="V30" s="182">
        <f t="shared" si="4"/>
        <v>3</v>
      </c>
      <c r="W30" s="183">
        <f t="shared" si="5"/>
        <v>0.60000000000000009</v>
      </c>
      <c r="X30" s="147" t="s">
        <v>215</v>
      </c>
      <c r="Y30" s="171">
        <f t="shared" si="6"/>
        <v>27.2</v>
      </c>
      <c r="Z30" s="151">
        <f t="shared" si="7"/>
        <v>247</v>
      </c>
      <c r="AA30" s="151">
        <f t="shared" si="8"/>
        <v>15</v>
      </c>
      <c r="AB30" s="147" t="s">
        <v>5202</v>
      </c>
      <c r="AC30" s="172">
        <f t="shared" si="9"/>
        <v>16.700000000000003</v>
      </c>
      <c r="AD30" s="153">
        <f t="shared" si="10"/>
        <v>0.55056249999999995</v>
      </c>
      <c r="AE30" s="153" t="s">
        <v>15173</v>
      </c>
      <c r="AF30" s="153" t="s">
        <v>10186</v>
      </c>
      <c r="AG30" s="153" t="s">
        <v>20134</v>
      </c>
      <c r="AH30" s="153" t="s">
        <v>25093</v>
      </c>
      <c r="AI30" s="151">
        <f t="shared" si="11"/>
        <v>9.8999999999999986</v>
      </c>
      <c r="AJ30" s="171">
        <f t="shared" si="12"/>
        <v>5.6</v>
      </c>
      <c r="AK30" s="171">
        <f t="shared" si="13"/>
        <v>1.6</v>
      </c>
      <c r="AL30" s="171">
        <f t="shared" si="13"/>
        <v>9.2000000000000011</v>
      </c>
      <c r="AM30" s="171">
        <f t="shared" si="14"/>
        <v>1.4000000000000001</v>
      </c>
      <c r="AN30" s="171">
        <f t="shared" si="15"/>
        <v>2.8000000000000003</v>
      </c>
      <c r="AO30" s="147" t="s">
        <v>30050</v>
      </c>
      <c r="AP30" s="147" t="s">
        <v>35031</v>
      </c>
      <c r="AQ30" s="171">
        <f t="shared" si="16"/>
        <v>0.60000000000000009</v>
      </c>
      <c r="AR30" s="173">
        <f t="shared" si="17"/>
        <v>519.70000000000005</v>
      </c>
      <c r="AS30" s="173">
        <f t="shared" si="17"/>
        <v>409</v>
      </c>
      <c r="AT30" s="173"/>
      <c r="AU30" s="172">
        <f>AC30/5+1</f>
        <v>4.3400000000000007</v>
      </c>
      <c r="AV30" s="147" t="s">
        <v>39932</v>
      </c>
      <c r="AW30" s="149">
        <v>3180.4</v>
      </c>
      <c r="AX30" s="149">
        <v>458.37</v>
      </c>
      <c r="AY30" s="149">
        <v>5.9</v>
      </c>
      <c r="AZ30" s="149">
        <v>152</v>
      </c>
      <c r="BA30" s="149">
        <v>-1</v>
      </c>
      <c r="BB30" s="174">
        <v>37.9</v>
      </c>
      <c r="BC30" s="174">
        <v>58.12</v>
      </c>
      <c r="BD30" s="174">
        <f>((1.092*8.3144*(BA30+273)*(LN(BB30)-1.013)/(0.93-(BA30+273)/(AZ30+273)))*((AZ30-AP30)/(AZ30-BA30))^0.383)*1000/BC30</f>
        <v>161995.22645315836</v>
      </c>
      <c r="BE30" s="184">
        <f>1-EXP(-2.63*(AW30/BD30)*(AZ30-BA30)*(1-((AZ30-AP30)/(AZ30-BA30))^0.38))</f>
        <v>0.98939201257961196</v>
      </c>
      <c r="BF30" s="149">
        <f>AD30*AL30*AK30*AN30*AX30</f>
        <v>10401.324706080002</v>
      </c>
      <c r="BG30" s="149">
        <f>0.07*BF30*BE30/AY30</f>
        <v>122.09646286626736</v>
      </c>
      <c r="BH30" s="149">
        <f>(1-AD30)*AK30*AL30*AN30</f>
        <v>18.524016000000007</v>
      </c>
      <c r="BI30" s="175">
        <f>MROUND(X30,0.1)/5</f>
        <v>3.34</v>
      </c>
      <c r="BJ30" s="149">
        <v>9.5</v>
      </c>
      <c r="BK30" s="176">
        <f>CEILING(AN30,0.2)</f>
        <v>2.8000000000000003</v>
      </c>
      <c r="BL30" s="176">
        <f>AM30</f>
        <v>1.4000000000000001</v>
      </c>
      <c r="BM30" s="176">
        <f>CEILING((1-AD30)*AN30,0.2)</f>
        <v>1.4000000000000001</v>
      </c>
      <c r="BN30" s="161">
        <f>BH30+BG30</f>
        <v>140.62047886626738</v>
      </c>
      <c r="BO30" s="149">
        <v>2.0130118286150593</v>
      </c>
      <c r="BP30" s="149">
        <f>(BO30+AK30)*(BO30+AL30)*((1/3)*BO30+AN30)</f>
        <v>140.61989544894209</v>
      </c>
      <c r="BQ30" s="176">
        <f>MROUND((BO30+AK30),0.2)</f>
        <v>3.6</v>
      </c>
      <c r="BR30" s="176">
        <f>MROUND((BO30+AL30),0.2)</f>
        <v>11.200000000000001</v>
      </c>
      <c r="BS30" s="176">
        <f>IF(MROUND(((1/3)*BO30+BK30),0.2)*BR30*BQ30/BN30&gt;1.05,MROUND(((1/3)*BO30+BK30),0.2)-0.2,MROUND(((1/3)*BO30+BK30),0.2))</f>
        <v>3.4000000000000004</v>
      </c>
      <c r="BT30" s="149">
        <f>BQ30*BR30*BS30</f>
        <v>137.08800000000005</v>
      </c>
      <c r="BU30" s="149" t="b">
        <f>IF(BM30&lt;BS30,TRUE, FALSE)</f>
        <v>1</v>
      </c>
      <c r="BV30" s="149" t="b">
        <f>IF(BH30&lt;BM30*BQ30*BR30,TRUE, FALSE)</f>
        <v>1</v>
      </c>
      <c r="BW30" s="149">
        <f>Z30</f>
        <v>247</v>
      </c>
      <c r="BX30" s="161">
        <f>BG30/BH30</f>
        <v>6.5912522892588363</v>
      </c>
      <c r="BY30" s="185">
        <v>83</v>
      </c>
      <c r="BZ30" s="186">
        <v>194.25038000000001</v>
      </c>
      <c r="CA30" s="186">
        <v>202.88762</v>
      </c>
      <c r="CB30" s="186">
        <v>206.19699</v>
      </c>
      <c r="CC30" s="186">
        <v>189.30731</v>
      </c>
      <c r="CD30" s="186">
        <v>158.69919999999999</v>
      </c>
      <c r="CE30" s="186">
        <v>58.990318000000002</v>
      </c>
      <c r="CF30" s="186">
        <v>124.86642999999999</v>
      </c>
      <c r="CG30" s="186">
        <v>127.57697</v>
      </c>
      <c r="CH30" s="186">
        <v>123.17252999999999</v>
      </c>
      <c r="CI30" s="186">
        <v>415.04385000000002</v>
      </c>
      <c r="CJ30" s="186">
        <v>400.57979999999998</v>
      </c>
      <c r="CK30" s="186">
        <v>351.78949</v>
      </c>
      <c r="CL30" s="186">
        <v>1356.4175</v>
      </c>
      <c r="CM30" s="186">
        <v>1279.8181</v>
      </c>
      <c r="CN30" s="186">
        <v>878.24396000000002</v>
      </c>
      <c r="CO30" s="186">
        <v>346.14749</v>
      </c>
      <c r="CP30" s="186">
        <v>330.85482999999999</v>
      </c>
      <c r="CQ30" s="186">
        <v>261.86441000000002</v>
      </c>
      <c r="CR30" s="186">
        <v>254.99014</v>
      </c>
      <c r="CS30" s="186">
        <v>277.52863000000002</v>
      </c>
      <c r="CT30" s="186">
        <v>298.84332000000001</v>
      </c>
      <c r="CU30" s="186">
        <v>261.34789999999998</v>
      </c>
      <c r="CV30" s="186">
        <v>233.27468999999999</v>
      </c>
      <c r="CW30" s="186">
        <v>174.69287</v>
      </c>
      <c r="CX30" s="186">
        <v>129.43671000000001</v>
      </c>
      <c r="CY30" s="186">
        <v>130.86382</v>
      </c>
      <c r="CZ30" s="186">
        <v>155.33052000000001</v>
      </c>
      <c r="DA30" s="191"/>
      <c r="DB30" s="191"/>
      <c r="DC30" s="191"/>
      <c r="DD30" s="191"/>
      <c r="DE30" s="191"/>
      <c r="DF30" s="191"/>
      <c r="DG30" s="191"/>
      <c r="DH30" s="191"/>
      <c r="DI30" s="191"/>
      <c r="DJ30" s="191"/>
      <c r="DK30" s="191"/>
      <c r="DL30" s="191"/>
      <c r="DM30" s="191"/>
      <c r="DN30" s="191"/>
      <c r="DO30" s="191"/>
      <c r="DP30" s="191"/>
      <c r="DQ30" s="191"/>
      <c r="DR30" s="191"/>
      <c r="DS30" s="191"/>
    </row>
    <row r="31" spans="1:123" s="162" customFormat="1">
      <c r="A31" s="147" t="s">
        <v>40056</v>
      </c>
      <c r="B31" s="147">
        <v>35.300000000000004</v>
      </c>
      <c r="C31" s="147">
        <v>0.25857669999999999</v>
      </c>
      <c r="D31" s="171">
        <v>1.8</v>
      </c>
      <c r="E31" s="171">
        <v>9.2000000000000011</v>
      </c>
      <c r="F31" s="171">
        <v>1.8</v>
      </c>
      <c r="G31" s="171">
        <v>0.60000000000000009</v>
      </c>
      <c r="H31" s="171">
        <v>1.4000000000000001</v>
      </c>
      <c r="I31" s="173">
        <v>299.70000000000005</v>
      </c>
      <c r="J31" s="173">
        <v>283.3</v>
      </c>
      <c r="K31" s="150">
        <v>11</v>
      </c>
      <c r="L31" s="150">
        <v>13</v>
      </c>
      <c r="M31" s="150">
        <v>11</v>
      </c>
      <c r="N31" s="150">
        <v>1</v>
      </c>
      <c r="O31" s="150">
        <v>27</v>
      </c>
      <c r="P31" s="147">
        <v>0.98502299257171133</v>
      </c>
      <c r="Q31" s="180">
        <f t="shared" si="0"/>
        <v>-12</v>
      </c>
      <c r="R31" s="181">
        <f t="shared" si="1"/>
        <v>13.600000000000001</v>
      </c>
      <c r="S31" s="181">
        <v>5</v>
      </c>
      <c r="T31" s="182">
        <f t="shared" si="2"/>
        <v>1</v>
      </c>
      <c r="U31" s="182">
        <f t="shared" si="3"/>
        <v>13</v>
      </c>
      <c r="V31" s="182">
        <f t="shared" si="4"/>
        <v>11</v>
      </c>
      <c r="W31" s="183">
        <f t="shared" si="5"/>
        <v>5.6000000000000005</v>
      </c>
      <c r="X31" s="147" t="s">
        <v>243</v>
      </c>
      <c r="Y31" s="171">
        <f t="shared" si="6"/>
        <v>36.300000000000004</v>
      </c>
      <c r="Z31" s="151">
        <f t="shared" si="7"/>
        <v>27</v>
      </c>
      <c r="AA31" s="151">
        <f t="shared" si="8"/>
        <v>16</v>
      </c>
      <c r="AB31" s="147" t="s">
        <v>5230</v>
      </c>
      <c r="AC31" s="172">
        <f t="shared" si="9"/>
        <v>35.300000000000004</v>
      </c>
      <c r="AD31" s="153">
        <f t="shared" si="10"/>
        <v>0.25857669999999999</v>
      </c>
      <c r="AE31" s="153" t="s">
        <v>15201</v>
      </c>
      <c r="AF31" s="153" t="s">
        <v>10213</v>
      </c>
      <c r="AG31" s="153" t="s">
        <v>20162</v>
      </c>
      <c r="AH31" s="153" t="s">
        <v>25120</v>
      </c>
      <c r="AI31" s="151">
        <f t="shared" si="11"/>
        <v>9.8999999999999986</v>
      </c>
      <c r="AJ31" s="171">
        <f t="shared" si="12"/>
        <v>5.6</v>
      </c>
      <c r="AK31" s="171">
        <f t="shared" si="13"/>
        <v>1.8</v>
      </c>
      <c r="AL31" s="171">
        <f t="shared" si="13"/>
        <v>9.2000000000000011</v>
      </c>
      <c r="AM31" s="171">
        <f t="shared" si="14"/>
        <v>1.4000000000000001</v>
      </c>
      <c r="AN31" s="171">
        <f t="shared" si="15"/>
        <v>1.8</v>
      </c>
      <c r="AO31" s="147" t="s">
        <v>30078</v>
      </c>
      <c r="AP31" s="147" t="s">
        <v>35059</v>
      </c>
      <c r="AQ31" s="171">
        <f t="shared" si="16"/>
        <v>0.60000000000000009</v>
      </c>
      <c r="AR31" s="173">
        <f t="shared" si="17"/>
        <v>299.70000000000005</v>
      </c>
      <c r="AS31" s="173">
        <f t="shared" si="17"/>
        <v>283.3</v>
      </c>
      <c r="AT31" s="173"/>
      <c r="AU31" s="172">
        <f>AC31/5+1</f>
        <v>8.06</v>
      </c>
      <c r="AV31" s="147" t="s">
        <v>39931</v>
      </c>
      <c r="AW31" s="149"/>
      <c r="AX31" s="149"/>
      <c r="AY31" s="149"/>
      <c r="AZ31" s="149">
        <v>152</v>
      </c>
      <c r="BA31" s="149">
        <v>-1</v>
      </c>
      <c r="BB31" s="174">
        <v>37.9</v>
      </c>
      <c r="BC31" s="174">
        <v>58.12</v>
      </c>
      <c r="BD31" s="174">
        <f>((1.092*8.3144*(BA31+273)*(LN(BB31)-1.013)/(0.93-(BA31+273)/(AZ31+273)))*((AZ31-AP31)/(AZ31-BA31))^0.383)*1000/BC31</f>
        <v>373102.56290909456</v>
      </c>
      <c r="BE31" s="184">
        <f>1-EXP(-2.63*(AW31/BD31)*(AZ31-BA31)*(1-((AZ31-AP31)/(AZ31-BA31))^0.38))</f>
        <v>0</v>
      </c>
      <c r="BF31" s="149">
        <f>AD31*AL31*AK31*AN31*AX31</f>
        <v>0</v>
      </c>
      <c r="BG31" s="149" t="e">
        <f>0.07*BF31*BE31/AY31</f>
        <v>#DIV/0!</v>
      </c>
      <c r="BH31" s="149">
        <f>(1-AD31)*AK31*AL31*AN31</f>
        <v>22.100345726400004</v>
      </c>
      <c r="BI31" s="175">
        <f>MROUND(X31,0.1)/5</f>
        <v>7.0600000000000005</v>
      </c>
      <c r="BJ31" s="162">
        <v>0</v>
      </c>
      <c r="BK31" s="176">
        <f>CEILING(AN31,0.2)</f>
        <v>1.8</v>
      </c>
      <c r="BL31" s="176">
        <f>AM31</f>
        <v>1.4000000000000001</v>
      </c>
      <c r="BM31" s="176">
        <f>CEILING((1-AD31)*AN31,0.2)</f>
        <v>1.4000000000000001</v>
      </c>
      <c r="BN31" s="161" t="e">
        <f>BH31+BG31</f>
        <v>#DIV/0!</v>
      </c>
      <c r="BO31" s="149"/>
      <c r="BP31" s="149"/>
      <c r="BQ31" s="149"/>
      <c r="BR31" s="149"/>
      <c r="BS31" s="149"/>
      <c r="BT31" s="149"/>
      <c r="BU31" s="149"/>
      <c r="BV31" s="149"/>
      <c r="BW31" s="149">
        <f>Z31</f>
        <v>27</v>
      </c>
      <c r="BX31" s="161" t="e">
        <f>BG31/BH31</f>
        <v>#DIV/0!</v>
      </c>
      <c r="BY31" s="185">
        <v>111</v>
      </c>
      <c r="BZ31" s="186">
        <v>60.547297999999998</v>
      </c>
      <c r="CA31" s="186">
        <v>88.734131000000005</v>
      </c>
      <c r="CB31" s="186">
        <v>219.54326</v>
      </c>
      <c r="CC31" s="186">
        <v>171.702</v>
      </c>
      <c r="CD31" s="186">
        <v>208.48616000000001</v>
      </c>
      <c r="CE31" s="186">
        <v>142.12857</v>
      </c>
      <c r="CF31" s="186">
        <v>103.38742000000001</v>
      </c>
      <c r="CG31" s="186">
        <v>132.51009999999999</v>
      </c>
      <c r="CH31" s="186">
        <v>149.00975</v>
      </c>
      <c r="CI31" s="186">
        <v>1148.6596999999999</v>
      </c>
      <c r="CJ31" s="186">
        <v>913.81506000000002</v>
      </c>
      <c r="CK31" s="186">
        <v>417.79068000000001</v>
      </c>
      <c r="CL31" s="186">
        <v>938.53441999999995</v>
      </c>
      <c r="CM31" s="186">
        <v>815.30615</v>
      </c>
      <c r="CN31" s="186">
        <v>341.17581000000001</v>
      </c>
      <c r="CO31" s="186">
        <v>314.31738000000001</v>
      </c>
      <c r="CP31" s="186">
        <v>298.23662999999999</v>
      </c>
      <c r="CQ31" s="186">
        <v>189.88091</v>
      </c>
      <c r="CR31" s="186">
        <v>430.94711000000001</v>
      </c>
      <c r="CS31" s="186">
        <v>423.95684999999997</v>
      </c>
      <c r="CT31" s="186">
        <v>338.26065</v>
      </c>
      <c r="CU31" s="186">
        <v>300.00443000000001</v>
      </c>
      <c r="CV31" s="186">
        <v>168.20878999999999</v>
      </c>
      <c r="CW31" s="186">
        <v>158.43347</v>
      </c>
      <c r="CX31" s="186">
        <v>135.14272</v>
      </c>
      <c r="CY31" s="186">
        <v>135.18387999999999</v>
      </c>
      <c r="CZ31" s="186">
        <v>155.44051999999999</v>
      </c>
      <c r="DA31" s="190"/>
      <c r="DB31" s="190"/>
      <c r="DC31" s="190"/>
      <c r="DD31" s="190"/>
      <c r="DE31" s="190"/>
      <c r="DF31" s="190"/>
      <c r="DG31" s="190"/>
      <c r="DH31" s="190"/>
      <c r="DI31" s="190"/>
      <c r="DJ31" s="190"/>
      <c r="DK31" s="190"/>
      <c r="DL31" s="190"/>
      <c r="DM31" s="190"/>
      <c r="DN31" s="190"/>
      <c r="DO31" s="190"/>
      <c r="DP31" s="190"/>
      <c r="DQ31" s="190"/>
      <c r="DR31" s="190"/>
      <c r="DS31" s="190"/>
    </row>
    <row r="32" spans="1:123" s="162" customFormat="1">
      <c r="A32" s="147" t="s">
        <v>40430</v>
      </c>
      <c r="B32" s="147">
        <v>17.600000000000001</v>
      </c>
      <c r="C32" s="147">
        <v>0.15029100000000001</v>
      </c>
      <c r="D32" s="171">
        <v>1.2000000000000002</v>
      </c>
      <c r="E32" s="171">
        <v>5.6000000000000005</v>
      </c>
      <c r="F32" s="171">
        <v>2.4000000000000004</v>
      </c>
      <c r="G32" s="171">
        <v>0.4</v>
      </c>
      <c r="H32" s="171">
        <v>2.2000000000000002</v>
      </c>
      <c r="I32" s="173">
        <v>305.8</v>
      </c>
      <c r="J32" s="173">
        <v>417</v>
      </c>
      <c r="K32" s="150">
        <v>13</v>
      </c>
      <c r="L32" s="150">
        <v>10</v>
      </c>
      <c r="M32" s="150">
        <v>16</v>
      </c>
      <c r="N32" s="150">
        <v>0.60000000000000009</v>
      </c>
      <c r="O32" s="150">
        <v>5</v>
      </c>
      <c r="P32" s="147">
        <v>0.64846520785870609</v>
      </c>
      <c r="Q32" s="180">
        <f t="shared" si="0"/>
        <v>-13.6</v>
      </c>
      <c r="R32" s="181">
        <f t="shared" si="1"/>
        <v>10.7</v>
      </c>
      <c r="S32" s="181">
        <v>5</v>
      </c>
      <c r="T32" s="182">
        <f t="shared" si="2"/>
        <v>0.60000000000000009</v>
      </c>
      <c r="U32" s="182">
        <f t="shared" si="3"/>
        <v>10</v>
      </c>
      <c r="V32" s="182">
        <f t="shared" si="4"/>
        <v>16</v>
      </c>
      <c r="W32" s="183">
        <f t="shared" si="5"/>
        <v>1.2000000000000002</v>
      </c>
      <c r="X32" s="147" t="s">
        <v>617</v>
      </c>
      <c r="Y32" s="171">
        <f t="shared" si="6"/>
        <v>23.4</v>
      </c>
      <c r="Z32" s="151">
        <f t="shared" si="7"/>
        <v>33</v>
      </c>
      <c r="AA32" s="151">
        <f t="shared" si="8"/>
        <v>16</v>
      </c>
      <c r="AB32" s="147" t="s">
        <v>5605</v>
      </c>
      <c r="AC32" s="172">
        <f t="shared" si="9"/>
        <v>17.600000000000001</v>
      </c>
      <c r="AD32" s="153">
        <f t="shared" si="10"/>
        <v>0.15029100000000001</v>
      </c>
      <c r="AE32" s="153" t="s">
        <v>15572</v>
      </c>
      <c r="AF32" s="153" t="s">
        <v>10587</v>
      </c>
      <c r="AG32" s="153" t="s">
        <v>20533</v>
      </c>
      <c r="AH32" s="153" t="s">
        <v>25492</v>
      </c>
      <c r="AI32" s="151">
        <f t="shared" si="11"/>
        <v>11.7</v>
      </c>
      <c r="AJ32" s="171">
        <f t="shared" si="12"/>
        <v>5.4</v>
      </c>
      <c r="AK32" s="171">
        <f t="shared" si="13"/>
        <v>1.2000000000000002</v>
      </c>
      <c r="AL32" s="171">
        <f t="shared" si="13"/>
        <v>5.6000000000000005</v>
      </c>
      <c r="AM32" s="171">
        <f t="shared" si="14"/>
        <v>2.2000000000000002</v>
      </c>
      <c r="AN32" s="171">
        <f t="shared" si="15"/>
        <v>2.4000000000000004</v>
      </c>
      <c r="AO32" s="147" t="s">
        <v>30453</v>
      </c>
      <c r="AP32" s="147" t="s">
        <v>35433</v>
      </c>
      <c r="AQ32" s="171">
        <f t="shared" si="16"/>
        <v>0.4</v>
      </c>
      <c r="AR32" s="173">
        <f t="shared" si="17"/>
        <v>305.8</v>
      </c>
      <c r="AS32" s="173">
        <f t="shared" si="17"/>
        <v>417</v>
      </c>
      <c r="AT32" s="173">
        <f>ROUNDUP(X32/10,2)</f>
        <v>1.76</v>
      </c>
      <c r="AU32" s="172">
        <f>AT32/5+0.1</f>
        <v>0.45199999999999996</v>
      </c>
      <c r="AV32" s="177" t="s">
        <v>39932</v>
      </c>
      <c r="AW32" s="149"/>
      <c r="AX32" s="149"/>
      <c r="AY32" s="149"/>
      <c r="AZ32" s="149"/>
      <c r="BA32" s="149"/>
      <c r="BB32" s="174"/>
      <c r="BC32" s="174"/>
      <c r="BD32" s="174"/>
      <c r="BE32" s="149"/>
      <c r="BF32" s="149"/>
      <c r="BG32" s="149"/>
      <c r="BH32" s="149"/>
      <c r="BI32" s="149"/>
      <c r="BJ32" s="108">
        <v>4.9000000000000004</v>
      </c>
      <c r="BK32" s="149"/>
      <c r="BL32" s="149"/>
      <c r="BM32" s="149"/>
      <c r="BN32" s="149"/>
      <c r="BO32" s="149"/>
      <c r="BP32" s="149"/>
      <c r="BQ32" s="149"/>
      <c r="BR32" s="149"/>
      <c r="BS32" s="149"/>
      <c r="BT32" s="149"/>
      <c r="BU32" s="149"/>
      <c r="BV32" s="149"/>
      <c r="BW32" s="149"/>
      <c r="BX32" s="149"/>
      <c r="BY32" s="185">
        <v>486</v>
      </c>
      <c r="BZ32" s="186">
        <v>73.843238999999997</v>
      </c>
      <c r="CA32" s="186">
        <v>89.323134999999994</v>
      </c>
      <c r="CB32" s="186">
        <v>102.96294</v>
      </c>
      <c r="CC32" s="186">
        <v>127.52106999999999</v>
      </c>
      <c r="CD32" s="186">
        <v>119.42610999999999</v>
      </c>
      <c r="CE32" s="186">
        <v>132.7372</v>
      </c>
      <c r="CF32" s="186">
        <v>61.575169000000002</v>
      </c>
      <c r="CG32" s="186">
        <v>63.712276000000003</v>
      </c>
      <c r="CH32" s="186">
        <v>115.22956000000001</v>
      </c>
      <c r="CI32" s="186">
        <v>622.7912</v>
      </c>
      <c r="CJ32" s="186">
        <v>445.78469999999999</v>
      </c>
      <c r="CK32" s="186">
        <v>251.0874</v>
      </c>
      <c r="CL32" s="186">
        <v>619.33185000000003</v>
      </c>
      <c r="CM32" s="186">
        <v>471.06274000000002</v>
      </c>
      <c r="CN32" s="186">
        <v>280.89031999999997</v>
      </c>
      <c r="CO32" s="186">
        <v>308.39391999999998</v>
      </c>
      <c r="CP32" s="186">
        <v>229.60759999999999</v>
      </c>
      <c r="CQ32" s="186">
        <v>152.08922999999999</v>
      </c>
      <c r="CR32" s="186">
        <v>268.42343</v>
      </c>
      <c r="CS32" s="186">
        <v>242.03702999999999</v>
      </c>
      <c r="CT32" s="186">
        <v>172.27061</v>
      </c>
      <c r="CU32" s="186">
        <v>168.06816000000001</v>
      </c>
      <c r="CV32" s="186">
        <v>128.06761</v>
      </c>
      <c r="CW32" s="186">
        <v>119.34921</v>
      </c>
      <c r="CX32" s="186">
        <v>131.07874000000001</v>
      </c>
      <c r="CY32" s="186">
        <v>114.83365000000001</v>
      </c>
      <c r="CZ32" s="186">
        <v>105.63697999999999</v>
      </c>
      <c r="DA32" s="188"/>
      <c r="DB32" s="188"/>
      <c r="DC32" s="188"/>
      <c r="DD32" s="188"/>
      <c r="DE32" s="188"/>
      <c r="DF32" s="188"/>
      <c r="DG32" s="188"/>
      <c r="DH32" s="188"/>
      <c r="DI32" s="188"/>
      <c r="DJ32" s="188"/>
      <c r="DK32" s="188"/>
      <c r="DL32" s="188"/>
      <c r="DM32" s="188"/>
      <c r="DN32" s="188"/>
      <c r="DO32" s="188"/>
      <c r="DP32" s="188"/>
      <c r="DQ32" s="188"/>
      <c r="DR32" s="188"/>
      <c r="DS32" s="188"/>
    </row>
    <row r="33" spans="1:123" s="162" customFormat="1">
      <c r="A33" s="147" t="s">
        <v>40116</v>
      </c>
      <c r="B33" s="147">
        <v>28.200000000000003</v>
      </c>
      <c r="C33" s="147">
        <v>0.43707780000000002</v>
      </c>
      <c r="D33" s="171">
        <v>2.8000000000000003</v>
      </c>
      <c r="E33" s="171">
        <v>9.8000000000000007</v>
      </c>
      <c r="F33" s="171">
        <v>2.4000000000000004</v>
      </c>
      <c r="G33" s="171">
        <v>1.2000000000000002</v>
      </c>
      <c r="H33" s="171">
        <v>1.4000000000000001</v>
      </c>
      <c r="I33" s="173">
        <v>316.60000000000002</v>
      </c>
      <c r="J33" s="173">
        <v>364.3</v>
      </c>
      <c r="K33" s="150">
        <v>17</v>
      </c>
      <c r="L33" s="150">
        <v>9</v>
      </c>
      <c r="M33" s="150">
        <v>4</v>
      </c>
      <c r="N33" s="150">
        <v>0.8</v>
      </c>
      <c r="O33" s="150">
        <v>16</v>
      </c>
      <c r="P33" s="147">
        <v>0.84492880877399434</v>
      </c>
      <c r="Q33" s="180">
        <f t="shared" si="0"/>
        <v>-17.8</v>
      </c>
      <c r="R33" s="181">
        <f t="shared" si="1"/>
        <v>14.8</v>
      </c>
      <c r="S33" s="181">
        <v>5</v>
      </c>
      <c r="T33" s="182">
        <f t="shared" si="2"/>
        <v>0.8</v>
      </c>
      <c r="U33" s="182">
        <f t="shared" si="3"/>
        <v>9</v>
      </c>
      <c r="V33" s="182">
        <f t="shared" si="4"/>
        <v>4</v>
      </c>
      <c r="W33" s="183">
        <f t="shared" si="5"/>
        <v>4.8000000000000007</v>
      </c>
      <c r="X33" s="147" t="s">
        <v>304</v>
      </c>
      <c r="Y33" s="171">
        <f t="shared" si="6"/>
        <v>29.1</v>
      </c>
      <c r="Z33" s="151">
        <f t="shared" si="7"/>
        <v>44</v>
      </c>
      <c r="AA33" s="151">
        <f t="shared" si="8"/>
        <v>20</v>
      </c>
      <c r="AB33" s="147" t="s">
        <v>5291</v>
      </c>
      <c r="AC33" s="172">
        <f t="shared" si="9"/>
        <v>28.200000000000003</v>
      </c>
      <c r="AD33" s="153">
        <f t="shared" si="10"/>
        <v>0.43707780000000002</v>
      </c>
      <c r="AE33" s="153" t="s">
        <v>15262</v>
      </c>
      <c r="AF33" s="153" t="s">
        <v>10274</v>
      </c>
      <c r="AG33" s="153" t="s">
        <v>20222</v>
      </c>
      <c r="AH33" s="153" t="s">
        <v>25181</v>
      </c>
      <c r="AI33" s="151">
        <f t="shared" si="11"/>
        <v>9.6</v>
      </c>
      <c r="AJ33" s="171">
        <f t="shared" si="12"/>
        <v>6.2</v>
      </c>
      <c r="AK33" s="171">
        <f t="shared" si="13"/>
        <v>2.8000000000000003</v>
      </c>
      <c r="AL33" s="171">
        <f t="shared" si="13"/>
        <v>9.8000000000000007</v>
      </c>
      <c r="AM33" s="171">
        <f t="shared" si="14"/>
        <v>1.4000000000000001</v>
      </c>
      <c r="AN33" s="171">
        <f t="shared" si="15"/>
        <v>2.4000000000000004</v>
      </c>
      <c r="AO33" s="147" t="s">
        <v>30139</v>
      </c>
      <c r="AP33" s="147" t="s">
        <v>35119</v>
      </c>
      <c r="AQ33" s="171">
        <f t="shared" si="16"/>
        <v>1.2000000000000002</v>
      </c>
      <c r="AR33" s="173">
        <f t="shared" si="17"/>
        <v>316.60000000000002</v>
      </c>
      <c r="AS33" s="173">
        <f t="shared" si="17"/>
        <v>364.3</v>
      </c>
      <c r="AT33" s="173"/>
      <c r="AU33" s="172">
        <f>AC33/5+1</f>
        <v>6.6400000000000006</v>
      </c>
      <c r="AV33" s="147" t="s">
        <v>39931</v>
      </c>
      <c r="AW33" s="149"/>
      <c r="AX33" s="149"/>
      <c r="AY33" s="149"/>
      <c r="AZ33" s="149">
        <v>152</v>
      </c>
      <c r="BA33" s="149">
        <v>-1</v>
      </c>
      <c r="BB33" s="174">
        <v>37.9</v>
      </c>
      <c r="BC33" s="174">
        <v>58.12</v>
      </c>
      <c r="BD33" s="174">
        <f>((1.092*8.3144*(BA33+273)*(LN(BB33)-1.013)/(0.93-(BA33+273)/(AZ33+273)))*((AZ33-AP33)/(AZ33-BA33))^0.383)*1000/BC33</f>
        <v>269729.91710328602</v>
      </c>
      <c r="BE33" s="184">
        <f>1-EXP(-2.63*(AW33/BD33)*(AZ33-BA33)*(1-((AZ33-AP33)/(AZ33-BA33))^0.38))</f>
        <v>0</v>
      </c>
      <c r="BF33" s="149">
        <f>AD33*AL33*AK33*AN33*AX33</f>
        <v>0</v>
      </c>
      <c r="BG33" s="149" t="e">
        <f>0.07*BF33*BE33/AY33</f>
        <v>#DIV/0!</v>
      </c>
      <c r="BH33" s="149">
        <f>(1-AD33)*AK33*AL33*AN33</f>
        <v>37.071804403200012</v>
      </c>
      <c r="BI33" s="175">
        <f>MROUND(X33,0.1)/5</f>
        <v>5.62</v>
      </c>
      <c r="BJ33" s="162">
        <v>0</v>
      </c>
      <c r="BK33" s="176">
        <f>CEILING(AN33,0.2)</f>
        <v>2.4000000000000004</v>
      </c>
      <c r="BL33" s="176">
        <f>AM33</f>
        <v>1.4000000000000001</v>
      </c>
      <c r="BM33" s="176">
        <f>CEILING((1-AD33)*AN33,0.2)</f>
        <v>1.4000000000000001</v>
      </c>
      <c r="BN33" s="161" t="e">
        <f>BH33+BG33</f>
        <v>#DIV/0!</v>
      </c>
      <c r="BO33" s="149"/>
      <c r="BP33" s="149"/>
      <c r="BQ33" s="149"/>
      <c r="BR33" s="149"/>
      <c r="BS33" s="149"/>
      <c r="BT33" s="149"/>
      <c r="BU33" s="149"/>
      <c r="BV33" s="149"/>
      <c r="BW33" s="149">
        <f>Z33</f>
        <v>44</v>
      </c>
      <c r="BX33" s="161" t="e">
        <f>BG33/BH33</f>
        <v>#DIV/0!</v>
      </c>
      <c r="BY33" s="185">
        <v>172</v>
      </c>
      <c r="BZ33" s="186">
        <v>83.816254000000001</v>
      </c>
      <c r="CA33" s="186">
        <v>104.20251</v>
      </c>
      <c r="CB33" s="186">
        <v>182.68536</v>
      </c>
      <c r="CC33" s="186">
        <v>293.05687999999998</v>
      </c>
      <c r="CD33" s="186">
        <v>269.53093999999999</v>
      </c>
      <c r="CE33" s="186">
        <v>118.66941</v>
      </c>
      <c r="CF33" s="186">
        <v>179.47875999999999</v>
      </c>
      <c r="CG33" s="186">
        <v>188.29812999999999</v>
      </c>
      <c r="CH33" s="186">
        <v>180.82416000000001</v>
      </c>
      <c r="CI33" s="186">
        <v>588.54918999999995</v>
      </c>
      <c r="CJ33" s="186">
        <v>560.06170999999995</v>
      </c>
      <c r="CK33" s="186">
        <v>459.67257999999998</v>
      </c>
      <c r="CL33" s="186">
        <v>736.63067999999998</v>
      </c>
      <c r="CM33" s="186">
        <v>679.28497000000004</v>
      </c>
      <c r="CN33" s="186">
        <v>465.07828000000001</v>
      </c>
      <c r="CO33" s="186">
        <v>379.44421</v>
      </c>
      <c r="CP33" s="186">
        <v>355.34464000000003</v>
      </c>
      <c r="CQ33" s="186">
        <v>308.20370000000003</v>
      </c>
      <c r="CR33" s="186">
        <v>278.87643000000003</v>
      </c>
      <c r="CS33" s="186">
        <v>273.38873000000001</v>
      </c>
      <c r="CT33" s="186">
        <v>286.79818999999998</v>
      </c>
      <c r="CU33" s="186">
        <v>262.92322000000001</v>
      </c>
      <c r="CV33" s="186">
        <v>184.00133</v>
      </c>
      <c r="CW33" s="186">
        <v>202.03971999999999</v>
      </c>
      <c r="CX33" s="186">
        <v>116.84195</v>
      </c>
      <c r="CY33" s="186">
        <v>115.05871999999999</v>
      </c>
      <c r="CZ33" s="186">
        <v>177.76889</v>
      </c>
      <c r="DA33" s="190"/>
      <c r="DB33" s="190"/>
      <c r="DC33" s="190"/>
      <c r="DD33" s="190"/>
      <c r="DE33" s="190"/>
      <c r="DF33" s="190"/>
      <c r="DG33" s="190"/>
      <c r="DH33" s="190"/>
      <c r="DI33" s="190"/>
      <c r="DJ33" s="190"/>
      <c r="DK33" s="190"/>
      <c r="DL33" s="190"/>
      <c r="DM33" s="190"/>
      <c r="DN33" s="190"/>
      <c r="DO33" s="190"/>
      <c r="DP33" s="190"/>
      <c r="DQ33" s="190"/>
      <c r="DR33" s="190"/>
      <c r="DS33" s="190"/>
    </row>
    <row r="34" spans="1:123">
      <c r="A34" s="147" t="s">
        <v>40262</v>
      </c>
      <c r="B34" s="147">
        <v>13.799999999999999</v>
      </c>
      <c r="C34" s="147">
        <v>0.2789721</v>
      </c>
      <c r="D34" s="171">
        <v>2.8000000000000003</v>
      </c>
      <c r="E34" s="171">
        <v>10</v>
      </c>
      <c r="F34" s="171">
        <v>2.4000000000000004</v>
      </c>
      <c r="G34" s="171">
        <v>1.6</v>
      </c>
      <c r="H34" s="171">
        <v>1.8</v>
      </c>
      <c r="I34" s="173">
        <v>325.10000000000002</v>
      </c>
      <c r="J34" s="173">
        <v>413.90000000000003</v>
      </c>
      <c r="K34" s="150">
        <v>12</v>
      </c>
      <c r="L34" s="150">
        <v>7</v>
      </c>
      <c r="M34" s="150">
        <v>3</v>
      </c>
      <c r="N34" s="150">
        <v>2.4000000000000004</v>
      </c>
      <c r="O34" s="150">
        <v>13</v>
      </c>
      <c r="P34" s="147">
        <v>2.378723647521209</v>
      </c>
      <c r="Q34" s="180">
        <f t="shared" ref="Q34:Q65" si="18">-K34-N34</f>
        <v>-14.4</v>
      </c>
      <c r="R34" s="181">
        <f t="shared" ref="R34:R65" si="19">14.5-L34/2+W34</f>
        <v>13.8</v>
      </c>
      <c r="S34" s="181">
        <v>5</v>
      </c>
      <c r="T34" s="182">
        <f t="shared" ref="T34:T65" si="20">N34</f>
        <v>2.4000000000000004</v>
      </c>
      <c r="U34" s="182">
        <f t="shared" ref="U34:U65" si="21">L34</f>
        <v>7</v>
      </c>
      <c r="V34" s="182">
        <f t="shared" ref="V34:V65" si="22">M34</f>
        <v>3</v>
      </c>
      <c r="W34" s="183">
        <f t="shared" ref="W34:W65" si="23">MROUND(K34*TAN(RADIANS(O34)),0.2)</f>
        <v>2.8000000000000003</v>
      </c>
      <c r="X34" s="147" t="s">
        <v>449</v>
      </c>
      <c r="Y34" s="171">
        <f t="shared" ref="Y34:Y65" si="24">MROUND(X34,0.1)+1+BJ34</f>
        <v>19.200000000000003</v>
      </c>
      <c r="Z34" s="151">
        <f t="shared" si="7"/>
        <v>52</v>
      </c>
      <c r="AA34" s="151">
        <f t="shared" si="8"/>
        <v>22</v>
      </c>
      <c r="AB34" s="147" t="s">
        <v>5437</v>
      </c>
      <c r="AC34" s="172">
        <f t="shared" ref="AC34:AC65" si="25">ROUNDUP(X34,1)</f>
        <v>13.799999999999999</v>
      </c>
      <c r="AD34" s="153">
        <f t="shared" si="10"/>
        <v>0.2789721</v>
      </c>
      <c r="AE34" s="153" t="s">
        <v>15405</v>
      </c>
      <c r="AF34" s="153" t="s">
        <v>10419</v>
      </c>
      <c r="AG34" s="153" t="s">
        <v>20366</v>
      </c>
      <c r="AH34" s="153" t="s">
        <v>25324</v>
      </c>
      <c r="AI34" s="151">
        <f t="shared" si="11"/>
        <v>9.5</v>
      </c>
      <c r="AJ34" s="171">
        <f t="shared" si="12"/>
        <v>6.6</v>
      </c>
      <c r="AK34" s="171">
        <f t="shared" ref="AK34:AL65" si="26">MROUND(AE34,0.2)</f>
        <v>2.8000000000000003</v>
      </c>
      <c r="AL34" s="171">
        <f t="shared" si="26"/>
        <v>10</v>
      </c>
      <c r="AM34" s="171">
        <f t="shared" si="14"/>
        <v>1.8</v>
      </c>
      <c r="AN34" s="171">
        <f t="shared" si="15"/>
        <v>2.4000000000000004</v>
      </c>
      <c r="AO34" s="147" t="s">
        <v>30285</v>
      </c>
      <c r="AP34" s="147" t="s">
        <v>35265</v>
      </c>
      <c r="AQ34" s="171">
        <f t="shared" si="16"/>
        <v>1.6</v>
      </c>
      <c r="AR34" s="173">
        <f t="shared" ref="AR34:AS65" si="27">ROUNDUP(AO34+273,1)</f>
        <v>325.10000000000002</v>
      </c>
      <c r="AS34" s="173">
        <f t="shared" si="27"/>
        <v>413.90000000000003</v>
      </c>
      <c r="AT34" s="173">
        <f>ROUNDUP(X34/10,2)</f>
        <v>1.3800000000000001</v>
      </c>
      <c r="AU34" s="172">
        <f>AT34/5+0.1</f>
        <v>0.376</v>
      </c>
      <c r="AV34" s="147" t="s">
        <v>39932</v>
      </c>
      <c r="BB34" s="174"/>
      <c r="BC34" s="174"/>
      <c r="BD34" s="174"/>
      <c r="BJ34" s="108">
        <v>4.5</v>
      </c>
      <c r="BY34" s="185">
        <v>318</v>
      </c>
      <c r="BZ34" s="186">
        <v>61.365746000000001</v>
      </c>
      <c r="CA34" s="186">
        <v>89.235962000000001</v>
      </c>
      <c r="CB34" s="186">
        <v>170.63379</v>
      </c>
      <c r="CC34" s="186">
        <v>350.04494999999997</v>
      </c>
      <c r="CD34" s="186">
        <v>321.95864999999998</v>
      </c>
      <c r="CE34" s="186">
        <v>165.60920999999999</v>
      </c>
      <c r="CF34" s="186">
        <v>232.04979</v>
      </c>
      <c r="CG34" s="186">
        <v>236.67386999999999</v>
      </c>
      <c r="CH34" s="186">
        <v>207.11251999999999</v>
      </c>
      <c r="CI34" s="186">
        <v>976.18542000000002</v>
      </c>
      <c r="CJ34" s="186">
        <v>929.90508999999997</v>
      </c>
      <c r="CK34" s="186">
        <v>750.68871999999999</v>
      </c>
      <c r="CL34" s="186">
        <v>1078.6284000000001</v>
      </c>
      <c r="CM34" s="186">
        <v>996.50354000000004</v>
      </c>
      <c r="CN34" s="186">
        <v>701.08954000000006</v>
      </c>
      <c r="CO34" s="186">
        <v>532.92382999999995</v>
      </c>
      <c r="CP34" s="186">
        <v>503.22066999999998</v>
      </c>
      <c r="CQ34" s="186">
        <v>433.91180000000003</v>
      </c>
      <c r="CR34" s="186">
        <v>594.06188999999995</v>
      </c>
      <c r="CS34" s="186">
        <v>569.10479999999995</v>
      </c>
      <c r="CT34" s="186">
        <v>505.32947000000001</v>
      </c>
      <c r="CU34" s="186">
        <v>422.82889</v>
      </c>
      <c r="CV34" s="186">
        <v>348.66622999999998</v>
      </c>
      <c r="CW34" s="186">
        <v>306.97811999999999</v>
      </c>
      <c r="CX34" s="186">
        <v>245.3065</v>
      </c>
      <c r="CY34" s="186">
        <v>257.94475999999997</v>
      </c>
      <c r="CZ34" s="186">
        <v>284.63269000000003</v>
      </c>
      <c r="DA34" s="188"/>
      <c r="DB34" s="188"/>
      <c r="DC34" s="188"/>
      <c r="DD34" s="188"/>
      <c r="DE34" s="188"/>
      <c r="DF34" s="188"/>
      <c r="DG34" s="188"/>
      <c r="DH34" s="188"/>
      <c r="DI34" s="188"/>
      <c r="DJ34" s="188"/>
      <c r="DK34" s="188"/>
      <c r="DL34" s="188"/>
      <c r="DM34" s="188"/>
      <c r="DN34" s="188"/>
      <c r="DO34" s="188"/>
      <c r="DP34" s="188"/>
      <c r="DQ34" s="188"/>
      <c r="DR34" s="188"/>
      <c r="DS34" s="188"/>
    </row>
    <row r="35" spans="1:123" s="162" customFormat="1">
      <c r="A35" s="147" t="s">
        <v>39984</v>
      </c>
      <c r="B35" s="147">
        <v>29.5</v>
      </c>
      <c r="C35" s="147">
        <v>0.30781020000000003</v>
      </c>
      <c r="D35" s="171">
        <v>2.4000000000000004</v>
      </c>
      <c r="E35" s="171">
        <v>8.4</v>
      </c>
      <c r="F35" s="171">
        <v>2.4000000000000004</v>
      </c>
      <c r="G35" s="171">
        <v>0</v>
      </c>
      <c r="H35" s="171">
        <v>1.6</v>
      </c>
      <c r="I35" s="173">
        <v>354.8</v>
      </c>
      <c r="J35" s="173">
        <v>342</v>
      </c>
      <c r="K35" s="150">
        <v>11</v>
      </c>
      <c r="L35" s="150">
        <v>6</v>
      </c>
      <c r="M35" s="150">
        <v>14</v>
      </c>
      <c r="N35" s="150">
        <v>1.4000000000000001</v>
      </c>
      <c r="O35" s="150">
        <v>23</v>
      </c>
      <c r="P35" s="147">
        <v>1.4753267227109648</v>
      </c>
      <c r="Q35" s="180">
        <f t="shared" si="18"/>
        <v>-12.4</v>
      </c>
      <c r="R35" s="181">
        <f t="shared" si="19"/>
        <v>16.100000000000001</v>
      </c>
      <c r="S35" s="181">
        <v>5</v>
      </c>
      <c r="T35" s="182">
        <f t="shared" si="20"/>
        <v>1.4000000000000001</v>
      </c>
      <c r="U35" s="182">
        <f t="shared" si="21"/>
        <v>6</v>
      </c>
      <c r="V35" s="182">
        <f t="shared" si="22"/>
        <v>14</v>
      </c>
      <c r="W35" s="183">
        <f t="shared" si="23"/>
        <v>4.6000000000000005</v>
      </c>
      <c r="X35" s="147" t="s">
        <v>170</v>
      </c>
      <c r="Y35" s="171">
        <f t="shared" si="24"/>
        <v>30.400000000000002</v>
      </c>
      <c r="Z35" s="151">
        <f t="shared" si="7"/>
        <v>82</v>
      </c>
      <c r="AA35" s="151">
        <f t="shared" si="8"/>
        <v>20</v>
      </c>
      <c r="AB35" s="147" t="s">
        <v>5157</v>
      </c>
      <c r="AC35" s="172">
        <f t="shared" si="25"/>
        <v>29.5</v>
      </c>
      <c r="AD35" s="153">
        <f t="shared" si="10"/>
        <v>0.30781020000000003</v>
      </c>
      <c r="AE35" s="153" t="s">
        <v>15129</v>
      </c>
      <c r="AF35" s="153" t="s">
        <v>10141</v>
      </c>
      <c r="AG35" s="153" t="s">
        <v>20089</v>
      </c>
      <c r="AH35" s="153" t="s">
        <v>25048</v>
      </c>
      <c r="AI35" s="151">
        <f t="shared" si="11"/>
        <v>10.3</v>
      </c>
      <c r="AJ35" s="171">
        <f t="shared" si="12"/>
        <v>5</v>
      </c>
      <c r="AK35" s="171">
        <f t="shared" si="26"/>
        <v>2.4000000000000004</v>
      </c>
      <c r="AL35" s="171">
        <f t="shared" si="26"/>
        <v>8.4</v>
      </c>
      <c r="AM35" s="171">
        <f t="shared" si="14"/>
        <v>1.6</v>
      </c>
      <c r="AN35" s="171">
        <f t="shared" si="15"/>
        <v>2.4000000000000004</v>
      </c>
      <c r="AO35" s="147" t="s">
        <v>30005</v>
      </c>
      <c r="AP35" s="147" t="s">
        <v>34986</v>
      </c>
      <c r="AQ35" s="171">
        <f t="shared" si="16"/>
        <v>0</v>
      </c>
      <c r="AR35" s="173">
        <f t="shared" si="27"/>
        <v>354.8</v>
      </c>
      <c r="AS35" s="173">
        <f t="shared" si="27"/>
        <v>342</v>
      </c>
      <c r="AT35" s="173"/>
      <c r="AU35" s="172">
        <f>AC35/5+1</f>
        <v>6.9</v>
      </c>
      <c r="AV35" s="147" t="s">
        <v>39931</v>
      </c>
      <c r="AW35" s="149"/>
      <c r="AX35" s="149"/>
      <c r="AY35" s="149"/>
      <c r="AZ35" s="149">
        <v>152</v>
      </c>
      <c r="BA35" s="149">
        <v>-1</v>
      </c>
      <c r="BB35" s="174">
        <v>37.9</v>
      </c>
      <c r="BC35" s="174">
        <v>58.12</v>
      </c>
      <c r="BD35" s="174">
        <f>((1.092*8.3144*(BA35+273)*(LN(BB35)-1.013)/(0.93-(BA35+273)/(AZ35+273)))*((AZ35-AP35)/(AZ35-BA35))^0.383)*1000/BC35</f>
        <v>303949.90439561452</v>
      </c>
      <c r="BE35" s="184">
        <f>1-EXP(-2.63*(AW35/BD35)*(AZ35-BA35)*(1-((AZ35-AP35)/(AZ35-BA35))^0.38))</f>
        <v>0</v>
      </c>
      <c r="BF35" s="149">
        <f>AD35*AL35*AK35*AN35*AX35</f>
        <v>0</v>
      </c>
      <c r="BG35" s="149" t="e">
        <f>0.07*BF35*BE35/AY35</f>
        <v>#DIV/0!</v>
      </c>
      <c r="BH35" s="149">
        <f>(1-AD35)*AK35*AL35*AN35</f>
        <v>33.490911283200006</v>
      </c>
      <c r="BI35" s="175">
        <f>MROUND(X35,0.1)/5</f>
        <v>5.8800000000000008</v>
      </c>
      <c r="BJ35" s="149">
        <v>0</v>
      </c>
      <c r="BK35" s="176">
        <f>CEILING(AN35,0.2)</f>
        <v>2.4000000000000004</v>
      </c>
      <c r="BL35" s="176">
        <f>AM35</f>
        <v>1.6</v>
      </c>
      <c r="BM35" s="176">
        <f>CEILING((1-AD35)*AN35,0.2)</f>
        <v>1.8</v>
      </c>
      <c r="BN35" s="161" t="e">
        <f>BH35+BG35</f>
        <v>#DIV/0!</v>
      </c>
      <c r="BO35" s="149"/>
      <c r="BP35" s="149"/>
      <c r="BQ35" s="149"/>
      <c r="BR35" s="149"/>
      <c r="BS35" s="149"/>
      <c r="BT35" s="149"/>
      <c r="BU35" s="149"/>
      <c r="BV35" s="149"/>
      <c r="BW35" s="149">
        <f>Z35</f>
        <v>82</v>
      </c>
      <c r="BX35" s="161" t="e">
        <f>BG35/BH35</f>
        <v>#DIV/0!</v>
      </c>
      <c r="BY35" s="185">
        <v>38</v>
      </c>
      <c r="BZ35" s="186">
        <v>63.857937</v>
      </c>
      <c r="CA35" s="186">
        <v>88.900604000000001</v>
      </c>
      <c r="CB35" s="186">
        <v>164.26206999999999</v>
      </c>
      <c r="CC35" s="186">
        <v>213.30193</v>
      </c>
      <c r="CD35" s="186">
        <v>206.19945000000001</v>
      </c>
      <c r="CE35" s="186">
        <v>205.62674000000001</v>
      </c>
      <c r="CF35" s="186">
        <v>143.36618000000001</v>
      </c>
      <c r="CG35" s="186">
        <v>144.83496</v>
      </c>
      <c r="CH35" s="186">
        <v>194.27617000000001</v>
      </c>
      <c r="CI35" s="186">
        <v>847.06885</v>
      </c>
      <c r="CJ35" s="186">
        <v>644.50365999999997</v>
      </c>
      <c r="CK35" s="186">
        <v>304.76513999999997</v>
      </c>
      <c r="CL35" s="186">
        <v>939.42583999999999</v>
      </c>
      <c r="CM35" s="186">
        <v>752.50061000000005</v>
      </c>
      <c r="CN35" s="186">
        <v>282.89675999999997</v>
      </c>
      <c r="CO35" s="186">
        <v>506.99651999999998</v>
      </c>
      <c r="CP35" s="186">
        <v>445.18027000000001</v>
      </c>
      <c r="CQ35" s="186">
        <v>225.43915999999999</v>
      </c>
      <c r="CR35" s="186">
        <v>464.48336999999998</v>
      </c>
      <c r="CS35" s="186">
        <v>413.56439</v>
      </c>
      <c r="CT35" s="186">
        <v>239.65520000000001</v>
      </c>
      <c r="CU35" s="186">
        <v>224.27950999999999</v>
      </c>
      <c r="CV35" s="186">
        <v>186.67184</v>
      </c>
      <c r="CW35" s="186">
        <v>194.87058999999999</v>
      </c>
      <c r="CX35" s="186">
        <v>169.85410999999999</v>
      </c>
      <c r="CY35" s="186">
        <v>174.92041</v>
      </c>
      <c r="CZ35" s="186">
        <v>166.64563000000001</v>
      </c>
      <c r="DA35" s="190"/>
      <c r="DB35" s="190"/>
      <c r="DC35" s="190"/>
      <c r="DD35" s="190"/>
      <c r="DE35" s="190"/>
      <c r="DF35" s="190"/>
      <c r="DG35" s="190"/>
      <c r="DH35" s="190"/>
      <c r="DI35" s="190"/>
      <c r="DJ35" s="190"/>
      <c r="DK35" s="190"/>
      <c r="DL35" s="190"/>
      <c r="DM35" s="190"/>
      <c r="DN35" s="190"/>
      <c r="DO35" s="190"/>
      <c r="DP35" s="190"/>
      <c r="DQ35" s="190"/>
      <c r="DR35" s="190"/>
      <c r="DS35" s="190"/>
    </row>
    <row r="36" spans="1:123" s="162" customFormat="1">
      <c r="A36" s="147" t="s">
        <v>39996</v>
      </c>
      <c r="B36" s="147">
        <v>37</v>
      </c>
      <c r="C36" s="147">
        <v>0.29121439999999998</v>
      </c>
      <c r="D36" s="171">
        <v>1.2000000000000002</v>
      </c>
      <c r="E36" s="171">
        <v>4.8000000000000007</v>
      </c>
      <c r="F36" s="171">
        <v>2.2000000000000002</v>
      </c>
      <c r="G36" s="171">
        <v>0.2</v>
      </c>
      <c r="H36" s="171">
        <v>1.6</v>
      </c>
      <c r="I36" s="173">
        <v>348.5</v>
      </c>
      <c r="J36" s="173">
        <v>296</v>
      </c>
      <c r="K36" s="150">
        <v>20</v>
      </c>
      <c r="L36" s="150">
        <v>18</v>
      </c>
      <c r="M36" s="150">
        <v>15</v>
      </c>
      <c r="N36" s="150">
        <v>1.8</v>
      </c>
      <c r="O36" s="150">
        <v>26</v>
      </c>
      <c r="P36" s="147">
        <v>1.8724207165404416</v>
      </c>
      <c r="Q36" s="180">
        <f t="shared" si="18"/>
        <v>-21.8</v>
      </c>
      <c r="R36" s="181">
        <f t="shared" si="19"/>
        <v>15.3</v>
      </c>
      <c r="S36" s="181">
        <v>5</v>
      </c>
      <c r="T36" s="182">
        <f t="shared" si="20"/>
        <v>1.8</v>
      </c>
      <c r="U36" s="182">
        <f t="shared" si="21"/>
        <v>18</v>
      </c>
      <c r="V36" s="182">
        <f t="shared" si="22"/>
        <v>15</v>
      </c>
      <c r="W36" s="183">
        <f t="shared" si="23"/>
        <v>9.8000000000000007</v>
      </c>
      <c r="X36" s="147" t="s">
        <v>182</v>
      </c>
      <c r="Y36" s="171">
        <f t="shared" si="24"/>
        <v>37.9</v>
      </c>
      <c r="Z36" s="151">
        <f t="shared" si="7"/>
        <v>75</v>
      </c>
      <c r="AA36" s="151">
        <f t="shared" si="8"/>
        <v>14</v>
      </c>
      <c r="AB36" s="147" t="s">
        <v>5169</v>
      </c>
      <c r="AC36" s="172">
        <f t="shared" si="25"/>
        <v>37</v>
      </c>
      <c r="AD36" s="153">
        <f t="shared" si="10"/>
        <v>0.29121439999999998</v>
      </c>
      <c r="AE36" s="153" t="s">
        <v>15141</v>
      </c>
      <c r="AF36" s="153" t="s">
        <v>10153</v>
      </c>
      <c r="AG36" s="153" t="s">
        <v>20101</v>
      </c>
      <c r="AH36" s="153" t="s">
        <v>25060</v>
      </c>
      <c r="AI36" s="151">
        <f t="shared" si="11"/>
        <v>12.1</v>
      </c>
      <c r="AJ36" s="171">
        <f t="shared" si="12"/>
        <v>5.2</v>
      </c>
      <c r="AK36" s="171">
        <f t="shared" si="26"/>
        <v>1.2000000000000002</v>
      </c>
      <c r="AL36" s="171">
        <f t="shared" si="26"/>
        <v>4.8000000000000007</v>
      </c>
      <c r="AM36" s="171">
        <f t="shared" si="14"/>
        <v>1.6</v>
      </c>
      <c r="AN36" s="171">
        <f t="shared" si="15"/>
        <v>2.2000000000000002</v>
      </c>
      <c r="AO36" s="147" t="s">
        <v>30017</v>
      </c>
      <c r="AP36" s="147" t="s">
        <v>34998</v>
      </c>
      <c r="AQ36" s="171">
        <f t="shared" si="16"/>
        <v>0.2</v>
      </c>
      <c r="AR36" s="173">
        <f t="shared" si="27"/>
        <v>348.5</v>
      </c>
      <c r="AS36" s="173">
        <f t="shared" si="27"/>
        <v>296</v>
      </c>
      <c r="AT36" s="173"/>
      <c r="AU36" s="172">
        <f>AC36/5+1</f>
        <v>8.4</v>
      </c>
      <c r="AV36" s="147" t="s">
        <v>39931</v>
      </c>
      <c r="AW36" s="149"/>
      <c r="AX36" s="149"/>
      <c r="AY36" s="149"/>
      <c r="AZ36" s="149">
        <v>152</v>
      </c>
      <c r="BA36" s="149">
        <v>-1</v>
      </c>
      <c r="BB36" s="174">
        <v>37.9</v>
      </c>
      <c r="BC36" s="174">
        <v>58.12</v>
      </c>
      <c r="BD36" s="174">
        <f>((1.092*8.3144*(BA36+273)*(LN(BB36)-1.013)/(0.93-(BA36+273)/(AZ36+273)))*((AZ36-AP36)/(AZ36-BA36))^0.383)*1000/BC36</f>
        <v>359971.18879512546</v>
      </c>
      <c r="BE36" s="184">
        <f>1-EXP(-2.63*(AW36/BD36)*(AZ36-BA36)*(1-((AZ36-AP36)/(AZ36-BA36))^0.38))</f>
        <v>0</v>
      </c>
      <c r="BF36" s="149">
        <f>AD36*AL36*AK36*AN36*AX36</f>
        <v>0</v>
      </c>
      <c r="BG36" s="149" t="e">
        <f>0.07*BF36*BE36/AY36</f>
        <v>#DIV/0!</v>
      </c>
      <c r="BH36" s="149">
        <f>(1-AD36)*AK36*AL36*AN36</f>
        <v>8.981731123200003</v>
      </c>
      <c r="BI36" s="175">
        <f>MROUND(X36,0.1)/5</f>
        <v>7.38</v>
      </c>
      <c r="BJ36" s="149">
        <v>0</v>
      </c>
      <c r="BK36" s="176">
        <f>CEILING(AN36,0.2)</f>
        <v>2.2000000000000002</v>
      </c>
      <c r="BL36" s="176">
        <f>AM36</f>
        <v>1.6</v>
      </c>
      <c r="BM36" s="176">
        <f>CEILING((1-AD36)*AN36,0.2)</f>
        <v>1.6</v>
      </c>
      <c r="BN36" s="161" t="e">
        <f>BH36+BG36</f>
        <v>#DIV/0!</v>
      </c>
      <c r="BO36" s="149"/>
      <c r="BP36" s="149"/>
      <c r="BQ36" s="149"/>
      <c r="BR36" s="149"/>
      <c r="BS36" s="149"/>
      <c r="BT36" s="149"/>
      <c r="BU36" s="149"/>
      <c r="BV36" s="149"/>
      <c r="BW36" s="149">
        <f>Z36</f>
        <v>75</v>
      </c>
      <c r="BX36" s="161" t="e">
        <f>BG36/BH36</f>
        <v>#DIV/0!</v>
      </c>
      <c r="BY36" s="185">
        <v>50</v>
      </c>
      <c r="BZ36" s="186">
        <v>70.667563999999999</v>
      </c>
      <c r="CA36" s="186">
        <v>70.802413999999999</v>
      </c>
      <c r="CB36" s="186">
        <v>86.512771999999998</v>
      </c>
      <c r="CC36" s="186">
        <v>41.403239999999997</v>
      </c>
      <c r="CD36" s="186">
        <v>48.244736000000003</v>
      </c>
      <c r="CE36" s="186">
        <v>64.388992000000002</v>
      </c>
      <c r="CF36" s="186">
        <v>49.755279999999999</v>
      </c>
      <c r="CG36" s="186">
        <v>49.447730999999997</v>
      </c>
      <c r="CH36" s="186">
        <v>66.513626000000002</v>
      </c>
      <c r="CI36" s="186">
        <v>266.85507000000001</v>
      </c>
      <c r="CJ36" s="186">
        <v>238.20849999999999</v>
      </c>
      <c r="CK36" s="186">
        <v>190.76138</v>
      </c>
      <c r="CL36" s="186">
        <v>296.81304999999998</v>
      </c>
      <c r="CM36" s="186">
        <v>273.09174000000002</v>
      </c>
      <c r="CN36" s="186">
        <v>208.05913000000001</v>
      </c>
      <c r="CO36" s="186">
        <v>122.13411000000001</v>
      </c>
      <c r="CP36" s="186">
        <v>117.75073999999999</v>
      </c>
      <c r="CQ36" s="186">
        <v>103.30868</v>
      </c>
      <c r="CR36" s="186">
        <v>191.87389999999999</v>
      </c>
      <c r="CS36" s="186">
        <v>176.67818</v>
      </c>
      <c r="CT36" s="186">
        <v>149.60487000000001</v>
      </c>
      <c r="CU36" s="186">
        <v>128.61292</v>
      </c>
      <c r="CV36" s="186">
        <v>104.49736</v>
      </c>
      <c r="CW36" s="186">
        <v>68.786345999999995</v>
      </c>
      <c r="CX36" s="186">
        <v>83.211905999999999</v>
      </c>
      <c r="CY36" s="186">
        <v>82.705544000000003</v>
      </c>
      <c r="CZ36" s="186">
        <v>88.222031000000001</v>
      </c>
      <c r="DA36" s="190"/>
      <c r="DB36" s="190"/>
      <c r="DC36" s="190"/>
      <c r="DD36" s="190"/>
      <c r="DE36" s="190"/>
      <c r="DF36" s="190"/>
      <c r="DG36" s="190"/>
      <c r="DH36" s="190"/>
      <c r="DI36" s="190"/>
      <c r="DJ36" s="190"/>
      <c r="DK36" s="190"/>
      <c r="DL36" s="190"/>
      <c r="DM36" s="190"/>
      <c r="DN36" s="190"/>
      <c r="DO36" s="190"/>
      <c r="DP36" s="190"/>
      <c r="DQ36" s="190"/>
      <c r="DR36" s="190"/>
      <c r="DS36" s="190"/>
    </row>
    <row r="37" spans="1:123" s="162" customFormat="1">
      <c r="A37" s="147" t="s">
        <v>40274</v>
      </c>
      <c r="B37" s="147">
        <v>18.100000000000001</v>
      </c>
      <c r="C37" s="147">
        <v>0.20350739999999998</v>
      </c>
      <c r="D37" s="171">
        <v>1.4000000000000001</v>
      </c>
      <c r="E37" s="171">
        <v>9.2000000000000011</v>
      </c>
      <c r="F37" s="171">
        <v>2.2000000000000002</v>
      </c>
      <c r="G37" s="171">
        <v>2</v>
      </c>
      <c r="H37" s="171">
        <v>1.8</v>
      </c>
      <c r="I37" s="173">
        <v>300.90000000000003</v>
      </c>
      <c r="J37" s="173">
        <v>344.90000000000003</v>
      </c>
      <c r="K37" s="150">
        <v>5</v>
      </c>
      <c r="L37" s="150">
        <v>10</v>
      </c>
      <c r="M37" s="150">
        <v>5</v>
      </c>
      <c r="N37" s="150">
        <v>1.2000000000000002</v>
      </c>
      <c r="O37" s="150">
        <v>0</v>
      </c>
      <c r="P37" s="147">
        <v>1.1868729504867899</v>
      </c>
      <c r="Q37" s="180">
        <f t="shared" si="18"/>
        <v>-6.2</v>
      </c>
      <c r="R37" s="181">
        <f t="shared" si="19"/>
        <v>9.5</v>
      </c>
      <c r="S37" s="181">
        <v>5</v>
      </c>
      <c r="T37" s="182">
        <f t="shared" si="20"/>
        <v>1.2000000000000002</v>
      </c>
      <c r="U37" s="182">
        <f t="shared" si="21"/>
        <v>10</v>
      </c>
      <c r="V37" s="182">
        <f t="shared" si="22"/>
        <v>5</v>
      </c>
      <c r="W37" s="183">
        <f t="shared" si="23"/>
        <v>0</v>
      </c>
      <c r="X37" s="147" t="s">
        <v>461</v>
      </c>
      <c r="Y37" s="171">
        <f t="shared" si="24"/>
        <v>19</v>
      </c>
      <c r="Z37" s="151">
        <f t="shared" si="7"/>
        <v>28</v>
      </c>
      <c r="AA37" s="151">
        <f t="shared" si="8"/>
        <v>16</v>
      </c>
      <c r="AB37" s="147" t="s">
        <v>5449</v>
      </c>
      <c r="AC37" s="172">
        <f t="shared" si="25"/>
        <v>18.100000000000001</v>
      </c>
      <c r="AD37" s="153">
        <f t="shared" si="10"/>
        <v>0.20350739999999998</v>
      </c>
      <c r="AE37" s="153" t="s">
        <v>15417</v>
      </c>
      <c r="AF37" s="153" t="s">
        <v>10431</v>
      </c>
      <c r="AG37" s="153" t="s">
        <v>20378</v>
      </c>
      <c r="AH37" s="153" t="s">
        <v>25336</v>
      </c>
      <c r="AI37" s="151">
        <f t="shared" si="11"/>
        <v>9.8999999999999986</v>
      </c>
      <c r="AJ37" s="171">
        <f t="shared" si="12"/>
        <v>7</v>
      </c>
      <c r="AK37" s="171">
        <f t="shared" si="26"/>
        <v>1.4000000000000001</v>
      </c>
      <c r="AL37" s="171">
        <f t="shared" si="26"/>
        <v>9.2000000000000011</v>
      </c>
      <c r="AM37" s="171">
        <f t="shared" si="14"/>
        <v>1.8</v>
      </c>
      <c r="AN37" s="171">
        <f t="shared" si="15"/>
        <v>2.2000000000000002</v>
      </c>
      <c r="AO37" s="147" t="s">
        <v>30297</v>
      </c>
      <c r="AP37" s="147" t="s">
        <v>35277</v>
      </c>
      <c r="AQ37" s="171">
        <f t="shared" si="16"/>
        <v>2</v>
      </c>
      <c r="AR37" s="173">
        <f t="shared" si="27"/>
        <v>300.90000000000003</v>
      </c>
      <c r="AS37" s="173">
        <f t="shared" si="27"/>
        <v>344.90000000000003</v>
      </c>
      <c r="AT37" s="173">
        <f>ROUNDUP(X37/10,2)</f>
        <v>1.81</v>
      </c>
      <c r="AU37" s="172">
        <f>AT37/5+0.1</f>
        <v>0.46199999999999997</v>
      </c>
      <c r="AV37" s="147" t="s">
        <v>39931</v>
      </c>
      <c r="AW37" s="149"/>
      <c r="AX37" s="149"/>
      <c r="AY37" s="149"/>
      <c r="AZ37" s="149"/>
      <c r="BA37" s="149"/>
      <c r="BB37" s="174"/>
      <c r="BC37" s="174"/>
      <c r="BD37" s="174"/>
      <c r="BE37" s="149"/>
      <c r="BF37" s="149"/>
      <c r="BG37" s="149"/>
      <c r="BH37" s="149"/>
      <c r="BI37" s="149"/>
      <c r="BJ37" s="162">
        <v>0</v>
      </c>
      <c r="BK37" s="149"/>
      <c r="BL37" s="149"/>
      <c r="BM37" s="149"/>
      <c r="BN37" s="149"/>
      <c r="BO37" s="149"/>
      <c r="BP37" s="149"/>
      <c r="BQ37" s="149"/>
      <c r="BR37" s="149"/>
      <c r="BS37" s="149"/>
      <c r="BT37" s="149"/>
      <c r="BU37" s="149"/>
      <c r="BV37" s="149"/>
      <c r="BW37" s="149"/>
      <c r="BX37" s="149"/>
      <c r="BY37" s="185">
        <v>330</v>
      </c>
      <c r="BZ37" s="186">
        <v>98.752571000000003</v>
      </c>
      <c r="CA37" s="186">
        <v>132.24367000000001</v>
      </c>
      <c r="CB37" s="186">
        <v>223.05806999999999</v>
      </c>
      <c r="CC37" s="186">
        <v>286.17297000000002</v>
      </c>
      <c r="CD37" s="186">
        <v>238.70105000000001</v>
      </c>
      <c r="CE37" s="186">
        <v>59.004947999999999</v>
      </c>
      <c r="CF37" s="186">
        <v>57.316082000000002</v>
      </c>
      <c r="CG37" s="186">
        <v>81.435944000000006</v>
      </c>
      <c r="CH37" s="186">
        <v>128.8477</v>
      </c>
      <c r="CI37" s="186">
        <v>845.50207999999998</v>
      </c>
      <c r="CJ37" s="186">
        <v>628.78107</v>
      </c>
      <c r="CK37" s="186">
        <v>390.70522999999997</v>
      </c>
      <c r="CL37" s="186">
        <v>2144.6179000000002</v>
      </c>
      <c r="CM37" s="186">
        <v>1446.5028</v>
      </c>
      <c r="CN37" s="186">
        <v>669.19312000000002</v>
      </c>
      <c r="CO37" s="186">
        <v>759.79578000000004</v>
      </c>
      <c r="CP37" s="186">
        <v>518.31029999999998</v>
      </c>
      <c r="CQ37" s="186">
        <v>280.63895000000002</v>
      </c>
      <c r="CR37" s="186">
        <v>283.41406000000001</v>
      </c>
      <c r="CS37" s="186">
        <v>293.79288000000003</v>
      </c>
      <c r="CT37" s="186">
        <v>293.80081000000001</v>
      </c>
      <c r="CU37" s="186">
        <v>238.98943</v>
      </c>
      <c r="CV37" s="186">
        <v>194.47925000000001</v>
      </c>
      <c r="CW37" s="186">
        <v>152.58001999999999</v>
      </c>
      <c r="CX37" s="186">
        <v>179.64500000000001</v>
      </c>
      <c r="CY37" s="186">
        <v>166.06062</v>
      </c>
      <c r="CZ37" s="186">
        <v>155.87508</v>
      </c>
      <c r="DA37" s="188"/>
      <c r="DB37" s="188"/>
      <c r="DC37" s="188"/>
      <c r="DD37" s="188"/>
      <c r="DE37" s="188"/>
      <c r="DF37" s="188"/>
      <c r="DG37" s="188"/>
      <c r="DH37" s="188"/>
      <c r="DI37" s="188"/>
      <c r="DJ37" s="188"/>
      <c r="DK37" s="188"/>
      <c r="DL37" s="188"/>
      <c r="DM37" s="188"/>
      <c r="DN37" s="188"/>
      <c r="DO37" s="188"/>
      <c r="DP37" s="188"/>
      <c r="DQ37" s="188"/>
      <c r="DR37" s="188"/>
      <c r="DS37" s="188"/>
    </row>
    <row r="38" spans="1:123" s="162" customFormat="1">
      <c r="A38" s="147" t="s">
        <v>40125</v>
      </c>
      <c r="B38" s="147">
        <v>35.5</v>
      </c>
      <c r="C38" s="147">
        <v>0.32613959999999997</v>
      </c>
      <c r="D38" s="171">
        <v>1.8</v>
      </c>
      <c r="E38" s="171">
        <v>3.6</v>
      </c>
      <c r="F38" s="171">
        <v>2.8000000000000003</v>
      </c>
      <c r="G38" s="171">
        <v>1.4000000000000001</v>
      </c>
      <c r="H38" s="171">
        <v>1.8</v>
      </c>
      <c r="I38" s="173">
        <v>397.90000000000003</v>
      </c>
      <c r="J38" s="173">
        <v>372.6</v>
      </c>
      <c r="K38" s="150">
        <v>9</v>
      </c>
      <c r="L38" s="150">
        <v>9</v>
      </c>
      <c r="M38" s="150">
        <v>7</v>
      </c>
      <c r="N38" s="150">
        <v>0.4</v>
      </c>
      <c r="O38" s="150">
        <v>14</v>
      </c>
      <c r="P38" s="147">
        <v>0.4091818987072392</v>
      </c>
      <c r="Q38" s="180">
        <f t="shared" si="18"/>
        <v>-9.4</v>
      </c>
      <c r="R38" s="181">
        <f t="shared" si="19"/>
        <v>12.2</v>
      </c>
      <c r="S38" s="181">
        <v>5</v>
      </c>
      <c r="T38" s="182">
        <f t="shared" si="20"/>
        <v>0.4</v>
      </c>
      <c r="U38" s="182">
        <f t="shared" si="21"/>
        <v>9</v>
      </c>
      <c r="V38" s="182">
        <f t="shared" si="22"/>
        <v>7</v>
      </c>
      <c r="W38" s="183">
        <f t="shared" si="23"/>
        <v>2.2000000000000002</v>
      </c>
      <c r="X38" s="147" t="s">
        <v>313</v>
      </c>
      <c r="Y38" s="171">
        <f t="shared" si="24"/>
        <v>36.4</v>
      </c>
      <c r="Z38" s="151">
        <f t="shared" si="7"/>
        <v>125</v>
      </c>
      <c r="AA38" s="151">
        <f t="shared" si="8"/>
        <v>18</v>
      </c>
      <c r="AB38" s="147" t="s">
        <v>5300</v>
      </c>
      <c r="AC38" s="172">
        <f t="shared" si="25"/>
        <v>35.5</v>
      </c>
      <c r="AD38" s="153">
        <f t="shared" si="10"/>
        <v>0.32613959999999997</v>
      </c>
      <c r="AE38" s="153" t="s">
        <v>15271</v>
      </c>
      <c r="AF38" s="153" t="s">
        <v>10283</v>
      </c>
      <c r="AG38" s="153" t="s">
        <v>20230</v>
      </c>
      <c r="AH38" s="153" t="s">
        <v>25190</v>
      </c>
      <c r="AI38" s="151">
        <f t="shared" si="11"/>
        <v>12.7</v>
      </c>
      <c r="AJ38" s="171">
        <f t="shared" si="12"/>
        <v>6.4</v>
      </c>
      <c r="AK38" s="171">
        <f t="shared" si="26"/>
        <v>1.8</v>
      </c>
      <c r="AL38" s="171">
        <f t="shared" si="26"/>
        <v>3.6</v>
      </c>
      <c r="AM38" s="171">
        <f t="shared" si="14"/>
        <v>1.8</v>
      </c>
      <c r="AN38" s="171">
        <f t="shared" si="15"/>
        <v>2.8000000000000003</v>
      </c>
      <c r="AO38" s="147" t="s">
        <v>30148</v>
      </c>
      <c r="AP38" s="147" t="s">
        <v>35128</v>
      </c>
      <c r="AQ38" s="171">
        <f t="shared" si="16"/>
        <v>1.4000000000000001</v>
      </c>
      <c r="AR38" s="173">
        <f t="shared" si="27"/>
        <v>397.90000000000003</v>
      </c>
      <c r="AS38" s="173">
        <f t="shared" si="27"/>
        <v>372.6</v>
      </c>
      <c r="AT38" s="173"/>
      <c r="AU38" s="172">
        <f>AC38/5+1</f>
        <v>8.1</v>
      </c>
      <c r="AV38" s="147" t="s">
        <v>39931</v>
      </c>
      <c r="AW38" s="149"/>
      <c r="AX38" s="149"/>
      <c r="AY38" s="149"/>
      <c r="AZ38" s="149">
        <v>152</v>
      </c>
      <c r="BA38" s="149">
        <v>-1</v>
      </c>
      <c r="BB38" s="174">
        <v>37.9</v>
      </c>
      <c r="BC38" s="174">
        <v>58.12</v>
      </c>
      <c r="BD38" s="174">
        <f>((1.092*8.3144*(BA38+273)*(LN(BB38)-1.013)/(0.93-(BA38+273)/(AZ38+273)))*((AZ38-AP38)/(AZ38-BA38))^0.383)*1000/BC38</f>
        <v>254972.3746224255</v>
      </c>
      <c r="BE38" s="184">
        <f>1-EXP(-2.63*(AW38/BD38)*(AZ38-BA38)*(1-((AZ38-AP38)/(AZ38-BA38))^0.38))</f>
        <v>0</v>
      </c>
      <c r="BF38" s="149">
        <f>AD38*AL38*AK38*AN38*AX38</f>
        <v>0</v>
      </c>
      <c r="BG38" s="149" t="e">
        <f>0.07*BF38*BE38/AY38</f>
        <v>#DIV/0!</v>
      </c>
      <c r="BH38" s="149">
        <f>(1-AD38)*AK38*AL38*AN38</f>
        <v>12.226523097600001</v>
      </c>
      <c r="BI38" s="175">
        <f>MROUND(X38,0.1)/5</f>
        <v>7.08</v>
      </c>
      <c r="BJ38" s="162">
        <v>0</v>
      </c>
      <c r="BK38" s="176">
        <f>CEILING(AN38,0.2)</f>
        <v>2.8000000000000003</v>
      </c>
      <c r="BL38" s="176">
        <f>AM38</f>
        <v>1.8</v>
      </c>
      <c r="BM38" s="176">
        <f>CEILING((1-AD38)*AN38,0.2)</f>
        <v>2</v>
      </c>
      <c r="BN38" s="161" t="e">
        <f>BH38+BG38</f>
        <v>#DIV/0!</v>
      </c>
      <c r="BO38" s="149"/>
      <c r="BP38" s="149"/>
      <c r="BQ38" s="149"/>
      <c r="BR38" s="149"/>
      <c r="BS38" s="149"/>
      <c r="BT38" s="149"/>
      <c r="BU38" s="149"/>
      <c r="BV38" s="149"/>
      <c r="BW38" s="149">
        <f>Z38</f>
        <v>125</v>
      </c>
      <c r="BX38" s="161" t="e">
        <f>BG38/BH38</f>
        <v>#DIV/0!</v>
      </c>
      <c r="BY38" s="185">
        <v>181</v>
      </c>
      <c r="BZ38" s="186">
        <v>60.502688999999997</v>
      </c>
      <c r="CA38" s="186">
        <v>70.554596000000004</v>
      </c>
      <c r="CB38" s="186">
        <v>194.54083</v>
      </c>
      <c r="CC38" s="186">
        <v>213.19931</v>
      </c>
      <c r="CD38" s="186">
        <v>232.84612999999999</v>
      </c>
      <c r="CE38" s="186">
        <v>120.81489999999999</v>
      </c>
      <c r="CF38" s="186">
        <v>52.873942999999997</v>
      </c>
      <c r="CG38" s="186">
        <v>66.845023999999995</v>
      </c>
      <c r="CH38" s="186">
        <v>122.13045</v>
      </c>
      <c r="CI38" s="186">
        <v>934.55609000000004</v>
      </c>
      <c r="CJ38" s="186">
        <v>794.95941000000005</v>
      </c>
      <c r="CK38" s="186">
        <v>449.75835999999998</v>
      </c>
      <c r="CL38" s="186">
        <v>850.63103999999998</v>
      </c>
      <c r="CM38" s="186">
        <v>741.07690000000002</v>
      </c>
      <c r="CN38" s="186">
        <v>357.78079000000002</v>
      </c>
      <c r="CO38" s="186">
        <v>399.02023000000003</v>
      </c>
      <c r="CP38" s="186">
        <v>360.49666999999999</v>
      </c>
      <c r="CQ38" s="186">
        <v>216.66843</v>
      </c>
      <c r="CR38" s="186">
        <v>245.84187</v>
      </c>
      <c r="CS38" s="186">
        <v>252.11126999999999</v>
      </c>
      <c r="CT38" s="186">
        <v>236.4633</v>
      </c>
      <c r="CU38" s="186">
        <v>179.0163</v>
      </c>
      <c r="CV38" s="186">
        <v>77.208404999999999</v>
      </c>
      <c r="CW38" s="186">
        <v>107.34305999999999</v>
      </c>
      <c r="CX38" s="186">
        <v>53.804371000000003</v>
      </c>
      <c r="CY38" s="186">
        <v>57.611752000000003</v>
      </c>
      <c r="CZ38" s="186">
        <v>93.955787999999998</v>
      </c>
      <c r="DA38" s="190"/>
      <c r="DB38" s="190"/>
      <c r="DC38" s="190"/>
      <c r="DD38" s="190"/>
      <c r="DE38" s="190"/>
      <c r="DF38" s="190"/>
      <c r="DG38" s="190"/>
      <c r="DH38" s="190"/>
      <c r="DI38" s="190"/>
      <c r="DJ38" s="190"/>
      <c r="DK38" s="190"/>
      <c r="DL38" s="190"/>
      <c r="DM38" s="190"/>
      <c r="DN38" s="190"/>
      <c r="DO38" s="190"/>
      <c r="DP38" s="190"/>
      <c r="DQ38" s="190"/>
      <c r="DR38" s="190"/>
      <c r="DS38" s="190"/>
    </row>
    <row r="39" spans="1:123" s="162" customFormat="1">
      <c r="A39" s="147" t="s">
        <v>40138</v>
      </c>
      <c r="B39" s="147">
        <v>25.200000000000003</v>
      </c>
      <c r="C39" s="147">
        <v>0.48006480000000001</v>
      </c>
      <c r="D39" s="171">
        <v>1.4000000000000001</v>
      </c>
      <c r="E39" s="171">
        <v>9.4</v>
      </c>
      <c r="F39" s="171">
        <v>2.2000000000000002</v>
      </c>
      <c r="G39" s="171">
        <v>1.8</v>
      </c>
      <c r="H39" s="171">
        <v>1.2000000000000002</v>
      </c>
      <c r="I39" s="173">
        <v>458.8</v>
      </c>
      <c r="J39" s="173">
        <v>320.8</v>
      </c>
      <c r="K39" s="150">
        <v>12</v>
      </c>
      <c r="L39" s="150">
        <v>6</v>
      </c>
      <c r="M39" s="150">
        <v>15</v>
      </c>
      <c r="N39" s="150">
        <v>1.8</v>
      </c>
      <c r="O39" s="150">
        <v>16</v>
      </c>
      <c r="P39" s="147">
        <v>1.7486827564748832</v>
      </c>
      <c r="Q39" s="180">
        <f t="shared" si="18"/>
        <v>-13.8</v>
      </c>
      <c r="R39" s="181">
        <f t="shared" si="19"/>
        <v>14.9</v>
      </c>
      <c r="S39" s="181">
        <v>5</v>
      </c>
      <c r="T39" s="182">
        <f t="shared" si="20"/>
        <v>1.8</v>
      </c>
      <c r="U39" s="182">
        <f t="shared" si="21"/>
        <v>6</v>
      </c>
      <c r="V39" s="182">
        <f t="shared" si="22"/>
        <v>15</v>
      </c>
      <c r="W39" s="183">
        <f t="shared" si="23"/>
        <v>3.4000000000000004</v>
      </c>
      <c r="X39" s="147" t="s">
        <v>326</v>
      </c>
      <c r="Y39" s="171">
        <f t="shared" si="24"/>
        <v>26.1</v>
      </c>
      <c r="Z39" s="151">
        <f t="shared" si="7"/>
        <v>186</v>
      </c>
      <c r="AA39" s="151">
        <f t="shared" si="8"/>
        <v>13</v>
      </c>
      <c r="AB39" s="147" t="s">
        <v>5313</v>
      </c>
      <c r="AC39" s="172">
        <f t="shared" si="25"/>
        <v>25.200000000000003</v>
      </c>
      <c r="AD39" s="153">
        <f t="shared" si="10"/>
        <v>0.48006480000000001</v>
      </c>
      <c r="AE39" s="153" t="s">
        <v>43</v>
      </c>
      <c r="AF39" s="153" t="s">
        <v>10296</v>
      </c>
      <c r="AG39" s="153" t="s">
        <v>20243</v>
      </c>
      <c r="AH39" s="153" t="s">
        <v>25203</v>
      </c>
      <c r="AI39" s="151">
        <f t="shared" si="11"/>
        <v>9.8000000000000007</v>
      </c>
      <c r="AJ39" s="171">
        <f t="shared" si="12"/>
        <v>6.8</v>
      </c>
      <c r="AK39" s="171">
        <f t="shared" si="26"/>
        <v>1.4000000000000001</v>
      </c>
      <c r="AL39" s="171">
        <f t="shared" si="26"/>
        <v>9.4</v>
      </c>
      <c r="AM39" s="171">
        <f t="shared" si="14"/>
        <v>1.2000000000000002</v>
      </c>
      <c r="AN39" s="171">
        <f t="shared" si="15"/>
        <v>2.2000000000000002</v>
      </c>
      <c r="AO39" s="147" t="s">
        <v>30161</v>
      </c>
      <c r="AP39" s="147" t="s">
        <v>35141</v>
      </c>
      <c r="AQ39" s="171">
        <f t="shared" si="16"/>
        <v>1.8</v>
      </c>
      <c r="AR39" s="173">
        <f t="shared" si="27"/>
        <v>458.8</v>
      </c>
      <c r="AS39" s="173">
        <f t="shared" si="27"/>
        <v>320.8</v>
      </c>
      <c r="AT39" s="173"/>
      <c r="AU39" s="172">
        <f>AC39/5+1</f>
        <v>6.0400000000000009</v>
      </c>
      <c r="AV39" s="147" t="s">
        <v>39931</v>
      </c>
      <c r="AW39" s="149"/>
      <c r="AX39" s="149"/>
      <c r="AY39" s="149"/>
      <c r="AZ39" s="149">
        <v>152</v>
      </c>
      <c r="BA39" s="149">
        <v>-1</v>
      </c>
      <c r="BB39" s="174">
        <v>37.9</v>
      </c>
      <c r="BC39" s="174">
        <v>58.12</v>
      </c>
      <c r="BD39" s="174">
        <f>((1.092*8.3144*(BA39+273)*(LN(BB39)-1.013)/(0.93-(BA39+273)/(AZ39+273)))*((AZ39-AP39)/(AZ39-BA39))^0.383)*1000/BC39</f>
        <v>331622.27085061569</v>
      </c>
      <c r="BE39" s="184">
        <f>1-EXP(-2.63*(AW39/BD39)*(AZ39-BA39)*(1-((AZ39-AP39)/(AZ39-BA39))^0.38))</f>
        <v>0</v>
      </c>
      <c r="BF39" s="149">
        <f>AD39*AL39*AK39*AN39*AX39</f>
        <v>0</v>
      </c>
      <c r="BG39" s="149" t="e">
        <f>0.07*BF39*BE39/AY39</f>
        <v>#DIV/0!</v>
      </c>
      <c r="BH39" s="149">
        <f>(1-AD39)*AK39*AL39*AN39</f>
        <v>15.0531639104</v>
      </c>
      <c r="BI39" s="175">
        <f>MROUND(X39,0.1)/5</f>
        <v>5.0200000000000005</v>
      </c>
      <c r="BJ39" s="162">
        <v>0</v>
      </c>
      <c r="BK39" s="176">
        <f>CEILING(AN39,0.2)</f>
        <v>2.2000000000000002</v>
      </c>
      <c r="BL39" s="176">
        <f>AM39</f>
        <v>1.2000000000000002</v>
      </c>
      <c r="BM39" s="176">
        <f>CEILING((1-AD39)*AN39,0.2)</f>
        <v>1.2000000000000002</v>
      </c>
      <c r="BN39" s="161" t="e">
        <f>BH39+BG39</f>
        <v>#DIV/0!</v>
      </c>
      <c r="BO39" s="149"/>
      <c r="BP39" s="149"/>
      <c r="BQ39" s="149"/>
      <c r="BR39" s="149"/>
      <c r="BS39" s="149"/>
      <c r="BT39" s="149"/>
      <c r="BU39" s="149"/>
      <c r="BV39" s="149"/>
      <c r="BW39" s="149">
        <f>Z39</f>
        <v>186</v>
      </c>
      <c r="BX39" s="161" t="e">
        <f>BG39/BH39</f>
        <v>#DIV/0!</v>
      </c>
      <c r="BY39" s="185">
        <v>194</v>
      </c>
      <c r="BZ39" s="186">
        <v>69.172859000000003</v>
      </c>
      <c r="CA39" s="186">
        <v>81.534142000000003</v>
      </c>
      <c r="CB39" s="186">
        <v>97.846069</v>
      </c>
      <c r="CC39" s="186">
        <v>138.00912</v>
      </c>
      <c r="CD39" s="186">
        <v>126.78645</v>
      </c>
      <c r="CE39" s="186">
        <v>115.55607000000001</v>
      </c>
      <c r="CF39" s="186">
        <v>78.903801000000001</v>
      </c>
      <c r="CG39" s="186">
        <v>89.461547999999993</v>
      </c>
      <c r="CH39" s="186">
        <v>106.31820999999999</v>
      </c>
      <c r="CI39" s="186">
        <v>516.33459000000005</v>
      </c>
      <c r="CJ39" s="186">
        <v>364.75216999999998</v>
      </c>
      <c r="CK39" s="186">
        <v>179.90916000000001</v>
      </c>
      <c r="CL39" s="186">
        <v>610.03375000000005</v>
      </c>
      <c r="CM39" s="186">
        <v>431.93383999999998</v>
      </c>
      <c r="CN39" s="186">
        <v>171.66703999999999</v>
      </c>
      <c r="CO39" s="186">
        <v>328.48437999999999</v>
      </c>
      <c r="CP39" s="186">
        <v>252.46242000000001</v>
      </c>
      <c r="CQ39" s="186">
        <v>135.47078999999999</v>
      </c>
      <c r="CR39" s="186">
        <v>339.00515999999999</v>
      </c>
      <c r="CS39" s="186">
        <v>275.56450999999998</v>
      </c>
      <c r="CT39" s="186">
        <v>143.52338</v>
      </c>
      <c r="CU39" s="186">
        <v>123.36069000000001</v>
      </c>
      <c r="CV39" s="186">
        <v>102.76824000000001</v>
      </c>
      <c r="CW39" s="186">
        <v>96.918648000000005</v>
      </c>
      <c r="CX39" s="186">
        <v>155.37109000000001</v>
      </c>
      <c r="CY39" s="186">
        <v>138.02942999999999</v>
      </c>
      <c r="CZ39" s="186">
        <v>103.62546</v>
      </c>
      <c r="DA39" s="191"/>
      <c r="DB39" s="191"/>
      <c r="DC39" s="191"/>
      <c r="DD39" s="191"/>
      <c r="DE39" s="191"/>
      <c r="DF39" s="191"/>
      <c r="DG39" s="191"/>
      <c r="DH39" s="191"/>
      <c r="DI39" s="191"/>
      <c r="DJ39" s="191"/>
      <c r="DK39" s="191"/>
      <c r="DL39" s="191"/>
      <c r="DM39" s="191"/>
      <c r="DN39" s="191"/>
      <c r="DO39" s="191"/>
      <c r="DP39" s="191"/>
      <c r="DQ39" s="191"/>
      <c r="DR39" s="191"/>
      <c r="DS39" s="191"/>
    </row>
    <row r="40" spans="1:123" s="162" customFormat="1">
      <c r="A40" s="147" t="s">
        <v>40392</v>
      </c>
      <c r="B40" s="147">
        <v>25.6</v>
      </c>
      <c r="C40" s="147">
        <v>0.50962929999999995</v>
      </c>
      <c r="D40" s="171">
        <v>2.2000000000000002</v>
      </c>
      <c r="E40" s="171">
        <v>8.8000000000000007</v>
      </c>
      <c r="F40" s="171">
        <v>2.6</v>
      </c>
      <c r="G40" s="171">
        <v>1.4000000000000001</v>
      </c>
      <c r="H40" s="171">
        <v>1.2000000000000002</v>
      </c>
      <c r="I40" s="173">
        <v>458</v>
      </c>
      <c r="J40" s="173">
        <v>391.8</v>
      </c>
      <c r="K40" s="150">
        <v>5</v>
      </c>
      <c r="L40" s="150">
        <v>9</v>
      </c>
      <c r="M40" s="150">
        <v>3</v>
      </c>
      <c r="N40" s="150">
        <v>2.8000000000000003</v>
      </c>
      <c r="O40" s="150">
        <v>18</v>
      </c>
      <c r="P40" s="147">
        <v>2.8040581361311978</v>
      </c>
      <c r="Q40" s="180">
        <f t="shared" si="18"/>
        <v>-7.8000000000000007</v>
      </c>
      <c r="R40" s="181">
        <f t="shared" si="19"/>
        <v>11.6</v>
      </c>
      <c r="S40" s="181">
        <v>5</v>
      </c>
      <c r="T40" s="182">
        <f t="shared" si="20"/>
        <v>2.8000000000000003</v>
      </c>
      <c r="U40" s="182">
        <f t="shared" si="21"/>
        <v>9</v>
      </c>
      <c r="V40" s="182">
        <f t="shared" si="22"/>
        <v>3</v>
      </c>
      <c r="W40" s="183">
        <f t="shared" si="23"/>
        <v>1.6</v>
      </c>
      <c r="X40" s="147" t="s">
        <v>579</v>
      </c>
      <c r="Y40" s="171">
        <f t="shared" si="24"/>
        <v>26.5</v>
      </c>
      <c r="Z40" s="151">
        <f t="shared" si="7"/>
        <v>185</v>
      </c>
      <c r="AA40" s="151">
        <f t="shared" si="8"/>
        <v>16</v>
      </c>
      <c r="AB40" s="147" t="s">
        <v>5567</v>
      </c>
      <c r="AC40" s="172">
        <f t="shared" si="25"/>
        <v>25.6</v>
      </c>
      <c r="AD40" s="153">
        <f t="shared" si="10"/>
        <v>0.50962929999999995</v>
      </c>
      <c r="AE40" s="153" t="s">
        <v>15534</v>
      </c>
      <c r="AF40" s="153" t="s">
        <v>10549</v>
      </c>
      <c r="AG40" s="153" t="s">
        <v>20495</v>
      </c>
      <c r="AH40" s="153" t="s">
        <v>25454</v>
      </c>
      <c r="AI40" s="151">
        <f t="shared" si="11"/>
        <v>10.1</v>
      </c>
      <c r="AJ40" s="171">
        <f t="shared" si="12"/>
        <v>6.4</v>
      </c>
      <c r="AK40" s="171">
        <f t="shared" si="26"/>
        <v>2.2000000000000002</v>
      </c>
      <c r="AL40" s="171">
        <f t="shared" si="26"/>
        <v>8.8000000000000007</v>
      </c>
      <c r="AM40" s="171">
        <f t="shared" si="14"/>
        <v>1.2000000000000002</v>
      </c>
      <c r="AN40" s="171">
        <f t="shared" si="15"/>
        <v>2.6</v>
      </c>
      <c r="AO40" s="147" t="s">
        <v>30415</v>
      </c>
      <c r="AP40" s="147" t="s">
        <v>35395</v>
      </c>
      <c r="AQ40" s="171">
        <f t="shared" si="16"/>
        <v>1.4000000000000001</v>
      </c>
      <c r="AR40" s="173">
        <f t="shared" si="27"/>
        <v>458</v>
      </c>
      <c r="AS40" s="173">
        <f t="shared" si="27"/>
        <v>391.8</v>
      </c>
      <c r="AT40" s="173">
        <f>ROUNDUP(X40/10,2)</f>
        <v>2.5599999999999996</v>
      </c>
      <c r="AU40" s="172">
        <f>AT40/5+0.1</f>
        <v>0.61199999999999988</v>
      </c>
      <c r="AV40" s="177" t="s">
        <v>39931</v>
      </c>
      <c r="AW40" s="149"/>
      <c r="AX40" s="149"/>
      <c r="AY40" s="149"/>
      <c r="AZ40" s="149"/>
      <c r="BA40" s="149"/>
      <c r="BB40" s="174"/>
      <c r="BC40" s="174"/>
      <c r="BD40" s="174"/>
      <c r="BE40" s="149"/>
      <c r="BF40" s="149"/>
      <c r="BG40" s="149"/>
      <c r="BH40" s="149"/>
      <c r="BI40" s="149"/>
      <c r="BJ40" s="162">
        <v>0</v>
      </c>
      <c r="BK40" s="149"/>
      <c r="BL40" s="149"/>
      <c r="BM40" s="149"/>
      <c r="BN40" s="149"/>
      <c r="BO40" s="149"/>
      <c r="BP40" s="149"/>
      <c r="BQ40" s="149"/>
      <c r="BR40" s="149"/>
      <c r="BS40" s="149"/>
      <c r="BT40" s="149"/>
      <c r="BU40" s="149"/>
      <c r="BV40" s="149"/>
      <c r="BW40" s="149"/>
      <c r="BX40" s="149"/>
      <c r="BY40" s="185">
        <v>448</v>
      </c>
      <c r="BZ40" s="186">
        <v>44.077404000000001</v>
      </c>
      <c r="CA40" s="186">
        <v>47.165019999999998</v>
      </c>
      <c r="CB40" s="186">
        <v>168.49358000000001</v>
      </c>
      <c r="CC40" s="186">
        <v>355.32413000000003</v>
      </c>
      <c r="CD40" s="186">
        <v>311.08846999999997</v>
      </c>
      <c r="CE40" s="186">
        <v>102.90819999999999</v>
      </c>
      <c r="CF40" s="186">
        <v>151.17468</v>
      </c>
      <c r="CG40" s="186">
        <v>151.49584999999999</v>
      </c>
      <c r="CH40" s="186">
        <v>144.09647000000001</v>
      </c>
      <c r="CI40" s="186">
        <v>1850.5808</v>
      </c>
      <c r="CJ40" s="186">
        <v>1591.5582999999999</v>
      </c>
      <c r="CK40" s="186">
        <v>1067.2736</v>
      </c>
      <c r="CL40" s="186">
        <v>2045.2556</v>
      </c>
      <c r="CM40" s="186">
        <v>1753.8336999999999</v>
      </c>
      <c r="CN40" s="186">
        <v>1038.6566</v>
      </c>
      <c r="CO40" s="186">
        <v>611.58471999999995</v>
      </c>
      <c r="CP40" s="186">
        <v>545.46978999999999</v>
      </c>
      <c r="CQ40" s="186">
        <v>386.2901</v>
      </c>
      <c r="CR40" s="186">
        <v>841.23053000000004</v>
      </c>
      <c r="CS40" s="186">
        <v>803.17291</v>
      </c>
      <c r="CT40" s="186">
        <v>673.70916999999997</v>
      </c>
      <c r="CU40" s="186">
        <v>488.93256000000002</v>
      </c>
      <c r="CV40" s="186">
        <v>342.94675000000001</v>
      </c>
      <c r="CW40" s="186">
        <v>253.77296000000001</v>
      </c>
      <c r="CX40" s="186">
        <v>192.69917000000001</v>
      </c>
      <c r="CY40" s="186">
        <v>203.83834999999999</v>
      </c>
      <c r="CZ40" s="186">
        <v>230.16193999999999</v>
      </c>
      <c r="DA40" s="188"/>
      <c r="DB40" s="188"/>
      <c r="DC40" s="188"/>
      <c r="DD40" s="188"/>
      <c r="DE40" s="188"/>
      <c r="DF40" s="188"/>
      <c r="DG40" s="188"/>
      <c r="DH40" s="188"/>
      <c r="DI40" s="188"/>
      <c r="DJ40" s="188"/>
      <c r="DK40" s="188"/>
      <c r="DL40" s="188"/>
      <c r="DM40" s="188"/>
      <c r="DN40" s="188"/>
      <c r="DO40" s="188"/>
      <c r="DP40" s="188"/>
      <c r="DQ40" s="188"/>
      <c r="DR40" s="188"/>
      <c r="DS40" s="188"/>
    </row>
    <row r="41" spans="1:123" s="162" customFormat="1">
      <c r="A41" s="147" t="s">
        <v>40059</v>
      </c>
      <c r="B41" s="147">
        <v>16.8</v>
      </c>
      <c r="C41" s="147">
        <v>0.33642629999999996</v>
      </c>
      <c r="D41" s="171">
        <v>2.8000000000000003</v>
      </c>
      <c r="E41" s="171">
        <v>8.6</v>
      </c>
      <c r="F41" s="171">
        <v>2.2000000000000002</v>
      </c>
      <c r="G41" s="171">
        <v>0.4</v>
      </c>
      <c r="H41" s="171">
        <v>1.6</v>
      </c>
      <c r="I41" s="173">
        <v>389.90000000000003</v>
      </c>
      <c r="J41" s="173">
        <v>387.20000000000005</v>
      </c>
      <c r="K41" s="150">
        <v>10</v>
      </c>
      <c r="L41" s="150">
        <v>12</v>
      </c>
      <c r="M41" s="150">
        <v>5</v>
      </c>
      <c r="N41" s="150">
        <v>0.60000000000000009</v>
      </c>
      <c r="O41" s="150">
        <v>1</v>
      </c>
      <c r="P41" s="147">
        <v>0.67149273348590799</v>
      </c>
      <c r="Q41" s="180">
        <f t="shared" si="18"/>
        <v>-10.6</v>
      </c>
      <c r="R41" s="181">
        <f t="shared" si="19"/>
        <v>8.6999999999999993</v>
      </c>
      <c r="S41" s="181">
        <v>5</v>
      </c>
      <c r="T41" s="182">
        <f t="shared" si="20"/>
        <v>0.60000000000000009</v>
      </c>
      <c r="U41" s="182">
        <f t="shared" si="21"/>
        <v>12</v>
      </c>
      <c r="V41" s="182">
        <f t="shared" si="22"/>
        <v>5</v>
      </c>
      <c r="W41" s="183">
        <f t="shared" si="23"/>
        <v>0.2</v>
      </c>
      <c r="X41" s="147" t="s">
        <v>246</v>
      </c>
      <c r="Y41" s="171">
        <f t="shared" si="24"/>
        <v>23.6</v>
      </c>
      <c r="Z41" s="151">
        <f t="shared" si="7"/>
        <v>117</v>
      </c>
      <c r="AA41" s="151">
        <f t="shared" si="8"/>
        <v>21</v>
      </c>
      <c r="AB41" s="147" t="s">
        <v>5233</v>
      </c>
      <c r="AC41" s="172">
        <f t="shared" si="25"/>
        <v>16.8</v>
      </c>
      <c r="AD41" s="153">
        <f t="shared" si="10"/>
        <v>0.33642629999999996</v>
      </c>
      <c r="AE41" s="153" t="s">
        <v>15204</v>
      </c>
      <c r="AF41" s="153" t="s">
        <v>10216</v>
      </c>
      <c r="AG41" s="153" t="s">
        <v>20165</v>
      </c>
      <c r="AH41" s="153" t="s">
        <v>25123</v>
      </c>
      <c r="AI41" s="151">
        <f t="shared" si="11"/>
        <v>10.199999999999999</v>
      </c>
      <c r="AJ41" s="171">
        <f t="shared" si="12"/>
        <v>5.4</v>
      </c>
      <c r="AK41" s="171">
        <f t="shared" si="26"/>
        <v>2.8000000000000003</v>
      </c>
      <c r="AL41" s="171">
        <f t="shared" si="26"/>
        <v>8.6</v>
      </c>
      <c r="AM41" s="171">
        <f t="shared" si="14"/>
        <v>1.6</v>
      </c>
      <c r="AN41" s="171">
        <f t="shared" si="15"/>
        <v>2.2000000000000002</v>
      </c>
      <c r="AO41" s="147" t="s">
        <v>30081</v>
      </c>
      <c r="AP41" s="147" t="s">
        <v>35062</v>
      </c>
      <c r="AQ41" s="171">
        <f t="shared" si="16"/>
        <v>0.4</v>
      </c>
      <c r="AR41" s="173">
        <f t="shared" si="27"/>
        <v>389.90000000000003</v>
      </c>
      <c r="AS41" s="173">
        <f t="shared" si="27"/>
        <v>387.20000000000005</v>
      </c>
      <c r="AT41" s="173"/>
      <c r="AU41" s="172">
        <f>AC41/5+1</f>
        <v>4.3600000000000003</v>
      </c>
      <c r="AV41" s="147" t="s">
        <v>39932</v>
      </c>
      <c r="AW41" s="149">
        <v>3186.1</v>
      </c>
      <c r="AX41" s="149">
        <v>457.77</v>
      </c>
      <c r="AY41" s="149">
        <v>8.34</v>
      </c>
      <c r="AZ41" s="149">
        <v>152</v>
      </c>
      <c r="BA41" s="149">
        <v>-1</v>
      </c>
      <c r="BB41" s="174">
        <v>37.9</v>
      </c>
      <c r="BC41" s="174">
        <v>58.12</v>
      </c>
      <c r="BD41" s="174">
        <f>((1.092*8.3144*(BA41+273)*(LN(BB41)-1.013)/(0.93-(BA41+273)/(AZ41+273)))*((AZ41-AP41)/(AZ41-BA41))^0.383)*1000/BC41</f>
        <v>225067.05850732132</v>
      </c>
      <c r="BE41" s="184">
        <f>1-EXP(-2.63*(AW41/BD41)*(AZ41-BA41)*(1-((AZ41-AP41)/(AZ41-BA41))^0.38))</f>
        <v>0.90416339327226369</v>
      </c>
      <c r="BF41" s="149">
        <f>AD41*AL41*AK41*AN41*AX41</f>
        <v>8158.6148287865744</v>
      </c>
      <c r="BG41" s="149">
        <f>0.07*BF41*BE41/AY41</f>
        <v>61.914923352493467</v>
      </c>
      <c r="BH41" s="149">
        <f>(1-AD41)*AK41*AL41*AN41</f>
        <v>35.153480331200008</v>
      </c>
      <c r="BI41" s="175">
        <f>MROUND(X41,0.1)/5</f>
        <v>3.3600000000000003</v>
      </c>
      <c r="BJ41" s="108">
        <v>5.8</v>
      </c>
      <c r="BK41" s="176">
        <f>CEILING(AN41,0.2)</f>
        <v>2.2000000000000002</v>
      </c>
      <c r="BL41" s="176">
        <f>AM41</f>
        <v>1.6</v>
      </c>
      <c r="BM41" s="176">
        <f>CEILING((1-AD41)*AN41,0.2)</f>
        <v>1.6</v>
      </c>
      <c r="BN41" s="161">
        <f>BH41+BG41</f>
        <v>97.068403683693475</v>
      </c>
      <c r="BO41" s="149">
        <v>1.0994101212329697</v>
      </c>
      <c r="BP41" s="149">
        <f>(BO41+AK41)*(BO41+AL41)*((1/3)*BO41+AN41)</f>
        <v>97.068973397679272</v>
      </c>
      <c r="BQ41" s="176">
        <f>MROUND((BO41+AK41),0.2)</f>
        <v>3.8000000000000003</v>
      </c>
      <c r="BR41" s="176">
        <f>MROUND((BO41+AL41),0.2)</f>
        <v>9.6000000000000014</v>
      </c>
      <c r="BS41" s="176">
        <f>IF(MROUND(((1/3)*BO41+BK41),0.2)*BR41*BQ41/BN41&gt;1.05,MROUND(((1/3)*BO41+BK41),0.2)-0.2,MROUND(((1/3)*BO41+BK41),0.2))</f>
        <v>2.6</v>
      </c>
      <c r="BT41" s="149">
        <f>BQ41*BR41*BS41</f>
        <v>94.848000000000027</v>
      </c>
      <c r="BU41" s="149" t="b">
        <f>IF(BM41&lt;BS41,TRUE, FALSE)</f>
        <v>1</v>
      </c>
      <c r="BV41" s="149" t="b">
        <f>IF(BH41&lt;BM41*BQ41*BR41,TRUE, FALSE)</f>
        <v>1</v>
      </c>
      <c r="BW41" s="149">
        <f>Z41</f>
        <v>117</v>
      </c>
      <c r="BX41" s="161">
        <f>BG41/BH41</f>
        <v>1.7612743537527262</v>
      </c>
      <c r="BY41" s="185">
        <v>114</v>
      </c>
      <c r="BZ41" s="186">
        <v>78.140868999999995</v>
      </c>
      <c r="CA41" s="186">
        <v>81.708365999999998</v>
      </c>
      <c r="CB41" s="186">
        <v>241.46257</v>
      </c>
      <c r="CC41" s="186">
        <v>381.71544999999998</v>
      </c>
      <c r="CD41" s="186">
        <v>334.69414999999998</v>
      </c>
      <c r="CE41" s="186">
        <v>66.281981999999999</v>
      </c>
      <c r="CF41" s="186">
        <v>67.516632000000001</v>
      </c>
      <c r="CG41" s="186">
        <v>90.994476000000006</v>
      </c>
      <c r="CH41" s="186">
        <v>177.96709999999999</v>
      </c>
      <c r="CI41" s="186">
        <v>1106.0876000000001</v>
      </c>
      <c r="CJ41" s="186">
        <v>1063.9064000000001</v>
      </c>
      <c r="CK41" s="186">
        <v>779.82921999999996</v>
      </c>
      <c r="CL41" s="186">
        <v>1251.9878000000001</v>
      </c>
      <c r="CM41" s="186">
        <v>1183.9967999999999</v>
      </c>
      <c r="CN41" s="186">
        <v>716.92827999999997</v>
      </c>
      <c r="CO41" s="186">
        <v>539.02202999999997</v>
      </c>
      <c r="CP41" s="186">
        <v>530.05078000000003</v>
      </c>
      <c r="CQ41" s="186">
        <v>390.83240000000001</v>
      </c>
      <c r="CR41" s="186">
        <v>305.43018000000001</v>
      </c>
      <c r="CS41" s="186">
        <v>314.66915999999998</v>
      </c>
      <c r="CT41" s="186">
        <v>371.22744999999998</v>
      </c>
      <c r="CU41" s="186">
        <v>279.11108000000002</v>
      </c>
      <c r="CV41" s="186">
        <v>128.01155</v>
      </c>
      <c r="CW41" s="186">
        <v>172.78344999999999</v>
      </c>
      <c r="CX41" s="186">
        <v>116.95245</v>
      </c>
      <c r="CY41" s="186">
        <v>119.39555</v>
      </c>
      <c r="CZ41" s="186">
        <v>163.89998</v>
      </c>
      <c r="DA41" s="188"/>
      <c r="DB41" s="188"/>
      <c r="DC41" s="188"/>
      <c r="DD41" s="188"/>
      <c r="DE41" s="188"/>
      <c r="DF41" s="188"/>
      <c r="DG41" s="188"/>
      <c r="DH41" s="188"/>
      <c r="DI41" s="188"/>
      <c r="DJ41" s="188"/>
      <c r="DK41" s="188"/>
      <c r="DL41" s="188"/>
      <c r="DM41" s="188"/>
      <c r="DN41" s="188"/>
      <c r="DO41" s="188"/>
      <c r="DP41" s="188"/>
      <c r="DQ41" s="188"/>
      <c r="DR41" s="188"/>
      <c r="DS41" s="188"/>
    </row>
    <row r="42" spans="1:123" s="162" customFormat="1">
      <c r="A42" s="147" t="s">
        <v>40124</v>
      </c>
      <c r="B42" s="147">
        <v>31.1</v>
      </c>
      <c r="C42" s="147">
        <v>0.1293221</v>
      </c>
      <c r="D42" s="171">
        <v>2</v>
      </c>
      <c r="E42" s="171">
        <v>3.4000000000000004</v>
      </c>
      <c r="F42" s="171">
        <v>2</v>
      </c>
      <c r="G42" s="171">
        <v>1.4000000000000001</v>
      </c>
      <c r="H42" s="171">
        <v>1.8</v>
      </c>
      <c r="I42" s="173">
        <v>467.1</v>
      </c>
      <c r="J42" s="173">
        <v>349.1</v>
      </c>
      <c r="K42" s="150">
        <v>12</v>
      </c>
      <c r="L42" s="150">
        <v>16</v>
      </c>
      <c r="M42" s="150">
        <v>7</v>
      </c>
      <c r="N42" s="150">
        <v>1.8</v>
      </c>
      <c r="O42" s="150">
        <v>7</v>
      </c>
      <c r="P42" s="147">
        <v>1.8468380237608013</v>
      </c>
      <c r="Q42" s="180">
        <f t="shared" si="18"/>
        <v>-13.8</v>
      </c>
      <c r="R42" s="181">
        <f t="shared" si="19"/>
        <v>7.9</v>
      </c>
      <c r="S42" s="181">
        <v>5</v>
      </c>
      <c r="T42" s="182">
        <f t="shared" si="20"/>
        <v>1.8</v>
      </c>
      <c r="U42" s="182">
        <f t="shared" si="21"/>
        <v>16</v>
      </c>
      <c r="V42" s="182">
        <f t="shared" si="22"/>
        <v>7</v>
      </c>
      <c r="W42" s="183">
        <f t="shared" si="23"/>
        <v>1.4000000000000001</v>
      </c>
      <c r="X42" s="147" t="s">
        <v>312</v>
      </c>
      <c r="Y42" s="171">
        <f t="shared" si="24"/>
        <v>32.1</v>
      </c>
      <c r="Z42" s="151">
        <f t="shared" si="7"/>
        <v>194</v>
      </c>
      <c r="AA42" s="151">
        <f t="shared" si="8"/>
        <v>19</v>
      </c>
      <c r="AB42" s="147" t="s">
        <v>5299</v>
      </c>
      <c r="AC42" s="172">
        <f t="shared" si="25"/>
        <v>31.1</v>
      </c>
      <c r="AD42" s="153">
        <f t="shared" si="10"/>
        <v>0.1293221</v>
      </c>
      <c r="AE42" s="153" t="s">
        <v>15270</v>
      </c>
      <c r="AF42" s="153" t="s">
        <v>10282</v>
      </c>
      <c r="AG42" s="153" t="s">
        <v>20229</v>
      </c>
      <c r="AH42" s="153" t="s">
        <v>25189</v>
      </c>
      <c r="AI42" s="151">
        <f t="shared" si="11"/>
        <v>12.8</v>
      </c>
      <c r="AJ42" s="171">
        <f t="shared" si="12"/>
        <v>6.4</v>
      </c>
      <c r="AK42" s="171">
        <f t="shared" si="26"/>
        <v>2</v>
      </c>
      <c r="AL42" s="171">
        <f t="shared" si="26"/>
        <v>3.4000000000000004</v>
      </c>
      <c r="AM42" s="171">
        <f t="shared" si="14"/>
        <v>1.8</v>
      </c>
      <c r="AN42" s="171">
        <f t="shared" si="15"/>
        <v>2</v>
      </c>
      <c r="AO42" s="147" t="s">
        <v>30147</v>
      </c>
      <c r="AP42" s="147" t="s">
        <v>35127</v>
      </c>
      <c r="AQ42" s="171">
        <f t="shared" si="16"/>
        <v>1.4000000000000001</v>
      </c>
      <c r="AR42" s="173">
        <f t="shared" si="27"/>
        <v>467.1</v>
      </c>
      <c r="AS42" s="173">
        <f t="shared" si="27"/>
        <v>349.1</v>
      </c>
      <c r="AT42" s="173"/>
      <c r="AU42" s="172">
        <f>AC42/5+1</f>
        <v>7.2200000000000006</v>
      </c>
      <c r="AV42" s="147" t="s">
        <v>39931</v>
      </c>
      <c r="AW42" s="149"/>
      <c r="AX42" s="149"/>
      <c r="AY42" s="149"/>
      <c r="AZ42" s="149">
        <v>152</v>
      </c>
      <c r="BA42" s="149">
        <v>-1</v>
      </c>
      <c r="BB42" s="174">
        <v>37.9</v>
      </c>
      <c r="BC42" s="174">
        <v>58.12</v>
      </c>
      <c r="BD42" s="174">
        <f>((1.092*8.3144*(BA42+273)*(LN(BB42)-1.013)/(0.93-(BA42+273)/(AZ42+273)))*((AZ42-AP42)/(AZ42-BA42))^0.383)*1000/BC42</f>
        <v>293850.69229130558</v>
      </c>
      <c r="BE42" s="184">
        <f>1-EXP(-2.63*(AW42/BD42)*(AZ42-BA42)*(1-((AZ42-AP42)/(AZ42-BA42))^0.38))</f>
        <v>0</v>
      </c>
      <c r="BF42" s="149">
        <f>AD42*AL42*AK42*AN42*AX42</f>
        <v>0</v>
      </c>
      <c r="BG42" s="149" t="e">
        <f>0.07*BF42*BE42/AY42</f>
        <v>#DIV/0!</v>
      </c>
      <c r="BH42" s="149">
        <f>(1-AD42)*AK42*AL42*AN42</f>
        <v>11.841219440000001</v>
      </c>
      <c r="BI42" s="175">
        <f>MROUND(X42,0.1)/5</f>
        <v>6.2200000000000006</v>
      </c>
      <c r="BJ42" s="162">
        <v>0</v>
      </c>
      <c r="BK42" s="176">
        <f>CEILING(AN42,0.2)</f>
        <v>2</v>
      </c>
      <c r="BL42" s="176">
        <f>AM42</f>
        <v>1.8</v>
      </c>
      <c r="BM42" s="176">
        <f>CEILING((1-AD42)*AN42,0.2)</f>
        <v>1.8</v>
      </c>
      <c r="BN42" s="161" t="e">
        <f>BH42+BG42</f>
        <v>#DIV/0!</v>
      </c>
      <c r="BO42" s="149"/>
      <c r="BP42" s="149"/>
      <c r="BQ42" s="149"/>
      <c r="BR42" s="149"/>
      <c r="BS42" s="149"/>
      <c r="BT42" s="149"/>
      <c r="BU42" s="149"/>
      <c r="BV42" s="149"/>
      <c r="BW42" s="149">
        <f>Z42</f>
        <v>194</v>
      </c>
      <c r="BX42" s="161" t="e">
        <f>BG42/BH42</f>
        <v>#DIV/0!</v>
      </c>
      <c r="BY42" s="185">
        <v>180</v>
      </c>
      <c r="BZ42" s="186">
        <v>71.260070999999996</v>
      </c>
      <c r="CA42" s="186">
        <v>73.879440000000002</v>
      </c>
      <c r="CB42" s="186">
        <v>143.37949</v>
      </c>
      <c r="CC42" s="186">
        <v>157.16107</v>
      </c>
      <c r="CD42" s="186">
        <v>129.6266</v>
      </c>
      <c r="CE42" s="186">
        <v>57.320160000000001</v>
      </c>
      <c r="CF42" s="186">
        <v>48.233898000000003</v>
      </c>
      <c r="CG42" s="186">
        <v>66.155876000000006</v>
      </c>
      <c r="CH42" s="186">
        <v>82.333290000000005</v>
      </c>
      <c r="CI42" s="186">
        <v>528.97113000000002</v>
      </c>
      <c r="CJ42" s="186">
        <v>505.60937999999999</v>
      </c>
      <c r="CK42" s="186">
        <v>382.89470999999998</v>
      </c>
      <c r="CL42" s="186">
        <v>505.07458000000003</v>
      </c>
      <c r="CM42" s="186">
        <v>472.64551</v>
      </c>
      <c r="CN42" s="186">
        <v>311.59246999999999</v>
      </c>
      <c r="CO42" s="186">
        <v>323.10757000000001</v>
      </c>
      <c r="CP42" s="186">
        <v>309.24792000000002</v>
      </c>
      <c r="CQ42" s="186">
        <v>221.06272999999999</v>
      </c>
      <c r="CR42" s="186">
        <v>370.61223999999999</v>
      </c>
      <c r="CS42" s="186">
        <v>361.43857000000003</v>
      </c>
      <c r="CT42" s="186">
        <v>308.57907</v>
      </c>
      <c r="CU42" s="186">
        <v>252.81818000000001</v>
      </c>
      <c r="CV42" s="186">
        <v>137.96860000000001</v>
      </c>
      <c r="CW42" s="186">
        <v>124.6073</v>
      </c>
      <c r="CX42" s="186">
        <v>127.17339</v>
      </c>
      <c r="CY42" s="186">
        <v>124.68167</v>
      </c>
      <c r="CZ42" s="186">
        <v>124.09302</v>
      </c>
      <c r="DA42" s="190"/>
      <c r="DB42" s="190"/>
      <c r="DC42" s="190"/>
      <c r="DD42" s="190"/>
      <c r="DE42" s="190"/>
      <c r="DF42" s="190"/>
      <c r="DG42" s="190"/>
      <c r="DH42" s="190"/>
      <c r="DI42" s="190"/>
      <c r="DJ42" s="190"/>
      <c r="DK42" s="190"/>
      <c r="DL42" s="190"/>
      <c r="DM42" s="190"/>
      <c r="DN42" s="190"/>
      <c r="DO42" s="190"/>
      <c r="DP42" s="190"/>
      <c r="DQ42" s="190"/>
      <c r="DR42" s="190"/>
      <c r="DS42" s="190"/>
    </row>
    <row r="43" spans="1:123" s="162" customFormat="1">
      <c r="A43" s="147" t="s">
        <v>40309</v>
      </c>
      <c r="B43" s="147">
        <v>15.7</v>
      </c>
      <c r="C43" s="147">
        <v>0.27061879999999999</v>
      </c>
      <c r="D43" s="171">
        <v>1.6</v>
      </c>
      <c r="E43" s="171">
        <v>6.6000000000000005</v>
      </c>
      <c r="F43" s="171">
        <v>2.6</v>
      </c>
      <c r="G43" s="171">
        <v>0.8</v>
      </c>
      <c r="H43" s="171">
        <v>1.8</v>
      </c>
      <c r="I43" s="173">
        <v>526.80000000000007</v>
      </c>
      <c r="J43" s="173">
        <v>291.40000000000003</v>
      </c>
      <c r="K43" s="150">
        <v>12</v>
      </c>
      <c r="L43" s="150">
        <v>10</v>
      </c>
      <c r="M43" s="150">
        <v>18</v>
      </c>
      <c r="N43" s="150">
        <v>2</v>
      </c>
      <c r="O43" s="150">
        <v>6</v>
      </c>
      <c r="P43" s="147">
        <v>1.992983879001399</v>
      </c>
      <c r="Q43" s="180">
        <f t="shared" si="18"/>
        <v>-14</v>
      </c>
      <c r="R43" s="181">
        <f t="shared" si="19"/>
        <v>10.7</v>
      </c>
      <c r="S43" s="181">
        <v>5</v>
      </c>
      <c r="T43" s="182">
        <f t="shared" si="20"/>
        <v>2</v>
      </c>
      <c r="U43" s="182">
        <f t="shared" si="21"/>
        <v>10</v>
      </c>
      <c r="V43" s="182">
        <f t="shared" si="22"/>
        <v>18</v>
      </c>
      <c r="W43" s="183">
        <f t="shared" si="23"/>
        <v>1.2000000000000002</v>
      </c>
      <c r="X43" s="147" t="s">
        <v>496</v>
      </c>
      <c r="Y43" s="171">
        <f t="shared" si="24"/>
        <v>16.600000000000001</v>
      </c>
      <c r="Z43" s="151">
        <f t="shared" si="7"/>
        <v>254</v>
      </c>
      <c r="AA43" s="151">
        <f t="shared" si="8"/>
        <v>17</v>
      </c>
      <c r="AB43" s="147" t="s">
        <v>5484</v>
      </c>
      <c r="AC43" s="172">
        <f t="shared" si="25"/>
        <v>15.7</v>
      </c>
      <c r="AD43" s="153">
        <f t="shared" si="10"/>
        <v>0.27061879999999999</v>
      </c>
      <c r="AE43" s="153" t="s">
        <v>15452</v>
      </c>
      <c r="AF43" s="153" t="s">
        <v>10466</v>
      </c>
      <c r="AG43" s="153" t="s">
        <v>20413</v>
      </c>
      <c r="AH43" s="153" t="s">
        <v>25371</v>
      </c>
      <c r="AI43" s="151">
        <f t="shared" si="11"/>
        <v>11.2</v>
      </c>
      <c r="AJ43" s="171">
        <f t="shared" si="12"/>
        <v>5.8</v>
      </c>
      <c r="AK43" s="171">
        <f t="shared" si="26"/>
        <v>1.6</v>
      </c>
      <c r="AL43" s="171">
        <f t="shared" si="26"/>
        <v>6.6000000000000005</v>
      </c>
      <c r="AM43" s="171">
        <f t="shared" si="14"/>
        <v>1.8</v>
      </c>
      <c r="AN43" s="171">
        <f t="shared" si="15"/>
        <v>2.6</v>
      </c>
      <c r="AO43" s="147" t="s">
        <v>30332</v>
      </c>
      <c r="AP43" s="147" t="s">
        <v>35312</v>
      </c>
      <c r="AQ43" s="171">
        <f t="shared" si="16"/>
        <v>0.8</v>
      </c>
      <c r="AR43" s="173">
        <f t="shared" si="27"/>
        <v>526.80000000000007</v>
      </c>
      <c r="AS43" s="173">
        <f t="shared" si="27"/>
        <v>291.40000000000003</v>
      </c>
      <c r="AT43" s="173">
        <f>ROUNDUP(X43/10,2)</f>
        <v>1.57</v>
      </c>
      <c r="AU43" s="172">
        <f>AT43/5+0.1</f>
        <v>0.41400000000000003</v>
      </c>
      <c r="AV43" s="177" t="s">
        <v>39931</v>
      </c>
      <c r="AW43" s="149"/>
      <c r="AX43" s="149"/>
      <c r="AY43" s="149"/>
      <c r="AZ43" s="149"/>
      <c r="BA43" s="149"/>
      <c r="BB43" s="174"/>
      <c r="BC43" s="174"/>
      <c r="BD43" s="174"/>
      <c r="BE43" s="149"/>
      <c r="BF43" s="149"/>
      <c r="BG43" s="149"/>
      <c r="BH43" s="149"/>
      <c r="BI43" s="149"/>
      <c r="BJ43" s="162">
        <v>0</v>
      </c>
      <c r="BK43" s="149"/>
      <c r="BL43" s="149"/>
      <c r="BM43" s="149"/>
      <c r="BN43" s="149"/>
      <c r="BO43" s="149"/>
      <c r="BP43" s="149"/>
      <c r="BQ43" s="149"/>
      <c r="BR43" s="149"/>
      <c r="BS43" s="149"/>
      <c r="BT43" s="149"/>
      <c r="BU43" s="149"/>
      <c r="BV43" s="149"/>
      <c r="BW43" s="149"/>
      <c r="BX43" s="149"/>
      <c r="BY43" s="185">
        <v>365</v>
      </c>
      <c r="BZ43" s="186">
        <v>71.003563</v>
      </c>
      <c r="CA43" s="186">
        <v>90.226401999999993</v>
      </c>
      <c r="CB43" s="186">
        <v>114.74316</v>
      </c>
      <c r="CC43" s="186">
        <v>128.50259</v>
      </c>
      <c r="CD43" s="186">
        <v>117.78728</v>
      </c>
      <c r="CE43" s="186">
        <v>125.01712000000001</v>
      </c>
      <c r="CF43" s="186">
        <v>54.731620999999997</v>
      </c>
      <c r="CG43" s="186">
        <v>52.583171999999998</v>
      </c>
      <c r="CH43" s="186">
        <v>78.587303000000006</v>
      </c>
      <c r="CI43" s="186">
        <v>477.00211000000002</v>
      </c>
      <c r="CJ43" s="186">
        <v>344.14191</v>
      </c>
      <c r="CK43" s="186">
        <v>197.01579000000001</v>
      </c>
      <c r="CL43" s="186">
        <v>486.06412</v>
      </c>
      <c r="CM43" s="186">
        <v>321.63049000000001</v>
      </c>
      <c r="CN43" s="186">
        <v>181.31932</v>
      </c>
      <c r="CO43" s="186">
        <v>284.24371000000002</v>
      </c>
      <c r="CP43" s="186">
        <v>201.43260000000001</v>
      </c>
      <c r="CQ43" s="186">
        <v>107.98117999999999</v>
      </c>
      <c r="CR43" s="186">
        <v>319.91771999999997</v>
      </c>
      <c r="CS43" s="186">
        <v>259.04415999999998</v>
      </c>
      <c r="CT43" s="186">
        <v>169.30757</v>
      </c>
      <c r="CU43" s="186">
        <v>165.47287</v>
      </c>
      <c r="CV43" s="186">
        <v>104.43107999999999</v>
      </c>
      <c r="CW43" s="186">
        <v>85.096244999999996</v>
      </c>
      <c r="CX43" s="186">
        <v>131.81156999999999</v>
      </c>
      <c r="CY43" s="186">
        <v>112.4632</v>
      </c>
      <c r="CZ43" s="186">
        <v>76.215537999999995</v>
      </c>
      <c r="DA43" s="188"/>
      <c r="DB43" s="188"/>
      <c r="DC43" s="188"/>
      <c r="DD43" s="188"/>
      <c r="DE43" s="188"/>
      <c r="DF43" s="188"/>
      <c r="DG43" s="188"/>
      <c r="DH43" s="188"/>
      <c r="DI43" s="188"/>
      <c r="DJ43" s="188"/>
      <c r="DK43" s="188"/>
      <c r="DL43" s="188"/>
      <c r="DM43" s="188"/>
      <c r="DN43" s="188"/>
      <c r="DO43" s="188"/>
      <c r="DP43" s="188"/>
      <c r="DQ43" s="188"/>
      <c r="DR43" s="188"/>
      <c r="DS43" s="188"/>
    </row>
    <row r="44" spans="1:123">
      <c r="A44" s="147" t="s">
        <v>40291</v>
      </c>
      <c r="B44" s="147">
        <v>34.800000000000004</v>
      </c>
      <c r="C44" s="147">
        <v>0.52342299999999997</v>
      </c>
      <c r="D44" s="171">
        <v>0.8</v>
      </c>
      <c r="E44" s="171">
        <v>7.8000000000000007</v>
      </c>
      <c r="F44" s="171">
        <v>2.6</v>
      </c>
      <c r="G44" s="171">
        <v>1.2000000000000002</v>
      </c>
      <c r="H44" s="171">
        <v>1.2000000000000002</v>
      </c>
      <c r="I44" s="173">
        <v>435.8</v>
      </c>
      <c r="J44" s="173">
        <v>293.40000000000003</v>
      </c>
      <c r="K44" s="150">
        <v>15</v>
      </c>
      <c r="L44" s="150">
        <v>6</v>
      </c>
      <c r="M44" s="150">
        <v>4</v>
      </c>
      <c r="N44" s="150">
        <v>1.2000000000000002</v>
      </c>
      <c r="O44" s="150">
        <v>1</v>
      </c>
      <c r="P44" s="147">
        <v>1.2462454093803039</v>
      </c>
      <c r="Q44" s="180">
        <f t="shared" si="18"/>
        <v>-16.2</v>
      </c>
      <c r="R44" s="181">
        <f t="shared" si="19"/>
        <v>11.7</v>
      </c>
      <c r="S44" s="181">
        <v>5</v>
      </c>
      <c r="T44" s="182">
        <f t="shared" si="20"/>
        <v>1.2000000000000002</v>
      </c>
      <c r="U44" s="182">
        <f t="shared" si="21"/>
        <v>6</v>
      </c>
      <c r="V44" s="182">
        <f t="shared" si="22"/>
        <v>4</v>
      </c>
      <c r="W44" s="183">
        <f t="shared" si="23"/>
        <v>0.2</v>
      </c>
      <c r="X44" s="147" t="s">
        <v>478</v>
      </c>
      <c r="Y44" s="171">
        <f t="shared" si="24"/>
        <v>35.700000000000003</v>
      </c>
      <c r="Z44" s="151">
        <f t="shared" si="7"/>
        <v>163</v>
      </c>
      <c r="AA44" s="151">
        <f t="shared" si="8"/>
        <v>10</v>
      </c>
      <c r="AB44" s="147" t="s">
        <v>5466</v>
      </c>
      <c r="AC44" s="172">
        <f t="shared" si="25"/>
        <v>34.800000000000004</v>
      </c>
      <c r="AD44" s="153">
        <f t="shared" si="10"/>
        <v>0.52342299999999997</v>
      </c>
      <c r="AE44" s="153" t="s">
        <v>15434</v>
      </c>
      <c r="AF44" s="153" t="s">
        <v>10448</v>
      </c>
      <c r="AG44" s="153" t="s">
        <v>20395</v>
      </c>
      <c r="AH44" s="153" t="s">
        <v>25353</v>
      </c>
      <c r="AI44" s="151">
        <f t="shared" si="11"/>
        <v>10.6</v>
      </c>
      <c r="AJ44" s="171">
        <f t="shared" si="12"/>
        <v>6.2</v>
      </c>
      <c r="AK44" s="171">
        <f t="shared" si="26"/>
        <v>0.8</v>
      </c>
      <c r="AL44" s="171">
        <f t="shared" si="26"/>
        <v>7.8000000000000007</v>
      </c>
      <c r="AM44" s="171">
        <f t="shared" si="14"/>
        <v>1.2000000000000002</v>
      </c>
      <c r="AN44" s="171">
        <f t="shared" si="15"/>
        <v>2.6</v>
      </c>
      <c r="AO44" s="147" t="s">
        <v>30314</v>
      </c>
      <c r="AP44" s="147" t="s">
        <v>35294</v>
      </c>
      <c r="AQ44" s="171">
        <f t="shared" si="16"/>
        <v>1.2000000000000002</v>
      </c>
      <c r="AR44" s="173">
        <f t="shared" si="27"/>
        <v>435.8</v>
      </c>
      <c r="AS44" s="173">
        <f t="shared" si="27"/>
        <v>293.40000000000003</v>
      </c>
      <c r="AT44" s="173">
        <f>ROUNDUP(X44/10,2)</f>
        <v>3.48</v>
      </c>
      <c r="AU44" s="172">
        <f>AT44/5+0.1</f>
        <v>0.79599999999999993</v>
      </c>
      <c r="AV44" s="147" t="s">
        <v>39931</v>
      </c>
      <c r="BB44" s="174"/>
      <c r="BC44" s="174"/>
      <c r="BD44" s="174"/>
      <c r="BJ44" s="162">
        <v>0</v>
      </c>
      <c r="BY44" s="185">
        <v>347</v>
      </c>
      <c r="BZ44" s="186">
        <v>72.453697000000005</v>
      </c>
      <c r="CA44" s="186">
        <v>95.568236999999996</v>
      </c>
      <c r="CB44" s="186">
        <v>140.71181000000001</v>
      </c>
      <c r="CC44" s="186">
        <v>204.65969999999999</v>
      </c>
      <c r="CD44" s="186">
        <v>187.60312999999999</v>
      </c>
      <c r="CE44" s="186">
        <v>111.83411</v>
      </c>
      <c r="CF44" s="186">
        <v>85.137634000000006</v>
      </c>
      <c r="CG44" s="186">
        <v>84.662300000000002</v>
      </c>
      <c r="CH44" s="186">
        <v>101.25426</v>
      </c>
      <c r="CI44" s="186">
        <v>399.73572000000001</v>
      </c>
      <c r="CJ44" s="186">
        <v>386.43826000000001</v>
      </c>
      <c r="CK44" s="186">
        <v>308.29019</v>
      </c>
      <c r="CL44" s="186">
        <v>463.26807000000002</v>
      </c>
      <c r="CM44" s="186">
        <v>440.08710000000002</v>
      </c>
      <c r="CN44" s="186">
        <v>300.06119000000001</v>
      </c>
      <c r="CO44" s="186">
        <v>252.82083</v>
      </c>
      <c r="CP44" s="186">
        <v>240.79211000000001</v>
      </c>
      <c r="CQ44" s="186">
        <v>196.67497</v>
      </c>
      <c r="CR44" s="186">
        <v>236.81095999999999</v>
      </c>
      <c r="CS44" s="186">
        <v>231.08663999999999</v>
      </c>
      <c r="CT44" s="186">
        <v>220.29820000000001</v>
      </c>
      <c r="CU44" s="186">
        <v>200.73819</v>
      </c>
      <c r="CV44" s="186">
        <v>153.43231</v>
      </c>
      <c r="CW44" s="186">
        <v>137.58267000000001</v>
      </c>
      <c r="CX44" s="186">
        <v>130.42116999999999</v>
      </c>
      <c r="CY44" s="186">
        <v>127.58315</v>
      </c>
      <c r="CZ44" s="186">
        <v>130.67509000000001</v>
      </c>
      <c r="DA44" s="188"/>
      <c r="DB44" s="188"/>
      <c r="DC44" s="188"/>
      <c r="DD44" s="188"/>
      <c r="DE44" s="188"/>
      <c r="DF44" s="188"/>
      <c r="DG44" s="188"/>
      <c r="DH44" s="188"/>
      <c r="DI44" s="188"/>
      <c r="DJ44" s="188"/>
      <c r="DK44" s="188"/>
      <c r="DL44" s="188"/>
      <c r="DM44" s="188"/>
      <c r="DN44" s="188"/>
      <c r="DO44" s="188"/>
      <c r="DP44" s="188"/>
      <c r="DQ44" s="188"/>
      <c r="DR44" s="188"/>
      <c r="DS44" s="188"/>
    </row>
    <row r="45" spans="1:123" s="162" customFormat="1">
      <c r="A45" s="147" t="s">
        <v>40221</v>
      </c>
      <c r="B45" s="147">
        <v>27.5</v>
      </c>
      <c r="C45" s="147">
        <v>0.47514879999999998</v>
      </c>
      <c r="D45" s="171">
        <v>2</v>
      </c>
      <c r="E45" s="171">
        <v>5.4</v>
      </c>
      <c r="F45" s="171">
        <v>2.6</v>
      </c>
      <c r="G45" s="171">
        <v>1.8</v>
      </c>
      <c r="H45" s="171">
        <v>1.4000000000000001</v>
      </c>
      <c r="I45" s="173">
        <v>293.70000000000005</v>
      </c>
      <c r="J45" s="173">
        <v>358.3</v>
      </c>
      <c r="K45" s="150">
        <v>7</v>
      </c>
      <c r="L45" s="150">
        <v>15</v>
      </c>
      <c r="M45" s="150">
        <v>7</v>
      </c>
      <c r="N45" s="150">
        <v>0.60000000000000009</v>
      </c>
      <c r="O45" s="150">
        <v>25</v>
      </c>
      <c r="P45" s="147">
        <v>0.52490444947583303</v>
      </c>
      <c r="Q45" s="180">
        <f t="shared" si="18"/>
        <v>-7.6</v>
      </c>
      <c r="R45" s="181">
        <f t="shared" si="19"/>
        <v>10.199999999999999</v>
      </c>
      <c r="S45" s="181">
        <v>5</v>
      </c>
      <c r="T45" s="182">
        <f t="shared" si="20"/>
        <v>0.60000000000000009</v>
      </c>
      <c r="U45" s="182">
        <f t="shared" si="21"/>
        <v>15</v>
      </c>
      <c r="V45" s="182">
        <f t="shared" si="22"/>
        <v>7</v>
      </c>
      <c r="W45" s="183">
        <f t="shared" si="23"/>
        <v>3.2</v>
      </c>
      <c r="X45" s="147" t="s">
        <v>408</v>
      </c>
      <c r="Y45" s="171">
        <f t="shared" si="24"/>
        <v>28.5</v>
      </c>
      <c r="Z45" s="151">
        <f t="shared" si="7"/>
        <v>21</v>
      </c>
      <c r="AA45" s="151">
        <f t="shared" si="8"/>
        <v>17</v>
      </c>
      <c r="AB45" s="147" t="s">
        <v>5396</v>
      </c>
      <c r="AC45" s="172">
        <f t="shared" si="25"/>
        <v>27.5</v>
      </c>
      <c r="AD45" s="153">
        <f t="shared" si="10"/>
        <v>0.47514879999999998</v>
      </c>
      <c r="AE45" s="153" t="s">
        <v>15364</v>
      </c>
      <c r="AF45" s="153" t="s">
        <v>10378</v>
      </c>
      <c r="AG45" s="153" t="s">
        <v>20325</v>
      </c>
      <c r="AH45" s="153" t="s">
        <v>25284</v>
      </c>
      <c r="AI45" s="151">
        <f t="shared" si="11"/>
        <v>11.8</v>
      </c>
      <c r="AJ45" s="171">
        <f t="shared" si="12"/>
        <v>6.8</v>
      </c>
      <c r="AK45" s="171">
        <f t="shared" si="26"/>
        <v>2</v>
      </c>
      <c r="AL45" s="171">
        <f t="shared" si="26"/>
        <v>5.4</v>
      </c>
      <c r="AM45" s="171">
        <f t="shared" si="14"/>
        <v>1.4000000000000001</v>
      </c>
      <c r="AN45" s="171">
        <f t="shared" si="15"/>
        <v>2.6</v>
      </c>
      <c r="AO45" s="147" t="s">
        <v>30244</v>
      </c>
      <c r="AP45" s="147" t="s">
        <v>35224</v>
      </c>
      <c r="AQ45" s="171">
        <f t="shared" si="16"/>
        <v>1.8</v>
      </c>
      <c r="AR45" s="173">
        <f t="shared" si="27"/>
        <v>293.70000000000005</v>
      </c>
      <c r="AS45" s="173">
        <f t="shared" si="27"/>
        <v>358.3</v>
      </c>
      <c r="AT45" s="173">
        <f>ROUNDUP(X45/10,2)</f>
        <v>2.75</v>
      </c>
      <c r="AU45" s="172">
        <f>AT45/5+0.1</f>
        <v>0.65</v>
      </c>
      <c r="AV45" s="147" t="s">
        <v>39931</v>
      </c>
      <c r="AW45" s="149"/>
      <c r="AX45" s="149"/>
      <c r="AY45" s="149"/>
      <c r="AZ45" s="149"/>
      <c r="BA45" s="149"/>
      <c r="BB45" s="174"/>
      <c r="BC45" s="174"/>
      <c r="BD45" s="174"/>
      <c r="BE45" s="149"/>
      <c r="BF45" s="149"/>
      <c r="BG45" s="149"/>
      <c r="BH45" s="149"/>
      <c r="BI45" s="149"/>
      <c r="BJ45" s="162">
        <v>0</v>
      </c>
      <c r="BK45" s="149"/>
      <c r="BL45" s="149"/>
      <c r="BM45" s="149"/>
      <c r="BN45" s="149"/>
      <c r="BO45" s="149"/>
      <c r="BP45" s="149"/>
      <c r="BQ45" s="149"/>
      <c r="BR45" s="149"/>
      <c r="BS45" s="149"/>
      <c r="BT45" s="149"/>
      <c r="BU45" s="149"/>
      <c r="BV45" s="149"/>
      <c r="BW45" s="149"/>
      <c r="BX45" s="149"/>
      <c r="BY45" s="185">
        <v>277</v>
      </c>
      <c r="BZ45" s="186">
        <v>100.50973999999999</v>
      </c>
      <c r="CA45" s="186">
        <v>110.15909000000001</v>
      </c>
      <c r="CB45" s="186">
        <v>235.86993000000001</v>
      </c>
      <c r="CC45" s="186">
        <v>199.60758999999999</v>
      </c>
      <c r="CD45" s="186">
        <v>167.23706000000001</v>
      </c>
      <c r="CE45" s="186">
        <v>64.680938999999995</v>
      </c>
      <c r="CF45" s="186">
        <v>43.683647000000001</v>
      </c>
      <c r="CG45" s="186">
        <v>53.196877000000001</v>
      </c>
      <c r="CH45" s="186">
        <v>104.27365</v>
      </c>
      <c r="CI45" s="186">
        <v>795.45092999999997</v>
      </c>
      <c r="CJ45" s="186">
        <v>668.05676000000005</v>
      </c>
      <c r="CK45" s="186">
        <v>410.37360000000001</v>
      </c>
      <c r="CL45" s="186">
        <v>958.78332999999998</v>
      </c>
      <c r="CM45" s="186">
        <v>752.23272999999995</v>
      </c>
      <c r="CN45" s="186">
        <v>347.34552000000002</v>
      </c>
      <c r="CO45" s="186">
        <v>228.35669999999999</v>
      </c>
      <c r="CP45" s="186">
        <v>216.19235</v>
      </c>
      <c r="CQ45" s="186">
        <v>156.33739</v>
      </c>
      <c r="CR45" s="186">
        <v>132.18716000000001</v>
      </c>
      <c r="CS45" s="186">
        <v>191.27139</v>
      </c>
      <c r="CT45" s="186">
        <v>270.40857</v>
      </c>
      <c r="CU45" s="186">
        <v>275.97629000000001</v>
      </c>
      <c r="CV45" s="186">
        <v>134.88813999999999</v>
      </c>
      <c r="CW45" s="186">
        <v>127.97054</v>
      </c>
      <c r="CX45" s="186">
        <v>95.834198000000001</v>
      </c>
      <c r="CY45" s="186">
        <v>98.536461000000003</v>
      </c>
      <c r="CZ45" s="186">
        <v>123.29933</v>
      </c>
      <c r="DA45" s="188"/>
      <c r="DB45" s="188"/>
      <c r="DC45" s="188"/>
      <c r="DD45" s="188"/>
      <c r="DE45" s="188"/>
      <c r="DF45" s="188"/>
      <c r="DG45" s="188"/>
      <c r="DH45" s="188"/>
      <c r="DI45" s="188"/>
      <c r="DJ45" s="188"/>
      <c r="DK45" s="188"/>
      <c r="DL45" s="188"/>
      <c r="DM45" s="188"/>
      <c r="DN45" s="188"/>
      <c r="DO45" s="188"/>
      <c r="DP45" s="188"/>
      <c r="DQ45" s="188"/>
      <c r="DR45" s="188"/>
      <c r="DS45" s="188"/>
    </row>
    <row r="46" spans="1:123" s="162" customFormat="1">
      <c r="A46" s="147" t="s">
        <v>40195</v>
      </c>
      <c r="B46" s="147">
        <v>8.5</v>
      </c>
      <c r="C46" s="147">
        <v>0.23774170000000003</v>
      </c>
      <c r="D46" s="171">
        <v>1.6</v>
      </c>
      <c r="E46" s="171">
        <v>7</v>
      </c>
      <c r="F46" s="171">
        <v>2.6</v>
      </c>
      <c r="G46" s="171">
        <v>2</v>
      </c>
      <c r="H46" s="171">
        <v>2</v>
      </c>
      <c r="I46" s="173">
        <v>491.1</v>
      </c>
      <c r="J46" s="173">
        <v>382.40000000000003</v>
      </c>
      <c r="K46" s="150">
        <v>5</v>
      </c>
      <c r="L46" s="150">
        <v>7</v>
      </c>
      <c r="M46" s="150">
        <v>5</v>
      </c>
      <c r="N46" s="150">
        <v>2.2000000000000002</v>
      </c>
      <c r="O46" s="150">
        <v>15</v>
      </c>
      <c r="P46" s="147">
        <v>2.1187698476197365</v>
      </c>
      <c r="Q46" s="180">
        <f t="shared" si="18"/>
        <v>-7.2</v>
      </c>
      <c r="R46" s="181">
        <f t="shared" si="19"/>
        <v>12.4</v>
      </c>
      <c r="S46" s="181">
        <v>5</v>
      </c>
      <c r="T46" s="182">
        <f t="shared" si="20"/>
        <v>2.2000000000000002</v>
      </c>
      <c r="U46" s="182">
        <f t="shared" si="21"/>
        <v>7</v>
      </c>
      <c r="V46" s="182">
        <f t="shared" si="22"/>
        <v>5</v>
      </c>
      <c r="W46" s="183">
        <f t="shared" si="23"/>
        <v>1.4000000000000001</v>
      </c>
      <c r="X46" s="147" t="s">
        <v>383</v>
      </c>
      <c r="Y46" s="171">
        <f t="shared" si="24"/>
        <v>12</v>
      </c>
      <c r="Z46" s="151">
        <f t="shared" si="7"/>
        <v>218</v>
      </c>
      <c r="AA46" s="151">
        <f t="shared" si="8"/>
        <v>18</v>
      </c>
      <c r="AB46" s="147" t="s">
        <v>5370</v>
      </c>
      <c r="AC46" s="172">
        <f t="shared" si="25"/>
        <v>8.5</v>
      </c>
      <c r="AD46" s="153">
        <f t="shared" si="10"/>
        <v>0.23774170000000003</v>
      </c>
      <c r="AE46" s="153" t="s">
        <v>15339</v>
      </c>
      <c r="AF46" s="153" t="s">
        <v>10353</v>
      </c>
      <c r="AG46" s="153" t="s">
        <v>20299</v>
      </c>
      <c r="AH46" s="153" t="s">
        <v>25258</v>
      </c>
      <c r="AI46" s="151">
        <f t="shared" si="11"/>
        <v>11</v>
      </c>
      <c r="AJ46" s="171">
        <f t="shared" si="12"/>
        <v>7</v>
      </c>
      <c r="AK46" s="171">
        <f t="shared" si="26"/>
        <v>1.6</v>
      </c>
      <c r="AL46" s="171">
        <f t="shared" si="26"/>
        <v>7</v>
      </c>
      <c r="AM46" s="171">
        <f t="shared" si="14"/>
        <v>2</v>
      </c>
      <c r="AN46" s="171">
        <f t="shared" si="15"/>
        <v>2.6</v>
      </c>
      <c r="AO46" s="147" t="s">
        <v>30218</v>
      </c>
      <c r="AP46" s="147" t="s">
        <v>35198</v>
      </c>
      <c r="AQ46" s="171">
        <f t="shared" si="16"/>
        <v>2</v>
      </c>
      <c r="AR46" s="173">
        <f t="shared" si="27"/>
        <v>491.1</v>
      </c>
      <c r="AS46" s="173">
        <f t="shared" si="27"/>
        <v>382.40000000000003</v>
      </c>
      <c r="AT46" s="173">
        <f>ROUNDUP(X46/10,2)</f>
        <v>0.85</v>
      </c>
      <c r="AU46" s="172">
        <f>AT46/5+0.1</f>
        <v>0.27</v>
      </c>
      <c r="AV46" s="147" t="s">
        <v>39932</v>
      </c>
      <c r="AW46" s="149"/>
      <c r="AX46" s="149"/>
      <c r="AY46" s="149"/>
      <c r="AZ46" s="149"/>
      <c r="BA46" s="149"/>
      <c r="BB46" s="174"/>
      <c r="BC46" s="174"/>
      <c r="BD46" s="174"/>
      <c r="BE46" s="149"/>
      <c r="BF46" s="149"/>
      <c r="BG46" s="149"/>
      <c r="BH46" s="149"/>
      <c r="BI46" s="149"/>
      <c r="BJ46" s="108">
        <v>2.6</v>
      </c>
      <c r="BK46" s="149"/>
      <c r="BL46" s="149"/>
      <c r="BM46" s="149"/>
      <c r="BN46" s="149"/>
      <c r="BO46" s="149"/>
      <c r="BP46" s="149"/>
      <c r="BQ46" s="149"/>
      <c r="BR46" s="149"/>
      <c r="BS46" s="149"/>
      <c r="BT46" s="149"/>
      <c r="BU46" s="149"/>
      <c r="BV46" s="149"/>
      <c r="BW46" s="149"/>
      <c r="BX46" s="149"/>
      <c r="BY46" s="185">
        <v>251</v>
      </c>
      <c r="BZ46" s="186">
        <v>47.201777999999997</v>
      </c>
      <c r="CA46" s="186">
        <v>76.208518999999995</v>
      </c>
      <c r="CB46" s="186">
        <v>162.08438000000001</v>
      </c>
      <c r="CC46" s="186">
        <v>231.49495999999999</v>
      </c>
      <c r="CD46" s="186">
        <v>195.68190000000001</v>
      </c>
      <c r="CE46" s="186">
        <v>108.92822</v>
      </c>
      <c r="CF46" s="186">
        <v>74.008751000000004</v>
      </c>
      <c r="CG46" s="186">
        <v>79.863181999999995</v>
      </c>
      <c r="CH46" s="186">
        <v>87.219887</v>
      </c>
      <c r="CI46" s="186">
        <v>1104.0068000000001</v>
      </c>
      <c r="CJ46" s="186">
        <v>715.44452000000001</v>
      </c>
      <c r="CK46" s="186">
        <v>398.67239000000001</v>
      </c>
      <c r="CL46" s="186">
        <v>1202.5735</v>
      </c>
      <c r="CM46" s="186">
        <v>773.41565000000003</v>
      </c>
      <c r="CN46" s="186">
        <v>404.47982999999999</v>
      </c>
      <c r="CO46" s="186">
        <v>476.32918999999998</v>
      </c>
      <c r="CP46" s="186">
        <v>328.03228999999999</v>
      </c>
      <c r="CQ46" s="186">
        <v>183.22308000000001</v>
      </c>
      <c r="CR46" s="186">
        <v>525.49841000000004</v>
      </c>
      <c r="CS46" s="186">
        <v>466.54836999999998</v>
      </c>
      <c r="CT46" s="186">
        <v>322.13513</v>
      </c>
      <c r="CU46" s="186">
        <v>234.51013</v>
      </c>
      <c r="CV46" s="186">
        <v>166.55698000000001</v>
      </c>
      <c r="CW46" s="186">
        <v>118.30544999999999</v>
      </c>
      <c r="CX46" s="186">
        <v>160.83766</v>
      </c>
      <c r="CY46" s="186">
        <v>147.26602</v>
      </c>
      <c r="CZ46" s="186">
        <v>121.37284</v>
      </c>
      <c r="DA46" s="188"/>
      <c r="DB46" s="188"/>
      <c r="DC46" s="188"/>
      <c r="DD46" s="188"/>
      <c r="DE46" s="188"/>
      <c r="DF46" s="188"/>
      <c r="DG46" s="188"/>
      <c r="DH46" s="188"/>
      <c r="DI46" s="188"/>
      <c r="DJ46" s="188"/>
      <c r="DK46" s="188"/>
      <c r="DL46" s="188"/>
      <c r="DM46" s="188"/>
      <c r="DN46" s="188"/>
      <c r="DO46" s="188"/>
      <c r="DP46" s="188"/>
      <c r="DQ46" s="188"/>
      <c r="DR46" s="188"/>
      <c r="DS46" s="188"/>
    </row>
    <row r="47" spans="1:123" s="162" customFormat="1">
      <c r="A47" s="147" t="s">
        <v>40049</v>
      </c>
      <c r="B47" s="147">
        <v>21.6</v>
      </c>
      <c r="C47" s="147">
        <v>0.4162865</v>
      </c>
      <c r="D47" s="171">
        <v>1.4000000000000001</v>
      </c>
      <c r="E47" s="171">
        <v>9.8000000000000007</v>
      </c>
      <c r="F47" s="171">
        <v>2.4000000000000004</v>
      </c>
      <c r="G47" s="171">
        <v>0.60000000000000009</v>
      </c>
      <c r="H47" s="171">
        <v>1.4000000000000001</v>
      </c>
      <c r="I47" s="173">
        <v>483.6</v>
      </c>
      <c r="J47" s="173">
        <v>381.90000000000003</v>
      </c>
      <c r="K47" s="150">
        <v>15</v>
      </c>
      <c r="L47" s="150">
        <v>13</v>
      </c>
      <c r="M47" s="150">
        <v>13</v>
      </c>
      <c r="N47" s="150">
        <v>2.2000000000000002</v>
      </c>
      <c r="O47" s="150">
        <v>17</v>
      </c>
      <c r="P47" s="147">
        <v>2.1428985542599155</v>
      </c>
      <c r="Q47" s="180">
        <f t="shared" si="18"/>
        <v>-17.2</v>
      </c>
      <c r="R47" s="181">
        <f t="shared" si="19"/>
        <v>12.600000000000001</v>
      </c>
      <c r="S47" s="181">
        <v>5</v>
      </c>
      <c r="T47" s="182">
        <f t="shared" si="20"/>
        <v>2.2000000000000002</v>
      </c>
      <c r="U47" s="182">
        <f t="shared" si="21"/>
        <v>13</v>
      </c>
      <c r="V47" s="182">
        <f t="shared" si="22"/>
        <v>13</v>
      </c>
      <c r="W47" s="183">
        <f t="shared" si="23"/>
        <v>4.6000000000000005</v>
      </c>
      <c r="X47" s="147" t="s">
        <v>236</v>
      </c>
      <c r="Y47" s="171">
        <f t="shared" si="24"/>
        <v>22.5</v>
      </c>
      <c r="Z47" s="151">
        <f t="shared" si="7"/>
        <v>211</v>
      </c>
      <c r="AA47" s="151">
        <f t="shared" si="8"/>
        <v>14</v>
      </c>
      <c r="AB47" s="147" t="s">
        <v>5223</v>
      </c>
      <c r="AC47" s="172">
        <f t="shared" si="25"/>
        <v>21.6</v>
      </c>
      <c r="AD47" s="153">
        <f t="shared" si="10"/>
        <v>0.4162865</v>
      </c>
      <c r="AE47" s="153" t="s">
        <v>15194</v>
      </c>
      <c r="AF47" s="153" t="s">
        <v>10207</v>
      </c>
      <c r="AG47" s="153" t="s">
        <v>20155</v>
      </c>
      <c r="AH47" s="153" t="s">
        <v>25113</v>
      </c>
      <c r="AI47" s="151">
        <f t="shared" si="11"/>
        <v>9.6</v>
      </c>
      <c r="AJ47" s="171">
        <f t="shared" si="12"/>
        <v>5.6</v>
      </c>
      <c r="AK47" s="171">
        <f t="shared" si="26"/>
        <v>1.4000000000000001</v>
      </c>
      <c r="AL47" s="171">
        <f t="shared" si="26"/>
        <v>9.8000000000000007</v>
      </c>
      <c r="AM47" s="171">
        <f t="shared" si="14"/>
        <v>1.4000000000000001</v>
      </c>
      <c r="AN47" s="171">
        <f t="shared" si="15"/>
        <v>2.4000000000000004</v>
      </c>
      <c r="AO47" s="147" t="s">
        <v>30071</v>
      </c>
      <c r="AP47" s="147" t="s">
        <v>35052</v>
      </c>
      <c r="AQ47" s="171">
        <f t="shared" si="16"/>
        <v>0.60000000000000009</v>
      </c>
      <c r="AR47" s="173">
        <f t="shared" si="27"/>
        <v>483.6</v>
      </c>
      <c r="AS47" s="173">
        <f t="shared" si="27"/>
        <v>381.90000000000003</v>
      </c>
      <c r="AT47" s="173"/>
      <c r="AU47" s="172">
        <f>AC47/5+1</f>
        <v>5.32</v>
      </c>
      <c r="AV47" s="147" t="s">
        <v>39931</v>
      </c>
      <c r="AW47" s="149"/>
      <c r="AX47" s="149"/>
      <c r="AY47" s="149"/>
      <c r="AZ47" s="149">
        <v>152</v>
      </c>
      <c r="BA47" s="149">
        <v>-1</v>
      </c>
      <c r="BB47" s="174">
        <v>37.9</v>
      </c>
      <c r="BC47" s="174">
        <v>58.12</v>
      </c>
      <c r="BD47" s="174">
        <f>((1.092*8.3144*(BA47+273)*(LN(BB47)-1.013)/(0.93-(BA47+273)/(AZ47+273)))*((AZ47-AP47)/(AZ47-BA47))^0.383)*1000/BC47</f>
        <v>236609.43800610464</v>
      </c>
      <c r="BE47" s="184">
        <f>1-EXP(-2.63*(AW47/BD47)*(AZ47-BA47)*(1-((AZ47-AP47)/(AZ47-BA47))^0.38))</f>
        <v>0</v>
      </c>
      <c r="BF47" s="149">
        <f>AD47*AL47*AK47*AN47*AX47</f>
        <v>0</v>
      </c>
      <c r="BG47" s="149" t="e">
        <f>0.07*BF47*BE47/AY47</f>
        <v>#DIV/0!</v>
      </c>
      <c r="BH47" s="149">
        <f>(1-AD47)*AK47*AL47*AN47</f>
        <v>19.220518128000005</v>
      </c>
      <c r="BI47" s="175">
        <f>MROUND(X47,0.1)/5</f>
        <v>4.3</v>
      </c>
      <c r="BJ47" s="149">
        <v>0</v>
      </c>
      <c r="BK47" s="176">
        <f>CEILING(AN47,0.2)</f>
        <v>2.4000000000000004</v>
      </c>
      <c r="BL47" s="176">
        <f>AM47</f>
        <v>1.4000000000000001</v>
      </c>
      <c r="BM47" s="176">
        <f>CEILING((1-AD47)*AN47,0.2)</f>
        <v>1.6</v>
      </c>
      <c r="BN47" s="161" t="e">
        <f>BH47+BG47</f>
        <v>#DIV/0!</v>
      </c>
      <c r="BO47" s="149"/>
      <c r="BP47" s="149"/>
      <c r="BQ47" s="149"/>
      <c r="BR47" s="149"/>
      <c r="BS47" s="149"/>
      <c r="BT47" s="149"/>
      <c r="BU47" s="149"/>
      <c r="BV47" s="149"/>
      <c r="BW47" s="149">
        <f>Z47</f>
        <v>211</v>
      </c>
      <c r="BX47" s="161" t="e">
        <f>BG47/BH47</f>
        <v>#DIV/0!</v>
      </c>
      <c r="BY47" s="185">
        <v>104</v>
      </c>
      <c r="BZ47" s="186">
        <v>79.549758999999995</v>
      </c>
      <c r="CA47" s="186">
        <v>87.922188000000006</v>
      </c>
      <c r="CB47" s="186">
        <v>142.40487999999999</v>
      </c>
      <c r="CC47" s="186">
        <v>99.636725999999996</v>
      </c>
      <c r="CD47" s="186">
        <v>112.99512</v>
      </c>
      <c r="CE47" s="186">
        <v>114.04358999999999</v>
      </c>
      <c r="CF47" s="186">
        <v>51.365546999999999</v>
      </c>
      <c r="CG47" s="186">
        <v>60.860228999999997</v>
      </c>
      <c r="CH47" s="186">
        <v>89.284615000000002</v>
      </c>
      <c r="CI47" s="186">
        <v>509.80515000000003</v>
      </c>
      <c r="CJ47" s="186">
        <v>441.20227</v>
      </c>
      <c r="CK47" s="186">
        <v>244.00712999999999</v>
      </c>
      <c r="CL47" s="186">
        <v>495.92279000000002</v>
      </c>
      <c r="CM47" s="186">
        <v>443.03061000000002</v>
      </c>
      <c r="CN47" s="186">
        <v>212.32919000000001</v>
      </c>
      <c r="CO47" s="186">
        <v>179.19248999999999</v>
      </c>
      <c r="CP47" s="186">
        <v>167.90836999999999</v>
      </c>
      <c r="CQ47" s="186">
        <v>125.00089</v>
      </c>
      <c r="CR47" s="186">
        <v>341.17487</v>
      </c>
      <c r="CS47" s="186">
        <v>314.89551</v>
      </c>
      <c r="CT47" s="186">
        <v>219.02010000000001</v>
      </c>
      <c r="CU47" s="186">
        <v>201.98186000000001</v>
      </c>
      <c r="CV47" s="186">
        <v>133.29076000000001</v>
      </c>
      <c r="CW47" s="186">
        <v>104.93176</v>
      </c>
      <c r="CX47" s="186">
        <v>101.74794</v>
      </c>
      <c r="CY47" s="186">
        <v>98.491485999999995</v>
      </c>
      <c r="CZ47" s="186">
        <v>101.84699999999999</v>
      </c>
      <c r="DA47" s="190"/>
      <c r="DB47" s="190"/>
      <c r="DC47" s="190"/>
      <c r="DD47" s="190"/>
      <c r="DE47" s="190"/>
      <c r="DF47" s="190"/>
      <c r="DG47" s="190"/>
      <c r="DH47" s="190"/>
      <c r="DI47" s="190"/>
      <c r="DJ47" s="190"/>
      <c r="DK47" s="190"/>
      <c r="DL47" s="190"/>
      <c r="DM47" s="190"/>
      <c r="DN47" s="190"/>
      <c r="DO47" s="190"/>
      <c r="DP47" s="190"/>
      <c r="DQ47" s="190"/>
      <c r="DR47" s="190"/>
      <c r="DS47" s="190"/>
    </row>
    <row r="48" spans="1:123" s="162" customFormat="1">
      <c r="A48" s="147" t="s">
        <v>40343</v>
      </c>
      <c r="B48" s="147">
        <v>29</v>
      </c>
      <c r="C48" s="147">
        <v>0.55154530000000002</v>
      </c>
      <c r="D48" s="171">
        <v>1.6</v>
      </c>
      <c r="E48" s="171">
        <v>8.2000000000000011</v>
      </c>
      <c r="F48" s="171">
        <v>1.6</v>
      </c>
      <c r="G48" s="171">
        <v>1.6</v>
      </c>
      <c r="H48" s="171">
        <v>0.8</v>
      </c>
      <c r="I48" s="173">
        <v>388.40000000000003</v>
      </c>
      <c r="J48" s="173">
        <v>415.8</v>
      </c>
      <c r="K48" s="150">
        <v>11</v>
      </c>
      <c r="L48" s="150">
        <v>7</v>
      </c>
      <c r="M48" s="150">
        <v>4</v>
      </c>
      <c r="N48" s="150">
        <v>1.8</v>
      </c>
      <c r="O48" s="150">
        <v>17</v>
      </c>
      <c r="P48" s="147">
        <v>1.8465841506493201</v>
      </c>
      <c r="Q48" s="180">
        <f t="shared" si="18"/>
        <v>-12.8</v>
      </c>
      <c r="R48" s="181">
        <f t="shared" si="19"/>
        <v>14.4</v>
      </c>
      <c r="S48" s="181">
        <v>5</v>
      </c>
      <c r="T48" s="182">
        <f t="shared" si="20"/>
        <v>1.8</v>
      </c>
      <c r="U48" s="182">
        <f t="shared" si="21"/>
        <v>7</v>
      </c>
      <c r="V48" s="182">
        <f t="shared" si="22"/>
        <v>4</v>
      </c>
      <c r="W48" s="183">
        <f t="shared" si="23"/>
        <v>3.4000000000000004</v>
      </c>
      <c r="X48" s="147" t="s">
        <v>530</v>
      </c>
      <c r="Y48" s="171">
        <f t="shared" si="24"/>
        <v>42.7</v>
      </c>
      <c r="Z48" s="151">
        <f t="shared" si="7"/>
        <v>115</v>
      </c>
      <c r="AA48" s="151">
        <f t="shared" si="8"/>
        <v>11</v>
      </c>
      <c r="AB48" s="147" t="s">
        <v>5518</v>
      </c>
      <c r="AC48" s="172">
        <f t="shared" si="25"/>
        <v>29</v>
      </c>
      <c r="AD48" s="153">
        <f t="shared" si="10"/>
        <v>0.55154530000000002</v>
      </c>
      <c r="AE48" s="153" t="s">
        <v>15486</v>
      </c>
      <c r="AF48" s="153" t="s">
        <v>10500</v>
      </c>
      <c r="AG48" s="153" t="s">
        <v>20447</v>
      </c>
      <c r="AH48" s="153" t="s">
        <v>25405</v>
      </c>
      <c r="AI48" s="151">
        <f t="shared" si="11"/>
        <v>10.399999999999999</v>
      </c>
      <c r="AJ48" s="171">
        <f t="shared" si="12"/>
        <v>6.6</v>
      </c>
      <c r="AK48" s="171">
        <f t="shared" si="26"/>
        <v>1.6</v>
      </c>
      <c r="AL48" s="171">
        <f t="shared" si="26"/>
        <v>8.2000000000000011</v>
      </c>
      <c r="AM48" s="171">
        <f t="shared" si="14"/>
        <v>0.8</v>
      </c>
      <c r="AN48" s="171">
        <f t="shared" si="15"/>
        <v>1.6</v>
      </c>
      <c r="AO48" s="147" t="s">
        <v>30366</v>
      </c>
      <c r="AP48" s="147" t="s">
        <v>35346</v>
      </c>
      <c r="AQ48" s="171">
        <f t="shared" si="16"/>
        <v>1.6</v>
      </c>
      <c r="AR48" s="173">
        <f t="shared" si="27"/>
        <v>388.40000000000003</v>
      </c>
      <c r="AS48" s="173">
        <f t="shared" si="27"/>
        <v>415.8</v>
      </c>
      <c r="AT48" s="173">
        <f>ROUNDUP(X48/10,2)</f>
        <v>2.9</v>
      </c>
      <c r="AU48" s="172">
        <f>AT48/5+0.1</f>
        <v>0.67999999999999994</v>
      </c>
      <c r="AV48" s="177" t="s">
        <v>39932</v>
      </c>
      <c r="AW48" s="149"/>
      <c r="AX48" s="149"/>
      <c r="AY48" s="149"/>
      <c r="AZ48" s="149"/>
      <c r="BA48" s="149"/>
      <c r="BB48" s="174"/>
      <c r="BC48" s="174"/>
      <c r="BD48" s="174"/>
      <c r="BE48" s="149"/>
      <c r="BF48" s="149"/>
      <c r="BG48" s="149"/>
      <c r="BH48" s="149"/>
      <c r="BI48" s="149"/>
      <c r="BJ48" s="108">
        <v>12.8</v>
      </c>
      <c r="BK48" s="149"/>
      <c r="BL48" s="149"/>
      <c r="BM48" s="149"/>
      <c r="BN48" s="149"/>
      <c r="BO48" s="149"/>
      <c r="BP48" s="149"/>
      <c r="BQ48" s="149"/>
      <c r="BR48" s="149"/>
      <c r="BS48" s="149"/>
      <c r="BT48" s="149"/>
      <c r="BU48" s="149"/>
      <c r="BV48" s="149"/>
      <c r="BW48" s="149"/>
      <c r="BX48" s="149"/>
      <c r="BY48" s="185">
        <v>399</v>
      </c>
      <c r="BZ48" s="186">
        <v>69.567513000000005</v>
      </c>
      <c r="CA48" s="186">
        <v>87.139426999999998</v>
      </c>
      <c r="CB48" s="186">
        <v>155.34734</v>
      </c>
      <c r="CC48" s="186">
        <v>235.32795999999999</v>
      </c>
      <c r="CD48" s="186">
        <v>211.06573</v>
      </c>
      <c r="CE48" s="186">
        <v>116.74250000000001</v>
      </c>
      <c r="CF48" s="186">
        <v>131.82185000000001</v>
      </c>
      <c r="CG48" s="186">
        <v>130.49199999999999</v>
      </c>
      <c r="CH48" s="186">
        <v>124.81358</v>
      </c>
      <c r="CI48" s="186">
        <v>616.60681</v>
      </c>
      <c r="CJ48" s="186">
        <v>597.34747000000004</v>
      </c>
      <c r="CK48" s="186">
        <v>461.23516999999998</v>
      </c>
      <c r="CL48" s="186">
        <v>663.99725000000001</v>
      </c>
      <c r="CM48" s="186">
        <v>635.19830000000002</v>
      </c>
      <c r="CN48" s="186">
        <v>424.23797999999999</v>
      </c>
      <c r="CO48" s="186">
        <v>322.05887000000001</v>
      </c>
      <c r="CP48" s="186">
        <v>309.77280000000002</v>
      </c>
      <c r="CQ48" s="186">
        <v>247.93770000000001</v>
      </c>
      <c r="CR48" s="186">
        <v>379.16367000000002</v>
      </c>
      <c r="CS48" s="186">
        <v>363.48446999999999</v>
      </c>
      <c r="CT48" s="186">
        <v>322.43646000000001</v>
      </c>
      <c r="CU48" s="186">
        <v>267.40424000000002</v>
      </c>
      <c r="CV48" s="186">
        <v>213.02656999999999</v>
      </c>
      <c r="CW48" s="186">
        <v>176.13337999999999</v>
      </c>
      <c r="CX48" s="186">
        <v>153.66535999999999</v>
      </c>
      <c r="CY48" s="186">
        <v>149.89474000000001</v>
      </c>
      <c r="CZ48" s="186">
        <v>164.90864999999999</v>
      </c>
      <c r="DA48" s="188"/>
      <c r="DB48" s="188"/>
      <c r="DC48" s="188"/>
      <c r="DD48" s="188"/>
      <c r="DE48" s="188"/>
      <c r="DF48" s="188"/>
      <c r="DG48" s="188"/>
      <c r="DH48" s="188"/>
      <c r="DI48" s="188"/>
      <c r="DJ48" s="188"/>
      <c r="DK48" s="188"/>
      <c r="DL48" s="188"/>
      <c r="DM48" s="188"/>
      <c r="DN48" s="188"/>
      <c r="DO48" s="188"/>
      <c r="DP48" s="188"/>
      <c r="DQ48" s="188"/>
      <c r="DR48" s="188"/>
      <c r="DS48" s="188"/>
    </row>
    <row r="49" spans="1:123" s="162" customFormat="1">
      <c r="A49" s="147" t="s">
        <v>40166</v>
      </c>
      <c r="B49" s="147">
        <v>14.799999999999999</v>
      </c>
      <c r="C49" s="147">
        <v>0.49689320000000003</v>
      </c>
      <c r="D49" s="171">
        <v>1.6</v>
      </c>
      <c r="E49" s="171">
        <v>9.4</v>
      </c>
      <c r="F49" s="171">
        <v>2.2000000000000002</v>
      </c>
      <c r="G49" s="171">
        <v>1.2000000000000002</v>
      </c>
      <c r="H49" s="171">
        <v>1.2000000000000002</v>
      </c>
      <c r="I49" s="173">
        <v>545</v>
      </c>
      <c r="J49" s="173">
        <v>377.1</v>
      </c>
      <c r="K49" s="150">
        <v>20</v>
      </c>
      <c r="L49" s="150">
        <v>5</v>
      </c>
      <c r="M49" s="150">
        <v>12</v>
      </c>
      <c r="N49" s="150">
        <v>1.8</v>
      </c>
      <c r="O49" s="150">
        <v>16</v>
      </c>
      <c r="P49" s="147">
        <v>1.7078136415168221</v>
      </c>
      <c r="Q49" s="180">
        <f t="shared" si="18"/>
        <v>-21.8</v>
      </c>
      <c r="R49" s="181">
        <f t="shared" si="19"/>
        <v>17.8</v>
      </c>
      <c r="S49" s="181">
        <v>5</v>
      </c>
      <c r="T49" s="182">
        <f t="shared" si="20"/>
        <v>1.8</v>
      </c>
      <c r="U49" s="182">
        <f t="shared" si="21"/>
        <v>5</v>
      </c>
      <c r="V49" s="182">
        <f t="shared" si="22"/>
        <v>12</v>
      </c>
      <c r="W49" s="183">
        <f t="shared" si="23"/>
        <v>5.8000000000000007</v>
      </c>
      <c r="X49" s="147" t="s">
        <v>354</v>
      </c>
      <c r="Y49" s="171">
        <f t="shared" si="24"/>
        <v>23.5</v>
      </c>
      <c r="Z49" s="151">
        <f t="shared" si="7"/>
        <v>272</v>
      </c>
      <c r="AA49" s="151">
        <f t="shared" si="8"/>
        <v>14</v>
      </c>
      <c r="AB49" s="147" t="s">
        <v>5341</v>
      </c>
      <c r="AC49" s="172">
        <f t="shared" si="25"/>
        <v>14.799999999999999</v>
      </c>
      <c r="AD49" s="153">
        <f t="shared" si="10"/>
        <v>0.49689320000000003</v>
      </c>
      <c r="AE49" s="153" t="s">
        <v>15310</v>
      </c>
      <c r="AF49" s="153" t="s">
        <v>10324</v>
      </c>
      <c r="AG49" s="153" t="s">
        <v>20270</v>
      </c>
      <c r="AH49" s="153" t="s">
        <v>25230</v>
      </c>
      <c r="AI49" s="151">
        <f t="shared" si="11"/>
        <v>9.8000000000000007</v>
      </c>
      <c r="AJ49" s="171">
        <f t="shared" si="12"/>
        <v>6.2</v>
      </c>
      <c r="AK49" s="171">
        <f t="shared" si="26"/>
        <v>1.6</v>
      </c>
      <c r="AL49" s="171">
        <f t="shared" si="26"/>
        <v>9.4</v>
      </c>
      <c r="AM49" s="171">
        <f t="shared" si="14"/>
        <v>1.2000000000000002</v>
      </c>
      <c r="AN49" s="171">
        <f t="shared" si="15"/>
        <v>2.2000000000000002</v>
      </c>
      <c r="AO49" s="147" t="s">
        <v>30189</v>
      </c>
      <c r="AP49" s="147" t="s">
        <v>35169</v>
      </c>
      <c r="AQ49" s="171">
        <f t="shared" si="16"/>
        <v>1.2000000000000002</v>
      </c>
      <c r="AR49" s="173">
        <f t="shared" si="27"/>
        <v>545</v>
      </c>
      <c r="AS49" s="173">
        <f t="shared" si="27"/>
        <v>377.1</v>
      </c>
      <c r="AT49" s="173">
        <f>ROUNDUP(X49/10,2)</f>
        <v>1.48</v>
      </c>
      <c r="AU49" s="172">
        <f>AT49/5+0.1</f>
        <v>0.39600000000000002</v>
      </c>
      <c r="AV49" s="147" t="s">
        <v>39932</v>
      </c>
      <c r="AW49" s="149"/>
      <c r="AX49" s="149"/>
      <c r="AY49" s="149"/>
      <c r="AZ49" s="149"/>
      <c r="BA49" s="149"/>
      <c r="BB49" s="174"/>
      <c r="BC49" s="174"/>
      <c r="BD49" s="174"/>
      <c r="BE49" s="149"/>
      <c r="BF49" s="149"/>
      <c r="BG49" s="149"/>
      <c r="BH49" s="149"/>
      <c r="BI49" s="149"/>
      <c r="BJ49" s="108">
        <v>7.7</v>
      </c>
      <c r="BK49" s="149"/>
      <c r="BL49" s="149"/>
      <c r="BM49" s="149"/>
      <c r="BN49" s="149"/>
      <c r="BO49" s="149"/>
      <c r="BP49" s="149"/>
      <c r="BQ49" s="149"/>
      <c r="BR49" s="149"/>
      <c r="BS49" s="149"/>
      <c r="BT49" s="149"/>
      <c r="BU49" s="149"/>
      <c r="BV49" s="149"/>
      <c r="BW49" s="149"/>
      <c r="BX49" s="149"/>
      <c r="BY49" s="185">
        <v>222</v>
      </c>
      <c r="BZ49" s="186">
        <v>61.464931</v>
      </c>
      <c r="CA49" s="186">
        <v>61.206614999999999</v>
      </c>
      <c r="CB49" s="186">
        <v>82.599113000000003</v>
      </c>
      <c r="CC49" s="186">
        <v>107.07469</v>
      </c>
      <c r="CD49" s="186">
        <v>105.11669999999999</v>
      </c>
      <c r="CE49" s="186">
        <v>88.248717999999997</v>
      </c>
      <c r="CF49" s="186">
        <v>72.671143000000001</v>
      </c>
      <c r="CG49" s="186">
        <v>72.765038000000004</v>
      </c>
      <c r="CH49" s="186">
        <v>83.046104</v>
      </c>
      <c r="CI49" s="186">
        <v>225.64479</v>
      </c>
      <c r="CJ49" s="186">
        <v>209.43279000000001</v>
      </c>
      <c r="CK49" s="186">
        <v>133.57901000000001</v>
      </c>
      <c r="CL49" s="186">
        <v>281.37216000000001</v>
      </c>
      <c r="CM49" s="186">
        <v>260.35669000000001</v>
      </c>
      <c r="CN49" s="186">
        <v>138.3886</v>
      </c>
      <c r="CO49" s="186">
        <v>194.73271</v>
      </c>
      <c r="CP49" s="186">
        <v>182.50449</v>
      </c>
      <c r="CQ49" s="186">
        <v>117.81820999999999</v>
      </c>
      <c r="CR49" s="186">
        <v>156.57959</v>
      </c>
      <c r="CS49" s="186">
        <v>147.01712000000001</v>
      </c>
      <c r="CT49" s="186">
        <v>112.24642</v>
      </c>
      <c r="CU49" s="186">
        <v>106.18205</v>
      </c>
      <c r="CV49" s="186">
        <v>92.415549999999996</v>
      </c>
      <c r="CW49" s="186">
        <v>92.614448999999993</v>
      </c>
      <c r="CX49" s="186">
        <v>113.61913</v>
      </c>
      <c r="CY49" s="186">
        <v>108.26467</v>
      </c>
      <c r="CZ49" s="186">
        <v>94.490448000000001</v>
      </c>
      <c r="DA49" s="188"/>
      <c r="DB49" s="188"/>
      <c r="DC49" s="188"/>
      <c r="DD49" s="188"/>
      <c r="DE49" s="188"/>
      <c r="DF49" s="188"/>
      <c r="DG49" s="188"/>
      <c r="DH49" s="188"/>
      <c r="DI49" s="188"/>
      <c r="DJ49" s="188"/>
      <c r="DK49" s="188"/>
      <c r="DL49" s="188"/>
      <c r="DM49" s="188"/>
      <c r="DN49" s="188"/>
      <c r="DO49" s="188"/>
      <c r="DP49" s="188"/>
      <c r="DQ49" s="188"/>
      <c r="DR49" s="188"/>
      <c r="DS49" s="188"/>
    </row>
    <row r="50" spans="1:123" s="162" customFormat="1">
      <c r="A50" s="147" t="s">
        <v>40026</v>
      </c>
      <c r="B50" s="147">
        <v>35.9</v>
      </c>
      <c r="C50" s="147">
        <v>0.23158039999999999</v>
      </c>
      <c r="D50" s="171">
        <v>2</v>
      </c>
      <c r="E50" s="171">
        <v>8.6</v>
      </c>
      <c r="F50" s="171">
        <v>1</v>
      </c>
      <c r="G50" s="171">
        <v>2</v>
      </c>
      <c r="H50" s="171">
        <v>0.8</v>
      </c>
      <c r="I50" s="173">
        <v>476.3</v>
      </c>
      <c r="J50" s="173">
        <v>302.70000000000005</v>
      </c>
      <c r="K50" s="150">
        <v>11</v>
      </c>
      <c r="L50" s="150">
        <v>14</v>
      </c>
      <c r="M50" s="150">
        <v>17</v>
      </c>
      <c r="N50" s="150">
        <v>1</v>
      </c>
      <c r="O50" s="150">
        <v>19</v>
      </c>
      <c r="P50" s="147">
        <v>0.92214112250504887</v>
      </c>
      <c r="Q50" s="180">
        <f t="shared" si="18"/>
        <v>-12</v>
      </c>
      <c r="R50" s="181">
        <f t="shared" si="19"/>
        <v>11.3</v>
      </c>
      <c r="S50" s="181">
        <v>5</v>
      </c>
      <c r="T50" s="182">
        <f t="shared" si="20"/>
        <v>1</v>
      </c>
      <c r="U50" s="182">
        <f t="shared" si="21"/>
        <v>14</v>
      </c>
      <c r="V50" s="182">
        <f t="shared" si="22"/>
        <v>17</v>
      </c>
      <c r="W50" s="183">
        <f t="shared" si="23"/>
        <v>3.8000000000000003</v>
      </c>
      <c r="X50" s="147" t="s">
        <v>213</v>
      </c>
      <c r="Y50" s="171">
        <f t="shared" si="24"/>
        <v>36.800000000000004</v>
      </c>
      <c r="Z50" s="151">
        <f t="shared" si="7"/>
        <v>203</v>
      </c>
      <c r="AA50" s="151">
        <f t="shared" si="8"/>
        <v>13</v>
      </c>
      <c r="AB50" s="147" t="s">
        <v>5200</v>
      </c>
      <c r="AC50" s="172">
        <f t="shared" si="25"/>
        <v>35.9</v>
      </c>
      <c r="AD50" s="153">
        <f t="shared" si="10"/>
        <v>0.23158039999999999</v>
      </c>
      <c r="AE50" s="153" t="s">
        <v>15171</v>
      </c>
      <c r="AF50" s="153" t="s">
        <v>10184</v>
      </c>
      <c r="AG50" s="153" t="s">
        <v>20132</v>
      </c>
      <c r="AH50" s="153" t="s">
        <v>25091</v>
      </c>
      <c r="AI50" s="151">
        <f t="shared" si="11"/>
        <v>10.199999999999999</v>
      </c>
      <c r="AJ50" s="171">
        <f t="shared" si="12"/>
        <v>7</v>
      </c>
      <c r="AK50" s="171">
        <f t="shared" si="26"/>
        <v>2</v>
      </c>
      <c r="AL50" s="171">
        <f t="shared" si="26"/>
        <v>8.6</v>
      </c>
      <c r="AM50" s="171">
        <f t="shared" si="14"/>
        <v>0.8</v>
      </c>
      <c r="AN50" s="171">
        <f t="shared" si="15"/>
        <v>1</v>
      </c>
      <c r="AO50" s="147" t="s">
        <v>30048</v>
      </c>
      <c r="AP50" s="147" t="s">
        <v>35029</v>
      </c>
      <c r="AQ50" s="171">
        <f t="shared" si="16"/>
        <v>2</v>
      </c>
      <c r="AR50" s="173">
        <f t="shared" si="27"/>
        <v>476.3</v>
      </c>
      <c r="AS50" s="173">
        <f t="shared" si="27"/>
        <v>302.70000000000005</v>
      </c>
      <c r="AT50" s="173"/>
      <c r="AU50" s="172">
        <f>AC50/5+1</f>
        <v>8.18</v>
      </c>
      <c r="AV50" s="147" t="s">
        <v>39931</v>
      </c>
      <c r="AW50" s="149"/>
      <c r="AX50" s="149"/>
      <c r="AY50" s="149"/>
      <c r="AZ50" s="149">
        <v>152</v>
      </c>
      <c r="BA50" s="149">
        <v>-1</v>
      </c>
      <c r="BB50" s="174">
        <v>37.9</v>
      </c>
      <c r="BC50" s="174">
        <v>58.12</v>
      </c>
      <c r="BD50" s="174">
        <f>((1.092*8.3144*(BA50+273)*(LN(BB50)-1.013)/(0.93-(BA50+273)/(AZ50+273)))*((AZ50-AP50)/(AZ50-BA50))^0.383)*1000/BC50</f>
        <v>352618.99533169193</v>
      </c>
      <c r="BE50" s="184">
        <f>1-EXP(-2.63*(AW50/BD50)*(AZ50-BA50)*(1-((AZ50-AP50)/(AZ50-BA50))^0.38))</f>
        <v>0</v>
      </c>
      <c r="BF50" s="149">
        <f>AD50*AL50*AK50*AN50*AX50</f>
        <v>0</v>
      </c>
      <c r="BG50" s="149" t="e">
        <f>0.07*BF50*BE50/AY50</f>
        <v>#DIV/0!</v>
      </c>
      <c r="BH50" s="149">
        <f>(1-AD50)*AK50*AL50*AN50</f>
        <v>13.21681712</v>
      </c>
      <c r="BI50" s="175">
        <f>MROUND(X50,0.1)/5</f>
        <v>7.160000000000001</v>
      </c>
      <c r="BJ50" s="149">
        <v>0</v>
      </c>
      <c r="BK50" s="176">
        <f>CEILING(AN50,0.2)</f>
        <v>1</v>
      </c>
      <c r="BL50" s="176">
        <f>AM50</f>
        <v>0.8</v>
      </c>
      <c r="BM50" s="176">
        <f>CEILING((1-AD50)*AN50,0.2)</f>
        <v>0.8</v>
      </c>
      <c r="BN50" s="161" t="e">
        <f>BH50+BG50</f>
        <v>#DIV/0!</v>
      </c>
      <c r="BO50" s="149"/>
      <c r="BP50" s="149"/>
      <c r="BQ50" s="149"/>
      <c r="BR50" s="149"/>
      <c r="BS50" s="149"/>
      <c r="BT50" s="149"/>
      <c r="BU50" s="149"/>
      <c r="BV50" s="149"/>
      <c r="BW50" s="149">
        <f>Z50</f>
        <v>203</v>
      </c>
      <c r="BX50" s="161" t="e">
        <f>BG50/BH50</f>
        <v>#DIV/0!</v>
      </c>
      <c r="BY50" s="185">
        <v>81</v>
      </c>
      <c r="BZ50" s="186">
        <v>78.420540000000003</v>
      </c>
      <c r="CA50" s="186">
        <v>103.77763</v>
      </c>
      <c r="CB50" s="186">
        <v>136.21555000000001</v>
      </c>
      <c r="CC50" s="186">
        <v>112.56914</v>
      </c>
      <c r="CD50" s="186">
        <v>105.72601</v>
      </c>
      <c r="CE50" s="186">
        <v>133.72627</v>
      </c>
      <c r="CF50" s="186">
        <v>62.772171</v>
      </c>
      <c r="CG50" s="186">
        <v>75.374634</v>
      </c>
      <c r="CH50" s="186">
        <v>106.44298999999999</v>
      </c>
      <c r="CI50" s="186">
        <v>713.05853000000002</v>
      </c>
      <c r="CJ50" s="186">
        <v>496.52463</v>
      </c>
      <c r="CK50" s="186">
        <v>253.16629</v>
      </c>
      <c r="CL50" s="186">
        <v>616.15454</v>
      </c>
      <c r="CM50" s="186">
        <v>459.09827000000001</v>
      </c>
      <c r="CN50" s="186">
        <v>237.64250000000001</v>
      </c>
      <c r="CO50" s="186">
        <v>259.18126999999998</v>
      </c>
      <c r="CP50" s="186">
        <v>216.76489000000001</v>
      </c>
      <c r="CQ50" s="186">
        <v>132.8784</v>
      </c>
      <c r="CR50" s="186">
        <v>330.70334000000003</v>
      </c>
      <c r="CS50" s="186">
        <v>311.36806999999999</v>
      </c>
      <c r="CT50" s="186">
        <v>195.01418000000001</v>
      </c>
      <c r="CU50" s="186">
        <v>183.577</v>
      </c>
      <c r="CV50" s="186">
        <v>138.67635999999999</v>
      </c>
      <c r="CW50" s="186">
        <v>114.5698</v>
      </c>
      <c r="CX50" s="186">
        <v>112.76974</v>
      </c>
      <c r="CY50" s="186">
        <v>105.13386</v>
      </c>
      <c r="CZ50" s="186">
        <v>98.129433000000006</v>
      </c>
      <c r="DA50" s="187"/>
      <c r="DB50" s="187"/>
      <c r="DC50" s="187"/>
      <c r="DD50" s="187"/>
      <c r="DE50" s="187"/>
      <c r="DF50" s="187"/>
      <c r="DG50" s="187"/>
      <c r="DH50" s="187"/>
      <c r="DI50" s="187"/>
      <c r="DJ50" s="187"/>
      <c r="DK50" s="187"/>
      <c r="DL50" s="187"/>
      <c r="DM50" s="187"/>
      <c r="DN50" s="187"/>
      <c r="DO50" s="187"/>
      <c r="DP50" s="187"/>
      <c r="DQ50" s="187"/>
      <c r="DR50" s="187"/>
      <c r="DS50" s="187"/>
    </row>
    <row r="51" spans="1:123" s="162" customFormat="1">
      <c r="A51" s="147" t="s">
        <v>40135</v>
      </c>
      <c r="B51" s="147">
        <v>21.700000000000003</v>
      </c>
      <c r="C51" s="147">
        <v>0.52544899999999994</v>
      </c>
      <c r="D51" s="171">
        <v>1.4000000000000001</v>
      </c>
      <c r="E51" s="171">
        <v>7.2</v>
      </c>
      <c r="F51" s="171">
        <v>2.4000000000000004</v>
      </c>
      <c r="G51" s="171">
        <v>0.60000000000000009</v>
      </c>
      <c r="H51" s="171">
        <v>1.2000000000000002</v>
      </c>
      <c r="I51" s="173">
        <v>324.90000000000003</v>
      </c>
      <c r="J51" s="173">
        <v>417.1</v>
      </c>
      <c r="K51" s="150">
        <v>19</v>
      </c>
      <c r="L51" s="150">
        <v>10</v>
      </c>
      <c r="M51" s="150">
        <v>11</v>
      </c>
      <c r="N51" s="150">
        <v>1.6</v>
      </c>
      <c r="O51" s="150">
        <v>27</v>
      </c>
      <c r="P51" s="147">
        <v>1.6219727162582407</v>
      </c>
      <c r="Q51" s="180">
        <f t="shared" si="18"/>
        <v>-20.6</v>
      </c>
      <c r="R51" s="181">
        <f t="shared" si="19"/>
        <v>19.100000000000001</v>
      </c>
      <c r="S51" s="181">
        <v>5</v>
      </c>
      <c r="T51" s="182">
        <f t="shared" si="20"/>
        <v>1.6</v>
      </c>
      <c r="U51" s="182">
        <f t="shared" si="21"/>
        <v>10</v>
      </c>
      <c r="V51" s="182">
        <f t="shared" si="22"/>
        <v>11</v>
      </c>
      <c r="W51" s="183">
        <f t="shared" si="23"/>
        <v>9.6000000000000014</v>
      </c>
      <c r="X51" s="147" t="s">
        <v>323</v>
      </c>
      <c r="Y51" s="171">
        <f t="shared" si="24"/>
        <v>33.1</v>
      </c>
      <c r="Z51" s="151">
        <f t="shared" si="7"/>
        <v>52</v>
      </c>
      <c r="AA51" s="151">
        <f t="shared" si="8"/>
        <v>13</v>
      </c>
      <c r="AB51" s="147" t="s">
        <v>5310</v>
      </c>
      <c r="AC51" s="172">
        <f t="shared" si="25"/>
        <v>21.700000000000003</v>
      </c>
      <c r="AD51" s="153">
        <f t="shared" si="10"/>
        <v>0.52544899999999994</v>
      </c>
      <c r="AE51" s="153" t="s">
        <v>15281</v>
      </c>
      <c r="AF51" s="153" t="s">
        <v>10293</v>
      </c>
      <c r="AG51" s="153" t="s">
        <v>20240</v>
      </c>
      <c r="AH51" s="153" t="s">
        <v>25200</v>
      </c>
      <c r="AI51" s="151">
        <f t="shared" si="11"/>
        <v>10.9</v>
      </c>
      <c r="AJ51" s="171">
        <f t="shared" si="12"/>
        <v>5.6</v>
      </c>
      <c r="AK51" s="171">
        <f t="shared" si="26"/>
        <v>1.4000000000000001</v>
      </c>
      <c r="AL51" s="171">
        <f t="shared" si="26"/>
        <v>7.2</v>
      </c>
      <c r="AM51" s="171">
        <f t="shared" si="14"/>
        <v>1.2000000000000002</v>
      </c>
      <c r="AN51" s="171">
        <f t="shared" si="15"/>
        <v>2.4000000000000004</v>
      </c>
      <c r="AO51" s="147" t="s">
        <v>30158</v>
      </c>
      <c r="AP51" s="147" t="s">
        <v>35138</v>
      </c>
      <c r="AQ51" s="171">
        <f t="shared" si="16"/>
        <v>0.60000000000000009</v>
      </c>
      <c r="AR51" s="173">
        <f t="shared" si="27"/>
        <v>324.90000000000003</v>
      </c>
      <c r="AS51" s="173">
        <f t="shared" si="27"/>
        <v>417.1</v>
      </c>
      <c r="AT51" s="173"/>
      <c r="AU51" s="172">
        <f>AC51/5+1</f>
        <v>5.3400000000000007</v>
      </c>
      <c r="AV51" s="147" t="s">
        <v>39932</v>
      </c>
      <c r="AW51" s="149">
        <v>3516.1</v>
      </c>
      <c r="AX51" s="149">
        <v>428.48</v>
      </c>
      <c r="AY51" s="149">
        <v>13.07</v>
      </c>
      <c r="AZ51" s="149">
        <v>152</v>
      </c>
      <c r="BA51" s="149">
        <v>-1</v>
      </c>
      <c r="BB51" s="174">
        <v>37.9</v>
      </c>
      <c r="BC51" s="174">
        <v>58.12</v>
      </c>
      <c r="BD51" s="174">
        <f>((1.092*8.3144*(BA51+273)*(LN(BB51)-1.013)/(0.93-(BA51+273)/(AZ51+273)))*((AZ51-AP51)/(AZ51-BA51))^0.383)*1000/BC51</f>
        <v>123828.21482147468</v>
      </c>
      <c r="BE51" s="184">
        <f>1-EXP(-2.63*(AW51/BD51)*(AZ51-BA51)*(1-((AZ51-AP51)/(AZ51-BA51))^0.38))</f>
        <v>0.99955176510868726</v>
      </c>
      <c r="BF51" s="149">
        <f>AD51*AL51*AK51*AN51*AX51</f>
        <v>5446.693022883841</v>
      </c>
      <c r="BG51" s="149">
        <f>0.07*BF51*BE51/AY51</f>
        <v>29.158195390360373</v>
      </c>
      <c r="BH51" s="149">
        <f>(1-AD51)*AK51*AL51*AN51</f>
        <v>11.480337792000006</v>
      </c>
      <c r="BI51" s="175">
        <f>MROUND(X51,0.1)/5</f>
        <v>4.32</v>
      </c>
      <c r="BJ51" s="108">
        <v>10.5</v>
      </c>
      <c r="BK51" s="176">
        <f>CEILING(AN51,0.2)</f>
        <v>2.4000000000000004</v>
      </c>
      <c r="BL51" s="176">
        <f>AM51</f>
        <v>1.2000000000000002</v>
      </c>
      <c r="BM51" s="176">
        <f>CEILING((1-AD51)*AN51,0.2)</f>
        <v>1.2000000000000002</v>
      </c>
      <c r="BN51" s="161">
        <f>BH51+BG51</f>
        <v>40.638533182360376</v>
      </c>
      <c r="BO51" s="149"/>
      <c r="BP51" s="149"/>
      <c r="BQ51" s="149"/>
      <c r="BR51" s="149"/>
      <c r="BS51" s="149"/>
      <c r="BT51" s="149"/>
      <c r="BU51" s="149"/>
      <c r="BV51" s="149"/>
      <c r="BW51" s="149">
        <f>Z51</f>
        <v>52</v>
      </c>
      <c r="BX51" s="161">
        <f>BG51/BH51</f>
        <v>2.5398377572721822</v>
      </c>
      <c r="BY51" s="185">
        <v>191</v>
      </c>
      <c r="BZ51" s="186">
        <v>63.774569999999997</v>
      </c>
      <c r="CA51" s="186">
        <v>63.563347</v>
      </c>
      <c r="CB51" s="186">
        <v>87.157111999999998</v>
      </c>
      <c r="CC51" s="186">
        <v>60.648453000000003</v>
      </c>
      <c r="CD51" s="186">
        <v>75.031936999999999</v>
      </c>
      <c r="CE51" s="186">
        <v>72.628371999999999</v>
      </c>
      <c r="CF51" s="186">
        <v>61.995640000000002</v>
      </c>
      <c r="CG51" s="186">
        <v>69.810920999999993</v>
      </c>
      <c r="CH51" s="186">
        <v>78.752471999999997</v>
      </c>
      <c r="CI51" s="186">
        <v>222.61323999999999</v>
      </c>
      <c r="CJ51" s="186">
        <v>208.24008000000001</v>
      </c>
      <c r="CK51" s="186">
        <v>149.03474</v>
      </c>
      <c r="CL51" s="186">
        <v>265.50265999999999</v>
      </c>
      <c r="CM51" s="186">
        <v>251.26078999999999</v>
      </c>
      <c r="CN51" s="186">
        <v>159.55919</v>
      </c>
      <c r="CO51" s="186">
        <v>177.79051000000001</v>
      </c>
      <c r="CP51" s="186">
        <v>170.98195000000001</v>
      </c>
      <c r="CQ51" s="186">
        <v>119.62347</v>
      </c>
      <c r="CR51" s="186">
        <v>156.15234000000001</v>
      </c>
      <c r="CS51" s="186">
        <v>147.60713000000001</v>
      </c>
      <c r="CT51" s="186">
        <v>119.09864</v>
      </c>
      <c r="CU51" s="186">
        <v>112.95858</v>
      </c>
      <c r="CV51" s="186">
        <v>93.241309999999999</v>
      </c>
      <c r="CW51" s="186">
        <v>82.079680999999994</v>
      </c>
      <c r="CX51" s="186">
        <v>87.230193999999997</v>
      </c>
      <c r="CY51" s="186">
        <v>86.591187000000005</v>
      </c>
      <c r="CZ51" s="186">
        <v>87.206940000000003</v>
      </c>
      <c r="DA51" s="188"/>
      <c r="DB51" s="188"/>
      <c r="DC51" s="188"/>
      <c r="DD51" s="188"/>
      <c r="DE51" s="188"/>
      <c r="DF51" s="188"/>
      <c r="DG51" s="188"/>
      <c r="DH51" s="188"/>
      <c r="DI51" s="188"/>
      <c r="DJ51" s="188"/>
      <c r="DK51" s="188"/>
      <c r="DL51" s="188"/>
      <c r="DM51" s="188"/>
      <c r="DN51" s="188"/>
      <c r="DO51" s="188"/>
      <c r="DP51" s="188"/>
      <c r="DQ51" s="188"/>
      <c r="DR51" s="188"/>
      <c r="DS51" s="188"/>
    </row>
    <row r="52" spans="1:123" s="162" customFormat="1">
      <c r="A52" s="147" t="s">
        <v>40163</v>
      </c>
      <c r="B52" s="147">
        <v>14.4</v>
      </c>
      <c r="C52" s="147">
        <v>0.49866109999999997</v>
      </c>
      <c r="D52" s="171">
        <v>2.2000000000000002</v>
      </c>
      <c r="E52" s="171">
        <v>8.4</v>
      </c>
      <c r="F52" s="171">
        <v>2.6</v>
      </c>
      <c r="G52" s="171">
        <v>1.6</v>
      </c>
      <c r="H52" s="171">
        <v>1.4000000000000001</v>
      </c>
      <c r="I52" s="173">
        <v>288.10000000000002</v>
      </c>
      <c r="J52" s="173">
        <v>396.70000000000005</v>
      </c>
      <c r="K52" s="150">
        <v>16</v>
      </c>
      <c r="L52" s="150">
        <v>4</v>
      </c>
      <c r="M52" s="150">
        <v>12</v>
      </c>
      <c r="N52" s="150">
        <v>1.2000000000000002</v>
      </c>
      <c r="O52" s="150">
        <v>12</v>
      </c>
      <c r="P52" s="147">
        <v>1.1511575801345149</v>
      </c>
      <c r="Q52" s="180">
        <f t="shared" si="18"/>
        <v>-17.2</v>
      </c>
      <c r="R52" s="181">
        <f t="shared" si="19"/>
        <v>15.9</v>
      </c>
      <c r="S52" s="181">
        <v>5</v>
      </c>
      <c r="T52" s="182">
        <f t="shared" si="20"/>
        <v>1.2000000000000002</v>
      </c>
      <c r="U52" s="182">
        <f t="shared" si="21"/>
        <v>4</v>
      </c>
      <c r="V52" s="182">
        <f t="shared" si="22"/>
        <v>12</v>
      </c>
      <c r="W52" s="183">
        <f t="shared" si="23"/>
        <v>3.4000000000000004</v>
      </c>
      <c r="X52" s="147" t="s">
        <v>351</v>
      </c>
      <c r="Y52" s="171">
        <f t="shared" si="24"/>
        <v>22.2</v>
      </c>
      <c r="Z52" s="151">
        <f t="shared" si="7"/>
        <v>15</v>
      </c>
      <c r="AA52" s="151">
        <f t="shared" si="8"/>
        <v>18</v>
      </c>
      <c r="AB52" s="147" t="s">
        <v>5338</v>
      </c>
      <c r="AC52" s="172">
        <f t="shared" si="25"/>
        <v>14.4</v>
      </c>
      <c r="AD52" s="153">
        <f t="shared" si="10"/>
        <v>0.49866109999999997</v>
      </c>
      <c r="AE52" s="153" t="s">
        <v>15307</v>
      </c>
      <c r="AF52" s="153" t="s">
        <v>10321</v>
      </c>
      <c r="AG52" s="153" t="s">
        <v>20267</v>
      </c>
      <c r="AH52" s="153" t="s">
        <v>24</v>
      </c>
      <c r="AI52" s="151">
        <f t="shared" si="11"/>
        <v>10.3</v>
      </c>
      <c r="AJ52" s="171">
        <f t="shared" si="12"/>
        <v>6.6</v>
      </c>
      <c r="AK52" s="171">
        <f t="shared" si="26"/>
        <v>2.2000000000000002</v>
      </c>
      <c r="AL52" s="171">
        <f t="shared" si="26"/>
        <v>8.4</v>
      </c>
      <c r="AM52" s="171">
        <f t="shared" si="14"/>
        <v>1.4000000000000001</v>
      </c>
      <c r="AN52" s="171">
        <f t="shared" si="15"/>
        <v>2.6</v>
      </c>
      <c r="AO52" s="147" t="s">
        <v>30186</v>
      </c>
      <c r="AP52" s="147" t="s">
        <v>35166</v>
      </c>
      <c r="AQ52" s="171">
        <f t="shared" si="16"/>
        <v>1.6</v>
      </c>
      <c r="AR52" s="173">
        <f t="shared" si="27"/>
        <v>288.10000000000002</v>
      </c>
      <c r="AS52" s="173">
        <f t="shared" si="27"/>
        <v>396.70000000000005</v>
      </c>
      <c r="AT52" s="173">
        <f>ROUNDUP(X52/10,2)</f>
        <v>1.44</v>
      </c>
      <c r="AU52" s="172">
        <f>AT52/5+0.1</f>
        <v>0.38800000000000001</v>
      </c>
      <c r="AV52" s="147" t="s">
        <v>39932</v>
      </c>
      <c r="AW52" s="149"/>
      <c r="AX52" s="149"/>
      <c r="AY52" s="149"/>
      <c r="AZ52" s="149"/>
      <c r="BA52" s="149"/>
      <c r="BB52" s="174"/>
      <c r="BC52" s="174"/>
      <c r="BD52" s="174"/>
      <c r="BE52" s="149"/>
      <c r="BF52" s="149"/>
      <c r="BG52" s="149"/>
      <c r="BH52" s="149"/>
      <c r="BI52" s="149"/>
      <c r="BJ52" s="108">
        <v>6.8</v>
      </c>
      <c r="BK52" s="149"/>
      <c r="BL52" s="149"/>
      <c r="BM52" s="149"/>
      <c r="BN52" s="149"/>
      <c r="BO52" s="149"/>
      <c r="BP52" s="149"/>
      <c r="BQ52" s="149"/>
      <c r="BR52" s="149"/>
      <c r="BS52" s="149"/>
      <c r="BT52" s="149"/>
      <c r="BU52" s="149"/>
      <c r="BV52" s="149"/>
      <c r="BW52" s="149"/>
      <c r="BX52" s="149"/>
      <c r="BY52" s="185">
        <v>219</v>
      </c>
      <c r="BZ52" s="186">
        <v>71.851455999999999</v>
      </c>
      <c r="CA52" s="186">
        <v>74.141411000000005</v>
      </c>
      <c r="CB52" s="186">
        <v>118.33431</v>
      </c>
      <c r="CC52" s="186">
        <v>158.30402000000001</v>
      </c>
      <c r="CD52" s="186">
        <v>152.23534000000001</v>
      </c>
      <c r="CE52" s="186">
        <v>138.80072000000001</v>
      </c>
      <c r="CF52" s="186">
        <v>112.66996</v>
      </c>
      <c r="CG52" s="186">
        <v>110.66176</v>
      </c>
      <c r="CH52" s="186">
        <v>133.67155</v>
      </c>
      <c r="CI52" s="186">
        <v>356.19940000000003</v>
      </c>
      <c r="CJ52" s="186">
        <v>326.73230000000001</v>
      </c>
      <c r="CK52" s="186">
        <v>209.9632</v>
      </c>
      <c r="CL52" s="186">
        <v>430.61108000000002</v>
      </c>
      <c r="CM52" s="186">
        <v>392.97546</v>
      </c>
      <c r="CN52" s="186">
        <v>210.57570999999999</v>
      </c>
      <c r="CO52" s="186">
        <v>309.59017999999998</v>
      </c>
      <c r="CP52" s="186">
        <v>287.06866000000002</v>
      </c>
      <c r="CQ52" s="186">
        <v>182.50859</v>
      </c>
      <c r="CR52" s="186">
        <v>228.24799999999999</v>
      </c>
      <c r="CS52" s="186">
        <v>216.95312000000001</v>
      </c>
      <c r="CT52" s="186">
        <v>165.36156</v>
      </c>
      <c r="CU52" s="186">
        <v>144.62607</v>
      </c>
      <c r="CV52" s="186">
        <v>124.53803000000001</v>
      </c>
      <c r="CW52" s="186">
        <v>129.33293</v>
      </c>
      <c r="CX52" s="186">
        <v>150.2039</v>
      </c>
      <c r="CY52" s="186">
        <v>146.92104</v>
      </c>
      <c r="CZ52" s="186">
        <v>132.06711999999999</v>
      </c>
      <c r="DA52" s="188"/>
      <c r="DB52" s="188"/>
      <c r="DC52" s="188"/>
      <c r="DD52" s="188"/>
      <c r="DE52" s="188"/>
      <c r="DF52" s="188"/>
      <c r="DG52" s="188"/>
      <c r="DH52" s="188"/>
      <c r="DI52" s="188"/>
      <c r="DJ52" s="188"/>
      <c r="DK52" s="188"/>
      <c r="DL52" s="188"/>
      <c r="DM52" s="188"/>
      <c r="DN52" s="188"/>
      <c r="DO52" s="188"/>
      <c r="DP52" s="188"/>
      <c r="DQ52" s="188"/>
      <c r="DR52" s="188"/>
      <c r="DS52" s="188"/>
    </row>
    <row r="53" spans="1:123">
      <c r="A53" s="147" t="s">
        <v>40082</v>
      </c>
      <c r="B53" s="147">
        <v>17.100000000000001</v>
      </c>
      <c r="C53" s="147">
        <v>0.30513040000000002</v>
      </c>
      <c r="D53" s="171">
        <v>2.4000000000000004</v>
      </c>
      <c r="E53" s="171">
        <v>7</v>
      </c>
      <c r="F53" s="171">
        <v>2</v>
      </c>
      <c r="G53" s="171">
        <v>1.8</v>
      </c>
      <c r="H53" s="171">
        <v>1.4000000000000001</v>
      </c>
      <c r="I53" s="173">
        <v>481.5</v>
      </c>
      <c r="J53" s="173">
        <v>341.70000000000005</v>
      </c>
      <c r="K53" s="150">
        <v>15</v>
      </c>
      <c r="L53" s="150">
        <v>6</v>
      </c>
      <c r="M53" s="150">
        <v>12</v>
      </c>
      <c r="N53" s="150">
        <v>2.2000000000000002</v>
      </c>
      <c r="O53" s="150">
        <v>19</v>
      </c>
      <c r="P53" s="147">
        <v>2.1117843632403837</v>
      </c>
      <c r="Q53" s="180">
        <f t="shared" si="18"/>
        <v>-17.2</v>
      </c>
      <c r="R53" s="181">
        <f t="shared" si="19"/>
        <v>16.7</v>
      </c>
      <c r="S53" s="181">
        <v>5</v>
      </c>
      <c r="T53" s="182">
        <f t="shared" si="20"/>
        <v>2.2000000000000002</v>
      </c>
      <c r="U53" s="182">
        <f t="shared" si="21"/>
        <v>6</v>
      </c>
      <c r="V53" s="182">
        <f t="shared" si="22"/>
        <v>12</v>
      </c>
      <c r="W53" s="183">
        <f t="shared" si="23"/>
        <v>5.2</v>
      </c>
      <c r="X53" s="147" t="s">
        <v>269</v>
      </c>
      <c r="Y53" s="171">
        <f t="shared" si="24"/>
        <v>18</v>
      </c>
      <c r="Z53" s="151">
        <f t="shared" si="7"/>
        <v>208</v>
      </c>
      <c r="AA53" s="151">
        <f t="shared" si="8"/>
        <v>18</v>
      </c>
      <c r="AB53" s="147" t="s">
        <v>5256</v>
      </c>
      <c r="AC53" s="172">
        <f t="shared" si="25"/>
        <v>17.100000000000001</v>
      </c>
      <c r="AD53" s="153">
        <f t="shared" si="10"/>
        <v>0.30513040000000002</v>
      </c>
      <c r="AE53" s="153" t="s">
        <v>15227</v>
      </c>
      <c r="AF53" s="153" t="s">
        <v>10239</v>
      </c>
      <c r="AG53" s="153" t="s">
        <v>20188</v>
      </c>
      <c r="AH53" s="153" t="s">
        <v>25146</v>
      </c>
      <c r="AI53" s="151">
        <f t="shared" si="11"/>
        <v>11</v>
      </c>
      <c r="AJ53" s="171">
        <f t="shared" si="12"/>
        <v>6.8</v>
      </c>
      <c r="AK53" s="171">
        <f t="shared" si="26"/>
        <v>2.4000000000000004</v>
      </c>
      <c r="AL53" s="171">
        <f t="shared" si="26"/>
        <v>7</v>
      </c>
      <c r="AM53" s="171">
        <f t="shared" si="14"/>
        <v>1.4000000000000001</v>
      </c>
      <c r="AN53" s="171">
        <f t="shared" si="15"/>
        <v>2</v>
      </c>
      <c r="AO53" s="147" t="s">
        <v>30104</v>
      </c>
      <c r="AP53" s="147" t="s">
        <v>35084</v>
      </c>
      <c r="AQ53" s="171">
        <f t="shared" si="16"/>
        <v>1.8</v>
      </c>
      <c r="AR53" s="173">
        <f t="shared" si="27"/>
        <v>481.5</v>
      </c>
      <c r="AS53" s="173">
        <f t="shared" si="27"/>
        <v>341.70000000000005</v>
      </c>
      <c r="AT53" s="173"/>
      <c r="AU53" s="172">
        <f>AC53/5+1</f>
        <v>4.42</v>
      </c>
      <c r="AV53" s="147" t="s">
        <v>39931</v>
      </c>
      <c r="AZ53" s="149">
        <v>152</v>
      </c>
      <c r="BA53" s="149">
        <v>-1</v>
      </c>
      <c r="BB53" s="174">
        <v>37.9</v>
      </c>
      <c r="BC53" s="174">
        <v>58.12</v>
      </c>
      <c r="BD53" s="174">
        <f>((1.092*8.3144*(BA53+273)*(LN(BB53)-1.013)/(0.93-(BA53+273)/(AZ53+273)))*((AZ53-AP53)/(AZ53-BA53))^0.383)*1000/BC53</f>
        <v>304436.04099402064</v>
      </c>
      <c r="BE53" s="184">
        <f>1-EXP(-2.63*(AW53/BD53)*(AZ53-BA53)*(1-((AZ53-AP53)/(AZ53-BA53))^0.38))</f>
        <v>0</v>
      </c>
      <c r="BF53" s="149">
        <f>AD53*AL53*AK53*AN53*AX53</f>
        <v>0</v>
      </c>
      <c r="BG53" s="149" t="e">
        <f>0.07*BF53*BE53/AY53</f>
        <v>#DIV/0!</v>
      </c>
      <c r="BH53" s="149">
        <f>(1-AD53)*AK53*AL53*AN53</f>
        <v>23.347618560000001</v>
      </c>
      <c r="BI53" s="175">
        <f>MROUND(X53,0.1)/5</f>
        <v>3.4</v>
      </c>
      <c r="BJ53" s="162">
        <v>0</v>
      </c>
      <c r="BK53" s="176">
        <f>CEILING(AN53,0.2)</f>
        <v>2</v>
      </c>
      <c r="BL53" s="176">
        <f>AM53</f>
        <v>1.4000000000000001</v>
      </c>
      <c r="BM53" s="176">
        <f>CEILING((1-AD53)*AN53,0.2)</f>
        <v>1.4000000000000001</v>
      </c>
      <c r="BN53" s="161" t="e">
        <f>BH53+BG53</f>
        <v>#DIV/0!</v>
      </c>
      <c r="BW53" s="149">
        <f>Z53</f>
        <v>208</v>
      </c>
      <c r="BX53" s="161" t="e">
        <f>BG53/BH53</f>
        <v>#DIV/0!</v>
      </c>
      <c r="BY53" s="185">
        <v>137</v>
      </c>
      <c r="BZ53" s="186">
        <v>69.647155999999995</v>
      </c>
      <c r="CA53" s="186">
        <v>70.655190000000005</v>
      </c>
      <c r="CB53" s="186">
        <v>91.883858000000004</v>
      </c>
      <c r="CC53" s="186">
        <v>105.16352999999999</v>
      </c>
      <c r="CD53" s="186">
        <v>101.32004999999999</v>
      </c>
      <c r="CE53" s="186">
        <v>100.91177</v>
      </c>
      <c r="CF53" s="186">
        <v>70.022118000000006</v>
      </c>
      <c r="CG53" s="186">
        <v>69.484375</v>
      </c>
      <c r="CH53" s="186">
        <v>88.714957999999996</v>
      </c>
      <c r="CI53" s="186">
        <v>271.26195999999999</v>
      </c>
      <c r="CJ53" s="186">
        <v>247.88646</v>
      </c>
      <c r="CK53" s="186">
        <v>156.96283</v>
      </c>
      <c r="CL53" s="186">
        <v>349.19904000000002</v>
      </c>
      <c r="CM53" s="186">
        <v>319.55633999999998</v>
      </c>
      <c r="CN53" s="186">
        <v>175.01558</v>
      </c>
      <c r="CO53" s="186">
        <v>228.57397</v>
      </c>
      <c r="CP53" s="186">
        <v>211.70707999999999</v>
      </c>
      <c r="CQ53" s="186">
        <v>138.88939999999999</v>
      </c>
      <c r="CR53" s="186">
        <v>185.01396</v>
      </c>
      <c r="CS53" s="186">
        <v>174.32642000000001</v>
      </c>
      <c r="CT53" s="186">
        <v>130.37297000000001</v>
      </c>
      <c r="CU53" s="186">
        <v>116.07471</v>
      </c>
      <c r="CV53" s="186">
        <v>96.151070000000004</v>
      </c>
      <c r="CW53" s="186">
        <v>97.469466999999995</v>
      </c>
      <c r="CX53" s="186">
        <v>126.15809</v>
      </c>
      <c r="CY53" s="186">
        <v>119.68582000000001</v>
      </c>
      <c r="CZ53" s="186">
        <v>101.60059</v>
      </c>
      <c r="DA53" s="190"/>
      <c r="DB53" s="190"/>
      <c r="DC53" s="190"/>
      <c r="DD53" s="190"/>
      <c r="DE53" s="190"/>
      <c r="DF53" s="190"/>
      <c r="DG53" s="190"/>
      <c r="DH53" s="190"/>
      <c r="DI53" s="190"/>
      <c r="DJ53" s="190"/>
      <c r="DK53" s="190"/>
      <c r="DL53" s="190"/>
      <c r="DM53" s="190"/>
      <c r="DN53" s="190"/>
      <c r="DO53" s="190"/>
      <c r="DP53" s="190"/>
      <c r="DQ53" s="190"/>
      <c r="DR53" s="190"/>
      <c r="DS53" s="190"/>
    </row>
    <row r="54" spans="1:123">
      <c r="A54" s="147" t="s">
        <v>40148</v>
      </c>
      <c r="B54" s="147">
        <v>29.6</v>
      </c>
      <c r="C54" s="147">
        <v>0.1886352</v>
      </c>
      <c r="D54" s="171">
        <v>2.2000000000000002</v>
      </c>
      <c r="E54" s="171">
        <v>4</v>
      </c>
      <c r="F54" s="171">
        <v>2</v>
      </c>
      <c r="G54" s="171">
        <v>1.6</v>
      </c>
      <c r="H54" s="171">
        <v>1.6</v>
      </c>
      <c r="I54" s="173">
        <v>379</v>
      </c>
      <c r="J54" s="173">
        <v>409.3</v>
      </c>
      <c r="K54" s="150">
        <v>16</v>
      </c>
      <c r="L54" s="150">
        <v>8</v>
      </c>
      <c r="M54" s="150">
        <v>6</v>
      </c>
      <c r="N54" s="150">
        <v>2.4000000000000004</v>
      </c>
      <c r="O54" s="150">
        <v>6</v>
      </c>
      <c r="P54" s="147">
        <v>2.4570548824564056</v>
      </c>
      <c r="Q54" s="180">
        <f t="shared" si="18"/>
        <v>-18.399999999999999</v>
      </c>
      <c r="R54" s="181">
        <f t="shared" si="19"/>
        <v>12.1</v>
      </c>
      <c r="S54" s="181">
        <v>5</v>
      </c>
      <c r="T54" s="182">
        <f t="shared" si="20"/>
        <v>2.4000000000000004</v>
      </c>
      <c r="U54" s="182">
        <f t="shared" si="21"/>
        <v>8</v>
      </c>
      <c r="V54" s="182">
        <f t="shared" si="22"/>
        <v>6</v>
      </c>
      <c r="W54" s="183">
        <f t="shared" si="23"/>
        <v>1.6</v>
      </c>
      <c r="X54" s="147" t="s">
        <v>336</v>
      </c>
      <c r="Y54" s="171">
        <f t="shared" si="24"/>
        <v>30.5</v>
      </c>
      <c r="Z54" s="151">
        <f t="shared" si="7"/>
        <v>106</v>
      </c>
      <c r="AA54" s="151">
        <f t="shared" si="8"/>
        <v>19</v>
      </c>
      <c r="AB54" s="147" t="s">
        <v>5323</v>
      </c>
      <c r="AC54" s="172">
        <f t="shared" si="25"/>
        <v>29.6</v>
      </c>
      <c r="AD54" s="153">
        <f t="shared" si="10"/>
        <v>0.1886352</v>
      </c>
      <c r="AE54" s="153" t="s">
        <v>15293</v>
      </c>
      <c r="AF54" s="153" t="s">
        <v>10306</v>
      </c>
      <c r="AG54" s="153" t="s">
        <v>20253</v>
      </c>
      <c r="AH54" s="153" t="s">
        <v>25213</v>
      </c>
      <c r="AI54" s="151">
        <f t="shared" si="11"/>
        <v>12.5</v>
      </c>
      <c r="AJ54" s="171">
        <f t="shared" si="12"/>
        <v>6.6</v>
      </c>
      <c r="AK54" s="171">
        <f t="shared" si="26"/>
        <v>2.2000000000000002</v>
      </c>
      <c r="AL54" s="171">
        <f t="shared" si="26"/>
        <v>4</v>
      </c>
      <c r="AM54" s="171">
        <f t="shared" si="14"/>
        <v>1.6</v>
      </c>
      <c r="AN54" s="171">
        <f t="shared" si="15"/>
        <v>2</v>
      </c>
      <c r="AO54" s="147" t="s">
        <v>30171</v>
      </c>
      <c r="AP54" s="147" t="s">
        <v>35151</v>
      </c>
      <c r="AQ54" s="171">
        <f t="shared" si="16"/>
        <v>1.6</v>
      </c>
      <c r="AR54" s="173">
        <f t="shared" si="27"/>
        <v>379</v>
      </c>
      <c r="AS54" s="173">
        <f t="shared" si="27"/>
        <v>409.3</v>
      </c>
      <c r="AT54" s="173">
        <f>ROUNDUP(X54/10,2)</f>
        <v>2.96</v>
      </c>
      <c r="AU54" s="172">
        <f>AT54/5+0.1</f>
        <v>0.69199999999999995</v>
      </c>
      <c r="AV54" s="147" t="s">
        <v>39931</v>
      </c>
      <c r="BB54" s="174"/>
      <c r="BC54" s="174"/>
      <c r="BD54" s="174"/>
      <c r="BJ54" s="162">
        <v>0</v>
      </c>
      <c r="BY54" s="185">
        <v>204</v>
      </c>
      <c r="BZ54" s="186">
        <v>77.169983000000002</v>
      </c>
      <c r="CA54" s="186">
        <v>77.362999000000002</v>
      </c>
      <c r="CB54" s="186">
        <v>146.93777</v>
      </c>
      <c r="CC54" s="186">
        <v>189.69272000000001</v>
      </c>
      <c r="CD54" s="186">
        <v>174.85740999999999</v>
      </c>
      <c r="CE54" s="186">
        <v>115.89451</v>
      </c>
      <c r="CF54" s="186">
        <v>112.13142000000001</v>
      </c>
      <c r="CG54" s="186">
        <v>115.51220000000001</v>
      </c>
      <c r="CH54" s="186">
        <v>127.77196000000001</v>
      </c>
      <c r="CI54" s="186">
        <v>492.50684000000001</v>
      </c>
      <c r="CJ54" s="186">
        <v>477.57522999999998</v>
      </c>
      <c r="CK54" s="186">
        <v>365.37700999999998</v>
      </c>
      <c r="CL54" s="186">
        <v>590.78809000000001</v>
      </c>
      <c r="CM54" s="186">
        <v>577.28490999999997</v>
      </c>
      <c r="CN54" s="186">
        <v>367.12515000000002</v>
      </c>
      <c r="CO54" s="186">
        <v>318.59174000000002</v>
      </c>
      <c r="CP54" s="186">
        <v>307.60201999999998</v>
      </c>
      <c r="CQ54" s="186">
        <v>245.77002999999999</v>
      </c>
      <c r="CR54" s="186">
        <v>345.59960999999998</v>
      </c>
      <c r="CS54" s="186">
        <v>336.49353000000002</v>
      </c>
      <c r="CT54" s="186">
        <v>280.09329000000002</v>
      </c>
      <c r="CU54" s="186">
        <v>246.60203999999999</v>
      </c>
      <c r="CV54" s="186">
        <v>209.48999000000001</v>
      </c>
      <c r="CW54" s="186">
        <v>184.49512999999999</v>
      </c>
      <c r="CX54" s="186">
        <v>171.41955999999999</v>
      </c>
      <c r="CY54" s="186">
        <v>165.70160000000001</v>
      </c>
      <c r="CZ54" s="186">
        <v>176.33439999999999</v>
      </c>
      <c r="DA54" s="188"/>
      <c r="DB54" s="188"/>
      <c r="DC54" s="188"/>
      <c r="DD54" s="188"/>
      <c r="DE54" s="188"/>
      <c r="DF54" s="188"/>
      <c r="DG54" s="188"/>
      <c r="DH54" s="188"/>
      <c r="DI54" s="188"/>
      <c r="DJ54" s="188"/>
      <c r="DK54" s="188"/>
      <c r="DL54" s="188"/>
      <c r="DM54" s="188"/>
      <c r="DN54" s="188"/>
      <c r="DO54" s="188"/>
      <c r="DP54" s="188"/>
      <c r="DQ54" s="188"/>
      <c r="DR54" s="188"/>
      <c r="DS54" s="188"/>
    </row>
    <row r="55" spans="1:123" s="162" customFormat="1">
      <c r="A55" s="147" t="s">
        <v>40316</v>
      </c>
      <c r="B55" s="147">
        <v>19.200000000000003</v>
      </c>
      <c r="C55" s="147">
        <v>0.65281769999999995</v>
      </c>
      <c r="D55" s="171">
        <v>1.6</v>
      </c>
      <c r="E55" s="171">
        <v>8</v>
      </c>
      <c r="F55" s="171">
        <v>2.8000000000000003</v>
      </c>
      <c r="G55" s="171">
        <v>0.4</v>
      </c>
      <c r="H55" s="171">
        <v>1</v>
      </c>
      <c r="I55" s="173">
        <v>519.6</v>
      </c>
      <c r="J55" s="173">
        <v>389.5</v>
      </c>
      <c r="K55" s="150">
        <v>5</v>
      </c>
      <c r="L55" s="150">
        <v>7</v>
      </c>
      <c r="M55" s="150">
        <v>12</v>
      </c>
      <c r="N55" s="150">
        <v>0.8</v>
      </c>
      <c r="O55" s="150">
        <v>0</v>
      </c>
      <c r="P55" s="147">
        <v>0.86865298563495852</v>
      </c>
      <c r="Q55" s="180">
        <f t="shared" si="18"/>
        <v>-5.8</v>
      </c>
      <c r="R55" s="181">
        <f t="shared" si="19"/>
        <v>11</v>
      </c>
      <c r="S55" s="181">
        <v>5</v>
      </c>
      <c r="T55" s="182">
        <f t="shared" si="20"/>
        <v>0.8</v>
      </c>
      <c r="U55" s="182">
        <f t="shared" si="21"/>
        <v>7</v>
      </c>
      <c r="V55" s="182">
        <f t="shared" si="22"/>
        <v>12</v>
      </c>
      <c r="W55" s="183">
        <f t="shared" si="23"/>
        <v>0</v>
      </c>
      <c r="X55" s="147" t="s">
        <v>503</v>
      </c>
      <c r="Y55" s="171">
        <f t="shared" si="24"/>
        <v>35</v>
      </c>
      <c r="Z55" s="151">
        <f t="shared" si="7"/>
        <v>247</v>
      </c>
      <c r="AA55" s="151">
        <f t="shared" si="8"/>
        <v>13</v>
      </c>
      <c r="AB55" s="147" t="s">
        <v>5491</v>
      </c>
      <c r="AC55" s="172">
        <f t="shared" si="25"/>
        <v>19.200000000000003</v>
      </c>
      <c r="AD55" s="153">
        <f t="shared" si="10"/>
        <v>0.65281769999999995</v>
      </c>
      <c r="AE55" s="153" t="s">
        <v>15459</v>
      </c>
      <c r="AF55" s="153" t="s">
        <v>10473</v>
      </c>
      <c r="AG55" s="153" t="s">
        <v>20420</v>
      </c>
      <c r="AH55" s="153" t="s">
        <v>25378</v>
      </c>
      <c r="AI55" s="151">
        <f t="shared" si="11"/>
        <v>10.5</v>
      </c>
      <c r="AJ55" s="171">
        <f t="shared" si="12"/>
        <v>5.4</v>
      </c>
      <c r="AK55" s="171">
        <f t="shared" si="26"/>
        <v>1.6</v>
      </c>
      <c r="AL55" s="171">
        <f t="shared" si="26"/>
        <v>8</v>
      </c>
      <c r="AM55" s="171">
        <f t="shared" si="14"/>
        <v>1</v>
      </c>
      <c r="AN55" s="171">
        <f t="shared" si="15"/>
        <v>2.8000000000000003</v>
      </c>
      <c r="AO55" s="147" t="s">
        <v>30339</v>
      </c>
      <c r="AP55" s="147" t="s">
        <v>35319</v>
      </c>
      <c r="AQ55" s="171">
        <f t="shared" si="16"/>
        <v>0.4</v>
      </c>
      <c r="AR55" s="173">
        <f t="shared" si="27"/>
        <v>519.6</v>
      </c>
      <c r="AS55" s="173">
        <f t="shared" si="27"/>
        <v>389.5</v>
      </c>
      <c r="AT55" s="173">
        <f>ROUNDUP(X55/10,2)</f>
        <v>1.92</v>
      </c>
      <c r="AU55" s="172">
        <f>AT55/5+0.1</f>
        <v>0.48399999999999999</v>
      </c>
      <c r="AV55" s="177" t="s">
        <v>39932</v>
      </c>
      <c r="AW55" s="149"/>
      <c r="AX55" s="149"/>
      <c r="AY55" s="149"/>
      <c r="AZ55" s="149"/>
      <c r="BA55" s="149"/>
      <c r="BB55" s="174"/>
      <c r="BC55" s="174"/>
      <c r="BD55" s="174"/>
      <c r="BE55" s="149"/>
      <c r="BF55" s="149"/>
      <c r="BG55" s="149"/>
      <c r="BH55" s="149"/>
      <c r="BI55" s="149"/>
      <c r="BJ55" s="108">
        <v>14.8</v>
      </c>
      <c r="BK55" s="149"/>
      <c r="BL55" s="149"/>
      <c r="BM55" s="149"/>
      <c r="BN55" s="149"/>
      <c r="BO55" s="149"/>
      <c r="BP55" s="149"/>
      <c r="BQ55" s="149"/>
      <c r="BR55" s="149"/>
      <c r="BS55" s="149"/>
      <c r="BT55" s="149"/>
      <c r="BU55" s="149"/>
      <c r="BV55" s="149"/>
      <c r="BW55" s="149"/>
      <c r="BX55" s="149"/>
      <c r="BY55" s="185">
        <v>372</v>
      </c>
      <c r="BZ55" s="186">
        <v>94.804694999999995</v>
      </c>
      <c r="CA55" s="186">
        <v>130.76039</v>
      </c>
      <c r="CB55" s="186">
        <v>205.04138</v>
      </c>
      <c r="CC55" s="186">
        <v>231.64045999999999</v>
      </c>
      <c r="CD55" s="186">
        <v>229.21514999999999</v>
      </c>
      <c r="CE55" s="186">
        <v>209.58649</v>
      </c>
      <c r="CF55" s="186">
        <v>54.005569000000001</v>
      </c>
      <c r="CG55" s="186">
        <v>74.184792000000002</v>
      </c>
      <c r="CH55" s="186">
        <v>119.31055000000001</v>
      </c>
      <c r="CI55" s="186">
        <v>890.43231000000003</v>
      </c>
      <c r="CJ55" s="186">
        <v>536.42260999999996</v>
      </c>
      <c r="CK55" s="186">
        <v>321.96600000000001</v>
      </c>
      <c r="CL55" s="186">
        <v>1957.1423</v>
      </c>
      <c r="CM55" s="186">
        <v>873.54236000000003</v>
      </c>
      <c r="CN55" s="186">
        <v>326.61783000000003</v>
      </c>
      <c r="CO55" s="186">
        <v>883.89495999999997</v>
      </c>
      <c r="CP55" s="186">
        <v>467.89330999999999</v>
      </c>
      <c r="CQ55" s="186">
        <v>221.31095999999999</v>
      </c>
      <c r="CR55" s="186">
        <v>133.68459999999999</v>
      </c>
      <c r="CS55" s="186">
        <v>195.45115999999999</v>
      </c>
      <c r="CT55" s="186">
        <v>254.01266000000001</v>
      </c>
      <c r="CU55" s="186">
        <v>234.935</v>
      </c>
      <c r="CV55" s="186">
        <v>125.3154</v>
      </c>
      <c r="CW55" s="186">
        <v>141.96106</v>
      </c>
      <c r="CX55" s="186">
        <v>133.97605999999999</v>
      </c>
      <c r="CY55" s="186">
        <v>154.20399</v>
      </c>
      <c r="CZ55" s="186">
        <v>134.09814</v>
      </c>
      <c r="DA55" s="188"/>
      <c r="DB55" s="188"/>
      <c r="DC55" s="188"/>
      <c r="DD55" s="188"/>
      <c r="DE55" s="188"/>
      <c r="DF55" s="188"/>
      <c r="DG55" s="188"/>
      <c r="DH55" s="188"/>
      <c r="DI55" s="188"/>
      <c r="DJ55" s="188"/>
      <c r="DK55" s="188"/>
      <c r="DL55" s="188"/>
      <c r="DM55" s="188"/>
      <c r="DN55" s="188"/>
      <c r="DO55" s="188"/>
      <c r="DP55" s="188"/>
      <c r="DQ55" s="188"/>
      <c r="DR55" s="188"/>
      <c r="DS55" s="188"/>
    </row>
    <row r="56" spans="1:123" s="162" customFormat="1">
      <c r="A56" s="147" t="s">
        <v>40293</v>
      </c>
      <c r="B56" s="147">
        <v>19</v>
      </c>
      <c r="C56" s="147">
        <v>0.58844569999999996</v>
      </c>
      <c r="D56" s="171">
        <v>2</v>
      </c>
      <c r="E56" s="171">
        <v>9.2000000000000011</v>
      </c>
      <c r="F56" s="171">
        <v>2.2000000000000002</v>
      </c>
      <c r="G56" s="171">
        <v>1</v>
      </c>
      <c r="H56" s="171">
        <v>1</v>
      </c>
      <c r="I56" s="173">
        <v>461.70000000000005</v>
      </c>
      <c r="J56" s="173">
        <v>421</v>
      </c>
      <c r="K56" s="150">
        <v>17</v>
      </c>
      <c r="L56" s="150">
        <v>17</v>
      </c>
      <c r="M56" s="150">
        <v>14</v>
      </c>
      <c r="N56" s="150">
        <v>0.8</v>
      </c>
      <c r="O56" s="150">
        <v>28</v>
      </c>
      <c r="P56" s="147">
        <v>0.83323118904606708</v>
      </c>
      <c r="Q56" s="180">
        <f t="shared" si="18"/>
        <v>-17.8</v>
      </c>
      <c r="R56" s="181">
        <f t="shared" si="19"/>
        <v>15</v>
      </c>
      <c r="S56" s="181">
        <v>5</v>
      </c>
      <c r="T56" s="182">
        <f t="shared" si="20"/>
        <v>0.8</v>
      </c>
      <c r="U56" s="182">
        <f t="shared" si="21"/>
        <v>17</v>
      </c>
      <c r="V56" s="182">
        <f t="shared" si="22"/>
        <v>14</v>
      </c>
      <c r="W56" s="183">
        <f t="shared" si="23"/>
        <v>9</v>
      </c>
      <c r="X56" s="147" t="s">
        <v>480</v>
      </c>
      <c r="Y56" s="171">
        <f t="shared" si="24"/>
        <v>31.900000000000002</v>
      </c>
      <c r="Z56" s="151">
        <f t="shared" si="7"/>
        <v>189</v>
      </c>
      <c r="AA56" s="151">
        <f t="shared" si="8"/>
        <v>14</v>
      </c>
      <c r="AB56" s="147" t="s">
        <v>5468</v>
      </c>
      <c r="AC56" s="172">
        <f t="shared" si="25"/>
        <v>19</v>
      </c>
      <c r="AD56" s="153">
        <f t="shared" si="10"/>
        <v>0.58844569999999996</v>
      </c>
      <c r="AE56" s="153" t="s">
        <v>15436</v>
      </c>
      <c r="AF56" s="153" t="s">
        <v>10450</v>
      </c>
      <c r="AG56" s="153" t="s">
        <v>20397</v>
      </c>
      <c r="AH56" s="153" t="s">
        <v>25355</v>
      </c>
      <c r="AI56" s="151">
        <f t="shared" si="11"/>
        <v>9.8999999999999986</v>
      </c>
      <c r="AJ56" s="171">
        <f t="shared" si="12"/>
        <v>6</v>
      </c>
      <c r="AK56" s="171">
        <f t="shared" si="26"/>
        <v>2</v>
      </c>
      <c r="AL56" s="171">
        <f t="shared" si="26"/>
        <v>9.2000000000000011</v>
      </c>
      <c r="AM56" s="171">
        <f t="shared" si="14"/>
        <v>1</v>
      </c>
      <c r="AN56" s="171">
        <f t="shared" si="15"/>
        <v>2.2000000000000002</v>
      </c>
      <c r="AO56" s="147" t="s">
        <v>30316</v>
      </c>
      <c r="AP56" s="147" t="s">
        <v>35296</v>
      </c>
      <c r="AQ56" s="171">
        <f t="shared" si="16"/>
        <v>1</v>
      </c>
      <c r="AR56" s="173">
        <f t="shared" si="27"/>
        <v>461.70000000000005</v>
      </c>
      <c r="AS56" s="173">
        <f t="shared" si="27"/>
        <v>421</v>
      </c>
      <c r="AT56" s="173">
        <f>ROUNDUP(X56/10,2)</f>
        <v>1.9</v>
      </c>
      <c r="AU56" s="172">
        <f>AT56/5+0.1</f>
        <v>0.48</v>
      </c>
      <c r="AV56" s="147" t="s">
        <v>39932</v>
      </c>
      <c r="AW56" s="149"/>
      <c r="AX56" s="149"/>
      <c r="AY56" s="149"/>
      <c r="AZ56" s="149"/>
      <c r="BA56" s="149"/>
      <c r="BB56" s="174"/>
      <c r="BC56" s="174"/>
      <c r="BD56" s="174"/>
      <c r="BE56" s="149"/>
      <c r="BF56" s="149"/>
      <c r="BG56" s="149"/>
      <c r="BH56" s="149"/>
      <c r="BI56" s="149"/>
      <c r="BJ56" s="108">
        <v>12</v>
      </c>
      <c r="BK56" s="149"/>
      <c r="BL56" s="149"/>
      <c r="BM56" s="149"/>
      <c r="BN56" s="149"/>
      <c r="BO56" s="149"/>
      <c r="BP56" s="149"/>
      <c r="BQ56" s="149"/>
      <c r="BR56" s="149"/>
      <c r="BS56" s="149"/>
      <c r="BT56" s="149"/>
      <c r="BU56" s="149"/>
      <c r="BV56" s="149"/>
      <c r="BW56" s="149"/>
      <c r="BX56" s="149"/>
      <c r="BY56" s="185">
        <v>349</v>
      </c>
      <c r="BZ56" s="186">
        <v>81.525672999999998</v>
      </c>
      <c r="CA56" s="186">
        <v>86.737342999999996</v>
      </c>
      <c r="CB56" s="186">
        <v>153.45021</v>
      </c>
      <c r="CC56" s="186">
        <v>76.905311999999995</v>
      </c>
      <c r="CD56" s="186">
        <v>99.520775</v>
      </c>
      <c r="CE56" s="186">
        <v>97.484451000000007</v>
      </c>
      <c r="CF56" s="186">
        <v>52.950974000000002</v>
      </c>
      <c r="CG56" s="186">
        <v>53.335945000000002</v>
      </c>
      <c r="CH56" s="186">
        <v>91.161072000000004</v>
      </c>
      <c r="CI56" s="186">
        <v>415.39386000000002</v>
      </c>
      <c r="CJ56" s="186">
        <v>370.91424999999998</v>
      </c>
      <c r="CK56" s="186">
        <v>238.19274999999999</v>
      </c>
      <c r="CL56" s="186">
        <v>406.69009</v>
      </c>
      <c r="CM56" s="186">
        <v>379.80594000000002</v>
      </c>
      <c r="CN56" s="186">
        <v>230.94156000000001</v>
      </c>
      <c r="CO56" s="186">
        <v>133.54427999999999</v>
      </c>
      <c r="CP56" s="186">
        <v>130.20456999999999</v>
      </c>
      <c r="CQ56" s="186">
        <v>116.91287</v>
      </c>
      <c r="CR56" s="186">
        <v>226.45137</v>
      </c>
      <c r="CS56" s="186">
        <v>213.22612000000001</v>
      </c>
      <c r="CT56" s="186">
        <v>187.90446</v>
      </c>
      <c r="CU56" s="186">
        <v>202.10979</v>
      </c>
      <c r="CV56" s="186">
        <v>142.01424</v>
      </c>
      <c r="CW56" s="186">
        <v>100.46442999999999</v>
      </c>
      <c r="CX56" s="186">
        <v>86.449912999999995</v>
      </c>
      <c r="CY56" s="186">
        <v>86.357665999999995</v>
      </c>
      <c r="CZ56" s="186">
        <v>101.32059</v>
      </c>
      <c r="DA56" s="188"/>
      <c r="DB56" s="188"/>
      <c r="DC56" s="188"/>
      <c r="DD56" s="188"/>
      <c r="DE56" s="188"/>
      <c r="DF56" s="188"/>
      <c r="DG56" s="188"/>
      <c r="DH56" s="188"/>
      <c r="DI56" s="188"/>
      <c r="DJ56" s="188"/>
      <c r="DK56" s="188"/>
      <c r="DL56" s="188"/>
      <c r="DM56" s="188"/>
      <c r="DN56" s="188"/>
      <c r="DO56" s="188"/>
      <c r="DP56" s="188"/>
      <c r="DQ56" s="188"/>
      <c r="DR56" s="188"/>
      <c r="DS56" s="188"/>
    </row>
    <row r="57" spans="1:123">
      <c r="A57" s="147" t="s">
        <v>40229</v>
      </c>
      <c r="B57" s="147">
        <v>19.700000000000003</v>
      </c>
      <c r="C57" s="147">
        <v>0.50947539999999991</v>
      </c>
      <c r="D57" s="171">
        <v>1.6</v>
      </c>
      <c r="E57" s="171">
        <v>5</v>
      </c>
      <c r="F57" s="171">
        <v>2.6</v>
      </c>
      <c r="G57" s="171">
        <v>1.2000000000000002</v>
      </c>
      <c r="H57" s="171">
        <v>1.4000000000000001</v>
      </c>
      <c r="I57" s="173">
        <v>359.6</v>
      </c>
      <c r="J57" s="173">
        <v>406.20000000000005</v>
      </c>
      <c r="K57" s="150">
        <v>5</v>
      </c>
      <c r="L57" s="150">
        <v>3</v>
      </c>
      <c r="M57" s="150">
        <v>14</v>
      </c>
      <c r="N57" s="150">
        <v>2.4000000000000004</v>
      </c>
      <c r="O57" s="150">
        <v>2</v>
      </c>
      <c r="P57" s="147">
        <v>2.4630732742715877</v>
      </c>
      <c r="Q57" s="180">
        <f t="shared" si="18"/>
        <v>-7.4</v>
      </c>
      <c r="R57" s="181">
        <f t="shared" si="19"/>
        <v>13.2</v>
      </c>
      <c r="S57" s="181">
        <v>5</v>
      </c>
      <c r="T57" s="182">
        <f t="shared" si="20"/>
        <v>2.4000000000000004</v>
      </c>
      <c r="U57" s="182">
        <f t="shared" si="21"/>
        <v>3</v>
      </c>
      <c r="V57" s="182">
        <f t="shared" si="22"/>
        <v>14</v>
      </c>
      <c r="W57" s="183">
        <f t="shared" si="23"/>
        <v>0.2</v>
      </c>
      <c r="X57" s="147" t="s">
        <v>416</v>
      </c>
      <c r="Y57" s="171">
        <f t="shared" si="24"/>
        <v>29.700000000000003</v>
      </c>
      <c r="Z57" s="151">
        <f t="shared" si="7"/>
        <v>87</v>
      </c>
      <c r="AA57" s="151">
        <f t="shared" si="8"/>
        <v>15</v>
      </c>
      <c r="AB57" s="147" t="s">
        <v>5404</v>
      </c>
      <c r="AC57" s="172">
        <f t="shared" si="25"/>
        <v>19.700000000000003</v>
      </c>
      <c r="AD57" s="153">
        <f t="shared" si="10"/>
        <v>0.50947539999999991</v>
      </c>
      <c r="AE57" s="153" t="s">
        <v>15372</v>
      </c>
      <c r="AF57" s="153" t="s">
        <v>10386</v>
      </c>
      <c r="AG57" s="153" t="s">
        <v>20333</v>
      </c>
      <c r="AH57" s="153" t="s">
        <v>25292</v>
      </c>
      <c r="AI57" s="151">
        <f t="shared" si="11"/>
        <v>12</v>
      </c>
      <c r="AJ57" s="171">
        <f t="shared" si="12"/>
        <v>6.2</v>
      </c>
      <c r="AK57" s="171">
        <f t="shared" si="26"/>
        <v>1.6</v>
      </c>
      <c r="AL57" s="171">
        <f t="shared" si="26"/>
        <v>5</v>
      </c>
      <c r="AM57" s="171">
        <f t="shared" si="14"/>
        <v>1.4000000000000001</v>
      </c>
      <c r="AN57" s="171">
        <f t="shared" si="15"/>
        <v>2.6</v>
      </c>
      <c r="AO57" s="147" t="s">
        <v>30252</v>
      </c>
      <c r="AP57" s="147" t="s">
        <v>35232</v>
      </c>
      <c r="AQ57" s="171">
        <f t="shared" si="16"/>
        <v>1.2000000000000002</v>
      </c>
      <c r="AR57" s="173">
        <f t="shared" si="27"/>
        <v>359.6</v>
      </c>
      <c r="AS57" s="173">
        <f t="shared" si="27"/>
        <v>406.20000000000005</v>
      </c>
      <c r="AT57" s="173">
        <f>ROUNDUP(X57/10,2)</f>
        <v>1.97</v>
      </c>
      <c r="AU57" s="172">
        <f>AT57/5+0.1</f>
        <v>0.49399999999999999</v>
      </c>
      <c r="AV57" s="147" t="s">
        <v>39932</v>
      </c>
      <c r="BB57" s="174"/>
      <c r="BC57" s="174"/>
      <c r="BD57" s="174"/>
      <c r="BJ57" s="108">
        <v>9</v>
      </c>
      <c r="BY57" s="185">
        <v>285</v>
      </c>
      <c r="BZ57" s="186">
        <v>43.037681999999997</v>
      </c>
      <c r="CA57" s="186">
        <v>113.55257</v>
      </c>
      <c r="CB57" s="186">
        <v>152.02709999999999</v>
      </c>
      <c r="CC57" s="186">
        <v>274.74349999999998</v>
      </c>
      <c r="CD57" s="186">
        <v>269.47012000000001</v>
      </c>
      <c r="CE57" s="186">
        <v>193.18776</v>
      </c>
      <c r="CF57" s="186">
        <v>149.99994000000001</v>
      </c>
      <c r="CG57" s="186">
        <v>202.51926</v>
      </c>
      <c r="CH57" s="186">
        <v>177.89491000000001</v>
      </c>
      <c r="CI57" s="186">
        <v>1642.5621000000001</v>
      </c>
      <c r="CJ57" s="186">
        <v>556.50023999999996</v>
      </c>
      <c r="CK57" s="186">
        <v>231.35612</v>
      </c>
      <c r="CL57" s="186">
        <v>1770.1105</v>
      </c>
      <c r="CM57" s="186">
        <v>529.81122000000005</v>
      </c>
      <c r="CN57" s="186">
        <v>194.18433999999999</v>
      </c>
      <c r="CO57" s="186">
        <v>1123.7965999999999</v>
      </c>
      <c r="CP57" s="186">
        <v>360.70299999999997</v>
      </c>
      <c r="CQ57" s="186">
        <v>167.16478000000001</v>
      </c>
      <c r="CR57" s="186">
        <v>707.95410000000004</v>
      </c>
      <c r="CS57" s="186">
        <v>495.28647000000001</v>
      </c>
      <c r="CT57" s="186">
        <v>205.4427</v>
      </c>
      <c r="CU57" s="186">
        <v>129.89420999999999</v>
      </c>
      <c r="CV57" s="186">
        <v>166.29535999999999</v>
      </c>
      <c r="CW57" s="186">
        <v>150.47003000000001</v>
      </c>
      <c r="CX57" s="186">
        <v>267.86075</v>
      </c>
      <c r="CY57" s="186">
        <v>209.02312000000001</v>
      </c>
      <c r="CZ57" s="186">
        <v>156.28647000000001</v>
      </c>
      <c r="DA57" s="188"/>
      <c r="DB57" s="188"/>
      <c r="DC57" s="188"/>
      <c r="DD57" s="188"/>
      <c r="DE57" s="188"/>
      <c r="DF57" s="188"/>
      <c r="DG57" s="188"/>
      <c r="DH57" s="188"/>
      <c r="DI57" s="188"/>
      <c r="DJ57" s="188"/>
      <c r="DK57" s="188"/>
      <c r="DL57" s="188"/>
      <c r="DM57" s="188"/>
      <c r="DN57" s="188"/>
      <c r="DO57" s="188"/>
      <c r="DP57" s="188"/>
      <c r="DQ57" s="188"/>
      <c r="DR57" s="188"/>
      <c r="DS57" s="188"/>
    </row>
    <row r="58" spans="1:123" s="162" customFormat="1">
      <c r="A58" s="147" t="s">
        <v>40115</v>
      </c>
      <c r="B58" s="147">
        <v>14.2</v>
      </c>
      <c r="C58" s="147">
        <v>0.24594009999999999</v>
      </c>
      <c r="D58" s="171">
        <v>1.6</v>
      </c>
      <c r="E58" s="171">
        <v>8.6</v>
      </c>
      <c r="F58" s="171">
        <v>1.8</v>
      </c>
      <c r="G58" s="171">
        <v>1</v>
      </c>
      <c r="H58" s="171">
        <v>1.4000000000000001</v>
      </c>
      <c r="I58" s="173">
        <v>457.3</v>
      </c>
      <c r="J58" s="173">
        <v>422.70000000000005</v>
      </c>
      <c r="K58" s="150">
        <v>19</v>
      </c>
      <c r="L58" s="150">
        <v>11</v>
      </c>
      <c r="M58" s="150">
        <v>5</v>
      </c>
      <c r="N58" s="150">
        <v>0.4</v>
      </c>
      <c r="O58" s="150">
        <v>1</v>
      </c>
      <c r="P58" s="147">
        <v>0.46330057184250029</v>
      </c>
      <c r="Q58" s="180">
        <f t="shared" si="18"/>
        <v>-19.399999999999999</v>
      </c>
      <c r="R58" s="181">
        <f t="shared" si="19"/>
        <v>9.4</v>
      </c>
      <c r="S58" s="181">
        <v>5</v>
      </c>
      <c r="T58" s="182">
        <f t="shared" si="20"/>
        <v>0.4</v>
      </c>
      <c r="U58" s="182">
        <f t="shared" si="21"/>
        <v>11</v>
      </c>
      <c r="V58" s="182">
        <f t="shared" si="22"/>
        <v>5</v>
      </c>
      <c r="W58" s="183">
        <f t="shared" si="23"/>
        <v>0.4</v>
      </c>
      <c r="X58" s="147" t="s">
        <v>303</v>
      </c>
      <c r="Y58" s="171">
        <f t="shared" si="24"/>
        <v>19.8</v>
      </c>
      <c r="Z58" s="151">
        <f t="shared" si="7"/>
        <v>184</v>
      </c>
      <c r="AA58" s="151">
        <f t="shared" si="8"/>
        <v>15</v>
      </c>
      <c r="AB58" s="147" t="s">
        <v>5290</v>
      </c>
      <c r="AC58" s="172">
        <f t="shared" si="25"/>
        <v>14.2</v>
      </c>
      <c r="AD58" s="153">
        <f t="shared" si="10"/>
        <v>0.24594009999999999</v>
      </c>
      <c r="AE58" s="153" t="s">
        <v>15261</v>
      </c>
      <c r="AF58" s="153" t="s">
        <v>10273</v>
      </c>
      <c r="AG58" s="153" t="s">
        <v>20221</v>
      </c>
      <c r="AH58" s="153" t="s">
        <v>25180</v>
      </c>
      <c r="AI58" s="151">
        <f t="shared" si="11"/>
        <v>10.199999999999999</v>
      </c>
      <c r="AJ58" s="171">
        <f t="shared" si="12"/>
        <v>6</v>
      </c>
      <c r="AK58" s="171">
        <f t="shared" si="26"/>
        <v>1.6</v>
      </c>
      <c r="AL58" s="171">
        <f t="shared" si="26"/>
        <v>8.6</v>
      </c>
      <c r="AM58" s="171">
        <f t="shared" si="14"/>
        <v>1.4000000000000001</v>
      </c>
      <c r="AN58" s="171">
        <f t="shared" si="15"/>
        <v>1.8</v>
      </c>
      <c r="AO58" s="147" t="s">
        <v>30138</v>
      </c>
      <c r="AP58" s="147" t="s">
        <v>35118</v>
      </c>
      <c r="AQ58" s="171">
        <f t="shared" si="16"/>
        <v>1</v>
      </c>
      <c r="AR58" s="173">
        <f t="shared" si="27"/>
        <v>457.3</v>
      </c>
      <c r="AS58" s="173">
        <f t="shared" si="27"/>
        <v>422.70000000000005</v>
      </c>
      <c r="AT58" s="173"/>
      <c r="AU58" s="172">
        <f>AC58/5+1</f>
        <v>3.84</v>
      </c>
      <c r="AV58" s="147" t="s">
        <v>39932</v>
      </c>
      <c r="AW58" s="149">
        <v>3047.5</v>
      </c>
      <c r="AX58" s="149">
        <v>473.65</v>
      </c>
      <c r="AY58" s="149">
        <v>5.97</v>
      </c>
      <c r="AZ58" s="149">
        <v>152</v>
      </c>
      <c r="BA58" s="149">
        <v>-1</v>
      </c>
      <c r="BB58" s="174">
        <v>37.9</v>
      </c>
      <c r="BC58" s="174">
        <v>58.12</v>
      </c>
      <c r="BD58" s="174">
        <f>((1.092*8.3144*(BA58+273)*(LN(BB58)-1.013)/(0.93-(BA58+273)/(AZ58+273)))*((AZ58-AP58)/(AZ58-BA58))^0.383)*1000/BC58</f>
        <v>77889.081964617275</v>
      </c>
      <c r="BE58" s="184">
        <f>1-EXP(-2.63*(AW58/BD58)*(AZ58-BA58)*(1-((AZ58-AP58)/(AZ58-BA58))^0.38))</f>
        <v>0.99999631702032377</v>
      </c>
      <c r="BF58" s="149">
        <f>AD58*AL58*AK58*AN58*AX58</f>
        <v>2885.2126385443203</v>
      </c>
      <c r="BG58" s="149">
        <f>0.07*BF58*BE58/AY58</f>
        <v>33.829839340960937</v>
      </c>
      <c r="BH58" s="149">
        <f>(1-AD58)*AK58*AL58*AN58</f>
        <v>18.676555603200001</v>
      </c>
      <c r="BI58" s="175">
        <f>MROUND(X58,0.1)/5</f>
        <v>2.8200000000000003</v>
      </c>
      <c r="BJ58" s="108">
        <v>4.7</v>
      </c>
      <c r="BK58" s="176">
        <f>CEILING(AN58,0.2)</f>
        <v>1.8</v>
      </c>
      <c r="BL58" s="176">
        <f>AM58</f>
        <v>1.4000000000000001</v>
      </c>
      <c r="BM58" s="176">
        <f>CEILING((1-AD58)*AN58,0.2)</f>
        <v>1.4000000000000001</v>
      </c>
      <c r="BN58" s="161">
        <f>BH58+BG58</f>
        <v>52.506394944160938</v>
      </c>
      <c r="BO58" s="149"/>
      <c r="BP58" s="149"/>
      <c r="BQ58" s="149"/>
      <c r="BR58" s="149"/>
      <c r="BS58" s="149"/>
      <c r="BT58" s="149"/>
      <c r="BU58" s="149"/>
      <c r="BV58" s="149"/>
      <c r="BW58" s="149">
        <f>Z58</f>
        <v>184</v>
      </c>
      <c r="BX58" s="161">
        <f>BG58/BH58</f>
        <v>1.8113532312759322</v>
      </c>
      <c r="BY58" s="185">
        <v>171</v>
      </c>
      <c r="BZ58" s="186">
        <v>71.323822000000007</v>
      </c>
      <c r="CA58" s="186">
        <v>72.100326999999993</v>
      </c>
      <c r="CB58" s="186">
        <v>141.05504999999999</v>
      </c>
      <c r="CC58" s="186">
        <v>188.25651999999999</v>
      </c>
      <c r="CD58" s="186">
        <v>162.36664999999999</v>
      </c>
      <c r="CE58" s="186">
        <v>74.290092000000001</v>
      </c>
      <c r="CF58" s="186">
        <v>56.776176</v>
      </c>
      <c r="CG58" s="186">
        <v>69.089141999999995</v>
      </c>
      <c r="CH58" s="186">
        <v>97.429558</v>
      </c>
      <c r="CI58" s="186">
        <v>393.32404000000002</v>
      </c>
      <c r="CJ58" s="186">
        <v>383.85602</v>
      </c>
      <c r="CK58" s="186">
        <v>299.19495000000001</v>
      </c>
      <c r="CL58" s="186">
        <v>452.35651000000001</v>
      </c>
      <c r="CM58" s="186">
        <v>423.02066000000002</v>
      </c>
      <c r="CN58" s="186">
        <v>267.81024000000002</v>
      </c>
      <c r="CO58" s="186">
        <v>198.03389000000001</v>
      </c>
      <c r="CP58" s="186">
        <v>194.71233000000001</v>
      </c>
      <c r="CQ58" s="186">
        <v>154.27588</v>
      </c>
      <c r="CR58" s="186">
        <v>151.07002</v>
      </c>
      <c r="CS58" s="186">
        <v>150.58105</v>
      </c>
      <c r="CT58" s="186">
        <v>172.16806</v>
      </c>
      <c r="CU58" s="186">
        <v>164.22922</v>
      </c>
      <c r="CV58" s="186">
        <v>97.023955999999998</v>
      </c>
      <c r="CW58" s="186">
        <v>101.83</v>
      </c>
      <c r="CX58" s="186">
        <v>69.552566999999996</v>
      </c>
      <c r="CY58" s="186">
        <v>69.487999000000002</v>
      </c>
      <c r="CZ58" s="186">
        <v>94.061278999999999</v>
      </c>
      <c r="DA58" s="188"/>
      <c r="DB58" s="188"/>
      <c r="DC58" s="188"/>
      <c r="DD58" s="188"/>
      <c r="DE58" s="188"/>
      <c r="DF58" s="188"/>
      <c r="DG58" s="188"/>
      <c r="DH58" s="188"/>
      <c r="DI58" s="188"/>
      <c r="DJ58" s="188"/>
      <c r="DK58" s="188"/>
      <c r="DL58" s="188"/>
      <c r="DM58" s="188"/>
      <c r="DN58" s="188"/>
      <c r="DO58" s="188"/>
      <c r="DP58" s="188"/>
      <c r="DQ58" s="188"/>
      <c r="DR58" s="188"/>
      <c r="DS58" s="188"/>
    </row>
    <row r="59" spans="1:123" s="162" customFormat="1">
      <c r="A59" s="147" t="s">
        <v>40362</v>
      </c>
      <c r="B59" s="147">
        <v>20.900000000000002</v>
      </c>
      <c r="C59" s="147">
        <v>0.3123165</v>
      </c>
      <c r="D59" s="171">
        <v>1.4000000000000001</v>
      </c>
      <c r="E59" s="171">
        <v>8.4</v>
      </c>
      <c r="F59" s="171">
        <v>2</v>
      </c>
      <c r="G59" s="171">
        <v>1</v>
      </c>
      <c r="H59" s="171">
        <v>1.4000000000000001</v>
      </c>
      <c r="I59" s="173">
        <v>357.1</v>
      </c>
      <c r="J59" s="173">
        <v>351</v>
      </c>
      <c r="K59" s="150">
        <v>11</v>
      </c>
      <c r="L59" s="150">
        <v>9</v>
      </c>
      <c r="M59" s="150">
        <v>5</v>
      </c>
      <c r="N59" s="150">
        <v>2.2000000000000002</v>
      </c>
      <c r="O59" s="150">
        <v>0</v>
      </c>
      <c r="P59" s="147">
        <v>2.1093809830139061</v>
      </c>
      <c r="Q59" s="180">
        <f t="shared" si="18"/>
        <v>-13.2</v>
      </c>
      <c r="R59" s="181">
        <f t="shared" si="19"/>
        <v>10</v>
      </c>
      <c r="S59" s="181">
        <v>5</v>
      </c>
      <c r="T59" s="182">
        <f t="shared" si="20"/>
        <v>2.2000000000000002</v>
      </c>
      <c r="U59" s="182">
        <f t="shared" si="21"/>
        <v>9</v>
      </c>
      <c r="V59" s="182">
        <f t="shared" si="22"/>
        <v>5</v>
      </c>
      <c r="W59" s="183">
        <f t="shared" si="23"/>
        <v>0</v>
      </c>
      <c r="X59" s="147" t="s">
        <v>549</v>
      </c>
      <c r="Y59" s="171">
        <f t="shared" si="24"/>
        <v>21.900000000000002</v>
      </c>
      <c r="Z59" s="151">
        <f t="shared" si="7"/>
        <v>84</v>
      </c>
      <c r="AA59" s="151">
        <f t="shared" si="8"/>
        <v>14</v>
      </c>
      <c r="AB59" s="147" t="s">
        <v>5537</v>
      </c>
      <c r="AC59" s="172">
        <f t="shared" si="25"/>
        <v>20.900000000000002</v>
      </c>
      <c r="AD59" s="153">
        <f t="shared" si="10"/>
        <v>0.3123165</v>
      </c>
      <c r="AE59" s="153" t="s">
        <v>15504</v>
      </c>
      <c r="AF59" s="153" t="s">
        <v>10519</v>
      </c>
      <c r="AG59" s="153" t="s">
        <v>20466</v>
      </c>
      <c r="AH59" s="153" t="s">
        <v>25424</v>
      </c>
      <c r="AI59" s="151">
        <f t="shared" si="11"/>
        <v>10.3</v>
      </c>
      <c r="AJ59" s="171">
        <f t="shared" si="12"/>
        <v>6</v>
      </c>
      <c r="AK59" s="171">
        <f t="shared" si="26"/>
        <v>1.4000000000000001</v>
      </c>
      <c r="AL59" s="171">
        <f t="shared" si="26"/>
        <v>8.4</v>
      </c>
      <c r="AM59" s="171">
        <f t="shared" si="14"/>
        <v>1.4000000000000001</v>
      </c>
      <c r="AN59" s="171">
        <f t="shared" si="15"/>
        <v>2</v>
      </c>
      <c r="AO59" s="147" t="s">
        <v>30385</v>
      </c>
      <c r="AP59" s="147" t="s">
        <v>35365</v>
      </c>
      <c r="AQ59" s="171">
        <f t="shared" si="16"/>
        <v>1</v>
      </c>
      <c r="AR59" s="173">
        <f t="shared" si="27"/>
        <v>357.1</v>
      </c>
      <c r="AS59" s="173">
        <f t="shared" si="27"/>
        <v>351</v>
      </c>
      <c r="AT59" s="173">
        <f>ROUNDUP(X59/10,2)</f>
        <v>2.09</v>
      </c>
      <c r="AU59" s="172">
        <f>AT59/5+0.1</f>
        <v>0.51800000000000002</v>
      </c>
      <c r="AV59" s="177" t="s">
        <v>39931</v>
      </c>
      <c r="AW59" s="149"/>
      <c r="AX59" s="149"/>
      <c r="AY59" s="149"/>
      <c r="AZ59" s="149"/>
      <c r="BA59" s="149"/>
      <c r="BB59" s="174"/>
      <c r="BC59" s="174"/>
      <c r="BD59" s="174"/>
      <c r="BE59" s="149"/>
      <c r="BF59" s="149"/>
      <c r="BG59" s="149"/>
      <c r="BH59" s="149"/>
      <c r="BI59" s="149"/>
      <c r="BJ59" s="162">
        <v>0</v>
      </c>
      <c r="BK59" s="149"/>
      <c r="BL59" s="149"/>
      <c r="BM59" s="149"/>
      <c r="BN59" s="149"/>
      <c r="BO59" s="149"/>
      <c r="BP59" s="149"/>
      <c r="BQ59" s="149"/>
      <c r="BR59" s="149"/>
      <c r="BS59" s="149"/>
      <c r="BT59" s="149"/>
      <c r="BU59" s="149"/>
      <c r="BV59" s="149"/>
      <c r="BW59" s="149"/>
      <c r="BX59" s="149"/>
      <c r="BY59" s="185">
        <v>418</v>
      </c>
      <c r="BZ59" s="186">
        <v>75.430098999999998</v>
      </c>
      <c r="CA59" s="186">
        <v>93.646248</v>
      </c>
      <c r="CB59" s="186">
        <v>166.93073999999999</v>
      </c>
      <c r="CC59" s="186">
        <v>229.23716999999999</v>
      </c>
      <c r="CD59" s="186">
        <v>197.70038</v>
      </c>
      <c r="CE59" s="186">
        <v>90.505568999999994</v>
      </c>
      <c r="CF59" s="186">
        <v>55.239261999999997</v>
      </c>
      <c r="CG59" s="186">
        <v>67.176970999999995</v>
      </c>
      <c r="CH59" s="186">
        <v>107.72418</v>
      </c>
      <c r="CI59" s="186">
        <v>502.21377999999999</v>
      </c>
      <c r="CJ59" s="186">
        <v>482.17212000000001</v>
      </c>
      <c r="CK59" s="186">
        <v>361.54131999999998</v>
      </c>
      <c r="CL59" s="186">
        <v>659.70325000000003</v>
      </c>
      <c r="CM59" s="186">
        <v>628.31341999999995</v>
      </c>
      <c r="CN59" s="186">
        <v>390.28640999999999</v>
      </c>
      <c r="CO59" s="186">
        <v>369.41021999999998</v>
      </c>
      <c r="CP59" s="186">
        <v>356.34093999999999</v>
      </c>
      <c r="CQ59" s="186">
        <v>262.17122999999998</v>
      </c>
      <c r="CR59" s="186">
        <v>341.65442000000002</v>
      </c>
      <c r="CS59" s="186">
        <v>331.53415000000001</v>
      </c>
      <c r="CT59" s="186">
        <v>294.54358000000002</v>
      </c>
      <c r="CU59" s="186">
        <v>254.98094</v>
      </c>
      <c r="CV59" s="186">
        <v>178.77906999999999</v>
      </c>
      <c r="CW59" s="186">
        <v>173.31898000000001</v>
      </c>
      <c r="CX59" s="186">
        <v>180.91576000000001</v>
      </c>
      <c r="CY59" s="186">
        <v>176.72531000000001</v>
      </c>
      <c r="CZ59" s="186">
        <v>172.44547</v>
      </c>
      <c r="DA59" s="188"/>
      <c r="DB59" s="188"/>
      <c r="DC59" s="188"/>
      <c r="DD59" s="188"/>
      <c r="DE59" s="188"/>
      <c r="DF59" s="188"/>
      <c r="DG59" s="188"/>
      <c r="DH59" s="188"/>
      <c r="DI59" s="188"/>
      <c r="DJ59" s="188"/>
      <c r="DK59" s="188"/>
      <c r="DL59" s="188"/>
      <c r="DM59" s="188"/>
      <c r="DN59" s="188"/>
      <c r="DO59" s="188"/>
      <c r="DP59" s="188"/>
      <c r="DQ59" s="188"/>
      <c r="DR59" s="188"/>
      <c r="DS59" s="188"/>
    </row>
    <row r="60" spans="1:123" s="162" customFormat="1">
      <c r="A60" s="147" t="s">
        <v>40032</v>
      </c>
      <c r="B60" s="147">
        <v>24.400000000000002</v>
      </c>
      <c r="C60" s="147">
        <v>0.81383020000000006</v>
      </c>
      <c r="D60" s="171">
        <v>2</v>
      </c>
      <c r="E60" s="171">
        <v>8.6</v>
      </c>
      <c r="F60" s="171">
        <v>2.2000000000000002</v>
      </c>
      <c r="G60" s="171">
        <v>1.8</v>
      </c>
      <c r="H60" s="171">
        <v>0.60000000000000009</v>
      </c>
      <c r="I60" s="173">
        <v>508</v>
      </c>
      <c r="J60" s="173">
        <v>402</v>
      </c>
      <c r="K60" s="150">
        <v>11</v>
      </c>
      <c r="L60" s="150">
        <v>5</v>
      </c>
      <c r="M60" s="150">
        <v>12</v>
      </c>
      <c r="N60" s="150">
        <v>1</v>
      </c>
      <c r="O60" s="150">
        <v>12</v>
      </c>
      <c r="P60" s="147">
        <v>1.0593365212625447</v>
      </c>
      <c r="Q60" s="180">
        <f t="shared" si="18"/>
        <v>-12</v>
      </c>
      <c r="R60" s="181">
        <f t="shared" si="19"/>
        <v>14.4</v>
      </c>
      <c r="S60" s="181">
        <v>5</v>
      </c>
      <c r="T60" s="182">
        <f t="shared" si="20"/>
        <v>1</v>
      </c>
      <c r="U60" s="182">
        <f t="shared" si="21"/>
        <v>5</v>
      </c>
      <c r="V60" s="182">
        <f t="shared" si="22"/>
        <v>12</v>
      </c>
      <c r="W60" s="183">
        <f t="shared" si="23"/>
        <v>2.4000000000000004</v>
      </c>
      <c r="X60" s="147" t="s">
        <v>219</v>
      </c>
      <c r="Y60" s="171">
        <f t="shared" si="24"/>
        <v>53.400000000000006</v>
      </c>
      <c r="Z60" s="151">
        <f t="shared" si="7"/>
        <v>235</v>
      </c>
      <c r="AA60" s="151">
        <f t="shared" si="8"/>
        <v>11</v>
      </c>
      <c r="AB60" s="147" t="s">
        <v>5206</v>
      </c>
      <c r="AC60" s="172">
        <f t="shared" si="25"/>
        <v>24.400000000000002</v>
      </c>
      <c r="AD60" s="153">
        <f t="shared" si="10"/>
        <v>0.81383020000000006</v>
      </c>
      <c r="AE60" s="153" t="s">
        <v>15177</v>
      </c>
      <c r="AF60" s="153" t="s">
        <v>10190</v>
      </c>
      <c r="AG60" s="153" t="s">
        <v>20138</v>
      </c>
      <c r="AH60" s="153" t="s">
        <v>25097</v>
      </c>
      <c r="AI60" s="151">
        <f t="shared" si="11"/>
        <v>10.199999999999999</v>
      </c>
      <c r="AJ60" s="171">
        <f t="shared" si="12"/>
        <v>6.8</v>
      </c>
      <c r="AK60" s="171">
        <f t="shared" si="26"/>
        <v>2</v>
      </c>
      <c r="AL60" s="171">
        <f t="shared" si="26"/>
        <v>8.6</v>
      </c>
      <c r="AM60" s="171">
        <f t="shared" si="14"/>
        <v>0.60000000000000009</v>
      </c>
      <c r="AN60" s="171">
        <f t="shared" si="15"/>
        <v>2.2000000000000002</v>
      </c>
      <c r="AO60" s="147" t="s">
        <v>30054</v>
      </c>
      <c r="AP60" s="147" t="s">
        <v>35035</v>
      </c>
      <c r="AQ60" s="171">
        <f t="shared" si="16"/>
        <v>1.8</v>
      </c>
      <c r="AR60" s="173">
        <f t="shared" si="27"/>
        <v>508</v>
      </c>
      <c r="AS60" s="173">
        <f t="shared" si="27"/>
        <v>402</v>
      </c>
      <c r="AT60" s="173"/>
      <c r="AU60" s="172">
        <f>AC60/5+1</f>
        <v>5.8800000000000008</v>
      </c>
      <c r="AV60" s="147" t="s">
        <v>39932</v>
      </c>
      <c r="AW60" s="149">
        <v>3773.4</v>
      </c>
      <c r="AX60" s="149">
        <v>411.96</v>
      </c>
      <c r="AY60" s="149">
        <v>8.36</v>
      </c>
      <c r="AZ60" s="149">
        <v>152</v>
      </c>
      <c r="BA60" s="149">
        <v>-1</v>
      </c>
      <c r="BB60" s="174">
        <v>37.9</v>
      </c>
      <c r="BC60" s="174">
        <v>58.12</v>
      </c>
      <c r="BD60" s="174">
        <f>((1.092*8.3144*(BA60+273)*(LN(BB60)-1.013)/(0.93-(BA60+273)/(AZ60+273)))*((AZ60-AP60)/(AZ60-BA60))^0.383)*1000/BC60</f>
        <v>186191.55577992779</v>
      </c>
      <c r="BE60" s="184">
        <f>1-EXP(-2.63*(AW60/BD60)*(AZ60-BA60)*(1-((AZ60-AP60)/(AZ60-BA60))^0.38))</f>
        <v>0.98470269124157106</v>
      </c>
      <c r="BF60" s="149">
        <f>AD60*AL60*AK60*AN60*AX60</f>
        <v>12686.446111025281</v>
      </c>
      <c r="BG60" s="149">
        <f>0.07*BF60*BE60/AY60</f>
        <v>104.60124807981377</v>
      </c>
      <c r="BH60" s="149">
        <f>(1-AD60)*AK60*AL60*AN60</f>
        <v>7.0446652319999981</v>
      </c>
      <c r="BI60" s="175">
        <f>MROUND(X60,0.1)/5</f>
        <v>4.8800000000000008</v>
      </c>
      <c r="BJ60" s="149">
        <v>28</v>
      </c>
      <c r="BK60" s="176">
        <f>CEILING(AN60,0.2)</f>
        <v>2.2000000000000002</v>
      </c>
      <c r="BL60" s="176">
        <f>AM60</f>
        <v>0.60000000000000009</v>
      </c>
      <c r="BM60" s="176">
        <f>CEILING((1-AD60)*AN60,0.2)</f>
        <v>0.60000000000000009</v>
      </c>
      <c r="BN60" s="161">
        <f>BH60+BG60</f>
        <v>111.64591331181377</v>
      </c>
      <c r="BO60" s="149">
        <v>1.81865328582629</v>
      </c>
      <c r="BP60" s="149">
        <f>(BO60+AK60)*(BO60+AL60)*((1/3)*BO60+AN60)</f>
        <v>111.64600394605452</v>
      </c>
      <c r="BQ60" s="176">
        <f>MROUND((BO60+AK60),0.2)</f>
        <v>3.8000000000000003</v>
      </c>
      <c r="BR60" s="176">
        <f>MROUND((BO60+AL60),0.2)</f>
        <v>10.4</v>
      </c>
      <c r="BS60" s="176">
        <f>IF(MROUND(((1/3)*BO60+BK60),0.2)*BR60*BQ60/BN60&gt;1.05,MROUND(((1/3)*BO60+BK60),0.2)-0.2,MROUND(((1/3)*BO60+BK60),0.2))</f>
        <v>2.8000000000000003</v>
      </c>
      <c r="BT60" s="149">
        <f>BQ60*BR60*BS60</f>
        <v>110.65600000000002</v>
      </c>
      <c r="BU60" s="149" t="b">
        <f>IF(BM60&lt;BS60,TRUE, FALSE)</f>
        <v>1</v>
      </c>
      <c r="BV60" s="149" t="b">
        <f>IF(BH60&lt;BM60*BQ60*BR60,TRUE, FALSE)</f>
        <v>1</v>
      </c>
      <c r="BW60" s="149">
        <f>Z60</f>
        <v>235</v>
      </c>
      <c r="BX60" s="161">
        <f>BG60/BH60</f>
        <v>14.848292237460546</v>
      </c>
      <c r="BY60" s="185">
        <v>87</v>
      </c>
      <c r="BZ60" s="186">
        <v>73.201187000000004</v>
      </c>
      <c r="CA60" s="186">
        <v>85.871582000000004</v>
      </c>
      <c r="CB60" s="186">
        <v>160.33985999999999</v>
      </c>
      <c r="CC60" s="186">
        <v>214.06877</v>
      </c>
      <c r="CD60" s="186">
        <v>204.58559</v>
      </c>
      <c r="CE60" s="186">
        <v>181.06519</v>
      </c>
      <c r="CF60" s="186">
        <v>115.75203</v>
      </c>
      <c r="CG60" s="186">
        <v>119.66239</v>
      </c>
      <c r="CH60" s="186">
        <v>162.35758999999999</v>
      </c>
      <c r="CI60" s="186">
        <v>622.15337999999997</v>
      </c>
      <c r="CJ60" s="186">
        <v>525.35089000000005</v>
      </c>
      <c r="CK60" s="186">
        <v>277.80191000000002</v>
      </c>
      <c r="CL60" s="186">
        <v>717.39606000000003</v>
      </c>
      <c r="CM60" s="186">
        <v>616.04413</v>
      </c>
      <c r="CN60" s="186">
        <v>278.25817999999998</v>
      </c>
      <c r="CO60" s="186">
        <v>407.54813000000001</v>
      </c>
      <c r="CP60" s="186">
        <v>364.66653000000002</v>
      </c>
      <c r="CQ60" s="186">
        <v>215.67621</v>
      </c>
      <c r="CR60" s="186">
        <v>319.18358999999998</v>
      </c>
      <c r="CS60" s="186">
        <v>299.53894000000003</v>
      </c>
      <c r="CT60" s="186">
        <v>225.93279999999999</v>
      </c>
      <c r="CU60" s="186">
        <v>181.12262000000001</v>
      </c>
      <c r="CV60" s="186">
        <v>123.72125</v>
      </c>
      <c r="CW60" s="186">
        <v>145.29553000000001</v>
      </c>
      <c r="CX60" s="186">
        <v>149.48267999999999</v>
      </c>
      <c r="CY60" s="186">
        <v>152.48958999999999</v>
      </c>
      <c r="CZ60" s="186">
        <v>150.15007</v>
      </c>
      <c r="DA60" s="191"/>
      <c r="DB60" s="191"/>
      <c r="DC60" s="191"/>
      <c r="DD60" s="191"/>
      <c r="DE60" s="191"/>
      <c r="DF60" s="191"/>
      <c r="DG60" s="191"/>
      <c r="DH60" s="191"/>
      <c r="DI60" s="191"/>
      <c r="DJ60" s="191"/>
      <c r="DK60" s="191"/>
      <c r="DL60" s="191"/>
      <c r="DM60" s="191"/>
      <c r="DN60" s="191"/>
      <c r="DO60" s="191"/>
      <c r="DP60" s="191"/>
      <c r="DQ60" s="191"/>
      <c r="DR60" s="191"/>
      <c r="DS60" s="191"/>
    </row>
    <row r="61" spans="1:123" s="162" customFormat="1">
      <c r="A61" s="147" t="s">
        <v>39998</v>
      </c>
      <c r="B61" s="147">
        <v>18.400000000000002</v>
      </c>
      <c r="C61" s="147">
        <v>0.26839350000000001</v>
      </c>
      <c r="D61" s="171">
        <v>1.6</v>
      </c>
      <c r="E61" s="171">
        <v>8</v>
      </c>
      <c r="F61" s="171">
        <v>1.4000000000000001</v>
      </c>
      <c r="G61" s="171">
        <v>1.8</v>
      </c>
      <c r="H61" s="171">
        <v>1.2000000000000002</v>
      </c>
      <c r="I61" s="173">
        <v>321.40000000000003</v>
      </c>
      <c r="J61" s="173">
        <v>392.8</v>
      </c>
      <c r="K61" s="150">
        <v>6</v>
      </c>
      <c r="L61" s="150">
        <v>17</v>
      </c>
      <c r="M61" s="150">
        <v>17</v>
      </c>
      <c r="N61" s="150">
        <v>2.8000000000000003</v>
      </c>
      <c r="O61" s="150">
        <v>30</v>
      </c>
      <c r="P61" s="147">
        <v>2.737572521891392</v>
      </c>
      <c r="Q61" s="180">
        <f t="shared" si="18"/>
        <v>-8.8000000000000007</v>
      </c>
      <c r="R61" s="181">
        <f t="shared" si="19"/>
        <v>9.4</v>
      </c>
      <c r="S61" s="181">
        <v>5</v>
      </c>
      <c r="T61" s="182">
        <f t="shared" si="20"/>
        <v>2.8000000000000003</v>
      </c>
      <c r="U61" s="182">
        <f t="shared" si="21"/>
        <v>17</v>
      </c>
      <c r="V61" s="182">
        <f t="shared" si="22"/>
        <v>17</v>
      </c>
      <c r="W61" s="183">
        <f t="shared" si="23"/>
        <v>3.4000000000000004</v>
      </c>
      <c r="X61" s="147" t="s">
        <v>184</v>
      </c>
      <c r="Y61" s="171">
        <f t="shared" si="24"/>
        <v>24.1</v>
      </c>
      <c r="Z61" s="151">
        <f t="shared" si="7"/>
        <v>48</v>
      </c>
      <c r="AA61" s="151">
        <f t="shared" si="8"/>
        <v>14</v>
      </c>
      <c r="AB61" s="147" t="s">
        <v>5171</v>
      </c>
      <c r="AC61" s="172">
        <f t="shared" si="25"/>
        <v>18.400000000000002</v>
      </c>
      <c r="AD61" s="153">
        <f t="shared" si="10"/>
        <v>0.26839350000000001</v>
      </c>
      <c r="AE61" s="153" t="s">
        <v>15143</v>
      </c>
      <c r="AF61" s="153" t="s">
        <v>10155</v>
      </c>
      <c r="AG61" s="153" t="s">
        <v>20103</v>
      </c>
      <c r="AH61" s="153" t="s">
        <v>25062</v>
      </c>
      <c r="AI61" s="151">
        <f t="shared" si="11"/>
        <v>10.5</v>
      </c>
      <c r="AJ61" s="171">
        <f t="shared" si="12"/>
        <v>6.8</v>
      </c>
      <c r="AK61" s="171">
        <f t="shared" si="26"/>
        <v>1.6</v>
      </c>
      <c r="AL61" s="171">
        <f t="shared" si="26"/>
        <v>8</v>
      </c>
      <c r="AM61" s="171">
        <f t="shared" si="14"/>
        <v>1.2000000000000002</v>
      </c>
      <c r="AN61" s="171">
        <f t="shared" si="15"/>
        <v>1.4000000000000001</v>
      </c>
      <c r="AO61" s="147" t="s">
        <v>30019</v>
      </c>
      <c r="AP61" s="147" t="s">
        <v>35000</v>
      </c>
      <c r="AQ61" s="171">
        <f t="shared" si="16"/>
        <v>1.8</v>
      </c>
      <c r="AR61" s="173">
        <f t="shared" si="27"/>
        <v>321.40000000000003</v>
      </c>
      <c r="AS61" s="173">
        <f t="shared" si="27"/>
        <v>392.8</v>
      </c>
      <c r="AT61" s="173"/>
      <c r="AU61" s="172">
        <f>AC61/5+1</f>
        <v>4.6800000000000006</v>
      </c>
      <c r="AV61" s="147" t="s">
        <v>39932</v>
      </c>
      <c r="AW61" s="149">
        <v>3281.2</v>
      </c>
      <c r="AX61" s="149">
        <v>448.19</v>
      </c>
      <c r="AY61" s="149">
        <v>11.6</v>
      </c>
      <c r="AZ61" s="149">
        <v>152</v>
      </c>
      <c r="BA61" s="149">
        <v>-1</v>
      </c>
      <c r="BB61" s="174">
        <v>37.9</v>
      </c>
      <c r="BC61" s="174">
        <v>58.12</v>
      </c>
      <c r="BD61" s="174">
        <f>((1.092*8.3144*(BA61+273)*(LN(BB61)-1.013)/(0.93-(BA61+273)/(AZ61+273)))*((AZ61-AP61)/(AZ61-BA61))^0.383)*1000/BC61</f>
        <v>211737.50984839574</v>
      </c>
      <c r="BE61" s="184">
        <f>1-EXP(-2.63*(AW61/BD61)*(AZ61-BA61)*(1-((AZ61-AP61)/(AZ61-BA61))^0.38))</f>
        <v>0.93813266219593983</v>
      </c>
      <c r="BF61" s="149">
        <f>AD61*AL61*AK61*AN61*AX61</f>
        <v>2155.6197871488002</v>
      </c>
      <c r="BG61" s="149">
        <f>0.07*BF61*BE61/AY61</f>
        <v>12.203276988966419</v>
      </c>
      <c r="BH61" s="149">
        <f>(1-AD61)*AK61*AL61*AN61</f>
        <v>13.110388480000003</v>
      </c>
      <c r="BI61" s="175">
        <f>MROUND(X61,0.1)/5</f>
        <v>3.6800000000000006</v>
      </c>
      <c r="BJ61" s="149">
        <v>4.7</v>
      </c>
      <c r="BK61" s="176">
        <f>CEILING(AN61,0.2)</f>
        <v>1.4000000000000001</v>
      </c>
      <c r="BL61" s="176">
        <f>AM61</f>
        <v>1.2000000000000002</v>
      </c>
      <c r="BM61" s="176">
        <f>CEILING((1-AD61)*AN61,0.2)</f>
        <v>1.2000000000000002</v>
      </c>
      <c r="BN61" s="161">
        <f>BH61+BG61</f>
        <v>25.31366546896642</v>
      </c>
      <c r="BO61" s="149">
        <v>0.37918799138564879</v>
      </c>
      <c r="BP61" s="149">
        <f>(BO61+AK61)*(BO61+AL61)*((1/3)*BO61+AN61)</f>
        <v>25.313733281399866</v>
      </c>
      <c r="BQ61" s="176">
        <f>MROUND((BO61+AK61),0.2)</f>
        <v>2</v>
      </c>
      <c r="BR61" s="176">
        <f>MROUND((BO61+AL61),0.2)</f>
        <v>8.4</v>
      </c>
      <c r="BS61" s="176">
        <f>IF(MROUND(((1/3)*BO61+BK61),0.2)*BR61*BQ61/BN61&gt;1.05,MROUND(((1/3)*BO61+BK61),0.2)-0.2,MROUND(((1/3)*BO61+BK61),0.2))</f>
        <v>1.4000000000000001</v>
      </c>
      <c r="BT61" s="149">
        <f>BQ61*BR61*BS61</f>
        <v>23.520000000000003</v>
      </c>
      <c r="BU61" s="149" t="b">
        <f>IF(BM61&lt;BS61,TRUE, FALSE)</f>
        <v>1</v>
      </c>
      <c r="BV61" s="149" t="b">
        <f>IF(BH61&lt;BM61*BQ61*BR61,TRUE, FALSE)</f>
        <v>1</v>
      </c>
      <c r="BW61" s="149">
        <f>Z61</f>
        <v>48</v>
      </c>
      <c r="BX61" s="161">
        <f>BG61/BH61</f>
        <v>0.93080971685794134</v>
      </c>
      <c r="BY61" s="185">
        <v>52</v>
      </c>
      <c r="BZ61" s="186">
        <v>87.905495000000002</v>
      </c>
      <c r="CA61" s="186">
        <v>103.73235</v>
      </c>
      <c r="CB61" s="186">
        <v>119.7187</v>
      </c>
      <c r="CC61" s="186">
        <v>80.825858999999994</v>
      </c>
      <c r="CD61" s="186">
        <v>84.843718999999993</v>
      </c>
      <c r="CE61" s="186">
        <v>80.259186</v>
      </c>
      <c r="CF61" s="186">
        <v>37.331046999999998</v>
      </c>
      <c r="CG61" s="186">
        <v>37.757247999999997</v>
      </c>
      <c r="CH61" s="186">
        <v>59.371276999999999</v>
      </c>
      <c r="CI61" s="186">
        <v>523.86487</v>
      </c>
      <c r="CJ61" s="186">
        <v>290.88623000000001</v>
      </c>
      <c r="CK61" s="186">
        <v>158.61742000000001</v>
      </c>
      <c r="CL61" s="186">
        <v>972.73302999999999</v>
      </c>
      <c r="CM61" s="186">
        <v>379.24579</v>
      </c>
      <c r="CN61" s="186">
        <v>142.30588</v>
      </c>
      <c r="CO61" s="186">
        <v>158.93304000000001</v>
      </c>
      <c r="CP61" s="186">
        <v>126.50857000000001</v>
      </c>
      <c r="CQ61" s="186">
        <v>79.262923999999998</v>
      </c>
      <c r="CR61" s="186">
        <v>355.55331000000001</v>
      </c>
      <c r="CS61" s="186">
        <v>275.50754000000001</v>
      </c>
      <c r="CT61" s="186">
        <v>152.18465</v>
      </c>
      <c r="CU61" s="186">
        <v>139.49167</v>
      </c>
      <c r="CV61" s="186">
        <v>80.113358000000005</v>
      </c>
      <c r="CW61" s="186">
        <v>72.589080999999993</v>
      </c>
      <c r="CX61" s="186">
        <v>79.503867999999997</v>
      </c>
      <c r="CY61" s="186">
        <v>80.854011999999997</v>
      </c>
      <c r="CZ61" s="186">
        <v>70.400238000000002</v>
      </c>
      <c r="DA61" s="191"/>
      <c r="DB61" s="191"/>
      <c r="DC61" s="191"/>
      <c r="DD61" s="191"/>
      <c r="DE61" s="191"/>
      <c r="DF61" s="191"/>
      <c r="DG61" s="191"/>
      <c r="DH61" s="191"/>
      <c r="DI61" s="191"/>
      <c r="DJ61" s="191"/>
      <c r="DK61" s="191"/>
      <c r="DL61" s="191"/>
      <c r="DM61" s="191"/>
      <c r="DN61" s="191"/>
      <c r="DO61" s="191"/>
      <c r="DP61" s="191"/>
      <c r="DQ61" s="191"/>
      <c r="DR61" s="191"/>
      <c r="DS61" s="191"/>
    </row>
    <row r="62" spans="1:123" s="162" customFormat="1">
      <c r="A62" s="147" t="s">
        <v>40428</v>
      </c>
      <c r="B62" s="147">
        <v>24.6</v>
      </c>
      <c r="C62" s="147">
        <v>0.22643090000000002</v>
      </c>
      <c r="D62" s="171">
        <v>2.4000000000000004</v>
      </c>
      <c r="E62" s="171">
        <v>8.2000000000000011</v>
      </c>
      <c r="F62" s="171">
        <v>1</v>
      </c>
      <c r="G62" s="171">
        <v>2</v>
      </c>
      <c r="H62" s="171">
        <v>0.8</v>
      </c>
      <c r="I62" s="173">
        <v>513.6</v>
      </c>
      <c r="J62" s="173">
        <v>418.2</v>
      </c>
      <c r="K62" s="150">
        <v>7</v>
      </c>
      <c r="L62" s="150">
        <v>10</v>
      </c>
      <c r="M62" s="150">
        <v>12</v>
      </c>
      <c r="N62" s="150">
        <v>2.8000000000000003</v>
      </c>
      <c r="O62" s="150">
        <v>24</v>
      </c>
      <c r="P62" s="147">
        <v>2.7053269497495136</v>
      </c>
      <c r="Q62" s="180">
        <f t="shared" si="18"/>
        <v>-9.8000000000000007</v>
      </c>
      <c r="R62" s="181">
        <f t="shared" si="19"/>
        <v>12.7</v>
      </c>
      <c r="S62" s="181">
        <v>5</v>
      </c>
      <c r="T62" s="182">
        <f t="shared" si="20"/>
        <v>2.8000000000000003</v>
      </c>
      <c r="U62" s="182">
        <f t="shared" si="21"/>
        <v>10</v>
      </c>
      <c r="V62" s="182">
        <f t="shared" si="22"/>
        <v>12</v>
      </c>
      <c r="W62" s="183">
        <f t="shared" si="23"/>
        <v>3.2</v>
      </c>
      <c r="X62" s="147" t="s">
        <v>615</v>
      </c>
      <c r="Y62" s="171">
        <f t="shared" si="24"/>
        <v>33.299999999999997</v>
      </c>
      <c r="Z62" s="151">
        <f t="shared" si="7"/>
        <v>241</v>
      </c>
      <c r="AA62" s="151">
        <f t="shared" si="8"/>
        <v>14</v>
      </c>
      <c r="AB62" s="147" t="s">
        <v>5603</v>
      </c>
      <c r="AC62" s="172">
        <f t="shared" si="25"/>
        <v>24.6</v>
      </c>
      <c r="AD62" s="153">
        <f t="shared" si="10"/>
        <v>0.22643090000000002</v>
      </c>
      <c r="AE62" s="153" t="s">
        <v>15570</v>
      </c>
      <c r="AF62" s="153" t="s">
        <v>10585</v>
      </c>
      <c r="AG62" s="153" t="s">
        <v>20531</v>
      </c>
      <c r="AH62" s="153" t="s">
        <v>25490</v>
      </c>
      <c r="AI62" s="151">
        <f t="shared" si="11"/>
        <v>10.399999999999999</v>
      </c>
      <c r="AJ62" s="171">
        <f t="shared" si="12"/>
        <v>7</v>
      </c>
      <c r="AK62" s="171">
        <f t="shared" si="26"/>
        <v>2.4000000000000004</v>
      </c>
      <c r="AL62" s="171">
        <f t="shared" si="26"/>
        <v>8.2000000000000011</v>
      </c>
      <c r="AM62" s="171">
        <f t="shared" si="14"/>
        <v>0.8</v>
      </c>
      <c r="AN62" s="171">
        <f t="shared" si="15"/>
        <v>1</v>
      </c>
      <c r="AO62" s="147" t="s">
        <v>30451</v>
      </c>
      <c r="AP62" s="147" t="s">
        <v>35431</v>
      </c>
      <c r="AQ62" s="171">
        <f t="shared" si="16"/>
        <v>2</v>
      </c>
      <c r="AR62" s="173">
        <f t="shared" si="27"/>
        <v>513.6</v>
      </c>
      <c r="AS62" s="173">
        <f t="shared" si="27"/>
        <v>418.2</v>
      </c>
      <c r="AT62" s="173">
        <f t="shared" ref="AT62:AT75" si="28">ROUNDUP(X62/10,2)</f>
        <v>2.46</v>
      </c>
      <c r="AU62" s="172">
        <f t="shared" ref="AU62:AU75" si="29">AT62/5+0.1</f>
        <v>0.59199999999999997</v>
      </c>
      <c r="AV62" s="177" t="s">
        <v>39932</v>
      </c>
      <c r="AW62" s="149"/>
      <c r="AX62" s="149"/>
      <c r="AY62" s="149"/>
      <c r="AZ62" s="149"/>
      <c r="BA62" s="149"/>
      <c r="BB62" s="174"/>
      <c r="BC62" s="174"/>
      <c r="BD62" s="174"/>
      <c r="BE62" s="149"/>
      <c r="BF62" s="149"/>
      <c r="BG62" s="149"/>
      <c r="BH62" s="149"/>
      <c r="BI62" s="149"/>
      <c r="BJ62" s="108">
        <v>7.8</v>
      </c>
      <c r="BK62" s="149"/>
      <c r="BL62" s="149"/>
      <c r="BM62" s="149"/>
      <c r="BN62" s="149"/>
      <c r="BO62" s="149"/>
      <c r="BP62" s="149"/>
      <c r="BQ62" s="149"/>
      <c r="BR62" s="149"/>
      <c r="BS62" s="149"/>
      <c r="BT62" s="149"/>
      <c r="BU62" s="149"/>
      <c r="BV62" s="149"/>
      <c r="BW62" s="149"/>
      <c r="BX62" s="149"/>
      <c r="BY62" s="185">
        <v>484</v>
      </c>
      <c r="BZ62" s="186">
        <v>51.199714999999998</v>
      </c>
      <c r="CA62" s="186">
        <v>85.611069000000001</v>
      </c>
      <c r="CB62" s="186">
        <v>181.04794000000001</v>
      </c>
      <c r="CC62" s="186">
        <v>169.81808000000001</v>
      </c>
      <c r="CD62" s="186">
        <v>170.30116000000001</v>
      </c>
      <c r="CE62" s="186">
        <v>180.03534999999999</v>
      </c>
      <c r="CF62" s="186">
        <v>78.601050999999998</v>
      </c>
      <c r="CG62" s="186">
        <v>99.865181000000007</v>
      </c>
      <c r="CH62" s="186">
        <v>146.01543000000001</v>
      </c>
      <c r="CI62" s="186">
        <v>1080.3893</v>
      </c>
      <c r="CJ62" s="186">
        <v>692.30005000000006</v>
      </c>
      <c r="CK62" s="186">
        <v>362.60147000000001</v>
      </c>
      <c r="CL62" s="186">
        <v>919.73865000000001</v>
      </c>
      <c r="CM62" s="186">
        <v>664.45978000000002</v>
      </c>
      <c r="CN62" s="186">
        <v>286.26796999999999</v>
      </c>
      <c r="CO62" s="186">
        <v>321.53629000000001</v>
      </c>
      <c r="CP62" s="186">
        <v>267.11819000000003</v>
      </c>
      <c r="CQ62" s="186">
        <v>180.28754000000001</v>
      </c>
      <c r="CR62" s="186">
        <v>583.08716000000004</v>
      </c>
      <c r="CS62" s="186">
        <v>530.34655999999995</v>
      </c>
      <c r="CT62" s="186">
        <v>319.45868000000002</v>
      </c>
      <c r="CU62" s="186">
        <v>233.23616000000001</v>
      </c>
      <c r="CV62" s="186">
        <v>175.97986</v>
      </c>
      <c r="CW62" s="186">
        <v>132.79507000000001</v>
      </c>
      <c r="CX62" s="186">
        <v>141.55359999999999</v>
      </c>
      <c r="CY62" s="186">
        <v>138.09487999999999</v>
      </c>
      <c r="CZ62" s="186">
        <v>127.51418</v>
      </c>
      <c r="DA62" s="188"/>
      <c r="DB62" s="188"/>
      <c r="DC62" s="188"/>
      <c r="DD62" s="188"/>
      <c r="DE62" s="188"/>
      <c r="DF62" s="188"/>
      <c r="DG62" s="188"/>
      <c r="DH62" s="188"/>
      <c r="DI62" s="188"/>
      <c r="DJ62" s="188"/>
      <c r="DK62" s="188"/>
      <c r="DL62" s="188"/>
      <c r="DM62" s="188"/>
      <c r="DN62" s="188"/>
      <c r="DO62" s="188"/>
      <c r="DP62" s="188"/>
      <c r="DQ62" s="188"/>
      <c r="DR62" s="188"/>
      <c r="DS62" s="188"/>
    </row>
    <row r="63" spans="1:123">
      <c r="A63" s="147" t="s">
        <v>40299</v>
      </c>
      <c r="B63" s="147">
        <v>17.3</v>
      </c>
      <c r="C63" s="147">
        <v>0.16696629999999998</v>
      </c>
      <c r="D63" s="171">
        <v>1.6</v>
      </c>
      <c r="E63" s="171">
        <v>8.6</v>
      </c>
      <c r="F63" s="171">
        <v>2</v>
      </c>
      <c r="G63" s="171">
        <v>0.8</v>
      </c>
      <c r="H63" s="171">
        <v>1.6</v>
      </c>
      <c r="I63" s="173">
        <v>340.1</v>
      </c>
      <c r="J63" s="173">
        <v>368.90000000000003</v>
      </c>
      <c r="K63" s="150">
        <v>10</v>
      </c>
      <c r="L63" s="150">
        <v>7</v>
      </c>
      <c r="M63" s="150">
        <v>14</v>
      </c>
      <c r="N63" s="150">
        <v>1</v>
      </c>
      <c r="O63" s="150">
        <v>14</v>
      </c>
      <c r="P63" s="147">
        <v>0.91880398115282891</v>
      </c>
      <c r="Q63" s="180">
        <f t="shared" si="18"/>
        <v>-11</v>
      </c>
      <c r="R63" s="181">
        <f t="shared" si="19"/>
        <v>13.4</v>
      </c>
      <c r="S63" s="181">
        <v>5</v>
      </c>
      <c r="T63" s="182">
        <f t="shared" si="20"/>
        <v>1</v>
      </c>
      <c r="U63" s="182">
        <f t="shared" si="21"/>
        <v>7</v>
      </c>
      <c r="V63" s="182">
        <f t="shared" si="22"/>
        <v>14</v>
      </c>
      <c r="W63" s="183">
        <f t="shared" si="23"/>
        <v>2.4000000000000004</v>
      </c>
      <c r="X63" s="147" t="s">
        <v>486</v>
      </c>
      <c r="Y63" s="171">
        <f t="shared" si="24"/>
        <v>18.3</v>
      </c>
      <c r="Z63" s="151">
        <f t="shared" si="7"/>
        <v>67</v>
      </c>
      <c r="AA63" s="151">
        <f t="shared" si="8"/>
        <v>16</v>
      </c>
      <c r="AB63" s="147" t="s">
        <v>5474</v>
      </c>
      <c r="AC63" s="172">
        <f t="shared" si="25"/>
        <v>17.3</v>
      </c>
      <c r="AD63" s="153">
        <f t="shared" si="10"/>
        <v>0.16696629999999998</v>
      </c>
      <c r="AE63" s="153" t="s">
        <v>15442</v>
      </c>
      <c r="AF63" s="153" t="s">
        <v>10456</v>
      </c>
      <c r="AG63" s="153" t="s">
        <v>20403</v>
      </c>
      <c r="AH63" s="153" t="s">
        <v>25361</v>
      </c>
      <c r="AI63" s="151">
        <f t="shared" si="11"/>
        <v>10.199999999999999</v>
      </c>
      <c r="AJ63" s="171">
        <f t="shared" si="12"/>
        <v>5.8</v>
      </c>
      <c r="AK63" s="171">
        <f t="shared" si="26"/>
        <v>1.6</v>
      </c>
      <c r="AL63" s="171">
        <f t="shared" si="26"/>
        <v>8.6</v>
      </c>
      <c r="AM63" s="171">
        <f t="shared" si="14"/>
        <v>1.6</v>
      </c>
      <c r="AN63" s="171">
        <f t="shared" si="15"/>
        <v>2</v>
      </c>
      <c r="AO63" s="147" t="s">
        <v>30322</v>
      </c>
      <c r="AP63" s="147" t="s">
        <v>35302</v>
      </c>
      <c r="AQ63" s="171">
        <f t="shared" si="16"/>
        <v>0.8</v>
      </c>
      <c r="AR63" s="173">
        <f t="shared" si="27"/>
        <v>340.1</v>
      </c>
      <c r="AS63" s="173">
        <f t="shared" si="27"/>
        <v>368.90000000000003</v>
      </c>
      <c r="AT63" s="173">
        <f t="shared" si="28"/>
        <v>1.73</v>
      </c>
      <c r="AU63" s="172">
        <f t="shared" si="29"/>
        <v>0.44599999999999995</v>
      </c>
      <c r="AV63" s="177" t="s">
        <v>39931</v>
      </c>
      <c r="BB63" s="174"/>
      <c r="BC63" s="174"/>
      <c r="BD63" s="174"/>
      <c r="BJ63" s="162">
        <v>0</v>
      </c>
      <c r="BY63" s="185">
        <v>355</v>
      </c>
      <c r="BZ63" s="186">
        <v>69.542664000000002</v>
      </c>
      <c r="CA63" s="186">
        <v>97.904137000000006</v>
      </c>
      <c r="CB63" s="186">
        <v>144.01811000000001</v>
      </c>
      <c r="CC63" s="186">
        <v>187.77520999999999</v>
      </c>
      <c r="CD63" s="186">
        <v>174.49292</v>
      </c>
      <c r="CE63" s="186">
        <v>181.04232999999999</v>
      </c>
      <c r="CF63" s="186">
        <v>71.655083000000005</v>
      </c>
      <c r="CG63" s="186">
        <v>92.153396999999998</v>
      </c>
      <c r="CH63" s="186">
        <v>144.58670000000001</v>
      </c>
      <c r="CI63" s="186">
        <v>736.37549000000001</v>
      </c>
      <c r="CJ63" s="186">
        <v>507.41872999999998</v>
      </c>
      <c r="CK63" s="186">
        <v>262.79892000000001</v>
      </c>
      <c r="CL63" s="186">
        <v>794.35864000000004</v>
      </c>
      <c r="CM63" s="186">
        <v>568.69988999999998</v>
      </c>
      <c r="CN63" s="186">
        <v>270.34573</v>
      </c>
      <c r="CO63" s="186">
        <v>367.97228999999999</v>
      </c>
      <c r="CP63" s="186">
        <v>289.22604000000001</v>
      </c>
      <c r="CQ63" s="186">
        <v>176.20240999999999</v>
      </c>
      <c r="CR63" s="186">
        <v>338.87407999999999</v>
      </c>
      <c r="CS63" s="186">
        <v>303.05563000000001</v>
      </c>
      <c r="CT63" s="186">
        <v>217.28323</v>
      </c>
      <c r="CU63" s="186">
        <v>195.93853999999999</v>
      </c>
      <c r="CV63" s="186">
        <v>163.30449999999999</v>
      </c>
      <c r="CW63" s="186">
        <v>145.5316</v>
      </c>
      <c r="CX63" s="186">
        <v>133.18772999999999</v>
      </c>
      <c r="CY63" s="186">
        <v>130.35431</v>
      </c>
      <c r="CZ63" s="186">
        <v>120.92975</v>
      </c>
      <c r="DA63" s="188"/>
      <c r="DB63" s="188"/>
      <c r="DC63" s="188"/>
      <c r="DD63" s="188"/>
      <c r="DE63" s="188"/>
      <c r="DF63" s="188"/>
      <c r="DG63" s="188"/>
      <c r="DH63" s="188"/>
      <c r="DI63" s="188"/>
      <c r="DJ63" s="188"/>
      <c r="DK63" s="188"/>
      <c r="DL63" s="188"/>
      <c r="DM63" s="188"/>
      <c r="DN63" s="188"/>
      <c r="DO63" s="188"/>
      <c r="DP63" s="188"/>
      <c r="DQ63" s="188"/>
      <c r="DR63" s="188"/>
      <c r="DS63" s="188"/>
    </row>
    <row r="64" spans="1:123" s="162" customFormat="1">
      <c r="A64" s="147" t="s">
        <v>40407</v>
      </c>
      <c r="B64" s="147">
        <v>21.200000000000003</v>
      </c>
      <c r="C64" s="147">
        <v>0.50653680000000001</v>
      </c>
      <c r="D64" s="171">
        <v>1</v>
      </c>
      <c r="E64" s="171">
        <v>7.2</v>
      </c>
      <c r="F64" s="171">
        <v>2.8000000000000003</v>
      </c>
      <c r="G64" s="171">
        <v>0.8</v>
      </c>
      <c r="H64" s="171">
        <v>1.4000000000000001</v>
      </c>
      <c r="I64" s="173">
        <v>503.40000000000003</v>
      </c>
      <c r="J64" s="173">
        <v>360.8</v>
      </c>
      <c r="K64" s="150">
        <v>8</v>
      </c>
      <c r="L64" s="150">
        <v>12</v>
      </c>
      <c r="M64" s="150">
        <v>10</v>
      </c>
      <c r="N64" s="150">
        <v>3</v>
      </c>
      <c r="O64" s="150">
        <v>6</v>
      </c>
      <c r="P64" s="147">
        <v>2.9877493783259141</v>
      </c>
      <c r="Q64" s="180">
        <f t="shared" si="18"/>
        <v>-11</v>
      </c>
      <c r="R64" s="181">
        <f t="shared" si="19"/>
        <v>9.3000000000000007</v>
      </c>
      <c r="S64" s="181">
        <v>5</v>
      </c>
      <c r="T64" s="182">
        <f t="shared" si="20"/>
        <v>3</v>
      </c>
      <c r="U64" s="182">
        <f t="shared" si="21"/>
        <v>12</v>
      </c>
      <c r="V64" s="182">
        <f t="shared" si="22"/>
        <v>10</v>
      </c>
      <c r="W64" s="183">
        <f t="shared" si="23"/>
        <v>0.8</v>
      </c>
      <c r="X64" s="147" t="s">
        <v>594</v>
      </c>
      <c r="Y64" s="171">
        <f t="shared" si="24"/>
        <v>22.1</v>
      </c>
      <c r="Z64" s="151">
        <f t="shared" si="7"/>
        <v>230</v>
      </c>
      <c r="AA64" s="151">
        <f t="shared" si="8"/>
        <v>12</v>
      </c>
      <c r="AB64" s="147" t="s">
        <v>5582</v>
      </c>
      <c r="AC64" s="172">
        <f t="shared" si="25"/>
        <v>21.200000000000003</v>
      </c>
      <c r="AD64" s="153">
        <f t="shared" si="10"/>
        <v>0.50653680000000001</v>
      </c>
      <c r="AE64" s="153" t="s">
        <v>15549</v>
      </c>
      <c r="AF64" s="153" t="s">
        <v>10564</v>
      </c>
      <c r="AG64" s="153" t="s">
        <v>20510</v>
      </c>
      <c r="AH64" s="153" t="s">
        <v>25469</v>
      </c>
      <c r="AI64" s="151">
        <f t="shared" si="11"/>
        <v>10.9</v>
      </c>
      <c r="AJ64" s="171">
        <f t="shared" si="12"/>
        <v>5.8</v>
      </c>
      <c r="AK64" s="171">
        <f t="shared" si="26"/>
        <v>1</v>
      </c>
      <c r="AL64" s="171">
        <f t="shared" si="26"/>
        <v>7.2</v>
      </c>
      <c r="AM64" s="171">
        <f t="shared" si="14"/>
        <v>1.4000000000000001</v>
      </c>
      <c r="AN64" s="171">
        <f t="shared" si="15"/>
        <v>2.8000000000000003</v>
      </c>
      <c r="AO64" s="147" t="s">
        <v>30430</v>
      </c>
      <c r="AP64" s="147" t="s">
        <v>35410</v>
      </c>
      <c r="AQ64" s="171">
        <f t="shared" si="16"/>
        <v>0.8</v>
      </c>
      <c r="AR64" s="173">
        <f t="shared" si="27"/>
        <v>503.40000000000003</v>
      </c>
      <c r="AS64" s="173">
        <f t="shared" si="27"/>
        <v>360.8</v>
      </c>
      <c r="AT64" s="173">
        <f t="shared" si="28"/>
        <v>2.1199999999999997</v>
      </c>
      <c r="AU64" s="172">
        <f t="shared" si="29"/>
        <v>0.52399999999999991</v>
      </c>
      <c r="AV64" s="177" t="s">
        <v>39931</v>
      </c>
      <c r="AW64" s="149"/>
      <c r="AX64" s="149"/>
      <c r="AY64" s="149"/>
      <c r="AZ64" s="149"/>
      <c r="BA64" s="149"/>
      <c r="BB64" s="174"/>
      <c r="BC64" s="174"/>
      <c r="BD64" s="174"/>
      <c r="BE64" s="149"/>
      <c r="BF64" s="149"/>
      <c r="BG64" s="149"/>
      <c r="BH64" s="149"/>
      <c r="BI64" s="149"/>
      <c r="BJ64" s="162">
        <v>0</v>
      </c>
      <c r="BK64" s="149"/>
      <c r="BL64" s="149"/>
      <c r="BM64" s="149"/>
      <c r="BN64" s="149"/>
      <c r="BO64" s="149"/>
      <c r="BP64" s="149"/>
      <c r="BQ64" s="149"/>
      <c r="BR64" s="149"/>
      <c r="BS64" s="149"/>
      <c r="BT64" s="149"/>
      <c r="BU64" s="149"/>
      <c r="BV64" s="149"/>
      <c r="BW64" s="149"/>
      <c r="BX64" s="149"/>
      <c r="BY64" s="185">
        <v>463</v>
      </c>
      <c r="BZ64" s="186">
        <v>68.136398</v>
      </c>
      <c r="CA64" s="186">
        <v>75.691802999999993</v>
      </c>
      <c r="CB64" s="186">
        <v>116.49120000000001</v>
      </c>
      <c r="CC64" s="186">
        <v>83.051445000000001</v>
      </c>
      <c r="CD64" s="186">
        <v>98.472945999999993</v>
      </c>
      <c r="CE64" s="186">
        <v>80.092613</v>
      </c>
      <c r="CF64" s="186">
        <v>36.865864000000002</v>
      </c>
      <c r="CG64" s="186">
        <v>36.840218</v>
      </c>
      <c r="CH64" s="186">
        <v>58.197651</v>
      </c>
      <c r="CI64" s="186">
        <v>396.15588000000002</v>
      </c>
      <c r="CJ64" s="186">
        <v>323.48845999999998</v>
      </c>
      <c r="CK64" s="186">
        <v>210.64098999999999</v>
      </c>
      <c r="CL64" s="186">
        <v>699.75072999999998</v>
      </c>
      <c r="CM64" s="186">
        <v>471.94155999999998</v>
      </c>
      <c r="CN64" s="186">
        <v>202.32452000000001</v>
      </c>
      <c r="CO64" s="186">
        <v>244.92944</v>
      </c>
      <c r="CP64" s="186">
        <v>198.67903000000001</v>
      </c>
      <c r="CQ64" s="186">
        <v>124.24818</v>
      </c>
      <c r="CR64" s="186">
        <v>284.69366000000002</v>
      </c>
      <c r="CS64" s="186">
        <v>263.61957000000001</v>
      </c>
      <c r="CT64" s="186">
        <v>197.15423999999999</v>
      </c>
      <c r="CU64" s="186">
        <v>162.26892000000001</v>
      </c>
      <c r="CV64" s="186">
        <v>87.955566000000005</v>
      </c>
      <c r="CW64" s="186">
        <v>87.138335999999995</v>
      </c>
      <c r="CX64" s="186">
        <v>102.66763</v>
      </c>
      <c r="CY64" s="186">
        <v>96.813025999999994</v>
      </c>
      <c r="CZ64" s="186">
        <v>84.120277000000002</v>
      </c>
      <c r="DA64" s="188"/>
      <c r="DB64" s="188"/>
      <c r="DC64" s="188"/>
      <c r="DD64" s="188"/>
      <c r="DE64" s="188"/>
      <c r="DF64" s="188"/>
      <c r="DG64" s="188"/>
      <c r="DH64" s="188"/>
      <c r="DI64" s="188"/>
      <c r="DJ64" s="188"/>
      <c r="DK64" s="188"/>
      <c r="DL64" s="188"/>
      <c r="DM64" s="188"/>
      <c r="DN64" s="188"/>
      <c r="DO64" s="188"/>
      <c r="DP64" s="188"/>
      <c r="DQ64" s="188"/>
      <c r="DR64" s="188"/>
      <c r="DS64" s="188"/>
    </row>
    <row r="65" spans="1:123" s="162" customFormat="1">
      <c r="A65" s="147" t="s">
        <v>40331</v>
      </c>
      <c r="B65" s="147">
        <v>31.3</v>
      </c>
      <c r="C65" s="147">
        <v>0.27895189999999997</v>
      </c>
      <c r="D65" s="171">
        <v>3</v>
      </c>
      <c r="E65" s="171">
        <v>2.6</v>
      </c>
      <c r="F65" s="171">
        <v>2.8000000000000003</v>
      </c>
      <c r="G65" s="171">
        <v>0.8</v>
      </c>
      <c r="H65" s="171">
        <v>2</v>
      </c>
      <c r="I65" s="173">
        <v>568.1</v>
      </c>
      <c r="J65" s="173">
        <v>315.3</v>
      </c>
      <c r="K65" s="150">
        <v>14</v>
      </c>
      <c r="L65" s="150">
        <v>5</v>
      </c>
      <c r="M65" s="150">
        <v>12</v>
      </c>
      <c r="N65" s="150">
        <v>0.8</v>
      </c>
      <c r="O65" s="150">
        <v>15</v>
      </c>
      <c r="P65" s="147">
        <v>0.76621594824383299</v>
      </c>
      <c r="Q65" s="180">
        <f t="shared" si="18"/>
        <v>-14.8</v>
      </c>
      <c r="R65" s="181">
        <f t="shared" si="19"/>
        <v>15.8</v>
      </c>
      <c r="S65" s="181">
        <v>5</v>
      </c>
      <c r="T65" s="182">
        <f t="shared" si="20"/>
        <v>0.8</v>
      </c>
      <c r="U65" s="182">
        <f t="shared" si="21"/>
        <v>5</v>
      </c>
      <c r="V65" s="182">
        <f t="shared" si="22"/>
        <v>12</v>
      </c>
      <c r="W65" s="183">
        <f t="shared" si="23"/>
        <v>3.8000000000000003</v>
      </c>
      <c r="X65" s="147" t="s">
        <v>518</v>
      </c>
      <c r="Y65" s="171">
        <f t="shared" si="24"/>
        <v>32.200000000000003</v>
      </c>
      <c r="Z65" s="151">
        <f t="shared" si="7"/>
        <v>295</v>
      </c>
      <c r="AA65" s="151">
        <f t="shared" si="8"/>
        <v>23</v>
      </c>
      <c r="AB65" s="147" t="s">
        <v>5506</v>
      </c>
      <c r="AC65" s="172">
        <f t="shared" si="25"/>
        <v>31.3</v>
      </c>
      <c r="AD65" s="153">
        <f t="shared" si="10"/>
        <v>0.27895189999999997</v>
      </c>
      <c r="AE65" s="153" t="s">
        <v>15474</v>
      </c>
      <c r="AF65" s="153" t="s">
        <v>10488</v>
      </c>
      <c r="AG65" s="153" t="s">
        <v>20435</v>
      </c>
      <c r="AH65" s="153" t="s">
        <v>25393</v>
      </c>
      <c r="AI65" s="151">
        <f t="shared" si="11"/>
        <v>13.2</v>
      </c>
      <c r="AJ65" s="171">
        <f t="shared" si="12"/>
        <v>5.8</v>
      </c>
      <c r="AK65" s="171">
        <f t="shared" si="26"/>
        <v>3</v>
      </c>
      <c r="AL65" s="171">
        <f t="shared" si="26"/>
        <v>2.6</v>
      </c>
      <c r="AM65" s="171">
        <f t="shared" si="14"/>
        <v>2</v>
      </c>
      <c r="AN65" s="171">
        <f t="shared" si="15"/>
        <v>2.8000000000000003</v>
      </c>
      <c r="AO65" s="147" t="s">
        <v>30354</v>
      </c>
      <c r="AP65" s="147" t="s">
        <v>35334</v>
      </c>
      <c r="AQ65" s="171">
        <f t="shared" si="16"/>
        <v>0.8</v>
      </c>
      <c r="AR65" s="173">
        <f t="shared" si="27"/>
        <v>568.1</v>
      </c>
      <c r="AS65" s="173">
        <f t="shared" si="27"/>
        <v>315.3</v>
      </c>
      <c r="AT65" s="173">
        <f t="shared" si="28"/>
        <v>3.13</v>
      </c>
      <c r="AU65" s="172">
        <f t="shared" si="29"/>
        <v>0.72599999999999998</v>
      </c>
      <c r="AV65" s="177" t="s">
        <v>39931</v>
      </c>
      <c r="AW65" s="149"/>
      <c r="AX65" s="149"/>
      <c r="AY65" s="149"/>
      <c r="AZ65" s="149"/>
      <c r="BA65" s="149"/>
      <c r="BB65" s="174"/>
      <c r="BC65" s="174"/>
      <c r="BD65" s="174"/>
      <c r="BE65" s="149"/>
      <c r="BF65" s="149"/>
      <c r="BG65" s="149"/>
      <c r="BH65" s="149"/>
      <c r="BI65" s="149"/>
      <c r="BJ65" s="162">
        <v>0</v>
      </c>
      <c r="BK65" s="149"/>
      <c r="BL65" s="149"/>
      <c r="BM65" s="149"/>
      <c r="BN65" s="149"/>
      <c r="BO65" s="149"/>
      <c r="BP65" s="149"/>
      <c r="BQ65" s="149"/>
      <c r="BR65" s="149"/>
      <c r="BS65" s="149"/>
      <c r="BT65" s="149"/>
      <c r="BU65" s="149"/>
      <c r="BV65" s="149"/>
      <c r="BW65" s="149"/>
      <c r="BX65" s="149"/>
      <c r="BY65" s="185">
        <v>387</v>
      </c>
      <c r="BZ65" s="186">
        <v>67.657768000000004</v>
      </c>
      <c r="CA65" s="186">
        <v>70.829941000000005</v>
      </c>
      <c r="CB65" s="186">
        <v>105.43241</v>
      </c>
      <c r="CC65" s="186">
        <v>131.89304999999999</v>
      </c>
      <c r="CD65" s="186">
        <v>129.34451000000001</v>
      </c>
      <c r="CE65" s="186">
        <v>117.94373</v>
      </c>
      <c r="CF65" s="186">
        <v>90.310265000000001</v>
      </c>
      <c r="CG65" s="186">
        <v>89.673034999999999</v>
      </c>
      <c r="CH65" s="186">
        <v>117.05852</v>
      </c>
      <c r="CI65" s="186">
        <v>295.92205999999999</v>
      </c>
      <c r="CJ65" s="186">
        <v>279.07870000000003</v>
      </c>
      <c r="CK65" s="186">
        <v>181.87978000000001</v>
      </c>
      <c r="CL65" s="186">
        <v>390.54825</v>
      </c>
      <c r="CM65" s="186">
        <v>360.81</v>
      </c>
      <c r="CN65" s="186">
        <v>195.05499</v>
      </c>
      <c r="CO65" s="186">
        <v>275.15850999999998</v>
      </c>
      <c r="CP65" s="186">
        <v>256.54901000000001</v>
      </c>
      <c r="CQ65" s="186">
        <v>164.86769000000001</v>
      </c>
      <c r="CR65" s="186">
        <v>175.79979</v>
      </c>
      <c r="CS65" s="186">
        <v>172.40407999999999</v>
      </c>
      <c r="CT65" s="186">
        <v>140.92871</v>
      </c>
      <c r="CU65" s="186">
        <v>125.54364</v>
      </c>
      <c r="CV65" s="186">
        <v>94.056931000000006</v>
      </c>
      <c r="CW65" s="186">
        <v>111.79337</v>
      </c>
      <c r="CX65" s="186">
        <v>113.51397</v>
      </c>
      <c r="CY65" s="186">
        <v>115.90551000000001</v>
      </c>
      <c r="CZ65" s="186">
        <v>117.18186</v>
      </c>
      <c r="DA65" s="188"/>
      <c r="DB65" s="188"/>
      <c r="DC65" s="188"/>
      <c r="DD65" s="188"/>
      <c r="DE65" s="188"/>
      <c r="DF65" s="188"/>
      <c r="DG65" s="188"/>
      <c r="DH65" s="188"/>
      <c r="DI65" s="188"/>
      <c r="DJ65" s="188"/>
      <c r="DK65" s="188"/>
      <c r="DL65" s="188"/>
      <c r="DM65" s="188"/>
      <c r="DN65" s="188"/>
      <c r="DO65" s="188"/>
      <c r="DP65" s="188"/>
      <c r="DQ65" s="188"/>
      <c r="DR65" s="188"/>
      <c r="DS65" s="188"/>
    </row>
    <row r="66" spans="1:123" s="162" customFormat="1">
      <c r="A66" s="147" t="s">
        <v>40358</v>
      </c>
      <c r="B66" s="147">
        <v>9.9</v>
      </c>
      <c r="C66" s="147">
        <v>0.20438339999999999</v>
      </c>
      <c r="D66" s="171">
        <v>1</v>
      </c>
      <c r="E66" s="171">
        <v>7</v>
      </c>
      <c r="F66" s="171">
        <v>3</v>
      </c>
      <c r="G66" s="171">
        <v>1.6</v>
      </c>
      <c r="H66" s="171">
        <v>2.4000000000000004</v>
      </c>
      <c r="I66" s="173">
        <v>531</v>
      </c>
      <c r="J66" s="173">
        <v>292.90000000000003</v>
      </c>
      <c r="K66" s="150">
        <v>14</v>
      </c>
      <c r="L66" s="150">
        <v>12</v>
      </c>
      <c r="M66" s="150">
        <v>5</v>
      </c>
      <c r="N66" s="150">
        <v>2.6</v>
      </c>
      <c r="O66" s="150">
        <v>17</v>
      </c>
      <c r="P66" s="147">
        <v>2.6814897826748574</v>
      </c>
      <c r="Q66" s="180">
        <f t="shared" ref="Q66:Q97" si="30">-K66-N66</f>
        <v>-16.600000000000001</v>
      </c>
      <c r="R66" s="181">
        <f t="shared" ref="R66:R97" si="31">14.5-L66/2+W66</f>
        <v>12.7</v>
      </c>
      <c r="S66" s="181">
        <v>5</v>
      </c>
      <c r="T66" s="182">
        <f t="shared" ref="T66:T97" si="32">N66</f>
        <v>2.6</v>
      </c>
      <c r="U66" s="182">
        <f t="shared" ref="U66:U97" si="33">L66</f>
        <v>12</v>
      </c>
      <c r="V66" s="182">
        <f t="shared" ref="V66:V97" si="34">M66</f>
        <v>5</v>
      </c>
      <c r="W66" s="183">
        <f t="shared" ref="W66:W97" si="35">MROUND(K66*TAN(RADIANS(O66)),0.2)</f>
        <v>4.2</v>
      </c>
      <c r="X66" s="147" t="s">
        <v>545</v>
      </c>
      <c r="Y66" s="171">
        <f t="shared" ref="Y66:Y97" si="36">MROUND(X66,0.1)+1+BJ66</f>
        <v>10.8</v>
      </c>
      <c r="Z66" s="151">
        <f t="shared" ref="Z66:Z129" si="37">MROUND(AO66,1)</f>
        <v>258</v>
      </c>
      <c r="AA66" s="151">
        <f t="shared" ref="AA66:AA129" si="38">MROUND(SQRT(((AL66*AK66*AM66)/MAX(AK66,AL66,AM66)))*10,1)</f>
        <v>15</v>
      </c>
      <c r="AB66" s="147" t="s">
        <v>5533</v>
      </c>
      <c r="AC66" s="172">
        <f t="shared" ref="AC66:AC97" si="39">ROUNDUP(X66,1)</f>
        <v>9.9</v>
      </c>
      <c r="AD66" s="153">
        <f t="shared" ref="AD66:AD129" si="40">AB66/100</f>
        <v>0.20438339999999999</v>
      </c>
      <c r="AE66" s="153" t="s">
        <v>15500</v>
      </c>
      <c r="AF66" s="153" t="s">
        <v>10515</v>
      </c>
      <c r="AG66" s="153" t="s">
        <v>20462</v>
      </c>
      <c r="AH66" s="153" t="s">
        <v>25420</v>
      </c>
      <c r="AI66" s="151">
        <f t="shared" ref="AI66:AI129" si="41">14.5-AL66/2</f>
        <v>11</v>
      </c>
      <c r="AJ66" s="171">
        <f t="shared" ref="AJ66:AJ129" si="42">MROUND(AH66,0.2)+5</f>
        <v>6.6</v>
      </c>
      <c r="AK66" s="171">
        <f t="shared" ref="AK66:AL101" si="43">MROUND(AE66,0.2)</f>
        <v>1</v>
      </c>
      <c r="AL66" s="171">
        <f t="shared" si="43"/>
        <v>7</v>
      </c>
      <c r="AM66" s="171">
        <f t="shared" ref="AM66:AM129" si="44">IF(BJ66&gt;0,CEILING((1-AD66)*AN66,0.2),IF(MROUND((1-AD66)*AN66,0.2)&lt;0.2,MROUND((1-AD66)*AN66,0.2)+0.2, MROUND((1-AD66)*AN66,0.2)))</f>
        <v>2.4000000000000004</v>
      </c>
      <c r="AN66" s="171">
        <f t="shared" ref="AN66:AN129" si="45">MROUND(AG66,0.2)</f>
        <v>3</v>
      </c>
      <c r="AO66" s="147" t="s">
        <v>30381</v>
      </c>
      <c r="AP66" s="147" t="s">
        <v>35361</v>
      </c>
      <c r="AQ66" s="171">
        <f t="shared" ref="AQ66:AQ129" si="46">MROUND(AH66,0.2)</f>
        <v>1.6</v>
      </c>
      <c r="AR66" s="173">
        <f t="shared" ref="AR66:AS101" si="47">ROUNDUP(AO66+273,1)</f>
        <v>531</v>
      </c>
      <c r="AS66" s="173">
        <f t="shared" si="47"/>
        <v>292.90000000000003</v>
      </c>
      <c r="AT66" s="173">
        <f t="shared" si="28"/>
        <v>0.99</v>
      </c>
      <c r="AU66" s="172">
        <f t="shared" si="29"/>
        <v>0.29800000000000004</v>
      </c>
      <c r="AV66" s="177" t="s">
        <v>39931</v>
      </c>
      <c r="AW66" s="149"/>
      <c r="AX66" s="149"/>
      <c r="AY66" s="149"/>
      <c r="AZ66" s="149"/>
      <c r="BA66" s="149"/>
      <c r="BB66" s="174"/>
      <c r="BC66" s="174"/>
      <c r="BD66" s="174"/>
      <c r="BE66" s="149"/>
      <c r="BF66" s="149"/>
      <c r="BG66" s="149"/>
      <c r="BH66" s="149"/>
      <c r="BI66" s="149"/>
      <c r="BJ66" s="162">
        <v>0</v>
      </c>
      <c r="BK66" s="149"/>
      <c r="BL66" s="149"/>
      <c r="BM66" s="149"/>
      <c r="BN66" s="149"/>
      <c r="BO66" s="149"/>
      <c r="BP66" s="149"/>
      <c r="BQ66" s="149"/>
      <c r="BR66" s="149"/>
      <c r="BS66" s="149"/>
      <c r="BT66" s="149"/>
      <c r="BU66" s="149"/>
      <c r="BV66" s="149"/>
      <c r="BW66" s="149"/>
      <c r="BX66" s="149"/>
      <c r="BY66" s="185">
        <v>414</v>
      </c>
      <c r="BZ66" s="186">
        <v>63.879623000000002</v>
      </c>
      <c r="CA66" s="186">
        <v>63.330288000000003</v>
      </c>
      <c r="CB66" s="186">
        <v>101.72024</v>
      </c>
      <c r="CC66" s="186">
        <v>96.987503000000004</v>
      </c>
      <c r="CD66" s="186">
        <v>79.478783000000007</v>
      </c>
      <c r="CE66" s="186">
        <v>49.997928999999999</v>
      </c>
      <c r="CF66" s="186">
        <v>56.469540000000002</v>
      </c>
      <c r="CG66" s="186">
        <v>52.08934</v>
      </c>
      <c r="CH66" s="186">
        <v>54.164700000000003</v>
      </c>
      <c r="CI66" s="186">
        <v>339.93680000000001</v>
      </c>
      <c r="CJ66" s="186">
        <v>324.6395</v>
      </c>
      <c r="CK66" s="186">
        <v>236.20074</v>
      </c>
      <c r="CL66" s="186">
        <v>321.60458</v>
      </c>
      <c r="CM66" s="186">
        <v>306.96597000000003</v>
      </c>
      <c r="CN66" s="186">
        <v>193.05237</v>
      </c>
      <c r="CO66" s="186">
        <v>131.35390000000001</v>
      </c>
      <c r="CP66" s="186">
        <v>126.94701000000001</v>
      </c>
      <c r="CQ66" s="186">
        <v>95.856826999999996</v>
      </c>
      <c r="CR66" s="186">
        <v>250.56872999999999</v>
      </c>
      <c r="CS66" s="186">
        <v>241.03152</v>
      </c>
      <c r="CT66" s="186">
        <v>191.13618</v>
      </c>
      <c r="CU66" s="186">
        <v>165.61600000000001</v>
      </c>
      <c r="CV66" s="186">
        <v>117.90477</v>
      </c>
      <c r="CW66" s="186">
        <v>73.332260000000005</v>
      </c>
      <c r="CX66" s="186">
        <v>69.905731000000003</v>
      </c>
      <c r="CY66" s="186">
        <v>67.737769999999998</v>
      </c>
      <c r="CZ66" s="186">
        <v>69.631980999999996</v>
      </c>
      <c r="DA66" s="188"/>
      <c r="DB66" s="188"/>
      <c r="DC66" s="188"/>
      <c r="DD66" s="188"/>
      <c r="DE66" s="188"/>
      <c r="DF66" s="188"/>
      <c r="DG66" s="188"/>
      <c r="DH66" s="188"/>
      <c r="DI66" s="188"/>
      <c r="DJ66" s="188"/>
      <c r="DK66" s="188"/>
      <c r="DL66" s="188"/>
      <c r="DM66" s="188"/>
      <c r="DN66" s="188"/>
      <c r="DO66" s="188"/>
      <c r="DP66" s="188"/>
      <c r="DQ66" s="188"/>
      <c r="DR66" s="188"/>
      <c r="DS66" s="188"/>
    </row>
    <row r="67" spans="1:123">
      <c r="A67" s="147" t="s">
        <v>40263</v>
      </c>
      <c r="B67" s="147">
        <v>22.5</v>
      </c>
      <c r="C67" s="147">
        <v>0.36908479999999999</v>
      </c>
      <c r="D67" s="171">
        <v>3</v>
      </c>
      <c r="E67" s="171">
        <v>8</v>
      </c>
      <c r="F67" s="171">
        <v>2</v>
      </c>
      <c r="G67" s="171">
        <v>0.60000000000000009</v>
      </c>
      <c r="H67" s="171">
        <v>1.2000000000000002</v>
      </c>
      <c r="I67" s="173">
        <v>543</v>
      </c>
      <c r="J67" s="173">
        <v>378.70000000000005</v>
      </c>
      <c r="K67" s="150">
        <v>13</v>
      </c>
      <c r="L67" s="150">
        <v>15</v>
      </c>
      <c r="M67" s="150">
        <v>10</v>
      </c>
      <c r="N67" s="150">
        <v>0.8</v>
      </c>
      <c r="O67" s="150">
        <v>2</v>
      </c>
      <c r="P67" s="147">
        <v>0.79325468247532749</v>
      </c>
      <c r="Q67" s="180">
        <f t="shared" si="30"/>
        <v>-13.8</v>
      </c>
      <c r="R67" s="181">
        <f t="shared" si="31"/>
        <v>7.4</v>
      </c>
      <c r="S67" s="181">
        <v>5</v>
      </c>
      <c r="T67" s="182">
        <f t="shared" si="32"/>
        <v>0.8</v>
      </c>
      <c r="U67" s="182">
        <f t="shared" si="33"/>
        <v>15</v>
      </c>
      <c r="V67" s="182">
        <f t="shared" si="34"/>
        <v>10</v>
      </c>
      <c r="W67" s="183">
        <f t="shared" si="35"/>
        <v>0.4</v>
      </c>
      <c r="X67" s="147" t="s">
        <v>450</v>
      </c>
      <c r="Y67" s="171">
        <f t="shared" si="36"/>
        <v>23.400000000000002</v>
      </c>
      <c r="Z67" s="151">
        <f t="shared" si="37"/>
        <v>270</v>
      </c>
      <c r="AA67" s="151">
        <f t="shared" si="38"/>
        <v>19</v>
      </c>
      <c r="AB67" s="147" t="s">
        <v>5438</v>
      </c>
      <c r="AC67" s="172">
        <f t="shared" si="39"/>
        <v>22.5</v>
      </c>
      <c r="AD67" s="153">
        <f t="shared" si="40"/>
        <v>0.36908479999999999</v>
      </c>
      <c r="AE67" s="153" t="s">
        <v>15406</v>
      </c>
      <c r="AF67" s="153" t="s">
        <v>10420</v>
      </c>
      <c r="AG67" s="153" t="s">
        <v>20367</v>
      </c>
      <c r="AH67" s="153" t="s">
        <v>25325</v>
      </c>
      <c r="AI67" s="151">
        <f t="shared" si="41"/>
        <v>10.5</v>
      </c>
      <c r="AJ67" s="171">
        <f t="shared" si="42"/>
        <v>5.6</v>
      </c>
      <c r="AK67" s="171">
        <f t="shared" si="43"/>
        <v>3</v>
      </c>
      <c r="AL67" s="171">
        <f t="shared" si="43"/>
        <v>8</v>
      </c>
      <c r="AM67" s="171">
        <f t="shared" si="44"/>
        <v>1.2000000000000002</v>
      </c>
      <c r="AN67" s="171">
        <f t="shared" si="45"/>
        <v>2</v>
      </c>
      <c r="AO67" s="147" t="s">
        <v>30286</v>
      </c>
      <c r="AP67" s="147" t="s">
        <v>35266</v>
      </c>
      <c r="AQ67" s="171">
        <f t="shared" si="46"/>
        <v>0.60000000000000009</v>
      </c>
      <c r="AR67" s="173">
        <f t="shared" si="47"/>
        <v>543</v>
      </c>
      <c r="AS67" s="173">
        <f t="shared" si="47"/>
        <v>378.70000000000005</v>
      </c>
      <c r="AT67" s="173">
        <f t="shared" si="28"/>
        <v>2.25</v>
      </c>
      <c r="AU67" s="172">
        <f t="shared" si="29"/>
        <v>0.55000000000000004</v>
      </c>
      <c r="AV67" s="147" t="s">
        <v>39931</v>
      </c>
      <c r="BB67" s="174"/>
      <c r="BC67" s="174"/>
      <c r="BD67" s="174"/>
      <c r="BJ67" s="162">
        <v>0</v>
      </c>
      <c r="BY67" s="185">
        <v>319</v>
      </c>
      <c r="BZ67" s="186">
        <v>75.199805999999995</v>
      </c>
      <c r="CA67" s="186">
        <v>77.515677999999994</v>
      </c>
      <c r="CB67" s="186">
        <v>170.66390999999999</v>
      </c>
      <c r="CC67" s="186">
        <v>163.95442</v>
      </c>
      <c r="CD67" s="186">
        <v>172.87703999999999</v>
      </c>
      <c r="CE67" s="186">
        <v>107.10223000000001</v>
      </c>
      <c r="CF67" s="186">
        <v>75.905777</v>
      </c>
      <c r="CG67" s="186">
        <v>75.054337000000004</v>
      </c>
      <c r="CH67" s="186">
        <v>119.34350000000001</v>
      </c>
      <c r="CI67" s="186">
        <v>713.08745999999996</v>
      </c>
      <c r="CJ67" s="186">
        <v>684.34351000000004</v>
      </c>
      <c r="CK67" s="186">
        <v>482.17831000000001</v>
      </c>
      <c r="CL67" s="186">
        <v>620.56122000000005</v>
      </c>
      <c r="CM67" s="186">
        <v>589.36572000000001</v>
      </c>
      <c r="CN67" s="186">
        <v>356.09329000000002</v>
      </c>
      <c r="CO67" s="186">
        <v>271.89798000000002</v>
      </c>
      <c r="CP67" s="186">
        <v>264.13159000000002</v>
      </c>
      <c r="CQ67" s="186">
        <v>199.21202</v>
      </c>
      <c r="CR67" s="186">
        <v>318.21469000000002</v>
      </c>
      <c r="CS67" s="186">
        <v>318.01801</v>
      </c>
      <c r="CT67" s="186">
        <v>292.37909000000002</v>
      </c>
      <c r="CU67" s="186">
        <v>288.30856</v>
      </c>
      <c r="CV67" s="186">
        <v>152.30562</v>
      </c>
      <c r="CW67" s="186">
        <v>154.90665000000001</v>
      </c>
      <c r="CX67" s="186">
        <v>147.91318999999999</v>
      </c>
      <c r="CY67" s="186">
        <v>145.7303</v>
      </c>
      <c r="CZ67" s="186">
        <v>152.95343</v>
      </c>
      <c r="DA67" s="188"/>
      <c r="DB67" s="188"/>
      <c r="DC67" s="188"/>
      <c r="DD67" s="188"/>
      <c r="DE67" s="188"/>
      <c r="DF67" s="188"/>
      <c r="DG67" s="188"/>
      <c r="DH67" s="188"/>
      <c r="DI67" s="188"/>
      <c r="DJ67" s="188"/>
      <c r="DK67" s="188"/>
      <c r="DL67" s="188"/>
      <c r="DM67" s="188"/>
      <c r="DN67" s="188"/>
      <c r="DO67" s="188"/>
      <c r="DP67" s="188"/>
      <c r="DQ67" s="188"/>
      <c r="DR67" s="188"/>
      <c r="DS67" s="188"/>
    </row>
    <row r="68" spans="1:123" s="162" customFormat="1">
      <c r="A68" s="147" t="s">
        <v>40400</v>
      </c>
      <c r="B68" s="147">
        <v>35.200000000000003</v>
      </c>
      <c r="C68" s="147">
        <v>0.54273969999999994</v>
      </c>
      <c r="D68" s="171">
        <v>0.60000000000000009</v>
      </c>
      <c r="E68" s="171">
        <v>5.8000000000000007</v>
      </c>
      <c r="F68" s="171">
        <v>2.8000000000000003</v>
      </c>
      <c r="G68" s="171">
        <v>1.2000000000000002</v>
      </c>
      <c r="H68" s="171">
        <v>1.2000000000000002</v>
      </c>
      <c r="I68" s="173">
        <v>535</v>
      </c>
      <c r="J68" s="173">
        <v>329.40000000000003</v>
      </c>
      <c r="K68" s="150">
        <v>11</v>
      </c>
      <c r="L68" s="150">
        <v>5</v>
      </c>
      <c r="M68" s="150">
        <v>12</v>
      </c>
      <c r="N68" s="150">
        <v>2</v>
      </c>
      <c r="O68" s="150">
        <v>16</v>
      </c>
      <c r="P68" s="147">
        <v>1.9593906340427067</v>
      </c>
      <c r="Q68" s="180">
        <f t="shared" si="30"/>
        <v>-13</v>
      </c>
      <c r="R68" s="181">
        <f t="shared" si="31"/>
        <v>15.2</v>
      </c>
      <c r="S68" s="181">
        <v>5</v>
      </c>
      <c r="T68" s="182">
        <f t="shared" si="32"/>
        <v>2</v>
      </c>
      <c r="U68" s="182">
        <f t="shared" si="33"/>
        <v>5</v>
      </c>
      <c r="V68" s="182">
        <f t="shared" si="34"/>
        <v>12</v>
      </c>
      <c r="W68" s="183">
        <f t="shared" si="35"/>
        <v>3.2</v>
      </c>
      <c r="X68" s="147" t="s">
        <v>587</v>
      </c>
      <c r="Y68" s="171">
        <f t="shared" si="36"/>
        <v>36.200000000000003</v>
      </c>
      <c r="Z68" s="151">
        <f t="shared" si="37"/>
        <v>262</v>
      </c>
      <c r="AA68" s="151">
        <f t="shared" si="38"/>
        <v>8</v>
      </c>
      <c r="AB68" s="147" t="s">
        <v>5575</v>
      </c>
      <c r="AC68" s="172">
        <f t="shared" si="39"/>
        <v>35.200000000000003</v>
      </c>
      <c r="AD68" s="153">
        <f t="shared" si="40"/>
        <v>0.54273969999999994</v>
      </c>
      <c r="AE68" s="153" t="s">
        <v>15542</v>
      </c>
      <c r="AF68" s="153" t="s">
        <v>10557</v>
      </c>
      <c r="AG68" s="153" t="s">
        <v>20503</v>
      </c>
      <c r="AH68" s="153" t="s">
        <v>25462</v>
      </c>
      <c r="AI68" s="151">
        <f t="shared" si="41"/>
        <v>11.6</v>
      </c>
      <c r="AJ68" s="171">
        <f t="shared" si="42"/>
        <v>6.2</v>
      </c>
      <c r="AK68" s="171">
        <f t="shared" si="43"/>
        <v>0.60000000000000009</v>
      </c>
      <c r="AL68" s="171">
        <f t="shared" si="43"/>
        <v>5.8000000000000007</v>
      </c>
      <c r="AM68" s="171">
        <f t="shared" si="44"/>
        <v>1.2000000000000002</v>
      </c>
      <c r="AN68" s="171">
        <f t="shared" si="45"/>
        <v>2.8000000000000003</v>
      </c>
      <c r="AO68" s="147" t="s">
        <v>30423</v>
      </c>
      <c r="AP68" s="147" t="s">
        <v>35403</v>
      </c>
      <c r="AQ68" s="171">
        <f t="shared" si="46"/>
        <v>1.2000000000000002</v>
      </c>
      <c r="AR68" s="173">
        <f t="shared" si="47"/>
        <v>535</v>
      </c>
      <c r="AS68" s="173">
        <f t="shared" si="47"/>
        <v>329.40000000000003</v>
      </c>
      <c r="AT68" s="173">
        <f t="shared" si="28"/>
        <v>3.5199999999999996</v>
      </c>
      <c r="AU68" s="172">
        <f t="shared" si="29"/>
        <v>0.80399999999999994</v>
      </c>
      <c r="AV68" s="177" t="s">
        <v>39931</v>
      </c>
      <c r="AW68" s="149"/>
      <c r="AX68" s="149"/>
      <c r="AY68" s="149"/>
      <c r="AZ68" s="149"/>
      <c r="BA68" s="149"/>
      <c r="BB68" s="174"/>
      <c r="BC68" s="174"/>
      <c r="BD68" s="174"/>
      <c r="BE68" s="149"/>
      <c r="BF68" s="149"/>
      <c r="BG68" s="149"/>
      <c r="BH68" s="149"/>
      <c r="BI68" s="149"/>
      <c r="BJ68" s="162">
        <v>0</v>
      </c>
      <c r="BK68" s="149"/>
      <c r="BL68" s="149"/>
      <c r="BM68" s="149"/>
      <c r="BN68" s="149"/>
      <c r="BO68" s="149"/>
      <c r="BP68" s="149"/>
      <c r="BQ68" s="149"/>
      <c r="BR68" s="149"/>
      <c r="BS68" s="149"/>
      <c r="BT68" s="149"/>
      <c r="BU68" s="149"/>
      <c r="BV68" s="149"/>
      <c r="BW68" s="149"/>
      <c r="BX68" s="149"/>
      <c r="BY68" s="185">
        <v>456</v>
      </c>
      <c r="BZ68" s="186">
        <v>61.495578999999999</v>
      </c>
      <c r="CA68" s="186">
        <v>65.485221999999993</v>
      </c>
      <c r="CB68" s="186">
        <v>69.404701000000003</v>
      </c>
      <c r="CC68" s="186">
        <v>90.912391999999997</v>
      </c>
      <c r="CD68" s="186">
        <v>83.329971</v>
      </c>
      <c r="CE68" s="186">
        <v>75.908400999999998</v>
      </c>
      <c r="CF68" s="186">
        <v>58.415275999999999</v>
      </c>
      <c r="CG68" s="186">
        <v>61.719771999999999</v>
      </c>
      <c r="CH68" s="186">
        <v>68.255347999999998</v>
      </c>
      <c r="CI68" s="186">
        <v>311.88422000000003</v>
      </c>
      <c r="CJ68" s="186">
        <v>221.63741999999999</v>
      </c>
      <c r="CK68" s="186">
        <v>111.35115999999999</v>
      </c>
      <c r="CL68" s="186">
        <v>358.00745000000001</v>
      </c>
      <c r="CM68" s="186">
        <v>262.18903</v>
      </c>
      <c r="CN68" s="186">
        <v>112.76898</v>
      </c>
      <c r="CO68" s="186">
        <v>205.20346000000001</v>
      </c>
      <c r="CP68" s="186">
        <v>163.18020999999999</v>
      </c>
      <c r="CQ68" s="186">
        <v>92.849022000000005</v>
      </c>
      <c r="CR68" s="186">
        <v>203.55422999999999</v>
      </c>
      <c r="CS68" s="186">
        <v>166.13478000000001</v>
      </c>
      <c r="CT68" s="186">
        <v>97.940833999999995</v>
      </c>
      <c r="CU68" s="186">
        <v>80.815392000000003</v>
      </c>
      <c r="CV68" s="186">
        <v>65.116409000000004</v>
      </c>
      <c r="CW68" s="186">
        <v>64.129608000000005</v>
      </c>
      <c r="CX68" s="186">
        <v>102.57894</v>
      </c>
      <c r="CY68" s="186">
        <v>91.135277000000002</v>
      </c>
      <c r="CZ68" s="186">
        <v>67.232795999999993</v>
      </c>
      <c r="DA68" s="188"/>
      <c r="DB68" s="188"/>
      <c r="DC68" s="188"/>
      <c r="DD68" s="188"/>
      <c r="DE68" s="188"/>
      <c r="DF68" s="188"/>
      <c r="DG68" s="188"/>
      <c r="DH68" s="188"/>
      <c r="DI68" s="188"/>
      <c r="DJ68" s="188"/>
      <c r="DK68" s="188"/>
      <c r="DL68" s="188"/>
      <c r="DM68" s="188"/>
      <c r="DN68" s="188"/>
      <c r="DO68" s="188"/>
      <c r="DP68" s="188"/>
      <c r="DQ68" s="188"/>
      <c r="DR68" s="188"/>
      <c r="DS68" s="188"/>
    </row>
    <row r="69" spans="1:123" s="162" customFormat="1">
      <c r="A69" s="147" t="s">
        <v>40151</v>
      </c>
      <c r="B69" s="147">
        <v>21.700000000000003</v>
      </c>
      <c r="C69" s="147">
        <v>0.37477189999999999</v>
      </c>
      <c r="D69" s="171">
        <v>1</v>
      </c>
      <c r="E69" s="171">
        <v>4.6000000000000005</v>
      </c>
      <c r="F69" s="171">
        <v>3</v>
      </c>
      <c r="G69" s="171">
        <v>1.8</v>
      </c>
      <c r="H69" s="171">
        <v>1.8</v>
      </c>
      <c r="I69" s="173">
        <v>356.6</v>
      </c>
      <c r="J69" s="173">
        <v>359.6</v>
      </c>
      <c r="K69" s="150">
        <v>13</v>
      </c>
      <c r="L69" s="150">
        <v>4</v>
      </c>
      <c r="M69" s="150">
        <v>4</v>
      </c>
      <c r="N69" s="150">
        <v>2</v>
      </c>
      <c r="O69" s="150">
        <v>8</v>
      </c>
      <c r="P69" s="147">
        <v>2.0305065400758022</v>
      </c>
      <c r="Q69" s="180">
        <f t="shared" si="30"/>
        <v>-15</v>
      </c>
      <c r="R69" s="181">
        <f t="shared" si="31"/>
        <v>14.3</v>
      </c>
      <c r="S69" s="181">
        <v>5</v>
      </c>
      <c r="T69" s="182">
        <f t="shared" si="32"/>
        <v>2</v>
      </c>
      <c r="U69" s="182">
        <f t="shared" si="33"/>
        <v>4</v>
      </c>
      <c r="V69" s="182">
        <f t="shared" si="34"/>
        <v>4</v>
      </c>
      <c r="W69" s="183">
        <f t="shared" si="35"/>
        <v>1.8</v>
      </c>
      <c r="X69" s="147" t="s">
        <v>339</v>
      </c>
      <c r="Y69" s="171">
        <f t="shared" si="36"/>
        <v>22.700000000000003</v>
      </c>
      <c r="Z69" s="151">
        <f t="shared" si="37"/>
        <v>84</v>
      </c>
      <c r="AA69" s="151">
        <f t="shared" si="38"/>
        <v>13</v>
      </c>
      <c r="AB69" s="147" t="s">
        <v>5326</v>
      </c>
      <c r="AC69" s="172">
        <f t="shared" si="39"/>
        <v>21.700000000000003</v>
      </c>
      <c r="AD69" s="153">
        <f t="shared" si="40"/>
        <v>0.37477189999999999</v>
      </c>
      <c r="AE69" s="153" t="s">
        <v>15295</v>
      </c>
      <c r="AF69" s="153" t="s">
        <v>10309</v>
      </c>
      <c r="AG69" s="153" t="s">
        <v>20256</v>
      </c>
      <c r="AH69" s="153" t="s">
        <v>25216</v>
      </c>
      <c r="AI69" s="151">
        <f t="shared" si="41"/>
        <v>12.2</v>
      </c>
      <c r="AJ69" s="171">
        <f t="shared" si="42"/>
        <v>6.8</v>
      </c>
      <c r="AK69" s="171">
        <f t="shared" si="43"/>
        <v>1</v>
      </c>
      <c r="AL69" s="171">
        <f t="shared" si="43"/>
        <v>4.6000000000000005</v>
      </c>
      <c r="AM69" s="171">
        <f t="shared" si="44"/>
        <v>1.8</v>
      </c>
      <c r="AN69" s="171">
        <f t="shared" si="45"/>
        <v>3</v>
      </c>
      <c r="AO69" s="147" t="s">
        <v>30174</v>
      </c>
      <c r="AP69" s="147" t="s">
        <v>35154</v>
      </c>
      <c r="AQ69" s="171">
        <f t="shared" si="46"/>
        <v>1.8</v>
      </c>
      <c r="AR69" s="173">
        <f t="shared" si="47"/>
        <v>356.6</v>
      </c>
      <c r="AS69" s="173">
        <f t="shared" si="47"/>
        <v>359.6</v>
      </c>
      <c r="AT69" s="173">
        <f t="shared" si="28"/>
        <v>2.17</v>
      </c>
      <c r="AU69" s="172">
        <f t="shared" si="29"/>
        <v>0.53400000000000003</v>
      </c>
      <c r="AV69" s="147" t="s">
        <v>39931</v>
      </c>
      <c r="AW69" s="149"/>
      <c r="AX69" s="149"/>
      <c r="AY69" s="149"/>
      <c r="AZ69" s="149"/>
      <c r="BA69" s="149"/>
      <c r="BB69" s="174"/>
      <c r="BC69" s="174"/>
      <c r="BD69" s="174"/>
      <c r="BE69" s="149"/>
      <c r="BF69" s="149"/>
      <c r="BG69" s="149"/>
      <c r="BH69" s="149"/>
      <c r="BI69" s="149"/>
      <c r="BJ69" s="162">
        <v>0</v>
      </c>
      <c r="BK69" s="149"/>
      <c r="BL69" s="149"/>
      <c r="BM69" s="149"/>
      <c r="BN69" s="149"/>
      <c r="BO69" s="149"/>
      <c r="BP69" s="149"/>
      <c r="BQ69" s="149"/>
      <c r="BR69" s="149"/>
      <c r="BS69" s="149"/>
      <c r="BT69" s="149"/>
      <c r="BU69" s="149"/>
      <c r="BV69" s="149"/>
      <c r="BW69" s="149"/>
      <c r="BX69" s="149"/>
      <c r="BY69" s="185">
        <v>207</v>
      </c>
      <c r="BZ69" s="186">
        <v>69.666404999999997</v>
      </c>
      <c r="CA69" s="186">
        <v>80.041343999999995</v>
      </c>
      <c r="CB69" s="186">
        <v>120.10151999999999</v>
      </c>
      <c r="CC69" s="186">
        <v>170.49648999999999</v>
      </c>
      <c r="CD69" s="186">
        <v>161.49476999999999</v>
      </c>
      <c r="CE69" s="186">
        <v>120.62202000000001</v>
      </c>
      <c r="CF69" s="186">
        <v>116.46571</v>
      </c>
      <c r="CG69" s="186">
        <v>115.04782</v>
      </c>
      <c r="CH69" s="186">
        <v>116.6742</v>
      </c>
      <c r="CI69" s="186">
        <v>381.78564</v>
      </c>
      <c r="CJ69" s="186">
        <v>367.70416</v>
      </c>
      <c r="CK69" s="186">
        <v>281.22012000000001</v>
      </c>
      <c r="CL69" s="186">
        <v>465.4812</v>
      </c>
      <c r="CM69" s="186">
        <v>447.88006999999999</v>
      </c>
      <c r="CN69" s="186">
        <v>298.53969999999998</v>
      </c>
      <c r="CO69" s="186">
        <v>310.33269999999999</v>
      </c>
      <c r="CP69" s="186">
        <v>299.69492000000002</v>
      </c>
      <c r="CQ69" s="186">
        <v>228.19743</v>
      </c>
      <c r="CR69" s="186">
        <v>248.99895000000001</v>
      </c>
      <c r="CS69" s="186">
        <v>237.40755999999999</v>
      </c>
      <c r="CT69" s="186">
        <v>208.80023</v>
      </c>
      <c r="CU69" s="186">
        <v>182.91839999999999</v>
      </c>
      <c r="CV69" s="186">
        <v>163.14821000000001</v>
      </c>
      <c r="CW69" s="186">
        <v>153.04155</v>
      </c>
      <c r="CX69" s="186">
        <v>152.61179999999999</v>
      </c>
      <c r="CY69" s="186">
        <v>148.60864000000001</v>
      </c>
      <c r="CZ69" s="186">
        <v>151.84303</v>
      </c>
      <c r="DA69" s="188"/>
      <c r="DB69" s="188"/>
      <c r="DC69" s="188"/>
      <c r="DD69" s="188"/>
      <c r="DE69" s="188"/>
      <c r="DF69" s="188"/>
      <c r="DG69" s="188"/>
      <c r="DH69" s="188"/>
      <c r="DI69" s="188"/>
      <c r="DJ69" s="188"/>
      <c r="DK69" s="188"/>
      <c r="DL69" s="188"/>
      <c r="DM69" s="188"/>
      <c r="DN69" s="188"/>
      <c r="DO69" s="188"/>
      <c r="DP69" s="188"/>
      <c r="DQ69" s="188"/>
      <c r="DR69" s="188"/>
      <c r="DS69" s="188"/>
    </row>
    <row r="70" spans="1:123" s="162" customFormat="1">
      <c r="A70" s="147" t="s">
        <v>40347</v>
      </c>
      <c r="B70" s="147">
        <v>15.6</v>
      </c>
      <c r="C70" s="147">
        <v>0.14616850000000001</v>
      </c>
      <c r="D70" s="171">
        <v>1</v>
      </c>
      <c r="E70" s="171">
        <v>8</v>
      </c>
      <c r="F70" s="171">
        <v>2</v>
      </c>
      <c r="G70" s="171">
        <v>0.60000000000000009</v>
      </c>
      <c r="H70" s="171">
        <v>1.8</v>
      </c>
      <c r="I70" s="173">
        <v>348.20000000000005</v>
      </c>
      <c r="J70" s="173">
        <v>306.20000000000005</v>
      </c>
      <c r="K70" s="150">
        <v>5</v>
      </c>
      <c r="L70" s="150">
        <v>10</v>
      </c>
      <c r="M70" s="150">
        <v>8</v>
      </c>
      <c r="N70" s="150">
        <v>1.6</v>
      </c>
      <c r="O70" s="150">
        <v>12</v>
      </c>
      <c r="P70" s="147">
        <v>1.6657951539714437</v>
      </c>
      <c r="Q70" s="180">
        <f t="shared" si="30"/>
        <v>-6.6</v>
      </c>
      <c r="R70" s="181">
        <f t="shared" si="31"/>
        <v>10.5</v>
      </c>
      <c r="S70" s="181">
        <v>5</v>
      </c>
      <c r="T70" s="182">
        <f t="shared" si="32"/>
        <v>1.6</v>
      </c>
      <c r="U70" s="182">
        <f t="shared" si="33"/>
        <v>10</v>
      </c>
      <c r="V70" s="182">
        <f t="shared" si="34"/>
        <v>8</v>
      </c>
      <c r="W70" s="183">
        <f t="shared" si="35"/>
        <v>1</v>
      </c>
      <c r="X70" s="147" t="s">
        <v>534</v>
      </c>
      <c r="Y70" s="171">
        <f t="shared" si="36"/>
        <v>16.600000000000001</v>
      </c>
      <c r="Z70" s="151">
        <f t="shared" si="37"/>
        <v>75</v>
      </c>
      <c r="AA70" s="151">
        <f t="shared" si="38"/>
        <v>13</v>
      </c>
      <c r="AB70" s="147" t="s">
        <v>5522</v>
      </c>
      <c r="AC70" s="172">
        <f t="shared" si="39"/>
        <v>15.6</v>
      </c>
      <c r="AD70" s="153">
        <f t="shared" si="40"/>
        <v>0.14616850000000001</v>
      </c>
      <c r="AE70" s="153" t="s">
        <v>15490</v>
      </c>
      <c r="AF70" s="153" t="s">
        <v>10504</v>
      </c>
      <c r="AG70" s="153" t="s">
        <v>20451</v>
      </c>
      <c r="AH70" s="153" t="s">
        <v>25409</v>
      </c>
      <c r="AI70" s="151">
        <f t="shared" si="41"/>
        <v>10.5</v>
      </c>
      <c r="AJ70" s="171">
        <f t="shared" si="42"/>
        <v>5.6</v>
      </c>
      <c r="AK70" s="171">
        <f t="shared" si="43"/>
        <v>1</v>
      </c>
      <c r="AL70" s="171">
        <f t="shared" si="43"/>
        <v>8</v>
      </c>
      <c r="AM70" s="171">
        <f t="shared" si="44"/>
        <v>1.8</v>
      </c>
      <c r="AN70" s="171">
        <f t="shared" si="45"/>
        <v>2</v>
      </c>
      <c r="AO70" s="147" t="s">
        <v>30370</v>
      </c>
      <c r="AP70" s="147" t="s">
        <v>35350</v>
      </c>
      <c r="AQ70" s="171">
        <f t="shared" si="46"/>
        <v>0.60000000000000009</v>
      </c>
      <c r="AR70" s="173">
        <f t="shared" si="47"/>
        <v>348.20000000000005</v>
      </c>
      <c r="AS70" s="173">
        <f t="shared" si="47"/>
        <v>306.20000000000005</v>
      </c>
      <c r="AT70" s="173">
        <f t="shared" si="28"/>
        <v>1.56</v>
      </c>
      <c r="AU70" s="172">
        <f t="shared" si="29"/>
        <v>0.41200000000000003</v>
      </c>
      <c r="AV70" s="177" t="s">
        <v>39931</v>
      </c>
      <c r="AW70" s="149"/>
      <c r="AX70" s="149"/>
      <c r="AY70" s="149"/>
      <c r="AZ70" s="149"/>
      <c r="BA70" s="149"/>
      <c r="BB70" s="174"/>
      <c r="BC70" s="174"/>
      <c r="BD70" s="174"/>
      <c r="BE70" s="149"/>
      <c r="BF70" s="149"/>
      <c r="BG70" s="149"/>
      <c r="BH70" s="149"/>
      <c r="BI70" s="149"/>
      <c r="BJ70" s="162">
        <v>0</v>
      </c>
      <c r="BK70" s="149"/>
      <c r="BL70" s="149"/>
      <c r="BM70" s="149"/>
      <c r="BN70" s="149"/>
      <c r="BO70" s="149"/>
      <c r="BP70" s="149"/>
      <c r="BQ70" s="149"/>
      <c r="BR70" s="149"/>
      <c r="BS70" s="149"/>
      <c r="BT70" s="149"/>
      <c r="BU70" s="149"/>
      <c r="BV70" s="149"/>
      <c r="BW70" s="149"/>
      <c r="BX70" s="149"/>
      <c r="BY70" s="185">
        <v>403</v>
      </c>
      <c r="BZ70" s="186">
        <v>70.699600000000004</v>
      </c>
      <c r="CA70" s="186">
        <v>83.016204999999999</v>
      </c>
      <c r="CB70" s="186">
        <v>149.73385999999999</v>
      </c>
      <c r="CC70" s="186">
        <v>109.01186</v>
      </c>
      <c r="CD70" s="186">
        <v>133.32348999999999</v>
      </c>
      <c r="CE70" s="186">
        <v>87.363975999999994</v>
      </c>
      <c r="CF70" s="186">
        <v>40.551246999999996</v>
      </c>
      <c r="CG70" s="186">
        <v>42.569355000000002</v>
      </c>
      <c r="CH70" s="186">
        <v>75.481064000000003</v>
      </c>
      <c r="CI70" s="186">
        <v>626.62725999999998</v>
      </c>
      <c r="CJ70" s="186">
        <v>408.17514</v>
      </c>
      <c r="CK70" s="186">
        <v>240.87025</v>
      </c>
      <c r="CL70" s="186">
        <v>1370.5524</v>
      </c>
      <c r="CM70" s="186">
        <v>718.23022000000003</v>
      </c>
      <c r="CN70" s="186">
        <v>259.77019999999999</v>
      </c>
      <c r="CO70" s="186">
        <v>371.05453</v>
      </c>
      <c r="CP70" s="186">
        <v>242.18332000000001</v>
      </c>
      <c r="CQ70" s="186">
        <v>140.57491999999999</v>
      </c>
      <c r="CR70" s="186">
        <v>283.39159999999998</v>
      </c>
      <c r="CS70" s="186">
        <v>283.66613999999998</v>
      </c>
      <c r="CT70" s="186">
        <v>214.00128000000001</v>
      </c>
      <c r="CU70" s="186">
        <v>167.18903</v>
      </c>
      <c r="CV70" s="186">
        <v>95.586143000000007</v>
      </c>
      <c r="CW70" s="186">
        <v>97.211890999999994</v>
      </c>
      <c r="CX70" s="186">
        <v>113.53988</v>
      </c>
      <c r="CY70" s="186">
        <v>109.22842</v>
      </c>
      <c r="CZ70" s="186">
        <v>95.251914999999997</v>
      </c>
      <c r="DA70" s="188"/>
      <c r="DB70" s="188"/>
      <c r="DC70" s="188"/>
      <c r="DD70" s="188"/>
      <c r="DE70" s="188"/>
      <c r="DF70" s="188"/>
      <c r="DG70" s="188"/>
      <c r="DH70" s="188"/>
      <c r="DI70" s="188"/>
      <c r="DJ70" s="188"/>
      <c r="DK70" s="188"/>
      <c r="DL70" s="188"/>
      <c r="DM70" s="188"/>
      <c r="DN70" s="188"/>
      <c r="DO70" s="188"/>
      <c r="DP70" s="188"/>
      <c r="DQ70" s="188"/>
      <c r="DR70" s="188"/>
      <c r="DS70" s="188"/>
    </row>
    <row r="71" spans="1:123" s="162" customFormat="1">
      <c r="A71" s="147" t="s">
        <v>40260</v>
      </c>
      <c r="B71" s="147">
        <v>14.9</v>
      </c>
      <c r="C71" s="147">
        <v>0.17249099999999998</v>
      </c>
      <c r="D71" s="171">
        <v>2.2000000000000002</v>
      </c>
      <c r="E71" s="171">
        <v>5</v>
      </c>
      <c r="F71" s="171">
        <v>2</v>
      </c>
      <c r="G71" s="171">
        <v>0.2</v>
      </c>
      <c r="H71" s="171">
        <v>1.8</v>
      </c>
      <c r="I71" s="173">
        <v>438.70000000000005</v>
      </c>
      <c r="J71" s="173">
        <v>376.8</v>
      </c>
      <c r="K71" s="150">
        <v>10</v>
      </c>
      <c r="L71" s="150">
        <v>16</v>
      </c>
      <c r="M71" s="150">
        <v>13</v>
      </c>
      <c r="N71" s="150">
        <v>1.6</v>
      </c>
      <c r="O71" s="150">
        <v>24</v>
      </c>
      <c r="P71" s="147">
        <v>1.5839036410802159</v>
      </c>
      <c r="Q71" s="180">
        <f t="shared" si="30"/>
        <v>-11.6</v>
      </c>
      <c r="R71" s="181">
        <f t="shared" si="31"/>
        <v>10.9</v>
      </c>
      <c r="S71" s="181">
        <v>5</v>
      </c>
      <c r="T71" s="182">
        <f t="shared" si="32"/>
        <v>1.6</v>
      </c>
      <c r="U71" s="182">
        <f t="shared" si="33"/>
        <v>16</v>
      </c>
      <c r="V71" s="182">
        <f t="shared" si="34"/>
        <v>13</v>
      </c>
      <c r="W71" s="183">
        <f t="shared" si="35"/>
        <v>4.4000000000000004</v>
      </c>
      <c r="X71" s="147" t="s">
        <v>447</v>
      </c>
      <c r="Y71" s="171">
        <f t="shared" si="36"/>
        <v>19.7</v>
      </c>
      <c r="Z71" s="151">
        <f t="shared" si="37"/>
        <v>166</v>
      </c>
      <c r="AA71" s="151">
        <f t="shared" si="38"/>
        <v>20</v>
      </c>
      <c r="AB71" s="147" t="s">
        <v>5435</v>
      </c>
      <c r="AC71" s="172">
        <f t="shared" si="39"/>
        <v>14.9</v>
      </c>
      <c r="AD71" s="153">
        <f t="shared" si="40"/>
        <v>0.17249099999999998</v>
      </c>
      <c r="AE71" s="153" t="s">
        <v>15403</v>
      </c>
      <c r="AF71" s="153" t="s">
        <v>10417</v>
      </c>
      <c r="AG71" s="153" t="s">
        <v>20364</v>
      </c>
      <c r="AH71" s="153" t="s">
        <v>25322</v>
      </c>
      <c r="AI71" s="151">
        <f t="shared" si="41"/>
        <v>12</v>
      </c>
      <c r="AJ71" s="171">
        <f t="shared" si="42"/>
        <v>5.2</v>
      </c>
      <c r="AK71" s="171">
        <f t="shared" si="43"/>
        <v>2.2000000000000002</v>
      </c>
      <c r="AL71" s="171">
        <f t="shared" si="43"/>
        <v>5</v>
      </c>
      <c r="AM71" s="171">
        <f t="shared" si="44"/>
        <v>1.8</v>
      </c>
      <c r="AN71" s="171">
        <f t="shared" si="45"/>
        <v>2</v>
      </c>
      <c r="AO71" s="147" t="s">
        <v>30283</v>
      </c>
      <c r="AP71" s="147" t="s">
        <v>35263</v>
      </c>
      <c r="AQ71" s="171">
        <f t="shared" si="46"/>
        <v>0.2</v>
      </c>
      <c r="AR71" s="173">
        <f t="shared" si="47"/>
        <v>438.70000000000005</v>
      </c>
      <c r="AS71" s="173">
        <f t="shared" si="47"/>
        <v>376.8</v>
      </c>
      <c r="AT71" s="173">
        <f t="shared" si="28"/>
        <v>1.49</v>
      </c>
      <c r="AU71" s="172">
        <f t="shared" si="29"/>
        <v>0.39800000000000002</v>
      </c>
      <c r="AV71" s="147" t="s">
        <v>39932</v>
      </c>
      <c r="AW71" s="149"/>
      <c r="AX71" s="149"/>
      <c r="AY71" s="149"/>
      <c r="AZ71" s="149"/>
      <c r="BA71" s="149"/>
      <c r="BB71" s="174"/>
      <c r="BC71" s="174"/>
      <c r="BD71" s="174"/>
      <c r="BE71" s="149"/>
      <c r="BF71" s="149"/>
      <c r="BG71" s="149"/>
      <c r="BH71" s="149"/>
      <c r="BI71" s="149"/>
      <c r="BJ71" s="108">
        <v>3.8</v>
      </c>
      <c r="BK71" s="149"/>
      <c r="BL71" s="149"/>
      <c r="BM71" s="149"/>
      <c r="BN71" s="149"/>
      <c r="BO71" s="149"/>
      <c r="BP71" s="149"/>
      <c r="BQ71" s="149"/>
      <c r="BR71" s="149"/>
      <c r="BS71" s="149"/>
      <c r="BT71" s="149"/>
      <c r="BU71" s="149"/>
      <c r="BV71" s="149"/>
      <c r="BW71" s="149"/>
      <c r="BX71" s="149"/>
      <c r="BY71" s="185">
        <v>316</v>
      </c>
      <c r="BZ71" s="186">
        <v>64.133544999999998</v>
      </c>
      <c r="CA71" s="186">
        <v>81.332260000000005</v>
      </c>
      <c r="CB71" s="186">
        <v>143.73034999999999</v>
      </c>
      <c r="CC71" s="186">
        <v>82.619934000000001</v>
      </c>
      <c r="CD71" s="186">
        <v>89.110077000000004</v>
      </c>
      <c r="CE71" s="186">
        <v>113.88254999999999</v>
      </c>
      <c r="CF71" s="186">
        <v>55.311466000000003</v>
      </c>
      <c r="CG71" s="186">
        <v>75.040451000000004</v>
      </c>
      <c r="CH71" s="186">
        <v>71.543380999999997</v>
      </c>
      <c r="CI71" s="186">
        <v>730.44312000000002</v>
      </c>
      <c r="CJ71" s="186">
        <v>596.55542000000003</v>
      </c>
      <c r="CK71" s="186">
        <v>285.08202999999997</v>
      </c>
      <c r="CL71" s="186">
        <v>545.44470000000001</v>
      </c>
      <c r="CM71" s="186">
        <v>441.96584999999999</v>
      </c>
      <c r="CN71" s="186">
        <v>190.36</v>
      </c>
      <c r="CO71" s="186">
        <v>276.21532999999999</v>
      </c>
      <c r="CP71" s="186">
        <v>253.28245999999999</v>
      </c>
      <c r="CQ71" s="186">
        <v>132.40656000000001</v>
      </c>
      <c r="CR71" s="186">
        <v>434.32781999999997</v>
      </c>
      <c r="CS71" s="186">
        <v>399.90845000000002</v>
      </c>
      <c r="CT71" s="186">
        <v>229.06775999999999</v>
      </c>
      <c r="CU71" s="186">
        <v>208.33002999999999</v>
      </c>
      <c r="CV71" s="186">
        <v>125.45638</v>
      </c>
      <c r="CW71" s="186">
        <v>95.727317999999997</v>
      </c>
      <c r="CX71" s="186">
        <v>103.13667</v>
      </c>
      <c r="CY71" s="186">
        <v>99.873931999999996</v>
      </c>
      <c r="CZ71" s="186">
        <v>79.001075999999998</v>
      </c>
      <c r="DA71" s="188"/>
      <c r="DB71" s="188"/>
      <c r="DC71" s="188"/>
      <c r="DD71" s="188"/>
      <c r="DE71" s="188"/>
      <c r="DF71" s="188"/>
      <c r="DG71" s="188"/>
      <c r="DH71" s="188"/>
      <c r="DI71" s="188"/>
      <c r="DJ71" s="188"/>
      <c r="DK71" s="188"/>
      <c r="DL71" s="188"/>
      <c r="DM71" s="188"/>
      <c r="DN71" s="188"/>
      <c r="DO71" s="188"/>
      <c r="DP71" s="188"/>
      <c r="DQ71" s="188"/>
      <c r="DR71" s="188"/>
      <c r="DS71" s="188"/>
    </row>
    <row r="72" spans="1:123" s="162" customFormat="1">
      <c r="A72" s="147" t="s">
        <v>40252</v>
      </c>
      <c r="B72" s="147">
        <v>26.5</v>
      </c>
      <c r="C72" s="147">
        <v>0.22141649999999999</v>
      </c>
      <c r="D72" s="171">
        <v>2</v>
      </c>
      <c r="E72" s="171">
        <v>3.8000000000000003</v>
      </c>
      <c r="F72" s="171">
        <v>2.2000000000000002</v>
      </c>
      <c r="G72" s="171">
        <v>0.60000000000000009</v>
      </c>
      <c r="H72" s="171">
        <v>1.8</v>
      </c>
      <c r="I72" s="173">
        <v>316</v>
      </c>
      <c r="J72" s="173">
        <v>335.6</v>
      </c>
      <c r="K72" s="150">
        <v>18</v>
      </c>
      <c r="L72" s="150">
        <v>4</v>
      </c>
      <c r="M72" s="150">
        <v>6</v>
      </c>
      <c r="N72" s="150">
        <v>0.60000000000000009</v>
      </c>
      <c r="O72" s="150">
        <v>25</v>
      </c>
      <c r="P72" s="147">
        <v>0.54710976795383193</v>
      </c>
      <c r="Q72" s="180">
        <f t="shared" si="30"/>
        <v>-18.600000000000001</v>
      </c>
      <c r="R72" s="181">
        <f t="shared" si="31"/>
        <v>20.9</v>
      </c>
      <c r="S72" s="181">
        <v>5</v>
      </c>
      <c r="T72" s="182">
        <f t="shared" si="32"/>
        <v>0.60000000000000009</v>
      </c>
      <c r="U72" s="182">
        <f t="shared" si="33"/>
        <v>4</v>
      </c>
      <c r="V72" s="182">
        <f t="shared" si="34"/>
        <v>6</v>
      </c>
      <c r="W72" s="183">
        <f t="shared" si="35"/>
        <v>8.4</v>
      </c>
      <c r="X72" s="147" t="s">
        <v>439</v>
      </c>
      <c r="Y72" s="171">
        <f t="shared" si="36"/>
        <v>27.400000000000002</v>
      </c>
      <c r="Z72" s="151">
        <f t="shared" si="37"/>
        <v>43</v>
      </c>
      <c r="AA72" s="151">
        <f t="shared" si="38"/>
        <v>19</v>
      </c>
      <c r="AB72" s="147" t="s">
        <v>5427</v>
      </c>
      <c r="AC72" s="172">
        <f t="shared" si="39"/>
        <v>26.5</v>
      </c>
      <c r="AD72" s="153">
        <f t="shared" si="40"/>
        <v>0.22141649999999999</v>
      </c>
      <c r="AE72" s="153" t="s">
        <v>15395</v>
      </c>
      <c r="AF72" s="153" t="s">
        <v>10409</v>
      </c>
      <c r="AG72" s="153" t="s">
        <v>20356</v>
      </c>
      <c r="AH72" s="153" t="s">
        <v>25315</v>
      </c>
      <c r="AI72" s="151">
        <f t="shared" si="41"/>
        <v>12.6</v>
      </c>
      <c r="AJ72" s="171">
        <f t="shared" si="42"/>
        <v>5.6</v>
      </c>
      <c r="AK72" s="171">
        <f t="shared" si="43"/>
        <v>2</v>
      </c>
      <c r="AL72" s="171">
        <f t="shared" si="43"/>
        <v>3.8000000000000003</v>
      </c>
      <c r="AM72" s="171">
        <f t="shared" si="44"/>
        <v>1.8</v>
      </c>
      <c r="AN72" s="171">
        <f t="shared" si="45"/>
        <v>2.2000000000000002</v>
      </c>
      <c r="AO72" s="147" t="s">
        <v>30275</v>
      </c>
      <c r="AP72" s="147" t="s">
        <v>35255</v>
      </c>
      <c r="AQ72" s="171">
        <f t="shared" si="46"/>
        <v>0.60000000000000009</v>
      </c>
      <c r="AR72" s="173">
        <f t="shared" si="47"/>
        <v>316</v>
      </c>
      <c r="AS72" s="173">
        <f t="shared" si="47"/>
        <v>335.6</v>
      </c>
      <c r="AT72" s="173">
        <f t="shared" si="28"/>
        <v>2.65</v>
      </c>
      <c r="AU72" s="172">
        <f t="shared" si="29"/>
        <v>0.63</v>
      </c>
      <c r="AV72" s="147" t="s">
        <v>39931</v>
      </c>
      <c r="AW72" s="149"/>
      <c r="AX72" s="149"/>
      <c r="AY72" s="149"/>
      <c r="AZ72" s="149"/>
      <c r="BA72" s="149"/>
      <c r="BB72" s="174"/>
      <c r="BC72" s="174"/>
      <c r="BD72" s="174"/>
      <c r="BE72" s="149"/>
      <c r="BF72" s="149"/>
      <c r="BG72" s="149"/>
      <c r="BH72" s="149"/>
      <c r="BI72" s="149"/>
      <c r="BJ72" s="162">
        <v>0</v>
      </c>
      <c r="BK72" s="149"/>
      <c r="BL72" s="149"/>
      <c r="BM72" s="149"/>
      <c r="BN72" s="149"/>
      <c r="BO72" s="149"/>
      <c r="BP72" s="149"/>
      <c r="BQ72" s="149"/>
      <c r="BR72" s="149"/>
      <c r="BS72" s="149"/>
      <c r="BT72" s="149"/>
      <c r="BU72" s="149"/>
      <c r="BV72" s="149"/>
      <c r="BW72" s="149"/>
      <c r="BX72" s="149"/>
      <c r="BY72" s="185">
        <v>308</v>
      </c>
      <c r="BZ72" s="186">
        <v>67.903747999999993</v>
      </c>
      <c r="CA72" s="186">
        <v>69.119774000000007</v>
      </c>
      <c r="CB72" s="186">
        <v>96.845070000000007</v>
      </c>
      <c r="CC72" s="186">
        <v>118.76184000000001</v>
      </c>
      <c r="CD72" s="186">
        <v>121.18313999999999</v>
      </c>
      <c r="CE72" s="186">
        <v>99.799149</v>
      </c>
      <c r="CF72" s="186">
        <v>93.883803999999998</v>
      </c>
      <c r="CG72" s="186">
        <v>98.616034999999997</v>
      </c>
      <c r="CH72" s="186">
        <v>102.06676</v>
      </c>
      <c r="CI72" s="186">
        <v>195.09743</v>
      </c>
      <c r="CJ72" s="186">
        <v>191.60837000000001</v>
      </c>
      <c r="CK72" s="186">
        <v>155.01521</v>
      </c>
      <c r="CL72" s="186">
        <v>236.22594000000001</v>
      </c>
      <c r="CM72" s="186">
        <v>232.22140999999999</v>
      </c>
      <c r="CN72" s="186">
        <v>160.69005000000001</v>
      </c>
      <c r="CO72" s="186">
        <v>170.39530999999999</v>
      </c>
      <c r="CP72" s="186">
        <v>167.97614999999999</v>
      </c>
      <c r="CQ72" s="186">
        <v>130.99178000000001</v>
      </c>
      <c r="CR72" s="186">
        <v>133.03194999999999</v>
      </c>
      <c r="CS72" s="186">
        <v>131.18329</v>
      </c>
      <c r="CT72" s="186">
        <v>126.42028999999999</v>
      </c>
      <c r="CU72" s="186">
        <v>115.43483999999999</v>
      </c>
      <c r="CV72" s="186">
        <v>96.424010999999993</v>
      </c>
      <c r="CW72" s="186">
        <v>100.98827</v>
      </c>
      <c r="CX72" s="186">
        <v>78.644478000000007</v>
      </c>
      <c r="CY72" s="186">
        <v>78.328902999999997</v>
      </c>
      <c r="CZ72" s="186">
        <v>98.440132000000006</v>
      </c>
      <c r="DA72" s="188"/>
      <c r="DB72" s="188"/>
      <c r="DC72" s="188"/>
      <c r="DD72" s="188"/>
      <c r="DE72" s="188"/>
      <c r="DF72" s="188"/>
      <c r="DG72" s="188"/>
      <c r="DH72" s="188"/>
      <c r="DI72" s="188"/>
      <c r="DJ72" s="188"/>
      <c r="DK72" s="188"/>
      <c r="DL72" s="188"/>
      <c r="DM72" s="188"/>
      <c r="DN72" s="188"/>
      <c r="DO72" s="188"/>
      <c r="DP72" s="188"/>
      <c r="DQ72" s="188"/>
      <c r="DR72" s="188"/>
      <c r="DS72" s="188"/>
    </row>
    <row r="73" spans="1:123" s="162" customFormat="1">
      <c r="A73" s="147" t="s">
        <v>40218</v>
      </c>
      <c r="B73" s="147">
        <v>19.5</v>
      </c>
      <c r="C73" s="147">
        <v>0.62194189999999994</v>
      </c>
      <c r="D73" s="171">
        <v>1.6</v>
      </c>
      <c r="E73" s="171">
        <v>8.6</v>
      </c>
      <c r="F73" s="171">
        <v>1.8</v>
      </c>
      <c r="G73" s="171">
        <v>1.4000000000000001</v>
      </c>
      <c r="H73" s="171">
        <v>0.8</v>
      </c>
      <c r="I73" s="173">
        <v>492.8</v>
      </c>
      <c r="J73" s="173">
        <v>408.8</v>
      </c>
      <c r="K73" s="150">
        <v>15</v>
      </c>
      <c r="L73" s="150">
        <v>7</v>
      </c>
      <c r="M73" s="150">
        <v>13</v>
      </c>
      <c r="N73" s="150">
        <v>2.2000000000000002</v>
      </c>
      <c r="O73" s="150">
        <v>22</v>
      </c>
      <c r="P73" s="147">
        <v>2.1978602740291473</v>
      </c>
      <c r="Q73" s="180">
        <f t="shared" si="30"/>
        <v>-17.2</v>
      </c>
      <c r="R73" s="181">
        <f t="shared" si="31"/>
        <v>17</v>
      </c>
      <c r="S73" s="181">
        <v>5</v>
      </c>
      <c r="T73" s="182">
        <f t="shared" si="32"/>
        <v>2.2000000000000002</v>
      </c>
      <c r="U73" s="182">
        <f t="shared" si="33"/>
        <v>7</v>
      </c>
      <c r="V73" s="182">
        <f t="shared" si="34"/>
        <v>13</v>
      </c>
      <c r="W73" s="183">
        <f t="shared" si="35"/>
        <v>6</v>
      </c>
      <c r="X73" s="147" t="s">
        <v>405</v>
      </c>
      <c r="Y73" s="171">
        <f t="shared" si="36"/>
        <v>33.700000000000003</v>
      </c>
      <c r="Z73" s="151">
        <f t="shared" si="37"/>
        <v>220</v>
      </c>
      <c r="AA73" s="151">
        <f t="shared" si="38"/>
        <v>11</v>
      </c>
      <c r="AB73" s="147" t="s">
        <v>5393</v>
      </c>
      <c r="AC73" s="172">
        <f t="shared" si="39"/>
        <v>19.5</v>
      </c>
      <c r="AD73" s="153">
        <f t="shared" si="40"/>
        <v>0.62194189999999994</v>
      </c>
      <c r="AE73" s="153" t="s">
        <v>15361</v>
      </c>
      <c r="AF73" s="153" t="s">
        <v>10375</v>
      </c>
      <c r="AG73" s="153" t="s">
        <v>20322</v>
      </c>
      <c r="AH73" s="153" t="s">
        <v>25281</v>
      </c>
      <c r="AI73" s="151">
        <f t="shared" si="41"/>
        <v>10.199999999999999</v>
      </c>
      <c r="AJ73" s="171">
        <f t="shared" si="42"/>
        <v>6.4</v>
      </c>
      <c r="AK73" s="171">
        <f t="shared" si="43"/>
        <v>1.6</v>
      </c>
      <c r="AL73" s="171">
        <f t="shared" si="43"/>
        <v>8.6</v>
      </c>
      <c r="AM73" s="171">
        <f t="shared" si="44"/>
        <v>0.8</v>
      </c>
      <c r="AN73" s="171">
        <f t="shared" si="45"/>
        <v>1.8</v>
      </c>
      <c r="AO73" s="147" t="s">
        <v>30241</v>
      </c>
      <c r="AP73" s="147" t="s">
        <v>35221</v>
      </c>
      <c r="AQ73" s="171">
        <f t="shared" si="46"/>
        <v>1.4000000000000001</v>
      </c>
      <c r="AR73" s="173">
        <f t="shared" si="47"/>
        <v>492.8</v>
      </c>
      <c r="AS73" s="173">
        <f t="shared" si="47"/>
        <v>408.8</v>
      </c>
      <c r="AT73" s="173">
        <f t="shared" si="28"/>
        <v>1.95</v>
      </c>
      <c r="AU73" s="172">
        <f t="shared" si="29"/>
        <v>0.49</v>
      </c>
      <c r="AV73" s="147" t="s">
        <v>39932</v>
      </c>
      <c r="AW73" s="149"/>
      <c r="AX73" s="149"/>
      <c r="AY73" s="149"/>
      <c r="AZ73" s="149"/>
      <c r="BA73" s="149"/>
      <c r="BB73" s="174"/>
      <c r="BC73" s="174"/>
      <c r="BD73" s="174"/>
      <c r="BE73" s="149"/>
      <c r="BF73" s="149"/>
      <c r="BG73" s="149"/>
      <c r="BH73" s="149"/>
      <c r="BI73" s="149"/>
      <c r="BJ73" s="108">
        <v>13.3</v>
      </c>
      <c r="BK73" s="149"/>
      <c r="BL73" s="149"/>
      <c r="BM73" s="149"/>
      <c r="BN73" s="149"/>
      <c r="BO73" s="149"/>
      <c r="BP73" s="149"/>
      <c r="BQ73" s="149"/>
      <c r="BR73" s="149"/>
      <c r="BS73" s="149"/>
      <c r="BT73" s="149"/>
      <c r="BU73" s="149"/>
      <c r="BV73" s="149"/>
      <c r="BW73" s="149"/>
      <c r="BX73" s="149"/>
      <c r="BY73" s="185">
        <v>274</v>
      </c>
      <c r="BZ73" s="186">
        <v>64.728485000000006</v>
      </c>
      <c r="CA73" s="186">
        <v>65.949950999999999</v>
      </c>
      <c r="CB73" s="186">
        <v>84.377776999999995</v>
      </c>
      <c r="CC73" s="186">
        <v>90.168998999999999</v>
      </c>
      <c r="CD73" s="186">
        <v>86.413169999999994</v>
      </c>
      <c r="CE73" s="186">
        <v>83.567390000000003</v>
      </c>
      <c r="CF73" s="186">
        <v>56.568443000000002</v>
      </c>
      <c r="CG73" s="186">
        <v>57.598399999999998</v>
      </c>
      <c r="CH73" s="186">
        <v>72.989249999999998</v>
      </c>
      <c r="CI73" s="186">
        <v>267.20049999999998</v>
      </c>
      <c r="CJ73" s="186">
        <v>233.64608999999999</v>
      </c>
      <c r="CK73" s="186">
        <v>127.53776999999999</v>
      </c>
      <c r="CL73" s="186">
        <v>327.60721000000001</v>
      </c>
      <c r="CM73" s="186">
        <v>289.15625</v>
      </c>
      <c r="CN73" s="186">
        <v>135.12132</v>
      </c>
      <c r="CO73" s="186">
        <v>190.75163000000001</v>
      </c>
      <c r="CP73" s="186">
        <v>174.30849000000001</v>
      </c>
      <c r="CQ73" s="186">
        <v>105.14994</v>
      </c>
      <c r="CR73" s="186">
        <v>184.29039</v>
      </c>
      <c r="CS73" s="186">
        <v>166.20853</v>
      </c>
      <c r="CT73" s="186">
        <v>113.76698</v>
      </c>
      <c r="CU73" s="186">
        <v>107.54208</v>
      </c>
      <c r="CV73" s="186">
        <v>87.290733000000003</v>
      </c>
      <c r="CW73" s="186">
        <v>87.791611000000003</v>
      </c>
      <c r="CX73" s="186">
        <v>105.61505</v>
      </c>
      <c r="CY73" s="186">
        <v>99.595505000000003</v>
      </c>
      <c r="CZ73" s="186">
        <v>87.674103000000002</v>
      </c>
      <c r="DA73" s="188"/>
      <c r="DB73" s="188"/>
      <c r="DC73" s="188"/>
      <c r="DD73" s="188"/>
      <c r="DE73" s="188"/>
      <c r="DF73" s="188"/>
      <c r="DG73" s="188"/>
      <c r="DH73" s="188"/>
      <c r="DI73" s="188"/>
      <c r="DJ73" s="188"/>
      <c r="DK73" s="188"/>
      <c r="DL73" s="188"/>
      <c r="DM73" s="188"/>
      <c r="DN73" s="188"/>
      <c r="DO73" s="188"/>
      <c r="DP73" s="188"/>
      <c r="DQ73" s="188"/>
      <c r="DR73" s="188"/>
      <c r="DS73" s="188"/>
    </row>
    <row r="74" spans="1:123" s="162" customFormat="1">
      <c r="A74" s="147" t="s">
        <v>40292</v>
      </c>
      <c r="B74" s="147">
        <v>16.900000000000002</v>
      </c>
      <c r="C74" s="147">
        <v>0.36127419999999999</v>
      </c>
      <c r="D74" s="171">
        <v>3</v>
      </c>
      <c r="E74" s="171">
        <v>9.8000000000000007</v>
      </c>
      <c r="F74" s="171">
        <v>2.4000000000000004</v>
      </c>
      <c r="G74" s="171">
        <v>0</v>
      </c>
      <c r="H74" s="171">
        <v>1.6</v>
      </c>
      <c r="I74" s="173">
        <v>411.5</v>
      </c>
      <c r="J74" s="173">
        <v>304.60000000000002</v>
      </c>
      <c r="K74" s="150">
        <v>8</v>
      </c>
      <c r="L74" s="150">
        <v>13</v>
      </c>
      <c r="M74" s="150">
        <v>11</v>
      </c>
      <c r="N74" s="150">
        <v>2.4000000000000004</v>
      </c>
      <c r="O74" s="150">
        <v>11</v>
      </c>
      <c r="P74" s="147">
        <v>2.3515150888668246</v>
      </c>
      <c r="Q74" s="180">
        <f t="shared" si="30"/>
        <v>-10.4</v>
      </c>
      <c r="R74" s="181">
        <f t="shared" si="31"/>
        <v>9.6</v>
      </c>
      <c r="S74" s="181">
        <v>5</v>
      </c>
      <c r="T74" s="182">
        <f t="shared" si="32"/>
        <v>2.4000000000000004</v>
      </c>
      <c r="U74" s="182">
        <f t="shared" si="33"/>
        <v>13</v>
      </c>
      <c r="V74" s="182">
        <f t="shared" si="34"/>
        <v>11</v>
      </c>
      <c r="W74" s="183">
        <f t="shared" si="35"/>
        <v>1.6</v>
      </c>
      <c r="X74" s="147" t="s">
        <v>479</v>
      </c>
      <c r="Y74" s="171">
        <f t="shared" si="36"/>
        <v>17.900000000000002</v>
      </c>
      <c r="Z74" s="151">
        <f t="shared" si="37"/>
        <v>138</v>
      </c>
      <c r="AA74" s="151">
        <f t="shared" si="38"/>
        <v>22</v>
      </c>
      <c r="AB74" s="147" t="s">
        <v>5467</v>
      </c>
      <c r="AC74" s="172">
        <f t="shared" si="39"/>
        <v>16.900000000000002</v>
      </c>
      <c r="AD74" s="153">
        <f t="shared" si="40"/>
        <v>0.36127419999999999</v>
      </c>
      <c r="AE74" s="153" t="s">
        <v>15435</v>
      </c>
      <c r="AF74" s="153" t="s">
        <v>10449</v>
      </c>
      <c r="AG74" s="153" t="s">
        <v>20396</v>
      </c>
      <c r="AH74" s="153" t="s">
        <v>25354</v>
      </c>
      <c r="AI74" s="151">
        <f t="shared" si="41"/>
        <v>9.6</v>
      </c>
      <c r="AJ74" s="171">
        <f t="shared" si="42"/>
        <v>5</v>
      </c>
      <c r="AK74" s="171">
        <f t="shared" si="43"/>
        <v>3</v>
      </c>
      <c r="AL74" s="171">
        <f t="shared" si="43"/>
        <v>9.8000000000000007</v>
      </c>
      <c r="AM74" s="171">
        <f t="shared" si="44"/>
        <v>1.6</v>
      </c>
      <c r="AN74" s="171">
        <f t="shared" si="45"/>
        <v>2.4000000000000004</v>
      </c>
      <c r="AO74" s="147" t="s">
        <v>30315</v>
      </c>
      <c r="AP74" s="147" t="s">
        <v>35295</v>
      </c>
      <c r="AQ74" s="171">
        <f t="shared" si="46"/>
        <v>0</v>
      </c>
      <c r="AR74" s="173">
        <f t="shared" si="47"/>
        <v>411.5</v>
      </c>
      <c r="AS74" s="173">
        <f t="shared" si="47"/>
        <v>304.60000000000002</v>
      </c>
      <c r="AT74" s="173">
        <f t="shared" si="28"/>
        <v>1.69</v>
      </c>
      <c r="AU74" s="172">
        <f t="shared" si="29"/>
        <v>0.43799999999999994</v>
      </c>
      <c r="AV74" s="147" t="s">
        <v>39931</v>
      </c>
      <c r="AW74" s="149"/>
      <c r="AX74" s="149"/>
      <c r="AY74" s="149"/>
      <c r="AZ74" s="149"/>
      <c r="BA74" s="149"/>
      <c r="BB74" s="174"/>
      <c r="BC74" s="174"/>
      <c r="BD74" s="174"/>
      <c r="BE74" s="149"/>
      <c r="BF74" s="149"/>
      <c r="BG74" s="149"/>
      <c r="BH74" s="149"/>
      <c r="BI74" s="149"/>
      <c r="BJ74" s="162">
        <v>0</v>
      </c>
      <c r="BK74" s="149"/>
      <c r="BL74" s="149"/>
      <c r="BM74" s="149"/>
      <c r="BN74" s="149"/>
      <c r="BO74" s="149"/>
      <c r="BP74" s="149"/>
      <c r="BQ74" s="149"/>
      <c r="BR74" s="149"/>
      <c r="BS74" s="149"/>
      <c r="BT74" s="149"/>
      <c r="BU74" s="149"/>
      <c r="BV74" s="149"/>
      <c r="BW74" s="149"/>
      <c r="BX74" s="149"/>
      <c r="BY74" s="185">
        <v>348</v>
      </c>
      <c r="BZ74" s="186">
        <v>68.052764999999994</v>
      </c>
      <c r="CA74" s="186">
        <v>80.674080000000004</v>
      </c>
      <c r="CB74" s="186">
        <v>223.22875999999999</v>
      </c>
      <c r="CC74" s="186">
        <v>190.65472</v>
      </c>
      <c r="CD74" s="186">
        <v>238.67451</v>
      </c>
      <c r="CE74" s="186">
        <v>202.57808</v>
      </c>
      <c r="CF74" s="186">
        <v>65.611014999999995</v>
      </c>
      <c r="CG74" s="186">
        <v>66.651390000000006</v>
      </c>
      <c r="CH74" s="186">
        <v>138.30010999999999</v>
      </c>
      <c r="CI74" s="186">
        <v>964.87463000000002</v>
      </c>
      <c r="CJ74" s="186">
        <v>867.38306</v>
      </c>
      <c r="CK74" s="186">
        <v>575.84540000000004</v>
      </c>
      <c r="CL74" s="186">
        <v>1386.7635</v>
      </c>
      <c r="CM74" s="186">
        <v>1103.0083999999999</v>
      </c>
      <c r="CN74" s="186">
        <v>532.79651000000001</v>
      </c>
      <c r="CO74" s="186">
        <v>506.54584</v>
      </c>
      <c r="CP74" s="186">
        <v>478.23199</v>
      </c>
      <c r="CQ74" s="186">
        <v>311.21408000000002</v>
      </c>
      <c r="CR74" s="186">
        <v>601.11255000000006</v>
      </c>
      <c r="CS74" s="186">
        <v>599.74878000000001</v>
      </c>
      <c r="CT74" s="186">
        <v>491.78796</v>
      </c>
      <c r="CU74" s="186">
        <v>370.99768</v>
      </c>
      <c r="CV74" s="186">
        <v>184.32245</v>
      </c>
      <c r="CW74" s="186">
        <v>200.17775</v>
      </c>
      <c r="CX74" s="186">
        <v>189.70981</v>
      </c>
      <c r="CY74" s="186">
        <v>189.58865</v>
      </c>
      <c r="CZ74" s="186">
        <v>191.43944999999999</v>
      </c>
      <c r="DA74" s="188"/>
      <c r="DB74" s="188"/>
      <c r="DC74" s="188"/>
      <c r="DD74" s="188"/>
      <c r="DE74" s="188"/>
      <c r="DF74" s="188"/>
      <c r="DG74" s="188"/>
      <c r="DH74" s="188"/>
      <c r="DI74" s="188"/>
      <c r="DJ74" s="188"/>
      <c r="DK74" s="188"/>
      <c r="DL74" s="188"/>
      <c r="DM74" s="188"/>
      <c r="DN74" s="188"/>
      <c r="DO74" s="188"/>
      <c r="DP74" s="188"/>
      <c r="DQ74" s="188"/>
      <c r="DR74" s="188"/>
      <c r="DS74" s="188"/>
    </row>
    <row r="75" spans="1:123">
      <c r="A75" s="147" t="s">
        <v>40192</v>
      </c>
      <c r="B75" s="147">
        <v>10.4</v>
      </c>
      <c r="C75" s="147">
        <v>0.10796760000000001</v>
      </c>
      <c r="D75" s="171">
        <v>2.4000000000000004</v>
      </c>
      <c r="E75" s="171">
        <v>5.4</v>
      </c>
      <c r="F75" s="171">
        <v>2.8000000000000003</v>
      </c>
      <c r="G75" s="171">
        <v>1.8</v>
      </c>
      <c r="H75" s="171">
        <v>2.4000000000000004</v>
      </c>
      <c r="I75" s="173">
        <v>326.3</v>
      </c>
      <c r="J75" s="173">
        <v>328.70000000000005</v>
      </c>
      <c r="K75" s="150">
        <v>19</v>
      </c>
      <c r="L75" s="150">
        <v>4</v>
      </c>
      <c r="M75" s="150">
        <v>18</v>
      </c>
      <c r="N75" s="150">
        <v>1.2000000000000002</v>
      </c>
      <c r="O75" s="150">
        <v>21</v>
      </c>
      <c r="P75" s="147">
        <v>1.2681215057729442</v>
      </c>
      <c r="Q75" s="180">
        <f t="shared" si="30"/>
        <v>-20.2</v>
      </c>
      <c r="R75" s="181">
        <f t="shared" si="31"/>
        <v>19.7</v>
      </c>
      <c r="S75" s="181">
        <v>5</v>
      </c>
      <c r="T75" s="182">
        <f t="shared" si="32"/>
        <v>1.2000000000000002</v>
      </c>
      <c r="U75" s="182">
        <f t="shared" si="33"/>
        <v>4</v>
      </c>
      <c r="V75" s="182">
        <f t="shared" si="34"/>
        <v>18</v>
      </c>
      <c r="W75" s="183">
        <f t="shared" si="35"/>
        <v>7.2</v>
      </c>
      <c r="X75" s="147" t="s">
        <v>380</v>
      </c>
      <c r="Y75" s="171">
        <f t="shared" si="36"/>
        <v>11.3</v>
      </c>
      <c r="Z75" s="151">
        <f t="shared" si="37"/>
        <v>53</v>
      </c>
      <c r="AA75" s="151">
        <f t="shared" si="38"/>
        <v>24</v>
      </c>
      <c r="AB75" s="147" t="s">
        <v>5367</v>
      </c>
      <c r="AC75" s="172">
        <f t="shared" si="39"/>
        <v>10.4</v>
      </c>
      <c r="AD75" s="153">
        <f t="shared" si="40"/>
        <v>0.10796760000000001</v>
      </c>
      <c r="AE75" s="153" t="s">
        <v>15336</v>
      </c>
      <c r="AF75" s="153" t="s">
        <v>10350</v>
      </c>
      <c r="AG75" s="153" t="s">
        <v>20296</v>
      </c>
      <c r="AH75" s="153" t="s">
        <v>25255</v>
      </c>
      <c r="AI75" s="151">
        <f t="shared" si="41"/>
        <v>11.8</v>
      </c>
      <c r="AJ75" s="171">
        <f t="shared" si="42"/>
        <v>6.8</v>
      </c>
      <c r="AK75" s="171">
        <f t="shared" si="43"/>
        <v>2.4000000000000004</v>
      </c>
      <c r="AL75" s="171">
        <f t="shared" si="43"/>
        <v>5.4</v>
      </c>
      <c r="AM75" s="171">
        <f t="shared" si="44"/>
        <v>2.4000000000000004</v>
      </c>
      <c r="AN75" s="171">
        <f t="shared" si="45"/>
        <v>2.8000000000000003</v>
      </c>
      <c r="AO75" s="147" t="s">
        <v>30215</v>
      </c>
      <c r="AP75" s="147" t="s">
        <v>35195</v>
      </c>
      <c r="AQ75" s="171">
        <f t="shared" si="46"/>
        <v>1.8</v>
      </c>
      <c r="AR75" s="173">
        <f t="shared" si="47"/>
        <v>326.3</v>
      </c>
      <c r="AS75" s="173">
        <f t="shared" si="47"/>
        <v>328.70000000000005</v>
      </c>
      <c r="AT75" s="173">
        <f t="shared" si="28"/>
        <v>1.04</v>
      </c>
      <c r="AU75" s="172">
        <f t="shared" si="29"/>
        <v>0.30800000000000005</v>
      </c>
      <c r="AV75" s="147" t="s">
        <v>39931</v>
      </c>
      <c r="BB75" s="174"/>
      <c r="BC75" s="174"/>
      <c r="BD75" s="174"/>
      <c r="BJ75" s="162">
        <v>0</v>
      </c>
      <c r="BY75" s="185">
        <v>248</v>
      </c>
      <c r="BZ75" s="186">
        <v>61.019672</v>
      </c>
      <c r="CA75" s="186">
        <v>59.929687999999999</v>
      </c>
      <c r="CB75" s="186">
        <v>65.879088999999993</v>
      </c>
      <c r="CC75" s="186">
        <v>102.18756</v>
      </c>
      <c r="CD75" s="186">
        <v>93.208106999999998</v>
      </c>
      <c r="CE75" s="186">
        <v>78.578934000000004</v>
      </c>
      <c r="CF75" s="186">
        <v>82.430747999999994</v>
      </c>
      <c r="CG75" s="186">
        <v>77.589325000000002</v>
      </c>
      <c r="CH75" s="186">
        <v>70.872612000000004</v>
      </c>
      <c r="CI75" s="186">
        <v>192.99875</v>
      </c>
      <c r="CJ75" s="186">
        <v>160.17499000000001</v>
      </c>
      <c r="CK75" s="186">
        <v>88.666466</v>
      </c>
      <c r="CL75" s="186">
        <v>231.05332999999999</v>
      </c>
      <c r="CM75" s="186">
        <v>190.31357</v>
      </c>
      <c r="CN75" s="186">
        <v>94.508560000000003</v>
      </c>
      <c r="CO75" s="186">
        <v>170.08090000000001</v>
      </c>
      <c r="CP75" s="186">
        <v>142.66725</v>
      </c>
      <c r="CQ75" s="186">
        <v>77.441260999999997</v>
      </c>
      <c r="CR75" s="186">
        <v>133.38434000000001</v>
      </c>
      <c r="CS75" s="186">
        <v>115.28211</v>
      </c>
      <c r="CT75" s="186">
        <v>76.581649999999996</v>
      </c>
      <c r="CU75" s="186">
        <v>73.480475999999996</v>
      </c>
      <c r="CV75" s="186">
        <v>72.212463</v>
      </c>
      <c r="CW75" s="186">
        <v>72.765693999999996</v>
      </c>
      <c r="CX75" s="186">
        <v>97.870284999999996</v>
      </c>
      <c r="CY75" s="186">
        <v>87.372589000000005</v>
      </c>
      <c r="CZ75" s="186">
        <v>68.911285000000007</v>
      </c>
      <c r="DA75" s="188"/>
      <c r="DB75" s="188"/>
      <c r="DC75" s="188"/>
      <c r="DD75" s="188"/>
      <c r="DE75" s="188"/>
      <c r="DF75" s="188"/>
      <c r="DG75" s="188"/>
      <c r="DH75" s="188"/>
      <c r="DI75" s="188"/>
      <c r="DJ75" s="188"/>
      <c r="DK75" s="188"/>
      <c r="DL75" s="188"/>
      <c r="DM75" s="188"/>
      <c r="DN75" s="188"/>
      <c r="DO75" s="188"/>
      <c r="DP75" s="188"/>
      <c r="DQ75" s="188"/>
      <c r="DR75" s="188"/>
      <c r="DS75" s="188"/>
    </row>
    <row r="76" spans="1:123" s="162" customFormat="1">
      <c r="A76" s="147" t="s">
        <v>39948</v>
      </c>
      <c r="B76" s="147">
        <v>30.3</v>
      </c>
      <c r="C76" s="147">
        <v>0.57779710000000006</v>
      </c>
      <c r="D76" s="171">
        <v>1.4000000000000001</v>
      </c>
      <c r="E76" s="171">
        <v>8.8000000000000007</v>
      </c>
      <c r="F76" s="171">
        <v>2.4000000000000004</v>
      </c>
      <c r="G76" s="171">
        <v>0.60000000000000009</v>
      </c>
      <c r="H76" s="171">
        <v>1</v>
      </c>
      <c r="I76" s="173">
        <v>382.5</v>
      </c>
      <c r="J76" s="173">
        <v>398.70000000000005</v>
      </c>
      <c r="K76" s="150">
        <v>5</v>
      </c>
      <c r="L76" s="150">
        <v>13</v>
      </c>
      <c r="M76" s="150">
        <v>14</v>
      </c>
      <c r="N76" s="150">
        <v>0.8</v>
      </c>
      <c r="O76" s="150">
        <v>13</v>
      </c>
      <c r="P76" s="147">
        <v>0.73860557692639794</v>
      </c>
      <c r="Q76" s="180">
        <f t="shared" si="30"/>
        <v>-5.8</v>
      </c>
      <c r="R76" s="181">
        <f t="shared" si="31"/>
        <v>9.1999999999999993</v>
      </c>
      <c r="S76" s="181">
        <v>5</v>
      </c>
      <c r="T76" s="182">
        <f t="shared" si="32"/>
        <v>0.8</v>
      </c>
      <c r="U76" s="182">
        <f t="shared" si="33"/>
        <v>13</v>
      </c>
      <c r="V76" s="182">
        <f t="shared" si="34"/>
        <v>14</v>
      </c>
      <c r="W76" s="183">
        <f t="shared" si="35"/>
        <v>1.2000000000000002</v>
      </c>
      <c r="X76" s="147" t="s">
        <v>134</v>
      </c>
      <c r="Y76" s="171">
        <f t="shared" si="36"/>
        <v>31.200000000000003</v>
      </c>
      <c r="Z76" s="151">
        <f t="shared" si="37"/>
        <v>109</v>
      </c>
      <c r="AA76" s="151">
        <f t="shared" si="38"/>
        <v>12</v>
      </c>
      <c r="AB76" s="147" t="s">
        <v>5121</v>
      </c>
      <c r="AC76" s="172">
        <f t="shared" si="39"/>
        <v>30.3</v>
      </c>
      <c r="AD76" s="153">
        <f t="shared" si="40"/>
        <v>0.57779710000000006</v>
      </c>
      <c r="AE76" s="153" t="s">
        <v>15093</v>
      </c>
      <c r="AF76" s="153" t="s">
        <v>10105</v>
      </c>
      <c r="AG76" s="153" t="s">
        <v>20053</v>
      </c>
      <c r="AH76" s="153" t="s">
        <v>25012</v>
      </c>
      <c r="AI76" s="151">
        <f t="shared" si="41"/>
        <v>10.1</v>
      </c>
      <c r="AJ76" s="171">
        <f t="shared" si="42"/>
        <v>5.6</v>
      </c>
      <c r="AK76" s="171">
        <f t="shared" si="43"/>
        <v>1.4000000000000001</v>
      </c>
      <c r="AL76" s="171">
        <f t="shared" si="43"/>
        <v>8.8000000000000007</v>
      </c>
      <c r="AM76" s="171">
        <f t="shared" si="44"/>
        <v>1</v>
      </c>
      <c r="AN76" s="171">
        <f t="shared" si="45"/>
        <v>2.4000000000000004</v>
      </c>
      <c r="AO76" s="147" t="s">
        <v>29969</v>
      </c>
      <c r="AP76" s="147" t="s">
        <v>34951</v>
      </c>
      <c r="AQ76" s="171">
        <f t="shared" si="46"/>
        <v>0.60000000000000009</v>
      </c>
      <c r="AR76" s="173">
        <f t="shared" si="47"/>
        <v>382.5</v>
      </c>
      <c r="AS76" s="173">
        <f t="shared" si="47"/>
        <v>398.70000000000005</v>
      </c>
      <c r="AT76" s="173"/>
      <c r="AU76" s="172">
        <f>AC76/5+1</f>
        <v>7.0600000000000005</v>
      </c>
      <c r="AV76" s="147" t="s">
        <v>39931</v>
      </c>
      <c r="AW76" s="149"/>
      <c r="AX76" s="149"/>
      <c r="AY76" s="149"/>
      <c r="AZ76" s="149">
        <v>152</v>
      </c>
      <c r="BA76" s="149">
        <v>-1</v>
      </c>
      <c r="BB76" s="174">
        <v>37.9</v>
      </c>
      <c r="BC76" s="174">
        <v>58.12</v>
      </c>
      <c r="BD76" s="174">
        <f>((1.092*8.3144*(BA76+273)*(LN(BB76)-1.013)/(0.93-(BA76+273)/(AZ76+273)))*((AZ76-AP76)/(AZ76-BA76))^0.383)*1000/BC76</f>
        <v>196001.90789425041</v>
      </c>
      <c r="BE76" s="184">
        <f>1-EXP(-2.63*(AW76/BD76)*(AZ76-BA76)*(1-((AZ76-AP76)/(AZ76-BA76))^0.38))</f>
        <v>0</v>
      </c>
      <c r="BF76" s="149">
        <f>AD76*AL76*AK76*AN76*AX76</f>
        <v>0</v>
      </c>
      <c r="BG76" s="149" t="e">
        <f>0.07*BF76*BE76/AY76</f>
        <v>#DIV/0!</v>
      </c>
      <c r="BH76" s="149">
        <f>(1-AD76)*AK76*AL76*AN76</f>
        <v>12.483695347200003</v>
      </c>
      <c r="BI76" s="175">
        <f>MROUND(X76,0.1)/5</f>
        <v>6.0400000000000009</v>
      </c>
      <c r="BJ76" s="149">
        <v>0</v>
      </c>
      <c r="BK76" s="176">
        <f>CEILING(AN76,0.2)</f>
        <v>2.4000000000000004</v>
      </c>
      <c r="BL76" s="176">
        <f>AM76</f>
        <v>1</v>
      </c>
      <c r="BM76" s="176">
        <f>CEILING((1-AD76)*AN76,0.2)</f>
        <v>1.2000000000000002</v>
      </c>
      <c r="BN76" s="161" t="e">
        <f>BH76+BG76</f>
        <v>#DIV/0!</v>
      </c>
      <c r="BO76" s="149"/>
      <c r="BP76" s="149"/>
      <c r="BQ76" s="176"/>
      <c r="BR76" s="176"/>
      <c r="BS76" s="176"/>
      <c r="BT76" s="149"/>
      <c r="BU76" s="149"/>
      <c r="BV76" s="149"/>
      <c r="BW76" s="149">
        <f>Z76</f>
        <v>109</v>
      </c>
      <c r="BX76" s="161" t="e">
        <f>BG76/BH76</f>
        <v>#DIV/0!</v>
      </c>
      <c r="BY76" s="185">
        <v>2</v>
      </c>
      <c r="BZ76" s="186">
        <v>100.87437</v>
      </c>
      <c r="CA76" s="186">
        <v>113.67722000000001</v>
      </c>
      <c r="CB76" s="186">
        <v>162.08347000000001</v>
      </c>
      <c r="CC76" s="186">
        <v>114.33546</v>
      </c>
      <c r="CD76" s="186">
        <v>112.87969</v>
      </c>
      <c r="CE76" s="186">
        <v>133.46917999999999</v>
      </c>
      <c r="CF76" s="186">
        <v>46.837563000000003</v>
      </c>
      <c r="CG76" s="186">
        <v>52.587420999999999</v>
      </c>
      <c r="CH76" s="186">
        <v>86.523169999999993</v>
      </c>
      <c r="CI76" s="186">
        <v>634.41785000000004</v>
      </c>
      <c r="CJ76" s="186">
        <v>434.16604999999998</v>
      </c>
      <c r="CK76" s="186">
        <v>264.88443000000001</v>
      </c>
      <c r="CL76" s="186">
        <v>1663.4179999999999</v>
      </c>
      <c r="CM76" s="186">
        <v>634.52173000000005</v>
      </c>
      <c r="CN76" s="186">
        <v>241.77538000000001</v>
      </c>
      <c r="CO76" s="186">
        <v>315.35955999999999</v>
      </c>
      <c r="CP76" s="186">
        <v>220.76751999999999</v>
      </c>
      <c r="CQ76" s="186">
        <v>135.01922999999999</v>
      </c>
      <c r="CR76" s="186">
        <v>130.52875</v>
      </c>
      <c r="CS76" s="186">
        <v>235.69295</v>
      </c>
      <c r="CT76" s="186">
        <v>212.84084999999999</v>
      </c>
      <c r="CU76" s="186">
        <v>209.78905</v>
      </c>
      <c r="CV76" s="186">
        <v>111.03592</v>
      </c>
      <c r="CW76" s="186">
        <v>108.42619999999999</v>
      </c>
      <c r="CX76" s="186">
        <v>73.956092999999996</v>
      </c>
      <c r="CY76" s="186">
        <v>89.019119000000003</v>
      </c>
      <c r="CZ76" s="186">
        <v>88.375754999999998</v>
      </c>
      <c r="DA76" s="190"/>
      <c r="DB76" s="190"/>
      <c r="DC76" s="190"/>
      <c r="DD76" s="190"/>
      <c r="DE76" s="190"/>
      <c r="DF76" s="190"/>
      <c r="DG76" s="190"/>
      <c r="DH76" s="190"/>
      <c r="DI76" s="190"/>
      <c r="DJ76" s="190"/>
      <c r="DK76" s="190"/>
      <c r="DL76" s="190"/>
      <c r="DM76" s="190"/>
      <c r="DN76" s="190"/>
      <c r="DO76" s="190"/>
      <c r="DP76" s="190"/>
      <c r="DQ76" s="190"/>
      <c r="DR76" s="190"/>
      <c r="DS76" s="190"/>
    </row>
    <row r="77" spans="1:123" s="162" customFormat="1">
      <c r="A77" s="147" t="s">
        <v>40365</v>
      </c>
      <c r="B77" s="147">
        <v>35.700000000000003</v>
      </c>
      <c r="C77" s="147">
        <v>0.64633600000000002</v>
      </c>
      <c r="D77" s="171">
        <v>0.8</v>
      </c>
      <c r="E77" s="171">
        <v>7.8000000000000007</v>
      </c>
      <c r="F77" s="171">
        <v>2.6</v>
      </c>
      <c r="G77" s="171">
        <v>0.4</v>
      </c>
      <c r="H77" s="171">
        <v>1</v>
      </c>
      <c r="I77" s="173">
        <v>457.90000000000003</v>
      </c>
      <c r="J77" s="173">
        <v>338</v>
      </c>
      <c r="K77" s="150">
        <v>10</v>
      </c>
      <c r="L77" s="150">
        <v>15</v>
      </c>
      <c r="M77" s="150">
        <v>13</v>
      </c>
      <c r="N77" s="150">
        <v>1</v>
      </c>
      <c r="O77" s="150">
        <v>29</v>
      </c>
      <c r="P77" s="147">
        <v>1.0615039582208321</v>
      </c>
      <c r="Q77" s="180">
        <f t="shared" si="30"/>
        <v>-11</v>
      </c>
      <c r="R77" s="181">
        <f t="shared" si="31"/>
        <v>12.600000000000001</v>
      </c>
      <c r="S77" s="181">
        <v>5</v>
      </c>
      <c r="T77" s="182">
        <f t="shared" si="32"/>
        <v>1</v>
      </c>
      <c r="U77" s="182">
        <f t="shared" si="33"/>
        <v>15</v>
      </c>
      <c r="V77" s="182">
        <f t="shared" si="34"/>
        <v>13</v>
      </c>
      <c r="W77" s="183">
        <f t="shared" si="35"/>
        <v>5.6000000000000005</v>
      </c>
      <c r="X77" s="147" t="s">
        <v>552</v>
      </c>
      <c r="Y77" s="171">
        <f t="shared" si="36"/>
        <v>36.6</v>
      </c>
      <c r="Z77" s="151">
        <f t="shared" si="37"/>
        <v>185</v>
      </c>
      <c r="AA77" s="151">
        <f t="shared" si="38"/>
        <v>9</v>
      </c>
      <c r="AB77" s="147" t="s">
        <v>5540</v>
      </c>
      <c r="AC77" s="172">
        <f t="shared" si="39"/>
        <v>35.700000000000003</v>
      </c>
      <c r="AD77" s="153">
        <f t="shared" si="40"/>
        <v>0.64633600000000002</v>
      </c>
      <c r="AE77" s="153" t="s">
        <v>15507</v>
      </c>
      <c r="AF77" s="153" t="s">
        <v>10522</v>
      </c>
      <c r="AG77" s="153" t="s">
        <v>20469</v>
      </c>
      <c r="AH77" s="153" t="s">
        <v>25427</v>
      </c>
      <c r="AI77" s="151">
        <f t="shared" si="41"/>
        <v>10.6</v>
      </c>
      <c r="AJ77" s="171">
        <f t="shared" si="42"/>
        <v>5.4</v>
      </c>
      <c r="AK77" s="171">
        <f t="shared" si="43"/>
        <v>0.8</v>
      </c>
      <c r="AL77" s="171">
        <f t="shared" si="43"/>
        <v>7.8000000000000007</v>
      </c>
      <c r="AM77" s="171">
        <f t="shared" si="44"/>
        <v>1</v>
      </c>
      <c r="AN77" s="171">
        <f t="shared" si="45"/>
        <v>2.6</v>
      </c>
      <c r="AO77" s="147" t="s">
        <v>30388</v>
      </c>
      <c r="AP77" s="147" t="s">
        <v>35368</v>
      </c>
      <c r="AQ77" s="171">
        <f t="shared" si="46"/>
        <v>0.4</v>
      </c>
      <c r="AR77" s="173">
        <f t="shared" si="47"/>
        <v>457.90000000000003</v>
      </c>
      <c r="AS77" s="173">
        <f t="shared" si="47"/>
        <v>338</v>
      </c>
      <c r="AT77" s="173">
        <f>ROUNDUP(X77/10,2)</f>
        <v>3.57</v>
      </c>
      <c r="AU77" s="172">
        <f>AT77/5+0.1</f>
        <v>0.81399999999999995</v>
      </c>
      <c r="AV77" s="177" t="s">
        <v>39931</v>
      </c>
      <c r="AW77" s="149"/>
      <c r="AX77" s="149"/>
      <c r="AY77" s="149"/>
      <c r="AZ77" s="149"/>
      <c r="BA77" s="149"/>
      <c r="BB77" s="174"/>
      <c r="BC77" s="174"/>
      <c r="BD77" s="174"/>
      <c r="BE77" s="149"/>
      <c r="BF77" s="149"/>
      <c r="BG77" s="149"/>
      <c r="BH77" s="149"/>
      <c r="BI77" s="149"/>
      <c r="BJ77" s="162">
        <v>0</v>
      </c>
      <c r="BK77" s="149"/>
      <c r="BL77" s="149"/>
      <c r="BM77" s="149"/>
      <c r="BN77" s="149"/>
      <c r="BO77" s="149"/>
      <c r="BP77" s="149"/>
      <c r="BQ77" s="149"/>
      <c r="BR77" s="149"/>
      <c r="BS77" s="149"/>
      <c r="BT77" s="149"/>
      <c r="BU77" s="149"/>
      <c r="BV77" s="149"/>
      <c r="BW77" s="149"/>
      <c r="BX77" s="149"/>
      <c r="BY77" s="185">
        <v>421</v>
      </c>
      <c r="BZ77" s="186">
        <v>66.808684999999997</v>
      </c>
      <c r="CA77" s="186">
        <v>88.452697999999998</v>
      </c>
      <c r="CB77" s="186">
        <v>127.667</v>
      </c>
      <c r="CC77" s="186">
        <v>74.296463000000003</v>
      </c>
      <c r="CD77" s="186">
        <v>71.754577999999995</v>
      </c>
      <c r="CE77" s="186">
        <v>86.080948000000006</v>
      </c>
      <c r="CF77" s="186">
        <v>31.622478000000001</v>
      </c>
      <c r="CG77" s="186">
        <v>36.079932999999997</v>
      </c>
      <c r="CH77" s="186">
        <v>50.242587999999998</v>
      </c>
      <c r="CI77" s="186">
        <v>520.19695999999999</v>
      </c>
      <c r="CJ77" s="186">
        <v>378.75452000000001</v>
      </c>
      <c r="CK77" s="186">
        <v>205.56713999999999</v>
      </c>
      <c r="CL77" s="186">
        <v>351.75277999999997</v>
      </c>
      <c r="CM77" s="186">
        <v>285.91989000000001</v>
      </c>
      <c r="CN77" s="186">
        <v>164.06255999999999</v>
      </c>
      <c r="CO77" s="186">
        <v>97.081596000000005</v>
      </c>
      <c r="CP77" s="186">
        <v>90.877678000000003</v>
      </c>
      <c r="CQ77" s="186">
        <v>70.968604999999997</v>
      </c>
      <c r="CR77" s="186">
        <v>264.10660000000001</v>
      </c>
      <c r="CS77" s="186">
        <v>231.74017000000001</v>
      </c>
      <c r="CT77" s="186">
        <v>179.86885000000001</v>
      </c>
      <c r="CU77" s="186">
        <v>152.7903</v>
      </c>
      <c r="CV77" s="186">
        <v>84.163878999999994</v>
      </c>
      <c r="CW77" s="186">
        <v>58.765037999999997</v>
      </c>
      <c r="CX77" s="186">
        <v>54.157969999999999</v>
      </c>
      <c r="CY77" s="186">
        <v>55.306933999999998</v>
      </c>
      <c r="CZ77" s="186">
        <v>57.104942000000001</v>
      </c>
      <c r="DA77" s="188"/>
      <c r="DB77" s="188"/>
      <c r="DC77" s="188"/>
      <c r="DD77" s="188"/>
      <c r="DE77" s="188"/>
      <c r="DF77" s="188"/>
      <c r="DG77" s="188"/>
      <c r="DH77" s="188"/>
      <c r="DI77" s="188"/>
      <c r="DJ77" s="188"/>
      <c r="DK77" s="188"/>
      <c r="DL77" s="188"/>
      <c r="DM77" s="188"/>
      <c r="DN77" s="188"/>
      <c r="DO77" s="188"/>
      <c r="DP77" s="188"/>
      <c r="DQ77" s="188"/>
      <c r="DR77" s="188"/>
      <c r="DS77" s="188"/>
    </row>
    <row r="78" spans="1:123" s="162" customFormat="1">
      <c r="A78" s="147" t="s">
        <v>40240</v>
      </c>
      <c r="B78" s="147">
        <v>16.8</v>
      </c>
      <c r="C78" s="147">
        <v>0.52386220000000006</v>
      </c>
      <c r="D78" s="171">
        <v>2.6</v>
      </c>
      <c r="E78" s="171">
        <v>5.4</v>
      </c>
      <c r="F78" s="171">
        <v>2.4000000000000004</v>
      </c>
      <c r="G78" s="171">
        <v>1.2000000000000002</v>
      </c>
      <c r="H78" s="171">
        <v>1.2000000000000002</v>
      </c>
      <c r="I78" s="173">
        <v>325.60000000000002</v>
      </c>
      <c r="J78" s="173">
        <v>395.1</v>
      </c>
      <c r="K78" s="150">
        <v>16</v>
      </c>
      <c r="L78" s="150">
        <v>9</v>
      </c>
      <c r="M78" s="150">
        <v>9</v>
      </c>
      <c r="N78" s="150">
        <v>1.8</v>
      </c>
      <c r="O78" s="150">
        <v>28</v>
      </c>
      <c r="P78" s="147">
        <v>1.7397559199794776</v>
      </c>
      <c r="Q78" s="180">
        <f t="shared" si="30"/>
        <v>-17.8</v>
      </c>
      <c r="R78" s="181">
        <f t="shared" si="31"/>
        <v>18.600000000000001</v>
      </c>
      <c r="S78" s="181">
        <v>5</v>
      </c>
      <c r="T78" s="182">
        <f t="shared" si="32"/>
        <v>1.8</v>
      </c>
      <c r="U78" s="182">
        <f t="shared" si="33"/>
        <v>9</v>
      </c>
      <c r="V78" s="182">
        <f t="shared" si="34"/>
        <v>9</v>
      </c>
      <c r="W78" s="183">
        <f t="shared" si="35"/>
        <v>8.6</v>
      </c>
      <c r="X78" s="147" t="s">
        <v>427</v>
      </c>
      <c r="Y78" s="171">
        <f t="shared" si="36"/>
        <v>25.7</v>
      </c>
      <c r="Z78" s="151">
        <f t="shared" si="37"/>
        <v>53</v>
      </c>
      <c r="AA78" s="151">
        <f t="shared" si="38"/>
        <v>18</v>
      </c>
      <c r="AB78" s="147" t="s">
        <v>5415</v>
      </c>
      <c r="AC78" s="172">
        <f t="shared" si="39"/>
        <v>16.8</v>
      </c>
      <c r="AD78" s="153">
        <f t="shared" si="40"/>
        <v>0.52386220000000006</v>
      </c>
      <c r="AE78" s="153" t="s">
        <v>15383</v>
      </c>
      <c r="AF78" s="153" t="s">
        <v>10397</v>
      </c>
      <c r="AG78" s="153" t="s">
        <v>20344</v>
      </c>
      <c r="AH78" s="153" t="s">
        <v>25303</v>
      </c>
      <c r="AI78" s="151">
        <f t="shared" si="41"/>
        <v>11.8</v>
      </c>
      <c r="AJ78" s="171">
        <f t="shared" si="42"/>
        <v>6.2</v>
      </c>
      <c r="AK78" s="171">
        <f t="shared" si="43"/>
        <v>2.6</v>
      </c>
      <c r="AL78" s="171">
        <f t="shared" si="43"/>
        <v>5.4</v>
      </c>
      <c r="AM78" s="171">
        <f t="shared" si="44"/>
        <v>1.2000000000000002</v>
      </c>
      <c r="AN78" s="171">
        <f t="shared" si="45"/>
        <v>2.4000000000000004</v>
      </c>
      <c r="AO78" s="147" t="s">
        <v>30263</v>
      </c>
      <c r="AP78" s="147" t="s">
        <v>35243</v>
      </c>
      <c r="AQ78" s="171">
        <f t="shared" si="46"/>
        <v>1.2000000000000002</v>
      </c>
      <c r="AR78" s="173">
        <f t="shared" si="47"/>
        <v>325.60000000000002</v>
      </c>
      <c r="AS78" s="173">
        <f t="shared" si="47"/>
        <v>395.1</v>
      </c>
      <c r="AT78" s="173">
        <f>ROUNDUP(X78/10,2)</f>
        <v>1.68</v>
      </c>
      <c r="AU78" s="172">
        <f>AT78/5+0.1</f>
        <v>0.43599999999999994</v>
      </c>
      <c r="AV78" s="147" t="s">
        <v>39932</v>
      </c>
      <c r="AW78" s="149"/>
      <c r="AX78" s="149"/>
      <c r="AY78" s="149"/>
      <c r="AZ78" s="149"/>
      <c r="BA78" s="149"/>
      <c r="BB78" s="174"/>
      <c r="BC78" s="174"/>
      <c r="BD78" s="174"/>
      <c r="BE78" s="149"/>
      <c r="BF78" s="149"/>
      <c r="BG78" s="149"/>
      <c r="BH78" s="149"/>
      <c r="BI78" s="149"/>
      <c r="BJ78" s="108">
        <v>8</v>
      </c>
      <c r="BK78" s="149"/>
      <c r="BL78" s="149"/>
      <c r="BM78" s="149"/>
      <c r="BN78" s="149"/>
      <c r="BO78" s="149"/>
      <c r="BP78" s="149"/>
      <c r="BQ78" s="149"/>
      <c r="BR78" s="149"/>
      <c r="BS78" s="149"/>
      <c r="BT78" s="149"/>
      <c r="BU78" s="149"/>
      <c r="BV78" s="149"/>
      <c r="BW78" s="149"/>
      <c r="BX78" s="149"/>
      <c r="BY78" s="185">
        <v>296</v>
      </c>
      <c r="BZ78" s="186">
        <v>65.097686999999993</v>
      </c>
      <c r="CA78" s="186">
        <v>65.722381999999996</v>
      </c>
      <c r="CB78" s="186">
        <v>91.168762000000001</v>
      </c>
      <c r="CC78" s="186">
        <v>91.542366000000001</v>
      </c>
      <c r="CD78" s="186">
        <v>98.487517999999994</v>
      </c>
      <c r="CE78" s="186">
        <v>74.215148999999997</v>
      </c>
      <c r="CF78" s="186">
        <v>60.801464000000003</v>
      </c>
      <c r="CG78" s="186">
        <v>73.286086999999995</v>
      </c>
      <c r="CH78" s="186">
        <v>76.475516999999996</v>
      </c>
      <c r="CI78" s="186">
        <v>239.88432</v>
      </c>
      <c r="CJ78" s="186">
        <v>234.20089999999999</v>
      </c>
      <c r="CK78" s="186">
        <v>154.65647999999999</v>
      </c>
      <c r="CL78" s="186">
        <v>295.30194</v>
      </c>
      <c r="CM78" s="186">
        <v>287.74871999999999</v>
      </c>
      <c r="CN78" s="186">
        <v>158.36574999999999</v>
      </c>
      <c r="CO78" s="186">
        <v>177.07909000000001</v>
      </c>
      <c r="CP78" s="186">
        <v>173.46184</v>
      </c>
      <c r="CQ78" s="186">
        <v>119.07556</v>
      </c>
      <c r="CR78" s="186">
        <v>166.23992999999999</v>
      </c>
      <c r="CS78" s="186">
        <v>163.98799</v>
      </c>
      <c r="CT78" s="186">
        <v>134.63731000000001</v>
      </c>
      <c r="CU78" s="186">
        <v>127.63262</v>
      </c>
      <c r="CV78" s="186">
        <v>106.7283</v>
      </c>
      <c r="CW78" s="186">
        <v>99.844086000000004</v>
      </c>
      <c r="CX78" s="186">
        <v>100.49466</v>
      </c>
      <c r="CY78" s="186">
        <v>98.905533000000005</v>
      </c>
      <c r="CZ78" s="186">
        <v>99.531647000000007</v>
      </c>
      <c r="DA78" s="188"/>
      <c r="DB78" s="188"/>
      <c r="DC78" s="188"/>
      <c r="DD78" s="188"/>
      <c r="DE78" s="188"/>
      <c r="DF78" s="188"/>
      <c r="DG78" s="188"/>
      <c r="DH78" s="188"/>
      <c r="DI78" s="188"/>
      <c r="DJ78" s="188"/>
      <c r="DK78" s="188"/>
      <c r="DL78" s="188"/>
      <c r="DM78" s="188"/>
      <c r="DN78" s="188"/>
      <c r="DO78" s="188"/>
      <c r="DP78" s="188"/>
      <c r="DQ78" s="188"/>
      <c r="DR78" s="188"/>
      <c r="DS78" s="188"/>
    </row>
    <row r="79" spans="1:123" s="162" customFormat="1">
      <c r="A79" s="147" t="s">
        <v>40432</v>
      </c>
      <c r="B79" s="147">
        <v>24.200000000000003</v>
      </c>
      <c r="C79" s="147">
        <v>0.18901370000000001</v>
      </c>
      <c r="D79" s="171">
        <v>2</v>
      </c>
      <c r="E79" s="171">
        <v>3</v>
      </c>
      <c r="F79" s="171">
        <v>3</v>
      </c>
      <c r="G79" s="171">
        <v>0</v>
      </c>
      <c r="H79" s="171">
        <v>2.6</v>
      </c>
      <c r="I79" s="173">
        <v>284.3</v>
      </c>
      <c r="J79" s="173">
        <v>423.3</v>
      </c>
      <c r="K79" s="150">
        <v>15</v>
      </c>
      <c r="L79" s="150">
        <v>9</v>
      </c>
      <c r="M79" s="150">
        <v>4</v>
      </c>
      <c r="N79" s="150">
        <v>2</v>
      </c>
      <c r="O79" s="150">
        <v>22</v>
      </c>
      <c r="P79" s="147">
        <v>2.0772465639713831</v>
      </c>
      <c r="Q79" s="180">
        <f t="shared" si="30"/>
        <v>-17</v>
      </c>
      <c r="R79" s="181">
        <f t="shared" si="31"/>
        <v>16</v>
      </c>
      <c r="S79" s="181">
        <v>5</v>
      </c>
      <c r="T79" s="182">
        <f t="shared" si="32"/>
        <v>2</v>
      </c>
      <c r="U79" s="182">
        <f t="shared" si="33"/>
        <v>9</v>
      </c>
      <c r="V79" s="182">
        <f t="shared" si="34"/>
        <v>4</v>
      </c>
      <c r="W79" s="183">
        <f t="shared" si="35"/>
        <v>6</v>
      </c>
      <c r="X79" s="147" t="s">
        <v>619</v>
      </c>
      <c r="Y79" s="171">
        <f t="shared" si="36"/>
        <v>30.8</v>
      </c>
      <c r="Z79" s="151">
        <f t="shared" si="37"/>
        <v>11</v>
      </c>
      <c r="AA79" s="151">
        <f t="shared" si="38"/>
        <v>23</v>
      </c>
      <c r="AB79" s="147" t="s">
        <v>5607</v>
      </c>
      <c r="AC79" s="172">
        <f t="shared" si="39"/>
        <v>24.200000000000003</v>
      </c>
      <c r="AD79" s="153">
        <f t="shared" si="40"/>
        <v>0.18901370000000001</v>
      </c>
      <c r="AE79" s="153" t="s">
        <v>15574</v>
      </c>
      <c r="AF79" s="153" t="s">
        <v>10589</v>
      </c>
      <c r="AG79" s="153" t="s">
        <v>20535</v>
      </c>
      <c r="AH79" s="153" t="s">
        <v>25494</v>
      </c>
      <c r="AI79" s="151">
        <f t="shared" si="41"/>
        <v>13</v>
      </c>
      <c r="AJ79" s="171">
        <f t="shared" si="42"/>
        <v>5</v>
      </c>
      <c r="AK79" s="171">
        <f t="shared" si="43"/>
        <v>2</v>
      </c>
      <c r="AL79" s="171">
        <f t="shared" si="43"/>
        <v>3</v>
      </c>
      <c r="AM79" s="171">
        <f t="shared" si="44"/>
        <v>2.6</v>
      </c>
      <c r="AN79" s="171">
        <f t="shared" si="45"/>
        <v>3</v>
      </c>
      <c r="AO79" s="147" t="s">
        <v>30455</v>
      </c>
      <c r="AP79" s="147" t="s">
        <v>35435</v>
      </c>
      <c r="AQ79" s="171">
        <f t="shared" si="46"/>
        <v>0</v>
      </c>
      <c r="AR79" s="173">
        <f t="shared" si="47"/>
        <v>284.3</v>
      </c>
      <c r="AS79" s="173">
        <f t="shared" si="47"/>
        <v>423.3</v>
      </c>
      <c r="AT79" s="173">
        <f>ROUNDUP(X79/10,2)</f>
        <v>2.42</v>
      </c>
      <c r="AU79" s="172">
        <f>AT79/5+0.1</f>
        <v>0.58399999999999996</v>
      </c>
      <c r="AV79" s="177" t="s">
        <v>39932</v>
      </c>
      <c r="AW79" s="149"/>
      <c r="AX79" s="149"/>
      <c r="AY79" s="149"/>
      <c r="AZ79" s="149"/>
      <c r="BA79" s="149"/>
      <c r="BB79" s="174"/>
      <c r="BC79" s="174"/>
      <c r="BD79" s="174"/>
      <c r="BE79" s="149"/>
      <c r="BF79" s="149"/>
      <c r="BG79" s="149"/>
      <c r="BH79" s="149"/>
      <c r="BI79" s="149"/>
      <c r="BJ79" s="108">
        <v>5.7</v>
      </c>
      <c r="BK79" s="149"/>
      <c r="BL79" s="149"/>
      <c r="BM79" s="149"/>
      <c r="BN79" s="149"/>
      <c r="BO79" s="149"/>
      <c r="BP79" s="149"/>
      <c r="BQ79" s="149"/>
      <c r="BR79" s="149"/>
      <c r="BS79" s="149"/>
      <c r="BT79" s="149"/>
      <c r="BU79" s="149"/>
      <c r="BV79" s="149"/>
      <c r="BW79" s="149"/>
      <c r="BX79" s="149"/>
      <c r="BY79" s="185">
        <v>488</v>
      </c>
      <c r="BZ79" s="186">
        <v>82.085930000000005</v>
      </c>
      <c r="CA79" s="186">
        <v>105.26586</v>
      </c>
      <c r="CB79" s="186">
        <v>158.40522999999999</v>
      </c>
      <c r="CC79" s="186">
        <v>217.06125</v>
      </c>
      <c r="CD79" s="186">
        <v>199.6412</v>
      </c>
      <c r="CE79" s="186">
        <v>103.39208000000001</v>
      </c>
      <c r="CF79" s="186">
        <v>150.94114999999999</v>
      </c>
      <c r="CG79" s="186">
        <v>152.83817999999999</v>
      </c>
      <c r="CH79" s="186">
        <v>135.28864999999999</v>
      </c>
      <c r="CI79" s="186">
        <v>501.90291999999999</v>
      </c>
      <c r="CJ79" s="186">
        <v>477.60208</v>
      </c>
      <c r="CK79" s="186">
        <v>382.64281999999997</v>
      </c>
      <c r="CL79" s="186">
        <v>593.96447999999998</v>
      </c>
      <c r="CM79" s="186">
        <v>551.66765999999996</v>
      </c>
      <c r="CN79" s="186">
        <v>380.32199000000003</v>
      </c>
      <c r="CO79" s="186">
        <v>318.91446000000002</v>
      </c>
      <c r="CP79" s="186">
        <v>295.79126000000002</v>
      </c>
      <c r="CQ79" s="186">
        <v>254.43351999999999</v>
      </c>
      <c r="CR79" s="186">
        <v>317.12973</v>
      </c>
      <c r="CS79" s="186">
        <v>307.79586999999998</v>
      </c>
      <c r="CT79" s="186">
        <v>283.43716000000001</v>
      </c>
      <c r="CU79" s="186">
        <v>247.73004</v>
      </c>
      <c r="CV79" s="186">
        <v>212.25285</v>
      </c>
      <c r="CW79" s="186">
        <v>184.67406</v>
      </c>
      <c r="CX79" s="186">
        <v>157.86619999999999</v>
      </c>
      <c r="CY79" s="186">
        <v>163.17098999999999</v>
      </c>
      <c r="CZ79" s="186">
        <v>176.78558000000001</v>
      </c>
      <c r="DA79" s="188"/>
      <c r="DB79" s="188"/>
      <c r="DC79" s="188"/>
      <c r="DD79" s="188"/>
      <c r="DE79" s="188"/>
      <c r="DF79" s="188"/>
      <c r="DG79" s="188"/>
      <c r="DH79" s="188"/>
      <c r="DI79" s="188"/>
      <c r="DJ79" s="188"/>
      <c r="DK79" s="188"/>
      <c r="DL79" s="188"/>
      <c r="DM79" s="188"/>
      <c r="DN79" s="188"/>
      <c r="DO79" s="188"/>
      <c r="DP79" s="188"/>
      <c r="DQ79" s="188"/>
      <c r="DR79" s="188"/>
      <c r="DS79" s="188"/>
    </row>
    <row r="80" spans="1:123" s="204" customFormat="1">
      <c r="A80" s="196" t="s">
        <v>40121</v>
      </c>
      <c r="B80" s="196">
        <v>21.400000000000002</v>
      </c>
      <c r="C80" s="196">
        <v>0.35345359999999998</v>
      </c>
      <c r="D80" s="197">
        <v>2.4000000000000004</v>
      </c>
      <c r="E80" s="197">
        <v>7.6000000000000005</v>
      </c>
      <c r="F80" s="197">
        <v>1.8</v>
      </c>
      <c r="G80" s="197">
        <v>0.8</v>
      </c>
      <c r="H80" s="197">
        <v>1.2000000000000002</v>
      </c>
      <c r="I80" s="198">
        <v>354.3</v>
      </c>
      <c r="J80" s="198">
        <v>355.20000000000005</v>
      </c>
      <c r="K80" s="196">
        <v>14</v>
      </c>
      <c r="L80" s="196">
        <v>8</v>
      </c>
      <c r="M80" s="196">
        <v>16</v>
      </c>
      <c r="N80" s="196">
        <v>2.6</v>
      </c>
      <c r="O80" s="196">
        <v>26</v>
      </c>
      <c r="P80" s="196">
        <v>2.6494022200184553</v>
      </c>
      <c r="Q80" s="199">
        <f t="shared" si="30"/>
        <v>-16.600000000000001</v>
      </c>
      <c r="R80" s="200">
        <f t="shared" si="31"/>
        <v>17.3</v>
      </c>
      <c r="S80" s="200">
        <v>5</v>
      </c>
      <c r="T80" s="200">
        <f t="shared" si="32"/>
        <v>2.6</v>
      </c>
      <c r="U80" s="200">
        <f t="shared" si="33"/>
        <v>8</v>
      </c>
      <c r="V80" s="200">
        <f t="shared" si="34"/>
        <v>16</v>
      </c>
      <c r="W80" s="200">
        <f t="shared" si="35"/>
        <v>6.8000000000000007</v>
      </c>
      <c r="X80" s="196" t="s">
        <v>309</v>
      </c>
      <c r="Y80" s="197">
        <f t="shared" si="36"/>
        <v>22.400000000000002</v>
      </c>
      <c r="Z80" s="201">
        <f t="shared" si="37"/>
        <v>81</v>
      </c>
      <c r="AA80" s="201">
        <f t="shared" si="38"/>
        <v>17</v>
      </c>
      <c r="AB80" s="196" t="s">
        <v>5296</v>
      </c>
      <c r="AC80" s="202">
        <f t="shared" si="39"/>
        <v>21.400000000000002</v>
      </c>
      <c r="AD80" s="203">
        <f t="shared" si="40"/>
        <v>0.35345359999999998</v>
      </c>
      <c r="AE80" s="203" t="s">
        <v>15267</v>
      </c>
      <c r="AF80" s="203" t="s">
        <v>10279</v>
      </c>
      <c r="AG80" s="203" t="s">
        <v>20226</v>
      </c>
      <c r="AH80" s="203" t="s">
        <v>25186</v>
      </c>
      <c r="AI80" s="201">
        <f t="shared" si="41"/>
        <v>10.7</v>
      </c>
      <c r="AJ80" s="197">
        <f t="shared" si="42"/>
        <v>5.8</v>
      </c>
      <c r="AK80" s="197">
        <f t="shared" si="43"/>
        <v>2.4000000000000004</v>
      </c>
      <c r="AL80" s="197">
        <f t="shared" si="43"/>
        <v>7.6000000000000005</v>
      </c>
      <c r="AM80" s="197">
        <f t="shared" si="44"/>
        <v>1.2000000000000002</v>
      </c>
      <c r="AN80" s="197">
        <f t="shared" si="45"/>
        <v>1.8</v>
      </c>
      <c r="AO80" s="196" t="s">
        <v>30144</v>
      </c>
      <c r="AP80" s="196" t="s">
        <v>35124</v>
      </c>
      <c r="AQ80" s="197">
        <f t="shared" si="46"/>
        <v>0.8</v>
      </c>
      <c r="AR80" s="198">
        <f t="shared" si="47"/>
        <v>354.3</v>
      </c>
      <c r="AS80" s="198">
        <f t="shared" si="47"/>
        <v>355.20000000000005</v>
      </c>
      <c r="AT80" s="198"/>
      <c r="AU80" s="202">
        <f>AC80/5+1</f>
        <v>5.28</v>
      </c>
      <c r="AV80" s="196" t="s">
        <v>39931</v>
      </c>
      <c r="AZ80" s="204">
        <v>152</v>
      </c>
      <c r="BA80" s="204">
        <v>-1</v>
      </c>
      <c r="BB80" s="205">
        <v>37.9</v>
      </c>
      <c r="BC80" s="205">
        <v>58.12</v>
      </c>
      <c r="BD80" s="205">
        <f>((1.092*8.3144*(BA80+273)*(LN(BB80)-1.013)/(0.93-(BA80+273)/(AZ80+273)))*((AZ80-AP80)/(AZ80-BA80))^0.383)*1000/BC80</f>
        <v>284472.7665929239</v>
      </c>
      <c r="BE80" s="206">
        <f>1-EXP(-2.63*(AW80/BD80)*(AZ80-BA80)*(1-((AZ80-AP80)/(AZ80-BA80))^0.38))</f>
        <v>0</v>
      </c>
      <c r="BF80" s="204">
        <f>AD80*AL80*AK80*AN80*AX80</f>
        <v>0</v>
      </c>
      <c r="BG80" s="204" t="e">
        <f>0.07*BF80*BE80/AY80</f>
        <v>#DIV/0!</v>
      </c>
      <c r="BH80" s="204">
        <f>(1-AD80)*AK80*AL80*AN80</f>
        <v>21.227411404800005</v>
      </c>
      <c r="BI80" s="207">
        <f>MROUND(X80,0.1)/5</f>
        <v>4.28</v>
      </c>
      <c r="BJ80" s="204">
        <v>0</v>
      </c>
      <c r="BK80" s="208">
        <f>CEILING(AN80,0.2)</f>
        <v>1.8</v>
      </c>
      <c r="BL80" s="208">
        <f>AM80</f>
        <v>1.2000000000000002</v>
      </c>
      <c r="BM80" s="208">
        <f>CEILING((1-AD80)*AN80,0.2)</f>
        <v>1.2000000000000002</v>
      </c>
      <c r="BN80" s="209" t="e">
        <f>BH80+BG80</f>
        <v>#DIV/0!</v>
      </c>
      <c r="BW80" s="204">
        <f>Z80</f>
        <v>81</v>
      </c>
      <c r="BX80" s="209" t="e">
        <f>BG80/BH80</f>
        <v>#DIV/0!</v>
      </c>
      <c r="BY80" s="210">
        <v>177</v>
      </c>
      <c r="BZ80" s="211">
        <v>73.798096000000001</v>
      </c>
      <c r="CA80" s="211">
        <v>77.010024999999999</v>
      </c>
      <c r="CB80" s="211">
        <v>94.667297000000005</v>
      </c>
      <c r="CC80" s="211">
        <v>97.370102000000003</v>
      </c>
      <c r="CD80" s="211">
        <v>92.982894999999999</v>
      </c>
      <c r="CE80" s="211">
        <v>93.159728999999999</v>
      </c>
      <c r="CF80" s="211">
        <v>79.331001000000001</v>
      </c>
      <c r="CG80" s="211">
        <v>80.008208999999994</v>
      </c>
      <c r="CH80" s="211">
        <v>86.147636000000006</v>
      </c>
      <c r="CI80" s="211">
        <v>323.96811000000002</v>
      </c>
      <c r="CJ80" s="211">
        <v>278.27672999999999</v>
      </c>
      <c r="CK80" s="211">
        <v>143.30176</v>
      </c>
      <c r="CL80" s="211">
        <v>390.95220999999998</v>
      </c>
      <c r="CM80" s="211">
        <v>340.77951000000002</v>
      </c>
      <c r="CN80" s="211">
        <v>149.99515</v>
      </c>
      <c r="CO80" s="211">
        <v>260.58019999999999</v>
      </c>
      <c r="CP80" s="211">
        <v>235.94101000000001</v>
      </c>
      <c r="CQ80" s="211">
        <v>124.24133999999999</v>
      </c>
      <c r="CR80" s="211">
        <v>221.63596999999999</v>
      </c>
      <c r="CS80" s="211">
        <v>199.76706999999999</v>
      </c>
      <c r="CT80" s="211">
        <v>121.55971</v>
      </c>
      <c r="CU80" s="211">
        <v>122.3887</v>
      </c>
      <c r="CV80" s="211">
        <v>97.844559000000004</v>
      </c>
      <c r="CW80" s="211">
        <v>92.962104999999994</v>
      </c>
      <c r="CX80" s="211">
        <v>8.8008835999999998E-9</v>
      </c>
      <c r="CY80" s="211">
        <v>2.1068060000000001E-12</v>
      </c>
      <c r="CZ80" s="211">
        <v>93.91713</v>
      </c>
      <c r="DA80" s="212"/>
      <c r="DB80" s="212"/>
      <c r="DC80" s="212"/>
      <c r="DD80" s="212"/>
      <c r="DE80" s="212"/>
      <c r="DF80" s="212"/>
      <c r="DG80" s="212"/>
      <c r="DH80" s="212"/>
      <c r="DI80" s="212"/>
      <c r="DJ80" s="212"/>
      <c r="DK80" s="212"/>
      <c r="DL80" s="212"/>
      <c r="DM80" s="212"/>
      <c r="DN80" s="212"/>
      <c r="DO80" s="212"/>
      <c r="DP80" s="212"/>
      <c r="DQ80" s="212"/>
      <c r="DR80" s="212"/>
      <c r="DS80" s="212"/>
    </row>
    <row r="81" spans="1:123" s="162" customFormat="1">
      <c r="A81" s="147" t="s">
        <v>40318</v>
      </c>
      <c r="B81" s="147">
        <v>35.300000000000004</v>
      </c>
      <c r="C81" s="147">
        <v>0.24501419999999999</v>
      </c>
      <c r="D81" s="171">
        <v>2</v>
      </c>
      <c r="E81" s="171">
        <v>5.6000000000000005</v>
      </c>
      <c r="F81" s="171">
        <v>1.2000000000000002</v>
      </c>
      <c r="G81" s="171">
        <v>0.4</v>
      </c>
      <c r="H81" s="171">
        <v>1</v>
      </c>
      <c r="I81" s="173">
        <v>364.3</v>
      </c>
      <c r="J81" s="173">
        <v>410.70000000000005</v>
      </c>
      <c r="K81" s="150">
        <v>11</v>
      </c>
      <c r="L81" s="150">
        <v>12</v>
      </c>
      <c r="M81" s="150">
        <v>16</v>
      </c>
      <c r="N81" s="150">
        <v>2.6</v>
      </c>
      <c r="O81" s="150">
        <v>19</v>
      </c>
      <c r="P81" s="147">
        <v>2.503426049335336</v>
      </c>
      <c r="Q81" s="180">
        <f t="shared" si="30"/>
        <v>-13.6</v>
      </c>
      <c r="R81" s="181">
        <f t="shared" si="31"/>
        <v>12.3</v>
      </c>
      <c r="S81" s="181">
        <v>5</v>
      </c>
      <c r="T81" s="182">
        <f t="shared" si="32"/>
        <v>2.6</v>
      </c>
      <c r="U81" s="182">
        <f t="shared" si="33"/>
        <v>12</v>
      </c>
      <c r="V81" s="182">
        <f t="shared" si="34"/>
        <v>16</v>
      </c>
      <c r="W81" s="183">
        <f t="shared" si="35"/>
        <v>3.8000000000000003</v>
      </c>
      <c r="X81" s="147" t="s">
        <v>505</v>
      </c>
      <c r="Y81" s="171">
        <f t="shared" si="36"/>
        <v>36.200000000000003</v>
      </c>
      <c r="Z81" s="151">
        <f t="shared" si="37"/>
        <v>91</v>
      </c>
      <c r="AA81" s="151">
        <f t="shared" si="38"/>
        <v>14</v>
      </c>
      <c r="AB81" s="147" t="s">
        <v>5493</v>
      </c>
      <c r="AC81" s="172">
        <f t="shared" si="39"/>
        <v>35.300000000000004</v>
      </c>
      <c r="AD81" s="153">
        <f t="shared" si="40"/>
        <v>0.24501419999999999</v>
      </c>
      <c r="AE81" s="153" t="s">
        <v>15461</v>
      </c>
      <c r="AF81" s="153" t="s">
        <v>10475</v>
      </c>
      <c r="AG81" s="153" t="s">
        <v>20422</v>
      </c>
      <c r="AH81" s="153" t="s">
        <v>25380</v>
      </c>
      <c r="AI81" s="151">
        <f t="shared" si="41"/>
        <v>11.7</v>
      </c>
      <c r="AJ81" s="171">
        <f t="shared" si="42"/>
        <v>5.4</v>
      </c>
      <c r="AK81" s="171">
        <f t="shared" si="43"/>
        <v>2</v>
      </c>
      <c r="AL81" s="171">
        <f t="shared" si="43"/>
        <v>5.6000000000000005</v>
      </c>
      <c r="AM81" s="171">
        <f t="shared" si="44"/>
        <v>1</v>
      </c>
      <c r="AN81" s="171">
        <f t="shared" si="45"/>
        <v>1.2000000000000002</v>
      </c>
      <c r="AO81" s="147" t="s">
        <v>30341</v>
      </c>
      <c r="AP81" s="147" t="s">
        <v>35321</v>
      </c>
      <c r="AQ81" s="171">
        <f t="shared" si="46"/>
        <v>0.4</v>
      </c>
      <c r="AR81" s="173">
        <f t="shared" si="47"/>
        <v>364.3</v>
      </c>
      <c r="AS81" s="173">
        <f t="shared" si="47"/>
        <v>410.70000000000005</v>
      </c>
      <c r="AT81" s="173">
        <f>ROUNDUP(X81/10,2)</f>
        <v>3.53</v>
      </c>
      <c r="AU81" s="172">
        <f>AT81/5+0.1</f>
        <v>0.80599999999999994</v>
      </c>
      <c r="AV81" s="177" t="s">
        <v>39931</v>
      </c>
      <c r="AW81" s="149"/>
      <c r="AX81" s="149"/>
      <c r="AY81" s="149"/>
      <c r="AZ81" s="149"/>
      <c r="BA81" s="149"/>
      <c r="BB81" s="174"/>
      <c r="BC81" s="174"/>
      <c r="BD81" s="174"/>
      <c r="BE81" s="149"/>
      <c r="BF81" s="149"/>
      <c r="BG81" s="149"/>
      <c r="BH81" s="149"/>
      <c r="BI81" s="149"/>
      <c r="BJ81" s="162">
        <v>0</v>
      </c>
      <c r="BK81" s="149"/>
      <c r="BL81" s="149"/>
      <c r="BM81" s="149"/>
      <c r="BN81" s="149"/>
      <c r="BO81" s="149"/>
      <c r="BP81" s="149"/>
      <c r="BQ81" s="149"/>
      <c r="BR81" s="149"/>
      <c r="BS81" s="149"/>
      <c r="BT81" s="149"/>
      <c r="BU81" s="149"/>
      <c r="BV81" s="149"/>
      <c r="BW81" s="149"/>
      <c r="BX81" s="149"/>
      <c r="BY81" s="185">
        <v>374</v>
      </c>
      <c r="BZ81" s="186">
        <v>71.569664000000003</v>
      </c>
      <c r="CA81" s="186">
        <v>90.120407</v>
      </c>
      <c r="CB81" s="186">
        <v>154.84796</v>
      </c>
      <c r="CC81" s="186">
        <v>109.51081000000001</v>
      </c>
      <c r="CD81" s="186">
        <v>104.99409</v>
      </c>
      <c r="CE81" s="186">
        <v>125.87282999999999</v>
      </c>
      <c r="CF81" s="186">
        <v>70.802475000000001</v>
      </c>
      <c r="CG81" s="186">
        <v>79.302657999999994</v>
      </c>
      <c r="CH81" s="186">
        <v>104.82178</v>
      </c>
      <c r="CI81" s="186">
        <v>673.10559000000001</v>
      </c>
      <c r="CJ81" s="186">
        <v>521.82483000000002</v>
      </c>
      <c r="CK81" s="186">
        <v>288.82123000000001</v>
      </c>
      <c r="CL81" s="186">
        <v>586.79578000000004</v>
      </c>
      <c r="CM81" s="186">
        <v>491.89249000000001</v>
      </c>
      <c r="CN81" s="186">
        <v>247.9101</v>
      </c>
      <c r="CO81" s="186">
        <v>254.40630999999999</v>
      </c>
      <c r="CP81" s="186">
        <v>221.96501000000001</v>
      </c>
      <c r="CQ81" s="186">
        <v>156.50103999999999</v>
      </c>
      <c r="CR81" s="186">
        <v>453.98953</v>
      </c>
      <c r="CS81" s="186">
        <v>393.23138</v>
      </c>
      <c r="CT81" s="186">
        <v>241.32172</v>
      </c>
      <c r="CU81" s="186">
        <v>232.93010000000001</v>
      </c>
      <c r="CV81" s="186">
        <v>152.68387999999999</v>
      </c>
      <c r="CW81" s="186">
        <v>119.87488999999999</v>
      </c>
      <c r="CX81" s="186">
        <v>118.5472</v>
      </c>
      <c r="CY81" s="186">
        <v>112.19267000000001</v>
      </c>
      <c r="CZ81" s="186">
        <v>112.94583</v>
      </c>
      <c r="DA81" s="188"/>
      <c r="DB81" s="188"/>
      <c r="DC81" s="188"/>
      <c r="DD81" s="188"/>
      <c r="DE81" s="188"/>
      <c r="DF81" s="188"/>
      <c r="DG81" s="188"/>
      <c r="DH81" s="188"/>
      <c r="DI81" s="188"/>
      <c r="DJ81" s="188"/>
      <c r="DK81" s="188"/>
      <c r="DL81" s="188"/>
      <c r="DM81" s="188"/>
      <c r="DN81" s="188"/>
      <c r="DO81" s="188"/>
      <c r="DP81" s="188"/>
      <c r="DQ81" s="188"/>
      <c r="DR81" s="188"/>
      <c r="DS81" s="188"/>
    </row>
    <row r="82" spans="1:123" s="162" customFormat="1" ht="13.75" customHeight="1">
      <c r="A82" s="147" t="s">
        <v>40084</v>
      </c>
      <c r="B82" s="147">
        <v>36.700000000000003</v>
      </c>
      <c r="C82" s="147">
        <v>0.23642859999999999</v>
      </c>
      <c r="D82" s="171">
        <v>0.4</v>
      </c>
      <c r="E82" s="171">
        <v>6.4</v>
      </c>
      <c r="F82" s="171">
        <v>1.8</v>
      </c>
      <c r="G82" s="171">
        <v>0.60000000000000009</v>
      </c>
      <c r="H82" s="171">
        <v>1.4000000000000001</v>
      </c>
      <c r="I82" s="173">
        <v>376.3</v>
      </c>
      <c r="J82" s="173">
        <v>299.40000000000003</v>
      </c>
      <c r="K82" s="150">
        <v>5</v>
      </c>
      <c r="L82" s="150">
        <v>5</v>
      </c>
      <c r="M82" s="150">
        <v>16</v>
      </c>
      <c r="N82" s="150">
        <v>0.8</v>
      </c>
      <c r="O82" s="150">
        <v>0</v>
      </c>
      <c r="P82" s="147">
        <v>0.87745039047343787</v>
      </c>
      <c r="Q82" s="180">
        <f t="shared" si="30"/>
        <v>-5.8</v>
      </c>
      <c r="R82" s="181">
        <f t="shared" si="31"/>
        <v>12</v>
      </c>
      <c r="S82" s="181">
        <v>5</v>
      </c>
      <c r="T82" s="182">
        <f t="shared" si="32"/>
        <v>0.8</v>
      </c>
      <c r="U82" s="182">
        <f t="shared" si="33"/>
        <v>5</v>
      </c>
      <c r="V82" s="182">
        <f t="shared" si="34"/>
        <v>16</v>
      </c>
      <c r="W82" s="183">
        <f t="shared" si="35"/>
        <v>0</v>
      </c>
      <c r="X82" s="147" t="s">
        <v>271</v>
      </c>
      <c r="Y82" s="171">
        <f t="shared" si="36"/>
        <v>37.700000000000003</v>
      </c>
      <c r="Z82" s="151">
        <f t="shared" si="37"/>
        <v>103</v>
      </c>
      <c r="AA82" s="151">
        <f t="shared" si="38"/>
        <v>7</v>
      </c>
      <c r="AB82" s="147" t="s">
        <v>5258</v>
      </c>
      <c r="AC82" s="172">
        <f t="shared" si="39"/>
        <v>36.700000000000003</v>
      </c>
      <c r="AD82" s="153">
        <f t="shared" si="40"/>
        <v>0.23642859999999999</v>
      </c>
      <c r="AE82" s="153" t="s">
        <v>15229</v>
      </c>
      <c r="AF82" s="153" t="s">
        <v>10241</v>
      </c>
      <c r="AG82" s="153" t="s">
        <v>20190</v>
      </c>
      <c r="AH82" s="153" t="s">
        <v>25148</v>
      </c>
      <c r="AI82" s="151">
        <f t="shared" si="41"/>
        <v>11.3</v>
      </c>
      <c r="AJ82" s="171">
        <f t="shared" si="42"/>
        <v>5.6</v>
      </c>
      <c r="AK82" s="171">
        <f t="shared" si="43"/>
        <v>0.4</v>
      </c>
      <c r="AL82" s="171">
        <f t="shared" si="43"/>
        <v>6.4</v>
      </c>
      <c r="AM82" s="171">
        <f t="shared" si="44"/>
        <v>1.4000000000000001</v>
      </c>
      <c r="AN82" s="171">
        <f t="shared" si="45"/>
        <v>1.8</v>
      </c>
      <c r="AO82" s="147" t="s">
        <v>30106</v>
      </c>
      <c r="AP82" s="147" t="s">
        <v>35086</v>
      </c>
      <c r="AQ82" s="171">
        <f t="shared" si="46"/>
        <v>0.60000000000000009</v>
      </c>
      <c r="AR82" s="173">
        <f t="shared" si="47"/>
        <v>376.3</v>
      </c>
      <c r="AS82" s="173">
        <f t="shared" si="47"/>
        <v>299.40000000000003</v>
      </c>
      <c r="AT82" s="173"/>
      <c r="AU82" s="172">
        <f>AC82/5+1</f>
        <v>8.34</v>
      </c>
      <c r="AV82" s="147" t="s">
        <v>39931</v>
      </c>
      <c r="AW82" s="149"/>
      <c r="AX82" s="149"/>
      <c r="AY82" s="149"/>
      <c r="AZ82" s="149">
        <v>152</v>
      </c>
      <c r="BA82" s="149">
        <v>-1</v>
      </c>
      <c r="BB82" s="174">
        <v>37.9</v>
      </c>
      <c r="BC82" s="174">
        <v>58.12</v>
      </c>
      <c r="BD82" s="174">
        <f>((1.092*8.3144*(BA82+273)*(LN(BB82)-1.013)/(0.93-(BA82+273)/(AZ82+273)))*((AZ82-AP82)/(AZ82-BA82))^0.383)*1000/BC82</f>
        <v>356230.73298649368</v>
      </c>
      <c r="BE82" s="184">
        <f>1-EXP(-2.63*(AW82/BD82)*(AZ82-BA82)*(1-((AZ82-AP82)/(AZ82-BA82))^0.38))</f>
        <v>0</v>
      </c>
      <c r="BF82" s="149">
        <f>AD82*AL82*AK82*AN82*AX82</f>
        <v>0</v>
      </c>
      <c r="BG82" s="149" t="e">
        <f>0.07*BF82*BE82/AY82</f>
        <v>#DIV/0!</v>
      </c>
      <c r="BH82" s="149">
        <f>(1-AD82)*AK82*AL82*AN82</f>
        <v>3.5185370112000003</v>
      </c>
      <c r="BI82" s="175">
        <f>MROUND(X82,0.1)/5</f>
        <v>7.3400000000000007</v>
      </c>
      <c r="BJ82" s="162">
        <v>0</v>
      </c>
      <c r="BK82" s="176">
        <f>CEILING(AN82,0.2)</f>
        <v>1.8</v>
      </c>
      <c r="BL82" s="176">
        <f>AM82</f>
        <v>1.4000000000000001</v>
      </c>
      <c r="BM82" s="176">
        <f>CEILING((1-AD82)*AN82,0.2)</f>
        <v>1.4000000000000001</v>
      </c>
      <c r="BN82" s="161" t="e">
        <f>BH82+BG82</f>
        <v>#DIV/0!</v>
      </c>
      <c r="BO82" s="149"/>
      <c r="BP82" s="149"/>
      <c r="BQ82" s="149"/>
      <c r="BR82" s="149"/>
      <c r="BS82" s="149"/>
      <c r="BT82" s="149"/>
      <c r="BU82" s="149"/>
      <c r="BV82" s="149"/>
      <c r="BW82" s="149">
        <f>Z82</f>
        <v>103</v>
      </c>
      <c r="BX82" s="161" t="e">
        <f>BG82/BH82</f>
        <v>#DIV/0!</v>
      </c>
      <c r="BY82" s="185">
        <v>139</v>
      </c>
      <c r="BZ82" s="186">
        <v>61.644730000000003</v>
      </c>
      <c r="CA82" s="186">
        <v>92.683318999999997</v>
      </c>
      <c r="CB82" s="186">
        <v>81.331429</v>
      </c>
      <c r="CC82" s="186">
        <v>154.65323000000001</v>
      </c>
      <c r="CD82" s="186">
        <v>120.83253000000001</v>
      </c>
      <c r="CE82" s="186">
        <v>89.418509999999998</v>
      </c>
      <c r="CF82" s="186">
        <v>45.930241000000002</v>
      </c>
      <c r="CG82" s="186">
        <v>70.433104999999998</v>
      </c>
      <c r="CH82" s="186">
        <v>72.349639999999994</v>
      </c>
      <c r="CI82" s="186">
        <v>702.07854999999995</v>
      </c>
      <c r="CJ82" s="186">
        <v>218.22171</v>
      </c>
      <c r="CK82" s="186">
        <v>96.163673000000003</v>
      </c>
      <c r="CL82" s="186">
        <v>1055.9536000000001</v>
      </c>
      <c r="CM82" s="186">
        <v>222.95894000000001</v>
      </c>
      <c r="CN82" s="186">
        <v>80.718056000000004</v>
      </c>
      <c r="CO82" s="186">
        <v>586.13696000000004</v>
      </c>
      <c r="CP82" s="186">
        <v>134.29216</v>
      </c>
      <c r="CQ82" s="186">
        <v>72.266846000000001</v>
      </c>
      <c r="CR82" s="186">
        <v>211.03202999999999</v>
      </c>
      <c r="CS82" s="186">
        <v>168.98114000000001</v>
      </c>
      <c r="CT82" s="186">
        <v>86.578361999999998</v>
      </c>
      <c r="CU82" s="186">
        <v>76.672150000000002</v>
      </c>
      <c r="CV82" s="186">
        <v>71.27037</v>
      </c>
      <c r="CW82" s="186">
        <v>68.099052</v>
      </c>
      <c r="CX82" s="186">
        <v>128.56136000000001</v>
      </c>
      <c r="CY82" s="186">
        <v>80.233954999999995</v>
      </c>
      <c r="CZ82" s="186">
        <v>69.461776999999998</v>
      </c>
      <c r="DA82" s="190"/>
      <c r="DB82" s="190"/>
      <c r="DC82" s="190"/>
      <c r="DD82" s="190"/>
      <c r="DE82" s="190"/>
      <c r="DF82" s="190"/>
      <c r="DG82" s="190"/>
      <c r="DH82" s="190"/>
      <c r="DI82" s="190"/>
      <c r="DJ82" s="190"/>
      <c r="DK82" s="190"/>
      <c r="DL82" s="190"/>
      <c r="DM82" s="190"/>
      <c r="DN82" s="190"/>
      <c r="DO82" s="190"/>
      <c r="DP82" s="190"/>
      <c r="DQ82" s="190"/>
      <c r="DR82" s="190"/>
      <c r="DS82" s="190"/>
    </row>
    <row r="83" spans="1:123" s="162" customFormat="1">
      <c r="A83" s="147" t="s">
        <v>40434</v>
      </c>
      <c r="B83" s="147">
        <v>20.900000000000002</v>
      </c>
      <c r="C83" s="147">
        <v>0.31835540000000001</v>
      </c>
      <c r="D83" s="171">
        <v>0.60000000000000009</v>
      </c>
      <c r="E83" s="171">
        <v>8.8000000000000007</v>
      </c>
      <c r="F83" s="171">
        <v>2.4000000000000004</v>
      </c>
      <c r="G83" s="171">
        <v>0.8</v>
      </c>
      <c r="H83" s="171">
        <v>1.6</v>
      </c>
      <c r="I83" s="173">
        <v>470.5</v>
      </c>
      <c r="J83" s="173">
        <v>325.70000000000005</v>
      </c>
      <c r="K83" s="150">
        <v>18</v>
      </c>
      <c r="L83" s="150">
        <v>8</v>
      </c>
      <c r="M83" s="150">
        <v>13</v>
      </c>
      <c r="N83" s="150">
        <v>1.2000000000000002</v>
      </c>
      <c r="O83" s="150">
        <v>30</v>
      </c>
      <c r="P83" s="147">
        <v>1.2052580584086785</v>
      </c>
      <c r="Q83" s="180">
        <f t="shared" si="30"/>
        <v>-19.2</v>
      </c>
      <c r="R83" s="181">
        <f t="shared" si="31"/>
        <v>20.9</v>
      </c>
      <c r="S83" s="181">
        <v>5</v>
      </c>
      <c r="T83" s="182">
        <f t="shared" si="32"/>
        <v>1.2000000000000002</v>
      </c>
      <c r="U83" s="182">
        <f t="shared" si="33"/>
        <v>8</v>
      </c>
      <c r="V83" s="182">
        <f t="shared" si="34"/>
        <v>13</v>
      </c>
      <c r="W83" s="183">
        <f t="shared" si="35"/>
        <v>10.4</v>
      </c>
      <c r="X83" s="147" t="s">
        <v>621</v>
      </c>
      <c r="Y83" s="171">
        <f t="shared" si="36"/>
        <v>21.900000000000002</v>
      </c>
      <c r="Z83" s="151">
        <f t="shared" si="37"/>
        <v>197</v>
      </c>
      <c r="AA83" s="151">
        <f t="shared" si="38"/>
        <v>10</v>
      </c>
      <c r="AB83" s="147" t="s">
        <v>5609</v>
      </c>
      <c r="AC83" s="172">
        <f t="shared" si="39"/>
        <v>20.900000000000002</v>
      </c>
      <c r="AD83" s="153">
        <f t="shared" si="40"/>
        <v>0.31835540000000001</v>
      </c>
      <c r="AE83" s="153" t="s">
        <v>15576</v>
      </c>
      <c r="AF83" s="153" t="s">
        <v>10591</v>
      </c>
      <c r="AG83" s="153" t="s">
        <v>20537</v>
      </c>
      <c r="AH83" s="153" t="s">
        <v>25496</v>
      </c>
      <c r="AI83" s="151">
        <f t="shared" si="41"/>
        <v>10.1</v>
      </c>
      <c r="AJ83" s="171">
        <f t="shared" si="42"/>
        <v>5.8</v>
      </c>
      <c r="AK83" s="171">
        <f t="shared" si="43"/>
        <v>0.60000000000000009</v>
      </c>
      <c r="AL83" s="171">
        <f t="shared" si="43"/>
        <v>8.8000000000000007</v>
      </c>
      <c r="AM83" s="171">
        <f t="shared" si="44"/>
        <v>1.6</v>
      </c>
      <c r="AN83" s="171">
        <f t="shared" si="45"/>
        <v>2.4000000000000004</v>
      </c>
      <c r="AO83" s="147" t="s">
        <v>30457</v>
      </c>
      <c r="AP83" s="147" t="s">
        <v>35437</v>
      </c>
      <c r="AQ83" s="171">
        <f t="shared" si="46"/>
        <v>0.8</v>
      </c>
      <c r="AR83" s="173">
        <f t="shared" si="47"/>
        <v>470.5</v>
      </c>
      <c r="AS83" s="173">
        <f t="shared" si="47"/>
        <v>325.70000000000005</v>
      </c>
      <c r="AT83" s="173">
        <f>ROUNDUP(X83/10,2)</f>
        <v>2.09</v>
      </c>
      <c r="AU83" s="172">
        <f>AT83/5+0.1</f>
        <v>0.51800000000000002</v>
      </c>
      <c r="AV83" s="177" t="s">
        <v>39931</v>
      </c>
      <c r="AW83" s="149"/>
      <c r="AX83" s="149"/>
      <c r="AY83" s="149"/>
      <c r="AZ83" s="149"/>
      <c r="BA83" s="149"/>
      <c r="BB83" s="174"/>
      <c r="BC83" s="174"/>
      <c r="BD83" s="174"/>
      <c r="BE83" s="149"/>
      <c r="BF83" s="149"/>
      <c r="BG83" s="149"/>
      <c r="BH83" s="149"/>
      <c r="BI83" s="149"/>
      <c r="BJ83" s="162">
        <v>0</v>
      </c>
      <c r="BK83" s="149"/>
      <c r="BL83" s="149"/>
      <c r="BM83" s="149"/>
      <c r="BN83" s="149"/>
      <c r="BO83" s="149"/>
      <c r="BP83" s="149"/>
      <c r="BQ83" s="149"/>
      <c r="BR83" s="149"/>
      <c r="BS83" s="149"/>
      <c r="BT83" s="149"/>
      <c r="BU83" s="149"/>
      <c r="BV83" s="149"/>
      <c r="BW83" s="149"/>
      <c r="BX83" s="149"/>
      <c r="BY83" s="185">
        <v>490</v>
      </c>
      <c r="BZ83" s="186">
        <v>48.161727999999997</v>
      </c>
      <c r="CA83" s="186">
        <v>46.794120999999997</v>
      </c>
      <c r="CB83" s="186">
        <v>48.891734999999997</v>
      </c>
      <c r="CC83" s="186">
        <v>40.351703999999998</v>
      </c>
      <c r="CD83" s="186">
        <v>39.182364999999997</v>
      </c>
      <c r="CE83" s="186">
        <v>40.854999999999997</v>
      </c>
      <c r="CF83" s="186">
        <v>30.147181</v>
      </c>
      <c r="CG83" s="186">
        <v>30.630524000000001</v>
      </c>
      <c r="CH83" s="186">
        <v>38.937542000000001</v>
      </c>
      <c r="CI83" s="186">
        <v>131.79094000000001</v>
      </c>
      <c r="CJ83" s="186">
        <v>117.44458</v>
      </c>
      <c r="CK83" s="186">
        <v>68.149726999999999</v>
      </c>
      <c r="CL83" s="186">
        <v>144.21802</v>
      </c>
      <c r="CM83" s="186">
        <v>131.46592999999999</v>
      </c>
      <c r="CN83" s="186">
        <v>68.120720000000006</v>
      </c>
      <c r="CO83" s="186">
        <v>70.352469999999997</v>
      </c>
      <c r="CP83" s="186">
        <v>66.886841000000004</v>
      </c>
      <c r="CQ83" s="186">
        <v>50.067951000000001</v>
      </c>
      <c r="CR83" s="186">
        <v>99.622474999999994</v>
      </c>
      <c r="CS83" s="186">
        <v>89.701804999999993</v>
      </c>
      <c r="CT83" s="186">
        <v>58.265362000000003</v>
      </c>
      <c r="CU83" s="186">
        <v>60.283172999999998</v>
      </c>
      <c r="CV83" s="186">
        <v>48.826022999999999</v>
      </c>
      <c r="CW83" s="186">
        <v>43.673484999999999</v>
      </c>
      <c r="CX83" s="186">
        <v>46.272784999999999</v>
      </c>
      <c r="CY83" s="186">
        <v>44.364986000000002</v>
      </c>
      <c r="CZ83" s="186">
        <v>42.927250000000001</v>
      </c>
      <c r="DA83" s="188"/>
      <c r="DB83" s="188"/>
      <c r="DC83" s="188"/>
      <c r="DD83" s="188"/>
      <c r="DE83" s="188"/>
      <c r="DF83" s="188"/>
      <c r="DG83" s="188"/>
      <c r="DH83" s="188"/>
      <c r="DI83" s="188"/>
      <c r="DJ83" s="188"/>
      <c r="DK83" s="188"/>
      <c r="DL83" s="188"/>
      <c r="DM83" s="188"/>
      <c r="DN83" s="188"/>
      <c r="DO83" s="188"/>
      <c r="DP83" s="188"/>
      <c r="DQ83" s="188"/>
      <c r="DR83" s="188"/>
      <c r="DS83" s="188"/>
    </row>
    <row r="84" spans="1:123">
      <c r="A84" s="147" t="s">
        <v>39966</v>
      </c>
      <c r="B84" s="147">
        <v>8.7999999999999989</v>
      </c>
      <c r="C84" s="147">
        <v>0.3284455</v>
      </c>
      <c r="D84" s="171">
        <v>2.6</v>
      </c>
      <c r="E84" s="171">
        <v>5.4</v>
      </c>
      <c r="F84" s="171">
        <v>2.4000000000000004</v>
      </c>
      <c r="G84" s="171">
        <v>1.2000000000000002</v>
      </c>
      <c r="H84" s="171">
        <v>1.8</v>
      </c>
      <c r="I84" s="173">
        <v>451.1</v>
      </c>
      <c r="J84" s="173">
        <v>362.5</v>
      </c>
      <c r="K84" s="150">
        <v>5</v>
      </c>
      <c r="L84" s="150">
        <v>15</v>
      </c>
      <c r="M84" s="150">
        <v>6</v>
      </c>
      <c r="N84" s="150">
        <v>0.8</v>
      </c>
      <c r="O84" s="150">
        <v>29</v>
      </c>
      <c r="P84" s="147">
        <v>0.72198589428248461</v>
      </c>
      <c r="Q84" s="180">
        <f t="shared" si="30"/>
        <v>-5.8</v>
      </c>
      <c r="R84" s="181">
        <f t="shared" si="31"/>
        <v>9.8000000000000007</v>
      </c>
      <c r="S84" s="181">
        <v>5</v>
      </c>
      <c r="T84" s="182">
        <f t="shared" si="32"/>
        <v>0.8</v>
      </c>
      <c r="U84" s="182">
        <f t="shared" si="33"/>
        <v>15</v>
      </c>
      <c r="V84" s="182">
        <f t="shared" si="34"/>
        <v>6</v>
      </c>
      <c r="W84" s="183">
        <f t="shared" si="35"/>
        <v>2.8000000000000003</v>
      </c>
      <c r="X84" s="147" t="s">
        <v>152</v>
      </c>
      <c r="Y84" s="171">
        <f t="shared" si="36"/>
        <v>12.8</v>
      </c>
      <c r="Z84" s="151">
        <f t="shared" si="37"/>
        <v>178</v>
      </c>
      <c r="AA84" s="151">
        <f t="shared" si="38"/>
        <v>22</v>
      </c>
      <c r="AB84" s="147" t="s">
        <v>5139</v>
      </c>
      <c r="AC84" s="172">
        <f t="shared" si="39"/>
        <v>8.7999999999999989</v>
      </c>
      <c r="AD84" s="153">
        <f t="shared" si="40"/>
        <v>0.3284455</v>
      </c>
      <c r="AE84" s="153" t="s">
        <v>15111</v>
      </c>
      <c r="AF84" s="153" t="s">
        <v>10123</v>
      </c>
      <c r="AG84" s="153" t="s">
        <v>20071</v>
      </c>
      <c r="AH84" s="153" t="s">
        <v>25030</v>
      </c>
      <c r="AI84" s="151">
        <f t="shared" si="41"/>
        <v>11.8</v>
      </c>
      <c r="AJ84" s="171">
        <f t="shared" si="42"/>
        <v>6.2</v>
      </c>
      <c r="AK84" s="171">
        <f t="shared" si="43"/>
        <v>2.6</v>
      </c>
      <c r="AL84" s="171">
        <f t="shared" si="43"/>
        <v>5.4</v>
      </c>
      <c r="AM84" s="171">
        <f t="shared" si="44"/>
        <v>1.8</v>
      </c>
      <c r="AN84" s="171">
        <f t="shared" si="45"/>
        <v>2.4000000000000004</v>
      </c>
      <c r="AO84" s="147" t="s">
        <v>29987</v>
      </c>
      <c r="AP84" s="147" t="s">
        <v>34969</v>
      </c>
      <c r="AQ84" s="171">
        <f t="shared" si="46"/>
        <v>1.2000000000000002</v>
      </c>
      <c r="AR84" s="173">
        <f t="shared" si="47"/>
        <v>451.1</v>
      </c>
      <c r="AS84" s="173">
        <f t="shared" si="47"/>
        <v>362.5</v>
      </c>
      <c r="AT84" s="173"/>
      <c r="AU84" s="172">
        <f>AC84/5+1</f>
        <v>2.76</v>
      </c>
      <c r="AV84" s="147" t="s">
        <v>39932</v>
      </c>
      <c r="AW84" s="149">
        <v>2789.5</v>
      </c>
      <c r="AX84" s="149">
        <v>509.86</v>
      </c>
      <c r="AY84" s="149">
        <v>4.37</v>
      </c>
      <c r="AZ84" s="149">
        <v>152</v>
      </c>
      <c r="BA84" s="149">
        <v>-1</v>
      </c>
      <c r="BB84" s="174">
        <v>37.9</v>
      </c>
      <c r="BC84" s="174">
        <v>58.12</v>
      </c>
      <c r="BD84" s="174">
        <f>((1.092*8.3144*(BA84+273)*(LN(BB84)-1.013)/(0.93-(BA84+273)/(AZ84+273)))*((AZ84-AP84)/(AZ84-BA84))^0.383)*1000/BC84</f>
        <v>272721.01367710915</v>
      </c>
      <c r="BE84" s="184">
        <f>1-EXP(-2.63*(AW84/BD84)*(AZ84-BA84)*(1-((AZ84-AP84)/(AZ84-BA84))^0.38))</f>
        <v>0.69460732523918145</v>
      </c>
      <c r="BF84" s="149">
        <f>AD84*AL84*AK84*AN84*AX84</f>
        <v>5642.7733577404806</v>
      </c>
      <c r="BG84" s="149">
        <f>0.07*BF84*BE84/AY84</f>
        <v>62.783940417979885</v>
      </c>
      <c r="BH84" s="149">
        <f>(1-AD84)*AK84*AL84*AN84</f>
        <v>22.628700432000006</v>
      </c>
      <c r="BI84" s="175">
        <f>MROUND(X84,0.1)/5</f>
        <v>1.7400000000000002</v>
      </c>
      <c r="BJ84" s="149">
        <v>3.1</v>
      </c>
      <c r="BK84" s="176">
        <f>CEILING(AN84,0.2)</f>
        <v>2.4000000000000004</v>
      </c>
      <c r="BL84" s="176">
        <f>AM84</f>
        <v>1.8</v>
      </c>
      <c r="BM84" s="176">
        <f>CEILING((1-AD84)*AN84,0.2)</f>
        <v>1.8</v>
      </c>
      <c r="BN84" s="161">
        <f>BH84+BG84</f>
        <v>85.412640849979894</v>
      </c>
      <c r="BO84" s="149">
        <v>1.5805404698141003</v>
      </c>
      <c r="BP84" s="149">
        <f>(BO84+AK84)*(BO84+AL84)*((1/3)*BO84+AN84)</f>
        <v>85.412508204969541</v>
      </c>
      <c r="BQ84" s="176">
        <f>MROUND((BO84+AK84),0.2)</f>
        <v>4.2</v>
      </c>
      <c r="BR84" s="176">
        <f>MROUND((BO84+AL84),0.2)</f>
        <v>7</v>
      </c>
      <c r="BS84" s="176">
        <f>IF(MROUND(((1/3)*BO84+BK84),0.2)*BR84*BQ84/BN84&gt;1.05,MROUND(((1/3)*BO84+BK84),0.2)-0.2,MROUND(((1/3)*BO84+BK84),0.2))</f>
        <v>3</v>
      </c>
      <c r="BT84" s="149">
        <f>BQ84*BR84*BS84</f>
        <v>88.2</v>
      </c>
      <c r="BU84" s="149" t="b">
        <f>IF(BM84&lt;BS84,TRUE, FALSE)</f>
        <v>1</v>
      </c>
      <c r="BV84" s="149" t="b">
        <f>IF(BH84&lt;BM84*BQ84*BR84,TRUE, FALSE)</f>
        <v>1</v>
      </c>
      <c r="BW84" s="149">
        <f>Z84</f>
        <v>178</v>
      </c>
      <c r="BX84" s="161">
        <f>BG84/BH84</f>
        <v>2.7745270041754146</v>
      </c>
      <c r="BY84" s="185">
        <v>20</v>
      </c>
      <c r="BZ84" s="186">
        <v>86.909790000000001</v>
      </c>
      <c r="CA84" s="186">
        <v>91.669585999999995</v>
      </c>
      <c r="CB84" s="186">
        <v>207.52797000000001</v>
      </c>
      <c r="CC84" s="186">
        <v>163.41101</v>
      </c>
      <c r="CD84" s="186">
        <v>137.26320999999999</v>
      </c>
      <c r="CE84" s="186">
        <v>57.233856000000003</v>
      </c>
      <c r="CF84" s="186">
        <v>53.173164</v>
      </c>
      <c r="CG84" s="186">
        <v>67.348099000000005</v>
      </c>
      <c r="CH84" s="186">
        <v>97.460030000000003</v>
      </c>
      <c r="CI84" s="186">
        <v>705.64331000000004</v>
      </c>
      <c r="CJ84" s="186">
        <v>621.11028999999996</v>
      </c>
      <c r="CK84" s="186">
        <v>391.60867000000002</v>
      </c>
      <c r="CL84" s="186">
        <v>912.38733000000002</v>
      </c>
      <c r="CM84" s="186">
        <v>707.07001000000002</v>
      </c>
      <c r="CN84" s="186">
        <v>343.50628999999998</v>
      </c>
      <c r="CO84" s="186">
        <v>224.86304000000001</v>
      </c>
      <c r="CP84" s="186">
        <v>213.42307</v>
      </c>
      <c r="CQ84" s="186">
        <v>153.53619</v>
      </c>
      <c r="CR84" s="186">
        <v>221.57079999999999</v>
      </c>
      <c r="CS84" s="186">
        <v>268.29309000000001</v>
      </c>
      <c r="CT84" s="186">
        <v>288.81339000000003</v>
      </c>
      <c r="CU84" s="186">
        <v>228.52036000000001</v>
      </c>
      <c r="CV84" s="186">
        <v>107.60635000000001</v>
      </c>
      <c r="CW84" s="186">
        <v>108.22675</v>
      </c>
      <c r="CX84" s="186">
        <v>64.161315999999999</v>
      </c>
      <c r="CY84" s="186">
        <v>69.286736000000005</v>
      </c>
      <c r="CZ84" s="186">
        <v>100.87691</v>
      </c>
      <c r="DA84" s="190"/>
      <c r="DB84" s="190"/>
      <c r="DC84" s="190"/>
      <c r="DD84" s="190"/>
      <c r="DE84" s="190"/>
      <c r="DF84" s="190"/>
      <c r="DG84" s="190"/>
      <c r="DH84" s="190"/>
      <c r="DI84" s="190"/>
      <c r="DJ84" s="190"/>
      <c r="DK84" s="190"/>
      <c r="DL84" s="190"/>
      <c r="DM84" s="190"/>
      <c r="DN84" s="190"/>
      <c r="DO84" s="190"/>
      <c r="DP84" s="190"/>
      <c r="DQ84" s="190"/>
      <c r="DR84" s="190"/>
      <c r="DS84" s="190"/>
    </row>
    <row r="85" spans="1:123">
      <c r="A85" s="147" t="s">
        <v>40157</v>
      </c>
      <c r="B85" s="147">
        <v>25.1</v>
      </c>
      <c r="C85" s="147">
        <v>0.35041860000000002</v>
      </c>
      <c r="D85" s="171">
        <v>1.4000000000000001</v>
      </c>
      <c r="E85" s="171">
        <v>5.2</v>
      </c>
      <c r="F85" s="171">
        <v>1.8</v>
      </c>
      <c r="G85" s="171">
        <v>0.2</v>
      </c>
      <c r="H85" s="171">
        <v>1.2000000000000002</v>
      </c>
      <c r="I85" s="173">
        <v>492.1</v>
      </c>
      <c r="J85" s="173">
        <v>308.60000000000002</v>
      </c>
      <c r="K85" s="150">
        <v>17</v>
      </c>
      <c r="L85" s="150">
        <v>15</v>
      </c>
      <c r="M85" s="150">
        <v>18</v>
      </c>
      <c r="N85" s="150">
        <v>2.8000000000000003</v>
      </c>
      <c r="O85" s="150">
        <v>27</v>
      </c>
      <c r="P85" s="147">
        <v>2.8810352448069509</v>
      </c>
      <c r="Q85" s="180">
        <f t="shared" si="30"/>
        <v>-19.8</v>
      </c>
      <c r="R85" s="181">
        <f t="shared" si="31"/>
        <v>15.6</v>
      </c>
      <c r="S85" s="181">
        <v>5</v>
      </c>
      <c r="T85" s="182">
        <f t="shared" si="32"/>
        <v>2.8000000000000003</v>
      </c>
      <c r="U85" s="182">
        <f t="shared" si="33"/>
        <v>15</v>
      </c>
      <c r="V85" s="182">
        <f t="shared" si="34"/>
        <v>18</v>
      </c>
      <c r="W85" s="183">
        <f t="shared" si="35"/>
        <v>8.6</v>
      </c>
      <c r="X85" s="147" t="s">
        <v>345</v>
      </c>
      <c r="Y85" s="171">
        <f t="shared" si="36"/>
        <v>26</v>
      </c>
      <c r="Z85" s="151">
        <f t="shared" si="37"/>
        <v>219</v>
      </c>
      <c r="AA85" s="151">
        <f t="shared" si="38"/>
        <v>13</v>
      </c>
      <c r="AB85" s="147" t="s">
        <v>5332</v>
      </c>
      <c r="AC85" s="172">
        <f t="shared" si="39"/>
        <v>25.1</v>
      </c>
      <c r="AD85" s="153">
        <f t="shared" si="40"/>
        <v>0.35041860000000002</v>
      </c>
      <c r="AE85" s="153" t="s">
        <v>15301</v>
      </c>
      <c r="AF85" s="153" t="s">
        <v>10315</v>
      </c>
      <c r="AG85" s="153" t="s">
        <v>20261</v>
      </c>
      <c r="AH85" s="153" t="s">
        <v>25222</v>
      </c>
      <c r="AI85" s="151">
        <f t="shared" si="41"/>
        <v>11.9</v>
      </c>
      <c r="AJ85" s="171">
        <f t="shared" si="42"/>
        <v>5.2</v>
      </c>
      <c r="AK85" s="171">
        <f t="shared" si="43"/>
        <v>1.4000000000000001</v>
      </c>
      <c r="AL85" s="171">
        <f t="shared" si="43"/>
        <v>5.2</v>
      </c>
      <c r="AM85" s="171">
        <f t="shared" si="44"/>
        <v>1.2000000000000002</v>
      </c>
      <c r="AN85" s="171">
        <f t="shared" si="45"/>
        <v>1.8</v>
      </c>
      <c r="AO85" s="147" t="s">
        <v>30180</v>
      </c>
      <c r="AP85" s="147" t="s">
        <v>35160</v>
      </c>
      <c r="AQ85" s="171">
        <f t="shared" si="46"/>
        <v>0.2</v>
      </c>
      <c r="AR85" s="173">
        <f t="shared" si="47"/>
        <v>492.1</v>
      </c>
      <c r="AS85" s="173">
        <f t="shared" si="47"/>
        <v>308.60000000000002</v>
      </c>
      <c r="AT85" s="173">
        <f>ROUNDUP(X85/10,2)</f>
        <v>2.5099999999999998</v>
      </c>
      <c r="AU85" s="172">
        <f>AT85/5+0.1</f>
        <v>0.60199999999999998</v>
      </c>
      <c r="AV85" s="147" t="s">
        <v>39931</v>
      </c>
      <c r="BB85" s="174"/>
      <c r="BC85" s="174"/>
      <c r="BD85" s="174"/>
      <c r="BJ85" s="162">
        <v>0</v>
      </c>
      <c r="BY85" s="185">
        <v>213</v>
      </c>
      <c r="BZ85" s="186">
        <v>62.556355000000003</v>
      </c>
      <c r="CA85" s="186">
        <v>61.974499000000002</v>
      </c>
      <c r="CB85" s="186">
        <v>67.475371999999993</v>
      </c>
      <c r="CC85" s="186">
        <v>38.071465000000003</v>
      </c>
      <c r="CD85" s="186">
        <v>35.918377</v>
      </c>
      <c r="CE85" s="186">
        <v>56.321300999999998</v>
      </c>
      <c r="CF85" s="186">
        <v>30.696569</v>
      </c>
      <c r="CG85" s="186">
        <v>31.287497999999999</v>
      </c>
      <c r="CH85" s="186">
        <v>52.193171999999997</v>
      </c>
      <c r="CI85" s="186">
        <v>217.84171000000001</v>
      </c>
      <c r="CJ85" s="186">
        <v>179.66171</v>
      </c>
      <c r="CK85" s="186">
        <v>108.1408</v>
      </c>
      <c r="CL85" s="186">
        <v>238.49789000000001</v>
      </c>
      <c r="CM85" s="186">
        <v>209.26703000000001</v>
      </c>
      <c r="CN85" s="186">
        <v>111.33938000000001</v>
      </c>
      <c r="CO85" s="186">
        <v>113.09363999999999</v>
      </c>
      <c r="CP85" s="186">
        <v>107.07346</v>
      </c>
      <c r="CQ85" s="186">
        <v>75.673805000000002</v>
      </c>
      <c r="CR85" s="186">
        <v>159.61102</v>
      </c>
      <c r="CS85" s="186">
        <v>141.48515</v>
      </c>
      <c r="CT85" s="186">
        <v>94.412353999999993</v>
      </c>
      <c r="CU85" s="186">
        <v>87.310317999999995</v>
      </c>
      <c r="CV85" s="186">
        <v>65.727394000000004</v>
      </c>
      <c r="CW85" s="186">
        <v>65.082008000000002</v>
      </c>
      <c r="CX85" s="186">
        <v>64.163994000000002</v>
      </c>
      <c r="CY85" s="186">
        <v>62.640239999999999</v>
      </c>
      <c r="CZ85" s="186">
        <v>58.809296000000003</v>
      </c>
      <c r="DA85" s="188"/>
      <c r="DB85" s="188"/>
      <c r="DC85" s="188"/>
      <c r="DD85" s="188"/>
      <c r="DE85" s="188"/>
      <c r="DF85" s="188"/>
      <c r="DG85" s="188"/>
      <c r="DH85" s="188"/>
      <c r="DI85" s="188"/>
      <c r="DJ85" s="188"/>
      <c r="DK85" s="188"/>
      <c r="DL85" s="188"/>
      <c r="DM85" s="188"/>
      <c r="DN85" s="188"/>
      <c r="DO85" s="188"/>
      <c r="DP85" s="188"/>
      <c r="DQ85" s="188"/>
      <c r="DR85" s="188"/>
      <c r="DS85" s="188"/>
    </row>
    <row r="86" spans="1:123" s="162" customFormat="1">
      <c r="A86" s="147" t="s">
        <v>39987</v>
      </c>
      <c r="B86" s="147">
        <v>27.200000000000003</v>
      </c>
      <c r="C86" s="147">
        <v>0.48832599999999998</v>
      </c>
      <c r="D86" s="171">
        <v>1</v>
      </c>
      <c r="E86" s="171">
        <v>9</v>
      </c>
      <c r="F86" s="171">
        <v>1.8</v>
      </c>
      <c r="G86" s="171">
        <v>1.2000000000000002</v>
      </c>
      <c r="H86" s="171">
        <v>1</v>
      </c>
      <c r="I86" s="173">
        <v>379.5</v>
      </c>
      <c r="J86" s="173">
        <v>317.10000000000002</v>
      </c>
      <c r="K86" s="150">
        <v>20</v>
      </c>
      <c r="L86" s="150">
        <v>7</v>
      </c>
      <c r="M86" s="150">
        <v>9</v>
      </c>
      <c r="N86" s="150">
        <v>0.8</v>
      </c>
      <c r="O86" s="150">
        <v>26</v>
      </c>
      <c r="P86" s="147">
        <v>0.73621247193422312</v>
      </c>
      <c r="Q86" s="180">
        <f t="shared" si="30"/>
        <v>-20.8</v>
      </c>
      <c r="R86" s="181">
        <f t="shared" si="31"/>
        <v>20.8</v>
      </c>
      <c r="S86" s="181">
        <v>5</v>
      </c>
      <c r="T86" s="182">
        <f t="shared" si="32"/>
        <v>0.8</v>
      </c>
      <c r="U86" s="182">
        <f t="shared" si="33"/>
        <v>7</v>
      </c>
      <c r="V86" s="182">
        <f t="shared" si="34"/>
        <v>9</v>
      </c>
      <c r="W86" s="183">
        <f t="shared" si="35"/>
        <v>9.8000000000000007</v>
      </c>
      <c r="X86" s="147" t="s">
        <v>173</v>
      </c>
      <c r="Y86" s="171">
        <f t="shared" si="36"/>
        <v>28.1</v>
      </c>
      <c r="Z86" s="151">
        <f t="shared" si="37"/>
        <v>106</v>
      </c>
      <c r="AA86" s="151">
        <f t="shared" si="38"/>
        <v>10</v>
      </c>
      <c r="AB86" s="147" t="s">
        <v>5160</v>
      </c>
      <c r="AC86" s="172">
        <f t="shared" si="39"/>
        <v>27.200000000000003</v>
      </c>
      <c r="AD86" s="153">
        <f t="shared" si="40"/>
        <v>0.48832599999999998</v>
      </c>
      <c r="AE86" s="153" t="s">
        <v>15132</v>
      </c>
      <c r="AF86" s="153" t="s">
        <v>10144</v>
      </c>
      <c r="AG86" s="153" t="s">
        <v>20092</v>
      </c>
      <c r="AH86" s="153" t="s">
        <v>25051</v>
      </c>
      <c r="AI86" s="151">
        <f t="shared" si="41"/>
        <v>10</v>
      </c>
      <c r="AJ86" s="171">
        <f t="shared" si="42"/>
        <v>6.2</v>
      </c>
      <c r="AK86" s="171">
        <f t="shared" si="43"/>
        <v>1</v>
      </c>
      <c r="AL86" s="171">
        <f t="shared" si="43"/>
        <v>9</v>
      </c>
      <c r="AM86" s="171">
        <f t="shared" si="44"/>
        <v>1</v>
      </c>
      <c r="AN86" s="171">
        <f t="shared" si="45"/>
        <v>1.8</v>
      </c>
      <c r="AO86" s="147" t="s">
        <v>30008</v>
      </c>
      <c r="AP86" s="147" t="s">
        <v>34989</v>
      </c>
      <c r="AQ86" s="171">
        <f t="shared" si="46"/>
        <v>1.2000000000000002</v>
      </c>
      <c r="AR86" s="173">
        <f t="shared" si="47"/>
        <v>379.5</v>
      </c>
      <c r="AS86" s="173">
        <f t="shared" si="47"/>
        <v>317.10000000000002</v>
      </c>
      <c r="AT86" s="173"/>
      <c r="AU86" s="172">
        <f>AC86/5+1</f>
        <v>6.44</v>
      </c>
      <c r="AV86" s="147" t="s">
        <v>39931</v>
      </c>
      <c r="AW86" s="149"/>
      <c r="AX86" s="149"/>
      <c r="AY86" s="149"/>
      <c r="AZ86" s="149">
        <v>152</v>
      </c>
      <c r="BA86" s="149">
        <v>-1</v>
      </c>
      <c r="BB86" s="174">
        <v>37.9</v>
      </c>
      <c r="BC86" s="174">
        <v>58.12</v>
      </c>
      <c r="BD86" s="174">
        <f>((1.092*8.3144*(BA86+273)*(LN(BB86)-1.013)/(0.93-(BA86+273)/(AZ86+273)))*((AZ86-AP86)/(AZ86-BA86))^0.383)*1000/BC86</f>
        <v>336178.67760956899</v>
      </c>
      <c r="BE86" s="184">
        <f>1-EXP(-2.63*(AW86/BD86)*(AZ86-BA86)*(1-((AZ86-AP86)/(AZ86-BA86))^0.38))</f>
        <v>0</v>
      </c>
      <c r="BF86" s="149">
        <f>AD86*AL86*AK86*AN86*AX86</f>
        <v>0</v>
      </c>
      <c r="BG86" s="149" t="e">
        <f>0.07*BF86*BE86/AY86</f>
        <v>#DIV/0!</v>
      </c>
      <c r="BH86" s="149">
        <f>(1-AD86)*AK86*AL86*AN86</f>
        <v>8.2891188000000007</v>
      </c>
      <c r="BI86" s="175">
        <f>MROUND(X86,0.1)/5</f>
        <v>5.42</v>
      </c>
      <c r="BJ86" s="149">
        <v>0</v>
      </c>
      <c r="BK86" s="176">
        <f>CEILING(AN86,0.2)</f>
        <v>1.8</v>
      </c>
      <c r="BL86" s="176">
        <f>AM86</f>
        <v>1</v>
      </c>
      <c r="BM86" s="176">
        <f>CEILING((1-AD86)*AN86,0.2)</f>
        <v>1</v>
      </c>
      <c r="BN86" s="161" t="e">
        <f>BH86+BG86</f>
        <v>#DIV/0!</v>
      </c>
      <c r="BO86" s="149"/>
      <c r="BP86" s="149"/>
      <c r="BQ86" s="149"/>
      <c r="BR86" s="149"/>
      <c r="BS86" s="149"/>
      <c r="BT86" s="149"/>
      <c r="BU86" s="149"/>
      <c r="BV86" s="149"/>
      <c r="BW86" s="149">
        <f>Z86</f>
        <v>106</v>
      </c>
      <c r="BX86" s="161" t="e">
        <f>BG86/BH86</f>
        <v>#DIV/0!</v>
      </c>
      <c r="BY86" s="185">
        <v>41</v>
      </c>
      <c r="BZ86" s="186">
        <v>53.186039000000001</v>
      </c>
      <c r="CA86" s="186">
        <v>52.604984000000002</v>
      </c>
      <c r="CB86" s="186">
        <v>63.856468</v>
      </c>
      <c r="CC86" s="186">
        <v>55.338267999999999</v>
      </c>
      <c r="CD86" s="186">
        <v>63.901119000000001</v>
      </c>
      <c r="CE86" s="186">
        <v>56.387768000000001</v>
      </c>
      <c r="CF86" s="186">
        <v>50.469856</v>
      </c>
      <c r="CG86" s="186">
        <v>57.175055999999998</v>
      </c>
      <c r="CH86" s="186">
        <v>57.757010999999999</v>
      </c>
      <c r="CI86" s="186">
        <v>144.75917000000001</v>
      </c>
      <c r="CJ86" s="186">
        <v>138.12598</v>
      </c>
      <c r="CK86" s="186">
        <v>111.95793</v>
      </c>
      <c r="CL86" s="186">
        <v>173.70416</v>
      </c>
      <c r="CM86" s="186">
        <v>166.75647000000001</v>
      </c>
      <c r="CN86" s="186">
        <v>122.14874</v>
      </c>
      <c r="CO86" s="186">
        <v>122.11284999999999</v>
      </c>
      <c r="CP86" s="186">
        <v>118.65342</v>
      </c>
      <c r="CQ86" s="186">
        <v>92.642241999999996</v>
      </c>
      <c r="CR86" s="186">
        <v>105.1858</v>
      </c>
      <c r="CS86" s="186">
        <v>101.15461000000001</v>
      </c>
      <c r="CT86" s="186">
        <v>89.208190999999999</v>
      </c>
      <c r="CU86" s="186">
        <v>82.216660000000005</v>
      </c>
      <c r="CV86" s="186">
        <v>68.083106999999998</v>
      </c>
      <c r="CW86" s="186">
        <v>61.195</v>
      </c>
      <c r="CX86" s="186">
        <v>60.561397999999997</v>
      </c>
      <c r="CY86" s="186">
        <v>59.716315999999999</v>
      </c>
      <c r="CZ86" s="186">
        <v>59.595264</v>
      </c>
      <c r="DA86" s="190"/>
      <c r="DB86" s="190"/>
      <c r="DC86" s="190"/>
      <c r="DD86" s="190"/>
      <c r="DE86" s="190"/>
      <c r="DF86" s="190"/>
      <c r="DG86" s="190"/>
      <c r="DH86" s="190"/>
      <c r="DI86" s="190"/>
      <c r="DJ86" s="190"/>
      <c r="DK86" s="190"/>
      <c r="DL86" s="190"/>
      <c r="DM86" s="190"/>
      <c r="DN86" s="190"/>
      <c r="DO86" s="190"/>
      <c r="DP86" s="190"/>
      <c r="DQ86" s="190"/>
      <c r="DR86" s="190"/>
      <c r="DS86" s="190"/>
    </row>
    <row r="87" spans="1:123" s="204" customFormat="1">
      <c r="A87" s="196" t="s">
        <v>39999</v>
      </c>
      <c r="B87" s="196">
        <v>19.700000000000003</v>
      </c>
      <c r="C87" s="196">
        <v>0.63419970000000003</v>
      </c>
      <c r="D87" s="197">
        <v>2.6</v>
      </c>
      <c r="E87" s="197">
        <v>5.6000000000000005</v>
      </c>
      <c r="F87" s="197">
        <v>2.2000000000000002</v>
      </c>
      <c r="G87" s="197">
        <v>0.8</v>
      </c>
      <c r="H87" s="197">
        <v>1</v>
      </c>
      <c r="I87" s="198">
        <v>386</v>
      </c>
      <c r="J87" s="198">
        <v>404.8</v>
      </c>
      <c r="K87" s="196">
        <v>20</v>
      </c>
      <c r="L87" s="196">
        <v>15</v>
      </c>
      <c r="M87" s="196">
        <v>12</v>
      </c>
      <c r="N87" s="196">
        <v>2.2000000000000002</v>
      </c>
      <c r="O87" s="196">
        <v>7</v>
      </c>
      <c r="P87" s="196">
        <v>2.1142136403516862</v>
      </c>
      <c r="Q87" s="199">
        <f t="shared" si="30"/>
        <v>-22.2</v>
      </c>
      <c r="R87" s="200">
        <f t="shared" si="31"/>
        <v>9.4</v>
      </c>
      <c r="S87" s="200">
        <v>5</v>
      </c>
      <c r="T87" s="200">
        <f t="shared" si="32"/>
        <v>2.2000000000000002</v>
      </c>
      <c r="U87" s="200">
        <f t="shared" si="33"/>
        <v>15</v>
      </c>
      <c r="V87" s="200">
        <f t="shared" si="34"/>
        <v>12</v>
      </c>
      <c r="W87" s="200">
        <f t="shared" si="35"/>
        <v>2.4000000000000004</v>
      </c>
      <c r="X87" s="196" t="s">
        <v>185</v>
      </c>
      <c r="Y87" s="197">
        <f t="shared" si="36"/>
        <v>30.8</v>
      </c>
      <c r="Z87" s="201">
        <f t="shared" si="37"/>
        <v>113</v>
      </c>
      <c r="AA87" s="201">
        <f t="shared" si="38"/>
        <v>16</v>
      </c>
      <c r="AB87" s="196" t="s">
        <v>5172</v>
      </c>
      <c r="AC87" s="202">
        <f t="shared" si="39"/>
        <v>19.700000000000003</v>
      </c>
      <c r="AD87" s="203">
        <f t="shared" si="40"/>
        <v>0.63419970000000003</v>
      </c>
      <c r="AE87" s="203" t="s">
        <v>15144</v>
      </c>
      <c r="AF87" s="203" t="s">
        <v>10156</v>
      </c>
      <c r="AG87" s="203" t="s">
        <v>20104</v>
      </c>
      <c r="AH87" s="203" t="s">
        <v>25063</v>
      </c>
      <c r="AI87" s="201">
        <f t="shared" si="41"/>
        <v>11.7</v>
      </c>
      <c r="AJ87" s="197">
        <f t="shared" si="42"/>
        <v>5.8</v>
      </c>
      <c r="AK87" s="197">
        <f t="shared" si="43"/>
        <v>2.6</v>
      </c>
      <c r="AL87" s="197">
        <f t="shared" si="43"/>
        <v>5.6000000000000005</v>
      </c>
      <c r="AM87" s="197">
        <f t="shared" si="44"/>
        <v>1</v>
      </c>
      <c r="AN87" s="197">
        <f t="shared" si="45"/>
        <v>2.2000000000000002</v>
      </c>
      <c r="AO87" s="196" t="s">
        <v>30020</v>
      </c>
      <c r="AP87" s="196" t="s">
        <v>35001</v>
      </c>
      <c r="AQ87" s="197">
        <f t="shared" si="46"/>
        <v>0.8</v>
      </c>
      <c r="AR87" s="198">
        <f t="shared" si="47"/>
        <v>386</v>
      </c>
      <c r="AS87" s="198">
        <f t="shared" si="47"/>
        <v>404.8</v>
      </c>
      <c r="AT87" s="198"/>
      <c r="AU87" s="202">
        <f>AC87/5+1</f>
        <v>4.9400000000000004</v>
      </c>
      <c r="AV87" s="196" t="s">
        <v>39932</v>
      </c>
      <c r="AW87" s="204">
        <v>3366.3</v>
      </c>
      <c r="AX87" s="204">
        <v>440.45</v>
      </c>
      <c r="AY87" s="204">
        <v>9.4700000000000006</v>
      </c>
      <c r="AZ87" s="204">
        <v>152</v>
      </c>
      <c r="BA87" s="204">
        <v>-1</v>
      </c>
      <c r="BB87" s="205">
        <v>37.9</v>
      </c>
      <c r="BC87" s="205">
        <v>58.12</v>
      </c>
      <c r="BD87" s="205">
        <f>((1.092*8.3144*(BA87+273)*(LN(BB87)-1.013)/(0.93-(BA87+273)/(AZ87+273)))*((AZ87-AP87)/(AZ87-BA87))^0.383)*1000/BC87</f>
        <v>177186.46939508893</v>
      </c>
      <c r="BE87" s="206">
        <f>1-EXP(-2.63*(AW87/BD87)*(AZ87-BA87)*(1-((AZ87-AP87)/(AZ87-BA87))^0.38))</f>
        <v>0.98338528814752069</v>
      </c>
      <c r="BF87" s="204">
        <f>AD87*AL87*AK87*AN87*AX87</f>
        <v>8947.6029159316822</v>
      </c>
      <c r="BG87" s="204">
        <f>0.07*BF87*BE87/AY87</f>
        <v>65.039691131986814</v>
      </c>
      <c r="BH87" s="204">
        <f>(1-AD87)*AK87*AL87*AN87</f>
        <v>11.717315209600001</v>
      </c>
      <c r="BI87" s="207">
        <f>MROUND(X87,0.1)/5</f>
        <v>3.9200000000000004</v>
      </c>
      <c r="BJ87" s="204">
        <v>10.199999999999999</v>
      </c>
      <c r="BK87" s="208">
        <f>CEILING(AN87,0.2)</f>
        <v>2.2000000000000002</v>
      </c>
      <c r="BL87" s="208">
        <f>AM87</f>
        <v>1</v>
      </c>
      <c r="BM87" s="208">
        <f>CEILING((1-AD87)*AN87,0.2)</f>
        <v>1</v>
      </c>
      <c r="BN87" s="209">
        <f>BH87+BG87</f>
        <v>76.757006341586816</v>
      </c>
      <c r="BO87" s="204">
        <v>1.4535885968677298</v>
      </c>
      <c r="BP87" s="204">
        <f>(BO87+AK87)*(BO87+AL87)*((1/3)*BO87+AN87)</f>
        <v>76.756998048540709</v>
      </c>
      <c r="BQ87" s="208">
        <f>MROUND((BO87+AK87),0.2)</f>
        <v>4</v>
      </c>
      <c r="BR87" s="208">
        <f>MROUND((BO87+AL87),0.2)</f>
        <v>7</v>
      </c>
      <c r="BS87" s="208">
        <f>IF(MROUND(((1/3)*BO87+BK87),0.2)*BR87*BQ87/BN87&gt;1.05,MROUND(((1/3)*BO87+BK87),0.2)-0.2,MROUND(((1/3)*BO87+BK87),0.2))</f>
        <v>2.6</v>
      </c>
      <c r="BT87" s="204">
        <f>BQ87*BR87*BS87</f>
        <v>72.8</v>
      </c>
      <c r="BU87" s="204" t="b">
        <f>IF(BM87&lt;BS87,TRUE, FALSE)</f>
        <v>1</v>
      </c>
      <c r="BV87" s="204" t="b">
        <f>IF(BH87&lt;BM87*BQ87*BR87,TRUE, FALSE)</f>
        <v>1</v>
      </c>
      <c r="BW87" s="204">
        <f>Z87</f>
        <v>113</v>
      </c>
      <c r="BX87" s="209">
        <f>BG87/BH87</f>
        <v>5.5507332497720787</v>
      </c>
      <c r="BY87" s="210">
        <v>53</v>
      </c>
      <c r="BZ87" s="211">
        <v>82.123390000000001</v>
      </c>
      <c r="CA87" s="211">
        <v>82.438141000000002</v>
      </c>
      <c r="CB87" s="211">
        <v>111.68597</v>
      </c>
      <c r="CC87" s="211">
        <v>86.155617000000007</v>
      </c>
      <c r="CD87" s="211">
        <v>116.95132</v>
      </c>
      <c r="CE87" s="211">
        <v>97.021232999999995</v>
      </c>
      <c r="CF87" s="211">
        <v>52.280681999999999</v>
      </c>
      <c r="CG87" s="211">
        <v>51.133113999999999</v>
      </c>
      <c r="CH87" s="211">
        <v>67.130463000000006</v>
      </c>
      <c r="CI87" s="211">
        <v>358.92388999999997</v>
      </c>
      <c r="CJ87" s="211">
        <v>343.09316999999999</v>
      </c>
      <c r="CK87" s="211">
        <v>276.15181999999999</v>
      </c>
      <c r="CL87" s="211">
        <v>347.23815999999999</v>
      </c>
      <c r="CM87" s="211">
        <v>332.78573999999998</v>
      </c>
      <c r="CN87" s="211">
        <v>246.14035000000001</v>
      </c>
      <c r="CO87" s="211">
        <v>152.08954</v>
      </c>
      <c r="CP87" s="211">
        <v>146.13669999999999</v>
      </c>
      <c r="CQ87" s="211">
        <v>117.66898</v>
      </c>
      <c r="CR87" s="211">
        <v>265.95058999999998</v>
      </c>
      <c r="CS87" s="211">
        <v>255.77966000000001</v>
      </c>
      <c r="CT87" s="211">
        <v>215.63976</v>
      </c>
      <c r="CU87" s="211">
        <v>0</v>
      </c>
      <c r="CV87" s="211">
        <v>7.7280271000000002E-9</v>
      </c>
      <c r="CW87" s="211">
        <v>93.341423000000006</v>
      </c>
      <c r="CX87" s="211">
        <v>102.38939999999999</v>
      </c>
      <c r="CY87" s="211">
        <v>99.186477999999994</v>
      </c>
      <c r="CZ87" s="211">
        <v>93.594481999999999</v>
      </c>
      <c r="DA87" s="213"/>
      <c r="DB87" s="213"/>
      <c r="DC87" s="213"/>
      <c r="DD87" s="213"/>
      <c r="DE87" s="213"/>
      <c r="DF87" s="213"/>
      <c r="DG87" s="213"/>
      <c r="DH87" s="213"/>
      <c r="DI87" s="213"/>
      <c r="DJ87" s="213"/>
      <c r="DK87" s="213"/>
      <c r="DL87" s="213"/>
      <c r="DM87" s="213"/>
      <c r="DN87" s="213"/>
      <c r="DO87" s="213"/>
      <c r="DP87" s="213"/>
      <c r="DQ87" s="213"/>
      <c r="DR87" s="213"/>
      <c r="DS87" s="213"/>
    </row>
    <row r="88" spans="1:123">
      <c r="A88" s="147" t="s">
        <v>40188</v>
      </c>
      <c r="B88" s="147">
        <v>24.400000000000002</v>
      </c>
      <c r="C88" s="147">
        <v>0.3915845</v>
      </c>
      <c r="D88" s="171">
        <v>0.60000000000000009</v>
      </c>
      <c r="E88" s="171">
        <v>9.8000000000000007</v>
      </c>
      <c r="F88" s="171">
        <v>2.4000000000000004</v>
      </c>
      <c r="G88" s="171">
        <v>0.8</v>
      </c>
      <c r="H88" s="171">
        <v>1.4000000000000001</v>
      </c>
      <c r="I88" s="173">
        <v>359.5</v>
      </c>
      <c r="J88" s="173">
        <v>317.90000000000003</v>
      </c>
      <c r="K88" s="150">
        <v>14</v>
      </c>
      <c r="L88" s="150">
        <v>18</v>
      </c>
      <c r="M88" s="150">
        <v>4</v>
      </c>
      <c r="N88" s="150">
        <v>2</v>
      </c>
      <c r="O88" s="150">
        <v>17</v>
      </c>
      <c r="P88" s="147">
        <v>2.079125429995043</v>
      </c>
      <c r="Q88" s="180">
        <f t="shared" si="30"/>
        <v>-16</v>
      </c>
      <c r="R88" s="181">
        <f t="shared" si="31"/>
        <v>9.6999999999999993</v>
      </c>
      <c r="S88" s="181">
        <v>5</v>
      </c>
      <c r="T88" s="182">
        <f t="shared" si="32"/>
        <v>2</v>
      </c>
      <c r="U88" s="182">
        <f t="shared" si="33"/>
        <v>18</v>
      </c>
      <c r="V88" s="182">
        <f t="shared" si="34"/>
        <v>4</v>
      </c>
      <c r="W88" s="183">
        <f t="shared" si="35"/>
        <v>4.2</v>
      </c>
      <c r="X88" s="147" t="s">
        <v>376</v>
      </c>
      <c r="Y88" s="171">
        <f t="shared" si="36"/>
        <v>25.400000000000002</v>
      </c>
      <c r="Z88" s="151">
        <f t="shared" si="37"/>
        <v>86</v>
      </c>
      <c r="AA88" s="151">
        <f t="shared" si="38"/>
        <v>9</v>
      </c>
      <c r="AB88" s="147" t="s">
        <v>5363</v>
      </c>
      <c r="AC88" s="172">
        <f t="shared" si="39"/>
        <v>24.400000000000002</v>
      </c>
      <c r="AD88" s="153">
        <f t="shared" si="40"/>
        <v>0.3915845</v>
      </c>
      <c r="AE88" s="153" t="s">
        <v>15332</v>
      </c>
      <c r="AF88" s="153" t="s">
        <v>10346</v>
      </c>
      <c r="AG88" s="153" t="s">
        <v>20292</v>
      </c>
      <c r="AH88" s="153" t="s">
        <v>25251</v>
      </c>
      <c r="AI88" s="151">
        <f t="shared" si="41"/>
        <v>9.6</v>
      </c>
      <c r="AJ88" s="171">
        <f t="shared" si="42"/>
        <v>5.8</v>
      </c>
      <c r="AK88" s="171">
        <f t="shared" si="43"/>
        <v>0.60000000000000009</v>
      </c>
      <c r="AL88" s="171">
        <f t="shared" si="43"/>
        <v>9.8000000000000007</v>
      </c>
      <c r="AM88" s="171">
        <f t="shared" si="44"/>
        <v>1.4000000000000001</v>
      </c>
      <c r="AN88" s="171">
        <f t="shared" si="45"/>
        <v>2.4000000000000004</v>
      </c>
      <c r="AO88" s="147" t="s">
        <v>30211</v>
      </c>
      <c r="AP88" s="147" t="s">
        <v>35191</v>
      </c>
      <c r="AQ88" s="171">
        <f t="shared" si="46"/>
        <v>0.8</v>
      </c>
      <c r="AR88" s="173">
        <f t="shared" si="47"/>
        <v>359.5</v>
      </c>
      <c r="AS88" s="173">
        <f t="shared" si="47"/>
        <v>317.90000000000003</v>
      </c>
      <c r="AT88" s="173">
        <f>ROUNDUP(X88/10,2)</f>
        <v>2.44</v>
      </c>
      <c r="AU88" s="172">
        <f>AT88/5+0.1</f>
        <v>0.58799999999999997</v>
      </c>
      <c r="AV88" s="147" t="s">
        <v>39931</v>
      </c>
      <c r="BB88" s="174"/>
      <c r="BC88" s="174"/>
      <c r="BD88" s="174"/>
      <c r="BJ88" s="162">
        <v>0</v>
      </c>
      <c r="BY88" s="185">
        <v>244</v>
      </c>
      <c r="BZ88" s="186">
        <v>65.834518000000003</v>
      </c>
      <c r="CA88" s="186">
        <v>73.072861000000003</v>
      </c>
      <c r="CB88" s="186">
        <v>120.18145</v>
      </c>
      <c r="CC88" s="186">
        <v>98.916977000000003</v>
      </c>
      <c r="CD88" s="186">
        <v>82.712424999999996</v>
      </c>
      <c r="CE88" s="186">
        <v>45.827739999999999</v>
      </c>
      <c r="CF88" s="186">
        <v>44.098103000000002</v>
      </c>
      <c r="CG88" s="186">
        <v>41.745190000000001</v>
      </c>
      <c r="CH88" s="186">
        <v>46.581443999999998</v>
      </c>
      <c r="CI88" s="186">
        <v>359.77492999999998</v>
      </c>
      <c r="CJ88" s="186">
        <v>343.43664999999999</v>
      </c>
      <c r="CK88" s="186">
        <v>275.95346000000001</v>
      </c>
      <c r="CL88" s="186">
        <v>311.19745</v>
      </c>
      <c r="CM88" s="186">
        <v>300.34354000000002</v>
      </c>
      <c r="CN88" s="186">
        <v>204.56688</v>
      </c>
      <c r="CO88" s="186">
        <v>99.393058999999994</v>
      </c>
      <c r="CP88" s="186">
        <v>95.766295999999997</v>
      </c>
      <c r="CQ88" s="186">
        <v>78.278435000000002</v>
      </c>
      <c r="CR88" s="186">
        <v>256.02303999999998</v>
      </c>
      <c r="CS88" s="186">
        <v>245.63217</v>
      </c>
      <c r="CT88" s="186">
        <v>216.64621</v>
      </c>
      <c r="CU88" s="186">
        <v>196.13930999999999</v>
      </c>
      <c r="CV88" s="186">
        <v>117.77851</v>
      </c>
      <c r="CW88" s="186">
        <v>60.024403</v>
      </c>
      <c r="CX88" s="186">
        <v>53.746558999999998</v>
      </c>
      <c r="CY88" s="186">
        <v>52.304352000000002</v>
      </c>
      <c r="CZ88" s="186">
        <v>56.290455000000001</v>
      </c>
      <c r="DA88" s="188"/>
      <c r="DB88" s="188"/>
      <c r="DC88" s="188"/>
      <c r="DD88" s="188"/>
      <c r="DE88" s="188"/>
      <c r="DF88" s="188"/>
      <c r="DG88" s="188"/>
      <c r="DH88" s="188"/>
      <c r="DI88" s="188"/>
      <c r="DJ88" s="188"/>
      <c r="DK88" s="188"/>
      <c r="DL88" s="188"/>
      <c r="DM88" s="188"/>
      <c r="DN88" s="188"/>
      <c r="DO88" s="188"/>
      <c r="DP88" s="188"/>
      <c r="DQ88" s="188"/>
      <c r="DR88" s="188"/>
      <c r="DS88" s="188"/>
    </row>
    <row r="89" spans="1:123" s="162" customFormat="1">
      <c r="A89" s="147" t="s">
        <v>40311</v>
      </c>
      <c r="B89" s="147">
        <v>33.700000000000003</v>
      </c>
      <c r="C89" s="147">
        <v>0.32167879999999999</v>
      </c>
      <c r="D89" s="171">
        <v>1.4000000000000001</v>
      </c>
      <c r="E89" s="171">
        <v>4.8000000000000007</v>
      </c>
      <c r="F89" s="171">
        <v>1.4000000000000001</v>
      </c>
      <c r="G89" s="171">
        <v>0</v>
      </c>
      <c r="H89" s="171">
        <v>1</v>
      </c>
      <c r="I89" s="173">
        <v>566.5</v>
      </c>
      <c r="J89" s="173">
        <v>333.5</v>
      </c>
      <c r="K89" s="150">
        <v>12</v>
      </c>
      <c r="L89" s="150">
        <v>9</v>
      </c>
      <c r="M89" s="150">
        <v>17</v>
      </c>
      <c r="N89" s="150">
        <v>1</v>
      </c>
      <c r="O89" s="150">
        <v>13</v>
      </c>
      <c r="P89" s="147">
        <v>1.0530800426420792</v>
      </c>
      <c r="Q89" s="180">
        <f t="shared" si="30"/>
        <v>-13</v>
      </c>
      <c r="R89" s="181">
        <f t="shared" si="31"/>
        <v>12.8</v>
      </c>
      <c r="S89" s="181">
        <v>5</v>
      </c>
      <c r="T89" s="182">
        <f t="shared" si="32"/>
        <v>1</v>
      </c>
      <c r="U89" s="182">
        <f t="shared" si="33"/>
        <v>9</v>
      </c>
      <c r="V89" s="182">
        <f t="shared" si="34"/>
        <v>17</v>
      </c>
      <c r="W89" s="183">
        <f t="shared" si="35"/>
        <v>2.8000000000000003</v>
      </c>
      <c r="X89" s="147" t="s">
        <v>498</v>
      </c>
      <c r="Y89" s="171">
        <f t="shared" si="36"/>
        <v>34.6</v>
      </c>
      <c r="Z89" s="151">
        <f t="shared" si="37"/>
        <v>293</v>
      </c>
      <c r="AA89" s="151">
        <f t="shared" si="38"/>
        <v>12</v>
      </c>
      <c r="AB89" s="147" t="s">
        <v>5486</v>
      </c>
      <c r="AC89" s="172">
        <f t="shared" si="39"/>
        <v>33.700000000000003</v>
      </c>
      <c r="AD89" s="153">
        <f t="shared" si="40"/>
        <v>0.32167879999999999</v>
      </c>
      <c r="AE89" s="153" t="s">
        <v>15454</v>
      </c>
      <c r="AF89" s="153" t="s">
        <v>10468</v>
      </c>
      <c r="AG89" s="153" t="s">
        <v>20415</v>
      </c>
      <c r="AH89" s="153" t="s">
        <v>25373</v>
      </c>
      <c r="AI89" s="151">
        <f t="shared" si="41"/>
        <v>12.1</v>
      </c>
      <c r="AJ89" s="171">
        <f t="shared" si="42"/>
        <v>5</v>
      </c>
      <c r="AK89" s="171">
        <f t="shared" si="43"/>
        <v>1.4000000000000001</v>
      </c>
      <c r="AL89" s="171">
        <f t="shared" si="43"/>
        <v>4.8000000000000007</v>
      </c>
      <c r="AM89" s="171">
        <f t="shared" si="44"/>
        <v>1</v>
      </c>
      <c r="AN89" s="171">
        <f t="shared" si="45"/>
        <v>1.4000000000000001</v>
      </c>
      <c r="AO89" s="147" t="s">
        <v>30334</v>
      </c>
      <c r="AP89" s="147" t="s">
        <v>35314</v>
      </c>
      <c r="AQ89" s="171">
        <f t="shared" si="46"/>
        <v>0</v>
      </c>
      <c r="AR89" s="173">
        <f t="shared" si="47"/>
        <v>566.5</v>
      </c>
      <c r="AS89" s="173">
        <f t="shared" si="47"/>
        <v>333.5</v>
      </c>
      <c r="AT89" s="173">
        <f>ROUNDUP(X89/10,2)</f>
        <v>3.3699999999999997</v>
      </c>
      <c r="AU89" s="172">
        <f>AT89/5+0.1</f>
        <v>0.77399999999999991</v>
      </c>
      <c r="AV89" s="177" t="s">
        <v>39931</v>
      </c>
      <c r="AW89" s="149"/>
      <c r="AX89" s="149"/>
      <c r="AY89" s="149"/>
      <c r="AZ89" s="149"/>
      <c r="BA89" s="149"/>
      <c r="BB89" s="174"/>
      <c r="BC89" s="174"/>
      <c r="BD89" s="174"/>
      <c r="BE89" s="149"/>
      <c r="BF89" s="149"/>
      <c r="BG89" s="149"/>
      <c r="BH89" s="149"/>
      <c r="BI89" s="149"/>
      <c r="BJ89" s="162">
        <v>0</v>
      </c>
      <c r="BK89" s="149"/>
      <c r="BL89" s="149"/>
      <c r="BM89" s="149"/>
      <c r="BN89" s="149"/>
      <c r="BO89" s="149"/>
      <c r="BP89" s="149"/>
      <c r="BQ89" s="149"/>
      <c r="BR89" s="149"/>
      <c r="BS89" s="149"/>
      <c r="BT89" s="149"/>
      <c r="BU89" s="149"/>
      <c r="BV89" s="149"/>
      <c r="BW89" s="149"/>
      <c r="BX89" s="149"/>
      <c r="BY89" s="185">
        <v>367</v>
      </c>
      <c r="BZ89" s="186">
        <v>71.624900999999994</v>
      </c>
      <c r="CA89" s="186">
        <v>80.063286000000005</v>
      </c>
      <c r="CB89" s="186">
        <v>86.817420999999996</v>
      </c>
      <c r="CC89" s="186">
        <v>89.118606999999997</v>
      </c>
      <c r="CD89" s="186">
        <v>85.030022000000002</v>
      </c>
      <c r="CE89" s="186">
        <v>112.21535</v>
      </c>
      <c r="CF89" s="186">
        <v>50.729351000000001</v>
      </c>
      <c r="CG89" s="186">
        <v>60.955536000000002</v>
      </c>
      <c r="CH89" s="186">
        <v>101.51734999999999</v>
      </c>
      <c r="CI89" s="186">
        <v>448.24399</v>
      </c>
      <c r="CJ89" s="186">
        <v>333.59154999999998</v>
      </c>
      <c r="CK89" s="186">
        <v>211.21555000000001</v>
      </c>
      <c r="CL89" s="186">
        <v>466.95943999999997</v>
      </c>
      <c r="CM89" s="186">
        <v>378.28316999999998</v>
      </c>
      <c r="CN89" s="186">
        <v>249.88403</v>
      </c>
      <c r="CO89" s="186">
        <v>202.24996999999999</v>
      </c>
      <c r="CP89" s="186">
        <v>183.83051</v>
      </c>
      <c r="CQ89" s="186">
        <v>151.88806</v>
      </c>
      <c r="CR89" s="186">
        <v>263.13686999999999</v>
      </c>
      <c r="CS89" s="186">
        <v>223.27811</v>
      </c>
      <c r="CT89" s="186">
        <v>158.18108000000001</v>
      </c>
      <c r="CU89" s="186">
        <v>163.56546</v>
      </c>
      <c r="CV89" s="186">
        <v>127.53529</v>
      </c>
      <c r="CW89" s="186">
        <v>122.76285</v>
      </c>
      <c r="CX89" s="186">
        <v>92.605293000000003</v>
      </c>
      <c r="CY89" s="186">
        <v>93.443595999999999</v>
      </c>
      <c r="CZ89" s="186">
        <v>93.972862000000006</v>
      </c>
      <c r="DA89" s="188"/>
      <c r="DB89" s="188"/>
      <c r="DC89" s="188"/>
      <c r="DD89" s="188"/>
      <c r="DE89" s="188"/>
      <c r="DF89" s="188"/>
      <c r="DG89" s="188"/>
      <c r="DH89" s="188"/>
      <c r="DI89" s="188"/>
      <c r="DJ89" s="188"/>
      <c r="DK89" s="188"/>
      <c r="DL89" s="188"/>
      <c r="DM89" s="188"/>
      <c r="DN89" s="188"/>
      <c r="DO89" s="188"/>
      <c r="DP89" s="188"/>
      <c r="DQ89" s="188"/>
      <c r="DR89" s="188"/>
      <c r="DS89" s="188"/>
    </row>
    <row r="90" spans="1:123" s="162" customFormat="1">
      <c r="A90" s="147" t="s">
        <v>40079</v>
      </c>
      <c r="B90" s="147">
        <v>13.9</v>
      </c>
      <c r="C90" s="147">
        <v>0.19821800000000001</v>
      </c>
      <c r="D90" s="171">
        <v>2.2000000000000002</v>
      </c>
      <c r="E90" s="171">
        <v>4.4000000000000004</v>
      </c>
      <c r="F90" s="171">
        <v>2.4000000000000004</v>
      </c>
      <c r="G90" s="171">
        <v>0.60000000000000009</v>
      </c>
      <c r="H90" s="171">
        <v>2</v>
      </c>
      <c r="I90" s="173">
        <v>493.6</v>
      </c>
      <c r="J90" s="173">
        <v>333.1</v>
      </c>
      <c r="K90" s="150">
        <v>14</v>
      </c>
      <c r="L90" s="150">
        <v>17</v>
      </c>
      <c r="M90" s="150">
        <v>12</v>
      </c>
      <c r="N90" s="150">
        <v>1.6</v>
      </c>
      <c r="O90" s="150">
        <v>30</v>
      </c>
      <c r="P90" s="147">
        <v>1.6453100738332638</v>
      </c>
      <c r="Q90" s="180">
        <f t="shared" si="30"/>
        <v>-15.6</v>
      </c>
      <c r="R90" s="181">
        <f t="shared" si="31"/>
        <v>14</v>
      </c>
      <c r="S90" s="181">
        <v>5</v>
      </c>
      <c r="T90" s="182">
        <f t="shared" si="32"/>
        <v>1.6</v>
      </c>
      <c r="U90" s="182">
        <f t="shared" si="33"/>
        <v>17</v>
      </c>
      <c r="V90" s="182">
        <f t="shared" si="34"/>
        <v>12</v>
      </c>
      <c r="W90" s="183">
        <f t="shared" si="35"/>
        <v>8</v>
      </c>
      <c r="X90" s="147" t="s">
        <v>266</v>
      </c>
      <c r="Y90" s="171">
        <f t="shared" si="36"/>
        <v>14.9</v>
      </c>
      <c r="Z90" s="151">
        <f t="shared" si="37"/>
        <v>221</v>
      </c>
      <c r="AA90" s="151">
        <f t="shared" si="38"/>
        <v>21</v>
      </c>
      <c r="AB90" s="147" t="s">
        <v>5253</v>
      </c>
      <c r="AC90" s="172">
        <f t="shared" si="39"/>
        <v>13.9</v>
      </c>
      <c r="AD90" s="153">
        <f t="shared" si="40"/>
        <v>0.19821800000000001</v>
      </c>
      <c r="AE90" s="153" t="s">
        <v>15224</v>
      </c>
      <c r="AF90" s="153" t="s">
        <v>10236</v>
      </c>
      <c r="AG90" s="153" t="s">
        <v>20185</v>
      </c>
      <c r="AH90" s="153" t="s">
        <v>25143</v>
      </c>
      <c r="AI90" s="151">
        <f t="shared" si="41"/>
        <v>12.3</v>
      </c>
      <c r="AJ90" s="171">
        <f t="shared" si="42"/>
        <v>5.6</v>
      </c>
      <c r="AK90" s="171">
        <f t="shared" si="43"/>
        <v>2.2000000000000002</v>
      </c>
      <c r="AL90" s="171">
        <f t="shared" si="43"/>
        <v>4.4000000000000004</v>
      </c>
      <c r="AM90" s="171">
        <f t="shared" si="44"/>
        <v>2</v>
      </c>
      <c r="AN90" s="171">
        <f t="shared" si="45"/>
        <v>2.4000000000000004</v>
      </c>
      <c r="AO90" s="147" t="s">
        <v>30101</v>
      </c>
      <c r="AP90" s="147" t="s">
        <v>35081</v>
      </c>
      <c r="AQ90" s="171">
        <f t="shared" si="46"/>
        <v>0.60000000000000009</v>
      </c>
      <c r="AR90" s="173">
        <f t="shared" si="47"/>
        <v>493.6</v>
      </c>
      <c r="AS90" s="173">
        <f t="shared" si="47"/>
        <v>333.1</v>
      </c>
      <c r="AT90" s="173"/>
      <c r="AU90" s="172">
        <f>AC90/5+1</f>
        <v>3.7800000000000002</v>
      </c>
      <c r="AV90" s="147" t="s">
        <v>39931</v>
      </c>
      <c r="AW90" s="149"/>
      <c r="AX90" s="149"/>
      <c r="AY90" s="149"/>
      <c r="AZ90" s="149">
        <v>152</v>
      </c>
      <c r="BA90" s="149">
        <v>-1</v>
      </c>
      <c r="BB90" s="174">
        <v>37.9</v>
      </c>
      <c r="BC90" s="174">
        <v>58.12</v>
      </c>
      <c r="BD90" s="174">
        <f>((1.092*8.3144*(BA90+273)*(LN(BB90)-1.013)/(0.93-(BA90+273)/(AZ90+273)))*((AZ90-AP90)/(AZ90-BA90))^0.383)*1000/BC90</f>
        <v>316071.32141029771</v>
      </c>
      <c r="BE90" s="184">
        <f>1-EXP(-2.63*(AW90/BD90)*(AZ90-BA90)*(1-((AZ90-AP90)/(AZ90-BA90))^0.38))</f>
        <v>0</v>
      </c>
      <c r="BF90" s="149">
        <f>AD90*AL90*AK90*AN90*AX90</f>
        <v>0</v>
      </c>
      <c r="BG90" s="149" t="e">
        <f>0.07*BF90*BE90/AY90</f>
        <v>#DIV/0!</v>
      </c>
      <c r="BH90" s="149">
        <f>(1-AD90)*AK90*AL90*AN90</f>
        <v>18.626999424000005</v>
      </c>
      <c r="BI90" s="175">
        <f>MROUND(X90,0.1)/5</f>
        <v>2.7800000000000002</v>
      </c>
      <c r="BJ90" s="162">
        <v>0</v>
      </c>
      <c r="BK90" s="176">
        <f>CEILING(AN90,0.2)</f>
        <v>2.4000000000000004</v>
      </c>
      <c r="BL90" s="176">
        <f>AM90</f>
        <v>2</v>
      </c>
      <c r="BM90" s="176">
        <f>CEILING((1-AD90)*AN90,0.2)</f>
        <v>2</v>
      </c>
      <c r="BN90" s="161" t="e">
        <f>BH90+BG90</f>
        <v>#DIV/0!</v>
      </c>
      <c r="BO90" s="149"/>
      <c r="BP90" s="149"/>
      <c r="BQ90" s="149"/>
      <c r="BR90" s="149"/>
      <c r="BS90" s="149"/>
      <c r="BT90" s="149"/>
      <c r="BU90" s="149"/>
      <c r="BV90" s="149"/>
      <c r="BW90" s="149">
        <f>Z90</f>
        <v>221</v>
      </c>
      <c r="BX90" s="161" t="e">
        <f>BG90/BH90</f>
        <v>#DIV/0!</v>
      </c>
      <c r="BY90" s="185">
        <v>134</v>
      </c>
      <c r="BZ90" s="186">
        <v>73.282494</v>
      </c>
      <c r="CA90" s="186">
        <v>77.100189</v>
      </c>
      <c r="CB90" s="186">
        <v>108.20358</v>
      </c>
      <c r="CC90" s="186">
        <v>51.882351</v>
      </c>
      <c r="CD90" s="186">
        <v>70.078102000000001</v>
      </c>
      <c r="CE90" s="186">
        <v>80.343734999999995</v>
      </c>
      <c r="CF90" s="186">
        <v>53.486705999999998</v>
      </c>
      <c r="CG90" s="186">
        <v>72.278664000000006</v>
      </c>
      <c r="CH90" s="186">
        <v>76.670440999999997</v>
      </c>
      <c r="CI90" s="186">
        <v>400.51907</v>
      </c>
      <c r="CJ90" s="186">
        <v>355.85559000000001</v>
      </c>
      <c r="CK90" s="186">
        <v>226.20363</v>
      </c>
      <c r="CL90" s="186">
        <v>383.87189000000001</v>
      </c>
      <c r="CM90" s="186">
        <v>354.63598999999999</v>
      </c>
      <c r="CN90" s="186">
        <v>212.86076</v>
      </c>
      <c r="CO90" s="186">
        <v>195.04424</v>
      </c>
      <c r="CP90" s="186">
        <v>191.44595000000001</v>
      </c>
      <c r="CQ90" s="186">
        <v>136.62947</v>
      </c>
      <c r="CR90" s="186">
        <v>272.42415999999997</v>
      </c>
      <c r="CS90" s="186">
        <v>252.81846999999999</v>
      </c>
      <c r="CT90" s="186">
        <v>186.29535999999999</v>
      </c>
      <c r="CU90" s="186">
        <v>156.59021000000001</v>
      </c>
      <c r="CV90" s="186">
        <v>113.64164</v>
      </c>
      <c r="CW90" s="186">
        <v>99.119643999999994</v>
      </c>
      <c r="CX90" s="186">
        <v>93.236664000000005</v>
      </c>
      <c r="CY90" s="186">
        <v>91.692077999999995</v>
      </c>
      <c r="CZ90" s="186">
        <v>90.469481999999999</v>
      </c>
      <c r="DA90" s="190"/>
      <c r="DB90" s="190"/>
      <c r="DC90" s="190"/>
      <c r="DD90" s="190"/>
      <c r="DE90" s="190"/>
      <c r="DF90" s="190"/>
      <c r="DG90" s="190"/>
      <c r="DH90" s="190"/>
      <c r="DI90" s="190"/>
      <c r="DJ90" s="190"/>
      <c r="DK90" s="190"/>
      <c r="DL90" s="190"/>
      <c r="DM90" s="190"/>
      <c r="DN90" s="190"/>
      <c r="DO90" s="190"/>
      <c r="DP90" s="190"/>
      <c r="DQ90" s="190"/>
      <c r="DR90" s="190"/>
      <c r="DS90" s="190"/>
    </row>
    <row r="91" spans="1:123" s="162" customFormat="1">
      <c r="A91" s="147" t="s">
        <v>40350</v>
      </c>
      <c r="B91" s="147">
        <v>12.4</v>
      </c>
      <c r="C91" s="147">
        <v>0.38497520000000002</v>
      </c>
      <c r="D91" s="171">
        <v>1.8</v>
      </c>
      <c r="E91" s="171">
        <v>5.6000000000000005</v>
      </c>
      <c r="F91" s="171">
        <v>2.8000000000000003</v>
      </c>
      <c r="G91" s="171">
        <v>0.60000000000000009</v>
      </c>
      <c r="H91" s="171">
        <v>1.8</v>
      </c>
      <c r="I91" s="173">
        <v>429.3</v>
      </c>
      <c r="J91" s="173">
        <v>351.90000000000003</v>
      </c>
      <c r="K91" s="150">
        <v>18</v>
      </c>
      <c r="L91" s="150">
        <v>4</v>
      </c>
      <c r="M91" s="150">
        <v>16</v>
      </c>
      <c r="N91" s="150">
        <v>0.60000000000000009</v>
      </c>
      <c r="O91" s="150">
        <v>6</v>
      </c>
      <c r="P91" s="147">
        <v>0.548088708850196</v>
      </c>
      <c r="Q91" s="180">
        <f t="shared" si="30"/>
        <v>-18.600000000000001</v>
      </c>
      <c r="R91" s="181">
        <f t="shared" si="31"/>
        <v>14.3</v>
      </c>
      <c r="S91" s="181">
        <v>5</v>
      </c>
      <c r="T91" s="182">
        <f t="shared" si="32"/>
        <v>0.60000000000000009</v>
      </c>
      <c r="U91" s="182">
        <f t="shared" si="33"/>
        <v>4</v>
      </c>
      <c r="V91" s="182">
        <f t="shared" si="34"/>
        <v>16</v>
      </c>
      <c r="W91" s="183">
        <f t="shared" si="35"/>
        <v>1.8</v>
      </c>
      <c r="X91" s="147" t="s">
        <v>537</v>
      </c>
      <c r="Y91" s="171">
        <f t="shared" si="36"/>
        <v>13.4</v>
      </c>
      <c r="Z91" s="151">
        <f t="shared" si="37"/>
        <v>156</v>
      </c>
      <c r="AA91" s="151">
        <f t="shared" si="38"/>
        <v>18</v>
      </c>
      <c r="AB91" s="147" t="s">
        <v>5525</v>
      </c>
      <c r="AC91" s="172">
        <f t="shared" si="39"/>
        <v>12.4</v>
      </c>
      <c r="AD91" s="153">
        <f t="shared" si="40"/>
        <v>0.38497520000000002</v>
      </c>
      <c r="AE91" s="153" t="s">
        <v>15493</v>
      </c>
      <c r="AF91" s="153" t="s">
        <v>10507</v>
      </c>
      <c r="AG91" s="153" t="s">
        <v>20454</v>
      </c>
      <c r="AH91" s="153" t="s">
        <v>25412</v>
      </c>
      <c r="AI91" s="151">
        <f t="shared" si="41"/>
        <v>11.7</v>
      </c>
      <c r="AJ91" s="171">
        <f t="shared" si="42"/>
        <v>5.6</v>
      </c>
      <c r="AK91" s="171">
        <f t="shared" si="43"/>
        <v>1.8</v>
      </c>
      <c r="AL91" s="171">
        <f t="shared" si="43"/>
        <v>5.6000000000000005</v>
      </c>
      <c r="AM91" s="171">
        <f t="shared" si="44"/>
        <v>1.8</v>
      </c>
      <c r="AN91" s="171">
        <f t="shared" si="45"/>
        <v>2.8000000000000003</v>
      </c>
      <c r="AO91" s="147" t="s">
        <v>30373</v>
      </c>
      <c r="AP91" s="147" t="s">
        <v>35353</v>
      </c>
      <c r="AQ91" s="171">
        <f t="shared" si="46"/>
        <v>0.60000000000000009</v>
      </c>
      <c r="AR91" s="173">
        <f t="shared" si="47"/>
        <v>429.3</v>
      </c>
      <c r="AS91" s="173">
        <f t="shared" si="47"/>
        <v>351.90000000000003</v>
      </c>
      <c r="AT91" s="173">
        <f t="shared" ref="AT91:AT99" si="48">ROUNDUP(X91/10,2)</f>
        <v>1.24</v>
      </c>
      <c r="AU91" s="172">
        <f t="shared" ref="AU91:AU99" si="49">AT91/5+0.1</f>
        <v>0.34799999999999998</v>
      </c>
      <c r="AV91" s="177" t="s">
        <v>39931</v>
      </c>
      <c r="AW91" s="149"/>
      <c r="AX91" s="149"/>
      <c r="AY91" s="149"/>
      <c r="AZ91" s="149"/>
      <c r="BA91" s="149"/>
      <c r="BB91" s="174"/>
      <c r="BC91" s="174"/>
      <c r="BD91" s="174"/>
      <c r="BE91" s="149"/>
      <c r="BF91" s="149"/>
      <c r="BG91" s="149"/>
      <c r="BH91" s="149"/>
      <c r="BI91" s="149"/>
      <c r="BJ91" s="162">
        <v>0</v>
      </c>
      <c r="BK91" s="149"/>
      <c r="BL91" s="149"/>
      <c r="BM91" s="149"/>
      <c r="BN91" s="149"/>
      <c r="BO91" s="149"/>
      <c r="BP91" s="149"/>
      <c r="BQ91" s="149"/>
      <c r="BR91" s="149"/>
      <c r="BS91" s="149"/>
      <c r="BT91" s="149"/>
      <c r="BU91" s="149"/>
      <c r="BV91" s="149"/>
      <c r="BW91" s="149"/>
      <c r="BX91" s="149"/>
      <c r="BY91" s="185">
        <v>406</v>
      </c>
      <c r="BZ91" s="186">
        <v>69.498977999999994</v>
      </c>
      <c r="CA91" s="186">
        <v>71.554771000000002</v>
      </c>
      <c r="CB91" s="186">
        <v>97.111609999999999</v>
      </c>
      <c r="CC91" s="186">
        <v>132.43334999999999</v>
      </c>
      <c r="CD91" s="186">
        <v>122.85906</v>
      </c>
      <c r="CE91" s="186">
        <v>114.42956</v>
      </c>
      <c r="CF91" s="186">
        <v>88.732917999999998</v>
      </c>
      <c r="CG91" s="186">
        <v>87.669730999999999</v>
      </c>
      <c r="CH91" s="186">
        <v>101.351</v>
      </c>
      <c r="CI91" s="186">
        <v>245.01957999999999</v>
      </c>
      <c r="CJ91" s="186">
        <v>209.73777999999999</v>
      </c>
      <c r="CK91" s="186">
        <v>145.69141999999999</v>
      </c>
      <c r="CL91" s="186">
        <v>316.29944</v>
      </c>
      <c r="CM91" s="186">
        <v>268.00576999999998</v>
      </c>
      <c r="CN91" s="186">
        <v>153.83908</v>
      </c>
      <c r="CO91" s="186">
        <v>226.11609999999999</v>
      </c>
      <c r="CP91" s="186">
        <v>195.98079000000001</v>
      </c>
      <c r="CQ91" s="186">
        <v>128.21535</v>
      </c>
      <c r="CR91" s="186">
        <v>141.22644</v>
      </c>
      <c r="CS91" s="186">
        <v>131.72476</v>
      </c>
      <c r="CT91" s="186">
        <v>118.13888</v>
      </c>
      <c r="CU91" s="186">
        <v>110.99433999999999</v>
      </c>
      <c r="CV91" s="186">
        <v>99.237853999999999</v>
      </c>
      <c r="CW91" s="186">
        <v>101.64333999999999</v>
      </c>
      <c r="CX91" s="186">
        <v>102.08224</v>
      </c>
      <c r="CY91" s="186">
        <v>97.125961000000004</v>
      </c>
      <c r="CZ91" s="186">
        <v>97.260857000000001</v>
      </c>
      <c r="DA91" s="188"/>
      <c r="DB91" s="188"/>
      <c r="DC91" s="188"/>
      <c r="DD91" s="188"/>
      <c r="DE91" s="188"/>
      <c r="DF91" s="188"/>
      <c r="DG91" s="188"/>
      <c r="DH91" s="188"/>
      <c r="DI91" s="188"/>
      <c r="DJ91" s="188"/>
      <c r="DK91" s="188"/>
      <c r="DL91" s="188"/>
      <c r="DM91" s="188"/>
      <c r="DN91" s="188"/>
      <c r="DO91" s="188"/>
      <c r="DP91" s="188"/>
      <c r="DQ91" s="188"/>
      <c r="DR91" s="188"/>
      <c r="DS91" s="188"/>
    </row>
    <row r="92" spans="1:123" s="162" customFormat="1">
      <c r="A92" s="147" t="s">
        <v>40351</v>
      </c>
      <c r="B92" s="147">
        <v>10.9</v>
      </c>
      <c r="C92" s="147">
        <v>0.36991819999999997</v>
      </c>
      <c r="D92" s="171">
        <v>2.2000000000000002</v>
      </c>
      <c r="E92" s="171">
        <v>8.8000000000000007</v>
      </c>
      <c r="F92" s="171">
        <v>1.6</v>
      </c>
      <c r="G92" s="171">
        <v>1.4000000000000001</v>
      </c>
      <c r="H92" s="171">
        <v>1.2000000000000002</v>
      </c>
      <c r="I92" s="173">
        <v>509.70000000000005</v>
      </c>
      <c r="J92" s="173">
        <v>365.70000000000005</v>
      </c>
      <c r="K92" s="150">
        <v>11</v>
      </c>
      <c r="L92" s="150">
        <v>6</v>
      </c>
      <c r="M92" s="150">
        <v>4</v>
      </c>
      <c r="N92" s="150">
        <v>1</v>
      </c>
      <c r="O92" s="150">
        <v>2</v>
      </c>
      <c r="P92" s="147">
        <v>0.9124597453310036</v>
      </c>
      <c r="Q92" s="180">
        <f t="shared" si="30"/>
        <v>-12</v>
      </c>
      <c r="R92" s="181">
        <f t="shared" si="31"/>
        <v>11.9</v>
      </c>
      <c r="S92" s="181">
        <v>5</v>
      </c>
      <c r="T92" s="182">
        <f t="shared" si="32"/>
        <v>1</v>
      </c>
      <c r="U92" s="182">
        <f t="shared" si="33"/>
        <v>6</v>
      </c>
      <c r="V92" s="182">
        <f t="shared" si="34"/>
        <v>4</v>
      </c>
      <c r="W92" s="183">
        <f t="shared" si="35"/>
        <v>0.4</v>
      </c>
      <c r="X92" s="147" t="s">
        <v>538</v>
      </c>
      <c r="Y92" s="171">
        <f t="shared" si="36"/>
        <v>16.2</v>
      </c>
      <c r="Z92" s="151">
        <f t="shared" si="37"/>
        <v>237</v>
      </c>
      <c r="AA92" s="151">
        <f t="shared" si="38"/>
        <v>16</v>
      </c>
      <c r="AB92" s="147" t="s">
        <v>5526</v>
      </c>
      <c r="AC92" s="172">
        <f t="shared" si="39"/>
        <v>10.9</v>
      </c>
      <c r="AD92" s="153">
        <f t="shared" si="40"/>
        <v>0.36991819999999997</v>
      </c>
      <c r="AE92" s="153" t="s">
        <v>13122</v>
      </c>
      <c r="AF92" s="153" t="s">
        <v>10508</v>
      </c>
      <c r="AG92" s="153" t="s">
        <v>20455</v>
      </c>
      <c r="AH92" s="153" t="s">
        <v>25413</v>
      </c>
      <c r="AI92" s="151">
        <f t="shared" si="41"/>
        <v>10.1</v>
      </c>
      <c r="AJ92" s="171">
        <f t="shared" si="42"/>
        <v>6.4</v>
      </c>
      <c r="AK92" s="171">
        <f t="shared" si="43"/>
        <v>2.2000000000000002</v>
      </c>
      <c r="AL92" s="171">
        <f t="shared" si="43"/>
        <v>8.8000000000000007</v>
      </c>
      <c r="AM92" s="171">
        <f t="shared" si="44"/>
        <v>1.2000000000000002</v>
      </c>
      <c r="AN92" s="171">
        <f t="shared" si="45"/>
        <v>1.6</v>
      </c>
      <c r="AO92" s="147" t="s">
        <v>30374</v>
      </c>
      <c r="AP92" s="147" t="s">
        <v>35354</v>
      </c>
      <c r="AQ92" s="171">
        <f t="shared" si="46"/>
        <v>1.4000000000000001</v>
      </c>
      <c r="AR92" s="173">
        <f t="shared" si="47"/>
        <v>509.70000000000005</v>
      </c>
      <c r="AS92" s="173">
        <f t="shared" si="47"/>
        <v>365.70000000000005</v>
      </c>
      <c r="AT92" s="173">
        <f t="shared" si="48"/>
        <v>1.0900000000000001</v>
      </c>
      <c r="AU92" s="172">
        <f t="shared" si="49"/>
        <v>0.31800000000000006</v>
      </c>
      <c r="AV92" s="177" t="s">
        <v>39932</v>
      </c>
      <c r="AW92" s="149"/>
      <c r="AX92" s="149"/>
      <c r="AY92" s="149"/>
      <c r="AZ92" s="149"/>
      <c r="BA92" s="149"/>
      <c r="BB92" s="174"/>
      <c r="BC92" s="174"/>
      <c r="BD92" s="174"/>
      <c r="BE92" s="149"/>
      <c r="BF92" s="149"/>
      <c r="BG92" s="149"/>
      <c r="BH92" s="149"/>
      <c r="BI92" s="149"/>
      <c r="BJ92" s="108">
        <v>4.3</v>
      </c>
      <c r="BK92" s="149"/>
      <c r="BL92" s="149"/>
      <c r="BM92" s="149"/>
      <c r="BN92" s="149"/>
      <c r="BO92" s="149"/>
      <c r="BP92" s="149"/>
      <c r="BQ92" s="149"/>
      <c r="BR92" s="149"/>
      <c r="BS92" s="149"/>
      <c r="BT92" s="149"/>
      <c r="BU92" s="149"/>
      <c r="BV92" s="149"/>
      <c r="BW92" s="149"/>
      <c r="BX92" s="149"/>
      <c r="BY92" s="185">
        <v>407</v>
      </c>
      <c r="BZ92" s="186">
        <v>78.443427999999997</v>
      </c>
      <c r="CA92" s="186">
        <v>108.76942</v>
      </c>
      <c r="CB92" s="186">
        <v>171.51711</v>
      </c>
      <c r="CC92" s="186">
        <v>278.51677999999998</v>
      </c>
      <c r="CD92" s="186">
        <v>254.01347000000001</v>
      </c>
      <c r="CE92" s="186">
        <v>132.33946</v>
      </c>
      <c r="CF92" s="186">
        <v>103.80907999999999</v>
      </c>
      <c r="CG92" s="186">
        <v>101.89017</v>
      </c>
      <c r="CH92" s="186">
        <v>126.74348000000001</v>
      </c>
      <c r="CI92" s="186">
        <v>559.34375</v>
      </c>
      <c r="CJ92" s="186">
        <v>544.13689999999997</v>
      </c>
      <c r="CK92" s="186">
        <v>426.97852</v>
      </c>
      <c r="CL92" s="186">
        <v>662.61450000000002</v>
      </c>
      <c r="CM92" s="186">
        <v>636.10051999999996</v>
      </c>
      <c r="CN92" s="186">
        <v>425.31137000000001</v>
      </c>
      <c r="CO92" s="186">
        <v>352.85599000000002</v>
      </c>
      <c r="CP92" s="186">
        <v>346.43072999999998</v>
      </c>
      <c r="CQ92" s="186">
        <v>272.13531</v>
      </c>
      <c r="CR92" s="186">
        <v>283.76519999999999</v>
      </c>
      <c r="CS92" s="186">
        <v>280.82211000000001</v>
      </c>
      <c r="CT92" s="186">
        <v>276.60464000000002</v>
      </c>
      <c r="CU92" s="186">
        <v>241.79300000000001</v>
      </c>
      <c r="CV92" s="186">
        <v>173.74536000000001</v>
      </c>
      <c r="CW92" s="186">
        <v>168.29052999999999</v>
      </c>
      <c r="CX92" s="186">
        <v>153.37994</v>
      </c>
      <c r="CY92" s="186">
        <v>152.86654999999999</v>
      </c>
      <c r="CZ92" s="186">
        <v>164.37766999999999</v>
      </c>
      <c r="DA92" s="188"/>
      <c r="DB92" s="188"/>
      <c r="DC92" s="188"/>
      <c r="DD92" s="188"/>
      <c r="DE92" s="188"/>
      <c r="DF92" s="188"/>
      <c r="DG92" s="188"/>
      <c r="DH92" s="188"/>
      <c r="DI92" s="188"/>
      <c r="DJ92" s="188"/>
      <c r="DK92" s="188"/>
      <c r="DL92" s="188"/>
      <c r="DM92" s="188"/>
      <c r="DN92" s="188"/>
      <c r="DO92" s="188"/>
      <c r="DP92" s="188"/>
      <c r="DQ92" s="188"/>
      <c r="DR92" s="188"/>
      <c r="DS92" s="188"/>
    </row>
    <row r="93" spans="1:123">
      <c r="A93" s="147" t="s">
        <v>40179</v>
      </c>
      <c r="B93" s="147">
        <v>25.8</v>
      </c>
      <c r="C93" s="147">
        <v>0.14567959999999999</v>
      </c>
      <c r="D93" s="171">
        <v>2.4000000000000004</v>
      </c>
      <c r="E93" s="171">
        <v>8.8000000000000007</v>
      </c>
      <c r="F93" s="171">
        <v>1.2000000000000002</v>
      </c>
      <c r="G93" s="171">
        <v>0.4</v>
      </c>
      <c r="H93" s="171">
        <v>1</v>
      </c>
      <c r="I93" s="173">
        <v>438.8</v>
      </c>
      <c r="J93" s="173">
        <v>399.70000000000005</v>
      </c>
      <c r="K93" s="150">
        <v>12</v>
      </c>
      <c r="L93" s="150">
        <v>11</v>
      </c>
      <c r="M93" s="150">
        <v>7</v>
      </c>
      <c r="N93" s="150">
        <v>1.8</v>
      </c>
      <c r="O93" s="150">
        <v>16</v>
      </c>
      <c r="P93" s="147">
        <v>1.8437658910977208</v>
      </c>
      <c r="Q93" s="180">
        <f t="shared" si="30"/>
        <v>-13.8</v>
      </c>
      <c r="R93" s="181">
        <f t="shared" si="31"/>
        <v>12.4</v>
      </c>
      <c r="S93" s="181">
        <v>5</v>
      </c>
      <c r="T93" s="182">
        <f t="shared" si="32"/>
        <v>1.8</v>
      </c>
      <c r="U93" s="182">
        <f t="shared" si="33"/>
        <v>11</v>
      </c>
      <c r="V93" s="182">
        <f t="shared" si="34"/>
        <v>7</v>
      </c>
      <c r="W93" s="183">
        <f t="shared" si="35"/>
        <v>3.4000000000000004</v>
      </c>
      <c r="X93" s="147" t="s">
        <v>367</v>
      </c>
      <c r="Y93" s="171">
        <f t="shared" si="36"/>
        <v>26.8</v>
      </c>
      <c r="Z93" s="151">
        <f t="shared" si="37"/>
        <v>166</v>
      </c>
      <c r="AA93" s="151">
        <f t="shared" si="38"/>
        <v>15</v>
      </c>
      <c r="AB93" s="147" t="s">
        <v>5354</v>
      </c>
      <c r="AC93" s="172">
        <f t="shared" si="39"/>
        <v>25.8</v>
      </c>
      <c r="AD93" s="153">
        <f t="shared" si="40"/>
        <v>0.14567959999999999</v>
      </c>
      <c r="AE93" s="153" t="s">
        <v>15323</v>
      </c>
      <c r="AF93" s="153" t="s">
        <v>10337</v>
      </c>
      <c r="AG93" s="153" t="s">
        <v>20283</v>
      </c>
      <c r="AH93" s="153" t="s">
        <v>25242</v>
      </c>
      <c r="AI93" s="151">
        <f t="shared" si="41"/>
        <v>10.1</v>
      </c>
      <c r="AJ93" s="171">
        <f t="shared" si="42"/>
        <v>5.4</v>
      </c>
      <c r="AK93" s="171">
        <f t="shared" si="43"/>
        <v>2.4000000000000004</v>
      </c>
      <c r="AL93" s="171">
        <f t="shared" si="43"/>
        <v>8.8000000000000007</v>
      </c>
      <c r="AM93" s="171">
        <f t="shared" si="44"/>
        <v>1</v>
      </c>
      <c r="AN93" s="171">
        <f t="shared" si="45"/>
        <v>1.2000000000000002</v>
      </c>
      <c r="AO93" s="147" t="s">
        <v>30202</v>
      </c>
      <c r="AP93" s="147" t="s">
        <v>35182</v>
      </c>
      <c r="AQ93" s="171">
        <f t="shared" si="46"/>
        <v>0.4</v>
      </c>
      <c r="AR93" s="173">
        <f t="shared" si="47"/>
        <v>438.8</v>
      </c>
      <c r="AS93" s="173">
        <f t="shared" si="47"/>
        <v>399.70000000000005</v>
      </c>
      <c r="AT93" s="173">
        <f t="shared" si="48"/>
        <v>2.5799999999999996</v>
      </c>
      <c r="AU93" s="172">
        <f t="shared" si="49"/>
        <v>0.61599999999999988</v>
      </c>
      <c r="AV93" s="147" t="s">
        <v>39931</v>
      </c>
      <c r="BB93" s="174"/>
      <c r="BC93" s="174"/>
      <c r="BD93" s="174"/>
      <c r="BJ93" s="162">
        <v>0</v>
      </c>
      <c r="BY93" s="185">
        <v>235</v>
      </c>
      <c r="BZ93" s="186">
        <v>62.967007000000002</v>
      </c>
      <c r="CA93" s="186">
        <v>65.202347000000003</v>
      </c>
      <c r="CB93" s="186">
        <v>144.21051</v>
      </c>
      <c r="CC93" s="186">
        <v>167.52001999999999</v>
      </c>
      <c r="CD93" s="186">
        <v>158.22945000000001</v>
      </c>
      <c r="CE93" s="186">
        <v>101.65491</v>
      </c>
      <c r="CF93" s="186">
        <v>82.575835999999995</v>
      </c>
      <c r="CG93" s="186">
        <v>86.382828000000003</v>
      </c>
      <c r="CH93" s="186">
        <v>123.24883</v>
      </c>
      <c r="CI93" s="186">
        <v>757.65386999999998</v>
      </c>
      <c r="CJ93" s="186">
        <v>727.37518</v>
      </c>
      <c r="CK93" s="186">
        <v>507.82056</v>
      </c>
      <c r="CL93" s="186">
        <v>717.13445999999999</v>
      </c>
      <c r="CM93" s="186">
        <v>694.67089999999996</v>
      </c>
      <c r="CN93" s="186">
        <v>422.72057999999998</v>
      </c>
      <c r="CO93" s="186">
        <v>289.30914000000001</v>
      </c>
      <c r="CP93" s="186">
        <v>283.75391000000002</v>
      </c>
      <c r="CQ93" s="186">
        <v>222.20068000000001</v>
      </c>
      <c r="CR93" s="186">
        <v>478.36935</v>
      </c>
      <c r="CS93" s="186">
        <v>468.61559999999997</v>
      </c>
      <c r="CT93" s="186">
        <v>353.03104000000002</v>
      </c>
      <c r="CU93" s="186">
        <v>273.54379</v>
      </c>
      <c r="CV93" s="186">
        <v>206.57259999999999</v>
      </c>
      <c r="CW93" s="186">
        <v>165.80951999999999</v>
      </c>
      <c r="CX93" s="186">
        <v>146.78619</v>
      </c>
      <c r="CY93" s="186">
        <v>144.94200000000001</v>
      </c>
      <c r="CZ93" s="186">
        <v>158.12237999999999</v>
      </c>
      <c r="DA93" s="188"/>
      <c r="DB93" s="188"/>
      <c r="DC93" s="188"/>
      <c r="DD93" s="188"/>
      <c r="DE93" s="188"/>
      <c r="DF93" s="188"/>
      <c r="DG93" s="188"/>
      <c r="DH93" s="188"/>
      <c r="DI93" s="188"/>
      <c r="DJ93" s="188"/>
      <c r="DK93" s="188"/>
      <c r="DL93" s="188"/>
      <c r="DM93" s="188"/>
      <c r="DN93" s="188"/>
      <c r="DO93" s="188"/>
      <c r="DP93" s="188"/>
      <c r="DQ93" s="188"/>
      <c r="DR93" s="188"/>
      <c r="DS93" s="188"/>
    </row>
    <row r="94" spans="1:123">
      <c r="A94" s="147" t="s">
        <v>40396</v>
      </c>
      <c r="B94" s="147">
        <v>23.5</v>
      </c>
      <c r="C94" s="147">
        <v>0.26913429999999999</v>
      </c>
      <c r="D94" s="171">
        <v>0.60000000000000009</v>
      </c>
      <c r="E94" s="171">
        <v>9.8000000000000007</v>
      </c>
      <c r="F94" s="171">
        <v>2</v>
      </c>
      <c r="G94" s="171">
        <v>0.4</v>
      </c>
      <c r="H94" s="171">
        <v>1.4000000000000001</v>
      </c>
      <c r="I94" s="173">
        <v>511.3</v>
      </c>
      <c r="J94" s="173">
        <v>317.60000000000002</v>
      </c>
      <c r="K94" s="150">
        <v>7</v>
      </c>
      <c r="L94" s="150">
        <v>10</v>
      </c>
      <c r="M94" s="150">
        <v>8</v>
      </c>
      <c r="N94" s="150">
        <v>2.2000000000000002</v>
      </c>
      <c r="O94" s="150">
        <v>10</v>
      </c>
      <c r="P94" s="147">
        <v>2.1730448591623519</v>
      </c>
      <c r="Q94" s="180">
        <f t="shared" si="30"/>
        <v>-9.1999999999999993</v>
      </c>
      <c r="R94" s="181">
        <f t="shared" si="31"/>
        <v>10.7</v>
      </c>
      <c r="S94" s="181">
        <v>5</v>
      </c>
      <c r="T94" s="182">
        <f t="shared" si="32"/>
        <v>2.2000000000000002</v>
      </c>
      <c r="U94" s="182">
        <f t="shared" si="33"/>
        <v>10</v>
      </c>
      <c r="V94" s="182">
        <f t="shared" si="34"/>
        <v>8</v>
      </c>
      <c r="W94" s="183">
        <f t="shared" si="35"/>
        <v>1.2000000000000002</v>
      </c>
      <c r="X94" s="147" t="s">
        <v>583</v>
      </c>
      <c r="Y94" s="171">
        <f t="shared" si="36"/>
        <v>24.5</v>
      </c>
      <c r="Z94" s="151">
        <f t="shared" si="37"/>
        <v>238</v>
      </c>
      <c r="AA94" s="151">
        <f t="shared" si="38"/>
        <v>9</v>
      </c>
      <c r="AB94" s="147" t="s">
        <v>5571</v>
      </c>
      <c r="AC94" s="172">
        <f t="shared" si="39"/>
        <v>23.5</v>
      </c>
      <c r="AD94" s="153">
        <f t="shared" si="40"/>
        <v>0.26913429999999999</v>
      </c>
      <c r="AE94" s="153" t="s">
        <v>15538</v>
      </c>
      <c r="AF94" s="153" t="s">
        <v>10553</v>
      </c>
      <c r="AG94" s="153" t="s">
        <v>20499</v>
      </c>
      <c r="AH94" s="153" t="s">
        <v>25458</v>
      </c>
      <c r="AI94" s="151">
        <f t="shared" si="41"/>
        <v>9.6</v>
      </c>
      <c r="AJ94" s="171">
        <f t="shared" si="42"/>
        <v>5.4</v>
      </c>
      <c r="AK94" s="171">
        <f t="shared" si="43"/>
        <v>0.60000000000000009</v>
      </c>
      <c r="AL94" s="171">
        <f t="shared" si="43"/>
        <v>9.8000000000000007</v>
      </c>
      <c r="AM94" s="171">
        <f t="shared" si="44"/>
        <v>1.4000000000000001</v>
      </c>
      <c r="AN94" s="171">
        <f t="shared" si="45"/>
        <v>2</v>
      </c>
      <c r="AO94" s="147" t="s">
        <v>30419</v>
      </c>
      <c r="AP94" s="147" t="s">
        <v>35399</v>
      </c>
      <c r="AQ94" s="171">
        <f t="shared" si="46"/>
        <v>0.4</v>
      </c>
      <c r="AR94" s="173">
        <f t="shared" si="47"/>
        <v>511.3</v>
      </c>
      <c r="AS94" s="173">
        <f t="shared" si="47"/>
        <v>317.60000000000002</v>
      </c>
      <c r="AT94" s="173">
        <f t="shared" si="48"/>
        <v>2.3499999999999996</v>
      </c>
      <c r="AU94" s="172">
        <f t="shared" si="49"/>
        <v>0.56999999999999995</v>
      </c>
      <c r="AV94" s="177" t="s">
        <v>39931</v>
      </c>
      <c r="BB94" s="174"/>
      <c r="BC94" s="174"/>
      <c r="BD94" s="174"/>
      <c r="BJ94" s="162">
        <v>0</v>
      </c>
      <c r="BY94" s="185">
        <v>452</v>
      </c>
      <c r="BZ94" s="186">
        <v>58.657969999999999</v>
      </c>
      <c r="CA94" s="186">
        <v>69.442238000000003</v>
      </c>
      <c r="CB94" s="186">
        <v>111.91428999999999</v>
      </c>
      <c r="CC94" s="186">
        <v>80.957108000000005</v>
      </c>
      <c r="CD94" s="186">
        <v>100.70054</v>
      </c>
      <c r="CE94" s="186">
        <v>84.448539999999994</v>
      </c>
      <c r="CF94" s="186">
        <v>36.245319000000002</v>
      </c>
      <c r="CG94" s="186">
        <v>38.826022999999999</v>
      </c>
      <c r="CH94" s="186">
        <v>60.327720999999997</v>
      </c>
      <c r="CI94" s="186">
        <v>583.66796999999997</v>
      </c>
      <c r="CJ94" s="186">
        <v>435.17696999999998</v>
      </c>
      <c r="CK94" s="186">
        <v>261.67667</v>
      </c>
      <c r="CL94" s="186">
        <v>761.95836999999995</v>
      </c>
      <c r="CM94" s="186">
        <v>543.56659000000002</v>
      </c>
      <c r="CN94" s="186">
        <v>247.97769</v>
      </c>
      <c r="CO94" s="186">
        <v>269.40424000000002</v>
      </c>
      <c r="CP94" s="186">
        <v>210.32804999999999</v>
      </c>
      <c r="CQ94" s="186">
        <v>124.1018</v>
      </c>
      <c r="CR94" s="186">
        <v>343.14715999999999</v>
      </c>
      <c r="CS94" s="186">
        <v>311.07886000000002</v>
      </c>
      <c r="CT94" s="186">
        <v>210.91032000000001</v>
      </c>
      <c r="CU94" s="186">
        <v>161.21781999999999</v>
      </c>
      <c r="CV94" s="186">
        <v>112.29376999999999</v>
      </c>
      <c r="CW94" s="186">
        <v>87.255820999999997</v>
      </c>
      <c r="CX94" s="186">
        <v>106.05079000000001</v>
      </c>
      <c r="CY94" s="186">
        <v>98.700951000000003</v>
      </c>
      <c r="CZ94" s="186">
        <v>83.089293999999995</v>
      </c>
      <c r="DA94" s="188"/>
      <c r="DB94" s="188"/>
      <c r="DC94" s="188"/>
      <c r="DD94" s="188"/>
      <c r="DE94" s="188"/>
      <c r="DF94" s="188"/>
      <c r="DG94" s="188"/>
      <c r="DH94" s="188"/>
      <c r="DI94" s="188"/>
      <c r="DJ94" s="188"/>
      <c r="DK94" s="188"/>
      <c r="DL94" s="188"/>
      <c r="DM94" s="188"/>
      <c r="DN94" s="188"/>
      <c r="DO94" s="188"/>
      <c r="DP94" s="188"/>
      <c r="DQ94" s="188"/>
      <c r="DR94" s="188"/>
      <c r="DS94" s="188"/>
    </row>
    <row r="95" spans="1:123" s="162" customFormat="1">
      <c r="A95" s="147" t="s">
        <v>40178</v>
      </c>
      <c r="B95" s="147">
        <v>28.200000000000003</v>
      </c>
      <c r="C95" s="147">
        <v>0.63927520000000004</v>
      </c>
      <c r="D95" s="171">
        <v>0.8</v>
      </c>
      <c r="E95" s="171">
        <v>7</v>
      </c>
      <c r="F95" s="171">
        <v>3</v>
      </c>
      <c r="G95" s="171">
        <v>1</v>
      </c>
      <c r="H95" s="171">
        <v>1</v>
      </c>
      <c r="I95" s="173">
        <v>503.8</v>
      </c>
      <c r="J95" s="173">
        <v>371.20000000000005</v>
      </c>
      <c r="K95" s="150">
        <v>20</v>
      </c>
      <c r="L95" s="150">
        <v>18</v>
      </c>
      <c r="M95" s="150">
        <v>16</v>
      </c>
      <c r="N95" s="150">
        <v>0.60000000000000009</v>
      </c>
      <c r="O95" s="150">
        <v>3</v>
      </c>
      <c r="P95" s="147">
        <v>0.51187404779992984</v>
      </c>
      <c r="Q95" s="180">
        <f t="shared" si="30"/>
        <v>-20.6</v>
      </c>
      <c r="R95" s="181">
        <f t="shared" si="31"/>
        <v>6.5</v>
      </c>
      <c r="S95" s="181">
        <v>5</v>
      </c>
      <c r="T95" s="182">
        <f t="shared" si="32"/>
        <v>0.60000000000000009</v>
      </c>
      <c r="U95" s="182">
        <f t="shared" si="33"/>
        <v>18</v>
      </c>
      <c r="V95" s="182">
        <f t="shared" si="34"/>
        <v>16</v>
      </c>
      <c r="W95" s="183">
        <f t="shared" si="35"/>
        <v>1</v>
      </c>
      <c r="X95" s="147" t="s">
        <v>366</v>
      </c>
      <c r="Y95" s="171">
        <f t="shared" si="36"/>
        <v>29.200000000000003</v>
      </c>
      <c r="Z95" s="151">
        <f t="shared" si="37"/>
        <v>231</v>
      </c>
      <c r="AA95" s="151">
        <f t="shared" si="38"/>
        <v>9</v>
      </c>
      <c r="AB95" s="147" t="s">
        <v>5353</v>
      </c>
      <c r="AC95" s="172">
        <f t="shared" si="39"/>
        <v>28.200000000000003</v>
      </c>
      <c r="AD95" s="153">
        <f t="shared" si="40"/>
        <v>0.63927520000000004</v>
      </c>
      <c r="AE95" s="153" t="s">
        <v>15322</v>
      </c>
      <c r="AF95" s="153" t="s">
        <v>10336</v>
      </c>
      <c r="AG95" s="153" t="s">
        <v>20282</v>
      </c>
      <c r="AH95" s="153" t="s">
        <v>25241</v>
      </c>
      <c r="AI95" s="151">
        <f t="shared" si="41"/>
        <v>11</v>
      </c>
      <c r="AJ95" s="171">
        <f t="shared" si="42"/>
        <v>6</v>
      </c>
      <c r="AK95" s="171">
        <f t="shared" si="43"/>
        <v>0.8</v>
      </c>
      <c r="AL95" s="171">
        <f t="shared" si="43"/>
        <v>7</v>
      </c>
      <c r="AM95" s="171">
        <f t="shared" si="44"/>
        <v>1</v>
      </c>
      <c r="AN95" s="171">
        <f t="shared" si="45"/>
        <v>3</v>
      </c>
      <c r="AO95" s="147" t="s">
        <v>30201</v>
      </c>
      <c r="AP95" s="147" t="s">
        <v>35181</v>
      </c>
      <c r="AQ95" s="171">
        <f t="shared" si="46"/>
        <v>1</v>
      </c>
      <c r="AR95" s="173">
        <f t="shared" si="47"/>
        <v>503.8</v>
      </c>
      <c r="AS95" s="173">
        <f t="shared" si="47"/>
        <v>371.20000000000005</v>
      </c>
      <c r="AT95" s="173">
        <f t="shared" si="48"/>
        <v>2.82</v>
      </c>
      <c r="AU95" s="172">
        <f t="shared" si="49"/>
        <v>0.66399999999999992</v>
      </c>
      <c r="AV95" s="147" t="s">
        <v>39931</v>
      </c>
      <c r="AW95" s="149"/>
      <c r="AX95" s="149"/>
      <c r="AY95" s="149"/>
      <c r="AZ95" s="149"/>
      <c r="BA95" s="149"/>
      <c r="BB95" s="174"/>
      <c r="BC95" s="174"/>
      <c r="BD95" s="174"/>
      <c r="BE95" s="149"/>
      <c r="BF95" s="149"/>
      <c r="BG95" s="149"/>
      <c r="BH95" s="149"/>
      <c r="BI95" s="149"/>
      <c r="BJ95" s="162">
        <v>0</v>
      </c>
      <c r="BK95" s="149"/>
      <c r="BL95" s="149"/>
      <c r="BM95" s="149"/>
      <c r="BN95" s="149"/>
      <c r="BO95" s="149"/>
      <c r="BP95" s="149"/>
      <c r="BQ95" s="149"/>
      <c r="BR95" s="149"/>
      <c r="BS95" s="149"/>
      <c r="BT95" s="149"/>
      <c r="BU95" s="149"/>
      <c r="BV95" s="149"/>
      <c r="BW95" s="149"/>
      <c r="BX95" s="149"/>
      <c r="BY95" s="185">
        <v>234</v>
      </c>
      <c r="BZ95" s="186">
        <v>54.157519999999998</v>
      </c>
      <c r="CA95" s="186">
        <v>52.665649000000002</v>
      </c>
      <c r="CB95" s="186">
        <v>78.985077000000004</v>
      </c>
      <c r="CC95" s="186">
        <v>36.612285999999997</v>
      </c>
      <c r="CD95" s="186">
        <v>45.665123000000001</v>
      </c>
      <c r="CE95" s="186">
        <v>34.262936000000003</v>
      </c>
      <c r="CF95" s="186">
        <v>33.710402999999999</v>
      </c>
      <c r="CG95" s="186">
        <v>32.022632999999999</v>
      </c>
      <c r="CH95" s="186">
        <v>43.004562</v>
      </c>
      <c r="CI95" s="186">
        <v>193.07060000000001</v>
      </c>
      <c r="CJ95" s="186">
        <v>173.01257000000001</v>
      </c>
      <c r="CK95" s="186">
        <v>115.00469</v>
      </c>
      <c r="CL95" s="186">
        <v>175.32211000000001</v>
      </c>
      <c r="CM95" s="186">
        <v>151.42841999999999</v>
      </c>
      <c r="CN95" s="186">
        <v>78.037734999999998</v>
      </c>
      <c r="CO95" s="186">
        <v>81.947143999999994</v>
      </c>
      <c r="CP95" s="186">
        <v>73.645698999999993</v>
      </c>
      <c r="CQ95" s="186">
        <v>56.640697000000003</v>
      </c>
      <c r="CR95" s="186">
        <v>122.06395000000001</v>
      </c>
      <c r="CS95" s="186">
        <v>112.258</v>
      </c>
      <c r="CT95" s="186">
        <v>96.671379000000002</v>
      </c>
      <c r="CU95" s="186">
        <v>103.22969999999999</v>
      </c>
      <c r="CV95" s="186">
        <v>58.086807</v>
      </c>
      <c r="CW95" s="186">
        <v>51.291125999999998</v>
      </c>
      <c r="CX95" s="186">
        <v>56.712795</v>
      </c>
      <c r="CY95" s="186">
        <v>52.935153999999997</v>
      </c>
      <c r="CZ95" s="186">
        <v>50.896469000000003</v>
      </c>
      <c r="DA95" s="188"/>
      <c r="DB95" s="188"/>
      <c r="DC95" s="188"/>
      <c r="DD95" s="188"/>
      <c r="DE95" s="188"/>
      <c r="DF95" s="188"/>
      <c r="DG95" s="188"/>
      <c r="DH95" s="188"/>
      <c r="DI95" s="188"/>
      <c r="DJ95" s="188"/>
      <c r="DK95" s="188"/>
      <c r="DL95" s="188"/>
      <c r="DM95" s="188"/>
      <c r="DN95" s="188"/>
      <c r="DO95" s="188"/>
      <c r="DP95" s="188"/>
      <c r="DQ95" s="188"/>
      <c r="DR95" s="188"/>
      <c r="DS95" s="188"/>
    </row>
    <row r="96" spans="1:123" s="162" customFormat="1">
      <c r="A96" s="147" t="s">
        <v>40226</v>
      </c>
      <c r="B96" s="147">
        <v>35.200000000000003</v>
      </c>
      <c r="C96" s="147">
        <v>0.44703650000000006</v>
      </c>
      <c r="D96" s="171">
        <v>1</v>
      </c>
      <c r="E96" s="171">
        <v>9.4</v>
      </c>
      <c r="F96" s="171">
        <v>1.4000000000000001</v>
      </c>
      <c r="G96" s="171">
        <v>1</v>
      </c>
      <c r="H96" s="171">
        <v>0.8</v>
      </c>
      <c r="I96" s="173">
        <v>361.5</v>
      </c>
      <c r="J96" s="173">
        <v>286.5</v>
      </c>
      <c r="K96" s="150">
        <v>10</v>
      </c>
      <c r="L96" s="150">
        <v>13</v>
      </c>
      <c r="M96" s="150">
        <v>6</v>
      </c>
      <c r="N96" s="150">
        <v>1.2000000000000002</v>
      </c>
      <c r="O96" s="150">
        <v>27</v>
      </c>
      <c r="P96" s="147">
        <v>1.2003425253671187</v>
      </c>
      <c r="Q96" s="180">
        <f t="shared" si="30"/>
        <v>-11.2</v>
      </c>
      <c r="R96" s="181">
        <f t="shared" si="31"/>
        <v>13</v>
      </c>
      <c r="S96" s="181">
        <v>5</v>
      </c>
      <c r="T96" s="182">
        <f t="shared" si="32"/>
        <v>1.2000000000000002</v>
      </c>
      <c r="U96" s="182">
        <f t="shared" si="33"/>
        <v>13</v>
      </c>
      <c r="V96" s="182">
        <f t="shared" si="34"/>
        <v>6</v>
      </c>
      <c r="W96" s="183">
        <f t="shared" si="35"/>
        <v>5</v>
      </c>
      <c r="X96" s="147" t="s">
        <v>413</v>
      </c>
      <c r="Y96" s="171">
        <f t="shared" si="36"/>
        <v>36.200000000000003</v>
      </c>
      <c r="Z96" s="151">
        <f t="shared" si="37"/>
        <v>88</v>
      </c>
      <c r="AA96" s="151">
        <f t="shared" si="38"/>
        <v>9</v>
      </c>
      <c r="AB96" s="147" t="s">
        <v>5401</v>
      </c>
      <c r="AC96" s="172">
        <f t="shared" si="39"/>
        <v>35.200000000000003</v>
      </c>
      <c r="AD96" s="153">
        <f t="shared" si="40"/>
        <v>0.44703650000000006</v>
      </c>
      <c r="AE96" s="153" t="s">
        <v>15369</v>
      </c>
      <c r="AF96" s="153" t="s">
        <v>10383</v>
      </c>
      <c r="AG96" s="153" t="s">
        <v>20330</v>
      </c>
      <c r="AH96" s="153" t="s">
        <v>25289</v>
      </c>
      <c r="AI96" s="151">
        <f t="shared" si="41"/>
        <v>9.8000000000000007</v>
      </c>
      <c r="AJ96" s="171">
        <f t="shared" si="42"/>
        <v>6</v>
      </c>
      <c r="AK96" s="171">
        <f t="shared" si="43"/>
        <v>1</v>
      </c>
      <c r="AL96" s="171">
        <f t="shared" si="43"/>
        <v>9.4</v>
      </c>
      <c r="AM96" s="171">
        <f t="shared" si="44"/>
        <v>0.8</v>
      </c>
      <c r="AN96" s="171">
        <f t="shared" si="45"/>
        <v>1.4000000000000001</v>
      </c>
      <c r="AO96" s="147" t="s">
        <v>30249</v>
      </c>
      <c r="AP96" s="147" t="s">
        <v>35229</v>
      </c>
      <c r="AQ96" s="171">
        <f t="shared" si="46"/>
        <v>1</v>
      </c>
      <c r="AR96" s="173">
        <f t="shared" si="47"/>
        <v>361.5</v>
      </c>
      <c r="AS96" s="173">
        <f t="shared" si="47"/>
        <v>286.5</v>
      </c>
      <c r="AT96" s="173">
        <f t="shared" si="48"/>
        <v>3.5199999999999996</v>
      </c>
      <c r="AU96" s="172">
        <f t="shared" si="49"/>
        <v>0.80399999999999994</v>
      </c>
      <c r="AV96" s="147" t="s">
        <v>39931</v>
      </c>
      <c r="AW96" s="149"/>
      <c r="AX96" s="149"/>
      <c r="AY96" s="149"/>
      <c r="AZ96" s="149"/>
      <c r="BA96" s="149"/>
      <c r="BB96" s="174"/>
      <c r="BC96" s="174"/>
      <c r="BD96" s="174"/>
      <c r="BE96" s="149"/>
      <c r="BF96" s="149"/>
      <c r="BG96" s="149"/>
      <c r="BH96" s="149"/>
      <c r="BI96" s="149"/>
      <c r="BJ96" s="162">
        <v>0</v>
      </c>
      <c r="BK96" s="149"/>
      <c r="BL96" s="149"/>
      <c r="BM96" s="149"/>
      <c r="BN96" s="149"/>
      <c r="BO96" s="149"/>
      <c r="BP96" s="149"/>
      <c r="BQ96" s="149"/>
      <c r="BR96" s="149"/>
      <c r="BS96" s="149"/>
      <c r="BT96" s="149"/>
      <c r="BU96" s="149"/>
      <c r="BV96" s="149"/>
      <c r="BW96" s="149"/>
      <c r="BX96" s="149"/>
      <c r="BY96" s="185">
        <v>282</v>
      </c>
      <c r="BZ96" s="186">
        <v>72.738106000000002</v>
      </c>
      <c r="CA96" s="186">
        <v>75.911186000000001</v>
      </c>
      <c r="CB96" s="186">
        <v>146.85458</v>
      </c>
      <c r="CC96" s="186">
        <v>133.32276999999999</v>
      </c>
      <c r="CD96" s="186">
        <v>111.09385</v>
      </c>
      <c r="CE96" s="186">
        <v>58.553801999999997</v>
      </c>
      <c r="CF96" s="186">
        <v>59.433166999999997</v>
      </c>
      <c r="CG96" s="186">
        <v>52.777915999999998</v>
      </c>
      <c r="CH96" s="186">
        <v>63.357967000000002</v>
      </c>
      <c r="CI96" s="186">
        <v>537.25261999999998</v>
      </c>
      <c r="CJ96" s="186">
        <v>497.29687999999999</v>
      </c>
      <c r="CK96" s="186">
        <v>341.93149</v>
      </c>
      <c r="CL96" s="186">
        <v>429.9418</v>
      </c>
      <c r="CM96" s="186">
        <v>404.173</v>
      </c>
      <c r="CN96" s="186">
        <v>248.03769</v>
      </c>
      <c r="CO96" s="186">
        <v>139.63208</v>
      </c>
      <c r="CP96" s="186">
        <v>135.85054</v>
      </c>
      <c r="CQ96" s="186">
        <v>104.40218</v>
      </c>
      <c r="CR96" s="186">
        <v>299.38747999999998</v>
      </c>
      <c r="CS96" s="186">
        <v>292.70580999999999</v>
      </c>
      <c r="CT96" s="186">
        <v>251.92218</v>
      </c>
      <c r="CU96" s="186">
        <v>197.09001000000001</v>
      </c>
      <c r="CV96" s="186">
        <v>117.71623</v>
      </c>
      <c r="CW96" s="186">
        <v>76.749404999999996</v>
      </c>
      <c r="CX96" s="186">
        <v>69.513335999999995</v>
      </c>
      <c r="CY96" s="186">
        <v>68.820189999999997</v>
      </c>
      <c r="CZ96" s="186">
        <v>74.030829999999995</v>
      </c>
      <c r="DA96" s="188"/>
      <c r="DB96" s="188"/>
      <c r="DC96" s="188"/>
      <c r="DD96" s="188"/>
      <c r="DE96" s="188"/>
      <c r="DF96" s="188"/>
      <c r="DG96" s="188"/>
      <c r="DH96" s="188"/>
      <c r="DI96" s="188"/>
      <c r="DJ96" s="188"/>
      <c r="DK96" s="188"/>
      <c r="DL96" s="188"/>
      <c r="DM96" s="188"/>
      <c r="DN96" s="188"/>
      <c r="DO96" s="188"/>
      <c r="DP96" s="188"/>
      <c r="DQ96" s="188"/>
      <c r="DR96" s="188"/>
      <c r="DS96" s="188"/>
    </row>
    <row r="97" spans="1:123" s="162" customFormat="1">
      <c r="A97" s="147" t="s">
        <v>40307</v>
      </c>
      <c r="B97" s="147">
        <v>35.200000000000003</v>
      </c>
      <c r="C97" s="147">
        <v>0.30602380000000001</v>
      </c>
      <c r="D97" s="171">
        <v>3</v>
      </c>
      <c r="E97" s="171">
        <v>4.6000000000000005</v>
      </c>
      <c r="F97" s="171">
        <v>1.4000000000000001</v>
      </c>
      <c r="G97" s="171">
        <v>0.60000000000000009</v>
      </c>
      <c r="H97" s="171">
        <v>1</v>
      </c>
      <c r="I97" s="173">
        <v>471.8</v>
      </c>
      <c r="J97" s="173">
        <v>333.3</v>
      </c>
      <c r="K97" s="150">
        <v>19</v>
      </c>
      <c r="L97" s="150">
        <v>16</v>
      </c>
      <c r="M97" s="150">
        <v>6</v>
      </c>
      <c r="N97" s="150">
        <v>1.2000000000000002</v>
      </c>
      <c r="O97" s="150">
        <v>30</v>
      </c>
      <c r="P97" s="147">
        <v>1.1580450987383</v>
      </c>
      <c r="Q97" s="180">
        <f t="shared" si="30"/>
        <v>-20.2</v>
      </c>
      <c r="R97" s="181">
        <f t="shared" si="31"/>
        <v>17.5</v>
      </c>
      <c r="S97" s="181">
        <v>5</v>
      </c>
      <c r="T97" s="182">
        <f t="shared" si="32"/>
        <v>1.2000000000000002</v>
      </c>
      <c r="U97" s="182">
        <f t="shared" si="33"/>
        <v>16</v>
      </c>
      <c r="V97" s="182">
        <f t="shared" si="34"/>
        <v>6</v>
      </c>
      <c r="W97" s="183">
        <f t="shared" si="35"/>
        <v>11</v>
      </c>
      <c r="X97" s="147" t="s">
        <v>494</v>
      </c>
      <c r="Y97" s="171">
        <f t="shared" si="36"/>
        <v>36.200000000000003</v>
      </c>
      <c r="Z97" s="151">
        <f t="shared" si="37"/>
        <v>199</v>
      </c>
      <c r="AA97" s="151">
        <f t="shared" si="38"/>
        <v>17</v>
      </c>
      <c r="AB97" s="147" t="s">
        <v>5482</v>
      </c>
      <c r="AC97" s="172">
        <f t="shared" si="39"/>
        <v>35.200000000000003</v>
      </c>
      <c r="AD97" s="153">
        <f t="shared" si="40"/>
        <v>0.30602380000000001</v>
      </c>
      <c r="AE97" s="153" t="s">
        <v>15450</v>
      </c>
      <c r="AF97" s="153" t="s">
        <v>10464</v>
      </c>
      <c r="AG97" s="153" t="s">
        <v>20411</v>
      </c>
      <c r="AH97" s="153" t="s">
        <v>25369</v>
      </c>
      <c r="AI97" s="151">
        <f t="shared" si="41"/>
        <v>12.2</v>
      </c>
      <c r="AJ97" s="171">
        <f t="shared" si="42"/>
        <v>5.6</v>
      </c>
      <c r="AK97" s="171">
        <f t="shared" si="43"/>
        <v>3</v>
      </c>
      <c r="AL97" s="171">
        <f t="shared" si="43"/>
        <v>4.6000000000000005</v>
      </c>
      <c r="AM97" s="171">
        <f t="shared" si="44"/>
        <v>1</v>
      </c>
      <c r="AN97" s="171">
        <f t="shared" si="45"/>
        <v>1.4000000000000001</v>
      </c>
      <c r="AO97" s="147" t="s">
        <v>30330</v>
      </c>
      <c r="AP97" s="147" t="s">
        <v>35310</v>
      </c>
      <c r="AQ97" s="171">
        <f t="shared" si="46"/>
        <v>0.60000000000000009</v>
      </c>
      <c r="AR97" s="173">
        <f t="shared" si="47"/>
        <v>471.8</v>
      </c>
      <c r="AS97" s="173">
        <f t="shared" si="47"/>
        <v>333.3</v>
      </c>
      <c r="AT97" s="173">
        <f t="shared" si="48"/>
        <v>3.5199999999999996</v>
      </c>
      <c r="AU97" s="172">
        <f t="shared" si="49"/>
        <v>0.80399999999999994</v>
      </c>
      <c r="AV97" s="177" t="s">
        <v>39931</v>
      </c>
      <c r="AW97" s="149"/>
      <c r="AX97" s="149"/>
      <c r="AY97" s="149"/>
      <c r="AZ97" s="149"/>
      <c r="BA97" s="149"/>
      <c r="BB97" s="174"/>
      <c r="BC97" s="174"/>
      <c r="BD97" s="174"/>
      <c r="BE97" s="149"/>
      <c r="BF97" s="149"/>
      <c r="BG97" s="149"/>
      <c r="BH97" s="149"/>
      <c r="BI97" s="149"/>
      <c r="BJ97" s="162">
        <v>0</v>
      </c>
      <c r="BK97" s="149"/>
      <c r="BL97" s="149"/>
      <c r="BM97" s="149"/>
      <c r="BN97" s="149"/>
      <c r="BO97" s="149"/>
      <c r="BP97" s="149"/>
      <c r="BQ97" s="149"/>
      <c r="BR97" s="149"/>
      <c r="BS97" s="149"/>
      <c r="BT97" s="149"/>
      <c r="BU97" s="149"/>
      <c r="BV97" s="149"/>
      <c r="BW97" s="149"/>
      <c r="BX97" s="149"/>
      <c r="BY97" s="185">
        <v>363</v>
      </c>
      <c r="BZ97" s="192">
        <v>63.529316000000001</v>
      </c>
      <c r="CA97" s="192">
        <v>69.590903999999995</v>
      </c>
      <c r="CB97" s="192">
        <v>93.844382999999993</v>
      </c>
      <c r="CC97" s="192">
        <v>92.295485999999997</v>
      </c>
      <c r="CD97" s="192">
        <v>78.607467999999997</v>
      </c>
      <c r="CE97" s="192">
        <v>58.132857999999999</v>
      </c>
      <c r="CF97" s="192">
        <v>72.045485999999997</v>
      </c>
      <c r="CG97" s="192">
        <v>72.547882000000001</v>
      </c>
      <c r="CH97" s="192">
        <v>76.306267000000005</v>
      </c>
      <c r="CI97" s="192">
        <v>189.66632000000001</v>
      </c>
      <c r="CJ97" s="192">
        <v>187.97362000000001</v>
      </c>
      <c r="CK97" s="192">
        <v>154.8766</v>
      </c>
      <c r="CL97" s="192">
        <v>254.20707999999999</v>
      </c>
      <c r="CM97" s="192">
        <v>244.54706999999999</v>
      </c>
      <c r="CN97" s="192">
        <v>166.52824000000001</v>
      </c>
      <c r="CO97" s="192">
        <v>155.35941</v>
      </c>
      <c r="CP97" s="192">
        <v>147.77106000000001</v>
      </c>
      <c r="CQ97" s="192">
        <v>114.79210999999999</v>
      </c>
      <c r="CR97" s="192">
        <v>126.64294</v>
      </c>
      <c r="CS97" s="192">
        <v>125.14856</v>
      </c>
      <c r="CT97" s="192">
        <v>123.14246</v>
      </c>
      <c r="CU97" s="192">
        <v>120.8347</v>
      </c>
      <c r="CV97" s="192">
        <v>104.68709</v>
      </c>
      <c r="CW97" s="192">
        <v>88.824332999999996</v>
      </c>
      <c r="CX97" s="192">
        <v>90.753212000000005</v>
      </c>
      <c r="CY97" s="192">
        <v>91.049683000000002</v>
      </c>
      <c r="CZ97" s="192">
        <v>97.333297999999999</v>
      </c>
      <c r="DA97" s="188"/>
      <c r="DB97" s="188"/>
      <c r="DC97" s="188"/>
      <c r="DD97" s="188"/>
      <c r="DE97" s="188"/>
      <c r="DF97" s="188"/>
      <c r="DG97" s="188"/>
      <c r="DH97" s="188"/>
      <c r="DI97" s="188"/>
      <c r="DJ97" s="188"/>
      <c r="DK97" s="188"/>
      <c r="DL97" s="188"/>
      <c r="DM97" s="188"/>
      <c r="DN97" s="188"/>
      <c r="DO97" s="188"/>
      <c r="DP97" s="188"/>
      <c r="DQ97" s="188"/>
      <c r="DR97" s="188"/>
      <c r="DS97" s="188"/>
    </row>
    <row r="98" spans="1:123">
      <c r="A98" s="147" t="s">
        <v>40256</v>
      </c>
      <c r="B98" s="147">
        <v>30.200000000000003</v>
      </c>
      <c r="C98" s="147">
        <v>0.54934440000000007</v>
      </c>
      <c r="D98" s="171">
        <v>1.4000000000000001</v>
      </c>
      <c r="E98" s="171">
        <v>7</v>
      </c>
      <c r="F98" s="171">
        <v>1.8</v>
      </c>
      <c r="G98" s="171">
        <v>1.8</v>
      </c>
      <c r="H98" s="171">
        <v>0.8</v>
      </c>
      <c r="I98" s="173">
        <v>315.20000000000005</v>
      </c>
      <c r="J98" s="173">
        <v>407.8</v>
      </c>
      <c r="K98" s="150">
        <v>19</v>
      </c>
      <c r="L98" s="150">
        <v>8</v>
      </c>
      <c r="M98" s="150">
        <v>10</v>
      </c>
      <c r="N98" s="150">
        <v>1.6</v>
      </c>
      <c r="O98" s="150">
        <v>3</v>
      </c>
      <c r="P98" s="147">
        <v>1.5918436059814076</v>
      </c>
      <c r="Q98" s="180">
        <f t="shared" ref="Q98:Q129" si="50">-K98-N98</f>
        <v>-20.6</v>
      </c>
      <c r="R98" s="181">
        <f t="shared" ref="R98:R129" si="51">14.5-L98/2+W98</f>
        <v>11.5</v>
      </c>
      <c r="S98" s="181">
        <v>5</v>
      </c>
      <c r="T98" s="182">
        <f t="shared" ref="T98:T129" si="52">N98</f>
        <v>1.6</v>
      </c>
      <c r="U98" s="182">
        <f t="shared" ref="U98:U129" si="53">L98</f>
        <v>8</v>
      </c>
      <c r="V98" s="182">
        <f t="shared" ref="V98:V129" si="54">M98</f>
        <v>10</v>
      </c>
      <c r="W98" s="183">
        <f t="shared" ref="W98:W129" si="55">MROUND(K98*TAN(RADIANS(O98)),0.2)</f>
        <v>1</v>
      </c>
      <c r="X98" s="147" t="s">
        <v>443</v>
      </c>
      <c r="Y98" s="171">
        <f t="shared" ref="Y98:Y129" si="56">MROUND(X98,0.1)+1+BJ98</f>
        <v>31.200000000000003</v>
      </c>
      <c r="Z98" s="151">
        <f t="shared" si="37"/>
        <v>42</v>
      </c>
      <c r="AA98" s="151">
        <f t="shared" si="38"/>
        <v>11</v>
      </c>
      <c r="AB98" s="147" t="s">
        <v>5431</v>
      </c>
      <c r="AC98" s="172">
        <f t="shared" ref="AC98:AC129" si="57">ROUNDUP(X98,1)</f>
        <v>30.200000000000003</v>
      </c>
      <c r="AD98" s="153">
        <f t="shared" si="40"/>
        <v>0.54934440000000007</v>
      </c>
      <c r="AE98" s="153" t="s">
        <v>15399</v>
      </c>
      <c r="AF98" s="153" t="s">
        <v>10413</v>
      </c>
      <c r="AG98" s="153" t="s">
        <v>20360</v>
      </c>
      <c r="AH98" s="153" t="s">
        <v>25318</v>
      </c>
      <c r="AI98" s="151">
        <f t="shared" si="41"/>
        <v>11</v>
      </c>
      <c r="AJ98" s="171">
        <f t="shared" si="42"/>
        <v>6.8</v>
      </c>
      <c r="AK98" s="171">
        <f t="shared" si="43"/>
        <v>1.4000000000000001</v>
      </c>
      <c r="AL98" s="171">
        <f t="shared" si="43"/>
        <v>7</v>
      </c>
      <c r="AM98" s="171">
        <f t="shared" si="44"/>
        <v>0.8</v>
      </c>
      <c r="AN98" s="171">
        <f t="shared" si="45"/>
        <v>1.8</v>
      </c>
      <c r="AO98" s="147" t="s">
        <v>30279</v>
      </c>
      <c r="AP98" s="147" t="s">
        <v>35259</v>
      </c>
      <c r="AQ98" s="171">
        <f t="shared" si="46"/>
        <v>1.8</v>
      </c>
      <c r="AR98" s="173">
        <f t="shared" si="47"/>
        <v>315.20000000000005</v>
      </c>
      <c r="AS98" s="173">
        <f t="shared" si="47"/>
        <v>407.8</v>
      </c>
      <c r="AT98" s="173">
        <f t="shared" si="48"/>
        <v>3.0199999999999996</v>
      </c>
      <c r="AU98" s="172">
        <f t="shared" si="49"/>
        <v>0.70399999999999985</v>
      </c>
      <c r="AV98" s="147" t="s">
        <v>39931</v>
      </c>
      <c r="BB98" s="174"/>
      <c r="BC98" s="174"/>
      <c r="BD98" s="174"/>
      <c r="BJ98" s="162">
        <v>0</v>
      </c>
      <c r="BY98" s="185">
        <v>312</v>
      </c>
      <c r="BZ98" s="186">
        <v>73.360825000000006</v>
      </c>
      <c r="CA98" s="186">
        <v>74.073241999999993</v>
      </c>
      <c r="CB98" s="186">
        <v>108.93497000000001</v>
      </c>
      <c r="CC98" s="186">
        <v>102.70737</v>
      </c>
      <c r="CD98" s="186">
        <v>117.43427</v>
      </c>
      <c r="CE98" s="186">
        <v>94.619185999999999</v>
      </c>
      <c r="CF98" s="186">
        <v>47.404808000000003</v>
      </c>
      <c r="CG98" s="186">
        <v>51.648471999999998</v>
      </c>
      <c r="CH98" s="186">
        <v>78.714187999999993</v>
      </c>
      <c r="CI98" s="186">
        <v>295.02481</v>
      </c>
      <c r="CJ98" s="186">
        <v>277.17657000000003</v>
      </c>
      <c r="CK98" s="186">
        <v>203.74248</v>
      </c>
      <c r="CL98" s="186">
        <v>354.83771000000002</v>
      </c>
      <c r="CM98" s="186">
        <v>335.05167</v>
      </c>
      <c r="CN98" s="186">
        <v>215.42131000000001</v>
      </c>
      <c r="CO98" s="186">
        <v>184.31473</v>
      </c>
      <c r="CP98" s="186">
        <v>176.17688000000001</v>
      </c>
      <c r="CQ98" s="186">
        <v>135.16936000000001</v>
      </c>
      <c r="CR98" s="186">
        <v>197.99556999999999</v>
      </c>
      <c r="CS98" s="186">
        <v>190.27370999999999</v>
      </c>
      <c r="CT98" s="186">
        <v>162.35007999999999</v>
      </c>
      <c r="CU98" s="186">
        <v>145.47842</v>
      </c>
      <c r="CV98" s="186">
        <v>114.51353</v>
      </c>
      <c r="CW98" s="186">
        <v>102.29537999999999</v>
      </c>
      <c r="CX98" s="186">
        <v>103.79586999999999</v>
      </c>
      <c r="CY98" s="186">
        <v>100.13244</v>
      </c>
      <c r="CZ98" s="186">
        <v>96.336799999999997</v>
      </c>
      <c r="DA98" s="188"/>
      <c r="DB98" s="188"/>
      <c r="DC98" s="188"/>
      <c r="DD98" s="188"/>
      <c r="DE98" s="188"/>
      <c r="DF98" s="188"/>
      <c r="DG98" s="188"/>
      <c r="DH98" s="188"/>
      <c r="DI98" s="188"/>
      <c r="DJ98" s="188"/>
      <c r="DK98" s="188"/>
      <c r="DL98" s="188"/>
      <c r="DM98" s="188"/>
      <c r="DN98" s="188"/>
      <c r="DO98" s="188"/>
      <c r="DP98" s="188"/>
      <c r="DQ98" s="188"/>
      <c r="DR98" s="188"/>
      <c r="DS98" s="188"/>
    </row>
    <row r="99" spans="1:123" s="162" customFormat="1">
      <c r="A99" s="147" t="s">
        <v>40276</v>
      </c>
      <c r="B99" s="147">
        <v>25.3</v>
      </c>
      <c r="C99" s="147">
        <v>0.2215432</v>
      </c>
      <c r="D99" s="171">
        <v>1</v>
      </c>
      <c r="E99" s="171">
        <v>7.2</v>
      </c>
      <c r="F99" s="171">
        <v>1.2000000000000002</v>
      </c>
      <c r="G99" s="171">
        <v>0.60000000000000009</v>
      </c>
      <c r="H99" s="171">
        <v>1</v>
      </c>
      <c r="I99" s="173">
        <v>532.5</v>
      </c>
      <c r="J99" s="173">
        <v>387.20000000000005</v>
      </c>
      <c r="K99" s="150">
        <v>12</v>
      </c>
      <c r="L99" s="150">
        <v>3</v>
      </c>
      <c r="M99" s="150">
        <v>10</v>
      </c>
      <c r="N99" s="150">
        <v>1</v>
      </c>
      <c r="O99" s="150">
        <v>17</v>
      </c>
      <c r="P99" s="147">
        <v>1.0090010905994684</v>
      </c>
      <c r="Q99" s="180">
        <f t="shared" si="50"/>
        <v>-13</v>
      </c>
      <c r="R99" s="181">
        <f t="shared" si="51"/>
        <v>16.600000000000001</v>
      </c>
      <c r="S99" s="181">
        <v>5</v>
      </c>
      <c r="T99" s="182">
        <f t="shared" si="52"/>
        <v>1</v>
      </c>
      <c r="U99" s="182">
        <f t="shared" si="53"/>
        <v>3</v>
      </c>
      <c r="V99" s="182">
        <f t="shared" si="54"/>
        <v>10</v>
      </c>
      <c r="W99" s="183">
        <f t="shared" si="55"/>
        <v>3.6</v>
      </c>
      <c r="X99" s="147" t="s">
        <v>463</v>
      </c>
      <c r="Y99" s="171">
        <f t="shared" si="56"/>
        <v>26.200000000000003</v>
      </c>
      <c r="Z99" s="151">
        <f t="shared" si="37"/>
        <v>259</v>
      </c>
      <c r="AA99" s="151">
        <f t="shared" si="38"/>
        <v>10</v>
      </c>
      <c r="AB99" s="147" t="s">
        <v>5451</v>
      </c>
      <c r="AC99" s="172">
        <f t="shared" si="57"/>
        <v>25.3</v>
      </c>
      <c r="AD99" s="153">
        <f t="shared" si="40"/>
        <v>0.2215432</v>
      </c>
      <c r="AE99" s="153" t="s">
        <v>15419</v>
      </c>
      <c r="AF99" s="153" t="s">
        <v>10433</v>
      </c>
      <c r="AG99" s="153" t="s">
        <v>20380</v>
      </c>
      <c r="AH99" s="153" t="s">
        <v>25338</v>
      </c>
      <c r="AI99" s="151">
        <f t="shared" si="41"/>
        <v>10.9</v>
      </c>
      <c r="AJ99" s="171">
        <f t="shared" si="42"/>
        <v>5.6</v>
      </c>
      <c r="AK99" s="171">
        <f t="shared" si="43"/>
        <v>1</v>
      </c>
      <c r="AL99" s="171">
        <f t="shared" si="43"/>
        <v>7.2</v>
      </c>
      <c r="AM99" s="171">
        <f t="shared" si="44"/>
        <v>1</v>
      </c>
      <c r="AN99" s="171">
        <f t="shared" si="45"/>
        <v>1.2000000000000002</v>
      </c>
      <c r="AO99" s="147" t="s">
        <v>30299</v>
      </c>
      <c r="AP99" s="147" t="s">
        <v>35279</v>
      </c>
      <c r="AQ99" s="171">
        <f t="shared" si="46"/>
        <v>0.60000000000000009</v>
      </c>
      <c r="AR99" s="173">
        <f t="shared" si="47"/>
        <v>532.5</v>
      </c>
      <c r="AS99" s="173">
        <f t="shared" si="47"/>
        <v>387.20000000000005</v>
      </c>
      <c r="AT99" s="173">
        <f t="shared" si="48"/>
        <v>2.5299999999999998</v>
      </c>
      <c r="AU99" s="172">
        <f t="shared" si="49"/>
        <v>0.60599999999999998</v>
      </c>
      <c r="AV99" s="147" t="s">
        <v>39931</v>
      </c>
      <c r="AW99" s="149"/>
      <c r="AX99" s="149"/>
      <c r="AY99" s="149"/>
      <c r="AZ99" s="149"/>
      <c r="BA99" s="149"/>
      <c r="BB99" s="174"/>
      <c r="BC99" s="174"/>
      <c r="BD99" s="174"/>
      <c r="BE99" s="149"/>
      <c r="BF99" s="149"/>
      <c r="BG99" s="149"/>
      <c r="BH99" s="149"/>
      <c r="BI99" s="149"/>
      <c r="BJ99" s="162">
        <v>0</v>
      </c>
      <c r="BK99" s="149"/>
      <c r="BL99" s="149"/>
      <c r="BM99" s="149"/>
      <c r="BN99" s="149"/>
      <c r="BO99" s="149"/>
      <c r="BP99" s="149"/>
      <c r="BQ99" s="149"/>
      <c r="BR99" s="149"/>
      <c r="BS99" s="149"/>
      <c r="BT99" s="149"/>
      <c r="BU99" s="149"/>
      <c r="BV99" s="149"/>
      <c r="BW99" s="149"/>
      <c r="BX99" s="149"/>
      <c r="BY99" s="185">
        <v>332</v>
      </c>
      <c r="BZ99" s="186">
        <v>57.106574999999999</v>
      </c>
      <c r="CA99" s="186">
        <v>61.633189999999999</v>
      </c>
      <c r="CB99" s="186">
        <v>81.455116000000004</v>
      </c>
      <c r="CC99" s="186">
        <v>104.24793</v>
      </c>
      <c r="CD99" s="186">
        <v>99.624695000000003</v>
      </c>
      <c r="CE99" s="186">
        <v>90.705169999999995</v>
      </c>
      <c r="CF99" s="186">
        <v>76.148949000000002</v>
      </c>
      <c r="CG99" s="186">
        <v>74.875877000000003</v>
      </c>
      <c r="CH99" s="186">
        <v>81.536911000000003</v>
      </c>
      <c r="CI99" s="186">
        <v>232.64680000000001</v>
      </c>
      <c r="CJ99" s="186">
        <v>201.33162999999999</v>
      </c>
      <c r="CK99" s="186">
        <v>126.00471</v>
      </c>
      <c r="CL99" s="186">
        <v>272.87369000000001</v>
      </c>
      <c r="CM99" s="186">
        <v>235.22154</v>
      </c>
      <c r="CN99" s="186">
        <v>130.78901999999999</v>
      </c>
      <c r="CO99" s="186">
        <v>199.65067999999999</v>
      </c>
      <c r="CP99" s="186">
        <v>175.83929000000001</v>
      </c>
      <c r="CQ99" s="186">
        <v>110.77511</v>
      </c>
      <c r="CR99" s="186">
        <v>148.73666</v>
      </c>
      <c r="CS99" s="186">
        <v>132.92477</v>
      </c>
      <c r="CT99" s="186">
        <v>97.267273000000003</v>
      </c>
      <c r="CU99" s="186">
        <v>84.580962999999997</v>
      </c>
      <c r="CV99" s="186">
        <v>76.335776999999993</v>
      </c>
      <c r="CW99" s="186">
        <v>77.747901999999996</v>
      </c>
      <c r="CX99" s="186">
        <v>98.589172000000005</v>
      </c>
      <c r="CY99" s="186">
        <v>92.130118999999993</v>
      </c>
      <c r="CZ99" s="186">
        <v>77.360298</v>
      </c>
      <c r="DA99" s="188"/>
      <c r="DB99" s="188"/>
      <c r="DC99" s="188"/>
      <c r="DD99" s="188"/>
      <c r="DE99" s="188"/>
      <c r="DF99" s="188"/>
      <c r="DG99" s="188"/>
      <c r="DH99" s="188"/>
      <c r="DI99" s="188"/>
      <c r="DJ99" s="188"/>
      <c r="DK99" s="188"/>
      <c r="DL99" s="188"/>
      <c r="DM99" s="188"/>
      <c r="DN99" s="188"/>
      <c r="DO99" s="188"/>
      <c r="DP99" s="188"/>
      <c r="DQ99" s="188"/>
      <c r="DR99" s="188"/>
      <c r="DS99" s="188"/>
    </row>
    <row r="100" spans="1:123">
      <c r="A100" s="147" t="s">
        <v>40007</v>
      </c>
      <c r="B100" s="147">
        <v>24</v>
      </c>
      <c r="C100" s="147">
        <v>0.36178899999999997</v>
      </c>
      <c r="D100" s="171">
        <v>0.8</v>
      </c>
      <c r="E100" s="171">
        <v>5.6000000000000005</v>
      </c>
      <c r="F100" s="171">
        <v>2</v>
      </c>
      <c r="G100" s="171">
        <v>0.8</v>
      </c>
      <c r="H100" s="171">
        <v>1.2000000000000002</v>
      </c>
      <c r="I100" s="173">
        <v>432.5</v>
      </c>
      <c r="J100" s="173">
        <v>364.8</v>
      </c>
      <c r="K100" s="150">
        <v>18</v>
      </c>
      <c r="L100" s="150">
        <v>14</v>
      </c>
      <c r="M100" s="150">
        <v>14</v>
      </c>
      <c r="N100" s="150">
        <v>1.8</v>
      </c>
      <c r="O100" s="150">
        <v>6</v>
      </c>
      <c r="P100" s="147">
        <v>1.8218878838374528</v>
      </c>
      <c r="Q100" s="180">
        <f t="shared" si="50"/>
        <v>-19.8</v>
      </c>
      <c r="R100" s="181">
        <f t="shared" si="51"/>
        <v>9.3000000000000007</v>
      </c>
      <c r="S100" s="181">
        <v>5</v>
      </c>
      <c r="T100" s="182">
        <f t="shared" si="52"/>
        <v>1.8</v>
      </c>
      <c r="U100" s="182">
        <f t="shared" si="53"/>
        <v>14</v>
      </c>
      <c r="V100" s="182">
        <f t="shared" si="54"/>
        <v>14</v>
      </c>
      <c r="W100" s="183">
        <f t="shared" si="55"/>
        <v>1.8</v>
      </c>
      <c r="X100" s="147" t="s">
        <v>193</v>
      </c>
      <c r="Y100" s="171">
        <f t="shared" si="56"/>
        <v>25</v>
      </c>
      <c r="Z100" s="151">
        <f t="shared" si="37"/>
        <v>159</v>
      </c>
      <c r="AA100" s="151">
        <f t="shared" si="38"/>
        <v>10</v>
      </c>
      <c r="AB100" s="147" t="s">
        <v>5180</v>
      </c>
      <c r="AC100" s="172">
        <f t="shared" si="57"/>
        <v>24</v>
      </c>
      <c r="AD100" s="153">
        <f t="shared" si="40"/>
        <v>0.36178899999999997</v>
      </c>
      <c r="AE100" s="153" t="s">
        <v>15152</v>
      </c>
      <c r="AF100" s="153" t="s">
        <v>10164</v>
      </c>
      <c r="AG100" s="153" t="s">
        <v>20112</v>
      </c>
      <c r="AH100" s="153" t="s">
        <v>25071</v>
      </c>
      <c r="AI100" s="151">
        <f t="shared" si="41"/>
        <v>11.7</v>
      </c>
      <c r="AJ100" s="171">
        <f t="shared" si="42"/>
        <v>5.8</v>
      </c>
      <c r="AK100" s="171">
        <f t="shared" si="43"/>
        <v>0.8</v>
      </c>
      <c r="AL100" s="171">
        <f t="shared" si="43"/>
        <v>5.6000000000000005</v>
      </c>
      <c r="AM100" s="171">
        <f t="shared" si="44"/>
        <v>1.2000000000000002</v>
      </c>
      <c r="AN100" s="171">
        <f t="shared" si="45"/>
        <v>2</v>
      </c>
      <c r="AO100" s="147" t="s">
        <v>30028</v>
      </c>
      <c r="AP100" s="147" t="s">
        <v>35009</v>
      </c>
      <c r="AQ100" s="171">
        <f t="shared" si="46"/>
        <v>0.8</v>
      </c>
      <c r="AR100" s="173">
        <f t="shared" si="47"/>
        <v>432.5</v>
      </c>
      <c r="AS100" s="173">
        <f t="shared" si="47"/>
        <v>364.8</v>
      </c>
      <c r="AT100" s="173"/>
      <c r="AU100" s="172">
        <f>AC100/5+1</f>
        <v>5.8</v>
      </c>
      <c r="AV100" s="147" t="s">
        <v>39931</v>
      </c>
      <c r="AZ100" s="149">
        <v>152</v>
      </c>
      <c r="BA100" s="149">
        <v>-1</v>
      </c>
      <c r="BB100" s="174">
        <v>37.9</v>
      </c>
      <c r="BC100" s="174">
        <v>58.12</v>
      </c>
      <c r="BD100" s="174">
        <f>((1.092*8.3144*(BA100+273)*(LN(BB100)-1.013)/(0.93-(BA100+273)/(AZ100+273)))*((AZ100-AP100)/(AZ100-BA100))^0.383)*1000/BC100</f>
        <v>268812.32645374414</v>
      </c>
      <c r="BE100" s="184">
        <f>1-EXP(-2.63*(AW100/BD100)*(AZ100-BA100)*(1-((AZ100-AP100)/(AZ100-BA100))^0.38))</f>
        <v>0</v>
      </c>
      <c r="BF100" s="149">
        <f>AD100*AL100*AK100*AN100*AX100</f>
        <v>0</v>
      </c>
      <c r="BG100" s="149" t="e">
        <f>0.07*BF100*BE100/AY100</f>
        <v>#DIV/0!</v>
      </c>
      <c r="BH100" s="149">
        <f>(1-AD100)*AK100*AL100*AN100</f>
        <v>5.7183705600000012</v>
      </c>
      <c r="BI100" s="175">
        <f>MROUND(X100,0.1)/5</f>
        <v>4.8</v>
      </c>
      <c r="BJ100" s="149">
        <v>0</v>
      </c>
      <c r="BK100" s="176">
        <f>CEILING(AN100,0.2)</f>
        <v>2</v>
      </c>
      <c r="BL100" s="176">
        <f>AM100</f>
        <v>1.2000000000000002</v>
      </c>
      <c r="BM100" s="176">
        <f>CEILING((1-AD100)*AN100,0.2)</f>
        <v>1.4000000000000001</v>
      </c>
      <c r="BN100" s="161" t="e">
        <f>BH100+BG100</f>
        <v>#DIV/0!</v>
      </c>
      <c r="BW100" s="149">
        <f>Z100</f>
        <v>159</v>
      </c>
      <c r="BX100" s="161" t="e">
        <f>BG100/BH100</f>
        <v>#DIV/0!</v>
      </c>
      <c r="BY100" s="185">
        <v>61</v>
      </c>
      <c r="BZ100" s="186">
        <v>58.115130999999998</v>
      </c>
      <c r="CA100" s="186">
        <v>57.953785000000003</v>
      </c>
      <c r="CB100" s="186">
        <v>70.11618</v>
      </c>
      <c r="CC100" s="186">
        <v>46.144703</v>
      </c>
      <c r="CD100" s="186">
        <v>47.228068999999998</v>
      </c>
      <c r="CE100" s="186">
        <v>40.160423000000002</v>
      </c>
      <c r="CF100" s="186">
        <v>28.764818000000002</v>
      </c>
      <c r="CG100" s="186">
        <v>30.017562999999999</v>
      </c>
      <c r="CH100" s="186">
        <v>36.180309000000001</v>
      </c>
      <c r="CI100" s="186">
        <v>191.70543000000001</v>
      </c>
      <c r="CJ100" s="186">
        <v>170.17603</v>
      </c>
      <c r="CK100" s="186">
        <v>116.67546</v>
      </c>
      <c r="CL100" s="186">
        <v>170.44300999999999</v>
      </c>
      <c r="CM100" s="186">
        <v>148.32416000000001</v>
      </c>
      <c r="CN100" s="186">
        <v>89.363822999999996</v>
      </c>
      <c r="CO100" s="186">
        <v>100.39834999999999</v>
      </c>
      <c r="CP100" s="186">
        <v>89.521904000000006</v>
      </c>
      <c r="CQ100" s="186">
        <v>60.107692999999998</v>
      </c>
      <c r="CR100" s="186">
        <v>138.97636</v>
      </c>
      <c r="CS100" s="186">
        <v>127.22642999999999</v>
      </c>
      <c r="CT100" s="186">
        <v>100.20869</v>
      </c>
      <c r="CU100" s="186">
        <v>93.926872000000003</v>
      </c>
      <c r="CV100" s="186">
        <v>53.954956000000003</v>
      </c>
      <c r="CW100" s="186">
        <v>45.821117000000001</v>
      </c>
      <c r="CX100" s="186">
        <v>59.432388000000003</v>
      </c>
      <c r="CY100" s="186">
        <v>55.079707999999997</v>
      </c>
      <c r="CZ100" s="186">
        <v>44.488567000000003</v>
      </c>
      <c r="DA100" s="187"/>
      <c r="DB100" s="187"/>
      <c r="DC100" s="187"/>
      <c r="DD100" s="187"/>
      <c r="DE100" s="187"/>
      <c r="DF100" s="187"/>
      <c r="DG100" s="187"/>
      <c r="DH100" s="187"/>
      <c r="DI100" s="187"/>
      <c r="DJ100" s="187"/>
      <c r="DK100" s="187"/>
      <c r="DL100" s="187"/>
      <c r="DM100" s="187"/>
      <c r="DN100" s="187"/>
      <c r="DO100" s="187"/>
      <c r="DP100" s="187"/>
      <c r="DQ100" s="187"/>
      <c r="DR100" s="187"/>
      <c r="DS100" s="187"/>
    </row>
    <row r="101" spans="1:123">
      <c r="A101" s="147" t="s">
        <v>40102</v>
      </c>
      <c r="B101" s="147">
        <v>22.8</v>
      </c>
      <c r="C101" s="147">
        <v>0.10113889999999999</v>
      </c>
      <c r="D101" s="171">
        <v>2.4000000000000004</v>
      </c>
      <c r="E101" s="171">
        <v>7.8000000000000007</v>
      </c>
      <c r="F101" s="171">
        <v>0.8</v>
      </c>
      <c r="G101" s="171">
        <v>1.2000000000000002</v>
      </c>
      <c r="H101" s="171">
        <v>0.8</v>
      </c>
      <c r="I101" s="173">
        <v>308.90000000000003</v>
      </c>
      <c r="J101" s="173">
        <v>413.3</v>
      </c>
      <c r="K101" s="150">
        <v>19</v>
      </c>
      <c r="L101" s="150">
        <v>10</v>
      </c>
      <c r="M101" s="150">
        <v>8</v>
      </c>
      <c r="N101" s="150">
        <v>1.2000000000000002</v>
      </c>
      <c r="O101" s="150">
        <v>8</v>
      </c>
      <c r="P101" s="147">
        <v>1.2784883493837682</v>
      </c>
      <c r="Q101" s="180">
        <f t="shared" si="50"/>
        <v>-20.2</v>
      </c>
      <c r="R101" s="181">
        <f t="shared" si="51"/>
        <v>12.1</v>
      </c>
      <c r="S101" s="181">
        <v>5</v>
      </c>
      <c r="T101" s="182">
        <f t="shared" si="52"/>
        <v>1.2000000000000002</v>
      </c>
      <c r="U101" s="182">
        <f t="shared" si="53"/>
        <v>10</v>
      </c>
      <c r="V101" s="182">
        <f t="shared" si="54"/>
        <v>8</v>
      </c>
      <c r="W101" s="183">
        <f t="shared" si="55"/>
        <v>2.6</v>
      </c>
      <c r="X101" s="147" t="s">
        <v>290</v>
      </c>
      <c r="Y101" s="171">
        <f t="shared" si="56"/>
        <v>29.8</v>
      </c>
      <c r="Z101" s="151">
        <f t="shared" si="37"/>
        <v>36</v>
      </c>
      <c r="AA101" s="151">
        <f t="shared" si="38"/>
        <v>14</v>
      </c>
      <c r="AB101" s="147" t="s">
        <v>5277</v>
      </c>
      <c r="AC101" s="172">
        <f t="shared" si="57"/>
        <v>22.8</v>
      </c>
      <c r="AD101" s="153">
        <f t="shared" si="40"/>
        <v>0.10113889999999999</v>
      </c>
      <c r="AE101" s="153" t="s">
        <v>15248</v>
      </c>
      <c r="AF101" s="153" t="s">
        <v>10260</v>
      </c>
      <c r="AG101" s="153" t="s">
        <v>20208</v>
      </c>
      <c r="AH101" s="153" t="s">
        <v>25167</v>
      </c>
      <c r="AI101" s="151">
        <f t="shared" si="41"/>
        <v>10.6</v>
      </c>
      <c r="AJ101" s="171">
        <f t="shared" si="42"/>
        <v>6.2</v>
      </c>
      <c r="AK101" s="171">
        <f t="shared" si="43"/>
        <v>2.4000000000000004</v>
      </c>
      <c r="AL101" s="171">
        <f t="shared" si="43"/>
        <v>7.8000000000000007</v>
      </c>
      <c r="AM101" s="171">
        <f t="shared" si="44"/>
        <v>0.8</v>
      </c>
      <c r="AN101" s="171">
        <f t="shared" si="45"/>
        <v>0.8</v>
      </c>
      <c r="AO101" s="147" t="s">
        <v>30125</v>
      </c>
      <c r="AP101" s="147" t="s">
        <v>35105</v>
      </c>
      <c r="AQ101" s="171">
        <f t="shared" si="46"/>
        <v>1.2000000000000002</v>
      </c>
      <c r="AR101" s="173">
        <f t="shared" si="47"/>
        <v>308.90000000000003</v>
      </c>
      <c r="AS101" s="173">
        <f t="shared" si="47"/>
        <v>413.3</v>
      </c>
      <c r="AT101" s="173"/>
      <c r="AU101" s="172">
        <f>AC101/5+1</f>
        <v>5.5600000000000005</v>
      </c>
      <c r="AV101" s="147" t="s">
        <v>39932</v>
      </c>
      <c r="AW101" s="149">
        <v>3611.5</v>
      </c>
      <c r="AX101" s="149">
        <v>421.82</v>
      </c>
      <c r="AY101" s="149">
        <v>13.8</v>
      </c>
      <c r="AZ101" s="149">
        <v>152</v>
      </c>
      <c r="BA101" s="149">
        <v>-1</v>
      </c>
      <c r="BB101" s="174">
        <v>37.9</v>
      </c>
      <c r="BC101" s="174">
        <v>58.12</v>
      </c>
      <c r="BD101" s="174">
        <f>((1.092*8.3144*(BA101+273)*(LN(BB101)-1.013)/(0.93-(BA101+273)/(AZ101+273)))*((AZ101-AP101)/(AZ101-BA101))^0.383)*1000/BC101</f>
        <v>143840.53535801492</v>
      </c>
      <c r="BE101" s="184">
        <f>1-EXP(-2.63*(AW101/BD101)*(AZ101-BA101)*(1-((AZ101-AP101)/(AZ101-BA101))^0.38))</f>
        <v>0.99814722485174845</v>
      </c>
      <c r="BF101" s="149">
        <f>AD101*AL101*AK101*AN101*AX101</f>
        <v>638.91226411084813</v>
      </c>
      <c r="BG101" s="149">
        <f>0.07*BF101*BE101/AY101</f>
        <v>3.2348547271173427</v>
      </c>
      <c r="BH101" s="149">
        <f>(1-AD101)*AK101*AL101*AN101</f>
        <v>13.461343833600004</v>
      </c>
      <c r="BI101" s="175">
        <f>MROUND(X101,0.1)/5</f>
        <v>4.5600000000000005</v>
      </c>
      <c r="BJ101" s="108">
        <v>6</v>
      </c>
      <c r="BK101" s="176">
        <f>CEILING(AN101,0.2)</f>
        <v>0.8</v>
      </c>
      <c r="BL101" s="176">
        <f>AM101</f>
        <v>0.8</v>
      </c>
      <c r="BM101" s="176">
        <f>CEILING((1-AD101)*AN101,0.2)</f>
        <v>0.8</v>
      </c>
      <c r="BN101" s="161">
        <f>BH101+BG101</f>
        <v>16.696198560717349</v>
      </c>
      <c r="BO101" s="149">
        <v>0.11554735513658725</v>
      </c>
      <c r="BP101" s="149">
        <f>(BO101+AK101)*(BO101+AL101)*((1/3)*BO101+AN101)</f>
        <v>16.69647114895232</v>
      </c>
      <c r="BQ101" s="176">
        <f>MROUND((BO101+AK101),0.2)</f>
        <v>2.6</v>
      </c>
      <c r="BR101" s="176">
        <f>MROUND((BO101+AL101),0.2)</f>
        <v>8</v>
      </c>
      <c r="BS101" s="176">
        <f>IF(MROUND(((1/3)*BO101+BK101),0.2)*BR101*BQ101/BN101&gt;1.05,MROUND(((1/3)*BO101+BK101),0.2)-0.2,MROUND(((1/3)*BO101+BK101),0.2))</f>
        <v>0.8</v>
      </c>
      <c r="BT101" s="149">
        <f>BQ101*BR101*BS101</f>
        <v>16.64</v>
      </c>
      <c r="BU101" s="149" t="b">
        <f>IF(BM101&lt;BS101,TRUE, FALSE)</f>
        <v>0</v>
      </c>
      <c r="BV101" s="149" t="b">
        <f>IF(BH101&lt;BM101*BQ101*BR101,TRUE, FALSE)</f>
        <v>1</v>
      </c>
      <c r="BW101" s="149">
        <f>Z101</f>
        <v>36</v>
      </c>
      <c r="BX101" s="161">
        <f>BG101/BH101</f>
        <v>0.24030696839070609</v>
      </c>
      <c r="BY101" s="185">
        <v>158</v>
      </c>
      <c r="BZ101" s="186">
        <v>79.506530999999995</v>
      </c>
      <c r="CA101" s="186">
        <v>79.951995999999994</v>
      </c>
      <c r="CB101" s="186">
        <v>138.44390999999999</v>
      </c>
      <c r="CC101" s="186">
        <v>158.53638000000001</v>
      </c>
      <c r="CD101" s="186">
        <v>152.80395999999999</v>
      </c>
      <c r="CE101" s="186">
        <v>109.13875</v>
      </c>
      <c r="CF101" s="186">
        <v>69.433327000000006</v>
      </c>
      <c r="CG101" s="186">
        <v>82.034965999999997</v>
      </c>
      <c r="CH101" s="186">
        <v>115.69968</v>
      </c>
      <c r="CI101" s="186">
        <v>387.71722</v>
      </c>
      <c r="CJ101" s="186">
        <v>377.59753000000001</v>
      </c>
      <c r="CK101" s="186">
        <v>296.60311999999999</v>
      </c>
      <c r="CL101" s="186">
        <v>481.78503000000001</v>
      </c>
      <c r="CM101" s="186">
        <v>470.24950999999999</v>
      </c>
      <c r="CN101" s="186">
        <v>312.13321000000002</v>
      </c>
      <c r="CO101" s="186">
        <v>241.24431000000001</v>
      </c>
      <c r="CP101" s="186">
        <v>236.57306</v>
      </c>
      <c r="CQ101" s="186">
        <v>191.28739999999999</v>
      </c>
      <c r="CR101" s="186">
        <v>245.71711999999999</v>
      </c>
      <c r="CS101" s="186">
        <v>241.96034</v>
      </c>
      <c r="CT101" s="186">
        <v>220.71268000000001</v>
      </c>
      <c r="CU101" s="186">
        <v>208.65286</v>
      </c>
      <c r="CV101" s="186">
        <v>162.75484</v>
      </c>
      <c r="CW101" s="186">
        <v>145.50819000000001</v>
      </c>
      <c r="CX101" s="186">
        <v>123.16099</v>
      </c>
      <c r="CY101" s="186">
        <v>121.67271</v>
      </c>
      <c r="CZ101" s="186">
        <v>135.67625000000001</v>
      </c>
      <c r="DA101" s="188"/>
      <c r="DB101" s="188"/>
      <c r="DC101" s="188"/>
      <c r="DD101" s="188"/>
      <c r="DE101" s="188"/>
      <c r="DF101" s="188"/>
      <c r="DG101" s="188"/>
      <c r="DH101" s="188"/>
      <c r="DI101" s="188"/>
      <c r="DJ101" s="188"/>
      <c r="DK101" s="188"/>
      <c r="DL101" s="188"/>
      <c r="DM101" s="188"/>
      <c r="DN101" s="188"/>
      <c r="DO101" s="188"/>
      <c r="DP101" s="188"/>
      <c r="DQ101" s="188"/>
      <c r="DR101" s="188"/>
      <c r="DS101" s="188"/>
    </row>
    <row r="102" spans="1:123" s="149" customFormat="1">
      <c r="A102" s="149" t="s">
        <v>40379</v>
      </c>
      <c r="B102" s="149">
        <v>15.7</v>
      </c>
      <c r="C102" s="149">
        <v>0.56635120000000005</v>
      </c>
      <c r="D102" s="171">
        <v>0.60000000000000009</v>
      </c>
      <c r="E102" s="171">
        <v>8.4</v>
      </c>
      <c r="F102" s="171">
        <v>2.4000000000000004</v>
      </c>
      <c r="G102" s="171">
        <v>1.2000000000000002</v>
      </c>
      <c r="H102" s="171">
        <v>1.2000000000000002</v>
      </c>
      <c r="I102" s="173">
        <v>553</v>
      </c>
      <c r="J102" s="173">
        <v>377.40000000000003</v>
      </c>
      <c r="K102" s="163">
        <v>11</v>
      </c>
      <c r="L102" s="163">
        <v>9</v>
      </c>
      <c r="M102" s="163">
        <v>9</v>
      </c>
      <c r="N102" s="163">
        <v>1</v>
      </c>
      <c r="O102" s="163">
        <v>15</v>
      </c>
      <c r="P102" s="149">
        <v>0.94685928502914585</v>
      </c>
      <c r="Q102" s="180">
        <f t="shared" si="50"/>
        <v>-12</v>
      </c>
      <c r="R102" s="181">
        <f t="shared" si="51"/>
        <v>13</v>
      </c>
      <c r="S102" s="181">
        <v>5</v>
      </c>
      <c r="T102" s="182">
        <f t="shared" si="52"/>
        <v>1</v>
      </c>
      <c r="U102" s="182">
        <f t="shared" si="53"/>
        <v>9</v>
      </c>
      <c r="V102" s="182">
        <f t="shared" si="54"/>
        <v>9</v>
      </c>
      <c r="W102" s="183">
        <f t="shared" si="55"/>
        <v>3</v>
      </c>
      <c r="X102" s="149" t="s">
        <v>566</v>
      </c>
      <c r="Y102" s="171">
        <f t="shared" si="56"/>
        <v>24.6</v>
      </c>
      <c r="Z102" s="151">
        <f t="shared" si="37"/>
        <v>280</v>
      </c>
      <c r="AA102" s="151">
        <f t="shared" si="38"/>
        <v>8</v>
      </c>
      <c r="AB102" s="147" t="s">
        <v>5554</v>
      </c>
      <c r="AC102" s="172">
        <f t="shared" si="57"/>
        <v>15.7</v>
      </c>
      <c r="AD102" s="153">
        <f t="shared" si="40"/>
        <v>0.56635120000000005</v>
      </c>
      <c r="AE102" s="153" t="s">
        <v>15521</v>
      </c>
      <c r="AF102" s="153" t="s">
        <v>10536</v>
      </c>
      <c r="AG102" s="153" t="s">
        <v>20482</v>
      </c>
      <c r="AH102" s="153" t="s">
        <v>25441</v>
      </c>
      <c r="AI102" s="151">
        <f t="shared" si="41"/>
        <v>10.3</v>
      </c>
      <c r="AJ102" s="171">
        <f t="shared" si="42"/>
        <v>6.2</v>
      </c>
      <c r="AK102" s="171">
        <f t="shared" ref="AK102:AL133" si="58">MROUND(AE102,0.2)</f>
        <v>0.60000000000000009</v>
      </c>
      <c r="AL102" s="171">
        <f t="shared" si="58"/>
        <v>8.4</v>
      </c>
      <c r="AM102" s="171">
        <f t="shared" si="44"/>
        <v>1.2000000000000002</v>
      </c>
      <c r="AN102" s="171">
        <f t="shared" si="45"/>
        <v>2.4000000000000004</v>
      </c>
      <c r="AO102" s="147" t="s">
        <v>30402</v>
      </c>
      <c r="AP102" s="147" t="s">
        <v>35382</v>
      </c>
      <c r="AQ102" s="171">
        <f t="shared" si="46"/>
        <v>1.2000000000000002</v>
      </c>
      <c r="AR102" s="173">
        <f t="shared" ref="AR102:AS133" si="59">ROUNDUP(AO102+273,1)</f>
        <v>553</v>
      </c>
      <c r="AS102" s="173">
        <f t="shared" si="59"/>
        <v>377.40000000000003</v>
      </c>
      <c r="AT102" s="173" t="e">
        <f>ROUNDUP(#REF!/10,2)</f>
        <v>#REF!</v>
      </c>
      <c r="AU102" s="172" t="e">
        <f>AT102/5+0.1</f>
        <v>#REF!</v>
      </c>
      <c r="AV102" s="193" t="s">
        <v>39932</v>
      </c>
      <c r="BB102" s="174"/>
      <c r="BC102" s="174"/>
      <c r="BD102" s="174"/>
      <c r="BJ102" s="108">
        <v>8</v>
      </c>
      <c r="BY102" s="185">
        <v>435</v>
      </c>
      <c r="BZ102" s="186">
        <v>66.151756000000006</v>
      </c>
      <c r="CA102" s="186">
        <v>69.687859000000003</v>
      </c>
      <c r="CB102" s="186">
        <v>97.633324000000002</v>
      </c>
      <c r="CC102" s="186">
        <v>71.871139999999997</v>
      </c>
      <c r="CD102" s="186">
        <v>81.052620000000005</v>
      </c>
      <c r="CE102" s="186">
        <v>64.661834999999996</v>
      </c>
      <c r="CF102" s="186">
        <v>31.45607</v>
      </c>
      <c r="CG102" s="186">
        <v>39.059113000000004</v>
      </c>
      <c r="CH102" s="186">
        <v>50.562244</v>
      </c>
      <c r="CI102" s="186">
        <v>343.22048999999998</v>
      </c>
      <c r="CJ102" s="186">
        <v>284.36615</v>
      </c>
      <c r="CK102" s="186">
        <v>161.89796000000001</v>
      </c>
      <c r="CL102" s="186">
        <v>335.46982000000003</v>
      </c>
      <c r="CM102" s="186">
        <v>282.72606999999999</v>
      </c>
      <c r="CN102" s="186">
        <v>146.46505999999999</v>
      </c>
      <c r="CO102" s="186">
        <v>144.04132000000001</v>
      </c>
      <c r="CP102" s="186">
        <v>125.33369</v>
      </c>
      <c r="CQ102" s="186">
        <v>81.127655000000004</v>
      </c>
      <c r="CR102" s="186">
        <v>197.75201000000001</v>
      </c>
      <c r="CS102" s="186">
        <v>181.88667000000001</v>
      </c>
      <c r="CT102" s="186">
        <v>135.95099999999999</v>
      </c>
      <c r="CU102" s="186">
        <v>113.80176</v>
      </c>
      <c r="CV102" s="186">
        <v>74.611655999999996</v>
      </c>
      <c r="CW102" s="186">
        <v>60.821472</v>
      </c>
      <c r="CX102" s="186">
        <v>70.250725000000003</v>
      </c>
      <c r="CY102" s="186">
        <v>65.450546000000003</v>
      </c>
      <c r="CZ102" s="186">
        <v>59.483817999999999</v>
      </c>
    </row>
    <row r="103" spans="1:123" s="149" customFormat="1">
      <c r="A103" s="149" t="s">
        <v>40128</v>
      </c>
      <c r="B103" s="149">
        <v>9.6999999999999993</v>
      </c>
      <c r="C103" s="149">
        <v>0.2561388</v>
      </c>
      <c r="D103" s="171">
        <v>0.8</v>
      </c>
      <c r="E103" s="171">
        <v>4.6000000000000005</v>
      </c>
      <c r="F103" s="171">
        <v>3</v>
      </c>
      <c r="G103" s="171">
        <v>1.4000000000000001</v>
      </c>
      <c r="H103" s="171">
        <v>2.4000000000000004</v>
      </c>
      <c r="I103" s="173">
        <v>518.70000000000005</v>
      </c>
      <c r="J103" s="173">
        <v>354.70000000000005</v>
      </c>
      <c r="K103" s="163">
        <v>14</v>
      </c>
      <c r="L103" s="163">
        <v>13</v>
      </c>
      <c r="M103" s="163">
        <v>3</v>
      </c>
      <c r="N103" s="163">
        <v>1.2000000000000002</v>
      </c>
      <c r="O103" s="163">
        <v>2</v>
      </c>
      <c r="P103" s="149">
        <v>1.1239794718348759</v>
      </c>
      <c r="Q103" s="180">
        <f t="shared" si="50"/>
        <v>-15.2</v>
      </c>
      <c r="R103" s="181">
        <f t="shared" si="51"/>
        <v>8.4</v>
      </c>
      <c r="S103" s="181">
        <v>5</v>
      </c>
      <c r="T103" s="182">
        <f t="shared" si="52"/>
        <v>1.2000000000000002</v>
      </c>
      <c r="U103" s="182">
        <f t="shared" si="53"/>
        <v>13</v>
      </c>
      <c r="V103" s="182">
        <f t="shared" si="54"/>
        <v>3</v>
      </c>
      <c r="W103" s="183">
        <f t="shared" si="55"/>
        <v>0.4</v>
      </c>
      <c r="X103" s="149" t="s">
        <v>316</v>
      </c>
      <c r="Y103" s="171">
        <f t="shared" si="56"/>
        <v>13.400000000000002</v>
      </c>
      <c r="Z103" s="151">
        <f t="shared" si="37"/>
        <v>246</v>
      </c>
      <c r="AA103" s="151">
        <f t="shared" si="38"/>
        <v>14</v>
      </c>
      <c r="AB103" s="147" t="s">
        <v>5303</v>
      </c>
      <c r="AC103" s="172">
        <f t="shared" si="57"/>
        <v>9.6999999999999993</v>
      </c>
      <c r="AD103" s="153">
        <f t="shared" si="40"/>
        <v>0.2561388</v>
      </c>
      <c r="AE103" s="153" t="s">
        <v>15274</v>
      </c>
      <c r="AF103" s="153" t="s">
        <v>10286</v>
      </c>
      <c r="AG103" s="153" t="s">
        <v>20233</v>
      </c>
      <c r="AH103" s="153" t="s">
        <v>25193</v>
      </c>
      <c r="AI103" s="151">
        <f t="shared" si="41"/>
        <v>12.2</v>
      </c>
      <c r="AJ103" s="171">
        <f t="shared" si="42"/>
        <v>6.4</v>
      </c>
      <c r="AK103" s="171">
        <f t="shared" si="58"/>
        <v>0.8</v>
      </c>
      <c r="AL103" s="171">
        <f t="shared" si="58"/>
        <v>4.6000000000000005</v>
      </c>
      <c r="AM103" s="171">
        <f t="shared" si="44"/>
        <v>2.4000000000000004</v>
      </c>
      <c r="AN103" s="171">
        <f t="shared" si="45"/>
        <v>3</v>
      </c>
      <c r="AO103" s="147" t="s">
        <v>30151</v>
      </c>
      <c r="AP103" s="147" t="s">
        <v>35131</v>
      </c>
      <c r="AQ103" s="171">
        <f t="shared" si="46"/>
        <v>1.4000000000000001</v>
      </c>
      <c r="AR103" s="173">
        <f t="shared" si="59"/>
        <v>518.70000000000005</v>
      </c>
      <c r="AS103" s="173">
        <f t="shared" si="59"/>
        <v>354.70000000000005</v>
      </c>
      <c r="AT103" s="173"/>
      <c r="AU103" s="172">
        <f>AC103/5+1</f>
        <v>2.94</v>
      </c>
      <c r="AV103" s="147" t="s">
        <v>39932</v>
      </c>
      <c r="AW103" s="149">
        <v>2831.8</v>
      </c>
      <c r="AX103" s="149">
        <v>503.33</v>
      </c>
      <c r="AY103" s="149">
        <v>3.96</v>
      </c>
      <c r="AZ103" s="149">
        <v>152</v>
      </c>
      <c r="BA103" s="149">
        <v>-1</v>
      </c>
      <c r="BB103" s="174">
        <v>37.9</v>
      </c>
      <c r="BC103" s="174">
        <v>58.12</v>
      </c>
      <c r="BD103" s="174">
        <f>((1.092*8.3144*(BA103+273)*(LN(BB103)-1.013)/(0.93-(BA103+273)/(AZ103+273)))*((AZ103-AP103)/(AZ103-BA103))^0.383)*1000/BC103</f>
        <v>285268.86253987602</v>
      </c>
      <c r="BE103" s="184">
        <f>1-EXP(-2.63*(AW103/BD103)*(AZ103-BA103)*(1-((AZ103-AP103)/(AZ103-BA103))^0.38))</f>
        <v>0.63991248292901681</v>
      </c>
      <c r="BF103" s="149">
        <f>AD103*AL103*AK103*AN103*AX103</f>
        <v>1423.3026579321602</v>
      </c>
      <c r="BG103" s="149">
        <f>0.07*BF103*BE103/AY103</f>
        <v>16.099807991358244</v>
      </c>
      <c r="BH103" s="149">
        <f>(1-AD103)*AK103*AL103*AN103</f>
        <v>8.2122276480000025</v>
      </c>
      <c r="BI103" s="175" t="e">
        <f>MROUND(#REF!,0.1)/5</f>
        <v>#REF!</v>
      </c>
      <c r="BJ103" s="108">
        <v>2.7</v>
      </c>
      <c r="BK103" s="176">
        <f>CEILING(AN103,0.2)</f>
        <v>3</v>
      </c>
      <c r="BL103" s="176">
        <f>AM103</f>
        <v>2.4000000000000004</v>
      </c>
      <c r="BM103" s="176">
        <f>CEILING((1-AD103)*AN103,0.2)</f>
        <v>2.4000000000000004</v>
      </c>
      <c r="BN103" s="161">
        <f>BH103+BG103</f>
        <v>24.312035639358246</v>
      </c>
      <c r="BW103" s="149">
        <f>Z103</f>
        <v>246</v>
      </c>
      <c r="BX103" s="161">
        <f>BG103/BH103</f>
        <v>1.9604678147565935</v>
      </c>
      <c r="BY103" s="185">
        <v>184</v>
      </c>
      <c r="BZ103" s="186">
        <v>54.481124999999999</v>
      </c>
      <c r="CA103" s="186">
        <v>66.398262000000003</v>
      </c>
      <c r="CB103" s="186">
        <v>93.305840000000003</v>
      </c>
      <c r="CC103" s="186">
        <v>75.012282999999996</v>
      </c>
      <c r="CD103" s="186">
        <v>65.728072999999995</v>
      </c>
      <c r="CE103" s="186">
        <v>36.510921000000003</v>
      </c>
      <c r="CF103" s="186">
        <v>44.365386999999998</v>
      </c>
      <c r="CG103" s="186">
        <v>45.744391999999998</v>
      </c>
      <c r="CH103" s="186">
        <v>52.599834000000001</v>
      </c>
      <c r="CI103" s="186">
        <v>247.58619999999999</v>
      </c>
      <c r="CJ103" s="186">
        <v>233.75880000000001</v>
      </c>
      <c r="CK103" s="186">
        <v>192.39152999999999</v>
      </c>
      <c r="CL103" s="186">
        <v>220.61</v>
      </c>
      <c r="CM103" s="186">
        <v>209.42144999999999</v>
      </c>
      <c r="CN103" s="186">
        <v>149.17457999999999</v>
      </c>
      <c r="CO103" s="186">
        <v>129.42912000000001</v>
      </c>
      <c r="CP103" s="186">
        <v>124.82968</v>
      </c>
      <c r="CQ103" s="186">
        <v>100.29940999999999</v>
      </c>
      <c r="CR103" s="186">
        <v>179.75153</v>
      </c>
      <c r="CS103" s="186">
        <v>172.50029000000001</v>
      </c>
      <c r="CT103" s="186">
        <v>156.85239999999999</v>
      </c>
      <c r="CU103" s="186">
        <v>139.09413000000001</v>
      </c>
      <c r="CV103" s="186">
        <v>84.393341000000007</v>
      </c>
      <c r="CW103" s="186">
        <v>70.500549000000007</v>
      </c>
      <c r="CX103" s="186">
        <v>69.929832000000005</v>
      </c>
      <c r="CY103" s="186">
        <v>67.631591999999998</v>
      </c>
      <c r="CZ103" s="186">
        <v>69.960823000000005</v>
      </c>
    </row>
    <row r="104" spans="1:123" s="149" customFormat="1">
      <c r="A104" s="149" t="s">
        <v>40158</v>
      </c>
      <c r="B104" s="149">
        <v>17.700000000000003</v>
      </c>
      <c r="C104" s="149">
        <v>0.35748449999999998</v>
      </c>
      <c r="D104" s="171">
        <v>0.4</v>
      </c>
      <c r="E104" s="171">
        <v>7.8000000000000007</v>
      </c>
      <c r="F104" s="171">
        <v>3</v>
      </c>
      <c r="G104" s="171">
        <v>1</v>
      </c>
      <c r="H104" s="171">
        <v>2</v>
      </c>
      <c r="I104" s="173">
        <v>290.3</v>
      </c>
      <c r="J104" s="173">
        <v>367.6</v>
      </c>
      <c r="K104" s="163">
        <v>5</v>
      </c>
      <c r="L104" s="163">
        <v>11</v>
      </c>
      <c r="M104" s="163">
        <v>14</v>
      </c>
      <c r="N104" s="163">
        <v>2.2000000000000002</v>
      </c>
      <c r="O104" s="163">
        <v>11</v>
      </c>
      <c r="P104" s="149">
        <v>2.2594605382823518</v>
      </c>
      <c r="Q104" s="180">
        <f t="shared" si="50"/>
        <v>-7.2</v>
      </c>
      <c r="R104" s="181">
        <f t="shared" si="51"/>
        <v>10</v>
      </c>
      <c r="S104" s="181">
        <v>5</v>
      </c>
      <c r="T104" s="182">
        <f t="shared" si="52"/>
        <v>2.2000000000000002</v>
      </c>
      <c r="U104" s="182">
        <f t="shared" si="53"/>
        <v>11</v>
      </c>
      <c r="V104" s="182">
        <f t="shared" si="54"/>
        <v>14</v>
      </c>
      <c r="W104" s="183">
        <f t="shared" si="55"/>
        <v>1</v>
      </c>
      <c r="X104" s="149" t="s">
        <v>346</v>
      </c>
      <c r="Y104" s="171">
        <f t="shared" si="56"/>
        <v>18.7</v>
      </c>
      <c r="Z104" s="151">
        <f t="shared" si="37"/>
        <v>17</v>
      </c>
      <c r="AA104" s="151">
        <f t="shared" si="38"/>
        <v>9</v>
      </c>
      <c r="AB104" s="147" t="s">
        <v>5333</v>
      </c>
      <c r="AC104" s="172">
        <f t="shared" si="57"/>
        <v>17.700000000000003</v>
      </c>
      <c r="AD104" s="153">
        <f t="shared" si="40"/>
        <v>0.35748449999999998</v>
      </c>
      <c r="AE104" s="153" t="s">
        <v>15302</v>
      </c>
      <c r="AF104" s="153" t="s">
        <v>10316</v>
      </c>
      <c r="AG104" s="153" t="s">
        <v>20262</v>
      </c>
      <c r="AH104" s="153" t="s">
        <v>25223</v>
      </c>
      <c r="AI104" s="151">
        <f t="shared" si="41"/>
        <v>10.6</v>
      </c>
      <c r="AJ104" s="171">
        <f t="shared" si="42"/>
        <v>6</v>
      </c>
      <c r="AK104" s="171">
        <f t="shared" si="58"/>
        <v>0.4</v>
      </c>
      <c r="AL104" s="171">
        <f t="shared" si="58"/>
        <v>7.8000000000000007</v>
      </c>
      <c r="AM104" s="171">
        <f t="shared" si="44"/>
        <v>2</v>
      </c>
      <c r="AN104" s="171">
        <f t="shared" si="45"/>
        <v>3</v>
      </c>
      <c r="AO104" s="147" t="s">
        <v>30181</v>
      </c>
      <c r="AP104" s="147" t="s">
        <v>35161</v>
      </c>
      <c r="AQ104" s="171">
        <f t="shared" si="46"/>
        <v>1</v>
      </c>
      <c r="AR104" s="173">
        <f t="shared" si="59"/>
        <v>290.3</v>
      </c>
      <c r="AS104" s="173">
        <f t="shared" si="59"/>
        <v>367.6</v>
      </c>
      <c r="AT104" s="173" t="e">
        <f>ROUNDUP(#REF!/10,2)</f>
        <v>#REF!</v>
      </c>
      <c r="AU104" s="172" t="e">
        <f>AT104/5+0.1</f>
        <v>#REF!</v>
      </c>
      <c r="AV104" s="147" t="s">
        <v>39931</v>
      </c>
      <c r="BB104" s="174"/>
      <c r="BC104" s="174"/>
      <c r="BD104" s="174"/>
      <c r="BJ104" s="162">
        <v>0</v>
      </c>
      <c r="BY104" s="185">
        <v>214</v>
      </c>
      <c r="BZ104" s="186">
        <v>62.480328</v>
      </c>
      <c r="CA104" s="186">
        <v>58.213078000000003</v>
      </c>
      <c r="CB104" s="186">
        <v>51.124378</v>
      </c>
      <c r="CC104" s="186">
        <v>50.740760999999999</v>
      </c>
      <c r="CD104" s="186">
        <v>46.929248999999999</v>
      </c>
      <c r="CE104" s="186">
        <v>45.790371</v>
      </c>
      <c r="CF104" s="186">
        <v>25.457803999999999</v>
      </c>
      <c r="CG104" s="186">
        <v>23.568491000000002</v>
      </c>
      <c r="CH104" s="186">
        <v>25.287012000000001</v>
      </c>
      <c r="CI104" s="186">
        <v>315.60863999999998</v>
      </c>
      <c r="CJ104" s="186">
        <v>121.0163</v>
      </c>
      <c r="CK104" s="186">
        <v>74.123465999999993</v>
      </c>
      <c r="CL104" s="186">
        <v>846.66492000000005</v>
      </c>
      <c r="CM104" s="186">
        <v>224.30475000000001</v>
      </c>
      <c r="CN104" s="186">
        <v>94.897773999999998</v>
      </c>
      <c r="CO104" s="186">
        <v>199.01784000000001</v>
      </c>
      <c r="CP104" s="186">
        <v>78.920471000000006</v>
      </c>
      <c r="CQ104" s="186">
        <v>53.264153</v>
      </c>
      <c r="CR104" s="186">
        <v>156.64698999999999</v>
      </c>
      <c r="CS104" s="186">
        <v>108.5518</v>
      </c>
      <c r="CT104" s="186">
        <v>72.756934999999999</v>
      </c>
      <c r="CU104" s="186">
        <v>62.790638000000001</v>
      </c>
      <c r="CV104" s="186">
        <v>44.594963</v>
      </c>
      <c r="CW104" s="186">
        <v>37.675392000000002</v>
      </c>
      <c r="CX104" s="186">
        <v>71.616501</v>
      </c>
      <c r="CY104" s="186">
        <v>46.351444000000001</v>
      </c>
      <c r="CZ104" s="186">
        <v>33.650993</v>
      </c>
    </row>
    <row r="105" spans="1:123" s="149" customFormat="1" ht="13.5" customHeight="1">
      <c r="A105" s="149" t="s">
        <v>40139</v>
      </c>
      <c r="B105" s="149">
        <v>28.1</v>
      </c>
      <c r="C105" s="149">
        <v>0.29923269999999996</v>
      </c>
      <c r="D105" s="171">
        <v>1</v>
      </c>
      <c r="E105" s="171">
        <v>9</v>
      </c>
      <c r="F105" s="171">
        <v>1</v>
      </c>
      <c r="G105" s="171">
        <v>0.60000000000000009</v>
      </c>
      <c r="H105" s="171">
        <v>0.8</v>
      </c>
      <c r="I105" s="173">
        <v>331.1</v>
      </c>
      <c r="J105" s="173">
        <v>409.3</v>
      </c>
      <c r="K105" s="163">
        <v>5</v>
      </c>
      <c r="L105" s="163">
        <v>4</v>
      </c>
      <c r="M105" s="163">
        <v>8</v>
      </c>
      <c r="N105" s="163">
        <v>2.4000000000000004</v>
      </c>
      <c r="O105" s="163">
        <v>27</v>
      </c>
      <c r="P105" s="149">
        <v>2.4746496355050387</v>
      </c>
      <c r="Q105" s="180">
        <f t="shared" si="50"/>
        <v>-7.4</v>
      </c>
      <c r="R105" s="181">
        <f t="shared" si="51"/>
        <v>15.1</v>
      </c>
      <c r="S105" s="181">
        <v>5</v>
      </c>
      <c r="T105" s="182">
        <f t="shared" si="52"/>
        <v>2.4000000000000004</v>
      </c>
      <c r="U105" s="182">
        <f t="shared" si="53"/>
        <v>4</v>
      </c>
      <c r="V105" s="182">
        <f t="shared" si="54"/>
        <v>8</v>
      </c>
      <c r="W105" s="183">
        <f t="shared" si="55"/>
        <v>2.6</v>
      </c>
      <c r="X105" s="149" t="s">
        <v>327</v>
      </c>
      <c r="Y105" s="171">
        <f t="shared" si="56"/>
        <v>36.299999999999997</v>
      </c>
      <c r="Z105" s="151">
        <f t="shared" si="37"/>
        <v>58</v>
      </c>
      <c r="AA105" s="151">
        <f t="shared" si="38"/>
        <v>9</v>
      </c>
      <c r="AB105" s="147" t="s">
        <v>5314</v>
      </c>
      <c r="AC105" s="172">
        <f t="shared" si="57"/>
        <v>28.1</v>
      </c>
      <c r="AD105" s="153">
        <f t="shared" si="40"/>
        <v>0.29923269999999996</v>
      </c>
      <c r="AE105" s="153" t="s">
        <v>15284</v>
      </c>
      <c r="AF105" s="153" t="s">
        <v>10297</v>
      </c>
      <c r="AG105" s="153" t="s">
        <v>20244</v>
      </c>
      <c r="AH105" s="153" t="s">
        <v>25204</v>
      </c>
      <c r="AI105" s="151">
        <f t="shared" si="41"/>
        <v>10</v>
      </c>
      <c r="AJ105" s="171">
        <f t="shared" si="42"/>
        <v>5.6</v>
      </c>
      <c r="AK105" s="171">
        <f t="shared" si="58"/>
        <v>1</v>
      </c>
      <c r="AL105" s="171">
        <f t="shared" si="58"/>
        <v>9</v>
      </c>
      <c r="AM105" s="171">
        <f t="shared" si="44"/>
        <v>0.8</v>
      </c>
      <c r="AN105" s="171">
        <f t="shared" si="45"/>
        <v>1</v>
      </c>
      <c r="AO105" s="147" t="s">
        <v>30162</v>
      </c>
      <c r="AP105" s="147" t="s">
        <v>35142</v>
      </c>
      <c r="AQ105" s="171">
        <f t="shared" si="46"/>
        <v>0.60000000000000009</v>
      </c>
      <c r="AR105" s="173">
        <f t="shared" si="59"/>
        <v>331.1</v>
      </c>
      <c r="AS105" s="173">
        <f t="shared" si="59"/>
        <v>409.3</v>
      </c>
      <c r="AT105" s="173"/>
      <c r="AU105" s="172">
        <f>AC105/5+1</f>
        <v>6.62</v>
      </c>
      <c r="AV105" s="147" t="s">
        <v>39932</v>
      </c>
      <c r="AW105" s="149">
        <v>4326.2</v>
      </c>
      <c r="AX105" s="149">
        <v>387.74</v>
      </c>
      <c r="AY105" s="149">
        <v>16.239999999999998</v>
      </c>
      <c r="AZ105" s="149">
        <v>152</v>
      </c>
      <c r="BA105" s="149">
        <v>-1</v>
      </c>
      <c r="BB105" s="174">
        <v>37.9</v>
      </c>
      <c r="BC105" s="174">
        <v>58.12</v>
      </c>
      <c r="BD105" s="174">
        <f>((1.092*8.3144*(BA105+273)*(LN(BB105)-1.013)/(0.93-(BA105+273)/(AZ105+273)))*((AZ105-AP105)/(AZ105-BA105))^0.383)*1000/BC105</f>
        <v>160801.91228234494</v>
      </c>
      <c r="BE105" s="184">
        <f>1-EXP(-2.63*(AW105/BD105)*(AZ105-BA105)*(1-((AZ105-AP105)/(AZ105-BA105))^0.38))</f>
        <v>0.99809537061946041</v>
      </c>
      <c r="BF105" s="149">
        <f>AD105*AL105*AK105*AN105*AX105</f>
        <v>1044.2203838819999</v>
      </c>
      <c r="BG105" s="149">
        <f>0.07*BF105*BE105/AY105</f>
        <v>4.4923772890478455</v>
      </c>
      <c r="BH105" s="149">
        <f>(1-AD105)*AK105*AL105*AN105</f>
        <v>6.3069057000000006</v>
      </c>
      <c r="BI105" s="175" t="e">
        <f>MROUND(#REF!,0.1)/5</f>
        <v>#REF!</v>
      </c>
      <c r="BJ105" s="108">
        <v>7.3</v>
      </c>
      <c r="BK105" s="176">
        <f>CEILING(AN105,0.2)</f>
        <v>1</v>
      </c>
      <c r="BL105" s="176">
        <f>AM105</f>
        <v>0.8</v>
      </c>
      <c r="BM105" s="176">
        <f>CEILING((1-AD105)*AN105,0.2)</f>
        <v>0.8</v>
      </c>
      <c r="BN105" s="161">
        <f>BH105+BG105</f>
        <v>10.799282989047846</v>
      </c>
      <c r="BW105" s="149">
        <f>Z105</f>
        <v>58</v>
      </c>
      <c r="BX105" s="161">
        <f>BG105/BH105</f>
        <v>0.71229498310841166</v>
      </c>
      <c r="BY105" s="185">
        <v>195</v>
      </c>
      <c r="BZ105" s="186">
        <v>48.7714</v>
      </c>
      <c r="CA105" s="186">
        <v>68.438927000000007</v>
      </c>
      <c r="CB105" s="186">
        <v>145.45901000000001</v>
      </c>
      <c r="CC105" s="186">
        <v>182.17087000000001</v>
      </c>
      <c r="CD105" s="186">
        <v>180.56679</v>
      </c>
      <c r="CE105" s="186">
        <v>183.09800999999999</v>
      </c>
      <c r="CF105" s="186">
        <v>88.862717000000004</v>
      </c>
      <c r="CG105" s="186">
        <v>98.551345999999995</v>
      </c>
      <c r="CH105" s="186">
        <v>129.78702999999999</v>
      </c>
      <c r="CI105" s="186">
        <v>905.24749999999995</v>
      </c>
      <c r="CJ105" s="186">
        <v>540.60204999999996</v>
      </c>
      <c r="CK105" s="186">
        <v>266.57531999999998</v>
      </c>
      <c r="CL105" s="186">
        <v>972.23657000000003</v>
      </c>
      <c r="CM105" s="186">
        <v>591.34100000000001</v>
      </c>
      <c r="CN105" s="186">
        <v>250.19800000000001</v>
      </c>
      <c r="CO105" s="186">
        <v>487.98917</v>
      </c>
      <c r="CP105" s="186">
        <v>330.95238999999998</v>
      </c>
      <c r="CQ105" s="186">
        <v>177.95937000000001</v>
      </c>
      <c r="CR105" s="186">
        <v>422.71677</v>
      </c>
      <c r="CS105" s="186">
        <v>370.43340999999998</v>
      </c>
      <c r="CT105" s="186">
        <v>228.47577000000001</v>
      </c>
      <c r="CU105" s="186">
        <v>152.39749</v>
      </c>
      <c r="CV105" s="186">
        <v>145.13173</v>
      </c>
      <c r="CW105" s="186">
        <v>115.74157</v>
      </c>
      <c r="CX105" s="186">
        <v>152.69244</v>
      </c>
      <c r="CY105" s="186">
        <v>145.63774000000001</v>
      </c>
      <c r="CZ105" s="186">
        <v>117.30894000000001</v>
      </c>
    </row>
    <row r="106" spans="1:123" s="149" customFormat="1">
      <c r="A106" s="149" t="s">
        <v>40152</v>
      </c>
      <c r="B106" s="149">
        <v>33.800000000000004</v>
      </c>
      <c r="C106" s="149">
        <v>0.67874430000000008</v>
      </c>
      <c r="D106" s="171">
        <v>2.6</v>
      </c>
      <c r="E106" s="171">
        <v>6.8000000000000007</v>
      </c>
      <c r="F106" s="171">
        <v>2.4000000000000004</v>
      </c>
      <c r="G106" s="171">
        <v>0.2</v>
      </c>
      <c r="H106" s="171">
        <v>0.8</v>
      </c>
      <c r="I106" s="173">
        <v>416.3</v>
      </c>
      <c r="J106" s="173">
        <v>328.6</v>
      </c>
      <c r="K106" s="163">
        <v>20</v>
      </c>
      <c r="L106" s="163">
        <v>18</v>
      </c>
      <c r="M106" s="163">
        <v>5</v>
      </c>
      <c r="N106" s="163">
        <v>0.8</v>
      </c>
      <c r="O106" s="163">
        <v>27</v>
      </c>
      <c r="P106" s="149">
        <v>0.88207584663462224</v>
      </c>
      <c r="Q106" s="180">
        <f t="shared" si="50"/>
        <v>-20.8</v>
      </c>
      <c r="R106" s="181">
        <f t="shared" si="51"/>
        <v>15.700000000000001</v>
      </c>
      <c r="S106" s="181">
        <v>5</v>
      </c>
      <c r="T106" s="182">
        <f t="shared" si="52"/>
        <v>0.8</v>
      </c>
      <c r="U106" s="182">
        <f t="shared" si="53"/>
        <v>18</v>
      </c>
      <c r="V106" s="182">
        <f t="shared" si="54"/>
        <v>5</v>
      </c>
      <c r="W106" s="183">
        <f t="shared" si="55"/>
        <v>10.200000000000001</v>
      </c>
      <c r="X106" s="149" t="s">
        <v>340</v>
      </c>
      <c r="Y106" s="171">
        <f t="shared" si="56"/>
        <v>34.800000000000004</v>
      </c>
      <c r="Z106" s="151">
        <f t="shared" si="37"/>
        <v>143</v>
      </c>
      <c r="AA106" s="151">
        <f t="shared" si="38"/>
        <v>14</v>
      </c>
      <c r="AB106" s="147" t="s">
        <v>5327</v>
      </c>
      <c r="AC106" s="172">
        <f t="shared" si="57"/>
        <v>33.800000000000004</v>
      </c>
      <c r="AD106" s="153">
        <f t="shared" si="40"/>
        <v>0.67874430000000008</v>
      </c>
      <c r="AE106" s="153" t="s">
        <v>15296</v>
      </c>
      <c r="AF106" s="153" t="s">
        <v>10310</v>
      </c>
      <c r="AG106" s="153" t="s">
        <v>52</v>
      </c>
      <c r="AH106" s="153" t="s">
        <v>25217</v>
      </c>
      <c r="AI106" s="151">
        <f t="shared" si="41"/>
        <v>11.1</v>
      </c>
      <c r="AJ106" s="171">
        <f t="shared" si="42"/>
        <v>5.2</v>
      </c>
      <c r="AK106" s="171">
        <f t="shared" si="58"/>
        <v>2.6</v>
      </c>
      <c r="AL106" s="171">
        <f t="shared" si="58"/>
        <v>6.8000000000000007</v>
      </c>
      <c r="AM106" s="171">
        <f t="shared" si="44"/>
        <v>0.8</v>
      </c>
      <c r="AN106" s="171">
        <f t="shared" si="45"/>
        <v>2.4000000000000004</v>
      </c>
      <c r="AO106" s="147" t="s">
        <v>30175</v>
      </c>
      <c r="AP106" s="147" t="s">
        <v>35155</v>
      </c>
      <c r="AQ106" s="171">
        <f t="shared" si="46"/>
        <v>0.2</v>
      </c>
      <c r="AR106" s="173">
        <f t="shared" si="59"/>
        <v>416.3</v>
      </c>
      <c r="AS106" s="173">
        <f t="shared" si="59"/>
        <v>328.6</v>
      </c>
      <c r="AT106" s="173" t="e">
        <f>ROUNDUP(#REF!/10,2)</f>
        <v>#REF!</v>
      </c>
      <c r="AU106" s="172" t="e">
        <f>AT106/5+0.1</f>
        <v>#REF!</v>
      </c>
      <c r="AV106" s="147" t="s">
        <v>39931</v>
      </c>
      <c r="BB106" s="174"/>
      <c r="BC106" s="174"/>
      <c r="BD106" s="174"/>
      <c r="BJ106" s="162">
        <v>0</v>
      </c>
      <c r="BY106" s="185">
        <v>208</v>
      </c>
      <c r="BZ106" s="186">
        <v>59.383265999999999</v>
      </c>
      <c r="CA106" s="186">
        <v>66.875586999999996</v>
      </c>
      <c r="CB106" s="186">
        <v>97.260154999999997</v>
      </c>
      <c r="CC106" s="186">
        <v>101.64305</v>
      </c>
      <c r="CD106" s="186">
        <v>88.720757000000006</v>
      </c>
      <c r="CE106" s="186">
        <v>57.088160999999999</v>
      </c>
      <c r="CF106" s="186">
        <v>65.232956000000001</v>
      </c>
      <c r="CG106" s="186">
        <v>64.179810000000003</v>
      </c>
      <c r="CH106" s="186">
        <v>69.402946</v>
      </c>
      <c r="CI106" s="186">
        <v>213.23480000000001</v>
      </c>
      <c r="CJ106" s="186">
        <v>205.99341999999999</v>
      </c>
      <c r="CK106" s="186">
        <v>170.14012</v>
      </c>
      <c r="CL106" s="186">
        <v>266.89713</v>
      </c>
      <c r="CM106" s="186">
        <v>248.02672000000001</v>
      </c>
      <c r="CN106" s="186">
        <v>170.46446</v>
      </c>
      <c r="CO106" s="186">
        <v>113.07437</v>
      </c>
      <c r="CP106" s="186">
        <v>105.37036999999999</v>
      </c>
      <c r="CQ106" s="186">
        <v>90.364097999999998</v>
      </c>
      <c r="CR106" s="186">
        <v>132.38887</v>
      </c>
      <c r="CS106" s="186">
        <v>130.28343000000001</v>
      </c>
      <c r="CT106" s="186">
        <v>130.24468999999999</v>
      </c>
      <c r="CU106" s="186">
        <v>126.40364</v>
      </c>
      <c r="CV106" s="186">
        <v>101.10581999999999</v>
      </c>
      <c r="CW106" s="186">
        <v>83.576804999999993</v>
      </c>
      <c r="CX106" s="186">
        <v>74.947051999999999</v>
      </c>
      <c r="CY106" s="186">
        <v>78.011359999999996</v>
      </c>
      <c r="CZ106" s="186">
        <v>85.591408000000001</v>
      </c>
    </row>
    <row r="107" spans="1:123" s="149" customFormat="1">
      <c r="A107" s="149" t="s">
        <v>40287</v>
      </c>
      <c r="B107" s="149">
        <v>17.400000000000002</v>
      </c>
      <c r="C107" s="149">
        <v>0.49188270000000001</v>
      </c>
      <c r="D107" s="171">
        <v>1.8</v>
      </c>
      <c r="E107" s="171">
        <v>4.6000000000000005</v>
      </c>
      <c r="F107" s="171">
        <v>2.6</v>
      </c>
      <c r="G107" s="171">
        <v>1.6</v>
      </c>
      <c r="H107" s="171">
        <v>1.4000000000000001</v>
      </c>
      <c r="I107" s="173">
        <v>477.8</v>
      </c>
      <c r="J107" s="173">
        <v>359.6</v>
      </c>
      <c r="K107" s="163">
        <v>10</v>
      </c>
      <c r="L107" s="163">
        <v>7</v>
      </c>
      <c r="M107" s="163">
        <v>4</v>
      </c>
      <c r="N107" s="163">
        <v>1.2000000000000002</v>
      </c>
      <c r="O107" s="163">
        <v>21</v>
      </c>
      <c r="P107" s="149">
        <v>1.2903478003934081</v>
      </c>
      <c r="Q107" s="180">
        <f t="shared" si="50"/>
        <v>-11.2</v>
      </c>
      <c r="R107" s="181">
        <f t="shared" si="51"/>
        <v>14.8</v>
      </c>
      <c r="S107" s="181">
        <v>5</v>
      </c>
      <c r="T107" s="182">
        <f t="shared" si="52"/>
        <v>1.2000000000000002</v>
      </c>
      <c r="U107" s="182">
        <f t="shared" si="53"/>
        <v>7</v>
      </c>
      <c r="V107" s="182">
        <f t="shared" si="54"/>
        <v>4</v>
      </c>
      <c r="W107" s="183">
        <f t="shared" si="55"/>
        <v>3.8000000000000003</v>
      </c>
      <c r="X107" s="149" t="s">
        <v>474</v>
      </c>
      <c r="Y107" s="171">
        <f t="shared" si="56"/>
        <v>18.3</v>
      </c>
      <c r="Z107" s="151">
        <f t="shared" si="37"/>
        <v>205</v>
      </c>
      <c r="AA107" s="151">
        <f t="shared" si="38"/>
        <v>16</v>
      </c>
      <c r="AB107" s="147" t="s">
        <v>5462</v>
      </c>
      <c r="AC107" s="172">
        <f t="shared" si="57"/>
        <v>17.400000000000002</v>
      </c>
      <c r="AD107" s="153">
        <f t="shared" si="40"/>
        <v>0.49188270000000001</v>
      </c>
      <c r="AE107" s="153" t="s">
        <v>15430</v>
      </c>
      <c r="AF107" s="153" t="s">
        <v>10444</v>
      </c>
      <c r="AG107" s="153" t="s">
        <v>20391</v>
      </c>
      <c r="AH107" s="153" t="s">
        <v>25349</v>
      </c>
      <c r="AI107" s="151">
        <f t="shared" si="41"/>
        <v>12.2</v>
      </c>
      <c r="AJ107" s="171">
        <f t="shared" si="42"/>
        <v>6.6</v>
      </c>
      <c r="AK107" s="171">
        <f t="shared" si="58"/>
        <v>1.8</v>
      </c>
      <c r="AL107" s="171">
        <f t="shared" si="58"/>
        <v>4.6000000000000005</v>
      </c>
      <c r="AM107" s="171">
        <f t="shared" si="44"/>
        <v>1.4000000000000001</v>
      </c>
      <c r="AN107" s="171">
        <f t="shared" si="45"/>
        <v>2.6</v>
      </c>
      <c r="AO107" s="147" t="s">
        <v>30310</v>
      </c>
      <c r="AP107" s="147" t="s">
        <v>35290</v>
      </c>
      <c r="AQ107" s="171">
        <f t="shared" si="46"/>
        <v>1.6</v>
      </c>
      <c r="AR107" s="173">
        <f t="shared" si="59"/>
        <v>477.8</v>
      </c>
      <c r="AS107" s="173">
        <f t="shared" si="59"/>
        <v>359.6</v>
      </c>
      <c r="AT107" s="173" t="e">
        <f>ROUNDUP(#REF!/10,2)</f>
        <v>#REF!</v>
      </c>
      <c r="AU107" s="172" t="e">
        <f>AT107/5+0.1</f>
        <v>#REF!</v>
      </c>
      <c r="AV107" s="147" t="s">
        <v>39931</v>
      </c>
      <c r="BB107" s="174"/>
      <c r="BC107" s="174"/>
      <c r="BD107" s="174"/>
      <c r="BJ107" s="162">
        <v>0</v>
      </c>
      <c r="BY107" s="185">
        <v>343</v>
      </c>
      <c r="BZ107" s="186">
        <v>61.188889000000003</v>
      </c>
      <c r="CA107" s="186">
        <v>64.633376999999996</v>
      </c>
      <c r="CB107" s="186">
        <v>124.46204</v>
      </c>
      <c r="CC107" s="186">
        <v>175.30345</v>
      </c>
      <c r="CD107" s="186">
        <v>155.31485000000001</v>
      </c>
      <c r="CE107" s="186">
        <v>91.340027000000006</v>
      </c>
      <c r="CF107" s="186">
        <v>110.17603</v>
      </c>
      <c r="CG107" s="186">
        <v>104.67439</v>
      </c>
      <c r="CH107" s="186">
        <v>102.26215000000001</v>
      </c>
      <c r="CI107" s="186">
        <v>461.09589</v>
      </c>
      <c r="CJ107" s="186">
        <v>445.53226000000001</v>
      </c>
      <c r="CK107" s="186">
        <v>336.98590000000002</v>
      </c>
      <c r="CL107" s="186">
        <v>480.76218</v>
      </c>
      <c r="CM107" s="186">
        <v>463.81339000000003</v>
      </c>
      <c r="CN107" s="186">
        <v>309.60293999999999</v>
      </c>
      <c r="CO107" s="186">
        <v>240.46630999999999</v>
      </c>
      <c r="CP107" s="186">
        <v>232.19954999999999</v>
      </c>
      <c r="CQ107" s="186">
        <v>182.71179000000001</v>
      </c>
      <c r="CR107" s="186">
        <v>282.58571999999998</v>
      </c>
      <c r="CS107" s="186">
        <v>277.03316999999998</v>
      </c>
      <c r="CT107" s="186">
        <v>237.81237999999999</v>
      </c>
      <c r="CU107" s="186">
        <v>196.68577999999999</v>
      </c>
      <c r="CV107" s="186">
        <v>153.72484</v>
      </c>
      <c r="CW107" s="186">
        <v>127.08687</v>
      </c>
      <c r="CX107" s="186">
        <v>104.67898</v>
      </c>
      <c r="CY107" s="186">
        <v>102.19499</v>
      </c>
      <c r="CZ107" s="186">
        <v>120.46521</v>
      </c>
    </row>
    <row r="108" spans="1:123" s="149" customFormat="1">
      <c r="A108" s="149" t="s">
        <v>40090</v>
      </c>
      <c r="B108" s="149">
        <v>19.5</v>
      </c>
      <c r="C108" s="149">
        <v>0.28294250000000004</v>
      </c>
      <c r="D108" s="171">
        <v>1</v>
      </c>
      <c r="E108" s="171">
        <v>6.6000000000000005</v>
      </c>
      <c r="F108" s="171">
        <v>1.6</v>
      </c>
      <c r="G108" s="171">
        <v>1</v>
      </c>
      <c r="H108" s="171">
        <v>1.2000000000000002</v>
      </c>
      <c r="I108" s="173">
        <v>315.60000000000002</v>
      </c>
      <c r="J108" s="173">
        <v>333.90000000000003</v>
      </c>
      <c r="K108" s="163">
        <v>18</v>
      </c>
      <c r="L108" s="163">
        <v>18</v>
      </c>
      <c r="M108" s="163">
        <v>5</v>
      </c>
      <c r="N108" s="163">
        <v>0.60000000000000009</v>
      </c>
      <c r="O108" s="163">
        <v>13</v>
      </c>
      <c r="P108" s="149">
        <v>0.65967394536806712</v>
      </c>
      <c r="Q108" s="180">
        <f t="shared" si="50"/>
        <v>-18.600000000000001</v>
      </c>
      <c r="R108" s="181">
        <f t="shared" si="51"/>
        <v>9.6999999999999993</v>
      </c>
      <c r="S108" s="181">
        <v>5</v>
      </c>
      <c r="T108" s="182">
        <f t="shared" si="52"/>
        <v>0.60000000000000009</v>
      </c>
      <c r="U108" s="182">
        <f t="shared" si="53"/>
        <v>18</v>
      </c>
      <c r="V108" s="182">
        <f t="shared" si="54"/>
        <v>5</v>
      </c>
      <c r="W108" s="183">
        <f t="shared" si="55"/>
        <v>4.2</v>
      </c>
      <c r="X108" s="149" t="s">
        <v>277</v>
      </c>
      <c r="Y108" s="171">
        <f t="shared" si="56"/>
        <v>20.400000000000002</v>
      </c>
      <c r="Z108" s="151">
        <f t="shared" si="37"/>
        <v>43</v>
      </c>
      <c r="AA108" s="151">
        <f t="shared" si="38"/>
        <v>11</v>
      </c>
      <c r="AB108" s="147" t="s">
        <v>5264</v>
      </c>
      <c r="AC108" s="172">
        <f t="shared" si="57"/>
        <v>19.5</v>
      </c>
      <c r="AD108" s="153">
        <f t="shared" si="40"/>
        <v>0.28294250000000004</v>
      </c>
      <c r="AE108" s="153" t="s">
        <v>15235</v>
      </c>
      <c r="AF108" s="153" t="s">
        <v>10247</v>
      </c>
      <c r="AG108" s="153" t="s">
        <v>20196</v>
      </c>
      <c r="AH108" s="153" t="s">
        <v>25154</v>
      </c>
      <c r="AI108" s="151">
        <f t="shared" si="41"/>
        <v>11.2</v>
      </c>
      <c r="AJ108" s="171">
        <f t="shared" si="42"/>
        <v>6</v>
      </c>
      <c r="AK108" s="171">
        <f t="shared" si="58"/>
        <v>1</v>
      </c>
      <c r="AL108" s="171">
        <f t="shared" si="58"/>
        <v>6.6000000000000005</v>
      </c>
      <c r="AM108" s="171">
        <f t="shared" si="44"/>
        <v>1.2000000000000002</v>
      </c>
      <c r="AN108" s="171">
        <f t="shared" si="45"/>
        <v>1.6</v>
      </c>
      <c r="AO108" s="147" t="s">
        <v>30112</v>
      </c>
      <c r="AP108" s="147" t="s">
        <v>35092</v>
      </c>
      <c r="AQ108" s="171">
        <f t="shared" si="46"/>
        <v>1</v>
      </c>
      <c r="AR108" s="173">
        <f t="shared" si="59"/>
        <v>315.60000000000002</v>
      </c>
      <c r="AS108" s="173">
        <f t="shared" si="59"/>
        <v>333.90000000000003</v>
      </c>
      <c r="AT108" s="173"/>
      <c r="AU108" s="172">
        <f>AC108/5+1</f>
        <v>4.9000000000000004</v>
      </c>
      <c r="AV108" s="147" t="s">
        <v>39931</v>
      </c>
      <c r="AZ108" s="149">
        <v>152</v>
      </c>
      <c r="BA108" s="149">
        <v>-1</v>
      </c>
      <c r="BB108" s="174">
        <v>37.9</v>
      </c>
      <c r="BC108" s="174">
        <v>58.12</v>
      </c>
      <c r="BD108" s="174">
        <f>((1.092*8.3144*(BA108+273)*(LN(BB108)-1.013)/(0.93-(BA108+273)/(AZ108+273)))*((AZ108-AP108)/(AZ108-BA108))^0.383)*1000/BC108</f>
        <v>315058.26370470115</v>
      </c>
      <c r="BE108" s="184">
        <f>1-EXP(-2.63*(AW108/BD108)*(AZ108-BA108)*(1-((AZ108-AP108)/(AZ108-BA108))^0.38))</f>
        <v>0</v>
      </c>
      <c r="BF108" s="149">
        <f>AD108*AL108*AK108*AN108*AX108</f>
        <v>0</v>
      </c>
      <c r="BG108" s="149" t="e">
        <f>0.07*BF108*BE108/AY108</f>
        <v>#DIV/0!</v>
      </c>
      <c r="BH108" s="149">
        <f>(1-AD108)*AK108*AL108*AN108</f>
        <v>7.5721272000000006</v>
      </c>
      <c r="BI108" s="175" t="e">
        <f>MROUND(#REF!,0.1)/5</f>
        <v>#REF!</v>
      </c>
      <c r="BJ108" s="162">
        <v>0</v>
      </c>
      <c r="BK108" s="176">
        <f>CEILING(AN108,0.2)</f>
        <v>1.6</v>
      </c>
      <c r="BL108" s="176">
        <f>AM108</f>
        <v>1.2000000000000002</v>
      </c>
      <c r="BM108" s="176">
        <f>CEILING((1-AD108)*AN108,0.2)</f>
        <v>1.2000000000000002</v>
      </c>
      <c r="BN108" s="161" t="e">
        <f>BH108+BG108</f>
        <v>#DIV/0!</v>
      </c>
      <c r="BW108" s="149">
        <f>Z108</f>
        <v>43</v>
      </c>
      <c r="BX108" s="161" t="e">
        <f>BG108/BH108</f>
        <v>#DIV/0!</v>
      </c>
      <c r="BY108" s="185">
        <v>145</v>
      </c>
      <c r="BZ108" s="186">
        <v>62.911563999999998</v>
      </c>
      <c r="CA108" s="186">
        <v>65.159583999999995</v>
      </c>
      <c r="CB108" s="186">
        <v>101.26618000000001</v>
      </c>
      <c r="CC108" s="186">
        <v>85.758476000000002</v>
      </c>
      <c r="CD108" s="186">
        <v>68.434875000000005</v>
      </c>
      <c r="CE108" s="186">
        <v>38.500419999999998</v>
      </c>
      <c r="CF108" s="186">
        <v>32.146194000000001</v>
      </c>
      <c r="CG108" s="186">
        <v>35.271675000000002</v>
      </c>
      <c r="CH108" s="186">
        <v>45.225281000000003</v>
      </c>
      <c r="CI108" s="186">
        <v>239.31091000000001</v>
      </c>
      <c r="CJ108" s="186">
        <v>234.22232</v>
      </c>
      <c r="CK108" s="186">
        <v>185.3116</v>
      </c>
      <c r="CL108" s="186">
        <v>192.21561</v>
      </c>
      <c r="CM108" s="186">
        <v>187.80408</v>
      </c>
      <c r="CN108" s="186">
        <v>125.60077</v>
      </c>
      <c r="CO108" s="186">
        <v>82.099982999999995</v>
      </c>
      <c r="CP108" s="186">
        <v>80.665642000000005</v>
      </c>
      <c r="CQ108" s="186">
        <v>66.384720000000002</v>
      </c>
      <c r="CR108" s="186">
        <v>143.93810999999999</v>
      </c>
      <c r="CS108" s="186">
        <v>141.99678</v>
      </c>
      <c r="CT108" s="186">
        <v>140.35912999999999</v>
      </c>
      <c r="CU108" s="186">
        <v>128.72085999999999</v>
      </c>
      <c r="CV108" s="186">
        <v>68.899199999999993</v>
      </c>
      <c r="CW108" s="186">
        <v>55.399334000000003</v>
      </c>
      <c r="CX108" s="186">
        <v>51.293858</v>
      </c>
      <c r="CY108" s="186">
        <v>50.401302000000001</v>
      </c>
      <c r="CZ108" s="186">
        <v>52.541457999999999</v>
      </c>
    </row>
    <row r="109" spans="1:123" s="149" customFormat="1">
      <c r="A109" s="149" t="s">
        <v>40214</v>
      </c>
      <c r="B109" s="149">
        <v>35.800000000000004</v>
      </c>
      <c r="C109" s="149">
        <v>0.50083920000000004</v>
      </c>
      <c r="D109" s="171">
        <v>1.8</v>
      </c>
      <c r="E109" s="171">
        <v>8</v>
      </c>
      <c r="F109" s="171">
        <v>1.4000000000000001</v>
      </c>
      <c r="G109" s="171">
        <v>1.6</v>
      </c>
      <c r="H109" s="171">
        <v>0.60000000000000009</v>
      </c>
      <c r="I109" s="173">
        <v>373</v>
      </c>
      <c r="J109" s="173">
        <v>303.40000000000003</v>
      </c>
      <c r="K109" s="163">
        <v>14</v>
      </c>
      <c r="L109" s="163">
        <v>18</v>
      </c>
      <c r="M109" s="163">
        <v>4</v>
      </c>
      <c r="N109" s="163">
        <v>1</v>
      </c>
      <c r="O109" s="163">
        <v>22</v>
      </c>
      <c r="P109" s="149">
        <v>0.92149401146709886</v>
      </c>
      <c r="Q109" s="180">
        <f t="shared" si="50"/>
        <v>-15</v>
      </c>
      <c r="R109" s="181">
        <f t="shared" si="51"/>
        <v>11.100000000000001</v>
      </c>
      <c r="S109" s="181">
        <v>5</v>
      </c>
      <c r="T109" s="182">
        <f t="shared" si="52"/>
        <v>1</v>
      </c>
      <c r="U109" s="182">
        <f t="shared" si="53"/>
        <v>18</v>
      </c>
      <c r="V109" s="182">
        <f t="shared" si="54"/>
        <v>4</v>
      </c>
      <c r="W109" s="183">
        <f t="shared" si="55"/>
        <v>5.6000000000000005</v>
      </c>
      <c r="X109" s="149" t="s">
        <v>401</v>
      </c>
      <c r="Y109" s="171">
        <f t="shared" si="56"/>
        <v>36.700000000000003</v>
      </c>
      <c r="Z109" s="151">
        <f t="shared" si="37"/>
        <v>100</v>
      </c>
      <c r="AA109" s="151">
        <f t="shared" si="38"/>
        <v>10</v>
      </c>
      <c r="AB109" s="147" t="s">
        <v>5389</v>
      </c>
      <c r="AC109" s="172">
        <f t="shared" si="57"/>
        <v>35.800000000000004</v>
      </c>
      <c r="AD109" s="153">
        <f t="shared" si="40"/>
        <v>0.50083920000000004</v>
      </c>
      <c r="AE109" s="153" t="s">
        <v>15357</v>
      </c>
      <c r="AF109" s="153" t="s">
        <v>10371</v>
      </c>
      <c r="AG109" s="153" t="s">
        <v>20318</v>
      </c>
      <c r="AH109" s="153" t="s">
        <v>25277</v>
      </c>
      <c r="AI109" s="151">
        <f t="shared" si="41"/>
        <v>10.5</v>
      </c>
      <c r="AJ109" s="171">
        <f t="shared" si="42"/>
        <v>6.6</v>
      </c>
      <c r="AK109" s="171">
        <f t="shared" si="58"/>
        <v>1.8</v>
      </c>
      <c r="AL109" s="171">
        <f t="shared" si="58"/>
        <v>8</v>
      </c>
      <c r="AM109" s="171">
        <f t="shared" si="44"/>
        <v>0.60000000000000009</v>
      </c>
      <c r="AN109" s="171">
        <f t="shared" si="45"/>
        <v>1.4000000000000001</v>
      </c>
      <c r="AO109" s="147" t="s">
        <v>30237</v>
      </c>
      <c r="AP109" s="147" t="s">
        <v>35217</v>
      </c>
      <c r="AQ109" s="171">
        <f t="shared" si="46"/>
        <v>1.6</v>
      </c>
      <c r="AR109" s="173">
        <f t="shared" si="59"/>
        <v>373</v>
      </c>
      <c r="AS109" s="173">
        <f t="shared" si="59"/>
        <v>303.40000000000003</v>
      </c>
      <c r="AT109" s="173" t="e">
        <f>ROUNDUP(#REF!/10,2)</f>
        <v>#REF!</v>
      </c>
      <c r="AU109" s="172" t="e">
        <f>AT109/5+0.1</f>
        <v>#REF!</v>
      </c>
      <c r="AV109" s="147" t="s">
        <v>39931</v>
      </c>
      <c r="BB109" s="174"/>
      <c r="BC109" s="174"/>
      <c r="BD109" s="174"/>
      <c r="BJ109" s="162">
        <v>0</v>
      </c>
      <c r="BY109" s="185">
        <v>270</v>
      </c>
      <c r="BZ109" s="186">
        <v>78.850425999999999</v>
      </c>
      <c r="CA109" s="186">
        <v>96.072036999999995</v>
      </c>
      <c r="CB109" s="186">
        <v>150.80663999999999</v>
      </c>
      <c r="CC109" s="186">
        <v>144.84932000000001</v>
      </c>
      <c r="CD109" s="186">
        <v>127.77618</v>
      </c>
      <c r="CE109" s="186">
        <v>57.40802</v>
      </c>
      <c r="CF109" s="186">
        <v>64.379127999999994</v>
      </c>
      <c r="CG109" s="186">
        <v>63.602573</v>
      </c>
      <c r="CH109" s="186">
        <v>65.223701000000005</v>
      </c>
      <c r="CI109" s="186">
        <v>423.72399999999999</v>
      </c>
      <c r="CJ109" s="186">
        <v>412.33127000000002</v>
      </c>
      <c r="CK109" s="186">
        <v>332.14557000000002</v>
      </c>
      <c r="CL109" s="186">
        <v>321.15195</v>
      </c>
      <c r="CM109" s="186">
        <v>306.25997999999998</v>
      </c>
      <c r="CN109" s="186">
        <v>213.15186</v>
      </c>
      <c r="CO109" s="186">
        <v>122.09201</v>
      </c>
      <c r="CP109" s="186">
        <v>113.41522000000001</v>
      </c>
      <c r="CQ109" s="186">
        <v>95.993401000000006</v>
      </c>
      <c r="CR109" s="186">
        <v>249.43996999999999</v>
      </c>
      <c r="CS109" s="186">
        <v>242.44938999999999</v>
      </c>
      <c r="CT109" s="186">
        <v>240.97533000000001</v>
      </c>
      <c r="CU109" s="186">
        <v>216.39436000000001</v>
      </c>
      <c r="CV109" s="186">
        <v>116.89053</v>
      </c>
      <c r="CW109" s="186">
        <v>76.554976999999994</v>
      </c>
      <c r="CX109" s="186">
        <v>62.696750999999999</v>
      </c>
      <c r="CY109" s="186">
        <v>63.269798000000002</v>
      </c>
      <c r="CZ109" s="186">
        <v>72.038978999999998</v>
      </c>
    </row>
    <row r="110" spans="1:123" s="149" customFormat="1">
      <c r="A110" s="149" t="s">
        <v>40172</v>
      </c>
      <c r="B110" s="149">
        <v>27.5</v>
      </c>
      <c r="C110" s="149">
        <v>0.22998850000000001</v>
      </c>
      <c r="D110" s="171">
        <v>1.6</v>
      </c>
      <c r="E110" s="171">
        <v>7</v>
      </c>
      <c r="F110" s="171">
        <v>1</v>
      </c>
      <c r="G110" s="171">
        <v>0.60000000000000009</v>
      </c>
      <c r="H110" s="171">
        <v>0.8</v>
      </c>
      <c r="I110" s="173">
        <v>561.5</v>
      </c>
      <c r="J110" s="173">
        <v>293.20000000000005</v>
      </c>
      <c r="K110" s="163">
        <v>18</v>
      </c>
      <c r="L110" s="163">
        <v>9</v>
      </c>
      <c r="M110" s="163">
        <v>10</v>
      </c>
      <c r="N110" s="163">
        <v>1.8</v>
      </c>
      <c r="O110" s="163">
        <v>6</v>
      </c>
      <c r="P110" s="149">
        <v>1.77177168578064</v>
      </c>
      <c r="Q110" s="180">
        <f t="shared" si="50"/>
        <v>-19.8</v>
      </c>
      <c r="R110" s="181">
        <f t="shared" si="51"/>
        <v>11.8</v>
      </c>
      <c r="S110" s="181">
        <v>5</v>
      </c>
      <c r="T110" s="182">
        <f t="shared" si="52"/>
        <v>1.8</v>
      </c>
      <c r="U110" s="182">
        <f t="shared" si="53"/>
        <v>9</v>
      </c>
      <c r="V110" s="182">
        <f t="shared" si="54"/>
        <v>10</v>
      </c>
      <c r="W110" s="183">
        <f t="shared" si="55"/>
        <v>1.8</v>
      </c>
      <c r="X110" s="149" t="s">
        <v>360</v>
      </c>
      <c r="Y110" s="171">
        <f t="shared" si="56"/>
        <v>28.5</v>
      </c>
      <c r="Z110" s="151">
        <f t="shared" si="37"/>
        <v>288</v>
      </c>
      <c r="AA110" s="151">
        <f t="shared" si="38"/>
        <v>11</v>
      </c>
      <c r="AB110" s="147" t="s">
        <v>5347</v>
      </c>
      <c r="AC110" s="172">
        <f t="shared" si="57"/>
        <v>27.5</v>
      </c>
      <c r="AD110" s="153">
        <f t="shared" si="40"/>
        <v>0.22998850000000001</v>
      </c>
      <c r="AE110" s="153" t="s">
        <v>15316</v>
      </c>
      <c r="AF110" s="153" t="s">
        <v>10330</v>
      </c>
      <c r="AG110" s="153" t="s">
        <v>20276</v>
      </c>
      <c r="AH110" s="153" t="s">
        <v>25236</v>
      </c>
      <c r="AI110" s="151">
        <f t="shared" si="41"/>
        <v>11</v>
      </c>
      <c r="AJ110" s="171">
        <f t="shared" si="42"/>
        <v>5.6</v>
      </c>
      <c r="AK110" s="171">
        <f t="shared" si="58"/>
        <v>1.6</v>
      </c>
      <c r="AL110" s="171">
        <f t="shared" si="58"/>
        <v>7</v>
      </c>
      <c r="AM110" s="171">
        <f t="shared" si="44"/>
        <v>0.8</v>
      </c>
      <c r="AN110" s="171">
        <f t="shared" si="45"/>
        <v>1</v>
      </c>
      <c r="AO110" s="147" t="s">
        <v>30195</v>
      </c>
      <c r="AP110" s="147" t="s">
        <v>35175</v>
      </c>
      <c r="AQ110" s="171">
        <f t="shared" si="46"/>
        <v>0.60000000000000009</v>
      </c>
      <c r="AR110" s="173">
        <f t="shared" si="59"/>
        <v>561.5</v>
      </c>
      <c r="AS110" s="173">
        <f t="shared" si="59"/>
        <v>293.20000000000005</v>
      </c>
      <c r="AT110" s="173" t="e">
        <f>ROUNDUP(#REF!/10,2)</f>
        <v>#REF!</v>
      </c>
      <c r="AU110" s="172" t="e">
        <f>AT110/5+0.1</f>
        <v>#REF!</v>
      </c>
      <c r="AV110" s="147" t="s">
        <v>39931</v>
      </c>
      <c r="BB110" s="174"/>
      <c r="BC110" s="174"/>
      <c r="BD110" s="174"/>
      <c r="BJ110" s="162">
        <v>0</v>
      </c>
      <c r="BY110" s="185">
        <v>228</v>
      </c>
      <c r="BZ110" s="186">
        <v>66.911559999999994</v>
      </c>
      <c r="CA110" s="186">
        <v>67.080016999999998</v>
      </c>
      <c r="CB110" s="186">
        <v>100.55354</v>
      </c>
      <c r="CC110" s="186">
        <v>80.589568999999997</v>
      </c>
      <c r="CD110" s="186">
        <v>98.638794000000004</v>
      </c>
      <c r="CE110" s="186">
        <v>89.582206999999997</v>
      </c>
      <c r="CF110" s="186">
        <v>46.096245000000003</v>
      </c>
      <c r="CG110" s="186">
        <v>50.345016000000001</v>
      </c>
      <c r="CH110" s="186">
        <v>80.852294999999998</v>
      </c>
      <c r="CI110" s="186">
        <v>307.55333999999999</v>
      </c>
      <c r="CJ110" s="186">
        <v>291.74588</v>
      </c>
      <c r="CK110" s="186">
        <v>216.45891</v>
      </c>
      <c r="CL110" s="186">
        <v>366.25945999999999</v>
      </c>
      <c r="CM110" s="186">
        <v>348.22487999999998</v>
      </c>
      <c r="CN110" s="186">
        <v>223.64481000000001</v>
      </c>
      <c r="CO110" s="186">
        <v>185.54607999999999</v>
      </c>
      <c r="CP110" s="186">
        <v>179.29732999999999</v>
      </c>
      <c r="CQ110" s="186">
        <v>140.65907000000001</v>
      </c>
      <c r="CR110" s="186">
        <v>221.82526999999999</v>
      </c>
      <c r="CS110" s="186">
        <v>212.35307</v>
      </c>
      <c r="CT110" s="186">
        <v>172.30036999999999</v>
      </c>
      <c r="CU110" s="186">
        <v>149.05443</v>
      </c>
      <c r="CV110" s="186">
        <v>120.1653</v>
      </c>
      <c r="CW110" s="186">
        <v>107.03131999999999</v>
      </c>
      <c r="CX110" s="186">
        <v>105.89673000000001</v>
      </c>
      <c r="CY110" s="186">
        <v>103.21878</v>
      </c>
      <c r="CZ110" s="186">
        <v>99.872009000000006</v>
      </c>
    </row>
    <row r="111" spans="1:123" s="149" customFormat="1">
      <c r="A111" s="149" t="s">
        <v>39993</v>
      </c>
      <c r="B111" s="149">
        <v>13</v>
      </c>
      <c r="C111" s="149">
        <v>0.30427959999999998</v>
      </c>
      <c r="D111" s="171">
        <v>2.6</v>
      </c>
      <c r="E111" s="171">
        <v>4.2</v>
      </c>
      <c r="F111" s="171">
        <v>2.6</v>
      </c>
      <c r="G111" s="171">
        <v>2</v>
      </c>
      <c r="H111" s="171">
        <v>1.8</v>
      </c>
      <c r="I111" s="173">
        <v>534.70000000000005</v>
      </c>
      <c r="J111" s="173">
        <v>333.8</v>
      </c>
      <c r="K111" s="163">
        <v>20</v>
      </c>
      <c r="L111" s="163">
        <v>6</v>
      </c>
      <c r="M111" s="163">
        <v>15</v>
      </c>
      <c r="N111" s="163">
        <v>2.8000000000000003</v>
      </c>
      <c r="O111" s="163">
        <v>23</v>
      </c>
      <c r="P111" s="149">
        <v>2.837533318774756</v>
      </c>
      <c r="Q111" s="180">
        <f t="shared" si="50"/>
        <v>-22.8</v>
      </c>
      <c r="R111" s="181">
        <f t="shared" si="51"/>
        <v>19.899999999999999</v>
      </c>
      <c r="S111" s="181">
        <v>5</v>
      </c>
      <c r="T111" s="182">
        <f t="shared" si="52"/>
        <v>2.8000000000000003</v>
      </c>
      <c r="U111" s="182">
        <f t="shared" si="53"/>
        <v>6</v>
      </c>
      <c r="V111" s="182">
        <f t="shared" si="54"/>
        <v>15</v>
      </c>
      <c r="W111" s="183">
        <f t="shared" si="55"/>
        <v>8.4</v>
      </c>
      <c r="X111" s="149" t="s">
        <v>179</v>
      </c>
      <c r="Y111" s="171">
        <f t="shared" si="56"/>
        <v>14</v>
      </c>
      <c r="Z111" s="151">
        <f t="shared" si="37"/>
        <v>262</v>
      </c>
      <c r="AA111" s="151">
        <f t="shared" si="38"/>
        <v>22</v>
      </c>
      <c r="AB111" s="147" t="s">
        <v>5166</v>
      </c>
      <c r="AC111" s="172">
        <f t="shared" si="57"/>
        <v>13</v>
      </c>
      <c r="AD111" s="153">
        <f t="shared" si="40"/>
        <v>0.30427959999999998</v>
      </c>
      <c r="AE111" s="153" t="s">
        <v>15138</v>
      </c>
      <c r="AF111" s="153" t="s">
        <v>10150</v>
      </c>
      <c r="AG111" s="153" t="s">
        <v>20098</v>
      </c>
      <c r="AH111" s="153" t="s">
        <v>25057</v>
      </c>
      <c r="AI111" s="151">
        <f t="shared" si="41"/>
        <v>12.4</v>
      </c>
      <c r="AJ111" s="171">
        <f t="shared" si="42"/>
        <v>7</v>
      </c>
      <c r="AK111" s="171">
        <f t="shared" si="58"/>
        <v>2.6</v>
      </c>
      <c r="AL111" s="171">
        <f t="shared" si="58"/>
        <v>4.2</v>
      </c>
      <c r="AM111" s="171">
        <f t="shared" si="44"/>
        <v>1.8</v>
      </c>
      <c r="AN111" s="171">
        <f t="shared" si="45"/>
        <v>2.6</v>
      </c>
      <c r="AO111" s="147" t="s">
        <v>30014</v>
      </c>
      <c r="AP111" s="147" t="s">
        <v>34995</v>
      </c>
      <c r="AQ111" s="171">
        <f t="shared" si="46"/>
        <v>2</v>
      </c>
      <c r="AR111" s="173">
        <f t="shared" si="59"/>
        <v>534.70000000000005</v>
      </c>
      <c r="AS111" s="173">
        <f t="shared" si="59"/>
        <v>333.8</v>
      </c>
      <c r="AT111" s="173"/>
      <c r="AU111" s="172">
        <f>AC111/5+1</f>
        <v>3.6</v>
      </c>
      <c r="AV111" s="147" t="s">
        <v>39931</v>
      </c>
      <c r="AZ111" s="149">
        <v>152</v>
      </c>
      <c r="BA111" s="149">
        <v>-1</v>
      </c>
      <c r="BB111" s="174">
        <v>37.9</v>
      </c>
      <c r="BC111" s="174">
        <v>58.12</v>
      </c>
      <c r="BD111" s="174">
        <f>((1.092*8.3144*(BA111+273)*(LN(BB111)-1.013)/(0.93-(BA111+273)/(AZ111+273)))*((AZ111-AP111)/(AZ111-BA111))^0.383)*1000/BC111</f>
        <v>315125.91921245132</v>
      </c>
      <c r="BE111" s="184">
        <f>1-EXP(-2.63*(AW111/BD111)*(AZ111-BA111)*(1-((AZ111-AP111)/(AZ111-BA111))^0.38))</f>
        <v>0</v>
      </c>
      <c r="BF111" s="149">
        <f>AD111*AL111*AK111*AN111*AX111</f>
        <v>0</v>
      </c>
      <c r="BG111" s="149" t="e">
        <f>0.07*BF111*BE111/AY111</f>
        <v>#DIV/0!</v>
      </c>
      <c r="BH111" s="149">
        <f>(1-AD111)*AK111*AL111*AN111</f>
        <v>19.752893596800003</v>
      </c>
      <c r="BI111" s="175" t="e">
        <f>MROUND(#REF!,0.1)/5</f>
        <v>#REF!</v>
      </c>
      <c r="BJ111" s="149">
        <v>0</v>
      </c>
      <c r="BK111" s="176">
        <f>CEILING(AN111,0.2)</f>
        <v>2.6</v>
      </c>
      <c r="BL111" s="176">
        <f>AM111</f>
        <v>1.8</v>
      </c>
      <c r="BM111" s="176">
        <f>CEILING((1-AD111)*AN111,0.2)</f>
        <v>2</v>
      </c>
      <c r="BN111" s="161" t="e">
        <f>BH111+BG111</f>
        <v>#DIV/0!</v>
      </c>
      <c r="BW111" s="149">
        <f>Z111</f>
        <v>262</v>
      </c>
      <c r="BX111" s="161" t="e">
        <f>BG111/BH111</f>
        <v>#DIV/0!</v>
      </c>
      <c r="BY111" s="185">
        <v>47</v>
      </c>
      <c r="BZ111" s="186">
        <v>45.686081000000001</v>
      </c>
      <c r="CA111" s="186">
        <v>44.537166999999997</v>
      </c>
      <c r="CB111" s="186">
        <v>45.205798999999999</v>
      </c>
      <c r="CC111" s="186">
        <v>56.835835000000003</v>
      </c>
      <c r="CD111" s="186">
        <v>53.997391</v>
      </c>
      <c r="CE111" s="186">
        <v>57.820602000000001</v>
      </c>
      <c r="CF111" s="186">
        <v>49.166313000000002</v>
      </c>
      <c r="CG111" s="186">
        <v>47.309913999999999</v>
      </c>
      <c r="CH111" s="186">
        <v>53.166904000000002</v>
      </c>
      <c r="CI111" s="186">
        <v>134.25202999999999</v>
      </c>
      <c r="CJ111" s="186">
        <v>121.83331</v>
      </c>
      <c r="CK111" s="186">
        <v>87.410767000000007</v>
      </c>
      <c r="CL111" s="186">
        <v>170.83524</v>
      </c>
      <c r="CM111" s="186">
        <v>154.53378000000001</v>
      </c>
      <c r="CN111" s="186">
        <v>100.048</v>
      </c>
      <c r="CO111" s="186">
        <v>123.46107000000001</v>
      </c>
      <c r="CP111" s="186">
        <v>112.41002</v>
      </c>
      <c r="CQ111" s="186">
        <v>80.847121999999999</v>
      </c>
      <c r="CR111" s="186">
        <v>103.65042</v>
      </c>
      <c r="CS111" s="186">
        <v>96.339080999999993</v>
      </c>
      <c r="CT111" s="186">
        <v>71.263794000000004</v>
      </c>
      <c r="CU111" s="186">
        <v>65.769142000000002</v>
      </c>
      <c r="CV111" s="186">
        <v>60.624676000000001</v>
      </c>
      <c r="CW111" s="186">
        <v>59.648758000000001</v>
      </c>
      <c r="CX111" s="186">
        <v>74.943511999999998</v>
      </c>
      <c r="CY111" s="186">
        <v>69.850548000000003</v>
      </c>
      <c r="CZ111" s="186">
        <v>57.399394999999998</v>
      </c>
    </row>
    <row r="112" spans="1:123" s="149" customFormat="1">
      <c r="A112" s="149" t="s">
        <v>40239</v>
      </c>
      <c r="B112" s="149">
        <v>30.900000000000002</v>
      </c>
      <c r="C112" s="149">
        <v>0.4567947</v>
      </c>
      <c r="D112" s="171">
        <v>0.60000000000000009</v>
      </c>
      <c r="E112" s="171">
        <v>7.8000000000000007</v>
      </c>
      <c r="F112" s="171">
        <v>1.8</v>
      </c>
      <c r="G112" s="171">
        <v>0.60000000000000009</v>
      </c>
      <c r="H112" s="171">
        <v>1</v>
      </c>
      <c r="I112" s="173">
        <v>555.4</v>
      </c>
      <c r="J112" s="173">
        <v>285.90000000000003</v>
      </c>
      <c r="K112" s="163">
        <v>19</v>
      </c>
      <c r="L112" s="163">
        <v>14</v>
      </c>
      <c r="M112" s="163">
        <v>9</v>
      </c>
      <c r="N112" s="163">
        <v>1.6</v>
      </c>
      <c r="O112" s="163">
        <v>18</v>
      </c>
      <c r="P112" s="149">
        <v>1.5355563772419778</v>
      </c>
      <c r="Q112" s="180">
        <f t="shared" si="50"/>
        <v>-20.6</v>
      </c>
      <c r="R112" s="181">
        <f t="shared" si="51"/>
        <v>13.7</v>
      </c>
      <c r="S112" s="181">
        <v>5</v>
      </c>
      <c r="T112" s="182">
        <f t="shared" si="52"/>
        <v>1.6</v>
      </c>
      <c r="U112" s="182">
        <f t="shared" si="53"/>
        <v>14</v>
      </c>
      <c r="V112" s="182">
        <f t="shared" si="54"/>
        <v>9</v>
      </c>
      <c r="W112" s="183">
        <f t="shared" si="55"/>
        <v>6.2</v>
      </c>
      <c r="X112" s="149" t="s">
        <v>426</v>
      </c>
      <c r="Y112" s="171">
        <f t="shared" si="56"/>
        <v>31.900000000000002</v>
      </c>
      <c r="Z112" s="151">
        <f t="shared" si="37"/>
        <v>282</v>
      </c>
      <c r="AA112" s="151">
        <f t="shared" si="38"/>
        <v>8</v>
      </c>
      <c r="AB112" s="147" t="s">
        <v>5414</v>
      </c>
      <c r="AC112" s="172">
        <f t="shared" si="57"/>
        <v>30.900000000000002</v>
      </c>
      <c r="AD112" s="153">
        <f t="shared" si="40"/>
        <v>0.4567947</v>
      </c>
      <c r="AE112" s="153" t="s">
        <v>15382</v>
      </c>
      <c r="AF112" s="153" t="s">
        <v>10396</v>
      </c>
      <c r="AG112" s="153" t="s">
        <v>20343</v>
      </c>
      <c r="AH112" s="153" t="s">
        <v>25302</v>
      </c>
      <c r="AI112" s="151">
        <f t="shared" si="41"/>
        <v>10.6</v>
      </c>
      <c r="AJ112" s="171">
        <f t="shared" si="42"/>
        <v>5.6</v>
      </c>
      <c r="AK112" s="171">
        <f t="shared" si="58"/>
        <v>0.60000000000000009</v>
      </c>
      <c r="AL112" s="171">
        <f t="shared" si="58"/>
        <v>7.8000000000000007</v>
      </c>
      <c r="AM112" s="171">
        <f t="shared" si="44"/>
        <v>1</v>
      </c>
      <c r="AN112" s="171">
        <f t="shared" si="45"/>
        <v>1.8</v>
      </c>
      <c r="AO112" s="147" t="s">
        <v>30262</v>
      </c>
      <c r="AP112" s="147" t="s">
        <v>35242</v>
      </c>
      <c r="AQ112" s="171">
        <f t="shared" si="46"/>
        <v>0.60000000000000009</v>
      </c>
      <c r="AR112" s="173">
        <f t="shared" si="59"/>
        <v>555.4</v>
      </c>
      <c r="AS112" s="173">
        <f t="shared" si="59"/>
        <v>285.90000000000003</v>
      </c>
      <c r="AT112" s="173" t="e">
        <f>ROUNDUP(#REF!/10,2)</f>
        <v>#REF!</v>
      </c>
      <c r="AU112" s="172" t="e">
        <f>AT112/5+0.1</f>
        <v>#REF!</v>
      </c>
      <c r="AV112" s="147" t="s">
        <v>39931</v>
      </c>
      <c r="BB112" s="174"/>
      <c r="BC112" s="174"/>
      <c r="BD112" s="174"/>
      <c r="BJ112" s="162">
        <v>0</v>
      </c>
      <c r="BY112" s="185">
        <v>295</v>
      </c>
      <c r="BZ112" s="186">
        <v>50.495865000000002</v>
      </c>
      <c r="CA112" s="186">
        <v>49.946452999999998</v>
      </c>
      <c r="CB112" s="186">
        <v>62.388480999999999</v>
      </c>
      <c r="CC112" s="186">
        <v>37.314667</v>
      </c>
      <c r="CD112" s="186">
        <v>43.906798999999999</v>
      </c>
      <c r="CE112" s="186">
        <v>36.362110000000001</v>
      </c>
      <c r="CF112" s="186">
        <v>22.017033000000001</v>
      </c>
      <c r="CG112" s="186">
        <v>23.213225999999999</v>
      </c>
      <c r="CH112" s="186">
        <v>34.701984000000003</v>
      </c>
      <c r="CI112" s="186">
        <v>174.82820000000001</v>
      </c>
      <c r="CJ112" s="186">
        <v>166.89341999999999</v>
      </c>
      <c r="CK112" s="186">
        <v>109.36096000000001</v>
      </c>
      <c r="CL112" s="186">
        <v>178.24794</v>
      </c>
      <c r="CM112" s="186">
        <v>172.06984</v>
      </c>
      <c r="CN112" s="186">
        <v>97.790047000000001</v>
      </c>
      <c r="CO112" s="186">
        <v>76.844245999999998</v>
      </c>
      <c r="CP112" s="186">
        <v>75.301910000000007</v>
      </c>
      <c r="CQ112" s="186">
        <v>52.386299000000001</v>
      </c>
      <c r="CR112" s="186">
        <v>130.38747000000001</v>
      </c>
      <c r="CS112" s="186">
        <v>125.6225</v>
      </c>
      <c r="CT112" s="186">
        <v>90.697547999999998</v>
      </c>
      <c r="CU112" s="186">
        <v>90.892982000000003</v>
      </c>
      <c r="CV112" s="186">
        <v>68.074409000000003</v>
      </c>
      <c r="CW112" s="186">
        <v>46.736355000000003</v>
      </c>
      <c r="CX112" s="186">
        <v>43.995215999999999</v>
      </c>
      <c r="CY112" s="186">
        <v>43.404857999999997</v>
      </c>
      <c r="CZ112" s="186">
        <v>40.226058999999999</v>
      </c>
    </row>
    <row r="113" spans="1:104" s="149" customFormat="1">
      <c r="A113" s="149" t="s">
        <v>40281</v>
      </c>
      <c r="B113" s="149">
        <v>17.200000000000003</v>
      </c>
      <c r="C113" s="149">
        <v>0.18979460000000001</v>
      </c>
      <c r="D113" s="171">
        <v>1.6</v>
      </c>
      <c r="E113" s="171">
        <v>9</v>
      </c>
      <c r="F113" s="171">
        <v>1</v>
      </c>
      <c r="G113" s="171">
        <v>0.2</v>
      </c>
      <c r="H113" s="171">
        <v>1</v>
      </c>
      <c r="I113" s="173">
        <v>475.1</v>
      </c>
      <c r="J113" s="173">
        <v>416.90000000000003</v>
      </c>
      <c r="K113" s="163">
        <v>5</v>
      </c>
      <c r="L113" s="163">
        <v>16</v>
      </c>
      <c r="M113" s="163">
        <v>13</v>
      </c>
      <c r="N113" s="163">
        <v>1.8</v>
      </c>
      <c r="O113" s="163">
        <v>20</v>
      </c>
      <c r="P113" s="149">
        <v>1.7640074780949546</v>
      </c>
      <c r="Q113" s="180">
        <f t="shared" si="50"/>
        <v>-6.8</v>
      </c>
      <c r="R113" s="181">
        <f t="shared" si="51"/>
        <v>8.3000000000000007</v>
      </c>
      <c r="S113" s="181">
        <v>5</v>
      </c>
      <c r="T113" s="182">
        <f t="shared" si="52"/>
        <v>1.8</v>
      </c>
      <c r="U113" s="182">
        <f t="shared" si="53"/>
        <v>16</v>
      </c>
      <c r="V113" s="182">
        <f t="shared" si="54"/>
        <v>13</v>
      </c>
      <c r="W113" s="183">
        <f t="shared" si="55"/>
        <v>1.8</v>
      </c>
      <c r="X113" s="149" t="s">
        <v>468</v>
      </c>
      <c r="Y113" s="171">
        <f t="shared" si="56"/>
        <v>22.4</v>
      </c>
      <c r="Z113" s="151">
        <f t="shared" si="37"/>
        <v>202</v>
      </c>
      <c r="AA113" s="151">
        <f t="shared" si="38"/>
        <v>13</v>
      </c>
      <c r="AB113" s="147" t="s">
        <v>5456</v>
      </c>
      <c r="AC113" s="172">
        <f t="shared" si="57"/>
        <v>17.200000000000003</v>
      </c>
      <c r="AD113" s="153">
        <f t="shared" si="40"/>
        <v>0.18979460000000001</v>
      </c>
      <c r="AE113" s="153" t="s">
        <v>15424</v>
      </c>
      <c r="AF113" s="153" t="s">
        <v>10438</v>
      </c>
      <c r="AG113" s="153" t="s">
        <v>20385</v>
      </c>
      <c r="AH113" s="153" t="s">
        <v>25343</v>
      </c>
      <c r="AI113" s="151">
        <f t="shared" si="41"/>
        <v>10</v>
      </c>
      <c r="AJ113" s="171">
        <f t="shared" si="42"/>
        <v>5.2</v>
      </c>
      <c r="AK113" s="171">
        <f t="shared" si="58"/>
        <v>1.6</v>
      </c>
      <c r="AL113" s="171">
        <f t="shared" si="58"/>
        <v>9</v>
      </c>
      <c r="AM113" s="171">
        <f t="shared" si="44"/>
        <v>1</v>
      </c>
      <c r="AN113" s="171">
        <f t="shared" si="45"/>
        <v>1</v>
      </c>
      <c r="AO113" s="147" t="s">
        <v>30304</v>
      </c>
      <c r="AP113" s="147" t="s">
        <v>35284</v>
      </c>
      <c r="AQ113" s="171">
        <f t="shared" si="46"/>
        <v>0.2</v>
      </c>
      <c r="AR113" s="173">
        <f t="shared" si="59"/>
        <v>475.1</v>
      </c>
      <c r="AS113" s="173">
        <f t="shared" si="59"/>
        <v>416.90000000000003</v>
      </c>
      <c r="AT113" s="173" t="e">
        <f>ROUNDUP(#REF!/10,2)</f>
        <v>#REF!</v>
      </c>
      <c r="AU113" s="172" t="e">
        <f>AT113/5+0.1</f>
        <v>#REF!</v>
      </c>
      <c r="AV113" s="147" t="s">
        <v>39932</v>
      </c>
      <c r="BB113" s="174"/>
      <c r="BC113" s="174"/>
      <c r="BD113" s="174"/>
      <c r="BJ113" s="108">
        <v>4.2</v>
      </c>
      <c r="BY113" s="185">
        <v>337</v>
      </c>
      <c r="BZ113" s="186">
        <v>69.277907999999996</v>
      </c>
      <c r="CA113" s="186">
        <v>82.172066000000001</v>
      </c>
      <c r="CB113" s="186">
        <v>138.99777</v>
      </c>
      <c r="CC113" s="186">
        <v>70.658767999999995</v>
      </c>
      <c r="CD113" s="186">
        <v>84.936988999999997</v>
      </c>
      <c r="CE113" s="186">
        <v>70.178764000000001</v>
      </c>
      <c r="CF113" s="186">
        <v>33.091346999999999</v>
      </c>
      <c r="CG113" s="186">
        <v>36.419547999999999</v>
      </c>
      <c r="CH113" s="186">
        <v>68.020263999999997</v>
      </c>
      <c r="CI113" s="186">
        <v>417.08792</v>
      </c>
      <c r="CJ113" s="186">
        <v>370.49225000000001</v>
      </c>
      <c r="CK113" s="186">
        <v>233.85776000000001</v>
      </c>
      <c r="CL113" s="186">
        <v>1177.2213999999999</v>
      </c>
      <c r="CM113" s="186">
        <v>593.87067000000002</v>
      </c>
      <c r="CN113" s="186">
        <v>196.75632999999999</v>
      </c>
      <c r="CO113" s="186">
        <v>187.49395999999999</v>
      </c>
      <c r="CP113" s="186">
        <v>167.38484</v>
      </c>
      <c r="CQ113" s="186">
        <v>109.81695999999999</v>
      </c>
      <c r="CR113" s="186">
        <v>286.27260999999999</v>
      </c>
      <c r="CS113" s="186">
        <v>277.23919999999998</v>
      </c>
      <c r="CT113" s="186">
        <v>198.55748</v>
      </c>
      <c r="CU113" s="186">
        <v>191.40456</v>
      </c>
      <c r="CV113" s="186">
        <v>98.811004999999994</v>
      </c>
      <c r="CW113" s="186">
        <v>91.091453999999999</v>
      </c>
      <c r="CX113" s="186">
        <v>80.542136999999997</v>
      </c>
      <c r="CY113" s="186">
        <v>82.165030999999999</v>
      </c>
      <c r="CZ113" s="186">
        <v>80.026398</v>
      </c>
    </row>
    <row r="114" spans="1:104" s="149" customFormat="1">
      <c r="A114" s="149" t="s">
        <v>40377</v>
      </c>
      <c r="B114" s="149">
        <v>16.400000000000002</v>
      </c>
      <c r="C114" s="149">
        <v>0.32525759999999998</v>
      </c>
      <c r="D114" s="171">
        <v>1.2000000000000002</v>
      </c>
      <c r="E114" s="171">
        <v>8.4</v>
      </c>
      <c r="F114" s="171">
        <v>1.8</v>
      </c>
      <c r="G114" s="171">
        <v>0.60000000000000009</v>
      </c>
      <c r="H114" s="171">
        <v>1.2000000000000002</v>
      </c>
      <c r="I114" s="173">
        <v>443.3</v>
      </c>
      <c r="J114" s="173">
        <v>295.60000000000002</v>
      </c>
      <c r="K114" s="163">
        <v>17</v>
      </c>
      <c r="L114" s="163">
        <v>9</v>
      </c>
      <c r="M114" s="163">
        <v>9</v>
      </c>
      <c r="N114" s="163">
        <v>1.6</v>
      </c>
      <c r="O114" s="163">
        <v>24</v>
      </c>
      <c r="P114" s="149">
        <v>1.5179982416147193</v>
      </c>
      <c r="Q114" s="180">
        <f t="shared" si="50"/>
        <v>-18.600000000000001</v>
      </c>
      <c r="R114" s="181">
        <f t="shared" si="51"/>
        <v>17.600000000000001</v>
      </c>
      <c r="S114" s="181">
        <v>5</v>
      </c>
      <c r="T114" s="182">
        <f t="shared" si="52"/>
        <v>1.6</v>
      </c>
      <c r="U114" s="182">
        <f t="shared" si="53"/>
        <v>9</v>
      </c>
      <c r="V114" s="182">
        <f t="shared" si="54"/>
        <v>9</v>
      </c>
      <c r="W114" s="183">
        <f t="shared" si="55"/>
        <v>7.6000000000000005</v>
      </c>
      <c r="X114" s="149" t="s">
        <v>564</v>
      </c>
      <c r="Y114" s="171">
        <f t="shared" si="56"/>
        <v>17.400000000000002</v>
      </c>
      <c r="Z114" s="151">
        <f t="shared" si="37"/>
        <v>170</v>
      </c>
      <c r="AA114" s="151">
        <f t="shared" si="38"/>
        <v>12</v>
      </c>
      <c r="AB114" s="147" t="s">
        <v>5552</v>
      </c>
      <c r="AC114" s="172">
        <f t="shared" si="57"/>
        <v>16.400000000000002</v>
      </c>
      <c r="AD114" s="153">
        <f t="shared" si="40"/>
        <v>0.32525759999999998</v>
      </c>
      <c r="AE114" s="153" t="s">
        <v>15519</v>
      </c>
      <c r="AF114" s="153" t="s">
        <v>10534</v>
      </c>
      <c r="AG114" s="153" t="s">
        <v>20480</v>
      </c>
      <c r="AH114" s="153" t="s">
        <v>25439</v>
      </c>
      <c r="AI114" s="151">
        <f t="shared" si="41"/>
        <v>10.3</v>
      </c>
      <c r="AJ114" s="171">
        <f t="shared" si="42"/>
        <v>5.6</v>
      </c>
      <c r="AK114" s="171">
        <f t="shared" si="58"/>
        <v>1.2000000000000002</v>
      </c>
      <c r="AL114" s="171">
        <f t="shared" si="58"/>
        <v>8.4</v>
      </c>
      <c r="AM114" s="171">
        <f t="shared" si="44"/>
        <v>1.2000000000000002</v>
      </c>
      <c r="AN114" s="171">
        <f t="shared" si="45"/>
        <v>1.8</v>
      </c>
      <c r="AO114" s="147" t="s">
        <v>30400</v>
      </c>
      <c r="AP114" s="147" t="s">
        <v>35380</v>
      </c>
      <c r="AQ114" s="171">
        <f t="shared" si="46"/>
        <v>0.60000000000000009</v>
      </c>
      <c r="AR114" s="173">
        <f t="shared" si="59"/>
        <v>443.3</v>
      </c>
      <c r="AS114" s="173">
        <f t="shared" si="59"/>
        <v>295.60000000000002</v>
      </c>
      <c r="AT114" s="173" t="e">
        <f>ROUNDUP(#REF!/10,2)</f>
        <v>#REF!</v>
      </c>
      <c r="AU114" s="172" t="e">
        <f>AT114/5+0.1</f>
        <v>#REF!</v>
      </c>
      <c r="AV114" s="193" t="s">
        <v>39931</v>
      </c>
      <c r="BB114" s="174"/>
      <c r="BC114" s="174"/>
      <c r="BD114" s="174"/>
      <c r="BJ114" s="162">
        <v>0</v>
      </c>
      <c r="BY114" s="185">
        <v>433</v>
      </c>
      <c r="BZ114" s="186">
        <v>49.776496999999999</v>
      </c>
      <c r="CA114" s="186">
        <v>49.338290999999998</v>
      </c>
      <c r="CB114" s="186">
        <v>61.041511999999997</v>
      </c>
      <c r="CC114" s="186">
        <v>48.564568000000001</v>
      </c>
      <c r="CD114" s="186">
        <v>60.539332999999999</v>
      </c>
      <c r="CE114" s="186">
        <v>45.624088</v>
      </c>
      <c r="CF114" s="186">
        <v>30.741721999999999</v>
      </c>
      <c r="CG114" s="186">
        <v>37.142273000000003</v>
      </c>
      <c r="CH114" s="186">
        <v>45.253048</v>
      </c>
      <c r="CI114" s="186">
        <v>168.19743</v>
      </c>
      <c r="CJ114" s="186">
        <v>158.53270000000001</v>
      </c>
      <c r="CK114" s="186">
        <v>102.21348999999999</v>
      </c>
      <c r="CL114" s="186">
        <v>198.92755</v>
      </c>
      <c r="CM114" s="186">
        <v>189.36037999999999</v>
      </c>
      <c r="CN114" s="186">
        <v>105.0917</v>
      </c>
      <c r="CO114" s="186">
        <v>107.9469</v>
      </c>
      <c r="CP114" s="186">
        <v>104.73914000000001</v>
      </c>
      <c r="CQ114" s="186">
        <v>71.100288000000006</v>
      </c>
      <c r="CR114" s="186">
        <v>120.15612</v>
      </c>
      <c r="CS114" s="186">
        <v>114.38545000000001</v>
      </c>
      <c r="CT114" s="186">
        <v>88.923232999999996</v>
      </c>
      <c r="CU114" s="186">
        <v>83.868469000000005</v>
      </c>
      <c r="CV114" s="186">
        <v>70.055396999999999</v>
      </c>
      <c r="CW114" s="186">
        <v>61.333218000000002</v>
      </c>
      <c r="CX114" s="186">
        <v>62.129528000000001</v>
      </c>
      <c r="CY114" s="186">
        <v>60.940989999999999</v>
      </c>
      <c r="CZ114" s="186">
        <v>60.012172999999997</v>
      </c>
    </row>
    <row r="115" spans="1:104" s="149" customFormat="1">
      <c r="A115" s="149" t="s">
        <v>40009</v>
      </c>
      <c r="B115" s="149">
        <v>17.900000000000002</v>
      </c>
      <c r="C115" s="149">
        <v>0.34754679999999999</v>
      </c>
      <c r="D115" s="171">
        <v>1.8</v>
      </c>
      <c r="E115" s="171">
        <v>8.6</v>
      </c>
      <c r="F115" s="171">
        <v>1.6</v>
      </c>
      <c r="G115" s="171">
        <v>1.6</v>
      </c>
      <c r="H115" s="171">
        <v>1</v>
      </c>
      <c r="I115" s="173">
        <v>327.40000000000003</v>
      </c>
      <c r="J115" s="173">
        <v>308.40000000000003</v>
      </c>
      <c r="K115" s="163">
        <v>15</v>
      </c>
      <c r="L115" s="163">
        <v>16</v>
      </c>
      <c r="M115" s="163">
        <v>4</v>
      </c>
      <c r="N115" s="163">
        <v>2</v>
      </c>
      <c r="O115" s="163">
        <v>29</v>
      </c>
      <c r="P115" s="149">
        <v>2.0525845533048019</v>
      </c>
      <c r="Q115" s="180">
        <f t="shared" si="50"/>
        <v>-17</v>
      </c>
      <c r="R115" s="181">
        <f t="shared" si="51"/>
        <v>14.9</v>
      </c>
      <c r="S115" s="181">
        <v>5</v>
      </c>
      <c r="T115" s="182">
        <f t="shared" si="52"/>
        <v>2</v>
      </c>
      <c r="U115" s="182">
        <f t="shared" si="53"/>
        <v>16</v>
      </c>
      <c r="V115" s="182">
        <f t="shared" si="54"/>
        <v>4</v>
      </c>
      <c r="W115" s="183">
        <f t="shared" si="55"/>
        <v>8.4</v>
      </c>
      <c r="X115" s="149" t="s">
        <v>195</v>
      </c>
      <c r="Y115" s="171">
        <f t="shared" si="56"/>
        <v>18.8</v>
      </c>
      <c r="Z115" s="151">
        <f t="shared" si="37"/>
        <v>54</v>
      </c>
      <c r="AA115" s="151">
        <f t="shared" si="38"/>
        <v>13</v>
      </c>
      <c r="AB115" s="147" t="s">
        <v>5182</v>
      </c>
      <c r="AC115" s="172">
        <f t="shared" si="57"/>
        <v>17.900000000000002</v>
      </c>
      <c r="AD115" s="153">
        <f t="shared" si="40"/>
        <v>0.34754679999999999</v>
      </c>
      <c r="AE115" s="153" t="s">
        <v>15154</v>
      </c>
      <c r="AF115" s="153" t="s">
        <v>10166</v>
      </c>
      <c r="AG115" s="153" t="s">
        <v>20114</v>
      </c>
      <c r="AH115" s="153" t="s">
        <v>25073</v>
      </c>
      <c r="AI115" s="151">
        <f t="shared" si="41"/>
        <v>10.199999999999999</v>
      </c>
      <c r="AJ115" s="171">
        <f t="shared" si="42"/>
        <v>6.6</v>
      </c>
      <c r="AK115" s="171">
        <f t="shared" si="58"/>
        <v>1.8</v>
      </c>
      <c r="AL115" s="171">
        <f t="shared" si="58"/>
        <v>8.6</v>
      </c>
      <c r="AM115" s="171">
        <f t="shared" si="44"/>
        <v>1</v>
      </c>
      <c r="AN115" s="171">
        <f t="shared" si="45"/>
        <v>1.6</v>
      </c>
      <c r="AO115" s="147" t="s">
        <v>30030</v>
      </c>
      <c r="AP115" s="147" t="s">
        <v>35011</v>
      </c>
      <c r="AQ115" s="171">
        <f t="shared" si="46"/>
        <v>1.6</v>
      </c>
      <c r="AR115" s="173">
        <f t="shared" si="59"/>
        <v>327.40000000000003</v>
      </c>
      <c r="AS115" s="173">
        <f t="shared" si="59"/>
        <v>308.40000000000003</v>
      </c>
      <c r="AT115" s="173"/>
      <c r="AU115" s="172">
        <f>AC115/5+1</f>
        <v>4.58</v>
      </c>
      <c r="AV115" s="147" t="s">
        <v>39931</v>
      </c>
      <c r="AZ115" s="149">
        <v>152</v>
      </c>
      <c r="BA115" s="149">
        <v>-1</v>
      </c>
      <c r="BB115" s="174">
        <v>37.9</v>
      </c>
      <c r="BC115" s="174">
        <v>58.12</v>
      </c>
      <c r="BD115" s="174">
        <f>((1.092*8.3144*(BA115+273)*(LN(BB115)-1.013)/(0.93-(BA115+273)/(AZ115+273)))*((AZ115-AP115)/(AZ115-BA115))^0.383)*1000/BC115</f>
        <v>346281.6581529149</v>
      </c>
      <c r="BE115" s="184">
        <f>1-EXP(-2.63*(AW115/BD115)*(AZ115-BA115)*(1-((AZ115-AP115)/(AZ115-BA115))^0.38))</f>
        <v>0</v>
      </c>
      <c r="BF115" s="149">
        <f>AD115*AL115*AK115*AN115*AX115</f>
        <v>0</v>
      </c>
      <c r="BG115" s="149" t="e">
        <f>0.07*BF115*BE115/AY115</f>
        <v>#DIV/0!</v>
      </c>
      <c r="BH115" s="149">
        <f>(1-AD115)*AK115*AL115*AN115</f>
        <v>16.159960857600005</v>
      </c>
      <c r="BI115" s="175" t="e">
        <f>MROUND(#REF!,0.1)/5</f>
        <v>#REF!</v>
      </c>
      <c r="BJ115" s="149">
        <v>0</v>
      </c>
      <c r="BK115" s="176">
        <f>CEILING(AN115,0.2)</f>
        <v>1.6</v>
      </c>
      <c r="BL115" s="176">
        <f>AM115</f>
        <v>1</v>
      </c>
      <c r="BM115" s="176">
        <f>CEILING((1-AD115)*AN115,0.2)</f>
        <v>1.2000000000000002</v>
      </c>
      <c r="BN115" s="161" t="e">
        <f>BH115+BG115</f>
        <v>#DIV/0!</v>
      </c>
      <c r="BW115" s="149">
        <f>Z115</f>
        <v>54</v>
      </c>
      <c r="BX115" s="161" t="e">
        <f>BG115/BH115</f>
        <v>#DIV/0!</v>
      </c>
      <c r="BY115" s="185">
        <v>63</v>
      </c>
      <c r="BZ115" s="186">
        <v>70.525588999999997</v>
      </c>
      <c r="CA115" s="186">
        <v>86.278869999999998</v>
      </c>
      <c r="CB115" s="186">
        <v>117.36660000000001</v>
      </c>
      <c r="CC115" s="186">
        <v>116.16911</v>
      </c>
      <c r="CD115" s="186">
        <v>102.59122000000001</v>
      </c>
      <c r="CE115" s="186">
        <v>55.357204000000003</v>
      </c>
      <c r="CF115" s="186">
        <v>63.354675</v>
      </c>
      <c r="CG115" s="186">
        <v>61.816074</v>
      </c>
      <c r="CH115" s="186">
        <v>55.501899999999999</v>
      </c>
      <c r="CI115" s="186">
        <v>317.63623000000001</v>
      </c>
      <c r="CJ115" s="186">
        <v>307.80428999999998</v>
      </c>
      <c r="CK115" s="186">
        <v>251.37316999999999</v>
      </c>
      <c r="CL115" s="186">
        <v>272.84451000000001</v>
      </c>
      <c r="CM115" s="186">
        <v>250.47414000000001</v>
      </c>
      <c r="CN115" s="186">
        <v>181.45863</v>
      </c>
      <c r="CO115" s="186">
        <v>104.95408999999999</v>
      </c>
      <c r="CP115" s="186">
        <v>95.991135</v>
      </c>
      <c r="CQ115" s="186">
        <v>84.525681000000006</v>
      </c>
      <c r="CR115" s="186">
        <v>213.22913</v>
      </c>
      <c r="CS115" s="186">
        <v>206.73949999999999</v>
      </c>
      <c r="CT115" s="186">
        <v>188.70151000000001</v>
      </c>
      <c r="CU115" s="186">
        <v>175.64420999999999</v>
      </c>
      <c r="CV115" s="186">
        <v>118.02636</v>
      </c>
      <c r="CW115" s="186">
        <v>67.372612000000004</v>
      </c>
      <c r="CX115" s="186">
        <v>56.892226999999998</v>
      </c>
      <c r="CY115" s="186">
        <v>58.523746000000003</v>
      </c>
      <c r="CZ115" s="186">
        <v>63.596375000000002</v>
      </c>
    </row>
    <row r="116" spans="1:104" s="149" customFormat="1">
      <c r="A116" s="149" t="s">
        <v>40332</v>
      </c>
      <c r="B116" s="149">
        <v>33.9</v>
      </c>
      <c r="C116" s="149">
        <v>0.1205874</v>
      </c>
      <c r="D116" s="171">
        <v>2</v>
      </c>
      <c r="E116" s="171">
        <v>2</v>
      </c>
      <c r="F116" s="171">
        <v>2.2000000000000002</v>
      </c>
      <c r="G116" s="171">
        <v>1.8</v>
      </c>
      <c r="H116" s="171">
        <v>2</v>
      </c>
      <c r="I116" s="173">
        <v>421.90000000000003</v>
      </c>
      <c r="J116" s="173">
        <v>349.3</v>
      </c>
      <c r="K116" s="163">
        <v>5</v>
      </c>
      <c r="L116" s="163">
        <v>14</v>
      </c>
      <c r="M116" s="163">
        <v>12</v>
      </c>
      <c r="N116" s="163">
        <v>0.60000000000000009</v>
      </c>
      <c r="O116" s="163">
        <v>8</v>
      </c>
      <c r="P116" s="149">
        <v>0.63115233139226068</v>
      </c>
      <c r="Q116" s="180">
        <f t="shared" si="50"/>
        <v>-5.6</v>
      </c>
      <c r="R116" s="181">
        <f t="shared" si="51"/>
        <v>8.3000000000000007</v>
      </c>
      <c r="S116" s="181">
        <v>5</v>
      </c>
      <c r="T116" s="182">
        <f t="shared" si="52"/>
        <v>0.60000000000000009</v>
      </c>
      <c r="U116" s="182">
        <f t="shared" si="53"/>
        <v>14</v>
      </c>
      <c r="V116" s="182">
        <f t="shared" si="54"/>
        <v>12</v>
      </c>
      <c r="W116" s="183">
        <f t="shared" si="55"/>
        <v>0.8</v>
      </c>
      <c r="X116" s="149" t="s">
        <v>519</v>
      </c>
      <c r="Y116" s="171">
        <f t="shared" si="56"/>
        <v>34.9</v>
      </c>
      <c r="Z116" s="151">
        <f t="shared" si="37"/>
        <v>149</v>
      </c>
      <c r="AA116" s="151">
        <f t="shared" si="38"/>
        <v>20</v>
      </c>
      <c r="AB116" s="147" t="s">
        <v>5507</v>
      </c>
      <c r="AC116" s="172">
        <f t="shared" si="57"/>
        <v>33.9</v>
      </c>
      <c r="AD116" s="153">
        <f t="shared" si="40"/>
        <v>0.1205874</v>
      </c>
      <c r="AE116" s="153" t="s">
        <v>15475</v>
      </c>
      <c r="AF116" s="153" t="s">
        <v>10489</v>
      </c>
      <c r="AG116" s="153" t="s">
        <v>20436</v>
      </c>
      <c r="AH116" s="153" t="s">
        <v>25394</v>
      </c>
      <c r="AI116" s="151">
        <f t="shared" si="41"/>
        <v>13.5</v>
      </c>
      <c r="AJ116" s="171">
        <f t="shared" si="42"/>
        <v>6.8</v>
      </c>
      <c r="AK116" s="171">
        <f t="shared" si="58"/>
        <v>2</v>
      </c>
      <c r="AL116" s="171">
        <f t="shared" si="58"/>
        <v>2</v>
      </c>
      <c r="AM116" s="171">
        <f t="shared" si="44"/>
        <v>2</v>
      </c>
      <c r="AN116" s="171">
        <f t="shared" si="45"/>
        <v>2.2000000000000002</v>
      </c>
      <c r="AO116" s="147" t="s">
        <v>30355</v>
      </c>
      <c r="AP116" s="147" t="s">
        <v>35335</v>
      </c>
      <c r="AQ116" s="171">
        <f t="shared" si="46"/>
        <v>1.8</v>
      </c>
      <c r="AR116" s="173">
        <f t="shared" si="59"/>
        <v>421.90000000000003</v>
      </c>
      <c r="AS116" s="173">
        <f t="shared" si="59"/>
        <v>349.3</v>
      </c>
      <c r="AT116" s="173" t="e">
        <f>ROUNDUP(#REF!/10,2)</f>
        <v>#REF!</v>
      </c>
      <c r="AU116" s="172" t="e">
        <f>AT116/5+0.1</f>
        <v>#REF!</v>
      </c>
      <c r="AV116" s="193" t="s">
        <v>39931</v>
      </c>
      <c r="BB116" s="174"/>
      <c r="BC116" s="174"/>
      <c r="BD116" s="174"/>
      <c r="BJ116" s="162">
        <v>0</v>
      </c>
      <c r="BY116" s="185">
        <v>388</v>
      </c>
      <c r="BZ116" s="186">
        <v>139.54208</v>
      </c>
      <c r="CA116" s="186">
        <v>121.53381</v>
      </c>
      <c r="CB116" s="186">
        <v>118.46548</v>
      </c>
      <c r="CC116" s="186">
        <v>121.93514999999999</v>
      </c>
      <c r="CD116" s="186">
        <v>132.06654</v>
      </c>
      <c r="CE116" s="186">
        <v>77.190207999999998</v>
      </c>
      <c r="CF116" s="186">
        <v>51.509621000000003</v>
      </c>
      <c r="CG116" s="186">
        <v>55.994999</v>
      </c>
      <c r="CH116" s="186">
        <v>59.938107000000002</v>
      </c>
      <c r="CI116" s="186">
        <v>508.13610999999997</v>
      </c>
      <c r="CJ116" s="186">
        <v>329.67624000000001</v>
      </c>
      <c r="CK116" s="186">
        <v>156.65266</v>
      </c>
      <c r="CL116" s="186">
        <v>1019.8815</v>
      </c>
      <c r="CM116" s="186">
        <v>408.22359999999998</v>
      </c>
      <c r="CN116" s="186">
        <v>150.65860000000001</v>
      </c>
      <c r="CO116" s="186">
        <v>393.45456000000001</v>
      </c>
      <c r="CP116" s="186">
        <v>216.47205</v>
      </c>
      <c r="CQ116" s="186">
        <v>100.42010999999999</v>
      </c>
      <c r="CR116" s="186">
        <v>133.8295</v>
      </c>
      <c r="CS116" s="186">
        <v>192.61972</v>
      </c>
      <c r="CT116" s="186">
        <v>140.16505000000001</v>
      </c>
      <c r="CU116" s="186">
        <v>139.02991</v>
      </c>
      <c r="CV116" s="186">
        <v>78.041115000000005</v>
      </c>
      <c r="CW116" s="186">
        <v>74.338866999999993</v>
      </c>
      <c r="CX116" s="186">
        <v>65.397559999999999</v>
      </c>
      <c r="CY116" s="186">
        <v>71.467583000000005</v>
      </c>
      <c r="CZ116" s="186">
        <v>68.080284000000006</v>
      </c>
    </row>
    <row r="117" spans="1:104" s="149" customFormat="1">
      <c r="A117" s="149" t="s">
        <v>40402</v>
      </c>
      <c r="B117" s="149">
        <v>21.1</v>
      </c>
      <c r="C117" s="149">
        <v>0.27477609999999997</v>
      </c>
      <c r="D117" s="171">
        <v>0.8</v>
      </c>
      <c r="E117" s="171">
        <v>5.4</v>
      </c>
      <c r="F117" s="171">
        <v>1.6</v>
      </c>
      <c r="G117" s="171">
        <v>0.8</v>
      </c>
      <c r="H117" s="171">
        <v>1.2000000000000002</v>
      </c>
      <c r="I117" s="173">
        <v>551.9</v>
      </c>
      <c r="J117" s="173">
        <v>338.1</v>
      </c>
      <c r="K117" s="163">
        <v>7</v>
      </c>
      <c r="L117" s="163">
        <v>14</v>
      </c>
      <c r="M117" s="163">
        <v>10</v>
      </c>
      <c r="N117" s="163">
        <v>2.8000000000000003</v>
      </c>
      <c r="O117" s="163">
        <v>12</v>
      </c>
      <c r="P117" s="149">
        <v>2.7487178292842298</v>
      </c>
      <c r="Q117" s="180">
        <f t="shared" si="50"/>
        <v>-9.8000000000000007</v>
      </c>
      <c r="R117" s="181">
        <f t="shared" si="51"/>
        <v>8.9</v>
      </c>
      <c r="S117" s="181">
        <v>5</v>
      </c>
      <c r="T117" s="182">
        <f t="shared" si="52"/>
        <v>2.8000000000000003</v>
      </c>
      <c r="U117" s="182">
        <f t="shared" si="53"/>
        <v>14</v>
      </c>
      <c r="V117" s="182">
        <f t="shared" si="54"/>
        <v>10</v>
      </c>
      <c r="W117" s="183">
        <f t="shared" si="55"/>
        <v>1.4000000000000001</v>
      </c>
      <c r="X117" s="149" t="s">
        <v>589</v>
      </c>
      <c r="Y117" s="171">
        <f t="shared" si="56"/>
        <v>22</v>
      </c>
      <c r="Z117" s="151">
        <f t="shared" si="37"/>
        <v>279</v>
      </c>
      <c r="AA117" s="151">
        <f t="shared" si="38"/>
        <v>10</v>
      </c>
      <c r="AB117" s="147" t="s">
        <v>5577</v>
      </c>
      <c r="AC117" s="172">
        <f t="shared" si="57"/>
        <v>21.1</v>
      </c>
      <c r="AD117" s="153">
        <f t="shared" si="40"/>
        <v>0.27477609999999997</v>
      </c>
      <c r="AE117" s="153" t="s">
        <v>15544</v>
      </c>
      <c r="AF117" s="153" t="s">
        <v>10559</v>
      </c>
      <c r="AG117" s="153" t="s">
        <v>20505</v>
      </c>
      <c r="AH117" s="153" t="s">
        <v>25464</v>
      </c>
      <c r="AI117" s="151">
        <f t="shared" si="41"/>
        <v>11.8</v>
      </c>
      <c r="AJ117" s="171">
        <f t="shared" si="42"/>
        <v>5.8</v>
      </c>
      <c r="AK117" s="171">
        <f t="shared" si="58"/>
        <v>0.8</v>
      </c>
      <c r="AL117" s="171">
        <f t="shared" si="58"/>
        <v>5.4</v>
      </c>
      <c r="AM117" s="171">
        <f t="shared" si="44"/>
        <v>1.2000000000000002</v>
      </c>
      <c r="AN117" s="171">
        <f t="shared" si="45"/>
        <v>1.6</v>
      </c>
      <c r="AO117" s="147" t="s">
        <v>30425</v>
      </c>
      <c r="AP117" s="147" t="s">
        <v>35405</v>
      </c>
      <c r="AQ117" s="171">
        <f t="shared" si="46"/>
        <v>0.8</v>
      </c>
      <c r="AR117" s="173">
        <f t="shared" si="59"/>
        <v>551.9</v>
      </c>
      <c r="AS117" s="173">
        <f t="shared" si="59"/>
        <v>338.1</v>
      </c>
      <c r="AT117" s="173" t="e">
        <f>ROUNDUP(#REF!/10,2)</f>
        <v>#REF!</v>
      </c>
      <c r="AU117" s="172" t="e">
        <f>AT117/5+0.1</f>
        <v>#REF!</v>
      </c>
      <c r="AV117" s="193" t="s">
        <v>39931</v>
      </c>
      <c r="BB117" s="174"/>
      <c r="BC117" s="174"/>
      <c r="BD117" s="174"/>
      <c r="BJ117" s="162">
        <v>0</v>
      </c>
      <c r="BY117" s="185">
        <v>458</v>
      </c>
      <c r="BZ117" s="186">
        <v>58.022083000000002</v>
      </c>
      <c r="CA117" s="186">
        <v>58.262081000000002</v>
      </c>
      <c r="CB117" s="186">
        <v>69.610504000000006</v>
      </c>
      <c r="CC117" s="186">
        <v>41.051242999999999</v>
      </c>
      <c r="CD117" s="186">
        <v>51.377803999999998</v>
      </c>
      <c r="CE117" s="186">
        <v>34.833649000000001</v>
      </c>
      <c r="CF117" s="186">
        <v>22.537680000000002</v>
      </c>
      <c r="CG117" s="186">
        <v>22.950044999999999</v>
      </c>
      <c r="CH117" s="186">
        <v>33.305672000000001</v>
      </c>
      <c r="CI117" s="186">
        <v>194.02991</v>
      </c>
      <c r="CJ117" s="186">
        <v>144.88278</v>
      </c>
      <c r="CK117" s="186">
        <v>110.56631</v>
      </c>
      <c r="CL117" s="186">
        <v>468.60552999999999</v>
      </c>
      <c r="CM117" s="186">
        <v>284.86111</v>
      </c>
      <c r="CN117" s="186">
        <v>138.44176999999999</v>
      </c>
      <c r="CO117" s="186">
        <v>128.45029</v>
      </c>
      <c r="CP117" s="186">
        <v>109.38636</v>
      </c>
      <c r="CQ117" s="186">
        <v>78.015900000000002</v>
      </c>
      <c r="CR117" s="186">
        <v>150.65575999999999</v>
      </c>
      <c r="CS117" s="186">
        <v>142.51093</v>
      </c>
      <c r="CT117" s="186">
        <v>115.91943999999999</v>
      </c>
      <c r="CU117" s="186">
        <v>86.361609999999999</v>
      </c>
      <c r="CV117" s="186">
        <v>50.642783999999999</v>
      </c>
      <c r="CW117" s="186">
        <v>51.143127</v>
      </c>
      <c r="CX117" s="186">
        <v>56.151313999999999</v>
      </c>
      <c r="CY117" s="186">
        <v>55.163348999999997</v>
      </c>
      <c r="CZ117" s="186">
        <v>49.855179</v>
      </c>
    </row>
    <row r="118" spans="1:104" s="149" customFormat="1">
      <c r="A118" s="149" t="s">
        <v>40357</v>
      </c>
      <c r="B118" s="149">
        <v>18.100000000000001</v>
      </c>
      <c r="C118" s="149">
        <v>0.53766849999999999</v>
      </c>
      <c r="D118" s="171">
        <v>0.8</v>
      </c>
      <c r="E118" s="171">
        <v>4.8000000000000007</v>
      </c>
      <c r="F118" s="171">
        <v>2.2000000000000002</v>
      </c>
      <c r="G118" s="171">
        <v>0.4</v>
      </c>
      <c r="H118" s="171">
        <v>1.2000000000000002</v>
      </c>
      <c r="I118" s="173">
        <v>422.20000000000005</v>
      </c>
      <c r="J118" s="173">
        <v>416.6</v>
      </c>
      <c r="K118" s="163">
        <v>13</v>
      </c>
      <c r="L118" s="163">
        <v>12</v>
      </c>
      <c r="M118" s="163">
        <v>11</v>
      </c>
      <c r="N118" s="163">
        <v>0.60000000000000009</v>
      </c>
      <c r="O118" s="163">
        <v>0</v>
      </c>
      <c r="P118" s="149">
        <v>0.5249030009500778</v>
      </c>
      <c r="Q118" s="180">
        <f t="shared" si="50"/>
        <v>-13.6</v>
      </c>
      <c r="R118" s="181">
        <f t="shared" si="51"/>
        <v>8.5</v>
      </c>
      <c r="S118" s="181">
        <v>5</v>
      </c>
      <c r="T118" s="182">
        <f t="shared" si="52"/>
        <v>0.60000000000000009</v>
      </c>
      <c r="U118" s="182">
        <f t="shared" si="53"/>
        <v>12</v>
      </c>
      <c r="V118" s="182">
        <f t="shared" si="54"/>
        <v>11</v>
      </c>
      <c r="W118" s="183">
        <f t="shared" si="55"/>
        <v>0</v>
      </c>
      <c r="X118" s="149" t="s">
        <v>544</v>
      </c>
      <c r="Y118" s="171">
        <f t="shared" si="56"/>
        <v>27.1</v>
      </c>
      <c r="Z118" s="151">
        <f t="shared" si="37"/>
        <v>149</v>
      </c>
      <c r="AA118" s="151">
        <f t="shared" si="38"/>
        <v>10</v>
      </c>
      <c r="AB118" s="147" t="s">
        <v>5532</v>
      </c>
      <c r="AC118" s="172">
        <f t="shared" si="57"/>
        <v>18.100000000000001</v>
      </c>
      <c r="AD118" s="153">
        <f t="shared" si="40"/>
        <v>0.53766849999999999</v>
      </c>
      <c r="AE118" s="153" t="s">
        <v>15499</v>
      </c>
      <c r="AF118" s="153" t="s">
        <v>10514</v>
      </c>
      <c r="AG118" s="153" t="s">
        <v>20461</v>
      </c>
      <c r="AH118" s="153" t="s">
        <v>25419</v>
      </c>
      <c r="AI118" s="151">
        <f t="shared" si="41"/>
        <v>12.1</v>
      </c>
      <c r="AJ118" s="171">
        <f t="shared" si="42"/>
        <v>5.4</v>
      </c>
      <c r="AK118" s="171">
        <f t="shared" si="58"/>
        <v>0.8</v>
      </c>
      <c r="AL118" s="171">
        <f t="shared" si="58"/>
        <v>4.8000000000000007</v>
      </c>
      <c r="AM118" s="171">
        <f t="shared" si="44"/>
        <v>1.2000000000000002</v>
      </c>
      <c r="AN118" s="171">
        <f t="shared" si="45"/>
        <v>2.2000000000000002</v>
      </c>
      <c r="AO118" s="147" t="s">
        <v>30380</v>
      </c>
      <c r="AP118" s="147" t="s">
        <v>35360</v>
      </c>
      <c r="AQ118" s="171">
        <f t="shared" si="46"/>
        <v>0.4</v>
      </c>
      <c r="AR118" s="173">
        <f t="shared" si="59"/>
        <v>422.20000000000005</v>
      </c>
      <c r="AS118" s="173">
        <f t="shared" si="59"/>
        <v>416.6</v>
      </c>
      <c r="AT118" s="173" t="e">
        <f>ROUNDUP(#REF!/10,2)</f>
        <v>#REF!</v>
      </c>
      <c r="AU118" s="172" t="e">
        <f>AT118/5+0.1</f>
        <v>#REF!</v>
      </c>
      <c r="AV118" s="193" t="s">
        <v>39932</v>
      </c>
      <c r="BB118" s="174"/>
      <c r="BC118" s="174"/>
      <c r="BD118" s="174"/>
      <c r="BJ118" s="108">
        <v>8</v>
      </c>
      <c r="BY118" s="185">
        <v>413</v>
      </c>
      <c r="BZ118" s="186">
        <v>65.171943999999996</v>
      </c>
      <c r="CA118" s="186">
        <v>64.818152999999995</v>
      </c>
      <c r="CB118" s="186">
        <v>80.418014999999997</v>
      </c>
      <c r="CC118" s="186">
        <v>60.767161999999999</v>
      </c>
      <c r="CD118" s="186">
        <v>70.689964000000003</v>
      </c>
      <c r="CE118" s="186">
        <v>47.224262000000003</v>
      </c>
      <c r="CF118" s="186">
        <v>37.300766000000003</v>
      </c>
      <c r="CG118" s="186">
        <v>36.047511999999998</v>
      </c>
      <c r="CH118" s="186">
        <v>46.874386000000001</v>
      </c>
      <c r="CI118" s="186">
        <v>190.59630000000001</v>
      </c>
      <c r="CJ118" s="186">
        <v>174.56031999999999</v>
      </c>
      <c r="CK118" s="186">
        <v>132.89223999999999</v>
      </c>
      <c r="CL118" s="186">
        <v>234.48396</v>
      </c>
      <c r="CM118" s="186">
        <v>200.29061999999999</v>
      </c>
      <c r="CN118" s="186">
        <v>129.93895000000001</v>
      </c>
      <c r="CO118" s="186">
        <v>149.31487000000001</v>
      </c>
      <c r="CP118" s="186">
        <v>130.57782</v>
      </c>
      <c r="CQ118" s="186">
        <v>92.865746000000001</v>
      </c>
      <c r="CR118" s="186">
        <v>119.55213000000001</v>
      </c>
      <c r="CS118" s="186">
        <v>114.34866</v>
      </c>
      <c r="CT118" s="186">
        <v>101.7135</v>
      </c>
      <c r="CU118" s="186">
        <v>97.31044</v>
      </c>
      <c r="CV118" s="186">
        <v>59.069083999999997</v>
      </c>
      <c r="CW118" s="186">
        <v>56.525672999999998</v>
      </c>
      <c r="CX118" s="186">
        <v>65.825812999999997</v>
      </c>
      <c r="CY118" s="186">
        <v>62.171944000000003</v>
      </c>
      <c r="CZ118" s="186">
        <v>54.343788000000004</v>
      </c>
    </row>
    <row r="119" spans="1:104" s="149" customFormat="1">
      <c r="A119" s="149" t="s">
        <v>40002</v>
      </c>
      <c r="B119" s="149">
        <v>17.5</v>
      </c>
      <c r="C119" s="149">
        <v>0.46216489999999999</v>
      </c>
      <c r="D119" s="171">
        <v>1.2000000000000002</v>
      </c>
      <c r="E119" s="171">
        <v>4.8000000000000007</v>
      </c>
      <c r="F119" s="171">
        <v>2.2000000000000002</v>
      </c>
      <c r="G119" s="171">
        <v>0.2</v>
      </c>
      <c r="H119" s="171">
        <v>1.2000000000000002</v>
      </c>
      <c r="I119" s="173">
        <v>327.20000000000005</v>
      </c>
      <c r="J119" s="173">
        <v>398.90000000000003</v>
      </c>
      <c r="K119" s="163">
        <v>15</v>
      </c>
      <c r="L119" s="163">
        <v>6</v>
      </c>
      <c r="M119" s="163">
        <v>4</v>
      </c>
      <c r="N119" s="163">
        <v>1.4000000000000001</v>
      </c>
      <c r="O119" s="163">
        <v>17</v>
      </c>
      <c r="P119" s="149">
        <v>1.4110334308261931</v>
      </c>
      <c r="Q119" s="180">
        <f t="shared" si="50"/>
        <v>-16.399999999999999</v>
      </c>
      <c r="R119" s="181">
        <f t="shared" si="51"/>
        <v>16.100000000000001</v>
      </c>
      <c r="S119" s="181">
        <v>5</v>
      </c>
      <c r="T119" s="182">
        <f t="shared" si="52"/>
        <v>1.4000000000000001</v>
      </c>
      <c r="U119" s="182">
        <f t="shared" si="53"/>
        <v>6</v>
      </c>
      <c r="V119" s="182">
        <f t="shared" si="54"/>
        <v>4</v>
      </c>
      <c r="W119" s="183">
        <f t="shared" si="55"/>
        <v>4.6000000000000005</v>
      </c>
      <c r="X119" s="149" t="s">
        <v>188</v>
      </c>
      <c r="Y119" s="171">
        <f t="shared" si="56"/>
        <v>26.2</v>
      </c>
      <c r="Z119" s="151">
        <f t="shared" si="37"/>
        <v>54</v>
      </c>
      <c r="AA119" s="151">
        <f t="shared" si="38"/>
        <v>12</v>
      </c>
      <c r="AB119" s="147" t="s">
        <v>5175</v>
      </c>
      <c r="AC119" s="172">
        <f t="shared" si="57"/>
        <v>17.5</v>
      </c>
      <c r="AD119" s="153">
        <f t="shared" si="40"/>
        <v>0.46216489999999999</v>
      </c>
      <c r="AE119" s="153" t="s">
        <v>15147</v>
      </c>
      <c r="AF119" s="153" t="s">
        <v>10159</v>
      </c>
      <c r="AG119" s="153" t="s">
        <v>20107</v>
      </c>
      <c r="AH119" s="153" t="s">
        <v>25066</v>
      </c>
      <c r="AI119" s="151">
        <f t="shared" si="41"/>
        <v>12.1</v>
      </c>
      <c r="AJ119" s="171">
        <f t="shared" si="42"/>
        <v>5.2</v>
      </c>
      <c r="AK119" s="171">
        <f t="shared" si="58"/>
        <v>1.2000000000000002</v>
      </c>
      <c r="AL119" s="171">
        <f t="shared" si="58"/>
        <v>4.8000000000000007</v>
      </c>
      <c r="AM119" s="171">
        <f t="shared" si="44"/>
        <v>1.2000000000000002</v>
      </c>
      <c r="AN119" s="171">
        <f t="shared" si="45"/>
        <v>2.2000000000000002</v>
      </c>
      <c r="AO119" s="147" t="s">
        <v>30023</v>
      </c>
      <c r="AP119" s="147" t="s">
        <v>35004</v>
      </c>
      <c r="AQ119" s="171">
        <f t="shared" si="46"/>
        <v>0.2</v>
      </c>
      <c r="AR119" s="173">
        <f t="shared" si="59"/>
        <v>327.20000000000005</v>
      </c>
      <c r="AS119" s="173">
        <f t="shared" si="59"/>
        <v>398.90000000000003</v>
      </c>
      <c r="AT119" s="173"/>
      <c r="AU119" s="172">
        <f>AC119/5+1</f>
        <v>4.5</v>
      </c>
      <c r="AV119" s="147" t="s">
        <v>39932</v>
      </c>
      <c r="AW119" s="149">
        <v>3226.6</v>
      </c>
      <c r="AX119" s="149">
        <v>453.57</v>
      </c>
      <c r="AY119" s="149">
        <v>10.75</v>
      </c>
      <c r="AZ119" s="149">
        <v>152</v>
      </c>
      <c r="BA119" s="149">
        <v>-1</v>
      </c>
      <c r="BB119" s="174">
        <v>37.9</v>
      </c>
      <c r="BC119" s="174">
        <v>58.12</v>
      </c>
      <c r="BD119" s="174">
        <f>((1.092*8.3144*(BA119+273)*(LN(BB119)-1.013)/(0.93-(BA119+273)/(AZ119+273)))*((AZ119-AP119)/(AZ119-BA119))^0.383)*1000/BC119</f>
        <v>195155.00521105769</v>
      </c>
      <c r="BE119" s="184">
        <f>1-EXP(-2.63*(AW119/BD119)*(AZ119-BA119)*(1-((AZ119-AP119)/(AZ119-BA119))^0.38))</f>
        <v>0.96143152250455066</v>
      </c>
      <c r="BF119" s="149">
        <f>AD119*AL119*AK119*AN119*AX119</f>
        <v>2656.357022157697</v>
      </c>
      <c r="BG119" s="149">
        <f>0.07*BF119*BE119/AY119</f>
        <v>16.630081518977772</v>
      </c>
      <c r="BH119" s="149">
        <f>(1-AD119)*AK119*AL119*AN119</f>
        <v>6.8154463872000024</v>
      </c>
      <c r="BI119" s="175" t="e">
        <f>MROUND(#REF!,0.1)/5</f>
        <v>#REF!</v>
      </c>
      <c r="BJ119" s="149">
        <v>7.7</v>
      </c>
      <c r="BK119" s="176">
        <f>CEILING(AN119,0.2)</f>
        <v>2.2000000000000002</v>
      </c>
      <c r="BL119" s="176">
        <f>AM119</f>
        <v>1.2000000000000002</v>
      </c>
      <c r="BM119" s="176">
        <f>CEILING((1-AD119)*AN119,0.2)</f>
        <v>1.2000000000000002</v>
      </c>
      <c r="BN119" s="161">
        <f>BH119+BG119</f>
        <v>23.445527906177773</v>
      </c>
      <c r="BO119" s="149">
        <v>0.6057186080212732</v>
      </c>
      <c r="BP119" s="149">
        <f>(BO119+AK119)*(BO119+AL119)*((1/3)*BO119+AN119)</f>
        <v>23.445502870827049</v>
      </c>
      <c r="BQ119" s="176">
        <f>MROUND((BO119+AK119),0.2)</f>
        <v>1.8</v>
      </c>
      <c r="BR119" s="176">
        <f>MROUND((BO119+AL119),0.2)</f>
        <v>5.4</v>
      </c>
      <c r="BS119" s="176">
        <f>IF(MROUND(((1/3)*BO119+BK119),0.2)*BR119*BQ119/BN119&gt;1.05,MROUND(((1/3)*BO119+BK119),0.2)-0.2,MROUND(((1/3)*BO119+BK119),0.2))</f>
        <v>2.4000000000000004</v>
      </c>
      <c r="BT119" s="149">
        <f>BQ119*BR119*BS119</f>
        <v>23.328000000000007</v>
      </c>
      <c r="BU119" s="149" t="b">
        <f>IF(BM119&lt;BS119,TRUE, FALSE)</f>
        <v>1</v>
      </c>
      <c r="BV119" s="149" t="b">
        <f>IF(BH119&lt;BM119*BQ119*BR119,TRUE, FALSE)</f>
        <v>1</v>
      </c>
      <c r="BW119" s="149">
        <f>Z119</f>
        <v>54</v>
      </c>
      <c r="BX119" s="161">
        <f>BG119/BH119</f>
        <v>2.4400575654458234</v>
      </c>
      <c r="BY119" s="185">
        <v>56</v>
      </c>
      <c r="BZ119" s="186">
        <v>53.410319999999999</v>
      </c>
      <c r="CA119" s="186">
        <v>57.974598</v>
      </c>
      <c r="CB119" s="186">
        <v>75.571014000000005</v>
      </c>
      <c r="CC119" s="186">
        <v>90.322754000000003</v>
      </c>
      <c r="CD119" s="186">
        <v>80.181235999999998</v>
      </c>
      <c r="CE119" s="186">
        <v>58.429962000000003</v>
      </c>
      <c r="CF119" s="186">
        <v>62.616402000000001</v>
      </c>
      <c r="CG119" s="186">
        <v>60.286991</v>
      </c>
      <c r="CH119" s="186">
        <v>62.963450999999999</v>
      </c>
      <c r="CI119" s="186">
        <v>174.15607</v>
      </c>
      <c r="CJ119" s="186">
        <v>170.12563</v>
      </c>
      <c r="CK119" s="186">
        <v>138.62744000000001</v>
      </c>
      <c r="CL119" s="186">
        <v>225.505</v>
      </c>
      <c r="CM119" s="186">
        <v>218.9306</v>
      </c>
      <c r="CN119" s="186">
        <v>154.29227</v>
      </c>
      <c r="CO119" s="186">
        <v>146.82633999999999</v>
      </c>
      <c r="CP119" s="186">
        <v>142.70026999999999</v>
      </c>
      <c r="CQ119" s="186">
        <v>115.64302000000001</v>
      </c>
      <c r="CR119" s="186">
        <v>121.41047</v>
      </c>
      <c r="CS119" s="186">
        <v>116.88605</v>
      </c>
      <c r="CT119" s="186">
        <v>109.23520000000001</v>
      </c>
      <c r="CU119" s="186">
        <v>101.28496</v>
      </c>
      <c r="CV119" s="186">
        <v>90.023421999999997</v>
      </c>
      <c r="CW119" s="186">
        <v>83.869934000000001</v>
      </c>
      <c r="CX119" s="186">
        <v>80.395645000000002</v>
      </c>
      <c r="CY119" s="186">
        <v>77.960196999999994</v>
      </c>
      <c r="CZ119" s="186">
        <v>81.896277999999995</v>
      </c>
    </row>
    <row r="120" spans="1:104" s="149" customFormat="1">
      <c r="A120" s="149" t="s">
        <v>40301</v>
      </c>
      <c r="B120" s="149">
        <v>7.6999999999999993</v>
      </c>
      <c r="C120" s="149">
        <v>0.55423520000000004</v>
      </c>
      <c r="D120" s="171">
        <v>2.4000000000000004</v>
      </c>
      <c r="E120" s="171">
        <v>8</v>
      </c>
      <c r="F120" s="171">
        <v>3</v>
      </c>
      <c r="G120" s="171">
        <v>0.2</v>
      </c>
      <c r="H120" s="171">
        <v>1.4000000000000001</v>
      </c>
      <c r="I120" s="173">
        <v>460.3</v>
      </c>
      <c r="J120" s="173">
        <v>395.1</v>
      </c>
      <c r="K120" s="163">
        <v>6</v>
      </c>
      <c r="L120" s="163">
        <v>5</v>
      </c>
      <c r="M120" s="163">
        <v>18</v>
      </c>
      <c r="N120" s="163">
        <v>3</v>
      </c>
      <c r="O120" s="163">
        <v>22</v>
      </c>
      <c r="P120" s="149">
        <v>2.9573569357360832</v>
      </c>
      <c r="Q120" s="180">
        <f t="shared" si="50"/>
        <v>-9</v>
      </c>
      <c r="R120" s="181">
        <f t="shared" si="51"/>
        <v>14.4</v>
      </c>
      <c r="S120" s="181">
        <v>5</v>
      </c>
      <c r="T120" s="182">
        <f t="shared" si="52"/>
        <v>3</v>
      </c>
      <c r="U120" s="182">
        <f t="shared" si="53"/>
        <v>5</v>
      </c>
      <c r="V120" s="182">
        <f t="shared" si="54"/>
        <v>18</v>
      </c>
      <c r="W120" s="183">
        <f t="shared" si="55"/>
        <v>2.4000000000000004</v>
      </c>
      <c r="X120" s="149" t="s">
        <v>488</v>
      </c>
      <c r="Y120" s="171">
        <f t="shared" si="56"/>
        <v>13.900000000000002</v>
      </c>
      <c r="Z120" s="151">
        <f t="shared" si="37"/>
        <v>187</v>
      </c>
      <c r="AA120" s="151">
        <f t="shared" si="38"/>
        <v>18</v>
      </c>
      <c r="AB120" s="147" t="s">
        <v>5476</v>
      </c>
      <c r="AC120" s="172">
        <f t="shared" si="57"/>
        <v>7.6999999999999993</v>
      </c>
      <c r="AD120" s="153">
        <f t="shared" si="40"/>
        <v>0.55423520000000004</v>
      </c>
      <c r="AE120" s="153" t="s">
        <v>15444</v>
      </c>
      <c r="AF120" s="153" t="s">
        <v>10458</v>
      </c>
      <c r="AG120" s="153" t="s">
        <v>20405</v>
      </c>
      <c r="AH120" s="153" t="s">
        <v>25363</v>
      </c>
      <c r="AI120" s="151">
        <f t="shared" si="41"/>
        <v>10.5</v>
      </c>
      <c r="AJ120" s="171">
        <f t="shared" si="42"/>
        <v>5.2</v>
      </c>
      <c r="AK120" s="171">
        <f t="shared" si="58"/>
        <v>2.4000000000000004</v>
      </c>
      <c r="AL120" s="171">
        <f t="shared" si="58"/>
        <v>8</v>
      </c>
      <c r="AM120" s="171">
        <f t="shared" si="44"/>
        <v>1.4000000000000001</v>
      </c>
      <c r="AN120" s="171">
        <f t="shared" si="45"/>
        <v>3</v>
      </c>
      <c r="AO120" s="147" t="s">
        <v>30324</v>
      </c>
      <c r="AP120" s="147" t="s">
        <v>35304</v>
      </c>
      <c r="AQ120" s="171">
        <f t="shared" si="46"/>
        <v>0.2</v>
      </c>
      <c r="AR120" s="173">
        <f t="shared" si="59"/>
        <v>460.3</v>
      </c>
      <c r="AS120" s="173">
        <f t="shared" si="59"/>
        <v>395.1</v>
      </c>
      <c r="AT120" s="173" t="e">
        <f>ROUNDUP(#REF!/10,2)</f>
        <v>#REF!</v>
      </c>
      <c r="AU120" s="172" t="e">
        <f>AT120/5+0.1</f>
        <v>#REF!</v>
      </c>
      <c r="AV120" s="193" t="s">
        <v>39932</v>
      </c>
      <c r="BB120" s="174"/>
      <c r="BC120" s="174"/>
      <c r="BD120" s="174"/>
      <c r="BJ120" s="108">
        <v>5.3</v>
      </c>
      <c r="BY120" s="185">
        <v>357</v>
      </c>
      <c r="BZ120" s="186">
        <v>61.300491000000001</v>
      </c>
      <c r="CA120" s="186">
        <v>102.66351</v>
      </c>
      <c r="CB120" s="186">
        <v>112.29577</v>
      </c>
      <c r="CC120" s="186">
        <v>190.53954999999999</v>
      </c>
      <c r="CD120" s="186">
        <v>173.56031999999999</v>
      </c>
      <c r="CE120" s="186">
        <v>152.03748999999999</v>
      </c>
      <c r="CF120" s="186">
        <v>106.95262</v>
      </c>
      <c r="CG120" s="186">
        <v>128.24360999999999</v>
      </c>
      <c r="CH120" s="186">
        <v>137.90993</v>
      </c>
      <c r="CI120" s="186">
        <v>882.26256999999998</v>
      </c>
      <c r="CJ120" s="186">
        <v>444.74319000000003</v>
      </c>
      <c r="CK120" s="186">
        <v>217.98570000000001</v>
      </c>
      <c r="CL120" s="186">
        <v>895.27179000000001</v>
      </c>
      <c r="CM120" s="186">
        <v>458.91775999999999</v>
      </c>
      <c r="CN120" s="186">
        <v>175.15401</v>
      </c>
      <c r="CO120" s="186">
        <v>436.04611</v>
      </c>
      <c r="CP120" s="186">
        <v>283.69983000000002</v>
      </c>
      <c r="CQ120" s="186">
        <v>144.63728</v>
      </c>
      <c r="CR120" s="186">
        <v>513.68065999999999</v>
      </c>
      <c r="CS120" s="186">
        <v>379.79852</v>
      </c>
      <c r="CT120" s="186">
        <v>195.50812999999999</v>
      </c>
      <c r="CU120" s="186">
        <v>141.76109</v>
      </c>
      <c r="CV120" s="186">
        <v>154.85126</v>
      </c>
      <c r="CW120" s="186">
        <v>143.34978000000001</v>
      </c>
      <c r="CX120" s="186">
        <v>179.96384</v>
      </c>
      <c r="CY120" s="186">
        <v>159.39204000000001</v>
      </c>
      <c r="CZ120" s="186">
        <v>123.54449</v>
      </c>
    </row>
    <row r="121" spans="1:104" s="149" customFormat="1">
      <c r="A121" s="149" t="s">
        <v>40118</v>
      </c>
      <c r="B121" s="149">
        <v>23.3</v>
      </c>
      <c r="C121" s="149">
        <v>0.33202860000000001</v>
      </c>
      <c r="D121" s="171">
        <v>1.8</v>
      </c>
      <c r="E121" s="171">
        <v>2.6</v>
      </c>
      <c r="F121" s="171">
        <v>1.8</v>
      </c>
      <c r="G121" s="171">
        <v>1.2000000000000002</v>
      </c>
      <c r="H121" s="171">
        <v>1.4000000000000001</v>
      </c>
      <c r="I121" s="173">
        <v>525.80000000000007</v>
      </c>
      <c r="J121" s="173">
        <v>407.5</v>
      </c>
      <c r="K121" s="163">
        <v>15</v>
      </c>
      <c r="L121" s="163">
        <v>18</v>
      </c>
      <c r="M121" s="163">
        <v>12</v>
      </c>
      <c r="N121" s="163">
        <v>1.8</v>
      </c>
      <c r="O121" s="163">
        <v>16</v>
      </c>
      <c r="P121" s="149">
        <v>1.8614301091100596</v>
      </c>
      <c r="Q121" s="180">
        <f t="shared" si="50"/>
        <v>-16.8</v>
      </c>
      <c r="R121" s="181">
        <f t="shared" si="51"/>
        <v>9.9</v>
      </c>
      <c r="S121" s="181">
        <v>5</v>
      </c>
      <c r="T121" s="182">
        <f t="shared" si="52"/>
        <v>1.8</v>
      </c>
      <c r="U121" s="182">
        <f t="shared" si="53"/>
        <v>18</v>
      </c>
      <c r="V121" s="182">
        <f t="shared" si="54"/>
        <v>12</v>
      </c>
      <c r="W121" s="183">
        <f t="shared" si="55"/>
        <v>4.4000000000000004</v>
      </c>
      <c r="X121" s="149" t="s">
        <v>306</v>
      </c>
      <c r="Y121" s="171">
        <f t="shared" si="56"/>
        <v>31.3</v>
      </c>
      <c r="Z121" s="151">
        <f t="shared" si="37"/>
        <v>253</v>
      </c>
      <c r="AA121" s="151">
        <f t="shared" si="38"/>
        <v>16</v>
      </c>
      <c r="AB121" s="147" t="s">
        <v>5293</v>
      </c>
      <c r="AC121" s="172">
        <f t="shared" si="57"/>
        <v>23.3</v>
      </c>
      <c r="AD121" s="153">
        <f t="shared" si="40"/>
        <v>0.33202860000000001</v>
      </c>
      <c r="AE121" s="153" t="s">
        <v>15264</v>
      </c>
      <c r="AF121" s="153" t="s">
        <v>10276</v>
      </c>
      <c r="AG121" s="153" t="s">
        <v>20224</v>
      </c>
      <c r="AH121" s="153" t="s">
        <v>25183</v>
      </c>
      <c r="AI121" s="151">
        <f t="shared" si="41"/>
        <v>13.2</v>
      </c>
      <c r="AJ121" s="171">
        <f t="shared" si="42"/>
        <v>6.2</v>
      </c>
      <c r="AK121" s="171">
        <f t="shared" si="58"/>
        <v>1.8</v>
      </c>
      <c r="AL121" s="171">
        <f t="shared" si="58"/>
        <v>2.6</v>
      </c>
      <c r="AM121" s="171">
        <f t="shared" si="44"/>
        <v>1.4000000000000001</v>
      </c>
      <c r="AN121" s="171">
        <f t="shared" si="45"/>
        <v>1.8</v>
      </c>
      <c r="AO121" s="147" t="s">
        <v>30141</v>
      </c>
      <c r="AP121" s="147" t="s">
        <v>35121</v>
      </c>
      <c r="AQ121" s="171">
        <f t="shared" si="46"/>
        <v>1.2000000000000002</v>
      </c>
      <c r="AR121" s="173">
        <f t="shared" si="59"/>
        <v>525.80000000000007</v>
      </c>
      <c r="AS121" s="173">
        <f t="shared" si="59"/>
        <v>407.5</v>
      </c>
      <c r="AT121" s="173"/>
      <c r="AU121" s="172">
        <f>AC121/5+1</f>
        <v>5.66</v>
      </c>
      <c r="AV121" s="147" t="s">
        <v>39932</v>
      </c>
      <c r="AW121" s="149">
        <v>3658.8</v>
      </c>
      <c r="AX121" s="149">
        <v>418.77</v>
      </c>
      <c r="AY121" s="149">
        <v>7.77</v>
      </c>
      <c r="AZ121" s="149">
        <v>152</v>
      </c>
      <c r="BA121" s="149">
        <v>-1</v>
      </c>
      <c r="BB121" s="174">
        <v>37.9</v>
      </c>
      <c r="BC121" s="174">
        <v>58.12</v>
      </c>
      <c r="BD121" s="174">
        <f>((1.092*8.3144*(BA121+273)*(LN(BB121)-1.013)/(0.93-(BA121+273)/(AZ121+273)))*((AZ121-AP121)/(AZ121-BA121))^0.383)*1000/BC121</f>
        <v>167502.48558603975</v>
      </c>
      <c r="BE121" s="184">
        <f>1-EXP(-2.63*(AW121/BD121)*(AZ121-BA121)*(1-((AZ121-AP121)/(AZ121-BA121))^0.38))</f>
        <v>0.9927892621461909</v>
      </c>
      <c r="BF121" s="149">
        <f>AD121*AL121*AK121*AN121*AX121</f>
        <v>1171.3034281085281</v>
      </c>
      <c r="BG121" s="149">
        <f>0.07*BF121*BE121/AY121</f>
        <v>10.476193388659189</v>
      </c>
      <c r="BH121" s="149">
        <f>(1-AD121)*AK121*AL121*AN121</f>
        <v>5.6269910735999993</v>
      </c>
      <c r="BI121" s="175" t="e">
        <f>MROUND(#REF!,0.1)/5</f>
        <v>#REF!</v>
      </c>
      <c r="BJ121" s="108">
        <v>7</v>
      </c>
      <c r="BK121" s="176">
        <f>CEILING(AN121,0.2)</f>
        <v>1.8</v>
      </c>
      <c r="BL121" s="176">
        <f>AM121</f>
        <v>1.4000000000000001</v>
      </c>
      <c r="BM121" s="176">
        <f>CEILING((1-AD121)*AN121,0.2)</f>
        <v>1.4000000000000001</v>
      </c>
      <c r="BN121" s="161">
        <f>BH121+BG121</f>
        <v>16.103184462259186</v>
      </c>
      <c r="BW121" s="149">
        <f>Z121</f>
        <v>253</v>
      </c>
      <c r="BX121" s="161">
        <f>BG121/BH121</f>
        <v>1.8617753701103348</v>
      </c>
      <c r="BY121" s="185">
        <v>174</v>
      </c>
      <c r="BZ121" s="186">
        <v>68.435271999999998</v>
      </c>
      <c r="CA121" s="186">
        <v>69.55471</v>
      </c>
      <c r="CB121" s="186">
        <v>84.172516000000002</v>
      </c>
      <c r="CC121" s="186">
        <v>42.486480999999998</v>
      </c>
      <c r="CD121" s="186">
        <v>61.109768000000003</v>
      </c>
      <c r="CE121" s="186">
        <v>59.850566999999998</v>
      </c>
      <c r="CF121" s="186">
        <v>37.389502999999998</v>
      </c>
      <c r="CG121" s="186">
        <v>36.716087000000002</v>
      </c>
      <c r="CH121" s="186">
        <v>47.190617000000003</v>
      </c>
      <c r="CI121" s="186">
        <v>312.01781999999997</v>
      </c>
      <c r="CJ121" s="186">
        <v>282.41118999999998</v>
      </c>
      <c r="CK121" s="186">
        <v>204.39639</v>
      </c>
      <c r="CL121" s="186">
        <v>239.41577000000001</v>
      </c>
      <c r="CM121" s="186">
        <v>215.87939</v>
      </c>
      <c r="CN121" s="186">
        <v>146.14525</v>
      </c>
      <c r="CO121" s="186">
        <v>115.26418</v>
      </c>
      <c r="CP121" s="186">
        <v>107.57598</v>
      </c>
      <c r="CQ121" s="186">
        <v>82.321342000000001</v>
      </c>
      <c r="CR121" s="186">
        <v>227.11581000000001</v>
      </c>
      <c r="CS121" s="186">
        <v>210.79596000000001</v>
      </c>
      <c r="CT121" s="186">
        <v>165.31524999999999</v>
      </c>
      <c r="CU121" s="186">
        <v>135.26273</v>
      </c>
      <c r="CV121" s="186">
        <v>71.175110000000004</v>
      </c>
      <c r="CW121" s="186">
        <v>53.491261000000002</v>
      </c>
      <c r="CX121" s="186">
        <v>68.483481999999995</v>
      </c>
      <c r="CY121" s="186">
        <v>64.941115999999994</v>
      </c>
      <c r="CZ121" s="186">
        <v>58.933639999999997</v>
      </c>
    </row>
    <row r="122" spans="1:104" s="149" customFormat="1">
      <c r="A122" s="149" t="s">
        <v>39957</v>
      </c>
      <c r="B122" s="149">
        <v>22.3</v>
      </c>
      <c r="C122" s="149">
        <v>0.3387812</v>
      </c>
      <c r="D122" s="171">
        <v>1</v>
      </c>
      <c r="E122" s="171">
        <v>6.6000000000000005</v>
      </c>
      <c r="F122" s="171">
        <v>1.6</v>
      </c>
      <c r="G122" s="171">
        <v>0.8</v>
      </c>
      <c r="H122" s="171">
        <v>1</v>
      </c>
      <c r="I122" s="173">
        <v>386.1</v>
      </c>
      <c r="J122" s="173">
        <v>392.6</v>
      </c>
      <c r="K122" s="163">
        <v>5</v>
      </c>
      <c r="L122" s="163">
        <v>9</v>
      </c>
      <c r="M122" s="163">
        <v>15</v>
      </c>
      <c r="N122" s="163">
        <v>0.60000000000000009</v>
      </c>
      <c r="O122" s="163">
        <v>11</v>
      </c>
      <c r="P122" s="149">
        <v>0.66078937954794692</v>
      </c>
      <c r="Q122" s="180">
        <f t="shared" si="50"/>
        <v>-5.6</v>
      </c>
      <c r="R122" s="181">
        <f t="shared" si="51"/>
        <v>11</v>
      </c>
      <c r="S122" s="181">
        <v>5</v>
      </c>
      <c r="T122" s="182">
        <f t="shared" si="52"/>
        <v>0.60000000000000009</v>
      </c>
      <c r="U122" s="182">
        <f t="shared" si="53"/>
        <v>9</v>
      </c>
      <c r="V122" s="182">
        <f t="shared" si="54"/>
        <v>15</v>
      </c>
      <c r="W122" s="183">
        <f t="shared" si="55"/>
        <v>1</v>
      </c>
      <c r="X122" s="149" t="s">
        <v>143</v>
      </c>
      <c r="Y122" s="171">
        <f t="shared" si="56"/>
        <v>23.200000000000003</v>
      </c>
      <c r="Z122" s="151">
        <f t="shared" si="37"/>
        <v>113</v>
      </c>
      <c r="AA122" s="151">
        <f t="shared" si="38"/>
        <v>10</v>
      </c>
      <c r="AB122" s="147" t="s">
        <v>5130</v>
      </c>
      <c r="AC122" s="172">
        <f t="shared" si="57"/>
        <v>22.3</v>
      </c>
      <c r="AD122" s="153">
        <f t="shared" si="40"/>
        <v>0.3387812</v>
      </c>
      <c r="AE122" s="153" t="s">
        <v>15102</v>
      </c>
      <c r="AF122" s="153" t="s">
        <v>10114</v>
      </c>
      <c r="AG122" s="153" t="s">
        <v>20062</v>
      </c>
      <c r="AH122" s="153" t="s">
        <v>25021</v>
      </c>
      <c r="AI122" s="151">
        <f t="shared" si="41"/>
        <v>11.2</v>
      </c>
      <c r="AJ122" s="171">
        <f t="shared" si="42"/>
        <v>5.8</v>
      </c>
      <c r="AK122" s="171">
        <f t="shared" si="58"/>
        <v>1</v>
      </c>
      <c r="AL122" s="171">
        <f t="shared" si="58"/>
        <v>6.6000000000000005</v>
      </c>
      <c r="AM122" s="171">
        <f t="shared" si="44"/>
        <v>1</v>
      </c>
      <c r="AN122" s="171">
        <f t="shared" si="45"/>
        <v>1.6</v>
      </c>
      <c r="AO122" s="147" t="s">
        <v>29978</v>
      </c>
      <c r="AP122" s="147" t="s">
        <v>34960</v>
      </c>
      <c r="AQ122" s="171">
        <f t="shared" si="46"/>
        <v>0.8</v>
      </c>
      <c r="AR122" s="173">
        <f t="shared" si="59"/>
        <v>386.1</v>
      </c>
      <c r="AS122" s="173">
        <f t="shared" si="59"/>
        <v>392.6</v>
      </c>
      <c r="AT122" s="173"/>
      <c r="AU122" s="172">
        <f>AC122/5+1</f>
        <v>5.46</v>
      </c>
      <c r="AV122" s="147" t="s">
        <v>39931</v>
      </c>
      <c r="AZ122" s="149">
        <v>152</v>
      </c>
      <c r="BA122" s="149">
        <v>-1</v>
      </c>
      <c r="BB122" s="174">
        <v>37.9</v>
      </c>
      <c r="BC122" s="174">
        <v>58.12</v>
      </c>
      <c r="BD122" s="174">
        <f>((1.092*8.3144*(BA122+273)*(LN(BB122)-1.013)/(0.93-(BA122+273)/(AZ122+273)))*((AZ122-AP122)/(AZ122-BA122))^0.383)*1000/BC122</f>
        <v>212080.80326935116</v>
      </c>
      <c r="BE122" s="184">
        <f>1-EXP(-2.63*(AW122/BD122)*(AZ122-BA122)*(1-((AZ122-AP122)/(AZ122-BA122))^0.38))</f>
        <v>0</v>
      </c>
      <c r="BF122" s="149">
        <f>AD122*AL122*AK122*AN122*AX122</f>
        <v>0</v>
      </c>
      <c r="BG122" s="149" t="e">
        <f>0.07*BF122*BE122/AY122</f>
        <v>#DIV/0!</v>
      </c>
      <c r="BH122" s="149">
        <f>(1-AD122)*AK122*AL122*AN122</f>
        <v>6.9824705280000003</v>
      </c>
      <c r="BI122" s="175" t="e">
        <f>MROUND(#REF!,0.1)/5</f>
        <v>#REF!</v>
      </c>
      <c r="BJ122" s="149">
        <v>0</v>
      </c>
      <c r="BK122" s="176">
        <f>CEILING(AN122,0.2)</f>
        <v>1.6</v>
      </c>
      <c r="BL122" s="176">
        <f>AM122</f>
        <v>1</v>
      </c>
      <c r="BM122" s="176">
        <f>CEILING((1-AD122)*AN122,0.2)</f>
        <v>1.2000000000000002</v>
      </c>
      <c r="BN122" s="161" t="e">
        <f>BH122+BG122</f>
        <v>#DIV/0!</v>
      </c>
      <c r="BW122" s="149">
        <f>Z122</f>
        <v>113</v>
      </c>
      <c r="BX122" s="161" t="e">
        <f>BG122/BH122</f>
        <v>#DIV/0!</v>
      </c>
      <c r="BY122" s="185">
        <v>11</v>
      </c>
      <c r="BZ122" s="186">
        <v>76.524529000000001</v>
      </c>
      <c r="CA122" s="186">
        <v>96.465164000000001</v>
      </c>
      <c r="CB122" s="186">
        <v>82.660172000000003</v>
      </c>
      <c r="CC122" s="186">
        <v>98.328491</v>
      </c>
      <c r="CD122" s="186">
        <v>90.560181</v>
      </c>
      <c r="CE122" s="186">
        <v>74.894019999999998</v>
      </c>
      <c r="CF122" s="186">
        <v>39.386733999999997</v>
      </c>
      <c r="CG122" s="186">
        <v>41.811366999999997</v>
      </c>
      <c r="CH122" s="186">
        <v>55.627063999999997</v>
      </c>
      <c r="CI122" s="186">
        <v>524.34582999999998</v>
      </c>
      <c r="CJ122" s="186">
        <v>253.1172</v>
      </c>
      <c r="CK122" s="186">
        <v>106.43892</v>
      </c>
      <c r="CL122" s="186">
        <v>871.16967999999997</v>
      </c>
      <c r="CM122" s="186">
        <v>279.10552999999999</v>
      </c>
      <c r="CN122" s="186">
        <v>83.657027999999997</v>
      </c>
      <c r="CO122" s="186">
        <v>257.61446999999998</v>
      </c>
      <c r="CP122" s="186">
        <v>139.63118</v>
      </c>
      <c r="CQ122" s="186">
        <v>57.224873000000002</v>
      </c>
      <c r="CR122" s="186">
        <v>150.93364</v>
      </c>
      <c r="CS122" s="186">
        <v>165.96043</v>
      </c>
      <c r="CT122" s="186">
        <v>101.36769</v>
      </c>
      <c r="CU122" s="186">
        <v>98.029442000000003</v>
      </c>
      <c r="CV122" s="186">
        <v>76.390609999999995</v>
      </c>
      <c r="CW122" s="186">
        <v>57.555328000000003</v>
      </c>
      <c r="CX122" s="186">
        <v>68.354904000000005</v>
      </c>
      <c r="CY122" s="186">
        <v>66.953605999999994</v>
      </c>
      <c r="CZ122" s="186">
        <v>52.210335000000001</v>
      </c>
    </row>
    <row r="123" spans="1:104" s="149" customFormat="1">
      <c r="A123" s="149" t="s">
        <v>40140</v>
      </c>
      <c r="B123" s="149">
        <v>16.900000000000002</v>
      </c>
      <c r="C123" s="149">
        <v>0.51714389999999999</v>
      </c>
      <c r="D123" s="171">
        <v>3</v>
      </c>
      <c r="E123" s="171">
        <v>4</v>
      </c>
      <c r="F123" s="171">
        <v>2.4000000000000004</v>
      </c>
      <c r="G123" s="171">
        <v>0.4</v>
      </c>
      <c r="H123" s="171">
        <v>1.2000000000000002</v>
      </c>
      <c r="I123" s="173">
        <v>436.6</v>
      </c>
      <c r="J123" s="173">
        <v>400.90000000000003</v>
      </c>
      <c r="K123" s="163">
        <v>20</v>
      </c>
      <c r="L123" s="163">
        <v>5</v>
      </c>
      <c r="M123" s="163">
        <v>14</v>
      </c>
      <c r="N123" s="163">
        <v>0.8</v>
      </c>
      <c r="O123" s="163">
        <v>24</v>
      </c>
      <c r="P123" s="149">
        <v>0.72164132935530123</v>
      </c>
      <c r="Q123" s="180">
        <f t="shared" si="50"/>
        <v>-20.8</v>
      </c>
      <c r="R123" s="181">
        <f t="shared" si="51"/>
        <v>21</v>
      </c>
      <c r="S123" s="181">
        <v>5</v>
      </c>
      <c r="T123" s="182">
        <f t="shared" si="52"/>
        <v>0.8</v>
      </c>
      <c r="U123" s="182">
        <f t="shared" si="53"/>
        <v>5</v>
      </c>
      <c r="V123" s="182">
        <f t="shared" si="54"/>
        <v>14</v>
      </c>
      <c r="W123" s="183">
        <f t="shared" si="55"/>
        <v>9</v>
      </c>
      <c r="X123" s="149" t="s">
        <v>328</v>
      </c>
      <c r="Y123" s="171">
        <f t="shared" si="56"/>
        <v>27.4</v>
      </c>
      <c r="Z123" s="151">
        <f t="shared" si="37"/>
        <v>164</v>
      </c>
      <c r="AA123" s="151">
        <f t="shared" si="38"/>
        <v>19</v>
      </c>
      <c r="AB123" s="147" t="s">
        <v>5315</v>
      </c>
      <c r="AC123" s="172">
        <f t="shared" si="57"/>
        <v>16.900000000000002</v>
      </c>
      <c r="AD123" s="153">
        <f t="shared" si="40"/>
        <v>0.51714389999999999</v>
      </c>
      <c r="AE123" s="153" t="s">
        <v>15285</v>
      </c>
      <c r="AF123" s="153" t="s">
        <v>10298</v>
      </c>
      <c r="AG123" s="153" t="s">
        <v>20245</v>
      </c>
      <c r="AH123" s="153" t="s">
        <v>25205</v>
      </c>
      <c r="AI123" s="151">
        <f t="shared" si="41"/>
        <v>12.5</v>
      </c>
      <c r="AJ123" s="171">
        <f t="shared" si="42"/>
        <v>5.4</v>
      </c>
      <c r="AK123" s="171">
        <f t="shared" si="58"/>
        <v>3</v>
      </c>
      <c r="AL123" s="171">
        <f t="shared" si="58"/>
        <v>4</v>
      </c>
      <c r="AM123" s="171">
        <f t="shared" si="44"/>
        <v>1.2000000000000002</v>
      </c>
      <c r="AN123" s="171">
        <f t="shared" si="45"/>
        <v>2.4000000000000004</v>
      </c>
      <c r="AO123" s="147" t="s">
        <v>30163</v>
      </c>
      <c r="AP123" s="147" t="s">
        <v>35143</v>
      </c>
      <c r="AQ123" s="171">
        <f t="shared" si="46"/>
        <v>0.4</v>
      </c>
      <c r="AR123" s="173">
        <f t="shared" si="59"/>
        <v>436.6</v>
      </c>
      <c r="AS123" s="173">
        <f t="shared" si="59"/>
        <v>400.90000000000003</v>
      </c>
      <c r="AT123" s="173"/>
      <c r="AU123" s="172">
        <f>AC123/5+1</f>
        <v>4.3800000000000008</v>
      </c>
      <c r="AV123" s="147" t="s">
        <v>39932</v>
      </c>
      <c r="AW123" s="149">
        <v>3191.8</v>
      </c>
      <c r="AX123" s="149">
        <v>457.17</v>
      </c>
      <c r="AY123" s="149">
        <v>7.31</v>
      </c>
      <c r="AZ123" s="149">
        <v>152</v>
      </c>
      <c r="BA123" s="149">
        <v>-1</v>
      </c>
      <c r="BB123" s="174">
        <v>37.9</v>
      </c>
      <c r="BC123" s="174">
        <v>58.12</v>
      </c>
      <c r="BD123" s="174">
        <f>((1.092*8.3144*(BA123+273)*(LN(BB123)-1.013)/(0.93-(BA123+273)/(AZ123+273)))*((AZ123-AP123)/(AZ123-BA123))^0.383)*1000/BC123</f>
        <v>189341.32295787291</v>
      </c>
      <c r="BE123" s="184">
        <f>1-EXP(-2.63*(AW123/BD123)*(AZ123-BA123)*(1-((AZ123-AP123)/(AZ123-BA123))^0.38))</f>
        <v>0.9673361823391402</v>
      </c>
      <c r="BF123" s="149">
        <f>AD123*AL123*AK123*AN123*AX123</f>
        <v>6808.9730907744006</v>
      </c>
      <c r="BG123" s="149">
        <f>0.07*BF123*BE123/AY123</f>
        <v>63.072451774223694</v>
      </c>
      <c r="BH123" s="149">
        <f>(1-AD123)*AK123*AL123*AN123</f>
        <v>13.906255680000003</v>
      </c>
      <c r="BI123" s="175" t="e">
        <f>MROUND(#REF!,0.1)/5</f>
        <v>#REF!</v>
      </c>
      <c r="BJ123" s="108">
        <v>9.6</v>
      </c>
      <c r="BK123" s="176">
        <f>CEILING(AN123,0.2)</f>
        <v>2.4000000000000004</v>
      </c>
      <c r="BL123" s="176">
        <f>AM123</f>
        <v>1.2000000000000002</v>
      </c>
      <c r="BM123" s="176">
        <f>CEILING((1-AD123)*AN123,0.2)</f>
        <v>1.2000000000000002</v>
      </c>
      <c r="BN123" s="161">
        <f>BH123+BG123</f>
        <v>76.978707454223695</v>
      </c>
      <c r="BW123" s="149">
        <f>Z123</f>
        <v>164</v>
      </c>
      <c r="BX123" s="161">
        <f>BG123/BH123</f>
        <v>4.5355452413358535</v>
      </c>
      <c r="BY123" s="185">
        <v>196</v>
      </c>
      <c r="BZ123" s="186">
        <v>58.654147999999999</v>
      </c>
      <c r="CA123" s="186">
        <v>57.702567999999999</v>
      </c>
      <c r="CB123" s="186">
        <v>78.435860000000005</v>
      </c>
      <c r="CC123" s="186">
        <v>86.626891999999998</v>
      </c>
      <c r="CD123" s="186">
        <v>84.280365000000003</v>
      </c>
      <c r="CE123" s="186">
        <v>89.321135999999996</v>
      </c>
      <c r="CF123" s="186">
        <v>71.333091999999994</v>
      </c>
      <c r="CG123" s="186">
        <v>70.077117999999999</v>
      </c>
      <c r="CH123" s="186">
        <v>85.076781999999994</v>
      </c>
      <c r="CI123" s="186">
        <v>151.37206</v>
      </c>
      <c r="CJ123" s="186">
        <v>145.26273</v>
      </c>
      <c r="CK123" s="186">
        <v>112.44466</v>
      </c>
      <c r="CL123" s="186">
        <v>192.14999</v>
      </c>
      <c r="CM123" s="186">
        <v>184.09246999999999</v>
      </c>
      <c r="CN123" s="186">
        <v>124.40513</v>
      </c>
      <c r="CO123" s="186">
        <v>137.98473999999999</v>
      </c>
      <c r="CP123" s="186">
        <v>132.42352</v>
      </c>
      <c r="CQ123" s="186">
        <v>99.889533999999998</v>
      </c>
      <c r="CR123" s="186">
        <v>108.21908999999999</v>
      </c>
      <c r="CS123" s="186">
        <v>104.8426</v>
      </c>
      <c r="CT123" s="186">
        <v>94.148765999999995</v>
      </c>
      <c r="CU123" s="186">
        <v>100.79421000000001</v>
      </c>
      <c r="CV123" s="186">
        <v>92.761322000000007</v>
      </c>
      <c r="CW123" s="186">
        <v>91.941460000000006</v>
      </c>
      <c r="CX123" s="186">
        <v>82.758422999999993</v>
      </c>
      <c r="CY123" s="186">
        <v>80.273696999999999</v>
      </c>
      <c r="CZ123" s="186">
        <v>82.249588000000003</v>
      </c>
    </row>
    <row r="124" spans="1:104" s="149" customFormat="1">
      <c r="A124" s="149" t="s">
        <v>40429</v>
      </c>
      <c r="B124" s="149">
        <v>14.6</v>
      </c>
      <c r="C124" s="149">
        <v>0.14462559999999999</v>
      </c>
      <c r="D124" s="171">
        <v>2.4000000000000004</v>
      </c>
      <c r="E124" s="171">
        <v>5.2</v>
      </c>
      <c r="F124" s="171">
        <v>1.6</v>
      </c>
      <c r="G124" s="171">
        <v>1.4000000000000001</v>
      </c>
      <c r="H124" s="171">
        <v>1.4000000000000001</v>
      </c>
      <c r="I124" s="173">
        <v>290.40000000000003</v>
      </c>
      <c r="J124" s="173">
        <v>359.20000000000005</v>
      </c>
      <c r="K124" s="163">
        <v>10</v>
      </c>
      <c r="L124" s="163">
        <v>9</v>
      </c>
      <c r="M124" s="163">
        <v>18</v>
      </c>
      <c r="N124" s="163">
        <v>0.60000000000000009</v>
      </c>
      <c r="O124" s="163">
        <v>8</v>
      </c>
      <c r="P124" s="149">
        <v>0.62867308820088807</v>
      </c>
      <c r="Q124" s="180">
        <f t="shared" si="50"/>
        <v>-10.6</v>
      </c>
      <c r="R124" s="181">
        <f t="shared" si="51"/>
        <v>11.4</v>
      </c>
      <c r="S124" s="181">
        <v>5</v>
      </c>
      <c r="T124" s="182">
        <f t="shared" si="52"/>
        <v>0.60000000000000009</v>
      </c>
      <c r="U124" s="182">
        <f t="shared" si="53"/>
        <v>9</v>
      </c>
      <c r="V124" s="182">
        <f t="shared" si="54"/>
        <v>18</v>
      </c>
      <c r="W124" s="183">
        <f t="shared" si="55"/>
        <v>1.4000000000000001</v>
      </c>
      <c r="X124" s="149" t="s">
        <v>616</v>
      </c>
      <c r="Y124" s="171">
        <f t="shared" si="56"/>
        <v>15.600000000000001</v>
      </c>
      <c r="Z124" s="151">
        <f t="shared" si="37"/>
        <v>17</v>
      </c>
      <c r="AA124" s="151">
        <f t="shared" si="38"/>
        <v>18</v>
      </c>
      <c r="AB124" s="147" t="s">
        <v>5604</v>
      </c>
      <c r="AC124" s="172">
        <f t="shared" si="57"/>
        <v>14.6</v>
      </c>
      <c r="AD124" s="153">
        <f t="shared" si="40"/>
        <v>0.14462559999999999</v>
      </c>
      <c r="AE124" s="153" t="s">
        <v>15571</v>
      </c>
      <c r="AF124" s="153" t="s">
        <v>10586</v>
      </c>
      <c r="AG124" s="153" t="s">
        <v>20532</v>
      </c>
      <c r="AH124" s="153" t="s">
        <v>25491</v>
      </c>
      <c r="AI124" s="151">
        <f t="shared" si="41"/>
        <v>11.9</v>
      </c>
      <c r="AJ124" s="171">
        <f t="shared" si="42"/>
        <v>6.4</v>
      </c>
      <c r="AK124" s="171">
        <f t="shared" si="58"/>
        <v>2.4000000000000004</v>
      </c>
      <c r="AL124" s="171">
        <f t="shared" si="58"/>
        <v>5.2</v>
      </c>
      <c r="AM124" s="171">
        <f t="shared" si="44"/>
        <v>1.4000000000000001</v>
      </c>
      <c r="AN124" s="171">
        <f t="shared" si="45"/>
        <v>1.6</v>
      </c>
      <c r="AO124" s="147" t="s">
        <v>30452</v>
      </c>
      <c r="AP124" s="147" t="s">
        <v>35432</v>
      </c>
      <c r="AQ124" s="171">
        <f t="shared" si="46"/>
        <v>1.4000000000000001</v>
      </c>
      <c r="AR124" s="173">
        <f t="shared" si="59"/>
        <v>290.40000000000003</v>
      </c>
      <c r="AS124" s="173">
        <f t="shared" si="59"/>
        <v>359.20000000000005</v>
      </c>
      <c r="AT124" s="173" t="e">
        <f>ROUNDUP(#REF!/10,2)</f>
        <v>#REF!</v>
      </c>
      <c r="AU124" s="172" t="e">
        <f>AT124/5+0.1</f>
        <v>#REF!</v>
      </c>
      <c r="AV124" s="193" t="s">
        <v>39931</v>
      </c>
      <c r="BB124" s="174"/>
      <c r="BC124" s="174"/>
      <c r="BD124" s="174"/>
      <c r="BJ124" s="162">
        <v>0</v>
      </c>
      <c r="BY124" s="185">
        <v>485</v>
      </c>
      <c r="BZ124" s="186">
        <v>79.169669999999996</v>
      </c>
      <c r="CA124" s="186">
        <v>100.06053</v>
      </c>
      <c r="CB124" s="186">
        <v>104.03731000000001</v>
      </c>
      <c r="CC124" s="186">
        <v>139.79195999999999</v>
      </c>
      <c r="CD124" s="186">
        <v>125.90952</v>
      </c>
      <c r="CE124" s="186">
        <v>95.249808999999999</v>
      </c>
      <c r="CF124" s="186">
        <v>54.208027000000001</v>
      </c>
      <c r="CG124" s="186">
        <v>55.826748000000002</v>
      </c>
      <c r="CH124" s="186">
        <v>85.139488</v>
      </c>
      <c r="CI124" s="186">
        <v>478.34163999999998</v>
      </c>
      <c r="CJ124" s="186">
        <v>320.32175000000001</v>
      </c>
      <c r="CK124" s="186">
        <v>137.36922000000001</v>
      </c>
      <c r="CL124" s="186">
        <v>467.85300000000001</v>
      </c>
      <c r="CM124" s="186">
        <v>335.93533000000002</v>
      </c>
      <c r="CN124" s="186">
        <v>120.94998</v>
      </c>
      <c r="CO124" s="186">
        <v>253.21718999999999</v>
      </c>
      <c r="CP124" s="186">
        <v>174.24446</v>
      </c>
      <c r="CQ124" s="186">
        <v>85.773887999999999</v>
      </c>
      <c r="CR124" s="186">
        <v>208.04279</v>
      </c>
      <c r="CS124" s="186">
        <v>190.46623</v>
      </c>
      <c r="CT124" s="186">
        <v>127.43049999999999</v>
      </c>
      <c r="CU124" s="186">
        <v>121.98927</v>
      </c>
      <c r="CV124" s="186">
        <v>92.022345999999999</v>
      </c>
      <c r="CW124" s="186">
        <v>87.151893999999999</v>
      </c>
      <c r="CX124" s="186">
        <v>85.644858999999997</v>
      </c>
      <c r="CY124" s="186">
        <v>85.054062000000002</v>
      </c>
      <c r="CZ124" s="186">
        <v>83.720603999999994</v>
      </c>
    </row>
    <row r="125" spans="1:104" s="149" customFormat="1">
      <c r="A125" s="149" t="s">
        <v>40266</v>
      </c>
      <c r="B125" s="149">
        <v>27.6</v>
      </c>
      <c r="C125" s="149">
        <v>0.15862299999999999</v>
      </c>
      <c r="D125" s="171">
        <v>2.6</v>
      </c>
      <c r="E125" s="171">
        <v>5</v>
      </c>
      <c r="F125" s="171">
        <v>1.2000000000000002</v>
      </c>
      <c r="G125" s="171">
        <v>1</v>
      </c>
      <c r="H125" s="171">
        <v>1</v>
      </c>
      <c r="I125" s="173">
        <v>283.60000000000002</v>
      </c>
      <c r="J125" s="173">
        <v>348.1</v>
      </c>
      <c r="K125" s="163">
        <v>8</v>
      </c>
      <c r="L125" s="163">
        <v>14</v>
      </c>
      <c r="M125" s="163">
        <v>18</v>
      </c>
      <c r="N125" s="163">
        <v>2.2000000000000002</v>
      </c>
      <c r="O125" s="163">
        <v>21</v>
      </c>
      <c r="P125" s="149">
        <v>2.1809504249183536</v>
      </c>
      <c r="Q125" s="180">
        <f t="shared" si="50"/>
        <v>-10.199999999999999</v>
      </c>
      <c r="R125" s="181">
        <f t="shared" si="51"/>
        <v>10.5</v>
      </c>
      <c r="S125" s="181">
        <v>5</v>
      </c>
      <c r="T125" s="182">
        <f t="shared" si="52"/>
        <v>2.2000000000000002</v>
      </c>
      <c r="U125" s="182">
        <f t="shared" si="53"/>
        <v>14</v>
      </c>
      <c r="V125" s="182">
        <f t="shared" si="54"/>
        <v>18</v>
      </c>
      <c r="W125" s="183">
        <f t="shared" si="55"/>
        <v>3</v>
      </c>
      <c r="X125" s="149" t="s">
        <v>453</v>
      </c>
      <c r="Y125" s="171">
        <f t="shared" si="56"/>
        <v>28.5</v>
      </c>
      <c r="Z125" s="151">
        <f t="shared" si="37"/>
        <v>11</v>
      </c>
      <c r="AA125" s="151">
        <f t="shared" si="38"/>
        <v>16</v>
      </c>
      <c r="AB125" s="147" t="s">
        <v>5441</v>
      </c>
      <c r="AC125" s="172">
        <f t="shared" si="57"/>
        <v>27.6</v>
      </c>
      <c r="AD125" s="153">
        <f t="shared" si="40"/>
        <v>0.15862299999999999</v>
      </c>
      <c r="AE125" s="153" t="s">
        <v>15409</v>
      </c>
      <c r="AF125" s="153" t="s">
        <v>10423</v>
      </c>
      <c r="AG125" s="153" t="s">
        <v>20370</v>
      </c>
      <c r="AH125" s="153" t="s">
        <v>25328</v>
      </c>
      <c r="AI125" s="151">
        <f t="shared" si="41"/>
        <v>12</v>
      </c>
      <c r="AJ125" s="171">
        <f t="shared" si="42"/>
        <v>6</v>
      </c>
      <c r="AK125" s="171">
        <f t="shared" si="58"/>
        <v>2.6</v>
      </c>
      <c r="AL125" s="171">
        <f t="shared" si="58"/>
        <v>5</v>
      </c>
      <c r="AM125" s="171">
        <f t="shared" si="44"/>
        <v>1</v>
      </c>
      <c r="AN125" s="171">
        <f t="shared" si="45"/>
        <v>1.2000000000000002</v>
      </c>
      <c r="AO125" s="147" t="s">
        <v>30289</v>
      </c>
      <c r="AP125" s="147" t="s">
        <v>35269</v>
      </c>
      <c r="AQ125" s="171">
        <f t="shared" si="46"/>
        <v>1</v>
      </c>
      <c r="AR125" s="173">
        <f t="shared" si="59"/>
        <v>283.60000000000002</v>
      </c>
      <c r="AS125" s="173">
        <f t="shared" si="59"/>
        <v>348.1</v>
      </c>
      <c r="AT125" s="173" t="e">
        <f>ROUNDUP(#REF!/10,2)</f>
        <v>#REF!</v>
      </c>
      <c r="AU125" s="172" t="e">
        <f>AT125/5+0.1</f>
        <v>#REF!</v>
      </c>
      <c r="AV125" s="147" t="s">
        <v>39931</v>
      </c>
      <c r="BB125" s="174"/>
      <c r="BC125" s="174"/>
      <c r="BD125" s="174"/>
      <c r="BJ125" s="162">
        <v>0</v>
      </c>
      <c r="BY125" s="185">
        <v>322</v>
      </c>
      <c r="BZ125" s="186">
        <v>69.847519000000005</v>
      </c>
      <c r="CA125" s="186">
        <v>98.549980000000005</v>
      </c>
      <c r="CB125" s="186">
        <v>127.03634</v>
      </c>
      <c r="CC125" s="186">
        <v>107.40649000000001</v>
      </c>
      <c r="CD125" s="186">
        <v>101.19498</v>
      </c>
      <c r="CE125" s="186">
        <v>111.88239</v>
      </c>
      <c r="CF125" s="186">
        <v>53.945656</v>
      </c>
      <c r="CG125" s="186">
        <v>52.602302999999999</v>
      </c>
      <c r="CH125" s="186">
        <v>82.841201999999996</v>
      </c>
      <c r="CI125" s="186">
        <v>585.14075000000003</v>
      </c>
      <c r="CJ125" s="186">
        <v>430.8501</v>
      </c>
      <c r="CK125" s="186">
        <v>200.62332000000001</v>
      </c>
      <c r="CL125" s="186">
        <v>588.20477000000005</v>
      </c>
      <c r="CM125" s="186">
        <v>370.65897000000001</v>
      </c>
      <c r="CN125" s="186">
        <v>140.41968</v>
      </c>
      <c r="CO125" s="186">
        <v>197.22632999999999</v>
      </c>
      <c r="CP125" s="186">
        <v>166.97112999999999</v>
      </c>
      <c r="CQ125" s="186">
        <v>96.048850999999999</v>
      </c>
      <c r="CR125" s="186">
        <v>402.42223999999999</v>
      </c>
      <c r="CS125" s="186">
        <v>341.96044999999998</v>
      </c>
      <c r="CT125" s="186">
        <v>172.95858999999999</v>
      </c>
      <c r="CU125" s="186">
        <v>156.24879000000001</v>
      </c>
      <c r="CV125" s="186">
        <v>109.15942</v>
      </c>
      <c r="CW125" s="186">
        <v>74.791283000000007</v>
      </c>
      <c r="CX125" s="186">
        <v>107.65716</v>
      </c>
      <c r="CY125" s="186">
        <v>103.83682</v>
      </c>
      <c r="CZ125" s="186">
        <v>75.619568000000001</v>
      </c>
    </row>
    <row r="126" spans="1:104" s="149" customFormat="1">
      <c r="A126" s="149" t="s">
        <v>40159</v>
      </c>
      <c r="B126" s="149">
        <v>31.8</v>
      </c>
      <c r="C126" s="149">
        <v>0.58766700000000005</v>
      </c>
      <c r="D126" s="171">
        <v>2.6</v>
      </c>
      <c r="E126" s="171">
        <v>3.8000000000000003</v>
      </c>
      <c r="F126" s="171">
        <v>2.2000000000000002</v>
      </c>
      <c r="G126" s="171">
        <v>1.6</v>
      </c>
      <c r="H126" s="171">
        <v>1</v>
      </c>
      <c r="I126" s="173">
        <v>295.5</v>
      </c>
      <c r="J126" s="173">
        <v>293</v>
      </c>
      <c r="K126" s="163">
        <v>9</v>
      </c>
      <c r="L126" s="163">
        <v>16</v>
      </c>
      <c r="M126" s="163">
        <v>18</v>
      </c>
      <c r="N126" s="163">
        <v>3</v>
      </c>
      <c r="O126" s="163">
        <v>10</v>
      </c>
      <c r="P126" s="149">
        <v>2.9311088436505082</v>
      </c>
      <c r="Q126" s="180">
        <f t="shared" si="50"/>
        <v>-12</v>
      </c>
      <c r="R126" s="181">
        <f t="shared" si="51"/>
        <v>8.1</v>
      </c>
      <c r="S126" s="181">
        <v>5</v>
      </c>
      <c r="T126" s="182">
        <f t="shared" si="52"/>
        <v>3</v>
      </c>
      <c r="U126" s="182">
        <f t="shared" si="53"/>
        <v>16</v>
      </c>
      <c r="V126" s="182">
        <f t="shared" si="54"/>
        <v>18</v>
      </c>
      <c r="W126" s="183">
        <f t="shared" si="55"/>
        <v>1.6</v>
      </c>
      <c r="X126" s="149" t="s">
        <v>347</v>
      </c>
      <c r="Y126" s="171">
        <f t="shared" si="56"/>
        <v>32.799999999999997</v>
      </c>
      <c r="Z126" s="151">
        <f t="shared" si="37"/>
        <v>22</v>
      </c>
      <c r="AA126" s="151">
        <f t="shared" si="38"/>
        <v>16</v>
      </c>
      <c r="AB126" s="147" t="s">
        <v>5334</v>
      </c>
      <c r="AC126" s="172">
        <f t="shared" si="57"/>
        <v>31.8</v>
      </c>
      <c r="AD126" s="153">
        <f t="shared" si="40"/>
        <v>0.58766700000000005</v>
      </c>
      <c r="AE126" s="153" t="s">
        <v>15303</v>
      </c>
      <c r="AF126" s="153" t="s">
        <v>10317</v>
      </c>
      <c r="AG126" s="153" t="s">
        <v>20263</v>
      </c>
      <c r="AH126" s="153" t="s">
        <v>25224</v>
      </c>
      <c r="AI126" s="151">
        <f t="shared" si="41"/>
        <v>12.6</v>
      </c>
      <c r="AJ126" s="171">
        <f t="shared" si="42"/>
        <v>6.6</v>
      </c>
      <c r="AK126" s="171">
        <f t="shared" si="58"/>
        <v>2.6</v>
      </c>
      <c r="AL126" s="171">
        <f t="shared" si="58"/>
        <v>3.8000000000000003</v>
      </c>
      <c r="AM126" s="171">
        <f t="shared" si="44"/>
        <v>1</v>
      </c>
      <c r="AN126" s="171">
        <f t="shared" si="45"/>
        <v>2.2000000000000002</v>
      </c>
      <c r="AO126" s="147" t="s">
        <v>30182</v>
      </c>
      <c r="AP126" s="147" t="s">
        <v>35162</v>
      </c>
      <c r="AQ126" s="171">
        <f t="shared" si="46"/>
        <v>1.6</v>
      </c>
      <c r="AR126" s="173">
        <f t="shared" si="59"/>
        <v>295.5</v>
      </c>
      <c r="AS126" s="173">
        <f t="shared" si="59"/>
        <v>293</v>
      </c>
      <c r="AT126" s="173" t="e">
        <f>ROUNDUP(#REF!/10,2)</f>
        <v>#REF!</v>
      </c>
      <c r="AU126" s="172" t="e">
        <f>AT126/5+0.1</f>
        <v>#REF!</v>
      </c>
      <c r="AV126" s="147" t="s">
        <v>39931</v>
      </c>
      <c r="BB126" s="174"/>
      <c r="BC126" s="174"/>
      <c r="BD126" s="174"/>
      <c r="BJ126" s="162">
        <v>0</v>
      </c>
      <c r="BY126" s="185">
        <v>215</v>
      </c>
      <c r="BZ126" s="186">
        <v>74.838181000000006</v>
      </c>
      <c r="CA126" s="186">
        <v>86.742928000000006</v>
      </c>
      <c r="CB126" s="186">
        <v>101.88182999999999</v>
      </c>
      <c r="CC126" s="186">
        <v>72.954475000000002</v>
      </c>
      <c r="CD126" s="186">
        <v>71.573668999999995</v>
      </c>
      <c r="CE126" s="186">
        <v>83.16198</v>
      </c>
      <c r="CF126" s="186">
        <v>36.679504000000001</v>
      </c>
      <c r="CG126" s="186">
        <v>36.827789000000003</v>
      </c>
      <c r="CH126" s="186">
        <v>50.659790000000001</v>
      </c>
      <c r="CI126" s="186">
        <v>449.12540000000001</v>
      </c>
      <c r="CJ126" s="186">
        <v>351.57889</v>
      </c>
      <c r="CK126" s="186">
        <v>174.05352999999999</v>
      </c>
      <c r="CL126" s="186">
        <v>493.51587000000001</v>
      </c>
      <c r="CM126" s="186">
        <v>305.68765000000002</v>
      </c>
      <c r="CN126" s="186">
        <v>115.48296999999999</v>
      </c>
      <c r="CO126" s="186">
        <v>318.97255999999999</v>
      </c>
      <c r="CP126" s="186">
        <v>239.73043999999999</v>
      </c>
      <c r="CQ126" s="186">
        <v>94.146827999999999</v>
      </c>
      <c r="CR126" s="186">
        <v>361.55457000000001</v>
      </c>
      <c r="CS126" s="186">
        <v>307.89251999999999</v>
      </c>
      <c r="CT126" s="186">
        <v>152.72559999999999</v>
      </c>
      <c r="CU126" s="186">
        <v>132.56908999999999</v>
      </c>
      <c r="CV126" s="186">
        <v>78.341605999999999</v>
      </c>
      <c r="CW126" s="186">
        <v>59.893580999999998</v>
      </c>
      <c r="CX126" s="186">
        <v>107.04902</v>
      </c>
      <c r="CY126" s="186">
        <v>97.138794000000004</v>
      </c>
      <c r="CZ126" s="186">
        <v>61.287289000000001</v>
      </c>
    </row>
    <row r="127" spans="1:104" s="149" customFormat="1">
      <c r="A127" s="149" t="s">
        <v>40317</v>
      </c>
      <c r="B127" s="149">
        <v>36.800000000000004</v>
      </c>
      <c r="C127" s="149">
        <v>0.51848590000000006</v>
      </c>
      <c r="D127" s="171">
        <v>1</v>
      </c>
      <c r="E127" s="171">
        <v>7.6000000000000005</v>
      </c>
      <c r="F127" s="171">
        <v>1.4000000000000001</v>
      </c>
      <c r="G127" s="171">
        <v>1.4000000000000001</v>
      </c>
      <c r="H127" s="171">
        <v>0.60000000000000009</v>
      </c>
      <c r="I127" s="173">
        <v>565.5</v>
      </c>
      <c r="J127" s="173">
        <v>371.8</v>
      </c>
      <c r="K127" s="163">
        <v>8</v>
      </c>
      <c r="L127" s="163">
        <v>3</v>
      </c>
      <c r="M127" s="163">
        <v>14</v>
      </c>
      <c r="N127" s="163">
        <v>0.4</v>
      </c>
      <c r="O127" s="163">
        <v>25</v>
      </c>
      <c r="P127" s="149">
        <v>0.4649402606894189</v>
      </c>
      <c r="Q127" s="180">
        <f t="shared" si="50"/>
        <v>-8.4</v>
      </c>
      <c r="R127" s="181">
        <f t="shared" si="51"/>
        <v>16.8</v>
      </c>
      <c r="S127" s="181">
        <v>5</v>
      </c>
      <c r="T127" s="182">
        <f t="shared" si="52"/>
        <v>0.4</v>
      </c>
      <c r="U127" s="182">
        <f t="shared" si="53"/>
        <v>3</v>
      </c>
      <c r="V127" s="182">
        <f t="shared" si="54"/>
        <v>14</v>
      </c>
      <c r="W127" s="183">
        <f t="shared" si="55"/>
        <v>3.8000000000000003</v>
      </c>
      <c r="X127" s="149" t="s">
        <v>504</v>
      </c>
      <c r="Y127" s="171">
        <f t="shared" si="56"/>
        <v>37.700000000000003</v>
      </c>
      <c r="Z127" s="151">
        <f t="shared" si="37"/>
        <v>292</v>
      </c>
      <c r="AA127" s="151">
        <f t="shared" si="38"/>
        <v>8</v>
      </c>
      <c r="AB127" s="147" t="s">
        <v>5492</v>
      </c>
      <c r="AC127" s="172">
        <f t="shared" si="57"/>
        <v>36.800000000000004</v>
      </c>
      <c r="AD127" s="153">
        <f t="shared" si="40"/>
        <v>0.51848590000000006</v>
      </c>
      <c r="AE127" s="153" t="s">
        <v>15460</v>
      </c>
      <c r="AF127" s="153" t="s">
        <v>10474</v>
      </c>
      <c r="AG127" s="153" t="s">
        <v>20421</v>
      </c>
      <c r="AH127" s="153" t="s">
        <v>25379</v>
      </c>
      <c r="AI127" s="151">
        <f t="shared" si="41"/>
        <v>10.7</v>
      </c>
      <c r="AJ127" s="171">
        <f t="shared" si="42"/>
        <v>6.4</v>
      </c>
      <c r="AK127" s="171">
        <f t="shared" si="58"/>
        <v>1</v>
      </c>
      <c r="AL127" s="171">
        <f t="shared" si="58"/>
        <v>7.6000000000000005</v>
      </c>
      <c r="AM127" s="171">
        <f t="shared" si="44"/>
        <v>0.60000000000000009</v>
      </c>
      <c r="AN127" s="171">
        <f t="shared" si="45"/>
        <v>1.4000000000000001</v>
      </c>
      <c r="AO127" s="147" t="s">
        <v>30340</v>
      </c>
      <c r="AP127" s="147" t="s">
        <v>35320</v>
      </c>
      <c r="AQ127" s="171">
        <f t="shared" si="46"/>
        <v>1.4000000000000001</v>
      </c>
      <c r="AR127" s="173">
        <f t="shared" si="59"/>
        <v>565.5</v>
      </c>
      <c r="AS127" s="173">
        <f t="shared" si="59"/>
        <v>371.8</v>
      </c>
      <c r="AT127" s="173" t="e">
        <f>ROUNDUP(#REF!/10,2)</f>
        <v>#REF!</v>
      </c>
      <c r="AU127" s="172" t="e">
        <f>AT127/5+0.1</f>
        <v>#REF!</v>
      </c>
      <c r="AV127" s="193" t="s">
        <v>39931</v>
      </c>
      <c r="BB127" s="174"/>
      <c r="BC127" s="174"/>
      <c r="BD127" s="174"/>
      <c r="BJ127" s="162">
        <v>0</v>
      </c>
      <c r="BY127" s="185">
        <v>373</v>
      </c>
      <c r="BZ127" s="186">
        <v>60.783000999999999</v>
      </c>
      <c r="CA127" s="186">
        <v>66.90419</v>
      </c>
      <c r="CB127" s="186">
        <v>61.266609000000003</v>
      </c>
      <c r="CC127" s="186">
        <v>119.85165000000001</v>
      </c>
      <c r="CD127" s="186">
        <v>101.58797</v>
      </c>
      <c r="CE127" s="186">
        <v>65.509308000000004</v>
      </c>
      <c r="CF127" s="186">
        <v>85.146491999999995</v>
      </c>
      <c r="CG127" s="186">
        <v>82.609382999999994</v>
      </c>
      <c r="CH127" s="186">
        <v>60.772044999999999</v>
      </c>
      <c r="CI127" s="186">
        <v>312.23989999999998</v>
      </c>
      <c r="CJ127" s="186">
        <v>174.46048999999999</v>
      </c>
      <c r="CK127" s="186">
        <v>77.426529000000002</v>
      </c>
      <c r="CL127" s="186">
        <v>340.69763</v>
      </c>
      <c r="CM127" s="186">
        <v>196.49332000000001</v>
      </c>
      <c r="CN127" s="186">
        <v>82.133506999999994</v>
      </c>
      <c r="CO127" s="186">
        <v>225.63985</v>
      </c>
      <c r="CP127" s="186">
        <v>140.50932</v>
      </c>
      <c r="CQ127" s="186">
        <v>66.352126999999996</v>
      </c>
      <c r="CR127" s="186">
        <v>166.53485000000001</v>
      </c>
      <c r="CS127" s="186">
        <v>113.77051</v>
      </c>
      <c r="CT127" s="186">
        <v>63.623328999999998</v>
      </c>
      <c r="CU127" s="186">
        <v>55.756019999999999</v>
      </c>
      <c r="CV127" s="186">
        <v>45.645519</v>
      </c>
      <c r="CW127" s="186">
        <v>48.489513000000002</v>
      </c>
      <c r="CX127" s="186">
        <v>59.889609999999998</v>
      </c>
      <c r="CY127" s="186">
        <v>58.503520999999999</v>
      </c>
      <c r="CZ127" s="186">
        <v>49.340015000000001</v>
      </c>
    </row>
    <row r="128" spans="1:104" s="149" customFormat="1">
      <c r="A128" s="149" t="s">
        <v>40041</v>
      </c>
      <c r="B128" s="149">
        <v>36.6</v>
      </c>
      <c r="C128" s="149">
        <v>0.33692129999999998</v>
      </c>
      <c r="D128" s="171">
        <v>0.4</v>
      </c>
      <c r="E128" s="171">
        <v>3.6</v>
      </c>
      <c r="F128" s="171">
        <v>2.4000000000000004</v>
      </c>
      <c r="G128" s="171">
        <v>0.60000000000000009</v>
      </c>
      <c r="H128" s="171">
        <v>1.6</v>
      </c>
      <c r="I128" s="173">
        <v>426.3</v>
      </c>
      <c r="J128" s="173">
        <v>396.20000000000005</v>
      </c>
      <c r="K128" s="163">
        <v>10</v>
      </c>
      <c r="L128" s="163">
        <v>3</v>
      </c>
      <c r="M128" s="163">
        <v>9</v>
      </c>
      <c r="N128" s="163">
        <v>0.8</v>
      </c>
      <c r="O128" s="163">
        <v>28</v>
      </c>
      <c r="P128" s="149">
        <v>0.84669952915922853</v>
      </c>
      <c r="Q128" s="180">
        <f t="shared" si="50"/>
        <v>-10.8</v>
      </c>
      <c r="R128" s="181">
        <f t="shared" si="51"/>
        <v>18.399999999999999</v>
      </c>
      <c r="S128" s="181">
        <v>5</v>
      </c>
      <c r="T128" s="182">
        <f t="shared" si="52"/>
        <v>0.8</v>
      </c>
      <c r="U128" s="182">
        <f t="shared" si="53"/>
        <v>3</v>
      </c>
      <c r="V128" s="182">
        <f t="shared" si="54"/>
        <v>9</v>
      </c>
      <c r="W128" s="183">
        <f t="shared" si="55"/>
        <v>5.4</v>
      </c>
      <c r="X128" s="149" t="s">
        <v>228</v>
      </c>
      <c r="Y128" s="171">
        <f t="shared" si="56"/>
        <v>37.6</v>
      </c>
      <c r="Z128" s="151">
        <f t="shared" si="37"/>
        <v>153</v>
      </c>
      <c r="AA128" s="151">
        <f t="shared" si="38"/>
        <v>8</v>
      </c>
      <c r="AB128" s="147" t="s">
        <v>5215</v>
      </c>
      <c r="AC128" s="172">
        <f t="shared" si="57"/>
        <v>36.6</v>
      </c>
      <c r="AD128" s="153">
        <f t="shared" si="40"/>
        <v>0.33692129999999998</v>
      </c>
      <c r="AE128" s="153" t="s">
        <v>15186</v>
      </c>
      <c r="AF128" s="153" t="s">
        <v>10199</v>
      </c>
      <c r="AG128" s="153" t="s">
        <v>20147</v>
      </c>
      <c r="AH128" s="153" t="s">
        <v>25106</v>
      </c>
      <c r="AI128" s="151">
        <f t="shared" si="41"/>
        <v>12.7</v>
      </c>
      <c r="AJ128" s="171">
        <f t="shared" si="42"/>
        <v>5.6</v>
      </c>
      <c r="AK128" s="171">
        <f t="shared" si="58"/>
        <v>0.4</v>
      </c>
      <c r="AL128" s="171">
        <f t="shared" si="58"/>
        <v>3.6</v>
      </c>
      <c r="AM128" s="171">
        <f t="shared" si="44"/>
        <v>1.6</v>
      </c>
      <c r="AN128" s="171">
        <f t="shared" si="45"/>
        <v>2.4000000000000004</v>
      </c>
      <c r="AO128" s="147" t="s">
        <v>30063</v>
      </c>
      <c r="AP128" s="147" t="s">
        <v>35044</v>
      </c>
      <c r="AQ128" s="171">
        <f t="shared" si="46"/>
        <v>0.60000000000000009</v>
      </c>
      <c r="AR128" s="173">
        <f t="shared" si="59"/>
        <v>426.3</v>
      </c>
      <c r="AS128" s="173">
        <f t="shared" si="59"/>
        <v>396.20000000000005</v>
      </c>
      <c r="AT128" s="173"/>
      <c r="AU128" s="172">
        <f>AC128/5+1</f>
        <v>8.32</v>
      </c>
      <c r="AV128" s="147" t="s">
        <v>39931</v>
      </c>
      <c r="AZ128" s="149">
        <v>152</v>
      </c>
      <c r="BA128" s="149">
        <v>-1</v>
      </c>
      <c r="BB128" s="174">
        <v>37.9</v>
      </c>
      <c r="BC128" s="174">
        <v>58.12</v>
      </c>
      <c r="BD128" s="174">
        <f>((1.092*8.3144*(BA128+273)*(LN(BB128)-1.013)/(0.93-(BA128+273)/(AZ128+273)))*((AZ128-AP128)/(AZ128-BA128))^0.383)*1000/BC128</f>
        <v>202763.15008334332</v>
      </c>
      <c r="BE128" s="184">
        <f>1-EXP(-2.63*(AW128/BD128)*(AZ128-BA128)*(1-((AZ128-AP128)/(AZ128-BA128))^0.38))</f>
        <v>0</v>
      </c>
      <c r="BF128" s="149">
        <f>AD128*AL128*AK128*AN128*AX128</f>
        <v>0</v>
      </c>
      <c r="BG128" s="149" t="e">
        <f>0.07*BF128*BE128/AY128</f>
        <v>#DIV/0!</v>
      </c>
      <c r="BH128" s="149">
        <f>(1-AD128)*AK128*AL128*AN128</f>
        <v>2.2915999872000006</v>
      </c>
      <c r="BI128" s="175" t="e">
        <f>MROUND(#REF!,0.1)/5</f>
        <v>#REF!</v>
      </c>
      <c r="BJ128" s="149">
        <v>0</v>
      </c>
      <c r="BK128" s="176">
        <f>CEILING(AN128,0.2)</f>
        <v>2.4000000000000004</v>
      </c>
      <c r="BL128" s="176">
        <f>AM128</f>
        <v>1.6</v>
      </c>
      <c r="BM128" s="176">
        <f>CEILING((1-AD128)*AN128,0.2)</f>
        <v>1.6</v>
      </c>
      <c r="BN128" s="161" t="e">
        <f>BH128+BG128</f>
        <v>#DIV/0!</v>
      </c>
      <c r="BW128" s="149">
        <f>Z128</f>
        <v>153</v>
      </c>
      <c r="BX128" s="161" t="e">
        <f>BG128/BH128</f>
        <v>#DIV/0!</v>
      </c>
      <c r="BY128" s="185">
        <v>96</v>
      </c>
      <c r="BZ128" s="186">
        <v>46.485343999999998</v>
      </c>
      <c r="CA128" s="186">
        <v>44.959690000000002</v>
      </c>
      <c r="CB128" s="186">
        <v>46.114437000000002</v>
      </c>
      <c r="CC128" s="186">
        <v>61.683940999999997</v>
      </c>
      <c r="CD128" s="186">
        <v>57.647140999999998</v>
      </c>
      <c r="CE128" s="186">
        <v>52.362445999999998</v>
      </c>
      <c r="CF128" s="186">
        <v>58.096069</v>
      </c>
      <c r="CG128" s="186">
        <v>54.757022999999997</v>
      </c>
      <c r="CH128" s="186">
        <v>50.933886999999999</v>
      </c>
      <c r="CI128" s="186">
        <v>154.82920999999999</v>
      </c>
      <c r="CJ128" s="186">
        <v>123.50257000000001</v>
      </c>
      <c r="CK128" s="186">
        <v>69.779471999999998</v>
      </c>
      <c r="CL128" s="186">
        <v>167.66121999999999</v>
      </c>
      <c r="CM128" s="186">
        <v>136.39337</v>
      </c>
      <c r="CN128" s="186">
        <v>72.625763000000006</v>
      </c>
      <c r="CO128" s="186">
        <v>125.72033999999999</v>
      </c>
      <c r="CP128" s="186">
        <v>104.49459</v>
      </c>
      <c r="CQ128" s="186">
        <v>60.275027999999999</v>
      </c>
      <c r="CR128" s="186">
        <v>115.95347</v>
      </c>
      <c r="CS128" s="186">
        <v>94.797943000000004</v>
      </c>
      <c r="CT128" s="186">
        <v>58.383803999999998</v>
      </c>
      <c r="CU128" s="186">
        <v>50.598185999999998</v>
      </c>
      <c r="CV128" s="186">
        <v>45.101500999999999</v>
      </c>
      <c r="CW128" s="186">
        <v>45.385917999999997</v>
      </c>
      <c r="CX128" s="186">
        <v>57.349719999999998</v>
      </c>
      <c r="CY128" s="186">
        <v>52.999732999999999</v>
      </c>
      <c r="CZ128" s="186">
        <v>45.266399</v>
      </c>
    </row>
    <row r="129" spans="1:104" s="149" customFormat="1">
      <c r="A129" s="149" t="s">
        <v>40433</v>
      </c>
      <c r="B129" s="149">
        <v>31.8</v>
      </c>
      <c r="C129" s="149">
        <v>0.68675649999999999</v>
      </c>
      <c r="D129" s="171">
        <v>2.2000000000000002</v>
      </c>
      <c r="E129" s="171">
        <v>9</v>
      </c>
      <c r="F129" s="171">
        <v>2</v>
      </c>
      <c r="G129" s="171">
        <v>1.2000000000000002</v>
      </c>
      <c r="H129" s="171">
        <v>0.60000000000000009</v>
      </c>
      <c r="I129" s="173">
        <v>548.6</v>
      </c>
      <c r="J129" s="173">
        <v>376.70000000000005</v>
      </c>
      <c r="K129" s="163">
        <v>15</v>
      </c>
      <c r="L129" s="163">
        <v>12</v>
      </c>
      <c r="M129" s="163">
        <v>15</v>
      </c>
      <c r="N129" s="163">
        <v>1.4000000000000001</v>
      </c>
      <c r="O129" s="163">
        <v>4</v>
      </c>
      <c r="P129" s="149">
        <v>1.4950888944711709</v>
      </c>
      <c r="Q129" s="180">
        <f t="shared" si="50"/>
        <v>-16.399999999999999</v>
      </c>
      <c r="R129" s="181">
        <f t="shared" si="51"/>
        <v>9.5</v>
      </c>
      <c r="S129" s="181">
        <v>5</v>
      </c>
      <c r="T129" s="182">
        <f t="shared" si="52"/>
        <v>1.4000000000000001</v>
      </c>
      <c r="U129" s="182">
        <f t="shared" si="53"/>
        <v>12</v>
      </c>
      <c r="V129" s="182">
        <f t="shared" si="54"/>
        <v>15</v>
      </c>
      <c r="W129" s="183">
        <f t="shared" si="55"/>
        <v>1</v>
      </c>
      <c r="X129" s="149" t="s">
        <v>620</v>
      </c>
      <c r="Y129" s="171">
        <f t="shared" si="56"/>
        <v>32.799999999999997</v>
      </c>
      <c r="Z129" s="151">
        <f t="shared" si="37"/>
        <v>276</v>
      </c>
      <c r="AA129" s="151">
        <f t="shared" si="38"/>
        <v>11</v>
      </c>
      <c r="AB129" s="147" t="s">
        <v>5608</v>
      </c>
      <c r="AC129" s="172">
        <f t="shared" si="57"/>
        <v>31.8</v>
      </c>
      <c r="AD129" s="153">
        <f t="shared" si="40"/>
        <v>0.68675649999999999</v>
      </c>
      <c r="AE129" s="153" t="s">
        <v>15575</v>
      </c>
      <c r="AF129" s="153" t="s">
        <v>10590</v>
      </c>
      <c r="AG129" s="153" t="s">
        <v>20536</v>
      </c>
      <c r="AH129" s="153" t="s">
        <v>25495</v>
      </c>
      <c r="AI129" s="151">
        <f t="shared" si="41"/>
        <v>10</v>
      </c>
      <c r="AJ129" s="171">
        <f t="shared" si="42"/>
        <v>6.2</v>
      </c>
      <c r="AK129" s="171">
        <f t="shared" si="58"/>
        <v>2.2000000000000002</v>
      </c>
      <c r="AL129" s="171">
        <f t="shared" si="58"/>
        <v>9</v>
      </c>
      <c r="AM129" s="171">
        <f t="shared" si="44"/>
        <v>0.60000000000000009</v>
      </c>
      <c r="AN129" s="171">
        <f t="shared" si="45"/>
        <v>2</v>
      </c>
      <c r="AO129" s="147" t="s">
        <v>30456</v>
      </c>
      <c r="AP129" s="147" t="s">
        <v>35436</v>
      </c>
      <c r="AQ129" s="171">
        <f t="shared" si="46"/>
        <v>1.2000000000000002</v>
      </c>
      <c r="AR129" s="173">
        <f t="shared" si="59"/>
        <v>548.6</v>
      </c>
      <c r="AS129" s="173">
        <f t="shared" si="59"/>
        <v>376.70000000000005</v>
      </c>
      <c r="AT129" s="173" t="e">
        <f>ROUNDUP(#REF!/10,2)</f>
        <v>#REF!</v>
      </c>
      <c r="AU129" s="172" t="e">
        <f>AT129/5+0.1</f>
        <v>#REF!</v>
      </c>
      <c r="AV129" s="193" t="s">
        <v>39931</v>
      </c>
      <c r="BB129" s="174"/>
      <c r="BC129" s="174"/>
      <c r="BD129" s="174"/>
      <c r="BJ129" s="162">
        <v>0</v>
      </c>
      <c r="BY129" s="185">
        <v>489</v>
      </c>
      <c r="BZ129" s="186">
        <v>66.963042999999999</v>
      </c>
      <c r="CA129" s="186">
        <v>69.571083000000002</v>
      </c>
      <c r="CB129" s="186">
        <v>81.682029999999997</v>
      </c>
      <c r="CC129" s="186">
        <v>89.042534000000003</v>
      </c>
      <c r="CD129" s="186">
        <v>84.696617000000003</v>
      </c>
      <c r="CE129" s="186">
        <v>117.93436</v>
      </c>
      <c r="CF129" s="186">
        <v>49.757182999999998</v>
      </c>
      <c r="CG129" s="186">
        <v>48.711554999999997</v>
      </c>
      <c r="CH129" s="186">
        <v>70.828011000000004</v>
      </c>
      <c r="CI129" s="186">
        <v>468.50155999999998</v>
      </c>
      <c r="CJ129" s="186">
        <v>414.49822999999998</v>
      </c>
      <c r="CK129" s="186">
        <v>295.57733000000002</v>
      </c>
      <c r="CL129" s="186">
        <v>446.69182999999998</v>
      </c>
      <c r="CM129" s="186">
        <v>398.73372999999998</v>
      </c>
      <c r="CN129" s="186">
        <v>286.20717999999999</v>
      </c>
      <c r="CO129" s="186">
        <v>215.62834000000001</v>
      </c>
      <c r="CP129" s="186">
        <v>194.05228</v>
      </c>
      <c r="CQ129" s="186">
        <v>139.85109</v>
      </c>
      <c r="CR129" s="186">
        <v>297.12484999999998</v>
      </c>
      <c r="CS129" s="186">
        <v>271.69524999999999</v>
      </c>
      <c r="CT129" s="186">
        <v>208.18976000000001</v>
      </c>
      <c r="CU129" s="186">
        <v>174.42346000000001</v>
      </c>
      <c r="CV129" s="186">
        <v>132.00647000000001</v>
      </c>
      <c r="CW129" s="186">
        <v>107.61579999999999</v>
      </c>
      <c r="CX129" s="186">
        <v>115.72629999999999</v>
      </c>
      <c r="CY129" s="186">
        <v>107.60132</v>
      </c>
      <c r="CZ129" s="186">
        <v>88.977279999999993</v>
      </c>
    </row>
    <row r="130" spans="1:104" s="149" customFormat="1">
      <c r="A130" s="149" t="s">
        <v>40085</v>
      </c>
      <c r="B130" s="149">
        <v>23.200000000000003</v>
      </c>
      <c r="C130" s="149">
        <v>0.50164090000000006</v>
      </c>
      <c r="D130" s="171">
        <v>2.8000000000000003</v>
      </c>
      <c r="E130" s="171">
        <v>5.6000000000000005</v>
      </c>
      <c r="F130" s="171">
        <v>2</v>
      </c>
      <c r="G130" s="171">
        <v>0</v>
      </c>
      <c r="H130" s="171">
        <v>1</v>
      </c>
      <c r="I130" s="173">
        <v>481.70000000000005</v>
      </c>
      <c r="J130" s="173">
        <v>365.40000000000003</v>
      </c>
      <c r="K130" s="163">
        <v>14</v>
      </c>
      <c r="L130" s="163">
        <v>13</v>
      </c>
      <c r="M130" s="163">
        <v>9</v>
      </c>
      <c r="N130" s="163">
        <v>2.2000000000000002</v>
      </c>
      <c r="O130" s="163">
        <v>4</v>
      </c>
      <c r="P130" s="149">
        <v>2.240308726614276</v>
      </c>
      <c r="Q130" s="180">
        <f t="shared" ref="Q130:Q161" si="60">-K130-N130</f>
        <v>-16.2</v>
      </c>
      <c r="R130" s="181">
        <f t="shared" ref="R130:R161" si="61">14.5-L130/2+W130</f>
        <v>9</v>
      </c>
      <c r="S130" s="181">
        <v>5</v>
      </c>
      <c r="T130" s="182">
        <f t="shared" ref="T130:T161" si="62">N130</f>
        <v>2.2000000000000002</v>
      </c>
      <c r="U130" s="182">
        <f t="shared" ref="U130:U161" si="63">L130</f>
        <v>13</v>
      </c>
      <c r="V130" s="182">
        <f t="shared" ref="V130:V161" si="64">M130</f>
        <v>9</v>
      </c>
      <c r="W130" s="183">
        <f t="shared" ref="W130:W161" si="65">MROUND(K130*TAN(RADIANS(O130)),0.2)</f>
        <v>1</v>
      </c>
      <c r="X130" s="149" t="s">
        <v>272</v>
      </c>
      <c r="Y130" s="171">
        <f t="shared" ref="Y130:Y161" si="66">MROUND(X130,0.1)+1+BJ130</f>
        <v>24.1</v>
      </c>
      <c r="Z130" s="151">
        <f t="shared" ref="Z130:Z193" si="67">MROUND(AO130,1)</f>
        <v>209</v>
      </c>
      <c r="AA130" s="151">
        <f t="shared" ref="AA130:AA193" si="68">MROUND(SQRT(((AL130*AK130*AM130)/MAX(AK130,AL130,AM130)))*10,1)</f>
        <v>17</v>
      </c>
      <c r="AB130" s="147" t="s">
        <v>5259</v>
      </c>
      <c r="AC130" s="172">
        <f t="shared" ref="AC130:AC161" si="69">ROUNDUP(X130,1)</f>
        <v>23.200000000000003</v>
      </c>
      <c r="AD130" s="153">
        <f t="shared" ref="AD130:AD193" si="70">AB130/100</f>
        <v>0.50164090000000006</v>
      </c>
      <c r="AE130" s="153" t="s">
        <v>15230</v>
      </c>
      <c r="AF130" s="153" t="s">
        <v>10242</v>
      </c>
      <c r="AG130" s="153" t="s">
        <v>20191</v>
      </c>
      <c r="AH130" s="153" t="s">
        <v>25149</v>
      </c>
      <c r="AI130" s="151">
        <f t="shared" ref="AI130:AI193" si="71">14.5-AL130/2</f>
        <v>11.7</v>
      </c>
      <c r="AJ130" s="171">
        <f t="shared" ref="AJ130:AJ193" si="72">MROUND(AH130,0.2)+5</f>
        <v>5</v>
      </c>
      <c r="AK130" s="171">
        <f t="shared" si="58"/>
        <v>2.8000000000000003</v>
      </c>
      <c r="AL130" s="171">
        <f t="shared" si="58"/>
        <v>5.6000000000000005</v>
      </c>
      <c r="AM130" s="171">
        <f t="shared" ref="AM130:AM193" si="73">IF(BJ130&gt;0,CEILING((1-AD130)*AN130,0.2),IF(MROUND((1-AD130)*AN130,0.2)&lt;0.2,MROUND((1-AD130)*AN130,0.2)+0.2, MROUND((1-AD130)*AN130,0.2)))</f>
        <v>1</v>
      </c>
      <c r="AN130" s="171">
        <f t="shared" ref="AN130:AN193" si="74">MROUND(AG130,0.2)</f>
        <v>2</v>
      </c>
      <c r="AO130" s="147" t="s">
        <v>30107</v>
      </c>
      <c r="AP130" s="147" t="s">
        <v>35087</v>
      </c>
      <c r="AQ130" s="171">
        <f t="shared" ref="AQ130:AQ193" si="75">MROUND(AH130,0.2)</f>
        <v>0</v>
      </c>
      <c r="AR130" s="173">
        <f t="shared" si="59"/>
        <v>481.70000000000005</v>
      </c>
      <c r="AS130" s="173">
        <f t="shared" si="59"/>
        <v>365.40000000000003</v>
      </c>
      <c r="AT130" s="173"/>
      <c r="AU130" s="172">
        <f>AC130/5+1</f>
        <v>5.6400000000000006</v>
      </c>
      <c r="AV130" s="147" t="s">
        <v>39931</v>
      </c>
      <c r="AZ130" s="149">
        <v>152</v>
      </c>
      <c r="BA130" s="149">
        <v>-1</v>
      </c>
      <c r="BB130" s="174">
        <v>37.9</v>
      </c>
      <c r="BC130" s="174">
        <v>58.12</v>
      </c>
      <c r="BD130" s="174">
        <f>((1.092*8.3144*(BA130+273)*(LN(BB130)-1.013)/(0.93-(BA130+273)/(AZ130+273)))*((AZ130-AP130)/(AZ130-BA130))^0.383)*1000/BC130</f>
        <v>267894.45771477988</v>
      </c>
      <c r="BE130" s="184">
        <f>1-EXP(-2.63*(AW130/BD130)*(AZ130-BA130)*(1-((AZ130-AP130)/(AZ130-BA130))^0.38))</f>
        <v>0</v>
      </c>
      <c r="BF130" s="149">
        <f>AD130*AL130*AK130*AN130*AX130</f>
        <v>0</v>
      </c>
      <c r="BG130" s="149" t="e">
        <f>0.07*BF130*BE130/AY130</f>
        <v>#DIV/0!</v>
      </c>
      <c r="BH130" s="149">
        <f>(1-AD130)*AK130*AL130*AN130</f>
        <v>15.628541376000001</v>
      </c>
      <c r="BI130" s="175" t="e">
        <f>MROUND(#REF!,0.1)/5</f>
        <v>#REF!</v>
      </c>
      <c r="BJ130" s="162">
        <v>0</v>
      </c>
      <c r="BK130" s="176">
        <f>CEILING(AN130,0.2)</f>
        <v>2</v>
      </c>
      <c r="BL130" s="176">
        <f>AM130</f>
        <v>1</v>
      </c>
      <c r="BM130" s="176">
        <f>CEILING((1-AD130)*AN130,0.2)</f>
        <v>1</v>
      </c>
      <c r="BN130" s="161" t="e">
        <f>BH130+BG130</f>
        <v>#DIV/0!</v>
      </c>
      <c r="BW130" s="149">
        <f>Z130</f>
        <v>209</v>
      </c>
      <c r="BX130" s="161" t="e">
        <f>BG130/BH130</f>
        <v>#DIV/0!</v>
      </c>
      <c r="BY130" s="185">
        <v>140</v>
      </c>
      <c r="BZ130" s="186">
        <v>78.132553000000001</v>
      </c>
      <c r="CA130" s="186">
        <v>78.318793999999997</v>
      </c>
      <c r="CB130" s="186">
        <v>143.44862000000001</v>
      </c>
      <c r="CC130" s="186">
        <v>124.85621999999999</v>
      </c>
      <c r="CD130" s="186">
        <v>127.97665000000001</v>
      </c>
      <c r="CE130" s="186">
        <v>85.604515000000006</v>
      </c>
      <c r="CF130" s="186">
        <v>73.854202000000001</v>
      </c>
      <c r="CG130" s="186">
        <v>64.639954000000003</v>
      </c>
      <c r="CH130" s="186">
        <v>75.295815000000005</v>
      </c>
      <c r="CI130" s="186">
        <v>423.22473000000002</v>
      </c>
      <c r="CJ130" s="186">
        <v>410.86989999999997</v>
      </c>
      <c r="CK130" s="186">
        <v>279.54761000000002</v>
      </c>
      <c r="CL130" s="186">
        <v>343.81509</v>
      </c>
      <c r="CM130" s="186">
        <v>337.94182999999998</v>
      </c>
      <c r="CN130" s="186">
        <v>189.48166000000001</v>
      </c>
      <c r="CO130" s="186">
        <v>259.12259</v>
      </c>
      <c r="CP130" s="186">
        <v>253.55298999999999</v>
      </c>
      <c r="CQ130" s="186">
        <v>154.23905999999999</v>
      </c>
      <c r="CR130" s="186">
        <v>319.31461000000002</v>
      </c>
      <c r="CS130" s="186">
        <v>310.20184</v>
      </c>
      <c r="CT130" s="186">
        <v>240.59145000000001</v>
      </c>
      <c r="CU130" s="186">
        <v>221.59276</v>
      </c>
      <c r="CV130" s="186">
        <v>127.42534000000001</v>
      </c>
      <c r="CW130" s="186">
        <v>111.58865</v>
      </c>
      <c r="CX130" s="186">
        <v>120.34241</v>
      </c>
      <c r="CY130" s="186">
        <v>117.33886</v>
      </c>
      <c r="CZ130" s="186">
        <v>100.60259000000001</v>
      </c>
    </row>
    <row r="131" spans="1:104" s="149" customFormat="1">
      <c r="A131" s="149" t="s">
        <v>40108</v>
      </c>
      <c r="B131" s="149">
        <v>30.700000000000003</v>
      </c>
      <c r="C131" s="149">
        <v>0.33240219999999998</v>
      </c>
      <c r="D131" s="171">
        <v>2.6</v>
      </c>
      <c r="E131" s="171">
        <v>7</v>
      </c>
      <c r="F131" s="171">
        <v>1.2000000000000002</v>
      </c>
      <c r="G131" s="171">
        <v>0.2</v>
      </c>
      <c r="H131" s="171">
        <v>0.8</v>
      </c>
      <c r="I131" s="173">
        <v>356.1</v>
      </c>
      <c r="J131" s="173">
        <v>385.6</v>
      </c>
      <c r="K131" s="163">
        <v>20</v>
      </c>
      <c r="L131" s="163">
        <v>11</v>
      </c>
      <c r="M131" s="163">
        <v>13</v>
      </c>
      <c r="N131" s="163">
        <v>2.8000000000000003</v>
      </c>
      <c r="O131" s="163">
        <v>23</v>
      </c>
      <c r="P131" s="149">
        <v>2.8716362589494451</v>
      </c>
      <c r="Q131" s="180">
        <f t="shared" si="60"/>
        <v>-22.8</v>
      </c>
      <c r="R131" s="181">
        <f t="shared" si="61"/>
        <v>17.399999999999999</v>
      </c>
      <c r="S131" s="181">
        <v>5</v>
      </c>
      <c r="T131" s="182">
        <f t="shared" si="62"/>
        <v>2.8000000000000003</v>
      </c>
      <c r="U131" s="182">
        <f t="shared" si="63"/>
        <v>11</v>
      </c>
      <c r="V131" s="182">
        <f t="shared" si="64"/>
        <v>13</v>
      </c>
      <c r="W131" s="183">
        <f t="shared" si="65"/>
        <v>8.4</v>
      </c>
      <c r="X131" s="149" t="s">
        <v>296</v>
      </c>
      <c r="Y131" s="171">
        <f t="shared" si="66"/>
        <v>31.6</v>
      </c>
      <c r="Z131" s="151">
        <f t="shared" si="67"/>
        <v>83</v>
      </c>
      <c r="AA131" s="151">
        <f t="shared" si="68"/>
        <v>14</v>
      </c>
      <c r="AB131" s="147" t="s">
        <v>5283</v>
      </c>
      <c r="AC131" s="172">
        <f t="shared" si="69"/>
        <v>30.700000000000003</v>
      </c>
      <c r="AD131" s="153">
        <f t="shared" si="70"/>
        <v>0.33240219999999998</v>
      </c>
      <c r="AE131" s="153" t="s">
        <v>15254</v>
      </c>
      <c r="AF131" s="153" t="s">
        <v>10266</v>
      </c>
      <c r="AG131" s="153" t="s">
        <v>20214</v>
      </c>
      <c r="AH131" s="153" t="s">
        <v>25173</v>
      </c>
      <c r="AI131" s="151">
        <f t="shared" si="71"/>
        <v>11</v>
      </c>
      <c r="AJ131" s="171">
        <f t="shared" si="72"/>
        <v>5.2</v>
      </c>
      <c r="AK131" s="171">
        <f t="shared" si="58"/>
        <v>2.6</v>
      </c>
      <c r="AL131" s="171">
        <f t="shared" si="58"/>
        <v>7</v>
      </c>
      <c r="AM131" s="171">
        <f t="shared" si="73"/>
        <v>0.8</v>
      </c>
      <c r="AN131" s="171">
        <f t="shared" si="74"/>
        <v>1.2000000000000002</v>
      </c>
      <c r="AO131" s="147" t="s">
        <v>30131</v>
      </c>
      <c r="AP131" s="147" t="s">
        <v>35111</v>
      </c>
      <c r="AQ131" s="171">
        <f t="shared" si="75"/>
        <v>0.2</v>
      </c>
      <c r="AR131" s="173">
        <f t="shared" si="59"/>
        <v>356.1</v>
      </c>
      <c r="AS131" s="173">
        <f t="shared" si="59"/>
        <v>385.6</v>
      </c>
      <c r="AT131" s="173"/>
      <c r="AU131" s="172">
        <f>AC131/5+1</f>
        <v>7.1400000000000006</v>
      </c>
      <c r="AV131" s="147" t="s">
        <v>39931</v>
      </c>
      <c r="AZ131" s="149">
        <v>152</v>
      </c>
      <c r="BA131" s="149">
        <v>-1</v>
      </c>
      <c r="BB131" s="174">
        <v>37.9</v>
      </c>
      <c r="BC131" s="174">
        <v>58.12</v>
      </c>
      <c r="BD131" s="174">
        <f>((1.092*8.3144*(BA131+273)*(LN(BB131)-1.013)/(0.93-(BA131+273)/(AZ131+273)))*((AZ131-AP131)/(AZ131-BA131))^0.383)*1000/BC131</f>
        <v>228582.12633706446</v>
      </c>
      <c r="BE131" s="184">
        <f>1-EXP(-2.63*(AW131/BD131)*(AZ131-BA131)*(1-((AZ131-AP131)/(AZ131-BA131))^0.38))</f>
        <v>0</v>
      </c>
      <c r="BF131" s="149">
        <f>AD131*AL131*AK131*AN131*AX131</f>
        <v>0</v>
      </c>
      <c r="BG131" s="149" t="e">
        <f>0.07*BF131*BE131/AY131</f>
        <v>#DIV/0!</v>
      </c>
      <c r="BH131" s="149">
        <f>(1-AD131)*AK131*AL131*AN131</f>
        <v>14.580335952000002</v>
      </c>
      <c r="BI131" s="175" t="e">
        <f>MROUND(#REF!,0.1)/5</f>
        <v>#REF!</v>
      </c>
      <c r="BJ131" s="162">
        <v>0</v>
      </c>
      <c r="BK131" s="176">
        <f>CEILING(AN131,0.2)</f>
        <v>1.2000000000000002</v>
      </c>
      <c r="BL131" s="176">
        <f>AM131</f>
        <v>0.8</v>
      </c>
      <c r="BM131" s="176">
        <f>CEILING((1-AD131)*AN131,0.2)</f>
        <v>1</v>
      </c>
      <c r="BN131" s="161" t="e">
        <f>BH131+BG131</f>
        <v>#DIV/0!</v>
      </c>
      <c r="BW131" s="149">
        <f>Z131</f>
        <v>83</v>
      </c>
      <c r="BX131" s="161" t="e">
        <f>BG131/BH131</f>
        <v>#DIV/0!</v>
      </c>
      <c r="BY131" s="185">
        <v>164</v>
      </c>
      <c r="BZ131" s="186">
        <v>64.911338999999998</v>
      </c>
      <c r="CA131" s="186">
        <v>63.712905999999997</v>
      </c>
      <c r="CB131" s="186">
        <v>87.997589000000005</v>
      </c>
      <c r="CC131" s="186">
        <v>60.960777</v>
      </c>
      <c r="CD131" s="186">
        <v>72.847945999999993</v>
      </c>
      <c r="CE131" s="186">
        <v>71.285315999999995</v>
      </c>
      <c r="CF131" s="186">
        <v>50.804493000000001</v>
      </c>
      <c r="CG131" s="186">
        <v>51.960751000000002</v>
      </c>
      <c r="CH131" s="186">
        <v>78.342483999999999</v>
      </c>
      <c r="CI131" s="186">
        <v>196.06734</v>
      </c>
      <c r="CJ131" s="186">
        <v>186.74275</v>
      </c>
      <c r="CK131" s="186">
        <v>130.84211999999999</v>
      </c>
      <c r="CL131" s="186">
        <v>258.78667999999999</v>
      </c>
      <c r="CM131" s="186">
        <v>246.24571</v>
      </c>
      <c r="CN131" s="186">
        <v>140.93926999999999</v>
      </c>
      <c r="CO131" s="186">
        <v>162.47745</v>
      </c>
      <c r="CP131" s="186">
        <v>156.18360999999999</v>
      </c>
      <c r="CQ131" s="186">
        <v>109.36449</v>
      </c>
      <c r="CR131" s="186">
        <v>142.13002</v>
      </c>
      <c r="CS131" s="186">
        <v>136.66392999999999</v>
      </c>
      <c r="CT131" s="186">
        <v>115.61118</v>
      </c>
      <c r="CU131" s="186">
        <v>114.77038</v>
      </c>
      <c r="CV131" s="186">
        <v>98.144958000000003</v>
      </c>
      <c r="CW131" s="186">
        <v>97.931838999999997</v>
      </c>
      <c r="CX131" s="186">
        <v>95.673598999999996</v>
      </c>
      <c r="CY131" s="186">
        <v>94.305710000000005</v>
      </c>
      <c r="CZ131" s="186">
        <v>94.821121000000005</v>
      </c>
    </row>
    <row r="132" spans="1:104" s="149" customFormat="1">
      <c r="A132" s="149" t="s">
        <v>40399</v>
      </c>
      <c r="B132" s="149">
        <v>25</v>
      </c>
      <c r="C132" s="149">
        <v>0.3931152</v>
      </c>
      <c r="D132" s="171">
        <v>2</v>
      </c>
      <c r="E132" s="171">
        <v>3.2</v>
      </c>
      <c r="F132" s="171">
        <v>2.4000000000000004</v>
      </c>
      <c r="G132" s="171">
        <v>0.60000000000000009</v>
      </c>
      <c r="H132" s="171">
        <v>1.4000000000000001</v>
      </c>
      <c r="I132" s="173">
        <v>470.8</v>
      </c>
      <c r="J132" s="173">
        <v>295.70000000000005</v>
      </c>
      <c r="K132" s="163">
        <v>15</v>
      </c>
      <c r="L132" s="163">
        <v>15</v>
      </c>
      <c r="M132" s="163">
        <v>4</v>
      </c>
      <c r="N132" s="163">
        <v>2</v>
      </c>
      <c r="O132" s="163">
        <v>5</v>
      </c>
      <c r="P132" s="149">
        <v>1.9093488380948913</v>
      </c>
      <c r="Q132" s="180">
        <f t="shared" si="60"/>
        <v>-17</v>
      </c>
      <c r="R132" s="181">
        <f t="shared" si="61"/>
        <v>8.4</v>
      </c>
      <c r="S132" s="181">
        <v>5</v>
      </c>
      <c r="T132" s="182">
        <f t="shared" si="62"/>
        <v>2</v>
      </c>
      <c r="U132" s="182">
        <f t="shared" si="63"/>
        <v>15</v>
      </c>
      <c r="V132" s="182">
        <f t="shared" si="64"/>
        <v>4</v>
      </c>
      <c r="W132" s="183">
        <f t="shared" si="65"/>
        <v>1.4000000000000001</v>
      </c>
      <c r="X132" s="149" t="s">
        <v>586</v>
      </c>
      <c r="Y132" s="171">
        <f t="shared" si="66"/>
        <v>26</v>
      </c>
      <c r="Z132" s="151">
        <f t="shared" si="67"/>
        <v>198</v>
      </c>
      <c r="AA132" s="151">
        <f t="shared" si="68"/>
        <v>17</v>
      </c>
      <c r="AB132" s="147" t="s">
        <v>5574</v>
      </c>
      <c r="AC132" s="172">
        <f t="shared" si="69"/>
        <v>25</v>
      </c>
      <c r="AD132" s="153">
        <f t="shared" si="70"/>
        <v>0.3931152</v>
      </c>
      <c r="AE132" s="153" t="s">
        <v>15541</v>
      </c>
      <c r="AF132" s="153" t="s">
        <v>10556</v>
      </c>
      <c r="AG132" s="153" t="s">
        <v>20502</v>
      </c>
      <c r="AH132" s="153" t="s">
        <v>25461</v>
      </c>
      <c r="AI132" s="151">
        <f t="shared" si="71"/>
        <v>12.9</v>
      </c>
      <c r="AJ132" s="171">
        <f t="shared" si="72"/>
        <v>5.6</v>
      </c>
      <c r="AK132" s="171">
        <f t="shared" si="58"/>
        <v>2</v>
      </c>
      <c r="AL132" s="171">
        <f t="shared" si="58"/>
        <v>3.2</v>
      </c>
      <c r="AM132" s="171">
        <f t="shared" si="73"/>
        <v>1.4000000000000001</v>
      </c>
      <c r="AN132" s="171">
        <f t="shared" si="74"/>
        <v>2.4000000000000004</v>
      </c>
      <c r="AO132" s="147" t="s">
        <v>30422</v>
      </c>
      <c r="AP132" s="147" t="s">
        <v>35402</v>
      </c>
      <c r="AQ132" s="171">
        <f t="shared" si="75"/>
        <v>0.60000000000000009</v>
      </c>
      <c r="AR132" s="173">
        <f t="shared" si="59"/>
        <v>470.8</v>
      </c>
      <c r="AS132" s="173">
        <f t="shared" si="59"/>
        <v>295.70000000000005</v>
      </c>
      <c r="AT132" s="173" t="e">
        <f>ROUNDUP(#REF!/10,2)</f>
        <v>#REF!</v>
      </c>
      <c r="AU132" s="172" t="e">
        <f>AT132/5+0.1</f>
        <v>#REF!</v>
      </c>
      <c r="AV132" s="193" t="s">
        <v>39931</v>
      </c>
      <c r="BB132" s="174"/>
      <c r="BC132" s="174"/>
      <c r="BD132" s="174"/>
      <c r="BJ132" s="162">
        <v>0</v>
      </c>
      <c r="BY132" s="185">
        <v>455</v>
      </c>
      <c r="BZ132" s="186">
        <v>74.831581</v>
      </c>
      <c r="CA132" s="186">
        <v>89.638496000000004</v>
      </c>
      <c r="CB132" s="186">
        <v>121.31985</v>
      </c>
      <c r="CC132" s="186">
        <v>109.90199</v>
      </c>
      <c r="CD132" s="186">
        <v>94.469832999999994</v>
      </c>
      <c r="CE132" s="186">
        <v>43.976719000000003</v>
      </c>
      <c r="CF132" s="186">
        <v>53.401096000000003</v>
      </c>
      <c r="CG132" s="186">
        <v>55.450634000000001</v>
      </c>
      <c r="CH132" s="186">
        <v>64.970771999999997</v>
      </c>
      <c r="CI132" s="186">
        <v>284.03805999999997</v>
      </c>
      <c r="CJ132" s="186">
        <v>270.93378000000001</v>
      </c>
      <c r="CK132" s="186">
        <v>228.32683</v>
      </c>
      <c r="CL132" s="186">
        <v>254.25326999999999</v>
      </c>
      <c r="CM132" s="186">
        <v>242.30058</v>
      </c>
      <c r="CN132" s="186">
        <v>172.69105999999999</v>
      </c>
      <c r="CO132" s="186">
        <v>151.72739999999999</v>
      </c>
      <c r="CP132" s="186">
        <v>146.49243000000001</v>
      </c>
      <c r="CQ132" s="186">
        <v>121.30979000000001</v>
      </c>
      <c r="CR132" s="186">
        <v>212.97832</v>
      </c>
      <c r="CS132" s="186">
        <v>207.02306999999999</v>
      </c>
      <c r="CT132" s="186">
        <v>190.16947999999999</v>
      </c>
      <c r="CU132" s="186">
        <v>173.03460999999999</v>
      </c>
      <c r="CV132" s="186">
        <v>104.93172</v>
      </c>
      <c r="CW132" s="186">
        <v>89.356955999999997</v>
      </c>
      <c r="CX132" s="186">
        <v>88.597588000000002</v>
      </c>
      <c r="CY132" s="186">
        <v>86.193314000000001</v>
      </c>
      <c r="CZ132" s="186">
        <v>88.831978000000007</v>
      </c>
    </row>
    <row r="133" spans="1:104" s="149" customFormat="1">
      <c r="A133" s="149" t="s">
        <v>40167</v>
      </c>
      <c r="B133" s="149">
        <v>13.2</v>
      </c>
      <c r="C133" s="149">
        <v>0.70998679999999992</v>
      </c>
      <c r="D133" s="171">
        <v>3</v>
      </c>
      <c r="E133" s="171">
        <v>8.4</v>
      </c>
      <c r="F133" s="171">
        <v>2.4000000000000004</v>
      </c>
      <c r="G133" s="171">
        <v>0.4</v>
      </c>
      <c r="H133" s="171">
        <v>0.8</v>
      </c>
      <c r="I133" s="173">
        <v>404.3</v>
      </c>
      <c r="J133" s="173">
        <v>371.3</v>
      </c>
      <c r="K133" s="163">
        <v>8</v>
      </c>
      <c r="L133" s="163">
        <v>6</v>
      </c>
      <c r="M133" s="163">
        <v>7</v>
      </c>
      <c r="N133" s="163">
        <v>1.6</v>
      </c>
      <c r="O133" s="163">
        <v>30</v>
      </c>
      <c r="P133" s="149">
        <v>1.549850327889041</v>
      </c>
      <c r="Q133" s="180">
        <f t="shared" si="60"/>
        <v>-9.6</v>
      </c>
      <c r="R133" s="181">
        <f t="shared" si="61"/>
        <v>16.100000000000001</v>
      </c>
      <c r="S133" s="181">
        <v>5</v>
      </c>
      <c r="T133" s="182">
        <f t="shared" si="62"/>
        <v>1.6</v>
      </c>
      <c r="U133" s="182">
        <f t="shared" si="63"/>
        <v>6</v>
      </c>
      <c r="V133" s="182">
        <f t="shared" si="64"/>
        <v>7</v>
      </c>
      <c r="W133" s="183">
        <f t="shared" si="65"/>
        <v>4.6000000000000005</v>
      </c>
      <c r="X133" s="149" t="s">
        <v>355</v>
      </c>
      <c r="Y133" s="171">
        <f t="shared" si="66"/>
        <v>26.6</v>
      </c>
      <c r="Z133" s="151">
        <f t="shared" si="67"/>
        <v>131</v>
      </c>
      <c r="AA133" s="151">
        <f t="shared" si="68"/>
        <v>15</v>
      </c>
      <c r="AB133" s="147" t="s">
        <v>5342</v>
      </c>
      <c r="AC133" s="172">
        <f t="shared" si="69"/>
        <v>13.2</v>
      </c>
      <c r="AD133" s="153">
        <f t="shared" si="70"/>
        <v>0.70998679999999992</v>
      </c>
      <c r="AE133" s="153" t="s">
        <v>15311</v>
      </c>
      <c r="AF133" s="153" t="s">
        <v>10325</v>
      </c>
      <c r="AG133" s="153" t="s">
        <v>20271</v>
      </c>
      <c r="AH133" s="153" t="s">
        <v>25231</v>
      </c>
      <c r="AI133" s="151">
        <f t="shared" si="71"/>
        <v>10.3</v>
      </c>
      <c r="AJ133" s="171">
        <f t="shared" si="72"/>
        <v>5.4</v>
      </c>
      <c r="AK133" s="171">
        <f t="shared" si="58"/>
        <v>3</v>
      </c>
      <c r="AL133" s="171">
        <f t="shared" si="58"/>
        <v>8.4</v>
      </c>
      <c r="AM133" s="171">
        <f t="shared" si="73"/>
        <v>0.8</v>
      </c>
      <c r="AN133" s="171">
        <f t="shared" si="74"/>
        <v>2.4000000000000004</v>
      </c>
      <c r="AO133" s="147" t="s">
        <v>30190</v>
      </c>
      <c r="AP133" s="147" t="s">
        <v>35170</v>
      </c>
      <c r="AQ133" s="171">
        <f t="shared" si="75"/>
        <v>0.4</v>
      </c>
      <c r="AR133" s="173">
        <f t="shared" si="59"/>
        <v>404.3</v>
      </c>
      <c r="AS133" s="173">
        <f t="shared" si="59"/>
        <v>371.3</v>
      </c>
      <c r="AT133" s="173" t="e">
        <f>ROUNDUP(#REF!/10,2)</f>
        <v>#REF!</v>
      </c>
      <c r="AU133" s="172" t="e">
        <f>AT133/5+0.1</f>
        <v>#REF!</v>
      </c>
      <c r="AV133" s="147" t="s">
        <v>39932</v>
      </c>
      <c r="BB133" s="174"/>
      <c r="BC133" s="174"/>
      <c r="BD133" s="174"/>
      <c r="BJ133" s="108">
        <v>12.5</v>
      </c>
      <c r="BY133" s="185">
        <v>223</v>
      </c>
      <c r="BZ133" s="161">
        <v>69.024231</v>
      </c>
      <c r="CA133" s="161">
        <v>75.504035999999999</v>
      </c>
      <c r="CB133" s="161">
        <v>148.63782</v>
      </c>
      <c r="CC133" s="161">
        <v>140.95393000000001</v>
      </c>
      <c r="CD133" s="161">
        <v>167.52753999999999</v>
      </c>
      <c r="CE133" s="161">
        <v>144.49973</v>
      </c>
      <c r="CF133" s="161">
        <v>104.87090999999999</v>
      </c>
      <c r="CG133" s="161">
        <v>124.03162</v>
      </c>
      <c r="CH133" s="161">
        <v>143.77499</v>
      </c>
      <c r="CI133" s="161">
        <v>541.38860999999997</v>
      </c>
      <c r="CJ133" s="161">
        <v>520.54552999999999</v>
      </c>
      <c r="CK133" s="161">
        <v>373.35449</v>
      </c>
      <c r="CL133" s="161">
        <v>566.45501999999999</v>
      </c>
      <c r="CM133" s="161">
        <v>563.02386000000001</v>
      </c>
      <c r="CN133" s="161">
        <v>364.16030999999998</v>
      </c>
      <c r="CO133" s="161">
        <v>310.37459999999999</v>
      </c>
      <c r="CP133" s="161">
        <v>312.08508</v>
      </c>
      <c r="CQ133" s="161">
        <v>241.1925</v>
      </c>
      <c r="CR133" s="161">
        <v>337.80230999999998</v>
      </c>
      <c r="CS133" s="161">
        <v>338.35608000000002</v>
      </c>
      <c r="CT133" s="161">
        <v>276.64731</v>
      </c>
      <c r="CU133" s="161">
        <v>207.09417999999999</v>
      </c>
      <c r="CV133" s="161">
        <v>165.2373</v>
      </c>
      <c r="CW133" s="161">
        <v>163.65584000000001</v>
      </c>
      <c r="CX133" s="161">
        <v>139.38522</v>
      </c>
      <c r="CY133" s="161">
        <v>140.89075</v>
      </c>
      <c r="CZ133" s="161">
        <v>158.18767</v>
      </c>
    </row>
    <row r="134" spans="1:104" s="149" customFormat="1">
      <c r="A134" s="149" t="s">
        <v>40037</v>
      </c>
      <c r="B134" s="149">
        <v>8.6</v>
      </c>
      <c r="C134" s="149">
        <v>0.38839610000000002</v>
      </c>
      <c r="D134" s="171">
        <v>1.4000000000000001</v>
      </c>
      <c r="E134" s="171">
        <v>8.6</v>
      </c>
      <c r="F134" s="171">
        <v>2.2000000000000002</v>
      </c>
      <c r="G134" s="171">
        <v>0.60000000000000009</v>
      </c>
      <c r="H134" s="171">
        <v>1.4000000000000001</v>
      </c>
      <c r="I134" s="173">
        <v>308.3</v>
      </c>
      <c r="J134" s="173">
        <v>403.20000000000005</v>
      </c>
      <c r="K134" s="163">
        <v>18</v>
      </c>
      <c r="L134" s="163">
        <v>9</v>
      </c>
      <c r="M134" s="163">
        <v>5</v>
      </c>
      <c r="N134" s="163">
        <v>1.4000000000000001</v>
      </c>
      <c r="O134" s="163">
        <v>15</v>
      </c>
      <c r="P134" s="149">
        <v>1.4906522627740322</v>
      </c>
      <c r="Q134" s="180">
        <f t="shared" si="60"/>
        <v>-19.399999999999999</v>
      </c>
      <c r="R134" s="181">
        <f t="shared" si="61"/>
        <v>14.8</v>
      </c>
      <c r="S134" s="181">
        <v>5</v>
      </c>
      <c r="T134" s="182">
        <f t="shared" si="62"/>
        <v>1.4000000000000001</v>
      </c>
      <c r="U134" s="182">
        <f t="shared" si="63"/>
        <v>9</v>
      </c>
      <c r="V134" s="182">
        <f t="shared" si="64"/>
        <v>5</v>
      </c>
      <c r="W134" s="183">
        <f t="shared" si="65"/>
        <v>4.8000000000000007</v>
      </c>
      <c r="X134" s="149" t="s">
        <v>224</v>
      </c>
      <c r="Y134" s="171">
        <f t="shared" si="66"/>
        <v>13</v>
      </c>
      <c r="Z134" s="151">
        <f t="shared" si="67"/>
        <v>35</v>
      </c>
      <c r="AA134" s="151">
        <f t="shared" si="68"/>
        <v>14</v>
      </c>
      <c r="AB134" s="147" t="s">
        <v>5211</v>
      </c>
      <c r="AC134" s="172">
        <f t="shared" si="69"/>
        <v>8.6</v>
      </c>
      <c r="AD134" s="153">
        <f t="shared" si="70"/>
        <v>0.38839610000000002</v>
      </c>
      <c r="AE134" s="153" t="s">
        <v>15182</v>
      </c>
      <c r="AF134" s="153" t="s">
        <v>10195</v>
      </c>
      <c r="AG134" s="153" t="s">
        <v>20143</v>
      </c>
      <c r="AH134" s="153" t="s">
        <v>25102</v>
      </c>
      <c r="AI134" s="151">
        <f t="shared" si="71"/>
        <v>10.199999999999999</v>
      </c>
      <c r="AJ134" s="171">
        <f t="shared" si="72"/>
        <v>5.6</v>
      </c>
      <c r="AK134" s="171">
        <f t="shared" ref="AK134:AL165" si="76">MROUND(AE134,0.2)</f>
        <v>1.4000000000000001</v>
      </c>
      <c r="AL134" s="171">
        <f t="shared" si="76"/>
        <v>8.6</v>
      </c>
      <c r="AM134" s="171">
        <f t="shared" si="73"/>
        <v>1.4000000000000001</v>
      </c>
      <c r="AN134" s="171">
        <f t="shared" si="74"/>
        <v>2.2000000000000002</v>
      </c>
      <c r="AO134" s="147" t="s">
        <v>30059</v>
      </c>
      <c r="AP134" s="147" t="s">
        <v>35040</v>
      </c>
      <c r="AQ134" s="171">
        <f t="shared" si="75"/>
        <v>0.60000000000000009</v>
      </c>
      <c r="AR134" s="173">
        <f t="shared" ref="AR134:AS165" si="77">ROUNDUP(AO134+273,1)</f>
        <v>308.3</v>
      </c>
      <c r="AS134" s="173">
        <f t="shared" si="77"/>
        <v>403.20000000000005</v>
      </c>
      <c r="AT134" s="173"/>
      <c r="AU134" s="172">
        <f>AC134/5+1</f>
        <v>2.7199999999999998</v>
      </c>
      <c r="AV134" s="147" t="s">
        <v>39932</v>
      </c>
      <c r="AW134" s="149">
        <v>2780.1</v>
      </c>
      <c r="AX134" s="149">
        <v>511.35</v>
      </c>
      <c r="AY134" s="149">
        <v>6.62</v>
      </c>
      <c r="AZ134" s="149">
        <v>152</v>
      </c>
      <c r="BA134" s="149">
        <v>-1</v>
      </c>
      <c r="BB134" s="174">
        <v>37.9</v>
      </c>
      <c r="BC134" s="174">
        <v>58.12</v>
      </c>
      <c r="BD134" s="174">
        <f>((1.092*8.3144*(BA134+273)*(LN(BB134)-1.013)/(0.93-(BA134+273)/(AZ134+273)))*((AZ134-AP134)/(AZ134-BA134))^0.383)*1000/BC134</f>
        <v>182320.11471884412</v>
      </c>
      <c r="BE134" s="184">
        <f>1-EXP(-2.63*(AW134/BD134)*(AZ134-BA134)*(1-((AZ134-AP134)/(AZ134-BA134))^0.38))</f>
        <v>0.95951502195626137</v>
      </c>
      <c r="BF134" s="149">
        <f>AD134*AL134*AK134*AN134*AX134</f>
        <v>5260.6848858286812</v>
      </c>
      <c r="BG134" s="149">
        <f>0.07*BF134*BE134/AY134</f>
        <v>53.37453658023589</v>
      </c>
      <c r="BH134" s="149">
        <f>(1-AD134)*AK134*AL134*AN134</f>
        <v>16.200164103200002</v>
      </c>
      <c r="BI134" s="175" t="e">
        <f>MROUND(#REF!,0.1)/5</f>
        <v>#REF!</v>
      </c>
      <c r="BJ134" s="149">
        <v>3.4</v>
      </c>
      <c r="BK134" s="176">
        <f>CEILING(AN134,0.2)</f>
        <v>2.2000000000000002</v>
      </c>
      <c r="BL134" s="176">
        <f>AM134</f>
        <v>1.4000000000000001</v>
      </c>
      <c r="BM134" s="176">
        <f>CEILING((1-AD134)*AN134,0.2)</f>
        <v>1.4000000000000001</v>
      </c>
      <c r="BN134" s="161">
        <f>BH134+BG134</f>
        <v>69.574700683435893</v>
      </c>
      <c r="BO134" s="149">
        <v>1.2805924700489637</v>
      </c>
      <c r="BP134" s="149">
        <f>(BO134+AK134)*(BO134+AL134)*((1/3)*BO134+AN134)</f>
        <v>69.574708417892964</v>
      </c>
      <c r="BQ134" s="176">
        <f>MROUND((BO134+AK134),0.2)</f>
        <v>2.6</v>
      </c>
      <c r="BR134" s="176">
        <f>MROUND((BO134+AL134),0.2)</f>
        <v>9.8000000000000007</v>
      </c>
      <c r="BS134" s="176">
        <f>IF(MROUND(((1/3)*BO134+BK134),0.2)*BR134*BQ134/BN134&gt;1.05,MROUND(((1/3)*BO134+BK134),0.2)-0.2,MROUND(((1/3)*BO134+BK134),0.2))</f>
        <v>2.6</v>
      </c>
      <c r="BT134" s="149">
        <f>BQ134*BR134*BS134</f>
        <v>66.248000000000019</v>
      </c>
      <c r="BU134" s="149" t="b">
        <f>IF(BM134&lt;BS134,TRUE, FALSE)</f>
        <v>1</v>
      </c>
      <c r="BV134" s="149" t="b">
        <f>IF(BH134&lt;BM134*BQ134*BR134,TRUE, FALSE)</f>
        <v>1</v>
      </c>
      <c r="BW134" s="149">
        <f>Z134</f>
        <v>35</v>
      </c>
      <c r="BX134" s="161">
        <f>BG134/BH134</f>
        <v>3.2946911056100272</v>
      </c>
      <c r="BY134" s="185">
        <v>92</v>
      </c>
      <c r="BZ134" s="186">
        <v>62.280258000000003</v>
      </c>
      <c r="CA134" s="186">
        <v>68.944107000000002</v>
      </c>
      <c r="CB134" s="186">
        <v>94.575576999999996</v>
      </c>
      <c r="CC134" s="186">
        <v>111.80786999999999</v>
      </c>
      <c r="CD134" s="186">
        <v>95.764037999999999</v>
      </c>
      <c r="CE134" s="186">
        <v>59.438141000000002</v>
      </c>
      <c r="CF134" s="186">
        <v>56.860301999999997</v>
      </c>
      <c r="CG134" s="186">
        <v>52.560768000000003</v>
      </c>
      <c r="CH134" s="186">
        <v>66.643929</v>
      </c>
      <c r="CI134" s="186">
        <v>222.99524</v>
      </c>
      <c r="CJ134" s="186">
        <v>218.52354</v>
      </c>
      <c r="CK134" s="186">
        <v>175.23793000000001</v>
      </c>
      <c r="CL134" s="186">
        <v>268.35403000000002</v>
      </c>
      <c r="CM134" s="186">
        <v>259.72845000000001</v>
      </c>
      <c r="CN134" s="186">
        <v>177.16230999999999</v>
      </c>
      <c r="CO134" s="186">
        <v>138.82634999999999</v>
      </c>
      <c r="CP134" s="186">
        <v>135.10402999999999</v>
      </c>
      <c r="CQ134" s="186">
        <v>110.44137000000001</v>
      </c>
      <c r="CR134" s="186">
        <v>148.35458</v>
      </c>
      <c r="CS134" s="186">
        <v>145.45070000000001</v>
      </c>
      <c r="CT134" s="186">
        <v>133.58582000000001</v>
      </c>
      <c r="CU134" s="186">
        <v>125.6597</v>
      </c>
      <c r="CV134" s="186">
        <v>105.69498</v>
      </c>
      <c r="CW134" s="186">
        <v>84.489600999999993</v>
      </c>
      <c r="CX134" s="186">
        <v>78.245232000000001</v>
      </c>
      <c r="CY134" s="186">
        <v>75.684760999999995</v>
      </c>
      <c r="CZ134" s="186">
        <v>81.475516999999996</v>
      </c>
    </row>
    <row r="135" spans="1:104" s="149" customFormat="1">
      <c r="A135" s="149" t="s">
        <v>39973</v>
      </c>
      <c r="B135" s="149">
        <v>33.300000000000004</v>
      </c>
      <c r="C135" s="149">
        <v>0.48933149999999997</v>
      </c>
      <c r="D135" s="171">
        <v>0.8</v>
      </c>
      <c r="E135" s="171">
        <v>2.6</v>
      </c>
      <c r="F135" s="171">
        <v>2.6</v>
      </c>
      <c r="G135" s="171">
        <v>0.60000000000000009</v>
      </c>
      <c r="H135" s="171">
        <v>1.4000000000000001</v>
      </c>
      <c r="I135" s="173">
        <v>554.5</v>
      </c>
      <c r="J135" s="173">
        <v>407.90000000000003</v>
      </c>
      <c r="K135" s="163">
        <v>18</v>
      </c>
      <c r="L135" s="163">
        <v>8</v>
      </c>
      <c r="M135" s="163">
        <v>13</v>
      </c>
      <c r="N135" s="163">
        <v>1.2000000000000002</v>
      </c>
      <c r="O135" s="163">
        <v>3</v>
      </c>
      <c r="P135" s="149">
        <v>1.2402585300152476</v>
      </c>
      <c r="Q135" s="180">
        <f t="shared" si="60"/>
        <v>-19.2</v>
      </c>
      <c r="R135" s="181">
        <f t="shared" si="61"/>
        <v>11.5</v>
      </c>
      <c r="S135" s="181">
        <v>5</v>
      </c>
      <c r="T135" s="182">
        <f t="shared" si="62"/>
        <v>1.2000000000000002</v>
      </c>
      <c r="U135" s="182">
        <f t="shared" si="63"/>
        <v>8</v>
      </c>
      <c r="V135" s="182">
        <f t="shared" si="64"/>
        <v>13</v>
      </c>
      <c r="W135" s="183">
        <f t="shared" si="65"/>
        <v>1</v>
      </c>
      <c r="X135" s="149" t="s">
        <v>159</v>
      </c>
      <c r="Y135" s="171">
        <f t="shared" si="66"/>
        <v>34.200000000000003</v>
      </c>
      <c r="Z135" s="151">
        <f t="shared" si="67"/>
        <v>281</v>
      </c>
      <c r="AA135" s="151">
        <f t="shared" si="68"/>
        <v>11</v>
      </c>
      <c r="AB135" s="147" t="s">
        <v>5146</v>
      </c>
      <c r="AC135" s="172">
        <f t="shared" si="69"/>
        <v>33.300000000000004</v>
      </c>
      <c r="AD135" s="153">
        <f t="shared" si="70"/>
        <v>0.48933149999999997</v>
      </c>
      <c r="AE135" s="153" t="s">
        <v>15118</v>
      </c>
      <c r="AF135" s="153" t="s">
        <v>10130</v>
      </c>
      <c r="AG135" s="153" t="s">
        <v>20078</v>
      </c>
      <c r="AH135" s="153" t="s">
        <v>25037</v>
      </c>
      <c r="AI135" s="151">
        <f t="shared" si="71"/>
        <v>13.2</v>
      </c>
      <c r="AJ135" s="171">
        <f t="shared" si="72"/>
        <v>5.6</v>
      </c>
      <c r="AK135" s="171">
        <f t="shared" si="76"/>
        <v>0.8</v>
      </c>
      <c r="AL135" s="171">
        <f t="shared" si="76"/>
        <v>2.6</v>
      </c>
      <c r="AM135" s="171">
        <f t="shared" si="73"/>
        <v>1.4000000000000001</v>
      </c>
      <c r="AN135" s="171">
        <f t="shared" si="74"/>
        <v>2.6</v>
      </c>
      <c r="AO135" s="147" t="s">
        <v>29994</v>
      </c>
      <c r="AP135" s="147" t="s">
        <v>34975</v>
      </c>
      <c r="AQ135" s="171">
        <f t="shared" si="75"/>
        <v>0.60000000000000009</v>
      </c>
      <c r="AR135" s="173">
        <f t="shared" si="77"/>
        <v>554.5</v>
      </c>
      <c r="AS135" s="173">
        <f t="shared" si="77"/>
        <v>407.90000000000003</v>
      </c>
      <c r="AT135" s="173"/>
      <c r="AU135" s="172">
        <f>AC135/5+1</f>
        <v>7.660000000000001</v>
      </c>
      <c r="AV135" s="147" t="s">
        <v>39931</v>
      </c>
      <c r="AZ135" s="149">
        <v>152</v>
      </c>
      <c r="BA135" s="149">
        <v>-1</v>
      </c>
      <c r="BB135" s="174">
        <v>37.9</v>
      </c>
      <c r="BC135" s="174">
        <v>58.12</v>
      </c>
      <c r="BD135" s="174">
        <f>((1.092*8.3144*(BA135+273)*(LN(BB135)-1.013)/(0.93-(BA135+273)/(AZ135+273)))*((AZ135-AP135)/(AZ135-BA135))^0.383)*1000/BC135</f>
        <v>165985.38366598522</v>
      </c>
      <c r="BE135" s="184">
        <f>1-EXP(-2.63*(AW135/BD135)*(AZ135-BA135)*(1-((AZ135-AP135)/(AZ135-BA135))^0.38))</f>
        <v>0</v>
      </c>
      <c r="BF135" s="149">
        <f>AD135*AL135*AK135*AN135*AX135</f>
        <v>0</v>
      </c>
      <c r="BG135" s="149" t="e">
        <f>0.07*BF135*BE135/AY135</f>
        <v>#DIV/0!</v>
      </c>
      <c r="BH135" s="149">
        <f>(1-AD135)*AK135*AL135*AN135</f>
        <v>2.7616952480000001</v>
      </c>
      <c r="BI135" s="175" t="e">
        <f>MROUND(#REF!,0.1)/5</f>
        <v>#REF!</v>
      </c>
      <c r="BJ135" s="149">
        <v>0</v>
      </c>
      <c r="BK135" s="176">
        <f>CEILING(AN135,0.2)</f>
        <v>2.6</v>
      </c>
      <c r="BL135" s="176">
        <f>AM135</f>
        <v>1.4000000000000001</v>
      </c>
      <c r="BM135" s="176">
        <f>CEILING((1-AD135)*AN135,0.2)</f>
        <v>1.4000000000000001</v>
      </c>
      <c r="BN135" s="161" t="e">
        <f>BH135+BG135</f>
        <v>#DIV/0!</v>
      </c>
      <c r="BW135" s="149">
        <f>Z135</f>
        <v>281</v>
      </c>
      <c r="BX135" s="161" t="e">
        <f>BG135/BH135</f>
        <v>#DIV/0!</v>
      </c>
      <c r="BY135" s="185">
        <v>27</v>
      </c>
      <c r="BZ135" s="186">
        <v>51.031253999999997</v>
      </c>
      <c r="CA135" s="186">
        <v>51.070461000000002</v>
      </c>
      <c r="CB135" s="186">
        <v>61.836326999999997</v>
      </c>
      <c r="CC135" s="186">
        <v>57.057960999999999</v>
      </c>
      <c r="CD135" s="186">
        <v>54.645077000000001</v>
      </c>
      <c r="CE135" s="186">
        <v>49.357868000000003</v>
      </c>
      <c r="CF135" s="186">
        <v>27.791775000000001</v>
      </c>
      <c r="CG135" s="186">
        <v>27.784852999999998</v>
      </c>
      <c r="CH135" s="186">
        <v>37.524028999999999</v>
      </c>
      <c r="CI135" s="186">
        <v>166.44611</v>
      </c>
      <c r="CJ135" s="186">
        <v>148.52825999999999</v>
      </c>
      <c r="CK135" s="186">
        <v>88.917809000000005</v>
      </c>
      <c r="CL135" s="186">
        <v>175.70445000000001</v>
      </c>
      <c r="CM135" s="186">
        <v>162.39734000000001</v>
      </c>
      <c r="CN135" s="186">
        <v>87.271407999999994</v>
      </c>
      <c r="CO135" s="186">
        <v>93.319564999999997</v>
      </c>
      <c r="CP135" s="186">
        <v>83.086433</v>
      </c>
      <c r="CQ135" s="186">
        <v>52.376922999999998</v>
      </c>
      <c r="CR135" s="186">
        <v>112.32966999999999</v>
      </c>
      <c r="CS135" s="186">
        <v>102.12179999999999</v>
      </c>
      <c r="CT135" s="186">
        <v>73.177825999999996</v>
      </c>
      <c r="CU135" s="186">
        <v>73.815513999999993</v>
      </c>
      <c r="CV135" s="186">
        <v>58.156078000000001</v>
      </c>
      <c r="CW135" s="186">
        <v>47.171756999999999</v>
      </c>
      <c r="CX135" s="186">
        <v>56.116135</v>
      </c>
      <c r="CY135" s="186">
        <v>51.423324999999998</v>
      </c>
      <c r="CZ135" s="186">
        <v>42.387000999999998</v>
      </c>
    </row>
    <row r="136" spans="1:104" s="149" customFormat="1">
      <c r="A136" s="149" t="s">
        <v>39955</v>
      </c>
      <c r="B136" s="149">
        <v>9.9</v>
      </c>
      <c r="C136" s="149">
        <v>0.1835418</v>
      </c>
      <c r="D136" s="171">
        <v>2.8000000000000003</v>
      </c>
      <c r="E136" s="171">
        <v>8.4</v>
      </c>
      <c r="F136" s="171">
        <v>1.6</v>
      </c>
      <c r="G136" s="171">
        <v>0.8</v>
      </c>
      <c r="H136" s="171">
        <v>1.4000000000000001</v>
      </c>
      <c r="I136" s="173">
        <v>420.40000000000003</v>
      </c>
      <c r="J136" s="173">
        <v>307.70000000000005</v>
      </c>
      <c r="K136" s="163">
        <v>15</v>
      </c>
      <c r="L136" s="163">
        <v>10</v>
      </c>
      <c r="M136" s="163">
        <v>4</v>
      </c>
      <c r="N136" s="163">
        <v>1.2000000000000002</v>
      </c>
      <c r="O136" s="163">
        <v>17</v>
      </c>
      <c r="P136" s="149">
        <v>1.1091639535489288</v>
      </c>
      <c r="Q136" s="180">
        <f t="shared" si="60"/>
        <v>-16.2</v>
      </c>
      <c r="R136" s="181">
        <f t="shared" si="61"/>
        <v>14.100000000000001</v>
      </c>
      <c r="S136" s="181">
        <v>5</v>
      </c>
      <c r="T136" s="182">
        <f t="shared" si="62"/>
        <v>1.2000000000000002</v>
      </c>
      <c r="U136" s="182">
        <f t="shared" si="63"/>
        <v>10</v>
      </c>
      <c r="V136" s="182">
        <f t="shared" si="64"/>
        <v>4</v>
      </c>
      <c r="W136" s="183">
        <f t="shared" si="65"/>
        <v>4.6000000000000005</v>
      </c>
      <c r="X136" s="149" t="s">
        <v>135</v>
      </c>
      <c r="Y136" s="171">
        <f t="shared" si="66"/>
        <v>10.9</v>
      </c>
      <c r="Z136" s="151">
        <f t="shared" si="67"/>
        <v>147</v>
      </c>
      <c r="AA136" s="151">
        <f t="shared" si="68"/>
        <v>20</v>
      </c>
      <c r="AB136" s="147" t="s">
        <v>5122</v>
      </c>
      <c r="AC136" s="172">
        <f t="shared" si="69"/>
        <v>9.9</v>
      </c>
      <c r="AD136" s="153">
        <f t="shared" si="70"/>
        <v>0.1835418</v>
      </c>
      <c r="AE136" s="153" t="s">
        <v>15094</v>
      </c>
      <c r="AF136" s="153" t="s">
        <v>10106</v>
      </c>
      <c r="AG136" s="153" t="s">
        <v>20054</v>
      </c>
      <c r="AH136" s="153" t="s">
        <v>25013</v>
      </c>
      <c r="AI136" s="151">
        <f t="shared" si="71"/>
        <v>10.3</v>
      </c>
      <c r="AJ136" s="171">
        <f t="shared" si="72"/>
        <v>5.8</v>
      </c>
      <c r="AK136" s="171">
        <f t="shared" si="76"/>
        <v>2.8000000000000003</v>
      </c>
      <c r="AL136" s="171">
        <f t="shared" si="76"/>
        <v>8.4</v>
      </c>
      <c r="AM136" s="171">
        <f t="shared" si="73"/>
        <v>1.4000000000000001</v>
      </c>
      <c r="AN136" s="171">
        <f t="shared" si="74"/>
        <v>1.6</v>
      </c>
      <c r="AO136" s="147" t="s">
        <v>29970</v>
      </c>
      <c r="AP136" s="147" t="s">
        <v>34952</v>
      </c>
      <c r="AQ136" s="171">
        <f t="shared" si="75"/>
        <v>0.8</v>
      </c>
      <c r="AR136" s="173">
        <f t="shared" si="77"/>
        <v>420.40000000000003</v>
      </c>
      <c r="AS136" s="173">
        <f t="shared" si="77"/>
        <v>307.70000000000005</v>
      </c>
      <c r="AT136" s="173"/>
      <c r="AU136" s="172">
        <f>AC136/5+1</f>
        <v>2.98</v>
      </c>
      <c r="AV136" s="147" t="s">
        <v>39931</v>
      </c>
      <c r="AZ136" s="149">
        <v>152</v>
      </c>
      <c r="BA136" s="149">
        <v>-1</v>
      </c>
      <c r="BB136" s="174">
        <v>37.9</v>
      </c>
      <c r="BC136" s="174">
        <v>58.12</v>
      </c>
      <c r="BD136" s="174">
        <f>((1.092*8.3144*(BA136+273)*(LN(BB136)-1.013)/(0.93-(BA136+273)/(AZ136+273)))*((AZ136-AP136)/(AZ136-BA136))^0.383)*1000/BC136</f>
        <v>347017.51893352141</v>
      </c>
      <c r="BE136" s="184">
        <f>1-EXP(-2.63*(AW136/BD136)*(AZ136-BA136)*(1-((AZ136-AP136)/(AZ136-BA136))^0.38))</f>
        <v>0</v>
      </c>
      <c r="BF136" s="149">
        <f>AD136*AL136*AK136*AN136*AX136</f>
        <v>0</v>
      </c>
      <c r="BG136" s="149" t="e">
        <f>0.07*BF136*BE136/AY136</f>
        <v>#DIV/0!</v>
      </c>
      <c r="BH136" s="149">
        <f>(1-AD136)*AK136*AL136*AN136</f>
        <v>30.724954982400007</v>
      </c>
      <c r="BI136" s="175" t="e">
        <f>MROUND(#REF!,0.1)/5</f>
        <v>#REF!</v>
      </c>
      <c r="BJ136" s="149">
        <v>0</v>
      </c>
      <c r="BK136" s="176">
        <f>CEILING(AN136,0.2)</f>
        <v>1.6</v>
      </c>
      <c r="BL136" s="176">
        <f>AM136</f>
        <v>1.4000000000000001</v>
      </c>
      <c r="BM136" s="176">
        <f>CEILING((1-AD136)*AN136,0.2)</f>
        <v>1.4000000000000001</v>
      </c>
      <c r="BN136" s="161" t="e">
        <f>BH136+BG136</f>
        <v>#DIV/0!</v>
      </c>
      <c r="BQ136" s="176"/>
      <c r="BR136" s="176"/>
      <c r="BS136" s="176"/>
      <c r="BW136" s="149">
        <f>Z136</f>
        <v>147</v>
      </c>
      <c r="BX136" s="161" t="e">
        <f>BG136/BH136</f>
        <v>#DIV/0!</v>
      </c>
      <c r="BY136" s="185">
        <v>3</v>
      </c>
      <c r="BZ136" s="186">
        <v>73.279304999999994</v>
      </c>
      <c r="CA136" s="186">
        <v>85.947768999999994</v>
      </c>
      <c r="CB136" s="186">
        <v>126.42004</v>
      </c>
      <c r="CC136" s="186">
        <v>156.34298999999999</v>
      </c>
      <c r="CD136" s="186">
        <v>138.63934</v>
      </c>
      <c r="CE136" s="186">
        <v>74.664863999999994</v>
      </c>
      <c r="CF136" s="186">
        <v>89.658225999999999</v>
      </c>
      <c r="CG136" s="186">
        <v>88.395775</v>
      </c>
      <c r="CH136" s="186">
        <v>94.919899000000001</v>
      </c>
      <c r="CI136" s="186">
        <v>325.92209000000003</v>
      </c>
      <c r="CJ136" s="186">
        <v>314.38058000000001</v>
      </c>
      <c r="CK136" s="186">
        <v>261.83499</v>
      </c>
      <c r="CL136" s="186">
        <v>394.05579</v>
      </c>
      <c r="CM136" s="186">
        <v>363.54302999999999</v>
      </c>
      <c r="CN136" s="186">
        <v>259.9357</v>
      </c>
      <c r="CO136" s="186">
        <v>191.91771</v>
      </c>
      <c r="CP136" s="186">
        <v>178.99965</v>
      </c>
      <c r="CQ136" s="186">
        <v>153.36534</v>
      </c>
      <c r="CR136" s="186">
        <v>213.62799000000001</v>
      </c>
      <c r="CS136" s="186">
        <v>207.30768</v>
      </c>
      <c r="CT136" s="186">
        <v>199.79213999999999</v>
      </c>
      <c r="CU136" s="186">
        <v>183.83076</v>
      </c>
      <c r="CV136" s="186">
        <v>146.43317999999999</v>
      </c>
      <c r="CW136" s="186">
        <v>117.61076</v>
      </c>
      <c r="CX136" s="186">
        <v>97.815810999999997</v>
      </c>
      <c r="CY136" s="186">
        <v>97.469184999999996</v>
      </c>
      <c r="CZ136" s="186">
        <v>111.30965999999999</v>
      </c>
    </row>
    <row r="137" spans="1:104" s="149" customFormat="1">
      <c r="A137" s="149" t="s">
        <v>40313</v>
      </c>
      <c r="B137" s="149">
        <v>36.4</v>
      </c>
      <c r="C137" s="149">
        <v>0.43719810000000003</v>
      </c>
      <c r="D137" s="171">
        <v>1.2000000000000002</v>
      </c>
      <c r="E137" s="171">
        <v>6.8000000000000007</v>
      </c>
      <c r="F137" s="171">
        <v>1.2000000000000002</v>
      </c>
      <c r="G137" s="171">
        <v>0.8</v>
      </c>
      <c r="H137" s="171">
        <v>0.60000000000000009</v>
      </c>
      <c r="I137" s="173">
        <v>365.8</v>
      </c>
      <c r="J137" s="173">
        <v>353.70000000000005</v>
      </c>
      <c r="K137" s="163">
        <v>8</v>
      </c>
      <c r="L137" s="163">
        <v>5</v>
      </c>
      <c r="M137" s="163">
        <v>17</v>
      </c>
      <c r="N137" s="163">
        <v>1.6</v>
      </c>
      <c r="O137" s="163">
        <v>18</v>
      </c>
      <c r="P137" s="149">
        <v>1.5591522152885804</v>
      </c>
      <c r="Q137" s="180">
        <f t="shared" si="60"/>
        <v>-9.6</v>
      </c>
      <c r="R137" s="181">
        <f t="shared" si="61"/>
        <v>14.6</v>
      </c>
      <c r="S137" s="181">
        <v>5</v>
      </c>
      <c r="T137" s="182">
        <f t="shared" si="62"/>
        <v>1.6</v>
      </c>
      <c r="U137" s="182">
        <f t="shared" si="63"/>
        <v>5</v>
      </c>
      <c r="V137" s="182">
        <f t="shared" si="64"/>
        <v>17</v>
      </c>
      <c r="W137" s="183">
        <f t="shared" si="65"/>
        <v>2.6</v>
      </c>
      <c r="X137" s="149" t="s">
        <v>500</v>
      </c>
      <c r="Y137" s="171">
        <f t="shared" si="66"/>
        <v>37.300000000000004</v>
      </c>
      <c r="Z137" s="151">
        <f t="shared" si="67"/>
        <v>93</v>
      </c>
      <c r="AA137" s="151">
        <f t="shared" si="68"/>
        <v>8</v>
      </c>
      <c r="AB137" s="147" t="s">
        <v>5488</v>
      </c>
      <c r="AC137" s="172">
        <f t="shared" si="69"/>
        <v>36.4</v>
      </c>
      <c r="AD137" s="153">
        <f t="shared" si="70"/>
        <v>0.43719810000000003</v>
      </c>
      <c r="AE137" s="153" t="s">
        <v>15456</v>
      </c>
      <c r="AF137" s="153" t="s">
        <v>10470</v>
      </c>
      <c r="AG137" s="153" t="s">
        <v>20417</v>
      </c>
      <c r="AH137" s="153" t="s">
        <v>25375</v>
      </c>
      <c r="AI137" s="151">
        <f t="shared" si="71"/>
        <v>11.1</v>
      </c>
      <c r="AJ137" s="171">
        <f t="shared" si="72"/>
        <v>5.8</v>
      </c>
      <c r="AK137" s="171">
        <f t="shared" si="76"/>
        <v>1.2000000000000002</v>
      </c>
      <c r="AL137" s="171">
        <f t="shared" si="76"/>
        <v>6.8000000000000007</v>
      </c>
      <c r="AM137" s="171">
        <f t="shared" si="73"/>
        <v>0.60000000000000009</v>
      </c>
      <c r="AN137" s="171">
        <f t="shared" si="74"/>
        <v>1.2000000000000002</v>
      </c>
      <c r="AO137" s="147" t="s">
        <v>30336</v>
      </c>
      <c r="AP137" s="147" t="s">
        <v>35316</v>
      </c>
      <c r="AQ137" s="171">
        <f t="shared" si="75"/>
        <v>0.8</v>
      </c>
      <c r="AR137" s="173">
        <f t="shared" si="77"/>
        <v>365.8</v>
      </c>
      <c r="AS137" s="173">
        <f t="shared" si="77"/>
        <v>353.70000000000005</v>
      </c>
      <c r="AT137" s="173" t="e">
        <f>ROUNDUP(#REF!/10,2)</f>
        <v>#REF!</v>
      </c>
      <c r="AU137" s="172" t="e">
        <f t="shared" ref="AU137:AU142" si="78">AT137/5+0.1</f>
        <v>#REF!</v>
      </c>
      <c r="AV137" s="193" t="s">
        <v>39931</v>
      </c>
      <c r="BB137" s="174"/>
      <c r="BC137" s="174"/>
      <c r="BD137" s="174"/>
      <c r="BJ137" s="162">
        <v>0</v>
      </c>
      <c r="BY137" s="185">
        <v>369</v>
      </c>
      <c r="BZ137" s="186">
        <v>61.802734000000001</v>
      </c>
      <c r="CA137" s="186">
        <v>84.281272999999999</v>
      </c>
      <c r="CB137" s="186">
        <v>82.882957000000005</v>
      </c>
      <c r="CC137" s="186">
        <v>131.20706000000001</v>
      </c>
      <c r="CD137" s="186">
        <v>116.9444</v>
      </c>
      <c r="CE137" s="186">
        <v>99.382103000000001</v>
      </c>
      <c r="CF137" s="186">
        <v>69.013855000000007</v>
      </c>
      <c r="CG137" s="186">
        <v>80.873977999999994</v>
      </c>
      <c r="CH137" s="186">
        <v>85.659492</v>
      </c>
      <c r="CI137" s="186">
        <v>456.53775000000002</v>
      </c>
      <c r="CJ137" s="186">
        <v>262.56112999999999</v>
      </c>
      <c r="CK137" s="186">
        <v>120.23684</v>
      </c>
      <c r="CL137" s="186">
        <v>472.86304000000001</v>
      </c>
      <c r="CM137" s="186">
        <v>283.03586000000001</v>
      </c>
      <c r="CN137" s="186">
        <v>108.87875</v>
      </c>
      <c r="CO137" s="186">
        <v>247.97153</v>
      </c>
      <c r="CP137" s="186">
        <v>175.68987999999999</v>
      </c>
      <c r="CQ137" s="186">
        <v>89.857024999999993</v>
      </c>
      <c r="CR137" s="186">
        <v>287.92986999999999</v>
      </c>
      <c r="CS137" s="186">
        <v>199.08172999999999</v>
      </c>
      <c r="CT137" s="186">
        <v>108.06065</v>
      </c>
      <c r="CU137" s="186">
        <v>90.814132999999998</v>
      </c>
      <c r="CV137" s="186">
        <v>82.553047000000007</v>
      </c>
      <c r="CW137" s="186">
        <v>74.708648999999994</v>
      </c>
      <c r="CX137" s="186">
        <v>115.43805999999999</v>
      </c>
      <c r="CY137" s="186">
        <v>99.736618000000007</v>
      </c>
      <c r="CZ137" s="186">
        <v>70.835875999999999</v>
      </c>
    </row>
    <row r="138" spans="1:104" s="149" customFormat="1">
      <c r="A138" s="149" t="s">
        <v>40231</v>
      </c>
      <c r="B138" s="149">
        <v>22</v>
      </c>
      <c r="C138" s="149">
        <v>0.827739</v>
      </c>
      <c r="D138" s="171">
        <v>1.4000000000000001</v>
      </c>
      <c r="E138" s="171">
        <v>6.8000000000000007</v>
      </c>
      <c r="F138" s="171">
        <v>2</v>
      </c>
      <c r="G138" s="171">
        <v>1.4000000000000001</v>
      </c>
      <c r="H138" s="171">
        <v>0.4</v>
      </c>
      <c r="I138" s="173">
        <v>412.40000000000003</v>
      </c>
      <c r="J138" s="173">
        <v>407.8</v>
      </c>
      <c r="K138" s="163">
        <v>20</v>
      </c>
      <c r="L138" s="163">
        <v>15</v>
      </c>
      <c r="M138" s="163">
        <v>4</v>
      </c>
      <c r="N138" s="163">
        <v>2.2000000000000002</v>
      </c>
      <c r="O138" s="163">
        <v>12</v>
      </c>
      <c r="P138" s="149">
        <v>2.2355077220847135</v>
      </c>
      <c r="Q138" s="180">
        <f t="shared" si="60"/>
        <v>-22.2</v>
      </c>
      <c r="R138" s="181">
        <f t="shared" si="61"/>
        <v>11.2</v>
      </c>
      <c r="S138" s="181">
        <v>5</v>
      </c>
      <c r="T138" s="182">
        <f t="shared" si="62"/>
        <v>2.2000000000000002</v>
      </c>
      <c r="U138" s="182">
        <f t="shared" si="63"/>
        <v>15</v>
      </c>
      <c r="V138" s="182">
        <f t="shared" si="64"/>
        <v>4</v>
      </c>
      <c r="W138" s="183">
        <f t="shared" si="65"/>
        <v>4.2</v>
      </c>
      <c r="X138" s="149" t="s">
        <v>418</v>
      </c>
      <c r="Y138" s="171">
        <f t="shared" si="66"/>
        <v>53.900000000000006</v>
      </c>
      <c r="Z138" s="151">
        <f t="shared" si="67"/>
        <v>139</v>
      </c>
      <c r="AA138" s="151">
        <f t="shared" si="68"/>
        <v>7</v>
      </c>
      <c r="AB138" s="147" t="s">
        <v>5406</v>
      </c>
      <c r="AC138" s="172">
        <f t="shared" si="69"/>
        <v>22</v>
      </c>
      <c r="AD138" s="153">
        <f t="shared" si="70"/>
        <v>0.827739</v>
      </c>
      <c r="AE138" s="153" t="s">
        <v>15374</v>
      </c>
      <c r="AF138" s="153" t="s">
        <v>10388</v>
      </c>
      <c r="AG138" s="153" t="s">
        <v>20335</v>
      </c>
      <c r="AH138" s="153" t="s">
        <v>25294</v>
      </c>
      <c r="AI138" s="151">
        <f t="shared" si="71"/>
        <v>11.1</v>
      </c>
      <c r="AJ138" s="171">
        <f t="shared" si="72"/>
        <v>6.4</v>
      </c>
      <c r="AK138" s="171">
        <f t="shared" si="76"/>
        <v>1.4000000000000001</v>
      </c>
      <c r="AL138" s="171">
        <f t="shared" si="76"/>
        <v>6.8000000000000007</v>
      </c>
      <c r="AM138" s="171">
        <f t="shared" si="73"/>
        <v>0.4</v>
      </c>
      <c r="AN138" s="171">
        <f t="shared" si="74"/>
        <v>2</v>
      </c>
      <c r="AO138" s="147" t="s">
        <v>30254</v>
      </c>
      <c r="AP138" s="147" t="s">
        <v>35234</v>
      </c>
      <c r="AQ138" s="171">
        <f t="shared" si="75"/>
        <v>1.4000000000000001</v>
      </c>
      <c r="AR138" s="173">
        <f t="shared" si="77"/>
        <v>412.40000000000003</v>
      </c>
      <c r="AS138" s="173">
        <f t="shared" si="77"/>
        <v>407.8</v>
      </c>
      <c r="AT138" s="173" t="e">
        <f>ROUNDUP(#REF!/10,2)</f>
        <v>#REF!</v>
      </c>
      <c r="AU138" s="172" t="e">
        <f t="shared" si="78"/>
        <v>#REF!</v>
      </c>
      <c r="AV138" s="147" t="s">
        <v>39932</v>
      </c>
      <c r="BB138" s="174"/>
      <c r="BC138" s="174"/>
      <c r="BD138" s="174"/>
      <c r="BJ138" s="108">
        <v>31</v>
      </c>
      <c r="BY138" s="185">
        <v>287</v>
      </c>
      <c r="BZ138" s="186">
        <v>63.482418000000003</v>
      </c>
      <c r="CA138" s="186">
        <v>73.142700000000005</v>
      </c>
      <c r="CB138" s="186">
        <v>96.496063000000007</v>
      </c>
      <c r="CC138" s="186">
        <v>95.977264000000005</v>
      </c>
      <c r="CD138" s="186">
        <v>83.439239999999998</v>
      </c>
      <c r="CE138" s="186">
        <v>47.228081000000003</v>
      </c>
      <c r="CF138" s="186">
        <v>40.218834000000001</v>
      </c>
      <c r="CG138" s="186">
        <v>40.206181000000001</v>
      </c>
      <c r="CH138" s="186">
        <v>46.142589999999998</v>
      </c>
      <c r="CI138" s="186">
        <v>225.56313</v>
      </c>
      <c r="CJ138" s="186">
        <v>217.66815</v>
      </c>
      <c r="CK138" s="186">
        <v>182.55125000000001</v>
      </c>
      <c r="CL138" s="186">
        <v>209.35846000000001</v>
      </c>
      <c r="CM138" s="186">
        <v>189.72104999999999</v>
      </c>
      <c r="CN138" s="186">
        <v>142.40518</v>
      </c>
      <c r="CO138" s="186">
        <v>98.992317</v>
      </c>
      <c r="CP138" s="186">
        <v>94.060547</v>
      </c>
      <c r="CQ138" s="186">
        <v>79.938568000000004</v>
      </c>
      <c r="CR138" s="186">
        <v>169.50409999999999</v>
      </c>
      <c r="CS138" s="186">
        <v>162.34066999999999</v>
      </c>
      <c r="CT138" s="186">
        <v>149.11341999999999</v>
      </c>
      <c r="CU138" s="186">
        <v>139.79230999999999</v>
      </c>
      <c r="CV138" s="186">
        <v>96.740500999999995</v>
      </c>
      <c r="CW138" s="186">
        <v>61.611747999999999</v>
      </c>
      <c r="CX138" s="186">
        <v>58.686993000000001</v>
      </c>
      <c r="CY138" s="186">
        <v>57.422806000000001</v>
      </c>
      <c r="CZ138" s="186">
        <v>59.639266999999997</v>
      </c>
    </row>
    <row r="139" spans="1:104" s="149" customFormat="1">
      <c r="A139" s="149" t="s">
        <v>40271</v>
      </c>
      <c r="B139" s="149">
        <v>15.1</v>
      </c>
      <c r="C139" s="149">
        <v>0.62652299999999994</v>
      </c>
      <c r="D139" s="171">
        <v>2.8000000000000003</v>
      </c>
      <c r="E139" s="171">
        <v>5.6000000000000005</v>
      </c>
      <c r="F139" s="171">
        <v>3</v>
      </c>
      <c r="G139" s="171">
        <v>1.2000000000000002</v>
      </c>
      <c r="H139" s="171">
        <v>1.2000000000000002</v>
      </c>
      <c r="I139" s="173">
        <v>286.20000000000005</v>
      </c>
      <c r="J139" s="173">
        <v>363.6</v>
      </c>
      <c r="K139" s="163">
        <v>9</v>
      </c>
      <c r="L139" s="163">
        <v>13</v>
      </c>
      <c r="M139" s="163">
        <v>12</v>
      </c>
      <c r="N139" s="163">
        <v>3</v>
      </c>
      <c r="O139" s="163">
        <v>21</v>
      </c>
      <c r="P139" s="149">
        <v>2.9706804642684363</v>
      </c>
      <c r="Q139" s="180">
        <f t="shared" si="60"/>
        <v>-12</v>
      </c>
      <c r="R139" s="181">
        <f t="shared" si="61"/>
        <v>11.4</v>
      </c>
      <c r="S139" s="181">
        <v>5</v>
      </c>
      <c r="T139" s="182">
        <f t="shared" si="62"/>
        <v>3</v>
      </c>
      <c r="U139" s="182">
        <f t="shared" si="63"/>
        <v>13</v>
      </c>
      <c r="V139" s="182">
        <f t="shared" si="64"/>
        <v>12</v>
      </c>
      <c r="W139" s="183">
        <f t="shared" si="65"/>
        <v>3.4000000000000004</v>
      </c>
      <c r="X139" s="149" t="s">
        <v>458</v>
      </c>
      <c r="Y139" s="171">
        <f t="shared" si="66"/>
        <v>16.100000000000001</v>
      </c>
      <c r="Z139" s="151">
        <f t="shared" si="67"/>
        <v>13</v>
      </c>
      <c r="AA139" s="151">
        <f t="shared" si="68"/>
        <v>18</v>
      </c>
      <c r="AB139" s="147" t="s">
        <v>5446</v>
      </c>
      <c r="AC139" s="172">
        <f t="shared" si="69"/>
        <v>15.1</v>
      </c>
      <c r="AD139" s="153">
        <f t="shared" si="70"/>
        <v>0.62652299999999994</v>
      </c>
      <c r="AE139" s="153" t="s">
        <v>15414</v>
      </c>
      <c r="AF139" s="153" t="s">
        <v>10428</v>
      </c>
      <c r="AG139" s="153" t="s">
        <v>20375</v>
      </c>
      <c r="AH139" s="153" t="s">
        <v>25333</v>
      </c>
      <c r="AI139" s="151">
        <f t="shared" si="71"/>
        <v>11.7</v>
      </c>
      <c r="AJ139" s="171">
        <f t="shared" si="72"/>
        <v>6.2</v>
      </c>
      <c r="AK139" s="171">
        <f t="shared" si="76"/>
        <v>2.8000000000000003</v>
      </c>
      <c r="AL139" s="171">
        <f t="shared" si="76"/>
        <v>5.6000000000000005</v>
      </c>
      <c r="AM139" s="171">
        <f t="shared" si="73"/>
        <v>1.2000000000000002</v>
      </c>
      <c r="AN139" s="171">
        <f t="shared" si="74"/>
        <v>3</v>
      </c>
      <c r="AO139" s="147" t="s">
        <v>30294</v>
      </c>
      <c r="AP139" s="147" t="s">
        <v>35274</v>
      </c>
      <c r="AQ139" s="171">
        <f t="shared" si="75"/>
        <v>1.2000000000000002</v>
      </c>
      <c r="AR139" s="173">
        <f t="shared" si="77"/>
        <v>286.20000000000005</v>
      </c>
      <c r="AS139" s="173">
        <f t="shared" si="77"/>
        <v>363.6</v>
      </c>
      <c r="AT139" s="173" t="e">
        <f>ROUNDUP(#REF!/10,2)</f>
        <v>#REF!</v>
      </c>
      <c r="AU139" s="172" t="e">
        <f t="shared" si="78"/>
        <v>#REF!</v>
      </c>
      <c r="AV139" s="147" t="s">
        <v>39931</v>
      </c>
      <c r="BB139" s="174"/>
      <c r="BC139" s="174"/>
      <c r="BD139" s="174"/>
      <c r="BJ139" s="162">
        <v>0</v>
      </c>
      <c r="BY139" s="185">
        <v>327</v>
      </c>
      <c r="BZ139" s="186">
        <v>75.573104999999998</v>
      </c>
      <c r="CA139" s="186">
        <v>85.066269000000005</v>
      </c>
      <c r="CB139" s="186">
        <v>116.70643</v>
      </c>
      <c r="CC139" s="186">
        <v>90.958855</v>
      </c>
      <c r="CD139" s="186">
        <v>98.753844999999998</v>
      </c>
      <c r="CE139" s="186">
        <v>115.87206999999999</v>
      </c>
      <c r="CF139" s="186">
        <v>39.937655999999997</v>
      </c>
      <c r="CG139" s="186">
        <v>52.465015000000001</v>
      </c>
      <c r="CH139" s="186">
        <v>67.983940000000004</v>
      </c>
      <c r="CI139" s="186">
        <v>519.43451000000005</v>
      </c>
      <c r="CJ139" s="186">
        <v>447.03897000000001</v>
      </c>
      <c r="CK139" s="186">
        <v>296.55417</v>
      </c>
      <c r="CL139" s="186">
        <v>443.27719000000002</v>
      </c>
      <c r="CM139" s="186">
        <v>371.58179000000001</v>
      </c>
      <c r="CN139" s="186">
        <v>233.54877999999999</v>
      </c>
      <c r="CO139" s="186">
        <v>195.71024</v>
      </c>
      <c r="CP139" s="186">
        <v>181.31093999999999</v>
      </c>
      <c r="CQ139" s="186">
        <v>131.72794999999999</v>
      </c>
      <c r="CR139" s="186">
        <v>376.79973999999999</v>
      </c>
      <c r="CS139" s="186">
        <v>350.39177999999998</v>
      </c>
      <c r="CT139" s="186">
        <v>258.81930999999997</v>
      </c>
      <c r="CU139" s="186">
        <v>191.25274999999999</v>
      </c>
      <c r="CV139" s="186">
        <v>114.02634</v>
      </c>
      <c r="CW139" s="186">
        <v>89.000350999999995</v>
      </c>
      <c r="CX139" s="186">
        <v>102.28281</v>
      </c>
      <c r="CY139" s="186">
        <v>99.251366000000004</v>
      </c>
      <c r="CZ139" s="186">
        <v>88.195869000000002</v>
      </c>
    </row>
    <row r="140" spans="1:104" s="149" customFormat="1">
      <c r="A140" s="149" t="s">
        <v>40383</v>
      </c>
      <c r="B140" s="149">
        <v>31.6</v>
      </c>
      <c r="C140" s="149">
        <v>0.49406309999999998</v>
      </c>
      <c r="D140" s="171">
        <v>1.2000000000000002</v>
      </c>
      <c r="E140" s="171">
        <v>9.6000000000000014</v>
      </c>
      <c r="F140" s="171">
        <v>1</v>
      </c>
      <c r="G140" s="171">
        <v>1.2000000000000002</v>
      </c>
      <c r="H140" s="171">
        <v>0.60000000000000009</v>
      </c>
      <c r="I140" s="173">
        <v>419.20000000000005</v>
      </c>
      <c r="J140" s="173">
        <v>326.40000000000003</v>
      </c>
      <c r="K140" s="163">
        <v>17</v>
      </c>
      <c r="L140" s="163">
        <v>14</v>
      </c>
      <c r="M140" s="163">
        <v>9</v>
      </c>
      <c r="N140" s="163">
        <v>2</v>
      </c>
      <c r="O140" s="163">
        <v>24</v>
      </c>
      <c r="P140" s="149">
        <v>1.9957635722305826</v>
      </c>
      <c r="Q140" s="180">
        <f t="shared" si="60"/>
        <v>-19</v>
      </c>
      <c r="R140" s="181">
        <f t="shared" si="61"/>
        <v>15.100000000000001</v>
      </c>
      <c r="S140" s="181">
        <v>5</v>
      </c>
      <c r="T140" s="182">
        <f t="shared" si="62"/>
        <v>2</v>
      </c>
      <c r="U140" s="182">
        <f t="shared" si="63"/>
        <v>14</v>
      </c>
      <c r="V140" s="182">
        <f t="shared" si="64"/>
        <v>9</v>
      </c>
      <c r="W140" s="183">
        <f t="shared" si="65"/>
        <v>7.6000000000000005</v>
      </c>
      <c r="X140" s="149" t="s">
        <v>570</v>
      </c>
      <c r="Y140" s="171">
        <f t="shared" si="66"/>
        <v>32.5</v>
      </c>
      <c r="Z140" s="151">
        <f t="shared" si="67"/>
        <v>146</v>
      </c>
      <c r="AA140" s="151">
        <f t="shared" si="68"/>
        <v>8</v>
      </c>
      <c r="AB140" s="147" t="s">
        <v>5558</v>
      </c>
      <c r="AC140" s="172">
        <f t="shared" si="69"/>
        <v>31.6</v>
      </c>
      <c r="AD140" s="153">
        <f t="shared" si="70"/>
        <v>0.49406309999999998</v>
      </c>
      <c r="AE140" s="153" t="s">
        <v>15525</v>
      </c>
      <c r="AF140" s="153" t="s">
        <v>10540</v>
      </c>
      <c r="AG140" s="153" t="s">
        <v>20486</v>
      </c>
      <c r="AH140" s="153" t="s">
        <v>25445</v>
      </c>
      <c r="AI140" s="151">
        <f t="shared" si="71"/>
        <v>9.6999999999999993</v>
      </c>
      <c r="AJ140" s="171">
        <f t="shared" si="72"/>
        <v>6.2</v>
      </c>
      <c r="AK140" s="171">
        <f t="shared" si="76"/>
        <v>1.2000000000000002</v>
      </c>
      <c r="AL140" s="171">
        <f t="shared" si="76"/>
        <v>9.6000000000000014</v>
      </c>
      <c r="AM140" s="171">
        <f t="shared" si="73"/>
        <v>0.60000000000000009</v>
      </c>
      <c r="AN140" s="171">
        <f t="shared" si="74"/>
        <v>1</v>
      </c>
      <c r="AO140" s="147" t="s">
        <v>30406</v>
      </c>
      <c r="AP140" s="147" t="s">
        <v>35386</v>
      </c>
      <c r="AQ140" s="171">
        <f t="shared" si="75"/>
        <v>1.2000000000000002</v>
      </c>
      <c r="AR140" s="173">
        <f t="shared" si="77"/>
        <v>419.20000000000005</v>
      </c>
      <c r="AS140" s="173">
        <f t="shared" si="77"/>
        <v>326.40000000000003</v>
      </c>
      <c r="AT140" s="173" t="e">
        <f>ROUNDUP(#REF!/10,2)</f>
        <v>#REF!</v>
      </c>
      <c r="AU140" s="172" t="e">
        <f t="shared" si="78"/>
        <v>#REF!</v>
      </c>
      <c r="AV140" s="193" t="s">
        <v>39931</v>
      </c>
      <c r="BB140" s="174"/>
      <c r="BC140" s="174"/>
      <c r="BD140" s="174"/>
      <c r="BJ140" s="162">
        <v>0</v>
      </c>
      <c r="BY140" s="185">
        <v>439</v>
      </c>
      <c r="BZ140" s="186">
        <v>59.905796000000002</v>
      </c>
      <c r="CA140" s="186">
        <v>60.755527000000001</v>
      </c>
      <c r="CB140" s="186">
        <v>83.192763999999997</v>
      </c>
      <c r="CC140" s="186">
        <v>53.981720000000003</v>
      </c>
      <c r="CD140" s="186">
        <v>63.581032</v>
      </c>
      <c r="CE140" s="186">
        <v>48.674647999999998</v>
      </c>
      <c r="CF140" s="186">
        <v>46.644573000000001</v>
      </c>
      <c r="CG140" s="186">
        <v>43.579692999999999</v>
      </c>
      <c r="CH140" s="186">
        <v>39.1404</v>
      </c>
      <c r="CI140" s="186">
        <v>228.56853000000001</v>
      </c>
      <c r="CJ140" s="186">
        <v>215.72456</v>
      </c>
      <c r="CK140" s="186">
        <v>168.63182</v>
      </c>
      <c r="CL140" s="186">
        <v>210.87711999999999</v>
      </c>
      <c r="CM140" s="186">
        <v>203.02339000000001</v>
      </c>
      <c r="CN140" s="186">
        <v>145.24077</v>
      </c>
      <c r="CO140" s="186">
        <v>107.85611</v>
      </c>
      <c r="CP140" s="186">
        <v>105.38181</v>
      </c>
      <c r="CQ140" s="186">
        <v>79.159187000000003</v>
      </c>
      <c r="CR140" s="186">
        <v>160.07735</v>
      </c>
      <c r="CS140" s="186">
        <v>152.81482</v>
      </c>
      <c r="CT140" s="186">
        <v>126.54575</v>
      </c>
      <c r="CU140" s="186">
        <v>113.31187</v>
      </c>
      <c r="CV140" s="186">
        <v>81.983046999999999</v>
      </c>
      <c r="CW140" s="186">
        <v>53.044818999999997</v>
      </c>
      <c r="CX140" s="186">
        <v>48.355778000000001</v>
      </c>
      <c r="CY140" s="186">
        <v>48.171658000000001</v>
      </c>
      <c r="CZ140" s="186">
        <v>48.564174999999999</v>
      </c>
    </row>
    <row r="141" spans="1:104" s="149" customFormat="1">
      <c r="A141" s="149" t="s">
        <v>40306</v>
      </c>
      <c r="B141" s="149">
        <v>6.8999999999999995</v>
      </c>
      <c r="C141" s="149">
        <v>0.26576</v>
      </c>
      <c r="D141" s="171">
        <v>1.8</v>
      </c>
      <c r="E141" s="171">
        <v>5</v>
      </c>
      <c r="F141" s="171">
        <v>2.2000000000000002</v>
      </c>
      <c r="G141" s="171">
        <v>0.8</v>
      </c>
      <c r="H141" s="171">
        <v>1.8</v>
      </c>
      <c r="I141" s="173">
        <v>531.30000000000007</v>
      </c>
      <c r="J141" s="173">
        <v>343.3</v>
      </c>
      <c r="K141" s="163">
        <v>13</v>
      </c>
      <c r="L141" s="163">
        <v>17</v>
      </c>
      <c r="M141" s="163">
        <v>15</v>
      </c>
      <c r="N141" s="163">
        <v>0.8</v>
      </c>
      <c r="O141" s="163">
        <v>21</v>
      </c>
      <c r="P141" s="149">
        <v>0.79016859288068908</v>
      </c>
      <c r="Q141" s="180">
        <f t="shared" si="60"/>
        <v>-13.8</v>
      </c>
      <c r="R141" s="181">
        <f t="shared" si="61"/>
        <v>11</v>
      </c>
      <c r="S141" s="181">
        <v>5</v>
      </c>
      <c r="T141" s="182">
        <f t="shared" si="62"/>
        <v>0.8</v>
      </c>
      <c r="U141" s="182">
        <f t="shared" si="63"/>
        <v>17</v>
      </c>
      <c r="V141" s="182">
        <f t="shared" si="64"/>
        <v>15</v>
      </c>
      <c r="W141" s="183">
        <f t="shared" si="65"/>
        <v>5</v>
      </c>
      <c r="X141" s="149" t="s">
        <v>493</v>
      </c>
      <c r="Y141" s="171">
        <f t="shared" si="66"/>
        <v>10</v>
      </c>
      <c r="Z141" s="151">
        <f t="shared" si="67"/>
        <v>258</v>
      </c>
      <c r="AA141" s="151">
        <f t="shared" si="68"/>
        <v>18</v>
      </c>
      <c r="AB141" s="147" t="s">
        <v>5481</v>
      </c>
      <c r="AC141" s="172">
        <f t="shared" si="69"/>
        <v>6.8999999999999995</v>
      </c>
      <c r="AD141" s="153">
        <f t="shared" si="70"/>
        <v>0.26576</v>
      </c>
      <c r="AE141" s="153" t="s">
        <v>15449</v>
      </c>
      <c r="AF141" s="153" t="s">
        <v>10463</v>
      </c>
      <c r="AG141" s="153" t="s">
        <v>20410</v>
      </c>
      <c r="AH141" s="153" t="s">
        <v>25368</v>
      </c>
      <c r="AI141" s="151">
        <f t="shared" si="71"/>
        <v>12</v>
      </c>
      <c r="AJ141" s="171">
        <f t="shared" si="72"/>
        <v>5.8</v>
      </c>
      <c r="AK141" s="171">
        <f t="shared" si="76"/>
        <v>1.8</v>
      </c>
      <c r="AL141" s="171">
        <f t="shared" si="76"/>
        <v>5</v>
      </c>
      <c r="AM141" s="171">
        <f t="shared" si="73"/>
        <v>1.8</v>
      </c>
      <c r="AN141" s="171">
        <f t="shared" si="74"/>
        <v>2.2000000000000002</v>
      </c>
      <c r="AO141" s="147" t="s">
        <v>30329</v>
      </c>
      <c r="AP141" s="147" t="s">
        <v>35309</v>
      </c>
      <c r="AQ141" s="171">
        <f t="shared" si="75"/>
        <v>0.8</v>
      </c>
      <c r="AR141" s="173">
        <f t="shared" si="77"/>
        <v>531.30000000000007</v>
      </c>
      <c r="AS141" s="173">
        <f t="shared" si="77"/>
        <v>343.3</v>
      </c>
      <c r="AT141" s="173" t="e">
        <f>ROUNDUP(#REF!/10,2)</f>
        <v>#REF!</v>
      </c>
      <c r="AU141" s="172" t="e">
        <f t="shared" si="78"/>
        <v>#REF!</v>
      </c>
      <c r="AV141" s="193" t="s">
        <v>39932</v>
      </c>
      <c r="BB141" s="174"/>
      <c r="BC141" s="174"/>
      <c r="BD141" s="174"/>
      <c r="BJ141" s="108">
        <v>2.1</v>
      </c>
      <c r="BY141" s="185">
        <v>362</v>
      </c>
      <c r="BZ141" s="186">
        <v>68.473136999999994</v>
      </c>
      <c r="CA141" s="186">
        <v>69.915733000000003</v>
      </c>
      <c r="CB141" s="186">
        <v>68.468284999999995</v>
      </c>
      <c r="CC141" s="186">
        <v>42.219577999999998</v>
      </c>
      <c r="CD141" s="186">
        <v>39.558307999999997</v>
      </c>
      <c r="CE141" s="186">
        <v>57.526772000000001</v>
      </c>
      <c r="CF141" s="186">
        <v>30.755490999999999</v>
      </c>
      <c r="CG141" s="186">
        <v>29.017296000000002</v>
      </c>
      <c r="CH141" s="186">
        <v>36.119923</v>
      </c>
      <c r="CI141" s="186">
        <v>298.26772999999997</v>
      </c>
      <c r="CJ141" s="186">
        <v>234.60872000000001</v>
      </c>
      <c r="CK141" s="186">
        <v>141.88792000000001</v>
      </c>
      <c r="CL141" s="186">
        <v>223.84081</v>
      </c>
      <c r="CM141" s="186">
        <v>179.22622999999999</v>
      </c>
      <c r="CN141" s="186">
        <v>113.69159999999999</v>
      </c>
      <c r="CO141" s="186">
        <v>92.093345999999997</v>
      </c>
      <c r="CP141" s="186">
        <v>82.775702999999993</v>
      </c>
      <c r="CQ141" s="186">
        <v>60.369529999999997</v>
      </c>
      <c r="CR141" s="186">
        <v>171.96477999999999</v>
      </c>
      <c r="CS141" s="186">
        <v>152.93582000000001</v>
      </c>
      <c r="CT141" s="186">
        <v>106.37992</v>
      </c>
      <c r="CU141" s="186">
        <v>96.733376000000007</v>
      </c>
      <c r="CV141" s="186">
        <v>61.975169999999999</v>
      </c>
      <c r="CW141" s="186">
        <v>40.725807000000003</v>
      </c>
      <c r="CX141" s="186">
        <v>56.073444000000002</v>
      </c>
      <c r="CY141" s="186">
        <v>51.785300999999997</v>
      </c>
      <c r="CZ141" s="186">
        <v>42.349178000000002</v>
      </c>
    </row>
    <row r="142" spans="1:104" s="149" customFormat="1">
      <c r="A142" s="149" t="s">
        <v>40323</v>
      </c>
      <c r="B142" s="149">
        <v>23.200000000000003</v>
      </c>
      <c r="C142" s="149">
        <v>0.82767650000000004</v>
      </c>
      <c r="D142" s="171">
        <v>2</v>
      </c>
      <c r="E142" s="171">
        <v>8.6</v>
      </c>
      <c r="F142" s="171">
        <v>1.2000000000000002</v>
      </c>
      <c r="G142" s="171">
        <v>1.2000000000000002</v>
      </c>
      <c r="H142" s="171">
        <v>0.4</v>
      </c>
      <c r="I142" s="173">
        <v>572.6</v>
      </c>
      <c r="J142" s="173">
        <v>422.70000000000005</v>
      </c>
      <c r="K142" s="163">
        <v>5</v>
      </c>
      <c r="L142" s="163">
        <v>5</v>
      </c>
      <c r="M142" s="163">
        <v>12</v>
      </c>
      <c r="N142" s="163">
        <v>1.2000000000000002</v>
      </c>
      <c r="O142" s="163">
        <v>11</v>
      </c>
      <c r="P142" s="149">
        <v>1.1099622718618112</v>
      </c>
      <c r="Q142" s="180">
        <f t="shared" si="60"/>
        <v>-6.2</v>
      </c>
      <c r="R142" s="181">
        <f t="shared" si="61"/>
        <v>13</v>
      </c>
      <c r="S142" s="181">
        <v>5</v>
      </c>
      <c r="T142" s="182">
        <f t="shared" si="62"/>
        <v>1.2000000000000002</v>
      </c>
      <c r="U142" s="182">
        <f t="shared" si="63"/>
        <v>5</v>
      </c>
      <c r="V142" s="182">
        <f t="shared" si="64"/>
        <v>12</v>
      </c>
      <c r="W142" s="183">
        <f t="shared" si="65"/>
        <v>1</v>
      </c>
      <c r="X142" s="149" t="s">
        <v>510</v>
      </c>
      <c r="Y142" s="171">
        <f t="shared" si="66"/>
        <v>49.1</v>
      </c>
      <c r="Z142" s="151">
        <f t="shared" si="67"/>
        <v>300</v>
      </c>
      <c r="AA142" s="151">
        <f t="shared" si="68"/>
        <v>9</v>
      </c>
      <c r="AB142" s="147" t="s">
        <v>5498</v>
      </c>
      <c r="AC142" s="172">
        <f t="shared" si="69"/>
        <v>23.200000000000003</v>
      </c>
      <c r="AD142" s="153">
        <f t="shared" si="70"/>
        <v>0.82767650000000004</v>
      </c>
      <c r="AE142" s="153" t="s">
        <v>15466</v>
      </c>
      <c r="AF142" s="153" t="s">
        <v>10480</v>
      </c>
      <c r="AG142" s="153" t="s">
        <v>20427</v>
      </c>
      <c r="AH142" s="153" t="s">
        <v>25385</v>
      </c>
      <c r="AI142" s="151">
        <f t="shared" si="71"/>
        <v>10.199999999999999</v>
      </c>
      <c r="AJ142" s="171">
        <f t="shared" si="72"/>
        <v>6.2</v>
      </c>
      <c r="AK142" s="171">
        <f t="shared" si="76"/>
        <v>2</v>
      </c>
      <c r="AL142" s="171">
        <f t="shared" si="76"/>
        <v>8.6</v>
      </c>
      <c r="AM142" s="171">
        <f t="shared" si="73"/>
        <v>0.4</v>
      </c>
      <c r="AN142" s="171">
        <f t="shared" si="74"/>
        <v>1.2000000000000002</v>
      </c>
      <c r="AO142" s="147" t="s">
        <v>30346</v>
      </c>
      <c r="AP142" s="147" t="s">
        <v>35326</v>
      </c>
      <c r="AQ142" s="171">
        <f t="shared" si="75"/>
        <v>1.2000000000000002</v>
      </c>
      <c r="AR142" s="173">
        <f t="shared" si="77"/>
        <v>572.6</v>
      </c>
      <c r="AS142" s="173">
        <f t="shared" si="77"/>
        <v>422.70000000000005</v>
      </c>
      <c r="AT142" s="173" t="e">
        <f>ROUNDUP(#REF!/10,2)</f>
        <v>#REF!</v>
      </c>
      <c r="AU142" s="172" t="e">
        <f t="shared" si="78"/>
        <v>#REF!</v>
      </c>
      <c r="AV142" s="193" t="s">
        <v>39932</v>
      </c>
      <c r="BB142" s="174"/>
      <c r="BC142" s="174"/>
      <c r="BD142" s="174"/>
      <c r="BJ142" s="108">
        <v>25</v>
      </c>
      <c r="BY142" s="185">
        <v>379</v>
      </c>
      <c r="BZ142" s="186">
        <v>60.458602999999997</v>
      </c>
      <c r="CA142" s="186">
        <v>97.397437999999994</v>
      </c>
      <c r="CB142" s="186">
        <v>147.44708</v>
      </c>
      <c r="CC142" s="186">
        <v>200.86285000000001</v>
      </c>
      <c r="CD142" s="186">
        <v>193.40868</v>
      </c>
      <c r="CE142" s="186">
        <v>175.47939</v>
      </c>
      <c r="CF142" s="186">
        <v>53.597507</v>
      </c>
      <c r="CG142" s="186">
        <v>89.154471999999998</v>
      </c>
      <c r="CH142" s="186">
        <v>149.20491000000001</v>
      </c>
      <c r="CI142" s="186">
        <v>856.54834000000005</v>
      </c>
      <c r="CJ142" s="186">
        <v>535.70892000000003</v>
      </c>
      <c r="CK142" s="186">
        <v>263.46149000000003</v>
      </c>
      <c r="CL142" s="186">
        <v>1048.4175</v>
      </c>
      <c r="CM142" s="186">
        <v>622.46735000000001</v>
      </c>
      <c r="CN142" s="186">
        <v>224.66798</v>
      </c>
      <c r="CO142" s="186">
        <v>507.01132000000001</v>
      </c>
      <c r="CP142" s="186">
        <v>340.51558999999997</v>
      </c>
      <c r="CQ142" s="186">
        <v>167.06120000000001</v>
      </c>
      <c r="CR142" s="186">
        <v>343.67572000000001</v>
      </c>
      <c r="CS142" s="186">
        <v>356.78622000000001</v>
      </c>
      <c r="CT142" s="186">
        <v>214.36396999999999</v>
      </c>
      <c r="CU142" s="186">
        <v>153.7321</v>
      </c>
      <c r="CV142" s="186">
        <v>128.16425000000001</v>
      </c>
      <c r="CW142" s="186">
        <v>136.58396999999999</v>
      </c>
      <c r="CX142" s="186">
        <v>157.71736000000001</v>
      </c>
      <c r="CY142" s="186">
        <v>160.81200999999999</v>
      </c>
      <c r="CZ142" s="186">
        <v>128.10130000000001</v>
      </c>
    </row>
    <row r="143" spans="1:104" s="149" customFormat="1">
      <c r="A143" s="149" t="s">
        <v>40030</v>
      </c>
      <c r="B143" s="149">
        <v>32.300000000000004</v>
      </c>
      <c r="C143" s="149">
        <v>0.25572739999999999</v>
      </c>
      <c r="D143" s="171">
        <v>2.2000000000000002</v>
      </c>
      <c r="E143" s="171">
        <v>2</v>
      </c>
      <c r="F143" s="171">
        <v>2.6</v>
      </c>
      <c r="G143" s="171">
        <v>0.60000000000000009</v>
      </c>
      <c r="H143" s="171">
        <v>2</v>
      </c>
      <c r="I143" s="173">
        <v>342.6</v>
      </c>
      <c r="J143" s="173">
        <v>316.70000000000005</v>
      </c>
      <c r="K143" s="163">
        <v>9</v>
      </c>
      <c r="L143" s="163">
        <v>3</v>
      </c>
      <c r="M143" s="163">
        <v>18</v>
      </c>
      <c r="N143" s="163">
        <v>0.8</v>
      </c>
      <c r="O143" s="163">
        <v>28</v>
      </c>
      <c r="P143" s="149">
        <v>0.74680228603504717</v>
      </c>
      <c r="Q143" s="180">
        <f t="shared" si="60"/>
        <v>-9.8000000000000007</v>
      </c>
      <c r="R143" s="181">
        <f t="shared" si="61"/>
        <v>17.8</v>
      </c>
      <c r="S143" s="181">
        <v>5</v>
      </c>
      <c r="T143" s="182">
        <f t="shared" si="62"/>
        <v>0.8</v>
      </c>
      <c r="U143" s="182">
        <f t="shared" si="63"/>
        <v>3</v>
      </c>
      <c r="V143" s="182">
        <f t="shared" si="64"/>
        <v>18</v>
      </c>
      <c r="W143" s="183">
        <f t="shared" si="65"/>
        <v>4.8000000000000007</v>
      </c>
      <c r="X143" s="149" t="s">
        <v>217</v>
      </c>
      <c r="Y143" s="171">
        <f t="shared" si="66"/>
        <v>33.300000000000004</v>
      </c>
      <c r="Z143" s="151">
        <f t="shared" si="67"/>
        <v>70</v>
      </c>
      <c r="AA143" s="151">
        <f t="shared" si="68"/>
        <v>20</v>
      </c>
      <c r="AB143" s="147" t="s">
        <v>5204</v>
      </c>
      <c r="AC143" s="172">
        <f t="shared" si="69"/>
        <v>32.300000000000004</v>
      </c>
      <c r="AD143" s="153">
        <f t="shared" si="70"/>
        <v>0.25572739999999999</v>
      </c>
      <c r="AE143" s="153" t="s">
        <v>15175</v>
      </c>
      <c r="AF143" s="153" t="s">
        <v>10188</v>
      </c>
      <c r="AG143" s="153" t="s">
        <v>20136</v>
      </c>
      <c r="AH143" s="153" t="s">
        <v>25095</v>
      </c>
      <c r="AI143" s="151">
        <f t="shared" si="71"/>
        <v>13.5</v>
      </c>
      <c r="AJ143" s="171">
        <f t="shared" si="72"/>
        <v>5.6</v>
      </c>
      <c r="AK143" s="171">
        <f t="shared" si="76"/>
        <v>2.2000000000000002</v>
      </c>
      <c r="AL143" s="171">
        <f t="shared" si="76"/>
        <v>2</v>
      </c>
      <c r="AM143" s="171">
        <f t="shared" si="73"/>
        <v>2</v>
      </c>
      <c r="AN143" s="171">
        <f t="shared" si="74"/>
        <v>2.6</v>
      </c>
      <c r="AO143" s="147" t="s">
        <v>30052</v>
      </c>
      <c r="AP143" s="147" t="s">
        <v>35033</v>
      </c>
      <c r="AQ143" s="171">
        <f t="shared" si="75"/>
        <v>0.60000000000000009</v>
      </c>
      <c r="AR143" s="173">
        <f t="shared" si="77"/>
        <v>342.6</v>
      </c>
      <c r="AS143" s="173">
        <f t="shared" si="77"/>
        <v>316.70000000000005</v>
      </c>
      <c r="AT143" s="173"/>
      <c r="AU143" s="172">
        <f t="shared" ref="AU143:AU148" si="79">AC143/5+1</f>
        <v>7.4600000000000009</v>
      </c>
      <c r="AV143" s="147" t="s">
        <v>39931</v>
      </c>
      <c r="AZ143" s="149">
        <v>152</v>
      </c>
      <c r="BA143" s="149">
        <v>-1</v>
      </c>
      <c r="BB143" s="174">
        <v>37.9</v>
      </c>
      <c r="BC143" s="174">
        <v>58.12</v>
      </c>
      <c r="BD143" s="174">
        <f t="shared" ref="BD143:BD148" si="80">((1.092*8.3144*(BA143+273)*(LN(BB143)-1.013)/(0.93-(BA143+273)/(AZ143+273)))*((AZ143-AP143)/(AZ143-BA143))^0.383)*1000/BC143</f>
        <v>336578.35273183021</v>
      </c>
      <c r="BE143" s="184">
        <f t="shared" ref="BE143:BE148" si="81">1-EXP(-2.63*(AW143/BD143)*(AZ143-BA143)*(1-((AZ143-AP143)/(AZ143-BA143))^0.38))</f>
        <v>0</v>
      </c>
      <c r="BF143" s="149">
        <f t="shared" ref="BF143:BF148" si="82">AD143*AL143*AK143*AN143*AX143</f>
        <v>0</v>
      </c>
      <c r="BG143" s="149" t="e">
        <f t="shared" ref="BG143:BG148" si="83">0.07*BF143*BE143/AY143</f>
        <v>#DIV/0!</v>
      </c>
      <c r="BH143" s="149">
        <f t="shared" ref="BH143:BH148" si="84">(1-AD143)*AK143*AL143*AN143</f>
        <v>8.514478544000001</v>
      </c>
      <c r="BI143" s="175" t="e">
        <f>MROUND(#REF!,0.1)/5</f>
        <v>#REF!</v>
      </c>
      <c r="BJ143" s="149">
        <v>0</v>
      </c>
      <c r="BK143" s="176">
        <f t="shared" ref="BK143:BK148" si="85">CEILING(AN143,0.2)</f>
        <v>2.6</v>
      </c>
      <c r="BL143" s="176">
        <f t="shared" ref="BL143:BL148" si="86">AM143</f>
        <v>2</v>
      </c>
      <c r="BM143" s="176">
        <f t="shared" ref="BM143:BM148" si="87">CEILING((1-AD143)*AN143,0.2)</f>
        <v>2</v>
      </c>
      <c r="BN143" s="161" t="e">
        <f t="shared" ref="BN143:BN148" si="88">BH143+BG143</f>
        <v>#DIV/0!</v>
      </c>
      <c r="BW143" s="149">
        <f t="shared" ref="BW143:BW148" si="89">Z143</f>
        <v>70</v>
      </c>
      <c r="BX143" s="161" t="e">
        <f t="shared" ref="BX143:BX148" si="90">BG143/BH143</f>
        <v>#DIV/0!</v>
      </c>
      <c r="BY143" s="185">
        <v>85</v>
      </c>
      <c r="BZ143" s="186">
        <v>64.050849999999997</v>
      </c>
      <c r="CA143" s="186">
        <v>83.675292999999996</v>
      </c>
      <c r="CB143" s="186">
        <v>73.470291000000003</v>
      </c>
      <c r="CC143" s="186">
        <v>138.88272000000001</v>
      </c>
      <c r="CD143" s="186">
        <v>119.61951000000001</v>
      </c>
      <c r="CE143" s="186">
        <v>79.846587999999997</v>
      </c>
      <c r="CF143" s="186">
        <v>117.03514</v>
      </c>
      <c r="CG143" s="186">
        <v>105.80441999999999</v>
      </c>
      <c r="CH143" s="186">
        <v>76.344596999999993</v>
      </c>
      <c r="CI143" s="186">
        <v>327.37488000000002</v>
      </c>
      <c r="CJ143" s="186">
        <v>186.98787999999999</v>
      </c>
      <c r="CK143" s="186">
        <v>74.031006000000005</v>
      </c>
      <c r="CL143" s="186">
        <v>380.60559000000001</v>
      </c>
      <c r="CM143" s="186">
        <v>212.54750000000001</v>
      </c>
      <c r="CN143" s="186">
        <v>71.867553999999998</v>
      </c>
      <c r="CO143" s="186">
        <v>281.60651000000001</v>
      </c>
      <c r="CP143" s="186">
        <v>167.72305</v>
      </c>
      <c r="CQ143" s="186">
        <v>69.193839999999994</v>
      </c>
      <c r="CR143" s="186">
        <v>205.75635</v>
      </c>
      <c r="CS143" s="186">
        <v>135.20282</v>
      </c>
      <c r="CT143" s="186">
        <v>71.101196000000002</v>
      </c>
      <c r="CU143" s="186">
        <v>67.609054999999998</v>
      </c>
      <c r="CV143" s="186">
        <v>68.244408000000007</v>
      </c>
      <c r="CW143" s="186">
        <v>69.451781999999994</v>
      </c>
      <c r="CX143" s="186">
        <v>95.501320000000007</v>
      </c>
      <c r="CY143" s="186">
        <v>93.563477000000006</v>
      </c>
      <c r="CZ143" s="186">
        <v>70.104293999999996</v>
      </c>
    </row>
    <row r="144" spans="1:104" s="149" customFormat="1">
      <c r="A144" s="149" t="s">
        <v>40087</v>
      </c>
      <c r="B144" s="149">
        <v>18.900000000000002</v>
      </c>
      <c r="C144" s="149">
        <v>0.73018090000000002</v>
      </c>
      <c r="D144" s="171">
        <v>1.4000000000000001</v>
      </c>
      <c r="E144" s="171">
        <v>7.2</v>
      </c>
      <c r="F144" s="171">
        <v>2.6</v>
      </c>
      <c r="G144" s="171">
        <v>1.8</v>
      </c>
      <c r="H144" s="171">
        <v>0.8</v>
      </c>
      <c r="I144" s="173">
        <v>362.40000000000003</v>
      </c>
      <c r="J144" s="173">
        <v>335.8</v>
      </c>
      <c r="K144" s="163">
        <v>12</v>
      </c>
      <c r="L144" s="163">
        <v>16</v>
      </c>
      <c r="M144" s="163">
        <v>14</v>
      </c>
      <c r="N144" s="163">
        <v>3</v>
      </c>
      <c r="O144" s="163">
        <v>28</v>
      </c>
      <c r="P144" s="149">
        <v>2.9284244651870783</v>
      </c>
      <c r="Q144" s="180">
        <f t="shared" si="60"/>
        <v>-15</v>
      </c>
      <c r="R144" s="181">
        <f t="shared" si="61"/>
        <v>12.9</v>
      </c>
      <c r="S144" s="181">
        <v>5</v>
      </c>
      <c r="T144" s="182">
        <f t="shared" si="62"/>
        <v>3</v>
      </c>
      <c r="U144" s="182">
        <f t="shared" si="63"/>
        <v>16</v>
      </c>
      <c r="V144" s="182">
        <f t="shared" si="64"/>
        <v>14</v>
      </c>
      <c r="W144" s="183">
        <f t="shared" si="65"/>
        <v>6.4</v>
      </c>
      <c r="X144" s="149" t="s">
        <v>274</v>
      </c>
      <c r="Y144" s="171">
        <f t="shared" si="66"/>
        <v>19.8</v>
      </c>
      <c r="Z144" s="151">
        <f t="shared" si="67"/>
        <v>89</v>
      </c>
      <c r="AA144" s="151">
        <f t="shared" si="68"/>
        <v>11</v>
      </c>
      <c r="AB144" s="147" t="s">
        <v>5261</v>
      </c>
      <c r="AC144" s="172">
        <f t="shared" si="69"/>
        <v>18.900000000000002</v>
      </c>
      <c r="AD144" s="153">
        <f t="shared" si="70"/>
        <v>0.73018090000000002</v>
      </c>
      <c r="AE144" s="153" t="s">
        <v>15232</v>
      </c>
      <c r="AF144" s="153" t="s">
        <v>10244</v>
      </c>
      <c r="AG144" s="153" t="s">
        <v>20193</v>
      </c>
      <c r="AH144" s="153" t="s">
        <v>25151</v>
      </c>
      <c r="AI144" s="151">
        <f t="shared" si="71"/>
        <v>10.9</v>
      </c>
      <c r="AJ144" s="171">
        <f t="shared" si="72"/>
        <v>6.8</v>
      </c>
      <c r="AK144" s="171">
        <f t="shared" si="76"/>
        <v>1.4000000000000001</v>
      </c>
      <c r="AL144" s="171">
        <f t="shared" si="76"/>
        <v>7.2</v>
      </c>
      <c r="AM144" s="171">
        <f t="shared" si="73"/>
        <v>0.8</v>
      </c>
      <c r="AN144" s="171">
        <f t="shared" si="74"/>
        <v>2.6</v>
      </c>
      <c r="AO144" s="147" t="s">
        <v>30109</v>
      </c>
      <c r="AP144" s="147" t="s">
        <v>35089</v>
      </c>
      <c r="AQ144" s="171">
        <f t="shared" si="75"/>
        <v>1.8</v>
      </c>
      <c r="AR144" s="173">
        <f t="shared" si="77"/>
        <v>362.40000000000003</v>
      </c>
      <c r="AS144" s="173">
        <f t="shared" si="77"/>
        <v>335.8</v>
      </c>
      <c r="AT144" s="173"/>
      <c r="AU144" s="172">
        <f t="shared" si="79"/>
        <v>4.78</v>
      </c>
      <c r="AV144" s="147" t="s">
        <v>39931</v>
      </c>
      <c r="AZ144" s="149">
        <v>152</v>
      </c>
      <c r="BA144" s="149">
        <v>-1</v>
      </c>
      <c r="BB144" s="174">
        <v>37.9</v>
      </c>
      <c r="BC144" s="174">
        <v>58.12</v>
      </c>
      <c r="BD144" s="174">
        <f t="shared" si="80"/>
        <v>312483.00776120811</v>
      </c>
      <c r="BE144" s="184">
        <f t="shared" si="81"/>
        <v>0</v>
      </c>
      <c r="BF144" s="149">
        <f t="shared" si="82"/>
        <v>0</v>
      </c>
      <c r="BG144" s="149" t="e">
        <f t="shared" si="83"/>
        <v>#DIV/0!</v>
      </c>
      <c r="BH144" s="149">
        <f t="shared" si="84"/>
        <v>7.071418972800001</v>
      </c>
      <c r="BI144" s="175" t="e">
        <f>MROUND(#REF!,0.1)/5</f>
        <v>#REF!</v>
      </c>
      <c r="BJ144" s="162">
        <v>0</v>
      </c>
      <c r="BK144" s="176">
        <f t="shared" si="85"/>
        <v>2.6</v>
      </c>
      <c r="BL144" s="176">
        <f t="shared" si="86"/>
        <v>0.8</v>
      </c>
      <c r="BM144" s="176">
        <f t="shared" si="87"/>
        <v>0.8</v>
      </c>
      <c r="BN144" s="161" t="e">
        <f t="shared" si="88"/>
        <v>#DIV/0!</v>
      </c>
      <c r="BW144" s="149">
        <f t="shared" si="89"/>
        <v>89</v>
      </c>
      <c r="BX144" s="161" t="e">
        <f t="shared" si="90"/>
        <v>#DIV/0!</v>
      </c>
      <c r="BY144" s="185">
        <v>142</v>
      </c>
      <c r="BZ144" s="186">
        <v>66.529251000000002</v>
      </c>
      <c r="CA144" s="186">
        <v>67.403130000000004</v>
      </c>
      <c r="CB144" s="186">
        <v>65.606064000000003</v>
      </c>
      <c r="CC144" s="186">
        <v>41.719864000000001</v>
      </c>
      <c r="CD144" s="186">
        <v>39.801600999999998</v>
      </c>
      <c r="CE144" s="186">
        <v>47.415474000000003</v>
      </c>
      <c r="CF144" s="186">
        <v>34.644233999999997</v>
      </c>
      <c r="CG144" s="186">
        <v>41.399394999999998</v>
      </c>
      <c r="CH144" s="186">
        <v>34.553986000000002</v>
      </c>
      <c r="CI144" s="186">
        <v>333.26729999999998</v>
      </c>
      <c r="CJ144" s="186">
        <v>250.14857000000001</v>
      </c>
      <c r="CK144" s="186">
        <v>113.52712</v>
      </c>
      <c r="CL144" s="186">
        <v>237.70743999999999</v>
      </c>
      <c r="CM144" s="186">
        <v>195.98575</v>
      </c>
      <c r="CN144" s="186">
        <v>89.353615000000005</v>
      </c>
      <c r="CO144" s="186">
        <v>107.99311</v>
      </c>
      <c r="CP144" s="186">
        <v>95.490821999999994</v>
      </c>
      <c r="CQ144" s="186">
        <v>52.359355999999998</v>
      </c>
      <c r="CR144" s="186">
        <v>247.03502</v>
      </c>
      <c r="CS144" s="186">
        <v>209.51536999999999</v>
      </c>
      <c r="CT144" s="186">
        <v>102.7813</v>
      </c>
      <c r="CU144" s="186">
        <v>93.541640999999998</v>
      </c>
      <c r="CV144" s="186">
        <v>63.835545000000003</v>
      </c>
      <c r="CW144" s="186">
        <v>46.75074</v>
      </c>
      <c r="CX144" s="186">
        <v>44.116432000000003</v>
      </c>
      <c r="CY144" s="186">
        <v>44.796996999999998</v>
      </c>
      <c r="CZ144" s="186">
        <v>36.331684000000003</v>
      </c>
    </row>
    <row r="145" spans="1:104" s="149" customFormat="1">
      <c r="A145" s="149" t="s">
        <v>40051</v>
      </c>
      <c r="B145" s="149">
        <v>14.5</v>
      </c>
      <c r="C145" s="149">
        <v>0.33779960000000003</v>
      </c>
      <c r="D145" s="171">
        <v>0.60000000000000009</v>
      </c>
      <c r="E145" s="171">
        <v>8.6</v>
      </c>
      <c r="F145" s="171">
        <v>1.8</v>
      </c>
      <c r="G145" s="171">
        <v>0.4</v>
      </c>
      <c r="H145" s="171">
        <v>1.2000000000000002</v>
      </c>
      <c r="I145" s="173">
        <v>504</v>
      </c>
      <c r="J145" s="173">
        <v>422.40000000000003</v>
      </c>
      <c r="K145" s="163">
        <v>16</v>
      </c>
      <c r="L145" s="163">
        <v>6</v>
      </c>
      <c r="M145" s="163">
        <v>17</v>
      </c>
      <c r="N145" s="163">
        <v>1</v>
      </c>
      <c r="O145" s="163">
        <v>14</v>
      </c>
      <c r="P145" s="149">
        <v>1.0583529834117769</v>
      </c>
      <c r="Q145" s="180">
        <f t="shared" si="60"/>
        <v>-17</v>
      </c>
      <c r="R145" s="181">
        <f t="shared" si="61"/>
        <v>15.5</v>
      </c>
      <c r="S145" s="181">
        <v>5</v>
      </c>
      <c r="T145" s="182">
        <f t="shared" si="62"/>
        <v>1</v>
      </c>
      <c r="U145" s="182">
        <f t="shared" si="63"/>
        <v>6</v>
      </c>
      <c r="V145" s="182">
        <f t="shared" si="64"/>
        <v>17</v>
      </c>
      <c r="W145" s="183">
        <f t="shared" si="65"/>
        <v>4</v>
      </c>
      <c r="X145" s="149" t="s">
        <v>238</v>
      </c>
      <c r="Y145" s="171">
        <f t="shared" si="66"/>
        <v>20.100000000000001</v>
      </c>
      <c r="Z145" s="151">
        <f t="shared" si="67"/>
        <v>231</v>
      </c>
      <c r="AA145" s="151">
        <f t="shared" si="68"/>
        <v>8</v>
      </c>
      <c r="AB145" s="147" t="s">
        <v>5225</v>
      </c>
      <c r="AC145" s="172">
        <f t="shared" si="69"/>
        <v>14.5</v>
      </c>
      <c r="AD145" s="153">
        <f t="shared" si="70"/>
        <v>0.33779960000000003</v>
      </c>
      <c r="AE145" s="153" t="s">
        <v>15196</v>
      </c>
      <c r="AF145" s="153" t="s">
        <v>10209</v>
      </c>
      <c r="AG145" s="153" t="s">
        <v>20157</v>
      </c>
      <c r="AH145" s="153" t="s">
        <v>25115</v>
      </c>
      <c r="AI145" s="151">
        <f t="shared" si="71"/>
        <v>10.199999999999999</v>
      </c>
      <c r="AJ145" s="171">
        <f t="shared" si="72"/>
        <v>5.4</v>
      </c>
      <c r="AK145" s="171">
        <f t="shared" si="76"/>
        <v>0.60000000000000009</v>
      </c>
      <c r="AL145" s="171">
        <f t="shared" si="76"/>
        <v>8.6</v>
      </c>
      <c r="AM145" s="171">
        <f t="shared" si="73"/>
        <v>1.2000000000000002</v>
      </c>
      <c r="AN145" s="171">
        <f t="shared" si="74"/>
        <v>1.8</v>
      </c>
      <c r="AO145" s="147" t="s">
        <v>30073</v>
      </c>
      <c r="AP145" s="147" t="s">
        <v>35054</v>
      </c>
      <c r="AQ145" s="171">
        <f t="shared" si="75"/>
        <v>0.4</v>
      </c>
      <c r="AR145" s="173">
        <f t="shared" si="77"/>
        <v>504</v>
      </c>
      <c r="AS145" s="173">
        <f t="shared" si="77"/>
        <v>422.40000000000003</v>
      </c>
      <c r="AT145" s="173"/>
      <c r="AU145" s="172">
        <f t="shared" si="79"/>
        <v>3.9</v>
      </c>
      <c r="AV145" s="147" t="s">
        <v>39932</v>
      </c>
      <c r="AW145" s="149">
        <v>3062.8</v>
      </c>
      <c r="AX145" s="149">
        <v>471.8</v>
      </c>
      <c r="AY145" s="149">
        <v>5.52</v>
      </c>
      <c r="AZ145" s="149">
        <v>152</v>
      </c>
      <c r="BA145" s="149">
        <v>-1</v>
      </c>
      <c r="BB145" s="174">
        <v>37.9</v>
      </c>
      <c r="BC145" s="174">
        <v>58.12</v>
      </c>
      <c r="BD145" s="174">
        <f t="shared" si="80"/>
        <v>80932.497804416387</v>
      </c>
      <c r="BE145" s="184">
        <f t="shared" si="81"/>
        <v>0.99999373520419244</v>
      </c>
      <c r="BF145" s="149">
        <f t="shared" si="82"/>
        <v>1480.2643306886405</v>
      </c>
      <c r="BG145" s="149">
        <f t="shared" si="83"/>
        <v>18.771350362217525</v>
      </c>
      <c r="BH145" s="149">
        <f t="shared" si="84"/>
        <v>6.1505173151999992</v>
      </c>
      <c r="BI145" s="175" t="e">
        <f>MROUND(#REF!,0.1)/5</f>
        <v>#REF!</v>
      </c>
      <c r="BJ145" s="149">
        <v>4.5999999999999996</v>
      </c>
      <c r="BK145" s="176">
        <f t="shared" si="85"/>
        <v>1.8</v>
      </c>
      <c r="BL145" s="176">
        <f t="shared" si="86"/>
        <v>1.2000000000000002</v>
      </c>
      <c r="BM145" s="176">
        <f t="shared" si="87"/>
        <v>1.2000000000000002</v>
      </c>
      <c r="BN145" s="161">
        <f t="shared" si="88"/>
        <v>24.921867677417524</v>
      </c>
      <c r="BO145" s="149">
        <v>0.71321009913912381</v>
      </c>
      <c r="BP145" s="149">
        <f>(BO145+AK145)*(BO145+AL145)*((1/3)*BO145+AN145)</f>
        <v>24.921930558796852</v>
      </c>
      <c r="BQ145" s="176">
        <f>MROUND((BO145+AK145),0.2)</f>
        <v>1.4000000000000001</v>
      </c>
      <c r="BR145" s="176">
        <f>MROUND((BO145+AL145),0.2)</f>
        <v>9.4</v>
      </c>
      <c r="BS145" s="176">
        <f>IF(MROUND(((1/3)*BO145+BK145),0.2)*BR145*BQ145/BN145&gt;1.05,MROUND(((1/3)*BO145+BK145),0.2)-0.2,MROUND(((1/3)*BO145+BK145),0.2))</f>
        <v>1.8</v>
      </c>
      <c r="BT145" s="149">
        <f>BQ145*BR145*BS145</f>
        <v>23.688000000000002</v>
      </c>
      <c r="BU145" s="149" t="b">
        <f>IF(BM145&lt;BS145,TRUE, FALSE)</f>
        <v>1</v>
      </c>
      <c r="BV145" s="149" t="b">
        <f>IF(BH145&lt;BM145*BQ145*BR145,TRUE, FALSE)</f>
        <v>1</v>
      </c>
      <c r="BW145" s="149">
        <f t="shared" si="89"/>
        <v>231</v>
      </c>
      <c r="BX145" s="161">
        <f t="shared" si="90"/>
        <v>3.0519953688817685</v>
      </c>
      <c r="BY145" s="185">
        <v>106</v>
      </c>
      <c r="BZ145" s="186">
        <v>46.071449000000001</v>
      </c>
      <c r="CA145" s="186">
        <v>45.962524000000002</v>
      </c>
      <c r="CB145" s="186">
        <v>46.128166</v>
      </c>
      <c r="CC145" s="186">
        <v>57.481731000000003</v>
      </c>
      <c r="CD145" s="186">
        <v>53.084164000000001</v>
      </c>
      <c r="CE145" s="186">
        <v>60.078316000000001</v>
      </c>
      <c r="CF145" s="186">
        <v>31.694040000000001</v>
      </c>
      <c r="CG145" s="186">
        <v>34.363391999999997</v>
      </c>
      <c r="CH145" s="186">
        <v>47.668551999999998</v>
      </c>
      <c r="CI145" s="186">
        <v>154.13894999999999</v>
      </c>
      <c r="CJ145" s="186">
        <v>121.69473000000001</v>
      </c>
      <c r="CK145" s="186">
        <v>79.360031000000006</v>
      </c>
      <c r="CL145" s="186">
        <v>187.73347000000001</v>
      </c>
      <c r="CM145" s="186">
        <v>151.97942</v>
      </c>
      <c r="CN145" s="186">
        <v>97.756989000000004</v>
      </c>
      <c r="CO145" s="186">
        <v>110.08829</v>
      </c>
      <c r="CP145" s="186">
        <v>94.422813000000005</v>
      </c>
      <c r="CQ145" s="186">
        <v>68.495140000000006</v>
      </c>
      <c r="CR145" s="186">
        <v>101.59263</v>
      </c>
      <c r="CS145" s="186">
        <v>83.717185999999998</v>
      </c>
      <c r="CT145" s="186">
        <v>60.737761999999996</v>
      </c>
      <c r="CU145" s="186">
        <v>68.455642999999995</v>
      </c>
      <c r="CV145" s="186">
        <v>59.422297999999998</v>
      </c>
      <c r="CW145" s="186">
        <v>57.186225999999998</v>
      </c>
      <c r="CX145" s="186">
        <v>59.795025000000003</v>
      </c>
      <c r="CY145" s="186">
        <v>53.981406999999997</v>
      </c>
      <c r="CZ145" s="186">
        <v>45.512497000000003</v>
      </c>
    </row>
    <row r="146" spans="1:104" s="149" customFormat="1">
      <c r="A146" s="149" t="s">
        <v>40123</v>
      </c>
      <c r="B146" s="149">
        <v>12</v>
      </c>
      <c r="C146" s="149">
        <v>0.7300118000000001</v>
      </c>
      <c r="D146" s="171">
        <v>2.8000000000000003</v>
      </c>
      <c r="E146" s="171">
        <v>6.6000000000000005</v>
      </c>
      <c r="F146" s="171">
        <v>2.4000000000000004</v>
      </c>
      <c r="G146" s="171">
        <v>0.4</v>
      </c>
      <c r="H146" s="171">
        <v>0.8</v>
      </c>
      <c r="I146" s="173">
        <v>452.70000000000005</v>
      </c>
      <c r="J146" s="173">
        <v>391.6</v>
      </c>
      <c r="K146" s="163">
        <v>16</v>
      </c>
      <c r="L146" s="163">
        <v>7</v>
      </c>
      <c r="M146" s="163">
        <v>3</v>
      </c>
      <c r="N146" s="163">
        <v>1.6</v>
      </c>
      <c r="O146" s="163">
        <v>15</v>
      </c>
      <c r="P146" s="149">
        <v>1.6185692256304676</v>
      </c>
      <c r="Q146" s="180">
        <f t="shared" si="60"/>
        <v>-17.600000000000001</v>
      </c>
      <c r="R146" s="181">
        <f t="shared" si="61"/>
        <v>15.2</v>
      </c>
      <c r="S146" s="181">
        <v>5</v>
      </c>
      <c r="T146" s="182">
        <f t="shared" si="62"/>
        <v>1.6</v>
      </c>
      <c r="U146" s="182">
        <f t="shared" si="63"/>
        <v>7</v>
      </c>
      <c r="V146" s="182">
        <f t="shared" si="64"/>
        <v>3</v>
      </c>
      <c r="W146" s="183">
        <f t="shared" si="65"/>
        <v>4.2</v>
      </c>
      <c r="X146" s="149" t="s">
        <v>311</v>
      </c>
      <c r="Y146" s="171">
        <f t="shared" si="66"/>
        <v>24.9</v>
      </c>
      <c r="Z146" s="151">
        <f t="shared" si="67"/>
        <v>180</v>
      </c>
      <c r="AA146" s="151">
        <f t="shared" si="68"/>
        <v>15</v>
      </c>
      <c r="AB146" s="147" t="s">
        <v>5298</v>
      </c>
      <c r="AC146" s="172">
        <f t="shared" si="69"/>
        <v>12</v>
      </c>
      <c r="AD146" s="153">
        <f t="shared" si="70"/>
        <v>0.7300118000000001</v>
      </c>
      <c r="AE146" s="153" t="s">
        <v>15269</v>
      </c>
      <c r="AF146" s="153" t="s">
        <v>10281</v>
      </c>
      <c r="AG146" s="153" t="s">
        <v>20228</v>
      </c>
      <c r="AH146" s="153" t="s">
        <v>25188</v>
      </c>
      <c r="AI146" s="151">
        <f t="shared" si="71"/>
        <v>11.2</v>
      </c>
      <c r="AJ146" s="171">
        <f t="shared" si="72"/>
        <v>5.4</v>
      </c>
      <c r="AK146" s="171">
        <f t="shared" si="76"/>
        <v>2.8000000000000003</v>
      </c>
      <c r="AL146" s="171">
        <f t="shared" si="76"/>
        <v>6.6000000000000005</v>
      </c>
      <c r="AM146" s="171">
        <f t="shared" si="73"/>
        <v>0.8</v>
      </c>
      <c r="AN146" s="171">
        <f t="shared" si="74"/>
        <v>2.4000000000000004</v>
      </c>
      <c r="AO146" s="147" t="s">
        <v>30146</v>
      </c>
      <c r="AP146" s="147" t="s">
        <v>35126</v>
      </c>
      <c r="AQ146" s="171">
        <f t="shared" si="75"/>
        <v>0.4</v>
      </c>
      <c r="AR146" s="173">
        <f t="shared" si="77"/>
        <v>452.70000000000005</v>
      </c>
      <c r="AS146" s="173">
        <f t="shared" si="77"/>
        <v>391.6</v>
      </c>
      <c r="AT146" s="173"/>
      <c r="AU146" s="172">
        <f t="shared" si="79"/>
        <v>3.4</v>
      </c>
      <c r="AV146" s="147" t="s">
        <v>39932</v>
      </c>
      <c r="AW146" s="149">
        <v>2940</v>
      </c>
      <c r="AX146" s="149">
        <v>487.7</v>
      </c>
      <c r="AY146" s="149">
        <v>5.38</v>
      </c>
      <c r="AZ146" s="149">
        <v>152</v>
      </c>
      <c r="BA146" s="149">
        <v>-1</v>
      </c>
      <c r="BB146" s="174">
        <v>37.9</v>
      </c>
      <c r="BC146" s="174">
        <v>58.12</v>
      </c>
      <c r="BD146" s="174">
        <f t="shared" si="80"/>
        <v>214695.11990027686</v>
      </c>
      <c r="BE146" s="184">
        <f t="shared" si="81"/>
        <v>0.91078987752685792</v>
      </c>
      <c r="BF146" s="149">
        <f t="shared" si="82"/>
        <v>15790.498631550727</v>
      </c>
      <c r="BG146" s="149">
        <f t="shared" si="83"/>
        <v>187.1241342063694</v>
      </c>
      <c r="BH146" s="149">
        <f t="shared" si="84"/>
        <v>11.9745166464</v>
      </c>
      <c r="BI146" s="175" t="e">
        <f>MROUND(#REF!,0.1)/5</f>
        <v>#REF!</v>
      </c>
      <c r="BJ146" s="108">
        <v>12</v>
      </c>
      <c r="BK146" s="176">
        <f t="shared" si="85"/>
        <v>2.4000000000000004</v>
      </c>
      <c r="BL146" s="176">
        <f t="shared" si="86"/>
        <v>0.8</v>
      </c>
      <c r="BM146" s="176">
        <f t="shared" si="87"/>
        <v>0.8</v>
      </c>
      <c r="BN146" s="161">
        <f t="shared" si="88"/>
        <v>199.0986508527694</v>
      </c>
      <c r="BW146" s="149">
        <f t="shared" si="89"/>
        <v>180</v>
      </c>
      <c r="BX146" s="161">
        <f t="shared" si="90"/>
        <v>15.626863257367981</v>
      </c>
      <c r="BY146" s="185">
        <v>179</v>
      </c>
      <c r="BZ146" s="186">
        <v>75.529533000000001</v>
      </c>
      <c r="CA146" s="186">
        <v>85.282439999999994</v>
      </c>
      <c r="CB146" s="186">
        <v>108.34799</v>
      </c>
      <c r="CC146" s="186">
        <v>145.13049000000001</v>
      </c>
      <c r="CD146" s="186">
        <v>136.01340999999999</v>
      </c>
      <c r="CE146" s="186">
        <v>87.335685999999995</v>
      </c>
      <c r="CF146" s="186">
        <v>107.38477</v>
      </c>
      <c r="CG146" s="186">
        <v>107.60458</v>
      </c>
      <c r="CH146" s="186">
        <v>97.177879000000004</v>
      </c>
      <c r="CI146" s="186">
        <v>249.4725</v>
      </c>
      <c r="CJ146" s="186">
        <v>238.46682999999999</v>
      </c>
      <c r="CK146" s="186">
        <v>210.41243</v>
      </c>
      <c r="CL146" s="186">
        <v>321.58535999999998</v>
      </c>
      <c r="CM146" s="186">
        <v>295.27904999999998</v>
      </c>
      <c r="CN146" s="186">
        <v>229.10382000000001</v>
      </c>
      <c r="CO146" s="186">
        <v>203.97730999999999</v>
      </c>
      <c r="CP146" s="186">
        <v>192.89976999999999</v>
      </c>
      <c r="CQ146" s="186">
        <v>173.40366</v>
      </c>
      <c r="CR146" s="186">
        <v>178.28901999999999</v>
      </c>
      <c r="CS146" s="186">
        <v>175.91862</v>
      </c>
      <c r="CT146" s="186">
        <v>168.57239000000001</v>
      </c>
      <c r="CU146" s="186">
        <v>158.83243999999999</v>
      </c>
      <c r="CV146" s="186">
        <v>140.24515</v>
      </c>
      <c r="CW146" s="186">
        <v>131.05643000000001</v>
      </c>
      <c r="CX146" s="186">
        <v>115.51849</v>
      </c>
      <c r="CY146" s="186">
        <v>120.22314</v>
      </c>
      <c r="CZ146" s="186">
        <v>127.71558</v>
      </c>
    </row>
    <row r="147" spans="1:104" s="149" customFormat="1">
      <c r="A147" s="149" t="s">
        <v>40068</v>
      </c>
      <c r="B147" s="149">
        <v>11.1</v>
      </c>
      <c r="C147" s="149">
        <v>0.60232239999999992</v>
      </c>
      <c r="D147" s="171">
        <v>0.8</v>
      </c>
      <c r="E147" s="171">
        <v>7.2</v>
      </c>
      <c r="F147" s="171">
        <v>2.8000000000000003</v>
      </c>
      <c r="G147" s="171">
        <v>0.4</v>
      </c>
      <c r="H147" s="171">
        <v>1.2000000000000002</v>
      </c>
      <c r="I147" s="173">
        <v>304.90000000000003</v>
      </c>
      <c r="J147" s="173">
        <v>391.70000000000005</v>
      </c>
      <c r="K147" s="163">
        <v>14</v>
      </c>
      <c r="L147" s="163">
        <v>6</v>
      </c>
      <c r="M147" s="163">
        <v>14</v>
      </c>
      <c r="N147" s="163">
        <v>2</v>
      </c>
      <c r="O147" s="163">
        <v>28</v>
      </c>
      <c r="P147" s="149">
        <v>1.9210627323424809</v>
      </c>
      <c r="Q147" s="180">
        <f t="shared" si="60"/>
        <v>-16</v>
      </c>
      <c r="R147" s="181">
        <f t="shared" si="61"/>
        <v>18.899999999999999</v>
      </c>
      <c r="S147" s="181">
        <v>5</v>
      </c>
      <c r="T147" s="182">
        <f t="shared" si="62"/>
        <v>2</v>
      </c>
      <c r="U147" s="182">
        <f t="shared" si="63"/>
        <v>6</v>
      </c>
      <c r="V147" s="182">
        <f t="shared" si="64"/>
        <v>14</v>
      </c>
      <c r="W147" s="183">
        <f t="shared" si="65"/>
        <v>7.4</v>
      </c>
      <c r="X147" s="149" t="s">
        <v>255</v>
      </c>
      <c r="Y147" s="171">
        <f t="shared" si="66"/>
        <v>18</v>
      </c>
      <c r="Z147" s="151">
        <f t="shared" si="67"/>
        <v>32</v>
      </c>
      <c r="AA147" s="151">
        <f t="shared" si="68"/>
        <v>10</v>
      </c>
      <c r="AB147" s="147" t="s">
        <v>5242</v>
      </c>
      <c r="AC147" s="172">
        <f t="shared" si="69"/>
        <v>11.1</v>
      </c>
      <c r="AD147" s="153">
        <f t="shared" si="70"/>
        <v>0.60232239999999992</v>
      </c>
      <c r="AE147" s="153" t="s">
        <v>15213</v>
      </c>
      <c r="AF147" s="153" t="s">
        <v>10225</v>
      </c>
      <c r="AG147" s="153" t="s">
        <v>20174</v>
      </c>
      <c r="AH147" s="153" t="s">
        <v>25132</v>
      </c>
      <c r="AI147" s="151">
        <f t="shared" si="71"/>
        <v>10.9</v>
      </c>
      <c r="AJ147" s="171">
        <f t="shared" si="72"/>
        <v>5.4</v>
      </c>
      <c r="AK147" s="171">
        <f t="shared" si="76"/>
        <v>0.8</v>
      </c>
      <c r="AL147" s="171">
        <f t="shared" si="76"/>
        <v>7.2</v>
      </c>
      <c r="AM147" s="171">
        <f t="shared" si="73"/>
        <v>1.2000000000000002</v>
      </c>
      <c r="AN147" s="171">
        <f t="shared" si="74"/>
        <v>2.8000000000000003</v>
      </c>
      <c r="AO147" s="147" t="s">
        <v>30090</v>
      </c>
      <c r="AP147" s="147" t="s">
        <v>35071</v>
      </c>
      <c r="AQ147" s="171">
        <f t="shared" si="75"/>
        <v>0.4</v>
      </c>
      <c r="AR147" s="173">
        <f t="shared" si="77"/>
        <v>304.90000000000003</v>
      </c>
      <c r="AS147" s="173">
        <f t="shared" si="77"/>
        <v>391.70000000000005</v>
      </c>
      <c r="AT147" s="173"/>
      <c r="AU147" s="172">
        <f t="shared" si="79"/>
        <v>3.2199999999999998</v>
      </c>
      <c r="AV147" s="147" t="s">
        <v>39932</v>
      </c>
      <c r="AW147" s="149">
        <v>2897.4</v>
      </c>
      <c r="AX147" s="149">
        <v>493.65</v>
      </c>
      <c r="AY147" s="149">
        <v>8.01</v>
      </c>
      <c r="AZ147" s="149">
        <v>152</v>
      </c>
      <c r="BA147" s="149">
        <v>-1</v>
      </c>
      <c r="BB147" s="174">
        <v>37.9</v>
      </c>
      <c r="BC147" s="174">
        <v>58.12</v>
      </c>
      <c r="BD147" s="174">
        <f t="shared" si="80"/>
        <v>214289.11356542219</v>
      </c>
      <c r="BE147" s="184">
        <f t="shared" si="81"/>
        <v>0.90855211454916474</v>
      </c>
      <c r="BF147" s="149">
        <f t="shared" si="82"/>
        <v>4795.4423101132807</v>
      </c>
      <c r="BG147" s="149">
        <f t="shared" si="83"/>
        <v>38.075361744523931</v>
      </c>
      <c r="BH147" s="149">
        <f t="shared" si="84"/>
        <v>6.413744332800003</v>
      </c>
      <c r="BI147" s="175" t="e">
        <f>MROUND(#REF!,0.1)/5</f>
        <v>#REF!</v>
      </c>
      <c r="BJ147" s="108">
        <v>6</v>
      </c>
      <c r="BK147" s="176">
        <f t="shared" si="85"/>
        <v>2.8000000000000003</v>
      </c>
      <c r="BL147" s="176">
        <f t="shared" si="86"/>
        <v>1.2000000000000002</v>
      </c>
      <c r="BM147" s="176">
        <f t="shared" si="87"/>
        <v>1.2000000000000002</v>
      </c>
      <c r="BN147" s="161">
        <f t="shared" si="88"/>
        <v>44.489106077323932</v>
      </c>
      <c r="BO147" s="149">
        <v>0.95105693194522056</v>
      </c>
      <c r="BP147" s="149">
        <f>(BO147+AK147)*(BO147+AL147)*((1/3)*BO147+AN147)</f>
        <v>44.489101967610878</v>
      </c>
      <c r="BQ147" s="176">
        <f>MROUND((BO147+AK147),0.2)</f>
        <v>1.8</v>
      </c>
      <c r="BR147" s="176">
        <f>MROUND((BO147+AL147),0.2)</f>
        <v>8.2000000000000011</v>
      </c>
      <c r="BS147" s="176">
        <f>IF(MROUND(((1/3)*BO147+BK147),0.2)*BR147*BQ147/BN147&gt;1.05,MROUND(((1/3)*BO147+BK147),0.2)-0.2,MROUND(((1/3)*BO147+BK147),0.2))</f>
        <v>3</v>
      </c>
      <c r="BT147" s="149">
        <f>BQ147*BR147*BS147</f>
        <v>44.28</v>
      </c>
      <c r="BU147" s="149" t="b">
        <f>IF(BM147&lt;BS147,TRUE, FALSE)</f>
        <v>1</v>
      </c>
      <c r="BV147" s="149" t="b">
        <f>IF(BH147&lt;BM147*BQ147*BR147,TRUE, FALSE)</f>
        <v>1</v>
      </c>
      <c r="BW147" s="149">
        <f t="shared" si="89"/>
        <v>32</v>
      </c>
      <c r="BX147" s="161">
        <f t="shared" si="90"/>
        <v>5.9365262737097035</v>
      </c>
      <c r="BY147" s="185">
        <v>123</v>
      </c>
      <c r="BZ147" s="186">
        <v>44.598891999999999</v>
      </c>
      <c r="CA147" s="186">
        <v>42.885029000000003</v>
      </c>
      <c r="CB147" s="186">
        <v>41.738796000000001</v>
      </c>
      <c r="CC147" s="186">
        <v>42.730930000000001</v>
      </c>
      <c r="CD147" s="186">
        <v>40.973415000000003</v>
      </c>
      <c r="CE147" s="186">
        <v>47.888053999999997</v>
      </c>
      <c r="CF147" s="186">
        <v>37.547108000000001</v>
      </c>
      <c r="CG147" s="186">
        <v>37.047165</v>
      </c>
      <c r="CH147" s="186">
        <v>43.397125000000003</v>
      </c>
      <c r="CI147" s="186">
        <v>138.39268000000001</v>
      </c>
      <c r="CJ147" s="186">
        <v>115.24727</v>
      </c>
      <c r="CK147" s="186">
        <v>73.829597000000007</v>
      </c>
      <c r="CL147" s="186">
        <v>154.47284999999999</v>
      </c>
      <c r="CM147" s="186">
        <v>131.71349000000001</v>
      </c>
      <c r="CN147" s="186">
        <v>84.445648000000006</v>
      </c>
      <c r="CO147" s="186">
        <v>94.050903000000005</v>
      </c>
      <c r="CP147" s="186">
        <v>85.657066</v>
      </c>
      <c r="CQ147" s="186">
        <v>60.047801999999997</v>
      </c>
      <c r="CR147" s="186">
        <v>109.06441</v>
      </c>
      <c r="CS147" s="186">
        <v>93.109015999999997</v>
      </c>
      <c r="CT147" s="186">
        <v>61.703434000000001</v>
      </c>
      <c r="CU147" s="186">
        <v>54.859912999999999</v>
      </c>
      <c r="CV147" s="186">
        <v>46.060710999999998</v>
      </c>
      <c r="CW147" s="186">
        <v>43.651184000000001</v>
      </c>
      <c r="CX147" s="186">
        <v>51.508667000000003</v>
      </c>
      <c r="CY147" s="186">
        <v>48.450488999999997</v>
      </c>
      <c r="CZ147" s="186">
        <v>41.264549000000002</v>
      </c>
    </row>
    <row r="148" spans="1:104" s="149" customFormat="1">
      <c r="A148" s="149" t="s">
        <v>40144</v>
      </c>
      <c r="B148" s="149">
        <v>24.400000000000002</v>
      </c>
      <c r="C148" s="149">
        <v>0.55769089999999999</v>
      </c>
      <c r="D148" s="171">
        <v>0.60000000000000009</v>
      </c>
      <c r="E148" s="171">
        <v>4.4000000000000004</v>
      </c>
      <c r="F148" s="171">
        <v>2.8000000000000003</v>
      </c>
      <c r="G148" s="171">
        <v>1.6</v>
      </c>
      <c r="H148" s="171">
        <v>1.2000000000000002</v>
      </c>
      <c r="I148" s="173">
        <v>345.5</v>
      </c>
      <c r="J148" s="173">
        <v>316.5</v>
      </c>
      <c r="K148" s="163">
        <v>7</v>
      </c>
      <c r="L148" s="163">
        <v>17</v>
      </c>
      <c r="M148" s="163">
        <v>17</v>
      </c>
      <c r="N148" s="163">
        <v>2.8000000000000003</v>
      </c>
      <c r="O148" s="163">
        <v>8</v>
      </c>
      <c r="P148" s="149">
        <v>2.8092898385885765</v>
      </c>
      <c r="Q148" s="180">
        <f t="shared" si="60"/>
        <v>-9.8000000000000007</v>
      </c>
      <c r="R148" s="181">
        <f t="shared" si="61"/>
        <v>7</v>
      </c>
      <c r="S148" s="181">
        <v>5</v>
      </c>
      <c r="T148" s="182">
        <f t="shared" si="62"/>
        <v>2.8000000000000003</v>
      </c>
      <c r="U148" s="182">
        <f t="shared" si="63"/>
        <v>17</v>
      </c>
      <c r="V148" s="182">
        <f t="shared" si="64"/>
        <v>17</v>
      </c>
      <c r="W148" s="183">
        <f t="shared" si="65"/>
        <v>1</v>
      </c>
      <c r="X148" s="149" t="s">
        <v>332</v>
      </c>
      <c r="Y148" s="171">
        <f t="shared" si="66"/>
        <v>25.400000000000002</v>
      </c>
      <c r="Z148" s="151">
        <f t="shared" si="67"/>
        <v>72</v>
      </c>
      <c r="AA148" s="151">
        <f t="shared" si="68"/>
        <v>8</v>
      </c>
      <c r="AB148" s="147" t="s">
        <v>5319</v>
      </c>
      <c r="AC148" s="172">
        <f t="shared" si="69"/>
        <v>24.400000000000002</v>
      </c>
      <c r="AD148" s="153">
        <f t="shared" si="70"/>
        <v>0.55769089999999999</v>
      </c>
      <c r="AE148" s="153" t="s">
        <v>15289</v>
      </c>
      <c r="AF148" s="153" t="s">
        <v>10302</v>
      </c>
      <c r="AG148" s="153" t="s">
        <v>20249</v>
      </c>
      <c r="AH148" s="153" t="s">
        <v>25209</v>
      </c>
      <c r="AI148" s="151">
        <f t="shared" si="71"/>
        <v>12.3</v>
      </c>
      <c r="AJ148" s="171">
        <f t="shared" si="72"/>
        <v>6.6</v>
      </c>
      <c r="AK148" s="171">
        <f t="shared" si="76"/>
        <v>0.60000000000000009</v>
      </c>
      <c r="AL148" s="171">
        <f t="shared" si="76"/>
        <v>4.4000000000000004</v>
      </c>
      <c r="AM148" s="171">
        <f t="shared" si="73"/>
        <v>1.2000000000000002</v>
      </c>
      <c r="AN148" s="171">
        <f t="shared" si="74"/>
        <v>2.8000000000000003</v>
      </c>
      <c r="AO148" s="147" t="s">
        <v>30167</v>
      </c>
      <c r="AP148" s="147" t="s">
        <v>35147</v>
      </c>
      <c r="AQ148" s="171">
        <f t="shared" si="75"/>
        <v>1.6</v>
      </c>
      <c r="AR148" s="173">
        <f t="shared" si="77"/>
        <v>345.5</v>
      </c>
      <c r="AS148" s="173">
        <f t="shared" si="77"/>
        <v>316.5</v>
      </c>
      <c r="AT148" s="173"/>
      <c r="AU148" s="172">
        <f t="shared" si="79"/>
        <v>5.8800000000000008</v>
      </c>
      <c r="AV148" s="147" t="s">
        <v>39931</v>
      </c>
      <c r="AZ148" s="149">
        <v>152</v>
      </c>
      <c r="BA148" s="149">
        <v>-1</v>
      </c>
      <c r="BB148" s="174">
        <v>37.9</v>
      </c>
      <c r="BC148" s="174">
        <v>58.12</v>
      </c>
      <c r="BD148" s="174">
        <f t="shared" si="80"/>
        <v>336803.69549956481</v>
      </c>
      <c r="BE148" s="184">
        <f t="shared" si="81"/>
        <v>0</v>
      </c>
      <c r="BF148" s="149">
        <f t="shared" si="82"/>
        <v>0</v>
      </c>
      <c r="BG148" s="149" t="e">
        <f t="shared" si="83"/>
        <v>#DIV/0!</v>
      </c>
      <c r="BH148" s="149">
        <f t="shared" si="84"/>
        <v>3.2695488672000019</v>
      </c>
      <c r="BI148" s="175" t="e">
        <f>MROUND(#REF!,0.1)/5</f>
        <v>#REF!</v>
      </c>
      <c r="BJ148" s="162">
        <v>0</v>
      </c>
      <c r="BK148" s="176">
        <f t="shared" si="85"/>
        <v>2.8000000000000003</v>
      </c>
      <c r="BL148" s="176">
        <f t="shared" si="86"/>
        <v>1.2000000000000002</v>
      </c>
      <c r="BM148" s="176">
        <f t="shared" si="87"/>
        <v>1.4000000000000001</v>
      </c>
      <c r="BN148" s="161" t="e">
        <f t="shared" si="88"/>
        <v>#DIV/0!</v>
      </c>
      <c r="BW148" s="149">
        <f t="shared" si="89"/>
        <v>72</v>
      </c>
      <c r="BX148" s="161" t="e">
        <f t="shared" si="90"/>
        <v>#DIV/0!</v>
      </c>
      <c r="BY148" s="185">
        <v>200</v>
      </c>
      <c r="BZ148" s="186">
        <v>47.166755999999999</v>
      </c>
      <c r="CA148" s="186">
        <v>42.610385999999998</v>
      </c>
      <c r="CB148" s="186">
        <v>34.193863</v>
      </c>
      <c r="CC148" s="186">
        <v>27.625658000000001</v>
      </c>
      <c r="CD148" s="186">
        <v>26.417947999999999</v>
      </c>
      <c r="CE148" s="186">
        <v>21.714943000000002</v>
      </c>
      <c r="CF148" s="186">
        <v>17.997416999999999</v>
      </c>
      <c r="CG148" s="186">
        <v>17.588667000000001</v>
      </c>
      <c r="CH148" s="186">
        <v>15.426161</v>
      </c>
      <c r="CI148" s="186">
        <v>126.86739</v>
      </c>
      <c r="CJ148" s="186">
        <v>72.636391000000003</v>
      </c>
      <c r="CK148" s="186">
        <v>45.280205000000002</v>
      </c>
      <c r="CL148" s="186">
        <v>400.86209000000002</v>
      </c>
      <c r="CM148" s="186">
        <v>132.32883000000001</v>
      </c>
      <c r="CN148" s="186">
        <v>66.289894000000004</v>
      </c>
      <c r="CO148" s="186">
        <v>85.453925999999996</v>
      </c>
      <c r="CP148" s="186">
        <v>52.882804999999998</v>
      </c>
      <c r="CQ148" s="186">
        <v>36.223208999999997</v>
      </c>
      <c r="CR148" s="186">
        <v>105.92762</v>
      </c>
      <c r="CS148" s="186">
        <v>83.691017000000002</v>
      </c>
      <c r="CT148" s="186">
        <v>54.921317999999999</v>
      </c>
      <c r="CU148" s="186">
        <v>42.585445</v>
      </c>
      <c r="CV148" s="186">
        <v>28.675953</v>
      </c>
      <c r="CW148" s="186">
        <v>21.206446</v>
      </c>
      <c r="CX148" s="186">
        <v>45.624496000000001</v>
      </c>
      <c r="CY148" s="186">
        <v>34.444614000000001</v>
      </c>
      <c r="CZ148" s="186">
        <v>24.46603</v>
      </c>
    </row>
    <row r="149" spans="1:104" s="149" customFormat="1">
      <c r="A149" s="149" t="s">
        <v>40363</v>
      </c>
      <c r="B149" s="149">
        <v>33.9</v>
      </c>
      <c r="C149" s="149">
        <v>0.34387289999999998</v>
      </c>
      <c r="D149" s="171">
        <v>1</v>
      </c>
      <c r="E149" s="171">
        <v>9.2000000000000011</v>
      </c>
      <c r="F149" s="171">
        <v>1</v>
      </c>
      <c r="G149" s="171">
        <v>0.8</v>
      </c>
      <c r="H149" s="171">
        <v>0.60000000000000009</v>
      </c>
      <c r="I149" s="173">
        <v>481.6</v>
      </c>
      <c r="J149" s="173">
        <v>376</v>
      </c>
      <c r="K149" s="163">
        <v>18</v>
      </c>
      <c r="L149" s="163">
        <v>8</v>
      </c>
      <c r="M149" s="163">
        <v>18</v>
      </c>
      <c r="N149" s="163">
        <v>2.8000000000000003</v>
      </c>
      <c r="O149" s="163">
        <v>3</v>
      </c>
      <c r="P149" s="149">
        <v>2.8470914652759713</v>
      </c>
      <c r="Q149" s="180">
        <f t="shared" si="60"/>
        <v>-20.8</v>
      </c>
      <c r="R149" s="181">
        <f t="shared" si="61"/>
        <v>11.5</v>
      </c>
      <c r="S149" s="181">
        <v>5</v>
      </c>
      <c r="T149" s="182">
        <f t="shared" si="62"/>
        <v>2.8000000000000003</v>
      </c>
      <c r="U149" s="182">
        <f t="shared" si="63"/>
        <v>8</v>
      </c>
      <c r="V149" s="182">
        <f t="shared" si="64"/>
        <v>18</v>
      </c>
      <c r="W149" s="183">
        <f t="shared" si="65"/>
        <v>1</v>
      </c>
      <c r="X149" s="149" t="s">
        <v>550</v>
      </c>
      <c r="Y149" s="171">
        <f t="shared" si="66"/>
        <v>34.9</v>
      </c>
      <c r="Z149" s="151">
        <f t="shared" si="67"/>
        <v>209</v>
      </c>
      <c r="AA149" s="151">
        <f t="shared" si="68"/>
        <v>8</v>
      </c>
      <c r="AB149" s="147" t="s">
        <v>5538</v>
      </c>
      <c r="AC149" s="172">
        <f t="shared" si="69"/>
        <v>33.9</v>
      </c>
      <c r="AD149" s="153">
        <f t="shared" si="70"/>
        <v>0.34387289999999998</v>
      </c>
      <c r="AE149" s="153" t="s">
        <v>15505</v>
      </c>
      <c r="AF149" s="153" t="s">
        <v>10520</v>
      </c>
      <c r="AG149" s="153" t="s">
        <v>20467</v>
      </c>
      <c r="AH149" s="153" t="s">
        <v>25425</v>
      </c>
      <c r="AI149" s="151">
        <f t="shared" si="71"/>
        <v>9.8999999999999986</v>
      </c>
      <c r="AJ149" s="171">
        <f t="shared" si="72"/>
        <v>5.8</v>
      </c>
      <c r="AK149" s="171">
        <f t="shared" si="76"/>
        <v>1</v>
      </c>
      <c r="AL149" s="171">
        <f t="shared" si="76"/>
        <v>9.2000000000000011</v>
      </c>
      <c r="AM149" s="171">
        <f t="shared" si="73"/>
        <v>0.60000000000000009</v>
      </c>
      <c r="AN149" s="171">
        <f t="shared" si="74"/>
        <v>1</v>
      </c>
      <c r="AO149" s="147" t="s">
        <v>30386</v>
      </c>
      <c r="AP149" s="147" t="s">
        <v>35366</v>
      </c>
      <c r="AQ149" s="171">
        <f t="shared" si="75"/>
        <v>0.8</v>
      </c>
      <c r="AR149" s="173">
        <f t="shared" si="77"/>
        <v>481.6</v>
      </c>
      <c r="AS149" s="173">
        <f t="shared" si="77"/>
        <v>376</v>
      </c>
      <c r="AT149" s="173" t="e">
        <f>ROUNDUP(#REF!/10,2)</f>
        <v>#REF!</v>
      </c>
      <c r="AU149" s="172" t="e">
        <f t="shared" ref="AU149:AU155" si="91">AT149/5+0.1</f>
        <v>#REF!</v>
      </c>
      <c r="AV149" s="193" t="s">
        <v>39931</v>
      </c>
      <c r="BB149" s="174"/>
      <c r="BC149" s="174"/>
      <c r="BD149" s="174"/>
      <c r="BJ149" s="162">
        <v>0</v>
      </c>
      <c r="BY149" s="185">
        <v>419</v>
      </c>
      <c r="BZ149" s="186">
        <v>66.915688000000003</v>
      </c>
      <c r="CA149" s="186">
        <v>67.491386000000006</v>
      </c>
      <c r="CB149" s="186">
        <v>78.439391999999998</v>
      </c>
      <c r="CC149" s="186">
        <v>80.800987000000006</v>
      </c>
      <c r="CD149" s="186">
        <v>76.306197999999995</v>
      </c>
      <c r="CE149" s="186">
        <v>85.819595000000007</v>
      </c>
      <c r="CF149" s="186">
        <v>37.059910000000002</v>
      </c>
      <c r="CG149" s="186">
        <v>36.803707000000003</v>
      </c>
      <c r="CH149" s="186">
        <v>60.721764</v>
      </c>
      <c r="CI149" s="186">
        <v>244.86157</v>
      </c>
      <c r="CJ149" s="186">
        <v>206.73823999999999</v>
      </c>
      <c r="CK149" s="186">
        <v>127.18899999999999</v>
      </c>
      <c r="CL149" s="186">
        <v>288.4205</v>
      </c>
      <c r="CM149" s="186">
        <v>247.13256999999999</v>
      </c>
      <c r="CN149" s="186">
        <v>126.57487</v>
      </c>
      <c r="CO149" s="186">
        <v>152.51558</v>
      </c>
      <c r="CP149" s="186">
        <v>134.10158999999999</v>
      </c>
      <c r="CQ149" s="186">
        <v>89.669257999999999</v>
      </c>
      <c r="CR149" s="186">
        <v>181.84755000000001</v>
      </c>
      <c r="CS149" s="186">
        <v>163.94762</v>
      </c>
      <c r="CT149" s="186">
        <v>110.01242000000001</v>
      </c>
      <c r="CU149" s="186">
        <v>102.52428999999999</v>
      </c>
      <c r="CV149" s="186">
        <v>76.362549000000001</v>
      </c>
      <c r="CW149" s="186">
        <v>70.056931000000006</v>
      </c>
      <c r="CX149" s="186">
        <v>89.930098999999998</v>
      </c>
      <c r="CY149" s="186">
        <v>82.009911000000002</v>
      </c>
      <c r="CZ149" s="186">
        <v>66.713936000000004</v>
      </c>
    </row>
    <row r="150" spans="1:104" s="149" customFormat="1">
      <c r="A150" s="149" t="s">
        <v>40329</v>
      </c>
      <c r="B150" s="149">
        <v>5.0999999999999996</v>
      </c>
      <c r="C150" s="149">
        <v>0.29373529999999998</v>
      </c>
      <c r="D150" s="171">
        <v>2.8000000000000003</v>
      </c>
      <c r="E150" s="171">
        <v>9.2000000000000011</v>
      </c>
      <c r="F150" s="171">
        <v>2</v>
      </c>
      <c r="G150" s="171">
        <v>1.2000000000000002</v>
      </c>
      <c r="H150" s="171">
        <v>1.6</v>
      </c>
      <c r="I150" s="173">
        <v>437.3</v>
      </c>
      <c r="J150" s="173">
        <v>421.5</v>
      </c>
      <c r="K150" s="163">
        <v>12</v>
      </c>
      <c r="L150" s="163">
        <v>18</v>
      </c>
      <c r="M150" s="163">
        <v>18</v>
      </c>
      <c r="N150" s="163">
        <v>1.6</v>
      </c>
      <c r="O150" s="163">
        <v>25</v>
      </c>
      <c r="P150" s="149">
        <v>1.5237455642925726</v>
      </c>
      <c r="Q150" s="180">
        <f t="shared" si="60"/>
        <v>-13.6</v>
      </c>
      <c r="R150" s="181">
        <f t="shared" si="61"/>
        <v>11.100000000000001</v>
      </c>
      <c r="S150" s="181">
        <v>5</v>
      </c>
      <c r="T150" s="182">
        <f t="shared" si="62"/>
        <v>1.6</v>
      </c>
      <c r="U150" s="182">
        <f t="shared" si="63"/>
        <v>18</v>
      </c>
      <c r="V150" s="182">
        <f t="shared" si="64"/>
        <v>18</v>
      </c>
      <c r="W150" s="183">
        <f t="shared" si="65"/>
        <v>5.6000000000000005</v>
      </c>
      <c r="X150" s="149" t="s">
        <v>516</v>
      </c>
      <c r="Y150" s="171">
        <f t="shared" si="66"/>
        <v>8</v>
      </c>
      <c r="Z150" s="151">
        <f t="shared" si="67"/>
        <v>164</v>
      </c>
      <c r="AA150" s="151">
        <f t="shared" si="68"/>
        <v>21</v>
      </c>
      <c r="AB150" s="147" t="s">
        <v>5504</v>
      </c>
      <c r="AC150" s="172">
        <f t="shared" si="69"/>
        <v>5.0999999999999996</v>
      </c>
      <c r="AD150" s="153">
        <f t="shared" si="70"/>
        <v>0.29373529999999998</v>
      </c>
      <c r="AE150" s="153" t="s">
        <v>15472</v>
      </c>
      <c r="AF150" s="153" t="s">
        <v>10486</v>
      </c>
      <c r="AG150" s="153" t="s">
        <v>20433</v>
      </c>
      <c r="AH150" s="153" t="s">
        <v>25391</v>
      </c>
      <c r="AI150" s="151">
        <f t="shared" si="71"/>
        <v>9.8999999999999986</v>
      </c>
      <c r="AJ150" s="171">
        <f t="shared" si="72"/>
        <v>6.2</v>
      </c>
      <c r="AK150" s="171">
        <f t="shared" si="76"/>
        <v>2.8000000000000003</v>
      </c>
      <c r="AL150" s="171">
        <f t="shared" si="76"/>
        <v>9.2000000000000011</v>
      </c>
      <c r="AM150" s="171">
        <f t="shared" si="73"/>
        <v>1.6</v>
      </c>
      <c r="AN150" s="171">
        <f t="shared" si="74"/>
        <v>2</v>
      </c>
      <c r="AO150" s="147" t="s">
        <v>30352</v>
      </c>
      <c r="AP150" s="147" t="s">
        <v>35332</v>
      </c>
      <c r="AQ150" s="171">
        <f t="shared" si="75"/>
        <v>1.2000000000000002</v>
      </c>
      <c r="AR150" s="173">
        <f t="shared" si="77"/>
        <v>437.3</v>
      </c>
      <c r="AS150" s="173">
        <f t="shared" si="77"/>
        <v>421.5</v>
      </c>
      <c r="AT150" s="173" t="e">
        <f>ROUNDUP(#REF!/10,2)</f>
        <v>#REF!</v>
      </c>
      <c r="AU150" s="172" t="e">
        <f t="shared" si="91"/>
        <v>#REF!</v>
      </c>
      <c r="AV150" s="193" t="s">
        <v>39932</v>
      </c>
      <c r="BB150" s="174"/>
      <c r="BC150" s="174"/>
      <c r="BD150" s="174"/>
      <c r="BJ150" s="108">
        <v>2</v>
      </c>
      <c r="BY150" s="185">
        <v>385</v>
      </c>
      <c r="BZ150" s="186">
        <v>77.210487000000001</v>
      </c>
      <c r="CA150" s="186">
        <v>86.341003000000001</v>
      </c>
      <c r="CB150" s="186">
        <v>108.09139999999999</v>
      </c>
      <c r="CC150" s="186">
        <v>61.436225999999998</v>
      </c>
      <c r="CD150" s="186">
        <v>57.399726999999999</v>
      </c>
      <c r="CE150" s="186">
        <v>75.610832000000002</v>
      </c>
      <c r="CF150" s="186">
        <v>38.144843999999999</v>
      </c>
      <c r="CG150" s="186">
        <v>39.350296</v>
      </c>
      <c r="CH150" s="186">
        <v>64.411865000000006</v>
      </c>
      <c r="CI150" s="186">
        <v>463.87383999999997</v>
      </c>
      <c r="CJ150" s="186">
        <v>355.23021999999997</v>
      </c>
      <c r="CK150" s="186">
        <v>168.81980999999999</v>
      </c>
      <c r="CL150" s="186">
        <v>350.00475999999998</v>
      </c>
      <c r="CM150" s="186">
        <v>283.25301999999999</v>
      </c>
      <c r="CN150" s="186">
        <v>132.70385999999999</v>
      </c>
      <c r="CO150" s="186">
        <v>107.72068</v>
      </c>
      <c r="CP150" s="186">
        <v>98.864966999999993</v>
      </c>
      <c r="CQ150" s="186">
        <v>80.731003000000001</v>
      </c>
      <c r="CR150" s="186">
        <v>305.90490999999997</v>
      </c>
      <c r="CS150" s="186">
        <v>261.09579000000002</v>
      </c>
      <c r="CT150" s="186">
        <v>141.27658</v>
      </c>
      <c r="CU150" s="186">
        <v>141.99515</v>
      </c>
      <c r="CV150" s="186">
        <v>99.528664000000006</v>
      </c>
      <c r="CW150" s="186">
        <v>76.026359999999997</v>
      </c>
      <c r="CX150" s="186">
        <v>69.652671999999995</v>
      </c>
      <c r="CY150" s="186">
        <v>65.781670000000005</v>
      </c>
      <c r="CZ150" s="186">
        <v>72.914008999999993</v>
      </c>
    </row>
    <row r="151" spans="1:104" s="149" customFormat="1">
      <c r="A151" s="149" t="s">
        <v>40336</v>
      </c>
      <c r="B151" s="149">
        <v>22.400000000000002</v>
      </c>
      <c r="C151" s="149">
        <v>0.70382589999999989</v>
      </c>
      <c r="D151" s="171">
        <v>0.8</v>
      </c>
      <c r="E151" s="171">
        <v>7.8000000000000007</v>
      </c>
      <c r="F151" s="171">
        <v>2.8000000000000003</v>
      </c>
      <c r="G151" s="171">
        <v>1.8</v>
      </c>
      <c r="H151" s="171">
        <v>0.8</v>
      </c>
      <c r="I151" s="173">
        <v>367.20000000000005</v>
      </c>
      <c r="J151" s="173">
        <v>330.70000000000005</v>
      </c>
      <c r="K151" s="163">
        <v>18</v>
      </c>
      <c r="L151" s="163">
        <v>4</v>
      </c>
      <c r="M151" s="163">
        <v>8</v>
      </c>
      <c r="N151" s="163">
        <v>2.4000000000000004</v>
      </c>
      <c r="O151" s="163">
        <v>25</v>
      </c>
      <c r="P151" s="149">
        <v>2.3931399932594757</v>
      </c>
      <c r="Q151" s="180">
        <f t="shared" si="60"/>
        <v>-20.399999999999999</v>
      </c>
      <c r="R151" s="181">
        <f t="shared" si="61"/>
        <v>20.9</v>
      </c>
      <c r="S151" s="181">
        <v>5</v>
      </c>
      <c r="T151" s="182">
        <f t="shared" si="62"/>
        <v>2.4000000000000004</v>
      </c>
      <c r="U151" s="182">
        <f t="shared" si="63"/>
        <v>4</v>
      </c>
      <c r="V151" s="182">
        <f t="shared" si="64"/>
        <v>8</v>
      </c>
      <c r="W151" s="183">
        <f t="shared" si="65"/>
        <v>8.4</v>
      </c>
      <c r="X151" s="149" t="s">
        <v>523</v>
      </c>
      <c r="Y151" s="171">
        <f t="shared" si="66"/>
        <v>23.400000000000002</v>
      </c>
      <c r="Z151" s="151">
        <f t="shared" si="67"/>
        <v>94</v>
      </c>
      <c r="AA151" s="151">
        <f t="shared" si="68"/>
        <v>8</v>
      </c>
      <c r="AB151" s="147" t="s">
        <v>5511</v>
      </c>
      <c r="AC151" s="172">
        <f t="shared" si="69"/>
        <v>22.400000000000002</v>
      </c>
      <c r="AD151" s="153">
        <f t="shared" si="70"/>
        <v>0.70382589999999989</v>
      </c>
      <c r="AE151" s="153" t="s">
        <v>15479</v>
      </c>
      <c r="AF151" s="153" t="s">
        <v>10493</v>
      </c>
      <c r="AG151" s="153" t="s">
        <v>20440</v>
      </c>
      <c r="AH151" s="153" t="s">
        <v>25398</v>
      </c>
      <c r="AI151" s="151">
        <f t="shared" si="71"/>
        <v>10.6</v>
      </c>
      <c r="AJ151" s="171">
        <f t="shared" si="72"/>
        <v>6.8</v>
      </c>
      <c r="AK151" s="171">
        <f t="shared" si="76"/>
        <v>0.8</v>
      </c>
      <c r="AL151" s="171">
        <f t="shared" si="76"/>
        <v>7.8000000000000007</v>
      </c>
      <c r="AM151" s="171">
        <f t="shared" si="73"/>
        <v>0.8</v>
      </c>
      <c r="AN151" s="171">
        <f t="shared" si="74"/>
        <v>2.8000000000000003</v>
      </c>
      <c r="AO151" s="147" t="s">
        <v>30359</v>
      </c>
      <c r="AP151" s="147" t="s">
        <v>35339</v>
      </c>
      <c r="AQ151" s="171">
        <f t="shared" si="75"/>
        <v>1.8</v>
      </c>
      <c r="AR151" s="173">
        <f t="shared" si="77"/>
        <v>367.20000000000005</v>
      </c>
      <c r="AS151" s="173">
        <f t="shared" si="77"/>
        <v>330.70000000000005</v>
      </c>
      <c r="AT151" s="173" t="e">
        <f>ROUNDUP(#REF!/10,2)</f>
        <v>#REF!</v>
      </c>
      <c r="AU151" s="172" t="e">
        <f t="shared" si="91"/>
        <v>#REF!</v>
      </c>
      <c r="AV151" s="193" t="s">
        <v>39931</v>
      </c>
      <c r="BB151" s="174"/>
      <c r="BC151" s="174"/>
      <c r="BD151" s="174"/>
      <c r="BJ151" s="162">
        <v>0</v>
      </c>
      <c r="BY151" s="185">
        <v>392</v>
      </c>
      <c r="BZ151" s="186">
        <v>37.634875999999998</v>
      </c>
      <c r="CA151" s="186">
        <v>36.827598999999999</v>
      </c>
      <c r="CB151" s="186">
        <v>42.647483999999999</v>
      </c>
      <c r="CC151" s="186">
        <v>43.689166999999998</v>
      </c>
      <c r="CD151" s="186">
        <v>44.413597000000003</v>
      </c>
      <c r="CE151" s="186">
        <v>42.099865000000001</v>
      </c>
      <c r="CF151" s="186">
        <v>38.969436999999999</v>
      </c>
      <c r="CG151" s="186">
        <v>38.871952</v>
      </c>
      <c r="CH151" s="186">
        <v>40.853718000000001</v>
      </c>
      <c r="CI151" s="186">
        <v>99.202147999999994</v>
      </c>
      <c r="CJ151" s="186">
        <v>93.850739000000004</v>
      </c>
      <c r="CK151" s="186">
        <v>70.011382999999995</v>
      </c>
      <c r="CL151" s="186">
        <v>113.55329</v>
      </c>
      <c r="CM151" s="186">
        <v>107.40468</v>
      </c>
      <c r="CN151" s="186">
        <v>70.665526999999997</v>
      </c>
      <c r="CO151" s="186">
        <v>82.982840999999993</v>
      </c>
      <c r="CP151" s="186">
        <v>78.936699000000004</v>
      </c>
      <c r="CQ151" s="186">
        <v>57.962600999999999</v>
      </c>
      <c r="CR151" s="186">
        <v>83.987572</v>
      </c>
      <c r="CS151" s="186">
        <v>80.139449999999997</v>
      </c>
      <c r="CT151" s="186">
        <v>61.695506999999999</v>
      </c>
      <c r="CU151" s="186">
        <v>53.920380000000002</v>
      </c>
      <c r="CV151" s="186">
        <v>47.778706</v>
      </c>
      <c r="CW151" s="186">
        <v>43.630932000000001</v>
      </c>
      <c r="CX151" s="186">
        <v>47.040351999999999</v>
      </c>
      <c r="CY151" s="186">
        <v>45.776299000000002</v>
      </c>
      <c r="CZ151" s="186">
        <v>43.103015999999997</v>
      </c>
    </row>
    <row r="152" spans="1:104" s="149" customFormat="1">
      <c r="A152" s="149" t="s">
        <v>40186</v>
      </c>
      <c r="B152" s="149">
        <v>36.200000000000003</v>
      </c>
      <c r="C152" s="149">
        <v>0.57203749999999998</v>
      </c>
      <c r="D152" s="171">
        <v>2.4000000000000004</v>
      </c>
      <c r="E152" s="171">
        <v>2.6</v>
      </c>
      <c r="F152" s="171">
        <v>2.8000000000000003</v>
      </c>
      <c r="G152" s="171">
        <v>0.60000000000000009</v>
      </c>
      <c r="H152" s="171">
        <v>1.2000000000000002</v>
      </c>
      <c r="I152" s="173">
        <v>350</v>
      </c>
      <c r="J152" s="173">
        <v>417.70000000000005</v>
      </c>
      <c r="K152" s="163">
        <v>5</v>
      </c>
      <c r="L152" s="163">
        <v>14</v>
      </c>
      <c r="M152" s="163">
        <v>5</v>
      </c>
      <c r="N152" s="163">
        <v>2</v>
      </c>
      <c r="O152" s="163">
        <v>6</v>
      </c>
      <c r="P152" s="149">
        <v>2.0264352350798034</v>
      </c>
      <c r="Q152" s="180">
        <f t="shared" si="60"/>
        <v>-7</v>
      </c>
      <c r="R152" s="181">
        <f t="shared" si="61"/>
        <v>8.1</v>
      </c>
      <c r="S152" s="181">
        <v>5</v>
      </c>
      <c r="T152" s="182">
        <f t="shared" si="62"/>
        <v>2</v>
      </c>
      <c r="U152" s="182">
        <f t="shared" si="63"/>
        <v>14</v>
      </c>
      <c r="V152" s="182">
        <f t="shared" si="64"/>
        <v>5</v>
      </c>
      <c r="W152" s="183">
        <f t="shared" si="65"/>
        <v>0.60000000000000009</v>
      </c>
      <c r="X152" s="149" t="s">
        <v>374</v>
      </c>
      <c r="Y152" s="171">
        <f t="shared" si="66"/>
        <v>37.200000000000003</v>
      </c>
      <c r="Z152" s="151">
        <f t="shared" si="67"/>
        <v>77</v>
      </c>
      <c r="AA152" s="151">
        <f t="shared" si="68"/>
        <v>17</v>
      </c>
      <c r="AB152" s="147" t="s">
        <v>5361</v>
      </c>
      <c r="AC152" s="172">
        <f t="shared" si="69"/>
        <v>36.200000000000003</v>
      </c>
      <c r="AD152" s="153">
        <f t="shared" si="70"/>
        <v>0.57203749999999998</v>
      </c>
      <c r="AE152" s="153" t="s">
        <v>15330</v>
      </c>
      <c r="AF152" s="153" t="s">
        <v>10344</v>
      </c>
      <c r="AG152" s="153" t="s">
        <v>20290</v>
      </c>
      <c r="AH152" s="153" t="s">
        <v>25249</v>
      </c>
      <c r="AI152" s="151">
        <f t="shared" si="71"/>
        <v>13.2</v>
      </c>
      <c r="AJ152" s="171">
        <f t="shared" si="72"/>
        <v>5.6</v>
      </c>
      <c r="AK152" s="171">
        <f t="shared" si="76"/>
        <v>2.4000000000000004</v>
      </c>
      <c r="AL152" s="171">
        <f t="shared" si="76"/>
        <v>2.6</v>
      </c>
      <c r="AM152" s="171">
        <f t="shared" si="73"/>
        <v>1.2000000000000002</v>
      </c>
      <c r="AN152" s="171">
        <f t="shared" si="74"/>
        <v>2.8000000000000003</v>
      </c>
      <c r="AO152" s="147" t="s">
        <v>30209</v>
      </c>
      <c r="AP152" s="147" t="s">
        <v>35189</v>
      </c>
      <c r="AQ152" s="171">
        <f t="shared" si="75"/>
        <v>0.60000000000000009</v>
      </c>
      <c r="AR152" s="173">
        <f t="shared" si="77"/>
        <v>350</v>
      </c>
      <c r="AS152" s="173">
        <f t="shared" si="77"/>
        <v>417.70000000000005</v>
      </c>
      <c r="AT152" s="173" t="e">
        <f>ROUNDUP(#REF!/10,2)</f>
        <v>#REF!</v>
      </c>
      <c r="AU152" s="172" t="e">
        <f t="shared" si="91"/>
        <v>#REF!</v>
      </c>
      <c r="AV152" s="147" t="s">
        <v>39931</v>
      </c>
      <c r="BB152" s="174"/>
      <c r="BC152" s="174"/>
      <c r="BD152" s="174"/>
      <c r="BJ152" s="162">
        <v>0</v>
      </c>
      <c r="BY152" s="185">
        <v>242</v>
      </c>
    </row>
    <row r="153" spans="1:104" s="149" customFormat="1">
      <c r="A153" s="149" t="s">
        <v>40286</v>
      </c>
      <c r="B153" s="149">
        <v>18.600000000000001</v>
      </c>
      <c r="C153" s="149">
        <v>0.45510390000000001</v>
      </c>
      <c r="D153" s="171">
        <v>2</v>
      </c>
      <c r="E153" s="171">
        <v>4</v>
      </c>
      <c r="F153" s="171">
        <v>2.4000000000000004</v>
      </c>
      <c r="G153" s="171">
        <v>0.8</v>
      </c>
      <c r="H153" s="171">
        <v>1.4000000000000001</v>
      </c>
      <c r="I153" s="173">
        <v>283.8</v>
      </c>
      <c r="J153" s="173">
        <v>319.5</v>
      </c>
      <c r="K153" s="163">
        <v>6</v>
      </c>
      <c r="L153" s="163">
        <v>8</v>
      </c>
      <c r="M153" s="163">
        <v>17</v>
      </c>
      <c r="N153" s="163">
        <v>2.4000000000000004</v>
      </c>
      <c r="O153" s="163">
        <v>14</v>
      </c>
      <c r="P153" s="149">
        <v>2.4721295433591859</v>
      </c>
      <c r="Q153" s="180">
        <f t="shared" si="60"/>
        <v>-8.4</v>
      </c>
      <c r="R153" s="181">
        <f t="shared" si="61"/>
        <v>11.9</v>
      </c>
      <c r="S153" s="181">
        <v>5</v>
      </c>
      <c r="T153" s="182">
        <f t="shared" si="62"/>
        <v>2.4000000000000004</v>
      </c>
      <c r="U153" s="182">
        <f t="shared" si="63"/>
        <v>8</v>
      </c>
      <c r="V153" s="182">
        <f t="shared" si="64"/>
        <v>17</v>
      </c>
      <c r="W153" s="183">
        <f t="shared" si="65"/>
        <v>1.4000000000000001</v>
      </c>
      <c r="X153" s="149" t="s">
        <v>473</v>
      </c>
      <c r="Y153" s="171">
        <f t="shared" si="66"/>
        <v>19.5</v>
      </c>
      <c r="Z153" s="151">
        <f t="shared" si="67"/>
        <v>11</v>
      </c>
      <c r="AA153" s="151">
        <f t="shared" si="68"/>
        <v>17</v>
      </c>
      <c r="AB153" s="147" t="s">
        <v>5461</v>
      </c>
      <c r="AC153" s="172">
        <f t="shared" si="69"/>
        <v>18.600000000000001</v>
      </c>
      <c r="AD153" s="153">
        <f t="shared" si="70"/>
        <v>0.45510390000000001</v>
      </c>
      <c r="AE153" s="153" t="s">
        <v>15429</v>
      </c>
      <c r="AF153" s="153" t="s">
        <v>10443</v>
      </c>
      <c r="AG153" s="153" t="s">
        <v>20390</v>
      </c>
      <c r="AH153" s="153" t="s">
        <v>25348</v>
      </c>
      <c r="AI153" s="151">
        <f t="shared" si="71"/>
        <v>12.5</v>
      </c>
      <c r="AJ153" s="171">
        <f t="shared" si="72"/>
        <v>5.8</v>
      </c>
      <c r="AK153" s="171">
        <f t="shared" si="76"/>
        <v>2</v>
      </c>
      <c r="AL153" s="171">
        <f t="shared" si="76"/>
        <v>4</v>
      </c>
      <c r="AM153" s="171">
        <f t="shared" si="73"/>
        <v>1.4000000000000001</v>
      </c>
      <c r="AN153" s="171">
        <f t="shared" si="74"/>
        <v>2.4000000000000004</v>
      </c>
      <c r="AO153" s="147" t="s">
        <v>30309</v>
      </c>
      <c r="AP153" s="147" t="s">
        <v>35289</v>
      </c>
      <c r="AQ153" s="171">
        <f t="shared" si="75"/>
        <v>0.8</v>
      </c>
      <c r="AR153" s="173">
        <f t="shared" si="77"/>
        <v>283.8</v>
      </c>
      <c r="AS153" s="173">
        <f t="shared" si="77"/>
        <v>319.5</v>
      </c>
      <c r="AT153" s="173" t="e">
        <f>ROUNDUP(#REF!/10,2)</f>
        <v>#REF!</v>
      </c>
      <c r="AU153" s="172" t="e">
        <f t="shared" si="91"/>
        <v>#REF!</v>
      </c>
      <c r="AV153" s="147" t="s">
        <v>39931</v>
      </c>
      <c r="BB153" s="174"/>
      <c r="BC153" s="174"/>
      <c r="BD153" s="174"/>
      <c r="BJ153" s="162">
        <v>0</v>
      </c>
      <c r="BY153" s="185">
        <v>342</v>
      </c>
    </row>
    <row r="154" spans="1:104" s="149" customFormat="1">
      <c r="A154" s="149" t="s">
        <v>40227</v>
      </c>
      <c r="B154" s="149">
        <v>7.8</v>
      </c>
      <c r="C154" s="149">
        <v>0.16140999999999997</v>
      </c>
      <c r="D154" s="171">
        <v>1.6</v>
      </c>
      <c r="E154" s="171">
        <v>5.8000000000000007</v>
      </c>
      <c r="F154" s="171">
        <v>1.4000000000000001</v>
      </c>
      <c r="G154" s="171">
        <v>1.8</v>
      </c>
      <c r="H154" s="171">
        <v>1.2000000000000002</v>
      </c>
      <c r="I154" s="173">
        <v>548.4</v>
      </c>
      <c r="J154" s="173">
        <v>376.3</v>
      </c>
      <c r="K154" s="163">
        <v>13</v>
      </c>
      <c r="L154" s="163">
        <v>5</v>
      </c>
      <c r="M154" s="163">
        <v>8</v>
      </c>
      <c r="N154" s="163">
        <v>2.4000000000000004</v>
      </c>
      <c r="O154" s="163">
        <v>2</v>
      </c>
      <c r="P154" s="149">
        <v>2.4155234174620244</v>
      </c>
      <c r="Q154" s="180">
        <f t="shared" si="60"/>
        <v>-15.4</v>
      </c>
      <c r="R154" s="181">
        <f t="shared" si="61"/>
        <v>12.4</v>
      </c>
      <c r="S154" s="181">
        <v>5</v>
      </c>
      <c r="T154" s="182">
        <f t="shared" si="62"/>
        <v>2.4000000000000004</v>
      </c>
      <c r="U154" s="182">
        <f t="shared" si="63"/>
        <v>5</v>
      </c>
      <c r="V154" s="182">
        <f t="shared" si="64"/>
        <v>8</v>
      </c>
      <c r="W154" s="183">
        <f t="shared" si="65"/>
        <v>0.4</v>
      </c>
      <c r="X154" s="149" t="s">
        <v>414</v>
      </c>
      <c r="Y154" s="171">
        <f t="shared" si="66"/>
        <v>11</v>
      </c>
      <c r="Z154" s="151">
        <f t="shared" si="67"/>
        <v>275</v>
      </c>
      <c r="AA154" s="151">
        <f t="shared" si="68"/>
        <v>14</v>
      </c>
      <c r="AB154" s="147" t="s">
        <v>5402</v>
      </c>
      <c r="AC154" s="172">
        <f t="shared" si="69"/>
        <v>7.8</v>
      </c>
      <c r="AD154" s="153">
        <f t="shared" si="70"/>
        <v>0.16140999999999997</v>
      </c>
      <c r="AE154" s="153" t="s">
        <v>15370</v>
      </c>
      <c r="AF154" s="153" t="s">
        <v>10384</v>
      </c>
      <c r="AG154" s="153" t="s">
        <v>20331</v>
      </c>
      <c r="AH154" s="153" t="s">
        <v>25290</v>
      </c>
      <c r="AI154" s="151">
        <f t="shared" si="71"/>
        <v>11.6</v>
      </c>
      <c r="AJ154" s="171">
        <f t="shared" si="72"/>
        <v>6.8</v>
      </c>
      <c r="AK154" s="171">
        <f t="shared" si="76"/>
        <v>1.6</v>
      </c>
      <c r="AL154" s="171">
        <f t="shared" si="76"/>
        <v>5.8000000000000007</v>
      </c>
      <c r="AM154" s="171">
        <f t="shared" si="73"/>
        <v>1.2000000000000002</v>
      </c>
      <c r="AN154" s="171">
        <f t="shared" si="74"/>
        <v>1.4000000000000001</v>
      </c>
      <c r="AO154" s="147" t="s">
        <v>30250</v>
      </c>
      <c r="AP154" s="147" t="s">
        <v>35230</v>
      </c>
      <c r="AQ154" s="171">
        <f t="shared" si="75"/>
        <v>1.8</v>
      </c>
      <c r="AR154" s="173">
        <f t="shared" si="77"/>
        <v>548.4</v>
      </c>
      <c r="AS154" s="173">
        <f t="shared" si="77"/>
        <v>376.3</v>
      </c>
      <c r="AT154" s="173" t="e">
        <f>ROUNDUP(#REF!/10,2)</f>
        <v>#REF!</v>
      </c>
      <c r="AU154" s="172" t="e">
        <f t="shared" si="91"/>
        <v>#REF!</v>
      </c>
      <c r="AV154" s="147" t="s">
        <v>39932</v>
      </c>
      <c r="BB154" s="174"/>
      <c r="BC154" s="174"/>
      <c r="BD154" s="174"/>
      <c r="BJ154" s="108">
        <v>2.2999999999999998</v>
      </c>
      <c r="BY154" s="185">
        <v>283</v>
      </c>
    </row>
    <row r="155" spans="1:104" s="149" customFormat="1">
      <c r="A155" s="149" t="s">
        <v>40180</v>
      </c>
      <c r="B155" s="149">
        <v>19.400000000000002</v>
      </c>
      <c r="C155" s="149">
        <v>0.2112801</v>
      </c>
      <c r="D155" s="171">
        <v>0.60000000000000009</v>
      </c>
      <c r="E155" s="171">
        <v>4.6000000000000005</v>
      </c>
      <c r="F155" s="171">
        <v>1.8</v>
      </c>
      <c r="G155" s="171">
        <v>1.2000000000000002</v>
      </c>
      <c r="H155" s="171">
        <v>1.4000000000000001</v>
      </c>
      <c r="I155" s="173">
        <v>403.5</v>
      </c>
      <c r="J155" s="173">
        <v>333.20000000000005</v>
      </c>
      <c r="K155" s="163">
        <v>12</v>
      </c>
      <c r="L155" s="163">
        <v>18</v>
      </c>
      <c r="M155" s="163">
        <v>4</v>
      </c>
      <c r="N155" s="163">
        <v>1.4000000000000001</v>
      </c>
      <c r="O155" s="163">
        <v>13</v>
      </c>
      <c r="P155" s="149">
        <v>1.334026992812777</v>
      </c>
      <c r="Q155" s="180">
        <f t="shared" si="60"/>
        <v>-13.4</v>
      </c>
      <c r="R155" s="181">
        <f t="shared" si="61"/>
        <v>8.3000000000000007</v>
      </c>
      <c r="S155" s="181">
        <v>5</v>
      </c>
      <c r="T155" s="182">
        <f t="shared" si="62"/>
        <v>1.4000000000000001</v>
      </c>
      <c r="U155" s="182">
        <f t="shared" si="63"/>
        <v>18</v>
      </c>
      <c r="V155" s="182">
        <f t="shared" si="64"/>
        <v>4</v>
      </c>
      <c r="W155" s="183">
        <f t="shared" si="65"/>
        <v>2.8000000000000003</v>
      </c>
      <c r="X155" s="149" t="s">
        <v>368</v>
      </c>
      <c r="Y155" s="171">
        <f t="shared" si="66"/>
        <v>20.400000000000002</v>
      </c>
      <c r="Z155" s="151">
        <f t="shared" si="67"/>
        <v>130</v>
      </c>
      <c r="AA155" s="151">
        <f t="shared" si="68"/>
        <v>9</v>
      </c>
      <c r="AB155" s="147" t="s">
        <v>5355</v>
      </c>
      <c r="AC155" s="172">
        <f t="shared" si="69"/>
        <v>19.400000000000002</v>
      </c>
      <c r="AD155" s="153">
        <f t="shared" si="70"/>
        <v>0.2112801</v>
      </c>
      <c r="AE155" s="153" t="s">
        <v>15324</v>
      </c>
      <c r="AF155" s="153" t="s">
        <v>10338</v>
      </c>
      <c r="AG155" s="153" t="s">
        <v>20284</v>
      </c>
      <c r="AH155" s="153" t="s">
        <v>25243</v>
      </c>
      <c r="AI155" s="151">
        <f t="shared" si="71"/>
        <v>12.2</v>
      </c>
      <c r="AJ155" s="171">
        <f t="shared" si="72"/>
        <v>6.2</v>
      </c>
      <c r="AK155" s="171">
        <f t="shared" si="76"/>
        <v>0.60000000000000009</v>
      </c>
      <c r="AL155" s="171">
        <f t="shared" si="76"/>
        <v>4.6000000000000005</v>
      </c>
      <c r="AM155" s="171">
        <f t="shared" si="73"/>
        <v>1.4000000000000001</v>
      </c>
      <c r="AN155" s="171">
        <f t="shared" si="74"/>
        <v>1.8</v>
      </c>
      <c r="AO155" s="147" t="s">
        <v>30203</v>
      </c>
      <c r="AP155" s="147" t="s">
        <v>35183</v>
      </c>
      <c r="AQ155" s="171">
        <f t="shared" si="75"/>
        <v>1.2000000000000002</v>
      </c>
      <c r="AR155" s="173">
        <f t="shared" si="77"/>
        <v>403.5</v>
      </c>
      <c r="AS155" s="173">
        <f t="shared" si="77"/>
        <v>333.20000000000005</v>
      </c>
      <c r="AT155" s="173" t="e">
        <f>ROUNDUP(#REF!/10,2)</f>
        <v>#REF!</v>
      </c>
      <c r="AU155" s="172" t="e">
        <f t="shared" si="91"/>
        <v>#REF!</v>
      </c>
      <c r="AV155" s="147" t="s">
        <v>39931</v>
      </c>
      <c r="BB155" s="174"/>
      <c r="BC155" s="174"/>
      <c r="BD155" s="174"/>
      <c r="BJ155" s="162">
        <v>0</v>
      </c>
      <c r="BY155" s="185">
        <v>236</v>
      </c>
    </row>
    <row r="156" spans="1:104" s="149" customFormat="1">
      <c r="A156" s="149" t="s">
        <v>40134</v>
      </c>
      <c r="B156" s="149">
        <v>16.100000000000001</v>
      </c>
      <c r="C156" s="149">
        <v>0.67889579999999994</v>
      </c>
      <c r="D156" s="171">
        <v>2.6</v>
      </c>
      <c r="E156" s="171">
        <v>7.8000000000000007</v>
      </c>
      <c r="F156" s="171">
        <v>1.8</v>
      </c>
      <c r="G156" s="171">
        <v>0.2</v>
      </c>
      <c r="H156" s="171">
        <v>0.60000000000000009</v>
      </c>
      <c r="I156" s="173">
        <v>503.40000000000003</v>
      </c>
      <c r="J156" s="173">
        <v>405</v>
      </c>
      <c r="K156" s="163">
        <v>13</v>
      </c>
      <c r="L156" s="163">
        <v>5</v>
      </c>
      <c r="M156" s="163">
        <v>9</v>
      </c>
      <c r="N156" s="163">
        <v>0.60000000000000009</v>
      </c>
      <c r="O156" s="163">
        <v>17</v>
      </c>
      <c r="P156" s="149">
        <v>0.67663220351642428</v>
      </c>
      <c r="Q156" s="180">
        <f t="shared" si="60"/>
        <v>-13.6</v>
      </c>
      <c r="R156" s="181">
        <f t="shared" si="61"/>
        <v>16</v>
      </c>
      <c r="S156" s="181">
        <v>5</v>
      </c>
      <c r="T156" s="182">
        <f t="shared" si="62"/>
        <v>0.60000000000000009</v>
      </c>
      <c r="U156" s="182">
        <f t="shared" si="63"/>
        <v>5</v>
      </c>
      <c r="V156" s="182">
        <f t="shared" si="64"/>
        <v>9</v>
      </c>
      <c r="W156" s="183">
        <f t="shared" si="65"/>
        <v>4</v>
      </c>
      <c r="X156" s="149" t="s">
        <v>322</v>
      </c>
      <c r="Y156" s="171">
        <f t="shared" si="66"/>
        <v>33.1</v>
      </c>
      <c r="Z156" s="151">
        <f t="shared" si="67"/>
        <v>230</v>
      </c>
      <c r="AA156" s="151">
        <f t="shared" si="68"/>
        <v>12</v>
      </c>
      <c r="AB156" s="147" t="s">
        <v>5309</v>
      </c>
      <c r="AC156" s="172">
        <f t="shared" si="69"/>
        <v>16.100000000000001</v>
      </c>
      <c r="AD156" s="153">
        <f t="shared" si="70"/>
        <v>0.67889579999999994</v>
      </c>
      <c r="AE156" s="153" t="s">
        <v>15280</v>
      </c>
      <c r="AF156" s="153" t="s">
        <v>10292</v>
      </c>
      <c r="AG156" s="153" t="s">
        <v>20239</v>
      </c>
      <c r="AH156" s="153" t="s">
        <v>25199</v>
      </c>
      <c r="AI156" s="151">
        <f t="shared" si="71"/>
        <v>10.6</v>
      </c>
      <c r="AJ156" s="171">
        <f t="shared" si="72"/>
        <v>5.2</v>
      </c>
      <c r="AK156" s="171">
        <f t="shared" si="76"/>
        <v>2.6</v>
      </c>
      <c r="AL156" s="171">
        <f t="shared" si="76"/>
        <v>7.8000000000000007</v>
      </c>
      <c r="AM156" s="171">
        <f t="shared" si="73"/>
        <v>0.60000000000000009</v>
      </c>
      <c r="AN156" s="171">
        <f t="shared" si="74"/>
        <v>1.8</v>
      </c>
      <c r="AO156" s="147" t="s">
        <v>30157</v>
      </c>
      <c r="AP156" s="147" t="s">
        <v>35137</v>
      </c>
      <c r="AQ156" s="171">
        <f t="shared" si="75"/>
        <v>0.2</v>
      </c>
      <c r="AR156" s="173">
        <f t="shared" si="77"/>
        <v>503.40000000000003</v>
      </c>
      <c r="AS156" s="173">
        <f t="shared" si="77"/>
        <v>405</v>
      </c>
      <c r="AT156" s="173"/>
      <c r="AU156" s="172">
        <f>AC156/5+1</f>
        <v>4.2200000000000006</v>
      </c>
      <c r="AV156" s="147" t="s">
        <v>39932</v>
      </c>
      <c r="AW156" s="149">
        <v>3147.2</v>
      </c>
      <c r="AX156" s="149">
        <v>462</v>
      </c>
      <c r="AY156" s="149">
        <v>5.96</v>
      </c>
      <c r="AZ156" s="149">
        <v>152</v>
      </c>
      <c r="BA156" s="149">
        <v>-1</v>
      </c>
      <c r="BB156" s="174">
        <v>37.9</v>
      </c>
      <c r="BC156" s="174">
        <v>58.12</v>
      </c>
      <c r="BD156" s="174">
        <f>((1.092*8.3144*(BA156+273)*(LN(BB156)-1.013)/(0.93-(BA156+273)/(AZ156+273)))*((AZ156-AP156)/(AZ156-BA156))^0.383)*1000/BC156</f>
        <v>176241.31503459314</v>
      </c>
      <c r="BE156" s="184">
        <f>1-EXP(-2.63*(AW156/BD156)*(AZ156-BA156)*(1-((AZ156-AP156)/(AZ156-BA156))^0.38))</f>
        <v>0.9791201059472493</v>
      </c>
      <c r="BF156" s="149">
        <f>AD156*AL156*AK156*AN156*AX156</f>
        <v>11449.474474838402</v>
      </c>
      <c r="BG156" s="149">
        <f>0.07*BF156*BE156/AY156</f>
        <v>131.66589702333678</v>
      </c>
      <c r="BH156" s="149">
        <f>(1-AD156)*AK156*AL156*AN156</f>
        <v>11.721587716800004</v>
      </c>
      <c r="BI156" s="175" t="e">
        <f>MROUND(#REF!,0.1)/5</f>
        <v>#REF!</v>
      </c>
      <c r="BJ156" s="108">
        <v>16</v>
      </c>
      <c r="BK156" s="176">
        <f>CEILING(AN156,0.2)</f>
        <v>1.8</v>
      </c>
      <c r="BL156" s="176">
        <f>AM156</f>
        <v>0.60000000000000009</v>
      </c>
      <c r="BM156" s="176">
        <f>CEILING((1-AD156)*AN156,0.2)</f>
        <v>0.60000000000000009</v>
      </c>
      <c r="BN156" s="161">
        <f>BH156+BG156</f>
        <v>143.38748474013678</v>
      </c>
      <c r="BW156" s="149">
        <f>Z156</f>
        <v>230</v>
      </c>
      <c r="BX156" s="161">
        <f>BG156/BH156</f>
        <v>11.232769843510722</v>
      </c>
      <c r="BY156" s="185">
        <v>190</v>
      </c>
    </row>
    <row r="157" spans="1:104" s="149" customFormat="1">
      <c r="A157" s="149" t="s">
        <v>40426</v>
      </c>
      <c r="B157" s="149">
        <v>11.799999999999999</v>
      </c>
      <c r="C157" s="149">
        <v>0.22409749999999998</v>
      </c>
      <c r="D157" s="171">
        <v>2</v>
      </c>
      <c r="E157" s="171">
        <v>4.2</v>
      </c>
      <c r="F157" s="171">
        <v>1.8</v>
      </c>
      <c r="G157" s="171">
        <v>1.4000000000000001</v>
      </c>
      <c r="H157" s="171">
        <v>1.4000000000000001</v>
      </c>
      <c r="I157" s="173">
        <v>338.6</v>
      </c>
      <c r="J157" s="173">
        <v>420.90000000000003</v>
      </c>
      <c r="K157" s="163">
        <v>9</v>
      </c>
      <c r="L157" s="163">
        <v>14</v>
      </c>
      <c r="M157" s="163">
        <v>5</v>
      </c>
      <c r="N157" s="163">
        <v>1.6</v>
      </c>
      <c r="O157" s="163">
        <v>29</v>
      </c>
      <c r="P157" s="149">
        <v>1.651993044337317</v>
      </c>
      <c r="Q157" s="180">
        <f t="shared" si="60"/>
        <v>-10.6</v>
      </c>
      <c r="R157" s="181">
        <f t="shared" si="61"/>
        <v>12.5</v>
      </c>
      <c r="S157" s="181">
        <v>5</v>
      </c>
      <c r="T157" s="182">
        <f t="shared" si="62"/>
        <v>1.6</v>
      </c>
      <c r="U157" s="182">
        <f t="shared" si="63"/>
        <v>14</v>
      </c>
      <c r="V157" s="182">
        <f t="shared" si="64"/>
        <v>5</v>
      </c>
      <c r="W157" s="183">
        <f t="shared" si="65"/>
        <v>5</v>
      </c>
      <c r="X157" s="149" t="s">
        <v>613</v>
      </c>
      <c r="Y157" s="171">
        <f t="shared" si="66"/>
        <v>16.400000000000002</v>
      </c>
      <c r="Z157" s="151">
        <f t="shared" si="67"/>
        <v>66</v>
      </c>
      <c r="AA157" s="151">
        <f t="shared" si="68"/>
        <v>17</v>
      </c>
      <c r="AB157" s="147" t="s">
        <v>5601</v>
      </c>
      <c r="AC157" s="172">
        <f t="shared" si="69"/>
        <v>11.799999999999999</v>
      </c>
      <c r="AD157" s="153">
        <f t="shared" si="70"/>
        <v>0.22409749999999998</v>
      </c>
      <c r="AE157" s="153" t="s">
        <v>15568</v>
      </c>
      <c r="AF157" s="153" t="s">
        <v>10583</v>
      </c>
      <c r="AG157" s="153" t="s">
        <v>20529</v>
      </c>
      <c r="AH157" s="153" t="s">
        <v>25488</v>
      </c>
      <c r="AI157" s="151">
        <f t="shared" si="71"/>
        <v>12.4</v>
      </c>
      <c r="AJ157" s="171">
        <f t="shared" si="72"/>
        <v>6.4</v>
      </c>
      <c r="AK157" s="171">
        <f t="shared" si="76"/>
        <v>2</v>
      </c>
      <c r="AL157" s="171">
        <f t="shared" si="76"/>
        <v>4.2</v>
      </c>
      <c r="AM157" s="171">
        <f t="shared" si="73"/>
        <v>1.4000000000000001</v>
      </c>
      <c r="AN157" s="171">
        <f t="shared" si="74"/>
        <v>1.8</v>
      </c>
      <c r="AO157" s="147" t="s">
        <v>30449</v>
      </c>
      <c r="AP157" s="147" t="s">
        <v>35429</v>
      </c>
      <c r="AQ157" s="171">
        <f t="shared" si="75"/>
        <v>1.4000000000000001</v>
      </c>
      <c r="AR157" s="173">
        <f t="shared" si="77"/>
        <v>338.6</v>
      </c>
      <c r="AS157" s="173">
        <f t="shared" si="77"/>
        <v>420.90000000000003</v>
      </c>
      <c r="AT157" s="173" t="e">
        <f>ROUNDUP(#REF!/10,2)</f>
        <v>#REF!</v>
      </c>
      <c r="AU157" s="172" t="e">
        <f>AT157/5+0.1</f>
        <v>#REF!</v>
      </c>
      <c r="AV157" s="193" t="s">
        <v>39932</v>
      </c>
      <c r="BB157" s="174"/>
      <c r="BC157" s="174"/>
      <c r="BD157" s="174"/>
      <c r="BJ157" s="108">
        <v>3.6</v>
      </c>
      <c r="BY157" s="185">
        <v>482</v>
      </c>
    </row>
    <row r="158" spans="1:104" s="149" customFormat="1">
      <c r="A158" s="149" t="s">
        <v>40348</v>
      </c>
      <c r="B158" s="149">
        <v>19.400000000000002</v>
      </c>
      <c r="C158" s="149">
        <v>0.59020600000000001</v>
      </c>
      <c r="D158" s="171">
        <v>0.4</v>
      </c>
      <c r="E158" s="171">
        <v>6.4</v>
      </c>
      <c r="F158" s="171">
        <v>2</v>
      </c>
      <c r="G158" s="171">
        <v>0.8</v>
      </c>
      <c r="H158" s="171">
        <v>1</v>
      </c>
      <c r="I158" s="173">
        <v>532</v>
      </c>
      <c r="J158" s="173">
        <v>394.20000000000005</v>
      </c>
      <c r="K158" s="163">
        <v>20</v>
      </c>
      <c r="L158" s="163">
        <v>14</v>
      </c>
      <c r="M158" s="163">
        <v>11</v>
      </c>
      <c r="N158" s="163">
        <v>2</v>
      </c>
      <c r="O158" s="163">
        <v>13</v>
      </c>
      <c r="P158" s="149">
        <v>2.092603682649901</v>
      </c>
      <c r="Q158" s="180">
        <f t="shared" si="60"/>
        <v>-22</v>
      </c>
      <c r="R158" s="181">
        <f t="shared" si="61"/>
        <v>12.100000000000001</v>
      </c>
      <c r="S158" s="181">
        <v>5</v>
      </c>
      <c r="T158" s="182">
        <f t="shared" si="62"/>
        <v>2</v>
      </c>
      <c r="U158" s="182">
        <f t="shared" si="63"/>
        <v>14</v>
      </c>
      <c r="V158" s="182">
        <f t="shared" si="64"/>
        <v>11</v>
      </c>
      <c r="W158" s="183">
        <f t="shared" si="65"/>
        <v>4.6000000000000005</v>
      </c>
      <c r="X158" s="149" t="s">
        <v>535</v>
      </c>
      <c r="Y158" s="171">
        <f t="shared" si="66"/>
        <v>29.900000000000002</v>
      </c>
      <c r="Z158" s="151">
        <f t="shared" si="67"/>
        <v>259</v>
      </c>
      <c r="AA158" s="151">
        <f t="shared" si="68"/>
        <v>6</v>
      </c>
      <c r="AB158" s="147" t="s">
        <v>5523</v>
      </c>
      <c r="AC158" s="172">
        <f t="shared" si="69"/>
        <v>19.400000000000002</v>
      </c>
      <c r="AD158" s="153">
        <f t="shared" si="70"/>
        <v>0.59020600000000001</v>
      </c>
      <c r="AE158" s="153" t="s">
        <v>15491</v>
      </c>
      <c r="AF158" s="153" t="s">
        <v>10505</v>
      </c>
      <c r="AG158" s="153" t="s">
        <v>20452</v>
      </c>
      <c r="AH158" s="153" t="s">
        <v>25410</v>
      </c>
      <c r="AI158" s="151">
        <f t="shared" si="71"/>
        <v>11.3</v>
      </c>
      <c r="AJ158" s="171">
        <f t="shared" si="72"/>
        <v>5.8</v>
      </c>
      <c r="AK158" s="171">
        <f t="shared" si="76"/>
        <v>0.4</v>
      </c>
      <c r="AL158" s="171">
        <f t="shared" si="76"/>
        <v>6.4</v>
      </c>
      <c r="AM158" s="171">
        <f t="shared" si="73"/>
        <v>1</v>
      </c>
      <c r="AN158" s="171">
        <f t="shared" si="74"/>
        <v>2</v>
      </c>
      <c r="AO158" s="147" t="s">
        <v>30371</v>
      </c>
      <c r="AP158" s="147" t="s">
        <v>35351</v>
      </c>
      <c r="AQ158" s="171">
        <f t="shared" si="75"/>
        <v>0.8</v>
      </c>
      <c r="AR158" s="173">
        <f t="shared" si="77"/>
        <v>532</v>
      </c>
      <c r="AS158" s="173">
        <f t="shared" si="77"/>
        <v>394.20000000000005</v>
      </c>
      <c r="AT158" s="173" t="e">
        <f>ROUNDUP(#REF!/10,2)</f>
        <v>#REF!</v>
      </c>
      <c r="AU158" s="172" t="e">
        <f>AT158/5+0.1</f>
        <v>#REF!</v>
      </c>
      <c r="AV158" s="193" t="s">
        <v>39932</v>
      </c>
      <c r="BB158" s="174"/>
      <c r="BC158" s="174"/>
      <c r="BD158" s="174"/>
      <c r="BJ158" s="108">
        <v>9.5</v>
      </c>
      <c r="BY158" s="185">
        <v>404</v>
      </c>
    </row>
    <row r="159" spans="1:104" s="149" customFormat="1">
      <c r="A159" s="149" t="s">
        <v>39959</v>
      </c>
      <c r="B159" s="149">
        <v>17.400000000000002</v>
      </c>
      <c r="C159" s="149">
        <v>0.57684330000000006</v>
      </c>
      <c r="D159" s="171">
        <v>0.8</v>
      </c>
      <c r="E159" s="171">
        <v>9.4</v>
      </c>
      <c r="F159" s="171">
        <v>2.2000000000000002</v>
      </c>
      <c r="G159" s="171">
        <v>1</v>
      </c>
      <c r="H159" s="171">
        <v>1</v>
      </c>
      <c r="I159" s="173">
        <v>371</v>
      </c>
      <c r="J159" s="173">
        <v>330.70000000000005</v>
      </c>
      <c r="K159" s="163">
        <v>16</v>
      </c>
      <c r="L159" s="163">
        <v>17</v>
      </c>
      <c r="M159" s="163">
        <v>17</v>
      </c>
      <c r="N159" s="163">
        <v>0.60000000000000009</v>
      </c>
      <c r="O159" s="163">
        <v>26</v>
      </c>
      <c r="P159" s="149">
        <v>0.59219798735751972</v>
      </c>
      <c r="Q159" s="180">
        <f t="shared" si="60"/>
        <v>-16.600000000000001</v>
      </c>
      <c r="R159" s="181">
        <f t="shared" si="61"/>
        <v>13.8</v>
      </c>
      <c r="S159" s="181">
        <v>5</v>
      </c>
      <c r="T159" s="182">
        <f t="shared" si="62"/>
        <v>0.60000000000000009</v>
      </c>
      <c r="U159" s="182">
        <f t="shared" si="63"/>
        <v>17</v>
      </c>
      <c r="V159" s="182">
        <f t="shared" si="64"/>
        <v>17</v>
      </c>
      <c r="W159" s="183">
        <f t="shared" si="65"/>
        <v>7.8000000000000007</v>
      </c>
      <c r="X159" s="149" t="s">
        <v>145</v>
      </c>
      <c r="Y159" s="171">
        <f t="shared" si="66"/>
        <v>18.3</v>
      </c>
      <c r="Z159" s="151">
        <f t="shared" si="67"/>
        <v>98</v>
      </c>
      <c r="AA159" s="151">
        <f t="shared" si="68"/>
        <v>9</v>
      </c>
      <c r="AB159" s="147" t="s">
        <v>5132</v>
      </c>
      <c r="AC159" s="172">
        <f t="shared" si="69"/>
        <v>17.400000000000002</v>
      </c>
      <c r="AD159" s="153">
        <f t="shared" si="70"/>
        <v>0.57684330000000006</v>
      </c>
      <c r="AE159" s="153" t="s">
        <v>15104</v>
      </c>
      <c r="AF159" s="153" t="s">
        <v>10116</v>
      </c>
      <c r="AG159" s="153" t="s">
        <v>20064</v>
      </c>
      <c r="AH159" s="153" t="s">
        <v>25023</v>
      </c>
      <c r="AI159" s="151">
        <f t="shared" si="71"/>
        <v>9.8000000000000007</v>
      </c>
      <c r="AJ159" s="171">
        <f t="shared" si="72"/>
        <v>6</v>
      </c>
      <c r="AK159" s="171">
        <f t="shared" si="76"/>
        <v>0.8</v>
      </c>
      <c r="AL159" s="171">
        <f t="shared" si="76"/>
        <v>9.4</v>
      </c>
      <c r="AM159" s="171">
        <f t="shared" si="73"/>
        <v>1</v>
      </c>
      <c r="AN159" s="171">
        <f t="shared" si="74"/>
        <v>2.2000000000000002</v>
      </c>
      <c r="AO159" s="147" t="s">
        <v>29980</v>
      </c>
      <c r="AP159" s="147" t="s">
        <v>34962</v>
      </c>
      <c r="AQ159" s="171">
        <f t="shared" si="75"/>
        <v>1</v>
      </c>
      <c r="AR159" s="173">
        <f t="shared" si="77"/>
        <v>371</v>
      </c>
      <c r="AS159" s="173">
        <f t="shared" si="77"/>
        <v>330.70000000000005</v>
      </c>
      <c r="AT159" s="173"/>
      <c r="AU159" s="172">
        <f>AC159/5+1</f>
        <v>4.4800000000000004</v>
      </c>
      <c r="AV159" s="147" t="s">
        <v>39931</v>
      </c>
      <c r="AZ159" s="149">
        <v>152</v>
      </c>
      <c r="BA159" s="149">
        <v>-1</v>
      </c>
      <c r="BB159" s="174">
        <v>37.9</v>
      </c>
      <c r="BC159" s="174">
        <v>58.12</v>
      </c>
      <c r="BD159" s="174">
        <f>((1.092*8.3144*(BA159+273)*(LN(BB159)-1.013)/(0.93-(BA159+273)/(AZ159+273)))*((AZ159-AP159)/(AZ159-BA159))^0.383)*1000/BC159</f>
        <v>319282.21717622736</v>
      </c>
      <c r="BE159" s="184">
        <f>1-EXP(-2.63*(AW159/BD159)*(AZ159-BA159)*(1-((AZ159-AP159)/(AZ159-BA159))^0.38))</f>
        <v>0</v>
      </c>
      <c r="BF159" s="149">
        <f>AD159*AL159*AK159*AN159*AX159</f>
        <v>0</v>
      </c>
      <c r="BG159" s="149" t="e">
        <f>0.07*BF159*BE159/AY159</f>
        <v>#DIV/0!</v>
      </c>
      <c r="BH159" s="149">
        <f>(1-AD159)*AK159*AL159*AN159</f>
        <v>7.0007044448000002</v>
      </c>
      <c r="BI159" s="175" t="e">
        <f>MROUND(#REF!,0.1)/5</f>
        <v>#REF!</v>
      </c>
      <c r="BJ159" s="149">
        <v>0</v>
      </c>
      <c r="BK159" s="176">
        <f>CEILING(AN159,0.2)</f>
        <v>2.2000000000000002</v>
      </c>
      <c r="BL159" s="176">
        <f>AM159</f>
        <v>1</v>
      </c>
      <c r="BM159" s="176">
        <f>CEILING((1-AD159)*AN159,0.2)</f>
        <v>1</v>
      </c>
      <c r="BN159" s="161" t="e">
        <f>BH159+BG159</f>
        <v>#DIV/0!</v>
      </c>
      <c r="BW159" s="149">
        <f>Z159</f>
        <v>98</v>
      </c>
      <c r="BX159" s="161" t="e">
        <f>BG159/BH159</f>
        <v>#DIV/0!</v>
      </c>
      <c r="BY159" s="185">
        <v>13</v>
      </c>
    </row>
    <row r="160" spans="1:104" s="149" customFormat="1">
      <c r="A160" s="149" t="s">
        <v>40406</v>
      </c>
      <c r="B160" s="149">
        <v>14.6</v>
      </c>
      <c r="C160" s="149">
        <v>0.71329710000000002</v>
      </c>
      <c r="D160" s="171">
        <v>2.4000000000000004</v>
      </c>
      <c r="E160" s="171">
        <v>4.6000000000000005</v>
      </c>
      <c r="F160" s="171">
        <v>2.2000000000000002</v>
      </c>
      <c r="G160" s="171">
        <v>1</v>
      </c>
      <c r="H160" s="171">
        <v>0.8</v>
      </c>
      <c r="I160" s="173">
        <v>432.8</v>
      </c>
      <c r="J160" s="173">
        <v>412.6</v>
      </c>
      <c r="K160" s="163">
        <v>7</v>
      </c>
      <c r="L160" s="163">
        <v>18</v>
      </c>
      <c r="M160" s="163">
        <v>17</v>
      </c>
      <c r="N160" s="163">
        <v>1</v>
      </c>
      <c r="O160" s="163">
        <v>6</v>
      </c>
      <c r="P160" s="149">
        <v>1.0443209262890036</v>
      </c>
      <c r="Q160" s="180">
        <f t="shared" si="60"/>
        <v>-8</v>
      </c>
      <c r="R160" s="181">
        <f t="shared" si="61"/>
        <v>6.3</v>
      </c>
      <c r="S160" s="181">
        <v>5</v>
      </c>
      <c r="T160" s="182">
        <f t="shared" si="62"/>
        <v>1</v>
      </c>
      <c r="U160" s="182">
        <f t="shared" si="63"/>
        <v>18</v>
      </c>
      <c r="V160" s="182">
        <f t="shared" si="64"/>
        <v>17</v>
      </c>
      <c r="W160" s="183">
        <f t="shared" si="65"/>
        <v>0.8</v>
      </c>
      <c r="X160" s="149" t="s">
        <v>593</v>
      </c>
      <c r="Y160" s="171">
        <f t="shared" si="66"/>
        <v>29.1</v>
      </c>
      <c r="Z160" s="151">
        <f t="shared" si="67"/>
        <v>160</v>
      </c>
      <c r="AA160" s="151">
        <f t="shared" si="68"/>
        <v>14</v>
      </c>
      <c r="AB160" s="147" t="s">
        <v>5581</v>
      </c>
      <c r="AC160" s="172">
        <f t="shared" si="69"/>
        <v>14.6</v>
      </c>
      <c r="AD160" s="153">
        <f t="shared" si="70"/>
        <v>0.71329710000000002</v>
      </c>
      <c r="AE160" s="153" t="s">
        <v>15548</v>
      </c>
      <c r="AF160" s="153" t="s">
        <v>10563</v>
      </c>
      <c r="AG160" s="153" t="s">
        <v>20509</v>
      </c>
      <c r="AH160" s="153" t="s">
        <v>25468</v>
      </c>
      <c r="AI160" s="151">
        <f t="shared" si="71"/>
        <v>12.2</v>
      </c>
      <c r="AJ160" s="171">
        <f t="shared" si="72"/>
        <v>6</v>
      </c>
      <c r="AK160" s="171">
        <f t="shared" si="76"/>
        <v>2.4000000000000004</v>
      </c>
      <c r="AL160" s="171">
        <f t="shared" si="76"/>
        <v>4.6000000000000005</v>
      </c>
      <c r="AM160" s="171">
        <f t="shared" si="73"/>
        <v>0.8</v>
      </c>
      <c r="AN160" s="171">
        <f t="shared" si="74"/>
        <v>2.2000000000000002</v>
      </c>
      <c r="AO160" s="147" t="s">
        <v>30429</v>
      </c>
      <c r="AP160" s="147" t="s">
        <v>35409</v>
      </c>
      <c r="AQ160" s="171">
        <f t="shared" si="75"/>
        <v>1</v>
      </c>
      <c r="AR160" s="173">
        <f t="shared" si="77"/>
        <v>432.8</v>
      </c>
      <c r="AS160" s="173">
        <f t="shared" si="77"/>
        <v>412.6</v>
      </c>
      <c r="AT160" s="173" t="e">
        <f>ROUNDUP(#REF!/10,2)</f>
        <v>#REF!</v>
      </c>
      <c r="AU160" s="172" t="e">
        <f>AT160/5+0.1</f>
        <v>#REF!</v>
      </c>
      <c r="AV160" s="193" t="s">
        <v>39932</v>
      </c>
      <c r="BB160" s="174"/>
      <c r="BC160" s="174"/>
      <c r="BD160" s="174"/>
      <c r="BJ160" s="108">
        <v>13.5</v>
      </c>
      <c r="BY160" s="185">
        <v>462</v>
      </c>
    </row>
    <row r="161" spans="1:77" s="149" customFormat="1">
      <c r="A161" s="149" t="s">
        <v>40189</v>
      </c>
      <c r="B161" s="149">
        <v>15.299999999999999</v>
      </c>
      <c r="C161" s="149">
        <v>0.56320150000000002</v>
      </c>
      <c r="D161" s="171">
        <v>1.4000000000000001</v>
      </c>
      <c r="E161" s="171">
        <v>6.2</v>
      </c>
      <c r="F161" s="171">
        <v>1.4000000000000001</v>
      </c>
      <c r="G161" s="171">
        <v>0.8</v>
      </c>
      <c r="H161" s="171">
        <v>0.8</v>
      </c>
      <c r="I161" s="173">
        <v>337.70000000000005</v>
      </c>
      <c r="J161" s="173">
        <v>391.3</v>
      </c>
      <c r="K161" s="163">
        <v>6</v>
      </c>
      <c r="L161" s="163">
        <v>8</v>
      </c>
      <c r="M161" s="163">
        <v>3</v>
      </c>
      <c r="N161" s="163">
        <v>0.60000000000000009</v>
      </c>
      <c r="O161" s="163">
        <v>15</v>
      </c>
      <c r="P161" s="149">
        <v>0.59269832280249712</v>
      </c>
      <c r="Q161" s="180">
        <f t="shared" si="60"/>
        <v>-6.6</v>
      </c>
      <c r="R161" s="181">
        <f t="shared" si="61"/>
        <v>12.1</v>
      </c>
      <c r="S161" s="181">
        <v>5</v>
      </c>
      <c r="T161" s="182">
        <f t="shared" si="62"/>
        <v>0.60000000000000009</v>
      </c>
      <c r="U161" s="182">
        <f t="shared" si="63"/>
        <v>8</v>
      </c>
      <c r="V161" s="182">
        <f t="shared" si="64"/>
        <v>3</v>
      </c>
      <c r="W161" s="183">
        <f t="shared" si="65"/>
        <v>1.6</v>
      </c>
      <c r="X161" s="149" t="s">
        <v>377</v>
      </c>
      <c r="Y161" s="171">
        <f t="shared" si="66"/>
        <v>23</v>
      </c>
      <c r="Z161" s="151">
        <f t="shared" si="67"/>
        <v>65</v>
      </c>
      <c r="AA161" s="151">
        <f t="shared" si="68"/>
        <v>11</v>
      </c>
      <c r="AB161" s="147" t="s">
        <v>5364</v>
      </c>
      <c r="AC161" s="172">
        <f t="shared" si="69"/>
        <v>15.299999999999999</v>
      </c>
      <c r="AD161" s="153">
        <f t="shared" si="70"/>
        <v>0.56320150000000002</v>
      </c>
      <c r="AE161" s="153" t="s">
        <v>15333</v>
      </c>
      <c r="AF161" s="153" t="s">
        <v>10347</v>
      </c>
      <c r="AG161" s="153" t="s">
        <v>20293</v>
      </c>
      <c r="AH161" s="153" t="s">
        <v>25252</v>
      </c>
      <c r="AI161" s="151">
        <f t="shared" si="71"/>
        <v>11.4</v>
      </c>
      <c r="AJ161" s="171">
        <f t="shared" si="72"/>
        <v>5.8</v>
      </c>
      <c r="AK161" s="171">
        <f t="shared" si="76"/>
        <v>1.4000000000000001</v>
      </c>
      <c r="AL161" s="171">
        <f t="shared" si="76"/>
        <v>6.2</v>
      </c>
      <c r="AM161" s="171">
        <f t="shared" si="73"/>
        <v>0.8</v>
      </c>
      <c r="AN161" s="171">
        <f t="shared" si="74"/>
        <v>1.4000000000000001</v>
      </c>
      <c r="AO161" s="147" t="s">
        <v>30212</v>
      </c>
      <c r="AP161" s="147" t="s">
        <v>35192</v>
      </c>
      <c r="AQ161" s="171">
        <f t="shared" si="75"/>
        <v>0.8</v>
      </c>
      <c r="AR161" s="173">
        <f t="shared" si="77"/>
        <v>337.70000000000005</v>
      </c>
      <c r="AS161" s="173">
        <f t="shared" si="77"/>
        <v>391.3</v>
      </c>
      <c r="AT161" s="173" t="e">
        <f>ROUNDUP(#REF!/10,2)</f>
        <v>#REF!</v>
      </c>
      <c r="AU161" s="172" t="e">
        <f>AT161/5+0.1</f>
        <v>#REF!</v>
      </c>
      <c r="AV161" s="147" t="s">
        <v>39932</v>
      </c>
      <c r="BB161" s="174"/>
      <c r="BC161" s="174"/>
      <c r="BD161" s="174"/>
      <c r="BJ161" s="108">
        <v>6.7</v>
      </c>
      <c r="BY161" s="185">
        <v>245</v>
      </c>
    </row>
    <row r="162" spans="1:77" s="149" customFormat="1">
      <c r="A162" s="149" t="s">
        <v>40013</v>
      </c>
      <c r="B162" s="149">
        <v>34.9</v>
      </c>
      <c r="C162" s="149">
        <v>0.39679979999999998</v>
      </c>
      <c r="D162" s="171">
        <v>2.2000000000000002</v>
      </c>
      <c r="E162" s="171">
        <v>3.4000000000000004</v>
      </c>
      <c r="F162" s="171">
        <v>1.4000000000000001</v>
      </c>
      <c r="G162" s="171">
        <v>1.2000000000000002</v>
      </c>
      <c r="H162" s="171">
        <v>0.8</v>
      </c>
      <c r="I162" s="173">
        <v>426.40000000000003</v>
      </c>
      <c r="J162" s="173">
        <v>408.40000000000003</v>
      </c>
      <c r="K162" s="163">
        <v>20</v>
      </c>
      <c r="L162" s="163">
        <v>14</v>
      </c>
      <c r="M162" s="163">
        <v>14</v>
      </c>
      <c r="N162" s="163">
        <v>1</v>
      </c>
      <c r="O162" s="163">
        <v>20</v>
      </c>
      <c r="P162" s="149">
        <v>0.93870178100916413</v>
      </c>
      <c r="Q162" s="180">
        <f t="shared" ref="Q162:Q193" si="92">-K162-N162</f>
        <v>-21</v>
      </c>
      <c r="R162" s="181">
        <f t="shared" ref="R162:R193" si="93">14.5-L162/2+W162</f>
        <v>14.7</v>
      </c>
      <c r="S162" s="181">
        <v>5</v>
      </c>
      <c r="T162" s="182">
        <f t="shared" ref="T162:T193" si="94">N162</f>
        <v>1</v>
      </c>
      <c r="U162" s="182">
        <f t="shared" ref="U162:U193" si="95">L162</f>
        <v>14</v>
      </c>
      <c r="V162" s="182">
        <f t="shared" ref="V162:V193" si="96">M162</f>
        <v>14</v>
      </c>
      <c r="W162" s="183">
        <f t="shared" ref="W162:W193" si="97">MROUND(K162*TAN(RADIANS(O162)),0.2)</f>
        <v>7.2</v>
      </c>
      <c r="X162" s="149" t="s">
        <v>199</v>
      </c>
      <c r="Y162" s="171">
        <f t="shared" ref="Y162:Y193" si="98">MROUND(X162,0.1)+1+BJ162</f>
        <v>35.9</v>
      </c>
      <c r="Z162" s="151">
        <f t="shared" si="67"/>
        <v>153</v>
      </c>
      <c r="AA162" s="151">
        <f t="shared" si="68"/>
        <v>13</v>
      </c>
      <c r="AB162" s="147" t="s">
        <v>5186</v>
      </c>
      <c r="AC162" s="172">
        <f t="shared" ref="AC162:AC193" si="99">ROUNDUP(X162,1)</f>
        <v>34.9</v>
      </c>
      <c r="AD162" s="153">
        <f t="shared" si="70"/>
        <v>0.39679979999999998</v>
      </c>
      <c r="AE162" s="153" t="s">
        <v>31</v>
      </c>
      <c r="AF162" s="153" t="s">
        <v>10170</v>
      </c>
      <c r="AG162" s="153" t="s">
        <v>20118</v>
      </c>
      <c r="AH162" s="153" t="s">
        <v>25077</v>
      </c>
      <c r="AI162" s="151">
        <f t="shared" si="71"/>
        <v>12.8</v>
      </c>
      <c r="AJ162" s="171">
        <f t="shared" si="72"/>
        <v>6.2</v>
      </c>
      <c r="AK162" s="171">
        <f t="shared" si="76"/>
        <v>2.2000000000000002</v>
      </c>
      <c r="AL162" s="171">
        <f t="shared" si="76"/>
        <v>3.4000000000000004</v>
      </c>
      <c r="AM162" s="171">
        <f t="shared" si="73"/>
        <v>0.8</v>
      </c>
      <c r="AN162" s="171">
        <f t="shared" si="74"/>
        <v>1.4000000000000001</v>
      </c>
      <c r="AO162" s="147" t="s">
        <v>30034</v>
      </c>
      <c r="AP162" s="147" t="s">
        <v>35015</v>
      </c>
      <c r="AQ162" s="171">
        <f t="shared" si="75"/>
        <v>1.2000000000000002</v>
      </c>
      <c r="AR162" s="173">
        <f t="shared" si="77"/>
        <v>426.40000000000003</v>
      </c>
      <c r="AS162" s="173">
        <f t="shared" si="77"/>
        <v>408.40000000000003</v>
      </c>
      <c r="AT162" s="173"/>
      <c r="AU162" s="172">
        <f>AC162/5+1</f>
        <v>7.9799999999999995</v>
      </c>
      <c r="AV162" s="147" t="s">
        <v>39931</v>
      </c>
      <c r="AZ162" s="149">
        <v>152</v>
      </c>
      <c r="BA162" s="149">
        <v>-1</v>
      </c>
      <c r="BB162" s="174">
        <v>37.9</v>
      </c>
      <c r="BC162" s="174">
        <v>58.12</v>
      </c>
      <c r="BD162" s="174">
        <f>((1.092*8.3144*(BA162+273)*(LN(BB162)-1.013)/(0.93-(BA162+273)/(AZ162+273)))*((AZ162-AP162)/(AZ162-BA162))^0.383)*1000/BC162</f>
        <v>164394.28414841022</v>
      </c>
      <c r="BE162" s="184">
        <f>1-EXP(-2.63*(AW162/BD162)*(AZ162-BA162)*(1-((AZ162-AP162)/(AZ162-BA162))^0.38))</f>
        <v>0</v>
      </c>
      <c r="BF162" s="149">
        <f>AD162*AL162*AK162*AN162*AX162</f>
        <v>0</v>
      </c>
      <c r="BG162" s="149" t="e">
        <f>0.07*BF162*BE162/AY162</f>
        <v>#DIV/0!</v>
      </c>
      <c r="BH162" s="149">
        <f>(1-AD162)*AK162*AL162*AN162</f>
        <v>6.3167124944000026</v>
      </c>
      <c r="BI162" s="175" t="e">
        <f>MROUND(#REF!,0.1)/5</f>
        <v>#REF!</v>
      </c>
      <c r="BJ162" s="149">
        <v>0</v>
      </c>
      <c r="BK162" s="176">
        <f>CEILING(AN162,0.2)</f>
        <v>1.4000000000000001</v>
      </c>
      <c r="BL162" s="176">
        <f>AM162</f>
        <v>0.8</v>
      </c>
      <c r="BM162" s="176">
        <f>CEILING((1-AD162)*AN162,0.2)</f>
        <v>1</v>
      </c>
      <c r="BN162" s="161" t="e">
        <f>BH162+BG162</f>
        <v>#DIV/0!</v>
      </c>
      <c r="BW162" s="149">
        <f>Z162</f>
        <v>153</v>
      </c>
      <c r="BX162" s="161" t="e">
        <f>BG162/BH162</f>
        <v>#DIV/0!</v>
      </c>
      <c r="BY162" s="185">
        <v>67</v>
      </c>
    </row>
    <row r="163" spans="1:77" s="149" customFormat="1">
      <c r="A163" s="149" t="s">
        <v>40048</v>
      </c>
      <c r="B163" s="149">
        <v>30.700000000000003</v>
      </c>
      <c r="C163" s="149">
        <v>0.18129049999999999</v>
      </c>
      <c r="D163" s="171">
        <v>0.60000000000000009</v>
      </c>
      <c r="E163" s="171">
        <v>2</v>
      </c>
      <c r="F163" s="171">
        <v>2.8000000000000003</v>
      </c>
      <c r="G163" s="171">
        <v>1.2000000000000002</v>
      </c>
      <c r="H163" s="171">
        <v>2.2000000000000002</v>
      </c>
      <c r="I163" s="173">
        <v>334.70000000000005</v>
      </c>
      <c r="J163" s="173">
        <v>404.90000000000003</v>
      </c>
      <c r="K163" s="163">
        <v>18</v>
      </c>
      <c r="L163" s="163">
        <v>18</v>
      </c>
      <c r="M163" s="163">
        <v>9</v>
      </c>
      <c r="N163" s="163">
        <v>0.8</v>
      </c>
      <c r="O163" s="163">
        <v>26</v>
      </c>
      <c r="P163" s="149">
        <v>0.7296947183922986</v>
      </c>
      <c r="Q163" s="180">
        <f t="shared" si="92"/>
        <v>-18.8</v>
      </c>
      <c r="R163" s="181">
        <f t="shared" si="93"/>
        <v>14.3</v>
      </c>
      <c r="S163" s="181">
        <v>5</v>
      </c>
      <c r="T163" s="182">
        <f t="shared" si="94"/>
        <v>0.8</v>
      </c>
      <c r="U163" s="182">
        <f t="shared" si="95"/>
        <v>18</v>
      </c>
      <c r="V163" s="182">
        <f t="shared" si="96"/>
        <v>9</v>
      </c>
      <c r="W163" s="183">
        <f t="shared" si="97"/>
        <v>8.8000000000000007</v>
      </c>
      <c r="X163" s="149" t="s">
        <v>235</v>
      </c>
      <c r="Y163" s="171">
        <f t="shared" si="98"/>
        <v>31.6</v>
      </c>
      <c r="Z163" s="151">
        <f t="shared" si="67"/>
        <v>62</v>
      </c>
      <c r="AA163" s="151">
        <f t="shared" si="68"/>
        <v>11</v>
      </c>
      <c r="AB163" s="147" t="s">
        <v>5222</v>
      </c>
      <c r="AC163" s="172">
        <f t="shared" si="99"/>
        <v>30.700000000000003</v>
      </c>
      <c r="AD163" s="153">
        <f t="shared" si="70"/>
        <v>0.18129049999999999</v>
      </c>
      <c r="AE163" s="153" t="s">
        <v>15193</v>
      </c>
      <c r="AF163" s="153" t="s">
        <v>10206</v>
      </c>
      <c r="AG163" s="153" t="s">
        <v>20154</v>
      </c>
      <c r="AH163" s="153" t="s">
        <v>14217</v>
      </c>
      <c r="AI163" s="151">
        <f t="shared" si="71"/>
        <v>13.5</v>
      </c>
      <c r="AJ163" s="171">
        <f t="shared" si="72"/>
        <v>6.2</v>
      </c>
      <c r="AK163" s="171">
        <f t="shared" si="76"/>
        <v>0.60000000000000009</v>
      </c>
      <c r="AL163" s="171">
        <f t="shared" si="76"/>
        <v>2</v>
      </c>
      <c r="AM163" s="171">
        <f t="shared" si="73"/>
        <v>2.2000000000000002</v>
      </c>
      <c r="AN163" s="171">
        <f t="shared" si="74"/>
        <v>2.8000000000000003</v>
      </c>
      <c r="AO163" s="147" t="s">
        <v>30070</v>
      </c>
      <c r="AP163" s="147" t="s">
        <v>35051</v>
      </c>
      <c r="AQ163" s="171">
        <f t="shared" si="75"/>
        <v>1.2000000000000002</v>
      </c>
      <c r="AR163" s="173">
        <f t="shared" si="77"/>
        <v>334.70000000000005</v>
      </c>
      <c r="AS163" s="173">
        <f t="shared" si="77"/>
        <v>404.90000000000003</v>
      </c>
      <c r="AT163" s="173"/>
      <c r="AU163" s="172">
        <f>AC163/5+1</f>
        <v>7.1400000000000006</v>
      </c>
      <c r="AV163" s="147" t="s">
        <v>39931</v>
      </c>
      <c r="AZ163" s="149">
        <v>152</v>
      </c>
      <c r="BA163" s="149">
        <v>-1</v>
      </c>
      <c r="BB163" s="174">
        <v>37.9</v>
      </c>
      <c r="BC163" s="174">
        <v>58.12</v>
      </c>
      <c r="BD163" s="174">
        <f>((1.092*8.3144*(BA163+273)*(LN(BB163)-1.013)/(0.93-(BA163+273)/(AZ163+273)))*((AZ163-AP163)/(AZ163-BA163))^0.383)*1000/BC163</f>
        <v>176624.99534987877</v>
      </c>
      <c r="BE163" s="184">
        <f>1-EXP(-2.63*(AW163/BD163)*(AZ163-BA163)*(1-((AZ163-AP163)/(AZ163-BA163))^0.38))</f>
        <v>0</v>
      </c>
      <c r="BF163" s="149">
        <f>AD163*AL163*AK163*AN163*AX163</f>
        <v>0</v>
      </c>
      <c r="BG163" s="149" t="e">
        <f>0.07*BF163*BE163/AY163</f>
        <v>#DIV/0!</v>
      </c>
      <c r="BH163" s="149">
        <f>(1-AD163)*AK163*AL163*AN163</f>
        <v>2.7508639200000005</v>
      </c>
      <c r="BI163" s="175" t="e">
        <f>MROUND(#REF!,0.1)/5</f>
        <v>#REF!</v>
      </c>
      <c r="BJ163" s="149">
        <v>0</v>
      </c>
      <c r="BK163" s="176">
        <f>CEILING(AN163,0.2)</f>
        <v>2.8000000000000003</v>
      </c>
      <c r="BL163" s="176">
        <f>AM163</f>
        <v>2.2000000000000002</v>
      </c>
      <c r="BM163" s="176">
        <f>CEILING((1-AD163)*AN163,0.2)</f>
        <v>2.4000000000000004</v>
      </c>
      <c r="BN163" s="161" t="e">
        <f>BH163+BG163</f>
        <v>#DIV/0!</v>
      </c>
      <c r="BW163" s="149">
        <f>Z163</f>
        <v>62</v>
      </c>
      <c r="BX163" s="161" t="e">
        <f>BG163/BH163</f>
        <v>#DIV/0!</v>
      </c>
      <c r="BY163" s="185">
        <v>103</v>
      </c>
    </row>
    <row r="164" spans="1:77" s="149" customFormat="1">
      <c r="A164" s="149" t="s">
        <v>40440</v>
      </c>
      <c r="B164" s="149">
        <v>30.6</v>
      </c>
      <c r="C164" s="149">
        <v>0.77079249999999999</v>
      </c>
      <c r="D164" s="171">
        <v>1.6</v>
      </c>
      <c r="E164" s="171">
        <v>5.2</v>
      </c>
      <c r="F164" s="171">
        <v>2.4000000000000004</v>
      </c>
      <c r="G164" s="171">
        <v>1</v>
      </c>
      <c r="H164" s="171">
        <v>0.60000000000000009</v>
      </c>
      <c r="I164" s="173">
        <v>562.30000000000007</v>
      </c>
      <c r="J164" s="173">
        <v>376</v>
      </c>
      <c r="K164" s="163">
        <v>13</v>
      </c>
      <c r="L164" s="163">
        <v>12</v>
      </c>
      <c r="M164" s="163">
        <v>10</v>
      </c>
      <c r="N164" s="163">
        <v>2.2000000000000002</v>
      </c>
      <c r="O164" s="163">
        <v>16</v>
      </c>
      <c r="P164" s="149">
        <v>2.1029747100423757</v>
      </c>
      <c r="Q164" s="180">
        <f t="shared" si="92"/>
        <v>-15.2</v>
      </c>
      <c r="R164" s="181">
        <f t="shared" si="93"/>
        <v>12.3</v>
      </c>
      <c r="S164" s="181">
        <v>5</v>
      </c>
      <c r="T164" s="182">
        <f t="shared" si="94"/>
        <v>2.2000000000000002</v>
      </c>
      <c r="U164" s="182">
        <f t="shared" si="95"/>
        <v>12</v>
      </c>
      <c r="V164" s="182">
        <f t="shared" si="96"/>
        <v>10</v>
      </c>
      <c r="W164" s="183">
        <f t="shared" si="97"/>
        <v>3.8000000000000003</v>
      </c>
      <c r="X164" s="149" t="s">
        <v>627</v>
      </c>
      <c r="Y164" s="171">
        <f t="shared" si="98"/>
        <v>31.5</v>
      </c>
      <c r="Z164" s="151">
        <f t="shared" si="67"/>
        <v>289</v>
      </c>
      <c r="AA164" s="151">
        <f t="shared" si="68"/>
        <v>10</v>
      </c>
      <c r="AB164" s="147" t="s">
        <v>5615</v>
      </c>
      <c r="AC164" s="172">
        <f t="shared" si="99"/>
        <v>30.6</v>
      </c>
      <c r="AD164" s="153">
        <f t="shared" si="70"/>
        <v>0.77079249999999999</v>
      </c>
      <c r="AE164" s="153" t="s">
        <v>15582</v>
      </c>
      <c r="AF164" s="153" t="s">
        <v>10597</v>
      </c>
      <c r="AG164" s="153" t="s">
        <v>20543</v>
      </c>
      <c r="AH164" s="153" t="s">
        <v>25502</v>
      </c>
      <c r="AI164" s="151">
        <f t="shared" si="71"/>
        <v>11.9</v>
      </c>
      <c r="AJ164" s="171">
        <f t="shared" si="72"/>
        <v>6</v>
      </c>
      <c r="AK164" s="171">
        <f t="shared" si="76"/>
        <v>1.6</v>
      </c>
      <c r="AL164" s="171">
        <f t="shared" si="76"/>
        <v>5.2</v>
      </c>
      <c r="AM164" s="171">
        <f t="shared" si="73"/>
        <v>0.60000000000000009</v>
      </c>
      <c r="AN164" s="171">
        <f t="shared" si="74"/>
        <v>2.4000000000000004</v>
      </c>
      <c r="AO164" s="147" t="s">
        <v>30463</v>
      </c>
      <c r="AP164" s="147" t="s">
        <v>35443</v>
      </c>
      <c r="AQ164" s="171">
        <f t="shared" si="75"/>
        <v>1</v>
      </c>
      <c r="AR164" s="173">
        <f t="shared" si="77"/>
        <v>562.30000000000007</v>
      </c>
      <c r="AS164" s="173">
        <f t="shared" si="77"/>
        <v>376</v>
      </c>
      <c r="AT164" s="173" t="e">
        <f>ROUNDUP(#REF!/10,2)</f>
        <v>#REF!</v>
      </c>
      <c r="AU164" s="172" t="e">
        <f>AT164/5+0.1</f>
        <v>#REF!</v>
      </c>
      <c r="AV164" s="193" t="s">
        <v>39931</v>
      </c>
      <c r="BB164" s="174"/>
      <c r="BC164" s="174"/>
      <c r="BD164" s="174"/>
      <c r="BJ164" s="162">
        <v>0</v>
      </c>
      <c r="BY164" s="185">
        <v>496</v>
      </c>
    </row>
    <row r="165" spans="1:77" s="149" customFormat="1">
      <c r="A165" s="149" t="s">
        <v>40086</v>
      </c>
      <c r="B165" s="149">
        <v>31.700000000000003</v>
      </c>
      <c r="C165" s="149">
        <v>0.1017556</v>
      </c>
      <c r="D165" s="171">
        <v>2.6</v>
      </c>
      <c r="E165" s="171">
        <v>1.8</v>
      </c>
      <c r="F165" s="171">
        <v>2.2000000000000002</v>
      </c>
      <c r="G165" s="171">
        <v>0.2</v>
      </c>
      <c r="H165" s="171">
        <v>2</v>
      </c>
      <c r="I165" s="173">
        <v>506</v>
      </c>
      <c r="J165" s="173">
        <v>334.90000000000003</v>
      </c>
      <c r="K165" s="163">
        <v>14</v>
      </c>
      <c r="L165" s="163">
        <v>17</v>
      </c>
      <c r="M165" s="163">
        <v>18</v>
      </c>
      <c r="N165" s="163">
        <v>0.8</v>
      </c>
      <c r="O165" s="163">
        <v>16</v>
      </c>
      <c r="P165" s="149">
        <v>0.86241757085544024</v>
      </c>
      <c r="Q165" s="180">
        <f t="shared" si="92"/>
        <v>-14.8</v>
      </c>
      <c r="R165" s="181">
        <f t="shared" si="93"/>
        <v>10</v>
      </c>
      <c r="S165" s="181">
        <v>5</v>
      </c>
      <c r="T165" s="182">
        <f t="shared" si="94"/>
        <v>0.8</v>
      </c>
      <c r="U165" s="182">
        <f t="shared" si="95"/>
        <v>17</v>
      </c>
      <c r="V165" s="182">
        <f t="shared" si="96"/>
        <v>18</v>
      </c>
      <c r="W165" s="183">
        <f t="shared" si="97"/>
        <v>4</v>
      </c>
      <c r="X165" s="149" t="s">
        <v>273</v>
      </c>
      <c r="Y165" s="171">
        <f t="shared" si="98"/>
        <v>32.700000000000003</v>
      </c>
      <c r="Z165" s="151">
        <f t="shared" si="67"/>
        <v>233</v>
      </c>
      <c r="AA165" s="151">
        <f t="shared" si="68"/>
        <v>19</v>
      </c>
      <c r="AB165" s="147" t="s">
        <v>5260</v>
      </c>
      <c r="AC165" s="172">
        <f t="shared" si="99"/>
        <v>31.700000000000003</v>
      </c>
      <c r="AD165" s="153">
        <f t="shared" si="70"/>
        <v>0.1017556</v>
      </c>
      <c r="AE165" s="153" t="s">
        <v>15231</v>
      </c>
      <c r="AF165" s="153" t="s">
        <v>10243</v>
      </c>
      <c r="AG165" s="153" t="s">
        <v>20192</v>
      </c>
      <c r="AH165" s="153" t="s">
        <v>25150</v>
      </c>
      <c r="AI165" s="151">
        <f t="shared" si="71"/>
        <v>13.6</v>
      </c>
      <c r="AJ165" s="171">
        <f t="shared" si="72"/>
        <v>5.2</v>
      </c>
      <c r="AK165" s="171">
        <f t="shared" si="76"/>
        <v>2.6</v>
      </c>
      <c r="AL165" s="171">
        <f t="shared" si="76"/>
        <v>1.8</v>
      </c>
      <c r="AM165" s="171">
        <f t="shared" si="73"/>
        <v>2</v>
      </c>
      <c r="AN165" s="171">
        <f t="shared" si="74"/>
        <v>2.2000000000000002</v>
      </c>
      <c r="AO165" s="147" t="s">
        <v>30108</v>
      </c>
      <c r="AP165" s="147" t="s">
        <v>35088</v>
      </c>
      <c r="AQ165" s="171">
        <f t="shared" si="75"/>
        <v>0.2</v>
      </c>
      <c r="AR165" s="173">
        <f t="shared" si="77"/>
        <v>506</v>
      </c>
      <c r="AS165" s="173">
        <f t="shared" si="77"/>
        <v>334.90000000000003</v>
      </c>
      <c r="AT165" s="173"/>
      <c r="AU165" s="172">
        <f>AC165/5+1</f>
        <v>7.3400000000000007</v>
      </c>
      <c r="AV165" s="147" t="s">
        <v>39931</v>
      </c>
      <c r="AZ165" s="149">
        <v>152</v>
      </c>
      <c r="BA165" s="149">
        <v>-1</v>
      </c>
      <c r="BB165" s="174">
        <v>37.9</v>
      </c>
      <c r="BC165" s="174">
        <v>58.12</v>
      </c>
      <c r="BD165" s="174">
        <f>((1.092*8.3144*(BA165+273)*(LN(BB165)-1.013)/(0.93-(BA165+273)/(AZ165+273)))*((AZ165-AP165)/(AZ165-BA165))^0.383)*1000/BC165</f>
        <v>313752.53251803463</v>
      </c>
      <c r="BE165" s="184">
        <f>1-EXP(-2.63*(AW165/BD165)*(AZ165-BA165)*(1-((AZ165-AP165)/(AZ165-BA165))^0.38))</f>
        <v>0</v>
      </c>
      <c r="BF165" s="149">
        <f>AD165*AL165*AK165*AN165*AX165</f>
        <v>0</v>
      </c>
      <c r="BG165" s="149" t="e">
        <f>0.07*BF165*BE165/AY165</f>
        <v>#DIV/0!</v>
      </c>
      <c r="BH165" s="149">
        <f>(1-AD165)*AK165*AL165*AN165</f>
        <v>9.2483243424000037</v>
      </c>
      <c r="BI165" s="175" t="e">
        <f>MROUND(#REF!,0.1)/5</f>
        <v>#REF!</v>
      </c>
      <c r="BJ165" s="162">
        <v>0</v>
      </c>
      <c r="BK165" s="176">
        <f>CEILING(AN165,0.2)</f>
        <v>2.2000000000000002</v>
      </c>
      <c r="BL165" s="176">
        <f>AM165</f>
        <v>2</v>
      </c>
      <c r="BM165" s="176">
        <f>CEILING((1-AD165)*AN165,0.2)</f>
        <v>2</v>
      </c>
      <c r="BN165" s="161" t="e">
        <f>BH165+BG165</f>
        <v>#DIV/0!</v>
      </c>
      <c r="BW165" s="149">
        <f>Z165</f>
        <v>233</v>
      </c>
      <c r="BX165" s="161" t="e">
        <f>BG165/BH165</f>
        <v>#DIV/0!</v>
      </c>
      <c r="BY165" s="185">
        <v>141</v>
      </c>
    </row>
    <row r="166" spans="1:77" s="149" customFormat="1">
      <c r="A166" s="149" t="s">
        <v>40222</v>
      </c>
      <c r="B166" s="149">
        <v>28</v>
      </c>
      <c r="C166" s="149">
        <v>0.36952180000000001</v>
      </c>
      <c r="D166" s="171">
        <v>0.4</v>
      </c>
      <c r="E166" s="171">
        <v>3.2</v>
      </c>
      <c r="F166" s="171">
        <v>2.8000000000000003</v>
      </c>
      <c r="G166" s="171">
        <v>0</v>
      </c>
      <c r="H166" s="171">
        <v>1.8</v>
      </c>
      <c r="I166" s="173">
        <v>543.5</v>
      </c>
      <c r="J166" s="173">
        <v>321.90000000000003</v>
      </c>
      <c r="K166" s="163">
        <v>18</v>
      </c>
      <c r="L166" s="163">
        <v>11</v>
      </c>
      <c r="M166" s="163">
        <v>17</v>
      </c>
      <c r="N166" s="163">
        <v>1.8</v>
      </c>
      <c r="O166" s="163">
        <v>26</v>
      </c>
      <c r="P166" s="149">
        <v>1.8300775196607613</v>
      </c>
      <c r="Q166" s="180">
        <f t="shared" si="92"/>
        <v>-19.8</v>
      </c>
      <c r="R166" s="181">
        <f t="shared" si="93"/>
        <v>17.8</v>
      </c>
      <c r="S166" s="181">
        <v>5</v>
      </c>
      <c r="T166" s="182">
        <f t="shared" si="94"/>
        <v>1.8</v>
      </c>
      <c r="U166" s="182">
        <f t="shared" si="95"/>
        <v>11</v>
      </c>
      <c r="V166" s="182">
        <f t="shared" si="96"/>
        <v>17</v>
      </c>
      <c r="W166" s="183">
        <f t="shared" si="97"/>
        <v>8.8000000000000007</v>
      </c>
      <c r="X166" s="149" t="s">
        <v>409</v>
      </c>
      <c r="Y166" s="171">
        <f t="shared" si="98"/>
        <v>29</v>
      </c>
      <c r="Z166" s="151">
        <f t="shared" si="67"/>
        <v>270</v>
      </c>
      <c r="AA166" s="151">
        <f t="shared" si="68"/>
        <v>8</v>
      </c>
      <c r="AB166" s="147" t="s">
        <v>5397</v>
      </c>
      <c r="AC166" s="172">
        <f t="shared" si="99"/>
        <v>28</v>
      </c>
      <c r="AD166" s="153">
        <f t="shared" si="70"/>
        <v>0.36952180000000001</v>
      </c>
      <c r="AE166" s="153" t="s">
        <v>15365</v>
      </c>
      <c r="AF166" s="153" t="s">
        <v>10379</v>
      </c>
      <c r="AG166" s="153" t="s">
        <v>20326</v>
      </c>
      <c r="AH166" s="153" t="s">
        <v>25285</v>
      </c>
      <c r="AI166" s="151">
        <f t="shared" si="71"/>
        <v>12.9</v>
      </c>
      <c r="AJ166" s="171">
        <f t="shared" si="72"/>
        <v>5</v>
      </c>
      <c r="AK166" s="171">
        <f t="shared" ref="AK166:AL201" si="100">MROUND(AE166,0.2)</f>
        <v>0.4</v>
      </c>
      <c r="AL166" s="171">
        <f t="shared" si="100"/>
        <v>3.2</v>
      </c>
      <c r="AM166" s="171">
        <f t="shared" si="73"/>
        <v>1.8</v>
      </c>
      <c r="AN166" s="171">
        <f t="shared" si="74"/>
        <v>2.8000000000000003</v>
      </c>
      <c r="AO166" s="147" t="s">
        <v>30245</v>
      </c>
      <c r="AP166" s="147" t="s">
        <v>35225</v>
      </c>
      <c r="AQ166" s="171">
        <f t="shared" si="75"/>
        <v>0</v>
      </c>
      <c r="AR166" s="173">
        <f t="shared" ref="AR166:AS201" si="101">ROUNDUP(AO166+273,1)</f>
        <v>543.5</v>
      </c>
      <c r="AS166" s="173">
        <f t="shared" si="101"/>
        <v>321.90000000000003</v>
      </c>
      <c r="AT166" s="173" t="e">
        <f>ROUNDUP(#REF!/10,2)</f>
        <v>#REF!</v>
      </c>
      <c r="AU166" s="172" t="e">
        <f>AT166/5+0.1</f>
        <v>#REF!</v>
      </c>
      <c r="AV166" s="147" t="s">
        <v>39931</v>
      </c>
      <c r="BB166" s="174"/>
      <c r="BC166" s="174"/>
      <c r="BD166" s="174"/>
      <c r="BJ166" s="162">
        <v>0</v>
      </c>
      <c r="BY166" s="185">
        <v>278</v>
      </c>
    </row>
    <row r="167" spans="1:77" s="149" customFormat="1">
      <c r="A167" s="149" t="s">
        <v>40210</v>
      </c>
      <c r="B167" s="149">
        <v>6.8</v>
      </c>
      <c r="C167" s="149">
        <v>0.25327509999999998</v>
      </c>
      <c r="D167" s="171">
        <v>0.60000000000000009</v>
      </c>
      <c r="E167" s="171">
        <v>9.4</v>
      </c>
      <c r="F167" s="171">
        <v>2.6</v>
      </c>
      <c r="G167" s="171">
        <v>0.2</v>
      </c>
      <c r="H167" s="171">
        <v>2</v>
      </c>
      <c r="I167" s="173">
        <v>397.3</v>
      </c>
      <c r="J167" s="173">
        <v>361.40000000000003</v>
      </c>
      <c r="K167" s="163">
        <v>10</v>
      </c>
      <c r="L167" s="163">
        <v>3</v>
      </c>
      <c r="M167" s="163">
        <v>7</v>
      </c>
      <c r="N167" s="163">
        <v>2.6</v>
      </c>
      <c r="O167" s="163">
        <v>0</v>
      </c>
      <c r="P167" s="149">
        <v>2.5530164776319997</v>
      </c>
      <c r="Q167" s="180">
        <f t="shared" si="92"/>
        <v>-12.6</v>
      </c>
      <c r="R167" s="181">
        <f t="shared" si="93"/>
        <v>13</v>
      </c>
      <c r="S167" s="181">
        <v>5</v>
      </c>
      <c r="T167" s="182">
        <f t="shared" si="94"/>
        <v>2.6</v>
      </c>
      <c r="U167" s="182">
        <f t="shared" si="95"/>
        <v>3</v>
      </c>
      <c r="V167" s="182">
        <f t="shared" si="96"/>
        <v>7</v>
      </c>
      <c r="W167" s="183">
        <f t="shared" si="97"/>
        <v>0</v>
      </c>
      <c r="X167" s="149" t="s">
        <v>398</v>
      </c>
      <c r="Y167" s="171">
        <f t="shared" si="98"/>
        <v>9.6999999999999993</v>
      </c>
      <c r="Z167" s="151">
        <f t="shared" si="67"/>
        <v>124</v>
      </c>
      <c r="AA167" s="151">
        <f t="shared" si="68"/>
        <v>11</v>
      </c>
      <c r="AB167" s="147" t="s">
        <v>5385</v>
      </c>
      <c r="AC167" s="172">
        <f t="shared" si="99"/>
        <v>6.8</v>
      </c>
      <c r="AD167" s="153">
        <f t="shared" si="70"/>
        <v>0.25327509999999998</v>
      </c>
      <c r="AE167" s="153" t="s">
        <v>15353</v>
      </c>
      <c r="AF167" s="153" t="s">
        <v>10367</v>
      </c>
      <c r="AG167" s="153" t="s">
        <v>20314</v>
      </c>
      <c r="AH167" s="153" t="s">
        <v>25273</v>
      </c>
      <c r="AI167" s="151">
        <f t="shared" si="71"/>
        <v>9.8000000000000007</v>
      </c>
      <c r="AJ167" s="171">
        <f t="shared" si="72"/>
        <v>5.2</v>
      </c>
      <c r="AK167" s="171">
        <f t="shared" si="100"/>
        <v>0.60000000000000009</v>
      </c>
      <c r="AL167" s="171">
        <f t="shared" si="100"/>
        <v>9.4</v>
      </c>
      <c r="AM167" s="171">
        <f t="shared" si="73"/>
        <v>2</v>
      </c>
      <c r="AN167" s="171">
        <f t="shared" si="74"/>
        <v>2.6</v>
      </c>
      <c r="AO167" s="147" t="s">
        <v>30233</v>
      </c>
      <c r="AP167" s="147" t="s">
        <v>35213</v>
      </c>
      <c r="AQ167" s="171">
        <f t="shared" si="75"/>
        <v>0.2</v>
      </c>
      <c r="AR167" s="173">
        <f t="shared" si="101"/>
        <v>397.3</v>
      </c>
      <c r="AS167" s="173">
        <f t="shared" si="101"/>
        <v>361.40000000000003</v>
      </c>
      <c r="AT167" s="173" t="e">
        <f>ROUNDUP(#REF!/10,2)</f>
        <v>#REF!</v>
      </c>
      <c r="AU167" s="172" t="e">
        <f>AT167/5+0.1</f>
        <v>#REF!</v>
      </c>
      <c r="AV167" s="147" t="s">
        <v>39932</v>
      </c>
      <c r="BB167" s="174"/>
      <c r="BC167" s="174"/>
      <c r="BD167" s="174"/>
      <c r="BJ167" s="108">
        <v>2</v>
      </c>
      <c r="BY167" s="185">
        <v>266</v>
      </c>
    </row>
    <row r="168" spans="1:77" s="149" customFormat="1">
      <c r="A168" s="149" t="s">
        <v>40117</v>
      </c>
      <c r="B168" s="149">
        <v>18.900000000000002</v>
      </c>
      <c r="C168" s="149">
        <v>0.73655720000000002</v>
      </c>
      <c r="D168" s="171">
        <v>0.8</v>
      </c>
      <c r="E168" s="171">
        <v>7.8000000000000007</v>
      </c>
      <c r="F168" s="171">
        <v>2.8000000000000003</v>
      </c>
      <c r="G168" s="171">
        <v>2</v>
      </c>
      <c r="H168" s="171">
        <v>0.8</v>
      </c>
      <c r="I168" s="173">
        <v>369.6</v>
      </c>
      <c r="J168" s="173">
        <v>362.1</v>
      </c>
      <c r="K168" s="163">
        <v>11</v>
      </c>
      <c r="L168" s="163">
        <v>11</v>
      </c>
      <c r="M168" s="163">
        <v>13</v>
      </c>
      <c r="N168" s="163">
        <v>3</v>
      </c>
      <c r="O168" s="163">
        <v>9</v>
      </c>
      <c r="P168" s="149">
        <v>2.951368213029689</v>
      </c>
      <c r="Q168" s="180">
        <f t="shared" si="92"/>
        <v>-14</v>
      </c>
      <c r="R168" s="181">
        <f t="shared" si="93"/>
        <v>10.8</v>
      </c>
      <c r="S168" s="181">
        <v>5</v>
      </c>
      <c r="T168" s="182">
        <f t="shared" si="94"/>
        <v>3</v>
      </c>
      <c r="U168" s="182">
        <f t="shared" si="95"/>
        <v>11</v>
      </c>
      <c r="V168" s="182">
        <f t="shared" si="96"/>
        <v>13</v>
      </c>
      <c r="W168" s="183">
        <f t="shared" si="97"/>
        <v>1.8</v>
      </c>
      <c r="X168" s="149" t="s">
        <v>305</v>
      </c>
      <c r="Y168" s="171">
        <f t="shared" si="98"/>
        <v>19.900000000000002</v>
      </c>
      <c r="Z168" s="151">
        <f t="shared" si="67"/>
        <v>97</v>
      </c>
      <c r="AA168" s="151">
        <f t="shared" si="68"/>
        <v>8</v>
      </c>
      <c r="AB168" s="147" t="s">
        <v>5292</v>
      </c>
      <c r="AC168" s="172">
        <f t="shared" si="99"/>
        <v>18.900000000000002</v>
      </c>
      <c r="AD168" s="153">
        <f t="shared" si="70"/>
        <v>0.73655720000000002</v>
      </c>
      <c r="AE168" s="153" t="s">
        <v>15263</v>
      </c>
      <c r="AF168" s="153" t="s">
        <v>10275</v>
      </c>
      <c r="AG168" s="153" t="s">
        <v>20223</v>
      </c>
      <c r="AH168" s="153" t="s">
        <v>25182</v>
      </c>
      <c r="AI168" s="151">
        <f t="shared" si="71"/>
        <v>10.6</v>
      </c>
      <c r="AJ168" s="171">
        <f t="shared" si="72"/>
        <v>7</v>
      </c>
      <c r="AK168" s="171">
        <f t="shared" si="100"/>
        <v>0.8</v>
      </c>
      <c r="AL168" s="171">
        <f t="shared" si="100"/>
        <v>7.8000000000000007</v>
      </c>
      <c r="AM168" s="171">
        <f t="shared" si="73"/>
        <v>0.8</v>
      </c>
      <c r="AN168" s="171">
        <f t="shared" si="74"/>
        <v>2.8000000000000003</v>
      </c>
      <c r="AO168" s="147" t="s">
        <v>30140</v>
      </c>
      <c r="AP168" s="147" t="s">
        <v>35120</v>
      </c>
      <c r="AQ168" s="171">
        <f t="shared" si="75"/>
        <v>2</v>
      </c>
      <c r="AR168" s="173">
        <f t="shared" si="101"/>
        <v>369.6</v>
      </c>
      <c r="AS168" s="173">
        <f t="shared" si="101"/>
        <v>362.1</v>
      </c>
      <c r="AT168" s="173"/>
      <c r="AU168" s="172">
        <f>AC168/5+1</f>
        <v>4.78</v>
      </c>
      <c r="AV168" s="147" t="s">
        <v>39931</v>
      </c>
      <c r="AZ168" s="149">
        <v>152</v>
      </c>
      <c r="BA168" s="149">
        <v>-1</v>
      </c>
      <c r="BB168" s="174">
        <v>37.9</v>
      </c>
      <c r="BC168" s="174">
        <v>58.12</v>
      </c>
      <c r="BD168" s="174">
        <f>((1.092*8.3144*(BA168+273)*(LN(BB168)-1.013)/(0.93-(BA168+273)/(AZ168+273)))*((AZ168-AP168)/(AZ168-BA168))^0.383)*1000/BC168</f>
        <v>273455.04699638096</v>
      </c>
      <c r="BE168" s="184">
        <f>1-EXP(-2.63*(AW168/BD168)*(AZ168-BA168)*(1-((AZ168-AP168)/(AZ168-BA168))^0.38))</f>
        <v>0</v>
      </c>
      <c r="BF168" s="149">
        <f>AD168*AL168*AK168*AN168*AX168</f>
        <v>0</v>
      </c>
      <c r="BG168" s="149" t="e">
        <f>0.07*BF168*BE168/AY168</f>
        <v>#DIV/0!</v>
      </c>
      <c r="BH168" s="149">
        <f>(1-AD168)*AK168*AL168*AN168</f>
        <v>4.6028726016000006</v>
      </c>
      <c r="BI168" s="175" t="e">
        <f>MROUND(#REF!,0.1)/5</f>
        <v>#REF!</v>
      </c>
      <c r="BJ168" s="162">
        <v>0</v>
      </c>
      <c r="BK168" s="176">
        <f>CEILING(AN168,0.2)</f>
        <v>2.8000000000000003</v>
      </c>
      <c r="BL168" s="176">
        <f>AM168</f>
        <v>0.8</v>
      </c>
      <c r="BM168" s="176">
        <f>CEILING((1-AD168)*AN168,0.2)</f>
        <v>0.8</v>
      </c>
      <c r="BN168" s="161" t="e">
        <f>BH168+BG168</f>
        <v>#DIV/0!</v>
      </c>
      <c r="BW168" s="149">
        <f>Z168</f>
        <v>97</v>
      </c>
      <c r="BX168" s="161" t="e">
        <f>BG168/BH168</f>
        <v>#DIV/0!</v>
      </c>
      <c r="BY168" s="185">
        <v>173</v>
      </c>
    </row>
    <row r="169" spans="1:77" s="149" customFormat="1">
      <c r="A169" s="149" t="s">
        <v>40259</v>
      </c>
      <c r="B169" s="149">
        <v>20.100000000000001</v>
      </c>
      <c r="C169" s="149">
        <v>0.44022820000000001</v>
      </c>
      <c r="D169" s="171">
        <v>1.6</v>
      </c>
      <c r="E169" s="171">
        <v>2.4000000000000004</v>
      </c>
      <c r="F169" s="171">
        <v>2.4000000000000004</v>
      </c>
      <c r="G169" s="171">
        <v>0.60000000000000009</v>
      </c>
      <c r="H169" s="171">
        <v>1.4000000000000001</v>
      </c>
      <c r="I169" s="173">
        <v>531</v>
      </c>
      <c r="J169" s="173">
        <v>414.6</v>
      </c>
      <c r="K169" s="163">
        <v>6</v>
      </c>
      <c r="L169" s="163">
        <v>14</v>
      </c>
      <c r="M169" s="163">
        <v>3</v>
      </c>
      <c r="N169" s="163">
        <v>0.8</v>
      </c>
      <c r="O169" s="163">
        <v>5</v>
      </c>
      <c r="P169" s="149">
        <v>0.80340910023253542</v>
      </c>
      <c r="Q169" s="180">
        <f t="shared" si="92"/>
        <v>-6.8</v>
      </c>
      <c r="R169" s="181">
        <f t="shared" si="93"/>
        <v>8.1</v>
      </c>
      <c r="S169" s="181">
        <v>5</v>
      </c>
      <c r="T169" s="182">
        <f t="shared" si="94"/>
        <v>0.8</v>
      </c>
      <c r="U169" s="182">
        <f t="shared" si="95"/>
        <v>14</v>
      </c>
      <c r="V169" s="182">
        <f t="shared" si="96"/>
        <v>3</v>
      </c>
      <c r="W169" s="183">
        <f t="shared" si="97"/>
        <v>0.60000000000000009</v>
      </c>
      <c r="X169" s="149" t="s">
        <v>446</v>
      </c>
      <c r="Y169" s="171">
        <f t="shared" si="98"/>
        <v>29.8</v>
      </c>
      <c r="Z169" s="151">
        <f t="shared" si="67"/>
        <v>258</v>
      </c>
      <c r="AA169" s="151">
        <f t="shared" si="68"/>
        <v>15</v>
      </c>
      <c r="AB169" s="147" t="s">
        <v>5434</v>
      </c>
      <c r="AC169" s="172">
        <f t="shared" si="99"/>
        <v>20.100000000000001</v>
      </c>
      <c r="AD169" s="153">
        <f t="shared" si="70"/>
        <v>0.44022820000000001</v>
      </c>
      <c r="AE169" s="153" t="s">
        <v>15402</v>
      </c>
      <c r="AF169" s="153" t="s">
        <v>10416</v>
      </c>
      <c r="AG169" s="153" t="s">
        <v>20363</v>
      </c>
      <c r="AH169" s="153" t="s">
        <v>25321</v>
      </c>
      <c r="AI169" s="151">
        <f t="shared" si="71"/>
        <v>13.3</v>
      </c>
      <c r="AJ169" s="171">
        <f t="shared" si="72"/>
        <v>5.6</v>
      </c>
      <c r="AK169" s="171">
        <f t="shared" si="100"/>
        <v>1.6</v>
      </c>
      <c r="AL169" s="171">
        <f t="shared" si="100"/>
        <v>2.4000000000000004</v>
      </c>
      <c r="AM169" s="171">
        <f t="shared" si="73"/>
        <v>1.4000000000000001</v>
      </c>
      <c r="AN169" s="171">
        <f t="shared" si="74"/>
        <v>2.4000000000000004</v>
      </c>
      <c r="AO169" s="147" t="s">
        <v>30282</v>
      </c>
      <c r="AP169" s="147" t="s">
        <v>35262</v>
      </c>
      <c r="AQ169" s="171">
        <f t="shared" si="75"/>
        <v>0.60000000000000009</v>
      </c>
      <c r="AR169" s="173">
        <f t="shared" si="101"/>
        <v>531</v>
      </c>
      <c r="AS169" s="173">
        <f t="shared" si="101"/>
        <v>414.6</v>
      </c>
      <c r="AT169" s="173" t="e">
        <f>ROUNDUP(#REF!/10,2)</f>
        <v>#REF!</v>
      </c>
      <c r="AU169" s="172" t="e">
        <f>AT169/5+0.1</f>
        <v>#REF!</v>
      </c>
      <c r="AV169" s="147" t="s">
        <v>39932</v>
      </c>
      <c r="BB169" s="174"/>
      <c r="BC169" s="174"/>
      <c r="BD169" s="174"/>
      <c r="BJ169" s="108">
        <v>8.8000000000000007</v>
      </c>
      <c r="BY169" s="185">
        <v>315</v>
      </c>
    </row>
    <row r="170" spans="1:77" s="149" customFormat="1">
      <c r="A170" s="149" t="s">
        <v>40070</v>
      </c>
      <c r="B170" s="149">
        <v>35.9</v>
      </c>
      <c r="C170" s="149">
        <v>0.59315550000000006</v>
      </c>
      <c r="D170" s="171">
        <v>1.8</v>
      </c>
      <c r="E170" s="171">
        <v>2.2000000000000002</v>
      </c>
      <c r="F170" s="171">
        <v>3</v>
      </c>
      <c r="G170" s="171">
        <v>1.2000000000000002</v>
      </c>
      <c r="H170" s="171">
        <v>1.2000000000000002</v>
      </c>
      <c r="I170" s="173">
        <v>349.3</v>
      </c>
      <c r="J170" s="173">
        <v>310</v>
      </c>
      <c r="K170" s="163">
        <v>17</v>
      </c>
      <c r="L170" s="163">
        <v>14</v>
      </c>
      <c r="M170" s="163">
        <v>14</v>
      </c>
      <c r="N170" s="163">
        <v>1.4000000000000001</v>
      </c>
      <c r="O170" s="163">
        <v>21</v>
      </c>
      <c r="P170" s="149">
        <v>1.4062788889209834</v>
      </c>
      <c r="Q170" s="180">
        <f t="shared" si="92"/>
        <v>-18.399999999999999</v>
      </c>
      <c r="R170" s="181">
        <f t="shared" si="93"/>
        <v>14.100000000000001</v>
      </c>
      <c r="S170" s="181">
        <v>5</v>
      </c>
      <c r="T170" s="182">
        <f t="shared" si="94"/>
        <v>1.4000000000000001</v>
      </c>
      <c r="U170" s="182">
        <f t="shared" si="95"/>
        <v>14</v>
      </c>
      <c r="V170" s="182">
        <f t="shared" si="96"/>
        <v>14</v>
      </c>
      <c r="W170" s="183">
        <f t="shared" si="97"/>
        <v>6.6000000000000005</v>
      </c>
      <c r="X170" s="149" t="s">
        <v>257</v>
      </c>
      <c r="Y170" s="171">
        <f t="shared" si="98"/>
        <v>36.9</v>
      </c>
      <c r="Z170" s="151">
        <f t="shared" si="67"/>
        <v>76</v>
      </c>
      <c r="AA170" s="151">
        <f t="shared" si="68"/>
        <v>15</v>
      </c>
      <c r="AB170" s="147" t="s">
        <v>5244</v>
      </c>
      <c r="AC170" s="172">
        <f t="shared" si="99"/>
        <v>35.9</v>
      </c>
      <c r="AD170" s="153">
        <f t="shared" si="70"/>
        <v>0.59315550000000006</v>
      </c>
      <c r="AE170" s="153" t="s">
        <v>15215</v>
      </c>
      <c r="AF170" s="153" t="s">
        <v>10227</v>
      </c>
      <c r="AG170" s="153" t="s">
        <v>20176</v>
      </c>
      <c r="AH170" s="153" t="s">
        <v>25134</v>
      </c>
      <c r="AI170" s="151">
        <f t="shared" si="71"/>
        <v>13.4</v>
      </c>
      <c r="AJ170" s="171">
        <f t="shared" si="72"/>
        <v>6.2</v>
      </c>
      <c r="AK170" s="171">
        <f t="shared" si="100"/>
        <v>1.8</v>
      </c>
      <c r="AL170" s="171">
        <f t="shared" si="100"/>
        <v>2.2000000000000002</v>
      </c>
      <c r="AM170" s="171">
        <f t="shared" si="73"/>
        <v>1.2000000000000002</v>
      </c>
      <c r="AN170" s="171">
        <f t="shared" si="74"/>
        <v>3</v>
      </c>
      <c r="AO170" s="147" t="s">
        <v>30092</v>
      </c>
      <c r="AP170" s="147" t="s">
        <v>35073</v>
      </c>
      <c r="AQ170" s="171">
        <f t="shared" si="75"/>
        <v>1.2000000000000002</v>
      </c>
      <c r="AR170" s="173">
        <f t="shared" si="101"/>
        <v>349.3</v>
      </c>
      <c r="AS170" s="173">
        <f t="shared" si="101"/>
        <v>310</v>
      </c>
      <c r="AT170" s="173"/>
      <c r="AU170" s="172">
        <f>AC170/5+1</f>
        <v>8.18</v>
      </c>
      <c r="AV170" s="147" t="s">
        <v>39931</v>
      </c>
      <c r="AZ170" s="149">
        <v>152</v>
      </c>
      <c r="BA170" s="149">
        <v>-1</v>
      </c>
      <c r="BB170" s="174">
        <v>37.9</v>
      </c>
      <c r="BC170" s="174">
        <v>58.12</v>
      </c>
      <c r="BD170" s="174">
        <f>((1.092*8.3144*(BA170+273)*(LN(BB170)-1.013)/(0.93-(BA170+273)/(AZ170+273)))*((AZ170-AP170)/(AZ170-BA170))^0.383)*1000/BC170</f>
        <v>344481.32578369696</v>
      </c>
      <c r="BE170" s="184">
        <f>1-EXP(-2.63*(AW170/BD170)*(AZ170-BA170)*(1-((AZ170-AP170)/(AZ170-BA170))^0.38))</f>
        <v>0</v>
      </c>
      <c r="BF170" s="149">
        <f>AD170*AL170*AK170*AN170*AX170</f>
        <v>0</v>
      </c>
      <c r="BG170" s="149" t="e">
        <f>0.07*BF170*BE170/AY170</f>
        <v>#DIV/0!</v>
      </c>
      <c r="BH170" s="149">
        <f>(1-AD170)*AK170*AL170*AN170</f>
        <v>4.8333126599999998</v>
      </c>
      <c r="BI170" s="175" t="e">
        <f>MROUND(#REF!,0.1)/5</f>
        <v>#REF!</v>
      </c>
      <c r="BJ170" s="162">
        <v>0</v>
      </c>
      <c r="BK170" s="176">
        <f>CEILING(AN170,0.2)</f>
        <v>3</v>
      </c>
      <c r="BL170" s="176">
        <f>AM170</f>
        <v>1.2000000000000002</v>
      </c>
      <c r="BM170" s="176">
        <f>CEILING((1-AD170)*AN170,0.2)</f>
        <v>1.4000000000000001</v>
      </c>
      <c r="BN170" s="161" t="e">
        <f>BH170+BG170</f>
        <v>#DIV/0!</v>
      </c>
      <c r="BW170" s="149">
        <f>Z170</f>
        <v>76</v>
      </c>
      <c r="BX170" s="161" t="e">
        <f>BG170/BH170</f>
        <v>#DIV/0!</v>
      </c>
      <c r="BY170" s="185">
        <v>125</v>
      </c>
    </row>
    <row r="171" spans="1:77" s="149" customFormat="1">
      <c r="A171" s="149" t="s">
        <v>40223</v>
      </c>
      <c r="B171" s="149">
        <v>28.200000000000003</v>
      </c>
      <c r="C171" s="149">
        <v>0.56985719999999995</v>
      </c>
      <c r="D171" s="171">
        <v>1.2000000000000002</v>
      </c>
      <c r="E171" s="171">
        <v>6.8000000000000007</v>
      </c>
      <c r="F171" s="171">
        <v>1.6</v>
      </c>
      <c r="G171" s="171">
        <v>0.8</v>
      </c>
      <c r="H171" s="171">
        <v>0.60000000000000009</v>
      </c>
      <c r="I171" s="173">
        <v>452.3</v>
      </c>
      <c r="J171" s="173">
        <v>350.5</v>
      </c>
      <c r="K171" s="163">
        <v>8</v>
      </c>
      <c r="L171" s="163">
        <v>14</v>
      </c>
      <c r="M171" s="163">
        <v>18</v>
      </c>
      <c r="N171" s="163">
        <v>2.6</v>
      </c>
      <c r="O171" s="163">
        <v>5</v>
      </c>
      <c r="P171" s="149">
        <v>2.5048344652303904</v>
      </c>
      <c r="Q171" s="180">
        <f t="shared" si="92"/>
        <v>-10.6</v>
      </c>
      <c r="R171" s="181">
        <f t="shared" si="93"/>
        <v>8.1</v>
      </c>
      <c r="S171" s="181">
        <v>5</v>
      </c>
      <c r="T171" s="182">
        <f t="shared" si="94"/>
        <v>2.6</v>
      </c>
      <c r="U171" s="182">
        <f t="shared" si="95"/>
        <v>14</v>
      </c>
      <c r="V171" s="182">
        <f t="shared" si="96"/>
        <v>18</v>
      </c>
      <c r="W171" s="183">
        <f t="shared" si="97"/>
        <v>0.60000000000000009</v>
      </c>
      <c r="X171" s="149" t="s">
        <v>410</v>
      </c>
      <c r="Y171" s="171">
        <f t="shared" si="98"/>
        <v>29.1</v>
      </c>
      <c r="Z171" s="151">
        <f t="shared" si="67"/>
        <v>179</v>
      </c>
      <c r="AA171" s="151">
        <f t="shared" si="68"/>
        <v>8</v>
      </c>
      <c r="AB171" s="147" t="s">
        <v>5398</v>
      </c>
      <c r="AC171" s="172">
        <f t="shared" si="99"/>
        <v>28.200000000000003</v>
      </c>
      <c r="AD171" s="153">
        <f t="shared" si="70"/>
        <v>0.56985719999999995</v>
      </c>
      <c r="AE171" s="153" t="s">
        <v>15366</v>
      </c>
      <c r="AF171" s="153" t="s">
        <v>10380</v>
      </c>
      <c r="AG171" s="153" t="s">
        <v>20327</v>
      </c>
      <c r="AH171" s="153" t="s">
        <v>25286</v>
      </c>
      <c r="AI171" s="151">
        <f t="shared" si="71"/>
        <v>11.1</v>
      </c>
      <c r="AJ171" s="171">
        <f t="shared" si="72"/>
        <v>5.8</v>
      </c>
      <c r="AK171" s="171">
        <f t="shared" si="100"/>
        <v>1.2000000000000002</v>
      </c>
      <c r="AL171" s="171">
        <f t="shared" si="100"/>
        <v>6.8000000000000007</v>
      </c>
      <c r="AM171" s="171">
        <f t="shared" si="73"/>
        <v>0.60000000000000009</v>
      </c>
      <c r="AN171" s="171">
        <f t="shared" si="74"/>
        <v>1.6</v>
      </c>
      <c r="AO171" s="147" t="s">
        <v>30246</v>
      </c>
      <c r="AP171" s="147" t="s">
        <v>35226</v>
      </c>
      <c r="AQ171" s="171">
        <f t="shared" si="75"/>
        <v>0.8</v>
      </c>
      <c r="AR171" s="173">
        <f t="shared" si="101"/>
        <v>452.3</v>
      </c>
      <c r="AS171" s="173">
        <f t="shared" si="101"/>
        <v>350.5</v>
      </c>
      <c r="AT171" s="173" t="e">
        <f>ROUNDUP(#REF!/10,2)</f>
        <v>#REF!</v>
      </c>
      <c r="AU171" s="172" t="e">
        <f>AT171/5+0.1</f>
        <v>#REF!</v>
      </c>
      <c r="AV171" s="147" t="s">
        <v>39931</v>
      </c>
      <c r="BB171" s="174"/>
      <c r="BC171" s="174"/>
      <c r="BD171" s="174"/>
      <c r="BJ171" s="162">
        <v>0</v>
      </c>
      <c r="BY171" s="185">
        <v>279</v>
      </c>
    </row>
    <row r="172" spans="1:77" s="149" customFormat="1">
      <c r="A172" s="149" t="s">
        <v>40361</v>
      </c>
      <c r="B172" s="149">
        <v>30.3</v>
      </c>
      <c r="C172" s="149">
        <v>0.49243490000000001</v>
      </c>
      <c r="D172" s="171">
        <v>2.8000000000000003</v>
      </c>
      <c r="E172" s="171">
        <v>3.2</v>
      </c>
      <c r="F172" s="171">
        <v>1.8</v>
      </c>
      <c r="G172" s="171">
        <v>0.8</v>
      </c>
      <c r="H172" s="171">
        <v>1</v>
      </c>
      <c r="I172" s="173">
        <v>462.40000000000003</v>
      </c>
      <c r="J172" s="173">
        <v>301.20000000000005</v>
      </c>
      <c r="K172" s="163">
        <v>5</v>
      </c>
      <c r="L172" s="163">
        <v>16</v>
      </c>
      <c r="M172" s="163">
        <v>17</v>
      </c>
      <c r="N172" s="163">
        <v>2.8000000000000003</v>
      </c>
      <c r="O172" s="163">
        <v>18</v>
      </c>
      <c r="P172" s="149">
        <v>2.8003560167905932</v>
      </c>
      <c r="Q172" s="180">
        <f t="shared" si="92"/>
        <v>-7.8000000000000007</v>
      </c>
      <c r="R172" s="181">
        <f t="shared" si="93"/>
        <v>8.1</v>
      </c>
      <c r="S172" s="181">
        <v>5</v>
      </c>
      <c r="T172" s="182">
        <f t="shared" si="94"/>
        <v>2.8000000000000003</v>
      </c>
      <c r="U172" s="182">
        <f t="shared" si="95"/>
        <v>16</v>
      </c>
      <c r="V172" s="182">
        <f t="shared" si="96"/>
        <v>17</v>
      </c>
      <c r="W172" s="183">
        <f t="shared" si="97"/>
        <v>1.6</v>
      </c>
      <c r="X172" s="149" t="s">
        <v>548</v>
      </c>
      <c r="Y172" s="171">
        <f t="shared" si="98"/>
        <v>31.200000000000003</v>
      </c>
      <c r="Z172" s="151">
        <f t="shared" si="67"/>
        <v>189</v>
      </c>
      <c r="AA172" s="151">
        <f t="shared" si="68"/>
        <v>17</v>
      </c>
      <c r="AB172" s="147" t="s">
        <v>5536</v>
      </c>
      <c r="AC172" s="172">
        <f t="shared" si="99"/>
        <v>30.3</v>
      </c>
      <c r="AD172" s="153">
        <f t="shared" si="70"/>
        <v>0.49243490000000001</v>
      </c>
      <c r="AE172" s="153" t="s">
        <v>15503</v>
      </c>
      <c r="AF172" s="153" t="s">
        <v>10518</v>
      </c>
      <c r="AG172" s="153" t="s">
        <v>20465</v>
      </c>
      <c r="AH172" s="153" t="s">
        <v>25423</v>
      </c>
      <c r="AI172" s="151">
        <f t="shared" si="71"/>
        <v>12.9</v>
      </c>
      <c r="AJ172" s="171">
        <f t="shared" si="72"/>
        <v>5.8</v>
      </c>
      <c r="AK172" s="171">
        <f t="shared" si="100"/>
        <v>2.8000000000000003</v>
      </c>
      <c r="AL172" s="171">
        <f t="shared" si="100"/>
        <v>3.2</v>
      </c>
      <c r="AM172" s="171">
        <f t="shared" si="73"/>
        <v>1</v>
      </c>
      <c r="AN172" s="171">
        <f t="shared" si="74"/>
        <v>1.8</v>
      </c>
      <c r="AO172" s="147" t="s">
        <v>30384</v>
      </c>
      <c r="AP172" s="147" t="s">
        <v>35364</v>
      </c>
      <c r="AQ172" s="171">
        <f t="shared" si="75"/>
        <v>0.8</v>
      </c>
      <c r="AR172" s="173">
        <f t="shared" si="101"/>
        <v>462.40000000000003</v>
      </c>
      <c r="AS172" s="173">
        <f t="shared" si="101"/>
        <v>301.20000000000005</v>
      </c>
      <c r="AT172" s="173" t="e">
        <f>ROUNDUP(#REF!/10,2)</f>
        <v>#REF!</v>
      </c>
      <c r="AU172" s="172" t="e">
        <f>AT172/5+0.1</f>
        <v>#REF!</v>
      </c>
      <c r="AV172" s="193" t="s">
        <v>39931</v>
      </c>
      <c r="BB172" s="174"/>
      <c r="BC172" s="174"/>
      <c r="BD172" s="174"/>
      <c r="BJ172" s="162">
        <v>0</v>
      </c>
      <c r="BY172" s="185">
        <v>417</v>
      </c>
    </row>
    <row r="173" spans="1:77" s="149" customFormat="1">
      <c r="A173" s="149" t="s">
        <v>40071</v>
      </c>
      <c r="B173" s="149">
        <v>28.400000000000002</v>
      </c>
      <c r="C173" s="149">
        <v>0.3951926</v>
      </c>
      <c r="D173" s="171">
        <v>0.60000000000000009</v>
      </c>
      <c r="E173" s="171">
        <v>7</v>
      </c>
      <c r="F173" s="171">
        <v>0.8</v>
      </c>
      <c r="G173" s="171">
        <v>1.2000000000000002</v>
      </c>
      <c r="H173" s="171">
        <v>0.60000000000000009</v>
      </c>
      <c r="I173" s="173">
        <v>383.70000000000005</v>
      </c>
      <c r="J173" s="173">
        <v>423.6</v>
      </c>
      <c r="K173" s="163">
        <v>6</v>
      </c>
      <c r="L173" s="163">
        <v>18</v>
      </c>
      <c r="M173" s="163">
        <v>11</v>
      </c>
      <c r="N173" s="163">
        <v>2.2000000000000002</v>
      </c>
      <c r="O173" s="163">
        <v>29</v>
      </c>
      <c r="P173" s="149">
        <v>2.2352821091597455</v>
      </c>
      <c r="Q173" s="180">
        <f t="shared" si="92"/>
        <v>-8.1999999999999993</v>
      </c>
      <c r="R173" s="181">
        <f t="shared" si="93"/>
        <v>8.9</v>
      </c>
      <c r="S173" s="181">
        <v>5</v>
      </c>
      <c r="T173" s="182">
        <f t="shared" si="94"/>
        <v>2.2000000000000002</v>
      </c>
      <c r="U173" s="182">
        <f t="shared" si="95"/>
        <v>18</v>
      </c>
      <c r="V173" s="182">
        <f t="shared" si="96"/>
        <v>11</v>
      </c>
      <c r="W173" s="183">
        <f t="shared" si="97"/>
        <v>3.4000000000000004</v>
      </c>
      <c r="X173" s="149" t="s">
        <v>258</v>
      </c>
      <c r="Y173" s="171">
        <f t="shared" si="98"/>
        <v>37.200000000000003</v>
      </c>
      <c r="Z173" s="151">
        <f t="shared" si="67"/>
        <v>111</v>
      </c>
      <c r="AA173" s="151">
        <f t="shared" si="68"/>
        <v>6</v>
      </c>
      <c r="AB173" s="147" t="s">
        <v>5245</v>
      </c>
      <c r="AC173" s="172">
        <f t="shared" si="99"/>
        <v>28.400000000000002</v>
      </c>
      <c r="AD173" s="153">
        <f t="shared" si="70"/>
        <v>0.3951926</v>
      </c>
      <c r="AE173" s="153" t="s">
        <v>15216</v>
      </c>
      <c r="AF173" s="153" t="s">
        <v>10228</v>
      </c>
      <c r="AG173" s="153" t="s">
        <v>20177</v>
      </c>
      <c r="AH173" s="153" t="s">
        <v>25135</v>
      </c>
      <c r="AI173" s="151">
        <f t="shared" si="71"/>
        <v>11</v>
      </c>
      <c r="AJ173" s="171">
        <f t="shared" si="72"/>
        <v>6.2</v>
      </c>
      <c r="AK173" s="171">
        <f t="shared" si="100"/>
        <v>0.60000000000000009</v>
      </c>
      <c r="AL173" s="171">
        <f t="shared" si="100"/>
        <v>7</v>
      </c>
      <c r="AM173" s="171">
        <f t="shared" si="73"/>
        <v>0.60000000000000009</v>
      </c>
      <c r="AN173" s="171">
        <f t="shared" si="74"/>
        <v>0.8</v>
      </c>
      <c r="AO173" s="147" t="s">
        <v>30093</v>
      </c>
      <c r="AP173" s="147" t="s">
        <v>35074</v>
      </c>
      <c r="AQ173" s="171">
        <f t="shared" si="75"/>
        <v>1.2000000000000002</v>
      </c>
      <c r="AR173" s="173">
        <f t="shared" si="101"/>
        <v>383.70000000000005</v>
      </c>
      <c r="AS173" s="173">
        <f t="shared" si="101"/>
        <v>423.6</v>
      </c>
      <c r="AT173" s="173"/>
      <c r="AU173" s="172">
        <f>AC173/5+1</f>
        <v>6.6800000000000006</v>
      </c>
      <c r="AV173" s="147" t="s">
        <v>39932</v>
      </c>
      <c r="AW173" s="149">
        <v>4388.8</v>
      </c>
      <c r="AX173" s="149">
        <v>385.64</v>
      </c>
      <c r="AY173" s="149">
        <v>13.42</v>
      </c>
      <c r="AZ173" s="149">
        <v>152</v>
      </c>
      <c r="BA173" s="149">
        <v>-1</v>
      </c>
      <c r="BB173" s="174">
        <v>37.9</v>
      </c>
      <c r="BC173" s="174">
        <v>58.12</v>
      </c>
      <c r="BD173" s="174">
        <f>((1.092*8.3144*(BA173+273)*(LN(BB173)-1.013)/(0.93-(BA173+273)/(AZ173+273)))*((AZ173-AP173)/(AZ173-BA173))^0.383)*1000/BC173</f>
        <v>64427.837652513321</v>
      </c>
      <c r="BE173" s="184">
        <f>1-EXP(-2.63*(AW173/BD173)*(AZ173-BA173)*(1-((AZ173-AP173)/(AZ173-BA173))^0.38))</f>
        <v>0.99999999986809818</v>
      </c>
      <c r="BF173" s="149">
        <f>AD173*AL173*AK173*AN173*AX173</f>
        <v>512.07096952704001</v>
      </c>
      <c r="BG173" s="149">
        <f>0.07*BF173*BE173/AY173</f>
        <v>2.6710110180450659</v>
      </c>
      <c r="BH173" s="149">
        <f>(1-AD173)*AK173*AL173*AN173</f>
        <v>2.0321528639999999</v>
      </c>
      <c r="BI173" s="175" t="e">
        <f>MROUND(#REF!,0.1)/5</f>
        <v>#REF!</v>
      </c>
      <c r="BJ173" s="108">
        <v>7.8</v>
      </c>
      <c r="BK173" s="176">
        <f>CEILING(AN173,0.2)</f>
        <v>0.8</v>
      </c>
      <c r="BL173" s="176">
        <f>AM173</f>
        <v>0.60000000000000009</v>
      </c>
      <c r="BM173" s="176">
        <f>CEILING((1-AD173)*AN173,0.2)</f>
        <v>0.60000000000000009</v>
      </c>
      <c r="BN173" s="161">
        <f>BH173+BG173</f>
        <v>4.7031638820450663</v>
      </c>
      <c r="BO173" s="149">
        <v>0.16694991787970037</v>
      </c>
      <c r="BP173" s="149">
        <f>(BO173+AK173)*(BO173+AL173)*((1/3)*BO173+AN173)</f>
        <v>4.7032440606855319</v>
      </c>
      <c r="BQ173" s="176">
        <f>MROUND((BO173+AK173),0.2)</f>
        <v>0.8</v>
      </c>
      <c r="BR173" s="176">
        <f>MROUND((BO173+AL173),0.2)</f>
        <v>7.2</v>
      </c>
      <c r="BS173" s="176">
        <f>IF(MROUND(((1/3)*BO173+BK173),0.2)*BR173*BQ173/BN173&gt;1.05,MROUND(((1/3)*BO173+BK173),0.2)-0.2,MROUND(((1/3)*BO173+BK173),0.2))</f>
        <v>0.8</v>
      </c>
      <c r="BT173" s="149">
        <f>BQ173*BR173*BS173</f>
        <v>4.6080000000000005</v>
      </c>
      <c r="BU173" s="149" t="b">
        <f>IF(BM173&lt;BS173,TRUE, FALSE)</f>
        <v>1</v>
      </c>
      <c r="BV173" s="149" t="b">
        <f>IF(BH173&lt;BM173*BQ173*BR173,TRUE, FALSE)</f>
        <v>1</v>
      </c>
      <c r="BW173" s="149">
        <f>Z173</f>
        <v>111</v>
      </c>
      <c r="BX173" s="161">
        <f>BG173/BH173</f>
        <v>1.3143750479417999</v>
      </c>
      <c r="BY173" s="185">
        <v>126</v>
      </c>
    </row>
    <row r="174" spans="1:77" s="149" customFormat="1">
      <c r="A174" s="149" t="s">
        <v>39958</v>
      </c>
      <c r="B174" s="149">
        <v>23.8</v>
      </c>
      <c r="C174" s="149">
        <v>0.3692956</v>
      </c>
      <c r="D174" s="171">
        <v>1.2000000000000002</v>
      </c>
      <c r="E174" s="171">
        <v>7.6000000000000005</v>
      </c>
      <c r="F174" s="171">
        <v>1</v>
      </c>
      <c r="G174" s="171">
        <v>1.6</v>
      </c>
      <c r="H174" s="171">
        <v>0.60000000000000009</v>
      </c>
      <c r="I174" s="173">
        <v>383.5</v>
      </c>
      <c r="J174" s="173">
        <v>337.3</v>
      </c>
      <c r="K174" s="163">
        <v>17</v>
      </c>
      <c r="L174" s="163">
        <v>13</v>
      </c>
      <c r="M174" s="163">
        <v>4</v>
      </c>
      <c r="N174" s="163">
        <v>1.2000000000000002</v>
      </c>
      <c r="O174" s="163">
        <v>9</v>
      </c>
      <c r="P174" s="149">
        <v>1.2531924072633389</v>
      </c>
      <c r="Q174" s="180">
        <f t="shared" si="92"/>
        <v>-18.2</v>
      </c>
      <c r="R174" s="181">
        <f t="shared" si="93"/>
        <v>10.6</v>
      </c>
      <c r="S174" s="181">
        <v>5</v>
      </c>
      <c r="T174" s="182">
        <f t="shared" si="94"/>
        <v>1.2000000000000002</v>
      </c>
      <c r="U174" s="182">
        <f t="shared" si="95"/>
        <v>13</v>
      </c>
      <c r="V174" s="182">
        <f t="shared" si="96"/>
        <v>4</v>
      </c>
      <c r="W174" s="183">
        <f t="shared" si="97"/>
        <v>2.6</v>
      </c>
      <c r="X174" s="149" t="s">
        <v>144</v>
      </c>
      <c r="Y174" s="171">
        <f t="shared" si="98"/>
        <v>24.8</v>
      </c>
      <c r="Z174" s="151">
        <f t="shared" si="67"/>
        <v>110</v>
      </c>
      <c r="AA174" s="151">
        <f t="shared" si="68"/>
        <v>8</v>
      </c>
      <c r="AB174" s="147" t="s">
        <v>5131</v>
      </c>
      <c r="AC174" s="172">
        <f t="shared" si="99"/>
        <v>23.8</v>
      </c>
      <c r="AD174" s="153">
        <f t="shared" si="70"/>
        <v>0.3692956</v>
      </c>
      <c r="AE174" s="153" t="s">
        <v>15103</v>
      </c>
      <c r="AF174" s="153" t="s">
        <v>10115</v>
      </c>
      <c r="AG174" s="153" t="s">
        <v>20063</v>
      </c>
      <c r="AH174" s="153" t="s">
        <v>25022</v>
      </c>
      <c r="AI174" s="151">
        <f t="shared" si="71"/>
        <v>10.7</v>
      </c>
      <c r="AJ174" s="171">
        <f t="shared" si="72"/>
        <v>6.6</v>
      </c>
      <c r="AK174" s="171">
        <f t="shared" si="100"/>
        <v>1.2000000000000002</v>
      </c>
      <c r="AL174" s="171">
        <f t="shared" si="100"/>
        <v>7.6000000000000005</v>
      </c>
      <c r="AM174" s="171">
        <f t="shared" si="73"/>
        <v>0.60000000000000009</v>
      </c>
      <c r="AN174" s="171">
        <f t="shared" si="74"/>
        <v>1</v>
      </c>
      <c r="AO174" s="147" t="s">
        <v>29979</v>
      </c>
      <c r="AP174" s="147" t="s">
        <v>34961</v>
      </c>
      <c r="AQ174" s="171">
        <f t="shared" si="75"/>
        <v>1.6</v>
      </c>
      <c r="AR174" s="173">
        <f t="shared" si="101"/>
        <v>383.5</v>
      </c>
      <c r="AS174" s="173">
        <f t="shared" si="101"/>
        <v>337.3</v>
      </c>
      <c r="AT174" s="173"/>
      <c r="AU174" s="172">
        <f>AC174/5+1</f>
        <v>5.76</v>
      </c>
      <c r="AV174" s="147" t="s">
        <v>39931</v>
      </c>
      <c r="AZ174" s="149">
        <v>152</v>
      </c>
      <c r="BA174" s="149">
        <v>-1</v>
      </c>
      <c r="BB174" s="174">
        <v>37.9</v>
      </c>
      <c r="BC174" s="174">
        <v>58.12</v>
      </c>
      <c r="BD174" s="174">
        <f>((1.092*8.3144*(BA174+273)*(LN(BB174)-1.013)/(0.93-(BA174+273)/(AZ174+273)))*((AZ174-AP174)/(AZ174-BA174))^0.383)*1000/BC174</f>
        <v>310542.5226482962</v>
      </c>
      <c r="BE174" s="184">
        <f>1-EXP(-2.63*(AW174/BD174)*(AZ174-BA174)*(1-((AZ174-AP174)/(AZ174-BA174))^0.38))</f>
        <v>0</v>
      </c>
      <c r="BF174" s="149">
        <f>AD174*AL174*AK174*AN174*AX174</f>
        <v>0</v>
      </c>
      <c r="BG174" s="149" t="e">
        <f>0.07*BF174*BE174/AY174</f>
        <v>#DIV/0!</v>
      </c>
      <c r="BH174" s="149">
        <f>(1-AD174)*AK174*AL174*AN174</f>
        <v>5.7520241280000013</v>
      </c>
      <c r="BI174" s="175" t="e">
        <f>MROUND(#REF!,0.1)/5</f>
        <v>#REF!</v>
      </c>
      <c r="BJ174" s="149">
        <v>0</v>
      </c>
      <c r="BK174" s="176">
        <f>CEILING(AN174,0.2)</f>
        <v>1</v>
      </c>
      <c r="BL174" s="176">
        <f>AM174</f>
        <v>0.60000000000000009</v>
      </c>
      <c r="BM174" s="176">
        <f>CEILING((1-AD174)*AN174,0.2)</f>
        <v>0.8</v>
      </c>
      <c r="BN174" s="161" t="e">
        <f>BH174+BG174</f>
        <v>#DIV/0!</v>
      </c>
      <c r="BW174" s="149">
        <f>Z174</f>
        <v>110</v>
      </c>
      <c r="BX174" s="161" t="e">
        <f>BG174/BH174</f>
        <v>#DIV/0!</v>
      </c>
      <c r="BY174" s="185">
        <v>12</v>
      </c>
    </row>
    <row r="175" spans="1:77" s="149" customFormat="1">
      <c r="A175" s="149" t="s">
        <v>40182</v>
      </c>
      <c r="B175" s="149">
        <v>11.2</v>
      </c>
      <c r="C175" s="149">
        <v>0.1191941</v>
      </c>
      <c r="D175" s="171">
        <v>0.8</v>
      </c>
      <c r="E175" s="171">
        <v>2.6</v>
      </c>
      <c r="F175" s="171">
        <v>2.8000000000000003</v>
      </c>
      <c r="G175" s="171">
        <v>0.8</v>
      </c>
      <c r="H175" s="171">
        <v>2.6</v>
      </c>
      <c r="I175" s="173">
        <v>314.5</v>
      </c>
      <c r="J175" s="173">
        <v>393.1</v>
      </c>
      <c r="K175" s="163">
        <v>14</v>
      </c>
      <c r="L175" s="163">
        <v>5</v>
      </c>
      <c r="M175" s="163">
        <v>15</v>
      </c>
      <c r="N175" s="163">
        <v>0.60000000000000009</v>
      </c>
      <c r="O175" s="163">
        <v>23</v>
      </c>
      <c r="P175" s="149">
        <v>0.61223765394085805</v>
      </c>
      <c r="Q175" s="180">
        <f t="shared" si="92"/>
        <v>-14.6</v>
      </c>
      <c r="R175" s="181">
        <f t="shared" si="93"/>
        <v>18</v>
      </c>
      <c r="S175" s="181">
        <v>5</v>
      </c>
      <c r="T175" s="182">
        <f t="shared" si="94"/>
        <v>0.60000000000000009</v>
      </c>
      <c r="U175" s="182">
        <f t="shared" si="95"/>
        <v>5</v>
      </c>
      <c r="V175" s="182">
        <f t="shared" si="96"/>
        <v>15</v>
      </c>
      <c r="W175" s="183">
        <f t="shared" si="97"/>
        <v>6</v>
      </c>
      <c r="X175" s="149" t="s">
        <v>370</v>
      </c>
      <c r="Y175" s="171">
        <f t="shared" si="98"/>
        <v>14.700000000000001</v>
      </c>
      <c r="Z175" s="151">
        <f t="shared" si="67"/>
        <v>41</v>
      </c>
      <c r="AA175" s="151">
        <f t="shared" si="68"/>
        <v>14</v>
      </c>
      <c r="AB175" s="147" t="s">
        <v>5357</v>
      </c>
      <c r="AC175" s="172">
        <f t="shared" si="99"/>
        <v>11.2</v>
      </c>
      <c r="AD175" s="153">
        <f t="shared" si="70"/>
        <v>0.1191941</v>
      </c>
      <c r="AE175" s="153" t="s">
        <v>15326</v>
      </c>
      <c r="AF175" s="153" t="s">
        <v>10340</v>
      </c>
      <c r="AG175" s="153" t="s">
        <v>20286</v>
      </c>
      <c r="AH175" s="153" t="s">
        <v>25245</v>
      </c>
      <c r="AI175" s="151">
        <f t="shared" si="71"/>
        <v>13.2</v>
      </c>
      <c r="AJ175" s="171">
        <f t="shared" si="72"/>
        <v>5.8</v>
      </c>
      <c r="AK175" s="171">
        <f t="shared" si="100"/>
        <v>0.8</v>
      </c>
      <c r="AL175" s="171">
        <f t="shared" si="100"/>
        <v>2.6</v>
      </c>
      <c r="AM175" s="171">
        <f t="shared" si="73"/>
        <v>2.6</v>
      </c>
      <c r="AN175" s="171">
        <f t="shared" si="74"/>
        <v>2.8000000000000003</v>
      </c>
      <c r="AO175" s="147" t="s">
        <v>30205</v>
      </c>
      <c r="AP175" s="147" t="s">
        <v>35185</v>
      </c>
      <c r="AQ175" s="171">
        <f t="shared" si="75"/>
        <v>0.8</v>
      </c>
      <c r="AR175" s="173">
        <f t="shared" si="101"/>
        <v>314.5</v>
      </c>
      <c r="AS175" s="173">
        <f t="shared" si="101"/>
        <v>393.1</v>
      </c>
      <c r="AT175" s="173" t="e">
        <f>ROUNDUP(#REF!/10,2)</f>
        <v>#REF!</v>
      </c>
      <c r="AU175" s="172" t="e">
        <f>AT175/5+0.1</f>
        <v>#REF!</v>
      </c>
      <c r="AV175" s="147" t="s">
        <v>39932</v>
      </c>
      <c r="BB175" s="174"/>
      <c r="BC175" s="174"/>
      <c r="BD175" s="174"/>
      <c r="BJ175" s="108">
        <v>2.5</v>
      </c>
      <c r="BY175" s="185">
        <v>238</v>
      </c>
    </row>
    <row r="176" spans="1:77" s="149" customFormat="1">
      <c r="A176" s="149" t="s">
        <v>40185</v>
      </c>
      <c r="B176" s="149">
        <v>35.9</v>
      </c>
      <c r="C176" s="149">
        <v>0.33111099999999999</v>
      </c>
      <c r="D176" s="171">
        <v>1.8</v>
      </c>
      <c r="E176" s="171">
        <v>4</v>
      </c>
      <c r="F176" s="171">
        <v>1.2000000000000002</v>
      </c>
      <c r="G176" s="171">
        <v>0</v>
      </c>
      <c r="H176" s="171">
        <v>0.8</v>
      </c>
      <c r="I176" s="173">
        <v>356.6</v>
      </c>
      <c r="J176" s="173">
        <v>346.6</v>
      </c>
      <c r="K176" s="163">
        <v>13</v>
      </c>
      <c r="L176" s="163">
        <v>18</v>
      </c>
      <c r="M176" s="163">
        <v>16</v>
      </c>
      <c r="N176" s="163">
        <v>1.8</v>
      </c>
      <c r="O176" s="163">
        <v>1</v>
      </c>
      <c r="P176" s="149">
        <v>1.8832186705697338</v>
      </c>
      <c r="Q176" s="180">
        <f t="shared" si="92"/>
        <v>-14.8</v>
      </c>
      <c r="R176" s="181">
        <f t="shared" si="93"/>
        <v>5.7</v>
      </c>
      <c r="S176" s="181">
        <v>5</v>
      </c>
      <c r="T176" s="182">
        <f t="shared" si="94"/>
        <v>1.8</v>
      </c>
      <c r="U176" s="182">
        <f t="shared" si="95"/>
        <v>18</v>
      </c>
      <c r="V176" s="182">
        <f t="shared" si="96"/>
        <v>16</v>
      </c>
      <c r="W176" s="183">
        <f t="shared" si="97"/>
        <v>0.2</v>
      </c>
      <c r="X176" s="149" t="s">
        <v>373</v>
      </c>
      <c r="Y176" s="171">
        <f t="shared" si="98"/>
        <v>36.9</v>
      </c>
      <c r="Z176" s="151">
        <f t="shared" si="67"/>
        <v>84</v>
      </c>
      <c r="AA176" s="151">
        <f t="shared" si="68"/>
        <v>12</v>
      </c>
      <c r="AB176" s="147" t="s">
        <v>5360</v>
      </c>
      <c r="AC176" s="172">
        <f t="shared" si="99"/>
        <v>35.9</v>
      </c>
      <c r="AD176" s="153">
        <f t="shared" si="70"/>
        <v>0.33111099999999999</v>
      </c>
      <c r="AE176" s="153" t="s">
        <v>15329</v>
      </c>
      <c r="AF176" s="153" t="s">
        <v>10343</v>
      </c>
      <c r="AG176" s="153" t="s">
        <v>20289</v>
      </c>
      <c r="AH176" s="153" t="s">
        <v>25248</v>
      </c>
      <c r="AI176" s="151">
        <f t="shared" si="71"/>
        <v>12.5</v>
      </c>
      <c r="AJ176" s="171">
        <f t="shared" si="72"/>
        <v>5</v>
      </c>
      <c r="AK176" s="171">
        <f t="shared" si="100"/>
        <v>1.8</v>
      </c>
      <c r="AL176" s="171">
        <f t="shared" si="100"/>
        <v>4</v>
      </c>
      <c r="AM176" s="171">
        <f t="shared" si="73"/>
        <v>0.8</v>
      </c>
      <c r="AN176" s="171">
        <f t="shared" si="74"/>
        <v>1.2000000000000002</v>
      </c>
      <c r="AO176" s="147" t="s">
        <v>30208</v>
      </c>
      <c r="AP176" s="147" t="s">
        <v>35188</v>
      </c>
      <c r="AQ176" s="171">
        <f t="shared" si="75"/>
        <v>0</v>
      </c>
      <c r="AR176" s="173">
        <f t="shared" si="101"/>
        <v>356.6</v>
      </c>
      <c r="AS176" s="173">
        <f t="shared" si="101"/>
        <v>346.6</v>
      </c>
      <c r="AT176" s="173" t="e">
        <f>ROUNDUP(#REF!/10,2)</f>
        <v>#REF!</v>
      </c>
      <c r="AU176" s="172" t="e">
        <f>AT176/5+0.1</f>
        <v>#REF!</v>
      </c>
      <c r="AV176" s="147" t="s">
        <v>39931</v>
      </c>
      <c r="BB176" s="174"/>
      <c r="BC176" s="174"/>
      <c r="BD176" s="174"/>
      <c r="BJ176" s="162">
        <v>0</v>
      </c>
      <c r="BY176" s="185">
        <v>241</v>
      </c>
    </row>
    <row r="177" spans="1:77" s="149" customFormat="1">
      <c r="A177" s="149" t="s">
        <v>40273</v>
      </c>
      <c r="B177" s="149">
        <v>27.6</v>
      </c>
      <c r="C177" s="149">
        <v>0.7286859</v>
      </c>
      <c r="D177" s="171">
        <v>2.6</v>
      </c>
      <c r="E177" s="171">
        <v>8.2000000000000011</v>
      </c>
      <c r="F177" s="171">
        <v>2.2000000000000002</v>
      </c>
      <c r="G177" s="171">
        <v>0.4</v>
      </c>
      <c r="H177" s="171">
        <v>0.60000000000000009</v>
      </c>
      <c r="I177" s="173">
        <v>437.70000000000005</v>
      </c>
      <c r="J177" s="173">
        <v>358.90000000000003</v>
      </c>
      <c r="K177" s="163">
        <v>19</v>
      </c>
      <c r="L177" s="163">
        <v>14</v>
      </c>
      <c r="M177" s="163">
        <v>10</v>
      </c>
      <c r="N177" s="163">
        <v>1.6</v>
      </c>
      <c r="O177" s="163">
        <v>11</v>
      </c>
      <c r="P177" s="149">
        <v>1.6047670757535606</v>
      </c>
      <c r="Q177" s="180">
        <f t="shared" si="92"/>
        <v>-20.6</v>
      </c>
      <c r="R177" s="181">
        <f t="shared" si="93"/>
        <v>11.1</v>
      </c>
      <c r="S177" s="181">
        <v>5</v>
      </c>
      <c r="T177" s="182">
        <f t="shared" si="94"/>
        <v>1.6</v>
      </c>
      <c r="U177" s="182">
        <f t="shared" si="95"/>
        <v>14</v>
      </c>
      <c r="V177" s="182">
        <f t="shared" si="96"/>
        <v>10</v>
      </c>
      <c r="W177" s="183">
        <f t="shared" si="97"/>
        <v>3.6</v>
      </c>
      <c r="X177" s="149" t="s">
        <v>460</v>
      </c>
      <c r="Y177" s="171">
        <f t="shared" si="98"/>
        <v>28.5</v>
      </c>
      <c r="Z177" s="151">
        <f t="shared" si="67"/>
        <v>165</v>
      </c>
      <c r="AA177" s="151">
        <f t="shared" si="68"/>
        <v>12</v>
      </c>
      <c r="AB177" s="147" t="s">
        <v>5448</v>
      </c>
      <c r="AC177" s="172">
        <f t="shared" si="99"/>
        <v>27.6</v>
      </c>
      <c r="AD177" s="153">
        <f t="shared" si="70"/>
        <v>0.7286859</v>
      </c>
      <c r="AE177" s="153" t="s">
        <v>15416</v>
      </c>
      <c r="AF177" s="153" t="s">
        <v>10430</v>
      </c>
      <c r="AG177" s="153" t="s">
        <v>20377</v>
      </c>
      <c r="AH177" s="153" t="s">
        <v>25335</v>
      </c>
      <c r="AI177" s="151">
        <f t="shared" si="71"/>
        <v>10.399999999999999</v>
      </c>
      <c r="AJ177" s="171">
        <f t="shared" si="72"/>
        <v>5.4</v>
      </c>
      <c r="AK177" s="171">
        <f t="shared" si="100"/>
        <v>2.6</v>
      </c>
      <c r="AL177" s="171">
        <f t="shared" si="100"/>
        <v>8.2000000000000011</v>
      </c>
      <c r="AM177" s="171">
        <f t="shared" si="73"/>
        <v>0.60000000000000009</v>
      </c>
      <c r="AN177" s="171">
        <f t="shared" si="74"/>
        <v>2.2000000000000002</v>
      </c>
      <c r="AO177" s="147" t="s">
        <v>30296</v>
      </c>
      <c r="AP177" s="147" t="s">
        <v>35276</v>
      </c>
      <c r="AQ177" s="171">
        <f t="shared" si="75"/>
        <v>0.4</v>
      </c>
      <c r="AR177" s="173">
        <f t="shared" si="101"/>
        <v>437.70000000000005</v>
      </c>
      <c r="AS177" s="173">
        <f t="shared" si="101"/>
        <v>358.90000000000003</v>
      </c>
      <c r="AT177" s="173" t="e">
        <f>ROUNDUP(#REF!/10,2)</f>
        <v>#REF!</v>
      </c>
      <c r="AU177" s="172" t="e">
        <f>AT177/5+0.1</f>
        <v>#REF!</v>
      </c>
      <c r="AV177" s="147" t="s">
        <v>39931</v>
      </c>
      <c r="BB177" s="174"/>
      <c r="BC177" s="174"/>
      <c r="BD177" s="174"/>
      <c r="BJ177" s="162">
        <v>0</v>
      </c>
      <c r="BY177" s="185">
        <v>329</v>
      </c>
    </row>
    <row r="178" spans="1:77" s="149" customFormat="1">
      <c r="A178" s="149" t="s">
        <v>40112</v>
      </c>
      <c r="B178" s="149">
        <v>21.6</v>
      </c>
      <c r="C178" s="149">
        <v>0.23046900000000001</v>
      </c>
      <c r="D178" s="171">
        <v>2.2000000000000002</v>
      </c>
      <c r="E178" s="171">
        <v>4</v>
      </c>
      <c r="F178" s="171">
        <v>1.2000000000000002</v>
      </c>
      <c r="G178" s="171">
        <v>0.8</v>
      </c>
      <c r="H178" s="171">
        <v>1</v>
      </c>
      <c r="I178" s="173">
        <v>339.70000000000005</v>
      </c>
      <c r="J178" s="173">
        <v>380.90000000000003</v>
      </c>
      <c r="K178" s="163">
        <v>14</v>
      </c>
      <c r="L178" s="163">
        <v>12</v>
      </c>
      <c r="M178" s="163">
        <v>8</v>
      </c>
      <c r="N178" s="163">
        <v>1.6</v>
      </c>
      <c r="O178" s="163">
        <v>9</v>
      </c>
      <c r="P178" s="149">
        <v>1.667587009280485</v>
      </c>
      <c r="Q178" s="180">
        <f t="shared" si="92"/>
        <v>-15.6</v>
      </c>
      <c r="R178" s="181">
        <f t="shared" si="93"/>
        <v>10.7</v>
      </c>
      <c r="S178" s="181">
        <v>5</v>
      </c>
      <c r="T178" s="182">
        <f t="shared" si="94"/>
        <v>1.6</v>
      </c>
      <c r="U178" s="182">
        <f t="shared" si="95"/>
        <v>12</v>
      </c>
      <c r="V178" s="182">
        <f t="shared" si="96"/>
        <v>8</v>
      </c>
      <c r="W178" s="183">
        <f t="shared" si="97"/>
        <v>2.2000000000000002</v>
      </c>
      <c r="X178" s="149" t="s">
        <v>300</v>
      </c>
      <c r="Y178" s="171">
        <f t="shared" si="98"/>
        <v>22.5</v>
      </c>
      <c r="Z178" s="151">
        <f t="shared" si="67"/>
        <v>67</v>
      </c>
      <c r="AA178" s="151">
        <f t="shared" si="68"/>
        <v>15</v>
      </c>
      <c r="AB178" s="147" t="s">
        <v>5287</v>
      </c>
      <c r="AC178" s="172">
        <f t="shared" si="99"/>
        <v>21.6</v>
      </c>
      <c r="AD178" s="153">
        <f t="shared" si="70"/>
        <v>0.23046900000000001</v>
      </c>
      <c r="AE178" s="153" t="s">
        <v>15258</v>
      </c>
      <c r="AF178" s="153" t="s">
        <v>10270</v>
      </c>
      <c r="AG178" s="153" t="s">
        <v>20218</v>
      </c>
      <c r="AH178" s="153" t="s">
        <v>25177</v>
      </c>
      <c r="AI178" s="151">
        <f t="shared" si="71"/>
        <v>12.5</v>
      </c>
      <c r="AJ178" s="171">
        <f t="shared" si="72"/>
        <v>5.8</v>
      </c>
      <c r="AK178" s="171">
        <f t="shared" si="100"/>
        <v>2.2000000000000002</v>
      </c>
      <c r="AL178" s="171">
        <f t="shared" si="100"/>
        <v>4</v>
      </c>
      <c r="AM178" s="171">
        <f t="shared" si="73"/>
        <v>1</v>
      </c>
      <c r="AN178" s="171">
        <f t="shared" si="74"/>
        <v>1.2000000000000002</v>
      </c>
      <c r="AO178" s="147" t="s">
        <v>30135</v>
      </c>
      <c r="AP178" s="147" t="s">
        <v>35115</v>
      </c>
      <c r="AQ178" s="171">
        <f t="shared" si="75"/>
        <v>0.8</v>
      </c>
      <c r="AR178" s="173">
        <f t="shared" si="101"/>
        <v>339.70000000000005</v>
      </c>
      <c r="AS178" s="173">
        <f t="shared" si="101"/>
        <v>380.90000000000003</v>
      </c>
      <c r="AT178" s="173"/>
      <c r="AU178" s="172">
        <f>AC178/5+1</f>
        <v>5.32</v>
      </c>
      <c r="AV178" s="147" t="s">
        <v>39931</v>
      </c>
      <c r="AZ178" s="149">
        <v>152</v>
      </c>
      <c r="BA178" s="149">
        <v>-1</v>
      </c>
      <c r="BB178" s="174">
        <v>37.9</v>
      </c>
      <c r="BC178" s="174">
        <v>58.12</v>
      </c>
      <c r="BD178" s="174">
        <f>((1.092*8.3144*(BA178+273)*(LN(BB178)-1.013)/(0.93-(BA178+273)/(AZ178+273)))*((AZ178-AP178)/(AZ178-BA178))^0.383)*1000/BC178</f>
        <v>238591.03552901556</v>
      </c>
      <c r="BE178" s="184">
        <f>1-EXP(-2.63*(AW178/BD178)*(AZ178-BA178)*(1-((AZ178-AP178)/(AZ178-BA178))^0.38))</f>
        <v>0</v>
      </c>
      <c r="BF178" s="149">
        <f>AD178*AL178*AK178*AN178*AX178</f>
        <v>0</v>
      </c>
      <c r="BG178" s="149" t="e">
        <f>0.07*BF178*BE178/AY178</f>
        <v>#DIV/0!</v>
      </c>
      <c r="BH178" s="149">
        <f>(1-AD178)*AK178*AL178*AN178</f>
        <v>8.1262473600000025</v>
      </c>
      <c r="BI178" s="175" t="e">
        <f>MROUND(#REF!,0.1)/5</f>
        <v>#REF!</v>
      </c>
      <c r="BJ178" s="162">
        <v>0</v>
      </c>
      <c r="BK178" s="176">
        <f>CEILING(AN178,0.2)</f>
        <v>1.2000000000000002</v>
      </c>
      <c r="BL178" s="176">
        <f>AM178</f>
        <v>1</v>
      </c>
      <c r="BM178" s="176">
        <f>CEILING((1-AD178)*AN178,0.2)</f>
        <v>1</v>
      </c>
      <c r="BN178" s="161" t="e">
        <f>BH178+BG178</f>
        <v>#DIV/0!</v>
      </c>
      <c r="BW178" s="149">
        <f>Z178</f>
        <v>67</v>
      </c>
      <c r="BX178" s="161" t="e">
        <f>BG178/BH178</f>
        <v>#DIV/0!</v>
      </c>
      <c r="BY178" s="185">
        <v>168</v>
      </c>
    </row>
    <row r="179" spans="1:77" s="149" customFormat="1">
      <c r="A179" s="149" t="s">
        <v>40282</v>
      </c>
      <c r="B179" s="149">
        <v>15.9</v>
      </c>
      <c r="C179" s="149">
        <v>0.24467069999999999</v>
      </c>
      <c r="D179" s="171">
        <v>0.60000000000000009</v>
      </c>
      <c r="E179" s="171">
        <v>4</v>
      </c>
      <c r="F179" s="171">
        <v>2</v>
      </c>
      <c r="G179" s="171">
        <v>0.2</v>
      </c>
      <c r="H179" s="171">
        <v>1.6</v>
      </c>
      <c r="I179" s="173">
        <v>541</v>
      </c>
      <c r="J179" s="173">
        <v>324.40000000000003</v>
      </c>
      <c r="K179" s="163">
        <v>15</v>
      </c>
      <c r="L179" s="163">
        <v>4</v>
      </c>
      <c r="M179" s="163">
        <v>11</v>
      </c>
      <c r="N179" s="163">
        <v>1.6</v>
      </c>
      <c r="O179" s="163">
        <v>29</v>
      </c>
      <c r="P179" s="149">
        <v>1.5320378908193928</v>
      </c>
      <c r="Q179" s="180">
        <f t="shared" si="92"/>
        <v>-16.600000000000001</v>
      </c>
      <c r="R179" s="181">
        <f t="shared" si="93"/>
        <v>20.9</v>
      </c>
      <c r="S179" s="181">
        <v>5</v>
      </c>
      <c r="T179" s="182">
        <f t="shared" si="94"/>
        <v>1.6</v>
      </c>
      <c r="U179" s="182">
        <f t="shared" si="95"/>
        <v>4</v>
      </c>
      <c r="V179" s="182">
        <f t="shared" si="96"/>
        <v>11</v>
      </c>
      <c r="W179" s="183">
        <f t="shared" si="97"/>
        <v>8.4</v>
      </c>
      <c r="X179" s="149" t="s">
        <v>469</v>
      </c>
      <c r="Y179" s="171">
        <f t="shared" si="98"/>
        <v>16.899999999999999</v>
      </c>
      <c r="Z179" s="151">
        <f t="shared" si="67"/>
        <v>268</v>
      </c>
      <c r="AA179" s="151">
        <f t="shared" si="68"/>
        <v>10</v>
      </c>
      <c r="AB179" s="147" t="s">
        <v>5457</v>
      </c>
      <c r="AC179" s="172">
        <f t="shared" si="99"/>
        <v>15.9</v>
      </c>
      <c r="AD179" s="153">
        <f t="shared" si="70"/>
        <v>0.24467069999999999</v>
      </c>
      <c r="AE179" s="153" t="s">
        <v>15425</v>
      </c>
      <c r="AF179" s="153" t="s">
        <v>10439</v>
      </c>
      <c r="AG179" s="153" t="s">
        <v>20386</v>
      </c>
      <c r="AH179" s="153" t="s">
        <v>25344</v>
      </c>
      <c r="AI179" s="151">
        <f t="shared" si="71"/>
        <v>12.5</v>
      </c>
      <c r="AJ179" s="171">
        <f t="shared" si="72"/>
        <v>5.2</v>
      </c>
      <c r="AK179" s="171">
        <f t="shared" si="100"/>
        <v>0.60000000000000009</v>
      </c>
      <c r="AL179" s="171">
        <f t="shared" si="100"/>
        <v>4</v>
      </c>
      <c r="AM179" s="171">
        <f t="shared" si="73"/>
        <v>1.6</v>
      </c>
      <c r="AN179" s="171">
        <f t="shared" si="74"/>
        <v>2</v>
      </c>
      <c r="AO179" s="147" t="s">
        <v>30305</v>
      </c>
      <c r="AP179" s="147" t="s">
        <v>35285</v>
      </c>
      <c r="AQ179" s="171">
        <f t="shared" si="75"/>
        <v>0.2</v>
      </c>
      <c r="AR179" s="173">
        <f t="shared" si="101"/>
        <v>541</v>
      </c>
      <c r="AS179" s="173">
        <f t="shared" si="101"/>
        <v>324.40000000000003</v>
      </c>
      <c r="AT179" s="173" t="e">
        <f>ROUNDUP(#REF!/10,2)</f>
        <v>#REF!</v>
      </c>
      <c r="AU179" s="172" t="e">
        <f>AT179/5+0.1</f>
        <v>#REF!</v>
      </c>
      <c r="AV179" s="147" t="s">
        <v>39931</v>
      </c>
      <c r="BB179" s="174"/>
      <c r="BC179" s="174"/>
      <c r="BD179" s="174"/>
      <c r="BJ179" s="162">
        <v>0</v>
      </c>
      <c r="BY179" s="185">
        <v>338</v>
      </c>
    </row>
    <row r="180" spans="1:77" s="149" customFormat="1">
      <c r="A180" s="149" t="s">
        <v>40401</v>
      </c>
      <c r="B180" s="149">
        <v>29.400000000000002</v>
      </c>
      <c r="C180" s="149">
        <v>0.1379301</v>
      </c>
      <c r="D180" s="171">
        <v>1</v>
      </c>
      <c r="E180" s="171">
        <v>6.4</v>
      </c>
      <c r="F180" s="171">
        <v>0.60000000000000009</v>
      </c>
      <c r="G180" s="171">
        <v>0.4</v>
      </c>
      <c r="H180" s="171">
        <v>0.60000000000000009</v>
      </c>
      <c r="I180" s="173">
        <v>410.5</v>
      </c>
      <c r="J180" s="173">
        <v>306.3</v>
      </c>
      <c r="K180" s="163">
        <v>17</v>
      </c>
      <c r="L180" s="163">
        <v>4</v>
      </c>
      <c r="M180" s="163">
        <v>7</v>
      </c>
      <c r="N180" s="163">
        <v>2.4000000000000004</v>
      </c>
      <c r="O180" s="163">
        <v>3</v>
      </c>
      <c r="P180" s="149">
        <v>2.3698981423125143</v>
      </c>
      <c r="Q180" s="180">
        <f t="shared" si="92"/>
        <v>-19.399999999999999</v>
      </c>
      <c r="R180" s="181">
        <f t="shared" si="93"/>
        <v>13.3</v>
      </c>
      <c r="S180" s="181">
        <v>5</v>
      </c>
      <c r="T180" s="182">
        <f t="shared" si="94"/>
        <v>2.4000000000000004</v>
      </c>
      <c r="U180" s="182">
        <f t="shared" si="95"/>
        <v>4</v>
      </c>
      <c r="V180" s="182">
        <f t="shared" si="96"/>
        <v>7</v>
      </c>
      <c r="W180" s="183">
        <f t="shared" si="97"/>
        <v>0.8</v>
      </c>
      <c r="X180" s="149" t="s">
        <v>588</v>
      </c>
      <c r="Y180" s="171">
        <f t="shared" si="98"/>
        <v>30.400000000000002</v>
      </c>
      <c r="Z180" s="151">
        <f t="shared" si="67"/>
        <v>137</v>
      </c>
      <c r="AA180" s="151">
        <f t="shared" si="68"/>
        <v>8</v>
      </c>
      <c r="AB180" s="147" t="s">
        <v>5576</v>
      </c>
      <c r="AC180" s="172">
        <f t="shared" si="99"/>
        <v>29.400000000000002</v>
      </c>
      <c r="AD180" s="153">
        <f t="shared" si="70"/>
        <v>0.1379301</v>
      </c>
      <c r="AE180" s="153" t="s">
        <v>15543</v>
      </c>
      <c r="AF180" s="153" t="s">
        <v>10558</v>
      </c>
      <c r="AG180" s="153" t="s">
        <v>20504</v>
      </c>
      <c r="AH180" s="153" t="s">
        <v>25463</v>
      </c>
      <c r="AI180" s="151">
        <f t="shared" si="71"/>
        <v>11.3</v>
      </c>
      <c r="AJ180" s="171">
        <f t="shared" si="72"/>
        <v>5.4</v>
      </c>
      <c r="AK180" s="171">
        <f t="shared" si="100"/>
        <v>1</v>
      </c>
      <c r="AL180" s="171">
        <f t="shared" si="100"/>
        <v>6.4</v>
      </c>
      <c r="AM180" s="171">
        <f t="shared" si="73"/>
        <v>0.60000000000000009</v>
      </c>
      <c r="AN180" s="171">
        <f t="shared" si="74"/>
        <v>0.60000000000000009</v>
      </c>
      <c r="AO180" s="147" t="s">
        <v>30424</v>
      </c>
      <c r="AP180" s="147" t="s">
        <v>35404</v>
      </c>
      <c r="AQ180" s="171">
        <f t="shared" si="75"/>
        <v>0.4</v>
      </c>
      <c r="AR180" s="173">
        <f t="shared" si="101"/>
        <v>410.5</v>
      </c>
      <c r="AS180" s="173">
        <f t="shared" si="101"/>
        <v>306.3</v>
      </c>
      <c r="AT180" s="173" t="e">
        <f>ROUNDUP(#REF!/10,2)</f>
        <v>#REF!</v>
      </c>
      <c r="AU180" s="172" t="e">
        <f>AT180/5+0.1</f>
        <v>#REF!</v>
      </c>
      <c r="AV180" s="193" t="s">
        <v>39931</v>
      </c>
      <c r="BB180" s="174"/>
      <c r="BC180" s="174"/>
      <c r="BD180" s="174"/>
      <c r="BJ180" s="162">
        <v>0</v>
      </c>
      <c r="BY180" s="185">
        <v>457</v>
      </c>
    </row>
    <row r="181" spans="1:77" s="149" customFormat="1">
      <c r="A181" s="149" t="s">
        <v>39979</v>
      </c>
      <c r="B181" s="149">
        <v>18.5</v>
      </c>
      <c r="C181" s="149">
        <v>0.86927639999999995</v>
      </c>
      <c r="D181" s="171">
        <v>2.4000000000000004</v>
      </c>
      <c r="E181" s="171">
        <v>6.2</v>
      </c>
      <c r="F181" s="171">
        <v>2.2000000000000002</v>
      </c>
      <c r="G181" s="171">
        <v>0.60000000000000009</v>
      </c>
      <c r="H181" s="171">
        <v>0.4</v>
      </c>
      <c r="I181" s="173">
        <v>323.60000000000002</v>
      </c>
      <c r="J181" s="173">
        <v>408.5</v>
      </c>
      <c r="K181" s="163">
        <v>11</v>
      </c>
      <c r="L181" s="163">
        <v>18</v>
      </c>
      <c r="M181" s="163">
        <v>7</v>
      </c>
      <c r="N181" s="163">
        <v>1.8</v>
      </c>
      <c r="O181" s="163">
        <v>20</v>
      </c>
      <c r="P181" s="149">
        <v>1.7882561514663409</v>
      </c>
      <c r="Q181" s="180">
        <f t="shared" si="92"/>
        <v>-12.8</v>
      </c>
      <c r="R181" s="181">
        <f t="shared" si="93"/>
        <v>9.5</v>
      </c>
      <c r="S181" s="181">
        <v>5</v>
      </c>
      <c r="T181" s="182">
        <f t="shared" si="94"/>
        <v>1.8</v>
      </c>
      <c r="U181" s="182">
        <f t="shared" si="95"/>
        <v>18</v>
      </c>
      <c r="V181" s="182">
        <f t="shared" si="96"/>
        <v>7</v>
      </c>
      <c r="W181" s="183">
        <f t="shared" si="97"/>
        <v>4</v>
      </c>
      <c r="X181" s="149" t="s">
        <v>165</v>
      </c>
      <c r="Y181" s="171">
        <f t="shared" si="98"/>
        <v>52</v>
      </c>
      <c r="Z181" s="151">
        <f t="shared" si="67"/>
        <v>51</v>
      </c>
      <c r="AA181" s="151">
        <f t="shared" si="68"/>
        <v>10</v>
      </c>
      <c r="AB181" s="147" t="s">
        <v>5152</v>
      </c>
      <c r="AC181" s="172">
        <f t="shared" si="99"/>
        <v>18.5</v>
      </c>
      <c r="AD181" s="153">
        <f t="shared" si="70"/>
        <v>0.86927639999999995</v>
      </c>
      <c r="AE181" s="153" t="s">
        <v>15124</v>
      </c>
      <c r="AF181" s="153" t="s">
        <v>10136</v>
      </c>
      <c r="AG181" s="153" t="s">
        <v>20084</v>
      </c>
      <c r="AH181" s="153" t="s">
        <v>25043</v>
      </c>
      <c r="AI181" s="151">
        <f t="shared" si="71"/>
        <v>11.4</v>
      </c>
      <c r="AJ181" s="171">
        <f t="shared" si="72"/>
        <v>5.6</v>
      </c>
      <c r="AK181" s="171">
        <f t="shared" si="100"/>
        <v>2.4000000000000004</v>
      </c>
      <c r="AL181" s="171">
        <f t="shared" si="100"/>
        <v>6.2</v>
      </c>
      <c r="AM181" s="171">
        <f t="shared" si="73"/>
        <v>0.4</v>
      </c>
      <c r="AN181" s="171">
        <f t="shared" si="74"/>
        <v>2.2000000000000002</v>
      </c>
      <c r="AO181" s="147" t="s">
        <v>30000</v>
      </c>
      <c r="AP181" s="147" t="s">
        <v>34981</v>
      </c>
      <c r="AQ181" s="171">
        <f t="shared" si="75"/>
        <v>0.60000000000000009</v>
      </c>
      <c r="AR181" s="173">
        <f t="shared" si="101"/>
        <v>323.60000000000002</v>
      </c>
      <c r="AS181" s="173">
        <f t="shared" si="101"/>
        <v>408.5</v>
      </c>
      <c r="AT181" s="173"/>
      <c r="AU181" s="172">
        <f>AC181/5+1</f>
        <v>4.7</v>
      </c>
      <c r="AV181" s="147" t="s">
        <v>39932</v>
      </c>
      <c r="AW181" s="149">
        <v>3287.4</v>
      </c>
      <c r="AX181" s="149">
        <v>447.6</v>
      </c>
      <c r="AY181" s="149">
        <v>11.48</v>
      </c>
      <c r="AZ181" s="149">
        <v>152</v>
      </c>
      <c r="BA181" s="149">
        <v>-1</v>
      </c>
      <c r="BB181" s="174">
        <v>37.9</v>
      </c>
      <c r="BC181" s="174">
        <v>58.12</v>
      </c>
      <c r="BD181" s="174">
        <f>((1.092*8.3144*(BA181+273)*(LN(BB181)-1.013)/(0.93-(BA181+273)/(AZ181+273)))*((AZ181-AP181)/(AZ181-BA181))^0.383)*1000/BC181</f>
        <v>164087.31019244657</v>
      </c>
      <c r="BE181" s="184">
        <f>1-EXP(-2.63*(AW181/BD181)*(AZ181-BA181)*(1-((AZ181-AP181)/(AZ181-BA181))^0.38))</f>
        <v>0.98990114164741527</v>
      </c>
      <c r="BF181" s="149">
        <f>AD181*AL181*AK181*AN181*AX181</f>
        <v>12737.18858632704</v>
      </c>
      <c r="BG181" s="149">
        <f>0.07*BF181*BE181/AY181</f>
        <v>76.881448310875399</v>
      </c>
      <c r="BH181" s="149">
        <f>(1-AD181)*AK181*AL181*AN181</f>
        <v>4.279367769600003</v>
      </c>
      <c r="BI181" s="175" t="e">
        <f>MROUND(#REF!,0.1)/5</f>
        <v>#REF!</v>
      </c>
      <c r="BJ181" s="149">
        <v>32.5</v>
      </c>
      <c r="BK181" s="176">
        <f>CEILING(AN181,0.2)</f>
        <v>2.2000000000000002</v>
      </c>
      <c r="BL181" s="176">
        <f>AM181</f>
        <v>0.4</v>
      </c>
      <c r="BM181" s="176">
        <f>CEILING((1-AD181)*AN181,0.2)</f>
        <v>0.4</v>
      </c>
      <c r="BN181" s="161">
        <f>BH181+BG181</f>
        <v>81.160816080475399</v>
      </c>
      <c r="BO181" s="149">
        <v>1.5019300316527098</v>
      </c>
      <c r="BP181" s="149">
        <f>(BO181+AK181)*(BO181+AL181)*((1/3)*BO181+AN181)</f>
        <v>81.160792671581959</v>
      </c>
      <c r="BQ181" s="176">
        <f>MROUND((BO181+AK181),0.2)</f>
        <v>4</v>
      </c>
      <c r="BR181" s="176">
        <f>MROUND((BO181+AL181),0.2)</f>
        <v>7.8000000000000007</v>
      </c>
      <c r="BS181" s="176">
        <f>IF(MROUND(((1/3)*BO181+BK181),0.2)*BR181*BQ181/BN181&gt;1.05,MROUND(((1/3)*BO181+BK181),0.2)-0.2,MROUND(((1/3)*BO181+BK181),0.2))</f>
        <v>2.6</v>
      </c>
      <c r="BT181" s="149">
        <f>BQ181*BR181*BS181</f>
        <v>81.12</v>
      </c>
      <c r="BU181" s="149" t="b">
        <f>IF(BM181&lt;BS181,TRUE, FALSE)</f>
        <v>1</v>
      </c>
      <c r="BV181" s="149" t="b">
        <f>IF(BH181&lt;BM181*BQ181*BR181,TRUE, FALSE)</f>
        <v>1</v>
      </c>
      <c r="BW181" s="149">
        <f>Z181</f>
        <v>51</v>
      </c>
      <c r="BX181" s="161">
        <f>BG181/BH181</f>
        <v>17.965609045576745</v>
      </c>
      <c r="BY181" s="185">
        <v>33</v>
      </c>
    </row>
    <row r="182" spans="1:77" s="149" customFormat="1">
      <c r="A182" s="149" t="s">
        <v>40352</v>
      </c>
      <c r="B182" s="149">
        <v>17.8</v>
      </c>
      <c r="C182" s="149">
        <v>0.10049569999999999</v>
      </c>
      <c r="D182" s="171">
        <v>2.6</v>
      </c>
      <c r="E182" s="171">
        <v>4.2</v>
      </c>
      <c r="F182" s="171">
        <v>1.4000000000000001</v>
      </c>
      <c r="G182" s="171">
        <v>0.60000000000000009</v>
      </c>
      <c r="H182" s="171">
        <v>1.2000000000000002</v>
      </c>
      <c r="I182" s="173">
        <v>304</v>
      </c>
      <c r="J182" s="173">
        <v>323.10000000000002</v>
      </c>
      <c r="K182" s="163">
        <v>19</v>
      </c>
      <c r="L182" s="163">
        <v>9</v>
      </c>
      <c r="M182" s="163">
        <v>16</v>
      </c>
      <c r="N182" s="163">
        <v>1</v>
      </c>
      <c r="O182" s="163">
        <v>1</v>
      </c>
      <c r="P182" s="149">
        <v>0.91292599288507004</v>
      </c>
      <c r="Q182" s="180">
        <f t="shared" si="92"/>
        <v>-20</v>
      </c>
      <c r="R182" s="181">
        <f t="shared" si="93"/>
        <v>10.4</v>
      </c>
      <c r="S182" s="181">
        <v>5</v>
      </c>
      <c r="T182" s="182">
        <f t="shared" si="94"/>
        <v>1</v>
      </c>
      <c r="U182" s="182">
        <f t="shared" si="95"/>
        <v>9</v>
      </c>
      <c r="V182" s="182">
        <f t="shared" si="96"/>
        <v>16</v>
      </c>
      <c r="W182" s="183">
        <f t="shared" si="97"/>
        <v>0.4</v>
      </c>
      <c r="X182" s="149" t="s">
        <v>539</v>
      </c>
      <c r="Y182" s="171">
        <f t="shared" si="98"/>
        <v>18.7</v>
      </c>
      <c r="Z182" s="151">
        <f t="shared" si="67"/>
        <v>31</v>
      </c>
      <c r="AA182" s="151">
        <f t="shared" si="68"/>
        <v>18</v>
      </c>
      <c r="AB182" s="147" t="s">
        <v>5527</v>
      </c>
      <c r="AC182" s="172">
        <f t="shared" si="99"/>
        <v>17.8</v>
      </c>
      <c r="AD182" s="153">
        <f t="shared" si="70"/>
        <v>0.10049569999999999</v>
      </c>
      <c r="AE182" s="153" t="s">
        <v>15494</v>
      </c>
      <c r="AF182" s="153" t="s">
        <v>10509</v>
      </c>
      <c r="AG182" s="153" t="s">
        <v>20456</v>
      </c>
      <c r="AH182" s="153" t="s">
        <v>25414</v>
      </c>
      <c r="AI182" s="151">
        <f t="shared" si="71"/>
        <v>12.4</v>
      </c>
      <c r="AJ182" s="171">
        <f t="shared" si="72"/>
        <v>5.6</v>
      </c>
      <c r="AK182" s="171">
        <f t="shared" si="100"/>
        <v>2.6</v>
      </c>
      <c r="AL182" s="171">
        <f t="shared" si="100"/>
        <v>4.2</v>
      </c>
      <c r="AM182" s="171">
        <f t="shared" si="73"/>
        <v>1.2000000000000002</v>
      </c>
      <c r="AN182" s="171">
        <f t="shared" si="74"/>
        <v>1.4000000000000001</v>
      </c>
      <c r="AO182" s="147" t="s">
        <v>30375</v>
      </c>
      <c r="AP182" s="147" t="s">
        <v>35355</v>
      </c>
      <c r="AQ182" s="171">
        <f t="shared" si="75"/>
        <v>0.60000000000000009</v>
      </c>
      <c r="AR182" s="173">
        <f t="shared" si="101"/>
        <v>304</v>
      </c>
      <c r="AS182" s="173">
        <f t="shared" si="101"/>
        <v>323.10000000000002</v>
      </c>
      <c r="AT182" s="173" t="e">
        <f>ROUNDUP(#REF!/10,2)</f>
        <v>#REF!</v>
      </c>
      <c r="AU182" s="172" t="e">
        <f>AT182/5+0.1</f>
        <v>#REF!</v>
      </c>
      <c r="AV182" s="193" t="s">
        <v>39931</v>
      </c>
      <c r="BB182" s="174"/>
      <c r="BC182" s="174"/>
      <c r="BD182" s="174"/>
      <c r="BJ182" s="162">
        <v>0</v>
      </c>
      <c r="BY182" s="185">
        <v>408</v>
      </c>
    </row>
    <row r="183" spans="1:77" s="149" customFormat="1">
      <c r="A183" s="149" t="s">
        <v>40064</v>
      </c>
      <c r="B183" s="149">
        <v>19.5</v>
      </c>
      <c r="C183" s="149">
        <v>0.83795190000000008</v>
      </c>
      <c r="D183" s="171">
        <v>1.4000000000000001</v>
      </c>
      <c r="E183" s="171">
        <v>5.6000000000000005</v>
      </c>
      <c r="F183" s="171">
        <v>1.8</v>
      </c>
      <c r="G183" s="171">
        <v>1.4000000000000001</v>
      </c>
      <c r="H183" s="171">
        <v>0.4</v>
      </c>
      <c r="I183" s="173">
        <v>303.3</v>
      </c>
      <c r="J183" s="173">
        <v>415.70000000000005</v>
      </c>
      <c r="K183" s="163">
        <v>13</v>
      </c>
      <c r="L183" s="163">
        <v>15</v>
      </c>
      <c r="M183" s="163">
        <v>5</v>
      </c>
      <c r="N183" s="163">
        <v>1.6</v>
      </c>
      <c r="O183" s="163">
        <v>10</v>
      </c>
      <c r="P183" s="149">
        <v>1.5269214940913938</v>
      </c>
      <c r="Q183" s="180">
        <f t="shared" si="92"/>
        <v>-14.6</v>
      </c>
      <c r="R183" s="181">
        <f t="shared" si="93"/>
        <v>9.1999999999999993</v>
      </c>
      <c r="S183" s="181">
        <v>5</v>
      </c>
      <c r="T183" s="182">
        <f t="shared" si="94"/>
        <v>1.6</v>
      </c>
      <c r="U183" s="182">
        <f t="shared" si="95"/>
        <v>15</v>
      </c>
      <c r="V183" s="182">
        <f t="shared" si="96"/>
        <v>5</v>
      </c>
      <c r="W183" s="183">
        <f t="shared" si="97"/>
        <v>2.2000000000000002</v>
      </c>
      <c r="X183" s="149" t="s">
        <v>251</v>
      </c>
      <c r="Y183" s="171">
        <f t="shared" si="98"/>
        <v>44.900000000000006</v>
      </c>
      <c r="Z183" s="151">
        <f t="shared" si="67"/>
        <v>30</v>
      </c>
      <c r="AA183" s="151">
        <f t="shared" si="68"/>
        <v>7</v>
      </c>
      <c r="AB183" s="147" t="s">
        <v>5238</v>
      </c>
      <c r="AC183" s="172">
        <f t="shared" si="99"/>
        <v>19.5</v>
      </c>
      <c r="AD183" s="153">
        <f t="shared" si="70"/>
        <v>0.83795190000000008</v>
      </c>
      <c r="AE183" s="153" t="s">
        <v>15209</v>
      </c>
      <c r="AF183" s="153" t="s">
        <v>10221</v>
      </c>
      <c r="AG183" s="153" t="s">
        <v>20170</v>
      </c>
      <c r="AH183" s="153" t="s">
        <v>25128</v>
      </c>
      <c r="AI183" s="151">
        <f t="shared" si="71"/>
        <v>11.7</v>
      </c>
      <c r="AJ183" s="171">
        <f t="shared" si="72"/>
        <v>6.4</v>
      </c>
      <c r="AK183" s="171">
        <f t="shared" si="100"/>
        <v>1.4000000000000001</v>
      </c>
      <c r="AL183" s="171">
        <f t="shared" si="100"/>
        <v>5.6000000000000005</v>
      </c>
      <c r="AM183" s="171">
        <f t="shared" si="73"/>
        <v>0.4</v>
      </c>
      <c r="AN183" s="171">
        <f t="shared" si="74"/>
        <v>1.8</v>
      </c>
      <c r="AO183" s="147" t="s">
        <v>30086</v>
      </c>
      <c r="AP183" s="147" t="s">
        <v>35067</v>
      </c>
      <c r="AQ183" s="171">
        <f t="shared" si="75"/>
        <v>1.4000000000000001</v>
      </c>
      <c r="AR183" s="173">
        <f t="shared" si="101"/>
        <v>303.3</v>
      </c>
      <c r="AS183" s="173">
        <f t="shared" si="101"/>
        <v>415.70000000000005</v>
      </c>
      <c r="AT183" s="173"/>
      <c r="AU183" s="172">
        <f>AC183/5+1</f>
        <v>4.9000000000000004</v>
      </c>
      <c r="AV183" s="147" t="s">
        <v>39932</v>
      </c>
      <c r="AW183" s="149">
        <v>3352.6</v>
      </c>
      <c r="AX183" s="149">
        <v>441.64</v>
      </c>
      <c r="AY183" s="149">
        <v>12.1</v>
      </c>
      <c r="AZ183" s="149">
        <v>152</v>
      </c>
      <c r="BA183" s="149">
        <v>-1</v>
      </c>
      <c r="BB183" s="174">
        <v>37.9</v>
      </c>
      <c r="BC183" s="174">
        <v>58.12</v>
      </c>
      <c r="BD183" s="174">
        <f>((1.092*8.3144*(BA183+273)*(LN(BB183)-1.013)/(0.93-(BA183+273)/(AZ183+273)))*((AZ183-AP183)/(AZ183-BA183))^0.383)*1000/BC183</f>
        <v>131937.70015626011</v>
      </c>
      <c r="BE183" s="184">
        <f>1-EXP(-2.63*(AW183/BD183)*(AZ183-BA183)*(1-((AZ183-AP183)/(AZ183-BA183))^0.38))</f>
        <v>0.99874898244731514</v>
      </c>
      <c r="BF183" s="149">
        <f>AD183*AL183*AK183*AN183*AX183</f>
        <v>5222.4712642609938</v>
      </c>
      <c r="BG183" s="149">
        <f>0.07*BF183*BE183/AY183</f>
        <v>30.17484712998932</v>
      </c>
      <c r="BH183" s="149">
        <f>(1-AD183)*AK183*AL183*AN183</f>
        <v>2.2868227871999993</v>
      </c>
      <c r="BI183" s="175" t="e">
        <f>MROUND(#REF!,0.1)/5</f>
        <v>#REF!</v>
      </c>
      <c r="BJ183" s="108">
        <v>24.5</v>
      </c>
      <c r="BK183" s="176">
        <f>CEILING(AN183,0.2)</f>
        <v>1.8</v>
      </c>
      <c r="BL183" s="176">
        <f>AM183</f>
        <v>0.4</v>
      </c>
      <c r="BM183" s="176">
        <f>CEILING((1-AD183)*AN183,0.2)</f>
        <v>0.4</v>
      </c>
      <c r="BN183" s="161">
        <f>BH183+BG183</f>
        <v>32.461669917189319</v>
      </c>
      <c r="BO183" s="149">
        <v>0.94502650258579191</v>
      </c>
      <c r="BP183" s="149">
        <f>(BO183+AK183)*(BO183+AL183)*((1/3)*BO183+AN183)</f>
        <v>32.461706776910695</v>
      </c>
      <c r="BQ183" s="176">
        <f>MROUND((BO183+AK183),0.2)</f>
        <v>2.4000000000000004</v>
      </c>
      <c r="BR183" s="176">
        <f>MROUND((BO183+AL183),0.2)</f>
        <v>6.6000000000000005</v>
      </c>
      <c r="BS183" s="176">
        <f>IF(MROUND(((1/3)*BO183+BK183),0.2)*BR183*BQ183/BN183&gt;1.05,MROUND(((1/3)*BO183+BK183),0.2)-0.2,MROUND(((1/3)*BO183+BK183),0.2))</f>
        <v>2</v>
      </c>
      <c r="BT183" s="149">
        <f>BQ183*BR183*BS183</f>
        <v>31.680000000000007</v>
      </c>
      <c r="BU183" s="149" t="b">
        <f>IF(BM183&lt;BS183,TRUE, FALSE)</f>
        <v>1</v>
      </c>
      <c r="BV183" s="149" t="b">
        <f>IF(BH183&lt;BM183*BQ183*BR183,TRUE, FALSE)</f>
        <v>1</v>
      </c>
      <c r="BW183" s="149">
        <f>Z183</f>
        <v>30</v>
      </c>
      <c r="BX183" s="161">
        <f>BG183/BH183</f>
        <v>13.195096401385609</v>
      </c>
      <c r="BY183" s="185">
        <v>119</v>
      </c>
    </row>
    <row r="184" spans="1:77" s="149" customFormat="1">
      <c r="A184" s="149" t="s">
        <v>40057</v>
      </c>
      <c r="B184" s="149">
        <v>28.900000000000002</v>
      </c>
      <c r="C184" s="149">
        <v>0.47800339999999997</v>
      </c>
      <c r="D184" s="171">
        <v>0.60000000000000009</v>
      </c>
      <c r="E184" s="171">
        <v>8.6</v>
      </c>
      <c r="F184" s="171">
        <v>1</v>
      </c>
      <c r="G184" s="171">
        <v>1.8</v>
      </c>
      <c r="H184" s="171">
        <v>0.60000000000000009</v>
      </c>
      <c r="I184" s="173">
        <v>309.3</v>
      </c>
      <c r="J184" s="173">
        <v>317.60000000000002</v>
      </c>
      <c r="K184" s="163">
        <v>14</v>
      </c>
      <c r="L184" s="163">
        <v>11</v>
      </c>
      <c r="M184" s="163">
        <v>12</v>
      </c>
      <c r="N184" s="163">
        <v>0.8</v>
      </c>
      <c r="O184" s="163">
        <v>14</v>
      </c>
      <c r="P184" s="149">
        <v>0.72695558159245588</v>
      </c>
      <c r="Q184" s="180">
        <f t="shared" si="92"/>
        <v>-14.8</v>
      </c>
      <c r="R184" s="181">
        <f t="shared" si="93"/>
        <v>12.4</v>
      </c>
      <c r="S184" s="181">
        <v>5</v>
      </c>
      <c r="T184" s="182">
        <f t="shared" si="94"/>
        <v>0.8</v>
      </c>
      <c r="U184" s="182">
        <f t="shared" si="95"/>
        <v>11</v>
      </c>
      <c r="V184" s="182">
        <f t="shared" si="96"/>
        <v>12</v>
      </c>
      <c r="W184" s="183">
        <f t="shared" si="97"/>
        <v>3.4000000000000004</v>
      </c>
      <c r="X184" s="149" t="s">
        <v>244</v>
      </c>
      <c r="Y184" s="171">
        <f t="shared" si="98"/>
        <v>29.900000000000002</v>
      </c>
      <c r="Z184" s="151">
        <f t="shared" si="67"/>
        <v>36</v>
      </c>
      <c r="AA184" s="151">
        <f t="shared" si="68"/>
        <v>6</v>
      </c>
      <c r="AB184" s="147" t="s">
        <v>5231</v>
      </c>
      <c r="AC184" s="172">
        <f t="shared" si="99"/>
        <v>28.900000000000002</v>
      </c>
      <c r="AD184" s="153">
        <f t="shared" si="70"/>
        <v>0.47800339999999997</v>
      </c>
      <c r="AE184" s="153" t="s">
        <v>15202</v>
      </c>
      <c r="AF184" s="153" t="s">
        <v>10214</v>
      </c>
      <c r="AG184" s="153" t="s">
        <v>20163</v>
      </c>
      <c r="AH184" s="153" t="s">
        <v>25121</v>
      </c>
      <c r="AI184" s="151">
        <f t="shared" si="71"/>
        <v>10.199999999999999</v>
      </c>
      <c r="AJ184" s="171">
        <f t="shared" si="72"/>
        <v>6.8</v>
      </c>
      <c r="AK184" s="171">
        <f t="shared" si="100"/>
        <v>0.60000000000000009</v>
      </c>
      <c r="AL184" s="171">
        <f t="shared" si="100"/>
        <v>8.6</v>
      </c>
      <c r="AM184" s="171">
        <f t="shared" si="73"/>
        <v>0.60000000000000009</v>
      </c>
      <c r="AN184" s="171">
        <f t="shared" si="74"/>
        <v>1</v>
      </c>
      <c r="AO184" s="147" t="s">
        <v>30079</v>
      </c>
      <c r="AP184" s="147" t="s">
        <v>35060</v>
      </c>
      <c r="AQ184" s="171">
        <f t="shared" si="75"/>
        <v>1.8</v>
      </c>
      <c r="AR184" s="173">
        <f t="shared" si="101"/>
        <v>309.3</v>
      </c>
      <c r="AS184" s="173">
        <f t="shared" si="101"/>
        <v>317.60000000000002</v>
      </c>
      <c r="AT184" s="173"/>
      <c r="AU184" s="172">
        <f>AC184/5+1</f>
        <v>6.78</v>
      </c>
      <c r="AV184" s="147" t="s">
        <v>39931</v>
      </c>
      <c r="AZ184" s="149">
        <v>152</v>
      </c>
      <c r="BA184" s="149">
        <v>-1</v>
      </c>
      <c r="BB184" s="174">
        <v>37.9</v>
      </c>
      <c r="BC184" s="174">
        <v>58.12</v>
      </c>
      <c r="BD184" s="174">
        <f>((1.092*8.3144*(BA184+273)*(LN(BB184)-1.013)/(0.93-(BA184+273)/(AZ184+273)))*((AZ184-AP184)/(AZ184-BA184))^0.383)*1000/BC184</f>
        <v>335591.62592296628</v>
      </c>
      <c r="BE184" s="184">
        <f>1-EXP(-2.63*(AW184/BD184)*(AZ184-BA184)*(1-((AZ184-AP184)/(AZ184-BA184))^0.38))</f>
        <v>0</v>
      </c>
      <c r="BF184" s="149">
        <f>AD184*AL184*AK184*AN184*AX184</f>
        <v>0</v>
      </c>
      <c r="BG184" s="149" t="e">
        <f>0.07*BF184*BE184/AY184</f>
        <v>#DIV/0!</v>
      </c>
      <c r="BH184" s="149">
        <f>(1-AD184)*AK184*AL184*AN184</f>
        <v>2.6935024560000005</v>
      </c>
      <c r="BI184" s="175" t="e">
        <f>MROUND(#REF!,0.1)/5</f>
        <v>#REF!</v>
      </c>
      <c r="BJ184" s="162">
        <v>0</v>
      </c>
      <c r="BK184" s="176">
        <f>CEILING(AN184,0.2)</f>
        <v>1</v>
      </c>
      <c r="BL184" s="176">
        <f>AM184</f>
        <v>0.60000000000000009</v>
      </c>
      <c r="BM184" s="176">
        <f>CEILING((1-AD184)*AN184,0.2)</f>
        <v>0.60000000000000009</v>
      </c>
      <c r="BN184" s="161" t="e">
        <f>BH184+BG184</f>
        <v>#DIV/0!</v>
      </c>
      <c r="BW184" s="149">
        <f>Z184</f>
        <v>36</v>
      </c>
      <c r="BX184" s="161" t="e">
        <f>BG184/BH184</f>
        <v>#DIV/0!</v>
      </c>
      <c r="BY184" s="185">
        <v>112</v>
      </c>
    </row>
    <row r="185" spans="1:77" s="149" customFormat="1">
      <c r="A185" s="149" t="s">
        <v>40278</v>
      </c>
      <c r="B185" s="149">
        <v>36.300000000000004</v>
      </c>
      <c r="C185" s="149">
        <v>0.5961341</v>
      </c>
      <c r="D185" s="171">
        <v>2.4000000000000004</v>
      </c>
      <c r="E185" s="171">
        <v>7</v>
      </c>
      <c r="F185" s="171">
        <v>1</v>
      </c>
      <c r="G185" s="171">
        <v>1.2000000000000002</v>
      </c>
      <c r="H185" s="171">
        <v>0.4</v>
      </c>
      <c r="I185" s="173">
        <v>491</v>
      </c>
      <c r="J185" s="173">
        <v>416.90000000000003</v>
      </c>
      <c r="K185" s="163">
        <v>15</v>
      </c>
      <c r="L185" s="163">
        <v>6</v>
      </c>
      <c r="M185" s="163">
        <v>15</v>
      </c>
      <c r="N185" s="163">
        <v>0.60000000000000009</v>
      </c>
      <c r="O185" s="163">
        <v>2</v>
      </c>
      <c r="P185" s="149">
        <v>0.62139605679555299</v>
      </c>
      <c r="Q185" s="180">
        <f t="shared" si="92"/>
        <v>-15.6</v>
      </c>
      <c r="R185" s="181">
        <f t="shared" si="93"/>
        <v>12.1</v>
      </c>
      <c r="S185" s="181">
        <v>5</v>
      </c>
      <c r="T185" s="182">
        <f t="shared" si="94"/>
        <v>0.60000000000000009</v>
      </c>
      <c r="U185" s="182">
        <f t="shared" si="95"/>
        <v>6</v>
      </c>
      <c r="V185" s="182">
        <f t="shared" si="96"/>
        <v>15</v>
      </c>
      <c r="W185" s="183">
        <f t="shared" si="97"/>
        <v>0.60000000000000009</v>
      </c>
      <c r="X185" s="149" t="s">
        <v>465</v>
      </c>
      <c r="Y185" s="171">
        <f t="shared" si="98"/>
        <v>37.200000000000003</v>
      </c>
      <c r="Z185" s="151">
        <f t="shared" si="67"/>
        <v>218</v>
      </c>
      <c r="AA185" s="151">
        <f t="shared" si="68"/>
        <v>10</v>
      </c>
      <c r="AB185" s="147" t="s">
        <v>5453</v>
      </c>
      <c r="AC185" s="172">
        <f t="shared" si="99"/>
        <v>36.300000000000004</v>
      </c>
      <c r="AD185" s="153">
        <f t="shared" si="70"/>
        <v>0.5961341</v>
      </c>
      <c r="AE185" s="153" t="s">
        <v>15421</v>
      </c>
      <c r="AF185" s="153" t="s">
        <v>10435</v>
      </c>
      <c r="AG185" s="153" t="s">
        <v>20382</v>
      </c>
      <c r="AH185" s="153" t="s">
        <v>25340</v>
      </c>
      <c r="AI185" s="151">
        <f t="shared" si="71"/>
        <v>11</v>
      </c>
      <c r="AJ185" s="171">
        <f t="shared" si="72"/>
        <v>6.2</v>
      </c>
      <c r="AK185" s="171">
        <f t="shared" si="100"/>
        <v>2.4000000000000004</v>
      </c>
      <c r="AL185" s="171">
        <f t="shared" si="100"/>
        <v>7</v>
      </c>
      <c r="AM185" s="171">
        <f t="shared" si="73"/>
        <v>0.4</v>
      </c>
      <c r="AN185" s="171">
        <f t="shared" si="74"/>
        <v>1</v>
      </c>
      <c r="AO185" s="147" t="s">
        <v>30301</v>
      </c>
      <c r="AP185" s="147" t="s">
        <v>35281</v>
      </c>
      <c r="AQ185" s="171">
        <f t="shared" si="75"/>
        <v>1.2000000000000002</v>
      </c>
      <c r="AR185" s="173">
        <f t="shared" si="101"/>
        <v>491</v>
      </c>
      <c r="AS185" s="173">
        <f t="shared" si="101"/>
        <v>416.90000000000003</v>
      </c>
      <c r="AT185" s="173" t="e">
        <f>ROUNDUP(#REF!/10,2)</f>
        <v>#REF!</v>
      </c>
      <c r="AU185" s="172" t="e">
        <f t="shared" ref="AU185:AU190" si="102">AT185/5+0.1</f>
        <v>#REF!</v>
      </c>
      <c r="AV185" s="147" t="s">
        <v>39931</v>
      </c>
      <c r="BB185" s="174"/>
      <c r="BC185" s="174"/>
      <c r="BD185" s="174"/>
      <c r="BJ185" s="162">
        <v>0</v>
      </c>
      <c r="BY185" s="185">
        <v>334</v>
      </c>
    </row>
    <row r="186" spans="1:77" s="149" customFormat="1">
      <c r="A186" s="149" t="s">
        <v>40372</v>
      </c>
      <c r="B186" s="149">
        <v>14.799999999999999</v>
      </c>
      <c r="C186" s="149">
        <v>0.74918589999999996</v>
      </c>
      <c r="D186" s="171">
        <v>3</v>
      </c>
      <c r="E186" s="171">
        <v>7.2</v>
      </c>
      <c r="F186" s="171">
        <v>1.4000000000000001</v>
      </c>
      <c r="G186" s="171">
        <v>1.4000000000000001</v>
      </c>
      <c r="H186" s="171">
        <v>0.4</v>
      </c>
      <c r="I186" s="173">
        <v>413</v>
      </c>
      <c r="J186" s="173">
        <v>418.6</v>
      </c>
      <c r="K186" s="163">
        <v>15</v>
      </c>
      <c r="L186" s="163">
        <v>18</v>
      </c>
      <c r="M186" s="163">
        <v>13</v>
      </c>
      <c r="N186" s="163">
        <v>1.4000000000000001</v>
      </c>
      <c r="O186" s="163">
        <v>17</v>
      </c>
      <c r="P186" s="149">
        <v>1.3359664254174057</v>
      </c>
      <c r="Q186" s="180">
        <f t="shared" si="92"/>
        <v>-16.399999999999999</v>
      </c>
      <c r="R186" s="181">
        <f t="shared" si="93"/>
        <v>10.100000000000001</v>
      </c>
      <c r="S186" s="181">
        <v>5</v>
      </c>
      <c r="T186" s="182">
        <f t="shared" si="94"/>
        <v>1.4000000000000001</v>
      </c>
      <c r="U186" s="182">
        <f t="shared" si="95"/>
        <v>18</v>
      </c>
      <c r="V186" s="182">
        <f t="shared" si="96"/>
        <v>13</v>
      </c>
      <c r="W186" s="183">
        <f t="shared" si="97"/>
        <v>4.6000000000000005</v>
      </c>
      <c r="X186" s="149" t="s">
        <v>559</v>
      </c>
      <c r="Y186" s="171">
        <f t="shared" si="98"/>
        <v>35.799999999999997</v>
      </c>
      <c r="Z186" s="151">
        <f t="shared" si="67"/>
        <v>140</v>
      </c>
      <c r="AA186" s="151">
        <f t="shared" si="68"/>
        <v>11</v>
      </c>
      <c r="AB186" s="147" t="s">
        <v>5547</v>
      </c>
      <c r="AC186" s="172">
        <f t="shared" si="99"/>
        <v>14.799999999999999</v>
      </c>
      <c r="AD186" s="153">
        <f t="shared" si="70"/>
        <v>0.74918589999999996</v>
      </c>
      <c r="AE186" s="153" t="s">
        <v>15514</v>
      </c>
      <c r="AF186" s="153" t="s">
        <v>10529</v>
      </c>
      <c r="AG186" s="153" t="s">
        <v>20475</v>
      </c>
      <c r="AH186" s="153" t="s">
        <v>25434</v>
      </c>
      <c r="AI186" s="151">
        <f t="shared" si="71"/>
        <v>10.9</v>
      </c>
      <c r="AJ186" s="171">
        <f t="shared" si="72"/>
        <v>6.4</v>
      </c>
      <c r="AK186" s="171">
        <f t="shared" si="100"/>
        <v>3</v>
      </c>
      <c r="AL186" s="171">
        <f t="shared" si="100"/>
        <v>7.2</v>
      </c>
      <c r="AM186" s="171">
        <f t="shared" si="73"/>
        <v>0.4</v>
      </c>
      <c r="AN186" s="171">
        <f t="shared" si="74"/>
        <v>1.4000000000000001</v>
      </c>
      <c r="AO186" s="147" t="s">
        <v>30395</v>
      </c>
      <c r="AP186" s="147" t="s">
        <v>35375</v>
      </c>
      <c r="AQ186" s="171">
        <f t="shared" si="75"/>
        <v>1.4000000000000001</v>
      </c>
      <c r="AR186" s="173">
        <f t="shared" si="101"/>
        <v>413</v>
      </c>
      <c r="AS186" s="173">
        <f t="shared" si="101"/>
        <v>418.6</v>
      </c>
      <c r="AT186" s="173" t="e">
        <f>ROUNDUP(#REF!/10,2)</f>
        <v>#REF!</v>
      </c>
      <c r="AU186" s="172" t="e">
        <f t="shared" si="102"/>
        <v>#REF!</v>
      </c>
      <c r="AV186" s="193" t="s">
        <v>39932</v>
      </c>
      <c r="BB186" s="174"/>
      <c r="BC186" s="174"/>
      <c r="BD186" s="174"/>
      <c r="BJ186" s="108">
        <v>20</v>
      </c>
      <c r="BY186" s="185">
        <v>428</v>
      </c>
    </row>
    <row r="187" spans="1:77" s="149" customFormat="1">
      <c r="A187" s="149" t="s">
        <v>40330</v>
      </c>
      <c r="B187" s="149">
        <v>17.600000000000001</v>
      </c>
      <c r="C187" s="149">
        <v>0.54853779999999996</v>
      </c>
      <c r="D187" s="171">
        <v>1</v>
      </c>
      <c r="E187" s="171">
        <v>5.2</v>
      </c>
      <c r="F187" s="171">
        <v>1.6</v>
      </c>
      <c r="G187" s="171">
        <v>1.8</v>
      </c>
      <c r="H187" s="171">
        <v>0.8</v>
      </c>
      <c r="I187" s="173">
        <v>570.9</v>
      </c>
      <c r="J187" s="173">
        <v>349.40000000000003</v>
      </c>
      <c r="K187" s="163">
        <v>15</v>
      </c>
      <c r="L187" s="163">
        <v>4</v>
      </c>
      <c r="M187" s="163">
        <v>9</v>
      </c>
      <c r="N187" s="163">
        <v>2</v>
      </c>
      <c r="O187" s="163">
        <v>9</v>
      </c>
      <c r="P187" s="149">
        <v>1.9627555168071567</v>
      </c>
      <c r="Q187" s="180">
        <f t="shared" si="92"/>
        <v>-17</v>
      </c>
      <c r="R187" s="181">
        <f t="shared" si="93"/>
        <v>14.9</v>
      </c>
      <c r="S187" s="181">
        <v>5</v>
      </c>
      <c r="T187" s="182">
        <f t="shared" si="94"/>
        <v>2</v>
      </c>
      <c r="U187" s="182">
        <f t="shared" si="95"/>
        <v>4</v>
      </c>
      <c r="V187" s="182">
        <f t="shared" si="96"/>
        <v>9</v>
      </c>
      <c r="W187" s="183">
        <f t="shared" si="97"/>
        <v>2.4000000000000004</v>
      </c>
      <c r="X187" s="149" t="s">
        <v>517</v>
      </c>
      <c r="Y187" s="171">
        <f t="shared" si="98"/>
        <v>18.5</v>
      </c>
      <c r="Z187" s="151">
        <f t="shared" si="67"/>
        <v>298</v>
      </c>
      <c r="AA187" s="151">
        <f t="shared" si="68"/>
        <v>9</v>
      </c>
      <c r="AB187" s="147" t="s">
        <v>5505</v>
      </c>
      <c r="AC187" s="172">
        <f t="shared" si="99"/>
        <v>17.600000000000001</v>
      </c>
      <c r="AD187" s="153">
        <f t="shared" si="70"/>
        <v>0.54853779999999996</v>
      </c>
      <c r="AE187" s="153" t="s">
        <v>15473</v>
      </c>
      <c r="AF187" s="153" t="s">
        <v>10487</v>
      </c>
      <c r="AG187" s="153" t="s">
        <v>20434</v>
      </c>
      <c r="AH187" s="153" t="s">
        <v>25392</v>
      </c>
      <c r="AI187" s="151">
        <f t="shared" si="71"/>
        <v>11.9</v>
      </c>
      <c r="AJ187" s="171">
        <f t="shared" si="72"/>
        <v>6.8</v>
      </c>
      <c r="AK187" s="171">
        <f t="shared" si="100"/>
        <v>1</v>
      </c>
      <c r="AL187" s="171">
        <f t="shared" si="100"/>
        <v>5.2</v>
      </c>
      <c r="AM187" s="171">
        <f t="shared" si="73"/>
        <v>0.8</v>
      </c>
      <c r="AN187" s="171">
        <f t="shared" si="74"/>
        <v>1.6</v>
      </c>
      <c r="AO187" s="147" t="s">
        <v>30353</v>
      </c>
      <c r="AP187" s="147" t="s">
        <v>35333</v>
      </c>
      <c r="AQ187" s="171">
        <f t="shared" si="75"/>
        <v>1.8</v>
      </c>
      <c r="AR187" s="173">
        <f t="shared" si="101"/>
        <v>570.9</v>
      </c>
      <c r="AS187" s="173">
        <f t="shared" si="101"/>
        <v>349.40000000000003</v>
      </c>
      <c r="AT187" s="173" t="e">
        <f>ROUNDUP(#REF!/10,2)</f>
        <v>#REF!</v>
      </c>
      <c r="AU187" s="172" t="e">
        <f t="shared" si="102"/>
        <v>#REF!</v>
      </c>
      <c r="AV187" s="193" t="s">
        <v>39931</v>
      </c>
      <c r="BB187" s="174"/>
      <c r="BC187" s="174"/>
      <c r="BD187" s="174"/>
      <c r="BJ187" s="162">
        <v>0</v>
      </c>
      <c r="BY187" s="185">
        <v>386</v>
      </c>
    </row>
    <row r="188" spans="1:77" s="149" customFormat="1">
      <c r="A188" s="149" t="s">
        <v>40425</v>
      </c>
      <c r="B188" s="149">
        <v>33.200000000000003</v>
      </c>
      <c r="C188" s="149">
        <v>0.31390679999999999</v>
      </c>
      <c r="D188" s="171">
        <v>0.60000000000000009</v>
      </c>
      <c r="E188" s="171">
        <v>6</v>
      </c>
      <c r="F188" s="171">
        <v>1</v>
      </c>
      <c r="G188" s="171">
        <v>1.2000000000000002</v>
      </c>
      <c r="H188" s="171">
        <v>0.60000000000000009</v>
      </c>
      <c r="I188" s="173">
        <v>475.3</v>
      </c>
      <c r="J188" s="173">
        <v>408.40000000000003</v>
      </c>
      <c r="K188" s="163">
        <v>19</v>
      </c>
      <c r="L188" s="163">
        <v>13</v>
      </c>
      <c r="M188" s="163">
        <v>9</v>
      </c>
      <c r="N188" s="163">
        <v>1.8</v>
      </c>
      <c r="O188" s="163">
        <v>10</v>
      </c>
      <c r="P188" s="149">
        <v>1.8110109095435973</v>
      </c>
      <c r="Q188" s="180">
        <f t="shared" si="92"/>
        <v>-20.8</v>
      </c>
      <c r="R188" s="181">
        <f t="shared" si="93"/>
        <v>11.4</v>
      </c>
      <c r="S188" s="181">
        <v>5</v>
      </c>
      <c r="T188" s="182">
        <f t="shared" si="94"/>
        <v>1.8</v>
      </c>
      <c r="U188" s="182">
        <f t="shared" si="95"/>
        <v>13</v>
      </c>
      <c r="V188" s="182">
        <f t="shared" si="96"/>
        <v>9</v>
      </c>
      <c r="W188" s="183">
        <f t="shared" si="97"/>
        <v>3.4000000000000004</v>
      </c>
      <c r="X188" s="149" t="s">
        <v>612</v>
      </c>
      <c r="Y188" s="171">
        <f t="shared" si="98"/>
        <v>34.1</v>
      </c>
      <c r="Z188" s="151">
        <f t="shared" si="67"/>
        <v>202</v>
      </c>
      <c r="AA188" s="151">
        <f t="shared" si="68"/>
        <v>6</v>
      </c>
      <c r="AB188" s="147" t="s">
        <v>5600</v>
      </c>
      <c r="AC188" s="172">
        <f t="shared" si="99"/>
        <v>33.200000000000003</v>
      </c>
      <c r="AD188" s="153">
        <f t="shared" si="70"/>
        <v>0.31390679999999999</v>
      </c>
      <c r="AE188" s="153" t="s">
        <v>15567</v>
      </c>
      <c r="AF188" s="153" t="s">
        <v>10582</v>
      </c>
      <c r="AG188" s="153" t="s">
        <v>20528</v>
      </c>
      <c r="AH188" s="153" t="s">
        <v>25487</v>
      </c>
      <c r="AI188" s="151">
        <f t="shared" si="71"/>
        <v>11.5</v>
      </c>
      <c r="AJ188" s="171">
        <f t="shared" si="72"/>
        <v>6.2</v>
      </c>
      <c r="AK188" s="171">
        <f t="shared" si="100"/>
        <v>0.60000000000000009</v>
      </c>
      <c r="AL188" s="171">
        <f t="shared" si="100"/>
        <v>6</v>
      </c>
      <c r="AM188" s="171">
        <f t="shared" si="73"/>
        <v>0.60000000000000009</v>
      </c>
      <c r="AN188" s="171">
        <f t="shared" si="74"/>
        <v>1</v>
      </c>
      <c r="AO188" s="147" t="s">
        <v>30448</v>
      </c>
      <c r="AP188" s="147" t="s">
        <v>35428</v>
      </c>
      <c r="AQ188" s="171">
        <f t="shared" si="75"/>
        <v>1.2000000000000002</v>
      </c>
      <c r="AR188" s="173">
        <f t="shared" si="101"/>
        <v>475.3</v>
      </c>
      <c r="AS188" s="173">
        <f t="shared" si="101"/>
        <v>408.40000000000003</v>
      </c>
      <c r="AT188" s="173" t="e">
        <f>ROUNDUP(#REF!/10,2)</f>
        <v>#REF!</v>
      </c>
      <c r="AU188" s="172" t="e">
        <f t="shared" si="102"/>
        <v>#REF!</v>
      </c>
      <c r="AV188" s="193" t="s">
        <v>39931</v>
      </c>
      <c r="BB188" s="174"/>
      <c r="BC188" s="174"/>
      <c r="BD188" s="174"/>
      <c r="BJ188" s="162">
        <v>0</v>
      </c>
      <c r="BY188" s="185">
        <v>481</v>
      </c>
    </row>
    <row r="189" spans="1:77" s="149" customFormat="1">
      <c r="A189" s="149" t="s">
        <v>40333</v>
      </c>
      <c r="B189" s="149">
        <v>31.700000000000003</v>
      </c>
      <c r="C189" s="149">
        <v>0.7211708</v>
      </c>
      <c r="D189" s="171">
        <v>1.4000000000000001</v>
      </c>
      <c r="E189" s="171">
        <v>3.2</v>
      </c>
      <c r="F189" s="171">
        <v>2.6</v>
      </c>
      <c r="G189" s="171">
        <v>1.4000000000000001</v>
      </c>
      <c r="H189" s="171">
        <v>0.8</v>
      </c>
      <c r="I189" s="173">
        <v>536.70000000000005</v>
      </c>
      <c r="J189" s="173">
        <v>287.20000000000005</v>
      </c>
      <c r="K189" s="163">
        <v>20</v>
      </c>
      <c r="L189" s="163">
        <v>13</v>
      </c>
      <c r="M189" s="163">
        <v>3</v>
      </c>
      <c r="N189" s="163">
        <v>1.4000000000000001</v>
      </c>
      <c r="O189" s="163">
        <v>21</v>
      </c>
      <c r="P189" s="149">
        <v>1.310815063782282</v>
      </c>
      <c r="Q189" s="180">
        <f t="shared" si="92"/>
        <v>-21.4</v>
      </c>
      <c r="R189" s="181">
        <f t="shared" si="93"/>
        <v>15.600000000000001</v>
      </c>
      <c r="S189" s="181">
        <v>5</v>
      </c>
      <c r="T189" s="182">
        <f t="shared" si="94"/>
        <v>1.4000000000000001</v>
      </c>
      <c r="U189" s="182">
        <f t="shared" si="95"/>
        <v>13</v>
      </c>
      <c r="V189" s="182">
        <f t="shared" si="96"/>
        <v>3</v>
      </c>
      <c r="W189" s="183">
        <f t="shared" si="97"/>
        <v>7.6000000000000005</v>
      </c>
      <c r="X189" s="149" t="s">
        <v>520</v>
      </c>
      <c r="Y189" s="171">
        <f t="shared" si="98"/>
        <v>32.6</v>
      </c>
      <c r="Z189" s="151">
        <f t="shared" si="67"/>
        <v>264</v>
      </c>
      <c r="AA189" s="151">
        <f t="shared" si="68"/>
        <v>11</v>
      </c>
      <c r="AB189" s="147" t="s">
        <v>5508</v>
      </c>
      <c r="AC189" s="172">
        <f t="shared" si="99"/>
        <v>31.700000000000003</v>
      </c>
      <c r="AD189" s="153">
        <f t="shared" si="70"/>
        <v>0.7211708</v>
      </c>
      <c r="AE189" s="153" t="s">
        <v>15476</v>
      </c>
      <c r="AF189" s="153" t="s">
        <v>10490</v>
      </c>
      <c r="AG189" s="153" t="s">
        <v>20437</v>
      </c>
      <c r="AH189" s="153" t="s">
        <v>25395</v>
      </c>
      <c r="AI189" s="151">
        <f t="shared" si="71"/>
        <v>12.9</v>
      </c>
      <c r="AJ189" s="171">
        <f t="shared" si="72"/>
        <v>6.4</v>
      </c>
      <c r="AK189" s="171">
        <f t="shared" si="100"/>
        <v>1.4000000000000001</v>
      </c>
      <c r="AL189" s="171">
        <f t="shared" si="100"/>
        <v>3.2</v>
      </c>
      <c r="AM189" s="171">
        <f t="shared" si="73"/>
        <v>0.8</v>
      </c>
      <c r="AN189" s="171">
        <f t="shared" si="74"/>
        <v>2.6</v>
      </c>
      <c r="AO189" s="147" t="s">
        <v>30356</v>
      </c>
      <c r="AP189" s="147" t="s">
        <v>35336</v>
      </c>
      <c r="AQ189" s="171">
        <f t="shared" si="75"/>
        <v>1.4000000000000001</v>
      </c>
      <c r="AR189" s="173">
        <f t="shared" si="101"/>
        <v>536.70000000000005</v>
      </c>
      <c r="AS189" s="173">
        <f t="shared" si="101"/>
        <v>287.20000000000005</v>
      </c>
      <c r="AT189" s="173" t="e">
        <f>ROUNDUP(#REF!/10,2)</f>
        <v>#REF!</v>
      </c>
      <c r="AU189" s="172" t="e">
        <f t="shared" si="102"/>
        <v>#REF!</v>
      </c>
      <c r="AV189" s="193" t="s">
        <v>39931</v>
      </c>
      <c r="BB189" s="174"/>
      <c r="BC189" s="174"/>
      <c r="BD189" s="174"/>
      <c r="BJ189" s="162">
        <v>0</v>
      </c>
      <c r="BY189" s="185">
        <v>389</v>
      </c>
    </row>
    <row r="190" spans="1:77" s="149" customFormat="1">
      <c r="A190" s="149" t="s">
        <v>40225</v>
      </c>
      <c r="B190" s="149">
        <v>23.1</v>
      </c>
      <c r="C190" s="149">
        <v>0.34631489999999998</v>
      </c>
      <c r="D190" s="171">
        <v>1.4000000000000001</v>
      </c>
      <c r="E190" s="171">
        <v>8</v>
      </c>
      <c r="F190" s="171">
        <v>1</v>
      </c>
      <c r="G190" s="171">
        <v>0.60000000000000009</v>
      </c>
      <c r="H190" s="171">
        <v>0.60000000000000009</v>
      </c>
      <c r="I190" s="173">
        <v>508.1</v>
      </c>
      <c r="J190" s="173">
        <v>387.70000000000005</v>
      </c>
      <c r="K190" s="163">
        <v>7</v>
      </c>
      <c r="L190" s="163">
        <v>13</v>
      </c>
      <c r="M190" s="163">
        <v>8</v>
      </c>
      <c r="N190" s="163">
        <v>2.8000000000000003</v>
      </c>
      <c r="O190" s="163">
        <v>11</v>
      </c>
      <c r="P190" s="149">
        <v>2.7669427237177211</v>
      </c>
      <c r="Q190" s="180">
        <f t="shared" si="92"/>
        <v>-9.8000000000000007</v>
      </c>
      <c r="R190" s="181">
        <f t="shared" si="93"/>
        <v>9.4</v>
      </c>
      <c r="S190" s="181">
        <v>5</v>
      </c>
      <c r="T190" s="182">
        <f t="shared" si="94"/>
        <v>2.8000000000000003</v>
      </c>
      <c r="U190" s="182">
        <f t="shared" si="95"/>
        <v>13</v>
      </c>
      <c r="V190" s="182">
        <f t="shared" si="96"/>
        <v>8</v>
      </c>
      <c r="W190" s="183">
        <f t="shared" si="97"/>
        <v>1.4000000000000001</v>
      </c>
      <c r="X190" s="149" t="s">
        <v>412</v>
      </c>
      <c r="Y190" s="171">
        <f t="shared" si="98"/>
        <v>24</v>
      </c>
      <c r="Z190" s="151">
        <f t="shared" si="67"/>
        <v>235</v>
      </c>
      <c r="AA190" s="151">
        <f t="shared" si="68"/>
        <v>9</v>
      </c>
      <c r="AB190" s="147" t="s">
        <v>5400</v>
      </c>
      <c r="AC190" s="172">
        <f t="shared" si="99"/>
        <v>23.1</v>
      </c>
      <c r="AD190" s="153">
        <f t="shared" si="70"/>
        <v>0.34631489999999998</v>
      </c>
      <c r="AE190" s="153" t="s">
        <v>15368</v>
      </c>
      <c r="AF190" s="153" t="s">
        <v>10382</v>
      </c>
      <c r="AG190" s="153" t="s">
        <v>20329</v>
      </c>
      <c r="AH190" s="153" t="s">
        <v>25288</v>
      </c>
      <c r="AI190" s="151">
        <f t="shared" si="71"/>
        <v>10.5</v>
      </c>
      <c r="AJ190" s="171">
        <f t="shared" si="72"/>
        <v>5.6</v>
      </c>
      <c r="AK190" s="171">
        <f t="shared" si="100"/>
        <v>1.4000000000000001</v>
      </c>
      <c r="AL190" s="171">
        <f t="shared" si="100"/>
        <v>8</v>
      </c>
      <c r="AM190" s="171">
        <f t="shared" si="73"/>
        <v>0.60000000000000009</v>
      </c>
      <c r="AN190" s="171">
        <f t="shared" si="74"/>
        <v>1</v>
      </c>
      <c r="AO190" s="147" t="s">
        <v>30248</v>
      </c>
      <c r="AP190" s="147" t="s">
        <v>35228</v>
      </c>
      <c r="AQ190" s="171">
        <f t="shared" si="75"/>
        <v>0.60000000000000009</v>
      </c>
      <c r="AR190" s="173">
        <f t="shared" si="101"/>
        <v>508.1</v>
      </c>
      <c r="AS190" s="173">
        <f t="shared" si="101"/>
        <v>387.70000000000005</v>
      </c>
      <c r="AT190" s="173" t="e">
        <f>ROUNDUP(#REF!/10,2)</f>
        <v>#REF!</v>
      </c>
      <c r="AU190" s="172" t="e">
        <f t="shared" si="102"/>
        <v>#REF!</v>
      </c>
      <c r="AV190" s="147" t="s">
        <v>39931</v>
      </c>
      <c r="BB190" s="174"/>
      <c r="BC190" s="174"/>
      <c r="BD190" s="174"/>
      <c r="BJ190" s="162">
        <v>0</v>
      </c>
      <c r="BY190" s="185">
        <v>281</v>
      </c>
    </row>
    <row r="191" spans="1:77" s="149" customFormat="1">
      <c r="A191" s="149" t="s">
        <v>40088</v>
      </c>
      <c r="B191" s="149">
        <v>28.5</v>
      </c>
      <c r="C191" s="149">
        <v>0.76072860000000009</v>
      </c>
      <c r="D191" s="171">
        <v>2.6</v>
      </c>
      <c r="E191" s="171">
        <v>10</v>
      </c>
      <c r="F191" s="171">
        <v>2.2000000000000002</v>
      </c>
      <c r="G191" s="171">
        <v>0</v>
      </c>
      <c r="H191" s="171">
        <v>0.60000000000000009</v>
      </c>
      <c r="I191" s="173">
        <v>431.90000000000003</v>
      </c>
      <c r="J191" s="173">
        <v>388.6</v>
      </c>
      <c r="K191" s="163">
        <v>5</v>
      </c>
      <c r="L191" s="163">
        <v>12</v>
      </c>
      <c r="M191" s="163">
        <v>17</v>
      </c>
      <c r="N191" s="163">
        <v>1.6</v>
      </c>
      <c r="O191" s="163">
        <v>6</v>
      </c>
      <c r="P191" s="149">
        <v>1.5920136591921841</v>
      </c>
      <c r="Q191" s="180">
        <f t="shared" si="92"/>
        <v>-6.6</v>
      </c>
      <c r="R191" s="181">
        <f t="shared" si="93"/>
        <v>9.1</v>
      </c>
      <c r="S191" s="181">
        <v>5</v>
      </c>
      <c r="T191" s="182">
        <f t="shared" si="94"/>
        <v>1.6</v>
      </c>
      <c r="U191" s="182">
        <f t="shared" si="95"/>
        <v>12</v>
      </c>
      <c r="V191" s="182">
        <f t="shared" si="96"/>
        <v>17</v>
      </c>
      <c r="W191" s="183">
        <f t="shared" si="97"/>
        <v>0.60000000000000009</v>
      </c>
      <c r="X191" s="149" t="s">
        <v>275</v>
      </c>
      <c r="Y191" s="171">
        <f t="shared" si="98"/>
        <v>29.400000000000002</v>
      </c>
      <c r="Z191" s="151">
        <f t="shared" si="67"/>
        <v>159</v>
      </c>
      <c r="AA191" s="151">
        <f t="shared" si="68"/>
        <v>12</v>
      </c>
      <c r="AB191" s="147" t="s">
        <v>5262</v>
      </c>
      <c r="AC191" s="172">
        <f t="shared" si="99"/>
        <v>28.5</v>
      </c>
      <c r="AD191" s="153">
        <f t="shared" si="70"/>
        <v>0.76072860000000009</v>
      </c>
      <c r="AE191" s="153" t="s">
        <v>15233</v>
      </c>
      <c r="AF191" s="153" t="s">
        <v>10245</v>
      </c>
      <c r="AG191" s="153" t="s">
        <v>20194</v>
      </c>
      <c r="AH191" s="153" t="s">
        <v>25152</v>
      </c>
      <c r="AI191" s="151">
        <f t="shared" si="71"/>
        <v>9.5</v>
      </c>
      <c r="AJ191" s="171">
        <f t="shared" si="72"/>
        <v>5</v>
      </c>
      <c r="AK191" s="171">
        <f t="shared" si="100"/>
        <v>2.6</v>
      </c>
      <c r="AL191" s="171">
        <f t="shared" si="100"/>
        <v>10</v>
      </c>
      <c r="AM191" s="171">
        <f t="shared" si="73"/>
        <v>0.60000000000000009</v>
      </c>
      <c r="AN191" s="171">
        <f t="shared" si="74"/>
        <v>2.2000000000000002</v>
      </c>
      <c r="AO191" s="147" t="s">
        <v>30110</v>
      </c>
      <c r="AP191" s="147" t="s">
        <v>35090</v>
      </c>
      <c r="AQ191" s="171">
        <f t="shared" si="75"/>
        <v>0</v>
      </c>
      <c r="AR191" s="173">
        <f t="shared" si="101"/>
        <v>431.90000000000003</v>
      </c>
      <c r="AS191" s="173">
        <f t="shared" si="101"/>
        <v>388.6</v>
      </c>
      <c r="AT191" s="173"/>
      <c r="AU191" s="172">
        <f>AC191/5+1</f>
        <v>6.7</v>
      </c>
      <c r="AV191" s="147" t="s">
        <v>39931</v>
      </c>
      <c r="AZ191" s="149">
        <v>152</v>
      </c>
      <c r="BA191" s="149">
        <v>-1</v>
      </c>
      <c r="BB191" s="174">
        <v>37.9</v>
      </c>
      <c r="BC191" s="174">
        <v>58.12</v>
      </c>
      <c r="BD191" s="174">
        <f>((1.092*8.3144*(BA191+273)*(LN(BB191)-1.013)/(0.93-(BA191+273)/(AZ191+273)))*((AZ191-AP191)/(AZ191-BA191))^0.383)*1000/BC191</f>
        <v>221785.76263215728</v>
      </c>
      <c r="BE191" s="184">
        <f>1-EXP(-2.63*(AW191/BD191)*(AZ191-BA191)*(1-((AZ191-AP191)/(AZ191-BA191))^0.38))</f>
        <v>0</v>
      </c>
      <c r="BF191" s="149">
        <f>AD191*AL191*AK191*AN191*AX191</f>
        <v>0</v>
      </c>
      <c r="BG191" s="149" t="e">
        <f>0.07*BF191*BE191/AY191</f>
        <v>#DIV/0!</v>
      </c>
      <c r="BH191" s="149">
        <f>(1-AD191)*AK191*AL191*AN191</f>
        <v>13.686324079999997</v>
      </c>
      <c r="BI191" s="175" t="e">
        <f>MROUND(#REF!,0.1)/5</f>
        <v>#REF!</v>
      </c>
      <c r="BJ191" s="162">
        <v>0</v>
      </c>
      <c r="BK191" s="176">
        <f>CEILING(AN191,0.2)</f>
        <v>2.2000000000000002</v>
      </c>
      <c r="BL191" s="176">
        <f>AM191</f>
        <v>0.60000000000000009</v>
      </c>
      <c r="BM191" s="176">
        <f>CEILING((1-AD191)*AN191,0.2)</f>
        <v>0.60000000000000009</v>
      </c>
      <c r="BN191" s="161" t="e">
        <f>BH191+BG191</f>
        <v>#DIV/0!</v>
      </c>
      <c r="BW191" s="149">
        <f>Z191</f>
        <v>159</v>
      </c>
      <c r="BX191" s="161" t="e">
        <f>BG191/BH191</f>
        <v>#DIV/0!</v>
      </c>
      <c r="BY191" s="185">
        <v>143</v>
      </c>
    </row>
    <row r="192" spans="1:77" s="149" customFormat="1">
      <c r="A192" s="149" t="s">
        <v>40165</v>
      </c>
      <c r="B192" s="149">
        <v>24.400000000000002</v>
      </c>
      <c r="C192" s="149">
        <v>0.6487039</v>
      </c>
      <c r="D192" s="171">
        <v>2.4000000000000004</v>
      </c>
      <c r="E192" s="171">
        <v>3.8000000000000003</v>
      </c>
      <c r="F192" s="171">
        <v>2.4000000000000004</v>
      </c>
      <c r="G192" s="171">
        <v>1</v>
      </c>
      <c r="H192" s="171">
        <v>0.8</v>
      </c>
      <c r="I192" s="173">
        <v>486.8</v>
      </c>
      <c r="J192" s="173">
        <v>311</v>
      </c>
      <c r="K192" s="163">
        <v>12</v>
      </c>
      <c r="L192" s="163">
        <v>13</v>
      </c>
      <c r="M192" s="163">
        <v>13</v>
      </c>
      <c r="N192" s="163">
        <v>0.8</v>
      </c>
      <c r="O192" s="163">
        <v>2</v>
      </c>
      <c r="P192" s="149">
        <v>0.86600585936681185</v>
      </c>
      <c r="Q192" s="180">
        <f t="shared" si="92"/>
        <v>-12.8</v>
      </c>
      <c r="R192" s="181">
        <f t="shared" si="93"/>
        <v>8.4</v>
      </c>
      <c r="S192" s="181">
        <v>5</v>
      </c>
      <c r="T192" s="182">
        <f t="shared" si="94"/>
        <v>0.8</v>
      </c>
      <c r="U192" s="182">
        <f t="shared" si="95"/>
        <v>13</v>
      </c>
      <c r="V192" s="182">
        <f t="shared" si="96"/>
        <v>13</v>
      </c>
      <c r="W192" s="183">
        <f t="shared" si="97"/>
        <v>0.4</v>
      </c>
      <c r="X192" s="149" t="s">
        <v>353</v>
      </c>
      <c r="Y192" s="171">
        <f t="shared" si="98"/>
        <v>25.3</v>
      </c>
      <c r="Z192" s="151">
        <f t="shared" si="67"/>
        <v>214</v>
      </c>
      <c r="AA192" s="151">
        <f t="shared" si="68"/>
        <v>14</v>
      </c>
      <c r="AB192" s="147" t="s">
        <v>5340</v>
      </c>
      <c r="AC192" s="172">
        <f t="shared" si="99"/>
        <v>24.400000000000002</v>
      </c>
      <c r="AD192" s="153">
        <f t="shared" si="70"/>
        <v>0.6487039</v>
      </c>
      <c r="AE192" s="153" t="s">
        <v>15309</v>
      </c>
      <c r="AF192" s="153" t="s">
        <v>10323</v>
      </c>
      <c r="AG192" s="153" t="s">
        <v>20269</v>
      </c>
      <c r="AH192" s="153" t="s">
        <v>25229</v>
      </c>
      <c r="AI192" s="151">
        <f t="shared" si="71"/>
        <v>12.6</v>
      </c>
      <c r="AJ192" s="171">
        <f t="shared" si="72"/>
        <v>6</v>
      </c>
      <c r="AK192" s="171">
        <f t="shared" si="100"/>
        <v>2.4000000000000004</v>
      </c>
      <c r="AL192" s="171">
        <f t="shared" si="100"/>
        <v>3.8000000000000003</v>
      </c>
      <c r="AM192" s="171">
        <f t="shared" si="73"/>
        <v>0.8</v>
      </c>
      <c r="AN192" s="171">
        <f t="shared" si="74"/>
        <v>2.4000000000000004</v>
      </c>
      <c r="AO192" s="147" t="s">
        <v>30188</v>
      </c>
      <c r="AP192" s="147" t="s">
        <v>35168</v>
      </c>
      <c r="AQ192" s="171">
        <f t="shared" si="75"/>
        <v>1</v>
      </c>
      <c r="AR192" s="173">
        <f t="shared" si="101"/>
        <v>486.8</v>
      </c>
      <c r="AS192" s="173">
        <f t="shared" si="101"/>
        <v>311</v>
      </c>
      <c r="AT192" s="173" t="e">
        <f>ROUNDUP(#REF!/10,2)</f>
        <v>#REF!</v>
      </c>
      <c r="AU192" s="172" t="e">
        <f>AT192/5+0.1</f>
        <v>#REF!</v>
      </c>
      <c r="AV192" s="147" t="s">
        <v>39931</v>
      </c>
      <c r="BB192" s="174"/>
      <c r="BC192" s="174"/>
      <c r="BD192" s="174"/>
      <c r="BJ192" s="162">
        <v>0</v>
      </c>
      <c r="BY192" s="185">
        <v>221</v>
      </c>
    </row>
    <row r="193" spans="1:77" s="149" customFormat="1">
      <c r="A193" s="149" t="s">
        <v>40105</v>
      </c>
      <c r="B193" s="149">
        <v>10</v>
      </c>
      <c r="C193" s="149">
        <v>0.41871849999999999</v>
      </c>
      <c r="D193" s="171">
        <v>0.8</v>
      </c>
      <c r="E193" s="171">
        <v>10</v>
      </c>
      <c r="F193" s="171">
        <v>1.6</v>
      </c>
      <c r="G193" s="171">
        <v>0.4</v>
      </c>
      <c r="H193" s="171">
        <v>1</v>
      </c>
      <c r="I193" s="173">
        <v>456.1</v>
      </c>
      <c r="J193" s="173">
        <v>422.40000000000003</v>
      </c>
      <c r="K193" s="163">
        <v>9</v>
      </c>
      <c r="L193" s="163">
        <v>18</v>
      </c>
      <c r="M193" s="163">
        <v>4</v>
      </c>
      <c r="N193" s="163">
        <v>1.6</v>
      </c>
      <c r="O193" s="163">
        <v>0</v>
      </c>
      <c r="P193" s="149">
        <v>1.6796850413714779</v>
      </c>
      <c r="Q193" s="180">
        <f t="shared" si="92"/>
        <v>-10.6</v>
      </c>
      <c r="R193" s="181">
        <f t="shared" si="93"/>
        <v>5.5</v>
      </c>
      <c r="S193" s="181">
        <v>5</v>
      </c>
      <c r="T193" s="182">
        <f t="shared" si="94"/>
        <v>1.6</v>
      </c>
      <c r="U193" s="182">
        <f t="shared" si="95"/>
        <v>18</v>
      </c>
      <c r="V193" s="182">
        <f t="shared" si="96"/>
        <v>4</v>
      </c>
      <c r="W193" s="183">
        <f t="shared" si="97"/>
        <v>0</v>
      </c>
      <c r="X193" s="149" t="s">
        <v>293</v>
      </c>
      <c r="Y193" s="171">
        <f t="shared" si="98"/>
        <v>15.2</v>
      </c>
      <c r="Z193" s="151">
        <f t="shared" si="67"/>
        <v>183</v>
      </c>
      <c r="AA193" s="151">
        <f t="shared" si="68"/>
        <v>9</v>
      </c>
      <c r="AB193" s="147" t="s">
        <v>5280</v>
      </c>
      <c r="AC193" s="172">
        <f t="shared" si="99"/>
        <v>10</v>
      </c>
      <c r="AD193" s="153">
        <f t="shared" si="70"/>
        <v>0.41871849999999999</v>
      </c>
      <c r="AE193" s="153" t="s">
        <v>15251</v>
      </c>
      <c r="AF193" s="153" t="s">
        <v>10263</v>
      </c>
      <c r="AG193" s="153" t="s">
        <v>20211</v>
      </c>
      <c r="AH193" s="153" t="s">
        <v>25170</v>
      </c>
      <c r="AI193" s="151">
        <f t="shared" si="71"/>
        <v>9.5</v>
      </c>
      <c r="AJ193" s="171">
        <f t="shared" si="72"/>
        <v>5.4</v>
      </c>
      <c r="AK193" s="171">
        <f t="shared" si="100"/>
        <v>0.8</v>
      </c>
      <c r="AL193" s="171">
        <f t="shared" si="100"/>
        <v>10</v>
      </c>
      <c r="AM193" s="171">
        <f t="shared" si="73"/>
        <v>1</v>
      </c>
      <c r="AN193" s="171">
        <f t="shared" si="74"/>
        <v>1.6</v>
      </c>
      <c r="AO193" s="147" t="s">
        <v>30128</v>
      </c>
      <c r="AP193" s="147" t="s">
        <v>35108</v>
      </c>
      <c r="AQ193" s="171">
        <f t="shared" si="75"/>
        <v>0.4</v>
      </c>
      <c r="AR193" s="173">
        <f t="shared" si="101"/>
        <v>456.1</v>
      </c>
      <c r="AS193" s="173">
        <f t="shared" si="101"/>
        <v>422.40000000000003</v>
      </c>
      <c r="AT193" s="173"/>
      <c r="AU193" s="172">
        <f>AC193/5+1</f>
        <v>3</v>
      </c>
      <c r="AV193" s="147" t="s">
        <v>39932</v>
      </c>
      <c r="AW193" s="149">
        <v>2845.8</v>
      </c>
      <c r="AX193" s="149">
        <v>501.21</v>
      </c>
      <c r="AY193" s="149">
        <v>4.7</v>
      </c>
      <c r="AZ193" s="149">
        <v>152</v>
      </c>
      <c r="BA193" s="149">
        <v>-1</v>
      </c>
      <c r="BB193" s="174">
        <v>37.9</v>
      </c>
      <c r="BC193" s="174">
        <v>58.12</v>
      </c>
      <c r="BD193" s="174">
        <f>((1.092*8.3144*(BA193+273)*(LN(BB193)-1.013)/(0.93-(BA193+273)/(AZ193+273)))*((AZ193-AP193)/(AZ193-BA193))^0.383)*1000/BC193</f>
        <v>81229.53212281008</v>
      </c>
      <c r="BE193" s="184">
        <f>1-EXP(-2.63*(AW193/BD193)*(AZ193-BA193)*(1-((AZ193-AP193)/(AZ193-BA193))^0.38))</f>
        <v>0.99998458371797583</v>
      </c>
      <c r="BF193" s="149">
        <f>AD193*AL193*AK193*AN193*AX193</f>
        <v>2686.283512128</v>
      </c>
      <c r="BG193" s="149">
        <f>0.07*BF193*BE193/AY193</f>
        <v>40.007861058226517</v>
      </c>
      <c r="BH193" s="149">
        <f>(1-AD193)*AK193*AL193*AN193</f>
        <v>7.4404032000000004</v>
      </c>
      <c r="BI193" s="175" t="e">
        <f>MROUND(#REF!,0.1)/5</f>
        <v>#REF!</v>
      </c>
      <c r="BJ193" s="108">
        <v>4.3</v>
      </c>
      <c r="BK193" s="176">
        <f>CEILING(AN193,0.2)</f>
        <v>1.6</v>
      </c>
      <c r="BL193" s="176">
        <f>AM193</f>
        <v>1</v>
      </c>
      <c r="BM193" s="176">
        <f>CEILING((1-AD193)*AN193,0.2)</f>
        <v>1</v>
      </c>
      <c r="BN193" s="161">
        <f>BH193+BG193</f>
        <v>47.448264258226516</v>
      </c>
      <c r="BO193" s="149">
        <v>1.2770707757228357</v>
      </c>
      <c r="BP193" s="149">
        <f>(BO193+AK193)*(BO193+AL193)*((1/3)*BO193+AN193)</f>
        <v>47.448298257439781</v>
      </c>
      <c r="BQ193" s="176">
        <f>MROUND((BO193+AK193),0.2)</f>
        <v>2</v>
      </c>
      <c r="BR193" s="176">
        <f>MROUND((BO193+AL193),0.2)</f>
        <v>11.200000000000001</v>
      </c>
      <c r="BS193" s="176">
        <f>IF(MROUND(((1/3)*BO193+BK193),0.2)*BR193*BQ193/BN193&gt;1.05,MROUND(((1/3)*BO193+BK193),0.2)-0.2,MROUND(((1/3)*BO193+BK193),0.2))</f>
        <v>2</v>
      </c>
      <c r="BT193" s="149">
        <f>BQ193*BR193*BS193</f>
        <v>44.800000000000004</v>
      </c>
      <c r="BU193" s="149" t="b">
        <f>IF(BM193&lt;BS193,TRUE, FALSE)</f>
        <v>1</v>
      </c>
      <c r="BV193" s="149" t="b">
        <f>IF(BH193&lt;BM193*BQ193*BR193,TRUE, FALSE)</f>
        <v>1</v>
      </c>
      <c r="BW193" s="149">
        <f>Z193</f>
        <v>183</v>
      </c>
      <c r="BX193" s="161">
        <f>BG193/BH193</f>
        <v>5.3771092752374647</v>
      </c>
      <c r="BY193" s="185">
        <v>161</v>
      </c>
    </row>
    <row r="194" spans="1:77" s="149" customFormat="1">
      <c r="A194" s="149" t="s">
        <v>40371</v>
      </c>
      <c r="B194" s="149">
        <v>23.6</v>
      </c>
      <c r="C194" s="149">
        <v>0.2832752</v>
      </c>
      <c r="D194" s="171">
        <v>2.4000000000000004</v>
      </c>
      <c r="E194" s="171">
        <v>2.2000000000000002</v>
      </c>
      <c r="F194" s="171">
        <v>2</v>
      </c>
      <c r="G194" s="171">
        <v>1</v>
      </c>
      <c r="H194" s="171">
        <v>1.4000000000000001</v>
      </c>
      <c r="I194" s="173">
        <v>400.1</v>
      </c>
      <c r="J194" s="173">
        <v>339.8</v>
      </c>
      <c r="K194" s="163">
        <v>13</v>
      </c>
      <c r="L194" s="163">
        <v>14</v>
      </c>
      <c r="M194" s="163">
        <v>9</v>
      </c>
      <c r="N194" s="163">
        <v>2.8000000000000003</v>
      </c>
      <c r="O194" s="163">
        <v>26</v>
      </c>
      <c r="P194" s="149">
        <v>2.8259568500443808</v>
      </c>
      <c r="Q194" s="180">
        <f t="shared" ref="Q194:Q201" si="103">-K194-N194</f>
        <v>-15.8</v>
      </c>
      <c r="R194" s="181">
        <f t="shared" ref="R194:R201" si="104">14.5-L194/2+W194</f>
        <v>13.9</v>
      </c>
      <c r="S194" s="181">
        <v>5</v>
      </c>
      <c r="T194" s="182">
        <f t="shared" ref="T194:T201" si="105">N194</f>
        <v>2.8000000000000003</v>
      </c>
      <c r="U194" s="182">
        <f t="shared" ref="U194:U201" si="106">L194</f>
        <v>14</v>
      </c>
      <c r="V194" s="182">
        <f t="shared" ref="V194:V201" si="107">M194</f>
        <v>9</v>
      </c>
      <c r="W194" s="183">
        <f t="shared" ref="W194:W201" si="108">MROUND(K194*TAN(RADIANS(O194)),0.2)</f>
        <v>6.4</v>
      </c>
      <c r="X194" s="149" t="s">
        <v>558</v>
      </c>
      <c r="Y194" s="171">
        <f t="shared" ref="Y194:Y225" si="109">MROUND(X194,0.1)+1+BJ194</f>
        <v>24.6</v>
      </c>
      <c r="Z194" s="151">
        <f t="shared" ref="Z194:Z201" si="110">MROUND(AO194,1)</f>
        <v>127</v>
      </c>
      <c r="AA194" s="151">
        <f t="shared" ref="AA194:AA201" si="111">MROUND(SQRT(((AL194*AK194*AM194)/MAX(AK194,AL194,AM194)))*10,1)</f>
        <v>18</v>
      </c>
      <c r="AB194" s="147" t="s">
        <v>5546</v>
      </c>
      <c r="AC194" s="172">
        <f t="shared" ref="AC194:AC201" si="112">ROUNDUP(X194,1)</f>
        <v>23.6</v>
      </c>
      <c r="AD194" s="153">
        <f t="shared" ref="AD194:AD201" si="113">AB194/100</f>
        <v>0.2832752</v>
      </c>
      <c r="AE194" s="153" t="s">
        <v>15513</v>
      </c>
      <c r="AF194" s="153" t="s">
        <v>10528</v>
      </c>
      <c r="AG194" s="153" t="s">
        <v>20474</v>
      </c>
      <c r="AH194" s="153" t="s">
        <v>25433</v>
      </c>
      <c r="AI194" s="151">
        <f t="shared" ref="AI194:AI201" si="114">14.5-AL194/2</f>
        <v>13.4</v>
      </c>
      <c r="AJ194" s="171">
        <f t="shared" ref="AJ194:AJ201" si="115">MROUND(AH194,0.2)+5</f>
        <v>6</v>
      </c>
      <c r="AK194" s="171">
        <f t="shared" si="100"/>
        <v>2.4000000000000004</v>
      </c>
      <c r="AL194" s="171">
        <f t="shared" si="100"/>
        <v>2.2000000000000002</v>
      </c>
      <c r="AM194" s="171">
        <f t="shared" ref="AM194:AM201" si="116">IF(BJ194&gt;0,CEILING((1-AD194)*AN194,0.2),IF(MROUND((1-AD194)*AN194,0.2)&lt;0.2,MROUND((1-AD194)*AN194,0.2)+0.2, MROUND((1-AD194)*AN194,0.2)))</f>
        <v>1.4000000000000001</v>
      </c>
      <c r="AN194" s="171">
        <f t="shared" ref="AN194:AN201" si="117">MROUND(AG194,0.2)</f>
        <v>2</v>
      </c>
      <c r="AO194" s="147" t="s">
        <v>30394</v>
      </c>
      <c r="AP194" s="147" t="s">
        <v>35374</v>
      </c>
      <c r="AQ194" s="171">
        <f t="shared" ref="AQ194:AQ201" si="118">MROUND(AH194,0.2)</f>
        <v>1</v>
      </c>
      <c r="AR194" s="173">
        <f t="shared" si="101"/>
        <v>400.1</v>
      </c>
      <c r="AS194" s="173">
        <f t="shared" si="101"/>
        <v>339.8</v>
      </c>
      <c r="AT194" s="173" t="e">
        <f>ROUNDUP(#REF!/10,2)</f>
        <v>#REF!</v>
      </c>
      <c r="AU194" s="172" t="e">
        <f>AT194/5+0.1</f>
        <v>#REF!</v>
      </c>
      <c r="AV194" s="193" t="s">
        <v>39931</v>
      </c>
      <c r="BB194" s="174"/>
      <c r="BC194" s="174"/>
      <c r="BD194" s="174"/>
      <c r="BJ194" s="162">
        <v>0</v>
      </c>
      <c r="BY194" s="185">
        <v>427</v>
      </c>
    </row>
    <row r="195" spans="1:77" s="149" customFormat="1">
      <c r="A195" s="149" t="s">
        <v>40390</v>
      </c>
      <c r="B195" s="149">
        <v>19.400000000000002</v>
      </c>
      <c r="C195" s="149">
        <v>0.52552379999999999</v>
      </c>
      <c r="D195" s="171">
        <v>2.6</v>
      </c>
      <c r="E195" s="171">
        <v>4.6000000000000005</v>
      </c>
      <c r="F195" s="171">
        <v>1.2000000000000002</v>
      </c>
      <c r="G195" s="171">
        <v>1.6</v>
      </c>
      <c r="H195" s="171">
        <v>0.60000000000000009</v>
      </c>
      <c r="I195" s="173">
        <v>384</v>
      </c>
      <c r="J195" s="173">
        <v>397.5</v>
      </c>
      <c r="K195" s="163">
        <v>9</v>
      </c>
      <c r="L195" s="163">
        <v>11</v>
      </c>
      <c r="M195" s="163">
        <v>8</v>
      </c>
      <c r="N195" s="163">
        <v>0.60000000000000009</v>
      </c>
      <c r="O195" s="163">
        <v>3</v>
      </c>
      <c r="P195" s="149">
        <v>0.51944947475018788</v>
      </c>
      <c r="Q195" s="180">
        <f t="shared" si="103"/>
        <v>-9.6</v>
      </c>
      <c r="R195" s="181">
        <f t="shared" si="104"/>
        <v>9.4</v>
      </c>
      <c r="S195" s="181">
        <v>5</v>
      </c>
      <c r="T195" s="182">
        <f t="shared" si="105"/>
        <v>0.60000000000000009</v>
      </c>
      <c r="U195" s="182">
        <f t="shared" si="106"/>
        <v>11</v>
      </c>
      <c r="V195" s="182">
        <f t="shared" si="107"/>
        <v>8</v>
      </c>
      <c r="W195" s="183">
        <f t="shared" si="108"/>
        <v>0.4</v>
      </c>
      <c r="X195" s="149" t="s">
        <v>577</v>
      </c>
      <c r="Y195" s="171">
        <f t="shared" si="109"/>
        <v>30.4</v>
      </c>
      <c r="Z195" s="151">
        <f t="shared" si="110"/>
        <v>111</v>
      </c>
      <c r="AA195" s="151">
        <f t="shared" si="111"/>
        <v>12</v>
      </c>
      <c r="AB195" s="147" t="s">
        <v>5565</v>
      </c>
      <c r="AC195" s="172">
        <f t="shared" si="112"/>
        <v>19.400000000000002</v>
      </c>
      <c r="AD195" s="153">
        <f t="shared" si="113"/>
        <v>0.52552379999999999</v>
      </c>
      <c r="AE195" s="153" t="s">
        <v>15532</v>
      </c>
      <c r="AF195" s="153" t="s">
        <v>10547</v>
      </c>
      <c r="AG195" s="153" t="s">
        <v>20493</v>
      </c>
      <c r="AH195" s="153" t="s">
        <v>25452</v>
      </c>
      <c r="AI195" s="151">
        <f t="shared" si="114"/>
        <v>12.2</v>
      </c>
      <c r="AJ195" s="171">
        <f t="shared" si="115"/>
        <v>6.6</v>
      </c>
      <c r="AK195" s="171">
        <f t="shared" si="100"/>
        <v>2.6</v>
      </c>
      <c r="AL195" s="171">
        <f t="shared" si="100"/>
        <v>4.6000000000000005</v>
      </c>
      <c r="AM195" s="171">
        <f t="shared" si="116"/>
        <v>0.60000000000000009</v>
      </c>
      <c r="AN195" s="171">
        <f t="shared" si="117"/>
        <v>1.2000000000000002</v>
      </c>
      <c r="AO195" s="147" t="s">
        <v>30413</v>
      </c>
      <c r="AP195" s="147" t="s">
        <v>35393</v>
      </c>
      <c r="AQ195" s="171">
        <f t="shared" si="118"/>
        <v>1.6</v>
      </c>
      <c r="AR195" s="173">
        <f t="shared" si="101"/>
        <v>384</v>
      </c>
      <c r="AS195" s="173">
        <f t="shared" si="101"/>
        <v>397.5</v>
      </c>
      <c r="AT195" s="173" t="e">
        <f>ROUNDUP(#REF!/10,2)</f>
        <v>#REF!</v>
      </c>
      <c r="AU195" s="172" t="e">
        <f>AT195/5+0.1</f>
        <v>#REF!</v>
      </c>
      <c r="AV195" s="193" t="s">
        <v>39932</v>
      </c>
      <c r="BB195" s="174"/>
      <c r="BC195" s="174"/>
      <c r="BD195" s="174"/>
      <c r="BJ195" s="108">
        <v>10.1</v>
      </c>
      <c r="BY195" s="185">
        <v>446</v>
      </c>
    </row>
    <row r="196" spans="1:77" s="149" customFormat="1">
      <c r="A196" s="149" t="s">
        <v>39977</v>
      </c>
      <c r="B196" s="149">
        <v>31.8</v>
      </c>
      <c r="C196" s="149">
        <v>0.12767120000000001</v>
      </c>
      <c r="D196" s="171">
        <v>0.60000000000000009</v>
      </c>
      <c r="E196" s="171">
        <v>5.4</v>
      </c>
      <c r="F196" s="171">
        <v>0.8</v>
      </c>
      <c r="G196" s="171">
        <v>1.4000000000000001</v>
      </c>
      <c r="H196" s="171">
        <v>0.60000000000000009</v>
      </c>
      <c r="I196" s="173">
        <v>530.1</v>
      </c>
      <c r="J196" s="173">
        <v>316.20000000000005</v>
      </c>
      <c r="K196" s="163">
        <v>20</v>
      </c>
      <c r="L196" s="163">
        <v>4</v>
      </c>
      <c r="M196" s="163">
        <v>5</v>
      </c>
      <c r="N196" s="163">
        <v>2.4000000000000004</v>
      </c>
      <c r="O196" s="163">
        <v>21</v>
      </c>
      <c r="P196" s="149">
        <v>2.3554014057099208</v>
      </c>
      <c r="Q196" s="180">
        <f t="shared" si="103"/>
        <v>-22.4</v>
      </c>
      <c r="R196" s="181">
        <f t="shared" si="104"/>
        <v>20.100000000000001</v>
      </c>
      <c r="S196" s="181">
        <v>5</v>
      </c>
      <c r="T196" s="182">
        <f t="shared" si="105"/>
        <v>2.4000000000000004</v>
      </c>
      <c r="U196" s="182">
        <f t="shared" si="106"/>
        <v>4</v>
      </c>
      <c r="V196" s="182">
        <f t="shared" si="107"/>
        <v>5</v>
      </c>
      <c r="W196" s="183">
        <f t="shared" si="108"/>
        <v>7.6000000000000005</v>
      </c>
      <c r="X196" s="149" t="s">
        <v>163</v>
      </c>
      <c r="Y196" s="171">
        <f t="shared" si="109"/>
        <v>32.799999999999997</v>
      </c>
      <c r="Z196" s="151">
        <f t="shared" si="110"/>
        <v>257</v>
      </c>
      <c r="AA196" s="151">
        <f t="shared" si="111"/>
        <v>6</v>
      </c>
      <c r="AB196" s="147" t="s">
        <v>5150</v>
      </c>
      <c r="AC196" s="172">
        <f t="shared" si="112"/>
        <v>31.8</v>
      </c>
      <c r="AD196" s="153">
        <f t="shared" si="113"/>
        <v>0.12767120000000001</v>
      </c>
      <c r="AE196" s="153" t="s">
        <v>15122</v>
      </c>
      <c r="AF196" s="153" t="s">
        <v>10134</v>
      </c>
      <c r="AG196" s="153" t="s">
        <v>20082</v>
      </c>
      <c r="AH196" s="153" t="s">
        <v>25041</v>
      </c>
      <c r="AI196" s="151">
        <f t="shared" si="114"/>
        <v>11.8</v>
      </c>
      <c r="AJ196" s="171">
        <f t="shared" si="115"/>
        <v>6.4</v>
      </c>
      <c r="AK196" s="171">
        <f t="shared" si="100"/>
        <v>0.60000000000000009</v>
      </c>
      <c r="AL196" s="171">
        <f t="shared" si="100"/>
        <v>5.4</v>
      </c>
      <c r="AM196" s="171">
        <f t="shared" si="116"/>
        <v>0.60000000000000009</v>
      </c>
      <c r="AN196" s="171">
        <f t="shared" si="117"/>
        <v>0.8</v>
      </c>
      <c r="AO196" s="147" t="s">
        <v>29998</v>
      </c>
      <c r="AP196" s="147" t="s">
        <v>34979</v>
      </c>
      <c r="AQ196" s="171">
        <f t="shared" si="118"/>
        <v>1.4000000000000001</v>
      </c>
      <c r="AR196" s="173">
        <f t="shared" si="101"/>
        <v>530.1</v>
      </c>
      <c r="AS196" s="173">
        <f t="shared" si="101"/>
        <v>316.20000000000005</v>
      </c>
      <c r="AT196" s="173"/>
      <c r="AU196" s="172">
        <f>AC196/5+1</f>
        <v>7.36</v>
      </c>
      <c r="AV196" s="147" t="s">
        <v>39931</v>
      </c>
      <c r="AZ196" s="149">
        <v>152</v>
      </c>
      <c r="BA196" s="149">
        <v>-1</v>
      </c>
      <c r="BB196" s="174">
        <v>37.9</v>
      </c>
      <c r="BC196" s="174">
        <v>58.12</v>
      </c>
      <c r="BD196" s="174">
        <f>((1.092*8.3144*(BA196+273)*(LN(BB196)-1.013)/(0.93-(BA196+273)/(AZ196+273)))*((AZ196-AP196)/(AZ196-BA196))^0.383)*1000/BC196</f>
        <v>337242.83543003938</v>
      </c>
      <c r="BE196" s="184">
        <f>1-EXP(-2.63*(AW196/BD196)*(AZ196-BA196)*(1-((AZ196-AP196)/(AZ196-BA196))^0.38))</f>
        <v>0</v>
      </c>
      <c r="BF196" s="149">
        <f>AD196*AL196*AK196*AN196*AX196</f>
        <v>0</v>
      </c>
      <c r="BG196" s="149" t="e">
        <f>0.07*BF196*BE196/AY196</f>
        <v>#DIV/0!</v>
      </c>
      <c r="BH196" s="149">
        <f>(1-AD196)*AK196*AL196*AN196</f>
        <v>2.2610762496000003</v>
      </c>
      <c r="BI196" s="175" t="e">
        <f>MROUND(#REF!,0.1)/5</f>
        <v>#REF!</v>
      </c>
      <c r="BJ196" s="149">
        <v>0</v>
      </c>
      <c r="BK196" s="176">
        <f>CEILING(AN196,0.2)</f>
        <v>0.8</v>
      </c>
      <c r="BL196" s="176">
        <f>AM196</f>
        <v>0.60000000000000009</v>
      </c>
      <c r="BM196" s="176">
        <f>CEILING((1-AD196)*AN196,0.2)</f>
        <v>0.8</v>
      </c>
      <c r="BN196" s="161" t="e">
        <f>BH196+BG196</f>
        <v>#DIV/0!</v>
      </c>
      <c r="BW196" s="149">
        <f>Z196</f>
        <v>257</v>
      </c>
      <c r="BX196" s="161" t="e">
        <f>BG196/BH196</f>
        <v>#DIV/0!</v>
      </c>
      <c r="BY196" s="185">
        <v>31</v>
      </c>
    </row>
    <row r="197" spans="1:77" s="149" customFormat="1">
      <c r="A197" s="149" t="s">
        <v>39994</v>
      </c>
      <c r="B197" s="149">
        <v>16.600000000000001</v>
      </c>
      <c r="C197" s="149">
        <v>0.32849390000000001</v>
      </c>
      <c r="D197" s="171">
        <v>0.8</v>
      </c>
      <c r="E197" s="171">
        <v>7</v>
      </c>
      <c r="F197" s="171">
        <v>1.2000000000000002</v>
      </c>
      <c r="G197" s="171">
        <v>1.2000000000000002</v>
      </c>
      <c r="H197" s="171">
        <v>0.8</v>
      </c>
      <c r="I197" s="173">
        <v>563</v>
      </c>
      <c r="J197" s="173">
        <v>319.70000000000005</v>
      </c>
      <c r="K197" s="163">
        <v>20</v>
      </c>
      <c r="L197" s="163">
        <v>16</v>
      </c>
      <c r="M197" s="163">
        <v>13</v>
      </c>
      <c r="N197" s="163">
        <v>2.6</v>
      </c>
      <c r="O197" s="163">
        <v>6</v>
      </c>
      <c r="P197" s="149">
        <v>2.5357717758699625</v>
      </c>
      <c r="Q197" s="180">
        <f t="shared" si="103"/>
        <v>-22.6</v>
      </c>
      <c r="R197" s="181">
        <f t="shared" si="104"/>
        <v>8.6999999999999993</v>
      </c>
      <c r="S197" s="181">
        <v>5</v>
      </c>
      <c r="T197" s="182">
        <f t="shared" si="105"/>
        <v>2.6</v>
      </c>
      <c r="U197" s="182">
        <f t="shared" si="106"/>
        <v>16</v>
      </c>
      <c r="V197" s="182">
        <f t="shared" si="107"/>
        <v>13</v>
      </c>
      <c r="W197" s="183">
        <f t="shared" si="108"/>
        <v>2.2000000000000002</v>
      </c>
      <c r="X197" s="149" t="s">
        <v>180</v>
      </c>
      <c r="Y197" s="171">
        <f t="shared" si="109"/>
        <v>17.600000000000001</v>
      </c>
      <c r="Z197" s="151">
        <f t="shared" si="110"/>
        <v>290</v>
      </c>
      <c r="AA197" s="151">
        <f t="shared" si="111"/>
        <v>8</v>
      </c>
      <c r="AB197" s="147" t="s">
        <v>5167</v>
      </c>
      <c r="AC197" s="172">
        <f t="shared" si="112"/>
        <v>16.600000000000001</v>
      </c>
      <c r="AD197" s="153">
        <f t="shared" si="113"/>
        <v>0.32849390000000001</v>
      </c>
      <c r="AE197" s="153" t="s">
        <v>15139</v>
      </c>
      <c r="AF197" s="153" t="s">
        <v>10151</v>
      </c>
      <c r="AG197" s="153" t="s">
        <v>20099</v>
      </c>
      <c r="AH197" s="153" t="s">
        <v>25058</v>
      </c>
      <c r="AI197" s="151">
        <f t="shared" si="114"/>
        <v>11</v>
      </c>
      <c r="AJ197" s="171">
        <f t="shared" si="115"/>
        <v>6.2</v>
      </c>
      <c r="AK197" s="171">
        <f t="shared" si="100"/>
        <v>0.8</v>
      </c>
      <c r="AL197" s="171">
        <f t="shared" si="100"/>
        <v>7</v>
      </c>
      <c r="AM197" s="171">
        <f t="shared" si="116"/>
        <v>0.8</v>
      </c>
      <c r="AN197" s="171">
        <f t="shared" si="117"/>
        <v>1.2000000000000002</v>
      </c>
      <c r="AO197" s="147" t="s">
        <v>30015</v>
      </c>
      <c r="AP197" s="147" t="s">
        <v>34996</v>
      </c>
      <c r="AQ197" s="171">
        <f t="shared" si="118"/>
        <v>1.2000000000000002</v>
      </c>
      <c r="AR197" s="173">
        <f t="shared" si="101"/>
        <v>563</v>
      </c>
      <c r="AS197" s="173">
        <f t="shared" si="101"/>
        <v>319.70000000000005</v>
      </c>
      <c r="AT197" s="173"/>
      <c r="AU197" s="172">
        <f>AC197/5+1</f>
        <v>4.32</v>
      </c>
      <c r="AV197" s="147" t="s">
        <v>39931</v>
      </c>
      <c r="AZ197" s="149">
        <v>152</v>
      </c>
      <c r="BA197" s="149">
        <v>-1</v>
      </c>
      <c r="BB197" s="174">
        <v>37.9</v>
      </c>
      <c r="BC197" s="174">
        <v>58.12</v>
      </c>
      <c r="BD197" s="174">
        <f>((1.092*8.3144*(BA197+273)*(LN(BB197)-1.013)/(0.93-(BA197+273)/(AZ197+273)))*((AZ197-AP197)/(AZ197-BA197))^0.383)*1000/BC197</f>
        <v>332976.7202888176</v>
      </c>
      <c r="BE197" s="184">
        <f>1-EXP(-2.63*(AW197/BD197)*(AZ197-BA197)*(1-((AZ197-AP197)/(AZ197-BA197))^0.38))</f>
        <v>0</v>
      </c>
      <c r="BF197" s="149">
        <f>AD197*AL197*AK197*AN197*AX197</f>
        <v>0</v>
      </c>
      <c r="BG197" s="149" t="e">
        <f>0.07*BF197*BE197/AY197</f>
        <v>#DIV/0!</v>
      </c>
      <c r="BH197" s="149">
        <f>(1-AD197)*AK197*AL197*AN197</f>
        <v>4.5125209920000007</v>
      </c>
      <c r="BI197" s="175" t="e">
        <f>MROUND(#REF!,0.1)/5</f>
        <v>#REF!</v>
      </c>
      <c r="BJ197" s="149">
        <v>0</v>
      </c>
      <c r="BK197" s="176">
        <f>CEILING(AN197,0.2)</f>
        <v>1.2000000000000002</v>
      </c>
      <c r="BL197" s="176">
        <f>AM197</f>
        <v>0.8</v>
      </c>
      <c r="BM197" s="176">
        <f>CEILING((1-AD197)*AN197,0.2)</f>
        <v>1</v>
      </c>
      <c r="BN197" s="161" t="e">
        <f>BH197+BG197</f>
        <v>#DIV/0!</v>
      </c>
      <c r="BW197" s="149">
        <f>Z197</f>
        <v>290</v>
      </c>
      <c r="BX197" s="161" t="e">
        <f>BG197/BH197</f>
        <v>#DIV/0!</v>
      </c>
      <c r="BY197" s="185">
        <v>48</v>
      </c>
    </row>
    <row r="198" spans="1:77" s="149" customFormat="1">
      <c r="A198" s="149" t="s">
        <v>40241</v>
      </c>
      <c r="B198" s="149">
        <v>31.6</v>
      </c>
      <c r="C198" s="149">
        <v>0.50037880000000001</v>
      </c>
      <c r="D198" s="171">
        <v>0.60000000000000009</v>
      </c>
      <c r="E198" s="171">
        <v>7.2</v>
      </c>
      <c r="F198" s="171">
        <v>1.2000000000000002</v>
      </c>
      <c r="G198" s="171">
        <v>0.8</v>
      </c>
      <c r="H198" s="171">
        <v>0.60000000000000009</v>
      </c>
      <c r="I198" s="173">
        <v>323.3</v>
      </c>
      <c r="J198" s="173">
        <v>402.8</v>
      </c>
      <c r="K198" s="163">
        <v>19</v>
      </c>
      <c r="L198" s="163">
        <v>8</v>
      </c>
      <c r="M198" s="163">
        <v>4</v>
      </c>
      <c r="N198" s="163">
        <v>1.4000000000000001</v>
      </c>
      <c r="O198" s="163">
        <v>3</v>
      </c>
      <c r="P198" s="149">
        <v>1.3622101418642898</v>
      </c>
      <c r="Q198" s="180">
        <f t="shared" si="103"/>
        <v>-20.399999999999999</v>
      </c>
      <c r="R198" s="181">
        <f t="shared" si="104"/>
        <v>11.5</v>
      </c>
      <c r="S198" s="181">
        <v>5</v>
      </c>
      <c r="T198" s="182">
        <f t="shared" si="105"/>
        <v>1.4000000000000001</v>
      </c>
      <c r="U198" s="182">
        <f t="shared" si="106"/>
        <v>8</v>
      </c>
      <c r="V198" s="182">
        <f t="shared" si="107"/>
        <v>4</v>
      </c>
      <c r="W198" s="183">
        <f t="shared" si="108"/>
        <v>1</v>
      </c>
      <c r="X198" s="149" t="s">
        <v>428</v>
      </c>
      <c r="Y198" s="171">
        <f t="shared" si="109"/>
        <v>32.6</v>
      </c>
      <c r="Z198" s="151">
        <f t="shared" si="110"/>
        <v>50</v>
      </c>
      <c r="AA198" s="151">
        <f t="shared" si="111"/>
        <v>6</v>
      </c>
      <c r="AB198" s="147" t="s">
        <v>5416</v>
      </c>
      <c r="AC198" s="172">
        <f t="shared" si="112"/>
        <v>31.6</v>
      </c>
      <c r="AD198" s="153">
        <f t="shared" si="113"/>
        <v>0.50037880000000001</v>
      </c>
      <c r="AE198" s="153" t="s">
        <v>15384</v>
      </c>
      <c r="AF198" s="153" t="s">
        <v>10398</v>
      </c>
      <c r="AG198" s="153" t="s">
        <v>20345</v>
      </c>
      <c r="AH198" s="153" t="s">
        <v>25304</v>
      </c>
      <c r="AI198" s="151">
        <f t="shared" si="114"/>
        <v>10.9</v>
      </c>
      <c r="AJ198" s="171">
        <f t="shared" si="115"/>
        <v>5.8</v>
      </c>
      <c r="AK198" s="171">
        <f t="shared" si="100"/>
        <v>0.60000000000000009</v>
      </c>
      <c r="AL198" s="171">
        <f t="shared" si="100"/>
        <v>7.2</v>
      </c>
      <c r="AM198" s="171">
        <f t="shared" si="116"/>
        <v>0.60000000000000009</v>
      </c>
      <c r="AN198" s="171">
        <f t="shared" si="117"/>
        <v>1.2000000000000002</v>
      </c>
      <c r="AO198" s="147" t="s">
        <v>30264</v>
      </c>
      <c r="AP198" s="147" t="s">
        <v>35244</v>
      </c>
      <c r="AQ198" s="171">
        <f t="shared" si="118"/>
        <v>0.8</v>
      </c>
      <c r="AR198" s="173">
        <f t="shared" si="101"/>
        <v>323.3</v>
      </c>
      <c r="AS198" s="173">
        <f t="shared" si="101"/>
        <v>402.8</v>
      </c>
      <c r="AT198" s="173" t="e">
        <f>ROUNDUP(#REF!/10,2)</f>
        <v>#REF!</v>
      </c>
      <c r="AU198" s="172" t="e">
        <f>AT198/5+0.1</f>
        <v>#REF!</v>
      </c>
      <c r="AV198" s="147" t="s">
        <v>39931</v>
      </c>
      <c r="BB198" s="174"/>
      <c r="BC198" s="174"/>
      <c r="BD198" s="174"/>
      <c r="BJ198" s="162">
        <v>0</v>
      </c>
      <c r="BY198" s="185">
        <v>297</v>
      </c>
    </row>
    <row r="199" spans="1:77" s="149" customFormat="1">
      <c r="A199" s="149" t="s">
        <v>40092</v>
      </c>
      <c r="B199" s="149">
        <v>19.700000000000003</v>
      </c>
      <c r="C199" s="149">
        <v>0.10816509999999999</v>
      </c>
      <c r="D199" s="171">
        <v>2.6</v>
      </c>
      <c r="E199" s="171">
        <v>6.2</v>
      </c>
      <c r="F199" s="171">
        <v>0.60000000000000009</v>
      </c>
      <c r="G199" s="171">
        <v>1.4000000000000001</v>
      </c>
      <c r="H199" s="171">
        <v>0.60000000000000009</v>
      </c>
      <c r="I199" s="173">
        <v>572.9</v>
      </c>
      <c r="J199" s="173">
        <v>358.1</v>
      </c>
      <c r="K199" s="163">
        <v>12</v>
      </c>
      <c r="L199" s="163">
        <v>14</v>
      </c>
      <c r="M199" s="163">
        <v>14</v>
      </c>
      <c r="N199" s="163">
        <v>1.8</v>
      </c>
      <c r="O199" s="163">
        <v>6</v>
      </c>
      <c r="P199" s="149">
        <v>1.8427138503856186</v>
      </c>
      <c r="Q199" s="180">
        <f t="shared" si="103"/>
        <v>-13.8</v>
      </c>
      <c r="R199" s="181">
        <f t="shared" si="104"/>
        <v>8.6999999999999993</v>
      </c>
      <c r="S199" s="181">
        <v>5</v>
      </c>
      <c r="T199" s="182">
        <f t="shared" si="105"/>
        <v>1.8</v>
      </c>
      <c r="U199" s="182">
        <f t="shared" si="106"/>
        <v>14</v>
      </c>
      <c r="V199" s="182">
        <f t="shared" si="107"/>
        <v>14</v>
      </c>
      <c r="W199" s="183">
        <f t="shared" si="108"/>
        <v>1.2000000000000002</v>
      </c>
      <c r="X199" s="149" t="s">
        <v>279</v>
      </c>
      <c r="Y199" s="171">
        <f t="shared" si="109"/>
        <v>20.700000000000003</v>
      </c>
      <c r="Z199" s="151">
        <f t="shared" si="110"/>
        <v>300</v>
      </c>
      <c r="AA199" s="151">
        <f t="shared" si="111"/>
        <v>12</v>
      </c>
      <c r="AB199" s="147" t="s">
        <v>5266</v>
      </c>
      <c r="AC199" s="172">
        <f t="shared" si="112"/>
        <v>19.700000000000003</v>
      </c>
      <c r="AD199" s="153">
        <f t="shared" si="113"/>
        <v>0.10816509999999999</v>
      </c>
      <c r="AE199" s="153" t="s">
        <v>15237</v>
      </c>
      <c r="AF199" s="153" t="s">
        <v>10249</v>
      </c>
      <c r="AG199" s="153" t="s">
        <v>20198</v>
      </c>
      <c r="AH199" s="153" t="s">
        <v>25156</v>
      </c>
      <c r="AI199" s="151">
        <f t="shared" si="114"/>
        <v>11.4</v>
      </c>
      <c r="AJ199" s="171">
        <f t="shared" si="115"/>
        <v>6.4</v>
      </c>
      <c r="AK199" s="171">
        <f t="shared" si="100"/>
        <v>2.6</v>
      </c>
      <c r="AL199" s="171">
        <f t="shared" si="100"/>
        <v>6.2</v>
      </c>
      <c r="AM199" s="171">
        <f t="shared" si="116"/>
        <v>0.60000000000000009</v>
      </c>
      <c r="AN199" s="171">
        <f t="shared" si="117"/>
        <v>0.60000000000000009</v>
      </c>
      <c r="AO199" s="147" t="s">
        <v>30114</v>
      </c>
      <c r="AP199" s="147" t="s">
        <v>35094</v>
      </c>
      <c r="AQ199" s="171">
        <f t="shared" si="118"/>
        <v>1.4000000000000001</v>
      </c>
      <c r="AR199" s="173">
        <f t="shared" si="101"/>
        <v>572.9</v>
      </c>
      <c r="AS199" s="173">
        <f t="shared" si="101"/>
        <v>358.1</v>
      </c>
      <c r="AT199" s="173"/>
      <c r="AU199" s="172">
        <f>AC199/5+1</f>
        <v>4.9400000000000004</v>
      </c>
      <c r="AV199" s="147" t="s">
        <v>39931</v>
      </c>
      <c r="AZ199" s="149">
        <v>152</v>
      </c>
      <c r="BA199" s="149">
        <v>-1</v>
      </c>
      <c r="BB199" s="174">
        <v>37.9</v>
      </c>
      <c r="BC199" s="174">
        <v>58.12</v>
      </c>
      <c r="BD199" s="174">
        <f>((1.092*8.3144*(BA199+273)*(LN(BB199)-1.013)/(0.93-(BA199+273)/(AZ199+273)))*((AZ199-AP199)/(AZ199-BA199))^0.383)*1000/BC199</f>
        <v>279931.89041747904</v>
      </c>
      <c r="BE199" s="184">
        <f>1-EXP(-2.63*(AW199/BD199)*(AZ199-BA199)*(1-((AZ199-AP199)/(AZ199-BA199))^0.38))</f>
        <v>0</v>
      </c>
      <c r="BF199" s="149">
        <f>AD199*AL199*AK199*AN199*AX199</f>
        <v>0</v>
      </c>
      <c r="BG199" s="149" t="e">
        <f>0.07*BF199*BE199/AY199</f>
        <v>#DIV/0!</v>
      </c>
      <c r="BH199" s="149">
        <f>(1-AD199)*AK199*AL199*AN199</f>
        <v>8.625827152800003</v>
      </c>
      <c r="BI199" s="175" t="e">
        <f>MROUND(#REF!,0.1)/5</f>
        <v>#REF!</v>
      </c>
      <c r="BJ199" s="162">
        <v>0</v>
      </c>
      <c r="BK199" s="176">
        <f>CEILING(AN199,0.2)</f>
        <v>0.60000000000000009</v>
      </c>
      <c r="BL199" s="176">
        <f>AM199</f>
        <v>0.60000000000000009</v>
      </c>
      <c r="BM199" s="176">
        <f>CEILING((1-AD199)*AN199,0.2)</f>
        <v>0.60000000000000009</v>
      </c>
      <c r="BN199" s="161" t="e">
        <f>BH199+BG199</f>
        <v>#DIV/0!</v>
      </c>
      <c r="BW199" s="149">
        <f>Z199</f>
        <v>300</v>
      </c>
      <c r="BX199" s="161" t="e">
        <f>BG199/BH199</f>
        <v>#DIV/0!</v>
      </c>
      <c r="BY199" s="185">
        <v>147</v>
      </c>
    </row>
    <row r="200" spans="1:77" s="149" customFormat="1">
      <c r="A200" s="149" t="s">
        <v>40360</v>
      </c>
      <c r="B200" s="149">
        <v>17.700000000000003</v>
      </c>
      <c r="C200" s="149">
        <v>0.18233899999999997</v>
      </c>
      <c r="D200" s="171">
        <v>0.8</v>
      </c>
      <c r="E200" s="171">
        <v>2.2000000000000002</v>
      </c>
      <c r="F200" s="171">
        <v>1.8</v>
      </c>
      <c r="G200" s="171">
        <v>1.8</v>
      </c>
      <c r="H200" s="171">
        <v>1.6</v>
      </c>
      <c r="I200" s="173">
        <v>345.90000000000003</v>
      </c>
      <c r="J200" s="173">
        <v>381.8</v>
      </c>
      <c r="K200" s="163">
        <v>7</v>
      </c>
      <c r="L200" s="163">
        <v>17</v>
      </c>
      <c r="M200" s="163">
        <v>16</v>
      </c>
      <c r="N200" s="163">
        <v>2.2000000000000002</v>
      </c>
      <c r="O200" s="163">
        <v>23</v>
      </c>
      <c r="P200" s="149">
        <v>2.2474180077643324</v>
      </c>
      <c r="Q200" s="180">
        <f t="shared" si="103"/>
        <v>-9.1999999999999993</v>
      </c>
      <c r="R200" s="181">
        <f t="shared" si="104"/>
        <v>9</v>
      </c>
      <c r="S200" s="181">
        <v>5</v>
      </c>
      <c r="T200" s="182">
        <f t="shared" si="105"/>
        <v>2.2000000000000002</v>
      </c>
      <c r="U200" s="182">
        <f t="shared" si="106"/>
        <v>17</v>
      </c>
      <c r="V200" s="182">
        <f t="shared" si="107"/>
        <v>16</v>
      </c>
      <c r="W200" s="183">
        <f t="shared" si="108"/>
        <v>3</v>
      </c>
      <c r="X200" s="149" t="s">
        <v>547</v>
      </c>
      <c r="Y200" s="171">
        <f t="shared" si="109"/>
        <v>22.700000000000003</v>
      </c>
      <c r="Z200" s="151">
        <f t="shared" si="110"/>
        <v>73</v>
      </c>
      <c r="AA200" s="151">
        <f t="shared" si="111"/>
        <v>11</v>
      </c>
      <c r="AB200" s="147" t="s">
        <v>5535</v>
      </c>
      <c r="AC200" s="172">
        <f t="shared" si="112"/>
        <v>17.700000000000003</v>
      </c>
      <c r="AD200" s="153">
        <f t="shared" si="113"/>
        <v>0.18233899999999997</v>
      </c>
      <c r="AE200" s="153" t="s">
        <v>15502</v>
      </c>
      <c r="AF200" s="153" t="s">
        <v>10517</v>
      </c>
      <c r="AG200" s="153" t="s">
        <v>20464</v>
      </c>
      <c r="AH200" s="153" t="s">
        <v>25422</v>
      </c>
      <c r="AI200" s="151">
        <f t="shared" si="114"/>
        <v>13.4</v>
      </c>
      <c r="AJ200" s="171">
        <f t="shared" si="115"/>
        <v>6.8</v>
      </c>
      <c r="AK200" s="171">
        <f t="shared" si="100"/>
        <v>0.8</v>
      </c>
      <c r="AL200" s="171">
        <f t="shared" si="100"/>
        <v>2.2000000000000002</v>
      </c>
      <c r="AM200" s="171">
        <f t="shared" si="116"/>
        <v>1.6</v>
      </c>
      <c r="AN200" s="171">
        <f t="shared" si="117"/>
        <v>1.8</v>
      </c>
      <c r="AO200" s="147" t="s">
        <v>30383</v>
      </c>
      <c r="AP200" s="147" t="s">
        <v>35363</v>
      </c>
      <c r="AQ200" s="171">
        <f t="shared" si="118"/>
        <v>1.8</v>
      </c>
      <c r="AR200" s="173">
        <f t="shared" si="101"/>
        <v>345.90000000000003</v>
      </c>
      <c r="AS200" s="173">
        <f t="shared" si="101"/>
        <v>381.8</v>
      </c>
      <c r="AT200" s="173" t="e">
        <f>ROUNDUP(#REF!/10,2)</f>
        <v>#REF!</v>
      </c>
      <c r="AU200" s="172" t="e">
        <f>AT200/5+0.1</f>
        <v>#REF!</v>
      </c>
      <c r="AV200" s="193" t="s">
        <v>39932</v>
      </c>
      <c r="BB200" s="174"/>
      <c r="BC200" s="174"/>
      <c r="BD200" s="174"/>
      <c r="BJ200" s="108">
        <v>4.0999999999999996</v>
      </c>
      <c r="BY200" s="185">
        <v>416</v>
      </c>
    </row>
    <row r="201" spans="1:77" s="149" customFormat="1">
      <c r="A201" s="149" t="s">
        <v>40098</v>
      </c>
      <c r="B201" s="149">
        <v>29.700000000000003</v>
      </c>
      <c r="C201" s="149">
        <v>0.55171899999999996</v>
      </c>
      <c r="D201" s="171">
        <v>1.8</v>
      </c>
      <c r="E201" s="171">
        <v>3.2</v>
      </c>
      <c r="F201" s="171">
        <v>2.4000000000000004</v>
      </c>
      <c r="G201" s="171">
        <v>0.4</v>
      </c>
      <c r="H201" s="171">
        <v>1</v>
      </c>
      <c r="I201" s="173">
        <v>292.20000000000005</v>
      </c>
      <c r="J201" s="173">
        <v>398.5</v>
      </c>
      <c r="K201" s="163">
        <v>6</v>
      </c>
      <c r="L201" s="163">
        <v>5</v>
      </c>
      <c r="M201" s="163">
        <v>14</v>
      </c>
      <c r="N201" s="163">
        <v>1.6</v>
      </c>
      <c r="O201" s="163">
        <v>26</v>
      </c>
      <c r="P201" s="149">
        <v>1.5915431779989939</v>
      </c>
      <c r="Q201" s="180">
        <f t="shared" si="103"/>
        <v>-7.6</v>
      </c>
      <c r="R201" s="181">
        <f t="shared" si="104"/>
        <v>15</v>
      </c>
      <c r="S201" s="181">
        <v>5</v>
      </c>
      <c r="T201" s="182">
        <f t="shared" si="105"/>
        <v>1.6</v>
      </c>
      <c r="U201" s="182">
        <f t="shared" si="106"/>
        <v>5</v>
      </c>
      <c r="V201" s="182">
        <f t="shared" si="107"/>
        <v>14</v>
      </c>
      <c r="W201" s="183">
        <f t="shared" si="108"/>
        <v>3</v>
      </c>
      <c r="X201" s="149" t="s">
        <v>286</v>
      </c>
      <c r="Y201" s="171">
        <f t="shared" si="109"/>
        <v>30.6</v>
      </c>
      <c r="Z201" s="151">
        <f t="shared" si="110"/>
        <v>19</v>
      </c>
      <c r="AA201" s="151">
        <f t="shared" si="111"/>
        <v>13</v>
      </c>
      <c r="AB201" s="147" t="s">
        <v>5273</v>
      </c>
      <c r="AC201" s="172">
        <f t="shared" si="112"/>
        <v>29.700000000000003</v>
      </c>
      <c r="AD201" s="153">
        <f t="shared" si="113"/>
        <v>0.55171899999999996</v>
      </c>
      <c r="AE201" s="153" t="s">
        <v>15244</v>
      </c>
      <c r="AF201" s="153" t="s">
        <v>10256</v>
      </c>
      <c r="AG201" s="153" t="s">
        <v>20204</v>
      </c>
      <c r="AH201" s="153" t="s">
        <v>25163</v>
      </c>
      <c r="AI201" s="151">
        <f t="shared" si="114"/>
        <v>12.9</v>
      </c>
      <c r="AJ201" s="171">
        <f t="shared" si="115"/>
        <v>5.4</v>
      </c>
      <c r="AK201" s="171">
        <f t="shared" si="100"/>
        <v>1.8</v>
      </c>
      <c r="AL201" s="171">
        <f t="shared" si="100"/>
        <v>3.2</v>
      </c>
      <c r="AM201" s="171">
        <f t="shared" si="116"/>
        <v>1</v>
      </c>
      <c r="AN201" s="171">
        <f t="shared" si="117"/>
        <v>2.4000000000000004</v>
      </c>
      <c r="AO201" s="147" t="s">
        <v>30121</v>
      </c>
      <c r="AP201" s="147" t="s">
        <v>35101</v>
      </c>
      <c r="AQ201" s="171">
        <f t="shared" si="118"/>
        <v>0.4</v>
      </c>
      <c r="AR201" s="173">
        <f t="shared" si="101"/>
        <v>292.20000000000005</v>
      </c>
      <c r="AS201" s="173">
        <f t="shared" si="101"/>
        <v>398.5</v>
      </c>
      <c r="AT201" s="173"/>
      <c r="AU201" s="172">
        <f>AC201/5+1</f>
        <v>6.94</v>
      </c>
      <c r="AV201" s="147" t="s">
        <v>39931</v>
      </c>
      <c r="AZ201" s="149">
        <v>152</v>
      </c>
      <c r="BA201" s="149">
        <v>-1</v>
      </c>
      <c r="BB201" s="174">
        <v>37.9</v>
      </c>
      <c r="BC201" s="174">
        <v>58.12</v>
      </c>
      <c r="BD201" s="174">
        <f>((1.092*8.3144*(BA201+273)*(LN(BB201)-1.013)/(0.93-(BA201+273)/(AZ201+273)))*((AZ201-AP201)/(AZ201-BA201))^0.383)*1000/BC201</f>
        <v>196453.19076734103</v>
      </c>
      <c r="BE201" s="184">
        <f>1-EXP(-2.63*(AW201/BD201)*(AZ201-BA201)*(1-((AZ201-AP201)/(AZ201-BA201))^0.38))</f>
        <v>0</v>
      </c>
      <c r="BF201" s="149">
        <f>AD201*AL201*AK201*AN201*AX201</f>
        <v>0</v>
      </c>
      <c r="BG201" s="149" t="e">
        <f>0.07*BF201*BE201/AY201</f>
        <v>#DIV/0!</v>
      </c>
      <c r="BH201" s="149">
        <f>(1-AD201)*AK201*AL201*AN201</f>
        <v>6.1970365440000021</v>
      </c>
      <c r="BI201" s="175" t="e">
        <f>MROUND(#REF!,0.1)/5</f>
        <v>#REF!</v>
      </c>
      <c r="BJ201" s="162">
        <v>0</v>
      </c>
      <c r="BK201" s="176">
        <f>CEILING(AN201,0.2)</f>
        <v>2.4000000000000004</v>
      </c>
      <c r="BL201" s="176">
        <f>AM201</f>
        <v>1</v>
      </c>
      <c r="BM201" s="176">
        <f>CEILING((1-AD201)*AN201,0.2)</f>
        <v>1.2000000000000002</v>
      </c>
      <c r="BN201" s="161" t="e">
        <f>BH201+BG201</f>
        <v>#DIV/0!</v>
      </c>
      <c r="BW201" s="149">
        <f>Z201</f>
        <v>19</v>
      </c>
      <c r="BX201" s="161" t="e">
        <f>BG201/BH201</f>
        <v>#DIV/0!</v>
      </c>
      <c r="BY201" s="185">
        <v>154</v>
      </c>
    </row>
    <row r="202" spans="1:77" s="149" customFormat="1">
      <c r="J202" s="164"/>
      <c r="K202" s="163"/>
      <c r="L202" s="163"/>
      <c r="M202" s="163"/>
      <c r="N202" s="163"/>
      <c r="O202" s="163"/>
      <c r="Z202" s="161"/>
      <c r="AC202" s="164"/>
      <c r="AD202" s="165"/>
      <c r="AE202" s="165"/>
      <c r="AF202" s="165"/>
      <c r="AG202" s="165"/>
      <c r="AH202" s="165"/>
      <c r="AI202" s="161"/>
      <c r="AS202" s="164"/>
      <c r="AT202" s="164"/>
      <c r="AU202" s="164"/>
      <c r="BY202" s="194"/>
    </row>
    <row r="203" spans="1:77" s="149" customFormat="1">
      <c r="J203" s="164"/>
      <c r="K203" s="163"/>
      <c r="L203" s="163"/>
      <c r="M203" s="163"/>
      <c r="N203" s="163"/>
      <c r="O203" s="163"/>
      <c r="Z203" s="161"/>
      <c r="AC203" s="164"/>
      <c r="AD203" s="165"/>
      <c r="AE203" s="165"/>
      <c r="AF203" s="165"/>
      <c r="AG203" s="165"/>
      <c r="AH203" s="165"/>
      <c r="AI203" s="161"/>
      <c r="AS203" s="164"/>
      <c r="AT203" s="164"/>
      <c r="AU203" s="164"/>
      <c r="BY203" s="194"/>
    </row>
    <row r="204" spans="1:77" s="149" customFormat="1">
      <c r="J204" s="164"/>
      <c r="K204" s="163"/>
      <c r="L204" s="163"/>
      <c r="M204" s="163"/>
      <c r="N204" s="163"/>
      <c r="O204" s="163"/>
      <c r="Z204" s="161"/>
      <c r="AC204" s="164"/>
      <c r="AD204" s="165"/>
      <c r="AE204" s="165"/>
      <c r="AF204" s="165"/>
      <c r="AG204" s="165"/>
      <c r="AH204" s="165"/>
      <c r="AI204" s="161"/>
      <c r="AS204" s="164"/>
      <c r="AT204" s="164"/>
      <c r="AU204" s="164"/>
      <c r="BY204" s="194"/>
    </row>
    <row r="205" spans="1:77" s="149" customFormat="1">
      <c r="J205" s="164"/>
      <c r="K205" s="163"/>
      <c r="L205" s="163"/>
      <c r="M205" s="163"/>
      <c r="N205" s="163"/>
      <c r="O205" s="163"/>
      <c r="Z205" s="161"/>
      <c r="AC205" s="164"/>
      <c r="AD205" s="165"/>
      <c r="AE205" s="165"/>
      <c r="AF205" s="165"/>
      <c r="AG205" s="165"/>
      <c r="AH205" s="165"/>
      <c r="AI205" s="161"/>
      <c r="AS205" s="164"/>
      <c r="AT205" s="164"/>
      <c r="AU205" s="164"/>
      <c r="BY205" s="194"/>
    </row>
    <row r="206" spans="1:77" s="149" customFormat="1">
      <c r="J206" s="164"/>
      <c r="K206" s="163"/>
      <c r="L206" s="163"/>
      <c r="M206" s="163"/>
      <c r="N206" s="163"/>
      <c r="O206" s="163"/>
      <c r="Z206" s="161"/>
      <c r="AC206" s="164"/>
      <c r="AD206" s="165"/>
      <c r="AE206" s="165"/>
      <c r="AF206" s="165"/>
      <c r="AG206" s="165"/>
      <c r="AH206" s="165"/>
      <c r="AI206" s="161"/>
      <c r="AS206" s="164"/>
      <c r="AT206" s="164"/>
      <c r="AU206" s="164"/>
      <c r="BY206" s="194"/>
    </row>
    <row r="207" spans="1:77" s="149" customFormat="1">
      <c r="J207" s="164"/>
      <c r="K207" s="163"/>
      <c r="L207" s="163"/>
      <c r="M207" s="163"/>
      <c r="N207" s="163"/>
      <c r="O207" s="163"/>
      <c r="Z207" s="161"/>
      <c r="AC207" s="164"/>
      <c r="AD207" s="165"/>
      <c r="AE207" s="165"/>
      <c r="AF207" s="165"/>
      <c r="AG207" s="165"/>
      <c r="AH207" s="165"/>
      <c r="AI207" s="161"/>
      <c r="AS207" s="164"/>
      <c r="AT207" s="164"/>
      <c r="AU207" s="164"/>
      <c r="BY207" s="194"/>
    </row>
    <row r="208" spans="1:77" s="149" customFormat="1">
      <c r="J208" s="164"/>
      <c r="K208" s="163"/>
      <c r="L208" s="163"/>
      <c r="M208" s="163"/>
      <c r="N208" s="163"/>
      <c r="O208" s="163"/>
      <c r="Z208" s="161"/>
      <c r="AC208" s="164"/>
      <c r="AD208" s="165"/>
      <c r="AE208" s="165"/>
      <c r="AF208" s="165"/>
      <c r="AG208" s="165"/>
      <c r="AH208" s="165"/>
      <c r="AI208" s="161"/>
      <c r="AS208" s="164"/>
      <c r="AT208" s="164"/>
      <c r="AU208" s="164"/>
      <c r="BY208" s="194"/>
    </row>
    <row r="209" spans="10:77" s="149" customFormat="1">
      <c r="J209" s="164"/>
      <c r="K209" s="163"/>
      <c r="L209" s="163"/>
      <c r="M209" s="163"/>
      <c r="N209" s="163"/>
      <c r="O209" s="163"/>
      <c r="Z209" s="161"/>
      <c r="AC209" s="164"/>
      <c r="AD209" s="165"/>
      <c r="AE209" s="165"/>
      <c r="AF209" s="165"/>
      <c r="AG209" s="165"/>
      <c r="AH209" s="165"/>
      <c r="AI209" s="161"/>
      <c r="AS209" s="164"/>
      <c r="AT209" s="164"/>
      <c r="AU209" s="164"/>
      <c r="BY209" s="194"/>
    </row>
    <row r="210" spans="10:77" s="149" customFormat="1">
      <c r="J210" s="164"/>
      <c r="K210" s="163"/>
      <c r="L210" s="163"/>
      <c r="M210" s="163"/>
      <c r="N210" s="163"/>
      <c r="O210" s="163"/>
      <c r="Z210" s="161"/>
      <c r="AC210" s="164"/>
      <c r="AD210" s="165"/>
      <c r="AE210" s="165"/>
      <c r="AF210" s="165"/>
      <c r="AG210" s="165"/>
      <c r="AH210" s="165"/>
      <c r="AI210" s="161"/>
      <c r="AS210" s="164"/>
      <c r="AT210" s="164"/>
      <c r="AU210" s="164"/>
      <c r="BY210" s="194"/>
    </row>
    <row r="211" spans="10:77" s="149" customFormat="1">
      <c r="J211" s="164"/>
      <c r="K211" s="163"/>
      <c r="L211" s="163"/>
      <c r="M211" s="163"/>
      <c r="N211" s="163"/>
      <c r="O211" s="163"/>
      <c r="Z211" s="161"/>
      <c r="AC211" s="164"/>
      <c r="AD211" s="165"/>
      <c r="AE211" s="165"/>
      <c r="AF211" s="165"/>
      <c r="AG211" s="165"/>
      <c r="AH211" s="165"/>
      <c r="AI211" s="161"/>
      <c r="AS211" s="164"/>
      <c r="AT211" s="164"/>
      <c r="AU211" s="164"/>
      <c r="BY211" s="194"/>
    </row>
    <row r="212" spans="10:77" s="149" customFormat="1">
      <c r="J212" s="164"/>
      <c r="K212" s="163"/>
      <c r="L212" s="163"/>
      <c r="M212" s="163"/>
      <c r="N212" s="163"/>
      <c r="O212" s="163"/>
      <c r="Z212" s="161"/>
      <c r="AC212" s="164"/>
      <c r="AD212" s="165"/>
      <c r="AE212" s="165"/>
      <c r="AF212" s="165"/>
      <c r="AG212" s="165"/>
      <c r="AH212" s="165"/>
      <c r="AI212" s="161"/>
      <c r="AS212" s="164"/>
      <c r="AT212" s="164"/>
      <c r="AU212" s="164"/>
      <c r="BY212" s="194"/>
    </row>
    <row r="213" spans="10:77" s="149" customFormat="1">
      <c r="J213" s="164"/>
      <c r="K213" s="163"/>
      <c r="L213" s="163"/>
      <c r="M213" s="163"/>
      <c r="N213" s="163"/>
      <c r="O213" s="163"/>
      <c r="Z213" s="161"/>
      <c r="AC213" s="164"/>
      <c r="AD213" s="165"/>
      <c r="AE213" s="165"/>
      <c r="AF213" s="165"/>
      <c r="AG213" s="165"/>
      <c r="AH213" s="165"/>
      <c r="AI213" s="161"/>
      <c r="AS213" s="164"/>
      <c r="AT213" s="164"/>
      <c r="AU213" s="164"/>
      <c r="BY213" s="194"/>
    </row>
    <row r="214" spans="10:77" s="149" customFormat="1">
      <c r="J214" s="164"/>
      <c r="K214" s="163"/>
      <c r="L214" s="163"/>
      <c r="M214" s="163"/>
      <c r="N214" s="163"/>
      <c r="O214" s="163"/>
      <c r="Z214" s="161"/>
      <c r="AC214" s="164"/>
      <c r="AD214" s="165"/>
      <c r="AE214" s="165"/>
      <c r="AF214" s="165"/>
      <c r="AG214" s="165"/>
      <c r="AH214" s="165"/>
      <c r="AI214" s="161"/>
      <c r="AS214" s="164"/>
      <c r="AT214" s="164"/>
      <c r="AU214" s="164"/>
      <c r="BY214" s="194"/>
    </row>
    <row r="215" spans="10:77" s="149" customFormat="1">
      <c r="J215" s="164"/>
      <c r="K215" s="163"/>
      <c r="L215" s="163"/>
      <c r="M215" s="163"/>
      <c r="N215" s="163"/>
      <c r="O215" s="163"/>
      <c r="Z215" s="161"/>
      <c r="AC215" s="164"/>
      <c r="AD215" s="165"/>
      <c r="AE215" s="165"/>
      <c r="AF215" s="165"/>
      <c r="AG215" s="165"/>
      <c r="AH215" s="165"/>
      <c r="AI215" s="161"/>
      <c r="AS215" s="164"/>
      <c r="AT215" s="164"/>
      <c r="AU215" s="164"/>
      <c r="BY215" s="194"/>
    </row>
    <row r="216" spans="10:77" s="149" customFormat="1">
      <c r="J216" s="164"/>
      <c r="K216" s="163"/>
      <c r="L216" s="163"/>
      <c r="M216" s="163"/>
      <c r="N216" s="163"/>
      <c r="O216" s="163"/>
      <c r="Z216" s="161"/>
      <c r="AC216" s="164"/>
      <c r="AD216" s="165"/>
      <c r="AE216" s="165"/>
      <c r="AF216" s="165"/>
      <c r="AG216" s="165"/>
      <c r="AH216" s="165"/>
      <c r="AI216" s="161"/>
      <c r="AS216" s="164"/>
      <c r="AT216" s="164"/>
      <c r="AU216" s="164"/>
      <c r="BY216" s="194"/>
    </row>
    <row r="217" spans="10:77" s="149" customFormat="1">
      <c r="J217" s="164"/>
      <c r="K217" s="163"/>
      <c r="L217" s="163"/>
      <c r="M217" s="163"/>
      <c r="N217" s="163"/>
      <c r="O217" s="163"/>
      <c r="Z217" s="161"/>
      <c r="AC217" s="164"/>
      <c r="AD217" s="165"/>
      <c r="AE217" s="165"/>
      <c r="AF217" s="165"/>
      <c r="AG217" s="165"/>
      <c r="AH217" s="165"/>
      <c r="AI217" s="161"/>
      <c r="AS217" s="164"/>
      <c r="AT217" s="164"/>
      <c r="AU217" s="164"/>
      <c r="BY217" s="194"/>
    </row>
    <row r="218" spans="10:77" s="149" customFormat="1">
      <c r="J218" s="164"/>
      <c r="K218" s="163"/>
      <c r="L218" s="163"/>
      <c r="M218" s="163"/>
      <c r="N218" s="163"/>
      <c r="O218" s="163"/>
      <c r="Z218" s="161"/>
      <c r="AC218" s="164"/>
      <c r="AD218" s="165"/>
      <c r="AE218" s="165"/>
      <c r="AF218" s="165"/>
      <c r="AG218" s="165"/>
      <c r="AH218" s="165"/>
      <c r="AI218" s="161"/>
      <c r="AS218" s="164"/>
      <c r="AT218" s="164"/>
      <c r="AU218" s="164"/>
      <c r="BY218" s="194"/>
    </row>
    <row r="219" spans="10:77" s="149" customFormat="1">
      <c r="J219" s="164"/>
      <c r="K219" s="163"/>
      <c r="L219" s="163"/>
      <c r="M219" s="163"/>
      <c r="N219" s="163"/>
      <c r="O219" s="163"/>
      <c r="Z219" s="161"/>
      <c r="AC219" s="164"/>
      <c r="AD219" s="165"/>
      <c r="AE219" s="165"/>
      <c r="AF219" s="165"/>
      <c r="AG219" s="165"/>
      <c r="AH219" s="165"/>
      <c r="AI219" s="161"/>
      <c r="AS219" s="164"/>
      <c r="AT219" s="164"/>
      <c r="AU219" s="164"/>
      <c r="BY219" s="194"/>
    </row>
    <row r="220" spans="10:77" s="149" customFormat="1">
      <c r="J220" s="164"/>
      <c r="K220" s="163"/>
      <c r="L220" s="163"/>
      <c r="M220" s="163"/>
      <c r="N220" s="163"/>
      <c r="O220" s="163"/>
      <c r="Z220" s="161"/>
      <c r="AC220" s="164"/>
      <c r="AD220" s="165"/>
      <c r="AE220" s="165"/>
      <c r="AF220" s="165"/>
      <c r="AG220" s="165"/>
      <c r="AH220" s="165"/>
      <c r="AI220" s="161"/>
      <c r="AS220" s="164"/>
      <c r="AT220" s="164"/>
      <c r="AU220" s="164"/>
      <c r="BY220" s="194"/>
    </row>
    <row r="221" spans="10:77" s="149" customFormat="1">
      <c r="J221" s="164"/>
      <c r="K221" s="163"/>
      <c r="L221" s="163"/>
      <c r="M221" s="163"/>
      <c r="N221" s="163"/>
      <c r="O221" s="163"/>
      <c r="Z221" s="161"/>
      <c r="AC221" s="164"/>
      <c r="AD221" s="165"/>
      <c r="AE221" s="165"/>
      <c r="AF221" s="165"/>
      <c r="AG221" s="165"/>
      <c r="AH221" s="165"/>
      <c r="AI221" s="161"/>
      <c r="AS221" s="164"/>
      <c r="AT221" s="164"/>
      <c r="AU221" s="164"/>
      <c r="BY221" s="194"/>
    </row>
    <row r="222" spans="10:77" s="149" customFormat="1">
      <c r="J222" s="164"/>
      <c r="K222" s="163"/>
      <c r="L222" s="163"/>
      <c r="M222" s="163"/>
      <c r="N222" s="163"/>
      <c r="O222" s="163"/>
      <c r="Z222" s="161"/>
      <c r="AC222" s="164"/>
      <c r="AD222" s="165"/>
      <c r="AE222" s="165"/>
      <c r="AF222" s="165"/>
      <c r="AG222" s="165"/>
      <c r="AH222" s="165"/>
      <c r="AI222" s="161"/>
      <c r="AS222" s="164"/>
      <c r="AT222" s="164"/>
      <c r="AU222" s="164"/>
      <c r="BY222" s="194"/>
    </row>
    <row r="223" spans="10:77" s="149" customFormat="1">
      <c r="J223" s="164"/>
      <c r="K223" s="163"/>
      <c r="L223" s="163"/>
      <c r="M223" s="163"/>
      <c r="N223" s="163"/>
      <c r="O223" s="163"/>
      <c r="Z223" s="161"/>
      <c r="AC223" s="164"/>
      <c r="AD223" s="165"/>
      <c r="AE223" s="165"/>
      <c r="AF223" s="165"/>
      <c r="AG223" s="165"/>
      <c r="AH223" s="165"/>
      <c r="AI223" s="161"/>
      <c r="AS223" s="164"/>
      <c r="AT223" s="164"/>
      <c r="AU223" s="164"/>
      <c r="BY223" s="194"/>
    </row>
    <row r="224" spans="10:77" s="149" customFormat="1">
      <c r="J224" s="164"/>
      <c r="K224" s="163"/>
      <c r="L224" s="163"/>
      <c r="M224" s="163"/>
      <c r="N224" s="163"/>
      <c r="O224" s="163"/>
      <c r="Z224" s="161"/>
      <c r="AC224" s="164"/>
      <c r="AD224" s="165"/>
      <c r="AE224" s="165"/>
      <c r="AF224" s="165"/>
      <c r="AG224" s="165"/>
      <c r="AH224" s="165"/>
      <c r="AI224" s="161"/>
      <c r="AS224" s="164"/>
      <c r="AT224" s="164"/>
      <c r="AU224" s="164"/>
      <c r="BY224" s="194"/>
    </row>
    <row r="225" spans="10:77" s="149" customFormat="1">
      <c r="J225" s="164"/>
      <c r="K225" s="163"/>
      <c r="L225" s="163"/>
      <c r="M225" s="163"/>
      <c r="N225" s="163"/>
      <c r="O225" s="163"/>
      <c r="Z225" s="161"/>
      <c r="AC225" s="164"/>
      <c r="AD225" s="165"/>
      <c r="AE225" s="165"/>
      <c r="AF225" s="165"/>
      <c r="AG225" s="165"/>
      <c r="AH225" s="165"/>
      <c r="AI225" s="161"/>
      <c r="AS225" s="164"/>
      <c r="AT225" s="164"/>
      <c r="AU225" s="164"/>
      <c r="BY225" s="194"/>
    </row>
    <row r="226" spans="10:77" s="149" customFormat="1">
      <c r="J226" s="164"/>
      <c r="K226" s="163"/>
      <c r="L226" s="163"/>
      <c r="M226" s="163"/>
      <c r="N226" s="163"/>
      <c r="O226" s="163"/>
      <c r="Z226" s="161"/>
      <c r="AC226" s="164"/>
      <c r="AD226" s="165"/>
      <c r="AE226" s="165"/>
      <c r="AF226" s="165"/>
      <c r="AG226" s="165"/>
      <c r="AH226" s="165"/>
      <c r="AI226" s="161"/>
      <c r="AS226" s="164"/>
      <c r="AT226" s="164"/>
      <c r="AU226" s="164"/>
      <c r="BY226" s="194"/>
    </row>
    <row r="227" spans="10:77" s="149" customFormat="1">
      <c r="J227" s="164"/>
      <c r="K227" s="163"/>
      <c r="L227" s="163"/>
      <c r="M227" s="163"/>
      <c r="N227" s="163"/>
      <c r="O227" s="163"/>
      <c r="Z227" s="161"/>
      <c r="AC227" s="164"/>
      <c r="AD227" s="165"/>
      <c r="AE227" s="165"/>
      <c r="AF227" s="165"/>
      <c r="AG227" s="165"/>
      <c r="AH227" s="165"/>
      <c r="AI227" s="161"/>
      <c r="AS227" s="164"/>
      <c r="AT227" s="164"/>
      <c r="AU227" s="164"/>
      <c r="BY227" s="194"/>
    </row>
    <row r="228" spans="10:77" s="149" customFormat="1">
      <c r="J228" s="164"/>
      <c r="K228" s="163"/>
      <c r="L228" s="163"/>
      <c r="M228" s="163"/>
      <c r="N228" s="163"/>
      <c r="O228" s="163"/>
      <c r="Z228" s="161"/>
      <c r="AC228" s="164"/>
      <c r="AD228" s="165"/>
      <c r="AE228" s="165"/>
      <c r="AF228" s="165"/>
      <c r="AG228" s="165"/>
      <c r="AH228" s="165"/>
      <c r="AI228" s="161"/>
      <c r="AS228" s="164"/>
      <c r="AT228" s="164"/>
      <c r="AU228" s="164"/>
      <c r="BY228" s="194"/>
    </row>
    <row r="229" spans="10:77" s="149" customFormat="1">
      <c r="J229" s="164"/>
      <c r="K229" s="163"/>
      <c r="L229" s="163"/>
      <c r="M229" s="163"/>
      <c r="N229" s="163"/>
      <c r="O229" s="163"/>
      <c r="Z229" s="161"/>
      <c r="AC229" s="164"/>
      <c r="AD229" s="165"/>
      <c r="AE229" s="165"/>
      <c r="AF229" s="165"/>
      <c r="AG229" s="165"/>
      <c r="AH229" s="165"/>
      <c r="AI229" s="161"/>
      <c r="AS229" s="164"/>
      <c r="AT229" s="164"/>
      <c r="AU229" s="164"/>
      <c r="BY229" s="194"/>
    </row>
    <row r="230" spans="10:77" s="149" customFormat="1">
      <c r="J230" s="164"/>
      <c r="K230" s="163"/>
      <c r="L230" s="163"/>
      <c r="M230" s="163"/>
      <c r="N230" s="163"/>
      <c r="O230" s="163"/>
      <c r="Z230" s="161"/>
      <c r="AC230" s="164"/>
      <c r="AD230" s="165"/>
      <c r="AE230" s="165"/>
      <c r="AF230" s="165"/>
      <c r="AG230" s="165"/>
      <c r="AH230" s="165"/>
      <c r="AI230" s="161"/>
      <c r="AS230" s="164"/>
      <c r="AT230" s="164"/>
      <c r="AU230" s="164"/>
      <c r="BY230" s="194"/>
    </row>
    <row r="231" spans="10:77" s="149" customFormat="1">
      <c r="J231" s="164"/>
      <c r="K231" s="163"/>
      <c r="L231" s="163"/>
      <c r="M231" s="163"/>
      <c r="N231" s="163"/>
      <c r="O231" s="163"/>
      <c r="Z231" s="161"/>
      <c r="AC231" s="164"/>
      <c r="AD231" s="165"/>
      <c r="AE231" s="165"/>
      <c r="AF231" s="165"/>
      <c r="AG231" s="165"/>
      <c r="AH231" s="165"/>
      <c r="AI231" s="161"/>
      <c r="AS231" s="164"/>
      <c r="AT231" s="164"/>
      <c r="AU231" s="164"/>
      <c r="BY231" s="194"/>
    </row>
    <row r="232" spans="10:77" s="149" customFormat="1">
      <c r="J232" s="164"/>
      <c r="K232" s="163"/>
      <c r="L232" s="163"/>
      <c r="M232" s="163"/>
      <c r="N232" s="163"/>
      <c r="O232" s="163"/>
      <c r="Z232" s="161"/>
      <c r="AC232" s="164"/>
      <c r="AD232" s="165"/>
      <c r="AE232" s="165"/>
      <c r="AF232" s="165"/>
      <c r="AG232" s="165"/>
      <c r="AH232" s="165"/>
      <c r="AI232" s="161"/>
      <c r="AS232" s="164"/>
      <c r="AT232" s="164"/>
      <c r="AU232" s="164"/>
      <c r="BY232" s="194"/>
    </row>
    <row r="233" spans="10:77" s="149" customFormat="1">
      <c r="J233" s="164"/>
      <c r="K233" s="163"/>
      <c r="L233" s="163"/>
      <c r="M233" s="163"/>
      <c r="N233" s="163"/>
      <c r="O233" s="163"/>
      <c r="Z233" s="161"/>
      <c r="AC233" s="164"/>
      <c r="AD233" s="165"/>
      <c r="AE233" s="165"/>
      <c r="AF233" s="165"/>
      <c r="AG233" s="165"/>
      <c r="AH233" s="165"/>
      <c r="AI233" s="161"/>
      <c r="AS233" s="164"/>
      <c r="AT233" s="164"/>
      <c r="AU233" s="164"/>
      <c r="BY233" s="194"/>
    </row>
    <row r="234" spans="10:77" s="149" customFormat="1">
      <c r="J234" s="164"/>
      <c r="K234" s="163"/>
      <c r="L234" s="163"/>
      <c r="M234" s="163"/>
      <c r="N234" s="163"/>
      <c r="O234" s="163"/>
      <c r="Z234" s="161"/>
      <c r="AC234" s="164"/>
      <c r="AD234" s="165"/>
      <c r="AE234" s="165"/>
      <c r="AF234" s="165"/>
      <c r="AG234" s="165"/>
      <c r="AH234" s="165"/>
      <c r="AI234" s="161"/>
      <c r="AS234" s="164"/>
      <c r="AT234" s="164"/>
      <c r="AU234" s="164"/>
      <c r="BY234" s="194"/>
    </row>
    <row r="235" spans="10:77" s="149" customFormat="1">
      <c r="J235" s="164"/>
      <c r="K235" s="163"/>
      <c r="L235" s="163"/>
      <c r="M235" s="163"/>
      <c r="N235" s="163"/>
      <c r="O235" s="163"/>
      <c r="Z235" s="161"/>
      <c r="AC235" s="164"/>
      <c r="AD235" s="165"/>
      <c r="AE235" s="165"/>
      <c r="AF235" s="165"/>
      <c r="AG235" s="165"/>
      <c r="AH235" s="165"/>
      <c r="AI235" s="161"/>
      <c r="AS235" s="164"/>
      <c r="AT235" s="164"/>
      <c r="AU235" s="164"/>
      <c r="BY235" s="194"/>
    </row>
    <row r="236" spans="10:77" s="149" customFormat="1">
      <c r="J236" s="164"/>
      <c r="K236" s="163"/>
      <c r="L236" s="163"/>
      <c r="M236" s="163"/>
      <c r="N236" s="163"/>
      <c r="O236" s="163"/>
      <c r="Z236" s="161"/>
      <c r="AC236" s="164"/>
      <c r="AD236" s="165"/>
      <c r="AE236" s="165"/>
      <c r="AF236" s="165"/>
      <c r="AG236" s="165"/>
      <c r="AH236" s="165"/>
      <c r="AI236" s="161"/>
      <c r="AS236" s="164"/>
      <c r="AT236" s="164"/>
      <c r="AU236" s="164"/>
      <c r="BY236" s="194"/>
    </row>
    <row r="237" spans="10:77" s="149" customFormat="1">
      <c r="J237" s="164"/>
      <c r="K237" s="163"/>
      <c r="L237" s="163"/>
      <c r="M237" s="163"/>
      <c r="N237" s="163"/>
      <c r="O237" s="163"/>
      <c r="Z237" s="161"/>
      <c r="AC237" s="164"/>
      <c r="AD237" s="165"/>
      <c r="AE237" s="165"/>
      <c r="AF237" s="165"/>
      <c r="AG237" s="165"/>
      <c r="AH237" s="165"/>
      <c r="AI237" s="161"/>
      <c r="AS237" s="164"/>
      <c r="AT237" s="164"/>
      <c r="AU237" s="164"/>
      <c r="BY237" s="194"/>
    </row>
    <row r="238" spans="10:77" s="149" customFormat="1">
      <c r="J238" s="164"/>
      <c r="K238" s="163"/>
      <c r="L238" s="163"/>
      <c r="M238" s="163"/>
      <c r="N238" s="163"/>
      <c r="O238" s="163"/>
      <c r="Z238" s="161"/>
      <c r="AC238" s="164"/>
      <c r="AD238" s="165"/>
      <c r="AE238" s="165"/>
      <c r="AF238" s="165"/>
      <c r="AG238" s="165"/>
      <c r="AH238" s="165"/>
      <c r="AI238" s="161"/>
      <c r="AS238" s="164"/>
      <c r="AT238" s="164"/>
      <c r="AU238" s="164"/>
      <c r="BY238" s="194"/>
    </row>
    <row r="239" spans="10:77" s="149" customFormat="1">
      <c r="J239" s="164"/>
      <c r="K239" s="163"/>
      <c r="L239" s="163"/>
      <c r="M239" s="163"/>
      <c r="N239" s="163"/>
      <c r="O239" s="163"/>
      <c r="Z239" s="161"/>
      <c r="AC239" s="164"/>
      <c r="AD239" s="165"/>
      <c r="AE239" s="165"/>
      <c r="AF239" s="165"/>
      <c r="AG239" s="165"/>
      <c r="AH239" s="165"/>
      <c r="AI239" s="161"/>
      <c r="AS239" s="164"/>
      <c r="AT239" s="164"/>
      <c r="AU239" s="164"/>
      <c r="BY239" s="194"/>
    </row>
    <row r="240" spans="10:77" s="149" customFormat="1">
      <c r="J240" s="164"/>
      <c r="K240" s="163"/>
      <c r="L240" s="163"/>
      <c r="M240" s="163"/>
      <c r="N240" s="163"/>
      <c r="O240" s="163"/>
      <c r="Z240" s="161"/>
      <c r="AC240" s="164"/>
      <c r="AD240" s="165"/>
      <c r="AE240" s="165"/>
      <c r="AF240" s="165"/>
      <c r="AG240" s="165"/>
      <c r="AH240" s="165"/>
      <c r="AI240" s="161"/>
      <c r="AS240" s="164"/>
      <c r="AT240" s="164"/>
      <c r="AU240" s="164"/>
      <c r="BY240" s="194"/>
    </row>
    <row r="241" spans="10:77" s="149" customFormat="1">
      <c r="J241" s="164"/>
      <c r="K241" s="163"/>
      <c r="L241" s="163"/>
      <c r="M241" s="163"/>
      <c r="N241" s="163"/>
      <c r="O241" s="163"/>
      <c r="Z241" s="161"/>
      <c r="AC241" s="164"/>
      <c r="AD241" s="165"/>
      <c r="AE241" s="165"/>
      <c r="AF241" s="165"/>
      <c r="AG241" s="165"/>
      <c r="AH241" s="165"/>
      <c r="AI241" s="161"/>
      <c r="AS241" s="164"/>
      <c r="AT241" s="164"/>
      <c r="AU241" s="164"/>
      <c r="BY241" s="194"/>
    </row>
    <row r="242" spans="10:77" s="149" customFormat="1">
      <c r="J242" s="164"/>
      <c r="K242" s="163"/>
      <c r="L242" s="163"/>
      <c r="M242" s="163"/>
      <c r="N242" s="163"/>
      <c r="O242" s="163"/>
      <c r="Z242" s="161"/>
      <c r="AC242" s="164"/>
      <c r="AD242" s="165"/>
      <c r="AE242" s="165"/>
      <c r="AF242" s="165"/>
      <c r="AG242" s="165"/>
      <c r="AH242" s="165"/>
      <c r="AI242" s="161"/>
      <c r="AS242" s="164"/>
      <c r="AT242" s="164"/>
      <c r="AU242" s="164"/>
      <c r="BY242" s="194"/>
    </row>
    <row r="243" spans="10:77" s="149" customFormat="1">
      <c r="J243" s="164"/>
      <c r="K243" s="163"/>
      <c r="L243" s="163"/>
      <c r="M243" s="163"/>
      <c r="N243" s="163"/>
      <c r="O243" s="163"/>
      <c r="Z243" s="161"/>
      <c r="AC243" s="164"/>
      <c r="AD243" s="165"/>
      <c r="AE243" s="165"/>
      <c r="AF243" s="165"/>
      <c r="AG243" s="165"/>
      <c r="AH243" s="165"/>
      <c r="AI243" s="161"/>
      <c r="AS243" s="164"/>
      <c r="AT243" s="164"/>
      <c r="AU243" s="164"/>
      <c r="BY243" s="194"/>
    </row>
    <row r="244" spans="10:77" s="149" customFormat="1">
      <c r="J244" s="164"/>
      <c r="K244" s="163"/>
      <c r="L244" s="163"/>
      <c r="M244" s="163"/>
      <c r="N244" s="163"/>
      <c r="O244" s="163"/>
      <c r="Z244" s="161"/>
      <c r="AC244" s="164"/>
      <c r="AD244" s="165"/>
      <c r="AE244" s="165"/>
      <c r="AF244" s="165"/>
      <c r="AG244" s="165"/>
      <c r="AH244" s="165"/>
      <c r="AI244" s="161"/>
      <c r="AS244" s="164"/>
      <c r="AT244" s="164"/>
      <c r="AU244" s="164"/>
      <c r="BY244" s="194"/>
    </row>
    <row r="245" spans="10:77" s="149" customFormat="1">
      <c r="J245" s="164"/>
      <c r="K245" s="163"/>
      <c r="L245" s="163"/>
      <c r="M245" s="163"/>
      <c r="N245" s="163"/>
      <c r="O245" s="163"/>
      <c r="Z245" s="161"/>
      <c r="AC245" s="164"/>
      <c r="AD245" s="165"/>
      <c r="AE245" s="165"/>
      <c r="AF245" s="165"/>
      <c r="AG245" s="165"/>
      <c r="AH245" s="165"/>
      <c r="AI245" s="161"/>
      <c r="AS245" s="164"/>
      <c r="AT245" s="164"/>
      <c r="AU245" s="164"/>
      <c r="BY245" s="194"/>
    </row>
    <row r="246" spans="10:77" s="149" customFormat="1">
      <c r="J246" s="164"/>
      <c r="K246" s="163"/>
      <c r="L246" s="163"/>
      <c r="M246" s="163"/>
      <c r="N246" s="163"/>
      <c r="O246" s="163"/>
      <c r="Z246" s="161"/>
      <c r="AC246" s="164"/>
      <c r="AD246" s="165"/>
      <c r="AE246" s="165"/>
      <c r="AF246" s="165"/>
      <c r="AG246" s="165"/>
      <c r="AH246" s="165"/>
      <c r="AI246" s="161"/>
      <c r="AS246" s="164"/>
      <c r="AT246" s="164"/>
      <c r="AU246" s="164"/>
      <c r="BY246" s="194"/>
    </row>
    <row r="247" spans="10:77" s="149" customFormat="1">
      <c r="J247" s="164"/>
      <c r="K247" s="163"/>
      <c r="L247" s="163"/>
      <c r="M247" s="163"/>
      <c r="N247" s="163"/>
      <c r="O247" s="163"/>
      <c r="Z247" s="161"/>
      <c r="AC247" s="164"/>
      <c r="AD247" s="165"/>
      <c r="AE247" s="165"/>
      <c r="AF247" s="165"/>
      <c r="AG247" s="165"/>
      <c r="AH247" s="165"/>
      <c r="AI247" s="161"/>
      <c r="AS247" s="164"/>
      <c r="AT247" s="164"/>
      <c r="AU247" s="164"/>
      <c r="BY247" s="194"/>
    </row>
    <row r="248" spans="10:77" s="149" customFormat="1">
      <c r="J248" s="164"/>
      <c r="K248" s="163"/>
      <c r="L248" s="163"/>
      <c r="M248" s="163"/>
      <c r="N248" s="163"/>
      <c r="O248" s="163"/>
      <c r="Z248" s="161"/>
      <c r="AC248" s="164"/>
      <c r="AD248" s="165"/>
      <c r="AE248" s="165"/>
      <c r="AF248" s="165"/>
      <c r="AG248" s="165"/>
      <c r="AH248" s="165"/>
      <c r="AI248" s="161"/>
      <c r="AS248" s="164"/>
      <c r="AT248" s="164"/>
      <c r="AU248" s="164"/>
      <c r="BY248" s="194"/>
    </row>
    <row r="249" spans="10:77" s="149" customFormat="1">
      <c r="J249" s="164"/>
      <c r="K249" s="163"/>
      <c r="L249" s="163"/>
      <c r="M249" s="163"/>
      <c r="N249" s="163"/>
      <c r="O249" s="163"/>
      <c r="Z249" s="161"/>
      <c r="AC249" s="164"/>
      <c r="AD249" s="165"/>
      <c r="AE249" s="165"/>
      <c r="AF249" s="165"/>
      <c r="AG249" s="165"/>
      <c r="AH249" s="165"/>
      <c r="AI249" s="161"/>
      <c r="AS249" s="164"/>
      <c r="AT249" s="164"/>
      <c r="AU249" s="164"/>
      <c r="BY249" s="194"/>
    </row>
    <row r="250" spans="10:77" s="149" customFormat="1">
      <c r="J250" s="164"/>
      <c r="K250" s="163"/>
      <c r="L250" s="163"/>
      <c r="M250" s="163"/>
      <c r="N250" s="163"/>
      <c r="O250" s="163"/>
      <c r="Z250" s="161"/>
      <c r="AC250" s="164"/>
      <c r="AD250" s="165"/>
      <c r="AE250" s="165"/>
      <c r="AF250" s="165"/>
      <c r="AG250" s="165"/>
      <c r="AH250" s="165"/>
      <c r="AI250" s="161"/>
      <c r="AS250" s="164"/>
      <c r="AT250" s="164"/>
      <c r="AU250" s="164"/>
      <c r="BY250" s="194"/>
    </row>
    <row r="251" spans="10:77" s="149" customFormat="1">
      <c r="J251" s="164"/>
      <c r="K251" s="163"/>
      <c r="L251" s="163"/>
      <c r="M251" s="163"/>
      <c r="N251" s="163"/>
      <c r="O251" s="163"/>
      <c r="Z251" s="161"/>
      <c r="AC251" s="164"/>
      <c r="AD251" s="165"/>
      <c r="AE251" s="165"/>
      <c r="AF251" s="165"/>
      <c r="AG251" s="165"/>
      <c r="AH251" s="165"/>
      <c r="AI251" s="161"/>
      <c r="AS251" s="164"/>
      <c r="AT251" s="164"/>
      <c r="AU251" s="164"/>
      <c r="BY251" s="194"/>
    </row>
    <row r="252" spans="10:77" s="149" customFormat="1">
      <c r="J252" s="164"/>
      <c r="K252" s="163"/>
      <c r="L252" s="163"/>
      <c r="M252" s="163"/>
      <c r="N252" s="163"/>
      <c r="O252" s="163"/>
      <c r="Z252" s="161"/>
      <c r="AC252" s="164"/>
      <c r="AD252" s="165"/>
      <c r="AE252" s="165"/>
      <c r="AF252" s="165"/>
      <c r="AG252" s="165"/>
      <c r="AH252" s="165"/>
      <c r="AI252" s="161"/>
      <c r="AS252" s="164"/>
      <c r="AT252" s="164"/>
      <c r="AU252" s="164"/>
      <c r="BY252" s="194"/>
    </row>
    <row r="253" spans="10:77" s="149" customFormat="1">
      <c r="J253" s="164"/>
      <c r="K253" s="163"/>
      <c r="L253" s="163"/>
      <c r="M253" s="163"/>
      <c r="N253" s="163"/>
      <c r="O253" s="163"/>
      <c r="Z253" s="161"/>
      <c r="AC253" s="164"/>
      <c r="AD253" s="165"/>
      <c r="AE253" s="165"/>
      <c r="AF253" s="165"/>
      <c r="AG253" s="165"/>
      <c r="AH253" s="165"/>
      <c r="AI253" s="161"/>
      <c r="AS253" s="164"/>
      <c r="AT253" s="164"/>
      <c r="AU253" s="164"/>
      <c r="BY253" s="194"/>
    </row>
    <row r="254" spans="10:77" s="149" customFormat="1">
      <c r="J254" s="164"/>
      <c r="K254" s="163"/>
      <c r="L254" s="163"/>
      <c r="M254" s="163"/>
      <c r="N254" s="163"/>
      <c r="O254" s="163"/>
      <c r="Z254" s="161"/>
      <c r="AC254" s="164"/>
      <c r="AD254" s="165"/>
      <c r="AE254" s="165"/>
      <c r="AF254" s="165"/>
      <c r="AG254" s="165"/>
      <c r="AH254" s="165"/>
      <c r="AI254" s="161"/>
      <c r="AS254" s="164"/>
      <c r="AT254" s="164"/>
      <c r="AU254" s="164"/>
      <c r="BY254" s="194"/>
    </row>
    <row r="255" spans="10:77" s="149" customFormat="1">
      <c r="J255" s="164"/>
      <c r="K255" s="163"/>
      <c r="L255" s="163"/>
      <c r="M255" s="163"/>
      <c r="N255" s="163"/>
      <c r="O255" s="163"/>
      <c r="Z255" s="161"/>
      <c r="AC255" s="164"/>
      <c r="AD255" s="165"/>
      <c r="AE255" s="165"/>
      <c r="AF255" s="165"/>
      <c r="AG255" s="165"/>
      <c r="AH255" s="165"/>
      <c r="AI255" s="161"/>
      <c r="AS255" s="164"/>
      <c r="AT255" s="164"/>
      <c r="AU255" s="164"/>
      <c r="BY255" s="194"/>
    </row>
    <row r="256" spans="10:77" s="149" customFormat="1">
      <c r="J256" s="164"/>
      <c r="K256" s="163"/>
      <c r="L256" s="163"/>
      <c r="M256" s="163"/>
      <c r="N256" s="163"/>
      <c r="O256" s="163"/>
      <c r="Z256" s="161"/>
      <c r="AC256" s="164"/>
      <c r="AD256" s="165"/>
      <c r="AE256" s="165"/>
      <c r="AF256" s="165"/>
      <c r="AG256" s="165"/>
      <c r="AH256" s="165"/>
      <c r="AI256" s="161"/>
      <c r="AS256" s="164"/>
      <c r="AT256" s="164"/>
      <c r="AU256" s="164"/>
      <c r="BY256" s="194"/>
    </row>
    <row r="257" spans="10:77" s="149" customFormat="1">
      <c r="J257" s="164"/>
      <c r="K257" s="163"/>
      <c r="L257" s="163"/>
      <c r="M257" s="163"/>
      <c r="N257" s="163"/>
      <c r="O257" s="163"/>
      <c r="Z257" s="161"/>
      <c r="AC257" s="164"/>
      <c r="AD257" s="165"/>
      <c r="AE257" s="165"/>
      <c r="AF257" s="165"/>
      <c r="AG257" s="165"/>
      <c r="AH257" s="165"/>
      <c r="AI257" s="161"/>
      <c r="AS257" s="164"/>
      <c r="AT257" s="164"/>
      <c r="AU257" s="164"/>
      <c r="BY257" s="194"/>
    </row>
    <row r="258" spans="10:77" s="149" customFormat="1">
      <c r="J258" s="164"/>
      <c r="K258" s="163"/>
      <c r="L258" s="163"/>
      <c r="M258" s="163"/>
      <c r="N258" s="163"/>
      <c r="O258" s="163"/>
      <c r="Z258" s="161"/>
      <c r="AC258" s="164"/>
      <c r="AD258" s="165"/>
      <c r="AE258" s="165"/>
      <c r="AF258" s="165"/>
      <c r="AG258" s="165"/>
      <c r="AH258" s="165"/>
      <c r="AI258" s="161"/>
      <c r="AS258" s="164"/>
      <c r="AT258" s="164"/>
      <c r="AU258" s="164"/>
      <c r="BY258" s="194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5003"/>
  <sheetViews>
    <sheetView zoomScale="130" zoomScaleNormal="130" workbookViewId="0">
      <selection activeCell="Q2" sqref="Q2"/>
    </sheetView>
  </sheetViews>
  <sheetFormatPr defaultRowHeight="14.5"/>
  <cols>
    <col min="1" max="1" width="8.453125" customWidth="1"/>
    <col min="2" max="2" width="4.6328125" customWidth="1"/>
    <col min="3" max="3" width="9.453125" customWidth="1"/>
    <col min="4" max="4" width="9.1796875" style="29" customWidth="1"/>
    <col min="5" max="5" width="10.08984375" style="1" customWidth="1"/>
    <col min="6" max="6" width="6.81640625" style="1" customWidth="1"/>
    <col min="7" max="7" width="10.54296875" style="1" customWidth="1"/>
    <col min="8" max="8" width="11.453125" style="21" customWidth="1"/>
    <col min="9" max="10" width="11.453125" style="15" customWidth="1"/>
    <col min="11" max="11" width="11.81640625" style="15" customWidth="1"/>
    <col min="12" max="12" width="11.453125" style="15" customWidth="1"/>
    <col min="13" max="13" width="9.54296875" style="29" customWidth="1"/>
    <col min="14" max="14" width="10.81640625" style="47" customWidth="1"/>
    <col min="15" max="15" width="11.1796875" style="18" customWidth="1"/>
    <col min="16" max="16" width="11.08984375" style="18" customWidth="1"/>
    <col min="17" max="17" width="10.81640625" style="131" customWidth="1"/>
    <col min="18" max="18" width="14.08984375" style="27" customWidth="1"/>
    <col min="19" max="19" width="12.81640625" customWidth="1"/>
    <col min="20" max="20" width="11.90625" customWidth="1"/>
    <col min="21" max="21" width="20" style="23" customWidth="1"/>
    <col min="22" max="22" width="12.54296875" style="141" customWidth="1"/>
    <col min="23" max="23" width="14.6328125" style="141" customWidth="1"/>
    <col min="24" max="24" width="13.453125" style="146" customWidth="1"/>
    <col min="25" max="25" width="13.6328125" style="146" customWidth="1"/>
    <col min="26" max="26" width="13.36328125" customWidth="1"/>
    <col min="27" max="27" width="15.54296875" customWidth="1"/>
    <col min="28" max="28" width="13" customWidth="1"/>
    <col min="29" max="29" width="12.08984375" customWidth="1"/>
    <col min="36" max="36" width="17.1796875" customWidth="1"/>
    <col min="37" max="37" width="20.36328125" customWidth="1"/>
    <col min="39" max="39" width="7.54296875" customWidth="1"/>
    <col min="40" max="40" width="9.453125" customWidth="1"/>
    <col min="41" max="41" width="10.453125" customWidth="1"/>
    <col min="42" max="43" width="13.81640625" customWidth="1"/>
    <col min="44" max="44" width="8.81640625" customWidth="1"/>
  </cols>
  <sheetData>
    <row r="1" spans="1:54" ht="14.5" customHeight="1">
      <c r="A1" s="2" t="s">
        <v>0</v>
      </c>
      <c r="B1" s="7" t="s">
        <v>39946</v>
      </c>
      <c r="C1" s="2" t="s">
        <v>0</v>
      </c>
      <c r="D1" s="28" t="s">
        <v>106</v>
      </c>
      <c r="E1" s="7" t="s">
        <v>10</v>
      </c>
      <c r="F1" s="2" t="s">
        <v>16</v>
      </c>
      <c r="G1" s="2"/>
      <c r="H1" s="20" t="s">
        <v>16</v>
      </c>
      <c r="I1" s="14" t="s">
        <v>30</v>
      </c>
      <c r="J1" s="14" t="s">
        <v>20</v>
      </c>
      <c r="K1" s="14" t="s">
        <v>54</v>
      </c>
      <c r="L1" s="14" t="s">
        <v>79</v>
      </c>
      <c r="M1" s="30" t="s">
        <v>44949</v>
      </c>
      <c r="N1" s="45" t="s">
        <v>44950</v>
      </c>
      <c r="O1" s="16" t="s">
        <v>30</v>
      </c>
      <c r="P1" s="16" t="s">
        <v>20</v>
      </c>
      <c r="Q1" s="123" t="s">
        <v>44965</v>
      </c>
      <c r="R1" s="25" t="s">
        <v>54</v>
      </c>
      <c r="S1" s="2" t="s">
        <v>106</v>
      </c>
      <c r="T1" s="2" t="s">
        <v>119</v>
      </c>
      <c r="U1" s="22" t="s">
        <v>44959</v>
      </c>
      <c r="V1" s="89" t="s">
        <v>44960</v>
      </c>
      <c r="W1" s="89" t="s">
        <v>44961</v>
      </c>
      <c r="X1" s="142"/>
      <c r="Y1" s="142" t="s">
        <v>44951</v>
      </c>
      <c r="Z1" s="6" t="s">
        <v>39930</v>
      </c>
      <c r="AA1" s="9" t="s">
        <v>39933</v>
      </c>
      <c r="AB1" s="9" t="s">
        <v>39934</v>
      </c>
      <c r="AC1" s="9" t="s">
        <v>39943</v>
      </c>
      <c r="AD1" s="100" t="s">
        <v>39935</v>
      </c>
      <c r="AE1" s="103" t="s">
        <v>39936</v>
      </c>
      <c r="AF1" s="105" t="s">
        <v>39937</v>
      </c>
      <c r="AG1" s="102" t="s">
        <v>39938</v>
      </c>
      <c r="AH1" s="107" t="s">
        <v>39939</v>
      </c>
      <c r="AI1" s="106" t="s">
        <v>39940</v>
      </c>
      <c r="AJ1" s="12" t="s">
        <v>39941</v>
      </c>
      <c r="AK1" s="13" t="s">
        <v>39942</v>
      </c>
      <c r="AL1" s="106" t="s">
        <v>44946</v>
      </c>
      <c r="AM1" s="106" t="s">
        <v>44948</v>
      </c>
      <c r="AN1" s="106" t="s">
        <v>44947</v>
      </c>
      <c r="AO1" s="106" t="s">
        <v>44952</v>
      </c>
      <c r="AP1" s="106" t="s">
        <v>44953</v>
      </c>
      <c r="AQ1" s="106" t="s">
        <v>44953</v>
      </c>
      <c r="AR1" s="104" t="s">
        <v>44954</v>
      </c>
    </row>
    <row r="2" spans="1:54" s="67" customFormat="1">
      <c r="A2" s="59" t="s">
        <v>133</v>
      </c>
      <c r="B2" s="60" t="s">
        <v>39947</v>
      </c>
      <c r="C2" s="61">
        <f t="shared" ref="C2:C65" si="0">MROUND(A2,0.1)+1+AN2</f>
        <v>25.400000000000002</v>
      </c>
      <c r="D2" s="62">
        <f t="shared" ref="D2:D65" si="1">MROUND(S2,1)</f>
        <v>35</v>
      </c>
      <c r="E2" s="63">
        <f>MROUND(SQRT(((P2*O2*Q2)/MAX(O2,P2,Q2)))*10,1)</f>
        <v>9</v>
      </c>
      <c r="F2" s="59" t="s">
        <v>5120</v>
      </c>
      <c r="G2" s="54">
        <f>ROUNDUP(A2,1)</f>
        <v>24.5</v>
      </c>
      <c r="H2" s="64">
        <f>F2/100</f>
        <v>0.51980499999999996</v>
      </c>
      <c r="I2" s="64" t="s">
        <v>15092</v>
      </c>
      <c r="J2" s="64" t="s">
        <v>10104</v>
      </c>
      <c r="K2" s="64" t="s">
        <v>20052</v>
      </c>
      <c r="L2" s="64" t="s">
        <v>25011</v>
      </c>
      <c r="M2" s="62">
        <f>14.5-P2/2</f>
        <v>11.5</v>
      </c>
      <c r="N2" s="65">
        <f t="shared" ref="N2:N65" si="2">MROUND(L2,0.2)+5</f>
        <v>6.6</v>
      </c>
      <c r="O2" s="61">
        <f t="shared" ref="O2:P65" si="3">MROUND(I2,0.2)</f>
        <v>2.2000000000000002</v>
      </c>
      <c r="P2" s="61">
        <f t="shared" si="3"/>
        <v>6</v>
      </c>
      <c r="Q2" s="124">
        <f t="shared" ref="Q2:Q65" si="4">IF(AN2&gt;0,CEILING((1-H2)*R2,0.2),IF(MROUND((1-H2)*R2,0.2)&lt;0.2,MROUND((1-H2)*R2,0.2)+0.2, MROUND((1-H2)*R2,0.2)))</f>
        <v>0.4</v>
      </c>
      <c r="R2" s="61">
        <f t="shared" ref="R2:R65" si="5">MROUND(K2,0.2)</f>
        <v>1</v>
      </c>
      <c r="S2" s="59" t="s">
        <v>29968</v>
      </c>
      <c r="T2" s="59" t="s">
        <v>34950</v>
      </c>
      <c r="U2" s="66">
        <f t="shared" ref="U2:V65" si="6">ROUNDUP(S2+273,1)</f>
        <v>307.8</v>
      </c>
      <c r="V2" s="66">
        <f t="shared" si="6"/>
        <v>339</v>
      </c>
      <c r="W2" s="54">
        <f t="shared" ref="W2:W65" si="7">ROUNDUP(A2/10,2)</f>
        <v>2.4499999999999997</v>
      </c>
      <c r="X2" s="143">
        <f t="shared" ref="X2:X65" si="8">U2</f>
        <v>307.8</v>
      </c>
      <c r="Y2" s="143">
        <f t="shared" ref="Y2:Y65" si="9">W2/5+0.1</f>
        <v>0.59</v>
      </c>
      <c r="Z2" s="60" t="s">
        <v>39931</v>
      </c>
      <c r="AA2" s="67">
        <v>2683.6</v>
      </c>
      <c r="AB2" s="67">
        <v>526.20000000000005</v>
      </c>
      <c r="AC2">
        <v>8.1342999999999996</v>
      </c>
      <c r="AD2" s="67">
        <v>152</v>
      </c>
      <c r="AE2" s="67">
        <v>-1</v>
      </c>
      <c r="AF2" s="68">
        <v>37.9</v>
      </c>
      <c r="AG2" s="68">
        <v>58.12</v>
      </c>
      <c r="AH2" s="68">
        <f t="shared" ref="AH2:AH65" si="10">((1.092*8.3144*(AE2+273)*(LN(AF2)-1.013)/(0.93-(AE2+273)/(AD2+273)))*((AD2-T2)/(AD2-AE2))^0.383)*1000/AG2</f>
        <v>308220.79641201574</v>
      </c>
      <c r="AI2" s="69">
        <v>0</v>
      </c>
      <c r="AJ2" s="67">
        <v>0</v>
      </c>
      <c r="AK2" s="67">
        <f t="shared" ref="AK2:AK65" si="11">0.07*AJ2*AI2/AC2</f>
        <v>0</v>
      </c>
      <c r="AL2" s="67">
        <f t="shared" ref="AL2:AL65" si="12">(1-H2)*O2*P2*R2</f>
        <v>6.3385740000000004</v>
      </c>
      <c r="AM2" s="70">
        <f t="shared" ref="AM2:AM65" si="13">MROUND(A2,0.1)/5</f>
        <v>4.8800000000000008</v>
      </c>
      <c r="AN2" s="67">
        <v>0</v>
      </c>
      <c r="AO2" s="90">
        <f t="shared" ref="AO2:AO65" si="14">CEILING(R2,0.2)</f>
        <v>1</v>
      </c>
      <c r="AP2" s="90">
        <f t="shared" ref="AP2:AP65" si="15">Q2</f>
        <v>0.4</v>
      </c>
      <c r="AQ2" s="90">
        <f t="shared" ref="AQ2:AQ65" si="16">CEILING((1-H2)*R2,0.2)</f>
        <v>0.60000000000000009</v>
      </c>
      <c r="AR2" s="91">
        <f t="shared" ref="AR2:AR65" si="17">AL2+AK2</f>
        <v>6.3385740000000004</v>
      </c>
      <c r="AS2" s="93"/>
      <c r="AU2" s="92"/>
      <c r="AV2" s="92"/>
      <c r="AW2" s="92"/>
      <c r="AX2" s="93"/>
      <c r="BA2" s="67">
        <f t="shared" ref="BA2:BA65" si="18">D2</f>
        <v>35</v>
      </c>
      <c r="BB2" s="91">
        <f t="shared" ref="BB2:BB65" si="19">AK2/AL2</f>
        <v>0</v>
      </c>
    </row>
    <row r="3" spans="1:54" s="67" customFormat="1">
      <c r="A3" s="59" t="s">
        <v>134</v>
      </c>
      <c r="B3" s="60" t="s">
        <v>39948</v>
      </c>
      <c r="C3" s="61">
        <f t="shared" si="0"/>
        <v>31.200000000000003</v>
      </c>
      <c r="D3" s="62">
        <f t="shared" si="1"/>
        <v>109</v>
      </c>
      <c r="E3" s="63">
        <f t="shared" ref="E3:E66" si="20">MROUND(SQRT(((P3*O3*Q3)/MAX(O3,P3,Q3)))*10,1)</f>
        <v>12</v>
      </c>
      <c r="F3" s="59" t="s">
        <v>5121</v>
      </c>
      <c r="G3" s="54">
        <f t="shared" ref="G3:G66" si="21">ROUNDUP(A3,1)</f>
        <v>30.3</v>
      </c>
      <c r="H3" s="64">
        <f t="shared" ref="H3:H66" si="22">F3/100</f>
        <v>0.57779710000000006</v>
      </c>
      <c r="I3" s="64" t="s">
        <v>15093</v>
      </c>
      <c r="J3" s="64" t="s">
        <v>10105</v>
      </c>
      <c r="K3" s="64" t="s">
        <v>20053</v>
      </c>
      <c r="L3" s="64" t="s">
        <v>25012</v>
      </c>
      <c r="M3" s="62">
        <f t="shared" ref="M3:M66" si="23">14.5-P3/2</f>
        <v>10.1</v>
      </c>
      <c r="N3" s="65">
        <f t="shared" si="2"/>
        <v>5.6</v>
      </c>
      <c r="O3" s="61">
        <f t="shared" si="3"/>
        <v>1.4000000000000001</v>
      </c>
      <c r="P3" s="61">
        <f t="shared" si="3"/>
        <v>8.8000000000000007</v>
      </c>
      <c r="Q3" s="124">
        <f t="shared" si="4"/>
        <v>1</v>
      </c>
      <c r="R3" s="61">
        <f t="shared" si="5"/>
        <v>2.4000000000000004</v>
      </c>
      <c r="S3" s="59" t="s">
        <v>29969</v>
      </c>
      <c r="T3" s="59" t="s">
        <v>34951</v>
      </c>
      <c r="U3" s="66">
        <f t="shared" si="6"/>
        <v>382.5</v>
      </c>
      <c r="V3" s="66">
        <f t="shared" si="6"/>
        <v>398.70000000000005</v>
      </c>
      <c r="W3" s="54">
        <f t="shared" si="7"/>
        <v>3.03</v>
      </c>
      <c r="X3" s="143">
        <f t="shared" si="8"/>
        <v>382.5</v>
      </c>
      <c r="Y3" s="143">
        <f t="shared" si="9"/>
        <v>0.70599999999999996</v>
      </c>
      <c r="Z3" s="60" t="s">
        <v>39931</v>
      </c>
      <c r="AA3" s="67">
        <v>3556.6</v>
      </c>
      <c r="AB3" s="67">
        <v>420.43</v>
      </c>
      <c r="AC3">
        <v>14.287000000000001</v>
      </c>
      <c r="AD3" s="67">
        <v>152</v>
      </c>
      <c r="AE3" s="67">
        <v>-1</v>
      </c>
      <c r="AF3" s="68">
        <v>37.9</v>
      </c>
      <c r="AG3" s="68">
        <v>58.12</v>
      </c>
      <c r="AH3" s="68">
        <f t="shared" si="10"/>
        <v>196001.90789425041</v>
      </c>
      <c r="AI3" s="69">
        <v>0</v>
      </c>
      <c r="AJ3" s="67">
        <v>0</v>
      </c>
      <c r="AK3" s="67">
        <f t="shared" si="11"/>
        <v>0</v>
      </c>
      <c r="AL3" s="67">
        <f t="shared" si="12"/>
        <v>12.483695347200003</v>
      </c>
      <c r="AM3" s="70">
        <f t="shared" si="13"/>
        <v>6.0400000000000009</v>
      </c>
      <c r="AN3" s="67">
        <v>0</v>
      </c>
      <c r="AO3" s="90">
        <f t="shared" si="14"/>
        <v>2.4000000000000004</v>
      </c>
      <c r="AP3" s="90">
        <f t="shared" si="15"/>
        <v>1</v>
      </c>
      <c r="AQ3" s="90">
        <f t="shared" si="16"/>
        <v>1.2000000000000002</v>
      </c>
      <c r="AR3" s="91">
        <f t="shared" si="17"/>
        <v>12.483695347200003</v>
      </c>
      <c r="AS3" s="93"/>
      <c r="AU3" s="92"/>
      <c r="AV3" s="92"/>
      <c r="AW3" s="92"/>
      <c r="AX3" s="93"/>
      <c r="BA3" s="67">
        <f t="shared" si="18"/>
        <v>109</v>
      </c>
      <c r="BB3" s="91">
        <f t="shared" si="19"/>
        <v>0</v>
      </c>
    </row>
    <row r="4" spans="1:54" s="67" customFormat="1">
      <c r="A4" s="59" t="s">
        <v>135</v>
      </c>
      <c r="B4" s="60" t="s">
        <v>39955</v>
      </c>
      <c r="C4" s="61">
        <f t="shared" si="0"/>
        <v>10.9</v>
      </c>
      <c r="D4" s="62">
        <f t="shared" si="1"/>
        <v>147</v>
      </c>
      <c r="E4" s="63">
        <f t="shared" si="20"/>
        <v>20</v>
      </c>
      <c r="F4" s="59" t="s">
        <v>5122</v>
      </c>
      <c r="G4" s="54">
        <f t="shared" si="21"/>
        <v>9.9</v>
      </c>
      <c r="H4" s="64">
        <f t="shared" si="22"/>
        <v>0.1835418</v>
      </c>
      <c r="I4" s="64" t="s">
        <v>15094</v>
      </c>
      <c r="J4" s="64" t="s">
        <v>10106</v>
      </c>
      <c r="K4" s="64" t="s">
        <v>20054</v>
      </c>
      <c r="L4" s="64" t="s">
        <v>25013</v>
      </c>
      <c r="M4" s="62">
        <f t="shared" si="23"/>
        <v>10.3</v>
      </c>
      <c r="N4" s="65">
        <f t="shared" si="2"/>
        <v>5.8</v>
      </c>
      <c r="O4" s="61">
        <f t="shared" si="3"/>
        <v>2.8000000000000003</v>
      </c>
      <c r="P4" s="61">
        <f t="shared" si="3"/>
        <v>8.4</v>
      </c>
      <c r="Q4" s="124">
        <f t="shared" si="4"/>
        <v>1.4000000000000001</v>
      </c>
      <c r="R4" s="61">
        <f t="shared" si="5"/>
        <v>1.6</v>
      </c>
      <c r="S4" s="59" t="s">
        <v>29970</v>
      </c>
      <c r="T4" s="59" t="s">
        <v>34952</v>
      </c>
      <c r="U4" s="66">
        <f t="shared" si="6"/>
        <v>420.40000000000003</v>
      </c>
      <c r="V4" s="66">
        <f t="shared" si="6"/>
        <v>307.70000000000005</v>
      </c>
      <c r="W4" s="54">
        <f t="shared" si="7"/>
        <v>0.99</v>
      </c>
      <c r="X4" s="143">
        <f t="shared" si="8"/>
        <v>420.40000000000003</v>
      </c>
      <c r="Y4" s="143">
        <f t="shared" si="9"/>
        <v>0.29800000000000004</v>
      </c>
      <c r="Z4" s="60" t="s">
        <v>39931</v>
      </c>
      <c r="AA4" s="67">
        <v>2490</v>
      </c>
      <c r="AB4" s="67">
        <v>562.84</v>
      </c>
      <c r="AC4">
        <v>5.0975999999999999</v>
      </c>
      <c r="AD4" s="67">
        <v>152</v>
      </c>
      <c r="AE4" s="67">
        <v>-1</v>
      </c>
      <c r="AF4" s="68">
        <v>37.9</v>
      </c>
      <c r="AG4" s="68">
        <v>58.12</v>
      </c>
      <c r="AH4" s="68">
        <f t="shared" si="10"/>
        <v>347017.51893352141</v>
      </c>
      <c r="AI4" s="69">
        <v>0</v>
      </c>
      <c r="AJ4" s="67">
        <v>0</v>
      </c>
      <c r="AK4" s="67">
        <f t="shared" si="11"/>
        <v>0</v>
      </c>
      <c r="AL4" s="67">
        <f t="shared" si="12"/>
        <v>30.724954982400007</v>
      </c>
      <c r="AM4" s="70">
        <f t="shared" si="13"/>
        <v>1.98</v>
      </c>
      <c r="AN4" s="67">
        <v>0</v>
      </c>
      <c r="AO4" s="90">
        <f t="shared" si="14"/>
        <v>1.6</v>
      </c>
      <c r="AP4" s="90">
        <f t="shared" si="15"/>
        <v>1.4000000000000001</v>
      </c>
      <c r="AQ4" s="90">
        <f t="shared" si="16"/>
        <v>1.4000000000000001</v>
      </c>
      <c r="AR4" s="91">
        <f t="shared" si="17"/>
        <v>30.724954982400007</v>
      </c>
      <c r="AS4" s="93"/>
      <c r="AU4" s="92"/>
      <c r="AV4" s="92"/>
      <c r="AW4" s="92"/>
      <c r="AX4" s="93"/>
      <c r="BA4" s="67">
        <f t="shared" si="18"/>
        <v>147</v>
      </c>
      <c r="BB4" s="91">
        <f t="shared" si="19"/>
        <v>0</v>
      </c>
    </row>
    <row r="5" spans="1:54" s="55" customFormat="1">
      <c r="A5" s="48" t="s">
        <v>136</v>
      </c>
      <c r="B5" s="48" t="s">
        <v>39952</v>
      </c>
      <c r="C5" s="49">
        <f t="shared" si="0"/>
        <v>21.900000000000002</v>
      </c>
      <c r="D5" s="50">
        <f t="shared" si="1"/>
        <v>30</v>
      </c>
      <c r="E5" s="63">
        <f t="shared" si="20"/>
        <v>4</v>
      </c>
      <c r="F5" s="48" t="s">
        <v>5123</v>
      </c>
      <c r="G5" s="54">
        <f t="shared" si="21"/>
        <v>21</v>
      </c>
      <c r="H5" s="51">
        <f t="shared" si="22"/>
        <v>0.4289734</v>
      </c>
      <c r="I5" s="51" t="s">
        <v>15095</v>
      </c>
      <c r="J5" s="51" t="s">
        <v>10107</v>
      </c>
      <c r="K5" s="51" t="s">
        <v>20055</v>
      </c>
      <c r="L5" s="51" t="s">
        <v>25014</v>
      </c>
      <c r="M5" s="62">
        <f t="shared" si="23"/>
        <v>11.5</v>
      </c>
      <c r="N5" s="65">
        <f t="shared" si="2"/>
        <v>6.6</v>
      </c>
      <c r="O5" s="49">
        <f t="shared" si="3"/>
        <v>1</v>
      </c>
      <c r="P5" s="49">
        <f t="shared" si="3"/>
        <v>6</v>
      </c>
      <c r="Q5" s="124">
        <f t="shared" si="4"/>
        <v>0.2</v>
      </c>
      <c r="R5" s="49">
        <f t="shared" si="5"/>
        <v>0.4</v>
      </c>
      <c r="S5" s="48" t="s">
        <v>29971</v>
      </c>
      <c r="T5" s="48" t="s">
        <v>34953</v>
      </c>
      <c r="U5" s="52">
        <f t="shared" si="6"/>
        <v>302.8</v>
      </c>
      <c r="V5" s="52">
        <f t="shared" si="6"/>
        <v>320.40000000000003</v>
      </c>
      <c r="W5" s="53">
        <f t="shared" si="7"/>
        <v>2.0999999999999996</v>
      </c>
      <c r="X5" s="143">
        <f t="shared" si="8"/>
        <v>302.8</v>
      </c>
      <c r="Y5" s="143">
        <f t="shared" si="9"/>
        <v>0.51999999999999991</v>
      </c>
      <c r="Z5" s="48" t="s">
        <v>39931</v>
      </c>
      <c r="AA5" s="55">
        <v>2557.4</v>
      </c>
      <c r="AB5" s="55">
        <v>549.55999999999995</v>
      </c>
      <c r="AC5">
        <v>7.0529999999999999</v>
      </c>
      <c r="AD5" s="55">
        <v>152</v>
      </c>
      <c r="AE5" s="55">
        <v>-1</v>
      </c>
      <c r="AF5" s="56">
        <v>37.9</v>
      </c>
      <c r="AG5" s="56">
        <v>58.12</v>
      </c>
      <c r="AH5" s="56">
        <f t="shared" si="10"/>
        <v>332179.34549793141</v>
      </c>
      <c r="AI5" s="69">
        <v>0</v>
      </c>
      <c r="AJ5" s="55">
        <v>0</v>
      </c>
      <c r="AK5" s="55">
        <f t="shared" si="11"/>
        <v>0</v>
      </c>
      <c r="AL5" s="55">
        <f t="shared" si="12"/>
        <v>1.37046384</v>
      </c>
      <c r="AM5" s="58">
        <f t="shared" si="13"/>
        <v>4.1800000000000006</v>
      </c>
      <c r="AN5" s="55">
        <v>0</v>
      </c>
      <c r="AO5" s="90">
        <f t="shared" si="14"/>
        <v>0.4</v>
      </c>
      <c r="AP5" s="90">
        <f t="shared" si="15"/>
        <v>0.2</v>
      </c>
      <c r="AQ5" s="90">
        <f t="shared" si="16"/>
        <v>0.4</v>
      </c>
      <c r="AR5" s="91">
        <f t="shared" si="17"/>
        <v>1.37046384</v>
      </c>
      <c r="AS5" s="93"/>
      <c r="AT5" s="67"/>
      <c r="AU5" s="92"/>
      <c r="AV5" s="92"/>
      <c r="AW5" s="92"/>
      <c r="AX5" s="93"/>
      <c r="AY5" s="67"/>
      <c r="BA5" s="67">
        <f t="shared" si="18"/>
        <v>30</v>
      </c>
      <c r="BB5" s="91">
        <f t="shared" si="19"/>
        <v>0</v>
      </c>
    </row>
    <row r="6" spans="1:54" s="40" customFormat="1">
      <c r="A6" s="31" t="s">
        <v>137</v>
      </c>
      <c r="B6" s="31" t="s">
        <v>39949</v>
      </c>
      <c r="C6" s="32">
        <f t="shared" si="0"/>
        <v>22.400000000000002</v>
      </c>
      <c r="D6" s="33">
        <f t="shared" si="1"/>
        <v>104</v>
      </c>
      <c r="E6" s="8">
        <f t="shared" si="20"/>
        <v>11</v>
      </c>
      <c r="F6" s="31" t="s">
        <v>5124</v>
      </c>
      <c r="G6" s="54">
        <f t="shared" si="21"/>
        <v>13.6</v>
      </c>
      <c r="H6" s="35">
        <f t="shared" si="22"/>
        <v>0.61215549999999996</v>
      </c>
      <c r="I6" s="36" t="s">
        <v>15096</v>
      </c>
      <c r="J6" s="36" t="s">
        <v>10108</v>
      </c>
      <c r="K6" s="36" t="s">
        <v>20056</v>
      </c>
      <c r="L6" s="36" t="s">
        <v>25015</v>
      </c>
      <c r="M6" s="28">
        <f t="shared" si="23"/>
        <v>10.7</v>
      </c>
      <c r="N6" s="46">
        <f t="shared" si="2"/>
        <v>6.6</v>
      </c>
      <c r="O6" s="32">
        <f t="shared" si="3"/>
        <v>2.8000000000000003</v>
      </c>
      <c r="P6" s="32">
        <f t="shared" si="3"/>
        <v>7.6000000000000005</v>
      </c>
      <c r="Q6" s="124">
        <f t="shared" si="4"/>
        <v>0.4</v>
      </c>
      <c r="R6" s="37">
        <f t="shared" si="5"/>
        <v>0.60000000000000009</v>
      </c>
      <c r="S6" s="31" t="s">
        <v>29972</v>
      </c>
      <c r="T6" s="31" t="s">
        <v>34954</v>
      </c>
      <c r="U6" s="38">
        <f t="shared" si="6"/>
        <v>376.8</v>
      </c>
      <c r="V6" s="138">
        <f t="shared" si="6"/>
        <v>384</v>
      </c>
      <c r="W6" s="101">
        <f t="shared" si="7"/>
        <v>1.36</v>
      </c>
      <c r="X6" s="143">
        <f t="shared" si="8"/>
        <v>376.8</v>
      </c>
      <c r="Y6" s="143">
        <f t="shared" si="9"/>
        <v>0.372</v>
      </c>
      <c r="Z6" s="39" t="s">
        <v>39932</v>
      </c>
      <c r="AA6" s="40">
        <v>3017.6</v>
      </c>
      <c r="AB6" s="40">
        <v>477.41</v>
      </c>
      <c r="AC6" s="40">
        <v>7.2760999999999996</v>
      </c>
      <c r="AD6" s="40">
        <v>152</v>
      </c>
      <c r="AE6" s="40">
        <v>-1</v>
      </c>
      <c r="AF6" s="41">
        <v>37.9</v>
      </c>
      <c r="AG6" s="41">
        <v>58.12</v>
      </c>
      <c r="AH6" s="41">
        <f t="shared" si="10"/>
        <v>232194.98172609415</v>
      </c>
      <c r="AI6" s="42">
        <f>1-EXP(-2.63*(AA6/AH6)*(AD6-AE6)*(1-((AD6-T6)/(AD6-AE6))^0.38))</f>
        <v>0.87206645451191966</v>
      </c>
      <c r="AJ6" s="40">
        <f>H6*P6*O6*R6*AB6</f>
        <v>3731.437239831841</v>
      </c>
      <c r="AK6" s="40">
        <f t="shared" si="11"/>
        <v>31.305821398575173</v>
      </c>
      <c r="AL6" s="40">
        <f t="shared" si="12"/>
        <v>4.9519985760000029</v>
      </c>
      <c r="AM6" s="43">
        <f t="shared" si="13"/>
        <v>2.72</v>
      </c>
      <c r="AN6" s="40">
        <v>7.8</v>
      </c>
      <c r="AO6" s="72">
        <f t="shared" si="14"/>
        <v>0.60000000000000009</v>
      </c>
      <c r="AP6" s="72">
        <f t="shared" si="15"/>
        <v>0.4</v>
      </c>
      <c r="AQ6" s="72">
        <f t="shared" si="16"/>
        <v>0.4</v>
      </c>
      <c r="AR6" s="71">
        <f t="shared" si="17"/>
        <v>36.257819974575177</v>
      </c>
      <c r="AS6" s="40">
        <v>1.2420510688522539</v>
      </c>
      <c r="AT6">
        <f>(AS6+O6)*(AS6+P6)*((1/3)*AS6+R6)</f>
        <v>36.240990681966203</v>
      </c>
      <c r="AU6" s="73">
        <f>MROUND((AS6+O6),0.2)</f>
        <v>4</v>
      </c>
      <c r="AV6" s="73">
        <f>MROUND((AS6+P6),0.2)</f>
        <v>8.8000000000000007</v>
      </c>
      <c r="AW6" s="73">
        <f>IF(MROUND(((1/3)*AS6+AO6),0.2)*AV6*AU6/AR6&gt;1.05,MROUND(((1/3)*AS6+AO6),0.2)-0.2,MROUND(((1/3)*AS6+AO6),0.2))</f>
        <v>1</v>
      </c>
      <c r="AX6" s="40">
        <f t="shared" ref="AX6" si="24">AU6*AV6*AW6</f>
        <v>35.200000000000003</v>
      </c>
      <c r="AY6" t="b">
        <f>IF(AQ6&lt;AW6,TRUE, FALSE)</f>
        <v>1</v>
      </c>
      <c r="AZ6" s="40" t="b">
        <f>IF(AL6&lt;AQ6*AU6*AV6,TRUE, FALSE)</f>
        <v>1</v>
      </c>
      <c r="BA6">
        <f t="shared" si="18"/>
        <v>104</v>
      </c>
      <c r="BB6" s="71">
        <f t="shared" si="19"/>
        <v>6.3218558967887626</v>
      </c>
    </row>
    <row r="7" spans="1:54" s="55" customFormat="1">
      <c r="A7" s="48" t="s">
        <v>138</v>
      </c>
      <c r="B7" s="48" t="s">
        <v>39954</v>
      </c>
      <c r="C7" s="49">
        <f t="shared" si="0"/>
        <v>35.6</v>
      </c>
      <c r="D7" s="50">
        <f t="shared" si="1"/>
        <v>44</v>
      </c>
      <c r="E7" s="63">
        <f t="shared" si="20"/>
        <v>8</v>
      </c>
      <c r="F7" s="48" t="s">
        <v>5125</v>
      </c>
      <c r="G7" s="54">
        <f t="shared" si="21"/>
        <v>34.6</v>
      </c>
      <c r="H7" s="51">
        <f t="shared" si="22"/>
        <v>0.88471789999999995</v>
      </c>
      <c r="I7" s="51" t="s">
        <v>15097</v>
      </c>
      <c r="J7" s="51" t="s">
        <v>10109</v>
      </c>
      <c r="K7" s="51" t="s">
        <v>20057</v>
      </c>
      <c r="L7" s="51" t="s">
        <v>25016</v>
      </c>
      <c r="M7" s="62">
        <f t="shared" si="23"/>
        <v>10.9</v>
      </c>
      <c r="N7" s="65">
        <f t="shared" si="2"/>
        <v>6.4</v>
      </c>
      <c r="O7" s="49">
        <f t="shared" si="3"/>
        <v>3</v>
      </c>
      <c r="P7" s="49">
        <f t="shared" si="3"/>
        <v>7.2</v>
      </c>
      <c r="Q7" s="124">
        <f t="shared" si="4"/>
        <v>0.2</v>
      </c>
      <c r="R7" s="49">
        <f t="shared" si="5"/>
        <v>2.2000000000000002</v>
      </c>
      <c r="S7" s="48" t="s">
        <v>29973</v>
      </c>
      <c r="T7" s="48" t="s">
        <v>34955</v>
      </c>
      <c r="U7" s="52">
        <f t="shared" si="6"/>
        <v>316.90000000000003</v>
      </c>
      <c r="V7" s="52">
        <f t="shared" si="6"/>
        <v>371.1</v>
      </c>
      <c r="W7" s="53">
        <f t="shared" si="7"/>
        <v>3.46</v>
      </c>
      <c r="X7" s="143">
        <f t="shared" si="8"/>
        <v>316.90000000000003</v>
      </c>
      <c r="Y7" s="143">
        <f t="shared" si="9"/>
        <v>0.79199999999999993</v>
      </c>
      <c r="Z7" s="48" t="s">
        <v>39931</v>
      </c>
      <c r="AA7" s="55">
        <v>2952.6</v>
      </c>
      <c r="AB7" s="55">
        <v>481.54</v>
      </c>
      <c r="AC7" s="55">
        <v>10.134</v>
      </c>
      <c r="AD7" s="55">
        <v>152</v>
      </c>
      <c r="AE7" s="55">
        <v>-1</v>
      </c>
      <c r="AF7" s="56">
        <v>37.9</v>
      </c>
      <c r="AG7" s="56">
        <v>58.12</v>
      </c>
      <c r="AH7" s="56">
        <f t="shared" si="10"/>
        <v>257795.85963472354</v>
      </c>
      <c r="AI7" s="57">
        <v>0</v>
      </c>
      <c r="AJ7" s="55">
        <v>0</v>
      </c>
      <c r="AK7" s="55">
        <f t="shared" si="11"/>
        <v>0</v>
      </c>
      <c r="AL7" s="55">
        <f t="shared" si="12"/>
        <v>5.4782053920000031</v>
      </c>
      <c r="AM7" s="58">
        <f t="shared" si="13"/>
        <v>6.92</v>
      </c>
      <c r="AN7" s="55">
        <v>0</v>
      </c>
      <c r="AO7" s="90">
        <f t="shared" si="14"/>
        <v>2.2000000000000002</v>
      </c>
      <c r="AP7" s="90">
        <f t="shared" si="15"/>
        <v>0.2</v>
      </c>
      <c r="AQ7" s="90">
        <f t="shared" si="16"/>
        <v>0.4</v>
      </c>
      <c r="AR7" s="91">
        <f t="shared" si="17"/>
        <v>5.4782053920000031</v>
      </c>
      <c r="AT7" s="67"/>
      <c r="AU7" s="92"/>
      <c r="AV7" s="92"/>
      <c r="AW7" s="92"/>
      <c r="AX7" s="92"/>
      <c r="AY7" s="67"/>
      <c r="BA7" s="67">
        <f t="shared" si="18"/>
        <v>44</v>
      </c>
      <c r="BB7" s="91">
        <f t="shared" si="19"/>
        <v>0</v>
      </c>
    </row>
    <row r="8" spans="1:54" s="40" customFormat="1" ht="14" customHeight="1">
      <c r="A8" s="31" t="s">
        <v>139</v>
      </c>
      <c r="B8" s="31" t="s">
        <v>39953</v>
      </c>
      <c r="C8" s="32">
        <f t="shared" si="0"/>
        <v>29.1</v>
      </c>
      <c r="D8" s="33">
        <f t="shared" si="1"/>
        <v>220</v>
      </c>
      <c r="E8" s="8">
        <f t="shared" si="20"/>
        <v>6</v>
      </c>
      <c r="F8" s="31" t="s">
        <v>5126</v>
      </c>
      <c r="G8" s="54">
        <f t="shared" si="21"/>
        <v>13.299999999999999</v>
      </c>
      <c r="H8" s="35">
        <f t="shared" si="22"/>
        <v>0.81866519999999998</v>
      </c>
      <c r="I8" s="36" t="s">
        <v>15098</v>
      </c>
      <c r="J8" s="36" t="s">
        <v>10110</v>
      </c>
      <c r="K8" s="36" t="s">
        <v>20058</v>
      </c>
      <c r="L8" s="36" t="s">
        <v>25017</v>
      </c>
      <c r="M8" s="33">
        <f t="shared" si="23"/>
        <v>10.199999999999999</v>
      </c>
      <c r="N8" s="44">
        <f t="shared" si="2"/>
        <v>5.2</v>
      </c>
      <c r="O8" s="32">
        <f t="shared" si="3"/>
        <v>0.8</v>
      </c>
      <c r="P8" s="32">
        <f t="shared" si="3"/>
        <v>8.6</v>
      </c>
      <c r="Q8" s="124">
        <f t="shared" si="4"/>
        <v>0.4</v>
      </c>
      <c r="R8" s="37">
        <f t="shared" si="5"/>
        <v>1.2000000000000002</v>
      </c>
      <c r="S8" s="31" t="s">
        <v>29974</v>
      </c>
      <c r="T8" s="31" t="s">
        <v>34956</v>
      </c>
      <c r="U8" s="38">
        <f t="shared" si="6"/>
        <v>492.8</v>
      </c>
      <c r="V8" s="138">
        <f t="shared" si="6"/>
        <v>402.6</v>
      </c>
      <c r="W8" s="101">
        <f t="shared" si="7"/>
        <v>1.33</v>
      </c>
      <c r="X8" s="143">
        <f t="shared" si="8"/>
        <v>492.8</v>
      </c>
      <c r="Y8" s="143">
        <f t="shared" si="9"/>
        <v>0.36599999999999999</v>
      </c>
      <c r="Z8" s="39" t="s">
        <v>39932</v>
      </c>
      <c r="AA8" s="40">
        <v>3002.8</v>
      </c>
      <c r="AB8" s="40">
        <v>479.31</v>
      </c>
      <c r="AC8">
        <v>5.2954999999999997</v>
      </c>
      <c r="AD8" s="40">
        <v>152</v>
      </c>
      <c r="AE8" s="40">
        <v>-1</v>
      </c>
      <c r="AF8" s="41">
        <v>37.9</v>
      </c>
      <c r="AG8" s="41">
        <v>58.12</v>
      </c>
      <c r="AH8" s="41">
        <f t="shared" si="10"/>
        <v>184294.35433244784</v>
      </c>
      <c r="AI8" s="42">
        <f>1-EXP(-2.63*(AA8/AH8)*(AD8-AE8)*(1-((AD8-T8)/(AD8-AE8))^0.38))</f>
        <v>0.96639159451485157</v>
      </c>
      <c r="AJ8" s="40">
        <f>H8*P8*O8*R8*AB8</f>
        <v>3239.6083068510729</v>
      </c>
      <c r="AK8" s="40">
        <f t="shared" si="11"/>
        <v>41.384404986931493</v>
      </c>
      <c r="AL8" s="40">
        <f t="shared" si="12"/>
        <v>1.4971001088000004</v>
      </c>
      <c r="AM8" s="43">
        <f t="shared" si="13"/>
        <v>2.66</v>
      </c>
      <c r="AN8" s="40">
        <v>14.8</v>
      </c>
      <c r="AO8" s="72">
        <f t="shared" si="14"/>
        <v>1.2000000000000002</v>
      </c>
      <c r="AP8" s="72">
        <f t="shared" si="15"/>
        <v>0.4</v>
      </c>
      <c r="AQ8" s="72">
        <f t="shared" si="16"/>
        <v>0.4</v>
      </c>
      <c r="AR8" s="71">
        <f t="shared" si="17"/>
        <v>42.881505095731491</v>
      </c>
      <c r="AS8">
        <v>1.6137747050839319</v>
      </c>
      <c r="AT8">
        <f>(AS8+O8)*(AS8+P8)*((1/3)*AS8+R8)</f>
        <v>42.846367829234502</v>
      </c>
      <c r="AU8" s="73">
        <f>MROUND((AS8+O8),0.2)</f>
        <v>2.4000000000000004</v>
      </c>
      <c r="AV8" s="73">
        <f>MROUND((AS8+P8),0.2)</f>
        <v>10.200000000000001</v>
      </c>
      <c r="AW8" s="73">
        <f>IF(MROUND(((1/3)*AS8+AO8),0.2)*AV8*AU8/AR8&gt;1.05,MROUND(((1/3)*AS8+AO8),0.2)-0.2,MROUND(((1/3)*AS8+AO8),0.2))</f>
        <v>1.8</v>
      </c>
      <c r="AX8" s="40">
        <f t="shared" ref="AX8:AX10" si="25">AU8*AV8*AW8</f>
        <v>44.064000000000014</v>
      </c>
      <c r="AY8" t="b">
        <f>IF(AQ8&lt;AW8,TRUE, FALSE)</f>
        <v>1</v>
      </c>
      <c r="AZ8" s="40" t="b">
        <f>IF(AL8&lt;AQ8*AU8*AV8,TRUE, FALSE)</f>
        <v>1</v>
      </c>
      <c r="BA8">
        <f t="shared" si="18"/>
        <v>220</v>
      </c>
      <c r="BB8" s="71">
        <f t="shared" si="19"/>
        <v>27.643044539020931</v>
      </c>
    </row>
    <row r="9" spans="1:54" s="40" customFormat="1">
      <c r="A9" s="31" t="s">
        <v>140</v>
      </c>
      <c r="B9" s="31" t="s">
        <v>39950</v>
      </c>
      <c r="C9" s="32">
        <f t="shared" si="0"/>
        <v>13.600000000000001</v>
      </c>
      <c r="D9" s="33">
        <f t="shared" si="1"/>
        <v>282</v>
      </c>
      <c r="E9" s="8">
        <f t="shared" si="20"/>
        <v>9</v>
      </c>
      <c r="F9" s="31" t="s">
        <v>5127</v>
      </c>
      <c r="G9" s="54">
        <f t="shared" si="21"/>
        <v>9.2999999999999989</v>
      </c>
      <c r="H9" s="35">
        <f t="shared" si="22"/>
        <v>0.34283580000000002</v>
      </c>
      <c r="I9" s="36" t="s">
        <v>15099</v>
      </c>
      <c r="J9" s="36" t="s">
        <v>10111</v>
      </c>
      <c r="K9" s="36" t="s">
        <v>20059</v>
      </c>
      <c r="L9" s="36" t="s">
        <v>25018</v>
      </c>
      <c r="M9" s="33">
        <f t="shared" si="23"/>
        <v>14</v>
      </c>
      <c r="N9" s="44">
        <f t="shared" si="2"/>
        <v>6.2</v>
      </c>
      <c r="O9" s="32">
        <f t="shared" si="3"/>
        <v>3</v>
      </c>
      <c r="P9" s="32">
        <f t="shared" si="3"/>
        <v>1</v>
      </c>
      <c r="Q9" s="124">
        <f t="shared" si="4"/>
        <v>0.8</v>
      </c>
      <c r="R9" s="37">
        <f t="shared" si="5"/>
        <v>1.2000000000000002</v>
      </c>
      <c r="S9" s="31" t="s">
        <v>29975</v>
      </c>
      <c r="T9" s="31" t="s">
        <v>34957</v>
      </c>
      <c r="U9" s="38">
        <f t="shared" si="6"/>
        <v>554.9</v>
      </c>
      <c r="V9" s="138">
        <f t="shared" si="6"/>
        <v>373.70000000000005</v>
      </c>
      <c r="W9" s="101">
        <f t="shared" si="7"/>
        <v>0.93</v>
      </c>
      <c r="X9" s="143">
        <f t="shared" si="8"/>
        <v>554.9</v>
      </c>
      <c r="Y9" s="143">
        <f t="shared" si="9"/>
        <v>0.28600000000000003</v>
      </c>
      <c r="Z9" s="39" t="s">
        <v>39932</v>
      </c>
      <c r="AA9" s="40">
        <v>2813</v>
      </c>
      <c r="AB9" s="40">
        <v>506.2</v>
      </c>
      <c r="AC9">
        <v>3.6385000000000001</v>
      </c>
      <c r="AD9" s="40">
        <v>152</v>
      </c>
      <c r="AE9" s="40">
        <v>-1</v>
      </c>
      <c r="AF9" s="41">
        <v>37.9</v>
      </c>
      <c r="AG9" s="41">
        <v>58.12</v>
      </c>
      <c r="AH9" s="41">
        <f t="shared" si="10"/>
        <v>252979.03327106059</v>
      </c>
      <c r="AI9" s="42">
        <f>1-EXP(-2.63*(AA9/AH9)*(AD9-AE9)*(1-((AD9-T9)/(AD9-AE9))^0.38))</f>
        <v>0.780917167797615</v>
      </c>
      <c r="AJ9" s="40">
        <f>H9*P9*O9*R9*AB9</f>
        <v>624.75653505600008</v>
      </c>
      <c r="AK9" s="40">
        <f t="shared" si="11"/>
        <v>9.3862353371798282</v>
      </c>
      <c r="AL9" s="40">
        <f t="shared" si="12"/>
        <v>2.3657911200000004</v>
      </c>
      <c r="AM9" s="43">
        <f t="shared" si="13"/>
        <v>1.8400000000000003</v>
      </c>
      <c r="AN9" s="40">
        <v>3.4</v>
      </c>
      <c r="AO9" s="72">
        <f t="shared" si="14"/>
        <v>1.2000000000000002</v>
      </c>
      <c r="AP9" s="72">
        <f t="shared" si="15"/>
        <v>0.8</v>
      </c>
      <c r="AQ9" s="72">
        <f t="shared" si="16"/>
        <v>0.8</v>
      </c>
      <c r="AR9" s="71">
        <f t="shared" si="17"/>
        <v>11.752026457179829</v>
      </c>
      <c r="AS9">
        <v>0.95567170764954668</v>
      </c>
      <c r="AT9">
        <f>(AS9+O9)*(AS9+P9)*((1/3)*AS9+R9)</f>
        <v>11.74755155362293</v>
      </c>
      <c r="AU9" s="73">
        <f>MROUND((AS9+O9),0.2)</f>
        <v>4</v>
      </c>
      <c r="AV9" s="73">
        <f>MROUND((AS9+P9),0.2)</f>
        <v>2</v>
      </c>
      <c r="AW9" s="73">
        <f>IF(MROUND(((1/3)*AS9+AO9),0.2)*AV9*AU9/AR9&gt;1.05,MROUND(((1/3)*AS9+AO9),0.2)-0.2,MROUND(((1/3)*AS9+AO9),0.2))</f>
        <v>1.4000000000000001</v>
      </c>
      <c r="AX9" s="40">
        <f t="shared" si="25"/>
        <v>11.200000000000001</v>
      </c>
      <c r="AY9" t="b">
        <f>IF(AQ9&lt;AW9,TRUE, FALSE)</f>
        <v>1</v>
      </c>
      <c r="AZ9" s="40" t="b">
        <f>IF(AL9&lt;AQ9*AU9*AV9,TRUE, FALSE)</f>
        <v>1</v>
      </c>
      <c r="BA9">
        <f t="shared" si="18"/>
        <v>282</v>
      </c>
      <c r="BB9" s="71">
        <f t="shared" si="19"/>
        <v>3.9674826986331011</v>
      </c>
    </row>
    <row r="10" spans="1:54" s="40" customFormat="1">
      <c r="A10" s="31" t="s">
        <v>141</v>
      </c>
      <c r="B10" s="31" t="s">
        <v>39951</v>
      </c>
      <c r="C10" s="32">
        <f t="shared" si="0"/>
        <v>21.6</v>
      </c>
      <c r="D10" s="33">
        <f t="shared" si="1"/>
        <v>74</v>
      </c>
      <c r="E10" s="8">
        <f t="shared" si="20"/>
        <v>3</v>
      </c>
      <c r="F10" s="31" t="s">
        <v>5128</v>
      </c>
      <c r="G10" s="54">
        <f t="shared" si="21"/>
        <v>8.2999999999999989</v>
      </c>
      <c r="H10" s="35">
        <f t="shared" si="22"/>
        <v>0.76776449999999996</v>
      </c>
      <c r="I10" s="36" t="s">
        <v>15100</v>
      </c>
      <c r="J10" s="36" t="s">
        <v>10112</v>
      </c>
      <c r="K10" s="36" t="s">
        <v>20060</v>
      </c>
      <c r="L10" s="36" t="s">
        <v>25019</v>
      </c>
      <c r="M10" s="33">
        <f t="shared" si="23"/>
        <v>10.1</v>
      </c>
      <c r="N10" s="44">
        <f t="shared" si="2"/>
        <v>6.4</v>
      </c>
      <c r="O10" s="32">
        <f t="shared" si="3"/>
        <v>0.60000000000000009</v>
      </c>
      <c r="P10" s="32">
        <f t="shared" si="3"/>
        <v>8.8000000000000007</v>
      </c>
      <c r="Q10" s="124">
        <f t="shared" si="4"/>
        <v>0.2</v>
      </c>
      <c r="R10" s="37">
        <f t="shared" si="5"/>
        <v>0.8</v>
      </c>
      <c r="S10" s="31" t="s">
        <v>29976</v>
      </c>
      <c r="T10" s="31" t="s">
        <v>34958</v>
      </c>
      <c r="U10" s="38">
        <f t="shared" si="6"/>
        <v>346.6</v>
      </c>
      <c r="V10" s="138">
        <f t="shared" si="6"/>
        <v>412.5</v>
      </c>
      <c r="W10" s="101">
        <f t="shared" si="7"/>
        <v>0.83</v>
      </c>
      <c r="X10" s="143">
        <f t="shared" si="8"/>
        <v>346.6</v>
      </c>
      <c r="Y10" s="143">
        <f t="shared" si="9"/>
        <v>0.26600000000000001</v>
      </c>
      <c r="Z10" s="39" t="s">
        <v>39932</v>
      </c>
      <c r="AA10" s="40">
        <v>2765.9</v>
      </c>
      <c r="AB10" s="40">
        <v>513.62</v>
      </c>
      <c r="AC10">
        <v>5.6387999999999998</v>
      </c>
      <c r="AD10" s="40">
        <v>152</v>
      </c>
      <c r="AE10" s="40">
        <v>-1</v>
      </c>
      <c r="AF10" s="41">
        <v>37.9</v>
      </c>
      <c r="AG10" s="41">
        <v>58.12</v>
      </c>
      <c r="AH10" s="41">
        <f t="shared" si="10"/>
        <v>147586.37563111997</v>
      </c>
      <c r="AI10" s="42">
        <f>1-EXP(-2.63*(AA10/AH10)*(AD10-AE10)*(1-((AD10-T10)/(AD10-AE10))^0.38))</f>
        <v>0.99016961974120044</v>
      </c>
      <c r="AJ10" s="40">
        <f>H10*P10*O10*R10*AB10</f>
        <v>1665.6887913177607</v>
      </c>
      <c r="AK10" s="40">
        <f t="shared" si="11"/>
        <v>20.474570936624833</v>
      </c>
      <c r="AL10" s="40">
        <f t="shared" si="12"/>
        <v>0.98096275200000049</v>
      </c>
      <c r="AM10" s="43">
        <f t="shared" si="13"/>
        <v>1.6400000000000001</v>
      </c>
      <c r="AN10" s="40">
        <v>12.4</v>
      </c>
      <c r="AO10" s="72">
        <f t="shared" si="14"/>
        <v>0.8</v>
      </c>
      <c r="AP10" s="72">
        <f t="shared" si="15"/>
        <v>0.2</v>
      </c>
      <c r="AQ10" s="72">
        <f t="shared" si="16"/>
        <v>0.2</v>
      </c>
      <c r="AR10" s="71">
        <f t="shared" si="17"/>
        <v>21.455533688624833</v>
      </c>
      <c r="AS10">
        <v>1.192603584057722</v>
      </c>
      <c r="AT10">
        <f>(AS10+O10)*(AS10+P10)*((1/3)*AS10+R10)</f>
        <v>21.451168948831643</v>
      </c>
      <c r="AU10" s="73">
        <f>MROUND((AS10+O10),0.2)</f>
        <v>1.8</v>
      </c>
      <c r="AV10" s="73">
        <f>MROUND((AS10+P10),0.2)</f>
        <v>10</v>
      </c>
      <c r="AW10" s="73">
        <f>IF(MROUND(((1/3)*AS10+AO10),0.2)*AV10*AU10/AR10&gt;1.05,MROUND(((1/3)*AS10+AO10),0.2)-0.2,MROUND(((1/3)*AS10+AO10),0.2))</f>
        <v>1.2000000000000002</v>
      </c>
      <c r="AX10" s="40">
        <f t="shared" si="25"/>
        <v>21.6</v>
      </c>
      <c r="AY10" t="b">
        <f>IF(AQ10&lt;AW10,TRUE, FALSE)</f>
        <v>1</v>
      </c>
      <c r="AZ10" s="40" t="b">
        <f>IF(AL10&lt;AQ10*AU10*AV10,TRUE, FALSE)</f>
        <v>1</v>
      </c>
      <c r="BA10">
        <f t="shared" si="18"/>
        <v>74</v>
      </c>
      <c r="BB10" s="71">
        <f t="shared" si="19"/>
        <v>20.871914754032193</v>
      </c>
    </row>
    <row r="11" spans="1:54" s="55" customFormat="1">
      <c r="A11" s="48" t="s">
        <v>142</v>
      </c>
      <c r="B11" s="48" t="s">
        <v>39956</v>
      </c>
      <c r="C11" s="49">
        <f t="shared" si="0"/>
        <v>36.800000000000004</v>
      </c>
      <c r="D11" s="50">
        <f t="shared" si="1"/>
        <v>67</v>
      </c>
      <c r="E11" s="63">
        <f t="shared" si="20"/>
        <v>6</v>
      </c>
      <c r="F11" s="48" t="s">
        <v>5129</v>
      </c>
      <c r="G11" s="54">
        <f t="shared" si="21"/>
        <v>35.800000000000004</v>
      </c>
      <c r="H11" s="51">
        <f t="shared" si="22"/>
        <v>0.89399030000000002</v>
      </c>
      <c r="I11" s="51" t="s">
        <v>15101</v>
      </c>
      <c r="J11" s="51" t="s">
        <v>10113</v>
      </c>
      <c r="K11" s="51" t="s">
        <v>20061</v>
      </c>
      <c r="L11" s="51" t="s">
        <v>25020</v>
      </c>
      <c r="M11" s="62">
        <f t="shared" si="23"/>
        <v>10.5</v>
      </c>
      <c r="N11" s="65">
        <f t="shared" si="2"/>
        <v>6.4</v>
      </c>
      <c r="O11" s="49">
        <f t="shared" si="3"/>
        <v>1.8</v>
      </c>
      <c r="P11" s="49">
        <f t="shared" si="3"/>
        <v>8</v>
      </c>
      <c r="Q11" s="124">
        <f t="shared" si="4"/>
        <v>0.2</v>
      </c>
      <c r="R11" s="49">
        <f t="shared" si="5"/>
        <v>1</v>
      </c>
      <c r="S11" s="48" t="s">
        <v>29977</v>
      </c>
      <c r="T11" s="48" t="s">
        <v>34959</v>
      </c>
      <c r="U11" s="52">
        <f t="shared" si="6"/>
        <v>340</v>
      </c>
      <c r="V11" s="52">
        <f t="shared" si="6"/>
        <v>368.70000000000005</v>
      </c>
      <c r="W11" s="53">
        <f t="shared" si="7"/>
        <v>3.5799999999999996</v>
      </c>
      <c r="X11" s="143">
        <f t="shared" si="8"/>
        <v>340</v>
      </c>
      <c r="Y11" s="143">
        <f t="shared" si="9"/>
        <v>0.81599999999999995</v>
      </c>
      <c r="Z11" s="48" t="s">
        <v>39931</v>
      </c>
      <c r="AA11" s="55">
        <v>2920.7</v>
      </c>
      <c r="AB11" s="55">
        <v>486.08</v>
      </c>
      <c r="AC11">
        <v>18.521999999999998</v>
      </c>
      <c r="AD11" s="55">
        <v>152</v>
      </c>
      <c r="AE11" s="55">
        <v>-1</v>
      </c>
      <c r="AF11" s="56">
        <v>37.9</v>
      </c>
      <c r="AG11" s="56">
        <v>58.12</v>
      </c>
      <c r="AH11" s="56">
        <f t="shared" si="10"/>
        <v>262064.70955447291</v>
      </c>
      <c r="AI11" s="57">
        <v>0</v>
      </c>
      <c r="AJ11" s="55">
        <v>0</v>
      </c>
      <c r="AK11" s="55">
        <f t="shared" si="11"/>
        <v>0</v>
      </c>
      <c r="AL11" s="55">
        <f t="shared" si="12"/>
        <v>1.5265396799999997</v>
      </c>
      <c r="AM11" s="58">
        <f t="shared" si="13"/>
        <v>7.160000000000001</v>
      </c>
      <c r="AN11" s="55">
        <v>0</v>
      </c>
      <c r="AO11" s="90">
        <f t="shared" si="14"/>
        <v>1</v>
      </c>
      <c r="AP11" s="90">
        <f t="shared" si="15"/>
        <v>0.2</v>
      </c>
      <c r="AQ11" s="90">
        <f t="shared" si="16"/>
        <v>0.2</v>
      </c>
      <c r="AR11" s="91">
        <f t="shared" si="17"/>
        <v>1.5265396799999997</v>
      </c>
      <c r="BA11" s="67">
        <f t="shared" si="18"/>
        <v>67</v>
      </c>
      <c r="BB11" s="91">
        <f t="shared" si="19"/>
        <v>0</v>
      </c>
    </row>
    <row r="12" spans="1:54" s="55" customFormat="1">
      <c r="A12" s="48" t="s">
        <v>143</v>
      </c>
      <c r="B12" s="48" t="s">
        <v>39957</v>
      </c>
      <c r="C12" s="49">
        <f t="shared" si="0"/>
        <v>23.200000000000003</v>
      </c>
      <c r="D12" s="50">
        <f t="shared" si="1"/>
        <v>113</v>
      </c>
      <c r="E12" s="63">
        <f t="shared" si="20"/>
        <v>10</v>
      </c>
      <c r="F12" s="48" t="s">
        <v>5130</v>
      </c>
      <c r="G12" s="54">
        <f t="shared" si="21"/>
        <v>22.3</v>
      </c>
      <c r="H12" s="51">
        <f t="shared" si="22"/>
        <v>0.3387812</v>
      </c>
      <c r="I12" s="51" t="s">
        <v>15102</v>
      </c>
      <c r="J12" s="51" t="s">
        <v>10114</v>
      </c>
      <c r="K12" s="51" t="s">
        <v>20062</v>
      </c>
      <c r="L12" s="51" t="s">
        <v>25021</v>
      </c>
      <c r="M12" s="62">
        <f t="shared" si="23"/>
        <v>11.2</v>
      </c>
      <c r="N12" s="65">
        <f t="shared" si="2"/>
        <v>5.8</v>
      </c>
      <c r="O12" s="49">
        <f t="shared" si="3"/>
        <v>1</v>
      </c>
      <c r="P12" s="49">
        <f t="shared" si="3"/>
        <v>6.6000000000000005</v>
      </c>
      <c r="Q12" s="124">
        <f t="shared" si="4"/>
        <v>1</v>
      </c>
      <c r="R12" s="49">
        <f t="shared" si="5"/>
        <v>1.6</v>
      </c>
      <c r="S12" s="48" t="s">
        <v>29978</v>
      </c>
      <c r="T12" s="48" t="s">
        <v>34960</v>
      </c>
      <c r="U12" s="52">
        <f t="shared" si="6"/>
        <v>386.1</v>
      </c>
      <c r="V12" s="52">
        <f t="shared" si="6"/>
        <v>392.6</v>
      </c>
      <c r="W12" s="53">
        <f t="shared" si="7"/>
        <v>2.23</v>
      </c>
      <c r="X12" s="143">
        <f t="shared" si="8"/>
        <v>386.1</v>
      </c>
      <c r="Y12" s="143">
        <f t="shared" si="9"/>
        <v>0.54600000000000004</v>
      </c>
      <c r="Z12" s="48" t="s">
        <v>39931</v>
      </c>
      <c r="AA12" s="55">
        <v>3523.2</v>
      </c>
      <c r="AB12" s="55">
        <v>427.65</v>
      </c>
      <c r="AC12">
        <v>10.638999999999999</v>
      </c>
      <c r="AD12" s="55">
        <v>152</v>
      </c>
      <c r="AE12" s="55">
        <v>-1</v>
      </c>
      <c r="AF12" s="56">
        <v>37.9</v>
      </c>
      <c r="AG12" s="56">
        <v>58.12</v>
      </c>
      <c r="AH12" s="56">
        <f t="shared" si="10"/>
        <v>212080.80326935116</v>
      </c>
      <c r="AI12" s="57">
        <v>0</v>
      </c>
      <c r="AJ12" s="55">
        <v>0</v>
      </c>
      <c r="AK12" s="55">
        <f t="shared" si="11"/>
        <v>0</v>
      </c>
      <c r="AL12" s="55">
        <f t="shared" si="12"/>
        <v>6.9824705280000003</v>
      </c>
      <c r="AM12" s="58">
        <f t="shared" si="13"/>
        <v>4.4400000000000004</v>
      </c>
      <c r="AN12" s="55">
        <v>0</v>
      </c>
      <c r="AO12" s="90">
        <f t="shared" si="14"/>
        <v>1.6</v>
      </c>
      <c r="AP12" s="90">
        <f t="shared" si="15"/>
        <v>1</v>
      </c>
      <c r="AQ12" s="90">
        <f t="shared" si="16"/>
        <v>1.2000000000000002</v>
      </c>
      <c r="AR12" s="91">
        <f t="shared" si="17"/>
        <v>6.9824705280000003</v>
      </c>
      <c r="BA12" s="67">
        <f t="shared" si="18"/>
        <v>113</v>
      </c>
      <c r="BB12" s="91">
        <f t="shared" si="19"/>
        <v>0</v>
      </c>
    </row>
    <row r="13" spans="1:54" s="55" customFormat="1">
      <c r="A13" s="48" t="s">
        <v>144</v>
      </c>
      <c r="B13" s="48" t="s">
        <v>39958</v>
      </c>
      <c r="C13" s="49">
        <f t="shared" si="0"/>
        <v>24.8</v>
      </c>
      <c r="D13" s="50">
        <f t="shared" si="1"/>
        <v>110</v>
      </c>
      <c r="E13" s="63">
        <f t="shared" si="20"/>
        <v>8</v>
      </c>
      <c r="F13" s="48" t="s">
        <v>5131</v>
      </c>
      <c r="G13" s="54">
        <f t="shared" si="21"/>
        <v>23.8</v>
      </c>
      <c r="H13" s="51">
        <f t="shared" si="22"/>
        <v>0.3692956</v>
      </c>
      <c r="I13" s="51" t="s">
        <v>15103</v>
      </c>
      <c r="J13" s="51" t="s">
        <v>10115</v>
      </c>
      <c r="K13" s="51" t="s">
        <v>20063</v>
      </c>
      <c r="L13" s="51" t="s">
        <v>25022</v>
      </c>
      <c r="M13" s="50">
        <f t="shared" si="23"/>
        <v>10.7</v>
      </c>
      <c r="N13" s="49">
        <f t="shared" si="2"/>
        <v>6.6</v>
      </c>
      <c r="O13" s="49">
        <f t="shared" si="3"/>
        <v>1.2000000000000002</v>
      </c>
      <c r="P13" s="49">
        <f t="shared" si="3"/>
        <v>7.6000000000000005</v>
      </c>
      <c r="Q13" s="124">
        <f t="shared" si="4"/>
        <v>0.60000000000000009</v>
      </c>
      <c r="R13" s="49">
        <f t="shared" si="5"/>
        <v>1</v>
      </c>
      <c r="S13" s="48" t="s">
        <v>29979</v>
      </c>
      <c r="T13" s="48" t="s">
        <v>34961</v>
      </c>
      <c r="U13" s="52">
        <f t="shared" si="6"/>
        <v>383.5</v>
      </c>
      <c r="V13" s="52">
        <f t="shared" si="6"/>
        <v>337.3</v>
      </c>
      <c r="W13" s="53">
        <f t="shared" si="7"/>
        <v>2.38</v>
      </c>
      <c r="X13" s="143">
        <f t="shared" si="8"/>
        <v>383.5</v>
      </c>
      <c r="Y13" s="143">
        <f t="shared" si="9"/>
        <v>0.57599999999999996</v>
      </c>
      <c r="Z13" s="48" t="s">
        <v>39931</v>
      </c>
      <c r="AA13" s="55">
        <v>2671.9</v>
      </c>
      <c r="AB13" s="55">
        <v>528.32000000000005</v>
      </c>
      <c r="AC13">
        <v>11.374000000000001</v>
      </c>
      <c r="AD13" s="55">
        <v>152</v>
      </c>
      <c r="AE13" s="55">
        <v>-1</v>
      </c>
      <c r="AF13" s="56">
        <v>37.9</v>
      </c>
      <c r="AG13" s="56">
        <v>58.12</v>
      </c>
      <c r="AH13" s="56">
        <f t="shared" si="10"/>
        <v>310542.5226482962</v>
      </c>
      <c r="AI13" s="57">
        <v>0</v>
      </c>
      <c r="AJ13" s="55">
        <v>0</v>
      </c>
      <c r="AK13" s="55">
        <f t="shared" si="11"/>
        <v>0</v>
      </c>
      <c r="AL13" s="55">
        <f t="shared" si="12"/>
        <v>5.7520241280000013</v>
      </c>
      <c r="AM13" s="58">
        <f t="shared" si="13"/>
        <v>4.76</v>
      </c>
      <c r="AN13" s="55">
        <v>0</v>
      </c>
      <c r="AO13" s="90">
        <f t="shared" si="14"/>
        <v>1</v>
      </c>
      <c r="AP13" s="90">
        <f t="shared" si="15"/>
        <v>0.60000000000000009</v>
      </c>
      <c r="AQ13" s="90">
        <f t="shared" si="16"/>
        <v>0.8</v>
      </c>
      <c r="AR13" s="91">
        <f t="shared" si="17"/>
        <v>5.7520241280000013</v>
      </c>
      <c r="BA13" s="67">
        <f t="shared" si="18"/>
        <v>110</v>
      </c>
      <c r="BB13" s="91">
        <f t="shared" si="19"/>
        <v>0</v>
      </c>
    </row>
    <row r="14" spans="1:54" s="55" customFormat="1">
      <c r="A14" s="48" t="s">
        <v>145</v>
      </c>
      <c r="B14" s="48" t="s">
        <v>39959</v>
      </c>
      <c r="C14" s="49">
        <f t="shared" si="0"/>
        <v>18.3</v>
      </c>
      <c r="D14" s="50">
        <f t="shared" si="1"/>
        <v>98</v>
      </c>
      <c r="E14" s="63">
        <f t="shared" si="20"/>
        <v>9</v>
      </c>
      <c r="F14" s="48" t="s">
        <v>5132</v>
      </c>
      <c r="G14" s="54">
        <f t="shared" si="21"/>
        <v>17.400000000000002</v>
      </c>
      <c r="H14" s="51">
        <f t="shared" si="22"/>
        <v>0.57684330000000006</v>
      </c>
      <c r="I14" s="51" t="s">
        <v>15104</v>
      </c>
      <c r="J14" s="51" t="s">
        <v>10116</v>
      </c>
      <c r="K14" s="51" t="s">
        <v>20064</v>
      </c>
      <c r="L14" s="51" t="s">
        <v>25023</v>
      </c>
      <c r="M14" s="50">
        <f t="shared" si="23"/>
        <v>9.8000000000000007</v>
      </c>
      <c r="N14" s="49">
        <f t="shared" si="2"/>
        <v>6</v>
      </c>
      <c r="O14" s="49">
        <f t="shared" si="3"/>
        <v>0.8</v>
      </c>
      <c r="P14" s="49">
        <f t="shared" si="3"/>
        <v>9.4</v>
      </c>
      <c r="Q14" s="124">
        <f t="shared" si="4"/>
        <v>1</v>
      </c>
      <c r="R14" s="49">
        <f t="shared" si="5"/>
        <v>2.2000000000000002</v>
      </c>
      <c r="S14" s="48" t="s">
        <v>29980</v>
      </c>
      <c r="T14" s="48" t="s">
        <v>34962</v>
      </c>
      <c r="U14" s="52">
        <f t="shared" si="6"/>
        <v>371</v>
      </c>
      <c r="V14" s="52">
        <f t="shared" si="6"/>
        <v>330.70000000000005</v>
      </c>
      <c r="W14" s="53">
        <f t="shared" si="7"/>
        <v>1.74</v>
      </c>
      <c r="X14" s="143">
        <f t="shared" si="8"/>
        <v>371</v>
      </c>
      <c r="Y14" s="143">
        <f t="shared" si="9"/>
        <v>0.44799999999999995</v>
      </c>
      <c r="Z14" s="48" t="s">
        <v>39931</v>
      </c>
      <c r="AA14" s="55">
        <v>2633.7</v>
      </c>
      <c r="AB14" s="55">
        <v>535.46</v>
      </c>
      <c r="AC14">
        <v>9.0401000000000007</v>
      </c>
      <c r="AD14" s="55">
        <v>152</v>
      </c>
      <c r="AE14" s="55">
        <v>-1</v>
      </c>
      <c r="AF14" s="56">
        <v>37.9</v>
      </c>
      <c r="AG14" s="56">
        <v>58.12</v>
      </c>
      <c r="AH14" s="56">
        <f t="shared" si="10"/>
        <v>319282.21717622736</v>
      </c>
      <c r="AI14" s="57">
        <v>0</v>
      </c>
      <c r="AJ14" s="55">
        <v>0</v>
      </c>
      <c r="AK14" s="55">
        <f t="shared" si="11"/>
        <v>0</v>
      </c>
      <c r="AL14" s="55">
        <f t="shared" si="12"/>
        <v>7.0007044448000002</v>
      </c>
      <c r="AM14" s="58">
        <f t="shared" si="13"/>
        <v>3.46</v>
      </c>
      <c r="AN14" s="55">
        <v>0</v>
      </c>
      <c r="AO14" s="90">
        <f t="shared" si="14"/>
        <v>2.2000000000000002</v>
      </c>
      <c r="AP14" s="90">
        <f t="shared" si="15"/>
        <v>1</v>
      </c>
      <c r="AQ14" s="90">
        <f t="shared" si="16"/>
        <v>1</v>
      </c>
      <c r="AR14" s="91">
        <f t="shared" si="17"/>
        <v>7.0007044448000002</v>
      </c>
      <c r="BA14" s="67">
        <f t="shared" si="18"/>
        <v>98</v>
      </c>
      <c r="BB14" s="91">
        <f t="shared" si="19"/>
        <v>0</v>
      </c>
    </row>
    <row r="15" spans="1:54" s="55" customFormat="1">
      <c r="A15" s="48" t="s">
        <v>146</v>
      </c>
      <c r="B15" s="48" t="s">
        <v>39960</v>
      </c>
      <c r="C15" s="49">
        <f t="shared" si="0"/>
        <v>20.8</v>
      </c>
      <c r="D15" s="50">
        <f t="shared" si="1"/>
        <v>45</v>
      </c>
      <c r="E15" s="63">
        <f t="shared" si="20"/>
        <v>10</v>
      </c>
      <c r="F15" s="48" t="s">
        <v>5133</v>
      </c>
      <c r="G15" s="54">
        <f t="shared" si="21"/>
        <v>19.8</v>
      </c>
      <c r="H15" s="51">
        <f t="shared" si="22"/>
        <v>0.77748230000000007</v>
      </c>
      <c r="I15" s="51" t="s">
        <v>15105</v>
      </c>
      <c r="J15" s="51" t="s">
        <v>10117</v>
      </c>
      <c r="K15" s="51" t="s">
        <v>20065</v>
      </c>
      <c r="L15" s="51" t="s">
        <v>25024</v>
      </c>
      <c r="M15" s="50">
        <f t="shared" si="23"/>
        <v>11.5</v>
      </c>
      <c r="N15" s="49">
        <f t="shared" si="2"/>
        <v>6.6</v>
      </c>
      <c r="O15" s="49">
        <f t="shared" si="3"/>
        <v>1.6</v>
      </c>
      <c r="P15" s="49">
        <f t="shared" si="3"/>
        <v>6</v>
      </c>
      <c r="Q15" s="124">
        <f t="shared" si="4"/>
        <v>0.60000000000000009</v>
      </c>
      <c r="R15" s="49">
        <f t="shared" si="5"/>
        <v>3</v>
      </c>
      <c r="S15" s="48" t="s">
        <v>29981</v>
      </c>
      <c r="T15" s="48" t="s">
        <v>34963</v>
      </c>
      <c r="U15" s="52">
        <f t="shared" si="6"/>
        <v>318</v>
      </c>
      <c r="V15" s="52">
        <f t="shared" si="6"/>
        <v>303.40000000000003</v>
      </c>
      <c r="W15" s="53">
        <f t="shared" si="7"/>
        <v>1.98</v>
      </c>
      <c r="X15" s="143">
        <f t="shared" si="8"/>
        <v>318</v>
      </c>
      <c r="Y15" s="143">
        <f t="shared" si="9"/>
        <v>0.496</v>
      </c>
      <c r="Z15" s="48" t="s">
        <v>39931</v>
      </c>
      <c r="AA15" s="55">
        <v>2455.6</v>
      </c>
      <c r="AB15" s="55">
        <v>569.75</v>
      </c>
      <c r="AC15">
        <v>10.702</v>
      </c>
      <c r="AD15" s="55">
        <v>152</v>
      </c>
      <c r="AE15" s="55">
        <v>-1</v>
      </c>
      <c r="AF15" s="56">
        <v>37.9</v>
      </c>
      <c r="AG15" s="56">
        <v>58.12</v>
      </c>
      <c r="AH15" s="56">
        <f t="shared" si="10"/>
        <v>351838.60073823726</v>
      </c>
      <c r="AI15" s="57">
        <v>0</v>
      </c>
      <c r="AJ15" s="55">
        <v>0</v>
      </c>
      <c r="AK15" s="55">
        <f t="shared" si="11"/>
        <v>0</v>
      </c>
      <c r="AL15" s="55">
        <f t="shared" si="12"/>
        <v>6.4085097599999985</v>
      </c>
      <c r="AM15" s="58">
        <f t="shared" si="13"/>
        <v>3.96</v>
      </c>
      <c r="AN15" s="55">
        <v>0</v>
      </c>
      <c r="AO15" s="90">
        <f t="shared" si="14"/>
        <v>3</v>
      </c>
      <c r="AP15" s="90">
        <f t="shared" si="15"/>
        <v>0.60000000000000009</v>
      </c>
      <c r="AQ15" s="90">
        <f t="shared" si="16"/>
        <v>0.8</v>
      </c>
      <c r="AR15" s="91">
        <f t="shared" si="17"/>
        <v>6.4085097599999985</v>
      </c>
      <c r="BA15" s="67">
        <f t="shared" si="18"/>
        <v>45</v>
      </c>
      <c r="BB15" s="91">
        <f t="shared" si="19"/>
        <v>0</v>
      </c>
    </row>
    <row r="16" spans="1:54" s="55" customFormat="1">
      <c r="A16" s="48" t="s">
        <v>147</v>
      </c>
      <c r="B16" s="48" t="s">
        <v>39961</v>
      </c>
      <c r="C16" s="49">
        <f t="shared" si="0"/>
        <v>12.100000000000001</v>
      </c>
      <c r="D16" s="50">
        <f t="shared" si="1"/>
        <v>91</v>
      </c>
      <c r="E16" s="63">
        <f t="shared" si="20"/>
        <v>7</v>
      </c>
      <c r="F16" s="48" t="s">
        <v>5134</v>
      </c>
      <c r="G16" s="54">
        <f t="shared" si="21"/>
        <v>11.2</v>
      </c>
      <c r="H16" s="51">
        <f t="shared" si="22"/>
        <v>0.13882070000000002</v>
      </c>
      <c r="I16" s="51" t="s">
        <v>15106</v>
      </c>
      <c r="J16" s="51" t="s">
        <v>10118</v>
      </c>
      <c r="K16" s="51" t="s">
        <v>20066</v>
      </c>
      <c r="L16" s="51" t="s">
        <v>25025</v>
      </c>
      <c r="M16" s="50">
        <f t="shared" si="23"/>
        <v>12.3</v>
      </c>
      <c r="N16" s="49">
        <f t="shared" si="2"/>
        <v>6.8</v>
      </c>
      <c r="O16" s="49">
        <f t="shared" si="3"/>
        <v>0.8</v>
      </c>
      <c r="P16" s="49">
        <f t="shared" si="3"/>
        <v>4.4000000000000004</v>
      </c>
      <c r="Q16" s="124">
        <f t="shared" si="4"/>
        <v>0.60000000000000009</v>
      </c>
      <c r="R16" s="49">
        <f t="shared" si="5"/>
        <v>0.8</v>
      </c>
      <c r="S16" s="48" t="s">
        <v>29982</v>
      </c>
      <c r="T16" s="48" t="s">
        <v>34964</v>
      </c>
      <c r="U16" s="52">
        <f t="shared" si="6"/>
        <v>363.6</v>
      </c>
      <c r="V16" s="52">
        <f t="shared" si="6"/>
        <v>283.5</v>
      </c>
      <c r="W16" s="53">
        <f t="shared" si="7"/>
        <v>1.1200000000000001</v>
      </c>
      <c r="X16" s="143">
        <f t="shared" si="8"/>
        <v>363.6</v>
      </c>
      <c r="Y16" s="143">
        <f t="shared" si="9"/>
        <v>0.32400000000000007</v>
      </c>
      <c r="Z16" s="48" t="s">
        <v>39931</v>
      </c>
      <c r="AA16" s="55">
        <v>2356.1</v>
      </c>
      <c r="AB16" s="55">
        <v>590.85</v>
      </c>
      <c r="AC16">
        <v>6.5605000000000002</v>
      </c>
      <c r="AD16" s="55">
        <v>152</v>
      </c>
      <c r="AE16" s="55">
        <v>-1</v>
      </c>
      <c r="AF16" s="56">
        <v>37.9</v>
      </c>
      <c r="AG16" s="56">
        <v>58.12</v>
      </c>
      <c r="AH16" s="56">
        <f t="shared" si="10"/>
        <v>372920.10444686242</v>
      </c>
      <c r="AI16" s="57">
        <v>0</v>
      </c>
      <c r="AJ16" s="55">
        <v>0</v>
      </c>
      <c r="AK16" s="55">
        <f t="shared" si="11"/>
        <v>0</v>
      </c>
      <c r="AL16" s="55">
        <f t="shared" si="12"/>
        <v>2.4250809088000005</v>
      </c>
      <c r="AM16" s="58">
        <f t="shared" si="13"/>
        <v>2.2200000000000002</v>
      </c>
      <c r="AN16" s="55">
        <v>0</v>
      </c>
      <c r="AO16" s="90">
        <f t="shared" si="14"/>
        <v>0.8</v>
      </c>
      <c r="AP16" s="90">
        <f t="shared" si="15"/>
        <v>0.60000000000000009</v>
      </c>
      <c r="AQ16" s="90">
        <f t="shared" si="16"/>
        <v>0.8</v>
      </c>
      <c r="AR16" s="91">
        <f t="shared" si="17"/>
        <v>2.4250809088000005</v>
      </c>
      <c r="BA16" s="67">
        <f t="shared" si="18"/>
        <v>91</v>
      </c>
      <c r="BB16" s="91">
        <f t="shared" si="19"/>
        <v>0</v>
      </c>
    </row>
    <row r="17" spans="1:54" s="55" customFormat="1">
      <c r="A17" s="48" t="s">
        <v>148</v>
      </c>
      <c r="B17" s="48" t="s">
        <v>39962</v>
      </c>
      <c r="C17" s="49">
        <f t="shared" si="0"/>
        <v>6.2</v>
      </c>
      <c r="D17" s="50">
        <f t="shared" si="1"/>
        <v>259</v>
      </c>
      <c r="E17" s="63">
        <f t="shared" si="20"/>
        <v>12</v>
      </c>
      <c r="F17" s="48" t="s">
        <v>5135</v>
      </c>
      <c r="G17" s="54">
        <f t="shared" si="21"/>
        <v>5.1999999999999993</v>
      </c>
      <c r="H17" s="51">
        <f t="shared" si="22"/>
        <v>0.51148159999999998</v>
      </c>
      <c r="I17" s="51" t="s">
        <v>15107</v>
      </c>
      <c r="J17" s="51" t="s">
        <v>10119</v>
      </c>
      <c r="K17" s="51" t="s">
        <v>20067</v>
      </c>
      <c r="L17" s="51" t="s">
        <v>25026</v>
      </c>
      <c r="M17" s="50">
        <f t="shared" si="23"/>
        <v>9.6999999999999993</v>
      </c>
      <c r="N17" s="49">
        <f t="shared" si="2"/>
        <v>5.8</v>
      </c>
      <c r="O17" s="49">
        <f t="shared" si="3"/>
        <v>2.6</v>
      </c>
      <c r="P17" s="49">
        <f t="shared" si="3"/>
        <v>9.6000000000000014</v>
      </c>
      <c r="Q17" s="124">
        <f t="shared" si="4"/>
        <v>0.60000000000000009</v>
      </c>
      <c r="R17" s="49">
        <f t="shared" si="5"/>
        <v>1.4000000000000001</v>
      </c>
      <c r="S17" s="48" t="s">
        <v>29983</v>
      </c>
      <c r="T17" s="48" t="s">
        <v>34965</v>
      </c>
      <c r="U17" s="52">
        <f t="shared" si="6"/>
        <v>532</v>
      </c>
      <c r="V17" s="52">
        <f t="shared" si="6"/>
        <v>314.40000000000003</v>
      </c>
      <c r="W17" s="53">
        <f t="shared" si="7"/>
        <v>0.52</v>
      </c>
      <c r="X17" s="143">
        <f t="shared" si="8"/>
        <v>532</v>
      </c>
      <c r="Y17" s="143">
        <f t="shared" si="9"/>
        <v>0.20400000000000001</v>
      </c>
      <c r="Z17" s="48" t="s">
        <v>39931</v>
      </c>
      <c r="AA17" s="55">
        <v>2537.6999999999998</v>
      </c>
      <c r="AB17" s="55">
        <v>553.65</v>
      </c>
      <c r="AC17">
        <v>2.7027000000000001</v>
      </c>
      <c r="AD17" s="55">
        <v>152</v>
      </c>
      <c r="AE17" s="55">
        <v>-1</v>
      </c>
      <c r="AF17" s="56">
        <v>37.9</v>
      </c>
      <c r="AG17" s="56">
        <v>58.12</v>
      </c>
      <c r="AH17" s="56">
        <f t="shared" si="10"/>
        <v>339274.06213169277</v>
      </c>
      <c r="AI17" s="57">
        <v>0</v>
      </c>
      <c r="AJ17" s="55">
        <v>0</v>
      </c>
      <c r="AK17" s="55">
        <f t="shared" si="11"/>
        <v>0</v>
      </c>
      <c r="AL17" s="55">
        <f t="shared" si="12"/>
        <v>17.070786969600004</v>
      </c>
      <c r="AM17" s="58">
        <f t="shared" si="13"/>
        <v>1.04</v>
      </c>
      <c r="AN17" s="55">
        <v>0</v>
      </c>
      <c r="AO17" s="90">
        <f t="shared" si="14"/>
        <v>1.4000000000000001</v>
      </c>
      <c r="AP17" s="90">
        <f t="shared" si="15"/>
        <v>0.60000000000000009</v>
      </c>
      <c r="AQ17" s="90">
        <f t="shared" si="16"/>
        <v>0.8</v>
      </c>
      <c r="AR17" s="91">
        <f t="shared" si="17"/>
        <v>17.070786969600004</v>
      </c>
      <c r="BA17" s="67">
        <f t="shared" si="18"/>
        <v>259</v>
      </c>
      <c r="BB17" s="91">
        <f t="shared" si="19"/>
        <v>0</v>
      </c>
    </row>
    <row r="18" spans="1:54" s="40" customFormat="1">
      <c r="A18" s="31" t="s">
        <v>149</v>
      </c>
      <c r="B18" s="31" t="s">
        <v>39963</v>
      </c>
      <c r="C18" s="32">
        <f t="shared" si="0"/>
        <v>23.900000000000002</v>
      </c>
      <c r="D18" s="33">
        <f t="shared" si="1"/>
        <v>124</v>
      </c>
      <c r="E18" s="8">
        <f t="shared" si="20"/>
        <v>8</v>
      </c>
      <c r="F18" s="31" t="s">
        <v>5136</v>
      </c>
      <c r="G18" s="54">
        <f t="shared" si="21"/>
        <v>18</v>
      </c>
      <c r="H18" s="35">
        <f t="shared" si="22"/>
        <v>0.30514629999999998</v>
      </c>
      <c r="I18" s="36" t="s">
        <v>15108</v>
      </c>
      <c r="J18" s="36" t="s">
        <v>10120</v>
      </c>
      <c r="K18" s="36" t="s">
        <v>20068</v>
      </c>
      <c r="L18" s="36" t="s">
        <v>25027</v>
      </c>
      <c r="M18" s="33">
        <f t="shared" si="23"/>
        <v>13</v>
      </c>
      <c r="N18" s="44">
        <f t="shared" si="2"/>
        <v>6.4</v>
      </c>
      <c r="O18" s="32">
        <f t="shared" si="3"/>
        <v>1</v>
      </c>
      <c r="P18" s="32">
        <f t="shared" si="3"/>
        <v>3</v>
      </c>
      <c r="Q18" s="124">
        <f t="shared" si="4"/>
        <v>0.60000000000000009</v>
      </c>
      <c r="R18" s="37">
        <f t="shared" si="5"/>
        <v>0.60000000000000009</v>
      </c>
      <c r="S18" s="31" t="s">
        <v>29984</v>
      </c>
      <c r="T18" s="31" t="s">
        <v>34966</v>
      </c>
      <c r="U18" s="38">
        <f t="shared" si="6"/>
        <v>397.20000000000005</v>
      </c>
      <c r="V18" s="138">
        <f t="shared" si="6"/>
        <v>396.3</v>
      </c>
      <c r="W18" s="101">
        <f t="shared" si="7"/>
        <v>1.8</v>
      </c>
      <c r="X18" s="143">
        <f t="shared" si="8"/>
        <v>397.20000000000005</v>
      </c>
      <c r="Y18" s="143">
        <f t="shared" si="9"/>
        <v>0.45999999999999996</v>
      </c>
      <c r="Z18" s="39" t="s">
        <v>39932</v>
      </c>
      <c r="AA18" s="40">
        <v>3256.5</v>
      </c>
      <c r="AB18" s="40">
        <v>450.58</v>
      </c>
      <c r="AC18" s="40">
        <v>8.5525000000000002</v>
      </c>
      <c r="AD18" s="40">
        <v>152</v>
      </c>
      <c r="AE18" s="40">
        <v>-1</v>
      </c>
      <c r="AF18" s="41">
        <v>37.9</v>
      </c>
      <c r="AG18" s="41">
        <v>58.12</v>
      </c>
      <c r="AH18" s="41">
        <f t="shared" si="10"/>
        <v>202395.10828004044</v>
      </c>
      <c r="AI18" s="42">
        <f>1-EXP(-2.63*(AA18/AH18)*(AD18-AE18)*(1-((AD18-T18)/(AD18-AE18))^0.38))</f>
        <v>0.95246408656225523</v>
      </c>
      <c r="AJ18" s="40">
        <f>H18*P18*O18*R18*AB18</f>
        <v>247.48707573720003</v>
      </c>
      <c r="AK18" s="40">
        <f t="shared" si="11"/>
        <v>1.9293281037076542</v>
      </c>
      <c r="AL18" s="40">
        <f t="shared" si="12"/>
        <v>1.2507366600000003</v>
      </c>
      <c r="AM18" s="43">
        <f t="shared" si="13"/>
        <v>3.5800000000000005</v>
      </c>
      <c r="AN18" s="40">
        <v>5</v>
      </c>
      <c r="AO18" s="72">
        <f t="shared" si="14"/>
        <v>0.60000000000000009</v>
      </c>
      <c r="AP18" s="72">
        <f t="shared" si="15"/>
        <v>0.60000000000000009</v>
      </c>
      <c r="AQ18" s="72">
        <f t="shared" si="16"/>
        <v>0.60000000000000009</v>
      </c>
      <c r="AR18" s="71">
        <f t="shared" si="17"/>
        <v>3.1800647637076542</v>
      </c>
      <c r="AS18">
        <v>0.33753280042005734</v>
      </c>
      <c r="AT18">
        <f>(AS18+O18)*(AS18+P18)*((1/3)*AS18+R18)</f>
        <v>3.1806912677173447</v>
      </c>
      <c r="AU18" s="73">
        <f>MROUND((AS18+O18),0.2)</f>
        <v>1.4000000000000001</v>
      </c>
      <c r="AV18" s="73">
        <f>MROUND((AS18+P18),0.2)</f>
        <v>3.4000000000000004</v>
      </c>
      <c r="AW18" s="73">
        <v>0.8</v>
      </c>
      <c r="AX18" s="40">
        <f t="shared" ref="AX18" si="26">AU18*AV18*AW18</f>
        <v>3.8080000000000007</v>
      </c>
      <c r="AY18" t="b">
        <f>IF(AQ18&lt;AW18,TRUE, FALSE)</f>
        <v>1</v>
      </c>
      <c r="AZ18" s="40" t="b">
        <f>IF(AL18&lt;AQ18*AU18*AV18,TRUE, FALSE)</f>
        <v>1</v>
      </c>
      <c r="BA18">
        <f t="shared" si="18"/>
        <v>124</v>
      </c>
      <c r="BB18" s="71">
        <f t="shared" si="19"/>
        <v>1.5425534130483181</v>
      </c>
    </row>
    <row r="19" spans="1:54" s="55" customFormat="1">
      <c r="A19" s="48" t="s">
        <v>150</v>
      </c>
      <c r="B19" s="48" t="s">
        <v>39964</v>
      </c>
      <c r="C19" s="49">
        <f t="shared" si="0"/>
        <v>25.8</v>
      </c>
      <c r="D19" s="50">
        <f t="shared" si="1"/>
        <v>264</v>
      </c>
      <c r="E19" s="63">
        <f t="shared" si="20"/>
        <v>3</v>
      </c>
      <c r="F19" s="48" t="s">
        <v>5137</v>
      </c>
      <c r="G19" s="54">
        <f t="shared" si="21"/>
        <v>24.8</v>
      </c>
      <c r="H19" s="51">
        <f t="shared" si="22"/>
        <v>0.51061259999999997</v>
      </c>
      <c r="I19" s="51" t="s">
        <v>15109</v>
      </c>
      <c r="J19" s="51" t="s">
        <v>10121</v>
      </c>
      <c r="K19" s="51" t="s">
        <v>20069</v>
      </c>
      <c r="L19" s="51" t="s">
        <v>25028</v>
      </c>
      <c r="M19" s="50">
        <f t="shared" si="23"/>
        <v>13.5</v>
      </c>
      <c r="N19" s="49">
        <f t="shared" si="2"/>
        <v>6.6</v>
      </c>
      <c r="O19" s="49">
        <f t="shared" si="3"/>
        <v>0.60000000000000009</v>
      </c>
      <c r="P19" s="49">
        <f t="shared" si="3"/>
        <v>2</v>
      </c>
      <c r="Q19" s="124">
        <f t="shared" si="4"/>
        <v>0.2</v>
      </c>
      <c r="R19" s="49">
        <f t="shared" si="5"/>
        <v>0.60000000000000009</v>
      </c>
      <c r="S19" s="48" t="s">
        <v>29985</v>
      </c>
      <c r="T19" s="48" t="s">
        <v>34967</v>
      </c>
      <c r="U19" s="52">
        <f t="shared" si="6"/>
        <v>536.80000000000007</v>
      </c>
      <c r="V19" s="52">
        <f t="shared" si="6"/>
        <v>334</v>
      </c>
      <c r="W19" s="53">
        <f t="shared" si="7"/>
        <v>2.48</v>
      </c>
      <c r="X19" s="143">
        <f t="shared" si="8"/>
        <v>536.80000000000007</v>
      </c>
      <c r="Y19" s="143">
        <f t="shared" si="9"/>
        <v>0.59599999999999997</v>
      </c>
      <c r="Z19" s="48" t="s">
        <v>39931</v>
      </c>
      <c r="AA19" s="55">
        <v>2645.5</v>
      </c>
      <c r="AB19" s="55">
        <v>533.01</v>
      </c>
      <c r="AC19" s="55">
        <v>7.9463999999999997</v>
      </c>
      <c r="AD19" s="55">
        <v>152</v>
      </c>
      <c r="AE19" s="55">
        <v>-1</v>
      </c>
      <c r="AF19" s="56">
        <v>37.9</v>
      </c>
      <c r="AG19" s="56">
        <v>58.12</v>
      </c>
      <c r="AH19" s="56">
        <f t="shared" si="10"/>
        <v>314970.05935586157</v>
      </c>
      <c r="AI19" s="57">
        <v>0</v>
      </c>
      <c r="AJ19" s="55">
        <v>0</v>
      </c>
      <c r="AK19" s="55">
        <f t="shared" si="11"/>
        <v>0</v>
      </c>
      <c r="AL19" s="55">
        <f t="shared" si="12"/>
        <v>0.35235892800000013</v>
      </c>
      <c r="AM19" s="58">
        <f t="shared" si="13"/>
        <v>4.96</v>
      </c>
      <c r="AN19" s="55">
        <v>0</v>
      </c>
      <c r="AO19" s="90">
        <f t="shared" si="14"/>
        <v>0.60000000000000009</v>
      </c>
      <c r="AP19" s="90">
        <f t="shared" si="15"/>
        <v>0.2</v>
      </c>
      <c r="AQ19" s="90">
        <f t="shared" si="16"/>
        <v>0.4</v>
      </c>
      <c r="AR19" s="91">
        <f t="shared" si="17"/>
        <v>0.35235892800000013</v>
      </c>
      <c r="BA19" s="67">
        <f t="shared" si="18"/>
        <v>264</v>
      </c>
      <c r="BB19" s="91">
        <f t="shared" si="19"/>
        <v>0</v>
      </c>
    </row>
    <row r="20" spans="1:54" s="55" customFormat="1">
      <c r="A20" s="48" t="s">
        <v>151</v>
      </c>
      <c r="B20" s="48" t="s">
        <v>39965</v>
      </c>
      <c r="C20" s="49">
        <f t="shared" si="0"/>
        <v>38</v>
      </c>
      <c r="D20" s="50">
        <f t="shared" si="1"/>
        <v>190</v>
      </c>
      <c r="E20" s="63">
        <f t="shared" si="20"/>
        <v>5</v>
      </c>
      <c r="F20" s="48" t="s">
        <v>5138</v>
      </c>
      <c r="G20" s="54">
        <f t="shared" si="21"/>
        <v>37</v>
      </c>
      <c r="H20" s="51">
        <f t="shared" si="22"/>
        <v>0.29583379999999998</v>
      </c>
      <c r="I20" s="51" t="s">
        <v>15110</v>
      </c>
      <c r="J20" s="51" t="s">
        <v>10122</v>
      </c>
      <c r="K20" s="51" t="s">
        <v>20070</v>
      </c>
      <c r="L20" s="51" t="s">
        <v>25029</v>
      </c>
      <c r="M20" s="50">
        <f t="shared" si="23"/>
        <v>14.2</v>
      </c>
      <c r="N20" s="49">
        <f t="shared" si="2"/>
        <v>6.6</v>
      </c>
      <c r="O20" s="49">
        <f t="shared" si="3"/>
        <v>2.6</v>
      </c>
      <c r="P20" s="49">
        <f t="shared" si="3"/>
        <v>0.60000000000000009</v>
      </c>
      <c r="Q20" s="124">
        <f t="shared" si="4"/>
        <v>0.4</v>
      </c>
      <c r="R20" s="49">
        <f t="shared" si="5"/>
        <v>0.60000000000000009</v>
      </c>
      <c r="S20" s="48" t="s">
        <v>29986</v>
      </c>
      <c r="T20" s="48" t="s">
        <v>34968</v>
      </c>
      <c r="U20" s="52">
        <f t="shared" si="6"/>
        <v>463.5</v>
      </c>
      <c r="V20" s="52">
        <f t="shared" si="6"/>
        <v>391.20000000000005</v>
      </c>
      <c r="W20" s="53">
        <f t="shared" si="7"/>
        <v>3.6999999999999997</v>
      </c>
      <c r="X20" s="143">
        <f t="shared" si="8"/>
        <v>463.5</v>
      </c>
      <c r="Y20" s="143">
        <f t="shared" si="9"/>
        <v>0.84</v>
      </c>
      <c r="Z20" s="48" t="s">
        <v>39931</v>
      </c>
      <c r="AA20" s="55">
        <v>3231.8</v>
      </c>
      <c r="AB20" s="55">
        <v>445.25</v>
      </c>
      <c r="AC20" s="55">
        <v>13.441000000000001</v>
      </c>
      <c r="AD20" s="55">
        <v>152</v>
      </c>
      <c r="AE20" s="55">
        <v>-1</v>
      </c>
      <c r="AF20" s="56">
        <v>37.9</v>
      </c>
      <c r="AG20" s="56">
        <v>58.12</v>
      </c>
      <c r="AH20" s="56">
        <f t="shared" si="10"/>
        <v>215621.75921486187</v>
      </c>
      <c r="AI20" s="57">
        <v>0</v>
      </c>
      <c r="AJ20" s="55">
        <v>0</v>
      </c>
      <c r="AK20" s="55">
        <f t="shared" si="11"/>
        <v>0</v>
      </c>
      <c r="AL20" s="55">
        <f t="shared" si="12"/>
        <v>0.65909956320000018</v>
      </c>
      <c r="AM20" s="58">
        <f t="shared" si="13"/>
        <v>7.4</v>
      </c>
      <c r="AN20" s="55">
        <v>0</v>
      </c>
      <c r="AO20" s="90">
        <f t="shared" si="14"/>
        <v>0.60000000000000009</v>
      </c>
      <c r="AP20" s="90">
        <f t="shared" si="15"/>
        <v>0.4</v>
      </c>
      <c r="AQ20" s="90">
        <f t="shared" si="16"/>
        <v>0.60000000000000009</v>
      </c>
      <c r="AR20" s="91">
        <f t="shared" si="17"/>
        <v>0.65909956320000018</v>
      </c>
      <c r="BA20" s="67">
        <f t="shared" si="18"/>
        <v>190</v>
      </c>
      <c r="BB20" s="91">
        <f t="shared" si="19"/>
        <v>0</v>
      </c>
    </row>
    <row r="21" spans="1:54" s="40" customFormat="1">
      <c r="A21" s="31" t="s">
        <v>152</v>
      </c>
      <c r="B21" s="31" t="s">
        <v>39966</v>
      </c>
      <c r="C21" s="32">
        <f t="shared" si="0"/>
        <v>12.8</v>
      </c>
      <c r="D21" s="33">
        <f t="shared" si="1"/>
        <v>178</v>
      </c>
      <c r="E21" s="8">
        <f t="shared" si="20"/>
        <v>22</v>
      </c>
      <c r="F21" s="31" t="s">
        <v>5139</v>
      </c>
      <c r="G21" s="54">
        <f t="shared" si="21"/>
        <v>8.7999999999999989</v>
      </c>
      <c r="H21" s="35">
        <f t="shared" si="22"/>
        <v>0.3284455</v>
      </c>
      <c r="I21" s="36" t="s">
        <v>15111</v>
      </c>
      <c r="J21" s="36" t="s">
        <v>10123</v>
      </c>
      <c r="K21" s="36" t="s">
        <v>20071</v>
      </c>
      <c r="L21" s="36" t="s">
        <v>25030</v>
      </c>
      <c r="M21" s="33">
        <f t="shared" si="23"/>
        <v>11.8</v>
      </c>
      <c r="N21" s="44">
        <f t="shared" si="2"/>
        <v>6.2</v>
      </c>
      <c r="O21" s="32">
        <f t="shared" si="3"/>
        <v>2.6</v>
      </c>
      <c r="P21" s="32">
        <f t="shared" si="3"/>
        <v>5.4</v>
      </c>
      <c r="Q21" s="124">
        <f t="shared" si="4"/>
        <v>1.8</v>
      </c>
      <c r="R21" s="37">
        <f t="shared" si="5"/>
        <v>2.4000000000000004</v>
      </c>
      <c r="S21" s="31" t="s">
        <v>29987</v>
      </c>
      <c r="T21" s="31" t="s">
        <v>34969</v>
      </c>
      <c r="U21" s="38">
        <f t="shared" si="6"/>
        <v>451.1</v>
      </c>
      <c r="V21" s="138">
        <f t="shared" si="6"/>
        <v>362.5</v>
      </c>
      <c r="W21" s="101">
        <f t="shared" si="7"/>
        <v>0.88</v>
      </c>
      <c r="X21" s="143">
        <f t="shared" si="8"/>
        <v>451.1</v>
      </c>
      <c r="Y21" s="143">
        <f t="shared" si="9"/>
        <v>0.27600000000000002</v>
      </c>
      <c r="Z21" s="39" t="s">
        <v>39932</v>
      </c>
      <c r="AA21" s="40">
        <v>2789.5</v>
      </c>
      <c r="AB21" s="40">
        <v>509.86</v>
      </c>
      <c r="AC21" s="40">
        <v>4.3651</v>
      </c>
      <c r="AD21" s="40">
        <v>152</v>
      </c>
      <c r="AE21" s="40">
        <v>-1</v>
      </c>
      <c r="AF21" s="41">
        <v>37.9</v>
      </c>
      <c r="AG21" s="41">
        <v>58.12</v>
      </c>
      <c r="AH21" s="41">
        <f t="shared" si="10"/>
        <v>272721.01367710915</v>
      </c>
      <c r="AI21" s="42">
        <f>1-EXP(-2.63*(AA21/AH21)*(AD21-AE21)*(1-((AD21-T21)/(AD21-AE21))^0.38))</f>
        <v>0.69460732523918145</v>
      </c>
      <c r="AJ21" s="40">
        <f>H21*P21*O21*R21*AB21</f>
        <v>5642.7733577404806</v>
      </c>
      <c r="AK21" s="40">
        <f t="shared" si="11"/>
        <v>62.854417911748207</v>
      </c>
      <c r="AL21" s="40">
        <f t="shared" si="12"/>
        <v>22.628700432000006</v>
      </c>
      <c r="AM21" s="43">
        <f t="shared" si="13"/>
        <v>1.7400000000000002</v>
      </c>
      <c r="AN21" s="40">
        <v>3.1</v>
      </c>
      <c r="AO21" s="72">
        <f t="shared" si="14"/>
        <v>2.4000000000000004</v>
      </c>
      <c r="AP21" s="72">
        <f t="shared" si="15"/>
        <v>1.8</v>
      </c>
      <c r="AQ21" s="72">
        <f t="shared" si="16"/>
        <v>1.8</v>
      </c>
      <c r="AR21" s="71">
        <f t="shared" si="17"/>
        <v>85.483118343748217</v>
      </c>
      <c r="AS21">
        <v>1.5805404698141003</v>
      </c>
      <c r="AT21">
        <f>(AS21+O21)*(AS21+P21)*((1/3)*AS21+R21)</f>
        <v>85.412508204969541</v>
      </c>
      <c r="AU21" s="73">
        <f>MROUND((AS21+O21),0.2)</f>
        <v>4.2</v>
      </c>
      <c r="AV21" s="73">
        <f>MROUND((AS21+P21),0.2)</f>
        <v>7</v>
      </c>
      <c r="AW21" s="73">
        <f>IF(MROUND(((1/3)*AS21+AO21),0.2)*AV21*AU21/AR21&gt;1.05,MROUND(((1/3)*AS21+AO21),0.2)-0.2,MROUND(((1/3)*AS21+AO21),0.2))</f>
        <v>3</v>
      </c>
      <c r="AX21" s="40">
        <f t="shared" ref="AX21" si="27">AU21*AV21*AW21</f>
        <v>88.2</v>
      </c>
      <c r="AY21" t="b">
        <f>IF(AQ21&lt;AW21,TRUE, FALSE)</f>
        <v>1</v>
      </c>
      <c r="AZ21" s="40" t="b">
        <f>IF(AL21&lt;AQ21*AU21*AV21,TRUE, FALSE)</f>
        <v>1</v>
      </c>
      <c r="BA21">
        <f t="shared" si="18"/>
        <v>178</v>
      </c>
      <c r="BB21" s="71">
        <f t="shared" si="19"/>
        <v>2.7776415221292896</v>
      </c>
    </row>
    <row r="22" spans="1:54" s="55" customFormat="1">
      <c r="A22" s="48" t="s">
        <v>153</v>
      </c>
      <c r="B22" s="48" t="s">
        <v>39967</v>
      </c>
      <c r="C22" s="49">
        <f t="shared" si="0"/>
        <v>11.100000000000001</v>
      </c>
      <c r="D22" s="50">
        <f t="shared" si="1"/>
        <v>158</v>
      </c>
      <c r="E22" s="63">
        <f t="shared" si="20"/>
        <v>10</v>
      </c>
      <c r="F22" s="48" t="s">
        <v>5140</v>
      </c>
      <c r="G22" s="54">
        <f t="shared" si="21"/>
        <v>10.199999999999999</v>
      </c>
      <c r="H22" s="51">
        <f t="shared" si="22"/>
        <v>0.69671899999999998</v>
      </c>
      <c r="I22" s="51" t="s">
        <v>15112</v>
      </c>
      <c r="J22" s="51" t="s">
        <v>10124</v>
      </c>
      <c r="K22" s="51" t="s">
        <v>20072</v>
      </c>
      <c r="L22" s="51" t="s">
        <v>25031</v>
      </c>
      <c r="M22" s="50">
        <f t="shared" si="23"/>
        <v>13.3</v>
      </c>
      <c r="N22" s="49">
        <f t="shared" si="2"/>
        <v>6</v>
      </c>
      <c r="O22" s="49">
        <f t="shared" si="3"/>
        <v>1.8</v>
      </c>
      <c r="P22" s="49">
        <f t="shared" si="3"/>
        <v>2.4000000000000004</v>
      </c>
      <c r="Q22" s="124">
        <f t="shared" si="4"/>
        <v>0.60000000000000009</v>
      </c>
      <c r="R22" s="49">
        <f t="shared" si="5"/>
        <v>1.8</v>
      </c>
      <c r="S22" s="48" t="s">
        <v>29988</v>
      </c>
      <c r="T22" s="48" t="s">
        <v>5119</v>
      </c>
      <c r="U22" s="52">
        <f t="shared" si="6"/>
        <v>431.20000000000005</v>
      </c>
      <c r="V22" s="52">
        <f t="shared" si="6"/>
        <v>338.70000000000005</v>
      </c>
      <c r="W22" s="53">
        <f t="shared" si="7"/>
        <v>1.02</v>
      </c>
      <c r="X22" s="143">
        <f t="shared" si="8"/>
        <v>431.20000000000005</v>
      </c>
      <c r="Y22" s="143">
        <f t="shared" si="9"/>
        <v>0.30400000000000005</v>
      </c>
      <c r="Z22" s="48" t="s">
        <v>39931</v>
      </c>
      <c r="AA22" s="55">
        <v>2710.9</v>
      </c>
      <c r="AB22" s="55">
        <v>522.41</v>
      </c>
      <c r="AC22" s="55">
        <v>5.0603999999999996</v>
      </c>
      <c r="AD22" s="55">
        <v>152</v>
      </c>
      <c r="AE22" s="55">
        <v>-1</v>
      </c>
      <c r="AF22" s="56">
        <v>37.9</v>
      </c>
      <c r="AG22" s="56">
        <v>58.12</v>
      </c>
      <c r="AH22" s="56">
        <f t="shared" si="10"/>
        <v>308523.48111441435</v>
      </c>
      <c r="AI22" s="57">
        <v>0</v>
      </c>
      <c r="AJ22" s="55">
        <v>0</v>
      </c>
      <c r="AK22" s="55">
        <f t="shared" si="11"/>
        <v>0</v>
      </c>
      <c r="AL22" s="55">
        <f t="shared" si="12"/>
        <v>2.358313056000001</v>
      </c>
      <c r="AM22" s="58">
        <f t="shared" si="13"/>
        <v>2.0200000000000005</v>
      </c>
      <c r="AN22" s="55">
        <v>0</v>
      </c>
      <c r="AO22" s="90">
        <f t="shared" si="14"/>
        <v>1.8</v>
      </c>
      <c r="AP22" s="90">
        <f t="shared" si="15"/>
        <v>0.60000000000000009</v>
      </c>
      <c r="AQ22" s="90">
        <f t="shared" si="16"/>
        <v>0.60000000000000009</v>
      </c>
      <c r="AR22" s="91">
        <f t="shared" si="17"/>
        <v>2.358313056000001</v>
      </c>
      <c r="BA22" s="67">
        <f t="shared" si="18"/>
        <v>158</v>
      </c>
      <c r="BB22" s="91">
        <f t="shared" si="19"/>
        <v>0</v>
      </c>
    </row>
    <row r="23" spans="1:54" s="40" customFormat="1">
      <c r="A23" s="31" t="s">
        <v>154</v>
      </c>
      <c r="B23" s="31" t="s">
        <v>39968</v>
      </c>
      <c r="C23" s="32">
        <f t="shared" si="0"/>
        <v>17</v>
      </c>
      <c r="D23" s="33">
        <f t="shared" si="1"/>
        <v>255</v>
      </c>
      <c r="E23" s="34">
        <f t="shared" si="20"/>
        <v>10</v>
      </c>
      <c r="F23" s="31" t="s">
        <v>5141</v>
      </c>
      <c r="G23" s="54">
        <f t="shared" si="21"/>
        <v>13</v>
      </c>
      <c r="H23" s="35">
        <f t="shared" si="22"/>
        <v>0.15876010000000002</v>
      </c>
      <c r="I23" s="36" t="s">
        <v>15113</v>
      </c>
      <c r="J23" s="36" t="s">
        <v>10125</v>
      </c>
      <c r="K23" s="36" t="s">
        <v>20073</v>
      </c>
      <c r="L23" s="36" t="s">
        <v>25032</v>
      </c>
      <c r="M23" s="33">
        <f t="shared" si="23"/>
        <v>13.4</v>
      </c>
      <c r="N23" s="44">
        <f t="shared" si="2"/>
        <v>6.8</v>
      </c>
      <c r="O23" s="32">
        <f t="shared" si="3"/>
        <v>0.60000000000000009</v>
      </c>
      <c r="P23" s="32">
        <f t="shared" si="3"/>
        <v>2.2000000000000002</v>
      </c>
      <c r="Q23" s="136">
        <f t="shared" si="4"/>
        <v>1.6</v>
      </c>
      <c r="R23" s="37">
        <f t="shared" si="5"/>
        <v>1.8</v>
      </c>
      <c r="S23" s="31" t="s">
        <v>29989</v>
      </c>
      <c r="T23" s="31" t="s">
        <v>34970</v>
      </c>
      <c r="U23" s="38">
        <f t="shared" si="6"/>
        <v>528</v>
      </c>
      <c r="V23" s="138">
        <f t="shared" si="6"/>
        <v>411.3</v>
      </c>
      <c r="W23" s="101">
        <f t="shared" si="7"/>
        <v>1.3</v>
      </c>
      <c r="X23" s="143">
        <f t="shared" si="8"/>
        <v>528</v>
      </c>
      <c r="Y23" s="144">
        <f t="shared" si="9"/>
        <v>0.36</v>
      </c>
      <c r="Z23" s="39" t="s">
        <v>39932</v>
      </c>
      <c r="AA23" s="40">
        <v>2988.1</v>
      </c>
      <c r="AB23" s="40">
        <v>481.21</v>
      </c>
      <c r="AC23" s="40">
        <v>4.8383000000000003</v>
      </c>
      <c r="AD23" s="40">
        <v>152</v>
      </c>
      <c r="AE23" s="40">
        <v>-1</v>
      </c>
      <c r="AF23" s="41">
        <v>37.9</v>
      </c>
      <c r="AG23" s="41">
        <v>58.12</v>
      </c>
      <c r="AH23" s="41">
        <f t="shared" si="10"/>
        <v>152758.99041233779</v>
      </c>
      <c r="AI23" s="42">
        <f>1-EXP(-2.63*(AA23/AH23)*(AD23-AE23)*(1-((AD23-T23)/(AD23-AE23))^0.38))</f>
        <v>0.99107228403421987</v>
      </c>
      <c r="AJ23" s="40">
        <f>H23*P23*O23*R23*AB23</f>
        <v>181.51914778509607</v>
      </c>
      <c r="AK23" s="40">
        <f t="shared" si="11"/>
        <v>2.6027533942484795</v>
      </c>
      <c r="AL23" s="40">
        <f t="shared" si="12"/>
        <v>1.9987860024000004</v>
      </c>
      <c r="AM23" s="43">
        <f t="shared" si="13"/>
        <v>2.6</v>
      </c>
      <c r="AN23" s="40">
        <v>3</v>
      </c>
      <c r="AO23" s="73">
        <f t="shared" si="14"/>
        <v>1.8</v>
      </c>
      <c r="AP23" s="73">
        <f t="shared" si="15"/>
        <v>1.6</v>
      </c>
      <c r="AQ23" s="73">
        <f t="shared" si="16"/>
        <v>1.6</v>
      </c>
      <c r="AR23" s="88">
        <f t="shared" si="17"/>
        <v>4.6015393966484801</v>
      </c>
      <c r="AS23" s="40">
        <v>0.344337800293056</v>
      </c>
      <c r="AT23" s="40">
        <f>(AS23+O23)*(AS23+P23)*((1/3)*AS23+R23)</f>
        <v>4.6006676434169238</v>
      </c>
      <c r="AU23" s="73">
        <f>MROUND((AS23+O23),0.2)</f>
        <v>1</v>
      </c>
      <c r="AV23" s="73">
        <f>MROUND((AS23+P23),0.2)</f>
        <v>2.6</v>
      </c>
      <c r="AW23" s="73">
        <f>IF(MROUND(((1/3)*AS23+AO23),0.2)*AV23*AU23/AR23&gt;1.05,MROUND(((1/3)*AS23+AO23),0.2)-0.2,MROUND(((1/3)*AS23+AO23),0.2))</f>
        <v>1.8</v>
      </c>
      <c r="AX23" s="40">
        <f t="shared" ref="AX23" si="28">AU23*AV23*AW23</f>
        <v>4.6800000000000006</v>
      </c>
      <c r="AY23" s="40" t="b">
        <f>IF(AQ23&lt;AW23,TRUE, FALSE)</f>
        <v>1</v>
      </c>
      <c r="AZ23" s="40" t="b">
        <f>IF(AL23&lt;AQ23*AU23*AV23,TRUE, FALSE)</f>
        <v>1</v>
      </c>
      <c r="BA23" s="40">
        <f t="shared" si="18"/>
        <v>255</v>
      </c>
      <c r="BB23" s="88">
        <f t="shared" si="19"/>
        <v>1.3021671109980149</v>
      </c>
    </row>
    <row r="24" spans="1:54" s="55" customFormat="1">
      <c r="A24" s="48" t="s">
        <v>155</v>
      </c>
      <c r="B24" s="48" t="s">
        <v>39969</v>
      </c>
      <c r="C24" s="49">
        <f t="shared" si="0"/>
        <v>22.900000000000002</v>
      </c>
      <c r="D24" s="50">
        <f t="shared" si="1"/>
        <v>35</v>
      </c>
      <c r="E24" s="63">
        <f t="shared" si="20"/>
        <v>7</v>
      </c>
      <c r="F24" s="48" t="s">
        <v>5142</v>
      </c>
      <c r="G24" s="54">
        <f t="shared" si="21"/>
        <v>21.900000000000002</v>
      </c>
      <c r="H24" s="51">
        <f t="shared" si="22"/>
        <v>0.64926269999999997</v>
      </c>
      <c r="I24" s="51" t="s">
        <v>15114</v>
      </c>
      <c r="J24" s="51" t="s">
        <v>10126</v>
      </c>
      <c r="K24" s="51" t="s">
        <v>20074</v>
      </c>
      <c r="L24" s="51" t="s">
        <v>25033</v>
      </c>
      <c r="M24" s="50">
        <f t="shared" si="23"/>
        <v>13.9</v>
      </c>
      <c r="N24" s="49">
        <f t="shared" si="2"/>
        <v>5.4</v>
      </c>
      <c r="O24" s="49">
        <f t="shared" si="3"/>
        <v>1.6</v>
      </c>
      <c r="P24" s="49">
        <f t="shared" si="3"/>
        <v>1.2000000000000002</v>
      </c>
      <c r="Q24" s="124">
        <f t="shared" si="4"/>
        <v>0.4</v>
      </c>
      <c r="R24" s="49">
        <f t="shared" si="5"/>
        <v>1.4000000000000001</v>
      </c>
      <c r="S24" s="48" t="s">
        <v>29990</v>
      </c>
      <c r="T24" s="48" t="s">
        <v>34971</v>
      </c>
      <c r="U24" s="52">
        <f t="shared" si="6"/>
        <v>308.40000000000003</v>
      </c>
      <c r="V24" s="52">
        <f t="shared" si="6"/>
        <v>370.8</v>
      </c>
      <c r="W24" s="53">
        <f t="shared" si="7"/>
        <v>2.19</v>
      </c>
      <c r="X24" s="143">
        <f t="shared" si="8"/>
        <v>308.40000000000003</v>
      </c>
      <c r="Y24" s="143">
        <f t="shared" si="9"/>
        <v>0.53800000000000003</v>
      </c>
      <c r="Z24" s="48" t="s">
        <v>39931</v>
      </c>
      <c r="AA24" s="55">
        <v>3016.1</v>
      </c>
      <c r="AB24" s="55">
        <v>475.56</v>
      </c>
      <c r="AC24" s="55">
        <v>8.2515999999999998</v>
      </c>
      <c r="AD24" s="55">
        <v>152</v>
      </c>
      <c r="AE24" s="55">
        <v>-1</v>
      </c>
      <c r="AF24" s="56">
        <v>37.9</v>
      </c>
      <c r="AG24" s="56">
        <v>58.12</v>
      </c>
      <c r="AH24" s="56">
        <f t="shared" si="10"/>
        <v>258352.38693044111</v>
      </c>
      <c r="AI24" s="57">
        <v>0</v>
      </c>
      <c r="AJ24" s="55">
        <v>0</v>
      </c>
      <c r="AK24" s="55">
        <f t="shared" si="11"/>
        <v>0</v>
      </c>
      <c r="AL24" s="55">
        <f t="shared" si="12"/>
        <v>0.94278186240000039</v>
      </c>
      <c r="AM24" s="58">
        <f t="shared" si="13"/>
        <v>4.3800000000000008</v>
      </c>
      <c r="AN24" s="55">
        <v>0</v>
      </c>
      <c r="AO24" s="90">
        <f t="shared" si="14"/>
        <v>1.4000000000000001</v>
      </c>
      <c r="AP24" s="90">
        <f t="shared" si="15"/>
        <v>0.4</v>
      </c>
      <c r="AQ24" s="90">
        <f t="shared" si="16"/>
        <v>0.60000000000000009</v>
      </c>
      <c r="AR24" s="91">
        <f t="shared" si="17"/>
        <v>0.94278186240000039</v>
      </c>
      <c r="BA24" s="67">
        <f t="shared" si="18"/>
        <v>35</v>
      </c>
      <c r="BB24" s="91">
        <f t="shared" si="19"/>
        <v>0</v>
      </c>
    </row>
    <row r="25" spans="1:54" s="83" customFormat="1">
      <c r="A25" s="74" t="s">
        <v>156</v>
      </c>
      <c r="B25" s="74" t="s">
        <v>39970</v>
      </c>
      <c r="C25" s="75">
        <f t="shared" si="0"/>
        <v>9.1999999999999993</v>
      </c>
      <c r="D25" s="76">
        <f t="shared" si="1"/>
        <v>232</v>
      </c>
      <c r="E25" s="8">
        <f t="shared" si="20"/>
        <v>9</v>
      </c>
      <c r="F25" s="74" t="s">
        <v>5143</v>
      </c>
      <c r="G25" s="54">
        <f t="shared" si="21"/>
        <v>5.0999999999999996</v>
      </c>
      <c r="H25" s="77">
        <f t="shared" si="22"/>
        <v>0.62213779999999996</v>
      </c>
      <c r="I25" s="78" t="s">
        <v>15115</v>
      </c>
      <c r="J25" s="78" t="s">
        <v>10127</v>
      </c>
      <c r="K25" s="78" t="s">
        <v>20075</v>
      </c>
      <c r="L25" s="78" t="s">
        <v>25034</v>
      </c>
      <c r="M25" s="76">
        <f t="shared" si="23"/>
        <v>13.6</v>
      </c>
      <c r="N25" s="79">
        <f t="shared" si="2"/>
        <v>5.4</v>
      </c>
      <c r="O25" s="75">
        <f t="shared" si="3"/>
        <v>0.8</v>
      </c>
      <c r="P25" s="75">
        <f t="shared" si="3"/>
        <v>1.8</v>
      </c>
      <c r="Q25" s="124">
        <f t="shared" si="4"/>
        <v>1</v>
      </c>
      <c r="R25" s="80">
        <f t="shared" si="5"/>
        <v>2.4000000000000004</v>
      </c>
      <c r="S25" s="74" t="s">
        <v>29991</v>
      </c>
      <c r="T25" s="74" t="s">
        <v>34972</v>
      </c>
      <c r="U25" s="81">
        <f t="shared" si="6"/>
        <v>505.5</v>
      </c>
      <c r="V25" s="139">
        <f t="shared" si="6"/>
        <v>372.3</v>
      </c>
      <c r="W25" s="140">
        <f t="shared" si="7"/>
        <v>0.51</v>
      </c>
      <c r="X25" s="143">
        <f t="shared" si="8"/>
        <v>505.5</v>
      </c>
      <c r="Y25" s="145">
        <f t="shared" si="9"/>
        <v>0.20200000000000001</v>
      </c>
      <c r="Z25" s="82" t="s">
        <v>39932</v>
      </c>
      <c r="AA25" s="83">
        <v>2606.1999999999998</v>
      </c>
      <c r="AB25" s="83">
        <v>540.92999999999995</v>
      </c>
      <c r="AC25" s="83">
        <v>2.8210000000000002</v>
      </c>
      <c r="AD25" s="83">
        <v>152</v>
      </c>
      <c r="AE25" s="83">
        <v>-1</v>
      </c>
      <c r="AF25" s="84">
        <v>37.9</v>
      </c>
      <c r="AG25" s="84">
        <v>58.12</v>
      </c>
      <c r="AH25" s="84">
        <f t="shared" si="10"/>
        <v>255440.57833847249</v>
      </c>
      <c r="AI25" s="11">
        <f>1-EXP(-2.63*(AA25/AH25)*(AD25-AE25)*(1-((AD25-T25)/(AD25-AE25))^0.38))</f>
        <v>0.74511587956205205</v>
      </c>
      <c r="AJ25" s="83">
        <f>H25*P25*O25*R25*AB25</f>
        <v>1163.0580485322241</v>
      </c>
      <c r="AK25" s="83">
        <f t="shared" si="11"/>
        <v>21.504045181484173</v>
      </c>
      <c r="AL25" s="83">
        <f t="shared" si="12"/>
        <v>1.3058917632000004</v>
      </c>
      <c r="AM25" s="85">
        <f t="shared" si="13"/>
        <v>1</v>
      </c>
      <c r="AN25" s="83">
        <v>3.2</v>
      </c>
      <c r="AO25" s="86">
        <f t="shared" si="14"/>
        <v>2.4000000000000004</v>
      </c>
      <c r="AP25" s="86">
        <f t="shared" si="15"/>
        <v>1</v>
      </c>
      <c r="AQ25" s="86">
        <f t="shared" si="16"/>
        <v>1</v>
      </c>
      <c r="AR25" s="87">
        <f t="shared" si="17"/>
        <v>22.809936944684175</v>
      </c>
      <c r="AS25" s="83">
        <v>1.542511093188645</v>
      </c>
      <c r="AT25" s="83">
        <f>(AS25+O25)*(AS25+P25)*((1/3)*AS25+R25)</f>
        <v>22.817573114578355</v>
      </c>
      <c r="AU25" s="86">
        <f>MROUND((AS25+O25),0.2)</f>
        <v>2.4000000000000004</v>
      </c>
      <c r="AV25" s="86">
        <f>MROUND((AS25+P25),0.2)</f>
        <v>3.4000000000000004</v>
      </c>
      <c r="AW25" s="86">
        <f>IF(MROUND(((1/3)*AS25+AO25),0.2)*AV25*AU25/AR25&gt;1.05,MROUND(((1/3)*AS25+AO25),0.2)-0.2,MROUND(((1/3)*AS25+AO25),0.2))</f>
        <v>2.8</v>
      </c>
      <c r="AX25" s="83">
        <f t="shared" ref="AX25" si="29">AU25*AV25*AW25</f>
        <v>22.848000000000003</v>
      </c>
      <c r="AY25" s="83" t="b">
        <f>IF(AQ25&lt;AW25,TRUE, FALSE)</f>
        <v>1</v>
      </c>
      <c r="AZ25" s="83" t="b">
        <f>IF(AL25&lt;AQ25*AU25*AV25,TRUE, FALSE)</f>
        <v>1</v>
      </c>
      <c r="BA25">
        <f t="shared" si="18"/>
        <v>232</v>
      </c>
      <c r="BB25" s="87">
        <f t="shared" si="19"/>
        <v>16.466942963779747</v>
      </c>
    </row>
    <row r="26" spans="1:54" s="55" customFormat="1">
      <c r="A26" s="48" t="s">
        <v>157</v>
      </c>
      <c r="B26" s="48" t="s">
        <v>39971</v>
      </c>
      <c r="C26" s="49">
        <f t="shared" si="0"/>
        <v>9</v>
      </c>
      <c r="D26" s="50">
        <f t="shared" si="1"/>
        <v>168</v>
      </c>
      <c r="E26" s="63">
        <f t="shared" si="20"/>
        <v>9</v>
      </c>
      <c r="F26" s="48" t="s">
        <v>5144</v>
      </c>
      <c r="G26" s="54">
        <f t="shared" si="21"/>
        <v>8.1</v>
      </c>
      <c r="H26" s="51">
        <f t="shared" si="22"/>
        <v>0.1160196</v>
      </c>
      <c r="I26" s="51" t="s">
        <v>15116</v>
      </c>
      <c r="J26" s="51" t="s">
        <v>10128</v>
      </c>
      <c r="K26" s="51" t="s">
        <v>20076</v>
      </c>
      <c r="L26" s="51" t="s">
        <v>25035</v>
      </c>
      <c r="M26" s="50">
        <f t="shared" si="23"/>
        <v>10.7</v>
      </c>
      <c r="N26" s="49">
        <f t="shared" si="2"/>
        <v>6.4</v>
      </c>
      <c r="O26" s="49">
        <f t="shared" si="3"/>
        <v>0.60000000000000009</v>
      </c>
      <c r="P26" s="49">
        <f t="shared" si="3"/>
        <v>7.6000000000000005</v>
      </c>
      <c r="Q26" s="124">
        <f t="shared" si="4"/>
        <v>1.4000000000000001</v>
      </c>
      <c r="R26" s="49">
        <f t="shared" si="5"/>
        <v>1.6</v>
      </c>
      <c r="S26" s="48" t="s">
        <v>29992</v>
      </c>
      <c r="T26" s="48" t="s">
        <v>34973</v>
      </c>
      <c r="U26" s="52">
        <f t="shared" si="6"/>
        <v>440.6</v>
      </c>
      <c r="V26" s="52">
        <f t="shared" si="6"/>
        <v>326</v>
      </c>
      <c r="W26" s="53">
        <f t="shared" si="7"/>
        <v>0.81</v>
      </c>
      <c r="X26" s="143">
        <f t="shared" si="8"/>
        <v>440.6</v>
      </c>
      <c r="Y26" s="143">
        <f t="shared" si="9"/>
        <v>0.26200000000000001</v>
      </c>
      <c r="Z26" s="48" t="s">
        <v>39931</v>
      </c>
      <c r="AA26" s="55">
        <v>2614.3000000000002</v>
      </c>
      <c r="AB26" s="55">
        <v>539.34</v>
      </c>
      <c r="AC26" s="55">
        <v>4.2450999999999999</v>
      </c>
      <c r="AD26" s="55">
        <v>152</v>
      </c>
      <c r="AE26" s="55">
        <v>-1</v>
      </c>
      <c r="AF26" s="56">
        <v>37.9</v>
      </c>
      <c r="AG26" s="56">
        <v>58.12</v>
      </c>
      <c r="AH26" s="56">
        <f t="shared" si="10"/>
        <v>325208.37669622456</v>
      </c>
      <c r="AI26" s="57">
        <v>0</v>
      </c>
      <c r="AJ26" s="55">
        <v>0</v>
      </c>
      <c r="AK26" s="55">
        <f t="shared" si="11"/>
        <v>0</v>
      </c>
      <c r="AL26" s="55">
        <f t="shared" si="12"/>
        <v>6.4495209984000015</v>
      </c>
      <c r="AM26" s="58">
        <f t="shared" si="13"/>
        <v>1.6</v>
      </c>
      <c r="AN26" s="55">
        <v>0</v>
      </c>
      <c r="AO26" s="90">
        <f t="shared" si="14"/>
        <v>1.6</v>
      </c>
      <c r="AP26" s="90">
        <f t="shared" si="15"/>
        <v>1.4000000000000001</v>
      </c>
      <c r="AQ26" s="90">
        <f t="shared" si="16"/>
        <v>1.6</v>
      </c>
      <c r="AR26" s="91">
        <f t="shared" si="17"/>
        <v>6.4495209984000015</v>
      </c>
      <c r="BA26" s="67">
        <f t="shared" si="18"/>
        <v>168</v>
      </c>
      <c r="BB26" s="91">
        <f t="shared" si="19"/>
        <v>0</v>
      </c>
    </row>
    <row r="27" spans="1:54" s="67" customFormat="1">
      <c r="A27" s="59" t="s">
        <v>158</v>
      </c>
      <c r="B27" s="60" t="s">
        <v>39972</v>
      </c>
      <c r="C27" s="61">
        <f t="shared" si="0"/>
        <v>26.200000000000003</v>
      </c>
      <c r="D27" s="62">
        <f t="shared" si="1"/>
        <v>69</v>
      </c>
      <c r="E27" s="63">
        <f t="shared" si="20"/>
        <v>11</v>
      </c>
      <c r="F27" s="59" t="s">
        <v>5145</v>
      </c>
      <c r="G27" s="54">
        <f t="shared" si="21"/>
        <v>25.3</v>
      </c>
      <c r="H27" s="64">
        <f t="shared" si="22"/>
        <v>0.41487029999999997</v>
      </c>
      <c r="I27" s="64" t="s">
        <v>15117</v>
      </c>
      <c r="J27" s="64" t="s">
        <v>10129</v>
      </c>
      <c r="K27" s="64" t="s">
        <v>20077</v>
      </c>
      <c r="L27" s="64" t="s">
        <v>25036</v>
      </c>
      <c r="M27" s="62">
        <f t="shared" si="23"/>
        <v>12.3</v>
      </c>
      <c r="N27" s="65">
        <f t="shared" si="2"/>
        <v>6.4</v>
      </c>
      <c r="O27" s="61">
        <f t="shared" si="3"/>
        <v>2.8000000000000003</v>
      </c>
      <c r="P27" s="61">
        <f t="shared" si="3"/>
        <v>4.4000000000000004</v>
      </c>
      <c r="Q27" s="124">
        <f t="shared" si="4"/>
        <v>0.4</v>
      </c>
      <c r="R27" s="61">
        <f t="shared" si="5"/>
        <v>0.60000000000000009</v>
      </c>
      <c r="S27" s="59" t="s">
        <v>29993</v>
      </c>
      <c r="T27" s="59" t="s">
        <v>34974</v>
      </c>
      <c r="U27" s="66">
        <f t="shared" si="6"/>
        <v>341.8</v>
      </c>
      <c r="V27" s="66">
        <f t="shared" si="6"/>
        <v>328.40000000000003</v>
      </c>
      <c r="W27" s="54">
        <f t="shared" si="7"/>
        <v>2.5299999999999998</v>
      </c>
      <c r="X27" s="143">
        <f t="shared" si="8"/>
        <v>341.8</v>
      </c>
      <c r="Y27" s="143">
        <f t="shared" si="9"/>
        <v>0.60599999999999998</v>
      </c>
      <c r="Z27" s="60" t="s">
        <v>39931</v>
      </c>
      <c r="AA27" s="67">
        <v>2605.1999999999998</v>
      </c>
      <c r="AB27" s="67">
        <v>540.44000000000005</v>
      </c>
      <c r="AC27" s="67">
        <v>14.169</v>
      </c>
      <c r="AD27" s="67">
        <v>152</v>
      </c>
      <c r="AE27" s="67">
        <v>-1</v>
      </c>
      <c r="AF27" s="68">
        <v>37.9</v>
      </c>
      <c r="AG27" s="68">
        <v>58.12</v>
      </c>
      <c r="AH27" s="68">
        <f t="shared" si="10"/>
        <v>322135.13741266105</v>
      </c>
      <c r="AI27" s="57">
        <v>0</v>
      </c>
      <c r="AJ27" s="55">
        <v>0</v>
      </c>
      <c r="AK27" s="67">
        <f t="shared" si="11"/>
        <v>0</v>
      </c>
      <c r="AL27" s="67">
        <f t="shared" si="12"/>
        <v>4.3252787424000019</v>
      </c>
      <c r="AM27" s="70">
        <f t="shared" si="13"/>
        <v>5.0400000000000009</v>
      </c>
      <c r="AN27" s="67">
        <v>0</v>
      </c>
      <c r="AO27" s="90">
        <f t="shared" si="14"/>
        <v>0.60000000000000009</v>
      </c>
      <c r="AP27" s="90">
        <f t="shared" si="15"/>
        <v>0.4</v>
      </c>
      <c r="AQ27" s="90">
        <f t="shared" si="16"/>
        <v>0.4</v>
      </c>
      <c r="AR27" s="91">
        <f t="shared" si="17"/>
        <v>4.3252787424000019</v>
      </c>
      <c r="BA27" s="67">
        <f t="shared" si="18"/>
        <v>69</v>
      </c>
      <c r="BB27" s="91">
        <f t="shared" si="19"/>
        <v>0</v>
      </c>
    </row>
    <row r="28" spans="1:54" s="67" customFormat="1">
      <c r="A28" s="59" t="s">
        <v>159</v>
      </c>
      <c r="B28" s="60" t="s">
        <v>39973</v>
      </c>
      <c r="C28" s="61">
        <f t="shared" si="0"/>
        <v>34.200000000000003</v>
      </c>
      <c r="D28" s="62">
        <f t="shared" si="1"/>
        <v>281</v>
      </c>
      <c r="E28" s="63">
        <f t="shared" si="20"/>
        <v>11</v>
      </c>
      <c r="F28" s="59" t="s">
        <v>5146</v>
      </c>
      <c r="G28" s="54">
        <f t="shared" si="21"/>
        <v>33.300000000000004</v>
      </c>
      <c r="H28" s="64">
        <f t="shared" si="22"/>
        <v>0.48933149999999997</v>
      </c>
      <c r="I28" s="64" t="s">
        <v>15118</v>
      </c>
      <c r="J28" s="64" t="s">
        <v>10130</v>
      </c>
      <c r="K28" s="64" t="s">
        <v>20078</v>
      </c>
      <c r="L28" s="64" t="s">
        <v>25037</v>
      </c>
      <c r="M28" s="62">
        <f t="shared" si="23"/>
        <v>13.2</v>
      </c>
      <c r="N28" s="65">
        <f t="shared" si="2"/>
        <v>5.6</v>
      </c>
      <c r="O28" s="61">
        <f t="shared" si="3"/>
        <v>0.8</v>
      </c>
      <c r="P28" s="61">
        <f t="shared" si="3"/>
        <v>2.6</v>
      </c>
      <c r="Q28" s="124">
        <f t="shared" si="4"/>
        <v>1.4000000000000001</v>
      </c>
      <c r="R28" s="61">
        <f t="shared" si="5"/>
        <v>2.6</v>
      </c>
      <c r="S28" s="59" t="s">
        <v>29994</v>
      </c>
      <c r="T28" s="59" t="s">
        <v>34975</v>
      </c>
      <c r="U28" s="66">
        <f t="shared" si="6"/>
        <v>554.5</v>
      </c>
      <c r="V28" s="66">
        <f t="shared" si="6"/>
        <v>407.90000000000003</v>
      </c>
      <c r="W28" s="54">
        <f t="shared" si="7"/>
        <v>3.3299999999999996</v>
      </c>
      <c r="X28" s="143">
        <f t="shared" si="8"/>
        <v>554.5</v>
      </c>
      <c r="Y28" s="143">
        <f t="shared" si="9"/>
        <v>0.7659999999999999</v>
      </c>
      <c r="Z28" s="60" t="s">
        <v>39931</v>
      </c>
      <c r="AA28" s="67">
        <v>3959.5</v>
      </c>
      <c r="AB28" s="67">
        <v>395.84</v>
      </c>
      <c r="AC28" s="67">
        <v>9.9189000000000007</v>
      </c>
      <c r="AD28" s="67">
        <v>152</v>
      </c>
      <c r="AE28" s="67">
        <v>-1</v>
      </c>
      <c r="AF28" s="68">
        <v>37.9</v>
      </c>
      <c r="AG28" s="68">
        <v>58.12</v>
      </c>
      <c r="AH28" s="68">
        <f t="shared" si="10"/>
        <v>165985.38366598522</v>
      </c>
      <c r="AI28" s="57">
        <v>0</v>
      </c>
      <c r="AJ28" s="55">
        <v>0</v>
      </c>
      <c r="AK28" s="67">
        <f t="shared" si="11"/>
        <v>0</v>
      </c>
      <c r="AL28" s="67">
        <f t="shared" si="12"/>
        <v>2.7616952480000001</v>
      </c>
      <c r="AM28" s="70">
        <f t="shared" si="13"/>
        <v>6.6400000000000006</v>
      </c>
      <c r="AN28" s="67">
        <v>0</v>
      </c>
      <c r="AO28" s="90">
        <f t="shared" si="14"/>
        <v>2.6</v>
      </c>
      <c r="AP28" s="90">
        <f t="shared" si="15"/>
        <v>1.4000000000000001</v>
      </c>
      <c r="AQ28" s="90">
        <f t="shared" si="16"/>
        <v>1.4000000000000001</v>
      </c>
      <c r="AR28" s="91">
        <f t="shared" si="17"/>
        <v>2.7616952480000001</v>
      </c>
      <c r="BA28" s="67">
        <f t="shared" si="18"/>
        <v>281</v>
      </c>
      <c r="BB28" s="91">
        <f t="shared" si="19"/>
        <v>0</v>
      </c>
    </row>
    <row r="29" spans="1:54" s="67" customFormat="1">
      <c r="A29" s="59" t="s">
        <v>160</v>
      </c>
      <c r="B29" s="60" t="s">
        <v>39974</v>
      </c>
      <c r="C29" s="61">
        <f t="shared" si="0"/>
        <v>34.1</v>
      </c>
      <c r="D29" s="62">
        <f t="shared" si="1"/>
        <v>120</v>
      </c>
      <c r="E29" s="63">
        <f t="shared" si="20"/>
        <v>3</v>
      </c>
      <c r="F29" s="59" t="s">
        <v>5147</v>
      </c>
      <c r="G29" s="54">
        <f t="shared" si="21"/>
        <v>33.200000000000003</v>
      </c>
      <c r="H29" s="64">
        <f t="shared" si="22"/>
        <v>0.72238140000000006</v>
      </c>
      <c r="I29" s="64" t="s">
        <v>15119</v>
      </c>
      <c r="J29" s="64" t="s">
        <v>10131</v>
      </c>
      <c r="K29" s="64" t="s">
        <v>20079</v>
      </c>
      <c r="L29" s="64" t="s">
        <v>25038</v>
      </c>
      <c r="M29" s="62">
        <f t="shared" si="23"/>
        <v>10.199999999999999</v>
      </c>
      <c r="N29" s="65">
        <f t="shared" si="2"/>
        <v>6.2</v>
      </c>
      <c r="O29" s="61">
        <f t="shared" si="3"/>
        <v>0.60000000000000009</v>
      </c>
      <c r="P29" s="61">
        <f t="shared" si="3"/>
        <v>8.6</v>
      </c>
      <c r="Q29" s="124">
        <f t="shared" si="4"/>
        <v>0.2</v>
      </c>
      <c r="R29" s="61">
        <f t="shared" si="5"/>
        <v>0.60000000000000009</v>
      </c>
      <c r="S29" s="59" t="s">
        <v>29995</v>
      </c>
      <c r="T29" s="59" t="s">
        <v>34976</v>
      </c>
      <c r="U29" s="66">
        <f t="shared" si="6"/>
        <v>392.8</v>
      </c>
      <c r="V29" s="66">
        <f t="shared" si="6"/>
        <v>381.3</v>
      </c>
      <c r="W29" s="54">
        <f t="shared" si="7"/>
        <v>3.32</v>
      </c>
      <c r="X29" s="143">
        <f t="shared" si="8"/>
        <v>392.8</v>
      </c>
      <c r="Y29" s="143">
        <f t="shared" si="9"/>
        <v>0.7639999999999999</v>
      </c>
      <c r="Z29" s="60" t="s">
        <v>39931</v>
      </c>
      <c r="AA29" s="67">
        <v>3095.3</v>
      </c>
      <c r="AB29" s="67">
        <v>462.53</v>
      </c>
      <c r="AC29" s="67">
        <v>15.035</v>
      </c>
      <c r="AD29" s="67">
        <v>152</v>
      </c>
      <c r="AE29" s="67">
        <v>-1</v>
      </c>
      <c r="AF29" s="68">
        <v>37.9</v>
      </c>
      <c r="AG29" s="68">
        <v>58.12</v>
      </c>
      <c r="AH29" s="68">
        <f t="shared" si="10"/>
        <v>237749.67970178442</v>
      </c>
      <c r="AI29" s="57">
        <v>0</v>
      </c>
      <c r="AJ29" s="55">
        <v>0</v>
      </c>
      <c r="AK29" s="67">
        <f t="shared" si="11"/>
        <v>0</v>
      </c>
      <c r="AL29" s="67">
        <f t="shared" si="12"/>
        <v>0.85950718560000006</v>
      </c>
      <c r="AM29" s="70">
        <f t="shared" si="13"/>
        <v>6.62</v>
      </c>
      <c r="AN29" s="67">
        <v>0</v>
      </c>
      <c r="AO29" s="90">
        <f t="shared" si="14"/>
        <v>0.60000000000000009</v>
      </c>
      <c r="AP29" s="90">
        <f t="shared" si="15"/>
        <v>0.2</v>
      </c>
      <c r="AQ29" s="90">
        <f t="shared" si="16"/>
        <v>0.2</v>
      </c>
      <c r="AR29" s="91">
        <f t="shared" si="17"/>
        <v>0.85950718560000006</v>
      </c>
      <c r="BA29" s="67">
        <f t="shared" si="18"/>
        <v>120</v>
      </c>
      <c r="BB29" s="91">
        <f t="shared" si="19"/>
        <v>0</v>
      </c>
    </row>
    <row r="30" spans="1:54" s="83" customFormat="1">
      <c r="A30" s="74" t="s">
        <v>161</v>
      </c>
      <c r="B30" s="74" t="s">
        <v>39975</v>
      </c>
      <c r="C30" s="75">
        <f t="shared" si="0"/>
        <v>15.900000000000002</v>
      </c>
      <c r="D30" s="76">
        <f t="shared" si="1"/>
        <v>132</v>
      </c>
      <c r="E30" s="8">
        <f t="shared" si="20"/>
        <v>25</v>
      </c>
      <c r="F30" s="74" t="s">
        <v>5148</v>
      </c>
      <c r="G30" s="54">
        <f t="shared" si="21"/>
        <v>12.1</v>
      </c>
      <c r="H30" s="77">
        <f t="shared" si="22"/>
        <v>0.11886869999999999</v>
      </c>
      <c r="I30" s="78" t="s">
        <v>15120</v>
      </c>
      <c r="J30" s="78" t="s">
        <v>10132</v>
      </c>
      <c r="K30" s="78" t="s">
        <v>20080</v>
      </c>
      <c r="L30" s="78" t="s">
        <v>25039</v>
      </c>
      <c r="M30" s="76">
        <f t="shared" si="23"/>
        <v>11.5</v>
      </c>
      <c r="N30" s="79">
        <f t="shared" si="2"/>
        <v>5</v>
      </c>
      <c r="O30" s="75">
        <f t="shared" si="3"/>
        <v>2.4000000000000004</v>
      </c>
      <c r="P30" s="75">
        <f t="shared" si="3"/>
        <v>6</v>
      </c>
      <c r="Q30" s="124">
        <f t="shared" si="4"/>
        <v>2.6</v>
      </c>
      <c r="R30" s="80">
        <f t="shared" si="5"/>
        <v>2.8000000000000003</v>
      </c>
      <c r="S30" s="74" t="s">
        <v>29996</v>
      </c>
      <c r="T30" s="74" t="s">
        <v>34977</v>
      </c>
      <c r="U30" s="81">
        <f t="shared" si="6"/>
        <v>404.70000000000005</v>
      </c>
      <c r="V30" s="139">
        <f t="shared" si="6"/>
        <v>387.90000000000003</v>
      </c>
      <c r="W30" s="140">
        <f t="shared" si="7"/>
        <v>1.21</v>
      </c>
      <c r="X30" s="143">
        <f t="shared" si="8"/>
        <v>404.70000000000005</v>
      </c>
      <c r="Y30" s="145">
        <f t="shared" si="9"/>
        <v>0.34199999999999997</v>
      </c>
      <c r="Z30" s="82" t="s">
        <v>39932</v>
      </c>
      <c r="AA30" s="83">
        <v>2944.7</v>
      </c>
      <c r="AB30" s="83">
        <v>487.02</v>
      </c>
      <c r="AC30" s="83">
        <v>6.1327999999999996</v>
      </c>
      <c r="AD30" s="83">
        <v>152</v>
      </c>
      <c r="AE30" s="83">
        <v>-1</v>
      </c>
      <c r="AF30" s="84">
        <v>37.9</v>
      </c>
      <c r="AG30" s="84">
        <v>58.12</v>
      </c>
      <c r="AH30" s="84">
        <f t="shared" si="10"/>
        <v>223367.25172939809</v>
      </c>
      <c r="AI30" s="11">
        <f>1-EXP(-2.63*(AA30/AH30)*(AD30-AE30)*(1-((AD30-T30)/(AD30-AE30))^0.38))</f>
        <v>0.89000382987332816</v>
      </c>
      <c r="AJ30" s="83">
        <f>H30*P30*O30*R30*AB30</f>
        <v>2334.1826299276804</v>
      </c>
      <c r="AK30" s="83">
        <f t="shared" si="11"/>
        <v>23.711877709718291</v>
      </c>
      <c r="AL30" s="83">
        <f t="shared" si="12"/>
        <v>35.527214016000009</v>
      </c>
      <c r="AM30" s="85">
        <f t="shared" si="13"/>
        <v>2.4200000000000004</v>
      </c>
      <c r="AN30" s="83">
        <v>2.8</v>
      </c>
      <c r="AO30" s="86">
        <f t="shared" si="14"/>
        <v>2.8000000000000003</v>
      </c>
      <c r="AP30" s="86">
        <f t="shared" si="15"/>
        <v>2.6</v>
      </c>
      <c r="AQ30" s="86">
        <f t="shared" si="16"/>
        <v>2.6</v>
      </c>
      <c r="AR30" s="87">
        <f t="shared" si="17"/>
        <v>59.239091725718296</v>
      </c>
      <c r="AS30" s="83">
        <v>0.59905502644694397</v>
      </c>
      <c r="AT30" s="83">
        <f>(AS30+O30)*(AS30+P30)*((1/3)*AS30+R30)</f>
        <v>59.366553472385654</v>
      </c>
      <c r="AU30" s="86">
        <f>MROUND((AS30+O30),0.2)</f>
        <v>3</v>
      </c>
      <c r="AV30" s="86">
        <f>MROUND((AS30+P30),0.2)</f>
        <v>6.6000000000000005</v>
      </c>
      <c r="AW30" s="86">
        <f>IF(MROUND(((1/3)*AS30+AO30),0.2)*AV30*AU30/AR30&gt;1.05,MROUND(((1/3)*AS30+AO30),0.2)-0.2,MROUND(((1/3)*AS30+AO30),0.2))</f>
        <v>3</v>
      </c>
      <c r="AX30" s="83">
        <f t="shared" ref="AX30" si="30">AU30*AV30*AW30</f>
        <v>59.400000000000006</v>
      </c>
      <c r="AY30" s="83" t="b">
        <f>IF(AQ30&lt;AW30,TRUE, FALSE)</f>
        <v>1</v>
      </c>
      <c r="AZ30" s="83" t="b">
        <f>IF(AL30&lt;AQ30*AU30*AV30,TRUE, FALSE)</f>
        <v>1</v>
      </c>
      <c r="BA30">
        <f t="shared" si="18"/>
        <v>132</v>
      </c>
      <c r="BB30" s="87">
        <f t="shared" si="19"/>
        <v>0.66742857177147152</v>
      </c>
    </row>
    <row r="31" spans="1:54" s="67" customFormat="1">
      <c r="A31" s="59" t="s">
        <v>162</v>
      </c>
      <c r="B31" s="60" t="s">
        <v>39976</v>
      </c>
      <c r="C31" s="61">
        <f t="shared" si="0"/>
        <v>29.3</v>
      </c>
      <c r="D31" s="62">
        <f t="shared" si="1"/>
        <v>61</v>
      </c>
      <c r="E31" s="63">
        <f t="shared" si="20"/>
        <v>6</v>
      </c>
      <c r="F31" s="59" t="s">
        <v>5149</v>
      </c>
      <c r="G31" s="54">
        <f t="shared" si="21"/>
        <v>28.400000000000002</v>
      </c>
      <c r="H31" s="64">
        <f t="shared" si="22"/>
        <v>0.89243610000000007</v>
      </c>
      <c r="I31" s="64" t="s">
        <v>15121</v>
      </c>
      <c r="J31" s="64" t="s">
        <v>10133</v>
      </c>
      <c r="K31" s="64" t="s">
        <v>20081</v>
      </c>
      <c r="L31" s="64" t="s">
        <v>25040</v>
      </c>
      <c r="M31" s="62">
        <f t="shared" si="23"/>
        <v>13.3</v>
      </c>
      <c r="N31" s="65">
        <f t="shared" si="2"/>
        <v>5.6</v>
      </c>
      <c r="O31" s="61">
        <f t="shared" si="3"/>
        <v>1.6</v>
      </c>
      <c r="P31" s="61">
        <f t="shared" si="3"/>
        <v>2.4000000000000004</v>
      </c>
      <c r="Q31" s="124">
        <f t="shared" si="4"/>
        <v>0.2</v>
      </c>
      <c r="R31" s="61">
        <f t="shared" si="5"/>
        <v>2.2000000000000002</v>
      </c>
      <c r="S31" s="59" t="s">
        <v>29997</v>
      </c>
      <c r="T31" s="59" t="s">
        <v>34978</v>
      </c>
      <c r="U31" s="66">
        <f t="shared" si="6"/>
        <v>333.70000000000005</v>
      </c>
      <c r="V31" s="66">
        <f t="shared" si="6"/>
        <v>358.6</v>
      </c>
      <c r="W31" s="54">
        <f t="shared" si="7"/>
        <v>2.84</v>
      </c>
      <c r="X31" s="143">
        <f t="shared" si="8"/>
        <v>333.70000000000005</v>
      </c>
      <c r="Y31" s="143">
        <f t="shared" si="9"/>
        <v>0.66799999999999993</v>
      </c>
      <c r="Z31" s="60" t="s">
        <v>39931</v>
      </c>
      <c r="AA31" s="67">
        <v>2843.8</v>
      </c>
      <c r="AB31" s="67">
        <v>499.03</v>
      </c>
      <c r="AC31" s="67">
        <v>15.895</v>
      </c>
      <c r="AD31" s="67">
        <v>152</v>
      </c>
      <c r="AE31" s="67">
        <v>-1</v>
      </c>
      <c r="AF31" s="68">
        <v>37.9</v>
      </c>
      <c r="AG31" s="68">
        <v>58.12</v>
      </c>
      <c r="AH31" s="68">
        <f t="shared" si="10"/>
        <v>279059.42032132775</v>
      </c>
      <c r="AI31" s="69">
        <v>0</v>
      </c>
      <c r="AJ31" s="67">
        <v>0</v>
      </c>
      <c r="AK31" s="67">
        <f t="shared" si="11"/>
        <v>0</v>
      </c>
      <c r="AL31" s="67">
        <f t="shared" si="12"/>
        <v>0.90869982719999975</v>
      </c>
      <c r="AM31" s="70">
        <f t="shared" si="13"/>
        <v>5.66</v>
      </c>
      <c r="AN31" s="67">
        <v>0</v>
      </c>
      <c r="AO31" s="90">
        <f t="shared" si="14"/>
        <v>2.2000000000000002</v>
      </c>
      <c r="AP31" s="90">
        <f t="shared" si="15"/>
        <v>0.2</v>
      </c>
      <c r="AQ31" s="90">
        <f t="shared" si="16"/>
        <v>0.4</v>
      </c>
      <c r="AR31" s="91">
        <f t="shared" si="17"/>
        <v>0.90869982719999975</v>
      </c>
      <c r="BA31" s="67">
        <f t="shared" si="18"/>
        <v>61</v>
      </c>
      <c r="BB31" s="91">
        <f t="shared" si="19"/>
        <v>0</v>
      </c>
    </row>
    <row r="32" spans="1:54" s="67" customFormat="1">
      <c r="A32" s="59" t="s">
        <v>163</v>
      </c>
      <c r="B32" s="60" t="s">
        <v>39977</v>
      </c>
      <c r="C32" s="61">
        <f t="shared" si="0"/>
        <v>32.799999999999997</v>
      </c>
      <c r="D32" s="62">
        <f t="shared" si="1"/>
        <v>257</v>
      </c>
      <c r="E32" s="63">
        <f t="shared" si="20"/>
        <v>6</v>
      </c>
      <c r="F32" s="59" t="s">
        <v>5150</v>
      </c>
      <c r="G32" s="54">
        <f t="shared" si="21"/>
        <v>31.8</v>
      </c>
      <c r="H32" s="64">
        <f t="shared" si="22"/>
        <v>0.12767120000000001</v>
      </c>
      <c r="I32" s="64" t="s">
        <v>15122</v>
      </c>
      <c r="J32" s="64" t="s">
        <v>10134</v>
      </c>
      <c r="K32" s="64" t="s">
        <v>20082</v>
      </c>
      <c r="L32" s="64" t="s">
        <v>25041</v>
      </c>
      <c r="M32" s="62">
        <f t="shared" si="23"/>
        <v>11.8</v>
      </c>
      <c r="N32" s="65">
        <f t="shared" si="2"/>
        <v>6.4</v>
      </c>
      <c r="O32" s="61">
        <f t="shared" si="3"/>
        <v>0.60000000000000009</v>
      </c>
      <c r="P32" s="61">
        <f t="shared" si="3"/>
        <v>5.4</v>
      </c>
      <c r="Q32" s="124">
        <f t="shared" si="4"/>
        <v>0.60000000000000009</v>
      </c>
      <c r="R32" s="61">
        <f t="shared" si="5"/>
        <v>0.8</v>
      </c>
      <c r="S32" s="59" t="s">
        <v>29998</v>
      </c>
      <c r="T32" s="59" t="s">
        <v>34979</v>
      </c>
      <c r="U32" s="66">
        <f t="shared" si="6"/>
        <v>530.1</v>
      </c>
      <c r="V32" s="66">
        <f t="shared" si="6"/>
        <v>316.20000000000005</v>
      </c>
      <c r="W32" s="54">
        <f t="shared" si="7"/>
        <v>3.1799999999999997</v>
      </c>
      <c r="X32" s="143">
        <f t="shared" si="8"/>
        <v>530.1</v>
      </c>
      <c r="Y32" s="143">
        <f t="shared" si="9"/>
        <v>0.73599999999999988</v>
      </c>
      <c r="Z32" s="60" t="s">
        <v>39931</v>
      </c>
      <c r="AA32" s="67">
        <v>2519</v>
      </c>
      <c r="AB32" s="67">
        <v>556.94000000000005</v>
      </c>
      <c r="AC32" s="67">
        <v>10.009</v>
      </c>
      <c r="AD32" s="67">
        <v>152</v>
      </c>
      <c r="AE32" s="67">
        <v>-1</v>
      </c>
      <c r="AF32" s="68">
        <v>37.9</v>
      </c>
      <c r="AG32" s="68">
        <v>58.12</v>
      </c>
      <c r="AH32" s="68">
        <f t="shared" si="10"/>
        <v>337242.83543003938</v>
      </c>
      <c r="AI32" s="69">
        <v>0</v>
      </c>
      <c r="AJ32" s="67">
        <v>0</v>
      </c>
      <c r="AK32" s="67">
        <f t="shared" si="11"/>
        <v>0</v>
      </c>
      <c r="AL32" s="67">
        <f t="shared" si="12"/>
        <v>2.2610762496000003</v>
      </c>
      <c r="AM32" s="70">
        <f t="shared" si="13"/>
        <v>6.36</v>
      </c>
      <c r="AN32" s="67">
        <v>0</v>
      </c>
      <c r="AO32" s="90">
        <f t="shared" si="14"/>
        <v>0.8</v>
      </c>
      <c r="AP32" s="90">
        <f t="shared" si="15"/>
        <v>0.60000000000000009</v>
      </c>
      <c r="AQ32" s="90">
        <f t="shared" si="16"/>
        <v>0.8</v>
      </c>
      <c r="AR32" s="91">
        <f t="shared" si="17"/>
        <v>2.2610762496000003</v>
      </c>
      <c r="BA32" s="67">
        <f t="shared" si="18"/>
        <v>257</v>
      </c>
      <c r="BB32" s="91">
        <f t="shared" si="19"/>
        <v>0</v>
      </c>
    </row>
    <row r="33" spans="1:54" s="67" customFormat="1">
      <c r="A33" s="59" t="s">
        <v>164</v>
      </c>
      <c r="B33" s="60" t="s">
        <v>39978</v>
      </c>
      <c r="C33" s="61">
        <f t="shared" si="0"/>
        <v>17.100000000000001</v>
      </c>
      <c r="D33" s="62">
        <f t="shared" si="1"/>
        <v>234</v>
      </c>
      <c r="E33" s="63">
        <f t="shared" si="20"/>
        <v>14</v>
      </c>
      <c r="F33" s="59" t="s">
        <v>5151</v>
      </c>
      <c r="G33" s="54">
        <f t="shared" si="21"/>
        <v>16.200000000000003</v>
      </c>
      <c r="H33" s="64">
        <f t="shared" si="22"/>
        <v>0.27106210000000003</v>
      </c>
      <c r="I33" s="64" t="s">
        <v>15123</v>
      </c>
      <c r="J33" s="64" t="s">
        <v>10135</v>
      </c>
      <c r="K33" s="64" t="s">
        <v>20083</v>
      </c>
      <c r="L33" s="64" t="s">
        <v>25042</v>
      </c>
      <c r="M33" s="62">
        <f t="shared" si="23"/>
        <v>13.2</v>
      </c>
      <c r="N33" s="65">
        <f t="shared" si="2"/>
        <v>5.6</v>
      </c>
      <c r="O33" s="61">
        <f t="shared" si="3"/>
        <v>2.8000000000000003</v>
      </c>
      <c r="P33" s="61">
        <f t="shared" si="3"/>
        <v>2.6</v>
      </c>
      <c r="Q33" s="124">
        <f t="shared" si="4"/>
        <v>0.8</v>
      </c>
      <c r="R33" s="61">
        <f t="shared" si="5"/>
        <v>1.2000000000000002</v>
      </c>
      <c r="S33" s="59" t="s">
        <v>29999</v>
      </c>
      <c r="T33" s="59" t="s">
        <v>34980</v>
      </c>
      <c r="U33" s="66">
        <f t="shared" si="6"/>
        <v>506.90000000000003</v>
      </c>
      <c r="V33" s="66">
        <f t="shared" si="6"/>
        <v>320.5</v>
      </c>
      <c r="W33" s="54">
        <f t="shared" si="7"/>
        <v>1.62</v>
      </c>
      <c r="X33" s="143">
        <f t="shared" si="8"/>
        <v>506.90000000000003</v>
      </c>
      <c r="Y33" s="143">
        <f t="shared" si="9"/>
        <v>0.42400000000000004</v>
      </c>
      <c r="Z33" s="60" t="s">
        <v>39931</v>
      </c>
      <c r="AA33" s="67">
        <v>2564.1999999999998</v>
      </c>
      <c r="AB33" s="67">
        <v>548.38</v>
      </c>
      <c r="AC33" s="67">
        <v>5.9695</v>
      </c>
      <c r="AD33" s="67">
        <v>152</v>
      </c>
      <c r="AE33" s="67">
        <v>-1</v>
      </c>
      <c r="AF33" s="68">
        <v>37.9</v>
      </c>
      <c r="AG33" s="68">
        <v>58.12</v>
      </c>
      <c r="AH33" s="68">
        <f t="shared" si="10"/>
        <v>331997.37375102477</v>
      </c>
      <c r="AI33" s="69">
        <v>0</v>
      </c>
      <c r="AJ33" s="67">
        <v>0</v>
      </c>
      <c r="AK33" s="67">
        <f t="shared" si="11"/>
        <v>0</v>
      </c>
      <c r="AL33" s="67">
        <f t="shared" si="12"/>
        <v>6.3680014944000023</v>
      </c>
      <c r="AM33" s="70">
        <f t="shared" si="13"/>
        <v>3.22</v>
      </c>
      <c r="AN33" s="67">
        <v>0</v>
      </c>
      <c r="AO33" s="90">
        <f t="shared" si="14"/>
        <v>1.2000000000000002</v>
      </c>
      <c r="AP33" s="90">
        <f t="shared" si="15"/>
        <v>0.8</v>
      </c>
      <c r="AQ33" s="90">
        <f t="shared" si="16"/>
        <v>1</v>
      </c>
      <c r="AR33" s="91">
        <f t="shared" si="17"/>
        <v>6.3680014944000023</v>
      </c>
      <c r="BA33" s="67">
        <f t="shared" si="18"/>
        <v>234</v>
      </c>
      <c r="BB33" s="91">
        <f t="shared" si="19"/>
        <v>0</v>
      </c>
    </row>
    <row r="34" spans="1:54" s="40" customFormat="1">
      <c r="A34" s="31" t="s">
        <v>165</v>
      </c>
      <c r="B34" s="31" t="s">
        <v>39979</v>
      </c>
      <c r="C34" s="32">
        <f t="shared" si="0"/>
        <v>52</v>
      </c>
      <c r="D34" s="33">
        <f t="shared" si="1"/>
        <v>51</v>
      </c>
      <c r="E34" s="34">
        <f t="shared" si="20"/>
        <v>10</v>
      </c>
      <c r="F34" s="31" t="s">
        <v>5152</v>
      </c>
      <c r="G34" s="54">
        <f t="shared" si="21"/>
        <v>18.5</v>
      </c>
      <c r="H34" s="35">
        <f t="shared" si="22"/>
        <v>0.86927639999999995</v>
      </c>
      <c r="I34" s="36" t="s">
        <v>15124</v>
      </c>
      <c r="J34" s="36" t="s">
        <v>10136</v>
      </c>
      <c r="K34" s="36" t="s">
        <v>20084</v>
      </c>
      <c r="L34" s="36" t="s">
        <v>25043</v>
      </c>
      <c r="M34" s="33">
        <f t="shared" si="23"/>
        <v>11.4</v>
      </c>
      <c r="N34" s="44">
        <f t="shared" si="2"/>
        <v>5.6</v>
      </c>
      <c r="O34" s="32">
        <f t="shared" si="3"/>
        <v>2.4000000000000004</v>
      </c>
      <c r="P34" s="32">
        <f t="shared" si="3"/>
        <v>6.2</v>
      </c>
      <c r="Q34" s="136">
        <f t="shared" si="4"/>
        <v>0.4</v>
      </c>
      <c r="R34" s="37">
        <f t="shared" si="5"/>
        <v>2.2000000000000002</v>
      </c>
      <c r="S34" s="31" t="s">
        <v>30000</v>
      </c>
      <c r="T34" s="31" t="s">
        <v>34981</v>
      </c>
      <c r="U34" s="38">
        <f t="shared" si="6"/>
        <v>323.60000000000002</v>
      </c>
      <c r="V34" s="138">
        <f t="shared" si="6"/>
        <v>408.5</v>
      </c>
      <c r="W34" s="101">
        <f t="shared" si="7"/>
        <v>1.85</v>
      </c>
      <c r="X34" s="143">
        <f t="shared" si="8"/>
        <v>323.60000000000002</v>
      </c>
      <c r="Y34" s="144">
        <f t="shared" si="9"/>
        <v>0.47</v>
      </c>
      <c r="Z34" s="39" t="s">
        <v>39932</v>
      </c>
      <c r="AA34" s="40">
        <v>3287.4</v>
      </c>
      <c r="AB34" s="40">
        <v>447.6</v>
      </c>
      <c r="AC34" s="40">
        <v>11.484</v>
      </c>
      <c r="AD34" s="40">
        <v>152</v>
      </c>
      <c r="AE34" s="40">
        <v>-1</v>
      </c>
      <c r="AF34" s="41">
        <v>37.9</v>
      </c>
      <c r="AG34" s="41">
        <v>58.12</v>
      </c>
      <c r="AH34" s="41">
        <f t="shared" si="10"/>
        <v>164087.31019244657</v>
      </c>
      <c r="AI34" s="42">
        <f>1-EXP(-2.63*(AA34/AH34)*(AD34-AE34)*(1-((AD34-T34)/(AD34-AE34))^0.38))</f>
        <v>0.98990114164741527</v>
      </c>
      <c r="AJ34" s="40">
        <f>H34*P34*O34*R34*AB34</f>
        <v>12737.18858632704</v>
      </c>
      <c r="AK34" s="40">
        <f t="shared" si="11"/>
        <v>76.854669680324761</v>
      </c>
      <c r="AL34" s="40">
        <f t="shared" si="12"/>
        <v>4.279367769600003</v>
      </c>
      <c r="AM34" s="43">
        <f t="shared" si="13"/>
        <v>3.7</v>
      </c>
      <c r="AN34" s="40">
        <v>32.5</v>
      </c>
      <c r="AO34" s="73">
        <f t="shared" si="14"/>
        <v>2.2000000000000002</v>
      </c>
      <c r="AP34" s="73">
        <f t="shared" si="15"/>
        <v>0.4</v>
      </c>
      <c r="AQ34" s="73">
        <f t="shared" si="16"/>
        <v>0.4</v>
      </c>
      <c r="AR34" s="88">
        <f t="shared" si="17"/>
        <v>81.134037449924762</v>
      </c>
      <c r="AS34" s="40">
        <v>1.5019300316527098</v>
      </c>
      <c r="AT34" s="40">
        <f>(AS34+O34)*(AS34+P34)*((1/3)*AS34+R34)</f>
        <v>81.160792671581959</v>
      </c>
      <c r="AU34" s="73">
        <f>MROUND((AS34+O34),0.2)</f>
        <v>4</v>
      </c>
      <c r="AV34" s="73">
        <f>MROUND((AS34+P34),0.2)</f>
        <v>7.8000000000000007</v>
      </c>
      <c r="AW34" s="73">
        <f>IF(MROUND(((1/3)*AS34+AO34),0.2)*AV34*AU34/AR34&gt;1.05,MROUND(((1/3)*AS34+AO34),0.2)-0.2,MROUND(((1/3)*AS34+AO34),0.2))</f>
        <v>2.6</v>
      </c>
      <c r="AX34" s="40">
        <f t="shared" ref="AX34" si="31">AU34*AV34*AW34</f>
        <v>81.12</v>
      </c>
      <c r="AY34" s="40" t="b">
        <f>IF(AQ34&lt;AW34,TRUE, FALSE)</f>
        <v>1</v>
      </c>
      <c r="AZ34" s="40" t="b">
        <f>IF(AL34&lt;AQ34*AU34*AV34,TRUE, FALSE)</f>
        <v>1</v>
      </c>
      <c r="BA34" s="40">
        <f t="shared" si="18"/>
        <v>51</v>
      </c>
      <c r="BB34" s="88">
        <f t="shared" si="19"/>
        <v>17.95935143183743</v>
      </c>
    </row>
    <row r="35" spans="1:54" s="67" customFormat="1">
      <c r="A35" s="59" t="s">
        <v>166</v>
      </c>
      <c r="B35" s="60" t="s">
        <v>39980</v>
      </c>
      <c r="C35" s="61">
        <f t="shared" si="0"/>
        <v>37.1</v>
      </c>
      <c r="D35" s="62">
        <f t="shared" si="1"/>
        <v>249</v>
      </c>
      <c r="E35" s="63">
        <f t="shared" si="20"/>
        <v>20</v>
      </c>
      <c r="F35" s="59" t="s">
        <v>5153</v>
      </c>
      <c r="G35" s="54">
        <f t="shared" si="21"/>
        <v>36.200000000000003</v>
      </c>
      <c r="H35" s="64">
        <f t="shared" si="22"/>
        <v>0.21846309999999999</v>
      </c>
      <c r="I35" s="64" t="s">
        <v>15125</v>
      </c>
      <c r="J35" s="64" t="s">
        <v>10137</v>
      </c>
      <c r="K35" s="64" t="s">
        <v>20085</v>
      </c>
      <c r="L35" s="64" t="s">
        <v>25044</v>
      </c>
      <c r="M35" s="62">
        <f t="shared" si="23"/>
        <v>11.2</v>
      </c>
      <c r="N35" s="65">
        <f t="shared" si="2"/>
        <v>7</v>
      </c>
      <c r="O35" s="61">
        <f t="shared" si="3"/>
        <v>1.6</v>
      </c>
      <c r="P35" s="61">
        <f t="shared" si="3"/>
        <v>6.6000000000000005</v>
      </c>
      <c r="Q35" s="124">
        <f t="shared" si="4"/>
        <v>2.4000000000000004</v>
      </c>
      <c r="R35" s="61">
        <f t="shared" si="5"/>
        <v>3</v>
      </c>
      <c r="S35" s="59" t="s">
        <v>30001</v>
      </c>
      <c r="T35" s="59" t="s">
        <v>34982</v>
      </c>
      <c r="U35" s="66">
        <f t="shared" si="6"/>
        <v>522.4</v>
      </c>
      <c r="V35" s="66">
        <f t="shared" si="6"/>
        <v>376.5</v>
      </c>
      <c r="W35" s="54">
        <f t="shared" si="7"/>
        <v>3.6199999999999997</v>
      </c>
      <c r="X35" s="143">
        <f t="shared" si="8"/>
        <v>522.4</v>
      </c>
      <c r="Y35" s="143">
        <f t="shared" si="9"/>
        <v>0.82399999999999995</v>
      </c>
      <c r="Z35" s="60" t="s">
        <v>39931</v>
      </c>
      <c r="AA35" s="67">
        <v>3009.6</v>
      </c>
      <c r="AB35" s="67">
        <v>473.07</v>
      </c>
      <c r="AC35" s="67">
        <v>11.436999999999999</v>
      </c>
      <c r="AD35" s="67">
        <v>152</v>
      </c>
      <c r="AE35" s="67">
        <v>-1</v>
      </c>
      <c r="AF35" s="68">
        <v>37.9</v>
      </c>
      <c r="AG35" s="68">
        <v>58.12</v>
      </c>
      <c r="AH35" s="68">
        <f t="shared" si="10"/>
        <v>247572.41216730824</v>
      </c>
      <c r="AI35" s="69">
        <v>0</v>
      </c>
      <c r="AJ35" s="67">
        <v>0</v>
      </c>
      <c r="AK35" s="67">
        <f t="shared" si="11"/>
        <v>0</v>
      </c>
      <c r="AL35" s="67">
        <f t="shared" si="12"/>
        <v>24.759088991999999</v>
      </c>
      <c r="AM35" s="70">
        <f t="shared" si="13"/>
        <v>7.2200000000000006</v>
      </c>
      <c r="AN35" s="67">
        <v>0</v>
      </c>
      <c r="AO35" s="90">
        <f t="shared" si="14"/>
        <v>3</v>
      </c>
      <c r="AP35" s="90">
        <f t="shared" si="15"/>
        <v>2.4000000000000004</v>
      </c>
      <c r="AQ35" s="90">
        <f t="shared" si="16"/>
        <v>2.4000000000000004</v>
      </c>
      <c r="AR35" s="91">
        <f t="shared" si="17"/>
        <v>24.759088991999999</v>
      </c>
      <c r="BA35" s="67">
        <f t="shared" si="18"/>
        <v>249</v>
      </c>
      <c r="BB35" s="91">
        <f t="shared" si="19"/>
        <v>0</v>
      </c>
    </row>
    <row r="36" spans="1:54" s="67" customFormat="1">
      <c r="A36" s="59" t="s">
        <v>167</v>
      </c>
      <c r="B36" s="60" t="s">
        <v>39981</v>
      </c>
      <c r="C36" s="61">
        <f t="shared" si="0"/>
        <v>34.6</v>
      </c>
      <c r="D36" s="62">
        <f t="shared" si="1"/>
        <v>85</v>
      </c>
      <c r="E36" s="63">
        <f t="shared" si="20"/>
        <v>8</v>
      </c>
      <c r="F36" s="59" t="s">
        <v>5154</v>
      </c>
      <c r="G36" s="54">
        <f t="shared" si="21"/>
        <v>33.700000000000003</v>
      </c>
      <c r="H36" s="64">
        <f t="shared" si="22"/>
        <v>0.67491500000000004</v>
      </c>
      <c r="I36" s="64" t="s">
        <v>15126</v>
      </c>
      <c r="J36" s="64" t="s">
        <v>10138</v>
      </c>
      <c r="K36" s="64" t="s">
        <v>20086</v>
      </c>
      <c r="L36" s="64" t="s">
        <v>25045</v>
      </c>
      <c r="M36" s="62">
        <f t="shared" si="23"/>
        <v>12.4</v>
      </c>
      <c r="N36" s="65">
        <f t="shared" si="2"/>
        <v>5.4</v>
      </c>
      <c r="O36" s="61">
        <f t="shared" si="3"/>
        <v>1.8</v>
      </c>
      <c r="P36" s="61">
        <f t="shared" si="3"/>
        <v>4.2</v>
      </c>
      <c r="Q36" s="124">
        <f t="shared" si="4"/>
        <v>0.4</v>
      </c>
      <c r="R36" s="61">
        <f t="shared" si="5"/>
        <v>1</v>
      </c>
      <c r="S36" s="59" t="s">
        <v>30002</v>
      </c>
      <c r="T36" s="59" t="s">
        <v>34983</v>
      </c>
      <c r="U36" s="66">
        <f t="shared" si="6"/>
        <v>357.8</v>
      </c>
      <c r="V36" s="66">
        <f t="shared" si="6"/>
        <v>293.40000000000003</v>
      </c>
      <c r="W36" s="54">
        <f t="shared" si="7"/>
        <v>3.3699999999999997</v>
      </c>
      <c r="X36" s="143">
        <f t="shared" si="8"/>
        <v>357.8</v>
      </c>
      <c r="Y36" s="143">
        <f t="shared" si="9"/>
        <v>0.77399999999999991</v>
      </c>
      <c r="Z36" s="60" t="s">
        <v>39931</v>
      </c>
      <c r="AA36" s="67">
        <v>2391.6999999999998</v>
      </c>
      <c r="AB36" s="67">
        <v>583.29999999999995</v>
      </c>
      <c r="AC36" s="67">
        <v>17.561</v>
      </c>
      <c r="AD36" s="67">
        <v>152</v>
      </c>
      <c r="AE36" s="67">
        <v>-1</v>
      </c>
      <c r="AF36" s="68">
        <v>37.9</v>
      </c>
      <c r="AG36" s="68">
        <v>58.12</v>
      </c>
      <c r="AH36" s="68">
        <f t="shared" si="10"/>
        <v>362731.49118152814</v>
      </c>
      <c r="AI36" s="69">
        <v>0</v>
      </c>
      <c r="AJ36" s="67">
        <v>0</v>
      </c>
      <c r="AK36" s="67">
        <f t="shared" si="11"/>
        <v>0</v>
      </c>
      <c r="AL36" s="67">
        <f t="shared" si="12"/>
        <v>2.4576425999999998</v>
      </c>
      <c r="AM36" s="70">
        <f t="shared" si="13"/>
        <v>6.7200000000000006</v>
      </c>
      <c r="AN36" s="67">
        <v>0</v>
      </c>
      <c r="AO36" s="90">
        <f t="shared" si="14"/>
        <v>1</v>
      </c>
      <c r="AP36" s="90">
        <f t="shared" si="15"/>
        <v>0.4</v>
      </c>
      <c r="AQ36" s="90">
        <f t="shared" si="16"/>
        <v>0.4</v>
      </c>
      <c r="AR36" s="91">
        <f t="shared" si="17"/>
        <v>2.4576425999999998</v>
      </c>
      <c r="BA36" s="67">
        <f t="shared" si="18"/>
        <v>85</v>
      </c>
      <c r="BB36" s="91">
        <f t="shared" si="19"/>
        <v>0</v>
      </c>
    </row>
    <row r="37" spans="1:54" s="67" customFormat="1">
      <c r="A37" s="59" t="s">
        <v>168</v>
      </c>
      <c r="B37" s="60" t="s">
        <v>39982</v>
      </c>
      <c r="C37" s="61">
        <f t="shared" si="0"/>
        <v>19.100000000000001</v>
      </c>
      <c r="D37" s="62">
        <f t="shared" si="1"/>
        <v>122</v>
      </c>
      <c r="E37" s="63">
        <f t="shared" si="20"/>
        <v>8</v>
      </c>
      <c r="F37" s="59" t="s">
        <v>5155</v>
      </c>
      <c r="G37" s="54">
        <f t="shared" si="21"/>
        <v>18.100000000000001</v>
      </c>
      <c r="H37" s="64">
        <f t="shared" si="22"/>
        <v>0.41166140000000001</v>
      </c>
      <c r="I37" s="64" t="s">
        <v>15127</v>
      </c>
      <c r="J37" s="64" t="s">
        <v>10139</v>
      </c>
      <c r="K37" s="64" t="s">
        <v>20087</v>
      </c>
      <c r="L37" s="64" t="s">
        <v>25046</v>
      </c>
      <c r="M37" s="62">
        <f t="shared" si="23"/>
        <v>13.6</v>
      </c>
      <c r="N37" s="65">
        <f t="shared" si="2"/>
        <v>6.6</v>
      </c>
      <c r="O37" s="61">
        <f t="shared" si="3"/>
        <v>0.8</v>
      </c>
      <c r="P37" s="61">
        <f t="shared" si="3"/>
        <v>1.8</v>
      </c>
      <c r="Q37" s="124">
        <f t="shared" si="4"/>
        <v>0.8</v>
      </c>
      <c r="R37" s="61">
        <f t="shared" si="5"/>
        <v>1.2000000000000002</v>
      </c>
      <c r="S37" s="59" t="s">
        <v>30003</v>
      </c>
      <c r="T37" s="59" t="s">
        <v>34984</v>
      </c>
      <c r="U37" s="66">
        <f t="shared" si="6"/>
        <v>395.3</v>
      </c>
      <c r="V37" s="66">
        <f t="shared" si="6"/>
        <v>374</v>
      </c>
      <c r="W37" s="54">
        <f t="shared" si="7"/>
        <v>1.81</v>
      </c>
      <c r="X37" s="143">
        <f t="shared" si="8"/>
        <v>395.3</v>
      </c>
      <c r="Y37" s="143">
        <f t="shared" si="9"/>
        <v>0.46199999999999997</v>
      </c>
      <c r="Z37" s="60" t="s">
        <v>39931</v>
      </c>
      <c r="AA37" s="67">
        <v>3093.4</v>
      </c>
      <c r="AB37" s="67">
        <v>467.23</v>
      </c>
      <c r="AC37" s="67">
        <v>8.6416000000000004</v>
      </c>
      <c r="AD37" s="67">
        <v>152</v>
      </c>
      <c r="AE37" s="67">
        <v>-1</v>
      </c>
      <c r="AF37" s="68">
        <v>37.9</v>
      </c>
      <c r="AG37" s="68">
        <v>58.12</v>
      </c>
      <c r="AH37" s="68">
        <f t="shared" si="10"/>
        <v>252264.86159381093</v>
      </c>
      <c r="AI37" s="69">
        <v>0</v>
      </c>
      <c r="AJ37" s="67">
        <v>0</v>
      </c>
      <c r="AK37" s="67">
        <f t="shared" si="11"/>
        <v>0</v>
      </c>
      <c r="AL37" s="67">
        <f t="shared" si="12"/>
        <v>1.0166491008</v>
      </c>
      <c r="AM37" s="70">
        <f t="shared" si="13"/>
        <v>3.62</v>
      </c>
      <c r="AN37" s="67">
        <v>0</v>
      </c>
      <c r="AO37" s="90">
        <f t="shared" si="14"/>
        <v>1.2000000000000002</v>
      </c>
      <c r="AP37" s="90">
        <f t="shared" si="15"/>
        <v>0.8</v>
      </c>
      <c r="AQ37" s="90">
        <f t="shared" si="16"/>
        <v>0.8</v>
      </c>
      <c r="AR37" s="91">
        <f t="shared" si="17"/>
        <v>1.0166491008</v>
      </c>
      <c r="BA37" s="67">
        <f t="shared" si="18"/>
        <v>122</v>
      </c>
      <c r="BB37" s="91">
        <f t="shared" si="19"/>
        <v>0</v>
      </c>
    </row>
    <row r="38" spans="1:54" s="67" customFormat="1">
      <c r="A38" s="59" t="s">
        <v>169</v>
      </c>
      <c r="B38" s="60" t="s">
        <v>39983</v>
      </c>
      <c r="C38" s="61">
        <f t="shared" si="0"/>
        <v>14</v>
      </c>
      <c r="D38" s="62">
        <f t="shared" si="1"/>
        <v>175</v>
      </c>
      <c r="E38" s="63">
        <f t="shared" si="20"/>
        <v>6</v>
      </c>
      <c r="F38" s="59" t="s">
        <v>5156</v>
      </c>
      <c r="G38" s="54">
        <f t="shared" si="21"/>
        <v>13</v>
      </c>
      <c r="H38" s="64">
        <f t="shared" si="22"/>
        <v>0.87161770000000005</v>
      </c>
      <c r="I38" s="64" t="s">
        <v>15128</v>
      </c>
      <c r="J38" s="64" t="s">
        <v>10140</v>
      </c>
      <c r="K38" s="64" t="s">
        <v>20088</v>
      </c>
      <c r="L38" s="64" t="s">
        <v>25047</v>
      </c>
      <c r="M38" s="62">
        <f t="shared" si="23"/>
        <v>13.5</v>
      </c>
      <c r="N38" s="65">
        <f t="shared" si="2"/>
        <v>5.2</v>
      </c>
      <c r="O38" s="61">
        <f t="shared" si="3"/>
        <v>2.2000000000000002</v>
      </c>
      <c r="P38" s="61">
        <f t="shared" si="3"/>
        <v>2</v>
      </c>
      <c r="Q38" s="124">
        <f t="shared" si="4"/>
        <v>0.2</v>
      </c>
      <c r="R38" s="61">
        <f t="shared" si="5"/>
        <v>1.8</v>
      </c>
      <c r="S38" s="59" t="s">
        <v>30004</v>
      </c>
      <c r="T38" s="59" t="s">
        <v>34985</v>
      </c>
      <c r="U38" s="66">
        <f t="shared" si="6"/>
        <v>448.20000000000005</v>
      </c>
      <c r="V38" s="66">
        <f t="shared" si="6"/>
        <v>344.90000000000003</v>
      </c>
      <c r="W38" s="54">
        <f t="shared" si="7"/>
        <v>1.3</v>
      </c>
      <c r="X38" s="143">
        <f t="shared" si="8"/>
        <v>448.20000000000005</v>
      </c>
      <c r="Y38" s="143">
        <f t="shared" si="9"/>
        <v>0.36</v>
      </c>
      <c r="Z38" s="60" t="s">
        <v>39931</v>
      </c>
      <c r="AA38" s="67">
        <v>2759</v>
      </c>
      <c r="AB38" s="67">
        <v>514.26</v>
      </c>
      <c r="AC38" s="67">
        <v>5.7709999999999999</v>
      </c>
      <c r="AD38" s="67">
        <v>152</v>
      </c>
      <c r="AE38" s="67">
        <v>-1</v>
      </c>
      <c r="AF38" s="68">
        <v>37.9</v>
      </c>
      <c r="AG38" s="68">
        <v>58.12</v>
      </c>
      <c r="AH38" s="68">
        <f t="shared" si="10"/>
        <v>299954.12196116889</v>
      </c>
      <c r="AI38" s="69">
        <v>0</v>
      </c>
      <c r="AJ38" s="67">
        <v>0</v>
      </c>
      <c r="AK38" s="67">
        <f t="shared" si="11"/>
        <v>0</v>
      </c>
      <c r="AL38" s="67">
        <f t="shared" si="12"/>
        <v>1.0167878159999997</v>
      </c>
      <c r="AM38" s="70">
        <f t="shared" si="13"/>
        <v>2.6</v>
      </c>
      <c r="AN38" s="67">
        <v>0</v>
      </c>
      <c r="AO38" s="90">
        <f t="shared" si="14"/>
        <v>1.8</v>
      </c>
      <c r="AP38" s="90">
        <f t="shared" si="15"/>
        <v>0.2</v>
      </c>
      <c r="AQ38" s="90">
        <f t="shared" si="16"/>
        <v>0.4</v>
      </c>
      <c r="AR38" s="91">
        <f t="shared" si="17"/>
        <v>1.0167878159999997</v>
      </c>
      <c r="BA38" s="67">
        <f t="shared" si="18"/>
        <v>175</v>
      </c>
      <c r="BB38" s="91">
        <f t="shared" si="19"/>
        <v>0</v>
      </c>
    </row>
    <row r="39" spans="1:54" s="67" customFormat="1">
      <c r="A39" s="59" t="s">
        <v>170</v>
      </c>
      <c r="B39" s="60" t="s">
        <v>39984</v>
      </c>
      <c r="C39" s="61">
        <f t="shared" si="0"/>
        <v>30.400000000000002</v>
      </c>
      <c r="D39" s="62">
        <f t="shared" si="1"/>
        <v>82</v>
      </c>
      <c r="E39" s="63">
        <f t="shared" si="20"/>
        <v>20</v>
      </c>
      <c r="F39" s="59" t="s">
        <v>5157</v>
      </c>
      <c r="G39" s="54">
        <f t="shared" si="21"/>
        <v>29.5</v>
      </c>
      <c r="H39" s="64">
        <f t="shared" si="22"/>
        <v>0.30781020000000003</v>
      </c>
      <c r="I39" s="64" t="s">
        <v>15129</v>
      </c>
      <c r="J39" s="64" t="s">
        <v>10141</v>
      </c>
      <c r="K39" s="64" t="s">
        <v>20089</v>
      </c>
      <c r="L39" s="64" t="s">
        <v>25048</v>
      </c>
      <c r="M39" s="62">
        <f t="shared" si="23"/>
        <v>10.3</v>
      </c>
      <c r="N39" s="65">
        <f t="shared" si="2"/>
        <v>5</v>
      </c>
      <c r="O39" s="61">
        <f t="shared" si="3"/>
        <v>2.4000000000000004</v>
      </c>
      <c r="P39" s="61">
        <f t="shared" si="3"/>
        <v>8.4</v>
      </c>
      <c r="Q39" s="124">
        <f t="shared" si="4"/>
        <v>1.6</v>
      </c>
      <c r="R39" s="61">
        <f t="shared" si="5"/>
        <v>2.4000000000000004</v>
      </c>
      <c r="S39" s="59" t="s">
        <v>30005</v>
      </c>
      <c r="T39" s="59" t="s">
        <v>34986</v>
      </c>
      <c r="U39" s="66">
        <f t="shared" si="6"/>
        <v>354.8</v>
      </c>
      <c r="V39" s="66">
        <f t="shared" si="6"/>
        <v>342</v>
      </c>
      <c r="W39" s="54">
        <f t="shared" si="7"/>
        <v>2.9499999999999997</v>
      </c>
      <c r="X39" s="143">
        <f t="shared" si="8"/>
        <v>354.8</v>
      </c>
      <c r="Y39" s="143">
        <f t="shared" si="9"/>
        <v>0.69</v>
      </c>
      <c r="Z39" s="60" t="s">
        <v>39931</v>
      </c>
      <c r="AA39" s="67">
        <v>2697.1</v>
      </c>
      <c r="AB39" s="67">
        <v>523.53</v>
      </c>
      <c r="AC39" s="67">
        <v>15.55</v>
      </c>
      <c r="AD39" s="67">
        <v>152</v>
      </c>
      <c r="AE39" s="67">
        <v>-1</v>
      </c>
      <c r="AF39" s="68">
        <v>37.9</v>
      </c>
      <c r="AG39" s="68">
        <v>58.12</v>
      </c>
      <c r="AH39" s="68">
        <f t="shared" si="10"/>
        <v>303949.90439561452</v>
      </c>
      <c r="AI39" s="69">
        <v>0</v>
      </c>
      <c r="AJ39" s="67">
        <v>0</v>
      </c>
      <c r="AK39" s="67">
        <f t="shared" si="11"/>
        <v>0</v>
      </c>
      <c r="AL39" s="67">
        <f t="shared" si="12"/>
        <v>33.490911283200006</v>
      </c>
      <c r="AM39" s="70">
        <f t="shared" si="13"/>
        <v>5.8800000000000008</v>
      </c>
      <c r="AN39" s="67">
        <v>0</v>
      </c>
      <c r="AO39" s="90">
        <f t="shared" si="14"/>
        <v>2.4000000000000004</v>
      </c>
      <c r="AP39" s="90">
        <f t="shared" si="15"/>
        <v>1.6</v>
      </c>
      <c r="AQ39" s="90">
        <f t="shared" si="16"/>
        <v>1.8</v>
      </c>
      <c r="AR39" s="91">
        <f t="shared" si="17"/>
        <v>33.490911283200006</v>
      </c>
      <c r="BA39" s="67">
        <f t="shared" si="18"/>
        <v>82</v>
      </c>
      <c r="BB39" s="91">
        <f t="shared" si="19"/>
        <v>0</v>
      </c>
    </row>
    <row r="40" spans="1:54" s="67" customFormat="1">
      <c r="A40" s="59" t="s">
        <v>171</v>
      </c>
      <c r="B40" s="60" t="s">
        <v>39985</v>
      </c>
      <c r="C40" s="61">
        <f t="shared" si="0"/>
        <v>19.8</v>
      </c>
      <c r="D40" s="62">
        <f t="shared" si="1"/>
        <v>49</v>
      </c>
      <c r="E40" s="63">
        <f t="shared" si="20"/>
        <v>8</v>
      </c>
      <c r="F40" s="59" t="s">
        <v>5158</v>
      </c>
      <c r="G40" s="54">
        <f t="shared" si="21"/>
        <v>18.8</v>
      </c>
      <c r="H40" s="64">
        <f t="shared" si="22"/>
        <v>0.17014500000000002</v>
      </c>
      <c r="I40" s="64" t="s">
        <v>15130</v>
      </c>
      <c r="J40" s="64" t="s">
        <v>10142</v>
      </c>
      <c r="K40" s="64" t="s">
        <v>20090</v>
      </c>
      <c r="L40" s="64" t="s">
        <v>25049</v>
      </c>
      <c r="M40" s="62">
        <f t="shared" si="23"/>
        <v>13</v>
      </c>
      <c r="N40" s="65">
        <f t="shared" si="2"/>
        <v>5.8</v>
      </c>
      <c r="O40" s="61">
        <f t="shared" si="3"/>
        <v>0.60000000000000009</v>
      </c>
      <c r="P40" s="61">
        <f t="shared" si="3"/>
        <v>3</v>
      </c>
      <c r="Q40" s="124">
        <f t="shared" si="4"/>
        <v>1</v>
      </c>
      <c r="R40" s="61">
        <f t="shared" si="5"/>
        <v>1.2000000000000002</v>
      </c>
      <c r="S40" s="59" t="s">
        <v>30006</v>
      </c>
      <c r="T40" s="59" t="s">
        <v>34987</v>
      </c>
      <c r="U40" s="66">
        <f t="shared" si="6"/>
        <v>322.5</v>
      </c>
      <c r="V40" s="66">
        <f t="shared" si="6"/>
        <v>364.20000000000005</v>
      </c>
      <c r="W40" s="54">
        <f t="shared" si="7"/>
        <v>1.8800000000000001</v>
      </c>
      <c r="X40" s="143">
        <f t="shared" si="8"/>
        <v>322.5</v>
      </c>
      <c r="Y40" s="143">
        <f t="shared" si="9"/>
        <v>0.47599999999999998</v>
      </c>
      <c r="Z40" s="60" t="s">
        <v>39931</v>
      </c>
      <c r="AA40" s="67">
        <v>2944.6</v>
      </c>
      <c r="AB40" s="67">
        <v>485.72</v>
      </c>
      <c r="AC40" s="67">
        <v>11.712999999999999</v>
      </c>
      <c r="AD40" s="67">
        <v>152</v>
      </c>
      <c r="AE40" s="67">
        <v>-1</v>
      </c>
      <c r="AF40" s="68">
        <v>37.9</v>
      </c>
      <c r="AG40" s="68">
        <v>58.12</v>
      </c>
      <c r="AH40" s="68">
        <f t="shared" si="10"/>
        <v>269789.39188280422</v>
      </c>
      <c r="AI40" s="69">
        <v>0</v>
      </c>
      <c r="AJ40" s="67">
        <v>0</v>
      </c>
      <c r="AK40" s="67">
        <f t="shared" si="11"/>
        <v>0</v>
      </c>
      <c r="AL40" s="67">
        <f t="shared" si="12"/>
        <v>1.7924868000000007</v>
      </c>
      <c r="AM40" s="70">
        <f t="shared" si="13"/>
        <v>3.7600000000000002</v>
      </c>
      <c r="AN40" s="67">
        <v>0</v>
      </c>
      <c r="AO40" s="90">
        <f t="shared" si="14"/>
        <v>1.2000000000000002</v>
      </c>
      <c r="AP40" s="90">
        <f t="shared" si="15"/>
        <v>1</v>
      </c>
      <c r="AQ40" s="90">
        <f t="shared" si="16"/>
        <v>1</v>
      </c>
      <c r="AR40" s="91">
        <f t="shared" si="17"/>
        <v>1.7924868000000007</v>
      </c>
      <c r="BA40" s="67">
        <f t="shared" si="18"/>
        <v>49</v>
      </c>
      <c r="BB40" s="91">
        <f t="shared" si="19"/>
        <v>0</v>
      </c>
    </row>
    <row r="41" spans="1:54" s="67" customFormat="1">
      <c r="A41" s="59" t="s">
        <v>172</v>
      </c>
      <c r="B41" s="60" t="s">
        <v>39986</v>
      </c>
      <c r="C41" s="61">
        <f t="shared" si="0"/>
        <v>15.3</v>
      </c>
      <c r="D41" s="62">
        <f t="shared" si="1"/>
        <v>36</v>
      </c>
      <c r="E41" s="63">
        <f t="shared" si="20"/>
        <v>12</v>
      </c>
      <c r="F41" s="59" t="s">
        <v>5159</v>
      </c>
      <c r="G41" s="54">
        <f t="shared" si="21"/>
        <v>14.299999999999999</v>
      </c>
      <c r="H41" s="64">
        <f t="shared" si="22"/>
        <v>0.67337879999999994</v>
      </c>
      <c r="I41" s="64" t="s">
        <v>15131</v>
      </c>
      <c r="J41" s="64" t="s">
        <v>10143</v>
      </c>
      <c r="K41" s="64" t="s">
        <v>20091</v>
      </c>
      <c r="L41" s="64" t="s">
        <v>25050</v>
      </c>
      <c r="M41" s="62">
        <f t="shared" si="23"/>
        <v>9.8999999999999986</v>
      </c>
      <c r="N41" s="65">
        <f t="shared" si="2"/>
        <v>5.4</v>
      </c>
      <c r="O41" s="61">
        <f t="shared" si="3"/>
        <v>2.6</v>
      </c>
      <c r="P41" s="61">
        <f t="shared" si="3"/>
        <v>9.2000000000000011</v>
      </c>
      <c r="Q41" s="124">
        <f t="shared" si="4"/>
        <v>0.60000000000000009</v>
      </c>
      <c r="R41" s="61">
        <f t="shared" si="5"/>
        <v>2</v>
      </c>
      <c r="S41" s="59" t="s">
        <v>30007</v>
      </c>
      <c r="T41" s="59" t="s">
        <v>34988</v>
      </c>
      <c r="U41" s="66">
        <f t="shared" si="6"/>
        <v>308.8</v>
      </c>
      <c r="V41" s="66">
        <f t="shared" si="6"/>
        <v>291.40000000000003</v>
      </c>
      <c r="W41" s="54">
        <f t="shared" si="7"/>
        <v>1.43</v>
      </c>
      <c r="X41" s="143">
        <f t="shared" si="8"/>
        <v>308.8</v>
      </c>
      <c r="Y41" s="143">
        <f t="shared" si="9"/>
        <v>0.38600000000000001</v>
      </c>
      <c r="Z41" s="60" t="s">
        <v>39931</v>
      </c>
      <c r="AA41" s="67">
        <v>2394.4</v>
      </c>
      <c r="AB41" s="67">
        <v>582.54</v>
      </c>
      <c r="AC41" s="67">
        <v>8.3481000000000005</v>
      </c>
      <c r="AD41" s="67">
        <v>152</v>
      </c>
      <c r="AE41" s="67">
        <v>-1</v>
      </c>
      <c r="AF41" s="68">
        <v>37.9</v>
      </c>
      <c r="AG41" s="68">
        <v>58.12</v>
      </c>
      <c r="AH41" s="68">
        <f t="shared" si="10"/>
        <v>364819.77346335707</v>
      </c>
      <c r="AI41" s="69">
        <v>0</v>
      </c>
      <c r="AJ41" s="67">
        <v>0</v>
      </c>
      <c r="AK41" s="67">
        <f t="shared" si="11"/>
        <v>0</v>
      </c>
      <c r="AL41" s="67">
        <f t="shared" si="12"/>
        <v>15.625558208000006</v>
      </c>
      <c r="AM41" s="70">
        <f t="shared" si="13"/>
        <v>2.8600000000000003</v>
      </c>
      <c r="AN41" s="67">
        <v>0</v>
      </c>
      <c r="AO41" s="90">
        <f t="shared" si="14"/>
        <v>2</v>
      </c>
      <c r="AP41" s="90">
        <f t="shared" si="15"/>
        <v>0.60000000000000009</v>
      </c>
      <c r="AQ41" s="90">
        <f t="shared" si="16"/>
        <v>0.8</v>
      </c>
      <c r="AR41" s="91">
        <f t="shared" si="17"/>
        <v>15.625558208000006</v>
      </c>
      <c r="BA41" s="67">
        <f t="shared" si="18"/>
        <v>36</v>
      </c>
      <c r="BB41" s="91">
        <f t="shared" si="19"/>
        <v>0</v>
      </c>
    </row>
    <row r="42" spans="1:54" s="67" customFormat="1">
      <c r="A42" s="59" t="s">
        <v>173</v>
      </c>
      <c r="B42" s="60" t="s">
        <v>39987</v>
      </c>
      <c r="C42" s="61">
        <f t="shared" si="0"/>
        <v>28.1</v>
      </c>
      <c r="D42" s="62">
        <f t="shared" si="1"/>
        <v>106</v>
      </c>
      <c r="E42" s="63">
        <f t="shared" si="20"/>
        <v>10</v>
      </c>
      <c r="F42" s="59" t="s">
        <v>5160</v>
      </c>
      <c r="G42" s="54">
        <f t="shared" si="21"/>
        <v>27.200000000000003</v>
      </c>
      <c r="H42" s="64">
        <f t="shared" si="22"/>
        <v>0.48832599999999998</v>
      </c>
      <c r="I42" s="64" t="s">
        <v>15132</v>
      </c>
      <c r="J42" s="64" t="s">
        <v>10144</v>
      </c>
      <c r="K42" s="64" t="s">
        <v>20092</v>
      </c>
      <c r="L42" s="64" t="s">
        <v>25051</v>
      </c>
      <c r="M42" s="62">
        <f t="shared" si="23"/>
        <v>10</v>
      </c>
      <c r="N42" s="65">
        <f t="shared" si="2"/>
        <v>6.2</v>
      </c>
      <c r="O42" s="61">
        <f t="shared" si="3"/>
        <v>1</v>
      </c>
      <c r="P42" s="61">
        <f t="shared" si="3"/>
        <v>9</v>
      </c>
      <c r="Q42" s="124">
        <f t="shared" si="4"/>
        <v>1</v>
      </c>
      <c r="R42" s="61">
        <f t="shared" si="5"/>
        <v>1.8</v>
      </c>
      <c r="S42" s="59" t="s">
        <v>30008</v>
      </c>
      <c r="T42" s="59" t="s">
        <v>34989</v>
      </c>
      <c r="U42" s="66">
        <f t="shared" si="6"/>
        <v>379.5</v>
      </c>
      <c r="V42" s="66">
        <f t="shared" si="6"/>
        <v>317.10000000000002</v>
      </c>
      <c r="W42" s="54">
        <f t="shared" si="7"/>
        <v>2.7199999999999998</v>
      </c>
      <c r="X42" s="143">
        <f t="shared" si="8"/>
        <v>379.5</v>
      </c>
      <c r="Y42" s="143">
        <f t="shared" si="9"/>
        <v>0.64399999999999991</v>
      </c>
      <c r="Z42" s="60" t="s">
        <v>39931</v>
      </c>
      <c r="AA42" s="67">
        <v>2529.4</v>
      </c>
      <c r="AB42" s="67">
        <v>554.92999999999995</v>
      </c>
      <c r="AC42" s="67">
        <v>13.039</v>
      </c>
      <c r="AD42" s="67">
        <v>152</v>
      </c>
      <c r="AE42" s="67">
        <v>-1</v>
      </c>
      <c r="AF42" s="68">
        <v>37.9</v>
      </c>
      <c r="AG42" s="68">
        <v>58.12</v>
      </c>
      <c r="AH42" s="68">
        <f t="shared" si="10"/>
        <v>336178.67760956899</v>
      </c>
      <c r="AI42" s="69">
        <v>0</v>
      </c>
      <c r="AJ42" s="67">
        <v>0</v>
      </c>
      <c r="AK42" s="67">
        <f t="shared" si="11"/>
        <v>0</v>
      </c>
      <c r="AL42" s="67">
        <f t="shared" si="12"/>
        <v>8.2891188000000007</v>
      </c>
      <c r="AM42" s="70">
        <f t="shared" si="13"/>
        <v>5.42</v>
      </c>
      <c r="AN42" s="67">
        <v>0</v>
      </c>
      <c r="AO42" s="90">
        <f t="shared" si="14"/>
        <v>1.8</v>
      </c>
      <c r="AP42" s="90">
        <f t="shared" si="15"/>
        <v>1</v>
      </c>
      <c r="AQ42" s="90">
        <f t="shared" si="16"/>
        <v>1</v>
      </c>
      <c r="AR42" s="91">
        <f t="shared" si="17"/>
        <v>8.2891188000000007</v>
      </c>
      <c r="BA42" s="67">
        <f t="shared" si="18"/>
        <v>106</v>
      </c>
      <c r="BB42" s="91">
        <f t="shared" si="19"/>
        <v>0</v>
      </c>
    </row>
    <row r="43" spans="1:54" s="67" customFormat="1">
      <c r="A43" s="59" t="s">
        <v>174</v>
      </c>
      <c r="B43" s="60" t="s">
        <v>39988</v>
      </c>
      <c r="C43" s="61">
        <f t="shared" si="0"/>
        <v>9.5</v>
      </c>
      <c r="D43" s="62">
        <f t="shared" si="1"/>
        <v>160</v>
      </c>
      <c r="E43" s="63">
        <f t="shared" si="20"/>
        <v>8</v>
      </c>
      <c r="F43" s="59" t="s">
        <v>5161</v>
      </c>
      <c r="G43" s="54">
        <f t="shared" si="21"/>
        <v>8.5</v>
      </c>
      <c r="H43" s="64">
        <f t="shared" si="22"/>
        <v>0.73297400000000001</v>
      </c>
      <c r="I43" s="64" t="s">
        <v>15133</v>
      </c>
      <c r="J43" s="64" t="s">
        <v>10145</v>
      </c>
      <c r="K43" s="64" t="s">
        <v>20093</v>
      </c>
      <c r="L43" s="64" t="s">
        <v>25052</v>
      </c>
      <c r="M43" s="62">
        <f t="shared" si="23"/>
        <v>13.7</v>
      </c>
      <c r="N43" s="65">
        <f t="shared" si="2"/>
        <v>6.6</v>
      </c>
      <c r="O43" s="61">
        <f t="shared" si="3"/>
        <v>1.8</v>
      </c>
      <c r="P43" s="61">
        <f t="shared" si="3"/>
        <v>1.6</v>
      </c>
      <c r="Q43" s="124">
        <f t="shared" si="4"/>
        <v>0.4</v>
      </c>
      <c r="R43" s="61">
        <f t="shared" si="5"/>
        <v>1.2000000000000002</v>
      </c>
      <c r="S43" s="59" t="s">
        <v>30009</v>
      </c>
      <c r="T43" s="59" t="s">
        <v>34990</v>
      </c>
      <c r="U43" s="66">
        <f t="shared" si="6"/>
        <v>432.6</v>
      </c>
      <c r="V43" s="66">
        <f t="shared" si="6"/>
        <v>325.60000000000002</v>
      </c>
      <c r="W43" s="54">
        <f t="shared" si="7"/>
        <v>0.85</v>
      </c>
      <c r="X43" s="143">
        <f t="shared" si="8"/>
        <v>432.6</v>
      </c>
      <c r="Y43" s="143">
        <f t="shared" si="9"/>
        <v>0.27</v>
      </c>
      <c r="Z43" s="60" t="s">
        <v>39931</v>
      </c>
      <c r="AA43" s="67">
        <v>2610.8000000000002</v>
      </c>
      <c r="AB43" s="67">
        <v>539.97</v>
      </c>
      <c r="AC43" s="67">
        <v>4.4649999999999999</v>
      </c>
      <c r="AD43" s="67">
        <v>152</v>
      </c>
      <c r="AE43" s="67">
        <v>-1</v>
      </c>
      <c r="AF43" s="68">
        <v>37.9</v>
      </c>
      <c r="AG43" s="68">
        <v>58.12</v>
      </c>
      <c r="AH43" s="68">
        <f t="shared" si="10"/>
        <v>325721.92696008354</v>
      </c>
      <c r="AI43" s="69">
        <v>0</v>
      </c>
      <c r="AJ43" s="67">
        <v>0</v>
      </c>
      <c r="AK43" s="67">
        <f t="shared" si="11"/>
        <v>0</v>
      </c>
      <c r="AL43" s="67">
        <f t="shared" si="12"/>
        <v>0.92284185600000013</v>
      </c>
      <c r="AM43" s="70">
        <f t="shared" si="13"/>
        <v>1.7</v>
      </c>
      <c r="AN43" s="67">
        <v>0</v>
      </c>
      <c r="AO43" s="90">
        <f t="shared" si="14"/>
        <v>1.2000000000000002</v>
      </c>
      <c r="AP43" s="90">
        <f t="shared" si="15"/>
        <v>0.4</v>
      </c>
      <c r="AQ43" s="90">
        <f t="shared" si="16"/>
        <v>0.4</v>
      </c>
      <c r="AR43" s="91">
        <f t="shared" si="17"/>
        <v>0.92284185600000013</v>
      </c>
      <c r="BA43" s="67">
        <f t="shared" si="18"/>
        <v>160</v>
      </c>
      <c r="BB43" s="91">
        <f t="shared" si="19"/>
        <v>0</v>
      </c>
    </row>
    <row r="44" spans="1:54" s="40" customFormat="1">
      <c r="A44" s="31" t="s">
        <v>175</v>
      </c>
      <c r="B44" s="31" t="s">
        <v>39989</v>
      </c>
      <c r="C44" s="32">
        <f t="shared" si="0"/>
        <v>26.700000000000003</v>
      </c>
      <c r="D44" s="33">
        <f t="shared" si="1"/>
        <v>69</v>
      </c>
      <c r="E44" s="34">
        <f t="shared" si="20"/>
        <v>12</v>
      </c>
      <c r="F44" s="31" t="s">
        <v>5162</v>
      </c>
      <c r="G44" s="54">
        <f t="shared" si="21"/>
        <v>17.900000000000002</v>
      </c>
      <c r="H44" s="35">
        <f t="shared" si="22"/>
        <v>0.51295409999999997</v>
      </c>
      <c r="I44" s="36" t="s">
        <v>15134</v>
      </c>
      <c r="J44" s="36" t="s">
        <v>10146</v>
      </c>
      <c r="K44" s="36" t="s">
        <v>20094</v>
      </c>
      <c r="L44" s="36" t="s">
        <v>25053</v>
      </c>
      <c r="M44" s="33">
        <f t="shared" si="23"/>
        <v>11.2</v>
      </c>
      <c r="N44" s="44">
        <f t="shared" si="2"/>
        <v>5.4</v>
      </c>
      <c r="O44" s="32">
        <f t="shared" si="3"/>
        <v>2.4000000000000004</v>
      </c>
      <c r="P44" s="32">
        <f t="shared" si="3"/>
        <v>6.6000000000000005</v>
      </c>
      <c r="Q44" s="136">
        <f t="shared" si="4"/>
        <v>0.60000000000000009</v>
      </c>
      <c r="R44" s="37">
        <f t="shared" si="5"/>
        <v>1</v>
      </c>
      <c r="S44" s="31" t="s">
        <v>30010</v>
      </c>
      <c r="T44" s="31" t="s">
        <v>34991</v>
      </c>
      <c r="U44" s="38">
        <f t="shared" si="6"/>
        <v>342</v>
      </c>
      <c r="V44" s="138">
        <f t="shared" si="6"/>
        <v>386.40000000000003</v>
      </c>
      <c r="W44" s="101">
        <f t="shared" si="7"/>
        <v>1.79</v>
      </c>
      <c r="X44" s="143">
        <f t="shared" si="8"/>
        <v>342</v>
      </c>
      <c r="Y44" s="144">
        <f t="shared" si="9"/>
        <v>0.45799999999999996</v>
      </c>
      <c r="Z44" s="39" t="s">
        <v>39932</v>
      </c>
      <c r="AA44" s="40">
        <v>3250.4</v>
      </c>
      <c r="AB44" s="40">
        <v>451.18</v>
      </c>
      <c r="AC44" s="40">
        <v>10.302</v>
      </c>
      <c r="AD44" s="40">
        <v>152</v>
      </c>
      <c r="AE44" s="40">
        <v>-1</v>
      </c>
      <c r="AF44" s="41">
        <v>37.9</v>
      </c>
      <c r="AG44" s="41">
        <v>58.12</v>
      </c>
      <c r="AH44" s="41">
        <f t="shared" si="10"/>
        <v>226813.87410391524</v>
      </c>
      <c r="AI44" s="42">
        <f>1-EXP(-2.63*(AA44/AH44)*(AD44-AE44)*(1-((AD44-T44)/(AD44-AE44))^0.38))</f>
        <v>0.90442934027237765</v>
      </c>
      <c r="AJ44" s="40">
        <f>H44*P44*O44*R44*AB44</f>
        <v>3665.9245524739208</v>
      </c>
      <c r="AK44" s="40">
        <f t="shared" si="11"/>
        <v>22.528623637522905</v>
      </c>
      <c r="AL44" s="40">
        <f t="shared" si="12"/>
        <v>7.7148070560000024</v>
      </c>
      <c r="AM44" s="43">
        <f t="shared" si="13"/>
        <v>3.5800000000000005</v>
      </c>
      <c r="AN44" s="40">
        <v>7.8</v>
      </c>
      <c r="AO44" s="73">
        <f t="shared" si="14"/>
        <v>1</v>
      </c>
      <c r="AP44" s="73">
        <f t="shared" si="15"/>
        <v>0.60000000000000009</v>
      </c>
      <c r="AQ44" s="73">
        <f t="shared" si="16"/>
        <v>0.60000000000000009</v>
      </c>
      <c r="AR44" s="88">
        <f t="shared" si="17"/>
        <v>30.243430693522907</v>
      </c>
      <c r="AS44" s="40">
        <v>0.8067662018579902</v>
      </c>
      <c r="AT44" s="40">
        <f>(AS44+O44)*(AS44+P44)*((1/3)*AS44+R44)</f>
        <v>30.139141944675018</v>
      </c>
      <c r="AU44" s="73">
        <f>MROUND((AS44+O44),0.2)</f>
        <v>3.2</v>
      </c>
      <c r="AV44" s="73">
        <f>MROUND((AS44+P44),0.2)</f>
        <v>7.4</v>
      </c>
      <c r="AW44" s="73">
        <f>IF(MROUND(((1/3)*AS44+AO44),0.2)*AV44*AU44/AR44&gt;1.05,MROUND(((1/3)*AS44+AO44),0.2)-0.2,MROUND(((1/3)*AS44+AO44),0.2))</f>
        <v>1.2000000000000002</v>
      </c>
      <c r="AX44" s="40">
        <f t="shared" ref="AX44" si="32">AU44*AV44*AW44</f>
        <v>28.416000000000007</v>
      </c>
      <c r="AY44" s="40" t="b">
        <f>IF(AQ44&lt;AW44,TRUE, FALSE)</f>
        <v>1</v>
      </c>
      <c r="AZ44" s="40" t="b">
        <f>IF(AL44&lt;AQ44*AU44*AV44,TRUE, FALSE)</f>
        <v>1</v>
      </c>
      <c r="BA44" s="40">
        <f t="shared" si="18"/>
        <v>69</v>
      </c>
      <c r="BB44" s="88">
        <f t="shared" si="19"/>
        <v>2.9201797885537291</v>
      </c>
    </row>
    <row r="45" spans="1:54" s="67" customFormat="1">
      <c r="A45" s="59" t="s">
        <v>176</v>
      </c>
      <c r="B45" s="60" t="s">
        <v>39990</v>
      </c>
      <c r="C45" s="61">
        <f t="shared" si="0"/>
        <v>37.1</v>
      </c>
      <c r="D45" s="62">
        <f t="shared" si="1"/>
        <v>157</v>
      </c>
      <c r="E45" s="63">
        <f t="shared" si="20"/>
        <v>6</v>
      </c>
      <c r="F45" s="59" t="s">
        <v>5163</v>
      </c>
      <c r="G45" s="54">
        <f t="shared" si="21"/>
        <v>36.200000000000003</v>
      </c>
      <c r="H45" s="64">
        <f t="shared" si="22"/>
        <v>0.89788659999999998</v>
      </c>
      <c r="I45" s="64" t="s">
        <v>15135</v>
      </c>
      <c r="J45" s="64" t="s">
        <v>10147</v>
      </c>
      <c r="K45" s="64" t="s">
        <v>20095</v>
      </c>
      <c r="L45" s="64" t="s">
        <v>25054</v>
      </c>
      <c r="M45" s="62">
        <f t="shared" si="23"/>
        <v>11.8</v>
      </c>
      <c r="N45" s="65">
        <f t="shared" si="2"/>
        <v>5.2</v>
      </c>
      <c r="O45" s="61">
        <f t="shared" si="3"/>
        <v>1.6</v>
      </c>
      <c r="P45" s="61">
        <f t="shared" si="3"/>
        <v>5.4</v>
      </c>
      <c r="Q45" s="124">
        <f t="shared" si="4"/>
        <v>0.2</v>
      </c>
      <c r="R45" s="61">
        <f t="shared" si="5"/>
        <v>2</v>
      </c>
      <c r="S45" s="59" t="s">
        <v>30011</v>
      </c>
      <c r="T45" s="59" t="s">
        <v>34992</v>
      </c>
      <c r="U45" s="66">
        <f t="shared" si="6"/>
        <v>429.6</v>
      </c>
      <c r="V45" s="66">
        <f t="shared" si="6"/>
        <v>328</v>
      </c>
      <c r="W45" s="54">
        <f t="shared" si="7"/>
        <v>3.6199999999999997</v>
      </c>
      <c r="X45" s="143">
        <f t="shared" si="8"/>
        <v>429.6</v>
      </c>
      <c r="Y45" s="143">
        <f t="shared" si="9"/>
        <v>0.82399999999999995</v>
      </c>
      <c r="Z45" s="60" t="s">
        <v>39931</v>
      </c>
      <c r="AA45" s="67">
        <v>2587.6999999999998</v>
      </c>
      <c r="AB45" s="67">
        <v>543.5</v>
      </c>
      <c r="AC45" s="67">
        <v>14.487</v>
      </c>
      <c r="AD45" s="67">
        <v>152</v>
      </c>
      <c r="AE45" s="67">
        <v>-1</v>
      </c>
      <c r="AF45" s="68">
        <v>37.9</v>
      </c>
      <c r="AG45" s="68">
        <v>58.12</v>
      </c>
      <c r="AH45" s="68">
        <f t="shared" si="10"/>
        <v>322665.51618173148</v>
      </c>
      <c r="AI45" s="69">
        <v>0</v>
      </c>
      <c r="AJ45" s="67">
        <v>0</v>
      </c>
      <c r="AK45" s="67">
        <f t="shared" si="11"/>
        <v>0</v>
      </c>
      <c r="AL45" s="67">
        <f t="shared" si="12"/>
        <v>1.7645195520000005</v>
      </c>
      <c r="AM45" s="70">
        <f t="shared" si="13"/>
        <v>7.2200000000000006</v>
      </c>
      <c r="AN45" s="67">
        <v>0</v>
      </c>
      <c r="AO45" s="90">
        <f t="shared" si="14"/>
        <v>2</v>
      </c>
      <c r="AP45" s="90">
        <f t="shared" si="15"/>
        <v>0.2</v>
      </c>
      <c r="AQ45" s="90">
        <f t="shared" si="16"/>
        <v>0.4</v>
      </c>
      <c r="AR45" s="91">
        <f t="shared" si="17"/>
        <v>1.7645195520000005</v>
      </c>
      <c r="BA45" s="67">
        <f t="shared" si="18"/>
        <v>157</v>
      </c>
      <c r="BB45" s="91">
        <f t="shared" si="19"/>
        <v>0</v>
      </c>
    </row>
    <row r="46" spans="1:54" s="67" customFormat="1">
      <c r="A46" s="59" t="s">
        <v>177</v>
      </c>
      <c r="B46" s="60" t="s">
        <v>39991</v>
      </c>
      <c r="C46" s="61">
        <f t="shared" si="0"/>
        <v>32.6</v>
      </c>
      <c r="D46" s="62">
        <f t="shared" si="1"/>
        <v>102</v>
      </c>
      <c r="E46" s="63">
        <f t="shared" si="20"/>
        <v>7</v>
      </c>
      <c r="F46" s="59" t="s">
        <v>5164</v>
      </c>
      <c r="G46" s="54">
        <f t="shared" si="21"/>
        <v>31.6</v>
      </c>
      <c r="H46" s="64">
        <f t="shared" si="22"/>
        <v>0.13444349999999999</v>
      </c>
      <c r="I46" s="64" t="s">
        <v>15136</v>
      </c>
      <c r="J46" s="64" t="s">
        <v>10148</v>
      </c>
      <c r="K46" s="64" t="s">
        <v>20096</v>
      </c>
      <c r="L46" s="64" t="s">
        <v>25055</v>
      </c>
      <c r="M46" s="62">
        <f t="shared" si="23"/>
        <v>14.2</v>
      </c>
      <c r="N46" s="65">
        <f t="shared" si="2"/>
        <v>6.2</v>
      </c>
      <c r="O46" s="61">
        <f t="shared" si="3"/>
        <v>1.2000000000000002</v>
      </c>
      <c r="P46" s="61">
        <f t="shared" si="3"/>
        <v>0.60000000000000009</v>
      </c>
      <c r="Q46" s="124">
        <f t="shared" si="4"/>
        <v>0.8</v>
      </c>
      <c r="R46" s="61">
        <f t="shared" si="5"/>
        <v>1</v>
      </c>
      <c r="S46" s="59" t="s">
        <v>30012</v>
      </c>
      <c r="T46" s="59" t="s">
        <v>34993</v>
      </c>
      <c r="U46" s="66">
        <f t="shared" si="6"/>
        <v>375.20000000000005</v>
      </c>
      <c r="V46" s="66">
        <f t="shared" si="6"/>
        <v>327.60000000000002</v>
      </c>
      <c r="W46" s="54">
        <f t="shared" si="7"/>
        <v>3.1599999999999997</v>
      </c>
      <c r="X46" s="143">
        <f t="shared" si="8"/>
        <v>375.20000000000005</v>
      </c>
      <c r="Y46" s="143">
        <f t="shared" si="9"/>
        <v>0.73199999999999987</v>
      </c>
      <c r="Z46" s="60" t="s">
        <v>39931</v>
      </c>
      <c r="AA46" s="67">
        <v>2591.1</v>
      </c>
      <c r="AB46" s="67">
        <v>542.94000000000005</v>
      </c>
      <c r="AC46" s="67">
        <v>15.297000000000001</v>
      </c>
      <c r="AD46" s="67">
        <v>152</v>
      </c>
      <c r="AE46" s="67">
        <v>-1</v>
      </c>
      <c r="AF46" s="68">
        <v>37.9</v>
      </c>
      <c r="AG46" s="68">
        <v>58.12</v>
      </c>
      <c r="AH46" s="68">
        <f t="shared" si="10"/>
        <v>323233.67029346293</v>
      </c>
      <c r="AI46" s="69">
        <v>0</v>
      </c>
      <c r="AJ46" s="67">
        <v>0</v>
      </c>
      <c r="AK46" s="67">
        <f t="shared" si="11"/>
        <v>0</v>
      </c>
      <c r="AL46" s="67">
        <f t="shared" si="12"/>
        <v>0.62320068000000028</v>
      </c>
      <c r="AM46" s="70">
        <f t="shared" si="13"/>
        <v>6.32</v>
      </c>
      <c r="AN46" s="67">
        <v>0</v>
      </c>
      <c r="AO46" s="90">
        <f t="shared" si="14"/>
        <v>1</v>
      </c>
      <c r="AP46" s="90">
        <f t="shared" si="15"/>
        <v>0.8</v>
      </c>
      <c r="AQ46" s="90">
        <f t="shared" si="16"/>
        <v>1</v>
      </c>
      <c r="AR46" s="91">
        <f t="shared" si="17"/>
        <v>0.62320068000000028</v>
      </c>
      <c r="BA46" s="67">
        <f t="shared" si="18"/>
        <v>102</v>
      </c>
      <c r="BB46" s="91">
        <f t="shared" si="19"/>
        <v>0</v>
      </c>
    </row>
    <row r="47" spans="1:54" s="67" customFormat="1">
      <c r="A47" s="59" t="s">
        <v>178</v>
      </c>
      <c r="B47" s="60" t="s">
        <v>39992</v>
      </c>
      <c r="C47" s="61">
        <f t="shared" si="0"/>
        <v>34.800000000000004</v>
      </c>
      <c r="D47" s="62">
        <f t="shared" si="1"/>
        <v>11</v>
      </c>
      <c r="E47" s="63">
        <f t="shared" si="20"/>
        <v>4</v>
      </c>
      <c r="F47" s="59" t="s">
        <v>5165</v>
      </c>
      <c r="G47" s="54">
        <f t="shared" si="21"/>
        <v>33.800000000000004</v>
      </c>
      <c r="H47" s="64">
        <f t="shared" si="22"/>
        <v>0.79414439999999997</v>
      </c>
      <c r="I47" s="64" t="s">
        <v>15137</v>
      </c>
      <c r="J47" s="64" t="s">
        <v>10149</v>
      </c>
      <c r="K47" s="64" t="s">
        <v>20097</v>
      </c>
      <c r="L47" s="64" t="s">
        <v>25056</v>
      </c>
      <c r="M47" s="62">
        <f t="shared" si="23"/>
        <v>14.1</v>
      </c>
      <c r="N47" s="65">
        <f t="shared" si="2"/>
        <v>5.4</v>
      </c>
      <c r="O47" s="61">
        <f t="shared" si="3"/>
        <v>1.2000000000000002</v>
      </c>
      <c r="P47" s="61">
        <f t="shared" si="3"/>
        <v>0.8</v>
      </c>
      <c r="Q47" s="124">
        <f t="shared" si="4"/>
        <v>0.2</v>
      </c>
      <c r="R47" s="61">
        <f t="shared" si="5"/>
        <v>1.4000000000000001</v>
      </c>
      <c r="S47" s="59" t="s">
        <v>30013</v>
      </c>
      <c r="T47" s="59" t="s">
        <v>34994</v>
      </c>
      <c r="U47" s="66">
        <f t="shared" si="6"/>
        <v>283.90000000000003</v>
      </c>
      <c r="V47" s="66">
        <f t="shared" si="6"/>
        <v>349.70000000000005</v>
      </c>
      <c r="W47" s="54">
        <f t="shared" si="7"/>
        <v>3.38</v>
      </c>
      <c r="X47" s="143">
        <f t="shared" si="8"/>
        <v>283.90000000000003</v>
      </c>
      <c r="Y47" s="143">
        <f t="shared" si="9"/>
        <v>0.77599999999999991</v>
      </c>
      <c r="Z47" s="60" t="s">
        <v>39931</v>
      </c>
      <c r="AA47" s="67">
        <v>2749.3</v>
      </c>
      <c r="AB47" s="67">
        <v>514.12</v>
      </c>
      <c r="AC47" s="67">
        <v>3.9590000000000001</v>
      </c>
      <c r="AD47" s="67">
        <v>152</v>
      </c>
      <c r="AE47" s="67">
        <v>-1</v>
      </c>
      <c r="AF47" s="68">
        <v>37.9</v>
      </c>
      <c r="AG47" s="68">
        <v>58.12</v>
      </c>
      <c r="AH47" s="68">
        <f t="shared" si="10"/>
        <v>292965.92807278782</v>
      </c>
      <c r="AI47" s="69">
        <v>0</v>
      </c>
      <c r="AJ47" s="67">
        <v>0</v>
      </c>
      <c r="AK47" s="67">
        <f t="shared" si="11"/>
        <v>0</v>
      </c>
      <c r="AL47" s="67">
        <f t="shared" si="12"/>
        <v>0.2766699264000001</v>
      </c>
      <c r="AM47" s="70">
        <f t="shared" si="13"/>
        <v>6.7600000000000007</v>
      </c>
      <c r="AN47" s="67">
        <v>0</v>
      </c>
      <c r="AO47" s="90">
        <f t="shared" si="14"/>
        <v>1.4000000000000001</v>
      </c>
      <c r="AP47" s="90">
        <f t="shared" si="15"/>
        <v>0.2</v>
      </c>
      <c r="AQ47" s="90">
        <f t="shared" si="16"/>
        <v>0.4</v>
      </c>
      <c r="AR47" s="91">
        <f t="shared" si="17"/>
        <v>0.2766699264000001</v>
      </c>
      <c r="BA47" s="67">
        <f t="shared" si="18"/>
        <v>11</v>
      </c>
      <c r="BB47" s="91">
        <f t="shared" si="19"/>
        <v>0</v>
      </c>
    </row>
    <row r="48" spans="1:54" s="67" customFormat="1">
      <c r="A48" s="59" t="s">
        <v>179</v>
      </c>
      <c r="B48" s="60" t="s">
        <v>39993</v>
      </c>
      <c r="C48" s="61">
        <f t="shared" si="0"/>
        <v>14</v>
      </c>
      <c r="D48" s="62">
        <f t="shared" si="1"/>
        <v>262</v>
      </c>
      <c r="E48" s="63">
        <f t="shared" si="20"/>
        <v>22</v>
      </c>
      <c r="F48" s="59" t="s">
        <v>5166</v>
      </c>
      <c r="G48" s="54">
        <f t="shared" si="21"/>
        <v>13</v>
      </c>
      <c r="H48" s="64">
        <f t="shared" si="22"/>
        <v>0.30427959999999998</v>
      </c>
      <c r="I48" s="64" t="s">
        <v>15138</v>
      </c>
      <c r="J48" s="64" t="s">
        <v>10150</v>
      </c>
      <c r="K48" s="64" t="s">
        <v>20098</v>
      </c>
      <c r="L48" s="64" t="s">
        <v>25057</v>
      </c>
      <c r="M48" s="62">
        <f t="shared" si="23"/>
        <v>12.4</v>
      </c>
      <c r="N48" s="65">
        <f t="shared" si="2"/>
        <v>7</v>
      </c>
      <c r="O48" s="61">
        <f t="shared" si="3"/>
        <v>2.6</v>
      </c>
      <c r="P48" s="61">
        <f t="shared" si="3"/>
        <v>4.2</v>
      </c>
      <c r="Q48" s="124">
        <f t="shared" si="4"/>
        <v>1.8</v>
      </c>
      <c r="R48" s="61">
        <f t="shared" si="5"/>
        <v>2.6</v>
      </c>
      <c r="S48" s="59" t="s">
        <v>30014</v>
      </c>
      <c r="T48" s="59" t="s">
        <v>34995</v>
      </c>
      <c r="U48" s="66">
        <f t="shared" si="6"/>
        <v>534.70000000000005</v>
      </c>
      <c r="V48" s="66">
        <f t="shared" si="6"/>
        <v>333.8</v>
      </c>
      <c r="W48" s="54">
        <f t="shared" si="7"/>
        <v>1.3</v>
      </c>
      <c r="X48" s="143">
        <f t="shared" si="8"/>
        <v>534.70000000000005</v>
      </c>
      <c r="Y48" s="143">
        <f t="shared" si="9"/>
        <v>0.36</v>
      </c>
      <c r="Z48" s="60" t="s">
        <v>39931</v>
      </c>
      <c r="AA48" s="67">
        <v>2665</v>
      </c>
      <c r="AB48" s="67">
        <v>530.1</v>
      </c>
      <c r="AC48" s="67">
        <v>4.7743000000000002</v>
      </c>
      <c r="AD48" s="67">
        <v>152</v>
      </c>
      <c r="AE48" s="67">
        <v>-1</v>
      </c>
      <c r="AF48" s="68">
        <v>37.9</v>
      </c>
      <c r="AG48" s="68">
        <v>58.12</v>
      </c>
      <c r="AH48" s="68">
        <f t="shared" si="10"/>
        <v>315125.91921245132</v>
      </c>
      <c r="AI48" s="69">
        <v>0</v>
      </c>
      <c r="AJ48" s="67">
        <v>0</v>
      </c>
      <c r="AK48" s="67">
        <f t="shared" si="11"/>
        <v>0</v>
      </c>
      <c r="AL48" s="67">
        <f t="shared" si="12"/>
        <v>19.752893596800003</v>
      </c>
      <c r="AM48" s="70">
        <f t="shared" si="13"/>
        <v>2.6</v>
      </c>
      <c r="AN48" s="67">
        <v>0</v>
      </c>
      <c r="AO48" s="90">
        <f t="shared" si="14"/>
        <v>2.6</v>
      </c>
      <c r="AP48" s="90">
        <f t="shared" si="15"/>
        <v>1.8</v>
      </c>
      <c r="AQ48" s="90">
        <f t="shared" si="16"/>
        <v>2</v>
      </c>
      <c r="AR48" s="91">
        <f t="shared" si="17"/>
        <v>19.752893596800003</v>
      </c>
      <c r="BA48" s="67">
        <f t="shared" si="18"/>
        <v>262</v>
      </c>
      <c r="BB48" s="91">
        <f t="shared" si="19"/>
        <v>0</v>
      </c>
    </row>
    <row r="49" spans="1:54" s="67" customFormat="1">
      <c r="A49" s="59" t="s">
        <v>180</v>
      </c>
      <c r="B49" s="60" t="s">
        <v>39994</v>
      </c>
      <c r="C49" s="61">
        <f t="shared" si="0"/>
        <v>17.600000000000001</v>
      </c>
      <c r="D49" s="62">
        <f t="shared" si="1"/>
        <v>290</v>
      </c>
      <c r="E49" s="63">
        <f t="shared" si="20"/>
        <v>8</v>
      </c>
      <c r="F49" s="59" t="s">
        <v>5167</v>
      </c>
      <c r="G49" s="54">
        <f t="shared" si="21"/>
        <v>16.600000000000001</v>
      </c>
      <c r="H49" s="64">
        <f t="shared" si="22"/>
        <v>0.32849390000000001</v>
      </c>
      <c r="I49" s="64" t="s">
        <v>15139</v>
      </c>
      <c r="J49" s="64" t="s">
        <v>10151</v>
      </c>
      <c r="K49" s="64" t="s">
        <v>20099</v>
      </c>
      <c r="L49" s="64" t="s">
        <v>25058</v>
      </c>
      <c r="M49" s="62">
        <f t="shared" si="23"/>
        <v>11</v>
      </c>
      <c r="N49" s="65">
        <f t="shared" si="2"/>
        <v>6.2</v>
      </c>
      <c r="O49" s="61">
        <f t="shared" si="3"/>
        <v>0.8</v>
      </c>
      <c r="P49" s="61">
        <f t="shared" si="3"/>
        <v>7</v>
      </c>
      <c r="Q49" s="124">
        <f t="shared" si="4"/>
        <v>0.8</v>
      </c>
      <c r="R49" s="61">
        <f t="shared" si="5"/>
        <v>1.2000000000000002</v>
      </c>
      <c r="S49" s="59" t="s">
        <v>30015</v>
      </c>
      <c r="T49" s="59" t="s">
        <v>34996</v>
      </c>
      <c r="U49" s="66">
        <f t="shared" si="6"/>
        <v>563</v>
      </c>
      <c r="V49" s="66">
        <f t="shared" si="6"/>
        <v>319.70000000000005</v>
      </c>
      <c r="W49" s="54">
        <f t="shared" si="7"/>
        <v>1.66</v>
      </c>
      <c r="X49" s="143">
        <f t="shared" si="8"/>
        <v>563</v>
      </c>
      <c r="Y49" s="143">
        <f t="shared" si="9"/>
        <v>0.43199999999999994</v>
      </c>
      <c r="Z49" s="60" t="s">
        <v>39931</v>
      </c>
      <c r="AA49" s="67">
        <v>2558.4</v>
      </c>
      <c r="AB49" s="67">
        <v>549.47</v>
      </c>
      <c r="AC49" s="67">
        <v>5.4398</v>
      </c>
      <c r="AD49" s="67">
        <v>152</v>
      </c>
      <c r="AE49" s="67">
        <v>-1</v>
      </c>
      <c r="AF49" s="68">
        <v>37.9</v>
      </c>
      <c r="AG49" s="68">
        <v>58.12</v>
      </c>
      <c r="AH49" s="68">
        <f t="shared" si="10"/>
        <v>332976.7202888176</v>
      </c>
      <c r="AI49" s="69">
        <v>0</v>
      </c>
      <c r="AJ49" s="67">
        <v>0</v>
      </c>
      <c r="AK49" s="67">
        <f t="shared" si="11"/>
        <v>0</v>
      </c>
      <c r="AL49" s="67">
        <f t="shared" si="12"/>
        <v>4.5125209920000007</v>
      </c>
      <c r="AM49" s="70">
        <f t="shared" si="13"/>
        <v>3.3200000000000003</v>
      </c>
      <c r="AN49" s="67">
        <v>0</v>
      </c>
      <c r="AO49" s="90">
        <f t="shared" si="14"/>
        <v>1.2000000000000002</v>
      </c>
      <c r="AP49" s="90">
        <f t="shared" si="15"/>
        <v>0.8</v>
      </c>
      <c r="AQ49" s="90">
        <f t="shared" si="16"/>
        <v>1</v>
      </c>
      <c r="AR49" s="91">
        <f t="shared" si="17"/>
        <v>4.5125209920000007</v>
      </c>
      <c r="BA49" s="67">
        <f t="shared" si="18"/>
        <v>290</v>
      </c>
      <c r="BB49" s="91">
        <f t="shared" si="19"/>
        <v>0</v>
      </c>
    </row>
    <row r="50" spans="1:54" s="67" customFormat="1">
      <c r="A50" s="59" t="s">
        <v>181</v>
      </c>
      <c r="B50" s="60" t="s">
        <v>39995</v>
      </c>
      <c r="C50" s="61">
        <f t="shared" si="0"/>
        <v>15.4</v>
      </c>
      <c r="D50" s="62">
        <f t="shared" si="1"/>
        <v>72</v>
      </c>
      <c r="E50" s="63">
        <f t="shared" si="20"/>
        <v>7</v>
      </c>
      <c r="F50" s="59" t="s">
        <v>5168</v>
      </c>
      <c r="G50" s="54">
        <f t="shared" si="21"/>
        <v>14.4</v>
      </c>
      <c r="H50" s="64">
        <f t="shared" si="22"/>
        <v>0.49308289999999999</v>
      </c>
      <c r="I50" s="64" t="s">
        <v>15140</v>
      </c>
      <c r="J50" s="64" t="s">
        <v>10152</v>
      </c>
      <c r="K50" s="64" t="s">
        <v>20100</v>
      </c>
      <c r="L50" s="64" t="s">
        <v>25059</v>
      </c>
      <c r="M50" s="62">
        <f t="shared" si="23"/>
        <v>10.199999999999999</v>
      </c>
      <c r="N50" s="65">
        <f t="shared" si="2"/>
        <v>6.2</v>
      </c>
      <c r="O50" s="61">
        <f t="shared" si="3"/>
        <v>1.4000000000000001</v>
      </c>
      <c r="P50" s="61">
        <f t="shared" si="3"/>
        <v>8.6</v>
      </c>
      <c r="Q50" s="124">
        <f t="shared" si="4"/>
        <v>0.4</v>
      </c>
      <c r="R50" s="61">
        <f t="shared" si="5"/>
        <v>0.60000000000000009</v>
      </c>
      <c r="S50" s="59" t="s">
        <v>30016</v>
      </c>
      <c r="T50" s="59" t="s">
        <v>34997</v>
      </c>
      <c r="U50" s="66">
        <f t="shared" si="6"/>
        <v>345</v>
      </c>
      <c r="V50" s="66">
        <f t="shared" si="6"/>
        <v>312.40000000000003</v>
      </c>
      <c r="W50" s="54">
        <f t="shared" si="7"/>
        <v>1.44</v>
      </c>
      <c r="X50" s="143">
        <f t="shared" si="8"/>
        <v>345</v>
      </c>
      <c r="Y50" s="143">
        <f t="shared" si="9"/>
        <v>0.38800000000000001</v>
      </c>
      <c r="Z50" s="60" t="s">
        <v>39931</v>
      </c>
      <c r="AA50" s="67">
        <v>2514.1999999999998</v>
      </c>
      <c r="AB50" s="67">
        <v>558.04</v>
      </c>
      <c r="AC50" s="67">
        <v>8.4878</v>
      </c>
      <c r="AD50" s="67">
        <v>152</v>
      </c>
      <c r="AE50" s="67">
        <v>-1</v>
      </c>
      <c r="AF50" s="68">
        <v>37.9</v>
      </c>
      <c r="AG50" s="68">
        <v>58.12</v>
      </c>
      <c r="AH50" s="68">
        <f t="shared" si="10"/>
        <v>341720.39671508782</v>
      </c>
      <c r="AI50" s="69">
        <v>0</v>
      </c>
      <c r="AJ50" s="67">
        <v>0</v>
      </c>
      <c r="AK50" s="67">
        <f t="shared" si="11"/>
        <v>0</v>
      </c>
      <c r="AL50" s="67">
        <f t="shared" si="12"/>
        <v>3.661969130400001</v>
      </c>
      <c r="AM50" s="70">
        <f t="shared" si="13"/>
        <v>2.88</v>
      </c>
      <c r="AN50" s="67">
        <v>0</v>
      </c>
      <c r="AO50" s="90">
        <f t="shared" si="14"/>
        <v>0.60000000000000009</v>
      </c>
      <c r="AP50" s="90">
        <f t="shared" si="15"/>
        <v>0.4</v>
      </c>
      <c r="AQ50" s="90">
        <f t="shared" si="16"/>
        <v>0.4</v>
      </c>
      <c r="AR50" s="91">
        <f t="shared" si="17"/>
        <v>3.661969130400001</v>
      </c>
      <c r="BA50" s="67">
        <f t="shared" si="18"/>
        <v>72</v>
      </c>
      <c r="BB50" s="91">
        <f t="shared" si="19"/>
        <v>0</v>
      </c>
    </row>
    <row r="51" spans="1:54" s="67" customFormat="1">
      <c r="A51" s="59" t="s">
        <v>182</v>
      </c>
      <c r="B51" s="60" t="s">
        <v>39996</v>
      </c>
      <c r="C51" s="61">
        <f t="shared" si="0"/>
        <v>37.9</v>
      </c>
      <c r="D51" s="62">
        <f t="shared" si="1"/>
        <v>75</v>
      </c>
      <c r="E51" s="63">
        <f t="shared" si="20"/>
        <v>14</v>
      </c>
      <c r="F51" s="59" t="s">
        <v>5169</v>
      </c>
      <c r="G51" s="54">
        <f t="shared" si="21"/>
        <v>37</v>
      </c>
      <c r="H51" s="64">
        <f t="shared" si="22"/>
        <v>0.29121439999999998</v>
      </c>
      <c r="I51" s="64" t="s">
        <v>15141</v>
      </c>
      <c r="J51" s="64" t="s">
        <v>10153</v>
      </c>
      <c r="K51" s="64" t="s">
        <v>20101</v>
      </c>
      <c r="L51" s="64" t="s">
        <v>25060</v>
      </c>
      <c r="M51" s="62">
        <f t="shared" si="23"/>
        <v>12.1</v>
      </c>
      <c r="N51" s="65">
        <f t="shared" si="2"/>
        <v>5.2</v>
      </c>
      <c r="O51" s="61">
        <f t="shared" si="3"/>
        <v>1.2000000000000002</v>
      </c>
      <c r="P51" s="61">
        <f t="shared" si="3"/>
        <v>4.8000000000000007</v>
      </c>
      <c r="Q51" s="124">
        <f t="shared" si="4"/>
        <v>1.6</v>
      </c>
      <c r="R51" s="61">
        <f t="shared" si="5"/>
        <v>2.2000000000000002</v>
      </c>
      <c r="S51" s="59" t="s">
        <v>30017</v>
      </c>
      <c r="T51" s="59" t="s">
        <v>34998</v>
      </c>
      <c r="U51" s="66">
        <f t="shared" si="6"/>
        <v>348.5</v>
      </c>
      <c r="V51" s="66">
        <f t="shared" si="6"/>
        <v>296</v>
      </c>
      <c r="W51" s="54">
        <f t="shared" si="7"/>
        <v>3.6999999999999997</v>
      </c>
      <c r="X51" s="143">
        <f t="shared" si="8"/>
        <v>348.5</v>
      </c>
      <c r="Y51" s="143">
        <f t="shared" si="9"/>
        <v>0.84</v>
      </c>
      <c r="Z51" s="60" t="s">
        <v>39931</v>
      </c>
      <c r="AA51" s="67">
        <v>2402.8000000000002</v>
      </c>
      <c r="AB51" s="67">
        <v>580.95000000000005</v>
      </c>
      <c r="AC51" s="67">
        <v>20.314</v>
      </c>
      <c r="AD51" s="67">
        <v>152</v>
      </c>
      <c r="AE51" s="67">
        <v>-1</v>
      </c>
      <c r="AF51" s="68">
        <v>37.9</v>
      </c>
      <c r="AG51" s="68">
        <v>58.12</v>
      </c>
      <c r="AH51" s="68">
        <f t="shared" si="10"/>
        <v>359971.18879512546</v>
      </c>
      <c r="AI51" s="69">
        <v>0</v>
      </c>
      <c r="AJ51" s="67">
        <v>0</v>
      </c>
      <c r="AK51" s="67">
        <f t="shared" si="11"/>
        <v>0</v>
      </c>
      <c r="AL51" s="67">
        <f t="shared" si="12"/>
        <v>8.981731123200003</v>
      </c>
      <c r="AM51" s="70">
        <f t="shared" si="13"/>
        <v>7.38</v>
      </c>
      <c r="AN51" s="67">
        <v>0</v>
      </c>
      <c r="AO51" s="90">
        <f t="shared" si="14"/>
        <v>2.2000000000000002</v>
      </c>
      <c r="AP51" s="90">
        <f t="shared" si="15"/>
        <v>1.6</v>
      </c>
      <c r="AQ51" s="90">
        <f t="shared" si="16"/>
        <v>1.6</v>
      </c>
      <c r="AR51" s="91">
        <f t="shared" si="17"/>
        <v>8.981731123200003</v>
      </c>
      <c r="BA51" s="67">
        <f t="shared" si="18"/>
        <v>75</v>
      </c>
      <c r="BB51" s="91">
        <f t="shared" si="19"/>
        <v>0</v>
      </c>
    </row>
    <row r="52" spans="1:54" s="67" customFormat="1">
      <c r="A52" s="59" t="s">
        <v>183</v>
      </c>
      <c r="B52" s="60" t="s">
        <v>39997</v>
      </c>
      <c r="C52" s="61">
        <f t="shared" si="0"/>
        <v>23.200000000000003</v>
      </c>
      <c r="D52" s="62">
        <f t="shared" si="1"/>
        <v>44</v>
      </c>
      <c r="E52" s="63">
        <f t="shared" si="20"/>
        <v>11</v>
      </c>
      <c r="F52" s="59" t="s">
        <v>5170</v>
      </c>
      <c r="G52" s="54">
        <f t="shared" si="21"/>
        <v>22.200000000000003</v>
      </c>
      <c r="H52" s="64">
        <f t="shared" si="22"/>
        <v>0.38478520000000005</v>
      </c>
      <c r="I52" s="64" t="s">
        <v>15142</v>
      </c>
      <c r="J52" s="64" t="s">
        <v>10154</v>
      </c>
      <c r="K52" s="64" t="s">
        <v>20102</v>
      </c>
      <c r="L52" s="64" t="s">
        <v>25061</v>
      </c>
      <c r="M52" s="62">
        <f t="shared" si="23"/>
        <v>12.7</v>
      </c>
      <c r="N52" s="65">
        <f t="shared" si="2"/>
        <v>6.2</v>
      </c>
      <c r="O52" s="61">
        <f t="shared" si="3"/>
        <v>2.8000000000000003</v>
      </c>
      <c r="P52" s="61">
        <f t="shared" si="3"/>
        <v>3.6</v>
      </c>
      <c r="Q52" s="124">
        <f t="shared" si="4"/>
        <v>0.4</v>
      </c>
      <c r="R52" s="61">
        <f t="shared" si="5"/>
        <v>0.8</v>
      </c>
      <c r="S52" s="59" t="s">
        <v>30018</v>
      </c>
      <c r="T52" s="59" t="s">
        <v>34999</v>
      </c>
      <c r="U52" s="66">
        <f t="shared" si="6"/>
        <v>317</v>
      </c>
      <c r="V52" s="66">
        <f t="shared" si="6"/>
        <v>382.8</v>
      </c>
      <c r="W52" s="54">
        <f t="shared" si="7"/>
        <v>2.2199999999999998</v>
      </c>
      <c r="X52" s="143">
        <f t="shared" si="8"/>
        <v>317</v>
      </c>
      <c r="Y52" s="143">
        <f t="shared" si="9"/>
        <v>0.54399999999999993</v>
      </c>
      <c r="Z52" s="60" t="s">
        <v>39931</v>
      </c>
      <c r="AA52" s="67">
        <v>3226.3</v>
      </c>
      <c r="AB52" s="67">
        <v>451.75</v>
      </c>
      <c r="AC52" s="67">
        <v>10.411</v>
      </c>
      <c r="AD52" s="67">
        <v>152</v>
      </c>
      <c r="AE52" s="67">
        <v>-1</v>
      </c>
      <c r="AF52" s="68">
        <v>37.9</v>
      </c>
      <c r="AG52" s="68">
        <v>58.12</v>
      </c>
      <c r="AH52" s="68">
        <f t="shared" si="10"/>
        <v>234727.97154789313</v>
      </c>
      <c r="AI52" s="69">
        <v>0</v>
      </c>
      <c r="AJ52" s="67">
        <v>0</v>
      </c>
      <c r="AK52" s="67">
        <f t="shared" si="11"/>
        <v>0</v>
      </c>
      <c r="AL52" s="67">
        <f t="shared" si="12"/>
        <v>4.9610921472000005</v>
      </c>
      <c r="AM52" s="70">
        <f t="shared" si="13"/>
        <v>4.4400000000000004</v>
      </c>
      <c r="AN52" s="67">
        <v>0</v>
      </c>
      <c r="AO52" s="90">
        <f t="shared" si="14"/>
        <v>0.8</v>
      </c>
      <c r="AP52" s="90">
        <f t="shared" si="15"/>
        <v>0.4</v>
      </c>
      <c r="AQ52" s="90">
        <f t="shared" si="16"/>
        <v>0.60000000000000009</v>
      </c>
      <c r="AR52" s="91">
        <f t="shared" si="17"/>
        <v>4.9610921472000005</v>
      </c>
      <c r="BA52" s="67">
        <f t="shared" si="18"/>
        <v>44</v>
      </c>
      <c r="BB52" s="91">
        <f t="shared" si="19"/>
        <v>0</v>
      </c>
    </row>
    <row r="53" spans="1:54" s="40" customFormat="1">
      <c r="A53" s="31" t="s">
        <v>184</v>
      </c>
      <c r="B53" s="31" t="s">
        <v>39998</v>
      </c>
      <c r="C53" s="32">
        <f t="shared" si="0"/>
        <v>24.1</v>
      </c>
      <c r="D53" s="33">
        <f t="shared" si="1"/>
        <v>48</v>
      </c>
      <c r="E53" s="34">
        <f t="shared" si="20"/>
        <v>14</v>
      </c>
      <c r="F53" s="31" t="s">
        <v>5171</v>
      </c>
      <c r="G53" s="54">
        <f t="shared" si="21"/>
        <v>18.400000000000002</v>
      </c>
      <c r="H53" s="35">
        <f t="shared" si="22"/>
        <v>0.26839350000000001</v>
      </c>
      <c r="I53" s="36" t="s">
        <v>15143</v>
      </c>
      <c r="J53" s="36" t="s">
        <v>10155</v>
      </c>
      <c r="K53" s="36" t="s">
        <v>20103</v>
      </c>
      <c r="L53" s="36" t="s">
        <v>25062</v>
      </c>
      <c r="M53" s="33">
        <f t="shared" si="23"/>
        <v>10.5</v>
      </c>
      <c r="N53" s="44">
        <f t="shared" si="2"/>
        <v>6.8</v>
      </c>
      <c r="O53" s="32">
        <f t="shared" si="3"/>
        <v>1.6</v>
      </c>
      <c r="P53" s="32">
        <f t="shared" si="3"/>
        <v>8</v>
      </c>
      <c r="Q53" s="136">
        <f t="shared" si="4"/>
        <v>1.2000000000000002</v>
      </c>
      <c r="R53" s="37">
        <f t="shared" si="5"/>
        <v>1.4000000000000001</v>
      </c>
      <c r="S53" s="31" t="s">
        <v>30019</v>
      </c>
      <c r="T53" s="31" t="s">
        <v>35000</v>
      </c>
      <c r="U53" s="38">
        <f t="shared" si="6"/>
        <v>321.40000000000003</v>
      </c>
      <c r="V53" s="138">
        <f t="shared" si="6"/>
        <v>392.8</v>
      </c>
      <c r="W53" s="101">
        <f t="shared" si="7"/>
        <v>1.84</v>
      </c>
      <c r="X53" s="143">
        <f t="shared" si="8"/>
        <v>321.40000000000003</v>
      </c>
      <c r="Y53" s="144">
        <f t="shared" si="9"/>
        <v>0.46799999999999997</v>
      </c>
      <c r="Z53" s="39" t="s">
        <v>39932</v>
      </c>
      <c r="AA53" s="40">
        <v>3281.2</v>
      </c>
      <c r="AB53" s="40">
        <v>448.19</v>
      </c>
      <c r="AC53" s="40">
        <v>11.545999999999999</v>
      </c>
      <c r="AD53" s="40">
        <v>152</v>
      </c>
      <c r="AE53" s="40">
        <v>-1</v>
      </c>
      <c r="AF53" s="41">
        <v>37.9</v>
      </c>
      <c r="AG53" s="41">
        <v>58.12</v>
      </c>
      <c r="AH53" s="41">
        <f t="shared" si="10"/>
        <v>211737.50984839574</v>
      </c>
      <c r="AI53" s="42">
        <f>1-EXP(-2.63*(AA53/AH53)*(AD53-AE53)*(1-((AD53-T53)/(AD53-AE53))^0.38))</f>
        <v>0.93813266219593983</v>
      </c>
      <c r="AJ53" s="40">
        <f>H53*P53*O53*R53*AB53</f>
        <v>2155.6197871488002</v>
      </c>
      <c r="AK53" s="40">
        <f t="shared" si="11"/>
        <v>12.2603510368968</v>
      </c>
      <c r="AL53" s="40">
        <f t="shared" si="12"/>
        <v>13.110388480000003</v>
      </c>
      <c r="AM53" s="43">
        <f t="shared" si="13"/>
        <v>3.6800000000000006</v>
      </c>
      <c r="AN53" s="40">
        <v>4.7</v>
      </c>
      <c r="AO53" s="73">
        <f t="shared" si="14"/>
        <v>1.4000000000000001</v>
      </c>
      <c r="AP53" s="73">
        <f t="shared" si="15"/>
        <v>1.2000000000000002</v>
      </c>
      <c r="AQ53" s="73">
        <f t="shared" si="16"/>
        <v>1.2000000000000002</v>
      </c>
      <c r="AR53" s="88">
        <f t="shared" si="17"/>
        <v>25.370739516896805</v>
      </c>
      <c r="AS53" s="40">
        <v>0.37918799138564879</v>
      </c>
      <c r="AT53" s="40">
        <f>(AS53+O53)*(AS53+P53)*((1/3)*AS53+R53)</f>
        <v>25.313733281399866</v>
      </c>
      <c r="AU53" s="73">
        <f>MROUND((AS53+O53),0.2)</f>
        <v>2</v>
      </c>
      <c r="AV53" s="73">
        <f>MROUND((AS53+P53),0.2)</f>
        <v>8.4</v>
      </c>
      <c r="AW53" s="73">
        <f>IF(MROUND(((1/3)*AS53+AO53),0.2)*AV53*AU53/AR53&gt;1.05,MROUND(((1/3)*AS53+AO53),0.2)-0.2,MROUND(((1/3)*AS53+AO53),0.2))</f>
        <v>1.4000000000000001</v>
      </c>
      <c r="AX53" s="40">
        <f t="shared" ref="AX53:AX54" si="33">AU53*AV53*AW53</f>
        <v>23.520000000000003</v>
      </c>
      <c r="AY53" s="40" t="b">
        <f>IF(AQ53&lt;AW53,TRUE, FALSE)</f>
        <v>1</v>
      </c>
      <c r="AZ53" s="40" t="b">
        <f>IF(AL53&lt;AQ53*AU53*AV53,TRUE, FALSE)</f>
        <v>1</v>
      </c>
      <c r="BA53" s="40">
        <f t="shared" si="18"/>
        <v>48</v>
      </c>
      <c r="BB53" s="88">
        <f t="shared" si="19"/>
        <v>0.93516306214724754</v>
      </c>
    </row>
    <row r="54" spans="1:54" s="40" customFormat="1">
      <c r="A54" s="31" t="s">
        <v>185</v>
      </c>
      <c r="B54" s="31" t="s">
        <v>39999</v>
      </c>
      <c r="C54" s="32">
        <f t="shared" si="0"/>
        <v>30.8</v>
      </c>
      <c r="D54" s="33">
        <f t="shared" si="1"/>
        <v>113</v>
      </c>
      <c r="E54" s="34">
        <f t="shared" si="20"/>
        <v>16</v>
      </c>
      <c r="F54" s="31" t="s">
        <v>5172</v>
      </c>
      <c r="G54" s="54">
        <f t="shared" si="21"/>
        <v>19.700000000000003</v>
      </c>
      <c r="H54" s="35">
        <f t="shared" si="22"/>
        <v>0.63419970000000003</v>
      </c>
      <c r="I54" s="36" t="s">
        <v>15144</v>
      </c>
      <c r="J54" s="36" t="s">
        <v>10156</v>
      </c>
      <c r="K54" s="36" t="s">
        <v>20104</v>
      </c>
      <c r="L54" s="36" t="s">
        <v>25063</v>
      </c>
      <c r="M54" s="33">
        <f t="shared" si="23"/>
        <v>11.7</v>
      </c>
      <c r="N54" s="44">
        <f t="shared" si="2"/>
        <v>5.8</v>
      </c>
      <c r="O54" s="32">
        <f t="shared" si="3"/>
        <v>2.6</v>
      </c>
      <c r="P54" s="32">
        <f t="shared" si="3"/>
        <v>5.6000000000000005</v>
      </c>
      <c r="Q54" s="136">
        <f t="shared" si="4"/>
        <v>1</v>
      </c>
      <c r="R54" s="37">
        <f t="shared" si="5"/>
        <v>2.2000000000000002</v>
      </c>
      <c r="S54" s="31" t="s">
        <v>30020</v>
      </c>
      <c r="T54" s="31" t="s">
        <v>35001</v>
      </c>
      <c r="U54" s="38">
        <f t="shared" si="6"/>
        <v>386</v>
      </c>
      <c r="V54" s="138">
        <f t="shared" si="6"/>
        <v>404.8</v>
      </c>
      <c r="W54" s="101">
        <f t="shared" si="7"/>
        <v>1.97</v>
      </c>
      <c r="X54" s="143">
        <f t="shared" si="8"/>
        <v>386</v>
      </c>
      <c r="Y54" s="144">
        <f t="shared" si="9"/>
        <v>0.49399999999999999</v>
      </c>
      <c r="Z54" s="39" t="s">
        <v>39932</v>
      </c>
      <c r="AA54" s="40">
        <v>3366.3</v>
      </c>
      <c r="AB54" s="40">
        <v>440.45</v>
      </c>
      <c r="AC54" s="40">
        <v>9.5556000000000001</v>
      </c>
      <c r="AD54" s="40">
        <v>152</v>
      </c>
      <c r="AE54" s="40">
        <v>-1</v>
      </c>
      <c r="AF54" s="41">
        <v>37.9</v>
      </c>
      <c r="AG54" s="41">
        <v>58.12</v>
      </c>
      <c r="AH54" s="41">
        <f t="shared" si="10"/>
        <v>177186.46939508893</v>
      </c>
      <c r="AI54" s="42">
        <f>1-EXP(-2.63*(AA54/AH54)*(AD54-AE54)*(1-((AD54-T54)/(AD54-AE54))^0.38))</f>
        <v>0.98338528814752069</v>
      </c>
      <c r="AJ54" s="40">
        <f>H54*P54*O54*R54*AB54</f>
        <v>8947.6029159316822</v>
      </c>
      <c r="AK54" s="40">
        <f t="shared" si="11"/>
        <v>64.457059213436651</v>
      </c>
      <c r="AL54" s="40">
        <f t="shared" si="12"/>
        <v>11.717315209600001</v>
      </c>
      <c r="AM54" s="43">
        <f t="shared" si="13"/>
        <v>3.9200000000000004</v>
      </c>
      <c r="AN54" s="40">
        <v>10.199999999999999</v>
      </c>
      <c r="AO54" s="73">
        <f t="shared" si="14"/>
        <v>2.2000000000000002</v>
      </c>
      <c r="AP54" s="73">
        <f t="shared" si="15"/>
        <v>1</v>
      </c>
      <c r="AQ54" s="73">
        <f t="shared" si="16"/>
        <v>1</v>
      </c>
      <c r="AR54" s="88">
        <f t="shared" si="17"/>
        <v>76.174374423036653</v>
      </c>
      <c r="AS54" s="40">
        <v>1.4535885968677298</v>
      </c>
      <c r="AT54" s="40">
        <f>(AS54+O54)*(AS54+P54)*((1/3)*AS54+R54)</f>
        <v>76.756998048540709</v>
      </c>
      <c r="AU54" s="73">
        <f>MROUND((AS54+O54),0.2)</f>
        <v>4</v>
      </c>
      <c r="AV54" s="73">
        <f>MROUND((AS54+P54),0.2)</f>
        <v>7</v>
      </c>
      <c r="AW54" s="73">
        <f>IF(MROUND(((1/3)*AS54+AO54),0.2)*AV54*AU54/AR54&gt;1.05,MROUND(((1/3)*AS54+AO54),0.2)-0.2,MROUND(((1/3)*AS54+AO54),0.2))</f>
        <v>2.6</v>
      </c>
      <c r="AX54" s="40">
        <f t="shared" si="33"/>
        <v>72.8</v>
      </c>
      <c r="AY54" s="40" t="b">
        <f>IF(AQ54&lt;AW54,TRUE, FALSE)</f>
        <v>1</v>
      </c>
      <c r="AZ54" s="40" t="b">
        <f>IF(AL54&lt;AQ54*AU54*AV54,TRUE, FALSE)</f>
        <v>1</v>
      </c>
      <c r="BA54" s="40">
        <f t="shared" si="18"/>
        <v>113</v>
      </c>
      <c r="BB54" s="88">
        <f t="shared" si="19"/>
        <v>5.5010092380741762</v>
      </c>
    </row>
    <row r="55" spans="1:54" s="67" customFormat="1">
      <c r="A55" s="59" t="s">
        <v>186</v>
      </c>
      <c r="B55" s="60" t="s">
        <v>40000</v>
      </c>
      <c r="C55" s="61">
        <f t="shared" si="0"/>
        <v>23.1</v>
      </c>
      <c r="D55" s="62">
        <f t="shared" si="1"/>
        <v>27</v>
      </c>
      <c r="E55" s="63">
        <f t="shared" si="20"/>
        <v>7</v>
      </c>
      <c r="F55" s="59" t="s">
        <v>5173</v>
      </c>
      <c r="G55" s="54">
        <f t="shared" si="21"/>
        <v>22.200000000000003</v>
      </c>
      <c r="H55" s="64">
        <f t="shared" si="22"/>
        <v>0.61439739999999998</v>
      </c>
      <c r="I55" s="64" t="s">
        <v>15145</v>
      </c>
      <c r="J55" s="64" t="s">
        <v>10157</v>
      </c>
      <c r="K55" s="64" t="s">
        <v>20105</v>
      </c>
      <c r="L55" s="64" t="s">
        <v>25064</v>
      </c>
      <c r="M55" s="62">
        <f t="shared" si="23"/>
        <v>11.5</v>
      </c>
      <c r="N55" s="65">
        <f t="shared" si="2"/>
        <v>5.8</v>
      </c>
      <c r="O55" s="61">
        <f t="shared" si="3"/>
        <v>0.60000000000000009</v>
      </c>
      <c r="P55" s="61">
        <f t="shared" si="3"/>
        <v>6</v>
      </c>
      <c r="Q55" s="124">
        <f t="shared" si="4"/>
        <v>0.8</v>
      </c>
      <c r="R55" s="61">
        <f t="shared" si="5"/>
        <v>2.2000000000000002</v>
      </c>
      <c r="S55" s="59" t="s">
        <v>30021</v>
      </c>
      <c r="T55" s="59" t="s">
        <v>35002</v>
      </c>
      <c r="U55" s="66">
        <f t="shared" si="6"/>
        <v>300.20000000000005</v>
      </c>
      <c r="V55" s="66">
        <f t="shared" si="6"/>
        <v>359.90000000000003</v>
      </c>
      <c r="W55" s="54">
        <f t="shared" si="7"/>
        <v>2.2199999999999998</v>
      </c>
      <c r="X55" s="143">
        <f t="shared" si="8"/>
        <v>300.20000000000005</v>
      </c>
      <c r="Y55" s="143">
        <f t="shared" si="9"/>
        <v>0.54399999999999993</v>
      </c>
      <c r="Z55" s="60" t="s">
        <v>39931</v>
      </c>
      <c r="AA55" s="67">
        <v>2879.4</v>
      </c>
      <c r="AB55" s="67">
        <v>494.45</v>
      </c>
      <c r="AC55" s="67">
        <v>6.5495000000000001</v>
      </c>
      <c r="AD55" s="67">
        <v>152</v>
      </c>
      <c r="AE55" s="67">
        <v>-1</v>
      </c>
      <c r="AF55" s="68">
        <v>37.9</v>
      </c>
      <c r="AG55" s="68">
        <v>58.12</v>
      </c>
      <c r="AH55" s="68">
        <f t="shared" si="10"/>
        <v>276958.20044993452</v>
      </c>
      <c r="AI55" s="69">
        <v>0</v>
      </c>
      <c r="AJ55" s="67">
        <v>0</v>
      </c>
      <c r="AK55" s="67">
        <f t="shared" si="11"/>
        <v>0</v>
      </c>
      <c r="AL55" s="67">
        <f t="shared" si="12"/>
        <v>3.0539725920000009</v>
      </c>
      <c r="AM55" s="70">
        <f t="shared" si="13"/>
        <v>4.42</v>
      </c>
      <c r="AN55" s="67">
        <v>0</v>
      </c>
      <c r="AO55" s="90">
        <f t="shared" si="14"/>
        <v>2.2000000000000002</v>
      </c>
      <c r="AP55" s="90">
        <f t="shared" si="15"/>
        <v>0.8</v>
      </c>
      <c r="AQ55" s="90">
        <f t="shared" si="16"/>
        <v>1</v>
      </c>
      <c r="AR55" s="91">
        <f t="shared" si="17"/>
        <v>3.0539725920000009</v>
      </c>
      <c r="BA55" s="67">
        <f t="shared" si="18"/>
        <v>27</v>
      </c>
      <c r="BB55" s="91">
        <f t="shared" si="19"/>
        <v>0</v>
      </c>
    </row>
    <row r="56" spans="1:54" s="67" customFormat="1">
      <c r="A56" s="59" t="s">
        <v>187</v>
      </c>
      <c r="B56" s="60" t="s">
        <v>40001</v>
      </c>
      <c r="C56" s="61">
        <f t="shared" si="0"/>
        <v>13.700000000000001</v>
      </c>
      <c r="D56" s="62">
        <f t="shared" si="1"/>
        <v>108</v>
      </c>
      <c r="E56" s="63">
        <f t="shared" si="20"/>
        <v>6</v>
      </c>
      <c r="F56" s="59" t="s">
        <v>5174</v>
      </c>
      <c r="G56" s="54">
        <f t="shared" si="21"/>
        <v>12.799999999999999</v>
      </c>
      <c r="H56" s="64">
        <f t="shared" si="22"/>
        <v>0.66716409999999993</v>
      </c>
      <c r="I56" s="64" t="s">
        <v>15146</v>
      </c>
      <c r="J56" s="64" t="s">
        <v>10158</v>
      </c>
      <c r="K56" s="64" t="s">
        <v>20106</v>
      </c>
      <c r="L56" s="64" t="s">
        <v>25065</v>
      </c>
      <c r="M56" s="62">
        <f t="shared" si="23"/>
        <v>11.7</v>
      </c>
      <c r="N56" s="65">
        <f t="shared" si="2"/>
        <v>5.2</v>
      </c>
      <c r="O56" s="61">
        <f t="shared" si="3"/>
        <v>1.8</v>
      </c>
      <c r="P56" s="61">
        <f t="shared" si="3"/>
        <v>5.6000000000000005</v>
      </c>
      <c r="Q56" s="124">
        <f t="shared" si="4"/>
        <v>0.2</v>
      </c>
      <c r="R56" s="61">
        <f t="shared" si="5"/>
        <v>0.60000000000000009</v>
      </c>
      <c r="S56" s="59" t="s">
        <v>30022</v>
      </c>
      <c r="T56" s="59" t="s">
        <v>35003</v>
      </c>
      <c r="U56" s="66">
        <f t="shared" si="6"/>
        <v>381.5</v>
      </c>
      <c r="V56" s="66">
        <f t="shared" si="6"/>
        <v>284.3</v>
      </c>
      <c r="W56" s="54">
        <f t="shared" si="7"/>
        <v>1.28</v>
      </c>
      <c r="X56" s="143">
        <f t="shared" si="8"/>
        <v>381.5</v>
      </c>
      <c r="Y56" s="143">
        <f t="shared" si="9"/>
        <v>0.35599999999999998</v>
      </c>
      <c r="Z56" s="60" t="s">
        <v>39931</v>
      </c>
      <c r="AA56" s="67">
        <v>2359.1</v>
      </c>
      <c r="AB56" s="67">
        <v>590.20000000000005</v>
      </c>
      <c r="AC56" s="67">
        <v>6.8455000000000004</v>
      </c>
      <c r="AD56" s="67">
        <v>152</v>
      </c>
      <c r="AE56" s="67">
        <v>-1</v>
      </c>
      <c r="AF56" s="68">
        <v>37.9</v>
      </c>
      <c r="AG56" s="68">
        <v>58.12</v>
      </c>
      <c r="AH56" s="68">
        <f t="shared" si="10"/>
        <v>372068.72865881899</v>
      </c>
      <c r="AI56" s="69">
        <v>0</v>
      </c>
      <c r="AJ56" s="67">
        <v>0</v>
      </c>
      <c r="AK56" s="67">
        <f t="shared" si="11"/>
        <v>0</v>
      </c>
      <c r="AL56" s="67">
        <f t="shared" si="12"/>
        <v>2.0129915232000011</v>
      </c>
      <c r="AM56" s="70">
        <f t="shared" si="13"/>
        <v>2.54</v>
      </c>
      <c r="AN56" s="67">
        <v>0</v>
      </c>
      <c r="AO56" s="90">
        <f t="shared" si="14"/>
        <v>0.60000000000000009</v>
      </c>
      <c r="AP56" s="90">
        <f t="shared" si="15"/>
        <v>0.2</v>
      </c>
      <c r="AQ56" s="90">
        <f t="shared" si="16"/>
        <v>0.2</v>
      </c>
      <c r="AR56" s="91">
        <f t="shared" si="17"/>
        <v>2.0129915232000011</v>
      </c>
      <c r="BA56" s="67">
        <f t="shared" si="18"/>
        <v>108</v>
      </c>
      <c r="BB56" s="91">
        <f t="shared" si="19"/>
        <v>0</v>
      </c>
    </row>
    <row r="57" spans="1:54" s="40" customFormat="1">
      <c r="A57" s="31" t="s">
        <v>188</v>
      </c>
      <c r="B57" s="31" t="s">
        <v>40002</v>
      </c>
      <c r="C57" s="32">
        <f t="shared" si="0"/>
        <v>26.2</v>
      </c>
      <c r="D57" s="33">
        <f t="shared" si="1"/>
        <v>54</v>
      </c>
      <c r="E57" s="34">
        <f t="shared" si="20"/>
        <v>12</v>
      </c>
      <c r="F57" s="31" t="s">
        <v>5175</v>
      </c>
      <c r="G57" s="54">
        <f t="shared" si="21"/>
        <v>17.5</v>
      </c>
      <c r="H57" s="35">
        <f t="shared" si="22"/>
        <v>0.46216489999999999</v>
      </c>
      <c r="I57" s="36" t="s">
        <v>15147</v>
      </c>
      <c r="J57" s="36" t="s">
        <v>10159</v>
      </c>
      <c r="K57" s="36" t="s">
        <v>20107</v>
      </c>
      <c r="L57" s="36" t="s">
        <v>25066</v>
      </c>
      <c r="M57" s="33">
        <f t="shared" si="23"/>
        <v>12.1</v>
      </c>
      <c r="N57" s="44">
        <f t="shared" si="2"/>
        <v>5.2</v>
      </c>
      <c r="O57" s="32">
        <f t="shared" si="3"/>
        <v>1.2000000000000002</v>
      </c>
      <c r="P57" s="32">
        <f t="shared" si="3"/>
        <v>4.8000000000000007</v>
      </c>
      <c r="Q57" s="136">
        <f t="shared" si="4"/>
        <v>1.2000000000000002</v>
      </c>
      <c r="R57" s="37">
        <f t="shared" si="5"/>
        <v>2.2000000000000002</v>
      </c>
      <c r="S57" s="31" t="s">
        <v>30023</v>
      </c>
      <c r="T57" s="31" t="s">
        <v>35004</v>
      </c>
      <c r="U57" s="38">
        <f t="shared" si="6"/>
        <v>327.20000000000005</v>
      </c>
      <c r="V57" s="138">
        <f t="shared" si="6"/>
        <v>398.90000000000003</v>
      </c>
      <c r="W57" s="101">
        <f t="shared" si="7"/>
        <v>1.75</v>
      </c>
      <c r="X57" s="143">
        <f t="shared" si="8"/>
        <v>327.20000000000005</v>
      </c>
      <c r="Y57" s="144">
        <f t="shared" si="9"/>
        <v>0.44999999999999996</v>
      </c>
      <c r="Z57" s="39" t="s">
        <v>39932</v>
      </c>
      <c r="AA57" s="40">
        <v>3226.6</v>
      </c>
      <c r="AB57" s="40">
        <v>453.57</v>
      </c>
      <c r="AC57" s="40">
        <v>10.75</v>
      </c>
      <c r="AD57" s="40">
        <v>152</v>
      </c>
      <c r="AE57" s="40">
        <v>-1</v>
      </c>
      <c r="AF57" s="41">
        <v>37.9</v>
      </c>
      <c r="AG57" s="41">
        <v>58.12</v>
      </c>
      <c r="AH57" s="41">
        <f t="shared" si="10"/>
        <v>195155.00521105769</v>
      </c>
      <c r="AI57" s="42">
        <f>1-EXP(-2.63*(AA57/AH57)*(AD57-AE57)*(1-((AD57-T57)/(AD57-AE57))^0.38))</f>
        <v>0.96143152250455066</v>
      </c>
      <c r="AJ57" s="40">
        <f>H57*P57*O57*R57*AB57</f>
        <v>2656.357022157697</v>
      </c>
      <c r="AK57" s="40">
        <f t="shared" si="11"/>
        <v>16.630081518977772</v>
      </c>
      <c r="AL57" s="40">
        <f t="shared" si="12"/>
        <v>6.8154463872000024</v>
      </c>
      <c r="AM57" s="43">
        <f t="shared" si="13"/>
        <v>3.5</v>
      </c>
      <c r="AN57" s="93">
        <v>7.7</v>
      </c>
      <c r="AO57" s="73">
        <f t="shared" si="14"/>
        <v>2.2000000000000002</v>
      </c>
      <c r="AP57" s="73">
        <f t="shared" si="15"/>
        <v>1.2000000000000002</v>
      </c>
      <c r="AQ57" s="73">
        <f t="shared" si="16"/>
        <v>1.2000000000000002</v>
      </c>
      <c r="AR57" s="88">
        <f t="shared" si="17"/>
        <v>23.445527906177773</v>
      </c>
      <c r="AS57" s="40">
        <v>0.6057186080212732</v>
      </c>
      <c r="AT57" s="40">
        <f>(AS57+O57)*(AS57+P57)*((1/3)*AS57+R57)</f>
        <v>23.445502870827049</v>
      </c>
      <c r="AU57" s="73">
        <f>MROUND((AS57+O57),0.2)</f>
        <v>1.8</v>
      </c>
      <c r="AV57" s="73">
        <f>MROUND((AS57+P57),0.2)</f>
        <v>5.4</v>
      </c>
      <c r="AW57" s="73">
        <f>IF(MROUND(((1/3)*AS57+AO57),0.2)*AV57*AU57/AR57&gt;1.05,MROUND(((1/3)*AS57+AO57),0.2)-0.2,MROUND(((1/3)*AS57+AO57),0.2))</f>
        <v>2.4000000000000004</v>
      </c>
      <c r="AX57" s="40">
        <f t="shared" ref="AX57" si="34">AU57*AV57*AW57</f>
        <v>23.328000000000007</v>
      </c>
      <c r="AY57" s="40" t="b">
        <f>IF(AQ57&lt;AW57,TRUE, FALSE)</f>
        <v>1</v>
      </c>
      <c r="AZ57" s="40" t="b">
        <f>IF(AL57&lt;AQ57*AU57*AV57,TRUE, FALSE)</f>
        <v>1</v>
      </c>
      <c r="BA57" s="40">
        <f t="shared" si="18"/>
        <v>54</v>
      </c>
      <c r="BB57" s="88">
        <f t="shared" si="19"/>
        <v>2.4400575654458234</v>
      </c>
    </row>
    <row r="58" spans="1:54" s="67" customFormat="1">
      <c r="A58" s="59" t="s">
        <v>189</v>
      </c>
      <c r="B58" s="60" t="s">
        <v>40003</v>
      </c>
      <c r="C58" s="61">
        <f t="shared" si="0"/>
        <v>9.7000000000000011</v>
      </c>
      <c r="D58" s="62">
        <f t="shared" si="1"/>
        <v>23</v>
      </c>
      <c r="E58" s="63">
        <f t="shared" si="20"/>
        <v>10</v>
      </c>
      <c r="F58" s="59" t="s">
        <v>5176</v>
      </c>
      <c r="G58" s="54">
        <f t="shared" si="21"/>
        <v>8.7999999999999989</v>
      </c>
      <c r="H58" s="64">
        <f t="shared" si="22"/>
        <v>0.37463340000000001</v>
      </c>
      <c r="I58" s="64" t="s">
        <v>15148</v>
      </c>
      <c r="J58" s="64" t="s">
        <v>10160</v>
      </c>
      <c r="K58" s="64" t="s">
        <v>20108</v>
      </c>
      <c r="L58" s="64" t="s">
        <v>25067</v>
      </c>
      <c r="M58" s="62">
        <f t="shared" si="23"/>
        <v>9.6999999999999993</v>
      </c>
      <c r="N58" s="65">
        <f t="shared" si="2"/>
        <v>6.4</v>
      </c>
      <c r="O58" s="61">
        <f t="shared" si="3"/>
        <v>0.8</v>
      </c>
      <c r="P58" s="61">
        <f t="shared" si="3"/>
        <v>9.6000000000000014</v>
      </c>
      <c r="Q58" s="124">
        <f t="shared" si="4"/>
        <v>1.2000000000000002</v>
      </c>
      <c r="R58" s="61">
        <f t="shared" si="5"/>
        <v>1.8</v>
      </c>
      <c r="S58" s="59" t="s">
        <v>30024</v>
      </c>
      <c r="T58" s="59" t="s">
        <v>35005</v>
      </c>
      <c r="U58" s="66">
        <f t="shared" si="6"/>
        <v>295.70000000000005</v>
      </c>
      <c r="V58" s="66">
        <f t="shared" si="6"/>
        <v>300.5</v>
      </c>
      <c r="W58" s="54">
        <f t="shared" si="7"/>
        <v>0.88</v>
      </c>
      <c r="X58" s="143">
        <f t="shared" si="8"/>
        <v>295.70000000000005</v>
      </c>
      <c r="Y58" s="143">
        <f t="shared" si="9"/>
        <v>0.27600000000000002</v>
      </c>
      <c r="Z58" s="60" t="s">
        <v>39931</v>
      </c>
      <c r="AA58" s="67">
        <v>2448.6</v>
      </c>
      <c r="AB58" s="67">
        <v>571.20000000000005</v>
      </c>
      <c r="AC58" s="67">
        <v>5.7305000000000001</v>
      </c>
      <c r="AD58" s="67">
        <v>152</v>
      </c>
      <c r="AE58" s="67">
        <v>-1</v>
      </c>
      <c r="AF58" s="68">
        <v>37.9</v>
      </c>
      <c r="AG58" s="68">
        <v>58.12</v>
      </c>
      <c r="AH58" s="68">
        <f t="shared" si="10"/>
        <v>355084.40382564167</v>
      </c>
      <c r="AI58" s="69">
        <v>0</v>
      </c>
      <c r="AJ58" s="67">
        <v>0</v>
      </c>
      <c r="AK58" s="67">
        <f t="shared" si="11"/>
        <v>0</v>
      </c>
      <c r="AL58" s="67">
        <f t="shared" si="12"/>
        <v>8.6450678784000026</v>
      </c>
      <c r="AM58" s="70">
        <f t="shared" si="13"/>
        <v>1.7400000000000002</v>
      </c>
      <c r="AN58" s="67">
        <v>0</v>
      </c>
      <c r="AO58" s="90">
        <f t="shared" si="14"/>
        <v>1.8</v>
      </c>
      <c r="AP58" s="90">
        <f t="shared" si="15"/>
        <v>1.2000000000000002</v>
      </c>
      <c r="AQ58" s="90">
        <f t="shared" si="16"/>
        <v>1.2000000000000002</v>
      </c>
      <c r="AR58" s="91">
        <f t="shared" si="17"/>
        <v>8.6450678784000026</v>
      </c>
      <c r="BA58" s="67">
        <f t="shared" si="18"/>
        <v>23</v>
      </c>
      <c r="BB58" s="91">
        <f t="shared" si="19"/>
        <v>0</v>
      </c>
    </row>
    <row r="59" spans="1:54" s="67" customFormat="1">
      <c r="A59" s="59" t="s">
        <v>190</v>
      </c>
      <c r="B59" s="60" t="s">
        <v>40004</v>
      </c>
      <c r="C59" s="61">
        <f t="shared" si="0"/>
        <v>14.200000000000001</v>
      </c>
      <c r="D59" s="62">
        <f t="shared" si="1"/>
        <v>51</v>
      </c>
      <c r="E59" s="63">
        <f t="shared" si="20"/>
        <v>11</v>
      </c>
      <c r="F59" s="59" t="s">
        <v>5177</v>
      </c>
      <c r="G59" s="54">
        <f t="shared" si="21"/>
        <v>13.2</v>
      </c>
      <c r="H59" s="64">
        <f t="shared" si="22"/>
        <v>0.34822209999999998</v>
      </c>
      <c r="I59" s="64" t="s">
        <v>15149</v>
      </c>
      <c r="J59" s="64" t="s">
        <v>10161</v>
      </c>
      <c r="K59" s="64" t="s">
        <v>20109</v>
      </c>
      <c r="L59" s="64" t="s">
        <v>25068</v>
      </c>
      <c r="M59" s="62">
        <f t="shared" si="23"/>
        <v>10.399999999999999</v>
      </c>
      <c r="N59" s="65">
        <f t="shared" si="2"/>
        <v>5.6</v>
      </c>
      <c r="O59" s="61">
        <f t="shared" si="3"/>
        <v>1.4000000000000001</v>
      </c>
      <c r="P59" s="61">
        <f t="shared" si="3"/>
        <v>8.2000000000000011</v>
      </c>
      <c r="Q59" s="124">
        <f t="shared" si="4"/>
        <v>0.8</v>
      </c>
      <c r="R59" s="61">
        <f t="shared" si="5"/>
        <v>1.2000000000000002</v>
      </c>
      <c r="S59" s="59" t="s">
        <v>30025</v>
      </c>
      <c r="T59" s="59" t="s">
        <v>35006</v>
      </c>
      <c r="U59" s="66">
        <f t="shared" si="6"/>
        <v>323.90000000000003</v>
      </c>
      <c r="V59" s="66">
        <f t="shared" si="6"/>
        <v>349.3</v>
      </c>
      <c r="W59" s="54">
        <f t="shared" si="7"/>
        <v>1.32</v>
      </c>
      <c r="X59" s="143">
        <f t="shared" si="8"/>
        <v>323.90000000000003</v>
      </c>
      <c r="Y59" s="143">
        <f t="shared" si="9"/>
        <v>0.36399999999999999</v>
      </c>
      <c r="Z59" s="60" t="s">
        <v>39931</v>
      </c>
      <c r="AA59" s="67">
        <v>2800.4</v>
      </c>
      <c r="AB59" s="67">
        <v>507.67</v>
      </c>
      <c r="AC59" s="67">
        <v>8.6019000000000005</v>
      </c>
      <c r="AD59" s="67">
        <v>152</v>
      </c>
      <c r="AE59" s="67">
        <v>-1</v>
      </c>
      <c r="AF59" s="68">
        <v>37.9</v>
      </c>
      <c r="AG59" s="68">
        <v>58.12</v>
      </c>
      <c r="AH59" s="68">
        <f t="shared" si="10"/>
        <v>293519.87275627424</v>
      </c>
      <c r="AI59" s="69">
        <v>0</v>
      </c>
      <c r="AJ59" s="67">
        <v>0</v>
      </c>
      <c r="AK59" s="67">
        <f t="shared" si="11"/>
        <v>0</v>
      </c>
      <c r="AL59" s="67">
        <f t="shared" si="12"/>
        <v>8.9788923504000042</v>
      </c>
      <c r="AM59" s="70">
        <f t="shared" si="13"/>
        <v>2.64</v>
      </c>
      <c r="AN59" s="67">
        <v>0</v>
      </c>
      <c r="AO59" s="90">
        <f t="shared" si="14"/>
        <v>1.2000000000000002</v>
      </c>
      <c r="AP59" s="90">
        <f t="shared" si="15"/>
        <v>0.8</v>
      </c>
      <c r="AQ59" s="90">
        <f t="shared" si="16"/>
        <v>0.8</v>
      </c>
      <c r="AR59" s="91">
        <f t="shared" si="17"/>
        <v>8.9788923504000042</v>
      </c>
      <c r="BA59" s="67">
        <f t="shared" si="18"/>
        <v>51</v>
      </c>
      <c r="BB59" s="91">
        <f t="shared" si="19"/>
        <v>0</v>
      </c>
    </row>
    <row r="60" spans="1:54" s="67" customFormat="1">
      <c r="A60" s="59" t="s">
        <v>191</v>
      </c>
      <c r="B60" s="60" t="s">
        <v>40005</v>
      </c>
      <c r="C60" s="61">
        <f t="shared" si="0"/>
        <v>11.9</v>
      </c>
      <c r="D60" s="62">
        <f t="shared" si="1"/>
        <v>191</v>
      </c>
      <c r="E60" s="63">
        <f t="shared" si="20"/>
        <v>5</v>
      </c>
      <c r="F60" s="59" t="s">
        <v>5178</v>
      </c>
      <c r="G60" s="54">
        <f t="shared" si="21"/>
        <v>10.9</v>
      </c>
      <c r="H60" s="64">
        <f t="shared" si="22"/>
        <v>0.76905280000000009</v>
      </c>
      <c r="I60" s="64" t="s">
        <v>15150</v>
      </c>
      <c r="J60" s="64" t="s">
        <v>10162</v>
      </c>
      <c r="K60" s="64" t="s">
        <v>20110</v>
      </c>
      <c r="L60" s="64" t="s">
        <v>25069</v>
      </c>
      <c r="M60" s="62">
        <f t="shared" si="23"/>
        <v>11.1</v>
      </c>
      <c r="N60" s="65">
        <f t="shared" si="2"/>
        <v>6.6</v>
      </c>
      <c r="O60" s="61">
        <f t="shared" si="3"/>
        <v>0.60000000000000009</v>
      </c>
      <c r="P60" s="61">
        <f t="shared" si="3"/>
        <v>6.8000000000000007</v>
      </c>
      <c r="Q60" s="124">
        <f t="shared" si="4"/>
        <v>0.4</v>
      </c>
      <c r="R60" s="61">
        <f t="shared" si="5"/>
        <v>1.6</v>
      </c>
      <c r="S60" s="59" t="s">
        <v>30026</v>
      </c>
      <c r="T60" s="59" t="s">
        <v>35007</v>
      </c>
      <c r="U60" s="66">
        <f t="shared" si="6"/>
        <v>463.6</v>
      </c>
      <c r="V60" s="66">
        <f t="shared" si="6"/>
        <v>322.3</v>
      </c>
      <c r="W60" s="54">
        <f t="shared" si="7"/>
        <v>1.0900000000000001</v>
      </c>
      <c r="X60" s="143">
        <f t="shared" si="8"/>
        <v>463.6</v>
      </c>
      <c r="Y60" s="143">
        <f t="shared" si="9"/>
        <v>0.31800000000000006</v>
      </c>
      <c r="Z60" s="60" t="s">
        <v>39931</v>
      </c>
      <c r="AA60" s="67">
        <v>2583.6</v>
      </c>
      <c r="AB60" s="67">
        <v>544.87</v>
      </c>
      <c r="AC60" s="67">
        <v>4.8986999999999998</v>
      </c>
      <c r="AD60" s="67">
        <v>152</v>
      </c>
      <c r="AE60" s="67">
        <v>-1</v>
      </c>
      <c r="AF60" s="68">
        <v>37.9</v>
      </c>
      <c r="AG60" s="68">
        <v>58.12</v>
      </c>
      <c r="AH60" s="68">
        <f t="shared" si="10"/>
        <v>329775.50671134755</v>
      </c>
      <c r="AI60" s="69">
        <v>0</v>
      </c>
      <c r="AJ60" s="67">
        <v>0</v>
      </c>
      <c r="AK60" s="67">
        <f t="shared" si="11"/>
        <v>0</v>
      </c>
      <c r="AL60" s="67">
        <f t="shared" si="12"/>
        <v>1.5076233215999999</v>
      </c>
      <c r="AM60" s="70">
        <f t="shared" si="13"/>
        <v>2.1800000000000002</v>
      </c>
      <c r="AN60" s="67">
        <v>0</v>
      </c>
      <c r="AO60" s="90">
        <f t="shared" si="14"/>
        <v>1.6</v>
      </c>
      <c r="AP60" s="90">
        <f t="shared" si="15"/>
        <v>0.4</v>
      </c>
      <c r="AQ60" s="90">
        <f t="shared" si="16"/>
        <v>0.4</v>
      </c>
      <c r="AR60" s="91">
        <f t="shared" si="17"/>
        <v>1.5076233215999999</v>
      </c>
      <c r="BA60" s="67">
        <f t="shared" si="18"/>
        <v>191</v>
      </c>
      <c r="BB60" s="91">
        <f t="shared" si="19"/>
        <v>0</v>
      </c>
    </row>
    <row r="61" spans="1:54" s="67" customFormat="1">
      <c r="A61" s="59" t="s">
        <v>192</v>
      </c>
      <c r="B61" s="60" t="s">
        <v>40006</v>
      </c>
      <c r="C61" s="61">
        <f t="shared" si="0"/>
        <v>34.300000000000004</v>
      </c>
      <c r="D61" s="62">
        <f t="shared" si="1"/>
        <v>39</v>
      </c>
      <c r="E61" s="63">
        <f t="shared" si="20"/>
        <v>5</v>
      </c>
      <c r="F61" s="59" t="s">
        <v>5179</v>
      </c>
      <c r="G61" s="54">
        <f t="shared" si="21"/>
        <v>33.4</v>
      </c>
      <c r="H61" s="64">
        <f t="shared" si="22"/>
        <v>0.59938570000000002</v>
      </c>
      <c r="I61" s="64" t="s">
        <v>15151</v>
      </c>
      <c r="J61" s="64" t="s">
        <v>10163</v>
      </c>
      <c r="K61" s="64" t="s">
        <v>20111</v>
      </c>
      <c r="L61" s="64" t="s">
        <v>25070</v>
      </c>
      <c r="M61" s="62">
        <f t="shared" si="23"/>
        <v>13.8</v>
      </c>
      <c r="N61" s="65">
        <f t="shared" si="2"/>
        <v>7</v>
      </c>
      <c r="O61" s="61">
        <f t="shared" si="3"/>
        <v>2</v>
      </c>
      <c r="P61" s="61">
        <f t="shared" si="3"/>
        <v>1.4000000000000001</v>
      </c>
      <c r="Q61" s="124">
        <f t="shared" si="4"/>
        <v>0.2</v>
      </c>
      <c r="R61" s="61">
        <f t="shared" si="5"/>
        <v>0.4</v>
      </c>
      <c r="S61" s="59" t="s">
        <v>30027</v>
      </c>
      <c r="T61" s="59" t="s">
        <v>35008</v>
      </c>
      <c r="U61" s="66">
        <f t="shared" si="6"/>
        <v>312.5</v>
      </c>
      <c r="V61" s="66">
        <f t="shared" si="6"/>
        <v>321.60000000000002</v>
      </c>
      <c r="W61" s="54">
        <f t="shared" si="7"/>
        <v>3.34</v>
      </c>
      <c r="X61" s="143">
        <f t="shared" si="8"/>
        <v>312.5</v>
      </c>
      <c r="Y61" s="143">
        <f t="shared" si="9"/>
        <v>0.7679999999999999</v>
      </c>
      <c r="Z61" s="60" t="s">
        <v>39931</v>
      </c>
      <c r="AA61" s="67">
        <v>2550.3000000000002</v>
      </c>
      <c r="AB61" s="67">
        <v>550.76</v>
      </c>
      <c r="AC61" s="67">
        <v>9.2353000000000005</v>
      </c>
      <c r="AD61" s="67">
        <v>152</v>
      </c>
      <c r="AE61" s="67">
        <v>-1</v>
      </c>
      <c r="AF61" s="68">
        <v>37.9</v>
      </c>
      <c r="AG61" s="68">
        <v>58.12</v>
      </c>
      <c r="AH61" s="68">
        <f t="shared" si="10"/>
        <v>330639.31312858185</v>
      </c>
      <c r="AI61" s="69">
        <v>0</v>
      </c>
      <c r="AJ61" s="67">
        <v>0</v>
      </c>
      <c r="AK61" s="67">
        <f t="shared" si="11"/>
        <v>0</v>
      </c>
      <c r="AL61" s="67">
        <f t="shared" si="12"/>
        <v>0.44868801600000002</v>
      </c>
      <c r="AM61" s="70">
        <f t="shared" si="13"/>
        <v>6.660000000000001</v>
      </c>
      <c r="AN61" s="67">
        <v>0</v>
      </c>
      <c r="AO61" s="90">
        <f t="shared" si="14"/>
        <v>0.4</v>
      </c>
      <c r="AP61" s="90">
        <f t="shared" si="15"/>
        <v>0.2</v>
      </c>
      <c r="AQ61" s="90">
        <f t="shared" si="16"/>
        <v>0.2</v>
      </c>
      <c r="AR61" s="91">
        <f t="shared" si="17"/>
        <v>0.44868801600000002</v>
      </c>
      <c r="BA61" s="67">
        <f t="shared" si="18"/>
        <v>39</v>
      </c>
      <c r="BB61" s="91">
        <f t="shared" si="19"/>
        <v>0</v>
      </c>
    </row>
    <row r="62" spans="1:54" s="67" customFormat="1">
      <c r="A62" s="59" t="s">
        <v>193</v>
      </c>
      <c r="B62" s="60" t="s">
        <v>40007</v>
      </c>
      <c r="C62" s="61">
        <f t="shared" si="0"/>
        <v>25</v>
      </c>
      <c r="D62" s="62">
        <f t="shared" si="1"/>
        <v>159</v>
      </c>
      <c r="E62" s="63">
        <f t="shared" si="20"/>
        <v>10</v>
      </c>
      <c r="F62" s="59" t="s">
        <v>5180</v>
      </c>
      <c r="G62" s="54">
        <f t="shared" si="21"/>
        <v>24</v>
      </c>
      <c r="H62" s="64">
        <f t="shared" si="22"/>
        <v>0.36178899999999997</v>
      </c>
      <c r="I62" s="64" t="s">
        <v>15152</v>
      </c>
      <c r="J62" s="64" t="s">
        <v>10164</v>
      </c>
      <c r="K62" s="64" t="s">
        <v>20112</v>
      </c>
      <c r="L62" s="64" t="s">
        <v>25071</v>
      </c>
      <c r="M62" s="62">
        <f t="shared" si="23"/>
        <v>11.7</v>
      </c>
      <c r="N62" s="65">
        <f t="shared" si="2"/>
        <v>5.8</v>
      </c>
      <c r="O62" s="61">
        <f t="shared" si="3"/>
        <v>0.8</v>
      </c>
      <c r="P62" s="61">
        <f t="shared" si="3"/>
        <v>5.6000000000000005</v>
      </c>
      <c r="Q62" s="124">
        <f t="shared" si="4"/>
        <v>1.2000000000000002</v>
      </c>
      <c r="R62" s="61">
        <f t="shared" si="5"/>
        <v>2</v>
      </c>
      <c r="S62" s="59" t="s">
        <v>30028</v>
      </c>
      <c r="T62" s="59" t="s">
        <v>35009</v>
      </c>
      <c r="U62" s="66">
        <f t="shared" si="6"/>
        <v>432.5</v>
      </c>
      <c r="V62" s="66">
        <f t="shared" si="6"/>
        <v>364.8</v>
      </c>
      <c r="W62" s="54">
        <f t="shared" si="7"/>
        <v>2.4</v>
      </c>
      <c r="X62" s="143">
        <f t="shared" si="8"/>
        <v>432.5</v>
      </c>
      <c r="Y62" s="143">
        <f t="shared" si="9"/>
        <v>0.57999999999999996</v>
      </c>
      <c r="Z62" s="60" t="s">
        <v>39931</v>
      </c>
      <c r="AA62" s="67">
        <v>2927.4</v>
      </c>
      <c r="AB62" s="67">
        <v>487.15</v>
      </c>
      <c r="AC62" s="67">
        <v>9.8702000000000005</v>
      </c>
      <c r="AD62" s="67">
        <v>152</v>
      </c>
      <c r="AE62" s="67">
        <v>-1</v>
      </c>
      <c r="AF62" s="68">
        <v>37.9</v>
      </c>
      <c r="AG62" s="68">
        <v>58.12</v>
      </c>
      <c r="AH62" s="68">
        <f t="shared" si="10"/>
        <v>268812.32645374414</v>
      </c>
      <c r="AI62" s="69">
        <v>0</v>
      </c>
      <c r="AJ62" s="67">
        <v>0</v>
      </c>
      <c r="AK62" s="67">
        <f t="shared" si="11"/>
        <v>0</v>
      </c>
      <c r="AL62" s="67">
        <f t="shared" si="12"/>
        <v>5.7183705600000012</v>
      </c>
      <c r="AM62" s="70">
        <f t="shared" si="13"/>
        <v>4.8</v>
      </c>
      <c r="AN62" s="67">
        <v>0</v>
      </c>
      <c r="AO62" s="90">
        <f t="shared" si="14"/>
        <v>2</v>
      </c>
      <c r="AP62" s="90">
        <f t="shared" si="15"/>
        <v>1.2000000000000002</v>
      </c>
      <c r="AQ62" s="90">
        <f t="shared" si="16"/>
        <v>1.4000000000000001</v>
      </c>
      <c r="AR62" s="91">
        <f t="shared" si="17"/>
        <v>5.7183705600000012</v>
      </c>
      <c r="BA62" s="67">
        <f t="shared" si="18"/>
        <v>159</v>
      </c>
      <c r="BB62" s="91">
        <f t="shared" si="19"/>
        <v>0</v>
      </c>
    </row>
    <row r="63" spans="1:54" s="40" customFormat="1">
      <c r="A63" s="31" t="s">
        <v>194</v>
      </c>
      <c r="B63" s="31" t="s">
        <v>40008</v>
      </c>
      <c r="C63" s="32">
        <f t="shared" si="0"/>
        <v>36.400000000000006</v>
      </c>
      <c r="D63" s="33">
        <f t="shared" si="1"/>
        <v>205</v>
      </c>
      <c r="E63" s="34">
        <f t="shared" si="20"/>
        <v>6</v>
      </c>
      <c r="F63" s="31" t="s">
        <v>5181</v>
      </c>
      <c r="G63" s="54">
        <f t="shared" si="21"/>
        <v>26.200000000000003</v>
      </c>
      <c r="H63" s="35">
        <f t="shared" si="22"/>
        <v>0.40127589999999996</v>
      </c>
      <c r="I63" s="36" t="s">
        <v>15153</v>
      </c>
      <c r="J63" s="36" t="s">
        <v>10165</v>
      </c>
      <c r="K63" s="36" t="s">
        <v>20113</v>
      </c>
      <c r="L63" s="36" t="s">
        <v>25072</v>
      </c>
      <c r="M63" s="33">
        <f t="shared" si="23"/>
        <v>12.3</v>
      </c>
      <c r="N63" s="44">
        <f t="shared" si="2"/>
        <v>6.8</v>
      </c>
      <c r="O63" s="32">
        <f t="shared" si="3"/>
        <v>0.60000000000000009</v>
      </c>
      <c r="P63" s="32">
        <f t="shared" si="3"/>
        <v>4.4000000000000004</v>
      </c>
      <c r="Q63" s="136">
        <f t="shared" si="4"/>
        <v>0.60000000000000009</v>
      </c>
      <c r="R63" s="37">
        <f t="shared" si="5"/>
        <v>1</v>
      </c>
      <c r="S63" s="31" t="s">
        <v>30029</v>
      </c>
      <c r="T63" s="31" t="s">
        <v>35010</v>
      </c>
      <c r="U63" s="38">
        <f t="shared" si="6"/>
        <v>478.1</v>
      </c>
      <c r="V63" s="138">
        <f t="shared" si="6"/>
        <v>409.1</v>
      </c>
      <c r="W63" s="101">
        <f t="shared" si="7"/>
        <v>2.6199999999999997</v>
      </c>
      <c r="X63" s="143">
        <f t="shared" si="8"/>
        <v>478.1</v>
      </c>
      <c r="Y63" s="144">
        <f t="shared" si="9"/>
        <v>0.62399999999999989</v>
      </c>
      <c r="Z63" s="39" t="s">
        <v>39932</v>
      </c>
      <c r="AA63" s="40">
        <v>4001.6</v>
      </c>
      <c r="AB63" s="40">
        <v>400.49</v>
      </c>
      <c r="AC63" s="40">
        <v>9.4809000000000001</v>
      </c>
      <c r="AD63" s="40">
        <v>152</v>
      </c>
      <c r="AE63" s="40">
        <v>-1</v>
      </c>
      <c r="AF63" s="41">
        <v>37.9</v>
      </c>
      <c r="AG63" s="41">
        <v>58.12</v>
      </c>
      <c r="AH63" s="41">
        <f t="shared" si="10"/>
        <v>161421.53459522946</v>
      </c>
      <c r="AI63" s="42">
        <f>1-EXP(-2.63*(AA63/AH63)*(AD63-AE63)*(1-((AD63-T63)/(AD63-AE63))^0.38))</f>
        <v>0.99683373278030329</v>
      </c>
      <c r="AJ63" s="40">
        <f>H63*P63*O63*R63*AB63</f>
        <v>424.26644090424003</v>
      </c>
      <c r="AK63" s="40">
        <f t="shared" si="11"/>
        <v>3.122553449419267</v>
      </c>
      <c r="AL63" s="40">
        <f t="shared" si="12"/>
        <v>1.5806316240000005</v>
      </c>
      <c r="AM63" s="43">
        <f t="shared" si="13"/>
        <v>5.2200000000000006</v>
      </c>
      <c r="AN63" s="40">
        <v>9.3000000000000007</v>
      </c>
      <c r="AO63" s="73">
        <f t="shared" si="14"/>
        <v>1</v>
      </c>
      <c r="AP63" s="73">
        <f t="shared" si="15"/>
        <v>0.60000000000000009</v>
      </c>
      <c r="AQ63" s="73">
        <f t="shared" si="16"/>
        <v>0.60000000000000009</v>
      </c>
      <c r="AR63" s="88">
        <f t="shared" si="17"/>
        <v>4.7031850734192675</v>
      </c>
      <c r="AS63" s="40">
        <v>0.30930071365390055</v>
      </c>
      <c r="AT63" s="40">
        <f>(AS63+O63)*(AS63+P63)*((1/3)*AS63+R63)</f>
        <v>4.7236632969216901</v>
      </c>
      <c r="AU63" s="73">
        <f>MROUND((AS63+O63),0.2)</f>
        <v>1</v>
      </c>
      <c r="AV63" s="73">
        <f>MROUND((AS63+P63),0.2)</f>
        <v>4.8000000000000007</v>
      </c>
      <c r="AW63" s="73">
        <f>IF(MROUND(((1/3)*AS63+AO63),0.2)*AV63*AU63/AR63&gt;1.05,MROUND(((1/3)*AS63+AO63),0.2)-0.2,MROUND(((1/3)*AS63+AO63),0.2))</f>
        <v>1.0000000000000002</v>
      </c>
      <c r="AX63" s="40">
        <f t="shared" ref="AX63" si="35">AU63*AV63*AW63</f>
        <v>4.8000000000000016</v>
      </c>
      <c r="AY63" s="40" t="b">
        <f>IF(AQ63&lt;AW63,TRUE, FALSE)</f>
        <v>1</v>
      </c>
      <c r="AZ63" s="40" t="b">
        <f>IF(AL63&lt;AQ63*AU63*AV63,TRUE, FALSE)</f>
        <v>1</v>
      </c>
      <c r="BA63" s="40">
        <f t="shared" si="18"/>
        <v>205</v>
      </c>
      <c r="BB63" s="88">
        <f t="shared" si="19"/>
        <v>1.9755099176854545</v>
      </c>
    </row>
    <row r="64" spans="1:54" s="67" customFormat="1">
      <c r="A64" s="59" t="s">
        <v>195</v>
      </c>
      <c r="B64" s="60" t="s">
        <v>40009</v>
      </c>
      <c r="C64" s="61">
        <f t="shared" si="0"/>
        <v>18.8</v>
      </c>
      <c r="D64" s="62">
        <f t="shared" si="1"/>
        <v>54</v>
      </c>
      <c r="E64" s="63">
        <f t="shared" si="20"/>
        <v>13</v>
      </c>
      <c r="F64" s="59" t="s">
        <v>5182</v>
      </c>
      <c r="G64" s="54">
        <f t="shared" si="21"/>
        <v>17.900000000000002</v>
      </c>
      <c r="H64" s="64">
        <f t="shared" si="22"/>
        <v>0.34754679999999999</v>
      </c>
      <c r="I64" s="64" t="s">
        <v>15154</v>
      </c>
      <c r="J64" s="64" t="s">
        <v>10166</v>
      </c>
      <c r="K64" s="64" t="s">
        <v>20114</v>
      </c>
      <c r="L64" s="64" t="s">
        <v>25073</v>
      </c>
      <c r="M64" s="62">
        <f t="shared" si="23"/>
        <v>10.199999999999999</v>
      </c>
      <c r="N64" s="65">
        <f t="shared" si="2"/>
        <v>6.6</v>
      </c>
      <c r="O64" s="61">
        <f t="shared" si="3"/>
        <v>1.8</v>
      </c>
      <c r="P64" s="61">
        <f t="shared" si="3"/>
        <v>8.6</v>
      </c>
      <c r="Q64" s="124">
        <f t="shared" si="4"/>
        <v>1</v>
      </c>
      <c r="R64" s="61">
        <f t="shared" si="5"/>
        <v>1.6</v>
      </c>
      <c r="S64" s="59" t="s">
        <v>30030</v>
      </c>
      <c r="T64" s="59" t="s">
        <v>35011</v>
      </c>
      <c r="U64" s="66">
        <f t="shared" si="6"/>
        <v>327.40000000000003</v>
      </c>
      <c r="V64" s="66">
        <f t="shared" si="6"/>
        <v>308.40000000000003</v>
      </c>
      <c r="W64" s="54">
        <f t="shared" si="7"/>
        <v>1.79</v>
      </c>
      <c r="X64" s="143">
        <f t="shared" si="8"/>
        <v>327.40000000000003</v>
      </c>
      <c r="Y64" s="143">
        <f t="shared" si="9"/>
        <v>0.45799999999999996</v>
      </c>
      <c r="Z64" s="60" t="s">
        <v>39931</v>
      </c>
      <c r="AA64" s="67">
        <v>2486.3000000000002</v>
      </c>
      <c r="AB64" s="67">
        <v>563.53</v>
      </c>
      <c r="AC64" s="67">
        <v>10.958</v>
      </c>
      <c r="AD64" s="67">
        <v>152</v>
      </c>
      <c r="AE64" s="67">
        <v>-1</v>
      </c>
      <c r="AF64" s="68">
        <v>37.9</v>
      </c>
      <c r="AG64" s="68">
        <v>58.12</v>
      </c>
      <c r="AH64" s="68">
        <f t="shared" si="10"/>
        <v>346281.6581529149</v>
      </c>
      <c r="AI64" s="69">
        <v>0</v>
      </c>
      <c r="AJ64" s="67">
        <v>0</v>
      </c>
      <c r="AK64" s="67">
        <f t="shared" si="11"/>
        <v>0</v>
      </c>
      <c r="AL64" s="67">
        <f t="shared" si="12"/>
        <v>16.159960857600005</v>
      </c>
      <c r="AM64" s="70">
        <f t="shared" si="13"/>
        <v>3.56</v>
      </c>
      <c r="AN64" s="67">
        <v>0</v>
      </c>
      <c r="AO64" s="90">
        <f t="shared" si="14"/>
        <v>1.6</v>
      </c>
      <c r="AP64" s="90">
        <f t="shared" si="15"/>
        <v>1</v>
      </c>
      <c r="AQ64" s="90">
        <f t="shared" si="16"/>
        <v>1.2000000000000002</v>
      </c>
      <c r="AR64" s="91">
        <f t="shared" si="17"/>
        <v>16.159960857600005</v>
      </c>
      <c r="BA64" s="67">
        <f t="shared" si="18"/>
        <v>54</v>
      </c>
      <c r="BB64" s="91">
        <f t="shared" si="19"/>
        <v>0</v>
      </c>
    </row>
    <row r="65" spans="1:54" s="67" customFormat="1">
      <c r="A65" s="59" t="s">
        <v>196</v>
      </c>
      <c r="B65" s="60" t="s">
        <v>40010</v>
      </c>
      <c r="C65" s="61">
        <f t="shared" si="0"/>
        <v>30.700000000000003</v>
      </c>
      <c r="D65" s="62">
        <f t="shared" si="1"/>
        <v>255</v>
      </c>
      <c r="E65" s="63">
        <f t="shared" si="20"/>
        <v>4</v>
      </c>
      <c r="F65" s="59" t="s">
        <v>5183</v>
      </c>
      <c r="G65" s="54">
        <f t="shared" si="21"/>
        <v>29.8</v>
      </c>
      <c r="H65" s="64">
        <f t="shared" si="22"/>
        <v>0.55264840000000004</v>
      </c>
      <c r="I65" s="64" t="s">
        <v>15155</v>
      </c>
      <c r="J65" s="64" t="s">
        <v>10167</v>
      </c>
      <c r="K65" s="64" t="s">
        <v>20115</v>
      </c>
      <c r="L65" s="64" t="s">
        <v>25074</v>
      </c>
      <c r="M65" s="62">
        <f t="shared" si="23"/>
        <v>14</v>
      </c>
      <c r="N65" s="65">
        <f t="shared" si="2"/>
        <v>6.2</v>
      </c>
      <c r="O65" s="61">
        <f t="shared" si="3"/>
        <v>1</v>
      </c>
      <c r="P65" s="61">
        <f t="shared" si="3"/>
        <v>1</v>
      </c>
      <c r="Q65" s="124">
        <f t="shared" si="4"/>
        <v>0.2</v>
      </c>
      <c r="R65" s="61">
        <f t="shared" si="5"/>
        <v>0.60000000000000009</v>
      </c>
      <c r="S65" s="59" t="s">
        <v>30031</v>
      </c>
      <c r="T65" s="59" t="s">
        <v>35012</v>
      </c>
      <c r="U65" s="66">
        <f t="shared" si="6"/>
        <v>528</v>
      </c>
      <c r="V65" s="66">
        <f t="shared" si="6"/>
        <v>337.8</v>
      </c>
      <c r="W65" s="54">
        <f t="shared" si="7"/>
        <v>2.98</v>
      </c>
      <c r="X65" s="143">
        <f t="shared" si="8"/>
        <v>528</v>
      </c>
      <c r="Y65" s="143">
        <f t="shared" si="9"/>
        <v>0.69599999999999995</v>
      </c>
      <c r="Z65" s="60" t="s">
        <v>39931</v>
      </c>
      <c r="AA65" s="67">
        <v>2664.9</v>
      </c>
      <c r="AB65" s="67">
        <v>529.29</v>
      </c>
      <c r="AC65" s="67">
        <v>9.4902999999999995</v>
      </c>
      <c r="AD65" s="67">
        <v>152</v>
      </c>
      <c r="AE65" s="67">
        <v>-1</v>
      </c>
      <c r="AF65" s="68">
        <v>37.9</v>
      </c>
      <c r="AG65" s="68">
        <v>58.12</v>
      </c>
      <c r="AH65" s="68">
        <f t="shared" si="10"/>
        <v>309768.95663384005</v>
      </c>
      <c r="AI65" s="69">
        <v>0</v>
      </c>
      <c r="AJ65" s="67">
        <v>0</v>
      </c>
      <c r="AK65" s="67">
        <f t="shared" si="11"/>
        <v>0</v>
      </c>
      <c r="AL65" s="67">
        <f t="shared" si="12"/>
        <v>0.26841096000000003</v>
      </c>
      <c r="AM65" s="70">
        <f t="shared" si="13"/>
        <v>5.94</v>
      </c>
      <c r="AN65" s="67">
        <v>0</v>
      </c>
      <c r="AO65" s="90">
        <f t="shared" si="14"/>
        <v>0.60000000000000009</v>
      </c>
      <c r="AP65" s="90">
        <f t="shared" si="15"/>
        <v>0.2</v>
      </c>
      <c r="AQ65" s="90">
        <f t="shared" si="16"/>
        <v>0.4</v>
      </c>
      <c r="AR65" s="91">
        <f t="shared" si="17"/>
        <v>0.26841096000000003</v>
      </c>
      <c r="BA65" s="67">
        <f t="shared" si="18"/>
        <v>255</v>
      </c>
      <c r="BB65" s="91">
        <f t="shared" si="19"/>
        <v>0</v>
      </c>
    </row>
    <row r="66" spans="1:54" s="67" customFormat="1">
      <c r="A66" s="59" t="s">
        <v>197</v>
      </c>
      <c r="B66" s="60" t="s">
        <v>40011</v>
      </c>
      <c r="C66" s="61">
        <f t="shared" ref="C66:C129" si="36">MROUND(A66,0.1)+1+AN66</f>
        <v>29.3</v>
      </c>
      <c r="D66" s="62">
        <f t="shared" ref="D66:D129" si="37">MROUND(S66,1)</f>
        <v>13</v>
      </c>
      <c r="E66" s="63">
        <f t="shared" si="20"/>
        <v>11</v>
      </c>
      <c r="F66" s="59" t="s">
        <v>5184</v>
      </c>
      <c r="G66" s="54">
        <f t="shared" si="21"/>
        <v>28.3</v>
      </c>
      <c r="H66" s="64">
        <f t="shared" si="22"/>
        <v>0.43547040000000004</v>
      </c>
      <c r="I66" s="64" t="s">
        <v>15156</v>
      </c>
      <c r="J66" s="64" t="s">
        <v>10168</v>
      </c>
      <c r="K66" s="64" t="s">
        <v>20116</v>
      </c>
      <c r="L66" s="64" t="s">
        <v>25075</v>
      </c>
      <c r="M66" s="62">
        <f t="shared" si="23"/>
        <v>13.3</v>
      </c>
      <c r="N66" s="65">
        <f t="shared" ref="N66:N129" si="38">MROUND(L66,0.2)+5</f>
        <v>7</v>
      </c>
      <c r="O66" s="61">
        <f t="shared" ref="O66:P129" si="39">MROUND(I66,0.2)</f>
        <v>2</v>
      </c>
      <c r="P66" s="61">
        <f t="shared" si="39"/>
        <v>2.4000000000000004</v>
      </c>
      <c r="Q66" s="124">
        <f t="shared" ref="Q66:Q129" si="40">IF(AN66&gt;0,CEILING((1-H66)*R66,0.2),IF(MROUND((1-H66)*R66,0.2)&lt;0.2,MROUND((1-H66)*R66,0.2)+0.2, MROUND((1-H66)*R66,0.2)))</f>
        <v>0.60000000000000009</v>
      </c>
      <c r="R66" s="61">
        <f t="shared" ref="R66:R129" si="41">MROUND(K66,0.2)</f>
        <v>1.2000000000000002</v>
      </c>
      <c r="S66" s="59" t="s">
        <v>30032</v>
      </c>
      <c r="T66" s="59" t="s">
        <v>35013</v>
      </c>
      <c r="U66" s="66">
        <f t="shared" ref="U66:V129" si="42">ROUNDUP(S66+273,1)</f>
        <v>286.40000000000003</v>
      </c>
      <c r="V66" s="66">
        <f t="shared" si="42"/>
        <v>342.90000000000003</v>
      </c>
      <c r="W66" s="54">
        <f t="shared" ref="W66:W129" si="43">ROUNDUP(A66/10,2)</f>
        <v>2.8299999999999996</v>
      </c>
      <c r="X66" s="143">
        <f t="shared" ref="X66:X129" si="44">U66</f>
        <v>286.40000000000003</v>
      </c>
      <c r="Y66" s="143">
        <f t="shared" ref="Y66:Y129" si="45">W66/5+0.1</f>
        <v>0.66599999999999993</v>
      </c>
      <c r="Z66" s="60" t="s">
        <v>39931</v>
      </c>
      <c r="AA66" s="67">
        <v>2706.5</v>
      </c>
      <c r="AB66" s="67">
        <v>521.94000000000005</v>
      </c>
      <c r="AC66" s="67">
        <v>4.3018999999999998</v>
      </c>
      <c r="AD66" s="67">
        <v>152</v>
      </c>
      <c r="AE66" s="67">
        <v>-1</v>
      </c>
      <c r="AF66" s="68">
        <v>37.9</v>
      </c>
      <c r="AG66" s="68">
        <v>58.12</v>
      </c>
      <c r="AH66" s="68">
        <f t="shared" ref="AH66:AH129" si="46">((1.092*8.3144*(AE66+273)*(LN(AF66)-1.013)/(0.93-(AE66+273)/(AD66+273)))*((AD66-T66)/(AD66-AE66))^0.383)*1000/AG66</f>
        <v>302686.80270973692</v>
      </c>
      <c r="AI66" s="69">
        <v>0</v>
      </c>
      <c r="AJ66" s="67">
        <v>0</v>
      </c>
      <c r="AK66" s="67">
        <f t="shared" ref="AK66:AK129" si="47">0.07*AJ66*AI66/AC66</f>
        <v>0</v>
      </c>
      <c r="AL66" s="67">
        <f t="shared" ref="AL66:AL129" si="48">(1-H66)*O66*P66*R66</f>
        <v>3.2516904960000006</v>
      </c>
      <c r="AM66" s="70">
        <f t="shared" ref="AM66:AM129" si="49">MROUND(A66,0.1)/5</f>
        <v>5.66</v>
      </c>
      <c r="AN66" s="67">
        <v>0</v>
      </c>
      <c r="AO66" s="90">
        <f t="shared" ref="AO66:AO129" si="50">CEILING(R66,0.2)</f>
        <v>1.2000000000000002</v>
      </c>
      <c r="AP66" s="90">
        <f t="shared" ref="AP66:AP129" si="51">Q66</f>
        <v>0.60000000000000009</v>
      </c>
      <c r="AQ66" s="90">
        <f t="shared" ref="AQ66:AQ129" si="52">CEILING((1-H66)*R66,0.2)</f>
        <v>0.8</v>
      </c>
      <c r="AR66" s="91">
        <f t="shared" ref="AR66:AR129" si="53">AL66+AK66</f>
        <v>3.2516904960000006</v>
      </c>
      <c r="BA66" s="67">
        <f t="shared" ref="BA66:BA129" si="54">D66</f>
        <v>13</v>
      </c>
      <c r="BB66" s="91">
        <f t="shared" ref="BB66:BB129" si="55">AK66/AL66</f>
        <v>0</v>
      </c>
    </row>
    <row r="67" spans="1:54" s="40" customFormat="1">
      <c r="A67" s="31" t="s">
        <v>198</v>
      </c>
      <c r="B67" s="31" t="s">
        <v>40012</v>
      </c>
      <c r="C67" s="32">
        <f t="shared" si="36"/>
        <v>40.400000000000006</v>
      </c>
      <c r="D67" s="33">
        <f t="shared" si="37"/>
        <v>19</v>
      </c>
      <c r="E67" s="34">
        <f t="shared" ref="E67:E130" si="56">MROUND(SQRT(((P67*O67*Q67)/MAX(O67,P67,Q67)))*10,1)</f>
        <v>8</v>
      </c>
      <c r="F67" s="31" t="s">
        <v>5185</v>
      </c>
      <c r="G67" s="54">
        <f t="shared" ref="G67:G130" si="57">ROUNDUP(A67,1)</f>
        <v>18.400000000000002</v>
      </c>
      <c r="H67" s="35">
        <f t="shared" ref="H67:H130" si="58">F67/100</f>
        <v>0.79510459999999994</v>
      </c>
      <c r="I67" s="36" t="s">
        <v>15157</v>
      </c>
      <c r="J67" s="36" t="s">
        <v>10169</v>
      </c>
      <c r="K67" s="36" t="s">
        <v>20117</v>
      </c>
      <c r="L67" s="36" t="s">
        <v>25076</v>
      </c>
      <c r="M67" s="33">
        <f t="shared" ref="M67:M130" si="59">14.5-P67/2</f>
        <v>13.9</v>
      </c>
      <c r="N67" s="44">
        <f t="shared" si="38"/>
        <v>5.2</v>
      </c>
      <c r="O67" s="32">
        <f t="shared" si="39"/>
        <v>2.2000000000000002</v>
      </c>
      <c r="P67" s="32">
        <f t="shared" si="39"/>
        <v>1.2000000000000002</v>
      </c>
      <c r="Q67" s="136">
        <f t="shared" si="40"/>
        <v>0.60000000000000009</v>
      </c>
      <c r="R67" s="37">
        <f t="shared" si="41"/>
        <v>2.6</v>
      </c>
      <c r="S67" s="31" t="s">
        <v>30033</v>
      </c>
      <c r="T67" s="31" t="s">
        <v>35014</v>
      </c>
      <c r="U67" s="38">
        <f t="shared" si="42"/>
        <v>292.5</v>
      </c>
      <c r="V67" s="138">
        <f t="shared" si="42"/>
        <v>413.70000000000005</v>
      </c>
      <c r="W67" s="101">
        <f t="shared" si="43"/>
        <v>1.84</v>
      </c>
      <c r="X67" s="143">
        <f t="shared" si="44"/>
        <v>292.5</v>
      </c>
      <c r="Y67" s="144">
        <f t="shared" si="45"/>
        <v>0.46799999999999997</v>
      </c>
      <c r="Z67" s="39" t="s">
        <v>39932</v>
      </c>
      <c r="AA67" s="40">
        <v>3281.2</v>
      </c>
      <c r="AB67" s="40">
        <v>448.2</v>
      </c>
      <c r="AC67" s="40">
        <v>5.1162999999999998</v>
      </c>
      <c r="AD67" s="40">
        <v>152</v>
      </c>
      <c r="AE67" s="40">
        <v>-1</v>
      </c>
      <c r="AF67" s="41">
        <v>37.9</v>
      </c>
      <c r="AG67" s="41">
        <v>58.12</v>
      </c>
      <c r="AH67" s="41">
        <f t="shared" si="46"/>
        <v>141664.11771595399</v>
      </c>
      <c r="AI67" s="42">
        <f>1-EXP(-2.63*(AA67/AH67)*(AD67-AE67)*(1-((AD67-T67)/(AD67-AE67))^0.38))</f>
        <v>0.99713821401979263</v>
      </c>
      <c r="AJ67" s="40">
        <f>H67*P67*O67*R67*AB67</f>
        <v>2446.0954121260802</v>
      </c>
      <c r="AK67" s="40">
        <f t="shared" si="47"/>
        <v>33.37112068093321</v>
      </c>
      <c r="AL67" s="40">
        <f t="shared" si="48"/>
        <v>1.4064020256000007</v>
      </c>
      <c r="AM67" s="43">
        <f t="shared" si="49"/>
        <v>3.6800000000000006</v>
      </c>
      <c r="AN67" s="40">
        <v>21</v>
      </c>
      <c r="AO67" s="73">
        <f t="shared" si="50"/>
        <v>2.6</v>
      </c>
      <c r="AP67" s="73">
        <f t="shared" si="51"/>
        <v>0.60000000000000009</v>
      </c>
      <c r="AQ67" s="73">
        <f t="shared" si="52"/>
        <v>0.60000000000000009</v>
      </c>
      <c r="AR67" s="88">
        <f t="shared" si="53"/>
        <v>34.777522706533212</v>
      </c>
      <c r="AS67" s="40">
        <v>0.73297274095124787</v>
      </c>
      <c r="AT67" s="40">
        <f>(AS67+O67)*(AS67+P67)*((1/3)*AS67+R67)</f>
        <v>16.125487754453392</v>
      </c>
      <c r="AU67" s="73">
        <f>MROUND((AS67+O67),0.2)</f>
        <v>3</v>
      </c>
      <c r="AV67" s="73">
        <f>MROUND((AS67+P67),0.2)</f>
        <v>2</v>
      </c>
      <c r="AW67" s="73">
        <f>IF(MROUND(((1/3)*AS67+AO67),0.2)*AV67*AU67/AR67&gt;1.05,MROUND(((1/3)*AS67+AO67),0.2)-0.2,MROUND(((1/3)*AS67+AO67),0.2))</f>
        <v>2.8000000000000003</v>
      </c>
      <c r="AX67" s="40">
        <f t="shared" ref="AX67" si="60">AU67*AV67*AW67</f>
        <v>16.8</v>
      </c>
      <c r="AY67" s="40" t="b">
        <f>IF(AQ67&lt;AW67,TRUE, FALSE)</f>
        <v>1</v>
      </c>
      <c r="AZ67" s="40" t="b">
        <f>IF(AL67&lt;AQ67*AU67*AV67,TRUE, FALSE)</f>
        <v>1</v>
      </c>
      <c r="BA67" s="40">
        <f t="shared" si="54"/>
        <v>19</v>
      </c>
      <c r="BB67" s="88">
        <f t="shared" si="55"/>
        <v>23.728009540299393</v>
      </c>
    </row>
    <row r="68" spans="1:54" s="67" customFormat="1">
      <c r="A68" s="59" t="s">
        <v>199</v>
      </c>
      <c r="B68" s="60" t="s">
        <v>40013</v>
      </c>
      <c r="C68" s="61">
        <f t="shared" si="36"/>
        <v>35.9</v>
      </c>
      <c r="D68" s="62">
        <f t="shared" si="37"/>
        <v>153</v>
      </c>
      <c r="E68" s="63">
        <f t="shared" si="56"/>
        <v>13</v>
      </c>
      <c r="F68" s="59" t="s">
        <v>5186</v>
      </c>
      <c r="G68" s="54">
        <f t="shared" si="57"/>
        <v>34.9</v>
      </c>
      <c r="H68" s="64">
        <f t="shared" si="58"/>
        <v>0.39679979999999998</v>
      </c>
      <c r="I68" s="64" t="s">
        <v>31</v>
      </c>
      <c r="J68" s="64" t="s">
        <v>10170</v>
      </c>
      <c r="K68" s="64" t="s">
        <v>20118</v>
      </c>
      <c r="L68" s="64" t="s">
        <v>25077</v>
      </c>
      <c r="M68" s="62">
        <f t="shared" si="59"/>
        <v>12.8</v>
      </c>
      <c r="N68" s="65">
        <f t="shared" si="38"/>
        <v>6.2</v>
      </c>
      <c r="O68" s="61">
        <f t="shared" si="39"/>
        <v>2.2000000000000002</v>
      </c>
      <c r="P68" s="61">
        <f t="shared" si="39"/>
        <v>3.4000000000000004</v>
      </c>
      <c r="Q68" s="124">
        <f t="shared" si="40"/>
        <v>0.8</v>
      </c>
      <c r="R68" s="61">
        <f t="shared" si="41"/>
        <v>1.4000000000000001</v>
      </c>
      <c r="S68" s="59" t="s">
        <v>30034</v>
      </c>
      <c r="T68" s="59" t="s">
        <v>35015</v>
      </c>
      <c r="U68" s="66">
        <f t="shared" si="42"/>
        <v>426.40000000000003</v>
      </c>
      <c r="V68" s="66">
        <f t="shared" si="42"/>
        <v>408.40000000000003</v>
      </c>
      <c r="W68" s="54">
        <f t="shared" si="43"/>
        <v>3.4899999999999998</v>
      </c>
      <c r="X68" s="143">
        <f t="shared" si="44"/>
        <v>426.40000000000003</v>
      </c>
      <c r="Y68" s="143">
        <f t="shared" si="45"/>
        <v>0.79799999999999993</v>
      </c>
      <c r="Z68" s="60" t="s">
        <v>39931</v>
      </c>
      <c r="AA68" s="67">
        <v>3900</v>
      </c>
      <c r="AB68" s="67">
        <v>397.16</v>
      </c>
      <c r="AC68" s="67">
        <v>14.128</v>
      </c>
      <c r="AD68" s="67">
        <v>152</v>
      </c>
      <c r="AE68" s="67">
        <v>-1</v>
      </c>
      <c r="AF68" s="68">
        <v>37.9</v>
      </c>
      <c r="AG68" s="68">
        <v>58.12</v>
      </c>
      <c r="AH68" s="68">
        <f t="shared" si="46"/>
        <v>164394.28414841022</v>
      </c>
      <c r="AI68" s="69">
        <v>0</v>
      </c>
      <c r="AJ68" s="67">
        <v>0</v>
      </c>
      <c r="AK68" s="67">
        <f t="shared" si="47"/>
        <v>0</v>
      </c>
      <c r="AL68" s="67">
        <f t="shared" si="48"/>
        <v>6.3167124944000026</v>
      </c>
      <c r="AM68" s="70">
        <f t="shared" si="49"/>
        <v>6.9799999999999995</v>
      </c>
      <c r="AN68" s="67">
        <v>0</v>
      </c>
      <c r="AO68" s="90">
        <f t="shared" si="50"/>
        <v>1.4000000000000001</v>
      </c>
      <c r="AP68" s="90">
        <f t="shared" si="51"/>
        <v>0.8</v>
      </c>
      <c r="AQ68" s="90">
        <f t="shared" si="52"/>
        <v>1</v>
      </c>
      <c r="AR68" s="91">
        <f t="shared" si="53"/>
        <v>6.3167124944000026</v>
      </c>
      <c r="BA68" s="67">
        <f t="shared" si="54"/>
        <v>153</v>
      </c>
      <c r="BB68" s="91">
        <f t="shared" si="55"/>
        <v>0</v>
      </c>
    </row>
    <row r="69" spans="1:54" s="67" customFormat="1">
      <c r="A69" s="59" t="s">
        <v>200</v>
      </c>
      <c r="B69" s="60" t="s">
        <v>40014</v>
      </c>
      <c r="C69" s="61">
        <f t="shared" si="36"/>
        <v>9.2000000000000011</v>
      </c>
      <c r="D69" s="62">
        <f t="shared" si="37"/>
        <v>57</v>
      </c>
      <c r="E69" s="63">
        <f t="shared" si="56"/>
        <v>7</v>
      </c>
      <c r="F69" s="59" t="s">
        <v>5187</v>
      </c>
      <c r="G69" s="54">
        <f t="shared" si="57"/>
        <v>8.2999999999999989</v>
      </c>
      <c r="H69" s="64">
        <f t="shared" si="58"/>
        <v>0.51518810000000004</v>
      </c>
      <c r="I69" s="64" t="s">
        <v>15158</v>
      </c>
      <c r="J69" s="64" t="s">
        <v>10171</v>
      </c>
      <c r="K69" s="64" t="s">
        <v>20119</v>
      </c>
      <c r="L69" s="64" t="s">
        <v>25078</v>
      </c>
      <c r="M69" s="62">
        <f t="shared" si="59"/>
        <v>9.6999999999999993</v>
      </c>
      <c r="N69" s="65">
        <f t="shared" si="38"/>
        <v>5.8</v>
      </c>
      <c r="O69" s="61">
        <f t="shared" si="39"/>
        <v>1.2000000000000002</v>
      </c>
      <c r="P69" s="61">
        <f t="shared" si="39"/>
        <v>9.6000000000000014</v>
      </c>
      <c r="Q69" s="124">
        <f t="shared" si="40"/>
        <v>0.4</v>
      </c>
      <c r="R69" s="61">
        <f t="shared" si="41"/>
        <v>1</v>
      </c>
      <c r="S69" s="59" t="s">
        <v>30035</v>
      </c>
      <c r="T69" s="59" t="s">
        <v>35016</v>
      </c>
      <c r="U69" s="66">
        <f t="shared" si="42"/>
        <v>329.90000000000003</v>
      </c>
      <c r="V69" s="66">
        <f t="shared" si="42"/>
        <v>315.8</v>
      </c>
      <c r="W69" s="54">
        <f t="shared" si="43"/>
        <v>0.83</v>
      </c>
      <c r="X69" s="143">
        <f t="shared" si="44"/>
        <v>329.90000000000003</v>
      </c>
      <c r="Y69" s="143">
        <f t="shared" si="45"/>
        <v>0.26600000000000001</v>
      </c>
      <c r="Z69" s="60" t="s">
        <v>39931</v>
      </c>
      <c r="AA69" s="67">
        <v>2543.1</v>
      </c>
      <c r="AB69" s="67">
        <v>552.55999999999995</v>
      </c>
      <c r="AC69" s="67">
        <v>5.9824000000000002</v>
      </c>
      <c r="AD69" s="67">
        <v>152</v>
      </c>
      <c r="AE69" s="67">
        <v>-1</v>
      </c>
      <c r="AF69" s="68">
        <v>37.9</v>
      </c>
      <c r="AG69" s="68">
        <v>58.12</v>
      </c>
      <c r="AH69" s="68">
        <f t="shared" si="46"/>
        <v>337690.86942300451</v>
      </c>
      <c r="AI69" s="69">
        <v>0</v>
      </c>
      <c r="AJ69" s="67">
        <v>0</v>
      </c>
      <c r="AK69" s="67">
        <f t="shared" si="47"/>
        <v>0</v>
      </c>
      <c r="AL69" s="67">
        <f t="shared" si="48"/>
        <v>5.5850330880000021</v>
      </c>
      <c r="AM69" s="70">
        <f t="shared" si="49"/>
        <v>1.6400000000000001</v>
      </c>
      <c r="AN69" s="67">
        <v>0</v>
      </c>
      <c r="AO69" s="90">
        <f t="shared" si="50"/>
        <v>1</v>
      </c>
      <c r="AP69" s="90">
        <f t="shared" si="51"/>
        <v>0.4</v>
      </c>
      <c r="AQ69" s="90">
        <f t="shared" si="52"/>
        <v>0.60000000000000009</v>
      </c>
      <c r="AR69" s="91">
        <f t="shared" si="53"/>
        <v>5.5850330880000021</v>
      </c>
      <c r="BA69" s="67">
        <f t="shared" si="54"/>
        <v>57</v>
      </c>
      <c r="BB69" s="91">
        <f t="shared" si="55"/>
        <v>0</v>
      </c>
    </row>
    <row r="70" spans="1:54" s="67" customFormat="1">
      <c r="A70" s="59" t="s">
        <v>201</v>
      </c>
      <c r="B70" s="60" t="s">
        <v>40015</v>
      </c>
      <c r="C70" s="61">
        <f t="shared" si="36"/>
        <v>37.5</v>
      </c>
      <c r="D70" s="62">
        <f t="shared" si="37"/>
        <v>45</v>
      </c>
      <c r="E70" s="63">
        <f t="shared" si="56"/>
        <v>9</v>
      </c>
      <c r="F70" s="59" t="s">
        <v>5188</v>
      </c>
      <c r="G70" s="54">
        <f t="shared" si="57"/>
        <v>36.6</v>
      </c>
      <c r="H70" s="64">
        <f t="shared" si="58"/>
        <v>0.84902829999999996</v>
      </c>
      <c r="I70" s="64" t="s">
        <v>15159</v>
      </c>
      <c r="J70" s="64" t="s">
        <v>10172</v>
      </c>
      <c r="K70" s="64" t="s">
        <v>20120</v>
      </c>
      <c r="L70" s="64" t="s">
        <v>25079</v>
      </c>
      <c r="M70" s="62">
        <f t="shared" si="59"/>
        <v>13.5</v>
      </c>
      <c r="N70" s="65">
        <f t="shared" si="38"/>
        <v>7</v>
      </c>
      <c r="O70" s="61">
        <f t="shared" si="39"/>
        <v>2.2000000000000002</v>
      </c>
      <c r="P70" s="61">
        <f t="shared" si="39"/>
        <v>2</v>
      </c>
      <c r="Q70" s="124">
        <f t="shared" si="40"/>
        <v>0.4</v>
      </c>
      <c r="R70" s="61">
        <f t="shared" si="41"/>
        <v>2.4000000000000004</v>
      </c>
      <c r="S70" s="59" t="s">
        <v>30036</v>
      </c>
      <c r="T70" s="59" t="s">
        <v>35017</v>
      </c>
      <c r="U70" s="66">
        <f t="shared" si="42"/>
        <v>318.3</v>
      </c>
      <c r="V70" s="66">
        <f t="shared" si="42"/>
        <v>407.1</v>
      </c>
      <c r="W70" s="54">
        <f t="shared" si="43"/>
        <v>3.6599999999999997</v>
      </c>
      <c r="X70" s="143">
        <f t="shared" si="44"/>
        <v>318.3</v>
      </c>
      <c r="Y70" s="143">
        <f t="shared" si="45"/>
        <v>0.83199999999999996</v>
      </c>
      <c r="Z70" s="60" t="s">
        <v>39931</v>
      </c>
      <c r="AA70" s="67">
        <v>3737.3</v>
      </c>
      <c r="AB70" s="67">
        <v>404.43</v>
      </c>
      <c r="AC70" s="67">
        <v>10.772</v>
      </c>
      <c r="AD70" s="67">
        <v>152</v>
      </c>
      <c r="AE70" s="67">
        <v>-1</v>
      </c>
      <c r="AF70" s="68">
        <v>37.9</v>
      </c>
      <c r="AG70" s="68">
        <v>58.12</v>
      </c>
      <c r="AH70" s="68">
        <f t="shared" si="46"/>
        <v>169172.01206200739</v>
      </c>
      <c r="AI70" s="69">
        <v>0</v>
      </c>
      <c r="AJ70" s="67">
        <v>0</v>
      </c>
      <c r="AK70" s="67">
        <f t="shared" si="47"/>
        <v>0</v>
      </c>
      <c r="AL70" s="67">
        <f t="shared" si="48"/>
        <v>1.5942611520000007</v>
      </c>
      <c r="AM70" s="70">
        <f t="shared" si="49"/>
        <v>7.3</v>
      </c>
      <c r="AN70" s="67">
        <v>0</v>
      </c>
      <c r="AO70" s="90">
        <f t="shared" si="50"/>
        <v>2.4000000000000004</v>
      </c>
      <c r="AP70" s="90">
        <f t="shared" si="51"/>
        <v>0.4</v>
      </c>
      <c r="AQ70" s="90">
        <f t="shared" si="52"/>
        <v>0.4</v>
      </c>
      <c r="AR70" s="91">
        <f t="shared" si="53"/>
        <v>1.5942611520000007</v>
      </c>
      <c r="BA70" s="67">
        <f t="shared" si="54"/>
        <v>45</v>
      </c>
      <c r="BB70" s="91">
        <f t="shared" si="55"/>
        <v>0</v>
      </c>
    </row>
    <row r="71" spans="1:54" s="67" customFormat="1">
      <c r="A71" s="59" t="s">
        <v>202</v>
      </c>
      <c r="B71" s="60" t="s">
        <v>40016</v>
      </c>
      <c r="C71" s="61">
        <f t="shared" si="36"/>
        <v>32.799999999999997</v>
      </c>
      <c r="D71" s="62">
        <f t="shared" si="37"/>
        <v>132</v>
      </c>
      <c r="E71" s="63">
        <f t="shared" si="56"/>
        <v>13</v>
      </c>
      <c r="F71" s="59" t="s">
        <v>5189</v>
      </c>
      <c r="G71" s="54">
        <f t="shared" si="57"/>
        <v>31.8</v>
      </c>
      <c r="H71" s="64">
        <f t="shared" si="58"/>
        <v>0.13902539999999999</v>
      </c>
      <c r="I71" s="64" t="s">
        <v>15160</v>
      </c>
      <c r="J71" s="64" t="s">
        <v>10173</v>
      </c>
      <c r="K71" s="64" t="s">
        <v>20121</v>
      </c>
      <c r="L71" s="64" t="s">
        <v>25080</v>
      </c>
      <c r="M71" s="62">
        <f t="shared" si="59"/>
        <v>13.7</v>
      </c>
      <c r="N71" s="65">
        <f t="shared" si="38"/>
        <v>6.4</v>
      </c>
      <c r="O71" s="61">
        <f t="shared" si="39"/>
        <v>3</v>
      </c>
      <c r="P71" s="61">
        <f t="shared" si="39"/>
        <v>1.6</v>
      </c>
      <c r="Q71" s="124">
        <f t="shared" si="40"/>
        <v>1</v>
      </c>
      <c r="R71" s="61">
        <f t="shared" si="41"/>
        <v>1.2000000000000002</v>
      </c>
      <c r="S71" s="59" t="s">
        <v>30037</v>
      </c>
      <c r="T71" s="59" t="s">
        <v>35018</v>
      </c>
      <c r="U71" s="66">
        <f t="shared" si="42"/>
        <v>404.90000000000003</v>
      </c>
      <c r="V71" s="66">
        <f t="shared" si="42"/>
        <v>339.6</v>
      </c>
      <c r="W71" s="54">
        <f t="shared" si="43"/>
        <v>3.1799999999999997</v>
      </c>
      <c r="X71" s="143">
        <f t="shared" si="44"/>
        <v>404.90000000000003</v>
      </c>
      <c r="Y71" s="143">
        <f t="shared" si="45"/>
        <v>0.73599999999999988</v>
      </c>
      <c r="Z71" s="60" t="s">
        <v>39931</v>
      </c>
      <c r="AA71" s="67">
        <v>2674.6</v>
      </c>
      <c r="AB71" s="67">
        <v>527.42999999999995</v>
      </c>
      <c r="AC71" s="67">
        <v>13.843</v>
      </c>
      <c r="AD71" s="67">
        <v>152</v>
      </c>
      <c r="AE71" s="67">
        <v>-1</v>
      </c>
      <c r="AF71" s="68">
        <v>37.9</v>
      </c>
      <c r="AG71" s="68">
        <v>58.12</v>
      </c>
      <c r="AH71" s="68">
        <f t="shared" si="46"/>
        <v>307289.80751157977</v>
      </c>
      <c r="AI71" s="69">
        <v>0</v>
      </c>
      <c r="AJ71" s="67">
        <v>0</v>
      </c>
      <c r="AK71" s="67">
        <f t="shared" si="47"/>
        <v>0</v>
      </c>
      <c r="AL71" s="67">
        <f t="shared" si="48"/>
        <v>4.9592136960000017</v>
      </c>
      <c r="AM71" s="70">
        <f t="shared" si="49"/>
        <v>6.36</v>
      </c>
      <c r="AN71" s="67">
        <v>0</v>
      </c>
      <c r="AO71" s="90">
        <f t="shared" si="50"/>
        <v>1.2000000000000002</v>
      </c>
      <c r="AP71" s="90">
        <f t="shared" si="51"/>
        <v>1</v>
      </c>
      <c r="AQ71" s="90">
        <f t="shared" si="52"/>
        <v>1.2000000000000002</v>
      </c>
      <c r="AR71" s="91">
        <f t="shared" si="53"/>
        <v>4.9592136960000017</v>
      </c>
      <c r="BA71" s="67">
        <f t="shared" si="54"/>
        <v>132</v>
      </c>
      <c r="BB71" s="91">
        <f t="shared" si="55"/>
        <v>0</v>
      </c>
    </row>
    <row r="72" spans="1:54" s="67" customFormat="1">
      <c r="A72" s="59" t="s">
        <v>203</v>
      </c>
      <c r="B72" s="60" t="s">
        <v>40017</v>
      </c>
      <c r="C72" s="61">
        <f t="shared" si="36"/>
        <v>22.900000000000002</v>
      </c>
      <c r="D72" s="62">
        <f t="shared" si="37"/>
        <v>277</v>
      </c>
      <c r="E72" s="63">
        <f t="shared" si="56"/>
        <v>5</v>
      </c>
      <c r="F72" s="59" t="s">
        <v>5190</v>
      </c>
      <c r="G72" s="54">
        <f t="shared" si="57"/>
        <v>21.900000000000002</v>
      </c>
      <c r="H72" s="64">
        <f t="shared" si="58"/>
        <v>0.78270380000000006</v>
      </c>
      <c r="I72" s="64" t="s">
        <v>15161</v>
      </c>
      <c r="J72" s="64" t="s">
        <v>10174</v>
      </c>
      <c r="K72" s="64" t="s">
        <v>20122</v>
      </c>
      <c r="L72" s="64" t="s">
        <v>25081</v>
      </c>
      <c r="M72" s="62">
        <f t="shared" si="59"/>
        <v>11.6</v>
      </c>
      <c r="N72" s="65">
        <f t="shared" si="38"/>
        <v>6.4</v>
      </c>
      <c r="O72" s="61">
        <f t="shared" si="39"/>
        <v>0.60000000000000009</v>
      </c>
      <c r="P72" s="61">
        <f t="shared" si="39"/>
        <v>5.8000000000000007</v>
      </c>
      <c r="Q72" s="124">
        <f t="shared" si="40"/>
        <v>0.4</v>
      </c>
      <c r="R72" s="61">
        <f t="shared" si="41"/>
        <v>1.4000000000000001</v>
      </c>
      <c r="S72" s="59" t="s">
        <v>30038</v>
      </c>
      <c r="T72" s="59" t="s">
        <v>35019</v>
      </c>
      <c r="U72" s="66">
        <f t="shared" si="42"/>
        <v>550.20000000000005</v>
      </c>
      <c r="V72" s="66">
        <f t="shared" si="42"/>
        <v>327.5</v>
      </c>
      <c r="W72" s="54">
        <f t="shared" si="43"/>
        <v>2.19</v>
      </c>
      <c r="X72" s="143">
        <f t="shared" si="44"/>
        <v>550.20000000000005</v>
      </c>
      <c r="Y72" s="143">
        <f t="shared" si="45"/>
        <v>0.53800000000000003</v>
      </c>
      <c r="Z72" s="60" t="s">
        <v>39931</v>
      </c>
      <c r="AA72" s="67">
        <v>2603.9</v>
      </c>
      <c r="AB72" s="67">
        <v>540.77</v>
      </c>
      <c r="AC72" s="67">
        <v>6.9683000000000002</v>
      </c>
      <c r="AD72" s="67">
        <v>152</v>
      </c>
      <c r="AE72" s="67">
        <v>-1</v>
      </c>
      <c r="AF72" s="68">
        <v>37.9</v>
      </c>
      <c r="AG72" s="68">
        <v>58.12</v>
      </c>
      <c r="AH72" s="68">
        <f t="shared" si="46"/>
        <v>323283.07409977587</v>
      </c>
      <c r="AI72" s="69">
        <v>0</v>
      </c>
      <c r="AJ72" s="67">
        <v>0</v>
      </c>
      <c r="AK72" s="67">
        <f t="shared" si="47"/>
        <v>0</v>
      </c>
      <c r="AL72" s="67">
        <f t="shared" si="48"/>
        <v>1.0586670864000001</v>
      </c>
      <c r="AM72" s="70">
        <f t="shared" si="49"/>
        <v>4.3800000000000008</v>
      </c>
      <c r="AN72" s="67">
        <v>0</v>
      </c>
      <c r="AO72" s="90">
        <f t="shared" si="50"/>
        <v>1.4000000000000001</v>
      </c>
      <c r="AP72" s="90">
        <f t="shared" si="51"/>
        <v>0.4</v>
      </c>
      <c r="AQ72" s="90">
        <f t="shared" si="52"/>
        <v>0.4</v>
      </c>
      <c r="AR72" s="91">
        <f t="shared" si="53"/>
        <v>1.0586670864000001</v>
      </c>
      <c r="BA72" s="67">
        <f t="shared" si="54"/>
        <v>277</v>
      </c>
      <c r="BB72" s="91">
        <f t="shared" si="55"/>
        <v>0</v>
      </c>
    </row>
    <row r="73" spans="1:54" s="67" customFormat="1">
      <c r="A73" s="59" t="s">
        <v>204</v>
      </c>
      <c r="B73" s="60" t="s">
        <v>40018</v>
      </c>
      <c r="C73" s="61">
        <f t="shared" si="36"/>
        <v>21.1</v>
      </c>
      <c r="D73" s="62">
        <f t="shared" si="37"/>
        <v>64</v>
      </c>
      <c r="E73" s="63">
        <f t="shared" si="56"/>
        <v>10</v>
      </c>
      <c r="F73" s="59" t="s">
        <v>5191</v>
      </c>
      <c r="G73" s="54">
        <f t="shared" si="57"/>
        <v>20.200000000000003</v>
      </c>
      <c r="H73" s="64">
        <f t="shared" si="58"/>
        <v>0.58537249999999996</v>
      </c>
      <c r="I73" s="64" t="s">
        <v>15162</v>
      </c>
      <c r="J73" s="64" t="s">
        <v>10175</v>
      </c>
      <c r="K73" s="64" t="s">
        <v>20123</v>
      </c>
      <c r="L73" s="64" t="s">
        <v>25082</v>
      </c>
      <c r="M73" s="62">
        <f t="shared" si="59"/>
        <v>11.5</v>
      </c>
      <c r="N73" s="65">
        <f t="shared" si="38"/>
        <v>6.8</v>
      </c>
      <c r="O73" s="61">
        <f t="shared" si="39"/>
        <v>2.6</v>
      </c>
      <c r="P73" s="61">
        <f t="shared" si="39"/>
        <v>6</v>
      </c>
      <c r="Q73" s="124">
        <f t="shared" si="40"/>
        <v>0.4</v>
      </c>
      <c r="R73" s="61">
        <f t="shared" si="41"/>
        <v>1.2000000000000002</v>
      </c>
      <c r="S73" s="59" t="s">
        <v>30039</v>
      </c>
      <c r="T73" s="59" t="s">
        <v>35020</v>
      </c>
      <c r="U73" s="66">
        <f t="shared" si="42"/>
        <v>336.90000000000003</v>
      </c>
      <c r="V73" s="66">
        <f t="shared" si="42"/>
        <v>290.3</v>
      </c>
      <c r="W73" s="54">
        <f t="shared" si="43"/>
        <v>2.0199999999999996</v>
      </c>
      <c r="X73" s="143">
        <f t="shared" si="44"/>
        <v>336.90000000000003</v>
      </c>
      <c r="Y73" s="143">
        <f t="shared" si="45"/>
        <v>0.50399999999999989</v>
      </c>
      <c r="Z73" s="60" t="s">
        <v>39931</v>
      </c>
      <c r="AA73" s="67">
        <v>2384.6999999999998</v>
      </c>
      <c r="AB73" s="67">
        <v>584.66999999999996</v>
      </c>
      <c r="AC73" s="67">
        <v>11.715999999999999</v>
      </c>
      <c r="AD73" s="67">
        <v>152</v>
      </c>
      <c r="AE73" s="67">
        <v>-1</v>
      </c>
      <c r="AF73" s="68">
        <v>37.9</v>
      </c>
      <c r="AG73" s="68">
        <v>58.12</v>
      </c>
      <c r="AH73" s="68">
        <f t="shared" si="46"/>
        <v>365912.59349793056</v>
      </c>
      <c r="AI73" s="69">
        <v>0</v>
      </c>
      <c r="AJ73" s="67">
        <v>0</v>
      </c>
      <c r="AK73" s="67">
        <f t="shared" si="47"/>
        <v>0</v>
      </c>
      <c r="AL73" s="67">
        <f t="shared" si="48"/>
        <v>7.7618268000000015</v>
      </c>
      <c r="AM73" s="70">
        <f t="shared" si="49"/>
        <v>4.0200000000000005</v>
      </c>
      <c r="AN73" s="67">
        <v>0</v>
      </c>
      <c r="AO73" s="90">
        <f t="shared" si="50"/>
        <v>1.2000000000000002</v>
      </c>
      <c r="AP73" s="90">
        <f t="shared" si="51"/>
        <v>0.4</v>
      </c>
      <c r="AQ73" s="90">
        <f t="shared" si="52"/>
        <v>0.60000000000000009</v>
      </c>
      <c r="AR73" s="91">
        <f t="shared" si="53"/>
        <v>7.7618268000000015</v>
      </c>
      <c r="BA73" s="67">
        <f t="shared" si="54"/>
        <v>64</v>
      </c>
      <c r="BB73" s="91">
        <f t="shared" si="55"/>
        <v>0</v>
      </c>
    </row>
    <row r="74" spans="1:54" s="67" customFormat="1">
      <c r="A74" s="59" t="s">
        <v>205</v>
      </c>
      <c r="B74" s="60" t="s">
        <v>40019</v>
      </c>
      <c r="C74" s="61">
        <f t="shared" si="36"/>
        <v>31.3</v>
      </c>
      <c r="D74" s="62">
        <f t="shared" si="37"/>
        <v>179</v>
      </c>
      <c r="E74" s="63">
        <f t="shared" si="56"/>
        <v>3</v>
      </c>
      <c r="F74" s="59" t="s">
        <v>5192</v>
      </c>
      <c r="G74" s="54">
        <f t="shared" si="57"/>
        <v>30.400000000000002</v>
      </c>
      <c r="H74" s="64">
        <f t="shared" si="58"/>
        <v>0.85231239999999997</v>
      </c>
      <c r="I74" s="64" t="s">
        <v>15163</v>
      </c>
      <c r="J74" s="64" t="s">
        <v>10176</v>
      </c>
      <c r="K74" s="64" t="s">
        <v>20124</v>
      </c>
      <c r="L74" s="64" t="s">
        <v>25083</v>
      </c>
      <c r="M74" s="62">
        <f t="shared" si="59"/>
        <v>14.2</v>
      </c>
      <c r="N74" s="65">
        <f t="shared" si="38"/>
        <v>6</v>
      </c>
      <c r="O74" s="61">
        <f t="shared" si="39"/>
        <v>2</v>
      </c>
      <c r="P74" s="61">
        <f t="shared" si="39"/>
        <v>0.60000000000000009</v>
      </c>
      <c r="Q74" s="124">
        <f t="shared" si="40"/>
        <v>0.2</v>
      </c>
      <c r="R74" s="61">
        <f t="shared" si="41"/>
        <v>0.8</v>
      </c>
      <c r="S74" s="59" t="s">
        <v>30040</v>
      </c>
      <c r="T74" s="59" t="s">
        <v>35021</v>
      </c>
      <c r="U74" s="66">
        <f t="shared" si="42"/>
        <v>451.70000000000005</v>
      </c>
      <c r="V74" s="66">
        <f t="shared" si="42"/>
        <v>399.40000000000003</v>
      </c>
      <c r="W74" s="54">
        <f t="shared" si="43"/>
        <v>3.0399999999999996</v>
      </c>
      <c r="X74" s="143">
        <f t="shared" si="44"/>
        <v>451.70000000000005</v>
      </c>
      <c r="Y74" s="143">
        <f t="shared" si="45"/>
        <v>0.70799999999999985</v>
      </c>
      <c r="Z74" s="60" t="s">
        <v>39931</v>
      </c>
      <c r="AA74" s="67">
        <v>3583.3</v>
      </c>
      <c r="AB74" s="67">
        <v>418.57</v>
      </c>
      <c r="AC74" s="67">
        <v>11.568</v>
      </c>
      <c r="AD74" s="67">
        <v>152</v>
      </c>
      <c r="AE74" s="67">
        <v>-1</v>
      </c>
      <c r="AF74" s="68">
        <v>37.9</v>
      </c>
      <c r="AG74" s="68">
        <v>58.12</v>
      </c>
      <c r="AH74" s="68">
        <f t="shared" si="46"/>
        <v>193870.54287012707</v>
      </c>
      <c r="AI74" s="69">
        <v>0</v>
      </c>
      <c r="AJ74" s="67">
        <v>0</v>
      </c>
      <c r="AK74" s="67">
        <f t="shared" si="47"/>
        <v>0</v>
      </c>
      <c r="AL74" s="67">
        <f t="shared" si="48"/>
        <v>0.14178009600000005</v>
      </c>
      <c r="AM74" s="70">
        <f t="shared" si="49"/>
        <v>6.0600000000000005</v>
      </c>
      <c r="AN74" s="67">
        <v>0</v>
      </c>
      <c r="AO74" s="90">
        <f t="shared" si="50"/>
        <v>0.8</v>
      </c>
      <c r="AP74" s="90">
        <f t="shared" si="51"/>
        <v>0.2</v>
      </c>
      <c r="AQ74" s="90">
        <f t="shared" si="52"/>
        <v>0.2</v>
      </c>
      <c r="AR74" s="91">
        <f t="shared" si="53"/>
        <v>0.14178009600000005</v>
      </c>
      <c r="BA74" s="67">
        <f t="shared" si="54"/>
        <v>179</v>
      </c>
      <c r="BB74" s="91">
        <f t="shared" si="55"/>
        <v>0</v>
      </c>
    </row>
    <row r="75" spans="1:54" s="40" customFormat="1">
      <c r="A75" s="31" t="s">
        <v>206</v>
      </c>
      <c r="B75" s="31" t="s">
        <v>40020</v>
      </c>
      <c r="C75" s="32">
        <f t="shared" si="36"/>
        <v>48.5</v>
      </c>
      <c r="D75" s="33">
        <f t="shared" si="37"/>
        <v>292</v>
      </c>
      <c r="E75" s="34">
        <f t="shared" si="56"/>
        <v>15</v>
      </c>
      <c r="F75" s="31" t="s">
        <v>5193</v>
      </c>
      <c r="G75" s="54">
        <f t="shared" si="57"/>
        <v>34.4</v>
      </c>
      <c r="H75" s="35">
        <f t="shared" si="58"/>
        <v>0.40419780000000005</v>
      </c>
      <c r="I75" s="36" t="s">
        <v>15164</v>
      </c>
      <c r="J75" s="36" t="s">
        <v>10177</v>
      </c>
      <c r="K75" s="36" t="s">
        <v>20125</v>
      </c>
      <c r="L75" s="36" t="s">
        <v>25084</v>
      </c>
      <c r="M75" s="33">
        <f t="shared" si="59"/>
        <v>12.7</v>
      </c>
      <c r="N75" s="44">
        <f t="shared" si="38"/>
        <v>6.8</v>
      </c>
      <c r="O75" s="32">
        <f t="shared" si="39"/>
        <v>1.4000000000000001</v>
      </c>
      <c r="P75" s="32">
        <f t="shared" si="39"/>
        <v>3.6</v>
      </c>
      <c r="Q75" s="136">
        <f t="shared" si="40"/>
        <v>1.6</v>
      </c>
      <c r="R75" s="37">
        <f t="shared" si="41"/>
        <v>2.6</v>
      </c>
      <c r="S75" s="31" t="s">
        <v>30041</v>
      </c>
      <c r="T75" s="31" t="s">
        <v>35022</v>
      </c>
      <c r="U75" s="38">
        <f t="shared" si="42"/>
        <v>565.20000000000005</v>
      </c>
      <c r="V75" s="138">
        <f t="shared" si="42"/>
        <v>422.90000000000003</v>
      </c>
      <c r="W75" s="101">
        <f t="shared" si="43"/>
        <v>3.44</v>
      </c>
      <c r="X75" s="143">
        <f t="shared" si="44"/>
        <v>565.20000000000005</v>
      </c>
      <c r="Y75" s="144">
        <f t="shared" si="45"/>
        <v>0.78799999999999992</v>
      </c>
      <c r="Z75" s="39" t="s">
        <v>39932</v>
      </c>
      <c r="AA75" s="40">
        <v>7910.2</v>
      </c>
      <c r="AB75" s="40">
        <v>333.8</v>
      </c>
      <c r="AC75" s="40">
        <v>9.9978999999999996</v>
      </c>
      <c r="AD75" s="40">
        <v>152</v>
      </c>
      <c r="AE75" s="40">
        <v>-1</v>
      </c>
      <c r="AF75" s="41">
        <v>37.9</v>
      </c>
      <c r="AG75" s="41">
        <v>58.12</v>
      </c>
      <c r="AH75" s="41">
        <f t="shared" si="46"/>
        <v>74929.610317921703</v>
      </c>
      <c r="AI75" s="42">
        <f>1-EXP(-2.63*(AA75/AH75)*(AD75-AE75)*(1-((AD75-T75)/(AD75-AE75))^0.38))</f>
        <v>0.99999999999999845</v>
      </c>
      <c r="AJ75" s="40">
        <f>H75*P75*O75*R75*AB75</f>
        <v>1768.0077407865604</v>
      </c>
      <c r="AK75" s="40">
        <f t="shared" si="47"/>
        <v>12.378653702783488</v>
      </c>
      <c r="AL75" s="40">
        <f t="shared" si="48"/>
        <v>7.8073920288000007</v>
      </c>
      <c r="AM75" s="43">
        <f t="shared" si="49"/>
        <v>6.8600000000000012</v>
      </c>
      <c r="AN75" s="40">
        <v>13.2</v>
      </c>
      <c r="AO75" s="73">
        <f t="shared" si="50"/>
        <v>2.6</v>
      </c>
      <c r="AP75" s="73">
        <f t="shared" si="51"/>
        <v>1.6</v>
      </c>
      <c r="AQ75" s="73">
        <f t="shared" si="52"/>
        <v>1.6</v>
      </c>
      <c r="AR75" s="88">
        <f t="shared" si="53"/>
        <v>20.186045731583491</v>
      </c>
      <c r="AS75" s="40">
        <v>0.42605217164901488</v>
      </c>
      <c r="AT75" s="40">
        <f>(AS75+O75)*(AS75+P75)*((1/3)*AS75+R75)</f>
        <v>20.158712206861143</v>
      </c>
      <c r="AU75" s="73">
        <f>MROUND((AS75+O75),0.2)</f>
        <v>1.8</v>
      </c>
      <c r="AV75" s="73">
        <f>MROUND((AS75+P75),0.2)</f>
        <v>4</v>
      </c>
      <c r="AW75" s="73">
        <f>IF(MROUND(((1/3)*AS75+AO75),0.2)*AV75*AU75/AR75&gt;1.05,MROUND(((1/3)*AS75+AO75),0.2)-0.2,MROUND(((1/3)*AS75+AO75),0.2))</f>
        <v>2.8000000000000003</v>
      </c>
      <c r="AX75" s="40">
        <f t="shared" ref="AX75" si="61">AU75*AV75*AW75</f>
        <v>20.160000000000004</v>
      </c>
      <c r="AY75" s="40" t="b">
        <f>IF(AQ75&lt;AW75,TRUE, FALSE)</f>
        <v>1</v>
      </c>
      <c r="AZ75" s="40" t="b">
        <f>IF(AL75&lt;AQ75*AU75*AV75,TRUE, FALSE)</f>
        <v>1</v>
      </c>
      <c r="BA75" s="40">
        <f t="shared" si="54"/>
        <v>292</v>
      </c>
      <c r="BB75" s="88">
        <f t="shared" si="55"/>
        <v>1.5855043088807328</v>
      </c>
    </row>
    <row r="76" spans="1:54" s="67" customFormat="1">
      <c r="A76" s="59" t="s">
        <v>207</v>
      </c>
      <c r="B76" s="60" t="s">
        <v>40021</v>
      </c>
      <c r="C76" s="61">
        <f t="shared" si="36"/>
        <v>21.8</v>
      </c>
      <c r="D76" s="62">
        <f t="shared" si="37"/>
        <v>143</v>
      </c>
      <c r="E76" s="63">
        <f t="shared" si="56"/>
        <v>5</v>
      </c>
      <c r="F76" s="59" t="s">
        <v>5194</v>
      </c>
      <c r="G76" s="54">
        <f t="shared" si="57"/>
        <v>20.900000000000002</v>
      </c>
      <c r="H76" s="64">
        <f t="shared" si="58"/>
        <v>0.63736040000000005</v>
      </c>
      <c r="I76" s="64" t="s">
        <v>15165</v>
      </c>
      <c r="J76" s="64" t="s">
        <v>10178</v>
      </c>
      <c r="K76" s="64" t="s">
        <v>20126</v>
      </c>
      <c r="L76" s="64" t="s">
        <v>25085</v>
      </c>
      <c r="M76" s="62">
        <f t="shared" si="59"/>
        <v>10.199999999999999</v>
      </c>
      <c r="N76" s="65">
        <f t="shared" si="38"/>
        <v>6</v>
      </c>
      <c r="O76" s="61">
        <f t="shared" si="39"/>
        <v>1.4000000000000001</v>
      </c>
      <c r="P76" s="61">
        <f t="shared" si="39"/>
        <v>8.6</v>
      </c>
      <c r="Q76" s="124">
        <f t="shared" si="40"/>
        <v>0.2</v>
      </c>
      <c r="R76" s="61">
        <f t="shared" si="41"/>
        <v>0.8</v>
      </c>
      <c r="S76" s="59" t="s">
        <v>30042</v>
      </c>
      <c r="T76" s="59" t="s">
        <v>35023</v>
      </c>
      <c r="U76" s="66">
        <f t="shared" si="42"/>
        <v>415.6</v>
      </c>
      <c r="V76" s="66">
        <f t="shared" si="42"/>
        <v>285.60000000000002</v>
      </c>
      <c r="W76" s="54">
        <f t="shared" si="43"/>
        <v>2.09</v>
      </c>
      <c r="X76" s="143">
        <f t="shared" si="44"/>
        <v>415.6</v>
      </c>
      <c r="Y76" s="143">
        <f t="shared" si="45"/>
        <v>0.51800000000000002</v>
      </c>
      <c r="Z76" s="60" t="s">
        <v>39931</v>
      </c>
      <c r="AA76" s="67">
        <v>2360.6</v>
      </c>
      <c r="AB76" s="67">
        <v>589.94000000000005</v>
      </c>
      <c r="AC76" s="67">
        <v>9.1857000000000006</v>
      </c>
      <c r="AD76" s="67">
        <v>152</v>
      </c>
      <c r="AE76" s="67">
        <v>-1</v>
      </c>
      <c r="AF76" s="68">
        <v>37.9</v>
      </c>
      <c r="AG76" s="68">
        <v>58.12</v>
      </c>
      <c r="AH76" s="68">
        <f t="shared" si="46"/>
        <v>370745.82138064486</v>
      </c>
      <c r="AI76" s="69">
        <v>0</v>
      </c>
      <c r="AJ76" s="67">
        <v>0</v>
      </c>
      <c r="AK76" s="67">
        <f t="shared" si="47"/>
        <v>0</v>
      </c>
      <c r="AL76" s="67">
        <f t="shared" si="48"/>
        <v>3.4929446272</v>
      </c>
      <c r="AM76" s="70">
        <f t="shared" si="49"/>
        <v>4.16</v>
      </c>
      <c r="AN76" s="67">
        <v>0</v>
      </c>
      <c r="AO76" s="90">
        <f t="shared" si="50"/>
        <v>0.8</v>
      </c>
      <c r="AP76" s="90">
        <f t="shared" si="51"/>
        <v>0.2</v>
      </c>
      <c r="AQ76" s="90">
        <f t="shared" si="52"/>
        <v>0.4</v>
      </c>
      <c r="AR76" s="91">
        <f t="shared" si="53"/>
        <v>3.4929446272</v>
      </c>
      <c r="BA76" s="67">
        <f t="shared" si="54"/>
        <v>143</v>
      </c>
      <c r="BB76" s="91">
        <f t="shared" si="55"/>
        <v>0</v>
      </c>
    </row>
    <row r="77" spans="1:54" s="67" customFormat="1">
      <c r="A77" s="59" t="s">
        <v>208</v>
      </c>
      <c r="B77" s="60" t="s">
        <v>40022</v>
      </c>
      <c r="C77" s="61">
        <f t="shared" si="36"/>
        <v>26.6</v>
      </c>
      <c r="D77" s="62">
        <f t="shared" si="37"/>
        <v>264</v>
      </c>
      <c r="E77" s="63">
        <f t="shared" si="56"/>
        <v>4</v>
      </c>
      <c r="F77" s="59" t="s">
        <v>5195</v>
      </c>
      <c r="G77" s="54">
        <f t="shared" si="57"/>
        <v>25.6</v>
      </c>
      <c r="H77" s="64">
        <f t="shared" si="58"/>
        <v>0.87510450000000006</v>
      </c>
      <c r="I77" s="64" t="s">
        <v>15166</v>
      </c>
      <c r="J77" s="64" t="s">
        <v>10179</v>
      </c>
      <c r="K77" s="64" t="s">
        <v>20127</v>
      </c>
      <c r="L77" s="64" t="s">
        <v>25086</v>
      </c>
      <c r="M77" s="62">
        <f t="shared" si="59"/>
        <v>12.4</v>
      </c>
      <c r="N77" s="65">
        <f t="shared" si="38"/>
        <v>6.2</v>
      </c>
      <c r="O77" s="61">
        <f t="shared" si="39"/>
        <v>0.8</v>
      </c>
      <c r="P77" s="61">
        <f t="shared" si="39"/>
        <v>4.2</v>
      </c>
      <c r="Q77" s="124">
        <f t="shared" si="40"/>
        <v>0.2</v>
      </c>
      <c r="R77" s="61">
        <f t="shared" si="41"/>
        <v>1.8</v>
      </c>
      <c r="S77" s="59" t="s">
        <v>30043</v>
      </c>
      <c r="T77" s="59" t="s">
        <v>35024</v>
      </c>
      <c r="U77" s="66">
        <f t="shared" si="42"/>
        <v>536.9</v>
      </c>
      <c r="V77" s="66">
        <f t="shared" si="42"/>
        <v>348.8</v>
      </c>
      <c r="W77" s="54">
        <f t="shared" si="43"/>
        <v>2.5599999999999996</v>
      </c>
      <c r="X77" s="143">
        <f t="shared" si="44"/>
        <v>536.9</v>
      </c>
      <c r="Y77" s="143">
        <f t="shared" si="45"/>
        <v>0.61199999999999988</v>
      </c>
      <c r="Z77" s="60" t="s">
        <v>39931</v>
      </c>
      <c r="AA77" s="67">
        <v>2761.4</v>
      </c>
      <c r="AB77" s="67">
        <v>512.73</v>
      </c>
      <c r="AC77" s="67">
        <v>8.1632999999999996</v>
      </c>
      <c r="AD77" s="67">
        <v>152</v>
      </c>
      <c r="AE77" s="67">
        <v>-1</v>
      </c>
      <c r="AF77" s="68">
        <v>37.9</v>
      </c>
      <c r="AG77" s="68">
        <v>58.12</v>
      </c>
      <c r="AH77" s="68">
        <f t="shared" si="46"/>
        <v>294297.51184712216</v>
      </c>
      <c r="AI77" s="69">
        <v>0</v>
      </c>
      <c r="AJ77" s="67">
        <v>0</v>
      </c>
      <c r="AK77" s="67">
        <f t="shared" si="47"/>
        <v>0</v>
      </c>
      <c r="AL77" s="67">
        <f t="shared" si="48"/>
        <v>0.75536798399999971</v>
      </c>
      <c r="AM77" s="70">
        <f t="shared" si="49"/>
        <v>5.12</v>
      </c>
      <c r="AN77" s="67">
        <v>0</v>
      </c>
      <c r="AO77" s="90">
        <f t="shared" si="50"/>
        <v>1.8</v>
      </c>
      <c r="AP77" s="90">
        <f t="shared" si="51"/>
        <v>0.2</v>
      </c>
      <c r="AQ77" s="90">
        <f t="shared" si="52"/>
        <v>0.4</v>
      </c>
      <c r="AR77" s="91">
        <f t="shared" si="53"/>
        <v>0.75536798399999971</v>
      </c>
      <c r="BA77" s="67">
        <f t="shared" si="54"/>
        <v>264</v>
      </c>
      <c r="BB77" s="91">
        <f t="shared" si="55"/>
        <v>0</v>
      </c>
    </row>
    <row r="78" spans="1:54" s="67" customFormat="1">
      <c r="A78" s="59" t="s">
        <v>209</v>
      </c>
      <c r="B78" s="60" t="s">
        <v>39944</v>
      </c>
      <c r="C78" s="61">
        <f t="shared" si="36"/>
        <v>23.3</v>
      </c>
      <c r="D78" s="62">
        <f t="shared" si="37"/>
        <v>239</v>
      </c>
      <c r="E78" s="63">
        <f t="shared" si="56"/>
        <v>11</v>
      </c>
      <c r="F78" s="59" t="s">
        <v>5196</v>
      </c>
      <c r="G78" s="54">
        <f t="shared" si="57"/>
        <v>22.400000000000002</v>
      </c>
      <c r="H78" s="64">
        <f t="shared" si="58"/>
        <v>0.3654328</v>
      </c>
      <c r="I78" s="64" t="s">
        <v>15167</v>
      </c>
      <c r="J78" s="64" t="s">
        <v>10180</v>
      </c>
      <c r="K78" s="64" t="s">
        <v>20128</v>
      </c>
      <c r="L78" s="64" t="s">
        <v>25087</v>
      </c>
      <c r="M78" s="62">
        <f t="shared" si="59"/>
        <v>12.4</v>
      </c>
      <c r="N78" s="65">
        <f t="shared" si="38"/>
        <v>6</v>
      </c>
      <c r="O78" s="61">
        <f t="shared" si="39"/>
        <v>2.2000000000000002</v>
      </c>
      <c r="P78" s="61">
        <f t="shared" si="39"/>
        <v>4.2</v>
      </c>
      <c r="Q78" s="124">
        <f t="shared" si="40"/>
        <v>0.60000000000000009</v>
      </c>
      <c r="R78" s="61">
        <f t="shared" si="41"/>
        <v>0.8</v>
      </c>
      <c r="S78" s="59" t="s">
        <v>30044</v>
      </c>
      <c r="T78" s="59" t="s">
        <v>35025</v>
      </c>
      <c r="U78" s="66">
        <f t="shared" si="42"/>
        <v>511.70000000000005</v>
      </c>
      <c r="V78" s="66">
        <f t="shared" si="42"/>
        <v>332.20000000000005</v>
      </c>
      <c r="W78" s="54">
        <f t="shared" si="43"/>
        <v>2.2399999999999998</v>
      </c>
      <c r="X78" s="143">
        <f t="shared" si="44"/>
        <v>511.70000000000005</v>
      </c>
      <c r="Y78" s="143">
        <f t="shared" si="45"/>
        <v>0.54799999999999993</v>
      </c>
      <c r="Z78" s="60" t="s">
        <v>39931</v>
      </c>
      <c r="AA78" s="67">
        <v>2636.4</v>
      </c>
      <c r="AB78" s="67">
        <v>534.77</v>
      </c>
      <c r="AC78" s="67">
        <v>7.6835000000000004</v>
      </c>
      <c r="AD78" s="67">
        <v>152</v>
      </c>
      <c r="AE78" s="67">
        <v>-1</v>
      </c>
      <c r="AF78" s="68">
        <v>37.9</v>
      </c>
      <c r="AG78" s="68">
        <v>58.12</v>
      </c>
      <c r="AH78" s="68">
        <f t="shared" si="46"/>
        <v>317307.58146436251</v>
      </c>
      <c r="AI78" s="69">
        <v>0</v>
      </c>
      <c r="AJ78" s="67">
        <v>0</v>
      </c>
      <c r="AK78" s="67">
        <f t="shared" si="47"/>
        <v>0</v>
      </c>
      <c r="AL78" s="67">
        <f t="shared" si="48"/>
        <v>4.6907207424000008</v>
      </c>
      <c r="AM78" s="70">
        <f t="shared" si="49"/>
        <v>4.46</v>
      </c>
      <c r="AN78" s="67">
        <v>0</v>
      </c>
      <c r="AO78" s="90">
        <f t="shared" si="50"/>
        <v>0.8</v>
      </c>
      <c r="AP78" s="90">
        <f t="shared" si="51"/>
        <v>0.60000000000000009</v>
      </c>
      <c r="AQ78" s="90">
        <f t="shared" si="52"/>
        <v>0.60000000000000009</v>
      </c>
      <c r="AR78" s="91">
        <f t="shared" si="53"/>
        <v>4.6907207424000008</v>
      </c>
      <c r="BA78" s="67">
        <f t="shared" si="54"/>
        <v>239</v>
      </c>
      <c r="BB78" s="91">
        <f t="shared" si="55"/>
        <v>0</v>
      </c>
    </row>
    <row r="79" spans="1:54" s="67" customFormat="1">
      <c r="A79" s="59" t="s">
        <v>210</v>
      </c>
      <c r="B79" s="60" t="s">
        <v>40023</v>
      </c>
      <c r="C79" s="61">
        <f t="shared" si="36"/>
        <v>35.1</v>
      </c>
      <c r="D79" s="62">
        <f t="shared" si="37"/>
        <v>274</v>
      </c>
      <c r="E79" s="63">
        <f t="shared" si="56"/>
        <v>19</v>
      </c>
      <c r="F79" s="59" t="s">
        <v>5197</v>
      </c>
      <c r="G79" s="54">
        <f t="shared" si="57"/>
        <v>34.1</v>
      </c>
      <c r="H79" s="64">
        <f t="shared" si="58"/>
        <v>0.43048609999999998</v>
      </c>
      <c r="I79" s="64" t="s">
        <v>15168</v>
      </c>
      <c r="J79" s="64" t="s">
        <v>10181</v>
      </c>
      <c r="K79" s="64" t="s">
        <v>20129</v>
      </c>
      <c r="L79" s="64" t="s">
        <v>25088</v>
      </c>
      <c r="M79" s="62">
        <f t="shared" si="59"/>
        <v>11.2</v>
      </c>
      <c r="N79" s="65">
        <f t="shared" si="38"/>
        <v>6.8</v>
      </c>
      <c r="O79" s="61">
        <f t="shared" si="39"/>
        <v>3</v>
      </c>
      <c r="P79" s="61">
        <f t="shared" si="39"/>
        <v>6.6000000000000005</v>
      </c>
      <c r="Q79" s="124">
        <f t="shared" si="40"/>
        <v>1.2000000000000002</v>
      </c>
      <c r="R79" s="61">
        <f t="shared" si="41"/>
        <v>2</v>
      </c>
      <c r="S79" s="59" t="s">
        <v>30045</v>
      </c>
      <c r="T79" s="59" t="s">
        <v>35026</v>
      </c>
      <c r="U79" s="66">
        <f t="shared" si="42"/>
        <v>547.30000000000007</v>
      </c>
      <c r="V79" s="66">
        <f t="shared" si="42"/>
        <v>413.6</v>
      </c>
      <c r="W79" s="54">
        <f t="shared" si="43"/>
        <v>3.4099999999999997</v>
      </c>
      <c r="X79" s="143">
        <f t="shared" si="44"/>
        <v>547.30000000000007</v>
      </c>
      <c r="Y79" s="143">
        <f t="shared" si="45"/>
        <v>0.78199999999999992</v>
      </c>
      <c r="Z79" s="60" t="s">
        <v>39931</v>
      </c>
      <c r="AA79" s="67">
        <v>4595.3</v>
      </c>
      <c r="AB79" s="67">
        <v>373.49</v>
      </c>
      <c r="AC79" s="67">
        <v>10.28</v>
      </c>
      <c r="AD79" s="67">
        <v>152</v>
      </c>
      <c r="AE79" s="67">
        <v>-1</v>
      </c>
      <c r="AF79" s="68">
        <v>37.9</v>
      </c>
      <c r="AG79" s="68">
        <v>58.12</v>
      </c>
      <c r="AH79" s="68">
        <f t="shared" si="46"/>
        <v>142503.48558225215</v>
      </c>
      <c r="AI79" s="69">
        <v>0</v>
      </c>
      <c r="AJ79" s="67">
        <v>0</v>
      </c>
      <c r="AK79" s="67">
        <f t="shared" si="47"/>
        <v>0</v>
      </c>
      <c r="AL79" s="67">
        <f t="shared" si="48"/>
        <v>22.552750440000004</v>
      </c>
      <c r="AM79" s="70">
        <f t="shared" si="49"/>
        <v>6.82</v>
      </c>
      <c r="AN79" s="67">
        <v>0</v>
      </c>
      <c r="AO79" s="90">
        <f t="shared" si="50"/>
        <v>2</v>
      </c>
      <c r="AP79" s="90">
        <f t="shared" si="51"/>
        <v>1.2000000000000002</v>
      </c>
      <c r="AQ79" s="90">
        <f t="shared" si="52"/>
        <v>1.2000000000000002</v>
      </c>
      <c r="AR79" s="91">
        <f t="shared" si="53"/>
        <v>22.552750440000004</v>
      </c>
      <c r="BA79" s="67">
        <f t="shared" si="54"/>
        <v>274</v>
      </c>
      <c r="BB79" s="91">
        <f t="shared" si="55"/>
        <v>0</v>
      </c>
    </row>
    <row r="80" spans="1:54" s="67" customFormat="1">
      <c r="A80" s="59" t="s">
        <v>211</v>
      </c>
      <c r="B80" s="60" t="s">
        <v>40024</v>
      </c>
      <c r="C80" s="61">
        <f t="shared" si="36"/>
        <v>16.399999999999999</v>
      </c>
      <c r="D80" s="62">
        <f t="shared" si="37"/>
        <v>214</v>
      </c>
      <c r="E80" s="63">
        <f t="shared" si="56"/>
        <v>5</v>
      </c>
      <c r="F80" s="59" t="s">
        <v>5198</v>
      </c>
      <c r="G80" s="54">
        <f t="shared" si="57"/>
        <v>15.4</v>
      </c>
      <c r="H80" s="64">
        <f t="shared" si="58"/>
        <v>0.3616954</v>
      </c>
      <c r="I80" s="64" t="s">
        <v>15169</v>
      </c>
      <c r="J80" s="64" t="s">
        <v>10182</v>
      </c>
      <c r="K80" s="64" t="s">
        <v>20130</v>
      </c>
      <c r="L80" s="64" t="s">
        <v>25089</v>
      </c>
      <c r="M80" s="62">
        <f t="shared" si="59"/>
        <v>13</v>
      </c>
      <c r="N80" s="65">
        <f t="shared" si="38"/>
        <v>5.2</v>
      </c>
      <c r="O80" s="61">
        <f t="shared" si="39"/>
        <v>0.4</v>
      </c>
      <c r="P80" s="61">
        <f t="shared" si="39"/>
        <v>3</v>
      </c>
      <c r="Q80" s="124">
        <f t="shared" si="40"/>
        <v>0.60000000000000009</v>
      </c>
      <c r="R80" s="61">
        <f t="shared" si="41"/>
        <v>1</v>
      </c>
      <c r="S80" s="59" t="s">
        <v>30046</v>
      </c>
      <c r="T80" s="59" t="s">
        <v>35027</v>
      </c>
      <c r="U80" s="66">
        <f t="shared" si="42"/>
        <v>486.90000000000003</v>
      </c>
      <c r="V80" s="66">
        <f t="shared" si="42"/>
        <v>366.90000000000003</v>
      </c>
      <c r="W80" s="54">
        <f t="shared" si="43"/>
        <v>1.54</v>
      </c>
      <c r="X80" s="143">
        <f t="shared" si="44"/>
        <v>486.90000000000003</v>
      </c>
      <c r="Y80" s="143">
        <f t="shared" si="45"/>
        <v>0.40800000000000003</v>
      </c>
      <c r="Z80" s="60" t="s">
        <v>39931</v>
      </c>
      <c r="AA80" s="67">
        <v>2999.7</v>
      </c>
      <c r="AB80" s="67">
        <v>479.19</v>
      </c>
      <c r="AC80" s="67">
        <v>5.9946000000000002</v>
      </c>
      <c r="AD80" s="67">
        <v>152</v>
      </c>
      <c r="AE80" s="67">
        <v>-1</v>
      </c>
      <c r="AF80" s="68">
        <v>37.9</v>
      </c>
      <c r="AG80" s="68">
        <v>58.12</v>
      </c>
      <c r="AH80" s="68">
        <f t="shared" si="46"/>
        <v>265280.8371431118</v>
      </c>
      <c r="AI80" s="69">
        <v>0</v>
      </c>
      <c r="AJ80" s="67">
        <v>0</v>
      </c>
      <c r="AK80" s="67">
        <f t="shared" si="47"/>
        <v>0</v>
      </c>
      <c r="AL80" s="67">
        <f t="shared" si="48"/>
        <v>0.76596552000000007</v>
      </c>
      <c r="AM80" s="70">
        <f t="shared" si="49"/>
        <v>3.08</v>
      </c>
      <c r="AN80" s="67">
        <v>0</v>
      </c>
      <c r="AO80" s="90">
        <f t="shared" si="50"/>
        <v>1</v>
      </c>
      <c r="AP80" s="90">
        <f t="shared" si="51"/>
        <v>0.60000000000000009</v>
      </c>
      <c r="AQ80" s="90">
        <f t="shared" si="52"/>
        <v>0.8</v>
      </c>
      <c r="AR80" s="91">
        <f t="shared" si="53"/>
        <v>0.76596552000000007</v>
      </c>
      <c r="BA80" s="67">
        <f t="shared" si="54"/>
        <v>214</v>
      </c>
      <c r="BB80" s="91">
        <f t="shared" si="55"/>
        <v>0</v>
      </c>
    </row>
    <row r="81" spans="1:54" s="67" customFormat="1">
      <c r="A81" s="59" t="s">
        <v>212</v>
      </c>
      <c r="B81" s="60" t="s">
        <v>40025</v>
      </c>
      <c r="C81" s="61">
        <f t="shared" si="36"/>
        <v>13.200000000000001</v>
      </c>
      <c r="D81" s="62">
        <f t="shared" si="37"/>
        <v>259</v>
      </c>
      <c r="E81" s="63">
        <f t="shared" si="56"/>
        <v>6</v>
      </c>
      <c r="F81" s="59" t="s">
        <v>5199</v>
      </c>
      <c r="G81" s="54">
        <f t="shared" si="57"/>
        <v>12.2</v>
      </c>
      <c r="H81" s="64">
        <f t="shared" si="58"/>
        <v>0.8118394000000001</v>
      </c>
      <c r="I81" s="64" t="s">
        <v>15170</v>
      </c>
      <c r="J81" s="64" t="s">
        <v>10183</v>
      </c>
      <c r="K81" s="64" t="s">
        <v>20131</v>
      </c>
      <c r="L81" s="64" t="s">
        <v>25090</v>
      </c>
      <c r="M81" s="62">
        <f t="shared" si="59"/>
        <v>9.8999999999999986</v>
      </c>
      <c r="N81" s="65">
        <f t="shared" si="38"/>
        <v>6.6</v>
      </c>
      <c r="O81" s="61">
        <f t="shared" si="39"/>
        <v>1</v>
      </c>
      <c r="P81" s="61">
        <f t="shared" si="39"/>
        <v>9.2000000000000011</v>
      </c>
      <c r="Q81" s="124">
        <f t="shared" si="40"/>
        <v>0.4</v>
      </c>
      <c r="R81" s="61">
        <f t="shared" si="41"/>
        <v>2.4000000000000004</v>
      </c>
      <c r="S81" s="59" t="s">
        <v>30047</v>
      </c>
      <c r="T81" s="59" t="s">
        <v>35028</v>
      </c>
      <c r="U81" s="66">
        <f t="shared" si="42"/>
        <v>532.5</v>
      </c>
      <c r="V81" s="66">
        <f t="shared" si="42"/>
        <v>292.70000000000005</v>
      </c>
      <c r="W81" s="54">
        <f t="shared" si="43"/>
        <v>1.22</v>
      </c>
      <c r="X81" s="143">
        <f t="shared" si="44"/>
        <v>532.5</v>
      </c>
      <c r="Y81" s="143">
        <f t="shared" si="45"/>
        <v>0.34399999999999997</v>
      </c>
      <c r="Z81" s="60" t="s">
        <v>39931</v>
      </c>
      <c r="AA81" s="67">
        <v>2402.8000000000002</v>
      </c>
      <c r="AB81" s="67">
        <v>580.74</v>
      </c>
      <c r="AC81" s="67">
        <v>4.5789999999999997</v>
      </c>
      <c r="AD81" s="67">
        <v>152</v>
      </c>
      <c r="AE81" s="67">
        <v>-1</v>
      </c>
      <c r="AF81" s="68">
        <v>37.9</v>
      </c>
      <c r="AG81" s="68">
        <v>58.12</v>
      </c>
      <c r="AH81" s="68">
        <f t="shared" si="46"/>
        <v>363369.05769198143</v>
      </c>
      <c r="AI81" s="69">
        <v>0</v>
      </c>
      <c r="AJ81" s="67">
        <v>0</v>
      </c>
      <c r="AK81" s="67">
        <f t="shared" si="47"/>
        <v>0</v>
      </c>
      <c r="AL81" s="67">
        <f t="shared" si="48"/>
        <v>4.1545860479999988</v>
      </c>
      <c r="AM81" s="70">
        <f t="shared" si="49"/>
        <v>2.4400000000000004</v>
      </c>
      <c r="AN81" s="67">
        <v>0</v>
      </c>
      <c r="AO81" s="90">
        <f t="shared" si="50"/>
        <v>2.4000000000000004</v>
      </c>
      <c r="AP81" s="90">
        <f t="shared" si="51"/>
        <v>0.4</v>
      </c>
      <c r="AQ81" s="90">
        <f t="shared" si="52"/>
        <v>0.60000000000000009</v>
      </c>
      <c r="AR81" s="91">
        <f t="shared" si="53"/>
        <v>4.1545860479999988</v>
      </c>
      <c r="BA81" s="67">
        <f t="shared" si="54"/>
        <v>259</v>
      </c>
      <c r="BB81" s="91">
        <f t="shared" si="55"/>
        <v>0</v>
      </c>
    </row>
    <row r="82" spans="1:54" s="67" customFormat="1" ht="13.75" customHeight="1">
      <c r="A82" s="59" t="s">
        <v>213</v>
      </c>
      <c r="B82" s="60" t="s">
        <v>40026</v>
      </c>
      <c r="C82" s="61">
        <f t="shared" si="36"/>
        <v>36.800000000000004</v>
      </c>
      <c r="D82" s="62">
        <f t="shared" si="37"/>
        <v>203</v>
      </c>
      <c r="E82" s="63">
        <f t="shared" si="56"/>
        <v>13</v>
      </c>
      <c r="F82" s="59" t="s">
        <v>5200</v>
      </c>
      <c r="G82" s="54">
        <f t="shared" si="57"/>
        <v>35.9</v>
      </c>
      <c r="H82" s="64">
        <f t="shared" si="58"/>
        <v>0.23158039999999999</v>
      </c>
      <c r="I82" s="64" t="s">
        <v>15171</v>
      </c>
      <c r="J82" s="64" t="s">
        <v>10184</v>
      </c>
      <c r="K82" s="64" t="s">
        <v>20132</v>
      </c>
      <c r="L82" s="64" t="s">
        <v>25091</v>
      </c>
      <c r="M82" s="62">
        <f t="shared" si="59"/>
        <v>10.199999999999999</v>
      </c>
      <c r="N82" s="65">
        <f t="shared" si="38"/>
        <v>7</v>
      </c>
      <c r="O82" s="61">
        <f t="shared" si="39"/>
        <v>2</v>
      </c>
      <c r="P82" s="61">
        <f t="shared" si="39"/>
        <v>8.6</v>
      </c>
      <c r="Q82" s="124">
        <f t="shared" si="40"/>
        <v>0.8</v>
      </c>
      <c r="R82" s="61">
        <f t="shared" si="41"/>
        <v>1</v>
      </c>
      <c r="S82" s="59" t="s">
        <v>30048</v>
      </c>
      <c r="T82" s="59" t="s">
        <v>35029</v>
      </c>
      <c r="U82" s="66">
        <f t="shared" si="42"/>
        <v>476.3</v>
      </c>
      <c r="V82" s="66">
        <f t="shared" si="42"/>
        <v>302.70000000000005</v>
      </c>
      <c r="W82" s="54">
        <f t="shared" si="43"/>
        <v>3.59</v>
      </c>
      <c r="X82" s="143">
        <f t="shared" si="44"/>
        <v>476.3</v>
      </c>
      <c r="Y82" s="143">
        <f t="shared" si="45"/>
        <v>0.81799999999999995</v>
      </c>
      <c r="Z82" s="60" t="s">
        <v>39931</v>
      </c>
      <c r="AA82" s="67">
        <v>2438.6999999999998</v>
      </c>
      <c r="AB82" s="67">
        <v>573.32000000000005</v>
      </c>
      <c r="AC82" s="67">
        <v>12.644</v>
      </c>
      <c r="AD82" s="67">
        <v>152</v>
      </c>
      <c r="AE82" s="67">
        <v>-1</v>
      </c>
      <c r="AF82" s="68">
        <v>37.9</v>
      </c>
      <c r="AG82" s="68">
        <v>58.12</v>
      </c>
      <c r="AH82" s="68">
        <f t="shared" si="46"/>
        <v>352618.99533169193</v>
      </c>
      <c r="AI82" s="69">
        <v>0</v>
      </c>
      <c r="AJ82" s="67">
        <v>0</v>
      </c>
      <c r="AK82" s="67">
        <f t="shared" si="47"/>
        <v>0</v>
      </c>
      <c r="AL82" s="67">
        <f t="shared" si="48"/>
        <v>13.21681712</v>
      </c>
      <c r="AM82" s="70">
        <f t="shared" si="49"/>
        <v>7.160000000000001</v>
      </c>
      <c r="AN82" s="67">
        <v>0</v>
      </c>
      <c r="AO82" s="90">
        <f t="shared" si="50"/>
        <v>1</v>
      </c>
      <c r="AP82" s="90">
        <f t="shared" si="51"/>
        <v>0.8</v>
      </c>
      <c r="AQ82" s="90">
        <f t="shared" si="52"/>
        <v>0.8</v>
      </c>
      <c r="AR82" s="91">
        <f t="shared" si="53"/>
        <v>13.21681712</v>
      </c>
      <c r="BA82" s="67">
        <f t="shared" si="54"/>
        <v>203</v>
      </c>
      <c r="BB82" s="91">
        <f t="shared" si="55"/>
        <v>0</v>
      </c>
    </row>
    <row r="83" spans="1:54" s="67" customFormat="1">
      <c r="A83" s="59" t="s">
        <v>214</v>
      </c>
      <c r="B83" s="60" t="s">
        <v>40027</v>
      </c>
      <c r="C83" s="61">
        <f t="shared" si="36"/>
        <v>19.2</v>
      </c>
      <c r="D83" s="62">
        <f t="shared" si="37"/>
        <v>267</v>
      </c>
      <c r="E83" s="63">
        <f t="shared" si="56"/>
        <v>9</v>
      </c>
      <c r="F83" s="59" t="s">
        <v>5201</v>
      </c>
      <c r="G83" s="54">
        <f t="shared" si="57"/>
        <v>18.3</v>
      </c>
      <c r="H83" s="64">
        <f t="shared" si="58"/>
        <v>0.56948779999999999</v>
      </c>
      <c r="I83" s="64" t="s">
        <v>15172</v>
      </c>
      <c r="J83" s="64" t="s">
        <v>10185</v>
      </c>
      <c r="K83" s="64" t="s">
        <v>20133</v>
      </c>
      <c r="L83" s="64" t="s">
        <v>25092</v>
      </c>
      <c r="M83" s="62">
        <f t="shared" si="59"/>
        <v>10.9</v>
      </c>
      <c r="N83" s="65">
        <f t="shared" si="38"/>
        <v>5.2</v>
      </c>
      <c r="O83" s="61">
        <f t="shared" si="39"/>
        <v>2</v>
      </c>
      <c r="P83" s="61">
        <f t="shared" si="39"/>
        <v>7.2</v>
      </c>
      <c r="Q83" s="124">
        <f t="shared" si="40"/>
        <v>0.4</v>
      </c>
      <c r="R83" s="61">
        <f t="shared" si="41"/>
        <v>1</v>
      </c>
      <c r="S83" s="59" t="s">
        <v>30049</v>
      </c>
      <c r="T83" s="59" t="s">
        <v>35030</v>
      </c>
      <c r="U83" s="66">
        <f t="shared" si="42"/>
        <v>540.4</v>
      </c>
      <c r="V83" s="66">
        <f t="shared" si="42"/>
        <v>319.10000000000002</v>
      </c>
      <c r="W83" s="54">
        <f t="shared" si="43"/>
        <v>1.83</v>
      </c>
      <c r="X83" s="143">
        <f t="shared" si="44"/>
        <v>540.4</v>
      </c>
      <c r="Y83" s="143">
        <f t="shared" si="45"/>
        <v>0.46599999999999997</v>
      </c>
      <c r="Z83" s="60" t="s">
        <v>39931</v>
      </c>
      <c r="AA83" s="67">
        <v>2552.3000000000002</v>
      </c>
      <c r="AB83" s="67">
        <v>550.6</v>
      </c>
      <c r="AC83" s="67">
        <v>6.1365999999999996</v>
      </c>
      <c r="AD83" s="67">
        <v>152</v>
      </c>
      <c r="AE83" s="67">
        <v>-1</v>
      </c>
      <c r="AF83" s="68">
        <v>37.9</v>
      </c>
      <c r="AG83" s="68">
        <v>58.12</v>
      </c>
      <c r="AH83" s="68">
        <f t="shared" si="46"/>
        <v>333677.19112842705</v>
      </c>
      <c r="AI83" s="69">
        <v>0</v>
      </c>
      <c r="AJ83" s="67">
        <v>0</v>
      </c>
      <c r="AK83" s="67">
        <f t="shared" si="47"/>
        <v>0</v>
      </c>
      <c r="AL83" s="67">
        <f t="shared" si="48"/>
        <v>6.1993756800000002</v>
      </c>
      <c r="AM83" s="70">
        <f t="shared" si="49"/>
        <v>3.6399999999999997</v>
      </c>
      <c r="AN83" s="67">
        <v>0</v>
      </c>
      <c r="AO83" s="90">
        <f t="shared" si="50"/>
        <v>1</v>
      </c>
      <c r="AP83" s="90">
        <f t="shared" si="51"/>
        <v>0.4</v>
      </c>
      <c r="AQ83" s="90">
        <f t="shared" si="52"/>
        <v>0.60000000000000009</v>
      </c>
      <c r="AR83" s="91">
        <f t="shared" si="53"/>
        <v>6.1993756800000002</v>
      </c>
      <c r="BA83" s="67">
        <f t="shared" si="54"/>
        <v>267</v>
      </c>
      <c r="BB83" s="91">
        <f t="shared" si="55"/>
        <v>0</v>
      </c>
    </row>
    <row r="84" spans="1:54" s="40" customFormat="1">
      <c r="A84" s="31" t="s">
        <v>215</v>
      </c>
      <c r="B84" s="31" t="s">
        <v>40028</v>
      </c>
      <c r="C84" s="32">
        <f t="shared" si="36"/>
        <v>27.2</v>
      </c>
      <c r="D84" s="33">
        <f t="shared" si="37"/>
        <v>247</v>
      </c>
      <c r="E84" s="34">
        <f t="shared" si="56"/>
        <v>15</v>
      </c>
      <c r="F84" s="31" t="s">
        <v>5202</v>
      </c>
      <c r="G84" s="54">
        <f t="shared" si="57"/>
        <v>16.700000000000003</v>
      </c>
      <c r="H84" s="35">
        <f t="shared" si="58"/>
        <v>0.55056249999999995</v>
      </c>
      <c r="I84" s="36" t="s">
        <v>15173</v>
      </c>
      <c r="J84" s="36" t="s">
        <v>10186</v>
      </c>
      <c r="K84" s="36" t="s">
        <v>20134</v>
      </c>
      <c r="L84" s="36" t="s">
        <v>25093</v>
      </c>
      <c r="M84" s="33">
        <f t="shared" si="59"/>
        <v>9.8999999999999986</v>
      </c>
      <c r="N84" s="44">
        <f t="shared" si="38"/>
        <v>5.6</v>
      </c>
      <c r="O84" s="32">
        <f t="shared" si="39"/>
        <v>1.6</v>
      </c>
      <c r="P84" s="32">
        <f t="shared" si="39"/>
        <v>9.2000000000000011</v>
      </c>
      <c r="Q84" s="136">
        <f t="shared" si="40"/>
        <v>1.4000000000000001</v>
      </c>
      <c r="R84" s="37">
        <f t="shared" si="41"/>
        <v>2.8000000000000003</v>
      </c>
      <c r="S84" s="31" t="s">
        <v>30050</v>
      </c>
      <c r="T84" s="31" t="s">
        <v>35031</v>
      </c>
      <c r="U84" s="38">
        <f t="shared" si="42"/>
        <v>519.70000000000005</v>
      </c>
      <c r="V84" s="138">
        <f t="shared" si="42"/>
        <v>409</v>
      </c>
      <c r="W84" s="101">
        <f t="shared" si="43"/>
        <v>1.67</v>
      </c>
      <c r="X84" s="143">
        <f t="shared" si="44"/>
        <v>519.70000000000005</v>
      </c>
      <c r="Y84" s="144">
        <f t="shared" si="45"/>
        <v>0.43399999999999994</v>
      </c>
      <c r="Z84" s="39" t="s">
        <v>39932</v>
      </c>
      <c r="AA84" s="40">
        <v>3180.4</v>
      </c>
      <c r="AB84" s="40">
        <v>458.37</v>
      </c>
      <c r="AC84" s="40">
        <v>5.9513999999999996</v>
      </c>
      <c r="AD84" s="40">
        <v>152</v>
      </c>
      <c r="AE84" s="40">
        <v>-1</v>
      </c>
      <c r="AF84" s="41">
        <v>37.9</v>
      </c>
      <c r="AG84" s="41">
        <v>58.12</v>
      </c>
      <c r="AH84" s="41">
        <f t="shared" si="46"/>
        <v>161995.22645315836</v>
      </c>
      <c r="AI84" s="42">
        <f>1-EXP(-2.63*(AA84/AH84)*(AD84-AE84)*(1-((AD84-T84)/(AD84-AE84))^0.38))</f>
        <v>0.98939201257961196</v>
      </c>
      <c r="AJ84" s="40">
        <f>H84*P84*O84*R84*AB84</f>
        <v>10401.324706080002</v>
      </c>
      <c r="AK84" s="40">
        <f t="shared" si="47"/>
        <v>121.04196170833376</v>
      </c>
      <c r="AL84" s="40">
        <f t="shared" si="48"/>
        <v>18.524016000000007</v>
      </c>
      <c r="AM84" s="43">
        <f t="shared" si="49"/>
        <v>3.34</v>
      </c>
      <c r="AN84" s="40">
        <v>9.5</v>
      </c>
      <c r="AO84" s="73">
        <f t="shared" si="50"/>
        <v>2.8000000000000003</v>
      </c>
      <c r="AP84" s="73">
        <f t="shared" si="51"/>
        <v>1.4000000000000001</v>
      </c>
      <c r="AQ84" s="73">
        <f t="shared" si="52"/>
        <v>1.4000000000000001</v>
      </c>
      <c r="AR84" s="88">
        <f t="shared" si="53"/>
        <v>139.56597770833378</v>
      </c>
      <c r="AS84" s="40">
        <v>2.0130118286150593</v>
      </c>
      <c r="AT84" s="40">
        <f>(AS84+O84)*(AS84+P84)*((1/3)*AS84+R84)</f>
        <v>140.61989544894209</v>
      </c>
      <c r="AU84" s="73">
        <f>MROUND((AS84+O84),0.2)</f>
        <v>3.6</v>
      </c>
      <c r="AV84" s="73">
        <f>MROUND((AS84+P84),0.2)</f>
        <v>11.200000000000001</v>
      </c>
      <c r="AW84" s="73">
        <f>IF(MROUND(((1/3)*AS84+AO84),0.2)*AV84*AU84/AR84&gt;1.05,MROUND(((1/3)*AS84+AO84),0.2)-0.2,MROUND(((1/3)*AS84+AO84),0.2))</f>
        <v>3.4000000000000004</v>
      </c>
      <c r="AX84" s="40">
        <f t="shared" ref="AX84:AX85" si="62">AU84*AV84*AW84</f>
        <v>137.08800000000005</v>
      </c>
      <c r="AY84" s="40" t="b">
        <f>IF(AQ84&lt;AW84,TRUE, FALSE)</f>
        <v>1</v>
      </c>
      <c r="AZ84" s="40" t="b">
        <f>IF(AL84&lt;AQ84*AU84*AV84,TRUE, FALSE)</f>
        <v>1</v>
      </c>
      <c r="BA84" s="40">
        <f t="shared" si="54"/>
        <v>247</v>
      </c>
      <c r="BB84" s="88">
        <f t="shared" si="55"/>
        <v>6.534326126058934</v>
      </c>
    </row>
    <row r="85" spans="1:54" s="40" customFormat="1">
      <c r="A85" s="31" t="s">
        <v>216</v>
      </c>
      <c r="B85" s="31" t="s">
        <v>40029</v>
      </c>
      <c r="C85" s="32">
        <f t="shared" si="36"/>
        <v>18.3</v>
      </c>
      <c r="D85" s="33">
        <f t="shared" si="37"/>
        <v>260</v>
      </c>
      <c r="E85" s="34">
        <f t="shared" si="56"/>
        <v>6</v>
      </c>
      <c r="F85" s="31" t="s">
        <v>5203</v>
      </c>
      <c r="G85" s="54">
        <f t="shared" si="57"/>
        <v>7.8999999999999995</v>
      </c>
      <c r="H85" s="35">
        <f t="shared" si="58"/>
        <v>0.70172509999999999</v>
      </c>
      <c r="I85" s="36" t="s">
        <v>15174</v>
      </c>
      <c r="J85" s="36" t="s">
        <v>10187</v>
      </c>
      <c r="K85" s="36" t="s">
        <v>20135</v>
      </c>
      <c r="L85" s="36" t="s">
        <v>25094</v>
      </c>
      <c r="M85" s="33">
        <f t="shared" si="59"/>
        <v>12.8</v>
      </c>
      <c r="N85" s="44">
        <f t="shared" si="38"/>
        <v>6.4</v>
      </c>
      <c r="O85" s="32">
        <f t="shared" si="39"/>
        <v>2</v>
      </c>
      <c r="P85" s="32">
        <f t="shared" si="39"/>
        <v>3.4000000000000004</v>
      </c>
      <c r="Q85" s="136">
        <f t="shared" si="40"/>
        <v>0.2</v>
      </c>
      <c r="R85" s="37">
        <f t="shared" si="41"/>
        <v>0.4</v>
      </c>
      <c r="S85" s="31" t="s">
        <v>30051</v>
      </c>
      <c r="T85" s="31" t="s">
        <v>35032</v>
      </c>
      <c r="U85" s="38">
        <f t="shared" si="42"/>
        <v>532.6</v>
      </c>
      <c r="V85" s="138">
        <f t="shared" si="42"/>
        <v>418.90000000000003</v>
      </c>
      <c r="W85" s="101">
        <f t="shared" si="43"/>
        <v>0.79</v>
      </c>
      <c r="X85" s="143">
        <f t="shared" si="44"/>
        <v>532.6</v>
      </c>
      <c r="Y85" s="144">
        <f t="shared" si="45"/>
        <v>0.25800000000000001</v>
      </c>
      <c r="Z85" s="39" t="s">
        <v>39932</v>
      </c>
      <c r="AA85" s="40">
        <v>2746.9</v>
      </c>
      <c r="AB85" s="40">
        <v>516.70000000000005</v>
      </c>
      <c r="AC85" s="40">
        <v>3.4216000000000002</v>
      </c>
      <c r="AD85" s="40">
        <v>152</v>
      </c>
      <c r="AE85" s="40">
        <v>-1</v>
      </c>
      <c r="AF85" s="41">
        <v>37.9</v>
      </c>
      <c r="AG85" s="41">
        <v>58.12</v>
      </c>
      <c r="AH85" s="41">
        <f t="shared" si="46"/>
        <v>112442.08398313852</v>
      </c>
      <c r="AI85" s="42">
        <f>1-EXP(-2.63*(AA85/AH85)*(AD85-AE85)*(1-((AD85-T85)/(AD85-AE85))^0.38))</f>
        <v>0.99901726622961873</v>
      </c>
      <c r="AJ85" s="40">
        <f>H85*P85*O85*R85*AB85</f>
        <v>986.22129694240016</v>
      </c>
      <c r="AK85" s="40">
        <f t="shared" si="47"/>
        <v>20.156548771866319</v>
      </c>
      <c r="AL85" s="40">
        <f t="shared" si="48"/>
        <v>0.81130772800000006</v>
      </c>
      <c r="AM85" s="43">
        <f t="shared" si="49"/>
        <v>1.58</v>
      </c>
      <c r="AN85" s="40">
        <v>9.4</v>
      </c>
      <c r="AO85" s="73">
        <f t="shared" si="50"/>
        <v>0.4</v>
      </c>
      <c r="AP85" s="73">
        <f t="shared" si="51"/>
        <v>0.2</v>
      </c>
      <c r="AQ85" s="73">
        <f t="shared" si="52"/>
        <v>0.2</v>
      </c>
      <c r="AR85" s="88">
        <f t="shared" si="53"/>
        <v>20.967856499866318</v>
      </c>
      <c r="AS85" s="40">
        <v>1.8657259279059977</v>
      </c>
      <c r="AT85" s="40">
        <f>(AS85+O85)*(AS85+P85)*((1/3)*AS85+R85)</f>
        <v>20.801822363117289</v>
      </c>
      <c r="AU85" s="73">
        <f>MROUND((AS85+O85),0.2)</f>
        <v>3.8000000000000003</v>
      </c>
      <c r="AV85" s="73">
        <f>MROUND((AS85+P85),0.2)</f>
        <v>5.2</v>
      </c>
      <c r="AW85" s="73">
        <f>IF(MROUND(((1/3)*AS85+AO85),0.2)*AV85*AU85/AR85&gt;1.05,MROUND(((1/3)*AS85+AO85),0.2)-0.2,MROUND(((1/3)*AS85+AO85),0.2))</f>
        <v>1</v>
      </c>
      <c r="AX85" s="40">
        <f t="shared" si="62"/>
        <v>19.760000000000002</v>
      </c>
      <c r="AY85" s="40" t="b">
        <f>IF(AQ85&lt;AW85,TRUE, FALSE)</f>
        <v>1</v>
      </c>
      <c r="AZ85" s="40" t="b">
        <f>IF(AL85&lt;AQ85*AU85*AV85,TRUE, FALSE)</f>
        <v>1</v>
      </c>
      <c r="BA85" s="40">
        <f t="shared" si="54"/>
        <v>260</v>
      </c>
      <c r="BB85" s="88">
        <f t="shared" si="55"/>
        <v>24.844517161885481</v>
      </c>
    </row>
    <row r="86" spans="1:54" s="67" customFormat="1">
      <c r="A86" s="59" t="s">
        <v>217</v>
      </c>
      <c r="B86" s="60" t="s">
        <v>40030</v>
      </c>
      <c r="C86" s="61">
        <f t="shared" si="36"/>
        <v>33.300000000000004</v>
      </c>
      <c r="D86" s="62">
        <f t="shared" si="37"/>
        <v>70</v>
      </c>
      <c r="E86" s="63">
        <f t="shared" si="56"/>
        <v>20</v>
      </c>
      <c r="F86" s="59" t="s">
        <v>5204</v>
      </c>
      <c r="G86" s="54">
        <f t="shared" si="57"/>
        <v>32.300000000000004</v>
      </c>
      <c r="H86" s="64">
        <f t="shared" si="58"/>
        <v>0.25572739999999999</v>
      </c>
      <c r="I86" s="64" t="s">
        <v>15175</v>
      </c>
      <c r="J86" s="64" t="s">
        <v>10188</v>
      </c>
      <c r="K86" s="64" t="s">
        <v>20136</v>
      </c>
      <c r="L86" s="64" t="s">
        <v>25095</v>
      </c>
      <c r="M86" s="62">
        <f t="shared" si="59"/>
        <v>13.5</v>
      </c>
      <c r="N86" s="65">
        <f t="shared" si="38"/>
        <v>5.6</v>
      </c>
      <c r="O86" s="61">
        <f t="shared" si="39"/>
        <v>2.2000000000000002</v>
      </c>
      <c r="P86" s="61">
        <f t="shared" si="39"/>
        <v>2</v>
      </c>
      <c r="Q86" s="124">
        <f t="shared" si="40"/>
        <v>2</v>
      </c>
      <c r="R86" s="61">
        <f t="shared" si="41"/>
        <v>2.6</v>
      </c>
      <c r="S86" s="59" t="s">
        <v>30052</v>
      </c>
      <c r="T86" s="59" t="s">
        <v>35033</v>
      </c>
      <c r="U86" s="66">
        <f t="shared" si="42"/>
        <v>342.6</v>
      </c>
      <c r="V86" s="66">
        <f t="shared" si="42"/>
        <v>316.70000000000005</v>
      </c>
      <c r="W86" s="54">
        <f t="shared" si="43"/>
        <v>3.23</v>
      </c>
      <c r="X86" s="143">
        <f t="shared" si="44"/>
        <v>342.6</v>
      </c>
      <c r="Y86" s="143">
        <f t="shared" si="45"/>
        <v>0.746</v>
      </c>
      <c r="Z86" s="60" t="s">
        <v>39931</v>
      </c>
      <c r="AA86" s="67">
        <v>2521.5</v>
      </c>
      <c r="AB86" s="67">
        <v>556.4</v>
      </c>
      <c r="AC86" s="67">
        <v>18.088999999999999</v>
      </c>
      <c r="AD86" s="67">
        <v>152</v>
      </c>
      <c r="AE86" s="67">
        <v>-1</v>
      </c>
      <c r="AF86" s="68">
        <v>37.9</v>
      </c>
      <c r="AG86" s="68">
        <v>58.12</v>
      </c>
      <c r="AH86" s="68">
        <f t="shared" si="46"/>
        <v>336578.35273183021</v>
      </c>
      <c r="AI86" s="69">
        <v>0</v>
      </c>
      <c r="AJ86" s="67">
        <v>0</v>
      </c>
      <c r="AK86" s="67">
        <f t="shared" si="47"/>
        <v>0</v>
      </c>
      <c r="AL86" s="67">
        <f t="shared" si="48"/>
        <v>8.514478544000001</v>
      </c>
      <c r="AM86" s="70">
        <f t="shared" si="49"/>
        <v>6.4600000000000009</v>
      </c>
      <c r="AN86" s="67">
        <v>0</v>
      </c>
      <c r="AO86" s="90">
        <f t="shared" si="50"/>
        <v>2.6</v>
      </c>
      <c r="AP86" s="90">
        <f t="shared" si="51"/>
        <v>2</v>
      </c>
      <c r="AQ86" s="90">
        <f t="shared" si="52"/>
        <v>2</v>
      </c>
      <c r="AR86" s="91">
        <f t="shared" si="53"/>
        <v>8.514478544000001</v>
      </c>
      <c r="BA86" s="67">
        <f t="shared" si="54"/>
        <v>70</v>
      </c>
      <c r="BB86" s="91">
        <f t="shared" si="55"/>
        <v>0</v>
      </c>
    </row>
    <row r="87" spans="1:54" s="67" customFormat="1">
      <c r="A87" s="59" t="s">
        <v>218</v>
      </c>
      <c r="B87" s="60" t="s">
        <v>40031</v>
      </c>
      <c r="C87" s="61">
        <f t="shared" si="36"/>
        <v>9.3000000000000007</v>
      </c>
      <c r="D87" s="62">
        <f t="shared" si="37"/>
        <v>240</v>
      </c>
      <c r="E87" s="63">
        <f t="shared" si="56"/>
        <v>9</v>
      </c>
      <c r="F87" s="59" t="s">
        <v>5205</v>
      </c>
      <c r="G87" s="54">
        <f t="shared" si="57"/>
        <v>8.2999999999999989</v>
      </c>
      <c r="H87" s="64">
        <f t="shared" si="58"/>
        <v>0.37047780000000002</v>
      </c>
      <c r="I87" s="64" t="s">
        <v>15176</v>
      </c>
      <c r="J87" s="64" t="s">
        <v>10189</v>
      </c>
      <c r="K87" s="64" t="s">
        <v>20137</v>
      </c>
      <c r="L87" s="64" t="s">
        <v>25096</v>
      </c>
      <c r="M87" s="62">
        <f t="shared" si="59"/>
        <v>11.8</v>
      </c>
      <c r="N87" s="65">
        <f t="shared" si="38"/>
        <v>6.4</v>
      </c>
      <c r="O87" s="61">
        <f t="shared" si="39"/>
        <v>0.60000000000000009</v>
      </c>
      <c r="P87" s="61">
        <f t="shared" si="39"/>
        <v>5.4</v>
      </c>
      <c r="Q87" s="124">
        <f t="shared" si="40"/>
        <v>1.4000000000000001</v>
      </c>
      <c r="R87" s="61">
        <f t="shared" si="41"/>
        <v>2.2000000000000002</v>
      </c>
      <c r="S87" s="59" t="s">
        <v>30053</v>
      </c>
      <c r="T87" s="59" t="s">
        <v>35034</v>
      </c>
      <c r="U87" s="66">
        <f t="shared" si="42"/>
        <v>512.9</v>
      </c>
      <c r="V87" s="66">
        <f t="shared" si="42"/>
        <v>285.3</v>
      </c>
      <c r="W87" s="54">
        <f t="shared" si="43"/>
        <v>0.83</v>
      </c>
      <c r="X87" s="143">
        <f t="shared" si="44"/>
        <v>512.9</v>
      </c>
      <c r="Y87" s="143">
        <f t="shared" si="45"/>
        <v>0.26600000000000001</v>
      </c>
      <c r="Z87" s="60" t="s">
        <v>39931</v>
      </c>
      <c r="AA87" s="67">
        <v>2367</v>
      </c>
      <c r="AB87" s="67">
        <v>588.44000000000005</v>
      </c>
      <c r="AC87" s="67">
        <v>3.6703000000000001</v>
      </c>
      <c r="AD87" s="67">
        <v>152</v>
      </c>
      <c r="AE87" s="67">
        <v>-1</v>
      </c>
      <c r="AF87" s="68">
        <v>37.9</v>
      </c>
      <c r="AG87" s="68">
        <v>58.12</v>
      </c>
      <c r="AH87" s="68">
        <f t="shared" si="46"/>
        <v>371060.05620814662</v>
      </c>
      <c r="AI87" s="69">
        <v>0</v>
      </c>
      <c r="AJ87" s="67">
        <v>0</v>
      </c>
      <c r="AK87" s="67">
        <f t="shared" si="47"/>
        <v>0</v>
      </c>
      <c r="AL87" s="67">
        <f t="shared" si="48"/>
        <v>4.4872342416000013</v>
      </c>
      <c r="AM87" s="70">
        <f t="shared" si="49"/>
        <v>1.6600000000000001</v>
      </c>
      <c r="AN87" s="67">
        <v>0</v>
      </c>
      <c r="AO87" s="90">
        <f t="shared" si="50"/>
        <v>2.2000000000000002</v>
      </c>
      <c r="AP87" s="90">
        <f t="shared" si="51"/>
        <v>1.4000000000000001</v>
      </c>
      <c r="AQ87" s="90">
        <f t="shared" si="52"/>
        <v>1.4000000000000001</v>
      </c>
      <c r="AR87" s="91">
        <f t="shared" si="53"/>
        <v>4.4872342416000013</v>
      </c>
      <c r="BA87" s="67">
        <f t="shared" si="54"/>
        <v>240</v>
      </c>
      <c r="BB87" s="91">
        <f t="shared" si="55"/>
        <v>0</v>
      </c>
    </row>
    <row r="88" spans="1:54" s="40" customFormat="1">
      <c r="A88" s="31" t="s">
        <v>219</v>
      </c>
      <c r="B88" s="31" t="s">
        <v>40032</v>
      </c>
      <c r="C88" s="32">
        <f t="shared" si="36"/>
        <v>53.400000000000006</v>
      </c>
      <c r="D88" s="33">
        <f t="shared" si="37"/>
        <v>235</v>
      </c>
      <c r="E88" s="34">
        <f t="shared" si="56"/>
        <v>11</v>
      </c>
      <c r="F88" s="31" t="s">
        <v>5206</v>
      </c>
      <c r="G88" s="54">
        <f t="shared" si="57"/>
        <v>24.400000000000002</v>
      </c>
      <c r="H88" s="35">
        <f t="shared" si="58"/>
        <v>0.81383020000000006</v>
      </c>
      <c r="I88" s="36" t="s">
        <v>15177</v>
      </c>
      <c r="J88" s="36" t="s">
        <v>10190</v>
      </c>
      <c r="K88" s="36" t="s">
        <v>20138</v>
      </c>
      <c r="L88" s="36" t="s">
        <v>25097</v>
      </c>
      <c r="M88" s="33">
        <f t="shared" si="59"/>
        <v>10.199999999999999</v>
      </c>
      <c r="N88" s="44">
        <f t="shared" si="38"/>
        <v>6.8</v>
      </c>
      <c r="O88" s="32">
        <f t="shared" si="39"/>
        <v>2</v>
      </c>
      <c r="P88" s="32">
        <f t="shared" si="39"/>
        <v>8.6</v>
      </c>
      <c r="Q88" s="136">
        <f t="shared" si="40"/>
        <v>0.60000000000000009</v>
      </c>
      <c r="R88" s="37">
        <f t="shared" si="41"/>
        <v>2.2000000000000002</v>
      </c>
      <c r="S88" s="31" t="s">
        <v>30054</v>
      </c>
      <c r="T88" s="31" t="s">
        <v>35035</v>
      </c>
      <c r="U88" s="38">
        <f t="shared" si="42"/>
        <v>508</v>
      </c>
      <c r="V88" s="138">
        <f t="shared" si="42"/>
        <v>402</v>
      </c>
      <c r="W88" s="101">
        <f t="shared" si="43"/>
        <v>2.44</v>
      </c>
      <c r="X88" s="143">
        <f t="shared" si="44"/>
        <v>508</v>
      </c>
      <c r="Y88" s="144">
        <f t="shared" si="45"/>
        <v>0.58799999999999997</v>
      </c>
      <c r="Z88" s="39" t="s">
        <v>39932</v>
      </c>
      <c r="AA88" s="40">
        <v>3773.4</v>
      </c>
      <c r="AB88" s="40">
        <v>411.96</v>
      </c>
      <c r="AC88" s="40">
        <v>8.3270999999999997</v>
      </c>
      <c r="AD88" s="40">
        <v>152</v>
      </c>
      <c r="AE88" s="40">
        <v>-1</v>
      </c>
      <c r="AF88" s="41">
        <v>37.9</v>
      </c>
      <c r="AG88" s="41">
        <v>58.12</v>
      </c>
      <c r="AH88" s="41">
        <f t="shared" si="46"/>
        <v>186191.55577992779</v>
      </c>
      <c r="AI88" s="42">
        <f>1-EXP(-2.63*(AA88/AH88)*(AD88-AE88)*(1-((AD88-T88)/(AD88-AE88))^0.38))</f>
        <v>0.98470269124157106</v>
      </c>
      <c r="AJ88" s="40">
        <f>H88*P88*O88*R88*AB88</f>
        <v>12686.446111025281</v>
      </c>
      <c r="AK88" s="40">
        <f t="shared" si="47"/>
        <v>105.01452293682593</v>
      </c>
      <c r="AL88" s="40">
        <f t="shared" si="48"/>
        <v>7.0446652319999981</v>
      </c>
      <c r="AM88" s="43">
        <f t="shared" si="49"/>
        <v>4.8800000000000008</v>
      </c>
      <c r="AN88" s="40">
        <v>28</v>
      </c>
      <c r="AO88" s="73">
        <f t="shared" si="50"/>
        <v>2.2000000000000002</v>
      </c>
      <c r="AP88" s="73">
        <f t="shared" si="51"/>
        <v>0.60000000000000009</v>
      </c>
      <c r="AQ88" s="73">
        <f t="shared" si="52"/>
        <v>0.60000000000000009</v>
      </c>
      <c r="AR88" s="88">
        <f t="shared" si="53"/>
        <v>112.05918816882593</v>
      </c>
      <c r="AS88" s="40">
        <v>1.81865328582629</v>
      </c>
      <c r="AT88" s="40">
        <f>(AS88+O88)*(AS88+P88)*((1/3)*AS88+R88)</f>
        <v>111.64600394605452</v>
      </c>
      <c r="AU88" s="73">
        <f>MROUND((AS88+O88),0.2)</f>
        <v>3.8000000000000003</v>
      </c>
      <c r="AV88" s="73">
        <f>MROUND((AS88+P88),0.2)</f>
        <v>10.4</v>
      </c>
      <c r="AW88" s="73">
        <f>IF(MROUND(((1/3)*AS88+AO88),0.2)*AV88*AU88/AR88&gt;1.05,MROUND(((1/3)*AS88+AO88),0.2)-0.2,MROUND(((1/3)*AS88+AO88),0.2))</f>
        <v>2.8000000000000003</v>
      </c>
      <c r="AX88" s="40">
        <f t="shared" ref="AX88" si="63">AU88*AV88*AW88</f>
        <v>110.65600000000002</v>
      </c>
      <c r="AY88" s="40" t="b">
        <f>IF(AQ88&lt;AW88,TRUE, FALSE)</f>
        <v>1</v>
      </c>
      <c r="AZ88" s="40" t="b">
        <f>IF(AL88&lt;AQ88*AU88*AV88,TRUE, FALSE)</f>
        <v>1</v>
      </c>
      <c r="BA88" s="40">
        <f t="shared" si="54"/>
        <v>235</v>
      </c>
      <c r="BB88" s="88">
        <f t="shared" si="55"/>
        <v>14.906957176588509</v>
      </c>
    </row>
    <row r="89" spans="1:54" s="67" customFormat="1">
      <c r="A89" s="59" t="s">
        <v>220</v>
      </c>
      <c r="B89" s="60" t="s">
        <v>40033</v>
      </c>
      <c r="C89" s="61">
        <f t="shared" si="36"/>
        <v>20.5</v>
      </c>
      <c r="D89" s="62">
        <f t="shared" si="37"/>
        <v>274</v>
      </c>
      <c r="E89" s="63">
        <f t="shared" si="56"/>
        <v>17</v>
      </c>
      <c r="F89" s="59" t="s">
        <v>5207</v>
      </c>
      <c r="G89" s="54">
        <f t="shared" si="57"/>
        <v>19.600000000000001</v>
      </c>
      <c r="H89" s="64">
        <f t="shared" si="58"/>
        <v>0.1715834</v>
      </c>
      <c r="I89" s="64" t="s">
        <v>15178</v>
      </c>
      <c r="J89" s="64" t="s">
        <v>10191</v>
      </c>
      <c r="K89" s="64" t="s">
        <v>20139</v>
      </c>
      <c r="L89" s="64" t="s">
        <v>25098</v>
      </c>
      <c r="M89" s="62">
        <f t="shared" si="59"/>
        <v>9.8000000000000007</v>
      </c>
      <c r="N89" s="65">
        <f t="shared" si="38"/>
        <v>5.2</v>
      </c>
      <c r="O89" s="61">
        <f t="shared" si="39"/>
        <v>1.6</v>
      </c>
      <c r="P89" s="61">
        <f t="shared" si="39"/>
        <v>9.4</v>
      </c>
      <c r="Q89" s="124">
        <f t="shared" si="40"/>
        <v>1.8</v>
      </c>
      <c r="R89" s="61">
        <f t="shared" si="41"/>
        <v>2.2000000000000002</v>
      </c>
      <c r="S89" s="59" t="s">
        <v>30055</v>
      </c>
      <c r="T89" s="59" t="s">
        <v>35036</v>
      </c>
      <c r="U89" s="66">
        <f t="shared" si="42"/>
        <v>546.80000000000007</v>
      </c>
      <c r="V89" s="66">
        <f t="shared" si="42"/>
        <v>359.1</v>
      </c>
      <c r="W89" s="54">
        <f t="shared" si="43"/>
        <v>1.96</v>
      </c>
      <c r="X89" s="143">
        <f t="shared" si="44"/>
        <v>546.80000000000007</v>
      </c>
      <c r="Y89" s="143">
        <f t="shared" si="45"/>
        <v>0.49199999999999999</v>
      </c>
      <c r="Z89" s="60" t="s">
        <v>39931</v>
      </c>
      <c r="AA89" s="67">
        <v>2880.7</v>
      </c>
      <c r="AB89" s="67">
        <v>494.65</v>
      </c>
      <c r="AC89" s="67">
        <v>6.4042000000000003</v>
      </c>
      <c r="AD89" s="67">
        <v>152</v>
      </c>
      <c r="AE89" s="67">
        <v>-1</v>
      </c>
      <c r="AF89" s="68">
        <v>37.9</v>
      </c>
      <c r="AG89" s="68">
        <v>58.12</v>
      </c>
      <c r="AH89" s="68">
        <f t="shared" si="46"/>
        <v>278282.52244782407</v>
      </c>
      <c r="AI89" s="69">
        <v>0</v>
      </c>
      <c r="AJ89" s="67">
        <v>0</v>
      </c>
      <c r="AK89" s="67">
        <f t="shared" si="47"/>
        <v>0</v>
      </c>
      <c r="AL89" s="67">
        <f t="shared" si="48"/>
        <v>27.410648460800005</v>
      </c>
      <c r="AM89" s="70">
        <f t="shared" si="49"/>
        <v>3.9</v>
      </c>
      <c r="AN89" s="67">
        <v>0</v>
      </c>
      <c r="AO89" s="90">
        <f t="shared" si="50"/>
        <v>2.2000000000000002</v>
      </c>
      <c r="AP89" s="90">
        <f t="shared" si="51"/>
        <v>1.8</v>
      </c>
      <c r="AQ89" s="90">
        <f t="shared" si="52"/>
        <v>2</v>
      </c>
      <c r="AR89" s="91">
        <f t="shared" si="53"/>
        <v>27.410648460800005</v>
      </c>
      <c r="BA89" s="67">
        <f t="shared" si="54"/>
        <v>274</v>
      </c>
      <c r="BB89" s="91">
        <f t="shared" si="55"/>
        <v>0</v>
      </c>
    </row>
    <row r="90" spans="1:54" s="67" customFormat="1">
      <c r="A90" s="59" t="s">
        <v>221</v>
      </c>
      <c r="B90" s="60" t="s">
        <v>40034</v>
      </c>
      <c r="C90" s="61">
        <f t="shared" si="36"/>
        <v>15.4</v>
      </c>
      <c r="D90" s="62">
        <f t="shared" si="37"/>
        <v>13</v>
      </c>
      <c r="E90" s="63">
        <f t="shared" si="56"/>
        <v>10</v>
      </c>
      <c r="F90" s="59" t="s">
        <v>5208</v>
      </c>
      <c r="G90" s="54">
        <f t="shared" si="57"/>
        <v>14.4</v>
      </c>
      <c r="H90" s="64">
        <f t="shared" si="58"/>
        <v>0.5225166</v>
      </c>
      <c r="I90" s="64" t="s">
        <v>15179</v>
      </c>
      <c r="J90" s="64" t="s">
        <v>10192</v>
      </c>
      <c r="K90" s="64" t="s">
        <v>20140</v>
      </c>
      <c r="L90" s="64" t="s">
        <v>25099</v>
      </c>
      <c r="M90" s="62">
        <f t="shared" si="59"/>
        <v>14</v>
      </c>
      <c r="N90" s="65">
        <f t="shared" si="38"/>
        <v>5.2</v>
      </c>
      <c r="O90" s="61">
        <f t="shared" si="39"/>
        <v>2.4000000000000004</v>
      </c>
      <c r="P90" s="61">
        <f t="shared" si="39"/>
        <v>1</v>
      </c>
      <c r="Q90" s="124">
        <f t="shared" si="40"/>
        <v>1</v>
      </c>
      <c r="R90" s="61">
        <f t="shared" si="41"/>
        <v>2</v>
      </c>
      <c r="S90" s="59" t="s">
        <v>30056</v>
      </c>
      <c r="T90" s="59" t="s">
        <v>35037</v>
      </c>
      <c r="U90" s="66">
        <f t="shared" si="42"/>
        <v>285.60000000000002</v>
      </c>
      <c r="V90" s="66">
        <f t="shared" si="42"/>
        <v>346</v>
      </c>
      <c r="W90" s="54">
        <f t="shared" si="43"/>
        <v>1.44</v>
      </c>
      <c r="X90" s="143">
        <f t="shared" si="44"/>
        <v>285.60000000000002</v>
      </c>
      <c r="Y90" s="143">
        <f t="shared" si="45"/>
        <v>0.38800000000000001</v>
      </c>
      <c r="Z90" s="60" t="s">
        <v>39931</v>
      </c>
      <c r="AA90" s="67">
        <v>2765.4</v>
      </c>
      <c r="AB90" s="67">
        <v>513.09</v>
      </c>
      <c r="AC90" s="67">
        <v>4.1783000000000001</v>
      </c>
      <c r="AD90" s="67">
        <v>152</v>
      </c>
      <c r="AE90" s="67">
        <v>-1</v>
      </c>
      <c r="AF90" s="68">
        <v>37.9</v>
      </c>
      <c r="AG90" s="68">
        <v>58.12</v>
      </c>
      <c r="AH90" s="68">
        <f t="shared" si="46"/>
        <v>298328.84483878547</v>
      </c>
      <c r="AI90" s="69">
        <v>0</v>
      </c>
      <c r="AJ90" s="67">
        <v>0</v>
      </c>
      <c r="AK90" s="67">
        <f t="shared" si="47"/>
        <v>0</v>
      </c>
      <c r="AL90" s="67">
        <f t="shared" si="48"/>
        <v>2.2919203200000005</v>
      </c>
      <c r="AM90" s="70">
        <f t="shared" si="49"/>
        <v>2.88</v>
      </c>
      <c r="AN90" s="67">
        <v>0</v>
      </c>
      <c r="AO90" s="90">
        <f t="shared" si="50"/>
        <v>2</v>
      </c>
      <c r="AP90" s="90">
        <f t="shared" si="51"/>
        <v>1</v>
      </c>
      <c r="AQ90" s="90">
        <f t="shared" si="52"/>
        <v>1</v>
      </c>
      <c r="AR90" s="91">
        <f t="shared" si="53"/>
        <v>2.2919203200000005</v>
      </c>
      <c r="BA90" s="67">
        <f t="shared" si="54"/>
        <v>13</v>
      </c>
      <c r="BB90" s="91">
        <f t="shared" si="55"/>
        <v>0</v>
      </c>
    </row>
    <row r="91" spans="1:54" s="67" customFormat="1">
      <c r="A91" s="59" t="s">
        <v>222</v>
      </c>
      <c r="B91" s="60" t="s">
        <v>40035</v>
      </c>
      <c r="C91" s="61">
        <f t="shared" si="36"/>
        <v>15.9</v>
      </c>
      <c r="D91" s="62">
        <f t="shared" si="37"/>
        <v>245</v>
      </c>
      <c r="E91" s="63">
        <f t="shared" si="56"/>
        <v>4</v>
      </c>
      <c r="F91" s="59" t="s">
        <v>5209</v>
      </c>
      <c r="G91" s="54">
        <f t="shared" si="57"/>
        <v>15</v>
      </c>
      <c r="H91" s="64">
        <f t="shared" si="58"/>
        <v>0.69640619999999998</v>
      </c>
      <c r="I91" s="64" t="s">
        <v>15180</v>
      </c>
      <c r="J91" s="64" t="s">
        <v>10193</v>
      </c>
      <c r="K91" s="64" t="s">
        <v>20141</v>
      </c>
      <c r="L91" s="64" t="s">
        <v>25100</v>
      </c>
      <c r="M91" s="62">
        <f t="shared" si="59"/>
        <v>12.3</v>
      </c>
      <c r="N91" s="65">
        <f t="shared" si="38"/>
        <v>6.6</v>
      </c>
      <c r="O91" s="61">
        <f t="shared" si="39"/>
        <v>0.8</v>
      </c>
      <c r="P91" s="61">
        <f t="shared" si="39"/>
        <v>4.4000000000000004</v>
      </c>
      <c r="Q91" s="124">
        <f t="shared" si="40"/>
        <v>0.2</v>
      </c>
      <c r="R91" s="61">
        <f t="shared" si="41"/>
        <v>0.60000000000000009</v>
      </c>
      <c r="S91" s="59" t="s">
        <v>30057</v>
      </c>
      <c r="T91" s="59" t="s">
        <v>35038</v>
      </c>
      <c r="U91" s="66">
        <f t="shared" si="42"/>
        <v>518.20000000000005</v>
      </c>
      <c r="V91" s="66">
        <f t="shared" si="42"/>
        <v>308.8</v>
      </c>
      <c r="W91" s="54">
        <f t="shared" si="43"/>
        <v>1.5</v>
      </c>
      <c r="X91" s="143">
        <f t="shared" si="44"/>
        <v>518.20000000000005</v>
      </c>
      <c r="Y91" s="143">
        <f t="shared" si="45"/>
        <v>0.4</v>
      </c>
      <c r="Z91" s="60" t="s">
        <v>39931</v>
      </c>
      <c r="AA91" s="67">
        <v>2491.5</v>
      </c>
      <c r="AB91" s="67">
        <v>562.5</v>
      </c>
      <c r="AC91" s="67">
        <v>5.4936999999999996</v>
      </c>
      <c r="AD91" s="67">
        <v>152</v>
      </c>
      <c r="AE91" s="67">
        <v>-1</v>
      </c>
      <c r="AF91" s="68">
        <v>37.9</v>
      </c>
      <c r="AG91" s="68">
        <v>58.12</v>
      </c>
      <c r="AH91" s="68">
        <f t="shared" si="46"/>
        <v>345784.02616360458</v>
      </c>
      <c r="AI91" s="69">
        <v>0</v>
      </c>
      <c r="AJ91" s="67">
        <v>0</v>
      </c>
      <c r="AK91" s="67">
        <f t="shared" si="47"/>
        <v>0</v>
      </c>
      <c r="AL91" s="67">
        <f t="shared" si="48"/>
        <v>0.64119010560000023</v>
      </c>
      <c r="AM91" s="70">
        <f t="shared" si="49"/>
        <v>2.98</v>
      </c>
      <c r="AN91" s="67">
        <v>0</v>
      </c>
      <c r="AO91" s="90">
        <f t="shared" si="50"/>
        <v>0.60000000000000009</v>
      </c>
      <c r="AP91" s="90">
        <f t="shared" si="51"/>
        <v>0.2</v>
      </c>
      <c r="AQ91" s="90">
        <f t="shared" si="52"/>
        <v>0.2</v>
      </c>
      <c r="AR91" s="91">
        <f t="shared" si="53"/>
        <v>0.64119010560000023</v>
      </c>
      <c r="BA91" s="67">
        <f t="shared" si="54"/>
        <v>245</v>
      </c>
      <c r="BB91" s="91">
        <f t="shared" si="55"/>
        <v>0</v>
      </c>
    </row>
    <row r="92" spans="1:54" s="67" customFormat="1">
      <c r="A92" s="59" t="s">
        <v>223</v>
      </c>
      <c r="B92" s="60" t="s">
        <v>40036</v>
      </c>
      <c r="C92" s="61">
        <f t="shared" si="36"/>
        <v>23.3</v>
      </c>
      <c r="D92" s="62">
        <f t="shared" si="37"/>
        <v>204</v>
      </c>
      <c r="E92" s="63">
        <f t="shared" si="56"/>
        <v>11</v>
      </c>
      <c r="F92" s="59" t="s">
        <v>5210</v>
      </c>
      <c r="G92" s="54">
        <f t="shared" si="57"/>
        <v>22.3</v>
      </c>
      <c r="H92" s="64">
        <f t="shared" si="58"/>
        <v>0.47382640000000004</v>
      </c>
      <c r="I92" s="64" t="s">
        <v>15181</v>
      </c>
      <c r="J92" s="64" t="s">
        <v>10194</v>
      </c>
      <c r="K92" s="64" t="s">
        <v>20142</v>
      </c>
      <c r="L92" s="64" t="s">
        <v>25101</v>
      </c>
      <c r="M92" s="62">
        <f t="shared" si="59"/>
        <v>13.8</v>
      </c>
      <c r="N92" s="65">
        <f t="shared" si="38"/>
        <v>5.8</v>
      </c>
      <c r="O92" s="61">
        <f t="shared" si="39"/>
        <v>1.8</v>
      </c>
      <c r="P92" s="61">
        <f t="shared" si="39"/>
        <v>1.4000000000000001</v>
      </c>
      <c r="Q92" s="124">
        <f t="shared" si="40"/>
        <v>0.8</v>
      </c>
      <c r="R92" s="61">
        <f t="shared" si="41"/>
        <v>1.6</v>
      </c>
      <c r="S92" s="59" t="s">
        <v>30058</v>
      </c>
      <c r="T92" s="59" t="s">
        <v>35039</v>
      </c>
      <c r="U92" s="66">
        <f t="shared" si="42"/>
        <v>477.5</v>
      </c>
      <c r="V92" s="66">
        <f t="shared" si="42"/>
        <v>360</v>
      </c>
      <c r="W92" s="54">
        <f t="shared" si="43"/>
        <v>2.23</v>
      </c>
      <c r="X92" s="143">
        <f t="shared" si="44"/>
        <v>477.5</v>
      </c>
      <c r="Y92" s="143">
        <f t="shared" si="45"/>
        <v>0.54600000000000004</v>
      </c>
      <c r="Z92" s="60" t="s">
        <v>39931</v>
      </c>
      <c r="AA92" s="67">
        <v>2880.1</v>
      </c>
      <c r="AB92" s="67">
        <v>494.33</v>
      </c>
      <c r="AC92" s="67">
        <v>8.2660999999999998</v>
      </c>
      <c r="AD92" s="67">
        <v>152</v>
      </c>
      <c r="AE92" s="67">
        <v>-1</v>
      </c>
      <c r="AF92" s="68">
        <v>37.9</v>
      </c>
      <c r="AG92" s="68">
        <v>58.12</v>
      </c>
      <c r="AH92" s="68">
        <f t="shared" si="46"/>
        <v>276794.66899738665</v>
      </c>
      <c r="AI92" s="69">
        <v>0</v>
      </c>
      <c r="AJ92" s="67">
        <v>0</v>
      </c>
      <c r="AK92" s="67">
        <f t="shared" si="47"/>
        <v>0</v>
      </c>
      <c r="AL92" s="67">
        <f t="shared" si="48"/>
        <v>2.1215319551999996</v>
      </c>
      <c r="AM92" s="70">
        <f t="shared" si="49"/>
        <v>4.46</v>
      </c>
      <c r="AN92" s="67">
        <v>0</v>
      </c>
      <c r="AO92" s="90">
        <f t="shared" si="50"/>
        <v>1.6</v>
      </c>
      <c r="AP92" s="90">
        <f t="shared" si="51"/>
        <v>0.8</v>
      </c>
      <c r="AQ92" s="90">
        <f t="shared" si="52"/>
        <v>1</v>
      </c>
      <c r="AR92" s="91">
        <f t="shared" si="53"/>
        <v>2.1215319551999996</v>
      </c>
      <c r="BA92" s="67">
        <f t="shared" si="54"/>
        <v>204</v>
      </c>
      <c r="BB92" s="91">
        <f t="shared" si="55"/>
        <v>0</v>
      </c>
    </row>
    <row r="93" spans="1:54" s="40" customFormat="1">
      <c r="A93" s="31" t="s">
        <v>224</v>
      </c>
      <c r="B93" s="31" t="s">
        <v>40037</v>
      </c>
      <c r="C93" s="32">
        <f t="shared" si="36"/>
        <v>13</v>
      </c>
      <c r="D93" s="33">
        <f t="shared" si="37"/>
        <v>35</v>
      </c>
      <c r="E93" s="34">
        <f t="shared" si="56"/>
        <v>14</v>
      </c>
      <c r="F93" s="31" t="s">
        <v>5211</v>
      </c>
      <c r="G93" s="54">
        <f t="shared" si="57"/>
        <v>8.6</v>
      </c>
      <c r="H93" s="35">
        <f t="shared" si="58"/>
        <v>0.38839610000000002</v>
      </c>
      <c r="I93" s="36" t="s">
        <v>15182</v>
      </c>
      <c r="J93" s="36" t="s">
        <v>10195</v>
      </c>
      <c r="K93" s="36" t="s">
        <v>20143</v>
      </c>
      <c r="L93" s="36" t="s">
        <v>25102</v>
      </c>
      <c r="M93" s="33">
        <f t="shared" si="59"/>
        <v>10.199999999999999</v>
      </c>
      <c r="N93" s="44">
        <f t="shared" si="38"/>
        <v>5.6</v>
      </c>
      <c r="O93" s="32">
        <f t="shared" si="39"/>
        <v>1.4000000000000001</v>
      </c>
      <c r="P93" s="32">
        <f t="shared" si="39"/>
        <v>8.6</v>
      </c>
      <c r="Q93" s="136">
        <f t="shared" si="40"/>
        <v>1.4000000000000001</v>
      </c>
      <c r="R93" s="37">
        <f t="shared" si="41"/>
        <v>2.2000000000000002</v>
      </c>
      <c r="S93" s="31" t="s">
        <v>30059</v>
      </c>
      <c r="T93" s="31" t="s">
        <v>35040</v>
      </c>
      <c r="U93" s="38">
        <f t="shared" si="42"/>
        <v>308.3</v>
      </c>
      <c r="V93" s="138">
        <f t="shared" si="42"/>
        <v>403.20000000000005</v>
      </c>
      <c r="W93" s="101">
        <f t="shared" si="43"/>
        <v>0.86</v>
      </c>
      <c r="X93" s="143">
        <f t="shared" si="44"/>
        <v>308.3</v>
      </c>
      <c r="Y93" s="144">
        <f t="shared" si="45"/>
        <v>0.27200000000000002</v>
      </c>
      <c r="Z93" s="39" t="s">
        <v>39932</v>
      </c>
      <c r="AA93" s="40">
        <v>2780.1</v>
      </c>
      <c r="AB93" s="40">
        <v>511.35</v>
      </c>
      <c r="AC93" s="40">
        <v>6.6722999999999999</v>
      </c>
      <c r="AD93" s="40">
        <v>152</v>
      </c>
      <c r="AE93" s="40">
        <v>-1</v>
      </c>
      <c r="AF93" s="41">
        <v>37.9</v>
      </c>
      <c r="AG93" s="41">
        <v>58.12</v>
      </c>
      <c r="AH93" s="41">
        <f t="shared" si="46"/>
        <v>182320.11471884412</v>
      </c>
      <c r="AI93" s="42">
        <f>1-EXP(-2.63*(AA93/AH93)*(AD93-AE93)*(1-((AD93-T93)/(AD93-AE93))^0.38))</f>
        <v>0.95951502195626137</v>
      </c>
      <c r="AJ93" s="40">
        <f>H93*P93*O93*R93*AB93</f>
        <v>5260.6848858286812</v>
      </c>
      <c r="AK93" s="40">
        <f t="shared" si="47"/>
        <v>52.956166863174857</v>
      </c>
      <c r="AL93" s="40">
        <f t="shared" si="48"/>
        <v>16.200164103200002</v>
      </c>
      <c r="AM93" s="43">
        <f t="shared" si="49"/>
        <v>1.72</v>
      </c>
      <c r="AN93" s="40">
        <v>3.4</v>
      </c>
      <c r="AO93" s="73">
        <f t="shared" si="50"/>
        <v>2.2000000000000002</v>
      </c>
      <c r="AP93" s="73">
        <f t="shared" si="51"/>
        <v>1.4000000000000001</v>
      </c>
      <c r="AQ93" s="73">
        <f t="shared" si="52"/>
        <v>1.4000000000000001</v>
      </c>
      <c r="AR93" s="88">
        <f t="shared" si="53"/>
        <v>69.156330966374867</v>
      </c>
      <c r="AS93" s="40">
        <v>1.2805924700489637</v>
      </c>
      <c r="AT93" s="40">
        <f>(AS93+O93)*(AS93+P93)*((1/3)*AS93+R93)</f>
        <v>69.574708417892964</v>
      </c>
      <c r="AU93" s="73">
        <f>MROUND((AS93+O93),0.2)</f>
        <v>2.6</v>
      </c>
      <c r="AV93" s="73">
        <f>MROUND((AS93+P93),0.2)</f>
        <v>9.8000000000000007</v>
      </c>
      <c r="AW93" s="73">
        <f>IF(MROUND(((1/3)*AS93+AO93),0.2)*AV93*AU93/AR93&gt;1.05,MROUND(((1/3)*AS93+AO93),0.2)-0.2,MROUND(((1/3)*AS93+AO93),0.2))</f>
        <v>2.6</v>
      </c>
      <c r="AX93" s="40">
        <f t="shared" ref="AX93:AX94" si="64">AU93*AV93*AW93</f>
        <v>66.248000000000019</v>
      </c>
      <c r="AY93" s="40" t="b">
        <f>IF(AQ93&lt;AW93,TRUE, FALSE)</f>
        <v>1</v>
      </c>
      <c r="AZ93" s="40" t="b">
        <f>IF(AL93&lt;AQ93*AU93*AV93,TRUE, FALSE)</f>
        <v>1</v>
      </c>
      <c r="BA93" s="40">
        <f t="shared" si="54"/>
        <v>35</v>
      </c>
      <c r="BB93" s="88">
        <f t="shared" si="55"/>
        <v>3.268866076036506</v>
      </c>
    </row>
    <row r="94" spans="1:54" s="40" customFormat="1">
      <c r="A94" s="31" t="s">
        <v>225</v>
      </c>
      <c r="B94" s="31" t="s">
        <v>40038</v>
      </c>
      <c r="C94" s="32">
        <f t="shared" si="36"/>
        <v>20.100000000000001</v>
      </c>
      <c r="D94" s="33">
        <f t="shared" si="37"/>
        <v>181</v>
      </c>
      <c r="E94" s="34">
        <f t="shared" si="56"/>
        <v>13</v>
      </c>
      <c r="F94" s="31" t="s">
        <v>5212</v>
      </c>
      <c r="G94" s="54">
        <f t="shared" si="57"/>
        <v>7.6999999999999993</v>
      </c>
      <c r="H94" s="35">
        <f t="shared" si="58"/>
        <v>0.75739880000000004</v>
      </c>
      <c r="I94" s="36" t="s">
        <v>15183</v>
      </c>
      <c r="J94" s="36" t="s">
        <v>10196</v>
      </c>
      <c r="K94" s="36" t="s">
        <v>20144</v>
      </c>
      <c r="L94" s="36" t="s">
        <v>25103</v>
      </c>
      <c r="M94" s="33">
        <f t="shared" si="59"/>
        <v>12.4</v>
      </c>
      <c r="N94" s="44">
        <f t="shared" si="38"/>
        <v>6.2</v>
      </c>
      <c r="O94" s="32">
        <f t="shared" si="39"/>
        <v>3</v>
      </c>
      <c r="P94" s="32">
        <f t="shared" si="39"/>
        <v>4.2</v>
      </c>
      <c r="Q94" s="136">
        <f t="shared" si="40"/>
        <v>0.60000000000000009</v>
      </c>
      <c r="R94" s="37">
        <f t="shared" si="41"/>
        <v>2.4000000000000004</v>
      </c>
      <c r="S94" s="31" t="s">
        <v>30060</v>
      </c>
      <c r="T94" s="31" t="s">
        <v>35041</v>
      </c>
      <c r="U94" s="38">
        <f t="shared" si="42"/>
        <v>454.3</v>
      </c>
      <c r="V94" s="138">
        <f t="shared" si="42"/>
        <v>401.1</v>
      </c>
      <c r="W94" s="101">
        <f t="shared" si="43"/>
        <v>0.77</v>
      </c>
      <c r="X94" s="143">
        <f t="shared" si="44"/>
        <v>454.3</v>
      </c>
      <c r="Y94" s="144">
        <f t="shared" si="45"/>
        <v>0.254</v>
      </c>
      <c r="Z94" s="39" t="s">
        <v>39932</v>
      </c>
      <c r="AA94" s="40">
        <v>2737.3</v>
      </c>
      <c r="AB94" s="40">
        <v>518.27</v>
      </c>
      <c r="AC94" s="40">
        <v>3.9803999999999999</v>
      </c>
      <c r="AD94" s="40">
        <v>152</v>
      </c>
      <c r="AE94" s="40">
        <v>-1</v>
      </c>
      <c r="AF94" s="41">
        <v>37.9</v>
      </c>
      <c r="AG94" s="41">
        <v>58.12</v>
      </c>
      <c r="AH94" s="41">
        <f t="shared" si="46"/>
        <v>188933.85242101311</v>
      </c>
      <c r="AI94" s="42">
        <f>1-EXP(-2.63*(AA94/AH94)*(AD94-AE94)*(1-((AD94-T94)/(AD94-AE94))^0.38))</f>
        <v>0.94749139527122173</v>
      </c>
      <c r="AJ94" s="40">
        <f>H94*P94*O94*R94*AB94</f>
        <v>11870.321180538242</v>
      </c>
      <c r="AK94" s="40">
        <f t="shared" si="47"/>
        <v>197.79215717932874</v>
      </c>
      <c r="AL94" s="40">
        <f t="shared" si="48"/>
        <v>7.3362602880000001</v>
      </c>
      <c r="AM94" s="43">
        <f t="shared" si="49"/>
        <v>1.52</v>
      </c>
      <c r="AN94" s="40">
        <v>11.5</v>
      </c>
      <c r="AO94" s="73">
        <f t="shared" si="50"/>
        <v>2.4000000000000004</v>
      </c>
      <c r="AP94" s="73">
        <f t="shared" si="51"/>
        <v>0.60000000000000009</v>
      </c>
      <c r="AQ94" s="73">
        <f t="shared" si="52"/>
        <v>0.60000000000000009</v>
      </c>
      <c r="AR94" s="88">
        <f t="shared" si="53"/>
        <v>205.12841746732875</v>
      </c>
      <c r="AS94" s="40">
        <v>3.9186142597843383</v>
      </c>
      <c r="AT94" s="40">
        <f>(AS94+O94)*(AS94+P94)*((1/3)*AS94+R94)</f>
        <v>208.17589169650779</v>
      </c>
      <c r="AU94" s="73">
        <f>MROUND((AS94+O94),0.2)</f>
        <v>7</v>
      </c>
      <c r="AV94" s="73">
        <f>MROUND((AS94+P94),0.2)</f>
        <v>8.2000000000000011</v>
      </c>
      <c r="AW94" s="73">
        <f>IF(MROUND(((1/3)*AS94+AO94),0.2)*AV94*AU94/AR94&gt;1.05,MROUND(((1/3)*AS94+AO94),0.2)-0.2,MROUND(((1/3)*AS94+AO94),0.2))</f>
        <v>3.6</v>
      </c>
      <c r="AX94" s="40">
        <f t="shared" si="64"/>
        <v>206.64000000000001</v>
      </c>
      <c r="AY94" s="40" t="b">
        <f>IF(AQ94&lt;AW94,TRUE, FALSE)</f>
        <v>1</v>
      </c>
      <c r="AZ94" s="40" t="b">
        <f>IF(AL94&lt;AQ94*AU94*AV94,TRUE, FALSE)</f>
        <v>1</v>
      </c>
      <c r="BA94" s="40">
        <f t="shared" si="54"/>
        <v>181</v>
      </c>
      <c r="BB94" s="88">
        <f t="shared" si="55"/>
        <v>26.960896889503701</v>
      </c>
    </row>
    <row r="95" spans="1:54" s="67" customFormat="1">
      <c r="A95" s="59" t="s">
        <v>226</v>
      </c>
      <c r="B95" s="60" t="s">
        <v>40039</v>
      </c>
      <c r="C95" s="61">
        <f t="shared" si="36"/>
        <v>14.5</v>
      </c>
      <c r="D95" s="62">
        <f t="shared" si="37"/>
        <v>53</v>
      </c>
      <c r="E95" s="63">
        <f t="shared" si="56"/>
        <v>3</v>
      </c>
      <c r="F95" s="59" t="s">
        <v>5213</v>
      </c>
      <c r="G95" s="54">
        <f t="shared" si="57"/>
        <v>13.5</v>
      </c>
      <c r="H95" s="64">
        <f t="shared" si="58"/>
        <v>0.68137829999999999</v>
      </c>
      <c r="I95" s="64" t="s">
        <v>15184</v>
      </c>
      <c r="J95" s="64" t="s">
        <v>10197</v>
      </c>
      <c r="K95" s="64" t="s">
        <v>20145</v>
      </c>
      <c r="L95" s="64" t="s">
        <v>25104</v>
      </c>
      <c r="M95" s="62">
        <f t="shared" si="59"/>
        <v>13.5</v>
      </c>
      <c r="N95" s="65">
        <f t="shared" si="38"/>
        <v>5.4</v>
      </c>
      <c r="O95" s="61">
        <f t="shared" si="39"/>
        <v>0.60000000000000009</v>
      </c>
      <c r="P95" s="61">
        <f t="shared" si="39"/>
        <v>2</v>
      </c>
      <c r="Q95" s="124">
        <f t="shared" si="40"/>
        <v>0.2</v>
      </c>
      <c r="R95" s="61">
        <f t="shared" si="41"/>
        <v>0.8</v>
      </c>
      <c r="S95" s="59" t="s">
        <v>30061</v>
      </c>
      <c r="T95" s="59" t="s">
        <v>35042</v>
      </c>
      <c r="U95" s="66">
        <f t="shared" si="42"/>
        <v>326.20000000000005</v>
      </c>
      <c r="V95" s="66">
        <f t="shared" si="42"/>
        <v>320.8</v>
      </c>
      <c r="W95" s="54">
        <f t="shared" si="43"/>
        <v>1.35</v>
      </c>
      <c r="X95" s="143">
        <f t="shared" si="44"/>
        <v>326.20000000000005</v>
      </c>
      <c r="Y95" s="143">
        <f t="shared" si="45"/>
        <v>0.37</v>
      </c>
      <c r="Z95" s="60" t="s">
        <v>39931</v>
      </c>
      <c r="AA95" s="67">
        <v>2569.6999999999998</v>
      </c>
      <c r="AB95" s="67">
        <v>547.39</v>
      </c>
      <c r="AC95" s="67">
        <v>8.6752000000000002</v>
      </c>
      <c r="AD95" s="67">
        <v>152</v>
      </c>
      <c r="AE95" s="67">
        <v>-1</v>
      </c>
      <c r="AF95" s="68">
        <v>37.9</v>
      </c>
      <c r="AG95" s="68">
        <v>58.12</v>
      </c>
      <c r="AH95" s="68">
        <f t="shared" si="46"/>
        <v>331725.56414549489</v>
      </c>
      <c r="AI95" s="69">
        <v>0</v>
      </c>
      <c r="AJ95" s="67">
        <v>0</v>
      </c>
      <c r="AK95" s="67">
        <f t="shared" si="47"/>
        <v>0</v>
      </c>
      <c r="AL95" s="67">
        <f t="shared" si="48"/>
        <v>0.30587683200000004</v>
      </c>
      <c r="AM95" s="70">
        <f t="shared" si="49"/>
        <v>2.7</v>
      </c>
      <c r="AN95" s="67">
        <v>0</v>
      </c>
      <c r="AO95" s="90">
        <f t="shared" si="50"/>
        <v>0.8</v>
      </c>
      <c r="AP95" s="90">
        <f t="shared" si="51"/>
        <v>0.2</v>
      </c>
      <c r="AQ95" s="90">
        <f t="shared" si="52"/>
        <v>0.4</v>
      </c>
      <c r="AR95" s="91">
        <f t="shared" si="53"/>
        <v>0.30587683200000004</v>
      </c>
      <c r="BA95" s="67">
        <f t="shared" si="54"/>
        <v>53</v>
      </c>
      <c r="BB95" s="91">
        <f t="shared" si="55"/>
        <v>0</v>
      </c>
    </row>
    <row r="96" spans="1:54" s="67" customFormat="1">
      <c r="A96" s="59" t="s">
        <v>227</v>
      </c>
      <c r="B96" s="60" t="s">
        <v>40040</v>
      </c>
      <c r="C96" s="61">
        <f t="shared" si="36"/>
        <v>27.900000000000002</v>
      </c>
      <c r="D96" s="62">
        <f t="shared" si="37"/>
        <v>274</v>
      </c>
      <c r="E96" s="63">
        <f t="shared" si="56"/>
        <v>11</v>
      </c>
      <c r="F96" s="59" t="s">
        <v>5214</v>
      </c>
      <c r="G96" s="54">
        <f t="shared" si="57"/>
        <v>27</v>
      </c>
      <c r="H96" s="64">
        <f t="shared" si="58"/>
        <v>0.77535200000000004</v>
      </c>
      <c r="I96" s="64" t="s">
        <v>15185</v>
      </c>
      <c r="J96" s="64" t="s">
        <v>10198</v>
      </c>
      <c r="K96" s="64" t="s">
        <v>20146</v>
      </c>
      <c r="L96" s="64" t="s">
        <v>25105</v>
      </c>
      <c r="M96" s="62">
        <f t="shared" si="59"/>
        <v>12.8</v>
      </c>
      <c r="N96" s="65">
        <f t="shared" si="38"/>
        <v>5.6</v>
      </c>
      <c r="O96" s="61">
        <f t="shared" si="39"/>
        <v>2</v>
      </c>
      <c r="P96" s="61">
        <f t="shared" si="39"/>
        <v>3.4000000000000004</v>
      </c>
      <c r="Q96" s="124">
        <f t="shared" si="40"/>
        <v>0.60000000000000009</v>
      </c>
      <c r="R96" s="61">
        <f t="shared" si="41"/>
        <v>2.6</v>
      </c>
      <c r="S96" s="59" t="s">
        <v>30062</v>
      </c>
      <c r="T96" s="59" t="s">
        <v>35043</v>
      </c>
      <c r="U96" s="66">
        <f t="shared" si="42"/>
        <v>547.5</v>
      </c>
      <c r="V96" s="66">
        <f t="shared" si="42"/>
        <v>383.70000000000005</v>
      </c>
      <c r="W96" s="54">
        <f t="shared" si="43"/>
        <v>2.6999999999999997</v>
      </c>
      <c r="X96" s="143">
        <f t="shared" si="44"/>
        <v>547.5</v>
      </c>
      <c r="Y96" s="143">
        <f t="shared" si="45"/>
        <v>0.6399999999999999</v>
      </c>
      <c r="Z96" s="60" t="s">
        <v>39931</v>
      </c>
      <c r="AA96" s="67">
        <v>3191.4</v>
      </c>
      <c r="AB96" s="67">
        <v>453.48</v>
      </c>
      <c r="AC96" s="67">
        <v>8.3652999999999995</v>
      </c>
      <c r="AD96" s="67">
        <v>152</v>
      </c>
      <c r="AE96" s="67">
        <v>-1</v>
      </c>
      <c r="AF96" s="68">
        <v>37.9</v>
      </c>
      <c r="AG96" s="68">
        <v>58.12</v>
      </c>
      <c r="AH96" s="68">
        <f t="shared" si="46"/>
        <v>232816.9349115364</v>
      </c>
      <c r="AI96" s="69">
        <v>0</v>
      </c>
      <c r="AJ96" s="67">
        <v>0</v>
      </c>
      <c r="AK96" s="67">
        <f t="shared" si="47"/>
        <v>0</v>
      </c>
      <c r="AL96" s="67">
        <f t="shared" si="48"/>
        <v>3.9717766399999999</v>
      </c>
      <c r="AM96" s="70">
        <f t="shared" si="49"/>
        <v>5.3800000000000008</v>
      </c>
      <c r="AN96" s="67">
        <v>0</v>
      </c>
      <c r="AO96" s="90">
        <f t="shared" si="50"/>
        <v>2.6</v>
      </c>
      <c r="AP96" s="90">
        <f t="shared" si="51"/>
        <v>0.60000000000000009</v>
      </c>
      <c r="AQ96" s="90">
        <f t="shared" si="52"/>
        <v>0.60000000000000009</v>
      </c>
      <c r="AR96" s="91">
        <f t="shared" si="53"/>
        <v>3.9717766399999999</v>
      </c>
      <c r="BA96" s="67">
        <f t="shared" si="54"/>
        <v>274</v>
      </c>
      <c r="BB96" s="91">
        <f t="shared" si="55"/>
        <v>0</v>
      </c>
    </row>
    <row r="97" spans="1:54" s="67" customFormat="1">
      <c r="A97" s="59" t="s">
        <v>228</v>
      </c>
      <c r="B97" s="60" t="s">
        <v>40041</v>
      </c>
      <c r="C97" s="61">
        <f t="shared" si="36"/>
        <v>37.6</v>
      </c>
      <c r="D97" s="62">
        <f t="shared" si="37"/>
        <v>153</v>
      </c>
      <c r="E97" s="63">
        <f t="shared" si="56"/>
        <v>8</v>
      </c>
      <c r="F97" s="59" t="s">
        <v>5215</v>
      </c>
      <c r="G97" s="54">
        <f t="shared" si="57"/>
        <v>36.6</v>
      </c>
      <c r="H97" s="64">
        <f t="shared" si="58"/>
        <v>0.33692129999999998</v>
      </c>
      <c r="I97" s="64" t="s">
        <v>15186</v>
      </c>
      <c r="J97" s="64" t="s">
        <v>10199</v>
      </c>
      <c r="K97" s="64" t="s">
        <v>20147</v>
      </c>
      <c r="L97" s="64" t="s">
        <v>25106</v>
      </c>
      <c r="M97" s="62">
        <f t="shared" si="59"/>
        <v>12.7</v>
      </c>
      <c r="N97" s="65">
        <f t="shared" si="38"/>
        <v>5.6</v>
      </c>
      <c r="O97" s="61">
        <f t="shared" si="39"/>
        <v>0.4</v>
      </c>
      <c r="P97" s="61">
        <f t="shared" si="39"/>
        <v>3.6</v>
      </c>
      <c r="Q97" s="124">
        <f t="shared" si="40"/>
        <v>1.6</v>
      </c>
      <c r="R97" s="61">
        <f t="shared" si="41"/>
        <v>2.4000000000000004</v>
      </c>
      <c r="S97" s="59" t="s">
        <v>30063</v>
      </c>
      <c r="T97" s="59" t="s">
        <v>35044</v>
      </c>
      <c r="U97" s="66">
        <f t="shared" si="42"/>
        <v>426.3</v>
      </c>
      <c r="V97" s="66">
        <f t="shared" si="42"/>
        <v>396.20000000000005</v>
      </c>
      <c r="W97" s="54">
        <f t="shared" si="43"/>
        <v>3.6599999999999997</v>
      </c>
      <c r="X97" s="143">
        <f t="shared" si="44"/>
        <v>426.3</v>
      </c>
      <c r="Y97" s="143">
        <f t="shared" si="45"/>
        <v>0.83199999999999996</v>
      </c>
      <c r="Z97" s="60" t="s">
        <v>39931</v>
      </c>
      <c r="AA97" s="67">
        <v>3346.9</v>
      </c>
      <c r="AB97" s="67">
        <v>433.74</v>
      </c>
      <c r="AC97" s="67">
        <v>14.788</v>
      </c>
      <c r="AD97" s="67">
        <v>152</v>
      </c>
      <c r="AE97" s="67">
        <v>-1</v>
      </c>
      <c r="AF97" s="68">
        <v>37.9</v>
      </c>
      <c r="AG97" s="68">
        <v>58.12</v>
      </c>
      <c r="AH97" s="68">
        <f t="shared" si="46"/>
        <v>202763.15008334332</v>
      </c>
      <c r="AI97" s="69">
        <v>0</v>
      </c>
      <c r="AJ97" s="67">
        <v>0</v>
      </c>
      <c r="AK97" s="67">
        <f t="shared" si="47"/>
        <v>0</v>
      </c>
      <c r="AL97" s="67">
        <f t="shared" si="48"/>
        <v>2.2915999872000006</v>
      </c>
      <c r="AM97" s="70">
        <f t="shared" si="49"/>
        <v>7.32</v>
      </c>
      <c r="AN97" s="67">
        <v>0</v>
      </c>
      <c r="AO97" s="90">
        <f t="shared" si="50"/>
        <v>2.4000000000000004</v>
      </c>
      <c r="AP97" s="90">
        <f t="shared" si="51"/>
        <v>1.6</v>
      </c>
      <c r="AQ97" s="90">
        <f t="shared" si="52"/>
        <v>1.6</v>
      </c>
      <c r="AR97" s="91">
        <f t="shared" si="53"/>
        <v>2.2915999872000006</v>
      </c>
      <c r="BA97" s="67">
        <f t="shared" si="54"/>
        <v>153</v>
      </c>
      <c r="BB97" s="91">
        <f t="shared" si="55"/>
        <v>0</v>
      </c>
    </row>
    <row r="98" spans="1:54" s="40" customFormat="1">
      <c r="A98" s="31" t="s">
        <v>229</v>
      </c>
      <c r="B98" s="31" t="s">
        <v>40042</v>
      </c>
      <c r="C98" s="32">
        <f t="shared" si="36"/>
        <v>16.899999999999999</v>
      </c>
      <c r="D98" s="33">
        <f t="shared" si="37"/>
        <v>41</v>
      </c>
      <c r="E98" s="34">
        <f t="shared" si="56"/>
        <v>10</v>
      </c>
      <c r="F98" s="31" t="s">
        <v>5216</v>
      </c>
      <c r="G98" s="54">
        <f t="shared" si="57"/>
        <v>9.9</v>
      </c>
      <c r="H98" s="35">
        <f t="shared" si="58"/>
        <v>0.62789250000000008</v>
      </c>
      <c r="I98" s="36" t="s">
        <v>15187</v>
      </c>
      <c r="J98" s="36" t="s">
        <v>10200</v>
      </c>
      <c r="K98" s="36" t="s">
        <v>20148</v>
      </c>
      <c r="L98" s="36" t="s">
        <v>25107</v>
      </c>
      <c r="M98" s="33">
        <f t="shared" si="59"/>
        <v>10.399999999999999</v>
      </c>
      <c r="N98" s="44">
        <f t="shared" si="38"/>
        <v>5.6</v>
      </c>
      <c r="O98" s="32">
        <f t="shared" si="39"/>
        <v>1.6</v>
      </c>
      <c r="P98" s="32">
        <f t="shared" si="39"/>
        <v>8.2000000000000011</v>
      </c>
      <c r="Q98" s="136">
        <f t="shared" si="40"/>
        <v>0.60000000000000009</v>
      </c>
      <c r="R98" s="37">
        <f t="shared" si="41"/>
        <v>1.2000000000000002</v>
      </c>
      <c r="S98" s="31" t="s">
        <v>30064</v>
      </c>
      <c r="T98" s="31" t="s">
        <v>35045</v>
      </c>
      <c r="U98" s="38">
        <f t="shared" si="42"/>
        <v>313.8</v>
      </c>
      <c r="V98" s="138">
        <f t="shared" si="42"/>
        <v>405.1</v>
      </c>
      <c r="W98" s="101">
        <f t="shared" si="43"/>
        <v>0.99</v>
      </c>
      <c r="X98" s="143">
        <f t="shared" si="44"/>
        <v>313.8</v>
      </c>
      <c r="Y98" s="144">
        <f t="shared" si="45"/>
        <v>0.29800000000000004</v>
      </c>
      <c r="Z98" s="39" t="s">
        <v>39932</v>
      </c>
      <c r="AA98" s="40">
        <v>2841.1</v>
      </c>
      <c r="AB98" s="40">
        <v>501.92</v>
      </c>
      <c r="AC98" s="40">
        <v>7.2026000000000003</v>
      </c>
      <c r="AD98" s="40">
        <v>152</v>
      </c>
      <c r="AE98" s="40">
        <v>-1</v>
      </c>
      <c r="AF98" s="41">
        <v>37.9</v>
      </c>
      <c r="AG98" s="41">
        <v>58.12</v>
      </c>
      <c r="AH98" s="41">
        <f t="shared" si="46"/>
        <v>176064.01112121419</v>
      </c>
      <c r="AI98" s="42">
        <f>1-EXP(-2.63*(AA98/AH98)*(AD98-AE98)*(1-((AD98-T98)/(AD98-AE98))^0.38))</f>
        <v>0.96977776666334092</v>
      </c>
      <c r="AJ98" s="40">
        <f>H98*P98*O98*R98*AB98</f>
        <v>4961.7499958784019</v>
      </c>
      <c r="AK98" s="40">
        <f t="shared" si="47"/>
        <v>46.764451459491831</v>
      </c>
      <c r="AL98" s="40">
        <f t="shared" si="48"/>
        <v>5.8584604800000006</v>
      </c>
      <c r="AM98" s="43">
        <f t="shared" si="49"/>
        <v>1.98</v>
      </c>
      <c r="AN98" s="40">
        <v>6</v>
      </c>
      <c r="AO98" s="73">
        <f t="shared" si="50"/>
        <v>1.2000000000000002</v>
      </c>
      <c r="AP98" s="73">
        <f t="shared" si="51"/>
        <v>0.60000000000000009</v>
      </c>
      <c r="AQ98" s="73">
        <f t="shared" si="52"/>
        <v>0.60000000000000009</v>
      </c>
      <c r="AR98" s="88">
        <f t="shared" si="53"/>
        <v>52.622911939491829</v>
      </c>
      <c r="AS98" s="40">
        <v>1.5354524074964069</v>
      </c>
      <c r="AT98" s="40">
        <f>(AS98+O98)*(AS98+P98)*((1/3)*AS98+R98)</f>
        <v>52.253309881398238</v>
      </c>
      <c r="AU98" s="73">
        <f>MROUND((AS98+O98),0.2)</f>
        <v>3.2</v>
      </c>
      <c r="AV98" s="73">
        <f>MROUND((AS98+P98),0.2)</f>
        <v>9.8000000000000007</v>
      </c>
      <c r="AW98" s="73">
        <f>IF(MROUND(((1/3)*AS98+AO98),0.2)*AV98*AU98/AR98&gt;1.05,MROUND(((1/3)*AS98+AO98),0.2)-0.2,MROUND(((1/3)*AS98+AO98),0.2))</f>
        <v>1.6</v>
      </c>
      <c r="AX98" s="40">
        <f t="shared" ref="AX98" si="65">AU98*AV98*AW98</f>
        <v>50.176000000000009</v>
      </c>
      <c r="AY98" s="40" t="b">
        <f>IF(AQ98&lt;AW98,TRUE, FALSE)</f>
        <v>1</v>
      </c>
      <c r="AZ98" s="40" t="b">
        <f>IF(AL98&lt;AQ98*AU98*AV98,TRUE, FALSE)</f>
        <v>1</v>
      </c>
      <c r="BA98" s="40">
        <f t="shared" si="54"/>
        <v>41</v>
      </c>
      <c r="BB98" s="88">
        <f t="shared" si="55"/>
        <v>7.9823789234628117</v>
      </c>
    </row>
    <row r="99" spans="1:54" s="67" customFormat="1">
      <c r="A99" s="59" t="s">
        <v>230</v>
      </c>
      <c r="B99" s="60" t="s">
        <v>40043</v>
      </c>
      <c r="C99" s="61">
        <f t="shared" si="36"/>
        <v>37.800000000000004</v>
      </c>
      <c r="D99" s="62">
        <f t="shared" si="37"/>
        <v>169</v>
      </c>
      <c r="E99" s="63">
        <f t="shared" si="56"/>
        <v>6</v>
      </c>
      <c r="F99" s="59" t="s">
        <v>5217</v>
      </c>
      <c r="G99" s="54">
        <f t="shared" si="57"/>
        <v>36.9</v>
      </c>
      <c r="H99" s="64">
        <f t="shared" si="58"/>
        <v>0.64501459999999999</v>
      </c>
      <c r="I99" s="64" t="s">
        <v>15188</v>
      </c>
      <c r="J99" s="64" t="s">
        <v>10201</v>
      </c>
      <c r="K99" s="64" t="s">
        <v>20149</v>
      </c>
      <c r="L99" s="64" t="s">
        <v>25108</v>
      </c>
      <c r="M99" s="62">
        <f t="shared" si="59"/>
        <v>9.8000000000000007</v>
      </c>
      <c r="N99" s="65">
        <f t="shared" si="38"/>
        <v>6</v>
      </c>
      <c r="O99" s="61">
        <f t="shared" si="39"/>
        <v>1.6</v>
      </c>
      <c r="P99" s="61">
        <f t="shared" si="39"/>
        <v>9.4</v>
      </c>
      <c r="Q99" s="124">
        <f t="shared" si="40"/>
        <v>0.2</v>
      </c>
      <c r="R99" s="61">
        <f t="shared" si="41"/>
        <v>0.60000000000000009</v>
      </c>
      <c r="S99" s="59" t="s">
        <v>30065</v>
      </c>
      <c r="T99" s="59" t="s">
        <v>35046</v>
      </c>
      <c r="U99" s="66">
        <f t="shared" si="42"/>
        <v>442.20000000000005</v>
      </c>
      <c r="V99" s="66">
        <f t="shared" si="42"/>
        <v>299</v>
      </c>
      <c r="W99" s="54">
        <f t="shared" si="43"/>
        <v>3.69</v>
      </c>
      <c r="X99" s="143">
        <f t="shared" si="44"/>
        <v>442.20000000000005</v>
      </c>
      <c r="Y99" s="143">
        <f t="shared" si="45"/>
        <v>0.83799999999999997</v>
      </c>
      <c r="Z99" s="60" t="s">
        <v>39931</v>
      </c>
      <c r="AA99" s="67">
        <v>2418.4</v>
      </c>
      <c r="AB99" s="67">
        <v>577.62</v>
      </c>
      <c r="AC99" s="67">
        <v>14.215999999999999</v>
      </c>
      <c r="AD99" s="67">
        <v>152</v>
      </c>
      <c r="AE99" s="67">
        <v>-1</v>
      </c>
      <c r="AF99" s="68">
        <v>37.9</v>
      </c>
      <c r="AG99" s="68">
        <v>58.12</v>
      </c>
      <c r="AH99" s="68">
        <f t="shared" si="46"/>
        <v>356679.06408398994</v>
      </c>
      <c r="AI99" s="69">
        <v>0</v>
      </c>
      <c r="AJ99" s="67">
        <v>0</v>
      </c>
      <c r="AK99" s="67">
        <f t="shared" si="47"/>
        <v>0</v>
      </c>
      <c r="AL99" s="67">
        <f t="shared" si="48"/>
        <v>3.203388249600001</v>
      </c>
      <c r="AM99" s="70">
        <f t="shared" si="49"/>
        <v>7.3600000000000012</v>
      </c>
      <c r="AN99" s="67">
        <v>0</v>
      </c>
      <c r="AO99" s="90">
        <f t="shared" si="50"/>
        <v>0.60000000000000009</v>
      </c>
      <c r="AP99" s="90">
        <f t="shared" si="51"/>
        <v>0.2</v>
      </c>
      <c r="AQ99" s="90">
        <f t="shared" si="52"/>
        <v>0.4</v>
      </c>
      <c r="AR99" s="91">
        <f t="shared" si="53"/>
        <v>3.203388249600001</v>
      </c>
      <c r="BA99" s="67">
        <f t="shared" si="54"/>
        <v>169</v>
      </c>
      <c r="BB99" s="91">
        <f t="shared" si="55"/>
        <v>0</v>
      </c>
    </row>
    <row r="100" spans="1:54" s="40" customFormat="1">
      <c r="A100" s="31" t="s">
        <v>231</v>
      </c>
      <c r="B100" s="31" t="s">
        <v>40044</v>
      </c>
      <c r="C100" s="32">
        <f t="shared" si="36"/>
        <v>28.1</v>
      </c>
      <c r="D100" s="33">
        <f t="shared" si="37"/>
        <v>107</v>
      </c>
      <c r="E100" s="34">
        <f t="shared" si="56"/>
        <v>16</v>
      </c>
      <c r="F100" s="31" t="s">
        <v>5218</v>
      </c>
      <c r="G100" s="54">
        <f t="shared" si="57"/>
        <v>20.200000000000003</v>
      </c>
      <c r="H100" s="35">
        <f t="shared" si="58"/>
        <v>0.40060620000000002</v>
      </c>
      <c r="I100" s="36" t="s">
        <v>15189</v>
      </c>
      <c r="J100" s="36" t="s">
        <v>10202</v>
      </c>
      <c r="K100" s="36" t="s">
        <v>20150</v>
      </c>
      <c r="L100" s="36" t="s">
        <v>25109</v>
      </c>
      <c r="M100" s="33">
        <f t="shared" si="59"/>
        <v>10</v>
      </c>
      <c r="N100" s="44">
        <f t="shared" si="38"/>
        <v>6.6</v>
      </c>
      <c r="O100" s="32">
        <f t="shared" si="39"/>
        <v>1.6</v>
      </c>
      <c r="P100" s="32">
        <f t="shared" si="39"/>
        <v>9</v>
      </c>
      <c r="Q100" s="136">
        <f t="shared" si="40"/>
        <v>1.6</v>
      </c>
      <c r="R100" s="37">
        <f t="shared" si="41"/>
        <v>2.4000000000000004</v>
      </c>
      <c r="S100" s="31" t="s">
        <v>30066</v>
      </c>
      <c r="T100" s="31" t="s">
        <v>35047</v>
      </c>
      <c r="U100" s="38">
        <f t="shared" si="42"/>
        <v>379.70000000000005</v>
      </c>
      <c r="V100" s="138">
        <f t="shared" si="42"/>
        <v>403.20000000000005</v>
      </c>
      <c r="W100" s="101">
        <f t="shared" si="43"/>
        <v>2.0199999999999996</v>
      </c>
      <c r="X100" s="143">
        <f t="shared" si="44"/>
        <v>379.70000000000005</v>
      </c>
      <c r="Y100" s="144">
        <f t="shared" si="45"/>
        <v>0.50399999999999989</v>
      </c>
      <c r="Z100" s="39" t="s">
        <v>39932</v>
      </c>
      <c r="AA100" s="40">
        <v>3401.3</v>
      </c>
      <c r="AB100" s="40">
        <v>437.47</v>
      </c>
      <c r="AC100" s="40">
        <v>9.9677000000000007</v>
      </c>
      <c r="AD100" s="40">
        <v>152</v>
      </c>
      <c r="AE100" s="40">
        <v>-1</v>
      </c>
      <c r="AF100" s="41">
        <v>37.9</v>
      </c>
      <c r="AG100" s="41">
        <v>58.12</v>
      </c>
      <c r="AH100" s="41">
        <f t="shared" si="46"/>
        <v>182183.28233392938</v>
      </c>
      <c r="AI100" s="42">
        <f>1-EXP(-2.63*(AA100/AH100)*(AD100-AE100)*(1-((AD100-T100)/(AD100-AE100))^0.38))</f>
        <v>0.98033649446721949</v>
      </c>
      <c r="AJ100" s="40">
        <f>H100*P100*O100*R100*AB100</f>
        <v>6056.750395491842</v>
      </c>
      <c r="AK100" s="40">
        <f t="shared" si="47"/>
        <v>41.698259532345403</v>
      </c>
      <c r="AL100" s="40">
        <f t="shared" si="48"/>
        <v>20.715049728000004</v>
      </c>
      <c r="AM100" s="43">
        <f t="shared" si="49"/>
        <v>4.0200000000000005</v>
      </c>
      <c r="AN100" s="40">
        <v>7</v>
      </c>
      <c r="AO100" s="73">
        <f t="shared" si="50"/>
        <v>2.4000000000000004</v>
      </c>
      <c r="AP100" s="73">
        <f t="shared" si="51"/>
        <v>1.6</v>
      </c>
      <c r="AQ100" s="73">
        <f t="shared" si="52"/>
        <v>1.6</v>
      </c>
      <c r="AR100" s="88">
        <f t="shared" si="53"/>
        <v>62.413309260345407</v>
      </c>
      <c r="AS100" s="40">
        <v>0.80157005603890741</v>
      </c>
      <c r="AT100" s="40">
        <f>(AS100+O100)*(AS100+P100)*((1/3)*AS100+R100)</f>
        <v>62.783404995279092</v>
      </c>
      <c r="AU100" s="73">
        <f>MROUND((AS100+O100),0.2)</f>
        <v>2.4000000000000004</v>
      </c>
      <c r="AV100" s="73">
        <f>MROUND((AS100+P100),0.2)</f>
        <v>9.8000000000000007</v>
      </c>
      <c r="AW100" s="73">
        <f>IF(MROUND(((1/3)*AS100+AO100),0.2)*AV100*AU100/AR100&gt;1.05,MROUND(((1/3)*AS100+AO100),0.2)-0.2,MROUND(((1/3)*AS100+AO100),0.2))</f>
        <v>2.6</v>
      </c>
      <c r="AX100" s="40">
        <f t="shared" ref="AX100:AX101" si="66">AU100*AV100*AW100</f>
        <v>61.152000000000022</v>
      </c>
      <c r="AY100" s="40" t="b">
        <f>IF(AQ100&lt;AW100,TRUE, FALSE)</f>
        <v>1</v>
      </c>
      <c r="AZ100" s="40" t="b">
        <f>IF(AL100&lt;AQ100*AU100*AV100,TRUE, FALSE)</f>
        <v>1</v>
      </c>
      <c r="BA100" s="40">
        <f t="shared" si="54"/>
        <v>107</v>
      </c>
      <c r="BB100" s="88">
        <f t="shared" si="55"/>
        <v>2.0129451813954824</v>
      </c>
    </row>
    <row r="101" spans="1:54" s="40" customFormat="1">
      <c r="A101" s="31" t="s">
        <v>232</v>
      </c>
      <c r="B101" s="31" t="s">
        <v>40045</v>
      </c>
      <c r="C101" s="32">
        <f t="shared" si="36"/>
        <v>18</v>
      </c>
      <c r="D101" s="33">
        <f t="shared" si="37"/>
        <v>86</v>
      </c>
      <c r="E101" s="34">
        <f t="shared" si="56"/>
        <v>10</v>
      </c>
      <c r="F101" s="31" t="s">
        <v>5219</v>
      </c>
      <c r="G101" s="54">
        <f t="shared" si="57"/>
        <v>5.3999999999999995</v>
      </c>
      <c r="H101" s="35">
        <f t="shared" si="58"/>
        <v>0.84496450000000001</v>
      </c>
      <c r="I101" s="36" t="s">
        <v>15190</v>
      </c>
      <c r="J101" s="36" t="s">
        <v>10203</v>
      </c>
      <c r="K101" s="36" t="s">
        <v>20151</v>
      </c>
      <c r="L101" s="36" t="s">
        <v>25110</v>
      </c>
      <c r="M101" s="33">
        <f t="shared" si="59"/>
        <v>13</v>
      </c>
      <c r="N101" s="44">
        <f t="shared" si="38"/>
        <v>5.8</v>
      </c>
      <c r="O101" s="32">
        <f t="shared" si="39"/>
        <v>2.4000000000000004</v>
      </c>
      <c r="P101" s="32">
        <f t="shared" si="39"/>
        <v>3</v>
      </c>
      <c r="Q101" s="136">
        <f t="shared" si="40"/>
        <v>0.4</v>
      </c>
      <c r="R101" s="37">
        <f t="shared" si="41"/>
        <v>2.4000000000000004</v>
      </c>
      <c r="S101" s="31" t="s">
        <v>30067</v>
      </c>
      <c r="T101" s="31" t="s">
        <v>35048</v>
      </c>
      <c r="U101" s="38">
        <f t="shared" si="42"/>
        <v>359.3</v>
      </c>
      <c r="V101" s="138">
        <f t="shared" si="42"/>
        <v>422.6</v>
      </c>
      <c r="W101" s="101">
        <f t="shared" si="43"/>
        <v>0.54</v>
      </c>
      <c r="X101" s="143">
        <f t="shared" si="44"/>
        <v>359.3</v>
      </c>
      <c r="Y101" s="144">
        <f t="shared" si="45"/>
        <v>0.20800000000000002</v>
      </c>
      <c r="Z101" s="39" t="s">
        <v>39932</v>
      </c>
      <c r="AA101" s="40">
        <v>2622.2</v>
      </c>
      <c r="AB101" s="40">
        <v>538.04</v>
      </c>
      <c r="AC101" s="40">
        <v>4.1858000000000004</v>
      </c>
      <c r="AD101" s="40">
        <v>152</v>
      </c>
      <c r="AE101" s="40">
        <v>-1</v>
      </c>
      <c r="AF101" s="41">
        <v>37.9</v>
      </c>
      <c r="AG101" s="41">
        <v>58.12</v>
      </c>
      <c r="AH101" s="41">
        <f t="shared" si="46"/>
        <v>79231.002403623483</v>
      </c>
      <c r="AI101" s="42">
        <f>1-EXP(-2.63*(AA101/AH101)*(AD101-AE101)*(1-((AD101-T101)/(AD101-AE101))^0.38))</f>
        <v>0.99997345351685274</v>
      </c>
      <c r="AJ101" s="40">
        <f>H101*P101*O101*R101*AB101</f>
        <v>7855.914808742401</v>
      </c>
      <c r="AK101" s="40">
        <f t="shared" si="47"/>
        <v>131.3726022094373</v>
      </c>
      <c r="AL101" s="40">
        <f t="shared" si="48"/>
        <v>2.6790134400000007</v>
      </c>
      <c r="AM101" s="43">
        <f t="shared" si="49"/>
        <v>1.06</v>
      </c>
      <c r="AN101" s="40">
        <v>11.7</v>
      </c>
      <c r="AO101" s="73">
        <f t="shared" si="50"/>
        <v>2.4000000000000004</v>
      </c>
      <c r="AP101" s="73">
        <f t="shared" si="51"/>
        <v>0.4</v>
      </c>
      <c r="AQ101" s="73">
        <f t="shared" si="52"/>
        <v>0.4</v>
      </c>
      <c r="AR101" s="88">
        <f t="shared" si="53"/>
        <v>134.05161564943731</v>
      </c>
      <c r="AS101" s="40">
        <v>3.4273278031647361</v>
      </c>
      <c r="AT101" s="40">
        <f>(AS101+O101)*(AS101+P101)*((1/3)*AS101+R101)</f>
        <v>132.67916240287062</v>
      </c>
      <c r="AU101" s="73">
        <f>MROUND((AS101+O101),0.2)</f>
        <v>5.8000000000000007</v>
      </c>
      <c r="AV101" s="73">
        <f>MROUND((AS101+P101),0.2)</f>
        <v>6.4</v>
      </c>
      <c r="AW101" s="73">
        <f>IF(MROUND(((1/3)*AS101+AO101),0.2)*AV101*AU101/AR101&gt;1.05,MROUND(((1/3)*AS101+AO101),0.2)-0.2,MROUND(((1/3)*AS101+AO101),0.2))</f>
        <v>3.6</v>
      </c>
      <c r="AX101" s="40">
        <f t="shared" si="66"/>
        <v>133.63200000000003</v>
      </c>
      <c r="AY101" s="40" t="b">
        <f>IF(AQ101&lt;AW101,TRUE, FALSE)</f>
        <v>1</v>
      </c>
      <c r="AZ101" s="40" t="b">
        <f>IF(AL101&lt;AQ101*AU101*AV101,TRUE, FALSE)</f>
        <v>1</v>
      </c>
      <c r="BA101" s="40">
        <f t="shared" si="54"/>
        <v>86</v>
      </c>
      <c r="BB101" s="88">
        <f t="shared" si="55"/>
        <v>49.037679411357217</v>
      </c>
    </row>
    <row r="102" spans="1:54" s="67" customFormat="1">
      <c r="A102" s="59" t="s">
        <v>233</v>
      </c>
      <c r="B102" s="60" t="s">
        <v>40046</v>
      </c>
      <c r="C102" s="61">
        <f t="shared" si="36"/>
        <v>25.6</v>
      </c>
      <c r="D102" s="62">
        <f t="shared" si="37"/>
        <v>151</v>
      </c>
      <c r="E102" s="63">
        <f t="shared" si="56"/>
        <v>6</v>
      </c>
      <c r="F102" s="59" t="s">
        <v>5220</v>
      </c>
      <c r="G102" s="54">
        <f t="shared" si="57"/>
        <v>24.700000000000003</v>
      </c>
      <c r="H102" s="64">
        <f t="shared" si="58"/>
        <v>0.75414100000000006</v>
      </c>
      <c r="I102" s="64" t="s">
        <v>15191</v>
      </c>
      <c r="J102" s="64" t="s">
        <v>10204</v>
      </c>
      <c r="K102" s="64" t="s">
        <v>20152</v>
      </c>
      <c r="L102" s="64" t="s">
        <v>25111</v>
      </c>
      <c r="M102" s="62">
        <f t="shared" si="59"/>
        <v>11.1</v>
      </c>
      <c r="N102" s="65">
        <f t="shared" si="38"/>
        <v>5.2</v>
      </c>
      <c r="O102" s="61">
        <f t="shared" si="39"/>
        <v>1</v>
      </c>
      <c r="P102" s="61">
        <f t="shared" si="39"/>
        <v>6.8000000000000007</v>
      </c>
      <c r="Q102" s="124">
        <f t="shared" si="40"/>
        <v>0.4</v>
      </c>
      <c r="R102" s="61">
        <f t="shared" si="41"/>
        <v>1.8</v>
      </c>
      <c r="S102" s="59" t="s">
        <v>30068</v>
      </c>
      <c r="T102" s="59" t="s">
        <v>35049</v>
      </c>
      <c r="U102" s="66">
        <f t="shared" si="42"/>
        <v>424.40000000000003</v>
      </c>
      <c r="V102" s="66">
        <f t="shared" si="42"/>
        <v>299.90000000000003</v>
      </c>
      <c r="W102" s="54">
        <f t="shared" si="43"/>
        <v>2.4699999999999998</v>
      </c>
      <c r="X102" s="143">
        <f t="shared" si="44"/>
        <v>424.40000000000003</v>
      </c>
      <c r="Y102" s="143">
        <f t="shared" si="45"/>
        <v>0.59399999999999997</v>
      </c>
      <c r="Z102" s="60" t="s">
        <v>39931</v>
      </c>
      <c r="AA102" s="67">
        <v>2432.1999999999998</v>
      </c>
      <c r="AB102" s="67">
        <v>574.62</v>
      </c>
      <c r="AC102" s="67">
        <v>10.355</v>
      </c>
      <c r="AD102" s="67">
        <v>152</v>
      </c>
      <c r="AE102" s="67">
        <v>-1</v>
      </c>
      <c r="AF102" s="68">
        <v>37.9</v>
      </c>
      <c r="AG102" s="68">
        <v>58.12</v>
      </c>
      <c r="AH102" s="68">
        <f t="shared" si="46"/>
        <v>355739.0767304679</v>
      </c>
      <c r="AI102" s="69">
        <v>0</v>
      </c>
      <c r="AJ102" s="67">
        <v>0</v>
      </c>
      <c r="AK102" s="67">
        <f t="shared" si="47"/>
        <v>0</v>
      </c>
      <c r="AL102" s="67">
        <f t="shared" si="48"/>
        <v>3.0093141599999997</v>
      </c>
      <c r="AM102" s="70">
        <f t="shared" si="49"/>
        <v>4.92</v>
      </c>
      <c r="AN102" s="67">
        <v>0</v>
      </c>
      <c r="AO102" s="90">
        <f t="shared" si="50"/>
        <v>1.8</v>
      </c>
      <c r="AP102" s="90">
        <f t="shared" si="51"/>
        <v>0.4</v>
      </c>
      <c r="AQ102" s="90">
        <f t="shared" si="52"/>
        <v>0.60000000000000009</v>
      </c>
      <c r="AR102" s="91">
        <f t="shared" si="53"/>
        <v>3.0093141599999997</v>
      </c>
      <c r="BA102" s="67">
        <f t="shared" si="54"/>
        <v>151</v>
      </c>
      <c r="BB102" s="91">
        <f t="shared" si="55"/>
        <v>0</v>
      </c>
    </row>
    <row r="103" spans="1:54" s="67" customFormat="1">
      <c r="A103" s="59" t="s">
        <v>234</v>
      </c>
      <c r="B103" s="60" t="s">
        <v>40047</v>
      </c>
      <c r="C103" s="61">
        <f t="shared" si="36"/>
        <v>34.800000000000004</v>
      </c>
      <c r="D103" s="62">
        <f t="shared" si="37"/>
        <v>89</v>
      </c>
      <c r="E103" s="63">
        <f t="shared" si="56"/>
        <v>9</v>
      </c>
      <c r="F103" s="59" t="s">
        <v>5221</v>
      </c>
      <c r="G103" s="54">
        <f t="shared" si="57"/>
        <v>33.800000000000004</v>
      </c>
      <c r="H103" s="64">
        <f t="shared" si="58"/>
        <v>0.73869659999999993</v>
      </c>
      <c r="I103" s="64" t="s">
        <v>15192</v>
      </c>
      <c r="J103" s="64" t="s">
        <v>10205</v>
      </c>
      <c r="K103" s="64" t="s">
        <v>20153</v>
      </c>
      <c r="L103" s="64" t="s">
        <v>25112</v>
      </c>
      <c r="M103" s="62">
        <f t="shared" si="59"/>
        <v>12.4</v>
      </c>
      <c r="N103" s="65">
        <f t="shared" si="38"/>
        <v>5.6</v>
      </c>
      <c r="O103" s="61">
        <f t="shared" si="39"/>
        <v>1.4000000000000001</v>
      </c>
      <c r="P103" s="61">
        <f t="shared" si="39"/>
        <v>4.2</v>
      </c>
      <c r="Q103" s="124">
        <f t="shared" si="40"/>
        <v>0.60000000000000009</v>
      </c>
      <c r="R103" s="61">
        <f t="shared" si="41"/>
        <v>2.2000000000000002</v>
      </c>
      <c r="S103" s="59" t="s">
        <v>30069</v>
      </c>
      <c r="T103" s="59" t="s">
        <v>35050</v>
      </c>
      <c r="U103" s="66">
        <f t="shared" si="42"/>
        <v>362.3</v>
      </c>
      <c r="V103" s="66">
        <f t="shared" si="42"/>
        <v>403.70000000000005</v>
      </c>
      <c r="W103" s="54">
        <f t="shared" si="43"/>
        <v>3.38</v>
      </c>
      <c r="X103" s="143">
        <f t="shared" si="44"/>
        <v>362.3</v>
      </c>
      <c r="Y103" s="143">
        <f t="shared" si="45"/>
        <v>0.77599999999999991</v>
      </c>
      <c r="Z103" s="60" t="s">
        <v>39931</v>
      </c>
      <c r="AA103" s="67">
        <v>3670.3</v>
      </c>
      <c r="AB103" s="67">
        <v>410.63</v>
      </c>
      <c r="AC103" s="67">
        <v>17.262</v>
      </c>
      <c r="AD103" s="67">
        <v>152</v>
      </c>
      <c r="AE103" s="67">
        <v>-1</v>
      </c>
      <c r="AF103" s="68">
        <v>37.9</v>
      </c>
      <c r="AG103" s="68">
        <v>58.12</v>
      </c>
      <c r="AH103" s="68">
        <f t="shared" si="46"/>
        <v>180821.62031707808</v>
      </c>
      <c r="AI103" s="69">
        <v>0</v>
      </c>
      <c r="AJ103" s="67">
        <v>0</v>
      </c>
      <c r="AK103" s="67">
        <f t="shared" si="47"/>
        <v>0</v>
      </c>
      <c r="AL103" s="67">
        <f t="shared" si="48"/>
        <v>3.3802207824000017</v>
      </c>
      <c r="AM103" s="70">
        <f t="shared" si="49"/>
        <v>6.7600000000000007</v>
      </c>
      <c r="AN103" s="67">
        <v>0</v>
      </c>
      <c r="AO103" s="90">
        <f t="shared" si="50"/>
        <v>2.2000000000000002</v>
      </c>
      <c r="AP103" s="90">
        <f t="shared" si="51"/>
        <v>0.60000000000000009</v>
      </c>
      <c r="AQ103" s="90">
        <f t="shared" si="52"/>
        <v>0.60000000000000009</v>
      </c>
      <c r="AR103" s="91">
        <f t="shared" si="53"/>
        <v>3.3802207824000017</v>
      </c>
      <c r="BA103" s="67">
        <f t="shared" si="54"/>
        <v>89</v>
      </c>
      <c r="BB103" s="91">
        <f t="shared" si="55"/>
        <v>0</v>
      </c>
    </row>
    <row r="104" spans="1:54" s="67" customFormat="1">
      <c r="A104" s="59" t="s">
        <v>235</v>
      </c>
      <c r="B104" s="60" t="s">
        <v>40048</v>
      </c>
      <c r="C104" s="61">
        <f t="shared" si="36"/>
        <v>31.6</v>
      </c>
      <c r="D104" s="62">
        <f t="shared" si="37"/>
        <v>62</v>
      </c>
      <c r="E104" s="63">
        <f t="shared" si="56"/>
        <v>11</v>
      </c>
      <c r="F104" s="59" t="s">
        <v>5222</v>
      </c>
      <c r="G104" s="54">
        <f t="shared" si="57"/>
        <v>30.700000000000003</v>
      </c>
      <c r="H104" s="64">
        <f t="shared" si="58"/>
        <v>0.18129049999999999</v>
      </c>
      <c r="I104" s="64" t="s">
        <v>15193</v>
      </c>
      <c r="J104" s="64" t="s">
        <v>10206</v>
      </c>
      <c r="K104" s="64" t="s">
        <v>20154</v>
      </c>
      <c r="L104" s="64" t="s">
        <v>14217</v>
      </c>
      <c r="M104" s="62">
        <f t="shared" si="59"/>
        <v>13.5</v>
      </c>
      <c r="N104" s="65">
        <f t="shared" si="38"/>
        <v>6.2</v>
      </c>
      <c r="O104" s="61">
        <f t="shared" si="39"/>
        <v>0.60000000000000009</v>
      </c>
      <c r="P104" s="61">
        <f t="shared" si="39"/>
        <v>2</v>
      </c>
      <c r="Q104" s="124">
        <f t="shared" si="40"/>
        <v>2.2000000000000002</v>
      </c>
      <c r="R104" s="61">
        <f t="shared" si="41"/>
        <v>2.8000000000000003</v>
      </c>
      <c r="S104" s="59" t="s">
        <v>30070</v>
      </c>
      <c r="T104" s="59" t="s">
        <v>35051</v>
      </c>
      <c r="U104" s="66">
        <f t="shared" si="42"/>
        <v>334.70000000000005</v>
      </c>
      <c r="V104" s="66">
        <f t="shared" si="42"/>
        <v>404.90000000000003</v>
      </c>
      <c r="W104" s="54">
        <f t="shared" si="43"/>
        <v>3.07</v>
      </c>
      <c r="X104" s="143">
        <f t="shared" si="44"/>
        <v>334.70000000000005</v>
      </c>
      <c r="Y104" s="143">
        <f t="shared" si="45"/>
        <v>0.71399999999999997</v>
      </c>
      <c r="Z104" s="60" t="s">
        <v>39931</v>
      </c>
      <c r="AA104" s="67">
        <v>3883.2</v>
      </c>
      <c r="AB104" s="67">
        <v>401.63</v>
      </c>
      <c r="AC104" s="67">
        <v>16.289000000000001</v>
      </c>
      <c r="AD104" s="67">
        <v>152</v>
      </c>
      <c r="AE104" s="67">
        <v>-1</v>
      </c>
      <c r="AF104" s="68">
        <v>37.9</v>
      </c>
      <c r="AG104" s="68">
        <v>58.12</v>
      </c>
      <c r="AH104" s="68">
        <f t="shared" si="46"/>
        <v>176624.99534987877</v>
      </c>
      <c r="AI104" s="69">
        <v>0</v>
      </c>
      <c r="AJ104" s="67">
        <v>0</v>
      </c>
      <c r="AK104" s="67">
        <f t="shared" si="47"/>
        <v>0</v>
      </c>
      <c r="AL104" s="67">
        <f t="shared" si="48"/>
        <v>2.7508639200000005</v>
      </c>
      <c r="AM104" s="70">
        <f t="shared" si="49"/>
        <v>6.12</v>
      </c>
      <c r="AN104" s="67">
        <v>0</v>
      </c>
      <c r="AO104" s="90">
        <f t="shared" si="50"/>
        <v>2.8000000000000003</v>
      </c>
      <c r="AP104" s="90">
        <f t="shared" si="51"/>
        <v>2.2000000000000002</v>
      </c>
      <c r="AQ104" s="90">
        <f t="shared" si="52"/>
        <v>2.4000000000000004</v>
      </c>
      <c r="AR104" s="91">
        <f t="shared" si="53"/>
        <v>2.7508639200000005</v>
      </c>
      <c r="BA104" s="67">
        <f t="shared" si="54"/>
        <v>62</v>
      </c>
      <c r="BB104" s="91">
        <f t="shared" si="55"/>
        <v>0</v>
      </c>
    </row>
    <row r="105" spans="1:54" s="67" customFormat="1">
      <c r="A105" s="59" t="s">
        <v>236</v>
      </c>
      <c r="B105" s="60" t="s">
        <v>40049</v>
      </c>
      <c r="C105" s="61">
        <f t="shared" si="36"/>
        <v>22.5</v>
      </c>
      <c r="D105" s="62">
        <f t="shared" si="37"/>
        <v>211</v>
      </c>
      <c r="E105" s="63">
        <f t="shared" si="56"/>
        <v>14</v>
      </c>
      <c r="F105" s="59" t="s">
        <v>5223</v>
      </c>
      <c r="G105" s="54">
        <f t="shared" si="57"/>
        <v>21.6</v>
      </c>
      <c r="H105" s="64">
        <f t="shared" si="58"/>
        <v>0.4162865</v>
      </c>
      <c r="I105" s="64" t="s">
        <v>15194</v>
      </c>
      <c r="J105" s="64" t="s">
        <v>10207</v>
      </c>
      <c r="K105" s="64" t="s">
        <v>20155</v>
      </c>
      <c r="L105" s="64" t="s">
        <v>25113</v>
      </c>
      <c r="M105" s="62">
        <f t="shared" si="59"/>
        <v>9.6</v>
      </c>
      <c r="N105" s="65">
        <f t="shared" si="38"/>
        <v>5.6</v>
      </c>
      <c r="O105" s="61">
        <f t="shared" si="39"/>
        <v>1.4000000000000001</v>
      </c>
      <c r="P105" s="61">
        <f t="shared" si="39"/>
        <v>9.8000000000000007</v>
      </c>
      <c r="Q105" s="124">
        <f t="shared" si="40"/>
        <v>1.4000000000000001</v>
      </c>
      <c r="R105" s="61">
        <f t="shared" si="41"/>
        <v>2.4000000000000004</v>
      </c>
      <c r="S105" s="59" t="s">
        <v>30071</v>
      </c>
      <c r="T105" s="59" t="s">
        <v>35052</v>
      </c>
      <c r="U105" s="66">
        <f t="shared" si="42"/>
        <v>483.6</v>
      </c>
      <c r="V105" s="66">
        <f t="shared" si="42"/>
        <v>381.90000000000003</v>
      </c>
      <c r="W105" s="54">
        <f t="shared" si="43"/>
        <v>2.1599999999999997</v>
      </c>
      <c r="X105" s="143">
        <f t="shared" si="44"/>
        <v>483.6</v>
      </c>
      <c r="Y105" s="143">
        <f t="shared" si="45"/>
        <v>0.53199999999999992</v>
      </c>
      <c r="Z105" s="60" t="s">
        <v>39931</v>
      </c>
      <c r="AA105" s="67">
        <v>3213.4</v>
      </c>
      <c r="AB105" s="67">
        <v>453.26</v>
      </c>
      <c r="AC105" s="67">
        <v>7.9335000000000004</v>
      </c>
      <c r="AD105" s="67">
        <v>152</v>
      </c>
      <c r="AE105" s="67">
        <v>-1</v>
      </c>
      <c r="AF105" s="68">
        <v>37.9</v>
      </c>
      <c r="AG105" s="68">
        <v>58.12</v>
      </c>
      <c r="AH105" s="68">
        <f t="shared" si="46"/>
        <v>236609.43800610464</v>
      </c>
      <c r="AI105" s="69">
        <v>0</v>
      </c>
      <c r="AJ105" s="67">
        <v>0</v>
      </c>
      <c r="AK105" s="67">
        <f t="shared" si="47"/>
        <v>0</v>
      </c>
      <c r="AL105" s="67">
        <f t="shared" si="48"/>
        <v>19.220518128000005</v>
      </c>
      <c r="AM105" s="70">
        <f t="shared" si="49"/>
        <v>4.3</v>
      </c>
      <c r="AN105" s="67">
        <v>0</v>
      </c>
      <c r="AO105" s="90">
        <f t="shared" si="50"/>
        <v>2.4000000000000004</v>
      </c>
      <c r="AP105" s="90">
        <f t="shared" si="51"/>
        <v>1.4000000000000001</v>
      </c>
      <c r="AQ105" s="90">
        <f t="shared" si="52"/>
        <v>1.6</v>
      </c>
      <c r="AR105" s="91">
        <f t="shared" si="53"/>
        <v>19.220518128000005</v>
      </c>
      <c r="BA105" s="67">
        <f t="shared" si="54"/>
        <v>211</v>
      </c>
      <c r="BB105" s="91">
        <f t="shared" si="55"/>
        <v>0</v>
      </c>
    </row>
    <row r="106" spans="1:54" s="40" customFormat="1">
      <c r="A106" s="31" t="s">
        <v>237</v>
      </c>
      <c r="B106" s="31" t="s">
        <v>40050</v>
      </c>
      <c r="C106" s="32">
        <f t="shared" si="36"/>
        <v>33.200000000000003</v>
      </c>
      <c r="D106" s="33">
        <f t="shared" si="37"/>
        <v>83</v>
      </c>
      <c r="E106" s="34">
        <f t="shared" si="56"/>
        <v>8</v>
      </c>
      <c r="F106" s="31" t="s">
        <v>5224</v>
      </c>
      <c r="G106" s="54">
        <f t="shared" si="57"/>
        <v>17.3</v>
      </c>
      <c r="H106" s="35">
        <f t="shared" si="58"/>
        <v>0.70220280000000002</v>
      </c>
      <c r="I106" s="36" t="s">
        <v>15195</v>
      </c>
      <c r="J106" s="36" t="s">
        <v>10208</v>
      </c>
      <c r="K106" s="36" t="s">
        <v>20156</v>
      </c>
      <c r="L106" s="36" t="s">
        <v>25114</v>
      </c>
      <c r="M106" s="33">
        <f t="shared" si="59"/>
        <v>12.9</v>
      </c>
      <c r="N106" s="44">
        <f t="shared" si="38"/>
        <v>5.4</v>
      </c>
      <c r="O106" s="32">
        <f t="shared" si="39"/>
        <v>1.2000000000000002</v>
      </c>
      <c r="P106" s="32">
        <f t="shared" si="39"/>
        <v>3.2</v>
      </c>
      <c r="Q106" s="136">
        <f t="shared" si="40"/>
        <v>0.60000000000000009</v>
      </c>
      <c r="R106" s="37">
        <f t="shared" si="41"/>
        <v>2</v>
      </c>
      <c r="S106" s="31" t="s">
        <v>30072</v>
      </c>
      <c r="T106" s="31" t="s">
        <v>35053</v>
      </c>
      <c r="U106" s="38">
        <f t="shared" si="42"/>
        <v>356.20000000000005</v>
      </c>
      <c r="V106" s="138">
        <f t="shared" si="42"/>
        <v>387.70000000000005</v>
      </c>
      <c r="W106" s="101">
        <f t="shared" si="43"/>
        <v>1.73</v>
      </c>
      <c r="X106" s="143">
        <f t="shared" si="44"/>
        <v>356.20000000000005</v>
      </c>
      <c r="Y106" s="144">
        <f t="shared" si="45"/>
        <v>0.44599999999999995</v>
      </c>
      <c r="Z106" s="39" t="s">
        <v>39932</v>
      </c>
      <c r="AA106" s="40">
        <v>3214.8</v>
      </c>
      <c r="AB106" s="40">
        <v>454.77</v>
      </c>
      <c r="AC106" s="40">
        <v>9.4763000000000002</v>
      </c>
      <c r="AD106" s="40">
        <v>152</v>
      </c>
      <c r="AE106" s="40">
        <v>-1</v>
      </c>
      <c r="AF106" s="41">
        <v>37.9</v>
      </c>
      <c r="AG106" s="41">
        <v>58.12</v>
      </c>
      <c r="AH106" s="41">
        <f t="shared" si="46"/>
        <v>223825.38495000903</v>
      </c>
      <c r="AI106" s="42">
        <f>1-EXP(-2.63*(AA106/AH106)*(AD106-AE106)*(1-((AD106-T106)/(AD106-AE106))^0.38))</f>
        <v>0.90909802540942097</v>
      </c>
      <c r="AJ106" s="40">
        <f>H106*P106*O106*R106*AB106</f>
        <v>2452.5370932940805</v>
      </c>
      <c r="AK106" s="40">
        <f t="shared" si="47"/>
        <v>16.469694291336353</v>
      </c>
      <c r="AL106" s="40">
        <f t="shared" si="48"/>
        <v>2.2870824960000005</v>
      </c>
      <c r="AM106" s="43">
        <f t="shared" si="49"/>
        <v>3.44</v>
      </c>
      <c r="AN106" s="40">
        <v>15</v>
      </c>
      <c r="AO106" s="73">
        <f t="shared" si="50"/>
        <v>2</v>
      </c>
      <c r="AP106" s="73">
        <f t="shared" si="51"/>
        <v>0.60000000000000009</v>
      </c>
      <c r="AQ106" s="73">
        <f t="shared" si="52"/>
        <v>0.60000000000000009</v>
      </c>
      <c r="AR106" s="88">
        <f t="shared" si="53"/>
        <v>18.756776787336353</v>
      </c>
      <c r="AS106" s="40">
        <v>0.82820610070153722</v>
      </c>
      <c r="AT106" s="40">
        <f>(AS106+O106)*(AS106+P106)*((1/3)*AS106+R106)</f>
        <v>18.595554543751863</v>
      </c>
      <c r="AU106" s="73">
        <f>MROUND((AS106+O106),0.2)</f>
        <v>2</v>
      </c>
      <c r="AV106" s="73">
        <f>MROUND((AS106+P106),0.2)</f>
        <v>4</v>
      </c>
      <c r="AW106" s="73">
        <f>IF(MROUND(((1/3)*AS106+AO106),0.2)*AV106*AU106/AR106&gt;1.05,MROUND(((1/3)*AS106+AO106),0.2)-0.2,MROUND(((1/3)*AS106+AO106),0.2))</f>
        <v>2.2000000000000002</v>
      </c>
      <c r="AX106" s="40">
        <f t="shared" ref="AX106:AX107" si="67">AU106*AV106*AW106</f>
        <v>17.600000000000001</v>
      </c>
      <c r="AY106" s="40" t="b">
        <f>IF(AQ106&lt;AW106,TRUE, FALSE)</f>
        <v>1</v>
      </c>
      <c r="AZ106" s="40" t="b">
        <f>IF(AL106&lt;AQ106*AU106*AV106,TRUE, FALSE)</f>
        <v>1</v>
      </c>
      <c r="BA106" s="40">
        <f t="shared" si="54"/>
        <v>83</v>
      </c>
      <c r="BB106" s="88">
        <f t="shared" si="55"/>
        <v>7.2011806833120682</v>
      </c>
    </row>
    <row r="107" spans="1:54" s="40" customFormat="1">
      <c r="A107" s="31" t="s">
        <v>238</v>
      </c>
      <c r="B107" s="31" t="s">
        <v>40051</v>
      </c>
      <c r="C107" s="32">
        <f t="shared" si="36"/>
        <v>20.100000000000001</v>
      </c>
      <c r="D107" s="33">
        <f t="shared" si="37"/>
        <v>231</v>
      </c>
      <c r="E107" s="34">
        <f t="shared" si="56"/>
        <v>8</v>
      </c>
      <c r="F107" s="31" t="s">
        <v>5225</v>
      </c>
      <c r="G107" s="54">
        <f t="shared" si="57"/>
        <v>14.5</v>
      </c>
      <c r="H107" s="35">
        <f t="shared" si="58"/>
        <v>0.33779960000000003</v>
      </c>
      <c r="I107" s="36" t="s">
        <v>15196</v>
      </c>
      <c r="J107" s="36" t="s">
        <v>10209</v>
      </c>
      <c r="K107" s="36" t="s">
        <v>20157</v>
      </c>
      <c r="L107" s="36" t="s">
        <v>25115</v>
      </c>
      <c r="M107" s="33">
        <f t="shared" si="59"/>
        <v>10.199999999999999</v>
      </c>
      <c r="N107" s="44">
        <f t="shared" si="38"/>
        <v>5.4</v>
      </c>
      <c r="O107" s="32">
        <f t="shared" si="39"/>
        <v>0.60000000000000009</v>
      </c>
      <c r="P107" s="32">
        <f t="shared" si="39"/>
        <v>8.6</v>
      </c>
      <c r="Q107" s="136">
        <f t="shared" si="40"/>
        <v>1.2000000000000002</v>
      </c>
      <c r="R107" s="37">
        <f t="shared" si="41"/>
        <v>1.8</v>
      </c>
      <c r="S107" s="31" t="s">
        <v>30073</v>
      </c>
      <c r="T107" s="31" t="s">
        <v>35054</v>
      </c>
      <c r="U107" s="38">
        <f t="shared" si="42"/>
        <v>504</v>
      </c>
      <c r="V107" s="138">
        <f t="shared" si="42"/>
        <v>422.40000000000003</v>
      </c>
      <c r="W107" s="101">
        <f t="shared" si="43"/>
        <v>1.45</v>
      </c>
      <c r="X107" s="143">
        <f t="shared" si="44"/>
        <v>504</v>
      </c>
      <c r="Y107" s="144">
        <f t="shared" si="45"/>
        <v>0.39</v>
      </c>
      <c r="Z107" s="39" t="s">
        <v>39932</v>
      </c>
      <c r="AA107" s="40">
        <v>3062.8</v>
      </c>
      <c r="AB107" s="40">
        <v>471.8</v>
      </c>
      <c r="AC107" s="40">
        <v>5.5152999999999999</v>
      </c>
      <c r="AD107" s="40">
        <v>152</v>
      </c>
      <c r="AE107" s="40">
        <v>-1</v>
      </c>
      <c r="AF107" s="41">
        <v>37.9</v>
      </c>
      <c r="AG107" s="41">
        <v>58.12</v>
      </c>
      <c r="AH107" s="41">
        <f t="shared" si="46"/>
        <v>80932.497804416387</v>
      </c>
      <c r="AI107" s="42">
        <f>1-EXP(-2.63*(AA107/AH107)*(AD107-AE107)*(1-((AD107-T107)/(AD107-AE107))^0.38))</f>
        <v>0.99999373520419244</v>
      </c>
      <c r="AJ107" s="40">
        <f>H107*P107*O107*R107*AB107</f>
        <v>1480.2643306886405</v>
      </c>
      <c r="AK107" s="40">
        <f t="shared" si="47"/>
        <v>18.78734683506622</v>
      </c>
      <c r="AL107" s="40">
        <f t="shared" si="48"/>
        <v>6.1505173151999992</v>
      </c>
      <c r="AM107" s="43">
        <f t="shared" si="49"/>
        <v>2.9</v>
      </c>
      <c r="AN107" s="40">
        <v>4.5999999999999996</v>
      </c>
      <c r="AO107" s="73">
        <f t="shared" si="50"/>
        <v>1.8</v>
      </c>
      <c r="AP107" s="73">
        <f t="shared" si="51"/>
        <v>1.2000000000000002</v>
      </c>
      <c r="AQ107" s="73">
        <f t="shared" si="52"/>
        <v>1.2000000000000002</v>
      </c>
      <c r="AR107" s="88">
        <f t="shared" si="53"/>
        <v>24.937864150266218</v>
      </c>
      <c r="AS107" s="40">
        <v>0.71321009913912381</v>
      </c>
      <c r="AT107" s="40">
        <f>(AS107+O107)*(AS107+P107)*((1/3)*AS107+R107)</f>
        <v>24.921930558796852</v>
      </c>
      <c r="AU107" s="73">
        <f>MROUND((AS107+O107),0.2)</f>
        <v>1.4000000000000001</v>
      </c>
      <c r="AV107" s="73">
        <f>MROUND((AS107+P107),0.2)</f>
        <v>9.4</v>
      </c>
      <c r="AW107" s="73">
        <f>IF(MROUND(((1/3)*AS107+AO107),0.2)*AV107*AU107/AR107&gt;1.05,MROUND(((1/3)*AS107+AO107),0.2)-0.2,MROUND(((1/3)*AS107+AO107),0.2))</f>
        <v>1.8</v>
      </c>
      <c r="AX107" s="40">
        <f t="shared" si="67"/>
        <v>23.688000000000002</v>
      </c>
      <c r="AY107" s="40" t="b">
        <f>IF(AQ107&lt;AW107,TRUE, FALSE)</f>
        <v>1</v>
      </c>
      <c r="AZ107" s="40" t="b">
        <f>IF(AL107&lt;AQ107*AU107*AV107,TRUE, FALSE)</f>
        <v>1</v>
      </c>
      <c r="BA107" s="40">
        <f t="shared" si="54"/>
        <v>231</v>
      </c>
      <c r="BB107" s="88">
        <f t="shared" si="55"/>
        <v>3.0545962026050004</v>
      </c>
    </row>
    <row r="108" spans="1:54" s="67" customFormat="1">
      <c r="A108" s="59" t="s">
        <v>239</v>
      </c>
      <c r="B108" s="60" t="s">
        <v>40052</v>
      </c>
      <c r="C108" s="61">
        <f t="shared" si="36"/>
        <v>16.3</v>
      </c>
      <c r="D108" s="62">
        <f t="shared" si="37"/>
        <v>56</v>
      </c>
      <c r="E108" s="63">
        <f t="shared" si="56"/>
        <v>11</v>
      </c>
      <c r="F108" s="59" t="s">
        <v>5226</v>
      </c>
      <c r="G108" s="54">
        <f t="shared" si="57"/>
        <v>15.299999999999999</v>
      </c>
      <c r="H108" s="64">
        <f t="shared" si="58"/>
        <v>0.69340259999999998</v>
      </c>
      <c r="I108" s="64" t="s">
        <v>15197</v>
      </c>
      <c r="J108" s="64" t="s">
        <v>10210</v>
      </c>
      <c r="K108" s="64" t="s">
        <v>20158</v>
      </c>
      <c r="L108" s="64" t="s">
        <v>25116</v>
      </c>
      <c r="M108" s="62">
        <f t="shared" si="59"/>
        <v>11</v>
      </c>
      <c r="N108" s="65">
        <f t="shared" si="38"/>
        <v>5.4</v>
      </c>
      <c r="O108" s="61">
        <f t="shared" si="39"/>
        <v>2.8000000000000003</v>
      </c>
      <c r="P108" s="61">
        <f t="shared" si="39"/>
        <v>7</v>
      </c>
      <c r="Q108" s="124">
        <f t="shared" si="40"/>
        <v>0.4</v>
      </c>
      <c r="R108" s="61">
        <f t="shared" si="41"/>
        <v>1.4000000000000001</v>
      </c>
      <c r="S108" s="59" t="s">
        <v>30074</v>
      </c>
      <c r="T108" s="59" t="s">
        <v>35055</v>
      </c>
      <c r="U108" s="66">
        <f t="shared" si="42"/>
        <v>329.5</v>
      </c>
      <c r="V108" s="66">
        <f t="shared" si="42"/>
        <v>360.70000000000005</v>
      </c>
      <c r="W108" s="54">
        <f t="shared" si="43"/>
        <v>1.53</v>
      </c>
      <c r="X108" s="143">
        <f t="shared" si="44"/>
        <v>329.5</v>
      </c>
      <c r="Y108" s="143">
        <f t="shared" si="45"/>
        <v>0.40600000000000003</v>
      </c>
      <c r="Z108" s="60" t="s">
        <v>39931</v>
      </c>
      <c r="AA108" s="67">
        <v>2917.7</v>
      </c>
      <c r="AB108" s="67">
        <v>490.1</v>
      </c>
      <c r="AC108" s="67">
        <v>9.4838000000000005</v>
      </c>
      <c r="AD108" s="67">
        <v>152</v>
      </c>
      <c r="AE108" s="67">
        <v>-1</v>
      </c>
      <c r="AF108" s="68">
        <v>37.9</v>
      </c>
      <c r="AG108" s="68">
        <v>58.12</v>
      </c>
      <c r="AH108" s="68">
        <f t="shared" si="46"/>
        <v>275759.82012373512</v>
      </c>
      <c r="AI108" s="69">
        <v>0</v>
      </c>
      <c r="AJ108" s="67">
        <v>0</v>
      </c>
      <c r="AK108" s="67">
        <f t="shared" si="47"/>
        <v>0</v>
      </c>
      <c r="AL108" s="67">
        <f t="shared" si="48"/>
        <v>8.4130326560000022</v>
      </c>
      <c r="AM108" s="70">
        <f t="shared" si="49"/>
        <v>3.06</v>
      </c>
      <c r="AN108" s="67">
        <v>0</v>
      </c>
      <c r="AO108" s="90">
        <f t="shared" si="50"/>
        <v>1.4000000000000001</v>
      </c>
      <c r="AP108" s="90">
        <f t="shared" si="51"/>
        <v>0.4</v>
      </c>
      <c r="AQ108" s="90">
        <f t="shared" si="52"/>
        <v>0.60000000000000009</v>
      </c>
      <c r="AR108" s="91">
        <f t="shared" si="53"/>
        <v>8.4130326560000022</v>
      </c>
      <c r="BA108" s="67">
        <f t="shared" si="54"/>
        <v>56</v>
      </c>
      <c r="BB108" s="91">
        <f t="shared" si="55"/>
        <v>0</v>
      </c>
    </row>
    <row r="109" spans="1:54" s="40" customFormat="1">
      <c r="A109" s="31" t="s">
        <v>240</v>
      </c>
      <c r="B109" s="31" t="s">
        <v>40053</v>
      </c>
      <c r="C109" s="32">
        <f t="shared" si="36"/>
        <v>20.200000000000003</v>
      </c>
      <c r="D109" s="33">
        <f t="shared" si="37"/>
        <v>133</v>
      </c>
      <c r="E109" s="34">
        <f t="shared" si="56"/>
        <v>10</v>
      </c>
      <c r="F109" s="31" t="s">
        <v>5227</v>
      </c>
      <c r="G109" s="54">
        <f t="shared" si="57"/>
        <v>12.799999999999999</v>
      </c>
      <c r="H109" s="35">
        <f t="shared" si="58"/>
        <v>0.43906280000000003</v>
      </c>
      <c r="I109" s="36" t="s">
        <v>15198</v>
      </c>
      <c r="J109" s="36" t="s">
        <v>10211</v>
      </c>
      <c r="K109" s="36" t="s">
        <v>20159</v>
      </c>
      <c r="L109" s="36" t="s">
        <v>25117</v>
      </c>
      <c r="M109" s="33">
        <f t="shared" si="59"/>
        <v>10.8</v>
      </c>
      <c r="N109" s="44">
        <f t="shared" si="38"/>
        <v>5.6</v>
      </c>
      <c r="O109" s="32">
        <f t="shared" si="39"/>
        <v>1.6</v>
      </c>
      <c r="P109" s="32">
        <f t="shared" si="39"/>
        <v>7.4</v>
      </c>
      <c r="Q109" s="136">
        <f t="shared" si="40"/>
        <v>0.60000000000000009</v>
      </c>
      <c r="R109" s="37">
        <f t="shared" si="41"/>
        <v>1</v>
      </c>
      <c r="S109" s="31" t="s">
        <v>30075</v>
      </c>
      <c r="T109" s="31" t="s">
        <v>35056</v>
      </c>
      <c r="U109" s="38">
        <f t="shared" si="42"/>
        <v>406.5</v>
      </c>
      <c r="V109" s="138">
        <f t="shared" si="42"/>
        <v>380.20000000000005</v>
      </c>
      <c r="W109" s="101">
        <f t="shared" si="43"/>
        <v>1.28</v>
      </c>
      <c r="X109" s="143">
        <f t="shared" si="44"/>
        <v>406.5</v>
      </c>
      <c r="Y109" s="144">
        <f t="shared" si="45"/>
        <v>0.35599999999999998</v>
      </c>
      <c r="Z109" s="39" t="s">
        <v>39932</v>
      </c>
      <c r="AA109" s="40">
        <v>2978.4</v>
      </c>
      <c r="AB109" s="40">
        <v>482.5</v>
      </c>
      <c r="AC109" s="40">
        <v>6.3619000000000003</v>
      </c>
      <c r="AD109" s="40">
        <v>152</v>
      </c>
      <c r="AE109" s="40">
        <v>-1</v>
      </c>
      <c r="AF109" s="41">
        <v>37.9</v>
      </c>
      <c r="AG109" s="41">
        <v>58.12</v>
      </c>
      <c r="AH109" s="41">
        <f t="shared" si="46"/>
        <v>240088.41946023583</v>
      </c>
      <c r="AI109" s="42">
        <f>1-EXP(-2.63*(AA109/AH109)*(AD109-AE109)*(1-((AD109-T109)/(AD109-AE109))^0.38))</f>
        <v>0.84442953426987644</v>
      </c>
      <c r="AJ109" s="40">
        <f>H109*P109*O109*R109*AB109</f>
        <v>2508.2779638400007</v>
      </c>
      <c r="AK109" s="40">
        <f t="shared" si="47"/>
        <v>23.305062873942752</v>
      </c>
      <c r="AL109" s="40">
        <f t="shared" si="48"/>
        <v>6.6414964479999998</v>
      </c>
      <c r="AM109" s="43">
        <f t="shared" si="49"/>
        <v>2.54</v>
      </c>
      <c r="AN109" s="40">
        <v>6.5</v>
      </c>
      <c r="AO109" s="73">
        <f t="shared" si="50"/>
        <v>1</v>
      </c>
      <c r="AP109" s="73">
        <f t="shared" si="51"/>
        <v>0.60000000000000009</v>
      </c>
      <c r="AQ109" s="73">
        <f t="shared" si="52"/>
        <v>0.60000000000000009</v>
      </c>
      <c r="AR109" s="88">
        <f t="shared" si="53"/>
        <v>29.94655932194275</v>
      </c>
      <c r="AS109" s="40">
        <v>1.0246445040107848</v>
      </c>
      <c r="AT109" s="40">
        <f>(AS109+O109)*(AS109+P109)*((1/3)*AS109+R109)</f>
        <v>29.663906461872518</v>
      </c>
      <c r="AU109" s="73">
        <f>MROUND((AS109+O109),0.2)</f>
        <v>2.6</v>
      </c>
      <c r="AV109" s="73">
        <f>MROUND((AS109+P109),0.2)</f>
        <v>8.4</v>
      </c>
      <c r="AW109" s="73">
        <f>IF(MROUND(((1/3)*AS109+AO109),0.2)*AV109*AU109/AR109&gt;1.05,MROUND(((1/3)*AS109+AO109),0.2)-0.2,MROUND(((1/3)*AS109+AO109),0.2))</f>
        <v>1.4000000000000001</v>
      </c>
      <c r="AX109" s="40">
        <f t="shared" ref="AX109" si="68">AU109*AV109*AW109</f>
        <v>30.576000000000008</v>
      </c>
      <c r="AY109" s="40" t="b">
        <f>IF(AQ109&lt;AW109,TRUE, FALSE)</f>
        <v>1</v>
      </c>
      <c r="AZ109" s="40" t="b">
        <f>IF(AL109&lt;AQ109*AU109*AV109,TRUE, FALSE)</f>
        <v>1</v>
      </c>
      <c r="BA109" s="40">
        <f t="shared" si="54"/>
        <v>133</v>
      </c>
      <c r="BB109" s="88">
        <f t="shared" si="55"/>
        <v>3.5090078051552327</v>
      </c>
    </row>
    <row r="110" spans="1:54" s="67" customFormat="1">
      <c r="A110" s="59" t="s">
        <v>241</v>
      </c>
      <c r="B110" s="60" t="s">
        <v>40054</v>
      </c>
      <c r="C110" s="61">
        <f t="shared" si="36"/>
        <v>14.8</v>
      </c>
      <c r="D110" s="62">
        <f t="shared" si="37"/>
        <v>35</v>
      </c>
      <c r="E110" s="63">
        <f t="shared" si="56"/>
        <v>12</v>
      </c>
      <c r="F110" s="59" t="s">
        <v>5228</v>
      </c>
      <c r="G110" s="54">
        <f t="shared" si="57"/>
        <v>13.799999999999999</v>
      </c>
      <c r="H110" s="64">
        <f t="shared" si="58"/>
        <v>0.2211921</v>
      </c>
      <c r="I110" s="64" t="s">
        <v>15199</v>
      </c>
      <c r="J110" s="64" t="s">
        <v>94</v>
      </c>
      <c r="K110" s="64" t="s">
        <v>20160</v>
      </c>
      <c r="L110" s="64" t="s">
        <v>25118</v>
      </c>
      <c r="M110" s="62">
        <f t="shared" si="59"/>
        <v>13.6</v>
      </c>
      <c r="N110" s="65">
        <f t="shared" si="38"/>
        <v>6</v>
      </c>
      <c r="O110" s="61">
        <f t="shared" si="39"/>
        <v>1.2000000000000002</v>
      </c>
      <c r="P110" s="61">
        <f t="shared" si="39"/>
        <v>1.8</v>
      </c>
      <c r="Q110" s="124">
        <f t="shared" si="40"/>
        <v>1.2000000000000002</v>
      </c>
      <c r="R110" s="61">
        <f t="shared" si="41"/>
        <v>1.6</v>
      </c>
      <c r="S110" s="59" t="s">
        <v>30076</v>
      </c>
      <c r="T110" s="59" t="s">
        <v>35057</v>
      </c>
      <c r="U110" s="66">
        <f t="shared" si="42"/>
        <v>308.40000000000003</v>
      </c>
      <c r="V110" s="66">
        <f t="shared" si="42"/>
        <v>303.3</v>
      </c>
      <c r="W110" s="54">
        <f t="shared" si="43"/>
        <v>1.3800000000000001</v>
      </c>
      <c r="X110" s="143">
        <f t="shared" si="44"/>
        <v>308.40000000000003</v>
      </c>
      <c r="Y110" s="143">
        <f t="shared" si="45"/>
        <v>0.376</v>
      </c>
      <c r="Z110" s="60" t="s">
        <v>39931</v>
      </c>
      <c r="AA110" s="67">
        <v>2460.3000000000002</v>
      </c>
      <c r="AB110" s="67">
        <v>568.79999999999995</v>
      </c>
      <c r="AC110" s="67">
        <v>8.2515999999999998</v>
      </c>
      <c r="AD110" s="67">
        <v>152</v>
      </c>
      <c r="AE110" s="67">
        <v>-1</v>
      </c>
      <c r="AF110" s="68">
        <v>37.9</v>
      </c>
      <c r="AG110" s="68">
        <v>58.12</v>
      </c>
      <c r="AH110" s="68">
        <f t="shared" si="46"/>
        <v>351957.92125359125</v>
      </c>
      <c r="AI110" s="69">
        <v>0</v>
      </c>
      <c r="AJ110" s="67">
        <v>0</v>
      </c>
      <c r="AK110" s="67">
        <f t="shared" si="47"/>
        <v>0</v>
      </c>
      <c r="AL110" s="67">
        <f t="shared" si="48"/>
        <v>2.6915601024000004</v>
      </c>
      <c r="AM110" s="70">
        <f t="shared" si="49"/>
        <v>2.7600000000000002</v>
      </c>
      <c r="AN110" s="67">
        <v>0</v>
      </c>
      <c r="AO110" s="90">
        <f t="shared" si="50"/>
        <v>1.6</v>
      </c>
      <c r="AP110" s="90">
        <f t="shared" si="51"/>
        <v>1.2000000000000002</v>
      </c>
      <c r="AQ110" s="90">
        <f t="shared" si="52"/>
        <v>1.4000000000000001</v>
      </c>
      <c r="AR110" s="91">
        <f t="shared" si="53"/>
        <v>2.6915601024000004</v>
      </c>
      <c r="BA110" s="67">
        <f t="shared" si="54"/>
        <v>35</v>
      </c>
      <c r="BB110" s="91">
        <f t="shared" si="55"/>
        <v>0</v>
      </c>
    </row>
    <row r="111" spans="1:54" s="40" customFormat="1">
      <c r="A111" s="31" t="s">
        <v>242</v>
      </c>
      <c r="B111" s="31" t="s">
        <v>40055</v>
      </c>
      <c r="C111" s="32">
        <f t="shared" si="36"/>
        <v>14.4</v>
      </c>
      <c r="D111" s="33">
        <f t="shared" si="37"/>
        <v>109</v>
      </c>
      <c r="E111" s="34">
        <f t="shared" si="56"/>
        <v>8</v>
      </c>
      <c r="F111" s="31" t="s">
        <v>5229</v>
      </c>
      <c r="G111" s="54">
        <f t="shared" si="57"/>
        <v>9</v>
      </c>
      <c r="H111" s="35">
        <f t="shared" si="58"/>
        <v>0.6581477</v>
      </c>
      <c r="I111" s="36" t="s">
        <v>15200</v>
      </c>
      <c r="J111" s="36" t="s">
        <v>10212</v>
      </c>
      <c r="K111" s="36" t="s">
        <v>20161</v>
      </c>
      <c r="L111" s="36" t="s">
        <v>25119</v>
      </c>
      <c r="M111" s="33">
        <f t="shared" si="59"/>
        <v>13</v>
      </c>
      <c r="N111" s="44">
        <f t="shared" si="38"/>
        <v>7</v>
      </c>
      <c r="O111" s="32">
        <f t="shared" si="39"/>
        <v>1</v>
      </c>
      <c r="P111" s="32">
        <f t="shared" si="39"/>
        <v>3</v>
      </c>
      <c r="Q111" s="136">
        <f t="shared" si="40"/>
        <v>0.60000000000000009</v>
      </c>
      <c r="R111" s="37">
        <f t="shared" si="41"/>
        <v>1.2000000000000002</v>
      </c>
      <c r="S111" s="31" t="s">
        <v>30077</v>
      </c>
      <c r="T111" s="31" t="s">
        <v>35058</v>
      </c>
      <c r="U111" s="38">
        <f t="shared" si="42"/>
        <v>382.40000000000003</v>
      </c>
      <c r="V111" s="138">
        <f t="shared" si="42"/>
        <v>375.1</v>
      </c>
      <c r="W111" s="101">
        <f t="shared" si="43"/>
        <v>0.9</v>
      </c>
      <c r="X111" s="143">
        <f t="shared" si="44"/>
        <v>382.40000000000003</v>
      </c>
      <c r="Y111" s="144">
        <f t="shared" si="45"/>
        <v>0.28000000000000003</v>
      </c>
      <c r="Z111" s="39" t="s">
        <v>39932</v>
      </c>
      <c r="AA111" s="40">
        <v>2798.9</v>
      </c>
      <c r="AB111" s="40">
        <v>508.39</v>
      </c>
      <c r="AC111" s="40">
        <v>5.3118999999999996</v>
      </c>
      <c r="AD111" s="40">
        <v>152</v>
      </c>
      <c r="AE111" s="40">
        <v>-1</v>
      </c>
      <c r="AF111" s="41">
        <v>37.9</v>
      </c>
      <c r="AG111" s="41">
        <v>58.12</v>
      </c>
      <c r="AH111" s="41">
        <f t="shared" si="46"/>
        <v>250145.75121536644</v>
      </c>
      <c r="AI111" s="42">
        <f>1-EXP(-2.63*(AA111/AH111)*(AD111-AE111)*(1-((AD111-T111)/(AD111-AE111))^0.38))</f>
        <v>0.79004468902516123</v>
      </c>
      <c r="AJ111" s="40">
        <f>H111*P111*O111*R111*AB111</f>
        <v>1204.5445531308001</v>
      </c>
      <c r="AK111" s="40">
        <f t="shared" si="47"/>
        <v>12.540725895190468</v>
      </c>
      <c r="AL111" s="40">
        <f t="shared" si="48"/>
        <v>1.2306682800000002</v>
      </c>
      <c r="AM111" s="43">
        <f t="shared" si="49"/>
        <v>1.78</v>
      </c>
      <c r="AN111" s="40">
        <v>4.5</v>
      </c>
      <c r="AO111" s="73">
        <f t="shared" si="50"/>
        <v>1.2000000000000002</v>
      </c>
      <c r="AP111" s="73">
        <f t="shared" si="51"/>
        <v>0.60000000000000009</v>
      </c>
      <c r="AQ111" s="73">
        <f t="shared" si="52"/>
        <v>0.60000000000000009</v>
      </c>
      <c r="AR111" s="88">
        <f t="shared" si="53"/>
        <v>13.771394175190467</v>
      </c>
      <c r="AS111" s="40">
        <v>1.1226528806360139</v>
      </c>
      <c r="AT111" s="40">
        <f>(AS111+O111)*(AS111+P111)*((1/3)*AS111+R111)</f>
        <v>13.775917078705101</v>
      </c>
      <c r="AU111" s="73">
        <f>MROUND((AS111+O111),0.2)</f>
        <v>2.2000000000000002</v>
      </c>
      <c r="AV111" s="73">
        <f>MROUND((AS111+P111),0.2)</f>
        <v>4.2</v>
      </c>
      <c r="AW111" s="73">
        <f>IF(MROUND(((1/3)*AS111+AO111),0.2)*AV111*AU111/AR111&gt;1.05,MROUND(((1/3)*AS111+AO111),0.2)-0.2,MROUND(((1/3)*AS111+AO111),0.2))</f>
        <v>1.4000000000000001</v>
      </c>
      <c r="AX111" s="40">
        <f t="shared" ref="AX111" si="69">AU111*AV111*AW111</f>
        <v>12.936000000000003</v>
      </c>
      <c r="AY111" s="40" t="b">
        <f>IF(AQ111&lt;AW111,TRUE, FALSE)</f>
        <v>1</v>
      </c>
      <c r="AZ111" s="40" t="b">
        <f>IF(AL111&lt;AQ111*AU111*AV111,TRUE, FALSE)</f>
        <v>1</v>
      </c>
      <c r="BA111" s="40">
        <f t="shared" si="54"/>
        <v>109</v>
      </c>
      <c r="BB111" s="88">
        <f t="shared" si="55"/>
        <v>10.190175613521514</v>
      </c>
    </row>
    <row r="112" spans="1:54" s="67" customFormat="1">
      <c r="A112" s="59" t="s">
        <v>243</v>
      </c>
      <c r="B112" s="60" t="s">
        <v>40056</v>
      </c>
      <c r="C112" s="61">
        <f t="shared" si="36"/>
        <v>36.300000000000004</v>
      </c>
      <c r="D112" s="62">
        <f t="shared" si="37"/>
        <v>27</v>
      </c>
      <c r="E112" s="63">
        <f t="shared" si="56"/>
        <v>16</v>
      </c>
      <c r="F112" s="59" t="s">
        <v>5230</v>
      </c>
      <c r="G112" s="54">
        <f t="shared" si="57"/>
        <v>35.300000000000004</v>
      </c>
      <c r="H112" s="64">
        <f t="shared" si="58"/>
        <v>0.25857669999999999</v>
      </c>
      <c r="I112" s="64" t="s">
        <v>15201</v>
      </c>
      <c r="J112" s="64" t="s">
        <v>10213</v>
      </c>
      <c r="K112" s="64" t="s">
        <v>20162</v>
      </c>
      <c r="L112" s="64" t="s">
        <v>25120</v>
      </c>
      <c r="M112" s="62">
        <f t="shared" si="59"/>
        <v>9.8999999999999986</v>
      </c>
      <c r="N112" s="65">
        <f t="shared" si="38"/>
        <v>5.6</v>
      </c>
      <c r="O112" s="61">
        <f t="shared" si="39"/>
        <v>1.8</v>
      </c>
      <c r="P112" s="61">
        <f t="shared" si="39"/>
        <v>9.2000000000000011</v>
      </c>
      <c r="Q112" s="124">
        <f t="shared" si="40"/>
        <v>1.4000000000000001</v>
      </c>
      <c r="R112" s="61">
        <f t="shared" si="41"/>
        <v>1.8</v>
      </c>
      <c r="S112" s="59" t="s">
        <v>30078</v>
      </c>
      <c r="T112" s="59" t="s">
        <v>35059</v>
      </c>
      <c r="U112" s="66">
        <f t="shared" si="42"/>
        <v>299.70000000000005</v>
      </c>
      <c r="V112" s="66">
        <f t="shared" si="42"/>
        <v>283.3</v>
      </c>
      <c r="W112" s="54">
        <f t="shared" si="43"/>
        <v>3.53</v>
      </c>
      <c r="X112" s="143">
        <f t="shared" si="44"/>
        <v>299.70000000000005</v>
      </c>
      <c r="Y112" s="143">
        <f t="shared" si="45"/>
        <v>0.80599999999999994</v>
      </c>
      <c r="Z112" s="60" t="s">
        <v>39931</v>
      </c>
      <c r="AA112" s="67">
        <v>2341.4</v>
      </c>
      <c r="AB112" s="67">
        <v>594.42999999999995</v>
      </c>
      <c r="AC112" s="67">
        <v>6.4531000000000001</v>
      </c>
      <c r="AD112" s="67">
        <v>152</v>
      </c>
      <c r="AE112" s="67">
        <v>-1</v>
      </c>
      <c r="AF112" s="68">
        <v>37.9</v>
      </c>
      <c r="AG112" s="68">
        <v>58.12</v>
      </c>
      <c r="AH112" s="68">
        <f t="shared" si="46"/>
        <v>373102.56290909456</v>
      </c>
      <c r="AI112" s="69">
        <v>0</v>
      </c>
      <c r="AJ112" s="67">
        <v>0</v>
      </c>
      <c r="AK112" s="67">
        <f t="shared" si="47"/>
        <v>0</v>
      </c>
      <c r="AL112" s="67">
        <f t="shared" si="48"/>
        <v>22.100345726400004</v>
      </c>
      <c r="AM112" s="70">
        <f t="shared" si="49"/>
        <v>7.0600000000000005</v>
      </c>
      <c r="AN112" s="67">
        <v>0</v>
      </c>
      <c r="AO112" s="90">
        <f t="shared" si="50"/>
        <v>1.8</v>
      </c>
      <c r="AP112" s="90">
        <f t="shared" si="51"/>
        <v>1.4000000000000001</v>
      </c>
      <c r="AQ112" s="90">
        <f t="shared" si="52"/>
        <v>1.4000000000000001</v>
      </c>
      <c r="AR112" s="91">
        <f t="shared" si="53"/>
        <v>22.100345726400004</v>
      </c>
      <c r="BA112" s="67">
        <f t="shared" si="54"/>
        <v>27</v>
      </c>
      <c r="BB112" s="91">
        <f t="shared" si="55"/>
        <v>0</v>
      </c>
    </row>
    <row r="113" spans="1:54" s="67" customFormat="1">
      <c r="A113" s="59" t="s">
        <v>244</v>
      </c>
      <c r="B113" s="60" t="s">
        <v>40057</v>
      </c>
      <c r="C113" s="61">
        <f t="shared" si="36"/>
        <v>29.900000000000002</v>
      </c>
      <c r="D113" s="62">
        <f t="shared" si="37"/>
        <v>36</v>
      </c>
      <c r="E113" s="63">
        <f t="shared" si="56"/>
        <v>6</v>
      </c>
      <c r="F113" s="59" t="s">
        <v>5231</v>
      </c>
      <c r="G113" s="54">
        <f t="shared" si="57"/>
        <v>28.900000000000002</v>
      </c>
      <c r="H113" s="64">
        <f t="shared" si="58"/>
        <v>0.47800339999999997</v>
      </c>
      <c r="I113" s="64" t="s">
        <v>15202</v>
      </c>
      <c r="J113" s="64" t="s">
        <v>10214</v>
      </c>
      <c r="K113" s="64" t="s">
        <v>20163</v>
      </c>
      <c r="L113" s="64" t="s">
        <v>25121</v>
      </c>
      <c r="M113" s="62">
        <f t="shared" si="59"/>
        <v>10.199999999999999</v>
      </c>
      <c r="N113" s="65">
        <f t="shared" si="38"/>
        <v>6.8</v>
      </c>
      <c r="O113" s="61">
        <f t="shared" si="39"/>
        <v>0.60000000000000009</v>
      </c>
      <c r="P113" s="61">
        <f t="shared" si="39"/>
        <v>8.6</v>
      </c>
      <c r="Q113" s="124">
        <f t="shared" si="40"/>
        <v>0.60000000000000009</v>
      </c>
      <c r="R113" s="61">
        <f t="shared" si="41"/>
        <v>1</v>
      </c>
      <c r="S113" s="59" t="s">
        <v>30079</v>
      </c>
      <c r="T113" s="59" t="s">
        <v>35060</v>
      </c>
      <c r="U113" s="66">
        <f t="shared" si="42"/>
        <v>309.3</v>
      </c>
      <c r="V113" s="66">
        <f t="shared" si="42"/>
        <v>317.60000000000002</v>
      </c>
      <c r="W113" s="54">
        <f t="shared" si="43"/>
        <v>2.8899999999999997</v>
      </c>
      <c r="X113" s="143">
        <f t="shared" si="44"/>
        <v>309.3</v>
      </c>
      <c r="Y113" s="143">
        <f t="shared" si="45"/>
        <v>0.67799999999999994</v>
      </c>
      <c r="Z113" s="60" t="s">
        <v>39931</v>
      </c>
      <c r="AA113" s="67">
        <v>2530.6</v>
      </c>
      <c r="AB113" s="67">
        <v>554.66999999999996</v>
      </c>
      <c r="AC113" s="67">
        <v>8.4687000000000001</v>
      </c>
      <c r="AD113" s="67">
        <v>152</v>
      </c>
      <c r="AE113" s="67">
        <v>-1</v>
      </c>
      <c r="AF113" s="68">
        <v>37.9</v>
      </c>
      <c r="AG113" s="68">
        <v>58.12</v>
      </c>
      <c r="AH113" s="68">
        <f t="shared" si="46"/>
        <v>335591.62592296628</v>
      </c>
      <c r="AI113" s="69">
        <v>0</v>
      </c>
      <c r="AJ113" s="67">
        <v>0</v>
      </c>
      <c r="AK113" s="67">
        <f t="shared" si="47"/>
        <v>0</v>
      </c>
      <c r="AL113" s="67">
        <f t="shared" si="48"/>
        <v>2.6935024560000005</v>
      </c>
      <c r="AM113" s="70">
        <f t="shared" si="49"/>
        <v>5.78</v>
      </c>
      <c r="AN113" s="67">
        <v>0</v>
      </c>
      <c r="AO113" s="90">
        <f t="shared" si="50"/>
        <v>1</v>
      </c>
      <c r="AP113" s="90">
        <f t="shared" si="51"/>
        <v>0.60000000000000009</v>
      </c>
      <c r="AQ113" s="90">
        <f t="shared" si="52"/>
        <v>0.60000000000000009</v>
      </c>
      <c r="AR113" s="91">
        <f t="shared" si="53"/>
        <v>2.6935024560000005</v>
      </c>
      <c r="BA113" s="67">
        <f t="shared" si="54"/>
        <v>36</v>
      </c>
      <c r="BB113" s="91">
        <f t="shared" si="55"/>
        <v>0</v>
      </c>
    </row>
    <row r="114" spans="1:54" s="40" customFormat="1">
      <c r="A114" s="31" t="s">
        <v>245</v>
      </c>
      <c r="B114" s="31" t="s">
        <v>40058</v>
      </c>
      <c r="C114" s="32">
        <f t="shared" si="36"/>
        <v>13.200000000000001</v>
      </c>
      <c r="D114" s="33">
        <f t="shared" si="37"/>
        <v>214</v>
      </c>
      <c r="E114" s="34">
        <f t="shared" si="56"/>
        <v>15</v>
      </c>
      <c r="F114" s="31" t="s">
        <v>5232</v>
      </c>
      <c r="G114" s="54">
        <f t="shared" si="57"/>
        <v>9.7999999999999989</v>
      </c>
      <c r="H114" s="35">
        <f t="shared" si="58"/>
        <v>0.20250430000000003</v>
      </c>
      <c r="I114" s="36" t="s">
        <v>15203</v>
      </c>
      <c r="J114" s="36" t="s">
        <v>10215</v>
      </c>
      <c r="K114" s="36" t="s">
        <v>20164</v>
      </c>
      <c r="L114" s="36" t="s">
        <v>25122</v>
      </c>
      <c r="M114" s="33">
        <f t="shared" si="59"/>
        <v>12.3</v>
      </c>
      <c r="N114" s="44">
        <f t="shared" si="38"/>
        <v>5.6</v>
      </c>
      <c r="O114" s="32">
        <f t="shared" si="39"/>
        <v>2.8000000000000003</v>
      </c>
      <c r="P114" s="32">
        <f t="shared" si="39"/>
        <v>4.4000000000000004</v>
      </c>
      <c r="Q114" s="136">
        <f t="shared" si="40"/>
        <v>0.8</v>
      </c>
      <c r="R114" s="37">
        <f t="shared" si="41"/>
        <v>0.8</v>
      </c>
      <c r="S114" s="31" t="s">
        <v>30080</v>
      </c>
      <c r="T114" s="31" t="s">
        <v>35061</v>
      </c>
      <c r="U114" s="38">
        <f t="shared" si="42"/>
        <v>487.3</v>
      </c>
      <c r="V114" s="138">
        <f t="shared" si="42"/>
        <v>358.6</v>
      </c>
      <c r="W114" s="101">
        <f t="shared" si="43"/>
        <v>0.98</v>
      </c>
      <c r="X114" s="143">
        <f t="shared" si="44"/>
        <v>487.3</v>
      </c>
      <c r="Y114" s="144">
        <f t="shared" si="45"/>
        <v>0.29600000000000004</v>
      </c>
      <c r="Z114" s="39" t="s">
        <v>39932</v>
      </c>
      <c r="AA114" s="40">
        <v>2836.4</v>
      </c>
      <c r="AB114" s="40">
        <v>502.62</v>
      </c>
      <c r="AC114" s="40">
        <v>4.3171999999999997</v>
      </c>
      <c r="AD114" s="40">
        <v>152</v>
      </c>
      <c r="AE114" s="40">
        <v>-1</v>
      </c>
      <c r="AF114" s="41">
        <v>37.9</v>
      </c>
      <c r="AG114" s="41">
        <v>58.12</v>
      </c>
      <c r="AH114" s="41">
        <f t="shared" si="46"/>
        <v>279149.20404919743</v>
      </c>
      <c r="AI114" s="42">
        <f>1-EXP(-2.63*(AA114/AH114)*(AD114-AE114)*(1-((AD114-T114)/(AD114-AE114))^0.38))</f>
        <v>0.67053063003948643</v>
      </c>
      <c r="AJ114" s="40">
        <f>H114*P114*O114*R114*AB114</f>
        <v>1003.1704022376963</v>
      </c>
      <c r="AK114" s="40">
        <f t="shared" si="47"/>
        <v>10.906595415884958</v>
      </c>
      <c r="AL114" s="40">
        <f t="shared" si="48"/>
        <v>7.8601176192000031</v>
      </c>
      <c r="AM114" s="43">
        <f t="shared" si="49"/>
        <v>1.9400000000000002</v>
      </c>
      <c r="AN114" s="40">
        <v>2.5</v>
      </c>
      <c r="AO114" s="73">
        <f t="shared" si="50"/>
        <v>0.8</v>
      </c>
      <c r="AP114" s="73">
        <f t="shared" si="51"/>
        <v>0.8</v>
      </c>
      <c r="AQ114" s="73">
        <f t="shared" si="52"/>
        <v>0.8</v>
      </c>
      <c r="AR114" s="88">
        <f t="shared" si="53"/>
        <v>18.766713035084962</v>
      </c>
      <c r="AS114" s="40">
        <v>0.71111593693372122</v>
      </c>
      <c r="AT114" s="40">
        <f>(AS114+O114)*(AS114+P114)*((1/3)*AS114+R114)</f>
        <v>18.610405808626989</v>
      </c>
      <c r="AU114" s="73">
        <f>MROUND((AS114+O114),0.2)</f>
        <v>3.6</v>
      </c>
      <c r="AV114" s="73">
        <f>MROUND((AS114+P114),0.2)</f>
        <v>5.2</v>
      </c>
      <c r="AW114" s="73">
        <f>IF(MROUND(((1/3)*AS114+AO114),0.2)*AV114*AU114/AR114&gt;1.05,MROUND(((1/3)*AS114+AO114),0.2)-0.2,MROUND(((1/3)*AS114+AO114),0.2))</f>
        <v>1</v>
      </c>
      <c r="AX114" s="40">
        <f t="shared" ref="AX114:AX115" si="70">AU114*AV114*AW114</f>
        <v>18.720000000000002</v>
      </c>
      <c r="AY114" s="40" t="b">
        <f>IF(AQ114&lt;AW114,TRUE, FALSE)</f>
        <v>1</v>
      </c>
      <c r="AZ114" s="40" t="b">
        <f>IF(AL114&lt;AQ114*AU114*AV114,TRUE, FALSE)</f>
        <v>1</v>
      </c>
      <c r="BA114" s="40">
        <f t="shared" si="54"/>
        <v>214</v>
      </c>
      <c r="BB114" s="88">
        <f t="shared" si="55"/>
        <v>1.3875867950427723</v>
      </c>
    </row>
    <row r="115" spans="1:54" s="40" customFormat="1">
      <c r="A115" s="31" t="s">
        <v>246</v>
      </c>
      <c r="B115" s="31" t="s">
        <v>40059</v>
      </c>
      <c r="C115" s="32">
        <f t="shared" si="36"/>
        <v>23.6</v>
      </c>
      <c r="D115" s="33">
        <f t="shared" si="37"/>
        <v>117</v>
      </c>
      <c r="E115" s="34">
        <f t="shared" si="56"/>
        <v>21</v>
      </c>
      <c r="F115" s="31" t="s">
        <v>5233</v>
      </c>
      <c r="G115" s="54">
        <f t="shared" si="57"/>
        <v>16.8</v>
      </c>
      <c r="H115" s="35">
        <f t="shared" si="58"/>
        <v>0.33642629999999996</v>
      </c>
      <c r="I115" s="36" t="s">
        <v>15204</v>
      </c>
      <c r="J115" s="36" t="s">
        <v>10216</v>
      </c>
      <c r="K115" s="36" t="s">
        <v>20165</v>
      </c>
      <c r="L115" s="36" t="s">
        <v>25123</v>
      </c>
      <c r="M115" s="33">
        <f t="shared" si="59"/>
        <v>10.199999999999999</v>
      </c>
      <c r="N115" s="44">
        <f t="shared" si="38"/>
        <v>5.4</v>
      </c>
      <c r="O115" s="32">
        <f t="shared" si="39"/>
        <v>2.8000000000000003</v>
      </c>
      <c r="P115" s="32">
        <f t="shared" si="39"/>
        <v>8.6</v>
      </c>
      <c r="Q115" s="136">
        <f t="shared" si="40"/>
        <v>1.6</v>
      </c>
      <c r="R115" s="37">
        <f t="shared" si="41"/>
        <v>2.2000000000000002</v>
      </c>
      <c r="S115" s="31" t="s">
        <v>30081</v>
      </c>
      <c r="T115" s="31" t="s">
        <v>35062</v>
      </c>
      <c r="U115" s="38">
        <f t="shared" si="42"/>
        <v>389.90000000000003</v>
      </c>
      <c r="V115" s="138">
        <f t="shared" si="42"/>
        <v>387.20000000000005</v>
      </c>
      <c r="W115" s="101">
        <f t="shared" si="43"/>
        <v>1.68</v>
      </c>
      <c r="X115" s="143">
        <f t="shared" si="44"/>
        <v>389.90000000000003</v>
      </c>
      <c r="Y115" s="144">
        <f t="shared" si="45"/>
        <v>0.43599999999999994</v>
      </c>
      <c r="Z115" s="39" t="s">
        <v>39932</v>
      </c>
      <c r="AA115" s="40">
        <v>3186.1</v>
      </c>
      <c r="AB115" s="40">
        <v>457.77</v>
      </c>
      <c r="AC115" s="40">
        <v>8.2624999999999993</v>
      </c>
      <c r="AD115" s="40">
        <v>152</v>
      </c>
      <c r="AE115" s="40">
        <v>-1</v>
      </c>
      <c r="AF115" s="41">
        <v>37.9</v>
      </c>
      <c r="AG115" s="41">
        <v>58.12</v>
      </c>
      <c r="AH115" s="41">
        <f t="shared" si="46"/>
        <v>225067.05850732132</v>
      </c>
      <c r="AI115" s="42">
        <f>1-EXP(-2.63*(AA115/AH115)*(AD115-AE115)*(1-((AD115-T115)/(AD115-AE115))^0.38))</f>
        <v>0.90416339327226369</v>
      </c>
      <c r="AJ115" s="40">
        <f>H115*P115*O115*R115*AB115</f>
        <v>8158.6148287865744</v>
      </c>
      <c r="AK115" s="40">
        <f t="shared" si="47"/>
        <v>62.495668473197647</v>
      </c>
      <c r="AL115" s="40">
        <f t="shared" si="48"/>
        <v>35.153480331200008</v>
      </c>
      <c r="AM115" s="43">
        <f t="shared" si="49"/>
        <v>3.3600000000000003</v>
      </c>
      <c r="AN115" s="40">
        <v>5.8</v>
      </c>
      <c r="AO115" s="73">
        <f t="shared" si="50"/>
        <v>2.2000000000000002</v>
      </c>
      <c r="AP115" s="73">
        <f t="shared" si="51"/>
        <v>1.6</v>
      </c>
      <c r="AQ115" s="73">
        <f t="shared" si="52"/>
        <v>1.6</v>
      </c>
      <c r="AR115" s="88">
        <f t="shared" si="53"/>
        <v>97.649148804397655</v>
      </c>
      <c r="AS115" s="40">
        <v>1.0994101212329697</v>
      </c>
      <c r="AT115" s="40">
        <f>(AS115+O115)*(AS115+P115)*((1/3)*AS115+R115)</f>
        <v>97.068973397679272</v>
      </c>
      <c r="AU115" s="73">
        <f>MROUND((AS115+O115),0.2)</f>
        <v>3.8000000000000003</v>
      </c>
      <c r="AV115" s="73">
        <f>MROUND((AS115+P115),0.2)</f>
        <v>9.6000000000000014</v>
      </c>
      <c r="AW115" s="73">
        <f>IF(MROUND(((1/3)*AS115+AO115),0.2)*AV115*AU115/AR115&gt;1.05,MROUND(((1/3)*AS115+AO115),0.2)-0.2,MROUND(((1/3)*AS115+AO115),0.2))</f>
        <v>2.6</v>
      </c>
      <c r="AX115" s="40">
        <f t="shared" si="70"/>
        <v>94.848000000000027</v>
      </c>
      <c r="AY115" s="40" t="b">
        <f>IF(AQ115&lt;AW115,TRUE, FALSE)</f>
        <v>1</v>
      </c>
      <c r="AZ115" s="40" t="b">
        <f>IF(AL115&lt;AQ115*AU115*AV115,TRUE, FALSE)</f>
        <v>1</v>
      </c>
      <c r="BA115" s="40">
        <f t="shared" si="54"/>
        <v>117</v>
      </c>
      <c r="BB115" s="88">
        <f t="shared" si="55"/>
        <v>1.7777946275700742</v>
      </c>
    </row>
    <row r="116" spans="1:54" s="67" customFormat="1">
      <c r="A116" s="59" t="s">
        <v>247</v>
      </c>
      <c r="B116" s="60" t="s">
        <v>40060</v>
      </c>
      <c r="C116" s="61">
        <f t="shared" si="36"/>
        <v>18.100000000000001</v>
      </c>
      <c r="D116" s="62">
        <f t="shared" si="37"/>
        <v>43</v>
      </c>
      <c r="E116" s="63">
        <f t="shared" si="56"/>
        <v>7</v>
      </c>
      <c r="F116" s="59" t="s">
        <v>5234</v>
      </c>
      <c r="G116" s="54">
        <f t="shared" si="57"/>
        <v>17.200000000000003</v>
      </c>
      <c r="H116" s="64">
        <f t="shared" si="58"/>
        <v>0.22854939999999999</v>
      </c>
      <c r="I116" s="64" t="s">
        <v>15205</v>
      </c>
      <c r="J116" s="64" t="s">
        <v>10217</v>
      </c>
      <c r="K116" s="64" t="s">
        <v>20166</v>
      </c>
      <c r="L116" s="64" t="s">
        <v>25124</v>
      </c>
      <c r="M116" s="62">
        <f t="shared" si="59"/>
        <v>9.6999999999999993</v>
      </c>
      <c r="N116" s="65">
        <f t="shared" si="38"/>
        <v>5</v>
      </c>
      <c r="O116" s="61">
        <f t="shared" si="39"/>
        <v>1.2000000000000002</v>
      </c>
      <c r="P116" s="61">
        <f t="shared" si="39"/>
        <v>9.6000000000000014</v>
      </c>
      <c r="Q116" s="124">
        <f t="shared" si="40"/>
        <v>0.4</v>
      </c>
      <c r="R116" s="61">
        <f t="shared" si="41"/>
        <v>0.4</v>
      </c>
      <c r="S116" s="59" t="s">
        <v>30082</v>
      </c>
      <c r="T116" s="59" t="s">
        <v>35063</v>
      </c>
      <c r="U116" s="66">
        <f t="shared" si="42"/>
        <v>315.70000000000005</v>
      </c>
      <c r="V116" s="66">
        <f t="shared" si="42"/>
        <v>347.20000000000005</v>
      </c>
      <c r="W116" s="54">
        <f t="shared" si="43"/>
        <v>1.72</v>
      </c>
      <c r="X116" s="143">
        <f t="shared" si="44"/>
        <v>315.70000000000005</v>
      </c>
      <c r="Y116" s="143">
        <f t="shared" si="45"/>
        <v>0.44399999999999995</v>
      </c>
      <c r="Z116" s="60" t="s">
        <v>39931</v>
      </c>
      <c r="AA116" s="67">
        <v>2768.9</v>
      </c>
      <c r="AB116" s="67">
        <v>512.26</v>
      </c>
      <c r="AC116" s="67">
        <v>10.077999999999999</v>
      </c>
      <c r="AD116" s="67">
        <v>152</v>
      </c>
      <c r="AE116" s="67">
        <v>-1</v>
      </c>
      <c r="AF116" s="68">
        <v>37.9</v>
      </c>
      <c r="AG116" s="68">
        <v>58.12</v>
      </c>
      <c r="AH116" s="68">
        <f t="shared" si="46"/>
        <v>296604.42159626249</v>
      </c>
      <c r="AI116" s="69">
        <v>0</v>
      </c>
      <c r="AJ116" s="67">
        <v>0</v>
      </c>
      <c r="AK116" s="67">
        <f t="shared" si="47"/>
        <v>0</v>
      </c>
      <c r="AL116" s="67">
        <f t="shared" si="48"/>
        <v>3.554844364800001</v>
      </c>
      <c r="AM116" s="70">
        <f t="shared" si="49"/>
        <v>3.4200000000000004</v>
      </c>
      <c r="AN116" s="67">
        <v>0</v>
      </c>
      <c r="AO116" s="90">
        <f t="shared" si="50"/>
        <v>0.4</v>
      </c>
      <c r="AP116" s="90">
        <f t="shared" si="51"/>
        <v>0.4</v>
      </c>
      <c r="AQ116" s="90">
        <f t="shared" si="52"/>
        <v>0.4</v>
      </c>
      <c r="AR116" s="91">
        <f t="shared" si="53"/>
        <v>3.554844364800001</v>
      </c>
      <c r="BA116" s="67">
        <f t="shared" si="54"/>
        <v>43</v>
      </c>
      <c r="BB116" s="91">
        <f t="shared" si="55"/>
        <v>0</v>
      </c>
    </row>
    <row r="117" spans="1:54" s="67" customFormat="1">
      <c r="A117" s="59" t="s">
        <v>248</v>
      </c>
      <c r="B117" s="60" t="s">
        <v>40061</v>
      </c>
      <c r="C117" s="61">
        <f t="shared" si="36"/>
        <v>37</v>
      </c>
      <c r="D117" s="62">
        <f t="shared" si="37"/>
        <v>29</v>
      </c>
      <c r="E117" s="63">
        <f t="shared" si="56"/>
        <v>7</v>
      </c>
      <c r="F117" s="59" t="s">
        <v>5235</v>
      </c>
      <c r="G117" s="54">
        <f t="shared" si="57"/>
        <v>36.1</v>
      </c>
      <c r="H117" s="64">
        <f t="shared" si="58"/>
        <v>0.87401380000000006</v>
      </c>
      <c r="I117" s="64" t="s">
        <v>15206</v>
      </c>
      <c r="J117" s="64" t="s">
        <v>10218</v>
      </c>
      <c r="K117" s="64" t="s">
        <v>20167</v>
      </c>
      <c r="L117" s="64" t="s">
        <v>25125</v>
      </c>
      <c r="M117" s="62">
        <f t="shared" si="59"/>
        <v>12.8</v>
      </c>
      <c r="N117" s="65">
        <f t="shared" si="38"/>
        <v>6.8</v>
      </c>
      <c r="O117" s="61">
        <f t="shared" si="39"/>
        <v>2.2000000000000002</v>
      </c>
      <c r="P117" s="61">
        <f t="shared" si="39"/>
        <v>3.4000000000000004</v>
      </c>
      <c r="Q117" s="124">
        <f t="shared" si="40"/>
        <v>0.2</v>
      </c>
      <c r="R117" s="61">
        <f t="shared" si="41"/>
        <v>1</v>
      </c>
      <c r="S117" s="59" t="s">
        <v>30083</v>
      </c>
      <c r="T117" s="59" t="s">
        <v>35064</v>
      </c>
      <c r="U117" s="66">
        <f t="shared" si="42"/>
        <v>301.90000000000003</v>
      </c>
      <c r="V117" s="66">
        <f t="shared" si="42"/>
        <v>393.5</v>
      </c>
      <c r="W117" s="54">
        <f t="shared" si="43"/>
        <v>3.61</v>
      </c>
      <c r="X117" s="143">
        <f t="shared" si="44"/>
        <v>301.90000000000003</v>
      </c>
      <c r="Y117" s="143">
        <f t="shared" si="45"/>
        <v>0.82199999999999995</v>
      </c>
      <c r="Z117" s="60" t="s">
        <v>39931</v>
      </c>
      <c r="AA117" s="67">
        <v>3290.6</v>
      </c>
      <c r="AB117" s="67">
        <v>439.48</v>
      </c>
      <c r="AC117" s="67">
        <v>6.8590999999999998</v>
      </c>
      <c r="AD117" s="67">
        <v>152</v>
      </c>
      <c r="AE117" s="67">
        <v>-1</v>
      </c>
      <c r="AF117" s="68">
        <v>37.9</v>
      </c>
      <c r="AG117" s="68">
        <v>58.12</v>
      </c>
      <c r="AH117" s="68">
        <f t="shared" si="46"/>
        <v>209944.31884864593</v>
      </c>
      <c r="AI117" s="69">
        <v>0</v>
      </c>
      <c r="AJ117" s="67">
        <v>0</v>
      </c>
      <c r="AK117" s="67">
        <f t="shared" si="47"/>
        <v>0</v>
      </c>
      <c r="AL117" s="67">
        <f t="shared" si="48"/>
        <v>0.94237677599999969</v>
      </c>
      <c r="AM117" s="70">
        <f t="shared" si="49"/>
        <v>7.2</v>
      </c>
      <c r="AN117" s="67">
        <v>0</v>
      </c>
      <c r="AO117" s="90">
        <f t="shared" si="50"/>
        <v>1</v>
      </c>
      <c r="AP117" s="90">
        <f t="shared" si="51"/>
        <v>0.2</v>
      </c>
      <c r="AQ117" s="90">
        <f t="shared" si="52"/>
        <v>0.2</v>
      </c>
      <c r="AR117" s="91">
        <f t="shared" si="53"/>
        <v>0.94237677599999969</v>
      </c>
      <c r="BA117" s="67">
        <f t="shared" si="54"/>
        <v>29</v>
      </c>
      <c r="BB117" s="91">
        <f t="shared" si="55"/>
        <v>0</v>
      </c>
    </row>
    <row r="118" spans="1:54" s="67" customFormat="1">
      <c r="A118" s="59" t="s">
        <v>249</v>
      </c>
      <c r="B118" s="60" t="s">
        <v>40062</v>
      </c>
      <c r="C118" s="61">
        <f t="shared" si="36"/>
        <v>11.700000000000001</v>
      </c>
      <c r="D118" s="62">
        <f t="shared" si="37"/>
        <v>241</v>
      </c>
      <c r="E118" s="63">
        <f t="shared" si="56"/>
        <v>13</v>
      </c>
      <c r="F118" s="59" t="s">
        <v>5236</v>
      </c>
      <c r="G118" s="54">
        <f t="shared" si="57"/>
        <v>10.7</v>
      </c>
      <c r="H118" s="64">
        <f t="shared" si="58"/>
        <v>0.73553210000000002</v>
      </c>
      <c r="I118" s="64" t="s">
        <v>15207</v>
      </c>
      <c r="J118" s="64" t="s">
        <v>10219</v>
      </c>
      <c r="K118" s="64" t="s">
        <v>20168</v>
      </c>
      <c r="L118" s="64" t="s">
        <v>25126</v>
      </c>
      <c r="M118" s="62">
        <f t="shared" si="59"/>
        <v>12.9</v>
      </c>
      <c r="N118" s="65">
        <f t="shared" si="38"/>
        <v>5.8</v>
      </c>
      <c r="O118" s="61">
        <f t="shared" si="39"/>
        <v>2.8000000000000003</v>
      </c>
      <c r="P118" s="61">
        <f t="shared" si="39"/>
        <v>3.2</v>
      </c>
      <c r="Q118" s="124">
        <f t="shared" si="40"/>
        <v>0.60000000000000009</v>
      </c>
      <c r="R118" s="61">
        <f t="shared" si="41"/>
        <v>2.2000000000000002</v>
      </c>
      <c r="S118" s="59" t="s">
        <v>30084</v>
      </c>
      <c r="T118" s="59" t="s">
        <v>35065</v>
      </c>
      <c r="U118" s="66">
        <f t="shared" si="42"/>
        <v>514.30000000000007</v>
      </c>
      <c r="V118" s="66">
        <f t="shared" si="42"/>
        <v>290</v>
      </c>
      <c r="W118" s="54">
        <f t="shared" si="43"/>
        <v>1.07</v>
      </c>
      <c r="X118" s="143">
        <f t="shared" si="44"/>
        <v>514.30000000000007</v>
      </c>
      <c r="Y118" s="143">
        <f t="shared" si="45"/>
        <v>0.31400000000000006</v>
      </c>
      <c r="Z118" s="60" t="s">
        <v>39931</v>
      </c>
      <c r="AA118" s="67">
        <v>2389.6</v>
      </c>
      <c r="AB118" s="67">
        <v>583.54999999999995</v>
      </c>
      <c r="AC118" s="67">
        <v>4.33</v>
      </c>
      <c r="AD118" s="67">
        <v>152</v>
      </c>
      <c r="AE118" s="67">
        <v>-1</v>
      </c>
      <c r="AF118" s="68">
        <v>37.9</v>
      </c>
      <c r="AG118" s="68">
        <v>58.12</v>
      </c>
      <c r="AH118" s="68">
        <f t="shared" si="46"/>
        <v>366209.23806358577</v>
      </c>
      <c r="AI118" s="69">
        <v>0</v>
      </c>
      <c r="AJ118" s="67">
        <v>0</v>
      </c>
      <c r="AK118" s="67">
        <f t="shared" si="47"/>
        <v>0</v>
      </c>
      <c r="AL118" s="67">
        <f t="shared" si="48"/>
        <v>5.2131912448000017</v>
      </c>
      <c r="AM118" s="70">
        <f t="shared" si="49"/>
        <v>2.14</v>
      </c>
      <c r="AN118" s="67">
        <v>0</v>
      </c>
      <c r="AO118" s="90">
        <f t="shared" si="50"/>
        <v>2.2000000000000002</v>
      </c>
      <c r="AP118" s="90">
        <f t="shared" si="51"/>
        <v>0.60000000000000009</v>
      </c>
      <c r="AQ118" s="90">
        <f t="shared" si="52"/>
        <v>0.60000000000000009</v>
      </c>
      <c r="AR118" s="91">
        <f t="shared" si="53"/>
        <v>5.2131912448000017</v>
      </c>
      <c r="BA118" s="67">
        <f t="shared" si="54"/>
        <v>241</v>
      </c>
      <c r="BB118" s="91">
        <f t="shared" si="55"/>
        <v>0</v>
      </c>
    </row>
    <row r="119" spans="1:54" s="40" customFormat="1">
      <c r="A119" s="31" t="s">
        <v>250</v>
      </c>
      <c r="B119" s="31" t="s">
        <v>40063</v>
      </c>
      <c r="C119" s="32">
        <f t="shared" si="36"/>
        <v>25.3</v>
      </c>
      <c r="D119" s="33">
        <f t="shared" si="37"/>
        <v>155</v>
      </c>
      <c r="E119" s="34">
        <f t="shared" si="56"/>
        <v>8</v>
      </c>
      <c r="F119" s="31" t="s">
        <v>5237</v>
      </c>
      <c r="G119" s="54">
        <f t="shared" si="57"/>
        <v>13.4</v>
      </c>
      <c r="H119" s="35">
        <f t="shared" si="58"/>
        <v>0.67742679999999988</v>
      </c>
      <c r="I119" s="36" t="s">
        <v>15208</v>
      </c>
      <c r="J119" s="36" t="s">
        <v>10220</v>
      </c>
      <c r="K119" s="36" t="s">
        <v>20169</v>
      </c>
      <c r="L119" s="36" t="s">
        <v>25127</v>
      </c>
      <c r="M119" s="33">
        <f t="shared" si="59"/>
        <v>13.7</v>
      </c>
      <c r="N119" s="44">
        <f t="shared" si="38"/>
        <v>5.2</v>
      </c>
      <c r="O119" s="32">
        <f t="shared" si="39"/>
        <v>2.2000000000000002</v>
      </c>
      <c r="P119" s="32">
        <f t="shared" si="39"/>
        <v>1.6</v>
      </c>
      <c r="Q119" s="136">
        <f t="shared" si="40"/>
        <v>0.4</v>
      </c>
      <c r="R119" s="37">
        <f t="shared" si="41"/>
        <v>1.2000000000000002</v>
      </c>
      <c r="S119" s="31" t="s">
        <v>30085</v>
      </c>
      <c r="T119" s="31" t="s">
        <v>35066</v>
      </c>
      <c r="U119" s="38">
        <f t="shared" si="42"/>
        <v>427.70000000000005</v>
      </c>
      <c r="V119" s="138">
        <f t="shared" si="42"/>
        <v>378.1</v>
      </c>
      <c r="W119" s="101">
        <f t="shared" si="43"/>
        <v>1.34</v>
      </c>
      <c r="X119" s="143">
        <f t="shared" si="44"/>
        <v>427.70000000000005</v>
      </c>
      <c r="Y119" s="144">
        <f t="shared" si="45"/>
        <v>0.36799999999999999</v>
      </c>
      <c r="Z119" s="39" t="s">
        <v>39932</v>
      </c>
      <c r="AA119" s="40">
        <v>3007.7</v>
      </c>
      <c r="AB119" s="40">
        <v>478.67</v>
      </c>
      <c r="AC119" s="40">
        <v>6.2176999999999998</v>
      </c>
      <c r="AD119" s="40">
        <v>152</v>
      </c>
      <c r="AE119" s="40">
        <v>-1</v>
      </c>
      <c r="AF119" s="41">
        <v>37.9</v>
      </c>
      <c r="AG119" s="41">
        <v>58.12</v>
      </c>
      <c r="AH119" s="41">
        <f t="shared" si="46"/>
        <v>244435.94151616574</v>
      </c>
      <c r="AI119" s="42">
        <f t="shared" ref="AI119:AI125" si="71">1-EXP(-2.63*(AA119/AH119)*(AD119-AE119)*(1-((AD119-T119)/(AD119-AE119))^0.38))</f>
        <v>0.83299767074928688</v>
      </c>
      <c r="AJ119" s="40">
        <f t="shared" ref="AJ119:AJ125" si="72">H119*P119*O119*R119*AB119</f>
        <v>1369.6906559677441</v>
      </c>
      <c r="AK119" s="40">
        <f t="shared" si="47"/>
        <v>12.845013240390108</v>
      </c>
      <c r="AL119" s="40">
        <f t="shared" si="48"/>
        <v>1.3625491968000008</v>
      </c>
      <c r="AM119" s="43">
        <f t="shared" si="49"/>
        <v>2.66</v>
      </c>
      <c r="AN119" s="40">
        <v>11</v>
      </c>
      <c r="AO119" s="73">
        <f t="shared" si="50"/>
        <v>1.2000000000000002</v>
      </c>
      <c r="AP119" s="73">
        <f t="shared" si="51"/>
        <v>0.4</v>
      </c>
      <c r="AQ119" s="73">
        <f t="shared" si="52"/>
        <v>0.4</v>
      </c>
      <c r="AR119" s="88">
        <f t="shared" si="53"/>
        <v>14.207562437190109</v>
      </c>
      <c r="AS119" s="40">
        <v>1.1146685269937904</v>
      </c>
      <c r="AT119" s="40">
        <f t="shared" ref="AT119:AT125" si="73">(AS119+O119)*(AS119+P119)*((1/3)*AS119+R119)</f>
        <v>14.141218155241269</v>
      </c>
      <c r="AU119" s="73">
        <f t="shared" ref="AU119:AU125" si="74">MROUND((AS119+O119),0.2)</f>
        <v>3.4000000000000004</v>
      </c>
      <c r="AV119" s="73">
        <f t="shared" ref="AV119:AV125" si="75">MROUND((AS119+P119),0.2)</f>
        <v>2.8000000000000003</v>
      </c>
      <c r="AW119" s="73">
        <f t="shared" ref="AW119:AW125" si="76">IF(MROUND(((1/3)*AS119+AO119),0.2)*AV119*AU119/AR119&gt;1.05,MROUND(((1/3)*AS119+AO119),0.2)-0.2,MROUND(((1/3)*AS119+AO119),0.2))</f>
        <v>1.4000000000000001</v>
      </c>
      <c r="AX119" s="40">
        <f t="shared" ref="AX119:AX125" si="77">AU119*AV119*AW119</f>
        <v>13.328000000000003</v>
      </c>
      <c r="AY119" s="40" t="b">
        <f t="shared" ref="AY119:AY125" si="78">IF(AQ119&lt;AW119,TRUE, FALSE)</f>
        <v>1</v>
      </c>
      <c r="AZ119" s="40" t="b">
        <f t="shared" ref="AZ119:AZ125" si="79">IF(AL119&lt;AQ119*AU119*AV119,TRUE, FALSE)</f>
        <v>1</v>
      </c>
      <c r="BA119" s="40">
        <f t="shared" si="54"/>
        <v>155</v>
      </c>
      <c r="BB119" s="88">
        <f t="shared" si="55"/>
        <v>9.4271922588609023</v>
      </c>
    </row>
    <row r="120" spans="1:54" s="40" customFormat="1">
      <c r="A120" s="31" t="s">
        <v>251</v>
      </c>
      <c r="B120" s="31" t="s">
        <v>40064</v>
      </c>
      <c r="C120" s="32">
        <f t="shared" si="36"/>
        <v>44.900000000000006</v>
      </c>
      <c r="D120" s="33">
        <f t="shared" si="37"/>
        <v>30</v>
      </c>
      <c r="E120" s="34">
        <f t="shared" si="56"/>
        <v>7</v>
      </c>
      <c r="F120" s="31" t="s">
        <v>5238</v>
      </c>
      <c r="G120" s="54">
        <f t="shared" si="57"/>
        <v>19.5</v>
      </c>
      <c r="H120" s="35">
        <f t="shared" si="58"/>
        <v>0.83795190000000008</v>
      </c>
      <c r="I120" s="36" t="s">
        <v>15209</v>
      </c>
      <c r="J120" s="36" t="s">
        <v>10221</v>
      </c>
      <c r="K120" s="36" t="s">
        <v>20170</v>
      </c>
      <c r="L120" s="36" t="s">
        <v>25128</v>
      </c>
      <c r="M120" s="33">
        <f t="shared" si="59"/>
        <v>11.7</v>
      </c>
      <c r="N120" s="44">
        <f t="shared" si="38"/>
        <v>6.4</v>
      </c>
      <c r="O120" s="32">
        <f t="shared" si="39"/>
        <v>1.4000000000000001</v>
      </c>
      <c r="P120" s="32">
        <f t="shared" si="39"/>
        <v>5.6000000000000005</v>
      </c>
      <c r="Q120" s="136">
        <f t="shared" si="40"/>
        <v>0.4</v>
      </c>
      <c r="R120" s="37">
        <f t="shared" si="41"/>
        <v>1.8</v>
      </c>
      <c r="S120" s="31" t="s">
        <v>30086</v>
      </c>
      <c r="T120" s="31" t="s">
        <v>35067</v>
      </c>
      <c r="U120" s="38">
        <f t="shared" si="42"/>
        <v>303.3</v>
      </c>
      <c r="V120" s="138">
        <f t="shared" si="42"/>
        <v>415.70000000000005</v>
      </c>
      <c r="W120" s="101">
        <f t="shared" si="43"/>
        <v>1.95</v>
      </c>
      <c r="X120" s="143">
        <f t="shared" si="44"/>
        <v>303.3</v>
      </c>
      <c r="Y120" s="144">
        <f t="shared" si="45"/>
        <v>0.49</v>
      </c>
      <c r="Z120" s="39" t="s">
        <v>39932</v>
      </c>
      <c r="AA120" s="40">
        <v>3352.6</v>
      </c>
      <c r="AB120" s="40">
        <v>441.64</v>
      </c>
      <c r="AC120" s="40">
        <v>7.0374999999999996</v>
      </c>
      <c r="AD120" s="40">
        <v>152</v>
      </c>
      <c r="AE120" s="40">
        <v>-1</v>
      </c>
      <c r="AF120" s="41">
        <v>37.9</v>
      </c>
      <c r="AG120" s="41">
        <v>58.12</v>
      </c>
      <c r="AH120" s="41">
        <f t="shared" si="46"/>
        <v>131937.70015626011</v>
      </c>
      <c r="AI120" s="42">
        <f t="shared" si="71"/>
        <v>0.99874898244731514</v>
      </c>
      <c r="AJ120" s="40">
        <f t="shared" si="72"/>
        <v>5222.4712642609938</v>
      </c>
      <c r="AK120" s="40">
        <f t="shared" si="47"/>
        <v>51.881442312308458</v>
      </c>
      <c r="AL120" s="40">
        <f t="shared" si="48"/>
        <v>2.2868227871999993</v>
      </c>
      <c r="AM120" s="43">
        <f t="shared" si="49"/>
        <v>3.8800000000000003</v>
      </c>
      <c r="AN120" s="40">
        <v>24.5</v>
      </c>
      <c r="AO120" s="73">
        <f t="shared" si="50"/>
        <v>1.8</v>
      </c>
      <c r="AP120" s="73">
        <f t="shared" si="51"/>
        <v>0.4</v>
      </c>
      <c r="AQ120" s="73">
        <f t="shared" si="52"/>
        <v>0.4</v>
      </c>
      <c r="AR120" s="88">
        <f t="shared" si="53"/>
        <v>54.16826509950846</v>
      </c>
      <c r="AS120" s="40">
        <v>0.94502650258579191</v>
      </c>
      <c r="AT120" s="40">
        <f t="shared" si="73"/>
        <v>32.461706776910695</v>
      </c>
      <c r="AU120" s="73">
        <f t="shared" si="74"/>
        <v>2.4000000000000004</v>
      </c>
      <c r="AV120" s="73">
        <f t="shared" si="75"/>
        <v>6.6000000000000005</v>
      </c>
      <c r="AW120" s="73">
        <f t="shared" si="76"/>
        <v>2.2000000000000002</v>
      </c>
      <c r="AX120" s="40">
        <f t="shared" si="77"/>
        <v>34.848000000000013</v>
      </c>
      <c r="AY120" s="40" t="b">
        <f t="shared" si="78"/>
        <v>1</v>
      </c>
      <c r="AZ120" s="40" t="b">
        <f t="shared" si="79"/>
        <v>1</v>
      </c>
      <c r="BA120" s="40">
        <f t="shared" si="54"/>
        <v>30</v>
      </c>
      <c r="BB120" s="88">
        <f t="shared" si="55"/>
        <v>22.687128448563534</v>
      </c>
    </row>
    <row r="121" spans="1:54" s="40" customFormat="1">
      <c r="A121" s="31" t="s">
        <v>252</v>
      </c>
      <c r="B121" s="31" t="s">
        <v>40065</v>
      </c>
      <c r="C121" s="32">
        <f t="shared" si="36"/>
        <v>11.100000000000001</v>
      </c>
      <c r="D121" s="33">
        <f t="shared" si="37"/>
        <v>168</v>
      </c>
      <c r="E121" s="34">
        <f t="shared" si="56"/>
        <v>11</v>
      </c>
      <c r="F121" s="31" t="s">
        <v>5239</v>
      </c>
      <c r="G121" s="54">
        <f t="shared" si="57"/>
        <v>7.3</v>
      </c>
      <c r="H121" s="35">
        <f t="shared" si="58"/>
        <v>0.36346349999999999</v>
      </c>
      <c r="I121" s="36" t="s">
        <v>15210</v>
      </c>
      <c r="J121" s="36" t="s">
        <v>10222</v>
      </c>
      <c r="K121" s="36" t="s">
        <v>20171</v>
      </c>
      <c r="L121" s="36" t="s">
        <v>25129</v>
      </c>
      <c r="M121" s="33">
        <f t="shared" si="59"/>
        <v>12.8</v>
      </c>
      <c r="N121" s="44">
        <f t="shared" si="38"/>
        <v>5.2</v>
      </c>
      <c r="O121" s="32">
        <f t="shared" si="39"/>
        <v>0.8</v>
      </c>
      <c r="P121" s="32">
        <f t="shared" si="39"/>
        <v>3.4000000000000004</v>
      </c>
      <c r="Q121" s="136">
        <f t="shared" si="40"/>
        <v>1.6</v>
      </c>
      <c r="R121" s="37">
        <f t="shared" si="41"/>
        <v>2.4000000000000004</v>
      </c>
      <c r="S121" s="31" t="s">
        <v>30087</v>
      </c>
      <c r="T121" s="31" t="s">
        <v>35068</v>
      </c>
      <c r="U121" s="38">
        <f t="shared" si="42"/>
        <v>441.5</v>
      </c>
      <c r="V121" s="138">
        <f t="shared" si="42"/>
        <v>419.5</v>
      </c>
      <c r="W121" s="101">
        <f t="shared" si="43"/>
        <v>0.73</v>
      </c>
      <c r="X121" s="143">
        <f t="shared" si="44"/>
        <v>441.5</v>
      </c>
      <c r="Y121" s="144">
        <f t="shared" si="45"/>
        <v>0.246</v>
      </c>
      <c r="Z121" s="39" t="s">
        <v>39932</v>
      </c>
      <c r="AA121" s="40">
        <v>2718</v>
      </c>
      <c r="AB121" s="40">
        <v>521.46</v>
      </c>
      <c r="AC121" s="40">
        <v>3.972</v>
      </c>
      <c r="AD121" s="40">
        <v>152</v>
      </c>
      <c r="AE121" s="40">
        <v>-1</v>
      </c>
      <c r="AF121" s="41">
        <v>37.9</v>
      </c>
      <c r="AG121" s="41">
        <v>58.12</v>
      </c>
      <c r="AH121" s="41">
        <f t="shared" si="46"/>
        <v>107551.00608705285</v>
      </c>
      <c r="AI121" s="42">
        <f t="shared" si="71"/>
        <v>0.99932016000006596</v>
      </c>
      <c r="AJ121" s="40">
        <f t="shared" si="72"/>
        <v>1237.2627855628805</v>
      </c>
      <c r="AK121" s="40">
        <f t="shared" si="47"/>
        <v>21.789908141530152</v>
      </c>
      <c r="AL121" s="40">
        <f t="shared" si="48"/>
        <v>4.1553102720000012</v>
      </c>
      <c r="AM121" s="43">
        <f t="shared" si="49"/>
        <v>1.4600000000000002</v>
      </c>
      <c r="AN121" s="40">
        <v>2.8</v>
      </c>
      <c r="AO121" s="73">
        <f t="shared" si="50"/>
        <v>2.4000000000000004</v>
      </c>
      <c r="AP121" s="73">
        <f t="shared" si="51"/>
        <v>1.6</v>
      </c>
      <c r="AQ121" s="73">
        <f t="shared" si="52"/>
        <v>1.6</v>
      </c>
      <c r="AR121" s="88">
        <f t="shared" si="53"/>
        <v>25.945218413530153</v>
      </c>
      <c r="AS121" s="40">
        <v>1.1915600140602676</v>
      </c>
      <c r="AT121" s="40">
        <f t="shared" si="73"/>
        <v>25.578502402695694</v>
      </c>
      <c r="AU121" s="73">
        <f t="shared" si="74"/>
        <v>2</v>
      </c>
      <c r="AV121" s="73">
        <f t="shared" si="75"/>
        <v>4.6000000000000005</v>
      </c>
      <c r="AW121" s="73">
        <f t="shared" si="76"/>
        <v>2.8000000000000003</v>
      </c>
      <c r="AX121" s="40">
        <f t="shared" si="77"/>
        <v>25.760000000000005</v>
      </c>
      <c r="AY121" s="40" t="b">
        <f t="shared" si="78"/>
        <v>1</v>
      </c>
      <c r="AZ121" s="40" t="b">
        <f t="shared" si="79"/>
        <v>1</v>
      </c>
      <c r="BA121" s="40">
        <f t="shared" si="54"/>
        <v>168</v>
      </c>
      <c r="BB121" s="88">
        <f t="shared" si="55"/>
        <v>5.2438703045494615</v>
      </c>
    </row>
    <row r="122" spans="1:54" s="40" customFormat="1">
      <c r="A122" s="31" t="s">
        <v>253</v>
      </c>
      <c r="B122" s="31" t="s">
        <v>40066</v>
      </c>
      <c r="C122" s="32">
        <f t="shared" si="36"/>
        <v>12.100000000000001</v>
      </c>
      <c r="D122" s="33">
        <f t="shared" si="37"/>
        <v>272</v>
      </c>
      <c r="E122" s="34">
        <f t="shared" si="56"/>
        <v>15</v>
      </c>
      <c r="F122" s="31" t="s">
        <v>5240</v>
      </c>
      <c r="G122" s="54">
        <f t="shared" si="57"/>
        <v>7.3</v>
      </c>
      <c r="H122" s="35">
        <f t="shared" si="58"/>
        <v>0.47156590000000004</v>
      </c>
      <c r="I122" s="36" t="s">
        <v>15211</v>
      </c>
      <c r="J122" s="36" t="s">
        <v>10223</v>
      </c>
      <c r="K122" s="36" t="s">
        <v>20172</v>
      </c>
      <c r="L122" s="36" t="s">
        <v>25130</v>
      </c>
      <c r="M122" s="33">
        <f t="shared" si="59"/>
        <v>13.5</v>
      </c>
      <c r="N122" s="44">
        <f t="shared" si="38"/>
        <v>6.4</v>
      </c>
      <c r="O122" s="32">
        <f t="shared" si="39"/>
        <v>2.4000000000000004</v>
      </c>
      <c r="P122" s="32">
        <f t="shared" si="39"/>
        <v>2</v>
      </c>
      <c r="Q122" s="136">
        <f t="shared" si="40"/>
        <v>1.2000000000000002</v>
      </c>
      <c r="R122" s="37">
        <f t="shared" si="41"/>
        <v>2.2000000000000002</v>
      </c>
      <c r="S122" s="31" t="s">
        <v>30088</v>
      </c>
      <c r="T122" s="31" t="s">
        <v>35069</v>
      </c>
      <c r="U122" s="38">
        <f t="shared" si="42"/>
        <v>544.80000000000007</v>
      </c>
      <c r="V122" s="138">
        <f t="shared" si="42"/>
        <v>363</v>
      </c>
      <c r="W122" s="101">
        <f t="shared" si="43"/>
        <v>0.73</v>
      </c>
      <c r="X122" s="143">
        <f t="shared" si="44"/>
        <v>544.80000000000007</v>
      </c>
      <c r="Y122" s="144">
        <f t="shared" si="45"/>
        <v>0.246</v>
      </c>
      <c r="Z122" s="39" t="s">
        <v>39932</v>
      </c>
      <c r="AA122" s="40">
        <v>2718</v>
      </c>
      <c r="AB122" s="40">
        <v>521.46</v>
      </c>
      <c r="AC122" s="40">
        <v>3.1852</v>
      </c>
      <c r="AD122" s="40">
        <v>152</v>
      </c>
      <c r="AE122" s="40">
        <v>-1</v>
      </c>
      <c r="AF122" s="41">
        <v>37.9</v>
      </c>
      <c r="AG122" s="41">
        <v>58.12</v>
      </c>
      <c r="AH122" s="41">
        <f t="shared" si="46"/>
        <v>271946.70849902608</v>
      </c>
      <c r="AI122" s="42">
        <f t="shared" si="71"/>
        <v>0.68873428818349058</v>
      </c>
      <c r="AJ122" s="40">
        <f t="shared" si="72"/>
        <v>2596.7330844998405</v>
      </c>
      <c r="AK122" s="40">
        <f t="shared" si="47"/>
        <v>39.304325593019669</v>
      </c>
      <c r="AL122" s="40">
        <f t="shared" si="48"/>
        <v>5.5802640960000005</v>
      </c>
      <c r="AM122" s="43">
        <f t="shared" si="49"/>
        <v>1.4600000000000002</v>
      </c>
      <c r="AN122" s="40">
        <v>3.8</v>
      </c>
      <c r="AO122" s="73">
        <f t="shared" si="50"/>
        <v>2.2000000000000002</v>
      </c>
      <c r="AP122" s="73">
        <f t="shared" si="51"/>
        <v>1.2000000000000002</v>
      </c>
      <c r="AQ122" s="73">
        <f t="shared" si="52"/>
        <v>1.2000000000000002</v>
      </c>
      <c r="AR122" s="88">
        <f t="shared" si="53"/>
        <v>44.88458968901967</v>
      </c>
      <c r="AS122" s="40">
        <v>1.7830537525353589</v>
      </c>
      <c r="AT122" s="40">
        <f t="shared" si="73"/>
        <v>44.219818289756034</v>
      </c>
      <c r="AU122" s="73">
        <f t="shared" si="74"/>
        <v>4.2</v>
      </c>
      <c r="AV122" s="73">
        <f t="shared" si="75"/>
        <v>3.8000000000000003</v>
      </c>
      <c r="AW122" s="73">
        <f t="shared" si="76"/>
        <v>2.8000000000000003</v>
      </c>
      <c r="AX122" s="40">
        <f t="shared" si="77"/>
        <v>44.688000000000009</v>
      </c>
      <c r="AY122" s="40" t="b">
        <f t="shared" si="78"/>
        <v>1</v>
      </c>
      <c r="AZ122" s="40" t="b">
        <f t="shared" si="79"/>
        <v>1</v>
      </c>
      <c r="BA122" s="40">
        <f t="shared" si="54"/>
        <v>272</v>
      </c>
      <c r="BB122" s="88">
        <f t="shared" si="55"/>
        <v>7.0434525887750503</v>
      </c>
    </row>
    <row r="123" spans="1:54" s="40" customFormat="1">
      <c r="A123" s="31" t="s">
        <v>254</v>
      </c>
      <c r="B123" s="31" t="s">
        <v>40067</v>
      </c>
      <c r="C123" s="32">
        <f t="shared" si="36"/>
        <v>20.3</v>
      </c>
      <c r="D123" s="33">
        <f t="shared" si="37"/>
        <v>125</v>
      </c>
      <c r="E123" s="34">
        <f t="shared" si="56"/>
        <v>9</v>
      </c>
      <c r="F123" s="31" t="s">
        <v>5241</v>
      </c>
      <c r="G123" s="54">
        <f t="shared" si="57"/>
        <v>13.9</v>
      </c>
      <c r="H123" s="35">
        <f t="shared" si="58"/>
        <v>0.46154679999999998</v>
      </c>
      <c r="I123" s="36" t="s">
        <v>15212</v>
      </c>
      <c r="J123" s="36" t="s">
        <v>10224</v>
      </c>
      <c r="K123" s="36" t="s">
        <v>20173</v>
      </c>
      <c r="L123" s="36" t="s">
        <v>25131</v>
      </c>
      <c r="M123" s="33">
        <f t="shared" si="59"/>
        <v>14</v>
      </c>
      <c r="N123" s="44">
        <f t="shared" si="38"/>
        <v>6.4</v>
      </c>
      <c r="O123" s="32">
        <f t="shared" si="39"/>
        <v>1.4000000000000001</v>
      </c>
      <c r="P123" s="32">
        <f t="shared" si="39"/>
        <v>1</v>
      </c>
      <c r="Q123" s="136">
        <f t="shared" si="40"/>
        <v>0.8</v>
      </c>
      <c r="R123" s="37">
        <f t="shared" si="41"/>
        <v>1.2000000000000002</v>
      </c>
      <c r="S123" s="31" t="s">
        <v>30089</v>
      </c>
      <c r="T123" s="31" t="s">
        <v>35070</v>
      </c>
      <c r="U123" s="38">
        <f t="shared" si="42"/>
        <v>397.8</v>
      </c>
      <c r="V123" s="138">
        <f t="shared" si="42"/>
        <v>410.70000000000005</v>
      </c>
      <c r="W123" s="101">
        <f t="shared" si="43"/>
        <v>1.39</v>
      </c>
      <c r="X123" s="143">
        <f t="shared" si="44"/>
        <v>397.8</v>
      </c>
      <c r="Y123" s="144">
        <f t="shared" si="45"/>
        <v>0.378</v>
      </c>
      <c r="Z123" s="39" t="s">
        <v>39932</v>
      </c>
      <c r="AA123" s="40">
        <v>3032.5</v>
      </c>
      <c r="AB123" s="40">
        <v>475.53</v>
      </c>
      <c r="AC123" s="40">
        <v>6.9429999999999996</v>
      </c>
      <c r="AD123" s="40">
        <v>152</v>
      </c>
      <c r="AE123" s="40">
        <v>-1</v>
      </c>
      <c r="AF123" s="41">
        <v>37.9</v>
      </c>
      <c r="AG123" s="41">
        <v>58.12</v>
      </c>
      <c r="AH123" s="41">
        <f t="shared" si="46"/>
        <v>155314.82262016591</v>
      </c>
      <c r="AI123" s="42">
        <f t="shared" si="71"/>
        <v>0.99051149088027224</v>
      </c>
      <c r="AJ123" s="40">
        <f t="shared" si="72"/>
        <v>368.72530767072004</v>
      </c>
      <c r="AK123" s="40">
        <f t="shared" si="47"/>
        <v>3.6822505827214234</v>
      </c>
      <c r="AL123" s="40">
        <f t="shared" si="48"/>
        <v>0.90460137600000012</v>
      </c>
      <c r="AM123" s="43">
        <f t="shared" si="49"/>
        <v>2.7800000000000002</v>
      </c>
      <c r="AN123" s="40">
        <v>5.4</v>
      </c>
      <c r="AO123" s="73">
        <f t="shared" si="50"/>
        <v>1.2000000000000002</v>
      </c>
      <c r="AP123" s="73">
        <f t="shared" si="51"/>
        <v>0.8</v>
      </c>
      <c r="AQ123" s="73">
        <f t="shared" si="52"/>
        <v>0.8</v>
      </c>
      <c r="AR123" s="88">
        <f t="shared" si="53"/>
        <v>4.5868519587214234</v>
      </c>
      <c r="AS123" s="40">
        <v>0.61421612622461697</v>
      </c>
      <c r="AT123" s="40">
        <f t="shared" si="73"/>
        <v>4.5673395572662834</v>
      </c>
      <c r="AU123" s="73">
        <f t="shared" si="74"/>
        <v>2</v>
      </c>
      <c r="AV123" s="73">
        <f t="shared" si="75"/>
        <v>1.6</v>
      </c>
      <c r="AW123" s="73">
        <f t="shared" si="76"/>
        <v>1.4000000000000001</v>
      </c>
      <c r="AX123" s="40">
        <f t="shared" si="77"/>
        <v>4.4800000000000004</v>
      </c>
      <c r="AY123" s="40" t="b">
        <f t="shared" si="78"/>
        <v>1</v>
      </c>
      <c r="AZ123" s="40" t="b">
        <f t="shared" si="79"/>
        <v>1</v>
      </c>
      <c r="BA123" s="40">
        <f t="shared" si="54"/>
        <v>125</v>
      </c>
      <c r="BB123" s="88">
        <f t="shared" si="55"/>
        <v>4.0705781357571391</v>
      </c>
    </row>
    <row r="124" spans="1:54" s="40" customFormat="1">
      <c r="A124" s="31" t="s">
        <v>255</v>
      </c>
      <c r="B124" s="31" t="s">
        <v>40068</v>
      </c>
      <c r="C124" s="32">
        <f t="shared" si="36"/>
        <v>18</v>
      </c>
      <c r="D124" s="33">
        <f t="shared" si="37"/>
        <v>32</v>
      </c>
      <c r="E124" s="34">
        <f t="shared" si="56"/>
        <v>10</v>
      </c>
      <c r="F124" s="31" t="s">
        <v>5242</v>
      </c>
      <c r="G124" s="54">
        <f t="shared" si="57"/>
        <v>11.1</v>
      </c>
      <c r="H124" s="35">
        <f t="shared" si="58"/>
        <v>0.60232239999999992</v>
      </c>
      <c r="I124" s="36" t="s">
        <v>15213</v>
      </c>
      <c r="J124" s="36" t="s">
        <v>10225</v>
      </c>
      <c r="K124" s="36" t="s">
        <v>20174</v>
      </c>
      <c r="L124" s="36" t="s">
        <v>25132</v>
      </c>
      <c r="M124" s="33">
        <f t="shared" si="59"/>
        <v>10.9</v>
      </c>
      <c r="N124" s="44">
        <f t="shared" si="38"/>
        <v>5.4</v>
      </c>
      <c r="O124" s="32">
        <f t="shared" si="39"/>
        <v>0.8</v>
      </c>
      <c r="P124" s="32">
        <f t="shared" si="39"/>
        <v>7.2</v>
      </c>
      <c r="Q124" s="136">
        <f t="shared" si="40"/>
        <v>1.2000000000000002</v>
      </c>
      <c r="R124" s="37">
        <f t="shared" si="41"/>
        <v>2.8000000000000003</v>
      </c>
      <c r="S124" s="31" t="s">
        <v>30090</v>
      </c>
      <c r="T124" s="31" t="s">
        <v>35071</v>
      </c>
      <c r="U124" s="38">
        <f t="shared" si="42"/>
        <v>304.90000000000003</v>
      </c>
      <c r="V124" s="138">
        <f t="shared" si="42"/>
        <v>391.70000000000005</v>
      </c>
      <c r="W124" s="101">
        <f t="shared" si="43"/>
        <v>1.1100000000000001</v>
      </c>
      <c r="X124" s="143">
        <f t="shared" si="44"/>
        <v>304.90000000000003</v>
      </c>
      <c r="Y124" s="144">
        <f t="shared" si="45"/>
        <v>0.32200000000000006</v>
      </c>
      <c r="Z124" s="39" t="s">
        <v>39932</v>
      </c>
      <c r="AA124" s="40">
        <v>2897.4</v>
      </c>
      <c r="AB124" s="40">
        <v>493.65</v>
      </c>
      <c r="AC124" s="40">
        <v>7.4846000000000004</v>
      </c>
      <c r="AD124" s="40">
        <v>152</v>
      </c>
      <c r="AE124" s="40">
        <v>-1</v>
      </c>
      <c r="AF124" s="41">
        <v>37.9</v>
      </c>
      <c r="AG124" s="41">
        <v>58.12</v>
      </c>
      <c r="AH124" s="41">
        <f t="shared" si="46"/>
        <v>214289.11356542219</v>
      </c>
      <c r="AI124" s="42">
        <f t="shared" si="71"/>
        <v>0.90855211454916474</v>
      </c>
      <c r="AJ124" s="40">
        <f t="shared" si="72"/>
        <v>4795.4423101132807</v>
      </c>
      <c r="AK124" s="40">
        <f t="shared" si="47"/>
        <v>40.748155889912177</v>
      </c>
      <c r="AL124" s="40">
        <f t="shared" si="48"/>
        <v>6.413744332800003</v>
      </c>
      <c r="AM124" s="43">
        <f t="shared" si="49"/>
        <v>2.2000000000000002</v>
      </c>
      <c r="AN124" s="40">
        <v>6</v>
      </c>
      <c r="AO124" s="73">
        <f t="shared" si="50"/>
        <v>2.8000000000000003</v>
      </c>
      <c r="AP124" s="73">
        <f t="shared" si="51"/>
        <v>1.2000000000000002</v>
      </c>
      <c r="AQ124" s="73">
        <f t="shared" si="52"/>
        <v>1.2000000000000002</v>
      </c>
      <c r="AR124" s="88">
        <f t="shared" si="53"/>
        <v>47.161900222712177</v>
      </c>
      <c r="AS124" s="40">
        <v>0.95105693194522056</v>
      </c>
      <c r="AT124" s="40">
        <f t="shared" si="73"/>
        <v>44.489101967610878</v>
      </c>
      <c r="AU124" s="73">
        <f t="shared" si="74"/>
        <v>1.8</v>
      </c>
      <c r="AV124" s="73">
        <f t="shared" si="75"/>
        <v>8.2000000000000011</v>
      </c>
      <c r="AW124" s="73">
        <f t="shared" si="76"/>
        <v>3.2</v>
      </c>
      <c r="AX124" s="40">
        <f t="shared" si="77"/>
        <v>47.232000000000006</v>
      </c>
      <c r="AY124" s="40" t="b">
        <f t="shared" si="78"/>
        <v>1</v>
      </c>
      <c r="AZ124" s="40" t="b">
        <f t="shared" si="79"/>
        <v>1</v>
      </c>
      <c r="BA124" s="40">
        <f t="shared" si="54"/>
        <v>32</v>
      </c>
      <c r="BB124" s="88">
        <f t="shared" si="55"/>
        <v>6.3532554114334401</v>
      </c>
    </row>
    <row r="125" spans="1:54" s="40" customFormat="1">
      <c r="A125" s="31" t="s">
        <v>256</v>
      </c>
      <c r="B125" s="31" t="s">
        <v>40069</v>
      </c>
      <c r="C125" s="32">
        <f t="shared" si="36"/>
        <v>11.600000000000001</v>
      </c>
      <c r="D125" s="33">
        <f t="shared" si="37"/>
        <v>56</v>
      </c>
      <c r="E125" s="34">
        <f t="shared" si="56"/>
        <v>13</v>
      </c>
      <c r="F125" s="31" t="s">
        <v>5243</v>
      </c>
      <c r="G125" s="54">
        <f t="shared" si="57"/>
        <v>8.2999999999999989</v>
      </c>
      <c r="H125" s="35">
        <f t="shared" si="58"/>
        <v>0.25633060000000002</v>
      </c>
      <c r="I125" s="36" t="s">
        <v>15214</v>
      </c>
      <c r="J125" s="36" t="s">
        <v>10226</v>
      </c>
      <c r="K125" s="36" t="s">
        <v>20175</v>
      </c>
      <c r="L125" s="36" t="s">
        <v>25133</v>
      </c>
      <c r="M125" s="33">
        <f t="shared" si="59"/>
        <v>12.5</v>
      </c>
      <c r="N125" s="44">
        <f t="shared" si="38"/>
        <v>6.8</v>
      </c>
      <c r="O125" s="32">
        <f t="shared" si="39"/>
        <v>2.8000000000000003</v>
      </c>
      <c r="P125" s="32">
        <f t="shared" si="39"/>
        <v>4</v>
      </c>
      <c r="Q125" s="136">
        <f t="shared" si="40"/>
        <v>0.60000000000000009</v>
      </c>
      <c r="R125" s="37">
        <f t="shared" si="41"/>
        <v>0.8</v>
      </c>
      <c r="S125" s="31" t="s">
        <v>30091</v>
      </c>
      <c r="T125" s="31" t="s">
        <v>35072</v>
      </c>
      <c r="U125" s="38">
        <f t="shared" si="42"/>
        <v>329.3</v>
      </c>
      <c r="V125" s="138">
        <f t="shared" si="42"/>
        <v>347.5</v>
      </c>
      <c r="W125" s="101">
        <f t="shared" si="43"/>
        <v>0.83</v>
      </c>
      <c r="X125" s="143">
        <f t="shared" si="44"/>
        <v>329.3</v>
      </c>
      <c r="Y125" s="144">
        <f t="shared" si="45"/>
        <v>0.26600000000000001</v>
      </c>
      <c r="Z125" s="39" t="s">
        <v>39932</v>
      </c>
      <c r="AA125" s="40">
        <v>2765.9</v>
      </c>
      <c r="AB125" s="40">
        <v>513.62</v>
      </c>
      <c r="AC125" s="40">
        <v>5.9957000000000003</v>
      </c>
      <c r="AD125" s="40">
        <v>152</v>
      </c>
      <c r="AE125" s="40">
        <v>-1</v>
      </c>
      <c r="AF125" s="41">
        <v>37.9</v>
      </c>
      <c r="AG125" s="41">
        <v>58.12</v>
      </c>
      <c r="AH125" s="41">
        <f t="shared" si="46"/>
        <v>296166.45919105632</v>
      </c>
      <c r="AI125" s="42">
        <f t="shared" si="71"/>
        <v>0.57468883643905799</v>
      </c>
      <c r="AJ125" s="40">
        <f t="shared" si="72"/>
        <v>1179.6424440371204</v>
      </c>
      <c r="AK125" s="40">
        <f t="shared" si="47"/>
        <v>7.9148246327280143</v>
      </c>
      <c r="AL125" s="40">
        <f t="shared" si="48"/>
        <v>6.6632778239999997</v>
      </c>
      <c r="AM125" s="43">
        <f t="shared" si="49"/>
        <v>1.6600000000000001</v>
      </c>
      <c r="AN125" s="40">
        <v>2.2999999999999998</v>
      </c>
      <c r="AO125" s="73">
        <f t="shared" si="50"/>
        <v>0.8</v>
      </c>
      <c r="AP125" s="73">
        <f t="shared" si="51"/>
        <v>0.60000000000000009</v>
      </c>
      <c r="AQ125" s="73">
        <f t="shared" si="52"/>
        <v>0.60000000000000009</v>
      </c>
      <c r="AR125" s="88">
        <f t="shared" si="53"/>
        <v>14.578102456728015</v>
      </c>
      <c r="AS125" s="40">
        <v>0.50806375508770663</v>
      </c>
      <c r="AT125" s="40">
        <f t="shared" si="73"/>
        <v>14.455948395279529</v>
      </c>
      <c r="AU125" s="73">
        <f t="shared" si="74"/>
        <v>3.4000000000000004</v>
      </c>
      <c r="AV125" s="73">
        <f t="shared" si="75"/>
        <v>4.6000000000000005</v>
      </c>
      <c r="AW125" s="73">
        <f t="shared" si="76"/>
        <v>0.8</v>
      </c>
      <c r="AX125" s="40">
        <f t="shared" si="77"/>
        <v>12.512000000000004</v>
      </c>
      <c r="AY125" s="40" t="b">
        <f t="shared" si="78"/>
        <v>1</v>
      </c>
      <c r="AZ125" s="40" t="b">
        <f t="shared" si="79"/>
        <v>1</v>
      </c>
      <c r="BA125" s="40">
        <f t="shared" si="54"/>
        <v>56</v>
      </c>
      <c r="BB125" s="88">
        <f t="shared" si="55"/>
        <v>1.1878274989855826</v>
      </c>
    </row>
    <row r="126" spans="1:54" s="67" customFormat="1">
      <c r="A126" s="59" t="s">
        <v>257</v>
      </c>
      <c r="B126" s="60" t="s">
        <v>40070</v>
      </c>
      <c r="C126" s="61">
        <f t="shared" si="36"/>
        <v>36.9</v>
      </c>
      <c r="D126" s="62">
        <f t="shared" si="37"/>
        <v>76</v>
      </c>
      <c r="E126" s="63">
        <f t="shared" si="56"/>
        <v>15</v>
      </c>
      <c r="F126" s="59" t="s">
        <v>5244</v>
      </c>
      <c r="G126" s="54">
        <f t="shared" si="57"/>
        <v>35.9</v>
      </c>
      <c r="H126" s="64">
        <f t="shared" si="58"/>
        <v>0.59315550000000006</v>
      </c>
      <c r="I126" s="64" t="s">
        <v>15215</v>
      </c>
      <c r="J126" s="64" t="s">
        <v>10227</v>
      </c>
      <c r="K126" s="64" t="s">
        <v>20176</v>
      </c>
      <c r="L126" s="64" t="s">
        <v>25134</v>
      </c>
      <c r="M126" s="62">
        <f t="shared" si="59"/>
        <v>13.4</v>
      </c>
      <c r="N126" s="65">
        <f t="shared" si="38"/>
        <v>6.2</v>
      </c>
      <c r="O126" s="61">
        <f t="shared" si="39"/>
        <v>1.8</v>
      </c>
      <c r="P126" s="61">
        <f t="shared" si="39"/>
        <v>2.2000000000000002</v>
      </c>
      <c r="Q126" s="124">
        <f t="shared" si="40"/>
        <v>1.2000000000000002</v>
      </c>
      <c r="R126" s="61">
        <f t="shared" si="41"/>
        <v>3</v>
      </c>
      <c r="S126" s="59" t="s">
        <v>30092</v>
      </c>
      <c r="T126" s="59" t="s">
        <v>35073</v>
      </c>
      <c r="U126" s="66">
        <f t="shared" si="42"/>
        <v>349.3</v>
      </c>
      <c r="V126" s="66">
        <f t="shared" si="42"/>
        <v>310</v>
      </c>
      <c r="W126" s="54">
        <f t="shared" si="43"/>
        <v>3.59</v>
      </c>
      <c r="X126" s="143">
        <f t="shared" si="44"/>
        <v>349.3</v>
      </c>
      <c r="Y126" s="143">
        <f t="shared" si="45"/>
        <v>0.81799999999999995</v>
      </c>
      <c r="Z126" s="60" t="s">
        <v>39931</v>
      </c>
      <c r="AA126" s="67">
        <v>2479</v>
      </c>
      <c r="AB126" s="67">
        <v>565</v>
      </c>
      <c r="AC126" s="67">
        <v>19.571999999999999</v>
      </c>
      <c r="AD126" s="67">
        <v>152</v>
      </c>
      <c r="AE126" s="67">
        <v>-1</v>
      </c>
      <c r="AF126" s="68">
        <v>37.9</v>
      </c>
      <c r="AG126" s="68">
        <v>58.12</v>
      </c>
      <c r="AH126" s="68">
        <f t="shared" si="46"/>
        <v>344481.32578369696</v>
      </c>
      <c r="AI126" s="69">
        <v>0</v>
      </c>
      <c r="AJ126" s="67">
        <v>0</v>
      </c>
      <c r="AK126" s="67">
        <f t="shared" si="47"/>
        <v>0</v>
      </c>
      <c r="AL126" s="67">
        <f t="shared" si="48"/>
        <v>4.8333126599999998</v>
      </c>
      <c r="AM126" s="70">
        <f t="shared" si="49"/>
        <v>7.18</v>
      </c>
      <c r="AN126" s="67">
        <v>0</v>
      </c>
      <c r="AO126" s="90">
        <f t="shared" si="50"/>
        <v>3</v>
      </c>
      <c r="AP126" s="90">
        <f t="shared" si="51"/>
        <v>1.2000000000000002</v>
      </c>
      <c r="AQ126" s="90">
        <f t="shared" si="52"/>
        <v>1.4000000000000001</v>
      </c>
      <c r="AR126" s="91">
        <f t="shared" si="53"/>
        <v>4.8333126599999998</v>
      </c>
      <c r="BA126" s="67">
        <f t="shared" si="54"/>
        <v>76</v>
      </c>
      <c r="BB126" s="91">
        <f t="shared" si="55"/>
        <v>0</v>
      </c>
    </row>
    <row r="127" spans="1:54" s="40" customFormat="1">
      <c r="A127" s="31" t="s">
        <v>258</v>
      </c>
      <c r="B127" s="31" t="s">
        <v>40071</v>
      </c>
      <c r="C127" s="32">
        <f t="shared" si="36"/>
        <v>37.200000000000003</v>
      </c>
      <c r="D127" s="33">
        <f t="shared" si="37"/>
        <v>111</v>
      </c>
      <c r="E127" s="34">
        <f t="shared" si="56"/>
        <v>6</v>
      </c>
      <c r="F127" s="31" t="s">
        <v>5245</v>
      </c>
      <c r="G127" s="54">
        <f t="shared" si="57"/>
        <v>28.400000000000002</v>
      </c>
      <c r="H127" s="35">
        <f t="shared" si="58"/>
        <v>0.3951926</v>
      </c>
      <c r="I127" s="36" t="s">
        <v>15216</v>
      </c>
      <c r="J127" s="36" t="s">
        <v>10228</v>
      </c>
      <c r="K127" s="36" t="s">
        <v>20177</v>
      </c>
      <c r="L127" s="36" t="s">
        <v>25135</v>
      </c>
      <c r="M127" s="33">
        <f t="shared" si="59"/>
        <v>11</v>
      </c>
      <c r="N127" s="44">
        <f t="shared" si="38"/>
        <v>6.2</v>
      </c>
      <c r="O127" s="32">
        <f t="shared" si="39"/>
        <v>0.60000000000000009</v>
      </c>
      <c r="P127" s="32">
        <f t="shared" si="39"/>
        <v>7</v>
      </c>
      <c r="Q127" s="136">
        <f t="shared" si="40"/>
        <v>0.60000000000000009</v>
      </c>
      <c r="R127" s="37">
        <f t="shared" si="41"/>
        <v>0.8</v>
      </c>
      <c r="S127" s="31" t="s">
        <v>30093</v>
      </c>
      <c r="T127" s="31" t="s">
        <v>35074</v>
      </c>
      <c r="U127" s="38">
        <f t="shared" si="42"/>
        <v>383.70000000000005</v>
      </c>
      <c r="V127" s="138">
        <f t="shared" si="42"/>
        <v>423.6</v>
      </c>
      <c r="W127" s="101">
        <f t="shared" si="43"/>
        <v>2.84</v>
      </c>
      <c r="X127" s="143">
        <f t="shared" si="44"/>
        <v>383.70000000000005</v>
      </c>
      <c r="Y127" s="144">
        <f t="shared" si="45"/>
        <v>0.66799999999999993</v>
      </c>
      <c r="Z127" s="39" t="s">
        <v>39932</v>
      </c>
      <c r="AA127" s="40">
        <v>4388.8</v>
      </c>
      <c r="AB127" s="40">
        <v>385.64</v>
      </c>
      <c r="AC127" s="40">
        <v>13.375</v>
      </c>
      <c r="AD127" s="40">
        <v>152</v>
      </c>
      <c r="AE127" s="40">
        <v>-1</v>
      </c>
      <c r="AF127" s="41">
        <v>37.9</v>
      </c>
      <c r="AG127" s="41">
        <v>58.12</v>
      </c>
      <c r="AH127" s="41">
        <f t="shared" si="46"/>
        <v>64427.837652513321</v>
      </c>
      <c r="AI127" s="42">
        <f>1-EXP(-2.63*(AA127/AH127)*(AD127-AE127)*(1-((AD127-T127)/(AD127-AE127))^0.38))</f>
        <v>0.99999999986809818</v>
      </c>
      <c r="AJ127" s="40">
        <f>H127*P127*O127*R127*AB127</f>
        <v>512.07096952704001</v>
      </c>
      <c r="AK127" s="40">
        <f t="shared" si="47"/>
        <v>2.6799975971711989</v>
      </c>
      <c r="AL127" s="40">
        <f t="shared" si="48"/>
        <v>2.0321528639999999</v>
      </c>
      <c r="AM127" s="43">
        <f t="shared" si="49"/>
        <v>5.6800000000000006</v>
      </c>
      <c r="AN127" s="40">
        <v>7.8</v>
      </c>
      <c r="AO127" s="73">
        <f t="shared" si="50"/>
        <v>0.8</v>
      </c>
      <c r="AP127" s="73">
        <f t="shared" si="51"/>
        <v>0.60000000000000009</v>
      </c>
      <c r="AQ127" s="73">
        <f t="shared" si="52"/>
        <v>0.60000000000000009</v>
      </c>
      <c r="AR127" s="88">
        <f t="shared" si="53"/>
        <v>4.7121504611711984</v>
      </c>
      <c r="AS127" s="40">
        <v>0.16694991787970037</v>
      </c>
      <c r="AT127" s="40">
        <f>(AS127+O127)*(AS127+P127)*((1/3)*AS127+R127)</f>
        <v>4.7032440606855319</v>
      </c>
      <c r="AU127" s="73">
        <f>MROUND((AS127+O127),0.2)</f>
        <v>0.8</v>
      </c>
      <c r="AV127" s="73">
        <f>MROUND((AS127+P127),0.2)</f>
        <v>7.2</v>
      </c>
      <c r="AW127" s="73">
        <f>IF(MROUND(((1/3)*AS127+AO127),0.2)*AV127*AU127/AR127&gt;1.05,MROUND(((1/3)*AS127+AO127),0.2)-0.2,MROUND(((1/3)*AS127+AO127),0.2))</f>
        <v>0.8</v>
      </c>
      <c r="AX127" s="40">
        <f t="shared" ref="AX127" si="80">AU127*AV127*AW127</f>
        <v>4.6080000000000005</v>
      </c>
      <c r="AY127" s="40" t="b">
        <f>IF(AQ127&lt;AW127,TRUE, FALSE)</f>
        <v>1</v>
      </c>
      <c r="AZ127" s="40" t="b">
        <f>IF(AL127&lt;AQ127*AU127*AV127,TRUE, FALSE)</f>
        <v>1</v>
      </c>
      <c r="BA127" s="40">
        <f t="shared" si="54"/>
        <v>111</v>
      </c>
      <c r="BB127" s="88">
        <f t="shared" si="55"/>
        <v>1.3187972443647817</v>
      </c>
    </row>
    <row r="128" spans="1:54" s="67" customFormat="1">
      <c r="A128" s="59" t="s">
        <v>259</v>
      </c>
      <c r="B128" s="60" t="s">
        <v>40072</v>
      </c>
      <c r="C128" s="61">
        <f t="shared" si="36"/>
        <v>21.900000000000002</v>
      </c>
      <c r="D128" s="62">
        <f t="shared" si="37"/>
        <v>139</v>
      </c>
      <c r="E128" s="63">
        <f t="shared" si="56"/>
        <v>7</v>
      </c>
      <c r="F128" s="59" t="s">
        <v>5246</v>
      </c>
      <c r="G128" s="54">
        <f t="shared" si="57"/>
        <v>20.900000000000002</v>
      </c>
      <c r="H128" s="64">
        <f t="shared" si="58"/>
        <v>0.56446479999999999</v>
      </c>
      <c r="I128" s="64" t="s">
        <v>15217</v>
      </c>
      <c r="J128" s="64" t="s">
        <v>10229</v>
      </c>
      <c r="K128" s="64" t="s">
        <v>20178</v>
      </c>
      <c r="L128" s="64" t="s">
        <v>25136</v>
      </c>
      <c r="M128" s="62">
        <f t="shared" si="59"/>
        <v>12.2</v>
      </c>
      <c r="N128" s="65">
        <f t="shared" si="38"/>
        <v>6</v>
      </c>
      <c r="O128" s="61">
        <f t="shared" si="39"/>
        <v>0.8</v>
      </c>
      <c r="P128" s="61">
        <f t="shared" si="39"/>
        <v>4.6000000000000005</v>
      </c>
      <c r="Q128" s="124">
        <f t="shared" si="40"/>
        <v>0.60000000000000009</v>
      </c>
      <c r="R128" s="61">
        <f t="shared" si="41"/>
        <v>1.6</v>
      </c>
      <c r="S128" s="59" t="s">
        <v>30094</v>
      </c>
      <c r="T128" s="59" t="s">
        <v>35075</v>
      </c>
      <c r="U128" s="66">
        <f t="shared" si="42"/>
        <v>412.20000000000005</v>
      </c>
      <c r="V128" s="66">
        <f t="shared" si="42"/>
        <v>317.60000000000002</v>
      </c>
      <c r="W128" s="54">
        <f t="shared" si="43"/>
        <v>2.09</v>
      </c>
      <c r="X128" s="143">
        <f t="shared" si="44"/>
        <v>412.20000000000005</v>
      </c>
      <c r="Y128" s="143">
        <f t="shared" si="45"/>
        <v>0.51800000000000002</v>
      </c>
      <c r="Z128" s="60" t="s">
        <v>39931</v>
      </c>
      <c r="AA128" s="67">
        <v>2539.6</v>
      </c>
      <c r="AB128" s="67">
        <v>553.01</v>
      </c>
      <c r="AC128" s="67">
        <v>9.2765000000000004</v>
      </c>
      <c r="AD128" s="67">
        <v>152</v>
      </c>
      <c r="AE128" s="67">
        <v>-1</v>
      </c>
      <c r="AF128" s="68">
        <v>37.9</v>
      </c>
      <c r="AG128" s="68">
        <v>58.12</v>
      </c>
      <c r="AH128" s="68">
        <f t="shared" si="46"/>
        <v>335539.10511080292</v>
      </c>
      <c r="AI128" s="69">
        <v>0</v>
      </c>
      <c r="AJ128" s="67">
        <v>0</v>
      </c>
      <c r="AK128" s="67">
        <f t="shared" si="47"/>
        <v>0</v>
      </c>
      <c r="AL128" s="67">
        <f t="shared" si="48"/>
        <v>2.5644312576000008</v>
      </c>
      <c r="AM128" s="70">
        <f t="shared" si="49"/>
        <v>4.1800000000000006</v>
      </c>
      <c r="AN128" s="67">
        <v>0</v>
      </c>
      <c r="AO128" s="90">
        <f t="shared" si="50"/>
        <v>1.6</v>
      </c>
      <c r="AP128" s="90">
        <f t="shared" si="51"/>
        <v>0.60000000000000009</v>
      </c>
      <c r="AQ128" s="90">
        <f t="shared" si="52"/>
        <v>0.8</v>
      </c>
      <c r="AR128" s="91">
        <f t="shared" si="53"/>
        <v>2.5644312576000008</v>
      </c>
      <c r="BA128" s="67">
        <f t="shared" si="54"/>
        <v>139</v>
      </c>
      <c r="BB128" s="91">
        <f t="shared" si="55"/>
        <v>0</v>
      </c>
    </row>
    <row r="129" spans="1:54" s="67" customFormat="1">
      <c r="A129" s="59" t="s">
        <v>260</v>
      </c>
      <c r="B129" s="60" t="s">
        <v>40073</v>
      </c>
      <c r="C129" s="61">
        <f t="shared" si="36"/>
        <v>35.700000000000003</v>
      </c>
      <c r="D129" s="62">
        <f t="shared" si="37"/>
        <v>206</v>
      </c>
      <c r="E129" s="63">
        <f t="shared" si="56"/>
        <v>5</v>
      </c>
      <c r="F129" s="59" t="s">
        <v>5247</v>
      </c>
      <c r="G129" s="54">
        <f t="shared" si="57"/>
        <v>34.700000000000003</v>
      </c>
      <c r="H129" s="64">
        <f t="shared" si="58"/>
        <v>0.66045519999999991</v>
      </c>
      <c r="I129" s="64" t="s">
        <v>15218</v>
      </c>
      <c r="J129" s="64" t="s">
        <v>10230</v>
      </c>
      <c r="K129" s="64" t="s">
        <v>20179</v>
      </c>
      <c r="L129" s="64" t="s">
        <v>25137</v>
      </c>
      <c r="M129" s="62">
        <f t="shared" si="59"/>
        <v>13.1</v>
      </c>
      <c r="N129" s="65">
        <f t="shared" si="38"/>
        <v>6</v>
      </c>
      <c r="O129" s="61">
        <f t="shared" si="39"/>
        <v>1.4000000000000001</v>
      </c>
      <c r="P129" s="61">
        <f t="shared" si="39"/>
        <v>2.8000000000000003</v>
      </c>
      <c r="Q129" s="124">
        <f t="shared" si="40"/>
        <v>0.2</v>
      </c>
      <c r="R129" s="61">
        <f t="shared" si="41"/>
        <v>0.60000000000000009</v>
      </c>
      <c r="S129" s="59" t="s">
        <v>30095</v>
      </c>
      <c r="T129" s="59" t="s">
        <v>35076</v>
      </c>
      <c r="U129" s="66">
        <f t="shared" si="42"/>
        <v>479.20000000000005</v>
      </c>
      <c r="V129" s="66">
        <f t="shared" si="42"/>
        <v>283.20000000000005</v>
      </c>
      <c r="W129" s="54">
        <f t="shared" si="43"/>
        <v>3.4699999999999998</v>
      </c>
      <c r="X129" s="143">
        <f t="shared" si="44"/>
        <v>479.20000000000005</v>
      </c>
      <c r="Y129" s="143">
        <f t="shared" si="45"/>
        <v>0.79399999999999993</v>
      </c>
      <c r="Z129" s="60" t="s">
        <v>39931</v>
      </c>
      <c r="AA129" s="67">
        <v>2341.3000000000002</v>
      </c>
      <c r="AB129" s="67">
        <v>594.46</v>
      </c>
      <c r="AC129" s="67">
        <v>12.164999999999999</v>
      </c>
      <c r="AD129" s="67">
        <v>152</v>
      </c>
      <c r="AE129" s="67">
        <v>-1</v>
      </c>
      <c r="AF129" s="68">
        <v>37.9</v>
      </c>
      <c r="AG129" s="68">
        <v>58.12</v>
      </c>
      <c r="AH129" s="68">
        <f t="shared" si="46"/>
        <v>373155.76171056839</v>
      </c>
      <c r="AI129" s="69">
        <v>0</v>
      </c>
      <c r="AJ129" s="67">
        <v>0</v>
      </c>
      <c r="AK129" s="67">
        <f t="shared" si="47"/>
        <v>0</v>
      </c>
      <c r="AL129" s="67">
        <f t="shared" si="48"/>
        <v>0.79860936960000051</v>
      </c>
      <c r="AM129" s="70">
        <f t="shared" si="49"/>
        <v>6.94</v>
      </c>
      <c r="AN129" s="67">
        <v>0</v>
      </c>
      <c r="AO129" s="90">
        <f t="shared" si="50"/>
        <v>0.60000000000000009</v>
      </c>
      <c r="AP129" s="90">
        <f t="shared" si="51"/>
        <v>0.2</v>
      </c>
      <c r="AQ129" s="90">
        <f t="shared" si="52"/>
        <v>0.4</v>
      </c>
      <c r="AR129" s="91">
        <f t="shared" si="53"/>
        <v>0.79860936960000051</v>
      </c>
      <c r="BA129" s="67">
        <f t="shared" si="54"/>
        <v>206</v>
      </c>
      <c r="BB129" s="91">
        <f t="shared" si="55"/>
        <v>0</v>
      </c>
    </row>
    <row r="130" spans="1:54" s="67" customFormat="1">
      <c r="A130" s="59" t="s">
        <v>261</v>
      </c>
      <c r="B130" s="60" t="s">
        <v>40074</v>
      </c>
      <c r="C130" s="61">
        <f t="shared" ref="C130:C193" si="81">MROUND(A130,0.1)+1+AN130</f>
        <v>25</v>
      </c>
      <c r="D130" s="62">
        <f t="shared" ref="D130:D193" si="82">MROUND(S130,1)</f>
        <v>223</v>
      </c>
      <c r="E130" s="63">
        <f t="shared" si="56"/>
        <v>11</v>
      </c>
      <c r="F130" s="59" t="s">
        <v>5248</v>
      </c>
      <c r="G130" s="54">
        <f t="shared" si="57"/>
        <v>24.1</v>
      </c>
      <c r="H130" s="64">
        <f t="shared" si="58"/>
        <v>0.59849469999999994</v>
      </c>
      <c r="I130" s="64" t="s">
        <v>15219</v>
      </c>
      <c r="J130" s="64" t="s">
        <v>10231</v>
      </c>
      <c r="K130" s="64" t="s">
        <v>20180</v>
      </c>
      <c r="L130" s="64" t="s">
        <v>25138</v>
      </c>
      <c r="M130" s="62">
        <f t="shared" si="59"/>
        <v>10</v>
      </c>
      <c r="N130" s="65">
        <f t="shared" ref="N130:N193" si="83">MROUND(L130,0.2)+5</f>
        <v>6.8</v>
      </c>
      <c r="O130" s="61">
        <f t="shared" ref="O130:P193" si="84">MROUND(I130,0.2)</f>
        <v>3</v>
      </c>
      <c r="P130" s="61">
        <f t="shared" si="84"/>
        <v>9</v>
      </c>
      <c r="Q130" s="124">
        <f t="shared" ref="Q130:Q193" si="85">IF(AN130&gt;0,CEILING((1-H130)*R130,0.2),IF(MROUND((1-H130)*R130,0.2)&lt;0.2,MROUND((1-H130)*R130,0.2)+0.2, MROUND((1-H130)*R130,0.2)))</f>
        <v>0.4</v>
      </c>
      <c r="R130" s="61">
        <f t="shared" ref="R130:R193" si="86">MROUND(K130,0.2)</f>
        <v>0.8</v>
      </c>
      <c r="S130" s="59" t="s">
        <v>30096</v>
      </c>
      <c r="T130" s="59" t="s">
        <v>35077</v>
      </c>
      <c r="U130" s="66">
        <f t="shared" ref="U130:V193" si="87">ROUNDUP(S130+273,1)</f>
        <v>496.40000000000003</v>
      </c>
      <c r="V130" s="66">
        <f t="shared" si="87"/>
        <v>319</v>
      </c>
      <c r="W130" s="54">
        <f t="shared" ref="W130:W193" si="88">ROUNDUP(A130/10,2)</f>
        <v>2.4099999999999997</v>
      </c>
      <c r="X130" s="143">
        <f t="shared" ref="X130:X193" si="89">U130</f>
        <v>496.40000000000003</v>
      </c>
      <c r="Y130" s="143">
        <f t="shared" ref="Y130:Y193" si="90">W130/5+0.1</f>
        <v>0.58199999999999996</v>
      </c>
      <c r="Z130" s="60" t="s">
        <v>39931</v>
      </c>
      <c r="AA130" s="67">
        <v>2544.6999999999998</v>
      </c>
      <c r="AB130" s="67">
        <v>551.97</v>
      </c>
      <c r="AC130" s="67">
        <v>8.4541000000000004</v>
      </c>
      <c r="AD130" s="67">
        <v>152</v>
      </c>
      <c r="AE130" s="67">
        <v>-1</v>
      </c>
      <c r="AF130" s="68">
        <v>37.9</v>
      </c>
      <c r="AG130" s="68">
        <v>58.12</v>
      </c>
      <c r="AH130" s="68">
        <f t="shared" ref="AH130:AH193" si="91">((1.092*8.3144*(AE130+273)*(LN(AF130)-1.013)/(0.93-(AE130+273)/(AD130+273)))*((AD130-T130)/(AD130-AE130))^0.383)*1000/AG130</f>
        <v>333852.67462941608</v>
      </c>
      <c r="AI130" s="69">
        <v>0</v>
      </c>
      <c r="AJ130" s="67">
        <v>0</v>
      </c>
      <c r="AK130" s="67">
        <f t="shared" ref="AK130:AK193" si="92">0.07*AJ130*AI130/AC130</f>
        <v>0</v>
      </c>
      <c r="AL130" s="67">
        <f t="shared" ref="AL130:AL193" si="93">(1-H130)*O130*P130*R130</f>
        <v>8.672514480000002</v>
      </c>
      <c r="AM130" s="70">
        <f t="shared" ref="AM130:AM193" si="94">MROUND(A130,0.1)/5</f>
        <v>4.8</v>
      </c>
      <c r="AN130" s="67">
        <v>0</v>
      </c>
      <c r="AO130" s="90">
        <f t="shared" ref="AO130:AO193" si="95">CEILING(R130,0.2)</f>
        <v>0.8</v>
      </c>
      <c r="AP130" s="90">
        <f t="shared" ref="AP130:AP193" si="96">Q130</f>
        <v>0.4</v>
      </c>
      <c r="AQ130" s="90">
        <f t="shared" ref="AQ130:AQ193" si="97">CEILING((1-H130)*R130,0.2)</f>
        <v>0.4</v>
      </c>
      <c r="AR130" s="91">
        <f t="shared" ref="AR130:AR193" si="98">AL130+AK130</f>
        <v>8.672514480000002</v>
      </c>
      <c r="BA130" s="67">
        <f t="shared" ref="BA130:BA193" si="99">D130</f>
        <v>223</v>
      </c>
      <c r="BB130" s="91">
        <f t="shared" ref="BB130:BB193" si="100">AK130/AL130</f>
        <v>0</v>
      </c>
    </row>
    <row r="131" spans="1:54" s="67" customFormat="1">
      <c r="A131" s="59" t="s">
        <v>262</v>
      </c>
      <c r="B131" s="60" t="s">
        <v>40075</v>
      </c>
      <c r="C131" s="61">
        <f t="shared" si="81"/>
        <v>20.200000000000003</v>
      </c>
      <c r="D131" s="62">
        <f t="shared" si="82"/>
        <v>273</v>
      </c>
      <c r="E131" s="63">
        <f t="shared" ref="E131:E194" si="101">MROUND(SQRT(((P131*O131*Q131)/MAX(O131,P131,Q131)))*10,1)</f>
        <v>6</v>
      </c>
      <c r="F131" s="59" t="s">
        <v>5249</v>
      </c>
      <c r="G131" s="54">
        <f t="shared" ref="G131:G194" si="102">ROUNDUP(A131,1)</f>
        <v>19.3</v>
      </c>
      <c r="H131" s="64">
        <f t="shared" ref="H131:H194" si="103">F131/100</f>
        <v>0.14556369999999999</v>
      </c>
      <c r="I131" s="64" t="s">
        <v>15220</v>
      </c>
      <c r="J131" s="64" t="s">
        <v>10232</v>
      </c>
      <c r="K131" s="64" t="s">
        <v>20181</v>
      </c>
      <c r="L131" s="64" t="s">
        <v>25139</v>
      </c>
      <c r="M131" s="62">
        <f t="shared" ref="M131:M194" si="104">14.5-P131/2</f>
        <v>14</v>
      </c>
      <c r="N131" s="65">
        <f t="shared" si="83"/>
        <v>6.6</v>
      </c>
      <c r="O131" s="61">
        <f t="shared" si="84"/>
        <v>2.6</v>
      </c>
      <c r="P131" s="61">
        <f t="shared" si="84"/>
        <v>1</v>
      </c>
      <c r="Q131" s="124">
        <f t="shared" si="85"/>
        <v>0.4</v>
      </c>
      <c r="R131" s="61">
        <f t="shared" si="86"/>
        <v>0.4</v>
      </c>
      <c r="S131" s="59" t="s">
        <v>30097</v>
      </c>
      <c r="T131" s="59" t="s">
        <v>35078</v>
      </c>
      <c r="U131" s="66">
        <f t="shared" si="87"/>
        <v>546.5</v>
      </c>
      <c r="V131" s="66">
        <f t="shared" si="87"/>
        <v>312.5</v>
      </c>
      <c r="W131" s="54">
        <f t="shared" si="88"/>
        <v>1.93</v>
      </c>
      <c r="X131" s="143">
        <f t="shared" si="89"/>
        <v>546.5</v>
      </c>
      <c r="Y131" s="143">
        <f t="shared" si="90"/>
        <v>0.48599999999999999</v>
      </c>
      <c r="Z131" s="60" t="s">
        <v>39931</v>
      </c>
      <c r="AA131" s="67">
        <v>2509.6</v>
      </c>
      <c r="AB131" s="67">
        <v>558.89</v>
      </c>
      <c r="AC131" s="67">
        <v>6.3284000000000002</v>
      </c>
      <c r="AD131" s="67">
        <v>152</v>
      </c>
      <c r="AE131" s="67">
        <v>-1</v>
      </c>
      <c r="AF131" s="68">
        <v>37.9</v>
      </c>
      <c r="AG131" s="68">
        <v>58.12</v>
      </c>
      <c r="AH131" s="68">
        <f t="shared" si="91"/>
        <v>341593.77487135225</v>
      </c>
      <c r="AI131" s="69">
        <v>0</v>
      </c>
      <c r="AJ131" s="67">
        <v>0</v>
      </c>
      <c r="AK131" s="67">
        <f t="shared" si="92"/>
        <v>0</v>
      </c>
      <c r="AL131" s="67">
        <f t="shared" si="93"/>
        <v>0.88861375200000003</v>
      </c>
      <c r="AM131" s="70">
        <f t="shared" si="94"/>
        <v>3.8400000000000007</v>
      </c>
      <c r="AN131" s="67">
        <v>0</v>
      </c>
      <c r="AO131" s="90">
        <f t="shared" si="95"/>
        <v>0.4</v>
      </c>
      <c r="AP131" s="90">
        <f t="shared" si="96"/>
        <v>0.4</v>
      </c>
      <c r="AQ131" s="90">
        <f t="shared" si="97"/>
        <v>0.4</v>
      </c>
      <c r="AR131" s="91">
        <f t="shared" si="98"/>
        <v>0.88861375200000003</v>
      </c>
      <c r="BA131" s="67">
        <f t="shared" si="99"/>
        <v>273</v>
      </c>
      <c r="BB131" s="91">
        <f t="shared" si="100"/>
        <v>0</v>
      </c>
    </row>
    <row r="132" spans="1:54" s="67" customFormat="1">
      <c r="A132" s="59" t="s">
        <v>263</v>
      </c>
      <c r="B132" s="60" t="s">
        <v>40076</v>
      </c>
      <c r="C132" s="61">
        <f t="shared" si="81"/>
        <v>13.600000000000001</v>
      </c>
      <c r="D132" s="62">
        <f t="shared" si="82"/>
        <v>144</v>
      </c>
      <c r="E132" s="63">
        <f t="shared" si="101"/>
        <v>7</v>
      </c>
      <c r="F132" s="59" t="s">
        <v>5250</v>
      </c>
      <c r="G132" s="54">
        <f t="shared" si="102"/>
        <v>12.6</v>
      </c>
      <c r="H132" s="64">
        <f t="shared" si="103"/>
        <v>0.64331070000000001</v>
      </c>
      <c r="I132" s="64" t="s">
        <v>15221</v>
      </c>
      <c r="J132" s="64" t="s">
        <v>10233</v>
      </c>
      <c r="K132" s="64" t="s">
        <v>20182</v>
      </c>
      <c r="L132" s="64" t="s">
        <v>25140</v>
      </c>
      <c r="M132" s="62">
        <f t="shared" si="104"/>
        <v>12.8</v>
      </c>
      <c r="N132" s="65">
        <f t="shared" si="83"/>
        <v>5.8</v>
      </c>
      <c r="O132" s="61">
        <f t="shared" si="84"/>
        <v>0.8</v>
      </c>
      <c r="P132" s="61">
        <f t="shared" si="84"/>
        <v>3.4000000000000004</v>
      </c>
      <c r="Q132" s="124">
        <f t="shared" si="85"/>
        <v>0.60000000000000009</v>
      </c>
      <c r="R132" s="61">
        <f t="shared" si="86"/>
        <v>1.8</v>
      </c>
      <c r="S132" s="59" t="s">
        <v>30098</v>
      </c>
      <c r="T132" s="59" t="s">
        <v>12</v>
      </c>
      <c r="U132" s="66">
        <f t="shared" si="87"/>
        <v>417.3</v>
      </c>
      <c r="V132" s="66">
        <f t="shared" si="87"/>
        <v>328.40000000000003</v>
      </c>
      <c r="W132" s="54">
        <f t="shared" si="88"/>
        <v>1.26</v>
      </c>
      <c r="X132" s="143">
        <f t="shared" si="89"/>
        <v>417.3</v>
      </c>
      <c r="Y132" s="143">
        <f t="shared" si="90"/>
        <v>0.35199999999999998</v>
      </c>
      <c r="Z132" s="60" t="s">
        <v>39931</v>
      </c>
      <c r="AA132" s="67">
        <v>2624.7</v>
      </c>
      <c r="AB132" s="67">
        <v>537.29</v>
      </c>
      <c r="AC132" s="67">
        <v>6.1040999999999999</v>
      </c>
      <c r="AD132" s="67">
        <v>152</v>
      </c>
      <c r="AE132" s="67">
        <v>-1</v>
      </c>
      <c r="AF132" s="68">
        <v>37.9</v>
      </c>
      <c r="AG132" s="68">
        <v>58.12</v>
      </c>
      <c r="AH132" s="68">
        <f t="shared" si="91"/>
        <v>322249.06614422699</v>
      </c>
      <c r="AI132" s="69">
        <v>0</v>
      </c>
      <c r="AJ132" s="67">
        <v>0</v>
      </c>
      <c r="AK132" s="67">
        <f t="shared" si="92"/>
        <v>0</v>
      </c>
      <c r="AL132" s="67">
        <f t="shared" si="93"/>
        <v>1.7463508128000005</v>
      </c>
      <c r="AM132" s="70">
        <f t="shared" si="94"/>
        <v>2.5200000000000005</v>
      </c>
      <c r="AN132" s="67">
        <v>0</v>
      </c>
      <c r="AO132" s="90">
        <f t="shared" si="95"/>
        <v>1.8</v>
      </c>
      <c r="AP132" s="90">
        <f t="shared" si="96"/>
        <v>0.60000000000000009</v>
      </c>
      <c r="AQ132" s="90">
        <f t="shared" si="97"/>
        <v>0.8</v>
      </c>
      <c r="AR132" s="91">
        <f t="shared" si="98"/>
        <v>1.7463508128000005</v>
      </c>
      <c r="BA132" s="67">
        <f t="shared" si="99"/>
        <v>144</v>
      </c>
      <c r="BB132" s="91">
        <f t="shared" si="100"/>
        <v>0</v>
      </c>
    </row>
    <row r="133" spans="1:54" s="67" customFormat="1">
      <c r="A133" s="59" t="s">
        <v>264</v>
      </c>
      <c r="B133" s="60" t="s">
        <v>40077</v>
      </c>
      <c r="C133" s="61">
        <f t="shared" si="81"/>
        <v>22.200000000000003</v>
      </c>
      <c r="D133" s="62">
        <f t="shared" si="82"/>
        <v>256</v>
      </c>
      <c r="E133" s="63">
        <f t="shared" si="101"/>
        <v>18</v>
      </c>
      <c r="F133" s="59" t="s">
        <v>5251</v>
      </c>
      <c r="G133" s="54">
        <f t="shared" si="102"/>
        <v>21.200000000000003</v>
      </c>
      <c r="H133" s="64">
        <f t="shared" si="103"/>
        <v>0.1050219</v>
      </c>
      <c r="I133" s="64" t="s">
        <v>15222</v>
      </c>
      <c r="J133" s="64" t="s">
        <v>10234</v>
      </c>
      <c r="K133" s="64" t="s">
        <v>20183</v>
      </c>
      <c r="L133" s="64" t="s">
        <v>25141</v>
      </c>
      <c r="M133" s="62">
        <f t="shared" si="104"/>
        <v>9.6999999999999993</v>
      </c>
      <c r="N133" s="65">
        <f t="shared" si="83"/>
        <v>5.6</v>
      </c>
      <c r="O133" s="61">
        <f t="shared" si="84"/>
        <v>1.6</v>
      </c>
      <c r="P133" s="61">
        <f t="shared" si="84"/>
        <v>9.6000000000000014</v>
      </c>
      <c r="Q133" s="124">
        <f t="shared" si="85"/>
        <v>2</v>
      </c>
      <c r="R133" s="61">
        <f t="shared" si="86"/>
        <v>2.2000000000000002</v>
      </c>
      <c r="S133" s="59" t="s">
        <v>30099</v>
      </c>
      <c r="T133" s="59" t="s">
        <v>35079</v>
      </c>
      <c r="U133" s="66">
        <f t="shared" si="87"/>
        <v>529.5</v>
      </c>
      <c r="V133" s="66">
        <f t="shared" si="87"/>
        <v>306.60000000000002</v>
      </c>
      <c r="W133" s="54">
        <f t="shared" si="88"/>
        <v>2.1199999999999997</v>
      </c>
      <c r="X133" s="143">
        <f t="shared" si="89"/>
        <v>529.5</v>
      </c>
      <c r="Y133" s="143">
        <f t="shared" si="90"/>
        <v>0.52399999999999991</v>
      </c>
      <c r="Z133" s="60" t="s">
        <v>39931</v>
      </c>
      <c r="AA133" s="67">
        <v>2472.6999999999998</v>
      </c>
      <c r="AB133" s="67">
        <v>566.27</v>
      </c>
      <c r="AC133" s="67">
        <v>7.0701000000000001</v>
      </c>
      <c r="AD133" s="67">
        <v>152</v>
      </c>
      <c r="AE133" s="67">
        <v>-1</v>
      </c>
      <c r="AF133" s="68">
        <v>37.9</v>
      </c>
      <c r="AG133" s="68">
        <v>58.12</v>
      </c>
      <c r="AH133" s="68">
        <f t="shared" si="91"/>
        <v>348324.66298843391</v>
      </c>
      <c r="AI133" s="69">
        <v>0</v>
      </c>
      <c r="AJ133" s="67">
        <v>0</v>
      </c>
      <c r="AK133" s="67">
        <f t="shared" si="92"/>
        <v>0</v>
      </c>
      <c r="AL133" s="67">
        <f t="shared" si="93"/>
        <v>30.243099955200012</v>
      </c>
      <c r="AM133" s="70">
        <f t="shared" si="94"/>
        <v>4.24</v>
      </c>
      <c r="AN133" s="67">
        <v>0</v>
      </c>
      <c r="AO133" s="90">
        <f t="shared" si="95"/>
        <v>2.2000000000000002</v>
      </c>
      <c r="AP133" s="90">
        <f t="shared" si="96"/>
        <v>2</v>
      </c>
      <c r="AQ133" s="90">
        <f t="shared" si="97"/>
        <v>2</v>
      </c>
      <c r="AR133" s="91">
        <f t="shared" si="98"/>
        <v>30.243099955200012</v>
      </c>
      <c r="BA133" s="67">
        <f t="shared" si="99"/>
        <v>256</v>
      </c>
      <c r="BB133" s="91">
        <f t="shared" si="100"/>
        <v>0</v>
      </c>
    </row>
    <row r="134" spans="1:54" s="40" customFormat="1">
      <c r="A134" s="31" t="s">
        <v>265</v>
      </c>
      <c r="B134" s="31" t="s">
        <v>40078</v>
      </c>
      <c r="C134" s="32">
        <f t="shared" si="81"/>
        <v>28.3</v>
      </c>
      <c r="D134" s="33">
        <f t="shared" si="82"/>
        <v>159</v>
      </c>
      <c r="E134" s="34">
        <f t="shared" si="101"/>
        <v>7</v>
      </c>
      <c r="F134" s="31" t="s">
        <v>5252</v>
      </c>
      <c r="G134" s="54">
        <f t="shared" si="102"/>
        <v>20.3</v>
      </c>
      <c r="H134" s="35">
        <f t="shared" si="103"/>
        <v>0.54670819999999998</v>
      </c>
      <c r="I134" s="36" t="s">
        <v>15223</v>
      </c>
      <c r="J134" s="36" t="s">
        <v>10235</v>
      </c>
      <c r="K134" s="36" t="s">
        <v>20184</v>
      </c>
      <c r="L134" s="36" t="s">
        <v>25142</v>
      </c>
      <c r="M134" s="33">
        <f t="shared" si="104"/>
        <v>14.1</v>
      </c>
      <c r="N134" s="44">
        <f t="shared" si="83"/>
        <v>5</v>
      </c>
      <c r="O134" s="32">
        <f t="shared" si="84"/>
        <v>2.2000000000000002</v>
      </c>
      <c r="P134" s="32">
        <f t="shared" si="84"/>
        <v>0.8</v>
      </c>
      <c r="Q134" s="136">
        <f t="shared" si="85"/>
        <v>0.60000000000000009</v>
      </c>
      <c r="R134" s="37">
        <f t="shared" si="86"/>
        <v>1</v>
      </c>
      <c r="S134" s="31" t="s">
        <v>30100</v>
      </c>
      <c r="T134" s="31" t="s">
        <v>35080</v>
      </c>
      <c r="U134" s="38">
        <f t="shared" si="87"/>
        <v>431.70000000000005</v>
      </c>
      <c r="V134" s="138">
        <f t="shared" si="87"/>
        <v>407.40000000000003</v>
      </c>
      <c r="W134" s="101">
        <f t="shared" si="88"/>
        <v>2.0299999999999998</v>
      </c>
      <c r="X134" s="143">
        <f t="shared" si="89"/>
        <v>431.70000000000005</v>
      </c>
      <c r="Y134" s="144">
        <f t="shared" si="90"/>
        <v>0.50600000000000001</v>
      </c>
      <c r="Z134" s="39" t="s">
        <v>39932</v>
      </c>
      <c r="AA134" s="40">
        <v>3408.5</v>
      </c>
      <c r="AB134" s="40">
        <v>436.87</v>
      </c>
      <c r="AC134" s="40">
        <v>8.5695999999999994</v>
      </c>
      <c r="AD134" s="40">
        <v>152</v>
      </c>
      <c r="AE134" s="40">
        <v>-1</v>
      </c>
      <c r="AF134" s="41">
        <v>37.9</v>
      </c>
      <c r="AG134" s="41">
        <v>58.12</v>
      </c>
      <c r="AH134" s="41">
        <f t="shared" si="91"/>
        <v>167944.35256829442</v>
      </c>
      <c r="AI134" s="42">
        <f>1-EXP(-2.63*(AA134/AH134)*(AD134-AE134)*(1-((AD134-T134)/(AD134-AE134))^0.38))</f>
        <v>0.98967618559115844</v>
      </c>
      <c r="AJ134" s="40">
        <f>H134*P134*O134*R134*AB134</f>
        <v>420.35912394784003</v>
      </c>
      <c r="AK134" s="40">
        <f t="shared" si="92"/>
        <v>3.3982168369235155</v>
      </c>
      <c r="AL134" s="40">
        <f t="shared" si="93"/>
        <v>0.79779356800000012</v>
      </c>
      <c r="AM134" s="43">
        <f t="shared" si="94"/>
        <v>4.0600000000000005</v>
      </c>
      <c r="AN134" s="40">
        <v>7</v>
      </c>
      <c r="AO134" s="73">
        <f t="shared" si="95"/>
        <v>1</v>
      </c>
      <c r="AP134" s="73">
        <f t="shared" si="96"/>
        <v>0.60000000000000009</v>
      </c>
      <c r="AQ134" s="73">
        <f t="shared" si="97"/>
        <v>0.60000000000000009</v>
      </c>
      <c r="AR134" s="88">
        <f t="shared" si="98"/>
        <v>4.1960104049235154</v>
      </c>
      <c r="AS134" s="40">
        <v>0.51249375391456098</v>
      </c>
      <c r="AT134" s="40">
        <f>(AS134+O134)*(AS134+P134)*((1/3)*AS134+R134)</f>
        <v>4.1683127617980515</v>
      </c>
      <c r="AU134" s="73">
        <f>MROUND((AS134+O134),0.2)</f>
        <v>2.8000000000000003</v>
      </c>
      <c r="AV134" s="73">
        <f>MROUND((AS134+P134),0.2)</f>
        <v>1.4000000000000001</v>
      </c>
      <c r="AW134" s="73">
        <f>IF(MROUND(((1/3)*AS134+AO134),0.2)*AV134*AU134/AR134&gt;1.05,MROUND(((1/3)*AS134+AO134),0.2)-0.2,MROUND(((1/3)*AS134+AO134),0.2))</f>
        <v>1.0000000000000002</v>
      </c>
      <c r="AX134" s="40">
        <f t="shared" ref="AX134" si="105">AU134*AV134*AW134</f>
        <v>3.9200000000000017</v>
      </c>
      <c r="AY134" s="40" t="b">
        <f>IF(AQ134&lt;AW134,TRUE, FALSE)</f>
        <v>1</v>
      </c>
      <c r="AZ134" s="40" t="b">
        <f>IF(AL134&lt;AQ134*AU134*AV134,TRUE, FALSE)</f>
        <v>1</v>
      </c>
      <c r="BA134" s="40">
        <f t="shared" si="99"/>
        <v>159</v>
      </c>
      <c r="BB134" s="88">
        <f t="shared" si="100"/>
        <v>4.2595189698540095</v>
      </c>
    </row>
    <row r="135" spans="1:54" s="67" customFormat="1">
      <c r="A135" s="59" t="s">
        <v>266</v>
      </c>
      <c r="B135" s="60" t="s">
        <v>40079</v>
      </c>
      <c r="C135" s="61">
        <f t="shared" si="81"/>
        <v>14.9</v>
      </c>
      <c r="D135" s="62">
        <f t="shared" si="82"/>
        <v>221</v>
      </c>
      <c r="E135" s="63">
        <f t="shared" si="101"/>
        <v>21</v>
      </c>
      <c r="F135" s="59" t="s">
        <v>5253</v>
      </c>
      <c r="G135" s="54">
        <f t="shared" si="102"/>
        <v>13.9</v>
      </c>
      <c r="H135" s="64">
        <f t="shared" si="103"/>
        <v>0.19821800000000001</v>
      </c>
      <c r="I135" s="64" t="s">
        <v>15224</v>
      </c>
      <c r="J135" s="64" t="s">
        <v>10236</v>
      </c>
      <c r="K135" s="64" t="s">
        <v>20185</v>
      </c>
      <c r="L135" s="64" t="s">
        <v>25143</v>
      </c>
      <c r="M135" s="62">
        <f t="shared" si="104"/>
        <v>12.3</v>
      </c>
      <c r="N135" s="65">
        <f t="shared" si="83"/>
        <v>5.6</v>
      </c>
      <c r="O135" s="61">
        <f t="shared" si="84"/>
        <v>2.2000000000000002</v>
      </c>
      <c r="P135" s="61">
        <f t="shared" si="84"/>
        <v>4.4000000000000004</v>
      </c>
      <c r="Q135" s="124">
        <f t="shared" si="85"/>
        <v>2</v>
      </c>
      <c r="R135" s="61">
        <f t="shared" si="86"/>
        <v>2.4000000000000004</v>
      </c>
      <c r="S135" s="59" t="s">
        <v>30101</v>
      </c>
      <c r="T135" s="59" t="s">
        <v>35081</v>
      </c>
      <c r="U135" s="66">
        <f t="shared" si="87"/>
        <v>493.6</v>
      </c>
      <c r="V135" s="66">
        <f t="shared" si="87"/>
        <v>333.1</v>
      </c>
      <c r="W135" s="54">
        <f t="shared" si="88"/>
        <v>1.39</v>
      </c>
      <c r="X135" s="143">
        <f t="shared" si="89"/>
        <v>493.6</v>
      </c>
      <c r="Y135" s="143">
        <f t="shared" si="90"/>
        <v>0.378</v>
      </c>
      <c r="Z135" s="60" t="s">
        <v>39931</v>
      </c>
      <c r="AA135" s="67">
        <v>2657.9</v>
      </c>
      <c r="AB135" s="67">
        <v>531.30999999999995</v>
      </c>
      <c r="AC135" s="67">
        <v>5.4631999999999996</v>
      </c>
      <c r="AD135" s="67">
        <v>152</v>
      </c>
      <c r="AE135" s="67">
        <v>-1</v>
      </c>
      <c r="AF135" s="68">
        <v>37.9</v>
      </c>
      <c r="AG135" s="68">
        <v>58.12</v>
      </c>
      <c r="AH135" s="68">
        <f t="shared" si="91"/>
        <v>316071.32141029771</v>
      </c>
      <c r="AI135" s="69">
        <v>0</v>
      </c>
      <c r="AJ135" s="67">
        <v>0</v>
      </c>
      <c r="AK135" s="67">
        <f t="shared" si="92"/>
        <v>0</v>
      </c>
      <c r="AL135" s="67">
        <f t="shared" si="93"/>
        <v>18.626999424000005</v>
      </c>
      <c r="AM135" s="70">
        <f t="shared" si="94"/>
        <v>2.7800000000000002</v>
      </c>
      <c r="AN135" s="67">
        <v>0</v>
      </c>
      <c r="AO135" s="90">
        <f t="shared" si="95"/>
        <v>2.4000000000000004</v>
      </c>
      <c r="AP135" s="90">
        <f t="shared" si="96"/>
        <v>2</v>
      </c>
      <c r="AQ135" s="90">
        <f t="shared" si="97"/>
        <v>2</v>
      </c>
      <c r="AR135" s="91">
        <f t="shared" si="98"/>
        <v>18.626999424000005</v>
      </c>
      <c r="BA135" s="67">
        <f t="shared" si="99"/>
        <v>221</v>
      </c>
      <c r="BB135" s="91">
        <f t="shared" si="100"/>
        <v>0</v>
      </c>
    </row>
    <row r="136" spans="1:54" s="67" customFormat="1">
      <c r="A136" s="59" t="s">
        <v>267</v>
      </c>
      <c r="B136" s="60" t="s">
        <v>40080</v>
      </c>
      <c r="C136" s="61">
        <f t="shared" si="81"/>
        <v>37.6</v>
      </c>
      <c r="D136" s="62">
        <f t="shared" si="82"/>
        <v>87</v>
      </c>
      <c r="E136" s="63">
        <f t="shared" si="101"/>
        <v>8</v>
      </c>
      <c r="F136" s="59" t="s">
        <v>5254</v>
      </c>
      <c r="G136" s="54">
        <f t="shared" si="102"/>
        <v>36.6</v>
      </c>
      <c r="H136" s="64">
        <f t="shared" si="103"/>
        <v>0.60717900000000002</v>
      </c>
      <c r="I136" s="64" t="s">
        <v>15225</v>
      </c>
      <c r="J136" s="64" t="s">
        <v>10237</v>
      </c>
      <c r="K136" s="64" t="s">
        <v>20186</v>
      </c>
      <c r="L136" s="64" t="s">
        <v>25144</v>
      </c>
      <c r="M136" s="62">
        <f t="shared" si="104"/>
        <v>10.7</v>
      </c>
      <c r="N136" s="65">
        <f t="shared" si="83"/>
        <v>5.4</v>
      </c>
      <c r="O136" s="61">
        <f t="shared" si="84"/>
        <v>1.6</v>
      </c>
      <c r="P136" s="61">
        <f t="shared" si="84"/>
        <v>7.6000000000000005</v>
      </c>
      <c r="Q136" s="124">
        <f t="shared" si="85"/>
        <v>0.4</v>
      </c>
      <c r="R136" s="61">
        <f t="shared" si="86"/>
        <v>0.8</v>
      </c>
      <c r="S136" s="59" t="s">
        <v>30102</v>
      </c>
      <c r="T136" s="59" t="s">
        <v>35082</v>
      </c>
      <c r="U136" s="66">
        <f t="shared" si="87"/>
        <v>360.1</v>
      </c>
      <c r="V136" s="66">
        <f t="shared" si="87"/>
        <v>350.20000000000005</v>
      </c>
      <c r="W136" s="54">
        <f t="shared" si="88"/>
        <v>3.6599999999999997</v>
      </c>
      <c r="X136" s="143">
        <f t="shared" si="89"/>
        <v>360.1</v>
      </c>
      <c r="Y136" s="143">
        <f t="shared" si="90"/>
        <v>0.83199999999999996</v>
      </c>
      <c r="Z136" s="60" t="s">
        <v>39931</v>
      </c>
      <c r="AA136" s="67">
        <v>2747.1</v>
      </c>
      <c r="AB136" s="67">
        <v>514.29999999999995</v>
      </c>
      <c r="AC136" s="67">
        <v>18.943000000000001</v>
      </c>
      <c r="AD136" s="67">
        <v>152</v>
      </c>
      <c r="AE136" s="67">
        <v>-1</v>
      </c>
      <c r="AF136" s="68">
        <v>37.9</v>
      </c>
      <c r="AG136" s="68">
        <v>58.12</v>
      </c>
      <c r="AH136" s="68">
        <f t="shared" si="91"/>
        <v>292159.72825535393</v>
      </c>
      <c r="AI136" s="69">
        <v>0</v>
      </c>
      <c r="AJ136" s="67">
        <v>0</v>
      </c>
      <c r="AK136" s="67">
        <f t="shared" si="92"/>
        <v>0</v>
      </c>
      <c r="AL136" s="67">
        <f t="shared" si="93"/>
        <v>3.8213626880000002</v>
      </c>
      <c r="AM136" s="70">
        <f t="shared" si="94"/>
        <v>7.32</v>
      </c>
      <c r="AN136" s="67">
        <v>0</v>
      </c>
      <c r="AO136" s="90">
        <f t="shared" si="95"/>
        <v>0.8</v>
      </c>
      <c r="AP136" s="90">
        <f t="shared" si="96"/>
        <v>0.4</v>
      </c>
      <c r="AQ136" s="90">
        <f t="shared" si="97"/>
        <v>0.4</v>
      </c>
      <c r="AR136" s="91">
        <f t="shared" si="98"/>
        <v>3.8213626880000002</v>
      </c>
      <c r="BA136" s="67">
        <f t="shared" si="99"/>
        <v>87</v>
      </c>
      <c r="BB136" s="91">
        <f t="shared" si="100"/>
        <v>0</v>
      </c>
    </row>
    <row r="137" spans="1:54" s="40" customFormat="1">
      <c r="A137" s="31" t="s">
        <v>268</v>
      </c>
      <c r="B137" s="31" t="s">
        <v>40081</v>
      </c>
      <c r="C137" s="32">
        <f t="shared" si="81"/>
        <v>53.900000000000006</v>
      </c>
      <c r="D137" s="33">
        <f t="shared" si="82"/>
        <v>249</v>
      </c>
      <c r="E137" s="34">
        <f t="shared" si="101"/>
        <v>6</v>
      </c>
      <c r="F137" s="31" t="s">
        <v>5255</v>
      </c>
      <c r="G137" s="54">
        <f t="shared" si="102"/>
        <v>24.900000000000002</v>
      </c>
      <c r="H137" s="35">
        <f t="shared" si="103"/>
        <v>0.76525869999999996</v>
      </c>
      <c r="I137" s="36" t="s">
        <v>15226</v>
      </c>
      <c r="J137" s="36" t="s">
        <v>10238</v>
      </c>
      <c r="K137" s="36" t="s">
        <v>20187</v>
      </c>
      <c r="L137" s="36" t="s">
        <v>25145</v>
      </c>
      <c r="M137" s="33">
        <f t="shared" si="104"/>
        <v>12.9</v>
      </c>
      <c r="N137" s="44">
        <f t="shared" si="83"/>
        <v>6.2</v>
      </c>
      <c r="O137" s="32">
        <f t="shared" si="84"/>
        <v>0.8</v>
      </c>
      <c r="P137" s="32">
        <f t="shared" si="84"/>
        <v>3.2</v>
      </c>
      <c r="Q137" s="136">
        <f t="shared" si="85"/>
        <v>0.4</v>
      </c>
      <c r="R137" s="37">
        <f t="shared" si="86"/>
        <v>1.6</v>
      </c>
      <c r="S137" s="31" t="s">
        <v>30103</v>
      </c>
      <c r="T137" s="31" t="s">
        <v>35083</v>
      </c>
      <c r="U137" s="38">
        <f t="shared" si="87"/>
        <v>522.4</v>
      </c>
      <c r="V137" s="138">
        <f t="shared" si="87"/>
        <v>405.3</v>
      </c>
      <c r="W137" s="101">
        <f t="shared" si="88"/>
        <v>2.4899999999999998</v>
      </c>
      <c r="X137" s="143">
        <f t="shared" si="89"/>
        <v>522.4</v>
      </c>
      <c r="Y137" s="144">
        <f t="shared" si="90"/>
        <v>0.59799999999999998</v>
      </c>
      <c r="Z137" s="39" t="s">
        <v>39932</v>
      </c>
      <c r="AA137" s="40">
        <v>3831</v>
      </c>
      <c r="AB137" s="40">
        <v>408.82</v>
      </c>
      <c r="AC137" s="40">
        <v>8.2150999999999996</v>
      </c>
      <c r="AD137" s="40">
        <v>152</v>
      </c>
      <c r="AE137" s="40">
        <v>-1</v>
      </c>
      <c r="AF137" s="41">
        <v>37.9</v>
      </c>
      <c r="AG137" s="41">
        <v>58.12</v>
      </c>
      <c r="AH137" s="41">
        <f t="shared" si="91"/>
        <v>175316.51446383519</v>
      </c>
      <c r="AI137" s="42">
        <f>1-EXP(-2.63*(AA137/AH137)*(AD137-AE137)*(1-((AD137-T137)/(AD137-AE137))^0.38))</f>
        <v>0.99139629708492449</v>
      </c>
      <c r="AJ137" s="40">
        <f>H137*P137*O137*R137*AB137</f>
        <v>1281.4461408624641</v>
      </c>
      <c r="AK137" s="40">
        <f t="shared" si="92"/>
        <v>10.825122898995382</v>
      </c>
      <c r="AL137" s="40">
        <f t="shared" si="93"/>
        <v>0.96150036480000045</v>
      </c>
      <c r="AM137" s="43">
        <f t="shared" si="94"/>
        <v>4.9800000000000004</v>
      </c>
      <c r="AN137" s="40">
        <v>28</v>
      </c>
      <c r="AO137" s="73">
        <f t="shared" si="95"/>
        <v>1.6</v>
      </c>
      <c r="AP137" s="73">
        <f t="shared" si="96"/>
        <v>0.4</v>
      </c>
      <c r="AQ137" s="73">
        <f t="shared" si="97"/>
        <v>0.4</v>
      </c>
      <c r="AR137" s="88">
        <f t="shared" si="98"/>
        <v>11.786623263795382</v>
      </c>
      <c r="AS137" s="40">
        <v>0.78461397121056142</v>
      </c>
      <c r="AT137" s="40">
        <f>(AS137+O137)*(AS137+P137)*((1/3)*AS137+R137)</f>
        <v>11.753890428418469</v>
      </c>
      <c r="AU137" s="73">
        <f>MROUND((AS137+O137),0.2)</f>
        <v>1.6</v>
      </c>
      <c r="AV137" s="73">
        <f>MROUND((AS137+P137),0.2)</f>
        <v>4</v>
      </c>
      <c r="AW137" s="73">
        <f>IF(MROUND(((1/3)*AS137+AO137),0.2)*AV137*AU137/AR137&gt;1.05,MROUND(((1/3)*AS137+AO137),0.2)-0.2,MROUND(((1/3)*AS137+AO137),0.2))</f>
        <v>1.8</v>
      </c>
      <c r="AX137" s="40">
        <f t="shared" ref="AX137" si="106">AU137*AV137*AW137</f>
        <v>11.520000000000001</v>
      </c>
      <c r="AY137" s="40" t="b">
        <f>IF(AQ137&lt;AW137,TRUE, FALSE)</f>
        <v>1</v>
      </c>
      <c r="AZ137" s="40" t="b">
        <f>IF(AL137&lt;AQ137*AU137*AV137,TRUE, FALSE)</f>
        <v>1</v>
      </c>
      <c r="BA137" s="40">
        <f t="shared" si="99"/>
        <v>249</v>
      </c>
      <c r="BB137" s="88">
        <f t="shared" si="100"/>
        <v>11.258573886497787</v>
      </c>
    </row>
    <row r="138" spans="1:54" s="67" customFormat="1">
      <c r="A138" s="59" t="s">
        <v>269</v>
      </c>
      <c r="B138" s="60" t="s">
        <v>40082</v>
      </c>
      <c r="C138" s="61">
        <f t="shared" si="81"/>
        <v>18</v>
      </c>
      <c r="D138" s="62">
        <f t="shared" si="82"/>
        <v>208</v>
      </c>
      <c r="E138" s="63">
        <f t="shared" si="101"/>
        <v>18</v>
      </c>
      <c r="F138" s="59" t="s">
        <v>5256</v>
      </c>
      <c r="G138" s="54">
        <f t="shared" si="102"/>
        <v>17.100000000000001</v>
      </c>
      <c r="H138" s="64">
        <f t="shared" si="103"/>
        <v>0.30513040000000002</v>
      </c>
      <c r="I138" s="64" t="s">
        <v>15227</v>
      </c>
      <c r="J138" s="64" t="s">
        <v>10239</v>
      </c>
      <c r="K138" s="64" t="s">
        <v>20188</v>
      </c>
      <c r="L138" s="64" t="s">
        <v>25146</v>
      </c>
      <c r="M138" s="62">
        <f t="shared" si="104"/>
        <v>11</v>
      </c>
      <c r="N138" s="65">
        <f t="shared" si="83"/>
        <v>6.8</v>
      </c>
      <c r="O138" s="61">
        <f t="shared" si="84"/>
        <v>2.4000000000000004</v>
      </c>
      <c r="P138" s="61">
        <f t="shared" si="84"/>
        <v>7</v>
      </c>
      <c r="Q138" s="124">
        <f t="shared" si="85"/>
        <v>1.4000000000000001</v>
      </c>
      <c r="R138" s="61">
        <f t="shared" si="86"/>
        <v>2</v>
      </c>
      <c r="S138" s="59" t="s">
        <v>30104</v>
      </c>
      <c r="T138" s="59" t="s">
        <v>35084</v>
      </c>
      <c r="U138" s="66">
        <f t="shared" si="87"/>
        <v>481.5</v>
      </c>
      <c r="V138" s="66">
        <f t="shared" si="87"/>
        <v>341.70000000000005</v>
      </c>
      <c r="W138" s="54">
        <f t="shared" si="88"/>
        <v>1.71</v>
      </c>
      <c r="X138" s="143">
        <f t="shared" si="89"/>
        <v>481.5</v>
      </c>
      <c r="Y138" s="143">
        <f t="shared" si="90"/>
        <v>0.44199999999999995</v>
      </c>
      <c r="Z138" s="60" t="s">
        <v>39931</v>
      </c>
      <c r="AA138" s="67">
        <v>2720.8</v>
      </c>
      <c r="AB138" s="67">
        <v>520.24</v>
      </c>
      <c r="AC138" s="67">
        <v>6.5869999999999997</v>
      </c>
      <c r="AD138" s="67">
        <v>152</v>
      </c>
      <c r="AE138" s="67">
        <v>-1</v>
      </c>
      <c r="AF138" s="68">
        <v>37.9</v>
      </c>
      <c r="AG138" s="68">
        <v>58.12</v>
      </c>
      <c r="AH138" s="68">
        <f t="shared" si="91"/>
        <v>304436.04099402064</v>
      </c>
      <c r="AI138" s="69">
        <v>0</v>
      </c>
      <c r="AJ138" s="67">
        <v>0</v>
      </c>
      <c r="AK138" s="67">
        <f t="shared" si="92"/>
        <v>0</v>
      </c>
      <c r="AL138" s="67">
        <f t="shared" si="93"/>
        <v>23.347618560000001</v>
      </c>
      <c r="AM138" s="70">
        <f t="shared" si="94"/>
        <v>3.4</v>
      </c>
      <c r="AN138" s="67">
        <v>0</v>
      </c>
      <c r="AO138" s="90">
        <f t="shared" si="95"/>
        <v>2</v>
      </c>
      <c r="AP138" s="90">
        <f t="shared" si="96"/>
        <v>1.4000000000000001</v>
      </c>
      <c r="AQ138" s="90">
        <f t="shared" si="97"/>
        <v>1.4000000000000001</v>
      </c>
      <c r="AR138" s="91">
        <f t="shared" si="98"/>
        <v>23.347618560000001</v>
      </c>
      <c r="BA138" s="67">
        <f t="shared" si="99"/>
        <v>208</v>
      </c>
      <c r="BB138" s="91">
        <f t="shared" si="100"/>
        <v>0</v>
      </c>
    </row>
    <row r="139" spans="1:54" s="40" customFormat="1">
      <c r="A139" s="31" t="s">
        <v>270</v>
      </c>
      <c r="B139" s="31" t="s">
        <v>40083</v>
      </c>
      <c r="C139" s="32">
        <f t="shared" si="81"/>
        <v>9.9</v>
      </c>
      <c r="D139" s="33">
        <f t="shared" si="82"/>
        <v>147</v>
      </c>
      <c r="E139" s="34">
        <f t="shared" si="101"/>
        <v>5</v>
      </c>
      <c r="F139" s="31" t="s">
        <v>5257</v>
      </c>
      <c r="G139" s="54">
        <f t="shared" si="102"/>
        <v>6</v>
      </c>
      <c r="H139" s="35">
        <f t="shared" si="103"/>
        <v>0.6604779999999999</v>
      </c>
      <c r="I139" s="36" t="s">
        <v>15228</v>
      </c>
      <c r="J139" s="36" t="s">
        <v>10240</v>
      </c>
      <c r="K139" s="36" t="s">
        <v>20189</v>
      </c>
      <c r="L139" s="36" t="s">
        <v>25147</v>
      </c>
      <c r="M139" s="33">
        <f t="shared" si="104"/>
        <v>11.8</v>
      </c>
      <c r="N139" s="44">
        <f t="shared" si="83"/>
        <v>6.6</v>
      </c>
      <c r="O139" s="32">
        <f t="shared" si="84"/>
        <v>0.60000000000000009</v>
      </c>
      <c r="P139" s="32">
        <f t="shared" si="84"/>
        <v>5.4</v>
      </c>
      <c r="Q139" s="136">
        <f t="shared" si="85"/>
        <v>0.4</v>
      </c>
      <c r="R139" s="37">
        <f t="shared" si="86"/>
        <v>0.60000000000000009</v>
      </c>
      <c r="S139" s="31" t="s">
        <v>30105</v>
      </c>
      <c r="T139" s="31" t="s">
        <v>35085</v>
      </c>
      <c r="U139" s="38">
        <f t="shared" si="87"/>
        <v>419.70000000000005</v>
      </c>
      <c r="V139" s="138">
        <f t="shared" si="87"/>
        <v>419.20000000000005</v>
      </c>
      <c r="W139" s="101">
        <f t="shared" si="88"/>
        <v>0.6</v>
      </c>
      <c r="X139" s="143">
        <f t="shared" si="89"/>
        <v>419.70000000000005</v>
      </c>
      <c r="Y139" s="144">
        <f t="shared" si="90"/>
        <v>0.22</v>
      </c>
      <c r="Z139" s="39" t="s">
        <v>39932</v>
      </c>
      <c r="AA139" s="40">
        <v>2653.4</v>
      </c>
      <c r="AB139" s="40">
        <v>532.52</v>
      </c>
      <c r="AC139" s="40">
        <v>3.7414000000000001</v>
      </c>
      <c r="AD139" s="40">
        <v>152</v>
      </c>
      <c r="AE139" s="40">
        <v>-1</v>
      </c>
      <c r="AF139" s="41">
        <v>37.9</v>
      </c>
      <c r="AG139" s="41">
        <v>58.12</v>
      </c>
      <c r="AH139" s="41">
        <f t="shared" si="91"/>
        <v>110119.9140036351</v>
      </c>
      <c r="AI139" s="42">
        <f>1-EXP(-2.63*(AA139/AH139)*(AD139-AE139)*(1-((AD139-T139)/(AD139-AE139))^0.38))</f>
        <v>0.99898130331569057</v>
      </c>
      <c r="AJ139" s="40">
        <f>H139*P139*O139*R139*AB139</f>
        <v>683.7392954246402</v>
      </c>
      <c r="AK139" s="40">
        <f t="shared" si="92"/>
        <v>12.779439266852552</v>
      </c>
      <c r="AL139" s="40">
        <f t="shared" si="93"/>
        <v>0.66003076800000049</v>
      </c>
      <c r="AM139" s="43">
        <f t="shared" si="94"/>
        <v>1.1800000000000002</v>
      </c>
      <c r="AN139" s="40">
        <v>3</v>
      </c>
      <c r="AO139" s="73">
        <f t="shared" si="95"/>
        <v>0.60000000000000009</v>
      </c>
      <c r="AP139" s="73">
        <f t="shared" si="96"/>
        <v>0.4</v>
      </c>
      <c r="AQ139" s="73">
        <f t="shared" si="97"/>
        <v>0.4</v>
      </c>
      <c r="AR139" s="88">
        <f t="shared" si="98"/>
        <v>13.439470034852553</v>
      </c>
      <c r="AS139" s="40">
        <v>1.3219408264863308</v>
      </c>
      <c r="AT139" s="40">
        <f>(AS139+O139)*(AS139+P139)*((1/3)*AS139+R139)</f>
        <v>13.444297365350097</v>
      </c>
      <c r="AU139" s="73">
        <f>MROUND((AS139+O139),0.2)</f>
        <v>2</v>
      </c>
      <c r="AV139" s="73">
        <f>MROUND((AS139+P139),0.2)</f>
        <v>6.8000000000000007</v>
      </c>
      <c r="AW139" s="73">
        <f>IF(MROUND(((1/3)*AS139+AO139),0.2)*AV139*AU139/AR139&gt;1.05,MROUND(((1/3)*AS139+AO139),0.2)-0.2,MROUND(((1/3)*AS139+AO139),0.2))</f>
        <v>1</v>
      </c>
      <c r="AX139" s="40">
        <f t="shared" ref="AX139" si="107">AU139*AV139*AW139</f>
        <v>13.600000000000001</v>
      </c>
      <c r="AY139" s="40" t="b">
        <f>IF(AQ139&lt;AW139,TRUE, FALSE)</f>
        <v>1</v>
      </c>
      <c r="AZ139" s="40" t="b">
        <f>IF(AL139&lt;AQ139*AU139*AV139,TRUE, FALSE)</f>
        <v>1</v>
      </c>
      <c r="BA139" s="40">
        <f t="shared" si="99"/>
        <v>147</v>
      </c>
      <c r="BB139" s="88">
        <f t="shared" si="100"/>
        <v>19.361884152122652</v>
      </c>
    </row>
    <row r="140" spans="1:54" s="67" customFormat="1">
      <c r="A140" s="59" t="s">
        <v>271</v>
      </c>
      <c r="B140" s="60" t="s">
        <v>40084</v>
      </c>
      <c r="C140" s="61">
        <f t="shared" si="81"/>
        <v>37.700000000000003</v>
      </c>
      <c r="D140" s="62">
        <f t="shared" si="82"/>
        <v>103</v>
      </c>
      <c r="E140" s="63">
        <f t="shared" si="101"/>
        <v>7</v>
      </c>
      <c r="F140" s="59" t="s">
        <v>5258</v>
      </c>
      <c r="G140" s="54">
        <f t="shared" si="102"/>
        <v>36.700000000000003</v>
      </c>
      <c r="H140" s="64">
        <f t="shared" si="103"/>
        <v>0.23642859999999999</v>
      </c>
      <c r="I140" s="64" t="s">
        <v>15229</v>
      </c>
      <c r="J140" s="64" t="s">
        <v>10241</v>
      </c>
      <c r="K140" s="64" t="s">
        <v>20190</v>
      </c>
      <c r="L140" s="64" t="s">
        <v>25148</v>
      </c>
      <c r="M140" s="62">
        <f t="shared" si="104"/>
        <v>11.3</v>
      </c>
      <c r="N140" s="65">
        <f t="shared" si="83"/>
        <v>5.6</v>
      </c>
      <c r="O140" s="61">
        <f t="shared" si="84"/>
        <v>0.4</v>
      </c>
      <c r="P140" s="61">
        <f t="shared" si="84"/>
        <v>6.4</v>
      </c>
      <c r="Q140" s="124">
        <f t="shared" si="85"/>
        <v>1.4000000000000001</v>
      </c>
      <c r="R140" s="61">
        <f t="shared" si="86"/>
        <v>1.8</v>
      </c>
      <c r="S140" s="59" t="s">
        <v>30106</v>
      </c>
      <c r="T140" s="59" t="s">
        <v>35086</v>
      </c>
      <c r="U140" s="66">
        <f t="shared" si="87"/>
        <v>376.3</v>
      </c>
      <c r="V140" s="66">
        <f t="shared" si="87"/>
        <v>299.40000000000003</v>
      </c>
      <c r="W140" s="54">
        <f t="shared" si="88"/>
        <v>3.67</v>
      </c>
      <c r="X140" s="143">
        <f t="shared" si="89"/>
        <v>376.3</v>
      </c>
      <c r="Y140" s="143">
        <f t="shared" si="90"/>
        <v>0.83399999999999996</v>
      </c>
      <c r="Z140" s="60" t="s">
        <v>39931</v>
      </c>
      <c r="AA140" s="67">
        <v>2420.6</v>
      </c>
      <c r="AB140" s="67">
        <v>577.15</v>
      </c>
      <c r="AC140" s="67">
        <v>17.690000000000001</v>
      </c>
      <c r="AD140" s="67">
        <v>152</v>
      </c>
      <c r="AE140" s="67">
        <v>-1</v>
      </c>
      <c r="AF140" s="68">
        <v>37.9</v>
      </c>
      <c r="AG140" s="68">
        <v>58.12</v>
      </c>
      <c r="AH140" s="68">
        <f t="shared" si="91"/>
        <v>356230.73298649368</v>
      </c>
      <c r="AI140" s="69">
        <v>0</v>
      </c>
      <c r="AJ140" s="67">
        <v>0</v>
      </c>
      <c r="AK140" s="67">
        <f t="shared" si="92"/>
        <v>0</v>
      </c>
      <c r="AL140" s="67">
        <f t="shared" si="93"/>
        <v>3.5185370112000003</v>
      </c>
      <c r="AM140" s="70">
        <f t="shared" si="94"/>
        <v>7.3400000000000007</v>
      </c>
      <c r="AN140" s="67">
        <v>0</v>
      </c>
      <c r="AO140" s="90">
        <f t="shared" si="95"/>
        <v>1.8</v>
      </c>
      <c r="AP140" s="90">
        <f t="shared" si="96"/>
        <v>1.4000000000000001</v>
      </c>
      <c r="AQ140" s="90">
        <f t="shared" si="97"/>
        <v>1.4000000000000001</v>
      </c>
      <c r="AR140" s="91">
        <f t="shared" si="98"/>
        <v>3.5185370112000003</v>
      </c>
      <c r="BA140" s="67">
        <f t="shared" si="99"/>
        <v>103</v>
      </c>
      <c r="BB140" s="91">
        <f t="shared" si="100"/>
        <v>0</v>
      </c>
    </row>
    <row r="141" spans="1:54" s="67" customFormat="1">
      <c r="A141" s="59" t="s">
        <v>272</v>
      </c>
      <c r="B141" s="60" t="s">
        <v>40085</v>
      </c>
      <c r="C141" s="61">
        <f t="shared" si="81"/>
        <v>24.1</v>
      </c>
      <c r="D141" s="62">
        <f t="shared" si="82"/>
        <v>209</v>
      </c>
      <c r="E141" s="63">
        <f t="shared" si="101"/>
        <v>17</v>
      </c>
      <c r="F141" s="59" t="s">
        <v>5259</v>
      </c>
      <c r="G141" s="54">
        <f t="shared" si="102"/>
        <v>23.200000000000003</v>
      </c>
      <c r="H141" s="64">
        <f t="shared" si="103"/>
        <v>0.50164090000000006</v>
      </c>
      <c r="I141" s="64" t="s">
        <v>15230</v>
      </c>
      <c r="J141" s="64" t="s">
        <v>10242</v>
      </c>
      <c r="K141" s="64" t="s">
        <v>20191</v>
      </c>
      <c r="L141" s="64" t="s">
        <v>25149</v>
      </c>
      <c r="M141" s="62">
        <f t="shared" si="104"/>
        <v>11.7</v>
      </c>
      <c r="N141" s="65">
        <f t="shared" si="83"/>
        <v>5</v>
      </c>
      <c r="O141" s="61">
        <f t="shared" si="84"/>
        <v>2.8000000000000003</v>
      </c>
      <c r="P141" s="61">
        <f t="shared" si="84"/>
        <v>5.6000000000000005</v>
      </c>
      <c r="Q141" s="124">
        <f t="shared" si="85"/>
        <v>1</v>
      </c>
      <c r="R141" s="61">
        <f t="shared" si="86"/>
        <v>2</v>
      </c>
      <c r="S141" s="59" t="s">
        <v>30107</v>
      </c>
      <c r="T141" s="59" t="s">
        <v>35087</v>
      </c>
      <c r="U141" s="66">
        <f t="shared" si="87"/>
        <v>481.70000000000005</v>
      </c>
      <c r="V141" s="66">
        <f t="shared" si="87"/>
        <v>365.40000000000003</v>
      </c>
      <c r="W141" s="54">
        <f t="shared" si="88"/>
        <v>2.3199999999999998</v>
      </c>
      <c r="X141" s="143">
        <f t="shared" si="89"/>
        <v>481.70000000000005</v>
      </c>
      <c r="Y141" s="143">
        <f t="shared" si="90"/>
        <v>0.56399999999999995</v>
      </c>
      <c r="Z141" s="60" t="s">
        <v>39931</v>
      </c>
      <c r="AA141" s="67">
        <v>2938.2</v>
      </c>
      <c r="AB141" s="67">
        <v>485.76</v>
      </c>
      <c r="AC141" s="67">
        <v>8.4644999999999992</v>
      </c>
      <c r="AD141" s="67">
        <v>152</v>
      </c>
      <c r="AE141" s="67">
        <v>-1</v>
      </c>
      <c r="AF141" s="68">
        <v>37.9</v>
      </c>
      <c r="AG141" s="68">
        <v>58.12</v>
      </c>
      <c r="AH141" s="68">
        <f t="shared" si="91"/>
        <v>267894.45771477988</v>
      </c>
      <c r="AI141" s="69">
        <v>0</v>
      </c>
      <c r="AJ141" s="67">
        <v>0</v>
      </c>
      <c r="AK141" s="67">
        <f t="shared" si="92"/>
        <v>0</v>
      </c>
      <c r="AL141" s="67">
        <f t="shared" si="93"/>
        <v>15.628541376000001</v>
      </c>
      <c r="AM141" s="70">
        <f t="shared" si="94"/>
        <v>4.62</v>
      </c>
      <c r="AN141" s="67">
        <v>0</v>
      </c>
      <c r="AO141" s="90">
        <f t="shared" si="95"/>
        <v>2</v>
      </c>
      <c r="AP141" s="90">
        <f t="shared" si="96"/>
        <v>1</v>
      </c>
      <c r="AQ141" s="90">
        <f t="shared" si="97"/>
        <v>1</v>
      </c>
      <c r="AR141" s="91">
        <f t="shared" si="98"/>
        <v>15.628541376000001</v>
      </c>
      <c r="BA141" s="67">
        <f t="shared" si="99"/>
        <v>209</v>
      </c>
      <c r="BB141" s="91">
        <f t="shared" si="100"/>
        <v>0</v>
      </c>
    </row>
    <row r="142" spans="1:54" s="67" customFormat="1">
      <c r="A142" s="59" t="s">
        <v>273</v>
      </c>
      <c r="B142" s="60" t="s">
        <v>40086</v>
      </c>
      <c r="C142" s="61">
        <f t="shared" si="81"/>
        <v>32.700000000000003</v>
      </c>
      <c r="D142" s="62">
        <f t="shared" si="82"/>
        <v>233</v>
      </c>
      <c r="E142" s="63">
        <f t="shared" si="101"/>
        <v>19</v>
      </c>
      <c r="F142" s="59" t="s">
        <v>5260</v>
      </c>
      <c r="G142" s="54">
        <f t="shared" si="102"/>
        <v>31.700000000000003</v>
      </c>
      <c r="H142" s="64">
        <f t="shared" si="103"/>
        <v>0.1017556</v>
      </c>
      <c r="I142" s="64" t="s">
        <v>15231</v>
      </c>
      <c r="J142" s="64" t="s">
        <v>10243</v>
      </c>
      <c r="K142" s="64" t="s">
        <v>20192</v>
      </c>
      <c r="L142" s="64" t="s">
        <v>25150</v>
      </c>
      <c r="M142" s="62">
        <f t="shared" si="104"/>
        <v>13.6</v>
      </c>
      <c r="N142" s="65">
        <f t="shared" si="83"/>
        <v>5.2</v>
      </c>
      <c r="O142" s="61">
        <f t="shared" si="84"/>
        <v>2.6</v>
      </c>
      <c r="P142" s="61">
        <f t="shared" si="84"/>
        <v>1.8</v>
      </c>
      <c r="Q142" s="124">
        <f t="shared" si="85"/>
        <v>2</v>
      </c>
      <c r="R142" s="61">
        <f t="shared" si="86"/>
        <v>2.2000000000000002</v>
      </c>
      <c r="S142" s="59" t="s">
        <v>30108</v>
      </c>
      <c r="T142" s="59" t="s">
        <v>35088</v>
      </c>
      <c r="U142" s="66">
        <f t="shared" si="87"/>
        <v>506</v>
      </c>
      <c r="V142" s="66">
        <f t="shared" si="87"/>
        <v>334.90000000000003</v>
      </c>
      <c r="W142" s="54">
        <f t="shared" si="88"/>
        <v>3.17</v>
      </c>
      <c r="X142" s="143">
        <f t="shared" si="89"/>
        <v>506</v>
      </c>
      <c r="Y142" s="143">
        <f t="shared" si="90"/>
        <v>0.73399999999999999</v>
      </c>
      <c r="Z142" s="60" t="s">
        <v>39931</v>
      </c>
      <c r="AA142" s="67">
        <v>2640.8</v>
      </c>
      <c r="AB142" s="67">
        <v>533.62</v>
      </c>
      <c r="AC142" s="67">
        <v>10.519</v>
      </c>
      <c r="AD142" s="67">
        <v>152</v>
      </c>
      <c r="AE142" s="67">
        <v>-1</v>
      </c>
      <c r="AF142" s="68">
        <v>37.9</v>
      </c>
      <c r="AG142" s="68">
        <v>58.12</v>
      </c>
      <c r="AH142" s="68">
        <f t="shared" si="91"/>
        <v>313752.53251803463</v>
      </c>
      <c r="AI142" s="69">
        <v>0</v>
      </c>
      <c r="AJ142" s="67">
        <v>0</v>
      </c>
      <c r="AK142" s="67">
        <f t="shared" si="92"/>
        <v>0</v>
      </c>
      <c r="AL142" s="67">
        <f t="shared" si="93"/>
        <v>9.2483243424000037</v>
      </c>
      <c r="AM142" s="70">
        <f t="shared" si="94"/>
        <v>6.3400000000000007</v>
      </c>
      <c r="AN142" s="67">
        <v>0</v>
      </c>
      <c r="AO142" s="90">
        <f t="shared" si="95"/>
        <v>2.2000000000000002</v>
      </c>
      <c r="AP142" s="90">
        <f t="shared" si="96"/>
        <v>2</v>
      </c>
      <c r="AQ142" s="90">
        <f t="shared" si="97"/>
        <v>2</v>
      </c>
      <c r="AR142" s="91">
        <f t="shared" si="98"/>
        <v>9.2483243424000037</v>
      </c>
      <c r="BA142" s="67">
        <f t="shared" si="99"/>
        <v>233</v>
      </c>
      <c r="BB142" s="91">
        <f t="shared" si="100"/>
        <v>0</v>
      </c>
    </row>
    <row r="143" spans="1:54" s="67" customFormat="1">
      <c r="A143" s="59" t="s">
        <v>274</v>
      </c>
      <c r="B143" s="60" t="s">
        <v>40087</v>
      </c>
      <c r="C143" s="61">
        <f t="shared" si="81"/>
        <v>19.8</v>
      </c>
      <c r="D143" s="62">
        <f t="shared" si="82"/>
        <v>89</v>
      </c>
      <c r="E143" s="63">
        <f t="shared" si="101"/>
        <v>11</v>
      </c>
      <c r="F143" s="59" t="s">
        <v>5261</v>
      </c>
      <c r="G143" s="54">
        <f t="shared" si="102"/>
        <v>18.900000000000002</v>
      </c>
      <c r="H143" s="64">
        <f t="shared" si="103"/>
        <v>0.73018090000000002</v>
      </c>
      <c r="I143" s="64" t="s">
        <v>15232</v>
      </c>
      <c r="J143" s="64" t="s">
        <v>10244</v>
      </c>
      <c r="K143" s="64" t="s">
        <v>20193</v>
      </c>
      <c r="L143" s="64" t="s">
        <v>25151</v>
      </c>
      <c r="M143" s="62">
        <f t="shared" si="104"/>
        <v>10.9</v>
      </c>
      <c r="N143" s="65">
        <f t="shared" si="83"/>
        <v>6.8</v>
      </c>
      <c r="O143" s="61">
        <f t="shared" si="84"/>
        <v>1.4000000000000001</v>
      </c>
      <c r="P143" s="61">
        <f t="shared" si="84"/>
        <v>7.2</v>
      </c>
      <c r="Q143" s="124">
        <f t="shared" si="85"/>
        <v>0.8</v>
      </c>
      <c r="R143" s="61">
        <f t="shared" si="86"/>
        <v>2.6</v>
      </c>
      <c r="S143" s="59" t="s">
        <v>30109</v>
      </c>
      <c r="T143" s="59" t="s">
        <v>35089</v>
      </c>
      <c r="U143" s="66">
        <f t="shared" si="87"/>
        <v>362.40000000000003</v>
      </c>
      <c r="V143" s="66">
        <f t="shared" si="87"/>
        <v>335.8</v>
      </c>
      <c r="W143" s="54">
        <f t="shared" si="88"/>
        <v>1.89</v>
      </c>
      <c r="X143" s="143">
        <f t="shared" si="89"/>
        <v>362.40000000000003</v>
      </c>
      <c r="Y143" s="143">
        <f t="shared" si="90"/>
        <v>0.47799999999999998</v>
      </c>
      <c r="Z143" s="60" t="s">
        <v>39931</v>
      </c>
      <c r="AA143" s="67">
        <v>2669.5</v>
      </c>
      <c r="AB143" s="67">
        <v>529</v>
      </c>
      <c r="AC143" s="67">
        <v>9.9924999999999997</v>
      </c>
      <c r="AD143" s="67">
        <v>152</v>
      </c>
      <c r="AE143" s="67">
        <v>-1</v>
      </c>
      <c r="AF143" s="68">
        <v>37.9</v>
      </c>
      <c r="AG143" s="68">
        <v>58.12</v>
      </c>
      <c r="AH143" s="68">
        <f t="shared" si="91"/>
        <v>312483.00776120811</v>
      </c>
      <c r="AI143" s="69">
        <v>0</v>
      </c>
      <c r="AJ143" s="67">
        <v>0</v>
      </c>
      <c r="AK143" s="67">
        <f t="shared" si="92"/>
        <v>0</v>
      </c>
      <c r="AL143" s="67">
        <f t="shared" si="93"/>
        <v>7.071418972800001</v>
      </c>
      <c r="AM143" s="70">
        <f t="shared" si="94"/>
        <v>3.7600000000000002</v>
      </c>
      <c r="AN143" s="67">
        <v>0</v>
      </c>
      <c r="AO143" s="90">
        <f t="shared" si="95"/>
        <v>2.6</v>
      </c>
      <c r="AP143" s="90">
        <f t="shared" si="96"/>
        <v>0.8</v>
      </c>
      <c r="AQ143" s="90">
        <f t="shared" si="97"/>
        <v>0.8</v>
      </c>
      <c r="AR143" s="91">
        <f t="shared" si="98"/>
        <v>7.071418972800001</v>
      </c>
      <c r="BA143" s="67">
        <f t="shared" si="99"/>
        <v>89</v>
      </c>
      <c r="BB143" s="91">
        <f t="shared" si="100"/>
        <v>0</v>
      </c>
    </row>
    <row r="144" spans="1:54" s="67" customFormat="1">
      <c r="A144" s="59" t="s">
        <v>275</v>
      </c>
      <c r="B144" s="60" t="s">
        <v>40088</v>
      </c>
      <c r="C144" s="61">
        <f t="shared" si="81"/>
        <v>29.400000000000002</v>
      </c>
      <c r="D144" s="62">
        <f t="shared" si="82"/>
        <v>159</v>
      </c>
      <c r="E144" s="63">
        <f t="shared" si="101"/>
        <v>12</v>
      </c>
      <c r="F144" s="59" t="s">
        <v>5262</v>
      </c>
      <c r="G144" s="54">
        <f t="shared" si="102"/>
        <v>28.5</v>
      </c>
      <c r="H144" s="64">
        <f t="shared" si="103"/>
        <v>0.76072860000000009</v>
      </c>
      <c r="I144" s="64" t="s">
        <v>15233</v>
      </c>
      <c r="J144" s="64" t="s">
        <v>10245</v>
      </c>
      <c r="K144" s="64" t="s">
        <v>20194</v>
      </c>
      <c r="L144" s="64" t="s">
        <v>25152</v>
      </c>
      <c r="M144" s="62">
        <f t="shared" si="104"/>
        <v>9.5</v>
      </c>
      <c r="N144" s="65">
        <f t="shared" si="83"/>
        <v>5</v>
      </c>
      <c r="O144" s="61">
        <f t="shared" si="84"/>
        <v>2.6</v>
      </c>
      <c r="P144" s="61">
        <f t="shared" si="84"/>
        <v>10</v>
      </c>
      <c r="Q144" s="124">
        <f t="shared" si="85"/>
        <v>0.60000000000000009</v>
      </c>
      <c r="R144" s="61">
        <f t="shared" si="86"/>
        <v>2.2000000000000002</v>
      </c>
      <c r="S144" s="59" t="s">
        <v>30110</v>
      </c>
      <c r="T144" s="59" t="s">
        <v>35090</v>
      </c>
      <c r="U144" s="66">
        <f t="shared" si="87"/>
        <v>431.90000000000003</v>
      </c>
      <c r="V144" s="66">
        <f t="shared" si="87"/>
        <v>388.6</v>
      </c>
      <c r="W144" s="54">
        <f t="shared" si="88"/>
        <v>2.8499999999999996</v>
      </c>
      <c r="X144" s="143">
        <f t="shared" si="89"/>
        <v>431.90000000000003</v>
      </c>
      <c r="Y144" s="143">
        <f t="shared" si="90"/>
        <v>0.66999999999999993</v>
      </c>
      <c r="Z144" s="60" t="s">
        <v>39931</v>
      </c>
      <c r="AA144" s="67">
        <v>3279.5</v>
      </c>
      <c r="AB144" s="67">
        <v>443.96</v>
      </c>
      <c r="AC144" s="67">
        <v>11.52</v>
      </c>
      <c r="AD144" s="67">
        <v>152</v>
      </c>
      <c r="AE144" s="67">
        <v>-1</v>
      </c>
      <c r="AF144" s="68">
        <v>37.9</v>
      </c>
      <c r="AG144" s="68">
        <v>58.12</v>
      </c>
      <c r="AH144" s="68">
        <f t="shared" si="91"/>
        <v>221785.76263215728</v>
      </c>
      <c r="AI144" s="69">
        <v>0</v>
      </c>
      <c r="AJ144" s="67">
        <v>0</v>
      </c>
      <c r="AK144" s="67">
        <f t="shared" si="92"/>
        <v>0</v>
      </c>
      <c r="AL144" s="67">
        <f t="shared" si="93"/>
        <v>13.686324079999997</v>
      </c>
      <c r="AM144" s="70">
        <f t="shared" si="94"/>
        <v>5.6800000000000006</v>
      </c>
      <c r="AN144" s="67">
        <v>0</v>
      </c>
      <c r="AO144" s="90">
        <f t="shared" si="95"/>
        <v>2.2000000000000002</v>
      </c>
      <c r="AP144" s="90">
        <f t="shared" si="96"/>
        <v>0.60000000000000009</v>
      </c>
      <c r="AQ144" s="90">
        <f t="shared" si="97"/>
        <v>0.60000000000000009</v>
      </c>
      <c r="AR144" s="91">
        <f t="shared" si="98"/>
        <v>13.686324079999997</v>
      </c>
      <c r="BA144" s="67">
        <f t="shared" si="99"/>
        <v>159</v>
      </c>
      <c r="BB144" s="91">
        <f t="shared" si="100"/>
        <v>0</v>
      </c>
    </row>
    <row r="145" spans="1:54" s="67" customFormat="1">
      <c r="A145" s="59" t="s">
        <v>276</v>
      </c>
      <c r="B145" s="60" t="s">
        <v>40089</v>
      </c>
      <c r="C145" s="61">
        <f t="shared" si="81"/>
        <v>23.400000000000002</v>
      </c>
      <c r="D145" s="62">
        <f t="shared" si="82"/>
        <v>162</v>
      </c>
      <c r="E145" s="63">
        <f t="shared" si="101"/>
        <v>10</v>
      </c>
      <c r="F145" s="59" t="s">
        <v>5263</v>
      </c>
      <c r="G145" s="54">
        <f t="shared" si="102"/>
        <v>22.400000000000002</v>
      </c>
      <c r="H145" s="64">
        <f t="shared" si="103"/>
        <v>0.22211520000000001</v>
      </c>
      <c r="I145" s="64" t="s">
        <v>15234</v>
      </c>
      <c r="J145" s="64" t="s">
        <v>10246</v>
      </c>
      <c r="K145" s="64" t="s">
        <v>20195</v>
      </c>
      <c r="L145" s="64" t="s">
        <v>25153</v>
      </c>
      <c r="M145" s="62">
        <f t="shared" si="104"/>
        <v>14.2</v>
      </c>
      <c r="N145" s="65">
        <f t="shared" si="83"/>
        <v>6.8</v>
      </c>
      <c r="O145" s="61">
        <f t="shared" si="84"/>
        <v>1.6</v>
      </c>
      <c r="P145" s="61">
        <f t="shared" si="84"/>
        <v>0.60000000000000009</v>
      </c>
      <c r="Q145" s="124">
        <f t="shared" si="85"/>
        <v>2</v>
      </c>
      <c r="R145" s="61">
        <f t="shared" si="86"/>
        <v>2.6</v>
      </c>
      <c r="S145" s="59" t="s">
        <v>30111</v>
      </c>
      <c r="T145" s="59" t="s">
        <v>35091</v>
      </c>
      <c r="U145" s="66">
        <f t="shared" si="87"/>
        <v>435</v>
      </c>
      <c r="V145" s="66">
        <f t="shared" si="87"/>
        <v>343.40000000000003</v>
      </c>
      <c r="W145" s="54">
        <f t="shared" si="88"/>
        <v>2.2399999999999998</v>
      </c>
      <c r="X145" s="143">
        <f t="shared" si="89"/>
        <v>435</v>
      </c>
      <c r="Y145" s="143">
        <f t="shared" si="90"/>
        <v>0.54799999999999993</v>
      </c>
      <c r="Z145" s="60" t="s">
        <v>39931</v>
      </c>
      <c r="AA145" s="67">
        <v>2723.1</v>
      </c>
      <c r="AB145" s="67">
        <v>519.46</v>
      </c>
      <c r="AC145" s="67">
        <v>9.2347000000000001</v>
      </c>
      <c r="AD145" s="67">
        <v>152</v>
      </c>
      <c r="AE145" s="67">
        <v>-1</v>
      </c>
      <c r="AF145" s="68">
        <v>37.9</v>
      </c>
      <c r="AG145" s="68">
        <v>58.12</v>
      </c>
      <c r="AH145" s="68">
        <f t="shared" si="91"/>
        <v>302052.56556422991</v>
      </c>
      <c r="AI145" s="69">
        <v>0</v>
      </c>
      <c r="AJ145" s="67">
        <v>0</v>
      </c>
      <c r="AK145" s="67">
        <f t="shared" si="92"/>
        <v>0</v>
      </c>
      <c r="AL145" s="67">
        <f t="shared" si="93"/>
        <v>1.9416004608000004</v>
      </c>
      <c r="AM145" s="70">
        <f t="shared" si="94"/>
        <v>4.4800000000000004</v>
      </c>
      <c r="AN145" s="67">
        <v>0</v>
      </c>
      <c r="AO145" s="90">
        <f t="shared" si="95"/>
        <v>2.6</v>
      </c>
      <c r="AP145" s="90">
        <f t="shared" si="96"/>
        <v>2</v>
      </c>
      <c r="AQ145" s="90">
        <f t="shared" si="97"/>
        <v>2.2000000000000002</v>
      </c>
      <c r="AR145" s="91">
        <f t="shared" si="98"/>
        <v>1.9416004608000004</v>
      </c>
      <c r="BA145" s="67">
        <f t="shared" si="99"/>
        <v>162</v>
      </c>
      <c r="BB145" s="91">
        <f t="shared" si="100"/>
        <v>0</v>
      </c>
    </row>
    <row r="146" spans="1:54" s="67" customFormat="1">
      <c r="A146" s="59" t="s">
        <v>277</v>
      </c>
      <c r="B146" s="60" t="s">
        <v>40090</v>
      </c>
      <c r="C146" s="61">
        <f t="shared" si="81"/>
        <v>20.400000000000002</v>
      </c>
      <c r="D146" s="62">
        <f t="shared" si="82"/>
        <v>43</v>
      </c>
      <c r="E146" s="63">
        <f t="shared" si="101"/>
        <v>11</v>
      </c>
      <c r="F146" s="59" t="s">
        <v>5264</v>
      </c>
      <c r="G146" s="54">
        <f t="shared" si="102"/>
        <v>19.5</v>
      </c>
      <c r="H146" s="64">
        <f t="shared" si="103"/>
        <v>0.28294250000000004</v>
      </c>
      <c r="I146" s="64" t="s">
        <v>15235</v>
      </c>
      <c r="J146" s="64" t="s">
        <v>10247</v>
      </c>
      <c r="K146" s="64" t="s">
        <v>20196</v>
      </c>
      <c r="L146" s="64" t="s">
        <v>25154</v>
      </c>
      <c r="M146" s="62">
        <f t="shared" si="104"/>
        <v>11.2</v>
      </c>
      <c r="N146" s="65">
        <f t="shared" si="83"/>
        <v>6</v>
      </c>
      <c r="O146" s="61">
        <f t="shared" si="84"/>
        <v>1</v>
      </c>
      <c r="P146" s="61">
        <f t="shared" si="84"/>
        <v>6.6000000000000005</v>
      </c>
      <c r="Q146" s="124">
        <f t="shared" si="85"/>
        <v>1.2000000000000002</v>
      </c>
      <c r="R146" s="61">
        <f t="shared" si="86"/>
        <v>1.6</v>
      </c>
      <c r="S146" s="59" t="s">
        <v>30112</v>
      </c>
      <c r="T146" s="59" t="s">
        <v>35092</v>
      </c>
      <c r="U146" s="66">
        <f t="shared" si="87"/>
        <v>315.60000000000002</v>
      </c>
      <c r="V146" s="66">
        <f t="shared" si="87"/>
        <v>333.90000000000003</v>
      </c>
      <c r="W146" s="54">
        <f t="shared" si="88"/>
        <v>1.95</v>
      </c>
      <c r="X146" s="143">
        <f t="shared" si="89"/>
        <v>315.60000000000002</v>
      </c>
      <c r="Y146" s="143">
        <f t="shared" si="90"/>
        <v>0.49</v>
      </c>
      <c r="Z146" s="60" t="s">
        <v>39931</v>
      </c>
      <c r="AA146" s="67">
        <v>2653.9</v>
      </c>
      <c r="AB146" s="67">
        <v>531.74</v>
      </c>
      <c r="AC146" s="67">
        <v>10.054</v>
      </c>
      <c r="AD146" s="67">
        <v>152</v>
      </c>
      <c r="AE146" s="67">
        <v>-1</v>
      </c>
      <c r="AF146" s="68">
        <v>37.9</v>
      </c>
      <c r="AG146" s="68">
        <v>58.12</v>
      </c>
      <c r="AH146" s="68">
        <f t="shared" si="91"/>
        <v>315058.26370470115</v>
      </c>
      <c r="AI146" s="69">
        <v>0</v>
      </c>
      <c r="AJ146" s="67">
        <v>0</v>
      </c>
      <c r="AK146" s="67">
        <f t="shared" si="92"/>
        <v>0</v>
      </c>
      <c r="AL146" s="67">
        <f t="shared" si="93"/>
        <v>7.5721272000000006</v>
      </c>
      <c r="AM146" s="70">
        <f t="shared" si="94"/>
        <v>3.8800000000000003</v>
      </c>
      <c r="AN146" s="67">
        <v>0</v>
      </c>
      <c r="AO146" s="90">
        <f t="shared" si="95"/>
        <v>1.6</v>
      </c>
      <c r="AP146" s="90">
        <f t="shared" si="96"/>
        <v>1.2000000000000002</v>
      </c>
      <c r="AQ146" s="90">
        <f t="shared" si="97"/>
        <v>1.2000000000000002</v>
      </c>
      <c r="AR146" s="91">
        <f t="shared" si="98"/>
        <v>7.5721272000000006</v>
      </c>
      <c r="BA146" s="67">
        <f t="shared" si="99"/>
        <v>43</v>
      </c>
      <c r="BB146" s="91">
        <f t="shared" si="100"/>
        <v>0</v>
      </c>
    </row>
    <row r="147" spans="1:54" s="67" customFormat="1">
      <c r="A147" s="59" t="s">
        <v>278</v>
      </c>
      <c r="B147" s="60" t="s">
        <v>40091</v>
      </c>
      <c r="C147" s="61">
        <f t="shared" si="81"/>
        <v>21.700000000000003</v>
      </c>
      <c r="D147" s="62">
        <f t="shared" si="82"/>
        <v>56</v>
      </c>
      <c r="E147" s="63">
        <f t="shared" si="101"/>
        <v>9</v>
      </c>
      <c r="F147" s="59" t="s">
        <v>5265</v>
      </c>
      <c r="G147" s="54">
        <f t="shared" si="102"/>
        <v>20.700000000000003</v>
      </c>
      <c r="H147" s="64">
        <f t="shared" si="103"/>
        <v>0.1139264</v>
      </c>
      <c r="I147" s="64" t="s">
        <v>15236</v>
      </c>
      <c r="J147" s="64" t="s">
        <v>10248</v>
      </c>
      <c r="K147" s="64" t="s">
        <v>20197</v>
      </c>
      <c r="L147" s="64" t="s">
        <v>25155</v>
      </c>
      <c r="M147" s="62">
        <f t="shared" si="104"/>
        <v>13.8</v>
      </c>
      <c r="N147" s="65">
        <f t="shared" si="83"/>
        <v>6.2</v>
      </c>
      <c r="O147" s="61">
        <f t="shared" si="84"/>
        <v>0.8</v>
      </c>
      <c r="P147" s="61">
        <f t="shared" si="84"/>
        <v>1.4000000000000001</v>
      </c>
      <c r="Q147" s="124">
        <f t="shared" si="85"/>
        <v>1</v>
      </c>
      <c r="R147" s="61">
        <f t="shared" si="86"/>
        <v>1.2000000000000002</v>
      </c>
      <c r="S147" s="59" t="s">
        <v>30113</v>
      </c>
      <c r="T147" s="59" t="s">
        <v>35093</v>
      </c>
      <c r="U147" s="66">
        <f t="shared" si="87"/>
        <v>328.6</v>
      </c>
      <c r="V147" s="66">
        <f t="shared" si="87"/>
        <v>312</v>
      </c>
      <c r="W147" s="54">
        <f t="shared" si="88"/>
        <v>2.0699999999999998</v>
      </c>
      <c r="X147" s="143">
        <f t="shared" si="89"/>
        <v>328.6</v>
      </c>
      <c r="Y147" s="143">
        <f t="shared" si="90"/>
        <v>0.51400000000000001</v>
      </c>
      <c r="Z147" s="60" t="s">
        <v>39931</v>
      </c>
      <c r="AA147" s="67">
        <v>2505.1</v>
      </c>
      <c r="AB147" s="67">
        <v>559.77</v>
      </c>
      <c r="AC147" s="67">
        <v>12.439</v>
      </c>
      <c r="AD147" s="67">
        <v>152</v>
      </c>
      <c r="AE147" s="67">
        <v>-1</v>
      </c>
      <c r="AF147" s="68">
        <v>37.9</v>
      </c>
      <c r="AG147" s="68">
        <v>58.12</v>
      </c>
      <c r="AH147" s="68">
        <f t="shared" si="91"/>
        <v>342092.80751172389</v>
      </c>
      <c r="AI147" s="69">
        <v>0</v>
      </c>
      <c r="AJ147" s="67">
        <v>0</v>
      </c>
      <c r="AK147" s="67">
        <f t="shared" si="92"/>
        <v>0</v>
      </c>
      <c r="AL147" s="67">
        <f t="shared" si="93"/>
        <v>1.1908829184000005</v>
      </c>
      <c r="AM147" s="70">
        <f t="shared" si="94"/>
        <v>4.1400000000000006</v>
      </c>
      <c r="AN147" s="67">
        <v>0</v>
      </c>
      <c r="AO147" s="90">
        <f t="shared" si="95"/>
        <v>1.2000000000000002</v>
      </c>
      <c r="AP147" s="90">
        <f t="shared" si="96"/>
        <v>1</v>
      </c>
      <c r="AQ147" s="90">
        <f t="shared" si="97"/>
        <v>1.2000000000000002</v>
      </c>
      <c r="AR147" s="91">
        <f t="shared" si="98"/>
        <v>1.1908829184000005</v>
      </c>
      <c r="BA147" s="67">
        <f t="shared" si="99"/>
        <v>56</v>
      </c>
      <c r="BB147" s="91">
        <f t="shared" si="100"/>
        <v>0</v>
      </c>
    </row>
    <row r="148" spans="1:54" s="67" customFormat="1">
      <c r="A148" s="59" t="s">
        <v>279</v>
      </c>
      <c r="B148" s="60" t="s">
        <v>40092</v>
      </c>
      <c r="C148" s="61">
        <f t="shared" si="81"/>
        <v>20.700000000000003</v>
      </c>
      <c r="D148" s="62">
        <f t="shared" si="82"/>
        <v>300</v>
      </c>
      <c r="E148" s="63">
        <f t="shared" si="101"/>
        <v>12</v>
      </c>
      <c r="F148" s="59" t="s">
        <v>5266</v>
      </c>
      <c r="G148" s="54">
        <f t="shared" si="102"/>
        <v>19.700000000000003</v>
      </c>
      <c r="H148" s="64">
        <f t="shared" si="103"/>
        <v>0.10816509999999999</v>
      </c>
      <c r="I148" s="64" t="s">
        <v>15237</v>
      </c>
      <c r="J148" s="64" t="s">
        <v>10249</v>
      </c>
      <c r="K148" s="64" t="s">
        <v>20198</v>
      </c>
      <c r="L148" s="64" t="s">
        <v>25156</v>
      </c>
      <c r="M148" s="62">
        <f t="shared" si="104"/>
        <v>11.4</v>
      </c>
      <c r="N148" s="65">
        <f t="shared" si="83"/>
        <v>6.4</v>
      </c>
      <c r="O148" s="61">
        <f t="shared" si="84"/>
        <v>2.6</v>
      </c>
      <c r="P148" s="61">
        <f t="shared" si="84"/>
        <v>6.2</v>
      </c>
      <c r="Q148" s="124">
        <f t="shared" si="85"/>
        <v>0.60000000000000009</v>
      </c>
      <c r="R148" s="61">
        <f t="shared" si="86"/>
        <v>0.60000000000000009</v>
      </c>
      <c r="S148" s="59" t="s">
        <v>30114</v>
      </c>
      <c r="T148" s="59" t="s">
        <v>35094</v>
      </c>
      <c r="U148" s="66">
        <f t="shared" si="87"/>
        <v>572.9</v>
      </c>
      <c r="V148" s="66">
        <f t="shared" si="87"/>
        <v>358.1</v>
      </c>
      <c r="W148" s="54">
        <f t="shared" si="88"/>
        <v>1.97</v>
      </c>
      <c r="X148" s="143">
        <f t="shared" si="89"/>
        <v>572.9</v>
      </c>
      <c r="Y148" s="143">
        <f t="shared" si="90"/>
        <v>0.49399999999999999</v>
      </c>
      <c r="Z148" s="60" t="s">
        <v>39931</v>
      </c>
      <c r="AA148" s="67">
        <v>2869.4</v>
      </c>
      <c r="AB148" s="67">
        <v>496.32</v>
      </c>
      <c r="AC148" s="67">
        <v>6.1189</v>
      </c>
      <c r="AD148" s="67">
        <v>152</v>
      </c>
      <c r="AE148" s="67">
        <v>-1</v>
      </c>
      <c r="AF148" s="68">
        <v>37.9</v>
      </c>
      <c r="AG148" s="68">
        <v>58.12</v>
      </c>
      <c r="AH148" s="68">
        <f t="shared" si="91"/>
        <v>279931.89041747904</v>
      </c>
      <c r="AI148" s="69">
        <v>0</v>
      </c>
      <c r="AJ148" s="67">
        <v>0</v>
      </c>
      <c r="AK148" s="67">
        <f t="shared" si="92"/>
        <v>0</v>
      </c>
      <c r="AL148" s="67">
        <f t="shared" si="93"/>
        <v>8.625827152800003</v>
      </c>
      <c r="AM148" s="70">
        <f t="shared" si="94"/>
        <v>3.9400000000000004</v>
      </c>
      <c r="AN148" s="67">
        <v>0</v>
      </c>
      <c r="AO148" s="90">
        <f t="shared" si="95"/>
        <v>0.60000000000000009</v>
      </c>
      <c r="AP148" s="90">
        <f t="shared" si="96"/>
        <v>0.60000000000000009</v>
      </c>
      <c r="AQ148" s="90">
        <f t="shared" si="97"/>
        <v>0.60000000000000009</v>
      </c>
      <c r="AR148" s="91">
        <f t="shared" si="98"/>
        <v>8.625827152800003</v>
      </c>
      <c r="BA148" s="67">
        <f t="shared" si="99"/>
        <v>300</v>
      </c>
      <c r="BB148" s="91">
        <f t="shared" si="100"/>
        <v>0</v>
      </c>
    </row>
    <row r="149" spans="1:54" s="67" customFormat="1">
      <c r="A149" s="59" t="s">
        <v>280</v>
      </c>
      <c r="B149" s="60" t="s">
        <v>40093</v>
      </c>
      <c r="C149" s="61">
        <f t="shared" si="81"/>
        <v>30.5</v>
      </c>
      <c r="D149" s="62">
        <f t="shared" si="82"/>
        <v>241</v>
      </c>
      <c r="E149" s="63">
        <f t="shared" si="101"/>
        <v>17</v>
      </c>
      <c r="F149" s="59" t="s">
        <v>5267</v>
      </c>
      <c r="G149" s="54">
        <f t="shared" si="102"/>
        <v>29.6</v>
      </c>
      <c r="H149" s="64">
        <f t="shared" si="103"/>
        <v>0.49352490000000004</v>
      </c>
      <c r="I149" s="64" t="s">
        <v>15238</v>
      </c>
      <c r="J149" s="64" t="s">
        <v>10250</v>
      </c>
      <c r="K149" s="64" t="s">
        <v>20199</v>
      </c>
      <c r="L149" s="64" t="s">
        <v>25157</v>
      </c>
      <c r="M149" s="62">
        <f t="shared" si="104"/>
        <v>13.5</v>
      </c>
      <c r="N149" s="65">
        <f t="shared" si="83"/>
        <v>5.4</v>
      </c>
      <c r="O149" s="61">
        <f t="shared" si="84"/>
        <v>2.8000000000000003</v>
      </c>
      <c r="P149" s="61">
        <f t="shared" si="84"/>
        <v>2</v>
      </c>
      <c r="Q149" s="124">
        <f t="shared" si="85"/>
        <v>1.4000000000000001</v>
      </c>
      <c r="R149" s="61">
        <f t="shared" si="86"/>
        <v>2.8000000000000003</v>
      </c>
      <c r="S149" s="59" t="s">
        <v>30115</v>
      </c>
      <c r="T149" s="59" t="s">
        <v>35095</v>
      </c>
      <c r="U149" s="66">
        <f t="shared" si="87"/>
        <v>513.9</v>
      </c>
      <c r="V149" s="66">
        <f t="shared" si="87"/>
        <v>320.10000000000002</v>
      </c>
      <c r="W149" s="54">
        <f t="shared" si="88"/>
        <v>2.96</v>
      </c>
      <c r="X149" s="143">
        <f t="shared" si="89"/>
        <v>513.9</v>
      </c>
      <c r="Y149" s="143">
        <f t="shared" si="90"/>
        <v>0.69199999999999995</v>
      </c>
      <c r="Z149" s="60" t="s">
        <v>39931</v>
      </c>
      <c r="AA149" s="67">
        <v>2545.3000000000002</v>
      </c>
      <c r="AB149" s="67">
        <v>551.78</v>
      </c>
      <c r="AC149" s="67">
        <v>9.7243999999999993</v>
      </c>
      <c r="AD149" s="67">
        <v>152</v>
      </c>
      <c r="AE149" s="67">
        <v>-1</v>
      </c>
      <c r="AF149" s="68">
        <v>37.9</v>
      </c>
      <c r="AG149" s="68">
        <v>58.12</v>
      </c>
      <c r="AH149" s="68">
        <f t="shared" si="91"/>
        <v>332464.73603392782</v>
      </c>
      <c r="AI149" s="69">
        <v>0</v>
      </c>
      <c r="AJ149" s="67">
        <v>0</v>
      </c>
      <c r="AK149" s="67">
        <f t="shared" si="92"/>
        <v>0</v>
      </c>
      <c r="AL149" s="67">
        <f t="shared" si="93"/>
        <v>7.9415295680000009</v>
      </c>
      <c r="AM149" s="70">
        <f t="shared" si="94"/>
        <v>5.9</v>
      </c>
      <c r="AN149" s="67">
        <v>0</v>
      </c>
      <c r="AO149" s="90">
        <f t="shared" si="95"/>
        <v>2.8000000000000003</v>
      </c>
      <c r="AP149" s="90">
        <f t="shared" si="96"/>
        <v>1.4000000000000001</v>
      </c>
      <c r="AQ149" s="90">
        <f t="shared" si="97"/>
        <v>1.6</v>
      </c>
      <c r="AR149" s="91">
        <f t="shared" si="98"/>
        <v>7.9415295680000009</v>
      </c>
      <c r="BA149" s="67">
        <f t="shared" si="99"/>
        <v>241</v>
      </c>
      <c r="BB149" s="91">
        <f t="shared" si="100"/>
        <v>0</v>
      </c>
    </row>
    <row r="150" spans="1:54" s="67" customFormat="1">
      <c r="A150" s="59" t="s">
        <v>281</v>
      </c>
      <c r="B150" s="60" t="s">
        <v>40094</v>
      </c>
      <c r="C150" s="61">
        <f t="shared" si="81"/>
        <v>14.100000000000001</v>
      </c>
      <c r="D150" s="62">
        <f t="shared" si="82"/>
        <v>169</v>
      </c>
      <c r="E150" s="63">
        <f t="shared" si="101"/>
        <v>7</v>
      </c>
      <c r="F150" s="59" t="s">
        <v>5268</v>
      </c>
      <c r="G150" s="54">
        <f t="shared" si="102"/>
        <v>13.2</v>
      </c>
      <c r="H150" s="64">
        <f t="shared" si="103"/>
        <v>0.40066580000000002</v>
      </c>
      <c r="I150" s="64" t="s">
        <v>15239</v>
      </c>
      <c r="J150" s="64" t="s">
        <v>10251</v>
      </c>
      <c r="K150" s="64" t="s">
        <v>20200</v>
      </c>
      <c r="L150" s="64" t="s">
        <v>25158</v>
      </c>
      <c r="M150" s="62">
        <f t="shared" si="104"/>
        <v>14.2</v>
      </c>
      <c r="N150" s="65">
        <f t="shared" si="83"/>
        <v>5.4</v>
      </c>
      <c r="O150" s="61">
        <f t="shared" si="84"/>
        <v>2.8000000000000003</v>
      </c>
      <c r="P150" s="61">
        <f t="shared" si="84"/>
        <v>0.60000000000000009</v>
      </c>
      <c r="Q150" s="124">
        <f t="shared" si="85"/>
        <v>0.8</v>
      </c>
      <c r="R150" s="61">
        <f t="shared" si="86"/>
        <v>1.2000000000000002</v>
      </c>
      <c r="S150" s="59" t="s">
        <v>30116</v>
      </c>
      <c r="T150" s="59" t="s">
        <v>35096</v>
      </c>
      <c r="U150" s="66">
        <f t="shared" si="87"/>
        <v>442.1</v>
      </c>
      <c r="V150" s="66">
        <f t="shared" si="87"/>
        <v>322</v>
      </c>
      <c r="W150" s="54">
        <f t="shared" si="88"/>
        <v>1.32</v>
      </c>
      <c r="X150" s="143">
        <f t="shared" si="89"/>
        <v>442.1</v>
      </c>
      <c r="Y150" s="143">
        <f t="shared" si="90"/>
        <v>0.36399999999999999</v>
      </c>
      <c r="Z150" s="60" t="s">
        <v>39931</v>
      </c>
      <c r="AA150" s="67">
        <v>2578.3000000000002</v>
      </c>
      <c r="AB150" s="67">
        <v>545.79</v>
      </c>
      <c r="AC150" s="67">
        <v>5.9257999999999997</v>
      </c>
      <c r="AD150" s="67">
        <v>152</v>
      </c>
      <c r="AE150" s="67">
        <v>-1</v>
      </c>
      <c r="AF150" s="68">
        <v>37.9</v>
      </c>
      <c r="AG150" s="68">
        <v>58.12</v>
      </c>
      <c r="AH150" s="68">
        <f t="shared" si="91"/>
        <v>330226.27271678927</v>
      </c>
      <c r="AI150" s="69">
        <v>0</v>
      </c>
      <c r="AJ150" s="67">
        <v>0</v>
      </c>
      <c r="AK150" s="67">
        <f t="shared" si="92"/>
        <v>0</v>
      </c>
      <c r="AL150" s="67">
        <f t="shared" si="93"/>
        <v>1.2082577472000002</v>
      </c>
      <c r="AM150" s="70">
        <f t="shared" si="94"/>
        <v>2.62</v>
      </c>
      <c r="AN150" s="67">
        <v>0</v>
      </c>
      <c r="AO150" s="90">
        <f t="shared" si="95"/>
        <v>1.2000000000000002</v>
      </c>
      <c r="AP150" s="90">
        <f t="shared" si="96"/>
        <v>0.8</v>
      </c>
      <c r="AQ150" s="90">
        <f t="shared" si="97"/>
        <v>0.8</v>
      </c>
      <c r="AR150" s="91">
        <f t="shared" si="98"/>
        <v>1.2082577472000002</v>
      </c>
      <c r="BA150" s="67">
        <f t="shared" si="99"/>
        <v>169</v>
      </c>
      <c r="BB150" s="91">
        <f t="shared" si="100"/>
        <v>0</v>
      </c>
    </row>
    <row r="151" spans="1:54" s="67" customFormat="1">
      <c r="A151" s="59" t="s">
        <v>282</v>
      </c>
      <c r="B151" s="60" t="s">
        <v>40095</v>
      </c>
      <c r="C151" s="61">
        <f t="shared" si="81"/>
        <v>31.6</v>
      </c>
      <c r="D151" s="62">
        <f t="shared" si="82"/>
        <v>274</v>
      </c>
      <c r="E151" s="63">
        <f t="shared" si="101"/>
        <v>7</v>
      </c>
      <c r="F151" s="59" t="s">
        <v>5269</v>
      </c>
      <c r="G151" s="54">
        <f t="shared" si="102"/>
        <v>30.700000000000003</v>
      </c>
      <c r="H151" s="64">
        <f t="shared" si="103"/>
        <v>0.15382309999999999</v>
      </c>
      <c r="I151" s="64" t="s">
        <v>15240</v>
      </c>
      <c r="J151" s="64" t="s">
        <v>10252</v>
      </c>
      <c r="K151" s="64" t="s">
        <v>20201</v>
      </c>
      <c r="L151" s="64" t="s">
        <v>25159</v>
      </c>
      <c r="M151" s="62">
        <f t="shared" si="104"/>
        <v>12.5</v>
      </c>
      <c r="N151" s="65">
        <f t="shared" si="83"/>
        <v>5.8</v>
      </c>
      <c r="O151" s="61">
        <f t="shared" si="84"/>
        <v>1.2000000000000002</v>
      </c>
      <c r="P151" s="61">
        <f t="shared" si="84"/>
        <v>4</v>
      </c>
      <c r="Q151" s="124">
        <f t="shared" si="85"/>
        <v>0.4</v>
      </c>
      <c r="R151" s="61">
        <f t="shared" si="86"/>
        <v>0.4</v>
      </c>
      <c r="S151" s="59" t="s">
        <v>30117</v>
      </c>
      <c r="T151" s="59" t="s">
        <v>35097</v>
      </c>
      <c r="U151" s="66">
        <f t="shared" si="87"/>
        <v>547</v>
      </c>
      <c r="V151" s="66">
        <f t="shared" si="87"/>
        <v>351.90000000000003</v>
      </c>
      <c r="W151" s="54">
        <f t="shared" si="88"/>
        <v>3.07</v>
      </c>
      <c r="X151" s="143">
        <f t="shared" si="89"/>
        <v>547</v>
      </c>
      <c r="Y151" s="143">
        <f t="shared" si="90"/>
        <v>0.71399999999999997</v>
      </c>
      <c r="Z151" s="60" t="s">
        <v>39931</v>
      </c>
      <c r="AA151" s="67">
        <v>2775.4</v>
      </c>
      <c r="AB151" s="67">
        <v>509.93</v>
      </c>
      <c r="AC151" s="67">
        <v>9.3680000000000003</v>
      </c>
      <c r="AD151" s="67">
        <v>152</v>
      </c>
      <c r="AE151" s="67">
        <v>-1</v>
      </c>
      <c r="AF151" s="68">
        <v>37.9</v>
      </c>
      <c r="AG151" s="68">
        <v>58.12</v>
      </c>
      <c r="AH151" s="68">
        <f t="shared" si="91"/>
        <v>289656.21263032145</v>
      </c>
      <c r="AI151" s="69">
        <v>0</v>
      </c>
      <c r="AJ151" s="67">
        <v>0</v>
      </c>
      <c r="AK151" s="67">
        <f t="shared" si="92"/>
        <v>0</v>
      </c>
      <c r="AL151" s="67">
        <f t="shared" si="93"/>
        <v>1.6246596480000002</v>
      </c>
      <c r="AM151" s="70">
        <f t="shared" si="94"/>
        <v>6.12</v>
      </c>
      <c r="AN151" s="67">
        <v>0</v>
      </c>
      <c r="AO151" s="90">
        <f t="shared" si="95"/>
        <v>0.4</v>
      </c>
      <c r="AP151" s="90">
        <f t="shared" si="96"/>
        <v>0.4</v>
      </c>
      <c r="AQ151" s="90">
        <f t="shared" si="97"/>
        <v>0.4</v>
      </c>
      <c r="AR151" s="91">
        <f t="shared" si="98"/>
        <v>1.6246596480000002</v>
      </c>
      <c r="BA151" s="67">
        <f t="shared" si="99"/>
        <v>274</v>
      </c>
      <c r="BB151" s="91">
        <f t="shared" si="100"/>
        <v>0</v>
      </c>
    </row>
    <row r="152" spans="1:54" s="67" customFormat="1">
      <c r="A152" s="59" t="s">
        <v>283</v>
      </c>
      <c r="B152" s="60" t="s">
        <v>40096</v>
      </c>
      <c r="C152" s="61">
        <f t="shared" si="81"/>
        <v>25</v>
      </c>
      <c r="D152" s="62">
        <f t="shared" si="82"/>
        <v>284</v>
      </c>
      <c r="E152" s="63">
        <f t="shared" si="101"/>
        <v>6</v>
      </c>
      <c r="F152" s="59" t="s">
        <v>5270</v>
      </c>
      <c r="G152" s="54">
        <f t="shared" si="102"/>
        <v>24</v>
      </c>
      <c r="H152" s="64">
        <f t="shared" si="103"/>
        <v>0.82818389999999997</v>
      </c>
      <c r="I152" s="64" t="s">
        <v>15241</v>
      </c>
      <c r="J152" s="64" t="s">
        <v>10253</v>
      </c>
      <c r="K152" s="64" t="s">
        <v>41</v>
      </c>
      <c r="L152" s="64" t="s">
        <v>25160</v>
      </c>
      <c r="M152" s="62">
        <f t="shared" si="104"/>
        <v>13.5</v>
      </c>
      <c r="N152" s="65">
        <f t="shared" si="83"/>
        <v>5.4</v>
      </c>
      <c r="O152" s="61">
        <f t="shared" si="84"/>
        <v>1</v>
      </c>
      <c r="P152" s="61">
        <f t="shared" si="84"/>
        <v>2</v>
      </c>
      <c r="Q152" s="124">
        <f t="shared" si="85"/>
        <v>0.4</v>
      </c>
      <c r="R152" s="61">
        <f t="shared" si="86"/>
        <v>1.8</v>
      </c>
      <c r="S152" s="59" t="s">
        <v>30118</v>
      </c>
      <c r="T152" s="59" t="s">
        <v>35098</v>
      </c>
      <c r="U152" s="66">
        <f t="shared" si="87"/>
        <v>557.4</v>
      </c>
      <c r="V152" s="66">
        <f t="shared" si="87"/>
        <v>291.10000000000002</v>
      </c>
      <c r="W152" s="54">
        <f t="shared" si="88"/>
        <v>2.4</v>
      </c>
      <c r="X152" s="143">
        <f t="shared" si="89"/>
        <v>557.4</v>
      </c>
      <c r="Y152" s="143">
        <f t="shared" si="90"/>
        <v>0.57999999999999996</v>
      </c>
      <c r="Z152" s="60" t="s">
        <v>39931</v>
      </c>
      <c r="AA152" s="67">
        <v>2386.3000000000002</v>
      </c>
      <c r="AB152" s="67">
        <v>584.36</v>
      </c>
      <c r="AC152" s="67">
        <v>7.4188999999999998</v>
      </c>
      <c r="AD152" s="67">
        <v>152</v>
      </c>
      <c r="AE152" s="67">
        <v>-1</v>
      </c>
      <c r="AF152" s="68">
        <v>37.9</v>
      </c>
      <c r="AG152" s="68">
        <v>58.12</v>
      </c>
      <c r="AH152" s="68">
        <f t="shared" si="91"/>
        <v>365110.96012941311</v>
      </c>
      <c r="AI152" s="69">
        <v>0</v>
      </c>
      <c r="AJ152" s="67">
        <v>0</v>
      </c>
      <c r="AK152" s="67">
        <f t="shared" si="92"/>
        <v>0</v>
      </c>
      <c r="AL152" s="67">
        <f t="shared" si="93"/>
        <v>0.61853796000000016</v>
      </c>
      <c r="AM152" s="70">
        <f t="shared" si="94"/>
        <v>4.8</v>
      </c>
      <c r="AN152" s="67">
        <v>0</v>
      </c>
      <c r="AO152" s="90">
        <f t="shared" si="95"/>
        <v>1.8</v>
      </c>
      <c r="AP152" s="90">
        <f t="shared" si="96"/>
        <v>0.4</v>
      </c>
      <c r="AQ152" s="90">
        <f t="shared" si="97"/>
        <v>0.4</v>
      </c>
      <c r="AR152" s="91">
        <f t="shared" si="98"/>
        <v>0.61853796000000016</v>
      </c>
      <c r="BA152" s="67">
        <f t="shared" si="99"/>
        <v>284</v>
      </c>
      <c r="BB152" s="91">
        <f t="shared" si="100"/>
        <v>0</v>
      </c>
    </row>
    <row r="153" spans="1:54" s="67" customFormat="1">
      <c r="A153" s="59" t="s">
        <v>284</v>
      </c>
      <c r="B153" s="60" t="s">
        <v>132</v>
      </c>
      <c r="C153" s="61">
        <f t="shared" si="81"/>
        <v>30</v>
      </c>
      <c r="D153" s="62">
        <f t="shared" si="82"/>
        <v>252</v>
      </c>
      <c r="E153" s="63">
        <f t="shared" si="101"/>
        <v>17</v>
      </c>
      <c r="F153" s="59" t="s">
        <v>5271</v>
      </c>
      <c r="G153" s="54">
        <f t="shared" si="102"/>
        <v>29.1</v>
      </c>
      <c r="H153" s="64">
        <f t="shared" si="103"/>
        <v>0.20948979999999998</v>
      </c>
      <c r="I153" s="64" t="s">
        <v>15242</v>
      </c>
      <c r="J153" s="64" t="s">
        <v>10254</v>
      </c>
      <c r="K153" s="64" t="s">
        <v>20202</v>
      </c>
      <c r="L153" s="64" t="s">
        <v>25161</v>
      </c>
      <c r="M153" s="62">
        <f t="shared" si="104"/>
        <v>11.7</v>
      </c>
      <c r="N153" s="65">
        <f t="shared" si="83"/>
        <v>5.2</v>
      </c>
      <c r="O153" s="61">
        <f t="shared" si="84"/>
        <v>1.8</v>
      </c>
      <c r="P153" s="61">
        <f t="shared" si="84"/>
        <v>5.6000000000000005</v>
      </c>
      <c r="Q153" s="124">
        <f t="shared" si="85"/>
        <v>1.6</v>
      </c>
      <c r="R153" s="61">
        <f t="shared" si="86"/>
        <v>2</v>
      </c>
      <c r="S153" s="59" t="s">
        <v>30119</v>
      </c>
      <c r="T153" s="59" t="s">
        <v>35099</v>
      </c>
      <c r="U153" s="66">
        <f t="shared" si="87"/>
        <v>525</v>
      </c>
      <c r="V153" s="66">
        <f t="shared" si="87"/>
        <v>363.5</v>
      </c>
      <c r="W153" s="54">
        <f t="shared" si="88"/>
        <v>2.9099999999999997</v>
      </c>
      <c r="X153" s="143">
        <f t="shared" si="89"/>
        <v>525</v>
      </c>
      <c r="Y153" s="143">
        <f t="shared" si="90"/>
        <v>0.68199999999999994</v>
      </c>
      <c r="Z153" s="60" t="s">
        <v>39931</v>
      </c>
      <c r="AA153" s="67">
        <v>2891.5</v>
      </c>
      <c r="AB153" s="67">
        <v>491.57</v>
      </c>
      <c r="AC153" s="67">
        <v>9.3528000000000002</v>
      </c>
      <c r="AD153" s="67">
        <v>152</v>
      </c>
      <c r="AE153" s="67">
        <v>-1</v>
      </c>
      <c r="AF153" s="68">
        <v>37.9</v>
      </c>
      <c r="AG153" s="68">
        <v>58.12</v>
      </c>
      <c r="AH153" s="68">
        <f t="shared" si="91"/>
        <v>271124.56674108974</v>
      </c>
      <c r="AI153" s="69">
        <v>0</v>
      </c>
      <c r="AJ153" s="67">
        <v>0</v>
      </c>
      <c r="AK153" s="67">
        <f t="shared" si="92"/>
        <v>0</v>
      </c>
      <c r="AL153" s="67">
        <f t="shared" si="93"/>
        <v>15.936685632000003</v>
      </c>
      <c r="AM153" s="70">
        <f t="shared" si="94"/>
        <v>5.8</v>
      </c>
      <c r="AN153" s="67">
        <v>0</v>
      </c>
      <c r="AO153" s="90">
        <f t="shared" si="95"/>
        <v>2</v>
      </c>
      <c r="AP153" s="90">
        <f t="shared" si="96"/>
        <v>1.6</v>
      </c>
      <c r="AQ153" s="90">
        <f t="shared" si="97"/>
        <v>1.6</v>
      </c>
      <c r="AR153" s="91">
        <f t="shared" si="98"/>
        <v>15.936685632000003</v>
      </c>
      <c r="BA153" s="67">
        <f t="shared" si="99"/>
        <v>252</v>
      </c>
      <c r="BB153" s="91">
        <f t="shared" si="100"/>
        <v>0</v>
      </c>
    </row>
    <row r="154" spans="1:54" s="67" customFormat="1">
      <c r="A154" s="59" t="s">
        <v>285</v>
      </c>
      <c r="B154" s="60" t="s">
        <v>40097</v>
      </c>
      <c r="C154" s="61">
        <f t="shared" si="81"/>
        <v>36.6</v>
      </c>
      <c r="D154" s="62">
        <f t="shared" si="82"/>
        <v>160</v>
      </c>
      <c r="E154" s="63">
        <f t="shared" si="101"/>
        <v>5</v>
      </c>
      <c r="F154" s="59" t="s">
        <v>5272</v>
      </c>
      <c r="G154" s="54">
        <f t="shared" si="102"/>
        <v>35.700000000000003</v>
      </c>
      <c r="H154" s="64">
        <f t="shared" si="103"/>
        <v>0.83860000000000001</v>
      </c>
      <c r="I154" s="64" t="s">
        <v>15243</v>
      </c>
      <c r="J154" s="64" t="s">
        <v>10255</v>
      </c>
      <c r="K154" s="64" t="s">
        <v>20203</v>
      </c>
      <c r="L154" s="64" t="s">
        <v>25162</v>
      </c>
      <c r="M154" s="62">
        <f t="shared" si="104"/>
        <v>12</v>
      </c>
      <c r="N154" s="65">
        <f t="shared" si="83"/>
        <v>6.4</v>
      </c>
      <c r="O154" s="61">
        <f t="shared" si="84"/>
        <v>1.2000000000000002</v>
      </c>
      <c r="P154" s="61">
        <f t="shared" si="84"/>
        <v>5</v>
      </c>
      <c r="Q154" s="124">
        <f t="shared" si="85"/>
        <v>0.2</v>
      </c>
      <c r="R154" s="61">
        <f t="shared" si="86"/>
        <v>1.4000000000000001</v>
      </c>
      <c r="S154" s="59" t="s">
        <v>30120</v>
      </c>
      <c r="T154" s="59" t="s">
        <v>35100</v>
      </c>
      <c r="U154" s="66">
        <f t="shared" si="87"/>
        <v>433.5</v>
      </c>
      <c r="V154" s="66">
        <f t="shared" si="87"/>
        <v>387.40000000000003</v>
      </c>
      <c r="W154" s="54">
        <f t="shared" si="88"/>
        <v>3.57</v>
      </c>
      <c r="X154" s="143">
        <f t="shared" si="89"/>
        <v>433.5</v>
      </c>
      <c r="Y154" s="143">
        <f t="shared" si="90"/>
        <v>0.81399999999999995</v>
      </c>
      <c r="Z154" s="60" t="s">
        <v>39931</v>
      </c>
      <c r="AA154" s="67">
        <v>3174.6</v>
      </c>
      <c r="AB154" s="67">
        <v>452.18</v>
      </c>
      <c r="AC154" s="67">
        <v>14.131</v>
      </c>
      <c r="AD154" s="67">
        <v>152</v>
      </c>
      <c r="AE154" s="67">
        <v>-1</v>
      </c>
      <c r="AF154" s="68">
        <v>37.9</v>
      </c>
      <c r="AG154" s="68">
        <v>58.12</v>
      </c>
      <c r="AH154" s="68">
        <f t="shared" si="91"/>
        <v>224549.97253427835</v>
      </c>
      <c r="AI154" s="69">
        <v>0</v>
      </c>
      <c r="AJ154" s="67">
        <v>0</v>
      </c>
      <c r="AK154" s="67">
        <f t="shared" si="92"/>
        <v>0</v>
      </c>
      <c r="AL154" s="67">
        <f t="shared" si="93"/>
        <v>1.3557600000000003</v>
      </c>
      <c r="AM154" s="70">
        <f t="shared" si="94"/>
        <v>7.12</v>
      </c>
      <c r="AN154" s="67">
        <v>0</v>
      </c>
      <c r="AO154" s="90">
        <f t="shared" si="95"/>
        <v>1.4000000000000001</v>
      </c>
      <c r="AP154" s="90">
        <f t="shared" si="96"/>
        <v>0.2</v>
      </c>
      <c r="AQ154" s="90">
        <f t="shared" si="97"/>
        <v>0.4</v>
      </c>
      <c r="AR154" s="91">
        <f t="shared" si="98"/>
        <v>1.3557600000000003</v>
      </c>
      <c r="BA154" s="67">
        <f t="shared" si="99"/>
        <v>160</v>
      </c>
      <c r="BB154" s="91">
        <f t="shared" si="100"/>
        <v>0</v>
      </c>
    </row>
    <row r="155" spans="1:54" s="67" customFormat="1">
      <c r="A155" s="59" t="s">
        <v>286</v>
      </c>
      <c r="B155" s="60" t="s">
        <v>40098</v>
      </c>
      <c r="C155" s="61">
        <f t="shared" si="81"/>
        <v>30.6</v>
      </c>
      <c r="D155" s="62">
        <f t="shared" si="82"/>
        <v>19</v>
      </c>
      <c r="E155" s="63">
        <f t="shared" si="101"/>
        <v>13</v>
      </c>
      <c r="F155" s="59" t="s">
        <v>5273</v>
      </c>
      <c r="G155" s="54">
        <f t="shared" si="102"/>
        <v>29.700000000000003</v>
      </c>
      <c r="H155" s="64">
        <f t="shared" si="103"/>
        <v>0.55171899999999996</v>
      </c>
      <c r="I155" s="64" t="s">
        <v>15244</v>
      </c>
      <c r="J155" s="64" t="s">
        <v>10256</v>
      </c>
      <c r="K155" s="64" t="s">
        <v>20204</v>
      </c>
      <c r="L155" s="64" t="s">
        <v>25163</v>
      </c>
      <c r="M155" s="62">
        <f t="shared" si="104"/>
        <v>12.9</v>
      </c>
      <c r="N155" s="65">
        <f t="shared" si="83"/>
        <v>5.4</v>
      </c>
      <c r="O155" s="61">
        <f t="shared" si="84"/>
        <v>1.8</v>
      </c>
      <c r="P155" s="61">
        <f t="shared" si="84"/>
        <v>3.2</v>
      </c>
      <c r="Q155" s="124">
        <f t="shared" si="85"/>
        <v>1</v>
      </c>
      <c r="R155" s="61">
        <f t="shared" si="86"/>
        <v>2.4000000000000004</v>
      </c>
      <c r="S155" s="59" t="s">
        <v>30121</v>
      </c>
      <c r="T155" s="59" t="s">
        <v>35101</v>
      </c>
      <c r="U155" s="66">
        <f t="shared" si="87"/>
        <v>292.20000000000005</v>
      </c>
      <c r="V155" s="66">
        <f t="shared" si="87"/>
        <v>398.5</v>
      </c>
      <c r="W155" s="54">
        <f t="shared" si="88"/>
        <v>2.9699999999999998</v>
      </c>
      <c r="X155" s="143">
        <f t="shared" si="89"/>
        <v>292.20000000000005</v>
      </c>
      <c r="Y155" s="143">
        <f t="shared" si="90"/>
        <v>0.69399999999999995</v>
      </c>
      <c r="Z155" s="60" t="s">
        <v>39931</v>
      </c>
      <c r="AA155" s="67">
        <v>3565.3</v>
      </c>
      <c r="AB155" s="67">
        <v>420.23</v>
      </c>
      <c r="AC155" s="67">
        <v>5.1505000000000001</v>
      </c>
      <c r="AD155" s="67">
        <v>152</v>
      </c>
      <c r="AE155" s="67">
        <v>-1</v>
      </c>
      <c r="AF155" s="68">
        <v>37.9</v>
      </c>
      <c r="AG155" s="68">
        <v>58.12</v>
      </c>
      <c r="AH155" s="68">
        <f t="shared" si="91"/>
        <v>196453.19076734103</v>
      </c>
      <c r="AI155" s="69">
        <v>0</v>
      </c>
      <c r="AJ155" s="67">
        <v>0</v>
      </c>
      <c r="AK155" s="67">
        <f t="shared" si="92"/>
        <v>0</v>
      </c>
      <c r="AL155" s="67">
        <f t="shared" si="93"/>
        <v>6.1970365440000021</v>
      </c>
      <c r="AM155" s="70">
        <f t="shared" si="94"/>
        <v>5.92</v>
      </c>
      <c r="AN155" s="67">
        <v>0</v>
      </c>
      <c r="AO155" s="90">
        <f t="shared" si="95"/>
        <v>2.4000000000000004</v>
      </c>
      <c r="AP155" s="90">
        <f t="shared" si="96"/>
        <v>1</v>
      </c>
      <c r="AQ155" s="90">
        <f t="shared" si="97"/>
        <v>1.2000000000000002</v>
      </c>
      <c r="AR155" s="91">
        <f t="shared" si="98"/>
        <v>6.1970365440000021</v>
      </c>
      <c r="BA155" s="67">
        <f t="shared" si="99"/>
        <v>19</v>
      </c>
      <c r="BB155" s="91">
        <f t="shared" si="100"/>
        <v>0</v>
      </c>
    </row>
    <row r="156" spans="1:54" s="67" customFormat="1">
      <c r="A156" s="59" t="s">
        <v>287</v>
      </c>
      <c r="B156" s="60" t="s">
        <v>40099</v>
      </c>
      <c r="C156" s="61">
        <f t="shared" si="81"/>
        <v>9.5</v>
      </c>
      <c r="D156" s="62">
        <f t="shared" si="82"/>
        <v>157</v>
      </c>
      <c r="E156" s="63">
        <f t="shared" si="101"/>
        <v>8</v>
      </c>
      <c r="F156" s="59" t="s">
        <v>5274</v>
      </c>
      <c r="G156" s="54">
        <f t="shared" si="102"/>
        <v>8.6</v>
      </c>
      <c r="H156" s="64">
        <f t="shared" si="103"/>
        <v>0.87829679999999999</v>
      </c>
      <c r="I156" s="64" t="s">
        <v>15245</v>
      </c>
      <c r="J156" s="64" t="s">
        <v>10257</v>
      </c>
      <c r="K156" s="64" t="s">
        <v>20205</v>
      </c>
      <c r="L156" s="64" t="s">
        <v>25164</v>
      </c>
      <c r="M156" s="62">
        <f t="shared" si="104"/>
        <v>11.1</v>
      </c>
      <c r="N156" s="65">
        <f t="shared" si="83"/>
        <v>6.6</v>
      </c>
      <c r="O156" s="61">
        <f t="shared" si="84"/>
        <v>3</v>
      </c>
      <c r="P156" s="61">
        <f t="shared" si="84"/>
        <v>6.8000000000000007</v>
      </c>
      <c r="Q156" s="124">
        <f t="shared" si="85"/>
        <v>0.2</v>
      </c>
      <c r="R156" s="61">
        <f t="shared" si="86"/>
        <v>0.8</v>
      </c>
      <c r="S156" s="59" t="s">
        <v>30122</v>
      </c>
      <c r="T156" s="59" t="s">
        <v>35102</v>
      </c>
      <c r="U156" s="66">
        <f t="shared" si="87"/>
        <v>430</v>
      </c>
      <c r="V156" s="66">
        <f t="shared" si="87"/>
        <v>315</v>
      </c>
      <c r="W156" s="54">
        <f t="shared" si="88"/>
        <v>0.86</v>
      </c>
      <c r="X156" s="143">
        <f t="shared" si="89"/>
        <v>430</v>
      </c>
      <c r="Y156" s="143">
        <f t="shared" si="90"/>
        <v>0.27200000000000002</v>
      </c>
      <c r="Z156" s="60" t="s">
        <v>39931</v>
      </c>
      <c r="AA156" s="67">
        <v>2537.4</v>
      </c>
      <c r="AB156" s="67">
        <v>553.62</v>
      </c>
      <c r="AC156" s="67">
        <v>4.5284000000000004</v>
      </c>
      <c r="AD156" s="67">
        <v>152</v>
      </c>
      <c r="AE156" s="67">
        <v>-1</v>
      </c>
      <c r="AF156" s="68">
        <v>37.9</v>
      </c>
      <c r="AG156" s="68">
        <v>58.12</v>
      </c>
      <c r="AH156" s="68">
        <f t="shared" si="91"/>
        <v>338582.61442927318</v>
      </c>
      <c r="AI156" s="69">
        <v>0</v>
      </c>
      <c r="AJ156" s="67">
        <v>0</v>
      </c>
      <c r="AK156" s="67">
        <f t="shared" si="92"/>
        <v>0</v>
      </c>
      <c r="AL156" s="67">
        <f t="shared" si="93"/>
        <v>1.9861962240000004</v>
      </c>
      <c r="AM156" s="70">
        <f t="shared" si="94"/>
        <v>1.7</v>
      </c>
      <c r="AN156" s="67">
        <v>0</v>
      </c>
      <c r="AO156" s="90">
        <f t="shared" si="95"/>
        <v>0.8</v>
      </c>
      <c r="AP156" s="90">
        <f t="shared" si="96"/>
        <v>0.2</v>
      </c>
      <c r="AQ156" s="90">
        <f t="shared" si="97"/>
        <v>0.2</v>
      </c>
      <c r="AR156" s="91">
        <f t="shared" si="98"/>
        <v>1.9861962240000004</v>
      </c>
      <c r="BA156">
        <f t="shared" si="99"/>
        <v>157</v>
      </c>
      <c r="BB156" s="91">
        <f t="shared" si="100"/>
        <v>0</v>
      </c>
    </row>
    <row r="157" spans="1:54" s="67" customFormat="1">
      <c r="A157" s="59" t="s">
        <v>288</v>
      </c>
      <c r="B157" s="60" t="s">
        <v>40100</v>
      </c>
      <c r="C157" s="61">
        <f t="shared" si="81"/>
        <v>11.3</v>
      </c>
      <c r="D157" s="62">
        <f t="shared" si="82"/>
        <v>199</v>
      </c>
      <c r="E157" s="63">
        <f t="shared" si="101"/>
        <v>9</v>
      </c>
      <c r="F157" s="59" t="s">
        <v>5275</v>
      </c>
      <c r="G157" s="54">
        <f t="shared" si="102"/>
        <v>10.299999999999999</v>
      </c>
      <c r="H157" s="64">
        <f t="shared" si="103"/>
        <v>0.59849850000000004</v>
      </c>
      <c r="I157" s="64" t="s">
        <v>15246</v>
      </c>
      <c r="J157" s="64" t="s">
        <v>10258</v>
      </c>
      <c r="K157" s="64" t="s">
        <v>20206</v>
      </c>
      <c r="L157" s="64" t="s">
        <v>25165</v>
      </c>
      <c r="M157" s="62">
        <f t="shared" si="104"/>
        <v>11.2</v>
      </c>
      <c r="N157" s="65">
        <f t="shared" si="83"/>
        <v>5.6</v>
      </c>
      <c r="O157" s="61">
        <f t="shared" si="84"/>
        <v>2</v>
      </c>
      <c r="P157" s="61">
        <f t="shared" si="84"/>
        <v>6.6000000000000005</v>
      </c>
      <c r="Q157" s="124">
        <f t="shared" si="85"/>
        <v>0.4</v>
      </c>
      <c r="R157" s="61">
        <f t="shared" si="86"/>
        <v>0.8</v>
      </c>
      <c r="S157" s="59" t="s">
        <v>30123</v>
      </c>
      <c r="T157" s="59" t="s">
        <v>35103</v>
      </c>
      <c r="U157" s="66">
        <f t="shared" si="87"/>
        <v>471.8</v>
      </c>
      <c r="V157" s="66">
        <f t="shared" si="87"/>
        <v>283.10000000000002</v>
      </c>
      <c r="W157" s="54">
        <f t="shared" si="88"/>
        <v>1.03</v>
      </c>
      <c r="X157" s="143">
        <f t="shared" si="89"/>
        <v>471.8</v>
      </c>
      <c r="Y157" s="143">
        <f t="shared" si="90"/>
        <v>0.30600000000000005</v>
      </c>
      <c r="Z157" s="60" t="s">
        <v>39931</v>
      </c>
      <c r="AA157" s="67">
        <v>2354.6999999999998</v>
      </c>
      <c r="AB157" s="67">
        <v>591.16</v>
      </c>
      <c r="AC157" s="67">
        <v>4.6222000000000003</v>
      </c>
      <c r="AD157" s="67">
        <v>152</v>
      </c>
      <c r="AE157" s="67">
        <v>-1</v>
      </c>
      <c r="AF157" s="68">
        <v>37.9</v>
      </c>
      <c r="AG157" s="68">
        <v>58.12</v>
      </c>
      <c r="AH157" s="68">
        <f t="shared" si="91"/>
        <v>373335.94007523794</v>
      </c>
      <c r="AI157" s="69">
        <v>0</v>
      </c>
      <c r="AJ157" s="67">
        <v>0</v>
      </c>
      <c r="AK157" s="67">
        <f t="shared" si="92"/>
        <v>0</v>
      </c>
      <c r="AL157" s="67">
        <f t="shared" si="93"/>
        <v>4.2398558399999997</v>
      </c>
      <c r="AM157" s="70">
        <f t="shared" si="94"/>
        <v>2.06</v>
      </c>
      <c r="AN157" s="67">
        <v>0</v>
      </c>
      <c r="AO157" s="90">
        <f t="shared" si="95"/>
        <v>0.8</v>
      </c>
      <c r="AP157" s="90">
        <f t="shared" si="96"/>
        <v>0.4</v>
      </c>
      <c r="AQ157" s="90">
        <f t="shared" si="97"/>
        <v>0.4</v>
      </c>
      <c r="AR157" s="91">
        <f t="shared" si="98"/>
        <v>4.2398558399999997</v>
      </c>
      <c r="BA157">
        <f t="shared" si="99"/>
        <v>199</v>
      </c>
      <c r="BB157" s="91">
        <f t="shared" si="100"/>
        <v>0</v>
      </c>
    </row>
    <row r="158" spans="1:54" s="67" customFormat="1">
      <c r="A158" s="59" t="s">
        <v>289</v>
      </c>
      <c r="B158" s="60" t="s">
        <v>40101</v>
      </c>
      <c r="C158" s="61">
        <f t="shared" si="81"/>
        <v>21.8</v>
      </c>
      <c r="D158" s="62">
        <f t="shared" si="82"/>
        <v>220</v>
      </c>
      <c r="E158" s="63">
        <f t="shared" si="101"/>
        <v>11</v>
      </c>
      <c r="F158" s="59" t="s">
        <v>5276</v>
      </c>
      <c r="G158" s="54">
        <f t="shared" si="102"/>
        <v>20.900000000000002</v>
      </c>
      <c r="H158" s="64">
        <f t="shared" si="103"/>
        <v>0.28368460000000001</v>
      </c>
      <c r="I158" s="64" t="s">
        <v>15247</v>
      </c>
      <c r="J158" s="64" t="s">
        <v>10259</v>
      </c>
      <c r="K158" s="64" t="s">
        <v>20207</v>
      </c>
      <c r="L158" s="64" t="s">
        <v>25166</v>
      </c>
      <c r="M158" s="62">
        <f t="shared" si="104"/>
        <v>13.6</v>
      </c>
      <c r="N158" s="65">
        <f t="shared" si="83"/>
        <v>5.2</v>
      </c>
      <c r="O158" s="61">
        <f t="shared" si="84"/>
        <v>1.4000000000000001</v>
      </c>
      <c r="P158" s="61">
        <f t="shared" si="84"/>
        <v>1.8</v>
      </c>
      <c r="Q158" s="124">
        <f t="shared" si="85"/>
        <v>0.8</v>
      </c>
      <c r="R158" s="61">
        <f t="shared" si="86"/>
        <v>1</v>
      </c>
      <c r="S158" s="59" t="s">
        <v>30124</v>
      </c>
      <c r="T158" s="59" t="s">
        <v>35104</v>
      </c>
      <c r="U158" s="66">
        <f t="shared" si="87"/>
        <v>492.6</v>
      </c>
      <c r="V158" s="66">
        <f t="shared" si="87"/>
        <v>343.8</v>
      </c>
      <c r="W158" s="54">
        <f t="shared" si="88"/>
        <v>2.09</v>
      </c>
      <c r="X158" s="143">
        <f t="shared" si="89"/>
        <v>492.6</v>
      </c>
      <c r="Y158" s="143">
        <f t="shared" si="90"/>
        <v>0.51800000000000002</v>
      </c>
      <c r="Z158" s="60" t="s">
        <v>39931</v>
      </c>
      <c r="AA158" s="67">
        <v>2729.8</v>
      </c>
      <c r="AB158" s="67">
        <v>518.41999999999996</v>
      </c>
      <c r="AC158" s="67">
        <v>7.5618999999999996</v>
      </c>
      <c r="AD158" s="67">
        <v>152</v>
      </c>
      <c r="AE158" s="67">
        <v>-1</v>
      </c>
      <c r="AF158" s="68">
        <v>37.9</v>
      </c>
      <c r="AG158" s="68">
        <v>58.12</v>
      </c>
      <c r="AH158" s="68">
        <f t="shared" si="91"/>
        <v>301468.87878090888</v>
      </c>
      <c r="AI158" s="69">
        <v>0</v>
      </c>
      <c r="AJ158" s="67">
        <v>0</v>
      </c>
      <c r="AK158" s="67">
        <f t="shared" si="92"/>
        <v>0</v>
      </c>
      <c r="AL158" s="67">
        <f t="shared" si="93"/>
        <v>1.8051148080000006</v>
      </c>
      <c r="AM158" s="70">
        <f t="shared" si="94"/>
        <v>4.16</v>
      </c>
      <c r="AN158" s="67">
        <v>0</v>
      </c>
      <c r="AO158" s="90">
        <f t="shared" si="95"/>
        <v>1</v>
      </c>
      <c r="AP158" s="90">
        <f t="shared" si="96"/>
        <v>0.8</v>
      </c>
      <c r="AQ158" s="90">
        <f t="shared" si="97"/>
        <v>0.8</v>
      </c>
      <c r="AR158" s="91">
        <f t="shared" si="98"/>
        <v>1.8051148080000006</v>
      </c>
      <c r="AZ158" s="67">
        <f>AQ159*AU159*AV159</f>
        <v>16.64</v>
      </c>
      <c r="BA158">
        <f t="shared" si="99"/>
        <v>220</v>
      </c>
      <c r="BB158" s="91">
        <f t="shared" si="100"/>
        <v>0</v>
      </c>
    </row>
    <row r="159" spans="1:54" s="40" customFormat="1">
      <c r="A159" s="31" t="s">
        <v>290</v>
      </c>
      <c r="B159" s="31" t="s">
        <v>40102</v>
      </c>
      <c r="C159" s="32">
        <f t="shared" si="81"/>
        <v>29.8</v>
      </c>
      <c r="D159" s="33">
        <f t="shared" si="82"/>
        <v>36</v>
      </c>
      <c r="E159" s="34">
        <f t="shared" si="101"/>
        <v>14</v>
      </c>
      <c r="F159" s="31" t="s">
        <v>5277</v>
      </c>
      <c r="G159" s="54">
        <f t="shared" si="102"/>
        <v>22.8</v>
      </c>
      <c r="H159" s="35">
        <f t="shared" si="103"/>
        <v>0.10113889999999999</v>
      </c>
      <c r="I159" s="36" t="s">
        <v>15248</v>
      </c>
      <c r="J159" s="36" t="s">
        <v>10260</v>
      </c>
      <c r="K159" s="36" t="s">
        <v>20208</v>
      </c>
      <c r="L159" s="36" t="s">
        <v>25167</v>
      </c>
      <c r="M159" s="33">
        <f t="shared" si="104"/>
        <v>10.6</v>
      </c>
      <c r="N159" s="44">
        <f t="shared" si="83"/>
        <v>6.2</v>
      </c>
      <c r="O159" s="32">
        <f t="shared" si="84"/>
        <v>2.4000000000000004</v>
      </c>
      <c r="P159" s="32">
        <f t="shared" si="84"/>
        <v>7.8000000000000007</v>
      </c>
      <c r="Q159" s="136">
        <f t="shared" si="85"/>
        <v>0.8</v>
      </c>
      <c r="R159" s="37">
        <f t="shared" si="86"/>
        <v>0.8</v>
      </c>
      <c r="S159" s="31" t="s">
        <v>30125</v>
      </c>
      <c r="T159" s="31" t="s">
        <v>35105</v>
      </c>
      <c r="U159" s="38">
        <f t="shared" si="87"/>
        <v>308.90000000000003</v>
      </c>
      <c r="V159" s="138">
        <f t="shared" si="87"/>
        <v>413.3</v>
      </c>
      <c r="W159" s="101">
        <f t="shared" si="88"/>
        <v>2.2799999999999998</v>
      </c>
      <c r="X159" s="143">
        <f t="shared" si="89"/>
        <v>308.90000000000003</v>
      </c>
      <c r="Y159" s="144">
        <f t="shared" si="90"/>
        <v>0.55599999999999994</v>
      </c>
      <c r="Z159" s="39" t="s">
        <v>39932</v>
      </c>
      <c r="AA159" s="40">
        <v>3611.5</v>
      </c>
      <c r="AB159" s="40">
        <v>421.82</v>
      </c>
      <c r="AC159" s="40">
        <v>8.3722999999999992</v>
      </c>
      <c r="AD159" s="40">
        <v>152</v>
      </c>
      <c r="AE159" s="40">
        <v>-1</v>
      </c>
      <c r="AF159" s="41">
        <v>37.9</v>
      </c>
      <c r="AG159" s="41">
        <v>58.12</v>
      </c>
      <c r="AH159" s="41">
        <f t="shared" si="91"/>
        <v>143840.53535801492</v>
      </c>
      <c r="AI159" s="42">
        <f>1-EXP(-2.63*(AA159/AH159)*(AD159-AE159)*(1-((AD159-T159)/(AD159-AE159))^0.38))</f>
        <v>0.99814722485174845</v>
      </c>
      <c r="AJ159" s="40">
        <f>H159*P159*O159*R159*AB159</f>
        <v>638.91226411084813</v>
      </c>
      <c r="AK159" s="40">
        <f t="shared" si="92"/>
        <v>5.3319870566295204</v>
      </c>
      <c r="AL159" s="40">
        <f t="shared" si="93"/>
        <v>13.461343833600004</v>
      </c>
      <c r="AM159" s="43">
        <f t="shared" si="94"/>
        <v>4.5600000000000005</v>
      </c>
      <c r="AN159" s="40">
        <v>6</v>
      </c>
      <c r="AO159" s="73">
        <f t="shared" si="95"/>
        <v>0.8</v>
      </c>
      <c r="AP159" s="73">
        <f t="shared" si="96"/>
        <v>0.8</v>
      </c>
      <c r="AQ159" s="73">
        <f t="shared" si="97"/>
        <v>0.8</v>
      </c>
      <c r="AR159" s="88">
        <f t="shared" si="98"/>
        <v>18.793330890229527</v>
      </c>
      <c r="AS159" s="40">
        <v>0.11554735513658725</v>
      </c>
      <c r="AT159" s="40">
        <f>(AS159+O159)*(AS159+P159)*((1/3)*AS159+R159)</f>
        <v>16.69647114895232</v>
      </c>
      <c r="AU159" s="73">
        <f>MROUND((AS159+O159),0.2)</f>
        <v>2.6</v>
      </c>
      <c r="AV159" s="73">
        <f>MROUND((AS159+P159),0.2)</f>
        <v>8</v>
      </c>
      <c r="AW159" s="73">
        <v>1</v>
      </c>
      <c r="AX159" s="40">
        <f t="shared" ref="AX159:AX160" si="108">AU159*AV159*AW159</f>
        <v>20.8</v>
      </c>
      <c r="AY159" s="40" t="b">
        <f>IF(AQ159&lt;AW159,TRUE, FALSE)</f>
        <v>1</v>
      </c>
      <c r="AZ159" s="40" t="b">
        <f>IF(AL159&lt;AQ159*AU159*AV159,TRUE, FALSE)</f>
        <v>1</v>
      </c>
      <c r="BA159" s="40">
        <f t="shared" si="99"/>
        <v>36</v>
      </c>
      <c r="BB159" s="88">
        <f t="shared" si="100"/>
        <v>0.39609619385255479</v>
      </c>
    </row>
    <row r="160" spans="1:54" s="40" customFormat="1">
      <c r="A160" s="31" t="s">
        <v>291</v>
      </c>
      <c r="B160" s="31" t="s">
        <v>40103</v>
      </c>
      <c r="C160" s="32">
        <f t="shared" si="81"/>
        <v>22.400000000000002</v>
      </c>
      <c r="D160" s="33">
        <f t="shared" si="82"/>
        <v>118</v>
      </c>
      <c r="E160" s="34">
        <f t="shared" si="101"/>
        <v>19</v>
      </c>
      <c r="F160" s="31" t="s">
        <v>5278</v>
      </c>
      <c r="G160" s="54">
        <f t="shared" si="102"/>
        <v>16.900000000000002</v>
      </c>
      <c r="H160" s="35">
        <f t="shared" si="103"/>
        <v>0.2292738</v>
      </c>
      <c r="I160" s="36" t="s">
        <v>15249</v>
      </c>
      <c r="J160" s="36" t="s">
        <v>10261</v>
      </c>
      <c r="K160" s="36" t="s">
        <v>20209</v>
      </c>
      <c r="L160" s="36" t="s">
        <v>25168</v>
      </c>
      <c r="M160" s="33">
        <f t="shared" si="104"/>
        <v>13.7</v>
      </c>
      <c r="N160" s="44">
        <f t="shared" si="83"/>
        <v>6.2</v>
      </c>
      <c r="O160" s="32">
        <f t="shared" si="84"/>
        <v>2.4000000000000004</v>
      </c>
      <c r="P160" s="32">
        <f t="shared" si="84"/>
        <v>1.6</v>
      </c>
      <c r="Q160" s="136">
        <f t="shared" si="85"/>
        <v>2.2000000000000002</v>
      </c>
      <c r="R160" s="37">
        <f t="shared" si="86"/>
        <v>2.6</v>
      </c>
      <c r="S160" s="31" t="s">
        <v>30126</v>
      </c>
      <c r="T160" s="31" t="s">
        <v>35106</v>
      </c>
      <c r="U160" s="38">
        <f t="shared" si="87"/>
        <v>391.1</v>
      </c>
      <c r="V160" s="138">
        <f t="shared" si="87"/>
        <v>410.70000000000005</v>
      </c>
      <c r="W160" s="101">
        <f t="shared" si="88"/>
        <v>1.69</v>
      </c>
      <c r="X160" s="143">
        <f t="shared" si="89"/>
        <v>391.1</v>
      </c>
      <c r="Y160" s="144">
        <f t="shared" si="90"/>
        <v>0.43799999999999994</v>
      </c>
      <c r="Z160" s="39" t="s">
        <v>39932</v>
      </c>
      <c r="AA160" s="40">
        <v>3191.8</v>
      </c>
      <c r="AB160" s="40">
        <v>457.17</v>
      </c>
      <c r="AC160" s="40">
        <v>8.2721</v>
      </c>
      <c r="AD160" s="40">
        <v>152</v>
      </c>
      <c r="AE160" s="40">
        <v>-1</v>
      </c>
      <c r="AF160" s="41">
        <v>37.9</v>
      </c>
      <c r="AG160" s="41">
        <v>58.12</v>
      </c>
      <c r="AH160" s="41">
        <f t="shared" si="91"/>
        <v>155352.04459324497</v>
      </c>
      <c r="AI160" s="42">
        <f>1-EXP(-2.63*(AA160/AH160)*(AD160-AE160)*(1-((AD160-T160)/(AD160-AE160))^0.38))</f>
        <v>0.99255617652813277</v>
      </c>
      <c r="AJ160" s="40">
        <f>H160*P160*O160*R160*AB160</f>
        <v>1046.4939578096644</v>
      </c>
      <c r="AK160" s="40">
        <f t="shared" si="92"/>
        <v>8.7897006693142927</v>
      </c>
      <c r="AL160" s="40">
        <f t="shared" si="93"/>
        <v>7.6949303808000016</v>
      </c>
      <c r="AM160" s="43">
        <f t="shared" si="94"/>
        <v>3.3800000000000003</v>
      </c>
      <c r="AN160" s="40">
        <v>4.5</v>
      </c>
      <c r="AO160" s="73">
        <f t="shared" si="95"/>
        <v>2.6</v>
      </c>
      <c r="AP160" s="73">
        <f t="shared" si="96"/>
        <v>2.2000000000000002</v>
      </c>
      <c r="AQ160" s="73">
        <f t="shared" si="97"/>
        <v>2.2000000000000002</v>
      </c>
      <c r="AR160" s="88">
        <f t="shared" si="98"/>
        <v>16.484631050114295</v>
      </c>
      <c r="AS160" s="40">
        <v>0.47431912021820227</v>
      </c>
      <c r="AT160" s="40">
        <f>(AS160+O160)*(AS160+P160)*((1/3)*AS160+R160)</f>
        <v>16.444533815115971</v>
      </c>
      <c r="AU160" s="73">
        <f>MROUND((AS160+O160),0.2)</f>
        <v>2.8000000000000003</v>
      </c>
      <c r="AV160" s="73">
        <f>MROUND((AS160+P160),0.2)</f>
        <v>2</v>
      </c>
      <c r="AW160" s="73">
        <f>IF(MROUND(((1/3)*AS160+AO160),0.2)*AV160*AU160/AR160&gt;1.05,MROUND(((1/3)*AS160+AO160),0.2)-0.2,MROUND(((1/3)*AS160+AO160),0.2))</f>
        <v>2.8000000000000003</v>
      </c>
      <c r="AX160" s="40">
        <f t="shared" si="108"/>
        <v>15.680000000000003</v>
      </c>
      <c r="AY160" s="40" t="b">
        <f>IF(AQ160&lt;AW160,TRUE, FALSE)</f>
        <v>1</v>
      </c>
      <c r="AZ160" s="40" t="b">
        <f>IF(AL160&lt;AQ160*AU160*AV160,TRUE, FALSE)</f>
        <v>1</v>
      </c>
      <c r="BA160" s="40">
        <f t="shared" si="99"/>
        <v>118</v>
      </c>
      <c r="BB160" s="88">
        <f t="shared" si="100"/>
        <v>1.1422716300651539</v>
      </c>
    </row>
    <row r="161" spans="1:54" s="67" customFormat="1">
      <c r="A161" s="59" t="s">
        <v>292</v>
      </c>
      <c r="B161" s="60" t="s">
        <v>40104</v>
      </c>
      <c r="C161" s="61">
        <f t="shared" si="81"/>
        <v>35.800000000000004</v>
      </c>
      <c r="D161" s="62">
        <f t="shared" si="82"/>
        <v>248</v>
      </c>
      <c r="E161" s="63">
        <f t="shared" si="101"/>
        <v>8</v>
      </c>
      <c r="F161" s="59" t="s">
        <v>5279</v>
      </c>
      <c r="G161" s="54">
        <f t="shared" si="102"/>
        <v>34.9</v>
      </c>
      <c r="H161" s="64">
        <f t="shared" si="103"/>
        <v>0.29869580000000001</v>
      </c>
      <c r="I161" s="64" t="s">
        <v>15250</v>
      </c>
      <c r="J161" s="64" t="s">
        <v>10262</v>
      </c>
      <c r="K161" s="64" t="s">
        <v>20210</v>
      </c>
      <c r="L161" s="64" t="s">
        <v>25169</v>
      </c>
      <c r="M161" s="62">
        <f t="shared" si="104"/>
        <v>13.5</v>
      </c>
      <c r="N161" s="65">
        <f t="shared" si="83"/>
        <v>6.2</v>
      </c>
      <c r="O161" s="61">
        <f t="shared" si="84"/>
        <v>0.60000000000000009</v>
      </c>
      <c r="P161" s="61">
        <f t="shared" si="84"/>
        <v>2</v>
      </c>
      <c r="Q161" s="124">
        <f t="shared" si="85"/>
        <v>1.2000000000000002</v>
      </c>
      <c r="R161" s="61">
        <f t="shared" si="86"/>
        <v>1.8</v>
      </c>
      <c r="S161" s="59" t="s">
        <v>30127</v>
      </c>
      <c r="T161" s="59" t="s">
        <v>35107</v>
      </c>
      <c r="U161" s="66">
        <f t="shared" si="87"/>
        <v>521.20000000000005</v>
      </c>
      <c r="V161" s="66">
        <f t="shared" si="87"/>
        <v>319.8</v>
      </c>
      <c r="W161" s="54">
        <f t="shared" si="88"/>
        <v>3.4899999999999998</v>
      </c>
      <c r="X161" s="143">
        <f t="shared" si="89"/>
        <v>521.20000000000005</v>
      </c>
      <c r="Y161" s="143">
        <f t="shared" si="90"/>
        <v>0.79799999999999993</v>
      </c>
      <c r="Z161" s="60" t="s">
        <v>39931</v>
      </c>
      <c r="AA161" s="67">
        <v>2537.6</v>
      </c>
      <c r="AB161" s="67">
        <v>553.25</v>
      </c>
      <c r="AC161" s="67">
        <v>11.092000000000001</v>
      </c>
      <c r="AD161" s="67">
        <v>152</v>
      </c>
      <c r="AE161" s="67">
        <v>-1</v>
      </c>
      <c r="AF161" s="68">
        <v>37.9</v>
      </c>
      <c r="AG161" s="68">
        <v>58.12</v>
      </c>
      <c r="AH161" s="68">
        <f t="shared" si="91"/>
        <v>332909.82259424136</v>
      </c>
      <c r="AI161" s="69">
        <v>0</v>
      </c>
      <c r="AJ161" s="67">
        <v>0</v>
      </c>
      <c r="AK161" s="67">
        <f t="shared" si="92"/>
        <v>0</v>
      </c>
      <c r="AL161" s="67">
        <f t="shared" si="93"/>
        <v>1.5148170720000005</v>
      </c>
      <c r="AM161" s="70">
        <f t="shared" si="94"/>
        <v>6.9600000000000009</v>
      </c>
      <c r="AN161" s="67">
        <v>0</v>
      </c>
      <c r="AO161" s="90">
        <f t="shared" si="95"/>
        <v>1.8</v>
      </c>
      <c r="AP161" s="90">
        <f t="shared" si="96"/>
        <v>1.2000000000000002</v>
      </c>
      <c r="AQ161" s="90">
        <f t="shared" si="97"/>
        <v>1.4000000000000001</v>
      </c>
      <c r="AR161" s="91">
        <f t="shared" si="98"/>
        <v>1.5148170720000005</v>
      </c>
      <c r="BA161">
        <f t="shared" si="99"/>
        <v>248</v>
      </c>
      <c r="BB161" s="91">
        <f t="shared" si="100"/>
        <v>0</v>
      </c>
    </row>
    <row r="162" spans="1:54" s="40" customFormat="1">
      <c r="A162" s="31" t="s">
        <v>293</v>
      </c>
      <c r="B162" s="31" t="s">
        <v>40105</v>
      </c>
      <c r="C162" s="32">
        <f t="shared" si="81"/>
        <v>15.2</v>
      </c>
      <c r="D162" s="33">
        <f t="shared" si="82"/>
        <v>183</v>
      </c>
      <c r="E162" s="34">
        <f t="shared" si="101"/>
        <v>9</v>
      </c>
      <c r="F162" s="31" t="s">
        <v>5280</v>
      </c>
      <c r="G162" s="54">
        <f t="shared" si="102"/>
        <v>10</v>
      </c>
      <c r="H162" s="35">
        <f t="shared" si="103"/>
        <v>0.41871849999999999</v>
      </c>
      <c r="I162" s="36" t="s">
        <v>15251</v>
      </c>
      <c r="J162" s="36" t="s">
        <v>10263</v>
      </c>
      <c r="K162" s="36" t="s">
        <v>20211</v>
      </c>
      <c r="L162" s="36" t="s">
        <v>25170</v>
      </c>
      <c r="M162" s="33">
        <f t="shared" si="104"/>
        <v>9.5</v>
      </c>
      <c r="N162" s="44">
        <f t="shared" si="83"/>
        <v>5.4</v>
      </c>
      <c r="O162" s="32">
        <f t="shared" si="84"/>
        <v>0.8</v>
      </c>
      <c r="P162" s="32">
        <f t="shared" si="84"/>
        <v>10</v>
      </c>
      <c r="Q162" s="136">
        <f t="shared" si="85"/>
        <v>1</v>
      </c>
      <c r="R162" s="37">
        <f t="shared" si="86"/>
        <v>1.6</v>
      </c>
      <c r="S162" s="31" t="s">
        <v>30128</v>
      </c>
      <c r="T162" s="31" t="s">
        <v>35108</v>
      </c>
      <c r="U162" s="38">
        <f t="shared" si="87"/>
        <v>456.1</v>
      </c>
      <c r="V162" s="138">
        <f t="shared" si="87"/>
        <v>422.40000000000003</v>
      </c>
      <c r="W162" s="101">
        <f t="shared" si="88"/>
        <v>1</v>
      </c>
      <c r="X162" s="143">
        <f t="shared" si="89"/>
        <v>456.1</v>
      </c>
      <c r="Y162" s="144">
        <f t="shared" si="90"/>
        <v>0.30000000000000004</v>
      </c>
      <c r="Z162" s="39" t="s">
        <v>39932</v>
      </c>
      <c r="AA162" s="40">
        <v>2845.8</v>
      </c>
      <c r="AB162" s="40">
        <v>501.21</v>
      </c>
      <c r="AC162" s="40">
        <v>4.6971999999999996</v>
      </c>
      <c r="AD162" s="40">
        <v>152</v>
      </c>
      <c r="AE162" s="40">
        <v>-1</v>
      </c>
      <c r="AF162" s="41">
        <v>37.9</v>
      </c>
      <c r="AG162" s="41">
        <v>58.12</v>
      </c>
      <c r="AH162" s="41">
        <f t="shared" si="91"/>
        <v>81229.53212281008</v>
      </c>
      <c r="AI162" s="42">
        <f>1-EXP(-2.63*(AA162/AH162)*(AD162-AE162)*(1-((AD162-T162)/(AD162-AE162))^0.38))</f>
        <v>0.99998458371797583</v>
      </c>
      <c r="AJ162" s="40">
        <f>H162*P162*O162*R162*AB162</f>
        <v>2686.283512128</v>
      </c>
      <c r="AK162" s="40">
        <f t="shared" si="92"/>
        <v>40.03170973636734</v>
      </c>
      <c r="AL162" s="40">
        <f t="shared" si="93"/>
        <v>7.4404032000000004</v>
      </c>
      <c r="AM162" s="43">
        <f t="shared" si="94"/>
        <v>1.98</v>
      </c>
      <c r="AN162" s="40">
        <v>4.3</v>
      </c>
      <c r="AO162" s="73">
        <f t="shared" si="95"/>
        <v>1.6</v>
      </c>
      <c r="AP162" s="73">
        <f t="shared" si="96"/>
        <v>1</v>
      </c>
      <c r="AQ162" s="73">
        <f t="shared" si="97"/>
        <v>1</v>
      </c>
      <c r="AR162" s="88">
        <f t="shared" si="98"/>
        <v>47.472112936367338</v>
      </c>
      <c r="AS162" s="40">
        <v>1.2770707757228357</v>
      </c>
      <c r="AT162" s="40">
        <f>(AS162+O162)*(AS162+P162)*((1/3)*AS162+R162)</f>
        <v>47.448298257439781</v>
      </c>
      <c r="AU162" s="73">
        <f>MROUND((AS162+O162),0.2)</f>
        <v>2</v>
      </c>
      <c r="AV162" s="73">
        <f>MROUND((AS162+P162),0.2)</f>
        <v>11.200000000000001</v>
      </c>
      <c r="AW162" s="73">
        <f>IF(MROUND(((1/3)*AS162+AO162),0.2)*AV162*AU162/AR162&gt;1.05,MROUND(((1/3)*AS162+AO162),0.2)-0.2,MROUND(((1/3)*AS162+AO162),0.2))</f>
        <v>2</v>
      </c>
      <c r="AX162" s="40">
        <f t="shared" ref="AX162:AX163" si="109">AU162*AV162*AW162</f>
        <v>44.800000000000004</v>
      </c>
      <c r="AY162" s="40" t="b">
        <f>IF(AQ162&lt;AW162,TRUE, FALSE)</f>
        <v>1</v>
      </c>
      <c r="AZ162" s="40" t="b">
        <f>IF(AL162&lt;AQ162*AU162*AV162,TRUE, FALSE)</f>
        <v>1</v>
      </c>
      <c r="BA162" s="40">
        <f t="shared" si="99"/>
        <v>183</v>
      </c>
      <c r="BB162" s="88">
        <f t="shared" si="100"/>
        <v>5.380314569023267</v>
      </c>
    </row>
    <row r="163" spans="1:54" s="40" customFormat="1">
      <c r="A163" s="31" t="s">
        <v>294</v>
      </c>
      <c r="B163" s="31" t="s">
        <v>40106</v>
      </c>
      <c r="C163" s="32">
        <f t="shared" si="81"/>
        <v>15.7</v>
      </c>
      <c r="D163" s="33">
        <f t="shared" si="82"/>
        <v>272</v>
      </c>
      <c r="E163" s="34">
        <f t="shared" si="101"/>
        <v>8</v>
      </c>
      <c r="F163" s="31" t="s">
        <v>5281</v>
      </c>
      <c r="G163" s="54">
        <f t="shared" si="102"/>
        <v>6.6</v>
      </c>
      <c r="H163" s="35">
        <f t="shared" si="103"/>
        <v>0.75067649999999997</v>
      </c>
      <c r="I163" s="36" t="s">
        <v>15252</v>
      </c>
      <c r="J163" s="36" t="s">
        <v>10264</v>
      </c>
      <c r="K163" s="36" t="s">
        <v>20212</v>
      </c>
      <c r="L163" s="36" t="s">
        <v>25171</v>
      </c>
      <c r="M163" s="33">
        <f t="shared" si="104"/>
        <v>10.6</v>
      </c>
      <c r="N163" s="44">
        <f t="shared" si="83"/>
        <v>5.2</v>
      </c>
      <c r="O163" s="32">
        <f t="shared" si="84"/>
        <v>1.2000000000000002</v>
      </c>
      <c r="P163" s="32">
        <f t="shared" si="84"/>
        <v>7.8000000000000007</v>
      </c>
      <c r="Q163" s="136">
        <f t="shared" si="85"/>
        <v>0.60000000000000009</v>
      </c>
      <c r="R163" s="37">
        <f t="shared" si="86"/>
        <v>2</v>
      </c>
      <c r="S163" s="31" t="s">
        <v>30129</v>
      </c>
      <c r="T163" s="31" t="s">
        <v>35109</v>
      </c>
      <c r="U163" s="38">
        <f t="shared" si="87"/>
        <v>545.20000000000005</v>
      </c>
      <c r="V163" s="138">
        <f t="shared" si="87"/>
        <v>395.8</v>
      </c>
      <c r="W163" s="101">
        <f t="shared" si="88"/>
        <v>0.66</v>
      </c>
      <c r="X163" s="143">
        <f t="shared" si="89"/>
        <v>545.20000000000005</v>
      </c>
      <c r="Y163" s="144">
        <f t="shared" si="90"/>
        <v>0.23200000000000001</v>
      </c>
      <c r="Z163" s="39" t="s">
        <v>39932</v>
      </c>
      <c r="AA163" s="40">
        <v>2683.6</v>
      </c>
      <c r="AB163" s="40">
        <v>527.28</v>
      </c>
      <c r="AC163" s="40">
        <v>3.0001000000000002</v>
      </c>
      <c r="AD163" s="40">
        <v>152</v>
      </c>
      <c r="AE163" s="40">
        <v>-1</v>
      </c>
      <c r="AF163" s="41">
        <v>37.9</v>
      </c>
      <c r="AG163" s="41">
        <v>58.12</v>
      </c>
      <c r="AH163" s="41">
        <f t="shared" si="91"/>
        <v>203848.85850555677</v>
      </c>
      <c r="AI163" s="42">
        <f>1-EXP(-2.63*(AA163/AH163)*(AD163-AE163)*(1-((AD163-T163)/(AD163-AE163))^0.38))</f>
        <v>0.91562327063867066</v>
      </c>
      <c r="AJ163" s="40">
        <f>H163*P163*O163*R163*AB163</f>
        <v>7409.6887161024015</v>
      </c>
      <c r="AK163" s="40">
        <f t="shared" si="92"/>
        <v>158.29933641066944</v>
      </c>
      <c r="AL163" s="40">
        <f t="shared" si="93"/>
        <v>4.667335920000002</v>
      </c>
      <c r="AM163" s="43">
        <f t="shared" si="94"/>
        <v>1.3</v>
      </c>
      <c r="AN163" s="40">
        <v>8.1999999999999993</v>
      </c>
      <c r="AO163" s="73">
        <f t="shared" si="95"/>
        <v>2</v>
      </c>
      <c r="AP163" s="73">
        <f t="shared" si="96"/>
        <v>0.60000000000000009</v>
      </c>
      <c r="AQ163" s="73">
        <f t="shared" si="97"/>
        <v>0.60000000000000009</v>
      </c>
      <c r="AR163" s="88">
        <f t="shared" si="98"/>
        <v>162.96667233066944</v>
      </c>
      <c r="AS163" s="40">
        <v>3.4468489768936914</v>
      </c>
      <c r="AT163" s="40">
        <f>(AS163+O163)*(AS163+P163)*((1/3)*AS163+R163)</f>
        <v>164.57169393147441</v>
      </c>
      <c r="AU163" s="73">
        <f>MROUND((AS163+O163),0.2)</f>
        <v>4.6000000000000005</v>
      </c>
      <c r="AV163" s="73">
        <f>MROUND((AS163+P163),0.2)</f>
        <v>11.200000000000001</v>
      </c>
      <c r="AW163" s="73">
        <f>IF(MROUND(((1/3)*AS163+AO163),0.2)*AV163*AU163/AR163&gt;1.05,MROUND(((1/3)*AS163+AO163),0.2)-0.2,MROUND(((1/3)*AS163+AO163),0.2))</f>
        <v>3.2</v>
      </c>
      <c r="AX163" s="40">
        <f t="shared" si="109"/>
        <v>164.86400000000003</v>
      </c>
      <c r="AY163" s="40" t="b">
        <f>IF(AQ163&lt;AW163,TRUE, FALSE)</f>
        <v>1</v>
      </c>
      <c r="AZ163" s="40" t="b">
        <f>IF(AL163&lt;AQ163*AU163*AV163,TRUE, FALSE)</f>
        <v>1</v>
      </c>
      <c r="BA163" s="40">
        <f t="shared" si="99"/>
        <v>272</v>
      </c>
      <c r="BB163" s="88">
        <f t="shared" si="100"/>
        <v>33.916422371130587</v>
      </c>
    </row>
    <row r="164" spans="1:54" s="67" customFormat="1">
      <c r="A164" s="59" t="s">
        <v>295</v>
      </c>
      <c r="B164" s="60" t="s">
        <v>40107</v>
      </c>
      <c r="C164" s="61">
        <f t="shared" si="81"/>
        <v>37.4</v>
      </c>
      <c r="D164" s="62">
        <f t="shared" si="82"/>
        <v>91</v>
      </c>
      <c r="E164" s="63">
        <f t="shared" si="101"/>
        <v>10</v>
      </c>
      <c r="F164" s="59" t="s">
        <v>5282</v>
      </c>
      <c r="G164" s="54">
        <f t="shared" si="102"/>
        <v>36.5</v>
      </c>
      <c r="H164" s="64">
        <f t="shared" si="103"/>
        <v>0.54637749999999996</v>
      </c>
      <c r="I164" s="64" t="s">
        <v>15253</v>
      </c>
      <c r="J164" s="64" t="s">
        <v>10265</v>
      </c>
      <c r="K164" s="64" t="s">
        <v>20213</v>
      </c>
      <c r="L164" s="64" t="s">
        <v>25172</v>
      </c>
      <c r="M164" s="62">
        <f t="shared" si="104"/>
        <v>13.7</v>
      </c>
      <c r="N164" s="65">
        <f t="shared" si="83"/>
        <v>6.2</v>
      </c>
      <c r="O164" s="61">
        <f t="shared" si="84"/>
        <v>2.8000000000000003</v>
      </c>
      <c r="P164" s="61">
        <f t="shared" si="84"/>
        <v>1.6</v>
      </c>
      <c r="Q164" s="124">
        <f t="shared" si="85"/>
        <v>0.60000000000000009</v>
      </c>
      <c r="R164" s="61">
        <f t="shared" si="86"/>
        <v>1.2000000000000002</v>
      </c>
      <c r="S164" s="59" t="s">
        <v>30130</v>
      </c>
      <c r="T164" s="59" t="s">
        <v>35110</v>
      </c>
      <c r="U164" s="66">
        <f t="shared" si="87"/>
        <v>363.6</v>
      </c>
      <c r="V164" s="66">
        <f t="shared" si="87"/>
        <v>342.20000000000005</v>
      </c>
      <c r="W164" s="54">
        <f t="shared" si="88"/>
        <v>3.65</v>
      </c>
      <c r="X164" s="143">
        <f t="shared" si="89"/>
        <v>363.6</v>
      </c>
      <c r="Y164" s="143">
        <f t="shared" si="90"/>
        <v>0.83</v>
      </c>
      <c r="Z164" s="60" t="s">
        <v>39931</v>
      </c>
      <c r="AA164" s="67">
        <v>2685.5</v>
      </c>
      <c r="AB164" s="67">
        <v>525.25</v>
      </c>
      <c r="AC164" s="67">
        <v>18.584</v>
      </c>
      <c r="AD164" s="67">
        <v>152</v>
      </c>
      <c r="AE164" s="67">
        <v>-1</v>
      </c>
      <c r="AF164" s="68">
        <v>37.9</v>
      </c>
      <c r="AG164" s="68">
        <v>58.12</v>
      </c>
      <c r="AH164" s="68">
        <f t="shared" si="91"/>
        <v>303705.81099961931</v>
      </c>
      <c r="AI164" s="69">
        <v>0</v>
      </c>
      <c r="AJ164" s="67">
        <v>0</v>
      </c>
      <c r="AK164" s="67">
        <f t="shared" si="92"/>
        <v>0</v>
      </c>
      <c r="AL164" s="67">
        <f t="shared" si="93"/>
        <v>2.4386745600000008</v>
      </c>
      <c r="AM164" s="70">
        <f t="shared" si="94"/>
        <v>7.2799999999999994</v>
      </c>
      <c r="AN164" s="67">
        <v>0</v>
      </c>
      <c r="AO164" s="90">
        <f t="shared" si="95"/>
        <v>1.2000000000000002</v>
      </c>
      <c r="AP164" s="90">
        <f t="shared" si="96"/>
        <v>0.60000000000000009</v>
      </c>
      <c r="AQ164" s="90">
        <f t="shared" si="97"/>
        <v>0.60000000000000009</v>
      </c>
      <c r="AR164" s="91">
        <f t="shared" si="98"/>
        <v>2.4386745600000008</v>
      </c>
      <c r="BA164">
        <f t="shared" si="99"/>
        <v>91</v>
      </c>
      <c r="BB164" s="91">
        <f t="shared" si="100"/>
        <v>0</v>
      </c>
    </row>
    <row r="165" spans="1:54" s="67" customFormat="1">
      <c r="A165" s="59" t="s">
        <v>296</v>
      </c>
      <c r="B165" s="60" t="s">
        <v>40108</v>
      </c>
      <c r="C165" s="61">
        <f t="shared" si="81"/>
        <v>31.6</v>
      </c>
      <c r="D165" s="62">
        <f t="shared" si="82"/>
        <v>83</v>
      </c>
      <c r="E165" s="63">
        <f t="shared" si="101"/>
        <v>14</v>
      </c>
      <c r="F165" s="59" t="s">
        <v>5283</v>
      </c>
      <c r="G165" s="54">
        <f t="shared" si="102"/>
        <v>30.700000000000003</v>
      </c>
      <c r="H165" s="64">
        <f t="shared" si="103"/>
        <v>0.33240219999999998</v>
      </c>
      <c r="I165" s="64" t="s">
        <v>15254</v>
      </c>
      <c r="J165" s="64" t="s">
        <v>10266</v>
      </c>
      <c r="K165" s="64" t="s">
        <v>20214</v>
      </c>
      <c r="L165" s="64" t="s">
        <v>25173</v>
      </c>
      <c r="M165" s="62">
        <f t="shared" si="104"/>
        <v>11</v>
      </c>
      <c r="N165" s="65">
        <f t="shared" si="83"/>
        <v>5.2</v>
      </c>
      <c r="O165" s="61">
        <f t="shared" si="84"/>
        <v>2.6</v>
      </c>
      <c r="P165" s="61">
        <f t="shared" si="84"/>
        <v>7</v>
      </c>
      <c r="Q165" s="124">
        <f t="shared" si="85"/>
        <v>0.8</v>
      </c>
      <c r="R165" s="61">
        <f t="shared" si="86"/>
        <v>1.2000000000000002</v>
      </c>
      <c r="S165" s="59" t="s">
        <v>30131</v>
      </c>
      <c r="T165" s="59" t="s">
        <v>35111</v>
      </c>
      <c r="U165" s="66">
        <f t="shared" si="87"/>
        <v>356.1</v>
      </c>
      <c r="V165" s="66">
        <f t="shared" si="87"/>
        <v>385.6</v>
      </c>
      <c r="W165" s="54">
        <f t="shared" si="88"/>
        <v>3.07</v>
      </c>
      <c r="X165" s="143">
        <f t="shared" si="89"/>
        <v>356.1</v>
      </c>
      <c r="Y165" s="143">
        <f t="shared" si="90"/>
        <v>0.71399999999999997</v>
      </c>
      <c r="Z165" s="60" t="s">
        <v>39931</v>
      </c>
      <c r="AA165" s="67">
        <v>3190.3</v>
      </c>
      <c r="AB165" s="67">
        <v>452.24</v>
      </c>
      <c r="AC165" s="67">
        <v>16.091000000000001</v>
      </c>
      <c r="AD165" s="67">
        <v>152</v>
      </c>
      <c r="AE165" s="67">
        <v>-1</v>
      </c>
      <c r="AF165" s="68">
        <v>37.9</v>
      </c>
      <c r="AG165" s="68">
        <v>58.12</v>
      </c>
      <c r="AH165" s="68">
        <f t="shared" si="91"/>
        <v>228582.12633706446</v>
      </c>
      <c r="AI165" s="69">
        <v>0</v>
      </c>
      <c r="AJ165" s="67">
        <v>0</v>
      </c>
      <c r="AK165" s="67">
        <f t="shared" si="92"/>
        <v>0</v>
      </c>
      <c r="AL165" s="67">
        <f t="shared" si="93"/>
        <v>14.580335952000002</v>
      </c>
      <c r="AM165" s="70">
        <f t="shared" si="94"/>
        <v>6.12</v>
      </c>
      <c r="AN165" s="67">
        <v>0</v>
      </c>
      <c r="AO165" s="90">
        <f t="shared" si="95"/>
        <v>1.2000000000000002</v>
      </c>
      <c r="AP165" s="90">
        <f t="shared" si="96"/>
        <v>0.8</v>
      </c>
      <c r="AQ165" s="90">
        <f t="shared" si="97"/>
        <v>1</v>
      </c>
      <c r="AR165" s="91">
        <f t="shared" si="98"/>
        <v>14.580335952000002</v>
      </c>
      <c r="BA165">
        <f t="shared" si="99"/>
        <v>83</v>
      </c>
      <c r="BB165" s="91">
        <f t="shared" si="100"/>
        <v>0</v>
      </c>
    </row>
    <row r="166" spans="1:54" s="67" customFormat="1">
      <c r="A166" s="59" t="s">
        <v>297</v>
      </c>
      <c r="B166" s="60" t="s">
        <v>40109</v>
      </c>
      <c r="C166" s="61">
        <f t="shared" si="81"/>
        <v>11.9</v>
      </c>
      <c r="D166" s="62">
        <f t="shared" si="82"/>
        <v>224</v>
      </c>
      <c r="E166" s="63">
        <f t="shared" si="101"/>
        <v>17</v>
      </c>
      <c r="F166" s="59" t="s">
        <v>5284</v>
      </c>
      <c r="G166" s="54">
        <f t="shared" si="102"/>
        <v>11</v>
      </c>
      <c r="H166" s="64">
        <f t="shared" si="103"/>
        <v>0.5858177</v>
      </c>
      <c r="I166" s="64" t="s">
        <v>15255</v>
      </c>
      <c r="J166" s="64" t="s">
        <v>10267</v>
      </c>
      <c r="K166" s="64" t="s">
        <v>20215</v>
      </c>
      <c r="L166" s="64" t="s">
        <v>25174</v>
      </c>
      <c r="M166" s="62">
        <f t="shared" si="104"/>
        <v>13.3</v>
      </c>
      <c r="N166" s="65">
        <f t="shared" si="83"/>
        <v>5</v>
      </c>
      <c r="O166" s="61">
        <f t="shared" si="84"/>
        <v>2.4000000000000004</v>
      </c>
      <c r="P166" s="61">
        <f t="shared" si="84"/>
        <v>2.4000000000000004</v>
      </c>
      <c r="Q166" s="124">
        <f t="shared" si="85"/>
        <v>1.2000000000000002</v>
      </c>
      <c r="R166" s="61">
        <f t="shared" si="86"/>
        <v>2.8000000000000003</v>
      </c>
      <c r="S166" s="59" t="s">
        <v>30132</v>
      </c>
      <c r="T166" s="59" t="s">
        <v>35112</v>
      </c>
      <c r="U166" s="66">
        <f t="shared" si="87"/>
        <v>496.70000000000005</v>
      </c>
      <c r="V166" s="66">
        <f t="shared" si="87"/>
        <v>338.5</v>
      </c>
      <c r="W166" s="54">
        <f t="shared" si="88"/>
        <v>1.1000000000000001</v>
      </c>
      <c r="X166" s="143">
        <f t="shared" si="89"/>
        <v>496.70000000000005</v>
      </c>
      <c r="Y166" s="143">
        <f t="shared" si="90"/>
        <v>0.32000000000000006</v>
      </c>
      <c r="Z166" s="60" t="s">
        <v>39931</v>
      </c>
      <c r="AA166" s="67">
        <v>2707.4</v>
      </c>
      <c r="AB166" s="67">
        <v>522.94000000000005</v>
      </c>
      <c r="AC166" s="67">
        <v>4.5796999999999999</v>
      </c>
      <c r="AD166" s="67">
        <v>152</v>
      </c>
      <c r="AE166" s="67">
        <v>-1</v>
      </c>
      <c r="AF166" s="68">
        <v>37.9</v>
      </c>
      <c r="AG166" s="68">
        <v>58.12</v>
      </c>
      <c r="AH166" s="68">
        <f t="shared" si="91"/>
        <v>308821.76487251086</v>
      </c>
      <c r="AI166" s="69">
        <v>0</v>
      </c>
      <c r="AJ166" s="67">
        <v>0</v>
      </c>
      <c r="AK166" s="67">
        <f t="shared" si="92"/>
        <v>0</v>
      </c>
      <c r="AL166" s="67">
        <f t="shared" si="93"/>
        <v>6.6799321344000031</v>
      </c>
      <c r="AM166" s="70">
        <f t="shared" si="94"/>
        <v>2.1800000000000002</v>
      </c>
      <c r="AN166" s="67">
        <v>0</v>
      </c>
      <c r="AO166" s="90">
        <f t="shared" si="95"/>
        <v>2.8000000000000003</v>
      </c>
      <c r="AP166" s="90">
        <f t="shared" si="96"/>
        <v>1.2000000000000002</v>
      </c>
      <c r="AQ166" s="90">
        <f t="shared" si="97"/>
        <v>1.2000000000000002</v>
      </c>
      <c r="AR166" s="91">
        <f t="shared" si="98"/>
        <v>6.6799321344000031</v>
      </c>
      <c r="BA166">
        <f t="shared" si="99"/>
        <v>224</v>
      </c>
      <c r="BB166" s="91">
        <f t="shared" si="100"/>
        <v>0</v>
      </c>
    </row>
    <row r="167" spans="1:54" s="40" customFormat="1">
      <c r="A167" s="31" t="s">
        <v>298</v>
      </c>
      <c r="B167" s="31" t="s">
        <v>40110</v>
      </c>
      <c r="C167" s="32">
        <f t="shared" si="81"/>
        <v>14.3</v>
      </c>
      <c r="D167" s="33">
        <f t="shared" si="82"/>
        <v>97</v>
      </c>
      <c r="E167" s="34">
        <f t="shared" si="101"/>
        <v>10</v>
      </c>
      <c r="F167" s="31" t="s">
        <v>5285</v>
      </c>
      <c r="G167" s="54">
        <f t="shared" si="102"/>
        <v>5.3999999999999995</v>
      </c>
      <c r="H167" s="35">
        <f t="shared" si="103"/>
        <v>0.82877089999999998</v>
      </c>
      <c r="I167" s="36" t="s">
        <v>15256</v>
      </c>
      <c r="J167" s="36" t="s">
        <v>10268</v>
      </c>
      <c r="K167" s="36" t="s">
        <v>20216</v>
      </c>
      <c r="L167" s="36" t="s">
        <v>25175</v>
      </c>
      <c r="M167" s="33">
        <f t="shared" si="104"/>
        <v>10.1</v>
      </c>
      <c r="N167" s="44">
        <f t="shared" si="83"/>
        <v>5.6</v>
      </c>
      <c r="O167" s="32">
        <f t="shared" si="84"/>
        <v>2.4000000000000004</v>
      </c>
      <c r="P167" s="32">
        <f t="shared" si="84"/>
        <v>8.8000000000000007</v>
      </c>
      <c r="Q167" s="136">
        <f t="shared" si="85"/>
        <v>0.4</v>
      </c>
      <c r="R167" s="37">
        <f t="shared" si="86"/>
        <v>1.6</v>
      </c>
      <c r="S167" s="31" t="s">
        <v>30133</v>
      </c>
      <c r="T167" s="31" t="s">
        <v>35113</v>
      </c>
      <c r="U167" s="38">
        <f t="shared" si="87"/>
        <v>370.1</v>
      </c>
      <c r="V167" s="138">
        <f t="shared" si="87"/>
        <v>350.40000000000003</v>
      </c>
      <c r="W167" s="101">
        <f t="shared" si="88"/>
        <v>0.54</v>
      </c>
      <c r="X167" s="143">
        <f t="shared" si="89"/>
        <v>370.1</v>
      </c>
      <c r="Y167" s="144">
        <f t="shared" si="90"/>
        <v>0.20800000000000002</v>
      </c>
      <c r="Z167" s="39" t="s">
        <v>39932</v>
      </c>
      <c r="AA167" s="40">
        <v>2622.2</v>
      </c>
      <c r="AB167" s="40">
        <v>538.04</v>
      </c>
      <c r="AC167" s="40">
        <v>4.0502000000000002</v>
      </c>
      <c r="AD167" s="40">
        <v>152</v>
      </c>
      <c r="AE167" s="40">
        <v>-1</v>
      </c>
      <c r="AF167" s="41">
        <v>37.9</v>
      </c>
      <c r="AG167" s="41">
        <v>58.12</v>
      </c>
      <c r="AH167" s="41">
        <f t="shared" si="91"/>
        <v>291854.35506703903</v>
      </c>
      <c r="AI167" s="42">
        <f>1-EXP(-2.63*(AA167/AH167)*(AD167-AE167)*(1-((AD167-T167)/(AD167-AE167))^0.38))</f>
        <v>0.57803746275643952</v>
      </c>
      <c r="AJ167" s="40">
        <f>H167*P167*O167*R167*AB167</f>
        <v>15068.254757056515</v>
      </c>
      <c r="AK167" s="40">
        <f t="shared" si="92"/>
        <v>150.53604818417901</v>
      </c>
      <c r="AL167" s="40">
        <f t="shared" si="93"/>
        <v>5.786173747200003</v>
      </c>
      <c r="AM167" s="43">
        <f t="shared" si="94"/>
        <v>1.06</v>
      </c>
      <c r="AN167" s="40">
        <v>8</v>
      </c>
      <c r="AO167" s="73">
        <f t="shared" si="95"/>
        <v>1.6</v>
      </c>
      <c r="AP167" s="73">
        <f t="shared" si="96"/>
        <v>0.4</v>
      </c>
      <c r="AQ167" s="73">
        <f t="shared" si="97"/>
        <v>0.4</v>
      </c>
      <c r="AR167" s="88">
        <f t="shared" si="98"/>
        <v>156.322221931379</v>
      </c>
      <c r="AS167" s="40">
        <v>2.832517877948447</v>
      </c>
      <c r="AT167" s="40">
        <f>(AS167+O167)*(AS167+P167)*((1/3)*AS167+R167)</f>
        <v>154.85706543378001</v>
      </c>
      <c r="AU167" s="73">
        <f>MROUND((AS167+O167),0.2)</f>
        <v>5.2</v>
      </c>
      <c r="AV167" s="73">
        <f>MROUND((AS167+P167),0.2)</f>
        <v>11.600000000000001</v>
      </c>
      <c r="AW167" s="73">
        <f>IF(MROUND(((1/3)*AS167+AO167),0.2)*AV167*AU167/AR167&gt;1.05,MROUND(((1/3)*AS167+AO167),0.2)-0.2,MROUND(((1/3)*AS167+AO167),0.2))</f>
        <v>2.6</v>
      </c>
      <c r="AX167" s="40">
        <f t="shared" ref="AX167" si="110">AU167*AV167*AW167</f>
        <v>156.83200000000002</v>
      </c>
      <c r="AY167" s="40" t="b">
        <f>IF(AQ167&lt;AW167,TRUE, FALSE)</f>
        <v>1</v>
      </c>
      <c r="AZ167" s="40" t="b">
        <f>IF(AL167&lt;AQ167*AU167*AV167,TRUE, FALSE)</f>
        <v>1</v>
      </c>
      <c r="BA167" s="40">
        <f t="shared" si="99"/>
        <v>97</v>
      </c>
      <c r="BB167" s="88">
        <f t="shared" si="100"/>
        <v>26.016510177736222</v>
      </c>
    </row>
    <row r="168" spans="1:54" s="67" customFormat="1">
      <c r="A168" s="59" t="s">
        <v>299</v>
      </c>
      <c r="B168" s="60" t="s">
        <v>40111</v>
      </c>
      <c r="C168" s="61">
        <f t="shared" si="81"/>
        <v>20.5</v>
      </c>
      <c r="D168" s="62">
        <f t="shared" si="82"/>
        <v>141</v>
      </c>
      <c r="E168" s="63">
        <f t="shared" si="101"/>
        <v>17</v>
      </c>
      <c r="F168" s="59" t="s">
        <v>5286</v>
      </c>
      <c r="G168" s="54">
        <f t="shared" si="102"/>
        <v>19.600000000000001</v>
      </c>
      <c r="H168" s="64">
        <f t="shared" si="103"/>
        <v>0.40359479999999998</v>
      </c>
      <c r="I168" s="64" t="s">
        <v>15257</v>
      </c>
      <c r="J168" s="64" t="s">
        <v>10269</v>
      </c>
      <c r="K168" s="64" t="s">
        <v>20217</v>
      </c>
      <c r="L168" s="64" t="s">
        <v>25176</v>
      </c>
      <c r="M168" s="62">
        <f t="shared" si="104"/>
        <v>13.4</v>
      </c>
      <c r="N168" s="65">
        <f t="shared" si="83"/>
        <v>5.6</v>
      </c>
      <c r="O168" s="61">
        <f t="shared" si="84"/>
        <v>2</v>
      </c>
      <c r="P168" s="61">
        <f t="shared" si="84"/>
        <v>2.2000000000000002</v>
      </c>
      <c r="Q168" s="124">
        <f t="shared" si="85"/>
        <v>1.4000000000000001</v>
      </c>
      <c r="R168" s="61">
        <f t="shared" si="86"/>
        <v>2.4000000000000004</v>
      </c>
      <c r="S168" s="59" t="s">
        <v>30134</v>
      </c>
      <c r="T168" s="59" t="s">
        <v>35114</v>
      </c>
      <c r="U168" s="66">
        <f t="shared" si="87"/>
        <v>414.40000000000003</v>
      </c>
      <c r="V168" s="66">
        <f t="shared" si="87"/>
        <v>289.3</v>
      </c>
      <c r="W168" s="54">
        <f t="shared" si="88"/>
        <v>1.96</v>
      </c>
      <c r="X168" s="143">
        <f t="shared" si="89"/>
        <v>414.40000000000003</v>
      </c>
      <c r="Y168" s="143">
        <f t="shared" si="90"/>
        <v>0.49199999999999999</v>
      </c>
      <c r="Z168" s="60" t="s">
        <v>39931</v>
      </c>
      <c r="AA168" s="67">
        <v>2380</v>
      </c>
      <c r="AB168" s="67">
        <v>585.69000000000005</v>
      </c>
      <c r="AC168" s="67">
        <v>8.7297999999999991</v>
      </c>
      <c r="AD168" s="67">
        <v>152</v>
      </c>
      <c r="AE168" s="67">
        <v>-1</v>
      </c>
      <c r="AF168" s="68">
        <v>37.9</v>
      </c>
      <c r="AG168" s="68">
        <v>58.12</v>
      </c>
      <c r="AH168" s="68">
        <f t="shared" si="91"/>
        <v>366975.71799479786</v>
      </c>
      <c r="AI168" s="69">
        <v>0</v>
      </c>
      <c r="AJ168" s="67">
        <v>0</v>
      </c>
      <c r="AK168" s="67">
        <f t="shared" si="92"/>
        <v>0</v>
      </c>
      <c r="AL168" s="67">
        <f t="shared" si="93"/>
        <v>6.2980389120000018</v>
      </c>
      <c r="AM168" s="70">
        <f t="shared" si="94"/>
        <v>3.9</v>
      </c>
      <c r="AN168" s="67">
        <v>0</v>
      </c>
      <c r="AO168" s="90">
        <f t="shared" si="95"/>
        <v>2.4000000000000004</v>
      </c>
      <c r="AP168" s="90">
        <f t="shared" si="96"/>
        <v>1.4000000000000001</v>
      </c>
      <c r="AQ168" s="90">
        <f t="shared" si="97"/>
        <v>1.6</v>
      </c>
      <c r="AR168" s="91">
        <f t="shared" si="98"/>
        <v>6.2980389120000018</v>
      </c>
      <c r="BA168">
        <f t="shared" si="99"/>
        <v>141</v>
      </c>
      <c r="BB168" s="91">
        <f t="shared" si="100"/>
        <v>0</v>
      </c>
    </row>
    <row r="169" spans="1:54" s="67" customFormat="1">
      <c r="A169" s="59" t="s">
        <v>300</v>
      </c>
      <c r="B169" s="60" t="s">
        <v>40112</v>
      </c>
      <c r="C169" s="61">
        <f t="shared" si="81"/>
        <v>22.5</v>
      </c>
      <c r="D169" s="62">
        <f t="shared" si="82"/>
        <v>67</v>
      </c>
      <c r="E169" s="63">
        <f t="shared" si="101"/>
        <v>15</v>
      </c>
      <c r="F169" s="59" t="s">
        <v>5287</v>
      </c>
      <c r="G169" s="54">
        <f t="shared" si="102"/>
        <v>21.6</v>
      </c>
      <c r="H169" s="64">
        <f t="shared" si="103"/>
        <v>0.23046900000000001</v>
      </c>
      <c r="I169" s="64" t="s">
        <v>15258</v>
      </c>
      <c r="J169" s="64" t="s">
        <v>10270</v>
      </c>
      <c r="K169" s="64" t="s">
        <v>20218</v>
      </c>
      <c r="L169" s="64" t="s">
        <v>25177</v>
      </c>
      <c r="M169" s="62">
        <f t="shared" si="104"/>
        <v>12.5</v>
      </c>
      <c r="N169" s="65">
        <f t="shared" si="83"/>
        <v>5.8</v>
      </c>
      <c r="O169" s="61">
        <f t="shared" si="84"/>
        <v>2.2000000000000002</v>
      </c>
      <c r="P169" s="61">
        <f t="shared" si="84"/>
        <v>4</v>
      </c>
      <c r="Q169" s="124">
        <f t="shared" si="85"/>
        <v>1</v>
      </c>
      <c r="R169" s="61">
        <f t="shared" si="86"/>
        <v>1.2000000000000002</v>
      </c>
      <c r="S169" s="59" t="s">
        <v>30135</v>
      </c>
      <c r="T169" s="59" t="s">
        <v>35115</v>
      </c>
      <c r="U169" s="66">
        <f t="shared" si="87"/>
        <v>339.70000000000005</v>
      </c>
      <c r="V169" s="66">
        <f t="shared" si="87"/>
        <v>380.90000000000003</v>
      </c>
      <c r="W169" s="54">
        <f t="shared" si="88"/>
        <v>2.1599999999999997</v>
      </c>
      <c r="X169" s="143">
        <f t="shared" si="89"/>
        <v>339.70000000000005</v>
      </c>
      <c r="Y169" s="143">
        <f t="shared" si="90"/>
        <v>0.53199999999999992</v>
      </c>
      <c r="Z169" s="60" t="s">
        <v>39931</v>
      </c>
      <c r="AA169" s="67">
        <v>3192</v>
      </c>
      <c r="AB169" s="67">
        <v>455.42</v>
      </c>
      <c r="AC169" s="67">
        <v>12.308999999999999</v>
      </c>
      <c r="AD169" s="67">
        <v>152</v>
      </c>
      <c r="AE169" s="67">
        <v>-1</v>
      </c>
      <c r="AF169" s="68">
        <v>37.9</v>
      </c>
      <c r="AG169" s="68">
        <v>58.12</v>
      </c>
      <c r="AH169" s="68">
        <f t="shared" si="91"/>
        <v>238591.03552901556</v>
      </c>
      <c r="AI169" s="69">
        <v>0</v>
      </c>
      <c r="AJ169" s="67">
        <v>0</v>
      </c>
      <c r="AK169" s="67">
        <f t="shared" si="92"/>
        <v>0</v>
      </c>
      <c r="AL169" s="67">
        <f t="shared" si="93"/>
        <v>8.1262473600000025</v>
      </c>
      <c r="AM169" s="70">
        <f t="shared" si="94"/>
        <v>4.3</v>
      </c>
      <c r="AN169" s="67">
        <v>0</v>
      </c>
      <c r="AO169" s="90">
        <f t="shared" si="95"/>
        <v>1.2000000000000002</v>
      </c>
      <c r="AP169" s="90">
        <f t="shared" si="96"/>
        <v>1</v>
      </c>
      <c r="AQ169" s="90">
        <f t="shared" si="97"/>
        <v>1</v>
      </c>
      <c r="AR169" s="91">
        <f t="shared" si="98"/>
        <v>8.1262473600000025</v>
      </c>
      <c r="BA169">
        <f t="shared" si="99"/>
        <v>67</v>
      </c>
      <c r="BB169" s="91">
        <f t="shared" si="100"/>
        <v>0</v>
      </c>
    </row>
    <row r="170" spans="1:54" s="40" customFormat="1">
      <c r="A170" s="31" t="s">
        <v>301</v>
      </c>
      <c r="B170" s="31" t="s">
        <v>40113</v>
      </c>
      <c r="C170" s="32">
        <f t="shared" si="81"/>
        <v>27.8</v>
      </c>
      <c r="D170" s="33">
        <f t="shared" si="82"/>
        <v>138</v>
      </c>
      <c r="E170" s="34">
        <f t="shared" si="101"/>
        <v>17</v>
      </c>
      <c r="F170" s="31" t="s">
        <v>5288</v>
      </c>
      <c r="G170" s="54">
        <f t="shared" si="102"/>
        <v>20.400000000000002</v>
      </c>
      <c r="H170" s="35">
        <f t="shared" si="103"/>
        <v>0.33570539999999999</v>
      </c>
      <c r="I170" s="36" t="s">
        <v>15259</v>
      </c>
      <c r="J170" s="36" t="s">
        <v>10271</v>
      </c>
      <c r="K170" s="36" t="s">
        <v>20219</v>
      </c>
      <c r="L170" s="36" t="s">
        <v>25178</v>
      </c>
      <c r="M170" s="33">
        <f t="shared" si="104"/>
        <v>10.8</v>
      </c>
      <c r="N170" s="44">
        <f t="shared" si="83"/>
        <v>6.8</v>
      </c>
      <c r="O170" s="32">
        <f t="shared" si="84"/>
        <v>1.8</v>
      </c>
      <c r="P170" s="32">
        <f t="shared" si="84"/>
        <v>7.4</v>
      </c>
      <c r="Q170" s="136">
        <f t="shared" si="85"/>
        <v>1.6</v>
      </c>
      <c r="R170" s="37">
        <f t="shared" si="86"/>
        <v>2.2000000000000002</v>
      </c>
      <c r="S170" s="31" t="s">
        <v>30136</v>
      </c>
      <c r="T170" s="31" t="s">
        <v>35116</v>
      </c>
      <c r="U170" s="38">
        <f t="shared" si="87"/>
        <v>410.70000000000005</v>
      </c>
      <c r="V170" s="138">
        <f t="shared" si="87"/>
        <v>418.1</v>
      </c>
      <c r="W170" s="101">
        <f t="shared" si="88"/>
        <v>2.0399999999999996</v>
      </c>
      <c r="X170" s="143">
        <f t="shared" si="89"/>
        <v>410.70000000000005</v>
      </c>
      <c r="Y170" s="144">
        <f t="shared" si="90"/>
        <v>0.5079999999999999</v>
      </c>
      <c r="Z170" s="39" t="s">
        <v>39932</v>
      </c>
      <c r="AA170" s="40">
        <v>3415.7</v>
      </c>
      <c r="AB170" s="40">
        <v>436.27</v>
      </c>
      <c r="AC170" s="40">
        <v>9.1267999999999994</v>
      </c>
      <c r="AD170" s="40">
        <v>152</v>
      </c>
      <c r="AE170" s="40">
        <v>-1</v>
      </c>
      <c r="AF170" s="41">
        <v>37.9</v>
      </c>
      <c r="AG170" s="41">
        <v>58.12</v>
      </c>
      <c r="AH170" s="41">
        <f t="shared" si="91"/>
        <v>117576.85572786363</v>
      </c>
      <c r="AI170" s="42">
        <f>1-EXP(-2.63*(AA170/AH170)*(AD170-AE170)*(1-((AD170-T170)/(AD170-AE170))^0.38))</f>
        <v>0.9996899308192666</v>
      </c>
      <c r="AJ170" s="40">
        <f>H170*P170*O170*R170*AB170</f>
        <v>4291.8109421188319</v>
      </c>
      <c r="AK170" s="40">
        <f t="shared" si="92"/>
        <v>32.906781442250328</v>
      </c>
      <c r="AL170" s="40">
        <f t="shared" si="93"/>
        <v>19.466488958400006</v>
      </c>
      <c r="AM170" s="43">
        <f t="shared" si="94"/>
        <v>4.0600000000000005</v>
      </c>
      <c r="AN170" s="40">
        <v>6.5</v>
      </c>
      <c r="AO170" s="73">
        <f t="shared" si="95"/>
        <v>2.2000000000000002</v>
      </c>
      <c r="AP170" s="73">
        <f t="shared" si="96"/>
        <v>1.6</v>
      </c>
      <c r="AQ170" s="73">
        <f t="shared" si="97"/>
        <v>1.6</v>
      </c>
      <c r="AR170" s="88">
        <f t="shared" si="98"/>
        <v>52.373270400650334</v>
      </c>
      <c r="AS170" s="40">
        <v>0.78951320528114899</v>
      </c>
      <c r="AT170" s="40">
        <f>(AS170+O170)*(AS170+P170)*((1/3)*AS170+R170)</f>
        <v>52.236105751838657</v>
      </c>
      <c r="AU170" s="73">
        <f>MROUND((AS170+O170),0.2)</f>
        <v>2.6</v>
      </c>
      <c r="AV170" s="73">
        <f>MROUND((AS170+P170),0.2)</f>
        <v>8.2000000000000011</v>
      </c>
      <c r="AW170" s="73">
        <f>IF(MROUND(((1/3)*AS170+AO170),0.2)*AV170*AU170/AR170&gt;1.05,MROUND(((1/3)*AS170+AO170),0.2)-0.2,MROUND(((1/3)*AS170+AO170),0.2))</f>
        <v>2.4000000000000004</v>
      </c>
      <c r="AX170" s="40">
        <f t="shared" ref="AX170:AX172" si="111">AU170*AV170*AW170</f>
        <v>51.168000000000013</v>
      </c>
      <c r="AY170" s="40" t="b">
        <f>IF(AQ170&lt;AW170,TRUE, FALSE)</f>
        <v>1</v>
      </c>
      <c r="AZ170" s="40" t="b">
        <f>IF(AL170&lt;AQ170*AU170*AV170,TRUE, FALSE)</f>
        <v>1</v>
      </c>
      <c r="BA170" s="40">
        <f t="shared" si="99"/>
        <v>138</v>
      </c>
      <c r="BB170" s="88">
        <f t="shared" si="100"/>
        <v>1.6904322866117407</v>
      </c>
    </row>
    <row r="171" spans="1:54" s="40" customFormat="1">
      <c r="A171" s="31" t="s">
        <v>302</v>
      </c>
      <c r="B171" s="31" t="s">
        <v>40114</v>
      </c>
      <c r="C171" s="32">
        <f t="shared" si="81"/>
        <v>31.8</v>
      </c>
      <c r="D171" s="33">
        <f t="shared" si="82"/>
        <v>142</v>
      </c>
      <c r="E171" s="34">
        <f t="shared" si="101"/>
        <v>10</v>
      </c>
      <c r="F171" s="31" t="s">
        <v>5289</v>
      </c>
      <c r="G171" s="54">
        <f t="shared" si="102"/>
        <v>18.3</v>
      </c>
      <c r="H171" s="35">
        <f t="shared" si="103"/>
        <v>0.74555749999999998</v>
      </c>
      <c r="I171" s="36" t="s">
        <v>15260</v>
      </c>
      <c r="J171" s="36" t="s">
        <v>10272</v>
      </c>
      <c r="K171" s="36" t="s">
        <v>20220</v>
      </c>
      <c r="L171" s="36" t="s">
        <v>25179</v>
      </c>
      <c r="M171" s="33">
        <f t="shared" si="104"/>
        <v>11.9</v>
      </c>
      <c r="N171" s="44">
        <f t="shared" si="83"/>
        <v>6</v>
      </c>
      <c r="O171" s="32">
        <f t="shared" si="84"/>
        <v>2.4000000000000004</v>
      </c>
      <c r="P171" s="32">
        <f t="shared" si="84"/>
        <v>5.2</v>
      </c>
      <c r="Q171" s="136">
        <f t="shared" si="85"/>
        <v>0.4</v>
      </c>
      <c r="R171" s="37">
        <f t="shared" si="86"/>
        <v>0.8</v>
      </c>
      <c r="S171" s="31" t="s">
        <v>30137</v>
      </c>
      <c r="T171" s="31" t="s">
        <v>35117</v>
      </c>
      <c r="U171" s="38">
        <f t="shared" si="87"/>
        <v>415.20000000000005</v>
      </c>
      <c r="V171" s="138">
        <f t="shared" si="87"/>
        <v>388</v>
      </c>
      <c r="W171" s="101">
        <f t="shared" si="88"/>
        <v>1.83</v>
      </c>
      <c r="X171" s="143">
        <f t="shared" si="89"/>
        <v>415.20000000000005</v>
      </c>
      <c r="Y171" s="144">
        <f t="shared" si="90"/>
        <v>0.46599999999999997</v>
      </c>
      <c r="Z171" s="39" t="s">
        <v>39932</v>
      </c>
      <c r="AA171" s="40">
        <v>3274.9</v>
      </c>
      <c r="AB171" s="40">
        <v>448.8</v>
      </c>
      <c r="AC171" s="40">
        <v>8.2263000000000002</v>
      </c>
      <c r="AD171" s="40">
        <v>152</v>
      </c>
      <c r="AE171" s="40">
        <v>-1</v>
      </c>
      <c r="AF171" s="41">
        <v>37.9</v>
      </c>
      <c r="AG171" s="41">
        <v>58.12</v>
      </c>
      <c r="AH171" s="41">
        <f t="shared" si="91"/>
        <v>223271.38605705334</v>
      </c>
      <c r="AI171" s="42">
        <f>1-EXP(-2.63*(AA171/AH171)*(AD171-AE171)*(1-((AD171-T171)/(AD171-AE171))^0.38))</f>
        <v>0.91433791744050774</v>
      </c>
      <c r="AJ171" s="40">
        <f>H171*P171*O171*R171*AB171</f>
        <v>3340.7083607040004</v>
      </c>
      <c r="AK171" s="40">
        <f t="shared" si="92"/>
        <v>25.991945682889416</v>
      </c>
      <c r="AL171" s="40">
        <f t="shared" si="93"/>
        <v>2.5403539200000012</v>
      </c>
      <c r="AM171" s="43">
        <f t="shared" si="94"/>
        <v>3.66</v>
      </c>
      <c r="AN171" s="40">
        <v>12.5</v>
      </c>
      <c r="AO171" s="73">
        <f t="shared" si="95"/>
        <v>0.8</v>
      </c>
      <c r="AP171" s="73">
        <f t="shared" si="96"/>
        <v>0.4</v>
      </c>
      <c r="AQ171" s="73">
        <f t="shared" si="97"/>
        <v>0.4</v>
      </c>
      <c r="AR171" s="88">
        <f t="shared" si="98"/>
        <v>28.532299602889417</v>
      </c>
      <c r="AS171" s="40">
        <v>1.2329556007259346</v>
      </c>
      <c r="AT171" s="40">
        <f>(AS171+O171)*(AS171+P171)*((1/3)*AS171+R171)</f>
        <v>28.301501677674345</v>
      </c>
      <c r="AU171" s="73">
        <f>MROUND((AS171+O171),0.2)</f>
        <v>3.6</v>
      </c>
      <c r="AV171" s="73">
        <f>MROUND((AS171+P171),0.2)</f>
        <v>6.4</v>
      </c>
      <c r="AW171" s="73">
        <f>IF(MROUND(((1/3)*AS171+AO171),0.2)*AV171*AU171/AR171&gt;1.05,MROUND(((1/3)*AS171+AO171),0.2)-0.2,MROUND(((1/3)*AS171+AO171),0.2))</f>
        <v>1.2000000000000002</v>
      </c>
      <c r="AX171" s="40">
        <f t="shared" si="111"/>
        <v>27.648000000000007</v>
      </c>
      <c r="AY171" s="40" t="b">
        <f>IF(AQ171&lt;AW171,TRUE, FALSE)</f>
        <v>1</v>
      </c>
      <c r="AZ171" s="40" t="b">
        <f>IF(AL171&lt;AQ171*AU171*AV171,TRUE, FALSE)</f>
        <v>1</v>
      </c>
      <c r="BA171" s="40">
        <f t="shared" si="99"/>
        <v>142</v>
      </c>
      <c r="BB171" s="88">
        <f t="shared" si="100"/>
        <v>10.231623821490748</v>
      </c>
    </row>
    <row r="172" spans="1:54" s="40" customFormat="1">
      <c r="A172" s="31" t="s">
        <v>303</v>
      </c>
      <c r="B172" s="31" t="s">
        <v>40115</v>
      </c>
      <c r="C172" s="32">
        <f t="shared" si="81"/>
        <v>19.8</v>
      </c>
      <c r="D172" s="33">
        <f t="shared" si="82"/>
        <v>184</v>
      </c>
      <c r="E172" s="34">
        <f t="shared" si="101"/>
        <v>15</v>
      </c>
      <c r="F172" s="31" t="s">
        <v>5290</v>
      </c>
      <c r="G172" s="54">
        <f t="shared" si="102"/>
        <v>14.2</v>
      </c>
      <c r="H172" s="35">
        <f t="shared" si="103"/>
        <v>0.24594009999999999</v>
      </c>
      <c r="I172" s="36" t="s">
        <v>15261</v>
      </c>
      <c r="J172" s="36" t="s">
        <v>10273</v>
      </c>
      <c r="K172" s="36" t="s">
        <v>20221</v>
      </c>
      <c r="L172" s="36" t="s">
        <v>25180</v>
      </c>
      <c r="M172" s="33">
        <f t="shared" si="104"/>
        <v>10.199999999999999</v>
      </c>
      <c r="N172" s="44">
        <f t="shared" si="83"/>
        <v>6</v>
      </c>
      <c r="O172" s="32">
        <f t="shared" si="84"/>
        <v>1.6</v>
      </c>
      <c r="P172" s="32">
        <f t="shared" si="84"/>
        <v>8.6</v>
      </c>
      <c r="Q172" s="136">
        <f t="shared" si="85"/>
        <v>1.4000000000000001</v>
      </c>
      <c r="R172" s="37">
        <f t="shared" si="86"/>
        <v>1.8</v>
      </c>
      <c r="S172" s="31" t="s">
        <v>30138</v>
      </c>
      <c r="T172" s="31" t="s">
        <v>35118</v>
      </c>
      <c r="U172" s="38">
        <f t="shared" si="87"/>
        <v>457.3</v>
      </c>
      <c r="V172" s="138">
        <f t="shared" si="87"/>
        <v>422.70000000000005</v>
      </c>
      <c r="W172" s="101">
        <f t="shared" si="88"/>
        <v>1.42</v>
      </c>
      <c r="X172" s="143">
        <f t="shared" si="89"/>
        <v>457.3</v>
      </c>
      <c r="Y172" s="144">
        <f t="shared" si="90"/>
        <v>0.38400000000000001</v>
      </c>
      <c r="Z172" s="39" t="s">
        <v>39932</v>
      </c>
      <c r="AA172" s="40">
        <v>3047.5</v>
      </c>
      <c r="AB172" s="40">
        <v>473.65</v>
      </c>
      <c r="AC172" s="40">
        <v>6.0323000000000002</v>
      </c>
      <c r="AD172" s="40">
        <v>152</v>
      </c>
      <c r="AE172" s="40">
        <v>-1</v>
      </c>
      <c r="AF172" s="41">
        <v>37.9</v>
      </c>
      <c r="AG172" s="41">
        <v>58.12</v>
      </c>
      <c r="AH172" s="41">
        <f t="shared" si="91"/>
        <v>77889.081964617275</v>
      </c>
      <c r="AI172" s="42">
        <f>1-EXP(-2.63*(AA172/AH172)*(AD172-AE172)*(1-((AD172-T172)/(AD172-AE172))^0.38))</f>
        <v>0.99999631702032377</v>
      </c>
      <c r="AJ172" s="40">
        <f>H172*P172*O172*R172*AB172</f>
        <v>2885.2126385443203</v>
      </c>
      <c r="AK172" s="40">
        <f t="shared" si="92"/>
        <v>33.480453701827955</v>
      </c>
      <c r="AL172" s="40">
        <f t="shared" si="93"/>
        <v>18.676555603200001</v>
      </c>
      <c r="AM172" s="43">
        <f t="shared" si="94"/>
        <v>2.8200000000000003</v>
      </c>
      <c r="AN172" s="40">
        <v>4.7</v>
      </c>
      <c r="AO172" s="73">
        <f t="shared" si="95"/>
        <v>1.8</v>
      </c>
      <c r="AP172" s="73">
        <f t="shared" si="96"/>
        <v>1.4000000000000001</v>
      </c>
      <c r="AQ172" s="73">
        <f t="shared" si="97"/>
        <v>1.4000000000000001</v>
      </c>
      <c r="AR172" s="88">
        <f t="shared" si="98"/>
        <v>52.157009305027955</v>
      </c>
      <c r="AS172" s="40">
        <v>0.97832372299433068</v>
      </c>
      <c r="AT172" s="40">
        <f>(AS172+O172)*(AS172+P172)*((1/3)*AS172+R172)</f>
        <v>52.506401882272243</v>
      </c>
      <c r="AU172" s="73">
        <f>MROUND((AS172+O172),0.2)</f>
        <v>2.6</v>
      </c>
      <c r="AV172" s="73">
        <f>MROUND((AS172+P172),0.2)</f>
        <v>9.6000000000000014</v>
      </c>
      <c r="AW172" s="73">
        <f>IF(MROUND(((1/3)*AS172+AO172),0.2)*AV172*AU172/AR172&gt;1.05,MROUND(((1/3)*AS172+AO172),0.2)-0.2,MROUND(((1/3)*AS172+AO172),0.2))</f>
        <v>2</v>
      </c>
      <c r="AX172" s="40">
        <f t="shared" si="111"/>
        <v>49.920000000000009</v>
      </c>
      <c r="AY172" s="40" t="b">
        <f>IF(AQ172&lt;AW172,TRUE, FALSE)</f>
        <v>1</v>
      </c>
      <c r="AZ172" s="40" t="b">
        <f>IF(AL172&lt;AQ172*AU172*AV172,TRUE, FALSE)</f>
        <v>1</v>
      </c>
      <c r="BA172" s="40">
        <f t="shared" si="99"/>
        <v>184</v>
      </c>
      <c r="BB172" s="88">
        <f t="shared" si="100"/>
        <v>1.7926460538629236</v>
      </c>
    </row>
    <row r="173" spans="1:54" s="67" customFormat="1">
      <c r="A173" s="59" t="s">
        <v>304</v>
      </c>
      <c r="B173" s="60" t="s">
        <v>40116</v>
      </c>
      <c r="C173" s="61">
        <f t="shared" si="81"/>
        <v>29.1</v>
      </c>
      <c r="D173" s="62">
        <f t="shared" si="82"/>
        <v>44</v>
      </c>
      <c r="E173" s="63">
        <f t="shared" si="101"/>
        <v>20</v>
      </c>
      <c r="F173" s="59" t="s">
        <v>5291</v>
      </c>
      <c r="G173" s="54">
        <f t="shared" si="102"/>
        <v>28.200000000000003</v>
      </c>
      <c r="H173" s="64">
        <f t="shared" si="103"/>
        <v>0.43707780000000002</v>
      </c>
      <c r="I173" s="64" t="s">
        <v>15262</v>
      </c>
      <c r="J173" s="64" t="s">
        <v>10274</v>
      </c>
      <c r="K173" s="64" t="s">
        <v>20222</v>
      </c>
      <c r="L173" s="64" t="s">
        <v>25181</v>
      </c>
      <c r="M173" s="62">
        <f t="shared" si="104"/>
        <v>9.6</v>
      </c>
      <c r="N173" s="65">
        <f t="shared" si="83"/>
        <v>6.2</v>
      </c>
      <c r="O173" s="61">
        <f t="shared" si="84"/>
        <v>2.8000000000000003</v>
      </c>
      <c r="P173" s="61">
        <f t="shared" si="84"/>
        <v>9.8000000000000007</v>
      </c>
      <c r="Q173" s="124">
        <f t="shared" si="85"/>
        <v>1.4000000000000001</v>
      </c>
      <c r="R173" s="61">
        <f t="shared" si="86"/>
        <v>2.4000000000000004</v>
      </c>
      <c r="S173" s="59" t="s">
        <v>30139</v>
      </c>
      <c r="T173" s="59" t="s">
        <v>35119</v>
      </c>
      <c r="U173" s="66">
        <f t="shared" si="87"/>
        <v>316.60000000000002</v>
      </c>
      <c r="V173" s="66">
        <f t="shared" si="87"/>
        <v>364.3</v>
      </c>
      <c r="W173" s="54">
        <f t="shared" si="88"/>
        <v>2.82</v>
      </c>
      <c r="X173" s="143">
        <f t="shared" si="89"/>
        <v>316.60000000000002</v>
      </c>
      <c r="Y173" s="143">
        <f t="shared" si="90"/>
        <v>0.66399999999999992</v>
      </c>
      <c r="Z173" s="60" t="s">
        <v>39931</v>
      </c>
      <c r="AA173" s="67">
        <v>2903.7</v>
      </c>
      <c r="AB173" s="67">
        <v>489.88</v>
      </c>
      <c r="AC173" s="67">
        <v>10.317</v>
      </c>
      <c r="AD173" s="67">
        <v>152</v>
      </c>
      <c r="AE173" s="67">
        <v>-1</v>
      </c>
      <c r="AF173" s="68">
        <v>37.9</v>
      </c>
      <c r="AG173" s="68">
        <v>58.12</v>
      </c>
      <c r="AH173" s="68">
        <f t="shared" si="91"/>
        <v>269729.91710328602</v>
      </c>
      <c r="AI173" s="69">
        <v>0</v>
      </c>
      <c r="AJ173" s="67">
        <v>0</v>
      </c>
      <c r="AK173" s="67">
        <f t="shared" si="92"/>
        <v>0</v>
      </c>
      <c r="AL173" s="67">
        <f t="shared" si="93"/>
        <v>37.071804403200012</v>
      </c>
      <c r="AM173" s="70">
        <f t="shared" si="94"/>
        <v>5.62</v>
      </c>
      <c r="AN173" s="67">
        <v>0</v>
      </c>
      <c r="AO173" s="90">
        <f t="shared" si="95"/>
        <v>2.4000000000000004</v>
      </c>
      <c r="AP173" s="90">
        <f t="shared" si="96"/>
        <v>1.4000000000000001</v>
      </c>
      <c r="AQ173" s="90">
        <f t="shared" si="97"/>
        <v>1.4000000000000001</v>
      </c>
      <c r="AR173" s="91">
        <f t="shared" si="98"/>
        <v>37.071804403200012</v>
      </c>
      <c r="BA173">
        <f t="shared" si="99"/>
        <v>44</v>
      </c>
      <c r="BB173" s="91">
        <f t="shared" si="100"/>
        <v>0</v>
      </c>
    </row>
    <row r="174" spans="1:54" s="67" customFormat="1">
      <c r="A174" s="59" t="s">
        <v>305</v>
      </c>
      <c r="B174" s="60" t="s">
        <v>40117</v>
      </c>
      <c r="C174" s="61">
        <f t="shared" si="81"/>
        <v>19.900000000000002</v>
      </c>
      <c r="D174" s="62">
        <f t="shared" si="82"/>
        <v>97</v>
      </c>
      <c r="E174" s="63">
        <f t="shared" si="101"/>
        <v>8</v>
      </c>
      <c r="F174" s="59" t="s">
        <v>5292</v>
      </c>
      <c r="G174" s="54">
        <f t="shared" si="102"/>
        <v>18.900000000000002</v>
      </c>
      <c r="H174" s="64">
        <f t="shared" si="103"/>
        <v>0.73655720000000002</v>
      </c>
      <c r="I174" s="64" t="s">
        <v>15263</v>
      </c>
      <c r="J174" s="64" t="s">
        <v>10275</v>
      </c>
      <c r="K174" s="64" t="s">
        <v>20223</v>
      </c>
      <c r="L174" s="64" t="s">
        <v>25182</v>
      </c>
      <c r="M174" s="62">
        <f t="shared" si="104"/>
        <v>10.6</v>
      </c>
      <c r="N174" s="65">
        <f t="shared" si="83"/>
        <v>7</v>
      </c>
      <c r="O174" s="61">
        <f t="shared" si="84"/>
        <v>0.8</v>
      </c>
      <c r="P174" s="61">
        <f t="shared" si="84"/>
        <v>7.8000000000000007</v>
      </c>
      <c r="Q174" s="124">
        <f t="shared" si="85"/>
        <v>0.8</v>
      </c>
      <c r="R174" s="61">
        <f t="shared" si="86"/>
        <v>2.8000000000000003</v>
      </c>
      <c r="S174" s="59" t="s">
        <v>30140</v>
      </c>
      <c r="T174" s="59" t="s">
        <v>35120</v>
      </c>
      <c r="U174" s="66">
        <f t="shared" si="87"/>
        <v>369.6</v>
      </c>
      <c r="V174" s="66">
        <f t="shared" si="87"/>
        <v>362.1</v>
      </c>
      <c r="W174" s="54">
        <f t="shared" si="88"/>
        <v>1.89</v>
      </c>
      <c r="X174" s="143">
        <f t="shared" si="89"/>
        <v>369.6</v>
      </c>
      <c r="Y174" s="143">
        <f t="shared" si="90"/>
        <v>0.47799999999999998</v>
      </c>
      <c r="Z174" s="60" t="s">
        <v>39931</v>
      </c>
      <c r="AA174" s="67">
        <v>2918.2</v>
      </c>
      <c r="AB174" s="67">
        <v>489.36</v>
      </c>
      <c r="AC174" s="67">
        <v>9.7416999999999998</v>
      </c>
      <c r="AD174" s="67">
        <v>152</v>
      </c>
      <c r="AE174" s="67">
        <v>-1</v>
      </c>
      <c r="AF174" s="68">
        <v>37.9</v>
      </c>
      <c r="AG174" s="68">
        <v>58.12</v>
      </c>
      <c r="AH174" s="68">
        <f t="shared" si="91"/>
        <v>273455.04699638096</v>
      </c>
      <c r="AI174" s="69">
        <v>0</v>
      </c>
      <c r="AJ174" s="67">
        <v>0</v>
      </c>
      <c r="AK174" s="67">
        <f t="shared" si="92"/>
        <v>0</v>
      </c>
      <c r="AL174" s="67">
        <f t="shared" si="93"/>
        <v>4.6028726016000006</v>
      </c>
      <c r="AM174" s="70">
        <f t="shared" si="94"/>
        <v>3.7800000000000002</v>
      </c>
      <c r="AN174" s="67">
        <v>0</v>
      </c>
      <c r="AO174" s="90">
        <f t="shared" si="95"/>
        <v>2.8000000000000003</v>
      </c>
      <c r="AP174" s="90">
        <f t="shared" si="96"/>
        <v>0.8</v>
      </c>
      <c r="AQ174" s="90">
        <f t="shared" si="97"/>
        <v>0.8</v>
      </c>
      <c r="AR174" s="91">
        <f t="shared" si="98"/>
        <v>4.6028726016000006</v>
      </c>
      <c r="BA174">
        <f t="shared" si="99"/>
        <v>97</v>
      </c>
      <c r="BB174" s="91">
        <f t="shared" si="100"/>
        <v>0</v>
      </c>
    </row>
    <row r="175" spans="1:54" s="40" customFormat="1">
      <c r="A175" s="31" t="s">
        <v>306</v>
      </c>
      <c r="B175" s="31" t="s">
        <v>40118</v>
      </c>
      <c r="C175" s="32">
        <f t="shared" si="81"/>
        <v>31.3</v>
      </c>
      <c r="D175" s="33">
        <f t="shared" si="82"/>
        <v>253</v>
      </c>
      <c r="E175" s="34">
        <f t="shared" si="101"/>
        <v>16</v>
      </c>
      <c r="F175" s="31" t="s">
        <v>5293</v>
      </c>
      <c r="G175" s="54">
        <f t="shared" si="102"/>
        <v>23.3</v>
      </c>
      <c r="H175" s="35">
        <f t="shared" si="103"/>
        <v>0.33202860000000001</v>
      </c>
      <c r="I175" s="36" t="s">
        <v>15264</v>
      </c>
      <c r="J175" s="36" t="s">
        <v>10276</v>
      </c>
      <c r="K175" s="36" t="s">
        <v>20224</v>
      </c>
      <c r="L175" s="36" t="s">
        <v>25183</v>
      </c>
      <c r="M175" s="33">
        <f t="shared" si="104"/>
        <v>13.2</v>
      </c>
      <c r="N175" s="44">
        <f t="shared" si="83"/>
        <v>6.2</v>
      </c>
      <c r="O175" s="32">
        <f t="shared" si="84"/>
        <v>1.8</v>
      </c>
      <c r="P175" s="32">
        <f t="shared" si="84"/>
        <v>2.6</v>
      </c>
      <c r="Q175" s="136">
        <f t="shared" si="85"/>
        <v>1.4000000000000001</v>
      </c>
      <c r="R175" s="37">
        <f t="shared" si="86"/>
        <v>1.8</v>
      </c>
      <c r="S175" s="31" t="s">
        <v>30141</v>
      </c>
      <c r="T175" s="31" t="s">
        <v>35121</v>
      </c>
      <c r="U175" s="38">
        <f t="shared" si="87"/>
        <v>525.80000000000007</v>
      </c>
      <c r="V175" s="138">
        <f t="shared" si="87"/>
        <v>407.5</v>
      </c>
      <c r="W175" s="101">
        <f t="shared" si="88"/>
        <v>2.3299999999999996</v>
      </c>
      <c r="X175" s="143">
        <f t="shared" si="89"/>
        <v>525.80000000000007</v>
      </c>
      <c r="Y175" s="144">
        <f t="shared" si="90"/>
        <v>0.56599999999999995</v>
      </c>
      <c r="Z175" s="39" t="s">
        <v>39932</v>
      </c>
      <c r="AA175" s="40">
        <v>3658.8</v>
      </c>
      <c r="AB175" s="40">
        <v>418.77</v>
      </c>
      <c r="AC175" s="40">
        <v>7.7092999999999998</v>
      </c>
      <c r="AD175" s="40">
        <v>152</v>
      </c>
      <c r="AE175" s="40">
        <v>-1</v>
      </c>
      <c r="AF175" s="41">
        <v>37.9</v>
      </c>
      <c r="AG175" s="41">
        <v>58.12</v>
      </c>
      <c r="AH175" s="41">
        <f t="shared" si="91"/>
        <v>167502.48558603975</v>
      </c>
      <c r="AI175" s="42">
        <f>1-EXP(-2.63*(AA175/AH175)*(AD175-AE175)*(1-((AD175-T175)/(AD175-AE175))^0.38))</f>
        <v>0.9927892621461909</v>
      </c>
      <c r="AJ175" s="40">
        <f>H175*P175*O175*R175*AB175</f>
        <v>1171.3034281085281</v>
      </c>
      <c r="AK175" s="40">
        <f t="shared" si="92"/>
        <v>10.558678820370448</v>
      </c>
      <c r="AL175" s="40">
        <f t="shared" si="93"/>
        <v>5.6269910735999993</v>
      </c>
      <c r="AM175" s="43">
        <f t="shared" si="94"/>
        <v>4.66</v>
      </c>
      <c r="AN175" s="40">
        <v>7</v>
      </c>
      <c r="AO175" s="73">
        <f t="shared" si="95"/>
        <v>1.8</v>
      </c>
      <c r="AP175" s="73">
        <f t="shared" si="96"/>
        <v>1.4000000000000001</v>
      </c>
      <c r="AQ175" s="73">
        <f t="shared" si="97"/>
        <v>1.4000000000000001</v>
      </c>
      <c r="AR175" s="88">
        <f t="shared" si="98"/>
        <v>16.185669893970449</v>
      </c>
      <c r="AS175" s="40">
        <v>0.65322703746619903</v>
      </c>
      <c r="AT175" s="40">
        <f>(AS175+O175)*(AS175+P175)*((1/3)*AS175+R175)</f>
        <v>16.103409022753034</v>
      </c>
      <c r="AU175" s="73">
        <f>MROUND((AS175+O175),0.2)</f>
        <v>2.4000000000000004</v>
      </c>
      <c r="AV175" s="73">
        <f>MROUND((AS175+P175),0.2)</f>
        <v>3.2</v>
      </c>
      <c r="AW175" s="73">
        <f>IF(MROUND(((1/3)*AS175+AO175),0.2)*AV175*AU175/AR175&gt;1.05,MROUND(((1/3)*AS175+AO175),0.2)-0.2,MROUND(((1/3)*AS175+AO175),0.2))</f>
        <v>2</v>
      </c>
      <c r="AX175" s="40">
        <f t="shared" ref="AX175" si="112">AU175*AV175*AW175</f>
        <v>15.360000000000003</v>
      </c>
      <c r="AY175" s="40" t="b">
        <f>IF(AQ175&lt;AW175,TRUE, FALSE)</f>
        <v>1</v>
      </c>
      <c r="AZ175" s="40" t="b">
        <f>IF(AL175&lt;AQ175*AU175*AV175,TRUE, FALSE)</f>
        <v>1</v>
      </c>
      <c r="BA175" s="40">
        <f t="shared" si="99"/>
        <v>253</v>
      </c>
      <c r="BB175" s="88">
        <f t="shared" si="100"/>
        <v>1.8764342580723672</v>
      </c>
    </row>
    <row r="176" spans="1:54" s="67" customFormat="1">
      <c r="A176" s="59" t="s">
        <v>307</v>
      </c>
      <c r="B176" s="60" t="s">
        <v>40119</v>
      </c>
      <c r="C176" s="61">
        <f t="shared" si="81"/>
        <v>29.900000000000002</v>
      </c>
      <c r="D176" s="62">
        <f t="shared" si="82"/>
        <v>58</v>
      </c>
      <c r="E176" s="63">
        <f t="shared" si="101"/>
        <v>9</v>
      </c>
      <c r="F176" s="59" t="s">
        <v>5294</v>
      </c>
      <c r="G176" s="54">
        <f t="shared" si="102"/>
        <v>28.900000000000002</v>
      </c>
      <c r="H176" s="64">
        <f t="shared" si="103"/>
        <v>0.69269610000000004</v>
      </c>
      <c r="I176" s="64" t="s">
        <v>15265</v>
      </c>
      <c r="J176" s="64" t="s">
        <v>10277</v>
      </c>
      <c r="K176" s="64" t="s">
        <v>102</v>
      </c>
      <c r="L176" s="64" t="s">
        <v>25184</v>
      </c>
      <c r="M176" s="62">
        <f t="shared" si="104"/>
        <v>11.3</v>
      </c>
      <c r="N176" s="65">
        <f t="shared" si="83"/>
        <v>6.6</v>
      </c>
      <c r="O176" s="61">
        <f t="shared" si="84"/>
        <v>2</v>
      </c>
      <c r="P176" s="61">
        <f t="shared" si="84"/>
        <v>6.4</v>
      </c>
      <c r="Q176" s="124">
        <f t="shared" si="85"/>
        <v>0.4</v>
      </c>
      <c r="R176" s="61">
        <f t="shared" si="86"/>
        <v>1.4000000000000001</v>
      </c>
      <c r="S176" s="59" t="s">
        <v>30142</v>
      </c>
      <c r="T176" s="59" t="s">
        <v>35122</v>
      </c>
      <c r="U176" s="66">
        <f t="shared" si="87"/>
        <v>330.8</v>
      </c>
      <c r="V176" s="66">
        <f t="shared" si="87"/>
        <v>336.90000000000003</v>
      </c>
      <c r="W176" s="54">
        <f t="shared" si="88"/>
        <v>2.8899999999999997</v>
      </c>
      <c r="X176" s="143">
        <f t="shared" si="89"/>
        <v>330.8</v>
      </c>
      <c r="Y176" s="143">
        <f t="shared" si="90"/>
        <v>0.67799999999999994</v>
      </c>
      <c r="Z176" s="60" t="s">
        <v>39931</v>
      </c>
      <c r="AA176" s="67">
        <v>2659.8</v>
      </c>
      <c r="AB176" s="67">
        <v>530.25</v>
      </c>
      <c r="AC176" s="67">
        <v>14.82</v>
      </c>
      <c r="AD176" s="67">
        <v>152</v>
      </c>
      <c r="AE176" s="67">
        <v>-1</v>
      </c>
      <c r="AF176" s="68">
        <v>37.9</v>
      </c>
      <c r="AG176" s="68">
        <v>58.12</v>
      </c>
      <c r="AH176" s="68">
        <f t="shared" si="91"/>
        <v>311058.18913890916</v>
      </c>
      <c r="AI176" s="69">
        <v>0</v>
      </c>
      <c r="AJ176" s="67">
        <v>0</v>
      </c>
      <c r="AK176" s="67">
        <f t="shared" si="92"/>
        <v>0</v>
      </c>
      <c r="AL176" s="67">
        <f t="shared" si="93"/>
        <v>5.5068858880000002</v>
      </c>
      <c r="AM176" s="70">
        <f t="shared" si="94"/>
        <v>5.78</v>
      </c>
      <c r="AN176" s="67">
        <v>0</v>
      </c>
      <c r="AO176" s="90">
        <f t="shared" si="95"/>
        <v>1.4000000000000001</v>
      </c>
      <c r="AP176" s="90">
        <f t="shared" si="96"/>
        <v>0.4</v>
      </c>
      <c r="AQ176" s="90">
        <f t="shared" si="97"/>
        <v>0.60000000000000009</v>
      </c>
      <c r="AR176" s="91">
        <f t="shared" si="98"/>
        <v>5.5068858880000002</v>
      </c>
      <c r="BA176">
        <f t="shared" si="99"/>
        <v>58</v>
      </c>
      <c r="BB176" s="91">
        <f t="shared" si="100"/>
        <v>0</v>
      </c>
    </row>
    <row r="177" spans="1:54" s="67" customFormat="1">
      <c r="A177" s="59" t="s">
        <v>308</v>
      </c>
      <c r="B177" s="60" t="s">
        <v>40120</v>
      </c>
      <c r="C177" s="61">
        <f t="shared" si="81"/>
        <v>9.5</v>
      </c>
      <c r="D177" s="62">
        <f t="shared" si="82"/>
        <v>42</v>
      </c>
      <c r="E177" s="63">
        <f t="shared" si="101"/>
        <v>10</v>
      </c>
      <c r="F177" s="59" t="s">
        <v>5295</v>
      </c>
      <c r="G177" s="54">
        <f t="shared" si="102"/>
        <v>8.6</v>
      </c>
      <c r="H177" s="64">
        <f t="shared" si="103"/>
        <v>0.69770270000000001</v>
      </c>
      <c r="I177" s="64" t="s">
        <v>15266</v>
      </c>
      <c r="J177" s="64" t="s">
        <v>10278</v>
      </c>
      <c r="K177" s="64" t="s">
        <v>20225</v>
      </c>
      <c r="L177" s="64" t="s">
        <v>25185</v>
      </c>
      <c r="M177" s="62">
        <f t="shared" si="104"/>
        <v>10.7</v>
      </c>
      <c r="N177" s="65">
        <f t="shared" si="83"/>
        <v>6.6</v>
      </c>
      <c r="O177" s="61">
        <f t="shared" si="84"/>
        <v>1.2000000000000002</v>
      </c>
      <c r="P177" s="61">
        <f t="shared" si="84"/>
        <v>7.6000000000000005</v>
      </c>
      <c r="Q177" s="124">
        <f t="shared" si="85"/>
        <v>0.8</v>
      </c>
      <c r="R177" s="61">
        <f t="shared" si="86"/>
        <v>2.6</v>
      </c>
      <c r="S177" s="59" t="s">
        <v>30143</v>
      </c>
      <c r="T177" s="59" t="s">
        <v>35123</v>
      </c>
      <c r="U177" s="66">
        <f t="shared" si="87"/>
        <v>314.60000000000002</v>
      </c>
      <c r="V177" s="66">
        <f t="shared" si="87"/>
        <v>307.20000000000005</v>
      </c>
      <c r="W177" s="54">
        <f t="shared" si="88"/>
        <v>0.86</v>
      </c>
      <c r="X177" s="143">
        <f t="shared" si="89"/>
        <v>314.60000000000002</v>
      </c>
      <c r="Y177" s="143">
        <f t="shared" si="90"/>
        <v>0.27200000000000002</v>
      </c>
      <c r="Z177" s="60" t="s">
        <v>39931</v>
      </c>
      <c r="AA177" s="67">
        <v>2488.3000000000002</v>
      </c>
      <c r="AB177" s="67">
        <v>563.20000000000005</v>
      </c>
      <c r="AC177" s="67">
        <v>6.5007000000000001</v>
      </c>
      <c r="AD177" s="67">
        <v>152</v>
      </c>
      <c r="AE177" s="67">
        <v>-1</v>
      </c>
      <c r="AF177" s="68">
        <v>37.9</v>
      </c>
      <c r="AG177" s="68">
        <v>58.12</v>
      </c>
      <c r="AH177" s="68">
        <f t="shared" si="91"/>
        <v>347606.95157697942</v>
      </c>
      <c r="AI177" s="69">
        <v>0</v>
      </c>
      <c r="AJ177" s="67">
        <v>0</v>
      </c>
      <c r="AK177" s="67">
        <f t="shared" si="92"/>
        <v>0</v>
      </c>
      <c r="AL177" s="67">
        <f t="shared" si="93"/>
        <v>7.1680735776000022</v>
      </c>
      <c r="AM177" s="70">
        <f t="shared" si="94"/>
        <v>1.7</v>
      </c>
      <c r="AN177" s="67">
        <v>0</v>
      </c>
      <c r="AO177" s="90">
        <f t="shared" si="95"/>
        <v>2.6</v>
      </c>
      <c r="AP177" s="90">
        <f t="shared" si="96"/>
        <v>0.8</v>
      </c>
      <c r="AQ177" s="90">
        <f t="shared" si="97"/>
        <v>0.8</v>
      </c>
      <c r="AR177" s="91">
        <f t="shared" si="98"/>
        <v>7.1680735776000022</v>
      </c>
      <c r="BA177">
        <f t="shared" si="99"/>
        <v>42</v>
      </c>
      <c r="BB177" s="91">
        <f t="shared" si="100"/>
        <v>0</v>
      </c>
    </row>
    <row r="178" spans="1:54" s="67" customFormat="1">
      <c r="A178" s="59" t="s">
        <v>309</v>
      </c>
      <c r="B178" s="60" t="s">
        <v>40121</v>
      </c>
      <c r="C178" s="61">
        <f t="shared" si="81"/>
        <v>22.400000000000002</v>
      </c>
      <c r="D178" s="62">
        <f t="shared" si="82"/>
        <v>81</v>
      </c>
      <c r="E178" s="63">
        <f t="shared" si="101"/>
        <v>17</v>
      </c>
      <c r="F178" s="59" t="s">
        <v>5296</v>
      </c>
      <c r="G178" s="54">
        <f t="shared" si="102"/>
        <v>21.400000000000002</v>
      </c>
      <c r="H178" s="64">
        <f t="shared" si="103"/>
        <v>0.35345359999999998</v>
      </c>
      <c r="I178" s="64" t="s">
        <v>15267</v>
      </c>
      <c r="J178" s="64" t="s">
        <v>10279</v>
      </c>
      <c r="K178" s="64" t="s">
        <v>20226</v>
      </c>
      <c r="L178" s="64" t="s">
        <v>25186</v>
      </c>
      <c r="M178" s="62">
        <f t="shared" si="104"/>
        <v>10.7</v>
      </c>
      <c r="N178" s="65">
        <f t="shared" si="83"/>
        <v>5.8</v>
      </c>
      <c r="O178" s="61">
        <f t="shared" si="84"/>
        <v>2.4000000000000004</v>
      </c>
      <c r="P178" s="61">
        <f t="shared" si="84"/>
        <v>7.6000000000000005</v>
      </c>
      <c r="Q178" s="124">
        <f t="shared" si="85"/>
        <v>1.2000000000000002</v>
      </c>
      <c r="R178" s="61">
        <f t="shared" si="86"/>
        <v>1.8</v>
      </c>
      <c r="S178" s="59" t="s">
        <v>30144</v>
      </c>
      <c r="T178" s="59" t="s">
        <v>35124</v>
      </c>
      <c r="U178" s="66">
        <f t="shared" si="87"/>
        <v>354.3</v>
      </c>
      <c r="V178" s="66">
        <f t="shared" si="87"/>
        <v>355.20000000000005</v>
      </c>
      <c r="W178" s="54">
        <f t="shared" si="88"/>
        <v>2.1399999999999997</v>
      </c>
      <c r="X178" s="143">
        <f t="shared" si="89"/>
        <v>354.3</v>
      </c>
      <c r="Y178" s="143">
        <f t="shared" si="90"/>
        <v>0.52799999999999991</v>
      </c>
      <c r="Z178" s="60" t="s">
        <v>39931</v>
      </c>
      <c r="AA178" s="67">
        <v>2833.1</v>
      </c>
      <c r="AB178" s="67">
        <v>501.6</v>
      </c>
      <c r="AC178" s="67">
        <v>11.493</v>
      </c>
      <c r="AD178" s="67">
        <v>152</v>
      </c>
      <c r="AE178" s="67">
        <v>-1</v>
      </c>
      <c r="AF178" s="68">
        <v>37.9</v>
      </c>
      <c r="AG178" s="68">
        <v>58.12</v>
      </c>
      <c r="AH178" s="68">
        <f t="shared" si="91"/>
        <v>284472.7665929239</v>
      </c>
      <c r="AI178" s="69">
        <v>0</v>
      </c>
      <c r="AJ178" s="67">
        <v>0</v>
      </c>
      <c r="AK178" s="67">
        <f t="shared" si="92"/>
        <v>0</v>
      </c>
      <c r="AL178" s="67">
        <f t="shared" si="93"/>
        <v>21.227411404800005</v>
      </c>
      <c r="AM178" s="70">
        <f t="shared" si="94"/>
        <v>4.28</v>
      </c>
      <c r="AN178" s="67">
        <v>0</v>
      </c>
      <c r="AO178" s="90">
        <f t="shared" si="95"/>
        <v>1.8</v>
      </c>
      <c r="AP178" s="90">
        <f t="shared" si="96"/>
        <v>1.2000000000000002</v>
      </c>
      <c r="AQ178" s="90">
        <f t="shared" si="97"/>
        <v>1.2000000000000002</v>
      </c>
      <c r="AR178" s="91">
        <f t="shared" si="98"/>
        <v>21.227411404800005</v>
      </c>
      <c r="BA178">
        <f t="shared" si="99"/>
        <v>81</v>
      </c>
      <c r="BB178" s="91">
        <f t="shared" si="100"/>
        <v>0</v>
      </c>
    </row>
    <row r="179" spans="1:54" s="67" customFormat="1">
      <c r="A179" s="59" t="s">
        <v>310</v>
      </c>
      <c r="B179" s="60" t="s">
        <v>40122</v>
      </c>
      <c r="C179" s="61">
        <f t="shared" si="81"/>
        <v>28.400000000000002</v>
      </c>
      <c r="D179" s="62">
        <f t="shared" si="82"/>
        <v>143</v>
      </c>
      <c r="E179" s="63">
        <f t="shared" si="101"/>
        <v>7</v>
      </c>
      <c r="F179" s="59" t="s">
        <v>5297</v>
      </c>
      <c r="G179" s="54">
        <f t="shared" si="102"/>
        <v>27.400000000000002</v>
      </c>
      <c r="H179" s="64">
        <f t="shared" si="103"/>
        <v>0.66809790000000002</v>
      </c>
      <c r="I179" s="64" t="s">
        <v>15268</v>
      </c>
      <c r="J179" s="64" t="s">
        <v>10280</v>
      </c>
      <c r="K179" s="64" t="s">
        <v>20227</v>
      </c>
      <c r="L179" s="64" t="s">
        <v>25187</v>
      </c>
      <c r="M179" s="62">
        <f t="shared" si="104"/>
        <v>9.8999999999999986</v>
      </c>
      <c r="N179" s="65">
        <f t="shared" si="83"/>
        <v>5.2</v>
      </c>
      <c r="O179" s="61">
        <f t="shared" si="84"/>
        <v>2.2000000000000002</v>
      </c>
      <c r="P179" s="61">
        <f t="shared" si="84"/>
        <v>9.2000000000000011</v>
      </c>
      <c r="Q179" s="124">
        <f t="shared" si="85"/>
        <v>0.2</v>
      </c>
      <c r="R179" s="61">
        <f t="shared" si="86"/>
        <v>0.60000000000000009</v>
      </c>
      <c r="S179" s="59" t="s">
        <v>30145</v>
      </c>
      <c r="T179" s="59" t="s">
        <v>35125</v>
      </c>
      <c r="U179" s="66">
        <f t="shared" si="87"/>
        <v>415.6</v>
      </c>
      <c r="V179" s="66">
        <f t="shared" si="87"/>
        <v>333.70000000000005</v>
      </c>
      <c r="W179" s="54">
        <f t="shared" si="88"/>
        <v>2.7399999999999998</v>
      </c>
      <c r="X179" s="143">
        <f t="shared" si="89"/>
        <v>415.6</v>
      </c>
      <c r="Y179" s="143">
        <f t="shared" si="90"/>
        <v>0.64799999999999991</v>
      </c>
      <c r="Z179" s="60" t="s">
        <v>39931</v>
      </c>
      <c r="AA179" s="67">
        <v>2639.1</v>
      </c>
      <c r="AB179" s="67">
        <v>534.08000000000004</v>
      </c>
      <c r="AC179" s="67">
        <v>11.659000000000001</v>
      </c>
      <c r="AD179" s="67">
        <v>152</v>
      </c>
      <c r="AE179" s="67">
        <v>-1</v>
      </c>
      <c r="AF179" s="68">
        <v>37.9</v>
      </c>
      <c r="AG179" s="68">
        <v>58.12</v>
      </c>
      <c r="AH179" s="68">
        <f t="shared" si="91"/>
        <v>315359.68788079446</v>
      </c>
      <c r="AI179" s="69">
        <v>0</v>
      </c>
      <c r="AJ179" s="67">
        <v>0</v>
      </c>
      <c r="AK179" s="67">
        <f t="shared" si="92"/>
        <v>0</v>
      </c>
      <c r="AL179" s="67">
        <f t="shared" si="93"/>
        <v>4.0306191024000011</v>
      </c>
      <c r="AM179" s="70">
        <f t="shared" si="94"/>
        <v>5.48</v>
      </c>
      <c r="AN179" s="67">
        <v>0</v>
      </c>
      <c r="AO179" s="90">
        <f t="shared" si="95"/>
        <v>0.60000000000000009</v>
      </c>
      <c r="AP179" s="90">
        <f t="shared" si="96"/>
        <v>0.2</v>
      </c>
      <c r="AQ179" s="90">
        <f t="shared" si="97"/>
        <v>0.2</v>
      </c>
      <c r="AR179" s="91">
        <f t="shared" si="98"/>
        <v>4.0306191024000011</v>
      </c>
      <c r="BA179">
        <f t="shared" si="99"/>
        <v>143</v>
      </c>
      <c r="BB179" s="91">
        <f t="shared" si="100"/>
        <v>0</v>
      </c>
    </row>
    <row r="180" spans="1:54" s="40" customFormat="1">
      <c r="A180" s="31" t="s">
        <v>311</v>
      </c>
      <c r="B180" s="31" t="s">
        <v>40123</v>
      </c>
      <c r="C180" s="32">
        <f t="shared" si="81"/>
        <v>24.9</v>
      </c>
      <c r="D180" s="33">
        <f t="shared" si="82"/>
        <v>180</v>
      </c>
      <c r="E180" s="34">
        <f t="shared" si="101"/>
        <v>15</v>
      </c>
      <c r="F180" s="31" t="s">
        <v>5298</v>
      </c>
      <c r="G180" s="54">
        <f t="shared" si="102"/>
        <v>12</v>
      </c>
      <c r="H180" s="35">
        <f t="shared" si="103"/>
        <v>0.7300118000000001</v>
      </c>
      <c r="I180" s="36" t="s">
        <v>15269</v>
      </c>
      <c r="J180" s="36" t="s">
        <v>10281</v>
      </c>
      <c r="K180" s="36" t="s">
        <v>20228</v>
      </c>
      <c r="L180" s="36" t="s">
        <v>25188</v>
      </c>
      <c r="M180" s="33">
        <f t="shared" si="104"/>
        <v>11.2</v>
      </c>
      <c r="N180" s="44">
        <f t="shared" si="83"/>
        <v>5.4</v>
      </c>
      <c r="O180" s="32">
        <f t="shared" si="84"/>
        <v>2.8000000000000003</v>
      </c>
      <c r="P180" s="32">
        <f t="shared" si="84"/>
        <v>6.6000000000000005</v>
      </c>
      <c r="Q180" s="136">
        <f t="shared" si="85"/>
        <v>0.8</v>
      </c>
      <c r="R180" s="37">
        <f t="shared" si="86"/>
        <v>2.4000000000000004</v>
      </c>
      <c r="S180" s="31" t="s">
        <v>30146</v>
      </c>
      <c r="T180" s="31" t="s">
        <v>35126</v>
      </c>
      <c r="U180" s="38">
        <f t="shared" si="87"/>
        <v>452.70000000000005</v>
      </c>
      <c r="V180" s="138">
        <f t="shared" si="87"/>
        <v>391.6</v>
      </c>
      <c r="W180" s="101">
        <f t="shared" si="88"/>
        <v>1.2</v>
      </c>
      <c r="X180" s="143">
        <f t="shared" si="89"/>
        <v>452.70000000000005</v>
      </c>
      <c r="Y180" s="144">
        <f t="shared" si="90"/>
        <v>0.33999999999999997</v>
      </c>
      <c r="Z180" s="39" t="s">
        <v>39932</v>
      </c>
      <c r="AA180" s="40">
        <v>2940</v>
      </c>
      <c r="AB180" s="40">
        <v>487.7</v>
      </c>
      <c r="AC180" s="40">
        <v>5.3827999999999996</v>
      </c>
      <c r="AD180" s="40">
        <v>152</v>
      </c>
      <c r="AE180" s="40">
        <v>-1</v>
      </c>
      <c r="AF180" s="41">
        <v>37.9</v>
      </c>
      <c r="AG180" s="41">
        <v>58.12</v>
      </c>
      <c r="AH180" s="41">
        <f t="shared" si="91"/>
        <v>214695.11990027686</v>
      </c>
      <c r="AI180" s="42">
        <f>1-EXP(-2.63*(AA180/AH180)*(AD180-AE180)*(1-((AD180-T180)/(AD180-AE180))^0.38))</f>
        <v>0.91078987752685792</v>
      </c>
      <c r="AJ180" s="40">
        <f>H180*P180*O180*R180*AB180</f>
        <v>15790.498631550727</v>
      </c>
      <c r="AK180" s="40">
        <f t="shared" si="92"/>
        <v>187.02679683998431</v>
      </c>
      <c r="AL180" s="40">
        <f t="shared" si="93"/>
        <v>11.9745166464</v>
      </c>
      <c r="AM180" s="43">
        <f t="shared" si="94"/>
        <v>2.38</v>
      </c>
      <c r="AN180" s="40">
        <v>12</v>
      </c>
      <c r="AO180" s="73">
        <f t="shared" si="95"/>
        <v>2.4000000000000004</v>
      </c>
      <c r="AP180" s="73">
        <f t="shared" si="96"/>
        <v>0.8</v>
      </c>
      <c r="AQ180" s="73">
        <f t="shared" si="97"/>
        <v>0.8</v>
      </c>
      <c r="AR180" s="88">
        <f t="shared" si="98"/>
        <v>199.0013134863843</v>
      </c>
      <c r="AS180" s="40">
        <v>3.1357711526382475</v>
      </c>
      <c r="AT180" s="40">
        <f>(AS180+O180)*(AS180+P180)*((1/3)*AS180+R180)</f>
        <v>199.09902621504594</v>
      </c>
      <c r="AU180" s="73">
        <f>MROUND((AS180+O180),0.2)</f>
        <v>6</v>
      </c>
      <c r="AV180" s="73">
        <f>MROUND((AS180+P180),0.2)</f>
        <v>9.8000000000000007</v>
      </c>
      <c r="AW180" s="73">
        <f>IF(MROUND(((1/3)*AS180+AO180),0.2)*AV180*AU180/AR180&gt;1.05,MROUND(((1/3)*AS180+AO180),0.2)-0.2,MROUND(((1/3)*AS180+AO180),0.2))</f>
        <v>3.4000000000000004</v>
      </c>
      <c r="AX180" s="40">
        <f t="shared" ref="AX180" si="113">AU180*AV180*AW180</f>
        <v>199.92000000000004</v>
      </c>
      <c r="AY180" s="40" t="b">
        <f>IF(AQ180&lt;AW180,TRUE, FALSE)</f>
        <v>1</v>
      </c>
      <c r="AZ180" s="40" t="b">
        <f>IF(AL180&lt;AQ180*AU180*AV180,TRUE, FALSE)</f>
        <v>1</v>
      </c>
      <c r="BA180" s="40">
        <f t="shared" si="99"/>
        <v>180</v>
      </c>
      <c r="BB180" s="88">
        <f t="shared" si="100"/>
        <v>15.61873454793783</v>
      </c>
    </row>
    <row r="181" spans="1:54" s="67" customFormat="1">
      <c r="A181" s="59" t="s">
        <v>312</v>
      </c>
      <c r="B181" s="60" t="s">
        <v>40124</v>
      </c>
      <c r="C181" s="61">
        <f t="shared" si="81"/>
        <v>32.1</v>
      </c>
      <c r="D181" s="62">
        <f t="shared" si="82"/>
        <v>194</v>
      </c>
      <c r="E181" s="63">
        <f t="shared" si="101"/>
        <v>19</v>
      </c>
      <c r="F181" s="59" t="s">
        <v>5299</v>
      </c>
      <c r="G181" s="54">
        <f t="shared" si="102"/>
        <v>31.1</v>
      </c>
      <c r="H181" s="64">
        <f t="shared" si="103"/>
        <v>0.1293221</v>
      </c>
      <c r="I181" s="64" t="s">
        <v>15270</v>
      </c>
      <c r="J181" s="64" t="s">
        <v>10282</v>
      </c>
      <c r="K181" s="64" t="s">
        <v>20229</v>
      </c>
      <c r="L181" s="64" t="s">
        <v>25189</v>
      </c>
      <c r="M181" s="62">
        <f t="shared" si="104"/>
        <v>12.8</v>
      </c>
      <c r="N181" s="65">
        <f t="shared" si="83"/>
        <v>6.4</v>
      </c>
      <c r="O181" s="61">
        <f t="shared" si="84"/>
        <v>2</v>
      </c>
      <c r="P181" s="61">
        <f t="shared" si="84"/>
        <v>3.4000000000000004</v>
      </c>
      <c r="Q181" s="124">
        <f t="shared" si="85"/>
        <v>1.8</v>
      </c>
      <c r="R181" s="61">
        <f t="shared" si="86"/>
        <v>2</v>
      </c>
      <c r="S181" s="59" t="s">
        <v>30147</v>
      </c>
      <c r="T181" s="59" t="s">
        <v>35127</v>
      </c>
      <c r="U181" s="66">
        <f t="shared" si="87"/>
        <v>467.1</v>
      </c>
      <c r="V181" s="66">
        <f t="shared" si="87"/>
        <v>349.1</v>
      </c>
      <c r="W181" s="54">
        <f t="shared" si="88"/>
        <v>3.11</v>
      </c>
      <c r="X181" s="143">
        <f t="shared" si="89"/>
        <v>467.1</v>
      </c>
      <c r="Y181" s="143">
        <f t="shared" si="90"/>
        <v>0.72199999999999998</v>
      </c>
      <c r="Z181" s="60" t="s">
        <v>39931</v>
      </c>
      <c r="AA181" s="67">
        <v>2750.6</v>
      </c>
      <c r="AB181" s="67">
        <v>514.1</v>
      </c>
      <c r="AC181" s="67">
        <v>11.346</v>
      </c>
      <c r="AD181" s="67">
        <v>152</v>
      </c>
      <c r="AE181" s="67">
        <v>-1</v>
      </c>
      <c r="AF181" s="68">
        <v>37.9</v>
      </c>
      <c r="AG181" s="68">
        <v>58.12</v>
      </c>
      <c r="AH181" s="68">
        <f t="shared" si="91"/>
        <v>293850.69229130558</v>
      </c>
      <c r="AI181" s="69">
        <v>0</v>
      </c>
      <c r="AJ181" s="67">
        <v>0</v>
      </c>
      <c r="AK181" s="67">
        <f t="shared" si="92"/>
        <v>0</v>
      </c>
      <c r="AL181" s="67">
        <f t="shared" si="93"/>
        <v>11.841219440000001</v>
      </c>
      <c r="AM181" s="70">
        <f t="shared" si="94"/>
        <v>6.2200000000000006</v>
      </c>
      <c r="AN181" s="67">
        <v>0</v>
      </c>
      <c r="AO181" s="90">
        <f t="shared" si="95"/>
        <v>2</v>
      </c>
      <c r="AP181" s="90">
        <f t="shared" si="96"/>
        <v>1.8</v>
      </c>
      <c r="AQ181" s="90">
        <f t="shared" si="97"/>
        <v>1.8</v>
      </c>
      <c r="AR181" s="91">
        <f t="shared" si="98"/>
        <v>11.841219440000001</v>
      </c>
      <c r="BA181">
        <f t="shared" si="99"/>
        <v>194</v>
      </c>
      <c r="BB181" s="91">
        <f t="shared" si="100"/>
        <v>0</v>
      </c>
    </row>
    <row r="182" spans="1:54" s="67" customFormat="1">
      <c r="A182" s="59" t="s">
        <v>313</v>
      </c>
      <c r="B182" s="60" t="s">
        <v>40125</v>
      </c>
      <c r="C182" s="61">
        <f t="shared" si="81"/>
        <v>36.4</v>
      </c>
      <c r="D182" s="62">
        <f t="shared" si="82"/>
        <v>125</v>
      </c>
      <c r="E182" s="63">
        <f t="shared" si="101"/>
        <v>18</v>
      </c>
      <c r="F182" s="59" t="s">
        <v>5300</v>
      </c>
      <c r="G182" s="54">
        <f t="shared" si="102"/>
        <v>35.5</v>
      </c>
      <c r="H182" s="64">
        <f t="shared" si="103"/>
        <v>0.32613959999999997</v>
      </c>
      <c r="I182" s="64" t="s">
        <v>15271</v>
      </c>
      <c r="J182" s="64" t="s">
        <v>10283</v>
      </c>
      <c r="K182" s="64" t="s">
        <v>20230</v>
      </c>
      <c r="L182" s="64" t="s">
        <v>25190</v>
      </c>
      <c r="M182" s="62">
        <f t="shared" si="104"/>
        <v>12.7</v>
      </c>
      <c r="N182" s="65">
        <f t="shared" si="83"/>
        <v>6.4</v>
      </c>
      <c r="O182" s="61">
        <f t="shared" si="84"/>
        <v>1.8</v>
      </c>
      <c r="P182" s="61">
        <f t="shared" si="84"/>
        <v>3.6</v>
      </c>
      <c r="Q182" s="124">
        <f t="shared" si="85"/>
        <v>1.8</v>
      </c>
      <c r="R182" s="61">
        <f t="shared" si="86"/>
        <v>2.8000000000000003</v>
      </c>
      <c r="S182" s="59" t="s">
        <v>30148</v>
      </c>
      <c r="T182" s="59" t="s">
        <v>35128</v>
      </c>
      <c r="U182" s="66">
        <f t="shared" si="87"/>
        <v>397.90000000000003</v>
      </c>
      <c r="V182" s="66">
        <f t="shared" si="87"/>
        <v>372.6</v>
      </c>
      <c r="W182" s="54">
        <f t="shared" si="88"/>
        <v>3.55</v>
      </c>
      <c r="X182" s="143">
        <f t="shared" si="89"/>
        <v>397.90000000000003</v>
      </c>
      <c r="Y182" s="143">
        <f t="shared" si="90"/>
        <v>0.80999999999999994</v>
      </c>
      <c r="Z182" s="60" t="s">
        <v>39931</v>
      </c>
      <c r="AA182" s="67">
        <v>2965.8</v>
      </c>
      <c r="AB182" s="67">
        <v>479.45</v>
      </c>
      <c r="AC182" s="67">
        <v>15.762</v>
      </c>
      <c r="AD182" s="67">
        <v>152</v>
      </c>
      <c r="AE182" s="67">
        <v>-1</v>
      </c>
      <c r="AF182" s="68">
        <v>37.9</v>
      </c>
      <c r="AG182" s="68">
        <v>58.12</v>
      </c>
      <c r="AH182" s="68">
        <f t="shared" si="91"/>
        <v>254972.3746224255</v>
      </c>
      <c r="AI182" s="69">
        <v>0</v>
      </c>
      <c r="AJ182" s="67">
        <v>0</v>
      </c>
      <c r="AK182" s="67">
        <f t="shared" si="92"/>
        <v>0</v>
      </c>
      <c r="AL182" s="67">
        <f t="shared" si="93"/>
        <v>12.226523097600001</v>
      </c>
      <c r="AM182" s="70">
        <f t="shared" si="94"/>
        <v>7.08</v>
      </c>
      <c r="AN182" s="67">
        <v>0</v>
      </c>
      <c r="AO182" s="90">
        <f t="shared" si="95"/>
        <v>2.8000000000000003</v>
      </c>
      <c r="AP182" s="90">
        <f t="shared" si="96"/>
        <v>1.8</v>
      </c>
      <c r="AQ182" s="90">
        <f t="shared" si="97"/>
        <v>2</v>
      </c>
      <c r="AR182" s="91">
        <f t="shared" si="98"/>
        <v>12.226523097600001</v>
      </c>
      <c r="BA182">
        <f t="shared" si="99"/>
        <v>125</v>
      </c>
      <c r="BB182" s="91">
        <f t="shared" si="100"/>
        <v>0</v>
      </c>
    </row>
    <row r="183" spans="1:54" s="67" customFormat="1">
      <c r="A183" s="59" t="s">
        <v>314</v>
      </c>
      <c r="B183" s="60" t="s">
        <v>40126</v>
      </c>
      <c r="C183" s="61">
        <f t="shared" si="81"/>
        <v>15.4</v>
      </c>
      <c r="D183" s="62">
        <f t="shared" si="82"/>
        <v>31</v>
      </c>
      <c r="E183" s="63">
        <f t="shared" si="101"/>
        <v>9</v>
      </c>
      <c r="F183" s="59" t="s">
        <v>5301</v>
      </c>
      <c r="G183" s="54">
        <f t="shared" si="102"/>
        <v>14.4</v>
      </c>
      <c r="H183" s="64">
        <f t="shared" si="103"/>
        <v>0.68407150000000005</v>
      </c>
      <c r="I183" s="64" t="s">
        <v>15272</v>
      </c>
      <c r="J183" s="64" t="s">
        <v>10284</v>
      </c>
      <c r="K183" s="64" t="s">
        <v>20231</v>
      </c>
      <c r="L183" s="64" t="s">
        <v>25191</v>
      </c>
      <c r="M183" s="62">
        <f t="shared" si="104"/>
        <v>13.1</v>
      </c>
      <c r="N183" s="65">
        <f t="shared" si="83"/>
        <v>6</v>
      </c>
      <c r="O183" s="61">
        <f t="shared" si="84"/>
        <v>1.4000000000000001</v>
      </c>
      <c r="P183" s="61">
        <f t="shared" si="84"/>
        <v>2.8000000000000003</v>
      </c>
      <c r="Q183" s="124">
        <f t="shared" si="85"/>
        <v>0.60000000000000009</v>
      </c>
      <c r="R183" s="61">
        <f t="shared" si="86"/>
        <v>2</v>
      </c>
      <c r="S183" s="59" t="s">
        <v>30149</v>
      </c>
      <c r="T183" s="59" t="s">
        <v>35129</v>
      </c>
      <c r="U183" s="66">
        <f t="shared" si="87"/>
        <v>304.40000000000003</v>
      </c>
      <c r="V183" s="66">
        <f t="shared" si="87"/>
        <v>285.3</v>
      </c>
      <c r="W183" s="54">
        <f t="shared" si="88"/>
        <v>1.44</v>
      </c>
      <c r="X183" s="143">
        <f t="shared" si="89"/>
        <v>304.40000000000003</v>
      </c>
      <c r="Y183" s="143">
        <f t="shared" si="90"/>
        <v>0.38800000000000001</v>
      </c>
      <c r="Z183" s="60" t="s">
        <v>39931</v>
      </c>
      <c r="AA183" s="67">
        <v>2363.1</v>
      </c>
      <c r="AB183" s="67">
        <v>589.33000000000004</v>
      </c>
      <c r="AC183" s="67">
        <v>7.3901000000000003</v>
      </c>
      <c r="AD183" s="67">
        <v>152</v>
      </c>
      <c r="AE183" s="67">
        <v>-1</v>
      </c>
      <c r="AF183" s="68">
        <v>37.9</v>
      </c>
      <c r="AG183" s="68">
        <v>58.12</v>
      </c>
      <c r="AH183" s="68">
        <f t="shared" si="91"/>
        <v>371078.17851750832</v>
      </c>
      <c r="AI183" s="69">
        <v>0</v>
      </c>
      <c r="AJ183" s="67">
        <v>0</v>
      </c>
      <c r="AK183" s="67">
        <f t="shared" si="92"/>
        <v>0</v>
      </c>
      <c r="AL183" s="67">
        <f t="shared" si="93"/>
        <v>2.4768794400000003</v>
      </c>
      <c r="AM183" s="70">
        <f t="shared" si="94"/>
        <v>2.88</v>
      </c>
      <c r="AN183" s="67">
        <v>0</v>
      </c>
      <c r="AO183" s="90">
        <f t="shared" si="95"/>
        <v>2</v>
      </c>
      <c r="AP183" s="90">
        <f t="shared" si="96"/>
        <v>0.60000000000000009</v>
      </c>
      <c r="AQ183" s="90">
        <f t="shared" si="97"/>
        <v>0.8</v>
      </c>
      <c r="AR183" s="91">
        <f t="shared" si="98"/>
        <v>2.4768794400000003</v>
      </c>
      <c r="BA183">
        <f t="shared" si="99"/>
        <v>31</v>
      </c>
      <c r="BB183" s="91">
        <f t="shared" si="100"/>
        <v>0</v>
      </c>
    </row>
    <row r="184" spans="1:54" s="67" customFormat="1">
      <c r="A184" s="59" t="s">
        <v>315</v>
      </c>
      <c r="B184" s="60" t="s">
        <v>40127</v>
      </c>
      <c r="C184" s="61">
        <f t="shared" si="81"/>
        <v>27.6</v>
      </c>
      <c r="D184" s="62">
        <f t="shared" si="82"/>
        <v>260</v>
      </c>
      <c r="E184" s="63">
        <f t="shared" si="101"/>
        <v>18</v>
      </c>
      <c r="F184" s="59" t="s">
        <v>5302</v>
      </c>
      <c r="G184" s="54">
        <f t="shared" si="102"/>
        <v>26.700000000000003</v>
      </c>
      <c r="H184" s="64">
        <f t="shared" si="103"/>
        <v>0.15356040000000001</v>
      </c>
      <c r="I184" s="64" t="s">
        <v>15273</v>
      </c>
      <c r="J184" s="64" t="s">
        <v>10285</v>
      </c>
      <c r="K184" s="64" t="s">
        <v>20232</v>
      </c>
      <c r="L184" s="64" t="s">
        <v>25192</v>
      </c>
      <c r="M184" s="62">
        <f t="shared" si="104"/>
        <v>10.3</v>
      </c>
      <c r="N184" s="65">
        <f t="shared" si="83"/>
        <v>6</v>
      </c>
      <c r="O184" s="61">
        <f t="shared" si="84"/>
        <v>1.2000000000000002</v>
      </c>
      <c r="P184" s="61">
        <f t="shared" si="84"/>
        <v>8.4</v>
      </c>
      <c r="Q184" s="124">
        <f t="shared" si="85"/>
        <v>2.6</v>
      </c>
      <c r="R184" s="61">
        <f t="shared" si="86"/>
        <v>3</v>
      </c>
      <c r="S184" s="59" t="s">
        <v>30150</v>
      </c>
      <c r="T184" s="59" t="s">
        <v>35130</v>
      </c>
      <c r="U184" s="66">
        <f t="shared" si="87"/>
        <v>533</v>
      </c>
      <c r="V184" s="66">
        <f t="shared" si="87"/>
        <v>381</v>
      </c>
      <c r="W184" s="54">
        <f t="shared" si="88"/>
        <v>2.67</v>
      </c>
      <c r="X184" s="143">
        <f t="shared" si="89"/>
        <v>533</v>
      </c>
      <c r="Y184" s="143">
        <f t="shared" si="90"/>
        <v>0.63400000000000001</v>
      </c>
      <c r="Z184" s="60" t="s">
        <v>39931</v>
      </c>
      <c r="AA184" s="67">
        <v>3143.4</v>
      </c>
      <c r="AB184" s="67">
        <v>458.86</v>
      </c>
      <c r="AC184" s="67">
        <v>8.5324000000000009</v>
      </c>
      <c r="AD184" s="67">
        <v>152</v>
      </c>
      <c r="AE184" s="67">
        <v>-1</v>
      </c>
      <c r="AF184" s="68">
        <v>37.9</v>
      </c>
      <c r="AG184" s="68">
        <v>58.12</v>
      </c>
      <c r="AH184" s="68">
        <f t="shared" si="91"/>
        <v>238438.90745213392</v>
      </c>
      <c r="AI184" s="69">
        <v>0</v>
      </c>
      <c r="AJ184" s="67">
        <v>0</v>
      </c>
      <c r="AK184" s="67">
        <f t="shared" si="92"/>
        <v>0</v>
      </c>
      <c r="AL184" s="67">
        <f t="shared" si="93"/>
        <v>25.596333504</v>
      </c>
      <c r="AM184" s="70">
        <f t="shared" si="94"/>
        <v>5.32</v>
      </c>
      <c r="AN184" s="67">
        <v>0</v>
      </c>
      <c r="AO184" s="90">
        <f t="shared" si="95"/>
        <v>3</v>
      </c>
      <c r="AP184" s="90">
        <f t="shared" si="96"/>
        <v>2.6</v>
      </c>
      <c r="AQ184" s="90">
        <f t="shared" si="97"/>
        <v>2.6</v>
      </c>
      <c r="AR184" s="91">
        <f t="shared" si="98"/>
        <v>25.596333504</v>
      </c>
      <c r="BA184">
        <f t="shared" si="99"/>
        <v>260</v>
      </c>
      <c r="BB184" s="91">
        <f t="shared" si="100"/>
        <v>0</v>
      </c>
    </row>
    <row r="185" spans="1:54" s="40" customFormat="1">
      <c r="A185" s="31" t="s">
        <v>316</v>
      </c>
      <c r="B185" s="31" t="s">
        <v>40128</v>
      </c>
      <c r="C185" s="32">
        <f t="shared" si="81"/>
        <v>13.400000000000002</v>
      </c>
      <c r="D185" s="33">
        <f t="shared" si="82"/>
        <v>246</v>
      </c>
      <c r="E185" s="34">
        <f t="shared" si="101"/>
        <v>14</v>
      </c>
      <c r="F185" s="31" t="s">
        <v>5303</v>
      </c>
      <c r="G185" s="54">
        <f t="shared" si="102"/>
        <v>9.6999999999999993</v>
      </c>
      <c r="H185" s="35">
        <f t="shared" si="103"/>
        <v>0.2561388</v>
      </c>
      <c r="I185" s="36" t="s">
        <v>15274</v>
      </c>
      <c r="J185" s="36" t="s">
        <v>10286</v>
      </c>
      <c r="K185" s="36" t="s">
        <v>20233</v>
      </c>
      <c r="L185" s="36" t="s">
        <v>25193</v>
      </c>
      <c r="M185" s="33">
        <f t="shared" si="104"/>
        <v>12.2</v>
      </c>
      <c r="N185" s="44">
        <f t="shared" si="83"/>
        <v>6.4</v>
      </c>
      <c r="O185" s="32">
        <f t="shared" si="84"/>
        <v>0.8</v>
      </c>
      <c r="P185" s="32">
        <f t="shared" si="84"/>
        <v>4.6000000000000005</v>
      </c>
      <c r="Q185" s="136">
        <f t="shared" si="85"/>
        <v>2.4000000000000004</v>
      </c>
      <c r="R185" s="37">
        <f t="shared" si="86"/>
        <v>3</v>
      </c>
      <c r="S185" s="31" t="s">
        <v>30151</v>
      </c>
      <c r="T185" s="31" t="s">
        <v>35131</v>
      </c>
      <c r="U185" s="38">
        <f t="shared" si="87"/>
        <v>518.70000000000005</v>
      </c>
      <c r="V185" s="138">
        <f t="shared" si="87"/>
        <v>354.70000000000005</v>
      </c>
      <c r="W185" s="101">
        <f t="shared" si="88"/>
        <v>0.97</v>
      </c>
      <c r="X185" s="143">
        <f t="shared" si="89"/>
        <v>518.70000000000005</v>
      </c>
      <c r="Y185" s="144">
        <f t="shared" si="90"/>
        <v>0.29400000000000004</v>
      </c>
      <c r="Z185" s="39" t="s">
        <v>39932</v>
      </c>
      <c r="AA185" s="40">
        <v>2831.8</v>
      </c>
      <c r="AB185" s="40">
        <v>503.33</v>
      </c>
      <c r="AC185" s="40">
        <v>4.0143000000000004</v>
      </c>
      <c r="AD185" s="40">
        <v>152</v>
      </c>
      <c r="AE185" s="40">
        <v>-1</v>
      </c>
      <c r="AF185" s="41">
        <v>37.9</v>
      </c>
      <c r="AG185" s="41">
        <v>58.12</v>
      </c>
      <c r="AH185" s="41">
        <f t="shared" si="91"/>
        <v>285268.86253987602</v>
      </c>
      <c r="AI185" s="42">
        <f>1-EXP(-2.63*(AA185/AH185)*(AD185-AE185)*(1-((AD185-T185)/(AD185-AE185))^0.38))</f>
        <v>0.63991248292901681</v>
      </c>
      <c r="AJ185" s="40">
        <f>H185*P185*O185*R185*AB185</f>
        <v>1423.3026579321602</v>
      </c>
      <c r="AK185" s="40">
        <f t="shared" si="92"/>
        <v>15.882031648301981</v>
      </c>
      <c r="AL185" s="40">
        <f t="shared" si="93"/>
        <v>8.2122276480000025</v>
      </c>
      <c r="AM185" s="43">
        <f t="shared" si="94"/>
        <v>1.9400000000000002</v>
      </c>
      <c r="AN185" s="40">
        <v>2.7</v>
      </c>
      <c r="AO185" s="73">
        <f t="shared" si="95"/>
        <v>3</v>
      </c>
      <c r="AP185" s="73">
        <f t="shared" si="96"/>
        <v>2.4000000000000004</v>
      </c>
      <c r="AQ185" s="73">
        <f t="shared" si="97"/>
        <v>2.4000000000000004</v>
      </c>
      <c r="AR185" s="88">
        <f t="shared" si="98"/>
        <v>24.094259296301985</v>
      </c>
      <c r="AS185" s="40">
        <v>0.64273120080193546</v>
      </c>
      <c r="AT185" s="40">
        <f>(AS185+O185)*(AS185+P185)*((1/3)*AS185+R185)</f>
        <v>24.312063509792267</v>
      </c>
      <c r="AU185" s="73">
        <f>MROUND((AS185+O185),0.2)</f>
        <v>1.4000000000000001</v>
      </c>
      <c r="AV185" s="73">
        <f>MROUND((AS185+P185),0.2)</f>
        <v>5.2</v>
      </c>
      <c r="AW185" s="73">
        <f>IF(MROUND(((1/3)*AS185+AO185),0.2)*AV185*AU185/AR185&gt;1.05,MROUND(((1/3)*AS185+AO185),0.2)-0.2,MROUND(((1/3)*AS185+AO185),0.2))</f>
        <v>3.2</v>
      </c>
      <c r="AX185" s="40">
        <f t="shared" ref="AX185" si="114">AU185*AV185*AW185</f>
        <v>23.296000000000006</v>
      </c>
      <c r="AY185" s="40" t="b">
        <f>IF(AQ185&lt;AW185,TRUE, FALSE)</f>
        <v>1</v>
      </c>
      <c r="AZ185" s="40" t="b">
        <f>IF(AL185&lt;AQ185*AU185*AV185,TRUE, FALSE)</f>
        <v>1</v>
      </c>
      <c r="BA185" s="40">
        <f t="shared" si="99"/>
        <v>246</v>
      </c>
      <c r="BB185" s="88">
        <f t="shared" si="100"/>
        <v>1.9339492679760131</v>
      </c>
    </row>
    <row r="186" spans="1:54" s="67" customFormat="1">
      <c r="A186" s="59" t="s">
        <v>317</v>
      </c>
      <c r="B186" s="60" t="s">
        <v>40129</v>
      </c>
      <c r="C186" s="61">
        <f t="shared" si="81"/>
        <v>26</v>
      </c>
      <c r="D186" s="62">
        <f t="shared" si="82"/>
        <v>29</v>
      </c>
      <c r="E186" s="63">
        <f t="shared" si="101"/>
        <v>10</v>
      </c>
      <c r="F186" s="59" t="s">
        <v>5304</v>
      </c>
      <c r="G186" s="54">
        <f t="shared" si="102"/>
        <v>25.1</v>
      </c>
      <c r="H186" s="64">
        <f t="shared" si="103"/>
        <v>0.76886129999999997</v>
      </c>
      <c r="I186" s="64" t="s">
        <v>15275</v>
      </c>
      <c r="J186" s="64" t="s">
        <v>10287</v>
      </c>
      <c r="K186" s="64" t="s">
        <v>20234</v>
      </c>
      <c r="L186" s="64" t="s">
        <v>25194</v>
      </c>
      <c r="M186" s="62">
        <f t="shared" si="104"/>
        <v>11.5</v>
      </c>
      <c r="N186" s="65">
        <f t="shared" si="83"/>
        <v>5.4</v>
      </c>
      <c r="O186" s="61">
        <f t="shared" si="84"/>
        <v>2.4000000000000004</v>
      </c>
      <c r="P186" s="61">
        <f t="shared" si="84"/>
        <v>6</v>
      </c>
      <c r="Q186" s="124">
        <f t="shared" si="85"/>
        <v>0.4</v>
      </c>
      <c r="R186" s="61">
        <f t="shared" si="86"/>
        <v>1.8</v>
      </c>
      <c r="S186" s="59" t="s">
        <v>30152</v>
      </c>
      <c r="T186" s="59" t="s">
        <v>35132</v>
      </c>
      <c r="U186" s="66">
        <f t="shared" si="87"/>
        <v>302.5</v>
      </c>
      <c r="V186" s="66">
        <f t="shared" si="87"/>
        <v>347.90000000000003</v>
      </c>
      <c r="W186" s="54">
        <f t="shared" si="88"/>
        <v>2.5099999999999998</v>
      </c>
      <c r="X186" s="143">
        <f t="shared" si="89"/>
        <v>302.5</v>
      </c>
      <c r="Y186" s="143">
        <f t="shared" si="90"/>
        <v>0.60199999999999998</v>
      </c>
      <c r="Z186" s="60" t="s">
        <v>39931</v>
      </c>
      <c r="AA186" s="67">
        <v>2754.8</v>
      </c>
      <c r="AB186" s="67">
        <v>513.87</v>
      </c>
      <c r="AC186" s="67">
        <v>6.9791999999999996</v>
      </c>
      <c r="AD186" s="67">
        <v>152</v>
      </c>
      <c r="AE186" s="67">
        <v>-1</v>
      </c>
      <c r="AF186" s="68">
        <v>37.9</v>
      </c>
      <c r="AG186" s="68">
        <v>58.12</v>
      </c>
      <c r="AH186" s="68">
        <f t="shared" si="91"/>
        <v>295626.66117039736</v>
      </c>
      <c r="AI186" s="69">
        <v>0</v>
      </c>
      <c r="AJ186" s="67">
        <v>0</v>
      </c>
      <c r="AK186" s="67">
        <f t="shared" si="92"/>
        <v>0</v>
      </c>
      <c r="AL186" s="67">
        <f t="shared" si="93"/>
        <v>5.9911151040000021</v>
      </c>
      <c r="AM186" s="70">
        <f t="shared" si="94"/>
        <v>5</v>
      </c>
      <c r="AN186" s="67">
        <v>0</v>
      </c>
      <c r="AO186" s="90">
        <f t="shared" si="95"/>
        <v>1.8</v>
      </c>
      <c r="AP186" s="90">
        <f t="shared" si="96"/>
        <v>0.4</v>
      </c>
      <c r="AQ186" s="90">
        <f t="shared" si="97"/>
        <v>0.60000000000000009</v>
      </c>
      <c r="AR186" s="91">
        <f t="shared" si="98"/>
        <v>5.9911151040000021</v>
      </c>
      <c r="BA186">
        <f t="shared" si="99"/>
        <v>29</v>
      </c>
      <c r="BB186" s="91">
        <f t="shared" si="100"/>
        <v>0</v>
      </c>
    </row>
    <row r="187" spans="1:54" s="40" customFormat="1">
      <c r="A187" s="31" t="s">
        <v>318</v>
      </c>
      <c r="B187" s="31" t="s">
        <v>40130</v>
      </c>
      <c r="C187" s="32">
        <f t="shared" si="81"/>
        <v>9.8000000000000007</v>
      </c>
      <c r="D187" s="33">
        <f t="shared" si="82"/>
        <v>172</v>
      </c>
      <c r="E187" s="34">
        <f t="shared" si="101"/>
        <v>10</v>
      </c>
      <c r="F187" s="31" t="s">
        <v>5305</v>
      </c>
      <c r="G187" s="54">
        <f t="shared" si="102"/>
        <v>6.6</v>
      </c>
      <c r="H187" s="35">
        <f t="shared" si="103"/>
        <v>0.20136089999999998</v>
      </c>
      <c r="I187" s="36" t="s">
        <v>15276</v>
      </c>
      <c r="J187" s="36" t="s">
        <v>10288</v>
      </c>
      <c r="K187" s="36" t="s">
        <v>20235</v>
      </c>
      <c r="L187" s="36" t="s">
        <v>25195</v>
      </c>
      <c r="M187" s="33">
        <f t="shared" si="104"/>
        <v>11.4</v>
      </c>
      <c r="N187" s="44">
        <f t="shared" si="83"/>
        <v>5.2</v>
      </c>
      <c r="O187" s="32">
        <f t="shared" si="84"/>
        <v>1.2000000000000002</v>
      </c>
      <c r="P187" s="32">
        <f t="shared" si="84"/>
        <v>6.2</v>
      </c>
      <c r="Q187" s="136">
        <f t="shared" si="85"/>
        <v>0.8</v>
      </c>
      <c r="R187" s="37">
        <f t="shared" si="86"/>
        <v>1</v>
      </c>
      <c r="S187" s="31" t="s">
        <v>30153</v>
      </c>
      <c r="T187" s="31" t="s">
        <v>35133</v>
      </c>
      <c r="U187" s="38">
        <f t="shared" si="87"/>
        <v>445.5</v>
      </c>
      <c r="V187" s="138">
        <f t="shared" si="87"/>
        <v>406</v>
      </c>
      <c r="W187" s="101">
        <f t="shared" si="88"/>
        <v>0.66</v>
      </c>
      <c r="X187" s="143">
        <f t="shared" si="89"/>
        <v>445.5</v>
      </c>
      <c r="Y187" s="144">
        <f t="shared" si="90"/>
        <v>0.23200000000000001</v>
      </c>
      <c r="Z187" s="39" t="s">
        <v>39932</v>
      </c>
      <c r="AA187" s="40">
        <v>2683.6</v>
      </c>
      <c r="AB187" s="40">
        <v>527.28</v>
      </c>
      <c r="AC187" s="40">
        <v>3.7059000000000002</v>
      </c>
      <c r="AD187" s="40">
        <v>152</v>
      </c>
      <c r="AE187" s="40">
        <v>-1</v>
      </c>
      <c r="AF187" s="41">
        <v>37.9</v>
      </c>
      <c r="AG187" s="41">
        <v>58.12</v>
      </c>
      <c r="AH187" s="41">
        <f t="shared" si="91"/>
        <v>173063.1268914192</v>
      </c>
      <c r="AI187" s="42">
        <f>1-EXP(-2.63*(AA187/AH187)*(AD187-AE187)*(1-((AD187-T187)/(AD187-AE187))^0.38))</f>
        <v>0.96699728989554268</v>
      </c>
      <c r="AJ187" s="40">
        <f>H187*P187*O187*R187*AB187</f>
        <v>789.93140061888005</v>
      </c>
      <c r="AK187" s="40">
        <f t="shared" si="92"/>
        <v>14.428426739018677</v>
      </c>
      <c r="AL187" s="40">
        <f t="shared" si="93"/>
        <v>5.9418749040000014</v>
      </c>
      <c r="AM187" s="43">
        <f t="shared" si="94"/>
        <v>1.32</v>
      </c>
      <c r="AN187" s="40">
        <v>2.2000000000000002</v>
      </c>
      <c r="AO187" s="73">
        <f t="shared" si="95"/>
        <v>1</v>
      </c>
      <c r="AP187" s="73">
        <f t="shared" si="96"/>
        <v>0.8</v>
      </c>
      <c r="AQ187" s="73">
        <f t="shared" si="97"/>
        <v>0.8</v>
      </c>
      <c r="AR187" s="88">
        <f t="shared" si="98"/>
        <v>20.370301643018678</v>
      </c>
      <c r="AS187" s="40">
        <v>0.96553882231814492</v>
      </c>
      <c r="AT187" s="40">
        <f>(AS187+O187)*(AS187+P187)*((1/3)*AS187+R187)</f>
        <v>20.51142240486876</v>
      </c>
      <c r="AU187" s="73">
        <f>MROUND((AS187+O187),0.2)</f>
        <v>2.2000000000000002</v>
      </c>
      <c r="AV187" s="73">
        <f>MROUND((AS187+P187),0.2)</f>
        <v>7.2</v>
      </c>
      <c r="AW187" s="73">
        <f>IF(MROUND(((1/3)*AS187+AO187),0.2)*AV187*AU187/AR187&gt;1.05,MROUND(((1/3)*AS187+AO187),0.2)-0.2,MROUND(((1/3)*AS187+AO187),0.2))</f>
        <v>1.2000000000000002</v>
      </c>
      <c r="AX187" s="40">
        <f t="shared" ref="AX187" si="115">AU187*AV187*AW187</f>
        <v>19.008000000000006</v>
      </c>
      <c r="AY187" s="40" t="b">
        <f>IF(AQ187&lt;AW187,TRUE, FALSE)</f>
        <v>1</v>
      </c>
      <c r="AZ187" s="40" t="b">
        <f>IF(AL187&lt;AQ187*AU187*AV187,TRUE, FALSE)</f>
        <v>1</v>
      </c>
      <c r="BA187" s="40">
        <f t="shared" si="99"/>
        <v>172</v>
      </c>
      <c r="BB187" s="88">
        <f t="shared" si="100"/>
        <v>2.4282616130652004</v>
      </c>
    </row>
    <row r="188" spans="1:54" s="67" customFormat="1">
      <c r="A188" s="59" t="s">
        <v>319</v>
      </c>
      <c r="B188" s="60" t="s">
        <v>40131</v>
      </c>
      <c r="C188" s="61">
        <f t="shared" si="81"/>
        <v>11.700000000000001</v>
      </c>
      <c r="D188" s="62">
        <f t="shared" si="82"/>
        <v>66</v>
      </c>
      <c r="E188" s="63">
        <f t="shared" si="101"/>
        <v>7</v>
      </c>
      <c r="F188" s="59" t="s">
        <v>5306</v>
      </c>
      <c r="G188" s="54">
        <f t="shared" si="102"/>
        <v>10.7</v>
      </c>
      <c r="H188" s="64">
        <f t="shared" si="103"/>
        <v>0.43836199999999997</v>
      </c>
      <c r="I188" s="64" t="s">
        <v>15277</v>
      </c>
      <c r="J188" s="64" t="s">
        <v>10289</v>
      </c>
      <c r="K188" s="64" t="s">
        <v>20236</v>
      </c>
      <c r="L188" s="64" t="s">
        <v>25196</v>
      </c>
      <c r="M188" s="62">
        <f t="shared" si="104"/>
        <v>14.2</v>
      </c>
      <c r="N188" s="65">
        <f t="shared" si="83"/>
        <v>6.2</v>
      </c>
      <c r="O188" s="61">
        <f t="shared" si="84"/>
        <v>1.6</v>
      </c>
      <c r="P188" s="61">
        <f t="shared" si="84"/>
        <v>0.60000000000000009</v>
      </c>
      <c r="Q188" s="124">
        <f t="shared" si="85"/>
        <v>0.8</v>
      </c>
      <c r="R188" s="61">
        <f t="shared" si="86"/>
        <v>1.6</v>
      </c>
      <c r="S188" s="59" t="s">
        <v>30154</v>
      </c>
      <c r="T188" s="59" t="s">
        <v>35134</v>
      </c>
      <c r="U188" s="66">
        <f t="shared" si="87"/>
        <v>339.1</v>
      </c>
      <c r="V188" s="66">
        <f t="shared" si="87"/>
        <v>295.3</v>
      </c>
      <c r="W188" s="54">
        <f t="shared" si="88"/>
        <v>1.07</v>
      </c>
      <c r="X188" s="143">
        <f t="shared" si="89"/>
        <v>339.1</v>
      </c>
      <c r="Y188" s="143">
        <f t="shared" si="90"/>
        <v>0.31400000000000006</v>
      </c>
      <c r="Z188" s="60" t="s">
        <v>39931</v>
      </c>
      <c r="AA188" s="67">
        <v>2417.9</v>
      </c>
      <c r="AB188" s="67">
        <v>577.54</v>
      </c>
      <c r="AC188" s="67">
        <v>6.9048999999999996</v>
      </c>
      <c r="AD188" s="67">
        <v>152</v>
      </c>
      <c r="AE188" s="67">
        <v>-1</v>
      </c>
      <c r="AF188" s="68">
        <v>37.9</v>
      </c>
      <c r="AG188" s="68">
        <v>58.12</v>
      </c>
      <c r="AH188" s="68">
        <f t="shared" si="91"/>
        <v>360674.49945875409</v>
      </c>
      <c r="AI188" s="69">
        <v>0</v>
      </c>
      <c r="AJ188" s="67">
        <v>0</v>
      </c>
      <c r="AK188" s="67">
        <f t="shared" si="92"/>
        <v>0</v>
      </c>
      <c r="AL188" s="67">
        <f t="shared" si="93"/>
        <v>0.86267596800000035</v>
      </c>
      <c r="AM188" s="70">
        <f t="shared" si="94"/>
        <v>2.14</v>
      </c>
      <c r="AN188" s="67">
        <v>0</v>
      </c>
      <c r="AO188" s="90">
        <f t="shared" si="95"/>
        <v>1.6</v>
      </c>
      <c r="AP188" s="90">
        <f t="shared" si="96"/>
        <v>0.8</v>
      </c>
      <c r="AQ188" s="90">
        <f t="shared" si="97"/>
        <v>1</v>
      </c>
      <c r="AR188" s="91">
        <f t="shared" si="98"/>
        <v>0.86267596800000035</v>
      </c>
      <c r="BA188">
        <f t="shared" si="99"/>
        <v>66</v>
      </c>
      <c r="BB188" s="91">
        <f t="shared" si="100"/>
        <v>0</v>
      </c>
    </row>
    <row r="189" spans="1:54" s="67" customFormat="1">
      <c r="A189" s="59" t="s">
        <v>320</v>
      </c>
      <c r="B189" s="60" t="s">
        <v>40132</v>
      </c>
      <c r="C189" s="61">
        <f t="shared" si="81"/>
        <v>16.399999999999999</v>
      </c>
      <c r="D189" s="62">
        <f t="shared" si="82"/>
        <v>91</v>
      </c>
      <c r="E189" s="63">
        <f t="shared" si="101"/>
        <v>12</v>
      </c>
      <c r="F189" s="59" t="s">
        <v>5307</v>
      </c>
      <c r="G189" s="54">
        <f t="shared" si="102"/>
        <v>15.4</v>
      </c>
      <c r="H189" s="64">
        <f t="shared" si="103"/>
        <v>0.81454459999999995</v>
      </c>
      <c r="I189" s="64" t="s">
        <v>15278</v>
      </c>
      <c r="J189" s="64" t="s">
        <v>10290</v>
      </c>
      <c r="K189" s="64" t="s">
        <v>20237</v>
      </c>
      <c r="L189" s="64" t="s">
        <v>25197</v>
      </c>
      <c r="M189" s="62">
        <f t="shared" si="104"/>
        <v>13.3</v>
      </c>
      <c r="N189" s="65">
        <f t="shared" si="83"/>
        <v>6.4</v>
      </c>
      <c r="O189" s="61">
        <f t="shared" si="84"/>
        <v>2.6</v>
      </c>
      <c r="P189" s="61">
        <f t="shared" si="84"/>
        <v>2.4000000000000004</v>
      </c>
      <c r="Q189" s="124">
        <f t="shared" si="85"/>
        <v>0.60000000000000009</v>
      </c>
      <c r="R189" s="61">
        <f t="shared" si="86"/>
        <v>3</v>
      </c>
      <c r="S189" s="59" t="s">
        <v>30155</v>
      </c>
      <c r="T189" s="59" t="s">
        <v>35135</v>
      </c>
      <c r="U189" s="66">
        <f t="shared" si="87"/>
        <v>363.6</v>
      </c>
      <c r="V189" s="66">
        <f t="shared" si="87"/>
        <v>315.3</v>
      </c>
      <c r="W189" s="54">
        <f t="shared" si="88"/>
        <v>1.54</v>
      </c>
      <c r="X189" s="143">
        <f t="shared" si="89"/>
        <v>363.6</v>
      </c>
      <c r="Y189" s="143">
        <f t="shared" si="90"/>
        <v>0.40800000000000003</v>
      </c>
      <c r="Z189" s="60" t="s">
        <v>39931</v>
      </c>
      <c r="AA189" s="67">
        <v>2531.3000000000002</v>
      </c>
      <c r="AB189" s="67">
        <v>554.69000000000005</v>
      </c>
      <c r="AC189" s="67">
        <v>8.3843999999999994</v>
      </c>
      <c r="AD189" s="67">
        <v>152</v>
      </c>
      <c r="AE189" s="67">
        <v>-1</v>
      </c>
      <c r="AF189" s="68">
        <v>37.9</v>
      </c>
      <c r="AG189" s="68">
        <v>58.12</v>
      </c>
      <c r="AH189" s="68">
        <f t="shared" si="91"/>
        <v>338318.84255677229</v>
      </c>
      <c r="AI189" s="69">
        <v>0</v>
      </c>
      <c r="AJ189" s="67">
        <v>0</v>
      </c>
      <c r="AK189" s="67">
        <f t="shared" si="92"/>
        <v>0</v>
      </c>
      <c r="AL189" s="67">
        <f t="shared" si="93"/>
        <v>3.4717250880000012</v>
      </c>
      <c r="AM189" s="70">
        <f t="shared" si="94"/>
        <v>3.08</v>
      </c>
      <c r="AN189" s="67">
        <v>0</v>
      </c>
      <c r="AO189" s="90">
        <f t="shared" si="95"/>
        <v>3</v>
      </c>
      <c r="AP189" s="90">
        <f t="shared" si="96"/>
        <v>0.60000000000000009</v>
      </c>
      <c r="AQ189" s="90">
        <f t="shared" si="97"/>
        <v>0.60000000000000009</v>
      </c>
      <c r="AR189" s="91">
        <f t="shared" si="98"/>
        <v>3.4717250880000012</v>
      </c>
      <c r="BA189">
        <f t="shared" si="99"/>
        <v>91</v>
      </c>
      <c r="BB189" s="91">
        <f t="shared" si="100"/>
        <v>0</v>
      </c>
    </row>
    <row r="190" spans="1:54" s="67" customFormat="1">
      <c r="A190" s="59" t="s">
        <v>321</v>
      </c>
      <c r="B190" s="60" t="s">
        <v>40133</v>
      </c>
      <c r="C190" s="61">
        <f t="shared" si="81"/>
        <v>16.8</v>
      </c>
      <c r="D190" s="62">
        <f t="shared" si="82"/>
        <v>207</v>
      </c>
      <c r="E190" s="63">
        <f t="shared" si="101"/>
        <v>3</v>
      </c>
      <c r="F190" s="59" t="s">
        <v>5308</v>
      </c>
      <c r="G190" s="54">
        <f t="shared" si="102"/>
        <v>15.9</v>
      </c>
      <c r="H190" s="64">
        <f t="shared" si="103"/>
        <v>0.75540940000000001</v>
      </c>
      <c r="I190" s="64" t="s">
        <v>15279</v>
      </c>
      <c r="J190" s="64" t="s">
        <v>10291</v>
      </c>
      <c r="K190" s="64" t="s">
        <v>20238</v>
      </c>
      <c r="L190" s="64" t="s">
        <v>25198</v>
      </c>
      <c r="M190" s="62">
        <f t="shared" si="104"/>
        <v>14.3</v>
      </c>
      <c r="N190" s="65">
        <f t="shared" si="83"/>
        <v>6.8</v>
      </c>
      <c r="O190" s="61">
        <f t="shared" si="84"/>
        <v>2</v>
      </c>
      <c r="P190" s="61">
        <f t="shared" si="84"/>
        <v>0.4</v>
      </c>
      <c r="Q190" s="124">
        <f t="shared" si="85"/>
        <v>0.2</v>
      </c>
      <c r="R190" s="61">
        <f t="shared" si="86"/>
        <v>0.8</v>
      </c>
      <c r="S190" s="59" t="s">
        <v>30156</v>
      </c>
      <c r="T190" s="59" t="s">
        <v>35136</v>
      </c>
      <c r="U190" s="66">
        <f t="shared" si="87"/>
        <v>480</v>
      </c>
      <c r="V190" s="66">
        <f t="shared" si="87"/>
        <v>362</v>
      </c>
      <c r="W190" s="54">
        <f t="shared" si="88"/>
        <v>1.59</v>
      </c>
      <c r="X190" s="143">
        <f t="shared" si="89"/>
        <v>480</v>
      </c>
      <c r="Y190" s="143">
        <f t="shared" si="90"/>
        <v>0.41800000000000004</v>
      </c>
      <c r="Z190" s="60" t="s">
        <v>39931</v>
      </c>
      <c r="AA190" s="67">
        <v>2931</v>
      </c>
      <c r="AB190" s="67">
        <v>488.14</v>
      </c>
      <c r="AC190" s="67">
        <v>6.2413999999999996</v>
      </c>
      <c r="AD190" s="67">
        <v>152</v>
      </c>
      <c r="AE190" s="67">
        <v>-1</v>
      </c>
      <c r="AF190" s="68">
        <v>37.9</v>
      </c>
      <c r="AG190" s="68">
        <v>58.12</v>
      </c>
      <c r="AH190" s="68">
        <f t="shared" si="91"/>
        <v>273625.24405336095</v>
      </c>
      <c r="AI190" s="69">
        <v>0</v>
      </c>
      <c r="AJ190" s="67">
        <v>0</v>
      </c>
      <c r="AK190" s="67">
        <f t="shared" si="92"/>
        <v>0</v>
      </c>
      <c r="AL190" s="67">
        <f t="shared" si="93"/>
        <v>0.15653798400000002</v>
      </c>
      <c r="AM190" s="70">
        <f t="shared" si="94"/>
        <v>3.16</v>
      </c>
      <c r="AN190" s="67">
        <v>0</v>
      </c>
      <c r="AO190" s="90">
        <f t="shared" si="95"/>
        <v>0.8</v>
      </c>
      <c r="AP190" s="90">
        <f t="shared" si="96"/>
        <v>0.2</v>
      </c>
      <c r="AQ190" s="90">
        <f t="shared" si="97"/>
        <v>0.2</v>
      </c>
      <c r="AR190" s="91">
        <f t="shared" si="98"/>
        <v>0.15653798400000002</v>
      </c>
      <c r="BA190">
        <f t="shared" si="99"/>
        <v>207</v>
      </c>
      <c r="BB190" s="91">
        <f t="shared" si="100"/>
        <v>0</v>
      </c>
    </row>
    <row r="191" spans="1:54" s="40" customFormat="1">
      <c r="A191" s="31" t="s">
        <v>322</v>
      </c>
      <c r="B191" s="31" t="s">
        <v>40134</v>
      </c>
      <c r="C191" s="32">
        <f t="shared" si="81"/>
        <v>33.1</v>
      </c>
      <c r="D191" s="33">
        <f t="shared" si="82"/>
        <v>230</v>
      </c>
      <c r="E191" s="34">
        <f t="shared" si="101"/>
        <v>12</v>
      </c>
      <c r="F191" s="31" t="s">
        <v>5309</v>
      </c>
      <c r="G191" s="54">
        <f t="shared" si="102"/>
        <v>16.100000000000001</v>
      </c>
      <c r="H191" s="35">
        <f t="shared" si="103"/>
        <v>0.67889579999999994</v>
      </c>
      <c r="I191" s="36" t="s">
        <v>15280</v>
      </c>
      <c r="J191" s="36" t="s">
        <v>10292</v>
      </c>
      <c r="K191" s="36" t="s">
        <v>20239</v>
      </c>
      <c r="L191" s="36" t="s">
        <v>25199</v>
      </c>
      <c r="M191" s="33">
        <f t="shared" si="104"/>
        <v>10.6</v>
      </c>
      <c r="N191" s="44">
        <f t="shared" si="83"/>
        <v>5.2</v>
      </c>
      <c r="O191" s="32">
        <f t="shared" si="84"/>
        <v>2.6</v>
      </c>
      <c r="P191" s="32">
        <f t="shared" si="84"/>
        <v>7.8000000000000007</v>
      </c>
      <c r="Q191" s="136">
        <f t="shared" si="85"/>
        <v>0.60000000000000009</v>
      </c>
      <c r="R191" s="37">
        <f t="shared" si="86"/>
        <v>1.8</v>
      </c>
      <c r="S191" s="31" t="s">
        <v>30157</v>
      </c>
      <c r="T191" s="31" t="s">
        <v>35137</v>
      </c>
      <c r="U191" s="38">
        <f t="shared" si="87"/>
        <v>503.40000000000003</v>
      </c>
      <c r="V191" s="138">
        <f t="shared" si="87"/>
        <v>405</v>
      </c>
      <c r="W191" s="101">
        <f t="shared" si="88"/>
        <v>1.61</v>
      </c>
      <c r="X191" s="143">
        <f t="shared" si="89"/>
        <v>503.40000000000003</v>
      </c>
      <c r="Y191" s="144">
        <f t="shared" si="90"/>
        <v>0.42200000000000004</v>
      </c>
      <c r="Z191" s="39" t="s">
        <v>39932</v>
      </c>
      <c r="AA191" s="40">
        <v>3147.2</v>
      </c>
      <c r="AB191" s="40">
        <v>462</v>
      </c>
      <c r="AC191" s="40">
        <v>5.9852999999999996</v>
      </c>
      <c r="AD191" s="40">
        <v>152</v>
      </c>
      <c r="AE191" s="40">
        <v>-1</v>
      </c>
      <c r="AF191" s="41">
        <v>37.9</v>
      </c>
      <c r="AG191" s="41">
        <v>58.12</v>
      </c>
      <c r="AH191" s="41">
        <f t="shared" si="91"/>
        <v>176241.31503459314</v>
      </c>
      <c r="AI191" s="42">
        <f>1-EXP(-2.63*(AA191/AH191)*(AD191-AE191)*(1-((AD191-T191)/(AD191-AE191))^0.38))</f>
        <v>0.9791201059472493</v>
      </c>
      <c r="AJ191" s="40">
        <f>H191*P191*O191*R191*AB191</f>
        <v>11449.474474838402</v>
      </c>
      <c r="AK191" s="40">
        <f t="shared" si="92"/>
        <v>131.10934226506396</v>
      </c>
      <c r="AL191" s="40">
        <f t="shared" si="93"/>
        <v>11.721587716800004</v>
      </c>
      <c r="AM191" s="43">
        <f t="shared" si="94"/>
        <v>3.22</v>
      </c>
      <c r="AN191" s="40">
        <v>16</v>
      </c>
      <c r="AO191" s="73">
        <f t="shared" si="95"/>
        <v>1.8</v>
      </c>
      <c r="AP191" s="73">
        <f t="shared" si="96"/>
        <v>0.60000000000000009</v>
      </c>
      <c r="AQ191" s="73">
        <f t="shared" si="97"/>
        <v>0.60000000000000009</v>
      </c>
      <c r="AR191" s="88">
        <f t="shared" si="98"/>
        <v>142.83092998186396</v>
      </c>
      <c r="AS191" s="40">
        <v>2.5860656393662329</v>
      </c>
      <c r="AT191" s="40">
        <f>(AS191+O191)*(AS191+P191)*((1/3)*AS191+R191)</f>
        <v>143.384000397145</v>
      </c>
      <c r="AU191" s="73">
        <f>MROUND((AS191+O191),0.2)</f>
        <v>5.2</v>
      </c>
      <c r="AV191" s="73">
        <f>MROUND((AS191+P191),0.2)</f>
        <v>10.4</v>
      </c>
      <c r="AW191" s="73">
        <f>IF(MROUND(((1/3)*AS191+AO191),0.2)*AV191*AU191/AR191&gt;1.05,MROUND(((1/3)*AS191+AO191),0.2)-0.2,MROUND(((1/3)*AS191+AO191),0.2))</f>
        <v>2.6</v>
      </c>
      <c r="AX191" s="40">
        <f t="shared" ref="AX191:AX193" si="116">AU191*AV191*AW191</f>
        <v>140.60800000000003</v>
      </c>
      <c r="AY191" s="40" t="b">
        <f>IF(AQ191&lt;AW191,TRUE, FALSE)</f>
        <v>1</v>
      </c>
      <c r="AZ191" s="40" t="b">
        <f>IF(AL191&lt;AQ191*AU191*AV191,TRUE, FALSE)</f>
        <v>1</v>
      </c>
      <c r="BA191" s="40">
        <f t="shared" si="99"/>
        <v>230</v>
      </c>
      <c r="BB191" s="88">
        <f t="shared" si="100"/>
        <v>11.185288668458375</v>
      </c>
    </row>
    <row r="192" spans="1:54" s="40" customFormat="1">
      <c r="A192" s="31" t="s">
        <v>323</v>
      </c>
      <c r="B192" s="31" t="s">
        <v>40135</v>
      </c>
      <c r="C192" s="32">
        <f t="shared" si="81"/>
        <v>33.1</v>
      </c>
      <c r="D192" s="33">
        <f t="shared" si="82"/>
        <v>52</v>
      </c>
      <c r="E192" s="34">
        <f t="shared" si="101"/>
        <v>13</v>
      </c>
      <c r="F192" s="31" t="s">
        <v>5310</v>
      </c>
      <c r="G192" s="54">
        <f t="shared" si="102"/>
        <v>21.700000000000003</v>
      </c>
      <c r="H192" s="35">
        <f t="shared" si="103"/>
        <v>0.52544899999999994</v>
      </c>
      <c r="I192" s="36" t="s">
        <v>15281</v>
      </c>
      <c r="J192" s="36" t="s">
        <v>10293</v>
      </c>
      <c r="K192" s="36" t="s">
        <v>20240</v>
      </c>
      <c r="L192" s="36" t="s">
        <v>25200</v>
      </c>
      <c r="M192" s="33">
        <f t="shared" si="104"/>
        <v>10.9</v>
      </c>
      <c r="N192" s="44">
        <f t="shared" si="83"/>
        <v>5.6</v>
      </c>
      <c r="O192" s="32">
        <f t="shared" si="84"/>
        <v>1.4000000000000001</v>
      </c>
      <c r="P192" s="32">
        <f t="shared" si="84"/>
        <v>7.2</v>
      </c>
      <c r="Q192" s="136">
        <f t="shared" si="85"/>
        <v>1.2000000000000002</v>
      </c>
      <c r="R192" s="37">
        <f t="shared" si="86"/>
        <v>2.4000000000000004</v>
      </c>
      <c r="S192" s="31" t="s">
        <v>30158</v>
      </c>
      <c r="T192" s="31" t="s">
        <v>35138</v>
      </c>
      <c r="U192" s="38">
        <f t="shared" si="87"/>
        <v>324.90000000000003</v>
      </c>
      <c r="V192" s="138">
        <f t="shared" si="87"/>
        <v>417.1</v>
      </c>
      <c r="W192" s="101">
        <f t="shared" si="88"/>
        <v>2.17</v>
      </c>
      <c r="X192" s="143">
        <f t="shared" si="89"/>
        <v>324.90000000000003</v>
      </c>
      <c r="Y192" s="144">
        <f t="shared" si="90"/>
        <v>0.53400000000000003</v>
      </c>
      <c r="Z192" s="39" t="s">
        <v>39932</v>
      </c>
      <c r="AA192" s="40">
        <v>3516.1</v>
      </c>
      <c r="AB192" s="40">
        <v>428.48</v>
      </c>
      <c r="AC192" s="40">
        <v>12.775</v>
      </c>
      <c r="AD192" s="40">
        <v>152</v>
      </c>
      <c r="AE192" s="40">
        <v>-1</v>
      </c>
      <c r="AF192" s="41">
        <v>37.9</v>
      </c>
      <c r="AG192" s="41">
        <v>58.12</v>
      </c>
      <c r="AH192" s="41">
        <f t="shared" si="91"/>
        <v>123828.21482147468</v>
      </c>
      <c r="AI192" s="42">
        <f>1-EXP(-2.63*(AA192/AH192)*(AD192-AE192)*(1-((AD192-T192)/(AD192-AE192))^0.38))</f>
        <v>0.99955176510868726</v>
      </c>
      <c r="AJ192" s="40">
        <f>H192*P192*O192*R192*AB192</f>
        <v>5446.693022883841</v>
      </c>
      <c r="AK192" s="40">
        <f t="shared" si="92"/>
        <v>29.831515753582003</v>
      </c>
      <c r="AL192" s="40">
        <f t="shared" si="93"/>
        <v>11.480337792000006</v>
      </c>
      <c r="AM192" s="43">
        <f t="shared" si="94"/>
        <v>4.32</v>
      </c>
      <c r="AN192" s="40">
        <v>10.5</v>
      </c>
      <c r="AO192" s="73">
        <f t="shared" si="95"/>
        <v>2.4000000000000004</v>
      </c>
      <c r="AP192" s="73">
        <f t="shared" si="96"/>
        <v>1.2000000000000002</v>
      </c>
      <c r="AQ192" s="73">
        <f t="shared" si="97"/>
        <v>1.2000000000000002</v>
      </c>
      <c r="AR192" s="88">
        <f t="shared" si="98"/>
        <v>41.311853545582011</v>
      </c>
      <c r="AS192" s="40">
        <v>0.60255820842660279</v>
      </c>
      <c r="AT192" s="40">
        <f>(AS192+O192)*(AS192+P192)*((1/3)*AS192+R192)</f>
        <v>40.638524234100259</v>
      </c>
      <c r="AU192" s="73">
        <f>MROUND((AS192+O192),0.2)</f>
        <v>2</v>
      </c>
      <c r="AV192" s="73">
        <f>MROUND((AS192+P192),0.2)</f>
        <v>7.8000000000000007</v>
      </c>
      <c r="AW192" s="73">
        <f>IF(MROUND(((1/3)*AS192+AO192),0.2)*AV192*AU192/AR192&gt;1.05,MROUND(((1/3)*AS192+AO192),0.2)-0.2,MROUND(((1/3)*AS192+AO192),0.2))</f>
        <v>2.6</v>
      </c>
      <c r="AX192" s="40">
        <f t="shared" si="116"/>
        <v>40.56</v>
      </c>
      <c r="AY192" s="40" t="b">
        <f>IF(AQ192&lt;AW192,TRUE, FALSE)</f>
        <v>1</v>
      </c>
      <c r="AZ192" s="40" t="b">
        <f>IF(AL192&lt;AQ192*AU192*AV192,TRUE, FALSE)</f>
        <v>1</v>
      </c>
      <c r="BA192" s="40">
        <f t="shared" si="99"/>
        <v>52</v>
      </c>
      <c r="BB192" s="88">
        <f t="shared" si="100"/>
        <v>2.5984876311191725</v>
      </c>
    </row>
    <row r="193" spans="1:54" s="40" customFormat="1">
      <c r="A193" s="31" t="s">
        <v>324</v>
      </c>
      <c r="B193" s="31" t="s">
        <v>40136</v>
      </c>
      <c r="C193" s="32">
        <f t="shared" si="81"/>
        <v>10.199999999999999</v>
      </c>
      <c r="D193" s="33">
        <f t="shared" si="82"/>
        <v>88</v>
      </c>
      <c r="E193" s="34">
        <f t="shared" si="101"/>
        <v>10</v>
      </c>
      <c r="F193" s="31" t="s">
        <v>5311</v>
      </c>
      <c r="G193" s="54">
        <f t="shared" si="102"/>
        <v>6.8999999999999995</v>
      </c>
      <c r="H193" s="35">
        <f t="shared" si="103"/>
        <v>0.30975520000000001</v>
      </c>
      <c r="I193" s="36" t="s">
        <v>15282</v>
      </c>
      <c r="J193" s="36" t="s">
        <v>10294</v>
      </c>
      <c r="K193" s="36" t="s">
        <v>20241</v>
      </c>
      <c r="L193" s="36" t="s">
        <v>25201</v>
      </c>
      <c r="M193" s="33">
        <f t="shared" si="104"/>
        <v>14.1</v>
      </c>
      <c r="N193" s="44">
        <f t="shared" si="83"/>
        <v>5.4</v>
      </c>
      <c r="O193" s="32">
        <f t="shared" si="84"/>
        <v>1.2000000000000002</v>
      </c>
      <c r="P193" s="32">
        <f t="shared" si="84"/>
        <v>0.8</v>
      </c>
      <c r="Q193" s="136">
        <f t="shared" si="85"/>
        <v>1.8</v>
      </c>
      <c r="R193" s="37">
        <f t="shared" si="86"/>
        <v>2.6</v>
      </c>
      <c r="S193" s="31" t="s">
        <v>30159</v>
      </c>
      <c r="T193" s="31" t="s">
        <v>35139</v>
      </c>
      <c r="U193" s="38">
        <f t="shared" si="87"/>
        <v>360.6</v>
      </c>
      <c r="V193" s="138">
        <f t="shared" si="87"/>
        <v>342.3</v>
      </c>
      <c r="W193" s="101">
        <f t="shared" si="88"/>
        <v>0.69000000000000006</v>
      </c>
      <c r="X193" s="143">
        <f t="shared" si="89"/>
        <v>360.6</v>
      </c>
      <c r="Y193" s="144">
        <f t="shared" si="90"/>
        <v>0.23800000000000002</v>
      </c>
      <c r="Z193" s="39" t="s">
        <v>39932</v>
      </c>
      <c r="AA193" s="40">
        <v>2698.5</v>
      </c>
      <c r="AB193" s="40">
        <v>524.75</v>
      </c>
      <c r="AC193" s="40">
        <v>4.7945000000000002</v>
      </c>
      <c r="AD193" s="40">
        <v>152</v>
      </c>
      <c r="AE193" s="40">
        <v>-1</v>
      </c>
      <c r="AF193" s="41">
        <v>37.9</v>
      </c>
      <c r="AG193" s="41">
        <v>58.12</v>
      </c>
      <c r="AH193" s="41">
        <f t="shared" si="91"/>
        <v>303652.79088412534</v>
      </c>
      <c r="AI193" s="42">
        <f>1-EXP(-2.63*(AA193/AH193)*(AD193-AE193)*(1-((AD193-T193)/(AD193-AE193))^0.38))</f>
        <v>0.52491602543398108</v>
      </c>
      <c r="AJ193" s="40">
        <f>H193*P193*O193*R193*AB193</f>
        <v>405.70992683520006</v>
      </c>
      <c r="AK193" s="40">
        <f t="shared" si="92"/>
        <v>3.1092825026887296</v>
      </c>
      <c r="AL193" s="40">
        <f t="shared" si="93"/>
        <v>1.7228510208000003</v>
      </c>
      <c r="AM193" s="43">
        <f t="shared" si="94"/>
        <v>1.3800000000000001</v>
      </c>
      <c r="AN193" s="40">
        <v>2.2999999999999998</v>
      </c>
      <c r="AO193" s="73">
        <f t="shared" si="95"/>
        <v>2.6</v>
      </c>
      <c r="AP193" s="73">
        <f t="shared" si="96"/>
        <v>1.8</v>
      </c>
      <c r="AQ193" s="73">
        <f t="shared" si="97"/>
        <v>1.8</v>
      </c>
      <c r="AR193" s="88">
        <f t="shared" si="98"/>
        <v>4.8321335234887304</v>
      </c>
      <c r="AS193" s="40">
        <v>0.34500834049059864</v>
      </c>
      <c r="AT193" s="40">
        <f>(AS193+O193)*(AS193+P193)*((1/3)*AS193+R193)</f>
        <v>4.8029687069520497</v>
      </c>
      <c r="AU193" s="73">
        <f>MROUND((AS193+O193),0.2)</f>
        <v>1.6</v>
      </c>
      <c r="AV193" s="73">
        <f>MROUND((AS193+P193),0.2)</f>
        <v>1.2000000000000002</v>
      </c>
      <c r="AW193" s="73">
        <f>IF(MROUND(((1/3)*AS193+AO193),0.2)*AV193*AU193/AR193&gt;1.05,MROUND(((1/3)*AS193+AO193),0.2)-0.2,MROUND(((1/3)*AS193+AO193),0.2))</f>
        <v>2.6</v>
      </c>
      <c r="AX193" s="40">
        <f t="shared" si="116"/>
        <v>4.9920000000000009</v>
      </c>
      <c r="AY193" s="40" t="b">
        <f>IF(AQ193&lt;AW193,TRUE, FALSE)</f>
        <v>1</v>
      </c>
      <c r="AZ193" s="40" t="b">
        <f>IF(AL193&lt;AQ193*AU193*AV193,TRUE, FALSE)</f>
        <v>1</v>
      </c>
      <c r="BA193" s="40">
        <f t="shared" si="99"/>
        <v>88</v>
      </c>
      <c r="BB193" s="88">
        <f t="shared" si="100"/>
        <v>1.8047309170382848</v>
      </c>
    </row>
    <row r="194" spans="1:54" s="67" customFormat="1">
      <c r="A194" s="59" t="s">
        <v>325</v>
      </c>
      <c r="B194" s="60" t="s">
        <v>40137</v>
      </c>
      <c r="C194" s="61">
        <f t="shared" ref="C194:C257" si="117">MROUND(A194,0.1)+1+AN194</f>
        <v>27.900000000000002</v>
      </c>
      <c r="D194" s="62">
        <f t="shared" ref="D194:D257" si="118">MROUND(S194,1)</f>
        <v>166</v>
      </c>
      <c r="E194" s="63">
        <f t="shared" si="101"/>
        <v>13</v>
      </c>
      <c r="F194" s="59" t="s">
        <v>5312</v>
      </c>
      <c r="G194" s="54">
        <f t="shared" si="102"/>
        <v>26.900000000000002</v>
      </c>
      <c r="H194" s="64">
        <f t="shared" si="103"/>
        <v>0.1325472</v>
      </c>
      <c r="I194" s="64" t="s">
        <v>15283</v>
      </c>
      <c r="J194" s="64" t="s">
        <v>10295</v>
      </c>
      <c r="K194" s="64" t="s">
        <v>20242</v>
      </c>
      <c r="L194" s="64" t="s">
        <v>25202</v>
      </c>
      <c r="M194" s="62">
        <f t="shared" si="104"/>
        <v>11.3</v>
      </c>
      <c r="N194" s="65">
        <f t="shared" ref="N194:N257" si="119">MROUND(L194,0.2)+5</f>
        <v>6.6</v>
      </c>
      <c r="O194" s="61">
        <f t="shared" ref="O194:P257" si="120">MROUND(I194,0.2)</f>
        <v>0.8</v>
      </c>
      <c r="P194" s="61">
        <f t="shared" si="120"/>
        <v>6.4</v>
      </c>
      <c r="Q194" s="124">
        <f t="shared" ref="Q194:Q257" si="121">IF(AN194&gt;0,CEILING((1-H194)*R194,0.2),IF(MROUND((1-H194)*R194,0.2)&lt;0.2,MROUND((1-H194)*R194,0.2)+0.2, MROUND((1-H194)*R194,0.2)))</f>
        <v>2</v>
      </c>
      <c r="R194" s="61">
        <f t="shared" ref="R194:R257" si="122">MROUND(K194,0.2)</f>
        <v>2.4000000000000004</v>
      </c>
      <c r="S194" s="59" t="s">
        <v>30160</v>
      </c>
      <c r="T194" s="59" t="s">
        <v>35140</v>
      </c>
      <c r="U194" s="66">
        <f t="shared" ref="U194:V257" si="123">ROUNDUP(S194+273,1)</f>
        <v>438.6</v>
      </c>
      <c r="V194" s="66">
        <f t="shared" si="123"/>
        <v>385.8</v>
      </c>
      <c r="W194" s="54">
        <f t="shared" ref="W194:W257" si="124">ROUNDUP(A194/10,2)</f>
        <v>2.69</v>
      </c>
      <c r="X194" s="143">
        <f t="shared" ref="X194:X257" si="125">U194</f>
        <v>438.6</v>
      </c>
      <c r="Y194" s="143">
        <f t="shared" ref="Y194:Y257" si="126">W194/5+0.1</f>
        <v>0.63800000000000001</v>
      </c>
      <c r="Z194" s="60" t="s">
        <v>39931</v>
      </c>
      <c r="AA194" s="67">
        <v>3236.3</v>
      </c>
      <c r="AB194" s="67">
        <v>448.88</v>
      </c>
      <c r="AC194" s="67">
        <v>10.734999999999999</v>
      </c>
      <c r="AD194" s="67">
        <v>152</v>
      </c>
      <c r="AE194" s="67">
        <v>-1</v>
      </c>
      <c r="AF194" s="68">
        <v>37.9</v>
      </c>
      <c r="AG194" s="68">
        <v>58.12</v>
      </c>
      <c r="AH194" s="68">
        <f t="shared" ref="AH194:AH257" si="127">((1.092*8.3144*(AE194+273)*(LN(AF194)-1.013)/(0.93-(AE194+273)/(AD194+273)))*((AD194-T194)/(AD194-AE194))^0.383)*1000/AG194</f>
        <v>228250.13089030914</v>
      </c>
      <c r="AI194" s="69">
        <v>0</v>
      </c>
      <c r="AJ194" s="67">
        <v>0</v>
      </c>
      <c r="AK194" s="67">
        <f t="shared" ref="AK194:AK257" si="128">0.07*AJ194*AI194/AC194</f>
        <v>0</v>
      </c>
      <c r="AL194" s="67">
        <f t="shared" ref="AL194:AL257" si="129">(1-H194)*O194*P194*R194</f>
        <v>10.659260006400002</v>
      </c>
      <c r="AM194" s="70">
        <f t="shared" ref="AM194:AM257" si="130">MROUND(A194,0.1)/5</f>
        <v>5.3800000000000008</v>
      </c>
      <c r="AN194" s="67">
        <v>0</v>
      </c>
      <c r="AO194" s="90">
        <f t="shared" ref="AO194:AO257" si="131">CEILING(R194,0.2)</f>
        <v>2.4000000000000004</v>
      </c>
      <c r="AP194" s="90">
        <f t="shared" ref="AP194:AP257" si="132">Q194</f>
        <v>2</v>
      </c>
      <c r="AQ194" s="90">
        <f t="shared" ref="AQ194:AQ257" si="133">CEILING((1-H194)*R194,0.2)</f>
        <v>2.2000000000000002</v>
      </c>
      <c r="AR194" s="91">
        <f t="shared" ref="AR194:AR257" si="134">AL194+AK194</f>
        <v>10.659260006400002</v>
      </c>
      <c r="BA194">
        <f t="shared" ref="BA194:BA257" si="135">D194</f>
        <v>166</v>
      </c>
      <c r="BB194" s="91">
        <f t="shared" ref="BB194:BB257" si="136">AK194/AL194</f>
        <v>0</v>
      </c>
    </row>
    <row r="195" spans="1:54" s="67" customFormat="1">
      <c r="A195" s="59" t="s">
        <v>326</v>
      </c>
      <c r="B195" s="60" t="s">
        <v>40138</v>
      </c>
      <c r="C195" s="61">
        <f t="shared" si="117"/>
        <v>26.1</v>
      </c>
      <c r="D195" s="62">
        <f t="shared" si="118"/>
        <v>186</v>
      </c>
      <c r="E195" s="63">
        <f t="shared" ref="E195:E258" si="137">MROUND(SQRT(((P195*O195*Q195)/MAX(O195,P195,Q195)))*10,1)</f>
        <v>13</v>
      </c>
      <c r="F195" s="59" t="s">
        <v>5313</v>
      </c>
      <c r="G195" s="54">
        <f t="shared" ref="G195:G258" si="138">ROUNDUP(A195,1)</f>
        <v>25.200000000000003</v>
      </c>
      <c r="H195" s="64">
        <f t="shared" ref="H195:H258" si="139">F195/100</f>
        <v>0.48006480000000001</v>
      </c>
      <c r="I195" s="64" t="s">
        <v>43</v>
      </c>
      <c r="J195" s="64" t="s">
        <v>10296</v>
      </c>
      <c r="K195" s="64" t="s">
        <v>20243</v>
      </c>
      <c r="L195" s="64" t="s">
        <v>25203</v>
      </c>
      <c r="M195" s="62">
        <f t="shared" ref="M195:M258" si="140">14.5-P195/2</f>
        <v>9.8000000000000007</v>
      </c>
      <c r="N195" s="65">
        <f t="shared" si="119"/>
        <v>6.8</v>
      </c>
      <c r="O195" s="61">
        <f t="shared" si="120"/>
        <v>1.4000000000000001</v>
      </c>
      <c r="P195" s="61">
        <f t="shared" si="120"/>
        <v>9.4</v>
      </c>
      <c r="Q195" s="124">
        <f t="shared" si="121"/>
        <v>1.2000000000000002</v>
      </c>
      <c r="R195" s="61">
        <f t="shared" si="122"/>
        <v>2.2000000000000002</v>
      </c>
      <c r="S195" s="59" t="s">
        <v>30161</v>
      </c>
      <c r="T195" s="59" t="s">
        <v>35141</v>
      </c>
      <c r="U195" s="66">
        <f t="shared" si="123"/>
        <v>458.8</v>
      </c>
      <c r="V195" s="66">
        <f t="shared" si="123"/>
        <v>320.8</v>
      </c>
      <c r="W195" s="54">
        <f t="shared" si="124"/>
        <v>2.5199999999999996</v>
      </c>
      <c r="X195" s="143">
        <f t="shared" si="125"/>
        <v>458.8</v>
      </c>
      <c r="Y195" s="143">
        <f t="shared" si="126"/>
        <v>0.60399999999999987</v>
      </c>
      <c r="Z195" s="60" t="s">
        <v>39931</v>
      </c>
      <c r="AA195" s="67">
        <v>2554.9</v>
      </c>
      <c r="AB195" s="67">
        <v>549.98</v>
      </c>
      <c r="AC195" s="67">
        <v>9.6096000000000004</v>
      </c>
      <c r="AD195" s="67">
        <v>152</v>
      </c>
      <c r="AE195" s="67">
        <v>-1</v>
      </c>
      <c r="AF195" s="68">
        <v>37.9</v>
      </c>
      <c r="AG195" s="68">
        <v>58.12</v>
      </c>
      <c r="AH195" s="68">
        <f t="shared" si="127"/>
        <v>331622.27085061569</v>
      </c>
      <c r="AI195" s="69">
        <v>0</v>
      </c>
      <c r="AJ195" s="67">
        <v>0</v>
      </c>
      <c r="AK195" s="67">
        <f t="shared" si="128"/>
        <v>0</v>
      </c>
      <c r="AL195" s="67">
        <f t="shared" si="129"/>
        <v>15.0531639104</v>
      </c>
      <c r="AM195" s="70">
        <f t="shared" si="130"/>
        <v>5.0200000000000005</v>
      </c>
      <c r="AN195" s="67">
        <v>0</v>
      </c>
      <c r="AO195" s="90">
        <f t="shared" si="131"/>
        <v>2.2000000000000002</v>
      </c>
      <c r="AP195" s="90">
        <f t="shared" si="132"/>
        <v>1.2000000000000002</v>
      </c>
      <c r="AQ195" s="90">
        <f t="shared" si="133"/>
        <v>1.2000000000000002</v>
      </c>
      <c r="AR195" s="91">
        <f t="shared" si="134"/>
        <v>15.0531639104</v>
      </c>
      <c r="BA195">
        <f t="shared" si="135"/>
        <v>186</v>
      </c>
      <c r="BB195" s="91">
        <f t="shared" si="136"/>
        <v>0</v>
      </c>
    </row>
    <row r="196" spans="1:54" s="40" customFormat="1">
      <c r="A196" s="31" t="s">
        <v>327</v>
      </c>
      <c r="B196" s="31" t="s">
        <v>40139</v>
      </c>
      <c r="C196" s="32">
        <f t="shared" si="117"/>
        <v>36.299999999999997</v>
      </c>
      <c r="D196" s="33">
        <f t="shared" si="118"/>
        <v>58</v>
      </c>
      <c r="E196" s="34">
        <f t="shared" si="137"/>
        <v>9</v>
      </c>
      <c r="F196" s="31" t="s">
        <v>5314</v>
      </c>
      <c r="G196" s="54">
        <f t="shared" si="138"/>
        <v>28.1</v>
      </c>
      <c r="H196" s="35">
        <f t="shared" si="139"/>
        <v>0.29923269999999996</v>
      </c>
      <c r="I196" s="36" t="s">
        <v>15284</v>
      </c>
      <c r="J196" s="36" t="s">
        <v>10297</v>
      </c>
      <c r="K196" s="36" t="s">
        <v>20244</v>
      </c>
      <c r="L196" s="36" t="s">
        <v>25204</v>
      </c>
      <c r="M196" s="33">
        <f t="shared" si="140"/>
        <v>10</v>
      </c>
      <c r="N196" s="44">
        <f t="shared" si="119"/>
        <v>5.6</v>
      </c>
      <c r="O196" s="32">
        <f t="shared" si="120"/>
        <v>1</v>
      </c>
      <c r="P196" s="32">
        <f t="shared" si="120"/>
        <v>9</v>
      </c>
      <c r="Q196" s="136">
        <f t="shared" si="121"/>
        <v>0.8</v>
      </c>
      <c r="R196" s="37">
        <f t="shared" si="122"/>
        <v>1</v>
      </c>
      <c r="S196" s="31" t="s">
        <v>30162</v>
      </c>
      <c r="T196" s="31" t="s">
        <v>35142</v>
      </c>
      <c r="U196" s="38">
        <f t="shared" si="123"/>
        <v>331.1</v>
      </c>
      <c r="V196" s="138">
        <f t="shared" si="123"/>
        <v>409.3</v>
      </c>
      <c r="W196" s="101">
        <f t="shared" si="124"/>
        <v>2.8099999999999996</v>
      </c>
      <c r="X196" s="143">
        <f t="shared" si="125"/>
        <v>331.1</v>
      </c>
      <c r="Y196" s="144">
        <f t="shared" si="126"/>
        <v>0.66199999999999992</v>
      </c>
      <c r="Z196" s="39" t="s">
        <v>39932</v>
      </c>
      <c r="AA196" s="40">
        <v>4326.2</v>
      </c>
      <c r="AB196" s="40">
        <v>387.74</v>
      </c>
      <c r="AC196" s="40">
        <v>14.914999999999999</v>
      </c>
      <c r="AD196" s="40">
        <v>152</v>
      </c>
      <c r="AE196" s="40">
        <v>-1</v>
      </c>
      <c r="AF196" s="41">
        <v>37.9</v>
      </c>
      <c r="AG196" s="41">
        <v>58.12</v>
      </c>
      <c r="AH196" s="41">
        <f t="shared" si="127"/>
        <v>160801.91228234494</v>
      </c>
      <c r="AI196" s="42">
        <f>1-EXP(-2.63*(AA196/AH196)*(AD196-AE196)*(1-((AD196-T196)/(AD196-AE196))^0.38))</f>
        <v>0.99809537061946041</v>
      </c>
      <c r="AJ196" s="40">
        <f>H196*P196*O196*R196*AB196</f>
        <v>1044.2203838819999</v>
      </c>
      <c r="AK196" s="40">
        <f t="shared" si="128"/>
        <v>4.8914654491543423</v>
      </c>
      <c r="AL196" s="40">
        <f t="shared" si="129"/>
        <v>6.3069057000000006</v>
      </c>
      <c r="AM196" s="43">
        <f t="shared" si="130"/>
        <v>5.6</v>
      </c>
      <c r="AN196" s="40">
        <v>7.3</v>
      </c>
      <c r="AO196" s="73">
        <f t="shared" si="131"/>
        <v>1</v>
      </c>
      <c r="AP196" s="73">
        <f t="shared" si="132"/>
        <v>0.8</v>
      </c>
      <c r="AQ196" s="73">
        <f t="shared" si="133"/>
        <v>0.8</v>
      </c>
      <c r="AR196" s="88">
        <f t="shared" si="134"/>
        <v>11.198371149154344</v>
      </c>
      <c r="AS196" s="40">
        <v>0.13249689984457744</v>
      </c>
      <c r="AT196" s="40">
        <f>(AS196+O196)*(AS196+P196)*((1/3)*AS196+R196)</f>
        <v>10.799308567958516</v>
      </c>
      <c r="AU196" s="73">
        <f>MROUND((AS196+O196),0.2)</f>
        <v>1.2000000000000002</v>
      </c>
      <c r="AV196" s="73">
        <f>MROUND((AS196+P196),0.2)</f>
        <v>9.2000000000000011</v>
      </c>
      <c r="AW196" s="73">
        <f>IF(MROUND(((1/3)*AS196+AO196),0.2)*AV196*AU196/AR196&gt;1.05,MROUND(((1/3)*AS196+AO196),0.2)-0.2,MROUND(((1/3)*AS196+AO196),0.2))</f>
        <v>1</v>
      </c>
      <c r="AX196" s="40">
        <f t="shared" ref="AX196:AX197" si="141">AU196*AV196*AW196</f>
        <v>11.040000000000003</v>
      </c>
      <c r="AY196" s="40" t="b">
        <f>IF(AQ196&lt;AW196,TRUE, FALSE)</f>
        <v>1</v>
      </c>
      <c r="AZ196" s="40" t="b">
        <f>IF(AL196&lt;AQ196*AU196*AV196,TRUE, FALSE)</f>
        <v>1</v>
      </c>
      <c r="BA196" s="40">
        <f t="shared" si="135"/>
        <v>58</v>
      </c>
      <c r="BB196" s="88">
        <f t="shared" si="136"/>
        <v>0.77557294841975233</v>
      </c>
    </row>
    <row r="197" spans="1:54" s="40" customFormat="1">
      <c r="A197" s="31" t="s">
        <v>328</v>
      </c>
      <c r="B197" s="31" t="s">
        <v>40140</v>
      </c>
      <c r="C197" s="32">
        <f t="shared" si="117"/>
        <v>27.4</v>
      </c>
      <c r="D197" s="33">
        <f t="shared" si="118"/>
        <v>164</v>
      </c>
      <c r="E197" s="34">
        <f t="shared" si="137"/>
        <v>19</v>
      </c>
      <c r="F197" s="31" t="s">
        <v>5315</v>
      </c>
      <c r="G197" s="54">
        <f t="shared" si="138"/>
        <v>16.900000000000002</v>
      </c>
      <c r="H197" s="35">
        <f t="shared" si="139"/>
        <v>0.51714389999999999</v>
      </c>
      <c r="I197" s="36" t="s">
        <v>15285</v>
      </c>
      <c r="J197" s="36" t="s">
        <v>10298</v>
      </c>
      <c r="K197" s="36" t="s">
        <v>20245</v>
      </c>
      <c r="L197" s="36" t="s">
        <v>25205</v>
      </c>
      <c r="M197" s="33">
        <f t="shared" si="140"/>
        <v>12.5</v>
      </c>
      <c r="N197" s="44">
        <f t="shared" si="119"/>
        <v>5.4</v>
      </c>
      <c r="O197" s="32">
        <f t="shared" si="120"/>
        <v>3</v>
      </c>
      <c r="P197" s="32">
        <f t="shared" si="120"/>
        <v>4</v>
      </c>
      <c r="Q197" s="136">
        <f t="shared" si="121"/>
        <v>1.2000000000000002</v>
      </c>
      <c r="R197" s="37">
        <f t="shared" si="122"/>
        <v>2.4000000000000004</v>
      </c>
      <c r="S197" s="31" t="s">
        <v>30163</v>
      </c>
      <c r="T197" s="31" t="s">
        <v>35143</v>
      </c>
      <c r="U197" s="38">
        <f t="shared" si="123"/>
        <v>436.6</v>
      </c>
      <c r="V197" s="138">
        <f t="shared" si="123"/>
        <v>400.90000000000003</v>
      </c>
      <c r="W197" s="101">
        <f t="shared" si="124"/>
        <v>1.69</v>
      </c>
      <c r="X197" s="143">
        <f t="shared" si="125"/>
        <v>436.6</v>
      </c>
      <c r="Y197" s="144">
        <f t="shared" si="126"/>
        <v>0.43799999999999994</v>
      </c>
      <c r="Z197" s="39" t="s">
        <v>39932</v>
      </c>
      <c r="AA197" s="40">
        <v>3191.8</v>
      </c>
      <c r="AB197" s="40">
        <v>457.17</v>
      </c>
      <c r="AC197" s="40">
        <v>7.2770999999999999</v>
      </c>
      <c r="AD197" s="40">
        <v>152</v>
      </c>
      <c r="AE197" s="40">
        <v>-1</v>
      </c>
      <c r="AF197" s="41">
        <v>37.9</v>
      </c>
      <c r="AG197" s="41">
        <v>58.12</v>
      </c>
      <c r="AH197" s="41">
        <f t="shared" si="127"/>
        <v>189341.32295787291</v>
      </c>
      <c r="AI197" s="42">
        <f>1-EXP(-2.63*(AA197/AH197)*(AD197-AE197)*(1-((AD197-T197)/(AD197-AE197))^0.38))</f>
        <v>0.9673361823391402</v>
      </c>
      <c r="AJ197" s="40">
        <f>H197*P197*O197*R197*AB197</f>
        <v>6808.9730907744006</v>
      </c>
      <c r="AK197" s="40">
        <f t="shared" si="128"/>
        <v>63.357604329963195</v>
      </c>
      <c r="AL197" s="40">
        <f t="shared" si="129"/>
        <v>13.906255680000003</v>
      </c>
      <c r="AM197" s="43">
        <f t="shared" si="130"/>
        <v>3.3600000000000003</v>
      </c>
      <c r="AN197" s="40">
        <v>9.6</v>
      </c>
      <c r="AO197" s="73">
        <f t="shared" si="131"/>
        <v>2.4000000000000004</v>
      </c>
      <c r="AP197" s="73">
        <f t="shared" si="132"/>
        <v>1.2000000000000002</v>
      </c>
      <c r="AQ197" s="73">
        <f t="shared" si="133"/>
        <v>1.2000000000000002</v>
      </c>
      <c r="AR197" s="88">
        <f t="shared" si="134"/>
        <v>77.263860009963196</v>
      </c>
      <c r="AS197" s="40">
        <v>1.6365543966341525</v>
      </c>
      <c r="AT197" s="40">
        <f>(AS197+O197)*(AS197+P197)*((1/3)*AS197+R197)</f>
        <v>76.978733666129557</v>
      </c>
      <c r="AU197" s="73">
        <f>MROUND((AS197+O197),0.2)</f>
        <v>4.6000000000000005</v>
      </c>
      <c r="AV197" s="73">
        <f>MROUND((AS197+P197),0.2)</f>
        <v>5.6000000000000005</v>
      </c>
      <c r="AW197" s="73">
        <f>IF(MROUND(((1/3)*AS197+AO197),0.2)*AV197*AU197/AR197&gt;1.05,MROUND(((1/3)*AS197+AO197),0.2)-0.2,MROUND(((1/3)*AS197+AO197),0.2))</f>
        <v>3</v>
      </c>
      <c r="AX197" s="40">
        <f t="shared" si="141"/>
        <v>77.280000000000015</v>
      </c>
      <c r="AY197" s="40" t="b">
        <f>IF(AQ197&lt;AW197,TRUE, FALSE)</f>
        <v>1</v>
      </c>
      <c r="AZ197" s="40" t="b">
        <f>IF(AL197&lt;AQ197*AU197*AV197,TRUE, FALSE)</f>
        <v>1</v>
      </c>
      <c r="BA197" s="40">
        <f t="shared" si="135"/>
        <v>164</v>
      </c>
      <c r="BB197" s="88">
        <f t="shared" si="136"/>
        <v>4.5560505852832973</v>
      </c>
    </row>
    <row r="198" spans="1:54" s="67" customFormat="1">
      <c r="A198" s="59" t="s">
        <v>329</v>
      </c>
      <c r="B198" s="60" t="s">
        <v>40141</v>
      </c>
      <c r="C198" s="61">
        <f t="shared" si="117"/>
        <v>34.700000000000003</v>
      </c>
      <c r="D198" s="62">
        <f t="shared" si="118"/>
        <v>211</v>
      </c>
      <c r="E198" s="63">
        <f t="shared" si="137"/>
        <v>11</v>
      </c>
      <c r="F198" s="59" t="s">
        <v>5316</v>
      </c>
      <c r="G198" s="54">
        <f t="shared" si="138"/>
        <v>33.800000000000004</v>
      </c>
      <c r="H198" s="64">
        <f t="shared" si="139"/>
        <v>0.70691700000000002</v>
      </c>
      <c r="I198" s="64" t="s">
        <v>15286</v>
      </c>
      <c r="J198" s="64" t="s">
        <v>10299</v>
      </c>
      <c r="K198" s="64" t="s">
        <v>20246</v>
      </c>
      <c r="L198" s="64" t="s">
        <v>25206</v>
      </c>
      <c r="M198" s="62">
        <f t="shared" si="140"/>
        <v>13.5</v>
      </c>
      <c r="N198" s="65">
        <f t="shared" si="119"/>
        <v>6.4</v>
      </c>
      <c r="O198" s="61">
        <f t="shared" si="120"/>
        <v>2.4000000000000004</v>
      </c>
      <c r="P198" s="61">
        <f t="shared" si="120"/>
        <v>2</v>
      </c>
      <c r="Q198" s="124">
        <f t="shared" si="121"/>
        <v>0.60000000000000009</v>
      </c>
      <c r="R198" s="61">
        <f t="shared" si="122"/>
        <v>2</v>
      </c>
      <c r="S198" s="59" t="s">
        <v>30164</v>
      </c>
      <c r="T198" s="59" t="s">
        <v>35144</v>
      </c>
      <c r="U198" s="66">
        <f t="shared" si="123"/>
        <v>483.8</v>
      </c>
      <c r="V198" s="66">
        <f t="shared" si="123"/>
        <v>341.90000000000003</v>
      </c>
      <c r="W198" s="54">
        <f t="shared" si="124"/>
        <v>3.38</v>
      </c>
      <c r="X198" s="143">
        <f t="shared" si="125"/>
        <v>483.8</v>
      </c>
      <c r="Y198" s="143">
        <f t="shared" si="126"/>
        <v>0.77599999999999991</v>
      </c>
      <c r="Z198" s="60" t="s">
        <v>39931</v>
      </c>
      <c r="AA198" s="67">
        <v>2688.2</v>
      </c>
      <c r="AB198" s="67">
        <v>524.9</v>
      </c>
      <c r="AC198" s="67">
        <v>11.742000000000001</v>
      </c>
      <c r="AD198" s="67">
        <v>152</v>
      </c>
      <c r="AE198" s="67">
        <v>-1</v>
      </c>
      <c r="AF198" s="68">
        <v>37.9</v>
      </c>
      <c r="AG198" s="68">
        <v>58.12</v>
      </c>
      <c r="AH198" s="68">
        <f t="shared" si="127"/>
        <v>304086.73804488487</v>
      </c>
      <c r="AI198" s="69">
        <v>0</v>
      </c>
      <c r="AJ198" s="67">
        <v>0</v>
      </c>
      <c r="AK198" s="67">
        <f t="shared" si="128"/>
        <v>0</v>
      </c>
      <c r="AL198" s="67">
        <f t="shared" si="129"/>
        <v>2.8135968000000005</v>
      </c>
      <c r="AM198" s="70">
        <f t="shared" si="130"/>
        <v>6.74</v>
      </c>
      <c r="AN198" s="67">
        <v>0</v>
      </c>
      <c r="AO198" s="90">
        <f t="shared" si="131"/>
        <v>2</v>
      </c>
      <c r="AP198" s="90">
        <f t="shared" si="132"/>
        <v>0.60000000000000009</v>
      </c>
      <c r="AQ198" s="90">
        <f t="shared" si="133"/>
        <v>0.60000000000000009</v>
      </c>
      <c r="AR198" s="91">
        <f t="shared" si="134"/>
        <v>2.8135968000000005</v>
      </c>
      <c r="BA198">
        <f t="shared" si="135"/>
        <v>211</v>
      </c>
      <c r="BB198" s="91">
        <f t="shared" si="136"/>
        <v>0</v>
      </c>
    </row>
    <row r="199" spans="1:54" s="40" customFormat="1">
      <c r="A199" s="31" t="s">
        <v>330</v>
      </c>
      <c r="B199" s="31" t="s">
        <v>40142</v>
      </c>
      <c r="C199" s="32">
        <f t="shared" si="117"/>
        <v>21.599999999999998</v>
      </c>
      <c r="D199" s="33">
        <f t="shared" si="118"/>
        <v>284</v>
      </c>
      <c r="E199" s="34">
        <f t="shared" si="137"/>
        <v>23</v>
      </c>
      <c r="F199" s="31" t="s">
        <v>5317</v>
      </c>
      <c r="G199" s="54">
        <f t="shared" si="138"/>
        <v>16</v>
      </c>
      <c r="H199" s="35">
        <f t="shared" si="139"/>
        <v>0.21805140000000001</v>
      </c>
      <c r="I199" s="36" t="s">
        <v>15287</v>
      </c>
      <c r="J199" s="36" t="s">
        <v>10300</v>
      </c>
      <c r="K199" s="36" t="s">
        <v>20247</v>
      </c>
      <c r="L199" s="36" t="s">
        <v>25207</v>
      </c>
      <c r="M199" s="33">
        <f t="shared" si="140"/>
        <v>11.9</v>
      </c>
      <c r="N199" s="44">
        <f t="shared" si="119"/>
        <v>6.4</v>
      </c>
      <c r="O199" s="32">
        <f t="shared" si="120"/>
        <v>2.2000000000000002</v>
      </c>
      <c r="P199" s="32">
        <f t="shared" si="120"/>
        <v>5.2</v>
      </c>
      <c r="Q199" s="136">
        <f t="shared" si="121"/>
        <v>2.4000000000000004</v>
      </c>
      <c r="R199" s="37">
        <f t="shared" si="122"/>
        <v>3</v>
      </c>
      <c r="S199" s="31" t="s">
        <v>30165</v>
      </c>
      <c r="T199" s="31" t="s">
        <v>35145</v>
      </c>
      <c r="U199" s="38">
        <f t="shared" si="123"/>
        <v>556.6</v>
      </c>
      <c r="V199" s="138">
        <f t="shared" si="123"/>
        <v>413.1</v>
      </c>
      <c r="W199" s="101">
        <f t="shared" si="124"/>
        <v>1.6</v>
      </c>
      <c r="X199" s="143">
        <f t="shared" si="125"/>
        <v>556.6</v>
      </c>
      <c r="Y199" s="144">
        <f t="shared" si="126"/>
        <v>0.42000000000000004</v>
      </c>
      <c r="Z199" s="39" t="s">
        <v>39932</v>
      </c>
      <c r="AA199" s="40">
        <v>3141.7</v>
      </c>
      <c r="AB199" s="40">
        <v>462.6</v>
      </c>
      <c r="AC199" s="40">
        <v>5.3507999999999996</v>
      </c>
      <c r="AD199" s="40">
        <v>152</v>
      </c>
      <c r="AE199" s="40">
        <v>-1</v>
      </c>
      <c r="AF199" s="41">
        <v>37.9</v>
      </c>
      <c r="AG199" s="41">
        <v>58.12</v>
      </c>
      <c r="AH199" s="41">
        <f t="shared" si="127"/>
        <v>144700.49800182623</v>
      </c>
      <c r="AI199" s="42">
        <f>1-EXP(-2.63*(AA199/AH199)*(AD199-AE199)*(1-((AD199-T199)/(AD199-AE199))^0.38))</f>
        <v>0.9955756088522052</v>
      </c>
      <c r="AJ199" s="40">
        <f>H199*P199*O199*R199*AB199</f>
        <v>3461.8782246048004</v>
      </c>
      <c r="AK199" s="40">
        <f t="shared" si="128"/>
        <v>45.088455275158502</v>
      </c>
      <c r="AL199" s="40">
        <f t="shared" si="129"/>
        <v>26.836475952000008</v>
      </c>
      <c r="AM199" s="43">
        <f t="shared" si="130"/>
        <v>3.18</v>
      </c>
      <c r="AN199" s="40">
        <v>4.7</v>
      </c>
      <c r="AO199" s="73">
        <f t="shared" si="131"/>
        <v>3</v>
      </c>
      <c r="AP199" s="73">
        <f t="shared" si="132"/>
        <v>2.4000000000000004</v>
      </c>
      <c r="AQ199" s="73">
        <f t="shared" si="133"/>
        <v>2.4000000000000004</v>
      </c>
      <c r="AR199" s="88">
        <f t="shared" si="134"/>
        <v>71.92493122715851</v>
      </c>
      <c r="AS199" s="40">
        <v>1.1490095061300702</v>
      </c>
      <c r="AT199" s="40">
        <f>(AS199+O199)*(AS199+P199)*((1/3)*AS199+R199)</f>
        <v>71.932435039538888</v>
      </c>
      <c r="AU199" s="73">
        <f>MROUND((AS199+O199),0.2)</f>
        <v>3.4000000000000004</v>
      </c>
      <c r="AV199" s="73">
        <f>MROUND((AS199+P199),0.2)</f>
        <v>6.4</v>
      </c>
      <c r="AW199" s="73">
        <f>IF(MROUND(((1/3)*AS199+AO199),0.2)*AV199*AU199/AR199&gt;1.05,MROUND(((1/3)*AS199+AO199),0.2)-0.2,MROUND(((1/3)*AS199+AO199),0.2))</f>
        <v>3.4000000000000004</v>
      </c>
      <c r="AX199" s="40">
        <f t="shared" ref="AX199" si="142">AU199*AV199*AW199</f>
        <v>73.984000000000023</v>
      </c>
      <c r="AY199" s="40" t="b">
        <f>IF(AQ199&lt;AW199,TRUE, FALSE)</f>
        <v>1</v>
      </c>
      <c r="AZ199" s="40" t="b">
        <f>IF(AL199&lt;AQ199*AU199*AV199,TRUE, FALSE)</f>
        <v>1</v>
      </c>
      <c r="BA199" s="40">
        <f t="shared" si="135"/>
        <v>284</v>
      </c>
      <c r="BB199" s="88">
        <f t="shared" si="136"/>
        <v>1.6801183343075361</v>
      </c>
    </row>
    <row r="200" spans="1:54" s="67" customFormat="1">
      <c r="A200" s="59" t="s">
        <v>331</v>
      </c>
      <c r="B200" s="60" t="s">
        <v>40143</v>
      </c>
      <c r="C200" s="61">
        <f t="shared" si="117"/>
        <v>36.5</v>
      </c>
      <c r="D200" s="62">
        <f t="shared" si="118"/>
        <v>71</v>
      </c>
      <c r="E200" s="63">
        <f t="shared" si="137"/>
        <v>7</v>
      </c>
      <c r="F200" s="59" t="s">
        <v>5318</v>
      </c>
      <c r="G200" s="54">
        <f t="shared" si="138"/>
        <v>35.5</v>
      </c>
      <c r="H200" s="64">
        <f t="shared" si="139"/>
        <v>0.89539029999999997</v>
      </c>
      <c r="I200" s="64" t="s">
        <v>15288</v>
      </c>
      <c r="J200" s="64" t="s">
        <v>10301</v>
      </c>
      <c r="K200" s="64" t="s">
        <v>20248</v>
      </c>
      <c r="L200" s="64" t="s">
        <v>25208</v>
      </c>
      <c r="M200" s="62">
        <f t="shared" si="140"/>
        <v>9.6999999999999993</v>
      </c>
      <c r="N200" s="65">
        <f t="shared" si="119"/>
        <v>5.8</v>
      </c>
      <c r="O200" s="61">
        <f t="shared" si="120"/>
        <v>2.2000000000000002</v>
      </c>
      <c r="P200" s="61">
        <f t="shared" si="120"/>
        <v>9.6000000000000014</v>
      </c>
      <c r="Q200" s="124">
        <f t="shared" si="121"/>
        <v>0.2</v>
      </c>
      <c r="R200" s="61">
        <f t="shared" si="122"/>
        <v>1</v>
      </c>
      <c r="S200" s="59" t="s">
        <v>30166</v>
      </c>
      <c r="T200" s="59" t="s">
        <v>35146</v>
      </c>
      <c r="U200" s="66">
        <f t="shared" si="123"/>
        <v>344.40000000000003</v>
      </c>
      <c r="V200" s="66">
        <f t="shared" si="123"/>
        <v>289.5</v>
      </c>
      <c r="W200" s="54">
        <f t="shared" si="124"/>
        <v>3.55</v>
      </c>
      <c r="X200" s="143">
        <f t="shared" si="125"/>
        <v>344.40000000000003</v>
      </c>
      <c r="Y200" s="143">
        <f t="shared" si="126"/>
        <v>0.80999999999999994</v>
      </c>
      <c r="Z200" s="60" t="s">
        <v>39931</v>
      </c>
      <c r="AA200" s="67">
        <v>2371.1999999999998</v>
      </c>
      <c r="AB200" s="67">
        <v>587.82000000000005</v>
      </c>
      <c r="AC200" s="67">
        <v>19.843</v>
      </c>
      <c r="AD200" s="67">
        <v>152</v>
      </c>
      <c r="AE200" s="67">
        <v>-1</v>
      </c>
      <c r="AF200" s="68">
        <v>37.9</v>
      </c>
      <c r="AG200" s="68">
        <v>58.12</v>
      </c>
      <c r="AH200" s="68">
        <f t="shared" si="127"/>
        <v>366786.09617128014</v>
      </c>
      <c r="AI200" s="69">
        <v>0</v>
      </c>
      <c r="AJ200" s="67">
        <v>0</v>
      </c>
      <c r="AK200" s="67">
        <f t="shared" si="128"/>
        <v>0</v>
      </c>
      <c r="AL200" s="67">
        <f t="shared" si="129"/>
        <v>2.209356864000001</v>
      </c>
      <c r="AM200" s="70">
        <f t="shared" si="130"/>
        <v>7.1</v>
      </c>
      <c r="AN200" s="67">
        <v>0</v>
      </c>
      <c r="AO200" s="90">
        <f t="shared" si="131"/>
        <v>1</v>
      </c>
      <c r="AP200" s="90">
        <f t="shared" si="132"/>
        <v>0.2</v>
      </c>
      <c r="AQ200" s="90">
        <f t="shared" si="133"/>
        <v>0.2</v>
      </c>
      <c r="AR200" s="91">
        <f t="shared" si="134"/>
        <v>2.209356864000001</v>
      </c>
      <c r="BA200">
        <f t="shared" si="135"/>
        <v>71</v>
      </c>
      <c r="BB200" s="91">
        <f t="shared" si="136"/>
        <v>0</v>
      </c>
    </row>
    <row r="201" spans="1:54" s="67" customFormat="1">
      <c r="A201" s="59" t="s">
        <v>332</v>
      </c>
      <c r="B201" s="60" t="s">
        <v>40144</v>
      </c>
      <c r="C201" s="61">
        <f t="shared" si="117"/>
        <v>25.400000000000002</v>
      </c>
      <c r="D201" s="62">
        <f t="shared" si="118"/>
        <v>72</v>
      </c>
      <c r="E201" s="63">
        <f t="shared" si="137"/>
        <v>8</v>
      </c>
      <c r="F201" s="59" t="s">
        <v>5319</v>
      </c>
      <c r="G201" s="54">
        <f t="shared" si="138"/>
        <v>24.400000000000002</v>
      </c>
      <c r="H201" s="64">
        <f t="shared" si="139"/>
        <v>0.55769089999999999</v>
      </c>
      <c r="I201" s="64" t="s">
        <v>15289</v>
      </c>
      <c r="J201" s="64" t="s">
        <v>10302</v>
      </c>
      <c r="K201" s="64" t="s">
        <v>20249</v>
      </c>
      <c r="L201" s="64" t="s">
        <v>25209</v>
      </c>
      <c r="M201" s="62">
        <f t="shared" si="140"/>
        <v>12.3</v>
      </c>
      <c r="N201" s="65">
        <f t="shared" si="119"/>
        <v>6.6</v>
      </c>
      <c r="O201" s="61">
        <f t="shared" si="120"/>
        <v>0.60000000000000009</v>
      </c>
      <c r="P201" s="61">
        <f t="shared" si="120"/>
        <v>4.4000000000000004</v>
      </c>
      <c r="Q201" s="124">
        <f t="shared" si="121"/>
        <v>1.2000000000000002</v>
      </c>
      <c r="R201" s="61">
        <f t="shared" si="122"/>
        <v>2.8000000000000003</v>
      </c>
      <c r="S201" s="59" t="s">
        <v>30167</v>
      </c>
      <c r="T201" s="59" t="s">
        <v>35147</v>
      </c>
      <c r="U201" s="66">
        <f t="shared" si="123"/>
        <v>345.5</v>
      </c>
      <c r="V201" s="66">
        <f t="shared" si="123"/>
        <v>316.5</v>
      </c>
      <c r="W201" s="54">
        <f t="shared" si="124"/>
        <v>2.44</v>
      </c>
      <c r="X201" s="143">
        <f t="shared" si="125"/>
        <v>345.5</v>
      </c>
      <c r="Y201" s="143">
        <f t="shared" si="126"/>
        <v>0.58799999999999997</v>
      </c>
      <c r="Z201" s="60" t="s">
        <v>39931</v>
      </c>
      <c r="AA201" s="67">
        <v>2528.6999999999998</v>
      </c>
      <c r="AB201" s="67">
        <v>555.08000000000004</v>
      </c>
      <c r="AC201" s="67">
        <v>13.46</v>
      </c>
      <c r="AD201" s="67">
        <v>152</v>
      </c>
      <c r="AE201" s="67">
        <v>-1</v>
      </c>
      <c r="AF201" s="68">
        <v>37.9</v>
      </c>
      <c r="AG201" s="68">
        <v>58.12</v>
      </c>
      <c r="AH201" s="68">
        <f t="shared" si="127"/>
        <v>336803.69549956481</v>
      </c>
      <c r="AI201" s="69">
        <v>0</v>
      </c>
      <c r="AJ201" s="67">
        <v>0</v>
      </c>
      <c r="AK201" s="67">
        <f t="shared" si="128"/>
        <v>0</v>
      </c>
      <c r="AL201" s="67">
        <f t="shared" si="129"/>
        <v>3.2695488672000019</v>
      </c>
      <c r="AM201" s="70">
        <f t="shared" si="130"/>
        <v>4.8800000000000008</v>
      </c>
      <c r="AN201" s="67">
        <v>0</v>
      </c>
      <c r="AO201" s="90">
        <f t="shared" si="131"/>
        <v>2.8000000000000003</v>
      </c>
      <c r="AP201" s="90">
        <f t="shared" si="132"/>
        <v>1.2000000000000002</v>
      </c>
      <c r="AQ201" s="90">
        <f t="shared" si="133"/>
        <v>1.4000000000000001</v>
      </c>
      <c r="AR201" s="91">
        <f t="shared" si="134"/>
        <v>3.2695488672000019</v>
      </c>
      <c r="BA201">
        <f t="shared" si="135"/>
        <v>72</v>
      </c>
      <c r="BB201" s="91">
        <f t="shared" si="136"/>
        <v>0</v>
      </c>
    </row>
    <row r="202" spans="1:54" s="67" customFormat="1">
      <c r="A202" s="59" t="s">
        <v>333</v>
      </c>
      <c r="B202" s="60" t="s">
        <v>40145</v>
      </c>
      <c r="C202" s="61">
        <f t="shared" si="117"/>
        <v>29.8</v>
      </c>
      <c r="D202" s="62">
        <f t="shared" si="118"/>
        <v>256</v>
      </c>
      <c r="E202" s="63">
        <f t="shared" si="137"/>
        <v>15</v>
      </c>
      <c r="F202" s="59" t="s">
        <v>5320</v>
      </c>
      <c r="G202" s="54">
        <f t="shared" si="138"/>
        <v>28.8</v>
      </c>
      <c r="H202" s="64">
        <f t="shared" si="139"/>
        <v>0.27704010000000001</v>
      </c>
      <c r="I202" s="64" t="s">
        <v>15290</v>
      </c>
      <c r="J202" s="64" t="s">
        <v>10303</v>
      </c>
      <c r="K202" s="64" t="s">
        <v>20250</v>
      </c>
      <c r="L202" s="64" t="s">
        <v>25210</v>
      </c>
      <c r="M202" s="62">
        <f t="shared" si="140"/>
        <v>10.199999999999999</v>
      </c>
      <c r="N202" s="65">
        <f t="shared" si="119"/>
        <v>6.4</v>
      </c>
      <c r="O202" s="61">
        <f t="shared" si="120"/>
        <v>2</v>
      </c>
      <c r="P202" s="61">
        <f t="shared" si="120"/>
        <v>8.6</v>
      </c>
      <c r="Q202" s="124">
        <f t="shared" si="121"/>
        <v>1.2000000000000002</v>
      </c>
      <c r="R202" s="61">
        <f t="shared" si="122"/>
        <v>1.6</v>
      </c>
      <c r="S202" s="59" t="s">
        <v>30168</v>
      </c>
      <c r="T202" s="59" t="s">
        <v>35148</v>
      </c>
      <c r="U202" s="66">
        <f t="shared" si="123"/>
        <v>529</v>
      </c>
      <c r="V202" s="66">
        <f t="shared" si="123"/>
        <v>373.20000000000005</v>
      </c>
      <c r="W202" s="54">
        <f t="shared" si="124"/>
        <v>2.88</v>
      </c>
      <c r="X202" s="143">
        <f t="shared" si="125"/>
        <v>529</v>
      </c>
      <c r="Y202" s="143">
        <f t="shared" si="126"/>
        <v>0.67599999999999993</v>
      </c>
      <c r="Z202" s="60" t="s">
        <v>39931</v>
      </c>
      <c r="AA202" s="67">
        <v>3008.2</v>
      </c>
      <c r="AB202" s="67">
        <v>474.96</v>
      </c>
      <c r="AC202" s="67">
        <v>9.1902000000000008</v>
      </c>
      <c r="AD202" s="67">
        <v>152</v>
      </c>
      <c r="AE202" s="67">
        <v>-1</v>
      </c>
      <c r="AF202" s="68">
        <v>37.9</v>
      </c>
      <c r="AG202" s="68">
        <v>58.12</v>
      </c>
      <c r="AH202" s="68">
        <f t="shared" si="127"/>
        <v>253808.52480545593</v>
      </c>
      <c r="AI202" s="69">
        <v>0</v>
      </c>
      <c r="AJ202" s="67">
        <v>0</v>
      </c>
      <c r="AK202" s="67">
        <f t="shared" si="128"/>
        <v>0</v>
      </c>
      <c r="AL202" s="67">
        <f t="shared" si="129"/>
        <v>19.895856448</v>
      </c>
      <c r="AM202" s="70">
        <f t="shared" si="130"/>
        <v>5.76</v>
      </c>
      <c r="AN202" s="67">
        <v>0</v>
      </c>
      <c r="AO202" s="90">
        <f t="shared" si="131"/>
        <v>1.6</v>
      </c>
      <c r="AP202" s="90">
        <f t="shared" si="132"/>
        <v>1.2000000000000002</v>
      </c>
      <c r="AQ202" s="90">
        <f t="shared" si="133"/>
        <v>1.2000000000000002</v>
      </c>
      <c r="AR202" s="91">
        <f t="shared" si="134"/>
        <v>19.895856448</v>
      </c>
      <c r="BA202">
        <f t="shared" si="135"/>
        <v>256</v>
      </c>
      <c r="BB202" s="91">
        <f t="shared" si="136"/>
        <v>0</v>
      </c>
    </row>
    <row r="203" spans="1:54" s="67" customFormat="1">
      <c r="A203" s="59" t="s">
        <v>334</v>
      </c>
      <c r="B203" s="60" t="s">
        <v>40146</v>
      </c>
      <c r="C203" s="61">
        <f t="shared" si="117"/>
        <v>17.8</v>
      </c>
      <c r="D203" s="62">
        <f t="shared" si="118"/>
        <v>221</v>
      </c>
      <c r="E203" s="63">
        <f t="shared" si="137"/>
        <v>12</v>
      </c>
      <c r="F203" s="59" t="s">
        <v>5321</v>
      </c>
      <c r="G203" s="54">
        <f t="shared" si="138"/>
        <v>16.900000000000002</v>
      </c>
      <c r="H203" s="64">
        <f t="shared" si="139"/>
        <v>0.23290759999999999</v>
      </c>
      <c r="I203" s="64" t="s">
        <v>15291</v>
      </c>
      <c r="J203" s="64" t="s">
        <v>10304</v>
      </c>
      <c r="K203" s="64" t="s">
        <v>20251</v>
      </c>
      <c r="L203" s="64" t="s">
        <v>25211</v>
      </c>
      <c r="M203" s="62">
        <f t="shared" si="140"/>
        <v>13.8</v>
      </c>
      <c r="N203" s="65">
        <f t="shared" si="119"/>
        <v>6.8</v>
      </c>
      <c r="O203" s="61">
        <f t="shared" si="120"/>
        <v>1.4000000000000001</v>
      </c>
      <c r="P203" s="61">
        <f t="shared" si="120"/>
        <v>1.4000000000000001</v>
      </c>
      <c r="Q203" s="124">
        <f t="shared" si="121"/>
        <v>1</v>
      </c>
      <c r="R203" s="61">
        <f t="shared" si="122"/>
        <v>1.4000000000000001</v>
      </c>
      <c r="S203" s="59" t="s">
        <v>30169</v>
      </c>
      <c r="T203" s="59" t="s">
        <v>35149</v>
      </c>
      <c r="U203" s="66">
        <f t="shared" si="123"/>
        <v>494.40000000000003</v>
      </c>
      <c r="V203" s="66">
        <f t="shared" si="123"/>
        <v>329.40000000000003</v>
      </c>
      <c r="W203" s="54">
        <f t="shared" si="124"/>
        <v>1.69</v>
      </c>
      <c r="X203" s="143">
        <f t="shared" si="125"/>
        <v>494.40000000000003</v>
      </c>
      <c r="Y203" s="143">
        <f t="shared" si="126"/>
        <v>0.43799999999999994</v>
      </c>
      <c r="Z203" s="60" t="s">
        <v>39931</v>
      </c>
      <c r="AA203" s="67">
        <v>2625</v>
      </c>
      <c r="AB203" s="67">
        <v>537.05999999999995</v>
      </c>
      <c r="AC203" s="67">
        <v>6.3402000000000003</v>
      </c>
      <c r="AD203" s="67">
        <v>152</v>
      </c>
      <c r="AE203" s="67">
        <v>-1</v>
      </c>
      <c r="AF203" s="68">
        <v>37.9</v>
      </c>
      <c r="AG203" s="68">
        <v>58.12</v>
      </c>
      <c r="AH203" s="68">
        <f t="shared" si="127"/>
        <v>320976.97579649137</v>
      </c>
      <c r="AI203" s="69">
        <v>0</v>
      </c>
      <c r="AJ203" s="67">
        <v>0</v>
      </c>
      <c r="AK203" s="67">
        <f t="shared" si="128"/>
        <v>0</v>
      </c>
      <c r="AL203" s="67">
        <f t="shared" si="129"/>
        <v>2.1049015456000006</v>
      </c>
      <c r="AM203" s="70">
        <f t="shared" si="130"/>
        <v>3.3600000000000003</v>
      </c>
      <c r="AN203" s="67">
        <v>0</v>
      </c>
      <c r="AO203" s="90">
        <f t="shared" si="131"/>
        <v>1.4000000000000001</v>
      </c>
      <c r="AP203" s="90">
        <f t="shared" si="132"/>
        <v>1</v>
      </c>
      <c r="AQ203" s="90">
        <f t="shared" si="133"/>
        <v>1.2000000000000002</v>
      </c>
      <c r="AR203" s="91">
        <f t="shared" si="134"/>
        <v>2.1049015456000006</v>
      </c>
      <c r="BA203">
        <f t="shared" si="135"/>
        <v>221</v>
      </c>
      <c r="BB203" s="91">
        <f t="shared" si="136"/>
        <v>0</v>
      </c>
    </row>
    <row r="204" spans="1:54" s="40" customFormat="1">
      <c r="A204" s="31" t="s">
        <v>335</v>
      </c>
      <c r="B204" s="31" t="s">
        <v>40147</v>
      </c>
      <c r="C204" s="32">
        <f t="shared" si="117"/>
        <v>10</v>
      </c>
      <c r="D204" s="33">
        <f t="shared" si="118"/>
        <v>203</v>
      </c>
      <c r="E204" s="34">
        <f t="shared" si="137"/>
        <v>5</v>
      </c>
      <c r="F204" s="31" t="s">
        <v>5322</v>
      </c>
      <c r="G204" s="54">
        <f t="shared" si="138"/>
        <v>5.6</v>
      </c>
      <c r="H204" s="35">
        <f t="shared" si="139"/>
        <v>0.72843779999999991</v>
      </c>
      <c r="I204" s="36" t="s">
        <v>15292</v>
      </c>
      <c r="J204" s="36" t="s">
        <v>10305</v>
      </c>
      <c r="K204" s="36" t="s">
        <v>20252</v>
      </c>
      <c r="L204" s="36" t="s">
        <v>25212</v>
      </c>
      <c r="M204" s="33">
        <f t="shared" si="140"/>
        <v>13.9</v>
      </c>
      <c r="N204" s="44">
        <f t="shared" si="119"/>
        <v>5</v>
      </c>
      <c r="O204" s="32">
        <f t="shared" si="120"/>
        <v>3</v>
      </c>
      <c r="P204" s="32">
        <f t="shared" si="120"/>
        <v>1.2000000000000002</v>
      </c>
      <c r="Q204" s="136">
        <f t="shared" si="121"/>
        <v>0.2</v>
      </c>
      <c r="R204" s="37">
        <f t="shared" si="122"/>
        <v>0.4</v>
      </c>
      <c r="S204" s="31" t="s">
        <v>30170</v>
      </c>
      <c r="T204" s="31" t="s">
        <v>35150</v>
      </c>
      <c r="U204" s="38">
        <f t="shared" si="123"/>
        <v>476.3</v>
      </c>
      <c r="V204" s="138">
        <f t="shared" si="123"/>
        <v>346</v>
      </c>
      <c r="W204" s="101">
        <f t="shared" si="124"/>
        <v>0.56000000000000005</v>
      </c>
      <c r="X204" s="143">
        <f t="shared" si="125"/>
        <v>476.3</v>
      </c>
      <c r="Y204" s="144">
        <f t="shared" si="126"/>
        <v>0.21200000000000002</v>
      </c>
      <c r="Z204" s="39" t="s">
        <v>39932</v>
      </c>
      <c r="AA204" s="40">
        <v>2632.7</v>
      </c>
      <c r="AB204" s="40">
        <v>536.16</v>
      </c>
      <c r="AC204" s="40">
        <v>3.1516000000000002</v>
      </c>
      <c r="AD204" s="40">
        <v>152</v>
      </c>
      <c r="AE204" s="40">
        <v>-1</v>
      </c>
      <c r="AF204" s="41">
        <v>37.9</v>
      </c>
      <c r="AG204" s="41">
        <v>58.12</v>
      </c>
      <c r="AH204" s="41">
        <f t="shared" si="127"/>
        <v>298337.29969516379</v>
      </c>
      <c r="AI204" s="42">
        <f>1-EXP(-2.63*(AA204/AH204)*(AD204-AE204)*(1-((AD204-T204)/(AD204-AE204))^0.38))</f>
        <v>0.54519789901945748</v>
      </c>
      <c r="AJ204" s="40">
        <f>H204*P204*O204*R204*AB204</f>
        <v>562.40526362112007</v>
      </c>
      <c r="AK204" s="40">
        <f t="shared" si="128"/>
        <v>6.8103667244130968</v>
      </c>
      <c r="AL204" s="40">
        <f t="shared" si="129"/>
        <v>0.39104956800000018</v>
      </c>
      <c r="AM204" s="43">
        <f t="shared" si="130"/>
        <v>1.1000000000000001</v>
      </c>
      <c r="AN204" s="40">
        <v>3.5</v>
      </c>
      <c r="AO204" s="73">
        <f t="shared" si="131"/>
        <v>0.4</v>
      </c>
      <c r="AP204" s="73">
        <f t="shared" si="132"/>
        <v>0.2</v>
      </c>
      <c r="AQ204" s="73">
        <f t="shared" si="133"/>
        <v>0.2</v>
      </c>
      <c r="AR204" s="88">
        <f t="shared" si="134"/>
        <v>7.2014162924130973</v>
      </c>
      <c r="AS204" s="40">
        <v>1.105060670515253</v>
      </c>
      <c r="AT204" s="40">
        <f>(AS204+O204)*(AS204+P204)*((1/3)*AS204+R204)</f>
        <v>7.2704793776359482</v>
      </c>
      <c r="AU204" s="73">
        <f>MROUND((AS204+O204),0.2)</f>
        <v>4.2</v>
      </c>
      <c r="AV204" s="73">
        <f>MROUND((AS204+P204),0.2)</f>
        <v>2.4000000000000004</v>
      </c>
      <c r="AW204" s="73">
        <f>IF(MROUND(((1/3)*AS204+AO204),0.2)*AV204*AU204/AR204&gt;1.05,MROUND(((1/3)*AS204+AO204),0.2)-0.2,MROUND(((1/3)*AS204+AO204),0.2))</f>
        <v>0.60000000000000009</v>
      </c>
      <c r="AX204" s="40">
        <f t="shared" ref="AX204" si="143">AU204*AV204*AW204</f>
        <v>6.0480000000000018</v>
      </c>
      <c r="AY204" s="40" t="b">
        <f>IF(AQ204&lt;AW204,TRUE, FALSE)</f>
        <v>1</v>
      </c>
      <c r="AZ204" s="40" t="b">
        <f>IF(AL204&lt;AQ204*AU204*AV204,TRUE, FALSE)</f>
        <v>1</v>
      </c>
      <c r="BA204" s="40">
        <f t="shared" si="135"/>
        <v>203</v>
      </c>
      <c r="BB204" s="88">
        <f t="shared" si="136"/>
        <v>17.415609891207176</v>
      </c>
    </row>
    <row r="205" spans="1:54" s="67" customFormat="1">
      <c r="A205" s="59" t="s">
        <v>336</v>
      </c>
      <c r="B205" s="60" t="s">
        <v>40148</v>
      </c>
      <c r="C205" s="61">
        <f t="shared" si="117"/>
        <v>30.5</v>
      </c>
      <c r="D205" s="62">
        <f t="shared" si="118"/>
        <v>106</v>
      </c>
      <c r="E205" s="63">
        <f t="shared" si="137"/>
        <v>19</v>
      </c>
      <c r="F205" s="59" t="s">
        <v>5323</v>
      </c>
      <c r="G205" s="54">
        <f t="shared" si="138"/>
        <v>29.6</v>
      </c>
      <c r="H205" s="64">
        <f t="shared" si="139"/>
        <v>0.1886352</v>
      </c>
      <c r="I205" s="64" t="s">
        <v>15293</v>
      </c>
      <c r="J205" s="64" t="s">
        <v>10306</v>
      </c>
      <c r="K205" s="64" t="s">
        <v>20253</v>
      </c>
      <c r="L205" s="64" t="s">
        <v>25213</v>
      </c>
      <c r="M205" s="62">
        <f t="shared" si="140"/>
        <v>12.5</v>
      </c>
      <c r="N205" s="65">
        <f t="shared" si="119"/>
        <v>6.6</v>
      </c>
      <c r="O205" s="61">
        <f t="shared" si="120"/>
        <v>2.2000000000000002</v>
      </c>
      <c r="P205" s="61">
        <f t="shared" si="120"/>
        <v>4</v>
      </c>
      <c r="Q205" s="124">
        <f t="shared" si="121"/>
        <v>1.6</v>
      </c>
      <c r="R205" s="61">
        <f t="shared" si="122"/>
        <v>2</v>
      </c>
      <c r="S205" s="59" t="s">
        <v>30171</v>
      </c>
      <c r="T205" s="59" t="s">
        <v>35151</v>
      </c>
      <c r="U205" s="66">
        <f t="shared" si="123"/>
        <v>379</v>
      </c>
      <c r="V205" s="66">
        <f t="shared" si="123"/>
        <v>409.3</v>
      </c>
      <c r="W205" s="54">
        <f t="shared" si="124"/>
        <v>2.96</v>
      </c>
      <c r="X205" s="143">
        <f t="shared" si="125"/>
        <v>379</v>
      </c>
      <c r="Y205" s="143">
        <f t="shared" si="126"/>
        <v>0.69199999999999995</v>
      </c>
      <c r="Z205" s="60" t="s">
        <v>39931</v>
      </c>
      <c r="AA205" s="67">
        <v>4520.2</v>
      </c>
      <c r="AB205" s="67">
        <v>380.83</v>
      </c>
      <c r="AC205" s="67">
        <v>14.151999999999999</v>
      </c>
      <c r="AD205" s="67">
        <v>152</v>
      </c>
      <c r="AE205" s="67">
        <v>-1</v>
      </c>
      <c r="AF205" s="68">
        <v>37.9</v>
      </c>
      <c r="AG205" s="68">
        <v>58.12</v>
      </c>
      <c r="AH205" s="68">
        <f t="shared" si="127"/>
        <v>160728.34783507779</v>
      </c>
      <c r="AI205" s="69">
        <v>0</v>
      </c>
      <c r="AJ205" s="67">
        <v>0</v>
      </c>
      <c r="AK205" s="67">
        <f t="shared" si="128"/>
        <v>0</v>
      </c>
      <c r="AL205" s="67">
        <f t="shared" si="129"/>
        <v>14.280020480000001</v>
      </c>
      <c r="AM205" s="70">
        <f t="shared" si="130"/>
        <v>5.9</v>
      </c>
      <c r="AN205" s="67">
        <v>0</v>
      </c>
      <c r="AO205" s="90">
        <f t="shared" si="131"/>
        <v>2</v>
      </c>
      <c r="AP205" s="90">
        <f t="shared" si="132"/>
        <v>1.6</v>
      </c>
      <c r="AQ205" s="90">
        <f t="shared" si="133"/>
        <v>1.8</v>
      </c>
      <c r="AR205" s="91">
        <f t="shared" si="134"/>
        <v>14.280020480000001</v>
      </c>
      <c r="BA205" s="67">
        <f t="shared" si="135"/>
        <v>106</v>
      </c>
      <c r="BB205" s="91">
        <f t="shared" si="136"/>
        <v>0</v>
      </c>
    </row>
    <row r="206" spans="1:54" s="67" customFormat="1">
      <c r="A206" s="59" t="s">
        <v>337</v>
      </c>
      <c r="B206" s="60" t="s">
        <v>40149</v>
      </c>
      <c r="C206" s="61">
        <f t="shared" si="117"/>
        <v>36.700000000000003</v>
      </c>
      <c r="D206" s="62">
        <f t="shared" si="118"/>
        <v>33</v>
      </c>
      <c r="E206" s="63">
        <f t="shared" si="137"/>
        <v>10</v>
      </c>
      <c r="F206" s="59" t="s">
        <v>5324</v>
      </c>
      <c r="G206" s="54">
        <f t="shared" si="138"/>
        <v>35.700000000000003</v>
      </c>
      <c r="H206" s="64">
        <f t="shared" si="139"/>
        <v>0.22532630000000001</v>
      </c>
      <c r="I206" s="64" t="s">
        <v>35</v>
      </c>
      <c r="J206" s="64" t="s">
        <v>10307</v>
      </c>
      <c r="K206" s="64" t="s">
        <v>20254</v>
      </c>
      <c r="L206" s="64" t="s">
        <v>25214</v>
      </c>
      <c r="M206" s="62">
        <f t="shared" si="140"/>
        <v>13</v>
      </c>
      <c r="N206" s="65">
        <f t="shared" si="119"/>
        <v>6.6</v>
      </c>
      <c r="O206" s="61">
        <f t="shared" si="120"/>
        <v>1.8</v>
      </c>
      <c r="P206" s="61">
        <f t="shared" si="120"/>
        <v>3</v>
      </c>
      <c r="Q206" s="124">
        <f t="shared" si="121"/>
        <v>0.60000000000000009</v>
      </c>
      <c r="R206" s="61">
        <f t="shared" si="122"/>
        <v>0.8</v>
      </c>
      <c r="S206" s="59" t="s">
        <v>30172</v>
      </c>
      <c r="T206" s="59" t="s">
        <v>35152</v>
      </c>
      <c r="U206" s="66">
        <f t="shared" si="123"/>
        <v>306.20000000000005</v>
      </c>
      <c r="V206" s="66">
        <f t="shared" si="123"/>
        <v>393.1</v>
      </c>
      <c r="W206" s="54">
        <f t="shared" si="124"/>
        <v>3.57</v>
      </c>
      <c r="X206" s="143">
        <f t="shared" si="125"/>
        <v>306.20000000000005</v>
      </c>
      <c r="Y206" s="143">
        <f t="shared" si="126"/>
        <v>0.81399999999999995</v>
      </c>
      <c r="Z206" s="60" t="s">
        <v>39931</v>
      </c>
      <c r="AA206" s="67">
        <v>3286.9</v>
      </c>
      <c r="AB206" s="67">
        <v>440.03</v>
      </c>
      <c r="AC206" s="67">
        <v>7.7737999999999996</v>
      </c>
      <c r="AD206" s="67">
        <v>152</v>
      </c>
      <c r="AE206" s="67">
        <v>-1</v>
      </c>
      <c r="AF206" s="68">
        <v>37.9</v>
      </c>
      <c r="AG206" s="68">
        <v>58.12</v>
      </c>
      <c r="AH206" s="68">
        <f t="shared" si="127"/>
        <v>210970.4537996806</v>
      </c>
      <c r="AI206" s="69">
        <v>0</v>
      </c>
      <c r="AJ206" s="67">
        <v>0</v>
      </c>
      <c r="AK206" s="67">
        <f t="shared" si="128"/>
        <v>0</v>
      </c>
      <c r="AL206" s="67">
        <f t="shared" si="129"/>
        <v>3.3465903839999998</v>
      </c>
      <c r="AM206" s="70">
        <f t="shared" si="130"/>
        <v>7.1400000000000006</v>
      </c>
      <c r="AN206" s="67">
        <v>0</v>
      </c>
      <c r="AO206" s="90">
        <f t="shared" si="131"/>
        <v>0.8</v>
      </c>
      <c r="AP206" s="90">
        <f t="shared" si="132"/>
        <v>0.60000000000000009</v>
      </c>
      <c r="AQ206" s="90">
        <f t="shared" si="133"/>
        <v>0.8</v>
      </c>
      <c r="AR206" s="91">
        <f t="shared" si="134"/>
        <v>3.3465903839999998</v>
      </c>
      <c r="BA206" s="67">
        <f t="shared" si="135"/>
        <v>33</v>
      </c>
      <c r="BB206" s="91">
        <f t="shared" si="136"/>
        <v>0</v>
      </c>
    </row>
    <row r="207" spans="1:54" s="67" customFormat="1">
      <c r="A207" s="59" t="s">
        <v>338</v>
      </c>
      <c r="B207" s="60" t="s">
        <v>40150</v>
      </c>
      <c r="C207" s="61">
        <f t="shared" si="117"/>
        <v>21.6</v>
      </c>
      <c r="D207" s="62">
        <f t="shared" si="118"/>
        <v>86</v>
      </c>
      <c r="E207" s="63">
        <f t="shared" si="137"/>
        <v>7</v>
      </c>
      <c r="F207" s="59" t="s">
        <v>5325</v>
      </c>
      <c r="G207" s="54">
        <f t="shared" si="138"/>
        <v>20.6</v>
      </c>
      <c r="H207" s="64">
        <f t="shared" si="139"/>
        <v>0.46870729999999999</v>
      </c>
      <c r="I207" s="64" t="s">
        <v>15294</v>
      </c>
      <c r="J207" s="64" t="s">
        <v>10308</v>
      </c>
      <c r="K207" s="64" t="s">
        <v>20255</v>
      </c>
      <c r="L207" s="64" t="s">
        <v>25215</v>
      </c>
      <c r="M207" s="62">
        <f t="shared" si="140"/>
        <v>9.6999999999999993</v>
      </c>
      <c r="N207" s="65">
        <f t="shared" si="119"/>
        <v>6.6</v>
      </c>
      <c r="O207" s="61">
        <f t="shared" si="120"/>
        <v>2.6</v>
      </c>
      <c r="P207" s="61">
        <f t="shared" si="120"/>
        <v>9.6000000000000014</v>
      </c>
      <c r="Q207" s="124">
        <f t="shared" si="121"/>
        <v>0.2</v>
      </c>
      <c r="R207" s="61">
        <f t="shared" si="122"/>
        <v>0.4</v>
      </c>
      <c r="S207" s="59" t="s">
        <v>30173</v>
      </c>
      <c r="T207" s="59" t="s">
        <v>35153</v>
      </c>
      <c r="U207" s="66">
        <f t="shared" si="123"/>
        <v>359.5</v>
      </c>
      <c r="V207" s="66">
        <f t="shared" si="123"/>
        <v>376.6</v>
      </c>
      <c r="W207" s="54">
        <f t="shared" si="124"/>
        <v>2.0599999999999996</v>
      </c>
      <c r="X207" s="143">
        <f t="shared" si="125"/>
        <v>359.5</v>
      </c>
      <c r="Y207" s="143">
        <f t="shared" si="126"/>
        <v>0.5119999999999999</v>
      </c>
      <c r="Z207" s="60" t="s">
        <v>39931</v>
      </c>
      <c r="AA207" s="67">
        <v>3118.4</v>
      </c>
      <c r="AB207" s="67">
        <v>463.65</v>
      </c>
      <c r="AC207" s="67">
        <v>10.89</v>
      </c>
      <c r="AD207" s="67">
        <v>152</v>
      </c>
      <c r="AE207" s="67">
        <v>-1</v>
      </c>
      <c r="AF207" s="68">
        <v>37.9</v>
      </c>
      <c r="AG207" s="68">
        <v>58.12</v>
      </c>
      <c r="AH207" s="68">
        <f t="shared" si="127"/>
        <v>247268.4101239467</v>
      </c>
      <c r="AI207" s="69">
        <v>0</v>
      </c>
      <c r="AJ207" s="67">
        <v>0</v>
      </c>
      <c r="AK207" s="67">
        <f t="shared" si="128"/>
        <v>0</v>
      </c>
      <c r="AL207" s="67">
        <f t="shared" si="129"/>
        <v>5.3044263168000017</v>
      </c>
      <c r="AM207" s="70">
        <f t="shared" si="130"/>
        <v>4.12</v>
      </c>
      <c r="AN207" s="67">
        <v>0</v>
      </c>
      <c r="AO207" s="90">
        <f t="shared" si="131"/>
        <v>0.4</v>
      </c>
      <c r="AP207" s="90">
        <f t="shared" si="132"/>
        <v>0.2</v>
      </c>
      <c r="AQ207" s="90">
        <f t="shared" si="133"/>
        <v>0.4</v>
      </c>
      <c r="AR207" s="91">
        <f t="shared" si="134"/>
        <v>5.3044263168000017</v>
      </c>
      <c r="BA207" s="67">
        <f t="shared" si="135"/>
        <v>86</v>
      </c>
      <c r="BB207" s="91">
        <f t="shared" si="136"/>
        <v>0</v>
      </c>
    </row>
    <row r="208" spans="1:54" s="67" customFormat="1">
      <c r="A208" s="59" t="s">
        <v>339</v>
      </c>
      <c r="B208" s="60" t="s">
        <v>40151</v>
      </c>
      <c r="C208" s="61">
        <f t="shared" si="117"/>
        <v>22.700000000000003</v>
      </c>
      <c r="D208" s="62">
        <f t="shared" si="118"/>
        <v>84</v>
      </c>
      <c r="E208" s="63">
        <f t="shared" si="137"/>
        <v>13</v>
      </c>
      <c r="F208" s="59" t="s">
        <v>5326</v>
      </c>
      <c r="G208" s="54">
        <f t="shared" si="138"/>
        <v>21.700000000000003</v>
      </c>
      <c r="H208" s="64">
        <f t="shared" si="139"/>
        <v>0.37477189999999999</v>
      </c>
      <c r="I208" s="64" t="s">
        <v>15295</v>
      </c>
      <c r="J208" s="64" t="s">
        <v>10309</v>
      </c>
      <c r="K208" s="64" t="s">
        <v>20256</v>
      </c>
      <c r="L208" s="64" t="s">
        <v>25216</v>
      </c>
      <c r="M208" s="62">
        <f t="shared" si="140"/>
        <v>12.2</v>
      </c>
      <c r="N208" s="65">
        <f t="shared" si="119"/>
        <v>6.8</v>
      </c>
      <c r="O208" s="61">
        <f t="shared" si="120"/>
        <v>1</v>
      </c>
      <c r="P208" s="61">
        <f t="shared" si="120"/>
        <v>4.6000000000000005</v>
      </c>
      <c r="Q208" s="124">
        <f t="shared" si="121"/>
        <v>1.8</v>
      </c>
      <c r="R208" s="61">
        <f t="shared" si="122"/>
        <v>3</v>
      </c>
      <c r="S208" s="59" t="s">
        <v>30174</v>
      </c>
      <c r="T208" s="59" t="s">
        <v>35154</v>
      </c>
      <c r="U208" s="66">
        <f t="shared" si="123"/>
        <v>356.6</v>
      </c>
      <c r="V208" s="66">
        <f t="shared" si="123"/>
        <v>359.6</v>
      </c>
      <c r="W208" s="54">
        <f t="shared" si="124"/>
        <v>2.17</v>
      </c>
      <c r="X208" s="143">
        <f t="shared" si="125"/>
        <v>356.6</v>
      </c>
      <c r="Y208" s="143">
        <f t="shared" si="126"/>
        <v>0.53400000000000003</v>
      </c>
      <c r="Z208" s="60" t="s">
        <v>39931</v>
      </c>
      <c r="AA208" s="67">
        <v>2878</v>
      </c>
      <c r="AB208" s="67">
        <v>494.73</v>
      </c>
      <c r="AC208" s="67">
        <v>11.535</v>
      </c>
      <c r="AD208" s="67">
        <v>152</v>
      </c>
      <c r="AE208" s="67">
        <v>-1</v>
      </c>
      <c r="AF208" s="68">
        <v>37.9</v>
      </c>
      <c r="AG208" s="68">
        <v>58.12</v>
      </c>
      <c r="AH208" s="68">
        <f t="shared" si="127"/>
        <v>277452.59124903369</v>
      </c>
      <c r="AI208" s="69">
        <v>0</v>
      </c>
      <c r="AJ208" s="67">
        <v>0</v>
      </c>
      <c r="AK208" s="67">
        <f t="shared" si="128"/>
        <v>0</v>
      </c>
      <c r="AL208" s="67">
        <f t="shared" si="129"/>
        <v>8.6281477800000008</v>
      </c>
      <c r="AM208" s="70">
        <f t="shared" si="130"/>
        <v>4.3400000000000007</v>
      </c>
      <c r="AN208" s="67">
        <v>0</v>
      </c>
      <c r="AO208" s="90">
        <f t="shared" si="131"/>
        <v>3</v>
      </c>
      <c r="AP208" s="90">
        <f t="shared" si="132"/>
        <v>1.8</v>
      </c>
      <c r="AQ208" s="90">
        <f t="shared" si="133"/>
        <v>2</v>
      </c>
      <c r="AR208" s="91">
        <f t="shared" si="134"/>
        <v>8.6281477800000008</v>
      </c>
      <c r="BA208" s="67">
        <f t="shared" si="135"/>
        <v>84</v>
      </c>
      <c r="BB208" s="91">
        <f t="shared" si="136"/>
        <v>0</v>
      </c>
    </row>
    <row r="209" spans="1:54" s="67" customFormat="1">
      <c r="A209" s="59" t="s">
        <v>340</v>
      </c>
      <c r="B209" s="60" t="s">
        <v>40152</v>
      </c>
      <c r="C209" s="61">
        <f t="shared" si="117"/>
        <v>34.800000000000004</v>
      </c>
      <c r="D209" s="62">
        <f t="shared" si="118"/>
        <v>143</v>
      </c>
      <c r="E209" s="63">
        <f t="shared" si="137"/>
        <v>14</v>
      </c>
      <c r="F209" s="59" t="s">
        <v>5327</v>
      </c>
      <c r="G209" s="54">
        <f t="shared" si="138"/>
        <v>33.800000000000004</v>
      </c>
      <c r="H209" s="64">
        <f t="shared" si="139"/>
        <v>0.67874430000000008</v>
      </c>
      <c r="I209" s="64" t="s">
        <v>15296</v>
      </c>
      <c r="J209" s="64" t="s">
        <v>10310</v>
      </c>
      <c r="K209" s="64" t="s">
        <v>52</v>
      </c>
      <c r="L209" s="64" t="s">
        <v>25217</v>
      </c>
      <c r="M209" s="62">
        <f t="shared" si="140"/>
        <v>11.1</v>
      </c>
      <c r="N209" s="65">
        <f t="shared" si="119"/>
        <v>5.2</v>
      </c>
      <c r="O209" s="61">
        <f t="shared" si="120"/>
        <v>2.6</v>
      </c>
      <c r="P209" s="61">
        <f t="shared" si="120"/>
        <v>6.8000000000000007</v>
      </c>
      <c r="Q209" s="124">
        <f t="shared" si="121"/>
        <v>0.8</v>
      </c>
      <c r="R209" s="61">
        <f t="shared" si="122"/>
        <v>2.4000000000000004</v>
      </c>
      <c r="S209" s="59" t="s">
        <v>30175</v>
      </c>
      <c r="T209" s="59" t="s">
        <v>35155</v>
      </c>
      <c r="U209" s="66">
        <f t="shared" si="123"/>
        <v>416.3</v>
      </c>
      <c r="V209" s="66">
        <f t="shared" si="123"/>
        <v>328.6</v>
      </c>
      <c r="W209" s="54">
        <f t="shared" si="124"/>
        <v>3.38</v>
      </c>
      <c r="X209" s="143">
        <f t="shared" si="125"/>
        <v>416.3</v>
      </c>
      <c r="Y209" s="143">
        <f t="shared" si="126"/>
        <v>0.77599999999999991</v>
      </c>
      <c r="Z209" s="60" t="s">
        <v>39931</v>
      </c>
      <c r="AA209" s="67">
        <v>2594.6999999999998</v>
      </c>
      <c r="AB209" s="67">
        <v>542.19000000000005</v>
      </c>
      <c r="AC209" s="67">
        <v>14.14</v>
      </c>
      <c r="AD209" s="67">
        <v>152</v>
      </c>
      <c r="AE209" s="67">
        <v>-1</v>
      </c>
      <c r="AF209" s="68">
        <v>37.9</v>
      </c>
      <c r="AG209" s="68">
        <v>58.12</v>
      </c>
      <c r="AH209" s="68">
        <f t="shared" si="127"/>
        <v>321891.1144057163</v>
      </c>
      <c r="AI209" s="69">
        <v>0</v>
      </c>
      <c r="AJ209" s="67">
        <v>0</v>
      </c>
      <c r="AK209" s="67">
        <f t="shared" si="128"/>
        <v>0</v>
      </c>
      <c r="AL209" s="67">
        <f t="shared" si="129"/>
        <v>13.631521862400001</v>
      </c>
      <c r="AM209" s="70">
        <f t="shared" si="130"/>
        <v>6.7600000000000007</v>
      </c>
      <c r="AN209" s="67">
        <v>0</v>
      </c>
      <c r="AO209" s="90">
        <f t="shared" si="131"/>
        <v>2.4000000000000004</v>
      </c>
      <c r="AP209" s="90">
        <f t="shared" si="132"/>
        <v>0.8</v>
      </c>
      <c r="AQ209" s="90">
        <f t="shared" si="133"/>
        <v>0.8</v>
      </c>
      <c r="AR209" s="91">
        <f t="shared" si="134"/>
        <v>13.631521862400001</v>
      </c>
      <c r="BA209" s="67">
        <f t="shared" si="135"/>
        <v>143</v>
      </c>
      <c r="BB209" s="91">
        <f t="shared" si="136"/>
        <v>0</v>
      </c>
    </row>
    <row r="210" spans="1:54" s="67" customFormat="1">
      <c r="A210" s="59" t="s">
        <v>341</v>
      </c>
      <c r="B210" s="60" t="s">
        <v>40153</v>
      </c>
      <c r="C210" s="61">
        <f t="shared" si="117"/>
        <v>34.5</v>
      </c>
      <c r="D210" s="62">
        <f t="shared" si="118"/>
        <v>56</v>
      </c>
      <c r="E210" s="63">
        <f t="shared" si="137"/>
        <v>8</v>
      </c>
      <c r="F210" s="59" t="s">
        <v>5328</v>
      </c>
      <c r="G210" s="54">
        <f t="shared" si="138"/>
        <v>33.6</v>
      </c>
      <c r="H210" s="64">
        <f t="shared" si="139"/>
        <v>0.61387880000000006</v>
      </c>
      <c r="I210" s="64" t="s">
        <v>15297</v>
      </c>
      <c r="J210" s="64" t="s">
        <v>10311</v>
      </c>
      <c r="K210" s="64" t="s">
        <v>20257</v>
      </c>
      <c r="L210" s="64" t="s">
        <v>25218</v>
      </c>
      <c r="M210" s="62">
        <f t="shared" si="140"/>
        <v>10.9</v>
      </c>
      <c r="N210" s="65">
        <f t="shared" si="119"/>
        <v>6.8</v>
      </c>
      <c r="O210" s="61">
        <f t="shared" si="120"/>
        <v>3</v>
      </c>
      <c r="P210" s="61">
        <f t="shared" si="120"/>
        <v>7.2</v>
      </c>
      <c r="Q210" s="124">
        <f t="shared" si="121"/>
        <v>0.2</v>
      </c>
      <c r="R210" s="61">
        <f t="shared" si="122"/>
        <v>0.60000000000000009</v>
      </c>
      <c r="S210" s="59" t="s">
        <v>30176</v>
      </c>
      <c r="T210" s="59" t="s">
        <v>35156</v>
      </c>
      <c r="U210" s="66">
        <f t="shared" si="123"/>
        <v>329.3</v>
      </c>
      <c r="V210" s="66">
        <f t="shared" si="123"/>
        <v>368.8</v>
      </c>
      <c r="W210" s="54">
        <f t="shared" si="124"/>
        <v>3.36</v>
      </c>
      <c r="X210" s="143">
        <f t="shared" si="125"/>
        <v>329.3</v>
      </c>
      <c r="Y210" s="143">
        <f t="shared" si="126"/>
        <v>0.77199999999999991</v>
      </c>
      <c r="Z210" s="60" t="s">
        <v>39931</v>
      </c>
      <c r="AA210" s="67">
        <v>2931</v>
      </c>
      <c r="AB210" s="67">
        <v>484.91</v>
      </c>
      <c r="AC210" s="67">
        <v>14.284000000000001</v>
      </c>
      <c r="AD210" s="67">
        <v>152</v>
      </c>
      <c r="AE210" s="67">
        <v>-1</v>
      </c>
      <c r="AF210" s="68">
        <v>37.9</v>
      </c>
      <c r="AG210" s="68">
        <v>58.12</v>
      </c>
      <c r="AH210" s="68">
        <f t="shared" si="127"/>
        <v>261934.68849858578</v>
      </c>
      <c r="AI210" s="69">
        <v>0</v>
      </c>
      <c r="AJ210" s="67">
        <v>0</v>
      </c>
      <c r="AK210" s="67">
        <f t="shared" si="128"/>
        <v>0</v>
      </c>
      <c r="AL210" s="67">
        <f t="shared" si="129"/>
        <v>5.0041307520000009</v>
      </c>
      <c r="AM210" s="70">
        <f t="shared" si="130"/>
        <v>6.7</v>
      </c>
      <c r="AN210" s="67">
        <v>0</v>
      </c>
      <c r="AO210" s="90">
        <f t="shared" si="131"/>
        <v>0.60000000000000009</v>
      </c>
      <c r="AP210" s="90">
        <f t="shared" si="132"/>
        <v>0.2</v>
      </c>
      <c r="AQ210" s="90">
        <f t="shared" si="133"/>
        <v>0.4</v>
      </c>
      <c r="AR210" s="91">
        <f t="shared" si="134"/>
        <v>5.0041307520000009</v>
      </c>
      <c r="BA210" s="67">
        <f t="shared" si="135"/>
        <v>56</v>
      </c>
      <c r="BB210" s="91">
        <f t="shared" si="136"/>
        <v>0</v>
      </c>
    </row>
    <row r="211" spans="1:54" s="67" customFormat="1">
      <c r="A211" s="59" t="s">
        <v>342</v>
      </c>
      <c r="B211" s="60" t="s">
        <v>40154</v>
      </c>
      <c r="C211" s="61">
        <f t="shared" si="117"/>
        <v>34.6</v>
      </c>
      <c r="D211" s="62">
        <f t="shared" si="118"/>
        <v>125</v>
      </c>
      <c r="E211" s="63">
        <f t="shared" si="137"/>
        <v>9</v>
      </c>
      <c r="F211" s="59" t="s">
        <v>5329</v>
      </c>
      <c r="G211" s="54">
        <f t="shared" si="138"/>
        <v>33.6</v>
      </c>
      <c r="H211" s="64">
        <f t="shared" si="139"/>
        <v>0.36589669999999996</v>
      </c>
      <c r="I211" s="64" t="s">
        <v>15298</v>
      </c>
      <c r="J211" s="64" t="s">
        <v>10312</v>
      </c>
      <c r="K211" s="64" t="s">
        <v>20258</v>
      </c>
      <c r="L211" s="64" t="s">
        <v>25219</v>
      </c>
      <c r="M211" s="62">
        <f t="shared" si="140"/>
        <v>13.8</v>
      </c>
      <c r="N211" s="65">
        <f t="shared" si="119"/>
        <v>6.8</v>
      </c>
      <c r="O211" s="61">
        <f t="shared" si="120"/>
        <v>2.2000000000000002</v>
      </c>
      <c r="P211" s="61">
        <f t="shared" si="120"/>
        <v>1.4000000000000001</v>
      </c>
      <c r="Q211" s="124">
        <f t="shared" si="121"/>
        <v>0.60000000000000009</v>
      </c>
      <c r="R211" s="61">
        <f t="shared" si="122"/>
        <v>1</v>
      </c>
      <c r="S211" s="59" t="s">
        <v>30177</v>
      </c>
      <c r="T211" s="59" t="s">
        <v>35157</v>
      </c>
      <c r="U211" s="66">
        <f t="shared" si="123"/>
        <v>397.70000000000005</v>
      </c>
      <c r="V211" s="66">
        <f t="shared" si="123"/>
        <v>334.40000000000003</v>
      </c>
      <c r="W211" s="54">
        <f t="shared" si="124"/>
        <v>3.36</v>
      </c>
      <c r="X211" s="143">
        <f t="shared" si="125"/>
        <v>397.70000000000005</v>
      </c>
      <c r="Y211" s="143">
        <f t="shared" si="126"/>
        <v>0.77199999999999991</v>
      </c>
      <c r="Z211" s="60" t="s">
        <v>39931</v>
      </c>
      <c r="AA211" s="67">
        <v>2634.3</v>
      </c>
      <c r="AB211" s="67">
        <v>534.75</v>
      </c>
      <c r="AC211" s="67">
        <v>14.951000000000001</v>
      </c>
      <c r="AD211" s="67">
        <v>152</v>
      </c>
      <c r="AE211" s="67">
        <v>-1</v>
      </c>
      <c r="AF211" s="68">
        <v>37.9</v>
      </c>
      <c r="AG211" s="68">
        <v>58.12</v>
      </c>
      <c r="AH211" s="68">
        <f t="shared" si="127"/>
        <v>314398.21574300231</v>
      </c>
      <c r="AI211" s="69">
        <v>0</v>
      </c>
      <c r="AJ211" s="67">
        <v>0</v>
      </c>
      <c r="AK211" s="67">
        <f t="shared" si="128"/>
        <v>0</v>
      </c>
      <c r="AL211" s="67">
        <f t="shared" si="129"/>
        <v>1.9530381640000005</v>
      </c>
      <c r="AM211" s="70">
        <f t="shared" si="130"/>
        <v>6.7200000000000006</v>
      </c>
      <c r="AN211" s="67">
        <v>0</v>
      </c>
      <c r="AO211" s="90">
        <f t="shared" si="131"/>
        <v>1</v>
      </c>
      <c r="AP211" s="90">
        <f t="shared" si="132"/>
        <v>0.60000000000000009</v>
      </c>
      <c r="AQ211" s="90">
        <f t="shared" si="133"/>
        <v>0.8</v>
      </c>
      <c r="AR211" s="91">
        <f t="shared" si="134"/>
        <v>1.9530381640000005</v>
      </c>
      <c r="BA211" s="67">
        <f t="shared" si="135"/>
        <v>125</v>
      </c>
      <c r="BB211" s="91">
        <f t="shared" si="136"/>
        <v>0</v>
      </c>
    </row>
    <row r="212" spans="1:54" s="67" customFormat="1">
      <c r="A212" s="59" t="s">
        <v>343</v>
      </c>
      <c r="B212" s="60" t="s">
        <v>40155</v>
      </c>
      <c r="C212" s="61">
        <f t="shared" si="117"/>
        <v>31.3</v>
      </c>
      <c r="D212" s="62">
        <f t="shared" si="118"/>
        <v>153</v>
      </c>
      <c r="E212" s="63">
        <f t="shared" si="137"/>
        <v>3</v>
      </c>
      <c r="F212" s="59" t="s">
        <v>5330</v>
      </c>
      <c r="G212" s="54">
        <f t="shared" si="138"/>
        <v>30.3</v>
      </c>
      <c r="H212" s="64">
        <f t="shared" si="139"/>
        <v>0.71111440000000004</v>
      </c>
      <c r="I212" s="64" t="s">
        <v>15299</v>
      </c>
      <c r="J212" s="64" t="s">
        <v>10313</v>
      </c>
      <c r="K212" s="64" t="s">
        <v>20259</v>
      </c>
      <c r="L212" s="64" t="s">
        <v>25220</v>
      </c>
      <c r="M212" s="62">
        <f t="shared" si="140"/>
        <v>12.6</v>
      </c>
      <c r="N212" s="65">
        <f t="shared" si="119"/>
        <v>5.8</v>
      </c>
      <c r="O212" s="61">
        <f t="shared" si="120"/>
        <v>0.4</v>
      </c>
      <c r="P212" s="61">
        <f t="shared" si="120"/>
        <v>3.8000000000000003</v>
      </c>
      <c r="Q212" s="124">
        <f t="shared" si="121"/>
        <v>0.2</v>
      </c>
      <c r="R212" s="61">
        <f t="shared" si="122"/>
        <v>0.60000000000000009</v>
      </c>
      <c r="S212" s="59" t="s">
        <v>30178</v>
      </c>
      <c r="T212" s="59" t="s">
        <v>35158</v>
      </c>
      <c r="U212" s="66">
        <f t="shared" si="123"/>
        <v>426.5</v>
      </c>
      <c r="V212" s="66">
        <f t="shared" si="123"/>
        <v>348.20000000000005</v>
      </c>
      <c r="W212" s="54">
        <f t="shared" si="124"/>
        <v>3.03</v>
      </c>
      <c r="X212" s="143">
        <f t="shared" si="125"/>
        <v>426.5</v>
      </c>
      <c r="Y212" s="143">
        <f t="shared" si="126"/>
        <v>0.70599999999999996</v>
      </c>
      <c r="Z212" s="60" t="s">
        <v>39931</v>
      </c>
      <c r="AA212" s="67">
        <v>2745</v>
      </c>
      <c r="AB212" s="67">
        <v>515.13</v>
      </c>
      <c r="AC212" s="67">
        <v>12.375</v>
      </c>
      <c r="AD212" s="67">
        <v>152</v>
      </c>
      <c r="AE212" s="67">
        <v>-1</v>
      </c>
      <c r="AF212" s="68">
        <v>37.9</v>
      </c>
      <c r="AG212" s="68">
        <v>58.12</v>
      </c>
      <c r="AH212" s="68">
        <f t="shared" si="127"/>
        <v>295081.2694991001</v>
      </c>
      <c r="AI212" s="69">
        <v>0</v>
      </c>
      <c r="AJ212" s="67">
        <v>0</v>
      </c>
      <c r="AK212" s="67">
        <f t="shared" si="128"/>
        <v>0</v>
      </c>
      <c r="AL212" s="67">
        <f t="shared" si="129"/>
        <v>0.26346366720000003</v>
      </c>
      <c r="AM212" s="70">
        <f t="shared" si="130"/>
        <v>6.0600000000000005</v>
      </c>
      <c r="AN212" s="67">
        <v>0</v>
      </c>
      <c r="AO212" s="90">
        <f t="shared" si="131"/>
        <v>0.60000000000000009</v>
      </c>
      <c r="AP212" s="90">
        <f t="shared" si="132"/>
        <v>0.2</v>
      </c>
      <c r="AQ212" s="90">
        <f t="shared" si="133"/>
        <v>0.2</v>
      </c>
      <c r="AR212" s="91">
        <f t="shared" si="134"/>
        <v>0.26346366720000003</v>
      </c>
      <c r="BA212" s="67">
        <f t="shared" si="135"/>
        <v>153</v>
      </c>
      <c r="BB212" s="91">
        <f t="shared" si="136"/>
        <v>0</v>
      </c>
    </row>
    <row r="213" spans="1:54" s="67" customFormat="1">
      <c r="A213" s="59" t="s">
        <v>344</v>
      </c>
      <c r="B213" s="60" t="s">
        <v>40156</v>
      </c>
      <c r="C213" s="61">
        <f t="shared" si="117"/>
        <v>9.3000000000000007</v>
      </c>
      <c r="D213" s="62">
        <f t="shared" si="118"/>
        <v>61</v>
      </c>
      <c r="E213" s="63">
        <f t="shared" si="137"/>
        <v>15</v>
      </c>
      <c r="F213" s="59" t="s">
        <v>5331</v>
      </c>
      <c r="G213" s="54">
        <f t="shared" si="138"/>
        <v>8.2999999999999989</v>
      </c>
      <c r="H213" s="64">
        <f t="shared" si="139"/>
        <v>0.19883629999999999</v>
      </c>
      <c r="I213" s="64" t="s">
        <v>15300</v>
      </c>
      <c r="J213" s="64" t="s">
        <v>10314</v>
      </c>
      <c r="K213" s="64" t="s">
        <v>20260</v>
      </c>
      <c r="L213" s="64" t="s">
        <v>25221</v>
      </c>
      <c r="M213" s="62">
        <f t="shared" si="140"/>
        <v>12.2</v>
      </c>
      <c r="N213" s="65">
        <f t="shared" si="119"/>
        <v>7</v>
      </c>
      <c r="O213" s="61">
        <f t="shared" si="120"/>
        <v>2.2000000000000002</v>
      </c>
      <c r="P213" s="61">
        <f t="shared" si="120"/>
        <v>4.6000000000000005</v>
      </c>
      <c r="Q213" s="124">
        <f t="shared" si="121"/>
        <v>1</v>
      </c>
      <c r="R213" s="61">
        <f t="shared" si="122"/>
        <v>1.2000000000000002</v>
      </c>
      <c r="S213" s="59" t="s">
        <v>30179</v>
      </c>
      <c r="T213" s="59" t="s">
        <v>35159</v>
      </c>
      <c r="U213" s="66">
        <f t="shared" si="123"/>
        <v>334</v>
      </c>
      <c r="V213" s="66">
        <f t="shared" si="123"/>
        <v>299.5</v>
      </c>
      <c r="W213" s="54">
        <f t="shared" si="124"/>
        <v>0.83</v>
      </c>
      <c r="X213" s="143">
        <f t="shared" si="125"/>
        <v>334</v>
      </c>
      <c r="Y213" s="143">
        <f t="shared" si="126"/>
        <v>0.26600000000000001</v>
      </c>
      <c r="Z213" s="60" t="s">
        <v>39931</v>
      </c>
      <c r="AA213" s="67">
        <v>2443.3000000000002</v>
      </c>
      <c r="AB213" s="67">
        <v>572.28</v>
      </c>
      <c r="AC213" s="67">
        <v>5.8935000000000004</v>
      </c>
      <c r="AD213" s="67">
        <v>152</v>
      </c>
      <c r="AE213" s="67">
        <v>-1</v>
      </c>
      <c r="AF213" s="68">
        <v>37.9</v>
      </c>
      <c r="AG213" s="68">
        <v>58.12</v>
      </c>
      <c r="AH213" s="68">
        <f t="shared" si="127"/>
        <v>356118.7851733389</v>
      </c>
      <c r="AI213" s="69">
        <v>0</v>
      </c>
      <c r="AJ213" s="67">
        <v>0</v>
      </c>
      <c r="AK213" s="67">
        <f t="shared" si="128"/>
        <v>0</v>
      </c>
      <c r="AL213" s="67">
        <f t="shared" si="129"/>
        <v>9.7293319728000025</v>
      </c>
      <c r="AM213" s="70">
        <f t="shared" si="130"/>
        <v>1.6600000000000001</v>
      </c>
      <c r="AN213" s="67">
        <v>0</v>
      </c>
      <c r="AO213" s="90">
        <f t="shared" si="131"/>
        <v>1.2000000000000002</v>
      </c>
      <c r="AP213" s="90">
        <f t="shared" si="132"/>
        <v>1</v>
      </c>
      <c r="AQ213" s="90">
        <f t="shared" si="133"/>
        <v>1</v>
      </c>
      <c r="AR213" s="91">
        <f t="shared" si="134"/>
        <v>9.7293319728000025</v>
      </c>
      <c r="BA213" s="67">
        <f t="shared" si="135"/>
        <v>61</v>
      </c>
      <c r="BB213" s="91">
        <f t="shared" si="136"/>
        <v>0</v>
      </c>
    </row>
    <row r="214" spans="1:54" s="67" customFormat="1">
      <c r="A214" s="59" t="s">
        <v>345</v>
      </c>
      <c r="B214" s="60" t="s">
        <v>40157</v>
      </c>
      <c r="C214" s="61">
        <f t="shared" si="117"/>
        <v>26</v>
      </c>
      <c r="D214" s="62">
        <f t="shared" si="118"/>
        <v>219</v>
      </c>
      <c r="E214" s="63">
        <f t="shared" si="137"/>
        <v>13</v>
      </c>
      <c r="F214" s="59" t="s">
        <v>5332</v>
      </c>
      <c r="G214" s="54">
        <f t="shared" si="138"/>
        <v>25.1</v>
      </c>
      <c r="H214" s="64">
        <f t="shared" si="139"/>
        <v>0.35041860000000002</v>
      </c>
      <c r="I214" s="64" t="s">
        <v>15301</v>
      </c>
      <c r="J214" s="64" t="s">
        <v>10315</v>
      </c>
      <c r="K214" s="64" t="s">
        <v>20261</v>
      </c>
      <c r="L214" s="64" t="s">
        <v>25222</v>
      </c>
      <c r="M214" s="62">
        <f t="shared" si="140"/>
        <v>11.9</v>
      </c>
      <c r="N214" s="65">
        <f t="shared" si="119"/>
        <v>5.2</v>
      </c>
      <c r="O214" s="61">
        <f t="shared" si="120"/>
        <v>1.4000000000000001</v>
      </c>
      <c r="P214" s="61">
        <f t="shared" si="120"/>
        <v>5.2</v>
      </c>
      <c r="Q214" s="124">
        <f t="shared" si="121"/>
        <v>1.2000000000000002</v>
      </c>
      <c r="R214" s="61">
        <f t="shared" si="122"/>
        <v>1.8</v>
      </c>
      <c r="S214" s="59" t="s">
        <v>30180</v>
      </c>
      <c r="T214" s="59" t="s">
        <v>35160</v>
      </c>
      <c r="U214" s="66">
        <f t="shared" si="123"/>
        <v>492.1</v>
      </c>
      <c r="V214" s="66">
        <f t="shared" si="123"/>
        <v>308.60000000000002</v>
      </c>
      <c r="W214" s="54">
        <f t="shared" si="124"/>
        <v>2.5099999999999998</v>
      </c>
      <c r="X214" s="143">
        <f t="shared" si="125"/>
        <v>492.1</v>
      </c>
      <c r="Y214" s="143">
        <f t="shared" si="126"/>
        <v>0.60199999999999998</v>
      </c>
      <c r="Z214" s="60" t="s">
        <v>39931</v>
      </c>
      <c r="AA214" s="67">
        <v>2480.6999999999998</v>
      </c>
      <c r="AB214" s="67">
        <v>564.64</v>
      </c>
      <c r="AC214" s="67">
        <v>8.8402999999999992</v>
      </c>
      <c r="AD214" s="67">
        <v>152</v>
      </c>
      <c r="AE214" s="67">
        <v>-1</v>
      </c>
      <c r="AF214" s="68">
        <v>37.9</v>
      </c>
      <c r="AG214" s="68">
        <v>58.12</v>
      </c>
      <c r="AH214" s="68">
        <f t="shared" si="127"/>
        <v>346071.06921573513</v>
      </c>
      <c r="AI214" s="69">
        <v>0</v>
      </c>
      <c r="AJ214" s="67">
        <v>0</v>
      </c>
      <c r="AK214" s="67">
        <f t="shared" si="128"/>
        <v>0</v>
      </c>
      <c r="AL214" s="67">
        <f t="shared" si="129"/>
        <v>8.5121146656000022</v>
      </c>
      <c r="AM214" s="70">
        <f t="shared" si="130"/>
        <v>5</v>
      </c>
      <c r="AN214" s="67">
        <v>0</v>
      </c>
      <c r="AO214" s="90">
        <f t="shared" si="131"/>
        <v>1.8</v>
      </c>
      <c r="AP214" s="90">
        <f t="shared" si="132"/>
        <v>1.2000000000000002</v>
      </c>
      <c r="AQ214" s="90">
        <f t="shared" si="133"/>
        <v>1.2000000000000002</v>
      </c>
      <c r="AR214" s="91">
        <f t="shared" si="134"/>
        <v>8.5121146656000022</v>
      </c>
      <c r="BA214" s="67">
        <f t="shared" si="135"/>
        <v>219</v>
      </c>
      <c r="BB214" s="91">
        <f t="shared" si="136"/>
        <v>0</v>
      </c>
    </row>
    <row r="215" spans="1:54" s="67" customFormat="1">
      <c r="A215" s="59" t="s">
        <v>346</v>
      </c>
      <c r="B215" s="60" t="s">
        <v>40158</v>
      </c>
      <c r="C215" s="61">
        <f t="shared" si="117"/>
        <v>18.7</v>
      </c>
      <c r="D215" s="62">
        <f t="shared" si="118"/>
        <v>17</v>
      </c>
      <c r="E215" s="63">
        <f t="shared" si="137"/>
        <v>9</v>
      </c>
      <c r="F215" s="59" t="s">
        <v>5333</v>
      </c>
      <c r="G215" s="54">
        <f t="shared" si="138"/>
        <v>17.700000000000003</v>
      </c>
      <c r="H215" s="64">
        <f t="shared" si="139"/>
        <v>0.35748449999999998</v>
      </c>
      <c r="I215" s="64" t="s">
        <v>15302</v>
      </c>
      <c r="J215" s="64" t="s">
        <v>10316</v>
      </c>
      <c r="K215" s="64" t="s">
        <v>20262</v>
      </c>
      <c r="L215" s="64" t="s">
        <v>25223</v>
      </c>
      <c r="M215" s="62">
        <f t="shared" si="140"/>
        <v>10.6</v>
      </c>
      <c r="N215" s="65">
        <f t="shared" si="119"/>
        <v>6</v>
      </c>
      <c r="O215" s="61">
        <f t="shared" si="120"/>
        <v>0.4</v>
      </c>
      <c r="P215" s="61">
        <f t="shared" si="120"/>
        <v>7.8000000000000007</v>
      </c>
      <c r="Q215" s="124">
        <f t="shared" si="121"/>
        <v>2</v>
      </c>
      <c r="R215" s="61">
        <f t="shared" si="122"/>
        <v>3</v>
      </c>
      <c r="S215" s="59" t="s">
        <v>30181</v>
      </c>
      <c r="T215" s="59" t="s">
        <v>35161</v>
      </c>
      <c r="U215" s="66">
        <f t="shared" si="123"/>
        <v>290.3</v>
      </c>
      <c r="V215" s="66">
        <f t="shared" si="123"/>
        <v>367.6</v>
      </c>
      <c r="W215" s="54">
        <f t="shared" si="124"/>
        <v>1.77</v>
      </c>
      <c r="X215" s="143">
        <f t="shared" si="125"/>
        <v>290.3</v>
      </c>
      <c r="Y215" s="143">
        <f t="shared" si="126"/>
        <v>0.45399999999999996</v>
      </c>
      <c r="Z215" s="60" t="s">
        <v>39931</v>
      </c>
      <c r="AA215" s="67">
        <v>2996</v>
      </c>
      <c r="AB215" s="67">
        <v>479.14</v>
      </c>
      <c r="AC215" s="67">
        <v>4.8604000000000003</v>
      </c>
      <c r="AD215" s="67">
        <v>152</v>
      </c>
      <c r="AE215" s="67">
        <v>-1</v>
      </c>
      <c r="AF215" s="68">
        <v>37.9</v>
      </c>
      <c r="AG215" s="68">
        <v>58.12</v>
      </c>
      <c r="AH215" s="68">
        <f t="shared" si="127"/>
        <v>264059.57184491534</v>
      </c>
      <c r="AI215" s="69">
        <v>0</v>
      </c>
      <c r="AJ215" s="67">
        <v>0</v>
      </c>
      <c r="AK215" s="67">
        <f t="shared" si="128"/>
        <v>0</v>
      </c>
      <c r="AL215" s="67">
        <f t="shared" si="129"/>
        <v>6.0139450800000009</v>
      </c>
      <c r="AM215" s="70">
        <f t="shared" si="130"/>
        <v>3.54</v>
      </c>
      <c r="AN215" s="67">
        <v>0</v>
      </c>
      <c r="AO215" s="90">
        <f t="shared" si="131"/>
        <v>3</v>
      </c>
      <c r="AP215" s="90">
        <f t="shared" si="132"/>
        <v>2</v>
      </c>
      <c r="AQ215" s="90">
        <f t="shared" si="133"/>
        <v>2</v>
      </c>
      <c r="AR215" s="91">
        <f t="shared" si="134"/>
        <v>6.0139450800000009</v>
      </c>
      <c r="BA215" s="67">
        <f t="shared" si="135"/>
        <v>17</v>
      </c>
      <c r="BB215" s="91">
        <f t="shared" si="136"/>
        <v>0</v>
      </c>
    </row>
    <row r="216" spans="1:54" s="67" customFormat="1">
      <c r="A216" s="59" t="s">
        <v>347</v>
      </c>
      <c r="B216" s="60" t="s">
        <v>40159</v>
      </c>
      <c r="C216" s="61">
        <f t="shared" si="117"/>
        <v>32.799999999999997</v>
      </c>
      <c r="D216" s="62">
        <f t="shared" si="118"/>
        <v>22</v>
      </c>
      <c r="E216" s="63">
        <f t="shared" si="137"/>
        <v>16</v>
      </c>
      <c r="F216" s="59" t="s">
        <v>5334</v>
      </c>
      <c r="G216" s="54">
        <f t="shared" si="138"/>
        <v>31.8</v>
      </c>
      <c r="H216" s="64">
        <f t="shared" si="139"/>
        <v>0.58766700000000005</v>
      </c>
      <c r="I216" s="64" t="s">
        <v>15303</v>
      </c>
      <c r="J216" s="64" t="s">
        <v>10317</v>
      </c>
      <c r="K216" s="64" t="s">
        <v>20263</v>
      </c>
      <c r="L216" s="64" t="s">
        <v>25224</v>
      </c>
      <c r="M216" s="62">
        <f t="shared" si="140"/>
        <v>12.6</v>
      </c>
      <c r="N216" s="65">
        <f t="shared" si="119"/>
        <v>6.6</v>
      </c>
      <c r="O216" s="61">
        <f t="shared" si="120"/>
        <v>2.6</v>
      </c>
      <c r="P216" s="61">
        <f t="shared" si="120"/>
        <v>3.8000000000000003</v>
      </c>
      <c r="Q216" s="124">
        <f t="shared" si="121"/>
        <v>1</v>
      </c>
      <c r="R216" s="61">
        <f t="shared" si="122"/>
        <v>2.2000000000000002</v>
      </c>
      <c r="S216" s="59" t="s">
        <v>30182</v>
      </c>
      <c r="T216" s="59" t="s">
        <v>35162</v>
      </c>
      <c r="U216" s="66">
        <f t="shared" si="123"/>
        <v>295.5</v>
      </c>
      <c r="V216" s="66">
        <f t="shared" si="123"/>
        <v>293</v>
      </c>
      <c r="W216" s="54">
        <f t="shared" si="124"/>
        <v>3.1799999999999997</v>
      </c>
      <c r="X216" s="143">
        <f t="shared" si="125"/>
        <v>295.5</v>
      </c>
      <c r="Y216" s="143">
        <f t="shared" si="126"/>
        <v>0.73599999999999988</v>
      </c>
      <c r="Z216" s="60" t="s">
        <v>39931</v>
      </c>
      <c r="AA216" s="67">
        <v>2390.9</v>
      </c>
      <c r="AB216" s="67">
        <v>583.45000000000005</v>
      </c>
      <c r="AC216" s="67">
        <v>5.6802000000000001</v>
      </c>
      <c r="AD216" s="67">
        <v>152</v>
      </c>
      <c r="AE216" s="67">
        <v>-1</v>
      </c>
      <c r="AF216" s="68">
        <v>37.9</v>
      </c>
      <c r="AG216" s="68">
        <v>58.12</v>
      </c>
      <c r="AH216" s="68">
        <f t="shared" si="127"/>
        <v>363104.34817254171</v>
      </c>
      <c r="AI216" s="69">
        <v>0</v>
      </c>
      <c r="AJ216" s="67">
        <v>0</v>
      </c>
      <c r="AK216" s="67">
        <f t="shared" si="128"/>
        <v>0</v>
      </c>
      <c r="AL216" s="67">
        <f t="shared" si="129"/>
        <v>8.9624700879999999</v>
      </c>
      <c r="AM216" s="70">
        <f t="shared" si="130"/>
        <v>6.36</v>
      </c>
      <c r="AN216" s="67">
        <v>0</v>
      </c>
      <c r="AO216" s="90">
        <f t="shared" si="131"/>
        <v>2.2000000000000002</v>
      </c>
      <c r="AP216" s="90">
        <f t="shared" si="132"/>
        <v>1</v>
      </c>
      <c r="AQ216" s="90">
        <f t="shared" si="133"/>
        <v>1</v>
      </c>
      <c r="AR216" s="91">
        <f t="shared" si="134"/>
        <v>8.9624700879999999</v>
      </c>
      <c r="BA216" s="67">
        <f t="shared" si="135"/>
        <v>22</v>
      </c>
      <c r="BB216" s="91">
        <f t="shared" si="136"/>
        <v>0</v>
      </c>
    </row>
    <row r="217" spans="1:54" s="67" customFormat="1">
      <c r="A217" s="59" t="s">
        <v>348</v>
      </c>
      <c r="B217" s="60" t="s">
        <v>40160</v>
      </c>
      <c r="C217" s="61">
        <f t="shared" si="117"/>
        <v>30.200000000000003</v>
      </c>
      <c r="D217" s="62">
        <f t="shared" si="118"/>
        <v>146</v>
      </c>
      <c r="E217" s="63">
        <f t="shared" si="137"/>
        <v>12</v>
      </c>
      <c r="F217" s="59" t="s">
        <v>5335</v>
      </c>
      <c r="G217" s="54">
        <f t="shared" si="138"/>
        <v>29.200000000000003</v>
      </c>
      <c r="H217" s="64">
        <f t="shared" si="139"/>
        <v>0.18693549999999998</v>
      </c>
      <c r="I217" s="64" t="s">
        <v>15304</v>
      </c>
      <c r="J217" s="64" t="s">
        <v>10318</v>
      </c>
      <c r="K217" s="64" t="s">
        <v>20264</v>
      </c>
      <c r="L217" s="64" t="s">
        <v>25225</v>
      </c>
      <c r="M217" s="62">
        <f t="shared" si="140"/>
        <v>14.1</v>
      </c>
      <c r="N217" s="65">
        <f t="shared" si="119"/>
        <v>6.2</v>
      </c>
      <c r="O217" s="61">
        <f t="shared" si="120"/>
        <v>1.8</v>
      </c>
      <c r="P217" s="61">
        <f t="shared" si="120"/>
        <v>0.8</v>
      </c>
      <c r="Q217" s="124">
        <f t="shared" si="121"/>
        <v>2.2000000000000002</v>
      </c>
      <c r="R217" s="61">
        <f t="shared" si="122"/>
        <v>2.6</v>
      </c>
      <c r="S217" s="59" t="s">
        <v>30183</v>
      </c>
      <c r="T217" s="59" t="s">
        <v>35163</v>
      </c>
      <c r="U217" s="66">
        <f t="shared" si="123"/>
        <v>418.90000000000003</v>
      </c>
      <c r="V217" s="66">
        <f t="shared" si="123"/>
        <v>333.20000000000005</v>
      </c>
      <c r="W217" s="54">
        <f t="shared" si="124"/>
        <v>2.92</v>
      </c>
      <c r="X217" s="143">
        <f t="shared" si="125"/>
        <v>418.90000000000003</v>
      </c>
      <c r="Y217" s="143">
        <f t="shared" si="126"/>
        <v>0.68399999999999994</v>
      </c>
      <c r="Z217" s="60" t="s">
        <v>39931</v>
      </c>
      <c r="AA217" s="67">
        <v>2632.7</v>
      </c>
      <c r="AB217" s="67">
        <v>535.19000000000005</v>
      </c>
      <c r="AC217" s="67">
        <v>12.234</v>
      </c>
      <c r="AD217" s="67">
        <v>152</v>
      </c>
      <c r="AE217" s="67">
        <v>-1</v>
      </c>
      <c r="AF217" s="68">
        <v>37.9</v>
      </c>
      <c r="AG217" s="68">
        <v>58.12</v>
      </c>
      <c r="AH217" s="68">
        <f t="shared" si="127"/>
        <v>315997.02296478633</v>
      </c>
      <c r="AI217" s="69">
        <v>0</v>
      </c>
      <c r="AJ217" s="67">
        <v>0</v>
      </c>
      <c r="AK217" s="67">
        <f t="shared" si="128"/>
        <v>0</v>
      </c>
      <c r="AL217" s="67">
        <f t="shared" si="129"/>
        <v>3.0441134880000007</v>
      </c>
      <c r="AM217" s="70">
        <f t="shared" si="130"/>
        <v>5.8400000000000007</v>
      </c>
      <c r="AN217" s="67">
        <v>0</v>
      </c>
      <c r="AO217" s="90">
        <f t="shared" si="131"/>
        <v>2.6</v>
      </c>
      <c r="AP217" s="90">
        <f t="shared" si="132"/>
        <v>2.2000000000000002</v>
      </c>
      <c r="AQ217" s="90">
        <f t="shared" si="133"/>
        <v>2.2000000000000002</v>
      </c>
      <c r="AR217" s="91">
        <f t="shared" si="134"/>
        <v>3.0441134880000007</v>
      </c>
      <c r="BA217" s="67">
        <f t="shared" si="135"/>
        <v>146</v>
      </c>
      <c r="BB217" s="91">
        <f t="shared" si="136"/>
        <v>0</v>
      </c>
    </row>
    <row r="218" spans="1:54" s="67" customFormat="1">
      <c r="A218" s="59" t="s">
        <v>349</v>
      </c>
      <c r="B218" s="60" t="s">
        <v>40161</v>
      </c>
      <c r="C218" s="61">
        <f t="shared" si="117"/>
        <v>34.200000000000003</v>
      </c>
      <c r="D218" s="62">
        <f t="shared" si="118"/>
        <v>78</v>
      </c>
      <c r="E218" s="63">
        <f t="shared" si="137"/>
        <v>18</v>
      </c>
      <c r="F218" s="59" t="s">
        <v>5336</v>
      </c>
      <c r="G218" s="54">
        <f t="shared" si="138"/>
        <v>33.200000000000003</v>
      </c>
      <c r="H218" s="64">
        <f t="shared" si="139"/>
        <v>0.13780620000000002</v>
      </c>
      <c r="I218" s="64" t="s">
        <v>15305</v>
      </c>
      <c r="J218" s="64" t="s">
        <v>10319</v>
      </c>
      <c r="K218" s="64" t="s">
        <v>20265</v>
      </c>
      <c r="L218" s="64" t="s">
        <v>25226</v>
      </c>
      <c r="M218" s="62">
        <f t="shared" si="140"/>
        <v>11.3</v>
      </c>
      <c r="N218" s="65">
        <f t="shared" si="119"/>
        <v>6.6</v>
      </c>
      <c r="O218" s="61">
        <f t="shared" si="120"/>
        <v>1.6</v>
      </c>
      <c r="P218" s="61">
        <f t="shared" si="120"/>
        <v>6.4</v>
      </c>
      <c r="Q218" s="124">
        <f t="shared" si="121"/>
        <v>2</v>
      </c>
      <c r="R218" s="61">
        <f t="shared" si="122"/>
        <v>2.4000000000000004</v>
      </c>
      <c r="S218" s="59" t="s">
        <v>30184</v>
      </c>
      <c r="T218" s="59" t="s">
        <v>35164</v>
      </c>
      <c r="U218" s="66">
        <f t="shared" si="123"/>
        <v>351.5</v>
      </c>
      <c r="V218" s="66">
        <f t="shared" si="123"/>
        <v>307.8</v>
      </c>
      <c r="W218" s="54">
        <f t="shared" si="124"/>
        <v>3.32</v>
      </c>
      <c r="X218" s="143">
        <f t="shared" si="125"/>
        <v>351.5</v>
      </c>
      <c r="Y218" s="143">
        <f t="shared" si="126"/>
        <v>0.7639999999999999</v>
      </c>
      <c r="Z218" s="60" t="s">
        <v>39931</v>
      </c>
      <c r="AA218" s="67">
        <v>2468.9</v>
      </c>
      <c r="AB218" s="67">
        <v>567.04999999999995</v>
      </c>
      <c r="AC218" s="67">
        <v>17.809999999999999</v>
      </c>
      <c r="AD218" s="67">
        <v>152</v>
      </c>
      <c r="AE218" s="67">
        <v>-1</v>
      </c>
      <c r="AF218" s="68">
        <v>37.9</v>
      </c>
      <c r="AG218" s="68">
        <v>58.12</v>
      </c>
      <c r="AH218" s="68">
        <f t="shared" si="127"/>
        <v>346981.90903581539</v>
      </c>
      <c r="AI218" s="69">
        <v>0</v>
      </c>
      <c r="AJ218" s="67">
        <v>0</v>
      </c>
      <c r="AK218" s="67">
        <f t="shared" si="128"/>
        <v>0</v>
      </c>
      <c r="AL218" s="67">
        <f t="shared" si="129"/>
        <v>21.189274828800006</v>
      </c>
      <c r="AM218" s="70">
        <f t="shared" si="130"/>
        <v>6.6400000000000006</v>
      </c>
      <c r="AN218" s="67">
        <v>0</v>
      </c>
      <c r="AO218" s="90">
        <f t="shared" si="131"/>
        <v>2.4000000000000004</v>
      </c>
      <c r="AP218" s="90">
        <f t="shared" si="132"/>
        <v>2</v>
      </c>
      <c r="AQ218" s="90">
        <f t="shared" si="133"/>
        <v>2.2000000000000002</v>
      </c>
      <c r="AR218" s="91">
        <f t="shared" si="134"/>
        <v>21.189274828800006</v>
      </c>
      <c r="BA218" s="67">
        <f t="shared" si="135"/>
        <v>78</v>
      </c>
      <c r="BB218" s="91">
        <f t="shared" si="136"/>
        <v>0</v>
      </c>
    </row>
    <row r="219" spans="1:54" s="67" customFormat="1">
      <c r="A219" s="59" t="s">
        <v>350</v>
      </c>
      <c r="B219" s="60" t="s">
        <v>40162</v>
      </c>
      <c r="C219" s="61">
        <f t="shared" si="117"/>
        <v>19.400000000000002</v>
      </c>
      <c r="D219" s="62">
        <f t="shared" si="118"/>
        <v>225</v>
      </c>
      <c r="E219" s="63">
        <f t="shared" si="137"/>
        <v>8</v>
      </c>
      <c r="F219" s="59" t="s">
        <v>5337</v>
      </c>
      <c r="G219" s="54">
        <f t="shared" si="138"/>
        <v>18.400000000000002</v>
      </c>
      <c r="H219" s="64">
        <f t="shared" si="139"/>
        <v>0.26358180000000003</v>
      </c>
      <c r="I219" s="64" t="s">
        <v>15306</v>
      </c>
      <c r="J219" s="64" t="s">
        <v>10320</v>
      </c>
      <c r="K219" s="64" t="s">
        <v>20266</v>
      </c>
      <c r="L219" s="64" t="s">
        <v>25227</v>
      </c>
      <c r="M219" s="62">
        <f t="shared" si="140"/>
        <v>11.9</v>
      </c>
      <c r="N219" s="65">
        <f t="shared" si="119"/>
        <v>7</v>
      </c>
      <c r="O219" s="61">
        <f t="shared" si="120"/>
        <v>3</v>
      </c>
      <c r="P219" s="61">
        <f t="shared" si="120"/>
        <v>5.2</v>
      </c>
      <c r="Q219" s="124">
        <f t="shared" si="121"/>
        <v>0.2</v>
      </c>
      <c r="R219" s="61">
        <f t="shared" si="122"/>
        <v>0.4</v>
      </c>
      <c r="S219" s="59" t="s">
        <v>30185</v>
      </c>
      <c r="T219" s="59" t="s">
        <v>35165</v>
      </c>
      <c r="U219" s="66">
        <f t="shared" si="123"/>
        <v>498.40000000000003</v>
      </c>
      <c r="V219" s="66">
        <f t="shared" si="123"/>
        <v>353.3</v>
      </c>
      <c r="W219" s="54">
        <f t="shared" si="124"/>
        <v>1.84</v>
      </c>
      <c r="X219" s="143">
        <f t="shared" si="125"/>
        <v>498.40000000000003</v>
      </c>
      <c r="Y219" s="143">
        <f t="shared" si="126"/>
        <v>0.46799999999999997</v>
      </c>
      <c r="Z219" s="60" t="s">
        <v>39931</v>
      </c>
      <c r="AA219" s="67">
        <v>2823.8</v>
      </c>
      <c r="AB219" s="67">
        <v>503.41</v>
      </c>
      <c r="AC219" s="67">
        <v>6.7262000000000004</v>
      </c>
      <c r="AD219" s="67">
        <v>152</v>
      </c>
      <c r="AE219" s="67">
        <v>-1</v>
      </c>
      <c r="AF219" s="68">
        <v>37.9</v>
      </c>
      <c r="AG219" s="68">
        <v>58.12</v>
      </c>
      <c r="AH219" s="68">
        <f t="shared" si="127"/>
        <v>287423.65060784837</v>
      </c>
      <c r="AI219" s="69">
        <v>0</v>
      </c>
      <c r="AJ219" s="67">
        <v>0</v>
      </c>
      <c r="AK219" s="67">
        <f t="shared" si="128"/>
        <v>0</v>
      </c>
      <c r="AL219" s="67">
        <f t="shared" si="129"/>
        <v>4.595249567999999</v>
      </c>
      <c r="AM219" s="70">
        <f t="shared" si="130"/>
        <v>3.6800000000000006</v>
      </c>
      <c r="AN219" s="67">
        <v>0</v>
      </c>
      <c r="AO219" s="90">
        <f t="shared" si="131"/>
        <v>0.4</v>
      </c>
      <c r="AP219" s="90">
        <f t="shared" si="132"/>
        <v>0.2</v>
      </c>
      <c r="AQ219" s="90">
        <f t="shared" si="133"/>
        <v>0.4</v>
      </c>
      <c r="AR219" s="91">
        <f t="shared" si="134"/>
        <v>4.595249567999999</v>
      </c>
      <c r="BA219" s="67">
        <f t="shared" si="135"/>
        <v>225</v>
      </c>
      <c r="BB219" s="91">
        <f t="shared" si="136"/>
        <v>0</v>
      </c>
    </row>
    <row r="220" spans="1:54" s="40" customFormat="1">
      <c r="A220" s="31" t="s">
        <v>351</v>
      </c>
      <c r="B220" s="31" t="s">
        <v>40163</v>
      </c>
      <c r="C220" s="32">
        <f t="shared" si="117"/>
        <v>22.2</v>
      </c>
      <c r="D220" s="33">
        <f t="shared" si="118"/>
        <v>15</v>
      </c>
      <c r="E220" s="34">
        <f t="shared" si="137"/>
        <v>18</v>
      </c>
      <c r="F220" s="31" t="s">
        <v>5338</v>
      </c>
      <c r="G220" s="54">
        <f t="shared" si="138"/>
        <v>14.4</v>
      </c>
      <c r="H220" s="35">
        <f t="shared" si="139"/>
        <v>0.49866109999999997</v>
      </c>
      <c r="I220" s="36" t="s">
        <v>15307</v>
      </c>
      <c r="J220" s="36" t="s">
        <v>10321</v>
      </c>
      <c r="K220" s="36" t="s">
        <v>20267</v>
      </c>
      <c r="L220" s="36" t="s">
        <v>24</v>
      </c>
      <c r="M220" s="33">
        <f t="shared" si="140"/>
        <v>10.3</v>
      </c>
      <c r="N220" s="44">
        <f t="shared" si="119"/>
        <v>6.6</v>
      </c>
      <c r="O220" s="32">
        <f t="shared" si="120"/>
        <v>2.2000000000000002</v>
      </c>
      <c r="P220" s="32">
        <f t="shared" si="120"/>
        <v>8.4</v>
      </c>
      <c r="Q220" s="136">
        <f t="shared" si="121"/>
        <v>1.4000000000000001</v>
      </c>
      <c r="R220" s="37">
        <f t="shared" si="122"/>
        <v>2.6</v>
      </c>
      <c r="S220" s="31" t="s">
        <v>30186</v>
      </c>
      <c r="T220" s="31" t="s">
        <v>35166</v>
      </c>
      <c r="U220" s="38">
        <f t="shared" si="123"/>
        <v>288.10000000000002</v>
      </c>
      <c r="V220" s="138">
        <f t="shared" si="123"/>
        <v>396.70000000000005</v>
      </c>
      <c r="W220" s="101">
        <f t="shared" si="124"/>
        <v>1.44</v>
      </c>
      <c r="X220" s="143">
        <f t="shared" si="125"/>
        <v>288.10000000000002</v>
      </c>
      <c r="Y220" s="144">
        <f t="shared" si="126"/>
        <v>0.38800000000000001</v>
      </c>
      <c r="Z220" s="39" t="s">
        <v>39932</v>
      </c>
      <c r="AA220" s="40">
        <v>3057.7</v>
      </c>
      <c r="AB220" s="40">
        <v>472.41</v>
      </c>
      <c r="AC220" s="40">
        <v>4.5183</v>
      </c>
      <c r="AD220" s="40">
        <v>152</v>
      </c>
      <c r="AE220" s="40">
        <v>-1</v>
      </c>
      <c r="AF220" s="41">
        <v>37.9</v>
      </c>
      <c r="AG220" s="41">
        <v>58.12</v>
      </c>
      <c r="AH220" s="41">
        <f t="shared" si="127"/>
        <v>201409.98715969568</v>
      </c>
      <c r="AI220" s="42">
        <f>1-EXP(-2.63*(AA220/AH220)*(AD220-AE220)*(1-((AD220-T220)/(AD220-AE220))^0.38))</f>
        <v>0.94441903712872843</v>
      </c>
      <c r="AJ220" s="40">
        <f>H220*P220*O220*R220*AB220</f>
        <v>11318.787011580049</v>
      </c>
      <c r="AK220" s="40">
        <f t="shared" si="128"/>
        <v>165.61039664606406</v>
      </c>
      <c r="AL220" s="40">
        <f t="shared" si="129"/>
        <v>24.088331467200003</v>
      </c>
      <c r="AM220" s="43">
        <f t="shared" si="130"/>
        <v>2.88</v>
      </c>
      <c r="AN220" s="40">
        <v>6.8</v>
      </c>
      <c r="AO220" s="73">
        <f t="shared" si="131"/>
        <v>2.6</v>
      </c>
      <c r="AP220" s="73">
        <f t="shared" si="132"/>
        <v>1.4000000000000001</v>
      </c>
      <c r="AQ220" s="73">
        <f t="shared" si="133"/>
        <v>1.4000000000000001</v>
      </c>
      <c r="AR220" s="88">
        <f t="shared" si="134"/>
        <v>189.69872811326405</v>
      </c>
      <c r="AS220" s="40">
        <v>1.2672898545715037</v>
      </c>
      <c r="AT220" s="40">
        <f>(AS220+O220)*(AS220+P220)*((1/3)*AS220+R220)</f>
        <v>101.30972428702813</v>
      </c>
      <c r="AU220" s="73">
        <f>MROUND((AS220+O220),0.2)</f>
        <v>3.4000000000000004</v>
      </c>
      <c r="AV220" s="73">
        <f>MROUND((AS220+P220),0.2)</f>
        <v>9.6000000000000014</v>
      </c>
      <c r="AW220" s="73">
        <f>IF(MROUND(((1/3)*AS220+AO220),0.2)*AV220*AU220/AR220&gt;1.05,MROUND(((1/3)*AS220+AO220),0.2)-0.2,MROUND(((1/3)*AS220+AO220),0.2))</f>
        <v>3</v>
      </c>
      <c r="AX220" s="40">
        <f t="shared" ref="AX220" si="144">AU220*AV220*AW220</f>
        <v>97.920000000000016</v>
      </c>
      <c r="AY220" s="40" t="b">
        <f>IF(AQ220&lt;AW220,TRUE, FALSE)</f>
        <v>1</v>
      </c>
      <c r="AZ220" s="40" t="b">
        <f>IF(AL220&lt;AQ220*AU220*AV220,TRUE, FALSE)</f>
        <v>1</v>
      </c>
      <c r="BA220" s="40">
        <f t="shared" si="135"/>
        <v>15</v>
      </c>
      <c r="BB220" s="88">
        <f t="shared" si="136"/>
        <v>6.875129432338154</v>
      </c>
    </row>
    <row r="221" spans="1:54" s="67" customFormat="1">
      <c r="A221" s="59" t="s">
        <v>352</v>
      </c>
      <c r="B221" s="60" t="s">
        <v>40164</v>
      </c>
      <c r="C221" s="61">
        <f t="shared" si="117"/>
        <v>11.3</v>
      </c>
      <c r="D221" s="62">
        <f t="shared" si="118"/>
        <v>267</v>
      </c>
      <c r="E221" s="63">
        <f t="shared" si="137"/>
        <v>4</v>
      </c>
      <c r="F221" s="59" t="s">
        <v>5339</v>
      </c>
      <c r="G221" s="54">
        <f t="shared" si="138"/>
        <v>10.4</v>
      </c>
      <c r="H221" s="64">
        <f t="shared" si="139"/>
        <v>0.85172309999999996</v>
      </c>
      <c r="I221" s="64" t="s">
        <v>15308</v>
      </c>
      <c r="J221" s="64" t="s">
        <v>10322</v>
      </c>
      <c r="K221" s="64" t="s">
        <v>20268</v>
      </c>
      <c r="L221" s="64" t="s">
        <v>25228</v>
      </c>
      <c r="M221" s="62">
        <f t="shared" si="140"/>
        <v>10.8</v>
      </c>
      <c r="N221" s="65">
        <f t="shared" si="119"/>
        <v>5</v>
      </c>
      <c r="O221" s="61">
        <f t="shared" si="120"/>
        <v>1</v>
      </c>
      <c r="P221" s="61">
        <f t="shared" si="120"/>
        <v>7.4</v>
      </c>
      <c r="Q221" s="124">
        <f t="shared" si="121"/>
        <v>0.2</v>
      </c>
      <c r="R221" s="61">
        <f t="shared" si="122"/>
        <v>0.8</v>
      </c>
      <c r="S221" s="59" t="s">
        <v>30187</v>
      </c>
      <c r="T221" s="59" t="s">
        <v>35167</v>
      </c>
      <c r="U221" s="66">
        <f t="shared" si="123"/>
        <v>540.4</v>
      </c>
      <c r="V221" s="66">
        <f t="shared" si="123"/>
        <v>333.90000000000003</v>
      </c>
      <c r="W221" s="54">
        <f t="shared" si="124"/>
        <v>1.04</v>
      </c>
      <c r="X221" s="143">
        <f t="shared" si="125"/>
        <v>540.4</v>
      </c>
      <c r="Y221" s="143">
        <f t="shared" si="126"/>
        <v>0.30800000000000005</v>
      </c>
      <c r="Z221" s="60" t="s">
        <v>39931</v>
      </c>
      <c r="AA221" s="67">
        <v>2670.8</v>
      </c>
      <c r="AB221" s="67">
        <v>529.24</v>
      </c>
      <c r="AC221" s="67">
        <v>4.0312000000000001</v>
      </c>
      <c r="AD221" s="67">
        <v>152</v>
      </c>
      <c r="AE221" s="67">
        <v>-1</v>
      </c>
      <c r="AF221" s="68">
        <v>37.9</v>
      </c>
      <c r="AG221" s="68">
        <v>58.12</v>
      </c>
      <c r="AH221" s="68">
        <f t="shared" si="127"/>
        <v>315038.15576707438</v>
      </c>
      <c r="AI221" s="69">
        <v>0</v>
      </c>
      <c r="AJ221" s="67">
        <v>0</v>
      </c>
      <c r="AK221" s="67">
        <f t="shared" si="128"/>
        <v>0</v>
      </c>
      <c r="AL221" s="67">
        <f t="shared" si="129"/>
        <v>0.87779924800000042</v>
      </c>
      <c r="AM221" s="70">
        <f t="shared" si="130"/>
        <v>2.06</v>
      </c>
      <c r="AN221" s="67">
        <v>0</v>
      </c>
      <c r="AO221" s="90">
        <f t="shared" si="131"/>
        <v>0.8</v>
      </c>
      <c r="AP221" s="90">
        <f t="shared" si="132"/>
        <v>0.2</v>
      </c>
      <c r="AQ221" s="90">
        <f t="shared" si="133"/>
        <v>0.2</v>
      </c>
      <c r="AR221" s="91">
        <f t="shared" si="134"/>
        <v>0.87779924800000042</v>
      </c>
      <c r="BA221" s="67">
        <f t="shared" si="135"/>
        <v>267</v>
      </c>
      <c r="BB221" s="91">
        <f t="shared" si="136"/>
        <v>0</v>
      </c>
    </row>
    <row r="222" spans="1:54" s="67" customFormat="1">
      <c r="A222" s="59" t="s">
        <v>353</v>
      </c>
      <c r="B222" s="60" t="s">
        <v>40165</v>
      </c>
      <c r="C222" s="61">
        <f t="shared" si="117"/>
        <v>25.3</v>
      </c>
      <c r="D222" s="62">
        <f t="shared" si="118"/>
        <v>214</v>
      </c>
      <c r="E222" s="63">
        <f t="shared" si="137"/>
        <v>14</v>
      </c>
      <c r="F222" s="59" t="s">
        <v>5340</v>
      </c>
      <c r="G222" s="54">
        <f t="shared" si="138"/>
        <v>24.400000000000002</v>
      </c>
      <c r="H222" s="64">
        <f t="shared" si="139"/>
        <v>0.6487039</v>
      </c>
      <c r="I222" s="64" t="s">
        <v>15309</v>
      </c>
      <c r="J222" s="64" t="s">
        <v>10323</v>
      </c>
      <c r="K222" s="64" t="s">
        <v>20269</v>
      </c>
      <c r="L222" s="64" t="s">
        <v>25229</v>
      </c>
      <c r="M222" s="62">
        <f t="shared" si="140"/>
        <v>12.6</v>
      </c>
      <c r="N222" s="65">
        <f t="shared" si="119"/>
        <v>6</v>
      </c>
      <c r="O222" s="61">
        <f t="shared" si="120"/>
        <v>2.4000000000000004</v>
      </c>
      <c r="P222" s="61">
        <f t="shared" si="120"/>
        <v>3.8000000000000003</v>
      </c>
      <c r="Q222" s="124">
        <f t="shared" si="121"/>
        <v>0.8</v>
      </c>
      <c r="R222" s="61">
        <f t="shared" si="122"/>
        <v>2.4000000000000004</v>
      </c>
      <c r="S222" s="59" t="s">
        <v>30188</v>
      </c>
      <c r="T222" s="59" t="s">
        <v>35168</v>
      </c>
      <c r="U222" s="66">
        <f t="shared" si="123"/>
        <v>486.8</v>
      </c>
      <c r="V222" s="66">
        <f t="shared" si="123"/>
        <v>311</v>
      </c>
      <c r="W222" s="54">
        <f t="shared" si="124"/>
        <v>2.44</v>
      </c>
      <c r="X222" s="143">
        <f t="shared" si="125"/>
        <v>486.8</v>
      </c>
      <c r="Y222" s="143">
        <f t="shared" si="126"/>
        <v>0.58799999999999997</v>
      </c>
      <c r="Z222" s="60" t="s">
        <v>39931</v>
      </c>
      <c r="AA222" s="67">
        <v>2495.4</v>
      </c>
      <c r="AB222" s="67">
        <v>561.67999999999995</v>
      </c>
      <c r="AC222" s="67">
        <v>8.7333999999999996</v>
      </c>
      <c r="AD222" s="67">
        <v>152</v>
      </c>
      <c r="AE222" s="67">
        <v>-1</v>
      </c>
      <c r="AF222" s="68">
        <v>37.9</v>
      </c>
      <c r="AG222" s="68">
        <v>58.12</v>
      </c>
      <c r="AH222" s="68">
        <f t="shared" si="127"/>
        <v>343236.91757760028</v>
      </c>
      <c r="AI222" s="69">
        <v>0</v>
      </c>
      <c r="AJ222" s="67">
        <v>0</v>
      </c>
      <c r="AK222" s="67">
        <f t="shared" si="128"/>
        <v>0</v>
      </c>
      <c r="AL222" s="67">
        <f t="shared" si="129"/>
        <v>7.6891690368000027</v>
      </c>
      <c r="AM222" s="70">
        <f t="shared" si="130"/>
        <v>4.8600000000000003</v>
      </c>
      <c r="AN222" s="67">
        <v>0</v>
      </c>
      <c r="AO222" s="90">
        <f t="shared" si="131"/>
        <v>2.4000000000000004</v>
      </c>
      <c r="AP222" s="90">
        <f t="shared" si="132"/>
        <v>0.8</v>
      </c>
      <c r="AQ222" s="90">
        <f t="shared" si="133"/>
        <v>1</v>
      </c>
      <c r="AR222" s="91">
        <f t="shared" si="134"/>
        <v>7.6891690368000027</v>
      </c>
      <c r="BA222" s="67">
        <f t="shared" si="135"/>
        <v>214</v>
      </c>
      <c r="BB222" s="91">
        <f t="shared" si="136"/>
        <v>0</v>
      </c>
    </row>
    <row r="223" spans="1:54" s="40" customFormat="1">
      <c r="A223" s="31" t="s">
        <v>354</v>
      </c>
      <c r="B223" s="31" t="s">
        <v>40166</v>
      </c>
      <c r="C223" s="32">
        <f t="shared" si="117"/>
        <v>23.5</v>
      </c>
      <c r="D223" s="33">
        <f t="shared" si="118"/>
        <v>272</v>
      </c>
      <c r="E223" s="34">
        <f t="shared" si="137"/>
        <v>14</v>
      </c>
      <c r="F223" s="31" t="s">
        <v>5341</v>
      </c>
      <c r="G223" s="54">
        <f t="shared" si="138"/>
        <v>14.799999999999999</v>
      </c>
      <c r="H223" s="35">
        <f t="shared" si="139"/>
        <v>0.49689320000000003</v>
      </c>
      <c r="I223" s="36" t="s">
        <v>15310</v>
      </c>
      <c r="J223" s="36" t="s">
        <v>10324</v>
      </c>
      <c r="K223" s="36" t="s">
        <v>20270</v>
      </c>
      <c r="L223" s="36" t="s">
        <v>25230</v>
      </c>
      <c r="M223" s="33">
        <f t="shared" si="140"/>
        <v>9.8000000000000007</v>
      </c>
      <c r="N223" s="44">
        <f t="shared" si="119"/>
        <v>6.2</v>
      </c>
      <c r="O223" s="32">
        <f t="shared" si="120"/>
        <v>1.6</v>
      </c>
      <c r="P223" s="32">
        <f t="shared" si="120"/>
        <v>9.4</v>
      </c>
      <c r="Q223" s="136">
        <f t="shared" si="121"/>
        <v>1.2000000000000002</v>
      </c>
      <c r="R223" s="37">
        <f t="shared" si="122"/>
        <v>2.2000000000000002</v>
      </c>
      <c r="S223" s="31" t="s">
        <v>30189</v>
      </c>
      <c r="T223" s="31" t="s">
        <v>35169</v>
      </c>
      <c r="U223" s="38">
        <f t="shared" si="123"/>
        <v>545</v>
      </c>
      <c r="V223" s="138">
        <f t="shared" si="123"/>
        <v>377.1</v>
      </c>
      <c r="W223" s="101">
        <f t="shared" si="124"/>
        <v>1.48</v>
      </c>
      <c r="X223" s="143">
        <f t="shared" si="125"/>
        <v>545</v>
      </c>
      <c r="Y223" s="144">
        <f t="shared" si="126"/>
        <v>0.39600000000000002</v>
      </c>
      <c r="Z223" s="39" t="s">
        <v>39932</v>
      </c>
      <c r="AA223" s="40">
        <v>3078.2</v>
      </c>
      <c r="AB223" s="40">
        <v>469.94</v>
      </c>
      <c r="AC223" s="40">
        <v>5.1542000000000003</v>
      </c>
      <c r="AD223" s="40">
        <v>152</v>
      </c>
      <c r="AE223" s="40">
        <v>-1</v>
      </c>
      <c r="AF223" s="41">
        <v>37.9</v>
      </c>
      <c r="AG223" s="41">
        <v>58.12</v>
      </c>
      <c r="AH223" s="41">
        <f t="shared" si="127"/>
        <v>246289.60503134478</v>
      </c>
      <c r="AI223" s="42">
        <f>1-EXP(-2.63*(AA223/AH223)*(AD223-AE223)*(1-((AD223-T223)/(AD223-AE223))^0.38))</f>
        <v>0.83366506834775445</v>
      </c>
      <c r="AJ223" s="40">
        <f>H223*P223*O223*R223*AB223</f>
        <v>7726.3785626199051</v>
      </c>
      <c r="AK223" s="40">
        <f t="shared" si="128"/>
        <v>87.479110991831973</v>
      </c>
      <c r="AL223" s="40">
        <f t="shared" si="129"/>
        <v>16.646797798400002</v>
      </c>
      <c r="AM223" s="43">
        <f t="shared" si="130"/>
        <v>2.96</v>
      </c>
      <c r="AN223" s="40">
        <v>7.7</v>
      </c>
      <c r="AO223" s="73">
        <f t="shared" si="131"/>
        <v>2.2000000000000002</v>
      </c>
      <c r="AP223" s="73">
        <f t="shared" si="132"/>
        <v>1.2000000000000002</v>
      </c>
      <c r="AQ223" s="73">
        <f t="shared" si="133"/>
        <v>1.2000000000000002</v>
      </c>
      <c r="AR223" s="88">
        <f t="shared" si="134"/>
        <v>104.12590879023197</v>
      </c>
      <c r="AS223" s="40">
        <v>1.738436562712196</v>
      </c>
      <c r="AT223" s="40">
        <f>(AS223+O223)*(AS223+P223)*((1/3)*AS223+R223)</f>
        <v>103.35482077894176</v>
      </c>
      <c r="AU223" s="73">
        <f>MROUND((AS223+O223),0.2)</f>
        <v>3.4000000000000004</v>
      </c>
      <c r="AV223" s="73">
        <f>MROUND((AS223+P223),0.2)</f>
        <v>11.200000000000001</v>
      </c>
      <c r="AW223" s="73">
        <f>IF(MROUND(((1/3)*AS223+AO223),0.2)*AV223*AU223/AR223&gt;1.05,MROUND(((1/3)*AS223+AO223),0.2)-0.2,MROUND(((1/3)*AS223+AO223),0.2))</f>
        <v>2.8000000000000003</v>
      </c>
      <c r="AX223" s="40">
        <f t="shared" ref="AX223:AX224" si="145">AU223*AV223*AW223</f>
        <v>106.62400000000002</v>
      </c>
      <c r="AY223" s="40" t="b">
        <f>IF(AQ223&lt;AW223,TRUE, FALSE)</f>
        <v>1</v>
      </c>
      <c r="AZ223" s="40" t="b">
        <f>IF(AL223&lt;AQ223*AU223*AV223,TRUE, FALSE)</f>
        <v>1</v>
      </c>
      <c r="BA223" s="40">
        <f t="shared" si="135"/>
        <v>272</v>
      </c>
      <c r="BB223" s="88">
        <f t="shared" si="136"/>
        <v>5.2550113271778907</v>
      </c>
    </row>
    <row r="224" spans="1:54" s="40" customFormat="1">
      <c r="A224" s="31" t="s">
        <v>355</v>
      </c>
      <c r="B224" s="31" t="s">
        <v>40167</v>
      </c>
      <c r="C224" s="32">
        <f t="shared" si="117"/>
        <v>26.6</v>
      </c>
      <c r="D224" s="33">
        <f t="shared" si="118"/>
        <v>131</v>
      </c>
      <c r="E224" s="34">
        <f t="shared" si="137"/>
        <v>15</v>
      </c>
      <c r="F224" s="31" t="s">
        <v>5342</v>
      </c>
      <c r="G224" s="54">
        <f t="shared" si="138"/>
        <v>13.2</v>
      </c>
      <c r="H224" s="35">
        <f t="shared" si="139"/>
        <v>0.70998679999999992</v>
      </c>
      <c r="I224" s="36" t="s">
        <v>15311</v>
      </c>
      <c r="J224" s="36" t="s">
        <v>10325</v>
      </c>
      <c r="K224" s="36" t="s">
        <v>20271</v>
      </c>
      <c r="L224" s="36" t="s">
        <v>25231</v>
      </c>
      <c r="M224" s="33">
        <f t="shared" si="140"/>
        <v>10.3</v>
      </c>
      <c r="N224" s="44">
        <f t="shared" si="119"/>
        <v>5.4</v>
      </c>
      <c r="O224" s="32">
        <f t="shared" si="120"/>
        <v>3</v>
      </c>
      <c r="P224" s="32">
        <f t="shared" si="120"/>
        <v>8.4</v>
      </c>
      <c r="Q224" s="136">
        <f t="shared" si="121"/>
        <v>0.8</v>
      </c>
      <c r="R224" s="37">
        <f t="shared" si="122"/>
        <v>2.4000000000000004</v>
      </c>
      <c r="S224" s="31" t="s">
        <v>30190</v>
      </c>
      <c r="T224" s="31" t="s">
        <v>35170</v>
      </c>
      <c r="U224" s="38">
        <f t="shared" si="123"/>
        <v>404.3</v>
      </c>
      <c r="V224" s="138">
        <f t="shared" si="123"/>
        <v>371.3</v>
      </c>
      <c r="W224" s="101">
        <f t="shared" si="124"/>
        <v>1.32</v>
      </c>
      <c r="X224" s="143">
        <f t="shared" si="125"/>
        <v>404.3</v>
      </c>
      <c r="Y224" s="144">
        <f t="shared" si="126"/>
        <v>0.36399999999999999</v>
      </c>
      <c r="Z224" s="39" t="s">
        <v>39932</v>
      </c>
      <c r="AA224" s="40">
        <v>2997.9</v>
      </c>
      <c r="AB224" s="40">
        <v>479.94</v>
      </c>
      <c r="AC224" s="40">
        <v>6.5513000000000003</v>
      </c>
      <c r="AD224" s="40">
        <v>152</v>
      </c>
      <c r="AE224" s="40">
        <v>-1</v>
      </c>
      <c r="AF224" s="41">
        <v>37.9</v>
      </c>
      <c r="AG224" s="41">
        <v>58.12</v>
      </c>
      <c r="AH224" s="41">
        <f t="shared" si="127"/>
        <v>257367.66103012909</v>
      </c>
      <c r="AI224" s="42">
        <f>1-EXP(-2.63*(AA224/AH224)*(AD224-AE224)*(1-((AD224-T224)/(AD224-AE224))^0.38))</f>
        <v>0.78502140615601312</v>
      </c>
      <c r="AJ224" s="40">
        <f>H224*P224*O224*R224*AB224</f>
        <v>20608.624398620163</v>
      </c>
      <c r="AK224" s="40">
        <f t="shared" si="128"/>
        <v>172.86260609409041</v>
      </c>
      <c r="AL224" s="40">
        <f t="shared" si="129"/>
        <v>17.539998336000007</v>
      </c>
      <c r="AM224" s="43">
        <f t="shared" si="130"/>
        <v>2.62</v>
      </c>
      <c r="AN224" s="40">
        <v>12.5</v>
      </c>
      <c r="AO224" s="73">
        <f t="shared" si="131"/>
        <v>2.4000000000000004</v>
      </c>
      <c r="AP224" s="73">
        <f t="shared" si="132"/>
        <v>0.8</v>
      </c>
      <c r="AQ224" s="73">
        <f t="shared" si="133"/>
        <v>0.8</v>
      </c>
      <c r="AR224" s="88">
        <f t="shared" si="134"/>
        <v>190.40260443009041</v>
      </c>
      <c r="AS224" s="40">
        <v>2.4789455744848512</v>
      </c>
      <c r="AT224" s="40">
        <f>(AS224+O224)*(AS224+P224)*((1/3)*AS224+R224)</f>
        <v>192.30500322826225</v>
      </c>
      <c r="AU224" s="73">
        <f>MROUND((AS224+O224),0.2)</f>
        <v>5.4</v>
      </c>
      <c r="AV224" s="73">
        <f>MROUND((AS224+P224),0.2)</f>
        <v>10.8</v>
      </c>
      <c r="AW224" s="73">
        <f>IF(MROUND(((1/3)*AS224+AO224),0.2)*AV224*AU224/AR224&gt;1.05,MROUND(((1/3)*AS224+AO224),0.2)-0.2,MROUND(((1/3)*AS224+AO224),0.2))</f>
        <v>3.2</v>
      </c>
      <c r="AX224" s="40">
        <f t="shared" si="145"/>
        <v>186.62400000000002</v>
      </c>
      <c r="AY224" s="40" t="b">
        <f>IF(AQ224&lt;AW224,TRUE, FALSE)</f>
        <v>1</v>
      </c>
      <c r="AZ224" s="40" t="b">
        <f>IF(AL224&lt;AQ224*AU224*AV224,TRUE, FALSE)</f>
        <v>1</v>
      </c>
      <c r="BA224" s="40">
        <f t="shared" si="135"/>
        <v>131</v>
      </c>
      <c r="BB224" s="88">
        <f t="shared" si="136"/>
        <v>9.8553376564066255</v>
      </c>
    </row>
    <row r="225" spans="1:54" s="67" customFormat="1">
      <c r="A225" s="59" t="s">
        <v>356</v>
      </c>
      <c r="B225" s="60" t="s">
        <v>40168</v>
      </c>
      <c r="C225" s="61">
        <f t="shared" si="117"/>
        <v>37.4</v>
      </c>
      <c r="D225" s="62">
        <f t="shared" si="118"/>
        <v>205</v>
      </c>
      <c r="E225" s="63">
        <f t="shared" si="137"/>
        <v>11</v>
      </c>
      <c r="F225" s="59" t="s">
        <v>5343</v>
      </c>
      <c r="G225" s="54">
        <f t="shared" si="138"/>
        <v>36.5</v>
      </c>
      <c r="H225" s="64">
        <f t="shared" si="139"/>
        <v>0.49214590000000003</v>
      </c>
      <c r="I225" s="64" t="s">
        <v>15312</v>
      </c>
      <c r="J225" s="64" t="s">
        <v>10326</v>
      </c>
      <c r="K225" s="64" t="s">
        <v>20272</v>
      </c>
      <c r="L225" s="64" t="s">
        <v>25232</v>
      </c>
      <c r="M225" s="62">
        <f t="shared" si="140"/>
        <v>13.4</v>
      </c>
      <c r="N225" s="65">
        <f t="shared" si="119"/>
        <v>6.8</v>
      </c>
      <c r="O225" s="61">
        <f t="shared" si="120"/>
        <v>2.4000000000000004</v>
      </c>
      <c r="P225" s="61">
        <f t="shared" si="120"/>
        <v>2.2000000000000002</v>
      </c>
      <c r="Q225" s="124">
        <f t="shared" si="121"/>
        <v>0.60000000000000009</v>
      </c>
      <c r="R225" s="61">
        <f t="shared" si="122"/>
        <v>1.2000000000000002</v>
      </c>
      <c r="S225" s="59" t="s">
        <v>30191</v>
      </c>
      <c r="T225" s="59" t="s">
        <v>35171</v>
      </c>
      <c r="U225" s="66">
        <f t="shared" si="123"/>
        <v>477.90000000000003</v>
      </c>
      <c r="V225" s="66">
        <f t="shared" si="123"/>
        <v>343.90000000000003</v>
      </c>
      <c r="W225" s="54">
        <f t="shared" si="124"/>
        <v>3.65</v>
      </c>
      <c r="X225" s="143">
        <f t="shared" si="125"/>
        <v>477.90000000000003</v>
      </c>
      <c r="Y225" s="143">
        <f t="shared" si="126"/>
        <v>0.83</v>
      </c>
      <c r="Z225" s="60" t="s">
        <v>39931</v>
      </c>
      <c r="AA225" s="67">
        <v>2698.1</v>
      </c>
      <c r="AB225" s="67">
        <v>522.96</v>
      </c>
      <c r="AC225" s="67">
        <v>12.788</v>
      </c>
      <c r="AD225" s="67">
        <v>152</v>
      </c>
      <c r="AE225" s="67">
        <v>-1</v>
      </c>
      <c r="AF225" s="68">
        <v>37.9</v>
      </c>
      <c r="AG225" s="68">
        <v>58.12</v>
      </c>
      <c r="AH225" s="68">
        <f t="shared" si="127"/>
        <v>301277.73822013225</v>
      </c>
      <c r="AI225" s="69">
        <v>0</v>
      </c>
      <c r="AJ225" s="67">
        <v>0</v>
      </c>
      <c r="AK225" s="67">
        <f t="shared" si="128"/>
        <v>0</v>
      </c>
      <c r="AL225" s="67">
        <f t="shared" si="129"/>
        <v>3.2177635776000009</v>
      </c>
      <c r="AM225" s="70">
        <f t="shared" si="130"/>
        <v>7.2799999999999994</v>
      </c>
      <c r="AN225" s="67">
        <v>0</v>
      </c>
      <c r="AO225" s="90">
        <f t="shared" si="131"/>
        <v>1.2000000000000002</v>
      </c>
      <c r="AP225" s="90">
        <f t="shared" si="132"/>
        <v>0.60000000000000009</v>
      </c>
      <c r="AQ225" s="90">
        <f t="shared" si="133"/>
        <v>0.8</v>
      </c>
      <c r="AR225" s="91">
        <f t="shared" si="134"/>
        <v>3.2177635776000009</v>
      </c>
      <c r="BA225" s="67">
        <f t="shared" si="135"/>
        <v>205</v>
      </c>
      <c r="BB225" s="91">
        <f t="shared" si="136"/>
        <v>0</v>
      </c>
    </row>
    <row r="226" spans="1:54" s="40" customFormat="1">
      <c r="A226" s="31" t="s">
        <v>357</v>
      </c>
      <c r="B226" s="31" t="s">
        <v>40169</v>
      </c>
      <c r="C226" s="32">
        <f t="shared" si="117"/>
        <v>15.200000000000001</v>
      </c>
      <c r="D226" s="33">
        <f t="shared" si="118"/>
        <v>14</v>
      </c>
      <c r="E226" s="34">
        <f t="shared" si="137"/>
        <v>8</v>
      </c>
      <c r="F226" s="31" t="s">
        <v>5344</v>
      </c>
      <c r="G226" s="54">
        <f t="shared" si="138"/>
        <v>11.2</v>
      </c>
      <c r="H226" s="35">
        <f t="shared" si="139"/>
        <v>0.33594819999999997</v>
      </c>
      <c r="I226" s="36" t="s">
        <v>15313</v>
      </c>
      <c r="J226" s="36" t="s">
        <v>10327</v>
      </c>
      <c r="K226" s="36" t="s">
        <v>20273</v>
      </c>
      <c r="L226" s="36" t="s">
        <v>25233</v>
      </c>
      <c r="M226" s="33">
        <f t="shared" si="140"/>
        <v>13.9</v>
      </c>
      <c r="N226" s="44">
        <f t="shared" si="119"/>
        <v>7</v>
      </c>
      <c r="O226" s="32">
        <f t="shared" si="120"/>
        <v>0.60000000000000009</v>
      </c>
      <c r="P226" s="32">
        <f t="shared" si="120"/>
        <v>1.2000000000000002</v>
      </c>
      <c r="Q226" s="136">
        <f t="shared" si="121"/>
        <v>1.2000000000000002</v>
      </c>
      <c r="R226" s="37">
        <f t="shared" si="122"/>
        <v>1.6</v>
      </c>
      <c r="S226" s="31" t="s">
        <v>30192</v>
      </c>
      <c r="T226" s="31" t="s">
        <v>35172</v>
      </c>
      <c r="U226" s="38">
        <f t="shared" si="123"/>
        <v>287.10000000000002</v>
      </c>
      <c r="V226" s="138">
        <f t="shared" si="123"/>
        <v>373.70000000000005</v>
      </c>
      <c r="W226" s="101">
        <f t="shared" si="124"/>
        <v>1.1200000000000001</v>
      </c>
      <c r="X226" s="143">
        <f t="shared" si="125"/>
        <v>287.10000000000002</v>
      </c>
      <c r="Y226" s="144">
        <f t="shared" si="126"/>
        <v>0.32400000000000007</v>
      </c>
      <c r="Z226" s="39" t="s">
        <v>39932</v>
      </c>
      <c r="AA226" s="40">
        <v>2902.1</v>
      </c>
      <c r="AB226" s="40">
        <v>492.98</v>
      </c>
      <c r="AC226" s="40">
        <v>4.3994</v>
      </c>
      <c r="AD226" s="40">
        <v>152</v>
      </c>
      <c r="AE226" s="40">
        <v>-1</v>
      </c>
      <c r="AF226" s="41">
        <v>37.9</v>
      </c>
      <c r="AG226" s="41">
        <v>58.12</v>
      </c>
      <c r="AH226" s="41">
        <f t="shared" si="127"/>
        <v>252876.83034224671</v>
      </c>
      <c r="AI226" s="42">
        <f>1-EXP(-2.63*(AA226/AH226)*(AD226-AE226)*(1-((AD226-T226)/(AD226-AE226))^0.38))</f>
        <v>0.7915909930214946</v>
      </c>
      <c r="AJ226" s="40">
        <f>H226*P226*O226*R226*AB226</f>
        <v>190.78933666867206</v>
      </c>
      <c r="AK226" s="40">
        <f t="shared" si="128"/>
        <v>2.403031875483622</v>
      </c>
      <c r="AL226" s="40">
        <f t="shared" si="129"/>
        <v>0.76498767360000031</v>
      </c>
      <c r="AM226" s="43">
        <f t="shared" si="130"/>
        <v>2.2200000000000002</v>
      </c>
      <c r="AN226" s="40">
        <v>3.1</v>
      </c>
      <c r="AO226" s="73">
        <f t="shared" si="131"/>
        <v>1.6</v>
      </c>
      <c r="AP226" s="73">
        <f t="shared" si="132"/>
        <v>1.2000000000000002</v>
      </c>
      <c r="AQ226" s="73">
        <f t="shared" si="133"/>
        <v>1.2000000000000002</v>
      </c>
      <c r="AR226" s="88">
        <f t="shared" si="134"/>
        <v>3.1680195490836223</v>
      </c>
      <c r="AS226" s="40">
        <v>0.25240107976840032</v>
      </c>
      <c r="AT226" s="40">
        <f>(AS226+O226)*(AS226+P226)*((1/3)*AS226+R226)</f>
        <v>2.0850050867566634</v>
      </c>
      <c r="AU226" s="73">
        <f>MROUND((AS226+O226),0.2)</f>
        <v>0.8</v>
      </c>
      <c r="AV226" s="73">
        <f>MROUND((AS226+P226),0.2)</f>
        <v>1.4000000000000001</v>
      </c>
      <c r="AW226" s="73">
        <f>IF(MROUND(((1/3)*AS226+AO226),0.2)*AV226*AU226/AR226&gt;1.05,MROUND(((1/3)*AS226+AO226),0.2)-0.2,MROUND(((1/3)*AS226+AO226),0.2))</f>
        <v>1.6</v>
      </c>
      <c r="AX226" s="40">
        <f t="shared" ref="AX226" si="146">AU226*AV226*AW226</f>
        <v>1.7920000000000003</v>
      </c>
      <c r="AY226" s="40" t="b">
        <f>IF(AQ226&lt;AW226,TRUE, FALSE)</f>
        <v>1</v>
      </c>
      <c r="AZ226" s="40" t="b">
        <f>IF(AL226&lt;AQ226*AU226*AV226,TRUE, FALSE)</f>
        <v>1</v>
      </c>
      <c r="BA226" s="40">
        <f t="shared" si="135"/>
        <v>14</v>
      </c>
      <c r="BB226" s="88">
        <f t="shared" si="136"/>
        <v>3.1412687529657224</v>
      </c>
    </row>
    <row r="227" spans="1:54" s="67" customFormat="1">
      <c r="A227" s="59" t="s">
        <v>358</v>
      </c>
      <c r="B227" s="60" t="s">
        <v>40170</v>
      </c>
      <c r="C227" s="61">
        <f t="shared" si="117"/>
        <v>16</v>
      </c>
      <c r="D227" s="62">
        <f t="shared" si="118"/>
        <v>179</v>
      </c>
      <c r="E227" s="63">
        <f t="shared" si="137"/>
        <v>5</v>
      </c>
      <c r="F227" s="59" t="s">
        <v>5345</v>
      </c>
      <c r="G227" s="54">
        <f t="shared" si="138"/>
        <v>15</v>
      </c>
      <c r="H227" s="64">
        <f t="shared" si="139"/>
        <v>0.38657940000000002</v>
      </c>
      <c r="I227" s="64" t="s">
        <v>15314</v>
      </c>
      <c r="J227" s="64" t="s">
        <v>10328</v>
      </c>
      <c r="K227" s="64" t="s">
        <v>20274</v>
      </c>
      <c r="L227" s="64" t="s">
        <v>25234</v>
      </c>
      <c r="M227" s="62">
        <f t="shared" si="140"/>
        <v>12.8</v>
      </c>
      <c r="N227" s="65">
        <f t="shared" si="119"/>
        <v>6.6</v>
      </c>
      <c r="O227" s="61">
        <f t="shared" si="120"/>
        <v>0.60000000000000009</v>
      </c>
      <c r="P227" s="61">
        <f t="shared" si="120"/>
        <v>3.4000000000000004</v>
      </c>
      <c r="Q227" s="124">
        <f t="shared" si="121"/>
        <v>0.4</v>
      </c>
      <c r="R227" s="61">
        <f t="shared" si="122"/>
        <v>0.60000000000000009</v>
      </c>
      <c r="S227" s="59" t="s">
        <v>30193</v>
      </c>
      <c r="T227" s="59" t="s">
        <v>35173</v>
      </c>
      <c r="U227" s="66">
        <f t="shared" si="123"/>
        <v>451.70000000000005</v>
      </c>
      <c r="V227" s="66">
        <f t="shared" si="123"/>
        <v>358.1</v>
      </c>
      <c r="W227" s="54">
        <f t="shared" si="124"/>
        <v>1.5</v>
      </c>
      <c r="X227" s="143">
        <f t="shared" si="125"/>
        <v>451.70000000000005</v>
      </c>
      <c r="Y227" s="143">
        <f t="shared" si="126"/>
        <v>0.4</v>
      </c>
      <c r="Z227" s="60" t="s">
        <v>39931</v>
      </c>
      <c r="AA227" s="67">
        <v>2888</v>
      </c>
      <c r="AB227" s="67">
        <v>494.33</v>
      </c>
      <c r="AC227" s="67">
        <v>6.3773</v>
      </c>
      <c r="AD227" s="67">
        <v>152</v>
      </c>
      <c r="AE227" s="67">
        <v>-1</v>
      </c>
      <c r="AF227" s="68">
        <v>37.9</v>
      </c>
      <c r="AG227" s="68">
        <v>58.12</v>
      </c>
      <c r="AH227" s="68">
        <f t="shared" si="127"/>
        <v>279911.67993793456</v>
      </c>
      <c r="AI227" s="69">
        <v>0</v>
      </c>
      <c r="AJ227" s="67">
        <v>0</v>
      </c>
      <c r="AK227" s="67">
        <f t="shared" si="128"/>
        <v>0</v>
      </c>
      <c r="AL227" s="67">
        <f t="shared" si="129"/>
        <v>0.75082681440000032</v>
      </c>
      <c r="AM227" s="70">
        <f t="shared" si="130"/>
        <v>3</v>
      </c>
      <c r="AN227" s="67">
        <v>0</v>
      </c>
      <c r="AO227" s="90">
        <f t="shared" si="131"/>
        <v>0.60000000000000009</v>
      </c>
      <c r="AP227" s="90">
        <f t="shared" si="132"/>
        <v>0.4</v>
      </c>
      <c r="AQ227" s="90">
        <f t="shared" si="133"/>
        <v>0.4</v>
      </c>
      <c r="AR227" s="91">
        <f t="shared" si="134"/>
        <v>0.75082681440000032</v>
      </c>
      <c r="BA227" s="67">
        <f t="shared" si="135"/>
        <v>179</v>
      </c>
      <c r="BB227" s="91">
        <f t="shared" si="136"/>
        <v>0</v>
      </c>
    </row>
    <row r="228" spans="1:54" s="67" customFormat="1">
      <c r="A228" s="59" t="s">
        <v>359</v>
      </c>
      <c r="B228" s="60" t="s">
        <v>40171</v>
      </c>
      <c r="C228" s="61">
        <f t="shared" si="117"/>
        <v>18.5</v>
      </c>
      <c r="D228" s="62">
        <f t="shared" si="118"/>
        <v>275</v>
      </c>
      <c r="E228" s="63">
        <f t="shared" si="137"/>
        <v>6</v>
      </c>
      <c r="F228" s="59" t="s">
        <v>5346</v>
      </c>
      <c r="G228" s="54">
        <f t="shared" si="138"/>
        <v>17.600000000000001</v>
      </c>
      <c r="H228" s="64">
        <f t="shared" si="139"/>
        <v>0.66302779999999994</v>
      </c>
      <c r="I228" s="64" t="s">
        <v>15315</v>
      </c>
      <c r="J228" s="64" t="s">
        <v>10329</v>
      </c>
      <c r="K228" s="64" t="s">
        <v>20275</v>
      </c>
      <c r="L228" s="64" t="s">
        <v>25235</v>
      </c>
      <c r="M228" s="62">
        <f t="shared" si="140"/>
        <v>11.2</v>
      </c>
      <c r="N228" s="65">
        <f t="shared" si="119"/>
        <v>6.8</v>
      </c>
      <c r="O228" s="61">
        <f t="shared" si="120"/>
        <v>1.8</v>
      </c>
      <c r="P228" s="61">
        <f t="shared" si="120"/>
        <v>6.6000000000000005</v>
      </c>
      <c r="Q228" s="124">
        <f t="shared" si="121"/>
        <v>0.2</v>
      </c>
      <c r="R228" s="61">
        <f t="shared" si="122"/>
        <v>0.60000000000000009</v>
      </c>
      <c r="S228" s="59" t="s">
        <v>30194</v>
      </c>
      <c r="T228" s="59" t="s">
        <v>35174</v>
      </c>
      <c r="U228" s="66">
        <f t="shared" si="123"/>
        <v>548.30000000000007</v>
      </c>
      <c r="V228" s="66">
        <f t="shared" si="123"/>
        <v>338</v>
      </c>
      <c r="W228" s="54">
        <f t="shared" si="124"/>
        <v>1.76</v>
      </c>
      <c r="X228" s="143">
        <f t="shared" si="125"/>
        <v>548.30000000000007</v>
      </c>
      <c r="Y228" s="143">
        <f t="shared" si="126"/>
        <v>0.45199999999999996</v>
      </c>
      <c r="Z228" s="60" t="s">
        <v>39931</v>
      </c>
      <c r="AA228" s="67">
        <v>2689.3</v>
      </c>
      <c r="AB228" s="67">
        <v>525.6</v>
      </c>
      <c r="AC228" s="67">
        <v>5.8577000000000004</v>
      </c>
      <c r="AD228" s="67">
        <v>152</v>
      </c>
      <c r="AE228" s="67">
        <v>-1</v>
      </c>
      <c r="AF228" s="68">
        <v>37.9</v>
      </c>
      <c r="AG228" s="68">
        <v>58.12</v>
      </c>
      <c r="AH228" s="68">
        <f t="shared" si="127"/>
        <v>309566.43823017977</v>
      </c>
      <c r="AI228" s="69">
        <v>0</v>
      </c>
      <c r="AJ228" s="67">
        <v>0</v>
      </c>
      <c r="AK228" s="67">
        <f t="shared" si="128"/>
        <v>0</v>
      </c>
      <c r="AL228" s="67">
        <f t="shared" si="129"/>
        <v>2.4019378416000015</v>
      </c>
      <c r="AM228" s="70">
        <f t="shared" si="130"/>
        <v>3.5</v>
      </c>
      <c r="AN228" s="67">
        <v>0</v>
      </c>
      <c r="AO228" s="90">
        <f t="shared" si="131"/>
        <v>0.60000000000000009</v>
      </c>
      <c r="AP228" s="90">
        <f t="shared" si="132"/>
        <v>0.2</v>
      </c>
      <c r="AQ228" s="90">
        <f t="shared" si="133"/>
        <v>0.4</v>
      </c>
      <c r="AR228" s="91">
        <f t="shared" si="134"/>
        <v>2.4019378416000015</v>
      </c>
      <c r="BA228" s="67">
        <f t="shared" si="135"/>
        <v>275</v>
      </c>
      <c r="BB228" s="91">
        <f t="shared" si="136"/>
        <v>0</v>
      </c>
    </row>
    <row r="229" spans="1:54" s="67" customFormat="1">
      <c r="A229" s="59" t="s">
        <v>360</v>
      </c>
      <c r="B229" s="60" t="s">
        <v>40172</v>
      </c>
      <c r="C229" s="61">
        <f t="shared" si="117"/>
        <v>28.5</v>
      </c>
      <c r="D229" s="62">
        <f t="shared" si="118"/>
        <v>288</v>
      </c>
      <c r="E229" s="63">
        <f t="shared" si="137"/>
        <v>11</v>
      </c>
      <c r="F229" s="59" t="s">
        <v>5347</v>
      </c>
      <c r="G229" s="54">
        <f t="shared" si="138"/>
        <v>27.5</v>
      </c>
      <c r="H229" s="64">
        <f t="shared" si="139"/>
        <v>0.22998850000000001</v>
      </c>
      <c r="I229" s="64" t="s">
        <v>15316</v>
      </c>
      <c r="J229" s="64" t="s">
        <v>10330</v>
      </c>
      <c r="K229" s="64" t="s">
        <v>20276</v>
      </c>
      <c r="L229" s="64" t="s">
        <v>25236</v>
      </c>
      <c r="M229" s="62">
        <f t="shared" si="140"/>
        <v>11</v>
      </c>
      <c r="N229" s="65">
        <f t="shared" si="119"/>
        <v>5.6</v>
      </c>
      <c r="O229" s="61">
        <f t="shared" si="120"/>
        <v>1.6</v>
      </c>
      <c r="P229" s="61">
        <f t="shared" si="120"/>
        <v>7</v>
      </c>
      <c r="Q229" s="124">
        <f t="shared" si="121"/>
        <v>0.8</v>
      </c>
      <c r="R229" s="61">
        <f t="shared" si="122"/>
        <v>1</v>
      </c>
      <c r="S229" s="59" t="s">
        <v>30195</v>
      </c>
      <c r="T229" s="59" t="s">
        <v>35175</v>
      </c>
      <c r="U229" s="66">
        <f t="shared" si="123"/>
        <v>561.5</v>
      </c>
      <c r="V229" s="66">
        <f t="shared" si="123"/>
        <v>293.20000000000005</v>
      </c>
      <c r="W229" s="54">
        <f t="shared" si="124"/>
        <v>2.75</v>
      </c>
      <c r="X229" s="143">
        <f t="shared" si="125"/>
        <v>561.5</v>
      </c>
      <c r="Y229" s="143">
        <f t="shared" si="126"/>
        <v>0.65</v>
      </c>
      <c r="Z229" s="60" t="s">
        <v>39931</v>
      </c>
      <c r="AA229" s="67">
        <v>2394.8000000000002</v>
      </c>
      <c r="AB229" s="67">
        <v>582.58000000000004</v>
      </c>
      <c r="AC229" s="67">
        <v>8.2683</v>
      </c>
      <c r="AD229" s="67">
        <v>152</v>
      </c>
      <c r="AE229" s="67">
        <v>-1</v>
      </c>
      <c r="AF229" s="68">
        <v>37.9</v>
      </c>
      <c r="AG229" s="68">
        <v>58.12</v>
      </c>
      <c r="AH229" s="68">
        <f t="shared" si="127"/>
        <v>362868.7848728181</v>
      </c>
      <c r="AI229" s="69">
        <v>0</v>
      </c>
      <c r="AJ229" s="67">
        <v>0</v>
      </c>
      <c r="AK229" s="67">
        <f t="shared" si="128"/>
        <v>0</v>
      </c>
      <c r="AL229" s="67">
        <f t="shared" si="129"/>
        <v>8.6241288000000011</v>
      </c>
      <c r="AM229" s="70">
        <f t="shared" si="130"/>
        <v>5.5</v>
      </c>
      <c r="AN229" s="67">
        <v>0</v>
      </c>
      <c r="AO229" s="90">
        <f t="shared" si="131"/>
        <v>1</v>
      </c>
      <c r="AP229" s="90">
        <f t="shared" si="132"/>
        <v>0.8</v>
      </c>
      <c r="AQ229" s="90">
        <f t="shared" si="133"/>
        <v>0.8</v>
      </c>
      <c r="AR229" s="91">
        <f t="shared" si="134"/>
        <v>8.6241288000000011</v>
      </c>
      <c r="BA229" s="67">
        <f t="shared" si="135"/>
        <v>288</v>
      </c>
      <c r="BB229" s="91">
        <f t="shared" si="136"/>
        <v>0</v>
      </c>
    </row>
    <row r="230" spans="1:54" s="67" customFormat="1">
      <c r="A230" s="59" t="s">
        <v>361</v>
      </c>
      <c r="B230" s="60" t="s">
        <v>40173</v>
      </c>
      <c r="C230" s="61">
        <f t="shared" si="117"/>
        <v>21.700000000000003</v>
      </c>
      <c r="D230" s="62">
        <f t="shared" si="118"/>
        <v>141</v>
      </c>
      <c r="E230" s="63">
        <f t="shared" si="137"/>
        <v>12</v>
      </c>
      <c r="F230" s="59" t="s">
        <v>5348</v>
      </c>
      <c r="G230" s="54">
        <f t="shared" si="138"/>
        <v>20.8</v>
      </c>
      <c r="H230" s="64">
        <f t="shared" si="139"/>
        <v>0.70348900000000003</v>
      </c>
      <c r="I230" s="64" t="s">
        <v>15317</v>
      </c>
      <c r="J230" s="64" t="s">
        <v>10331</v>
      </c>
      <c r="K230" s="64" t="s">
        <v>20277</v>
      </c>
      <c r="L230" s="64" t="s">
        <v>25237</v>
      </c>
      <c r="M230" s="62">
        <f t="shared" si="140"/>
        <v>13.2</v>
      </c>
      <c r="N230" s="65">
        <f t="shared" si="119"/>
        <v>6.2</v>
      </c>
      <c r="O230" s="61">
        <f t="shared" si="120"/>
        <v>3</v>
      </c>
      <c r="P230" s="61">
        <f t="shared" si="120"/>
        <v>2.6</v>
      </c>
      <c r="Q230" s="124">
        <f t="shared" si="121"/>
        <v>0.60000000000000009</v>
      </c>
      <c r="R230" s="61">
        <f t="shared" si="122"/>
        <v>2.2000000000000002</v>
      </c>
      <c r="S230" s="59" t="s">
        <v>30196</v>
      </c>
      <c r="T230" s="59" t="s">
        <v>35176</v>
      </c>
      <c r="U230" s="66">
        <f t="shared" si="123"/>
        <v>413.70000000000005</v>
      </c>
      <c r="V230" s="66">
        <f t="shared" si="123"/>
        <v>340.40000000000003</v>
      </c>
      <c r="W230" s="54">
        <f t="shared" si="124"/>
        <v>2.0799999999999996</v>
      </c>
      <c r="X230" s="143">
        <f t="shared" si="125"/>
        <v>413.70000000000005</v>
      </c>
      <c r="Y230" s="143">
        <f t="shared" si="126"/>
        <v>0.5159999999999999</v>
      </c>
      <c r="Z230" s="60" t="s">
        <v>39931</v>
      </c>
      <c r="AA230" s="67">
        <v>2702</v>
      </c>
      <c r="AB230" s="67">
        <v>523.20000000000005</v>
      </c>
      <c r="AC230" s="67">
        <v>9.1984999999999992</v>
      </c>
      <c r="AD230" s="67">
        <v>152</v>
      </c>
      <c r="AE230" s="67">
        <v>-1</v>
      </c>
      <c r="AF230" s="68">
        <v>37.9</v>
      </c>
      <c r="AG230" s="68">
        <v>58.12</v>
      </c>
      <c r="AH230" s="68">
        <f t="shared" si="127"/>
        <v>306288.64297273883</v>
      </c>
      <c r="AI230" s="69">
        <v>0</v>
      </c>
      <c r="AJ230" s="67">
        <v>0</v>
      </c>
      <c r="AK230" s="67">
        <f t="shared" si="128"/>
        <v>0</v>
      </c>
      <c r="AL230" s="67">
        <f t="shared" si="129"/>
        <v>5.08812876</v>
      </c>
      <c r="AM230" s="70">
        <f t="shared" si="130"/>
        <v>4.1400000000000006</v>
      </c>
      <c r="AN230" s="67">
        <v>0</v>
      </c>
      <c r="AO230" s="90">
        <f t="shared" si="131"/>
        <v>2.2000000000000002</v>
      </c>
      <c r="AP230" s="90">
        <f t="shared" si="132"/>
        <v>0.60000000000000009</v>
      </c>
      <c r="AQ230" s="90">
        <f t="shared" si="133"/>
        <v>0.8</v>
      </c>
      <c r="AR230" s="91">
        <f t="shared" si="134"/>
        <v>5.08812876</v>
      </c>
      <c r="BA230" s="67">
        <f t="shared" si="135"/>
        <v>141</v>
      </c>
      <c r="BB230" s="91">
        <f t="shared" si="136"/>
        <v>0</v>
      </c>
    </row>
    <row r="231" spans="1:54" s="40" customFormat="1">
      <c r="A231" s="31" t="s">
        <v>362</v>
      </c>
      <c r="B231" s="31" t="s">
        <v>40174</v>
      </c>
      <c r="C231" s="32">
        <f t="shared" si="117"/>
        <v>37.400000000000006</v>
      </c>
      <c r="D231" s="33">
        <f t="shared" si="118"/>
        <v>41</v>
      </c>
      <c r="E231" s="34">
        <f t="shared" si="137"/>
        <v>9</v>
      </c>
      <c r="F231" s="31" t="s">
        <v>5349</v>
      </c>
      <c r="G231" s="54">
        <f t="shared" si="138"/>
        <v>21.400000000000002</v>
      </c>
      <c r="H231" s="35">
        <f t="shared" si="139"/>
        <v>0.72418149999999992</v>
      </c>
      <c r="I231" s="36" t="s">
        <v>15318</v>
      </c>
      <c r="J231" s="36" t="s">
        <v>10332</v>
      </c>
      <c r="K231" s="36" t="s">
        <v>20278</v>
      </c>
      <c r="L231" s="36" t="s">
        <v>25238</v>
      </c>
      <c r="M231" s="33">
        <f t="shared" si="140"/>
        <v>13.1</v>
      </c>
      <c r="N231" s="44">
        <f t="shared" si="119"/>
        <v>7</v>
      </c>
      <c r="O231" s="32">
        <f t="shared" si="120"/>
        <v>2.2000000000000002</v>
      </c>
      <c r="P231" s="32">
        <f t="shared" si="120"/>
        <v>2.8000000000000003</v>
      </c>
      <c r="Q231" s="136">
        <f t="shared" si="121"/>
        <v>0.4</v>
      </c>
      <c r="R231" s="37">
        <f t="shared" si="122"/>
        <v>1</v>
      </c>
      <c r="S231" s="31" t="s">
        <v>30197</v>
      </c>
      <c r="T231" s="31" t="s">
        <v>35177</v>
      </c>
      <c r="U231" s="38">
        <f t="shared" si="123"/>
        <v>314.40000000000003</v>
      </c>
      <c r="V231" s="138">
        <f t="shared" si="123"/>
        <v>396.6</v>
      </c>
      <c r="W231" s="101">
        <f t="shared" si="124"/>
        <v>2.1399999999999997</v>
      </c>
      <c r="X231" s="143">
        <f t="shared" si="125"/>
        <v>314.40000000000003</v>
      </c>
      <c r="Y231" s="144">
        <f t="shared" si="126"/>
        <v>0.52799999999999991</v>
      </c>
      <c r="Z231" s="39" t="s">
        <v>39932</v>
      </c>
      <c r="AA231" s="40">
        <v>3491.8</v>
      </c>
      <c r="AB231" s="40">
        <v>430.28</v>
      </c>
      <c r="AC231" s="40">
        <v>9.7144999999999992</v>
      </c>
      <c r="AD231" s="40">
        <v>152</v>
      </c>
      <c r="AE231" s="40">
        <v>-1</v>
      </c>
      <c r="AF231" s="41">
        <v>37.9</v>
      </c>
      <c r="AG231" s="41">
        <v>58.12</v>
      </c>
      <c r="AH231" s="41">
        <f t="shared" si="127"/>
        <v>201713.07091311354</v>
      </c>
      <c r="AI231" s="42">
        <f>1-EXP(-2.63*(AA231/AH231)*(AD231-AE231)*(1-((AD231-T231)/(AD231-AE231))^0.38))</f>
        <v>0.96273703775700792</v>
      </c>
      <c r="AJ231" s="40">
        <f>H231*P231*O231*R231*AB231</f>
        <v>1919.4610254512002</v>
      </c>
      <c r="AK231" s="40">
        <f t="shared" si="128"/>
        <v>13.315717280488364</v>
      </c>
      <c r="AL231" s="40">
        <f t="shared" si="129"/>
        <v>1.6990419600000006</v>
      </c>
      <c r="AM231" s="43">
        <f t="shared" si="130"/>
        <v>4.28</v>
      </c>
      <c r="AN231" s="40">
        <v>15</v>
      </c>
      <c r="AO231" s="73">
        <f t="shared" si="131"/>
        <v>1</v>
      </c>
      <c r="AP231" s="73">
        <f t="shared" si="132"/>
        <v>0.4</v>
      </c>
      <c r="AQ231" s="73">
        <f t="shared" si="133"/>
        <v>0.4</v>
      </c>
      <c r="AR231" s="88">
        <f t="shared" si="134"/>
        <v>15.014759240488365</v>
      </c>
      <c r="AS231" s="40">
        <v>0.61614745260330295</v>
      </c>
      <c r="AT231" s="40">
        <f>(AS231+O231)*(AS231+P231)*((1/3)*AS231+R231)</f>
        <v>11.596231451796749</v>
      </c>
      <c r="AU231" s="73">
        <f>MROUND((AS231+O231),0.2)</f>
        <v>2.8000000000000003</v>
      </c>
      <c r="AV231" s="73">
        <f>MROUND((AS231+P231),0.2)</f>
        <v>3.4000000000000004</v>
      </c>
      <c r="AW231" s="73">
        <f>IF(MROUND(((1/3)*AS231+AO231),0.2)*AV231*AU231/AR231&gt;1.05,MROUND(((1/3)*AS231+AO231),0.2)-0.2,MROUND(((1/3)*AS231+AO231),0.2))</f>
        <v>1.2000000000000002</v>
      </c>
      <c r="AX231" s="40">
        <f t="shared" ref="AX231" si="147">AU231*AV231*AW231</f>
        <v>11.424000000000003</v>
      </c>
      <c r="AY231" s="40" t="b">
        <f>IF(AQ231&lt;AW231,TRUE, FALSE)</f>
        <v>1</v>
      </c>
      <c r="AZ231" s="40" t="b">
        <f>IF(AL231&lt;AQ231*AU231*AV231,TRUE, FALSE)</f>
        <v>1</v>
      </c>
      <c r="BA231" s="40">
        <f t="shared" si="135"/>
        <v>41</v>
      </c>
      <c r="BB231" s="88">
        <f t="shared" si="136"/>
        <v>7.8371915432202508</v>
      </c>
    </row>
    <row r="232" spans="1:54" s="67" customFormat="1" ht="15" customHeight="1">
      <c r="A232" s="59" t="s">
        <v>363</v>
      </c>
      <c r="B232" s="60" t="s">
        <v>40175</v>
      </c>
      <c r="C232" s="61">
        <f t="shared" si="117"/>
        <v>31.1</v>
      </c>
      <c r="D232" s="62">
        <f t="shared" si="118"/>
        <v>97</v>
      </c>
      <c r="E232" s="63">
        <f t="shared" si="137"/>
        <v>4</v>
      </c>
      <c r="F232" s="59" t="s">
        <v>5350</v>
      </c>
      <c r="G232" s="54">
        <f t="shared" si="138"/>
        <v>30.1</v>
      </c>
      <c r="H232" s="64">
        <f t="shared" si="139"/>
        <v>0.79020990000000002</v>
      </c>
      <c r="I232" s="64" t="s">
        <v>15319</v>
      </c>
      <c r="J232" s="64" t="s">
        <v>10333</v>
      </c>
      <c r="K232" s="64" t="s">
        <v>20279</v>
      </c>
      <c r="L232" s="64" t="s">
        <v>25239</v>
      </c>
      <c r="M232" s="62">
        <f t="shared" si="140"/>
        <v>10.1</v>
      </c>
      <c r="N232" s="65">
        <f t="shared" si="119"/>
        <v>6.8</v>
      </c>
      <c r="O232" s="61">
        <f t="shared" si="120"/>
        <v>1</v>
      </c>
      <c r="P232" s="61">
        <f t="shared" si="120"/>
        <v>8.8000000000000007</v>
      </c>
      <c r="Q232" s="124">
        <f t="shared" si="121"/>
        <v>0.2</v>
      </c>
      <c r="R232" s="61">
        <f t="shared" si="122"/>
        <v>1</v>
      </c>
      <c r="S232" s="59" t="s">
        <v>30198</v>
      </c>
      <c r="T232" s="59" t="s">
        <v>35178</v>
      </c>
      <c r="U232" s="66">
        <f t="shared" si="123"/>
        <v>370</v>
      </c>
      <c r="V232" s="66">
        <f t="shared" si="123"/>
        <v>285.8</v>
      </c>
      <c r="W232" s="54">
        <f t="shared" si="124"/>
        <v>3.01</v>
      </c>
      <c r="X232" s="143">
        <f t="shared" si="125"/>
        <v>370</v>
      </c>
      <c r="Y232" s="143">
        <f t="shared" si="126"/>
        <v>0.70199999999999996</v>
      </c>
      <c r="Z232" s="60" t="s">
        <v>39931</v>
      </c>
      <c r="AA232" s="67">
        <v>2356.1999999999998</v>
      </c>
      <c r="AB232" s="67">
        <v>591.04</v>
      </c>
      <c r="AC232" s="67">
        <v>14.887</v>
      </c>
      <c r="AD232" s="67">
        <v>152</v>
      </c>
      <c r="AE232" s="67">
        <v>-1</v>
      </c>
      <c r="AF232" s="68">
        <v>37.9</v>
      </c>
      <c r="AG232" s="68">
        <v>58.12</v>
      </c>
      <c r="AH232" s="68">
        <f t="shared" si="127"/>
        <v>370593.38866704807</v>
      </c>
      <c r="AI232" s="69">
        <v>0</v>
      </c>
      <c r="AJ232" s="67">
        <v>0</v>
      </c>
      <c r="AK232" s="67">
        <f t="shared" si="128"/>
        <v>0</v>
      </c>
      <c r="AL232" s="67">
        <f t="shared" si="129"/>
        <v>1.84615288</v>
      </c>
      <c r="AM232" s="70">
        <f t="shared" si="130"/>
        <v>6.0200000000000005</v>
      </c>
      <c r="AN232" s="67">
        <v>0</v>
      </c>
      <c r="AO232" s="90">
        <f t="shared" si="131"/>
        <v>1</v>
      </c>
      <c r="AP232" s="90">
        <f t="shared" si="132"/>
        <v>0.2</v>
      </c>
      <c r="AQ232" s="90">
        <f t="shared" si="133"/>
        <v>0.4</v>
      </c>
      <c r="AR232" s="91">
        <f t="shared" si="134"/>
        <v>1.84615288</v>
      </c>
      <c r="BA232" s="67">
        <f t="shared" si="135"/>
        <v>97</v>
      </c>
      <c r="BB232" s="91">
        <f t="shared" si="136"/>
        <v>0</v>
      </c>
    </row>
    <row r="233" spans="1:54" s="67" customFormat="1">
      <c r="A233" s="59" t="s">
        <v>364</v>
      </c>
      <c r="B233" s="60" t="s">
        <v>40176</v>
      </c>
      <c r="C233" s="61">
        <f t="shared" si="117"/>
        <v>11.8</v>
      </c>
      <c r="D233" s="62">
        <f t="shared" si="118"/>
        <v>151</v>
      </c>
      <c r="E233" s="63">
        <f t="shared" si="137"/>
        <v>8</v>
      </c>
      <c r="F233" s="59" t="s">
        <v>5351</v>
      </c>
      <c r="G233" s="54">
        <f t="shared" si="138"/>
        <v>10.9</v>
      </c>
      <c r="H233" s="64">
        <f t="shared" si="139"/>
        <v>0.27426729999999999</v>
      </c>
      <c r="I233" s="64" t="s">
        <v>15320</v>
      </c>
      <c r="J233" s="64" t="s">
        <v>10334</v>
      </c>
      <c r="K233" s="64" t="s">
        <v>20280</v>
      </c>
      <c r="L233" s="64" t="s">
        <v>17305</v>
      </c>
      <c r="M233" s="62">
        <f t="shared" si="140"/>
        <v>14.2</v>
      </c>
      <c r="N233" s="65">
        <f t="shared" si="119"/>
        <v>6.6</v>
      </c>
      <c r="O233" s="61">
        <f t="shared" si="120"/>
        <v>2</v>
      </c>
      <c r="P233" s="61">
        <f t="shared" si="120"/>
        <v>0.60000000000000009</v>
      </c>
      <c r="Q233" s="124">
        <f t="shared" si="121"/>
        <v>1.2000000000000002</v>
      </c>
      <c r="R233" s="61">
        <f t="shared" si="122"/>
        <v>1.6</v>
      </c>
      <c r="S233" s="59" t="s">
        <v>30199</v>
      </c>
      <c r="T233" s="59" t="s">
        <v>35179</v>
      </c>
      <c r="U233" s="66">
        <f t="shared" si="123"/>
        <v>424.40000000000003</v>
      </c>
      <c r="V233" s="66">
        <f t="shared" si="123"/>
        <v>349.70000000000005</v>
      </c>
      <c r="W233" s="54">
        <f t="shared" si="124"/>
        <v>1.0900000000000001</v>
      </c>
      <c r="X233" s="143">
        <f t="shared" si="125"/>
        <v>424.40000000000003</v>
      </c>
      <c r="Y233" s="143">
        <f t="shared" si="126"/>
        <v>0.31800000000000006</v>
      </c>
      <c r="Z233" s="60" t="s">
        <v>39931</v>
      </c>
      <c r="AA233" s="67">
        <v>2811.7</v>
      </c>
      <c r="AB233" s="67">
        <v>506.2</v>
      </c>
      <c r="AC233" s="67">
        <v>5.3936999999999999</v>
      </c>
      <c r="AD233" s="67">
        <v>152</v>
      </c>
      <c r="AE233" s="67">
        <v>-1</v>
      </c>
      <c r="AF233" s="68">
        <v>37.9</v>
      </c>
      <c r="AG233" s="68">
        <v>58.12</v>
      </c>
      <c r="AH233" s="68">
        <f t="shared" si="127"/>
        <v>292828.75663259625</v>
      </c>
      <c r="AI233" s="69">
        <v>0</v>
      </c>
      <c r="AJ233" s="67">
        <v>0</v>
      </c>
      <c r="AK233" s="67">
        <f t="shared" si="128"/>
        <v>0</v>
      </c>
      <c r="AL233" s="67">
        <f t="shared" si="129"/>
        <v>1.3934067840000004</v>
      </c>
      <c r="AM233" s="70">
        <f t="shared" si="130"/>
        <v>2.16</v>
      </c>
      <c r="AN233" s="67">
        <v>0</v>
      </c>
      <c r="AO233" s="90">
        <f t="shared" si="131"/>
        <v>1.6</v>
      </c>
      <c r="AP233" s="90">
        <f t="shared" si="132"/>
        <v>1.2000000000000002</v>
      </c>
      <c r="AQ233" s="90">
        <f t="shared" si="133"/>
        <v>1.2000000000000002</v>
      </c>
      <c r="AR233" s="91">
        <f t="shared" si="134"/>
        <v>1.3934067840000004</v>
      </c>
      <c r="BA233" s="67">
        <f t="shared" si="135"/>
        <v>151</v>
      </c>
      <c r="BB233" s="91">
        <f t="shared" si="136"/>
        <v>0</v>
      </c>
    </row>
    <row r="234" spans="1:54" s="67" customFormat="1">
      <c r="A234" s="59" t="s">
        <v>365</v>
      </c>
      <c r="B234" s="60" t="s">
        <v>40177</v>
      </c>
      <c r="C234" s="61">
        <f t="shared" si="117"/>
        <v>26.400000000000002</v>
      </c>
      <c r="D234" s="62">
        <f t="shared" si="118"/>
        <v>99</v>
      </c>
      <c r="E234" s="63">
        <f t="shared" si="137"/>
        <v>12</v>
      </c>
      <c r="F234" s="59" t="s">
        <v>5352</v>
      </c>
      <c r="G234" s="54">
        <f t="shared" si="138"/>
        <v>25.5</v>
      </c>
      <c r="H234" s="64">
        <f t="shared" si="139"/>
        <v>0.57170330000000003</v>
      </c>
      <c r="I234" s="64" t="s">
        <v>15321</v>
      </c>
      <c r="J234" s="64" t="s">
        <v>10335</v>
      </c>
      <c r="K234" s="64" t="s">
        <v>20281</v>
      </c>
      <c r="L234" s="64" t="s">
        <v>25240</v>
      </c>
      <c r="M234" s="62">
        <f t="shared" si="140"/>
        <v>13.7</v>
      </c>
      <c r="N234" s="65">
        <f t="shared" si="119"/>
        <v>6.2</v>
      </c>
      <c r="O234" s="61">
        <f t="shared" si="120"/>
        <v>1.2000000000000002</v>
      </c>
      <c r="P234" s="61">
        <f t="shared" si="120"/>
        <v>1.6</v>
      </c>
      <c r="Q234" s="124">
        <f t="shared" si="121"/>
        <v>1.2000000000000002</v>
      </c>
      <c r="R234" s="61">
        <f t="shared" si="122"/>
        <v>2.8000000000000003</v>
      </c>
      <c r="S234" s="59" t="s">
        <v>30200</v>
      </c>
      <c r="T234" s="59" t="s">
        <v>35180</v>
      </c>
      <c r="U234" s="66">
        <f t="shared" si="123"/>
        <v>372.1</v>
      </c>
      <c r="V234" s="66">
        <f t="shared" si="123"/>
        <v>334</v>
      </c>
      <c r="W234" s="54">
        <f t="shared" si="124"/>
        <v>2.5499999999999998</v>
      </c>
      <c r="X234" s="143">
        <f t="shared" si="125"/>
        <v>372.1</v>
      </c>
      <c r="Y234" s="143">
        <f t="shared" si="126"/>
        <v>0.61</v>
      </c>
      <c r="Z234" s="60" t="s">
        <v>39931</v>
      </c>
      <c r="AA234" s="67">
        <v>2644.4</v>
      </c>
      <c r="AB234" s="67">
        <v>533.19000000000005</v>
      </c>
      <c r="AC234" s="67">
        <v>12.613</v>
      </c>
      <c r="AD234" s="67">
        <v>152</v>
      </c>
      <c r="AE234" s="67">
        <v>-1</v>
      </c>
      <c r="AF234" s="68">
        <v>37.9</v>
      </c>
      <c r="AG234" s="68">
        <v>58.12</v>
      </c>
      <c r="AH234" s="68">
        <f t="shared" si="127"/>
        <v>314971.48958458001</v>
      </c>
      <c r="AI234" s="69">
        <v>0</v>
      </c>
      <c r="AJ234" s="67">
        <v>0</v>
      </c>
      <c r="AK234" s="67">
        <f t="shared" si="128"/>
        <v>0</v>
      </c>
      <c r="AL234" s="67">
        <f t="shared" si="129"/>
        <v>2.3025230592000008</v>
      </c>
      <c r="AM234" s="70">
        <f t="shared" si="130"/>
        <v>5.08</v>
      </c>
      <c r="AN234" s="67">
        <v>0</v>
      </c>
      <c r="AO234" s="90">
        <f t="shared" si="131"/>
        <v>2.8000000000000003</v>
      </c>
      <c r="AP234" s="90">
        <f t="shared" si="132"/>
        <v>1.2000000000000002</v>
      </c>
      <c r="AQ234" s="90">
        <f t="shared" si="133"/>
        <v>1.2000000000000002</v>
      </c>
      <c r="AR234" s="91">
        <f t="shared" si="134"/>
        <v>2.3025230592000008</v>
      </c>
      <c r="BA234" s="67">
        <f t="shared" si="135"/>
        <v>99</v>
      </c>
      <c r="BB234" s="91">
        <f t="shared" si="136"/>
        <v>0</v>
      </c>
    </row>
    <row r="235" spans="1:54" s="67" customFormat="1">
      <c r="A235" s="59" t="s">
        <v>366</v>
      </c>
      <c r="B235" s="60" t="s">
        <v>40178</v>
      </c>
      <c r="C235" s="61">
        <f t="shared" si="117"/>
        <v>29.200000000000003</v>
      </c>
      <c r="D235" s="62">
        <f t="shared" si="118"/>
        <v>231</v>
      </c>
      <c r="E235" s="63">
        <f t="shared" si="137"/>
        <v>9</v>
      </c>
      <c r="F235" s="59" t="s">
        <v>5353</v>
      </c>
      <c r="G235" s="54">
        <f t="shared" si="138"/>
        <v>28.200000000000003</v>
      </c>
      <c r="H235" s="64">
        <f t="shared" si="139"/>
        <v>0.63927520000000004</v>
      </c>
      <c r="I235" s="64" t="s">
        <v>15322</v>
      </c>
      <c r="J235" s="64" t="s">
        <v>10336</v>
      </c>
      <c r="K235" s="64" t="s">
        <v>20282</v>
      </c>
      <c r="L235" s="64" t="s">
        <v>25241</v>
      </c>
      <c r="M235" s="62">
        <f t="shared" si="140"/>
        <v>11</v>
      </c>
      <c r="N235" s="65">
        <f t="shared" si="119"/>
        <v>6</v>
      </c>
      <c r="O235" s="61">
        <f t="shared" si="120"/>
        <v>0.8</v>
      </c>
      <c r="P235" s="61">
        <f t="shared" si="120"/>
        <v>7</v>
      </c>
      <c r="Q235" s="124">
        <f t="shared" si="121"/>
        <v>1</v>
      </c>
      <c r="R235" s="61">
        <f t="shared" si="122"/>
        <v>3</v>
      </c>
      <c r="S235" s="59" t="s">
        <v>30201</v>
      </c>
      <c r="T235" s="59" t="s">
        <v>35181</v>
      </c>
      <c r="U235" s="66">
        <f t="shared" si="123"/>
        <v>503.8</v>
      </c>
      <c r="V235" s="66">
        <f t="shared" si="123"/>
        <v>371.20000000000005</v>
      </c>
      <c r="W235" s="54">
        <f t="shared" si="124"/>
        <v>2.82</v>
      </c>
      <c r="X235" s="143">
        <f t="shared" si="125"/>
        <v>503.8</v>
      </c>
      <c r="Y235" s="143">
        <f t="shared" si="126"/>
        <v>0.66399999999999992</v>
      </c>
      <c r="Z235" s="60" t="s">
        <v>39931</v>
      </c>
      <c r="AA235" s="67">
        <v>2985.4</v>
      </c>
      <c r="AB235" s="67">
        <v>478.19</v>
      </c>
      <c r="AC235" s="67">
        <v>9.5283999999999995</v>
      </c>
      <c r="AD235" s="67">
        <v>152</v>
      </c>
      <c r="AE235" s="67">
        <v>-1</v>
      </c>
      <c r="AF235" s="68">
        <v>37.9</v>
      </c>
      <c r="AG235" s="68">
        <v>58.12</v>
      </c>
      <c r="AH235" s="68">
        <f t="shared" si="127"/>
        <v>257496.87313489389</v>
      </c>
      <c r="AI235" s="69">
        <v>0</v>
      </c>
      <c r="AJ235" s="67">
        <v>0</v>
      </c>
      <c r="AK235" s="67">
        <f t="shared" si="128"/>
        <v>0</v>
      </c>
      <c r="AL235" s="67">
        <f t="shared" si="129"/>
        <v>6.060176639999999</v>
      </c>
      <c r="AM235" s="70">
        <f t="shared" si="130"/>
        <v>5.6400000000000006</v>
      </c>
      <c r="AN235" s="67">
        <v>0</v>
      </c>
      <c r="AO235" s="90">
        <f t="shared" si="131"/>
        <v>3</v>
      </c>
      <c r="AP235" s="90">
        <f t="shared" si="132"/>
        <v>1</v>
      </c>
      <c r="AQ235" s="90">
        <f t="shared" si="133"/>
        <v>1.2000000000000002</v>
      </c>
      <c r="AR235" s="91">
        <f t="shared" si="134"/>
        <v>6.060176639999999</v>
      </c>
      <c r="BA235" s="67">
        <f t="shared" si="135"/>
        <v>231</v>
      </c>
      <c r="BB235" s="91">
        <f t="shared" si="136"/>
        <v>0</v>
      </c>
    </row>
    <row r="236" spans="1:54" s="67" customFormat="1">
      <c r="A236" s="59" t="s">
        <v>367</v>
      </c>
      <c r="B236" s="60" t="s">
        <v>40179</v>
      </c>
      <c r="C236" s="61">
        <f t="shared" si="117"/>
        <v>26.8</v>
      </c>
      <c r="D236" s="62">
        <f t="shared" si="118"/>
        <v>166</v>
      </c>
      <c r="E236" s="63">
        <f t="shared" si="137"/>
        <v>15</v>
      </c>
      <c r="F236" s="59" t="s">
        <v>5354</v>
      </c>
      <c r="G236" s="54">
        <f t="shared" si="138"/>
        <v>25.8</v>
      </c>
      <c r="H236" s="64">
        <f t="shared" si="139"/>
        <v>0.14567959999999999</v>
      </c>
      <c r="I236" s="64" t="s">
        <v>15323</v>
      </c>
      <c r="J236" s="64" t="s">
        <v>10337</v>
      </c>
      <c r="K236" s="64" t="s">
        <v>20283</v>
      </c>
      <c r="L236" s="64" t="s">
        <v>25242</v>
      </c>
      <c r="M236" s="62">
        <f t="shared" si="140"/>
        <v>10.1</v>
      </c>
      <c r="N236" s="65">
        <f t="shared" si="119"/>
        <v>5.4</v>
      </c>
      <c r="O236" s="61">
        <f t="shared" si="120"/>
        <v>2.4000000000000004</v>
      </c>
      <c r="P236" s="61">
        <f t="shared" si="120"/>
        <v>8.8000000000000007</v>
      </c>
      <c r="Q236" s="124">
        <f t="shared" si="121"/>
        <v>1</v>
      </c>
      <c r="R236" s="61">
        <f t="shared" si="122"/>
        <v>1.2000000000000002</v>
      </c>
      <c r="S236" s="59" t="s">
        <v>30202</v>
      </c>
      <c r="T236" s="59" t="s">
        <v>35182</v>
      </c>
      <c r="U236" s="66">
        <f t="shared" si="123"/>
        <v>438.8</v>
      </c>
      <c r="V236" s="66">
        <f t="shared" si="123"/>
        <v>399.70000000000005</v>
      </c>
      <c r="W236" s="54">
        <f t="shared" si="124"/>
        <v>2.5799999999999996</v>
      </c>
      <c r="X236" s="143">
        <f t="shared" si="125"/>
        <v>438.8</v>
      </c>
      <c r="Y236" s="143">
        <f t="shared" si="126"/>
        <v>0.61599999999999988</v>
      </c>
      <c r="Z236" s="60" t="s">
        <v>39931</v>
      </c>
      <c r="AA236" s="67">
        <v>3772.8</v>
      </c>
      <c r="AB236" s="67">
        <v>410.93</v>
      </c>
      <c r="AC236" s="67">
        <v>10.337999999999999</v>
      </c>
      <c r="AD236" s="67">
        <v>152</v>
      </c>
      <c r="AE236" s="67">
        <v>-1</v>
      </c>
      <c r="AF236" s="68">
        <v>37.9</v>
      </c>
      <c r="AG236" s="68">
        <v>58.12</v>
      </c>
      <c r="AH236" s="68">
        <f t="shared" si="127"/>
        <v>192928.02503835896</v>
      </c>
      <c r="AI236" s="69">
        <v>0</v>
      </c>
      <c r="AJ236" s="67">
        <v>0</v>
      </c>
      <c r="AK236" s="67">
        <f t="shared" si="128"/>
        <v>0</v>
      </c>
      <c r="AL236" s="67">
        <f t="shared" si="129"/>
        <v>21.651896217600008</v>
      </c>
      <c r="AM236" s="70">
        <f t="shared" si="130"/>
        <v>5.16</v>
      </c>
      <c r="AN236" s="67">
        <v>0</v>
      </c>
      <c r="AO236" s="90">
        <f t="shared" si="131"/>
        <v>1.2000000000000002</v>
      </c>
      <c r="AP236" s="90">
        <f t="shared" si="132"/>
        <v>1</v>
      </c>
      <c r="AQ236" s="90">
        <f t="shared" si="133"/>
        <v>1.2000000000000002</v>
      </c>
      <c r="AR236" s="91">
        <f t="shared" si="134"/>
        <v>21.651896217600008</v>
      </c>
      <c r="BA236" s="67">
        <f t="shared" si="135"/>
        <v>166</v>
      </c>
      <c r="BB236" s="91">
        <f t="shared" si="136"/>
        <v>0</v>
      </c>
    </row>
    <row r="237" spans="1:54" s="67" customFormat="1">
      <c r="A237" s="59" t="s">
        <v>368</v>
      </c>
      <c r="B237" s="60" t="s">
        <v>40180</v>
      </c>
      <c r="C237" s="61">
        <f t="shared" si="117"/>
        <v>20.400000000000002</v>
      </c>
      <c r="D237" s="62">
        <f t="shared" si="118"/>
        <v>130</v>
      </c>
      <c r="E237" s="63">
        <f t="shared" si="137"/>
        <v>9</v>
      </c>
      <c r="F237" s="59" t="s">
        <v>5355</v>
      </c>
      <c r="G237" s="54">
        <f t="shared" si="138"/>
        <v>19.400000000000002</v>
      </c>
      <c r="H237" s="64">
        <f t="shared" si="139"/>
        <v>0.2112801</v>
      </c>
      <c r="I237" s="64" t="s">
        <v>15324</v>
      </c>
      <c r="J237" s="64" t="s">
        <v>10338</v>
      </c>
      <c r="K237" s="64" t="s">
        <v>20284</v>
      </c>
      <c r="L237" s="64" t="s">
        <v>25243</v>
      </c>
      <c r="M237" s="62">
        <f t="shared" si="140"/>
        <v>12.2</v>
      </c>
      <c r="N237" s="65">
        <f t="shared" si="119"/>
        <v>6.2</v>
      </c>
      <c r="O237" s="61">
        <f t="shared" si="120"/>
        <v>0.60000000000000009</v>
      </c>
      <c r="P237" s="61">
        <f t="shared" si="120"/>
        <v>4.6000000000000005</v>
      </c>
      <c r="Q237" s="124">
        <f t="shared" si="121"/>
        <v>1.4000000000000001</v>
      </c>
      <c r="R237" s="61">
        <f t="shared" si="122"/>
        <v>1.8</v>
      </c>
      <c r="S237" s="59" t="s">
        <v>30203</v>
      </c>
      <c r="T237" s="59" t="s">
        <v>35183</v>
      </c>
      <c r="U237" s="66">
        <f t="shared" si="123"/>
        <v>403.5</v>
      </c>
      <c r="V237" s="66">
        <f t="shared" si="123"/>
        <v>333.20000000000005</v>
      </c>
      <c r="W237" s="54">
        <f t="shared" si="124"/>
        <v>1.94</v>
      </c>
      <c r="X237" s="143">
        <f t="shared" si="125"/>
        <v>403.5</v>
      </c>
      <c r="Y237" s="143">
        <f t="shared" si="126"/>
        <v>0.48799999999999999</v>
      </c>
      <c r="Z237" s="60" t="s">
        <v>39931</v>
      </c>
      <c r="AA237" s="67">
        <v>2648.8</v>
      </c>
      <c r="AB237" s="67">
        <v>532.65</v>
      </c>
      <c r="AC237" s="67">
        <v>8.9344000000000001</v>
      </c>
      <c r="AD237" s="67">
        <v>152</v>
      </c>
      <c r="AE237" s="67">
        <v>-1</v>
      </c>
      <c r="AF237" s="68">
        <v>37.9</v>
      </c>
      <c r="AG237" s="68">
        <v>58.12</v>
      </c>
      <c r="AH237" s="68">
        <f t="shared" si="127"/>
        <v>316020.86580865015</v>
      </c>
      <c r="AI237" s="69">
        <v>0</v>
      </c>
      <c r="AJ237" s="67">
        <v>0</v>
      </c>
      <c r="AK237" s="67">
        <f t="shared" si="128"/>
        <v>0</v>
      </c>
      <c r="AL237" s="67">
        <f t="shared" si="129"/>
        <v>3.9183604632000009</v>
      </c>
      <c r="AM237" s="70">
        <f t="shared" si="130"/>
        <v>3.8800000000000003</v>
      </c>
      <c r="AN237" s="67">
        <v>0</v>
      </c>
      <c r="AO237" s="90">
        <f t="shared" si="131"/>
        <v>1.8</v>
      </c>
      <c r="AP237" s="90">
        <f t="shared" si="132"/>
        <v>1.4000000000000001</v>
      </c>
      <c r="AQ237" s="90">
        <f t="shared" si="133"/>
        <v>1.6</v>
      </c>
      <c r="AR237" s="91">
        <f t="shared" si="134"/>
        <v>3.9183604632000009</v>
      </c>
      <c r="BA237" s="67">
        <f t="shared" si="135"/>
        <v>130</v>
      </c>
      <c r="BB237" s="91">
        <f t="shared" si="136"/>
        <v>0</v>
      </c>
    </row>
    <row r="238" spans="1:54" s="67" customFormat="1">
      <c r="A238" s="59" t="s">
        <v>369</v>
      </c>
      <c r="B238" s="60" t="s">
        <v>40181</v>
      </c>
      <c r="C238" s="61">
        <f t="shared" si="117"/>
        <v>24.200000000000003</v>
      </c>
      <c r="D238" s="62">
        <f t="shared" si="118"/>
        <v>159</v>
      </c>
      <c r="E238" s="63">
        <f t="shared" si="137"/>
        <v>8</v>
      </c>
      <c r="F238" s="59" t="s">
        <v>5356</v>
      </c>
      <c r="G238" s="54">
        <f t="shared" si="138"/>
        <v>23.200000000000003</v>
      </c>
      <c r="H238" s="64">
        <f t="shared" si="139"/>
        <v>0.44220979999999999</v>
      </c>
      <c r="I238" s="64" t="s">
        <v>15325</v>
      </c>
      <c r="J238" s="64" t="s">
        <v>10339</v>
      </c>
      <c r="K238" s="64" t="s">
        <v>20285</v>
      </c>
      <c r="L238" s="64" t="s">
        <v>25244</v>
      </c>
      <c r="M238" s="62">
        <f t="shared" si="140"/>
        <v>12.9</v>
      </c>
      <c r="N238" s="65">
        <f t="shared" si="119"/>
        <v>5.6</v>
      </c>
      <c r="O238" s="61">
        <f t="shared" si="120"/>
        <v>0.60000000000000009</v>
      </c>
      <c r="P238" s="61">
        <f t="shared" si="120"/>
        <v>3.2</v>
      </c>
      <c r="Q238" s="124">
        <f t="shared" si="121"/>
        <v>1.2000000000000002</v>
      </c>
      <c r="R238" s="61">
        <f t="shared" si="122"/>
        <v>2.2000000000000002</v>
      </c>
      <c r="S238" s="59" t="s">
        <v>30204</v>
      </c>
      <c r="T238" s="59" t="s">
        <v>35184</v>
      </c>
      <c r="U238" s="66">
        <f t="shared" si="123"/>
        <v>432.3</v>
      </c>
      <c r="V238" s="66">
        <f t="shared" si="123"/>
        <v>358.5</v>
      </c>
      <c r="W238" s="54">
        <f t="shared" si="124"/>
        <v>2.3199999999999998</v>
      </c>
      <c r="X238" s="143">
        <f t="shared" si="125"/>
        <v>432.3</v>
      </c>
      <c r="Y238" s="143">
        <f t="shared" si="126"/>
        <v>0.56399999999999995</v>
      </c>
      <c r="Z238" s="60" t="s">
        <v>39931</v>
      </c>
      <c r="AA238" s="67">
        <v>2860.7</v>
      </c>
      <c r="AB238" s="67">
        <v>497.12</v>
      </c>
      <c r="AC238" s="67">
        <v>9.5886999999999993</v>
      </c>
      <c r="AD238" s="67">
        <v>152</v>
      </c>
      <c r="AE238" s="67">
        <v>-1</v>
      </c>
      <c r="AF238" s="68">
        <v>37.9</v>
      </c>
      <c r="AG238" s="68">
        <v>58.12</v>
      </c>
      <c r="AH238" s="68">
        <f t="shared" si="127"/>
        <v>279319.76150812418</v>
      </c>
      <c r="AI238" s="69">
        <v>0</v>
      </c>
      <c r="AJ238" s="67">
        <v>0</v>
      </c>
      <c r="AK238" s="67">
        <f t="shared" si="128"/>
        <v>0</v>
      </c>
      <c r="AL238" s="67">
        <f t="shared" si="129"/>
        <v>2.3561058048000008</v>
      </c>
      <c r="AM238" s="70">
        <f t="shared" si="130"/>
        <v>4.6400000000000006</v>
      </c>
      <c r="AN238" s="67">
        <v>0</v>
      </c>
      <c r="AO238" s="90">
        <f t="shared" si="131"/>
        <v>2.2000000000000002</v>
      </c>
      <c r="AP238" s="90">
        <f t="shared" si="132"/>
        <v>1.2000000000000002</v>
      </c>
      <c r="AQ238" s="90">
        <f t="shared" si="133"/>
        <v>1.4000000000000001</v>
      </c>
      <c r="AR238" s="91">
        <f t="shared" si="134"/>
        <v>2.3561058048000008</v>
      </c>
      <c r="BA238" s="67">
        <f t="shared" si="135"/>
        <v>159</v>
      </c>
      <c r="BB238" s="91">
        <f t="shared" si="136"/>
        <v>0</v>
      </c>
    </row>
    <row r="239" spans="1:54" s="40" customFormat="1">
      <c r="A239" s="31" t="s">
        <v>370</v>
      </c>
      <c r="B239" s="31" t="s">
        <v>40182</v>
      </c>
      <c r="C239" s="32">
        <f t="shared" si="117"/>
        <v>14.700000000000001</v>
      </c>
      <c r="D239" s="33">
        <f t="shared" si="118"/>
        <v>41</v>
      </c>
      <c r="E239" s="34">
        <f t="shared" si="137"/>
        <v>14</v>
      </c>
      <c r="F239" s="31" t="s">
        <v>5357</v>
      </c>
      <c r="G239" s="54">
        <f t="shared" si="138"/>
        <v>11.2</v>
      </c>
      <c r="H239" s="35">
        <f t="shared" si="139"/>
        <v>0.1191941</v>
      </c>
      <c r="I239" s="36" t="s">
        <v>15326</v>
      </c>
      <c r="J239" s="36" t="s">
        <v>10340</v>
      </c>
      <c r="K239" s="36" t="s">
        <v>20286</v>
      </c>
      <c r="L239" s="36" t="s">
        <v>25245</v>
      </c>
      <c r="M239" s="33">
        <f t="shared" si="140"/>
        <v>13.2</v>
      </c>
      <c r="N239" s="44">
        <f t="shared" si="119"/>
        <v>5.8</v>
      </c>
      <c r="O239" s="32">
        <f t="shared" si="120"/>
        <v>0.8</v>
      </c>
      <c r="P239" s="32">
        <f t="shared" si="120"/>
        <v>2.6</v>
      </c>
      <c r="Q239" s="136">
        <f t="shared" si="121"/>
        <v>2.6</v>
      </c>
      <c r="R239" s="37">
        <f t="shared" si="122"/>
        <v>2.8000000000000003</v>
      </c>
      <c r="S239" s="31" t="s">
        <v>30205</v>
      </c>
      <c r="T239" s="31" t="s">
        <v>35185</v>
      </c>
      <c r="U239" s="38">
        <f t="shared" si="123"/>
        <v>314.5</v>
      </c>
      <c r="V239" s="138">
        <f t="shared" si="123"/>
        <v>393.1</v>
      </c>
      <c r="W239" s="101">
        <f t="shared" si="124"/>
        <v>1.1200000000000001</v>
      </c>
      <c r="X239" s="143">
        <f t="shared" si="125"/>
        <v>314.5</v>
      </c>
      <c r="Y239" s="144">
        <f t="shared" si="126"/>
        <v>0.32400000000000007</v>
      </c>
      <c r="Z239" s="39" t="s">
        <v>39932</v>
      </c>
      <c r="AA239" s="40">
        <v>2902.1</v>
      </c>
      <c r="AB239" s="40">
        <v>492.98</v>
      </c>
      <c r="AC239" s="40">
        <v>7.8716999999999997</v>
      </c>
      <c r="AD239" s="40">
        <v>152</v>
      </c>
      <c r="AE239" s="40">
        <v>-1</v>
      </c>
      <c r="AF239" s="41">
        <v>37.9</v>
      </c>
      <c r="AG239" s="41">
        <v>58.12</v>
      </c>
      <c r="AH239" s="41">
        <f t="shared" si="127"/>
        <v>210847.65105431405</v>
      </c>
      <c r="AI239" s="42">
        <f>1-EXP(-2.63*(AA239/AH239)*(AD239-AE239)*(1-((AD239-T239)/(AD239-AE239))^0.38))</f>
        <v>0.91662663512535913</v>
      </c>
      <c r="AJ239" s="40">
        <f>H239*P239*O239*R239*AB239</f>
        <v>342.22003040243203</v>
      </c>
      <c r="AK239" s="40">
        <f t="shared" si="128"/>
        <v>2.7895066689304167</v>
      </c>
      <c r="AL239" s="40">
        <f t="shared" si="129"/>
        <v>5.1298135616000016</v>
      </c>
      <c r="AM239" s="43">
        <f t="shared" si="130"/>
        <v>2.2400000000000002</v>
      </c>
      <c r="AN239" s="40">
        <v>2.5</v>
      </c>
      <c r="AO239" s="73">
        <f t="shared" si="131"/>
        <v>2.8000000000000003</v>
      </c>
      <c r="AP239" s="73">
        <f t="shared" si="132"/>
        <v>2.6</v>
      </c>
      <c r="AQ239" s="73">
        <f t="shared" si="133"/>
        <v>2.6</v>
      </c>
      <c r="AR239" s="88">
        <f t="shared" si="134"/>
        <v>7.9193202305304187</v>
      </c>
      <c r="AS239" s="40">
        <v>0.19431350221584381</v>
      </c>
      <c r="AT239" s="40">
        <f>(AS239+O239)*(AS239+P239)*((1/3)*AS239+R239)</f>
        <v>7.9595479481084981</v>
      </c>
      <c r="AU239" s="73">
        <f>MROUND((AS239+O239),0.2)</f>
        <v>1</v>
      </c>
      <c r="AV239" s="73">
        <f>MROUND((AS239+P239),0.2)</f>
        <v>2.8000000000000003</v>
      </c>
      <c r="AW239" s="73">
        <f>IF(MROUND(((1/3)*AS239+AO239),0.2)*AV239*AU239/AR239&gt;1.05,MROUND(((1/3)*AS239+AO239),0.2)-0.2,MROUND(((1/3)*AS239+AO239),0.2))</f>
        <v>2.8000000000000003</v>
      </c>
      <c r="AX239" s="40">
        <f t="shared" ref="AX239:AX240" si="148">AU239*AV239*AW239</f>
        <v>7.8400000000000016</v>
      </c>
      <c r="AY239" s="40" t="b">
        <f>IF(AQ239&lt;AW239,TRUE, FALSE)</f>
        <v>1</v>
      </c>
      <c r="AZ239" s="40" t="b">
        <f>IF(AL239&lt;AQ239*AU239*AV239,TRUE, FALSE)</f>
        <v>1</v>
      </c>
      <c r="BA239" s="40">
        <f t="shared" si="135"/>
        <v>41</v>
      </c>
      <c r="BB239" s="88">
        <f t="shared" si="136"/>
        <v>0.54378324581066506</v>
      </c>
    </row>
    <row r="240" spans="1:54" s="40" customFormat="1">
      <c r="A240" s="31" t="s">
        <v>371</v>
      </c>
      <c r="B240" s="31" t="s">
        <v>40183</v>
      </c>
      <c r="C240" s="32">
        <f t="shared" si="117"/>
        <v>23</v>
      </c>
      <c r="D240" s="33">
        <f t="shared" si="118"/>
        <v>211</v>
      </c>
      <c r="E240" s="34">
        <f t="shared" si="137"/>
        <v>12</v>
      </c>
      <c r="F240" s="31" t="s">
        <v>5358</v>
      </c>
      <c r="G240" s="54">
        <f t="shared" si="138"/>
        <v>12.7</v>
      </c>
      <c r="H240" s="35">
        <f t="shared" si="139"/>
        <v>0.67239850000000001</v>
      </c>
      <c r="I240" s="36" t="s">
        <v>15327</v>
      </c>
      <c r="J240" s="36" t="s">
        <v>10341</v>
      </c>
      <c r="K240" s="36" t="s">
        <v>20287</v>
      </c>
      <c r="L240" s="36" t="s">
        <v>25246</v>
      </c>
      <c r="M240" s="33">
        <f t="shared" si="140"/>
        <v>13.8</v>
      </c>
      <c r="N240" s="44">
        <f t="shared" si="119"/>
        <v>6.4</v>
      </c>
      <c r="O240" s="32">
        <f t="shared" si="120"/>
        <v>1.6</v>
      </c>
      <c r="P240" s="32">
        <f t="shared" si="120"/>
        <v>1.4000000000000001</v>
      </c>
      <c r="Q240" s="136">
        <f t="shared" si="121"/>
        <v>1</v>
      </c>
      <c r="R240" s="37">
        <f t="shared" si="122"/>
        <v>2.8000000000000003</v>
      </c>
      <c r="S240" s="31" t="s">
        <v>30206</v>
      </c>
      <c r="T240" s="31" t="s">
        <v>35186</v>
      </c>
      <c r="U240" s="38">
        <f t="shared" si="123"/>
        <v>483.6</v>
      </c>
      <c r="V240" s="138">
        <f t="shared" si="123"/>
        <v>413.5</v>
      </c>
      <c r="W240" s="101">
        <f t="shared" si="124"/>
        <v>1.27</v>
      </c>
      <c r="X240" s="143">
        <f t="shared" si="125"/>
        <v>483.6</v>
      </c>
      <c r="Y240" s="144">
        <f t="shared" si="126"/>
        <v>0.35399999999999998</v>
      </c>
      <c r="Z240" s="39" t="s">
        <v>39932</v>
      </c>
      <c r="AA240" s="40">
        <v>2973.5</v>
      </c>
      <c r="AB240" s="40">
        <v>483.14</v>
      </c>
      <c r="AC240" s="40">
        <v>5.2229999999999999</v>
      </c>
      <c r="AD240" s="40">
        <v>152</v>
      </c>
      <c r="AE240" s="40">
        <v>-1</v>
      </c>
      <c r="AF240" s="41">
        <v>37.9</v>
      </c>
      <c r="AG240" s="41">
        <v>58.12</v>
      </c>
      <c r="AH240" s="41">
        <f t="shared" si="127"/>
        <v>142670.12154243869</v>
      </c>
      <c r="AI240" s="42">
        <f>1-EXP(-2.63*(AA240/AH240)*(AD240-AE240)*(1-((AD240-T240)/(AD240-AE240))^0.38))</f>
        <v>0.99474062292821508</v>
      </c>
      <c r="AJ240" s="40">
        <f>H240*P240*O240*R240*AB240</f>
        <v>2037.5382980108802</v>
      </c>
      <c r="AK240" s="40">
        <f t="shared" si="128"/>
        <v>27.163995425280628</v>
      </c>
      <c r="AL240" s="40">
        <f t="shared" si="129"/>
        <v>2.0547166080000006</v>
      </c>
      <c r="AM240" s="43">
        <f t="shared" si="130"/>
        <v>2.54</v>
      </c>
      <c r="AN240" s="40">
        <v>9.3000000000000007</v>
      </c>
      <c r="AO240" s="73">
        <f t="shared" si="131"/>
        <v>2.8000000000000003</v>
      </c>
      <c r="AP240" s="73">
        <f t="shared" si="132"/>
        <v>1</v>
      </c>
      <c r="AQ240" s="73">
        <f t="shared" si="133"/>
        <v>1</v>
      </c>
      <c r="AR240" s="88">
        <f t="shared" si="134"/>
        <v>29.218712033280628</v>
      </c>
      <c r="AS240" s="40">
        <v>1.4948445695903994</v>
      </c>
      <c r="AT240" s="40">
        <f>(AS240+O240)*(AS240+P240)*((1/3)*AS240+R240)</f>
        <v>29.549614191607024</v>
      </c>
      <c r="AU240" s="73">
        <f>MROUND((AS240+O240),0.2)</f>
        <v>3</v>
      </c>
      <c r="AV240" s="73">
        <f>MROUND((AS240+P240),0.2)</f>
        <v>2.8000000000000003</v>
      </c>
      <c r="AW240" s="73">
        <f>IF(MROUND(((1/3)*AS240+AO240),0.2)*AV240*AU240/AR240&gt;1.05,MROUND(((1/3)*AS240+AO240),0.2)-0.2,MROUND(((1/3)*AS240+AO240),0.2))</f>
        <v>3.2</v>
      </c>
      <c r="AX240" s="40">
        <f t="shared" si="148"/>
        <v>26.880000000000003</v>
      </c>
      <c r="AY240" s="40" t="b">
        <f>IF(AQ240&lt;AW240,TRUE, FALSE)</f>
        <v>1</v>
      </c>
      <c r="AZ240" s="40" t="b">
        <f>IF(AL240&lt;AQ240*AU240*AV240,TRUE, FALSE)</f>
        <v>1</v>
      </c>
      <c r="BA240" s="40">
        <f t="shared" si="135"/>
        <v>211</v>
      </c>
      <c r="BB240" s="88">
        <f t="shared" si="136"/>
        <v>13.220312387371632</v>
      </c>
    </row>
    <row r="241" spans="1:54" s="67" customFormat="1">
      <c r="A241" s="59" t="s">
        <v>372</v>
      </c>
      <c r="B241" s="60" t="s">
        <v>40184</v>
      </c>
      <c r="C241" s="61">
        <f t="shared" si="117"/>
        <v>22.8</v>
      </c>
      <c r="D241" s="62">
        <f t="shared" si="118"/>
        <v>97</v>
      </c>
      <c r="E241" s="63">
        <f t="shared" si="137"/>
        <v>9</v>
      </c>
      <c r="F241" s="59" t="s">
        <v>5359</v>
      </c>
      <c r="G241" s="54">
        <f t="shared" si="138"/>
        <v>21.8</v>
      </c>
      <c r="H241" s="64">
        <f t="shared" si="139"/>
        <v>0.50378579999999995</v>
      </c>
      <c r="I241" s="64" t="s">
        <v>15328</v>
      </c>
      <c r="J241" s="64" t="s">
        <v>10342</v>
      </c>
      <c r="K241" s="64" t="s">
        <v>20288</v>
      </c>
      <c r="L241" s="64" t="s">
        <v>25247</v>
      </c>
      <c r="M241" s="62">
        <f t="shared" si="140"/>
        <v>14.1</v>
      </c>
      <c r="N241" s="65">
        <f t="shared" si="119"/>
        <v>6.2</v>
      </c>
      <c r="O241" s="61">
        <f t="shared" si="120"/>
        <v>3</v>
      </c>
      <c r="P241" s="61">
        <f t="shared" si="120"/>
        <v>0.8</v>
      </c>
      <c r="Q241" s="124">
        <f t="shared" si="121"/>
        <v>1</v>
      </c>
      <c r="R241" s="61">
        <f t="shared" si="122"/>
        <v>2.2000000000000002</v>
      </c>
      <c r="S241" s="59" t="s">
        <v>30207</v>
      </c>
      <c r="T241" s="59" t="s">
        <v>35187</v>
      </c>
      <c r="U241" s="66">
        <f t="shared" si="123"/>
        <v>369.70000000000005</v>
      </c>
      <c r="V241" s="66">
        <f t="shared" si="123"/>
        <v>342.40000000000003</v>
      </c>
      <c r="W241" s="54">
        <f t="shared" si="124"/>
        <v>2.1799999999999997</v>
      </c>
      <c r="X241" s="143">
        <f t="shared" si="125"/>
        <v>369.70000000000005</v>
      </c>
      <c r="Y241" s="143">
        <f t="shared" si="126"/>
        <v>0.53599999999999992</v>
      </c>
      <c r="Z241" s="60" t="s">
        <v>39931</v>
      </c>
      <c r="AA241" s="67">
        <v>2716.2</v>
      </c>
      <c r="AB241" s="67">
        <v>520.69000000000005</v>
      </c>
      <c r="AC241" s="67">
        <v>11.032</v>
      </c>
      <c r="AD241" s="67">
        <v>152</v>
      </c>
      <c r="AE241" s="67">
        <v>-1</v>
      </c>
      <c r="AF241" s="68">
        <v>37.9</v>
      </c>
      <c r="AG241" s="68">
        <v>58.12</v>
      </c>
      <c r="AH241" s="68">
        <f t="shared" si="127"/>
        <v>303405.97735993896</v>
      </c>
      <c r="AI241" s="69">
        <v>0</v>
      </c>
      <c r="AJ241" s="67">
        <v>0</v>
      </c>
      <c r="AK241" s="67">
        <f t="shared" si="128"/>
        <v>0</v>
      </c>
      <c r="AL241" s="67">
        <f t="shared" si="129"/>
        <v>2.6200109760000005</v>
      </c>
      <c r="AM241" s="70">
        <f t="shared" si="130"/>
        <v>4.3600000000000003</v>
      </c>
      <c r="AN241" s="67">
        <v>0</v>
      </c>
      <c r="AO241" s="90">
        <f t="shared" si="131"/>
        <v>2.2000000000000002</v>
      </c>
      <c r="AP241" s="90">
        <f t="shared" si="132"/>
        <v>1</v>
      </c>
      <c r="AQ241" s="90">
        <f t="shared" si="133"/>
        <v>1.2000000000000002</v>
      </c>
      <c r="AR241" s="91">
        <f t="shared" si="134"/>
        <v>2.6200109760000005</v>
      </c>
      <c r="BA241" s="67">
        <f t="shared" si="135"/>
        <v>97</v>
      </c>
      <c r="BB241" s="91">
        <f t="shared" si="136"/>
        <v>0</v>
      </c>
    </row>
    <row r="242" spans="1:54" s="67" customFormat="1">
      <c r="A242" s="59" t="s">
        <v>373</v>
      </c>
      <c r="B242" s="60" t="s">
        <v>40185</v>
      </c>
      <c r="C242" s="61">
        <f t="shared" si="117"/>
        <v>36.9</v>
      </c>
      <c r="D242" s="62">
        <f t="shared" si="118"/>
        <v>84</v>
      </c>
      <c r="E242" s="63">
        <f t="shared" si="137"/>
        <v>12</v>
      </c>
      <c r="F242" s="59" t="s">
        <v>5360</v>
      </c>
      <c r="G242" s="54">
        <f t="shared" si="138"/>
        <v>35.9</v>
      </c>
      <c r="H242" s="64">
        <f t="shared" si="139"/>
        <v>0.33111099999999999</v>
      </c>
      <c r="I242" s="64" t="s">
        <v>15329</v>
      </c>
      <c r="J242" s="64" t="s">
        <v>10343</v>
      </c>
      <c r="K242" s="64" t="s">
        <v>20289</v>
      </c>
      <c r="L242" s="64" t="s">
        <v>25248</v>
      </c>
      <c r="M242" s="62">
        <f t="shared" si="140"/>
        <v>12.5</v>
      </c>
      <c r="N242" s="65">
        <f t="shared" si="119"/>
        <v>5</v>
      </c>
      <c r="O242" s="61">
        <f t="shared" si="120"/>
        <v>1.8</v>
      </c>
      <c r="P242" s="61">
        <f t="shared" si="120"/>
        <v>4</v>
      </c>
      <c r="Q242" s="124">
        <f t="shared" si="121"/>
        <v>0.8</v>
      </c>
      <c r="R242" s="61">
        <f t="shared" si="122"/>
        <v>1.2000000000000002</v>
      </c>
      <c r="S242" s="59" t="s">
        <v>30208</v>
      </c>
      <c r="T242" s="59" t="s">
        <v>35188</v>
      </c>
      <c r="U242" s="66">
        <f t="shared" si="123"/>
        <v>356.6</v>
      </c>
      <c r="V242" s="66">
        <f t="shared" si="123"/>
        <v>346.6</v>
      </c>
      <c r="W242" s="54">
        <f t="shared" si="124"/>
        <v>3.59</v>
      </c>
      <c r="X242" s="143">
        <f t="shared" si="125"/>
        <v>356.6</v>
      </c>
      <c r="Y242" s="143">
        <f t="shared" si="126"/>
        <v>0.81799999999999995</v>
      </c>
      <c r="Z242" s="60" t="s">
        <v>39931</v>
      </c>
      <c r="AA242" s="67">
        <v>2720</v>
      </c>
      <c r="AB242" s="67">
        <v>519.1</v>
      </c>
      <c r="AC242" s="67">
        <v>18.870999999999999</v>
      </c>
      <c r="AD242" s="67">
        <v>152</v>
      </c>
      <c r="AE242" s="67">
        <v>-1</v>
      </c>
      <c r="AF242" s="68">
        <v>37.9</v>
      </c>
      <c r="AG242" s="68">
        <v>58.12</v>
      </c>
      <c r="AH242" s="68">
        <f t="shared" si="127"/>
        <v>297499.12941530405</v>
      </c>
      <c r="AI242" s="69">
        <v>0</v>
      </c>
      <c r="AJ242" s="67">
        <v>0</v>
      </c>
      <c r="AK242" s="67">
        <f t="shared" si="128"/>
        <v>0</v>
      </c>
      <c r="AL242" s="67">
        <f t="shared" si="129"/>
        <v>5.7792009600000016</v>
      </c>
      <c r="AM242" s="70">
        <f t="shared" si="130"/>
        <v>7.18</v>
      </c>
      <c r="AN242" s="67">
        <v>0</v>
      </c>
      <c r="AO242" s="90">
        <f t="shared" si="131"/>
        <v>1.2000000000000002</v>
      </c>
      <c r="AP242" s="90">
        <f t="shared" si="132"/>
        <v>0.8</v>
      </c>
      <c r="AQ242" s="90">
        <f t="shared" si="133"/>
        <v>1</v>
      </c>
      <c r="AR242" s="91">
        <f t="shared" si="134"/>
        <v>5.7792009600000016</v>
      </c>
      <c r="BA242" s="67">
        <f t="shared" si="135"/>
        <v>84</v>
      </c>
      <c r="BB242" s="91">
        <f t="shared" si="136"/>
        <v>0</v>
      </c>
    </row>
    <row r="243" spans="1:54" s="67" customFormat="1">
      <c r="A243" s="59" t="s">
        <v>374</v>
      </c>
      <c r="B243" s="60" t="s">
        <v>40186</v>
      </c>
      <c r="C243" s="61">
        <f t="shared" si="117"/>
        <v>37.200000000000003</v>
      </c>
      <c r="D243" s="62">
        <f t="shared" si="118"/>
        <v>77</v>
      </c>
      <c r="E243" s="63">
        <f t="shared" si="137"/>
        <v>17</v>
      </c>
      <c r="F243" s="59" t="s">
        <v>5361</v>
      </c>
      <c r="G243" s="54">
        <f t="shared" si="138"/>
        <v>36.200000000000003</v>
      </c>
      <c r="H243" s="64">
        <f t="shared" si="139"/>
        <v>0.57203749999999998</v>
      </c>
      <c r="I243" s="64" t="s">
        <v>15330</v>
      </c>
      <c r="J243" s="64" t="s">
        <v>10344</v>
      </c>
      <c r="K243" s="64" t="s">
        <v>20290</v>
      </c>
      <c r="L243" s="64" t="s">
        <v>25249</v>
      </c>
      <c r="M243" s="62">
        <f t="shared" si="140"/>
        <v>13.2</v>
      </c>
      <c r="N243" s="65">
        <f t="shared" si="119"/>
        <v>5.6</v>
      </c>
      <c r="O243" s="61">
        <f t="shared" si="120"/>
        <v>2.4000000000000004</v>
      </c>
      <c r="P243" s="61">
        <f t="shared" si="120"/>
        <v>2.6</v>
      </c>
      <c r="Q243" s="124">
        <f t="shared" si="121"/>
        <v>1.2000000000000002</v>
      </c>
      <c r="R243" s="61">
        <f t="shared" si="122"/>
        <v>2.8000000000000003</v>
      </c>
      <c r="S243" s="59" t="s">
        <v>30209</v>
      </c>
      <c r="T243" s="59" t="s">
        <v>35189</v>
      </c>
      <c r="U243" s="66">
        <f t="shared" si="123"/>
        <v>350</v>
      </c>
      <c r="V243" s="66">
        <f t="shared" si="123"/>
        <v>417.70000000000005</v>
      </c>
      <c r="W243" s="54">
        <f t="shared" si="124"/>
        <v>3.6199999999999997</v>
      </c>
      <c r="X243" s="143">
        <f t="shared" si="125"/>
        <v>350</v>
      </c>
      <c r="Y243" s="143">
        <f t="shared" si="126"/>
        <v>0.82399999999999995</v>
      </c>
      <c r="Z243" s="60" t="s">
        <v>39931</v>
      </c>
      <c r="AA243" s="67">
        <v>5156.5</v>
      </c>
      <c r="AB243" s="67">
        <v>358.37</v>
      </c>
      <c r="AC243" s="67">
        <v>19.678000000000001</v>
      </c>
      <c r="AD243" s="67">
        <v>152</v>
      </c>
      <c r="AE243" s="67">
        <v>-1</v>
      </c>
      <c r="AF243" s="68">
        <v>37.9</v>
      </c>
      <c r="AG243" s="68">
        <v>58.12</v>
      </c>
      <c r="AH243" s="68">
        <f t="shared" si="127"/>
        <v>120059.29754253199</v>
      </c>
      <c r="AI243" s="69">
        <v>0</v>
      </c>
      <c r="AJ243" s="67">
        <v>0</v>
      </c>
      <c r="AK243" s="67">
        <f t="shared" si="128"/>
        <v>0</v>
      </c>
      <c r="AL243" s="67">
        <f t="shared" si="129"/>
        <v>7.4773608000000031</v>
      </c>
      <c r="AM243" s="70">
        <f t="shared" si="130"/>
        <v>7.24</v>
      </c>
      <c r="AN243" s="67">
        <v>0</v>
      </c>
      <c r="AO243" s="90">
        <f t="shared" si="131"/>
        <v>2.8000000000000003</v>
      </c>
      <c r="AP243" s="90">
        <f t="shared" si="132"/>
        <v>1.2000000000000002</v>
      </c>
      <c r="AQ243" s="90">
        <f t="shared" si="133"/>
        <v>1.2000000000000002</v>
      </c>
      <c r="AR243" s="91">
        <f t="shared" si="134"/>
        <v>7.4773608000000031</v>
      </c>
      <c r="BA243" s="67">
        <f t="shared" si="135"/>
        <v>77</v>
      </c>
      <c r="BB243" s="91">
        <f t="shared" si="136"/>
        <v>0</v>
      </c>
    </row>
    <row r="244" spans="1:54" s="67" customFormat="1">
      <c r="A244" s="59" t="s">
        <v>375</v>
      </c>
      <c r="B244" s="60" t="s">
        <v>40187</v>
      </c>
      <c r="C244" s="61">
        <f t="shared" si="117"/>
        <v>17.3</v>
      </c>
      <c r="D244" s="62">
        <f t="shared" si="118"/>
        <v>20</v>
      </c>
      <c r="E244" s="63">
        <f t="shared" si="137"/>
        <v>8</v>
      </c>
      <c r="F244" s="59" t="s">
        <v>5362</v>
      </c>
      <c r="G244" s="54">
        <f t="shared" si="138"/>
        <v>16.400000000000002</v>
      </c>
      <c r="H244" s="64">
        <f t="shared" si="139"/>
        <v>0.55059559999999996</v>
      </c>
      <c r="I244" s="64" t="s">
        <v>15331</v>
      </c>
      <c r="J244" s="64" t="s">
        <v>10345</v>
      </c>
      <c r="K244" s="64" t="s">
        <v>20291</v>
      </c>
      <c r="L244" s="64" t="s">
        <v>25250</v>
      </c>
      <c r="M244" s="62">
        <f t="shared" si="140"/>
        <v>11.7</v>
      </c>
      <c r="N244" s="65">
        <f t="shared" si="119"/>
        <v>6.6</v>
      </c>
      <c r="O244" s="61">
        <f t="shared" si="120"/>
        <v>0.8</v>
      </c>
      <c r="P244" s="61">
        <f t="shared" si="120"/>
        <v>5.6000000000000005</v>
      </c>
      <c r="Q244" s="124">
        <f t="shared" si="121"/>
        <v>0.8</v>
      </c>
      <c r="R244" s="61">
        <f t="shared" si="122"/>
        <v>2</v>
      </c>
      <c r="S244" s="59" t="s">
        <v>30210</v>
      </c>
      <c r="T244" s="59" t="s">
        <v>35190</v>
      </c>
      <c r="U244" s="66">
        <f t="shared" si="123"/>
        <v>293.20000000000005</v>
      </c>
      <c r="V244" s="66">
        <f t="shared" si="123"/>
        <v>284.5</v>
      </c>
      <c r="W244" s="54">
        <f t="shared" si="124"/>
        <v>1.64</v>
      </c>
      <c r="X244" s="143">
        <f t="shared" si="125"/>
        <v>293.20000000000005</v>
      </c>
      <c r="Y244" s="143">
        <f t="shared" si="126"/>
        <v>0.42799999999999994</v>
      </c>
      <c r="Z244" s="60" t="s">
        <v>39931</v>
      </c>
      <c r="AA244" s="67">
        <v>2357.9</v>
      </c>
      <c r="AB244" s="67">
        <v>590.5</v>
      </c>
      <c r="AC244" s="67">
        <v>5.2934999999999999</v>
      </c>
      <c r="AD244" s="67">
        <v>152</v>
      </c>
      <c r="AE244" s="67">
        <v>-1</v>
      </c>
      <c r="AF244" s="68">
        <v>37.9</v>
      </c>
      <c r="AG244" s="68">
        <v>58.12</v>
      </c>
      <c r="AH244" s="68">
        <f t="shared" si="127"/>
        <v>371844.37667780282</v>
      </c>
      <c r="AI244" s="69">
        <v>0</v>
      </c>
      <c r="AJ244" s="67">
        <v>0</v>
      </c>
      <c r="AK244" s="67">
        <f t="shared" si="128"/>
        <v>0</v>
      </c>
      <c r="AL244" s="67">
        <f t="shared" si="129"/>
        <v>4.0266634240000005</v>
      </c>
      <c r="AM244" s="70">
        <f t="shared" si="130"/>
        <v>3.2600000000000002</v>
      </c>
      <c r="AN244" s="67">
        <v>0</v>
      </c>
      <c r="AO244" s="90">
        <f t="shared" si="131"/>
        <v>2</v>
      </c>
      <c r="AP244" s="90">
        <f t="shared" si="132"/>
        <v>0.8</v>
      </c>
      <c r="AQ244" s="90">
        <f t="shared" si="133"/>
        <v>1</v>
      </c>
      <c r="AR244" s="91">
        <f t="shared" si="134"/>
        <v>4.0266634240000005</v>
      </c>
      <c r="BA244" s="67">
        <f t="shared" si="135"/>
        <v>20</v>
      </c>
      <c r="BB244" s="91">
        <f t="shared" si="136"/>
        <v>0</v>
      </c>
    </row>
    <row r="245" spans="1:54" s="67" customFormat="1">
      <c r="A245" s="59" t="s">
        <v>376</v>
      </c>
      <c r="B245" s="60" t="s">
        <v>40188</v>
      </c>
      <c r="C245" s="61">
        <f t="shared" si="117"/>
        <v>25.400000000000002</v>
      </c>
      <c r="D245" s="62">
        <f t="shared" si="118"/>
        <v>86</v>
      </c>
      <c r="E245" s="63">
        <f t="shared" si="137"/>
        <v>9</v>
      </c>
      <c r="F245" s="59" t="s">
        <v>5363</v>
      </c>
      <c r="G245" s="54">
        <f t="shared" si="138"/>
        <v>24.400000000000002</v>
      </c>
      <c r="H245" s="64">
        <f t="shared" si="139"/>
        <v>0.3915845</v>
      </c>
      <c r="I245" s="64" t="s">
        <v>15332</v>
      </c>
      <c r="J245" s="64" t="s">
        <v>10346</v>
      </c>
      <c r="K245" s="64" t="s">
        <v>20292</v>
      </c>
      <c r="L245" s="64" t="s">
        <v>25251</v>
      </c>
      <c r="M245" s="62">
        <f t="shared" si="140"/>
        <v>9.6</v>
      </c>
      <c r="N245" s="65">
        <f t="shared" si="119"/>
        <v>5.8</v>
      </c>
      <c r="O245" s="61">
        <f t="shared" si="120"/>
        <v>0.60000000000000009</v>
      </c>
      <c r="P245" s="61">
        <f t="shared" si="120"/>
        <v>9.8000000000000007</v>
      </c>
      <c r="Q245" s="124">
        <f t="shared" si="121"/>
        <v>1.4000000000000001</v>
      </c>
      <c r="R245" s="61">
        <f t="shared" si="122"/>
        <v>2.4000000000000004</v>
      </c>
      <c r="S245" s="59" t="s">
        <v>30211</v>
      </c>
      <c r="T245" s="59" t="s">
        <v>35191</v>
      </c>
      <c r="U245" s="66">
        <f t="shared" si="123"/>
        <v>359.5</v>
      </c>
      <c r="V245" s="66">
        <f t="shared" si="123"/>
        <v>317.90000000000003</v>
      </c>
      <c r="W245" s="54">
        <f t="shared" si="124"/>
        <v>2.44</v>
      </c>
      <c r="X245" s="143">
        <f t="shared" si="125"/>
        <v>359.5</v>
      </c>
      <c r="Y245" s="143">
        <f t="shared" si="126"/>
        <v>0.58799999999999997</v>
      </c>
      <c r="Z245" s="60" t="s">
        <v>39931</v>
      </c>
      <c r="AA245" s="67">
        <v>2537.4</v>
      </c>
      <c r="AB245" s="67">
        <v>553.38</v>
      </c>
      <c r="AC245" s="67">
        <v>12.702</v>
      </c>
      <c r="AD245" s="67">
        <v>152</v>
      </c>
      <c r="AE245" s="67">
        <v>-1</v>
      </c>
      <c r="AF245" s="68">
        <v>37.9</v>
      </c>
      <c r="AG245" s="68">
        <v>58.12</v>
      </c>
      <c r="AH245" s="68">
        <f t="shared" si="127"/>
        <v>335130.99586400046</v>
      </c>
      <c r="AI245" s="69">
        <v>0</v>
      </c>
      <c r="AJ245" s="67">
        <v>0</v>
      </c>
      <c r="AK245" s="67">
        <f t="shared" si="128"/>
        <v>0</v>
      </c>
      <c r="AL245" s="67">
        <f t="shared" si="129"/>
        <v>8.5859595360000043</v>
      </c>
      <c r="AM245" s="70">
        <f t="shared" si="130"/>
        <v>4.8800000000000008</v>
      </c>
      <c r="AN245" s="67">
        <v>0</v>
      </c>
      <c r="AO245" s="90">
        <f t="shared" si="131"/>
        <v>2.4000000000000004</v>
      </c>
      <c r="AP245" s="90">
        <f t="shared" si="132"/>
        <v>1.4000000000000001</v>
      </c>
      <c r="AQ245" s="90">
        <f t="shared" si="133"/>
        <v>1.6</v>
      </c>
      <c r="AR245" s="91">
        <f t="shared" si="134"/>
        <v>8.5859595360000043</v>
      </c>
      <c r="BA245" s="67">
        <f t="shared" si="135"/>
        <v>86</v>
      </c>
      <c r="BB245" s="91">
        <f t="shared" si="136"/>
        <v>0</v>
      </c>
    </row>
    <row r="246" spans="1:54" s="40" customFormat="1">
      <c r="A246" s="31" t="s">
        <v>377</v>
      </c>
      <c r="B246" s="31" t="s">
        <v>40189</v>
      </c>
      <c r="C246" s="32">
        <f t="shared" si="117"/>
        <v>23</v>
      </c>
      <c r="D246" s="33">
        <f t="shared" si="118"/>
        <v>65</v>
      </c>
      <c r="E246" s="34">
        <f t="shared" si="137"/>
        <v>11</v>
      </c>
      <c r="F246" s="31" t="s">
        <v>5364</v>
      </c>
      <c r="G246" s="54">
        <f t="shared" si="138"/>
        <v>15.299999999999999</v>
      </c>
      <c r="H246" s="35">
        <f t="shared" si="139"/>
        <v>0.56320150000000002</v>
      </c>
      <c r="I246" s="36" t="s">
        <v>15333</v>
      </c>
      <c r="J246" s="36" t="s">
        <v>10347</v>
      </c>
      <c r="K246" s="36" t="s">
        <v>20293</v>
      </c>
      <c r="L246" s="36" t="s">
        <v>25252</v>
      </c>
      <c r="M246" s="33">
        <f t="shared" si="140"/>
        <v>11.4</v>
      </c>
      <c r="N246" s="44">
        <f t="shared" si="119"/>
        <v>5.8</v>
      </c>
      <c r="O246" s="32">
        <f t="shared" si="120"/>
        <v>1.4000000000000001</v>
      </c>
      <c r="P246" s="32">
        <f t="shared" si="120"/>
        <v>6.2</v>
      </c>
      <c r="Q246" s="136">
        <f t="shared" si="121"/>
        <v>0.8</v>
      </c>
      <c r="R246" s="37">
        <f t="shared" si="122"/>
        <v>1.4000000000000001</v>
      </c>
      <c r="S246" s="31" t="s">
        <v>30212</v>
      </c>
      <c r="T246" s="31" t="s">
        <v>35192</v>
      </c>
      <c r="U246" s="38">
        <f t="shared" si="123"/>
        <v>337.70000000000005</v>
      </c>
      <c r="V246" s="138">
        <f t="shared" si="123"/>
        <v>391.3</v>
      </c>
      <c r="W246" s="101">
        <f t="shared" si="124"/>
        <v>1.53</v>
      </c>
      <c r="X246" s="143">
        <f t="shared" si="125"/>
        <v>337.70000000000005</v>
      </c>
      <c r="Y246" s="144">
        <f t="shared" si="126"/>
        <v>0.40600000000000003</v>
      </c>
      <c r="Z246" s="39" t="s">
        <v>39932</v>
      </c>
      <c r="AA246" s="40">
        <v>3104.2</v>
      </c>
      <c r="AB246" s="40">
        <v>466.87</v>
      </c>
      <c r="AC246" s="40">
        <v>9.1728000000000005</v>
      </c>
      <c r="AD246" s="40">
        <v>152</v>
      </c>
      <c r="AE246" s="40">
        <v>-1</v>
      </c>
      <c r="AF246" s="41">
        <v>37.9</v>
      </c>
      <c r="AG246" s="41">
        <v>58.12</v>
      </c>
      <c r="AH246" s="41">
        <f t="shared" si="127"/>
        <v>215356.68299744549</v>
      </c>
      <c r="AI246" s="42">
        <f>1-EXP(-2.63*(AA246/AH246)*(AD246-AE246)*(1-((AD246-T246)/(AD246-AE246))^0.38))</f>
        <v>0.92065451984892921</v>
      </c>
      <c r="AJ246" s="40">
        <f>H246*P246*O246*R246*AB246</f>
        <v>3195.2697780743606</v>
      </c>
      <c r="AK246" s="40">
        <f t="shared" si="128"/>
        <v>22.449172491764692</v>
      </c>
      <c r="AL246" s="40">
        <f t="shared" si="129"/>
        <v>5.3079753720000014</v>
      </c>
      <c r="AM246" s="43">
        <f t="shared" si="130"/>
        <v>3.06</v>
      </c>
      <c r="AN246" s="40">
        <v>6.7</v>
      </c>
      <c r="AO246" s="73">
        <f t="shared" si="131"/>
        <v>1.4000000000000001</v>
      </c>
      <c r="AP246" s="73">
        <f t="shared" si="132"/>
        <v>0.8</v>
      </c>
      <c r="AQ246" s="73">
        <f t="shared" si="133"/>
        <v>0.8</v>
      </c>
      <c r="AR246" s="88">
        <f t="shared" si="134"/>
        <v>27.757147863764693</v>
      </c>
      <c r="AS246" s="40">
        <v>0.88880644138935916</v>
      </c>
      <c r="AT246" s="40">
        <f>(AS246+O246)*(AS246+P246)*((1/3)*AS246+R246)</f>
        <v>27.521801791342376</v>
      </c>
      <c r="AU246" s="73">
        <f>MROUND((AS246+O246),0.2)</f>
        <v>2.2000000000000002</v>
      </c>
      <c r="AV246" s="73">
        <f>MROUND((AS246+P246),0.2)</f>
        <v>7</v>
      </c>
      <c r="AW246" s="73">
        <f>IF(MROUND(((1/3)*AS246+AO246),0.2)*AV246*AU246/AR246&gt;1.05,MROUND(((1/3)*AS246+AO246),0.2)-0.2,MROUND(((1/3)*AS246+AO246),0.2))</f>
        <v>1.6</v>
      </c>
      <c r="AX246" s="40">
        <f t="shared" ref="AX246:AX248" si="149">AU246*AV246*AW246</f>
        <v>24.640000000000004</v>
      </c>
      <c r="AY246" s="40" t="b">
        <f>IF(AQ246&lt;AW246,TRUE, FALSE)</f>
        <v>1</v>
      </c>
      <c r="AZ246" s="40" t="b">
        <f>IF(AL246&lt;AQ246*AU246*AV246,TRUE, FALSE)</f>
        <v>1</v>
      </c>
      <c r="BA246" s="40">
        <f t="shared" si="135"/>
        <v>65</v>
      </c>
      <c r="BB246" s="88">
        <f t="shared" si="136"/>
        <v>4.2293286834347219</v>
      </c>
    </row>
    <row r="247" spans="1:54" s="40" customFormat="1">
      <c r="A247" s="31" t="s">
        <v>378</v>
      </c>
      <c r="B247" s="31" t="s">
        <v>40190</v>
      </c>
      <c r="C247" s="32">
        <f t="shared" si="117"/>
        <v>7.9</v>
      </c>
      <c r="D247" s="33">
        <f t="shared" si="118"/>
        <v>113</v>
      </c>
      <c r="E247" s="34">
        <f t="shared" si="137"/>
        <v>9</v>
      </c>
      <c r="F247" s="31" t="s">
        <v>5365</v>
      </c>
      <c r="G247" s="54">
        <f t="shared" si="138"/>
        <v>5.1999999999999993</v>
      </c>
      <c r="H247" s="35">
        <f t="shared" si="139"/>
        <v>0.35332940000000002</v>
      </c>
      <c r="I247" s="36" t="s">
        <v>15334</v>
      </c>
      <c r="J247" s="36" t="s">
        <v>10348</v>
      </c>
      <c r="K247" s="36" t="s">
        <v>20294</v>
      </c>
      <c r="L247" s="36" t="s">
        <v>25253</v>
      </c>
      <c r="M247" s="33">
        <f t="shared" si="140"/>
        <v>13.2</v>
      </c>
      <c r="N247" s="44">
        <f t="shared" si="119"/>
        <v>6.2</v>
      </c>
      <c r="O247" s="32">
        <f t="shared" si="120"/>
        <v>0.8</v>
      </c>
      <c r="P247" s="32">
        <f t="shared" si="120"/>
        <v>2.6</v>
      </c>
      <c r="Q247" s="136">
        <f t="shared" si="121"/>
        <v>1</v>
      </c>
      <c r="R247" s="37">
        <f t="shared" si="122"/>
        <v>1.4000000000000001</v>
      </c>
      <c r="S247" s="31" t="s">
        <v>30213</v>
      </c>
      <c r="T247" s="31" t="s">
        <v>35193</v>
      </c>
      <c r="U247" s="38">
        <f t="shared" si="123"/>
        <v>386.3</v>
      </c>
      <c r="V247" s="138">
        <f t="shared" si="123"/>
        <v>339.3</v>
      </c>
      <c r="W247" s="101">
        <f t="shared" si="124"/>
        <v>0.52</v>
      </c>
      <c r="X247" s="143">
        <f t="shared" si="125"/>
        <v>386.3</v>
      </c>
      <c r="Y247" s="144">
        <f t="shared" si="126"/>
        <v>0.20400000000000001</v>
      </c>
      <c r="Z247" s="39" t="s">
        <v>39932</v>
      </c>
      <c r="AA247" s="40">
        <v>2611.6</v>
      </c>
      <c r="AB247" s="40">
        <v>539.96</v>
      </c>
      <c r="AC247" s="40">
        <v>3.7877000000000001</v>
      </c>
      <c r="AD247" s="40">
        <v>152</v>
      </c>
      <c r="AE247" s="40">
        <v>-1</v>
      </c>
      <c r="AF247" s="41">
        <v>37.9</v>
      </c>
      <c r="AG247" s="41">
        <v>58.12</v>
      </c>
      <c r="AH247" s="41">
        <f t="shared" si="127"/>
        <v>307739.14565236314</v>
      </c>
      <c r="AI247" s="42">
        <f>1-EXP(-2.63*(AA247/AH247)*(AD247-AE247)*(1-((AD247-T247)/(AD247-AE247))^0.38))</f>
        <v>0.49065432206901927</v>
      </c>
      <c r="AJ247" s="40">
        <f>H247*P247*O247*R247*AB247</f>
        <v>555.56225910348815</v>
      </c>
      <c r="AK247" s="40">
        <f t="shared" si="128"/>
        <v>5.0376829349021408</v>
      </c>
      <c r="AL247" s="40">
        <f t="shared" si="129"/>
        <v>1.8831047872000004</v>
      </c>
      <c r="AM247" s="43">
        <f t="shared" si="130"/>
        <v>1.04</v>
      </c>
      <c r="AN247" s="40">
        <v>1.7</v>
      </c>
      <c r="AO247" s="73">
        <f t="shared" si="131"/>
        <v>1.4000000000000001</v>
      </c>
      <c r="AP247" s="73">
        <f t="shared" si="132"/>
        <v>1</v>
      </c>
      <c r="AQ247" s="73">
        <f t="shared" si="133"/>
        <v>1</v>
      </c>
      <c r="AR247" s="88">
        <f t="shared" si="134"/>
        <v>6.9207877221021414</v>
      </c>
      <c r="AS247" s="40">
        <v>0.58391260329271</v>
      </c>
      <c r="AT247" s="40">
        <f>(AS247+O247)*(AS247+P247)*((1/3)*AS247+R247)</f>
        <v>7.0263824468982996</v>
      </c>
      <c r="AU247" s="73">
        <f>MROUND((AS247+O247),0.2)</f>
        <v>1.4000000000000001</v>
      </c>
      <c r="AV247" s="73">
        <f>MROUND((AS247+P247),0.2)</f>
        <v>3.2</v>
      </c>
      <c r="AW247" s="73">
        <f>IF(MROUND(((1/3)*AS247+AO247),0.2)*AV247*AU247/AR247&gt;1.05,MROUND(((1/3)*AS247+AO247),0.2)-0.2,MROUND(((1/3)*AS247+AO247),0.2))</f>
        <v>1.6</v>
      </c>
      <c r="AX247" s="40">
        <f t="shared" si="149"/>
        <v>7.168000000000001</v>
      </c>
      <c r="AY247" s="40" t="b">
        <f>IF(AQ247&lt;AW247,TRUE, FALSE)</f>
        <v>1</v>
      </c>
      <c r="AZ247" s="40" t="b">
        <f>IF(AL247&lt;AQ247*AU247*AV247,TRUE, FALSE)</f>
        <v>1</v>
      </c>
      <c r="BA247" s="40">
        <f t="shared" si="135"/>
        <v>113</v>
      </c>
      <c r="BB247" s="88">
        <f t="shared" si="136"/>
        <v>2.6752005353842794</v>
      </c>
    </row>
    <row r="248" spans="1:54" s="40" customFormat="1">
      <c r="A248" s="31" t="s">
        <v>379</v>
      </c>
      <c r="B248" s="31" t="s">
        <v>40191</v>
      </c>
      <c r="C248" s="32">
        <f t="shared" si="117"/>
        <v>23.700000000000003</v>
      </c>
      <c r="D248" s="33">
        <f t="shared" si="118"/>
        <v>158</v>
      </c>
      <c r="E248" s="34">
        <f t="shared" si="137"/>
        <v>15</v>
      </c>
      <c r="F248" s="31" t="s">
        <v>5366</v>
      </c>
      <c r="G248" s="54">
        <f t="shared" si="138"/>
        <v>15.2</v>
      </c>
      <c r="H248" s="35">
        <f t="shared" si="139"/>
        <v>0.46382770000000001</v>
      </c>
      <c r="I248" s="36" t="s">
        <v>15335</v>
      </c>
      <c r="J248" s="36" t="s">
        <v>10349</v>
      </c>
      <c r="K248" s="36" t="s">
        <v>20295</v>
      </c>
      <c r="L248" s="36" t="s">
        <v>25254</v>
      </c>
      <c r="M248" s="33">
        <f t="shared" si="140"/>
        <v>13.2</v>
      </c>
      <c r="N248" s="44">
        <f t="shared" si="119"/>
        <v>5.4</v>
      </c>
      <c r="O248" s="32">
        <f t="shared" si="120"/>
        <v>2.2000000000000002</v>
      </c>
      <c r="P248" s="32">
        <f t="shared" si="120"/>
        <v>2.6</v>
      </c>
      <c r="Q248" s="136">
        <f t="shared" si="121"/>
        <v>1</v>
      </c>
      <c r="R248" s="37">
        <f t="shared" si="122"/>
        <v>1.8</v>
      </c>
      <c r="S248" s="31" t="s">
        <v>30214</v>
      </c>
      <c r="T248" s="31" t="s">
        <v>35194</v>
      </c>
      <c r="U248" s="38">
        <f t="shared" si="123"/>
        <v>430.6</v>
      </c>
      <c r="V248" s="138">
        <f t="shared" si="123"/>
        <v>379.90000000000003</v>
      </c>
      <c r="W248" s="101">
        <f t="shared" si="124"/>
        <v>1.52</v>
      </c>
      <c r="X248" s="143">
        <f t="shared" si="125"/>
        <v>430.6</v>
      </c>
      <c r="Y248" s="144">
        <f t="shared" si="126"/>
        <v>0.40400000000000003</v>
      </c>
      <c r="Z248" s="39" t="s">
        <v>39932</v>
      </c>
      <c r="AA248" s="40">
        <v>3099</v>
      </c>
      <c r="AB248" s="40">
        <v>467.48</v>
      </c>
      <c r="AC248" s="40">
        <v>6.7971000000000004</v>
      </c>
      <c r="AD248" s="40">
        <v>152</v>
      </c>
      <c r="AE248" s="40">
        <v>-1</v>
      </c>
      <c r="AF248" s="41">
        <v>37.9</v>
      </c>
      <c r="AG248" s="41">
        <v>58.12</v>
      </c>
      <c r="AH248" s="41">
        <f t="shared" si="127"/>
        <v>240719.53430367904</v>
      </c>
      <c r="AI248" s="42">
        <f>1-EXP(-2.63*(AA248/AH248)*(AD248-AE248)*(1-((AD248-T248)/(AD248-AE248))^0.38))</f>
        <v>0.85375133476848064</v>
      </c>
      <c r="AJ248" s="40">
        <f>H248*P248*O248*R248*AB248</f>
        <v>2232.4834632260163</v>
      </c>
      <c r="AK248" s="40">
        <f t="shared" si="128"/>
        <v>19.628812517168207</v>
      </c>
      <c r="AL248" s="40">
        <f t="shared" si="129"/>
        <v>5.520430000800002</v>
      </c>
      <c r="AM248" s="43">
        <f t="shared" si="130"/>
        <v>3.04</v>
      </c>
      <c r="AN248" s="40">
        <v>7.5</v>
      </c>
      <c r="AO248" s="73">
        <f t="shared" si="131"/>
        <v>1.8</v>
      </c>
      <c r="AP248" s="73">
        <f t="shared" si="132"/>
        <v>1</v>
      </c>
      <c r="AQ248" s="73">
        <f t="shared" si="133"/>
        <v>1</v>
      </c>
      <c r="AR248" s="88">
        <f t="shared" si="134"/>
        <v>25.149242517968208</v>
      </c>
      <c r="AS248" s="40">
        <v>1.0415048854732532</v>
      </c>
      <c r="AT248" s="40">
        <f>(AS248+O248)*(AS248+P248)*((1/3)*AS248+R248)</f>
        <v>25.345079815969136</v>
      </c>
      <c r="AU248" s="73">
        <f>MROUND((AS248+O248),0.2)</f>
        <v>3.2</v>
      </c>
      <c r="AV248" s="73">
        <f>MROUND((AS248+P248),0.2)</f>
        <v>3.6</v>
      </c>
      <c r="AW248" s="73">
        <f>IF(MROUND(((1/3)*AS248+AO248),0.2)*AV248*AU248/AR248&gt;1.05,MROUND(((1/3)*AS248+AO248),0.2)-0.2,MROUND(((1/3)*AS248+AO248),0.2))</f>
        <v>2.2000000000000002</v>
      </c>
      <c r="AX248" s="40">
        <f t="shared" si="149"/>
        <v>25.344000000000005</v>
      </c>
      <c r="AY248" s="40" t="b">
        <f>IF(AQ248&lt;AW248,TRUE, FALSE)</f>
        <v>1</v>
      </c>
      <c r="AZ248" s="40" t="b">
        <f>IF(AL248&lt;AQ248*AU248*AV248,TRUE, FALSE)</f>
        <v>1</v>
      </c>
      <c r="BA248" s="40">
        <f t="shared" si="135"/>
        <v>158</v>
      </c>
      <c r="BB248" s="88">
        <f t="shared" si="136"/>
        <v>3.5556673147424505</v>
      </c>
    </row>
    <row r="249" spans="1:54" s="67" customFormat="1">
      <c r="A249" s="59" t="s">
        <v>380</v>
      </c>
      <c r="B249" s="60" t="s">
        <v>40192</v>
      </c>
      <c r="C249" s="61">
        <f t="shared" si="117"/>
        <v>11.3</v>
      </c>
      <c r="D249" s="62">
        <f t="shared" si="118"/>
        <v>53</v>
      </c>
      <c r="E249" s="63">
        <f t="shared" si="137"/>
        <v>24</v>
      </c>
      <c r="F249" s="59" t="s">
        <v>5367</v>
      </c>
      <c r="G249" s="54">
        <f t="shared" si="138"/>
        <v>10.4</v>
      </c>
      <c r="H249" s="64">
        <f t="shared" si="139"/>
        <v>0.10796760000000001</v>
      </c>
      <c r="I249" s="64" t="s">
        <v>15336</v>
      </c>
      <c r="J249" s="64" t="s">
        <v>10350</v>
      </c>
      <c r="K249" s="64" t="s">
        <v>20296</v>
      </c>
      <c r="L249" s="64" t="s">
        <v>25255</v>
      </c>
      <c r="M249" s="62">
        <f t="shared" si="140"/>
        <v>11.8</v>
      </c>
      <c r="N249" s="65">
        <f t="shared" si="119"/>
        <v>6.8</v>
      </c>
      <c r="O249" s="61">
        <f t="shared" si="120"/>
        <v>2.4000000000000004</v>
      </c>
      <c r="P249" s="61">
        <f t="shared" si="120"/>
        <v>5.4</v>
      </c>
      <c r="Q249" s="124">
        <f t="shared" si="121"/>
        <v>2.4000000000000004</v>
      </c>
      <c r="R249" s="61">
        <f t="shared" si="122"/>
        <v>2.8000000000000003</v>
      </c>
      <c r="S249" s="59" t="s">
        <v>30215</v>
      </c>
      <c r="T249" s="59" t="s">
        <v>35195</v>
      </c>
      <c r="U249" s="66">
        <f t="shared" si="123"/>
        <v>326.3</v>
      </c>
      <c r="V249" s="66">
        <f t="shared" si="123"/>
        <v>328.70000000000005</v>
      </c>
      <c r="W249" s="54">
        <f t="shared" si="124"/>
        <v>1.04</v>
      </c>
      <c r="X249" s="143">
        <f t="shared" si="125"/>
        <v>326.3</v>
      </c>
      <c r="Y249" s="143">
        <f t="shared" si="126"/>
        <v>0.30800000000000005</v>
      </c>
      <c r="Z249" s="60" t="s">
        <v>39931</v>
      </c>
      <c r="AA249" s="67">
        <v>2630.6</v>
      </c>
      <c r="AB249" s="67">
        <v>536.33000000000004</v>
      </c>
      <c r="AC249" s="67">
        <v>7.0979000000000001</v>
      </c>
      <c r="AD249" s="67">
        <v>152</v>
      </c>
      <c r="AE249" s="67">
        <v>-1</v>
      </c>
      <c r="AF249" s="68">
        <v>37.9</v>
      </c>
      <c r="AG249" s="68">
        <v>58.12</v>
      </c>
      <c r="AH249" s="68">
        <f t="shared" si="127"/>
        <v>321749.80398084503</v>
      </c>
      <c r="AI249" s="69">
        <v>0</v>
      </c>
      <c r="AJ249" s="67">
        <v>0</v>
      </c>
      <c r="AK249" s="67">
        <f t="shared" si="128"/>
        <v>0</v>
      </c>
      <c r="AL249" s="67">
        <f t="shared" si="129"/>
        <v>32.370071731200014</v>
      </c>
      <c r="AM249" s="70">
        <f t="shared" si="130"/>
        <v>2.06</v>
      </c>
      <c r="AN249" s="67">
        <v>0</v>
      </c>
      <c r="AO249" s="90">
        <f t="shared" si="131"/>
        <v>2.8000000000000003</v>
      </c>
      <c r="AP249" s="90">
        <f t="shared" si="132"/>
        <v>2.4000000000000004</v>
      </c>
      <c r="AQ249" s="90">
        <f t="shared" si="133"/>
        <v>2.6</v>
      </c>
      <c r="AR249" s="91">
        <f t="shared" si="134"/>
        <v>32.370071731200014</v>
      </c>
      <c r="BA249" s="67">
        <f t="shared" si="135"/>
        <v>53</v>
      </c>
      <c r="BB249" s="91">
        <f t="shared" si="136"/>
        <v>0</v>
      </c>
    </row>
    <row r="250" spans="1:54" s="40" customFormat="1">
      <c r="A250" s="31" t="s">
        <v>381</v>
      </c>
      <c r="B250" s="31" t="s">
        <v>40193</v>
      </c>
      <c r="C250" s="32">
        <f t="shared" si="117"/>
        <v>18.200000000000003</v>
      </c>
      <c r="D250" s="33">
        <f t="shared" si="118"/>
        <v>259</v>
      </c>
      <c r="E250" s="34">
        <f t="shared" si="137"/>
        <v>8</v>
      </c>
      <c r="F250" s="31" t="s">
        <v>5368</v>
      </c>
      <c r="G250" s="54">
        <f t="shared" si="138"/>
        <v>8.4</v>
      </c>
      <c r="H250" s="35">
        <f t="shared" si="139"/>
        <v>0.72000600000000003</v>
      </c>
      <c r="I250" s="36" t="s">
        <v>15337</v>
      </c>
      <c r="J250" s="36" t="s">
        <v>10351</v>
      </c>
      <c r="K250" s="36" t="s">
        <v>20297</v>
      </c>
      <c r="L250" s="36" t="s">
        <v>25256</v>
      </c>
      <c r="M250" s="33">
        <f t="shared" si="140"/>
        <v>13.6</v>
      </c>
      <c r="N250" s="44">
        <f t="shared" si="119"/>
        <v>5.4</v>
      </c>
      <c r="O250" s="32">
        <f t="shared" si="120"/>
        <v>2.6</v>
      </c>
      <c r="P250" s="32">
        <f t="shared" si="120"/>
        <v>1.8</v>
      </c>
      <c r="Q250" s="136">
        <f t="shared" si="121"/>
        <v>0.4</v>
      </c>
      <c r="R250" s="37">
        <f t="shared" si="122"/>
        <v>1.2000000000000002</v>
      </c>
      <c r="S250" s="31" t="s">
        <v>30216</v>
      </c>
      <c r="T250" s="31" t="s">
        <v>35196</v>
      </c>
      <c r="U250" s="38">
        <f t="shared" si="123"/>
        <v>532</v>
      </c>
      <c r="V250" s="138">
        <f t="shared" si="123"/>
        <v>381.90000000000003</v>
      </c>
      <c r="W250" s="101">
        <f t="shared" si="124"/>
        <v>0.84</v>
      </c>
      <c r="X250" s="143">
        <f t="shared" si="125"/>
        <v>532</v>
      </c>
      <c r="Y250" s="144">
        <f t="shared" si="126"/>
        <v>0.26800000000000002</v>
      </c>
      <c r="Z250" s="39" t="s">
        <v>39932</v>
      </c>
      <c r="AA250" s="40">
        <v>2770.7</v>
      </c>
      <c r="AB250" s="40">
        <v>512.86</v>
      </c>
      <c r="AC250" s="40">
        <v>3.5598000000000001</v>
      </c>
      <c r="AD250" s="40">
        <v>152</v>
      </c>
      <c r="AE250" s="40">
        <v>-1</v>
      </c>
      <c r="AF250" s="41">
        <v>37.9</v>
      </c>
      <c r="AG250" s="41">
        <v>58.12</v>
      </c>
      <c r="AH250" s="41">
        <f t="shared" si="127"/>
        <v>236643.2367966836</v>
      </c>
      <c r="AI250" s="42">
        <f>1-EXP(-2.63*(AA250/AH250)*(AD250-AE250)*(1-((AD250-T250)/(AD250-AE250))^0.38))</f>
        <v>0.83439979133403785</v>
      </c>
      <c r="AJ250" s="40">
        <f>H250*P250*O250*R250*AB250</f>
        <v>2073.7769485305607</v>
      </c>
      <c r="AK250" s="40">
        <f t="shared" si="128"/>
        <v>34.025825529216988</v>
      </c>
      <c r="AL250" s="40">
        <f t="shared" si="129"/>
        <v>1.5724463040000001</v>
      </c>
      <c r="AM250" s="43">
        <f t="shared" si="130"/>
        <v>1.6800000000000002</v>
      </c>
      <c r="AN250" s="40">
        <v>8.8000000000000007</v>
      </c>
      <c r="AO250" s="73">
        <f t="shared" si="131"/>
        <v>1.2000000000000002</v>
      </c>
      <c r="AP250" s="73">
        <f t="shared" si="132"/>
        <v>0.4</v>
      </c>
      <c r="AQ250" s="73">
        <f t="shared" si="133"/>
        <v>0.4</v>
      </c>
      <c r="AR250" s="88">
        <f t="shared" si="134"/>
        <v>35.598271833216991</v>
      </c>
      <c r="AS250" s="40">
        <v>2.1214900826861194</v>
      </c>
      <c r="AT250" s="40">
        <f>(AS250+O250)*(AS250+P250)*((1/3)*AS250+R250)</f>
        <v>35.311657023929605</v>
      </c>
      <c r="AU250" s="73">
        <f>MROUND((AS250+O250),0.2)</f>
        <v>4.8000000000000007</v>
      </c>
      <c r="AV250" s="73">
        <f>MROUND((AS250+P250),0.2)</f>
        <v>4</v>
      </c>
      <c r="AW250" s="73">
        <f>IF(MROUND(((1/3)*AS250+AO250),0.2)*AV250*AU250/AR250&gt;1.05,MROUND(((1/3)*AS250+AO250),0.2)-0.2,MROUND(((1/3)*AS250+AO250),0.2))</f>
        <v>1.8</v>
      </c>
      <c r="AX250" s="40">
        <f t="shared" ref="AX250:AX252" si="150">AU250*AV250*AW250</f>
        <v>34.560000000000009</v>
      </c>
      <c r="AY250" s="40" t="b">
        <f>IF(AQ250&lt;AW250,TRUE, FALSE)</f>
        <v>1</v>
      </c>
      <c r="AZ250" s="40" t="b">
        <f>IF(AL250&lt;AQ250*AU250*AV250,TRUE, FALSE)</f>
        <v>1</v>
      </c>
      <c r="BA250" s="40">
        <f t="shared" si="135"/>
        <v>259</v>
      </c>
      <c r="BB250" s="88">
        <f t="shared" si="136"/>
        <v>21.638783749029681</v>
      </c>
    </row>
    <row r="251" spans="1:54" s="40" customFormat="1">
      <c r="A251" s="31" t="s">
        <v>382</v>
      </c>
      <c r="B251" s="31" t="s">
        <v>40194</v>
      </c>
      <c r="C251" s="32">
        <f t="shared" si="117"/>
        <v>26.400000000000002</v>
      </c>
      <c r="D251" s="33">
        <f t="shared" si="118"/>
        <v>257</v>
      </c>
      <c r="E251" s="34">
        <f t="shared" si="137"/>
        <v>7</v>
      </c>
      <c r="F251" s="31" t="s">
        <v>5369</v>
      </c>
      <c r="G251" s="54">
        <f t="shared" si="138"/>
        <v>19.400000000000002</v>
      </c>
      <c r="H251" s="35">
        <f t="shared" si="139"/>
        <v>0.36779200000000001</v>
      </c>
      <c r="I251" s="36" t="s">
        <v>15338</v>
      </c>
      <c r="J251" s="36" t="s">
        <v>10352</v>
      </c>
      <c r="K251" s="36" t="s">
        <v>20298</v>
      </c>
      <c r="L251" s="36" t="s">
        <v>25257</v>
      </c>
      <c r="M251" s="33">
        <f t="shared" si="140"/>
        <v>13.8</v>
      </c>
      <c r="N251" s="44">
        <f t="shared" si="119"/>
        <v>5.4</v>
      </c>
      <c r="O251" s="32">
        <f t="shared" si="120"/>
        <v>2</v>
      </c>
      <c r="P251" s="32">
        <f t="shared" si="120"/>
        <v>1.4000000000000001</v>
      </c>
      <c r="Q251" s="136">
        <f t="shared" si="121"/>
        <v>0.4</v>
      </c>
      <c r="R251" s="37">
        <f t="shared" si="122"/>
        <v>0.4</v>
      </c>
      <c r="S251" s="31" t="s">
        <v>30217</v>
      </c>
      <c r="T251" s="31" t="s">
        <v>35197</v>
      </c>
      <c r="U251" s="38">
        <f t="shared" si="123"/>
        <v>530.30000000000007</v>
      </c>
      <c r="V251" s="138">
        <f t="shared" si="123"/>
        <v>399.8</v>
      </c>
      <c r="W251" s="101">
        <f t="shared" si="124"/>
        <v>1.94</v>
      </c>
      <c r="X251" s="143">
        <f t="shared" si="125"/>
        <v>530.30000000000007</v>
      </c>
      <c r="Y251" s="144">
        <f t="shared" si="126"/>
        <v>0.48799999999999999</v>
      </c>
      <c r="Z251" s="39" t="s">
        <v>39932</v>
      </c>
      <c r="AA251" s="40">
        <v>3345.9</v>
      </c>
      <c r="AB251" s="40">
        <v>442.24</v>
      </c>
      <c r="AC251" s="40">
        <v>6.5636000000000001</v>
      </c>
      <c r="AD251" s="40">
        <v>152</v>
      </c>
      <c r="AE251" s="40">
        <v>-1</v>
      </c>
      <c r="AF251" s="41">
        <v>37.9</v>
      </c>
      <c r="AG251" s="41">
        <v>58.12</v>
      </c>
      <c r="AH251" s="41">
        <f t="shared" si="127"/>
        <v>192803.99413903669</v>
      </c>
      <c r="AI251" s="42">
        <f>1-EXP(-2.63*(AA251/AH251)*(AD251-AE251)*(1-((AD251-T251)/(AD251-AE251))^0.38))</f>
        <v>0.96855361408532581</v>
      </c>
      <c r="AJ251" s="40">
        <f>H251*P251*O251*R251*AB251</f>
        <v>182.17061416960004</v>
      </c>
      <c r="AK251" s="40">
        <f t="shared" si="128"/>
        <v>1.881732657594563</v>
      </c>
      <c r="AL251" s="40">
        <f t="shared" si="129"/>
        <v>0.70807296000000008</v>
      </c>
      <c r="AM251" s="43">
        <f t="shared" si="130"/>
        <v>3.8800000000000003</v>
      </c>
      <c r="AN251" s="40">
        <v>6</v>
      </c>
      <c r="AO251" s="73">
        <f t="shared" si="131"/>
        <v>0.4</v>
      </c>
      <c r="AP251" s="73">
        <f t="shared" si="132"/>
        <v>0.4</v>
      </c>
      <c r="AQ251" s="73">
        <f t="shared" si="133"/>
        <v>0.4</v>
      </c>
      <c r="AR251" s="88">
        <f t="shared" si="134"/>
        <v>2.5898056175945632</v>
      </c>
      <c r="AS251" s="40">
        <v>0.47302001445519426</v>
      </c>
      <c r="AT251" s="40">
        <f>(AS251+O251)*(AS251+P251)*((1/3)*AS251+R251)</f>
        <v>2.5831518157360627</v>
      </c>
      <c r="AU251" s="73">
        <f>MROUND((AS251+O251),0.2)</f>
        <v>2.4000000000000004</v>
      </c>
      <c r="AV251" s="73">
        <f>MROUND((AS251+P251),0.2)</f>
        <v>1.8</v>
      </c>
      <c r="AW251" s="73">
        <f>IF(MROUND(((1/3)*AS251+AO251),0.2)*AV251*AU251/AR251&gt;1.05,MROUND(((1/3)*AS251+AO251),0.2)-0.2,MROUND(((1/3)*AS251+AO251),0.2))</f>
        <v>0.60000000000000009</v>
      </c>
      <c r="AX251" s="40">
        <f t="shared" si="150"/>
        <v>2.592000000000001</v>
      </c>
      <c r="AY251" s="40" t="b">
        <f>IF(AQ251&lt;AW251,TRUE, FALSE)</f>
        <v>1</v>
      </c>
      <c r="AZ251" s="40" t="b">
        <f>IF(AL251&lt;AQ251*AU251*AV251,TRUE, FALSE)</f>
        <v>1</v>
      </c>
      <c r="BA251" s="40">
        <f t="shared" si="135"/>
        <v>257</v>
      </c>
      <c r="BB251" s="88">
        <f t="shared" si="136"/>
        <v>2.6575406263142187</v>
      </c>
    </row>
    <row r="252" spans="1:54" s="40" customFormat="1">
      <c r="A252" s="31" t="s">
        <v>383</v>
      </c>
      <c r="B252" s="31" t="s">
        <v>40195</v>
      </c>
      <c r="C252" s="32">
        <f t="shared" si="117"/>
        <v>12</v>
      </c>
      <c r="D252" s="33">
        <f t="shared" si="118"/>
        <v>218</v>
      </c>
      <c r="E252" s="34">
        <f t="shared" si="137"/>
        <v>18</v>
      </c>
      <c r="F252" s="31" t="s">
        <v>5370</v>
      </c>
      <c r="G252" s="54">
        <f t="shared" si="138"/>
        <v>8.5</v>
      </c>
      <c r="H252" s="35">
        <f t="shared" si="139"/>
        <v>0.23774170000000003</v>
      </c>
      <c r="I252" s="36" t="s">
        <v>15339</v>
      </c>
      <c r="J252" s="36" t="s">
        <v>10353</v>
      </c>
      <c r="K252" s="36" t="s">
        <v>20299</v>
      </c>
      <c r="L252" s="36" t="s">
        <v>25258</v>
      </c>
      <c r="M252" s="33">
        <f t="shared" si="140"/>
        <v>11</v>
      </c>
      <c r="N252" s="44">
        <f t="shared" si="119"/>
        <v>7</v>
      </c>
      <c r="O252" s="32">
        <f t="shared" si="120"/>
        <v>1.6</v>
      </c>
      <c r="P252" s="32">
        <f t="shared" si="120"/>
        <v>7</v>
      </c>
      <c r="Q252" s="136">
        <f t="shared" si="121"/>
        <v>2</v>
      </c>
      <c r="R252" s="37">
        <f t="shared" si="122"/>
        <v>2.6</v>
      </c>
      <c r="S252" s="31" t="s">
        <v>30218</v>
      </c>
      <c r="T252" s="31" t="s">
        <v>35198</v>
      </c>
      <c r="U252" s="38">
        <f t="shared" si="123"/>
        <v>491.1</v>
      </c>
      <c r="V252" s="138">
        <f t="shared" si="123"/>
        <v>382.40000000000003</v>
      </c>
      <c r="W252" s="101">
        <f t="shared" si="124"/>
        <v>0.85</v>
      </c>
      <c r="X252" s="143">
        <f t="shared" si="125"/>
        <v>491.1</v>
      </c>
      <c r="Y252" s="144">
        <f t="shared" si="126"/>
        <v>0.27</v>
      </c>
      <c r="Z252" s="39" t="s">
        <v>39932</v>
      </c>
      <c r="AA252" s="40">
        <v>2775.4</v>
      </c>
      <c r="AB252" s="40">
        <v>512.1</v>
      </c>
      <c r="AC252" s="40">
        <v>3.9001000000000001</v>
      </c>
      <c r="AD252" s="40">
        <v>152</v>
      </c>
      <c r="AE252" s="40">
        <v>-1</v>
      </c>
      <c r="AF252" s="41">
        <v>37.9</v>
      </c>
      <c r="AG252" s="41">
        <v>58.12</v>
      </c>
      <c r="AH252" s="41">
        <f t="shared" si="127"/>
        <v>235499.41693392923</v>
      </c>
      <c r="AI252" s="42">
        <f>1-EXP(-2.63*(AA252/AH252)*(AD252-AE252)*(1-((AD252-T252)/(AD252-AE252))^0.38))</f>
        <v>0.8386275123994863</v>
      </c>
      <c r="AJ252" s="40">
        <f>H252*P252*O252*R252*AB252</f>
        <v>3545.2879154784014</v>
      </c>
      <c r="AK252" s="40">
        <f t="shared" si="128"/>
        <v>53.363328881524282</v>
      </c>
      <c r="AL252" s="40">
        <f t="shared" si="129"/>
        <v>22.196961695999995</v>
      </c>
      <c r="AM252" s="43">
        <f t="shared" si="130"/>
        <v>1.6800000000000002</v>
      </c>
      <c r="AN252" s="40">
        <v>2.6</v>
      </c>
      <c r="AO252" s="73">
        <f t="shared" si="131"/>
        <v>2.6</v>
      </c>
      <c r="AP252" s="73">
        <f t="shared" si="132"/>
        <v>2</v>
      </c>
      <c r="AQ252" s="73">
        <f t="shared" si="133"/>
        <v>2</v>
      </c>
      <c r="AR252" s="88">
        <f t="shared" si="134"/>
        <v>75.560290577524285</v>
      </c>
      <c r="AS252" s="40">
        <v>1.3601198310913627</v>
      </c>
      <c r="AT252" s="40">
        <f>(AS252+O252)*(AS252+P252)*((1/3)*AS252+R252)</f>
        <v>75.561695671999729</v>
      </c>
      <c r="AU252" s="73">
        <f>MROUND((AS252+O252),0.2)</f>
        <v>3</v>
      </c>
      <c r="AV252" s="73">
        <f>MROUND((AS252+P252),0.2)</f>
        <v>8.4</v>
      </c>
      <c r="AW252" s="73">
        <f>IF(MROUND(((1/3)*AS252+AO252),0.2)*AV252*AU252/AR252&gt;1.05,MROUND(((1/3)*AS252+AO252),0.2)-0.2,MROUND(((1/3)*AS252+AO252),0.2))</f>
        <v>3</v>
      </c>
      <c r="AX252" s="40">
        <f t="shared" si="150"/>
        <v>75.600000000000009</v>
      </c>
      <c r="AY252" s="40" t="b">
        <f>IF(AQ252&lt;AW252,TRUE, FALSE)</f>
        <v>1</v>
      </c>
      <c r="AZ252" s="40" t="b">
        <f>IF(AL252&lt;AQ252*AU252*AV252,TRUE, FALSE)</f>
        <v>1</v>
      </c>
      <c r="BA252" s="40">
        <f t="shared" si="135"/>
        <v>218</v>
      </c>
      <c r="BB252" s="88">
        <f t="shared" si="136"/>
        <v>2.4040825772628431</v>
      </c>
    </row>
    <row r="253" spans="1:54" s="67" customFormat="1">
      <c r="A253" s="59" t="s">
        <v>384</v>
      </c>
      <c r="B253" s="60" t="s">
        <v>40196</v>
      </c>
      <c r="C253" s="61">
        <f t="shared" si="117"/>
        <v>36.800000000000004</v>
      </c>
      <c r="D253" s="62">
        <f t="shared" si="118"/>
        <v>51</v>
      </c>
      <c r="E253" s="63">
        <f t="shared" si="137"/>
        <v>5</v>
      </c>
      <c r="F253" s="59" t="s">
        <v>5371</v>
      </c>
      <c r="G253" s="54">
        <f t="shared" si="138"/>
        <v>35.9</v>
      </c>
      <c r="H253" s="64">
        <f t="shared" si="139"/>
        <v>0.7068080000000001</v>
      </c>
      <c r="I253" s="64" t="s">
        <v>15340</v>
      </c>
      <c r="J253" s="64" t="s">
        <v>10354</v>
      </c>
      <c r="K253" s="64" t="s">
        <v>20300</v>
      </c>
      <c r="L253" s="64" t="s">
        <v>25259</v>
      </c>
      <c r="M253" s="62">
        <f t="shared" si="140"/>
        <v>14.2</v>
      </c>
      <c r="N253" s="65">
        <f t="shared" si="119"/>
        <v>6</v>
      </c>
      <c r="O253" s="61">
        <f t="shared" si="120"/>
        <v>2.2000000000000002</v>
      </c>
      <c r="P253" s="61">
        <f t="shared" si="120"/>
        <v>0.60000000000000009</v>
      </c>
      <c r="Q253" s="124">
        <f t="shared" si="121"/>
        <v>0.4</v>
      </c>
      <c r="R253" s="61">
        <f t="shared" si="122"/>
        <v>1.2000000000000002</v>
      </c>
      <c r="S253" s="59" t="s">
        <v>30219</v>
      </c>
      <c r="T253" s="59" t="s">
        <v>35199</v>
      </c>
      <c r="U253" s="66">
        <f t="shared" si="123"/>
        <v>324</v>
      </c>
      <c r="V253" s="66">
        <f t="shared" si="123"/>
        <v>379.1</v>
      </c>
      <c r="W253" s="54">
        <f t="shared" si="124"/>
        <v>3.59</v>
      </c>
      <c r="X253" s="143">
        <f t="shared" si="125"/>
        <v>324</v>
      </c>
      <c r="Y253" s="143">
        <f t="shared" si="126"/>
        <v>0.81799999999999995</v>
      </c>
      <c r="Z253" s="60" t="s">
        <v>39931</v>
      </c>
      <c r="AA253" s="67">
        <v>3045.4</v>
      </c>
      <c r="AB253" s="67">
        <v>468.25</v>
      </c>
      <c r="AC253" s="67">
        <v>12.484999999999999</v>
      </c>
      <c r="AD253" s="67">
        <v>152</v>
      </c>
      <c r="AE253" s="67">
        <v>-1</v>
      </c>
      <c r="AF253" s="68">
        <v>37.9</v>
      </c>
      <c r="AG253" s="68">
        <v>58.12</v>
      </c>
      <c r="AH253" s="68">
        <f t="shared" si="127"/>
        <v>242262.73219568891</v>
      </c>
      <c r="AI253" s="69">
        <v>0</v>
      </c>
      <c r="AJ253" s="67">
        <v>0</v>
      </c>
      <c r="AK253" s="67">
        <f t="shared" si="128"/>
        <v>0</v>
      </c>
      <c r="AL253" s="67">
        <f t="shared" si="129"/>
        <v>0.46441612799999998</v>
      </c>
      <c r="AM253" s="70">
        <f t="shared" si="130"/>
        <v>7.160000000000001</v>
      </c>
      <c r="AN253" s="67">
        <v>0</v>
      </c>
      <c r="AO253" s="90">
        <f t="shared" si="131"/>
        <v>1.2000000000000002</v>
      </c>
      <c r="AP253" s="90">
        <f t="shared" si="132"/>
        <v>0.4</v>
      </c>
      <c r="AQ253" s="90">
        <f t="shared" si="133"/>
        <v>0.4</v>
      </c>
      <c r="AR253" s="91">
        <f t="shared" si="134"/>
        <v>0.46441612799999998</v>
      </c>
      <c r="BA253" s="67">
        <f t="shared" si="135"/>
        <v>51</v>
      </c>
      <c r="BB253" s="91">
        <f t="shared" si="136"/>
        <v>0</v>
      </c>
    </row>
    <row r="254" spans="1:54" s="40" customFormat="1">
      <c r="A254" s="31" t="s">
        <v>385</v>
      </c>
      <c r="B254" s="31" t="s">
        <v>40197</v>
      </c>
      <c r="C254" s="32">
        <f t="shared" si="117"/>
        <v>44.2</v>
      </c>
      <c r="D254" s="33">
        <f t="shared" si="118"/>
        <v>211</v>
      </c>
      <c r="E254" s="34">
        <f t="shared" si="137"/>
        <v>6</v>
      </c>
      <c r="F254" s="31" t="s">
        <v>5372</v>
      </c>
      <c r="G254" s="54">
        <f t="shared" si="138"/>
        <v>25.5</v>
      </c>
      <c r="H254" s="35">
        <f t="shared" si="139"/>
        <v>0.53164200000000006</v>
      </c>
      <c r="I254" s="36" t="s">
        <v>15341</v>
      </c>
      <c r="J254" s="36" t="s">
        <v>10355</v>
      </c>
      <c r="K254" s="36" t="s">
        <v>20301</v>
      </c>
      <c r="L254" s="36" t="s">
        <v>25260</v>
      </c>
      <c r="M254" s="33">
        <f t="shared" si="140"/>
        <v>13.3</v>
      </c>
      <c r="N254" s="44">
        <f t="shared" si="119"/>
        <v>5.4</v>
      </c>
      <c r="O254" s="32">
        <f t="shared" si="120"/>
        <v>1.8</v>
      </c>
      <c r="P254" s="32">
        <f t="shared" si="120"/>
        <v>2.4000000000000004</v>
      </c>
      <c r="Q254" s="136">
        <f t="shared" si="121"/>
        <v>0.2</v>
      </c>
      <c r="R254" s="37">
        <f t="shared" si="122"/>
        <v>0.4</v>
      </c>
      <c r="S254" s="31" t="s">
        <v>30220</v>
      </c>
      <c r="T254" s="31" t="s">
        <v>35200</v>
      </c>
      <c r="U254" s="38">
        <f t="shared" si="123"/>
        <v>483.8</v>
      </c>
      <c r="V254" s="138">
        <f t="shared" si="123"/>
        <v>421.1</v>
      </c>
      <c r="W254" s="101">
        <f t="shared" si="124"/>
        <v>2.5499999999999998</v>
      </c>
      <c r="X254" s="143">
        <f t="shared" si="125"/>
        <v>483.8</v>
      </c>
      <c r="Y254" s="144">
        <f t="shared" si="126"/>
        <v>0.61</v>
      </c>
      <c r="Z254" s="39" t="s">
        <v>39932</v>
      </c>
      <c r="AA254" s="40">
        <v>3905.7</v>
      </c>
      <c r="AB254" s="40">
        <v>405.01</v>
      </c>
      <c r="AC254" s="40">
        <v>9.1358999999999995</v>
      </c>
      <c r="AD254" s="40">
        <v>152</v>
      </c>
      <c r="AE254" s="40">
        <v>-1</v>
      </c>
      <c r="AF254" s="41">
        <v>37.9</v>
      </c>
      <c r="AG254" s="41">
        <v>58.12</v>
      </c>
      <c r="AH254" s="41">
        <f t="shared" si="127"/>
        <v>95087.131763386293</v>
      </c>
      <c r="AI254" s="42">
        <f>1-EXP(-2.63*(AA254/AH254)*(AD254-AE254)*(1-((AD254-T254)/(AD254-AE254))^0.38))</f>
        <v>0.99999584928128404</v>
      </c>
      <c r="AJ254" s="40">
        <f>H254*P254*O254*R254*AB254</f>
        <v>372.07352405376014</v>
      </c>
      <c r="AK254" s="40">
        <f t="shared" si="128"/>
        <v>2.8508454096132194</v>
      </c>
      <c r="AL254" s="40">
        <f t="shared" si="129"/>
        <v>0.80932262399999999</v>
      </c>
      <c r="AM254" s="43">
        <f t="shared" si="130"/>
        <v>5.08</v>
      </c>
      <c r="AN254" s="40">
        <v>17.8</v>
      </c>
      <c r="AO254" s="73">
        <f t="shared" si="131"/>
        <v>0.4</v>
      </c>
      <c r="AP254" s="73">
        <f t="shared" si="132"/>
        <v>0.2</v>
      </c>
      <c r="AQ254" s="73">
        <f t="shared" si="133"/>
        <v>0.2</v>
      </c>
      <c r="AR254" s="88">
        <f t="shared" si="134"/>
        <v>3.6601680336132194</v>
      </c>
      <c r="AS254" s="40">
        <v>0.47653345702058375</v>
      </c>
      <c r="AT254" s="40">
        <f>(AS254+O254)*(AS254+P254)*((1/3)*AS254+R254)</f>
        <v>3.6596068928257304</v>
      </c>
      <c r="AU254" s="73">
        <f>MROUND((AS254+O254),0.2)</f>
        <v>2.2000000000000002</v>
      </c>
      <c r="AV254" s="73">
        <f>MROUND((AS254+P254),0.2)</f>
        <v>2.8000000000000003</v>
      </c>
      <c r="AW254" s="73">
        <f>IF(MROUND(((1/3)*AS254+AO254),0.2)*AV254*AU254/AR254&gt;1.05,MROUND(((1/3)*AS254+AO254),0.2)-0.2,MROUND(((1/3)*AS254+AO254),0.2))</f>
        <v>0.60000000000000009</v>
      </c>
      <c r="AX254" s="40">
        <f t="shared" ref="AX254" si="151">AU254*AV254*AW254</f>
        <v>3.6960000000000011</v>
      </c>
      <c r="AY254" s="40" t="b">
        <f>IF(AQ254&lt;AW254,TRUE, FALSE)</f>
        <v>1</v>
      </c>
      <c r="AZ254" s="40" t="b">
        <f>IF(AL254&lt;AQ254*AU254*AV254,TRUE, FALSE)</f>
        <v>1</v>
      </c>
      <c r="BA254" s="40">
        <f t="shared" si="135"/>
        <v>211</v>
      </c>
      <c r="BB254" s="88">
        <f t="shared" si="136"/>
        <v>3.5225079901055865</v>
      </c>
    </row>
    <row r="255" spans="1:54" s="67" customFormat="1">
      <c r="A255" s="59" t="s">
        <v>386</v>
      </c>
      <c r="B255" s="60" t="s">
        <v>40198</v>
      </c>
      <c r="C255" s="61">
        <f t="shared" si="117"/>
        <v>27.5</v>
      </c>
      <c r="D255" s="62">
        <f t="shared" si="118"/>
        <v>243</v>
      </c>
      <c r="E255" s="63">
        <f t="shared" si="137"/>
        <v>6</v>
      </c>
      <c r="F255" s="59" t="s">
        <v>5373</v>
      </c>
      <c r="G255" s="54">
        <f t="shared" si="138"/>
        <v>26.6</v>
      </c>
      <c r="H255" s="64">
        <f t="shared" si="139"/>
        <v>0.13532450000000001</v>
      </c>
      <c r="I255" s="64" t="s">
        <v>15342</v>
      </c>
      <c r="J255" s="64" t="s">
        <v>10356</v>
      </c>
      <c r="K255" s="64" t="s">
        <v>20302</v>
      </c>
      <c r="L255" s="64" t="s">
        <v>25261</v>
      </c>
      <c r="M255" s="62">
        <f t="shared" si="140"/>
        <v>14.3</v>
      </c>
      <c r="N255" s="65">
        <f t="shared" si="119"/>
        <v>5.4</v>
      </c>
      <c r="O255" s="61">
        <f t="shared" si="120"/>
        <v>2.8000000000000003</v>
      </c>
      <c r="P255" s="61">
        <f t="shared" si="120"/>
        <v>0.4</v>
      </c>
      <c r="Q255" s="124">
        <f t="shared" si="121"/>
        <v>0.8</v>
      </c>
      <c r="R255" s="61">
        <f t="shared" si="122"/>
        <v>1</v>
      </c>
      <c r="S255" s="59" t="s">
        <v>30221</v>
      </c>
      <c r="T255" s="59" t="s">
        <v>35201</v>
      </c>
      <c r="U255" s="66">
        <f t="shared" si="123"/>
        <v>516.30000000000007</v>
      </c>
      <c r="V255" s="66">
        <f t="shared" si="123"/>
        <v>366.6</v>
      </c>
      <c r="W255" s="54">
        <f t="shared" si="124"/>
        <v>2.6599999999999997</v>
      </c>
      <c r="X255" s="143">
        <f t="shared" si="125"/>
        <v>516.30000000000007</v>
      </c>
      <c r="Y255" s="143">
        <f t="shared" si="126"/>
        <v>0.6319999999999999</v>
      </c>
      <c r="Z255" s="60" t="s">
        <v>39931</v>
      </c>
      <c r="AA255" s="67">
        <v>2936.8</v>
      </c>
      <c r="AB255" s="67">
        <v>485.33</v>
      </c>
      <c r="AC255" s="67">
        <v>8.8095999999999997</v>
      </c>
      <c r="AD255" s="67">
        <v>152</v>
      </c>
      <c r="AE255" s="67">
        <v>-1</v>
      </c>
      <c r="AF255" s="68">
        <v>37.9</v>
      </c>
      <c r="AG255" s="68">
        <v>58.12</v>
      </c>
      <c r="AH255" s="68">
        <f t="shared" si="127"/>
        <v>265688.1138818218</v>
      </c>
      <c r="AI255" s="69">
        <v>0</v>
      </c>
      <c r="AJ255" s="67">
        <v>0</v>
      </c>
      <c r="AK255" s="67">
        <f t="shared" si="128"/>
        <v>0</v>
      </c>
      <c r="AL255" s="67">
        <f t="shared" si="129"/>
        <v>0.96843656</v>
      </c>
      <c r="AM255" s="70">
        <f t="shared" si="130"/>
        <v>5.3</v>
      </c>
      <c r="AN255" s="67">
        <v>0</v>
      </c>
      <c r="AO255" s="90">
        <f t="shared" si="131"/>
        <v>1</v>
      </c>
      <c r="AP255" s="90">
        <f t="shared" si="132"/>
        <v>0.8</v>
      </c>
      <c r="AQ255" s="90">
        <f t="shared" si="133"/>
        <v>1</v>
      </c>
      <c r="AR255" s="91">
        <f t="shared" si="134"/>
        <v>0.96843656</v>
      </c>
      <c r="BA255" s="67">
        <f t="shared" si="135"/>
        <v>243</v>
      </c>
      <c r="BB255" s="91">
        <f t="shared" si="136"/>
        <v>0</v>
      </c>
    </row>
    <row r="256" spans="1:54" s="67" customFormat="1">
      <c r="A256" s="59" t="s">
        <v>387</v>
      </c>
      <c r="B256" s="60" t="s">
        <v>40199</v>
      </c>
      <c r="C256" s="61">
        <f t="shared" si="117"/>
        <v>26.8</v>
      </c>
      <c r="D256" s="62">
        <f t="shared" si="118"/>
        <v>257</v>
      </c>
      <c r="E256" s="63">
        <f t="shared" si="137"/>
        <v>6</v>
      </c>
      <c r="F256" s="59" t="s">
        <v>5374</v>
      </c>
      <c r="G256" s="54">
        <f t="shared" si="138"/>
        <v>25.900000000000002</v>
      </c>
      <c r="H256" s="64">
        <f t="shared" si="139"/>
        <v>0.77574700000000008</v>
      </c>
      <c r="I256" s="64" t="s">
        <v>15343</v>
      </c>
      <c r="J256" s="64" t="s">
        <v>10357</v>
      </c>
      <c r="K256" s="64" t="s">
        <v>20303</v>
      </c>
      <c r="L256" s="64" t="s">
        <v>25262</v>
      </c>
      <c r="M256" s="62">
        <f t="shared" si="140"/>
        <v>14.2</v>
      </c>
      <c r="N256" s="65">
        <f t="shared" si="119"/>
        <v>6.8</v>
      </c>
      <c r="O256" s="61">
        <f t="shared" si="120"/>
        <v>2</v>
      </c>
      <c r="P256" s="61">
        <f t="shared" si="120"/>
        <v>0.60000000000000009</v>
      </c>
      <c r="Q256" s="124">
        <f t="shared" si="121"/>
        <v>0.60000000000000009</v>
      </c>
      <c r="R256" s="61">
        <f t="shared" si="122"/>
        <v>2.6</v>
      </c>
      <c r="S256" s="59" t="s">
        <v>30222</v>
      </c>
      <c r="T256" s="59" t="s">
        <v>35202</v>
      </c>
      <c r="U256" s="66">
        <f t="shared" si="123"/>
        <v>530</v>
      </c>
      <c r="V256" s="66">
        <f t="shared" si="123"/>
        <v>291.10000000000002</v>
      </c>
      <c r="W256" s="54">
        <f t="shared" si="124"/>
        <v>2.59</v>
      </c>
      <c r="X256" s="143">
        <f t="shared" si="125"/>
        <v>530</v>
      </c>
      <c r="Y256" s="143">
        <f t="shared" si="126"/>
        <v>0.61799999999999999</v>
      </c>
      <c r="Z256" s="60" t="s">
        <v>39931</v>
      </c>
      <c r="AA256" s="67">
        <v>2385.1</v>
      </c>
      <c r="AB256" s="67">
        <v>584.65</v>
      </c>
      <c r="AC256" s="67">
        <v>8.3633000000000006</v>
      </c>
      <c r="AD256" s="67">
        <v>152</v>
      </c>
      <c r="AE256" s="67">
        <v>-1</v>
      </c>
      <c r="AF256" s="68">
        <v>37.9</v>
      </c>
      <c r="AG256" s="68">
        <v>58.12</v>
      </c>
      <c r="AH256" s="68">
        <f t="shared" si="127"/>
        <v>365127.93221124419</v>
      </c>
      <c r="AI256" s="69">
        <v>0</v>
      </c>
      <c r="AJ256" s="67">
        <v>0</v>
      </c>
      <c r="AK256" s="67">
        <f t="shared" si="128"/>
        <v>0</v>
      </c>
      <c r="AL256" s="67">
        <f t="shared" si="129"/>
        <v>0.69966935999999991</v>
      </c>
      <c r="AM256" s="70">
        <f t="shared" si="130"/>
        <v>5.16</v>
      </c>
      <c r="AN256" s="67">
        <v>0</v>
      </c>
      <c r="AO256" s="90">
        <f t="shared" si="131"/>
        <v>2.6</v>
      </c>
      <c r="AP256" s="90">
        <f t="shared" si="132"/>
        <v>0.60000000000000009</v>
      </c>
      <c r="AQ256" s="90">
        <f t="shared" si="133"/>
        <v>0.60000000000000009</v>
      </c>
      <c r="AR256" s="91">
        <f t="shared" si="134"/>
        <v>0.69966935999999991</v>
      </c>
      <c r="BA256" s="67">
        <f t="shared" si="135"/>
        <v>257</v>
      </c>
      <c r="BB256" s="91">
        <f t="shared" si="136"/>
        <v>0</v>
      </c>
    </row>
    <row r="257" spans="1:54" s="67" customFormat="1">
      <c r="A257" s="59" t="s">
        <v>388</v>
      </c>
      <c r="B257" s="60" t="s">
        <v>40200</v>
      </c>
      <c r="C257" s="61">
        <f t="shared" si="117"/>
        <v>34.300000000000004</v>
      </c>
      <c r="D257" s="62">
        <f t="shared" si="118"/>
        <v>219</v>
      </c>
      <c r="E257" s="63">
        <f t="shared" si="137"/>
        <v>11</v>
      </c>
      <c r="F257" s="59" t="s">
        <v>5375</v>
      </c>
      <c r="G257" s="54">
        <f t="shared" si="138"/>
        <v>33.300000000000004</v>
      </c>
      <c r="H257" s="64">
        <f t="shared" si="139"/>
        <v>0.42072360000000003</v>
      </c>
      <c r="I257" s="64" t="s">
        <v>22</v>
      </c>
      <c r="J257" s="64" t="s">
        <v>10358</v>
      </c>
      <c r="K257" s="64" t="s">
        <v>20304</v>
      </c>
      <c r="L257" s="64" t="s">
        <v>25263</v>
      </c>
      <c r="M257" s="62">
        <f t="shared" si="140"/>
        <v>13.7</v>
      </c>
      <c r="N257" s="65">
        <f t="shared" si="119"/>
        <v>6.6</v>
      </c>
      <c r="O257" s="61">
        <f t="shared" si="120"/>
        <v>2.2000000000000002</v>
      </c>
      <c r="P257" s="61">
        <f t="shared" si="120"/>
        <v>1.6</v>
      </c>
      <c r="Q257" s="124">
        <f t="shared" si="121"/>
        <v>0.8</v>
      </c>
      <c r="R257" s="61">
        <f t="shared" si="122"/>
        <v>1.4000000000000001</v>
      </c>
      <c r="S257" s="59" t="s">
        <v>30223</v>
      </c>
      <c r="T257" s="59" t="s">
        <v>35203</v>
      </c>
      <c r="U257" s="66">
        <f t="shared" si="123"/>
        <v>491.90000000000003</v>
      </c>
      <c r="V257" s="66">
        <f t="shared" si="123"/>
        <v>416.3</v>
      </c>
      <c r="W257" s="54">
        <f t="shared" si="124"/>
        <v>3.3299999999999996</v>
      </c>
      <c r="X257" s="143">
        <f t="shared" si="125"/>
        <v>491.90000000000003</v>
      </c>
      <c r="Y257" s="143">
        <f t="shared" si="126"/>
        <v>0.7659999999999999</v>
      </c>
      <c r="Z257" s="60" t="s">
        <v>39931</v>
      </c>
      <c r="AA257" s="67">
        <v>5830.8</v>
      </c>
      <c r="AB257" s="67">
        <v>353.06</v>
      </c>
      <c r="AC257" s="67">
        <v>11.361000000000001</v>
      </c>
      <c r="AD257" s="67">
        <v>152</v>
      </c>
      <c r="AE257" s="67">
        <v>-1</v>
      </c>
      <c r="AF257" s="68">
        <v>37.9</v>
      </c>
      <c r="AG257" s="68">
        <v>58.12</v>
      </c>
      <c r="AH257" s="68">
        <f t="shared" si="127"/>
        <v>128361.5574775235</v>
      </c>
      <c r="AI257" s="69">
        <v>0</v>
      </c>
      <c r="AJ257" s="67">
        <v>0</v>
      </c>
      <c r="AK257" s="67">
        <f t="shared" si="128"/>
        <v>0</v>
      </c>
      <c r="AL257" s="67">
        <f t="shared" si="129"/>
        <v>2.8546740991999999</v>
      </c>
      <c r="AM257" s="70">
        <f t="shared" si="130"/>
        <v>6.660000000000001</v>
      </c>
      <c r="AN257" s="67">
        <v>0</v>
      </c>
      <c r="AO257" s="90">
        <f t="shared" si="131"/>
        <v>1.4000000000000001</v>
      </c>
      <c r="AP257" s="90">
        <f t="shared" si="132"/>
        <v>0.8</v>
      </c>
      <c r="AQ257" s="90">
        <f t="shared" si="133"/>
        <v>1</v>
      </c>
      <c r="AR257" s="91">
        <f t="shared" si="134"/>
        <v>2.8546740991999999</v>
      </c>
      <c r="BA257" s="67">
        <f t="shared" si="135"/>
        <v>219</v>
      </c>
      <c r="BB257" s="91">
        <f t="shared" si="136"/>
        <v>0</v>
      </c>
    </row>
    <row r="258" spans="1:54" s="40" customFormat="1">
      <c r="A258" s="31" t="s">
        <v>389</v>
      </c>
      <c r="B258" s="31" t="s">
        <v>40201</v>
      </c>
      <c r="C258" s="32">
        <f t="shared" ref="C258:C321" si="152">MROUND(A258,0.1)+1+AN258</f>
        <v>13.8</v>
      </c>
      <c r="D258" s="33">
        <f t="shared" ref="D258:D321" si="153">MROUND(S258,1)</f>
        <v>240</v>
      </c>
      <c r="E258" s="34">
        <f t="shared" si="137"/>
        <v>5</v>
      </c>
      <c r="F258" s="31" t="s">
        <v>5376</v>
      </c>
      <c r="G258" s="54">
        <f t="shared" si="138"/>
        <v>5.3</v>
      </c>
      <c r="H258" s="35">
        <f t="shared" si="139"/>
        <v>0.81149339999999992</v>
      </c>
      <c r="I258" s="36" t="s">
        <v>15344</v>
      </c>
      <c r="J258" s="36" t="s">
        <v>10359</v>
      </c>
      <c r="K258" s="36" t="s">
        <v>20305</v>
      </c>
      <c r="L258" s="36" t="s">
        <v>25264</v>
      </c>
      <c r="M258" s="33">
        <f t="shared" si="140"/>
        <v>10.8</v>
      </c>
      <c r="N258" s="44">
        <f t="shared" ref="N258:N321" si="154">MROUND(L258,0.2)+5</f>
        <v>5.4</v>
      </c>
      <c r="O258" s="32">
        <f t="shared" ref="O258:P321" si="155">MROUND(I258,0.2)</f>
        <v>1.4000000000000001</v>
      </c>
      <c r="P258" s="32">
        <f t="shared" si="155"/>
        <v>7.4</v>
      </c>
      <c r="Q258" s="136">
        <f t="shared" ref="Q258:Q321" si="156">IF(AN258&gt;0,CEILING((1-H258)*R258,0.2),IF(MROUND((1-H258)*R258,0.2)&lt;0.2,MROUND((1-H258)*R258,0.2)+0.2, MROUND((1-H258)*R258,0.2)))</f>
        <v>0.2</v>
      </c>
      <c r="R258" s="37">
        <f t="shared" ref="R258:R321" si="157">MROUND(K258,0.2)</f>
        <v>0.4</v>
      </c>
      <c r="S258" s="31" t="s">
        <v>30224</v>
      </c>
      <c r="T258" s="31" t="s">
        <v>35204</v>
      </c>
      <c r="U258" s="38">
        <f t="shared" ref="U258:V321" si="158">ROUNDUP(S258+273,1)</f>
        <v>512.9</v>
      </c>
      <c r="V258" s="138">
        <f t="shared" si="158"/>
        <v>409.20000000000005</v>
      </c>
      <c r="W258" s="101">
        <f t="shared" ref="W258:W321" si="159">ROUNDUP(A258/10,2)</f>
        <v>0.53</v>
      </c>
      <c r="X258" s="143">
        <f t="shared" ref="X258:X321" si="160">U258</f>
        <v>512.9</v>
      </c>
      <c r="Y258" s="144">
        <f t="shared" ref="Y258:Y321" si="161">W258/5+0.1</f>
        <v>0.20600000000000002</v>
      </c>
      <c r="Z258" s="39" t="s">
        <v>39932</v>
      </c>
      <c r="AA258" s="40">
        <v>2616.9</v>
      </c>
      <c r="AB258" s="40">
        <v>539</v>
      </c>
      <c r="AC258" s="40">
        <v>2.8344999999999998</v>
      </c>
      <c r="AD258" s="40">
        <v>152</v>
      </c>
      <c r="AE258" s="40">
        <v>-1</v>
      </c>
      <c r="AF258" s="41">
        <v>37.9</v>
      </c>
      <c r="AG258" s="41">
        <v>58.12</v>
      </c>
      <c r="AH258" s="41">
        <f t="shared" ref="AH258:AH321" si="162">((1.092*8.3144*(AE258+273)*(LN(AF258)-1.013)/(0.93-(AE258+273)/(AD258+273)))*((AD258-T258)/(AD258-AE258))^0.383)*1000/AG258</f>
        <v>161321.18941179782</v>
      </c>
      <c r="AI258" s="42">
        <f>1-EXP(-2.63*(AA258/AH258)*(AD258-AE258)*(1-((AD258-T258)/(AD258-AE258))^0.38))</f>
        <v>0.97689568166613128</v>
      </c>
      <c r="AJ258" s="40">
        <f>H258*P258*O258*R258*AB258</f>
        <v>1812.5646421344002</v>
      </c>
      <c r="AK258" s="40">
        <f t="shared" ref="AK258:AK321" si="163">0.07*AJ258*AI258/AC258</f>
        <v>43.728368324193639</v>
      </c>
      <c r="AL258" s="40">
        <f t="shared" ref="AL258:AL321" si="164">(1-H258)*O258*P258*R258</f>
        <v>0.78117135040000063</v>
      </c>
      <c r="AM258" s="43">
        <f t="shared" ref="AM258:AM321" si="165">MROUND(A258,0.1)/5</f>
        <v>1.06</v>
      </c>
      <c r="AN258" s="40">
        <v>7.5</v>
      </c>
      <c r="AO258" s="73">
        <f t="shared" ref="AO258:AO321" si="166">CEILING(R258,0.2)</f>
        <v>0.4</v>
      </c>
      <c r="AP258" s="73">
        <f t="shared" ref="AP258:AP321" si="167">Q258</f>
        <v>0.2</v>
      </c>
      <c r="AQ258" s="73">
        <f t="shared" ref="AQ258:AQ321" si="168">CEILING((1-H258)*R258,0.2)</f>
        <v>0.2</v>
      </c>
      <c r="AR258" s="88">
        <f t="shared" ref="AR258:AR321" si="169">AL258+AK258</f>
        <v>44.50953967459364</v>
      </c>
      <c r="AS258" s="40">
        <v>2.3643106995389052</v>
      </c>
      <c r="AT258" s="40">
        <f>(AS258+O258)*(AS258+P258)*((1/3)*AS258+R258)</f>
        <v>43.669814977312356</v>
      </c>
      <c r="AU258" s="73">
        <f>MROUND((AS258+O258),0.2)</f>
        <v>3.8000000000000003</v>
      </c>
      <c r="AV258" s="73">
        <f>MROUND((AS258+P258),0.2)</f>
        <v>9.8000000000000007</v>
      </c>
      <c r="AW258" s="73">
        <f>IF(MROUND(((1/3)*AS258+AO258),0.2)*AV258*AU258/AR258&gt;1.05,MROUND(((1/3)*AS258+AO258),0.2)-0.2,MROUND(((1/3)*AS258+AO258),0.2))</f>
        <v>1.2000000000000002</v>
      </c>
      <c r="AX258" s="40">
        <f t="shared" ref="AX258:AX259" si="170">AU258*AV258*AW258</f>
        <v>44.688000000000009</v>
      </c>
      <c r="AY258" s="40" t="b">
        <f>IF(AQ258&lt;AW258,TRUE, FALSE)</f>
        <v>1</v>
      </c>
      <c r="AZ258" s="40" t="b">
        <f>IF(AL258&lt;AQ258*AU258*AV258,TRUE, FALSE)</f>
        <v>1</v>
      </c>
      <c r="BA258" s="40">
        <f t="shared" ref="BA258:BA321" si="171">D258</f>
        <v>240</v>
      </c>
      <c r="BB258" s="88">
        <f t="shared" ref="BB258:BB321" si="172">AK258/AL258</f>
        <v>55.977946838171199</v>
      </c>
    </row>
    <row r="259" spans="1:54" s="40" customFormat="1">
      <c r="A259" s="31" t="s">
        <v>390</v>
      </c>
      <c r="B259" s="31" t="s">
        <v>40202</v>
      </c>
      <c r="C259" s="32">
        <f t="shared" si="152"/>
        <v>21.6</v>
      </c>
      <c r="D259" s="33">
        <f t="shared" si="153"/>
        <v>125</v>
      </c>
      <c r="E259" s="34">
        <f t="shared" ref="E259:E322" si="173">MROUND(SQRT(((P259*O259*Q259)/MAX(O259,P259,Q259)))*10,1)</f>
        <v>6</v>
      </c>
      <c r="F259" s="31" t="s">
        <v>5377</v>
      </c>
      <c r="G259" s="54">
        <f t="shared" ref="G259:G322" si="174">ROUNDUP(A259,1)</f>
        <v>9.2999999999999989</v>
      </c>
      <c r="H259" s="35">
        <f t="shared" ref="H259:H322" si="175">F259/100</f>
        <v>0.89728200000000002</v>
      </c>
      <c r="I259" s="36" t="s">
        <v>15345</v>
      </c>
      <c r="J259" s="36" t="s">
        <v>10360</v>
      </c>
      <c r="K259" s="36" t="s">
        <v>20306</v>
      </c>
      <c r="L259" s="36" t="s">
        <v>25265</v>
      </c>
      <c r="M259" s="33">
        <f t="shared" ref="M259:M322" si="176">14.5-P259/2</f>
        <v>9.6</v>
      </c>
      <c r="N259" s="44">
        <f t="shared" si="154"/>
        <v>6.4</v>
      </c>
      <c r="O259" s="32">
        <f t="shared" si="155"/>
        <v>2</v>
      </c>
      <c r="P259" s="32">
        <f t="shared" si="155"/>
        <v>9.8000000000000007</v>
      </c>
      <c r="Q259" s="136">
        <f t="shared" si="156"/>
        <v>0.2</v>
      </c>
      <c r="R259" s="37">
        <f t="shared" si="157"/>
        <v>0.4</v>
      </c>
      <c r="S259" s="31" t="s">
        <v>30225</v>
      </c>
      <c r="T259" s="31" t="s">
        <v>35205</v>
      </c>
      <c r="U259" s="38">
        <f t="shared" si="158"/>
        <v>397.6</v>
      </c>
      <c r="V259" s="138">
        <f t="shared" si="158"/>
        <v>394.5</v>
      </c>
      <c r="W259" s="101">
        <f t="shared" si="159"/>
        <v>0.93</v>
      </c>
      <c r="X259" s="143">
        <f t="shared" si="160"/>
        <v>397.6</v>
      </c>
      <c r="Y259" s="144">
        <f t="shared" si="161"/>
        <v>0.28600000000000003</v>
      </c>
      <c r="Z259" s="39" t="s">
        <v>39932</v>
      </c>
      <c r="AA259" s="40">
        <v>2813</v>
      </c>
      <c r="AB259" s="40">
        <v>506.2</v>
      </c>
      <c r="AC259" s="40">
        <v>5.1973000000000003</v>
      </c>
      <c r="AD259" s="40">
        <v>152</v>
      </c>
      <c r="AE259" s="40">
        <v>-1</v>
      </c>
      <c r="AF259" s="41">
        <v>37.9</v>
      </c>
      <c r="AG259" s="41">
        <v>58.12</v>
      </c>
      <c r="AH259" s="41">
        <f t="shared" si="162"/>
        <v>207304.92055808465</v>
      </c>
      <c r="AI259" s="42">
        <f>1-EXP(-2.63*(AA259/AH259)*(AD259-AE259)*(1-((AD259-T259)/(AD259-AE259))^0.38))</f>
        <v>0.9178739981990941</v>
      </c>
      <c r="AJ259" s="40">
        <f>H259*P259*O259*R259*AB259</f>
        <v>3560.9605234560004</v>
      </c>
      <c r="AK259" s="40">
        <f t="shared" si="163"/>
        <v>44.022072059830847</v>
      </c>
      <c r="AL259" s="40">
        <f t="shared" si="164"/>
        <v>0.80530911999999999</v>
      </c>
      <c r="AM259" s="43">
        <f t="shared" si="165"/>
        <v>1.8400000000000003</v>
      </c>
      <c r="AN259" s="40">
        <v>11.4</v>
      </c>
      <c r="AO259" s="73">
        <f t="shared" si="166"/>
        <v>0.4</v>
      </c>
      <c r="AP259" s="73">
        <f t="shared" si="167"/>
        <v>0.2</v>
      </c>
      <c r="AQ259" s="73">
        <f t="shared" si="168"/>
        <v>0.2</v>
      </c>
      <c r="AR259" s="88">
        <f t="shared" si="169"/>
        <v>44.827381179830844</v>
      </c>
      <c r="AS259" s="40">
        <v>1.8046537211687483</v>
      </c>
      <c r="AT259" s="40">
        <f>(AS259+O259)*(AS259+P259)*((1/3)*AS259+R259)</f>
        <v>44.220178846307327</v>
      </c>
      <c r="AU259" s="73">
        <f>MROUND((AS259+O259),0.2)</f>
        <v>3.8000000000000003</v>
      </c>
      <c r="AV259" s="73">
        <f>MROUND((AS259+P259),0.2)</f>
        <v>11.600000000000001</v>
      </c>
      <c r="AW259" s="73">
        <f>IF(MROUND(((1/3)*AS259+AO259),0.2)*AV259*AU259/AR259&gt;1.05,MROUND(((1/3)*AS259+AO259),0.2)-0.2,MROUND(((1/3)*AS259+AO259),0.2))</f>
        <v>1</v>
      </c>
      <c r="AX259" s="40">
        <f t="shared" si="170"/>
        <v>44.080000000000005</v>
      </c>
      <c r="AY259" s="40" t="b">
        <f>IF(AQ259&lt;AW259,TRUE, FALSE)</f>
        <v>1</v>
      </c>
      <c r="AZ259" s="40" t="b">
        <f>IF(AL259&lt;AQ259*AU259*AV259,TRUE, FALSE)</f>
        <v>1</v>
      </c>
      <c r="BA259" s="40">
        <f t="shared" si="171"/>
        <v>125</v>
      </c>
      <c r="BB259" s="88">
        <f t="shared" si="172"/>
        <v>54.664812513027108</v>
      </c>
    </row>
    <row r="260" spans="1:54" s="67" customFormat="1">
      <c r="A260" s="59" t="s">
        <v>391</v>
      </c>
      <c r="B260" s="60" t="s">
        <v>40203</v>
      </c>
      <c r="C260" s="61">
        <f t="shared" si="152"/>
        <v>28.3</v>
      </c>
      <c r="D260" s="62">
        <f t="shared" si="153"/>
        <v>196</v>
      </c>
      <c r="E260" s="63">
        <f t="shared" si="173"/>
        <v>8</v>
      </c>
      <c r="F260" s="59" t="s">
        <v>5378</v>
      </c>
      <c r="G260" s="54">
        <f t="shared" si="174"/>
        <v>27.3</v>
      </c>
      <c r="H260" s="64">
        <f t="shared" si="175"/>
        <v>0.86485020000000001</v>
      </c>
      <c r="I260" s="64" t="s">
        <v>15346</v>
      </c>
      <c r="J260" s="64" t="s">
        <v>27</v>
      </c>
      <c r="K260" s="64" t="s">
        <v>20307</v>
      </c>
      <c r="L260" s="64" t="s">
        <v>25266</v>
      </c>
      <c r="M260" s="62">
        <f t="shared" si="176"/>
        <v>10.5</v>
      </c>
      <c r="N260" s="65">
        <f t="shared" si="154"/>
        <v>6.2</v>
      </c>
      <c r="O260" s="61">
        <f t="shared" si="155"/>
        <v>3</v>
      </c>
      <c r="P260" s="61">
        <f t="shared" si="155"/>
        <v>8</v>
      </c>
      <c r="Q260" s="124">
        <f t="shared" si="156"/>
        <v>0.2</v>
      </c>
      <c r="R260" s="61">
        <f t="shared" si="157"/>
        <v>1</v>
      </c>
      <c r="S260" s="59" t="s">
        <v>30226</v>
      </c>
      <c r="T260" s="59" t="s">
        <v>35206</v>
      </c>
      <c r="U260" s="66">
        <f t="shared" si="158"/>
        <v>469.40000000000003</v>
      </c>
      <c r="V260" s="66">
        <f t="shared" si="158"/>
        <v>324.70000000000005</v>
      </c>
      <c r="W260" s="54">
        <f t="shared" si="159"/>
        <v>2.73</v>
      </c>
      <c r="X260" s="143">
        <f t="shared" si="160"/>
        <v>469.40000000000003</v>
      </c>
      <c r="Y260" s="143">
        <f t="shared" si="161"/>
        <v>0.64600000000000002</v>
      </c>
      <c r="Z260" s="60" t="s">
        <v>39931</v>
      </c>
      <c r="AA260" s="67">
        <v>2577.6</v>
      </c>
      <c r="AB260" s="67">
        <v>545.59</v>
      </c>
      <c r="AC260" s="67">
        <v>10.039999999999999</v>
      </c>
      <c r="AD260" s="67">
        <v>152</v>
      </c>
      <c r="AE260" s="67">
        <v>-1</v>
      </c>
      <c r="AF260" s="68">
        <v>37.9</v>
      </c>
      <c r="AG260" s="68">
        <v>58.12</v>
      </c>
      <c r="AH260" s="68">
        <f t="shared" si="162"/>
        <v>326804.1669138479</v>
      </c>
      <c r="AI260" s="69">
        <v>0</v>
      </c>
      <c r="AJ260" s="67">
        <v>0</v>
      </c>
      <c r="AK260" s="67">
        <f t="shared" si="163"/>
        <v>0</v>
      </c>
      <c r="AL260" s="67">
        <f t="shared" si="164"/>
        <v>3.2435951999999997</v>
      </c>
      <c r="AM260" s="70">
        <f t="shared" si="165"/>
        <v>5.46</v>
      </c>
      <c r="AN260" s="67">
        <v>0</v>
      </c>
      <c r="AO260" s="90">
        <f t="shared" si="166"/>
        <v>1</v>
      </c>
      <c r="AP260" s="90">
        <f t="shared" si="167"/>
        <v>0.2</v>
      </c>
      <c r="AQ260" s="90">
        <f t="shared" si="168"/>
        <v>0.2</v>
      </c>
      <c r="AR260" s="91">
        <f t="shared" si="169"/>
        <v>3.2435951999999997</v>
      </c>
      <c r="BA260" s="67">
        <f t="shared" si="171"/>
        <v>196</v>
      </c>
      <c r="BB260" s="91">
        <f t="shared" si="172"/>
        <v>0</v>
      </c>
    </row>
    <row r="261" spans="1:54" s="67" customFormat="1">
      <c r="A261" s="59" t="s">
        <v>392</v>
      </c>
      <c r="B261" s="60" t="s">
        <v>40204</v>
      </c>
      <c r="C261" s="61">
        <f t="shared" si="152"/>
        <v>36.1</v>
      </c>
      <c r="D261" s="62">
        <f t="shared" si="153"/>
        <v>15</v>
      </c>
      <c r="E261" s="63">
        <f t="shared" si="173"/>
        <v>8</v>
      </c>
      <c r="F261" s="59" t="s">
        <v>5379</v>
      </c>
      <c r="G261" s="54">
        <f t="shared" si="174"/>
        <v>35.1</v>
      </c>
      <c r="H261" s="64">
        <f t="shared" si="175"/>
        <v>0.73806880000000008</v>
      </c>
      <c r="I261" s="64" t="s">
        <v>15347</v>
      </c>
      <c r="J261" s="64" t="s">
        <v>10361</v>
      </c>
      <c r="K261" s="64" t="s">
        <v>20308</v>
      </c>
      <c r="L261" s="64" t="s">
        <v>25267</v>
      </c>
      <c r="M261" s="62">
        <f t="shared" si="176"/>
        <v>13.9</v>
      </c>
      <c r="N261" s="65">
        <f t="shared" si="154"/>
        <v>5.2</v>
      </c>
      <c r="O261" s="61">
        <f t="shared" si="155"/>
        <v>2.8000000000000003</v>
      </c>
      <c r="P261" s="61">
        <f t="shared" si="155"/>
        <v>1.2000000000000002</v>
      </c>
      <c r="Q261" s="124">
        <f t="shared" si="156"/>
        <v>0.60000000000000009</v>
      </c>
      <c r="R261" s="61">
        <f t="shared" si="157"/>
        <v>2</v>
      </c>
      <c r="S261" s="59" t="s">
        <v>30227</v>
      </c>
      <c r="T261" s="59" t="s">
        <v>35207</v>
      </c>
      <c r="U261" s="66">
        <f t="shared" si="158"/>
        <v>288.40000000000003</v>
      </c>
      <c r="V261" s="66">
        <f t="shared" si="158"/>
        <v>378.40000000000003</v>
      </c>
      <c r="W261" s="54">
        <f t="shared" si="159"/>
        <v>3.51</v>
      </c>
      <c r="X261" s="143">
        <f t="shared" si="160"/>
        <v>288.40000000000003</v>
      </c>
      <c r="Y261" s="143">
        <f t="shared" si="161"/>
        <v>0.80199999999999994</v>
      </c>
      <c r="Z261" s="60" t="s">
        <v>39931</v>
      </c>
      <c r="AA261" s="67">
        <v>3040.8</v>
      </c>
      <c r="AB261" s="67">
        <v>469.07</v>
      </c>
      <c r="AC261" s="67">
        <v>4.5677000000000003</v>
      </c>
      <c r="AD261" s="67">
        <v>152</v>
      </c>
      <c r="AE261" s="67">
        <v>-1</v>
      </c>
      <c r="AF261" s="68">
        <v>37.9</v>
      </c>
      <c r="AG261" s="68">
        <v>58.12</v>
      </c>
      <c r="AH261" s="68">
        <f t="shared" si="162"/>
        <v>243704.9955935746</v>
      </c>
      <c r="AI261" s="69">
        <v>0</v>
      </c>
      <c r="AJ261" s="67">
        <v>0</v>
      </c>
      <c r="AK261" s="67">
        <f t="shared" si="163"/>
        <v>0</v>
      </c>
      <c r="AL261" s="67">
        <f t="shared" si="164"/>
        <v>1.760177664</v>
      </c>
      <c r="AM261" s="70">
        <f t="shared" si="165"/>
        <v>7.0200000000000005</v>
      </c>
      <c r="AN261" s="67">
        <v>0</v>
      </c>
      <c r="AO261" s="90">
        <f t="shared" si="166"/>
        <v>2</v>
      </c>
      <c r="AP261" s="90">
        <f t="shared" si="167"/>
        <v>0.60000000000000009</v>
      </c>
      <c r="AQ261" s="90">
        <f t="shared" si="168"/>
        <v>0.60000000000000009</v>
      </c>
      <c r="AR261" s="91">
        <f t="shared" si="169"/>
        <v>1.760177664</v>
      </c>
      <c r="BA261" s="67">
        <f t="shared" si="171"/>
        <v>15</v>
      </c>
      <c r="BB261" s="91">
        <f t="shared" si="172"/>
        <v>0</v>
      </c>
    </row>
    <row r="262" spans="1:54" s="40" customFormat="1">
      <c r="A262" s="31" t="s">
        <v>393</v>
      </c>
      <c r="B262" s="31" t="s">
        <v>40205</v>
      </c>
      <c r="C262" s="32">
        <f t="shared" si="152"/>
        <v>7.7000000000000011</v>
      </c>
      <c r="D262" s="33">
        <f t="shared" si="153"/>
        <v>264</v>
      </c>
      <c r="E262" s="34">
        <f t="shared" si="173"/>
        <v>6</v>
      </c>
      <c r="F262" s="31" t="s">
        <v>5380</v>
      </c>
      <c r="G262" s="54">
        <f t="shared" si="174"/>
        <v>5.1999999999999993</v>
      </c>
      <c r="H262" s="35">
        <f t="shared" si="175"/>
        <v>0.2042504</v>
      </c>
      <c r="I262" s="36" t="s">
        <v>15348</v>
      </c>
      <c r="J262" s="36" t="s">
        <v>10362</v>
      </c>
      <c r="K262" s="36" t="s">
        <v>20309</v>
      </c>
      <c r="L262" s="36" t="s">
        <v>25268</v>
      </c>
      <c r="M262" s="33">
        <f t="shared" si="176"/>
        <v>14.1</v>
      </c>
      <c r="N262" s="44">
        <f t="shared" si="154"/>
        <v>6.4</v>
      </c>
      <c r="O262" s="32">
        <f t="shared" si="155"/>
        <v>2.6</v>
      </c>
      <c r="P262" s="32">
        <f t="shared" si="155"/>
        <v>0.8</v>
      </c>
      <c r="Q262" s="136">
        <f t="shared" si="156"/>
        <v>0.4</v>
      </c>
      <c r="R262" s="37">
        <f t="shared" si="157"/>
        <v>0.4</v>
      </c>
      <c r="S262" s="31" t="s">
        <v>30228</v>
      </c>
      <c r="T262" s="31" t="s">
        <v>35208</v>
      </c>
      <c r="U262" s="38">
        <f t="shared" si="158"/>
        <v>537.5</v>
      </c>
      <c r="V262" s="138">
        <f t="shared" si="158"/>
        <v>325.8</v>
      </c>
      <c r="W262" s="101">
        <f t="shared" si="159"/>
        <v>0.52</v>
      </c>
      <c r="X262" s="143">
        <f t="shared" si="160"/>
        <v>537.5</v>
      </c>
      <c r="Y262" s="144">
        <f t="shared" si="161"/>
        <v>0.20400000000000001</v>
      </c>
      <c r="Z262" s="39" t="s">
        <v>39932</v>
      </c>
      <c r="AA262" s="40">
        <v>2611.6</v>
      </c>
      <c r="AB262" s="40">
        <v>539.96</v>
      </c>
      <c r="AC262" s="40">
        <v>2.6741999999999999</v>
      </c>
      <c r="AD262" s="40">
        <v>152</v>
      </c>
      <c r="AE262" s="40">
        <v>-1</v>
      </c>
      <c r="AF262" s="41">
        <v>37.9</v>
      </c>
      <c r="AG262" s="41">
        <v>58.12</v>
      </c>
      <c r="AH262" s="41">
        <f t="shared" si="162"/>
        <v>325464.67435385217</v>
      </c>
      <c r="AI262" s="42">
        <f>1-EXP(-2.63*(AA262/AH262)*(AD262-AE262)*(1-((AD262-T262)/(AD262-AE262))^0.38))</f>
        <v>0.38728171814328161</v>
      </c>
      <c r="AJ262" s="40">
        <f>H262*P262*O262*R262*AB262</f>
        <v>91.758822258688028</v>
      </c>
      <c r="AK262" s="40">
        <f t="shared" si="163"/>
        <v>0.93020567038381896</v>
      </c>
      <c r="AL262" s="40">
        <f t="shared" si="164"/>
        <v>0.66206366719999998</v>
      </c>
      <c r="AM262" s="43">
        <f t="shared" si="165"/>
        <v>1.02</v>
      </c>
      <c r="AN262" s="40">
        <v>1.6</v>
      </c>
      <c r="AO262" s="73">
        <f t="shared" si="166"/>
        <v>0.4</v>
      </c>
      <c r="AP262" s="73">
        <f t="shared" si="167"/>
        <v>0.4</v>
      </c>
      <c r="AQ262" s="73">
        <f t="shared" si="168"/>
        <v>0.4</v>
      </c>
      <c r="AR262" s="88">
        <f t="shared" si="169"/>
        <v>1.5922693375838191</v>
      </c>
      <c r="AS262" s="40">
        <v>0.30539393561481337</v>
      </c>
      <c r="AT262" s="40">
        <f>(AS262+O262)*(AS262+P262)*((1/3)*AS262+R262)</f>
        <v>1.6115768150706702</v>
      </c>
      <c r="AU262" s="73">
        <f>MROUND((AS262+O262),0.2)</f>
        <v>3</v>
      </c>
      <c r="AV262" s="73">
        <f>MROUND((AS262+P262),0.2)</f>
        <v>1.2000000000000002</v>
      </c>
      <c r="AW262" s="73">
        <v>0.6</v>
      </c>
      <c r="AX262" s="40">
        <f t="shared" ref="AX262:AX264" si="177">AU262*AV262*AW262</f>
        <v>2.16</v>
      </c>
      <c r="AY262" s="40" t="b">
        <f>IF(AQ262&lt;AW262,TRUE, FALSE)</f>
        <v>1</v>
      </c>
      <c r="AZ262" s="40" t="b">
        <f>IF(AL262&lt;AQ262*AU262*AV262,TRUE, FALSE)</f>
        <v>1</v>
      </c>
      <c r="BA262" s="40">
        <f t="shared" si="171"/>
        <v>264</v>
      </c>
      <c r="BB262" s="88">
        <f t="shared" si="172"/>
        <v>1.405009391797386</v>
      </c>
    </row>
    <row r="263" spans="1:54" s="40" customFormat="1">
      <c r="A263" s="31" t="s">
        <v>394</v>
      </c>
      <c r="B263" s="31" t="s">
        <v>40206</v>
      </c>
      <c r="C263" s="32">
        <f t="shared" si="152"/>
        <v>15.3</v>
      </c>
      <c r="D263" s="33">
        <f t="shared" si="153"/>
        <v>20</v>
      </c>
      <c r="E263" s="34">
        <f t="shared" si="173"/>
        <v>7</v>
      </c>
      <c r="F263" s="31" t="s">
        <v>5381</v>
      </c>
      <c r="G263" s="54">
        <f t="shared" si="174"/>
        <v>10.9</v>
      </c>
      <c r="H263" s="35">
        <f t="shared" si="175"/>
        <v>0.37535429999999997</v>
      </c>
      <c r="I263" s="36" t="s">
        <v>15349</v>
      </c>
      <c r="J263" s="36" t="s">
        <v>10363</v>
      </c>
      <c r="K263" s="36" t="s">
        <v>20310</v>
      </c>
      <c r="L263" s="36" t="s">
        <v>25269</v>
      </c>
      <c r="M263" s="33">
        <f t="shared" si="176"/>
        <v>9.8999999999999986</v>
      </c>
      <c r="N263" s="44">
        <f t="shared" si="154"/>
        <v>6.2</v>
      </c>
      <c r="O263" s="32">
        <f t="shared" si="155"/>
        <v>0.60000000000000009</v>
      </c>
      <c r="P263" s="32">
        <f t="shared" si="155"/>
        <v>9.2000000000000011</v>
      </c>
      <c r="Q263" s="136">
        <f t="shared" si="156"/>
        <v>0.8</v>
      </c>
      <c r="R263" s="37">
        <f t="shared" si="157"/>
        <v>1</v>
      </c>
      <c r="S263" s="31" t="s">
        <v>30229</v>
      </c>
      <c r="T263" s="31" t="s">
        <v>35209</v>
      </c>
      <c r="U263" s="38">
        <f t="shared" si="158"/>
        <v>292.90000000000003</v>
      </c>
      <c r="V263" s="138">
        <f t="shared" si="158"/>
        <v>399.40000000000003</v>
      </c>
      <c r="W263" s="101">
        <f t="shared" si="159"/>
        <v>1.0900000000000001</v>
      </c>
      <c r="X263" s="143">
        <f t="shared" si="160"/>
        <v>292.90000000000003</v>
      </c>
      <c r="Y263" s="144">
        <f t="shared" si="161"/>
        <v>0.31800000000000006</v>
      </c>
      <c r="Z263" s="39" t="s">
        <v>39932</v>
      </c>
      <c r="AA263" s="40">
        <v>2888</v>
      </c>
      <c r="AB263" s="40">
        <v>495.01</v>
      </c>
      <c r="AC263" s="40">
        <v>5.2451999999999996</v>
      </c>
      <c r="AD263" s="40">
        <v>152</v>
      </c>
      <c r="AE263" s="40">
        <v>-1</v>
      </c>
      <c r="AF263" s="41">
        <v>37.9</v>
      </c>
      <c r="AG263" s="41">
        <v>58.12</v>
      </c>
      <c r="AH263" s="41">
        <f t="shared" si="162"/>
        <v>193759.07022391236</v>
      </c>
      <c r="AI263" s="42">
        <f>1-EXP(-2.63*(AA263/AH263)*(AD263-AE263)*(1-((AD263-T263)/(AD263-AE263))^0.38))</f>
        <v>0.9479960779333747</v>
      </c>
      <c r="AJ263" s="40">
        <f>H263*P263*O263*R263*AB263</f>
        <v>1025.6388088773601</v>
      </c>
      <c r="AK263" s="40">
        <f t="shared" si="163"/>
        <v>12.975884575123866</v>
      </c>
      <c r="AL263" s="40">
        <f t="shared" si="164"/>
        <v>3.4480442640000013</v>
      </c>
      <c r="AM263" s="43">
        <f t="shared" si="165"/>
        <v>2.16</v>
      </c>
      <c r="AN263" s="40">
        <v>3.5</v>
      </c>
      <c r="AO263" s="73">
        <f t="shared" si="166"/>
        <v>1</v>
      </c>
      <c r="AP263" s="73">
        <f t="shared" si="167"/>
        <v>0.8</v>
      </c>
      <c r="AQ263" s="73">
        <f t="shared" si="168"/>
        <v>0.8</v>
      </c>
      <c r="AR263" s="88">
        <f t="shared" si="169"/>
        <v>16.423928839123867</v>
      </c>
      <c r="AS263" s="40">
        <v>0.46856956094593688</v>
      </c>
      <c r="AT263" s="40">
        <f>(AS263+O263)*(AS263+P263)*((1/3)*AS263+R263)</f>
        <v>11.945220715506922</v>
      </c>
      <c r="AU263" s="73">
        <f>MROUND((AS263+O263),0.2)</f>
        <v>1</v>
      </c>
      <c r="AV263" s="73">
        <f>MROUND((AS263+P263),0.2)</f>
        <v>9.6000000000000014</v>
      </c>
      <c r="AW263" s="73">
        <f>IF(MROUND(((1/3)*AS263+AO263),0.2)*AV263*AU263/AR263&gt;1.05,MROUND(((1/3)*AS263+AO263),0.2)-0.2,MROUND(((1/3)*AS263+AO263),0.2))</f>
        <v>1.2000000000000002</v>
      </c>
      <c r="AX263" s="40">
        <f t="shared" si="177"/>
        <v>11.520000000000003</v>
      </c>
      <c r="AY263" s="40" t="b">
        <f>IF(AQ263&lt;AW263,TRUE, FALSE)</f>
        <v>1</v>
      </c>
      <c r="AZ263" s="40" t="b">
        <f>IF(AL263&lt;AQ263*AU263*AV263,TRUE, FALSE)</f>
        <v>1</v>
      </c>
      <c r="BA263" s="40">
        <f t="shared" si="171"/>
        <v>20</v>
      </c>
      <c r="BB263" s="88">
        <f t="shared" si="172"/>
        <v>3.7632592802247915</v>
      </c>
    </row>
    <row r="264" spans="1:54" s="40" customFormat="1">
      <c r="A264" s="31" t="s">
        <v>395</v>
      </c>
      <c r="B264" s="31" t="s">
        <v>40207</v>
      </c>
      <c r="C264" s="32">
        <f t="shared" si="152"/>
        <v>15.6</v>
      </c>
      <c r="D264" s="33">
        <f t="shared" si="153"/>
        <v>72</v>
      </c>
      <c r="E264" s="34">
        <f t="shared" si="173"/>
        <v>5</v>
      </c>
      <c r="F264" s="31" t="s">
        <v>5382</v>
      </c>
      <c r="G264" s="54">
        <f t="shared" si="174"/>
        <v>8.1</v>
      </c>
      <c r="H264" s="35">
        <f t="shared" si="175"/>
        <v>0.72899879999999995</v>
      </c>
      <c r="I264" s="36" t="s">
        <v>15350</v>
      </c>
      <c r="J264" s="36" t="s">
        <v>10364</v>
      </c>
      <c r="K264" s="36" t="s">
        <v>20311</v>
      </c>
      <c r="L264" s="36" t="s">
        <v>25270</v>
      </c>
      <c r="M264" s="33">
        <f t="shared" si="176"/>
        <v>11.2</v>
      </c>
      <c r="N264" s="44">
        <f t="shared" si="154"/>
        <v>5.2</v>
      </c>
      <c r="O264" s="32">
        <f t="shared" si="155"/>
        <v>0.60000000000000009</v>
      </c>
      <c r="P264" s="32">
        <f t="shared" si="155"/>
        <v>6.6000000000000005</v>
      </c>
      <c r="Q264" s="136">
        <f t="shared" si="156"/>
        <v>0.4</v>
      </c>
      <c r="R264" s="37">
        <f t="shared" si="157"/>
        <v>1.2000000000000002</v>
      </c>
      <c r="S264" s="31" t="s">
        <v>30230</v>
      </c>
      <c r="T264" s="31" t="s">
        <v>35210</v>
      </c>
      <c r="U264" s="38">
        <f t="shared" si="158"/>
        <v>345.1</v>
      </c>
      <c r="V264" s="138">
        <f t="shared" si="158"/>
        <v>368.8</v>
      </c>
      <c r="W264" s="101">
        <f t="shared" si="159"/>
        <v>0.81</v>
      </c>
      <c r="X264" s="143">
        <f t="shared" si="160"/>
        <v>345.1</v>
      </c>
      <c r="Y264" s="144">
        <f t="shared" si="161"/>
        <v>0.26200000000000001</v>
      </c>
      <c r="Z264" s="39" t="s">
        <v>39932</v>
      </c>
      <c r="AA264" s="40">
        <v>2756.4</v>
      </c>
      <c r="AB264" s="40">
        <v>515.15</v>
      </c>
      <c r="AC264" s="40">
        <v>5.5778999999999996</v>
      </c>
      <c r="AD264" s="40">
        <v>152</v>
      </c>
      <c r="AE264" s="40">
        <v>-1</v>
      </c>
      <c r="AF264" s="41">
        <v>37.9</v>
      </c>
      <c r="AG264" s="41">
        <v>58.12</v>
      </c>
      <c r="AH264" s="41">
        <f t="shared" si="162"/>
        <v>261897.02390747881</v>
      </c>
      <c r="AI264" s="42">
        <f>1-EXP(-2.63*(AA264/AH264)*(AD264-AE264)*(1-((AD264-T264)/(AD264-AE264))^0.38))</f>
        <v>0.73795736428651582</v>
      </c>
      <c r="AJ264" s="40">
        <f>H264*P264*O264*R264*AB264</f>
        <v>1784.5838136086406</v>
      </c>
      <c r="AK264" s="40">
        <f t="shared" si="163"/>
        <v>16.527057444689007</v>
      </c>
      <c r="AL264" s="40">
        <f t="shared" si="164"/>
        <v>1.2877977024000007</v>
      </c>
      <c r="AM264" s="43">
        <f t="shared" si="165"/>
        <v>1.6199999999999999</v>
      </c>
      <c r="AN264" s="40">
        <v>6.5</v>
      </c>
      <c r="AO264" s="73">
        <f t="shared" si="166"/>
        <v>1.2000000000000002</v>
      </c>
      <c r="AP264" s="73">
        <f t="shared" si="167"/>
        <v>0.4</v>
      </c>
      <c r="AQ264" s="73">
        <f t="shared" si="168"/>
        <v>0.4</v>
      </c>
      <c r="AR264" s="88">
        <f t="shared" si="169"/>
        <v>17.814855147089006</v>
      </c>
      <c r="AS264" s="40">
        <v>0.96127500794907328</v>
      </c>
      <c r="AT264" s="40">
        <f>(AS264+O264)*(AS264+P264)*((1/3)*AS264+R264)</f>
        <v>17.948966395075971</v>
      </c>
      <c r="AU264" s="73">
        <f>MROUND((AS264+O264),0.2)</f>
        <v>1.6</v>
      </c>
      <c r="AV264" s="73">
        <f>MROUND((AS264+P264),0.2)</f>
        <v>7.6000000000000005</v>
      </c>
      <c r="AW264" s="73">
        <f>IF(MROUND(((1/3)*AS264+AO264),0.2)*AV264*AU264/AR264&gt;1.05,MROUND(((1/3)*AS264+AO264),0.2)-0.2,MROUND(((1/3)*AS264+AO264),0.2))</f>
        <v>1.4000000000000001</v>
      </c>
      <c r="AX264" s="40">
        <f t="shared" si="177"/>
        <v>17.024000000000004</v>
      </c>
      <c r="AY264" s="40" t="b">
        <f>IF(AQ264&lt;AW264,TRUE, FALSE)</f>
        <v>1</v>
      </c>
      <c r="AZ264" s="40" t="b">
        <f>IF(AL264&lt;AQ264*AU264*AV264,TRUE, FALSE)</f>
        <v>1</v>
      </c>
      <c r="BA264" s="40">
        <f t="shared" si="171"/>
        <v>72</v>
      </c>
      <c r="BB264" s="88">
        <f t="shared" si="172"/>
        <v>12.833582024481331</v>
      </c>
    </row>
    <row r="265" spans="1:54" s="67" customFormat="1">
      <c r="A265" s="59" t="s">
        <v>396</v>
      </c>
      <c r="B265" s="60" t="s">
        <v>40208</v>
      </c>
      <c r="C265" s="61">
        <f t="shared" si="152"/>
        <v>35.9</v>
      </c>
      <c r="D265" s="62">
        <f t="shared" si="153"/>
        <v>93</v>
      </c>
      <c r="E265" s="63">
        <f t="shared" si="173"/>
        <v>10</v>
      </c>
      <c r="F265" s="59" t="s">
        <v>5383</v>
      </c>
      <c r="G265" s="54">
        <f t="shared" si="174"/>
        <v>35</v>
      </c>
      <c r="H265" s="64">
        <f t="shared" si="175"/>
        <v>0.4094101</v>
      </c>
      <c r="I265" s="64" t="s">
        <v>15351</v>
      </c>
      <c r="J265" s="64" t="s">
        <v>10365</v>
      </c>
      <c r="K265" s="64" t="s">
        <v>20312</v>
      </c>
      <c r="L265" s="64" t="s">
        <v>25271</v>
      </c>
      <c r="M265" s="62">
        <f t="shared" si="176"/>
        <v>13.8</v>
      </c>
      <c r="N265" s="65">
        <f t="shared" si="154"/>
        <v>6.4</v>
      </c>
      <c r="O265" s="61">
        <f t="shared" si="155"/>
        <v>1.2000000000000002</v>
      </c>
      <c r="P265" s="61">
        <f t="shared" si="155"/>
        <v>1.4000000000000001</v>
      </c>
      <c r="Q265" s="124">
        <f t="shared" si="156"/>
        <v>0.8</v>
      </c>
      <c r="R265" s="61">
        <f t="shared" si="157"/>
        <v>1.4000000000000001</v>
      </c>
      <c r="S265" s="59" t="s">
        <v>30231</v>
      </c>
      <c r="T265" s="59" t="s">
        <v>35211</v>
      </c>
      <c r="U265" s="66">
        <f t="shared" si="158"/>
        <v>366.1</v>
      </c>
      <c r="V265" s="66">
        <f t="shared" si="158"/>
        <v>302</v>
      </c>
      <c r="W265" s="54">
        <f t="shared" si="159"/>
        <v>3.5</v>
      </c>
      <c r="X265" s="143">
        <f t="shared" si="160"/>
        <v>366.1</v>
      </c>
      <c r="Y265" s="143">
        <f t="shared" si="161"/>
        <v>0.79999999999999993</v>
      </c>
      <c r="Z265" s="60" t="s">
        <v>39931</v>
      </c>
      <c r="AA265" s="67">
        <v>2435.6999999999998</v>
      </c>
      <c r="AB265" s="67">
        <v>573.96</v>
      </c>
      <c r="AC265" s="67">
        <v>17.594999999999999</v>
      </c>
      <c r="AD265" s="67">
        <v>152</v>
      </c>
      <c r="AE265" s="67">
        <v>-1</v>
      </c>
      <c r="AF265" s="68">
        <v>37.9</v>
      </c>
      <c r="AG265" s="68">
        <v>58.12</v>
      </c>
      <c r="AH265" s="68">
        <f t="shared" si="162"/>
        <v>353460.78997448605</v>
      </c>
      <c r="AI265" s="69">
        <v>0</v>
      </c>
      <c r="AJ265" s="67">
        <v>0</v>
      </c>
      <c r="AK265" s="67">
        <f t="shared" si="163"/>
        <v>0</v>
      </c>
      <c r="AL265" s="67">
        <f t="shared" si="164"/>
        <v>1.3890674448000002</v>
      </c>
      <c r="AM265" s="70">
        <f t="shared" si="165"/>
        <v>6.9799999999999995</v>
      </c>
      <c r="AN265" s="67">
        <v>0</v>
      </c>
      <c r="AO265" s="90">
        <f t="shared" si="166"/>
        <v>1.4000000000000001</v>
      </c>
      <c r="AP265" s="90">
        <f t="shared" si="167"/>
        <v>0.8</v>
      </c>
      <c r="AQ265" s="90">
        <f t="shared" si="168"/>
        <v>1</v>
      </c>
      <c r="AR265" s="91">
        <f t="shared" si="169"/>
        <v>1.3890674448000002</v>
      </c>
      <c r="BA265" s="67">
        <f t="shared" si="171"/>
        <v>93</v>
      </c>
      <c r="BB265" s="91">
        <f t="shared" si="172"/>
        <v>0</v>
      </c>
    </row>
    <row r="266" spans="1:54" s="67" customFormat="1">
      <c r="A266" s="59" t="s">
        <v>397</v>
      </c>
      <c r="B266" s="60" t="s">
        <v>40209</v>
      </c>
      <c r="C266" s="61">
        <f t="shared" si="152"/>
        <v>20.200000000000003</v>
      </c>
      <c r="D266" s="62">
        <f t="shared" si="153"/>
        <v>130</v>
      </c>
      <c r="E266" s="63">
        <f t="shared" si="173"/>
        <v>12</v>
      </c>
      <c r="F266" s="59" t="s">
        <v>5384</v>
      </c>
      <c r="G266" s="54">
        <f t="shared" si="174"/>
        <v>19.200000000000003</v>
      </c>
      <c r="H266" s="64">
        <f t="shared" si="175"/>
        <v>0.77693920000000005</v>
      </c>
      <c r="I266" s="64" t="s">
        <v>15352</v>
      </c>
      <c r="J266" s="64" t="s">
        <v>10366</v>
      </c>
      <c r="K266" s="64" t="s">
        <v>20313</v>
      </c>
      <c r="L266" s="64" t="s">
        <v>25272</v>
      </c>
      <c r="M266" s="62">
        <f t="shared" si="176"/>
        <v>13.3</v>
      </c>
      <c r="N266" s="65">
        <f t="shared" si="154"/>
        <v>6.8</v>
      </c>
      <c r="O266" s="61">
        <f t="shared" si="155"/>
        <v>2.8000000000000003</v>
      </c>
      <c r="P266" s="61">
        <f t="shared" si="155"/>
        <v>2.4000000000000004</v>
      </c>
      <c r="Q266" s="124">
        <f t="shared" si="156"/>
        <v>0.60000000000000009</v>
      </c>
      <c r="R266" s="61">
        <f t="shared" si="157"/>
        <v>2.6</v>
      </c>
      <c r="S266" s="59" t="s">
        <v>30232</v>
      </c>
      <c r="T266" s="59" t="s">
        <v>35212</v>
      </c>
      <c r="U266" s="66">
        <f t="shared" si="158"/>
        <v>402.90000000000003</v>
      </c>
      <c r="V266" s="66">
        <f t="shared" si="158"/>
        <v>322.70000000000005</v>
      </c>
      <c r="W266" s="54">
        <f t="shared" si="159"/>
        <v>1.92</v>
      </c>
      <c r="X266" s="143">
        <f t="shared" si="160"/>
        <v>402.90000000000003</v>
      </c>
      <c r="Y266" s="143">
        <f t="shared" si="161"/>
        <v>0.48399999999999999</v>
      </c>
      <c r="Z266" s="60" t="s">
        <v>39931</v>
      </c>
      <c r="AA266" s="67">
        <v>2574.9</v>
      </c>
      <c r="AB266" s="67">
        <v>546.27</v>
      </c>
      <c r="AC266" s="67">
        <v>8.8727</v>
      </c>
      <c r="AD266" s="67">
        <v>152</v>
      </c>
      <c r="AE266" s="67">
        <v>-1</v>
      </c>
      <c r="AF266" s="68">
        <v>37.9</v>
      </c>
      <c r="AG266" s="68">
        <v>58.12</v>
      </c>
      <c r="AH266" s="68">
        <f t="shared" si="162"/>
        <v>329405.17670285288</v>
      </c>
      <c r="AI266" s="69">
        <v>0</v>
      </c>
      <c r="AJ266" s="67">
        <v>0</v>
      </c>
      <c r="AK266" s="67">
        <f t="shared" si="163"/>
        <v>0</v>
      </c>
      <c r="AL266" s="67">
        <f t="shared" si="164"/>
        <v>3.8973182976</v>
      </c>
      <c r="AM266" s="70">
        <f t="shared" si="165"/>
        <v>3.8400000000000007</v>
      </c>
      <c r="AN266" s="67">
        <v>0</v>
      </c>
      <c r="AO266" s="90">
        <f t="shared" si="166"/>
        <v>2.6</v>
      </c>
      <c r="AP266" s="90">
        <f t="shared" si="167"/>
        <v>0.60000000000000009</v>
      </c>
      <c r="AQ266" s="90">
        <f t="shared" si="168"/>
        <v>0.60000000000000009</v>
      </c>
      <c r="AR266" s="91">
        <f t="shared" si="169"/>
        <v>3.8973182976</v>
      </c>
      <c r="BA266" s="67">
        <f t="shared" si="171"/>
        <v>130</v>
      </c>
      <c r="BB266" s="91">
        <f t="shared" si="172"/>
        <v>0</v>
      </c>
    </row>
    <row r="267" spans="1:54" s="40" customFormat="1">
      <c r="A267" s="31" t="s">
        <v>398</v>
      </c>
      <c r="B267" s="31" t="s">
        <v>40210</v>
      </c>
      <c r="C267" s="32">
        <f t="shared" si="152"/>
        <v>9.6999999999999993</v>
      </c>
      <c r="D267" s="33">
        <f t="shared" si="153"/>
        <v>124</v>
      </c>
      <c r="E267" s="34">
        <f t="shared" si="173"/>
        <v>11</v>
      </c>
      <c r="F267" s="31" t="s">
        <v>5385</v>
      </c>
      <c r="G267" s="54">
        <f t="shared" si="174"/>
        <v>6.8</v>
      </c>
      <c r="H267" s="35">
        <f t="shared" si="175"/>
        <v>0.25327509999999998</v>
      </c>
      <c r="I267" s="36" t="s">
        <v>15353</v>
      </c>
      <c r="J267" s="36" t="s">
        <v>10367</v>
      </c>
      <c r="K267" s="36" t="s">
        <v>20314</v>
      </c>
      <c r="L267" s="36" t="s">
        <v>25273</v>
      </c>
      <c r="M267" s="33">
        <f t="shared" si="176"/>
        <v>9.8000000000000007</v>
      </c>
      <c r="N267" s="44">
        <f t="shared" si="154"/>
        <v>5.2</v>
      </c>
      <c r="O267" s="32">
        <f t="shared" si="155"/>
        <v>0.60000000000000009</v>
      </c>
      <c r="P267" s="32">
        <f t="shared" si="155"/>
        <v>9.4</v>
      </c>
      <c r="Q267" s="136">
        <f t="shared" si="156"/>
        <v>2</v>
      </c>
      <c r="R267" s="37">
        <f t="shared" si="157"/>
        <v>2.6</v>
      </c>
      <c r="S267" s="31" t="s">
        <v>30233</v>
      </c>
      <c r="T267" s="31" t="s">
        <v>35213</v>
      </c>
      <c r="U267" s="38">
        <f t="shared" si="158"/>
        <v>397.3</v>
      </c>
      <c r="V267" s="138">
        <f t="shared" si="158"/>
        <v>361.40000000000003</v>
      </c>
      <c r="W267" s="101">
        <f t="shared" si="159"/>
        <v>0.68</v>
      </c>
      <c r="X267" s="143">
        <f t="shared" si="160"/>
        <v>397.3</v>
      </c>
      <c r="Y267" s="144">
        <f t="shared" si="161"/>
        <v>0.23600000000000002</v>
      </c>
      <c r="Z267" s="39" t="s">
        <v>39932</v>
      </c>
      <c r="AA267" s="40">
        <v>2693.5</v>
      </c>
      <c r="AB267" s="40">
        <v>525.58000000000004</v>
      </c>
      <c r="AC267" s="40">
        <v>4.2664999999999997</v>
      </c>
      <c r="AD267" s="40">
        <v>152</v>
      </c>
      <c r="AE267" s="40">
        <v>-1</v>
      </c>
      <c r="AF267" s="41">
        <v>37.9</v>
      </c>
      <c r="AG267" s="41">
        <v>58.12</v>
      </c>
      <c r="AH267" s="41">
        <f t="shared" si="162"/>
        <v>274530.7010282976</v>
      </c>
      <c r="AI267" s="42">
        <f>1-EXP(-2.63*(AA267/AH267)*(AD267-AE267)*(1-((AD267-T267)/(AD267-AE267))^0.38))</f>
        <v>0.67348673393742553</v>
      </c>
      <c r="AJ267" s="40">
        <f>H267*P267*O267*R267*AB267</f>
        <v>1952.0178199785128</v>
      </c>
      <c r="AK267" s="40">
        <f t="shared" si="163"/>
        <v>21.569452110992323</v>
      </c>
      <c r="AL267" s="40">
        <f t="shared" si="164"/>
        <v>10.949973933600003</v>
      </c>
      <c r="AM267" s="43">
        <f t="shared" si="165"/>
        <v>1.34</v>
      </c>
      <c r="AN267" s="40">
        <v>2</v>
      </c>
      <c r="AO267" s="73">
        <f t="shared" si="166"/>
        <v>2.6</v>
      </c>
      <c r="AP267" s="73">
        <f t="shared" si="167"/>
        <v>2</v>
      </c>
      <c r="AQ267" s="73">
        <f t="shared" si="168"/>
        <v>2</v>
      </c>
      <c r="AR267" s="88">
        <f t="shared" si="169"/>
        <v>32.519426044592322</v>
      </c>
      <c r="AS267" s="40">
        <v>0.55879368990972289</v>
      </c>
      <c r="AT267" s="40">
        <f>(AS267+O267)*(AS267+P267)*((1/3)*AS267+R267)</f>
        <v>32.154014891595367</v>
      </c>
      <c r="AU267" s="73">
        <f>MROUND((AS267+O267),0.2)</f>
        <v>1.2000000000000002</v>
      </c>
      <c r="AV267" s="73">
        <f>MROUND((AS267+P267),0.2)</f>
        <v>10</v>
      </c>
      <c r="AW267" s="73">
        <f>IF(MROUND(((1/3)*AS267+AO267),0.2)*AV267*AU267/AR267&gt;1.05,MROUND(((1/3)*AS267+AO267),0.2)-0.2,MROUND(((1/3)*AS267+AO267),0.2))</f>
        <v>2.8000000000000003</v>
      </c>
      <c r="AX267" s="40">
        <f t="shared" ref="AX267" si="178">AU267*AV267*AW267</f>
        <v>33.600000000000009</v>
      </c>
      <c r="AY267" s="40" t="b">
        <f>IF(AQ267&lt;AW267,TRUE, FALSE)</f>
        <v>1</v>
      </c>
      <c r="AZ267" s="40" t="b">
        <f>IF(AL267&lt;AQ267*AU267*AV267,TRUE, FALSE)</f>
        <v>1</v>
      </c>
      <c r="BA267" s="40">
        <f t="shared" si="171"/>
        <v>124</v>
      </c>
      <c r="BB267" s="88">
        <f t="shared" si="172"/>
        <v>1.9698176673102796</v>
      </c>
    </row>
    <row r="268" spans="1:54" s="67" customFormat="1">
      <c r="A268" s="59" t="s">
        <v>399</v>
      </c>
      <c r="B268" s="60" t="s">
        <v>40211</v>
      </c>
      <c r="C268" s="61">
        <f t="shared" si="152"/>
        <v>34.9</v>
      </c>
      <c r="D268" s="62">
        <f t="shared" si="153"/>
        <v>190</v>
      </c>
      <c r="E268" s="63">
        <f t="shared" si="173"/>
        <v>25</v>
      </c>
      <c r="F268" s="59" t="s">
        <v>5386</v>
      </c>
      <c r="G268" s="54">
        <f t="shared" si="174"/>
        <v>34</v>
      </c>
      <c r="H268" s="64">
        <f t="shared" si="175"/>
        <v>0.11691359999999999</v>
      </c>
      <c r="I268" s="64" t="s">
        <v>15354</v>
      </c>
      <c r="J268" s="64" t="s">
        <v>10368</v>
      </c>
      <c r="K268" s="64" t="s">
        <v>20315</v>
      </c>
      <c r="L268" s="64" t="s">
        <v>25274</v>
      </c>
      <c r="M268" s="62">
        <f t="shared" si="176"/>
        <v>10.8</v>
      </c>
      <c r="N268" s="65">
        <f t="shared" si="154"/>
        <v>6</v>
      </c>
      <c r="O268" s="61">
        <f t="shared" si="155"/>
        <v>2.4000000000000004</v>
      </c>
      <c r="P268" s="61">
        <f t="shared" si="155"/>
        <v>7.4</v>
      </c>
      <c r="Q268" s="124">
        <f t="shared" si="156"/>
        <v>2.6</v>
      </c>
      <c r="R268" s="61">
        <f t="shared" si="157"/>
        <v>3</v>
      </c>
      <c r="S268" s="59" t="s">
        <v>30234</v>
      </c>
      <c r="T268" s="59" t="s">
        <v>35214</v>
      </c>
      <c r="U268" s="66">
        <f t="shared" si="158"/>
        <v>463.5</v>
      </c>
      <c r="V268" s="66">
        <f t="shared" si="158"/>
        <v>287.8</v>
      </c>
      <c r="W268" s="54">
        <f t="shared" si="159"/>
        <v>3.4</v>
      </c>
      <c r="X268" s="143">
        <f t="shared" si="160"/>
        <v>463.5</v>
      </c>
      <c r="Y268" s="143">
        <f t="shared" si="161"/>
        <v>0.77999999999999992</v>
      </c>
      <c r="Z268" s="60" t="s">
        <v>39931</v>
      </c>
      <c r="AA268" s="67">
        <v>2363.6999999999998</v>
      </c>
      <c r="AB268" s="67">
        <v>589.44000000000005</v>
      </c>
      <c r="AC268" s="67">
        <v>12.423999999999999</v>
      </c>
      <c r="AD268" s="67">
        <v>152</v>
      </c>
      <c r="AE268" s="67">
        <v>-1</v>
      </c>
      <c r="AF268" s="68">
        <v>37.9</v>
      </c>
      <c r="AG268" s="68">
        <v>58.12</v>
      </c>
      <c r="AH268" s="68">
        <f t="shared" si="162"/>
        <v>368545.32984202454</v>
      </c>
      <c r="AI268" s="69">
        <v>0</v>
      </c>
      <c r="AJ268" s="67">
        <v>0</v>
      </c>
      <c r="AK268" s="67">
        <f t="shared" si="163"/>
        <v>0</v>
      </c>
      <c r="AL268" s="67">
        <f t="shared" si="164"/>
        <v>47.050843392000012</v>
      </c>
      <c r="AM268" s="70">
        <f t="shared" si="165"/>
        <v>6.7799999999999994</v>
      </c>
      <c r="AN268" s="67">
        <v>0</v>
      </c>
      <c r="AO268" s="90">
        <f t="shared" si="166"/>
        <v>3</v>
      </c>
      <c r="AP268" s="90">
        <f t="shared" si="167"/>
        <v>2.6</v>
      </c>
      <c r="AQ268" s="90">
        <f t="shared" si="168"/>
        <v>2.8000000000000003</v>
      </c>
      <c r="AR268" s="91">
        <f t="shared" si="169"/>
        <v>47.050843392000012</v>
      </c>
      <c r="BA268" s="67">
        <f t="shared" si="171"/>
        <v>190</v>
      </c>
      <c r="BB268" s="91">
        <f t="shared" si="172"/>
        <v>0</v>
      </c>
    </row>
    <row r="269" spans="1:54" s="67" customFormat="1">
      <c r="A269" s="59" t="s">
        <v>3</v>
      </c>
      <c r="B269" s="60" t="s">
        <v>40212</v>
      </c>
      <c r="C269" s="61">
        <f t="shared" si="152"/>
        <v>22.5</v>
      </c>
      <c r="D269" s="62">
        <f t="shared" si="153"/>
        <v>218</v>
      </c>
      <c r="E269" s="63">
        <f t="shared" si="173"/>
        <v>6</v>
      </c>
      <c r="F269" s="59" t="s">
        <v>5387</v>
      </c>
      <c r="G269" s="54">
        <f t="shared" si="174"/>
        <v>21.5</v>
      </c>
      <c r="H269" s="64">
        <f t="shared" si="175"/>
        <v>0.69554360000000004</v>
      </c>
      <c r="I269" s="64" t="s">
        <v>15355</v>
      </c>
      <c r="J269" s="64" t="s">
        <v>10369</v>
      </c>
      <c r="K269" s="64" t="s">
        <v>20316</v>
      </c>
      <c r="L269" s="64" t="s">
        <v>25275</v>
      </c>
      <c r="M269" s="62">
        <f t="shared" si="176"/>
        <v>10.7</v>
      </c>
      <c r="N269" s="65">
        <f t="shared" si="154"/>
        <v>7</v>
      </c>
      <c r="O269" s="61">
        <f t="shared" si="155"/>
        <v>0.4</v>
      </c>
      <c r="P269" s="61">
        <f t="shared" si="155"/>
        <v>7.6000000000000005</v>
      </c>
      <c r="Q269" s="124">
        <f t="shared" si="156"/>
        <v>0.8</v>
      </c>
      <c r="R269" s="61">
        <f t="shared" si="157"/>
        <v>2.6</v>
      </c>
      <c r="S269" s="59" t="s">
        <v>30235</v>
      </c>
      <c r="T269" s="59" t="s">
        <v>35215</v>
      </c>
      <c r="U269" s="66">
        <f t="shared" si="158"/>
        <v>491.40000000000003</v>
      </c>
      <c r="V269" s="66">
        <f t="shared" si="158"/>
        <v>351.1</v>
      </c>
      <c r="W269" s="54">
        <f t="shared" si="159"/>
        <v>2.15</v>
      </c>
      <c r="X269" s="143">
        <f t="shared" si="160"/>
        <v>491.40000000000003</v>
      </c>
      <c r="Y269" s="143">
        <f t="shared" si="161"/>
        <v>0.53</v>
      </c>
      <c r="Z269" s="60" t="s">
        <v>39931</v>
      </c>
      <c r="AA269" s="67">
        <v>2793.1</v>
      </c>
      <c r="AB269" s="67">
        <v>507.92</v>
      </c>
      <c r="AC269" s="67">
        <v>7.7633000000000001</v>
      </c>
      <c r="AD269" s="67">
        <v>152</v>
      </c>
      <c r="AE269" s="67">
        <v>-1</v>
      </c>
      <c r="AF269" s="68">
        <v>37.9</v>
      </c>
      <c r="AG269" s="68">
        <v>58.12</v>
      </c>
      <c r="AH269" s="68">
        <f t="shared" si="162"/>
        <v>290783.23575063981</v>
      </c>
      <c r="AI269" s="69">
        <v>0</v>
      </c>
      <c r="AJ269" s="67">
        <v>0</v>
      </c>
      <c r="AK269" s="67">
        <f t="shared" si="163"/>
        <v>0</v>
      </c>
      <c r="AL269" s="67">
        <f t="shared" si="164"/>
        <v>2.4064233856000001</v>
      </c>
      <c r="AM269" s="70">
        <f t="shared" si="165"/>
        <v>4.3</v>
      </c>
      <c r="AN269" s="67">
        <v>0</v>
      </c>
      <c r="AO269" s="90">
        <f t="shared" si="166"/>
        <v>2.6</v>
      </c>
      <c r="AP269" s="90">
        <f t="shared" si="167"/>
        <v>0.8</v>
      </c>
      <c r="AQ269" s="90">
        <f t="shared" si="168"/>
        <v>0.8</v>
      </c>
      <c r="AR269" s="91">
        <f t="shared" si="169"/>
        <v>2.4064233856000001</v>
      </c>
      <c r="BA269" s="67">
        <f t="shared" si="171"/>
        <v>218</v>
      </c>
      <c r="BB269" s="91">
        <f t="shared" si="172"/>
        <v>0</v>
      </c>
    </row>
    <row r="270" spans="1:54" s="67" customFormat="1">
      <c r="A270" s="59" t="s">
        <v>400</v>
      </c>
      <c r="B270" s="60" t="s">
        <v>40213</v>
      </c>
      <c r="C270" s="61">
        <f t="shared" si="152"/>
        <v>22.5</v>
      </c>
      <c r="D270" s="62">
        <f t="shared" si="153"/>
        <v>230</v>
      </c>
      <c r="E270" s="63">
        <f t="shared" si="173"/>
        <v>7</v>
      </c>
      <c r="F270" s="59" t="s">
        <v>5388</v>
      </c>
      <c r="G270" s="54">
        <f t="shared" si="174"/>
        <v>21.6</v>
      </c>
      <c r="H270" s="64">
        <f t="shared" si="175"/>
        <v>0.85313860000000008</v>
      </c>
      <c r="I270" s="64" t="s">
        <v>15356</v>
      </c>
      <c r="J270" s="64" t="s">
        <v>10370</v>
      </c>
      <c r="K270" s="64" t="s">
        <v>20317</v>
      </c>
      <c r="L270" s="64" t="s">
        <v>25276</v>
      </c>
      <c r="M270" s="62">
        <f t="shared" si="176"/>
        <v>12.6</v>
      </c>
      <c r="N270" s="65">
        <f t="shared" si="154"/>
        <v>5.8</v>
      </c>
      <c r="O270" s="61">
        <f t="shared" si="155"/>
        <v>1.4000000000000001</v>
      </c>
      <c r="P270" s="61">
        <f t="shared" si="155"/>
        <v>3.8000000000000003</v>
      </c>
      <c r="Q270" s="124">
        <f t="shared" si="156"/>
        <v>0.4</v>
      </c>
      <c r="R270" s="61">
        <f t="shared" si="157"/>
        <v>2.4000000000000004</v>
      </c>
      <c r="S270" s="59" t="s">
        <v>30236</v>
      </c>
      <c r="T270" s="59" t="s">
        <v>35216</v>
      </c>
      <c r="U270" s="66">
        <f t="shared" si="158"/>
        <v>503.3</v>
      </c>
      <c r="V270" s="66">
        <f t="shared" si="158"/>
        <v>314.60000000000002</v>
      </c>
      <c r="W270" s="54">
        <f t="shared" si="159"/>
        <v>2.1599999999999997</v>
      </c>
      <c r="X270" s="143">
        <f t="shared" si="160"/>
        <v>503.3</v>
      </c>
      <c r="Y270" s="143">
        <f t="shared" si="161"/>
        <v>0.53199999999999992</v>
      </c>
      <c r="Z270" s="60" t="s">
        <v>39931</v>
      </c>
      <c r="AA270" s="67">
        <v>2520</v>
      </c>
      <c r="AB270" s="67">
        <v>556.82000000000005</v>
      </c>
      <c r="AC270" s="67">
        <v>7.5900999999999996</v>
      </c>
      <c r="AD270" s="67">
        <v>152</v>
      </c>
      <c r="AE270" s="67">
        <v>-1</v>
      </c>
      <c r="AF270" s="68">
        <v>37.9</v>
      </c>
      <c r="AG270" s="68">
        <v>58.12</v>
      </c>
      <c r="AH270" s="68">
        <f t="shared" si="162"/>
        <v>339151.96075469902</v>
      </c>
      <c r="AI270" s="69">
        <v>0</v>
      </c>
      <c r="AJ270" s="67">
        <v>0</v>
      </c>
      <c r="AK270" s="67">
        <f t="shared" si="163"/>
        <v>0</v>
      </c>
      <c r="AL270" s="67">
        <f t="shared" si="164"/>
        <v>1.8751263551999995</v>
      </c>
      <c r="AM270" s="70">
        <f t="shared" si="165"/>
        <v>4.3</v>
      </c>
      <c r="AN270" s="67">
        <v>0</v>
      </c>
      <c r="AO270" s="90">
        <f t="shared" si="166"/>
        <v>2.4000000000000004</v>
      </c>
      <c r="AP270" s="90">
        <f t="shared" si="167"/>
        <v>0.4</v>
      </c>
      <c r="AQ270" s="90">
        <f t="shared" si="168"/>
        <v>0.4</v>
      </c>
      <c r="AR270" s="91">
        <f t="shared" si="169"/>
        <v>1.8751263551999995</v>
      </c>
      <c r="BA270" s="67">
        <f t="shared" si="171"/>
        <v>230</v>
      </c>
      <c r="BB270" s="91">
        <f t="shared" si="172"/>
        <v>0</v>
      </c>
    </row>
    <row r="271" spans="1:54" s="67" customFormat="1">
      <c r="A271" s="59" t="s">
        <v>401</v>
      </c>
      <c r="B271" s="60" t="s">
        <v>40214</v>
      </c>
      <c r="C271" s="61">
        <f t="shared" si="152"/>
        <v>36.700000000000003</v>
      </c>
      <c r="D271" s="62">
        <f t="shared" si="153"/>
        <v>100</v>
      </c>
      <c r="E271" s="63">
        <f t="shared" si="173"/>
        <v>10</v>
      </c>
      <c r="F271" s="59" t="s">
        <v>5389</v>
      </c>
      <c r="G271" s="54">
        <f t="shared" si="174"/>
        <v>35.800000000000004</v>
      </c>
      <c r="H271" s="64">
        <f t="shared" si="175"/>
        <v>0.50083920000000004</v>
      </c>
      <c r="I271" s="64" t="s">
        <v>15357</v>
      </c>
      <c r="J271" s="64" t="s">
        <v>10371</v>
      </c>
      <c r="K271" s="64" t="s">
        <v>20318</v>
      </c>
      <c r="L271" s="64" t="s">
        <v>25277</v>
      </c>
      <c r="M271" s="62">
        <f t="shared" si="176"/>
        <v>10.5</v>
      </c>
      <c r="N271" s="65">
        <f t="shared" si="154"/>
        <v>6.6</v>
      </c>
      <c r="O271" s="61">
        <f t="shared" si="155"/>
        <v>1.8</v>
      </c>
      <c r="P271" s="61">
        <f t="shared" si="155"/>
        <v>8</v>
      </c>
      <c r="Q271" s="124">
        <f t="shared" si="156"/>
        <v>0.60000000000000009</v>
      </c>
      <c r="R271" s="61">
        <f t="shared" si="157"/>
        <v>1.4000000000000001</v>
      </c>
      <c r="S271" s="59" t="s">
        <v>30237</v>
      </c>
      <c r="T271" s="59" t="s">
        <v>35217</v>
      </c>
      <c r="U271" s="66">
        <f t="shared" si="158"/>
        <v>373</v>
      </c>
      <c r="V271" s="66">
        <f t="shared" si="158"/>
        <v>303.40000000000003</v>
      </c>
      <c r="W271" s="54">
        <f t="shared" si="159"/>
        <v>3.5799999999999996</v>
      </c>
      <c r="X271" s="143">
        <f t="shared" si="160"/>
        <v>373</v>
      </c>
      <c r="Y271" s="143">
        <f t="shared" si="161"/>
        <v>0.81599999999999995</v>
      </c>
      <c r="Z271" s="60" t="s">
        <v>39931</v>
      </c>
      <c r="AA271" s="67">
        <v>2442.6</v>
      </c>
      <c r="AB271" s="67">
        <v>572.52</v>
      </c>
      <c r="AC271" s="67">
        <v>17.484000000000002</v>
      </c>
      <c r="AD271" s="67">
        <v>152</v>
      </c>
      <c r="AE271" s="67">
        <v>-1</v>
      </c>
      <c r="AF271" s="68">
        <v>37.9</v>
      </c>
      <c r="AG271" s="68">
        <v>58.12</v>
      </c>
      <c r="AH271" s="68">
        <f t="shared" si="162"/>
        <v>351825.30440568511</v>
      </c>
      <c r="AI271" s="69">
        <v>0</v>
      </c>
      <c r="AJ271" s="67">
        <v>0</v>
      </c>
      <c r="AK271" s="67">
        <f t="shared" si="163"/>
        <v>0</v>
      </c>
      <c r="AL271" s="67">
        <f t="shared" si="164"/>
        <v>10.063081728</v>
      </c>
      <c r="AM271" s="70">
        <f t="shared" si="165"/>
        <v>7.1400000000000006</v>
      </c>
      <c r="AN271" s="67">
        <v>0</v>
      </c>
      <c r="AO271" s="90">
        <f t="shared" si="166"/>
        <v>1.4000000000000001</v>
      </c>
      <c r="AP271" s="90">
        <f t="shared" si="167"/>
        <v>0.60000000000000009</v>
      </c>
      <c r="AQ271" s="90">
        <f t="shared" si="168"/>
        <v>0.8</v>
      </c>
      <c r="AR271" s="91">
        <f t="shared" si="169"/>
        <v>10.063081728</v>
      </c>
      <c r="BA271" s="67">
        <f t="shared" si="171"/>
        <v>100</v>
      </c>
      <c r="BB271" s="91">
        <f t="shared" si="172"/>
        <v>0</v>
      </c>
    </row>
    <row r="272" spans="1:54" s="67" customFormat="1">
      <c r="A272" s="59" t="s">
        <v>402</v>
      </c>
      <c r="B272" s="60" t="s">
        <v>40215</v>
      </c>
      <c r="C272" s="61">
        <f t="shared" si="152"/>
        <v>10.5</v>
      </c>
      <c r="D272" s="62">
        <f t="shared" si="153"/>
        <v>252</v>
      </c>
      <c r="E272" s="63">
        <f t="shared" si="173"/>
        <v>3</v>
      </c>
      <c r="F272" s="59" t="s">
        <v>5390</v>
      </c>
      <c r="G272" s="54">
        <f t="shared" si="174"/>
        <v>9.5</v>
      </c>
      <c r="H272" s="64">
        <f t="shared" si="175"/>
        <v>0.79260330000000001</v>
      </c>
      <c r="I272" s="64" t="s">
        <v>15358</v>
      </c>
      <c r="J272" s="64" t="s">
        <v>10372</v>
      </c>
      <c r="K272" s="64" t="s">
        <v>20319</v>
      </c>
      <c r="L272" s="64" t="s">
        <v>25278</v>
      </c>
      <c r="M272" s="62">
        <f t="shared" si="176"/>
        <v>14.2</v>
      </c>
      <c r="N272" s="65">
        <f t="shared" si="154"/>
        <v>6.8</v>
      </c>
      <c r="O272" s="61">
        <f t="shared" si="155"/>
        <v>2.8000000000000003</v>
      </c>
      <c r="P272" s="61">
        <f t="shared" si="155"/>
        <v>0.60000000000000009</v>
      </c>
      <c r="Q272" s="124">
        <f t="shared" si="156"/>
        <v>0.2</v>
      </c>
      <c r="R272" s="61">
        <f t="shared" si="157"/>
        <v>1</v>
      </c>
      <c r="S272" s="59" t="s">
        <v>30238</v>
      </c>
      <c r="T272" s="59" t="s">
        <v>35218</v>
      </c>
      <c r="U272" s="66">
        <f t="shared" si="158"/>
        <v>525</v>
      </c>
      <c r="V272" s="66">
        <f t="shared" si="158"/>
        <v>326.3</v>
      </c>
      <c r="W272" s="54">
        <f t="shared" si="159"/>
        <v>0.95</v>
      </c>
      <c r="X272" s="143">
        <f t="shared" si="160"/>
        <v>525</v>
      </c>
      <c r="Y272" s="143">
        <f t="shared" si="161"/>
        <v>0.29000000000000004</v>
      </c>
      <c r="Z272" s="60" t="s">
        <v>39931</v>
      </c>
      <c r="AA272" s="67">
        <v>2614.3000000000002</v>
      </c>
      <c r="AB272" s="67">
        <v>539.29999999999995</v>
      </c>
      <c r="AC272" s="67">
        <v>3.9093</v>
      </c>
      <c r="AD272" s="67">
        <v>152</v>
      </c>
      <c r="AE272" s="67">
        <v>-1</v>
      </c>
      <c r="AF272" s="68">
        <v>37.9</v>
      </c>
      <c r="AG272" s="68">
        <v>58.12</v>
      </c>
      <c r="AH272" s="68">
        <f t="shared" si="162"/>
        <v>324890.10995453288</v>
      </c>
      <c r="AI272" s="69">
        <v>0</v>
      </c>
      <c r="AJ272" s="67">
        <v>0</v>
      </c>
      <c r="AK272" s="67">
        <f t="shared" si="163"/>
        <v>0</v>
      </c>
      <c r="AL272" s="67">
        <f t="shared" si="164"/>
        <v>0.34842645600000005</v>
      </c>
      <c r="AM272" s="70">
        <f t="shared" si="165"/>
        <v>1.9</v>
      </c>
      <c r="AN272" s="67">
        <v>0</v>
      </c>
      <c r="AO272" s="90">
        <f t="shared" si="166"/>
        <v>1</v>
      </c>
      <c r="AP272" s="90">
        <f t="shared" si="167"/>
        <v>0.2</v>
      </c>
      <c r="AQ272" s="90">
        <f t="shared" si="168"/>
        <v>0.4</v>
      </c>
      <c r="AR272" s="91">
        <f t="shared" si="169"/>
        <v>0.34842645600000005</v>
      </c>
      <c r="BA272" s="67">
        <f t="shared" si="171"/>
        <v>252</v>
      </c>
      <c r="BB272" s="91">
        <f t="shared" si="172"/>
        <v>0</v>
      </c>
    </row>
    <row r="273" spans="1:54" s="67" customFormat="1">
      <c r="A273" s="59" t="s">
        <v>403</v>
      </c>
      <c r="B273" s="60" t="s">
        <v>40216</v>
      </c>
      <c r="C273" s="61">
        <f t="shared" si="152"/>
        <v>11.9</v>
      </c>
      <c r="D273" s="62">
        <f t="shared" si="153"/>
        <v>188</v>
      </c>
      <c r="E273" s="63">
        <f t="shared" si="173"/>
        <v>13</v>
      </c>
      <c r="F273" s="59" t="s">
        <v>5391</v>
      </c>
      <c r="G273" s="54">
        <f t="shared" si="174"/>
        <v>11</v>
      </c>
      <c r="H273" s="64">
        <f t="shared" si="175"/>
        <v>0.44744400000000001</v>
      </c>
      <c r="I273" s="64" t="s">
        <v>15359</v>
      </c>
      <c r="J273" s="64" t="s">
        <v>10373</v>
      </c>
      <c r="K273" s="64" t="s">
        <v>20320</v>
      </c>
      <c r="L273" s="64" t="s">
        <v>25279</v>
      </c>
      <c r="M273" s="62">
        <f t="shared" si="176"/>
        <v>12</v>
      </c>
      <c r="N273" s="65">
        <f t="shared" si="154"/>
        <v>6</v>
      </c>
      <c r="O273" s="61">
        <f t="shared" si="155"/>
        <v>3</v>
      </c>
      <c r="P273" s="61">
        <f t="shared" si="155"/>
        <v>5</v>
      </c>
      <c r="Q273" s="124">
        <f t="shared" si="156"/>
        <v>0.60000000000000009</v>
      </c>
      <c r="R273" s="61">
        <f t="shared" si="157"/>
        <v>1.2000000000000002</v>
      </c>
      <c r="S273" s="59" t="s">
        <v>30239</v>
      </c>
      <c r="T273" s="59" t="s">
        <v>35219</v>
      </c>
      <c r="U273" s="66">
        <f t="shared" si="158"/>
        <v>461.20000000000005</v>
      </c>
      <c r="V273" s="66">
        <f t="shared" si="158"/>
        <v>310.60000000000002</v>
      </c>
      <c r="W273" s="54">
        <f t="shared" si="159"/>
        <v>1.1000000000000001</v>
      </c>
      <c r="X273" s="143">
        <f t="shared" si="160"/>
        <v>461.20000000000005</v>
      </c>
      <c r="Y273" s="143">
        <f t="shared" si="161"/>
        <v>0.32000000000000006</v>
      </c>
      <c r="Z273" s="60" t="s">
        <v>39931</v>
      </c>
      <c r="AA273" s="67">
        <v>2506.6999999999998</v>
      </c>
      <c r="AB273" s="67">
        <v>559.54999999999995</v>
      </c>
      <c r="AC273" s="67">
        <v>4.9577999999999998</v>
      </c>
      <c r="AD273" s="67">
        <v>152</v>
      </c>
      <c r="AE273" s="67">
        <v>-1</v>
      </c>
      <c r="AF273" s="68">
        <v>37.9</v>
      </c>
      <c r="AG273" s="68">
        <v>58.12</v>
      </c>
      <c r="AH273" s="68">
        <f t="shared" si="162"/>
        <v>343792.05304976273</v>
      </c>
      <c r="AI273" s="69">
        <v>0</v>
      </c>
      <c r="AJ273" s="67">
        <v>0</v>
      </c>
      <c r="AK273" s="67">
        <f t="shared" si="163"/>
        <v>0</v>
      </c>
      <c r="AL273" s="67">
        <f t="shared" si="164"/>
        <v>9.9460080000000026</v>
      </c>
      <c r="AM273" s="70">
        <f t="shared" si="165"/>
        <v>2.1800000000000002</v>
      </c>
      <c r="AN273" s="67">
        <v>0</v>
      </c>
      <c r="AO273" s="90">
        <f t="shared" si="166"/>
        <v>1.2000000000000002</v>
      </c>
      <c r="AP273" s="90">
        <f t="shared" si="167"/>
        <v>0.60000000000000009</v>
      </c>
      <c r="AQ273" s="90">
        <f t="shared" si="168"/>
        <v>0.8</v>
      </c>
      <c r="AR273" s="91">
        <f t="shared" si="169"/>
        <v>9.9460080000000026</v>
      </c>
      <c r="BA273" s="67">
        <f t="shared" si="171"/>
        <v>188</v>
      </c>
      <c r="BB273" s="91">
        <f t="shared" si="172"/>
        <v>0</v>
      </c>
    </row>
    <row r="274" spans="1:54" s="67" customFormat="1">
      <c r="A274" s="59" t="s">
        <v>404</v>
      </c>
      <c r="B274" s="60" t="s">
        <v>40217</v>
      </c>
      <c r="C274" s="61">
        <f t="shared" si="152"/>
        <v>24.5</v>
      </c>
      <c r="D274" s="62">
        <f t="shared" si="153"/>
        <v>245</v>
      </c>
      <c r="E274" s="63">
        <f t="shared" si="173"/>
        <v>10</v>
      </c>
      <c r="F274" s="59" t="s">
        <v>5392</v>
      </c>
      <c r="G274" s="54">
        <f t="shared" si="174"/>
        <v>23.5</v>
      </c>
      <c r="H274" s="64">
        <f t="shared" si="175"/>
        <v>0.81479920000000006</v>
      </c>
      <c r="I274" s="64" t="s">
        <v>15360</v>
      </c>
      <c r="J274" s="64" t="s">
        <v>10374</v>
      </c>
      <c r="K274" s="64" t="s">
        <v>20321</v>
      </c>
      <c r="L274" s="64" t="s">
        <v>25280</v>
      </c>
      <c r="M274" s="62">
        <f t="shared" si="176"/>
        <v>9.6</v>
      </c>
      <c r="N274" s="65">
        <f t="shared" si="154"/>
        <v>5.2</v>
      </c>
      <c r="O274" s="61">
        <f t="shared" si="155"/>
        <v>2.6</v>
      </c>
      <c r="P274" s="61">
        <f t="shared" si="155"/>
        <v>9.8000000000000007</v>
      </c>
      <c r="Q274" s="124">
        <f t="shared" si="156"/>
        <v>0.4</v>
      </c>
      <c r="R274" s="61">
        <f t="shared" si="157"/>
        <v>1.8</v>
      </c>
      <c r="S274" s="59" t="s">
        <v>30240</v>
      </c>
      <c r="T274" s="59" t="s">
        <v>35220</v>
      </c>
      <c r="U274" s="66">
        <f t="shared" si="158"/>
        <v>518.4</v>
      </c>
      <c r="V274" s="66">
        <f t="shared" si="158"/>
        <v>382.8</v>
      </c>
      <c r="W274" s="54">
        <f t="shared" si="159"/>
        <v>2.3499999999999996</v>
      </c>
      <c r="X274" s="143">
        <f t="shared" si="160"/>
        <v>518.4</v>
      </c>
      <c r="Y274" s="143">
        <f t="shared" si="161"/>
        <v>0.56999999999999995</v>
      </c>
      <c r="Z274" s="60" t="s">
        <v>39931</v>
      </c>
      <c r="AA274" s="67">
        <v>3211.1</v>
      </c>
      <c r="AB274" s="67">
        <v>452.76</v>
      </c>
      <c r="AC274" s="67">
        <v>7.8868</v>
      </c>
      <c r="AD274" s="67">
        <v>152</v>
      </c>
      <c r="AE274" s="67">
        <v>-1</v>
      </c>
      <c r="AF274" s="68">
        <v>37.9</v>
      </c>
      <c r="AG274" s="68">
        <v>58.12</v>
      </c>
      <c r="AH274" s="68">
        <f t="shared" si="162"/>
        <v>234640.96262120284</v>
      </c>
      <c r="AI274" s="69">
        <v>0</v>
      </c>
      <c r="AJ274" s="67">
        <v>0</v>
      </c>
      <c r="AK274" s="67">
        <f t="shared" si="163"/>
        <v>0</v>
      </c>
      <c r="AL274" s="67">
        <f t="shared" si="164"/>
        <v>8.4940494911999984</v>
      </c>
      <c r="AM274" s="70">
        <f t="shared" si="165"/>
        <v>4.7</v>
      </c>
      <c r="AN274" s="67">
        <v>0</v>
      </c>
      <c r="AO274" s="90">
        <f t="shared" si="166"/>
        <v>1.8</v>
      </c>
      <c r="AP274" s="90">
        <f t="shared" si="167"/>
        <v>0.4</v>
      </c>
      <c r="AQ274" s="90">
        <f t="shared" si="168"/>
        <v>0.4</v>
      </c>
      <c r="AR274" s="91">
        <f t="shared" si="169"/>
        <v>8.4940494911999984</v>
      </c>
      <c r="BA274" s="67">
        <f t="shared" si="171"/>
        <v>245</v>
      </c>
      <c r="BB274" s="91">
        <f t="shared" si="172"/>
        <v>0</v>
      </c>
    </row>
    <row r="275" spans="1:54" s="40" customFormat="1">
      <c r="A275" s="31" t="s">
        <v>405</v>
      </c>
      <c r="B275" s="31" t="s">
        <v>40218</v>
      </c>
      <c r="C275" s="32">
        <f t="shared" si="152"/>
        <v>33.700000000000003</v>
      </c>
      <c r="D275" s="33">
        <f t="shared" si="153"/>
        <v>220</v>
      </c>
      <c r="E275" s="34">
        <f t="shared" si="173"/>
        <v>11</v>
      </c>
      <c r="F275" s="31" t="s">
        <v>5393</v>
      </c>
      <c r="G275" s="54">
        <f t="shared" si="174"/>
        <v>19.5</v>
      </c>
      <c r="H275" s="35">
        <f t="shared" si="175"/>
        <v>0.62194189999999994</v>
      </c>
      <c r="I275" s="36" t="s">
        <v>15361</v>
      </c>
      <c r="J275" s="36" t="s">
        <v>10375</v>
      </c>
      <c r="K275" s="36" t="s">
        <v>20322</v>
      </c>
      <c r="L275" s="36" t="s">
        <v>25281</v>
      </c>
      <c r="M275" s="33">
        <f t="shared" si="176"/>
        <v>10.199999999999999</v>
      </c>
      <c r="N275" s="44">
        <f t="shared" si="154"/>
        <v>6.4</v>
      </c>
      <c r="O275" s="32">
        <f t="shared" si="155"/>
        <v>1.6</v>
      </c>
      <c r="P275" s="32">
        <f t="shared" si="155"/>
        <v>8.6</v>
      </c>
      <c r="Q275" s="136">
        <f t="shared" si="156"/>
        <v>0.8</v>
      </c>
      <c r="R275" s="37">
        <f t="shared" si="157"/>
        <v>1.8</v>
      </c>
      <c r="S275" s="31" t="s">
        <v>30241</v>
      </c>
      <c r="T275" s="31" t="s">
        <v>35221</v>
      </c>
      <c r="U275" s="38">
        <f t="shared" si="158"/>
        <v>492.8</v>
      </c>
      <c r="V275" s="138">
        <f t="shared" si="158"/>
        <v>408.8</v>
      </c>
      <c r="W275" s="101">
        <f t="shared" si="159"/>
        <v>1.95</v>
      </c>
      <c r="X275" s="143">
        <f t="shared" si="160"/>
        <v>492.8</v>
      </c>
      <c r="Y275" s="144">
        <f t="shared" si="161"/>
        <v>0.49</v>
      </c>
      <c r="Z275" s="39" t="s">
        <v>39932</v>
      </c>
      <c r="AA275" s="40">
        <v>3352.6</v>
      </c>
      <c r="AB275" s="40">
        <v>441.64</v>
      </c>
      <c r="AC275" s="40">
        <v>7.1387</v>
      </c>
      <c r="AD275" s="40">
        <v>152</v>
      </c>
      <c r="AE275" s="40">
        <v>-1</v>
      </c>
      <c r="AF275" s="41">
        <v>37.9</v>
      </c>
      <c r="AG275" s="41">
        <v>58.12</v>
      </c>
      <c r="AH275" s="41">
        <f t="shared" si="162"/>
        <v>162616.38428764819</v>
      </c>
      <c r="AI275" s="42">
        <f>1-EXP(-2.63*(AA275/AH275)*(AD275-AE275)*(1-((AD275-T275)/(AD275-AE275))^0.38))</f>
        <v>0.99143945312629111</v>
      </c>
      <c r="AJ275" s="40">
        <f>H275*P275*O275*R275*AB275</f>
        <v>6803.1360522938867</v>
      </c>
      <c r="AK275" s="40">
        <f t="shared" si="163"/>
        <v>66.138487974855437</v>
      </c>
      <c r="AL275" s="40">
        <f t="shared" si="164"/>
        <v>9.3637430208000012</v>
      </c>
      <c r="AM275" s="43">
        <f t="shared" si="165"/>
        <v>3.8800000000000003</v>
      </c>
      <c r="AN275" s="40">
        <v>13.3</v>
      </c>
      <c r="AO275" s="73">
        <f t="shared" si="166"/>
        <v>1.8</v>
      </c>
      <c r="AP275" s="73">
        <f t="shared" si="167"/>
        <v>0.8</v>
      </c>
      <c r="AQ275" s="73">
        <f t="shared" si="168"/>
        <v>0.8</v>
      </c>
      <c r="AR275" s="88">
        <f t="shared" si="169"/>
        <v>75.502230995655438</v>
      </c>
      <c r="AS275" s="40">
        <v>1.5840669696712457</v>
      </c>
      <c r="AT275" s="40">
        <f>(AS275+O275)*(AS275+P275)*((1/3)*AS275+R275)</f>
        <v>75.49020079138046</v>
      </c>
      <c r="AU275" s="73">
        <f>MROUND((AS275+O275),0.2)</f>
        <v>3.2</v>
      </c>
      <c r="AV275" s="73">
        <f>MROUND((AS275+P275),0.2)</f>
        <v>10.200000000000001</v>
      </c>
      <c r="AW275" s="73">
        <f>IF(MROUND(((1/3)*AS275+AO275),0.2)*AV275*AU275/AR275&gt;1.05,MROUND(((1/3)*AS275+AO275),0.2)-0.2,MROUND(((1/3)*AS275+AO275),0.2))</f>
        <v>2.4000000000000004</v>
      </c>
      <c r="AX275" s="40">
        <f t="shared" ref="AX275" si="179">AU275*AV275*AW275</f>
        <v>78.336000000000027</v>
      </c>
      <c r="AY275" s="40" t="b">
        <f>IF(AQ275&lt;AW275,TRUE, FALSE)</f>
        <v>1</v>
      </c>
      <c r="AZ275" s="40" t="b">
        <f>IF(AL275&lt;AQ275*AU275*AV275,TRUE, FALSE)</f>
        <v>1</v>
      </c>
      <c r="BA275" s="40">
        <f t="shared" si="171"/>
        <v>220</v>
      </c>
      <c r="BB275" s="88">
        <f t="shared" si="172"/>
        <v>7.0632532127312508</v>
      </c>
    </row>
    <row r="276" spans="1:54" s="67" customFormat="1">
      <c r="A276" s="59" t="s">
        <v>406</v>
      </c>
      <c r="B276" s="60" t="s">
        <v>40219</v>
      </c>
      <c r="C276" s="61">
        <f t="shared" si="152"/>
        <v>24</v>
      </c>
      <c r="D276" s="62">
        <f t="shared" si="153"/>
        <v>15</v>
      </c>
      <c r="E276" s="63">
        <f t="shared" si="173"/>
        <v>10</v>
      </c>
      <c r="F276" s="59" t="s">
        <v>5394</v>
      </c>
      <c r="G276" s="54">
        <f t="shared" si="174"/>
        <v>23.1</v>
      </c>
      <c r="H276" s="64">
        <f t="shared" si="175"/>
        <v>0.28528569999999998</v>
      </c>
      <c r="I276" s="64" t="s">
        <v>15362</v>
      </c>
      <c r="J276" s="64" t="s">
        <v>10376</v>
      </c>
      <c r="K276" s="64" t="s">
        <v>20323</v>
      </c>
      <c r="L276" s="64" t="s">
        <v>25282</v>
      </c>
      <c r="M276" s="62">
        <f t="shared" si="176"/>
        <v>14</v>
      </c>
      <c r="N276" s="65">
        <f t="shared" si="154"/>
        <v>5.4</v>
      </c>
      <c r="O276" s="61">
        <f t="shared" si="155"/>
        <v>2.6</v>
      </c>
      <c r="P276" s="61">
        <f t="shared" si="155"/>
        <v>1</v>
      </c>
      <c r="Q276" s="124">
        <f t="shared" si="156"/>
        <v>1</v>
      </c>
      <c r="R276" s="61">
        <f t="shared" si="157"/>
        <v>1.4000000000000001</v>
      </c>
      <c r="S276" s="59" t="s">
        <v>30242</v>
      </c>
      <c r="T276" s="59" t="s">
        <v>35222</v>
      </c>
      <c r="U276" s="66">
        <f t="shared" si="158"/>
        <v>288.10000000000002</v>
      </c>
      <c r="V276" s="66">
        <f t="shared" si="158"/>
        <v>344.8</v>
      </c>
      <c r="W276" s="54">
        <f t="shared" si="159"/>
        <v>2.3099999999999996</v>
      </c>
      <c r="X276" s="143">
        <f t="shared" si="160"/>
        <v>288.10000000000002</v>
      </c>
      <c r="Y276" s="143">
        <f t="shared" si="161"/>
        <v>0.56199999999999994</v>
      </c>
      <c r="Z276" s="60" t="s">
        <v>39931</v>
      </c>
      <c r="AA276" s="67">
        <v>2733.2</v>
      </c>
      <c r="AB276" s="67">
        <v>517.69000000000005</v>
      </c>
      <c r="AC276" s="67">
        <v>4.5183</v>
      </c>
      <c r="AD276" s="67">
        <v>152</v>
      </c>
      <c r="AE276" s="67">
        <v>-1</v>
      </c>
      <c r="AF276" s="68">
        <v>37.9</v>
      </c>
      <c r="AG276" s="68">
        <v>58.12</v>
      </c>
      <c r="AH276" s="68">
        <f t="shared" si="162"/>
        <v>300035.16719825537</v>
      </c>
      <c r="AI276" s="69">
        <v>0</v>
      </c>
      <c r="AJ276" s="67">
        <v>0</v>
      </c>
      <c r="AK276" s="67">
        <f t="shared" si="163"/>
        <v>0</v>
      </c>
      <c r="AL276" s="67">
        <f t="shared" si="164"/>
        <v>2.6015600520000004</v>
      </c>
      <c r="AM276" s="70">
        <f t="shared" si="165"/>
        <v>4.5999999999999996</v>
      </c>
      <c r="AN276" s="67">
        <v>0</v>
      </c>
      <c r="AO276" s="90">
        <f t="shared" si="166"/>
        <v>1.4000000000000001</v>
      </c>
      <c r="AP276" s="90">
        <f t="shared" si="167"/>
        <v>1</v>
      </c>
      <c r="AQ276" s="90">
        <f t="shared" si="168"/>
        <v>1.2000000000000002</v>
      </c>
      <c r="AR276" s="91">
        <f t="shared" si="169"/>
        <v>2.6015600520000004</v>
      </c>
      <c r="BA276" s="67">
        <f t="shared" si="171"/>
        <v>15</v>
      </c>
      <c r="BB276" s="91">
        <f t="shared" si="172"/>
        <v>0</v>
      </c>
    </row>
    <row r="277" spans="1:54" s="67" customFormat="1">
      <c r="A277" s="59" t="s">
        <v>407</v>
      </c>
      <c r="B277" s="60" t="s">
        <v>40220</v>
      </c>
      <c r="C277" s="61">
        <f t="shared" si="152"/>
        <v>32.5</v>
      </c>
      <c r="D277" s="62">
        <f t="shared" si="153"/>
        <v>38</v>
      </c>
      <c r="E277" s="63">
        <f t="shared" si="173"/>
        <v>5</v>
      </c>
      <c r="F277" s="59" t="s">
        <v>5395</v>
      </c>
      <c r="G277" s="54">
        <f t="shared" si="174"/>
        <v>31.6</v>
      </c>
      <c r="H277" s="64">
        <f t="shared" si="175"/>
        <v>0.6699411999999999</v>
      </c>
      <c r="I277" s="64" t="s">
        <v>15363</v>
      </c>
      <c r="J277" s="64" t="s">
        <v>10377</v>
      </c>
      <c r="K277" s="64" t="s">
        <v>20324</v>
      </c>
      <c r="L277" s="64" t="s">
        <v>25283</v>
      </c>
      <c r="M277" s="62">
        <f t="shared" si="176"/>
        <v>12.7</v>
      </c>
      <c r="N277" s="65">
        <f t="shared" si="154"/>
        <v>6.4</v>
      </c>
      <c r="O277" s="61">
        <f t="shared" si="155"/>
        <v>1.2000000000000002</v>
      </c>
      <c r="P277" s="61">
        <f t="shared" si="155"/>
        <v>3.6</v>
      </c>
      <c r="Q277" s="124">
        <f t="shared" si="156"/>
        <v>0.2</v>
      </c>
      <c r="R277" s="61">
        <f t="shared" si="157"/>
        <v>0.60000000000000009</v>
      </c>
      <c r="S277" s="59" t="s">
        <v>30243</v>
      </c>
      <c r="T277" s="59" t="s">
        <v>35223</v>
      </c>
      <c r="U277" s="66">
        <f t="shared" si="158"/>
        <v>311.5</v>
      </c>
      <c r="V277" s="66">
        <f t="shared" si="158"/>
        <v>293.10000000000002</v>
      </c>
      <c r="W277" s="54">
        <f t="shared" si="159"/>
        <v>3.1599999999999997</v>
      </c>
      <c r="X277" s="143">
        <f t="shared" si="160"/>
        <v>311.5</v>
      </c>
      <c r="Y277" s="143">
        <f t="shared" si="161"/>
        <v>0.73199999999999987</v>
      </c>
      <c r="Z277" s="60" t="s">
        <v>39931</v>
      </c>
      <c r="AA277" s="67">
        <v>2391.6</v>
      </c>
      <c r="AB277" s="67">
        <v>583.30999999999995</v>
      </c>
      <c r="AC277" s="67">
        <v>8.9966000000000008</v>
      </c>
      <c r="AD277" s="67">
        <v>152</v>
      </c>
      <c r="AE277" s="67">
        <v>-1</v>
      </c>
      <c r="AF277" s="68">
        <v>37.9</v>
      </c>
      <c r="AG277" s="68">
        <v>58.12</v>
      </c>
      <c r="AH277" s="68">
        <f t="shared" si="162"/>
        <v>363025.35928249691</v>
      </c>
      <c r="AI277" s="69">
        <v>0</v>
      </c>
      <c r="AJ277" s="67">
        <v>0</v>
      </c>
      <c r="AK277" s="67">
        <f t="shared" si="163"/>
        <v>0</v>
      </c>
      <c r="AL277" s="67">
        <f t="shared" si="164"/>
        <v>0.85551240960000052</v>
      </c>
      <c r="AM277" s="70">
        <f t="shared" si="165"/>
        <v>6.3</v>
      </c>
      <c r="AN277" s="67">
        <v>0</v>
      </c>
      <c r="AO277" s="90">
        <f t="shared" si="166"/>
        <v>0.60000000000000009</v>
      </c>
      <c r="AP277" s="90">
        <f t="shared" si="167"/>
        <v>0.2</v>
      </c>
      <c r="AQ277" s="90">
        <f t="shared" si="168"/>
        <v>0.2</v>
      </c>
      <c r="AR277" s="91">
        <f t="shared" si="169"/>
        <v>0.85551240960000052</v>
      </c>
      <c r="BA277" s="67">
        <f t="shared" si="171"/>
        <v>38</v>
      </c>
      <c r="BB277" s="91">
        <f t="shared" si="172"/>
        <v>0</v>
      </c>
    </row>
    <row r="278" spans="1:54" s="67" customFormat="1">
      <c r="A278" s="59" t="s">
        <v>408</v>
      </c>
      <c r="B278" s="60" t="s">
        <v>40221</v>
      </c>
      <c r="C278" s="61">
        <f t="shared" si="152"/>
        <v>28.5</v>
      </c>
      <c r="D278" s="62">
        <f t="shared" si="153"/>
        <v>21</v>
      </c>
      <c r="E278" s="63">
        <f t="shared" si="173"/>
        <v>17</v>
      </c>
      <c r="F278" s="59" t="s">
        <v>5396</v>
      </c>
      <c r="G278" s="54">
        <f t="shared" si="174"/>
        <v>27.5</v>
      </c>
      <c r="H278" s="64">
        <f t="shared" si="175"/>
        <v>0.47514879999999998</v>
      </c>
      <c r="I278" s="64" t="s">
        <v>15364</v>
      </c>
      <c r="J278" s="64" t="s">
        <v>10378</v>
      </c>
      <c r="K278" s="64" t="s">
        <v>20325</v>
      </c>
      <c r="L278" s="64" t="s">
        <v>25284</v>
      </c>
      <c r="M278" s="62">
        <f t="shared" si="176"/>
        <v>11.8</v>
      </c>
      <c r="N278" s="65">
        <f t="shared" si="154"/>
        <v>6.8</v>
      </c>
      <c r="O278" s="61">
        <f t="shared" si="155"/>
        <v>2</v>
      </c>
      <c r="P278" s="61">
        <f t="shared" si="155"/>
        <v>5.4</v>
      </c>
      <c r="Q278" s="124">
        <f t="shared" si="156"/>
        <v>1.4000000000000001</v>
      </c>
      <c r="R278" s="61">
        <f t="shared" si="157"/>
        <v>2.6</v>
      </c>
      <c r="S278" s="59" t="s">
        <v>30244</v>
      </c>
      <c r="T278" s="59" t="s">
        <v>35224</v>
      </c>
      <c r="U278" s="66">
        <f t="shared" si="158"/>
        <v>293.70000000000005</v>
      </c>
      <c r="V278" s="66">
        <f t="shared" si="158"/>
        <v>358.3</v>
      </c>
      <c r="W278" s="54">
        <f t="shared" si="159"/>
        <v>2.75</v>
      </c>
      <c r="X278" s="143">
        <f t="shared" si="160"/>
        <v>293.70000000000005</v>
      </c>
      <c r="Y278" s="143">
        <f t="shared" si="161"/>
        <v>0.65</v>
      </c>
      <c r="Z278" s="60" t="s">
        <v>39931</v>
      </c>
      <c r="AA278" s="67">
        <v>2843.9</v>
      </c>
      <c r="AB278" s="67">
        <v>499.15</v>
      </c>
      <c r="AC278" s="67">
        <v>5.3922999999999996</v>
      </c>
      <c r="AD278" s="67">
        <v>152</v>
      </c>
      <c r="AE278" s="67">
        <v>-1</v>
      </c>
      <c r="AF278" s="68">
        <v>37.9</v>
      </c>
      <c r="AG278" s="68">
        <v>58.12</v>
      </c>
      <c r="AH278" s="68">
        <f t="shared" si="162"/>
        <v>279678.24029305758</v>
      </c>
      <c r="AI278" s="69">
        <v>0</v>
      </c>
      <c r="AJ278" s="67">
        <v>0</v>
      </c>
      <c r="AK278" s="67">
        <f t="shared" si="163"/>
        <v>0</v>
      </c>
      <c r="AL278" s="67">
        <f t="shared" si="164"/>
        <v>14.737821696000003</v>
      </c>
      <c r="AM278" s="70">
        <f t="shared" si="165"/>
        <v>5.5</v>
      </c>
      <c r="AN278" s="67">
        <v>0</v>
      </c>
      <c r="AO278" s="90">
        <f t="shared" si="166"/>
        <v>2.6</v>
      </c>
      <c r="AP278" s="90">
        <f t="shared" si="167"/>
        <v>1.4000000000000001</v>
      </c>
      <c r="AQ278" s="90">
        <f t="shared" si="168"/>
        <v>1.4000000000000001</v>
      </c>
      <c r="AR278" s="91">
        <f t="shared" si="169"/>
        <v>14.737821696000003</v>
      </c>
      <c r="BA278" s="67">
        <f t="shared" si="171"/>
        <v>21</v>
      </c>
      <c r="BB278" s="91">
        <f t="shared" si="172"/>
        <v>0</v>
      </c>
    </row>
    <row r="279" spans="1:54" s="67" customFormat="1">
      <c r="A279" s="59" t="s">
        <v>409</v>
      </c>
      <c r="B279" s="60" t="s">
        <v>40222</v>
      </c>
      <c r="C279" s="61">
        <f t="shared" si="152"/>
        <v>29</v>
      </c>
      <c r="D279" s="62">
        <f t="shared" si="153"/>
        <v>270</v>
      </c>
      <c r="E279" s="63">
        <f t="shared" si="173"/>
        <v>8</v>
      </c>
      <c r="F279" s="59" t="s">
        <v>5397</v>
      </c>
      <c r="G279" s="54">
        <f t="shared" si="174"/>
        <v>28</v>
      </c>
      <c r="H279" s="64">
        <f t="shared" si="175"/>
        <v>0.36952180000000001</v>
      </c>
      <c r="I279" s="64" t="s">
        <v>15365</v>
      </c>
      <c r="J279" s="64" t="s">
        <v>10379</v>
      </c>
      <c r="K279" s="64" t="s">
        <v>20326</v>
      </c>
      <c r="L279" s="64" t="s">
        <v>25285</v>
      </c>
      <c r="M279" s="62">
        <f t="shared" si="176"/>
        <v>12.9</v>
      </c>
      <c r="N279" s="65">
        <f t="shared" si="154"/>
        <v>5</v>
      </c>
      <c r="O279" s="61">
        <f t="shared" si="155"/>
        <v>0.4</v>
      </c>
      <c r="P279" s="61">
        <f t="shared" si="155"/>
        <v>3.2</v>
      </c>
      <c r="Q279" s="124">
        <f t="shared" si="156"/>
        <v>1.8</v>
      </c>
      <c r="R279" s="61">
        <f t="shared" si="157"/>
        <v>2.8000000000000003</v>
      </c>
      <c r="S279" s="59" t="s">
        <v>30245</v>
      </c>
      <c r="T279" s="59" t="s">
        <v>35225</v>
      </c>
      <c r="U279" s="66">
        <f t="shared" si="158"/>
        <v>543.5</v>
      </c>
      <c r="V279" s="66">
        <f t="shared" si="158"/>
        <v>321.90000000000003</v>
      </c>
      <c r="W279" s="54">
        <f t="shared" si="159"/>
        <v>2.8</v>
      </c>
      <c r="X279" s="143">
        <f t="shared" si="160"/>
        <v>543.5</v>
      </c>
      <c r="Y279" s="143">
        <f t="shared" si="161"/>
        <v>0.65999999999999992</v>
      </c>
      <c r="Z279" s="60" t="s">
        <v>39931</v>
      </c>
      <c r="AA279" s="67">
        <v>2558.6</v>
      </c>
      <c r="AB279" s="67">
        <v>549.23</v>
      </c>
      <c r="AC279" s="67">
        <v>8.7028999999999996</v>
      </c>
      <c r="AD279" s="67">
        <v>152</v>
      </c>
      <c r="AE279" s="67">
        <v>-1</v>
      </c>
      <c r="AF279" s="68">
        <v>37.9</v>
      </c>
      <c r="AG279" s="68">
        <v>58.12</v>
      </c>
      <c r="AH279" s="68">
        <f t="shared" si="162"/>
        <v>330334.64866122446</v>
      </c>
      <c r="AI279" s="69">
        <v>0</v>
      </c>
      <c r="AJ279" s="67">
        <v>0</v>
      </c>
      <c r="AK279" s="67">
        <f t="shared" si="163"/>
        <v>0</v>
      </c>
      <c r="AL279" s="67">
        <f t="shared" si="164"/>
        <v>2.2596338688000004</v>
      </c>
      <c r="AM279" s="70">
        <f t="shared" si="165"/>
        <v>5.6</v>
      </c>
      <c r="AN279" s="67">
        <v>0</v>
      </c>
      <c r="AO279" s="90">
        <f t="shared" si="166"/>
        <v>2.8000000000000003</v>
      </c>
      <c r="AP279" s="90">
        <f t="shared" si="167"/>
        <v>1.8</v>
      </c>
      <c r="AQ279" s="90">
        <f t="shared" si="168"/>
        <v>1.8</v>
      </c>
      <c r="AR279" s="91">
        <f t="shared" si="169"/>
        <v>2.2596338688000004</v>
      </c>
      <c r="BA279" s="67">
        <f t="shared" si="171"/>
        <v>270</v>
      </c>
      <c r="BB279" s="91">
        <f t="shared" si="172"/>
        <v>0</v>
      </c>
    </row>
    <row r="280" spans="1:54" s="67" customFormat="1">
      <c r="A280" s="59" t="s">
        <v>410</v>
      </c>
      <c r="B280" s="60" t="s">
        <v>40223</v>
      </c>
      <c r="C280" s="61">
        <f t="shared" si="152"/>
        <v>29.1</v>
      </c>
      <c r="D280" s="62">
        <f t="shared" si="153"/>
        <v>179</v>
      </c>
      <c r="E280" s="63">
        <f t="shared" si="173"/>
        <v>8</v>
      </c>
      <c r="F280" s="59" t="s">
        <v>5398</v>
      </c>
      <c r="G280" s="54">
        <f t="shared" si="174"/>
        <v>28.200000000000003</v>
      </c>
      <c r="H280" s="64">
        <f t="shared" si="175"/>
        <v>0.56985719999999995</v>
      </c>
      <c r="I280" s="64" t="s">
        <v>15366</v>
      </c>
      <c r="J280" s="64" t="s">
        <v>10380</v>
      </c>
      <c r="K280" s="64" t="s">
        <v>20327</v>
      </c>
      <c r="L280" s="64" t="s">
        <v>25286</v>
      </c>
      <c r="M280" s="62">
        <f t="shared" si="176"/>
        <v>11.1</v>
      </c>
      <c r="N280" s="65">
        <f t="shared" si="154"/>
        <v>5.8</v>
      </c>
      <c r="O280" s="61">
        <f t="shared" si="155"/>
        <v>1.2000000000000002</v>
      </c>
      <c r="P280" s="61">
        <f t="shared" si="155"/>
        <v>6.8000000000000007</v>
      </c>
      <c r="Q280" s="124">
        <f t="shared" si="156"/>
        <v>0.60000000000000009</v>
      </c>
      <c r="R280" s="61">
        <f t="shared" si="157"/>
        <v>1.6</v>
      </c>
      <c r="S280" s="59" t="s">
        <v>30246</v>
      </c>
      <c r="T280" s="59" t="s">
        <v>35226</v>
      </c>
      <c r="U280" s="66">
        <f t="shared" si="158"/>
        <v>452.3</v>
      </c>
      <c r="V280" s="66">
        <f t="shared" si="158"/>
        <v>350.5</v>
      </c>
      <c r="W280" s="54">
        <f t="shared" si="159"/>
        <v>2.82</v>
      </c>
      <c r="X280" s="143">
        <f t="shared" si="160"/>
        <v>452.3</v>
      </c>
      <c r="Y280" s="143">
        <f t="shared" si="161"/>
        <v>0.66399999999999992</v>
      </c>
      <c r="Z280" s="60" t="s">
        <v>39931</v>
      </c>
      <c r="AA280" s="67">
        <v>2769.6</v>
      </c>
      <c r="AB280" s="67">
        <v>511.13</v>
      </c>
      <c r="AC280" s="67">
        <v>10.792999999999999</v>
      </c>
      <c r="AD280" s="67">
        <v>152</v>
      </c>
      <c r="AE280" s="67">
        <v>-1</v>
      </c>
      <c r="AF280" s="68">
        <v>37.9</v>
      </c>
      <c r="AG280" s="68">
        <v>58.12</v>
      </c>
      <c r="AH280" s="68">
        <f t="shared" si="162"/>
        <v>291740.86846024031</v>
      </c>
      <c r="AI280" s="69">
        <v>0</v>
      </c>
      <c r="AJ280" s="67">
        <v>0</v>
      </c>
      <c r="AK280" s="67">
        <f t="shared" si="163"/>
        <v>0</v>
      </c>
      <c r="AL280" s="67">
        <f t="shared" si="164"/>
        <v>5.6159443968000016</v>
      </c>
      <c r="AM280" s="70">
        <f t="shared" si="165"/>
        <v>5.62</v>
      </c>
      <c r="AN280" s="67">
        <v>0</v>
      </c>
      <c r="AO280" s="90">
        <f t="shared" si="166"/>
        <v>1.6</v>
      </c>
      <c r="AP280" s="90">
        <f t="shared" si="167"/>
        <v>0.60000000000000009</v>
      </c>
      <c r="AQ280" s="90">
        <f t="shared" si="168"/>
        <v>0.8</v>
      </c>
      <c r="AR280" s="91">
        <f t="shared" si="169"/>
        <v>5.6159443968000016</v>
      </c>
      <c r="BA280" s="67">
        <f t="shared" si="171"/>
        <v>179</v>
      </c>
      <c r="BB280" s="91">
        <f t="shared" si="172"/>
        <v>0</v>
      </c>
    </row>
    <row r="281" spans="1:54" s="67" customFormat="1">
      <c r="A281" s="59" t="s">
        <v>411</v>
      </c>
      <c r="B281" s="60" t="s">
        <v>40224</v>
      </c>
      <c r="C281" s="61">
        <f t="shared" si="152"/>
        <v>18.600000000000001</v>
      </c>
      <c r="D281" s="62">
        <f t="shared" si="153"/>
        <v>151</v>
      </c>
      <c r="E281" s="63">
        <f t="shared" si="173"/>
        <v>6</v>
      </c>
      <c r="F281" s="59" t="s">
        <v>5399</v>
      </c>
      <c r="G281" s="54">
        <f t="shared" si="174"/>
        <v>17.700000000000003</v>
      </c>
      <c r="H281" s="64">
        <f t="shared" si="175"/>
        <v>0.66268630000000006</v>
      </c>
      <c r="I281" s="64" t="s">
        <v>15367</v>
      </c>
      <c r="J281" s="64" t="s">
        <v>10381</v>
      </c>
      <c r="K281" s="64" t="s">
        <v>20328</v>
      </c>
      <c r="L281" s="64" t="s">
        <v>25287</v>
      </c>
      <c r="M281" s="62">
        <f t="shared" si="176"/>
        <v>10.399999999999999</v>
      </c>
      <c r="N281" s="65">
        <f t="shared" si="154"/>
        <v>5.4</v>
      </c>
      <c r="O281" s="61">
        <f t="shared" si="155"/>
        <v>2</v>
      </c>
      <c r="P281" s="61">
        <f t="shared" si="155"/>
        <v>8.2000000000000011</v>
      </c>
      <c r="Q281" s="124">
        <f t="shared" si="156"/>
        <v>0.2</v>
      </c>
      <c r="R281" s="61">
        <f t="shared" si="157"/>
        <v>0.8</v>
      </c>
      <c r="S281" s="59" t="s">
        <v>30247</v>
      </c>
      <c r="T281" s="59" t="s">
        <v>35227</v>
      </c>
      <c r="U281" s="66">
        <f t="shared" si="158"/>
        <v>424.1</v>
      </c>
      <c r="V281" s="66">
        <f t="shared" si="158"/>
        <v>286.20000000000005</v>
      </c>
      <c r="W281" s="54">
        <f t="shared" si="159"/>
        <v>1.77</v>
      </c>
      <c r="X281" s="143">
        <f t="shared" si="160"/>
        <v>424.1</v>
      </c>
      <c r="Y281" s="143">
        <f t="shared" si="161"/>
        <v>0.45399999999999996</v>
      </c>
      <c r="Z281" s="60" t="s">
        <v>39931</v>
      </c>
      <c r="AA281" s="67">
        <v>2365.6</v>
      </c>
      <c r="AB281" s="67">
        <v>588.82000000000005</v>
      </c>
      <c r="AC281" s="67">
        <v>7.8094999999999999</v>
      </c>
      <c r="AD281" s="67">
        <v>152</v>
      </c>
      <c r="AE281" s="67">
        <v>-1</v>
      </c>
      <c r="AF281" s="68">
        <v>37.9</v>
      </c>
      <c r="AG281" s="68">
        <v>58.12</v>
      </c>
      <c r="AH281" s="68">
        <f t="shared" si="162"/>
        <v>370146.23532150569</v>
      </c>
      <c r="AI281" s="69">
        <v>0</v>
      </c>
      <c r="AJ281" s="67">
        <v>0</v>
      </c>
      <c r="AK281" s="67">
        <f t="shared" si="163"/>
        <v>0</v>
      </c>
      <c r="AL281" s="67">
        <f t="shared" si="164"/>
        <v>4.4255557439999995</v>
      </c>
      <c r="AM281" s="70">
        <f t="shared" si="165"/>
        <v>3.5200000000000005</v>
      </c>
      <c r="AN281" s="67">
        <v>0</v>
      </c>
      <c r="AO281" s="90">
        <f t="shared" si="166"/>
        <v>0.8</v>
      </c>
      <c r="AP281" s="90">
        <f t="shared" si="167"/>
        <v>0.2</v>
      </c>
      <c r="AQ281" s="90">
        <f t="shared" si="168"/>
        <v>0.4</v>
      </c>
      <c r="AR281" s="91">
        <f t="shared" si="169"/>
        <v>4.4255557439999995</v>
      </c>
      <c r="BA281" s="67">
        <f t="shared" si="171"/>
        <v>151</v>
      </c>
      <c r="BB281" s="91">
        <f t="shared" si="172"/>
        <v>0</v>
      </c>
    </row>
    <row r="282" spans="1:54" s="67" customFormat="1">
      <c r="A282" s="59" t="s">
        <v>412</v>
      </c>
      <c r="B282" s="60" t="s">
        <v>40225</v>
      </c>
      <c r="C282" s="61">
        <f t="shared" si="152"/>
        <v>24</v>
      </c>
      <c r="D282" s="62">
        <f t="shared" si="153"/>
        <v>235</v>
      </c>
      <c r="E282" s="63">
        <f t="shared" si="173"/>
        <v>9</v>
      </c>
      <c r="F282" s="59" t="s">
        <v>5400</v>
      </c>
      <c r="G282" s="54">
        <f t="shared" si="174"/>
        <v>23.1</v>
      </c>
      <c r="H282" s="64">
        <f t="shared" si="175"/>
        <v>0.34631489999999998</v>
      </c>
      <c r="I282" s="64" t="s">
        <v>15368</v>
      </c>
      <c r="J282" s="64" t="s">
        <v>10382</v>
      </c>
      <c r="K282" s="64" t="s">
        <v>20329</v>
      </c>
      <c r="L282" s="64" t="s">
        <v>25288</v>
      </c>
      <c r="M282" s="62">
        <f t="shared" si="176"/>
        <v>10.5</v>
      </c>
      <c r="N282" s="65">
        <f t="shared" si="154"/>
        <v>5.6</v>
      </c>
      <c r="O282" s="61">
        <f t="shared" si="155"/>
        <v>1.4000000000000001</v>
      </c>
      <c r="P282" s="61">
        <f t="shared" si="155"/>
        <v>8</v>
      </c>
      <c r="Q282" s="124">
        <f t="shared" si="156"/>
        <v>0.60000000000000009</v>
      </c>
      <c r="R282" s="61">
        <f t="shared" si="157"/>
        <v>1</v>
      </c>
      <c r="S282" s="59" t="s">
        <v>30248</v>
      </c>
      <c r="T282" s="59" t="s">
        <v>35228</v>
      </c>
      <c r="U282" s="66">
        <f t="shared" si="158"/>
        <v>508.1</v>
      </c>
      <c r="V282" s="66">
        <f t="shared" si="158"/>
        <v>387.70000000000005</v>
      </c>
      <c r="W282" s="54">
        <f t="shared" si="159"/>
        <v>2.3099999999999996</v>
      </c>
      <c r="X282" s="143">
        <f t="shared" si="160"/>
        <v>508.1</v>
      </c>
      <c r="Y282" s="143">
        <f t="shared" si="161"/>
        <v>0.56199999999999994</v>
      </c>
      <c r="Z282" s="60" t="s">
        <v>39931</v>
      </c>
      <c r="AA282" s="67">
        <v>3336.9</v>
      </c>
      <c r="AB282" s="67">
        <v>441.22</v>
      </c>
      <c r="AC282" s="67">
        <v>7.9467999999999996</v>
      </c>
      <c r="AD282" s="67">
        <v>152</v>
      </c>
      <c r="AE282" s="67">
        <v>-1</v>
      </c>
      <c r="AF282" s="68">
        <v>37.9</v>
      </c>
      <c r="AG282" s="68">
        <v>58.12</v>
      </c>
      <c r="AH282" s="68">
        <f t="shared" si="162"/>
        <v>223879.56176583344</v>
      </c>
      <c r="AI282" s="69">
        <v>0</v>
      </c>
      <c r="AJ282" s="67">
        <v>0</v>
      </c>
      <c r="AK282" s="67">
        <f t="shared" si="163"/>
        <v>0</v>
      </c>
      <c r="AL282" s="67">
        <f t="shared" si="164"/>
        <v>7.3212731200000007</v>
      </c>
      <c r="AM282" s="70">
        <f t="shared" si="165"/>
        <v>4.5999999999999996</v>
      </c>
      <c r="AN282" s="67">
        <v>0</v>
      </c>
      <c r="AO282" s="90">
        <f t="shared" si="166"/>
        <v>1</v>
      </c>
      <c r="AP282" s="90">
        <f t="shared" si="167"/>
        <v>0.60000000000000009</v>
      </c>
      <c r="AQ282" s="90">
        <f t="shared" si="168"/>
        <v>0.8</v>
      </c>
      <c r="AR282" s="91">
        <f t="shared" si="169"/>
        <v>7.3212731200000007</v>
      </c>
      <c r="BA282" s="67">
        <f t="shared" si="171"/>
        <v>235</v>
      </c>
      <c r="BB282" s="91">
        <f t="shared" si="172"/>
        <v>0</v>
      </c>
    </row>
    <row r="283" spans="1:54" s="67" customFormat="1">
      <c r="A283" s="59" t="s">
        <v>413</v>
      </c>
      <c r="B283" s="60" t="s">
        <v>40226</v>
      </c>
      <c r="C283" s="61">
        <f t="shared" si="152"/>
        <v>36.200000000000003</v>
      </c>
      <c r="D283" s="62">
        <f t="shared" si="153"/>
        <v>88</v>
      </c>
      <c r="E283" s="63">
        <f t="shared" si="173"/>
        <v>9</v>
      </c>
      <c r="F283" s="59" t="s">
        <v>5401</v>
      </c>
      <c r="G283" s="54">
        <f t="shared" si="174"/>
        <v>35.200000000000003</v>
      </c>
      <c r="H283" s="64">
        <f t="shared" si="175"/>
        <v>0.44703650000000006</v>
      </c>
      <c r="I283" s="64" t="s">
        <v>15369</v>
      </c>
      <c r="J283" s="64" t="s">
        <v>10383</v>
      </c>
      <c r="K283" s="64" t="s">
        <v>20330</v>
      </c>
      <c r="L283" s="64" t="s">
        <v>25289</v>
      </c>
      <c r="M283" s="62">
        <f t="shared" si="176"/>
        <v>9.8000000000000007</v>
      </c>
      <c r="N283" s="65">
        <f t="shared" si="154"/>
        <v>6</v>
      </c>
      <c r="O283" s="61">
        <f t="shared" si="155"/>
        <v>1</v>
      </c>
      <c r="P283" s="61">
        <f t="shared" si="155"/>
        <v>9.4</v>
      </c>
      <c r="Q283" s="124">
        <f t="shared" si="156"/>
        <v>0.8</v>
      </c>
      <c r="R283" s="61">
        <f t="shared" si="157"/>
        <v>1.4000000000000001</v>
      </c>
      <c r="S283" s="59" t="s">
        <v>30249</v>
      </c>
      <c r="T283" s="59" t="s">
        <v>35229</v>
      </c>
      <c r="U283" s="66">
        <f t="shared" si="158"/>
        <v>361.5</v>
      </c>
      <c r="V283" s="66">
        <f t="shared" si="158"/>
        <v>286.5</v>
      </c>
      <c r="W283" s="54">
        <f t="shared" si="159"/>
        <v>3.5199999999999996</v>
      </c>
      <c r="X283" s="143">
        <f t="shared" si="160"/>
        <v>361.5</v>
      </c>
      <c r="Y283" s="143">
        <f t="shared" si="161"/>
        <v>0.80399999999999994</v>
      </c>
      <c r="Z283" s="60" t="s">
        <v>39931</v>
      </c>
      <c r="AA283" s="67">
        <v>2356.6999999999998</v>
      </c>
      <c r="AB283" s="67">
        <v>591</v>
      </c>
      <c r="AC283" s="67">
        <v>18.065000000000001</v>
      </c>
      <c r="AD283" s="67">
        <v>152</v>
      </c>
      <c r="AE283" s="67">
        <v>-1</v>
      </c>
      <c r="AF283" s="68">
        <v>37.9</v>
      </c>
      <c r="AG283" s="68">
        <v>58.12</v>
      </c>
      <c r="AH283" s="68">
        <f t="shared" si="162"/>
        <v>369830.31896318798</v>
      </c>
      <c r="AI283" s="69">
        <v>0</v>
      </c>
      <c r="AJ283" s="67">
        <v>0</v>
      </c>
      <c r="AK283" s="67">
        <f t="shared" si="163"/>
        <v>0</v>
      </c>
      <c r="AL283" s="67">
        <f t="shared" si="164"/>
        <v>7.2769996600000004</v>
      </c>
      <c r="AM283" s="70">
        <f t="shared" si="165"/>
        <v>7.0400000000000009</v>
      </c>
      <c r="AN283" s="67">
        <v>0</v>
      </c>
      <c r="AO283" s="90">
        <f t="shared" si="166"/>
        <v>1.4000000000000001</v>
      </c>
      <c r="AP283" s="90">
        <f t="shared" si="167"/>
        <v>0.8</v>
      </c>
      <c r="AQ283" s="90">
        <f t="shared" si="168"/>
        <v>0.8</v>
      </c>
      <c r="AR283" s="91">
        <f t="shared" si="169"/>
        <v>7.2769996600000004</v>
      </c>
      <c r="BA283" s="67">
        <f t="shared" si="171"/>
        <v>88</v>
      </c>
      <c r="BB283" s="91">
        <f t="shared" si="172"/>
        <v>0</v>
      </c>
    </row>
    <row r="284" spans="1:54" s="40" customFormat="1">
      <c r="A284" s="31" t="s">
        <v>414</v>
      </c>
      <c r="B284" s="31" t="s">
        <v>40227</v>
      </c>
      <c r="C284" s="32">
        <f t="shared" si="152"/>
        <v>11</v>
      </c>
      <c r="D284" s="33">
        <f t="shared" si="153"/>
        <v>275</v>
      </c>
      <c r="E284" s="34">
        <f t="shared" si="173"/>
        <v>14</v>
      </c>
      <c r="F284" s="31" t="s">
        <v>5402</v>
      </c>
      <c r="G284" s="54">
        <f t="shared" si="174"/>
        <v>7.8</v>
      </c>
      <c r="H284" s="35">
        <f t="shared" si="175"/>
        <v>0.16140999999999997</v>
      </c>
      <c r="I284" s="36" t="s">
        <v>15370</v>
      </c>
      <c r="J284" s="36" t="s">
        <v>10384</v>
      </c>
      <c r="K284" s="36" t="s">
        <v>20331</v>
      </c>
      <c r="L284" s="36" t="s">
        <v>25290</v>
      </c>
      <c r="M284" s="33">
        <f t="shared" si="176"/>
        <v>11.6</v>
      </c>
      <c r="N284" s="44">
        <f t="shared" si="154"/>
        <v>6.8</v>
      </c>
      <c r="O284" s="32">
        <f t="shared" si="155"/>
        <v>1.6</v>
      </c>
      <c r="P284" s="32">
        <f t="shared" si="155"/>
        <v>5.8000000000000007</v>
      </c>
      <c r="Q284" s="136">
        <f t="shared" si="156"/>
        <v>1.2000000000000002</v>
      </c>
      <c r="R284" s="37">
        <f t="shared" si="157"/>
        <v>1.4000000000000001</v>
      </c>
      <c r="S284" s="31" t="s">
        <v>30250</v>
      </c>
      <c r="T284" s="31" t="s">
        <v>35230</v>
      </c>
      <c r="U284" s="38">
        <f t="shared" si="158"/>
        <v>548.4</v>
      </c>
      <c r="V284" s="138">
        <f t="shared" si="158"/>
        <v>376.3</v>
      </c>
      <c r="W284" s="101">
        <f t="shared" si="159"/>
        <v>0.78</v>
      </c>
      <c r="X284" s="143">
        <f t="shared" si="160"/>
        <v>548.4</v>
      </c>
      <c r="Y284" s="144">
        <f t="shared" si="161"/>
        <v>0.25600000000000001</v>
      </c>
      <c r="Z284" s="39" t="s">
        <v>39932</v>
      </c>
      <c r="AA284" s="40">
        <v>2742.1</v>
      </c>
      <c r="AB284" s="40">
        <v>517.48</v>
      </c>
      <c r="AC284" s="40">
        <v>3.2934000000000001</v>
      </c>
      <c r="AD284" s="40">
        <v>152</v>
      </c>
      <c r="AE284" s="40">
        <v>-1</v>
      </c>
      <c r="AF284" s="41">
        <v>37.9</v>
      </c>
      <c r="AG284" s="41">
        <v>58.12</v>
      </c>
      <c r="AH284" s="41">
        <f t="shared" si="162"/>
        <v>247950.40287968252</v>
      </c>
      <c r="AI284" s="42">
        <f>1-EXP(-2.63*(AA284/AH284)*(AD284-AE284)*(1-((AD284-T284)/(AD284-AE284))^0.38))</f>
        <v>0.79154683902248779</v>
      </c>
      <c r="AJ284" s="40">
        <f>H284*P284*O284*R284*AB284</f>
        <v>1085.1755968256</v>
      </c>
      <c r="AK284" s="40">
        <f t="shared" si="163"/>
        <v>18.257032835858134</v>
      </c>
      <c r="AL284" s="40">
        <f t="shared" si="164"/>
        <v>10.894961280000004</v>
      </c>
      <c r="AM284" s="43">
        <f t="shared" si="165"/>
        <v>1.54</v>
      </c>
      <c r="AN284" s="40">
        <v>2.2999999999999998</v>
      </c>
      <c r="AO284" s="73">
        <f t="shared" si="166"/>
        <v>1.4000000000000001</v>
      </c>
      <c r="AP284" s="73">
        <f t="shared" si="167"/>
        <v>1.2000000000000002</v>
      </c>
      <c r="AQ284" s="73">
        <f t="shared" si="168"/>
        <v>1.2000000000000002</v>
      </c>
      <c r="AR284" s="88">
        <f t="shared" si="169"/>
        <v>29.151994115858137</v>
      </c>
      <c r="AS284" s="40">
        <v>0.91729831629377134</v>
      </c>
      <c r="AT284" s="40">
        <f>(AS284+O284)*(AS284+P284)*((1/3)*AS284+R284)</f>
        <v>28.843555996202067</v>
      </c>
      <c r="AU284" s="73">
        <f>MROUND((AS284+O284),0.2)</f>
        <v>2.6</v>
      </c>
      <c r="AV284" s="73">
        <f>MROUND((AS284+P284),0.2)</f>
        <v>6.8000000000000007</v>
      </c>
      <c r="AW284" s="73">
        <f>IF(MROUND(((1/3)*AS284+AO284),0.2)*AV284*AU284/AR284&gt;1.05,MROUND(((1/3)*AS284+AO284),0.2)-0.2,MROUND(((1/3)*AS284+AO284),0.2))</f>
        <v>1.6</v>
      </c>
      <c r="AX284" s="40">
        <f t="shared" ref="AX284:AX288" si="180">AU284*AV284*AW284</f>
        <v>28.288000000000007</v>
      </c>
      <c r="AY284" s="40" t="b">
        <f>IF(AQ284&lt;AW284,TRUE, FALSE)</f>
        <v>1</v>
      </c>
      <c r="AZ284" s="40" t="b">
        <f>IF(AL284&lt;AQ284*AU284*AV284,TRUE, FALSE)</f>
        <v>1</v>
      </c>
      <c r="BA284" s="40">
        <f t="shared" si="171"/>
        <v>275</v>
      </c>
      <c r="BB284" s="88">
        <f t="shared" si="172"/>
        <v>1.6757317778974361</v>
      </c>
    </row>
    <row r="285" spans="1:54" s="40" customFormat="1">
      <c r="A285" s="31" t="s">
        <v>415</v>
      </c>
      <c r="B285" s="31" t="s">
        <v>40228</v>
      </c>
      <c r="C285" s="32">
        <f t="shared" si="152"/>
        <v>11.6</v>
      </c>
      <c r="D285" s="33">
        <f t="shared" si="153"/>
        <v>37</v>
      </c>
      <c r="E285" s="34">
        <f t="shared" si="173"/>
        <v>4</v>
      </c>
      <c r="F285" s="31" t="s">
        <v>5403</v>
      </c>
      <c r="G285" s="54">
        <f t="shared" si="174"/>
        <v>8.1</v>
      </c>
      <c r="H285" s="35">
        <f t="shared" si="175"/>
        <v>0.45108490000000001</v>
      </c>
      <c r="I285" s="36" t="s">
        <v>15371</v>
      </c>
      <c r="J285" s="36" t="s">
        <v>10385</v>
      </c>
      <c r="K285" s="36" t="s">
        <v>20332</v>
      </c>
      <c r="L285" s="36" t="s">
        <v>25291</v>
      </c>
      <c r="M285" s="33">
        <f t="shared" si="176"/>
        <v>12.3</v>
      </c>
      <c r="N285" s="44">
        <f t="shared" si="154"/>
        <v>7</v>
      </c>
      <c r="O285" s="32">
        <f t="shared" si="155"/>
        <v>0.4</v>
      </c>
      <c r="P285" s="32">
        <f t="shared" si="155"/>
        <v>4.4000000000000004</v>
      </c>
      <c r="Q285" s="136">
        <f t="shared" si="156"/>
        <v>0.4</v>
      </c>
      <c r="R285" s="37">
        <f t="shared" si="157"/>
        <v>0.60000000000000009</v>
      </c>
      <c r="S285" s="31" t="s">
        <v>30251</v>
      </c>
      <c r="T285" s="31" t="s">
        <v>35231</v>
      </c>
      <c r="U285" s="38">
        <f t="shared" si="158"/>
        <v>310.10000000000002</v>
      </c>
      <c r="V285" s="138">
        <f t="shared" si="158"/>
        <v>384.3</v>
      </c>
      <c r="W285" s="101">
        <f t="shared" si="159"/>
        <v>0.81</v>
      </c>
      <c r="X285" s="143">
        <f t="shared" si="160"/>
        <v>310.10000000000002</v>
      </c>
      <c r="Y285" s="144">
        <f t="shared" si="161"/>
        <v>0.26200000000000001</v>
      </c>
      <c r="Z285" s="39" t="s">
        <v>39932</v>
      </c>
      <c r="AA285" s="40">
        <v>2756.4</v>
      </c>
      <c r="AB285" s="40">
        <v>515.15</v>
      </c>
      <c r="AC285" s="40">
        <v>6.3583999999999996</v>
      </c>
      <c r="AD285" s="40">
        <v>152</v>
      </c>
      <c r="AE285" s="40">
        <v>-1</v>
      </c>
      <c r="AF285" s="41">
        <v>37.9</v>
      </c>
      <c r="AG285" s="41">
        <v>58.12</v>
      </c>
      <c r="AH285" s="41">
        <f t="shared" si="162"/>
        <v>231381.53771531282</v>
      </c>
      <c r="AI285" s="42">
        <f>1-EXP(-2.63*(AA285/AH285)*(AD285-AE285)*(1-((AD285-T285)/(AD285-AE285))^0.38))</f>
        <v>0.84967742198551055</v>
      </c>
      <c r="AJ285" s="40">
        <f>H285*P285*O285*R285*AB285</f>
        <v>245.38946386416009</v>
      </c>
      <c r="AK285" s="40">
        <f t="shared" si="163"/>
        <v>2.2954095515688588</v>
      </c>
      <c r="AL285" s="40">
        <f t="shared" si="164"/>
        <v>0.57965434560000018</v>
      </c>
      <c r="AM285" s="43">
        <f t="shared" si="165"/>
        <v>1.6199999999999999</v>
      </c>
      <c r="AN285" s="40">
        <v>2.5</v>
      </c>
      <c r="AO285" s="73">
        <f t="shared" si="166"/>
        <v>0.60000000000000009</v>
      </c>
      <c r="AP285" s="73">
        <f t="shared" si="167"/>
        <v>0.4</v>
      </c>
      <c r="AQ285" s="73">
        <f t="shared" si="168"/>
        <v>0.4</v>
      </c>
      <c r="AR285" s="88">
        <f t="shared" si="169"/>
        <v>2.8750638971688591</v>
      </c>
      <c r="AS285" s="40">
        <v>0.414242815732352</v>
      </c>
      <c r="AT285" s="40">
        <f>(AS285+O285)*(AS285+P285)*((1/3)*AS285+R285)</f>
        <v>2.8932496941136545</v>
      </c>
      <c r="AU285" s="73">
        <f>MROUND((AS285+O285),0.2)</f>
        <v>0.8</v>
      </c>
      <c r="AV285" s="73">
        <f>MROUND((AS285+P285),0.2)</f>
        <v>4.8000000000000007</v>
      </c>
      <c r="AW285" s="73">
        <f>IF(MROUND(((1/3)*AS285+AO285),0.2)*AV285*AU285/AR285&gt;1.05,MROUND(((1/3)*AS285+AO285),0.2)-0.2,MROUND(((1/3)*AS285+AO285),0.2))</f>
        <v>0.60000000000000009</v>
      </c>
      <c r="AX285" s="40">
        <f t="shared" si="180"/>
        <v>2.3040000000000007</v>
      </c>
      <c r="AY285" s="40" t="b">
        <f>IF(AQ285&lt;AW285,TRUE, FALSE)</f>
        <v>1</v>
      </c>
      <c r="AZ285" s="40" t="b">
        <f>IF(AL285&lt;AQ285*AU285*AV285,TRUE, FALSE)</f>
        <v>1</v>
      </c>
      <c r="BA285" s="40">
        <f t="shared" si="171"/>
        <v>37</v>
      </c>
      <c r="BB285" s="88">
        <f t="shared" si="172"/>
        <v>3.9599626380664508</v>
      </c>
    </row>
    <row r="286" spans="1:54" s="40" customFormat="1">
      <c r="A286" s="31" t="s">
        <v>416</v>
      </c>
      <c r="B286" s="31" t="s">
        <v>40229</v>
      </c>
      <c r="C286" s="32">
        <f t="shared" si="152"/>
        <v>29.700000000000003</v>
      </c>
      <c r="D286" s="33">
        <f t="shared" si="153"/>
        <v>87</v>
      </c>
      <c r="E286" s="34">
        <f t="shared" si="173"/>
        <v>15</v>
      </c>
      <c r="F286" s="31" t="s">
        <v>5404</v>
      </c>
      <c r="G286" s="54">
        <f t="shared" si="174"/>
        <v>19.700000000000003</v>
      </c>
      <c r="H286" s="35">
        <f t="shared" si="175"/>
        <v>0.50947539999999991</v>
      </c>
      <c r="I286" s="36" t="s">
        <v>15372</v>
      </c>
      <c r="J286" s="36" t="s">
        <v>10386</v>
      </c>
      <c r="K286" s="36" t="s">
        <v>20333</v>
      </c>
      <c r="L286" s="36" t="s">
        <v>25292</v>
      </c>
      <c r="M286" s="33">
        <f t="shared" si="176"/>
        <v>12</v>
      </c>
      <c r="N286" s="44">
        <f t="shared" si="154"/>
        <v>6.2</v>
      </c>
      <c r="O286" s="32">
        <f t="shared" si="155"/>
        <v>1.6</v>
      </c>
      <c r="P286" s="32">
        <f t="shared" si="155"/>
        <v>5</v>
      </c>
      <c r="Q286" s="136">
        <f t="shared" si="156"/>
        <v>1.4000000000000001</v>
      </c>
      <c r="R286" s="37">
        <f t="shared" si="157"/>
        <v>2.6</v>
      </c>
      <c r="S286" s="31" t="s">
        <v>30252</v>
      </c>
      <c r="T286" s="31" t="s">
        <v>35232</v>
      </c>
      <c r="U286" s="38">
        <f t="shared" si="158"/>
        <v>359.6</v>
      </c>
      <c r="V286" s="138">
        <f t="shared" si="158"/>
        <v>406.20000000000005</v>
      </c>
      <c r="W286" s="101">
        <f t="shared" si="159"/>
        <v>1.97</v>
      </c>
      <c r="X286" s="143">
        <f t="shared" si="160"/>
        <v>359.6</v>
      </c>
      <c r="Y286" s="144">
        <f t="shared" si="161"/>
        <v>0.49399999999999999</v>
      </c>
      <c r="Z286" s="39" t="s">
        <v>39932</v>
      </c>
      <c r="AA286" s="40">
        <v>3366.3</v>
      </c>
      <c r="AB286" s="40">
        <v>440.45</v>
      </c>
      <c r="AC286" s="40">
        <v>10.465</v>
      </c>
      <c r="AD286" s="40">
        <v>152</v>
      </c>
      <c r="AE286" s="40">
        <v>-1</v>
      </c>
      <c r="AF286" s="41">
        <v>37.9</v>
      </c>
      <c r="AG286" s="41">
        <v>58.12</v>
      </c>
      <c r="AH286" s="41">
        <f t="shared" si="162"/>
        <v>172413.44782075012</v>
      </c>
      <c r="AI286" s="42">
        <f>1-EXP(-2.63*(AA286/AH286)*(AD286-AE286)*(1-((AD286-T286)/(AD286-AE286))^0.38))</f>
        <v>0.98654419839018836</v>
      </c>
      <c r="AJ286" s="40">
        <f>H286*P286*O286*R286*AB286</f>
        <v>4667.4875505439995</v>
      </c>
      <c r="AK286" s="40">
        <f t="shared" si="163"/>
        <v>30.800553605669659</v>
      </c>
      <c r="AL286" s="40">
        <f t="shared" si="164"/>
        <v>10.202911680000003</v>
      </c>
      <c r="AM286" s="43">
        <f t="shared" si="165"/>
        <v>3.9400000000000004</v>
      </c>
      <c r="AN286" s="40">
        <v>9</v>
      </c>
      <c r="AO286" s="73">
        <f t="shared" si="166"/>
        <v>2.6</v>
      </c>
      <c r="AP286" s="73">
        <f t="shared" si="167"/>
        <v>1.4000000000000001</v>
      </c>
      <c r="AQ286" s="73">
        <f t="shared" si="168"/>
        <v>1.4000000000000001</v>
      </c>
      <c r="AR286" s="88">
        <f t="shared" si="169"/>
        <v>41.003465285669662</v>
      </c>
      <c r="AS286" s="40">
        <v>0.84861954371911796</v>
      </c>
      <c r="AT286" s="40">
        <f>(AS286+O286)*(AS286+P286)*((1/3)*AS286+R286)</f>
        <v>41.285754016655638</v>
      </c>
      <c r="AU286" s="73">
        <f>MROUND((AS286+O286),0.2)</f>
        <v>2.4000000000000004</v>
      </c>
      <c r="AV286" s="73">
        <f>MROUND((AS286+P286),0.2)</f>
        <v>5.8000000000000007</v>
      </c>
      <c r="AW286" s="73">
        <f>IF(MROUND(((1/3)*AS286+AO286),0.2)*AV286*AU286/AR286&gt;1.05,MROUND(((1/3)*AS286+AO286),0.2)-0.2,MROUND(((1/3)*AS286+AO286),0.2))</f>
        <v>2.8000000000000003</v>
      </c>
      <c r="AX286" s="40">
        <f t="shared" si="180"/>
        <v>38.976000000000013</v>
      </c>
      <c r="AY286" s="40" t="b">
        <f>IF(AQ286&lt;AW286,TRUE, FALSE)</f>
        <v>1</v>
      </c>
      <c r="AZ286" s="40" t="b">
        <f>IF(AL286&lt;AQ286*AU286*AV286,TRUE, FALSE)</f>
        <v>1</v>
      </c>
      <c r="BA286" s="40">
        <f t="shared" si="171"/>
        <v>87</v>
      </c>
      <c r="BB286" s="88">
        <f t="shared" si="172"/>
        <v>3.0188003749993895</v>
      </c>
    </row>
    <row r="287" spans="1:54" s="40" customFormat="1">
      <c r="A287" s="31" t="s">
        <v>417</v>
      </c>
      <c r="B287" s="31" t="s">
        <v>40230</v>
      </c>
      <c r="C287" s="32">
        <f t="shared" si="152"/>
        <v>25.200000000000003</v>
      </c>
      <c r="D287" s="33">
        <f t="shared" si="153"/>
        <v>78</v>
      </c>
      <c r="E287" s="34">
        <f t="shared" si="173"/>
        <v>11</v>
      </c>
      <c r="F287" s="31" t="s">
        <v>5405</v>
      </c>
      <c r="G287" s="54">
        <f t="shared" si="174"/>
        <v>19.5</v>
      </c>
      <c r="H287" s="35">
        <f t="shared" si="175"/>
        <v>0.27297749999999998</v>
      </c>
      <c r="I287" s="36" t="s">
        <v>15373</v>
      </c>
      <c r="J287" s="36" t="s">
        <v>10387</v>
      </c>
      <c r="K287" s="36" t="s">
        <v>20334</v>
      </c>
      <c r="L287" s="36" t="s">
        <v>25293</v>
      </c>
      <c r="M287" s="33">
        <f t="shared" si="176"/>
        <v>12.7</v>
      </c>
      <c r="N287" s="44">
        <f t="shared" si="154"/>
        <v>5</v>
      </c>
      <c r="O287" s="32">
        <f t="shared" si="155"/>
        <v>1.2000000000000002</v>
      </c>
      <c r="P287" s="32">
        <f t="shared" si="155"/>
        <v>3.6</v>
      </c>
      <c r="Q287" s="136">
        <f t="shared" si="156"/>
        <v>1</v>
      </c>
      <c r="R287" s="37">
        <f t="shared" si="157"/>
        <v>1.2000000000000002</v>
      </c>
      <c r="S287" s="31" t="s">
        <v>30253</v>
      </c>
      <c r="T287" s="31" t="s">
        <v>35233</v>
      </c>
      <c r="U287" s="38">
        <f t="shared" si="158"/>
        <v>351.20000000000005</v>
      </c>
      <c r="V287" s="138">
        <f t="shared" si="158"/>
        <v>421.5</v>
      </c>
      <c r="W287" s="101">
        <f t="shared" si="159"/>
        <v>1.95</v>
      </c>
      <c r="X287" s="143">
        <f t="shared" si="160"/>
        <v>351.20000000000005</v>
      </c>
      <c r="Y287" s="144">
        <f t="shared" si="161"/>
        <v>0.49</v>
      </c>
      <c r="Z287" s="39" t="s">
        <v>39932</v>
      </c>
      <c r="AA287" s="40">
        <v>3352.6</v>
      </c>
      <c r="AB287" s="40">
        <v>441.64</v>
      </c>
      <c r="AC287" s="40">
        <v>10.707000000000001</v>
      </c>
      <c r="AD287" s="40">
        <v>152</v>
      </c>
      <c r="AE287" s="40">
        <v>-1</v>
      </c>
      <c r="AF287" s="41">
        <v>37.9</v>
      </c>
      <c r="AG287" s="41">
        <v>58.12</v>
      </c>
      <c r="AH287" s="41">
        <f t="shared" si="162"/>
        <v>90953.414611687956</v>
      </c>
      <c r="AI287" s="42">
        <f>1-EXP(-2.63*(AA287/AH287)*(AD287-AE287)*(1-((AD287-T287)/(AD287-AE287))^0.38))</f>
        <v>0.99998738837083989</v>
      </c>
      <c r="AJ287" s="40">
        <f>H287*P287*O287*R287*AB287</f>
        <v>624.97154759040029</v>
      </c>
      <c r="AK287" s="40">
        <f t="shared" si="163"/>
        <v>4.0858743436696043</v>
      </c>
      <c r="AL287" s="40">
        <f t="shared" si="164"/>
        <v>3.7688846400000013</v>
      </c>
      <c r="AM287" s="43">
        <f t="shared" si="165"/>
        <v>3.8800000000000003</v>
      </c>
      <c r="AN287" s="40">
        <v>4.8</v>
      </c>
      <c r="AO287" s="73">
        <f t="shared" si="166"/>
        <v>1.2000000000000002</v>
      </c>
      <c r="AP287" s="73">
        <f t="shared" si="167"/>
        <v>1</v>
      </c>
      <c r="AQ287" s="73">
        <f t="shared" si="168"/>
        <v>1</v>
      </c>
      <c r="AR287" s="88">
        <f t="shared" si="169"/>
        <v>7.8547589836696057</v>
      </c>
      <c r="AS287" s="40">
        <v>0.32749213187866977</v>
      </c>
      <c r="AT287" s="40">
        <f>(AS287+O287)*(AS287+P287)*((1/3)*AS287+R287)</f>
        <v>7.853954382971998</v>
      </c>
      <c r="AU287" s="73">
        <f>MROUND((AS287+O287),0.2)</f>
        <v>1.6</v>
      </c>
      <c r="AV287" s="73">
        <f>MROUND((AS287+P287),0.2)</f>
        <v>4</v>
      </c>
      <c r="AW287" s="73">
        <f>IF(MROUND(((1/3)*AS287+AO287),0.2)*AV287*AU287/AR287&gt;1.05,MROUND(((1/3)*AS287+AO287),0.2)-0.2,MROUND(((1/3)*AS287+AO287),0.2))</f>
        <v>1.2000000000000002</v>
      </c>
      <c r="AX287" s="40">
        <f t="shared" si="180"/>
        <v>7.6800000000000015</v>
      </c>
      <c r="AY287" s="40" t="b">
        <f>IF(AQ287&lt;AW287,TRUE, FALSE)</f>
        <v>1</v>
      </c>
      <c r="AZ287" s="40" t="b">
        <f>IF(AL287&lt;AQ287*AU287*AV287,TRUE, FALSE)</f>
        <v>1</v>
      </c>
      <c r="BA287" s="40">
        <f t="shared" si="171"/>
        <v>78</v>
      </c>
      <c r="BB287" s="88">
        <f t="shared" si="172"/>
        <v>1.0841070327028113</v>
      </c>
    </row>
    <row r="288" spans="1:54" s="40" customFormat="1">
      <c r="A288" s="31" t="s">
        <v>418</v>
      </c>
      <c r="B288" s="31" t="s">
        <v>40231</v>
      </c>
      <c r="C288" s="32">
        <f t="shared" si="152"/>
        <v>53.900000000000006</v>
      </c>
      <c r="D288" s="33">
        <f t="shared" si="153"/>
        <v>139</v>
      </c>
      <c r="E288" s="34">
        <f t="shared" si="173"/>
        <v>7</v>
      </c>
      <c r="F288" s="31" t="s">
        <v>5406</v>
      </c>
      <c r="G288" s="54">
        <f t="shared" si="174"/>
        <v>22</v>
      </c>
      <c r="H288" s="35">
        <f t="shared" si="175"/>
        <v>0.827739</v>
      </c>
      <c r="I288" s="36" t="s">
        <v>15374</v>
      </c>
      <c r="J288" s="36" t="s">
        <v>10388</v>
      </c>
      <c r="K288" s="36" t="s">
        <v>20335</v>
      </c>
      <c r="L288" s="36" t="s">
        <v>25294</v>
      </c>
      <c r="M288" s="33">
        <f t="shared" si="176"/>
        <v>11.1</v>
      </c>
      <c r="N288" s="44">
        <f t="shared" si="154"/>
        <v>6.4</v>
      </c>
      <c r="O288" s="32">
        <f t="shared" si="155"/>
        <v>1.4000000000000001</v>
      </c>
      <c r="P288" s="32">
        <f t="shared" si="155"/>
        <v>6.8000000000000007</v>
      </c>
      <c r="Q288" s="136">
        <f t="shared" si="156"/>
        <v>0.4</v>
      </c>
      <c r="R288" s="37">
        <f t="shared" si="157"/>
        <v>2</v>
      </c>
      <c r="S288" s="31" t="s">
        <v>30254</v>
      </c>
      <c r="T288" s="31" t="s">
        <v>35234</v>
      </c>
      <c r="U288" s="38">
        <f t="shared" si="158"/>
        <v>412.40000000000003</v>
      </c>
      <c r="V288" s="138">
        <f t="shared" si="158"/>
        <v>407.8</v>
      </c>
      <c r="W288" s="101">
        <f t="shared" si="159"/>
        <v>2.1999999999999997</v>
      </c>
      <c r="X288" s="143">
        <f t="shared" si="160"/>
        <v>412.40000000000003</v>
      </c>
      <c r="Y288" s="144">
        <f t="shared" si="161"/>
        <v>0.53999999999999992</v>
      </c>
      <c r="Z288" s="39" t="s">
        <v>39932</v>
      </c>
      <c r="AA288" s="40">
        <v>3541</v>
      </c>
      <c r="AB288" s="40">
        <v>426.67</v>
      </c>
      <c r="AC288" s="40">
        <v>9.6889000000000003</v>
      </c>
      <c r="AD288" s="40">
        <v>152</v>
      </c>
      <c r="AE288" s="40">
        <v>-1</v>
      </c>
      <c r="AF288" s="41">
        <v>37.9</v>
      </c>
      <c r="AG288" s="41">
        <v>58.12</v>
      </c>
      <c r="AH288" s="41">
        <f t="shared" si="162"/>
        <v>166477.77921137496</v>
      </c>
      <c r="AI288" s="42">
        <f>1-EXP(-2.63*(AA288/AH288)*(AD288-AE288)*(1-((AD288-T288)/(AD288-AE288))^0.38))</f>
        <v>0.99197798534029291</v>
      </c>
      <c r="AJ288" s="40">
        <f>H288*P288*O288*R288*AB288</f>
        <v>6724.3834394352025</v>
      </c>
      <c r="AK288" s="40">
        <f t="shared" si="163"/>
        <v>48.192346250189324</v>
      </c>
      <c r="AL288" s="40">
        <f t="shared" si="164"/>
        <v>3.2798494400000009</v>
      </c>
      <c r="AM288" s="43">
        <f t="shared" si="165"/>
        <v>4.3800000000000008</v>
      </c>
      <c r="AN288" s="40">
        <v>31</v>
      </c>
      <c r="AO288" s="73">
        <f t="shared" si="166"/>
        <v>2</v>
      </c>
      <c r="AP288" s="73">
        <f t="shared" si="167"/>
        <v>0.4</v>
      </c>
      <c r="AQ288" s="73">
        <f t="shared" si="168"/>
        <v>0.4</v>
      </c>
      <c r="AR288" s="88">
        <f t="shared" si="169"/>
        <v>51.472195690189324</v>
      </c>
      <c r="AS288" s="40">
        <v>1.3369804260215021</v>
      </c>
      <c r="AT288" s="40">
        <f>(AS288+O288)*(AS288+P288)*((1/3)*AS288+R288)</f>
        <v>54.466700655608584</v>
      </c>
      <c r="AU288" s="73">
        <f>MROUND((AS288+O288),0.2)</f>
        <v>2.8000000000000003</v>
      </c>
      <c r="AV288" s="73">
        <f>MROUND((AS288+P288),0.2)</f>
        <v>8.2000000000000011</v>
      </c>
      <c r="AW288" s="73">
        <f>IF(MROUND(((1/3)*AS288+AO288),0.2)*AV288*AU288/AR288&gt;1.05,MROUND(((1/3)*AS288+AO288),0.2)-0.2,MROUND(((1/3)*AS288+AO288),0.2))</f>
        <v>2.2000000000000002</v>
      </c>
      <c r="AX288" s="40">
        <f t="shared" si="180"/>
        <v>50.512000000000015</v>
      </c>
      <c r="AY288" s="40" t="b">
        <f>IF(AQ288&lt;AW288,TRUE, FALSE)</f>
        <v>1</v>
      </c>
      <c r="AZ288" s="40" t="b">
        <f>IF(AL288&lt;AQ288*AU288*AV288,TRUE, FALSE)</f>
        <v>1</v>
      </c>
      <c r="BA288" s="40">
        <f t="shared" si="171"/>
        <v>139</v>
      </c>
      <c r="BB288" s="88">
        <f t="shared" si="172"/>
        <v>14.693462956698802</v>
      </c>
    </row>
    <row r="289" spans="1:54" s="67" customFormat="1">
      <c r="A289" s="59" t="s">
        <v>419</v>
      </c>
      <c r="B289" s="60" t="s">
        <v>40232</v>
      </c>
      <c r="C289" s="61">
        <f t="shared" si="152"/>
        <v>31.8</v>
      </c>
      <c r="D289" s="62">
        <f t="shared" si="153"/>
        <v>94</v>
      </c>
      <c r="E289" s="63">
        <f t="shared" si="173"/>
        <v>3</v>
      </c>
      <c r="F289" s="59" t="s">
        <v>5407</v>
      </c>
      <c r="G289" s="54">
        <f t="shared" si="174"/>
        <v>30.8</v>
      </c>
      <c r="H289" s="64">
        <f t="shared" si="175"/>
        <v>0.89858140000000009</v>
      </c>
      <c r="I289" s="64" t="s">
        <v>15375</v>
      </c>
      <c r="J289" s="64" t="s">
        <v>10389</v>
      </c>
      <c r="K289" s="64" t="s">
        <v>20336</v>
      </c>
      <c r="L289" s="64" t="s">
        <v>25295</v>
      </c>
      <c r="M289" s="62">
        <f t="shared" si="176"/>
        <v>11.7</v>
      </c>
      <c r="N289" s="65">
        <f t="shared" si="154"/>
        <v>6.4</v>
      </c>
      <c r="O289" s="61">
        <f t="shared" si="155"/>
        <v>0.4</v>
      </c>
      <c r="P289" s="61">
        <f t="shared" si="155"/>
        <v>5.6000000000000005</v>
      </c>
      <c r="Q289" s="124">
        <f t="shared" si="156"/>
        <v>0.2</v>
      </c>
      <c r="R289" s="61">
        <f t="shared" si="157"/>
        <v>0.60000000000000009</v>
      </c>
      <c r="S289" s="59" t="s">
        <v>30255</v>
      </c>
      <c r="T289" s="59" t="s">
        <v>35235</v>
      </c>
      <c r="U289" s="66">
        <f t="shared" si="158"/>
        <v>367.40000000000003</v>
      </c>
      <c r="V289" s="66">
        <f t="shared" si="158"/>
        <v>366.3</v>
      </c>
      <c r="W289" s="54">
        <f t="shared" si="159"/>
        <v>3.0799999999999996</v>
      </c>
      <c r="X289" s="143">
        <f t="shared" si="160"/>
        <v>367.40000000000003</v>
      </c>
      <c r="Y289" s="143">
        <f t="shared" si="161"/>
        <v>0.71599999999999986</v>
      </c>
      <c r="Z289" s="60" t="s">
        <v>39931</v>
      </c>
      <c r="AA289" s="67">
        <v>2915.1</v>
      </c>
      <c r="AB289" s="67">
        <v>487.76</v>
      </c>
      <c r="AC289" s="67">
        <v>15.385999999999999</v>
      </c>
      <c r="AD289" s="67">
        <v>152</v>
      </c>
      <c r="AE289" s="67">
        <v>-1</v>
      </c>
      <c r="AF289" s="68">
        <v>37.9</v>
      </c>
      <c r="AG289" s="68">
        <v>58.12</v>
      </c>
      <c r="AH289" s="68">
        <f t="shared" si="162"/>
        <v>266245.56243964756</v>
      </c>
      <c r="AI289" s="69">
        <v>0</v>
      </c>
      <c r="AJ289" s="67">
        <v>0</v>
      </c>
      <c r="AK289" s="67">
        <f t="shared" si="163"/>
        <v>0</v>
      </c>
      <c r="AL289" s="67">
        <f t="shared" si="164"/>
        <v>0.13630659839999992</v>
      </c>
      <c r="AM289" s="70">
        <f t="shared" si="165"/>
        <v>6.16</v>
      </c>
      <c r="AN289" s="67">
        <v>0</v>
      </c>
      <c r="AO289" s="90">
        <f t="shared" si="166"/>
        <v>0.60000000000000009</v>
      </c>
      <c r="AP289" s="90">
        <f t="shared" si="167"/>
        <v>0.2</v>
      </c>
      <c r="AQ289" s="90">
        <f t="shared" si="168"/>
        <v>0.2</v>
      </c>
      <c r="AR289" s="91">
        <f t="shared" si="169"/>
        <v>0.13630659839999992</v>
      </c>
      <c r="BA289" s="67">
        <f t="shared" si="171"/>
        <v>94</v>
      </c>
      <c r="BB289" s="91">
        <f t="shared" si="172"/>
        <v>0</v>
      </c>
    </row>
    <row r="290" spans="1:54" s="67" customFormat="1">
      <c r="A290" s="59" t="s">
        <v>420</v>
      </c>
      <c r="B290" s="60" t="s">
        <v>40233</v>
      </c>
      <c r="C290" s="61">
        <f t="shared" si="152"/>
        <v>37.800000000000004</v>
      </c>
      <c r="D290" s="62">
        <f t="shared" si="153"/>
        <v>218</v>
      </c>
      <c r="E290" s="63">
        <f t="shared" si="173"/>
        <v>10</v>
      </c>
      <c r="F290" s="59" t="s">
        <v>5408</v>
      </c>
      <c r="G290" s="54">
        <f t="shared" si="174"/>
        <v>36.800000000000004</v>
      </c>
      <c r="H290" s="64">
        <f t="shared" si="175"/>
        <v>0.22212679999999999</v>
      </c>
      <c r="I290" s="64" t="s">
        <v>15376</v>
      </c>
      <c r="J290" s="64" t="s">
        <v>10390</v>
      </c>
      <c r="K290" s="64" t="s">
        <v>20337</v>
      </c>
      <c r="L290" s="64" t="s">
        <v>25296</v>
      </c>
      <c r="M290" s="62">
        <f t="shared" si="176"/>
        <v>10.6</v>
      </c>
      <c r="N290" s="65">
        <f t="shared" si="154"/>
        <v>6.2</v>
      </c>
      <c r="O290" s="61">
        <f t="shared" si="155"/>
        <v>0.60000000000000009</v>
      </c>
      <c r="P290" s="61">
        <f t="shared" si="155"/>
        <v>7.8000000000000007</v>
      </c>
      <c r="Q290" s="124">
        <f t="shared" si="156"/>
        <v>1.8</v>
      </c>
      <c r="R290" s="61">
        <f t="shared" si="157"/>
        <v>2.2000000000000002</v>
      </c>
      <c r="S290" s="59" t="s">
        <v>30256</v>
      </c>
      <c r="T290" s="59" t="s">
        <v>35236</v>
      </c>
      <c r="U290" s="66">
        <f t="shared" si="158"/>
        <v>491.40000000000003</v>
      </c>
      <c r="V290" s="66">
        <f t="shared" si="158"/>
        <v>387</v>
      </c>
      <c r="W290" s="54">
        <f t="shared" si="159"/>
        <v>3.6799999999999997</v>
      </c>
      <c r="X290" s="143">
        <f t="shared" si="160"/>
        <v>491.40000000000003</v>
      </c>
      <c r="Y290" s="143">
        <f t="shared" si="161"/>
        <v>0.83599999999999997</v>
      </c>
      <c r="Z290" s="60" t="s">
        <v>39931</v>
      </c>
      <c r="AA290" s="67">
        <v>3157.8</v>
      </c>
      <c r="AB290" s="67">
        <v>453.77</v>
      </c>
      <c r="AC290" s="67">
        <v>12.465999999999999</v>
      </c>
      <c r="AD290" s="67">
        <v>152</v>
      </c>
      <c r="AE290" s="67">
        <v>-1</v>
      </c>
      <c r="AF290" s="68">
        <v>37.9</v>
      </c>
      <c r="AG290" s="68">
        <v>58.12</v>
      </c>
      <c r="AH290" s="68">
        <f t="shared" si="162"/>
        <v>225397.1006759734</v>
      </c>
      <c r="AI290" s="69">
        <v>0</v>
      </c>
      <c r="AJ290" s="67">
        <v>0</v>
      </c>
      <c r="AK290" s="67">
        <f t="shared" si="163"/>
        <v>0</v>
      </c>
      <c r="AL290" s="67">
        <f t="shared" si="164"/>
        <v>8.0089824672000027</v>
      </c>
      <c r="AM290" s="70">
        <f t="shared" si="165"/>
        <v>7.3600000000000012</v>
      </c>
      <c r="AN290" s="67">
        <v>0</v>
      </c>
      <c r="AO290" s="90">
        <f t="shared" si="166"/>
        <v>2.2000000000000002</v>
      </c>
      <c r="AP290" s="90">
        <f t="shared" si="167"/>
        <v>1.8</v>
      </c>
      <c r="AQ290" s="90">
        <f t="shared" si="168"/>
        <v>1.8</v>
      </c>
      <c r="AR290" s="91">
        <f t="shared" si="169"/>
        <v>8.0089824672000027</v>
      </c>
      <c r="BA290" s="67">
        <f t="shared" si="171"/>
        <v>218</v>
      </c>
      <c r="BB290" s="91">
        <f t="shared" si="172"/>
        <v>0</v>
      </c>
    </row>
    <row r="291" spans="1:54" s="67" customFormat="1">
      <c r="A291" s="59" t="s">
        <v>421</v>
      </c>
      <c r="B291" s="60" t="s">
        <v>40234</v>
      </c>
      <c r="C291" s="61">
        <f t="shared" si="152"/>
        <v>37.5</v>
      </c>
      <c r="D291" s="62">
        <f t="shared" si="153"/>
        <v>222</v>
      </c>
      <c r="E291" s="63">
        <f t="shared" si="173"/>
        <v>9</v>
      </c>
      <c r="F291" s="59" t="s">
        <v>5409</v>
      </c>
      <c r="G291" s="54">
        <f t="shared" si="174"/>
        <v>36.5</v>
      </c>
      <c r="H291" s="64">
        <f t="shared" si="175"/>
        <v>0.46756579999999998</v>
      </c>
      <c r="I291" s="64" t="s">
        <v>15377</v>
      </c>
      <c r="J291" s="64" t="s">
        <v>10391</v>
      </c>
      <c r="K291" s="64" t="s">
        <v>20338</v>
      </c>
      <c r="L291" s="64" t="s">
        <v>25297</v>
      </c>
      <c r="M291" s="62">
        <f t="shared" si="176"/>
        <v>12.2</v>
      </c>
      <c r="N291" s="65">
        <f t="shared" si="154"/>
        <v>6.4</v>
      </c>
      <c r="O291" s="61">
        <f t="shared" si="155"/>
        <v>2</v>
      </c>
      <c r="P291" s="61">
        <f t="shared" si="155"/>
        <v>4.6000000000000005</v>
      </c>
      <c r="Q291" s="124">
        <f t="shared" si="156"/>
        <v>0.4</v>
      </c>
      <c r="R291" s="61">
        <f t="shared" si="157"/>
        <v>0.8</v>
      </c>
      <c r="S291" s="59" t="s">
        <v>30257</v>
      </c>
      <c r="T291" s="59" t="s">
        <v>35237</v>
      </c>
      <c r="U291" s="66">
        <f t="shared" si="158"/>
        <v>495.3</v>
      </c>
      <c r="V291" s="66">
        <f t="shared" si="158"/>
        <v>369.8</v>
      </c>
      <c r="W291" s="54">
        <f t="shared" si="159"/>
        <v>3.65</v>
      </c>
      <c r="X291" s="143">
        <f t="shared" si="160"/>
        <v>495.3</v>
      </c>
      <c r="Y291" s="143">
        <f t="shared" si="161"/>
        <v>0.83</v>
      </c>
      <c r="Z291" s="60" t="s">
        <v>39931</v>
      </c>
      <c r="AA291" s="67">
        <v>2929.7</v>
      </c>
      <c r="AB291" s="67">
        <v>484.6</v>
      </c>
      <c r="AC291" s="67">
        <v>12.257</v>
      </c>
      <c r="AD291" s="67">
        <v>152</v>
      </c>
      <c r="AE291" s="67">
        <v>-1</v>
      </c>
      <c r="AF291" s="68">
        <v>37.9</v>
      </c>
      <c r="AG291" s="68">
        <v>58.12</v>
      </c>
      <c r="AH291" s="68">
        <f t="shared" si="162"/>
        <v>260147.14584041678</v>
      </c>
      <c r="AI291" s="69">
        <v>0</v>
      </c>
      <c r="AJ291" s="67">
        <v>0</v>
      </c>
      <c r="AK291" s="67">
        <f t="shared" si="163"/>
        <v>0</v>
      </c>
      <c r="AL291" s="67">
        <f t="shared" si="164"/>
        <v>3.9187157120000005</v>
      </c>
      <c r="AM291" s="70">
        <f t="shared" si="165"/>
        <v>7.3</v>
      </c>
      <c r="AN291" s="67">
        <v>0</v>
      </c>
      <c r="AO291" s="90">
        <f t="shared" si="166"/>
        <v>0.8</v>
      </c>
      <c r="AP291" s="90">
        <f t="shared" si="167"/>
        <v>0.4</v>
      </c>
      <c r="AQ291" s="90">
        <f t="shared" si="168"/>
        <v>0.60000000000000009</v>
      </c>
      <c r="AR291" s="91">
        <f t="shared" si="169"/>
        <v>3.9187157120000005</v>
      </c>
      <c r="BA291" s="67">
        <f t="shared" si="171"/>
        <v>222</v>
      </c>
      <c r="BB291" s="91">
        <f t="shared" si="172"/>
        <v>0</v>
      </c>
    </row>
    <row r="292" spans="1:54" s="40" customFormat="1">
      <c r="A292" s="31" t="s">
        <v>422</v>
      </c>
      <c r="B292" s="31" t="s">
        <v>40235</v>
      </c>
      <c r="C292" s="32">
        <f t="shared" si="152"/>
        <v>23.2</v>
      </c>
      <c r="D292" s="33">
        <f t="shared" si="153"/>
        <v>162</v>
      </c>
      <c r="E292" s="34">
        <f t="shared" si="173"/>
        <v>6</v>
      </c>
      <c r="F292" s="31" t="s">
        <v>5410</v>
      </c>
      <c r="G292" s="54">
        <f t="shared" si="174"/>
        <v>13.6</v>
      </c>
      <c r="H292" s="35">
        <f t="shared" si="175"/>
        <v>0.66511949999999997</v>
      </c>
      <c r="I292" s="36" t="s">
        <v>15378</v>
      </c>
      <c r="J292" s="36" t="s">
        <v>10392</v>
      </c>
      <c r="K292" s="36" t="s">
        <v>20339</v>
      </c>
      <c r="L292" s="36" t="s">
        <v>25298</v>
      </c>
      <c r="M292" s="33">
        <f t="shared" si="176"/>
        <v>12.5</v>
      </c>
      <c r="N292" s="44">
        <f t="shared" si="154"/>
        <v>6.8</v>
      </c>
      <c r="O292" s="32">
        <f t="shared" si="155"/>
        <v>1</v>
      </c>
      <c r="P292" s="32">
        <f t="shared" si="155"/>
        <v>4</v>
      </c>
      <c r="Q292" s="136">
        <f t="shared" si="156"/>
        <v>0.4</v>
      </c>
      <c r="R292" s="37">
        <f t="shared" si="157"/>
        <v>0.8</v>
      </c>
      <c r="S292" s="31" t="s">
        <v>30258</v>
      </c>
      <c r="T292" s="31" t="s">
        <v>35238</v>
      </c>
      <c r="U292" s="38">
        <f t="shared" si="158"/>
        <v>435</v>
      </c>
      <c r="V292" s="138">
        <f t="shared" si="158"/>
        <v>372.5</v>
      </c>
      <c r="W292" s="101">
        <f t="shared" si="159"/>
        <v>1.36</v>
      </c>
      <c r="X292" s="143">
        <f t="shared" si="160"/>
        <v>435</v>
      </c>
      <c r="Y292" s="144">
        <f t="shared" si="161"/>
        <v>0.372</v>
      </c>
      <c r="Z292" s="39" t="s">
        <v>39932</v>
      </c>
      <c r="AA292" s="40">
        <v>3017.6</v>
      </c>
      <c r="AB292" s="40">
        <v>477.41</v>
      </c>
      <c r="AC292" s="40">
        <v>6.17</v>
      </c>
      <c r="AD292" s="40">
        <v>152</v>
      </c>
      <c r="AE292" s="40">
        <v>-1</v>
      </c>
      <c r="AF292" s="41">
        <v>37.9</v>
      </c>
      <c r="AG292" s="41">
        <v>58.12</v>
      </c>
      <c r="AH292" s="41">
        <f t="shared" si="162"/>
        <v>255102.52359819942</v>
      </c>
      <c r="AI292" s="42">
        <f>1-EXP(-2.63*(AA292/AH292)*(AD292-AE292)*(1-((AD292-T292)/(AD292-AE292))^0.38))</f>
        <v>0.79586853792963685</v>
      </c>
      <c r="AJ292" s="40">
        <f>H292*P292*O292*R292*AB292</f>
        <v>1016.1110415840001</v>
      </c>
      <c r="AK292" s="40">
        <f t="shared" si="163"/>
        <v>9.1747741706277655</v>
      </c>
      <c r="AL292" s="40">
        <f t="shared" si="164"/>
        <v>1.0716176000000002</v>
      </c>
      <c r="AM292" s="43">
        <f t="shared" si="165"/>
        <v>2.7</v>
      </c>
      <c r="AN292" s="40">
        <v>8.6999999999999993</v>
      </c>
      <c r="AO292" s="73">
        <f t="shared" si="166"/>
        <v>0.8</v>
      </c>
      <c r="AP292" s="73">
        <f t="shared" si="167"/>
        <v>0.4</v>
      </c>
      <c r="AQ292" s="73">
        <f t="shared" si="168"/>
        <v>0.4</v>
      </c>
      <c r="AR292" s="88">
        <f t="shared" si="169"/>
        <v>10.246391770627765</v>
      </c>
      <c r="AS292" s="40">
        <v>0.90474853000801636</v>
      </c>
      <c r="AT292" s="40">
        <f>(AS292+O292)*(AS292+P292)*((1/3)*AS292+R292)</f>
        <v>10.291331225017673</v>
      </c>
      <c r="AU292" s="73">
        <f>MROUND((AS292+O292),0.2)</f>
        <v>2</v>
      </c>
      <c r="AV292" s="73">
        <f>MROUND((AS292+P292),0.2)</f>
        <v>5</v>
      </c>
      <c r="AW292" s="73">
        <f>IF(MROUND(((1/3)*AS292+AO292),0.2)*AV292*AU292/AR292&gt;1.05,MROUND(((1/3)*AS292+AO292),0.2)-0.2,MROUND(((1/3)*AS292+AO292),0.2))</f>
        <v>1.0000000000000002</v>
      </c>
      <c r="AX292" s="40">
        <f t="shared" ref="AX292" si="181">AU292*AV292*AW292</f>
        <v>10.000000000000002</v>
      </c>
      <c r="AY292" s="40" t="b">
        <f>IF(AQ292&lt;AW292,TRUE, FALSE)</f>
        <v>1</v>
      </c>
      <c r="AZ292" s="40" t="b">
        <f>IF(AL292&lt;AQ292*AU292*AV292,TRUE, FALSE)</f>
        <v>1</v>
      </c>
      <c r="BA292" s="40">
        <f t="shared" si="171"/>
        <v>162</v>
      </c>
      <c r="BB292" s="88">
        <f t="shared" si="172"/>
        <v>8.5616120625750867</v>
      </c>
    </row>
    <row r="293" spans="1:54" s="67" customFormat="1">
      <c r="A293" s="59" t="s">
        <v>423</v>
      </c>
      <c r="B293" s="60" t="s">
        <v>40236</v>
      </c>
      <c r="C293" s="61">
        <f t="shared" si="152"/>
        <v>33.700000000000003</v>
      </c>
      <c r="D293" s="62">
        <f t="shared" si="153"/>
        <v>247</v>
      </c>
      <c r="E293" s="63">
        <f t="shared" si="173"/>
        <v>10</v>
      </c>
      <c r="F293" s="59" t="s">
        <v>5411</v>
      </c>
      <c r="G293" s="54">
        <f t="shared" si="174"/>
        <v>32.800000000000004</v>
      </c>
      <c r="H293" s="64">
        <f t="shared" si="175"/>
        <v>0.36608379999999996</v>
      </c>
      <c r="I293" s="64" t="s">
        <v>15379</v>
      </c>
      <c r="J293" s="64" t="s">
        <v>10393</v>
      </c>
      <c r="K293" s="64" t="s">
        <v>20340</v>
      </c>
      <c r="L293" s="64" t="s">
        <v>25299</v>
      </c>
      <c r="M293" s="62">
        <f t="shared" si="176"/>
        <v>12.7</v>
      </c>
      <c r="N293" s="65">
        <f t="shared" si="154"/>
        <v>6.2</v>
      </c>
      <c r="O293" s="61">
        <f t="shared" si="155"/>
        <v>2.6</v>
      </c>
      <c r="P293" s="61">
        <f t="shared" si="155"/>
        <v>3.6</v>
      </c>
      <c r="Q293" s="124">
        <f t="shared" si="156"/>
        <v>0.4</v>
      </c>
      <c r="R293" s="61">
        <f t="shared" si="157"/>
        <v>0.60000000000000009</v>
      </c>
      <c r="S293" s="59" t="s">
        <v>30259</v>
      </c>
      <c r="T293" s="59" t="s">
        <v>35239</v>
      </c>
      <c r="U293" s="66">
        <f t="shared" si="158"/>
        <v>520.5</v>
      </c>
      <c r="V293" s="66">
        <f t="shared" si="158"/>
        <v>370.90000000000003</v>
      </c>
      <c r="W293" s="54">
        <f t="shared" si="159"/>
        <v>3.28</v>
      </c>
      <c r="X293" s="143">
        <f t="shared" si="160"/>
        <v>520.5</v>
      </c>
      <c r="Y293" s="143">
        <f t="shared" si="161"/>
        <v>0.75599999999999989</v>
      </c>
      <c r="Z293" s="60" t="s">
        <v>39931</v>
      </c>
      <c r="AA293" s="67">
        <v>2958.6</v>
      </c>
      <c r="AB293" s="67">
        <v>481.01</v>
      </c>
      <c r="AC293" s="67">
        <v>10.504</v>
      </c>
      <c r="AD293" s="67">
        <v>152</v>
      </c>
      <c r="AE293" s="67">
        <v>-1</v>
      </c>
      <c r="AF293" s="68">
        <v>37.9</v>
      </c>
      <c r="AG293" s="68">
        <v>58.12</v>
      </c>
      <c r="AH293" s="68">
        <f t="shared" si="162"/>
        <v>258058.12670557591</v>
      </c>
      <c r="AI293" s="69">
        <v>0</v>
      </c>
      <c r="AJ293" s="67">
        <v>0</v>
      </c>
      <c r="AK293" s="67">
        <f t="shared" si="163"/>
        <v>0</v>
      </c>
      <c r="AL293" s="67">
        <f t="shared" si="164"/>
        <v>3.5600733792000012</v>
      </c>
      <c r="AM293" s="70">
        <f t="shared" si="165"/>
        <v>6.5400000000000009</v>
      </c>
      <c r="AN293" s="67">
        <v>0</v>
      </c>
      <c r="AO293" s="90">
        <f t="shared" si="166"/>
        <v>0.60000000000000009</v>
      </c>
      <c r="AP293" s="90">
        <f t="shared" si="167"/>
        <v>0.4</v>
      </c>
      <c r="AQ293" s="90">
        <f t="shared" si="168"/>
        <v>0.4</v>
      </c>
      <c r="AR293" s="91">
        <f t="shared" si="169"/>
        <v>3.5600733792000012</v>
      </c>
      <c r="BA293" s="67">
        <f t="shared" si="171"/>
        <v>247</v>
      </c>
      <c r="BB293" s="91">
        <f t="shared" si="172"/>
        <v>0</v>
      </c>
    </row>
    <row r="294" spans="1:54" s="67" customFormat="1">
      <c r="A294" s="59" t="s">
        <v>424</v>
      </c>
      <c r="B294" s="60" t="s">
        <v>40237</v>
      </c>
      <c r="C294" s="61">
        <f t="shared" si="152"/>
        <v>28.700000000000003</v>
      </c>
      <c r="D294" s="62">
        <f t="shared" si="153"/>
        <v>116</v>
      </c>
      <c r="E294" s="63">
        <f t="shared" si="173"/>
        <v>11</v>
      </c>
      <c r="F294" s="59" t="s">
        <v>5412</v>
      </c>
      <c r="G294" s="54">
        <f t="shared" si="174"/>
        <v>27.700000000000003</v>
      </c>
      <c r="H294" s="64">
        <f t="shared" si="175"/>
        <v>0.36557459999999997</v>
      </c>
      <c r="I294" s="64" t="s">
        <v>15380</v>
      </c>
      <c r="J294" s="64" t="s">
        <v>10394</v>
      </c>
      <c r="K294" s="64" t="s">
        <v>20341</v>
      </c>
      <c r="L294" s="64" t="s">
        <v>25300</v>
      </c>
      <c r="M294" s="62">
        <f t="shared" si="176"/>
        <v>11.6</v>
      </c>
      <c r="N294" s="65">
        <f t="shared" si="154"/>
        <v>6.6</v>
      </c>
      <c r="O294" s="61">
        <f t="shared" si="155"/>
        <v>3</v>
      </c>
      <c r="P294" s="61">
        <f t="shared" si="155"/>
        <v>5.8000000000000007</v>
      </c>
      <c r="Q294" s="124">
        <f t="shared" si="156"/>
        <v>0.4</v>
      </c>
      <c r="R294" s="61">
        <f t="shared" si="157"/>
        <v>0.60000000000000009</v>
      </c>
      <c r="S294" s="59" t="s">
        <v>30260</v>
      </c>
      <c r="T294" s="59" t="s">
        <v>35240</v>
      </c>
      <c r="U294" s="66">
        <f t="shared" si="158"/>
        <v>388.8</v>
      </c>
      <c r="V294" s="66">
        <f t="shared" si="158"/>
        <v>371.6</v>
      </c>
      <c r="W294" s="54">
        <f t="shared" si="159"/>
        <v>2.7699999999999996</v>
      </c>
      <c r="X294" s="143">
        <f t="shared" si="160"/>
        <v>388.8</v>
      </c>
      <c r="Y294" s="143">
        <f t="shared" si="161"/>
        <v>0.65399999999999991</v>
      </c>
      <c r="Z294" s="60" t="s">
        <v>39931</v>
      </c>
      <c r="AA294" s="67">
        <v>2993.3</v>
      </c>
      <c r="AB294" s="67">
        <v>477.23</v>
      </c>
      <c r="AC294" s="67">
        <v>12.835000000000001</v>
      </c>
      <c r="AD294" s="67">
        <v>152</v>
      </c>
      <c r="AE294" s="67">
        <v>-1</v>
      </c>
      <c r="AF294" s="68">
        <v>37.9</v>
      </c>
      <c r="AG294" s="68">
        <v>58.12</v>
      </c>
      <c r="AH294" s="68">
        <f t="shared" si="162"/>
        <v>256743.42452144707</v>
      </c>
      <c r="AI294" s="69">
        <v>0</v>
      </c>
      <c r="AJ294" s="67">
        <v>0</v>
      </c>
      <c r="AK294" s="67">
        <f t="shared" si="163"/>
        <v>0</v>
      </c>
      <c r="AL294" s="67">
        <f t="shared" si="164"/>
        <v>6.6234011760000024</v>
      </c>
      <c r="AM294" s="70">
        <f t="shared" si="165"/>
        <v>5.5400000000000009</v>
      </c>
      <c r="AN294" s="67">
        <v>0</v>
      </c>
      <c r="AO294" s="90">
        <f t="shared" si="166"/>
        <v>0.60000000000000009</v>
      </c>
      <c r="AP294" s="90">
        <f t="shared" si="167"/>
        <v>0.4</v>
      </c>
      <c r="AQ294" s="90">
        <f t="shared" si="168"/>
        <v>0.4</v>
      </c>
      <c r="AR294" s="91">
        <f t="shared" si="169"/>
        <v>6.6234011760000024</v>
      </c>
      <c r="BA294" s="67">
        <f t="shared" si="171"/>
        <v>116</v>
      </c>
      <c r="BB294" s="91">
        <f t="shared" si="172"/>
        <v>0</v>
      </c>
    </row>
    <row r="295" spans="1:54" s="67" customFormat="1">
      <c r="A295" s="59" t="s">
        <v>425</v>
      </c>
      <c r="B295" s="60" t="s">
        <v>40238</v>
      </c>
      <c r="C295" s="61">
        <f t="shared" si="152"/>
        <v>13.3</v>
      </c>
      <c r="D295" s="62">
        <f t="shared" si="153"/>
        <v>288</v>
      </c>
      <c r="E295" s="63">
        <f t="shared" si="173"/>
        <v>5</v>
      </c>
      <c r="F295" s="59" t="s">
        <v>5413</v>
      </c>
      <c r="G295" s="54">
        <f t="shared" si="174"/>
        <v>12.4</v>
      </c>
      <c r="H295" s="64">
        <f t="shared" si="175"/>
        <v>0.88927120000000004</v>
      </c>
      <c r="I295" s="64" t="s">
        <v>15381</v>
      </c>
      <c r="J295" s="64" t="s">
        <v>10395</v>
      </c>
      <c r="K295" s="64" t="s">
        <v>20342</v>
      </c>
      <c r="L295" s="64" t="s">
        <v>25301</v>
      </c>
      <c r="M295" s="62">
        <f t="shared" si="176"/>
        <v>12.4</v>
      </c>
      <c r="N295" s="65">
        <f t="shared" si="154"/>
        <v>6.6</v>
      </c>
      <c r="O295" s="61">
        <f t="shared" si="155"/>
        <v>1.4000000000000001</v>
      </c>
      <c r="P295" s="61">
        <f t="shared" si="155"/>
        <v>4.2</v>
      </c>
      <c r="Q295" s="124">
        <f t="shared" si="156"/>
        <v>0.2</v>
      </c>
      <c r="R295" s="61">
        <f t="shared" si="157"/>
        <v>1</v>
      </c>
      <c r="S295" s="59" t="s">
        <v>30261</v>
      </c>
      <c r="T295" s="59" t="s">
        <v>35241</v>
      </c>
      <c r="U295" s="66">
        <f t="shared" si="158"/>
        <v>560.6</v>
      </c>
      <c r="V295" s="66">
        <f t="shared" si="158"/>
        <v>302.60000000000002</v>
      </c>
      <c r="W295" s="54">
        <f t="shared" si="159"/>
        <v>1.24</v>
      </c>
      <c r="X295" s="143">
        <f t="shared" si="160"/>
        <v>560.6</v>
      </c>
      <c r="Y295" s="143">
        <f t="shared" si="161"/>
        <v>0.34799999999999998</v>
      </c>
      <c r="Z295" s="60" t="s">
        <v>39931</v>
      </c>
      <c r="AA295" s="67">
        <v>2457.5</v>
      </c>
      <c r="AB295" s="67">
        <v>569.37</v>
      </c>
      <c r="AC295" s="67">
        <v>4.3895999999999997</v>
      </c>
      <c r="AD295" s="67">
        <v>152</v>
      </c>
      <c r="AE295" s="67">
        <v>-1</v>
      </c>
      <c r="AF295" s="68">
        <v>37.9</v>
      </c>
      <c r="AG295" s="68">
        <v>58.12</v>
      </c>
      <c r="AH295" s="68">
        <f t="shared" si="162"/>
        <v>352713.41508949088</v>
      </c>
      <c r="AI295" s="69">
        <v>0</v>
      </c>
      <c r="AJ295" s="67">
        <v>0</v>
      </c>
      <c r="AK295" s="67">
        <f t="shared" si="163"/>
        <v>0</v>
      </c>
      <c r="AL295" s="67">
        <f t="shared" si="164"/>
        <v>0.65108534399999984</v>
      </c>
      <c r="AM295" s="70">
        <f t="shared" si="165"/>
        <v>2.46</v>
      </c>
      <c r="AN295" s="67">
        <v>0</v>
      </c>
      <c r="AO295" s="90">
        <f t="shared" si="166"/>
        <v>1</v>
      </c>
      <c r="AP295" s="90">
        <f t="shared" si="167"/>
        <v>0.2</v>
      </c>
      <c r="AQ295" s="90">
        <f t="shared" si="168"/>
        <v>0.2</v>
      </c>
      <c r="AR295" s="91">
        <f t="shared" si="169"/>
        <v>0.65108534399999984</v>
      </c>
      <c r="BA295" s="67">
        <f t="shared" si="171"/>
        <v>288</v>
      </c>
      <c r="BB295" s="91">
        <f t="shared" si="172"/>
        <v>0</v>
      </c>
    </row>
    <row r="296" spans="1:54" s="67" customFormat="1">
      <c r="A296" s="59" t="s">
        <v>426</v>
      </c>
      <c r="B296" s="60" t="s">
        <v>40239</v>
      </c>
      <c r="C296" s="61">
        <f t="shared" si="152"/>
        <v>31.900000000000002</v>
      </c>
      <c r="D296" s="62">
        <f t="shared" si="153"/>
        <v>282</v>
      </c>
      <c r="E296" s="63">
        <f t="shared" si="173"/>
        <v>8</v>
      </c>
      <c r="F296" s="59" t="s">
        <v>5414</v>
      </c>
      <c r="G296" s="54">
        <f t="shared" si="174"/>
        <v>30.900000000000002</v>
      </c>
      <c r="H296" s="64">
        <f t="shared" si="175"/>
        <v>0.4567947</v>
      </c>
      <c r="I296" s="64" t="s">
        <v>15382</v>
      </c>
      <c r="J296" s="64" t="s">
        <v>10396</v>
      </c>
      <c r="K296" s="64" t="s">
        <v>20343</v>
      </c>
      <c r="L296" s="64" t="s">
        <v>25302</v>
      </c>
      <c r="M296" s="62">
        <f t="shared" si="176"/>
        <v>10.6</v>
      </c>
      <c r="N296" s="65">
        <f t="shared" si="154"/>
        <v>5.6</v>
      </c>
      <c r="O296" s="61">
        <f t="shared" si="155"/>
        <v>0.60000000000000009</v>
      </c>
      <c r="P296" s="61">
        <f t="shared" si="155"/>
        <v>7.8000000000000007</v>
      </c>
      <c r="Q296" s="124">
        <f t="shared" si="156"/>
        <v>1</v>
      </c>
      <c r="R296" s="61">
        <f t="shared" si="157"/>
        <v>1.8</v>
      </c>
      <c r="S296" s="59" t="s">
        <v>30262</v>
      </c>
      <c r="T296" s="59" t="s">
        <v>35242</v>
      </c>
      <c r="U296" s="66">
        <f t="shared" si="158"/>
        <v>555.4</v>
      </c>
      <c r="V296" s="66">
        <f t="shared" si="158"/>
        <v>285.90000000000003</v>
      </c>
      <c r="W296" s="54">
        <f t="shared" si="159"/>
        <v>3.09</v>
      </c>
      <c r="X296" s="143">
        <f t="shared" si="160"/>
        <v>555.4</v>
      </c>
      <c r="Y296" s="143">
        <f t="shared" si="161"/>
        <v>0.71799999999999997</v>
      </c>
      <c r="Z296" s="60" t="s">
        <v>39931</v>
      </c>
      <c r="AA296" s="67">
        <v>2356.3000000000002</v>
      </c>
      <c r="AB296" s="67">
        <v>591.04</v>
      </c>
      <c r="AC296" s="67">
        <v>9.2649000000000008</v>
      </c>
      <c r="AD296" s="67">
        <v>152</v>
      </c>
      <c r="AE296" s="67">
        <v>-1</v>
      </c>
      <c r="AF296" s="68">
        <v>37.9</v>
      </c>
      <c r="AG296" s="68">
        <v>58.12</v>
      </c>
      <c r="AH296" s="68">
        <f t="shared" si="162"/>
        <v>370470.98635899823</v>
      </c>
      <c r="AI296" s="69">
        <v>0</v>
      </c>
      <c r="AJ296" s="67">
        <v>0</v>
      </c>
      <c r="AK296" s="67">
        <f t="shared" si="163"/>
        <v>0</v>
      </c>
      <c r="AL296" s="67">
        <f t="shared" si="164"/>
        <v>4.575961447200001</v>
      </c>
      <c r="AM296" s="70">
        <f t="shared" si="165"/>
        <v>6.1800000000000006</v>
      </c>
      <c r="AN296" s="67">
        <v>0</v>
      </c>
      <c r="AO296" s="90">
        <f t="shared" si="166"/>
        <v>1.8</v>
      </c>
      <c r="AP296" s="90">
        <f t="shared" si="167"/>
        <v>1</v>
      </c>
      <c r="AQ296" s="90">
        <f t="shared" si="168"/>
        <v>1</v>
      </c>
      <c r="AR296" s="91">
        <f t="shared" si="169"/>
        <v>4.575961447200001</v>
      </c>
      <c r="BA296" s="67">
        <f t="shared" si="171"/>
        <v>282</v>
      </c>
      <c r="BB296" s="91">
        <f t="shared" si="172"/>
        <v>0</v>
      </c>
    </row>
    <row r="297" spans="1:54" s="40" customFormat="1">
      <c r="A297" s="31" t="s">
        <v>427</v>
      </c>
      <c r="B297" s="31" t="s">
        <v>40240</v>
      </c>
      <c r="C297" s="32">
        <f t="shared" si="152"/>
        <v>25.7</v>
      </c>
      <c r="D297" s="33">
        <f t="shared" si="153"/>
        <v>53</v>
      </c>
      <c r="E297" s="34">
        <f t="shared" si="173"/>
        <v>18</v>
      </c>
      <c r="F297" s="31" t="s">
        <v>5415</v>
      </c>
      <c r="G297" s="54">
        <f t="shared" si="174"/>
        <v>16.8</v>
      </c>
      <c r="H297" s="35">
        <f t="shared" si="175"/>
        <v>0.52386220000000006</v>
      </c>
      <c r="I297" s="36" t="s">
        <v>15383</v>
      </c>
      <c r="J297" s="36" t="s">
        <v>10397</v>
      </c>
      <c r="K297" s="36" t="s">
        <v>20344</v>
      </c>
      <c r="L297" s="36" t="s">
        <v>25303</v>
      </c>
      <c r="M297" s="33">
        <f t="shared" si="176"/>
        <v>11.8</v>
      </c>
      <c r="N297" s="44">
        <f t="shared" si="154"/>
        <v>6.2</v>
      </c>
      <c r="O297" s="32">
        <f t="shared" si="155"/>
        <v>2.6</v>
      </c>
      <c r="P297" s="32">
        <f t="shared" si="155"/>
        <v>5.4</v>
      </c>
      <c r="Q297" s="136">
        <f t="shared" si="156"/>
        <v>1.2000000000000002</v>
      </c>
      <c r="R297" s="37">
        <f t="shared" si="157"/>
        <v>2.4000000000000004</v>
      </c>
      <c r="S297" s="31" t="s">
        <v>30263</v>
      </c>
      <c r="T297" s="31" t="s">
        <v>35243</v>
      </c>
      <c r="U297" s="38">
        <f t="shared" si="158"/>
        <v>325.60000000000002</v>
      </c>
      <c r="V297" s="138">
        <f t="shared" si="158"/>
        <v>395.1</v>
      </c>
      <c r="W297" s="101">
        <f t="shared" si="159"/>
        <v>1.68</v>
      </c>
      <c r="X297" s="143">
        <f t="shared" si="160"/>
        <v>325.60000000000002</v>
      </c>
      <c r="Y297" s="144">
        <f t="shared" si="161"/>
        <v>0.43599999999999994</v>
      </c>
      <c r="Z297" s="39" t="s">
        <v>39932</v>
      </c>
      <c r="AA297" s="40">
        <v>3186.1</v>
      </c>
      <c r="AB297" s="40">
        <v>457.77</v>
      </c>
      <c r="AC297" s="40">
        <v>10.446</v>
      </c>
      <c r="AD297" s="40">
        <v>152</v>
      </c>
      <c r="AE297" s="40">
        <v>-1</v>
      </c>
      <c r="AF297" s="41">
        <v>37.9</v>
      </c>
      <c r="AG297" s="41">
        <v>58.12</v>
      </c>
      <c r="AH297" s="41">
        <f t="shared" si="162"/>
        <v>205675.31615551098</v>
      </c>
      <c r="AI297" s="42">
        <f>1-EXP(-2.63*(AA297/AH297)*(AD297-AE297)*(1-((AD297-T297)/(AD297-AE297))^0.38))</f>
        <v>0.94385472008209592</v>
      </c>
      <c r="AJ297" s="40">
        <f>H297*P297*O297*R297*AB297</f>
        <v>8080.5838226106262</v>
      </c>
      <c r="AK297" s="40">
        <f t="shared" si="163"/>
        <v>51.108826607247245</v>
      </c>
      <c r="AL297" s="40">
        <f t="shared" si="164"/>
        <v>16.043939308800002</v>
      </c>
      <c r="AM297" s="43">
        <f t="shared" si="165"/>
        <v>3.34</v>
      </c>
      <c r="AN297" s="40">
        <v>8</v>
      </c>
      <c r="AO297" s="73">
        <f t="shared" si="166"/>
        <v>2.4000000000000004</v>
      </c>
      <c r="AP297" s="73">
        <f t="shared" si="167"/>
        <v>1.2000000000000002</v>
      </c>
      <c r="AQ297" s="73">
        <f t="shared" si="168"/>
        <v>1.2000000000000002</v>
      </c>
      <c r="AR297" s="88">
        <f t="shared" si="169"/>
        <v>67.152765916047244</v>
      </c>
      <c r="AS297" s="40">
        <v>1.1017331687560217</v>
      </c>
      <c r="AT297" s="40">
        <f>(AS297+O297)*(AS297+P297)*((1/3)*AS297+R297)</f>
        <v>66.601156117447061</v>
      </c>
      <c r="AU297" s="73">
        <f>MROUND((AS297+O297),0.2)</f>
        <v>3.8000000000000003</v>
      </c>
      <c r="AV297" s="73">
        <f>MROUND((AS297+P297),0.2)</f>
        <v>6.6000000000000005</v>
      </c>
      <c r="AW297" s="73">
        <f>IF(MROUND(((1/3)*AS297+AO297),0.2)*AV297*AU297/AR297&gt;1.05,MROUND(((1/3)*AS297+AO297),0.2)-0.2,MROUND(((1/3)*AS297+AO297),0.2))</f>
        <v>2.8000000000000003</v>
      </c>
      <c r="AX297" s="40">
        <f t="shared" ref="AX297" si="182">AU297*AV297*AW297</f>
        <v>70.224000000000018</v>
      </c>
      <c r="AY297" s="40" t="b">
        <f>IF(AQ297&lt;AW297,TRUE, FALSE)</f>
        <v>1</v>
      </c>
      <c r="AZ297" s="40" t="b">
        <f>IF(AL297&lt;AQ297*AU297*AV297,TRUE, FALSE)</f>
        <v>1</v>
      </c>
      <c r="BA297" s="40">
        <f t="shared" si="171"/>
        <v>53</v>
      </c>
      <c r="BB297" s="88">
        <f t="shared" si="172"/>
        <v>3.1855534743399563</v>
      </c>
    </row>
    <row r="298" spans="1:54" s="67" customFormat="1">
      <c r="A298" s="59" t="s">
        <v>428</v>
      </c>
      <c r="B298" s="60" t="s">
        <v>40241</v>
      </c>
      <c r="C298" s="61">
        <f t="shared" si="152"/>
        <v>32.6</v>
      </c>
      <c r="D298" s="62">
        <f t="shared" si="153"/>
        <v>50</v>
      </c>
      <c r="E298" s="63">
        <f t="shared" si="173"/>
        <v>6</v>
      </c>
      <c r="F298" s="59" t="s">
        <v>5416</v>
      </c>
      <c r="G298" s="54">
        <f t="shared" si="174"/>
        <v>31.6</v>
      </c>
      <c r="H298" s="64">
        <f t="shared" si="175"/>
        <v>0.50037880000000001</v>
      </c>
      <c r="I298" s="64" t="s">
        <v>15384</v>
      </c>
      <c r="J298" s="64" t="s">
        <v>10398</v>
      </c>
      <c r="K298" s="64" t="s">
        <v>20345</v>
      </c>
      <c r="L298" s="64" t="s">
        <v>25304</v>
      </c>
      <c r="M298" s="62">
        <f t="shared" si="176"/>
        <v>10.9</v>
      </c>
      <c r="N298" s="65">
        <f t="shared" si="154"/>
        <v>5.8</v>
      </c>
      <c r="O298" s="61">
        <f t="shared" si="155"/>
        <v>0.60000000000000009</v>
      </c>
      <c r="P298" s="61">
        <f t="shared" si="155"/>
        <v>7.2</v>
      </c>
      <c r="Q298" s="124">
        <f t="shared" si="156"/>
        <v>0.60000000000000009</v>
      </c>
      <c r="R298" s="61">
        <f t="shared" si="157"/>
        <v>1.2000000000000002</v>
      </c>
      <c r="S298" s="59" t="s">
        <v>30264</v>
      </c>
      <c r="T298" s="59" t="s">
        <v>35244</v>
      </c>
      <c r="U298" s="66">
        <f t="shared" si="158"/>
        <v>323.3</v>
      </c>
      <c r="V298" s="66">
        <f t="shared" si="158"/>
        <v>402.8</v>
      </c>
      <c r="W298" s="54">
        <f t="shared" si="159"/>
        <v>3.1599999999999997</v>
      </c>
      <c r="X298" s="143">
        <f t="shared" si="160"/>
        <v>323.3</v>
      </c>
      <c r="Y298" s="143">
        <f t="shared" si="161"/>
        <v>0.73199999999999987</v>
      </c>
      <c r="Z298" s="60" t="s">
        <v>39931</v>
      </c>
      <c r="AA298" s="67">
        <v>3706.6</v>
      </c>
      <c r="AB298" s="67">
        <v>410.1</v>
      </c>
      <c r="AC298" s="67">
        <v>12.268000000000001</v>
      </c>
      <c r="AD298" s="67">
        <v>152</v>
      </c>
      <c r="AE298" s="67">
        <v>-1</v>
      </c>
      <c r="AF298" s="68">
        <v>37.9</v>
      </c>
      <c r="AG298" s="68">
        <v>58.12</v>
      </c>
      <c r="AH298" s="68">
        <f t="shared" si="162"/>
        <v>183421.21002395736</v>
      </c>
      <c r="AI298" s="69">
        <v>0</v>
      </c>
      <c r="AJ298" s="67">
        <v>0</v>
      </c>
      <c r="AK298" s="67">
        <f t="shared" si="163"/>
        <v>0</v>
      </c>
      <c r="AL298" s="67">
        <f t="shared" si="164"/>
        <v>2.5900363008000009</v>
      </c>
      <c r="AM298" s="70">
        <f t="shared" si="165"/>
        <v>6.32</v>
      </c>
      <c r="AN298" s="67">
        <v>0</v>
      </c>
      <c r="AO298" s="90">
        <f t="shared" si="166"/>
        <v>1.2000000000000002</v>
      </c>
      <c r="AP298" s="90">
        <f t="shared" si="167"/>
        <v>0.60000000000000009</v>
      </c>
      <c r="AQ298" s="90">
        <f t="shared" si="168"/>
        <v>0.60000000000000009</v>
      </c>
      <c r="AR298" s="91">
        <f t="shared" si="169"/>
        <v>2.5900363008000009</v>
      </c>
      <c r="BA298" s="67">
        <f t="shared" si="171"/>
        <v>50</v>
      </c>
      <c r="BB298" s="91">
        <f t="shared" si="172"/>
        <v>0</v>
      </c>
    </row>
    <row r="299" spans="1:54" s="40" customFormat="1">
      <c r="A299" s="31" t="s">
        <v>429</v>
      </c>
      <c r="B299" s="31" t="s">
        <v>40242</v>
      </c>
      <c r="C299" s="32">
        <f t="shared" si="152"/>
        <v>35.6</v>
      </c>
      <c r="D299" s="33">
        <f t="shared" si="153"/>
        <v>285</v>
      </c>
      <c r="E299" s="34">
        <f t="shared" si="173"/>
        <v>13</v>
      </c>
      <c r="F299" s="31" t="s">
        <v>5417</v>
      </c>
      <c r="G299" s="54">
        <f t="shared" si="174"/>
        <v>20.6</v>
      </c>
      <c r="H299" s="35">
        <f t="shared" si="175"/>
        <v>0.59417189999999998</v>
      </c>
      <c r="I299" s="36" t="s">
        <v>15385</v>
      </c>
      <c r="J299" s="36" t="s">
        <v>10399</v>
      </c>
      <c r="K299" s="36" t="s">
        <v>20346</v>
      </c>
      <c r="L299" s="36" t="s">
        <v>25305</v>
      </c>
      <c r="M299" s="33">
        <f t="shared" si="176"/>
        <v>10.6</v>
      </c>
      <c r="N299" s="44">
        <f t="shared" si="154"/>
        <v>6.8</v>
      </c>
      <c r="O299" s="32">
        <f t="shared" si="155"/>
        <v>1.8</v>
      </c>
      <c r="P299" s="32">
        <f t="shared" si="155"/>
        <v>7.8000000000000007</v>
      </c>
      <c r="Q299" s="136">
        <f t="shared" si="156"/>
        <v>1</v>
      </c>
      <c r="R299" s="37">
        <f t="shared" si="157"/>
        <v>2.4000000000000004</v>
      </c>
      <c r="S299" s="31" t="s">
        <v>30265</v>
      </c>
      <c r="T299" s="31" t="s">
        <v>35245</v>
      </c>
      <c r="U299" s="38">
        <f t="shared" si="158"/>
        <v>558.5</v>
      </c>
      <c r="V299" s="138">
        <f t="shared" si="158"/>
        <v>422.8</v>
      </c>
      <c r="W299" s="101">
        <f t="shared" si="159"/>
        <v>2.0599999999999996</v>
      </c>
      <c r="X299" s="143">
        <f t="shared" si="160"/>
        <v>558.5</v>
      </c>
      <c r="Y299" s="144">
        <f t="shared" si="161"/>
        <v>0.5119999999999999</v>
      </c>
      <c r="Z299" s="39" t="s">
        <v>39932</v>
      </c>
      <c r="AA299" s="40">
        <v>3430.4</v>
      </c>
      <c r="AB299" s="40">
        <v>435.08</v>
      </c>
      <c r="AC299" s="40">
        <v>6.5198999999999998</v>
      </c>
      <c r="AD299" s="40">
        <v>152</v>
      </c>
      <c r="AE299" s="40">
        <v>-1</v>
      </c>
      <c r="AF299" s="41">
        <v>37.9</v>
      </c>
      <c r="AG299" s="41">
        <v>58.12</v>
      </c>
      <c r="AH299" s="41">
        <f t="shared" si="162"/>
        <v>76639.383020803056</v>
      </c>
      <c r="AI299" s="42">
        <f>1-EXP(-2.63*(AA299/AH299)*(AD299-AE299)*(1-((AD299-T299)/(AD299-AE299))^0.38))</f>
        <v>0.99999942697637034</v>
      </c>
      <c r="AJ299" s="40">
        <f>H299*P299*O299*R299*AB299</f>
        <v>8710.8308062513952</v>
      </c>
      <c r="AK299" s="40">
        <f t="shared" si="163"/>
        <v>93.522570443069014</v>
      </c>
      <c r="AL299" s="40">
        <f t="shared" si="164"/>
        <v>13.674783657600006</v>
      </c>
      <c r="AM299" s="43">
        <f t="shared" si="165"/>
        <v>4.12</v>
      </c>
      <c r="AN299" s="40">
        <v>14</v>
      </c>
      <c r="AO299" s="73">
        <f t="shared" si="166"/>
        <v>2.4000000000000004</v>
      </c>
      <c r="AP299" s="73">
        <f t="shared" si="167"/>
        <v>1</v>
      </c>
      <c r="AQ299" s="73">
        <f t="shared" si="168"/>
        <v>1</v>
      </c>
      <c r="AR299" s="88">
        <f t="shared" si="169"/>
        <v>107.19735410066902</v>
      </c>
      <c r="AS299" s="40">
        <v>1.8763825253027469</v>
      </c>
      <c r="AT299" s="40">
        <f>(AS299+O299)*(AS299+P299)*((1/3)*AS299+R299)</f>
        <v>107.62799698668533</v>
      </c>
      <c r="AU299" s="73">
        <f>MROUND((AS299+O299),0.2)</f>
        <v>3.6</v>
      </c>
      <c r="AV299" s="73">
        <f>MROUND((AS299+P299),0.2)</f>
        <v>9.6000000000000014</v>
      </c>
      <c r="AW299" s="73">
        <f>IF(MROUND(((1/3)*AS299+AO299),0.2)*AV299*AU299/AR299&gt;1.05,MROUND(((1/3)*AS299+AO299),0.2)-0.2,MROUND(((1/3)*AS299+AO299),0.2))</f>
        <v>3</v>
      </c>
      <c r="AX299" s="40">
        <f t="shared" ref="AX299:AX301" si="183">AU299*AV299*AW299</f>
        <v>103.68000000000004</v>
      </c>
      <c r="AY299" s="40" t="b">
        <f>IF(AQ299&lt;AW299,TRUE, FALSE)</f>
        <v>1</v>
      </c>
      <c r="AZ299" s="40" t="b">
        <f>IF(AL299&lt;AQ299*AU299*AV299,TRUE, FALSE)</f>
        <v>1</v>
      </c>
      <c r="BA299" s="40">
        <f t="shared" si="171"/>
        <v>285</v>
      </c>
      <c r="BB299" s="88">
        <f t="shared" si="172"/>
        <v>6.8390530179314517</v>
      </c>
    </row>
    <row r="300" spans="1:54" s="40" customFormat="1">
      <c r="A300" s="31" t="s">
        <v>430</v>
      </c>
      <c r="B300" s="31" t="s">
        <v>40243</v>
      </c>
      <c r="C300" s="32">
        <f t="shared" si="152"/>
        <v>30.1</v>
      </c>
      <c r="D300" s="33">
        <f t="shared" si="153"/>
        <v>61</v>
      </c>
      <c r="E300" s="34">
        <f t="shared" si="173"/>
        <v>8</v>
      </c>
      <c r="F300" s="31" t="s">
        <v>5418</v>
      </c>
      <c r="G300" s="54">
        <f t="shared" si="174"/>
        <v>12.1</v>
      </c>
      <c r="H300" s="35">
        <f t="shared" si="175"/>
        <v>0.8002684000000001</v>
      </c>
      <c r="I300" s="36" t="s">
        <v>15386</v>
      </c>
      <c r="J300" s="36" t="s">
        <v>10400</v>
      </c>
      <c r="K300" s="36" t="s">
        <v>20347</v>
      </c>
      <c r="L300" s="36" t="s">
        <v>25306</v>
      </c>
      <c r="M300" s="33">
        <f t="shared" si="176"/>
        <v>13.4</v>
      </c>
      <c r="N300" s="44">
        <f t="shared" si="154"/>
        <v>5.6</v>
      </c>
      <c r="O300" s="32">
        <f t="shared" si="155"/>
        <v>1.6</v>
      </c>
      <c r="P300" s="32">
        <f t="shared" si="155"/>
        <v>2.2000000000000002</v>
      </c>
      <c r="Q300" s="136">
        <f t="shared" si="156"/>
        <v>0.4</v>
      </c>
      <c r="R300" s="37">
        <f t="shared" si="157"/>
        <v>1.8</v>
      </c>
      <c r="S300" s="31" t="s">
        <v>30266</v>
      </c>
      <c r="T300" s="31" t="s">
        <v>35246</v>
      </c>
      <c r="U300" s="38">
        <f t="shared" si="158"/>
        <v>334.40000000000003</v>
      </c>
      <c r="V300" s="138">
        <f t="shared" si="158"/>
        <v>423.70000000000005</v>
      </c>
      <c r="W300" s="101">
        <f t="shared" si="159"/>
        <v>1.21</v>
      </c>
      <c r="X300" s="143">
        <f t="shared" si="160"/>
        <v>334.40000000000003</v>
      </c>
      <c r="Y300" s="144">
        <f t="shared" si="161"/>
        <v>0.34199999999999997</v>
      </c>
      <c r="Z300" s="39" t="s">
        <v>39932</v>
      </c>
      <c r="AA300" s="40">
        <v>2944.7</v>
      </c>
      <c r="AB300" s="40">
        <v>487.02</v>
      </c>
      <c r="AC300" s="40">
        <v>7.7046999999999999</v>
      </c>
      <c r="AD300" s="40">
        <v>152</v>
      </c>
      <c r="AE300" s="40">
        <v>-1</v>
      </c>
      <c r="AF300" s="41">
        <v>37.9</v>
      </c>
      <c r="AG300" s="41">
        <v>58.12</v>
      </c>
      <c r="AH300" s="41">
        <f t="shared" si="162"/>
        <v>62821.82638106386</v>
      </c>
      <c r="AI300" s="42">
        <f>1-EXP(-2.63*(AA300/AH300)*(AD300-AE300)*(1-((AD300-T300)/(AD300-AE300))^0.38))</f>
        <v>0.99999985304590944</v>
      </c>
      <c r="AJ300" s="40">
        <f>H300*P300*O300*R300*AB300</f>
        <v>2469.4351936404487</v>
      </c>
      <c r="AK300" s="40">
        <f t="shared" si="163"/>
        <v>22.435713026111234</v>
      </c>
      <c r="AL300" s="40">
        <f t="shared" si="164"/>
        <v>1.2654994175999996</v>
      </c>
      <c r="AM300" s="43">
        <f t="shared" si="165"/>
        <v>2.4200000000000004</v>
      </c>
      <c r="AN300" s="40">
        <v>17</v>
      </c>
      <c r="AO300" s="73">
        <f t="shared" si="166"/>
        <v>1.8</v>
      </c>
      <c r="AP300" s="73">
        <f t="shared" si="167"/>
        <v>0.4</v>
      </c>
      <c r="AQ300" s="73">
        <f t="shared" si="168"/>
        <v>0.4</v>
      </c>
      <c r="AR300" s="88">
        <f t="shared" si="169"/>
        <v>23.701212443711235</v>
      </c>
      <c r="AS300" s="40">
        <v>1.3648172552134317</v>
      </c>
      <c r="AT300" s="40">
        <f>(AS300+O300)*(AS300+P300)*((1/3)*AS300+R300)</f>
        <v>23.832522694098586</v>
      </c>
      <c r="AU300" s="73">
        <f>MROUND((AS300+O300),0.2)</f>
        <v>3</v>
      </c>
      <c r="AV300" s="73">
        <f>MROUND((AS300+P300),0.2)</f>
        <v>3.6</v>
      </c>
      <c r="AW300" s="73">
        <f>IF(MROUND(((1/3)*AS300+AO300),0.2)*AV300*AU300/AR300&gt;1.05,MROUND(((1/3)*AS300+AO300),0.2)-0.2,MROUND(((1/3)*AS300+AO300),0.2))</f>
        <v>2.2000000000000002</v>
      </c>
      <c r="AX300" s="40">
        <f t="shared" si="183"/>
        <v>23.760000000000005</v>
      </c>
      <c r="AY300" s="40" t="b">
        <f>IF(AQ300&lt;AW300,TRUE, FALSE)</f>
        <v>1</v>
      </c>
      <c r="AZ300" s="40" t="b">
        <f>IF(AL300&lt;AQ300*AU300*AV300,TRUE, FALSE)</f>
        <v>1</v>
      </c>
      <c r="BA300" s="40">
        <f t="shared" si="171"/>
        <v>61</v>
      </c>
      <c r="BB300" s="88">
        <f t="shared" si="172"/>
        <v>17.728742276831881</v>
      </c>
    </row>
    <row r="301" spans="1:54" s="40" customFormat="1">
      <c r="A301" s="31" t="s">
        <v>431</v>
      </c>
      <c r="B301" s="31" t="s">
        <v>40244</v>
      </c>
      <c r="C301" s="32">
        <f t="shared" si="152"/>
        <v>35</v>
      </c>
      <c r="D301" s="33">
        <f t="shared" si="153"/>
        <v>244</v>
      </c>
      <c r="E301" s="34">
        <f t="shared" si="173"/>
        <v>9</v>
      </c>
      <c r="F301" s="31" t="s">
        <v>5419</v>
      </c>
      <c r="G301" s="54">
        <f t="shared" si="174"/>
        <v>23.6</v>
      </c>
      <c r="H301" s="35">
        <f t="shared" si="175"/>
        <v>0.62995579999999995</v>
      </c>
      <c r="I301" s="36" t="s">
        <v>15387</v>
      </c>
      <c r="J301" s="36" t="s">
        <v>10401</v>
      </c>
      <c r="K301" s="36" t="s">
        <v>20348</v>
      </c>
      <c r="L301" s="36" t="s">
        <v>25307</v>
      </c>
      <c r="M301" s="33">
        <f t="shared" si="176"/>
        <v>12.6</v>
      </c>
      <c r="N301" s="44">
        <f t="shared" si="154"/>
        <v>5.6</v>
      </c>
      <c r="O301" s="32">
        <f t="shared" si="155"/>
        <v>2.2000000000000002</v>
      </c>
      <c r="P301" s="32">
        <f t="shared" si="155"/>
        <v>3.8000000000000003</v>
      </c>
      <c r="Q301" s="136">
        <f t="shared" si="156"/>
        <v>0.4</v>
      </c>
      <c r="R301" s="37">
        <f t="shared" si="157"/>
        <v>0.60000000000000009</v>
      </c>
      <c r="S301" s="31" t="s">
        <v>30267</v>
      </c>
      <c r="T301" s="31" t="s">
        <v>35247</v>
      </c>
      <c r="U301" s="38">
        <f t="shared" si="158"/>
        <v>516.9</v>
      </c>
      <c r="V301" s="138">
        <f t="shared" si="158"/>
        <v>397.8</v>
      </c>
      <c r="W301" s="101">
        <f t="shared" si="159"/>
        <v>2.36</v>
      </c>
      <c r="X301" s="143">
        <f t="shared" si="160"/>
        <v>516.9</v>
      </c>
      <c r="Y301" s="144">
        <f t="shared" si="161"/>
        <v>0.57199999999999995</v>
      </c>
      <c r="Z301" s="39" t="s">
        <v>39932</v>
      </c>
      <c r="AA301" s="40">
        <v>3688.6</v>
      </c>
      <c r="AB301" s="40">
        <v>416.92</v>
      </c>
      <c r="AC301" s="40">
        <v>7.9404000000000003</v>
      </c>
      <c r="AD301" s="40">
        <v>152</v>
      </c>
      <c r="AE301" s="40">
        <v>-1</v>
      </c>
      <c r="AF301" s="41">
        <v>37.9</v>
      </c>
      <c r="AG301" s="41">
        <v>58.12</v>
      </c>
      <c r="AH301" s="41">
        <f t="shared" si="162"/>
        <v>198342.03201205685</v>
      </c>
      <c r="AI301" s="42">
        <f>1-EXP(-2.63*(AA301/AH301)*(AD301-AE301)*(1-((AD301-T301)/(AD301-AE301))^0.38))</f>
        <v>0.97266854217498777</v>
      </c>
      <c r="AJ301" s="40">
        <f>H301*P301*O301*R301*AB301</f>
        <v>1317.4081194341763</v>
      </c>
      <c r="AK301" s="40">
        <f t="shared" si="163"/>
        <v>11.296420891714181</v>
      </c>
      <c r="AL301" s="40">
        <f t="shared" si="164"/>
        <v>1.8561417072000006</v>
      </c>
      <c r="AM301" s="43">
        <f t="shared" si="165"/>
        <v>4.7200000000000006</v>
      </c>
      <c r="AN301" s="40">
        <v>10.4</v>
      </c>
      <c r="AO301" s="73">
        <f t="shared" si="166"/>
        <v>0.60000000000000009</v>
      </c>
      <c r="AP301" s="73">
        <f t="shared" si="167"/>
        <v>0.4</v>
      </c>
      <c r="AQ301" s="73">
        <f t="shared" si="168"/>
        <v>0.4</v>
      </c>
      <c r="AR301" s="88">
        <f t="shared" si="169"/>
        <v>13.152562598914182</v>
      </c>
      <c r="AS301" s="40">
        <v>0.90698311467250292</v>
      </c>
      <c r="AT301" s="40">
        <f>(AS301+O301)*(AS301+P301)*((1/3)*AS301+R301)</f>
        <v>13.196106912385229</v>
      </c>
      <c r="AU301" s="73">
        <f>MROUND((AS301+O301),0.2)</f>
        <v>3.2</v>
      </c>
      <c r="AV301" s="73">
        <f>MROUND((AS301+P301),0.2)</f>
        <v>4.8000000000000007</v>
      </c>
      <c r="AW301" s="73">
        <f>IF(MROUND(((1/3)*AS301+AO301),0.2)*AV301*AU301/AR301&gt;1.05,MROUND(((1/3)*AS301+AO301),0.2)-0.2,MROUND(((1/3)*AS301+AO301),0.2))</f>
        <v>0.8</v>
      </c>
      <c r="AX301" s="40">
        <f t="shared" si="183"/>
        <v>12.288000000000004</v>
      </c>
      <c r="AY301" s="40" t="b">
        <f>IF(AQ301&lt;AW301,TRUE, FALSE)</f>
        <v>1</v>
      </c>
      <c r="AZ301" s="40" t="b">
        <f>IF(AL301&lt;AQ301*AU301*AV301,TRUE, FALSE)</f>
        <v>1</v>
      </c>
      <c r="BA301" s="40">
        <f t="shared" si="171"/>
        <v>244</v>
      </c>
      <c r="BB301" s="88">
        <f t="shared" si="172"/>
        <v>6.0859690011248606</v>
      </c>
    </row>
    <row r="302" spans="1:54" s="67" customFormat="1">
      <c r="A302" s="59" t="s">
        <v>432</v>
      </c>
      <c r="B302" s="60" t="s">
        <v>40245</v>
      </c>
      <c r="C302" s="61">
        <f t="shared" si="152"/>
        <v>18</v>
      </c>
      <c r="D302" s="62">
        <f t="shared" si="153"/>
        <v>25</v>
      </c>
      <c r="E302" s="63">
        <f t="shared" si="173"/>
        <v>12</v>
      </c>
      <c r="F302" s="59" t="s">
        <v>5420</v>
      </c>
      <c r="G302" s="54">
        <f t="shared" si="174"/>
        <v>17</v>
      </c>
      <c r="H302" s="64">
        <f t="shared" si="175"/>
        <v>0.53592609999999996</v>
      </c>
      <c r="I302" s="64" t="s">
        <v>15388</v>
      </c>
      <c r="J302" s="64" t="s">
        <v>10402</v>
      </c>
      <c r="K302" s="64" t="s">
        <v>20349</v>
      </c>
      <c r="L302" s="64" t="s">
        <v>25308</v>
      </c>
      <c r="M302" s="62">
        <f t="shared" si="176"/>
        <v>11.4</v>
      </c>
      <c r="N302" s="65">
        <f t="shared" si="154"/>
        <v>6.8</v>
      </c>
      <c r="O302" s="61">
        <f t="shared" si="155"/>
        <v>2.4000000000000004</v>
      </c>
      <c r="P302" s="61">
        <f t="shared" si="155"/>
        <v>6.2</v>
      </c>
      <c r="Q302" s="124">
        <f t="shared" si="156"/>
        <v>0.60000000000000009</v>
      </c>
      <c r="R302" s="61">
        <f t="shared" si="157"/>
        <v>1.4000000000000001</v>
      </c>
      <c r="S302" s="59" t="s">
        <v>30268</v>
      </c>
      <c r="T302" s="59" t="s">
        <v>35248</v>
      </c>
      <c r="U302" s="66">
        <f t="shared" si="158"/>
        <v>298.40000000000003</v>
      </c>
      <c r="V302" s="66">
        <f t="shared" si="158"/>
        <v>308.3</v>
      </c>
      <c r="W302" s="54">
        <f t="shared" si="159"/>
        <v>1.7</v>
      </c>
      <c r="X302" s="143">
        <f t="shared" si="160"/>
        <v>298.40000000000003</v>
      </c>
      <c r="Y302" s="143">
        <f t="shared" si="161"/>
        <v>0.43999999999999995</v>
      </c>
      <c r="Z302" s="60" t="s">
        <v>39931</v>
      </c>
      <c r="AA302" s="67">
        <v>2486.6</v>
      </c>
      <c r="AB302" s="67">
        <v>563.48</v>
      </c>
      <c r="AC302" s="67">
        <v>6.2126999999999999</v>
      </c>
      <c r="AD302" s="67">
        <v>152</v>
      </c>
      <c r="AE302" s="67">
        <v>-1</v>
      </c>
      <c r="AF302" s="68">
        <v>37.9</v>
      </c>
      <c r="AG302" s="68">
        <v>58.12</v>
      </c>
      <c r="AH302" s="68">
        <f t="shared" si="162"/>
        <v>346419.42558337975</v>
      </c>
      <c r="AI302" s="69">
        <v>0</v>
      </c>
      <c r="AJ302" s="67">
        <v>0</v>
      </c>
      <c r="AK302" s="67">
        <f t="shared" si="163"/>
        <v>0</v>
      </c>
      <c r="AL302" s="67">
        <f t="shared" si="164"/>
        <v>9.6675874848000038</v>
      </c>
      <c r="AM302" s="70">
        <f t="shared" si="165"/>
        <v>3.4</v>
      </c>
      <c r="AN302" s="67">
        <v>0</v>
      </c>
      <c r="AO302" s="90">
        <f t="shared" si="166"/>
        <v>1.4000000000000001</v>
      </c>
      <c r="AP302" s="90">
        <f t="shared" si="167"/>
        <v>0.60000000000000009</v>
      </c>
      <c r="AQ302" s="90">
        <f t="shared" si="168"/>
        <v>0.8</v>
      </c>
      <c r="AR302" s="91">
        <f t="shared" si="169"/>
        <v>9.6675874848000038</v>
      </c>
      <c r="BA302" s="67">
        <f t="shared" si="171"/>
        <v>25</v>
      </c>
      <c r="BB302" s="91">
        <f t="shared" si="172"/>
        <v>0</v>
      </c>
    </row>
    <row r="303" spans="1:54" s="67" customFormat="1">
      <c r="A303" s="59" t="s">
        <v>433</v>
      </c>
      <c r="B303" s="60" t="s">
        <v>40246</v>
      </c>
      <c r="C303" s="61">
        <f t="shared" si="152"/>
        <v>32.1</v>
      </c>
      <c r="D303" s="62">
        <f t="shared" si="153"/>
        <v>116</v>
      </c>
      <c r="E303" s="63">
        <f t="shared" si="173"/>
        <v>3</v>
      </c>
      <c r="F303" s="59" t="s">
        <v>5421</v>
      </c>
      <c r="G303" s="54">
        <f t="shared" si="174"/>
        <v>31.200000000000003</v>
      </c>
      <c r="H303" s="64">
        <f t="shared" si="175"/>
        <v>0.8291018</v>
      </c>
      <c r="I303" s="64" t="s">
        <v>15389</v>
      </c>
      <c r="J303" s="64" t="s">
        <v>10403</v>
      </c>
      <c r="K303" s="64" t="s">
        <v>20350</v>
      </c>
      <c r="L303" s="64" t="s">
        <v>25309</v>
      </c>
      <c r="M303" s="62">
        <f t="shared" si="176"/>
        <v>10.199999999999999</v>
      </c>
      <c r="N303" s="65">
        <f t="shared" si="154"/>
        <v>7</v>
      </c>
      <c r="O303" s="61">
        <f t="shared" si="155"/>
        <v>0.60000000000000009</v>
      </c>
      <c r="P303" s="61">
        <f t="shared" si="155"/>
        <v>8.6</v>
      </c>
      <c r="Q303" s="124">
        <f t="shared" si="156"/>
        <v>0.2</v>
      </c>
      <c r="R303" s="61">
        <f t="shared" si="157"/>
        <v>1</v>
      </c>
      <c r="S303" s="59" t="s">
        <v>30269</v>
      </c>
      <c r="T303" s="59" t="s">
        <v>35249</v>
      </c>
      <c r="U303" s="66">
        <f t="shared" si="158"/>
        <v>389.3</v>
      </c>
      <c r="V303" s="66">
        <f t="shared" si="158"/>
        <v>320.70000000000005</v>
      </c>
      <c r="W303" s="54">
        <f t="shared" si="159"/>
        <v>3.1199999999999997</v>
      </c>
      <c r="X303" s="143">
        <f t="shared" si="160"/>
        <v>389.3</v>
      </c>
      <c r="Y303" s="143">
        <f t="shared" si="161"/>
        <v>0.72399999999999987</v>
      </c>
      <c r="Z303" s="60" t="s">
        <v>39931</v>
      </c>
      <c r="AA303" s="67">
        <v>2547.1999999999998</v>
      </c>
      <c r="AB303" s="67">
        <v>551.39</v>
      </c>
      <c r="AC303" s="67">
        <v>14.337999999999999</v>
      </c>
      <c r="AD303" s="67">
        <v>152</v>
      </c>
      <c r="AE303" s="67">
        <v>-1</v>
      </c>
      <c r="AF303" s="68">
        <v>37.9</v>
      </c>
      <c r="AG303" s="68">
        <v>58.12</v>
      </c>
      <c r="AH303" s="68">
        <f t="shared" si="162"/>
        <v>331854.48315636202</v>
      </c>
      <c r="AI303" s="69">
        <v>0</v>
      </c>
      <c r="AJ303" s="67">
        <v>0</v>
      </c>
      <c r="AK303" s="67">
        <f t="shared" si="163"/>
        <v>0</v>
      </c>
      <c r="AL303" s="67">
        <f t="shared" si="164"/>
        <v>0.88183471200000008</v>
      </c>
      <c r="AM303" s="70">
        <f t="shared" si="165"/>
        <v>6.2200000000000006</v>
      </c>
      <c r="AN303" s="67">
        <v>0</v>
      </c>
      <c r="AO303" s="90">
        <f t="shared" si="166"/>
        <v>1</v>
      </c>
      <c r="AP303" s="90">
        <f t="shared" si="167"/>
        <v>0.2</v>
      </c>
      <c r="AQ303" s="90">
        <f t="shared" si="168"/>
        <v>0.2</v>
      </c>
      <c r="AR303" s="91">
        <f t="shared" si="169"/>
        <v>0.88183471200000008</v>
      </c>
      <c r="BA303" s="67">
        <f t="shared" si="171"/>
        <v>116</v>
      </c>
      <c r="BB303" s="91">
        <f t="shared" si="172"/>
        <v>0</v>
      </c>
    </row>
    <row r="304" spans="1:54" s="40" customFormat="1">
      <c r="A304" s="31" t="s">
        <v>434</v>
      </c>
      <c r="B304" s="31" t="s">
        <v>40247</v>
      </c>
      <c r="C304" s="32">
        <f t="shared" si="152"/>
        <v>37.6</v>
      </c>
      <c r="D304" s="33">
        <f t="shared" si="153"/>
        <v>131</v>
      </c>
      <c r="E304" s="34">
        <f t="shared" si="173"/>
        <v>19</v>
      </c>
      <c r="F304" s="31" t="s">
        <v>5422</v>
      </c>
      <c r="G304" s="54">
        <f t="shared" si="174"/>
        <v>27.8</v>
      </c>
      <c r="H304" s="35">
        <f t="shared" si="175"/>
        <v>0.25058839999999999</v>
      </c>
      <c r="I304" s="36" t="s">
        <v>15390</v>
      </c>
      <c r="J304" s="36" t="s">
        <v>10404</v>
      </c>
      <c r="K304" s="36" t="s">
        <v>20351</v>
      </c>
      <c r="L304" s="36" t="s">
        <v>25310</v>
      </c>
      <c r="M304" s="33">
        <f t="shared" si="176"/>
        <v>10.6</v>
      </c>
      <c r="N304" s="44">
        <f t="shared" si="154"/>
        <v>5.8</v>
      </c>
      <c r="O304" s="32">
        <f t="shared" si="155"/>
        <v>3</v>
      </c>
      <c r="P304" s="32">
        <f t="shared" si="155"/>
        <v>7.8000000000000007</v>
      </c>
      <c r="Q304" s="136">
        <f t="shared" si="156"/>
        <v>1.2000000000000002</v>
      </c>
      <c r="R304" s="37">
        <f t="shared" si="157"/>
        <v>1.6</v>
      </c>
      <c r="S304" s="31" t="s">
        <v>30270</v>
      </c>
      <c r="T304" s="31" t="s">
        <v>35250</v>
      </c>
      <c r="U304" s="38">
        <f t="shared" si="158"/>
        <v>404.1</v>
      </c>
      <c r="V304" s="138">
        <f t="shared" si="158"/>
        <v>420</v>
      </c>
      <c r="W304" s="101">
        <f t="shared" si="159"/>
        <v>2.78</v>
      </c>
      <c r="X304" s="143">
        <f t="shared" si="160"/>
        <v>404.1</v>
      </c>
      <c r="Y304" s="144">
        <f t="shared" si="161"/>
        <v>0.65599999999999992</v>
      </c>
      <c r="Z304" s="39" t="s">
        <v>39932</v>
      </c>
      <c r="AA304" s="40">
        <v>4267.2</v>
      </c>
      <c r="AB304" s="40">
        <v>389.81</v>
      </c>
      <c r="AC304" s="40">
        <v>12.243</v>
      </c>
      <c r="AD304" s="40">
        <v>152</v>
      </c>
      <c r="AE304" s="40">
        <v>-1</v>
      </c>
      <c r="AF304" s="41">
        <v>37.9</v>
      </c>
      <c r="AG304" s="41">
        <v>58.12</v>
      </c>
      <c r="AH304" s="41">
        <f t="shared" si="162"/>
        <v>104076.96042724352</v>
      </c>
      <c r="AI304" s="42">
        <f>1-EXP(-2.63*(AA304/AH304)*(AD304-AE304)*(1-((AD304-T304)/(AD304-AE304))^0.38))</f>
        <v>0.99999374810854325</v>
      </c>
      <c r="AJ304" s="40">
        <f>H304*P304*O304*R304*AB304</f>
        <v>3657.2089957977605</v>
      </c>
      <c r="AK304" s="40">
        <f t="shared" si="163"/>
        <v>20.910155124780356</v>
      </c>
      <c r="AL304" s="40">
        <f t="shared" si="164"/>
        <v>28.057970303999998</v>
      </c>
      <c r="AM304" s="43">
        <f t="shared" si="165"/>
        <v>5.5400000000000009</v>
      </c>
      <c r="AN304" s="40">
        <v>8.9</v>
      </c>
      <c r="AO304" s="73">
        <f t="shared" si="166"/>
        <v>1.6</v>
      </c>
      <c r="AP304" s="73">
        <f t="shared" si="167"/>
        <v>1.2000000000000002</v>
      </c>
      <c r="AQ304" s="73">
        <f t="shared" si="168"/>
        <v>1.2000000000000002</v>
      </c>
      <c r="AR304" s="88">
        <f t="shared" si="169"/>
        <v>48.968125428780354</v>
      </c>
      <c r="AS304" s="40">
        <v>0.41736031622588909</v>
      </c>
      <c r="AT304" s="40">
        <f>(AS304+O304)*(AS304+P304)*((1/3)*AS304+R304)</f>
        <v>48.837416105640187</v>
      </c>
      <c r="AU304" s="73">
        <f>MROUND((AS304+O304),0.2)</f>
        <v>3.4000000000000004</v>
      </c>
      <c r="AV304" s="73">
        <f>MROUND((AS304+P304),0.2)</f>
        <v>8.2000000000000011</v>
      </c>
      <c r="AW304" s="73">
        <f>IF(MROUND(((1/3)*AS304+AO304),0.2)*AV304*AU304/AR304&gt;1.05,MROUND(((1/3)*AS304+AO304),0.2)-0.2,MROUND(((1/3)*AS304+AO304),0.2))</f>
        <v>1.8</v>
      </c>
      <c r="AX304" s="40">
        <f t="shared" ref="AX304" si="184">AU304*AV304*AW304</f>
        <v>50.184000000000012</v>
      </c>
      <c r="AY304" s="40" t="b">
        <f>IF(AQ304&lt;AW304,TRUE, FALSE)</f>
        <v>1</v>
      </c>
      <c r="AZ304" s="40" t="b">
        <f>IF(AL304&lt;AQ304*AU304*AV304,TRUE, FALSE)</f>
        <v>1</v>
      </c>
      <c r="BA304" s="40">
        <f t="shared" si="171"/>
        <v>131</v>
      </c>
      <c r="BB304" s="88">
        <f t="shared" si="172"/>
        <v>0.74524831619054654</v>
      </c>
    </row>
    <row r="305" spans="1:54" s="67" customFormat="1">
      <c r="A305" s="59" t="s">
        <v>435</v>
      </c>
      <c r="B305" s="60" t="s">
        <v>40248</v>
      </c>
      <c r="C305" s="61">
        <f t="shared" si="152"/>
        <v>35.1</v>
      </c>
      <c r="D305" s="62">
        <f t="shared" si="153"/>
        <v>199</v>
      </c>
      <c r="E305" s="63">
        <f t="shared" si="173"/>
        <v>13</v>
      </c>
      <c r="F305" s="59" t="s">
        <v>5423</v>
      </c>
      <c r="G305" s="54">
        <f t="shared" si="174"/>
        <v>34.1</v>
      </c>
      <c r="H305" s="64">
        <f t="shared" si="175"/>
        <v>0.1906707</v>
      </c>
      <c r="I305" s="64" t="s">
        <v>15391</v>
      </c>
      <c r="J305" s="64" t="s">
        <v>10405</v>
      </c>
      <c r="K305" s="64" t="s">
        <v>20352</v>
      </c>
      <c r="L305" s="64" t="s">
        <v>25311</v>
      </c>
      <c r="M305" s="62">
        <f t="shared" si="176"/>
        <v>13.8</v>
      </c>
      <c r="N305" s="65">
        <f t="shared" si="154"/>
        <v>5.8</v>
      </c>
      <c r="O305" s="61">
        <f t="shared" si="155"/>
        <v>2.8000000000000003</v>
      </c>
      <c r="P305" s="61">
        <f t="shared" si="155"/>
        <v>1.4000000000000001</v>
      </c>
      <c r="Q305" s="124">
        <f t="shared" si="156"/>
        <v>1.2000000000000002</v>
      </c>
      <c r="R305" s="61">
        <f t="shared" si="157"/>
        <v>1.4000000000000001</v>
      </c>
      <c r="S305" s="59" t="s">
        <v>30271</v>
      </c>
      <c r="T305" s="59" t="s">
        <v>35251</v>
      </c>
      <c r="U305" s="66">
        <f t="shared" si="158"/>
        <v>472.40000000000003</v>
      </c>
      <c r="V305" s="66">
        <f t="shared" si="158"/>
        <v>293.70000000000005</v>
      </c>
      <c r="W305" s="54">
        <f t="shared" si="159"/>
        <v>3.4099999999999997</v>
      </c>
      <c r="X305" s="143">
        <f t="shared" si="160"/>
        <v>472.40000000000003</v>
      </c>
      <c r="Y305" s="143">
        <f t="shared" si="161"/>
        <v>0.78199999999999992</v>
      </c>
      <c r="Z305" s="60" t="s">
        <v>39931</v>
      </c>
      <c r="AA305" s="67">
        <v>2393</v>
      </c>
      <c r="AB305" s="67">
        <v>583.04</v>
      </c>
      <c r="AC305" s="67">
        <v>12.177</v>
      </c>
      <c r="AD305" s="67">
        <v>152</v>
      </c>
      <c r="AE305" s="67">
        <v>-1</v>
      </c>
      <c r="AF305" s="68">
        <v>37.9</v>
      </c>
      <c r="AG305" s="68">
        <v>58.12</v>
      </c>
      <c r="AH305" s="68">
        <f t="shared" si="162"/>
        <v>362414.50705936045</v>
      </c>
      <c r="AI305" s="69">
        <v>0</v>
      </c>
      <c r="AJ305" s="67">
        <v>0</v>
      </c>
      <c r="AK305" s="67">
        <f t="shared" si="163"/>
        <v>0</v>
      </c>
      <c r="AL305" s="67">
        <f t="shared" si="164"/>
        <v>4.4415991984000014</v>
      </c>
      <c r="AM305" s="70">
        <f t="shared" si="165"/>
        <v>6.82</v>
      </c>
      <c r="AN305" s="67">
        <v>0</v>
      </c>
      <c r="AO305" s="90">
        <f t="shared" si="166"/>
        <v>1.4000000000000001</v>
      </c>
      <c r="AP305" s="90">
        <f t="shared" si="167"/>
        <v>1.2000000000000002</v>
      </c>
      <c r="AQ305" s="90">
        <f t="shared" si="168"/>
        <v>1.2000000000000002</v>
      </c>
      <c r="AR305" s="91">
        <f t="shared" si="169"/>
        <v>4.4415991984000014</v>
      </c>
      <c r="BA305" s="67">
        <f t="shared" si="171"/>
        <v>199</v>
      </c>
      <c r="BB305" s="91">
        <f t="shared" si="172"/>
        <v>0</v>
      </c>
    </row>
    <row r="306" spans="1:54" s="67" customFormat="1">
      <c r="A306" s="59" t="s">
        <v>436</v>
      </c>
      <c r="B306" s="60" t="s">
        <v>40249</v>
      </c>
      <c r="C306" s="61">
        <f t="shared" si="152"/>
        <v>10</v>
      </c>
      <c r="D306" s="62">
        <f t="shared" si="153"/>
        <v>96</v>
      </c>
      <c r="E306" s="63">
        <f t="shared" si="173"/>
        <v>9</v>
      </c>
      <c r="F306" s="59" t="s">
        <v>5424</v>
      </c>
      <c r="G306" s="54">
        <f t="shared" si="174"/>
        <v>9</v>
      </c>
      <c r="H306" s="64">
        <f t="shared" si="175"/>
        <v>0.63524000000000003</v>
      </c>
      <c r="I306" s="64" t="s">
        <v>15392</v>
      </c>
      <c r="J306" s="64" t="s">
        <v>10406</v>
      </c>
      <c r="K306" s="64" t="s">
        <v>20353</v>
      </c>
      <c r="L306" s="64" t="s">
        <v>25312</v>
      </c>
      <c r="M306" s="62">
        <f t="shared" si="176"/>
        <v>9.6</v>
      </c>
      <c r="N306" s="65">
        <f t="shared" si="154"/>
        <v>6.2</v>
      </c>
      <c r="O306" s="61">
        <f t="shared" si="155"/>
        <v>2.2000000000000002</v>
      </c>
      <c r="P306" s="61">
        <f t="shared" si="155"/>
        <v>9.8000000000000007</v>
      </c>
      <c r="Q306" s="124">
        <f t="shared" si="156"/>
        <v>0.4</v>
      </c>
      <c r="R306" s="61">
        <f t="shared" si="157"/>
        <v>1</v>
      </c>
      <c r="S306" s="59" t="s">
        <v>30272</v>
      </c>
      <c r="T306" s="59" t="s">
        <v>35252</v>
      </c>
      <c r="U306" s="66">
        <f t="shared" si="158"/>
        <v>369.5</v>
      </c>
      <c r="V306" s="66">
        <f t="shared" si="158"/>
        <v>333.5</v>
      </c>
      <c r="W306" s="54">
        <f t="shared" si="159"/>
        <v>0.9</v>
      </c>
      <c r="X306" s="143">
        <f t="shared" si="160"/>
        <v>369.5</v>
      </c>
      <c r="Y306" s="143">
        <f t="shared" si="161"/>
        <v>0.28000000000000003</v>
      </c>
      <c r="Z306" s="60" t="s">
        <v>39931</v>
      </c>
      <c r="AA306" s="67">
        <v>2670.4</v>
      </c>
      <c r="AB306" s="67">
        <v>529.4</v>
      </c>
      <c r="AC306" s="67">
        <v>5.5236999999999998</v>
      </c>
      <c r="AD306" s="67">
        <v>152</v>
      </c>
      <c r="AE306" s="67">
        <v>-1</v>
      </c>
      <c r="AF306" s="68">
        <v>37.9</v>
      </c>
      <c r="AG306" s="68">
        <v>58.12</v>
      </c>
      <c r="AH306" s="68">
        <f t="shared" si="162"/>
        <v>315567.408046228</v>
      </c>
      <c r="AI306" s="69">
        <v>0</v>
      </c>
      <c r="AJ306" s="67">
        <v>0</v>
      </c>
      <c r="AK306" s="67">
        <f t="shared" si="163"/>
        <v>0</v>
      </c>
      <c r="AL306" s="67">
        <f t="shared" si="164"/>
        <v>7.8642256000000001</v>
      </c>
      <c r="AM306" s="70">
        <f t="shared" si="165"/>
        <v>1.8</v>
      </c>
      <c r="AN306" s="67">
        <v>0</v>
      </c>
      <c r="AO306" s="90">
        <f t="shared" si="166"/>
        <v>1</v>
      </c>
      <c r="AP306" s="90">
        <f t="shared" si="167"/>
        <v>0.4</v>
      </c>
      <c r="AQ306" s="90">
        <f t="shared" si="168"/>
        <v>0.4</v>
      </c>
      <c r="AR306" s="91">
        <f t="shared" si="169"/>
        <v>7.8642256000000001</v>
      </c>
      <c r="BA306" s="67">
        <f t="shared" si="171"/>
        <v>96</v>
      </c>
      <c r="BB306" s="91">
        <f t="shared" si="172"/>
        <v>0</v>
      </c>
    </row>
    <row r="307" spans="1:54" s="67" customFormat="1">
      <c r="A307" s="59" t="s">
        <v>437</v>
      </c>
      <c r="B307" s="60" t="s">
        <v>40250</v>
      </c>
      <c r="C307" s="61">
        <f t="shared" si="152"/>
        <v>13.100000000000001</v>
      </c>
      <c r="D307" s="62">
        <f t="shared" si="153"/>
        <v>229</v>
      </c>
      <c r="E307" s="63">
        <f t="shared" si="173"/>
        <v>6</v>
      </c>
      <c r="F307" s="59" t="s">
        <v>5425</v>
      </c>
      <c r="G307" s="54">
        <f t="shared" si="174"/>
        <v>12.2</v>
      </c>
      <c r="H307" s="64">
        <f t="shared" si="175"/>
        <v>0.7443711999999999</v>
      </c>
      <c r="I307" s="64" t="s">
        <v>15393</v>
      </c>
      <c r="J307" s="64" t="s">
        <v>10407</v>
      </c>
      <c r="K307" s="64" t="s">
        <v>20354</v>
      </c>
      <c r="L307" s="64" t="s">
        <v>25313</v>
      </c>
      <c r="M307" s="62">
        <f t="shared" si="176"/>
        <v>12.2</v>
      </c>
      <c r="N307" s="65">
        <f t="shared" si="154"/>
        <v>6</v>
      </c>
      <c r="O307" s="61">
        <f t="shared" si="155"/>
        <v>0.8</v>
      </c>
      <c r="P307" s="61">
        <f t="shared" si="155"/>
        <v>4.6000000000000005</v>
      </c>
      <c r="Q307" s="124">
        <f t="shared" si="156"/>
        <v>0.4</v>
      </c>
      <c r="R307" s="61">
        <f t="shared" si="157"/>
        <v>1.6</v>
      </c>
      <c r="S307" s="59" t="s">
        <v>30273</v>
      </c>
      <c r="T307" s="59" t="s">
        <v>35253</v>
      </c>
      <c r="U307" s="66">
        <f t="shared" si="158"/>
        <v>502.1</v>
      </c>
      <c r="V307" s="66">
        <f t="shared" si="158"/>
        <v>303.8</v>
      </c>
      <c r="W307" s="54">
        <f t="shared" si="159"/>
        <v>1.22</v>
      </c>
      <c r="X307" s="143">
        <f t="shared" si="160"/>
        <v>502.1</v>
      </c>
      <c r="Y307" s="143">
        <f t="shared" si="161"/>
        <v>0.34399999999999997</v>
      </c>
      <c r="Z307" s="60" t="s">
        <v>39931</v>
      </c>
      <c r="AA307" s="67">
        <v>2464.6</v>
      </c>
      <c r="AB307" s="67">
        <v>567.91999999999996</v>
      </c>
      <c r="AC307" s="67">
        <v>4.8730000000000002</v>
      </c>
      <c r="AD307" s="67">
        <v>152</v>
      </c>
      <c r="AE307" s="67">
        <v>-1</v>
      </c>
      <c r="AF307" s="68">
        <v>37.9</v>
      </c>
      <c r="AG307" s="68">
        <v>58.12</v>
      </c>
      <c r="AH307" s="68">
        <f t="shared" si="162"/>
        <v>351449.49234656314</v>
      </c>
      <c r="AI307" s="69">
        <v>0</v>
      </c>
      <c r="AJ307" s="67">
        <v>0</v>
      </c>
      <c r="AK307" s="67">
        <f t="shared" si="163"/>
        <v>0</v>
      </c>
      <c r="AL307" s="67">
        <f t="shared" si="164"/>
        <v>1.505142374400001</v>
      </c>
      <c r="AM307" s="70">
        <f t="shared" si="165"/>
        <v>2.4200000000000004</v>
      </c>
      <c r="AN307" s="67">
        <v>0</v>
      </c>
      <c r="AO307" s="90">
        <f t="shared" si="166"/>
        <v>1.6</v>
      </c>
      <c r="AP307" s="90">
        <f t="shared" si="167"/>
        <v>0.4</v>
      </c>
      <c r="AQ307" s="90">
        <f t="shared" si="168"/>
        <v>0.60000000000000009</v>
      </c>
      <c r="AR307" s="91">
        <f t="shared" si="169"/>
        <v>1.505142374400001</v>
      </c>
      <c r="BA307" s="67">
        <f t="shared" si="171"/>
        <v>229</v>
      </c>
      <c r="BB307" s="91">
        <f t="shared" si="172"/>
        <v>0</v>
      </c>
    </row>
    <row r="308" spans="1:54" s="67" customFormat="1">
      <c r="A308" s="59" t="s">
        <v>438</v>
      </c>
      <c r="B308" s="60" t="s">
        <v>40251</v>
      </c>
      <c r="C308" s="61">
        <f t="shared" si="152"/>
        <v>36</v>
      </c>
      <c r="D308" s="62">
        <f t="shared" si="153"/>
        <v>85</v>
      </c>
      <c r="E308" s="63">
        <f t="shared" si="173"/>
        <v>5</v>
      </c>
      <c r="F308" s="59" t="s">
        <v>5426</v>
      </c>
      <c r="G308" s="54">
        <f t="shared" si="174"/>
        <v>35.1</v>
      </c>
      <c r="H308" s="64">
        <f t="shared" si="175"/>
        <v>0.81702940000000002</v>
      </c>
      <c r="I308" s="64" t="s">
        <v>15394</v>
      </c>
      <c r="J308" s="64" t="s">
        <v>10408</v>
      </c>
      <c r="K308" s="64" t="s">
        <v>20355</v>
      </c>
      <c r="L308" s="64" t="s">
        <v>25314</v>
      </c>
      <c r="M308" s="62">
        <f t="shared" si="176"/>
        <v>14</v>
      </c>
      <c r="N308" s="65">
        <f t="shared" si="154"/>
        <v>6.6</v>
      </c>
      <c r="O308" s="61">
        <f t="shared" si="155"/>
        <v>0.60000000000000009</v>
      </c>
      <c r="P308" s="61">
        <f t="shared" si="155"/>
        <v>1</v>
      </c>
      <c r="Q308" s="124">
        <f t="shared" si="156"/>
        <v>0.4</v>
      </c>
      <c r="R308" s="61">
        <f t="shared" si="157"/>
        <v>2</v>
      </c>
      <c r="S308" s="59" t="s">
        <v>30274</v>
      </c>
      <c r="T308" s="59" t="s">
        <v>35254</v>
      </c>
      <c r="U308" s="66">
        <f t="shared" si="158"/>
        <v>358.3</v>
      </c>
      <c r="V308" s="66">
        <f t="shared" si="158"/>
        <v>393.40000000000003</v>
      </c>
      <c r="W308" s="54">
        <f t="shared" si="159"/>
        <v>3.51</v>
      </c>
      <c r="X308" s="143">
        <f t="shared" si="160"/>
        <v>358.3</v>
      </c>
      <c r="Y308" s="143">
        <f t="shared" si="161"/>
        <v>0.80199999999999994</v>
      </c>
      <c r="Z308" s="60" t="s">
        <v>39931</v>
      </c>
      <c r="AA308" s="67">
        <v>3301.7</v>
      </c>
      <c r="AB308" s="67">
        <v>438.82</v>
      </c>
      <c r="AC308" s="67">
        <v>18.279</v>
      </c>
      <c r="AD308" s="67">
        <v>152</v>
      </c>
      <c r="AE308" s="67">
        <v>-1</v>
      </c>
      <c r="AF308" s="68">
        <v>37.9</v>
      </c>
      <c r="AG308" s="68">
        <v>58.12</v>
      </c>
      <c r="AH308" s="68">
        <f t="shared" si="162"/>
        <v>210097.72442128323</v>
      </c>
      <c r="AI308" s="69">
        <v>0</v>
      </c>
      <c r="AJ308" s="67">
        <v>0</v>
      </c>
      <c r="AK308" s="67">
        <f t="shared" si="163"/>
        <v>0</v>
      </c>
      <c r="AL308" s="67">
        <f t="shared" si="164"/>
        <v>0.21956472000000002</v>
      </c>
      <c r="AM308" s="70">
        <f t="shared" si="165"/>
        <v>7</v>
      </c>
      <c r="AN308" s="67">
        <v>0</v>
      </c>
      <c r="AO308" s="90">
        <f t="shared" si="166"/>
        <v>2</v>
      </c>
      <c r="AP308" s="90">
        <f t="shared" si="167"/>
        <v>0.4</v>
      </c>
      <c r="AQ308" s="90">
        <f t="shared" si="168"/>
        <v>0.4</v>
      </c>
      <c r="AR308" s="91">
        <f t="shared" si="169"/>
        <v>0.21956472000000002</v>
      </c>
      <c r="BA308" s="67">
        <f t="shared" si="171"/>
        <v>85</v>
      </c>
      <c r="BB308" s="91">
        <f t="shared" si="172"/>
        <v>0</v>
      </c>
    </row>
    <row r="309" spans="1:54" s="67" customFormat="1">
      <c r="A309" s="59" t="s">
        <v>439</v>
      </c>
      <c r="B309" s="60" t="s">
        <v>40252</v>
      </c>
      <c r="C309" s="61">
        <f t="shared" si="152"/>
        <v>27.400000000000002</v>
      </c>
      <c r="D309" s="62">
        <f t="shared" si="153"/>
        <v>43</v>
      </c>
      <c r="E309" s="63">
        <f t="shared" si="173"/>
        <v>19</v>
      </c>
      <c r="F309" s="59" t="s">
        <v>5427</v>
      </c>
      <c r="G309" s="54">
        <f t="shared" si="174"/>
        <v>26.5</v>
      </c>
      <c r="H309" s="64">
        <f t="shared" si="175"/>
        <v>0.22141649999999999</v>
      </c>
      <c r="I309" s="64" t="s">
        <v>15395</v>
      </c>
      <c r="J309" s="64" t="s">
        <v>10409</v>
      </c>
      <c r="K309" s="64" t="s">
        <v>20356</v>
      </c>
      <c r="L309" s="64" t="s">
        <v>25315</v>
      </c>
      <c r="M309" s="62">
        <f t="shared" si="176"/>
        <v>12.6</v>
      </c>
      <c r="N309" s="65">
        <f t="shared" si="154"/>
        <v>5.6</v>
      </c>
      <c r="O309" s="61">
        <f t="shared" si="155"/>
        <v>2</v>
      </c>
      <c r="P309" s="61">
        <f t="shared" si="155"/>
        <v>3.8000000000000003</v>
      </c>
      <c r="Q309" s="124">
        <f t="shared" si="156"/>
        <v>1.8</v>
      </c>
      <c r="R309" s="61">
        <f t="shared" si="157"/>
        <v>2.2000000000000002</v>
      </c>
      <c r="S309" s="59" t="s">
        <v>30275</v>
      </c>
      <c r="T309" s="59" t="s">
        <v>35255</v>
      </c>
      <c r="U309" s="66">
        <f t="shared" si="158"/>
        <v>316</v>
      </c>
      <c r="V309" s="66">
        <f t="shared" si="158"/>
        <v>335.6</v>
      </c>
      <c r="W309" s="54">
        <f t="shared" si="159"/>
        <v>2.65</v>
      </c>
      <c r="X309" s="143">
        <f t="shared" si="160"/>
        <v>316</v>
      </c>
      <c r="Y309" s="143">
        <f t="shared" si="161"/>
        <v>0.63</v>
      </c>
      <c r="Z309" s="60" t="s">
        <v>39931</v>
      </c>
      <c r="AA309" s="67">
        <v>2654.4</v>
      </c>
      <c r="AB309" s="67">
        <v>531.33000000000004</v>
      </c>
      <c r="AC309" s="67">
        <v>10.148</v>
      </c>
      <c r="AD309" s="67">
        <v>152</v>
      </c>
      <c r="AE309" s="67">
        <v>-1</v>
      </c>
      <c r="AF309" s="68">
        <v>37.9</v>
      </c>
      <c r="AG309" s="68">
        <v>58.12</v>
      </c>
      <c r="AH309" s="68">
        <f t="shared" si="162"/>
        <v>312778.0864283765</v>
      </c>
      <c r="AI309" s="69">
        <v>0</v>
      </c>
      <c r="AJ309" s="67">
        <v>0</v>
      </c>
      <c r="AK309" s="67">
        <f t="shared" si="163"/>
        <v>0</v>
      </c>
      <c r="AL309" s="67">
        <f t="shared" si="164"/>
        <v>13.017916120000002</v>
      </c>
      <c r="AM309" s="70">
        <f t="shared" si="165"/>
        <v>5.28</v>
      </c>
      <c r="AN309" s="67">
        <v>0</v>
      </c>
      <c r="AO309" s="90">
        <f t="shared" si="166"/>
        <v>2.2000000000000002</v>
      </c>
      <c r="AP309" s="90">
        <f t="shared" si="167"/>
        <v>1.8</v>
      </c>
      <c r="AQ309" s="90">
        <f t="shared" si="168"/>
        <v>1.8</v>
      </c>
      <c r="AR309" s="91">
        <f t="shared" si="169"/>
        <v>13.017916120000002</v>
      </c>
      <c r="BA309" s="67">
        <f t="shared" si="171"/>
        <v>43</v>
      </c>
      <c r="BB309" s="91">
        <f t="shared" si="172"/>
        <v>0</v>
      </c>
    </row>
    <row r="310" spans="1:54" s="40" customFormat="1">
      <c r="A310" s="31" t="s">
        <v>440</v>
      </c>
      <c r="B310" s="31" t="s">
        <v>40253</v>
      </c>
      <c r="C310" s="32">
        <f t="shared" si="152"/>
        <v>10.600000000000001</v>
      </c>
      <c r="D310" s="33">
        <f t="shared" si="153"/>
        <v>22</v>
      </c>
      <c r="E310" s="34">
        <f t="shared" si="173"/>
        <v>17</v>
      </c>
      <c r="F310" s="31" t="s">
        <v>5428</v>
      </c>
      <c r="G310" s="54">
        <f t="shared" si="174"/>
        <v>7.3</v>
      </c>
      <c r="H310" s="35">
        <f t="shared" si="175"/>
        <v>0.35187099999999999</v>
      </c>
      <c r="I310" s="36" t="s">
        <v>15396</v>
      </c>
      <c r="J310" s="36" t="s">
        <v>10410</v>
      </c>
      <c r="K310" s="36" t="s">
        <v>20357</v>
      </c>
      <c r="L310" s="36" t="s">
        <v>21036</v>
      </c>
      <c r="M310" s="33">
        <f t="shared" si="176"/>
        <v>13</v>
      </c>
      <c r="N310" s="44">
        <f t="shared" si="154"/>
        <v>6.2</v>
      </c>
      <c r="O310" s="32">
        <f t="shared" si="155"/>
        <v>1.4000000000000001</v>
      </c>
      <c r="P310" s="32">
        <f t="shared" si="155"/>
        <v>3</v>
      </c>
      <c r="Q310" s="136">
        <f t="shared" si="156"/>
        <v>2</v>
      </c>
      <c r="R310" s="37">
        <f t="shared" si="157"/>
        <v>2.8000000000000003</v>
      </c>
      <c r="S310" s="31" t="s">
        <v>30276</v>
      </c>
      <c r="T310" s="31" t="s">
        <v>35256</v>
      </c>
      <c r="U310" s="38">
        <f t="shared" si="158"/>
        <v>294.8</v>
      </c>
      <c r="V310" s="138">
        <f t="shared" si="158"/>
        <v>377.20000000000005</v>
      </c>
      <c r="W310" s="101">
        <f t="shared" si="159"/>
        <v>0.73</v>
      </c>
      <c r="X310" s="143">
        <f t="shared" si="160"/>
        <v>294.8</v>
      </c>
      <c r="Y310" s="144">
        <f t="shared" si="161"/>
        <v>0.246</v>
      </c>
      <c r="Z310" s="39" t="s">
        <v>39932</v>
      </c>
      <c r="AA310" s="40">
        <v>2718</v>
      </c>
      <c r="AB310" s="40">
        <v>521.46</v>
      </c>
      <c r="AC310" s="40">
        <v>5.5594000000000001</v>
      </c>
      <c r="AD310" s="40">
        <v>152</v>
      </c>
      <c r="AE310" s="40">
        <v>-1</v>
      </c>
      <c r="AF310" s="41">
        <v>37.9</v>
      </c>
      <c r="AG310" s="41">
        <v>58.12</v>
      </c>
      <c r="AH310" s="41">
        <f t="shared" si="162"/>
        <v>246146.05499612354</v>
      </c>
      <c r="AI310" s="42">
        <f>1-EXP(-2.63*(AA310/AH310)*(AD310-AE310)*(1-((AD310-T310)/(AD310-AE310))^0.38))</f>
        <v>0.79534509960038879</v>
      </c>
      <c r="AJ310" s="40">
        <f>H310*P310*O310*R310*AB310</f>
        <v>2157.8030235216006</v>
      </c>
      <c r="AK310" s="40">
        <f t="shared" si="163"/>
        <v>21.609142038035856</v>
      </c>
      <c r="AL310" s="40">
        <f t="shared" si="164"/>
        <v>7.621997040000001</v>
      </c>
      <c r="AM310" s="43">
        <f t="shared" si="165"/>
        <v>1.4600000000000002</v>
      </c>
      <c r="AN310" s="40">
        <v>2.2999999999999998</v>
      </c>
      <c r="AO310" s="73">
        <f t="shared" si="166"/>
        <v>2.8000000000000003</v>
      </c>
      <c r="AP310" s="73">
        <f t="shared" si="167"/>
        <v>2</v>
      </c>
      <c r="AQ310" s="73">
        <f t="shared" si="168"/>
        <v>2</v>
      </c>
      <c r="AR310" s="88">
        <f t="shared" si="169"/>
        <v>29.231139078035856</v>
      </c>
      <c r="AS310" s="40">
        <v>0.84498687749433543</v>
      </c>
      <c r="AT310" s="40">
        <f>(AS310+O310)*(AS310+P310)*((1/3)*AS310+R310)</f>
        <v>26.600739676624567</v>
      </c>
      <c r="AU310" s="73">
        <f>MROUND((AS310+O310),0.2)</f>
        <v>2.2000000000000002</v>
      </c>
      <c r="AV310" s="73">
        <f>MROUND((AS310+P310),0.2)</f>
        <v>3.8000000000000003</v>
      </c>
      <c r="AW310" s="73">
        <f>IF(MROUND(((1/3)*AS310+AO310),0.2)*AV310*AU310/AR310&gt;1.05,MROUND(((1/3)*AS310+AO310),0.2)-0.2,MROUND(((1/3)*AS310+AO310),0.2))</f>
        <v>3</v>
      </c>
      <c r="AX310" s="40">
        <f t="shared" ref="AX310" si="185">AU310*AV310*AW310</f>
        <v>25.080000000000005</v>
      </c>
      <c r="AY310" s="40" t="b">
        <f>IF(AQ310&lt;AW310,TRUE, FALSE)</f>
        <v>1</v>
      </c>
      <c r="AZ310" s="40" t="b">
        <f>IF(AL310&lt;AQ310*AU310*AV310,TRUE, FALSE)</f>
        <v>1</v>
      </c>
      <c r="BA310" s="40">
        <f t="shared" si="171"/>
        <v>22</v>
      </c>
      <c r="BB310" s="88">
        <f t="shared" si="172"/>
        <v>2.8351023917526805</v>
      </c>
    </row>
    <row r="311" spans="1:54" s="67" customFormat="1">
      <c r="A311" s="59" t="s">
        <v>441</v>
      </c>
      <c r="B311" s="60" t="s">
        <v>40254</v>
      </c>
      <c r="C311" s="61">
        <f t="shared" si="152"/>
        <v>28.900000000000002</v>
      </c>
      <c r="D311" s="62">
        <f t="shared" si="153"/>
        <v>87</v>
      </c>
      <c r="E311" s="63">
        <f t="shared" si="173"/>
        <v>7</v>
      </c>
      <c r="F311" s="59" t="s">
        <v>5429</v>
      </c>
      <c r="G311" s="54">
        <f t="shared" si="174"/>
        <v>27.900000000000002</v>
      </c>
      <c r="H311" s="64">
        <f t="shared" si="175"/>
        <v>0.88404970000000005</v>
      </c>
      <c r="I311" s="64" t="s">
        <v>15397</v>
      </c>
      <c r="J311" s="64" t="s">
        <v>10411</v>
      </c>
      <c r="K311" s="64" t="s">
        <v>20358</v>
      </c>
      <c r="L311" s="64" t="s">
        <v>25316</v>
      </c>
      <c r="M311" s="62">
        <f t="shared" si="176"/>
        <v>13</v>
      </c>
      <c r="N311" s="65">
        <f t="shared" si="154"/>
        <v>5.2</v>
      </c>
      <c r="O311" s="61">
        <f t="shared" si="155"/>
        <v>2.2000000000000002</v>
      </c>
      <c r="P311" s="61">
        <f t="shared" si="155"/>
        <v>3</v>
      </c>
      <c r="Q311" s="124">
        <f t="shared" si="156"/>
        <v>0.2</v>
      </c>
      <c r="R311" s="61">
        <f t="shared" si="157"/>
        <v>2.2000000000000002</v>
      </c>
      <c r="S311" s="59" t="s">
        <v>30277</v>
      </c>
      <c r="T311" s="59" t="s">
        <v>35257</v>
      </c>
      <c r="U311" s="66">
        <f t="shared" si="158"/>
        <v>360.3</v>
      </c>
      <c r="V311" s="66">
        <f t="shared" si="158"/>
        <v>397</v>
      </c>
      <c r="W311" s="54">
        <f t="shared" si="159"/>
        <v>2.7899999999999996</v>
      </c>
      <c r="X311" s="143">
        <f t="shared" si="160"/>
        <v>360.3</v>
      </c>
      <c r="Y311" s="143">
        <f t="shared" si="161"/>
        <v>0.65799999999999992</v>
      </c>
      <c r="Z311" s="60" t="s">
        <v>39931</v>
      </c>
      <c r="AA311" s="67">
        <v>3553.4</v>
      </c>
      <c r="AB311" s="67">
        <v>422.18</v>
      </c>
      <c r="AC311" s="67">
        <v>14.381</v>
      </c>
      <c r="AD311" s="67">
        <v>152</v>
      </c>
      <c r="AE311" s="67">
        <v>-1</v>
      </c>
      <c r="AF311" s="68">
        <v>37.9</v>
      </c>
      <c r="AG311" s="68">
        <v>58.12</v>
      </c>
      <c r="AH311" s="68">
        <f t="shared" si="162"/>
        <v>200522.33982080579</v>
      </c>
      <c r="AI311" s="69">
        <v>0</v>
      </c>
      <c r="AJ311" s="67">
        <v>0</v>
      </c>
      <c r="AK311" s="67">
        <f t="shared" si="163"/>
        <v>0</v>
      </c>
      <c r="AL311" s="67">
        <f t="shared" si="164"/>
        <v>1.6835983559999996</v>
      </c>
      <c r="AM311" s="70">
        <f t="shared" si="165"/>
        <v>5.58</v>
      </c>
      <c r="AN311" s="67">
        <v>0</v>
      </c>
      <c r="AO311" s="90">
        <f t="shared" si="166"/>
        <v>2.2000000000000002</v>
      </c>
      <c r="AP311" s="90">
        <f t="shared" si="167"/>
        <v>0.2</v>
      </c>
      <c r="AQ311" s="90">
        <f t="shared" si="168"/>
        <v>0.4</v>
      </c>
      <c r="AR311" s="91">
        <f t="shared" si="169"/>
        <v>1.6835983559999996</v>
      </c>
      <c r="BA311" s="67">
        <f t="shared" si="171"/>
        <v>87</v>
      </c>
      <c r="BB311" s="91">
        <f t="shared" si="172"/>
        <v>0</v>
      </c>
    </row>
    <row r="312" spans="1:54" s="67" customFormat="1">
      <c r="A312" s="59" t="s">
        <v>442</v>
      </c>
      <c r="B312" s="60" t="s">
        <v>40255</v>
      </c>
      <c r="C312" s="61">
        <f t="shared" si="152"/>
        <v>7.3000000000000007</v>
      </c>
      <c r="D312" s="62">
        <f t="shared" si="153"/>
        <v>180</v>
      </c>
      <c r="E312" s="63">
        <f t="shared" si="173"/>
        <v>8</v>
      </c>
      <c r="F312" s="59" t="s">
        <v>5430</v>
      </c>
      <c r="G312" s="54">
        <f t="shared" si="174"/>
        <v>6.3</v>
      </c>
      <c r="H312" s="64">
        <f t="shared" si="175"/>
        <v>0.76005049999999996</v>
      </c>
      <c r="I312" s="64" t="s">
        <v>15398</v>
      </c>
      <c r="J312" s="64" t="s">
        <v>10412</v>
      </c>
      <c r="K312" s="64" t="s">
        <v>20359</v>
      </c>
      <c r="L312" s="64" t="s">
        <v>25317</v>
      </c>
      <c r="M312" s="62">
        <f t="shared" si="176"/>
        <v>14</v>
      </c>
      <c r="N312" s="65">
        <f t="shared" si="154"/>
        <v>6</v>
      </c>
      <c r="O312" s="61">
        <f t="shared" si="155"/>
        <v>2.8000000000000003</v>
      </c>
      <c r="P312" s="61">
        <f t="shared" si="155"/>
        <v>1</v>
      </c>
      <c r="Q312" s="124">
        <f t="shared" si="156"/>
        <v>0.60000000000000009</v>
      </c>
      <c r="R312" s="61">
        <f t="shared" si="157"/>
        <v>2.2000000000000002</v>
      </c>
      <c r="S312" s="59" t="s">
        <v>30278</v>
      </c>
      <c r="T312" s="59" t="s">
        <v>35258</v>
      </c>
      <c r="U312" s="66">
        <f t="shared" si="158"/>
        <v>453.1</v>
      </c>
      <c r="V312" s="66">
        <f t="shared" si="158"/>
        <v>305.70000000000005</v>
      </c>
      <c r="W312" s="54">
        <f t="shared" si="159"/>
        <v>0.63</v>
      </c>
      <c r="X312" s="143">
        <f t="shared" si="160"/>
        <v>453.1</v>
      </c>
      <c r="Y312" s="143">
        <f t="shared" si="161"/>
        <v>0.22600000000000001</v>
      </c>
      <c r="Z312" s="60" t="s">
        <v>39931</v>
      </c>
      <c r="AA312" s="67">
        <v>2481.5</v>
      </c>
      <c r="AB312" s="67">
        <v>564.55999999999995</v>
      </c>
      <c r="AC312" s="67">
        <v>3.5442999999999998</v>
      </c>
      <c r="AD312" s="67">
        <v>152</v>
      </c>
      <c r="AE312" s="67">
        <v>-1</v>
      </c>
      <c r="AF312" s="68">
        <v>37.9</v>
      </c>
      <c r="AG312" s="68">
        <v>58.12</v>
      </c>
      <c r="AH312" s="68">
        <f t="shared" si="162"/>
        <v>349336.21880586236</v>
      </c>
      <c r="AI312" s="69">
        <v>0</v>
      </c>
      <c r="AJ312" s="67">
        <v>0</v>
      </c>
      <c r="AK312" s="67">
        <f t="shared" si="163"/>
        <v>0</v>
      </c>
      <c r="AL312" s="67">
        <f t="shared" si="164"/>
        <v>1.4780889200000005</v>
      </c>
      <c r="AM312" s="70">
        <f t="shared" si="165"/>
        <v>1.2600000000000002</v>
      </c>
      <c r="AN312" s="67">
        <v>0</v>
      </c>
      <c r="AO312" s="90">
        <f t="shared" si="166"/>
        <v>2.2000000000000002</v>
      </c>
      <c r="AP312" s="90">
        <f t="shared" si="167"/>
        <v>0.60000000000000009</v>
      </c>
      <c r="AQ312" s="90">
        <f t="shared" si="168"/>
        <v>0.60000000000000009</v>
      </c>
      <c r="AR312" s="91">
        <f t="shared" si="169"/>
        <v>1.4780889200000005</v>
      </c>
      <c r="BA312" s="67">
        <f t="shared" si="171"/>
        <v>180</v>
      </c>
      <c r="BB312" s="91">
        <f t="shared" si="172"/>
        <v>0</v>
      </c>
    </row>
    <row r="313" spans="1:54" s="67" customFormat="1">
      <c r="A313" s="59" t="s">
        <v>443</v>
      </c>
      <c r="B313" s="60" t="s">
        <v>40256</v>
      </c>
      <c r="C313" s="61">
        <f t="shared" si="152"/>
        <v>31.200000000000003</v>
      </c>
      <c r="D313" s="62">
        <f t="shared" si="153"/>
        <v>42</v>
      </c>
      <c r="E313" s="63">
        <f t="shared" si="173"/>
        <v>11</v>
      </c>
      <c r="F313" s="59" t="s">
        <v>5431</v>
      </c>
      <c r="G313" s="54">
        <f t="shared" si="174"/>
        <v>30.200000000000003</v>
      </c>
      <c r="H313" s="64">
        <f t="shared" si="175"/>
        <v>0.54934440000000007</v>
      </c>
      <c r="I313" s="64" t="s">
        <v>15399</v>
      </c>
      <c r="J313" s="64" t="s">
        <v>10413</v>
      </c>
      <c r="K313" s="64" t="s">
        <v>20360</v>
      </c>
      <c r="L313" s="64" t="s">
        <v>25318</v>
      </c>
      <c r="M313" s="62">
        <f t="shared" si="176"/>
        <v>11</v>
      </c>
      <c r="N313" s="65">
        <f t="shared" si="154"/>
        <v>6.8</v>
      </c>
      <c r="O313" s="61">
        <f t="shared" si="155"/>
        <v>1.4000000000000001</v>
      </c>
      <c r="P313" s="61">
        <f t="shared" si="155"/>
        <v>7</v>
      </c>
      <c r="Q313" s="124">
        <f t="shared" si="156"/>
        <v>0.8</v>
      </c>
      <c r="R313" s="61">
        <f t="shared" si="157"/>
        <v>1.8</v>
      </c>
      <c r="S313" s="59" t="s">
        <v>30279</v>
      </c>
      <c r="T313" s="59" t="s">
        <v>35259</v>
      </c>
      <c r="U313" s="66">
        <f t="shared" si="158"/>
        <v>315.20000000000005</v>
      </c>
      <c r="V313" s="66">
        <f t="shared" si="158"/>
        <v>407.8</v>
      </c>
      <c r="W313" s="54">
        <f t="shared" si="159"/>
        <v>3.0199999999999996</v>
      </c>
      <c r="X313" s="143">
        <f t="shared" si="160"/>
        <v>315.20000000000005</v>
      </c>
      <c r="Y313" s="143">
        <f t="shared" si="161"/>
        <v>0.70399999999999985</v>
      </c>
      <c r="Z313" s="60" t="s">
        <v>39931</v>
      </c>
      <c r="AA313" s="67">
        <v>4203.8999999999996</v>
      </c>
      <c r="AB313" s="67">
        <v>389.38</v>
      </c>
      <c r="AC313" s="67">
        <v>9.9315999999999995</v>
      </c>
      <c r="AD313" s="67">
        <v>152</v>
      </c>
      <c r="AE313" s="67">
        <v>-1</v>
      </c>
      <c r="AF313" s="68">
        <v>37.9</v>
      </c>
      <c r="AG313" s="68">
        <v>58.12</v>
      </c>
      <c r="AH313" s="68">
        <f t="shared" si="162"/>
        <v>166627.84839535769</v>
      </c>
      <c r="AI313" s="69">
        <v>0</v>
      </c>
      <c r="AJ313" s="67">
        <v>0</v>
      </c>
      <c r="AK313" s="67">
        <f t="shared" si="163"/>
        <v>0</v>
      </c>
      <c r="AL313" s="67">
        <f t="shared" si="164"/>
        <v>7.9495647839999988</v>
      </c>
      <c r="AM313" s="70">
        <f t="shared" si="165"/>
        <v>6.0400000000000009</v>
      </c>
      <c r="AN313" s="67">
        <v>0</v>
      </c>
      <c r="AO313" s="90">
        <f t="shared" si="166"/>
        <v>1.8</v>
      </c>
      <c r="AP313" s="90">
        <f t="shared" si="167"/>
        <v>0.8</v>
      </c>
      <c r="AQ313" s="90">
        <f t="shared" si="168"/>
        <v>1</v>
      </c>
      <c r="AR313" s="91">
        <f t="shared" si="169"/>
        <v>7.9495647839999988</v>
      </c>
      <c r="BA313" s="67">
        <f t="shared" si="171"/>
        <v>42</v>
      </c>
      <c r="BB313" s="91">
        <f t="shared" si="172"/>
        <v>0</v>
      </c>
    </row>
    <row r="314" spans="1:54" s="67" customFormat="1">
      <c r="A314" s="59" t="s">
        <v>444</v>
      </c>
      <c r="B314" s="60" t="s">
        <v>40257</v>
      </c>
      <c r="C314" s="61">
        <f t="shared" si="152"/>
        <v>16.399999999999999</v>
      </c>
      <c r="D314" s="62">
        <f t="shared" si="153"/>
        <v>266</v>
      </c>
      <c r="E314" s="63">
        <f t="shared" si="173"/>
        <v>3</v>
      </c>
      <c r="F314" s="59" t="s">
        <v>5432</v>
      </c>
      <c r="G314" s="54">
        <f t="shared" si="174"/>
        <v>15.4</v>
      </c>
      <c r="H314" s="64">
        <f t="shared" si="175"/>
        <v>0.85719499999999993</v>
      </c>
      <c r="I314" s="64" t="s">
        <v>15400</v>
      </c>
      <c r="J314" s="64" t="s">
        <v>10414</v>
      </c>
      <c r="K314" s="64" t="s">
        <v>20361</v>
      </c>
      <c r="L314" s="64" t="s">
        <v>25319</v>
      </c>
      <c r="M314" s="62">
        <f t="shared" si="176"/>
        <v>12.5</v>
      </c>
      <c r="N314" s="65">
        <f t="shared" si="154"/>
        <v>6</v>
      </c>
      <c r="O314" s="61">
        <f t="shared" si="155"/>
        <v>0.60000000000000009</v>
      </c>
      <c r="P314" s="61">
        <f t="shared" si="155"/>
        <v>4</v>
      </c>
      <c r="Q314" s="124">
        <f t="shared" si="156"/>
        <v>0.2</v>
      </c>
      <c r="R314" s="61">
        <f t="shared" si="157"/>
        <v>1</v>
      </c>
      <c r="S314" s="59" t="s">
        <v>30280</v>
      </c>
      <c r="T314" s="59" t="s">
        <v>35260</v>
      </c>
      <c r="U314" s="66">
        <f t="shared" si="158"/>
        <v>538.6</v>
      </c>
      <c r="V314" s="66">
        <f t="shared" si="158"/>
        <v>343.6</v>
      </c>
      <c r="W314" s="54">
        <f t="shared" si="159"/>
        <v>1.54</v>
      </c>
      <c r="X314" s="143">
        <f t="shared" si="160"/>
        <v>538.6</v>
      </c>
      <c r="Y314" s="143">
        <f t="shared" si="161"/>
        <v>0.40800000000000003</v>
      </c>
      <c r="Z314" s="60" t="s">
        <v>39931</v>
      </c>
      <c r="AA314" s="67">
        <v>2741.2</v>
      </c>
      <c r="AB314" s="67">
        <v>516.96</v>
      </c>
      <c r="AC314" s="67">
        <v>5.3796999999999997</v>
      </c>
      <c r="AD314" s="67">
        <v>152</v>
      </c>
      <c r="AE314" s="67">
        <v>-1</v>
      </c>
      <c r="AF314" s="68">
        <v>37.9</v>
      </c>
      <c r="AG314" s="68">
        <v>58.12</v>
      </c>
      <c r="AH314" s="68">
        <f t="shared" si="162"/>
        <v>301689.40819725755</v>
      </c>
      <c r="AI314" s="69">
        <v>0</v>
      </c>
      <c r="AJ314" s="67">
        <v>0</v>
      </c>
      <c r="AK314" s="67">
        <f t="shared" si="163"/>
        <v>0</v>
      </c>
      <c r="AL314" s="67">
        <f t="shared" si="164"/>
        <v>0.3427320000000002</v>
      </c>
      <c r="AM314" s="70">
        <f t="shared" si="165"/>
        <v>3.08</v>
      </c>
      <c r="AN314" s="67">
        <v>0</v>
      </c>
      <c r="AO314" s="90">
        <f t="shared" si="166"/>
        <v>1</v>
      </c>
      <c r="AP314" s="90">
        <f t="shared" si="167"/>
        <v>0.2</v>
      </c>
      <c r="AQ314" s="90">
        <f t="shared" si="168"/>
        <v>0.2</v>
      </c>
      <c r="AR314" s="91">
        <f t="shared" si="169"/>
        <v>0.3427320000000002</v>
      </c>
      <c r="BA314" s="67">
        <f t="shared" si="171"/>
        <v>266</v>
      </c>
      <c r="BB314" s="91">
        <f t="shared" si="172"/>
        <v>0</v>
      </c>
    </row>
    <row r="315" spans="1:54" s="40" customFormat="1">
      <c r="A315" s="31" t="s">
        <v>445</v>
      </c>
      <c r="B315" s="31" t="s">
        <v>40258</v>
      </c>
      <c r="C315" s="32">
        <f t="shared" si="152"/>
        <v>11.200000000000001</v>
      </c>
      <c r="D315" s="33">
        <f t="shared" si="153"/>
        <v>205</v>
      </c>
      <c r="E315" s="34">
        <f t="shared" si="173"/>
        <v>17</v>
      </c>
      <c r="F315" s="31" t="s">
        <v>5433</v>
      </c>
      <c r="G315" s="54">
        <f t="shared" si="174"/>
        <v>8.2999999999999989</v>
      </c>
      <c r="H315" s="35">
        <f t="shared" si="175"/>
        <v>0.112133</v>
      </c>
      <c r="I315" s="36" t="s">
        <v>15401</v>
      </c>
      <c r="J315" s="36" t="s">
        <v>10415</v>
      </c>
      <c r="K315" s="36" t="s">
        <v>20362</v>
      </c>
      <c r="L315" s="36" t="s">
        <v>25320</v>
      </c>
      <c r="M315" s="33">
        <f t="shared" si="176"/>
        <v>13.9</v>
      </c>
      <c r="N315" s="44">
        <f t="shared" si="154"/>
        <v>6</v>
      </c>
      <c r="O315" s="32">
        <f t="shared" si="155"/>
        <v>2.6</v>
      </c>
      <c r="P315" s="32">
        <f t="shared" si="155"/>
        <v>1.2000000000000002</v>
      </c>
      <c r="Q315" s="136">
        <f t="shared" si="156"/>
        <v>2.4000000000000004</v>
      </c>
      <c r="R315" s="37">
        <f t="shared" si="157"/>
        <v>2.6</v>
      </c>
      <c r="S315" s="31" t="s">
        <v>30281</v>
      </c>
      <c r="T315" s="31" t="s">
        <v>35261</v>
      </c>
      <c r="U315" s="38">
        <f t="shared" si="158"/>
        <v>477.90000000000003</v>
      </c>
      <c r="V315" s="138">
        <f t="shared" si="158"/>
        <v>382</v>
      </c>
      <c r="W315" s="101">
        <f t="shared" si="159"/>
        <v>0.83</v>
      </c>
      <c r="X315" s="143">
        <f t="shared" si="160"/>
        <v>477.90000000000003</v>
      </c>
      <c r="Y315" s="144">
        <f t="shared" si="161"/>
        <v>0.26600000000000001</v>
      </c>
      <c r="Z315" s="39" t="s">
        <v>39932</v>
      </c>
      <c r="AA315" s="40">
        <v>2765.9</v>
      </c>
      <c r="AB315" s="40">
        <v>513.62</v>
      </c>
      <c r="AC315" s="40">
        <v>3.9535</v>
      </c>
      <c r="AD315" s="40">
        <v>152</v>
      </c>
      <c r="AE315" s="40">
        <v>-1</v>
      </c>
      <c r="AF315" s="41">
        <v>37.9</v>
      </c>
      <c r="AG315" s="41">
        <v>58.12</v>
      </c>
      <c r="AH315" s="41">
        <f t="shared" si="162"/>
        <v>236332.24647352807</v>
      </c>
      <c r="AI315" s="42">
        <f>1-EXP(-2.63*(AA315/AH315)*(AD315-AE315)*(1-((AD315-T315)/(AD315-AE315))^0.38))</f>
        <v>0.83490307134331532</v>
      </c>
      <c r="AJ315" s="40">
        <f>H315*P315*O315*R315*AB315</f>
        <v>467.20051184352019</v>
      </c>
      <c r="AK315" s="40">
        <f t="shared" si="163"/>
        <v>6.9064626176786854</v>
      </c>
      <c r="AL315" s="40">
        <f t="shared" si="164"/>
        <v>7.2023771040000018</v>
      </c>
      <c r="AM315" s="43">
        <f t="shared" si="165"/>
        <v>1.6400000000000001</v>
      </c>
      <c r="AN315" s="40">
        <v>2</v>
      </c>
      <c r="AO315" s="73">
        <f t="shared" si="166"/>
        <v>2.6</v>
      </c>
      <c r="AP315" s="73">
        <f t="shared" si="167"/>
        <v>2.4000000000000004</v>
      </c>
      <c r="AQ315" s="73">
        <f t="shared" si="168"/>
        <v>2.4000000000000004</v>
      </c>
      <c r="AR315" s="88">
        <f t="shared" si="169"/>
        <v>14.108839721678688</v>
      </c>
      <c r="AS315" s="40">
        <v>0.46174746201227612</v>
      </c>
      <c r="AT315" s="40">
        <f>(AS315+O315)*(AS315+P315)*((1/3)*AS315+R315)</f>
        <v>14.011513566790498</v>
      </c>
      <c r="AU315" s="73">
        <f>MROUND((AS315+O315),0.2)</f>
        <v>3</v>
      </c>
      <c r="AV315" s="73">
        <f>MROUND((AS315+P315),0.2)</f>
        <v>1.6</v>
      </c>
      <c r="AW315" s="73">
        <f>IF(MROUND(((1/3)*AS315+AO315),0.2)*AV315*AU315/AR315&gt;1.05,MROUND(((1/3)*AS315+AO315),0.2)-0.2,MROUND(((1/3)*AS315+AO315),0.2))</f>
        <v>2.8000000000000003</v>
      </c>
      <c r="AX315" s="40">
        <f t="shared" ref="AX315:AX317" si="186">AU315*AV315*AW315</f>
        <v>13.440000000000003</v>
      </c>
      <c r="AY315" s="40" t="b">
        <f>IF(AQ315&lt;AW315,TRUE, FALSE)</f>
        <v>1</v>
      </c>
      <c r="AZ315" s="40" t="b">
        <f>IF(AL315&lt;AQ315*AU315*AV315,TRUE, FALSE)</f>
        <v>1</v>
      </c>
      <c r="BA315" s="40">
        <f t="shared" si="171"/>
        <v>205</v>
      </c>
      <c r="BB315" s="88">
        <f t="shared" si="172"/>
        <v>0.95891433035949014</v>
      </c>
    </row>
    <row r="316" spans="1:54" s="40" customFormat="1">
      <c r="A316" s="31" t="s">
        <v>446</v>
      </c>
      <c r="B316" s="31" t="s">
        <v>40259</v>
      </c>
      <c r="C316" s="32">
        <f t="shared" si="152"/>
        <v>29.8</v>
      </c>
      <c r="D316" s="33">
        <f t="shared" si="153"/>
        <v>258</v>
      </c>
      <c r="E316" s="34">
        <f t="shared" si="173"/>
        <v>15</v>
      </c>
      <c r="F316" s="31" t="s">
        <v>5434</v>
      </c>
      <c r="G316" s="54">
        <f t="shared" si="174"/>
        <v>20.100000000000001</v>
      </c>
      <c r="H316" s="35">
        <f t="shared" si="175"/>
        <v>0.44022820000000001</v>
      </c>
      <c r="I316" s="36" t="s">
        <v>15402</v>
      </c>
      <c r="J316" s="36" t="s">
        <v>10416</v>
      </c>
      <c r="K316" s="36" t="s">
        <v>20363</v>
      </c>
      <c r="L316" s="36" t="s">
        <v>25321</v>
      </c>
      <c r="M316" s="33">
        <f t="shared" si="176"/>
        <v>13.3</v>
      </c>
      <c r="N316" s="44">
        <f t="shared" si="154"/>
        <v>5.6</v>
      </c>
      <c r="O316" s="32">
        <f t="shared" si="155"/>
        <v>1.6</v>
      </c>
      <c r="P316" s="32">
        <f t="shared" si="155"/>
        <v>2.4000000000000004</v>
      </c>
      <c r="Q316" s="136">
        <f t="shared" si="156"/>
        <v>1.4000000000000001</v>
      </c>
      <c r="R316" s="37">
        <f t="shared" si="157"/>
        <v>2.4000000000000004</v>
      </c>
      <c r="S316" s="31" t="s">
        <v>30282</v>
      </c>
      <c r="T316" s="31" t="s">
        <v>35262</v>
      </c>
      <c r="U316" s="38">
        <f t="shared" si="158"/>
        <v>531</v>
      </c>
      <c r="V316" s="138">
        <f t="shared" si="158"/>
        <v>414.6</v>
      </c>
      <c r="W316" s="101">
        <f t="shared" si="159"/>
        <v>2.0099999999999998</v>
      </c>
      <c r="X316" s="143">
        <f t="shared" si="160"/>
        <v>531</v>
      </c>
      <c r="Y316" s="144">
        <f t="shared" si="161"/>
        <v>0.502</v>
      </c>
      <c r="Z316" s="39" t="s">
        <v>39932</v>
      </c>
      <c r="AA316" s="40">
        <v>3394.2</v>
      </c>
      <c r="AB316" s="40">
        <v>438.06</v>
      </c>
      <c r="AC316" s="40">
        <v>6.7462999999999997</v>
      </c>
      <c r="AD316" s="40">
        <v>152</v>
      </c>
      <c r="AE316" s="40">
        <v>-1</v>
      </c>
      <c r="AF316" s="41">
        <v>37.9</v>
      </c>
      <c r="AG316" s="41">
        <v>58.12</v>
      </c>
      <c r="AH316" s="41">
        <f t="shared" si="162"/>
        <v>137382.99586774249</v>
      </c>
      <c r="AI316" s="42">
        <f>1-EXP(-2.63*(AA316/AH316)*(AD316-AE316)*(1-((AD316-T316)/(AD316-AE316))^0.38))</f>
        <v>0.99826641792030268</v>
      </c>
      <c r="AJ316" s="40">
        <f>H316*P316*O316*R316*AB316</f>
        <v>1777.2721025310725</v>
      </c>
      <c r="AK316" s="40">
        <f t="shared" si="163"/>
        <v>18.409109272110122</v>
      </c>
      <c r="AL316" s="40">
        <f t="shared" si="164"/>
        <v>5.1588569088000025</v>
      </c>
      <c r="AM316" s="43">
        <f t="shared" si="165"/>
        <v>4</v>
      </c>
      <c r="AN316" s="40">
        <v>8.8000000000000007</v>
      </c>
      <c r="AO316" s="73">
        <f t="shared" si="166"/>
        <v>2.4000000000000004</v>
      </c>
      <c r="AP316" s="73">
        <f t="shared" si="167"/>
        <v>1.4000000000000001</v>
      </c>
      <c r="AQ316" s="73">
        <f t="shared" si="168"/>
        <v>1.4000000000000001</v>
      </c>
      <c r="AR316" s="88">
        <f t="shared" si="169"/>
        <v>23.567966180910126</v>
      </c>
      <c r="AS316" s="40">
        <v>0.97279441491614904</v>
      </c>
      <c r="AT316" s="40">
        <f>(AS316+O316)*(AS316+P316)*((1/3)*AS316+R316)</f>
        <v>23.639825916165027</v>
      </c>
      <c r="AU316" s="73">
        <f>MROUND((AS316+O316),0.2)</f>
        <v>2.6</v>
      </c>
      <c r="AV316" s="73">
        <f>MROUND((AS316+P316),0.2)</f>
        <v>3.4000000000000004</v>
      </c>
      <c r="AW316" s="73">
        <f>IF(MROUND(((1/3)*AS316+AO316),0.2)*AV316*AU316/AR316&gt;1.05,MROUND(((1/3)*AS316+AO316),0.2)-0.2,MROUND(((1/3)*AS316+AO316),0.2))</f>
        <v>2.6</v>
      </c>
      <c r="AX316" s="40">
        <f t="shared" si="186"/>
        <v>22.984000000000005</v>
      </c>
      <c r="AY316" s="40" t="b">
        <f>IF(AQ316&lt;AW316,TRUE, FALSE)</f>
        <v>1</v>
      </c>
      <c r="AZ316" s="40" t="b">
        <f>IF(AL316&lt;AQ316*AU316*AV316,TRUE, FALSE)</f>
        <v>1</v>
      </c>
      <c r="BA316" s="40">
        <f t="shared" si="171"/>
        <v>258</v>
      </c>
      <c r="BB316" s="88">
        <f t="shared" si="172"/>
        <v>3.5684473513323809</v>
      </c>
    </row>
    <row r="317" spans="1:54" s="40" customFormat="1">
      <c r="A317" s="31" t="s">
        <v>447</v>
      </c>
      <c r="B317" s="31" t="s">
        <v>40260</v>
      </c>
      <c r="C317" s="32">
        <f t="shared" si="152"/>
        <v>19.7</v>
      </c>
      <c r="D317" s="33">
        <f t="shared" si="153"/>
        <v>166</v>
      </c>
      <c r="E317" s="34">
        <f t="shared" si="173"/>
        <v>20</v>
      </c>
      <c r="F317" s="31" t="s">
        <v>5435</v>
      </c>
      <c r="G317" s="54">
        <f t="shared" si="174"/>
        <v>14.9</v>
      </c>
      <c r="H317" s="35">
        <f t="shared" si="175"/>
        <v>0.17249099999999998</v>
      </c>
      <c r="I317" s="36" t="s">
        <v>15403</v>
      </c>
      <c r="J317" s="36" t="s">
        <v>10417</v>
      </c>
      <c r="K317" s="36" t="s">
        <v>20364</v>
      </c>
      <c r="L317" s="36" t="s">
        <v>25322</v>
      </c>
      <c r="M317" s="33">
        <f t="shared" si="176"/>
        <v>12</v>
      </c>
      <c r="N317" s="44">
        <f t="shared" si="154"/>
        <v>5.2</v>
      </c>
      <c r="O317" s="32">
        <f t="shared" si="155"/>
        <v>2.2000000000000002</v>
      </c>
      <c r="P317" s="32">
        <f t="shared" si="155"/>
        <v>5</v>
      </c>
      <c r="Q317" s="136">
        <f t="shared" si="156"/>
        <v>1.8</v>
      </c>
      <c r="R317" s="37">
        <f t="shared" si="157"/>
        <v>2</v>
      </c>
      <c r="S317" s="31" t="s">
        <v>30283</v>
      </c>
      <c r="T317" s="31" t="s">
        <v>35263</v>
      </c>
      <c r="U317" s="38">
        <f t="shared" si="158"/>
        <v>438.70000000000005</v>
      </c>
      <c r="V317" s="138">
        <f t="shared" si="158"/>
        <v>376.8</v>
      </c>
      <c r="W317" s="101">
        <f t="shared" si="159"/>
        <v>1.49</v>
      </c>
      <c r="X317" s="143">
        <f t="shared" si="160"/>
        <v>438.70000000000005</v>
      </c>
      <c r="Y317" s="144">
        <f t="shared" si="161"/>
        <v>0.39800000000000002</v>
      </c>
      <c r="Z317" s="39" t="s">
        <v>39932</v>
      </c>
      <c r="AA317" s="40">
        <v>3083.3</v>
      </c>
      <c r="AB317" s="40">
        <v>469.32</v>
      </c>
      <c r="AC317" s="40">
        <v>6.5540000000000003</v>
      </c>
      <c r="AD317" s="40">
        <v>152</v>
      </c>
      <c r="AE317" s="40">
        <v>-1</v>
      </c>
      <c r="AF317" s="41">
        <v>37.9</v>
      </c>
      <c r="AG317" s="41">
        <v>58.12</v>
      </c>
      <c r="AH317" s="41">
        <f t="shared" si="162"/>
        <v>246889.71538971778</v>
      </c>
      <c r="AI317" s="42">
        <f>1-EXP(-2.63*(AA317/AH317)*(AD317-AE317)*(1-((AD317-T317)/(AD317-AE317))^0.38))</f>
        <v>0.83212589220345867</v>
      </c>
      <c r="AJ317" s="40">
        <f>H317*P317*O317*R317*AB317</f>
        <v>1780.9764746399999</v>
      </c>
      <c r="AK317" s="40">
        <f t="shared" si="163"/>
        <v>15.828465770021763</v>
      </c>
      <c r="AL317" s="40">
        <f t="shared" si="164"/>
        <v>18.205198000000003</v>
      </c>
      <c r="AM317" s="43">
        <f t="shared" si="165"/>
        <v>2.98</v>
      </c>
      <c r="AN317" s="40">
        <v>3.8</v>
      </c>
      <c r="AO317" s="73">
        <f t="shared" si="166"/>
        <v>2</v>
      </c>
      <c r="AP317" s="73">
        <f t="shared" si="167"/>
        <v>1.8</v>
      </c>
      <c r="AQ317" s="73">
        <f t="shared" si="168"/>
        <v>1.8</v>
      </c>
      <c r="AR317" s="88">
        <f t="shared" si="169"/>
        <v>34.033663770021768</v>
      </c>
      <c r="AS317" s="40">
        <v>0.57673705876532055</v>
      </c>
      <c r="AT317" s="40">
        <f>(AS317+O317)*(AS317+P317)*((1/3)*AS317+R317)</f>
        <v>33.947214832278824</v>
      </c>
      <c r="AU317" s="73">
        <f>MROUND((AS317+O317),0.2)</f>
        <v>2.8000000000000003</v>
      </c>
      <c r="AV317" s="73">
        <f>MROUND((AS317+P317),0.2)</f>
        <v>5.6000000000000005</v>
      </c>
      <c r="AW317" s="73">
        <f>IF(MROUND(((1/3)*AS317+AO317),0.2)*AV317*AU317/AR317&gt;1.05,MROUND(((1/3)*AS317+AO317),0.2)-0.2,MROUND(((1/3)*AS317+AO317),0.2))</f>
        <v>2.2000000000000002</v>
      </c>
      <c r="AX317" s="40">
        <f t="shared" si="186"/>
        <v>34.496000000000009</v>
      </c>
      <c r="AY317" s="40" t="b">
        <f>IF(AQ317&lt;AW317,TRUE, FALSE)</f>
        <v>1</v>
      </c>
      <c r="AZ317" s="40" t="b">
        <f>IF(AL317&lt;AQ317*AU317*AV317,TRUE, FALSE)</f>
        <v>1</v>
      </c>
      <c r="BA317" s="40">
        <f t="shared" si="171"/>
        <v>166</v>
      </c>
      <c r="BB317" s="88">
        <f t="shared" si="172"/>
        <v>0.86944760337249616</v>
      </c>
    </row>
    <row r="318" spans="1:54" s="67" customFormat="1">
      <c r="A318" s="59" t="s">
        <v>448</v>
      </c>
      <c r="B318" s="60" t="s">
        <v>40261</v>
      </c>
      <c r="C318" s="61">
        <f t="shared" si="152"/>
        <v>24.8</v>
      </c>
      <c r="D318" s="62">
        <f t="shared" si="153"/>
        <v>82</v>
      </c>
      <c r="E318" s="63">
        <f t="shared" si="173"/>
        <v>5</v>
      </c>
      <c r="F318" s="59" t="s">
        <v>5436</v>
      </c>
      <c r="G318" s="54">
        <f t="shared" si="174"/>
        <v>23.900000000000002</v>
      </c>
      <c r="H318" s="64">
        <f t="shared" si="175"/>
        <v>0.87459439999999999</v>
      </c>
      <c r="I318" s="64" t="s">
        <v>15404</v>
      </c>
      <c r="J318" s="64" t="s">
        <v>10418</v>
      </c>
      <c r="K318" s="64" t="s">
        <v>20365</v>
      </c>
      <c r="L318" s="64" t="s">
        <v>25323</v>
      </c>
      <c r="M318" s="62">
        <f t="shared" si="176"/>
        <v>13.3</v>
      </c>
      <c r="N318" s="65">
        <f t="shared" si="154"/>
        <v>5.6</v>
      </c>
      <c r="O318" s="61">
        <f t="shared" si="155"/>
        <v>1.2000000000000002</v>
      </c>
      <c r="P318" s="61">
        <f t="shared" si="155"/>
        <v>2.4000000000000004</v>
      </c>
      <c r="Q318" s="124">
        <f t="shared" si="156"/>
        <v>0.2</v>
      </c>
      <c r="R318" s="61">
        <f t="shared" si="157"/>
        <v>1.4000000000000001</v>
      </c>
      <c r="S318" s="59" t="s">
        <v>30284</v>
      </c>
      <c r="T318" s="59" t="s">
        <v>35264</v>
      </c>
      <c r="U318" s="66">
        <f t="shared" si="158"/>
        <v>355.5</v>
      </c>
      <c r="V318" s="66">
        <f t="shared" si="158"/>
        <v>354.90000000000003</v>
      </c>
      <c r="W318" s="54">
        <f t="shared" si="159"/>
        <v>2.3899999999999997</v>
      </c>
      <c r="X318" s="143">
        <f t="shared" si="160"/>
        <v>355.5</v>
      </c>
      <c r="Y318" s="143">
        <f t="shared" si="161"/>
        <v>0.57799999999999996</v>
      </c>
      <c r="Z318" s="60" t="s">
        <v>39931</v>
      </c>
      <c r="AA318" s="67">
        <v>2822.1</v>
      </c>
      <c r="AB318" s="67">
        <v>503.02</v>
      </c>
      <c r="AC318" s="67">
        <v>12.659000000000001</v>
      </c>
      <c r="AD318" s="67">
        <v>152</v>
      </c>
      <c r="AE318" s="67">
        <v>-1</v>
      </c>
      <c r="AF318" s="68">
        <v>37.9</v>
      </c>
      <c r="AG318" s="68">
        <v>58.12</v>
      </c>
      <c r="AH318" s="68">
        <f t="shared" si="162"/>
        <v>284906.17990144948</v>
      </c>
      <c r="AI318" s="69">
        <v>0</v>
      </c>
      <c r="AJ318" s="67">
        <v>0</v>
      </c>
      <c r="AK318" s="67">
        <f t="shared" si="163"/>
        <v>0</v>
      </c>
      <c r="AL318" s="67">
        <f t="shared" si="164"/>
        <v>0.50563537920000012</v>
      </c>
      <c r="AM318" s="70">
        <f t="shared" si="165"/>
        <v>4.76</v>
      </c>
      <c r="AN318" s="67">
        <v>0</v>
      </c>
      <c r="AO318" s="90">
        <f t="shared" si="166"/>
        <v>1.4000000000000001</v>
      </c>
      <c r="AP318" s="90">
        <f t="shared" si="167"/>
        <v>0.2</v>
      </c>
      <c r="AQ318" s="90">
        <f t="shared" si="168"/>
        <v>0.2</v>
      </c>
      <c r="AR318" s="91">
        <f t="shared" si="169"/>
        <v>0.50563537920000012</v>
      </c>
      <c r="BA318" s="67">
        <f t="shared" si="171"/>
        <v>82</v>
      </c>
      <c r="BB318" s="91">
        <f t="shared" si="172"/>
        <v>0</v>
      </c>
    </row>
    <row r="319" spans="1:54" s="40" customFormat="1">
      <c r="A319" s="31" t="s">
        <v>449</v>
      </c>
      <c r="B319" s="31" t="s">
        <v>40262</v>
      </c>
      <c r="C319" s="32">
        <f t="shared" si="152"/>
        <v>19.200000000000003</v>
      </c>
      <c r="D319" s="33">
        <f t="shared" si="153"/>
        <v>52</v>
      </c>
      <c r="E319" s="34">
        <f t="shared" si="173"/>
        <v>22</v>
      </c>
      <c r="F319" s="31" t="s">
        <v>5437</v>
      </c>
      <c r="G319" s="54">
        <f t="shared" si="174"/>
        <v>13.799999999999999</v>
      </c>
      <c r="H319" s="35">
        <f t="shared" si="175"/>
        <v>0.2789721</v>
      </c>
      <c r="I319" s="36" t="s">
        <v>15405</v>
      </c>
      <c r="J319" s="36" t="s">
        <v>10419</v>
      </c>
      <c r="K319" s="36" t="s">
        <v>20366</v>
      </c>
      <c r="L319" s="36" t="s">
        <v>25324</v>
      </c>
      <c r="M319" s="33">
        <f t="shared" si="176"/>
        <v>9.5</v>
      </c>
      <c r="N319" s="44">
        <f t="shared" si="154"/>
        <v>6.6</v>
      </c>
      <c r="O319" s="32">
        <f t="shared" si="155"/>
        <v>2.8000000000000003</v>
      </c>
      <c r="P319" s="32">
        <f t="shared" si="155"/>
        <v>10</v>
      </c>
      <c r="Q319" s="136">
        <f t="shared" si="156"/>
        <v>1.8</v>
      </c>
      <c r="R319" s="37">
        <f t="shared" si="157"/>
        <v>2.4000000000000004</v>
      </c>
      <c r="S319" s="31" t="s">
        <v>30285</v>
      </c>
      <c r="T319" s="31" t="s">
        <v>35265</v>
      </c>
      <c r="U319" s="38">
        <f t="shared" si="158"/>
        <v>325.10000000000002</v>
      </c>
      <c r="V319" s="138">
        <f t="shared" si="158"/>
        <v>413.90000000000003</v>
      </c>
      <c r="W319" s="101">
        <f t="shared" si="159"/>
        <v>1.3800000000000001</v>
      </c>
      <c r="X319" s="143">
        <f t="shared" si="160"/>
        <v>325.10000000000002</v>
      </c>
      <c r="Y319" s="144">
        <f t="shared" si="161"/>
        <v>0.376</v>
      </c>
      <c r="Z319" s="39" t="s">
        <v>39932</v>
      </c>
      <c r="AA319" s="40">
        <v>3027.5</v>
      </c>
      <c r="AB319" s="40">
        <v>476.15</v>
      </c>
      <c r="AC319" s="40">
        <v>8.8713999999999995</v>
      </c>
      <c r="AD319" s="40">
        <v>152</v>
      </c>
      <c r="AE319" s="40">
        <v>-1</v>
      </c>
      <c r="AF319" s="41">
        <v>37.9</v>
      </c>
      <c r="AG319" s="41">
        <v>58.12</v>
      </c>
      <c r="AH319" s="41">
        <f t="shared" si="162"/>
        <v>141118.40339261125</v>
      </c>
      <c r="AI319" s="42">
        <f>1-EXP(-2.63*(AA319/AH319)*(AD319-AE319)*(1-((AD319-T319)/(AD319-AE319))^0.38))</f>
        <v>0.99564600682139914</v>
      </c>
      <c r="AJ319" s="40">
        <f>H319*P319*O319*R319*AB319</f>
        <v>8926.3483958880006</v>
      </c>
      <c r="AK319" s="40">
        <f t="shared" si="163"/>
        <v>70.12690437928336</v>
      </c>
      <c r="AL319" s="40">
        <f t="shared" si="164"/>
        <v>48.45307488000001</v>
      </c>
      <c r="AM319" s="43">
        <f t="shared" si="165"/>
        <v>2.74</v>
      </c>
      <c r="AN319" s="40">
        <v>4.5</v>
      </c>
      <c r="AO319" s="73">
        <f t="shared" si="166"/>
        <v>2.4000000000000004</v>
      </c>
      <c r="AP319" s="73">
        <f t="shared" si="167"/>
        <v>1.8</v>
      </c>
      <c r="AQ319" s="73">
        <f t="shared" si="168"/>
        <v>1.8</v>
      </c>
      <c r="AR319" s="88">
        <f t="shared" si="169"/>
        <v>118.57997925928336</v>
      </c>
      <c r="AS319" s="40">
        <v>1.0633936500315824</v>
      </c>
      <c r="AT319" s="40">
        <f>(AS319+O319)*(AS319+P319)*((1/3)*AS319+R319)</f>
        <v>117.73199802152399</v>
      </c>
      <c r="AU319" s="73">
        <f>MROUND((AS319+O319),0.2)</f>
        <v>3.8000000000000003</v>
      </c>
      <c r="AV319" s="73">
        <f>MROUND((AS319+P319),0.2)</f>
        <v>11</v>
      </c>
      <c r="AW319" s="73">
        <f>IF(MROUND(((1/3)*AS319+AO319),0.2)*AV319*AU319/AR319&gt;1.05,MROUND(((1/3)*AS319+AO319),0.2)-0.2,MROUND(((1/3)*AS319+AO319),0.2))</f>
        <v>2.8000000000000003</v>
      </c>
      <c r="AX319" s="40">
        <f t="shared" ref="AX319" si="187">AU319*AV319*AW319</f>
        <v>117.04000000000002</v>
      </c>
      <c r="AY319" s="40" t="b">
        <f>IF(AQ319&lt;AW319,TRUE, FALSE)</f>
        <v>1</v>
      </c>
      <c r="AZ319" s="40" t="b">
        <f>IF(AL319&lt;AQ319*AU319*AV319,TRUE, FALSE)</f>
        <v>1</v>
      </c>
      <c r="BA319" s="40">
        <f t="shared" si="171"/>
        <v>52</v>
      </c>
      <c r="BB319" s="88">
        <f t="shared" si="172"/>
        <v>1.4473158732022942</v>
      </c>
    </row>
    <row r="320" spans="1:54" s="67" customFormat="1">
      <c r="A320" s="59" t="s">
        <v>450</v>
      </c>
      <c r="B320" s="60" t="s">
        <v>40263</v>
      </c>
      <c r="C320" s="61">
        <f t="shared" si="152"/>
        <v>23.400000000000002</v>
      </c>
      <c r="D320" s="62">
        <f t="shared" si="153"/>
        <v>270</v>
      </c>
      <c r="E320" s="63">
        <f t="shared" si="173"/>
        <v>19</v>
      </c>
      <c r="F320" s="59" t="s">
        <v>5438</v>
      </c>
      <c r="G320" s="54">
        <f t="shared" si="174"/>
        <v>22.5</v>
      </c>
      <c r="H320" s="64">
        <f t="shared" si="175"/>
        <v>0.36908479999999999</v>
      </c>
      <c r="I320" s="64" t="s">
        <v>15406</v>
      </c>
      <c r="J320" s="64" t="s">
        <v>10420</v>
      </c>
      <c r="K320" s="64" t="s">
        <v>20367</v>
      </c>
      <c r="L320" s="64" t="s">
        <v>25325</v>
      </c>
      <c r="M320" s="62">
        <f t="shared" si="176"/>
        <v>10.5</v>
      </c>
      <c r="N320" s="65">
        <f t="shared" si="154"/>
        <v>5.6</v>
      </c>
      <c r="O320" s="61">
        <f t="shared" si="155"/>
        <v>3</v>
      </c>
      <c r="P320" s="61">
        <f t="shared" si="155"/>
        <v>8</v>
      </c>
      <c r="Q320" s="124">
        <f t="shared" si="156"/>
        <v>1.2000000000000002</v>
      </c>
      <c r="R320" s="61">
        <f t="shared" si="157"/>
        <v>2</v>
      </c>
      <c r="S320" s="59" t="s">
        <v>30286</v>
      </c>
      <c r="T320" s="59" t="s">
        <v>35266</v>
      </c>
      <c r="U320" s="66">
        <f t="shared" si="158"/>
        <v>543</v>
      </c>
      <c r="V320" s="66">
        <f t="shared" si="158"/>
        <v>378.70000000000005</v>
      </c>
      <c r="W320" s="54">
        <f t="shared" si="159"/>
        <v>2.25</v>
      </c>
      <c r="X320" s="143">
        <f t="shared" si="160"/>
        <v>543</v>
      </c>
      <c r="Y320" s="143">
        <f t="shared" si="161"/>
        <v>0.55000000000000004</v>
      </c>
      <c r="Z320" s="60" t="s">
        <v>39931</v>
      </c>
      <c r="AA320" s="67">
        <v>3139.7</v>
      </c>
      <c r="AB320" s="67">
        <v>460.67</v>
      </c>
      <c r="AC320" s="67">
        <v>7.2290000000000001</v>
      </c>
      <c r="AD320" s="67">
        <v>152</v>
      </c>
      <c r="AE320" s="67">
        <v>-1</v>
      </c>
      <c r="AF320" s="68">
        <v>37.9</v>
      </c>
      <c r="AG320" s="68">
        <v>58.12</v>
      </c>
      <c r="AH320" s="68">
        <f t="shared" si="162"/>
        <v>243085.52644977771</v>
      </c>
      <c r="AI320" s="69">
        <v>0</v>
      </c>
      <c r="AJ320" s="67">
        <v>0</v>
      </c>
      <c r="AK320" s="67">
        <f t="shared" si="163"/>
        <v>0</v>
      </c>
      <c r="AL320" s="67">
        <f t="shared" si="164"/>
        <v>30.2839296</v>
      </c>
      <c r="AM320" s="70">
        <f t="shared" si="165"/>
        <v>4.4800000000000004</v>
      </c>
      <c r="AN320" s="67">
        <v>0</v>
      </c>
      <c r="AO320" s="90">
        <f t="shared" si="166"/>
        <v>2</v>
      </c>
      <c r="AP320" s="90">
        <f t="shared" si="167"/>
        <v>1.2000000000000002</v>
      </c>
      <c r="AQ320" s="90">
        <f t="shared" si="168"/>
        <v>1.4000000000000001</v>
      </c>
      <c r="AR320" s="91">
        <f t="shared" si="169"/>
        <v>30.2839296</v>
      </c>
      <c r="BA320" s="67">
        <f t="shared" si="171"/>
        <v>270</v>
      </c>
      <c r="BB320" s="91">
        <f t="shared" si="172"/>
        <v>0</v>
      </c>
    </row>
    <row r="321" spans="1:54" s="40" customFormat="1">
      <c r="A321" s="31" t="s">
        <v>451</v>
      </c>
      <c r="B321" s="31" t="s">
        <v>40264</v>
      </c>
      <c r="C321" s="32">
        <f t="shared" si="152"/>
        <v>51.6</v>
      </c>
      <c r="D321" s="33">
        <f t="shared" si="153"/>
        <v>202</v>
      </c>
      <c r="E321" s="34">
        <f t="shared" si="173"/>
        <v>4</v>
      </c>
      <c r="F321" s="31" t="s">
        <v>5439</v>
      </c>
      <c r="G321" s="54">
        <f t="shared" si="174"/>
        <v>35.200000000000003</v>
      </c>
      <c r="H321" s="35">
        <f t="shared" si="175"/>
        <v>0.65261409999999997</v>
      </c>
      <c r="I321" s="36" t="s">
        <v>15407</v>
      </c>
      <c r="J321" s="36" t="s">
        <v>10421</v>
      </c>
      <c r="K321" s="36" t="s">
        <v>20368</v>
      </c>
      <c r="L321" s="36" t="s">
        <v>25326</v>
      </c>
      <c r="M321" s="33">
        <f t="shared" si="176"/>
        <v>12.5</v>
      </c>
      <c r="N321" s="44">
        <f t="shared" si="154"/>
        <v>5.4</v>
      </c>
      <c r="O321" s="32">
        <f t="shared" si="155"/>
        <v>1</v>
      </c>
      <c r="P321" s="32">
        <f t="shared" si="155"/>
        <v>4</v>
      </c>
      <c r="Q321" s="136">
        <f t="shared" si="156"/>
        <v>0.2</v>
      </c>
      <c r="R321" s="37">
        <f t="shared" si="157"/>
        <v>0.4</v>
      </c>
      <c r="S321" s="31" t="s">
        <v>30287</v>
      </c>
      <c r="T321" s="31" t="s">
        <v>35267</v>
      </c>
      <c r="U321" s="38">
        <f t="shared" si="158"/>
        <v>475.3</v>
      </c>
      <c r="V321" s="138">
        <f t="shared" si="158"/>
        <v>424.40000000000003</v>
      </c>
      <c r="W321" s="101">
        <f t="shared" si="159"/>
        <v>3.5199999999999996</v>
      </c>
      <c r="X321" s="143">
        <f t="shared" si="160"/>
        <v>475.3</v>
      </c>
      <c r="Y321" s="144">
        <f t="shared" si="161"/>
        <v>0.80399999999999994</v>
      </c>
      <c r="Z321" s="39" t="s">
        <v>39932</v>
      </c>
      <c r="AA321" s="40">
        <v>9601.7000000000007</v>
      </c>
      <c r="AB321" s="40">
        <v>323.8</v>
      </c>
      <c r="AC321" s="40">
        <v>12.446999999999999</v>
      </c>
      <c r="AD321" s="40">
        <v>152</v>
      </c>
      <c r="AE321" s="40">
        <v>-1</v>
      </c>
      <c r="AF321" s="41">
        <v>37.9</v>
      </c>
      <c r="AG321" s="41">
        <v>58.12</v>
      </c>
      <c r="AH321" s="41">
        <f t="shared" si="162"/>
        <v>47766.670997432906</v>
      </c>
      <c r="AI321" s="42">
        <f>1-EXP(-2.63*(AA321/AH321)*(AD321-AE321)*(1-((AD321-T321)/(AD321-AE321))^0.38))</f>
        <v>1</v>
      </c>
      <c r="AJ321" s="40">
        <f>H321*P321*O321*R321*AB321</f>
        <v>338.10631292800002</v>
      </c>
      <c r="AK321" s="40">
        <f t="shared" si="163"/>
        <v>1.9014575323338962</v>
      </c>
      <c r="AL321" s="40">
        <f t="shared" si="164"/>
        <v>0.55581744000000011</v>
      </c>
      <c r="AM321" s="43">
        <f t="shared" si="165"/>
        <v>7.0200000000000005</v>
      </c>
      <c r="AN321" s="40">
        <v>15.5</v>
      </c>
      <c r="AO321" s="73">
        <f t="shared" si="166"/>
        <v>0.4</v>
      </c>
      <c r="AP321" s="73">
        <f t="shared" si="167"/>
        <v>0.2</v>
      </c>
      <c r="AQ321" s="73">
        <f t="shared" si="168"/>
        <v>0.2</v>
      </c>
      <c r="AR321" s="88">
        <f t="shared" si="169"/>
        <v>2.4572749723338965</v>
      </c>
      <c r="AS321" s="40">
        <v>0.22712106712964231</v>
      </c>
      <c r="AT321" s="40">
        <f>(AS321+O321)*(AS321+P321)*((1/3)*AS321+R321)</f>
        <v>2.4675823834385406</v>
      </c>
      <c r="AU321" s="73">
        <f>MROUND((AS321+O321),0.2)</f>
        <v>1.2000000000000002</v>
      </c>
      <c r="AV321" s="73">
        <f>MROUND((AS321+P321),0.2)</f>
        <v>4.2</v>
      </c>
      <c r="AW321" s="73">
        <f>IF(MROUND(((1/3)*AS321+AO321),0.2)*AV321*AU321/AR321&gt;1.05,MROUND(((1/3)*AS321+AO321),0.2)-0.2,MROUND(((1/3)*AS321+AO321),0.2))</f>
        <v>0.4</v>
      </c>
      <c r="AX321" s="40">
        <f t="shared" ref="AX321" si="188">AU321*AV321*AW321</f>
        <v>2.0160000000000005</v>
      </c>
      <c r="AY321" s="40" t="b">
        <f>IF(AQ321&lt;AW321,TRUE, FALSE)</f>
        <v>1</v>
      </c>
      <c r="AZ321" s="40" t="b">
        <f>IF(AL321&lt;AQ321*AU321*AV321,TRUE, FALSE)</f>
        <v>1</v>
      </c>
      <c r="BA321" s="40">
        <f t="shared" si="171"/>
        <v>202</v>
      </c>
      <c r="BB321" s="88">
        <f t="shared" si="172"/>
        <v>3.4210109210209305</v>
      </c>
    </row>
    <row r="322" spans="1:54" s="67" customFormat="1">
      <c r="A322" s="59" t="s">
        <v>452</v>
      </c>
      <c r="B322" s="60" t="s">
        <v>40265</v>
      </c>
      <c r="C322" s="61">
        <f t="shared" ref="C322:C385" si="189">MROUND(A322,0.1)+1+AN322</f>
        <v>21.1</v>
      </c>
      <c r="D322" s="62">
        <f t="shared" ref="D322:D385" si="190">MROUND(S322,1)</f>
        <v>161</v>
      </c>
      <c r="E322" s="63">
        <f t="shared" si="173"/>
        <v>3</v>
      </c>
      <c r="F322" s="59" t="s">
        <v>5440</v>
      </c>
      <c r="G322" s="54">
        <f t="shared" si="174"/>
        <v>20.200000000000003</v>
      </c>
      <c r="H322" s="64">
        <f t="shared" si="175"/>
        <v>0.28675660000000003</v>
      </c>
      <c r="I322" s="64" t="s">
        <v>15408</v>
      </c>
      <c r="J322" s="64" t="s">
        <v>10422</v>
      </c>
      <c r="K322" s="64" t="s">
        <v>20369</v>
      </c>
      <c r="L322" s="64" t="s">
        <v>25327</v>
      </c>
      <c r="M322" s="62">
        <f t="shared" si="176"/>
        <v>10.6</v>
      </c>
      <c r="N322" s="65">
        <f t="shared" ref="N322:N385" si="191">MROUND(L322,0.2)+5</f>
        <v>6.6</v>
      </c>
      <c r="O322" s="61">
        <f t="shared" ref="O322:P385" si="192">MROUND(I322,0.2)</f>
        <v>0.4</v>
      </c>
      <c r="P322" s="61">
        <f t="shared" si="192"/>
        <v>7.8000000000000007</v>
      </c>
      <c r="Q322" s="124">
        <f t="shared" ref="Q322:Q385" si="193">IF(AN322&gt;0,CEILING((1-H322)*R322,0.2),IF(MROUND((1-H322)*R322,0.2)&lt;0.2,MROUND((1-H322)*R322,0.2)+0.2, MROUND((1-H322)*R322,0.2)))</f>
        <v>0.2</v>
      </c>
      <c r="R322" s="61">
        <f t="shared" ref="R322:R385" si="194">MROUND(K322,0.2)</f>
        <v>0.4</v>
      </c>
      <c r="S322" s="59" t="s">
        <v>30288</v>
      </c>
      <c r="T322" s="59" t="s">
        <v>35268</v>
      </c>
      <c r="U322" s="66">
        <f t="shared" ref="U322:V385" si="195">ROUNDUP(S322+273,1)</f>
        <v>433.90000000000003</v>
      </c>
      <c r="V322" s="66">
        <f t="shared" si="195"/>
        <v>289.40000000000003</v>
      </c>
      <c r="W322" s="54">
        <f t="shared" ref="W322:W385" si="196">ROUNDUP(A322/10,2)</f>
        <v>2.0199999999999996</v>
      </c>
      <c r="X322" s="143">
        <f t="shared" ref="X322:X385" si="197">U322</f>
        <v>433.90000000000003</v>
      </c>
      <c r="Y322" s="143">
        <f t="shared" ref="Y322:Y385" si="198">W322/5+0.1</f>
        <v>0.50399999999999989</v>
      </c>
      <c r="Z322" s="60" t="s">
        <v>39931</v>
      </c>
      <c r="AA322" s="67">
        <v>2380.1</v>
      </c>
      <c r="AB322" s="67">
        <v>585.66999999999996</v>
      </c>
      <c r="AC322" s="67">
        <v>8.4839000000000002</v>
      </c>
      <c r="AD322" s="67">
        <v>152</v>
      </c>
      <c r="AE322" s="67">
        <v>-1</v>
      </c>
      <c r="AF322" s="68">
        <v>37.9</v>
      </c>
      <c r="AG322" s="68">
        <v>58.12</v>
      </c>
      <c r="AH322" s="68">
        <f t="shared" ref="AH322:AH385" si="199">((1.092*8.3144*(AE322+273)*(LN(AF322)-1.013)/(0.93-(AE322+273)/(AD322+273)))*((AD322-T322)/(AD322-AE322))^0.383)*1000/AG322</f>
        <v>366903.80498860066</v>
      </c>
      <c r="AI322" s="69">
        <v>0</v>
      </c>
      <c r="AJ322" s="67">
        <v>0</v>
      </c>
      <c r="AK322" s="67">
        <f t="shared" ref="AK322:AK385" si="200">0.07*AJ322*AI322/AC322</f>
        <v>0</v>
      </c>
      <c r="AL322" s="67">
        <f t="shared" ref="AL322:AL385" si="201">(1-H322)*O322*P322*R322</f>
        <v>0.8901277632000002</v>
      </c>
      <c r="AM322" s="70">
        <f t="shared" ref="AM322:AM385" si="202">MROUND(A322,0.1)/5</f>
        <v>4.0200000000000005</v>
      </c>
      <c r="AN322" s="67">
        <v>0</v>
      </c>
      <c r="AO322" s="90">
        <f t="shared" ref="AO322:AO385" si="203">CEILING(R322,0.2)</f>
        <v>0.4</v>
      </c>
      <c r="AP322" s="90">
        <f t="shared" ref="AP322:AP385" si="204">Q322</f>
        <v>0.2</v>
      </c>
      <c r="AQ322" s="90">
        <f t="shared" ref="AQ322:AQ385" si="205">CEILING((1-H322)*R322,0.2)</f>
        <v>0.4</v>
      </c>
      <c r="AR322" s="91">
        <f t="shared" ref="AR322:AR385" si="206">AL322+AK322</f>
        <v>0.8901277632000002</v>
      </c>
      <c r="BA322" s="67">
        <f t="shared" ref="BA322:BA385" si="207">D322</f>
        <v>161</v>
      </c>
      <c r="BB322" s="91">
        <f t="shared" ref="BB322:BB385" si="208">AK322/AL322</f>
        <v>0</v>
      </c>
    </row>
    <row r="323" spans="1:54" s="67" customFormat="1">
      <c r="A323" s="59" t="s">
        <v>453</v>
      </c>
      <c r="B323" s="60" t="s">
        <v>40266</v>
      </c>
      <c r="C323" s="61">
        <f t="shared" si="189"/>
        <v>28.5</v>
      </c>
      <c r="D323" s="62">
        <f t="shared" si="190"/>
        <v>11</v>
      </c>
      <c r="E323" s="63">
        <f t="shared" ref="E323:E386" si="209">MROUND(SQRT(((P323*O323*Q323)/MAX(O323,P323,Q323)))*10,1)</f>
        <v>16</v>
      </c>
      <c r="F323" s="59" t="s">
        <v>5441</v>
      </c>
      <c r="G323" s="54">
        <f t="shared" ref="G323:G386" si="210">ROUNDUP(A323,1)</f>
        <v>27.6</v>
      </c>
      <c r="H323" s="64">
        <f t="shared" ref="H323:H386" si="211">F323/100</f>
        <v>0.15862299999999999</v>
      </c>
      <c r="I323" s="64" t="s">
        <v>15409</v>
      </c>
      <c r="J323" s="64" t="s">
        <v>10423</v>
      </c>
      <c r="K323" s="64" t="s">
        <v>20370</v>
      </c>
      <c r="L323" s="64" t="s">
        <v>25328</v>
      </c>
      <c r="M323" s="62">
        <f t="shared" ref="M323:M386" si="212">14.5-P323/2</f>
        <v>12</v>
      </c>
      <c r="N323" s="65">
        <f t="shared" si="191"/>
        <v>6</v>
      </c>
      <c r="O323" s="61">
        <f t="shared" si="192"/>
        <v>2.6</v>
      </c>
      <c r="P323" s="61">
        <f t="shared" si="192"/>
        <v>5</v>
      </c>
      <c r="Q323" s="124">
        <f t="shared" si="193"/>
        <v>1</v>
      </c>
      <c r="R323" s="61">
        <f t="shared" si="194"/>
        <v>1.2000000000000002</v>
      </c>
      <c r="S323" s="59" t="s">
        <v>30289</v>
      </c>
      <c r="T323" s="59" t="s">
        <v>35269</v>
      </c>
      <c r="U323" s="66">
        <f t="shared" si="195"/>
        <v>283.60000000000002</v>
      </c>
      <c r="V323" s="66">
        <f t="shared" si="195"/>
        <v>348.1</v>
      </c>
      <c r="W323" s="54">
        <f t="shared" si="196"/>
        <v>2.76</v>
      </c>
      <c r="X323" s="143">
        <f t="shared" si="197"/>
        <v>283.60000000000002</v>
      </c>
      <c r="Y323" s="143">
        <f t="shared" si="198"/>
        <v>0.65199999999999991</v>
      </c>
      <c r="Z323" s="60" t="s">
        <v>39931</v>
      </c>
      <c r="AA323" s="67">
        <v>2750.5</v>
      </c>
      <c r="AB323" s="67">
        <v>514.4</v>
      </c>
      <c r="AC323" s="67">
        <v>3.9087999999999998</v>
      </c>
      <c r="AD323" s="67">
        <v>152</v>
      </c>
      <c r="AE323" s="67">
        <v>-1</v>
      </c>
      <c r="AF323" s="68">
        <v>37.9</v>
      </c>
      <c r="AG323" s="68">
        <v>58.12</v>
      </c>
      <c r="AH323" s="68">
        <f t="shared" si="199"/>
        <v>295229.01785786904</v>
      </c>
      <c r="AI323" s="69">
        <v>0</v>
      </c>
      <c r="AJ323" s="67">
        <v>0</v>
      </c>
      <c r="AK323" s="67">
        <f t="shared" si="200"/>
        <v>0</v>
      </c>
      <c r="AL323" s="67">
        <f t="shared" si="201"/>
        <v>13.125481200000001</v>
      </c>
      <c r="AM323" s="70">
        <f t="shared" si="202"/>
        <v>5.5</v>
      </c>
      <c r="AN323" s="67">
        <v>0</v>
      </c>
      <c r="AO323" s="90">
        <f t="shared" si="203"/>
        <v>1.2000000000000002</v>
      </c>
      <c r="AP323" s="90">
        <f t="shared" si="204"/>
        <v>1</v>
      </c>
      <c r="AQ323" s="90">
        <f t="shared" si="205"/>
        <v>1.2000000000000002</v>
      </c>
      <c r="AR323" s="91">
        <f t="shared" si="206"/>
        <v>13.125481200000001</v>
      </c>
      <c r="BA323" s="67">
        <f t="shared" si="207"/>
        <v>11</v>
      </c>
      <c r="BB323" s="91">
        <f t="shared" si="208"/>
        <v>0</v>
      </c>
    </row>
    <row r="324" spans="1:54" s="67" customFormat="1">
      <c r="A324" s="59" t="s">
        <v>454</v>
      </c>
      <c r="B324" s="60" t="s">
        <v>40267</v>
      </c>
      <c r="C324" s="61">
        <f t="shared" si="189"/>
        <v>30</v>
      </c>
      <c r="D324" s="62">
        <f t="shared" si="190"/>
        <v>192</v>
      </c>
      <c r="E324" s="63">
        <f t="shared" si="209"/>
        <v>13</v>
      </c>
      <c r="F324" s="59" t="s">
        <v>5442</v>
      </c>
      <c r="G324" s="54">
        <f t="shared" si="210"/>
        <v>29</v>
      </c>
      <c r="H324" s="64">
        <f t="shared" si="211"/>
        <v>0.10950559999999999</v>
      </c>
      <c r="I324" s="64" t="s">
        <v>15410</v>
      </c>
      <c r="J324" s="64" t="s">
        <v>10424</v>
      </c>
      <c r="K324" s="64" t="s">
        <v>20371</v>
      </c>
      <c r="L324" s="64" t="s">
        <v>25329</v>
      </c>
      <c r="M324" s="62">
        <f t="shared" si="212"/>
        <v>13.6</v>
      </c>
      <c r="N324" s="65">
        <f t="shared" si="191"/>
        <v>6.8</v>
      </c>
      <c r="O324" s="61">
        <f t="shared" si="192"/>
        <v>2.8000000000000003</v>
      </c>
      <c r="P324" s="61">
        <f t="shared" si="192"/>
        <v>1.8</v>
      </c>
      <c r="Q324" s="124">
        <f t="shared" si="193"/>
        <v>1</v>
      </c>
      <c r="R324" s="61">
        <f t="shared" si="194"/>
        <v>1.2000000000000002</v>
      </c>
      <c r="S324" s="59" t="s">
        <v>30290</v>
      </c>
      <c r="T324" s="59" t="s">
        <v>35270</v>
      </c>
      <c r="U324" s="66">
        <f t="shared" si="195"/>
        <v>465.5</v>
      </c>
      <c r="V324" s="66">
        <f t="shared" si="195"/>
        <v>395.40000000000003</v>
      </c>
      <c r="W324" s="54">
        <f t="shared" si="196"/>
        <v>2.9</v>
      </c>
      <c r="X324" s="143">
        <f t="shared" si="197"/>
        <v>465.5</v>
      </c>
      <c r="Y324" s="143">
        <f t="shared" si="198"/>
        <v>0.67999999999999994</v>
      </c>
      <c r="Z324" s="60" t="s">
        <v>39931</v>
      </c>
      <c r="AA324" s="67">
        <v>3464.5</v>
      </c>
      <c r="AB324" s="67">
        <v>427.86</v>
      </c>
      <c r="AC324" s="67">
        <v>10.696999999999999</v>
      </c>
      <c r="AD324" s="67">
        <v>152</v>
      </c>
      <c r="AE324" s="67">
        <v>-1</v>
      </c>
      <c r="AF324" s="68">
        <v>37.9</v>
      </c>
      <c r="AG324" s="68">
        <v>58.12</v>
      </c>
      <c r="AH324" s="68">
        <f t="shared" si="199"/>
        <v>204829.2182206545</v>
      </c>
      <c r="AI324" s="69">
        <v>0</v>
      </c>
      <c r="AJ324" s="67">
        <v>0</v>
      </c>
      <c r="AK324" s="67">
        <f t="shared" si="200"/>
        <v>0</v>
      </c>
      <c r="AL324" s="67">
        <f t="shared" si="201"/>
        <v>5.3857101312000006</v>
      </c>
      <c r="AM324" s="70">
        <f t="shared" si="202"/>
        <v>5.8</v>
      </c>
      <c r="AN324" s="67">
        <v>0</v>
      </c>
      <c r="AO324" s="90">
        <f t="shared" si="203"/>
        <v>1.2000000000000002</v>
      </c>
      <c r="AP324" s="90">
        <f t="shared" si="204"/>
        <v>1</v>
      </c>
      <c r="AQ324" s="90">
        <f t="shared" si="205"/>
        <v>1.2000000000000002</v>
      </c>
      <c r="AR324" s="91">
        <f t="shared" si="206"/>
        <v>5.3857101312000006</v>
      </c>
      <c r="BA324" s="67">
        <f t="shared" si="207"/>
        <v>192</v>
      </c>
      <c r="BB324" s="91">
        <f t="shared" si="208"/>
        <v>0</v>
      </c>
    </row>
    <row r="325" spans="1:54" s="67" customFormat="1">
      <c r="A325" s="59" t="s">
        <v>455</v>
      </c>
      <c r="B325" s="60" t="s">
        <v>40268</v>
      </c>
      <c r="C325" s="61">
        <f t="shared" si="189"/>
        <v>24.8</v>
      </c>
      <c r="D325" s="62">
        <f t="shared" si="190"/>
        <v>135</v>
      </c>
      <c r="E325" s="63">
        <f t="shared" si="209"/>
        <v>9</v>
      </c>
      <c r="F325" s="59" t="s">
        <v>5443</v>
      </c>
      <c r="G325" s="54">
        <f t="shared" si="210"/>
        <v>23.900000000000002</v>
      </c>
      <c r="H325" s="64">
        <f t="shared" si="211"/>
        <v>0.75826669999999996</v>
      </c>
      <c r="I325" s="64" t="s">
        <v>15411</v>
      </c>
      <c r="J325" s="64" t="s">
        <v>10425</v>
      </c>
      <c r="K325" s="64" t="s">
        <v>20372</v>
      </c>
      <c r="L325" s="64" t="s">
        <v>25330</v>
      </c>
      <c r="M325" s="62">
        <f t="shared" si="212"/>
        <v>11.3</v>
      </c>
      <c r="N325" s="65">
        <f t="shared" si="191"/>
        <v>6.4</v>
      </c>
      <c r="O325" s="61">
        <f t="shared" si="192"/>
        <v>2.2000000000000002</v>
      </c>
      <c r="P325" s="61">
        <f t="shared" si="192"/>
        <v>6.4</v>
      </c>
      <c r="Q325" s="124">
        <f t="shared" si="193"/>
        <v>0.4</v>
      </c>
      <c r="R325" s="61">
        <f t="shared" si="194"/>
        <v>1.6</v>
      </c>
      <c r="S325" s="59" t="s">
        <v>30291</v>
      </c>
      <c r="T325" s="59" t="s">
        <v>35271</v>
      </c>
      <c r="U325" s="66">
        <f t="shared" si="195"/>
        <v>407.6</v>
      </c>
      <c r="V325" s="66">
        <f t="shared" si="195"/>
        <v>368.1</v>
      </c>
      <c r="W325" s="54">
        <f t="shared" si="196"/>
        <v>2.3899999999999997</v>
      </c>
      <c r="X325" s="143">
        <f t="shared" si="197"/>
        <v>407.6</v>
      </c>
      <c r="Y325" s="143">
        <f t="shared" si="198"/>
        <v>0.57799999999999996</v>
      </c>
      <c r="Z325" s="60" t="s">
        <v>39931</v>
      </c>
      <c r="AA325" s="67">
        <v>2968.3</v>
      </c>
      <c r="AB325" s="67">
        <v>481.44</v>
      </c>
      <c r="AC325" s="67">
        <v>10.567</v>
      </c>
      <c r="AD325" s="67">
        <v>152</v>
      </c>
      <c r="AE325" s="67">
        <v>-1</v>
      </c>
      <c r="AF325" s="68">
        <v>37.9</v>
      </c>
      <c r="AG325" s="68">
        <v>58.12</v>
      </c>
      <c r="AH325" s="68">
        <f t="shared" si="199"/>
        <v>263044.80422286637</v>
      </c>
      <c r="AI325" s="69">
        <v>0</v>
      </c>
      <c r="AJ325" s="67">
        <v>0</v>
      </c>
      <c r="AK325" s="67">
        <f t="shared" si="200"/>
        <v>0</v>
      </c>
      <c r="AL325" s="67">
        <f t="shared" si="201"/>
        <v>5.4457677824000026</v>
      </c>
      <c r="AM325" s="70">
        <f t="shared" si="202"/>
        <v>4.76</v>
      </c>
      <c r="AN325" s="67">
        <v>0</v>
      </c>
      <c r="AO325" s="90">
        <f t="shared" si="203"/>
        <v>1.6</v>
      </c>
      <c r="AP325" s="90">
        <f t="shared" si="204"/>
        <v>0.4</v>
      </c>
      <c r="AQ325" s="90">
        <f t="shared" si="205"/>
        <v>0.4</v>
      </c>
      <c r="AR325" s="91">
        <f t="shared" si="206"/>
        <v>5.4457677824000026</v>
      </c>
      <c r="BA325" s="67">
        <f t="shared" si="207"/>
        <v>135</v>
      </c>
      <c r="BB325" s="91">
        <f t="shared" si="208"/>
        <v>0</v>
      </c>
    </row>
    <row r="326" spans="1:54" s="67" customFormat="1">
      <c r="A326" s="59" t="s">
        <v>456</v>
      </c>
      <c r="B326" s="60" t="s">
        <v>40269</v>
      </c>
      <c r="C326" s="61">
        <f t="shared" si="189"/>
        <v>23.5</v>
      </c>
      <c r="D326" s="62">
        <f t="shared" si="190"/>
        <v>289</v>
      </c>
      <c r="E326" s="63">
        <f t="shared" si="209"/>
        <v>11</v>
      </c>
      <c r="F326" s="59" t="s">
        <v>5444</v>
      </c>
      <c r="G326" s="54">
        <f t="shared" si="210"/>
        <v>22.6</v>
      </c>
      <c r="H326" s="64">
        <f t="shared" si="211"/>
        <v>0.85014930000000011</v>
      </c>
      <c r="I326" s="64" t="s">
        <v>15412</v>
      </c>
      <c r="J326" s="64" t="s">
        <v>10426</v>
      </c>
      <c r="K326" s="64" t="s">
        <v>20373</v>
      </c>
      <c r="L326" s="64" t="s">
        <v>25331</v>
      </c>
      <c r="M326" s="62">
        <f t="shared" si="212"/>
        <v>12.3</v>
      </c>
      <c r="N326" s="65">
        <f t="shared" si="191"/>
        <v>6.2</v>
      </c>
      <c r="O326" s="61">
        <f t="shared" si="192"/>
        <v>3</v>
      </c>
      <c r="P326" s="61">
        <f t="shared" si="192"/>
        <v>4.4000000000000004</v>
      </c>
      <c r="Q326" s="124">
        <f t="shared" si="193"/>
        <v>0.4</v>
      </c>
      <c r="R326" s="61">
        <f t="shared" si="194"/>
        <v>2.2000000000000002</v>
      </c>
      <c r="S326" s="59" t="s">
        <v>30292</v>
      </c>
      <c r="T326" s="59" t="s">
        <v>35272</v>
      </c>
      <c r="U326" s="66">
        <f t="shared" si="195"/>
        <v>562.4</v>
      </c>
      <c r="V326" s="66">
        <f t="shared" si="195"/>
        <v>368.70000000000005</v>
      </c>
      <c r="W326" s="54">
        <f t="shared" si="196"/>
        <v>2.2599999999999998</v>
      </c>
      <c r="X326" s="143">
        <f t="shared" si="197"/>
        <v>562.4</v>
      </c>
      <c r="Y326" s="143">
        <f t="shared" si="198"/>
        <v>0.55199999999999994</v>
      </c>
      <c r="Z326" s="60" t="s">
        <v>39931</v>
      </c>
      <c r="AA326" s="67">
        <v>2983.1</v>
      </c>
      <c r="AB326" s="67">
        <v>479.72</v>
      </c>
      <c r="AC326" s="67">
        <v>6.9865000000000004</v>
      </c>
      <c r="AD326" s="67">
        <v>152</v>
      </c>
      <c r="AE326" s="67">
        <v>-1</v>
      </c>
      <c r="AF326" s="68">
        <v>37.9</v>
      </c>
      <c r="AG326" s="68">
        <v>58.12</v>
      </c>
      <c r="AH326" s="68">
        <f t="shared" si="199"/>
        <v>262044.47742514027</v>
      </c>
      <c r="AI326" s="69">
        <v>0</v>
      </c>
      <c r="AJ326" s="67">
        <v>0</v>
      </c>
      <c r="AK326" s="67">
        <f t="shared" si="200"/>
        <v>0</v>
      </c>
      <c r="AL326" s="67">
        <f t="shared" si="201"/>
        <v>4.3516643279999974</v>
      </c>
      <c r="AM326" s="70">
        <f t="shared" si="202"/>
        <v>4.5</v>
      </c>
      <c r="AN326" s="67">
        <v>0</v>
      </c>
      <c r="AO326" s="90">
        <f t="shared" si="203"/>
        <v>2.2000000000000002</v>
      </c>
      <c r="AP326" s="90">
        <f t="shared" si="204"/>
        <v>0.4</v>
      </c>
      <c r="AQ326" s="90">
        <f t="shared" si="205"/>
        <v>0.4</v>
      </c>
      <c r="AR326" s="91">
        <f t="shared" si="206"/>
        <v>4.3516643279999974</v>
      </c>
      <c r="BA326" s="67">
        <f t="shared" si="207"/>
        <v>289</v>
      </c>
      <c r="BB326" s="91">
        <f t="shared" si="208"/>
        <v>0</v>
      </c>
    </row>
    <row r="327" spans="1:54" s="67" customFormat="1">
      <c r="A327" s="59" t="s">
        <v>457</v>
      </c>
      <c r="B327" s="60" t="s">
        <v>40270</v>
      </c>
      <c r="C327" s="61">
        <f t="shared" si="189"/>
        <v>37.4</v>
      </c>
      <c r="D327" s="62">
        <f t="shared" si="190"/>
        <v>143</v>
      </c>
      <c r="E327" s="63">
        <f t="shared" si="209"/>
        <v>7</v>
      </c>
      <c r="F327" s="59" t="s">
        <v>5445</v>
      </c>
      <c r="G327" s="54">
        <f t="shared" si="210"/>
        <v>36.4</v>
      </c>
      <c r="H327" s="64">
        <f t="shared" si="211"/>
        <v>0.86873009999999995</v>
      </c>
      <c r="I327" s="64" t="s">
        <v>15413</v>
      </c>
      <c r="J327" s="64" t="s">
        <v>10427</v>
      </c>
      <c r="K327" s="64" t="s">
        <v>20374</v>
      </c>
      <c r="L327" s="64" t="s">
        <v>25332</v>
      </c>
      <c r="M327" s="62">
        <f t="shared" si="212"/>
        <v>13.4</v>
      </c>
      <c r="N327" s="65">
        <f t="shared" si="191"/>
        <v>6.2</v>
      </c>
      <c r="O327" s="61">
        <f t="shared" si="192"/>
        <v>2.6</v>
      </c>
      <c r="P327" s="61">
        <f t="shared" si="192"/>
        <v>2.2000000000000002</v>
      </c>
      <c r="Q327" s="124">
        <f t="shared" si="193"/>
        <v>0.2</v>
      </c>
      <c r="R327" s="61">
        <f t="shared" si="194"/>
        <v>2</v>
      </c>
      <c r="S327" s="59" t="s">
        <v>30293</v>
      </c>
      <c r="T327" s="59" t="s">
        <v>35273</v>
      </c>
      <c r="U327" s="66">
        <f t="shared" si="195"/>
        <v>416.20000000000005</v>
      </c>
      <c r="V327" s="66">
        <f t="shared" si="195"/>
        <v>324.8</v>
      </c>
      <c r="W327" s="54">
        <f t="shared" si="196"/>
        <v>3.6399999999999997</v>
      </c>
      <c r="X327" s="143">
        <f t="shared" si="197"/>
        <v>416.20000000000005</v>
      </c>
      <c r="Y327" s="143">
        <f t="shared" si="198"/>
        <v>0.82799999999999996</v>
      </c>
      <c r="Z327" s="60" t="s">
        <v>39931</v>
      </c>
      <c r="AA327" s="67">
        <v>2566.9</v>
      </c>
      <c r="AB327" s="67">
        <v>547.5</v>
      </c>
      <c r="AC327" s="67">
        <v>15.185</v>
      </c>
      <c r="AD327" s="67">
        <v>152</v>
      </c>
      <c r="AE327" s="67">
        <v>-1</v>
      </c>
      <c r="AF327" s="68">
        <v>37.9</v>
      </c>
      <c r="AG327" s="68">
        <v>58.12</v>
      </c>
      <c r="AH327" s="68">
        <f t="shared" si="199"/>
        <v>326733.22410501045</v>
      </c>
      <c r="AI327" s="69">
        <v>0</v>
      </c>
      <c r="AJ327" s="67">
        <v>0</v>
      </c>
      <c r="AK327" s="67">
        <f t="shared" si="200"/>
        <v>0</v>
      </c>
      <c r="AL327" s="67">
        <f t="shared" si="201"/>
        <v>1.5017276560000008</v>
      </c>
      <c r="AM327" s="70">
        <f t="shared" si="202"/>
        <v>7.2799999999999994</v>
      </c>
      <c r="AN327" s="67">
        <v>0</v>
      </c>
      <c r="AO327" s="90">
        <f t="shared" si="203"/>
        <v>2</v>
      </c>
      <c r="AP327" s="90">
        <f t="shared" si="204"/>
        <v>0.2</v>
      </c>
      <c r="AQ327" s="90">
        <f t="shared" si="205"/>
        <v>0.4</v>
      </c>
      <c r="AR327" s="91">
        <f t="shared" si="206"/>
        <v>1.5017276560000008</v>
      </c>
      <c r="BA327" s="67">
        <f t="shared" si="207"/>
        <v>143</v>
      </c>
      <c r="BB327" s="91">
        <f t="shared" si="208"/>
        <v>0</v>
      </c>
    </row>
    <row r="328" spans="1:54" s="67" customFormat="1">
      <c r="A328" s="59" t="s">
        <v>458</v>
      </c>
      <c r="B328" s="60" t="s">
        <v>40271</v>
      </c>
      <c r="C328" s="61">
        <f t="shared" si="189"/>
        <v>16.100000000000001</v>
      </c>
      <c r="D328" s="62">
        <f t="shared" si="190"/>
        <v>13</v>
      </c>
      <c r="E328" s="63">
        <f t="shared" si="209"/>
        <v>18</v>
      </c>
      <c r="F328" s="59" t="s">
        <v>5446</v>
      </c>
      <c r="G328" s="54">
        <f t="shared" si="210"/>
        <v>15.1</v>
      </c>
      <c r="H328" s="64">
        <f t="shared" si="211"/>
        <v>0.62652299999999994</v>
      </c>
      <c r="I328" s="64" t="s">
        <v>15414</v>
      </c>
      <c r="J328" s="64" t="s">
        <v>10428</v>
      </c>
      <c r="K328" s="64" t="s">
        <v>20375</v>
      </c>
      <c r="L328" s="64" t="s">
        <v>25333</v>
      </c>
      <c r="M328" s="62">
        <f t="shared" si="212"/>
        <v>11.7</v>
      </c>
      <c r="N328" s="65">
        <f t="shared" si="191"/>
        <v>6.2</v>
      </c>
      <c r="O328" s="61">
        <f t="shared" si="192"/>
        <v>2.8000000000000003</v>
      </c>
      <c r="P328" s="61">
        <f t="shared" si="192"/>
        <v>5.6000000000000005</v>
      </c>
      <c r="Q328" s="124">
        <f t="shared" si="193"/>
        <v>1.2000000000000002</v>
      </c>
      <c r="R328" s="61">
        <f t="shared" si="194"/>
        <v>3</v>
      </c>
      <c r="S328" s="59" t="s">
        <v>30294</v>
      </c>
      <c r="T328" s="59" t="s">
        <v>35274</v>
      </c>
      <c r="U328" s="66">
        <f t="shared" si="195"/>
        <v>286.20000000000005</v>
      </c>
      <c r="V328" s="66">
        <f t="shared" si="195"/>
        <v>363.6</v>
      </c>
      <c r="W328" s="54">
        <f t="shared" si="196"/>
        <v>1.51</v>
      </c>
      <c r="X328" s="143">
        <f t="shared" si="197"/>
        <v>286.20000000000005</v>
      </c>
      <c r="Y328" s="143">
        <f t="shared" si="198"/>
        <v>0.40200000000000002</v>
      </c>
      <c r="Z328" s="60" t="s">
        <v>39931</v>
      </c>
      <c r="AA328" s="67">
        <v>2955.6</v>
      </c>
      <c r="AB328" s="67">
        <v>484.97</v>
      </c>
      <c r="AC328" s="67">
        <v>4.2503000000000002</v>
      </c>
      <c r="AD328" s="67">
        <v>152</v>
      </c>
      <c r="AE328" s="67">
        <v>-1</v>
      </c>
      <c r="AF328" s="68">
        <v>37.9</v>
      </c>
      <c r="AG328" s="68">
        <v>58.12</v>
      </c>
      <c r="AH328" s="68">
        <f t="shared" si="199"/>
        <v>270808.95494462817</v>
      </c>
      <c r="AI328" s="69">
        <v>0</v>
      </c>
      <c r="AJ328" s="67">
        <v>0</v>
      </c>
      <c r="AK328" s="67">
        <f t="shared" si="200"/>
        <v>0</v>
      </c>
      <c r="AL328" s="67">
        <f t="shared" si="201"/>
        <v>17.568358080000007</v>
      </c>
      <c r="AM328" s="70">
        <f t="shared" si="202"/>
        <v>3.0200000000000005</v>
      </c>
      <c r="AN328" s="67">
        <v>0</v>
      </c>
      <c r="AO328" s="90">
        <f t="shared" si="203"/>
        <v>3</v>
      </c>
      <c r="AP328" s="90">
        <f t="shared" si="204"/>
        <v>1.2000000000000002</v>
      </c>
      <c r="AQ328" s="90">
        <f t="shared" si="205"/>
        <v>1.2000000000000002</v>
      </c>
      <c r="AR328" s="91">
        <f t="shared" si="206"/>
        <v>17.568358080000007</v>
      </c>
      <c r="BA328" s="67">
        <f t="shared" si="207"/>
        <v>13</v>
      </c>
      <c r="BB328" s="91">
        <f t="shared" si="208"/>
        <v>0</v>
      </c>
    </row>
    <row r="329" spans="1:54" s="131" customFormat="1">
      <c r="A329" s="122" t="s">
        <v>459</v>
      </c>
      <c r="B329" s="123" t="s">
        <v>40272</v>
      </c>
      <c r="C329" s="124">
        <f t="shared" si="189"/>
        <v>6.9</v>
      </c>
      <c r="D329" s="125">
        <f t="shared" si="190"/>
        <v>157</v>
      </c>
      <c r="E329" s="126">
        <f t="shared" si="209"/>
        <v>4</v>
      </c>
      <c r="F329" s="122" t="s">
        <v>5447</v>
      </c>
      <c r="G329" s="127">
        <f t="shared" si="210"/>
        <v>5.8999999999999995</v>
      </c>
      <c r="H329" s="128">
        <f t="shared" si="211"/>
        <v>0.35856540000000003</v>
      </c>
      <c r="I329" s="128" t="s">
        <v>15415</v>
      </c>
      <c r="J329" s="128" t="s">
        <v>10429</v>
      </c>
      <c r="K329" s="128" t="s">
        <v>20376</v>
      </c>
      <c r="L329" s="128" t="s">
        <v>25334</v>
      </c>
      <c r="M329" s="125">
        <f t="shared" si="212"/>
        <v>11.1</v>
      </c>
      <c r="N329" s="129">
        <f t="shared" si="191"/>
        <v>5.2</v>
      </c>
      <c r="O329" s="124">
        <f t="shared" si="192"/>
        <v>1</v>
      </c>
      <c r="P329" s="124">
        <f t="shared" si="192"/>
        <v>6.8000000000000007</v>
      </c>
      <c r="Q329" s="124">
        <f t="shared" si="193"/>
        <v>0.2</v>
      </c>
      <c r="R329" s="124">
        <f t="shared" si="194"/>
        <v>0.4</v>
      </c>
      <c r="S329" s="122" t="s">
        <v>30295</v>
      </c>
      <c r="T329" s="122" t="s">
        <v>35275</v>
      </c>
      <c r="U329" s="130">
        <f t="shared" si="195"/>
        <v>429.90000000000003</v>
      </c>
      <c r="V329" s="66">
        <f t="shared" si="195"/>
        <v>303</v>
      </c>
      <c r="W329" s="54">
        <f t="shared" si="196"/>
        <v>0.59</v>
      </c>
      <c r="X329" s="143">
        <f t="shared" si="197"/>
        <v>429.90000000000003</v>
      </c>
      <c r="Y329" s="143">
        <f t="shared" si="198"/>
        <v>0.218</v>
      </c>
      <c r="Z329" s="123" t="s">
        <v>39931</v>
      </c>
      <c r="AA329" s="131">
        <v>2465.8000000000002</v>
      </c>
      <c r="AB329" s="131">
        <v>567.72</v>
      </c>
      <c r="AC329" s="131">
        <v>3.6126999999999998</v>
      </c>
      <c r="AD329" s="131">
        <v>152</v>
      </c>
      <c r="AE329" s="131">
        <v>-1</v>
      </c>
      <c r="AF329" s="132">
        <v>37.9</v>
      </c>
      <c r="AG329" s="132">
        <v>58.12</v>
      </c>
      <c r="AH329" s="132">
        <f t="shared" si="199"/>
        <v>352350.3706179182</v>
      </c>
      <c r="AI329" s="69">
        <v>0</v>
      </c>
      <c r="AJ329" s="67">
        <v>0</v>
      </c>
      <c r="AK329" s="131">
        <f t="shared" si="200"/>
        <v>0</v>
      </c>
      <c r="AL329" s="131">
        <f t="shared" si="201"/>
        <v>1.7447021120000004</v>
      </c>
      <c r="AM329" s="133">
        <f t="shared" si="202"/>
        <v>1.1800000000000002</v>
      </c>
      <c r="AN329" s="131">
        <v>0</v>
      </c>
      <c r="AO329" s="134">
        <f t="shared" si="203"/>
        <v>0.4</v>
      </c>
      <c r="AP329" s="134">
        <f t="shared" si="204"/>
        <v>0.2</v>
      </c>
      <c r="AQ329" s="134">
        <f t="shared" si="205"/>
        <v>0.4</v>
      </c>
      <c r="AR329" s="135">
        <f t="shared" si="206"/>
        <v>1.7447021120000004</v>
      </c>
      <c r="BA329" s="131">
        <f t="shared" si="207"/>
        <v>157</v>
      </c>
      <c r="BB329" s="135">
        <f t="shared" si="208"/>
        <v>0</v>
      </c>
    </row>
    <row r="330" spans="1:54" s="67" customFormat="1">
      <c r="A330" s="59" t="s">
        <v>460</v>
      </c>
      <c r="B330" s="60" t="s">
        <v>40273</v>
      </c>
      <c r="C330" s="61">
        <f t="shared" si="189"/>
        <v>28.5</v>
      </c>
      <c r="D330" s="62">
        <f t="shared" si="190"/>
        <v>165</v>
      </c>
      <c r="E330" s="63">
        <f t="shared" si="209"/>
        <v>12</v>
      </c>
      <c r="F330" s="59" t="s">
        <v>5448</v>
      </c>
      <c r="G330" s="54">
        <f t="shared" si="210"/>
        <v>27.6</v>
      </c>
      <c r="H330" s="64">
        <f t="shared" si="211"/>
        <v>0.7286859</v>
      </c>
      <c r="I330" s="64" t="s">
        <v>15416</v>
      </c>
      <c r="J330" s="64" t="s">
        <v>10430</v>
      </c>
      <c r="K330" s="64" t="s">
        <v>20377</v>
      </c>
      <c r="L330" s="64" t="s">
        <v>25335</v>
      </c>
      <c r="M330" s="62">
        <f t="shared" si="212"/>
        <v>10.399999999999999</v>
      </c>
      <c r="N330" s="65">
        <f t="shared" si="191"/>
        <v>5.4</v>
      </c>
      <c r="O330" s="61">
        <f t="shared" si="192"/>
        <v>2.6</v>
      </c>
      <c r="P330" s="61">
        <f t="shared" si="192"/>
        <v>8.2000000000000011</v>
      </c>
      <c r="Q330" s="124">
        <f t="shared" si="193"/>
        <v>0.60000000000000009</v>
      </c>
      <c r="R330" s="61">
        <f t="shared" si="194"/>
        <v>2.2000000000000002</v>
      </c>
      <c r="S330" s="59" t="s">
        <v>30296</v>
      </c>
      <c r="T330" s="59" t="s">
        <v>35276</v>
      </c>
      <c r="U330" s="66">
        <f t="shared" si="195"/>
        <v>437.70000000000005</v>
      </c>
      <c r="V330" s="66">
        <f t="shared" si="195"/>
        <v>358.90000000000003</v>
      </c>
      <c r="W330" s="54">
        <f t="shared" si="196"/>
        <v>2.76</v>
      </c>
      <c r="X330" s="143">
        <f t="shared" si="197"/>
        <v>437.70000000000005</v>
      </c>
      <c r="Y330" s="143">
        <f t="shared" si="198"/>
        <v>0.65199999999999991</v>
      </c>
      <c r="Z330" s="60" t="s">
        <v>39931</v>
      </c>
      <c r="AA330" s="67">
        <v>2849.5</v>
      </c>
      <c r="AB330" s="67">
        <v>498.25</v>
      </c>
      <c r="AC330" s="67">
        <v>11.012</v>
      </c>
      <c r="AD330" s="67">
        <v>152</v>
      </c>
      <c r="AE330" s="67">
        <v>-1</v>
      </c>
      <c r="AF330" s="68">
        <v>37.9</v>
      </c>
      <c r="AG330" s="68">
        <v>58.12</v>
      </c>
      <c r="AH330" s="68">
        <f t="shared" si="199"/>
        <v>278580.30233398243</v>
      </c>
      <c r="AI330" s="69">
        <v>0</v>
      </c>
      <c r="AJ330" s="67">
        <v>0</v>
      </c>
      <c r="AK330" s="67">
        <f t="shared" si="200"/>
        <v>0</v>
      </c>
      <c r="AL330" s="67">
        <f t="shared" si="201"/>
        <v>12.725716546400003</v>
      </c>
      <c r="AM330" s="70">
        <f t="shared" si="202"/>
        <v>5.5</v>
      </c>
      <c r="AN330" s="67">
        <v>0</v>
      </c>
      <c r="AO330" s="90">
        <f t="shared" si="203"/>
        <v>2.2000000000000002</v>
      </c>
      <c r="AP330" s="90">
        <f t="shared" si="204"/>
        <v>0.60000000000000009</v>
      </c>
      <c r="AQ330" s="90">
        <f t="shared" si="205"/>
        <v>0.60000000000000009</v>
      </c>
      <c r="AR330" s="91">
        <f t="shared" si="206"/>
        <v>12.725716546400003</v>
      </c>
      <c r="BA330" s="67">
        <f t="shared" si="207"/>
        <v>165</v>
      </c>
      <c r="BB330" s="91">
        <f t="shared" si="208"/>
        <v>0</v>
      </c>
    </row>
    <row r="331" spans="1:54" s="67" customFormat="1">
      <c r="A331" s="59" t="s">
        <v>461</v>
      </c>
      <c r="B331" s="60" t="s">
        <v>40274</v>
      </c>
      <c r="C331" s="61">
        <f t="shared" si="189"/>
        <v>19</v>
      </c>
      <c r="D331" s="62">
        <f t="shared" si="190"/>
        <v>28</v>
      </c>
      <c r="E331" s="63">
        <f t="shared" si="209"/>
        <v>16</v>
      </c>
      <c r="F331" s="59" t="s">
        <v>5449</v>
      </c>
      <c r="G331" s="54">
        <f t="shared" si="210"/>
        <v>18.100000000000001</v>
      </c>
      <c r="H331" s="64">
        <f t="shared" si="211"/>
        <v>0.20350739999999998</v>
      </c>
      <c r="I331" s="64" t="s">
        <v>15417</v>
      </c>
      <c r="J331" s="64" t="s">
        <v>10431</v>
      </c>
      <c r="K331" s="64" t="s">
        <v>20378</v>
      </c>
      <c r="L331" s="64" t="s">
        <v>25336</v>
      </c>
      <c r="M331" s="62">
        <f t="shared" si="212"/>
        <v>9.8999999999999986</v>
      </c>
      <c r="N331" s="65">
        <f t="shared" si="191"/>
        <v>7</v>
      </c>
      <c r="O331" s="61">
        <f t="shared" si="192"/>
        <v>1.4000000000000001</v>
      </c>
      <c r="P331" s="61">
        <f t="shared" si="192"/>
        <v>9.2000000000000011</v>
      </c>
      <c r="Q331" s="124">
        <f t="shared" si="193"/>
        <v>1.8</v>
      </c>
      <c r="R331" s="61">
        <f t="shared" si="194"/>
        <v>2.2000000000000002</v>
      </c>
      <c r="S331" s="59" t="s">
        <v>30297</v>
      </c>
      <c r="T331" s="59" t="s">
        <v>35277</v>
      </c>
      <c r="U331" s="66">
        <f t="shared" si="195"/>
        <v>300.90000000000003</v>
      </c>
      <c r="V331" s="66">
        <f t="shared" si="195"/>
        <v>344.90000000000003</v>
      </c>
      <c r="W331" s="54">
        <f t="shared" si="196"/>
        <v>1.81</v>
      </c>
      <c r="X331" s="143">
        <f t="shared" si="197"/>
        <v>300.90000000000003</v>
      </c>
      <c r="Y331" s="143">
        <f t="shared" si="198"/>
        <v>0.46199999999999997</v>
      </c>
      <c r="Z331" s="60" t="s">
        <v>39931</v>
      </c>
      <c r="AA331" s="67">
        <v>2746</v>
      </c>
      <c r="AB331" s="67">
        <v>515.94000000000005</v>
      </c>
      <c r="AC331" s="67">
        <v>6.6675000000000004</v>
      </c>
      <c r="AD331" s="67">
        <v>152</v>
      </c>
      <c r="AE331" s="67">
        <v>-1</v>
      </c>
      <c r="AF331" s="68">
        <v>37.9</v>
      </c>
      <c r="AG331" s="68">
        <v>58.12</v>
      </c>
      <c r="AH331" s="68">
        <f t="shared" si="199"/>
        <v>299940.46770987281</v>
      </c>
      <c r="AI331" s="69">
        <v>0</v>
      </c>
      <c r="AJ331" s="67">
        <v>0</v>
      </c>
      <c r="AK331" s="67">
        <f t="shared" si="200"/>
        <v>0</v>
      </c>
      <c r="AL331" s="67">
        <f t="shared" si="201"/>
        <v>22.569414313600006</v>
      </c>
      <c r="AM331" s="70">
        <f t="shared" si="202"/>
        <v>3.6</v>
      </c>
      <c r="AN331" s="67">
        <v>0</v>
      </c>
      <c r="AO331" s="90">
        <f t="shared" si="203"/>
        <v>2.2000000000000002</v>
      </c>
      <c r="AP331" s="90">
        <f t="shared" si="204"/>
        <v>1.8</v>
      </c>
      <c r="AQ331" s="90">
        <f t="shared" si="205"/>
        <v>1.8</v>
      </c>
      <c r="AR331" s="91">
        <f t="shared" si="206"/>
        <v>22.569414313600006</v>
      </c>
      <c r="BA331" s="67">
        <f t="shared" si="207"/>
        <v>28</v>
      </c>
      <c r="BB331" s="91">
        <f t="shared" si="208"/>
        <v>0</v>
      </c>
    </row>
    <row r="332" spans="1:54" s="40" customFormat="1">
      <c r="A332" s="31" t="s">
        <v>462</v>
      </c>
      <c r="B332" s="31" t="s">
        <v>40275</v>
      </c>
      <c r="C332" s="32">
        <f t="shared" si="189"/>
        <v>17.200000000000003</v>
      </c>
      <c r="D332" s="33">
        <f t="shared" si="190"/>
        <v>129</v>
      </c>
      <c r="E332" s="34">
        <f t="shared" si="209"/>
        <v>15</v>
      </c>
      <c r="F332" s="31" t="s">
        <v>5450</v>
      </c>
      <c r="G332" s="54">
        <f t="shared" si="210"/>
        <v>13.2</v>
      </c>
      <c r="H332" s="35">
        <f t="shared" si="211"/>
        <v>0.1468082</v>
      </c>
      <c r="I332" s="36" t="s">
        <v>15418</v>
      </c>
      <c r="J332" s="36" t="s">
        <v>10432</v>
      </c>
      <c r="K332" s="36" t="s">
        <v>20379</v>
      </c>
      <c r="L332" s="36" t="s">
        <v>25337</v>
      </c>
      <c r="M332" s="33">
        <f t="shared" si="212"/>
        <v>13.3</v>
      </c>
      <c r="N332" s="44">
        <f t="shared" si="191"/>
        <v>6.4</v>
      </c>
      <c r="O332" s="32">
        <f t="shared" si="192"/>
        <v>1.8</v>
      </c>
      <c r="P332" s="32">
        <f t="shared" si="192"/>
        <v>2.4000000000000004</v>
      </c>
      <c r="Q332" s="136">
        <f t="shared" si="193"/>
        <v>1.2000000000000002</v>
      </c>
      <c r="R332" s="37">
        <f t="shared" si="194"/>
        <v>1.2000000000000002</v>
      </c>
      <c r="S332" s="31" t="s">
        <v>30298</v>
      </c>
      <c r="T332" s="31" t="s">
        <v>35278</v>
      </c>
      <c r="U332" s="38">
        <f t="shared" si="195"/>
        <v>401.8</v>
      </c>
      <c r="V332" s="138">
        <f t="shared" si="195"/>
        <v>378.90000000000003</v>
      </c>
      <c r="W332" s="101">
        <f t="shared" si="196"/>
        <v>1.32</v>
      </c>
      <c r="X332" s="143">
        <f t="shared" si="197"/>
        <v>401.8</v>
      </c>
      <c r="Y332" s="144">
        <f t="shared" si="198"/>
        <v>0.36399999999999999</v>
      </c>
      <c r="Z332" s="39" t="s">
        <v>39932</v>
      </c>
      <c r="AA332" s="40">
        <v>2997.8</v>
      </c>
      <c r="AB332" s="40">
        <v>479.94</v>
      </c>
      <c r="AC332" s="40">
        <v>6.5979999999999999</v>
      </c>
      <c r="AD332" s="40">
        <v>152</v>
      </c>
      <c r="AE332" s="40">
        <v>-1</v>
      </c>
      <c r="AF332" s="41">
        <v>37.9</v>
      </c>
      <c r="AG332" s="41">
        <v>58.12</v>
      </c>
      <c r="AH332" s="41">
        <f t="shared" si="199"/>
        <v>242716.81244955037</v>
      </c>
      <c r="AI332" s="42">
        <f>1-EXP(-2.63*(AA332/AH332)*(AD332-AE332)*(1-((AD332-T332)/(AD332-AE332))^0.38))</f>
        <v>0.83775309213965909</v>
      </c>
      <c r="AJ332" s="40">
        <f>H332*P332*O332*R332*AB332</f>
        <v>365.26011700147211</v>
      </c>
      <c r="AK332" s="40">
        <f t="shared" si="200"/>
        <v>3.2464148941693525</v>
      </c>
      <c r="AL332" s="40">
        <f t="shared" si="201"/>
        <v>4.4229462912000024</v>
      </c>
      <c r="AM332" s="43">
        <f t="shared" si="202"/>
        <v>2.62</v>
      </c>
      <c r="AN332" s="40">
        <v>3.1</v>
      </c>
      <c r="AO332" s="73">
        <f t="shared" si="203"/>
        <v>1.2000000000000002</v>
      </c>
      <c r="AP332" s="73">
        <f t="shared" si="204"/>
        <v>1.2000000000000002</v>
      </c>
      <c r="AQ332" s="73">
        <f t="shared" si="205"/>
        <v>1.2000000000000002</v>
      </c>
      <c r="AR332" s="88">
        <f t="shared" si="206"/>
        <v>7.6693611853693548</v>
      </c>
      <c r="AS332" s="40">
        <v>0.34076409896398924</v>
      </c>
      <c r="AT332" s="40">
        <f>(AS332+O332)*(AS332+P332)*((1/3)*AS332+R332)</f>
        <v>7.7072536680881072</v>
      </c>
      <c r="AU332" s="73">
        <f>MROUND((AS332+O332),0.2)</f>
        <v>2.2000000000000002</v>
      </c>
      <c r="AV332" s="73">
        <f>MROUND((AS332+P332),0.2)</f>
        <v>2.8000000000000003</v>
      </c>
      <c r="AW332" s="73">
        <v>1.4</v>
      </c>
      <c r="AX332" s="40">
        <f t="shared" ref="AX332" si="213">AU332*AV332*AW332</f>
        <v>8.6240000000000006</v>
      </c>
      <c r="AY332" s="40" t="b">
        <f>IF(AQ332&lt;AW332,TRUE, FALSE)</f>
        <v>1</v>
      </c>
      <c r="AZ332" s="40" t="b">
        <f>IF(AL332&lt;AQ332*AU332*AV332,TRUE, FALSE)</f>
        <v>1</v>
      </c>
      <c r="BA332" s="40">
        <f t="shared" si="207"/>
        <v>129</v>
      </c>
      <c r="BB332" s="88">
        <f t="shared" si="208"/>
        <v>0.73399374092072867</v>
      </c>
    </row>
    <row r="333" spans="1:54" s="67" customFormat="1">
      <c r="A333" s="59" t="s">
        <v>463</v>
      </c>
      <c r="B333" s="60" t="s">
        <v>40276</v>
      </c>
      <c r="C333" s="61">
        <f t="shared" si="189"/>
        <v>26.200000000000003</v>
      </c>
      <c r="D333" s="62">
        <f t="shared" si="190"/>
        <v>259</v>
      </c>
      <c r="E333" s="63">
        <f t="shared" si="209"/>
        <v>10</v>
      </c>
      <c r="F333" s="59" t="s">
        <v>5451</v>
      </c>
      <c r="G333" s="54">
        <f t="shared" si="210"/>
        <v>25.3</v>
      </c>
      <c r="H333" s="64">
        <f t="shared" si="211"/>
        <v>0.2215432</v>
      </c>
      <c r="I333" s="64" t="s">
        <v>15419</v>
      </c>
      <c r="J333" s="64" t="s">
        <v>10433</v>
      </c>
      <c r="K333" s="64" t="s">
        <v>20380</v>
      </c>
      <c r="L333" s="64" t="s">
        <v>25338</v>
      </c>
      <c r="M333" s="62">
        <f t="shared" si="212"/>
        <v>10.9</v>
      </c>
      <c r="N333" s="65">
        <f t="shared" si="191"/>
        <v>5.6</v>
      </c>
      <c r="O333" s="61">
        <f t="shared" si="192"/>
        <v>1</v>
      </c>
      <c r="P333" s="61">
        <f t="shared" si="192"/>
        <v>7.2</v>
      </c>
      <c r="Q333" s="124">
        <f t="shared" si="193"/>
        <v>1</v>
      </c>
      <c r="R333" s="61">
        <f t="shared" si="194"/>
        <v>1.2000000000000002</v>
      </c>
      <c r="S333" s="59" t="s">
        <v>30299</v>
      </c>
      <c r="T333" s="59" t="s">
        <v>35279</v>
      </c>
      <c r="U333" s="66">
        <f t="shared" si="195"/>
        <v>532.5</v>
      </c>
      <c r="V333" s="66">
        <f t="shared" si="195"/>
        <v>387.20000000000005</v>
      </c>
      <c r="W333" s="54">
        <f t="shared" si="196"/>
        <v>2.5299999999999998</v>
      </c>
      <c r="X333" s="143">
        <f t="shared" si="197"/>
        <v>532.5</v>
      </c>
      <c r="Y333" s="143">
        <f t="shared" si="198"/>
        <v>0.60599999999999998</v>
      </c>
      <c r="Z333" s="60" t="s">
        <v>39931</v>
      </c>
      <c r="AA333" s="67">
        <v>3289.9</v>
      </c>
      <c r="AB333" s="67">
        <v>444.39</v>
      </c>
      <c r="AC333" s="67">
        <v>8.1545000000000005</v>
      </c>
      <c r="AD333" s="67">
        <v>152</v>
      </c>
      <c r="AE333" s="67">
        <v>-1</v>
      </c>
      <c r="AF333" s="68">
        <v>37.9</v>
      </c>
      <c r="AG333" s="68">
        <v>58.12</v>
      </c>
      <c r="AH333" s="68">
        <f t="shared" si="199"/>
        <v>225096.86704075924</v>
      </c>
      <c r="AI333" s="69">
        <v>0</v>
      </c>
      <c r="AJ333" s="67">
        <v>0</v>
      </c>
      <c r="AK333" s="67">
        <f t="shared" si="200"/>
        <v>0</v>
      </c>
      <c r="AL333" s="67">
        <f t="shared" si="201"/>
        <v>6.7258667520000017</v>
      </c>
      <c r="AM333" s="70">
        <f t="shared" si="202"/>
        <v>5.0400000000000009</v>
      </c>
      <c r="AN333" s="67">
        <v>0</v>
      </c>
      <c r="AO333" s="90">
        <f t="shared" si="203"/>
        <v>1.2000000000000002</v>
      </c>
      <c r="AP333" s="90">
        <f t="shared" si="204"/>
        <v>1</v>
      </c>
      <c r="AQ333" s="90">
        <f t="shared" si="205"/>
        <v>1</v>
      </c>
      <c r="AR333" s="91">
        <f t="shared" si="206"/>
        <v>6.7258667520000017</v>
      </c>
      <c r="BA333" s="67">
        <f t="shared" si="207"/>
        <v>259</v>
      </c>
      <c r="BB333" s="91">
        <f t="shared" si="208"/>
        <v>0</v>
      </c>
    </row>
    <row r="334" spans="1:54" s="67" customFormat="1">
      <c r="A334" s="59" t="s">
        <v>464</v>
      </c>
      <c r="B334" s="60" t="s">
        <v>40277</v>
      </c>
      <c r="C334" s="61">
        <f t="shared" si="189"/>
        <v>25.1</v>
      </c>
      <c r="D334" s="62">
        <f t="shared" si="190"/>
        <v>166</v>
      </c>
      <c r="E334" s="63">
        <f t="shared" si="209"/>
        <v>11</v>
      </c>
      <c r="F334" s="59" t="s">
        <v>5452</v>
      </c>
      <c r="G334" s="54">
        <f t="shared" si="210"/>
        <v>24.1</v>
      </c>
      <c r="H334" s="64">
        <f t="shared" si="211"/>
        <v>0.57516290000000003</v>
      </c>
      <c r="I334" s="64" t="s">
        <v>15420</v>
      </c>
      <c r="J334" s="64" t="s">
        <v>10434</v>
      </c>
      <c r="K334" s="64" t="s">
        <v>20381</v>
      </c>
      <c r="L334" s="64" t="s">
        <v>25339</v>
      </c>
      <c r="M334" s="62">
        <f t="shared" si="212"/>
        <v>13.1</v>
      </c>
      <c r="N334" s="65">
        <f t="shared" si="191"/>
        <v>5.8</v>
      </c>
      <c r="O334" s="61">
        <f t="shared" si="192"/>
        <v>2</v>
      </c>
      <c r="P334" s="61">
        <f t="shared" si="192"/>
        <v>2.8000000000000003</v>
      </c>
      <c r="Q334" s="124">
        <f t="shared" si="193"/>
        <v>0.60000000000000009</v>
      </c>
      <c r="R334" s="61">
        <f t="shared" si="194"/>
        <v>1.6</v>
      </c>
      <c r="S334" s="59" t="s">
        <v>30300</v>
      </c>
      <c r="T334" s="59" t="s">
        <v>35280</v>
      </c>
      <c r="U334" s="66">
        <f t="shared" si="195"/>
        <v>438.8</v>
      </c>
      <c r="V334" s="66">
        <f t="shared" si="195"/>
        <v>381.5</v>
      </c>
      <c r="W334" s="54">
        <f t="shared" si="196"/>
        <v>2.4099999999999997</v>
      </c>
      <c r="X334" s="143">
        <f t="shared" si="197"/>
        <v>438.8</v>
      </c>
      <c r="Y334" s="143">
        <f t="shared" si="198"/>
        <v>0.58199999999999996</v>
      </c>
      <c r="Z334" s="60" t="s">
        <v>39931</v>
      </c>
      <c r="AA334" s="67">
        <v>3177.8</v>
      </c>
      <c r="AB334" s="67">
        <v>455.99</v>
      </c>
      <c r="AC334" s="67">
        <v>9.7377000000000002</v>
      </c>
      <c r="AD334" s="67">
        <v>152</v>
      </c>
      <c r="AE334" s="67">
        <v>-1</v>
      </c>
      <c r="AF334" s="68">
        <v>37.9</v>
      </c>
      <c r="AG334" s="68">
        <v>58.12</v>
      </c>
      <c r="AH334" s="68">
        <f t="shared" si="199"/>
        <v>237388.81950991284</v>
      </c>
      <c r="AI334" s="69">
        <v>0</v>
      </c>
      <c r="AJ334" s="67">
        <v>0</v>
      </c>
      <c r="AK334" s="67">
        <f t="shared" si="200"/>
        <v>0</v>
      </c>
      <c r="AL334" s="67">
        <f t="shared" si="201"/>
        <v>3.8065404160000003</v>
      </c>
      <c r="AM334" s="70">
        <f t="shared" si="202"/>
        <v>4.82</v>
      </c>
      <c r="AN334" s="67">
        <v>0</v>
      </c>
      <c r="AO334" s="90">
        <f t="shared" si="203"/>
        <v>1.6</v>
      </c>
      <c r="AP334" s="90">
        <f t="shared" si="204"/>
        <v>0.60000000000000009</v>
      </c>
      <c r="AQ334" s="90">
        <f t="shared" si="205"/>
        <v>0.8</v>
      </c>
      <c r="AR334" s="91">
        <f t="shared" si="206"/>
        <v>3.8065404160000003</v>
      </c>
      <c r="BA334" s="67">
        <f t="shared" si="207"/>
        <v>166</v>
      </c>
      <c r="BB334" s="91">
        <f t="shared" si="208"/>
        <v>0</v>
      </c>
    </row>
    <row r="335" spans="1:54" s="67" customFormat="1">
      <c r="A335" s="59" t="s">
        <v>465</v>
      </c>
      <c r="B335" s="60" t="s">
        <v>40278</v>
      </c>
      <c r="C335" s="61">
        <f t="shared" si="189"/>
        <v>37.200000000000003</v>
      </c>
      <c r="D335" s="62">
        <f t="shared" si="190"/>
        <v>218</v>
      </c>
      <c r="E335" s="63">
        <f t="shared" si="209"/>
        <v>10</v>
      </c>
      <c r="F335" s="59" t="s">
        <v>5453</v>
      </c>
      <c r="G335" s="54">
        <f t="shared" si="210"/>
        <v>36.300000000000004</v>
      </c>
      <c r="H335" s="64">
        <f t="shared" si="211"/>
        <v>0.5961341</v>
      </c>
      <c r="I335" s="64" t="s">
        <v>15421</v>
      </c>
      <c r="J335" s="64" t="s">
        <v>10435</v>
      </c>
      <c r="K335" s="64" t="s">
        <v>20382</v>
      </c>
      <c r="L335" s="64" t="s">
        <v>25340</v>
      </c>
      <c r="M335" s="62">
        <f t="shared" si="212"/>
        <v>11</v>
      </c>
      <c r="N335" s="65">
        <f t="shared" si="191"/>
        <v>6.2</v>
      </c>
      <c r="O335" s="61">
        <f t="shared" si="192"/>
        <v>2.4000000000000004</v>
      </c>
      <c r="P335" s="61">
        <f t="shared" si="192"/>
        <v>7</v>
      </c>
      <c r="Q335" s="124">
        <f t="shared" si="193"/>
        <v>0.4</v>
      </c>
      <c r="R335" s="61">
        <f t="shared" si="194"/>
        <v>1</v>
      </c>
      <c r="S335" s="59" t="s">
        <v>30301</v>
      </c>
      <c r="T335" s="59" t="s">
        <v>35281</v>
      </c>
      <c r="U335" s="66">
        <f t="shared" si="195"/>
        <v>491</v>
      </c>
      <c r="V335" s="66">
        <f t="shared" si="195"/>
        <v>416.90000000000003</v>
      </c>
      <c r="W335" s="54">
        <f t="shared" si="196"/>
        <v>3.63</v>
      </c>
      <c r="X335" s="143">
        <f t="shared" si="197"/>
        <v>491</v>
      </c>
      <c r="Y335" s="143">
        <f t="shared" si="198"/>
        <v>0.82599999999999996</v>
      </c>
      <c r="Z335" s="60" t="s">
        <v>39931</v>
      </c>
      <c r="AA335" s="67">
        <v>4887.3999999999996</v>
      </c>
      <c r="AB335" s="67">
        <v>363.62</v>
      </c>
      <c r="AC335" s="67">
        <v>12.321</v>
      </c>
      <c r="AD335" s="67">
        <v>152</v>
      </c>
      <c r="AE335" s="67">
        <v>-1</v>
      </c>
      <c r="AF335" s="68">
        <v>37.9</v>
      </c>
      <c r="AG335" s="68">
        <v>58.12</v>
      </c>
      <c r="AH335" s="68">
        <f t="shared" si="199"/>
        <v>124912.77304653428</v>
      </c>
      <c r="AI335" s="69">
        <v>0</v>
      </c>
      <c r="AJ335" s="67">
        <v>0</v>
      </c>
      <c r="AK335" s="67">
        <f t="shared" si="200"/>
        <v>0</v>
      </c>
      <c r="AL335" s="67">
        <f t="shared" si="201"/>
        <v>6.7849471200000009</v>
      </c>
      <c r="AM335" s="70">
        <f t="shared" si="202"/>
        <v>7.24</v>
      </c>
      <c r="AN335" s="67">
        <v>0</v>
      </c>
      <c r="AO335" s="90">
        <f t="shared" si="203"/>
        <v>1</v>
      </c>
      <c r="AP335" s="90">
        <f t="shared" si="204"/>
        <v>0.4</v>
      </c>
      <c r="AQ335" s="90">
        <f t="shared" si="205"/>
        <v>0.60000000000000009</v>
      </c>
      <c r="AR335" s="91">
        <f t="shared" si="206"/>
        <v>6.7849471200000009</v>
      </c>
      <c r="BA335" s="67">
        <f t="shared" si="207"/>
        <v>218</v>
      </c>
      <c r="BB335" s="91">
        <f t="shared" si="208"/>
        <v>0</v>
      </c>
    </row>
    <row r="336" spans="1:54" s="40" customFormat="1">
      <c r="A336" s="31" t="s">
        <v>466</v>
      </c>
      <c r="B336" s="31" t="s">
        <v>40279</v>
      </c>
      <c r="C336" s="32">
        <f t="shared" si="189"/>
        <v>24</v>
      </c>
      <c r="D336" s="33">
        <f t="shared" si="190"/>
        <v>248</v>
      </c>
      <c r="E336" s="34">
        <f t="shared" si="209"/>
        <v>7</v>
      </c>
      <c r="F336" s="31" t="s">
        <v>5454</v>
      </c>
      <c r="G336" s="54">
        <f t="shared" si="210"/>
        <v>16.8</v>
      </c>
      <c r="H336" s="35">
        <f t="shared" si="211"/>
        <v>0.35892620000000003</v>
      </c>
      <c r="I336" s="36" t="s">
        <v>15422</v>
      </c>
      <c r="J336" s="36" t="s">
        <v>10436</v>
      </c>
      <c r="K336" s="36" t="s">
        <v>20383</v>
      </c>
      <c r="L336" s="36" t="s">
        <v>25341</v>
      </c>
      <c r="M336" s="33">
        <f t="shared" si="212"/>
        <v>13.6</v>
      </c>
      <c r="N336" s="44">
        <f t="shared" si="191"/>
        <v>6.6</v>
      </c>
      <c r="O336" s="32">
        <f t="shared" si="192"/>
        <v>0.60000000000000009</v>
      </c>
      <c r="P336" s="32">
        <f t="shared" si="192"/>
        <v>1.8</v>
      </c>
      <c r="Q336" s="136">
        <f t="shared" si="193"/>
        <v>0.8</v>
      </c>
      <c r="R336" s="37">
        <f t="shared" si="194"/>
        <v>1.2000000000000002</v>
      </c>
      <c r="S336" s="31" t="s">
        <v>30302</v>
      </c>
      <c r="T336" s="31" t="s">
        <v>35282</v>
      </c>
      <c r="U336" s="38">
        <f t="shared" si="195"/>
        <v>521</v>
      </c>
      <c r="V336" s="138">
        <f t="shared" si="195"/>
        <v>406.6</v>
      </c>
      <c r="W336" s="101">
        <f t="shared" si="196"/>
        <v>1.68</v>
      </c>
      <c r="X336" s="143">
        <f t="shared" si="197"/>
        <v>521</v>
      </c>
      <c r="Y336" s="144">
        <f t="shared" si="198"/>
        <v>0.43599999999999994</v>
      </c>
      <c r="Z336" s="39" t="s">
        <v>39932</v>
      </c>
      <c r="AA336" s="40">
        <v>3186.1</v>
      </c>
      <c r="AB336" s="40">
        <v>457.77</v>
      </c>
      <c r="AC336" s="40">
        <v>5.9634</v>
      </c>
      <c r="AD336" s="40">
        <v>152</v>
      </c>
      <c r="AE336" s="40">
        <v>-1</v>
      </c>
      <c r="AF336" s="41">
        <v>37.9</v>
      </c>
      <c r="AG336" s="41">
        <v>58.12</v>
      </c>
      <c r="AH336" s="41">
        <f t="shared" si="199"/>
        <v>170813.63488801173</v>
      </c>
      <c r="AI336" s="42">
        <f>1-EXP(-2.63*(AA336/AH336)*(AD336-AE336)*(1-((AD336-T336)/(AD336-AE336))^0.38))</f>
        <v>0.98419004104700414</v>
      </c>
      <c r="AJ336" s="40">
        <f>H336*P336*O336*R336*AB336</f>
        <v>212.94011795990409</v>
      </c>
      <c r="AK336" s="40">
        <f t="shared" si="200"/>
        <v>2.4600308616704956</v>
      </c>
      <c r="AL336" s="40">
        <f t="shared" si="201"/>
        <v>0.83083164480000027</v>
      </c>
      <c r="AM336" s="43">
        <f t="shared" si="202"/>
        <v>3.34</v>
      </c>
      <c r="AN336" s="40">
        <v>6.3</v>
      </c>
      <c r="AO336" s="73">
        <f t="shared" si="203"/>
        <v>1.2000000000000002</v>
      </c>
      <c r="AP336" s="73">
        <f t="shared" si="204"/>
        <v>0.8</v>
      </c>
      <c r="AQ336" s="73">
        <f t="shared" si="205"/>
        <v>0.8</v>
      </c>
      <c r="AR336" s="88">
        <f t="shared" si="206"/>
        <v>3.2908625064704959</v>
      </c>
      <c r="AS336" s="40">
        <v>0.46484761605767616</v>
      </c>
      <c r="AT336" s="40">
        <f>(AS336+O336)*(AS336+P336)*((1/3)*AS336+R336)</f>
        <v>3.267754824914475</v>
      </c>
      <c r="AU336" s="73">
        <f>MROUND((AS336+O336),0.2)</f>
        <v>1</v>
      </c>
      <c r="AV336" s="73">
        <f>MROUND((AS336+P336),0.2)</f>
        <v>2.2000000000000002</v>
      </c>
      <c r="AW336" s="73">
        <f>IF(MROUND(((1/3)*AS336+AO336),0.2)*AV336*AU336/AR336&gt;1.05,MROUND(((1/3)*AS336+AO336),0.2)-0.2,MROUND(((1/3)*AS336+AO336),0.2))</f>
        <v>1.4000000000000001</v>
      </c>
      <c r="AX336" s="40">
        <f t="shared" ref="AX336:AX338" si="214">AU336*AV336*AW336</f>
        <v>3.0800000000000005</v>
      </c>
      <c r="AY336" s="40" t="b">
        <f>IF(AQ336&lt;AW336,TRUE, FALSE)</f>
        <v>1</v>
      </c>
      <c r="AZ336" s="40" t="b">
        <f>IF(AL336&lt;AQ336*AU336*AV336,TRUE, FALSE)</f>
        <v>1</v>
      </c>
      <c r="BA336" s="40">
        <f t="shared" si="207"/>
        <v>248</v>
      </c>
      <c r="BB336" s="88">
        <f t="shared" si="208"/>
        <v>2.9609258109838605</v>
      </c>
    </row>
    <row r="337" spans="1:54" s="40" customFormat="1">
      <c r="A337" s="31" t="s">
        <v>467</v>
      </c>
      <c r="B337" s="31" t="s">
        <v>40280</v>
      </c>
      <c r="C337" s="32">
        <f t="shared" si="189"/>
        <v>21.3</v>
      </c>
      <c r="D337" s="33">
        <f t="shared" si="190"/>
        <v>144</v>
      </c>
      <c r="E337" s="34">
        <f t="shared" si="209"/>
        <v>11</v>
      </c>
      <c r="F337" s="31" t="s">
        <v>5455</v>
      </c>
      <c r="G337" s="54">
        <f t="shared" si="210"/>
        <v>11.7</v>
      </c>
      <c r="H337" s="35">
        <f t="shared" si="211"/>
        <v>0.63204349999999998</v>
      </c>
      <c r="I337" s="36" t="s">
        <v>15423</v>
      </c>
      <c r="J337" s="36" t="s">
        <v>10437</v>
      </c>
      <c r="K337" s="36" t="s">
        <v>20384</v>
      </c>
      <c r="L337" s="36" t="s">
        <v>25342</v>
      </c>
      <c r="M337" s="33">
        <f t="shared" si="212"/>
        <v>12.2</v>
      </c>
      <c r="N337" s="44">
        <f t="shared" si="191"/>
        <v>5.6</v>
      </c>
      <c r="O337" s="32">
        <f t="shared" si="192"/>
        <v>1.4000000000000001</v>
      </c>
      <c r="P337" s="32">
        <f t="shared" si="192"/>
        <v>4.6000000000000005</v>
      </c>
      <c r="Q337" s="136">
        <f t="shared" si="193"/>
        <v>0.8</v>
      </c>
      <c r="R337" s="37">
        <f t="shared" si="194"/>
        <v>2</v>
      </c>
      <c r="S337" s="31" t="s">
        <v>30303</v>
      </c>
      <c r="T337" s="31" t="s">
        <v>35283</v>
      </c>
      <c r="U337" s="38">
        <f t="shared" si="195"/>
        <v>417.40000000000003</v>
      </c>
      <c r="V337" s="138">
        <f t="shared" si="195"/>
        <v>397.70000000000005</v>
      </c>
      <c r="W337" s="101">
        <f t="shared" si="196"/>
        <v>1.17</v>
      </c>
      <c r="X337" s="143">
        <f t="shared" si="197"/>
        <v>417.40000000000003</v>
      </c>
      <c r="Y337" s="144">
        <f t="shared" si="198"/>
        <v>0.33399999999999996</v>
      </c>
      <c r="Z337" s="39" t="s">
        <v>39932</v>
      </c>
      <c r="AA337" s="40">
        <v>2925.7</v>
      </c>
      <c r="AB337" s="40">
        <v>489.65</v>
      </c>
      <c r="AC337" s="40">
        <v>5.7797999999999998</v>
      </c>
      <c r="AD337" s="40">
        <v>152</v>
      </c>
      <c r="AE337" s="40">
        <v>-1</v>
      </c>
      <c r="AF337" s="41">
        <v>37.9</v>
      </c>
      <c r="AG337" s="41">
        <v>58.12</v>
      </c>
      <c r="AH337" s="41">
        <f t="shared" si="199"/>
        <v>198669.1049092506</v>
      </c>
      <c r="AI337" s="42">
        <f>1-EXP(-2.63*(AA337/AH337)*(AD337-AE337)*(1-((AD337-T337)/(AD337-AE337))^0.38))</f>
        <v>0.94189294646115518</v>
      </c>
      <c r="AJ337" s="40">
        <f>H337*P337*O337*R337*AB337</f>
        <v>3986.1036851020008</v>
      </c>
      <c r="AK337" s="40">
        <f t="shared" si="200"/>
        <v>45.471090027375944</v>
      </c>
      <c r="AL337" s="40">
        <f t="shared" si="201"/>
        <v>4.7392797200000016</v>
      </c>
      <c r="AM337" s="43">
        <f t="shared" si="202"/>
        <v>2.3200000000000003</v>
      </c>
      <c r="AN337" s="40">
        <v>8.6999999999999993</v>
      </c>
      <c r="AO337" s="73">
        <f t="shared" si="203"/>
        <v>2</v>
      </c>
      <c r="AP337" s="73">
        <f t="shared" si="204"/>
        <v>0.8</v>
      </c>
      <c r="AQ337" s="73">
        <f t="shared" si="205"/>
        <v>0.8</v>
      </c>
      <c r="AR337" s="88">
        <f t="shared" si="206"/>
        <v>50.210369747375942</v>
      </c>
      <c r="AS337" s="40">
        <v>1.7207712808010807</v>
      </c>
      <c r="AT337" s="40">
        <f>(AS337+O337)*(AS337+P337)*((1/3)*AS337+R337)</f>
        <v>50.765825036176714</v>
      </c>
      <c r="AU337" s="73">
        <f>MROUND((AS337+O337),0.2)</f>
        <v>3.2</v>
      </c>
      <c r="AV337" s="73">
        <f>MROUND((AS337+P337),0.2)</f>
        <v>6.4</v>
      </c>
      <c r="AW337" s="73">
        <f>IF(MROUND(((1/3)*AS337+AO337),0.2)*AV337*AU337/AR337&gt;1.05,MROUND(((1/3)*AS337+AO337),0.2)-0.2,MROUND(((1/3)*AS337+AO337),0.2))</f>
        <v>2.4</v>
      </c>
      <c r="AX337" s="40">
        <f t="shared" si="214"/>
        <v>49.152000000000008</v>
      </c>
      <c r="AY337" s="40" t="b">
        <f>IF(AQ337&lt;AW337,TRUE, FALSE)</f>
        <v>1</v>
      </c>
      <c r="AZ337" s="40" t="b">
        <f>IF(AL337&lt;AQ337*AU337*AV337,TRUE, FALSE)</f>
        <v>1</v>
      </c>
      <c r="BA337" s="40">
        <f t="shared" si="207"/>
        <v>144</v>
      </c>
      <c r="BB337" s="88">
        <f t="shared" si="208"/>
        <v>9.594514929238219</v>
      </c>
    </row>
    <row r="338" spans="1:54" s="40" customFormat="1">
      <c r="A338" s="31" t="s">
        <v>468</v>
      </c>
      <c r="B338" s="31" t="s">
        <v>40281</v>
      </c>
      <c r="C338" s="32">
        <f t="shared" si="189"/>
        <v>22.4</v>
      </c>
      <c r="D338" s="33">
        <f t="shared" si="190"/>
        <v>202</v>
      </c>
      <c r="E338" s="34">
        <f t="shared" si="209"/>
        <v>13</v>
      </c>
      <c r="F338" s="31" t="s">
        <v>5456</v>
      </c>
      <c r="G338" s="54">
        <f t="shared" si="210"/>
        <v>17.200000000000003</v>
      </c>
      <c r="H338" s="35">
        <f t="shared" si="211"/>
        <v>0.18979460000000001</v>
      </c>
      <c r="I338" s="36" t="s">
        <v>15424</v>
      </c>
      <c r="J338" s="36" t="s">
        <v>10438</v>
      </c>
      <c r="K338" s="36" t="s">
        <v>20385</v>
      </c>
      <c r="L338" s="36" t="s">
        <v>25343</v>
      </c>
      <c r="M338" s="33">
        <f t="shared" si="212"/>
        <v>10</v>
      </c>
      <c r="N338" s="44">
        <f t="shared" si="191"/>
        <v>5.2</v>
      </c>
      <c r="O338" s="32">
        <f t="shared" si="192"/>
        <v>1.6</v>
      </c>
      <c r="P338" s="32">
        <f t="shared" si="192"/>
        <v>9</v>
      </c>
      <c r="Q338" s="136">
        <f t="shared" si="193"/>
        <v>1</v>
      </c>
      <c r="R338" s="37">
        <f t="shared" si="194"/>
        <v>1</v>
      </c>
      <c r="S338" s="31" t="s">
        <v>30304</v>
      </c>
      <c r="T338" s="31" t="s">
        <v>35284</v>
      </c>
      <c r="U338" s="38">
        <f t="shared" si="195"/>
        <v>475.1</v>
      </c>
      <c r="V338" s="138">
        <f t="shared" si="195"/>
        <v>416.90000000000003</v>
      </c>
      <c r="W338" s="101">
        <f t="shared" si="196"/>
        <v>1.72</v>
      </c>
      <c r="X338" s="143">
        <f t="shared" si="197"/>
        <v>475.1</v>
      </c>
      <c r="Y338" s="144">
        <f t="shared" si="198"/>
        <v>0.44399999999999995</v>
      </c>
      <c r="Z338" s="39" t="s">
        <v>39932</v>
      </c>
      <c r="AA338" s="40">
        <v>3209</v>
      </c>
      <c r="AB338" s="40">
        <v>455.37</v>
      </c>
      <c r="AC338" s="40">
        <v>6.7156000000000002</v>
      </c>
      <c r="AD338" s="40">
        <v>152</v>
      </c>
      <c r="AE338" s="40">
        <v>-1</v>
      </c>
      <c r="AF338" s="41">
        <v>37.9</v>
      </c>
      <c r="AG338" s="41">
        <v>58.12</v>
      </c>
      <c r="AH338" s="41">
        <f t="shared" si="199"/>
        <v>124793.40770656729</v>
      </c>
      <c r="AI338" s="42">
        <f>1-EXP(-2.63*(AA338/AH338)*(AD338-AE338)*(1-((AD338-T338)/(AD338-AE338))^0.38))</f>
        <v>0.99904741371839123</v>
      </c>
      <c r="AJ338" s="40">
        <f>H338*P338*O338*R338*AB338</f>
        <v>1244.5454448288001</v>
      </c>
      <c r="AK338" s="40">
        <f t="shared" si="200"/>
        <v>12.960151520904347</v>
      </c>
      <c r="AL338" s="40">
        <f t="shared" si="201"/>
        <v>11.666957760000001</v>
      </c>
      <c r="AM338" s="43">
        <f t="shared" si="202"/>
        <v>3.44</v>
      </c>
      <c r="AN338" s="40">
        <v>4.2</v>
      </c>
      <c r="AO338" s="73">
        <f t="shared" si="203"/>
        <v>1</v>
      </c>
      <c r="AP338" s="73">
        <f t="shared" si="204"/>
        <v>1</v>
      </c>
      <c r="AQ338" s="73">
        <f t="shared" si="205"/>
        <v>1</v>
      </c>
      <c r="AR338" s="88">
        <f t="shared" si="206"/>
        <v>24.627109280904349</v>
      </c>
      <c r="AS338" s="40">
        <v>0.5720291218510436</v>
      </c>
      <c r="AT338" s="40">
        <f>(AS338+O338)*(AS338+P338)*((1/3)*AS338+R338)</f>
        <v>24.755026254841958</v>
      </c>
      <c r="AU338" s="73">
        <f>MROUND((AS338+O338),0.2)</f>
        <v>2.2000000000000002</v>
      </c>
      <c r="AV338" s="73">
        <f>MROUND((AS338+P338),0.2)</f>
        <v>9.6000000000000014</v>
      </c>
      <c r="AW338" s="73">
        <f>IF(MROUND(((1/3)*AS338+AO338),0.2)*AV338*AU338/AR338&gt;1.05,MROUND(((1/3)*AS338+AO338),0.2)-0.2,MROUND(((1/3)*AS338+AO338),0.2))</f>
        <v>1.2000000000000002</v>
      </c>
      <c r="AX338" s="40">
        <f t="shared" si="214"/>
        <v>25.344000000000008</v>
      </c>
      <c r="AY338" s="40" t="b">
        <f>IF(AQ338&lt;AW338,TRUE, FALSE)</f>
        <v>1</v>
      </c>
      <c r="AZ338" s="40" t="b">
        <f>IF(AL338&lt;AQ338*AU338*AV338,TRUE, FALSE)</f>
        <v>1</v>
      </c>
      <c r="BA338" s="40">
        <f t="shared" si="207"/>
        <v>202</v>
      </c>
      <c r="BB338" s="88">
        <f t="shared" si="208"/>
        <v>1.1108424138928523</v>
      </c>
    </row>
    <row r="339" spans="1:54" s="67" customFormat="1">
      <c r="A339" s="59" t="s">
        <v>469</v>
      </c>
      <c r="B339" s="60" t="s">
        <v>40282</v>
      </c>
      <c r="C339" s="61">
        <f t="shared" si="189"/>
        <v>16.899999999999999</v>
      </c>
      <c r="D339" s="62">
        <f t="shared" si="190"/>
        <v>268</v>
      </c>
      <c r="E339" s="63">
        <f t="shared" si="209"/>
        <v>10</v>
      </c>
      <c r="F339" s="59" t="s">
        <v>5457</v>
      </c>
      <c r="G339" s="54">
        <f t="shared" si="210"/>
        <v>15.9</v>
      </c>
      <c r="H339" s="64">
        <f t="shared" si="211"/>
        <v>0.24467069999999999</v>
      </c>
      <c r="I339" s="64" t="s">
        <v>15425</v>
      </c>
      <c r="J339" s="64" t="s">
        <v>10439</v>
      </c>
      <c r="K339" s="64" t="s">
        <v>20386</v>
      </c>
      <c r="L339" s="64" t="s">
        <v>25344</v>
      </c>
      <c r="M339" s="62">
        <f t="shared" si="212"/>
        <v>12.5</v>
      </c>
      <c r="N339" s="65">
        <f t="shared" si="191"/>
        <v>5.2</v>
      </c>
      <c r="O339" s="61">
        <f t="shared" si="192"/>
        <v>0.60000000000000009</v>
      </c>
      <c r="P339" s="61">
        <f t="shared" si="192"/>
        <v>4</v>
      </c>
      <c r="Q339" s="124">
        <f t="shared" si="193"/>
        <v>1.6</v>
      </c>
      <c r="R339" s="61">
        <f t="shared" si="194"/>
        <v>2</v>
      </c>
      <c r="S339" s="59" t="s">
        <v>30305</v>
      </c>
      <c r="T339" s="59" t="s">
        <v>35285</v>
      </c>
      <c r="U339" s="66">
        <f t="shared" si="195"/>
        <v>541</v>
      </c>
      <c r="V339" s="66">
        <f t="shared" si="195"/>
        <v>324.40000000000003</v>
      </c>
      <c r="W339" s="54">
        <f t="shared" si="196"/>
        <v>1.59</v>
      </c>
      <c r="X339" s="143">
        <f t="shared" si="197"/>
        <v>541</v>
      </c>
      <c r="Y339" s="143">
        <f t="shared" si="198"/>
        <v>0.41800000000000004</v>
      </c>
      <c r="Z339" s="60" t="s">
        <v>39931</v>
      </c>
      <c r="AA339" s="67">
        <v>2591.1</v>
      </c>
      <c r="AB339" s="67">
        <v>543.34</v>
      </c>
      <c r="AC339" s="67">
        <v>5.4878</v>
      </c>
      <c r="AD339" s="67">
        <v>152</v>
      </c>
      <c r="AE339" s="67">
        <v>-1</v>
      </c>
      <c r="AF339" s="68">
        <v>37.9</v>
      </c>
      <c r="AG339" s="68">
        <v>58.12</v>
      </c>
      <c r="AH339" s="68">
        <f t="shared" si="199"/>
        <v>327273.0210034122</v>
      </c>
      <c r="AI339" s="69">
        <v>0</v>
      </c>
      <c r="AJ339" s="67">
        <v>0</v>
      </c>
      <c r="AK339" s="67">
        <f t="shared" si="200"/>
        <v>0</v>
      </c>
      <c r="AL339" s="67">
        <f t="shared" si="201"/>
        <v>3.6255806400000004</v>
      </c>
      <c r="AM339" s="70">
        <f t="shared" si="202"/>
        <v>3.18</v>
      </c>
      <c r="AN339" s="67">
        <v>0</v>
      </c>
      <c r="AO339" s="90">
        <f t="shared" si="203"/>
        <v>2</v>
      </c>
      <c r="AP339" s="90">
        <f t="shared" si="204"/>
        <v>1.6</v>
      </c>
      <c r="AQ339" s="90">
        <f t="shared" si="205"/>
        <v>1.6</v>
      </c>
      <c r="AR339" s="91">
        <f t="shared" si="206"/>
        <v>3.6255806400000004</v>
      </c>
      <c r="BA339" s="67">
        <f t="shared" si="207"/>
        <v>268</v>
      </c>
      <c r="BB339" s="91">
        <f t="shared" si="208"/>
        <v>0</v>
      </c>
    </row>
    <row r="340" spans="1:54" s="67" customFormat="1">
      <c r="A340" s="59" t="s">
        <v>470</v>
      </c>
      <c r="B340" s="60" t="s">
        <v>40283</v>
      </c>
      <c r="C340" s="61">
        <f t="shared" si="189"/>
        <v>29.8</v>
      </c>
      <c r="D340" s="62">
        <f t="shared" si="190"/>
        <v>217</v>
      </c>
      <c r="E340" s="63">
        <f t="shared" si="209"/>
        <v>6</v>
      </c>
      <c r="F340" s="59" t="s">
        <v>5458</v>
      </c>
      <c r="G340" s="54">
        <f t="shared" si="210"/>
        <v>28.8</v>
      </c>
      <c r="H340" s="64">
        <f t="shared" si="211"/>
        <v>0.82007769999999991</v>
      </c>
      <c r="I340" s="64" t="s">
        <v>15426</v>
      </c>
      <c r="J340" s="64" t="s">
        <v>10440</v>
      </c>
      <c r="K340" s="64" t="s">
        <v>20387</v>
      </c>
      <c r="L340" s="64" t="s">
        <v>25345</v>
      </c>
      <c r="M340" s="62">
        <f t="shared" si="212"/>
        <v>10.199999999999999</v>
      </c>
      <c r="N340" s="65">
        <f t="shared" si="191"/>
        <v>5.4</v>
      </c>
      <c r="O340" s="61">
        <f t="shared" si="192"/>
        <v>0.8</v>
      </c>
      <c r="P340" s="61">
        <f t="shared" si="192"/>
        <v>8.6</v>
      </c>
      <c r="Q340" s="124">
        <f t="shared" si="193"/>
        <v>0.4</v>
      </c>
      <c r="R340" s="61">
        <f t="shared" si="194"/>
        <v>2.6</v>
      </c>
      <c r="S340" s="59" t="s">
        <v>30306</v>
      </c>
      <c r="T340" s="59" t="s">
        <v>35286</v>
      </c>
      <c r="U340" s="66">
        <f t="shared" si="195"/>
        <v>490.3</v>
      </c>
      <c r="V340" s="66">
        <f t="shared" si="195"/>
        <v>350.1</v>
      </c>
      <c r="W340" s="54">
        <f t="shared" si="196"/>
        <v>2.88</v>
      </c>
      <c r="X340" s="143">
        <f t="shared" si="197"/>
        <v>490.3</v>
      </c>
      <c r="Y340" s="143">
        <f t="shared" si="198"/>
        <v>0.67599999999999993</v>
      </c>
      <c r="Z340" s="60" t="s">
        <v>39931</v>
      </c>
      <c r="AA340" s="67">
        <v>2764.6</v>
      </c>
      <c r="AB340" s="67">
        <v>511.91</v>
      </c>
      <c r="AC340" s="67">
        <v>10.010999999999999</v>
      </c>
      <c r="AD340" s="67">
        <v>152</v>
      </c>
      <c r="AE340" s="67">
        <v>-1</v>
      </c>
      <c r="AF340" s="68">
        <v>37.9</v>
      </c>
      <c r="AG340" s="68">
        <v>58.12</v>
      </c>
      <c r="AH340" s="68">
        <f t="shared" si="199"/>
        <v>292244.41812121845</v>
      </c>
      <c r="AI340" s="69">
        <v>0</v>
      </c>
      <c r="AJ340" s="67">
        <v>0</v>
      </c>
      <c r="AK340" s="67">
        <f t="shared" si="200"/>
        <v>0</v>
      </c>
      <c r="AL340" s="67">
        <f t="shared" si="201"/>
        <v>3.2184501024000012</v>
      </c>
      <c r="AM340" s="70">
        <f t="shared" si="202"/>
        <v>5.76</v>
      </c>
      <c r="AN340" s="67">
        <v>0</v>
      </c>
      <c r="AO340" s="90">
        <f t="shared" si="203"/>
        <v>2.6</v>
      </c>
      <c r="AP340" s="90">
        <f t="shared" si="204"/>
        <v>0.4</v>
      </c>
      <c r="AQ340" s="90">
        <f t="shared" si="205"/>
        <v>0.60000000000000009</v>
      </c>
      <c r="AR340" s="91">
        <f t="shared" si="206"/>
        <v>3.2184501024000012</v>
      </c>
      <c r="BA340" s="67">
        <f t="shared" si="207"/>
        <v>217</v>
      </c>
      <c r="BB340" s="91">
        <f t="shared" si="208"/>
        <v>0</v>
      </c>
    </row>
    <row r="341" spans="1:54" s="40" customFormat="1">
      <c r="A341" s="31" t="s">
        <v>471</v>
      </c>
      <c r="B341" s="31" t="s">
        <v>40284</v>
      </c>
      <c r="C341" s="32">
        <f t="shared" si="189"/>
        <v>14.3</v>
      </c>
      <c r="D341" s="33">
        <f t="shared" si="190"/>
        <v>137</v>
      </c>
      <c r="E341" s="34">
        <f t="shared" si="209"/>
        <v>8</v>
      </c>
      <c r="F341" s="31" t="s">
        <v>5459</v>
      </c>
      <c r="G341" s="54">
        <f t="shared" si="210"/>
        <v>8.6999999999999993</v>
      </c>
      <c r="H341" s="35">
        <f t="shared" si="211"/>
        <v>0.63582720000000004</v>
      </c>
      <c r="I341" s="36" t="s">
        <v>15427</v>
      </c>
      <c r="J341" s="36" t="s">
        <v>10441</v>
      </c>
      <c r="K341" s="36" t="s">
        <v>20388</v>
      </c>
      <c r="L341" s="36" t="s">
        <v>25346</v>
      </c>
      <c r="M341" s="33">
        <f t="shared" si="212"/>
        <v>13.8</v>
      </c>
      <c r="N341" s="44">
        <f t="shared" si="191"/>
        <v>5.6</v>
      </c>
      <c r="O341" s="32">
        <f t="shared" si="192"/>
        <v>0.60000000000000009</v>
      </c>
      <c r="P341" s="32">
        <f t="shared" si="192"/>
        <v>1.4000000000000001</v>
      </c>
      <c r="Q341" s="136">
        <f t="shared" si="193"/>
        <v>1</v>
      </c>
      <c r="R341" s="37">
        <f t="shared" si="194"/>
        <v>2.2000000000000002</v>
      </c>
      <c r="S341" s="31" t="s">
        <v>30307</v>
      </c>
      <c r="T341" s="31" t="s">
        <v>35287</v>
      </c>
      <c r="U341" s="38">
        <f t="shared" si="195"/>
        <v>410.5</v>
      </c>
      <c r="V341" s="138">
        <f t="shared" si="195"/>
        <v>355.3</v>
      </c>
      <c r="W341" s="101">
        <f t="shared" si="196"/>
        <v>0.87</v>
      </c>
      <c r="X341" s="143">
        <f t="shared" si="197"/>
        <v>410.5</v>
      </c>
      <c r="Y341" s="144">
        <f t="shared" si="198"/>
        <v>0.27400000000000002</v>
      </c>
      <c r="Z341" s="39" t="s">
        <v>39932</v>
      </c>
      <c r="AA341" s="40">
        <v>2784.8</v>
      </c>
      <c r="AB341" s="40">
        <v>510.6</v>
      </c>
      <c r="AC341" s="40">
        <v>4.7995999999999999</v>
      </c>
      <c r="AD341" s="40">
        <v>152</v>
      </c>
      <c r="AE341" s="40">
        <v>-1</v>
      </c>
      <c r="AF341" s="41">
        <v>37.9</v>
      </c>
      <c r="AG341" s="41">
        <v>58.12</v>
      </c>
      <c r="AH341" s="41">
        <f t="shared" si="199"/>
        <v>284318.922830444</v>
      </c>
      <c r="AI341" s="42">
        <f>1-EXP(-2.63*(AA341/AH341)*(AD341-AE341)*(1-((AD341-T341)/(AD341-AE341))^0.38))</f>
        <v>0.63850373936343796</v>
      </c>
      <c r="AJ341" s="40">
        <f>H341*P341*O341*R341*AB341</f>
        <v>599.95942465536029</v>
      </c>
      <c r="AK341" s="40">
        <f t="shared" si="200"/>
        <v>5.5869954845434844</v>
      </c>
      <c r="AL341" s="40">
        <f t="shared" si="201"/>
        <v>0.67299133440000003</v>
      </c>
      <c r="AM341" s="43">
        <f t="shared" si="202"/>
        <v>1.7400000000000002</v>
      </c>
      <c r="AN341" s="40">
        <v>4.5999999999999996</v>
      </c>
      <c r="AO341" s="73">
        <f t="shared" si="203"/>
        <v>2.2000000000000002</v>
      </c>
      <c r="AP341" s="73">
        <f t="shared" si="204"/>
        <v>1</v>
      </c>
      <c r="AQ341" s="73">
        <f t="shared" si="205"/>
        <v>1</v>
      </c>
      <c r="AR341" s="88">
        <f t="shared" si="206"/>
        <v>6.2599868189434842</v>
      </c>
      <c r="AS341" s="40">
        <v>0.66482822992691659</v>
      </c>
      <c r="AT341" s="40">
        <f>(AS341+O341)*(AS341+P341)*((1/3)*AS341+R341)</f>
        <v>6.3244035655387467</v>
      </c>
      <c r="AU341" s="73">
        <f>MROUND((AS341+O341),0.2)</f>
        <v>1.2000000000000002</v>
      </c>
      <c r="AV341" s="73">
        <f>MROUND((AS341+P341),0.2)</f>
        <v>2</v>
      </c>
      <c r="AW341" s="73">
        <f>IF(MROUND(((1/3)*AS341+AO341),0.2)*AV341*AU341/AR341&gt;1.05,MROUND(((1/3)*AS341+AO341),0.2)-0.2,MROUND(((1/3)*AS341+AO341),0.2))</f>
        <v>2.4000000000000004</v>
      </c>
      <c r="AX341" s="40">
        <f t="shared" ref="AX341:AX342" si="215">AU341*AV341*AW341</f>
        <v>5.7600000000000016</v>
      </c>
      <c r="AY341" s="40" t="b">
        <f>IF(AQ341&lt;AW341,TRUE, FALSE)</f>
        <v>1</v>
      </c>
      <c r="AZ341" s="40" t="b">
        <f>IF(AL341&lt;AQ341*AU341*AV341,TRUE, FALSE)</f>
        <v>1</v>
      </c>
      <c r="BA341" s="40">
        <f t="shared" si="207"/>
        <v>137</v>
      </c>
      <c r="BB341" s="88">
        <f t="shared" si="208"/>
        <v>8.3017346568429815</v>
      </c>
    </row>
    <row r="342" spans="1:54" s="40" customFormat="1">
      <c r="A342" s="31" t="s">
        <v>472</v>
      </c>
      <c r="B342" s="31" t="s">
        <v>40285</v>
      </c>
      <c r="C342" s="32">
        <f t="shared" si="189"/>
        <v>37.799999999999997</v>
      </c>
      <c r="D342" s="33">
        <f t="shared" si="190"/>
        <v>267</v>
      </c>
      <c r="E342" s="34">
        <f t="shared" si="209"/>
        <v>6</v>
      </c>
      <c r="F342" s="31" t="s">
        <v>5460</v>
      </c>
      <c r="G342" s="54">
        <f t="shared" si="210"/>
        <v>11.9</v>
      </c>
      <c r="H342" s="35">
        <f t="shared" si="211"/>
        <v>0.89035520000000001</v>
      </c>
      <c r="I342" s="36" t="s">
        <v>15428</v>
      </c>
      <c r="J342" s="36" t="s">
        <v>10442</v>
      </c>
      <c r="K342" s="36" t="s">
        <v>20389</v>
      </c>
      <c r="L342" s="36" t="s">
        <v>25347</v>
      </c>
      <c r="M342" s="33">
        <f t="shared" si="212"/>
        <v>12.5</v>
      </c>
      <c r="N342" s="44">
        <f t="shared" si="191"/>
        <v>5.6</v>
      </c>
      <c r="O342" s="32">
        <f t="shared" si="192"/>
        <v>0.8</v>
      </c>
      <c r="P342" s="32">
        <f t="shared" si="192"/>
        <v>4</v>
      </c>
      <c r="Q342" s="136">
        <f t="shared" si="193"/>
        <v>0.4</v>
      </c>
      <c r="R342" s="37">
        <f t="shared" si="194"/>
        <v>3</v>
      </c>
      <c r="S342" s="31" t="s">
        <v>30308</v>
      </c>
      <c r="T342" s="31" t="s">
        <v>35288</v>
      </c>
      <c r="U342" s="38">
        <f t="shared" si="195"/>
        <v>540.4</v>
      </c>
      <c r="V342" s="138">
        <f t="shared" si="195"/>
        <v>400.6</v>
      </c>
      <c r="W342" s="101">
        <f t="shared" si="196"/>
        <v>1.19</v>
      </c>
      <c r="X342" s="143">
        <f t="shared" si="197"/>
        <v>540.4</v>
      </c>
      <c r="Y342" s="144">
        <f t="shared" si="198"/>
        <v>0.33799999999999997</v>
      </c>
      <c r="Z342" s="39" t="s">
        <v>39932</v>
      </c>
      <c r="AA342" s="40">
        <v>2935.2</v>
      </c>
      <c r="AB342" s="40">
        <v>488.33</v>
      </c>
      <c r="AC342" s="40">
        <v>4.4290000000000003</v>
      </c>
      <c r="AD342" s="40">
        <v>152</v>
      </c>
      <c r="AE342" s="40">
        <v>-1</v>
      </c>
      <c r="AF342" s="41">
        <v>37.9</v>
      </c>
      <c r="AG342" s="41">
        <v>58.12</v>
      </c>
      <c r="AH342" s="41">
        <f t="shared" si="199"/>
        <v>190431.48891856911</v>
      </c>
      <c r="AI342" s="42">
        <f>1-EXP(-2.63*(AA342/AH342)*(AD342-AE342)*(1-((AD342-T342)/(AD342-AE342))^0.38))</f>
        <v>0.95543696940989631</v>
      </c>
      <c r="AJ342" s="40">
        <f>H342*P342*O342*R342*AB342</f>
        <v>4173.9566862335996</v>
      </c>
      <c r="AK342" s="40">
        <f t="shared" si="200"/>
        <v>63.029279040872488</v>
      </c>
      <c r="AL342" s="40">
        <f t="shared" si="201"/>
        <v>1.0525900799999999</v>
      </c>
      <c r="AM342" s="43">
        <f t="shared" si="202"/>
        <v>2.3600000000000003</v>
      </c>
      <c r="AN342" s="40">
        <v>25</v>
      </c>
      <c r="AO342" s="73">
        <f t="shared" si="203"/>
        <v>3</v>
      </c>
      <c r="AP342" s="73">
        <f t="shared" si="204"/>
        <v>0.4</v>
      </c>
      <c r="AQ342" s="73">
        <f t="shared" si="205"/>
        <v>0.4</v>
      </c>
      <c r="AR342" s="88">
        <f t="shared" si="206"/>
        <v>64.081869120872483</v>
      </c>
      <c r="AS342" s="40">
        <v>2.053473969244501</v>
      </c>
      <c r="AT342" s="40">
        <f>(AS342+O342)*(AS342+P342)*((1/3)*AS342+R342)</f>
        <v>63.643804409265776</v>
      </c>
      <c r="AU342" s="73">
        <f>MROUND((AS342+O342),0.2)</f>
        <v>2.8000000000000003</v>
      </c>
      <c r="AV342" s="73">
        <f>MROUND((AS342+P342),0.2)</f>
        <v>6</v>
      </c>
      <c r="AW342" s="73">
        <f>IF(MROUND(((1/3)*AS342+AO342),0.2)*AV342*AU342/AR342&gt;1.05,MROUND(((1/3)*AS342+AO342),0.2)-0.2,MROUND(((1/3)*AS342+AO342),0.2))</f>
        <v>3.6</v>
      </c>
      <c r="AX342" s="40">
        <f t="shared" si="215"/>
        <v>60.480000000000004</v>
      </c>
      <c r="AY342" s="40" t="b">
        <f>IF(AQ342&lt;AW342,TRUE, FALSE)</f>
        <v>1</v>
      </c>
      <c r="AZ342" s="40" t="b">
        <f>IF(AL342&lt;AQ342*AU342*AV342,TRUE, FALSE)</f>
        <v>1</v>
      </c>
      <c r="BA342" s="40">
        <f t="shared" si="207"/>
        <v>267</v>
      </c>
      <c r="BB342" s="88">
        <f t="shared" si="208"/>
        <v>59.880175804879805</v>
      </c>
    </row>
    <row r="343" spans="1:54" s="67" customFormat="1">
      <c r="A343" s="59" t="s">
        <v>473</v>
      </c>
      <c r="B343" s="60" t="s">
        <v>40286</v>
      </c>
      <c r="C343" s="61">
        <f t="shared" si="189"/>
        <v>19.5</v>
      </c>
      <c r="D343" s="62">
        <f t="shared" si="190"/>
        <v>11</v>
      </c>
      <c r="E343" s="63">
        <f t="shared" si="209"/>
        <v>17</v>
      </c>
      <c r="F343" s="59" t="s">
        <v>5461</v>
      </c>
      <c r="G343" s="54">
        <f t="shared" si="210"/>
        <v>18.600000000000001</v>
      </c>
      <c r="H343" s="64">
        <f t="shared" si="211"/>
        <v>0.45510390000000001</v>
      </c>
      <c r="I343" s="64" t="s">
        <v>15429</v>
      </c>
      <c r="J343" s="64" t="s">
        <v>10443</v>
      </c>
      <c r="K343" s="64" t="s">
        <v>20390</v>
      </c>
      <c r="L343" s="64" t="s">
        <v>25348</v>
      </c>
      <c r="M343" s="62">
        <f t="shared" si="212"/>
        <v>12.5</v>
      </c>
      <c r="N343" s="65">
        <f t="shared" si="191"/>
        <v>5.8</v>
      </c>
      <c r="O343" s="61">
        <f t="shared" si="192"/>
        <v>2</v>
      </c>
      <c r="P343" s="61">
        <f t="shared" si="192"/>
        <v>4</v>
      </c>
      <c r="Q343" s="124">
        <f t="shared" si="193"/>
        <v>1.4000000000000001</v>
      </c>
      <c r="R343" s="61">
        <f t="shared" si="194"/>
        <v>2.4000000000000004</v>
      </c>
      <c r="S343" s="59" t="s">
        <v>30309</v>
      </c>
      <c r="T343" s="59" t="s">
        <v>35289</v>
      </c>
      <c r="U343" s="66">
        <f t="shared" si="195"/>
        <v>283.8</v>
      </c>
      <c r="V343" s="66">
        <f t="shared" si="195"/>
        <v>319.5</v>
      </c>
      <c r="W343" s="54">
        <f t="shared" si="196"/>
        <v>1.86</v>
      </c>
      <c r="X343" s="143">
        <f t="shared" si="197"/>
        <v>283.8</v>
      </c>
      <c r="Y343" s="143">
        <f t="shared" si="198"/>
        <v>0.47199999999999998</v>
      </c>
      <c r="Z343" s="60" t="s">
        <v>39931</v>
      </c>
      <c r="AA343" s="67">
        <v>2554.5</v>
      </c>
      <c r="AB343" s="67">
        <v>550.16</v>
      </c>
      <c r="AC343" s="67">
        <v>3.9331</v>
      </c>
      <c r="AD343" s="67">
        <v>152</v>
      </c>
      <c r="AE343" s="67">
        <v>-1</v>
      </c>
      <c r="AF343" s="68">
        <v>37.9</v>
      </c>
      <c r="AG343" s="68">
        <v>58.12</v>
      </c>
      <c r="AH343" s="68">
        <f t="shared" si="199"/>
        <v>333254.14364609012</v>
      </c>
      <c r="AI343" s="69">
        <v>0</v>
      </c>
      <c r="AJ343" s="67">
        <v>0</v>
      </c>
      <c r="AK343" s="67">
        <f t="shared" si="200"/>
        <v>0</v>
      </c>
      <c r="AL343" s="67">
        <f t="shared" si="201"/>
        <v>10.462005120000001</v>
      </c>
      <c r="AM343" s="70">
        <f t="shared" si="202"/>
        <v>3.7</v>
      </c>
      <c r="AN343" s="67">
        <v>0</v>
      </c>
      <c r="AO343" s="90">
        <f t="shared" si="203"/>
        <v>2.4000000000000004</v>
      </c>
      <c r="AP343" s="90">
        <f t="shared" si="204"/>
        <v>1.4000000000000001</v>
      </c>
      <c r="AQ343" s="90">
        <f t="shared" si="205"/>
        <v>1.4000000000000001</v>
      </c>
      <c r="AR343" s="91">
        <f t="shared" si="206"/>
        <v>10.462005120000001</v>
      </c>
      <c r="BA343" s="67">
        <f t="shared" si="207"/>
        <v>11</v>
      </c>
      <c r="BB343" s="91">
        <f t="shared" si="208"/>
        <v>0</v>
      </c>
    </row>
    <row r="344" spans="1:54" s="67" customFormat="1">
      <c r="A344" s="59" t="s">
        <v>474</v>
      </c>
      <c r="B344" s="60" t="s">
        <v>40287</v>
      </c>
      <c r="C344" s="61">
        <f t="shared" si="189"/>
        <v>18.3</v>
      </c>
      <c r="D344" s="62">
        <f t="shared" si="190"/>
        <v>205</v>
      </c>
      <c r="E344" s="63">
        <f t="shared" si="209"/>
        <v>16</v>
      </c>
      <c r="F344" s="59" t="s">
        <v>5462</v>
      </c>
      <c r="G344" s="54">
        <f t="shared" si="210"/>
        <v>17.400000000000002</v>
      </c>
      <c r="H344" s="64">
        <f t="shared" si="211"/>
        <v>0.49188270000000001</v>
      </c>
      <c r="I344" s="64" t="s">
        <v>15430</v>
      </c>
      <c r="J344" s="64" t="s">
        <v>10444</v>
      </c>
      <c r="K344" s="64" t="s">
        <v>20391</v>
      </c>
      <c r="L344" s="64" t="s">
        <v>25349</v>
      </c>
      <c r="M344" s="62">
        <f t="shared" si="212"/>
        <v>12.2</v>
      </c>
      <c r="N344" s="65">
        <f t="shared" si="191"/>
        <v>6.6</v>
      </c>
      <c r="O344" s="61">
        <f t="shared" si="192"/>
        <v>1.8</v>
      </c>
      <c r="P344" s="61">
        <f t="shared" si="192"/>
        <v>4.6000000000000005</v>
      </c>
      <c r="Q344" s="124">
        <f t="shared" si="193"/>
        <v>1.4000000000000001</v>
      </c>
      <c r="R344" s="61">
        <f t="shared" si="194"/>
        <v>2.6</v>
      </c>
      <c r="S344" s="59" t="s">
        <v>30310</v>
      </c>
      <c r="T344" s="59" t="s">
        <v>35290</v>
      </c>
      <c r="U344" s="66">
        <f t="shared" si="195"/>
        <v>477.8</v>
      </c>
      <c r="V344" s="66">
        <f t="shared" si="195"/>
        <v>359.6</v>
      </c>
      <c r="W344" s="54">
        <f t="shared" si="196"/>
        <v>1.74</v>
      </c>
      <c r="X344" s="143">
        <f t="shared" si="197"/>
        <v>477.8</v>
      </c>
      <c r="Y344" s="143">
        <f t="shared" si="198"/>
        <v>0.44799999999999995</v>
      </c>
      <c r="Z344" s="60" t="s">
        <v>39931</v>
      </c>
      <c r="AA344" s="67">
        <v>2895.3</v>
      </c>
      <c r="AB344" s="67">
        <v>492.88</v>
      </c>
      <c r="AC344" s="67">
        <v>6.7356999999999996</v>
      </c>
      <c r="AD344" s="67">
        <v>152</v>
      </c>
      <c r="AE344" s="67">
        <v>-1</v>
      </c>
      <c r="AF344" s="68">
        <v>37.9</v>
      </c>
      <c r="AG344" s="68">
        <v>58.12</v>
      </c>
      <c r="AH344" s="68">
        <f t="shared" si="199"/>
        <v>277547.02924889501</v>
      </c>
      <c r="AI344" s="69">
        <v>0</v>
      </c>
      <c r="AJ344" s="67">
        <v>0</v>
      </c>
      <c r="AK344" s="67">
        <f t="shared" si="200"/>
        <v>0</v>
      </c>
      <c r="AL344" s="67">
        <f t="shared" si="201"/>
        <v>10.938749234400003</v>
      </c>
      <c r="AM344" s="70">
        <f t="shared" si="202"/>
        <v>3.46</v>
      </c>
      <c r="AN344" s="67">
        <v>0</v>
      </c>
      <c r="AO344" s="90">
        <f t="shared" si="203"/>
        <v>2.6</v>
      </c>
      <c r="AP344" s="90">
        <f t="shared" si="204"/>
        <v>1.4000000000000001</v>
      </c>
      <c r="AQ344" s="90">
        <f t="shared" si="205"/>
        <v>1.4000000000000001</v>
      </c>
      <c r="AR344" s="91">
        <f t="shared" si="206"/>
        <v>10.938749234400003</v>
      </c>
      <c r="BA344" s="67">
        <f t="shared" si="207"/>
        <v>205</v>
      </c>
      <c r="BB344" s="91">
        <f t="shared" si="208"/>
        <v>0</v>
      </c>
    </row>
    <row r="345" spans="1:54" s="40" customFormat="1">
      <c r="A345" s="31" t="s">
        <v>475</v>
      </c>
      <c r="B345" s="31" t="s">
        <v>40288</v>
      </c>
      <c r="C345" s="32">
        <f t="shared" si="189"/>
        <v>26.8</v>
      </c>
      <c r="D345" s="33">
        <f t="shared" si="190"/>
        <v>120</v>
      </c>
      <c r="E345" s="34">
        <f t="shared" si="209"/>
        <v>9</v>
      </c>
      <c r="F345" s="31" t="s">
        <v>5463</v>
      </c>
      <c r="G345" s="54">
        <f t="shared" si="210"/>
        <v>15.299999999999999</v>
      </c>
      <c r="H345" s="35">
        <f t="shared" si="211"/>
        <v>0.68855720000000009</v>
      </c>
      <c r="I345" s="36" t="s">
        <v>15431</v>
      </c>
      <c r="J345" s="36" t="s">
        <v>10445</v>
      </c>
      <c r="K345" s="36" t="s">
        <v>20392</v>
      </c>
      <c r="L345" s="36" t="s">
        <v>25350</v>
      </c>
      <c r="M345" s="33">
        <f t="shared" si="212"/>
        <v>12.5</v>
      </c>
      <c r="N345" s="44">
        <f t="shared" si="191"/>
        <v>5.2</v>
      </c>
      <c r="O345" s="32">
        <f t="shared" si="192"/>
        <v>2</v>
      </c>
      <c r="P345" s="32">
        <f t="shared" si="192"/>
        <v>4</v>
      </c>
      <c r="Q345" s="136">
        <f t="shared" si="193"/>
        <v>0.4</v>
      </c>
      <c r="R345" s="37">
        <f t="shared" si="194"/>
        <v>1</v>
      </c>
      <c r="S345" s="31" t="s">
        <v>30311</v>
      </c>
      <c r="T345" s="31" t="s">
        <v>35291</v>
      </c>
      <c r="U345" s="38">
        <f t="shared" si="195"/>
        <v>393.5</v>
      </c>
      <c r="V345" s="138">
        <f t="shared" si="195"/>
        <v>376</v>
      </c>
      <c r="W345" s="101">
        <f t="shared" si="196"/>
        <v>1.53</v>
      </c>
      <c r="X345" s="143">
        <f t="shared" si="197"/>
        <v>393.5</v>
      </c>
      <c r="Y345" s="144">
        <f t="shared" si="198"/>
        <v>0.40600000000000003</v>
      </c>
      <c r="Z345" s="39" t="s">
        <v>39932</v>
      </c>
      <c r="AA345" s="40">
        <v>3104.2</v>
      </c>
      <c r="AB345" s="40">
        <v>466.87</v>
      </c>
      <c r="AC345" s="40">
        <v>7.5796999999999999</v>
      </c>
      <c r="AD345" s="40">
        <v>152</v>
      </c>
      <c r="AE345" s="40">
        <v>-1</v>
      </c>
      <c r="AF345" s="41">
        <v>37.9</v>
      </c>
      <c r="AG345" s="41">
        <v>58.12</v>
      </c>
      <c r="AH345" s="41">
        <f t="shared" si="199"/>
        <v>248575.10064184346</v>
      </c>
      <c r="AI345" s="42">
        <f>1-EXP(-2.63*(AA345/AH345)*(AD345-AE345)*(1-((AD345-T345)/(AD345-AE345))^0.38))</f>
        <v>0.82838607762081395</v>
      </c>
      <c r="AJ345" s="40">
        <f>H345*P345*O345*R345*AB345</f>
        <v>2571.7335997120003</v>
      </c>
      <c r="AK345" s="40">
        <f t="shared" si="200"/>
        <v>19.674549342925925</v>
      </c>
      <c r="AL345" s="40">
        <f t="shared" si="201"/>
        <v>2.4915423999999993</v>
      </c>
      <c r="AM345" s="43">
        <f t="shared" si="202"/>
        <v>3.06</v>
      </c>
      <c r="AN345" s="40">
        <v>10.5</v>
      </c>
      <c r="AO345" s="73">
        <f t="shared" si="203"/>
        <v>1</v>
      </c>
      <c r="AP345" s="73">
        <f t="shared" si="204"/>
        <v>0.4</v>
      </c>
      <c r="AQ345" s="73">
        <f t="shared" si="205"/>
        <v>0.4</v>
      </c>
      <c r="AR345" s="88">
        <f t="shared" si="206"/>
        <v>22.166091742925925</v>
      </c>
      <c r="AS345" s="40">
        <v>1.1212966160034201</v>
      </c>
      <c r="AT345" s="40">
        <f>(AS345+O345)*(AS345+P345)*((1/3)*AS345+R345)</f>
        <v>21.959760000678415</v>
      </c>
      <c r="AU345" s="73">
        <f>MROUND((AS345+O345),0.2)</f>
        <v>3.2</v>
      </c>
      <c r="AV345" s="73">
        <f>MROUND((AS345+P345),0.2)</f>
        <v>5.2</v>
      </c>
      <c r="AW345" s="73">
        <f>IF(MROUND(((1/3)*AS345+AO345),0.2)*AV345*AU345/AR345&gt;1.05,MROUND(((1/3)*AS345+AO345),0.2)-0.2,MROUND(((1/3)*AS345+AO345),0.2))</f>
        <v>1.2000000000000002</v>
      </c>
      <c r="AX345" s="40">
        <f t="shared" ref="AX345" si="216">AU345*AV345*AW345</f>
        <v>19.968000000000004</v>
      </c>
      <c r="AY345" s="40" t="b">
        <f>IF(AQ345&lt;AW345,TRUE, FALSE)</f>
        <v>1</v>
      </c>
      <c r="AZ345" s="40" t="b">
        <f>IF(AL345&lt;AQ345*AU345*AV345,TRUE, FALSE)</f>
        <v>1</v>
      </c>
      <c r="BA345" s="40">
        <f t="shared" si="207"/>
        <v>120</v>
      </c>
      <c r="BB345" s="88">
        <f t="shared" si="208"/>
        <v>7.896534027647264</v>
      </c>
    </row>
    <row r="346" spans="1:54" s="67" customFormat="1">
      <c r="A346" s="59" t="s">
        <v>476</v>
      </c>
      <c r="B346" s="60" t="s">
        <v>40289</v>
      </c>
      <c r="C346" s="61">
        <f t="shared" si="189"/>
        <v>36.6</v>
      </c>
      <c r="D346" s="62">
        <f t="shared" si="190"/>
        <v>295</v>
      </c>
      <c r="E346" s="63">
        <f t="shared" si="209"/>
        <v>25</v>
      </c>
      <c r="F346" s="59" t="s">
        <v>5464</v>
      </c>
      <c r="G346" s="54">
        <f t="shared" si="210"/>
        <v>35.700000000000003</v>
      </c>
      <c r="H346" s="64">
        <f t="shared" si="211"/>
        <v>0.12437630000000001</v>
      </c>
      <c r="I346" s="64" t="s">
        <v>15432</v>
      </c>
      <c r="J346" s="64" t="s">
        <v>10446</v>
      </c>
      <c r="K346" s="64" t="s">
        <v>20393</v>
      </c>
      <c r="L346" s="64" t="s">
        <v>25351</v>
      </c>
      <c r="M346" s="62">
        <f t="shared" si="212"/>
        <v>12.2</v>
      </c>
      <c r="N346" s="65">
        <f t="shared" si="191"/>
        <v>6.4</v>
      </c>
      <c r="O346" s="61">
        <f t="shared" si="192"/>
        <v>2.8000000000000003</v>
      </c>
      <c r="P346" s="61">
        <f t="shared" si="192"/>
        <v>4.6000000000000005</v>
      </c>
      <c r="Q346" s="124">
        <f t="shared" si="193"/>
        <v>2.2000000000000002</v>
      </c>
      <c r="R346" s="61">
        <f t="shared" si="194"/>
        <v>2.4000000000000004</v>
      </c>
      <c r="S346" s="59" t="s">
        <v>30312</v>
      </c>
      <c r="T346" s="59" t="s">
        <v>35292</v>
      </c>
      <c r="U346" s="66">
        <f t="shared" si="195"/>
        <v>567.6</v>
      </c>
      <c r="V346" s="66">
        <f t="shared" si="195"/>
        <v>315.90000000000003</v>
      </c>
      <c r="W346" s="54">
        <f t="shared" si="196"/>
        <v>3.57</v>
      </c>
      <c r="X346" s="143">
        <f t="shared" si="197"/>
        <v>567.6</v>
      </c>
      <c r="Y346" s="143">
        <f t="shared" si="198"/>
        <v>0.81399999999999995</v>
      </c>
      <c r="Z346" s="60" t="s">
        <v>39931</v>
      </c>
      <c r="AA346" s="67">
        <v>2513.3000000000002</v>
      </c>
      <c r="AB346" s="67">
        <v>558.07000000000005</v>
      </c>
      <c r="AC346" s="67">
        <v>10.288</v>
      </c>
      <c r="AD346" s="67">
        <v>152</v>
      </c>
      <c r="AE346" s="67">
        <v>-1</v>
      </c>
      <c r="AF346" s="68">
        <v>37.9</v>
      </c>
      <c r="AG346" s="68">
        <v>58.12</v>
      </c>
      <c r="AH346" s="68">
        <f t="shared" si="199"/>
        <v>337507.78529394325</v>
      </c>
      <c r="AI346" s="69">
        <v>0</v>
      </c>
      <c r="AJ346" s="67">
        <v>0</v>
      </c>
      <c r="AK346" s="67">
        <f t="shared" si="200"/>
        <v>0</v>
      </c>
      <c r="AL346" s="67">
        <f t="shared" si="201"/>
        <v>27.067279814400013</v>
      </c>
      <c r="AM346" s="70">
        <f t="shared" si="202"/>
        <v>7.12</v>
      </c>
      <c r="AN346" s="67">
        <v>0</v>
      </c>
      <c r="AO346" s="90">
        <f t="shared" si="203"/>
        <v>2.4000000000000004</v>
      </c>
      <c r="AP346" s="90">
        <f t="shared" si="204"/>
        <v>2.2000000000000002</v>
      </c>
      <c r="AQ346" s="90">
        <f t="shared" si="205"/>
        <v>2.2000000000000002</v>
      </c>
      <c r="AR346" s="91">
        <f t="shared" si="206"/>
        <v>27.067279814400013</v>
      </c>
      <c r="BA346" s="67">
        <f t="shared" si="207"/>
        <v>295</v>
      </c>
      <c r="BB346" s="91">
        <f t="shared" si="208"/>
        <v>0</v>
      </c>
    </row>
    <row r="347" spans="1:54" s="67" customFormat="1">
      <c r="A347" s="59" t="s">
        <v>477</v>
      </c>
      <c r="B347" s="60" t="s">
        <v>40290</v>
      </c>
      <c r="C347" s="61">
        <f t="shared" si="189"/>
        <v>8.6000000000000014</v>
      </c>
      <c r="D347" s="62">
        <f t="shared" si="190"/>
        <v>111</v>
      </c>
      <c r="E347" s="63">
        <f t="shared" si="209"/>
        <v>12</v>
      </c>
      <c r="F347" s="59" t="s">
        <v>5465</v>
      </c>
      <c r="G347" s="54">
        <f t="shared" si="210"/>
        <v>7.6</v>
      </c>
      <c r="H347" s="64">
        <f t="shared" si="211"/>
        <v>0.50513280000000005</v>
      </c>
      <c r="I347" s="64" t="s">
        <v>15433</v>
      </c>
      <c r="J347" s="64" t="s">
        <v>10447</v>
      </c>
      <c r="K347" s="64" t="s">
        <v>20394</v>
      </c>
      <c r="L347" s="64" t="s">
        <v>25352</v>
      </c>
      <c r="M347" s="62">
        <f t="shared" si="212"/>
        <v>9.8000000000000007</v>
      </c>
      <c r="N347" s="65">
        <f t="shared" si="191"/>
        <v>7</v>
      </c>
      <c r="O347" s="61">
        <f t="shared" si="192"/>
        <v>1.8</v>
      </c>
      <c r="P347" s="61">
        <f t="shared" si="192"/>
        <v>9.4</v>
      </c>
      <c r="Q347" s="124">
        <f t="shared" si="193"/>
        <v>0.8</v>
      </c>
      <c r="R347" s="61">
        <f t="shared" si="194"/>
        <v>1.6</v>
      </c>
      <c r="S347" s="59" t="s">
        <v>30313</v>
      </c>
      <c r="T347" s="59" t="s">
        <v>35293</v>
      </c>
      <c r="U347" s="66">
        <f t="shared" si="195"/>
        <v>383.8</v>
      </c>
      <c r="V347" s="66">
        <f t="shared" si="195"/>
        <v>310.3</v>
      </c>
      <c r="W347" s="54">
        <f t="shared" si="196"/>
        <v>0.76</v>
      </c>
      <c r="X347" s="143">
        <f t="shared" si="197"/>
        <v>383.8</v>
      </c>
      <c r="Y347" s="143">
        <f t="shared" si="198"/>
        <v>0.252</v>
      </c>
      <c r="Z347" s="60" t="s">
        <v>39931</v>
      </c>
      <c r="AA347" s="67">
        <v>2508.5</v>
      </c>
      <c r="AB347" s="67">
        <v>559.23</v>
      </c>
      <c r="AC347" s="67">
        <v>4.7427999999999999</v>
      </c>
      <c r="AD347" s="67">
        <v>152</v>
      </c>
      <c r="AE347" s="67">
        <v>-1</v>
      </c>
      <c r="AF347" s="68">
        <v>37.9</v>
      </c>
      <c r="AG347" s="68">
        <v>58.12</v>
      </c>
      <c r="AH347" s="68">
        <f t="shared" si="199"/>
        <v>344068.38516061712</v>
      </c>
      <c r="AI347" s="69">
        <v>0</v>
      </c>
      <c r="AJ347" s="67">
        <v>0</v>
      </c>
      <c r="AK347" s="67">
        <f t="shared" si="200"/>
        <v>0</v>
      </c>
      <c r="AL347" s="67">
        <f t="shared" si="201"/>
        <v>13.397044838400001</v>
      </c>
      <c r="AM347" s="70">
        <f t="shared" si="202"/>
        <v>1.52</v>
      </c>
      <c r="AN347" s="67">
        <v>0</v>
      </c>
      <c r="AO347" s="90">
        <f t="shared" si="203"/>
        <v>1.6</v>
      </c>
      <c r="AP347" s="90">
        <f t="shared" si="204"/>
        <v>0.8</v>
      </c>
      <c r="AQ347" s="90">
        <f t="shared" si="205"/>
        <v>0.8</v>
      </c>
      <c r="AR347" s="91">
        <f t="shared" si="206"/>
        <v>13.397044838400001</v>
      </c>
      <c r="BA347" s="67">
        <f t="shared" si="207"/>
        <v>111</v>
      </c>
      <c r="BB347" s="91">
        <f t="shared" si="208"/>
        <v>0</v>
      </c>
    </row>
    <row r="348" spans="1:54" s="67" customFormat="1">
      <c r="A348" s="59" t="s">
        <v>478</v>
      </c>
      <c r="B348" s="60" t="s">
        <v>40291</v>
      </c>
      <c r="C348" s="61">
        <f t="shared" si="189"/>
        <v>35.700000000000003</v>
      </c>
      <c r="D348" s="62">
        <f t="shared" si="190"/>
        <v>163</v>
      </c>
      <c r="E348" s="63">
        <f t="shared" si="209"/>
        <v>10</v>
      </c>
      <c r="F348" s="59" t="s">
        <v>5466</v>
      </c>
      <c r="G348" s="54">
        <f t="shared" si="210"/>
        <v>34.800000000000004</v>
      </c>
      <c r="H348" s="64">
        <f t="shared" si="211"/>
        <v>0.52342299999999997</v>
      </c>
      <c r="I348" s="64" t="s">
        <v>15434</v>
      </c>
      <c r="J348" s="64" t="s">
        <v>10448</v>
      </c>
      <c r="K348" s="64" t="s">
        <v>20395</v>
      </c>
      <c r="L348" s="64" t="s">
        <v>25353</v>
      </c>
      <c r="M348" s="62">
        <f t="shared" si="212"/>
        <v>10.6</v>
      </c>
      <c r="N348" s="65">
        <f t="shared" si="191"/>
        <v>6.2</v>
      </c>
      <c r="O348" s="61">
        <f t="shared" si="192"/>
        <v>0.8</v>
      </c>
      <c r="P348" s="61">
        <f t="shared" si="192"/>
        <v>7.8000000000000007</v>
      </c>
      <c r="Q348" s="124">
        <f t="shared" si="193"/>
        <v>1.2000000000000002</v>
      </c>
      <c r="R348" s="61">
        <f t="shared" si="194"/>
        <v>2.6</v>
      </c>
      <c r="S348" s="59" t="s">
        <v>30314</v>
      </c>
      <c r="T348" s="59" t="s">
        <v>35294</v>
      </c>
      <c r="U348" s="66">
        <f t="shared" si="195"/>
        <v>435.8</v>
      </c>
      <c r="V348" s="66">
        <f t="shared" si="195"/>
        <v>293.40000000000003</v>
      </c>
      <c r="W348" s="54">
        <f t="shared" si="196"/>
        <v>3.48</v>
      </c>
      <c r="X348" s="143">
        <f t="shared" si="197"/>
        <v>435.8</v>
      </c>
      <c r="Y348" s="143">
        <f t="shared" si="198"/>
        <v>0.79599999999999993</v>
      </c>
      <c r="Z348" s="60" t="s">
        <v>39931</v>
      </c>
      <c r="AA348" s="67">
        <v>2391</v>
      </c>
      <c r="AB348" s="67">
        <v>583.47</v>
      </c>
      <c r="AC348" s="67">
        <v>13.702</v>
      </c>
      <c r="AD348" s="67">
        <v>152</v>
      </c>
      <c r="AE348" s="67">
        <v>-1</v>
      </c>
      <c r="AF348" s="68">
        <v>37.9</v>
      </c>
      <c r="AG348" s="68">
        <v>58.12</v>
      </c>
      <c r="AH348" s="68">
        <f t="shared" si="199"/>
        <v>362729.59237950208</v>
      </c>
      <c r="AI348" s="69">
        <v>0</v>
      </c>
      <c r="AJ348" s="67">
        <v>0</v>
      </c>
      <c r="AK348" s="67">
        <f t="shared" si="200"/>
        <v>0</v>
      </c>
      <c r="AL348" s="67">
        <f t="shared" si="201"/>
        <v>7.7319852480000018</v>
      </c>
      <c r="AM348" s="70">
        <f t="shared" si="202"/>
        <v>6.94</v>
      </c>
      <c r="AN348" s="67">
        <v>0</v>
      </c>
      <c r="AO348" s="90">
        <f t="shared" si="203"/>
        <v>2.6</v>
      </c>
      <c r="AP348" s="90">
        <f t="shared" si="204"/>
        <v>1.2000000000000002</v>
      </c>
      <c r="AQ348" s="90">
        <f t="shared" si="205"/>
        <v>1.4000000000000001</v>
      </c>
      <c r="AR348" s="91">
        <f t="shared" si="206"/>
        <v>7.7319852480000018</v>
      </c>
      <c r="BA348" s="67">
        <f t="shared" si="207"/>
        <v>163</v>
      </c>
      <c r="BB348" s="91">
        <f t="shared" si="208"/>
        <v>0</v>
      </c>
    </row>
    <row r="349" spans="1:54" s="67" customFormat="1">
      <c r="A349" s="59" t="s">
        <v>479</v>
      </c>
      <c r="B349" s="60" t="s">
        <v>40292</v>
      </c>
      <c r="C349" s="61">
        <f t="shared" si="189"/>
        <v>17.900000000000002</v>
      </c>
      <c r="D349" s="62">
        <f t="shared" si="190"/>
        <v>138</v>
      </c>
      <c r="E349" s="63">
        <f t="shared" si="209"/>
        <v>22</v>
      </c>
      <c r="F349" s="59" t="s">
        <v>5467</v>
      </c>
      <c r="G349" s="54">
        <f t="shared" si="210"/>
        <v>16.900000000000002</v>
      </c>
      <c r="H349" s="64">
        <f t="shared" si="211"/>
        <v>0.36127419999999999</v>
      </c>
      <c r="I349" s="64" t="s">
        <v>15435</v>
      </c>
      <c r="J349" s="64" t="s">
        <v>10449</v>
      </c>
      <c r="K349" s="64" t="s">
        <v>20396</v>
      </c>
      <c r="L349" s="64" t="s">
        <v>25354</v>
      </c>
      <c r="M349" s="62">
        <f t="shared" si="212"/>
        <v>9.6</v>
      </c>
      <c r="N349" s="65">
        <f t="shared" si="191"/>
        <v>5</v>
      </c>
      <c r="O349" s="61">
        <f t="shared" si="192"/>
        <v>3</v>
      </c>
      <c r="P349" s="61">
        <f t="shared" si="192"/>
        <v>9.8000000000000007</v>
      </c>
      <c r="Q349" s="124">
        <f t="shared" si="193"/>
        <v>1.6</v>
      </c>
      <c r="R349" s="61">
        <f t="shared" si="194"/>
        <v>2.4000000000000004</v>
      </c>
      <c r="S349" s="59" t="s">
        <v>30315</v>
      </c>
      <c r="T349" s="59" t="s">
        <v>35295</v>
      </c>
      <c r="U349" s="66">
        <f t="shared" si="195"/>
        <v>411.5</v>
      </c>
      <c r="V349" s="66">
        <f t="shared" si="195"/>
        <v>304.60000000000002</v>
      </c>
      <c r="W349" s="54">
        <f t="shared" si="196"/>
        <v>1.69</v>
      </c>
      <c r="X349" s="143">
        <f t="shared" si="197"/>
        <v>411.5</v>
      </c>
      <c r="Y349" s="143">
        <f t="shared" si="198"/>
        <v>0.43799999999999994</v>
      </c>
      <c r="Z349" s="60" t="s">
        <v>39931</v>
      </c>
      <c r="AA349" s="67">
        <v>2465</v>
      </c>
      <c r="AB349" s="67">
        <v>567.84</v>
      </c>
      <c r="AC349" s="67">
        <v>7.7893999999999997</v>
      </c>
      <c r="AD349" s="67">
        <v>152</v>
      </c>
      <c r="AE349" s="67">
        <v>-1</v>
      </c>
      <c r="AF349" s="68">
        <v>37.9</v>
      </c>
      <c r="AG349" s="68">
        <v>58.12</v>
      </c>
      <c r="AH349" s="68">
        <f t="shared" si="199"/>
        <v>350579.4614668042</v>
      </c>
      <c r="AI349" s="69">
        <v>0</v>
      </c>
      <c r="AJ349" s="67">
        <v>0</v>
      </c>
      <c r="AK349" s="67">
        <f t="shared" si="200"/>
        <v>0</v>
      </c>
      <c r="AL349" s="67">
        <f t="shared" si="201"/>
        <v>45.068492448000008</v>
      </c>
      <c r="AM349" s="70">
        <f t="shared" si="202"/>
        <v>3.3800000000000003</v>
      </c>
      <c r="AN349" s="67">
        <v>0</v>
      </c>
      <c r="AO349" s="90">
        <f t="shared" si="203"/>
        <v>2.4000000000000004</v>
      </c>
      <c r="AP349" s="90">
        <f t="shared" si="204"/>
        <v>1.6</v>
      </c>
      <c r="AQ349" s="90">
        <f t="shared" si="205"/>
        <v>1.6</v>
      </c>
      <c r="AR349" s="91">
        <f t="shared" si="206"/>
        <v>45.068492448000008</v>
      </c>
      <c r="BA349" s="67">
        <f t="shared" si="207"/>
        <v>138</v>
      </c>
      <c r="BB349" s="91">
        <f t="shared" si="208"/>
        <v>0</v>
      </c>
    </row>
    <row r="350" spans="1:54" s="40" customFormat="1">
      <c r="A350" s="31" t="s">
        <v>480</v>
      </c>
      <c r="B350" s="31" t="s">
        <v>40293</v>
      </c>
      <c r="C350" s="32">
        <f t="shared" si="189"/>
        <v>31.900000000000002</v>
      </c>
      <c r="D350" s="33">
        <f t="shared" si="190"/>
        <v>189</v>
      </c>
      <c r="E350" s="34">
        <f t="shared" si="209"/>
        <v>14</v>
      </c>
      <c r="F350" s="31" t="s">
        <v>5468</v>
      </c>
      <c r="G350" s="54">
        <f t="shared" si="210"/>
        <v>19</v>
      </c>
      <c r="H350" s="35">
        <f t="shared" si="211"/>
        <v>0.58844569999999996</v>
      </c>
      <c r="I350" s="36" t="s">
        <v>15436</v>
      </c>
      <c r="J350" s="36" t="s">
        <v>10450</v>
      </c>
      <c r="K350" s="36" t="s">
        <v>20397</v>
      </c>
      <c r="L350" s="36" t="s">
        <v>25355</v>
      </c>
      <c r="M350" s="33">
        <f t="shared" si="212"/>
        <v>9.8999999999999986</v>
      </c>
      <c r="N350" s="44">
        <f t="shared" si="191"/>
        <v>6</v>
      </c>
      <c r="O350" s="32">
        <f t="shared" si="192"/>
        <v>2</v>
      </c>
      <c r="P350" s="32">
        <f t="shared" si="192"/>
        <v>9.2000000000000011</v>
      </c>
      <c r="Q350" s="136">
        <f t="shared" si="193"/>
        <v>1</v>
      </c>
      <c r="R350" s="37">
        <f t="shared" si="194"/>
        <v>2.2000000000000002</v>
      </c>
      <c r="S350" s="31" t="s">
        <v>30316</v>
      </c>
      <c r="T350" s="31" t="s">
        <v>35296</v>
      </c>
      <c r="U350" s="38">
        <f t="shared" si="195"/>
        <v>461.70000000000005</v>
      </c>
      <c r="V350" s="138">
        <f t="shared" si="195"/>
        <v>421</v>
      </c>
      <c r="W350" s="101">
        <f t="shared" si="196"/>
        <v>1.9</v>
      </c>
      <c r="X350" s="143">
        <f t="shared" si="197"/>
        <v>461.70000000000005</v>
      </c>
      <c r="Y350" s="144">
        <f t="shared" si="198"/>
        <v>0.48</v>
      </c>
      <c r="Z350" s="39" t="s">
        <v>39932</v>
      </c>
      <c r="AA350" s="40">
        <v>3319.4</v>
      </c>
      <c r="AB350" s="40">
        <v>444.62</v>
      </c>
      <c r="AC350" s="40">
        <v>7.5129999999999999</v>
      </c>
      <c r="AD350" s="40">
        <v>152</v>
      </c>
      <c r="AE350" s="40">
        <v>-1</v>
      </c>
      <c r="AF350" s="41">
        <v>37.9</v>
      </c>
      <c r="AG350" s="41">
        <v>58.12</v>
      </c>
      <c r="AH350" s="41">
        <f t="shared" si="199"/>
        <v>96010.887664875438</v>
      </c>
      <c r="AI350" s="42">
        <f>1-EXP(-2.63*(AA350/AH350)*(AD350-AE350)*(1-((AD350-T350)/(AD350-AE350))^0.38))</f>
        <v>0.99996947904849831</v>
      </c>
      <c r="AJ350" s="40">
        <f>H350*P350*O350*R350*AB350</f>
        <v>10590.973754384322</v>
      </c>
      <c r="AK350" s="40">
        <f t="shared" si="200"/>
        <v>98.675034679244078</v>
      </c>
      <c r="AL350" s="40">
        <f t="shared" si="201"/>
        <v>16.659718064000003</v>
      </c>
      <c r="AM350" s="43">
        <f t="shared" si="202"/>
        <v>3.7800000000000002</v>
      </c>
      <c r="AN350" s="40">
        <v>12</v>
      </c>
      <c r="AO350" s="73">
        <f t="shared" si="203"/>
        <v>2.2000000000000002</v>
      </c>
      <c r="AP350" s="73">
        <f t="shared" si="204"/>
        <v>1</v>
      </c>
      <c r="AQ350" s="73">
        <f t="shared" si="205"/>
        <v>1</v>
      </c>
      <c r="AR350" s="88">
        <f t="shared" si="206"/>
        <v>115.33475274324408</v>
      </c>
      <c r="AS350" s="40">
        <v>1.7697786771920947</v>
      </c>
      <c r="AT350" s="40">
        <f>(AS350+O350)*(AS350+P350)*((1/3)*AS350+R350)</f>
        <v>115.37359849031077</v>
      </c>
      <c r="AU350" s="73">
        <f>MROUND((AS350+O350),0.2)</f>
        <v>3.8000000000000003</v>
      </c>
      <c r="AV350" s="73">
        <f>MROUND((AS350+P350),0.2)</f>
        <v>11</v>
      </c>
      <c r="AW350" s="73">
        <f>IF(MROUND(((1/3)*AS350+AO350),0.2)*AV350*AU350/AR350&gt;1.05,MROUND(((1/3)*AS350+AO350),0.2)-0.2,MROUND(((1/3)*AS350+AO350),0.2))</f>
        <v>2.8000000000000003</v>
      </c>
      <c r="AX350" s="40">
        <f t="shared" ref="AX350" si="217">AU350*AV350*AW350</f>
        <v>117.04000000000002</v>
      </c>
      <c r="AY350" s="40" t="b">
        <f>IF(AQ350&lt;AW350,TRUE, FALSE)</f>
        <v>1</v>
      </c>
      <c r="AZ350" s="40" t="b">
        <f>IF(AL350&lt;AQ350*AU350*AV350,TRUE, FALSE)</f>
        <v>1</v>
      </c>
      <c r="BA350" s="40">
        <f t="shared" si="207"/>
        <v>189</v>
      </c>
      <c r="BB350" s="88">
        <f t="shared" si="208"/>
        <v>5.9229714632729005</v>
      </c>
    </row>
    <row r="351" spans="1:54" s="67" customFormat="1">
      <c r="A351" s="59" t="s">
        <v>481</v>
      </c>
      <c r="B351" s="60" t="s">
        <v>40294</v>
      </c>
      <c r="C351" s="61">
        <f t="shared" si="189"/>
        <v>21.200000000000003</v>
      </c>
      <c r="D351" s="62">
        <f t="shared" si="190"/>
        <v>126</v>
      </c>
      <c r="E351" s="63">
        <f t="shared" si="209"/>
        <v>10</v>
      </c>
      <c r="F351" s="59" t="s">
        <v>5469</v>
      </c>
      <c r="G351" s="54">
        <f t="shared" si="210"/>
        <v>20.3</v>
      </c>
      <c r="H351" s="64">
        <f t="shared" si="211"/>
        <v>0.56513579999999997</v>
      </c>
      <c r="I351" s="64" t="s">
        <v>15437</v>
      </c>
      <c r="J351" s="64" t="s">
        <v>10451</v>
      </c>
      <c r="K351" s="64" t="s">
        <v>20398</v>
      </c>
      <c r="L351" s="64" t="s">
        <v>25356</v>
      </c>
      <c r="M351" s="62">
        <f t="shared" si="212"/>
        <v>13.5</v>
      </c>
      <c r="N351" s="65">
        <f t="shared" si="191"/>
        <v>6.6</v>
      </c>
      <c r="O351" s="61">
        <f t="shared" si="192"/>
        <v>1</v>
      </c>
      <c r="P351" s="61">
        <f t="shared" si="192"/>
        <v>2</v>
      </c>
      <c r="Q351" s="124">
        <f t="shared" si="193"/>
        <v>1</v>
      </c>
      <c r="R351" s="61">
        <f t="shared" si="194"/>
        <v>2.2000000000000002</v>
      </c>
      <c r="S351" s="59" t="s">
        <v>30317</v>
      </c>
      <c r="T351" s="59" t="s">
        <v>35297</v>
      </c>
      <c r="U351" s="66">
        <f t="shared" si="195"/>
        <v>398.70000000000005</v>
      </c>
      <c r="V351" s="66">
        <f t="shared" si="195"/>
        <v>384.5</v>
      </c>
      <c r="W351" s="54">
        <f t="shared" si="196"/>
        <v>2.0299999999999998</v>
      </c>
      <c r="X351" s="143">
        <f t="shared" si="197"/>
        <v>398.70000000000005</v>
      </c>
      <c r="Y351" s="143">
        <f t="shared" si="198"/>
        <v>0.50600000000000001</v>
      </c>
      <c r="Z351" s="60" t="s">
        <v>39931</v>
      </c>
      <c r="AA351" s="67">
        <v>3293.2</v>
      </c>
      <c r="AB351" s="67">
        <v>446.3</v>
      </c>
      <c r="AC351" s="67">
        <v>9.4205000000000005</v>
      </c>
      <c r="AD351" s="67">
        <v>152</v>
      </c>
      <c r="AE351" s="67">
        <v>-1</v>
      </c>
      <c r="AF351" s="68">
        <v>37.9</v>
      </c>
      <c r="AG351" s="68">
        <v>58.12</v>
      </c>
      <c r="AH351" s="68">
        <f t="shared" si="199"/>
        <v>230968.49883765914</v>
      </c>
      <c r="AI351" s="69">
        <v>0</v>
      </c>
      <c r="AJ351" s="67">
        <v>0</v>
      </c>
      <c r="AK351" s="67">
        <f t="shared" si="200"/>
        <v>0</v>
      </c>
      <c r="AL351" s="67">
        <f t="shared" si="201"/>
        <v>1.9134024800000002</v>
      </c>
      <c r="AM351" s="70">
        <f t="shared" si="202"/>
        <v>4.0400000000000009</v>
      </c>
      <c r="AN351" s="67">
        <v>0</v>
      </c>
      <c r="AO351" s="90">
        <f t="shared" si="203"/>
        <v>2.2000000000000002</v>
      </c>
      <c r="AP351" s="90">
        <f t="shared" si="204"/>
        <v>1</v>
      </c>
      <c r="AQ351" s="90">
        <f t="shared" si="205"/>
        <v>1</v>
      </c>
      <c r="AR351" s="91">
        <f t="shared" si="206"/>
        <v>1.9134024800000002</v>
      </c>
      <c r="BA351" s="67">
        <f t="shared" si="207"/>
        <v>126</v>
      </c>
      <c r="BB351" s="91">
        <f t="shared" si="208"/>
        <v>0</v>
      </c>
    </row>
    <row r="352" spans="1:54" s="40" customFormat="1">
      <c r="A352" s="31" t="s">
        <v>482</v>
      </c>
      <c r="B352" s="31" t="s">
        <v>40295</v>
      </c>
      <c r="C352" s="32">
        <f t="shared" si="189"/>
        <v>13.400000000000002</v>
      </c>
      <c r="D352" s="33">
        <f t="shared" si="190"/>
        <v>212</v>
      </c>
      <c r="E352" s="34">
        <f t="shared" si="209"/>
        <v>11</v>
      </c>
      <c r="F352" s="31" t="s">
        <v>5470</v>
      </c>
      <c r="G352" s="54">
        <f t="shared" si="210"/>
        <v>9.7999999999999989</v>
      </c>
      <c r="H352" s="35">
        <f t="shared" si="211"/>
        <v>0.23689879999999999</v>
      </c>
      <c r="I352" s="36" t="s">
        <v>15438</v>
      </c>
      <c r="J352" s="36" t="s">
        <v>10452</v>
      </c>
      <c r="K352" s="36" t="s">
        <v>20399</v>
      </c>
      <c r="L352" s="36" t="s">
        <v>25357</v>
      </c>
      <c r="M352" s="33">
        <f t="shared" si="212"/>
        <v>11.3</v>
      </c>
      <c r="N352" s="44">
        <f t="shared" si="191"/>
        <v>5.8</v>
      </c>
      <c r="O352" s="32">
        <f t="shared" si="192"/>
        <v>2</v>
      </c>
      <c r="P352" s="32">
        <f t="shared" si="192"/>
        <v>6.4</v>
      </c>
      <c r="Q352" s="136">
        <f t="shared" si="193"/>
        <v>0.60000000000000009</v>
      </c>
      <c r="R352" s="37">
        <f t="shared" si="194"/>
        <v>0.60000000000000009</v>
      </c>
      <c r="S352" s="31" t="s">
        <v>30318</v>
      </c>
      <c r="T352" s="31" t="s">
        <v>35298</v>
      </c>
      <c r="U352" s="38">
        <f t="shared" si="195"/>
        <v>485.5</v>
      </c>
      <c r="V352" s="138">
        <f t="shared" si="195"/>
        <v>379.5</v>
      </c>
      <c r="W352" s="101">
        <f t="shared" si="196"/>
        <v>0.98</v>
      </c>
      <c r="X352" s="143">
        <f t="shared" si="197"/>
        <v>485.5</v>
      </c>
      <c r="Y352" s="144">
        <f t="shared" si="198"/>
        <v>0.29600000000000004</v>
      </c>
      <c r="Z352" s="39" t="s">
        <v>39932</v>
      </c>
      <c r="AA352" s="40">
        <v>2836.4</v>
      </c>
      <c r="AB352" s="40">
        <v>502.62</v>
      </c>
      <c r="AC352" s="40">
        <v>4.3342000000000001</v>
      </c>
      <c r="AD352" s="40">
        <v>152</v>
      </c>
      <c r="AE352" s="40">
        <v>-1</v>
      </c>
      <c r="AF352" s="41">
        <v>37.9</v>
      </c>
      <c r="AG352" s="41">
        <v>58.12</v>
      </c>
      <c r="AH352" s="41">
        <f t="shared" si="199"/>
        <v>241557.09982784762</v>
      </c>
      <c r="AI352" s="42">
        <f>1-EXP(-2.63*(AA352/AH352)*(AD352-AE352)*(1-((AD352-T352)/(AD352-AE352))^0.38))</f>
        <v>0.8250378505930579</v>
      </c>
      <c r="AJ352" s="40">
        <f>H352*P352*O352*R352*AB352</f>
        <v>914.45817489408012</v>
      </c>
      <c r="AK352" s="40">
        <f t="shared" si="200"/>
        <v>12.185035876293291</v>
      </c>
      <c r="AL352" s="40">
        <f t="shared" si="201"/>
        <v>5.8606172160000014</v>
      </c>
      <c r="AM352" s="43">
        <f t="shared" si="202"/>
        <v>1.9400000000000002</v>
      </c>
      <c r="AN352" s="40">
        <v>2.7</v>
      </c>
      <c r="AO352" s="73">
        <f t="shared" si="203"/>
        <v>0.60000000000000009</v>
      </c>
      <c r="AP352" s="73">
        <f t="shared" si="204"/>
        <v>0.60000000000000009</v>
      </c>
      <c r="AQ352" s="73">
        <f t="shared" si="205"/>
        <v>0.60000000000000009</v>
      </c>
      <c r="AR352" s="88">
        <f t="shared" si="206"/>
        <v>18.045653092293293</v>
      </c>
      <c r="AS352" s="40">
        <v>0.82706473420966886</v>
      </c>
      <c r="AT352" s="40">
        <f>(AS352+O352)*(AS352+P352)*((1/3)*AS352+R352)</f>
        <v>17.891519151329511</v>
      </c>
      <c r="AU352" s="73">
        <f>MROUND((AS352+O352),0.2)</f>
        <v>2.8000000000000003</v>
      </c>
      <c r="AV352" s="73">
        <f>MROUND((AS352+P352),0.2)</f>
        <v>7.2</v>
      </c>
      <c r="AW352" s="73">
        <f>IF(MROUND(((1/3)*AS352+AO352),0.2)*AV352*AU352/AR352&gt;1.05,MROUND(((1/3)*AS352+AO352),0.2)-0.2,MROUND(((1/3)*AS352+AO352),0.2))</f>
        <v>0.8</v>
      </c>
      <c r="AX352" s="40">
        <f t="shared" ref="AX352:AX353" si="218">AU352*AV352*AW352</f>
        <v>16.128000000000004</v>
      </c>
      <c r="AY352" s="40" t="b">
        <f>IF(AQ352&lt;AW352,TRUE, FALSE)</f>
        <v>1</v>
      </c>
      <c r="AZ352" s="40" t="b">
        <f>IF(AL352&lt;AQ352*AU352*AV352,TRUE, FALSE)</f>
        <v>1</v>
      </c>
      <c r="BA352" s="40">
        <f t="shared" si="207"/>
        <v>212</v>
      </c>
      <c r="BB352" s="88">
        <f t="shared" si="208"/>
        <v>2.0791386687100242</v>
      </c>
    </row>
    <row r="353" spans="1:54" s="40" customFormat="1">
      <c r="A353" s="31" t="s">
        <v>483</v>
      </c>
      <c r="B353" s="31" t="s">
        <v>40296</v>
      </c>
      <c r="C353" s="32">
        <f t="shared" si="189"/>
        <v>17.5</v>
      </c>
      <c r="D353" s="33">
        <f t="shared" si="190"/>
        <v>181</v>
      </c>
      <c r="E353" s="34">
        <f t="shared" si="209"/>
        <v>12</v>
      </c>
      <c r="F353" s="31" t="s">
        <v>5471</v>
      </c>
      <c r="G353" s="54">
        <f t="shared" si="210"/>
        <v>11.2</v>
      </c>
      <c r="H353" s="35">
        <f t="shared" si="211"/>
        <v>0.47631369999999995</v>
      </c>
      <c r="I353" s="36" t="s">
        <v>15439</v>
      </c>
      <c r="J353" s="36" t="s">
        <v>10453</v>
      </c>
      <c r="K353" s="36" t="s">
        <v>20400</v>
      </c>
      <c r="L353" s="36" t="s">
        <v>25358</v>
      </c>
      <c r="M353" s="33">
        <f t="shared" si="212"/>
        <v>13.4</v>
      </c>
      <c r="N353" s="44">
        <f t="shared" si="191"/>
        <v>7</v>
      </c>
      <c r="O353" s="32">
        <f t="shared" si="192"/>
        <v>1.2000000000000002</v>
      </c>
      <c r="P353" s="32">
        <f t="shared" si="192"/>
        <v>2.2000000000000002</v>
      </c>
      <c r="Q353" s="136">
        <f t="shared" si="193"/>
        <v>1.2000000000000002</v>
      </c>
      <c r="R353" s="37">
        <f t="shared" si="194"/>
        <v>2.2000000000000002</v>
      </c>
      <c r="S353" s="31" t="s">
        <v>30319</v>
      </c>
      <c r="T353" s="31" t="s">
        <v>35299</v>
      </c>
      <c r="U353" s="38">
        <f t="shared" si="195"/>
        <v>453.70000000000005</v>
      </c>
      <c r="V353" s="138">
        <f t="shared" si="195"/>
        <v>417</v>
      </c>
      <c r="W353" s="101">
        <f t="shared" si="196"/>
        <v>1.1200000000000001</v>
      </c>
      <c r="X353" s="143">
        <f t="shared" si="197"/>
        <v>453.70000000000005</v>
      </c>
      <c r="Y353" s="144">
        <f t="shared" si="198"/>
        <v>0.32400000000000007</v>
      </c>
      <c r="Z353" s="39" t="s">
        <v>39932</v>
      </c>
      <c r="AA353" s="40">
        <v>2902.1</v>
      </c>
      <c r="AB353" s="40">
        <v>492.98</v>
      </c>
      <c r="AC353" s="40">
        <v>5.1111000000000004</v>
      </c>
      <c r="AD353" s="40">
        <v>152</v>
      </c>
      <c r="AE353" s="40">
        <v>-1</v>
      </c>
      <c r="AF353" s="41">
        <v>37.9</v>
      </c>
      <c r="AG353" s="41">
        <v>58.12</v>
      </c>
      <c r="AH353" s="41">
        <f t="shared" si="199"/>
        <v>124636.71899482753</v>
      </c>
      <c r="AI353" s="42">
        <f>1-EXP(-2.63*(AA353/AH353)*(AD353-AE353)*(1-((AD353-T353)/(AD353-AE353))^0.38))</f>
        <v>0.99816879199316622</v>
      </c>
      <c r="AJ353" s="40">
        <f>H353*P353*O353*R353*AB353</f>
        <v>1363.7946464134084</v>
      </c>
      <c r="AK353" s="40">
        <f t="shared" si="200"/>
        <v>18.643894236388515</v>
      </c>
      <c r="AL353" s="40">
        <f t="shared" si="201"/>
        <v>3.0415700304000013</v>
      </c>
      <c r="AM353" s="43">
        <f t="shared" si="202"/>
        <v>2.2200000000000002</v>
      </c>
      <c r="AN353" s="93">
        <v>5.4</v>
      </c>
      <c r="AO353" s="73">
        <f t="shared" si="203"/>
        <v>2.2000000000000002</v>
      </c>
      <c r="AP353" s="73">
        <f t="shared" si="204"/>
        <v>1.2000000000000002</v>
      </c>
      <c r="AQ353" s="73">
        <f t="shared" si="205"/>
        <v>1.2000000000000002</v>
      </c>
      <c r="AR353" s="88">
        <f t="shared" si="206"/>
        <v>21.685464266788518</v>
      </c>
      <c r="AS353" s="40">
        <v>1.238662156841452</v>
      </c>
      <c r="AT353" s="40">
        <f>(AS353+O353)*(AS353+P353)*((1/3)*AS353+R353)</f>
        <v>21.91098191144167</v>
      </c>
      <c r="AU353" s="73">
        <f>MROUND((AS353+O353),0.2)</f>
        <v>2.4000000000000004</v>
      </c>
      <c r="AV353" s="73">
        <f>MROUND((AS353+P353),0.2)</f>
        <v>3.4000000000000004</v>
      </c>
      <c r="AW353" s="73">
        <f>IF(MROUND(((1/3)*AS353+AO353),0.2)*AV353*AU353/AR353&gt;1.05,MROUND(((1/3)*AS353+AO353),0.2)-0.2,MROUND(((1/3)*AS353+AO353),0.2))</f>
        <v>2.6</v>
      </c>
      <c r="AX353" s="40">
        <f t="shared" si="218"/>
        <v>21.216000000000005</v>
      </c>
      <c r="AY353" s="40" t="b">
        <f>IF(AQ353&lt;AW353,TRUE, FALSE)</f>
        <v>1</v>
      </c>
      <c r="AZ353" s="40" t="b">
        <f>IF(AL353&lt;AQ353*AU353*AV353,TRUE, FALSE)</f>
        <v>1</v>
      </c>
      <c r="BA353" s="40">
        <f t="shared" si="207"/>
        <v>181</v>
      </c>
      <c r="BB353" s="88">
        <f t="shared" si="208"/>
        <v>6.1296942204341187</v>
      </c>
    </row>
    <row r="354" spans="1:54" s="67" customFormat="1">
      <c r="A354" s="59" t="s">
        <v>484</v>
      </c>
      <c r="B354" s="60" t="s">
        <v>40297</v>
      </c>
      <c r="C354" s="61">
        <f t="shared" si="189"/>
        <v>14.5</v>
      </c>
      <c r="D354" s="62">
        <f t="shared" si="190"/>
        <v>167</v>
      </c>
      <c r="E354" s="63">
        <f t="shared" si="209"/>
        <v>6</v>
      </c>
      <c r="F354" s="59" t="s">
        <v>5472</v>
      </c>
      <c r="G354" s="54">
        <f t="shared" si="210"/>
        <v>13.5</v>
      </c>
      <c r="H354" s="64">
        <f t="shared" si="211"/>
        <v>0.74958550000000002</v>
      </c>
      <c r="I354" s="64" t="s">
        <v>15440</v>
      </c>
      <c r="J354" s="64" t="s">
        <v>10454</v>
      </c>
      <c r="K354" s="64" t="s">
        <v>20401</v>
      </c>
      <c r="L354" s="64" t="s">
        <v>25359</v>
      </c>
      <c r="M354" s="62">
        <f t="shared" si="212"/>
        <v>13.7</v>
      </c>
      <c r="N354" s="65">
        <f t="shared" si="191"/>
        <v>6</v>
      </c>
      <c r="O354" s="61">
        <f t="shared" si="192"/>
        <v>1</v>
      </c>
      <c r="P354" s="61">
        <f t="shared" si="192"/>
        <v>1.6</v>
      </c>
      <c r="Q354" s="124">
        <f t="shared" si="193"/>
        <v>0.4</v>
      </c>
      <c r="R354" s="61">
        <f t="shared" si="194"/>
        <v>1.4000000000000001</v>
      </c>
      <c r="S354" s="59" t="s">
        <v>30320</v>
      </c>
      <c r="T354" s="59" t="s">
        <v>35300</v>
      </c>
      <c r="U354" s="66">
        <f t="shared" si="195"/>
        <v>439.70000000000005</v>
      </c>
      <c r="V354" s="66">
        <f t="shared" si="195"/>
        <v>355.20000000000005</v>
      </c>
      <c r="W354" s="54">
        <f t="shared" si="196"/>
        <v>1.35</v>
      </c>
      <c r="X354" s="143">
        <f t="shared" si="197"/>
        <v>439.70000000000005</v>
      </c>
      <c r="Y354" s="143">
        <f t="shared" si="198"/>
        <v>0.37</v>
      </c>
      <c r="Z354" s="95" t="s">
        <v>39931</v>
      </c>
      <c r="AA354" s="96">
        <v>2861.1</v>
      </c>
      <c r="AB354" s="96">
        <v>498.45</v>
      </c>
      <c r="AC354" s="96">
        <v>6.0629</v>
      </c>
      <c r="AD354" s="67">
        <v>152</v>
      </c>
      <c r="AE354" s="67">
        <v>-1</v>
      </c>
      <c r="AF354" s="68">
        <v>37.9</v>
      </c>
      <c r="AG354" s="68">
        <v>58.12</v>
      </c>
      <c r="AH354" s="68">
        <f t="shared" si="199"/>
        <v>284512.56773902581</v>
      </c>
      <c r="AI354" s="69">
        <v>0</v>
      </c>
      <c r="AJ354" s="67">
        <v>0</v>
      </c>
      <c r="AK354" s="67">
        <f t="shared" si="200"/>
        <v>0</v>
      </c>
      <c r="AL354" s="67">
        <f t="shared" si="201"/>
        <v>0.56092848000000006</v>
      </c>
      <c r="AM354" s="70">
        <f t="shared" si="202"/>
        <v>2.7</v>
      </c>
      <c r="AN354" s="67">
        <v>0</v>
      </c>
      <c r="AO354" s="90">
        <f t="shared" si="203"/>
        <v>1.4000000000000001</v>
      </c>
      <c r="AP354" s="90">
        <f t="shared" si="204"/>
        <v>0.4</v>
      </c>
      <c r="AQ354" s="90">
        <f t="shared" si="205"/>
        <v>0.4</v>
      </c>
      <c r="AR354" s="91">
        <f t="shared" si="206"/>
        <v>0.56092848000000006</v>
      </c>
      <c r="BA354" s="67">
        <f t="shared" si="207"/>
        <v>167</v>
      </c>
      <c r="BB354" s="91">
        <f t="shared" si="208"/>
        <v>0</v>
      </c>
    </row>
    <row r="355" spans="1:54" s="40" customFormat="1">
      <c r="A355" s="31" t="s">
        <v>485</v>
      </c>
      <c r="B355" s="31" t="s">
        <v>40298</v>
      </c>
      <c r="C355" s="32">
        <f t="shared" si="189"/>
        <v>25.200000000000003</v>
      </c>
      <c r="D355" s="33">
        <f t="shared" si="190"/>
        <v>239</v>
      </c>
      <c r="E355" s="34">
        <f t="shared" si="209"/>
        <v>13</v>
      </c>
      <c r="F355" s="31" t="s">
        <v>5473</v>
      </c>
      <c r="G355" s="54">
        <f t="shared" si="210"/>
        <v>19.200000000000003</v>
      </c>
      <c r="H355" s="35">
        <f t="shared" si="211"/>
        <v>0.18838470000000002</v>
      </c>
      <c r="I355" s="36" t="s">
        <v>15441</v>
      </c>
      <c r="J355" s="36" t="s">
        <v>10455</v>
      </c>
      <c r="K355" s="36" t="s">
        <v>20402</v>
      </c>
      <c r="L355" s="36" t="s">
        <v>25360</v>
      </c>
      <c r="M355" s="33">
        <f t="shared" si="212"/>
        <v>10.199999999999999</v>
      </c>
      <c r="N355" s="44">
        <f t="shared" si="191"/>
        <v>6.2</v>
      </c>
      <c r="O355" s="32">
        <f t="shared" si="192"/>
        <v>1</v>
      </c>
      <c r="P355" s="32">
        <f t="shared" si="192"/>
        <v>8.6</v>
      </c>
      <c r="Q355" s="136">
        <f t="shared" si="193"/>
        <v>1.6</v>
      </c>
      <c r="R355" s="37">
        <f t="shared" si="194"/>
        <v>1.8</v>
      </c>
      <c r="S355" s="31" t="s">
        <v>30321</v>
      </c>
      <c r="T355" s="31" t="s">
        <v>35301</v>
      </c>
      <c r="U355" s="38">
        <f t="shared" si="195"/>
        <v>511.6</v>
      </c>
      <c r="V355" s="138">
        <f t="shared" si="195"/>
        <v>387.6</v>
      </c>
      <c r="W355" s="101">
        <f t="shared" si="196"/>
        <v>1.92</v>
      </c>
      <c r="X355" s="143">
        <f t="shared" si="197"/>
        <v>511.6</v>
      </c>
      <c r="Y355" s="144">
        <f t="shared" si="198"/>
        <v>0.48399999999999999</v>
      </c>
      <c r="Z355" s="97" t="s">
        <v>39932</v>
      </c>
      <c r="AA355" s="99">
        <v>3332.6</v>
      </c>
      <c r="AB355" s="99">
        <v>443.43</v>
      </c>
      <c r="AC355" s="99">
        <v>6.7664999999999997</v>
      </c>
      <c r="AD355" s="40">
        <v>152</v>
      </c>
      <c r="AE355" s="40">
        <v>-1</v>
      </c>
      <c r="AF355" s="41">
        <v>37.9</v>
      </c>
      <c r="AG355" s="41">
        <v>58.12</v>
      </c>
      <c r="AH355" s="41">
        <f t="shared" si="199"/>
        <v>224003.21696725104</v>
      </c>
      <c r="AI355" s="42">
        <f>1-EXP(-2.63*(AA355/AH355)*(AD355-AE355)*(1-((AD355-T355)/(AD355-AE355))^0.38))</f>
        <v>0.91634950947858673</v>
      </c>
      <c r="AJ355" s="40">
        <f>H355*P355*O355*R355*AB355</f>
        <v>1293.12841802508</v>
      </c>
      <c r="AK355" s="40">
        <f t="shared" si="200"/>
        <v>12.258483914654137</v>
      </c>
      <c r="AL355" s="40">
        <f t="shared" si="201"/>
        <v>12.563804844</v>
      </c>
      <c r="AM355" s="43">
        <f t="shared" si="202"/>
        <v>3.8400000000000007</v>
      </c>
      <c r="AN355" s="40">
        <v>5</v>
      </c>
      <c r="AO355" s="73">
        <f t="shared" si="203"/>
        <v>1.8</v>
      </c>
      <c r="AP355" s="73">
        <f t="shared" si="204"/>
        <v>1.6</v>
      </c>
      <c r="AQ355" s="73">
        <f t="shared" si="205"/>
        <v>1.6</v>
      </c>
      <c r="AR355" s="88">
        <f t="shared" si="206"/>
        <v>24.822288758654139</v>
      </c>
      <c r="AS355" s="40">
        <v>0.42314691099812712</v>
      </c>
      <c r="AT355" s="40">
        <f>(AS355+O355)*(AS355+P355)*((1/3)*AS355+R355)</f>
        <v>24.925521593113807</v>
      </c>
      <c r="AU355" s="73">
        <f>MROUND((AS355+O355),0.2)</f>
        <v>1.4000000000000001</v>
      </c>
      <c r="AV355" s="73">
        <f>MROUND((AS355+P355),0.2)</f>
        <v>9</v>
      </c>
      <c r="AW355" s="73">
        <f>IF(MROUND(((1/3)*AS355+AO355),0.2)*AV355*AU355/AR355&gt;1.05,MROUND(((1/3)*AS355+AO355),0.2)-0.2,MROUND(((1/3)*AS355+AO355),0.2))</f>
        <v>2</v>
      </c>
      <c r="AX355" s="40">
        <f t="shared" ref="AX355" si="219">AU355*AV355*AW355</f>
        <v>25.200000000000003</v>
      </c>
      <c r="AY355" s="40" t="b">
        <f>IF(AQ355&lt;AW355,TRUE, FALSE)</f>
        <v>1</v>
      </c>
      <c r="AZ355" s="40" t="b">
        <f>IF(AL355&lt;AQ355*AU355*AV355,TRUE, FALSE)</f>
        <v>1</v>
      </c>
      <c r="BA355" s="40">
        <f t="shared" si="207"/>
        <v>239</v>
      </c>
      <c r="BB355" s="88">
        <f t="shared" si="208"/>
        <v>0.97569837058622633</v>
      </c>
    </row>
    <row r="356" spans="1:54" s="67" customFormat="1">
      <c r="A356" s="59" t="s">
        <v>486</v>
      </c>
      <c r="B356" s="60" t="s">
        <v>40299</v>
      </c>
      <c r="C356" s="61">
        <f t="shared" si="189"/>
        <v>18.3</v>
      </c>
      <c r="D356" s="62">
        <f t="shared" si="190"/>
        <v>67</v>
      </c>
      <c r="E356" s="63">
        <f t="shared" si="209"/>
        <v>16</v>
      </c>
      <c r="F356" s="59" t="s">
        <v>5474</v>
      </c>
      <c r="G356" s="54">
        <f t="shared" si="210"/>
        <v>17.3</v>
      </c>
      <c r="H356" s="64">
        <f t="shared" si="211"/>
        <v>0.16696629999999998</v>
      </c>
      <c r="I356" s="64" t="s">
        <v>15442</v>
      </c>
      <c r="J356" s="64" t="s">
        <v>10456</v>
      </c>
      <c r="K356" s="64" t="s">
        <v>20403</v>
      </c>
      <c r="L356" s="64" t="s">
        <v>25361</v>
      </c>
      <c r="M356" s="62">
        <f t="shared" si="212"/>
        <v>10.199999999999999</v>
      </c>
      <c r="N356" s="65">
        <f t="shared" si="191"/>
        <v>5.8</v>
      </c>
      <c r="O356" s="61">
        <f t="shared" si="192"/>
        <v>1.6</v>
      </c>
      <c r="P356" s="61">
        <f t="shared" si="192"/>
        <v>8.6</v>
      </c>
      <c r="Q356" s="124">
        <f t="shared" si="193"/>
        <v>1.6</v>
      </c>
      <c r="R356" s="61">
        <f t="shared" si="194"/>
        <v>2</v>
      </c>
      <c r="S356" s="59" t="s">
        <v>30322</v>
      </c>
      <c r="T356" s="59" t="s">
        <v>35302</v>
      </c>
      <c r="U356" s="66">
        <f t="shared" si="195"/>
        <v>340.1</v>
      </c>
      <c r="V356" s="66">
        <f t="shared" si="195"/>
        <v>368.90000000000003</v>
      </c>
      <c r="W356" s="54">
        <f t="shared" si="196"/>
        <v>1.73</v>
      </c>
      <c r="X356" s="143">
        <f t="shared" si="197"/>
        <v>340.1</v>
      </c>
      <c r="Y356" s="143">
        <f t="shared" si="198"/>
        <v>0.44599999999999995</v>
      </c>
      <c r="Z356" s="95" t="s">
        <v>39931</v>
      </c>
      <c r="AA356" s="96">
        <v>3017.3</v>
      </c>
      <c r="AB356" s="96">
        <v>476.53</v>
      </c>
      <c r="AC356" s="96">
        <v>10.079000000000001</v>
      </c>
      <c r="AD356" s="67">
        <v>152</v>
      </c>
      <c r="AE356" s="67">
        <v>-1</v>
      </c>
      <c r="AF356" s="68">
        <v>37.9</v>
      </c>
      <c r="AG356" s="68">
        <v>58.12</v>
      </c>
      <c r="AH356" s="68">
        <f t="shared" si="199"/>
        <v>261698.61047695688</v>
      </c>
      <c r="AI356" s="69">
        <v>0</v>
      </c>
      <c r="AJ356" s="67">
        <v>0</v>
      </c>
      <c r="AK356" s="67">
        <f t="shared" si="200"/>
        <v>0</v>
      </c>
      <c r="AL356" s="67">
        <f t="shared" si="201"/>
        <v>22.925087424000001</v>
      </c>
      <c r="AM356" s="70">
        <f t="shared" si="202"/>
        <v>3.46</v>
      </c>
      <c r="AN356" s="67">
        <v>0</v>
      </c>
      <c r="AO356" s="90">
        <f t="shared" si="203"/>
        <v>2</v>
      </c>
      <c r="AP356" s="90">
        <f t="shared" si="204"/>
        <v>1.6</v>
      </c>
      <c r="AQ356" s="90">
        <f t="shared" si="205"/>
        <v>1.8</v>
      </c>
      <c r="AR356" s="91">
        <f t="shared" si="206"/>
        <v>22.925087424000001</v>
      </c>
      <c r="BA356" s="67">
        <f t="shared" si="207"/>
        <v>67</v>
      </c>
      <c r="BB356" s="91">
        <f t="shared" si="208"/>
        <v>0</v>
      </c>
    </row>
    <row r="357" spans="1:54" s="40" customFormat="1">
      <c r="A357" s="31" t="s">
        <v>487</v>
      </c>
      <c r="B357" s="31" t="s">
        <v>40300</v>
      </c>
      <c r="C357" s="32">
        <f t="shared" si="189"/>
        <v>18.8</v>
      </c>
      <c r="D357" s="33">
        <f t="shared" si="190"/>
        <v>160</v>
      </c>
      <c r="E357" s="34">
        <f t="shared" si="209"/>
        <v>10</v>
      </c>
      <c r="F357" s="31" t="s">
        <v>5475</v>
      </c>
      <c r="G357" s="54">
        <f t="shared" si="210"/>
        <v>12.799999999999999</v>
      </c>
      <c r="H357" s="35">
        <f t="shared" si="211"/>
        <v>0.4613351</v>
      </c>
      <c r="I357" s="36" t="s">
        <v>15443</v>
      </c>
      <c r="J357" s="36" t="s">
        <v>10457</v>
      </c>
      <c r="K357" s="36" t="s">
        <v>20404</v>
      </c>
      <c r="L357" s="36" t="s">
        <v>25362</v>
      </c>
      <c r="M357" s="33">
        <f t="shared" si="212"/>
        <v>13</v>
      </c>
      <c r="N357" s="44">
        <f t="shared" si="191"/>
        <v>5.6</v>
      </c>
      <c r="O357" s="32">
        <f t="shared" si="192"/>
        <v>0.8</v>
      </c>
      <c r="P357" s="32">
        <f t="shared" si="192"/>
        <v>3</v>
      </c>
      <c r="Q357" s="136">
        <f t="shared" si="193"/>
        <v>1.2000000000000002</v>
      </c>
      <c r="R357" s="37">
        <f t="shared" si="194"/>
        <v>2</v>
      </c>
      <c r="S357" s="31" t="s">
        <v>30323</v>
      </c>
      <c r="T357" s="31" t="s">
        <v>35303</v>
      </c>
      <c r="U357" s="38">
        <f t="shared" si="195"/>
        <v>433.20000000000005</v>
      </c>
      <c r="V357" s="138">
        <f t="shared" si="195"/>
        <v>366.40000000000003</v>
      </c>
      <c r="W357" s="101">
        <f t="shared" si="196"/>
        <v>1.28</v>
      </c>
      <c r="X357" s="143">
        <f t="shared" si="197"/>
        <v>433.20000000000005</v>
      </c>
      <c r="Y357" s="144">
        <f t="shared" si="198"/>
        <v>0.35599999999999998</v>
      </c>
      <c r="Z357" s="97" t="s">
        <v>39932</v>
      </c>
      <c r="AA357" s="99">
        <v>2978.4</v>
      </c>
      <c r="AB357" s="99">
        <v>482.49</v>
      </c>
      <c r="AC357" s="99">
        <v>5.9234</v>
      </c>
      <c r="AD357" s="40">
        <v>152</v>
      </c>
      <c r="AE357" s="40">
        <v>-1</v>
      </c>
      <c r="AF357" s="41">
        <v>37.9</v>
      </c>
      <c r="AG357" s="41">
        <v>58.12</v>
      </c>
      <c r="AH357" s="41">
        <f t="shared" si="199"/>
        <v>266133.56650051603</v>
      </c>
      <c r="AI357" s="42">
        <f>1-EXP(-2.63*(AA357/AH357)*(AD357-AE357)*(1-((AD357-T357)/(AD357-AE357))^0.38))</f>
        <v>0.74707370773980575</v>
      </c>
      <c r="AJ357" s="40">
        <f>H357*P357*O357*R357*AB357</f>
        <v>1068.4299475152002</v>
      </c>
      <c r="AK357" s="40">
        <f t="shared" si="200"/>
        <v>9.4327100254127476</v>
      </c>
      <c r="AL357" s="40">
        <f t="shared" si="201"/>
        <v>2.5855915200000004</v>
      </c>
      <c r="AM357" s="43">
        <f t="shared" si="202"/>
        <v>2.56</v>
      </c>
      <c r="AN357" s="40">
        <v>5</v>
      </c>
      <c r="AO357" s="73">
        <f t="shared" si="203"/>
        <v>2</v>
      </c>
      <c r="AP357" s="73">
        <f t="shared" si="204"/>
        <v>1.2000000000000002</v>
      </c>
      <c r="AQ357" s="73">
        <f t="shared" si="205"/>
        <v>1.2000000000000002</v>
      </c>
      <c r="AR357" s="88">
        <f t="shared" si="206"/>
        <v>12.018301545412747</v>
      </c>
      <c r="AS357" s="40">
        <v>0.66384494553709938</v>
      </c>
      <c r="AT357" s="40">
        <f>(AS357+O357)*(AS357+P357)*((1/3)*AS357+R357)</f>
        <v>11.913401875184567</v>
      </c>
      <c r="AU357" s="73">
        <f>MROUND((AS357+O357),0.2)</f>
        <v>1.4000000000000001</v>
      </c>
      <c r="AV357" s="73">
        <f>MROUND((AS357+P357),0.2)</f>
        <v>3.6</v>
      </c>
      <c r="AW357" s="73">
        <f>IF(MROUND(((1/3)*AS357+AO357),0.2)*AV357*AU357/AR357&gt;1.05,MROUND(((1/3)*AS357+AO357),0.2)-0.2,MROUND(((1/3)*AS357+AO357),0.2))</f>
        <v>2.2000000000000002</v>
      </c>
      <c r="AX357" s="40">
        <f t="shared" ref="AX357:AX358" si="220">AU357*AV357*AW357</f>
        <v>11.088000000000003</v>
      </c>
      <c r="AY357" s="40" t="b">
        <f>IF(AQ357&lt;AW357,TRUE, FALSE)</f>
        <v>1</v>
      </c>
      <c r="AZ357" s="40" t="b">
        <f>IF(AL357&lt;AQ357*AU357*AV357,TRUE, FALSE)</f>
        <v>1</v>
      </c>
      <c r="BA357" s="40">
        <f t="shared" si="207"/>
        <v>160</v>
      </c>
      <c r="BB357" s="88">
        <f t="shared" si="208"/>
        <v>3.6481826121601553</v>
      </c>
    </row>
    <row r="358" spans="1:54" s="40" customFormat="1">
      <c r="A358" s="31" t="s">
        <v>488</v>
      </c>
      <c r="B358" s="31" t="s">
        <v>40301</v>
      </c>
      <c r="C358" s="32">
        <f t="shared" si="189"/>
        <v>13.900000000000002</v>
      </c>
      <c r="D358" s="33">
        <f t="shared" si="190"/>
        <v>187</v>
      </c>
      <c r="E358" s="34">
        <f t="shared" si="209"/>
        <v>18</v>
      </c>
      <c r="F358" s="31" t="s">
        <v>5476</v>
      </c>
      <c r="G358" s="101">
        <f t="shared" si="210"/>
        <v>7.6999999999999993</v>
      </c>
      <c r="H358" s="35">
        <f t="shared" si="211"/>
        <v>0.55423520000000004</v>
      </c>
      <c r="I358" s="36" t="s">
        <v>15444</v>
      </c>
      <c r="J358" s="36" t="s">
        <v>10458</v>
      </c>
      <c r="K358" s="36" t="s">
        <v>20405</v>
      </c>
      <c r="L358" s="36" t="s">
        <v>25363</v>
      </c>
      <c r="M358" s="33">
        <f t="shared" si="212"/>
        <v>10.5</v>
      </c>
      <c r="N358" s="44">
        <f t="shared" si="191"/>
        <v>5.2</v>
      </c>
      <c r="O358" s="32">
        <f t="shared" si="192"/>
        <v>2.4000000000000004</v>
      </c>
      <c r="P358" s="32">
        <f t="shared" si="192"/>
        <v>8</v>
      </c>
      <c r="Q358" s="136">
        <f t="shared" si="193"/>
        <v>1.4000000000000001</v>
      </c>
      <c r="R358" s="37">
        <f t="shared" si="194"/>
        <v>3</v>
      </c>
      <c r="S358" s="31" t="s">
        <v>30324</v>
      </c>
      <c r="T358" s="31" t="s">
        <v>35304</v>
      </c>
      <c r="U358" s="38">
        <f t="shared" si="195"/>
        <v>460.3</v>
      </c>
      <c r="V358" s="138">
        <f t="shared" si="195"/>
        <v>395.1</v>
      </c>
      <c r="W358" s="101">
        <f t="shared" si="196"/>
        <v>0.77</v>
      </c>
      <c r="X358" s="143">
        <f t="shared" si="197"/>
        <v>460.3</v>
      </c>
      <c r="Y358" s="144">
        <f t="shared" si="198"/>
        <v>0.254</v>
      </c>
      <c r="Z358" s="97" t="s">
        <v>39932</v>
      </c>
      <c r="AA358" s="99">
        <v>2737.3</v>
      </c>
      <c r="AB358" s="99">
        <v>518.27</v>
      </c>
      <c r="AC358" s="99">
        <v>3.9253</v>
      </c>
      <c r="AD358" s="40">
        <v>152</v>
      </c>
      <c r="AE358" s="40">
        <v>-1</v>
      </c>
      <c r="AF358" s="41">
        <v>37.9</v>
      </c>
      <c r="AG358" s="41">
        <v>58.12</v>
      </c>
      <c r="AH358" s="41">
        <f t="shared" si="199"/>
        <v>205761.59006539162</v>
      </c>
      <c r="AI358" s="42">
        <f>1-EXP(-2.63*(AA358/AH358)*(AD358-AE358)*(1-((AD358-T358)/(AD358-AE358))^0.38))</f>
        <v>0.91557746314705835</v>
      </c>
      <c r="AJ358" s="40">
        <f>H358*P358*O358*R358*AB358</f>
        <v>16545.224281190403</v>
      </c>
      <c r="AK358" s="40">
        <f t="shared" si="200"/>
        <v>270.14251476829787</v>
      </c>
      <c r="AL358" s="40">
        <f t="shared" si="201"/>
        <v>25.676052480000003</v>
      </c>
      <c r="AM358" s="43">
        <f t="shared" si="202"/>
        <v>1.52</v>
      </c>
      <c r="AN358" s="40">
        <v>5.3</v>
      </c>
      <c r="AO358" s="73">
        <f t="shared" si="203"/>
        <v>3</v>
      </c>
      <c r="AP358" s="73">
        <f t="shared" si="204"/>
        <v>1.4000000000000001</v>
      </c>
      <c r="AQ358" s="73">
        <f t="shared" si="205"/>
        <v>1.4000000000000001</v>
      </c>
      <c r="AR358" s="88">
        <f t="shared" si="206"/>
        <v>295.81856724829788</v>
      </c>
      <c r="AS358" s="40">
        <v>3.6823742141295397</v>
      </c>
      <c r="AT358" s="40">
        <f>(AS358+O358)*(AS358+P358)*((1/3)*AS358+R358)</f>
        <v>300.38867747225532</v>
      </c>
      <c r="AU358" s="73">
        <f>MROUND((AS358+O358),0.2)</f>
        <v>6</v>
      </c>
      <c r="AV358" s="73">
        <f>MROUND((AS358+P358),0.2)</f>
        <v>11.600000000000001</v>
      </c>
      <c r="AW358" s="73">
        <f>IF(MROUND(((1/3)*AS358+AO358),0.2)*AV358*AU358/AR358&gt;1.05,MROUND(((1/3)*AS358+AO358),0.2)-0.2,MROUND(((1/3)*AS358+AO358),0.2))</f>
        <v>4.2</v>
      </c>
      <c r="AX358" s="40">
        <f t="shared" si="220"/>
        <v>292.32000000000005</v>
      </c>
      <c r="AY358" s="40" t="b">
        <f>IF(AQ358&lt;AW358,TRUE, FALSE)</f>
        <v>1</v>
      </c>
      <c r="AZ358" s="40" t="b">
        <f>IF(AL358&lt;AQ358*AU358*AV358,TRUE, FALSE)</f>
        <v>1</v>
      </c>
      <c r="BA358" s="40">
        <f t="shared" si="207"/>
        <v>187</v>
      </c>
      <c r="BB358" s="88">
        <f t="shared" si="208"/>
        <v>10.521185644822994</v>
      </c>
    </row>
    <row r="359" spans="1:54" s="67" customFormat="1">
      <c r="A359" s="59" t="s">
        <v>489</v>
      </c>
      <c r="B359" s="60" t="s">
        <v>40302</v>
      </c>
      <c r="C359" s="61">
        <f t="shared" si="189"/>
        <v>17</v>
      </c>
      <c r="D359" s="62">
        <f t="shared" si="190"/>
        <v>38</v>
      </c>
      <c r="E359" s="63">
        <f t="shared" si="209"/>
        <v>10</v>
      </c>
      <c r="F359" s="59" t="s">
        <v>5477</v>
      </c>
      <c r="G359" s="54">
        <f t="shared" si="210"/>
        <v>16</v>
      </c>
      <c r="H359" s="64">
        <f t="shared" si="211"/>
        <v>0.63730240000000005</v>
      </c>
      <c r="I359" s="64" t="s">
        <v>15445</v>
      </c>
      <c r="J359" s="64" t="s">
        <v>10459</v>
      </c>
      <c r="K359" s="64" t="s">
        <v>20406</v>
      </c>
      <c r="L359" s="64" t="s">
        <v>25364</v>
      </c>
      <c r="M359" s="62">
        <f t="shared" si="212"/>
        <v>13</v>
      </c>
      <c r="N359" s="65">
        <f t="shared" si="191"/>
        <v>5.4</v>
      </c>
      <c r="O359" s="61">
        <f t="shared" si="192"/>
        <v>2.6</v>
      </c>
      <c r="P359" s="61">
        <f t="shared" si="192"/>
        <v>3</v>
      </c>
      <c r="Q359" s="124">
        <f t="shared" si="193"/>
        <v>0.4</v>
      </c>
      <c r="R359" s="61">
        <f t="shared" si="194"/>
        <v>1</v>
      </c>
      <c r="S359" s="59" t="s">
        <v>30325</v>
      </c>
      <c r="T359" s="59" t="s">
        <v>35305</v>
      </c>
      <c r="U359" s="66">
        <f t="shared" si="195"/>
        <v>311.40000000000003</v>
      </c>
      <c r="V359" s="66">
        <f t="shared" si="195"/>
        <v>296.70000000000005</v>
      </c>
      <c r="W359" s="54">
        <f t="shared" si="196"/>
        <v>1.6</v>
      </c>
      <c r="X359" s="143">
        <f t="shared" si="197"/>
        <v>311.40000000000003</v>
      </c>
      <c r="Y359" s="143">
        <f t="shared" si="198"/>
        <v>0.42000000000000004</v>
      </c>
      <c r="Z359" s="95" t="s">
        <v>39931</v>
      </c>
      <c r="AA359" s="96">
        <v>2421.5</v>
      </c>
      <c r="AB359" s="96">
        <v>576.80999999999995</v>
      </c>
      <c r="AC359" s="96">
        <v>8.9726999999999997</v>
      </c>
      <c r="AD359" s="67">
        <v>152</v>
      </c>
      <c r="AE359" s="67">
        <v>-1</v>
      </c>
      <c r="AF359" s="68">
        <v>37.9</v>
      </c>
      <c r="AG359" s="68">
        <v>58.12</v>
      </c>
      <c r="AH359" s="68">
        <f t="shared" si="199"/>
        <v>359221.50367592653</v>
      </c>
      <c r="AI359" s="69">
        <v>0</v>
      </c>
      <c r="AJ359" s="67">
        <v>0</v>
      </c>
      <c r="AK359" s="67">
        <f t="shared" si="200"/>
        <v>0</v>
      </c>
      <c r="AL359" s="67">
        <f t="shared" si="201"/>
        <v>2.8290412799999998</v>
      </c>
      <c r="AM359" s="70">
        <f t="shared" si="202"/>
        <v>3.2</v>
      </c>
      <c r="AN359" s="67">
        <v>0</v>
      </c>
      <c r="AO359" s="90">
        <f t="shared" si="203"/>
        <v>1</v>
      </c>
      <c r="AP359" s="90">
        <f t="shared" si="204"/>
        <v>0.4</v>
      </c>
      <c r="AQ359" s="90">
        <f t="shared" si="205"/>
        <v>0.4</v>
      </c>
      <c r="AR359" s="91">
        <f t="shared" si="206"/>
        <v>2.8290412799999998</v>
      </c>
      <c r="BA359" s="67">
        <f t="shared" si="207"/>
        <v>38</v>
      </c>
      <c r="BB359" s="91">
        <f t="shared" si="208"/>
        <v>0</v>
      </c>
    </row>
    <row r="360" spans="1:54" s="40" customFormat="1">
      <c r="A360" s="31" t="s">
        <v>490</v>
      </c>
      <c r="B360" s="31" t="s">
        <v>40303</v>
      </c>
      <c r="C360" s="32">
        <f t="shared" si="189"/>
        <v>18.8</v>
      </c>
      <c r="D360" s="33">
        <f t="shared" si="190"/>
        <v>173</v>
      </c>
      <c r="E360" s="34">
        <f t="shared" si="209"/>
        <v>6</v>
      </c>
      <c r="F360" s="31" t="s">
        <v>5478</v>
      </c>
      <c r="G360" s="54">
        <f t="shared" si="210"/>
        <v>11</v>
      </c>
      <c r="H360" s="35">
        <f t="shared" si="211"/>
        <v>0.60177880000000006</v>
      </c>
      <c r="I360" s="36" t="s">
        <v>15446</v>
      </c>
      <c r="J360" s="36" t="s">
        <v>10460</v>
      </c>
      <c r="K360" s="36" t="s">
        <v>20407</v>
      </c>
      <c r="L360" s="36" t="s">
        <v>25365</v>
      </c>
      <c r="M360" s="33">
        <f t="shared" si="212"/>
        <v>12.3</v>
      </c>
      <c r="N360" s="44">
        <f t="shared" si="191"/>
        <v>5.2</v>
      </c>
      <c r="O360" s="32">
        <f t="shared" si="192"/>
        <v>0.4</v>
      </c>
      <c r="P360" s="32">
        <f t="shared" si="192"/>
        <v>4.4000000000000004</v>
      </c>
      <c r="Q360" s="136">
        <f t="shared" si="193"/>
        <v>0.8</v>
      </c>
      <c r="R360" s="37">
        <f t="shared" si="194"/>
        <v>2</v>
      </c>
      <c r="S360" s="31" t="s">
        <v>30326</v>
      </c>
      <c r="T360" s="31" t="s">
        <v>35306</v>
      </c>
      <c r="U360" s="38">
        <f t="shared" si="195"/>
        <v>445.70000000000005</v>
      </c>
      <c r="V360" s="138">
        <f t="shared" si="195"/>
        <v>404.8</v>
      </c>
      <c r="W360" s="101">
        <f t="shared" si="196"/>
        <v>1.1000000000000001</v>
      </c>
      <c r="X360" s="143">
        <f t="shared" si="197"/>
        <v>445.70000000000005</v>
      </c>
      <c r="Y360" s="144">
        <f t="shared" si="198"/>
        <v>0.32000000000000006</v>
      </c>
      <c r="Z360" s="97" t="s">
        <v>39932</v>
      </c>
      <c r="AA360" s="99">
        <v>2892.7</v>
      </c>
      <c r="AB360" s="99">
        <v>494.33</v>
      </c>
      <c r="AC360" s="99">
        <v>5.1448999999999998</v>
      </c>
      <c r="AD360" s="40">
        <v>152</v>
      </c>
      <c r="AE360" s="40">
        <v>-1</v>
      </c>
      <c r="AF360" s="41">
        <v>37.9</v>
      </c>
      <c r="AG360" s="41">
        <v>58.12</v>
      </c>
      <c r="AH360" s="41">
        <f t="shared" si="199"/>
        <v>176910.1160409397</v>
      </c>
      <c r="AI360" s="42">
        <f>1-EXP(-2.63*(AA360/AH360)*(AD360-AE360)*(1-((AD360-T360)/(AD360-AE360))^0.38))</f>
        <v>0.9707309500586595</v>
      </c>
      <c r="AJ360" s="40">
        <f>H360*P360*O360*R360*AB360</f>
        <v>1047.1201459980803</v>
      </c>
      <c r="AK360" s="40">
        <f t="shared" si="200"/>
        <v>13.829818925638889</v>
      </c>
      <c r="AL360" s="40">
        <f t="shared" si="201"/>
        <v>1.401738624</v>
      </c>
      <c r="AM360" s="43">
        <f t="shared" si="202"/>
        <v>2.2000000000000002</v>
      </c>
      <c r="AN360" s="40">
        <v>6.8</v>
      </c>
      <c r="AO360" s="73">
        <f t="shared" si="203"/>
        <v>2</v>
      </c>
      <c r="AP360" s="73">
        <f t="shared" si="204"/>
        <v>0.8</v>
      </c>
      <c r="AQ360" s="73">
        <f t="shared" si="205"/>
        <v>0.8</v>
      </c>
      <c r="AR360" s="88">
        <f t="shared" si="206"/>
        <v>15.23155754963889</v>
      </c>
      <c r="AS360" s="40">
        <v>0.86522616248421991</v>
      </c>
      <c r="AT360" s="40">
        <f>(AS360+O360)*(AS360+P360)*((1/3)*AS360+R360)</f>
        <v>15.244696705601969</v>
      </c>
      <c r="AU360" s="73">
        <f>MROUND((AS360+O360),0.2)</f>
        <v>1.2000000000000002</v>
      </c>
      <c r="AV360" s="73">
        <f>MROUND((AS360+P360),0.2)</f>
        <v>5.2</v>
      </c>
      <c r="AW360" s="73">
        <f>IF(MROUND(((1/3)*AS360+AO360),0.2)*AV360*AU360/AR360&gt;1.05,MROUND(((1/3)*AS360+AO360),0.2)-0.2,MROUND(((1/3)*AS360+AO360),0.2))</f>
        <v>2.2000000000000002</v>
      </c>
      <c r="AX360" s="40">
        <f t="shared" ref="AX360" si="221">AU360*AV360*AW360</f>
        <v>13.728000000000003</v>
      </c>
      <c r="AY360" s="40" t="b">
        <f>IF(AQ360&lt;AW360,TRUE, FALSE)</f>
        <v>1</v>
      </c>
      <c r="AZ360" s="40" t="b">
        <f>IF(AL360&lt;AQ360*AU360*AV360,TRUE, FALSE)</f>
        <v>1</v>
      </c>
      <c r="BA360" s="40">
        <f t="shared" si="207"/>
        <v>173</v>
      </c>
      <c r="BB360" s="88">
        <f t="shared" si="208"/>
        <v>9.8661895226758691</v>
      </c>
    </row>
    <row r="361" spans="1:54" s="67" customFormat="1">
      <c r="A361" s="59" t="s">
        <v>491</v>
      </c>
      <c r="B361" s="60" t="s">
        <v>40304</v>
      </c>
      <c r="C361" s="61">
        <f t="shared" si="189"/>
        <v>18</v>
      </c>
      <c r="D361" s="62">
        <f t="shared" si="190"/>
        <v>172</v>
      </c>
      <c r="E361" s="63">
        <f t="shared" si="209"/>
        <v>6</v>
      </c>
      <c r="F361" s="59" t="s">
        <v>5479</v>
      </c>
      <c r="G361" s="54">
        <f t="shared" si="210"/>
        <v>17</v>
      </c>
      <c r="H361" s="64">
        <f t="shared" si="211"/>
        <v>0.23771039999999999</v>
      </c>
      <c r="I361" s="64" t="s">
        <v>15447</v>
      </c>
      <c r="J361" s="64" t="s">
        <v>10461</v>
      </c>
      <c r="K361" s="64" t="s">
        <v>20408</v>
      </c>
      <c r="L361" s="64" t="s">
        <v>25366</v>
      </c>
      <c r="M361" s="62">
        <f t="shared" si="212"/>
        <v>12.1</v>
      </c>
      <c r="N361" s="65">
        <f t="shared" si="191"/>
        <v>5.4</v>
      </c>
      <c r="O361" s="61">
        <f t="shared" si="192"/>
        <v>1</v>
      </c>
      <c r="P361" s="61">
        <f t="shared" si="192"/>
        <v>4.8000000000000007</v>
      </c>
      <c r="Q361" s="124">
        <f t="shared" si="193"/>
        <v>0.4</v>
      </c>
      <c r="R361" s="61">
        <f t="shared" si="194"/>
        <v>0.60000000000000009</v>
      </c>
      <c r="S361" s="59" t="s">
        <v>30327</v>
      </c>
      <c r="T361" s="59" t="s">
        <v>35307</v>
      </c>
      <c r="U361" s="66">
        <f t="shared" si="195"/>
        <v>445.5</v>
      </c>
      <c r="V361" s="66">
        <f t="shared" si="195"/>
        <v>372.20000000000005</v>
      </c>
      <c r="W361" s="54">
        <f t="shared" si="196"/>
        <v>1.7</v>
      </c>
      <c r="X361" s="143">
        <f t="shared" si="197"/>
        <v>445.5</v>
      </c>
      <c r="Y361" s="143">
        <f t="shared" si="198"/>
        <v>0.43999999999999995</v>
      </c>
      <c r="Z361" s="95" t="s">
        <v>39931</v>
      </c>
      <c r="AA361" s="96">
        <v>3071.4</v>
      </c>
      <c r="AB361" s="96">
        <v>470.1</v>
      </c>
      <c r="AC361" s="96">
        <v>7.1468999999999996</v>
      </c>
      <c r="AD361" s="67">
        <v>152</v>
      </c>
      <c r="AE361" s="67">
        <v>-1</v>
      </c>
      <c r="AF361" s="68">
        <v>37.9</v>
      </c>
      <c r="AG361" s="68">
        <v>58.12</v>
      </c>
      <c r="AH361" s="68">
        <f t="shared" si="199"/>
        <v>255738.11090784668</v>
      </c>
      <c r="AI361" s="69">
        <v>0</v>
      </c>
      <c r="AJ361" s="67">
        <v>0</v>
      </c>
      <c r="AK361" s="67">
        <f t="shared" si="200"/>
        <v>0</v>
      </c>
      <c r="AL361" s="67">
        <f t="shared" si="201"/>
        <v>2.1953940480000007</v>
      </c>
      <c r="AM361" s="70">
        <f t="shared" si="202"/>
        <v>3.4</v>
      </c>
      <c r="AN361" s="67">
        <v>0</v>
      </c>
      <c r="AO361" s="90">
        <f t="shared" si="203"/>
        <v>0.60000000000000009</v>
      </c>
      <c r="AP361" s="90">
        <f t="shared" si="204"/>
        <v>0.4</v>
      </c>
      <c r="AQ361" s="90">
        <f t="shared" si="205"/>
        <v>0.60000000000000009</v>
      </c>
      <c r="AR361" s="91">
        <f t="shared" si="206"/>
        <v>2.1953940480000007</v>
      </c>
      <c r="BA361" s="67">
        <f t="shared" si="207"/>
        <v>172</v>
      </c>
      <c r="BB361" s="91">
        <f t="shared" si="208"/>
        <v>0</v>
      </c>
    </row>
    <row r="362" spans="1:54" s="67" customFormat="1">
      <c r="A362" s="59" t="s">
        <v>492</v>
      </c>
      <c r="B362" s="60" t="s">
        <v>40305</v>
      </c>
      <c r="C362" s="61">
        <f t="shared" si="189"/>
        <v>19.3</v>
      </c>
      <c r="D362" s="62">
        <f t="shared" si="190"/>
        <v>230</v>
      </c>
      <c r="E362" s="63">
        <f t="shared" si="209"/>
        <v>6</v>
      </c>
      <c r="F362" s="59" t="s">
        <v>5480</v>
      </c>
      <c r="G362" s="54">
        <f t="shared" si="210"/>
        <v>18.3</v>
      </c>
      <c r="H362" s="64">
        <f t="shared" si="211"/>
        <v>0.4454515</v>
      </c>
      <c r="I362" s="64" t="s">
        <v>15448</v>
      </c>
      <c r="J362" s="64" t="s">
        <v>10462</v>
      </c>
      <c r="K362" s="64" t="s">
        <v>20409</v>
      </c>
      <c r="L362" s="64" t="s">
        <v>25367</v>
      </c>
      <c r="M362" s="62">
        <f t="shared" si="212"/>
        <v>14</v>
      </c>
      <c r="N362" s="65">
        <f t="shared" si="191"/>
        <v>6</v>
      </c>
      <c r="O362" s="61">
        <f t="shared" si="192"/>
        <v>2</v>
      </c>
      <c r="P362" s="61">
        <f t="shared" si="192"/>
        <v>1</v>
      </c>
      <c r="Q362" s="124">
        <f t="shared" si="193"/>
        <v>0.4</v>
      </c>
      <c r="R362" s="61">
        <f t="shared" si="194"/>
        <v>0.60000000000000009</v>
      </c>
      <c r="S362" s="59" t="s">
        <v>30328</v>
      </c>
      <c r="T362" s="59" t="s">
        <v>35308</v>
      </c>
      <c r="U362" s="66">
        <f t="shared" si="195"/>
        <v>502.90000000000003</v>
      </c>
      <c r="V362" s="66">
        <f t="shared" si="195"/>
        <v>330.3</v>
      </c>
      <c r="W362" s="54">
        <f t="shared" si="196"/>
        <v>1.83</v>
      </c>
      <c r="X362" s="143">
        <f t="shared" si="197"/>
        <v>502.90000000000003</v>
      </c>
      <c r="Y362" s="143">
        <f t="shared" si="198"/>
        <v>0.46599999999999997</v>
      </c>
      <c r="Z362" s="95" t="s">
        <v>39931</v>
      </c>
      <c r="AA362" s="96">
        <v>2629.3</v>
      </c>
      <c r="AB362" s="96">
        <v>536.23</v>
      </c>
      <c r="AC362" s="96">
        <v>6.6315</v>
      </c>
      <c r="AD362" s="67">
        <v>152</v>
      </c>
      <c r="AE362" s="67">
        <v>-1</v>
      </c>
      <c r="AF362" s="68">
        <v>37.9</v>
      </c>
      <c r="AG362" s="68">
        <v>58.12</v>
      </c>
      <c r="AH362" s="68">
        <f t="shared" si="199"/>
        <v>319775.019361727</v>
      </c>
      <c r="AI362" s="69">
        <v>0</v>
      </c>
      <c r="AJ362" s="67">
        <v>0</v>
      </c>
      <c r="AK362" s="67">
        <f t="shared" si="200"/>
        <v>0</v>
      </c>
      <c r="AL362" s="67">
        <f t="shared" si="201"/>
        <v>0.66545820000000011</v>
      </c>
      <c r="AM362" s="70">
        <f t="shared" si="202"/>
        <v>3.66</v>
      </c>
      <c r="AN362" s="67">
        <v>0</v>
      </c>
      <c r="AO362" s="90">
        <f t="shared" si="203"/>
        <v>0.60000000000000009</v>
      </c>
      <c r="AP362" s="90">
        <f t="shared" si="204"/>
        <v>0.4</v>
      </c>
      <c r="AQ362" s="90">
        <f t="shared" si="205"/>
        <v>0.4</v>
      </c>
      <c r="AR362" s="91">
        <f t="shared" si="206"/>
        <v>0.66545820000000011</v>
      </c>
      <c r="BA362" s="67">
        <f t="shared" si="207"/>
        <v>230</v>
      </c>
      <c r="BB362" s="91">
        <f t="shared" si="208"/>
        <v>0</v>
      </c>
    </row>
    <row r="363" spans="1:54" s="40" customFormat="1">
      <c r="A363" s="31" t="s">
        <v>493</v>
      </c>
      <c r="B363" s="31" t="s">
        <v>40306</v>
      </c>
      <c r="C363" s="32">
        <f t="shared" si="189"/>
        <v>10</v>
      </c>
      <c r="D363" s="33">
        <f t="shared" si="190"/>
        <v>258</v>
      </c>
      <c r="E363" s="34">
        <f t="shared" si="209"/>
        <v>18</v>
      </c>
      <c r="F363" s="31" t="s">
        <v>5481</v>
      </c>
      <c r="G363" s="54">
        <f t="shared" si="210"/>
        <v>6.8999999999999995</v>
      </c>
      <c r="H363" s="35">
        <f t="shared" si="211"/>
        <v>0.26576</v>
      </c>
      <c r="I363" s="36" t="s">
        <v>15449</v>
      </c>
      <c r="J363" s="36" t="s">
        <v>10463</v>
      </c>
      <c r="K363" s="36" t="s">
        <v>20410</v>
      </c>
      <c r="L363" s="36" t="s">
        <v>25368</v>
      </c>
      <c r="M363" s="33">
        <f t="shared" si="212"/>
        <v>12</v>
      </c>
      <c r="N363" s="44">
        <f t="shared" si="191"/>
        <v>5.8</v>
      </c>
      <c r="O363" s="32">
        <f t="shared" si="192"/>
        <v>1.8</v>
      </c>
      <c r="P363" s="32">
        <f t="shared" si="192"/>
        <v>5</v>
      </c>
      <c r="Q363" s="136">
        <f t="shared" si="193"/>
        <v>1.8</v>
      </c>
      <c r="R363" s="37">
        <f t="shared" si="194"/>
        <v>2.2000000000000002</v>
      </c>
      <c r="S363" s="31" t="s">
        <v>30329</v>
      </c>
      <c r="T363" s="31" t="s">
        <v>35309</v>
      </c>
      <c r="U363" s="38">
        <f t="shared" si="195"/>
        <v>531.30000000000007</v>
      </c>
      <c r="V363" s="138">
        <f t="shared" si="195"/>
        <v>343.3</v>
      </c>
      <c r="W363" s="101">
        <f t="shared" si="196"/>
        <v>0.69000000000000006</v>
      </c>
      <c r="X363" s="143">
        <f t="shared" si="197"/>
        <v>531.30000000000007</v>
      </c>
      <c r="Y363" s="144">
        <f t="shared" si="198"/>
        <v>0.23800000000000002</v>
      </c>
      <c r="Z363" s="97" t="s">
        <v>39932</v>
      </c>
      <c r="AA363" s="99">
        <v>2698.5</v>
      </c>
      <c r="AB363" s="99">
        <v>524.75</v>
      </c>
      <c r="AC363" s="99">
        <v>3.1617999999999999</v>
      </c>
      <c r="AD363" s="40">
        <v>152</v>
      </c>
      <c r="AE363" s="40">
        <v>-1</v>
      </c>
      <c r="AF363" s="41">
        <v>37.9</v>
      </c>
      <c r="AG363" s="41">
        <v>58.12</v>
      </c>
      <c r="AH363" s="41">
        <f t="shared" si="199"/>
        <v>302154.54109084589</v>
      </c>
      <c r="AI363" s="42">
        <f>1-EXP(-2.63*(AA363/AH363)*(AD363-AE363)*(1-((AD363-T363)/(AD363-AE363))^0.38))</f>
        <v>0.53321455931522244</v>
      </c>
      <c r="AJ363" s="40">
        <f>H363*P363*O363*R363*AB363</f>
        <v>2761.2596880000006</v>
      </c>
      <c r="AK363" s="40">
        <f t="shared" si="200"/>
        <v>32.596644550074842</v>
      </c>
      <c r="AL363" s="40">
        <f t="shared" si="201"/>
        <v>14.537952000000002</v>
      </c>
      <c r="AM363" s="43">
        <f t="shared" si="202"/>
        <v>1.3800000000000001</v>
      </c>
      <c r="AN363" s="40">
        <v>2.1</v>
      </c>
      <c r="AO363" s="73">
        <f t="shared" si="203"/>
        <v>2.2000000000000002</v>
      </c>
      <c r="AP363" s="73">
        <f t="shared" si="204"/>
        <v>1.8</v>
      </c>
      <c r="AQ363" s="73">
        <f t="shared" si="205"/>
        <v>1.8</v>
      </c>
      <c r="AR363" s="88">
        <f t="shared" si="206"/>
        <v>47.134596550074846</v>
      </c>
      <c r="AS363" s="40">
        <v>1.1492506248299263</v>
      </c>
      <c r="AT363" s="40">
        <f>(AS363+O363)*(AS363+P363)*((1/3)*AS363+R363)</f>
        <v>46.845979746341904</v>
      </c>
      <c r="AU363" s="73">
        <f>MROUND((AS363+O363),0.2)</f>
        <v>3</v>
      </c>
      <c r="AV363" s="73">
        <f>MROUND((AS363+P363),0.2)</f>
        <v>6.2</v>
      </c>
      <c r="AW363" s="73">
        <f>IF(MROUND(((1/3)*AS363+AO363),0.2)*AV363*AU363/AR363&gt;1.05,MROUND(((1/3)*AS363+AO363),0.2)-0.2,MROUND(((1/3)*AS363+AO363),0.2))</f>
        <v>2.6</v>
      </c>
      <c r="AX363" s="40">
        <f t="shared" ref="AX363" si="222">AU363*AV363*AW363</f>
        <v>48.360000000000007</v>
      </c>
      <c r="AY363" s="40" t="b">
        <f>IF(AQ363&lt;AW363,TRUE, FALSE)</f>
        <v>1</v>
      </c>
      <c r="AZ363" s="40" t="b">
        <f>IF(AL363&lt;AQ363*AU363*AV363,TRUE, FALSE)</f>
        <v>1</v>
      </c>
      <c r="BA363" s="40">
        <f t="shared" si="207"/>
        <v>258</v>
      </c>
      <c r="BB363" s="88">
        <f t="shared" si="208"/>
        <v>2.2421758271092678</v>
      </c>
    </row>
    <row r="364" spans="1:54" s="67" customFormat="1">
      <c r="A364" s="59" t="s">
        <v>494</v>
      </c>
      <c r="B364" s="60" t="s">
        <v>40307</v>
      </c>
      <c r="C364" s="61">
        <f t="shared" si="189"/>
        <v>36.200000000000003</v>
      </c>
      <c r="D364" s="62">
        <f t="shared" si="190"/>
        <v>199</v>
      </c>
      <c r="E364" s="63">
        <f t="shared" si="209"/>
        <v>17</v>
      </c>
      <c r="F364" s="59" t="s">
        <v>5482</v>
      </c>
      <c r="G364" s="54">
        <f t="shared" si="210"/>
        <v>35.200000000000003</v>
      </c>
      <c r="H364" s="64">
        <f t="shared" si="211"/>
        <v>0.30602380000000001</v>
      </c>
      <c r="I364" s="64" t="s">
        <v>15450</v>
      </c>
      <c r="J364" s="64" t="s">
        <v>10464</v>
      </c>
      <c r="K364" s="64" t="s">
        <v>20411</v>
      </c>
      <c r="L364" s="64" t="s">
        <v>25369</v>
      </c>
      <c r="M364" s="62">
        <f t="shared" si="212"/>
        <v>12.2</v>
      </c>
      <c r="N364" s="65">
        <f t="shared" si="191"/>
        <v>5.6</v>
      </c>
      <c r="O364" s="61">
        <f t="shared" si="192"/>
        <v>3</v>
      </c>
      <c r="P364" s="61">
        <f t="shared" si="192"/>
        <v>4.6000000000000005</v>
      </c>
      <c r="Q364" s="124">
        <f t="shared" si="193"/>
        <v>1</v>
      </c>
      <c r="R364" s="61">
        <f t="shared" si="194"/>
        <v>1.4000000000000001</v>
      </c>
      <c r="S364" s="59" t="s">
        <v>30330</v>
      </c>
      <c r="T364" s="59" t="s">
        <v>35310</v>
      </c>
      <c r="U364" s="66">
        <f t="shared" si="195"/>
        <v>471.8</v>
      </c>
      <c r="V364" s="66">
        <f t="shared" si="195"/>
        <v>333.3</v>
      </c>
      <c r="W364" s="54">
        <f t="shared" si="196"/>
        <v>3.5199999999999996</v>
      </c>
      <c r="X364" s="143">
        <f t="shared" si="197"/>
        <v>471.8</v>
      </c>
      <c r="Y364" s="143">
        <f t="shared" si="198"/>
        <v>0.80399999999999994</v>
      </c>
      <c r="Z364" s="95" t="s">
        <v>39931</v>
      </c>
      <c r="AA364" s="96">
        <v>2624.3</v>
      </c>
      <c r="AB364" s="96">
        <v>536.57000000000005</v>
      </c>
      <c r="AC364" s="96">
        <v>12.558</v>
      </c>
      <c r="AD364" s="67">
        <v>152</v>
      </c>
      <c r="AE364" s="67">
        <v>-1</v>
      </c>
      <c r="AF364" s="68">
        <v>37.9</v>
      </c>
      <c r="AG364" s="68">
        <v>58.12</v>
      </c>
      <c r="AH364" s="68">
        <f t="shared" si="199"/>
        <v>315792.89656554052</v>
      </c>
      <c r="AI364" s="69">
        <v>0</v>
      </c>
      <c r="AJ364" s="67">
        <v>0</v>
      </c>
      <c r="AK364" s="67">
        <f t="shared" si="200"/>
        <v>0</v>
      </c>
      <c r="AL364" s="67">
        <f t="shared" si="201"/>
        <v>13.407620184000004</v>
      </c>
      <c r="AM364" s="70">
        <f t="shared" si="202"/>
        <v>7.0400000000000009</v>
      </c>
      <c r="AN364" s="67">
        <v>0</v>
      </c>
      <c r="AO364" s="90">
        <f t="shared" si="203"/>
        <v>1.4000000000000001</v>
      </c>
      <c r="AP364" s="90">
        <f t="shared" si="204"/>
        <v>1</v>
      </c>
      <c r="AQ364" s="90">
        <f t="shared" si="205"/>
        <v>1</v>
      </c>
      <c r="AR364" s="91">
        <f t="shared" si="206"/>
        <v>13.407620184000004</v>
      </c>
      <c r="BA364" s="67">
        <f t="shared" si="207"/>
        <v>199</v>
      </c>
      <c r="BB364" s="91">
        <f t="shared" si="208"/>
        <v>0</v>
      </c>
    </row>
    <row r="365" spans="1:54" s="67" customFormat="1">
      <c r="A365" s="59" t="s">
        <v>495</v>
      </c>
      <c r="B365" s="60" t="s">
        <v>40308</v>
      </c>
      <c r="C365" s="61">
        <f t="shared" si="189"/>
        <v>8.1000000000000014</v>
      </c>
      <c r="D365" s="62">
        <f t="shared" si="190"/>
        <v>199</v>
      </c>
      <c r="E365" s="63">
        <f t="shared" si="209"/>
        <v>15</v>
      </c>
      <c r="F365" s="59" t="s">
        <v>5483</v>
      </c>
      <c r="G365" s="54">
        <f t="shared" si="210"/>
        <v>7.1</v>
      </c>
      <c r="H365" s="64">
        <f t="shared" si="211"/>
        <v>0.67057339999999999</v>
      </c>
      <c r="I365" s="64" t="s">
        <v>15451</v>
      </c>
      <c r="J365" s="64" t="s">
        <v>10465</v>
      </c>
      <c r="K365" s="64" t="s">
        <v>20412</v>
      </c>
      <c r="L365" s="64" t="s">
        <v>25370</v>
      </c>
      <c r="M365" s="62">
        <f t="shared" si="212"/>
        <v>12.8</v>
      </c>
      <c r="N365" s="65">
        <f t="shared" si="191"/>
        <v>6.4</v>
      </c>
      <c r="O365" s="61">
        <f t="shared" si="192"/>
        <v>2.4000000000000004</v>
      </c>
      <c r="P365" s="61">
        <f t="shared" si="192"/>
        <v>3.4000000000000004</v>
      </c>
      <c r="Q365" s="124">
        <f t="shared" si="193"/>
        <v>1</v>
      </c>
      <c r="R365" s="61">
        <f t="shared" si="194"/>
        <v>2.8000000000000003</v>
      </c>
      <c r="S365" s="59" t="s">
        <v>30331</v>
      </c>
      <c r="T365" s="59" t="s">
        <v>35311</v>
      </c>
      <c r="U365" s="66">
        <f t="shared" si="195"/>
        <v>472.5</v>
      </c>
      <c r="V365" s="66">
        <f t="shared" si="195"/>
        <v>331.20000000000005</v>
      </c>
      <c r="W365" s="54">
        <f t="shared" si="196"/>
        <v>0.71</v>
      </c>
      <c r="X365" s="143">
        <f t="shared" si="197"/>
        <v>472.5</v>
      </c>
      <c r="Y365" s="143">
        <f t="shared" si="198"/>
        <v>0.24199999999999999</v>
      </c>
      <c r="Z365" s="95" t="s">
        <v>39931</v>
      </c>
      <c r="AA365" s="96">
        <v>2655.7</v>
      </c>
      <c r="AB365" s="96">
        <v>532.04999999999995</v>
      </c>
      <c r="AC365" s="96">
        <v>3.6347999999999998</v>
      </c>
      <c r="AD365" s="67">
        <v>152</v>
      </c>
      <c r="AE365" s="67">
        <v>-1</v>
      </c>
      <c r="AF365" s="68">
        <v>37.9</v>
      </c>
      <c r="AG365" s="68">
        <v>58.12</v>
      </c>
      <c r="AH365" s="68">
        <f t="shared" si="199"/>
        <v>318582.66948842938</v>
      </c>
      <c r="AI365" s="69">
        <v>0</v>
      </c>
      <c r="AJ365" s="67">
        <v>0</v>
      </c>
      <c r="AK365" s="67">
        <f t="shared" si="200"/>
        <v>0</v>
      </c>
      <c r="AL365" s="67">
        <f t="shared" si="201"/>
        <v>7.5267389568000027</v>
      </c>
      <c r="AM365" s="70">
        <f t="shared" si="202"/>
        <v>1.4200000000000002</v>
      </c>
      <c r="AN365" s="67">
        <v>0</v>
      </c>
      <c r="AO365" s="90">
        <f t="shared" si="203"/>
        <v>2.8000000000000003</v>
      </c>
      <c r="AP365" s="90">
        <f t="shared" si="204"/>
        <v>1</v>
      </c>
      <c r="AQ365" s="90">
        <f t="shared" si="205"/>
        <v>1</v>
      </c>
      <c r="AR365" s="91">
        <f t="shared" si="206"/>
        <v>7.5267389568000027</v>
      </c>
      <c r="BA365" s="67">
        <f t="shared" si="207"/>
        <v>199</v>
      </c>
      <c r="BB365" s="91">
        <f t="shared" si="208"/>
        <v>0</v>
      </c>
    </row>
    <row r="366" spans="1:54" s="67" customFormat="1">
      <c r="A366" s="59" t="s">
        <v>496</v>
      </c>
      <c r="B366" s="60" t="s">
        <v>40309</v>
      </c>
      <c r="C366" s="61">
        <f t="shared" si="189"/>
        <v>16.600000000000001</v>
      </c>
      <c r="D366" s="62">
        <f t="shared" si="190"/>
        <v>254</v>
      </c>
      <c r="E366" s="63">
        <f t="shared" si="209"/>
        <v>17</v>
      </c>
      <c r="F366" s="59" t="s">
        <v>5484</v>
      </c>
      <c r="G366" s="54">
        <f t="shared" si="210"/>
        <v>15.7</v>
      </c>
      <c r="H366" s="64">
        <f t="shared" si="211"/>
        <v>0.27061879999999999</v>
      </c>
      <c r="I366" s="64" t="s">
        <v>15452</v>
      </c>
      <c r="J366" s="64" t="s">
        <v>10466</v>
      </c>
      <c r="K366" s="64" t="s">
        <v>20413</v>
      </c>
      <c r="L366" s="64" t="s">
        <v>25371</v>
      </c>
      <c r="M366" s="62">
        <f t="shared" si="212"/>
        <v>11.2</v>
      </c>
      <c r="N366" s="65">
        <f t="shared" si="191"/>
        <v>5.8</v>
      </c>
      <c r="O366" s="61">
        <f t="shared" si="192"/>
        <v>1.6</v>
      </c>
      <c r="P366" s="61">
        <f t="shared" si="192"/>
        <v>6.6000000000000005</v>
      </c>
      <c r="Q366" s="124">
        <f t="shared" si="193"/>
        <v>1.8</v>
      </c>
      <c r="R366" s="61">
        <f t="shared" si="194"/>
        <v>2.6</v>
      </c>
      <c r="S366" s="59" t="s">
        <v>30332</v>
      </c>
      <c r="T366" s="59" t="s">
        <v>35312</v>
      </c>
      <c r="U366" s="66">
        <f t="shared" si="195"/>
        <v>526.80000000000007</v>
      </c>
      <c r="V366" s="66">
        <f t="shared" si="195"/>
        <v>291.40000000000003</v>
      </c>
      <c r="W366" s="54">
        <f t="shared" si="196"/>
        <v>1.57</v>
      </c>
      <c r="X366" s="143">
        <f t="shared" si="197"/>
        <v>526.80000000000007</v>
      </c>
      <c r="Y366" s="143">
        <f t="shared" si="198"/>
        <v>0.41400000000000003</v>
      </c>
      <c r="Z366" s="95" t="s">
        <v>39931</v>
      </c>
      <c r="AA366" s="96">
        <v>2393.5</v>
      </c>
      <c r="AB366" s="96">
        <v>582.76</v>
      </c>
      <c r="AC366" s="96">
        <v>5.5903999999999998</v>
      </c>
      <c r="AD366" s="67">
        <v>152</v>
      </c>
      <c r="AE366" s="67">
        <v>-1</v>
      </c>
      <c r="AF366" s="68">
        <v>37.9</v>
      </c>
      <c r="AG366" s="68">
        <v>58.12</v>
      </c>
      <c r="AH366" s="68">
        <f t="shared" si="199"/>
        <v>364821.47709229548</v>
      </c>
      <c r="AI366" s="69">
        <v>0</v>
      </c>
      <c r="AJ366" s="67">
        <v>0</v>
      </c>
      <c r="AK366" s="67">
        <f t="shared" si="200"/>
        <v>0</v>
      </c>
      <c r="AL366" s="67">
        <f t="shared" si="201"/>
        <v>20.025890227200001</v>
      </c>
      <c r="AM366" s="70">
        <f t="shared" si="202"/>
        <v>3.12</v>
      </c>
      <c r="AN366" s="67">
        <v>0</v>
      </c>
      <c r="AO366" s="90">
        <f t="shared" si="203"/>
        <v>2.6</v>
      </c>
      <c r="AP366" s="90">
        <f t="shared" si="204"/>
        <v>1.8</v>
      </c>
      <c r="AQ366" s="90">
        <f t="shared" si="205"/>
        <v>2</v>
      </c>
      <c r="AR366" s="91">
        <f t="shared" si="206"/>
        <v>20.025890227200001</v>
      </c>
      <c r="BA366" s="67">
        <f t="shared" si="207"/>
        <v>254</v>
      </c>
      <c r="BB366" s="91">
        <f t="shared" si="208"/>
        <v>0</v>
      </c>
    </row>
    <row r="367" spans="1:54" s="40" customFormat="1">
      <c r="A367" s="31" t="s">
        <v>497</v>
      </c>
      <c r="B367" s="31" t="s">
        <v>40310</v>
      </c>
      <c r="C367" s="32">
        <f t="shared" si="189"/>
        <v>8.9</v>
      </c>
      <c r="D367" s="33">
        <f t="shared" si="190"/>
        <v>76</v>
      </c>
      <c r="E367" s="34">
        <f t="shared" si="209"/>
        <v>10</v>
      </c>
      <c r="F367" s="31" t="s">
        <v>5485</v>
      </c>
      <c r="G367" s="54">
        <f t="shared" si="210"/>
        <v>5.6</v>
      </c>
      <c r="H367" s="35">
        <f t="shared" si="211"/>
        <v>0.4227805</v>
      </c>
      <c r="I367" s="36" t="s">
        <v>15453</v>
      </c>
      <c r="J367" s="36" t="s">
        <v>10467</v>
      </c>
      <c r="K367" s="36" t="s">
        <v>20414</v>
      </c>
      <c r="L367" s="36" t="s">
        <v>25372</v>
      </c>
      <c r="M367" s="33">
        <f t="shared" si="212"/>
        <v>11.3</v>
      </c>
      <c r="N367" s="44">
        <f t="shared" si="191"/>
        <v>7</v>
      </c>
      <c r="O367" s="32">
        <f t="shared" si="192"/>
        <v>0.8</v>
      </c>
      <c r="P367" s="32">
        <f t="shared" si="192"/>
        <v>6.4</v>
      </c>
      <c r="Q367" s="136">
        <f t="shared" si="193"/>
        <v>1.2000000000000002</v>
      </c>
      <c r="R367" s="37">
        <f t="shared" si="194"/>
        <v>2</v>
      </c>
      <c r="S367" s="31" t="s">
        <v>30333</v>
      </c>
      <c r="T367" s="31" t="s">
        <v>35313</v>
      </c>
      <c r="U367" s="38">
        <f t="shared" si="195"/>
        <v>349.20000000000005</v>
      </c>
      <c r="V367" s="138">
        <f t="shared" si="195"/>
        <v>380</v>
      </c>
      <c r="W367" s="101">
        <f t="shared" si="196"/>
        <v>0.56000000000000005</v>
      </c>
      <c r="X367" s="143">
        <f t="shared" si="197"/>
        <v>349.20000000000005</v>
      </c>
      <c r="Y367" s="144">
        <f t="shared" si="198"/>
        <v>0.21200000000000002</v>
      </c>
      <c r="Z367" s="97" t="s">
        <v>39932</v>
      </c>
      <c r="AA367" s="99">
        <v>2632.7</v>
      </c>
      <c r="AB367" s="99">
        <v>536.16</v>
      </c>
      <c r="AC367" s="99">
        <v>4.4085999999999999</v>
      </c>
      <c r="AD367" s="40">
        <v>152</v>
      </c>
      <c r="AE367" s="40">
        <v>-1</v>
      </c>
      <c r="AF367" s="41">
        <v>37.9</v>
      </c>
      <c r="AG367" s="41">
        <v>58.12</v>
      </c>
      <c r="AH367" s="41">
        <f t="shared" si="199"/>
        <v>240610.44649923127</v>
      </c>
      <c r="AI367" s="42">
        <f>1-EXP(-2.63*(AA367/AH367)*(AD367-AE367)*(1-((AD367-T367)/(AD367-AE367))^0.38))</f>
        <v>0.8050799517128141</v>
      </c>
      <c r="AJ367" s="40">
        <f>H367*P367*O367*R367*AB367</f>
        <v>2321.1826470912001</v>
      </c>
      <c r="AK367" s="40">
        <f t="shared" si="200"/>
        <v>29.671921458189995</v>
      </c>
      <c r="AL367" s="40">
        <f t="shared" si="201"/>
        <v>5.9107276800000008</v>
      </c>
      <c r="AM367" s="43">
        <f t="shared" si="202"/>
        <v>1.1000000000000001</v>
      </c>
      <c r="AN367" s="40">
        <v>2.4</v>
      </c>
      <c r="AO367" s="73">
        <f t="shared" si="203"/>
        <v>2</v>
      </c>
      <c r="AP367" s="73">
        <f t="shared" si="204"/>
        <v>1.2000000000000002</v>
      </c>
      <c r="AQ367" s="73">
        <f t="shared" si="205"/>
        <v>1.2000000000000002</v>
      </c>
      <c r="AR367" s="88">
        <f t="shared" si="206"/>
        <v>35.582649138189993</v>
      </c>
      <c r="AS367" s="40">
        <v>1.1772942061010978</v>
      </c>
      <c r="AT367" s="40">
        <f>(AS367+O367)*(AS367+P367)*((1/3)*AS367+R367)</f>
        <v>35.844699014696403</v>
      </c>
      <c r="AU367" s="73">
        <f>MROUND((AS367+O367),0.2)</f>
        <v>2</v>
      </c>
      <c r="AV367" s="73">
        <f>MROUND((AS367+P367),0.2)</f>
        <v>7.6000000000000005</v>
      </c>
      <c r="AW367" s="73">
        <f>IF(MROUND(((1/3)*AS367+AO367),0.2)*AV367*AU367/AR367&gt;1.05,MROUND(((1/3)*AS367+AO367),0.2)-0.2,MROUND(((1/3)*AS367+AO367),0.2))</f>
        <v>2.4000000000000004</v>
      </c>
      <c r="AX367" s="40">
        <f t="shared" ref="AX367" si="223">AU367*AV367*AW367</f>
        <v>36.480000000000011</v>
      </c>
      <c r="AY367" s="40" t="b">
        <f>IF(AQ367&lt;AW367,TRUE, FALSE)</f>
        <v>1</v>
      </c>
      <c r="AZ367" s="40" t="b">
        <f>IF(AL367&lt;AQ367*AU367*AV367,TRUE, FALSE)</f>
        <v>1</v>
      </c>
      <c r="BA367" s="40">
        <f t="shared" si="207"/>
        <v>76</v>
      </c>
      <c r="BB367" s="88">
        <f t="shared" si="208"/>
        <v>5.0200115898741577</v>
      </c>
    </row>
    <row r="368" spans="1:54" s="67" customFormat="1">
      <c r="A368" s="59" t="s">
        <v>498</v>
      </c>
      <c r="B368" s="60" t="s">
        <v>40311</v>
      </c>
      <c r="C368" s="61">
        <f t="shared" si="189"/>
        <v>34.6</v>
      </c>
      <c r="D368" s="62">
        <f t="shared" si="190"/>
        <v>293</v>
      </c>
      <c r="E368" s="63">
        <f t="shared" si="209"/>
        <v>12</v>
      </c>
      <c r="F368" s="59" t="s">
        <v>5486</v>
      </c>
      <c r="G368" s="54">
        <f t="shared" si="210"/>
        <v>33.700000000000003</v>
      </c>
      <c r="H368" s="64">
        <f t="shared" si="211"/>
        <v>0.32167879999999999</v>
      </c>
      <c r="I368" s="64" t="s">
        <v>15454</v>
      </c>
      <c r="J368" s="64" t="s">
        <v>10468</v>
      </c>
      <c r="K368" s="64" t="s">
        <v>20415</v>
      </c>
      <c r="L368" s="64" t="s">
        <v>25373</v>
      </c>
      <c r="M368" s="62">
        <f t="shared" si="212"/>
        <v>12.1</v>
      </c>
      <c r="N368" s="65">
        <f t="shared" si="191"/>
        <v>5</v>
      </c>
      <c r="O368" s="61">
        <f t="shared" si="192"/>
        <v>1.4000000000000001</v>
      </c>
      <c r="P368" s="61">
        <f t="shared" si="192"/>
        <v>4.8000000000000007</v>
      </c>
      <c r="Q368" s="124">
        <f t="shared" si="193"/>
        <v>1</v>
      </c>
      <c r="R368" s="61">
        <f t="shared" si="194"/>
        <v>1.4000000000000001</v>
      </c>
      <c r="S368" s="59" t="s">
        <v>30334</v>
      </c>
      <c r="T368" s="59" t="s">
        <v>35314</v>
      </c>
      <c r="U368" s="66">
        <f t="shared" si="195"/>
        <v>566.5</v>
      </c>
      <c r="V368" s="66">
        <f t="shared" si="195"/>
        <v>333.5</v>
      </c>
      <c r="W368" s="54">
        <f t="shared" si="196"/>
        <v>3.3699999999999997</v>
      </c>
      <c r="X368" s="143">
        <f t="shared" si="197"/>
        <v>566.5</v>
      </c>
      <c r="Y368" s="143">
        <f t="shared" si="198"/>
        <v>0.77399999999999991</v>
      </c>
      <c r="Z368" s="95" t="s">
        <v>39931</v>
      </c>
      <c r="AA368" s="96">
        <v>2637.9</v>
      </c>
      <c r="AB368" s="96">
        <v>535.94000000000005</v>
      </c>
      <c r="AC368" s="96">
        <v>9.7909000000000006</v>
      </c>
      <c r="AD368" s="67">
        <v>152</v>
      </c>
      <c r="AE368" s="67">
        <v>-1</v>
      </c>
      <c r="AF368" s="68">
        <v>37.9</v>
      </c>
      <c r="AG368" s="68">
        <v>58.12</v>
      </c>
      <c r="AH368" s="68">
        <f t="shared" si="199"/>
        <v>315566.69510741124</v>
      </c>
      <c r="AI368" s="69">
        <v>0</v>
      </c>
      <c r="AJ368" s="67">
        <v>0</v>
      </c>
      <c r="AK368" s="67">
        <f t="shared" si="200"/>
        <v>0</v>
      </c>
      <c r="AL368" s="67">
        <f t="shared" si="201"/>
        <v>6.3816458496000035</v>
      </c>
      <c r="AM368" s="70">
        <f t="shared" si="202"/>
        <v>6.7200000000000006</v>
      </c>
      <c r="AN368" s="67">
        <v>0</v>
      </c>
      <c r="AO368" s="90">
        <f t="shared" si="203"/>
        <v>1.4000000000000001</v>
      </c>
      <c r="AP368" s="90">
        <f t="shared" si="204"/>
        <v>1</v>
      </c>
      <c r="AQ368" s="90">
        <f t="shared" si="205"/>
        <v>1</v>
      </c>
      <c r="AR368" s="91">
        <f t="shared" si="206"/>
        <v>6.3816458496000035</v>
      </c>
      <c r="BA368" s="67">
        <f t="shared" si="207"/>
        <v>293</v>
      </c>
      <c r="BB368" s="91">
        <f t="shared" si="208"/>
        <v>0</v>
      </c>
    </row>
    <row r="369" spans="1:54" s="67" customFormat="1">
      <c r="A369" s="59" t="s">
        <v>499</v>
      </c>
      <c r="B369" s="60" t="s">
        <v>40312</v>
      </c>
      <c r="C369" s="61">
        <f t="shared" si="189"/>
        <v>10.200000000000001</v>
      </c>
      <c r="D369" s="62">
        <f t="shared" si="190"/>
        <v>221</v>
      </c>
      <c r="E369" s="63">
        <f t="shared" si="209"/>
        <v>9</v>
      </c>
      <c r="F369" s="59" t="s">
        <v>5487</v>
      </c>
      <c r="G369" s="54">
        <f t="shared" si="210"/>
        <v>9.2999999999999989</v>
      </c>
      <c r="H369" s="64">
        <f t="shared" si="211"/>
        <v>0.5416223</v>
      </c>
      <c r="I369" s="64" t="s">
        <v>15455</v>
      </c>
      <c r="J369" s="64" t="s">
        <v>10469</v>
      </c>
      <c r="K369" s="64" t="s">
        <v>20416</v>
      </c>
      <c r="L369" s="64" t="s">
        <v>25374</v>
      </c>
      <c r="M369" s="62">
        <f t="shared" si="212"/>
        <v>11.3</v>
      </c>
      <c r="N369" s="65">
        <f t="shared" si="191"/>
        <v>6</v>
      </c>
      <c r="O369" s="61">
        <f t="shared" si="192"/>
        <v>2.2000000000000002</v>
      </c>
      <c r="P369" s="61">
        <f t="shared" si="192"/>
        <v>6.4</v>
      </c>
      <c r="Q369" s="124">
        <f t="shared" si="193"/>
        <v>0.4</v>
      </c>
      <c r="R369" s="61">
        <f t="shared" si="194"/>
        <v>1</v>
      </c>
      <c r="S369" s="59" t="s">
        <v>30335</v>
      </c>
      <c r="T369" s="59" t="s">
        <v>35315</v>
      </c>
      <c r="U369" s="66">
        <f t="shared" si="195"/>
        <v>493.8</v>
      </c>
      <c r="V369" s="66">
        <f t="shared" si="195"/>
        <v>308.40000000000003</v>
      </c>
      <c r="W369" s="54">
        <f t="shared" si="196"/>
        <v>0.93</v>
      </c>
      <c r="X369" s="143">
        <f t="shared" si="197"/>
        <v>493.8</v>
      </c>
      <c r="Y369" s="143">
        <f t="shared" si="198"/>
        <v>0.28600000000000003</v>
      </c>
      <c r="Z369" s="95" t="s">
        <v>39931</v>
      </c>
      <c r="AA369" s="96">
        <v>2494.9</v>
      </c>
      <c r="AB369" s="96">
        <v>561.88</v>
      </c>
      <c r="AC369" s="96">
        <v>4.1109999999999998</v>
      </c>
      <c r="AD369" s="67">
        <v>152</v>
      </c>
      <c r="AE369" s="67">
        <v>-1</v>
      </c>
      <c r="AF369" s="68">
        <v>37.9</v>
      </c>
      <c r="AG369" s="68">
        <v>58.12</v>
      </c>
      <c r="AH369" s="68">
        <f t="shared" si="199"/>
        <v>346297.17461100413</v>
      </c>
      <c r="AI369" s="69">
        <v>0</v>
      </c>
      <c r="AJ369" s="67">
        <v>0</v>
      </c>
      <c r="AK369" s="67">
        <f t="shared" si="200"/>
        <v>0</v>
      </c>
      <c r="AL369" s="67">
        <f t="shared" si="201"/>
        <v>6.4539580160000005</v>
      </c>
      <c r="AM369" s="70">
        <f t="shared" si="202"/>
        <v>1.8400000000000003</v>
      </c>
      <c r="AN369" s="67">
        <v>0</v>
      </c>
      <c r="AO369" s="90">
        <f t="shared" si="203"/>
        <v>1</v>
      </c>
      <c r="AP369" s="90">
        <f t="shared" si="204"/>
        <v>0.4</v>
      </c>
      <c r="AQ369" s="90">
        <f t="shared" si="205"/>
        <v>0.60000000000000009</v>
      </c>
      <c r="AR369" s="91">
        <f t="shared" si="206"/>
        <v>6.4539580160000005</v>
      </c>
      <c r="BA369" s="67">
        <f t="shared" si="207"/>
        <v>221</v>
      </c>
      <c r="BB369" s="91">
        <f t="shared" si="208"/>
        <v>0</v>
      </c>
    </row>
    <row r="370" spans="1:54" s="67" customFormat="1">
      <c r="A370" s="59" t="s">
        <v>500</v>
      </c>
      <c r="B370" s="60" t="s">
        <v>40313</v>
      </c>
      <c r="C370" s="61">
        <f t="shared" si="189"/>
        <v>37.300000000000004</v>
      </c>
      <c r="D370" s="62">
        <f t="shared" si="190"/>
        <v>93</v>
      </c>
      <c r="E370" s="63">
        <f t="shared" si="209"/>
        <v>8</v>
      </c>
      <c r="F370" s="59" t="s">
        <v>5488</v>
      </c>
      <c r="G370" s="54">
        <f t="shared" si="210"/>
        <v>36.4</v>
      </c>
      <c r="H370" s="64">
        <f t="shared" si="211"/>
        <v>0.43719810000000003</v>
      </c>
      <c r="I370" s="64" t="s">
        <v>15456</v>
      </c>
      <c r="J370" s="64" t="s">
        <v>10470</v>
      </c>
      <c r="K370" s="64" t="s">
        <v>20417</v>
      </c>
      <c r="L370" s="64" t="s">
        <v>25375</v>
      </c>
      <c r="M370" s="62">
        <f t="shared" si="212"/>
        <v>11.1</v>
      </c>
      <c r="N370" s="65">
        <f t="shared" si="191"/>
        <v>5.8</v>
      </c>
      <c r="O370" s="61">
        <f t="shared" si="192"/>
        <v>1.2000000000000002</v>
      </c>
      <c r="P370" s="61">
        <f t="shared" si="192"/>
        <v>6.8000000000000007</v>
      </c>
      <c r="Q370" s="124">
        <f t="shared" si="193"/>
        <v>0.60000000000000009</v>
      </c>
      <c r="R370" s="61">
        <f t="shared" si="194"/>
        <v>1.2000000000000002</v>
      </c>
      <c r="S370" s="59" t="s">
        <v>30336</v>
      </c>
      <c r="T370" s="59" t="s">
        <v>35316</v>
      </c>
      <c r="U370" s="66">
        <f t="shared" si="195"/>
        <v>365.8</v>
      </c>
      <c r="V370" s="66">
        <f t="shared" si="195"/>
        <v>353.70000000000005</v>
      </c>
      <c r="W370" s="54">
        <f t="shared" si="196"/>
        <v>3.6399999999999997</v>
      </c>
      <c r="X370" s="143">
        <f t="shared" si="197"/>
        <v>365.8</v>
      </c>
      <c r="Y370" s="143">
        <f t="shared" si="198"/>
        <v>0.82799999999999996</v>
      </c>
      <c r="Z370" s="95" t="s">
        <v>39931</v>
      </c>
      <c r="AA370" s="96">
        <v>2776.4</v>
      </c>
      <c r="AB370" s="96">
        <v>509.25</v>
      </c>
      <c r="AC370" s="96">
        <v>18.347999999999999</v>
      </c>
      <c r="AD370" s="67">
        <v>152</v>
      </c>
      <c r="AE370" s="67">
        <v>-1</v>
      </c>
      <c r="AF370" s="68">
        <v>37.9</v>
      </c>
      <c r="AG370" s="68">
        <v>58.12</v>
      </c>
      <c r="AH370" s="68">
        <f t="shared" si="199"/>
        <v>286821.6446446742</v>
      </c>
      <c r="AI370" s="69">
        <v>0</v>
      </c>
      <c r="AJ370" s="67">
        <v>0</v>
      </c>
      <c r="AK370" s="67">
        <f t="shared" si="200"/>
        <v>0</v>
      </c>
      <c r="AL370" s="67">
        <f t="shared" si="201"/>
        <v>5.510956204800002</v>
      </c>
      <c r="AM370" s="70">
        <f t="shared" si="202"/>
        <v>7.2600000000000007</v>
      </c>
      <c r="AN370" s="67">
        <v>0</v>
      </c>
      <c r="AO370" s="90">
        <f t="shared" si="203"/>
        <v>1.2000000000000002</v>
      </c>
      <c r="AP370" s="90">
        <f t="shared" si="204"/>
        <v>0.60000000000000009</v>
      </c>
      <c r="AQ370" s="90">
        <f t="shared" si="205"/>
        <v>0.8</v>
      </c>
      <c r="AR370" s="91">
        <f t="shared" si="206"/>
        <v>5.510956204800002</v>
      </c>
      <c r="BA370" s="67">
        <f t="shared" si="207"/>
        <v>93</v>
      </c>
      <c r="BB370" s="91">
        <f t="shared" si="208"/>
        <v>0</v>
      </c>
    </row>
    <row r="371" spans="1:54" s="40" customFormat="1">
      <c r="A371" s="31" t="s">
        <v>501</v>
      </c>
      <c r="B371" s="31" t="s">
        <v>40314</v>
      </c>
      <c r="C371" s="32">
        <f t="shared" si="189"/>
        <v>27</v>
      </c>
      <c r="D371" s="33">
        <f t="shared" si="190"/>
        <v>186</v>
      </c>
      <c r="E371" s="34">
        <f t="shared" si="209"/>
        <v>5</v>
      </c>
      <c r="F371" s="31" t="s">
        <v>5489</v>
      </c>
      <c r="G371" s="54">
        <f t="shared" si="210"/>
        <v>15.4</v>
      </c>
      <c r="H371" s="35">
        <f t="shared" si="211"/>
        <v>0.7538028</v>
      </c>
      <c r="I371" s="36" t="s">
        <v>15457</v>
      </c>
      <c r="J371" s="36" t="s">
        <v>10471</v>
      </c>
      <c r="K371" s="36" t="s">
        <v>20418</v>
      </c>
      <c r="L371" s="36" t="s">
        <v>25376</v>
      </c>
      <c r="M371" s="33">
        <f t="shared" si="212"/>
        <v>11.1</v>
      </c>
      <c r="N371" s="44">
        <f t="shared" si="191"/>
        <v>5.6</v>
      </c>
      <c r="O371" s="32">
        <f t="shared" si="192"/>
        <v>0.4</v>
      </c>
      <c r="P371" s="32">
        <f t="shared" si="192"/>
        <v>6.8000000000000007</v>
      </c>
      <c r="Q371" s="136">
        <f t="shared" si="193"/>
        <v>0.60000000000000009</v>
      </c>
      <c r="R371" s="37">
        <f t="shared" si="194"/>
        <v>1.8</v>
      </c>
      <c r="S371" s="31" t="s">
        <v>30337</v>
      </c>
      <c r="T371" s="31" t="s">
        <v>35317</v>
      </c>
      <c r="U371" s="38">
        <f t="shared" si="195"/>
        <v>459</v>
      </c>
      <c r="V371" s="138">
        <f t="shared" si="195"/>
        <v>377.5</v>
      </c>
      <c r="W371" s="101">
        <f t="shared" si="196"/>
        <v>1.54</v>
      </c>
      <c r="X371" s="143">
        <f t="shared" si="197"/>
        <v>459</v>
      </c>
      <c r="Y371" s="144">
        <f t="shared" si="198"/>
        <v>0.40800000000000003</v>
      </c>
      <c r="Z371" s="97" t="s">
        <v>39932</v>
      </c>
      <c r="AA371" s="99">
        <v>3109.5</v>
      </c>
      <c r="AB371" s="99">
        <v>466.26</v>
      </c>
      <c r="AC371" s="99">
        <v>6.3944000000000001</v>
      </c>
      <c r="AD371" s="40">
        <v>152</v>
      </c>
      <c r="AE371" s="40">
        <v>-1</v>
      </c>
      <c r="AF371" s="41">
        <v>37.9</v>
      </c>
      <c r="AG371" s="41">
        <v>58.12</v>
      </c>
      <c r="AH371" s="41">
        <f t="shared" si="199"/>
        <v>245477.53050847814</v>
      </c>
      <c r="AI371" s="42">
        <f>1-EXP(-2.63*(AA371/AH371)*(AD371-AE371)*(1-((AD371-T371)/(AD371-AE371))^0.38))</f>
        <v>0.83937986719897018</v>
      </c>
      <c r="AJ371" s="40">
        <f>H371*P371*O371*R371*AB371</f>
        <v>1720.7877859130883</v>
      </c>
      <c r="AK371" s="40">
        <f t="shared" si="200"/>
        <v>15.811901605344312</v>
      </c>
      <c r="AL371" s="40">
        <f t="shared" si="201"/>
        <v>1.2053814912</v>
      </c>
      <c r="AM371" s="43">
        <f t="shared" si="202"/>
        <v>3.08</v>
      </c>
      <c r="AN371" s="40">
        <v>10.6</v>
      </c>
      <c r="AO371" s="73">
        <f t="shared" si="203"/>
        <v>1.8</v>
      </c>
      <c r="AP371" s="73">
        <f t="shared" si="204"/>
        <v>0.60000000000000009</v>
      </c>
      <c r="AQ371" s="73">
        <f t="shared" si="205"/>
        <v>0.60000000000000009</v>
      </c>
      <c r="AR371" s="88">
        <f t="shared" si="206"/>
        <v>17.017283096544311</v>
      </c>
      <c r="AS371" s="40">
        <v>0.70764472704212045</v>
      </c>
      <c r="AT371" s="40">
        <f>(AS371+O371)*(AS371+P371)*((1/3)*AS371+R371)</f>
        <v>16.929990306905633</v>
      </c>
      <c r="AU371" s="73">
        <f>MROUND((AS371+O371),0.2)</f>
        <v>1.2000000000000002</v>
      </c>
      <c r="AV371" s="73">
        <f>MROUND((AS371+P371),0.2)</f>
        <v>7.6000000000000005</v>
      </c>
      <c r="AW371" s="73">
        <f>IF(MROUND(((1/3)*AS371+AO371),0.2)*AV371*AU371/AR371&gt;1.05,MROUND(((1/3)*AS371+AO371),0.2)-0.2,MROUND(((1/3)*AS371+AO371),0.2))</f>
        <v>1.8</v>
      </c>
      <c r="AX371" s="40">
        <f t="shared" ref="AX371:AX373" si="224">AU371*AV371*AW371</f>
        <v>16.416000000000004</v>
      </c>
      <c r="AY371" s="40" t="b">
        <f>IF(AQ371&lt;AW371,TRUE, FALSE)</f>
        <v>1</v>
      </c>
      <c r="AZ371" s="40" t="b">
        <f>IF(AL371&lt;AQ371*AU371*AV371,TRUE, FALSE)</f>
        <v>1</v>
      </c>
      <c r="BA371" s="40">
        <f t="shared" si="207"/>
        <v>186</v>
      </c>
      <c r="BB371" s="98">
        <f t="shared" si="208"/>
        <v>13.117757092489452</v>
      </c>
    </row>
    <row r="372" spans="1:54" s="40" customFormat="1">
      <c r="A372" s="31" t="s">
        <v>502</v>
      </c>
      <c r="B372" s="31" t="s">
        <v>40315</v>
      </c>
      <c r="C372" s="32">
        <f t="shared" si="189"/>
        <v>26.5</v>
      </c>
      <c r="D372" s="33">
        <f t="shared" si="190"/>
        <v>284</v>
      </c>
      <c r="E372" s="34">
        <f t="shared" si="209"/>
        <v>18</v>
      </c>
      <c r="F372" s="31" t="s">
        <v>5490</v>
      </c>
      <c r="G372" s="54">
        <f t="shared" si="210"/>
        <v>16.5</v>
      </c>
      <c r="H372" s="35">
        <f t="shared" si="211"/>
        <v>0.53558240000000001</v>
      </c>
      <c r="I372" s="36" t="s">
        <v>15458</v>
      </c>
      <c r="J372" s="36" t="s">
        <v>10472</v>
      </c>
      <c r="K372" s="36" t="s">
        <v>20419</v>
      </c>
      <c r="L372" s="36" t="s">
        <v>25377</v>
      </c>
      <c r="M372" s="33">
        <f t="shared" si="212"/>
        <v>10.399999999999999</v>
      </c>
      <c r="N372" s="44">
        <f t="shared" si="191"/>
        <v>5.6</v>
      </c>
      <c r="O372" s="32">
        <f t="shared" si="192"/>
        <v>2.2000000000000002</v>
      </c>
      <c r="P372" s="32">
        <f t="shared" si="192"/>
        <v>8.2000000000000011</v>
      </c>
      <c r="Q372" s="136">
        <f t="shared" si="193"/>
        <v>1.4000000000000001</v>
      </c>
      <c r="R372" s="37">
        <f t="shared" si="194"/>
        <v>2.6</v>
      </c>
      <c r="S372" s="31" t="s">
        <v>30338</v>
      </c>
      <c r="T372" s="31" t="s">
        <v>35318</v>
      </c>
      <c r="U372" s="38">
        <f t="shared" si="195"/>
        <v>557.5</v>
      </c>
      <c r="V372" s="138">
        <f t="shared" si="195"/>
        <v>404.20000000000005</v>
      </c>
      <c r="W372" s="101">
        <f t="shared" si="196"/>
        <v>1.65</v>
      </c>
      <c r="X372" s="143">
        <f t="shared" si="197"/>
        <v>557.5</v>
      </c>
      <c r="Y372" s="144">
        <f t="shared" si="198"/>
        <v>0.42999999999999994</v>
      </c>
      <c r="Z372" s="97" t="s">
        <v>39932</v>
      </c>
      <c r="AA372" s="99">
        <v>3169.2</v>
      </c>
      <c r="AB372" s="99">
        <v>459.58</v>
      </c>
      <c r="AC372" s="99">
        <v>5.4707999999999997</v>
      </c>
      <c r="AD372" s="40">
        <v>152</v>
      </c>
      <c r="AE372" s="40">
        <v>-1</v>
      </c>
      <c r="AF372" s="41">
        <v>37.9</v>
      </c>
      <c r="AG372" s="41">
        <v>58.12</v>
      </c>
      <c r="AH372" s="41">
        <f t="shared" si="199"/>
        <v>179175.09997332789</v>
      </c>
      <c r="AI372" s="42">
        <f>1-EXP(-2.63*(AA372/AH372)*(AD372-AE372)*(1-((AD372-T372)/(AD372-AE372))^0.38))</f>
        <v>0.97713087009923727</v>
      </c>
      <c r="AJ372" s="40">
        <f>H372*P372*O372*R372*AB372</f>
        <v>11545.089367322371</v>
      </c>
      <c r="AK372" s="40">
        <f t="shared" si="200"/>
        <v>144.3435010090958</v>
      </c>
      <c r="AL372" s="40">
        <f t="shared" si="201"/>
        <v>21.783043110400001</v>
      </c>
      <c r="AM372" s="43">
        <f t="shared" si="202"/>
        <v>3.3</v>
      </c>
      <c r="AN372" s="40">
        <v>9</v>
      </c>
      <c r="AO372" s="73">
        <f t="shared" si="203"/>
        <v>2.6</v>
      </c>
      <c r="AP372" s="73">
        <f t="shared" si="204"/>
        <v>1.4000000000000001</v>
      </c>
      <c r="AQ372" s="73">
        <f t="shared" si="205"/>
        <v>1.4000000000000001</v>
      </c>
      <c r="AR372" s="88">
        <f t="shared" si="206"/>
        <v>166.1265441194958</v>
      </c>
      <c r="AS372" s="40">
        <v>2.40534812950568</v>
      </c>
      <c r="AT372" s="40">
        <f>(AS372+O372)*(AS372+P372)*((1/3)*AS372+R372)</f>
        <v>166.14755848315116</v>
      </c>
      <c r="AU372" s="73">
        <f>MROUND((AS372+O372),0.2)</f>
        <v>4.6000000000000005</v>
      </c>
      <c r="AV372" s="73">
        <f>MROUND((AS372+P372),0.2)</f>
        <v>10.600000000000001</v>
      </c>
      <c r="AW372" s="73">
        <f>IF(MROUND(((1/3)*AS372+AO372),0.2)*AV372*AU372/AR372&gt;1.05,MROUND(((1/3)*AS372+AO372),0.2)-0.2,MROUND(((1/3)*AS372+AO372),0.2))</f>
        <v>3.4000000000000004</v>
      </c>
      <c r="AX372" s="40">
        <f t="shared" si="224"/>
        <v>165.78400000000005</v>
      </c>
      <c r="AY372" s="40" t="b">
        <f>IF(AQ372&lt;AW372,TRUE, FALSE)</f>
        <v>1</v>
      </c>
      <c r="AZ372" s="40" t="b">
        <f>IF(AL372&lt;AQ372*AU372*AV372,TRUE, FALSE)</f>
        <v>1</v>
      </c>
      <c r="BA372" s="40">
        <f t="shared" si="207"/>
        <v>284</v>
      </c>
      <c r="BB372" s="98">
        <f t="shared" si="208"/>
        <v>6.6264157986347216</v>
      </c>
    </row>
    <row r="373" spans="1:54" s="40" customFormat="1">
      <c r="A373" s="31" t="s">
        <v>503</v>
      </c>
      <c r="B373" s="31" t="s">
        <v>40316</v>
      </c>
      <c r="C373" s="32">
        <f t="shared" si="189"/>
        <v>35</v>
      </c>
      <c r="D373" s="33">
        <f t="shared" si="190"/>
        <v>247</v>
      </c>
      <c r="E373" s="34">
        <f t="shared" si="209"/>
        <v>13</v>
      </c>
      <c r="F373" s="31" t="s">
        <v>5491</v>
      </c>
      <c r="G373" s="54">
        <f t="shared" si="210"/>
        <v>19.200000000000003</v>
      </c>
      <c r="H373" s="35">
        <f t="shared" si="211"/>
        <v>0.65281769999999995</v>
      </c>
      <c r="I373" s="36" t="s">
        <v>15459</v>
      </c>
      <c r="J373" s="36" t="s">
        <v>10473</v>
      </c>
      <c r="K373" s="36" t="s">
        <v>20420</v>
      </c>
      <c r="L373" s="36" t="s">
        <v>25378</v>
      </c>
      <c r="M373" s="33">
        <f t="shared" si="212"/>
        <v>10.5</v>
      </c>
      <c r="N373" s="44">
        <f t="shared" si="191"/>
        <v>5.4</v>
      </c>
      <c r="O373" s="32">
        <f t="shared" si="192"/>
        <v>1.6</v>
      </c>
      <c r="P373" s="32">
        <f t="shared" si="192"/>
        <v>8</v>
      </c>
      <c r="Q373" s="136">
        <f t="shared" si="193"/>
        <v>1</v>
      </c>
      <c r="R373" s="37">
        <f t="shared" si="194"/>
        <v>2.8000000000000003</v>
      </c>
      <c r="S373" s="31" t="s">
        <v>30339</v>
      </c>
      <c r="T373" s="31" t="s">
        <v>35319</v>
      </c>
      <c r="U373" s="38">
        <f t="shared" si="195"/>
        <v>519.6</v>
      </c>
      <c r="V373" s="138">
        <f t="shared" si="195"/>
        <v>389.5</v>
      </c>
      <c r="W373" s="101">
        <f t="shared" si="196"/>
        <v>1.92</v>
      </c>
      <c r="X373" s="143">
        <f t="shared" si="197"/>
        <v>519.6</v>
      </c>
      <c r="Y373" s="144">
        <f t="shared" si="198"/>
        <v>0.48399999999999999</v>
      </c>
      <c r="Z373" s="97" t="s">
        <v>39932</v>
      </c>
      <c r="AA373" s="99">
        <v>3332.6</v>
      </c>
      <c r="AB373" s="99">
        <v>443.43</v>
      </c>
      <c r="AC373" s="99">
        <v>6.6536</v>
      </c>
      <c r="AD373" s="40">
        <v>152</v>
      </c>
      <c r="AE373" s="40">
        <v>-1</v>
      </c>
      <c r="AF373" s="41">
        <v>37.9</v>
      </c>
      <c r="AG373" s="41">
        <v>58.12</v>
      </c>
      <c r="AH373" s="41">
        <f t="shared" si="199"/>
        <v>219765.84600820576</v>
      </c>
      <c r="AI373" s="42">
        <f>1-EXP(-2.63*(AA373/AH373)*(AD373-AE373)*(1-((AD373-T373)/(AD373-AE373))^0.38))</f>
        <v>0.92542961943961133</v>
      </c>
      <c r="AJ373" s="40">
        <f>H373*P373*O373*R373*AB373</f>
        <v>10374.925665162242</v>
      </c>
      <c r="AK373" s="40">
        <f t="shared" si="200"/>
        <v>101.0112489031163</v>
      </c>
      <c r="AL373" s="40">
        <f t="shared" si="201"/>
        <v>12.443013632000005</v>
      </c>
      <c r="AM373" s="43">
        <f t="shared" si="202"/>
        <v>3.8400000000000007</v>
      </c>
      <c r="AN373" s="40">
        <v>14.8</v>
      </c>
      <c r="AO373" s="73">
        <f t="shared" si="203"/>
        <v>2.8000000000000003</v>
      </c>
      <c r="AP373" s="73">
        <f t="shared" si="204"/>
        <v>1</v>
      </c>
      <c r="AQ373" s="73">
        <f t="shared" si="205"/>
        <v>1</v>
      </c>
      <c r="AR373" s="88">
        <f t="shared" si="206"/>
        <v>113.4542625351163</v>
      </c>
      <c r="AS373" s="40">
        <v>1.817573598972982</v>
      </c>
      <c r="AT373" s="40">
        <f>(AS373+O373)*(AS373+P373)*((1/3)*AS373+R373)</f>
        <v>114.27429792169771</v>
      </c>
      <c r="AU373" s="73">
        <f>MROUND((AS373+O373),0.2)</f>
        <v>3.4000000000000004</v>
      </c>
      <c r="AV373" s="73">
        <f>MROUND((AS373+P373),0.2)</f>
        <v>9.8000000000000007</v>
      </c>
      <c r="AW373" s="73">
        <f>IF(MROUND(((1/3)*AS373+AO373),0.2)*AV373*AU373/AR373&gt;1.05,MROUND(((1/3)*AS373+AO373),0.2)-0.2,MROUND(((1/3)*AS373+AO373),0.2))</f>
        <v>3.4000000000000004</v>
      </c>
      <c r="AX373" s="40">
        <f t="shared" si="224"/>
        <v>113.28800000000004</v>
      </c>
      <c r="AY373" s="40" t="b">
        <f>IF(AQ373&lt;AW373,TRUE, FALSE)</f>
        <v>1</v>
      </c>
      <c r="AZ373" s="40" t="b">
        <f>IF(AL373&lt;AQ373*AU373*AV373,TRUE, FALSE)</f>
        <v>1</v>
      </c>
      <c r="BA373" s="40">
        <f t="shared" si="207"/>
        <v>247</v>
      </c>
      <c r="BB373" s="98">
        <f t="shared" si="208"/>
        <v>8.1179087229594593</v>
      </c>
    </row>
    <row r="374" spans="1:54" s="67" customFormat="1">
      <c r="A374" s="59" t="s">
        <v>504</v>
      </c>
      <c r="B374" s="60" t="s">
        <v>40317</v>
      </c>
      <c r="C374" s="61">
        <f t="shared" si="189"/>
        <v>37.700000000000003</v>
      </c>
      <c r="D374" s="62">
        <f t="shared" si="190"/>
        <v>292</v>
      </c>
      <c r="E374" s="63">
        <f t="shared" si="209"/>
        <v>8</v>
      </c>
      <c r="F374" s="59" t="s">
        <v>5492</v>
      </c>
      <c r="G374" s="54">
        <f t="shared" si="210"/>
        <v>36.800000000000004</v>
      </c>
      <c r="H374" s="64">
        <f t="shared" si="211"/>
        <v>0.51848590000000006</v>
      </c>
      <c r="I374" s="64" t="s">
        <v>15460</v>
      </c>
      <c r="J374" s="64" t="s">
        <v>10474</v>
      </c>
      <c r="K374" s="64" t="s">
        <v>20421</v>
      </c>
      <c r="L374" s="64" t="s">
        <v>25379</v>
      </c>
      <c r="M374" s="62">
        <f t="shared" si="212"/>
        <v>10.7</v>
      </c>
      <c r="N374" s="65">
        <f t="shared" si="191"/>
        <v>6.4</v>
      </c>
      <c r="O374" s="61">
        <f t="shared" si="192"/>
        <v>1</v>
      </c>
      <c r="P374" s="61">
        <f t="shared" si="192"/>
        <v>7.6000000000000005</v>
      </c>
      <c r="Q374" s="124">
        <f t="shared" si="193"/>
        <v>0.60000000000000009</v>
      </c>
      <c r="R374" s="61">
        <f t="shared" si="194"/>
        <v>1.4000000000000001</v>
      </c>
      <c r="S374" s="59" t="s">
        <v>30340</v>
      </c>
      <c r="T374" s="59" t="s">
        <v>35320</v>
      </c>
      <c r="U374" s="66">
        <f t="shared" si="195"/>
        <v>565.5</v>
      </c>
      <c r="V374" s="66">
        <f t="shared" si="195"/>
        <v>371.8</v>
      </c>
      <c r="W374" s="54">
        <f t="shared" si="196"/>
        <v>3.6799999999999997</v>
      </c>
      <c r="X374" s="143">
        <f t="shared" si="197"/>
        <v>565.5</v>
      </c>
      <c r="Y374" s="143">
        <f t="shared" si="198"/>
        <v>0.83599999999999997</v>
      </c>
      <c r="Z374" s="95" t="s">
        <v>39931</v>
      </c>
      <c r="AA374" s="96">
        <v>2950.6</v>
      </c>
      <c r="AB374" s="96">
        <v>481.43</v>
      </c>
      <c r="AC374" s="96">
        <v>10.618</v>
      </c>
      <c r="AD374" s="67">
        <v>152</v>
      </c>
      <c r="AE374" s="67">
        <v>-1</v>
      </c>
      <c r="AF374" s="68">
        <v>37.9</v>
      </c>
      <c r="AG374" s="68">
        <v>58.12</v>
      </c>
      <c r="AH374" s="68">
        <f t="shared" si="199"/>
        <v>256375.49939068736</v>
      </c>
      <c r="AI374" s="69">
        <v>0</v>
      </c>
      <c r="AJ374" s="67">
        <v>0</v>
      </c>
      <c r="AK374" s="67">
        <f t="shared" si="200"/>
        <v>0</v>
      </c>
      <c r="AL374" s="67">
        <f t="shared" si="201"/>
        <v>5.1233100240000002</v>
      </c>
      <c r="AM374" s="70">
        <f t="shared" si="202"/>
        <v>7.3400000000000007</v>
      </c>
      <c r="AN374" s="67">
        <v>0</v>
      </c>
      <c r="AO374" s="90">
        <f t="shared" si="203"/>
        <v>1.4000000000000001</v>
      </c>
      <c r="AP374" s="90">
        <f t="shared" si="204"/>
        <v>0.60000000000000009</v>
      </c>
      <c r="AQ374" s="90">
        <f t="shared" si="205"/>
        <v>0.8</v>
      </c>
      <c r="AR374" s="91">
        <f t="shared" si="206"/>
        <v>5.1233100240000002</v>
      </c>
      <c r="BA374" s="67">
        <f t="shared" si="207"/>
        <v>292</v>
      </c>
      <c r="BB374" s="91">
        <f t="shared" si="208"/>
        <v>0</v>
      </c>
    </row>
    <row r="375" spans="1:54" s="67" customFormat="1">
      <c r="A375" s="59" t="s">
        <v>505</v>
      </c>
      <c r="B375" s="60" t="s">
        <v>40318</v>
      </c>
      <c r="C375" s="61">
        <f t="shared" si="189"/>
        <v>36.200000000000003</v>
      </c>
      <c r="D375" s="62">
        <f t="shared" si="190"/>
        <v>91</v>
      </c>
      <c r="E375" s="63">
        <f t="shared" si="209"/>
        <v>14</v>
      </c>
      <c r="F375" s="59" t="s">
        <v>5493</v>
      </c>
      <c r="G375" s="54">
        <f t="shared" si="210"/>
        <v>35.300000000000004</v>
      </c>
      <c r="H375" s="64">
        <f t="shared" si="211"/>
        <v>0.24501419999999999</v>
      </c>
      <c r="I375" s="64" t="s">
        <v>15461</v>
      </c>
      <c r="J375" s="64" t="s">
        <v>10475</v>
      </c>
      <c r="K375" s="64" t="s">
        <v>20422</v>
      </c>
      <c r="L375" s="64" t="s">
        <v>25380</v>
      </c>
      <c r="M375" s="62">
        <f t="shared" si="212"/>
        <v>11.7</v>
      </c>
      <c r="N375" s="65">
        <f t="shared" si="191"/>
        <v>5.4</v>
      </c>
      <c r="O375" s="61">
        <f t="shared" si="192"/>
        <v>2</v>
      </c>
      <c r="P375" s="61">
        <f t="shared" si="192"/>
        <v>5.6000000000000005</v>
      </c>
      <c r="Q375" s="124">
        <f t="shared" si="193"/>
        <v>1</v>
      </c>
      <c r="R375" s="61">
        <f t="shared" si="194"/>
        <v>1.2000000000000002</v>
      </c>
      <c r="S375" s="59" t="s">
        <v>30341</v>
      </c>
      <c r="T375" s="59" t="s">
        <v>35321</v>
      </c>
      <c r="U375" s="66">
        <f t="shared" si="195"/>
        <v>364.3</v>
      </c>
      <c r="V375" s="66">
        <f t="shared" si="195"/>
        <v>410.70000000000005</v>
      </c>
      <c r="W375" s="54">
        <f t="shared" si="196"/>
        <v>3.53</v>
      </c>
      <c r="X375" s="143">
        <f t="shared" si="197"/>
        <v>364.3</v>
      </c>
      <c r="Y375" s="143">
        <f t="shared" si="198"/>
        <v>0.80599999999999994</v>
      </c>
      <c r="Z375" s="95" t="s">
        <v>39931</v>
      </c>
      <c r="AA375" s="96">
        <v>4062.7</v>
      </c>
      <c r="AB375" s="96">
        <v>389.5</v>
      </c>
      <c r="AC375" s="96">
        <v>17.891999999999999</v>
      </c>
      <c r="AD375" s="67">
        <v>152</v>
      </c>
      <c r="AE375" s="67">
        <v>-1</v>
      </c>
      <c r="AF375" s="68">
        <v>37.9</v>
      </c>
      <c r="AG375" s="68">
        <v>58.12</v>
      </c>
      <c r="AH375" s="68">
        <f t="shared" si="199"/>
        <v>155034.78371639826</v>
      </c>
      <c r="AI375" s="69">
        <v>0</v>
      </c>
      <c r="AJ375" s="67">
        <v>0</v>
      </c>
      <c r="AK375" s="67">
        <f t="shared" si="200"/>
        <v>0</v>
      </c>
      <c r="AL375" s="67">
        <f t="shared" si="201"/>
        <v>10.147009152000003</v>
      </c>
      <c r="AM375" s="70">
        <f t="shared" si="202"/>
        <v>7.0400000000000009</v>
      </c>
      <c r="AN375" s="67">
        <v>0</v>
      </c>
      <c r="AO375" s="90">
        <f t="shared" si="203"/>
        <v>1.2000000000000002</v>
      </c>
      <c r="AP375" s="90">
        <f t="shared" si="204"/>
        <v>1</v>
      </c>
      <c r="AQ375" s="90">
        <f t="shared" si="205"/>
        <v>1</v>
      </c>
      <c r="AR375" s="91">
        <f t="shared" si="206"/>
        <v>10.147009152000003</v>
      </c>
      <c r="BA375" s="67">
        <f t="shared" si="207"/>
        <v>91</v>
      </c>
      <c r="BB375" s="91">
        <f t="shared" si="208"/>
        <v>0</v>
      </c>
    </row>
    <row r="376" spans="1:54" s="40" customFormat="1">
      <c r="A376" s="31" t="s">
        <v>506</v>
      </c>
      <c r="B376" s="31" t="s">
        <v>40319</v>
      </c>
      <c r="C376" s="32">
        <f t="shared" si="189"/>
        <v>8.2000000000000011</v>
      </c>
      <c r="D376" s="33">
        <f t="shared" si="190"/>
        <v>40</v>
      </c>
      <c r="E376" s="34">
        <f t="shared" si="209"/>
        <v>20</v>
      </c>
      <c r="F376" s="31" t="s">
        <v>5494</v>
      </c>
      <c r="G376" s="54">
        <f t="shared" si="210"/>
        <v>5.3999999999999995</v>
      </c>
      <c r="H376" s="35">
        <f t="shared" si="211"/>
        <v>0.30042340000000001</v>
      </c>
      <c r="I376" s="36" t="s">
        <v>15462</v>
      </c>
      <c r="J376" s="36" t="s">
        <v>10476</v>
      </c>
      <c r="K376" s="36" t="s">
        <v>20423</v>
      </c>
      <c r="L376" s="36" t="s">
        <v>25381</v>
      </c>
      <c r="M376" s="33">
        <f t="shared" si="212"/>
        <v>13.1</v>
      </c>
      <c r="N376" s="44">
        <f t="shared" si="191"/>
        <v>5</v>
      </c>
      <c r="O376" s="32">
        <f t="shared" si="192"/>
        <v>2.8000000000000003</v>
      </c>
      <c r="P376" s="32">
        <f t="shared" si="192"/>
        <v>2.8000000000000003</v>
      </c>
      <c r="Q376" s="136">
        <f t="shared" si="193"/>
        <v>1.4000000000000001</v>
      </c>
      <c r="R376" s="37">
        <f t="shared" si="194"/>
        <v>1.8</v>
      </c>
      <c r="S376" s="31" t="s">
        <v>30342</v>
      </c>
      <c r="T376" s="31" t="s">
        <v>35322</v>
      </c>
      <c r="U376" s="38">
        <f t="shared" si="195"/>
        <v>313.40000000000003</v>
      </c>
      <c r="V376" s="138">
        <f t="shared" si="195"/>
        <v>423.3</v>
      </c>
      <c r="W376" s="101">
        <f t="shared" si="196"/>
        <v>0.54</v>
      </c>
      <c r="X376" s="143">
        <f t="shared" si="197"/>
        <v>313.40000000000003</v>
      </c>
      <c r="Y376" s="144">
        <f t="shared" si="198"/>
        <v>0.20800000000000002</v>
      </c>
      <c r="Z376" s="97" t="s">
        <v>39932</v>
      </c>
      <c r="AA376" s="99">
        <v>2622.2</v>
      </c>
      <c r="AB376" s="99">
        <v>538.04</v>
      </c>
      <c r="AC376" s="99">
        <v>4.9016000000000002</v>
      </c>
      <c r="AD376" s="40">
        <v>152</v>
      </c>
      <c r="AE376" s="40">
        <v>-1</v>
      </c>
      <c r="AF376" s="41">
        <v>37.9</v>
      </c>
      <c r="AG376" s="41">
        <v>58.12</v>
      </c>
      <c r="AH376" s="41">
        <f t="shared" si="199"/>
        <v>69899.052548266132</v>
      </c>
      <c r="AI376" s="42">
        <f>1-EXP(-2.63*(AA376/AH376)*(AD376-AE376)*(1-((AD376-T376)/(AD376-AE376))^0.38))</f>
        <v>0.99999550178532992</v>
      </c>
      <c r="AJ376" s="40">
        <f>H376*P376*O376*R376*AB376</f>
        <v>2281.0609441912325</v>
      </c>
      <c r="AK376" s="40">
        <f t="shared" si="200"/>
        <v>32.575801339207622</v>
      </c>
      <c r="AL376" s="40">
        <f t="shared" si="201"/>
        <v>9.8724249792000034</v>
      </c>
      <c r="AM376" s="43">
        <f t="shared" si="202"/>
        <v>1.08</v>
      </c>
      <c r="AN376" s="40">
        <v>1.8</v>
      </c>
      <c r="AO376" s="73">
        <f t="shared" si="203"/>
        <v>1.8</v>
      </c>
      <c r="AP376" s="73">
        <f t="shared" si="204"/>
        <v>1.4000000000000001</v>
      </c>
      <c r="AQ376" s="73">
        <f t="shared" si="205"/>
        <v>1.4000000000000001</v>
      </c>
      <c r="AR376" s="88">
        <f t="shared" si="206"/>
        <v>42.448226318407627</v>
      </c>
      <c r="AS376" s="40">
        <v>1.4846136040818687</v>
      </c>
      <c r="AT376" s="40">
        <f>(AS376+O376)*(AS376+P376)*((1/3)*AS376+R376)</f>
        <v>42.129047550459426</v>
      </c>
      <c r="AU376" s="73">
        <f>MROUND((AS376+O376),0.2)</f>
        <v>4.2</v>
      </c>
      <c r="AV376" s="73">
        <f>MROUND((AS376+P376),0.2)</f>
        <v>4.2</v>
      </c>
      <c r="AW376" s="73">
        <f>IF(MROUND(((1/3)*AS376+AO376),0.2)*AV376*AU376/AR376&gt;1.05,MROUND(((1/3)*AS376+AO376),0.2)-0.2,MROUND(((1/3)*AS376+AO376),0.2))</f>
        <v>2.2000000000000002</v>
      </c>
      <c r="AX376" s="40">
        <f t="shared" ref="AX376" si="225">AU376*AV376*AW376</f>
        <v>38.808000000000007</v>
      </c>
      <c r="AY376" s="40" t="b">
        <f>IF(AQ376&lt;AW376,TRUE, FALSE)</f>
        <v>1</v>
      </c>
      <c r="AZ376" s="40" t="b">
        <f>IF(AL376&lt;AQ376*AU376*AV376,TRUE, FALSE)</f>
        <v>1</v>
      </c>
      <c r="BA376" s="40">
        <f t="shared" si="207"/>
        <v>40</v>
      </c>
      <c r="BB376" s="98">
        <f t="shared" si="208"/>
        <v>3.2996757542185295</v>
      </c>
    </row>
    <row r="377" spans="1:54" s="67" customFormat="1">
      <c r="A377" s="59" t="s">
        <v>507</v>
      </c>
      <c r="B377" s="60" t="s">
        <v>40320</v>
      </c>
      <c r="C377" s="61">
        <f t="shared" si="189"/>
        <v>31.3</v>
      </c>
      <c r="D377" s="62">
        <f t="shared" si="190"/>
        <v>195</v>
      </c>
      <c r="E377" s="63">
        <f t="shared" si="209"/>
        <v>5</v>
      </c>
      <c r="F377" s="59" t="s">
        <v>5495</v>
      </c>
      <c r="G377" s="54">
        <f t="shared" si="210"/>
        <v>30.3</v>
      </c>
      <c r="H377" s="64">
        <f t="shared" si="211"/>
        <v>0.76920429999999995</v>
      </c>
      <c r="I377" s="64" t="s">
        <v>15463</v>
      </c>
      <c r="J377" s="64" t="s">
        <v>10477</v>
      </c>
      <c r="K377" s="64" t="s">
        <v>20424</v>
      </c>
      <c r="L377" s="64" t="s">
        <v>25382</v>
      </c>
      <c r="M377" s="62">
        <f t="shared" si="212"/>
        <v>11.3</v>
      </c>
      <c r="N377" s="65">
        <f t="shared" si="191"/>
        <v>6.8</v>
      </c>
      <c r="O377" s="61">
        <f t="shared" si="192"/>
        <v>1.2000000000000002</v>
      </c>
      <c r="P377" s="61">
        <f t="shared" si="192"/>
        <v>6.4</v>
      </c>
      <c r="Q377" s="124">
        <f t="shared" si="193"/>
        <v>0.2</v>
      </c>
      <c r="R377" s="61">
        <f t="shared" si="194"/>
        <v>0.8</v>
      </c>
      <c r="S377" s="59" t="s">
        <v>30343</v>
      </c>
      <c r="T377" s="59" t="s">
        <v>35323</v>
      </c>
      <c r="U377" s="66">
        <f t="shared" si="195"/>
        <v>468.1</v>
      </c>
      <c r="V377" s="66">
        <f t="shared" si="195"/>
        <v>355.70000000000005</v>
      </c>
      <c r="W377" s="54">
        <f t="shared" si="196"/>
        <v>3.03</v>
      </c>
      <c r="X377" s="143">
        <f t="shared" si="197"/>
        <v>468.1</v>
      </c>
      <c r="Y377" s="143">
        <f t="shared" si="198"/>
        <v>0.70599999999999996</v>
      </c>
      <c r="Z377" s="95" t="s">
        <v>39931</v>
      </c>
      <c r="AA377" s="96">
        <v>2810.4</v>
      </c>
      <c r="AB377" s="96">
        <v>504.17</v>
      </c>
      <c r="AC377" s="96">
        <v>11.054</v>
      </c>
      <c r="AD377" s="67">
        <v>152</v>
      </c>
      <c r="AE377" s="67">
        <v>-1</v>
      </c>
      <c r="AF377" s="68">
        <v>37.9</v>
      </c>
      <c r="AG377" s="68">
        <v>58.12</v>
      </c>
      <c r="AH377" s="68">
        <f t="shared" si="199"/>
        <v>283722.85732913343</v>
      </c>
      <c r="AI377" s="69">
        <v>0</v>
      </c>
      <c r="AJ377" s="67">
        <v>0</v>
      </c>
      <c r="AK377" s="67">
        <f t="shared" si="200"/>
        <v>0</v>
      </c>
      <c r="AL377" s="67">
        <f t="shared" si="201"/>
        <v>1.4180087808000006</v>
      </c>
      <c r="AM377" s="70">
        <f t="shared" si="202"/>
        <v>6.0600000000000005</v>
      </c>
      <c r="AN377" s="67">
        <v>0</v>
      </c>
      <c r="AO377" s="90">
        <f t="shared" si="203"/>
        <v>0.8</v>
      </c>
      <c r="AP377" s="90">
        <f t="shared" si="204"/>
        <v>0.2</v>
      </c>
      <c r="AQ377" s="90">
        <f t="shared" si="205"/>
        <v>0.2</v>
      </c>
      <c r="AR377" s="91">
        <f t="shared" si="206"/>
        <v>1.4180087808000006</v>
      </c>
      <c r="BA377" s="67">
        <f t="shared" si="207"/>
        <v>195</v>
      </c>
      <c r="BB377" s="91">
        <f t="shared" si="208"/>
        <v>0</v>
      </c>
    </row>
    <row r="378" spans="1:54" s="67" customFormat="1">
      <c r="A378" s="59" t="s">
        <v>508</v>
      </c>
      <c r="B378" s="60" t="s">
        <v>40321</v>
      </c>
      <c r="C378" s="61">
        <f t="shared" si="189"/>
        <v>30</v>
      </c>
      <c r="D378" s="62">
        <f t="shared" si="190"/>
        <v>297</v>
      </c>
      <c r="E378" s="63">
        <f t="shared" si="209"/>
        <v>13</v>
      </c>
      <c r="F378" s="59" t="s">
        <v>5496</v>
      </c>
      <c r="G378" s="54">
        <f t="shared" si="210"/>
        <v>29.1</v>
      </c>
      <c r="H378" s="64">
        <f t="shared" si="211"/>
        <v>0.28595569999999998</v>
      </c>
      <c r="I378" s="64" t="s">
        <v>15464</v>
      </c>
      <c r="J378" s="64" t="s">
        <v>10478</v>
      </c>
      <c r="K378" s="64" t="s">
        <v>20425</v>
      </c>
      <c r="L378" s="64" t="s">
        <v>25383</v>
      </c>
      <c r="M378" s="62">
        <f t="shared" si="212"/>
        <v>11</v>
      </c>
      <c r="N378" s="65">
        <f t="shared" si="191"/>
        <v>5.8</v>
      </c>
      <c r="O378" s="61">
        <f t="shared" si="192"/>
        <v>1</v>
      </c>
      <c r="P378" s="61">
        <f t="shared" si="192"/>
        <v>7</v>
      </c>
      <c r="Q378" s="124">
        <f t="shared" si="193"/>
        <v>1.6</v>
      </c>
      <c r="R378" s="61">
        <f t="shared" si="194"/>
        <v>2.2000000000000002</v>
      </c>
      <c r="S378" s="59" t="s">
        <v>30344</v>
      </c>
      <c r="T378" s="59" t="s">
        <v>35324</v>
      </c>
      <c r="U378" s="66">
        <f t="shared" si="195"/>
        <v>570.4</v>
      </c>
      <c r="V378" s="66">
        <f t="shared" si="195"/>
        <v>348.5</v>
      </c>
      <c r="W378" s="54">
        <f t="shared" si="196"/>
        <v>2.9099999999999997</v>
      </c>
      <c r="X378" s="143">
        <f t="shared" si="197"/>
        <v>570.4</v>
      </c>
      <c r="Y378" s="143">
        <f t="shared" si="198"/>
        <v>0.68199999999999994</v>
      </c>
      <c r="Z378" s="95" t="s">
        <v>39931</v>
      </c>
      <c r="AA378" s="96">
        <v>2750.3</v>
      </c>
      <c r="AB378" s="96">
        <v>514.30999999999995</v>
      </c>
      <c r="AC378" s="96">
        <v>8.5373000000000001</v>
      </c>
      <c r="AD378" s="67">
        <v>152</v>
      </c>
      <c r="AE378" s="67">
        <v>-1</v>
      </c>
      <c r="AF378" s="68">
        <v>37.9</v>
      </c>
      <c r="AG378" s="68">
        <v>58.12</v>
      </c>
      <c r="AH378" s="68">
        <f t="shared" si="199"/>
        <v>294619.08092208183</v>
      </c>
      <c r="AI378" s="69">
        <v>0</v>
      </c>
      <c r="AJ378" s="67">
        <v>0</v>
      </c>
      <c r="AK378" s="67">
        <f t="shared" si="200"/>
        <v>0</v>
      </c>
      <c r="AL378" s="67">
        <f t="shared" si="201"/>
        <v>10.996282220000001</v>
      </c>
      <c r="AM378" s="70">
        <f t="shared" si="202"/>
        <v>5.8</v>
      </c>
      <c r="AN378" s="67">
        <v>0</v>
      </c>
      <c r="AO378" s="90">
        <f t="shared" si="203"/>
        <v>2.2000000000000002</v>
      </c>
      <c r="AP378" s="90">
        <f t="shared" si="204"/>
        <v>1.6</v>
      </c>
      <c r="AQ378" s="90">
        <f t="shared" si="205"/>
        <v>1.6</v>
      </c>
      <c r="AR378" s="91">
        <f t="shared" si="206"/>
        <v>10.996282220000001</v>
      </c>
      <c r="BA378" s="67">
        <f t="shared" si="207"/>
        <v>297</v>
      </c>
      <c r="BB378" s="91">
        <f t="shared" si="208"/>
        <v>0</v>
      </c>
    </row>
    <row r="379" spans="1:54" s="40" customFormat="1">
      <c r="A379" s="31" t="s">
        <v>509</v>
      </c>
      <c r="B379" s="31" t="s">
        <v>40322</v>
      </c>
      <c r="C379" s="32">
        <f t="shared" si="189"/>
        <v>11.3</v>
      </c>
      <c r="D379" s="33">
        <f t="shared" si="190"/>
        <v>168</v>
      </c>
      <c r="E379" s="34">
        <f t="shared" si="209"/>
        <v>8</v>
      </c>
      <c r="F379" s="31" t="s">
        <v>5497</v>
      </c>
      <c r="G379" s="54">
        <f t="shared" si="210"/>
        <v>6.5</v>
      </c>
      <c r="H379" s="35">
        <f t="shared" si="211"/>
        <v>0.60205129999999996</v>
      </c>
      <c r="I379" s="36" t="s">
        <v>15465</v>
      </c>
      <c r="J379" s="36" t="s">
        <v>10479</v>
      </c>
      <c r="K379" s="36" t="s">
        <v>20426</v>
      </c>
      <c r="L379" s="36" t="s">
        <v>25384</v>
      </c>
      <c r="M379" s="33">
        <f t="shared" si="212"/>
        <v>10.8</v>
      </c>
      <c r="N379" s="44">
        <f t="shared" si="191"/>
        <v>5</v>
      </c>
      <c r="O379" s="32">
        <f t="shared" si="192"/>
        <v>0.60000000000000009</v>
      </c>
      <c r="P379" s="32">
        <f t="shared" si="192"/>
        <v>7.4</v>
      </c>
      <c r="Q379" s="136">
        <f t="shared" si="193"/>
        <v>1</v>
      </c>
      <c r="R379" s="37">
        <f t="shared" si="194"/>
        <v>2.2000000000000002</v>
      </c>
      <c r="S379" s="31" t="s">
        <v>30345</v>
      </c>
      <c r="T379" s="31" t="s">
        <v>35325</v>
      </c>
      <c r="U379" s="38">
        <f t="shared" si="195"/>
        <v>441.20000000000005</v>
      </c>
      <c r="V379" s="138">
        <f t="shared" si="195"/>
        <v>342.70000000000005</v>
      </c>
      <c r="W379" s="101">
        <f t="shared" si="196"/>
        <v>0.65</v>
      </c>
      <c r="X379" s="143">
        <f t="shared" si="197"/>
        <v>441.20000000000005</v>
      </c>
      <c r="Y379" s="144">
        <f t="shared" si="198"/>
        <v>0.23</v>
      </c>
      <c r="Z379" s="97" t="s">
        <v>39932</v>
      </c>
      <c r="AA379" s="99">
        <v>2678.7</v>
      </c>
      <c r="AB379" s="99">
        <v>528.13</v>
      </c>
      <c r="AC379" s="99">
        <v>3.7115</v>
      </c>
      <c r="AD379" s="40">
        <v>152</v>
      </c>
      <c r="AE379" s="40">
        <v>-1</v>
      </c>
      <c r="AF379" s="41">
        <v>37.9</v>
      </c>
      <c r="AG379" s="41">
        <v>58.12</v>
      </c>
      <c r="AH379" s="41">
        <f t="shared" si="199"/>
        <v>302991.57532480394</v>
      </c>
      <c r="AI379" s="42">
        <f>1-EXP(-2.63*(AA379/AH379)*(AD379-AE379)*(1-((AD379-T379)/(AD379-AE379))^0.38))</f>
        <v>0.52597786243897215</v>
      </c>
      <c r="AJ379" s="40">
        <f>H379*P379*O379*R379*AB379</f>
        <v>3105.8464967779923</v>
      </c>
      <c r="AK379" s="40">
        <f t="shared" si="200"/>
        <v>30.810307180579308</v>
      </c>
      <c r="AL379" s="40">
        <f t="shared" si="201"/>
        <v>3.8871629016000018</v>
      </c>
      <c r="AM379" s="43">
        <f t="shared" si="202"/>
        <v>1.3</v>
      </c>
      <c r="AN379" s="40">
        <v>3.8</v>
      </c>
      <c r="AO379" s="73">
        <f t="shared" si="203"/>
        <v>2.2000000000000002</v>
      </c>
      <c r="AP379" s="73">
        <f t="shared" si="204"/>
        <v>1</v>
      </c>
      <c r="AQ379" s="73">
        <f t="shared" si="205"/>
        <v>1</v>
      </c>
      <c r="AR379" s="88">
        <f t="shared" si="206"/>
        <v>34.697470082179308</v>
      </c>
      <c r="AS379" s="40">
        <v>1.0221051734547488</v>
      </c>
      <c r="AT379" s="40">
        <f>(AS379+O379)*(AS379+P379)*((1/3)*AS379+R379)</f>
        <v>34.709899185413605</v>
      </c>
      <c r="AU379" s="73">
        <f>MROUND((AS379+O379),0.2)</f>
        <v>1.6</v>
      </c>
      <c r="AV379" s="73">
        <f>MROUND((AS379+P379),0.2)</f>
        <v>8.4</v>
      </c>
      <c r="AW379" s="73">
        <f>IF(MROUND(((1/3)*AS379+AO379),0.2)*AV379*AU379/AR379&gt;1.05,MROUND(((1/3)*AS379+AO379),0.2)-0.2,MROUND(((1/3)*AS379+AO379),0.2))</f>
        <v>2.6</v>
      </c>
      <c r="AX379" s="40">
        <f t="shared" ref="AX379:AX380" si="226">AU379*AV379*AW379</f>
        <v>34.944000000000003</v>
      </c>
      <c r="AY379" s="40" t="b">
        <f>IF(AQ379&lt;AW379,TRUE, FALSE)</f>
        <v>1</v>
      </c>
      <c r="AZ379" s="40" t="b">
        <f>IF(AL379&lt;AQ379*AU379*AV379,TRUE, FALSE)</f>
        <v>1</v>
      </c>
      <c r="BA379" s="40">
        <f t="shared" si="207"/>
        <v>168</v>
      </c>
      <c r="BB379" s="98">
        <f t="shared" si="208"/>
        <v>7.9261682518881376</v>
      </c>
    </row>
    <row r="380" spans="1:54" s="40" customFormat="1">
      <c r="A380" s="31" t="s">
        <v>510</v>
      </c>
      <c r="B380" s="31" t="s">
        <v>40323</v>
      </c>
      <c r="C380" s="32">
        <f t="shared" si="189"/>
        <v>49.1</v>
      </c>
      <c r="D380" s="33">
        <f t="shared" si="190"/>
        <v>300</v>
      </c>
      <c r="E380" s="34">
        <f t="shared" si="209"/>
        <v>9</v>
      </c>
      <c r="F380" s="31" t="s">
        <v>5498</v>
      </c>
      <c r="G380" s="54">
        <f t="shared" si="210"/>
        <v>23.200000000000003</v>
      </c>
      <c r="H380" s="35">
        <f t="shared" si="211"/>
        <v>0.82767650000000004</v>
      </c>
      <c r="I380" s="36" t="s">
        <v>15466</v>
      </c>
      <c r="J380" s="36" t="s">
        <v>10480</v>
      </c>
      <c r="K380" s="36" t="s">
        <v>20427</v>
      </c>
      <c r="L380" s="36" t="s">
        <v>25385</v>
      </c>
      <c r="M380" s="33">
        <f t="shared" si="212"/>
        <v>10.199999999999999</v>
      </c>
      <c r="N380" s="44">
        <f t="shared" si="191"/>
        <v>6.2</v>
      </c>
      <c r="O380" s="32">
        <f t="shared" si="192"/>
        <v>2</v>
      </c>
      <c r="P380" s="32">
        <f t="shared" si="192"/>
        <v>8.6</v>
      </c>
      <c r="Q380" s="136">
        <f t="shared" si="193"/>
        <v>0.4</v>
      </c>
      <c r="R380" s="37">
        <f t="shared" si="194"/>
        <v>1.2000000000000002</v>
      </c>
      <c r="S380" s="31" t="s">
        <v>30346</v>
      </c>
      <c r="T380" s="31" t="s">
        <v>35326</v>
      </c>
      <c r="U380" s="38">
        <f t="shared" si="195"/>
        <v>572.6</v>
      </c>
      <c r="V380" s="138">
        <f t="shared" si="195"/>
        <v>422.70000000000005</v>
      </c>
      <c r="W380" s="101">
        <f t="shared" si="196"/>
        <v>2.3199999999999998</v>
      </c>
      <c r="X380" s="143">
        <f t="shared" si="197"/>
        <v>572.6</v>
      </c>
      <c r="Y380" s="144">
        <f t="shared" si="198"/>
        <v>0.56399999999999995</v>
      </c>
      <c r="Z380" s="97" t="s">
        <v>39932</v>
      </c>
      <c r="AA380" s="99">
        <v>3649.2</v>
      </c>
      <c r="AB380" s="99">
        <v>419.38</v>
      </c>
      <c r="AC380" s="99">
        <v>7.0049000000000001</v>
      </c>
      <c r="AD380" s="40">
        <v>152</v>
      </c>
      <c r="AE380" s="40">
        <v>-1</v>
      </c>
      <c r="AF380" s="41">
        <v>37.9</v>
      </c>
      <c r="AG380" s="41">
        <v>58.12</v>
      </c>
      <c r="AH380" s="41">
        <f t="shared" si="199"/>
        <v>78187.444108523749</v>
      </c>
      <c r="AI380" s="42">
        <f>1-EXP(-2.63*(AA380/AH380)*(AD380-AE380)*(1-((AD380-T380)/(AD380-AE380))^0.38))</f>
        <v>0.99999966538916663</v>
      </c>
      <c r="AJ380" s="40">
        <f>H380*P380*O380*R380*AB380</f>
        <v>7164.3704325648014</v>
      </c>
      <c r="AK380" s="40">
        <f t="shared" si="200"/>
        <v>71.593564857488175</v>
      </c>
      <c r="AL380" s="40">
        <f t="shared" si="201"/>
        <v>3.5567570399999995</v>
      </c>
      <c r="AM380" s="43">
        <f t="shared" si="202"/>
        <v>4.62</v>
      </c>
      <c r="AN380" s="40">
        <v>25</v>
      </c>
      <c r="AO380" s="73">
        <f t="shared" si="203"/>
        <v>1.2000000000000002</v>
      </c>
      <c r="AP380" s="73">
        <f t="shared" si="204"/>
        <v>0.4</v>
      </c>
      <c r="AQ380" s="73">
        <f t="shared" si="205"/>
        <v>0.4</v>
      </c>
      <c r="AR380" s="88">
        <f t="shared" si="206"/>
        <v>75.150321897488169</v>
      </c>
      <c r="AS380" s="40">
        <v>1.9159603449744296</v>
      </c>
      <c r="AT380" s="40">
        <f>(AS380+O380)*(AS380+P380)*((1/3)*AS380+R380)</f>
        <v>75.71590289775699</v>
      </c>
      <c r="AU380" s="73">
        <f>MROUND((AS380+O380),0.2)</f>
        <v>4</v>
      </c>
      <c r="AV380" s="73">
        <f>MROUND((AS380+P380),0.2)</f>
        <v>10.600000000000001</v>
      </c>
      <c r="AW380" s="73">
        <f>IF(MROUND(((1/3)*AS380+AO380),0.2)*AV380*AU380/AR380&gt;1.05,MROUND(((1/3)*AS380+AO380),0.2)-0.2,MROUND(((1/3)*AS380+AO380),0.2))</f>
        <v>1.8</v>
      </c>
      <c r="AX380" s="40">
        <f t="shared" si="226"/>
        <v>76.320000000000007</v>
      </c>
      <c r="AY380" s="40" t="b">
        <f>IF(AQ380&lt;AW380,TRUE, FALSE)</f>
        <v>1</v>
      </c>
      <c r="AZ380" s="40" t="b">
        <f>IF(AL380&lt;AQ380*AU380*AV380,TRUE, FALSE)</f>
        <v>1</v>
      </c>
      <c r="BA380" s="40">
        <f t="shared" si="207"/>
        <v>300</v>
      </c>
      <c r="BB380" s="98">
        <f t="shared" si="208"/>
        <v>20.128888212585977</v>
      </c>
    </row>
    <row r="381" spans="1:54" s="67" customFormat="1">
      <c r="A381" s="59" t="s">
        <v>511</v>
      </c>
      <c r="B381" s="60" t="s">
        <v>40324</v>
      </c>
      <c r="C381" s="61">
        <f t="shared" si="189"/>
        <v>14.3</v>
      </c>
      <c r="D381" s="62">
        <f t="shared" si="190"/>
        <v>223</v>
      </c>
      <c r="E381" s="63">
        <f t="shared" si="209"/>
        <v>11</v>
      </c>
      <c r="F381" s="59" t="s">
        <v>5499</v>
      </c>
      <c r="G381" s="54">
        <f t="shared" si="210"/>
        <v>13.299999999999999</v>
      </c>
      <c r="H381" s="64">
        <f t="shared" si="211"/>
        <v>0.81386229999999993</v>
      </c>
      <c r="I381" s="64" t="s">
        <v>15467</v>
      </c>
      <c r="J381" s="64" t="s">
        <v>10481</v>
      </c>
      <c r="K381" s="64" t="s">
        <v>20428</v>
      </c>
      <c r="L381" s="64" t="s">
        <v>25386</v>
      </c>
      <c r="M381" s="62">
        <f t="shared" si="212"/>
        <v>12.9</v>
      </c>
      <c r="N381" s="65">
        <f t="shared" si="191"/>
        <v>6.4</v>
      </c>
      <c r="O381" s="61">
        <f t="shared" si="192"/>
        <v>2.8000000000000003</v>
      </c>
      <c r="P381" s="61">
        <f t="shared" si="192"/>
        <v>3.2</v>
      </c>
      <c r="Q381" s="124">
        <f t="shared" si="193"/>
        <v>0.4</v>
      </c>
      <c r="R381" s="61">
        <f t="shared" si="194"/>
        <v>2</v>
      </c>
      <c r="S381" s="59" t="s">
        <v>30347</v>
      </c>
      <c r="T381" s="59" t="s">
        <v>35327</v>
      </c>
      <c r="U381" s="66">
        <f t="shared" si="195"/>
        <v>496.3</v>
      </c>
      <c r="V381" s="66">
        <f t="shared" si="195"/>
        <v>365.5</v>
      </c>
      <c r="W381" s="54">
        <f t="shared" si="196"/>
        <v>1.33</v>
      </c>
      <c r="X381" s="143">
        <f t="shared" si="197"/>
        <v>496.3</v>
      </c>
      <c r="Y381" s="143">
        <f t="shared" si="198"/>
        <v>0.36599999999999999</v>
      </c>
      <c r="Z381" s="95" t="s">
        <v>39931</v>
      </c>
      <c r="AA381" s="96">
        <v>2992</v>
      </c>
      <c r="AB381" s="96">
        <v>480.64</v>
      </c>
      <c r="AC381" s="96">
        <v>5.2553999999999998</v>
      </c>
      <c r="AD381" s="67">
        <v>152</v>
      </c>
      <c r="AE381" s="67">
        <v>-1</v>
      </c>
      <c r="AF381" s="68">
        <v>37.9</v>
      </c>
      <c r="AG381" s="68">
        <v>58.12</v>
      </c>
      <c r="AH381" s="68">
        <f t="shared" si="199"/>
        <v>267701.93591856043</v>
      </c>
      <c r="AI381" s="69">
        <v>0</v>
      </c>
      <c r="AJ381" s="67">
        <v>0</v>
      </c>
      <c r="AK381" s="67">
        <f t="shared" si="200"/>
        <v>0</v>
      </c>
      <c r="AL381" s="67">
        <f t="shared" si="201"/>
        <v>3.335587584000002</v>
      </c>
      <c r="AM381" s="70">
        <f t="shared" si="202"/>
        <v>2.66</v>
      </c>
      <c r="AN381" s="67">
        <v>0</v>
      </c>
      <c r="AO381" s="90">
        <f t="shared" si="203"/>
        <v>2</v>
      </c>
      <c r="AP381" s="90">
        <f t="shared" si="204"/>
        <v>0.4</v>
      </c>
      <c r="AQ381" s="90">
        <f t="shared" si="205"/>
        <v>0.4</v>
      </c>
      <c r="AR381" s="91">
        <f t="shared" si="206"/>
        <v>3.335587584000002</v>
      </c>
      <c r="BA381" s="67">
        <f t="shared" si="207"/>
        <v>223</v>
      </c>
      <c r="BB381" s="91">
        <f t="shared" si="208"/>
        <v>0</v>
      </c>
    </row>
    <row r="382" spans="1:54" s="67" customFormat="1">
      <c r="A382" s="59" t="s">
        <v>512</v>
      </c>
      <c r="B382" s="60" t="s">
        <v>40325</v>
      </c>
      <c r="C382" s="61">
        <f t="shared" si="189"/>
        <v>10.9</v>
      </c>
      <c r="D382" s="62">
        <f t="shared" si="190"/>
        <v>242</v>
      </c>
      <c r="E382" s="63">
        <f t="shared" si="209"/>
        <v>8</v>
      </c>
      <c r="F382" s="59" t="s">
        <v>5500</v>
      </c>
      <c r="G382" s="54">
        <f t="shared" si="210"/>
        <v>10</v>
      </c>
      <c r="H382" s="64">
        <f t="shared" si="211"/>
        <v>0.58304460000000002</v>
      </c>
      <c r="I382" s="64" t="s">
        <v>15468</v>
      </c>
      <c r="J382" s="64" t="s">
        <v>10482</v>
      </c>
      <c r="K382" s="64" t="s">
        <v>20429</v>
      </c>
      <c r="L382" s="64" t="s">
        <v>25387</v>
      </c>
      <c r="M382" s="62">
        <f t="shared" si="212"/>
        <v>10</v>
      </c>
      <c r="N382" s="65">
        <f t="shared" si="191"/>
        <v>7</v>
      </c>
      <c r="O382" s="61">
        <f t="shared" si="192"/>
        <v>1.2000000000000002</v>
      </c>
      <c r="P382" s="61">
        <f t="shared" si="192"/>
        <v>9</v>
      </c>
      <c r="Q382" s="124">
        <f t="shared" si="193"/>
        <v>0.60000000000000009</v>
      </c>
      <c r="R382" s="61">
        <f t="shared" si="194"/>
        <v>1.4000000000000001</v>
      </c>
      <c r="S382" s="59" t="s">
        <v>30348</v>
      </c>
      <c r="T382" s="59" t="s">
        <v>35328</v>
      </c>
      <c r="U382" s="66">
        <f t="shared" si="195"/>
        <v>514.70000000000005</v>
      </c>
      <c r="V382" s="66">
        <f t="shared" si="195"/>
        <v>312.70000000000005</v>
      </c>
      <c r="W382" s="54">
        <f t="shared" si="196"/>
        <v>1</v>
      </c>
      <c r="X382" s="143">
        <f t="shared" si="197"/>
        <v>514.70000000000005</v>
      </c>
      <c r="Y382" s="143">
        <f t="shared" si="198"/>
        <v>0.30000000000000004</v>
      </c>
      <c r="Z382" s="95" t="s">
        <v>39931</v>
      </c>
      <c r="AA382" s="96">
        <v>2521</v>
      </c>
      <c r="AB382" s="96">
        <v>556.77</v>
      </c>
      <c r="AC382" s="96">
        <v>4.1307999999999998</v>
      </c>
      <c r="AD382" s="67">
        <v>152</v>
      </c>
      <c r="AE382" s="67">
        <v>-1</v>
      </c>
      <c r="AF382" s="68">
        <v>37.9</v>
      </c>
      <c r="AG382" s="68">
        <v>58.12</v>
      </c>
      <c r="AH382" s="68">
        <f t="shared" si="199"/>
        <v>341351.47249115695</v>
      </c>
      <c r="AI382" s="69">
        <v>0</v>
      </c>
      <c r="AJ382" s="67">
        <v>0</v>
      </c>
      <c r="AK382" s="67">
        <f t="shared" si="200"/>
        <v>0</v>
      </c>
      <c r="AL382" s="67">
        <f t="shared" si="201"/>
        <v>6.304365648000001</v>
      </c>
      <c r="AM382" s="70">
        <f t="shared" si="202"/>
        <v>1.98</v>
      </c>
      <c r="AN382" s="67">
        <v>0</v>
      </c>
      <c r="AO382" s="90">
        <f t="shared" si="203"/>
        <v>1.4000000000000001</v>
      </c>
      <c r="AP382" s="90">
        <f t="shared" si="204"/>
        <v>0.60000000000000009</v>
      </c>
      <c r="AQ382" s="90">
        <f t="shared" si="205"/>
        <v>0.60000000000000009</v>
      </c>
      <c r="AR382" s="91">
        <f t="shared" si="206"/>
        <v>6.304365648000001</v>
      </c>
      <c r="BA382" s="67">
        <f t="shared" si="207"/>
        <v>242</v>
      </c>
      <c r="BB382" s="91">
        <f t="shared" si="208"/>
        <v>0</v>
      </c>
    </row>
    <row r="383" spans="1:54" s="67" customFormat="1">
      <c r="A383" s="59" t="s">
        <v>513</v>
      </c>
      <c r="B383" s="60" t="s">
        <v>40326</v>
      </c>
      <c r="C383" s="61">
        <f t="shared" si="189"/>
        <v>29</v>
      </c>
      <c r="D383" s="62">
        <f t="shared" si="190"/>
        <v>227</v>
      </c>
      <c r="E383" s="63">
        <f t="shared" si="209"/>
        <v>15</v>
      </c>
      <c r="F383" s="59" t="s">
        <v>5501</v>
      </c>
      <c r="G383" s="54">
        <f t="shared" si="210"/>
        <v>28</v>
      </c>
      <c r="H383" s="64">
        <f t="shared" si="211"/>
        <v>0.26476929999999999</v>
      </c>
      <c r="I383" s="64" t="s">
        <v>15469</v>
      </c>
      <c r="J383" s="64" t="s">
        <v>10483</v>
      </c>
      <c r="K383" s="64" t="s">
        <v>20430</v>
      </c>
      <c r="L383" s="64" t="s">
        <v>25388</v>
      </c>
      <c r="M383" s="62">
        <f t="shared" si="212"/>
        <v>13.3</v>
      </c>
      <c r="N383" s="65">
        <f t="shared" si="191"/>
        <v>7</v>
      </c>
      <c r="O383" s="61">
        <f t="shared" si="192"/>
        <v>2.4000000000000004</v>
      </c>
      <c r="P383" s="61">
        <f t="shared" si="192"/>
        <v>2.4000000000000004</v>
      </c>
      <c r="Q383" s="124">
        <f t="shared" si="193"/>
        <v>1</v>
      </c>
      <c r="R383" s="61">
        <f t="shared" si="194"/>
        <v>1.4000000000000001</v>
      </c>
      <c r="S383" s="59" t="s">
        <v>30349</v>
      </c>
      <c r="T383" s="59" t="s">
        <v>35329</v>
      </c>
      <c r="U383" s="66">
        <f t="shared" si="195"/>
        <v>499.8</v>
      </c>
      <c r="V383" s="66">
        <f t="shared" si="195"/>
        <v>329.20000000000005</v>
      </c>
      <c r="W383" s="54">
        <f t="shared" si="196"/>
        <v>2.8</v>
      </c>
      <c r="X383" s="143">
        <f t="shared" si="197"/>
        <v>499.8</v>
      </c>
      <c r="Y383" s="143">
        <f t="shared" si="198"/>
        <v>0.65999999999999992</v>
      </c>
      <c r="Z383" s="95" t="s">
        <v>39931</v>
      </c>
      <c r="AA383" s="96">
        <v>2606.8000000000002</v>
      </c>
      <c r="AB383" s="96">
        <v>540.05999999999995</v>
      </c>
      <c r="AC383" s="96">
        <v>9.5546000000000006</v>
      </c>
      <c r="AD383" s="67">
        <v>152</v>
      </c>
      <c r="AE383" s="67">
        <v>-1</v>
      </c>
      <c r="AF383" s="68">
        <v>37.9</v>
      </c>
      <c r="AG383" s="68">
        <v>58.12</v>
      </c>
      <c r="AH383" s="68">
        <f t="shared" si="199"/>
        <v>321209.40315561433</v>
      </c>
      <c r="AI383" s="69">
        <v>0</v>
      </c>
      <c r="AJ383" s="67">
        <v>0</v>
      </c>
      <c r="AK383" s="67">
        <f t="shared" si="200"/>
        <v>0</v>
      </c>
      <c r="AL383" s="67">
        <f t="shared" si="201"/>
        <v>5.9289003648000023</v>
      </c>
      <c r="AM383" s="70">
        <f t="shared" si="202"/>
        <v>5.6</v>
      </c>
      <c r="AN383" s="67">
        <v>0</v>
      </c>
      <c r="AO383" s="90">
        <f t="shared" si="203"/>
        <v>1.4000000000000001</v>
      </c>
      <c r="AP383" s="90">
        <f t="shared" si="204"/>
        <v>1</v>
      </c>
      <c r="AQ383" s="90">
        <f t="shared" si="205"/>
        <v>1.2000000000000002</v>
      </c>
      <c r="AR383" s="91">
        <f t="shared" si="206"/>
        <v>5.9289003648000023</v>
      </c>
      <c r="BA383" s="67">
        <f t="shared" si="207"/>
        <v>227</v>
      </c>
      <c r="BB383" s="91">
        <f t="shared" si="208"/>
        <v>0</v>
      </c>
    </row>
    <row r="384" spans="1:54" s="67" customFormat="1">
      <c r="A384" s="59" t="s">
        <v>514</v>
      </c>
      <c r="B384" s="60" t="s">
        <v>40327</v>
      </c>
      <c r="C384" s="61">
        <f t="shared" si="189"/>
        <v>30.900000000000002</v>
      </c>
      <c r="D384" s="62">
        <f t="shared" si="190"/>
        <v>140</v>
      </c>
      <c r="E384" s="63">
        <f t="shared" si="209"/>
        <v>11</v>
      </c>
      <c r="F384" s="59" t="s">
        <v>5502</v>
      </c>
      <c r="G384" s="54">
        <f t="shared" si="210"/>
        <v>30</v>
      </c>
      <c r="H384" s="64">
        <f t="shared" si="211"/>
        <v>0.31225819999999999</v>
      </c>
      <c r="I384" s="64" t="s">
        <v>15470</v>
      </c>
      <c r="J384" s="64" t="s">
        <v>10484</v>
      </c>
      <c r="K384" s="64" t="s">
        <v>20431</v>
      </c>
      <c r="L384" s="64" t="s">
        <v>25389</v>
      </c>
      <c r="M384" s="62">
        <f t="shared" si="212"/>
        <v>13.6</v>
      </c>
      <c r="N384" s="65">
        <f t="shared" si="191"/>
        <v>5.8</v>
      </c>
      <c r="O384" s="61">
        <f t="shared" si="192"/>
        <v>1.2000000000000002</v>
      </c>
      <c r="P384" s="61">
        <f t="shared" si="192"/>
        <v>1.8</v>
      </c>
      <c r="Q384" s="124">
        <f t="shared" si="193"/>
        <v>1</v>
      </c>
      <c r="R384" s="61">
        <f t="shared" si="194"/>
        <v>1.4000000000000001</v>
      </c>
      <c r="S384" s="59" t="s">
        <v>30350</v>
      </c>
      <c r="T384" s="59" t="s">
        <v>35330</v>
      </c>
      <c r="U384" s="66">
        <f t="shared" si="195"/>
        <v>413.1</v>
      </c>
      <c r="V384" s="66">
        <f t="shared" si="195"/>
        <v>348.8</v>
      </c>
      <c r="W384" s="54">
        <f t="shared" si="196"/>
        <v>3</v>
      </c>
      <c r="X384" s="143">
        <f t="shared" si="197"/>
        <v>413.1</v>
      </c>
      <c r="Y384" s="143">
        <f t="shared" si="198"/>
        <v>0.7</v>
      </c>
      <c r="Z384" s="95" t="s">
        <v>39931</v>
      </c>
      <c r="AA384" s="96">
        <v>2750.7</v>
      </c>
      <c r="AB384" s="96">
        <v>514.16999999999996</v>
      </c>
      <c r="AC384" s="96">
        <v>12.768000000000001</v>
      </c>
      <c r="AD384" s="67">
        <v>152</v>
      </c>
      <c r="AE384" s="67">
        <v>-1</v>
      </c>
      <c r="AF384" s="68">
        <v>37.9</v>
      </c>
      <c r="AG384" s="68">
        <v>58.12</v>
      </c>
      <c r="AH384" s="68">
        <f t="shared" si="199"/>
        <v>294246.83223416028</v>
      </c>
      <c r="AI384" s="69">
        <v>0</v>
      </c>
      <c r="AJ384" s="67">
        <v>0</v>
      </c>
      <c r="AK384" s="67">
        <f t="shared" si="200"/>
        <v>0</v>
      </c>
      <c r="AL384" s="67">
        <f t="shared" si="201"/>
        <v>2.0797312032000006</v>
      </c>
      <c r="AM384" s="70">
        <f t="shared" si="202"/>
        <v>5.98</v>
      </c>
      <c r="AN384" s="67">
        <v>0</v>
      </c>
      <c r="AO384" s="90">
        <f t="shared" si="203"/>
        <v>1.4000000000000001</v>
      </c>
      <c r="AP384" s="90">
        <f t="shared" si="204"/>
        <v>1</v>
      </c>
      <c r="AQ384" s="90">
        <f t="shared" si="205"/>
        <v>1</v>
      </c>
      <c r="AR384" s="91">
        <f t="shared" si="206"/>
        <v>2.0797312032000006</v>
      </c>
      <c r="BA384" s="67">
        <f t="shared" si="207"/>
        <v>140</v>
      </c>
      <c r="BB384" s="91">
        <f t="shared" si="208"/>
        <v>0</v>
      </c>
    </row>
    <row r="385" spans="1:54" s="67" customFormat="1">
      <c r="A385" s="59" t="s">
        <v>515</v>
      </c>
      <c r="B385" s="60" t="s">
        <v>40328</v>
      </c>
      <c r="C385" s="61">
        <f t="shared" si="189"/>
        <v>33.800000000000004</v>
      </c>
      <c r="D385" s="62">
        <f t="shared" si="190"/>
        <v>28</v>
      </c>
      <c r="E385" s="63">
        <f t="shared" si="209"/>
        <v>5</v>
      </c>
      <c r="F385" s="59" t="s">
        <v>5503</v>
      </c>
      <c r="G385" s="54">
        <f t="shared" si="210"/>
        <v>32.9</v>
      </c>
      <c r="H385" s="64">
        <f t="shared" si="211"/>
        <v>0.46320999999999996</v>
      </c>
      <c r="I385" s="64" t="s">
        <v>15471</v>
      </c>
      <c r="J385" s="64" t="s">
        <v>10485</v>
      </c>
      <c r="K385" s="64" t="s">
        <v>20432</v>
      </c>
      <c r="L385" s="64" t="s">
        <v>25390</v>
      </c>
      <c r="M385" s="62">
        <f t="shared" si="212"/>
        <v>9.6999999999999993</v>
      </c>
      <c r="N385" s="65">
        <f t="shared" si="191"/>
        <v>5.6</v>
      </c>
      <c r="O385" s="61">
        <f t="shared" si="192"/>
        <v>0.4</v>
      </c>
      <c r="P385" s="61">
        <f t="shared" si="192"/>
        <v>9.6000000000000014</v>
      </c>
      <c r="Q385" s="124">
        <f t="shared" si="193"/>
        <v>0.60000000000000009</v>
      </c>
      <c r="R385" s="61">
        <f t="shared" si="194"/>
        <v>1</v>
      </c>
      <c r="S385" s="59" t="s">
        <v>30351</v>
      </c>
      <c r="T385" s="59" t="s">
        <v>35331</v>
      </c>
      <c r="U385" s="66">
        <f t="shared" si="195"/>
        <v>301.3</v>
      </c>
      <c r="V385" s="66">
        <f t="shared" si="195"/>
        <v>360.1</v>
      </c>
      <c r="W385" s="54">
        <f t="shared" si="196"/>
        <v>3.2899999999999996</v>
      </c>
      <c r="X385" s="143">
        <f t="shared" si="197"/>
        <v>301.3</v>
      </c>
      <c r="Y385" s="143">
        <f t="shared" si="198"/>
        <v>0.7579999999999999</v>
      </c>
      <c r="Z385" s="95" t="s">
        <v>39931</v>
      </c>
      <c r="AA385" s="96">
        <v>2843.8</v>
      </c>
      <c r="AB385" s="96">
        <v>498.47</v>
      </c>
      <c r="AC385" s="96">
        <v>6.7664</v>
      </c>
      <c r="AD385" s="67">
        <v>152</v>
      </c>
      <c r="AE385" s="67">
        <v>-1</v>
      </c>
      <c r="AF385" s="68">
        <v>37.9</v>
      </c>
      <c r="AG385" s="68">
        <v>58.12</v>
      </c>
      <c r="AH385" s="68">
        <f t="shared" si="199"/>
        <v>276760.09443524404</v>
      </c>
      <c r="AI385" s="69">
        <v>0</v>
      </c>
      <c r="AJ385" s="67">
        <v>0</v>
      </c>
      <c r="AK385" s="67">
        <f t="shared" si="200"/>
        <v>0</v>
      </c>
      <c r="AL385" s="67">
        <f t="shared" si="201"/>
        <v>2.0612736000000007</v>
      </c>
      <c r="AM385" s="70">
        <f t="shared" si="202"/>
        <v>6.5600000000000005</v>
      </c>
      <c r="AN385" s="67">
        <v>0</v>
      </c>
      <c r="AO385" s="90">
        <f t="shared" si="203"/>
        <v>1</v>
      </c>
      <c r="AP385" s="90">
        <f t="shared" si="204"/>
        <v>0.60000000000000009</v>
      </c>
      <c r="AQ385" s="90">
        <f t="shared" si="205"/>
        <v>0.60000000000000009</v>
      </c>
      <c r="AR385" s="91">
        <f t="shared" si="206"/>
        <v>2.0612736000000007</v>
      </c>
      <c r="BA385" s="67">
        <f t="shared" si="207"/>
        <v>28</v>
      </c>
      <c r="BB385" s="91">
        <f t="shared" si="208"/>
        <v>0</v>
      </c>
    </row>
    <row r="386" spans="1:54" s="40" customFormat="1">
      <c r="A386" s="31" t="s">
        <v>516</v>
      </c>
      <c r="B386" s="31" t="s">
        <v>40329</v>
      </c>
      <c r="C386" s="32">
        <f t="shared" ref="C386:C449" si="227">MROUND(A386,0.1)+1+AN386</f>
        <v>8</v>
      </c>
      <c r="D386" s="33">
        <f t="shared" ref="D386:D449" si="228">MROUND(S386,1)</f>
        <v>164</v>
      </c>
      <c r="E386" s="34">
        <f t="shared" si="209"/>
        <v>21</v>
      </c>
      <c r="F386" s="31" t="s">
        <v>5504</v>
      </c>
      <c r="G386" s="54">
        <f t="shared" si="210"/>
        <v>5.0999999999999996</v>
      </c>
      <c r="H386" s="35">
        <f t="shared" si="211"/>
        <v>0.29373529999999998</v>
      </c>
      <c r="I386" s="36" t="s">
        <v>15472</v>
      </c>
      <c r="J386" s="36" t="s">
        <v>10486</v>
      </c>
      <c r="K386" s="36" t="s">
        <v>20433</v>
      </c>
      <c r="L386" s="36" t="s">
        <v>25391</v>
      </c>
      <c r="M386" s="33">
        <f t="shared" si="212"/>
        <v>9.8999999999999986</v>
      </c>
      <c r="N386" s="44">
        <f t="shared" ref="N386:N449" si="229">MROUND(L386,0.2)+5</f>
        <v>6.2</v>
      </c>
      <c r="O386" s="32">
        <f t="shared" ref="O386:P449" si="230">MROUND(I386,0.2)</f>
        <v>2.8000000000000003</v>
      </c>
      <c r="P386" s="32">
        <f t="shared" si="230"/>
        <v>9.2000000000000011</v>
      </c>
      <c r="Q386" s="136">
        <f t="shared" ref="Q386:Q449" si="231">IF(AN386&gt;0,CEILING((1-H386)*R386,0.2),IF(MROUND((1-H386)*R386,0.2)&lt;0.2,MROUND((1-H386)*R386,0.2)+0.2, MROUND((1-H386)*R386,0.2)))</f>
        <v>1.6</v>
      </c>
      <c r="R386" s="37">
        <f t="shared" ref="R386:R449" si="232">MROUND(K386,0.2)</f>
        <v>2</v>
      </c>
      <c r="S386" s="31" t="s">
        <v>30352</v>
      </c>
      <c r="T386" s="31" t="s">
        <v>35332</v>
      </c>
      <c r="U386" s="38">
        <f t="shared" ref="U386:V449" si="233">ROUNDUP(S386+273,1)</f>
        <v>437.3</v>
      </c>
      <c r="V386" s="138">
        <f t="shared" si="233"/>
        <v>421.5</v>
      </c>
      <c r="W386" s="101">
        <f t="shared" ref="W386:W449" si="234">ROUNDUP(A386/10,2)</f>
        <v>0.51</v>
      </c>
      <c r="X386" s="143">
        <f t="shared" ref="X386:X449" si="235">U386</f>
        <v>437.3</v>
      </c>
      <c r="Y386" s="144">
        <f t="shared" ref="Y386:Y449" si="236">W386/5+0.1</f>
        <v>0.20200000000000001</v>
      </c>
      <c r="Z386" s="97" t="s">
        <v>39932</v>
      </c>
      <c r="AA386" s="40">
        <v>2605.1999999999998</v>
      </c>
      <c r="AB386" s="40">
        <v>540.92999999999995</v>
      </c>
      <c r="AC386" s="40">
        <v>3.2829000000000002</v>
      </c>
      <c r="AD386" s="40">
        <v>152</v>
      </c>
      <c r="AE386" s="40">
        <v>-1</v>
      </c>
      <c r="AF386" s="41">
        <v>37.9</v>
      </c>
      <c r="AG386" s="41">
        <v>58.12</v>
      </c>
      <c r="AH386" s="41">
        <f t="shared" ref="AH386:AH449" si="237">((1.092*8.3144*(AE386+273)*(LN(AF386)-1.013)/(0.93-(AE386+273)/(AD386+273)))*((AD386-T386)/(AD386-AE386))^0.383)*1000/AG386</f>
        <v>90689.302654509098</v>
      </c>
      <c r="AI386" s="42">
        <f>1-EXP(-2.63*(AA386/AH386)*(AD386-AE386)*(1-((AD386-T386)/(AD386-AE386))^0.38))</f>
        <v>0.99984919590965771</v>
      </c>
      <c r="AJ386" s="40">
        <f>H386*P386*O386*R386*AB386</f>
        <v>8186.0249499100801</v>
      </c>
      <c r="AK386" s="40">
        <f t="shared" ref="AK386:AK449" si="238">0.07*AJ386*AI386/AC386</f>
        <v>174.52110404534994</v>
      </c>
      <c r="AL386" s="40">
        <f t="shared" ref="AL386:AL449" si="239">(1-H386)*O386*P386*R386</f>
        <v>36.38675734400001</v>
      </c>
      <c r="AM386" s="43">
        <f t="shared" ref="AM386:AM449" si="240">MROUND(A386,0.1)/5</f>
        <v>1</v>
      </c>
      <c r="AN386" s="40">
        <v>2</v>
      </c>
      <c r="AO386" s="73">
        <f t="shared" ref="AO386:AO449" si="241">CEILING(R386,0.2)</f>
        <v>2</v>
      </c>
      <c r="AP386" s="73">
        <f t="shared" ref="AP386:AP449" si="242">Q386</f>
        <v>1.6</v>
      </c>
      <c r="AQ386" s="73">
        <f t="shared" ref="AQ386:AQ449" si="243">CEILING((1-H386)*R386,0.2)</f>
        <v>1.6</v>
      </c>
      <c r="AR386" s="88">
        <f t="shared" ref="AR386:AR449" si="244">AL386+AK386</f>
        <v>210.90786138934996</v>
      </c>
      <c r="AS386" s="40">
        <v>3.0050892754120371</v>
      </c>
      <c r="AT386" s="40">
        <f>(AS386+O386)*(AS386+P386)*((1/3)*AS386+R386)</f>
        <v>212.67509306542524</v>
      </c>
      <c r="AU386" s="73">
        <f>MROUND((AS386+O386),0.2)</f>
        <v>5.8000000000000007</v>
      </c>
      <c r="AV386" s="73">
        <f>MROUND((AS386+P386),0.2)</f>
        <v>12.200000000000001</v>
      </c>
      <c r="AW386" s="73">
        <f>IF(MROUND(((1/3)*AS386+AO386),0.2)*AV386*AU386/AR386&gt;1.05,MROUND(((1/3)*AS386+AO386),0.2)-0.2,MROUND(((1/3)*AS386+AO386),0.2))</f>
        <v>3</v>
      </c>
      <c r="AX386" s="40">
        <f t="shared" ref="AX386" si="245">AU386*AV386*AW386</f>
        <v>212.28000000000006</v>
      </c>
      <c r="AY386" s="40" t="b">
        <f>IF(AQ386&lt;AW386,TRUE, FALSE)</f>
        <v>1</v>
      </c>
      <c r="AZ386" s="40" t="b">
        <f>IF(AL386&lt;AQ386*AU386*AV386,TRUE, FALSE)</f>
        <v>1</v>
      </c>
      <c r="BA386" s="40">
        <f t="shared" ref="BA386:BA449" si="246">D386</f>
        <v>164</v>
      </c>
      <c r="BB386" s="98">
        <f t="shared" ref="BB386:BB449" si="247">AK386/AL386</f>
        <v>4.7962807566343244</v>
      </c>
    </row>
    <row r="387" spans="1:54" s="67" customFormat="1">
      <c r="A387" s="59" t="s">
        <v>517</v>
      </c>
      <c r="B387" s="60" t="s">
        <v>40330</v>
      </c>
      <c r="C387" s="61">
        <f t="shared" si="227"/>
        <v>18.5</v>
      </c>
      <c r="D387" s="62">
        <f t="shared" si="228"/>
        <v>298</v>
      </c>
      <c r="E387" s="63">
        <f t="shared" ref="E387:E450" si="248">MROUND(SQRT(((P387*O387*Q387)/MAX(O387,P387,Q387)))*10,1)</f>
        <v>9</v>
      </c>
      <c r="F387" s="59" t="s">
        <v>5505</v>
      </c>
      <c r="G387" s="54">
        <f t="shared" ref="G387:G450" si="249">ROUNDUP(A387,1)</f>
        <v>17.600000000000001</v>
      </c>
      <c r="H387" s="64">
        <f t="shared" ref="H387:H450" si="250">F387/100</f>
        <v>0.54853779999999996</v>
      </c>
      <c r="I387" s="64" t="s">
        <v>15473</v>
      </c>
      <c r="J387" s="64" t="s">
        <v>10487</v>
      </c>
      <c r="K387" s="64" t="s">
        <v>20434</v>
      </c>
      <c r="L387" s="64" t="s">
        <v>25392</v>
      </c>
      <c r="M387" s="62">
        <f t="shared" ref="M387:M450" si="251">14.5-P387/2</f>
        <v>11.9</v>
      </c>
      <c r="N387" s="65">
        <f t="shared" si="229"/>
        <v>6.8</v>
      </c>
      <c r="O387" s="61">
        <f t="shared" si="230"/>
        <v>1</v>
      </c>
      <c r="P387" s="61">
        <f t="shared" si="230"/>
        <v>5.2</v>
      </c>
      <c r="Q387" s="124">
        <f t="shared" si="231"/>
        <v>0.8</v>
      </c>
      <c r="R387" s="61">
        <f t="shared" si="232"/>
        <v>1.6</v>
      </c>
      <c r="S387" s="59" t="s">
        <v>30353</v>
      </c>
      <c r="T387" s="59" t="s">
        <v>35333</v>
      </c>
      <c r="U387" s="66">
        <f t="shared" si="233"/>
        <v>570.9</v>
      </c>
      <c r="V387" s="66">
        <f t="shared" si="233"/>
        <v>349.40000000000003</v>
      </c>
      <c r="W387" s="54">
        <f t="shared" si="234"/>
        <v>1.76</v>
      </c>
      <c r="X387" s="143">
        <f t="shared" si="235"/>
        <v>570.9</v>
      </c>
      <c r="Y387" s="143">
        <f t="shared" si="236"/>
        <v>0.45199999999999996</v>
      </c>
      <c r="Z387" s="95" t="s">
        <v>39931</v>
      </c>
      <c r="AA387" s="67">
        <v>2788.3</v>
      </c>
      <c r="AB387" s="67">
        <v>509.1</v>
      </c>
      <c r="AC387" s="67">
        <v>5.6120999999999999</v>
      </c>
      <c r="AD387" s="67">
        <v>152</v>
      </c>
      <c r="AE387" s="67">
        <v>-1</v>
      </c>
      <c r="AF387" s="68">
        <v>37.9</v>
      </c>
      <c r="AG387" s="68">
        <v>58.12</v>
      </c>
      <c r="AH387" s="68">
        <f t="shared" si="237"/>
        <v>293287.2073511944</v>
      </c>
      <c r="AI387" s="69">
        <v>0</v>
      </c>
      <c r="AJ387" s="67">
        <v>0</v>
      </c>
      <c r="AK387" s="67">
        <f t="shared" si="238"/>
        <v>0</v>
      </c>
      <c r="AL387" s="67">
        <f t="shared" si="239"/>
        <v>3.7561655040000006</v>
      </c>
      <c r="AM387" s="70">
        <f t="shared" si="240"/>
        <v>3.5</v>
      </c>
      <c r="AN387" s="67">
        <v>0</v>
      </c>
      <c r="AO387" s="90">
        <f t="shared" si="241"/>
        <v>1.6</v>
      </c>
      <c r="AP387" s="90">
        <f t="shared" si="242"/>
        <v>0.8</v>
      </c>
      <c r="AQ387" s="90">
        <f t="shared" si="243"/>
        <v>0.8</v>
      </c>
      <c r="AR387" s="91">
        <f t="shared" si="244"/>
        <v>3.7561655040000006</v>
      </c>
      <c r="BA387" s="67">
        <f t="shared" si="246"/>
        <v>298</v>
      </c>
      <c r="BB387" s="91">
        <f t="shared" si="247"/>
        <v>0</v>
      </c>
    </row>
    <row r="388" spans="1:54" s="67" customFormat="1">
      <c r="A388" s="59" t="s">
        <v>518</v>
      </c>
      <c r="B388" s="60" t="s">
        <v>40331</v>
      </c>
      <c r="C388" s="61">
        <f t="shared" si="227"/>
        <v>32.200000000000003</v>
      </c>
      <c r="D388" s="62">
        <f t="shared" si="228"/>
        <v>295</v>
      </c>
      <c r="E388" s="63">
        <f t="shared" si="248"/>
        <v>23</v>
      </c>
      <c r="F388" s="59" t="s">
        <v>5506</v>
      </c>
      <c r="G388" s="54">
        <f t="shared" si="249"/>
        <v>31.3</v>
      </c>
      <c r="H388" s="64">
        <f t="shared" si="250"/>
        <v>0.27895189999999997</v>
      </c>
      <c r="I388" s="64" t="s">
        <v>15474</v>
      </c>
      <c r="J388" s="64" t="s">
        <v>10488</v>
      </c>
      <c r="K388" s="64" t="s">
        <v>20435</v>
      </c>
      <c r="L388" s="64" t="s">
        <v>25393</v>
      </c>
      <c r="M388" s="62">
        <f t="shared" si="251"/>
        <v>13.2</v>
      </c>
      <c r="N388" s="65">
        <f t="shared" si="229"/>
        <v>5.8</v>
      </c>
      <c r="O388" s="61">
        <f t="shared" si="230"/>
        <v>3</v>
      </c>
      <c r="P388" s="61">
        <f t="shared" si="230"/>
        <v>2.6</v>
      </c>
      <c r="Q388" s="124">
        <f t="shared" si="231"/>
        <v>2</v>
      </c>
      <c r="R388" s="61">
        <f t="shared" si="232"/>
        <v>2.8000000000000003</v>
      </c>
      <c r="S388" s="59" t="s">
        <v>30354</v>
      </c>
      <c r="T388" s="59" t="s">
        <v>35334</v>
      </c>
      <c r="U388" s="66">
        <f t="shared" si="233"/>
        <v>568.1</v>
      </c>
      <c r="V388" s="66">
        <f t="shared" si="233"/>
        <v>315.3</v>
      </c>
      <c r="W388" s="54">
        <f t="shared" si="234"/>
        <v>3.13</v>
      </c>
      <c r="X388" s="143">
        <f t="shared" si="235"/>
        <v>568.1</v>
      </c>
      <c r="Y388" s="143">
        <f t="shared" si="236"/>
        <v>0.72599999999999998</v>
      </c>
      <c r="Z388" s="95" t="s">
        <v>39931</v>
      </c>
      <c r="AA388" s="67">
        <v>2514.1</v>
      </c>
      <c r="AB388" s="67">
        <v>557.91</v>
      </c>
      <c r="AC388" s="67">
        <v>9.141</v>
      </c>
      <c r="AD388" s="67">
        <v>152</v>
      </c>
      <c r="AE388" s="67">
        <v>-1</v>
      </c>
      <c r="AF388" s="68">
        <v>37.9</v>
      </c>
      <c r="AG388" s="68">
        <v>58.12</v>
      </c>
      <c r="AH388" s="68">
        <f t="shared" si="237"/>
        <v>338240.99464093923</v>
      </c>
      <c r="AI388" s="69">
        <v>0</v>
      </c>
      <c r="AJ388" s="67">
        <v>0</v>
      </c>
      <c r="AK388" s="67">
        <f t="shared" si="238"/>
        <v>0</v>
      </c>
      <c r="AL388" s="67">
        <f t="shared" si="239"/>
        <v>15.747690504000001</v>
      </c>
      <c r="AM388" s="70">
        <f t="shared" si="240"/>
        <v>6.24</v>
      </c>
      <c r="AN388" s="67">
        <v>0</v>
      </c>
      <c r="AO388" s="90">
        <f t="shared" si="241"/>
        <v>2.8000000000000003</v>
      </c>
      <c r="AP388" s="90">
        <f t="shared" si="242"/>
        <v>2</v>
      </c>
      <c r="AQ388" s="90">
        <f t="shared" si="243"/>
        <v>2.2000000000000002</v>
      </c>
      <c r="AR388" s="91">
        <f t="shared" si="244"/>
        <v>15.747690504000001</v>
      </c>
      <c r="BA388" s="67">
        <f t="shared" si="246"/>
        <v>295</v>
      </c>
      <c r="BB388" s="91">
        <f t="shared" si="247"/>
        <v>0</v>
      </c>
    </row>
    <row r="389" spans="1:54" s="67" customFormat="1">
      <c r="A389" s="59" t="s">
        <v>519</v>
      </c>
      <c r="B389" s="60" t="s">
        <v>40332</v>
      </c>
      <c r="C389" s="61">
        <f t="shared" si="227"/>
        <v>34.9</v>
      </c>
      <c r="D389" s="62">
        <f t="shared" si="228"/>
        <v>149</v>
      </c>
      <c r="E389" s="63">
        <f t="shared" si="248"/>
        <v>20</v>
      </c>
      <c r="F389" s="59" t="s">
        <v>5507</v>
      </c>
      <c r="G389" s="54">
        <f t="shared" si="249"/>
        <v>33.9</v>
      </c>
      <c r="H389" s="64">
        <f t="shared" si="250"/>
        <v>0.1205874</v>
      </c>
      <c r="I389" s="64" t="s">
        <v>15475</v>
      </c>
      <c r="J389" s="64" t="s">
        <v>10489</v>
      </c>
      <c r="K389" s="64" t="s">
        <v>20436</v>
      </c>
      <c r="L389" s="64" t="s">
        <v>25394</v>
      </c>
      <c r="M389" s="62">
        <f t="shared" si="251"/>
        <v>13.5</v>
      </c>
      <c r="N389" s="65">
        <f t="shared" si="229"/>
        <v>6.8</v>
      </c>
      <c r="O389" s="61">
        <f t="shared" si="230"/>
        <v>2</v>
      </c>
      <c r="P389" s="61">
        <f t="shared" si="230"/>
        <v>2</v>
      </c>
      <c r="Q389" s="124">
        <f t="shared" si="231"/>
        <v>2</v>
      </c>
      <c r="R389" s="61">
        <f t="shared" si="232"/>
        <v>2.2000000000000002</v>
      </c>
      <c r="S389" s="59" t="s">
        <v>30355</v>
      </c>
      <c r="T389" s="59" t="s">
        <v>35335</v>
      </c>
      <c r="U389" s="66">
        <f t="shared" si="233"/>
        <v>421.90000000000003</v>
      </c>
      <c r="V389" s="66">
        <f t="shared" si="233"/>
        <v>349.3</v>
      </c>
      <c r="W389" s="54">
        <f t="shared" si="234"/>
        <v>3.3899999999999997</v>
      </c>
      <c r="X389" s="143">
        <f t="shared" si="235"/>
        <v>421.90000000000003</v>
      </c>
      <c r="Y389" s="143">
        <f t="shared" si="236"/>
        <v>0.77799999999999991</v>
      </c>
      <c r="Z389" s="95" t="s">
        <v>39931</v>
      </c>
      <c r="AA389" s="67">
        <v>2745.8</v>
      </c>
      <c r="AB389" s="67">
        <v>514.71</v>
      </c>
      <c r="AC389" s="67">
        <v>13.933999999999999</v>
      </c>
      <c r="AD389" s="67">
        <v>152</v>
      </c>
      <c r="AE389" s="67">
        <v>-1</v>
      </c>
      <c r="AF389" s="68">
        <v>37.9</v>
      </c>
      <c r="AG389" s="68">
        <v>58.12</v>
      </c>
      <c r="AH389" s="68">
        <f t="shared" si="237"/>
        <v>293459.95331083937</v>
      </c>
      <c r="AI389" s="69">
        <v>0</v>
      </c>
      <c r="AJ389" s="67">
        <v>0</v>
      </c>
      <c r="AK389" s="67">
        <f t="shared" si="238"/>
        <v>0</v>
      </c>
      <c r="AL389" s="67">
        <f t="shared" si="239"/>
        <v>7.738830880000001</v>
      </c>
      <c r="AM389" s="70">
        <f t="shared" si="240"/>
        <v>6.7799999999999994</v>
      </c>
      <c r="AN389" s="67">
        <v>0</v>
      </c>
      <c r="AO389" s="90">
        <f t="shared" si="241"/>
        <v>2.2000000000000002</v>
      </c>
      <c r="AP389" s="90">
        <f t="shared" si="242"/>
        <v>2</v>
      </c>
      <c r="AQ389" s="90">
        <f t="shared" si="243"/>
        <v>2</v>
      </c>
      <c r="AR389" s="91">
        <f t="shared" si="244"/>
        <v>7.738830880000001</v>
      </c>
      <c r="BA389" s="67">
        <f t="shared" si="246"/>
        <v>149</v>
      </c>
      <c r="BB389" s="91">
        <f t="shared" si="247"/>
        <v>0</v>
      </c>
    </row>
    <row r="390" spans="1:54" s="67" customFormat="1">
      <c r="A390" s="59" t="s">
        <v>520</v>
      </c>
      <c r="B390" s="60" t="s">
        <v>40333</v>
      </c>
      <c r="C390" s="61">
        <f t="shared" si="227"/>
        <v>32.6</v>
      </c>
      <c r="D390" s="62">
        <f t="shared" si="228"/>
        <v>264</v>
      </c>
      <c r="E390" s="63">
        <f t="shared" si="248"/>
        <v>11</v>
      </c>
      <c r="F390" s="59" t="s">
        <v>5508</v>
      </c>
      <c r="G390" s="54">
        <f t="shared" si="249"/>
        <v>31.700000000000003</v>
      </c>
      <c r="H390" s="64">
        <f t="shared" si="250"/>
        <v>0.7211708</v>
      </c>
      <c r="I390" s="64" t="s">
        <v>15476</v>
      </c>
      <c r="J390" s="64" t="s">
        <v>10490</v>
      </c>
      <c r="K390" s="64" t="s">
        <v>20437</v>
      </c>
      <c r="L390" s="64" t="s">
        <v>25395</v>
      </c>
      <c r="M390" s="62">
        <f t="shared" si="251"/>
        <v>12.9</v>
      </c>
      <c r="N390" s="65">
        <f t="shared" si="229"/>
        <v>6.4</v>
      </c>
      <c r="O390" s="61">
        <f t="shared" si="230"/>
        <v>1.4000000000000001</v>
      </c>
      <c r="P390" s="61">
        <f t="shared" si="230"/>
        <v>3.2</v>
      </c>
      <c r="Q390" s="124">
        <f t="shared" si="231"/>
        <v>0.8</v>
      </c>
      <c r="R390" s="61">
        <f t="shared" si="232"/>
        <v>2.6</v>
      </c>
      <c r="S390" s="59" t="s">
        <v>30356</v>
      </c>
      <c r="T390" s="59" t="s">
        <v>35336</v>
      </c>
      <c r="U390" s="66">
        <f t="shared" si="233"/>
        <v>536.70000000000005</v>
      </c>
      <c r="V390" s="66">
        <f t="shared" si="233"/>
        <v>287.20000000000005</v>
      </c>
      <c r="W390" s="54">
        <f t="shared" si="234"/>
        <v>3.17</v>
      </c>
      <c r="X390" s="143">
        <f t="shared" si="235"/>
        <v>536.70000000000005</v>
      </c>
      <c r="Y390" s="143">
        <f t="shared" si="236"/>
        <v>0.73399999999999999</v>
      </c>
      <c r="Z390" s="95" t="s">
        <v>39931</v>
      </c>
      <c r="AA390" s="67">
        <v>2362.1</v>
      </c>
      <c r="AB390" s="67">
        <v>589.76</v>
      </c>
      <c r="AC390" s="67">
        <v>9.8435000000000006</v>
      </c>
      <c r="AD390" s="67">
        <v>152</v>
      </c>
      <c r="AE390" s="67">
        <v>-1</v>
      </c>
      <c r="AF390" s="68">
        <v>37.9</v>
      </c>
      <c r="AG390" s="68">
        <v>58.12</v>
      </c>
      <c r="AH390" s="68">
        <f t="shared" si="237"/>
        <v>369106.49484293506</v>
      </c>
      <c r="AI390" s="69">
        <v>0</v>
      </c>
      <c r="AJ390" s="67">
        <v>0</v>
      </c>
      <c r="AK390" s="67">
        <f t="shared" si="238"/>
        <v>0</v>
      </c>
      <c r="AL390" s="67">
        <f t="shared" si="239"/>
        <v>3.2478025216000006</v>
      </c>
      <c r="AM390" s="70">
        <f t="shared" si="240"/>
        <v>6.32</v>
      </c>
      <c r="AN390" s="67">
        <v>0</v>
      </c>
      <c r="AO390" s="90">
        <f t="shared" si="241"/>
        <v>2.6</v>
      </c>
      <c r="AP390" s="90">
        <f t="shared" si="242"/>
        <v>0.8</v>
      </c>
      <c r="AQ390" s="90">
        <f t="shared" si="243"/>
        <v>0.8</v>
      </c>
      <c r="AR390" s="91">
        <f t="shared" si="244"/>
        <v>3.2478025216000006</v>
      </c>
      <c r="BA390" s="67">
        <f t="shared" si="246"/>
        <v>264</v>
      </c>
      <c r="BB390" s="91">
        <f t="shared" si="247"/>
        <v>0</v>
      </c>
    </row>
    <row r="391" spans="1:54" s="67" customFormat="1">
      <c r="A391" s="59" t="s">
        <v>521</v>
      </c>
      <c r="B391" s="60" t="s">
        <v>40334</v>
      </c>
      <c r="C391" s="61">
        <f t="shared" si="227"/>
        <v>36.800000000000004</v>
      </c>
      <c r="D391" s="62">
        <f t="shared" si="228"/>
        <v>48</v>
      </c>
      <c r="E391" s="63">
        <f t="shared" si="248"/>
        <v>10</v>
      </c>
      <c r="F391" s="59" t="s">
        <v>5509</v>
      </c>
      <c r="G391" s="54">
        <f t="shared" si="249"/>
        <v>35.9</v>
      </c>
      <c r="H391" s="64">
        <f t="shared" si="250"/>
        <v>0.43846919999999995</v>
      </c>
      <c r="I391" s="64" t="s">
        <v>15477</v>
      </c>
      <c r="J391" s="64" t="s">
        <v>10491</v>
      </c>
      <c r="K391" s="64" t="s">
        <v>20438</v>
      </c>
      <c r="L391" s="64" t="s">
        <v>25396</v>
      </c>
      <c r="M391" s="62">
        <f t="shared" si="251"/>
        <v>12.1</v>
      </c>
      <c r="N391" s="65">
        <f t="shared" si="229"/>
        <v>6.2</v>
      </c>
      <c r="O391" s="61">
        <f t="shared" si="230"/>
        <v>2.6</v>
      </c>
      <c r="P391" s="61">
        <f t="shared" si="230"/>
        <v>4.8000000000000007</v>
      </c>
      <c r="Q391" s="124">
        <f t="shared" si="231"/>
        <v>0.4</v>
      </c>
      <c r="R391" s="61">
        <f t="shared" si="232"/>
        <v>0.8</v>
      </c>
      <c r="S391" s="59" t="s">
        <v>30357</v>
      </c>
      <c r="T391" s="59" t="s">
        <v>35337</v>
      </c>
      <c r="U391" s="66">
        <f t="shared" si="233"/>
        <v>321</v>
      </c>
      <c r="V391" s="66">
        <f t="shared" si="233"/>
        <v>306</v>
      </c>
      <c r="W391" s="54">
        <f>ROUNDUP(A391/10,2)</f>
        <v>3.59</v>
      </c>
      <c r="X391" s="143">
        <f t="shared" si="235"/>
        <v>321</v>
      </c>
      <c r="Y391" s="143">
        <f t="shared" si="236"/>
        <v>0.81799999999999995</v>
      </c>
      <c r="Z391" s="95" t="s">
        <v>39931</v>
      </c>
      <c r="AA391" s="67">
        <v>2456.6999999999998</v>
      </c>
      <c r="AB391" s="67">
        <v>569.6</v>
      </c>
      <c r="AC391" s="67">
        <v>11.568</v>
      </c>
      <c r="AD391" s="67">
        <v>152</v>
      </c>
      <c r="AE391" s="67">
        <v>-1</v>
      </c>
      <c r="AF391" s="68">
        <v>37.9</v>
      </c>
      <c r="AG391" s="68">
        <v>58.12</v>
      </c>
      <c r="AH391" s="68">
        <f t="shared" si="237"/>
        <v>348990.36435516871</v>
      </c>
      <c r="AI391" s="69">
        <v>0</v>
      </c>
      <c r="AJ391" s="67">
        <v>0</v>
      </c>
      <c r="AK391" s="67">
        <f t="shared" si="238"/>
        <v>0</v>
      </c>
      <c r="AL391" s="67">
        <f t="shared" si="239"/>
        <v>5.6063235072000026</v>
      </c>
      <c r="AM391" s="70">
        <f t="shared" si="240"/>
        <v>7.160000000000001</v>
      </c>
      <c r="AN391" s="67">
        <v>0</v>
      </c>
      <c r="AO391" s="90">
        <f t="shared" si="241"/>
        <v>0.8</v>
      </c>
      <c r="AP391" s="90">
        <f t="shared" si="242"/>
        <v>0.4</v>
      </c>
      <c r="AQ391" s="90">
        <f t="shared" si="243"/>
        <v>0.60000000000000009</v>
      </c>
      <c r="AR391" s="91">
        <f t="shared" si="244"/>
        <v>5.6063235072000026</v>
      </c>
      <c r="BA391" s="67">
        <f t="shared" si="246"/>
        <v>48</v>
      </c>
      <c r="BB391" s="91">
        <f t="shared" si="247"/>
        <v>0</v>
      </c>
    </row>
    <row r="392" spans="1:54" s="67" customFormat="1">
      <c r="A392" s="59" t="s">
        <v>522</v>
      </c>
      <c r="B392" s="60" t="s">
        <v>40335</v>
      </c>
      <c r="C392" s="61">
        <f t="shared" si="227"/>
        <v>23.400000000000002</v>
      </c>
      <c r="D392" s="62">
        <f t="shared" si="228"/>
        <v>217</v>
      </c>
      <c r="E392" s="63">
        <f t="shared" si="248"/>
        <v>23</v>
      </c>
      <c r="F392" s="59" t="s">
        <v>5510</v>
      </c>
      <c r="G392" s="54">
        <f t="shared" si="249"/>
        <v>22.5</v>
      </c>
      <c r="H392" s="64">
        <f t="shared" si="250"/>
        <v>0.32792759999999999</v>
      </c>
      <c r="I392" s="64" t="s">
        <v>15478</v>
      </c>
      <c r="J392" s="64" t="s">
        <v>10492</v>
      </c>
      <c r="K392" s="64" t="s">
        <v>20439</v>
      </c>
      <c r="L392" s="64" t="s">
        <v>25397</v>
      </c>
      <c r="M392" s="62">
        <f t="shared" si="251"/>
        <v>12.1</v>
      </c>
      <c r="N392" s="65">
        <f t="shared" si="229"/>
        <v>6.4</v>
      </c>
      <c r="O392" s="61">
        <f t="shared" si="230"/>
        <v>2.6</v>
      </c>
      <c r="P392" s="61">
        <f t="shared" si="230"/>
        <v>4.8000000000000007</v>
      </c>
      <c r="Q392" s="124">
        <f t="shared" si="231"/>
        <v>2</v>
      </c>
      <c r="R392" s="61">
        <f t="shared" si="232"/>
        <v>3</v>
      </c>
      <c r="S392" s="59" t="s">
        <v>30358</v>
      </c>
      <c r="T392" s="59" t="s">
        <v>35338</v>
      </c>
      <c r="U392" s="66">
        <f t="shared" si="233"/>
        <v>489.70000000000005</v>
      </c>
      <c r="V392" s="66">
        <f t="shared" si="233"/>
        <v>304.10000000000002</v>
      </c>
      <c r="W392" s="54">
        <f t="shared" si="234"/>
        <v>2.25</v>
      </c>
      <c r="X392" s="143">
        <f t="shared" si="235"/>
        <v>489.70000000000005</v>
      </c>
      <c r="Y392" s="143">
        <f t="shared" si="236"/>
        <v>0.55000000000000004</v>
      </c>
      <c r="Z392" s="95" t="s">
        <v>39931</v>
      </c>
      <c r="AA392" s="67">
        <v>2457.1999999999998</v>
      </c>
      <c r="AB392" s="67">
        <v>569.41999999999996</v>
      </c>
      <c r="AC392" s="67">
        <v>8.0967000000000002</v>
      </c>
      <c r="AD392" s="67">
        <v>152</v>
      </c>
      <c r="AE392" s="67">
        <v>-1</v>
      </c>
      <c r="AF392" s="68">
        <v>37.9</v>
      </c>
      <c r="AG392" s="68">
        <v>58.12</v>
      </c>
      <c r="AH392" s="68">
        <f t="shared" si="237"/>
        <v>351136.02230344841</v>
      </c>
      <c r="AI392" s="69">
        <v>0</v>
      </c>
      <c r="AJ392" s="67">
        <v>0</v>
      </c>
      <c r="AK392" s="67">
        <f t="shared" si="238"/>
        <v>0</v>
      </c>
      <c r="AL392" s="67">
        <f t="shared" si="239"/>
        <v>25.162390656000007</v>
      </c>
      <c r="AM392" s="70">
        <f t="shared" si="240"/>
        <v>4.4800000000000004</v>
      </c>
      <c r="AN392" s="67">
        <v>0</v>
      </c>
      <c r="AO392" s="90">
        <f t="shared" si="241"/>
        <v>3</v>
      </c>
      <c r="AP392" s="90">
        <f t="shared" si="242"/>
        <v>2</v>
      </c>
      <c r="AQ392" s="90">
        <f t="shared" si="243"/>
        <v>2.2000000000000002</v>
      </c>
      <c r="AR392" s="91">
        <f t="shared" si="244"/>
        <v>25.162390656000007</v>
      </c>
      <c r="BA392" s="67">
        <f t="shared" si="246"/>
        <v>217</v>
      </c>
      <c r="BB392" s="91">
        <f t="shared" si="247"/>
        <v>0</v>
      </c>
    </row>
    <row r="393" spans="1:54" s="67" customFormat="1">
      <c r="A393" s="59" t="s">
        <v>523</v>
      </c>
      <c r="B393" s="60" t="s">
        <v>40336</v>
      </c>
      <c r="C393" s="61">
        <f t="shared" si="227"/>
        <v>23.400000000000002</v>
      </c>
      <c r="D393" s="62">
        <f t="shared" si="228"/>
        <v>94</v>
      </c>
      <c r="E393" s="63">
        <f t="shared" si="248"/>
        <v>8</v>
      </c>
      <c r="F393" s="59" t="s">
        <v>5511</v>
      </c>
      <c r="G393" s="54">
        <f t="shared" si="249"/>
        <v>22.400000000000002</v>
      </c>
      <c r="H393" s="64">
        <f t="shared" si="250"/>
        <v>0.70382589999999989</v>
      </c>
      <c r="I393" s="64" t="s">
        <v>15479</v>
      </c>
      <c r="J393" s="64" t="s">
        <v>10493</v>
      </c>
      <c r="K393" s="64" t="s">
        <v>20440</v>
      </c>
      <c r="L393" s="64" t="s">
        <v>25398</v>
      </c>
      <c r="M393" s="62">
        <f t="shared" si="251"/>
        <v>10.6</v>
      </c>
      <c r="N393" s="65">
        <f t="shared" si="229"/>
        <v>6.8</v>
      </c>
      <c r="O393" s="61">
        <f t="shared" si="230"/>
        <v>0.8</v>
      </c>
      <c r="P393" s="61">
        <f t="shared" si="230"/>
        <v>7.8000000000000007</v>
      </c>
      <c r="Q393" s="124">
        <f t="shared" si="231"/>
        <v>0.8</v>
      </c>
      <c r="R393" s="61">
        <f t="shared" si="232"/>
        <v>2.8000000000000003</v>
      </c>
      <c r="S393" s="59" t="s">
        <v>30359</v>
      </c>
      <c r="T393" s="59" t="s">
        <v>35339</v>
      </c>
      <c r="U393" s="66">
        <f t="shared" si="233"/>
        <v>367.20000000000005</v>
      </c>
      <c r="V393" s="66">
        <f t="shared" si="233"/>
        <v>330.70000000000005</v>
      </c>
      <c r="W393" s="54">
        <f t="shared" si="234"/>
        <v>2.2399999999999998</v>
      </c>
      <c r="X393" s="143">
        <f t="shared" si="235"/>
        <v>367.20000000000005</v>
      </c>
      <c r="Y393" s="143">
        <f t="shared" si="236"/>
        <v>0.54799999999999993</v>
      </c>
      <c r="Z393" s="95" t="s">
        <v>39931</v>
      </c>
      <c r="AA393" s="67">
        <v>2625.6</v>
      </c>
      <c r="AB393" s="67">
        <v>536.74</v>
      </c>
      <c r="AC393" s="67">
        <v>11.407</v>
      </c>
      <c r="AD393" s="67">
        <v>152</v>
      </c>
      <c r="AE393" s="67">
        <v>-1</v>
      </c>
      <c r="AF393" s="68">
        <v>37.9</v>
      </c>
      <c r="AG393" s="68">
        <v>58.12</v>
      </c>
      <c r="AH393" s="68">
        <f t="shared" si="237"/>
        <v>319213.2924032638</v>
      </c>
      <c r="AI393" s="69">
        <v>0</v>
      </c>
      <c r="AJ393" s="67">
        <v>0</v>
      </c>
      <c r="AK393" s="67">
        <f t="shared" si="238"/>
        <v>0</v>
      </c>
      <c r="AL393" s="67">
        <f t="shared" si="239"/>
        <v>5.1747538752000031</v>
      </c>
      <c r="AM393" s="70">
        <f t="shared" si="240"/>
        <v>4.4800000000000004</v>
      </c>
      <c r="AN393" s="67">
        <v>0</v>
      </c>
      <c r="AO393" s="90">
        <f t="shared" si="241"/>
        <v>2.8000000000000003</v>
      </c>
      <c r="AP393" s="90">
        <f t="shared" si="242"/>
        <v>0.8</v>
      </c>
      <c r="AQ393" s="90">
        <f t="shared" si="243"/>
        <v>1</v>
      </c>
      <c r="AR393" s="91">
        <f t="shared" si="244"/>
        <v>5.1747538752000031</v>
      </c>
      <c r="BA393" s="67">
        <f t="shared" si="246"/>
        <v>94</v>
      </c>
      <c r="BB393" s="91">
        <f t="shared" si="247"/>
        <v>0</v>
      </c>
    </row>
    <row r="394" spans="1:54" s="67" customFormat="1">
      <c r="A394" s="59" t="s">
        <v>524</v>
      </c>
      <c r="B394" s="60" t="s">
        <v>40337</v>
      </c>
      <c r="C394" s="61">
        <f t="shared" si="227"/>
        <v>23</v>
      </c>
      <c r="D394" s="62">
        <f t="shared" si="228"/>
        <v>277</v>
      </c>
      <c r="E394" s="63">
        <f t="shared" si="248"/>
        <v>7</v>
      </c>
      <c r="F394" s="59" t="s">
        <v>5512</v>
      </c>
      <c r="G394" s="54">
        <f t="shared" si="249"/>
        <v>22.1</v>
      </c>
      <c r="H394" s="64">
        <f t="shared" si="250"/>
        <v>0.82682289999999992</v>
      </c>
      <c r="I394" s="64" t="s">
        <v>15480</v>
      </c>
      <c r="J394" s="64" t="s">
        <v>10494</v>
      </c>
      <c r="K394" s="64" t="s">
        <v>20441</v>
      </c>
      <c r="L394" s="64" t="s">
        <v>25399</v>
      </c>
      <c r="M394" s="62">
        <f t="shared" si="251"/>
        <v>11.7</v>
      </c>
      <c r="N394" s="65">
        <f t="shared" si="229"/>
        <v>5.8</v>
      </c>
      <c r="O394" s="61">
        <f t="shared" si="230"/>
        <v>1.4000000000000001</v>
      </c>
      <c r="P394" s="61">
        <f t="shared" si="230"/>
        <v>5.6000000000000005</v>
      </c>
      <c r="Q394" s="124">
        <f t="shared" si="231"/>
        <v>0.4</v>
      </c>
      <c r="R394" s="61">
        <f t="shared" si="232"/>
        <v>2</v>
      </c>
      <c r="S394" s="59" t="s">
        <v>30360</v>
      </c>
      <c r="T394" s="59" t="s">
        <v>35340</v>
      </c>
      <c r="U394" s="66">
        <f t="shared" si="233"/>
        <v>550</v>
      </c>
      <c r="V394" s="66">
        <f t="shared" si="233"/>
        <v>346.3</v>
      </c>
      <c r="W394" s="54">
        <f t="shared" si="234"/>
        <v>2.21</v>
      </c>
      <c r="X394" s="143">
        <f t="shared" si="235"/>
        <v>550</v>
      </c>
      <c r="Y394" s="143">
        <f t="shared" si="236"/>
        <v>0.54200000000000004</v>
      </c>
      <c r="Z394" s="95" t="s">
        <v>39931</v>
      </c>
      <c r="AA394" s="67">
        <v>2748.3</v>
      </c>
      <c r="AB394" s="67">
        <v>515.21</v>
      </c>
      <c r="AC394" s="67">
        <v>7.0239000000000003</v>
      </c>
      <c r="AD394" s="67">
        <v>152</v>
      </c>
      <c r="AE394" s="67">
        <v>-1</v>
      </c>
      <c r="AF394" s="68">
        <v>37.9</v>
      </c>
      <c r="AG394" s="68">
        <v>58.12</v>
      </c>
      <c r="AH394" s="68">
        <f t="shared" si="237"/>
        <v>297818.54097865027</v>
      </c>
      <c r="AI394" s="69">
        <v>0</v>
      </c>
      <c r="AJ394" s="67">
        <v>0</v>
      </c>
      <c r="AK394" s="67">
        <f t="shared" si="238"/>
        <v>0</v>
      </c>
      <c r="AL394" s="67">
        <f t="shared" si="239"/>
        <v>2.715416928000002</v>
      </c>
      <c r="AM394" s="70">
        <f t="shared" si="240"/>
        <v>4.4000000000000004</v>
      </c>
      <c r="AN394" s="67">
        <v>0</v>
      </c>
      <c r="AO394" s="90">
        <f t="shared" si="241"/>
        <v>2</v>
      </c>
      <c r="AP394" s="90">
        <f t="shared" si="242"/>
        <v>0.4</v>
      </c>
      <c r="AQ394" s="90">
        <f t="shared" si="243"/>
        <v>0.4</v>
      </c>
      <c r="AR394" s="91">
        <f t="shared" si="244"/>
        <v>2.715416928000002</v>
      </c>
      <c r="BA394" s="67">
        <f t="shared" si="246"/>
        <v>277</v>
      </c>
      <c r="BB394" s="91">
        <f t="shared" si="247"/>
        <v>0</v>
      </c>
    </row>
    <row r="395" spans="1:54" s="67" customFormat="1">
      <c r="A395" s="59" t="s">
        <v>525</v>
      </c>
      <c r="B395" s="60" t="s">
        <v>40338</v>
      </c>
      <c r="C395" s="61">
        <f t="shared" si="227"/>
        <v>36.300000000000004</v>
      </c>
      <c r="D395" s="62">
        <f t="shared" si="228"/>
        <v>157</v>
      </c>
      <c r="E395" s="63">
        <f t="shared" si="248"/>
        <v>9</v>
      </c>
      <c r="F395" s="59" t="s">
        <v>5513</v>
      </c>
      <c r="G395" s="54">
        <f t="shared" si="249"/>
        <v>35.300000000000004</v>
      </c>
      <c r="H395" s="64">
        <f t="shared" si="250"/>
        <v>0.7371354</v>
      </c>
      <c r="I395" s="64" t="s">
        <v>15481</v>
      </c>
      <c r="J395" s="64" t="s">
        <v>10495</v>
      </c>
      <c r="K395" s="64" t="s">
        <v>20442</v>
      </c>
      <c r="L395" s="64" t="s">
        <v>25400</v>
      </c>
      <c r="M395" s="62">
        <f t="shared" si="251"/>
        <v>12.9</v>
      </c>
      <c r="N395" s="65">
        <f t="shared" si="229"/>
        <v>5.6</v>
      </c>
      <c r="O395" s="61">
        <f t="shared" si="230"/>
        <v>2</v>
      </c>
      <c r="P395" s="61">
        <f t="shared" si="230"/>
        <v>3.2</v>
      </c>
      <c r="Q395" s="124">
        <f t="shared" si="231"/>
        <v>0.4</v>
      </c>
      <c r="R395" s="61">
        <f t="shared" si="232"/>
        <v>1.6</v>
      </c>
      <c r="S395" s="59" t="s">
        <v>30361</v>
      </c>
      <c r="T395" s="59" t="s">
        <v>35341</v>
      </c>
      <c r="U395" s="66">
        <f t="shared" si="233"/>
        <v>430.20000000000005</v>
      </c>
      <c r="V395" s="66">
        <f t="shared" si="233"/>
        <v>420.20000000000005</v>
      </c>
      <c r="W395" s="54">
        <f t="shared" si="234"/>
        <v>3.53</v>
      </c>
      <c r="X395" s="143">
        <f t="shared" si="235"/>
        <v>430.20000000000005</v>
      </c>
      <c r="Y395" s="143">
        <f t="shared" si="236"/>
        <v>0.80599999999999994</v>
      </c>
      <c r="Z395" s="95" t="s">
        <v>39931</v>
      </c>
      <c r="AA395" s="67">
        <v>8179.4</v>
      </c>
      <c r="AB395" s="67">
        <v>330.08</v>
      </c>
      <c r="AC395" s="67">
        <v>14.119</v>
      </c>
      <c r="AD395" s="67">
        <v>152</v>
      </c>
      <c r="AE395" s="67">
        <v>-1</v>
      </c>
      <c r="AF395" s="68">
        <v>37.9</v>
      </c>
      <c r="AG395" s="68">
        <v>58.12</v>
      </c>
      <c r="AH395" s="68">
        <f t="shared" si="237"/>
        <v>102491.90828310304</v>
      </c>
      <c r="AI395" s="69">
        <v>0</v>
      </c>
      <c r="AJ395" s="67">
        <v>0</v>
      </c>
      <c r="AK395" s="67">
        <f t="shared" si="238"/>
        <v>0</v>
      </c>
      <c r="AL395" s="67">
        <f t="shared" si="239"/>
        <v>2.6917335040000001</v>
      </c>
      <c r="AM395" s="70">
        <f t="shared" si="240"/>
        <v>7.0600000000000005</v>
      </c>
      <c r="AN395" s="67">
        <v>0</v>
      </c>
      <c r="AO395" s="90">
        <f t="shared" si="241"/>
        <v>1.6</v>
      </c>
      <c r="AP395" s="90">
        <f t="shared" si="242"/>
        <v>0.4</v>
      </c>
      <c r="AQ395" s="90">
        <f t="shared" si="243"/>
        <v>0.60000000000000009</v>
      </c>
      <c r="AR395" s="91">
        <f t="shared" si="244"/>
        <v>2.6917335040000001</v>
      </c>
      <c r="BA395" s="67">
        <f t="shared" si="246"/>
        <v>157</v>
      </c>
      <c r="BB395" s="91">
        <f t="shared" si="247"/>
        <v>0</v>
      </c>
    </row>
    <row r="396" spans="1:54" s="67" customFormat="1">
      <c r="A396" s="59" t="s">
        <v>526</v>
      </c>
      <c r="B396" s="60" t="s">
        <v>40339</v>
      </c>
      <c r="C396" s="61">
        <f t="shared" si="227"/>
        <v>27.6</v>
      </c>
      <c r="D396" s="62">
        <f t="shared" si="228"/>
        <v>113</v>
      </c>
      <c r="E396" s="63">
        <f t="shared" si="248"/>
        <v>6</v>
      </c>
      <c r="F396" s="59" t="s">
        <v>5514</v>
      </c>
      <c r="G396" s="54">
        <f t="shared" si="249"/>
        <v>26.700000000000003</v>
      </c>
      <c r="H396" s="64">
        <f t="shared" si="250"/>
        <v>0.2461988</v>
      </c>
      <c r="I396" s="64" t="s">
        <v>15482</v>
      </c>
      <c r="J396" s="64" t="s">
        <v>10496</v>
      </c>
      <c r="K396" s="64" t="s">
        <v>20443</v>
      </c>
      <c r="L396" s="64" t="s">
        <v>25401</v>
      </c>
      <c r="M396" s="62">
        <f t="shared" si="251"/>
        <v>12.3</v>
      </c>
      <c r="N396" s="65">
        <f t="shared" si="229"/>
        <v>7</v>
      </c>
      <c r="O396" s="61">
        <f t="shared" si="230"/>
        <v>0.60000000000000009</v>
      </c>
      <c r="P396" s="61">
        <f t="shared" si="230"/>
        <v>4.4000000000000004</v>
      </c>
      <c r="Q396" s="124">
        <f t="shared" si="231"/>
        <v>0.60000000000000009</v>
      </c>
      <c r="R396" s="61">
        <f t="shared" si="232"/>
        <v>0.8</v>
      </c>
      <c r="S396" s="59" t="s">
        <v>30362</v>
      </c>
      <c r="T396" s="59" t="s">
        <v>35342</v>
      </c>
      <c r="U396" s="66">
        <f t="shared" si="233"/>
        <v>386.5</v>
      </c>
      <c r="V396" s="66">
        <f t="shared" si="233"/>
        <v>364.8</v>
      </c>
      <c r="W396" s="54">
        <f t="shared" si="234"/>
        <v>2.67</v>
      </c>
      <c r="X396" s="143">
        <f t="shared" si="235"/>
        <v>386.5</v>
      </c>
      <c r="Y396" s="143">
        <f t="shared" si="236"/>
        <v>0.63400000000000001</v>
      </c>
      <c r="Z396" s="95" t="s">
        <v>39931</v>
      </c>
      <c r="AA396" s="67">
        <v>2915.5</v>
      </c>
      <c r="AB396" s="67">
        <v>488.39</v>
      </c>
      <c r="AC396" s="67">
        <v>12.503</v>
      </c>
      <c r="AD396" s="67">
        <v>152</v>
      </c>
      <c r="AE396" s="67">
        <v>-1</v>
      </c>
      <c r="AF396" s="68">
        <v>37.9</v>
      </c>
      <c r="AG396" s="68">
        <v>58.12</v>
      </c>
      <c r="AH396" s="68">
        <f t="shared" si="237"/>
        <v>268808.34344495239</v>
      </c>
      <c r="AI396" s="69">
        <v>0</v>
      </c>
      <c r="AJ396" s="67">
        <v>0</v>
      </c>
      <c r="AK396" s="67">
        <f t="shared" si="238"/>
        <v>0</v>
      </c>
      <c r="AL396" s="67">
        <f t="shared" si="239"/>
        <v>1.5920281344000005</v>
      </c>
      <c r="AM396" s="70">
        <f t="shared" si="240"/>
        <v>5.32</v>
      </c>
      <c r="AN396" s="67">
        <v>0</v>
      </c>
      <c r="AO396" s="90">
        <f t="shared" si="241"/>
        <v>0.8</v>
      </c>
      <c r="AP396" s="90">
        <f t="shared" si="242"/>
        <v>0.60000000000000009</v>
      </c>
      <c r="AQ396" s="90">
        <f t="shared" si="243"/>
        <v>0.8</v>
      </c>
      <c r="AR396" s="91">
        <f t="shared" si="244"/>
        <v>1.5920281344000005</v>
      </c>
      <c r="BA396" s="67">
        <f t="shared" si="246"/>
        <v>113</v>
      </c>
      <c r="BB396" s="91">
        <f t="shared" si="247"/>
        <v>0</v>
      </c>
    </row>
    <row r="397" spans="1:54" s="67" customFormat="1">
      <c r="A397" s="59" t="s">
        <v>527</v>
      </c>
      <c r="B397" s="60" t="s">
        <v>40340</v>
      </c>
      <c r="C397" s="61">
        <f t="shared" si="227"/>
        <v>14.3</v>
      </c>
      <c r="D397" s="62">
        <f t="shared" si="228"/>
        <v>57</v>
      </c>
      <c r="E397" s="63">
        <f t="shared" si="248"/>
        <v>8</v>
      </c>
      <c r="F397" s="59" t="s">
        <v>5515</v>
      </c>
      <c r="G397" s="54">
        <f t="shared" si="249"/>
        <v>13.299999999999999</v>
      </c>
      <c r="H397" s="64">
        <f t="shared" si="250"/>
        <v>0.86830589999999996</v>
      </c>
      <c r="I397" s="64" t="s">
        <v>15483</v>
      </c>
      <c r="J397" s="64" t="s">
        <v>10497</v>
      </c>
      <c r="K397" s="64" t="s">
        <v>20444</v>
      </c>
      <c r="L397" s="64" t="s">
        <v>25402</v>
      </c>
      <c r="M397" s="62">
        <f t="shared" si="251"/>
        <v>12.5</v>
      </c>
      <c r="N397" s="65">
        <f t="shared" si="229"/>
        <v>6.2</v>
      </c>
      <c r="O397" s="61">
        <f t="shared" si="230"/>
        <v>1.8</v>
      </c>
      <c r="P397" s="61">
        <f t="shared" si="230"/>
        <v>4</v>
      </c>
      <c r="Q397" s="124">
        <f t="shared" si="231"/>
        <v>0.4</v>
      </c>
      <c r="R397" s="61">
        <f t="shared" si="232"/>
        <v>2.6</v>
      </c>
      <c r="S397" s="59" t="s">
        <v>30363</v>
      </c>
      <c r="T397" s="59" t="s">
        <v>35343</v>
      </c>
      <c r="U397" s="66">
        <f t="shared" si="233"/>
        <v>330.40000000000003</v>
      </c>
      <c r="V397" s="66">
        <f t="shared" si="233"/>
        <v>300.90000000000003</v>
      </c>
      <c r="W397" s="54">
        <f t="shared" si="234"/>
        <v>1.33</v>
      </c>
      <c r="X397" s="143">
        <f t="shared" si="235"/>
        <v>330.40000000000003</v>
      </c>
      <c r="Y397" s="143">
        <f t="shared" si="236"/>
        <v>0.36599999999999999</v>
      </c>
      <c r="Z397" s="95" t="s">
        <v>39931</v>
      </c>
      <c r="AA397" s="67">
        <v>2447</v>
      </c>
      <c r="AB397" s="67">
        <v>571.52</v>
      </c>
      <c r="AC397" s="67">
        <v>8.4268000000000001</v>
      </c>
      <c r="AD397" s="67">
        <v>152</v>
      </c>
      <c r="AE397" s="67">
        <v>-1</v>
      </c>
      <c r="AF397" s="68">
        <v>37.9</v>
      </c>
      <c r="AG397" s="68">
        <v>58.12</v>
      </c>
      <c r="AH397" s="68">
        <f t="shared" si="237"/>
        <v>354612.87546606181</v>
      </c>
      <c r="AI397" s="69">
        <v>0</v>
      </c>
      <c r="AJ397" s="67">
        <v>0</v>
      </c>
      <c r="AK397" s="67">
        <f t="shared" si="238"/>
        <v>0</v>
      </c>
      <c r="AL397" s="67">
        <f t="shared" si="239"/>
        <v>2.4653135520000009</v>
      </c>
      <c r="AM397" s="70">
        <f t="shared" si="240"/>
        <v>2.66</v>
      </c>
      <c r="AN397" s="67">
        <v>0</v>
      </c>
      <c r="AO397" s="90">
        <f t="shared" si="241"/>
        <v>2.6</v>
      </c>
      <c r="AP397" s="90">
        <f t="shared" si="242"/>
        <v>0.4</v>
      </c>
      <c r="AQ397" s="90">
        <f t="shared" si="243"/>
        <v>0.4</v>
      </c>
      <c r="AR397" s="91">
        <f t="shared" si="244"/>
        <v>2.4653135520000009</v>
      </c>
      <c r="BA397" s="67">
        <f t="shared" si="246"/>
        <v>57</v>
      </c>
      <c r="BB397" s="91">
        <f t="shared" si="247"/>
        <v>0</v>
      </c>
    </row>
    <row r="398" spans="1:54" s="67" customFormat="1">
      <c r="A398" s="59" t="s">
        <v>528</v>
      </c>
      <c r="B398" s="60" t="s">
        <v>40341</v>
      </c>
      <c r="C398" s="61">
        <f t="shared" si="227"/>
        <v>27.8</v>
      </c>
      <c r="D398" s="62">
        <f t="shared" si="228"/>
        <v>11</v>
      </c>
      <c r="E398" s="63">
        <f t="shared" si="248"/>
        <v>11</v>
      </c>
      <c r="F398" s="59" t="s">
        <v>5516</v>
      </c>
      <c r="G398" s="54">
        <f t="shared" si="249"/>
        <v>26.8</v>
      </c>
      <c r="H398" s="64">
        <f t="shared" si="250"/>
        <v>0.80174580000000006</v>
      </c>
      <c r="I398" s="64" t="s">
        <v>15484</v>
      </c>
      <c r="J398" s="64" t="s">
        <v>10498</v>
      </c>
      <c r="K398" s="64" t="s">
        <v>20445</v>
      </c>
      <c r="L398" s="64" t="s">
        <v>25403</v>
      </c>
      <c r="M398" s="62">
        <f t="shared" si="251"/>
        <v>11.2</v>
      </c>
      <c r="N398" s="65">
        <f t="shared" si="229"/>
        <v>6.2</v>
      </c>
      <c r="O398" s="61">
        <f t="shared" si="230"/>
        <v>2.8000000000000003</v>
      </c>
      <c r="P398" s="61">
        <f t="shared" si="230"/>
        <v>6.6000000000000005</v>
      </c>
      <c r="Q398" s="124">
        <f t="shared" si="231"/>
        <v>0.4</v>
      </c>
      <c r="R398" s="61">
        <f t="shared" si="232"/>
        <v>2.4000000000000004</v>
      </c>
      <c r="S398" s="59" t="s">
        <v>30364</v>
      </c>
      <c r="T398" s="59" t="s">
        <v>35344</v>
      </c>
      <c r="U398" s="66">
        <f t="shared" si="233"/>
        <v>283.70000000000005</v>
      </c>
      <c r="V398" s="66">
        <f t="shared" si="233"/>
        <v>317.70000000000005</v>
      </c>
      <c r="W398" s="54">
        <f t="shared" si="234"/>
        <v>2.6799999999999997</v>
      </c>
      <c r="X398" s="143">
        <f t="shared" si="235"/>
        <v>283.70000000000005</v>
      </c>
      <c r="Y398" s="143">
        <f t="shared" si="236"/>
        <v>0.6359999999999999</v>
      </c>
      <c r="Z398" s="95" t="s">
        <v>39931</v>
      </c>
      <c r="AA398" s="67">
        <v>2533.5</v>
      </c>
      <c r="AB398" s="67">
        <v>554.12</v>
      </c>
      <c r="AC398" s="67">
        <v>3.9346999999999999</v>
      </c>
      <c r="AD398" s="67">
        <v>152</v>
      </c>
      <c r="AE398" s="67">
        <v>-1</v>
      </c>
      <c r="AF398" s="68">
        <v>37.9</v>
      </c>
      <c r="AG398" s="68">
        <v>58.12</v>
      </c>
      <c r="AH398" s="68">
        <f t="shared" si="237"/>
        <v>335369.3024450037</v>
      </c>
      <c r="AI398" s="69">
        <v>0</v>
      </c>
      <c r="AJ398" s="67">
        <v>0</v>
      </c>
      <c r="AK398" s="67">
        <f t="shared" si="238"/>
        <v>0</v>
      </c>
      <c r="AL398" s="67">
        <f t="shared" si="239"/>
        <v>8.7929702784000003</v>
      </c>
      <c r="AM398" s="70">
        <f t="shared" si="240"/>
        <v>5.36</v>
      </c>
      <c r="AN398" s="67">
        <v>0</v>
      </c>
      <c r="AO398" s="90">
        <f t="shared" si="241"/>
        <v>2.4000000000000004</v>
      </c>
      <c r="AP398" s="90">
        <f t="shared" si="242"/>
        <v>0.4</v>
      </c>
      <c r="AQ398" s="90">
        <f t="shared" si="243"/>
        <v>0.60000000000000009</v>
      </c>
      <c r="AR398" s="91">
        <f t="shared" si="244"/>
        <v>8.7929702784000003</v>
      </c>
      <c r="BA398" s="67">
        <f t="shared" si="246"/>
        <v>11</v>
      </c>
      <c r="BB398" s="91">
        <f t="shared" si="247"/>
        <v>0</v>
      </c>
    </row>
    <row r="399" spans="1:54" s="67" customFormat="1">
      <c r="A399" s="59" t="s">
        <v>529</v>
      </c>
      <c r="B399" s="60" t="s">
        <v>40342</v>
      </c>
      <c r="C399" s="61">
        <f t="shared" si="227"/>
        <v>32.799999999999997</v>
      </c>
      <c r="D399" s="62">
        <f t="shared" si="228"/>
        <v>105</v>
      </c>
      <c r="E399" s="63">
        <f t="shared" si="248"/>
        <v>6</v>
      </c>
      <c r="F399" s="59" t="s">
        <v>5517</v>
      </c>
      <c r="G399" s="54">
        <f t="shared" si="249"/>
        <v>31.8</v>
      </c>
      <c r="H399" s="64">
        <f t="shared" si="250"/>
        <v>0.89152240000000005</v>
      </c>
      <c r="I399" s="64" t="s">
        <v>15485</v>
      </c>
      <c r="J399" s="64" t="s">
        <v>10499</v>
      </c>
      <c r="K399" s="64" t="s">
        <v>20446</v>
      </c>
      <c r="L399" s="64" t="s">
        <v>25404</v>
      </c>
      <c r="M399" s="62">
        <f t="shared" si="251"/>
        <v>10.7</v>
      </c>
      <c r="N399" s="65">
        <f t="shared" si="229"/>
        <v>5.2</v>
      </c>
      <c r="O399" s="61">
        <f t="shared" si="230"/>
        <v>1.8</v>
      </c>
      <c r="P399" s="61">
        <f t="shared" si="230"/>
        <v>7.6000000000000005</v>
      </c>
      <c r="Q399" s="124">
        <f t="shared" si="231"/>
        <v>0.2</v>
      </c>
      <c r="R399" s="61">
        <f t="shared" si="232"/>
        <v>1.8</v>
      </c>
      <c r="S399" s="59" t="s">
        <v>30365</v>
      </c>
      <c r="T399" s="59" t="s">
        <v>35345</v>
      </c>
      <c r="U399" s="66">
        <f t="shared" si="233"/>
        <v>378.1</v>
      </c>
      <c r="V399" s="66">
        <f t="shared" si="233"/>
        <v>345.20000000000005</v>
      </c>
      <c r="W399" s="54">
        <f t="shared" si="234"/>
        <v>3.1799999999999997</v>
      </c>
      <c r="X399" s="143">
        <f t="shared" si="235"/>
        <v>378.1</v>
      </c>
      <c r="Y399" s="143">
        <f t="shared" si="236"/>
        <v>0.73599999999999988</v>
      </c>
      <c r="Z399" s="95" t="s">
        <v>39931</v>
      </c>
      <c r="AA399" s="67">
        <v>2717.5</v>
      </c>
      <c r="AB399" s="67">
        <v>519.79999999999995</v>
      </c>
      <c r="AC399" s="67">
        <v>15.22</v>
      </c>
      <c r="AD399" s="67">
        <v>152</v>
      </c>
      <c r="AE399" s="67">
        <v>-1</v>
      </c>
      <c r="AF399" s="68">
        <v>37.9</v>
      </c>
      <c r="AG399" s="68">
        <v>58.12</v>
      </c>
      <c r="AH399" s="68">
        <f t="shared" si="237"/>
        <v>299411.89633301506</v>
      </c>
      <c r="AI399" s="69">
        <v>0</v>
      </c>
      <c r="AJ399" s="67">
        <v>0</v>
      </c>
      <c r="AK399" s="67">
        <f t="shared" si="238"/>
        <v>0</v>
      </c>
      <c r="AL399" s="67">
        <f t="shared" si="239"/>
        <v>2.6711524223999992</v>
      </c>
      <c r="AM399" s="70">
        <f t="shared" si="240"/>
        <v>6.36</v>
      </c>
      <c r="AN399" s="67">
        <v>0</v>
      </c>
      <c r="AO399" s="90">
        <f t="shared" si="241"/>
        <v>1.8</v>
      </c>
      <c r="AP399" s="90">
        <f t="shared" si="242"/>
        <v>0.2</v>
      </c>
      <c r="AQ399" s="90">
        <f t="shared" si="243"/>
        <v>0.2</v>
      </c>
      <c r="AR399" s="91">
        <f t="shared" si="244"/>
        <v>2.6711524223999992</v>
      </c>
      <c r="BA399" s="67">
        <f t="shared" si="246"/>
        <v>105</v>
      </c>
      <c r="BB399" s="91">
        <f t="shared" si="247"/>
        <v>0</v>
      </c>
    </row>
    <row r="400" spans="1:54" s="40" customFormat="1">
      <c r="A400" s="31" t="s">
        <v>530</v>
      </c>
      <c r="B400" s="31" t="s">
        <v>40343</v>
      </c>
      <c r="C400" s="32">
        <f t="shared" si="227"/>
        <v>42.7</v>
      </c>
      <c r="D400" s="33">
        <f t="shared" si="228"/>
        <v>115</v>
      </c>
      <c r="E400" s="34">
        <f t="shared" si="248"/>
        <v>11</v>
      </c>
      <c r="F400" s="31" t="s">
        <v>5518</v>
      </c>
      <c r="G400" s="54">
        <f t="shared" si="249"/>
        <v>29</v>
      </c>
      <c r="H400" s="35">
        <f t="shared" si="250"/>
        <v>0.55154530000000002</v>
      </c>
      <c r="I400" s="36" t="s">
        <v>15486</v>
      </c>
      <c r="J400" s="36" t="s">
        <v>10500</v>
      </c>
      <c r="K400" s="36" t="s">
        <v>20447</v>
      </c>
      <c r="L400" s="36" t="s">
        <v>25405</v>
      </c>
      <c r="M400" s="33">
        <f t="shared" si="251"/>
        <v>10.399999999999999</v>
      </c>
      <c r="N400" s="44">
        <f t="shared" si="229"/>
        <v>6.6</v>
      </c>
      <c r="O400" s="32">
        <f t="shared" si="230"/>
        <v>1.6</v>
      </c>
      <c r="P400" s="32">
        <f t="shared" si="230"/>
        <v>8.2000000000000011</v>
      </c>
      <c r="Q400" s="136">
        <f t="shared" si="231"/>
        <v>0.8</v>
      </c>
      <c r="R400" s="37">
        <f t="shared" si="232"/>
        <v>1.6</v>
      </c>
      <c r="S400" s="31" t="s">
        <v>30366</v>
      </c>
      <c r="T400" s="31" t="s">
        <v>35346</v>
      </c>
      <c r="U400" s="38">
        <f t="shared" si="233"/>
        <v>388.40000000000003</v>
      </c>
      <c r="V400" s="138">
        <f t="shared" si="233"/>
        <v>415.8</v>
      </c>
      <c r="W400" s="101">
        <f t="shared" si="234"/>
        <v>2.9</v>
      </c>
      <c r="X400" s="143">
        <f t="shared" si="235"/>
        <v>388.40000000000003</v>
      </c>
      <c r="Y400" s="144">
        <f t="shared" si="236"/>
        <v>0.67999999999999994</v>
      </c>
      <c r="Z400" s="97" t="s">
        <v>39932</v>
      </c>
      <c r="AA400" s="40">
        <v>4526.3</v>
      </c>
      <c r="AB400" s="40">
        <v>381.36</v>
      </c>
      <c r="AC400" s="40">
        <v>13.417</v>
      </c>
      <c r="AD400" s="40">
        <v>152</v>
      </c>
      <c r="AE400" s="40">
        <v>-1</v>
      </c>
      <c r="AF400" s="41">
        <v>37.9</v>
      </c>
      <c r="AG400" s="41">
        <v>58.12</v>
      </c>
      <c r="AH400" s="41">
        <f t="shared" si="237"/>
        <v>131151.16369173836</v>
      </c>
      <c r="AI400" s="42">
        <f>1-EXP(-2.63*(AA400/AH400)*(AD400-AE400)*(1-((AD400-T400)/(AD400-AE400))^0.38))</f>
        <v>0.99988903211613667</v>
      </c>
      <c r="AJ400" s="40">
        <f>H400*P400*O400*R400*AB400</f>
        <v>4415.4009292431374</v>
      </c>
      <c r="AK400" s="40">
        <f t="shared" si="238"/>
        <v>23.033745793261744</v>
      </c>
      <c r="AL400" s="40">
        <f t="shared" si="239"/>
        <v>9.4139610624000021</v>
      </c>
      <c r="AM400" s="43">
        <f t="shared" si="240"/>
        <v>5.78</v>
      </c>
      <c r="AN400" s="40">
        <v>12.8</v>
      </c>
      <c r="AO400" s="73">
        <f t="shared" si="241"/>
        <v>1.6</v>
      </c>
      <c r="AP400" s="73">
        <f t="shared" si="242"/>
        <v>0.8</v>
      </c>
      <c r="AQ400" s="73">
        <f t="shared" si="243"/>
        <v>0.8</v>
      </c>
      <c r="AR400" s="88">
        <f t="shared" si="244"/>
        <v>32.44770685566175</v>
      </c>
      <c r="AS400" s="40">
        <v>0.50657010332240882</v>
      </c>
      <c r="AT400" s="40">
        <f>(AS400+O400)*(AS400+P400)*((1/3)*AS400+R400)</f>
        <v>32.44260125407677</v>
      </c>
      <c r="AU400" s="73">
        <f>MROUND((AS400+O400),0.2)</f>
        <v>2.2000000000000002</v>
      </c>
      <c r="AV400" s="73">
        <f>MROUND((AS400+P400),0.2)</f>
        <v>8.8000000000000007</v>
      </c>
      <c r="AW400" s="73">
        <f>IF(MROUND(((1/3)*AS400+AO400),0.2)*AV400*AU400/AR400&gt;1.05,MROUND(((1/3)*AS400+AO400),0.2)-0.2,MROUND(((1/3)*AS400+AO400),0.2))</f>
        <v>1.6</v>
      </c>
      <c r="AX400" s="40">
        <f t="shared" ref="AX400" si="252">AU400*AV400*AW400</f>
        <v>30.976000000000006</v>
      </c>
      <c r="AY400" s="40" t="b">
        <f>IF(AQ400&lt;AW400,TRUE, FALSE)</f>
        <v>1</v>
      </c>
      <c r="AZ400" s="40" t="b">
        <f>IF(AL400&lt;AQ400*AU400*AV400,TRUE, FALSE)</f>
        <v>1</v>
      </c>
      <c r="BA400" s="40">
        <f t="shared" si="246"/>
        <v>115</v>
      </c>
      <c r="BB400" s="98">
        <f t="shared" si="247"/>
        <v>2.4467645065221362</v>
      </c>
    </row>
    <row r="401" spans="1:54" s="67" customFormat="1">
      <c r="A401" s="59" t="s">
        <v>531</v>
      </c>
      <c r="B401" s="60" t="s">
        <v>40344</v>
      </c>
      <c r="C401" s="61">
        <f t="shared" si="227"/>
        <v>12.4</v>
      </c>
      <c r="D401" s="62">
        <f t="shared" si="228"/>
        <v>90</v>
      </c>
      <c r="E401" s="63">
        <f t="shared" si="248"/>
        <v>11</v>
      </c>
      <c r="F401" s="59" t="s">
        <v>5519</v>
      </c>
      <c r="G401" s="54">
        <f t="shared" si="249"/>
        <v>11.4</v>
      </c>
      <c r="H401" s="64">
        <f t="shared" si="250"/>
        <v>0.44224789999999997</v>
      </c>
      <c r="I401" s="64" t="s">
        <v>15487</v>
      </c>
      <c r="J401" s="64" t="s">
        <v>10501</v>
      </c>
      <c r="K401" s="64" t="s">
        <v>20448</v>
      </c>
      <c r="L401" s="64" t="s">
        <v>25406</v>
      </c>
      <c r="M401" s="62">
        <f t="shared" si="251"/>
        <v>13.8</v>
      </c>
      <c r="N401" s="65">
        <f t="shared" si="229"/>
        <v>5.2</v>
      </c>
      <c r="O401" s="61">
        <f t="shared" si="230"/>
        <v>1</v>
      </c>
      <c r="P401" s="61">
        <f t="shared" si="230"/>
        <v>1.4000000000000001</v>
      </c>
      <c r="Q401" s="124">
        <f t="shared" si="231"/>
        <v>1.2000000000000002</v>
      </c>
      <c r="R401" s="61">
        <f t="shared" si="232"/>
        <v>2.2000000000000002</v>
      </c>
      <c r="S401" s="59" t="s">
        <v>30367</v>
      </c>
      <c r="T401" s="59" t="s">
        <v>35347</v>
      </c>
      <c r="U401" s="66">
        <f t="shared" si="233"/>
        <v>363.5</v>
      </c>
      <c r="V401" s="66">
        <f t="shared" si="233"/>
        <v>354.1</v>
      </c>
      <c r="W401" s="54">
        <f t="shared" si="234"/>
        <v>1.1399999999999999</v>
      </c>
      <c r="X401" s="143">
        <f t="shared" si="235"/>
        <v>363.5</v>
      </c>
      <c r="Y401" s="143">
        <f t="shared" si="236"/>
        <v>0.32799999999999996</v>
      </c>
      <c r="Z401" s="95" t="s">
        <v>39931</v>
      </c>
      <c r="AA401" s="67">
        <v>2856.9</v>
      </c>
      <c r="AB401" s="67">
        <v>499.38</v>
      </c>
      <c r="AC401" s="67">
        <v>6.6482000000000001</v>
      </c>
      <c r="AD401" s="67">
        <v>152</v>
      </c>
      <c r="AE401" s="67">
        <v>-1</v>
      </c>
      <c r="AF401" s="68">
        <v>37.9</v>
      </c>
      <c r="AG401" s="68">
        <v>58.12</v>
      </c>
      <c r="AH401" s="68">
        <f t="shared" si="237"/>
        <v>286256.72925838537</v>
      </c>
      <c r="AI401" s="69">
        <v>0</v>
      </c>
      <c r="AJ401" s="67">
        <v>0</v>
      </c>
      <c r="AK401" s="67">
        <f t="shared" si="238"/>
        <v>0</v>
      </c>
      <c r="AL401" s="67">
        <f t="shared" si="239"/>
        <v>1.7178764680000005</v>
      </c>
      <c r="AM401" s="70">
        <f t="shared" si="240"/>
        <v>2.2800000000000002</v>
      </c>
      <c r="AN401" s="67">
        <v>0</v>
      </c>
      <c r="AO401" s="90">
        <f t="shared" si="241"/>
        <v>2.2000000000000002</v>
      </c>
      <c r="AP401" s="90">
        <f t="shared" si="242"/>
        <v>1.2000000000000002</v>
      </c>
      <c r="AQ401" s="90">
        <f t="shared" si="243"/>
        <v>1.4000000000000001</v>
      </c>
      <c r="AR401" s="91">
        <f t="shared" si="244"/>
        <v>1.7178764680000005</v>
      </c>
      <c r="BA401" s="67">
        <f t="shared" si="246"/>
        <v>90</v>
      </c>
      <c r="BB401" s="91">
        <f t="shared" si="247"/>
        <v>0</v>
      </c>
    </row>
    <row r="402" spans="1:54" s="67" customFormat="1">
      <c r="A402" s="59" t="s">
        <v>532</v>
      </c>
      <c r="B402" s="60" t="s">
        <v>40345</v>
      </c>
      <c r="C402" s="61">
        <f t="shared" si="227"/>
        <v>13.200000000000001</v>
      </c>
      <c r="D402" s="62">
        <f t="shared" si="228"/>
        <v>34</v>
      </c>
      <c r="E402" s="63">
        <f t="shared" si="248"/>
        <v>8</v>
      </c>
      <c r="F402" s="59" t="s">
        <v>5520</v>
      </c>
      <c r="G402" s="54">
        <f t="shared" si="249"/>
        <v>12.2</v>
      </c>
      <c r="H402" s="64">
        <f t="shared" si="250"/>
        <v>0.88551219999999997</v>
      </c>
      <c r="I402" s="64" t="s">
        <v>15488</v>
      </c>
      <c r="J402" s="64" t="s">
        <v>10502</v>
      </c>
      <c r="K402" s="64" t="s">
        <v>20449</v>
      </c>
      <c r="L402" s="64" t="s">
        <v>25407</v>
      </c>
      <c r="M402" s="62">
        <f t="shared" si="251"/>
        <v>12.9</v>
      </c>
      <c r="N402" s="65">
        <f t="shared" si="229"/>
        <v>5.6</v>
      </c>
      <c r="O402" s="61">
        <f t="shared" si="230"/>
        <v>3</v>
      </c>
      <c r="P402" s="61">
        <f t="shared" si="230"/>
        <v>3.2</v>
      </c>
      <c r="Q402" s="124">
        <f t="shared" si="231"/>
        <v>0.2</v>
      </c>
      <c r="R402" s="61">
        <f t="shared" si="232"/>
        <v>1</v>
      </c>
      <c r="S402" s="59" t="s">
        <v>30368</v>
      </c>
      <c r="T402" s="59" t="s">
        <v>35348</v>
      </c>
      <c r="U402" s="66">
        <f t="shared" si="233"/>
        <v>306.90000000000003</v>
      </c>
      <c r="V402" s="66">
        <f t="shared" si="233"/>
        <v>343.3</v>
      </c>
      <c r="W402" s="54">
        <f t="shared" si="234"/>
        <v>1.22</v>
      </c>
      <c r="X402" s="143">
        <f t="shared" si="235"/>
        <v>306.90000000000003</v>
      </c>
      <c r="Y402" s="143">
        <f t="shared" si="236"/>
        <v>0.34399999999999997</v>
      </c>
      <c r="Z402" s="95" t="s">
        <v>39931</v>
      </c>
      <c r="AA402" s="67">
        <v>2746.6</v>
      </c>
      <c r="AB402" s="67">
        <v>516.36</v>
      </c>
      <c r="AC402" s="67">
        <v>7.9161000000000001</v>
      </c>
      <c r="AD402" s="67">
        <v>152</v>
      </c>
      <c r="AE402" s="67">
        <v>-1</v>
      </c>
      <c r="AF402" s="68">
        <v>37.9</v>
      </c>
      <c r="AG402" s="68">
        <v>58.12</v>
      </c>
      <c r="AH402" s="68">
        <f t="shared" si="237"/>
        <v>302120.45627564879</v>
      </c>
      <c r="AI402" s="69">
        <v>0</v>
      </c>
      <c r="AJ402" s="67">
        <v>0</v>
      </c>
      <c r="AK402" s="67">
        <f t="shared" si="238"/>
        <v>0</v>
      </c>
      <c r="AL402" s="67">
        <f t="shared" si="239"/>
        <v>1.0990828800000003</v>
      </c>
      <c r="AM402" s="70">
        <f t="shared" si="240"/>
        <v>2.4400000000000004</v>
      </c>
      <c r="AN402" s="67">
        <v>0</v>
      </c>
      <c r="AO402" s="90">
        <f t="shared" si="241"/>
        <v>1</v>
      </c>
      <c r="AP402" s="90">
        <f t="shared" si="242"/>
        <v>0.2</v>
      </c>
      <c r="AQ402" s="90">
        <f t="shared" si="243"/>
        <v>0.2</v>
      </c>
      <c r="AR402" s="91">
        <f t="shared" si="244"/>
        <v>1.0990828800000003</v>
      </c>
      <c r="BA402" s="67">
        <f t="shared" si="246"/>
        <v>34</v>
      </c>
      <c r="BB402" s="91">
        <f t="shared" si="247"/>
        <v>0</v>
      </c>
    </row>
    <row r="403" spans="1:54" s="67" customFormat="1">
      <c r="A403" s="59" t="s">
        <v>533</v>
      </c>
      <c r="B403" s="60" t="s">
        <v>40346</v>
      </c>
      <c r="C403" s="61">
        <f t="shared" si="227"/>
        <v>29.900000000000002</v>
      </c>
      <c r="D403" s="62">
        <f t="shared" si="228"/>
        <v>22</v>
      </c>
      <c r="E403" s="63">
        <f t="shared" si="248"/>
        <v>12</v>
      </c>
      <c r="F403" s="59" t="s">
        <v>5521</v>
      </c>
      <c r="G403" s="54">
        <f t="shared" si="249"/>
        <v>28.900000000000002</v>
      </c>
      <c r="H403" s="64">
        <f t="shared" si="250"/>
        <v>0.53744599999999998</v>
      </c>
      <c r="I403" s="64" t="s">
        <v>15489</v>
      </c>
      <c r="J403" s="64" t="s">
        <v>10503</v>
      </c>
      <c r="K403" s="64" t="s">
        <v>20450</v>
      </c>
      <c r="L403" s="64" t="s">
        <v>25408</v>
      </c>
      <c r="M403" s="62">
        <f t="shared" si="251"/>
        <v>13</v>
      </c>
      <c r="N403" s="65">
        <f t="shared" si="229"/>
        <v>5.8</v>
      </c>
      <c r="O403" s="61">
        <f t="shared" si="230"/>
        <v>2.6</v>
      </c>
      <c r="P403" s="61">
        <f t="shared" si="230"/>
        <v>3</v>
      </c>
      <c r="Q403" s="124">
        <f t="shared" si="231"/>
        <v>0.60000000000000009</v>
      </c>
      <c r="R403" s="61">
        <f t="shared" si="232"/>
        <v>1.4000000000000001</v>
      </c>
      <c r="S403" s="59" t="s">
        <v>30369</v>
      </c>
      <c r="T403" s="59" t="s">
        <v>35349</v>
      </c>
      <c r="U403" s="66">
        <f t="shared" si="233"/>
        <v>295.10000000000002</v>
      </c>
      <c r="V403" s="66">
        <f t="shared" si="233"/>
        <v>347.1</v>
      </c>
      <c r="W403" s="54">
        <f t="shared" si="234"/>
        <v>2.8899999999999997</v>
      </c>
      <c r="X403" s="143">
        <f t="shared" si="235"/>
        <v>295.10000000000002</v>
      </c>
      <c r="Y403" s="143">
        <f t="shared" si="236"/>
        <v>0.67799999999999994</v>
      </c>
      <c r="Z403" s="95" t="s">
        <v>39931</v>
      </c>
      <c r="AA403" s="67">
        <v>2739.1</v>
      </c>
      <c r="AB403" s="67">
        <v>516.24</v>
      </c>
      <c r="AC403" s="67">
        <v>5.6349</v>
      </c>
      <c r="AD403" s="67">
        <v>152</v>
      </c>
      <c r="AE403" s="67">
        <v>-1</v>
      </c>
      <c r="AF403" s="68">
        <v>37.9</v>
      </c>
      <c r="AG403" s="68">
        <v>58.12</v>
      </c>
      <c r="AH403" s="68">
        <f t="shared" si="237"/>
        <v>296729.03971650038</v>
      </c>
      <c r="AI403" s="69">
        <v>0</v>
      </c>
      <c r="AJ403" s="67">
        <v>0</v>
      </c>
      <c r="AK403" s="67">
        <f t="shared" si="238"/>
        <v>0</v>
      </c>
      <c r="AL403" s="67">
        <f t="shared" si="239"/>
        <v>5.0510896800000014</v>
      </c>
      <c r="AM403" s="70">
        <f t="shared" si="240"/>
        <v>5.78</v>
      </c>
      <c r="AN403" s="67">
        <v>0</v>
      </c>
      <c r="AO403" s="90">
        <f t="shared" si="241"/>
        <v>1.4000000000000001</v>
      </c>
      <c r="AP403" s="90">
        <f t="shared" si="242"/>
        <v>0.60000000000000009</v>
      </c>
      <c r="AQ403" s="90">
        <f t="shared" si="243"/>
        <v>0.8</v>
      </c>
      <c r="AR403" s="91">
        <f t="shared" si="244"/>
        <v>5.0510896800000014</v>
      </c>
      <c r="BA403" s="67">
        <f t="shared" si="246"/>
        <v>22</v>
      </c>
      <c r="BB403" s="91">
        <f t="shared" si="247"/>
        <v>0</v>
      </c>
    </row>
    <row r="404" spans="1:54" s="67" customFormat="1">
      <c r="A404" s="59" t="s">
        <v>534</v>
      </c>
      <c r="B404" s="60" t="s">
        <v>40347</v>
      </c>
      <c r="C404" s="61">
        <f t="shared" si="227"/>
        <v>16.600000000000001</v>
      </c>
      <c r="D404" s="62">
        <f t="shared" si="228"/>
        <v>75</v>
      </c>
      <c r="E404" s="63">
        <f t="shared" si="248"/>
        <v>13</v>
      </c>
      <c r="F404" s="59" t="s">
        <v>5522</v>
      </c>
      <c r="G404" s="54">
        <f t="shared" si="249"/>
        <v>15.6</v>
      </c>
      <c r="H404" s="64">
        <f t="shared" si="250"/>
        <v>0.14616850000000001</v>
      </c>
      <c r="I404" s="64" t="s">
        <v>15490</v>
      </c>
      <c r="J404" s="64" t="s">
        <v>10504</v>
      </c>
      <c r="K404" s="64" t="s">
        <v>20451</v>
      </c>
      <c r="L404" s="64" t="s">
        <v>25409</v>
      </c>
      <c r="M404" s="62">
        <f t="shared" si="251"/>
        <v>10.5</v>
      </c>
      <c r="N404" s="65">
        <f t="shared" si="229"/>
        <v>5.6</v>
      </c>
      <c r="O404" s="61">
        <f t="shared" si="230"/>
        <v>1</v>
      </c>
      <c r="P404" s="61">
        <f t="shared" si="230"/>
        <v>8</v>
      </c>
      <c r="Q404" s="124">
        <f t="shared" si="231"/>
        <v>1.8</v>
      </c>
      <c r="R404" s="61">
        <f t="shared" si="232"/>
        <v>2</v>
      </c>
      <c r="S404" s="59" t="s">
        <v>30370</v>
      </c>
      <c r="T404" s="59" t="s">
        <v>35350</v>
      </c>
      <c r="U404" s="66">
        <f t="shared" si="233"/>
        <v>348.20000000000005</v>
      </c>
      <c r="V404" s="66">
        <f t="shared" si="233"/>
        <v>306.20000000000005</v>
      </c>
      <c r="W404" s="54">
        <f t="shared" si="234"/>
        <v>1.56</v>
      </c>
      <c r="X404" s="143">
        <f t="shared" si="235"/>
        <v>348.20000000000005</v>
      </c>
      <c r="Y404" s="143">
        <f t="shared" si="236"/>
        <v>0.41200000000000003</v>
      </c>
      <c r="Z404" s="95" t="s">
        <v>39931</v>
      </c>
      <c r="AA404" s="67">
        <v>2475.5</v>
      </c>
      <c r="AB404" s="67">
        <v>565.71</v>
      </c>
      <c r="AC404" s="67">
        <v>8.9527000000000001</v>
      </c>
      <c r="AD404" s="67">
        <v>152</v>
      </c>
      <c r="AE404" s="67">
        <v>-1</v>
      </c>
      <c r="AF404" s="68">
        <v>37.9</v>
      </c>
      <c r="AG404" s="68">
        <v>58.12</v>
      </c>
      <c r="AH404" s="68">
        <f t="shared" si="237"/>
        <v>348726.7527374886</v>
      </c>
      <c r="AI404" s="69">
        <v>0</v>
      </c>
      <c r="AJ404" s="67">
        <v>0</v>
      </c>
      <c r="AK404" s="67">
        <f t="shared" si="238"/>
        <v>0</v>
      </c>
      <c r="AL404" s="67">
        <f t="shared" si="239"/>
        <v>13.661303999999999</v>
      </c>
      <c r="AM404" s="70">
        <f t="shared" si="240"/>
        <v>3.12</v>
      </c>
      <c r="AN404" s="67">
        <v>0</v>
      </c>
      <c r="AO404" s="90">
        <f t="shared" si="241"/>
        <v>2</v>
      </c>
      <c r="AP404" s="90">
        <f t="shared" si="242"/>
        <v>1.8</v>
      </c>
      <c r="AQ404" s="90">
        <f t="shared" si="243"/>
        <v>1.8</v>
      </c>
      <c r="AR404" s="91">
        <f t="shared" si="244"/>
        <v>13.661303999999999</v>
      </c>
      <c r="BA404" s="67">
        <f t="shared" si="246"/>
        <v>75</v>
      </c>
      <c r="BB404" s="91">
        <f t="shared" si="247"/>
        <v>0</v>
      </c>
    </row>
    <row r="405" spans="1:54" s="40" customFormat="1">
      <c r="A405" s="31" t="s">
        <v>535</v>
      </c>
      <c r="B405" s="31" t="s">
        <v>40348</v>
      </c>
      <c r="C405" s="32">
        <f t="shared" si="227"/>
        <v>29.900000000000002</v>
      </c>
      <c r="D405" s="33">
        <f t="shared" si="228"/>
        <v>259</v>
      </c>
      <c r="E405" s="34">
        <f t="shared" si="248"/>
        <v>6</v>
      </c>
      <c r="F405" s="31" t="s">
        <v>5523</v>
      </c>
      <c r="G405" s="54">
        <f t="shared" si="249"/>
        <v>19.400000000000002</v>
      </c>
      <c r="H405" s="35">
        <f t="shared" si="250"/>
        <v>0.59020600000000001</v>
      </c>
      <c r="I405" s="36" t="s">
        <v>15491</v>
      </c>
      <c r="J405" s="36" t="s">
        <v>10505</v>
      </c>
      <c r="K405" s="36" t="s">
        <v>20452</v>
      </c>
      <c r="L405" s="36" t="s">
        <v>25410</v>
      </c>
      <c r="M405" s="33">
        <f t="shared" si="251"/>
        <v>11.3</v>
      </c>
      <c r="N405" s="44">
        <f t="shared" si="229"/>
        <v>5.8</v>
      </c>
      <c r="O405" s="32">
        <f t="shared" si="230"/>
        <v>0.4</v>
      </c>
      <c r="P405" s="32">
        <f t="shared" si="230"/>
        <v>6.4</v>
      </c>
      <c r="Q405" s="136">
        <f t="shared" si="231"/>
        <v>1</v>
      </c>
      <c r="R405" s="37">
        <f t="shared" si="232"/>
        <v>2</v>
      </c>
      <c r="S405" s="31" t="s">
        <v>30371</v>
      </c>
      <c r="T405" s="31" t="s">
        <v>35351</v>
      </c>
      <c r="U405" s="38">
        <f t="shared" si="233"/>
        <v>532</v>
      </c>
      <c r="V405" s="138">
        <f t="shared" si="233"/>
        <v>394.20000000000005</v>
      </c>
      <c r="W405" s="101">
        <f t="shared" si="234"/>
        <v>1.94</v>
      </c>
      <c r="X405" s="143">
        <f t="shared" si="235"/>
        <v>532</v>
      </c>
      <c r="Y405" s="144">
        <f t="shared" si="236"/>
        <v>0.48799999999999999</v>
      </c>
      <c r="Z405" s="97" t="s">
        <v>39932</v>
      </c>
      <c r="AA405" s="40">
        <v>3345.9</v>
      </c>
      <c r="AB405" s="40">
        <v>442.24</v>
      </c>
      <c r="AC405" s="40">
        <v>6.5411000000000001</v>
      </c>
      <c r="AD405" s="40">
        <v>152</v>
      </c>
      <c r="AE405" s="40">
        <v>-1</v>
      </c>
      <c r="AF405" s="41">
        <v>37.9</v>
      </c>
      <c r="AG405" s="41">
        <v>58.12</v>
      </c>
      <c r="AH405" s="41">
        <f t="shared" si="237"/>
        <v>208116.55662821291</v>
      </c>
      <c r="AI405" s="42">
        <f>1-EXP(-2.63*(AA405/AH405)*(AD405-AE405)*(1-((AD405-T405)/(AD405-AE405))^0.38))</f>
        <v>0.94754450697135806</v>
      </c>
      <c r="AJ405" s="40">
        <f>H405*P405*O405*R405*AB405</f>
        <v>1336.3850313728001</v>
      </c>
      <c r="AK405" s="40">
        <f t="shared" si="238"/>
        <v>13.55122237808977</v>
      </c>
      <c r="AL405" s="40">
        <f t="shared" si="239"/>
        <v>2.0981452800000002</v>
      </c>
      <c r="AM405" s="43">
        <f t="shared" si="240"/>
        <v>3.8800000000000003</v>
      </c>
      <c r="AN405" s="40">
        <v>9.5</v>
      </c>
      <c r="AO405" s="73">
        <f t="shared" si="241"/>
        <v>2</v>
      </c>
      <c r="AP405" s="73">
        <f t="shared" si="242"/>
        <v>1</v>
      </c>
      <c r="AQ405" s="73">
        <f t="shared" si="243"/>
        <v>1</v>
      </c>
      <c r="AR405" s="88">
        <f t="shared" si="244"/>
        <v>15.649367658089771</v>
      </c>
      <c r="AS405" s="40">
        <v>0.60948631719349888</v>
      </c>
      <c r="AT405" s="40">
        <f>(AS405+O405)*(AS405+P405)*((1/3)*AS405+R405)</f>
        <v>15.589532159656608</v>
      </c>
      <c r="AU405" s="73">
        <f>MROUND((AS405+O405),0.2)</f>
        <v>1</v>
      </c>
      <c r="AV405" s="73">
        <f>MROUND((AS405+P405),0.2)</f>
        <v>7</v>
      </c>
      <c r="AW405" s="73">
        <f>IF(MROUND(((1/3)*AS405+AO405),0.2)*AV405*AU405/AR405&gt;1.05,MROUND(((1/3)*AS405+AO405),0.2)-0.2,MROUND(((1/3)*AS405+AO405),0.2))</f>
        <v>2.2000000000000002</v>
      </c>
      <c r="AX405" s="40">
        <f t="shared" ref="AX405" si="253">AU405*AV405*AW405</f>
        <v>15.400000000000002</v>
      </c>
      <c r="AY405" s="40" t="b">
        <f>IF(AQ405&lt;AW405,TRUE, FALSE)</f>
        <v>1</v>
      </c>
      <c r="AZ405" s="40" t="b">
        <f>IF(AL405&lt;AQ405*AU405*AV405,TRUE, FALSE)</f>
        <v>1</v>
      </c>
      <c r="BA405" s="40">
        <f t="shared" si="246"/>
        <v>259</v>
      </c>
      <c r="BB405" s="98">
        <f t="shared" si="247"/>
        <v>6.4586673321733796</v>
      </c>
    </row>
    <row r="406" spans="1:54" s="67" customFormat="1">
      <c r="A406" s="59" t="s">
        <v>536</v>
      </c>
      <c r="B406" s="60" t="s">
        <v>40349</v>
      </c>
      <c r="C406" s="61">
        <f t="shared" si="227"/>
        <v>12.4</v>
      </c>
      <c r="D406" s="62">
        <f t="shared" si="228"/>
        <v>282</v>
      </c>
      <c r="E406" s="63">
        <f t="shared" si="248"/>
        <v>11</v>
      </c>
      <c r="F406" s="59" t="s">
        <v>5524</v>
      </c>
      <c r="G406" s="54">
        <f t="shared" si="249"/>
        <v>11.5</v>
      </c>
      <c r="H406" s="64">
        <f t="shared" si="250"/>
        <v>0.45164510000000002</v>
      </c>
      <c r="I406" s="64" t="s">
        <v>15492</v>
      </c>
      <c r="J406" s="64" t="s">
        <v>10506</v>
      </c>
      <c r="K406" s="64" t="s">
        <v>20453</v>
      </c>
      <c r="L406" s="64" t="s">
        <v>25411</v>
      </c>
      <c r="M406" s="62">
        <f t="shared" si="251"/>
        <v>14.1</v>
      </c>
      <c r="N406" s="65">
        <f t="shared" si="229"/>
        <v>5.4</v>
      </c>
      <c r="O406" s="61">
        <f t="shared" si="230"/>
        <v>2.8000000000000003</v>
      </c>
      <c r="P406" s="61">
        <f t="shared" si="230"/>
        <v>0.8</v>
      </c>
      <c r="Q406" s="124">
        <f t="shared" si="231"/>
        <v>1.4000000000000001</v>
      </c>
      <c r="R406" s="61">
        <f t="shared" si="232"/>
        <v>2.6</v>
      </c>
      <c r="S406" s="59" t="s">
        <v>30372</v>
      </c>
      <c r="T406" s="59" t="s">
        <v>35352</v>
      </c>
      <c r="U406" s="66">
        <f t="shared" si="233"/>
        <v>555.1</v>
      </c>
      <c r="V406" s="66">
        <f t="shared" si="233"/>
        <v>328</v>
      </c>
      <c r="W406" s="54">
        <f t="shared" si="234"/>
        <v>1.1499999999999999</v>
      </c>
      <c r="X406" s="143">
        <f t="shared" si="235"/>
        <v>555.1</v>
      </c>
      <c r="Y406" s="143">
        <f t="shared" si="236"/>
        <v>0.32999999999999996</v>
      </c>
      <c r="Z406" s="95" t="s">
        <v>39931</v>
      </c>
      <c r="AA406" s="67">
        <v>2623.5</v>
      </c>
      <c r="AB406" s="67">
        <v>537.54</v>
      </c>
      <c r="AC406" s="67">
        <v>4.2031000000000001</v>
      </c>
      <c r="AD406" s="67">
        <v>152</v>
      </c>
      <c r="AE406" s="67">
        <v>-1</v>
      </c>
      <c r="AF406" s="68">
        <v>37.9</v>
      </c>
      <c r="AG406" s="68">
        <v>58.12</v>
      </c>
      <c r="AH406" s="68">
        <f t="shared" si="237"/>
        <v>322727.13227826997</v>
      </c>
      <c r="AI406" s="69">
        <v>0</v>
      </c>
      <c r="AJ406" s="67">
        <v>0</v>
      </c>
      <c r="AK406" s="67">
        <f t="shared" si="238"/>
        <v>0</v>
      </c>
      <c r="AL406" s="67">
        <f t="shared" si="239"/>
        <v>3.1936189376000002</v>
      </c>
      <c r="AM406" s="70">
        <f t="shared" si="240"/>
        <v>2.2800000000000002</v>
      </c>
      <c r="AN406" s="67">
        <v>0</v>
      </c>
      <c r="AO406" s="90">
        <f t="shared" si="241"/>
        <v>2.6</v>
      </c>
      <c r="AP406" s="90">
        <f t="shared" si="242"/>
        <v>1.4000000000000001</v>
      </c>
      <c r="AQ406" s="90">
        <f t="shared" si="243"/>
        <v>1.6</v>
      </c>
      <c r="AR406" s="91">
        <f t="shared" si="244"/>
        <v>3.1936189376000002</v>
      </c>
      <c r="BA406" s="67">
        <f t="shared" si="246"/>
        <v>282</v>
      </c>
      <c r="BB406" s="91">
        <f t="shared" si="247"/>
        <v>0</v>
      </c>
    </row>
    <row r="407" spans="1:54" s="67" customFormat="1">
      <c r="A407" s="59" t="s">
        <v>537</v>
      </c>
      <c r="B407" s="60" t="s">
        <v>40350</v>
      </c>
      <c r="C407" s="61">
        <f t="shared" si="227"/>
        <v>13.4</v>
      </c>
      <c r="D407" s="62">
        <f t="shared" si="228"/>
        <v>156</v>
      </c>
      <c r="E407" s="63">
        <f t="shared" si="248"/>
        <v>18</v>
      </c>
      <c r="F407" s="59" t="s">
        <v>5525</v>
      </c>
      <c r="G407" s="54">
        <f t="shared" si="249"/>
        <v>12.4</v>
      </c>
      <c r="H407" s="64">
        <f t="shared" si="250"/>
        <v>0.38497520000000002</v>
      </c>
      <c r="I407" s="64" t="s">
        <v>15493</v>
      </c>
      <c r="J407" s="64" t="s">
        <v>10507</v>
      </c>
      <c r="K407" s="64" t="s">
        <v>20454</v>
      </c>
      <c r="L407" s="64" t="s">
        <v>25412</v>
      </c>
      <c r="M407" s="62">
        <f t="shared" si="251"/>
        <v>11.7</v>
      </c>
      <c r="N407" s="65">
        <f t="shared" si="229"/>
        <v>5.6</v>
      </c>
      <c r="O407" s="61">
        <f t="shared" si="230"/>
        <v>1.8</v>
      </c>
      <c r="P407" s="61">
        <f t="shared" si="230"/>
        <v>5.6000000000000005</v>
      </c>
      <c r="Q407" s="124">
        <f t="shared" si="231"/>
        <v>1.8</v>
      </c>
      <c r="R407" s="61">
        <f t="shared" si="232"/>
        <v>2.8000000000000003</v>
      </c>
      <c r="S407" s="59" t="s">
        <v>30373</v>
      </c>
      <c r="T407" s="59" t="s">
        <v>35353</v>
      </c>
      <c r="U407" s="66">
        <f t="shared" si="233"/>
        <v>429.3</v>
      </c>
      <c r="V407" s="66">
        <f t="shared" si="233"/>
        <v>351.90000000000003</v>
      </c>
      <c r="W407" s="54">
        <f t="shared" si="234"/>
        <v>1.24</v>
      </c>
      <c r="X407" s="143">
        <f t="shared" si="235"/>
        <v>429.3</v>
      </c>
      <c r="Y407" s="143">
        <f t="shared" si="236"/>
        <v>0.34799999999999998</v>
      </c>
      <c r="Z407" s="95" t="s">
        <v>39931</v>
      </c>
      <c r="AA407" s="67">
        <v>2829.5</v>
      </c>
      <c r="AB407" s="67">
        <v>503.31</v>
      </c>
      <c r="AC407" s="67">
        <v>5.8445</v>
      </c>
      <c r="AD407" s="67">
        <v>152</v>
      </c>
      <c r="AE407" s="67">
        <v>-1</v>
      </c>
      <c r="AF407" s="68">
        <v>37.9</v>
      </c>
      <c r="AG407" s="68">
        <v>58.12</v>
      </c>
      <c r="AH407" s="68">
        <f t="shared" si="237"/>
        <v>289516.27829719346</v>
      </c>
      <c r="AI407" s="69">
        <v>0</v>
      </c>
      <c r="AJ407" s="67">
        <v>0</v>
      </c>
      <c r="AK407" s="67">
        <f t="shared" si="238"/>
        <v>0</v>
      </c>
      <c r="AL407" s="67">
        <f t="shared" si="239"/>
        <v>17.358459955200004</v>
      </c>
      <c r="AM407" s="70">
        <f t="shared" si="240"/>
        <v>2.48</v>
      </c>
      <c r="AN407" s="67">
        <v>0</v>
      </c>
      <c r="AO407" s="90">
        <f t="shared" si="241"/>
        <v>2.8000000000000003</v>
      </c>
      <c r="AP407" s="90">
        <f t="shared" si="242"/>
        <v>1.8</v>
      </c>
      <c r="AQ407" s="90">
        <f t="shared" si="243"/>
        <v>1.8</v>
      </c>
      <c r="AR407" s="91">
        <f t="shared" si="244"/>
        <v>17.358459955200004</v>
      </c>
      <c r="BA407" s="67">
        <f t="shared" si="246"/>
        <v>156</v>
      </c>
      <c r="BB407" s="91">
        <f t="shared" si="247"/>
        <v>0</v>
      </c>
    </row>
    <row r="408" spans="1:54" s="40" customFormat="1">
      <c r="A408" s="31" t="s">
        <v>538</v>
      </c>
      <c r="B408" s="31" t="s">
        <v>40351</v>
      </c>
      <c r="C408" s="32">
        <f t="shared" si="227"/>
        <v>16.2</v>
      </c>
      <c r="D408" s="33">
        <f t="shared" si="228"/>
        <v>237</v>
      </c>
      <c r="E408" s="34">
        <f t="shared" si="248"/>
        <v>16</v>
      </c>
      <c r="F408" s="31" t="s">
        <v>5526</v>
      </c>
      <c r="G408" s="54">
        <f t="shared" si="249"/>
        <v>10.9</v>
      </c>
      <c r="H408" s="35">
        <f t="shared" si="250"/>
        <v>0.36991819999999997</v>
      </c>
      <c r="I408" s="36" t="s">
        <v>13122</v>
      </c>
      <c r="J408" s="36" t="s">
        <v>10508</v>
      </c>
      <c r="K408" s="36" t="s">
        <v>20455</v>
      </c>
      <c r="L408" s="36" t="s">
        <v>25413</v>
      </c>
      <c r="M408" s="33">
        <f t="shared" si="251"/>
        <v>10.1</v>
      </c>
      <c r="N408" s="44">
        <f t="shared" si="229"/>
        <v>6.4</v>
      </c>
      <c r="O408" s="32">
        <f t="shared" si="230"/>
        <v>2.2000000000000002</v>
      </c>
      <c r="P408" s="32">
        <f t="shared" si="230"/>
        <v>8.8000000000000007</v>
      </c>
      <c r="Q408" s="136">
        <f t="shared" si="231"/>
        <v>1.2000000000000002</v>
      </c>
      <c r="R408" s="37">
        <f t="shared" si="232"/>
        <v>1.6</v>
      </c>
      <c r="S408" s="31" t="s">
        <v>30374</v>
      </c>
      <c r="T408" s="31" t="s">
        <v>35354</v>
      </c>
      <c r="U408" s="38">
        <f t="shared" si="233"/>
        <v>509.70000000000005</v>
      </c>
      <c r="V408" s="138">
        <f t="shared" si="233"/>
        <v>365.70000000000005</v>
      </c>
      <c r="W408" s="101">
        <f t="shared" si="234"/>
        <v>1.0900000000000001</v>
      </c>
      <c r="X408" s="143">
        <f t="shared" si="235"/>
        <v>509.70000000000005</v>
      </c>
      <c r="Y408" s="144">
        <f t="shared" si="236"/>
        <v>0.31800000000000006</v>
      </c>
      <c r="Z408" s="97" t="s">
        <v>39932</v>
      </c>
      <c r="AA408" s="40">
        <v>2888</v>
      </c>
      <c r="AB408" s="40">
        <v>495.01</v>
      </c>
      <c r="AC408" s="40">
        <v>4.4278000000000004</v>
      </c>
      <c r="AD408" s="40">
        <v>152</v>
      </c>
      <c r="AE408" s="40">
        <v>-1</v>
      </c>
      <c r="AF408" s="41">
        <v>37.9</v>
      </c>
      <c r="AG408" s="41">
        <v>58.12</v>
      </c>
      <c r="AH408" s="41">
        <f t="shared" si="237"/>
        <v>267305.06148414471</v>
      </c>
      <c r="AI408" s="42">
        <f>1-EXP(-2.63*(AA408/AH408)*(AD408-AE408)*(1-((AD408-T408)/(AD408-AE408))^0.38))</f>
        <v>0.73123044633353895</v>
      </c>
      <c r="AJ408" s="40">
        <f>H408*P408*O408*R408*AB408</f>
        <v>5672.1147366456325</v>
      </c>
      <c r="AK408" s="40">
        <f t="shared" si="238"/>
        <v>65.570624088095684</v>
      </c>
      <c r="AL408" s="40">
        <f t="shared" si="239"/>
        <v>19.517413836800007</v>
      </c>
      <c r="AM408" s="43">
        <f t="shared" si="240"/>
        <v>2.1800000000000002</v>
      </c>
      <c r="AN408" s="40">
        <v>4.3</v>
      </c>
      <c r="AO408" s="73">
        <f t="shared" si="241"/>
        <v>1.6</v>
      </c>
      <c r="AP408" s="73">
        <f t="shared" si="242"/>
        <v>1.2000000000000002</v>
      </c>
      <c r="AQ408" s="73">
        <f t="shared" si="243"/>
        <v>1.2000000000000002</v>
      </c>
      <c r="AR408" s="88">
        <f t="shared" si="244"/>
        <v>85.088037924895687</v>
      </c>
      <c r="AS408" s="40">
        <v>1.6069983014890596</v>
      </c>
      <c r="AT408" s="40">
        <f>(AS408+O408)*(AS408+P408)*((1/3)*AS408+R408)</f>
        <v>84.613862589044217</v>
      </c>
      <c r="AU408" s="73">
        <f>MROUND((AS408+O408),0.2)</f>
        <v>3.8000000000000003</v>
      </c>
      <c r="AV408" s="73">
        <f>MROUND((AS408+P408),0.2)</f>
        <v>10.4</v>
      </c>
      <c r="AW408" s="73">
        <f>IF(MROUND(((1/3)*AS408+AO408),0.2)*AV408*AU408/AR408&gt;1.05,MROUND(((1/3)*AS408+AO408),0.2)-0.2,MROUND(((1/3)*AS408+AO408),0.2))</f>
        <v>2.2000000000000002</v>
      </c>
      <c r="AX408" s="40">
        <f t="shared" ref="AX408" si="254">AU408*AV408*AW408</f>
        <v>86.944000000000017</v>
      </c>
      <c r="AY408" s="40" t="b">
        <f>IF(AQ408&lt;AW408,TRUE, FALSE)</f>
        <v>1</v>
      </c>
      <c r="AZ408" s="40" t="b">
        <f>IF(AL408&lt;AQ408*AU408*AV408,TRUE, FALSE)</f>
        <v>1</v>
      </c>
      <c r="BA408" s="40">
        <f t="shared" si="246"/>
        <v>237</v>
      </c>
      <c r="BB408" s="98">
        <f t="shared" si="247"/>
        <v>3.359595929890185</v>
      </c>
    </row>
    <row r="409" spans="1:54" s="67" customFormat="1">
      <c r="A409" s="59" t="s">
        <v>539</v>
      </c>
      <c r="B409" s="60" t="s">
        <v>40352</v>
      </c>
      <c r="C409" s="61">
        <f t="shared" si="227"/>
        <v>18.7</v>
      </c>
      <c r="D409" s="62">
        <f t="shared" si="228"/>
        <v>31</v>
      </c>
      <c r="E409" s="63">
        <f t="shared" si="248"/>
        <v>18</v>
      </c>
      <c r="F409" s="59" t="s">
        <v>5527</v>
      </c>
      <c r="G409" s="54">
        <f t="shared" si="249"/>
        <v>17.8</v>
      </c>
      <c r="H409" s="64">
        <f t="shared" si="250"/>
        <v>0.10049569999999999</v>
      </c>
      <c r="I409" s="64" t="s">
        <v>15494</v>
      </c>
      <c r="J409" s="64" t="s">
        <v>10509</v>
      </c>
      <c r="K409" s="64" t="s">
        <v>20456</v>
      </c>
      <c r="L409" s="64" t="s">
        <v>25414</v>
      </c>
      <c r="M409" s="62">
        <f t="shared" si="251"/>
        <v>12.4</v>
      </c>
      <c r="N409" s="65">
        <f t="shared" si="229"/>
        <v>5.6</v>
      </c>
      <c r="O409" s="61">
        <f t="shared" si="230"/>
        <v>2.6</v>
      </c>
      <c r="P409" s="61">
        <f t="shared" si="230"/>
        <v>4.2</v>
      </c>
      <c r="Q409" s="124">
        <f t="shared" si="231"/>
        <v>1.2000000000000002</v>
      </c>
      <c r="R409" s="61">
        <f t="shared" si="232"/>
        <v>1.4000000000000001</v>
      </c>
      <c r="S409" s="59" t="s">
        <v>30375</v>
      </c>
      <c r="T409" s="59" t="s">
        <v>35355</v>
      </c>
      <c r="U409" s="66">
        <f t="shared" si="233"/>
        <v>304</v>
      </c>
      <c r="V409" s="66">
        <f t="shared" si="233"/>
        <v>323.10000000000002</v>
      </c>
      <c r="W409" s="54">
        <f t="shared" si="234"/>
        <v>1.78</v>
      </c>
      <c r="X409" s="143">
        <f t="shared" si="235"/>
        <v>304</v>
      </c>
      <c r="Y409" s="143">
        <f t="shared" si="236"/>
        <v>0.45599999999999996</v>
      </c>
      <c r="Z409" s="95" t="s">
        <v>39931</v>
      </c>
      <c r="AA409" s="67">
        <v>2579.5</v>
      </c>
      <c r="AB409" s="67">
        <v>545.44000000000005</v>
      </c>
      <c r="AC409" s="67">
        <v>7.2922000000000002</v>
      </c>
      <c r="AD409" s="67">
        <v>152</v>
      </c>
      <c r="AE409" s="67">
        <v>-1</v>
      </c>
      <c r="AF409" s="68">
        <v>37.9</v>
      </c>
      <c r="AG409" s="68">
        <v>58.12</v>
      </c>
      <c r="AH409" s="68">
        <f t="shared" si="237"/>
        <v>328908.81788778043</v>
      </c>
      <c r="AI409" s="69">
        <v>0</v>
      </c>
      <c r="AJ409" s="67">
        <v>0</v>
      </c>
      <c r="AK409" s="67">
        <f t="shared" si="238"/>
        <v>0</v>
      </c>
      <c r="AL409" s="67">
        <f t="shared" si="239"/>
        <v>13.751621738400004</v>
      </c>
      <c r="AM409" s="70">
        <f t="shared" si="240"/>
        <v>3.54</v>
      </c>
      <c r="AN409" s="67">
        <v>0</v>
      </c>
      <c r="AO409" s="90">
        <f t="shared" si="241"/>
        <v>1.4000000000000001</v>
      </c>
      <c r="AP409" s="90">
        <f t="shared" si="242"/>
        <v>1.2000000000000002</v>
      </c>
      <c r="AQ409" s="90">
        <f t="shared" si="243"/>
        <v>1.4000000000000001</v>
      </c>
      <c r="AR409" s="91">
        <f t="shared" si="244"/>
        <v>13.751621738400004</v>
      </c>
      <c r="BA409" s="67">
        <f t="shared" si="246"/>
        <v>31</v>
      </c>
      <c r="BB409" s="91">
        <f t="shared" si="247"/>
        <v>0</v>
      </c>
    </row>
    <row r="410" spans="1:54" s="67" customFormat="1">
      <c r="A410" s="59" t="s">
        <v>540</v>
      </c>
      <c r="B410" s="60" t="s">
        <v>40353</v>
      </c>
      <c r="C410" s="61">
        <f t="shared" si="227"/>
        <v>29.5</v>
      </c>
      <c r="D410" s="62">
        <f t="shared" si="228"/>
        <v>57</v>
      </c>
      <c r="E410" s="63">
        <f t="shared" si="248"/>
        <v>6</v>
      </c>
      <c r="F410" s="59" t="s">
        <v>5528</v>
      </c>
      <c r="G410" s="54">
        <f t="shared" si="249"/>
        <v>28.5</v>
      </c>
      <c r="H410" s="64">
        <f t="shared" si="250"/>
        <v>0.16971930000000002</v>
      </c>
      <c r="I410" s="64" t="s">
        <v>15495</v>
      </c>
      <c r="J410" s="64" t="s">
        <v>10510</v>
      </c>
      <c r="K410" s="64" t="s">
        <v>20457</v>
      </c>
      <c r="L410" s="64" t="s">
        <v>25415</v>
      </c>
      <c r="M410" s="62">
        <f t="shared" si="251"/>
        <v>10.9</v>
      </c>
      <c r="N410" s="65">
        <f t="shared" si="229"/>
        <v>5.2</v>
      </c>
      <c r="O410" s="61">
        <f t="shared" si="230"/>
        <v>1</v>
      </c>
      <c r="P410" s="61">
        <f t="shared" si="230"/>
        <v>7.2</v>
      </c>
      <c r="Q410" s="124">
        <f t="shared" si="231"/>
        <v>0.4</v>
      </c>
      <c r="R410" s="61">
        <f t="shared" si="232"/>
        <v>0.4</v>
      </c>
      <c r="S410" s="59" t="s">
        <v>30376</v>
      </c>
      <c r="T410" s="59" t="s">
        <v>35356</v>
      </c>
      <c r="U410" s="66">
        <f t="shared" si="233"/>
        <v>330.3</v>
      </c>
      <c r="V410" s="66">
        <f t="shared" si="233"/>
        <v>323</v>
      </c>
      <c r="W410" s="54">
        <f t="shared" si="234"/>
        <v>2.8499999999999996</v>
      </c>
      <c r="X410" s="143">
        <f t="shared" si="235"/>
        <v>330.3</v>
      </c>
      <c r="Y410" s="143">
        <f t="shared" si="236"/>
        <v>0.66999999999999993</v>
      </c>
      <c r="Z410" s="95" t="s">
        <v>39931</v>
      </c>
      <c r="AA410" s="67">
        <v>2565</v>
      </c>
      <c r="AB410" s="67">
        <v>547.98</v>
      </c>
      <c r="AC410" s="67">
        <v>14.622</v>
      </c>
      <c r="AD410" s="67">
        <v>152</v>
      </c>
      <c r="AE410" s="67">
        <v>-1</v>
      </c>
      <c r="AF410" s="68">
        <v>37.9</v>
      </c>
      <c r="AG410" s="68">
        <v>58.12</v>
      </c>
      <c r="AH410" s="68">
        <f t="shared" si="237"/>
        <v>328989.84626786911</v>
      </c>
      <c r="AI410" s="69">
        <v>0</v>
      </c>
      <c r="AJ410" s="67">
        <v>0</v>
      </c>
      <c r="AK410" s="67">
        <f t="shared" si="238"/>
        <v>0</v>
      </c>
      <c r="AL410" s="67">
        <f t="shared" si="239"/>
        <v>2.391208416</v>
      </c>
      <c r="AM410" s="70">
        <f t="shared" si="240"/>
        <v>5.7</v>
      </c>
      <c r="AN410" s="67">
        <v>0</v>
      </c>
      <c r="AO410" s="90">
        <f t="shared" si="241"/>
        <v>0.4</v>
      </c>
      <c r="AP410" s="90">
        <f t="shared" si="242"/>
        <v>0.4</v>
      </c>
      <c r="AQ410" s="90">
        <f t="shared" si="243"/>
        <v>0.4</v>
      </c>
      <c r="AR410" s="91">
        <f t="shared" si="244"/>
        <v>2.391208416</v>
      </c>
      <c r="BA410" s="67">
        <f t="shared" si="246"/>
        <v>57</v>
      </c>
      <c r="BB410" s="91">
        <f t="shared" si="247"/>
        <v>0</v>
      </c>
    </row>
    <row r="411" spans="1:54" s="67" customFormat="1">
      <c r="A411" s="59" t="s">
        <v>541</v>
      </c>
      <c r="B411" s="60" t="s">
        <v>40354</v>
      </c>
      <c r="C411" s="61">
        <f t="shared" si="227"/>
        <v>31.6</v>
      </c>
      <c r="D411" s="62">
        <f t="shared" si="228"/>
        <v>91</v>
      </c>
      <c r="E411" s="63">
        <f t="shared" si="248"/>
        <v>6</v>
      </c>
      <c r="F411" s="59" t="s">
        <v>5529</v>
      </c>
      <c r="G411" s="54">
        <f t="shared" si="249"/>
        <v>30.6</v>
      </c>
      <c r="H411" s="64">
        <f t="shared" si="250"/>
        <v>0.80761229999999995</v>
      </c>
      <c r="I411" s="64" t="s">
        <v>15496</v>
      </c>
      <c r="J411" s="64" t="s">
        <v>10511</v>
      </c>
      <c r="K411" s="64" t="s">
        <v>20458</v>
      </c>
      <c r="L411" s="64" t="s">
        <v>25416</v>
      </c>
      <c r="M411" s="62">
        <f t="shared" si="251"/>
        <v>12.3</v>
      </c>
      <c r="N411" s="65">
        <f t="shared" si="229"/>
        <v>6.2</v>
      </c>
      <c r="O411" s="61">
        <f t="shared" si="230"/>
        <v>1.6</v>
      </c>
      <c r="P411" s="61">
        <f t="shared" si="230"/>
        <v>4.4000000000000004</v>
      </c>
      <c r="Q411" s="124">
        <f t="shared" si="231"/>
        <v>0.2</v>
      </c>
      <c r="R411" s="61">
        <f t="shared" si="232"/>
        <v>0.8</v>
      </c>
      <c r="S411" s="59" t="s">
        <v>30377</v>
      </c>
      <c r="T411" s="59" t="s">
        <v>35357</v>
      </c>
      <c r="U411" s="66">
        <f t="shared" si="233"/>
        <v>363.6</v>
      </c>
      <c r="V411" s="66">
        <f t="shared" si="233"/>
        <v>407.6</v>
      </c>
      <c r="W411" s="54">
        <f t="shared" si="234"/>
        <v>3.0599999999999996</v>
      </c>
      <c r="X411" s="143">
        <f t="shared" si="235"/>
        <v>363.6</v>
      </c>
      <c r="Y411" s="143">
        <f t="shared" si="236"/>
        <v>0.71199999999999986</v>
      </c>
      <c r="Z411" s="95" t="s">
        <v>39931</v>
      </c>
      <c r="AA411" s="67">
        <v>4140.6000000000004</v>
      </c>
      <c r="AB411" s="67">
        <v>391.17</v>
      </c>
      <c r="AC411" s="67">
        <v>15.529</v>
      </c>
      <c r="AD411" s="67">
        <v>152</v>
      </c>
      <c r="AE411" s="67">
        <v>-1</v>
      </c>
      <c r="AF411" s="68">
        <v>37.9</v>
      </c>
      <c r="AG411" s="68">
        <v>58.12</v>
      </c>
      <c r="AH411" s="68">
        <f t="shared" si="237"/>
        <v>167407.94795051275</v>
      </c>
      <c r="AI411" s="69">
        <v>0</v>
      </c>
      <c r="AJ411" s="67">
        <v>0</v>
      </c>
      <c r="AK411" s="67">
        <f t="shared" si="238"/>
        <v>0</v>
      </c>
      <c r="AL411" s="67">
        <f t="shared" si="239"/>
        <v>1.0835275264000004</v>
      </c>
      <c r="AM411" s="70">
        <f t="shared" si="240"/>
        <v>6.12</v>
      </c>
      <c r="AN411" s="67">
        <v>0</v>
      </c>
      <c r="AO411" s="90">
        <f t="shared" si="241"/>
        <v>0.8</v>
      </c>
      <c r="AP411" s="90">
        <f t="shared" si="242"/>
        <v>0.2</v>
      </c>
      <c r="AQ411" s="90">
        <f t="shared" si="243"/>
        <v>0.2</v>
      </c>
      <c r="AR411" s="91">
        <f t="shared" si="244"/>
        <v>1.0835275264000004</v>
      </c>
      <c r="BA411" s="67">
        <f t="shared" si="246"/>
        <v>91</v>
      </c>
      <c r="BB411" s="91">
        <f t="shared" si="247"/>
        <v>0</v>
      </c>
    </row>
    <row r="412" spans="1:54" s="40" customFormat="1">
      <c r="A412" s="31" t="s">
        <v>542</v>
      </c>
      <c r="B412" s="31" t="s">
        <v>40355</v>
      </c>
      <c r="C412" s="32">
        <f t="shared" si="227"/>
        <v>26.9</v>
      </c>
      <c r="D412" s="33">
        <f t="shared" si="228"/>
        <v>233</v>
      </c>
      <c r="E412" s="34">
        <f t="shared" si="248"/>
        <v>7</v>
      </c>
      <c r="F412" s="31" t="s">
        <v>5530</v>
      </c>
      <c r="G412" s="54">
        <f t="shared" si="249"/>
        <v>18</v>
      </c>
      <c r="H412" s="35">
        <f t="shared" si="250"/>
        <v>0.55631320000000006</v>
      </c>
      <c r="I412" s="36" t="s">
        <v>15497</v>
      </c>
      <c r="J412" s="36" t="s">
        <v>10512</v>
      </c>
      <c r="K412" s="36" t="s">
        <v>20459</v>
      </c>
      <c r="L412" s="36" t="s">
        <v>25417</v>
      </c>
      <c r="M412" s="33">
        <f t="shared" si="251"/>
        <v>14.1</v>
      </c>
      <c r="N412" s="44">
        <f t="shared" si="229"/>
        <v>6.2</v>
      </c>
      <c r="O412" s="32">
        <f t="shared" si="230"/>
        <v>2.4000000000000004</v>
      </c>
      <c r="P412" s="32">
        <f t="shared" si="230"/>
        <v>0.8</v>
      </c>
      <c r="Q412" s="136">
        <f t="shared" si="231"/>
        <v>0.60000000000000009</v>
      </c>
      <c r="R412" s="37">
        <f t="shared" si="232"/>
        <v>1</v>
      </c>
      <c r="S412" s="31" t="s">
        <v>30378</v>
      </c>
      <c r="T412" s="31" t="s">
        <v>35358</v>
      </c>
      <c r="U412" s="38">
        <f t="shared" si="233"/>
        <v>505.8</v>
      </c>
      <c r="V412" s="138">
        <f t="shared" si="233"/>
        <v>392.1</v>
      </c>
      <c r="W412" s="101">
        <f t="shared" si="234"/>
        <v>1.8</v>
      </c>
      <c r="X412" s="143">
        <f t="shared" si="235"/>
        <v>505.8</v>
      </c>
      <c r="Y412" s="144">
        <f t="shared" si="236"/>
        <v>0.45999999999999996</v>
      </c>
      <c r="Z412" s="97" t="s">
        <v>39932</v>
      </c>
      <c r="AA412" s="40">
        <v>3256.5</v>
      </c>
      <c r="AB412" s="40">
        <v>450.58</v>
      </c>
      <c r="AC412" s="40">
        <v>6.5033000000000003</v>
      </c>
      <c r="AD412" s="40">
        <v>152</v>
      </c>
      <c r="AE412" s="40">
        <v>-1</v>
      </c>
      <c r="AF412" s="41">
        <v>37.9</v>
      </c>
      <c r="AG412" s="41">
        <v>58.12</v>
      </c>
      <c r="AH412" s="41">
        <f t="shared" si="237"/>
        <v>213352.37587569116</v>
      </c>
      <c r="AI412" s="42">
        <f>1-EXP(-2.63*(AA412/AH412)*(AD412-AE412)*(1-((AD412-T412)/(AD412-AE412))^0.38))</f>
        <v>0.93380673133194347</v>
      </c>
      <c r="AJ412" s="40">
        <f>H412*P412*O412*R412*AB412</f>
        <v>481.27411517952015</v>
      </c>
      <c r="AK412" s="40">
        <f t="shared" si="238"/>
        <v>4.8374195540621336</v>
      </c>
      <c r="AL412" s="40">
        <f t="shared" si="239"/>
        <v>0.85187865600000012</v>
      </c>
      <c r="AM412" s="43">
        <f t="shared" si="240"/>
        <v>3.6</v>
      </c>
      <c r="AN412" s="40">
        <v>7.9</v>
      </c>
      <c r="AO412" s="73">
        <f t="shared" si="241"/>
        <v>1</v>
      </c>
      <c r="AP412" s="73">
        <f t="shared" si="242"/>
        <v>0.60000000000000009</v>
      </c>
      <c r="AQ412" s="73">
        <f t="shared" si="243"/>
        <v>0.60000000000000009</v>
      </c>
      <c r="AR412" s="88">
        <f t="shared" si="244"/>
        <v>5.6892982100621339</v>
      </c>
      <c r="AS412" s="40">
        <v>0.69397980316482777</v>
      </c>
      <c r="AT412" s="40">
        <f>(AS412+O412)*(AS412+P412)*((1/3)*AS412+R412)</f>
        <v>5.6916143104612225</v>
      </c>
      <c r="AU412" s="73">
        <f>MROUND((AS412+O412),0.2)</f>
        <v>3</v>
      </c>
      <c r="AV412" s="73">
        <f>MROUND((AS412+P412),0.2)</f>
        <v>1.4000000000000001</v>
      </c>
      <c r="AW412" s="73">
        <f>IF(MROUND(((1/3)*AS412+AO412),0.2)*AV412*AU412/AR412&gt;1.05,MROUND(((1/3)*AS412+AO412),0.2)-0.2,MROUND(((1/3)*AS412+AO412),0.2))</f>
        <v>1.2000000000000002</v>
      </c>
      <c r="AX412" s="40">
        <f t="shared" ref="AX412" si="255">AU412*AV412*AW412</f>
        <v>5.0400000000000009</v>
      </c>
      <c r="AY412" s="40" t="b">
        <f>IF(AQ412&lt;AW412,TRUE, FALSE)</f>
        <v>1</v>
      </c>
      <c r="AZ412" s="40" t="b">
        <f>IF(AL412&lt;AQ412*AU412*AV412,TRUE, FALSE)</f>
        <v>1</v>
      </c>
      <c r="BA412" s="40">
        <f t="shared" si="246"/>
        <v>233</v>
      </c>
      <c r="BB412" s="98">
        <f t="shared" si="247"/>
        <v>5.6785312321079369</v>
      </c>
    </row>
    <row r="413" spans="1:54" s="67" customFormat="1">
      <c r="A413" s="59" t="s">
        <v>543</v>
      </c>
      <c r="B413" s="60" t="s">
        <v>40356</v>
      </c>
      <c r="C413" s="61">
        <f t="shared" si="227"/>
        <v>10.200000000000001</v>
      </c>
      <c r="D413" s="62">
        <f t="shared" si="228"/>
        <v>96</v>
      </c>
      <c r="E413" s="63">
        <f t="shared" si="248"/>
        <v>11</v>
      </c>
      <c r="F413" s="59" t="s">
        <v>5531</v>
      </c>
      <c r="G413" s="54">
        <f t="shared" si="249"/>
        <v>9.2999999999999989</v>
      </c>
      <c r="H413" s="64">
        <f t="shared" si="250"/>
        <v>0.56771579999999999</v>
      </c>
      <c r="I413" s="64" t="s">
        <v>15498</v>
      </c>
      <c r="J413" s="64" t="s">
        <v>10513</v>
      </c>
      <c r="K413" s="64" t="s">
        <v>20460</v>
      </c>
      <c r="L413" s="64" t="s">
        <v>25418</v>
      </c>
      <c r="M413" s="62">
        <f t="shared" si="251"/>
        <v>13.3</v>
      </c>
      <c r="N413" s="65">
        <f t="shared" si="229"/>
        <v>5.4</v>
      </c>
      <c r="O413" s="61">
        <f t="shared" si="230"/>
        <v>2.2000000000000002</v>
      </c>
      <c r="P413" s="61">
        <f t="shared" si="230"/>
        <v>2.4000000000000004</v>
      </c>
      <c r="Q413" s="124">
        <f t="shared" si="231"/>
        <v>0.60000000000000009</v>
      </c>
      <c r="R413" s="61">
        <f t="shared" si="232"/>
        <v>1.4000000000000001</v>
      </c>
      <c r="S413" s="59" t="s">
        <v>30379</v>
      </c>
      <c r="T413" s="59" t="s">
        <v>35359</v>
      </c>
      <c r="U413" s="66">
        <f t="shared" si="233"/>
        <v>369.5</v>
      </c>
      <c r="V413" s="66">
        <f t="shared" si="233"/>
        <v>337.90000000000003</v>
      </c>
      <c r="W413" s="54">
        <f t="shared" si="234"/>
        <v>0.93</v>
      </c>
      <c r="X413" s="143">
        <f t="shared" si="235"/>
        <v>369.5</v>
      </c>
      <c r="Y413" s="143">
        <f t="shared" si="236"/>
        <v>0.28600000000000003</v>
      </c>
      <c r="Z413" s="95" t="s">
        <v>39931</v>
      </c>
      <c r="AA413" s="67">
        <v>2706.1</v>
      </c>
      <c r="AB413" s="67">
        <v>523.29</v>
      </c>
      <c r="AC413" s="67">
        <v>5.6474000000000002</v>
      </c>
      <c r="AD413" s="67">
        <v>152</v>
      </c>
      <c r="AE413" s="67">
        <v>-1</v>
      </c>
      <c r="AF413" s="68">
        <v>37.9</v>
      </c>
      <c r="AG413" s="68">
        <v>58.12</v>
      </c>
      <c r="AH413" s="68">
        <f t="shared" si="237"/>
        <v>309657.99263019883</v>
      </c>
      <c r="AI413" s="69">
        <v>0</v>
      </c>
      <c r="AJ413" s="67">
        <v>0</v>
      </c>
      <c r="AK413" s="67">
        <f t="shared" si="238"/>
        <v>0</v>
      </c>
      <c r="AL413" s="67">
        <f t="shared" si="239"/>
        <v>3.1954448064000012</v>
      </c>
      <c r="AM413" s="70">
        <f t="shared" si="240"/>
        <v>1.8400000000000003</v>
      </c>
      <c r="AN413" s="67">
        <v>0</v>
      </c>
      <c r="AO413" s="90">
        <f t="shared" si="241"/>
        <v>1.4000000000000001</v>
      </c>
      <c r="AP413" s="90">
        <f t="shared" si="242"/>
        <v>0.60000000000000009</v>
      </c>
      <c r="AQ413" s="90">
        <f t="shared" si="243"/>
        <v>0.8</v>
      </c>
      <c r="AR413" s="91">
        <f t="shared" si="244"/>
        <v>3.1954448064000012</v>
      </c>
      <c r="BA413" s="67">
        <f t="shared" si="246"/>
        <v>96</v>
      </c>
      <c r="BB413" s="91">
        <f t="shared" si="247"/>
        <v>0</v>
      </c>
    </row>
    <row r="414" spans="1:54" s="40" customFormat="1">
      <c r="A414" s="31" t="s">
        <v>544</v>
      </c>
      <c r="B414" s="31" t="s">
        <v>40357</v>
      </c>
      <c r="C414" s="32">
        <f t="shared" si="227"/>
        <v>27.1</v>
      </c>
      <c r="D414" s="33">
        <f t="shared" si="228"/>
        <v>149</v>
      </c>
      <c r="E414" s="34">
        <f t="shared" si="248"/>
        <v>10</v>
      </c>
      <c r="F414" s="31" t="s">
        <v>5532</v>
      </c>
      <c r="G414" s="54">
        <f t="shared" si="249"/>
        <v>18.100000000000001</v>
      </c>
      <c r="H414" s="35">
        <f t="shared" si="250"/>
        <v>0.53766849999999999</v>
      </c>
      <c r="I414" s="36" t="s">
        <v>15499</v>
      </c>
      <c r="J414" s="36" t="s">
        <v>10514</v>
      </c>
      <c r="K414" s="36" t="s">
        <v>20461</v>
      </c>
      <c r="L414" s="36" t="s">
        <v>25419</v>
      </c>
      <c r="M414" s="33">
        <f t="shared" si="251"/>
        <v>12.1</v>
      </c>
      <c r="N414" s="44">
        <f t="shared" si="229"/>
        <v>5.4</v>
      </c>
      <c r="O414" s="32">
        <f t="shared" si="230"/>
        <v>0.8</v>
      </c>
      <c r="P414" s="32">
        <f t="shared" si="230"/>
        <v>4.8000000000000007</v>
      </c>
      <c r="Q414" s="136">
        <f t="shared" si="231"/>
        <v>1.2000000000000002</v>
      </c>
      <c r="R414" s="37">
        <f t="shared" si="232"/>
        <v>2.2000000000000002</v>
      </c>
      <c r="S414" s="31" t="s">
        <v>30380</v>
      </c>
      <c r="T414" s="31" t="s">
        <v>35360</v>
      </c>
      <c r="U414" s="38">
        <f t="shared" si="233"/>
        <v>422.20000000000005</v>
      </c>
      <c r="V414" s="138">
        <f t="shared" si="233"/>
        <v>416.6</v>
      </c>
      <c r="W414" s="101">
        <f t="shared" si="234"/>
        <v>1.81</v>
      </c>
      <c r="X414" s="143">
        <f t="shared" si="235"/>
        <v>422.20000000000005</v>
      </c>
      <c r="Y414" s="144">
        <f t="shared" si="236"/>
        <v>0.46199999999999997</v>
      </c>
      <c r="Z414" s="97" t="s">
        <v>39932</v>
      </c>
      <c r="AA414" s="40">
        <v>3262.6</v>
      </c>
      <c r="AB414" s="40">
        <v>449.98</v>
      </c>
      <c r="AC414" s="40">
        <v>7.9949000000000003</v>
      </c>
      <c r="AD414" s="40">
        <v>152</v>
      </c>
      <c r="AE414" s="40">
        <v>-1</v>
      </c>
      <c r="AF414" s="41">
        <v>37.9</v>
      </c>
      <c r="AG414" s="41">
        <v>58.12</v>
      </c>
      <c r="AH414" s="41">
        <f t="shared" si="237"/>
        <v>126493.01348758837</v>
      </c>
      <c r="AI414" s="42">
        <f>1-EXP(-2.63*(AA414/AH414)*(AD414-AE414)*(1-((AD414-T414)/(AD414-AE414))^0.38))</f>
        <v>0.99902349939800661</v>
      </c>
      <c r="AJ414" s="40">
        <f>H414*P414*O414*R414*AB414</f>
        <v>2043.9097251302403</v>
      </c>
      <c r="AK414" s="40">
        <f t="shared" si="238"/>
        <v>17.878143469427528</v>
      </c>
      <c r="AL414" s="40">
        <f t="shared" si="239"/>
        <v>3.905776512000001</v>
      </c>
      <c r="AM414" s="43">
        <f t="shared" si="240"/>
        <v>3.62</v>
      </c>
      <c r="AN414" s="40">
        <v>8</v>
      </c>
      <c r="AO414" s="73">
        <f t="shared" si="241"/>
        <v>2.2000000000000002</v>
      </c>
      <c r="AP414" s="73">
        <f t="shared" si="242"/>
        <v>1.2000000000000002</v>
      </c>
      <c r="AQ414" s="73">
        <f t="shared" si="243"/>
        <v>1.2000000000000002</v>
      </c>
      <c r="AR414" s="88">
        <f t="shared" si="244"/>
        <v>21.78391998142753</v>
      </c>
      <c r="AS414" s="40">
        <v>0.78844683651930114</v>
      </c>
      <c r="AT414" s="40">
        <f>(AS414+O414)*(AS414+P414)*((1/3)*AS414+R414)</f>
        <v>21.862292768819223</v>
      </c>
      <c r="AU414" s="73">
        <f>MROUND((AS414+O414),0.2)</f>
        <v>1.6</v>
      </c>
      <c r="AV414" s="73">
        <f>MROUND((AS414+P414),0.2)</f>
        <v>5.6000000000000005</v>
      </c>
      <c r="AW414" s="73">
        <f>IF(MROUND(((1/3)*AS414+AO414),0.2)*AV414*AU414/AR414&gt;1.05,MROUND(((1/3)*AS414+AO414),0.2)-0.2,MROUND(((1/3)*AS414+AO414),0.2))</f>
        <v>2.4000000000000004</v>
      </c>
      <c r="AX414" s="40">
        <f t="shared" ref="AX414" si="256">AU414*AV414*AW414</f>
        <v>21.504000000000005</v>
      </c>
      <c r="AY414" s="40" t="b">
        <f>IF(AQ414&lt;AW414,TRUE, FALSE)</f>
        <v>1</v>
      </c>
      <c r="AZ414" s="40" t="b">
        <f>IF(AL414&lt;AQ414*AU414*AV414,TRUE, FALSE)</f>
        <v>1</v>
      </c>
      <c r="BA414" s="40">
        <f t="shared" si="246"/>
        <v>149</v>
      </c>
      <c r="BB414" s="98">
        <f t="shared" si="247"/>
        <v>4.5773595633286259</v>
      </c>
    </row>
    <row r="415" spans="1:54" s="67" customFormat="1">
      <c r="A415" s="59" t="s">
        <v>545</v>
      </c>
      <c r="B415" s="60" t="s">
        <v>40358</v>
      </c>
      <c r="C415" s="61">
        <f t="shared" si="227"/>
        <v>10.8</v>
      </c>
      <c r="D415" s="62">
        <f t="shared" si="228"/>
        <v>258</v>
      </c>
      <c r="E415" s="63">
        <f t="shared" si="248"/>
        <v>15</v>
      </c>
      <c r="F415" s="59" t="s">
        <v>5533</v>
      </c>
      <c r="G415" s="54">
        <f t="shared" si="249"/>
        <v>9.9</v>
      </c>
      <c r="H415" s="64">
        <f t="shared" si="250"/>
        <v>0.20438339999999999</v>
      </c>
      <c r="I415" s="64" t="s">
        <v>15500</v>
      </c>
      <c r="J415" s="64" t="s">
        <v>10515</v>
      </c>
      <c r="K415" s="64" t="s">
        <v>20462</v>
      </c>
      <c r="L415" s="64" t="s">
        <v>25420</v>
      </c>
      <c r="M415" s="62">
        <f t="shared" si="251"/>
        <v>11</v>
      </c>
      <c r="N415" s="65">
        <f t="shared" si="229"/>
        <v>6.6</v>
      </c>
      <c r="O415" s="61">
        <f t="shared" si="230"/>
        <v>1</v>
      </c>
      <c r="P415" s="61">
        <f t="shared" si="230"/>
        <v>7</v>
      </c>
      <c r="Q415" s="124">
        <f t="shared" si="231"/>
        <v>2.4000000000000004</v>
      </c>
      <c r="R415" s="61">
        <f t="shared" si="232"/>
        <v>3</v>
      </c>
      <c r="S415" s="59" t="s">
        <v>30381</v>
      </c>
      <c r="T415" s="59" t="s">
        <v>35361</v>
      </c>
      <c r="U415" s="66">
        <f t="shared" si="233"/>
        <v>531</v>
      </c>
      <c r="V415" s="66">
        <f t="shared" si="233"/>
        <v>292.90000000000003</v>
      </c>
      <c r="W415" s="54">
        <f t="shared" si="234"/>
        <v>0.99</v>
      </c>
      <c r="X415" s="143">
        <f t="shared" si="235"/>
        <v>531</v>
      </c>
      <c r="Y415" s="143">
        <f t="shared" si="236"/>
        <v>0.29800000000000004</v>
      </c>
      <c r="Z415" s="95" t="s">
        <v>39931</v>
      </c>
      <c r="AA415" s="67">
        <v>2405.5</v>
      </c>
      <c r="AB415" s="67">
        <v>580.15</v>
      </c>
      <c r="AC415" s="67">
        <v>3.9710000000000001</v>
      </c>
      <c r="AD415" s="67">
        <v>152</v>
      </c>
      <c r="AE415" s="67">
        <v>-1</v>
      </c>
      <c r="AF415" s="68">
        <v>37.9</v>
      </c>
      <c r="AG415" s="68">
        <v>58.12</v>
      </c>
      <c r="AH415" s="68">
        <f t="shared" si="237"/>
        <v>363197.7108553492</v>
      </c>
      <c r="AI415" s="69">
        <v>0</v>
      </c>
      <c r="AJ415" s="67">
        <v>0</v>
      </c>
      <c r="AK415" s="67">
        <f t="shared" si="238"/>
        <v>0</v>
      </c>
      <c r="AL415" s="67">
        <f t="shared" si="239"/>
        <v>16.707948600000002</v>
      </c>
      <c r="AM415" s="70">
        <f t="shared" si="240"/>
        <v>1.9600000000000002</v>
      </c>
      <c r="AN415" s="67">
        <v>0</v>
      </c>
      <c r="AO415" s="90">
        <f t="shared" si="241"/>
        <v>3</v>
      </c>
      <c r="AP415" s="90">
        <f t="shared" si="242"/>
        <v>2.4000000000000004</v>
      </c>
      <c r="AQ415" s="90">
        <f t="shared" si="243"/>
        <v>2.4000000000000004</v>
      </c>
      <c r="AR415" s="91">
        <f t="shared" si="244"/>
        <v>16.707948600000002</v>
      </c>
      <c r="BA415" s="67">
        <f t="shared" si="246"/>
        <v>258</v>
      </c>
      <c r="BB415" s="91">
        <f t="shared" si="247"/>
        <v>0</v>
      </c>
    </row>
    <row r="416" spans="1:54" s="67" customFormat="1">
      <c r="A416" s="59" t="s">
        <v>546</v>
      </c>
      <c r="B416" s="60" t="s">
        <v>40359</v>
      </c>
      <c r="C416" s="61">
        <f t="shared" si="227"/>
        <v>34.1</v>
      </c>
      <c r="D416" s="62">
        <f t="shared" si="228"/>
        <v>86</v>
      </c>
      <c r="E416" s="63">
        <f t="shared" si="248"/>
        <v>10</v>
      </c>
      <c r="F416" s="59" t="s">
        <v>5534</v>
      </c>
      <c r="G416" s="54">
        <f t="shared" si="249"/>
        <v>33.200000000000003</v>
      </c>
      <c r="H416" s="64">
        <f t="shared" si="250"/>
        <v>0.84853099999999992</v>
      </c>
      <c r="I416" s="64" t="s">
        <v>15501</v>
      </c>
      <c r="J416" s="64" t="s">
        <v>10516</v>
      </c>
      <c r="K416" s="64" t="s">
        <v>20463</v>
      </c>
      <c r="L416" s="64" t="s">
        <v>25421</v>
      </c>
      <c r="M416" s="62">
        <f t="shared" si="251"/>
        <v>11.7</v>
      </c>
      <c r="N416" s="65">
        <f t="shared" si="229"/>
        <v>5.2</v>
      </c>
      <c r="O416" s="61">
        <f t="shared" si="230"/>
        <v>2.4000000000000004</v>
      </c>
      <c r="P416" s="61">
        <f t="shared" si="230"/>
        <v>5.6000000000000005</v>
      </c>
      <c r="Q416" s="124">
        <f t="shared" si="231"/>
        <v>0.4</v>
      </c>
      <c r="R416" s="61">
        <f t="shared" si="232"/>
        <v>2.4000000000000004</v>
      </c>
      <c r="S416" s="59" t="s">
        <v>30382</v>
      </c>
      <c r="T416" s="59" t="s">
        <v>35362</v>
      </c>
      <c r="U416" s="66">
        <f t="shared" si="233"/>
        <v>358.70000000000005</v>
      </c>
      <c r="V416" s="66">
        <f t="shared" si="233"/>
        <v>378.40000000000003</v>
      </c>
      <c r="W416" s="54">
        <f t="shared" si="234"/>
        <v>3.32</v>
      </c>
      <c r="X416" s="143">
        <f t="shared" si="235"/>
        <v>358.70000000000005</v>
      </c>
      <c r="Y416" s="143">
        <f t="shared" si="236"/>
        <v>0.7639999999999999</v>
      </c>
      <c r="Z416" s="95" t="s">
        <v>39931</v>
      </c>
      <c r="AA416" s="67">
        <v>3052.7</v>
      </c>
      <c r="AB416" s="67">
        <v>467.97</v>
      </c>
      <c r="AC416" s="67">
        <v>17.222000000000001</v>
      </c>
      <c r="AD416" s="67">
        <v>152</v>
      </c>
      <c r="AE416" s="67">
        <v>-1</v>
      </c>
      <c r="AF416" s="68">
        <v>37.9</v>
      </c>
      <c r="AG416" s="68">
        <v>58.12</v>
      </c>
      <c r="AH416" s="68">
        <f t="shared" si="237"/>
        <v>243704.59520348953</v>
      </c>
      <c r="AI416" s="69">
        <v>0</v>
      </c>
      <c r="AJ416" s="67">
        <v>0</v>
      </c>
      <c r="AK416" s="67">
        <f t="shared" si="238"/>
        <v>0</v>
      </c>
      <c r="AL416" s="67">
        <f t="shared" si="239"/>
        <v>4.8857840640000045</v>
      </c>
      <c r="AM416" s="70">
        <f t="shared" si="240"/>
        <v>6.62</v>
      </c>
      <c r="AN416" s="67">
        <v>0</v>
      </c>
      <c r="AO416" s="90">
        <f t="shared" si="241"/>
        <v>2.4000000000000004</v>
      </c>
      <c r="AP416" s="90">
        <f t="shared" si="242"/>
        <v>0.4</v>
      </c>
      <c r="AQ416" s="90">
        <f t="shared" si="243"/>
        <v>0.4</v>
      </c>
      <c r="AR416" s="91">
        <f t="shared" si="244"/>
        <v>4.8857840640000045</v>
      </c>
      <c r="BA416" s="67">
        <f t="shared" si="246"/>
        <v>86</v>
      </c>
      <c r="BB416" s="91">
        <f t="shared" si="247"/>
        <v>0</v>
      </c>
    </row>
    <row r="417" spans="1:54" s="40" customFormat="1">
      <c r="A417" s="31" t="s">
        <v>547</v>
      </c>
      <c r="B417" s="31" t="s">
        <v>40360</v>
      </c>
      <c r="C417" s="32">
        <f t="shared" si="227"/>
        <v>22.700000000000003</v>
      </c>
      <c r="D417" s="33">
        <f t="shared" si="228"/>
        <v>73</v>
      </c>
      <c r="E417" s="34">
        <f t="shared" si="248"/>
        <v>11</v>
      </c>
      <c r="F417" s="31" t="s">
        <v>5535</v>
      </c>
      <c r="G417" s="54">
        <f t="shared" si="249"/>
        <v>17.700000000000003</v>
      </c>
      <c r="H417" s="35">
        <f t="shared" si="250"/>
        <v>0.18233899999999997</v>
      </c>
      <c r="I417" s="36" t="s">
        <v>15502</v>
      </c>
      <c r="J417" s="36" t="s">
        <v>10517</v>
      </c>
      <c r="K417" s="36" t="s">
        <v>20464</v>
      </c>
      <c r="L417" s="36" t="s">
        <v>25422</v>
      </c>
      <c r="M417" s="33">
        <f t="shared" si="251"/>
        <v>13.4</v>
      </c>
      <c r="N417" s="44">
        <f t="shared" si="229"/>
        <v>6.8</v>
      </c>
      <c r="O417" s="32">
        <f t="shared" si="230"/>
        <v>0.8</v>
      </c>
      <c r="P417" s="32">
        <f t="shared" si="230"/>
        <v>2.2000000000000002</v>
      </c>
      <c r="Q417" s="136">
        <f t="shared" si="231"/>
        <v>1.6</v>
      </c>
      <c r="R417" s="37">
        <f t="shared" si="232"/>
        <v>1.8</v>
      </c>
      <c r="S417" s="31" t="s">
        <v>30383</v>
      </c>
      <c r="T417" s="31" t="s">
        <v>35363</v>
      </c>
      <c r="U417" s="38">
        <f t="shared" si="233"/>
        <v>345.90000000000003</v>
      </c>
      <c r="V417" s="138">
        <f t="shared" si="233"/>
        <v>381.8</v>
      </c>
      <c r="W417" s="101">
        <f t="shared" si="234"/>
        <v>1.77</v>
      </c>
      <c r="X417" s="143">
        <f t="shared" si="235"/>
        <v>345.90000000000003</v>
      </c>
      <c r="Y417" s="144">
        <f t="shared" si="236"/>
        <v>0.45399999999999996</v>
      </c>
      <c r="Z417" s="97" t="s">
        <v>39932</v>
      </c>
      <c r="AA417" s="40">
        <v>3238.4</v>
      </c>
      <c r="AB417" s="40">
        <v>452.38</v>
      </c>
      <c r="AC417" s="40">
        <v>10.045999999999999</v>
      </c>
      <c r="AD417" s="40">
        <v>152</v>
      </c>
      <c r="AE417" s="40">
        <v>-1</v>
      </c>
      <c r="AF417" s="41">
        <v>37.9</v>
      </c>
      <c r="AG417" s="41">
        <v>58.12</v>
      </c>
      <c r="AH417" s="41">
        <f t="shared" si="237"/>
        <v>236797.85629927702</v>
      </c>
      <c r="AI417" s="42">
        <f>1-EXP(-2.63*(AA417/AH417)*(AD417-AE417)*(1-((AD417-T417)/(AD417-AE417))^0.38))</f>
        <v>0.87731521977953741</v>
      </c>
      <c r="AJ417" s="40">
        <f>H417*P417*O417*R417*AB417</f>
        <v>261.31728528576002</v>
      </c>
      <c r="AK417" s="40">
        <f t="shared" si="238"/>
        <v>1.5974551274225368</v>
      </c>
      <c r="AL417" s="40">
        <f t="shared" si="239"/>
        <v>2.5903500480000008</v>
      </c>
      <c r="AM417" s="43">
        <f t="shared" si="240"/>
        <v>3.5200000000000005</v>
      </c>
      <c r="AN417" s="40">
        <v>4.0999999999999996</v>
      </c>
      <c r="AO417" s="73">
        <f t="shared" si="241"/>
        <v>1.8</v>
      </c>
      <c r="AP417" s="73">
        <f t="shared" si="242"/>
        <v>1.6</v>
      </c>
      <c r="AQ417" s="73">
        <f t="shared" si="243"/>
        <v>1.6</v>
      </c>
      <c r="AR417" s="88">
        <f t="shared" si="244"/>
        <v>4.1878051754225378</v>
      </c>
      <c r="AS417" s="40">
        <v>0.1608711378797221</v>
      </c>
      <c r="AT417" s="40">
        <f>(AS417+O417)*(AS417+P417)*((1/3)*AS417+R417)</f>
        <v>4.2049322992852867</v>
      </c>
      <c r="AU417" s="73">
        <f>MROUND((AS417+O417),0.2)</f>
        <v>1</v>
      </c>
      <c r="AV417" s="73">
        <f>MROUND((AS417+P417),0.2)</f>
        <v>2.4000000000000004</v>
      </c>
      <c r="AW417" s="73">
        <f>IF(MROUND(((1/3)*AS417+AO417),0.2)*AV417*AU417/AR417&gt;1.05,MROUND(((1/3)*AS417+AO417),0.2)-0.2,MROUND(((1/3)*AS417+AO417),0.2))</f>
        <v>1.8</v>
      </c>
      <c r="AX417" s="40">
        <f t="shared" ref="AX417" si="257">AU417*AV417*AW417</f>
        <v>4.3200000000000012</v>
      </c>
      <c r="AY417" s="40" t="b">
        <f>IF(AQ417&lt;AW417,TRUE, FALSE)</f>
        <v>1</v>
      </c>
      <c r="AZ417" s="40" t="b">
        <f>IF(AL417&lt;AQ417*AU417*AV417,TRUE, FALSE)</f>
        <v>1</v>
      </c>
      <c r="BA417" s="40">
        <f t="shared" si="246"/>
        <v>73</v>
      </c>
      <c r="BB417" s="98">
        <f t="shared" si="247"/>
        <v>0.61669469292612622</v>
      </c>
    </row>
    <row r="418" spans="1:54" s="67" customFormat="1">
      <c r="A418" s="59" t="s">
        <v>548</v>
      </c>
      <c r="B418" s="60" t="s">
        <v>40361</v>
      </c>
      <c r="C418" s="61">
        <f t="shared" si="227"/>
        <v>31.200000000000003</v>
      </c>
      <c r="D418" s="62">
        <f t="shared" si="228"/>
        <v>189</v>
      </c>
      <c r="E418" s="63">
        <f t="shared" si="248"/>
        <v>17</v>
      </c>
      <c r="F418" s="59" t="s">
        <v>5536</v>
      </c>
      <c r="G418" s="54">
        <f t="shared" si="249"/>
        <v>30.3</v>
      </c>
      <c r="H418" s="64">
        <f t="shared" si="250"/>
        <v>0.49243490000000001</v>
      </c>
      <c r="I418" s="64" t="s">
        <v>15503</v>
      </c>
      <c r="J418" s="64" t="s">
        <v>10518</v>
      </c>
      <c r="K418" s="64" t="s">
        <v>20465</v>
      </c>
      <c r="L418" s="64" t="s">
        <v>25423</v>
      </c>
      <c r="M418" s="62">
        <f t="shared" si="251"/>
        <v>12.9</v>
      </c>
      <c r="N418" s="65">
        <f t="shared" si="229"/>
        <v>5.8</v>
      </c>
      <c r="O418" s="61">
        <f t="shared" si="230"/>
        <v>2.8000000000000003</v>
      </c>
      <c r="P418" s="61">
        <f t="shared" si="230"/>
        <v>3.2</v>
      </c>
      <c r="Q418" s="124">
        <f t="shared" si="231"/>
        <v>1</v>
      </c>
      <c r="R418" s="61">
        <f t="shared" si="232"/>
        <v>1.8</v>
      </c>
      <c r="S418" s="59" t="s">
        <v>30384</v>
      </c>
      <c r="T418" s="59" t="s">
        <v>35364</v>
      </c>
      <c r="U418" s="66">
        <f t="shared" si="233"/>
        <v>462.40000000000003</v>
      </c>
      <c r="V418" s="66">
        <f t="shared" si="233"/>
        <v>301.20000000000005</v>
      </c>
      <c r="W418" s="54">
        <f t="shared" si="234"/>
        <v>3.03</v>
      </c>
      <c r="X418" s="143">
        <f t="shared" si="235"/>
        <v>462.40000000000003</v>
      </c>
      <c r="Y418" s="143">
        <f t="shared" si="236"/>
        <v>0.70599999999999996</v>
      </c>
      <c r="Z418" s="95" t="s">
        <v>39931</v>
      </c>
      <c r="AA418" s="67">
        <v>2434.9</v>
      </c>
      <c r="AB418" s="67">
        <v>574.08000000000004</v>
      </c>
      <c r="AC418" s="67">
        <v>11.215999999999999</v>
      </c>
      <c r="AD418" s="67">
        <v>152</v>
      </c>
      <c r="AE418" s="67">
        <v>-1</v>
      </c>
      <c r="AF418" s="68">
        <v>37.9</v>
      </c>
      <c r="AG418" s="68">
        <v>58.12</v>
      </c>
      <c r="AH418" s="68">
        <f t="shared" si="237"/>
        <v>354255.8996178495</v>
      </c>
      <c r="AI418" s="69">
        <v>0</v>
      </c>
      <c r="AJ418" s="67">
        <v>0</v>
      </c>
      <c r="AK418" s="67">
        <f t="shared" si="238"/>
        <v>0</v>
      </c>
      <c r="AL418" s="67">
        <f t="shared" si="239"/>
        <v>8.1860099328000011</v>
      </c>
      <c r="AM418" s="70">
        <f t="shared" si="240"/>
        <v>6.0400000000000009</v>
      </c>
      <c r="AN418" s="67">
        <v>0</v>
      </c>
      <c r="AO418" s="90">
        <f t="shared" si="241"/>
        <v>1.8</v>
      </c>
      <c r="AP418" s="90">
        <f t="shared" si="242"/>
        <v>1</v>
      </c>
      <c r="AQ418" s="90">
        <f t="shared" si="243"/>
        <v>1</v>
      </c>
      <c r="AR418" s="91">
        <f t="shared" si="244"/>
        <v>8.1860099328000011</v>
      </c>
      <c r="BA418" s="67">
        <f t="shared" si="246"/>
        <v>189</v>
      </c>
      <c r="BB418" s="91">
        <f t="shared" si="247"/>
        <v>0</v>
      </c>
    </row>
    <row r="419" spans="1:54" s="67" customFormat="1">
      <c r="A419" s="59" t="s">
        <v>549</v>
      </c>
      <c r="B419" s="60" t="s">
        <v>40362</v>
      </c>
      <c r="C419" s="61">
        <f t="shared" si="227"/>
        <v>21.900000000000002</v>
      </c>
      <c r="D419" s="62">
        <f t="shared" si="228"/>
        <v>84</v>
      </c>
      <c r="E419" s="63">
        <f t="shared" si="248"/>
        <v>14</v>
      </c>
      <c r="F419" s="59" t="s">
        <v>5537</v>
      </c>
      <c r="G419" s="54">
        <f t="shared" si="249"/>
        <v>20.900000000000002</v>
      </c>
      <c r="H419" s="64">
        <f t="shared" si="250"/>
        <v>0.3123165</v>
      </c>
      <c r="I419" s="64" t="s">
        <v>15504</v>
      </c>
      <c r="J419" s="64" t="s">
        <v>10519</v>
      </c>
      <c r="K419" s="64" t="s">
        <v>20466</v>
      </c>
      <c r="L419" s="64" t="s">
        <v>25424</v>
      </c>
      <c r="M419" s="62">
        <f t="shared" si="251"/>
        <v>10.3</v>
      </c>
      <c r="N419" s="65">
        <f t="shared" si="229"/>
        <v>6</v>
      </c>
      <c r="O419" s="61">
        <f t="shared" si="230"/>
        <v>1.4000000000000001</v>
      </c>
      <c r="P419" s="61">
        <f t="shared" si="230"/>
        <v>8.4</v>
      </c>
      <c r="Q419" s="124">
        <f t="shared" si="231"/>
        <v>1.4000000000000001</v>
      </c>
      <c r="R419" s="61">
        <f t="shared" si="232"/>
        <v>2</v>
      </c>
      <c r="S419" s="59" t="s">
        <v>30385</v>
      </c>
      <c r="T419" s="59" t="s">
        <v>35365</v>
      </c>
      <c r="U419" s="66">
        <f t="shared" si="233"/>
        <v>357.1</v>
      </c>
      <c r="V419" s="66">
        <f t="shared" si="233"/>
        <v>351</v>
      </c>
      <c r="W419" s="54">
        <f t="shared" si="234"/>
        <v>2.09</v>
      </c>
      <c r="X419" s="143">
        <f t="shared" si="235"/>
        <v>357.1</v>
      </c>
      <c r="Y419" s="143">
        <f t="shared" si="236"/>
        <v>0.51800000000000002</v>
      </c>
      <c r="Z419" s="95" t="s">
        <v>39931</v>
      </c>
      <c r="AA419" s="67">
        <v>2793.8</v>
      </c>
      <c r="AB419" s="67">
        <v>507.86</v>
      </c>
      <c r="AC419" s="67">
        <v>11.131</v>
      </c>
      <c r="AD419" s="67">
        <v>152</v>
      </c>
      <c r="AE419" s="67">
        <v>-1</v>
      </c>
      <c r="AF419" s="68">
        <v>37.9</v>
      </c>
      <c r="AG419" s="68">
        <v>58.12</v>
      </c>
      <c r="AH419" s="68">
        <f t="shared" si="237"/>
        <v>290887.97688601346</v>
      </c>
      <c r="AI419" s="69">
        <v>0</v>
      </c>
      <c r="AJ419" s="67">
        <v>0</v>
      </c>
      <c r="AK419" s="67">
        <f t="shared" si="238"/>
        <v>0</v>
      </c>
      <c r="AL419" s="67">
        <f t="shared" si="239"/>
        <v>16.174315920000002</v>
      </c>
      <c r="AM419" s="70">
        <f t="shared" si="240"/>
        <v>4.1800000000000006</v>
      </c>
      <c r="AN419" s="67">
        <v>0</v>
      </c>
      <c r="AO419" s="90">
        <f t="shared" si="241"/>
        <v>2</v>
      </c>
      <c r="AP419" s="90">
        <f t="shared" si="242"/>
        <v>1.4000000000000001</v>
      </c>
      <c r="AQ419" s="90">
        <f t="shared" si="243"/>
        <v>1.4000000000000001</v>
      </c>
      <c r="AR419" s="91">
        <f t="shared" si="244"/>
        <v>16.174315920000002</v>
      </c>
      <c r="BA419" s="67">
        <f t="shared" si="246"/>
        <v>84</v>
      </c>
      <c r="BB419" s="91">
        <f t="shared" si="247"/>
        <v>0</v>
      </c>
    </row>
    <row r="420" spans="1:54" s="67" customFormat="1">
      <c r="A420" s="59" t="s">
        <v>550</v>
      </c>
      <c r="B420" s="60" t="s">
        <v>40363</v>
      </c>
      <c r="C420" s="61">
        <f t="shared" si="227"/>
        <v>34.9</v>
      </c>
      <c r="D420" s="62">
        <f t="shared" si="228"/>
        <v>209</v>
      </c>
      <c r="E420" s="63">
        <f t="shared" si="248"/>
        <v>8</v>
      </c>
      <c r="F420" s="59" t="s">
        <v>5538</v>
      </c>
      <c r="G420" s="54">
        <f t="shared" si="249"/>
        <v>33.9</v>
      </c>
      <c r="H420" s="64">
        <f t="shared" si="250"/>
        <v>0.34387289999999998</v>
      </c>
      <c r="I420" s="64" t="s">
        <v>15505</v>
      </c>
      <c r="J420" s="64" t="s">
        <v>10520</v>
      </c>
      <c r="K420" s="64" t="s">
        <v>20467</v>
      </c>
      <c r="L420" s="64" t="s">
        <v>25425</v>
      </c>
      <c r="M420" s="62">
        <f t="shared" si="251"/>
        <v>9.8999999999999986</v>
      </c>
      <c r="N420" s="65">
        <f t="shared" si="229"/>
        <v>5.8</v>
      </c>
      <c r="O420" s="61">
        <f t="shared" si="230"/>
        <v>1</v>
      </c>
      <c r="P420" s="61">
        <f t="shared" si="230"/>
        <v>9.2000000000000011</v>
      </c>
      <c r="Q420" s="124">
        <f t="shared" si="231"/>
        <v>0.60000000000000009</v>
      </c>
      <c r="R420" s="61">
        <f t="shared" si="232"/>
        <v>1</v>
      </c>
      <c r="S420" s="59" t="s">
        <v>30386</v>
      </c>
      <c r="T420" s="59" t="s">
        <v>35366</v>
      </c>
      <c r="U420" s="66">
        <f t="shared" si="233"/>
        <v>481.6</v>
      </c>
      <c r="V420" s="66">
        <f t="shared" si="233"/>
        <v>376</v>
      </c>
      <c r="W420" s="54">
        <f t="shared" si="234"/>
        <v>3.3899999999999997</v>
      </c>
      <c r="X420" s="143">
        <f t="shared" si="235"/>
        <v>481.6</v>
      </c>
      <c r="Y420" s="143">
        <f t="shared" si="236"/>
        <v>0.77799999999999991</v>
      </c>
      <c r="Z420" s="95" t="s">
        <v>39931</v>
      </c>
      <c r="AA420" s="67">
        <v>3016</v>
      </c>
      <c r="AB420" s="67">
        <v>472.71</v>
      </c>
      <c r="AC420" s="67">
        <v>11.837999999999999</v>
      </c>
      <c r="AD420" s="67">
        <v>152</v>
      </c>
      <c r="AE420" s="67">
        <v>-1</v>
      </c>
      <c r="AF420" s="68">
        <v>37.9</v>
      </c>
      <c r="AG420" s="68">
        <v>58.12</v>
      </c>
      <c r="AH420" s="68">
        <f t="shared" si="237"/>
        <v>248478.50118163717</v>
      </c>
      <c r="AI420" s="69">
        <v>0</v>
      </c>
      <c r="AJ420" s="67">
        <v>0</v>
      </c>
      <c r="AK420" s="67">
        <f t="shared" si="238"/>
        <v>0</v>
      </c>
      <c r="AL420" s="67">
        <f t="shared" si="239"/>
        <v>6.0363693200000004</v>
      </c>
      <c r="AM420" s="70">
        <f t="shared" si="240"/>
        <v>6.7799999999999994</v>
      </c>
      <c r="AN420" s="67">
        <v>0</v>
      </c>
      <c r="AO420" s="90">
        <f t="shared" si="241"/>
        <v>1</v>
      </c>
      <c r="AP420" s="90">
        <f t="shared" si="242"/>
        <v>0.60000000000000009</v>
      </c>
      <c r="AQ420" s="90">
        <f t="shared" si="243"/>
        <v>0.8</v>
      </c>
      <c r="AR420" s="91">
        <f t="shared" si="244"/>
        <v>6.0363693200000004</v>
      </c>
      <c r="BA420" s="67">
        <f t="shared" si="246"/>
        <v>209</v>
      </c>
      <c r="BB420" s="91">
        <f t="shared" si="247"/>
        <v>0</v>
      </c>
    </row>
    <row r="421" spans="1:54" s="40" customFormat="1">
      <c r="A421" s="31" t="s">
        <v>551</v>
      </c>
      <c r="B421" s="31" t="s">
        <v>40364</v>
      </c>
      <c r="C421" s="32">
        <f t="shared" si="227"/>
        <v>8.1</v>
      </c>
      <c r="D421" s="33">
        <f t="shared" si="228"/>
        <v>270</v>
      </c>
      <c r="E421" s="34">
        <f t="shared" si="248"/>
        <v>16</v>
      </c>
      <c r="F421" s="31" t="s">
        <v>5539</v>
      </c>
      <c r="G421" s="54">
        <f t="shared" si="249"/>
        <v>5.3999999999999995</v>
      </c>
      <c r="H421" s="35">
        <f t="shared" si="250"/>
        <v>0.20234680000000002</v>
      </c>
      <c r="I421" s="36" t="s">
        <v>15506</v>
      </c>
      <c r="J421" s="36" t="s">
        <v>10521</v>
      </c>
      <c r="K421" s="36" t="s">
        <v>20468</v>
      </c>
      <c r="L421" s="36" t="s">
        <v>25426</v>
      </c>
      <c r="M421" s="33">
        <f t="shared" si="251"/>
        <v>12.8</v>
      </c>
      <c r="N421" s="44">
        <f t="shared" si="229"/>
        <v>5.4</v>
      </c>
      <c r="O421" s="32">
        <f t="shared" si="230"/>
        <v>2.6</v>
      </c>
      <c r="P421" s="32">
        <f t="shared" si="230"/>
        <v>3.4000000000000004</v>
      </c>
      <c r="Q421" s="136">
        <f t="shared" si="231"/>
        <v>1</v>
      </c>
      <c r="R421" s="37">
        <f t="shared" si="232"/>
        <v>1.2000000000000002</v>
      </c>
      <c r="S421" s="31" t="s">
        <v>30387</v>
      </c>
      <c r="T421" s="31" t="s">
        <v>35367</v>
      </c>
      <c r="U421" s="38">
        <f t="shared" si="233"/>
        <v>542.70000000000005</v>
      </c>
      <c r="V421" s="138">
        <f t="shared" si="233"/>
        <v>363.20000000000005</v>
      </c>
      <c r="W421" s="101">
        <f t="shared" si="234"/>
        <v>0.54</v>
      </c>
      <c r="X421" s="143">
        <f t="shared" si="235"/>
        <v>542.70000000000005</v>
      </c>
      <c r="Y421" s="144">
        <f t="shared" si="236"/>
        <v>0.20800000000000002</v>
      </c>
      <c r="Z421" s="97" t="s">
        <v>39932</v>
      </c>
      <c r="AA421" s="40">
        <v>2622.2</v>
      </c>
      <c r="AB421" s="40">
        <v>538.01</v>
      </c>
      <c r="AC421" s="40">
        <v>2.7000999999999999</v>
      </c>
      <c r="AD421" s="40">
        <v>152</v>
      </c>
      <c r="AE421" s="40">
        <v>-1</v>
      </c>
      <c r="AF421" s="41">
        <v>37.9</v>
      </c>
      <c r="AG421" s="41">
        <v>58.12</v>
      </c>
      <c r="AH421" s="41">
        <f t="shared" si="237"/>
        <v>271602.59392157162</v>
      </c>
      <c r="AI421" s="42">
        <f>1-EXP(-2.63*(AA421/AH421)*(AD421-AE421)*(1-((AD421-T421)/(AD421-AE421))^0.38))</f>
        <v>0.6772445604209556</v>
      </c>
      <c r="AJ421" s="40">
        <f>H421*P421*O421*R421*AB421</f>
        <v>1154.8356966157446</v>
      </c>
      <c r="AK421" s="40">
        <f t="shared" si="238"/>
        <v>20.276076278621929</v>
      </c>
      <c r="AL421" s="40">
        <f t="shared" si="239"/>
        <v>8.4615051456000021</v>
      </c>
      <c r="AM421" s="43">
        <f t="shared" si="240"/>
        <v>1.08</v>
      </c>
      <c r="AN421" s="40">
        <v>1.7</v>
      </c>
      <c r="AO421" s="73">
        <f t="shared" si="241"/>
        <v>1.2000000000000002</v>
      </c>
      <c r="AP421" s="73">
        <f t="shared" si="242"/>
        <v>1</v>
      </c>
      <c r="AQ421" s="73">
        <f t="shared" si="243"/>
        <v>1</v>
      </c>
      <c r="AR421" s="88">
        <f t="shared" si="244"/>
        <v>28.737581424221929</v>
      </c>
      <c r="AS421" s="40">
        <v>1.2281981163890587</v>
      </c>
      <c r="AT421" s="40">
        <f>(AS421+O421)*(AS421+P421)*((1/3)*AS421+R421)</f>
        <v>28.51478977143277</v>
      </c>
      <c r="AU421" s="73">
        <f>MROUND((AS421+O421),0.2)</f>
        <v>3.8000000000000003</v>
      </c>
      <c r="AV421" s="73">
        <f>MROUND((AS421+P421),0.2)</f>
        <v>4.6000000000000005</v>
      </c>
      <c r="AW421" s="73">
        <f>IF(MROUND(((1/3)*AS421+AO421),0.2)*AV421*AU421/AR421&gt;1.05,MROUND(((1/3)*AS421+AO421),0.2)-0.2,MROUND(((1/3)*AS421+AO421),0.2))</f>
        <v>1.6</v>
      </c>
      <c r="AX421" s="40">
        <f t="shared" ref="AX421" si="258">AU421*AV421*AW421</f>
        <v>27.968000000000007</v>
      </c>
      <c r="AY421" s="40" t="b">
        <f>IF(AQ421&lt;AW421,TRUE, FALSE)</f>
        <v>1</v>
      </c>
      <c r="AZ421" s="40" t="b">
        <f>IF(AL421&lt;AQ421*AU421*AV421,TRUE, FALSE)</f>
        <v>1</v>
      </c>
      <c r="BA421" s="40">
        <f t="shared" si="246"/>
        <v>270</v>
      </c>
      <c r="BB421" s="98">
        <f t="shared" si="247"/>
        <v>2.3962729951379305</v>
      </c>
    </row>
    <row r="422" spans="1:54" s="67" customFormat="1">
      <c r="A422" s="59" t="s">
        <v>552</v>
      </c>
      <c r="B422" s="60" t="s">
        <v>40365</v>
      </c>
      <c r="C422" s="61">
        <f t="shared" si="227"/>
        <v>36.6</v>
      </c>
      <c r="D422" s="62">
        <f t="shared" si="228"/>
        <v>185</v>
      </c>
      <c r="E422" s="63">
        <f t="shared" si="248"/>
        <v>9</v>
      </c>
      <c r="F422" s="59" t="s">
        <v>5540</v>
      </c>
      <c r="G422" s="54">
        <f t="shared" si="249"/>
        <v>35.700000000000003</v>
      </c>
      <c r="H422" s="64">
        <f t="shared" si="250"/>
        <v>0.64633600000000002</v>
      </c>
      <c r="I422" s="64" t="s">
        <v>15507</v>
      </c>
      <c r="J422" s="64" t="s">
        <v>10522</v>
      </c>
      <c r="K422" s="64" t="s">
        <v>20469</v>
      </c>
      <c r="L422" s="64" t="s">
        <v>25427</v>
      </c>
      <c r="M422" s="62">
        <f t="shared" si="251"/>
        <v>10.6</v>
      </c>
      <c r="N422" s="65">
        <f t="shared" si="229"/>
        <v>5.4</v>
      </c>
      <c r="O422" s="61">
        <f t="shared" si="230"/>
        <v>0.8</v>
      </c>
      <c r="P422" s="61">
        <f t="shared" si="230"/>
        <v>7.8000000000000007</v>
      </c>
      <c r="Q422" s="124">
        <f t="shared" si="231"/>
        <v>1</v>
      </c>
      <c r="R422" s="61">
        <f t="shared" si="232"/>
        <v>2.6</v>
      </c>
      <c r="S422" s="59" t="s">
        <v>30388</v>
      </c>
      <c r="T422" s="59" t="s">
        <v>35368</v>
      </c>
      <c r="U422" s="66">
        <f t="shared" si="233"/>
        <v>457.90000000000003</v>
      </c>
      <c r="V422" s="66">
        <f t="shared" si="233"/>
        <v>338</v>
      </c>
      <c r="W422" s="54">
        <f t="shared" si="234"/>
        <v>3.57</v>
      </c>
      <c r="X422" s="143">
        <f t="shared" si="235"/>
        <v>457.90000000000003</v>
      </c>
      <c r="Y422" s="143">
        <f t="shared" si="236"/>
        <v>0.81399999999999995</v>
      </c>
      <c r="Z422" s="95" t="s">
        <v>39931</v>
      </c>
      <c r="AA422" s="67">
        <v>2656.3</v>
      </c>
      <c r="AB422" s="67">
        <v>530.6</v>
      </c>
      <c r="AC422" s="67">
        <v>13.194000000000001</v>
      </c>
      <c r="AD422" s="67">
        <v>152</v>
      </c>
      <c r="AE422" s="67">
        <v>-1</v>
      </c>
      <c r="AF422" s="68">
        <v>37.9</v>
      </c>
      <c r="AG422" s="68">
        <v>58.12</v>
      </c>
      <c r="AH422" s="68">
        <f t="shared" si="237"/>
        <v>309499.00724377256</v>
      </c>
      <c r="AI422" s="69">
        <v>0</v>
      </c>
      <c r="AJ422" s="67">
        <v>0</v>
      </c>
      <c r="AK422" s="67">
        <f t="shared" si="238"/>
        <v>0</v>
      </c>
      <c r="AL422" s="67">
        <f t="shared" si="239"/>
        <v>5.7378447360000013</v>
      </c>
      <c r="AM422" s="70">
        <f t="shared" si="240"/>
        <v>7.12</v>
      </c>
      <c r="AN422" s="67">
        <v>0</v>
      </c>
      <c r="AO422" s="90">
        <f t="shared" si="241"/>
        <v>2.6</v>
      </c>
      <c r="AP422" s="90">
        <f t="shared" si="242"/>
        <v>1</v>
      </c>
      <c r="AQ422" s="90">
        <f t="shared" si="243"/>
        <v>1</v>
      </c>
      <c r="AR422" s="91">
        <f t="shared" si="244"/>
        <v>5.7378447360000013</v>
      </c>
      <c r="BA422" s="67">
        <f t="shared" si="246"/>
        <v>185</v>
      </c>
      <c r="BB422" s="91">
        <f t="shared" si="247"/>
        <v>0</v>
      </c>
    </row>
    <row r="423" spans="1:54" s="67" customFormat="1">
      <c r="A423" s="59" t="s">
        <v>553</v>
      </c>
      <c r="B423" s="60" t="s">
        <v>40366</v>
      </c>
      <c r="C423" s="61">
        <f t="shared" si="227"/>
        <v>34.200000000000003</v>
      </c>
      <c r="D423" s="62">
        <f t="shared" si="228"/>
        <v>212</v>
      </c>
      <c r="E423" s="63">
        <f t="shared" si="248"/>
        <v>18</v>
      </c>
      <c r="F423" s="59" t="s">
        <v>5541</v>
      </c>
      <c r="G423" s="54">
        <f t="shared" si="249"/>
        <v>33.300000000000004</v>
      </c>
      <c r="H423" s="64">
        <f t="shared" si="250"/>
        <v>0.32845550000000001</v>
      </c>
      <c r="I423" s="64" t="s">
        <v>15508</v>
      </c>
      <c r="J423" s="64" t="s">
        <v>10523</v>
      </c>
      <c r="K423" s="64" t="s">
        <v>38</v>
      </c>
      <c r="L423" s="64" t="s">
        <v>25428</v>
      </c>
      <c r="M423" s="62">
        <f t="shared" si="251"/>
        <v>12.1</v>
      </c>
      <c r="N423" s="65">
        <f t="shared" si="229"/>
        <v>5.8</v>
      </c>
      <c r="O423" s="61">
        <f t="shared" si="230"/>
        <v>1.8</v>
      </c>
      <c r="P423" s="61">
        <f t="shared" si="230"/>
        <v>4.8000000000000007</v>
      </c>
      <c r="Q423" s="124">
        <f t="shared" si="231"/>
        <v>1.8</v>
      </c>
      <c r="R423" s="61">
        <f t="shared" si="232"/>
        <v>2.8000000000000003</v>
      </c>
      <c r="S423" s="59" t="s">
        <v>30389</v>
      </c>
      <c r="T423" s="59" t="s">
        <v>35369</v>
      </c>
      <c r="U423" s="66">
        <f t="shared" si="233"/>
        <v>485</v>
      </c>
      <c r="V423" s="66">
        <f t="shared" si="233"/>
        <v>335.1</v>
      </c>
      <c r="W423" s="54">
        <f t="shared" si="234"/>
        <v>3.3299999999999996</v>
      </c>
      <c r="X423" s="143">
        <f t="shared" si="235"/>
        <v>485</v>
      </c>
      <c r="Y423" s="143">
        <f t="shared" si="236"/>
        <v>0.7659999999999999</v>
      </c>
      <c r="Z423" s="95" t="s">
        <v>39931</v>
      </c>
      <c r="AA423" s="67">
        <v>2639.7</v>
      </c>
      <c r="AB423" s="67">
        <v>533.77</v>
      </c>
      <c r="AC423" s="67">
        <v>11.55</v>
      </c>
      <c r="AD423" s="67">
        <v>152</v>
      </c>
      <c r="AE423" s="67">
        <v>-1</v>
      </c>
      <c r="AF423" s="68">
        <v>37.9</v>
      </c>
      <c r="AG423" s="68">
        <v>58.12</v>
      </c>
      <c r="AH423" s="68">
        <f t="shared" si="237"/>
        <v>313403.44378640398</v>
      </c>
      <c r="AI423" s="69">
        <v>0</v>
      </c>
      <c r="AJ423" s="67">
        <v>0</v>
      </c>
      <c r="AK423" s="67">
        <f t="shared" si="238"/>
        <v>0</v>
      </c>
      <c r="AL423" s="67">
        <f t="shared" si="239"/>
        <v>16.246004544000005</v>
      </c>
      <c r="AM423" s="70">
        <f t="shared" si="240"/>
        <v>6.6400000000000006</v>
      </c>
      <c r="AN423" s="67">
        <v>0</v>
      </c>
      <c r="AO423" s="90">
        <f t="shared" si="241"/>
        <v>2.8000000000000003</v>
      </c>
      <c r="AP423" s="90">
        <f t="shared" si="242"/>
        <v>1.8</v>
      </c>
      <c r="AQ423" s="90">
        <f t="shared" si="243"/>
        <v>2</v>
      </c>
      <c r="AR423" s="91">
        <f t="shared" si="244"/>
        <v>16.246004544000005</v>
      </c>
      <c r="BA423" s="67">
        <f t="shared" si="246"/>
        <v>212</v>
      </c>
      <c r="BB423" s="91">
        <f t="shared" si="247"/>
        <v>0</v>
      </c>
    </row>
    <row r="424" spans="1:54" s="40" customFormat="1">
      <c r="A424" s="31" t="s">
        <v>554</v>
      </c>
      <c r="B424" s="31" t="s">
        <v>40367</v>
      </c>
      <c r="C424" s="32">
        <f t="shared" si="227"/>
        <v>14.900000000000002</v>
      </c>
      <c r="D424" s="33">
        <f t="shared" si="228"/>
        <v>168</v>
      </c>
      <c r="E424" s="34">
        <f t="shared" si="248"/>
        <v>13</v>
      </c>
      <c r="F424" s="31" t="s">
        <v>5542</v>
      </c>
      <c r="G424" s="54">
        <f t="shared" si="249"/>
        <v>10.7</v>
      </c>
      <c r="H424" s="35">
        <f t="shared" si="250"/>
        <v>0.24654890000000002</v>
      </c>
      <c r="I424" s="36" t="s">
        <v>15509</v>
      </c>
      <c r="J424" s="36" t="s">
        <v>10524</v>
      </c>
      <c r="K424" s="36" t="s">
        <v>20470</v>
      </c>
      <c r="L424" s="36" t="s">
        <v>25429</v>
      </c>
      <c r="M424" s="33">
        <f t="shared" si="251"/>
        <v>13.2</v>
      </c>
      <c r="N424" s="44">
        <f t="shared" si="229"/>
        <v>5.4</v>
      </c>
      <c r="O424" s="32">
        <f t="shared" si="230"/>
        <v>1.2000000000000002</v>
      </c>
      <c r="P424" s="32">
        <f t="shared" si="230"/>
        <v>2.6</v>
      </c>
      <c r="Q424" s="136">
        <f t="shared" si="231"/>
        <v>1.4000000000000001</v>
      </c>
      <c r="R424" s="37">
        <f t="shared" si="232"/>
        <v>1.8</v>
      </c>
      <c r="S424" s="31" t="s">
        <v>30390</v>
      </c>
      <c r="T424" s="31" t="s">
        <v>35370</v>
      </c>
      <c r="U424" s="38">
        <f t="shared" si="233"/>
        <v>441</v>
      </c>
      <c r="V424" s="138">
        <f t="shared" si="233"/>
        <v>384.1</v>
      </c>
      <c r="W424" s="101">
        <f t="shared" si="234"/>
        <v>1.07</v>
      </c>
      <c r="X424" s="143">
        <f t="shared" si="235"/>
        <v>441</v>
      </c>
      <c r="Y424" s="144">
        <f t="shared" si="236"/>
        <v>0.31400000000000006</v>
      </c>
      <c r="Z424" s="97" t="s">
        <v>39932</v>
      </c>
      <c r="AA424" s="40">
        <v>2878.6</v>
      </c>
      <c r="AB424" s="40">
        <v>496.37</v>
      </c>
      <c r="AC424" s="40">
        <v>5.1045999999999996</v>
      </c>
      <c r="AD424" s="40">
        <v>152</v>
      </c>
      <c r="AE424" s="40">
        <v>-1</v>
      </c>
      <c r="AF424" s="41">
        <v>37.9</v>
      </c>
      <c r="AG424" s="41">
        <v>58.12</v>
      </c>
      <c r="AH424" s="41">
        <f t="shared" si="237"/>
        <v>231983.59872484548</v>
      </c>
      <c r="AI424" s="42">
        <f>1-EXP(-2.63*(AA424/AH424)*(AD424-AE424)*(1-((AD424-T424)/(AD424-AE424))^0.38))</f>
        <v>0.8599913847555295</v>
      </c>
      <c r="AJ424" s="40">
        <f>H424*P424*O424*R424*AB424</f>
        <v>687.28314560068816</v>
      </c>
      <c r="AK424" s="40">
        <f t="shared" si="238"/>
        <v>8.1052444632878284</v>
      </c>
      <c r="AL424" s="40">
        <f t="shared" si="239"/>
        <v>4.2313813776</v>
      </c>
      <c r="AM424" s="43">
        <f t="shared" si="240"/>
        <v>2.14</v>
      </c>
      <c r="AN424" s="40">
        <v>3.2</v>
      </c>
      <c r="AO424" s="73">
        <f t="shared" si="241"/>
        <v>1.8</v>
      </c>
      <c r="AP424" s="73">
        <f t="shared" si="242"/>
        <v>1.4000000000000001</v>
      </c>
      <c r="AQ424" s="73">
        <f t="shared" si="243"/>
        <v>1.4000000000000001</v>
      </c>
      <c r="AR424" s="88">
        <f t="shared" si="244"/>
        <v>12.336625840887828</v>
      </c>
      <c r="AS424" s="40">
        <v>0.67545811120062038</v>
      </c>
      <c r="AT424" s="40">
        <f>(AS424+O424)*(AS424+P424)*((1/3)*AS424+R424)</f>
        <v>12.440481633827428</v>
      </c>
      <c r="AU424" s="73">
        <f>MROUND((AS424+O424),0.2)</f>
        <v>1.8</v>
      </c>
      <c r="AV424" s="73">
        <f>MROUND((AS424+P424),0.2)</f>
        <v>3.2</v>
      </c>
      <c r="AW424" s="73">
        <f>IF(MROUND(((1/3)*AS424+AO424),0.2)*AV424*AU424/AR424&gt;1.05,MROUND(((1/3)*AS424+AO424),0.2)-0.2,MROUND(((1/3)*AS424+AO424),0.2))</f>
        <v>2</v>
      </c>
      <c r="AX424" s="40">
        <f t="shared" ref="AX424" si="259">AU424*AV424*AW424</f>
        <v>11.520000000000001</v>
      </c>
      <c r="AY424" s="40" t="b">
        <f>IF(AQ424&lt;AW424,TRUE, FALSE)</f>
        <v>1</v>
      </c>
      <c r="AZ424" s="40" t="b">
        <f>IF(AL424&lt;AQ424*AU424*AV424,TRUE, FALSE)</f>
        <v>1</v>
      </c>
      <c r="BA424" s="40">
        <f t="shared" si="246"/>
        <v>168</v>
      </c>
      <c r="BB424" s="98">
        <f t="shared" si="247"/>
        <v>1.9155079015555547</v>
      </c>
    </row>
    <row r="425" spans="1:54" s="67" customFormat="1">
      <c r="A425" s="59" t="s">
        <v>555</v>
      </c>
      <c r="B425" s="60" t="s">
        <v>40368</v>
      </c>
      <c r="C425" s="61">
        <f t="shared" si="227"/>
        <v>26.8</v>
      </c>
      <c r="D425" s="62">
        <f t="shared" si="228"/>
        <v>157</v>
      </c>
      <c r="E425" s="63">
        <f t="shared" si="248"/>
        <v>3</v>
      </c>
      <c r="F425" s="59" t="s">
        <v>5543</v>
      </c>
      <c r="G425" s="54">
        <f t="shared" si="249"/>
        <v>25.900000000000002</v>
      </c>
      <c r="H425" s="64">
        <f t="shared" si="250"/>
        <v>0.79115930000000001</v>
      </c>
      <c r="I425" s="64" t="s">
        <v>15510</v>
      </c>
      <c r="J425" s="64" t="s">
        <v>10525</v>
      </c>
      <c r="K425" s="64" t="s">
        <v>20471</v>
      </c>
      <c r="L425" s="64" t="s">
        <v>25430</v>
      </c>
      <c r="M425" s="62">
        <f t="shared" si="251"/>
        <v>13.3</v>
      </c>
      <c r="N425" s="65">
        <f t="shared" si="229"/>
        <v>5.4</v>
      </c>
      <c r="O425" s="61">
        <f t="shared" si="230"/>
        <v>0.4</v>
      </c>
      <c r="P425" s="61">
        <f t="shared" si="230"/>
        <v>2.4000000000000004</v>
      </c>
      <c r="Q425" s="124">
        <f t="shared" si="231"/>
        <v>0.2</v>
      </c>
      <c r="R425" s="61">
        <f t="shared" si="232"/>
        <v>1.2000000000000002</v>
      </c>
      <c r="S425" s="59" t="s">
        <v>30391</v>
      </c>
      <c r="T425" s="59" t="s">
        <v>35371</v>
      </c>
      <c r="U425" s="66">
        <f t="shared" si="233"/>
        <v>430.20000000000005</v>
      </c>
      <c r="V425" s="66">
        <f t="shared" si="233"/>
        <v>380</v>
      </c>
      <c r="W425" s="54">
        <f t="shared" si="234"/>
        <v>2.59</v>
      </c>
      <c r="X425" s="143">
        <f t="shared" si="235"/>
        <v>430.20000000000005</v>
      </c>
      <c r="Y425" s="143">
        <f t="shared" si="236"/>
        <v>0.61799999999999999</v>
      </c>
      <c r="Z425" s="95" t="s">
        <v>39931</v>
      </c>
      <c r="AA425" s="67">
        <v>3132.7</v>
      </c>
      <c r="AB425" s="67">
        <v>460.34</v>
      </c>
      <c r="AC425" s="67">
        <v>10.622999999999999</v>
      </c>
      <c r="AD425" s="67">
        <v>152</v>
      </c>
      <c r="AE425" s="67">
        <v>-1</v>
      </c>
      <c r="AF425" s="68">
        <v>37.9</v>
      </c>
      <c r="AG425" s="68">
        <v>58.12</v>
      </c>
      <c r="AH425" s="68">
        <f t="shared" si="237"/>
        <v>240596.75382613656</v>
      </c>
      <c r="AI425" s="69">
        <v>0</v>
      </c>
      <c r="AJ425" s="67">
        <v>0</v>
      </c>
      <c r="AK425" s="67">
        <f t="shared" si="238"/>
        <v>0</v>
      </c>
      <c r="AL425" s="67">
        <f t="shared" si="239"/>
        <v>0.24058448640000007</v>
      </c>
      <c r="AM425" s="70">
        <f t="shared" si="240"/>
        <v>5.16</v>
      </c>
      <c r="AN425" s="67">
        <v>0</v>
      </c>
      <c r="AO425" s="90">
        <f t="shared" si="241"/>
        <v>1.2000000000000002</v>
      </c>
      <c r="AP425" s="90">
        <f t="shared" si="242"/>
        <v>0.2</v>
      </c>
      <c r="AQ425" s="90">
        <f t="shared" si="243"/>
        <v>0.4</v>
      </c>
      <c r="AR425" s="91">
        <f t="shared" si="244"/>
        <v>0.24058448640000007</v>
      </c>
      <c r="BA425" s="67">
        <f t="shared" si="246"/>
        <v>157</v>
      </c>
      <c r="BB425" s="91">
        <f t="shared" si="247"/>
        <v>0</v>
      </c>
    </row>
    <row r="426" spans="1:54" s="67" customFormat="1">
      <c r="A426" s="59" t="s">
        <v>556</v>
      </c>
      <c r="B426" s="60" t="s">
        <v>40369</v>
      </c>
      <c r="C426" s="61">
        <f t="shared" si="227"/>
        <v>36.200000000000003</v>
      </c>
      <c r="D426" s="62">
        <f t="shared" si="228"/>
        <v>147</v>
      </c>
      <c r="E426" s="63">
        <f t="shared" si="248"/>
        <v>7</v>
      </c>
      <c r="F426" s="59" t="s">
        <v>5544</v>
      </c>
      <c r="G426" s="54">
        <f t="shared" si="249"/>
        <v>35.200000000000003</v>
      </c>
      <c r="H426" s="64">
        <f t="shared" si="250"/>
        <v>0.14537900000000001</v>
      </c>
      <c r="I426" s="64" t="s">
        <v>15511</v>
      </c>
      <c r="J426" s="64" t="s">
        <v>10526</v>
      </c>
      <c r="K426" s="64" t="s">
        <v>20472</v>
      </c>
      <c r="L426" s="64" t="s">
        <v>25431</v>
      </c>
      <c r="M426" s="62">
        <f t="shared" si="251"/>
        <v>9.8000000000000007</v>
      </c>
      <c r="N426" s="65">
        <f t="shared" si="229"/>
        <v>5</v>
      </c>
      <c r="O426" s="61">
        <f t="shared" si="230"/>
        <v>1.4000000000000001</v>
      </c>
      <c r="P426" s="61">
        <f t="shared" si="230"/>
        <v>9.4</v>
      </c>
      <c r="Q426" s="124">
        <f t="shared" si="231"/>
        <v>0.4</v>
      </c>
      <c r="R426" s="61">
        <f t="shared" si="232"/>
        <v>0.4</v>
      </c>
      <c r="S426" s="59" t="s">
        <v>30392</v>
      </c>
      <c r="T426" s="59" t="s">
        <v>35372</v>
      </c>
      <c r="U426" s="66">
        <f t="shared" si="233"/>
        <v>419.6</v>
      </c>
      <c r="V426" s="66">
        <f t="shared" si="233"/>
        <v>389</v>
      </c>
      <c r="W426" s="54">
        <f t="shared" si="234"/>
        <v>3.5199999999999996</v>
      </c>
      <c r="X426" s="143">
        <f t="shared" si="235"/>
        <v>419.6</v>
      </c>
      <c r="Y426" s="143">
        <f t="shared" si="236"/>
        <v>0.80399999999999994</v>
      </c>
      <c r="Z426" s="95" t="s">
        <v>39931</v>
      </c>
      <c r="AA426" s="67">
        <v>3208.7</v>
      </c>
      <c r="AB426" s="67">
        <v>448.5</v>
      </c>
      <c r="AC426" s="67">
        <v>14.545999999999999</v>
      </c>
      <c r="AD426" s="67">
        <v>152</v>
      </c>
      <c r="AE426" s="67">
        <v>-1</v>
      </c>
      <c r="AF426" s="68">
        <v>37.9</v>
      </c>
      <c r="AG426" s="68">
        <v>58.12</v>
      </c>
      <c r="AH426" s="68">
        <f t="shared" si="237"/>
        <v>220761.3327787398</v>
      </c>
      <c r="AI426" s="69">
        <v>0</v>
      </c>
      <c r="AJ426" s="67">
        <v>0</v>
      </c>
      <c r="AK426" s="67">
        <f t="shared" si="238"/>
        <v>0</v>
      </c>
      <c r="AL426" s="67">
        <f t="shared" si="239"/>
        <v>4.4987249440000001</v>
      </c>
      <c r="AM426" s="70">
        <f t="shared" si="240"/>
        <v>7.0400000000000009</v>
      </c>
      <c r="AN426" s="67">
        <v>0</v>
      </c>
      <c r="AO426" s="90">
        <f t="shared" si="241"/>
        <v>0.4</v>
      </c>
      <c r="AP426" s="90">
        <f t="shared" si="242"/>
        <v>0.4</v>
      </c>
      <c r="AQ426" s="90">
        <f t="shared" si="243"/>
        <v>0.4</v>
      </c>
      <c r="AR426" s="91">
        <f t="shared" si="244"/>
        <v>4.4987249440000001</v>
      </c>
      <c r="BA426" s="67">
        <f t="shared" si="246"/>
        <v>147</v>
      </c>
      <c r="BB426" s="91">
        <f t="shared" si="247"/>
        <v>0</v>
      </c>
    </row>
    <row r="427" spans="1:54" s="67" customFormat="1">
      <c r="A427" s="59" t="s">
        <v>557</v>
      </c>
      <c r="B427" s="60" t="s">
        <v>40370</v>
      </c>
      <c r="C427" s="61">
        <f t="shared" si="227"/>
        <v>14.8</v>
      </c>
      <c r="D427" s="62">
        <f t="shared" si="228"/>
        <v>258</v>
      </c>
      <c r="E427" s="63">
        <f t="shared" si="248"/>
        <v>6</v>
      </c>
      <c r="F427" s="59" t="s">
        <v>5545</v>
      </c>
      <c r="G427" s="54">
        <f t="shared" si="249"/>
        <v>13.799999999999999</v>
      </c>
      <c r="H427" s="64">
        <f t="shared" si="250"/>
        <v>0.47392740000000005</v>
      </c>
      <c r="I427" s="64" t="s">
        <v>15512</v>
      </c>
      <c r="J427" s="64" t="s">
        <v>10527</v>
      </c>
      <c r="K427" s="64" t="s">
        <v>20473</v>
      </c>
      <c r="L427" s="64" t="s">
        <v>25432</v>
      </c>
      <c r="M427" s="62">
        <f t="shared" si="251"/>
        <v>12.5</v>
      </c>
      <c r="N427" s="65">
        <f t="shared" si="229"/>
        <v>5.4</v>
      </c>
      <c r="O427" s="61">
        <f t="shared" si="230"/>
        <v>0.4</v>
      </c>
      <c r="P427" s="61">
        <f t="shared" si="230"/>
        <v>4</v>
      </c>
      <c r="Q427" s="124">
        <f t="shared" si="231"/>
        <v>0.8</v>
      </c>
      <c r="R427" s="61">
        <f t="shared" si="232"/>
        <v>1.4000000000000001</v>
      </c>
      <c r="S427" s="59" t="s">
        <v>30393</v>
      </c>
      <c r="T427" s="59" t="s">
        <v>35373</v>
      </c>
      <c r="U427" s="66">
        <f t="shared" si="233"/>
        <v>531.4</v>
      </c>
      <c r="V427" s="66">
        <f t="shared" si="233"/>
        <v>286.40000000000003</v>
      </c>
      <c r="W427" s="54">
        <f t="shared" si="234"/>
        <v>1.3800000000000001</v>
      </c>
      <c r="X427" s="143">
        <f t="shared" si="235"/>
        <v>531.4</v>
      </c>
      <c r="Y427" s="143">
        <f t="shared" si="236"/>
        <v>0.376</v>
      </c>
      <c r="Z427" s="95" t="s">
        <v>39931</v>
      </c>
      <c r="AA427" s="67">
        <v>2369</v>
      </c>
      <c r="AB427" s="67">
        <v>588.03</v>
      </c>
      <c r="AC427" s="67">
        <v>5.0225</v>
      </c>
      <c r="AD427" s="67">
        <v>152</v>
      </c>
      <c r="AE427" s="67">
        <v>-1</v>
      </c>
      <c r="AF427" s="68">
        <v>37.9</v>
      </c>
      <c r="AG427" s="68">
        <v>58.12</v>
      </c>
      <c r="AH427" s="68">
        <f t="shared" si="237"/>
        <v>369983.43209607055</v>
      </c>
      <c r="AI427" s="69">
        <v>0</v>
      </c>
      <c r="AJ427" s="67">
        <v>0</v>
      </c>
      <c r="AK427" s="67">
        <f t="shared" si="238"/>
        <v>0</v>
      </c>
      <c r="AL427" s="67">
        <f t="shared" si="239"/>
        <v>1.1784026240000003</v>
      </c>
      <c r="AM427" s="70">
        <f t="shared" si="240"/>
        <v>2.7600000000000002</v>
      </c>
      <c r="AN427" s="67">
        <v>0</v>
      </c>
      <c r="AO427" s="90">
        <f t="shared" si="241"/>
        <v>1.4000000000000001</v>
      </c>
      <c r="AP427" s="90">
        <f t="shared" si="242"/>
        <v>0.8</v>
      </c>
      <c r="AQ427" s="90">
        <f t="shared" si="243"/>
        <v>0.8</v>
      </c>
      <c r="AR427" s="91">
        <f t="shared" si="244"/>
        <v>1.1784026240000003</v>
      </c>
      <c r="BA427" s="67">
        <f t="shared" si="246"/>
        <v>258</v>
      </c>
      <c r="BB427" s="91">
        <f t="shared" si="247"/>
        <v>0</v>
      </c>
    </row>
    <row r="428" spans="1:54" s="67" customFormat="1">
      <c r="A428" s="59" t="s">
        <v>558</v>
      </c>
      <c r="B428" s="60" t="s">
        <v>40371</v>
      </c>
      <c r="C428" s="61">
        <f t="shared" si="227"/>
        <v>24.6</v>
      </c>
      <c r="D428" s="62">
        <f t="shared" si="228"/>
        <v>127</v>
      </c>
      <c r="E428" s="63">
        <f t="shared" si="248"/>
        <v>18</v>
      </c>
      <c r="F428" s="59" t="s">
        <v>5546</v>
      </c>
      <c r="G428" s="54">
        <f t="shared" si="249"/>
        <v>23.6</v>
      </c>
      <c r="H428" s="64">
        <f t="shared" si="250"/>
        <v>0.2832752</v>
      </c>
      <c r="I428" s="64" t="s">
        <v>15513</v>
      </c>
      <c r="J428" s="64" t="s">
        <v>10528</v>
      </c>
      <c r="K428" s="64" t="s">
        <v>20474</v>
      </c>
      <c r="L428" s="64" t="s">
        <v>25433</v>
      </c>
      <c r="M428" s="62">
        <f t="shared" si="251"/>
        <v>13.4</v>
      </c>
      <c r="N428" s="65">
        <f t="shared" si="229"/>
        <v>6</v>
      </c>
      <c r="O428" s="61">
        <f t="shared" si="230"/>
        <v>2.4000000000000004</v>
      </c>
      <c r="P428" s="61">
        <f t="shared" si="230"/>
        <v>2.2000000000000002</v>
      </c>
      <c r="Q428" s="124">
        <f t="shared" si="231"/>
        <v>1.4000000000000001</v>
      </c>
      <c r="R428" s="61">
        <f t="shared" si="232"/>
        <v>2</v>
      </c>
      <c r="S428" s="59" t="s">
        <v>30394</v>
      </c>
      <c r="T428" s="59" t="s">
        <v>35374</v>
      </c>
      <c r="U428" s="66">
        <f t="shared" si="233"/>
        <v>400.1</v>
      </c>
      <c r="V428" s="66">
        <f t="shared" si="233"/>
        <v>339.8</v>
      </c>
      <c r="W428" s="54">
        <f t="shared" si="234"/>
        <v>2.36</v>
      </c>
      <c r="X428" s="143">
        <f t="shared" si="235"/>
        <v>400.1</v>
      </c>
      <c r="Y428" s="143">
        <f t="shared" si="236"/>
        <v>0.57199999999999995</v>
      </c>
      <c r="Z428" s="95" t="s">
        <v>39931</v>
      </c>
      <c r="AA428" s="67">
        <v>2691.6</v>
      </c>
      <c r="AB428" s="67">
        <v>524.85</v>
      </c>
      <c r="AC428" s="67">
        <v>10.694000000000001</v>
      </c>
      <c r="AD428" s="67">
        <v>152</v>
      </c>
      <c r="AE428" s="67">
        <v>-1</v>
      </c>
      <c r="AF428" s="68">
        <v>37.9</v>
      </c>
      <c r="AG428" s="68">
        <v>58.12</v>
      </c>
      <c r="AH428" s="68">
        <f t="shared" si="237"/>
        <v>307107.82242108416</v>
      </c>
      <c r="AI428" s="69">
        <v>0</v>
      </c>
      <c r="AJ428" s="67">
        <v>0</v>
      </c>
      <c r="AK428" s="67">
        <f t="shared" si="238"/>
        <v>0</v>
      </c>
      <c r="AL428" s="67">
        <f t="shared" si="239"/>
        <v>7.5686138880000007</v>
      </c>
      <c r="AM428" s="70">
        <f t="shared" si="240"/>
        <v>4.7200000000000006</v>
      </c>
      <c r="AN428" s="67">
        <v>0</v>
      </c>
      <c r="AO428" s="90">
        <f t="shared" si="241"/>
        <v>2</v>
      </c>
      <c r="AP428" s="90">
        <f t="shared" si="242"/>
        <v>1.4000000000000001</v>
      </c>
      <c r="AQ428" s="90">
        <f t="shared" si="243"/>
        <v>1.6</v>
      </c>
      <c r="AR428" s="91">
        <f t="shared" si="244"/>
        <v>7.5686138880000007</v>
      </c>
      <c r="BA428" s="67">
        <f t="shared" si="246"/>
        <v>127</v>
      </c>
      <c r="BB428" s="91">
        <f t="shared" si="247"/>
        <v>0</v>
      </c>
    </row>
    <row r="429" spans="1:54" s="40" customFormat="1">
      <c r="A429" s="31" t="s">
        <v>559</v>
      </c>
      <c r="B429" s="31" t="s">
        <v>40372</v>
      </c>
      <c r="C429" s="32">
        <f t="shared" si="227"/>
        <v>35.799999999999997</v>
      </c>
      <c r="D429" s="33">
        <f t="shared" si="228"/>
        <v>140</v>
      </c>
      <c r="E429" s="34">
        <f t="shared" si="248"/>
        <v>11</v>
      </c>
      <c r="F429" s="31" t="s">
        <v>5547</v>
      </c>
      <c r="G429" s="54">
        <f t="shared" si="249"/>
        <v>14.799999999999999</v>
      </c>
      <c r="H429" s="35">
        <f t="shared" si="250"/>
        <v>0.74918589999999996</v>
      </c>
      <c r="I429" s="36" t="s">
        <v>15514</v>
      </c>
      <c r="J429" s="36" t="s">
        <v>10529</v>
      </c>
      <c r="K429" s="36" t="s">
        <v>20475</v>
      </c>
      <c r="L429" s="36" t="s">
        <v>25434</v>
      </c>
      <c r="M429" s="33">
        <f t="shared" si="251"/>
        <v>10.9</v>
      </c>
      <c r="N429" s="44">
        <f t="shared" si="229"/>
        <v>6.4</v>
      </c>
      <c r="O429" s="32">
        <f t="shared" si="230"/>
        <v>3</v>
      </c>
      <c r="P429" s="32">
        <f t="shared" si="230"/>
        <v>7.2</v>
      </c>
      <c r="Q429" s="136">
        <f t="shared" si="231"/>
        <v>0.4</v>
      </c>
      <c r="R429" s="37">
        <f t="shared" si="232"/>
        <v>1.4000000000000001</v>
      </c>
      <c r="S429" s="31" t="s">
        <v>30395</v>
      </c>
      <c r="T429" s="31" t="s">
        <v>35375</v>
      </c>
      <c r="U429" s="38">
        <f t="shared" si="233"/>
        <v>413</v>
      </c>
      <c r="V429" s="138">
        <f t="shared" si="233"/>
        <v>418.6</v>
      </c>
      <c r="W429" s="101">
        <f t="shared" si="234"/>
        <v>1.48</v>
      </c>
      <c r="X429" s="143">
        <f t="shared" si="235"/>
        <v>413</v>
      </c>
      <c r="Y429" s="144">
        <f t="shared" si="236"/>
        <v>0.39600000000000002</v>
      </c>
      <c r="Z429" s="97" t="s">
        <v>39932</v>
      </c>
      <c r="AA429" s="40">
        <v>3078.2</v>
      </c>
      <c r="AB429" s="40">
        <v>469.94</v>
      </c>
      <c r="AC429" s="40">
        <v>6.9806999999999997</v>
      </c>
      <c r="AD429" s="40">
        <v>152</v>
      </c>
      <c r="AE429" s="40">
        <v>-1</v>
      </c>
      <c r="AF429" s="41">
        <v>37.9</v>
      </c>
      <c r="AG429" s="41">
        <v>58.12</v>
      </c>
      <c r="AH429" s="41">
        <f t="shared" si="237"/>
        <v>114570.02641512013</v>
      </c>
      <c r="AI429" s="42">
        <f>1-EXP(-2.63*(AA429/AH429)*(AD429-AE429)*(1-((AD429-T429)/(AD429-AE429))^0.38))</f>
        <v>0.99947718716861633</v>
      </c>
      <c r="AJ429" s="40">
        <f>H429*P429*O429*R429*AB429</f>
        <v>10646.670036623042</v>
      </c>
      <c r="AK429" s="40">
        <f t="shared" si="238"/>
        <v>106.70523979889512</v>
      </c>
      <c r="AL429" s="40">
        <f t="shared" si="239"/>
        <v>7.5846183840000014</v>
      </c>
      <c r="AM429" s="43">
        <f t="shared" si="240"/>
        <v>2.96</v>
      </c>
      <c r="AN429" s="40">
        <v>20</v>
      </c>
      <c r="AO429" s="73">
        <f t="shared" si="241"/>
        <v>1.4000000000000001</v>
      </c>
      <c r="AP429" s="73">
        <f t="shared" si="242"/>
        <v>0.4</v>
      </c>
      <c r="AQ429" s="73">
        <f t="shared" si="243"/>
        <v>0.4</v>
      </c>
      <c r="AR429" s="88">
        <f t="shared" si="244"/>
        <v>114.28985818289512</v>
      </c>
      <c r="AS429" s="40">
        <v>2.3838931546558877</v>
      </c>
      <c r="AT429" s="40">
        <f>(AS429+O429)*(AS429+P429)*((1/3)*AS429+R429)</f>
        <v>113.24001432259121</v>
      </c>
      <c r="AU429" s="73">
        <f>MROUND((AS429+O429),0.2)</f>
        <v>5.4</v>
      </c>
      <c r="AV429" s="73">
        <f>MROUND((AS429+P429),0.2)</f>
        <v>9.6000000000000014</v>
      </c>
      <c r="AW429" s="73">
        <f>IF(MROUND(((1/3)*AS429+AO429),0.2)*AV429*AU429/AR429&gt;1.05,MROUND(((1/3)*AS429+AO429),0.2)-0.2,MROUND(((1/3)*AS429+AO429),0.2))</f>
        <v>2.2000000000000002</v>
      </c>
      <c r="AX429" s="40">
        <f t="shared" ref="AX429:AX430" si="260">AU429*AV429*AW429</f>
        <v>114.04800000000003</v>
      </c>
      <c r="AY429" s="40" t="b">
        <f>IF(AQ429&lt;AW429,TRUE, FALSE)</f>
        <v>1</v>
      </c>
      <c r="AZ429" s="40" t="b">
        <f>IF(AL429&lt;AQ429*AU429*AV429,TRUE, FALSE)</f>
        <v>1</v>
      </c>
      <c r="BA429" s="40">
        <f t="shared" si="246"/>
        <v>140</v>
      </c>
      <c r="BB429" s="98">
        <f t="shared" si="247"/>
        <v>14.068636600622291</v>
      </c>
    </row>
    <row r="430" spans="1:54" s="40" customFormat="1">
      <c r="A430" s="31" t="s">
        <v>560</v>
      </c>
      <c r="B430" s="31" t="s">
        <v>40373</v>
      </c>
      <c r="C430" s="32">
        <f t="shared" si="227"/>
        <v>39.1</v>
      </c>
      <c r="D430" s="33">
        <f t="shared" si="228"/>
        <v>140</v>
      </c>
      <c r="E430" s="34">
        <f t="shared" si="248"/>
        <v>11</v>
      </c>
      <c r="F430" s="31" t="s">
        <v>5548</v>
      </c>
      <c r="G430" s="54">
        <f t="shared" si="249"/>
        <v>20.700000000000003</v>
      </c>
      <c r="H430" s="35">
        <f t="shared" si="250"/>
        <v>0.68373660000000003</v>
      </c>
      <c r="I430" s="36" t="s">
        <v>15515</v>
      </c>
      <c r="J430" s="36" t="s">
        <v>10530</v>
      </c>
      <c r="K430" s="36" t="s">
        <v>20476</v>
      </c>
      <c r="L430" s="36" t="s">
        <v>25435</v>
      </c>
      <c r="M430" s="33">
        <f t="shared" si="251"/>
        <v>11.3</v>
      </c>
      <c r="N430" s="44">
        <f t="shared" si="229"/>
        <v>5.8</v>
      </c>
      <c r="O430" s="32">
        <f t="shared" si="230"/>
        <v>2.8000000000000003</v>
      </c>
      <c r="P430" s="32">
        <f t="shared" si="230"/>
        <v>6.4</v>
      </c>
      <c r="Q430" s="136">
        <f t="shared" si="231"/>
        <v>0.4</v>
      </c>
      <c r="R430" s="37">
        <f t="shared" si="232"/>
        <v>1</v>
      </c>
      <c r="S430" s="31" t="s">
        <v>30396</v>
      </c>
      <c r="T430" s="31" t="s">
        <v>35376</v>
      </c>
      <c r="U430" s="38">
        <f t="shared" si="233"/>
        <v>413.5</v>
      </c>
      <c r="V430" s="138">
        <f t="shared" si="233"/>
        <v>401.6</v>
      </c>
      <c r="W430" s="101">
        <f t="shared" si="234"/>
        <v>2.0699999999999998</v>
      </c>
      <c r="X430" s="143">
        <f t="shared" si="235"/>
        <v>413.5</v>
      </c>
      <c r="Y430" s="144">
        <f t="shared" si="236"/>
        <v>0.51400000000000001</v>
      </c>
      <c r="Z430" s="97" t="s">
        <v>39932</v>
      </c>
      <c r="AA430" s="40">
        <v>3437.9</v>
      </c>
      <c r="AB430" s="40">
        <v>434.48</v>
      </c>
      <c r="AC430" s="40">
        <v>9.1661000000000001</v>
      </c>
      <c r="AD430" s="40">
        <v>152</v>
      </c>
      <c r="AE430" s="40">
        <v>-1</v>
      </c>
      <c r="AF430" s="41">
        <v>37.9</v>
      </c>
      <c r="AG430" s="41">
        <v>58.12</v>
      </c>
      <c r="AH430" s="41">
        <f t="shared" si="237"/>
        <v>187244.95333973921</v>
      </c>
      <c r="AI430" s="42">
        <f>1-EXP(-2.63*(AA430/AH430)*(AD430-AE430)*(1-((AD430-T430)/(AD430-AE430))^0.38))</f>
        <v>0.97687361671941053</v>
      </c>
      <c r="AJ430" s="40">
        <f>H430*P430*O430*R430*AB430</f>
        <v>5323.4922131865605</v>
      </c>
      <c r="AK430" s="40">
        <f t="shared" si="238"/>
        <v>39.714440867012392</v>
      </c>
      <c r="AL430" s="40">
        <f t="shared" si="239"/>
        <v>5.667440128</v>
      </c>
      <c r="AM430" s="43">
        <f t="shared" si="240"/>
        <v>4.12</v>
      </c>
      <c r="AN430" s="40">
        <v>17.5</v>
      </c>
      <c r="AO430" s="73">
        <f t="shared" si="241"/>
        <v>1</v>
      </c>
      <c r="AP430" s="73">
        <f t="shared" si="242"/>
        <v>0.4</v>
      </c>
      <c r="AQ430" s="73">
        <f t="shared" si="243"/>
        <v>0.4</v>
      </c>
      <c r="AR430" s="88">
        <f t="shared" si="244"/>
        <v>45.381880995012395</v>
      </c>
      <c r="AS430" s="40">
        <v>1.3168584239587533</v>
      </c>
      <c r="AT430" s="40">
        <f>(AS430+O430)*(AS430+P430)*((1/3)*AS430+R430)</f>
        <v>45.714399130432582</v>
      </c>
      <c r="AU430" s="73">
        <f>MROUND((AS430+O430),0.2)</f>
        <v>4.2</v>
      </c>
      <c r="AV430" s="73">
        <f>MROUND((AS430+P430),0.2)</f>
        <v>7.8000000000000007</v>
      </c>
      <c r="AW430" s="73">
        <f>IF(MROUND(((1/3)*AS430+AO430),0.2)*AV430*AU430/AR430&gt;1.05,MROUND(((1/3)*AS430+AO430),0.2)-0.2,MROUND(((1/3)*AS430+AO430),0.2))</f>
        <v>1.4000000000000001</v>
      </c>
      <c r="AX430" s="40">
        <f t="shared" si="260"/>
        <v>45.864000000000011</v>
      </c>
      <c r="AY430" s="40" t="b">
        <f>IF(AQ430&lt;AW430,TRUE, FALSE)</f>
        <v>1</v>
      </c>
      <c r="AZ430" s="40" t="b">
        <f>IF(AL430&lt;AQ430*AU430*AV430,TRUE, FALSE)</f>
        <v>1</v>
      </c>
      <c r="BA430" s="40">
        <f t="shared" si="246"/>
        <v>140</v>
      </c>
      <c r="BB430" s="98">
        <f t="shared" si="247"/>
        <v>7.0074742688154945</v>
      </c>
    </row>
    <row r="431" spans="1:54" s="67" customFormat="1">
      <c r="A431" s="59" t="s">
        <v>561</v>
      </c>
      <c r="B431" s="60" t="s">
        <v>40374</v>
      </c>
      <c r="C431" s="61">
        <f t="shared" si="227"/>
        <v>33.200000000000003</v>
      </c>
      <c r="D431" s="62">
        <f t="shared" si="228"/>
        <v>291</v>
      </c>
      <c r="E431" s="63">
        <f t="shared" si="248"/>
        <v>7</v>
      </c>
      <c r="F431" s="59" t="s">
        <v>5549</v>
      </c>
      <c r="G431" s="54">
        <f t="shared" si="249"/>
        <v>32.300000000000004</v>
      </c>
      <c r="H431" s="64">
        <f t="shared" si="250"/>
        <v>0.84621089999999999</v>
      </c>
      <c r="I431" s="64" t="s">
        <v>15516</v>
      </c>
      <c r="J431" s="64" t="s">
        <v>10531</v>
      </c>
      <c r="K431" s="64" t="s">
        <v>20477</v>
      </c>
      <c r="L431" s="64" t="s">
        <v>25436</v>
      </c>
      <c r="M431" s="62">
        <f t="shared" si="251"/>
        <v>13.8</v>
      </c>
      <c r="N431" s="65">
        <f t="shared" si="229"/>
        <v>6.2</v>
      </c>
      <c r="O431" s="61">
        <f t="shared" si="230"/>
        <v>1.6</v>
      </c>
      <c r="P431" s="61">
        <f t="shared" si="230"/>
        <v>1.4000000000000001</v>
      </c>
      <c r="Q431" s="124">
        <f t="shared" si="231"/>
        <v>0.4</v>
      </c>
      <c r="R431" s="61">
        <f t="shared" si="232"/>
        <v>2.2000000000000002</v>
      </c>
      <c r="S431" s="59" t="s">
        <v>30397</v>
      </c>
      <c r="T431" s="59" t="s">
        <v>35377</v>
      </c>
      <c r="U431" s="66">
        <f t="shared" si="233"/>
        <v>564.4</v>
      </c>
      <c r="V431" s="66">
        <f t="shared" si="233"/>
        <v>321.5</v>
      </c>
      <c r="W431" s="54">
        <f t="shared" si="234"/>
        <v>3.23</v>
      </c>
      <c r="X431" s="143">
        <f t="shared" si="235"/>
        <v>564.4</v>
      </c>
      <c r="Y431" s="143">
        <f t="shared" si="236"/>
        <v>0.746</v>
      </c>
      <c r="Z431" s="95" t="s">
        <v>39931</v>
      </c>
      <c r="AC431" s="67">
        <v>9.4665999999999997</v>
      </c>
      <c r="AD431" s="67">
        <v>152</v>
      </c>
      <c r="AE431" s="67">
        <v>-1</v>
      </c>
      <c r="AF431" s="68">
        <v>37.9</v>
      </c>
      <c r="AG431" s="68">
        <v>58.12</v>
      </c>
      <c r="AH431" s="68">
        <f t="shared" si="237"/>
        <v>330875.70792564517</v>
      </c>
      <c r="AI431" s="69">
        <v>0</v>
      </c>
      <c r="AJ431" s="67">
        <v>0</v>
      </c>
      <c r="AK431" s="67">
        <f t="shared" si="238"/>
        <v>0</v>
      </c>
      <c r="AL431" s="67">
        <f t="shared" si="239"/>
        <v>0.75787268480000025</v>
      </c>
      <c r="AM431" s="70">
        <f t="shared" si="240"/>
        <v>6.44</v>
      </c>
      <c r="AN431" s="67">
        <v>0</v>
      </c>
      <c r="AO431" s="90">
        <f t="shared" si="241"/>
        <v>2.2000000000000002</v>
      </c>
      <c r="AP431" s="90">
        <f t="shared" si="242"/>
        <v>0.4</v>
      </c>
      <c r="AQ431" s="90">
        <f t="shared" si="243"/>
        <v>0.4</v>
      </c>
      <c r="AR431" s="91">
        <f t="shared" si="244"/>
        <v>0.75787268480000025</v>
      </c>
      <c r="BA431" s="67">
        <f t="shared" si="246"/>
        <v>291</v>
      </c>
      <c r="BB431" s="91">
        <f t="shared" si="247"/>
        <v>0</v>
      </c>
    </row>
    <row r="432" spans="1:54" s="40" customFormat="1">
      <c r="A432" s="31" t="s">
        <v>562</v>
      </c>
      <c r="B432" s="31" t="s">
        <v>40375</v>
      </c>
      <c r="C432" s="32">
        <f t="shared" si="227"/>
        <v>25.400000000000002</v>
      </c>
      <c r="D432" s="33">
        <f t="shared" si="228"/>
        <v>55</v>
      </c>
      <c r="E432" s="34">
        <f t="shared" si="248"/>
        <v>6</v>
      </c>
      <c r="F432" s="31" t="s">
        <v>5550</v>
      </c>
      <c r="G432" s="54">
        <f t="shared" si="249"/>
        <v>15.6</v>
      </c>
      <c r="H432" s="35">
        <f t="shared" si="250"/>
        <v>0.58082430000000007</v>
      </c>
      <c r="I432" s="36" t="s">
        <v>15517</v>
      </c>
      <c r="J432" s="36" t="s">
        <v>10532</v>
      </c>
      <c r="K432" s="36" t="s">
        <v>20478</v>
      </c>
      <c r="L432" s="36" t="s">
        <v>25437</v>
      </c>
      <c r="M432" s="33">
        <f t="shared" si="251"/>
        <v>14.1</v>
      </c>
      <c r="N432" s="44">
        <f t="shared" si="229"/>
        <v>6.4</v>
      </c>
      <c r="O432" s="32">
        <f t="shared" si="230"/>
        <v>2.6</v>
      </c>
      <c r="P432" s="32">
        <f t="shared" si="230"/>
        <v>0.8</v>
      </c>
      <c r="Q432" s="136">
        <f t="shared" si="231"/>
        <v>0.4</v>
      </c>
      <c r="R432" s="37">
        <f t="shared" si="232"/>
        <v>0.8</v>
      </c>
      <c r="S432" s="31" t="s">
        <v>30398</v>
      </c>
      <c r="T432" s="31" t="s">
        <v>35378</v>
      </c>
      <c r="U432" s="38">
        <f t="shared" si="233"/>
        <v>328.1</v>
      </c>
      <c r="V432" s="138">
        <f t="shared" si="233"/>
        <v>397.3</v>
      </c>
      <c r="W432" s="101">
        <f t="shared" si="234"/>
        <v>1.56</v>
      </c>
      <c r="X432" s="143">
        <f t="shared" si="235"/>
        <v>328.1</v>
      </c>
      <c r="Y432" s="144">
        <f t="shared" si="236"/>
        <v>0.41200000000000003</v>
      </c>
      <c r="Z432" s="97" t="s">
        <v>39932</v>
      </c>
      <c r="AA432" s="40">
        <v>3120.1</v>
      </c>
      <c r="AB432" s="40">
        <v>465.04</v>
      </c>
      <c r="AC432" s="40">
        <v>9.6971000000000007</v>
      </c>
      <c r="AD432" s="40">
        <v>152</v>
      </c>
      <c r="AE432" s="40">
        <v>-1</v>
      </c>
      <c r="AF432" s="41">
        <v>37.9</v>
      </c>
      <c r="AG432" s="41">
        <v>58.12</v>
      </c>
      <c r="AH432" s="41">
        <f t="shared" si="237"/>
        <v>199917.03328585596</v>
      </c>
      <c r="AI432" s="42">
        <f>1-EXP(-2.63*(AA432/AH432)*(AD432-AE432)*(1-((AD432-T432)/(AD432-AE432))^0.38))</f>
        <v>0.94997589377304292</v>
      </c>
      <c r="AJ432" s="40">
        <f>H432*P432*O432*R432*AB432</f>
        <v>449.45727003340812</v>
      </c>
      <c r="AK432" s="40">
        <f t="shared" si="238"/>
        <v>3.0821740548096352</v>
      </c>
      <c r="AL432" s="40">
        <f t="shared" si="239"/>
        <v>0.6975083648</v>
      </c>
      <c r="AM432" s="43">
        <f t="shared" si="240"/>
        <v>3.12</v>
      </c>
      <c r="AN432" s="40">
        <v>8.8000000000000007</v>
      </c>
      <c r="AO432" s="73">
        <f t="shared" si="241"/>
        <v>0.8</v>
      </c>
      <c r="AP432" s="73">
        <f t="shared" si="242"/>
        <v>0.4</v>
      </c>
      <c r="AQ432" s="73">
        <f t="shared" si="243"/>
        <v>0.4</v>
      </c>
      <c r="AR432" s="88">
        <f t="shared" si="244"/>
        <v>3.7796824196096352</v>
      </c>
      <c r="AS432" s="40">
        <v>0.4824057874980075</v>
      </c>
      <c r="AT432" s="40">
        <f>(AS432+O432)*(AS432+P432)*((1/3)*AS432+R432)</f>
        <v>3.7979491622603376</v>
      </c>
      <c r="AU432" s="73">
        <f>MROUND((AS432+O432),0.2)</f>
        <v>3</v>
      </c>
      <c r="AV432" s="73">
        <f>MROUND((AS432+P432),0.2)</f>
        <v>1.2000000000000002</v>
      </c>
      <c r="AW432" s="73">
        <f>IF(MROUND(((1/3)*AS432+AO432),0.2)*AV432*AU432/AR432&gt;1.05,MROUND(((1/3)*AS432+AO432),0.2)-0.2,MROUND(((1/3)*AS432+AO432),0.2))</f>
        <v>1</v>
      </c>
      <c r="AX432" s="40">
        <f t="shared" ref="AX432" si="261">AU432*AV432*AW432</f>
        <v>3.6000000000000005</v>
      </c>
      <c r="AY432" s="40" t="b">
        <f>IF(AQ432&lt;AW432,TRUE, FALSE)</f>
        <v>1</v>
      </c>
      <c r="AZ432" s="40" t="b">
        <f>IF(AL432&lt;AQ432*AU432*AV432,TRUE, FALSE)</f>
        <v>1</v>
      </c>
      <c r="BA432" s="40">
        <f t="shared" si="246"/>
        <v>55</v>
      </c>
      <c r="BB432" s="98">
        <f t="shared" si="247"/>
        <v>4.4188345407060492</v>
      </c>
    </row>
    <row r="433" spans="1:54" s="67" customFormat="1">
      <c r="A433" s="59" t="s">
        <v>563</v>
      </c>
      <c r="B433" s="60" t="s">
        <v>40376</v>
      </c>
      <c r="C433" s="61">
        <f t="shared" si="227"/>
        <v>10.8</v>
      </c>
      <c r="D433" s="62">
        <f t="shared" si="228"/>
        <v>202</v>
      </c>
      <c r="E433" s="63">
        <f t="shared" si="248"/>
        <v>11</v>
      </c>
      <c r="F433" s="59" t="s">
        <v>5551</v>
      </c>
      <c r="G433" s="54">
        <f t="shared" si="249"/>
        <v>9.7999999999999989</v>
      </c>
      <c r="H433" s="64">
        <f t="shared" si="250"/>
        <v>0.52309660000000002</v>
      </c>
      <c r="I433" s="64" t="s">
        <v>15518</v>
      </c>
      <c r="J433" s="64" t="s">
        <v>10533</v>
      </c>
      <c r="K433" s="64" t="s">
        <v>20479</v>
      </c>
      <c r="L433" s="64" t="s">
        <v>25438</v>
      </c>
      <c r="M433" s="62">
        <f t="shared" si="251"/>
        <v>13.2</v>
      </c>
      <c r="N433" s="65">
        <f t="shared" si="229"/>
        <v>6.8</v>
      </c>
      <c r="O433" s="61">
        <f t="shared" si="230"/>
        <v>2</v>
      </c>
      <c r="P433" s="61">
        <f t="shared" si="230"/>
        <v>2.6</v>
      </c>
      <c r="Q433" s="124">
        <f t="shared" si="231"/>
        <v>0.60000000000000009</v>
      </c>
      <c r="R433" s="61">
        <f t="shared" si="232"/>
        <v>1.4000000000000001</v>
      </c>
      <c r="S433" s="59" t="s">
        <v>30399</v>
      </c>
      <c r="T433" s="59" t="s">
        <v>35379</v>
      </c>
      <c r="U433" s="66">
        <f t="shared" si="233"/>
        <v>474.70000000000005</v>
      </c>
      <c r="V433" s="66">
        <f t="shared" si="233"/>
        <v>323.90000000000003</v>
      </c>
      <c r="W433" s="54">
        <f t="shared" si="234"/>
        <v>0.98</v>
      </c>
      <c r="X433" s="143">
        <f t="shared" si="235"/>
        <v>474.70000000000005</v>
      </c>
      <c r="Y433" s="143">
        <f t="shared" si="236"/>
        <v>0.29600000000000004</v>
      </c>
      <c r="Z433" s="95" t="s">
        <v>39931</v>
      </c>
      <c r="AA433" s="67">
        <v>2596.5</v>
      </c>
      <c r="AB433" s="67">
        <v>542.53</v>
      </c>
      <c r="AC433" s="67">
        <v>4.4391999999999996</v>
      </c>
      <c r="AD433" s="67">
        <v>152</v>
      </c>
      <c r="AE433" s="67">
        <v>-1</v>
      </c>
      <c r="AF433" s="68">
        <v>37.9</v>
      </c>
      <c r="AG433" s="68">
        <v>58.12</v>
      </c>
      <c r="AH433" s="68">
        <f t="shared" si="237"/>
        <v>327858.0460822786</v>
      </c>
      <c r="AI433" s="69">
        <v>0</v>
      </c>
      <c r="AJ433" s="67">
        <v>0</v>
      </c>
      <c r="AK433" s="67">
        <f t="shared" si="238"/>
        <v>0</v>
      </c>
      <c r="AL433" s="67">
        <f t="shared" si="239"/>
        <v>3.4718567520000003</v>
      </c>
      <c r="AM433" s="70">
        <f t="shared" si="240"/>
        <v>1.9600000000000002</v>
      </c>
      <c r="AN433" s="67">
        <v>0</v>
      </c>
      <c r="AO433" s="90">
        <f t="shared" si="241"/>
        <v>1.4000000000000001</v>
      </c>
      <c r="AP433" s="90">
        <f t="shared" si="242"/>
        <v>0.60000000000000009</v>
      </c>
      <c r="AQ433" s="90">
        <f t="shared" si="243"/>
        <v>0.8</v>
      </c>
      <c r="AR433" s="91">
        <f t="shared" si="244"/>
        <v>3.4718567520000003</v>
      </c>
      <c r="BA433" s="67">
        <f t="shared" si="246"/>
        <v>202</v>
      </c>
      <c r="BB433" s="91">
        <f t="shared" si="247"/>
        <v>0</v>
      </c>
    </row>
    <row r="434" spans="1:54" s="67" customFormat="1">
      <c r="A434" s="59" t="s">
        <v>564</v>
      </c>
      <c r="B434" s="60" t="s">
        <v>40377</v>
      </c>
      <c r="C434" s="61">
        <f t="shared" si="227"/>
        <v>17.400000000000002</v>
      </c>
      <c r="D434" s="62">
        <f t="shared" si="228"/>
        <v>170</v>
      </c>
      <c r="E434" s="63">
        <f t="shared" si="248"/>
        <v>12</v>
      </c>
      <c r="F434" s="59" t="s">
        <v>5552</v>
      </c>
      <c r="G434" s="54">
        <f t="shared" si="249"/>
        <v>16.400000000000002</v>
      </c>
      <c r="H434" s="64">
        <f t="shared" si="250"/>
        <v>0.32525759999999998</v>
      </c>
      <c r="I434" s="64" t="s">
        <v>15519</v>
      </c>
      <c r="J434" s="64" t="s">
        <v>10534</v>
      </c>
      <c r="K434" s="64" t="s">
        <v>20480</v>
      </c>
      <c r="L434" s="64" t="s">
        <v>25439</v>
      </c>
      <c r="M434" s="62">
        <f t="shared" si="251"/>
        <v>10.3</v>
      </c>
      <c r="N434" s="65">
        <f t="shared" si="229"/>
        <v>5.6</v>
      </c>
      <c r="O434" s="61">
        <f t="shared" si="230"/>
        <v>1.2000000000000002</v>
      </c>
      <c r="P434" s="61">
        <f t="shared" si="230"/>
        <v>8.4</v>
      </c>
      <c r="Q434" s="124">
        <f t="shared" si="231"/>
        <v>1.2000000000000002</v>
      </c>
      <c r="R434" s="61">
        <f t="shared" si="232"/>
        <v>1.8</v>
      </c>
      <c r="S434" s="59" t="s">
        <v>30400</v>
      </c>
      <c r="T434" s="59" t="s">
        <v>35380</v>
      </c>
      <c r="U434" s="66">
        <f t="shared" si="233"/>
        <v>443.3</v>
      </c>
      <c r="V434" s="66">
        <f t="shared" si="233"/>
        <v>295.60000000000002</v>
      </c>
      <c r="W434" s="54">
        <f t="shared" si="234"/>
        <v>1.64</v>
      </c>
      <c r="X434" s="143">
        <f t="shared" si="235"/>
        <v>443.3</v>
      </c>
      <c r="Y434" s="143">
        <f t="shared" si="236"/>
        <v>0.42799999999999994</v>
      </c>
      <c r="Z434" s="95" t="s">
        <v>39931</v>
      </c>
      <c r="AA434" s="67">
        <v>2415.1999999999998</v>
      </c>
      <c r="AB434" s="67">
        <v>578.13</v>
      </c>
      <c r="AC434" s="67">
        <v>6.9837999999999996</v>
      </c>
      <c r="AD434" s="67">
        <v>152</v>
      </c>
      <c r="AE434" s="67">
        <v>-1</v>
      </c>
      <c r="AF434" s="68">
        <v>37.9</v>
      </c>
      <c r="AG434" s="68">
        <v>58.12</v>
      </c>
      <c r="AH434" s="68">
        <f t="shared" si="237"/>
        <v>360311.945805225</v>
      </c>
      <c r="AI434" s="69">
        <v>0</v>
      </c>
      <c r="AJ434" s="67">
        <v>0</v>
      </c>
      <c r="AK434" s="67">
        <f t="shared" si="238"/>
        <v>0</v>
      </c>
      <c r="AL434" s="67">
        <f t="shared" si="239"/>
        <v>12.242526105600001</v>
      </c>
      <c r="AM434" s="70">
        <f t="shared" si="240"/>
        <v>3.2800000000000002</v>
      </c>
      <c r="AN434" s="67">
        <v>0</v>
      </c>
      <c r="AO434" s="90">
        <f t="shared" si="241"/>
        <v>1.8</v>
      </c>
      <c r="AP434" s="90">
        <f t="shared" si="242"/>
        <v>1.2000000000000002</v>
      </c>
      <c r="AQ434" s="90">
        <f t="shared" si="243"/>
        <v>1.4000000000000001</v>
      </c>
      <c r="AR434" s="91">
        <f t="shared" si="244"/>
        <v>12.242526105600001</v>
      </c>
      <c r="BA434" s="67">
        <f t="shared" si="246"/>
        <v>170</v>
      </c>
      <c r="BB434" s="91">
        <f t="shared" si="247"/>
        <v>0</v>
      </c>
    </row>
    <row r="435" spans="1:54" s="67" customFormat="1">
      <c r="A435" s="59" t="s">
        <v>565</v>
      </c>
      <c r="B435" s="60" t="s">
        <v>40378</v>
      </c>
      <c r="C435" s="61">
        <f t="shared" si="227"/>
        <v>15.9</v>
      </c>
      <c r="D435" s="62">
        <f t="shared" si="228"/>
        <v>186</v>
      </c>
      <c r="E435" s="63">
        <f t="shared" si="248"/>
        <v>16</v>
      </c>
      <c r="F435" s="59" t="s">
        <v>5553</v>
      </c>
      <c r="G435" s="54">
        <f t="shared" si="249"/>
        <v>15</v>
      </c>
      <c r="H435" s="64">
        <f t="shared" si="250"/>
        <v>0.18265250000000002</v>
      </c>
      <c r="I435" s="64" t="s">
        <v>15520</v>
      </c>
      <c r="J435" s="64" t="s">
        <v>10535</v>
      </c>
      <c r="K435" s="64" t="s">
        <v>20481</v>
      </c>
      <c r="L435" s="64" t="s">
        <v>25440</v>
      </c>
      <c r="M435" s="62">
        <f t="shared" si="251"/>
        <v>13.7</v>
      </c>
      <c r="N435" s="65">
        <f t="shared" si="229"/>
        <v>7</v>
      </c>
      <c r="O435" s="61">
        <f t="shared" si="230"/>
        <v>1.6</v>
      </c>
      <c r="P435" s="61">
        <f t="shared" si="230"/>
        <v>1.6</v>
      </c>
      <c r="Q435" s="124">
        <f t="shared" si="231"/>
        <v>1.8</v>
      </c>
      <c r="R435" s="61">
        <f t="shared" si="232"/>
        <v>2.2000000000000002</v>
      </c>
      <c r="S435" s="59" t="s">
        <v>30401</v>
      </c>
      <c r="T435" s="59" t="s">
        <v>35381</v>
      </c>
      <c r="U435" s="66">
        <f t="shared" si="233"/>
        <v>459.20000000000005</v>
      </c>
      <c r="V435" s="66">
        <f t="shared" si="233"/>
        <v>367.8</v>
      </c>
      <c r="W435" s="54">
        <f t="shared" si="234"/>
        <v>1.5</v>
      </c>
      <c r="X435" s="143">
        <f t="shared" si="235"/>
        <v>459.20000000000005</v>
      </c>
      <c r="Y435" s="143">
        <f t="shared" si="236"/>
        <v>0.4</v>
      </c>
      <c r="Z435" s="95" t="s">
        <v>39931</v>
      </c>
      <c r="AA435" s="67">
        <v>3015.6</v>
      </c>
      <c r="AB435" s="67">
        <v>477.31</v>
      </c>
      <c r="AC435" s="67">
        <v>6.2624000000000004</v>
      </c>
      <c r="AD435" s="67">
        <v>152</v>
      </c>
      <c r="AE435" s="67">
        <v>-1</v>
      </c>
      <c r="AF435" s="68">
        <v>37.9</v>
      </c>
      <c r="AG435" s="68">
        <v>58.12</v>
      </c>
      <c r="AH435" s="68">
        <f t="shared" si="237"/>
        <v>263600.11236673465</v>
      </c>
      <c r="AI435" s="69">
        <v>0</v>
      </c>
      <c r="AJ435" s="67">
        <v>0</v>
      </c>
      <c r="AK435" s="67">
        <f t="shared" si="238"/>
        <v>0</v>
      </c>
      <c r="AL435" s="67">
        <f t="shared" si="239"/>
        <v>4.6033011200000011</v>
      </c>
      <c r="AM435" s="70">
        <f t="shared" si="240"/>
        <v>2.98</v>
      </c>
      <c r="AN435" s="67">
        <v>0</v>
      </c>
      <c r="AO435" s="90">
        <f t="shared" si="241"/>
        <v>2.2000000000000002</v>
      </c>
      <c r="AP435" s="90">
        <f t="shared" si="242"/>
        <v>1.8</v>
      </c>
      <c r="AQ435" s="90">
        <f t="shared" si="243"/>
        <v>1.8</v>
      </c>
      <c r="AR435" s="91">
        <f t="shared" si="244"/>
        <v>4.6033011200000011</v>
      </c>
      <c r="BA435" s="67">
        <f t="shared" si="246"/>
        <v>186</v>
      </c>
      <c r="BB435" s="91">
        <f t="shared" si="247"/>
        <v>0</v>
      </c>
    </row>
    <row r="436" spans="1:54" s="40" customFormat="1">
      <c r="A436" s="31" t="s">
        <v>566</v>
      </c>
      <c r="B436" s="31" t="s">
        <v>40379</v>
      </c>
      <c r="C436" s="32">
        <f t="shared" si="227"/>
        <v>24.6</v>
      </c>
      <c r="D436" s="33">
        <f t="shared" si="228"/>
        <v>280</v>
      </c>
      <c r="E436" s="34">
        <f t="shared" si="248"/>
        <v>8</v>
      </c>
      <c r="F436" s="31" t="s">
        <v>5554</v>
      </c>
      <c r="G436" s="54">
        <f t="shared" si="249"/>
        <v>15.7</v>
      </c>
      <c r="H436" s="35">
        <f t="shared" si="250"/>
        <v>0.56635120000000005</v>
      </c>
      <c r="I436" s="36" t="s">
        <v>15521</v>
      </c>
      <c r="J436" s="36" t="s">
        <v>10536</v>
      </c>
      <c r="K436" s="36" t="s">
        <v>20482</v>
      </c>
      <c r="L436" s="36" t="s">
        <v>25441</v>
      </c>
      <c r="M436" s="33">
        <f t="shared" si="251"/>
        <v>10.3</v>
      </c>
      <c r="N436" s="44">
        <f t="shared" si="229"/>
        <v>6.2</v>
      </c>
      <c r="O436" s="32">
        <f t="shared" si="230"/>
        <v>0.60000000000000009</v>
      </c>
      <c r="P436" s="32">
        <f t="shared" si="230"/>
        <v>8.4</v>
      </c>
      <c r="Q436" s="136">
        <f t="shared" si="231"/>
        <v>1.2000000000000002</v>
      </c>
      <c r="R436" s="37">
        <f t="shared" si="232"/>
        <v>2.4000000000000004</v>
      </c>
      <c r="S436" s="31" t="s">
        <v>30402</v>
      </c>
      <c r="T436" s="31" t="s">
        <v>35382</v>
      </c>
      <c r="U436" s="38">
        <f t="shared" si="233"/>
        <v>553</v>
      </c>
      <c r="V436" s="138">
        <f t="shared" si="233"/>
        <v>377.40000000000003</v>
      </c>
      <c r="W436" s="101">
        <f t="shared" si="234"/>
        <v>1.57</v>
      </c>
      <c r="X436" s="143">
        <f t="shared" si="235"/>
        <v>553</v>
      </c>
      <c r="Y436" s="144">
        <f t="shared" si="236"/>
        <v>0.41400000000000003</v>
      </c>
      <c r="Z436" s="97" t="s">
        <v>39932</v>
      </c>
      <c r="AA436" s="40">
        <v>3125.5</v>
      </c>
      <c r="AB436" s="40">
        <v>464.43</v>
      </c>
      <c r="AC436" s="40">
        <v>5.3095999999999997</v>
      </c>
      <c r="AD436" s="40">
        <v>152</v>
      </c>
      <c r="AE436" s="40">
        <v>-1</v>
      </c>
      <c r="AF436" s="41">
        <v>37.9</v>
      </c>
      <c r="AG436" s="41">
        <v>58.12</v>
      </c>
      <c r="AH436" s="41">
        <f t="shared" si="237"/>
        <v>245737.90434158468</v>
      </c>
      <c r="AI436" s="42">
        <f>1-EXP(-2.63*(AA436/AH436)*(AD436-AE436)*(1-((AD436-T436)/(AD436-AE436))^0.38))</f>
        <v>0.8400224178366158</v>
      </c>
      <c r="AJ436" s="40">
        <f>H436*P436*O436*R436*AB436</f>
        <v>3181.616780622338</v>
      </c>
      <c r="AK436" s="40">
        <f t="shared" si="238"/>
        <v>35.235057150850317</v>
      </c>
      <c r="AL436" s="40">
        <f t="shared" si="239"/>
        <v>5.2454158848000016</v>
      </c>
      <c r="AM436" s="43">
        <f t="shared" si="240"/>
        <v>3.12</v>
      </c>
      <c r="AN436" s="40">
        <v>8</v>
      </c>
      <c r="AO436" s="73">
        <f t="shared" si="241"/>
        <v>2.4000000000000004</v>
      </c>
      <c r="AP436" s="73">
        <f t="shared" si="242"/>
        <v>1.2000000000000002</v>
      </c>
      <c r="AQ436" s="73">
        <f t="shared" si="243"/>
        <v>1.2000000000000002</v>
      </c>
      <c r="AR436" s="88">
        <f t="shared" si="244"/>
        <v>40.48047303565032</v>
      </c>
      <c r="AS436" s="40">
        <v>0.99153073977758566</v>
      </c>
      <c r="AT436" s="40">
        <f>(AS436+O436)*(AS436+P436)*((1/3)*AS436+R436)</f>
        <v>40.812690543795412</v>
      </c>
      <c r="AU436" s="73">
        <f>MROUND((AS436+O436),0.2)</f>
        <v>1.6</v>
      </c>
      <c r="AV436" s="73">
        <f>MROUND((AS436+P436),0.2)</f>
        <v>9.4</v>
      </c>
      <c r="AW436" s="73">
        <f>IF(MROUND(((1/3)*AS436+AO436),0.2)*AV436*AU436/AR436&gt;1.05,MROUND(((1/3)*AS436+AO436),0.2)-0.2,MROUND(((1/3)*AS436+AO436),0.2))</f>
        <v>2.8000000000000003</v>
      </c>
      <c r="AX436" s="40">
        <f t="shared" ref="AX436:AX437" si="262">AU436*AV436*AW436</f>
        <v>42.112000000000009</v>
      </c>
      <c r="AY436" s="40" t="b">
        <f>IF(AQ436&lt;AW436,TRUE, FALSE)</f>
        <v>1</v>
      </c>
      <c r="AZ436" s="40" t="b">
        <f>IF(AL436&lt;AQ436*AU436*AV436,TRUE, FALSE)</f>
        <v>1</v>
      </c>
      <c r="BA436" s="40">
        <f t="shared" si="246"/>
        <v>280</v>
      </c>
      <c r="BB436" s="98">
        <f t="shared" si="247"/>
        <v>6.7173047713820626</v>
      </c>
    </row>
    <row r="437" spans="1:54" s="40" customFormat="1" ht="15" customHeight="1">
      <c r="A437" s="31" t="s">
        <v>567</v>
      </c>
      <c r="B437" s="31" t="s">
        <v>40380</v>
      </c>
      <c r="C437" s="32">
        <f t="shared" si="227"/>
        <v>35.300000000000004</v>
      </c>
      <c r="D437" s="33">
        <f t="shared" si="228"/>
        <v>63</v>
      </c>
      <c r="E437" s="34">
        <f t="shared" si="248"/>
        <v>10</v>
      </c>
      <c r="F437" s="31" t="s">
        <v>5555</v>
      </c>
      <c r="G437" s="54">
        <f t="shared" si="249"/>
        <v>27</v>
      </c>
      <c r="H437" s="35">
        <f t="shared" si="250"/>
        <v>0.21536999999999998</v>
      </c>
      <c r="I437" s="36" t="s">
        <v>15522</v>
      </c>
      <c r="J437" s="36" t="s">
        <v>10537</v>
      </c>
      <c r="K437" s="36" t="s">
        <v>20483</v>
      </c>
      <c r="L437" s="36" t="s">
        <v>25442</v>
      </c>
      <c r="M437" s="33">
        <f t="shared" si="251"/>
        <v>12.6</v>
      </c>
      <c r="N437" s="44">
        <f t="shared" si="229"/>
        <v>5</v>
      </c>
      <c r="O437" s="32">
        <f t="shared" si="230"/>
        <v>1.8</v>
      </c>
      <c r="P437" s="32">
        <f t="shared" si="230"/>
        <v>3.8000000000000003</v>
      </c>
      <c r="Q437" s="136">
        <f t="shared" si="231"/>
        <v>0.60000000000000009</v>
      </c>
      <c r="R437" s="37">
        <f t="shared" si="232"/>
        <v>0.60000000000000009</v>
      </c>
      <c r="S437" s="31" t="s">
        <v>30403</v>
      </c>
      <c r="T437" s="31" t="s">
        <v>35383</v>
      </c>
      <c r="U437" s="38">
        <f t="shared" si="233"/>
        <v>336.40000000000003</v>
      </c>
      <c r="V437" s="138">
        <f t="shared" si="233"/>
        <v>412.5</v>
      </c>
      <c r="W437" s="101">
        <f t="shared" si="234"/>
        <v>2.6999999999999997</v>
      </c>
      <c r="X437" s="143">
        <f t="shared" si="235"/>
        <v>336.40000000000003</v>
      </c>
      <c r="Y437" s="144">
        <f t="shared" si="236"/>
        <v>0.6399999999999999</v>
      </c>
      <c r="Z437" s="97" t="s">
        <v>39932</v>
      </c>
      <c r="AA437" s="40">
        <v>4125.2</v>
      </c>
      <c r="AB437" s="40">
        <v>395.22</v>
      </c>
      <c r="AC437" s="40">
        <v>15.505000000000001</v>
      </c>
      <c r="AD437" s="40">
        <v>152</v>
      </c>
      <c r="AE437" s="40">
        <v>-1</v>
      </c>
      <c r="AF437" s="41">
        <v>37.9</v>
      </c>
      <c r="AG437" s="41">
        <v>58.12</v>
      </c>
      <c r="AH437" s="41">
        <f t="shared" si="237"/>
        <v>147275.51509824771</v>
      </c>
      <c r="AI437" s="42">
        <f>1-EXP(-2.63*(AA437/AH437)*(AD437-AE437)*(1-((AD437-T437)/(AD437-AE437))^0.38))</f>
        <v>0.99900975833061945</v>
      </c>
      <c r="AJ437" s="40">
        <f>H437*P437*O437*R437*AB437</f>
        <v>349.32645286560006</v>
      </c>
      <c r="AK437" s="40">
        <f t="shared" si="238"/>
        <v>1.5755328905451724</v>
      </c>
      <c r="AL437" s="40">
        <f t="shared" si="239"/>
        <v>3.2201215200000011</v>
      </c>
      <c r="AM437" s="43">
        <f t="shared" si="240"/>
        <v>5.3800000000000008</v>
      </c>
      <c r="AN437" s="40">
        <v>7.4</v>
      </c>
      <c r="AO437" s="73">
        <f t="shared" si="241"/>
        <v>0.60000000000000009</v>
      </c>
      <c r="AP437" s="73">
        <f t="shared" si="242"/>
        <v>0.60000000000000009</v>
      </c>
      <c r="AQ437" s="73">
        <f t="shared" si="243"/>
        <v>0.60000000000000009</v>
      </c>
      <c r="AR437" s="88">
        <f t="shared" si="244"/>
        <v>4.7956544105451737</v>
      </c>
      <c r="AS437" s="40">
        <v>0.11670945157306413</v>
      </c>
      <c r="AT437" s="40">
        <f>(AS437+O437)*(AS437+P437)*((1/3)*AS437+R437)</f>
        <v>4.7963699141034395</v>
      </c>
      <c r="AU437" s="73">
        <f>MROUND((AS437+O437),0.2)</f>
        <v>2</v>
      </c>
      <c r="AV437" s="73">
        <f>MROUND((AS437+P437),0.2)</f>
        <v>4</v>
      </c>
      <c r="AW437" s="73">
        <v>0.8</v>
      </c>
      <c r="AX437" s="40">
        <f t="shared" si="262"/>
        <v>6.4</v>
      </c>
      <c r="AY437" s="40" t="b">
        <f>IF(AQ437&lt;AW437,TRUE, FALSE)</f>
        <v>1</v>
      </c>
      <c r="AZ437" s="40" t="b">
        <f>IF(AL437&lt;AQ437*AU437*AV437,TRUE, FALSE)</f>
        <v>1</v>
      </c>
      <c r="BA437" s="40">
        <f t="shared" si="246"/>
        <v>63</v>
      </c>
      <c r="BB437" s="98">
        <f t="shared" si="247"/>
        <v>0.48927746383471016</v>
      </c>
    </row>
    <row r="438" spans="1:54" s="67" customFormat="1">
      <c r="A438" s="59" t="s">
        <v>568</v>
      </c>
      <c r="B438" s="60" t="s">
        <v>40381</v>
      </c>
      <c r="C438" s="61">
        <f t="shared" si="227"/>
        <v>22.200000000000003</v>
      </c>
      <c r="D438" s="62">
        <f t="shared" si="228"/>
        <v>224</v>
      </c>
      <c r="E438" s="63">
        <f t="shared" si="248"/>
        <v>10</v>
      </c>
      <c r="F438" s="59" t="s">
        <v>5556</v>
      </c>
      <c r="G438" s="54">
        <f t="shared" si="249"/>
        <v>21.200000000000003</v>
      </c>
      <c r="H438" s="64">
        <f t="shared" si="250"/>
        <v>0.20720300000000003</v>
      </c>
      <c r="I438" s="64" t="s">
        <v>15523</v>
      </c>
      <c r="J438" s="64" t="s">
        <v>10538</v>
      </c>
      <c r="K438" s="64" t="s">
        <v>20484</v>
      </c>
      <c r="L438" s="64" t="s">
        <v>25443</v>
      </c>
      <c r="M438" s="62">
        <f t="shared" si="251"/>
        <v>12.9</v>
      </c>
      <c r="N438" s="65">
        <f t="shared" si="229"/>
        <v>6.4</v>
      </c>
      <c r="O438" s="61">
        <f t="shared" si="230"/>
        <v>1.8</v>
      </c>
      <c r="P438" s="61">
        <f t="shared" si="230"/>
        <v>3.2</v>
      </c>
      <c r="Q438" s="124">
        <f t="shared" si="231"/>
        <v>0.60000000000000009</v>
      </c>
      <c r="R438" s="61">
        <f t="shared" si="232"/>
        <v>0.8</v>
      </c>
      <c r="S438" s="59" t="s">
        <v>30404</v>
      </c>
      <c r="T438" s="59" t="s">
        <v>35384</v>
      </c>
      <c r="U438" s="66">
        <f t="shared" si="233"/>
        <v>497.40000000000003</v>
      </c>
      <c r="V438" s="66">
        <f t="shared" si="233"/>
        <v>355.20000000000005</v>
      </c>
      <c r="W438" s="54">
        <f t="shared" si="234"/>
        <v>2.1199999999999997</v>
      </c>
      <c r="X438" s="143">
        <f t="shared" si="235"/>
        <v>497.40000000000003</v>
      </c>
      <c r="Y438" s="143">
        <f t="shared" si="236"/>
        <v>0.52399999999999991</v>
      </c>
      <c r="Z438" s="95" t="s">
        <v>39931</v>
      </c>
      <c r="AA438" s="67">
        <v>2833.8</v>
      </c>
      <c r="AB438" s="67">
        <v>501.53</v>
      </c>
      <c r="AC438" s="67">
        <v>7.5705</v>
      </c>
      <c r="AD438" s="67">
        <v>152</v>
      </c>
      <c r="AE438" s="67">
        <v>-1</v>
      </c>
      <c r="AF438" s="68">
        <v>37.9</v>
      </c>
      <c r="AG438" s="68">
        <v>58.12</v>
      </c>
      <c r="AH438" s="68">
        <f t="shared" si="237"/>
        <v>284473.14108690567</v>
      </c>
      <c r="AI438" s="69">
        <v>0</v>
      </c>
      <c r="AJ438" s="67">
        <v>0</v>
      </c>
      <c r="AK438" s="67">
        <f t="shared" si="238"/>
        <v>0</v>
      </c>
      <c r="AL438" s="67">
        <f t="shared" si="239"/>
        <v>3.6532085760000004</v>
      </c>
      <c r="AM438" s="70">
        <f t="shared" si="240"/>
        <v>4.24</v>
      </c>
      <c r="AN438" s="67">
        <v>0</v>
      </c>
      <c r="AO438" s="90">
        <f t="shared" si="241"/>
        <v>0.8</v>
      </c>
      <c r="AP438" s="90">
        <f t="shared" si="242"/>
        <v>0.60000000000000009</v>
      </c>
      <c r="AQ438" s="90">
        <f t="shared" si="243"/>
        <v>0.8</v>
      </c>
      <c r="AR438" s="91">
        <f t="shared" si="244"/>
        <v>3.6532085760000004</v>
      </c>
      <c r="BA438" s="67">
        <f t="shared" si="246"/>
        <v>224</v>
      </c>
      <c r="BB438" s="91">
        <f t="shared" si="247"/>
        <v>0</v>
      </c>
    </row>
    <row r="439" spans="1:54" s="67" customFormat="1">
      <c r="A439" s="59" t="s">
        <v>569</v>
      </c>
      <c r="B439" s="60" t="s">
        <v>40382</v>
      </c>
      <c r="C439" s="61">
        <f t="shared" si="227"/>
        <v>16.600000000000001</v>
      </c>
      <c r="D439" s="62">
        <f t="shared" si="228"/>
        <v>97</v>
      </c>
      <c r="E439" s="63">
        <f t="shared" si="248"/>
        <v>16</v>
      </c>
      <c r="F439" s="59" t="s">
        <v>5557</v>
      </c>
      <c r="G439" s="54">
        <f t="shared" si="249"/>
        <v>15.6</v>
      </c>
      <c r="H439" s="64">
        <f t="shared" si="250"/>
        <v>0.37030960000000002</v>
      </c>
      <c r="I439" s="64" t="s">
        <v>15524</v>
      </c>
      <c r="J439" s="64" t="s">
        <v>10539</v>
      </c>
      <c r="K439" s="64" t="s">
        <v>20485</v>
      </c>
      <c r="L439" s="64" t="s">
        <v>25444</v>
      </c>
      <c r="M439" s="62">
        <f t="shared" si="251"/>
        <v>13.2</v>
      </c>
      <c r="N439" s="65">
        <f t="shared" si="229"/>
        <v>5.8</v>
      </c>
      <c r="O439" s="61">
        <f t="shared" si="230"/>
        <v>1.8</v>
      </c>
      <c r="P439" s="61">
        <f t="shared" si="230"/>
        <v>2.6</v>
      </c>
      <c r="Q439" s="124">
        <f t="shared" si="231"/>
        <v>1.4000000000000001</v>
      </c>
      <c r="R439" s="61">
        <f t="shared" si="232"/>
        <v>2.2000000000000002</v>
      </c>
      <c r="S439" s="59" t="s">
        <v>30405</v>
      </c>
      <c r="T439" s="59" t="s">
        <v>35385</v>
      </c>
      <c r="U439" s="66">
        <f t="shared" si="233"/>
        <v>369.6</v>
      </c>
      <c r="V439" s="66">
        <f t="shared" si="233"/>
        <v>290.90000000000003</v>
      </c>
      <c r="W439" s="54">
        <f t="shared" si="234"/>
        <v>1.56</v>
      </c>
      <c r="X439" s="143">
        <f t="shared" si="235"/>
        <v>369.6</v>
      </c>
      <c r="Y439" s="143">
        <f t="shared" si="236"/>
        <v>0.41200000000000003</v>
      </c>
      <c r="Z439" s="95" t="s">
        <v>39931</v>
      </c>
      <c r="AA439" s="67">
        <v>2390.9</v>
      </c>
      <c r="AB439" s="67">
        <v>583.29999999999995</v>
      </c>
      <c r="AC439" s="67">
        <v>8.3023000000000007</v>
      </c>
      <c r="AD439" s="67">
        <v>152</v>
      </c>
      <c r="AE439" s="67">
        <v>-1</v>
      </c>
      <c r="AF439" s="68">
        <v>37.9</v>
      </c>
      <c r="AG439" s="68">
        <v>58.12</v>
      </c>
      <c r="AH439" s="68">
        <f t="shared" si="237"/>
        <v>365309.26417986461</v>
      </c>
      <c r="AI439" s="69">
        <v>0</v>
      </c>
      <c r="AJ439" s="67">
        <v>0</v>
      </c>
      <c r="AK439" s="67">
        <f t="shared" si="238"/>
        <v>0</v>
      </c>
      <c r="AL439" s="67">
        <f t="shared" si="239"/>
        <v>6.4832923584000008</v>
      </c>
      <c r="AM439" s="70">
        <f t="shared" si="240"/>
        <v>3.12</v>
      </c>
      <c r="AN439" s="67">
        <v>0</v>
      </c>
      <c r="AO439" s="90">
        <f t="shared" si="241"/>
        <v>2.2000000000000002</v>
      </c>
      <c r="AP439" s="90">
        <f t="shared" si="242"/>
        <v>1.4000000000000001</v>
      </c>
      <c r="AQ439" s="90">
        <f t="shared" si="243"/>
        <v>1.4000000000000001</v>
      </c>
      <c r="AR439" s="91">
        <f t="shared" si="244"/>
        <v>6.4832923584000008</v>
      </c>
      <c r="BA439" s="67">
        <f t="shared" si="246"/>
        <v>97</v>
      </c>
      <c r="BB439" s="91">
        <f t="shared" si="247"/>
        <v>0</v>
      </c>
    </row>
    <row r="440" spans="1:54" s="67" customFormat="1">
      <c r="A440" s="59" t="s">
        <v>570</v>
      </c>
      <c r="B440" s="60" t="s">
        <v>40383</v>
      </c>
      <c r="C440" s="61">
        <f t="shared" si="227"/>
        <v>32.5</v>
      </c>
      <c r="D440" s="62">
        <f t="shared" si="228"/>
        <v>146</v>
      </c>
      <c r="E440" s="63">
        <f t="shared" si="248"/>
        <v>8</v>
      </c>
      <c r="F440" s="59" t="s">
        <v>5558</v>
      </c>
      <c r="G440" s="54">
        <f t="shared" si="249"/>
        <v>31.6</v>
      </c>
      <c r="H440" s="64">
        <f t="shared" si="250"/>
        <v>0.49406309999999998</v>
      </c>
      <c r="I440" s="64" t="s">
        <v>15525</v>
      </c>
      <c r="J440" s="64" t="s">
        <v>10540</v>
      </c>
      <c r="K440" s="64" t="s">
        <v>20486</v>
      </c>
      <c r="L440" s="64" t="s">
        <v>25445</v>
      </c>
      <c r="M440" s="62">
        <f t="shared" si="251"/>
        <v>9.6999999999999993</v>
      </c>
      <c r="N440" s="65">
        <f t="shared" si="229"/>
        <v>6.2</v>
      </c>
      <c r="O440" s="61">
        <f t="shared" si="230"/>
        <v>1.2000000000000002</v>
      </c>
      <c r="P440" s="61">
        <f t="shared" si="230"/>
        <v>9.6000000000000014</v>
      </c>
      <c r="Q440" s="124">
        <f t="shared" si="231"/>
        <v>0.60000000000000009</v>
      </c>
      <c r="R440" s="61">
        <f t="shared" si="232"/>
        <v>1</v>
      </c>
      <c r="S440" s="59" t="s">
        <v>30406</v>
      </c>
      <c r="T440" s="59" t="s">
        <v>35386</v>
      </c>
      <c r="U440" s="66">
        <f t="shared" si="233"/>
        <v>419.20000000000005</v>
      </c>
      <c r="V440" s="66">
        <f t="shared" si="233"/>
        <v>326.40000000000003</v>
      </c>
      <c r="W440" s="54">
        <f t="shared" si="234"/>
        <v>3.1599999999999997</v>
      </c>
      <c r="X440" s="143">
        <f t="shared" si="235"/>
        <v>419.20000000000005</v>
      </c>
      <c r="Y440" s="143">
        <f t="shared" si="236"/>
        <v>0.73199999999999987</v>
      </c>
      <c r="Z440" s="95" t="s">
        <v>39931</v>
      </c>
      <c r="AA440" s="67">
        <v>2583.1999999999998</v>
      </c>
      <c r="AB440" s="67">
        <v>544.44000000000005</v>
      </c>
      <c r="AC440" s="67">
        <v>13.151999999999999</v>
      </c>
      <c r="AD440" s="67">
        <v>152</v>
      </c>
      <c r="AE440" s="67">
        <v>-1</v>
      </c>
      <c r="AF440" s="68">
        <v>37.9</v>
      </c>
      <c r="AG440" s="68">
        <v>58.12</v>
      </c>
      <c r="AH440" s="68">
        <f t="shared" si="237"/>
        <v>324779.15749640833</v>
      </c>
      <c r="AI440" s="69">
        <v>0</v>
      </c>
      <c r="AJ440" s="67">
        <v>0</v>
      </c>
      <c r="AK440" s="67">
        <f t="shared" si="238"/>
        <v>0</v>
      </c>
      <c r="AL440" s="67">
        <f t="shared" si="239"/>
        <v>5.8283930880000012</v>
      </c>
      <c r="AM440" s="70">
        <f t="shared" si="240"/>
        <v>6.3</v>
      </c>
      <c r="AN440" s="67">
        <v>0</v>
      </c>
      <c r="AO440" s="90">
        <f t="shared" si="241"/>
        <v>1</v>
      </c>
      <c r="AP440" s="90">
        <f t="shared" si="242"/>
        <v>0.60000000000000009</v>
      </c>
      <c r="AQ440" s="90">
        <f t="shared" si="243"/>
        <v>0.60000000000000009</v>
      </c>
      <c r="AR440" s="91">
        <f t="shared" si="244"/>
        <v>5.8283930880000012</v>
      </c>
      <c r="BA440" s="67">
        <f t="shared" si="246"/>
        <v>146</v>
      </c>
      <c r="BB440" s="91">
        <f t="shared" si="247"/>
        <v>0</v>
      </c>
    </row>
    <row r="441" spans="1:54" s="40" customFormat="1">
      <c r="A441" s="31" t="s">
        <v>571</v>
      </c>
      <c r="B441" s="31" t="s">
        <v>40384</v>
      </c>
      <c r="C441" s="32">
        <f t="shared" si="227"/>
        <v>12.5</v>
      </c>
      <c r="D441" s="33">
        <f t="shared" si="228"/>
        <v>250</v>
      </c>
      <c r="E441" s="34">
        <f t="shared" si="248"/>
        <v>12</v>
      </c>
      <c r="F441" s="31" t="s">
        <v>5559</v>
      </c>
      <c r="G441" s="54">
        <f t="shared" si="249"/>
        <v>7.3</v>
      </c>
      <c r="H441" s="35">
        <f t="shared" si="250"/>
        <v>0.4158039</v>
      </c>
      <c r="I441" s="36" t="s">
        <v>15526</v>
      </c>
      <c r="J441" s="36" t="s">
        <v>10541</v>
      </c>
      <c r="K441" s="36" t="s">
        <v>20487</v>
      </c>
      <c r="L441" s="36" t="s">
        <v>25446</v>
      </c>
      <c r="M441" s="33">
        <f t="shared" si="251"/>
        <v>11.8</v>
      </c>
      <c r="N441" s="44">
        <f t="shared" si="229"/>
        <v>6.8</v>
      </c>
      <c r="O441" s="32">
        <f t="shared" si="230"/>
        <v>2.4000000000000004</v>
      </c>
      <c r="P441" s="32">
        <f t="shared" si="230"/>
        <v>5.4</v>
      </c>
      <c r="Q441" s="136">
        <f t="shared" si="231"/>
        <v>0.60000000000000009</v>
      </c>
      <c r="R441" s="37">
        <f t="shared" si="232"/>
        <v>1</v>
      </c>
      <c r="S441" s="31" t="s">
        <v>30407</v>
      </c>
      <c r="T441" s="31" t="s">
        <v>35387</v>
      </c>
      <c r="U441" s="38">
        <f t="shared" si="233"/>
        <v>522.80000000000007</v>
      </c>
      <c r="V441" s="138">
        <f t="shared" si="233"/>
        <v>354.3</v>
      </c>
      <c r="W441" s="101">
        <f t="shared" si="234"/>
        <v>0.73</v>
      </c>
      <c r="X441" s="143">
        <f t="shared" si="235"/>
        <v>522.80000000000007</v>
      </c>
      <c r="Y441" s="144">
        <f t="shared" si="236"/>
        <v>0.246</v>
      </c>
      <c r="Z441" s="97" t="s">
        <v>39932</v>
      </c>
      <c r="AA441" s="40">
        <v>2718</v>
      </c>
      <c r="AB441" s="40">
        <v>521.46</v>
      </c>
      <c r="AC441" s="40">
        <v>3.3243999999999998</v>
      </c>
      <c r="AD441" s="40">
        <v>152</v>
      </c>
      <c r="AE441" s="40">
        <v>-1</v>
      </c>
      <c r="AF441" s="41">
        <v>37.9</v>
      </c>
      <c r="AG441" s="41">
        <v>58.12</v>
      </c>
      <c r="AH441" s="41">
        <f t="shared" si="237"/>
        <v>285968.66116359981</v>
      </c>
      <c r="AI441" s="42">
        <f>1-EXP(-2.63*(AA441/AH441)*(AD441-AE441)*(1-((AD441-T441)/(AD441-AE441))^0.38))</f>
        <v>0.62130878163087311</v>
      </c>
      <c r="AJ441" s="40">
        <f>H441*P441*O441*R441*AB441</f>
        <v>2810.0533179542408</v>
      </c>
      <c r="AK441" s="40">
        <f t="shared" si="238"/>
        <v>36.762650773287199</v>
      </c>
      <c r="AL441" s="40">
        <f t="shared" si="239"/>
        <v>7.5711814560000015</v>
      </c>
      <c r="AM441" s="43">
        <f t="shared" si="240"/>
        <v>1.44</v>
      </c>
      <c r="AN441" s="40">
        <v>4.3</v>
      </c>
      <c r="AO441" s="73">
        <f t="shared" si="241"/>
        <v>1</v>
      </c>
      <c r="AP441" s="73">
        <f t="shared" si="242"/>
        <v>0.60000000000000009</v>
      </c>
      <c r="AQ441" s="73">
        <f t="shared" si="243"/>
        <v>0.60000000000000009</v>
      </c>
      <c r="AR441" s="88">
        <f t="shared" si="244"/>
        <v>44.333832229287196</v>
      </c>
      <c r="AS441" s="40">
        <v>1.6301915630683501</v>
      </c>
      <c r="AT441" s="40">
        <f>(AS441+O441)*(AS441+P441)*((1/3)*AS441+R441)</f>
        <v>43.729101417732757</v>
      </c>
      <c r="AU441" s="73">
        <f>MROUND((AS441+O441),0.2)</f>
        <v>4</v>
      </c>
      <c r="AV441" s="73">
        <f>MROUND((AS441+P441),0.2)</f>
        <v>7</v>
      </c>
      <c r="AW441" s="73">
        <f>IF(MROUND(((1/3)*AS441+AO441),0.2)*AV441*AU441/AR441&gt;1.05,MROUND(((1/3)*AS441+AO441),0.2)-0.2,MROUND(((1/3)*AS441+AO441),0.2))</f>
        <v>1.6</v>
      </c>
      <c r="AX441" s="40">
        <f t="shared" ref="AX441" si="263">AU441*AV441*AW441</f>
        <v>44.800000000000004</v>
      </c>
      <c r="AY441" s="40" t="b">
        <f>IF(AQ441&lt;AW441,TRUE, FALSE)</f>
        <v>1</v>
      </c>
      <c r="AZ441" s="40" t="b">
        <f>IF(AL441&lt;AQ441*AU441*AV441,TRUE, FALSE)</f>
        <v>1</v>
      </c>
      <c r="BA441" s="40">
        <f t="shared" si="246"/>
        <v>250</v>
      </c>
      <c r="BB441" s="98">
        <f t="shared" si="247"/>
        <v>4.855602918373271</v>
      </c>
    </row>
    <row r="442" spans="1:54" s="67" customFormat="1">
      <c r="A442" s="59" t="s">
        <v>572</v>
      </c>
      <c r="B442" s="60" t="s">
        <v>40385</v>
      </c>
      <c r="C442" s="61">
        <f t="shared" si="227"/>
        <v>9.4</v>
      </c>
      <c r="D442" s="62">
        <f t="shared" si="228"/>
        <v>48</v>
      </c>
      <c r="E442" s="63">
        <f t="shared" si="248"/>
        <v>21</v>
      </c>
      <c r="F442" s="59" t="s">
        <v>5560</v>
      </c>
      <c r="G442" s="54">
        <f t="shared" si="249"/>
        <v>8.5</v>
      </c>
      <c r="H442" s="64">
        <f t="shared" si="250"/>
        <v>0.45561979999999996</v>
      </c>
      <c r="I442" s="64" t="s">
        <v>15527</v>
      </c>
      <c r="J442" s="64" t="s">
        <v>10542</v>
      </c>
      <c r="K442" s="64" t="s">
        <v>20488</v>
      </c>
      <c r="L442" s="64" t="s">
        <v>25447</v>
      </c>
      <c r="M442" s="62">
        <f t="shared" si="251"/>
        <v>12.2</v>
      </c>
      <c r="N442" s="65">
        <f t="shared" si="229"/>
        <v>6.2</v>
      </c>
      <c r="O442" s="61">
        <f t="shared" si="230"/>
        <v>2.8000000000000003</v>
      </c>
      <c r="P442" s="61">
        <f t="shared" si="230"/>
        <v>4.6000000000000005</v>
      </c>
      <c r="Q442" s="124">
        <f t="shared" si="231"/>
        <v>1.6</v>
      </c>
      <c r="R442" s="61">
        <f t="shared" si="232"/>
        <v>2.8000000000000003</v>
      </c>
      <c r="S442" s="59" t="s">
        <v>30408</v>
      </c>
      <c r="T442" s="59" t="s">
        <v>35388</v>
      </c>
      <c r="U442" s="66">
        <f t="shared" si="233"/>
        <v>320.90000000000003</v>
      </c>
      <c r="V442" s="66">
        <f t="shared" si="233"/>
        <v>322.90000000000003</v>
      </c>
      <c r="W442" s="54">
        <f t="shared" si="234"/>
        <v>0.85</v>
      </c>
      <c r="X442" s="143">
        <f t="shared" si="235"/>
        <v>320.90000000000003</v>
      </c>
      <c r="Y442" s="143">
        <f t="shared" si="236"/>
        <v>0.27</v>
      </c>
      <c r="Z442" s="95" t="s">
        <v>39931</v>
      </c>
      <c r="AA442" s="67">
        <v>2591.3000000000002</v>
      </c>
      <c r="AB442" s="67">
        <v>543.52</v>
      </c>
      <c r="AC442" s="67">
        <v>6.2896999999999998</v>
      </c>
      <c r="AD442" s="67">
        <v>152</v>
      </c>
      <c r="AE442" s="67">
        <v>-1</v>
      </c>
      <c r="AF442" s="68">
        <v>37.9</v>
      </c>
      <c r="AG442" s="68">
        <v>58.12</v>
      </c>
      <c r="AH442" s="68">
        <f t="shared" si="237"/>
        <v>329139.2730034109</v>
      </c>
      <c r="AI442" s="69">
        <v>0</v>
      </c>
      <c r="AJ442" s="67">
        <v>0</v>
      </c>
      <c r="AK442" s="67">
        <f t="shared" si="238"/>
        <v>0</v>
      </c>
      <c r="AL442" s="67">
        <f t="shared" si="239"/>
        <v>19.632527532800005</v>
      </c>
      <c r="AM442" s="70">
        <f t="shared" si="240"/>
        <v>1.6800000000000002</v>
      </c>
      <c r="AN442" s="67">
        <v>0</v>
      </c>
      <c r="AO442" s="90">
        <f t="shared" si="241"/>
        <v>2.8000000000000003</v>
      </c>
      <c r="AP442" s="90">
        <f t="shared" si="242"/>
        <v>1.6</v>
      </c>
      <c r="AQ442" s="90">
        <f t="shared" si="243"/>
        <v>1.6</v>
      </c>
      <c r="AR442" s="91">
        <f t="shared" si="244"/>
        <v>19.632527532800005</v>
      </c>
      <c r="BA442" s="67">
        <f t="shared" si="246"/>
        <v>48</v>
      </c>
      <c r="BB442" s="91">
        <f t="shared" si="247"/>
        <v>0</v>
      </c>
    </row>
    <row r="443" spans="1:54" s="67" customFormat="1">
      <c r="A443" s="59" t="s">
        <v>573</v>
      </c>
      <c r="B443" s="60" t="s">
        <v>40386</v>
      </c>
      <c r="C443" s="61">
        <f t="shared" si="227"/>
        <v>22.6</v>
      </c>
      <c r="D443" s="62">
        <f t="shared" si="228"/>
        <v>51</v>
      </c>
      <c r="E443" s="63">
        <f t="shared" si="248"/>
        <v>11</v>
      </c>
      <c r="F443" s="59" t="s">
        <v>5561</v>
      </c>
      <c r="G443" s="54">
        <f t="shared" si="249"/>
        <v>21.700000000000003</v>
      </c>
      <c r="H443" s="64">
        <f t="shared" si="250"/>
        <v>0.135464</v>
      </c>
      <c r="I443" s="64" t="s">
        <v>15528</v>
      </c>
      <c r="J443" s="64" t="s">
        <v>10543</v>
      </c>
      <c r="K443" s="64" t="s">
        <v>20489</v>
      </c>
      <c r="L443" s="64" t="s">
        <v>25448</v>
      </c>
      <c r="M443" s="62">
        <f t="shared" si="251"/>
        <v>13.5</v>
      </c>
      <c r="N443" s="65">
        <f t="shared" si="229"/>
        <v>5.8</v>
      </c>
      <c r="O443" s="61">
        <f t="shared" si="230"/>
        <v>2.6</v>
      </c>
      <c r="P443" s="61">
        <f t="shared" si="230"/>
        <v>2</v>
      </c>
      <c r="Q443" s="124">
        <f t="shared" si="231"/>
        <v>0.60000000000000009</v>
      </c>
      <c r="R443" s="61">
        <f t="shared" si="232"/>
        <v>0.60000000000000009</v>
      </c>
      <c r="S443" s="59" t="s">
        <v>30409</v>
      </c>
      <c r="T443" s="59" t="s">
        <v>35389</v>
      </c>
      <c r="U443" s="66">
        <f t="shared" si="233"/>
        <v>323.90000000000003</v>
      </c>
      <c r="V443" s="66">
        <f t="shared" si="233"/>
        <v>313.10000000000002</v>
      </c>
      <c r="W443" s="54">
        <f t="shared" si="234"/>
        <v>2.17</v>
      </c>
      <c r="X443" s="143">
        <f t="shared" si="235"/>
        <v>323.90000000000003</v>
      </c>
      <c r="Y443" s="143">
        <f t="shared" si="236"/>
        <v>0.53400000000000003</v>
      </c>
      <c r="Z443" s="95" t="s">
        <v>39931</v>
      </c>
      <c r="AA443" s="67">
        <v>2510.6999999999998</v>
      </c>
      <c r="AB443" s="67">
        <v>558.65</v>
      </c>
      <c r="AC443" s="67">
        <v>12.462</v>
      </c>
      <c r="AD443" s="67">
        <v>152</v>
      </c>
      <c r="AE443" s="67">
        <v>-1</v>
      </c>
      <c r="AF443" s="68">
        <v>37.9</v>
      </c>
      <c r="AG443" s="68">
        <v>58.12</v>
      </c>
      <c r="AH443" s="68">
        <f t="shared" si="237"/>
        <v>340820.87015830132</v>
      </c>
      <c r="AI443" s="69">
        <v>0</v>
      </c>
      <c r="AJ443" s="67">
        <v>0</v>
      </c>
      <c r="AK443" s="67">
        <f t="shared" si="238"/>
        <v>0</v>
      </c>
      <c r="AL443" s="67">
        <f t="shared" si="239"/>
        <v>2.6973523200000002</v>
      </c>
      <c r="AM443" s="70">
        <f t="shared" si="240"/>
        <v>4.32</v>
      </c>
      <c r="AN443" s="67">
        <v>0</v>
      </c>
      <c r="AO443" s="90">
        <f t="shared" si="241"/>
        <v>0.60000000000000009</v>
      </c>
      <c r="AP443" s="90">
        <f t="shared" si="242"/>
        <v>0.60000000000000009</v>
      </c>
      <c r="AQ443" s="90">
        <f t="shared" si="243"/>
        <v>0.60000000000000009</v>
      </c>
      <c r="AR443" s="91">
        <f t="shared" si="244"/>
        <v>2.6973523200000002</v>
      </c>
      <c r="BA443" s="67">
        <f t="shared" si="246"/>
        <v>51</v>
      </c>
      <c r="BB443" s="91">
        <f t="shared" si="247"/>
        <v>0</v>
      </c>
    </row>
    <row r="444" spans="1:54" s="67" customFormat="1">
      <c r="A444" s="59" t="s">
        <v>574</v>
      </c>
      <c r="B444" s="60" t="s">
        <v>40387</v>
      </c>
      <c r="C444" s="61">
        <f t="shared" si="227"/>
        <v>36.4</v>
      </c>
      <c r="D444" s="62">
        <f t="shared" si="228"/>
        <v>73</v>
      </c>
      <c r="E444" s="63">
        <f t="shared" si="248"/>
        <v>9</v>
      </c>
      <c r="F444" s="59" t="s">
        <v>5562</v>
      </c>
      <c r="G444" s="54">
        <f t="shared" si="249"/>
        <v>35.4</v>
      </c>
      <c r="H444" s="64">
        <f t="shared" si="250"/>
        <v>0.65878049999999999</v>
      </c>
      <c r="I444" s="64" t="s">
        <v>15529</v>
      </c>
      <c r="J444" s="64" t="s">
        <v>10544</v>
      </c>
      <c r="K444" s="64" t="s">
        <v>20490</v>
      </c>
      <c r="L444" s="64" t="s">
        <v>25449</v>
      </c>
      <c r="M444" s="62">
        <f t="shared" si="251"/>
        <v>14</v>
      </c>
      <c r="N444" s="65">
        <f t="shared" si="229"/>
        <v>5.4</v>
      </c>
      <c r="O444" s="61">
        <f t="shared" si="230"/>
        <v>3</v>
      </c>
      <c r="P444" s="61">
        <f t="shared" si="230"/>
        <v>1</v>
      </c>
      <c r="Q444" s="124">
        <f t="shared" si="231"/>
        <v>0.8</v>
      </c>
      <c r="R444" s="61">
        <f t="shared" si="232"/>
        <v>2.6</v>
      </c>
      <c r="S444" s="59" t="s">
        <v>30410</v>
      </c>
      <c r="T444" s="59" t="s">
        <v>35390</v>
      </c>
      <c r="U444" s="66">
        <f t="shared" si="233"/>
        <v>345.90000000000003</v>
      </c>
      <c r="V444" s="66">
        <f t="shared" si="233"/>
        <v>332.90000000000003</v>
      </c>
      <c r="W444" s="54">
        <f t="shared" si="234"/>
        <v>3.5399999999999996</v>
      </c>
      <c r="X444" s="143">
        <f t="shared" si="235"/>
        <v>345.90000000000003</v>
      </c>
      <c r="Y444" s="143">
        <f t="shared" si="236"/>
        <v>0.80799999999999994</v>
      </c>
      <c r="Z444" s="95" t="s">
        <v>39931</v>
      </c>
      <c r="AA444" s="67">
        <v>2621.3000000000002</v>
      </c>
      <c r="AB444" s="67">
        <v>537.13</v>
      </c>
      <c r="AC444" s="67">
        <v>19.623000000000001</v>
      </c>
      <c r="AD444" s="67">
        <v>152</v>
      </c>
      <c r="AE444" s="67">
        <v>-1</v>
      </c>
      <c r="AF444" s="68">
        <v>37.9</v>
      </c>
      <c r="AG444" s="68">
        <v>58.12</v>
      </c>
      <c r="AH444" s="68">
        <f t="shared" si="237"/>
        <v>316364.25010677025</v>
      </c>
      <c r="AI444" s="69">
        <v>0</v>
      </c>
      <c r="AJ444" s="67">
        <v>0</v>
      </c>
      <c r="AK444" s="67">
        <f t="shared" si="238"/>
        <v>0</v>
      </c>
      <c r="AL444" s="67">
        <f t="shared" si="239"/>
        <v>2.6615121000000004</v>
      </c>
      <c r="AM444" s="70">
        <f t="shared" si="240"/>
        <v>7.08</v>
      </c>
      <c r="AN444" s="67">
        <v>0</v>
      </c>
      <c r="AO444" s="90">
        <f t="shared" si="241"/>
        <v>2.6</v>
      </c>
      <c r="AP444" s="90">
        <f t="shared" si="242"/>
        <v>0.8</v>
      </c>
      <c r="AQ444" s="90">
        <f t="shared" si="243"/>
        <v>1</v>
      </c>
      <c r="AR444" s="91">
        <f t="shared" si="244"/>
        <v>2.6615121000000004</v>
      </c>
      <c r="BA444" s="67">
        <f t="shared" si="246"/>
        <v>73</v>
      </c>
      <c r="BB444" s="91">
        <f t="shared" si="247"/>
        <v>0</v>
      </c>
    </row>
    <row r="445" spans="1:54" s="67" customFormat="1">
      <c r="A445" s="59" t="s">
        <v>575</v>
      </c>
      <c r="B445" s="60" t="s">
        <v>40388</v>
      </c>
      <c r="C445" s="61">
        <f t="shared" si="227"/>
        <v>33</v>
      </c>
      <c r="D445" s="62">
        <f t="shared" si="228"/>
        <v>294</v>
      </c>
      <c r="E445" s="63">
        <f t="shared" si="248"/>
        <v>6</v>
      </c>
      <c r="F445" s="59" t="s">
        <v>5563</v>
      </c>
      <c r="G445" s="54">
        <f t="shared" si="249"/>
        <v>32.1</v>
      </c>
      <c r="H445" s="64">
        <f t="shared" si="250"/>
        <v>0.84558440000000001</v>
      </c>
      <c r="I445" s="64" t="s">
        <v>15530</v>
      </c>
      <c r="J445" s="64" t="s">
        <v>10545</v>
      </c>
      <c r="K445" s="64" t="s">
        <v>20491</v>
      </c>
      <c r="L445" s="64" t="s">
        <v>25450</v>
      </c>
      <c r="M445" s="62">
        <f t="shared" si="251"/>
        <v>9.6</v>
      </c>
      <c r="N445" s="65">
        <f t="shared" si="229"/>
        <v>6.8</v>
      </c>
      <c r="O445" s="61">
        <f t="shared" si="230"/>
        <v>1</v>
      </c>
      <c r="P445" s="61">
        <f t="shared" si="230"/>
        <v>9.8000000000000007</v>
      </c>
      <c r="Q445" s="124">
        <f t="shared" si="231"/>
        <v>0.4</v>
      </c>
      <c r="R445" s="61">
        <f t="shared" si="232"/>
        <v>2.8000000000000003</v>
      </c>
      <c r="S445" s="59" t="s">
        <v>30411</v>
      </c>
      <c r="T445" s="59" t="s">
        <v>35391</v>
      </c>
      <c r="U445" s="66">
        <f t="shared" si="233"/>
        <v>566.80000000000007</v>
      </c>
      <c r="V445" s="66">
        <f t="shared" si="233"/>
        <v>399.3</v>
      </c>
      <c r="W445" s="54">
        <f t="shared" si="234"/>
        <v>3.21</v>
      </c>
      <c r="X445" s="143">
        <f t="shared" si="235"/>
        <v>566.80000000000007</v>
      </c>
      <c r="Y445" s="143">
        <f t="shared" si="236"/>
        <v>0.74199999999999999</v>
      </c>
      <c r="Z445" s="95" t="s">
        <v>39931</v>
      </c>
      <c r="AA445" s="67">
        <v>3531.7</v>
      </c>
      <c r="AB445" s="67">
        <v>421.02</v>
      </c>
      <c r="AC445" s="67">
        <v>9.3709000000000007</v>
      </c>
      <c r="AD445" s="67">
        <v>152</v>
      </c>
      <c r="AE445" s="67">
        <v>-1</v>
      </c>
      <c r="AF445" s="68">
        <v>37.9</v>
      </c>
      <c r="AG445" s="68">
        <v>58.12</v>
      </c>
      <c r="AH445" s="68">
        <f t="shared" si="237"/>
        <v>194036.25796817057</v>
      </c>
      <c r="AI445" s="69">
        <v>0</v>
      </c>
      <c r="AJ445" s="67">
        <v>0</v>
      </c>
      <c r="AK445" s="67">
        <f t="shared" si="238"/>
        <v>0</v>
      </c>
      <c r="AL445" s="67">
        <f t="shared" si="239"/>
        <v>4.2371640639999999</v>
      </c>
      <c r="AM445" s="70">
        <f t="shared" si="240"/>
        <v>6.4</v>
      </c>
      <c r="AN445" s="67">
        <v>0</v>
      </c>
      <c r="AO445" s="90">
        <f t="shared" si="241"/>
        <v>2.8000000000000003</v>
      </c>
      <c r="AP445" s="90">
        <f t="shared" si="242"/>
        <v>0.4</v>
      </c>
      <c r="AQ445" s="90">
        <f t="shared" si="243"/>
        <v>0.60000000000000009</v>
      </c>
      <c r="AR445" s="91">
        <f t="shared" si="244"/>
        <v>4.2371640639999999</v>
      </c>
      <c r="BA445" s="67">
        <f t="shared" si="246"/>
        <v>294</v>
      </c>
      <c r="BB445" s="91">
        <f t="shared" si="247"/>
        <v>0</v>
      </c>
    </row>
    <row r="446" spans="1:54" s="67" customFormat="1">
      <c r="A446" s="59" t="s">
        <v>576</v>
      </c>
      <c r="B446" s="60" t="s">
        <v>40389</v>
      </c>
      <c r="C446" s="61">
        <f t="shared" si="227"/>
        <v>8</v>
      </c>
      <c r="D446" s="62">
        <f t="shared" si="228"/>
        <v>13</v>
      </c>
      <c r="E446" s="63">
        <f t="shared" si="248"/>
        <v>4</v>
      </c>
      <c r="F446" s="59" t="s">
        <v>5564</v>
      </c>
      <c r="G446" s="54">
        <f t="shared" si="249"/>
        <v>7</v>
      </c>
      <c r="H446" s="64">
        <f t="shared" si="250"/>
        <v>0.88544300000000009</v>
      </c>
      <c r="I446" s="64" t="s">
        <v>15531</v>
      </c>
      <c r="J446" s="64" t="s">
        <v>10546</v>
      </c>
      <c r="K446" s="64" t="s">
        <v>20492</v>
      </c>
      <c r="L446" s="64" t="s">
        <v>25451</v>
      </c>
      <c r="M446" s="62">
        <f t="shared" si="251"/>
        <v>12.6</v>
      </c>
      <c r="N446" s="65">
        <f t="shared" si="229"/>
        <v>6.6</v>
      </c>
      <c r="O446" s="61">
        <f t="shared" si="230"/>
        <v>1</v>
      </c>
      <c r="P446" s="61">
        <f t="shared" si="230"/>
        <v>3.8000000000000003</v>
      </c>
      <c r="Q446" s="124">
        <f t="shared" si="231"/>
        <v>0.2</v>
      </c>
      <c r="R446" s="61">
        <f t="shared" si="232"/>
        <v>0.8</v>
      </c>
      <c r="S446" s="59" t="s">
        <v>30412</v>
      </c>
      <c r="T446" s="59" t="s">
        <v>35392</v>
      </c>
      <c r="U446" s="66">
        <f t="shared" si="233"/>
        <v>285.90000000000003</v>
      </c>
      <c r="V446" s="66">
        <f t="shared" si="233"/>
        <v>325.3</v>
      </c>
      <c r="W446" s="54">
        <f t="shared" si="234"/>
        <v>0.7</v>
      </c>
      <c r="X446" s="143">
        <f t="shared" si="235"/>
        <v>285.90000000000003</v>
      </c>
      <c r="Y446" s="143">
        <f t="shared" si="236"/>
        <v>0.24</v>
      </c>
      <c r="Z446" s="95" t="s">
        <v>39931</v>
      </c>
      <c r="AA446" s="67">
        <v>2611</v>
      </c>
      <c r="AB446" s="67">
        <v>540</v>
      </c>
      <c r="AC446" s="67">
        <v>4.2281000000000004</v>
      </c>
      <c r="AD446" s="67">
        <v>152</v>
      </c>
      <c r="AE446" s="67">
        <v>-1</v>
      </c>
      <c r="AF446" s="68">
        <v>37.9</v>
      </c>
      <c r="AG446" s="68">
        <v>58.12</v>
      </c>
      <c r="AH446" s="68">
        <f t="shared" si="237"/>
        <v>326174.39996946766</v>
      </c>
      <c r="AI446" s="69">
        <v>0</v>
      </c>
      <c r="AJ446" s="67">
        <v>0</v>
      </c>
      <c r="AK446" s="67">
        <f t="shared" si="238"/>
        <v>0</v>
      </c>
      <c r="AL446" s="67">
        <f t="shared" si="239"/>
        <v>0.34825327999999978</v>
      </c>
      <c r="AM446" s="70">
        <f t="shared" si="240"/>
        <v>1.4</v>
      </c>
      <c r="AN446" s="67">
        <v>0</v>
      </c>
      <c r="AO446" s="90">
        <f t="shared" si="241"/>
        <v>0.8</v>
      </c>
      <c r="AP446" s="90">
        <f t="shared" si="242"/>
        <v>0.2</v>
      </c>
      <c r="AQ446" s="90">
        <f t="shared" si="243"/>
        <v>0.2</v>
      </c>
      <c r="AR446" s="91">
        <f t="shared" si="244"/>
        <v>0.34825327999999978</v>
      </c>
      <c r="BA446" s="67">
        <f t="shared" si="246"/>
        <v>13</v>
      </c>
      <c r="BB446" s="91">
        <f t="shared" si="247"/>
        <v>0</v>
      </c>
    </row>
    <row r="447" spans="1:54" s="40" customFormat="1">
      <c r="A447" s="31" t="s">
        <v>577</v>
      </c>
      <c r="B447" s="31" t="s">
        <v>40390</v>
      </c>
      <c r="C447" s="32">
        <f t="shared" si="227"/>
        <v>30.4</v>
      </c>
      <c r="D447" s="33">
        <f t="shared" si="228"/>
        <v>111</v>
      </c>
      <c r="E447" s="34">
        <f t="shared" si="248"/>
        <v>12</v>
      </c>
      <c r="F447" s="31" t="s">
        <v>5565</v>
      </c>
      <c r="G447" s="54">
        <f t="shared" si="249"/>
        <v>19.400000000000002</v>
      </c>
      <c r="H447" s="35">
        <f t="shared" si="250"/>
        <v>0.52552379999999999</v>
      </c>
      <c r="I447" s="36" t="s">
        <v>15532</v>
      </c>
      <c r="J447" s="36" t="s">
        <v>10547</v>
      </c>
      <c r="K447" s="36" t="s">
        <v>20493</v>
      </c>
      <c r="L447" s="36" t="s">
        <v>25452</v>
      </c>
      <c r="M447" s="33">
        <f t="shared" si="251"/>
        <v>12.2</v>
      </c>
      <c r="N447" s="44">
        <f t="shared" si="229"/>
        <v>6.6</v>
      </c>
      <c r="O447" s="32">
        <f t="shared" si="230"/>
        <v>2.6</v>
      </c>
      <c r="P447" s="32">
        <f t="shared" si="230"/>
        <v>4.6000000000000005</v>
      </c>
      <c r="Q447" s="136">
        <f t="shared" si="231"/>
        <v>0.60000000000000009</v>
      </c>
      <c r="R447" s="37">
        <f t="shared" si="232"/>
        <v>1.2000000000000002</v>
      </c>
      <c r="S447" s="31" t="s">
        <v>30413</v>
      </c>
      <c r="T447" s="31" t="s">
        <v>35393</v>
      </c>
      <c r="U447" s="38">
        <f t="shared" si="233"/>
        <v>384</v>
      </c>
      <c r="V447" s="138">
        <f t="shared" si="233"/>
        <v>397.5</v>
      </c>
      <c r="W447" s="101">
        <f t="shared" si="234"/>
        <v>1.94</v>
      </c>
      <c r="X447" s="143">
        <f t="shared" si="235"/>
        <v>384</v>
      </c>
      <c r="Y447" s="144">
        <f t="shared" si="236"/>
        <v>0.48799999999999999</v>
      </c>
      <c r="Z447" s="97" t="s">
        <v>39932</v>
      </c>
      <c r="AA447" s="40">
        <v>3345.9</v>
      </c>
      <c r="AB447" s="40">
        <v>442.24</v>
      </c>
      <c r="AC447" s="40">
        <v>9.4923999999999999</v>
      </c>
      <c r="AD447" s="40">
        <v>152</v>
      </c>
      <c r="AE447" s="40">
        <v>-1</v>
      </c>
      <c r="AF447" s="41">
        <v>37.9</v>
      </c>
      <c r="AG447" s="41">
        <v>58.12</v>
      </c>
      <c r="AH447" s="41">
        <f t="shared" si="237"/>
        <v>199147.83978893876</v>
      </c>
      <c r="AI447" s="42">
        <f>1-EXP(-2.63*(AA447/AH447)*(AD447-AE447)*(1-((AD447-T447)/(AD447-AE447))^0.38))</f>
        <v>0.96075457427975108</v>
      </c>
      <c r="AJ447" s="40">
        <f>H447*P447*O447*R447*AB447</f>
        <v>3335.5145255178249</v>
      </c>
      <c r="AK447" s="40">
        <f t="shared" si="238"/>
        <v>23.631827425914025</v>
      </c>
      <c r="AL447" s="40">
        <f t="shared" si="239"/>
        <v>6.8096824224000034</v>
      </c>
      <c r="AM447" s="43">
        <f t="shared" si="240"/>
        <v>3.8600000000000003</v>
      </c>
      <c r="AN447" s="40">
        <v>10.1</v>
      </c>
      <c r="AO447" s="73">
        <f t="shared" si="241"/>
        <v>1.2000000000000002</v>
      </c>
      <c r="AP447" s="73">
        <f t="shared" si="242"/>
        <v>0.60000000000000009</v>
      </c>
      <c r="AQ447" s="73">
        <f t="shared" si="243"/>
        <v>0.60000000000000009</v>
      </c>
      <c r="AR447" s="88">
        <f t="shared" si="244"/>
        <v>30.441509848314027</v>
      </c>
      <c r="AS447" s="40">
        <v>0.97276997131875298</v>
      </c>
      <c r="AT447" s="40">
        <f>(AS447+O447)*(AS447+P447)*((1/3)*AS447+R447)</f>
        <v>30.348293321733394</v>
      </c>
      <c r="AU447" s="73">
        <f>MROUND((AS447+O447),0.2)</f>
        <v>3.6</v>
      </c>
      <c r="AV447" s="73">
        <f>MROUND((AS447+P447),0.2)</f>
        <v>5.6000000000000005</v>
      </c>
      <c r="AW447" s="73">
        <f>IF(MROUND(((1/3)*AS447+AO447),0.2)*AV447*AU447/AR447&gt;1.05,MROUND(((1/3)*AS447+AO447),0.2)-0.2,MROUND(((1/3)*AS447+AO447),0.2))</f>
        <v>1.4000000000000001</v>
      </c>
      <c r="AX447" s="40">
        <f t="shared" ref="AX447" si="264">AU447*AV447*AW447</f>
        <v>28.224000000000007</v>
      </c>
      <c r="AY447" s="40" t="b">
        <f>IF(AQ447&lt;AW447,TRUE, FALSE)</f>
        <v>1</v>
      </c>
      <c r="AZ447" s="40" t="b">
        <f>IF(AL447&lt;AQ447*AU447*AV447,TRUE, FALSE)</f>
        <v>1</v>
      </c>
      <c r="BA447" s="40">
        <f t="shared" si="246"/>
        <v>111</v>
      </c>
      <c r="BB447" s="98">
        <f t="shared" si="247"/>
        <v>3.47032738974415</v>
      </c>
    </row>
    <row r="448" spans="1:54" s="67" customFormat="1">
      <c r="A448" s="59" t="s">
        <v>578</v>
      </c>
      <c r="B448" s="60" t="s">
        <v>40391</v>
      </c>
      <c r="C448" s="61">
        <f t="shared" si="227"/>
        <v>32.900000000000006</v>
      </c>
      <c r="D448" s="62">
        <f t="shared" si="228"/>
        <v>23</v>
      </c>
      <c r="E448" s="63">
        <f t="shared" si="248"/>
        <v>6</v>
      </c>
      <c r="F448" s="59" t="s">
        <v>5566</v>
      </c>
      <c r="G448" s="54">
        <f t="shared" si="249"/>
        <v>31.900000000000002</v>
      </c>
      <c r="H448" s="64">
        <f t="shared" si="250"/>
        <v>0.85042569999999995</v>
      </c>
      <c r="I448" s="64" t="s">
        <v>15533</v>
      </c>
      <c r="J448" s="64" t="s">
        <v>10548</v>
      </c>
      <c r="K448" s="64" t="s">
        <v>20494</v>
      </c>
      <c r="L448" s="64" t="s">
        <v>25453</v>
      </c>
      <c r="M448" s="62">
        <f t="shared" si="251"/>
        <v>12.5</v>
      </c>
      <c r="N448" s="65">
        <f t="shared" si="229"/>
        <v>6</v>
      </c>
      <c r="O448" s="61">
        <f t="shared" si="230"/>
        <v>1.6</v>
      </c>
      <c r="P448" s="61">
        <f t="shared" si="230"/>
        <v>4</v>
      </c>
      <c r="Q448" s="124">
        <f t="shared" si="231"/>
        <v>0.2</v>
      </c>
      <c r="R448" s="61">
        <f t="shared" si="232"/>
        <v>1.6</v>
      </c>
      <c r="S448" s="59" t="s">
        <v>30414</v>
      </c>
      <c r="T448" s="59" t="s">
        <v>35394</v>
      </c>
      <c r="U448" s="66">
        <f t="shared" si="233"/>
        <v>295.60000000000002</v>
      </c>
      <c r="V448" s="66">
        <f t="shared" si="233"/>
        <v>385.40000000000003</v>
      </c>
      <c r="W448" s="54">
        <f t="shared" si="234"/>
        <v>3.19</v>
      </c>
      <c r="X448" s="143">
        <f t="shared" si="235"/>
        <v>295.60000000000002</v>
      </c>
      <c r="Y448" s="143">
        <f t="shared" si="236"/>
        <v>0.73799999999999999</v>
      </c>
      <c r="Z448" s="95" t="s">
        <v>39931</v>
      </c>
      <c r="AA448" s="67">
        <v>3174.7</v>
      </c>
      <c r="AB448" s="67">
        <v>453.53</v>
      </c>
      <c r="AC448" s="67">
        <v>5.7054</v>
      </c>
      <c r="AD448" s="67">
        <v>152</v>
      </c>
      <c r="AE448" s="67">
        <v>-1</v>
      </c>
      <c r="AF448" s="68">
        <v>37.9</v>
      </c>
      <c r="AG448" s="68">
        <v>58.12</v>
      </c>
      <c r="AH448" s="68">
        <f t="shared" si="237"/>
        <v>229061.41442895279</v>
      </c>
      <c r="AI448" s="69">
        <v>0</v>
      </c>
      <c r="AJ448" s="67">
        <v>0</v>
      </c>
      <c r="AK448" s="67">
        <f t="shared" si="238"/>
        <v>0</v>
      </c>
      <c r="AL448" s="67">
        <f t="shared" si="239"/>
        <v>1.5316408320000008</v>
      </c>
      <c r="AM448" s="70">
        <f t="shared" si="240"/>
        <v>6.3800000000000008</v>
      </c>
      <c r="AN448" s="67">
        <v>0</v>
      </c>
      <c r="AO448" s="90">
        <f t="shared" si="241"/>
        <v>1.6</v>
      </c>
      <c r="AP448" s="90">
        <f t="shared" si="242"/>
        <v>0.2</v>
      </c>
      <c r="AQ448" s="90">
        <f t="shared" si="243"/>
        <v>0.4</v>
      </c>
      <c r="AR448" s="91">
        <f t="shared" si="244"/>
        <v>1.5316408320000008</v>
      </c>
      <c r="BA448" s="67">
        <f t="shared" si="246"/>
        <v>23</v>
      </c>
      <c r="BB448" s="91">
        <f t="shared" si="247"/>
        <v>0</v>
      </c>
    </row>
    <row r="449" spans="1:54" s="67" customFormat="1">
      <c r="A449" s="59" t="s">
        <v>579</v>
      </c>
      <c r="B449" s="60" t="s">
        <v>40392</v>
      </c>
      <c r="C449" s="61">
        <f t="shared" si="227"/>
        <v>26.5</v>
      </c>
      <c r="D449" s="62">
        <f t="shared" si="228"/>
        <v>185</v>
      </c>
      <c r="E449" s="63">
        <f t="shared" si="248"/>
        <v>16</v>
      </c>
      <c r="F449" s="59" t="s">
        <v>5567</v>
      </c>
      <c r="G449" s="54">
        <f t="shared" si="249"/>
        <v>25.6</v>
      </c>
      <c r="H449" s="64">
        <f t="shared" si="250"/>
        <v>0.50962929999999995</v>
      </c>
      <c r="I449" s="64" t="s">
        <v>15534</v>
      </c>
      <c r="J449" s="64" t="s">
        <v>10549</v>
      </c>
      <c r="K449" s="64" t="s">
        <v>20495</v>
      </c>
      <c r="L449" s="64" t="s">
        <v>25454</v>
      </c>
      <c r="M449" s="62">
        <f t="shared" si="251"/>
        <v>10.1</v>
      </c>
      <c r="N449" s="65">
        <f t="shared" si="229"/>
        <v>6.4</v>
      </c>
      <c r="O449" s="61">
        <f t="shared" si="230"/>
        <v>2.2000000000000002</v>
      </c>
      <c r="P449" s="61">
        <f t="shared" si="230"/>
        <v>8.8000000000000007</v>
      </c>
      <c r="Q449" s="124">
        <f t="shared" si="231"/>
        <v>1.2000000000000002</v>
      </c>
      <c r="R449" s="61">
        <f t="shared" si="232"/>
        <v>2.6</v>
      </c>
      <c r="S449" s="59" t="s">
        <v>30415</v>
      </c>
      <c r="T449" s="59" t="s">
        <v>35395</v>
      </c>
      <c r="U449" s="66">
        <f t="shared" si="233"/>
        <v>458</v>
      </c>
      <c r="V449" s="66">
        <f t="shared" si="233"/>
        <v>391.8</v>
      </c>
      <c r="W449" s="54">
        <f t="shared" si="234"/>
        <v>2.5599999999999996</v>
      </c>
      <c r="X449" s="143">
        <f t="shared" si="235"/>
        <v>458</v>
      </c>
      <c r="Y449" s="143">
        <f t="shared" si="236"/>
        <v>0.61199999999999988</v>
      </c>
      <c r="Z449" s="95" t="s">
        <v>39931</v>
      </c>
      <c r="AA449" s="67">
        <v>3415.8</v>
      </c>
      <c r="AB449" s="67">
        <v>433.51</v>
      </c>
      <c r="AC449" s="67">
        <v>9.7626000000000008</v>
      </c>
      <c r="AD449" s="67">
        <v>152</v>
      </c>
      <c r="AE449" s="67">
        <v>-1</v>
      </c>
      <c r="AF449" s="68">
        <v>37.9</v>
      </c>
      <c r="AG449" s="68">
        <v>58.12</v>
      </c>
      <c r="AH449" s="68">
        <f t="shared" si="237"/>
        <v>214173.55296677881</v>
      </c>
      <c r="AI449" s="69">
        <v>0</v>
      </c>
      <c r="AJ449" s="67">
        <v>0</v>
      </c>
      <c r="AK449" s="67">
        <f t="shared" si="238"/>
        <v>0</v>
      </c>
      <c r="AL449" s="67">
        <f t="shared" si="239"/>
        <v>24.683299555200009</v>
      </c>
      <c r="AM449" s="70">
        <f t="shared" si="240"/>
        <v>5.0999999999999996</v>
      </c>
      <c r="AN449" s="67">
        <v>0</v>
      </c>
      <c r="AO449" s="90">
        <f t="shared" si="241"/>
        <v>2.6</v>
      </c>
      <c r="AP449" s="90">
        <f t="shared" si="242"/>
        <v>1.2000000000000002</v>
      </c>
      <c r="AQ449" s="90">
        <f t="shared" si="243"/>
        <v>1.4000000000000001</v>
      </c>
      <c r="AR449" s="91">
        <f t="shared" si="244"/>
        <v>24.683299555200009</v>
      </c>
      <c r="BA449" s="67">
        <f t="shared" si="246"/>
        <v>185</v>
      </c>
      <c r="BB449" s="91">
        <f t="shared" si="247"/>
        <v>0</v>
      </c>
    </row>
    <row r="450" spans="1:54" s="67" customFormat="1">
      <c r="A450" s="59" t="s">
        <v>580</v>
      </c>
      <c r="B450" s="60" t="s">
        <v>40393</v>
      </c>
      <c r="C450" s="61">
        <f t="shared" ref="C450:C513" si="265">MROUND(A450,0.1)+1+AN450</f>
        <v>25.8</v>
      </c>
      <c r="D450" s="62">
        <f t="shared" ref="D450:D513" si="266">MROUND(S450,1)</f>
        <v>197</v>
      </c>
      <c r="E450" s="63">
        <f t="shared" si="248"/>
        <v>15</v>
      </c>
      <c r="F450" s="59" t="s">
        <v>5568</v>
      </c>
      <c r="G450" s="54">
        <f t="shared" si="249"/>
        <v>24.8</v>
      </c>
      <c r="H450" s="64">
        <f t="shared" si="250"/>
        <v>0.6433991</v>
      </c>
      <c r="I450" s="64" t="s">
        <v>15535</v>
      </c>
      <c r="J450" s="64" t="s">
        <v>10550</v>
      </c>
      <c r="K450" s="64" t="s">
        <v>20496</v>
      </c>
      <c r="L450" s="64" t="s">
        <v>25455</v>
      </c>
      <c r="M450" s="62">
        <f t="shared" si="251"/>
        <v>12.8</v>
      </c>
      <c r="N450" s="65">
        <f t="shared" ref="N450:N513" si="267">MROUND(L450,0.2)+5</f>
        <v>6.4</v>
      </c>
      <c r="O450" s="61">
        <f t="shared" ref="O450:P513" si="268">MROUND(I450,0.2)</f>
        <v>2.8000000000000003</v>
      </c>
      <c r="P450" s="61">
        <f t="shared" si="268"/>
        <v>3.4000000000000004</v>
      </c>
      <c r="Q450" s="124">
        <f t="shared" ref="Q450:Q513" si="269">IF(AN450&gt;0,CEILING((1-H450)*R450,0.2),IF(MROUND((1-H450)*R450,0.2)&lt;0.2,MROUND((1-H450)*R450,0.2)+0.2, MROUND((1-H450)*R450,0.2)))</f>
        <v>0.8</v>
      </c>
      <c r="R450" s="61">
        <f t="shared" ref="R450:R513" si="270">MROUND(K450,0.2)</f>
        <v>2.2000000000000002</v>
      </c>
      <c r="S450" s="59" t="s">
        <v>30416</v>
      </c>
      <c r="T450" s="59" t="s">
        <v>35396</v>
      </c>
      <c r="U450" s="66">
        <f t="shared" ref="U450:V513" si="271">ROUNDUP(S450+273,1)</f>
        <v>469.90000000000003</v>
      </c>
      <c r="V450" s="66">
        <f t="shared" si="271"/>
        <v>286.20000000000005</v>
      </c>
      <c r="W450" s="54">
        <f t="shared" ref="W450:W513" si="272">ROUNDUP(A450/10,2)</f>
        <v>2.48</v>
      </c>
      <c r="X450" s="143">
        <f t="shared" ref="X450:X513" si="273">U450</f>
        <v>469.90000000000003</v>
      </c>
      <c r="Y450" s="143">
        <f t="shared" ref="Y450:Y513" si="274">W450/5+0.1</f>
        <v>0.59599999999999997</v>
      </c>
      <c r="Z450" s="95" t="s">
        <v>39931</v>
      </c>
      <c r="AA450" s="67">
        <v>2361.3000000000002</v>
      </c>
      <c r="AB450" s="67">
        <v>589.85</v>
      </c>
      <c r="AC450" s="67">
        <v>9.2193000000000005</v>
      </c>
      <c r="AD450" s="67">
        <v>152</v>
      </c>
      <c r="AE450" s="67">
        <v>-1</v>
      </c>
      <c r="AF450" s="68">
        <v>37.9</v>
      </c>
      <c r="AG450" s="68">
        <v>58.12</v>
      </c>
      <c r="AH450" s="68">
        <f t="shared" ref="AH450:AH513" si="275">((1.092*8.3144*(AE450+273)*(LN(AF450)-1.013)/(0.93-(AE450+273)/(AD450+273)))*((AD450-T450)/(AD450-AE450))^0.383)*1000/AG450</f>
        <v>370174.00627030828</v>
      </c>
      <c r="AI450" s="69">
        <v>0</v>
      </c>
      <c r="AJ450" s="67">
        <v>0</v>
      </c>
      <c r="AK450" s="67">
        <f t="shared" ref="AK450:AK513" si="276">0.07*AJ450*AI450/AC450</f>
        <v>0</v>
      </c>
      <c r="AL450" s="67">
        <f t="shared" ref="AL450:AL513" si="277">(1-H450)*O450*P450*R450</f>
        <v>7.4686492496000021</v>
      </c>
      <c r="AM450" s="70">
        <f t="shared" ref="AM450:AM513" si="278">MROUND(A450,0.1)/5</f>
        <v>4.96</v>
      </c>
      <c r="AN450" s="67">
        <v>0</v>
      </c>
      <c r="AO450" s="90">
        <f t="shared" ref="AO450:AO513" si="279">CEILING(R450,0.2)</f>
        <v>2.2000000000000002</v>
      </c>
      <c r="AP450" s="90">
        <f t="shared" ref="AP450:AP513" si="280">Q450</f>
        <v>0.8</v>
      </c>
      <c r="AQ450" s="90">
        <f t="shared" ref="AQ450:AQ513" si="281">CEILING((1-H450)*R450,0.2)</f>
        <v>0.8</v>
      </c>
      <c r="AR450" s="91">
        <f t="shared" ref="AR450:AR513" si="282">AL450+AK450</f>
        <v>7.4686492496000021</v>
      </c>
      <c r="BA450" s="67">
        <f t="shared" ref="BA450:BA513" si="283">D450</f>
        <v>197</v>
      </c>
      <c r="BB450" s="91">
        <f t="shared" ref="BB450:BB513" si="284">AK450/AL450</f>
        <v>0</v>
      </c>
    </row>
    <row r="451" spans="1:54" s="67" customFormat="1">
      <c r="A451" s="59" t="s">
        <v>581</v>
      </c>
      <c r="B451" s="60" t="s">
        <v>40394</v>
      </c>
      <c r="C451" s="61">
        <f t="shared" si="265"/>
        <v>13.4</v>
      </c>
      <c r="D451" s="62">
        <f t="shared" si="266"/>
        <v>123</v>
      </c>
      <c r="E451" s="63">
        <f t="shared" ref="E451:E514" si="285">MROUND(SQRT(((P451*O451*Q451)/MAX(O451,P451,Q451)))*10,1)</f>
        <v>12</v>
      </c>
      <c r="F451" s="59" t="s">
        <v>5569</v>
      </c>
      <c r="G451" s="54">
        <f t="shared" ref="G451:G514" si="286">ROUNDUP(A451,1)</f>
        <v>12.4</v>
      </c>
      <c r="H451" s="64">
        <f t="shared" ref="H451:H514" si="287">F451/100</f>
        <v>0.48049280000000005</v>
      </c>
      <c r="I451" s="64" t="s">
        <v>15536</v>
      </c>
      <c r="J451" s="64" t="s">
        <v>10551</v>
      </c>
      <c r="K451" s="64" t="s">
        <v>20497</v>
      </c>
      <c r="L451" s="64" t="s">
        <v>25456</v>
      </c>
      <c r="M451" s="62">
        <f t="shared" ref="M451:M514" si="288">14.5-P451/2</f>
        <v>14</v>
      </c>
      <c r="N451" s="65">
        <f t="shared" si="267"/>
        <v>6.6</v>
      </c>
      <c r="O451" s="61">
        <f t="shared" si="268"/>
        <v>2.6</v>
      </c>
      <c r="P451" s="61">
        <f t="shared" si="268"/>
        <v>1</v>
      </c>
      <c r="Q451" s="124">
        <f t="shared" si="269"/>
        <v>1.4000000000000001</v>
      </c>
      <c r="R451" s="61">
        <f t="shared" si="270"/>
        <v>2.6</v>
      </c>
      <c r="S451" s="59" t="s">
        <v>30417</v>
      </c>
      <c r="T451" s="59" t="s">
        <v>35397</v>
      </c>
      <c r="U451" s="66">
        <f t="shared" si="271"/>
        <v>395.90000000000003</v>
      </c>
      <c r="V451" s="66">
        <f t="shared" si="271"/>
        <v>349.20000000000005</v>
      </c>
      <c r="W451" s="54">
        <f t="shared" si="272"/>
        <v>1.24</v>
      </c>
      <c r="X451" s="143">
        <f t="shared" si="273"/>
        <v>395.90000000000003</v>
      </c>
      <c r="Y451" s="143">
        <f t="shared" si="274"/>
        <v>0.34799999999999998</v>
      </c>
      <c r="Z451" s="95" t="s">
        <v>39931</v>
      </c>
      <c r="AA451" s="67">
        <v>2801.9</v>
      </c>
      <c r="AB451" s="67">
        <v>507.53</v>
      </c>
      <c r="AC451" s="67">
        <v>6.4032999999999998</v>
      </c>
      <c r="AD451" s="67">
        <v>152</v>
      </c>
      <c r="AE451" s="67">
        <v>-1</v>
      </c>
      <c r="AF451" s="68">
        <v>37.9</v>
      </c>
      <c r="AG451" s="68">
        <v>58.12</v>
      </c>
      <c r="AH451" s="68">
        <f t="shared" si="275"/>
        <v>293568.54465412669</v>
      </c>
      <c r="AI451" s="69">
        <v>0</v>
      </c>
      <c r="AJ451" s="67">
        <v>0</v>
      </c>
      <c r="AK451" s="67">
        <f t="shared" si="276"/>
        <v>0</v>
      </c>
      <c r="AL451" s="67">
        <f t="shared" si="277"/>
        <v>3.5118686719999999</v>
      </c>
      <c r="AM451" s="70">
        <f t="shared" si="278"/>
        <v>2.48</v>
      </c>
      <c r="AN451" s="67">
        <v>0</v>
      </c>
      <c r="AO451" s="90">
        <f t="shared" si="279"/>
        <v>2.6</v>
      </c>
      <c r="AP451" s="90">
        <f t="shared" si="280"/>
        <v>1.4000000000000001</v>
      </c>
      <c r="AQ451" s="90">
        <f t="shared" si="281"/>
        <v>1.4000000000000001</v>
      </c>
      <c r="AR451" s="91">
        <f t="shared" si="282"/>
        <v>3.5118686719999999</v>
      </c>
      <c r="BA451" s="67">
        <f t="shared" si="283"/>
        <v>123</v>
      </c>
      <c r="BB451" s="91">
        <f t="shared" si="284"/>
        <v>0</v>
      </c>
    </row>
    <row r="452" spans="1:54" s="67" customFormat="1">
      <c r="A452" s="59" t="s">
        <v>582</v>
      </c>
      <c r="B452" s="60" t="s">
        <v>40395</v>
      </c>
      <c r="C452" s="61">
        <f t="shared" si="265"/>
        <v>33</v>
      </c>
      <c r="D452" s="62">
        <f t="shared" si="266"/>
        <v>211</v>
      </c>
      <c r="E452" s="63">
        <f t="shared" si="285"/>
        <v>7</v>
      </c>
      <c r="F452" s="59" t="s">
        <v>5570</v>
      </c>
      <c r="G452" s="54">
        <f t="shared" si="286"/>
        <v>32</v>
      </c>
      <c r="H452" s="64">
        <f t="shared" si="287"/>
        <v>0.5959449</v>
      </c>
      <c r="I452" s="64" t="s">
        <v>15537</v>
      </c>
      <c r="J452" s="64" t="s">
        <v>10552</v>
      </c>
      <c r="K452" s="64" t="s">
        <v>20498</v>
      </c>
      <c r="L452" s="64" t="s">
        <v>25457</v>
      </c>
      <c r="M452" s="62">
        <f t="shared" si="288"/>
        <v>12.1</v>
      </c>
      <c r="N452" s="65">
        <f t="shared" si="267"/>
        <v>5.6</v>
      </c>
      <c r="O452" s="61">
        <f t="shared" si="268"/>
        <v>2.8000000000000003</v>
      </c>
      <c r="P452" s="61">
        <f t="shared" si="268"/>
        <v>4.8000000000000007</v>
      </c>
      <c r="Q452" s="124">
        <f t="shared" si="269"/>
        <v>0.2</v>
      </c>
      <c r="R452" s="61">
        <f t="shared" si="270"/>
        <v>0.60000000000000009</v>
      </c>
      <c r="S452" s="59" t="s">
        <v>30418</v>
      </c>
      <c r="T452" s="59" t="s">
        <v>35398</v>
      </c>
      <c r="U452" s="66">
        <f t="shared" si="271"/>
        <v>483.6</v>
      </c>
      <c r="V452" s="66">
        <f t="shared" si="271"/>
        <v>365.1</v>
      </c>
      <c r="W452" s="54">
        <f t="shared" si="272"/>
        <v>3.1999999999999997</v>
      </c>
      <c r="X452" s="143">
        <f t="shared" si="273"/>
        <v>483.6</v>
      </c>
      <c r="Y452" s="143">
        <f t="shared" si="274"/>
        <v>0.73999999999999988</v>
      </c>
      <c r="Z452" s="95" t="s">
        <v>39931</v>
      </c>
      <c r="AA452" s="67">
        <v>2897.3</v>
      </c>
      <c r="AB452" s="67">
        <v>490.24</v>
      </c>
      <c r="AC452" s="67">
        <v>11.178000000000001</v>
      </c>
      <c r="AD452" s="67">
        <v>152</v>
      </c>
      <c r="AE452" s="67">
        <v>-1</v>
      </c>
      <c r="AF452" s="68">
        <v>37.9</v>
      </c>
      <c r="AG452" s="68">
        <v>58.12</v>
      </c>
      <c r="AH452" s="68">
        <f t="shared" si="275"/>
        <v>268374.65256580285</v>
      </c>
      <c r="AI452" s="69">
        <v>0</v>
      </c>
      <c r="AJ452" s="67">
        <v>0</v>
      </c>
      <c r="AK452" s="67">
        <f t="shared" si="276"/>
        <v>0</v>
      </c>
      <c r="AL452" s="67">
        <f t="shared" si="277"/>
        <v>3.258300326400001</v>
      </c>
      <c r="AM452" s="70">
        <f t="shared" si="278"/>
        <v>6.4</v>
      </c>
      <c r="AN452" s="67">
        <v>0</v>
      </c>
      <c r="AO452" s="90">
        <f t="shared" si="279"/>
        <v>0.60000000000000009</v>
      </c>
      <c r="AP452" s="90">
        <f t="shared" si="280"/>
        <v>0.2</v>
      </c>
      <c r="AQ452" s="90">
        <f t="shared" si="281"/>
        <v>0.4</v>
      </c>
      <c r="AR452" s="91">
        <f t="shared" si="282"/>
        <v>3.258300326400001</v>
      </c>
      <c r="BA452" s="67">
        <f t="shared" si="283"/>
        <v>211</v>
      </c>
      <c r="BB452" s="91">
        <f t="shared" si="284"/>
        <v>0</v>
      </c>
    </row>
    <row r="453" spans="1:54" s="67" customFormat="1">
      <c r="A453" s="59" t="s">
        <v>583</v>
      </c>
      <c r="B453" s="60" t="s">
        <v>40396</v>
      </c>
      <c r="C453" s="61">
        <f t="shared" si="265"/>
        <v>24.5</v>
      </c>
      <c r="D453" s="62">
        <f t="shared" si="266"/>
        <v>238</v>
      </c>
      <c r="E453" s="63">
        <f t="shared" si="285"/>
        <v>9</v>
      </c>
      <c r="F453" s="59" t="s">
        <v>5571</v>
      </c>
      <c r="G453" s="54">
        <f t="shared" si="286"/>
        <v>23.5</v>
      </c>
      <c r="H453" s="64">
        <f t="shared" si="287"/>
        <v>0.26913429999999999</v>
      </c>
      <c r="I453" s="64" t="s">
        <v>15538</v>
      </c>
      <c r="J453" s="64" t="s">
        <v>10553</v>
      </c>
      <c r="K453" s="64" t="s">
        <v>20499</v>
      </c>
      <c r="L453" s="64" t="s">
        <v>25458</v>
      </c>
      <c r="M453" s="62">
        <f t="shared" si="288"/>
        <v>9.6</v>
      </c>
      <c r="N453" s="65">
        <f t="shared" si="267"/>
        <v>5.4</v>
      </c>
      <c r="O453" s="61">
        <f t="shared" si="268"/>
        <v>0.60000000000000009</v>
      </c>
      <c r="P453" s="61">
        <f t="shared" si="268"/>
        <v>9.8000000000000007</v>
      </c>
      <c r="Q453" s="124">
        <f t="shared" si="269"/>
        <v>1.4000000000000001</v>
      </c>
      <c r="R453" s="61">
        <f t="shared" si="270"/>
        <v>2</v>
      </c>
      <c r="S453" s="59" t="s">
        <v>30419</v>
      </c>
      <c r="T453" s="59" t="s">
        <v>35399</v>
      </c>
      <c r="U453" s="66">
        <f t="shared" si="271"/>
        <v>511.3</v>
      </c>
      <c r="V453" s="66">
        <f t="shared" si="271"/>
        <v>317.60000000000002</v>
      </c>
      <c r="W453" s="54">
        <f t="shared" si="272"/>
        <v>2.3499999999999996</v>
      </c>
      <c r="X453" s="143">
        <f t="shared" si="273"/>
        <v>511.3</v>
      </c>
      <c r="Y453" s="143">
        <f t="shared" si="274"/>
        <v>0.56999999999999995</v>
      </c>
      <c r="Z453" s="95" t="s">
        <v>39931</v>
      </c>
      <c r="AA453" s="67">
        <v>2536.6</v>
      </c>
      <c r="AB453" s="67">
        <v>553.54999999999995</v>
      </c>
      <c r="AC453" s="67">
        <v>8.0074000000000005</v>
      </c>
      <c r="AD453" s="67">
        <v>152</v>
      </c>
      <c r="AE453" s="67">
        <v>-1</v>
      </c>
      <c r="AF453" s="68">
        <v>37.9</v>
      </c>
      <c r="AG453" s="68">
        <v>58.12</v>
      </c>
      <c r="AH453" s="68">
        <f t="shared" si="275"/>
        <v>335518.55716375832</v>
      </c>
      <c r="AI453" s="69">
        <v>0</v>
      </c>
      <c r="AJ453" s="67">
        <v>0</v>
      </c>
      <c r="AK453" s="67">
        <f t="shared" si="276"/>
        <v>0</v>
      </c>
      <c r="AL453" s="67">
        <f t="shared" si="277"/>
        <v>8.5949806320000022</v>
      </c>
      <c r="AM453" s="70">
        <f t="shared" si="278"/>
        <v>4.7</v>
      </c>
      <c r="AN453" s="67">
        <v>0</v>
      </c>
      <c r="AO453" s="90">
        <f t="shared" si="279"/>
        <v>2</v>
      </c>
      <c r="AP453" s="90">
        <f t="shared" si="280"/>
        <v>1.4000000000000001</v>
      </c>
      <c r="AQ453" s="90">
        <f t="shared" si="281"/>
        <v>1.6</v>
      </c>
      <c r="AR453" s="91">
        <f t="shared" si="282"/>
        <v>8.5949806320000022</v>
      </c>
      <c r="BA453" s="67">
        <f t="shared" si="283"/>
        <v>238</v>
      </c>
      <c r="BB453" s="91">
        <f t="shared" si="284"/>
        <v>0</v>
      </c>
    </row>
    <row r="454" spans="1:54" s="67" customFormat="1">
      <c r="A454" s="59" t="s">
        <v>584</v>
      </c>
      <c r="B454" s="60" t="s">
        <v>40397</v>
      </c>
      <c r="C454" s="61">
        <f t="shared" si="265"/>
        <v>25.6</v>
      </c>
      <c r="D454" s="62">
        <f t="shared" si="266"/>
        <v>22</v>
      </c>
      <c r="E454" s="63">
        <f t="shared" si="285"/>
        <v>7</v>
      </c>
      <c r="F454" s="59" t="s">
        <v>5572</v>
      </c>
      <c r="G454" s="54">
        <f t="shared" si="286"/>
        <v>24.6</v>
      </c>
      <c r="H454" s="64">
        <f t="shared" si="287"/>
        <v>0.78675910000000004</v>
      </c>
      <c r="I454" s="64" t="s">
        <v>15539</v>
      </c>
      <c r="J454" s="64" t="s">
        <v>10554</v>
      </c>
      <c r="K454" s="64" t="s">
        <v>20500</v>
      </c>
      <c r="L454" s="64" t="s">
        <v>25459</v>
      </c>
      <c r="M454" s="62">
        <f t="shared" si="288"/>
        <v>13.9</v>
      </c>
      <c r="N454" s="65">
        <f t="shared" si="267"/>
        <v>6.8</v>
      </c>
      <c r="O454" s="61">
        <f t="shared" si="268"/>
        <v>1.2000000000000002</v>
      </c>
      <c r="P454" s="61">
        <f t="shared" si="268"/>
        <v>1.2000000000000002</v>
      </c>
      <c r="Q454" s="124">
        <f t="shared" si="269"/>
        <v>0.4</v>
      </c>
      <c r="R454" s="61">
        <f t="shared" si="270"/>
        <v>2</v>
      </c>
      <c r="S454" s="59" t="s">
        <v>30420</v>
      </c>
      <c r="T454" s="59" t="s">
        <v>35400</v>
      </c>
      <c r="U454" s="66">
        <f t="shared" si="271"/>
        <v>294.60000000000002</v>
      </c>
      <c r="V454" s="66">
        <f t="shared" si="271"/>
        <v>333.3</v>
      </c>
      <c r="W454" s="54">
        <f t="shared" si="272"/>
        <v>2.46</v>
      </c>
      <c r="X454" s="143">
        <f t="shared" si="273"/>
        <v>294.60000000000002</v>
      </c>
      <c r="Y454" s="143">
        <f t="shared" si="274"/>
        <v>0.59199999999999997</v>
      </c>
      <c r="Z454" s="95" t="s">
        <v>39931</v>
      </c>
      <c r="AA454" s="67">
        <v>2640.8</v>
      </c>
      <c r="AB454" s="67">
        <v>533.88</v>
      </c>
      <c r="AC454" s="67">
        <v>5.5366</v>
      </c>
      <c r="AD454" s="67">
        <v>152</v>
      </c>
      <c r="AE454" s="67">
        <v>-1</v>
      </c>
      <c r="AF454" s="68">
        <v>37.9</v>
      </c>
      <c r="AG454" s="68">
        <v>58.12</v>
      </c>
      <c r="AH454" s="68">
        <f t="shared" si="275"/>
        <v>315790.33820039051</v>
      </c>
      <c r="AI454" s="69">
        <v>0</v>
      </c>
      <c r="AJ454" s="67">
        <v>0</v>
      </c>
      <c r="AK454" s="67">
        <f t="shared" si="276"/>
        <v>0</v>
      </c>
      <c r="AL454" s="67">
        <f t="shared" si="277"/>
        <v>0.61413379200000007</v>
      </c>
      <c r="AM454" s="70">
        <f t="shared" si="278"/>
        <v>4.92</v>
      </c>
      <c r="AN454" s="67">
        <v>0</v>
      </c>
      <c r="AO454" s="90">
        <f t="shared" si="279"/>
        <v>2</v>
      </c>
      <c r="AP454" s="90">
        <f t="shared" si="280"/>
        <v>0.4</v>
      </c>
      <c r="AQ454" s="90">
        <f t="shared" si="281"/>
        <v>0.60000000000000009</v>
      </c>
      <c r="AR454" s="91">
        <f t="shared" si="282"/>
        <v>0.61413379200000007</v>
      </c>
      <c r="BA454" s="67">
        <f t="shared" si="283"/>
        <v>22</v>
      </c>
      <c r="BB454" s="91">
        <f t="shared" si="284"/>
        <v>0</v>
      </c>
    </row>
    <row r="455" spans="1:54" s="67" customFormat="1">
      <c r="A455" s="59" t="s">
        <v>585</v>
      </c>
      <c r="B455" s="60" t="s">
        <v>40398</v>
      </c>
      <c r="C455" s="61">
        <f t="shared" si="265"/>
        <v>20.6</v>
      </c>
      <c r="D455" s="62">
        <f t="shared" si="266"/>
        <v>33</v>
      </c>
      <c r="E455" s="63">
        <f t="shared" si="285"/>
        <v>7</v>
      </c>
      <c r="F455" s="59" t="s">
        <v>5573</v>
      </c>
      <c r="G455" s="54">
        <f t="shared" si="286"/>
        <v>19.700000000000003</v>
      </c>
      <c r="H455" s="64">
        <f t="shared" si="287"/>
        <v>0.14044790000000001</v>
      </c>
      <c r="I455" s="64" t="s">
        <v>15540</v>
      </c>
      <c r="J455" s="64" t="s">
        <v>10555</v>
      </c>
      <c r="K455" s="64" t="s">
        <v>20501</v>
      </c>
      <c r="L455" s="64" t="s">
        <v>25460</v>
      </c>
      <c r="M455" s="62">
        <f t="shared" si="288"/>
        <v>11.1</v>
      </c>
      <c r="N455" s="65">
        <f t="shared" si="267"/>
        <v>5.4</v>
      </c>
      <c r="O455" s="61">
        <f t="shared" si="268"/>
        <v>0.60000000000000009</v>
      </c>
      <c r="P455" s="61">
        <f t="shared" si="268"/>
        <v>6.8000000000000007</v>
      </c>
      <c r="Q455" s="124">
        <f t="shared" si="269"/>
        <v>0.8</v>
      </c>
      <c r="R455" s="61">
        <f t="shared" si="270"/>
        <v>1</v>
      </c>
      <c r="S455" s="59" t="s">
        <v>30421</v>
      </c>
      <c r="T455" s="59" t="s">
        <v>35401</v>
      </c>
      <c r="U455" s="66">
        <f t="shared" si="271"/>
        <v>306.40000000000003</v>
      </c>
      <c r="V455" s="66">
        <f t="shared" si="271"/>
        <v>367.3</v>
      </c>
      <c r="W455" s="54">
        <f t="shared" si="272"/>
        <v>1.97</v>
      </c>
      <c r="X455" s="143">
        <f t="shared" si="273"/>
        <v>306.40000000000003</v>
      </c>
      <c r="Y455" s="143">
        <f t="shared" si="274"/>
        <v>0.49399999999999999</v>
      </c>
      <c r="Z455" s="95" t="s">
        <v>39931</v>
      </c>
      <c r="AA455" s="67">
        <v>2980.3</v>
      </c>
      <c r="AB455" s="67">
        <v>480.72</v>
      </c>
      <c r="AC455" s="67">
        <v>7.8224999999999998</v>
      </c>
      <c r="AD455" s="67">
        <v>152</v>
      </c>
      <c r="AE455" s="67">
        <v>-1</v>
      </c>
      <c r="AF455" s="68">
        <v>37.9</v>
      </c>
      <c r="AG455" s="68">
        <v>58.12</v>
      </c>
      <c r="AH455" s="68">
        <f t="shared" si="275"/>
        <v>264579.80443412805</v>
      </c>
      <c r="AI455" s="69">
        <v>0</v>
      </c>
      <c r="AJ455" s="67">
        <v>0</v>
      </c>
      <c r="AK455" s="67">
        <f t="shared" si="276"/>
        <v>0</v>
      </c>
      <c r="AL455" s="67">
        <f t="shared" si="277"/>
        <v>3.5069725680000006</v>
      </c>
      <c r="AM455" s="70">
        <f t="shared" si="278"/>
        <v>3.9200000000000004</v>
      </c>
      <c r="AN455" s="67">
        <v>0</v>
      </c>
      <c r="AO455" s="90">
        <f t="shared" si="279"/>
        <v>1</v>
      </c>
      <c r="AP455" s="90">
        <f t="shared" si="280"/>
        <v>0.8</v>
      </c>
      <c r="AQ455" s="90">
        <f t="shared" si="281"/>
        <v>1</v>
      </c>
      <c r="AR455" s="91">
        <f t="shared" si="282"/>
        <v>3.5069725680000006</v>
      </c>
      <c r="BA455" s="67">
        <f t="shared" si="283"/>
        <v>33</v>
      </c>
      <c r="BB455" s="91">
        <f t="shared" si="284"/>
        <v>0</v>
      </c>
    </row>
    <row r="456" spans="1:54" s="67" customFormat="1">
      <c r="A456" s="59" t="s">
        <v>586</v>
      </c>
      <c r="B456" s="60" t="s">
        <v>40399</v>
      </c>
      <c r="C456" s="61">
        <f t="shared" si="265"/>
        <v>26</v>
      </c>
      <c r="D456" s="62">
        <f t="shared" si="266"/>
        <v>198</v>
      </c>
      <c r="E456" s="63">
        <f t="shared" si="285"/>
        <v>17</v>
      </c>
      <c r="F456" s="59" t="s">
        <v>5574</v>
      </c>
      <c r="G456" s="54">
        <f t="shared" si="286"/>
        <v>25</v>
      </c>
      <c r="H456" s="64">
        <f t="shared" si="287"/>
        <v>0.3931152</v>
      </c>
      <c r="I456" s="64" t="s">
        <v>15541</v>
      </c>
      <c r="J456" s="64" t="s">
        <v>10556</v>
      </c>
      <c r="K456" s="64" t="s">
        <v>20502</v>
      </c>
      <c r="L456" s="64" t="s">
        <v>25461</v>
      </c>
      <c r="M456" s="62">
        <f t="shared" si="288"/>
        <v>12.9</v>
      </c>
      <c r="N456" s="65">
        <f t="shared" si="267"/>
        <v>5.6</v>
      </c>
      <c r="O456" s="61">
        <f t="shared" si="268"/>
        <v>2</v>
      </c>
      <c r="P456" s="61">
        <f t="shared" si="268"/>
        <v>3.2</v>
      </c>
      <c r="Q456" s="124">
        <f t="shared" si="269"/>
        <v>1.4000000000000001</v>
      </c>
      <c r="R456" s="61">
        <f t="shared" si="270"/>
        <v>2.4000000000000004</v>
      </c>
      <c r="S456" s="59" t="s">
        <v>30422</v>
      </c>
      <c r="T456" s="59" t="s">
        <v>35402</v>
      </c>
      <c r="U456" s="66">
        <f t="shared" si="271"/>
        <v>470.8</v>
      </c>
      <c r="V456" s="66">
        <f t="shared" si="271"/>
        <v>295.70000000000005</v>
      </c>
      <c r="W456" s="54">
        <f t="shared" si="272"/>
        <v>2.5</v>
      </c>
      <c r="X456" s="143">
        <f t="shared" si="273"/>
        <v>470.8</v>
      </c>
      <c r="Y456" s="143">
        <f t="shared" si="274"/>
        <v>0.6</v>
      </c>
      <c r="Z456" s="95" t="s">
        <v>39931</v>
      </c>
      <c r="AA456" s="67">
        <v>2409.5</v>
      </c>
      <c r="AB456" s="67">
        <v>579.4</v>
      </c>
      <c r="AC456" s="67">
        <v>9.2634000000000007</v>
      </c>
      <c r="AD456" s="67">
        <v>152</v>
      </c>
      <c r="AE456" s="67">
        <v>-1</v>
      </c>
      <c r="AF456" s="68">
        <v>37.9</v>
      </c>
      <c r="AG456" s="68">
        <v>58.12</v>
      </c>
      <c r="AH456" s="68">
        <f t="shared" si="275"/>
        <v>360206.34447802493</v>
      </c>
      <c r="AI456" s="69">
        <v>0</v>
      </c>
      <c r="AJ456" s="67">
        <v>0</v>
      </c>
      <c r="AK456" s="67">
        <f t="shared" si="276"/>
        <v>0</v>
      </c>
      <c r="AL456" s="67">
        <f t="shared" si="277"/>
        <v>9.3217505280000026</v>
      </c>
      <c r="AM456" s="70">
        <f t="shared" si="278"/>
        <v>5</v>
      </c>
      <c r="AN456" s="67">
        <v>0</v>
      </c>
      <c r="AO456" s="90">
        <f t="shared" si="279"/>
        <v>2.4000000000000004</v>
      </c>
      <c r="AP456" s="90">
        <f t="shared" si="280"/>
        <v>1.4000000000000001</v>
      </c>
      <c r="AQ456" s="90">
        <f t="shared" si="281"/>
        <v>1.6</v>
      </c>
      <c r="AR456" s="91">
        <f t="shared" si="282"/>
        <v>9.3217505280000026</v>
      </c>
      <c r="BA456" s="67">
        <f t="shared" si="283"/>
        <v>198</v>
      </c>
      <c r="BB456" s="91">
        <f t="shared" si="284"/>
        <v>0</v>
      </c>
    </row>
    <row r="457" spans="1:54" s="67" customFormat="1">
      <c r="A457" s="59" t="s">
        <v>587</v>
      </c>
      <c r="B457" s="60" t="s">
        <v>40400</v>
      </c>
      <c r="C457" s="61">
        <f t="shared" si="265"/>
        <v>36.200000000000003</v>
      </c>
      <c r="D457" s="62">
        <f t="shared" si="266"/>
        <v>262</v>
      </c>
      <c r="E457" s="63">
        <f t="shared" si="285"/>
        <v>8</v>
      </c>
      <c r="F457" s="59" t="s">
        <v>5575</v>
      </c>
      <c r="G457" s="54">
        <f t="shared" si="286"/>
        <v>35.200000000000003</v>
      </c>
      <c r="H457" s="64">
        <f t="shared" si="287"/>
        <v>0.54273969999999994</v>
      </c>
      <c r="I457" s="64" t="s">
        <v>15542</v>
      </c>
      <c r="J457" s="64" t="s">
        <v>10557</v>
      </c>
      <c r="K457" s="64" t="s">
        <v>20503</v>
      </c>
      <c r="L457" s="64" t="s">
        <v>25462</v>
      </c>
      <c r="M457" s="62">
        <f t="shared" si="288"/>
        <v>11.6</v>
      </c>
      <c r="N457" s="65">
        <f t="shared" si="267"/>
        <v>6.2</v>
      </c>
      <c r="O457" s="61">
        <f t="shared" si="268"/>
        <v>0.60000000000000009</v>
      </c>
      <c r="P457" s="61">
        <f t="shared" si="268"/>
        <v>5.8000000000000007</v>
      </c>
      <c r="Q457" s="124">
        <f t="shared" si="269"/>
        <v>1.2000000000000002</v>
      </c>
      <c r="R457" s="61">
        <f t="shared" si="270"/>
        <v>2.8000000000000003</v>
      </c>
      <c r="S457" s="59" t="s">
        <v>30423</v>
      </c>
      <c r="T457" s="59" t="s">
        <v>35403</v>
      </c>
      <c r="U457" s="66">
        <f t="shared" si="271"/>
        <v>535</v>
      </c>
      <c r="V457" s="66">
        <f t="shared" si="271"/>
        <v>329.40000000000003</v>
      </c>
      <c r="W457" s="54">
        <f t="shared" si="272"/>
        <v>3.5199999999999996</v>
      </c>
      <c r="X457" s="143">
        <f t="shared" si="273"/>
        <v>535</v>
      </c>
      <c r="Y457" s="143">
        <f t="shared" si="274"/>
        <v>0.80399999999999994</v>
      </c>
      <c r="Z457" s="95" t="s">
        <v>39931</v>
      </c>
      <c r="AA457" s="67">
        <v>2598.1</v>
      </c>
      <c r="AB457" s="67">
        <v>541.52</v>
      </c>
      <c r="AC457" s="67">
        <v>10.852</v>
      </c>
      <c r="AD457" s="67">
        <v>152</v>
      </c>
      <c r="AE457" s="67">
        <v>-1</v>
      </c>
      <c r="AF457" s="68">
        <v>37.9</v>
      </c>
      <c r="AG457" s="68">
        <v>58.12</v>
      </c>
      <c r="AH457" s="68">
        <f t="shared" si="275"/>
        <v>320864.06650804199</v>
      </c>
      <c r="AI457" s="69">
        <v>0</v>
      </c>
      <c r="AJ457" s="67">
        <v>0</v>
      </c>
      <c r="AK457" s="67">
        <f t="shared" si="276"/>
        <v>0</v>
      </c>
      <c r="AL457" s="67">
        <f t="shared" si="277"/>
        <v>4.4555443632000014</v>
      </c>
      <c r="AM457" s="70">
        <f t="shared" si="278"/>
        <v>7.0400000000000009</v>
      </c>
      <c r="AN457" s="67">
        <v>0</v>
      </c>
      <c r="AO457" s="90">
        <f t="shared" si="279"/>
        <v>2.8000000000000003</v>
      </c>
      <c r="AP457" s="90">
        <f t="shared" si="280"/>
        <v>1.2000000000000002</v>
      </c>
      <c r="AQ457" s="90">
        <f t="shared" si="281"/>
        <v>1.4000000000000001</v>
      </c>
      <c r="AR457" s="91">
        <f t="shared" si="282"/>
        <v>4.4555443632000014</v>
      </c>
      <c r="BA457" s="67">
        <f t="shared" si="283"/>
        <v>262</v>
      </c>
      <c r="BB457" s="91">
        <f t="shared" si="284"/>
        <v>0</v>
      </c>
    </row>
    <row r="458" spans="1:54" s="67" customFormat="1">
      <c r="A458" s="59" t="s">
        <v>588</v>
      </c>
      <c r="B458" s="60" t="s">
        <v>40401</v>
      </c>
      <c r="C458" s="61">
        <f t="shared" si="265"/>
        <v>30.400000000000002</v>
      </c>
      <c r="D458" s="62">
        <f t="shared" si="266"/>
        <v>137</v>
      </c>
      <c r="E458" s="63">
        <f t="shared" si="285"/>
        <v>8</v>
      </c>
      <c r="F458" s="59" t="s">
        <v>5576</v>
      </c>
      <c r="G458" s="54">
        <f t="shared" si="286"/>
        <v>29.400000000000002</v>
      </c>
      <c r="H458" s="64">
        <f t="shared" si="287"/>
        <v>0.1379301</v>
      </c>
      <c r="I458" s="64" t="s">
        <v>15543</v>
      </c>
      <c r="J458" s="64" t="s">
        <v>10558</v>
      </c>
      <c r="K458" s="64" t="s">
        <v>20504</v>
      </c>
      <c r="L458" s="64" t="s">
        <v>25463</v>
      </c>
      <c r="M458" s="62">
        <f t="shared" si="288"/>
        <v>11.3</v>
      </c>
      <c r="N458" s="65">
        <f t="shared" si="267"/>
        <v>5.4</v>
      </c>
      <c r="O458" s="61">
        <f t="shared" si="268"/>
        <v>1</v>
      </c>
      <c r="P458" s="61">
        <f t="shared" si="268"/>
        <v>6.4</v>
      </c>
      <c r="Q458" s="124">
        <f t="shared" si="269"/>
        <v>0.60000000000000009</v>
      </c>
      <c r="R458" s="61">
        <f t="shared" si="270"/>
        <v>0.60000000000000009</v>
      </c>
      <c r="S458" s="59" t="s">
        <v>30424</v>
      </c>
      <c r="T458" s="59" t="s">
        <v>35404</v>
      </c>
      <c r="U458" s="66">
        <f t="shared" si="271"/>
        <v>410.5</v>
      </c>
      <c r="V458" s="66">
        <f t="shared" si="271"/>
        <v>306.3</v>
      </c>
      <c r="W458" s="54">
        <f t="shared" si="272"/>
        <v>2.94</v>
      </c>
      <c r="X458" s="143">
        <f t="shared" si="273"/>
        <v>410.5</v>
      </c>
      <c r="Y458" s="143">
        <f t="shared" si="274"/>
        <v>0.68799999999999994</v>
      </c>
      <c r="Z458" s="95" t="s">
        <v>39931</v>
      </c>
      <c r="AA458" s="67">
        <v>2463.6999999999998</v>
      </c>
      <c r="AB458" s="67">
        <v>568.1</v>
      </c>
      <c r="AC458" s="67">
        <v>12.632999999999999</v>
      </c>
      <c r="AD458" s="67">
        <v>152</v>
      </c>
      <c r="AE458" s="67">
        <v>-1</v>
      </c>
      <c r="AF458" s="68">
        <v>37.9</v>
      </c>
      <c r="AG458" s="68">
        <v>58.12</v>
      </c>
      <c r="AH458" s="68">
        <f t="shared" si="275"/>
        <v>348640.40374973527</v>
      </c>
      <c r="AI458" s="69">
        <v>0</v>
      </c>
      <c r="AJ458" s="67">
        <v>0</v>
      </c>
      <c r="AK458" s="67">
        <f t="shared" si="276"/>
        <v>0</v>
      </c>
      <c r="AL458" s="67">
        <f t="shared" si="277"/>
        <v>3.310348416000001</v>
      </c>
      <c r="AM458" s="70">
        <f t="shared" si="278"/>
        <v>5.8800000000000008</v>
      </c>
      <c r="AN458" s="67">
        <v>0</v>
      </c>
      <c r="AO458" s="90">
        <f t="shared" si="279"/>
        <v>0.60000000000000009</v>
      </c>
      <c r="AP458" s="90">
        <f t="shared" si="280"/>
        <v>0.60000000000000009</v>
      </c>
      <c r="AQ458" s="90">
        <f t="shared" si="281"/>
        <v>0.60000000000000009</v>
      </c>
      <c r="AR458" s="91">
        <f t="shared" si="282"/>
        <v>3.310348416000001</v>
      </c>
      <c r="BA458" s="67">
        <f t="shared" si="283"/>
        <v>137</v>
      </c>
      <c r="BB458" s="91">
        <f t="shared" si="284"/>
        <v>0</v>
      </c>
    </row>
    <row r="459" spans="1:54" s="67" customFormat="1">
      <c r="A459" s="59" t="s">
        <v>589</v>
      </c>
      <c r="B459" s="60" t="s">
        <v>40402</v>
      </c>
      <c r="C459" s="61">
        <f t="shared" si="265"/>
        <v>22</v>
      </c>
      <c r="D459" s="62">
        <f t="shared" si="266"/>
        <v>279</v>
      </c>
      <c r="E459" s="63">
        <f t="shared" si="285"/>
        <v>10</v>
      </c>
      <c r="F459" s="59" t="s">
        <v>5577</v>
      </c>
      <c r="G459" s="54">
        <f t="shared" si="286"/>
        <v>21.1</v>
      </c>
      <c r="H459" s="64">
        <f t="shared" si="287"/>
        <v>0.27477609999999997</v>
      </c>
      <c r="I459" s="64" t="s">
        <v>15544</v>
      </c>
      <c r="J459" s="64" t="s">
        <v>10559</v>
      </c>
      <c r="K459" s="64" t="s">
        <v>20505</v>
      </c>
      <c r="L459" s="64" t="s">
        <v>25464</v>
      </c>
      <c r="M459" s="62">
        <f t="shared" si="288"/>
        <v>11.8</v>
      </c>
      <c r="N459" s="65">
        <f t="shared" si="267"/>
        <v>5.8</v>
      </c>
      <c r="O459" s="61">
        <f t="shared" si="268"/>
        <v>0.8</v>
      </c>
      <c r="P459" s="61">
        <f t="shared" si="268"/>
        <v>5.4</v>
      </c>
      <c r="Q459" s="124">
        <f t="shared" si="269"/>
        <v>1.2000000000000002</v>
      </c>
      <c r="R459" s="61">
        <f t="shared" si="270"/>
        <v>1.6</v>
      </c>
      <c r="S459" s="59" t="s">
        <v>30425</v>
      </c>
      <c r="T459" s="59" t="s">
        <v>35405</v>
      </c>
      <c r="U459" s="66">
        <f t="shared" si="271"/>
        <v>551.9</v>
      </c>
      <c r="V459" s="66">
        <f t="shared" si="271"/>
        <v>338.1</v>
      </c>
      <c r="W459" s="54">
        <f t="shared" si="272"/>
        <v>2.11</v>
      </c>
      <c r="X459" s="143">
        <f t="shared" si="273"/>
        <v>551.9</v>
      </c>
      <c r="Y459" s="143">
        <f t="shared" si="274"/>
        <v>0.52200000000000002</v>
      </c>
      <c r="Z459" s="95" t="s">
        <v>39931</v>
      </c>
      <c r="AA459" s="67">
        <v>2683.1</v>
      </c>
      <c r="AB459" s="67">
        <v>526.47</v>
      </c>
      <c r="AC459" s="67">
        <v>6.7347999999999999</v>
      </c>
      <c r="AD459" s="67">
        <v>152</v>
      </c>
      <c r="AE459" s="67">
        <v>-1</v>
      </c>
      <c r="AF459" s="68">
        <v>37.9</v>
      </c>
      <c r="AG459" s="68">
        <v>58.12</v>
      </c>
      <c r="AH459" s="68">
        <f t="shared" si="275"/>
        <v>309368.6271342024</v>
      </c>
      <c r="AI459" s="69">
        <v>0</v>
      </c>
      <c r="AJ459" s="67">
        <v>0</v>
      </c>
      <c r="AK459" s="67">
        <f t="shared" si="276"/>
        <v>0</v>
      </c>
      <c r="AL459" s="67">
        <f t="shared" si="277"/>
        <v>5.0127475968000006</v>
      </c>
      <c r="AM459" s="70">
        <f t="shared" si="278"/>
        <v>4.2</v>
      </c>
      <c r="AN459" s="67">
        <v>0</v>
      </c>
      <c r="AO459" s="90">
        <f t="shared" si="279"/>
        <v>1.6</v>
      </c>
      <c r="AP459" s="90">
        <f t="shared" si="280"/>
        <v>1.2000000000000002</v>
      </c>
      <c r="AQ459" s="90">
        <f t="shared" si="281"/>
        <v>1.2000000000000002</v>
      </c>
      <c r="AR459" s="91">
        <f t="shared" si="282"/>
        <v>5.0127475968000006</v>
      </c>
      <c r="BA459" s="67">
        <f t="shared" si="283"/>
        <v>279</v>
      </c>
      <c r="BB459" s="91">
        <f t="shared" si="284"/>
        <v>0</v>
      </c>
    </row>
    <row r="460" spans="1:54" s="40" customFormat="1">
      <c r="A460" s="31" t="s">
        <v>590</v>
      </c>
      <c r="B460" s="31" t="s">
        <v>40403</v>
      </c>
      <c r="C460" s="32">
        <f t="shared" si="265"/>
        <v>27.000000000000004</v>
      </c>
      <c r="D460" s="33">
        <f t="shared" si="266"/>
        <v>45</v>
      </c>
      <c r="E460" s="34">
        <f t="shared" si="285"/>
        <v>11</v>
      </c>
      <c r="F460" s="31" t="s">
        <v>5578</v>
      </c>
      <c r="G460" s="54">
        <f t="shared" si="286"/>
        <v>20.700000000000003</v>
      </c>
      <c r="H460" s="35">
        <f t="shared" si="287"/>
        <v>0.27520030000000001</v>
      </c>
      <c r="I460" s="36" t="s">
        <v>15545</v>
      </c>
      <c r="J460" s="36" t="s">
        <v>10560</v>
      </c>
      <c r="K460" s="36" t="s">
        <v>20506</v>
      </c>
      <c r="L460" s="36" t="s">
        <v>25465</v>
      </c>
      <c r="M460" s="33">
        <f t="shared" si="288"/>
        <v>13.7</v>
      </c>
      <c r="N460" s="44">
        <f t="shared" si="267"/>
        <v>6.4</v>
      </c>
      <c r="O460" s="32">
        <f t="shared" si="268"/>
        <v>2.4000000000000004</v>
      </c>
      <c r="P460" s="32">
        <f t="shared" si="268"/>
        <v>1.6</v>
      </c>
      <c r="Q460" s="136">
        <f t="shared" si="269"/>
        <v>0.8</v>
      </c>
      <c r="R460" s="37">
        <f t="shared" si="270"/>
        <v>1</v>
      </c>
      <c r="S460" s="31" t="s">
        <v>30426</v>
      </c>
      <c r="T460" s="31" t="s">
        <v>35406</v>
      </c>
      <c r="U460" s="38">
        <f t="shared" si="271"/>
        <v>318</v>
      </c>
      <c r="V460" s="138">
        <f t="shared" si="271"/>
        <v>390.40000000000003</v>
      </c>
      <c r="W460" s="101">
        <f t="shared" si="272"/>
        <v>2.0699999999999998</v>
      </c>
      <c r="X460" s="143">
        <f t="shared" si="273"/>
        <v>318</v>
      </c>
      <c r="Y460" s="144">
        <f t="shared" si="274"/>
        <v>0.51400000000000001</v>
      </c>
      <c r="Z460" s="97" t="s">
        <v>39932</v>
      </c>
      <c r="AA460" s="40">
        <v>3437.9</v>
      </c>
      <c r="AB460" s="40">
        <v>434.48</v>
      </c>
      <c r="AC460" s="40">
        <v>10.702</v>
      </c>
      <c r="AD460" s="40">
        <v>152</v>
      </c>
      <c r="AE460" s="40">
        <v>-1</v>
      </c>
      <c r="AF460" s="41">
        <v>37.9</v>
      </c>
      <c r="AG460" s="41">
        <v>58.12</v>
      </c>
      <c r="AH460" s="41">
        <f t="shared" si="275"/>
        <v>217525.29487510733</v>
      </c>
      <c r="AI460" s="42">
        <f>1-EXP(-2.63*(AA460/AH460)*(AD460-AE460)*(1-((AD460-T460)/(AD460-AE460))^0.38))</f>
        <v>0.93559635161210597</v>
      </c>
      <c r="AJ460" s="40">
        <f>H460*P460*O460*R460*AB460</f>
        <v>459.1450611609601</v>
      </c>
      <c r="AK460" s="40">
        <f t="shared" si="276"/>
        <v>2.8097749099050464</v>
      </c>
      <c r="AL460" s="40">
        <f t="shared" si="277"/>
        <v>2.7832308480000005</v>
      </c>
      <c r="AM460" s="43">
        <f t="shared" si="278"/>
        <v>4.1400000000000006</v>
      </c>
      <c r="AN460" s="40">
        <v>5.3</v>
      </c>
      <c r="AO460" s="73">
        <f t="shared" si="279"/>
        <v>1</v>
      </c>
      <c r="AP460" s="73">
        <f t="shared" si="280"/>
        <v>0.8</v>
      </c>
      <c r="AQ460" s="73">
        <f t="shared" si="281"/>
        <v>0.8</v>
      </c>
      <c r="AR460" s="88">
        <f t="shared" si="282"/>
        <v>5.5930057579050469</v>
      </c>
      <c r="AS460" s="40">
        <v>0.22840251016064358</v>
      </c>
      <c r="AT460" s="40">
        <f>(AS460+O460)*(AS460+P460)*((1/3)*AS460+R460)</f>
        <v>5.1716616475420105</v>
      </c>
      <c r="AU460" s="73">
        <f>MROUND((AS460+O460),0.2)</f>
        <v>2.6</v>
      </c>
      <c r="AV460" s="73">
        <f>MROUND((AS460+P460),0.2)</f>
        <v>1.8</v>
      </c>
      <c r="AW460" s="73">
        <f>IF(MROUND(((1/3)*AS460+AO460),0.2)*AV460*AU460/AR460&gt;1.05,MROUND(((1/3)*AS460+AO460),0.2)-0.2,MROUND(((1/3)*AS460+AO460),0.2))</f>
        <v>1</v>
      </c>
      <c r="AX460" s="40">
        <f t="shared" ref="AX460" si="289">AU460*AV460*AW460</f>
        <v>4.6800000000000006</v>
      </c>
      <c r="AY460" s="40" t="b">
        <f>IF(AQ460&lt;AW460,TRUE, FALSE)</f>
        <v>1</v>
      </c>
      <c r="AZ460" s="40" t="b">
        <f>IF(AL460&lt;AQ460*AU460*AV460,TRUE, FALSE)</f>
        <v>1</v>
      </c>
      <c r="BA460" s="40">
        <f t="shared" si="283"/>
        <v>45</v>
      </c>
      <c r="BB460" s="98">
        <f t="shared" si="284"/>
        <v>1.0095371398761694</v>
      </c>
    </row>
    <row r="461" spans="1:54" s="67" customFormat="1">
      <c r="A461" s="59" t="s">
        <v>591</v>
      </c>
      <c r="B461" s="60" t="s">
        <v>40404</v>
      </c>
      <c r="C461" s="61">
        <f t="shared" si="265"/>
        <v>19.5</v>
      </c>
      <c r="D461" s="62">
        <f t="shared" si="266"/>
        <v>88</v>
      </c>
      <c r="E461" s="63">
        <f t="shared" si="285"/>
        <v>6</v>
      </c>
      <c r="F461" s="59" t="s">
        <v>5579</v>
      </c>
      <c r="G461" s="54">
        <f t="shared" si="286"/>
        <v>18.5</v>
      </c>
      <c r="H461" s="64">
        <f t="shared" si="287"/>
        <v>0.85315979999999991</v>
      </c>
      <c r="I461" s="64" t="s">
        <v>15546</v>
      </c>
      <c r="J461" s="64" t="s">
        <v>10561</v>
      </c>
      <c r="K461" s="64" t="s">
        <v>20507</v>
      </c>
      <c r="L461" s="64" t="s">
        <v>25466</v>
      </c>
      <c r="M461" s="62">
        <f t="shared" si="288"/>
        <v>12.6</v>
      </c>
      <c r="N461" s="65">
        <f t="shared" si="267"/>
        <v>6.6</v>
      </c>
      <c r="O461" s="61">
        <f t="shared" si="268"/>
        <v>1.6</v>
      </c>
      <c r="P461" s="61">
        <f t="shared" si="268"/>
        <v>3.8000000000000003</v>
      </c>
      <c r="Q461" s="124">
        <f t="shared" si="269"/>
        <v>0.2</v>
      </c>
      <c r="R461" s="61">
        <f t="shared" si="270"/>
        <v>1.8</v>
      </c>
      <c r="S461" s="59" t="s">
        <v>30427</v>
      </c>
      <c r="T461" s="59" t="s">
        <v>35407</v>
      </c>
      <c r="U461" s="66">
        <f t="shared" si="271"/>
        <v>360.90000000000003</v>
      </c>
      <c r="V461" s="66">
        <f t="shared" si="271"/>
        <v>348.70000000000005</v>
      </c>
      <c r="W461" s="54">
        <f t="shared" si="272"/>
        <v>1.85</v>
      </c>
      <c r="X461" s="143">
        <f t="shared" si="273"/>
        <v>360.90000000000003</v>
      </c>
      <c r="Y461" s="143">
        <f t="shared" si="274"/>
        <v>0.47</v>
      </c>
      <c r="Z461" s="95" t="s">
        <v>39931</v>
      </c>
      <c r="AA461" s="67">
        <v>2779.2</v>
      </c>
      <c r="AB461" s="67">
        <v>510.47</v>
      </c>
      <c r="AC461" s="67">
        <v>9.8635000000000002</v>
      </c>
      <c r="AD461" s="67">
        <v>152</v>
      </c>
      <c r="AE461" s="67">
        <v>-1</v>
      </c>
      <c r="AF461" s="68">
        <v>37.9</v>
      </c>
      <c r="AG461" s="68">
        <v>58.12</v>
      </c>
      <c r="AH461" s="68">
        <f t="shared" si="275"/>
        <v>294341.36865272792</v>
      </c>
      <c r="AI461" s="69">
        <v>0</v>
      </c>
      <c r="AJ461" s="67">
        <v>0</v>
      </c>
      <c r="AK461" s="67">
        <f t="shared" si="276"/>
        <v>0</v>
      </c>
      <c r="AL461" s="67">
        <f t="shared" si="277"/>
        <v>1.6070191488000012</v>
      </c>
      <c r="AM461" s="70">
        <f t="shared" si="278"/>
        <v>3.7</v>
      </c>
      <c r="AN461" s="67">
        <v>0</v>
      </c>
      <c r="AO461" s="90">
        <f t="shared" si="279"/>
        <v>1.8</v>
      </c>
      <c r="AP461" s="90">
        <f t="shared" si="280"/>
        <v>0.2</v>
      </c>
      <c r="AQ461" s="90">
        <f t="shared" si="281"/>
        <v>0.4</v>
      </c>
      <c r="AR461" s="91">
        <f t="shared" si="282"/>
        <v>1.6070191488000012</v>
      </c>
      <c r="BA461" s="67">
        <f t="shared" si="283"/>
        <v>88</v>
      </c>
      <c r="BB461" s="91">
        <f t="shared" si="284"/>
        <v>0</v>
      </c>
    </row>
    <row r="462" spans="1:54" s="40" customFormat="1">
      <c r="A462" s="31" t="s">
        <v>592</v>
      </c>
      <c r="B462" s="31" t="s">
        <v>40405</v>
      </c>
      <c r="C462" s="32">
        <f t="shared" si="265"/>
        <v>16</v>
      </c>
      <c r="D462" s="33">
        <f t="shared" si="266"/>
        <v>231</v>
      </c>
      <c r="E462" s="34">
        <f t="shared" si="285"/>
        <v>13</v>
      </c>
      <c r="F462" s="31" t="s">
        <v>5580</v>
      </c>
      <c r="G462" s="54">
        <f t="shared" si="286"/>
        <v>11.799999999999999</v>
      </c>
      <c r="H462" s="35">
        <f t="shared" si="287"/>
        <v>0.14289110000000002</v>
      </c>
      <c r="I462" s="36" t="s">
        <v>15547</v>
      </c>
      <c r="J462" s="36" t="s">
        <v>10562</v>
      </c>
      <c r="K462" s="36" t="s">
        <v>20508</v>
      </c>
      <c r="L462" s="36" t="s">
        <v>25467</v>
      </c>
      <c r="M462" s="33">
        <f t="shared" si="288"/>
        <v>10.7</v>
      </c>
      <c r="N462" s="44">
        <f t="shared" si="267"/>
        <v>5.6</v>
      </c>
      <c r="O462" s="32">
        <f t="shared" si="268"/>
        <v>2.8000000000000003</v>
      </c>
      <c r="P462" s="32">
        <f t="shared" si="268"/>
        <v>7.6000000000000005</v>
      </c>
      <c r="Q462" s="136">
        <f t="shared" si="269"/>
        <v>0.60000000000000009</v>
      </c>
      <c r="R462" s="37">
        <f t="shared" si="270"/>
        <v>0.60000000000000009</v>
      </c>
      <c r="S462" s="31" t="s">
        <v>30428</v>
      </c>
      <c r="T462" s="31" t="s">
        <v>35408</v>
      </c>
      <c r="U462" s="38">
        <f t="shared" si="271"/>
        <v>504</v>
      </c>
      <c r="V462" s="138">
        <f t="shared" si="271"/>
        <v>410</v>
      </c>
      <c r="W462" s="101">
        <f t="shared" si="272"/>
        <v>1.18</v>
      </c>
      <c r="X462" s="143">
        <f t="shared" si="273"/>
        <v>504</v>
      </c>
      <c r="Y462" s="144">
        <f t="shared" si="274"/>
        <v>0.33599999999999997</v>
      </c>
      <c r="Z462" s="97" t="s">
        <v>39932</v>
      </c>
      <c r="AA462" s="40">
        <v>2930.4</v>
      </c>
      <c r="AB462" s="40">
        <v>488.99</v>
      </c>
      <c r="AC462" s="40">
        <v>4.7386999999999997</v>
      </c>
      <c r="AD462" s="40">
        <v>152</v>
      </c>
      <c r="AE462" s="40">
        <v>-1</v>
      </c>
      <c r="AF462" s="41">
        <v>37.9</v>
      </c>
      <c r="AG462" s="41">
        <v>58.12</v>
      </c>
      <c r="AH462" s="41">
        <f t="shared" si="275"/>
        <v>158030.56794292011</v>
      </c>
      <c r="AI462" s="42">
        <f>1-EXP(-2.63*(AA462/AH462)*(AD462-AE462)*(1-((AD462-T462)/(AD462-AE462))^0.38))</f>
        <v>0.98735896011966373</v>
      </c>
      <c r="AJ462" s="40">
        <f>H462*P462*O462*R462*AB462</f>
        <v>892.1297688515524</v>
      </c>
      <c r="AK462" s="40">
        <f t="shared" si="276"/>
        <v>13.011936282219709</v>
      </c>
      <c r="AL462" s="40">
        <f t="shared" si="277"/>
        <v>10.943566435200003</v>
      </c>
      <c r="AM462" s="43">
        <f t="shared" si="278"/>
        <v>2.3400000000000003</v>
      </c>
      <c r="AN462" s="40">
        <v>3.3</v>
      </c>
      <c r="AO462" s="73">
        <f t="shared" si="279"/>
        <v>0.60000000000000009</v>
      </c>
      <c r="AP462" s="73">
        <f t="shared" si="280"/>
        <v>0.60000000000000009</v>
      </c>
      <c r="AQ462" s="73">
        <f t="shared" si="281"/>
        <v>0.60000000000000009</v>
      </c>
      <c r="AR462" s="88">
        <f t="shared" si="282"/>
        <v>23.955502717419712</v>
      </c>
      <c r="AS462" s="40">
        <v>0.67841427270498955</v>
      </c>
      <c r="AT462" s="40">
        <f>(AS462+O462)*(AS462+P462)*((1/3)*AS462+R462)</f>
        <v>23.789269534317334</v>
      </c>
      <c r="AU462" s="73">
        <f>MROUND((AS462+O462),0.2)</f>
        <v>3.4000000000000004</v>
      </c>
      <c r="AV462" s="73">
        <f>MROUND((AS462+P462),0.2)</f>
        <v>8.2000000000000011</v>
      </c>
      <c r="AW462" s="73">
        <f>IF(MROUND(((1/3)*AS462+AO462),0.2)*AV462*AU462/AR462&gt;1.05,MROUND(((1/3)*AS462+AO462),0.2)-0.2,MROUND(((1/3)*AS462+AO462),0.2))</f>
        <v>0.8</v>
      </c>
      <c r="AX462" s="40">
        <f t="shared" ref="AX462:AX463" si="290">AU462*AV462*AW462</f>
        <v>22.304000000000006</v>
      </c>
      <c r="AY462" s="40" t="b">
        <f>IF(AQ462&lt;AW462,TRUE, FALSE)</f>
        <v>1</v>
      </c>
      <c r="AZ462" s="40" t="b">
        <f>IF(AL462&lt;AQ462*AU462*AV462,TRUE, FALSE)</f>
        <v>1</v>
      </c>
      <c r="BA462" s="40">
        <f t="shared" si="283"/>
        <v>231</v>
      </c>
      <c r="BB462" s="98">
        <f t="shared" si="284"/>
        <v>1.1890032704847289</v>
      </c>
    </row>
    <row r="463" spans="1:54" s="40" customFormat="1">
      <c r="A463" s="31" t="s">
        <v>593</v>
      </c>
      <c r="B463" s="31" t="s">
        <v>40406</v>
      </c>
      <c r="C463" s="32">
        <f t="shared" si="265"/>
        <v>29.1</v>
      </c>
      <c r="D463" s="33">
        <f t="shared" si="266"/>
        <v>160</v>
      </c>
      <c r="E463" s="34">
        <f t="shared" si="285"/>
        <v>14</v>
      </c>
      <c r="F463" s="31" t="s">
        <v>5581</v>
      </c>
      <c r="G463" s="54">
        <f t="shared" si="286"/>
        <v>14.6</v>
      </c>
      <c r="H463" s="35">
        <f t="shared" si="287"/>
        <v>0.71329710000000002</v>
      </c>
      <c r="I463" s="36" t="s">
        <v>15548</v>
      </c>
      <c r="J463" s="36" t="s">
        <v>10563</v>
      </c>
      <c r="K463" s="36" t="s">
        <v>20509</v>
      </c>
      <c r="L463" s="36" t="s">
        <v>25468</v>
      </c>
      <c r="M463" s="33">
        <f t="shared" si="288"/>
        <v>12.2</v>
      </c>
      <c r="N463" s="44">
        <f t="shared" si="267"/>
        <v>6</v>
      </c>
      <c r="O463" s="32">
        <f t="shared" si="268"/>
        <v>2.4000000000000004</v>
      </c>
      <c r="P463" s="32">
        <f t="shared" si="268"/>
        <v>4.6000000000000005</v>
      </c>
      <c r="Q463" s="136">
        <f t="shared" si="269"/>
        <v>0.8</v>
      </c>
      <c r="R463" s="37">
        <f t="shared" si="270"/>
        <v>2.2000000000000002</v>
      </c>
      <c r="S463" s="31" t="s">
        <v>30429</v>
      </c>
      <c r="T463" s="31" t="s">
        <v>35409</v>
      </c>
      <c r="U463" s="38">
        <f t="shared" si="271"/>
        <v>432.8</v>
      </c>
      <c r="V463" s="138">
        <f t="shared" si="271"/>
        <v>412.6</v>
      </c>
      <c r="W463" s="101">
        <f t="shared" si="272"/>
        <v>1.46</v>
      </c>
      <c r="X463" s="143">
        <f t="shared" si="273"/>
        <v>432.8</v>
      </c>
      <c r="Y463" s="144">
        <f t="shared" si="274"/>
        <v>0.39200000000000002</v>
      </c>
      <c r="Z463" s="97" t="s">
        <v>39932</v>
      </c>
      <c r="AA463" s="40">
        <v>3067.9</v>
      </c>
      <c r="AB463" s="40">
        <v>471.17</v>
      </c>
      <c r="AC463" s="40">
        <v>6.5503</v>
      </c>
      <c r="AD463" s="40">
        <v>152</v>
      </c>
      <c r="AE463" s="40">
        <v>-1</v>
      </c>
      <c r="AF463" s="41">
        <v>37.9</v>
      </c>
      <c r="AG463" s="41">
        <v>58.12</v>
      </c>
      <c r="AH463" s="41">
        <f t="shared" si="275"/>
        <v>146940.98224814338</v>
      </c>
      <c r="AI463" s="42">
        <f>1-EXP(-2.63*(AA463/AH463)*(AD463-AE463)*(1-((AD463-T463)/(AD463-AE463))^0.38))</f>
        <v>0.99427891783575428</v>
      </c>
      <c r="AJ463" s="40">
        <f>H463*P463*O463*R463*AB463</f>
        <v>8162.812918614819</v>
      </c>
      <c r="AK463" s="40">
        <f t="shared" si="276"/>
        <v>86.733110798760976</v>
      </c>
      <c r="AL463" s="40">
        <f t="shared" si="277"/>
        <v>6.9634400352000014</v>
      </c>
      <c r="AM463" s="43">
        <f t="shared" si="278"/>
        <v>2.9200000000000004</v>
      </c>
      <c r="AN463" s="40">
        <v>13.5</v>
      </c>
      <c r="AO463" s="73">
        <f t="shared" si="279"/>
        <v>2.2000000000000002</v>
      </c>
      <c r="AP463" s="73">
        <f t="shared" si="280"/>
        <v>0.8</v>
      </c>
      <c r="AQ463" s="73">
        <f t="shared" si="281"/>
        <v>0.8</v>
      </c>
      <c r="AR463" s="88">
        <f t="shared" si="282"/>
        <v>93.69655083396097</v>
      </c>
      <c r="AS463" s="40">
        <v>2.2560216715470531</v>
      </c>
      <c r="AT463" s="40">
        <f>(AS463+O463)*(AS463+P463)*((1/3)*AS463+R463)</f>
        <v>94.233341344917378</v>
      </c>
      <c r="AU463" s="73">
        <f>MROUND((AS463+O463),0.2)</f>
        <v>4.6000000000000005</v>
      </c>
      <c r="AV463" s="73">
        <f>MROUND((AS463+P463),0.2)</f>
        <v>6.8000000000000007</v>
      </c>
      <c r="AW463" s="73">
        <f>IF(MROUND(((1/3)*AS463+AO463),0.2)*AV463*AU463/AR463&gt;1.05,MROUND(((1/3)*AS463+AO463),0.2)-0.2,MROUND(((1/3)*AS463+AO463),0.2))</f>
        <v>3</v>
      </c>
      <c r="AX463" s="40">
        <f t="shared" si="290"/>
        <v>93.840000000000032</v>
      </c>
      <c r="AY463" s="40" t="b">
        <f>IF(AQ463&lt;AW463,TRUE, FALSE)</f>
        <v>1</v>
      </c>
      <c r="AZ463" s="40" t="b">
        <f>IF(AL463&lt;AQ463*AU463*AV463,TRUE, FALSE)</f>
        <v>1</v>
      </c>
      <c r="BA463" s="40">
        <f t="shared" si="283"/>
        <v>160</v>
      </c>
      <c r="BB463" s="98">
        <f t="shared" si="284"/>
        <v>12.455497621912079</v>
      </c>
    </row>
    <row r="464" spans="1:54" s="67" customFormat="1">
      <c r="A464" s="59" t="s">
        <v>594</v>
      </c>
      <c r="B464" s="60" t="s">
        <v>40407</v>
      </c>
      <c r="C464" s="61">
        <f t="shared" si="265"/>
        <v>22.1</v>
      </c>
      <c r="D464" s="62">
        <f t="shared" si="266"/>
        <v>230</v>
      </c>
      <c r="E464" s="63">
        <f t="shared" si="285"/>
        <v>12</v>
      </c>
      <c r="F464" s="59" t="s">
        <v>5582</v>
      </c>
      <c r="G464" s="54">
        <f t="shared" si="286"/>
        <v>21.200000000000003</v>
      </c>
      <c r="H464" s="64">
        <f t="shared" si="287"/>
        <v>0.50653680000000001</v>
      </c>
      <c r="I464" s="64" t="s">
        <v>15549</v>
      </c>
      <c r="J464" s="64" t="s">
        <v>10564</v>
      </c>
      <c r="K464" s="64" t="s">
        <v>20510</v>
      </c>
      <c r="L464" s="64" t="s">
        <v>25469</v>
      </c>
      <c r="M464" s="62">
        <f t="shared" si="288"/>
        <v>10.9</v>
      </c>
      <c r="N464" s="65">
        <f t="shared" si="267"/>
        <v>5.8</v>
      </c>
      <c r="O464" s="61">
        <f t="shared" si="268"/>
        <v>1</v>
      </c>
      <c r="P464" s="61">
        <f t="shared" si="268"/>
        <v>7.2</v>
      </c>
      <c r="Q464" s="124">
        <f t="shared" si="269"/>
        <v>1.4000000000000001</v>
      </c>
      <c r="R464" s="61">
        <f t="shared" si="270"/>
        <v>2.8000000000000003</v>
      </c>
      <c r="S464" s="59" t="s">
        <v>30430</v>
      </c>
      <c r="T464" s="59" t="s">
        <v>35410</v>
      </c>
      <c r="U464" s="66">
        <f t="shared" si="271"/>
        <v>503.40000000000003</v>
      </c>
      <c r="V464" s="66">
        <f t="shared" si="271"/>
        <v>360.8</v>
      </c>
      <c r="W464" s="54">
        <f t="shared" si="272"/>
        <v>2.1199999999999997</v>
      </c>
      <c r="X464" s="143">
        <f t="shared" si="273"/>
        <v>503.40000000000003</v>
      </c>
      <c r="Y464" s="143">
        <f t="shared" si="274"/>
        <v>0.52399999999999991</v>
      </c>
      <c r="Z464" s="95" t="s">
        <v>39931</v>
      </c>
      <c r="AA464" s="67">
        <v>2893.3</v>
      </c>
      <c r="AB464" s="67">
        <v>492.56</v>
      </c>
      <c r="AC464" s="67">
        <v>7.4711999999999996</v>
      </c>
      <c r="AD464" s="67">
        <v>152</v>
      </c>
      <c r="AE464" s="67">
        <v>-1</v>
      </c>
      <c r="AF464" s="68">
        <v>37.9</v>
      </c>
      <c r="AG464" s="68">
        <v>58.12</v>
      </c>
      <c r="AH464" s="68">
        <f t="shared" si="275"/>
        <v>275508.01901135477</v>
      </c>
      <c r="AI464" s="69">
        <v>0</v>
      </c>
      <c r="AJ464" s="67">
        <v>0</v>
      </c>
      <c r="AK464" s="67">
        <f t="shared" si="276"/>
        <v>0</v>
      </c>
      <c r="AL464" s="67">
        <f t="shared" si="277"/>
        <v>9.9482181120000011</v>
      </c>
      <c r="AM464" s="70">
        <f t="shared" si="278"/>
        <v>4.2200000000000006</v>
      </c>
      <c r="AN464" s="67">
        <v>0</v>
      </c>
      <c r="AO464" s="90">
        <f t="shared" si="279"/>
        <v>2.8000000000000003</v>
      </c>
      <c r="AP464" s="90">
        <f t="shared" si="280"/>
        <v>1.4000000000000001</v>
      </c>
      <c r="AQ464" s="90">
        <f t="shared" si="281"/>
        <v>1.4000000000000001</v>
      </c>
      <c r="AR464" s="91">
        <f t="shared" si="282"/>
        <v>9.9482181120000011</v>
      </c>
      <c r="BA464" s="67">
        <f t="shared" si="283"/>
        <v>230</v>
      </c>
      <c r="BB464" s="91">
        <f t="shared" si="284"/>
        <v>0</v>
      </c>
    </row>
    <row r="465" spans="1:54" s="67" customFormat="1">
      <c r="A465" s="59" t="s">
        <v>595</v>
      </c>
      <c r="B465" s="60" t="s">
        <v>40408</v>
      </c>
      <c r="C465" s="61">
        <f t="shared" si="265"/>
        <v>37.200000000000003</v>
      </c>
      <c r="D465" s="62">
        <f t="shared" si="266"/>
        <v>170</v>
      </c>
      <c r="E465" s="63">
        <f t="shared" si="285"/>
        <v>26</v>
      </c>
      <c r="F465" s="59" t="s">
        <v>5583</v>
      </c>
      <c r="G465" s="54">
        <f t="shared" si="286"/>
        <v>36.300000000000004</v>
      </c>
      <c r="H465" s="64">
        <f t="shared" si="287"/>
        <v>0.1684861</v>
      </c>
      <c r="I465" s="64" t="s">
        <v>15550</v>
      </c>
      <c r="J465" s="64" t="s">
        <v>10565</v>
      </c>
      <c r="K465" s="64" t="s">
        <v>20511</v>
      </c>
      <c r="L465" s="64" t="s">
        <v>25470</v>
      </c>
      <c r="M465" s="62">
        <f t="shared" si="288"/>
        <v>10.399999999999999</v>
      </c>
      <c r="N465" s="65">
        <f t="shared" si="267"/>
        <v>5.4</v>
      </c>
      <c r="O465" s="61">
        <f t="shared" si="268"/>
        <v>2.8000000000000003</v>
      </c>
      <c r="P465" s="61">
        <f t="shared" si="268"/>
        <v>8.2000000000000011</v>
      </c>
      <c r="Q465" s="124">
        <f t="shared" si="269"/>
        <v>2.4000000000000004</v>
      </c>
      <c r="R465" s="61">
        <f t="shared" si="270"/>
        <v>2.8000000000000003</v>
      </c>
      <c r="S465" s="59" t="s">
        <v>30431</v>
      </c>
      <c r="T465" s="59" t="s">
        <v>35411</v>
      </c>
      <c r="U465" s="66">
        <f t="shared" si="271"/>
        <v>442.6</v>
      </c>
      <c r="V465" s="66">
        <f t="shared" si="271"/>
        <v>380</v>
      </c>
      <c r="W465" s="54">
        <f t="shared" si="272"/>
        <v>3.63</v>
      </c>
      <c r="X465" s="143">
        <f t="shared" si="273"/>
        <v>442.6</v>
      </c>
      <c r="Y465" s="143">
        <f t="shared" si="274"/>
        <v>0.82599999999999996</v>
      </c>
      <c r="Z465" s="95" t="s">
        <v>39931</v>
      </c>
      <c r="AA465" s="67">
        <v>3055.2</v>
      </c>
      <c r="AB465" s="67">
        <v>466.84</v>
      </c>
      <c r="AC465" s="67">
        <v>13.981</v>
      </c>
      <c r="AD465" s="67">
        <v>152</v>
      </c>
      <c r="AE465" s="67">
        <v>-1</v>
      </c>
      <c r="AF465" s="68">
        <v>37.9</v>
      </c>
      <c r="AG465" s="68">
        <v>58.12</v>
      </c>
      <c r="AH465" s="68">
        <f t="shared" si="275"/>
        <v>240609.62906144507</v>
      </c>
      <c r="AI465" s="69">
        <v>0</v>
      </c>
      <c r="AJ465" s="67">
        <v>0</v>
      </c>
      <c r="AK465" s="67">
        <f t="shared" si="276"/>
        <v>0</v>
      </c>
      <c r="AL465" s="67">
        <f t="shared" si="277"/>
        <v>53.45636560320002</v>
      </c>
      <c r="AM465" s="70">
        <f t="shared" si="278"/>
        <v>7.24</v>
      </c>
      <c r="AN465" s="67">
        <v>0</v>
      </c>
      <c r="AO465" s="90">
        <f t="shared" si="279"/>
        <v>2.8000000000000003</v>
      </c>
      <c r="AP465" s="90">
        <f t="shared" si="280"/>
        <v>2.4000000000000004</v>
      </c>
      <c r="AQ465" s="90">
        <f t="shared" si="281"/>
        <v>2.4000000000000004</v>
      </c>
      <c r="AR465" s="91">
        <f t="shared" si="282"/>
        <v>53.45636560320002</v>
      </c>
      <c r="BA465" s="67">
        <f t="shared" si="283"/>
        <v>170</v>
      </c>
      <c r="BB465" s="91">
        <f t="shared" si="284"/>
        <v>0</v>
      </c>
    </row>
    <row r="466" spans="1:54" s="67" customFormat="1">
      <c r="A466" s="59" t="s">
        <v>596</v>
      </c>
      <c r="B466" s="60" t="s">
        <v>40409</v>
      </c>
      <c r="C466" s="61">
        <f t="shared" si="265"/>
        <v>20.6</v>
      </c>
      <c r="D466" s="62">
        <f t="shared" si="266"/>
        <v>191</v>
      </c>
      <c r="E466" s="63">
        <f t="shared" si="285"/>
        <v>8</v>
      </c>
      <c r="F466" s="59" t="s">
        <v>5584</v>
      </c>
      <c r="G466" s="54">
        <f t="shared" si="286"/>
        <v>19.600000000000001</v>
      </c>
      <c r="H466" s="64">
        <f t="shared" si="287"/>
        <v>0.56661689999999998</v>
      </c>
      <c r="I466" s="64" t="s">
        <v>15551</v>
      </c>
      <c r="J466" s="64" t="s">
        <v>10566</v>
      </c>
      <c r="K466" s="64" t="s">
        <v>20512</v>
      </c>
      <c r="L466" s="64" t="s">
        <v>25471</v>
      </c>
      <c r="M466" s="62">
        <f t="shared" si="288"/>
        <v>12.3</v>
      </c>
      <c r="N466" s="65">
        <f t="shared" si="267"/>
        <v>5.8</v>
      </c>
      <c r="O466" s="61">
        <f t="shared" si="268"/>
        <v>1</v>
      </c>
      <c r="P466" s="61">
        <f t="shared" si="268"/>
        <v>4.4000000000000004</v>
      </c>
      <c r="Q466" s="124">
        <f t="shared" si="269"/>
        <v>0.60000000000000009</v>
      </c>
      <c r="R466" s="61">
        <f t="shared" si="270"/>
        <v>1.2000000000000002</v>
      </c>
      <c r="S466" s="59" t="s">
        <v>30432</v>
      </c>
      <c r="T466" s="59" t="s">
        <v>35412</v>
      </c>
      <c r="U466" s="66">
        <f t="shared" si="271"/>
        <v>463.6</v>
      </c>
      <c r="V466" s="66">
        <f t="shared" si="271"/>
        <v>289.40000000000003</v>
      </c>
      <c r="W466" s="54">
        <f t="shared" si="272"/>
        <v>1.96</v>
      </c>
      <c r="X466" s="143">
        <f t="shared" si="273"/>
        <v>463.6</v>
      </c>
      <c r="Y466" s="143">
        <f t="shared" si="274"/>
        <v>0.49199999999999999</v>
      </c>
      <c r="Z466" s="95" t="s">
        <v>39931</v>
      </c>
      <c r="AA466" s="67">
        <v>2380.5</v>
      </c>
      <c r="AB466" s="67">
        <v>585.58000000000004</v>
      </c>
      <c r="AC466" s="67">
        <v>7.6719999999999997</v>
      </c>
      <c r="AD466" s="67">
        <v>152</v>
      </c>
      <c r="AE466" s="67">
        <v>-1</v>
      </c>
      <c r="AF466" s="68">
        <v>37.9</v>
      </c>
      <c r="AG466" s="68">
        <v>58.12</v>
      </c>
      <c r="AH466" s="68">
        <f t="shared" si="275"/>
        <v>366849.5212597897</v>
      </c>
      <c r="AI466" s="69">
        <v>0</v>
      </c>
      <c r="AJ466" s="67">
        <v>0</v>
      </c>
      <c r="AK466" s="67">
        <f t="shared" si="276"/>
        <v>0</v>
      </c>
      <c r="AL466" s="67">
        <f t="shared" si="277"/>
        <v>2.2882627680000005</v>
      </c>
      <c r="AM466" s="70">
        <f t="shared" si="278"/>
        <v>3.9200000000000004</v>
      </c>
      <c r="AN466" s="67">
        <v>0</v>
      </c>
      <c r="AO466" s="90">
        <f t="shared" si="279"/>
        <v>1.2000000000000002</v>
      </c>
      <c r="AP466" s="90">
        <f t="shared" si="280"/>
        <v>0.60000000000000009</v>
      </c>
      <c r="AQ466" s="90">
        <f t="shared" si="281"/>
        <v>0.60000000000000009</v>
      </c>
      <c r="AR466" s="91">
        <f t="shared" si="282"/>
        <v>2.2882627680000005</v>
      </c>
      <c r="BA466" s="67">
        <f t="shared" si="283"/>
        <v>191</v>
      </c>
      <c r="BB466" s="91">
        <f t="shared" si="284"/>
        <v>0</v>
      </c>
    </row>
    <row r="467" spans="1:54" s="67" customFormat="1">
      <c r="A467" s="59" t="s">
        <v>597</v>
      </c>
      <c r="B467" s="60" t="s">
        <v>40410</v>
      </c>
      <c r="C467" s="61">
        <f t="shared" si="265"/>
        <v>33.1</v>
      </c>
      <c r="D467" s="62">
        <f t="shared" si="266"/>
        <v>144</v>
      </c>
      <c r="E467" s="63">
        <f t="shared" si="285"/>
        <v>6</v>
      </c>
      <c r="F467" s="59" t="s">
        <v>5585</v>
      </c>
      <c r="G467" s="54">
        <f t="shared" si="286"/>
        <v>32.1</v>
      </c>
      <c r="H467" s="64">
        <f t="shared" si="287"/>
        <v>0.49964550000000002</v>
      </c>
      <c r="I467" s="64" t="s">
        <v>15552</v>
      </c>
      <c r="J467" s="64" t="s">
        <v>10567</v>
      </c>
      <c r="K467" s="64" t="s">
        <v>20513</v>
      </c>
      <c r="L467" s="64" t="s">
        <v>25472</v>
      </c>
      <c r="M467" s="62">
        <f t="shared" si="288"/>
        <v>12.1</v>
      </c>
      <c r="N467" s="65">
        <f t="shared" si="267"/>
        <v>6.6</v>
      </c>
      <c r="O467" s="61">
        <f t="shared" si="268"/>
        <v>1</v>
      </c>
      <c r="P467" s="61">
        <f t="shared" si="268"/>
        <v>4.8000000000000007</v>
      </c>
      <c r="Q467" s="124">
        <f t="shared" si="269"/>
        <v>0.4</v>
      </c>
      <c r="R467" s="61">
        <f t="shared" si="270"/>
        <v>0.60000000000000009</v>
      </c>
      <c r="S467" s="59" t="s">
        <v>30433</v>
      </c>
      <c r="T467" s="59" t="s">
        <v>35413</v>
      </c>
      <c r="U467" s="66">
        <f t="shared" si="271"/>
        <v>417.1</v>
      </c>
      <c r="V467" s="66">
        <f t="shared" si="271"/>
        <v>354.40000000000003</v>
      </c>
      <c r="W467" s="54">
        <f t="shared" si="272"/>
        <v>3.21</v>
      </c>
      <c r="X467" s="143">
        <f t="shared" si="273"/>
        <v>417.1</v>
      </c>
      <c r="Y467" s="143">
        <f t="shared" si="274"/>
        <v>0.74199999999999999</v>
      </c>
      <c r="Z467" s="95" t="s">
        <v>39931</v>
      </c>
      <c r="AA467" s="67">
        <v>2793.6</v>
      </c>
      <c r="AB467" s="67">
        <v>506.75</v>
      </c>
      <c r="AC467" s="67">
        <v>13.433</v>
      </c>
      <c r="AD467" s="67">
        <v>152</v>
      </c>
      <c r="AE467" s="67">
        <v>-1</v>
      </c>
      <c r="AF467" s="68">
        <v>37.9</v>
      </c>
      <c r="AG467" s="68">
        <v>58.12</v>
      </c>
      <c r="AH467" s="68">
        <f t="shared" si="275"/>
        <v>285724.64451799612</v>
      </c>
      <c r="AI467" s="69">
        <v>0</v>
      </c>
      <c r="AJ467" s="67">
        <v>0</v>
      </c>
      <c r="AK467" s="67">
        <f t="shared" si="276"/>
        <v>0</v>
      </c>
      <c r="AL467" s="67">
        <f t="shared" si="277"/>
        <v>1.4410209600000006</v>
      </c>
      <c r="AM467" s="70">
        <f t="shared" si="278"/>
        <v>6.42</v>
      </c>
      <c r="AN467" s="67">
        <v>0</v>
      </c>
      <c r="AO467" s="90">
        <f t="shared" si="279"/>
        <v>0.60000000000000009</v>
      </c>
      <c r="AP467" s="90">
        <f t="shared" si="280"/>
        <v>0.4</v>
      </c>
      <c r="AQ467" s="90">
        <f t="shared" si="281"/>
        <v>0.4</v>
      </c>
      <c r="AR467" s="91">
        <f t="shared" si="282"/>
        <v>1.4410209600000006</v>
      </c>
      <c r="BA467" s="67">
        <f t="shared" si="283"/>
        <v>144</v>
      </c>
      <c r="BB467" s="91">
        <f t="shared" si="284"/>
        <v>0</v>
      </c>
    </row>
    <row r="468" spans="1:54" s="67" customFormat="1">
      <c r="A468" s="59" t="s">
        <v>598</v>
      </c>
      <c r="B468" s="60" t="s">
        <v>40411</v>
      </c>
      <c r="C468" s="61">
        <f t="shared" si="265"/>
        <v>13.8</v>
      </c>
      <c r="D468" s="62">
        <f t="shared" si="266"/>
        <v>277</v>
      </c>
      <c r="E468" s="63">
        <f t="shared" si="285"/>
        <v>7</v>
      </c>
      <c r="F468" s="59" t="s">
        <v>5586</v>
      </c>
      <c r="G468" s="54">
        <f t="shared" si="286"/>
        <v>12.799999999999999</v>
      </c>
      <c r="H468" s="64">
        <f t="shared" si="287"/>
        <v>0.67326249999999999</v>
      </c>
      <c r="I468" s="64" t="s">
        <v>15553</v>
      </c>
      <c r="J468" s="64" t="s">
        <v>10568</v>
      </c>
      <c r="K468" s="64" t="s">
        <v>20514</v>
      </c>
      <c r="L468" s="64" t="s">
        <v>25473</v>
      </c>
      <c r="M468" s="62">
        <f t="shared" si="288"/>
        <v>10.3</v>
      </c>
      <c r="N468" s="65">
        <f t="shared" si="267"/>
        <v>6.8</v>
      </c>
      <c r="O468" s="61">
        <f t="shared" si="268"/>
        <v>2.6</v>
      </c>
      <c r="P468" s="61">
        <f t="shared" si="268"/>
        <v>8.4</v>
      </c>
      <c r="Q468" s="124">
        <f t="shared" si="269"/>
        <v>0.2</v>
      </c>
      <c r="R468" s="61">
        <f t="shared" si="270"/>
        <v>0.60000000000000009</v>
      </c>
      <c r="S468" s="59" t="s">
        <v>30434</v>
      </c>
      <c r="T468" s="59" t="s">
        <v>35414</v>
      </c>
      <c r="U468" s="66">
        <f t="shared" si="271"/>
        <v>550.4</v>
      </c>
      <c r="V468" s="66">
        <f t="shared" si="271"/>
        <v>285.20000000000005</v>
      </c>
      <c r="W468" s="54">
        <f t="shared" si="272"/>
        <v>1.28</v>
      </c>
      <c r="X468" s="143">
        <f t="shared" si="273"/>
        <v>550.4</v>
      </c>
      <c r="Y468" s="143">
        <f t="shared" si="274"/>
        <v>0.35599999999999998</v>
      </c>
      <c r="Z468" s="95" t="s">
        <v>39931</v>
      </c>
      <c r="AA468" s="67">
        <v>2363.6</v>
      </c>
      <c r="AB468" s="67">
        <v>589.21</v>
      </c>
      <c r="AC468" s="67">
        <v>4.5789999999999997</v>
      </c>
      <c r="AD468" s="67">
        <v>152</v>
      </c>
      <c r="AE468" s="67">
        <v>-1</v>
      </c>
      <c r="AF468" s="68">
        <v>37.9</v>
      </c>
      <c r="AG468" s="68">
        <v>58.12</v>
      </c>
      <c r="AH468" s="68">
        <f t="shared" si="275"/>
        <v>371160.87015233183</v>
      </c>
      <c r="AI468" s="69">
        <v>0</v>
      </c>
      <c r="AJ468" s="67">
        <v>0</v>
      </c>
      <c r="AK468" s="67">
        <f t="shared" si="276"/>
        <v>0</v>
      </c>
      <c r="AL468" s="67">
        <f t="shared" si="277"/>
        <v>4.2815682000000015</v>
      </c>
      <c r="AM468" s="70">
        <f t="shared" si="278"/>
        <v>2.56</v>
      </c>
      <c r="AN468" s="67">
        <v>0</v>
      </c>
      <c r="AO468" s="90">
        <f t="shared" si="279"/>
        <v>0.60000000000000009</v>
      </c>
      <c r="AP468" s="90">
        <f t="shared" si="280"/>
        <v>0.2</v>
      </c>
      <c r="AQ468" s="90">
        <f t="shared" si="281"/>
        <v>0.2</v>
      </c>
      <c r="AR468" s="91">
        <f t="shared" si="282"/>
        <v>4.2815682000000015</v>
      </c>
      <c r="AS468" s="93"/>
      <c r="AT468" s="93"/>
      <c r="AU468" s="92"/>
      <c r="AV468" s="92"/>
      <c r="AW468" s="92"/>
      <c r="AX468" s="93"/>
      <c r="AY468" s="93"/>
      <c r="AZ468" s="93"/>
      <c r="BA468" s="67">
        <f t="shared" si="283"/>
        <v>277</v>
      </c>
      <c r="BB468" s="91">
        <f t="shared" si="284"/>
        <v>0</v>
      </c>
    </row>
    <row r="469" spans="1:54" s="67" customFormat="1">
      <c r="A469" s="59" t="s">
        <v>599</v>
      </c>
      <c r="B469" s="60" t="s">
        <v>40412</v>
      </c>
      <c r="C469" s="61">
        <f t="shared" si="265"/>
        <v>35.300000000000004</v>
      </c>
      <c r="D469" s="62">
        <f t="shared" si="266"/>
        <v>25</v>
      </c>
      <c r="E469" s="63">
        <f t="shared" si="285"/>
        <v>13</v>
      </c>
      <c r="F469" s="59" t="s">
        <v>5587</v>
      </c>
      <c r="G469" s="54">
        <f t="shared" si="286"/>
        <v>34.300000000000004</v>
      </c>
      <c r="H469" s="64">
        <f t="shared" si="287"/>
        <v>0.26559969999999999</v>
      </c>
      <c r="I469" s="64" t="s">
        <v>15554</v>
      </c>
      <c r="J469" s="64" t="s">
        <v>10569</v>
      </c>
      <c r="K469" s="64" t="s">
        <v>20515</v>
      </c>
      <c r="L469" s="64" t="s">
        <v>25474</v>
      </c>
      <c r="M469" s="62">
        <f t="shared" si="288"/>
        <v>11.5</v>
      </c>
      <c r="N469" s="65">
        <f t="shared" si="267"/>
        <v>5</v>
      </c>
      <c r="O469" s="61">
        <f t="shared" si="268"/>
        <v>0.8</v>
      </c>
      <c r="P469" s="61">
        <f t="shared" si="268"/>
        <v>6</v>
      </c>
      <c r="Q469" s="124">
        <f t="shared" si="269"/>
        <v>2</v>
      </c>
      <c r="R469" s="61">
        <f t="shared" si="270"/>
        <v>2.8000000000000003</v>
      </c>
      <c r="S469" s="59" t="s">
        <v>30435</v>
      </c>
      <c r="T469" s="59" t="s">
        <v>35415</v>
      </c>
      <c r="U469" s="66">
        <f t="shared" si="271"/>
        <v>298.20000000000005</v>
      </c>
      <c r="V469" s="66">
        <f t="shared" si="271"/>
        <v>303</v>
      </c>
      <c r="W469" s="54">
        <f t="shared" si="272"/>
        <v>3.4299999999999997</v>
      </c>
      <c r="X469" s="143">
        <f t="shared" si="273"/>
        <v>298.20000000000005</v>
      </c>
      <c r="Y469" s="143">
        <f t="shared" si="274"/>
        <v>0.78599999999999992</v>
      </c>
      <c r="Z469" s="95" t="s">
        <v>39931</v>
      </c>
      <c r="AA469" s="67">
        <v>2441.6</v>
      </c>
      <c r="AB469" s="67">
        <v>572.72</v>
      </c>
      <c r="AC469" s="67">
        <v>6.1627999999999998</v>
      </c>
      <c r="AD469" s="67">
        <v>152</v>
      </c>
      <c r="AE469" s="67">
        <v>-1</v>
      </c>
      <c r="AF469" s="68">
        <v>37.9</v>
      </c>
      <c r="AG469" s="68">
        <v>58.12</v>
      </c>
      <c r="AH469" s="68">
        <f t="shared" si="275"/>
        <v>352361.00433248328</v>
      </c>
      <c r="AI469" s="69">
        <v>0</v>
      </c>
      <c r="AJ469" s="67">
        <v>0</v>
      </c>
      <c r="AK469" s="67">
        <f t="shared" si="276"/>
        <v>0</v>
      </c>
      <c r="AL469" s="67">
        <f t="shared" si="277"/>
        <v>9.8703400320000014</v>
      </c>
      <c r="AM469" s="70">
        <f t="shared" si="278"/>
        <v>6.8600000000000012</v>
      </c>
      <c r="AN469" s="67">
        <v>0</v>
      </c>
      <c r="AO469" s="90">
        <f t="shared" si="279"/>
        <v>2.8000000000000003</v>
      </c>
      <c r="AP469" s="90">
        <f t="shared" si="280"/>
        <v>2</v>
      </c>
      <c r="AQ469" s="90">
        <f t="shared" si="281"/>
        <v>2.2000000000000002</v>
      </c>
      <c r="AR469" s="91">
        <f t="shared" si="282"/>
        <v>9.8703400320000014</v>
      </c>
      <c r="BA469" s="67">
        <f t="shared" si="283"/>
        <v>25</v>
      </c>
      <c r="BB469" s="91">
        <f t="shared" si="284"/>
        <v>0</v>
      </c>
    </row>
    <row r="470" spans="1:54" s="67" customFormat="1">
      <c r="A470" s="59" t="s">
        <v>600</v>
      </c>
      <c r="B470" s="60" t="s">
        <v>40413</v>
      </c>
      <c r="C470" s="61">
        <f t="shared" si="265"/>
        <v>9</v>
      </c>
      <c r="D470" s="62">
        <f t="shared" si="266"/>
        <v>299</v>
      </c>
      <c r="E470" s="63">
        <f t="shared" si="285"/>
        <v>10</v>
      </c>
      <c r="F470" s="59" t="s">
        <v>5588</v>
      </c>
      <c r="G470" s="54">
        <f t="shared" si="286"/>
        <v>8.1</v>
      </c>
      <c r="H470" s="64">
        <f t="shared" si="287"/>
        <v>0.39967239999999998</v>
      </c>
      <c r="I470" s="64" t="s">
        <v>15555</v>
      </c>
      <c r="J470" s="64" t="s">
        <v>10570</v>
      </c>
      <c r="K470" s="64" t="s">
        <v>20516</v>
      </c>
      <c r="L470" s="64" t="s">
        <v>25475</v>
      </c>
      <c r="M470" s="62">
        <f t="shared" si="288"/>
        <v>10.7</v>
      </c>
      <c r="N470" s="65">
        <f t="shared" si="267"/>
        <v>6.8</v>
      </c>
      <c r="O470" s="61">
        <f t="shared" si="268"/>
        <v>2.4000000000000004</v>
      </c>
      <c r="P470" s="61">
        <f t="shared" si="268"/>
        <v>7.6000000000000005</v>
      </c>
      <c r="Q470" s="124">
        <f t="shared" si="269"/>
        <v>0.4</v>
      </c>
      <c r="R470" s="61">
        <f t="shared" si="270"/>
        <v>0.8</v>
      </c>
      <c r="S470" s="59" t="s">
        <v>30436</v>
      </c>
      <c r="T470" s="59" t="s">
        <v>35416</v>
      </c>
      <c r="U470" s="66">
        <f t="shared" si="271"/>
        <v>571.80000000000007</v>
      </c>
      <c r="V470" s="66">
        <f t="shared" si="271"/>
        <v>321.60000000000002</v>
      </c>
      <c r="W470" s="54">
        <f t="shared" si="272"/>
        <v>0.81</v>
      </c>
      <c r="X470" s="143">
        <f t="shared" si="273"/>
        <v>571.80000000000007</v>
      </c>
      <c r="Y470" s="143">
        <f t="shared" si="274"/>
        <v>0.26200000000000001</v>
      </c>
      <c r="Z470" s="95" t="s">
        <v>39931</v>
      </c>
      <c r="AA470" s="67">
        <v>2582.6999999999998</v>
      </c>
      <c r="AB470" s="67">
        <v>545.12</v>
      </c>
      <c r="AC470" s="67">
        <v>3.2286999999999999</v>
      </c>
      <c r="AD470" s="67">
        <v>152</v>
      </c>
      <c r="AE470" s="67">
        <v>-1</v>
      </c>
      <c r="AF470" s="68">
        <v>37.9</v>
      </c>
      <c r="AG470" s="68">
        <v>58.12</v>
      </c>
      <c r="AH470" s="68">
        <f t="shared" si="275"/>
        <v>330741.05720692652</v>
      </c>
      <c r="AI470" s="69">
        <v>0</v>
      </c>
      <c r="AJ470" s="67">
        <v>0</v>
      </c>
      <c r="AK470" s="67">
        <f t="shared" si="276"/>
        <v>0</v>
      </c>
      <c r="AL470" s="67">
        <f t="shared" si="277"/>
        <v>8.759980339200002</v>
      </c>
      <c r="AM470" s="70">
        <f t="shared" si="278"/>
        <v>1.6</v>
      </c>
      <c r="AN470" s="67">
        <v>0</v>
      </c>
      <c r="AO470" s="90">
        <f t="shared" si="279"/>
        <v>0.8</v>
      </c>
      <c r="AP470" s="90">
        <f t="shared" si="280"/>
        <v>0.4</v>
      </c>
      <c r="AQ470" s="90">
        <f t="shared" si="281"/>
        <v>0.60000000000000009</v>
      </c>
      <c r="AR470" s="91">
        <f t="shared" si="282"/>
        <v>8.759980339200002</v>
      </c>
      <c r="BA470" s="67">
        <f t="shared" si="283"/>
        <v>299</v>
      </c>
      <c r="BB470" s="91">
        <f t="shared" si="284"/>
        <v>0</v>
      </c>
    </row>
    <row r="471" spans="1:54" s="67" customFormat="1">
      <c r="A471" s="59" t="s">
        <v>601</v>
      </c>
      <c r="B471" s="60" t="s">
        <v>40414</v>
      </c>
      <c r="C471" s="61">
        <f t="shared" si="265"/>
        <v>32</v>
      </c>
      <c r="D471" s="62">
        <f t="shared" si="266"/>
        <v>198</v>
      </c>
      <c r="E471" s="63">
        <f t="shared" si="285"/>
        <v>13</v>
      </c>
      <c r="F471" s="59" t="s">
        <v>5589</v>
      </c>
      <c r="G471" s="54">
        <f t="shared" si="286"/>
        <v>31.1</v>
      </c>
      <c r="H471" s="64">
        <f t="shared" si="287"/>
        <v>0.32802690000000001</v>
      </c>
      <c r="I471" s="64" t="s">
        <v>15556</v>
      </c>
      <c r="J471" s="64" t="s">
        <v>10571</v>
      </c>
      <c r="K471" s="64" t="s">
        <v>20517</v>
      </c>
      <c r="L471" s="64" t="s">
        <v>25476</v>
      </c>
      <c r="M471" s="62">
        <f t="shared" si="288"/>
        <v>13.6</v>
      </c>
      <c r="N471" s="65">
        <f t="shared" si="267"/>
        <v>6.2</v>
      </c>
      <c r="O471" s="61">
        <f t="shared" si="268"/>
        <v>2.8000000000000003</v>
      </c>
      <c r="P471" s="61">
        <f t="shared" si="268"/>
        <v>1.8</v>
      </c>
      <c r="Q471" s="124">
        <f t="shared" si="269"/>
        <v>1</v>
      </c>
      <c r="R471" s="61">
        <f t="shared" si="270"/>
        <v>1.4000000000000001</v>
      </c>
      <c r="S471" s="59" t="s">
        <v>30437</v>
      </c>
      <c r="T471" s="59" t="s">
        <v>35417</v>
      </c>
      <c r="U471" s="66">
        <f t="shared" si="271"/>
        <v>470.8</v>
      </c>
      <c r="V471" s="66">
        <f t="shared" si="271"/>
        <v>285</v>
      </c>
      <c r="W471" s="54">
        <f t="shared" si="272"/>
        <v>3.11</v>
      </c>
      <c r="X471" s="143">
        <f t="shared" si="273"/>
        <v>470.8</v>
      </c>
      <c r="Y471" s="143">
        <f t="shared" si="274"/>
        <v>0.72199999999999998</v>
      </c>
      <c r="Z471" s="95" t="s">
        <v>39931</v>
      </c>
      <c r="AA471" s="67">
        <v>2351.8000000000002</v>
      </c>
      <c r="AB471" s="67">
        <v>592.04</v>
      </c>
      <c r="AC471" s="67">
        <v>11.241</v>
      </c>
      <c r="AD471" s="67">
        <v>152</v>
      </c>
      <c r="AE471" s="67">
        <v>-1</v>
      </c>
      <c r="AF471" s="68">
        <v>37.9</v>
      </c>
      <c r="AG471" s="68">
        <v>58.12</v>
      </c>
      <c r="AH471" s="68">
        <f t="shared" si="275"/>
        <v>371349.83208668779</v>
      </c>
      <c r="AI471" s="69">
        <v>0</v>
      </c>
      <c r="AJ471" s="67">
        <v>0</v>
      </c>
      <c r="AK471" s="67">
        <f t="shared" si="276"/>
        <v>0</v>
      </c>
      <c r="AL471" s="67">
        <f t="shared" si="277"/>
        <v>4.7414421936000011</v>
      </c>
      <c r="AM471" s="70">
        <f t="shared" si="278"/>
        <v>6.2</v>
      </c>
      <c r="AN471" s="67">
        <v>0</v>
      </c>
      <c r="AO471" s="90">
        <f t="shared" si="279"/>
        <v>1.4000000000000001</v>
      </c>
      <c r="AP471" s="90">
        <f t="shared" si="280"/>
        <v>1</v>
      </c>
      <c r="AQ471" s="90">
        <f t="shared" si="281"/>
        <v>1</v>
      </c>
      <c r="AR471" s="91">
        <f t="shared" si="282"/>
        <v>4.7414421936000011</v>
      </c>
      <c r="BA471" s="67">
        <f t="shared" si="283"/>
        <v>198</v>
      </c>
      <c r="BB471" s="91">
        <f t="shared" si="284"/>
        <v>0</v>
      </c>
    </row>
    <row r="472" spans="1:54" s="67" customFormat="1">
      <c r="A472" s="59" t="s">
        <v>602</v>
      </c>
      <c r="B472" s="60" t="s">
        <v>40415</v>
      </c>
      <c r="C472" s="61">
        <f t="shared" si="265"/>
        <v>20.5</v>
      </c>
      <c r="D472" s="62">
        <f t="shared" si="266"/>
        <v>292</v>
      </c>
      <c r="E472" s="63">
        <f t="shared" si="285"/>
        <v>10</v>
      </c>
      <c r="F472" s="59" t="s">
        <v>5590</v>
      </c>
      <c r="G472" s="54">
        <f t="shared" si="286"/>
        <v>19.600000000000001</v>
      </c>
      <c r="H472" s="64">
        <f t="shared" si="287"/>
        <v>0.28063470000000001</v>
      </c>
      <c r="I472" s="64" t="s">
        <v>15557</v>
      </c>
      <c r="J472" s="64" t="s">
        <v>10572</v>
      </c>
      <c r="K472" s="64" t="s">
        <v>20518</v>
      </c>
      <c r="L472" s="64" t="s">
        <v>25477</v>
      </c>
      <c r="M472" s="62">
        <f t="shared" si="288"/>
        <v>14.1</v>
      </c>
      <c r="N472" s="65">
        <f t="shared" si="267"/>
        <v>5.8</v>
      </c>
      <c r="O472" s="61">
        <f t="shared" si="268"/>
        <v>1.2000000000000002</v>
      </c>
      <c r="P472" s="61">
        <f t="shared" si="268"/>
        <v>0.8</v>
      </c>
      <c r="Q472" s="124">
        <f t="shared" si="269"/>
        <v>1.2000000000000002</v>
      </c>
      <c r="R472" s="61">
        <f t="shared" si="270"/>
        <v>1.6</v>
      </c>
      <c r="S472" s="59" t="s">
        <v>30438</v>
      </c>
      <c r="T472" s="59" t="s">
        <v>35418</v>
      </c>
      <c r="U472" s="66">
        <f t="shared" si="271"/>
        <v>564.70000000000005</v>
      </c>
      <c r="V472" s="66">
        <f t="shared" si="271"/>
        <v>334.5</v>
      </c>
      <c r="W472" s="54">
        <f t="shared" si="272"/>
        <v>1.96</v>
      </c>
      <c r="X472" s="143">
        <f t="shared" si="273"/>
        <v>564.70000000000005</v>
      </c>
      <c r="Y472" s="143">
        <f t="shared" si="274"/>
        <v>0.49199999999999999</v>
      </c>
      <c r="Z472" s="95" t="s">
        <v>39931</v>
      </c>
      <c r="AA472" s="67">
        <v>2658.2</v>
      </c>
      <c r="AB472" s="67">
        <v>530.96</v>
      </c>
      <c r="AC472" s="67">
        <v>6.1878000000000002</v>
      </c>
      <c r="AD472" s="67">
        <v>152</v>
      </c>
      <c r="AE472" s="67">
        <v>-1</v>
      </c>
      <c r="AF472" s="68">
        <v>37.9</v>
      </c>
      <c r="AG472" s="68">
        <v>58.12</v>
      </c>
      <c r="AH472" s="68">
        <f t="shared" si="275"/>
        <v>314264.48930268089</v>
      </c>
      <c r="AI472" s="69">
        <v>0</v>
      </c>
      <c r="AJ472" s="67">
        <v>0</v>
      </c>
      <c r="AK472" s="67">
        <f t="shared" si="276"/>
        <v>0</v>
      </c>
      <c r="AL472" s="67">
        <f t="shared" si="277"/>
        <v>1.1049451008000002</v>
      </c>
      <c r="AM472" s="70">
        <f t="shared" si="278"/>
        <v>3.9</v>
      </c>
      <c r="AN472" s="67">
        <v>0</v>
      </c>
      <c r="AO472" s="90">
        <f t="shared" si="279"/>
        <v>1.6</v>
      </c>
      <c r="AP472" s="90">
        <f t="shared" si="280"/>
        <v>1.2000000000000002</v>
      </c>
      <c r="AQ472" s="90">
        <f t="shared" si="281"/>
        <v>1.2000000000000002</v>
      </c>
      <c r="AR472" s="91">
        <f t="shared" si="282"/>
        <v>1.1049451008000002</v>
      </c>
      <c r="BA472" s="67">
        <f t="shared" si="283"/>
        <v>292</v>
      </c>
      <c r="BB472" s="91">
        <f t="shared" si="284"/>
        <v>0</v>
      </c>
    </row>
    <row r="473" spans="1:54" s="67" customFormat="1">
      <c r="A473" s="59" t="s">
        <v>603</v>
      </c>
      <c r="B473" s="60" t="s">
        <v>40416</v>
      </c>
      <c r="C473" s="61">
        <f t="shared" si="265"/>
        <v>25</v>
      </c>
      <c r="D473" s="62">
        <f t="shared" si="266"/>
        <v>189</v>
      </c>
      <c r="E473" s="63">
        <f t="shared" si="285"/>
        <v>7</v>
      </c>
      <c r="F473" s="59" t="s">
        <v>5591</v>
      </c>
      <c r="G473" s="54">
        <f t="shared" si="286"/>
        <v>24.1</v>
      </c>
      <c r="H473" s="64">
        <f t="shared" si="287"/>
        <v>0.65652719999999998</v>
      </c>
      <c r="I473" s="64" t="s">
        <v>15558</v>
      </c>
      <c r="J473" s="64" t="s">
        <v>10573</v>
      </c>
      <c r="K473" s="64" t="s">
        <v>20519</v>
      </c>
      <c r="L473" s="64" t="s">
        <v>25478</v>
      </c>
      <c r="M473" s="62">
        <f t="shared" si="288"/>
        <v>10.3</v>
      </c>
      <c r="N473" s="65">
        <f t="shared" si="267"/>
        <v>6.6</v>
      </c>
      <c r="O473" s="61">
        <f t="shared" si="268"/>
        <v>2.8000000000000003</v>
      </c>
      <c r="P473" s="61">
        <f t="shared" si="268"/>
        <v>8.4</v>
      </c>
      <c r="Q473" s="124">
        <f t="shared" si="269"/>
        <v>0.2</v>
      </c>
      <c r="R473" s="61">
        <f t="shared" si="270"/>
        <v>0.8</v>
      </c>
      <c r="S473" s="59" t="s">
        <v>30439</v>
      </c>
      <c r="T473" s="59" t="s">
        <v>35419</v>
      </c>
      <c r="U473" s="66">
        <f t="shared" si="271"/>
        <v>462.40000000000003</v>
      </c>
      <c r="V473" s="66">
        <f t="shared" si="271"/>
        <v>363.5</v>
      </c>
      <c r="W473" s="54">
        <f t="shared" si="272"/>
        <v>2.4099999999999997</v>
      </c>
      <c r="X473" s="143">
        <f t="shared" si="273"/>
        <v>462.40000000000003</v>
      </c>
      <c r="Y473" s="143">
        <f t="shared" si="274"/>
        <v>0.58199999999999996</v>
      </c>
      <c r="Z473" s="95" t="s">
        <v>39931</v>
      </c>
      <c r="AA473" s="67">
        <v>2911.8</v>
      </c>
      <c r="AB473" s="67">
        <v>489.37</v>
      </c>
      <c r="AC473" s="67">
        <v>9.1614000000000004</v>
      </c>
      <c r="AD473" s="67">
        <v>152</v>
      </c>
      <c r="AE473" s="67">
        <v>-1</v>
      </c>
      <c r="AF473" s="68">
        <v>37.9</v>
      </c>
      <c r="AG473" s="68">
        <v>58.12</v>
      </c>
      <c r="AH473" s="68">
        <f t="shared" si="275"/>
        <v>271118.91854249261</v>
      </c>
      <c r="AI473" s="69">
        <v>0</v>
      </c>
      <c r="AJ473" s="67">
        <v>0</v>
      </c>
      <c r="AK473" s="67">
        <f t="shared" si="276"/>
        <v>0</v>
      </c>
      <c r="AL473" s="67">
        <f t="shared" si="277"/>
        <v>6.462784204800001</v>
      </c>
      <c r="AM473" s="70">
        <f t="shared" si="278"/>
        <v>4.8</v>
      </c>
      <c r="AN473" s="67">
        <v>0</v>
      </c>
      <c r="AO473" s="90">
        <f t="shared" si="279"/>
        <v>0.8</v>
      </c>
      <c r="AP473" s="90">
        <f t="shared" si="280"/>
        <v>0.2</v>
      </c>
      <c r="AQ473" s="90">
        <f t="shared" si="281"/>
        <v>0.4</v>
      </c>
      <c r="AR473" s="91">
        <f t="shared" si="282"/>
        <v>6.462784204800001</v>
      </c>
      <c r="BA473" s="67">
        <f t="shared" si="283"/>
        <v>189</v>
      </c>
      <c r="BB473" s="91">
        <f t="shared" si="284"/>
        <v>0</v>
      </c>
    </row>
    <row r="474" spans="1:54" s="67" customFormat="1">
      <c r="A474" s="59" t="s">
        <v>604</v>
      </c>
      <c r="B474" s="60" t="s">
        <v>40417</v>
      </c>
      <c r="C474" s="61">
        <f t="shared" si="265"/>
        <v>35.9</v>
      </c>
      <c r="D474" s="62">
        <f t="shared" si="266"/>
        <v>174</v>
      </c>
      <c r="E474" s="63">
        <f t="shared" si="285"/>
        <v>21</v>
      </c>
      <c r="F474" s="59" t="s">
        <v>5592</v>
      </c>
      <c r="G474" s="54">
        <f t="shared" si="286"/>
        <v>35</v>
      </c>
      <c r="H474" s="64">
        <f t="shared" si="287"/>
        <v>0.2052021</v>
      </c>
      <c r="I474" s="64" t="s">
        <v>15559</v>
      </c>
      <c r="J474" s="64" t="s">
        <v>10574</v>
      </c>
      <c r="K474" s="64" t="s">
        <v>20520</v>
      </c>
      <c r="L474" s="64" t="s">
        <v>25479</v>
      </c>
      <c r="M474" s="62">
        <f t="shared" si="288"/>
        <v>11.3</v>
      </c>
      <c r="N474" s="65">
        <f t="shared" si="267"/>
        <v>6</v>
      </c>
      <c r="O474" s="61">
        <f t="shared" si="268"/>
        <v>2.4000000000000004</v>
      </c>
      <c r="P474" s="61">
        <f t="shared" si="268"/>
        <v>6.4</v>
      </c>
      <c r="Q474" s="124">
        <f t="shared" si="269"/>
        <v>1.8</v>
      </c>
      <c r="R474" s="61">
        <f t="shared" si="270"/>
        <v>2.2000000000000002</v>
      </c>
      <c r="S474" s="59" t="s">
        <v>30440</v>
      </c>
      <c r="T474" s="59" t="s">
        <v>35420</v>
      </c>
      <c r="U474" s="66">
        <f t="shared" si="271"/>
        <v>447.1</v>
      </c>
      <c r="V474" s="66">
        <f t="shared" si="271"/>
        <v>347.40000000000003</v>
      </c>
      <c r="W474" s="54">
        <f t="shared" si="272"/>
        <v>3.5</v>
      </c>
      <c r="X474" s="143">
        <f t="shared" si="273"/>
        <v>447.1</v>
      </c>
      <c r="Y474" s="143">
        <f t="shared" si="274"/>
        <v>0.79999999999999993</v>
      </c>
      <c r="Z474" s="95" t="s">
        <v>39931</v>
      </c>
      <c r="AA474" s="67">
        <v>2728.2</v>
      </c>
      <c r="AB474" s="67">
        <v>517.72</v>
      </c>
      <c r="AC474" s="67">
        <v>13.34</v>
      </c>
      <c r="AD474" s="67">
        <v>152</v>
      </c>
      <c r="AE474" s="67">
        <v>-1</v>
      </c>
      <c r="AF474" s="68">
        <v>37.9</v>
      </c>
      <c r="AG474" s="68">
        <v>58.12</v>
      </c>
      <c r="AH474" s="68">
        <f t="shared" si="275"/>
        <v>296336.49517501454</v>
      </c>
      <c r="AI474" s="69">
        <v>0</v>
      </c>
      <c r="AJ474" s="67">
        <v>0</v>
      </c>
      <c r="AK474" s="67">
        <f t="shared" si="276"/>
        <v>0</v>
      </c>
      <c r="AL474" s="67">
        <f t="shared" si="277"/>
        <v>26.857810636800011</v>
      </c>
      <c r="AM474" s="70">
        <f t="shared" si="278"/>
        <v>6.9799999999999995</v>
      </c>
      <c r="AN474" s="67">
        <v>0</v>
      </c>
      <c r="AO474" s="90">
        <f t="shared" si="279"/>
        <v>2.2000000000000002</v>
      </c>
      <c r="AP474" s="90">
        <f t="shared" si="280"/>
        <v>1.8</v>
      </c>
      <c r="AQ474" s="90">
        <f t="shared" si="281"/>
        <v>1.8</v>
      </c>
      <c r="AR474" s="91">
        <f t="shared" si="282"/>
        <v>26.857810636800011</v>
      </c>
      <c r="BA474" s="67">
        <f t="shared" si="283"/>
        <v>174</v>
      </c>
      <c r="BB474" s="91">
        <f t="shared" si="284"/>
        <v>0</v>
      </c>
    </row>
    <row r="475" spans="1:54" s="67" customFormat="1">
      <c r="A475" s="59" t="s">
        <v>605</v>
      </c>
      <c r="B475" s="60" t="s">
        <v>40418</v>
      </c>
      <c r="C475" s="61">
        <f t="shared" si="265"/>
        <v>32.5</v>
      </c>
      <c r="D475" s="62">
        <f t="shared" si="266"/>
        <v>121</v>
      </c>
      <c r="E475" s="63">
        <f t="shared" si="285"/>
        <v>7</v>
      </c>
      <c r="F475" s="59" t="s">
        <v>5593</v>
      </c>
      <c r="G475" s="54">
        <f t="shared" si="286"/>
        <v>31.5</v>
      </c>
      <c r="H475" s="64">
        <f t="shared" si="287"/>
        <v>0.44830910000000002</v>
      </c>
      <c r="I475" s="64" t="s">
        <v>15560</v>
      </c>
      <c r="J475" s="64" t="s">
        <v>10575</v>
      </c>
      <c r="K475" s="64" t="s">
        <v>20521</v>
      </c>
      <c r="L475" s="64" t="s">
        <v>25480</v>
      </c>
      <c r="M475" s="62">
        <f t="shared" si="288"/>
        <v>13.8</v>
      </c>
      <c r="N475" s="65">
        <f t="shared" si="267"/>
        <v>5.8</v>
      </c>
      <c r="O475" s="61">
        <f t="shared" si="268"/>
        <v>0.8</v>
      </c>
      <c r="P475" s="61">
        <f t="shared" si="268"/>
        <v>1.4000000000000001</v>
      </c>
      <c r="Q475" s="124">
        <f t="shared" si="269"/>
        <v>0.60000000000000009</v>
      </c>
      <c r="R475" s="61">
        <f t="shared" si="270"/>
        <v>1</v>
      </c>
      <c r="S475" s="59" t="s">
        <v>30441</v>
      </c>
      <c r="T475" s="59" t="s">
        <v>35421</v>
      </c>
      <c r="U475" s="66">
        <f t="shared" si="271"/>
        <v>393.8</v>
      </c>
      <c r="V475" s="66">
        <f t="shared" si="271"/>
        <v>364</v>
      </c>
      <c r="W475" s="54">
        <f t="shared" si="272"/>
        <v>3.15</v>
      </c>
      <c r="X475" s="143">
        <f t="shared" si="273"/>
        <v>393.8</v>
      </c>
      <c r="Y475" s="143">
        <f t="shared" si="274"/>
        <v>0.73</v>
      </c>
      <c r="Z475" s="95" t="s">
        <v>39931</v>
      </c>
      <c r="AA475" s="67">
        <v>2887.7</v>
      </c>
      <c r="AB475" s="67">
        <v>491.79</v>
      </c>
      <c r="AC475" s="67">
        <v>14.243</v>
      </c>
      <c r="AD475" s="67">
        <v>152</v>
      </c>
      <c r="AE475" s="67">
        <v>-1</v>
      </c>
      <c r="AF475" s="68">
        <v>37.9</v>
      </c>
      <c r="AG475" s="68">
        <v>58.12</v>
      </c>
      <c r="AH475" s="68">
        <f t="shared" si="275"/>
        <v>270191.71525468113</v>
      </c>
      <c r="AI475" s="69">
        <v>0</v>
      </c>
      <c r="AJ475" s="67">
        <v>0</v>
      </c>
      <c r="AK475" s="67">
        <f t="shared" si="276"/>
        <v>0</v>
      </c>
      <c r="AL475" s="67">
        <f t="shared" si="277"/>
        <v>0.61789380800000016</v>
      </c>
      <c r="AM475" s="70">
        <f t="shared" si="278"/>
        <v>6.3</v>
      </c>
      <c r="AN475" s="67">
        <v>0</v>
      </c>
      <c r="AO475" s="90">
        <f t="shared" si="279"/>
        <v>1</v>
      </c>
      <c r="AP475" s="90">
        <f t="shared" si="280"/>
        <v>0.60000000000000009</v>
      </c>
      <c r="AQ475" s="90">
        <f t="shared" si="281"/>
        <v>0.60000000000000009</v>
      </c>
      <c r="AR475" s="91">
        <f t="shared" si="282"/>
        <v>0.61789380800000016</v>
      </c>
      <c r="BA475" s="67">
        <f t="shared" si="283"/>
        <v>121</v>
      </c>
      <c r="BB475" s="91">
        <f t="shared" si="284"/>
        <v>0</v>
      </c>
    </row>
    <row r="476" spans="1:54" s="40" customFormat="1">
      <c r="A476" s="31" t="s">
        <v>606</v>
      </c>
      <c r="B476" s="31" t="s">
        <v>40419</v>
      </c>
      <c r="C476" s="32">
        <f t="shared" si="265"/>
        <v>35.700000000000003</v>
      </c>
      <c r="D476" s="33">
        <f t="shared" si="266"/>
        <v>299</v>
      </c>
      <c r="E476" s="34">
        <f t="shared" si="285"/>
        <v>9</v>
      </c>
      <c r="F476" s="31" t="s">
        <v>5594</v>
      </c>
      <c r="G476" s="54">
        <f t="shared" si="286"/>
        <v>20.700000000000003</v>
      </c>
      <c r="H476" s="35">
        <f t="shared" si="287"/>
        <v>0.5038821</v>
      </c>
      <c r="I476" s="36" t="s">
        <v>15561</v>
      </c>
      <c r="J476" s="36" t="s">
        <v>10576</v>
      </c>
      <c r="K476" s="36" t="s">
        <v>20522</v>
      </c>
      <c r="L476" s="36" t="s">
        <v>25481</v>
      </c>
      <c r="M476" s="33">
        <f t="shared" si="288"/>
        <v>13.4</v>
      </c>
      <c r="N476" s="44">
        <f t="shared" si="267"/>
        <v>5</v>
      </c>
      <c r="O476" s="32">
        <f t="shared" si="268"/>
        <v>2.8000000000000003</v>
      </c>
      <c r="P476" s="32">
        <f t="shared" si="268"/>
        <v>2.2000000000000002</v>
      </c>
      <c r="Q476" s="136">
        <f t="shared" si="269"/>
        <v>0.4</v>
      </c>
      <c r="R476" s="37">
        <f t="shared" si="270"/>
        <v>0.8</v>
      </c>
      <c r="S476" s="31" t="s">
        <v>30442</v>
      </c>
      <c r="T476" s="31" t="s">
        <v>35422</v>
      </c>
      <c r="U476" s="38">
        <f t="shared" si="271"/>
        <v>572.30000000000007</v>
      </c>
      <c r="V476" s="138">
        <f t="shared" si="271"/>
        <v>399.20000000000005</v>
      </c>
      <c r="W476" s="101">
        <f t="shared" si="272"/>
        <v>2.0699999999999998</v>
      </c>
      <c r="X476" s="143">
        <f t="shared" si="273"/>
        <v>572.30000000000007</v>
      </c>
      <c r="Y476" s="144">
        <f t="shared" si="274"/>
        <v>0.51400000000000001</v>
      </c>
      <c r="Z476" s="97" t="s">
        <v>39932</v>
      </c>
      <c r="AA476" s="40">
        <v>3437.9</v>
      </c>
      <c r="AB476" s="40">
        <v>434.48</v>
      </c>
      <c r="AC476" s="40">
        <v>6.3776000000000002</v>
      </c>
      <c r="AD476" s="40">
        <v>152</v>
      </c>
      <c r="AE476" s="40">
        <v>-1</v>
      </c>
      <c r="AF476" s="41">
        <v>37.9</v>
      </c>
      <c r="AG476" s="41">
        <v>58.12</v>
      </c>
      <c r="AH476" s="41">
        <f t="shared" si="275"/>
        <v>194539.81136250586</v>
      </c>
      <c r="AI476" s="42">
        <f>1-EXP(-2.63*(AA476/AH476)*(AD476-AE476)*(1-((AD476-T476)/(AD476-AE476))^0.38))</f>
        <v>0.96952435835167383</v>
      </c>
      <c r="AJ476" s="40">
        <f>H476*P476*O476*R476*AB476</f>
        <v>1078.8707520138244</v>
      </c>
      <c r="AK476" s="40">
        <f t="shared" si="276"/>
        <v>11.480714242244945</v>
      </c>
      <c r="AL476" s="40">
        <f t="shared" si="277"/>
        <v>2.4448690112000007</v>
      </c>
      <c r="AM476" s="43">
        <f t="shared" si="278"/>
        <v>4.12</v>
      </c>
      <c r="AN476" s="40">
        <v>14.1</v>
      </c>
      <c r="AO476" s="73">
        <f t="shared" si="279"/>
        <v>0.8</v>
      </c>
      <c r="AP476" s="73">
        <f t="shared" si="280"/>
        <v>0.4</v>
      </c>
      <c r="AQ476" s="73">
        <f t="shared" si="281"/>
        <v>0.4</v>
      </c>
      <c r="AR476" s="88">
        <f t="shared" si="282"/>
        <v>13.925583253444945</v>
      </c>
      <c r="AS476" s="40">
        <v>1.0191253600588224</v>
      </c>
      <c r="AT476" s="40">
        <f>(AS476+O476)*(AS476+P476)*((1/3)*AS476+R476)</f>
        <v>14.011853016370226</v>
      </c>
      <c r="AU476" s="73">
        <f>MROUND((AS476+O476),0.2)</f>
        <v>3.8000000000000003</v>
      </c>
      <c r="AV476" s="73">
        <f>MROUND((AS476+P476),0.2)</f>
        <v>3.2</v>
      </c>
      <c r="AW476" s="73">
        <f>IF(MROUND(((1/3)*AS476+AO476),0.2)*AV476*AU476/AR476&gt;1.05,MROUND(((1/3)*AS476+AO476),0.2)-0.2,MROUND(((1/3)*AS476+AO476),0.2))</f>
        <v>1.2000000000000002</v>
      </c>
      <c r="AX476" s="40">
        <f t="shared" ref="AX476" si="291">AU476*AV476*AW476</f>
        <v>14.592000000000004</v>
      </c>
      <c r="AY476" s="40" t="b">
        <f>IF(AQ476&lt;AW476,TRUE, FALSE)</f>
        <v>1</v>
      </c>
      <c r="AZ476" s="40" t="b">
        <f>IF(AL476&lt;AQ476*AU476*AV476,TRUE, FALSE)</f>
        <v>1</v>
      </c>
      <c r="BA476" s="40">
        <f t="shared" si="283"/>
        <v>299</v>
      </c>
      <c r="BB476" s="98">
        <f t="shared" si="284"/>
        <v>4.6958402227896592</v>
      </c>
    </row>
    <row r="477" spans="1:54" s="67" customFormat="1">
      <c r="A477" s="59" t="s">
        <v>607</v>
      </c>
      <c r="B477" s="60" t="s">
        <v>40420</v>
      </c>
      <c r="C477" s="61">
        <f t="shared" si="265"/>
        <v>10.5</v>
      </c>
      <c r="D477" s="62">
        <f t="shared" si="266"/>
        <v>141</v>
      </c>
      <c r="E477" s="63">
        <f t="shared" si="285"/>
        <v>7</v>
      </c>
      <c r="F477" s="59" t="s">
        <v>5595</v>
      </c>
      <c r="G477" s="54">
        <f t="shared" si="286"/>
        <v>9.6</v>
      </c>
      <c r="H477" s="64">
        <f t="shared" si="287"/>
        <v>0.32086950000000003</v>
      </c>
      <c r="I477" s="64" t="s">
        <v>15562</v>
      </c>
      <c r="J477" s="64" t="s">
        <v>10577</v>
      </c>
      <c r="K477" s="64" t="s">
        <v>20523</v>
      </c>
      <c r="L477" s="64" t="s">
        <v>25482</v>
      </c>
      <c r="M477" s="62">
        <f t="shared" si="288"/>
        <v>13.4</v>
      </c>
      <c r="N477" s="65">
        <f t="shared" si="267"/>
        <v>5.8</v>
      </c>
      <c r="O477" s="61">
        <f t="shared" si="268"/>
        <v>2.6</v>
      </c>
      <c r="P477" s="61">
        <f t="shared" si="268"/>
        <v>2.2000000000000002</v>
      </c>
      <c r="Q477" s="124">
        <f t="shared" si="269"/>
        <v>0.2</v>
      </c>
      <c r="R477" s="61">
        <f t="shared" si="270"/>
        <v>0.4</v>
      </c>
      <c r="S477" s="59" t="s">
        <v>30443</v>
      </c>
      <c r="T477" s="59" t="s">
        <v>35423</v>
      </c>
      <c r="U477" s="66">
        <f t="shared" si="271"/>
        <v>414.40000000000003</v>
      </c>
      <c r="V477" s="66">
        <f t="shared" si="271"/>
        <v>303.90000000000003</v>
      </c>
      <c r="W477" s="54">
        <f t="shared" si="272"/>
        <v>0.96</v>
      </c>
      <c r="X477" s="143">
        <f t="shared" si="273"/>
        <v>414.40000000000003</v>
      </c>
      <c r="Y477" s="143">
        <f t="shared" si="274"/>
        <v>0.29200000000000004</v>
      </c>
      <c r="Z477" s="95" t="s">
        <v>39931</v>
      </c>
      <c r="AA477" s="67">
        <v>2467.6</v>
      </c>
      <c r="AB477" s="67">
        <v>567.33000000000004</v>
      </c>
      <c r="AC477" s="67">
        <v>5.0716000000000001</v>
      </c>
      <c r="AD477" s="67">
        <v>152</v>
      </c>
      <c r="AE477" s="67">
        <v>-1</v>
      </c>
      <c r="AF477" s="68">
        <v>37.9</v>
      </c>
      <c r="AG477" s="68">
        <v>58.12</v>
      </c>
      <c r="AH477" s="68">
        <f t="shared" si="275"/>
        <v>351350.38273702259</v>
      </c>
      <c r="AI477" s="69">
        <v>0</v>
      </c>
      <c r="AJ477" s="67">
        <v>0</v>
      </c>
      <c r="AK477" s="67">
        <f t="shared" si="276"/>
        <v>0</v>
      </c>
      <c r="AL477" s="67">
        <f t="shared" si="277"/>
        <v>1.5538505840000001</v>
      </c>
      <c r="AM477" s="70">
        <f t="shared" si="278"/>
        <v>1.9</v>
      </c>
      <c r="AN477" s="67">
        <v>0</v>
      </c>
      <c r="AO477" s="90">
        <f t="shared" si="279"/>
        <v>0.4</v>
      </c>
      <c r="AP477" s="90">
        <f t="shared" si="280"/>
        <v>0.2</v>
      </c>
      <c r="AQ477" s="90">
        <f t="shared" si="281"/>
        <v>0.4</v>
      </c>
      <c r="AR477" s="91">
        <f t="shared" si="282"/>
        <v>1.5538505840000001</v>
      </c>
      <c r="BA477" s="67">
        <f t="shared" si="283"/>
        <v>141</v>
      </c>
      <c r="BB477" s="91">
        <f t="shared" si="284"/>
        <v>0</v>
      </c>
    </row>
    <row r="478" spans="1:54" s="67" customFormat="1">
      <c r="A478" s="59" t="s">
        <v>608</v>
      </c>
      <c r="B478" s="60" t="s">
        <v>40421</v>
      </c>
      <c r="C478" s="61">
        <f t="shared" si="265"/>
        <v>18.8</v>
      </c>
      <c r="D478" s="62">
        <f t="shared" si="266"/>
        <v>26</v>
      </c>
      <c r="E478" s="63">
        <f t="shared" si="285"/>
        <v>18</v>
      </c>
      <c r="F478" s="59" t="s">
        <v>5596</v>
      </c>
      <c r="G478" s="54">
        <f t="shared" si="286"/>
        <v>17.900000000000002</v>
      </c>
      <c r="H478" s="64">
        <f t="shared" si="287"/>
        <v>0.27117520000000001</v>
      </c>
      <c r="I478" s="64" t="s">
        <v>15563</v>
      </c>
      <c r="J478" s="64" t="s">
        <v>10578</v>
      </c>
      <c r="K478" s="64" t="s">
        <v>20524</v>
      </c>
      <c r="L478" s="64" t="s">
        <v>25483</v>
      </c>
      <c r="M478" s="62">
        <f t="shared" si="288"/>
        <v>13.4</v>
      </c>
      <c r="N478" s="65">
        <f t="shared" si="267"/>
        <v>6.6</v>
      </c>
      <c r="O478" s="61">
        <f t="shared" si="268"/>
        <v>2.4000000000000004</v>
      </c>
      <c r="P478" s="61">
        <f t="shared" si="268"/>
        <v>2.2000000000000002</v>
      </c>
      <c r="Q478" s="124">
        <f t="shared" si="269"/>
        <v>1.4000000000000001</v>
      </c>
      <c r="R478" s="61">
        <f t="shared" si="270"/>
        <v>2</v>
      </c>
      <c r="S478" s="59" t="s">
        <v>30444</v>
      </c>
      <c r="T478" s="59" t="s">
        <v>35424</v>
      </c>
      <c r="U478" s="66">
        <f t="shared" si="271"/>
        <v>298.60000000000002</v>
      </c>
      <c r="V478" s="66">
        <f t="shared" si="271"/>
        <v>309</v>
      </c>
      <c r="W478" s="54">
        <f t="shared" si="272"/>
        <v>1.79</v>
      </c>
      <c r="X478" s="143">
        <f t="shared" si="273"/>
        <v>298.60000000000002</v>
      </c>
      <c r="Y478" s="143">
        <f t="shared" si="274"/>
        <v>0.45799999999999996</v>
      </c>
      <c r="Z478" s="95" t="s">
        <v>39931</v>
      </c>
      <c r="AA478" s="67">
        <v>2489.9</v>
      </c>
      <c r="AB478" s="67">
        <v>562.82000000000005</v>
      </c>
      <c r="AC478" s="67">
        <v>6.2348999999999997</v>
      </c>
      <c r="AD478" s="67">
        <v>152</v>
      </c>
      <c r="AE478" s="67">
        <v>-1</v>
      </c>
      <c r="AF478" s="68">
        <v>37.9</v>
      </c>
      <c r="AG478" s="68">
        <v>58.12</v>
      </c>
      <c r="AH478" s="68">
        <f t="shared" si="275"/>
        <v>345622.94366078987</v>
      </c>
      <c r="AI478" s="69">
        <v>0</v>
      </c>
      <c r="AJ478" s="67">
        <v>0</v>
      </c>
      <c r="AK478" s="67">
        <f t="shared" si="276"/>
        <v>0</v>
      </c>
      <c r="AL478" s="67">
        <f t="shared" si="277"/>
        <v>7.6963898880000015</v>
      </c>
      <c r="AM478" s="70">
        <f t="shared" si="278"/>
        <v>3.56</v>
      </c>
      <c r="AN478" s="67">
        <v>0</v>
      </c>
      <c r="AO478" s="90">
        <f t="shared" si="279"/>
        <v>2</v>
      </c>
      <c r="AP478" s="90">
        <f t="shared" si="280"/>
        <v>1.4000000000000001</v>
      </c>
      <c r="AQ478" s="90">
        <f t="shared" si="281"/>
        <v>1.6</v>
      </c>
      <c r="AR478" s="91">
        <f t="shared" si="282"/>
        <v>7.6963898880000015</v>
      </c>
      <c r="BA478" s="67">
        <f t="shared" si="283"/>
        <v>26</v>
      </c>
      <c r="BB478" s="91">
        <f t="shared" si="284"/>
        <v>0</v>
      </c>
    </row>
    <row r="479" spans="1:54" s="67" customFormat="1">
      <c r="A479" s="59" t="s">
        <v>609</v>
      </c>
      <c r="B479" s="60" t="s">
        <v>40422</v>
      </c>
      <c r="C479" s="61">
        <f t="shared" si="265"/>
        <v>12.100000000000001</v>
      </c>
      <c r="D479" s="62">
        <f t="shared" si="266"/>
        <v>202</v>
      </c>
      <c r="E479" s="63">
        <f t="shared" si="285"/>
        <v>7</v>
      </c>
      <c r="F479" s="59" t="s">
        <v>5597</v>
      </c>
      <c r="G479" s="54">
        <f t="shared" si="286"/>
        <v>11.1</v>
      </c>
      <c r="H479" s="64">
        <f t="shared" si="287"/>
        <v>0.59518459999999995</v>
      </c>
      <c r="I479" s="64" t="s">
        <v>15564</v>
      </c>
      <c r="J479" s="64" t="s">
        <v>10579</v>
      </c>
      <c r="K479" s="64" t="s">
        <v>20525</v>
      </c>
      <c r="L479" s="64" t="s">
        <v>25484</v>
      </c>
      <c r="M479" s="62">
        <f t="shared" si="288"/>
        <v>9.6</v>
      </c>
      <c r="N479" s="65">
        <f t="shared" si="267"/>
        <v>6</v>
      </c>
      <c r="O479" s="61">
        <f t="shared" si="268"/>
        <v>2.4000000000000004</v>
      </c>
      <c r="P479" s="61">
        <f t="shared" si="268"/>
        <v>9.8000000000000007</v>
      </c>
      <c r="Q479" s="124">
        <f t="shared" si="269"/>
        <v>0.2</v>
      </c>
      <c r="R479" s="61">
        <f t="shared" si="270"/>
        <v>0.4</v>
      </c>
      <c r="S479" s="59" t="s">
        <v>30445</v>
      </c>
      <c r="T479" s="59" t="s">
        <v>35425</v>
      </c>
      <c r="U479" s="66">
        <f t="shared" si="271"/>
        <v>475</v>
      </c>
      <c r="V479" s="66">
        <f t="shared" si="271"/>
        <v>284.3</v>
      </c>
      <c r="W479" s="54">
        <f t="shared" si="272"/>
        <v>1.1100000000000001</v>
      </c>
      <c r="X479" s="143">
        <f t="shared" si="273"/>
        <v>475</v>
      </c>
      <c r="Y479" s="143">
        <f t="shared" si="274"/>
        <v>0.32200000000000006</v>
      </c>
      <c r="Z479" s="95" t="s">
        <v>39931</v>
      </c>
      <c r="AA479" s="67">
        <v>2360.1999999999998</v>
      </c>
      <c r="AB479" s="67">
        <v>589.95000000000005</v>
      </c>
      <c r="AC479" s="67">
        <v>4.8338000000000001</v>
      </c>
      <c r="AD479" s="67">
        <v>152</v>
      </c>
      <c r="AE479" s="67">
        <v>-1</v>
      </c>
      <c r="AF479" s="68">
        <v>37.9</v>
      </c>
      <c r="AG479" s="68">
        <v>58.12</v>
      </c>
      <c r="AH479" s="68">
        <f t="shared" si="275"/>
        <v>372096.07646703807</v>
      </c>
      <c r="AI479" s="69">
        <v>0</v>
      </c>
      <c r="AJ479" s="67">
        <v>0</v>
      </c>
      <c r="AK479" s="67">
        <f t="shared" si="276"/>
        <v>0</v>
      </c>
      <c r="AL479" s="67">
        <f t="shared" si="277"/>
        <v>3.8085032832000012</v>
      </c>
      <c r="AM479" s="70">
        <f t="shared" si="278"/>
        <v>2.2200000000000002</v>
      </c>
      <c r="AN479" s="67">
        <v>0</v>
      </c>
      <c r="AO479" s="90">
        <f t="shared" si="279"/>
        <v>0.4</v>
      </c>
      <c r="AP479" s="90">
        <f t="shared" si="280"/>
        <v>0.2</v>
      </c>
      <c r="AQ479" s="90">
        <f t="shared" si="281"/>
        <v>0.2</v>
      </c>
      <c r="AR479" s="91">
        <f t="shared" si="282"/>
        <v>3.8085032832000012</v>
      </c>
      <c r="BA479" s="67">
        <f t="shared" si="283"/>
        <v>202</v>
      </c>
      <c r="BB479" s="91">
        <f t="shared" si="284"/>
        <v>0</v>
      </c>
    </row>
    <row r="480" spans="1:54" s="40" customFormat="1">
      <c r="A480" s="31" t="s">
        <v>610</v>
      </c>
      <c r="B480" s="31" t="s">
        <v>40423</v>
      </c>
      <c r="C480" s="32">
        <f t="shared" si="265"/>
        <v>10.700000000000001</v>
      </c>
      <c r="D480" s="33">
        <f t="shared" si="266"/>
        <v>90</v>
      </c>
      <c r="E480" s="34">
        <f t="shared" si="285"/>
        <v>6</v>
      </c>
      <c r="F480" s="31" t="s">
        <v>5598</v>
      </c>
      <c r="G480" s="54">
        <f t="shared" si="286"/>
        <v>6.3</v>
      </c>
      <c r="H480" s="35">
        <f t="shared" si="287"/>
        <v>0.59543120000000005</v>
      </c>
      <c r="I480" s="36" t="s">
        <v>15565</v>
      </c>
      <c r="J480" s="36" t="s">
        <v>10580</v>
      </c>
      <c r="K480" s="36" t="s">
        <v>20526</v>
      </c>
      <c r="L480" s="36" t="s">
        <v>25485</v>
      </c>
      <c r="M480" s="33">
        <f t="shared" si="288"/>
        <v>11.3</v>
      </c>
      <c r="N480" s="44">
        <f t="shared" si="267"/>
        <v>6.6</v>
      </c>
      <c r="O480" s="32">
        <f t="shared" si="268"/>
        <v>1</v>
      </c>
      <c r="P480" s="32">
        <f t="shared" si="268"/>
        <v>6.4</v>
      </c>
      <c r="Q480" s="136">
        <f t="shared" si="269"/>
        <v>0.4</v>
      </c>
      <c r="R480" s="37">
        <f t="shared" si="270"/>
        <v>0.8</v>
      </c>
      <c r="S480" s="31" t="s">
        <v>30446</v>
      </c>
      <c r="T480" s="31" t="s">
        <v>35426</v>
      </c>
      <c r="U480" s="38">
        <f t="shared" si="271"/>
        <v>363.3</v>
      </c>
      <c r="V480" s="138">
        <f t="shared" si="271"/>
        <v>340.5</v>
      </c>
      <c r="W480" s="101">
        <f t="shared" si="272"/>
        <v>0.63</v>
      </c>
      <c r="X480" s="143">
        <f t="shared" si="273"/>
        <v>363.3</v>
      </c>
      <c r="Y480" s="144">
        <f t="shared" si="274"/>
        <v>0.22600000000000001</v>
      </c>
      <c r="Z480" s="97" t="s">
        <v>39932</v>
      </c>
      <c r="AA480" s="40">
        <v>2668.6</v>
      </c>
      <c r="AB480" s="40">
        <v>529.86</v>
      </c>
      <c r="AC480" s="40">
        <v>4.5054999999999996</v>
      </c>
      <c r="AD480" s="40">
        <v>152</v>
      </c>
      <c r="AE480" s="40">
        <v>-1</v>
      </c>
      <c r="AF480" s="41">
        <v>37.9</v>
      </c>
      <c r="AG480" s="41">
        <v>58.12</v>
      </c>
      <c r="AH480" s="41">
        <f t="shared" si="275"/>
        <v>306055.84254368464</v>
      </c>
      <c r="AI480" s="42">
        <f>1-EXP(-2.63*(AA480/AH480)*(AD480-AE480)*(1-((AD480-T480)/(AD480-AE480))^0.38))</f>
        <v>0.50758027536043548</v>
      </c>
      <c r="AJ480" s="40">
        <f>H480*P480*O480*R480*AB480</f>
        <v>1615.3352992358402</v>
      </c>
      <c r="AK480" s="40">
        <f t="shared" si="276"/>
        <v>12.738622465650685</v>
      </c>
      <c r="AL480" s="40">
        <f t="shared" si="277"/>
        <v>2.0713922560000002</v>
      </c>
      <c r="AM480" s="43">
        <f t="shared" si="278"/>
        <v>1.2600000000000002</v>
      </c>
      <c r="AN480" s="40">
        <v>3.4</v>
      </c>
      <c r="AO480" s="73">
        <f t="shared" si="279"/>
        <v>0.8</v>
      </c>
      <c r="AP480" s="73">
        <f t="shared" si="280"/>
        <v>0.4</v>
      </c>
      <c r="AQ480" s="73">
        <f t="shared" si="281"/>
        <v>0.4</v>
      </c>
      <c r="AR480" s="88">
        <f t="shared" si="282"/>
        <v>14.810014721650685</v>
      </c>
      <c r="AS480" s="40">
        <v>0.85315517400934537</v>
      </c>
      <c r="AT480" s="40">
        <f>(AS480+O480)*(AS480+P480)*((1/3)*AS480+R480)</f>
        <v>14.575460339968764</v>
      </c>
      <c r="AU480" s="73">
        <f>MROUND((AS480+O480),0.2)</f>
        <v>1.8</v>
      </c>
      <c r="AV480" s="73">
        <f>MROUND((AS480+P480),0.2)</f>
        <v>7.2</v>
      </c>
      <c r="AW480" s="73">
        <f>IF(MROUND(((1/3)*AS480+AO480),0.2)*AV480*AU480/AR480&gt;1.05,MROUND(((1/3)*AS480+AO480),0.2)-0.2,MROUND(((1/3)*AS480+AO480),0.2))</f>
        <v>1</v>
      </c>
      <c r="AX480" s="40">
        <f t="shared" ref="AX480:AX481" si="292">AU480*AV480*AW480</f>
        <v>12.96</v>
      </c>
      <c r="AY480" s="40" t="b">
        <f>IF(AQ480&lt;AW480,TRUE, FALSE)</f>
        <v>1</v>
      </c>
      <c r="AZ480" s="40" t="b">
        <f>IF(AL480&lt;AQ480*AU480*AV480,TRUE, FALSE)</f>
        <v>1</v>
      </c>
      <c r="BA480" s="40">
        <f t="shared" si="283"/>
        <v>90</v>
      </c>
      <c r="BB480" s="98">
        <f t="shared" si="284"/>
        <v>6.1497876265357077</v>
      </c>
    </row>
    <row r="481" spans="1:54" s="40" customFormat="1">
      <c r="A481" s="31" t="s">
        <v>611</v>
      </c>
      <c r="B481" s="31" t="s">
        <v>40424</v>
      </c>
      <c r="C481" s="32">
        <f t="shared" si="265"/>
        <v>7.9</v>
      </c>
      <c r="D481" s="33">
        <f t="shared" si="266"/>
        <v>59</v>
      </c>
      <c r="E481" s="34">
        <f t="shared" si="285"/>
        <v>14</v>
      </c>
      <c r="F481" s="31" t="s">
        <v>5599</v>
      </c>
      <c r="G481" s="54">
        <f t="shared" si="286"/>
        <v>5.6</v>
      </c>
      <c r="H481" s="35">
        <f t="shared" si="287"/>
        <v>0.13838539999999999</v>
      </c>
      <c r="I481" s="36" t="s">
        <v>15566</v>
      </c>
      <c r="J481" s="36" t="s">
        <v>10581</v>
      </c>
      <c r="K481" s="36" t="s">
        <v>20527</v>
      </c>
      <c r="L481" s="36" t="s">
        <v>25486</v>
      </c>
      <c r="M481" s="33">
        <f t="shared" si="288"/>
        <v>13.9</v>
      </c>
      <c r="N481" s="44">
        <f t="shared" si="267"/>
        <v>7</v>
      </c>
      <c r="O481" s="32">
        <f t="shared" si="268"/>
        <v>2</v>
      </c>
      <c r="P481" s="32">
        <f t="shared" si="268"/>
        <v>1.2000000000000002</v>
      </c>
      <c r="Q481" s="136">
        <f t="shared" si="269"/>
        <v>1.6</v>
      </c>
      <c r="R481" s="37">
        <f t="shared" si="270"/>
        <v>1.8</v>
      </c>
      <c r="S481" s="31" t="s">
        <v>30447</v>
      </c>
      <c r="T481" s="31" t="s">
        <v>35427</v>
      </c>
      <c r="U481" s="38">
        <f t="shared" si="271"/>
        <v>331.90000000000003</v>
      </c>
      <c r="V481" s="138">
        <f t="shared" si="271"/>
        <v>419.3</v>
      </c>
      <c r="W481" s="101">
        <f t="shared" si="272"/>
        <v>0.56000000000000005</v>
      </c>
      <c r="X481" s="143">
        <f t="shared" si="273"/>
        <v>331.90000000000003</v>
      </c>
      <c r="Y481" s="144">
        <f t="shared" si="274"/>
        <v>0.21200000000000002</v>
      </c>
      <c r="Z481" s="97" t="s">
        <v>39932</v>
      </c>
      <c r="AA481" s="40">
        <v>2632.7</v>
      </c>
      <c r="AB481" s="40">
        <v>536.16</v>
      </c>
      <c r="AC481" s="40">
        <v>4.6734</v>
      </c>
      <c r="AD481" s="40">
        <v>152</v>
      </c>
      <c r="AE481" s="40">
        <v>-1</v>
      </c>
      <c r="AF481" s="41">
        <v>37.9</v>
      </c>
      <c r="AG481" s="41">
        <v>58.12</v>
      </c>
      <c r="AH481" s="41">
        <f t="shared" si="275"/>
        <v>109241.84197358861</v>
      </c>
      <c r="AI481" s="42">
        <f>1-EXP(-2.63*(AA481/AH481)*(AD481-AE481)*(1-((AD481-T481)/(AD481-AE481))^0.38))</f>
        <v>0.9990048700785078</v>
      </c>
      <c r="AJ481" s="40">
        <f>H481*P481*O481*R481*AB481</f>
        <v>320.52981339648005</v>
      </c>
      <c r="AK481" s="40">
        <f t="shared" si="276"/>
        <v>4.7962423762551296</v>
      </c>
      <c r="AL481" s="40">
        <f t="shared" si="277"/>
        <v>3.7221750720000002</v>
      </c>
      <c r="AM481" s="43">
        <f t="shared" si="278"/>
        <v>1.1200000000000001</v>
      </c>
      <c r="AN481" s="40">
        <v>1.3</v>
      </c>
      <c r="AO481" s="73">
        <f t="shared" si="279"/>
        <v>1.8</v>
      </c>
      <c r="AP481" s="73">
        <f t="shared" si="280"/>
        <v>1.6</v>
      </c>
      <c r="AQ481" s="73">
        <f t="shared" si="281"/>
        <v>1.6</v>
      </c>
      <c r="AR481" s="88">
        <f t="shared" si="282"/>
        <v>8.5184174482551303</v>
      </c>
      <c r="AS481" s="40">
        <v>0.52108272341092687</v>
      </c>
      <c r="AT481" s="40">
        <f>(AS481+O481)*(AS481+P481)*((1/3)*AS481+R481)</f>
        <v>8.5638433639602773</v>
      </c>
      <c r="AU481" s="73">
        <f>MROUND((AS481+O481),0.2)</f>
        <v>2.6</v>
      </c>
      <c r="AV481" s="73">
        <f>MROUND((AS481+P481),0.2)</f>
        <v>1.8</v>
      </c>
      <c r="AW481" s="73">
        <f>IF(MROUND(((1/3)*AS481+AO481),0.2)*AV481*AU481/AR481&gt;1.05,MROUND(((1/3)*AS481+AO481),0.2)-0.2,MROUND(((1/3)*AS481+AO481),0.2))</f>
        <v>1.8</v>
      </c>
      <c r="AX481" s="40">
        <f t="shared" si="292"/>
        <v>8.4240000000000013</v>
      </c>
      <c r="AY481" s="40" t="b">
        <f>IF(AQ481&lt;AW481,TRUE, FALSE)</f>
        <v>1</v>
      </c>
      <c r="AZ481" s="40" t="b">
        <f>IF(AL481&lt;AQ481*AU481*AV481,TRUE, FALSE)</f>
        <v>1</v>
      </c>
      <c r="BA481" s="40">
        <f t="shared" si="283"/>
        <v>59</v>
      </c>
      <c r="BB481" s="98">
        <f t="shared" si="284"/>
        <v>1.2885590504151143</v>
      </c>
    </row>
    <row r="482" spans="1:54" s="67" customFormat="1">
      <c r="A482" s="59" t="s">
        <v>612</v>
      </c>
      <c r="B482" s="60" t="s">
        <v>40425</v>
      </c>
      <c r="C482" s="61">
        <f t="shared" si="265"/>
        <v>34.1</v>
      </c>
      <c r="D482" s="62">
        <f t="shared" si="266"/>
        <v>202</v>
      </c>
      <c r="E482" s="63">
        <f t="shared" si="285"/>
        <v>6</v>
      </c>
      <c r="F482" s="59" t="s">
        <v>5600</v>
      </c>
      <c r="G482" s="54">
        <f t="shared" si="286"/>
        <v>33.200000000000003</v>
      </c>
      <c r="H482" s="64">
        <f t="shared" si="287"/>
        <v>0.31390679999999999</v>
      </c>
      <c r="I482" s="64" t="s">
        <v>15567</v>
      </c>
      <c r="J482" s="64" t="s">
        <v>10582</v>
      </c>
      <c r="K482" s="64" t="s">
        <v>20528</v>
      </c>
      <c r="L482" s="64" t="s">
        <v>25487</v>
      </c>
      <c r="M482" s="62">
        <f t="shared" si="288"/>
        <v>11.5</v>
      </c>
      <c r="N482" s="65">
        <f t="shared" si="267"/>
        <v>6.2</v>
      </c>
      <c r="O482" s="61">
        <f t="shared" si="268"/>
        <v>0.60000000000000009</v>
      </c>
      <c r="P482" s="61">
        <f t="shared" si="268"/>
        <v>6</v>
      </c>
      <c r="Q482" s="124">
        <f t="shared" si="269"/>
        <v>0.60000000000000009</v>
      </c>
      <c r="R482" s="61">
        <f t="shared" si="270"/>
        <v>1</v>
      </c>
      <c r="S482" s="59" t="s">
        <v>30448</v>
      </c>
      <c r="T482" s="59" t="s">
        <v>35428</v>
      </c>
      <c r="U482" s="66">
        <f t="shared" si="271"/>
        <v>475.3</v>
      </c>
      <c r="V482" s="66">
        <f t="shared" si="271"/>
        <v>408.40000000000003</v>
      </c>
      <c r="W482" s="54">
        <f t="shared" si="272"/>
        <v>3.32</v>
      </c>
      <c r="X482" s="143">
        <f t="shared" si="273"/>
        <v>475.3</v>
      </c>
      <c r="Y482" s="143">
        <f t="shared" si="274"/>
        <v>0.7639999999999999</v>
      </c>
      <c r="Z482" s="95" t="s">
        <v>39931</v>
      </c>
      <c r="AA482" s="67">
        <v>4009.2</v>
      </c>
      <c r="AB482" s="67">
        <v>393.77</v>
      </c>
      <c r="AC482" s="67">
        <v>11.795999999999999</v>
      </c>
      <c r="AD482" s="67">
        <v>152</v>
      </c>
      <c r="AE482" s="67">
        <v>-1</v>
      </c>
      <c r="AF482" s="68">
        <v>37.9</v>
      </c>
      <c r="AG482" s="68">
        <v>58.12</v>
      </c>
      <c r="AH482" s="68">
        <f t="shared" si="275"/>
        <v>164351.24254022696</v>
      </c>
      <c r="AI482" s="69">
        <v>0</v>
      </c>
      <c r="AJ482" s="67">
        <v>0</v>
      </c>
      <c r="AK482" s="67">
        <f t="shared" si="276"/>
        <v>0</v>
      </c>
      <c r="AL482" s="67">
        <f t="shared" si="277"/>
        <v>2.4699355199999999</v>
      </c>
      <c r="AM482" s="70">
        <f t="shared" si="278"/>
        <v>6.62</v>
      </c>
      <c r="AN482" s="67">
        <v>0</v>
      </c>
      <c r="AO482" s="90">
        <f t="shared" si="279"/>
        <v>1</v>
      </c>
      <c r="AP482" s="90">
        <f t="shared" si="280"/>
        <v>0.60000000000000009</v>
      </c>
      <c r="AQ482" s="90">
        <f t="shared" si="281"/>
        <v>0.8</v>
      </c>
      <c r="AR482" s="91">
        <f t="shared" si="282"/>
        <v>2.4699355199999999</v>
      </c>
      <c r="BA482" s="67">
        <f t="shared" si="283"/>
        <v>202</v>
      </c>
      <c r="BB482" s="91">
        <f t="shared" si="284"/>
        <v>0</v>
      </c>
    </row>
    <row r="483" spans="1:54" s="40" customFormat="1">
      <c r="A483" s="31" t="s">
        <v>613</v>
      </c>
      <c r="B483" s="31" t="s">
        <v>40426</v>
      </c>
      <c r="C483" s="32">
        <f t="shared" si="265"/>
        <v>16.400000000000002</v>
      </c>
      <c r="D483" s="33">
        <f t="shared" si="266"/>
        <v>66</v>
      </c>
      <c r="E483" s="34">
        <f t="shared" si="285"/>
        <v>17</v>
      </c>
      <c r="F483" s="31" t="s">
        <v>5601</v>
      </c>
      <c r="G483" s="54">
        <f t="shared" si="286"/>
        <v>11.799999999999999</v>
      </c>
      <c r="H483" s="35">
        <f t="shared" si="287"/>
        <v>0.22409749999999998</v>
      </c>
      <c r="I483" s="36" t="s">
        <v>15568</v>
      </c>
      <c r="J483" s="36" t="s">
        <v>10583</v>
      </c>
      <c r="K483" s="36" t="s">
        <v>20529</v>
      </c>
      <c r="L483" s="36" t="s">
        <v>25488</v>
      </c>
      <c r="M483" s="33">
        <f t="shared" si="288"/>
        <v>12.4</v>
      </c>
      <c r="N483" s="44">
        <f t="shared" si="267"/>
        <v>6.4</v>
      </c>
      <c r="O483" s="32">
        <f t="shared" si="268"/>
        <v>2</v>
      </c>
      <c r="P483" s="32">
        <f t="shared" si="268"/>
        <v>4.2</v>
      </c>
      <c r="Q483" s="136">
        <f t="shared" si="269"/>
        <v>1.4000000000000001</v>
      </c>
      <c r="R483" s="37">
        <f t="shared" si="270"/>
        <v>1.8</v>
      </c>
      <c r="S483" s="31" t="s">
        <v>30449</v>
      </c>
      <c r="T483" s="31" t="s">
        <v>35429</v>
      </c>
      <c r="U483" s="38">
        <f t="shared" si="271"/>
        <v>338.6</v>
      </c>
      <c r="V483" s="138">
        <f t="shared" si="271"/>
        <v>420.90000000000003</v>
      </c>
      <c r="W483" s="101">
        <f t="shared" si="272"/>
        <v>1.18</v>
      </c>
      <c r="X483" s="143">
        <f t="shared" si="273"/>
        <v>338.6</v>
      </c>
      <c r="Y483" s="144">
        <f t="shared" si="274"/>
        <v>0.33599999999999997</v>
      </c>
      <c r="Z483" s="97" t="s">
        <v>39932</v>
      </c>
      <c r="AA483" s="40">
        <v>2930.4</v>
      </c>
      <c r="AB483" s="40">
        <v>488.99</v>
      </c>
      <c r="AC483" s="40">
        <v>7.4398</v>
      </c>
      <c r="AD483" s="40">
        <v>152</v>
      </c>
      <c r="AE483" s="40">
        <v>-1</v>
      </c>
      <c r="AF483" s="41">
        <v>37.9</v>
      </c>
      <c r="AG483" s="41">
        <v>58.12</v>
      </c>
      <c r="AH483" s="41">
        <f t="shared" si="275"/>
        <v>96408.167004773844</v>
      </c>
      <c r="AI483" s="42">
        <f>1-EXP(-2.63*(AA483/AH483)*(AD483-AE483)*(1-((AD483-T483)/(AD483-AE483))^0.38))</f>
        <v>0.99989143411215398</v>
      </c>
      <c r="AJ483" s="40">
        <f>H483*P483*O483*R483*AB483</f>
        <v>1656.871320258</v>
      </c>
      <c r="AK483" s="40">
        <f t="shared" si="276"/>
        <v>15.587569671045577</v>
      </c>
      <c r="AL483" s="40">
        <f t="shared" si="277"/>
        <v>11.731645800000001</v>
      </c>
      <c r="AM483" s="43">
        <f t="shared" si="278"/>
        <v>2.3600000000000003</v>
      </c>
      <c r="AN483" s="40">
        <v>3.6</v>
      </c>
      <c r="AO483" s="73">
        <f t="shared" si="279"/>
        <v>1.8</v>
      </c>
      <c r="AP483" s="73">
        <f t="shared" si="280"/>
        <v>1.4000000000000001</v>
      </c>
      <c r="AQ483" s="73">
        <f t="shared" si="281"/>
        <v>1.4000000000000001</v>
      </c>
      <c r="AR483" s="88">
        <f t="shared" si="282"/>
        <v>27.319215471045577</v>
      </c>
      <c r="AS483" s="40">
        <v>0.71058386864137613</v>
      </c>
      <c r="AT483" s="40">
        <f>(AS483+O483)*(AS483+P483)*((1/3)*AS483+R483)</f>
        <v>27.111742856099852</v>
      </c>
      <c r="AU483" s="73">
        <f>MROUND((AS483+O483),0.2)</f>
        <v>2.8000000000000003</v>
      </c>
      <c r="AV483" s="73">
        <f>MROUND((AS483+P483),0.2)</f>
        <v>5</v>
      </c>
      <c r="AW483" s="73">
        <f>IF(MROUND(((1/3)*AS483+AO483),0.2)*AV483*AU483/AR483&gt;1.05,MROUND(((1/3)*AS483+AO483),0.2)-0.2,MROUND(((1/3)*AS483+AO483),0.2))</f>
        <v>2</v>
      </c>
      <c r="AX483" s="40">
        <f t="shared" ref="AX483:AX485" si="293">AU483*AV483*AW483</f>
        <v>28.000000000000004</v>
      </c>
      <c r="AY483" s="40" t="b">
        <f>IF(AQ483&lt;AW483,TRUE, FALSE)</f>
        <v>1</v>
      </c>
      <c r="AZ483" s="40" t="b">
        <f>IF(AL483&lt;AQ483*AU483*AV483,TRUE, FALSE)</f>
        <v>1</v>
      </c>
      <c r="BA483" s="40">
        <f t="shared" si="283"/>
        <v>66</v>
      </c>
      <c r="BB483" s="98">
        <f t="shared" si="284"/>
        <v>1.3286771469903715</v>
      </c>
    </row>
    <row r="484" spans="1:54" s="40" customFormat="1">
      <c r="A484" s="31" t="s">
        <v>614</v>
      </c>
      <c r="B484" s="31" t="s">
        <v>40427</v>
      </c>
      <c r="C484" s="32">
        <f t="shared" si="265"/>
        <v>23.6</v>
      </c>
      <c r="D484" s="33">
        <f t="shared" si="266"/>
        <v>221</v>
      </c>
      <c r="E484" s="34">
        <f t="shared" si="285"/>
        <v>7</v>
      </c>
      <c r="F484" s="31" t="s">
        <v>5602</v>
      </c>
      <c r="G484" s="54">
        <f t="shared" si="286"/>
        <v>10.9</v>
      </c>
      <c r="H484" s="35">
        <f t="shared" si="287"/>
        <v>0.76820179999999993</v>
      </c>
      <c r="I484" s="36" t="s">
        <v>15569</v>
      </c>
      <c r="J484" s="36" t="s">
        <v>10584</v>
      </c>
      <c r="K484" s="36" t="s">
        <v>20530</v>
      </c>
      <c r="L484" s="36" t="s">
        <v>25489</v>
      </c>
      <c r="M484" s="33">
        <f t="shared" si="288"/>
        <v>13.2</v>
      </c>
      <c r="N484" s="44">
        <f t="shared" si="267"/>
        <v>5.2</v>
      </c>
      <c r="O484" s="32">
        <f t="shared" si="268"/>
        <v>1.2000000000000002</v>
      </c>
      <c r="P484" s="32">
        <f t="shared" si="268"/>
        <v>2.6</v>
      </c>
      <c r="Q484" s="136">
        <f t="shared" si="269"/>
        <v>0.4</v>
      </c>
      <c r="R484" s="37">
        <f t="shared" si="270"/>
        <v>1.2000000000000002</v>
      </c>
      <c r="S484" s="31" t="s">
        <v>30450</v>
      </c>
      <c r="T484" s="31" t="s">
        <v>35430</v>
      </c>
      <c r="U484" s="38">
        <f t="shared" si="271"/>
        <v>494.1</v>
      </c>
      <c r="V484" s="138">
        <f t="shared" si="271"/>
        <v>389.3</v>
      </c>
      <c r="W484" s="101">
        <f t="shared" si="272"/>
        <v>1.0900000000000001</v>
      </c>
      <c r="X484" s="143">
        <f t="shared" si="273"/>
        <v>494.1</v>
      </c>
      <c r="Y484" s="144">
        <f t="shared" si="274"/>
        <v>0.31800000000000006</v>
      </c>
      <c r="Z484" s="97" t="s">
        <v>39932</v>
      </c>
      <c r="AA484" s="40">
        <v>2888</v>
      </c>
      <c r="AB484" s="40">
        <v>495.01</v>
      </c>
      <c r="AC484" s="40">
        <v>4.5759999999999996</v>
      </c>
      <c r="AD484" s="40">
        <v>152</v>
      </c>
      <c r="AE484" s="40">
        <v>-1</v>
      </c>
      <c r="AF484" s="41">
        <v>37.9</v>
      </c>
      <c r="AG484" s="41">
        <v>58.12</v>
      </c>
      <c r="AH484" s="41">
        <f t="shared" si="275"/>
        <v>220035.63778015683</v>
      </c>
      <c r="AI484" s="42">
        <f>1-EXP(-2.63*(AA484/AH484)*(AD484-AE484)*(1-((AD484-T484)/(AD484-AE484))^0.38))</f>
        <v>0.89388429012891168</v>
      </c>
      <c r="AJ484" s="40">
        <f>H484*P484*O484*R484*AB484</f>
        <v>1423.7217933793925</v>
      </c>
      <c r="AK484" s="40">
        <f t="shared" si="276"/>
        <v>19.467871093339156</v>
      </c>
      <c r="AL484" s="40">
        <f t="shared" si="277"/>
        <v>0.86785246080000045</v>
      </c>
      <c r="AM484" s="43">
        <f t="shared" si="278"/>
        <v>2.16</v>
      </c>
      <c r="AN484" s="40">
        <v>11.8</v>
      </c>
      <c r="AO484" s="73">
        <f t="shared" si="279"/>
        <v>1.2000000000000002</v>
      </c>
      <c r="AP484" s="73">
        <f t="shared" si="280"/>
        <v>0.4</v>
      </c>
      <c r="AQ484" s="73">
        <f t="shared" si="281"/>
        <v>0.4</v>
      </c>
      <c r="AR484" s="88">
        <f t="shared" si="282"/>
        <v>20.335723554139157</v>
      </c>
      <c r="AS484" s="40">
        <v>1.5880098700230112</v>
      </c>
      <c r="AT484" s="40">
        <f>(AS484+O484)*(AS484+P484)*((1/3)*AS484+R484)</f>
        <v>20.192102509271443</v>
      </c>
      <c r="AU484" s="73">
        <f>MROUND((AS484+O484),0.2)</f>
        <v>2.8000000000000003</v>
      </c>
      <c r="AV484" s="73">
        <f>MROUND((AS484+P484),0.2)</f>
        <v>4.2</v>
      </c>
      <c r="AW484" s="73">
        <f>IF(MROUND(((1/3)*AS484+AO484),0.2)*AV484*AU484/AR484&gt;1.05,MROUND(((1/3)*AS484+AO484),0.2)-0.2,MROUND(((1/3)*AS484+AO484),0.2))</f>
        <v>1.8</v>
      </c>
      <c r="AX484" s="40">
        <f t="shared" si="293"/>
        <v>21.168000000000003</v>
      </c>
      <c r="AY484" s="40" t="b">
        <f>IF(AQ484&lt;AW484,TRUE, FALSE)</f>
        <v>1</v>
      </c>
      <c r="AZ484" s="40" t="b">
        <f>IF(AL484&lt;AQ484*AU484*AV484,TRUE, FALSE)</f>
        <v>1</v>
      </c>
      <c r="BA484" s="40">
        <f t="shared" si="283"/>
        <v>221</v>
      </c>
      <c r="BB484" s="98">
        <f t="shared" si="284"/>
        <v>22.432235861143216</v>
      </c>
    </row>
    <row r="485" spans="1:54" s="40" customFormat="1">
      <c r="A485" s="31" t="s">
        <v>615</v>
      </c>
      <c r="B485" s="31" t="s">
        <v>40428</v>
      </c>
      <c r="C485" s="32">
        <f t="shared" si="265"/>
        <v>33.299999999999997</v>
      </c>
      <c r="D485" s="33">
        <f t="shared" si="266"/>
        <v>241</v>
      </c>
      <c r="E485" s="34">
        <f t="shared" si="285"/>
        <v>14</v>
      </c>
      <c r="F485" s="31" t="s">
        <v>5603</v>
      </c>
      <c r="G485" s="54">
        <f t="shared" si="286"/>
        <v>24.6</v>
      </c>
      <c r="H485" s="35">
        <f t="shared" si="287"/>
        <v>0.22643090000000002</v>
      </c>
      <c r="I485" s="36" t="s">
        <v>15570</v>
      </c>
      <c r="J485" s="36" t="s">
        <v>10585</v>
      </c>
      <c r="K485" s="36" t="s">
        <v>20531</v>
      </c>
      <c r="L485" s="36" t="s">
        <v>25490</v>
      </c>
      <c r="M485" s="33">
        <f t="shared" si="288"/>
        <v>10.399999999999999</v>
      </c>
      <c r="N485" s="44">
        <f t="shared" si="267"/>
        <v>7</v>
      </c>
      <c r="O485" s="32">
        <f t="shared" si="268"/>
        <v>2.4000000000000004</v>
      </c>
      <c r="P485" s="32">
        <f t="shared" si="268"/>
        <v>8.2000000000000011</v>
      </c>
      <c r="Q485" s="136">
        <f t="shared" si="269"/>
        <v>0.8</v>
      </c>
      <c r="R485" s="37">
        <f t="shared" si="270"/>
        <v>1</v>
      </c>
      <c r="S485" s="31" t="s">
        <v>30451</v>
      </c>
      <c r="T485" s="31" t="s">
        <v>35431</v>
      </c>
      <c r="U485" s="38">
        <f t="shared" si="271"/>
        <v>513.6</v>
      </c>
      <c r="V485" s="138">
        <f t="shared" si="271"/>
        <v>418.2</v>
      </c>
      <c r="W485" s="101">
        <f t="shared" si="272"/>
        <v>2.46</v>
      </c>
      <c r="X485" s="143">
        <f t="shared" si="273"/>
        <v>513.6</v>
      </c>
      <c r="Y485" s="144">
        <f t="shared" si="274"/>
        <v>0.59199999999999997</v>
      </c>
      <c r="Z485" s="97" t="s">
        <v>39932</v>
      </c>
      <c r="AA485" s="40">
        <v>3796</v>
      </c>
      <c r="AB485" s="40">
        <v>410.7</v>
      </c>
      <c r="AC485" s="40">
        <v>8.2842000000000002</v>
      </c>
      <c r="AD485" s="40">
        <v>152</v>
      </c>
      <c r="AE485" s="40">
        <v>-1</v>
      </c>
      <c r="AF485" s="41">
        <v>37.9</v>
      </c>
      <c r="AG485" s="41">
        <v>58.12</v>
      </c>
      <c r="AH485" s="41">
        <f t="shared" si="275"/>
        <v>116583.62057143953</v>
      </c>
      <c r="AI485" s="42">
        <f>1-EXP(-2.63*(AA485/AH485)*(AD485-AE485)*(1-((AD485-T485)/(AD485-AE485))^0.38))</f>
        <v>0.99988705417226753</v>
      </c>
      <c r="AJ485" s="40">
        <f>H485*P485*O485*R485*AB485</f>
        <v>1830.1449579984007</v>
      </c>
      <c r="AK485" s="40">
        <f t="shared" si="276"/>
        <v>15.462649085402026</v>
      </c>
      <c r="AL485" s="40">
        <f t="shared" si="277"/>
        <v>15.223839888000004</v>
      </c>
      <c r="AM485" s="43">
        <f t="shared" si="278"/>
        <v>4.9000000000000004</v>
      </c>
      <c r="AN485" s="40">
        <v>7.8</v>
      </c>
      <c r="AO485" s="73">
        <f t="shared" si="279"/>
        <v>1</v>
      </c>
      <c r="AP485" s="73">
        <f t="shared" si="280"/>
        <v>0.8</v>
      </c>
      <c r="AQ485" s="73">
        <f t="shared" si="281"/>
        <v>0.8</v>
      </c>
      <c r="AR485" s="88">
        <f t="shared" si="282"/>
        <v>30.686488973402028</v>
      </c>
      <c r="AS485" s="40">
        <v>0.55830874655401597</v>
      </c>
      <c r="AT485" s="40">
        <f>(AS485+O485)*(AS485+P485)*((1/3)*AS485+R485)</f>
        <v>30.731667223333329</v>
      </c>
      <c r="AU485" s="73">
        <f>MROUND((AS485+O485),0.2)</f>
        <v>3</v>
      </c>
      <c r="AV485" s="73">
        <f>MROUND((AS485+P485),0.2)</f>
        <v>8.8000000000000007</v>
      </c>
      <c r="AW485" s="73">
        <f>IF(MROUND(((1/3)*AS485+AO485),0.2)*AV485*AU485/AR485&gt;1.05,MROUND(((1/3)*AS485+AO485),0.2)-0.2,MROUND(((1/3)*AS485+AO485),0.2))</f>
        <v>1.2000000000000002</v>
      </c>
      <c r="AX485" s="40">
        <f t="shared" si="293"/>
        <v>31.680000000000007</v>
      </c>
      <c r="AY485" s="40" t="b">
        <f>IF(AQ485&lt;AW485,TRUE, FALSE)</f>
        <v>1</v>
      </c>
      <c r="AZ485" s="40" t="b">
        <f>IF(AL485&lt;AQ485*AU485*AV485,TRUE, FALSE)</f>
        <v>1</v>
      </c>
      <c r="BA485" s="40">
        <f t="shared" si="283"/>
        <v>241</v>
      </c>
      <c r="BB485" s="98">
        <f t="shared" si="284"/>
        <v>1.0156865284421612</v>
      </c>
    </row>
    <row r="486" spans="1:54" s="67" customFormat="1">
      <c r="A486" s="59" t="s">
        <v>616</v>
      </c>
      <c r="B486" s="60" t="s">
        <v>40429</v>
      </c>
      <c r="C486" s="61">
        <f t="shared" si="265"/>
        <v>15.600000000000001</v>
      </c>
      <c r="D486" s="62">
        <f t="shared" si="266"/>
        <v>17</v>
      </c>
      <c r="E486" s="63">
        <f t="shared" si="285"/>
        <v>18</v>
      </c>
      <c r="F486" s="59" t="s">
        <v>5604</v>
      </c>
      <c r="G486" s="54">
        <f t="shared" si="286"/>
        <v>14.6</v>
      </c>
      <c r="H486" s="64">
        <f t="shared" si="287"/>
        <v>0.14462559999999999</v>
      </c>
      <c r="I486" s="64" t="s">
        <v>15571</v>
      </c>
      <c r="J486" s="64" t="s">
        <v>10586</v>
      </c>
      <c r="K486" s="64" t="s">
        <v>20532</v>
      </c>
      <c r="L486" s="64" t="s">
        <v>25491</v>
      </c>
      <c r="M486" s="62">
        <f t="shared" si="288"/>
        <v>11.9</v>
      </c>
      <c r="N486" s="65">
        <f t="shared" si="267"/>
        <v>6.4</v>
      </c>
      <c r="O486" s="61">
        <f t="shared" si="268"/>
        <v>2.4000000000000004</v>
      </c>
      <c r="P486" s="61">
        <f t="shared" si="268"/>
        <v>5.2</v>
      </c>
      <c r="Q486" s="124">
        <f t="shared" si="269"/>
        <v>1.4000000000000001</v>
      </c>
      <c r="R486" s="61">
        <f t="shared" si="270"/>
        <v>1.6</v>
      </c>
      <c r="S486" s="59" t="s">
        <v>30452</v>
      </c>
      <c r="T486" s="59" t="s">
        <v>35432</v>
      </c>
      <c r="U486" s="66">
        <f t="shared" si="271"/>
        <v>290.40000000000003</v>
      </c>
      <c r="V486" s="66">
        <f t="shared" si="271"/>
        <v>359.20000000000005</v>
      </c>
      <c r="W486" s="54">
        <f t="shared" si="272"/>
        <v>1.46</v>
      </c>
      <c r="X486" s="143">
        <f t="shared" si="273"/>
        <v>290.40000000000003</v>
      </c>
      <c r="Y486" s="143">
        <f t="shared" si="274"/>
        <v>0.39200000000000002</v>
      </c>
      <c r="Z486" s="95" t="s">
        <v>39931</v>
      </c>
      <c r="AA486" s="67">
        <v>2902.7</v>
      </c>
      <c r="AB486" s="67">
        <v>492.31</v>
      </c>
      <c r="AC486" s="67">
        <v>4.8582999999999998</v>
      </c>
      <c r="AD486" s="67">
        <v>152</v>
      </c>
      <c r="AE486" s="67">
        <v>-1</v>
      </c>
      <c r="AF486" s="68">
        <v>37.9</v>
      </c>
      <c r="AG486" s="68">
        <v>58.12</v>
      </c>
      <c r="AH486" s="68">
        <f t="shared" si="275"/>
        <v>278188.40551469766</v>
      </c>
      <c r="AI486" s="69">
        <v>0</v>
      </c>
      <c r="AJ486" s="67">
        <v>0</v>
      </c>
      <c r="AK486" s="67">
        <f t="shared" si="276"/>
        <v>0</v>
      </c>
      <c r="AL486" s="67">
        <f t="shared" si="277"/>
        <v>17.080116019200002</v>
      </c>
      <c r="AM486" s="70">
        <f t="shared" si="278"/>
        <v>2.9200000000000004</v>
      </c>
      <c r="AN486" s="67">
        <v>0</v>
      </c>
      <c r="AO486" s="90">
        <f t="shared" si="279"/>
        <v>1.6</v>
      </c>
      <c r="AP486" s="90">
        <f t="shared" si="280"/>
        <v>1.4000000000000001</v>
      </c>
      <c r="AQ486" s="90">
        <f t="shared" si="281"/>
        <v>1.4000000000000001</v>
      </c>
      <c r="AR486" s="91">
        <f t="shared" si="282"/>
        <v>17.080116019200002</v>
      </c>
      <c r="BA486" s="67">
        <f t="shared" si="283"/>
        <v>17</v>
      </c>
      <c r="BB486" s="91">
        <f t="shared" si="284"/>
        <v>0</v>
      </c>
    </row>
    <row r="487" spans="1:54" s="40" customFormat="1">
      <c r="A487" s="31" t="s">
        <v>617</v>
      </c>
      <c r="B487" s="31" t="s">
        <v>40430</v>
      </c>
      <c r="C487" s="32">
        <f t="shared" si="265"/>
        <v>23.4</v>
      </c>
      <c r="D487" s="33">
        <f t="shared" si="266"/>
        <v>33</v>
      </c>
      <c r="E487" s="34">
        <f t="shared" si="285"/>
        <v>16</v>
      </c>
      <c r="F487" s="31" t="s">
        <v>5605</v>
      </c>
      <c r="G487" s="54">
        <f t="shared" si="286"/>
        <v>17.600000000000001</v>
      </c>
      <c r="H487" s="35">
        <f t="shared" si="287"/>
        <v>0.15029100000000001</v>
      </c>
      <c r="I487" s="36" t="s">
        <v>15572</v>
      </c>
      <c r="J487" s="36" t="s">
        <v>10587</v>
      </c>
      <c r="K487" s="36" t="s">
        <v>20533</v>
      </c>
      <c r="L487" s="36" t="s">
        <v>25492</v>
      </c>
      <c r="M487" s="33">
        <f t="shared" si="288"/>
        <v>11.7</v>
      </c>
      <c r="N487" s="44">
        <f t="shared" si="267"/>
        <v>5.4</v>
      </c>
      <c r="O487" s="32">
        <f t="shared" si="268"/>
        <v>1.2000000000000002</v>
      </c>
      <c r="P487" s="32">
        <f t="shared" si="268"/>
        <v>5.6000000000000005</v>
      </c>
      <c r="Q487" s="136">
        <f t="shared" si="269"/>
        <v>2.2000000000000002</v>
      </c>
      <c r="R487" s="37">
        <f t="shared" si="270"/>
        <v>2.4000000000000004</v>
      </c>
      <c r="S487" s="31" t="s">
        <v>30453</v>
      </c>
      <c r="T487" s="31" t="s">
        <v>35433</v>
      </c>
      <c r="U487" s="38">
        <f t="shared" si="271"/>
        <v>305.8</v>
      </c>
      <c r="V487" s="138">
        <f t="shared" si="271"/>
        <v>417</v>
      </c>
      <c r="W487" s="101">
        <f t="shared" si="272"/>
        <v>1.76</v>
      </c>
      <c r="X487" s="143">
        <f t="shared" si="273"/>
        <v>305.8</v>
      </c>
      <c r="Y487" s="144">
        <f t="shared" si="274"/>
        <v>0.45199999999999996</v>
      </c>
      <c r="Z487" s="97" t="s">
        <v>39932</v>
      </c>
      <c r="AA487" s="40">
        <v>3232.5</v>
      </c>
      <c r="AB487" s="40">
        <v>452.97</v>
      </c>
      <c r="AC487" s="40">
        <v>7.6764000000000001</v>
      </c>
      <c r="AD487" s="40">
        <v>152</v>
      </c>
      <c r="AE487" s="40">
        <v>-1</v>
      </c>
      <c r="AF487" s="41">
        <v>37.9</v>
      </c>
      <c r="AG487" s="41">
        <v>58.12</v>
      </c>
      <c r="AH487" s="41">
        <f t="shared" si="275"/>
        <v>124363.22696510212</v>
      </c>
      <c r="AI487" s="42">
        <f>1-EXP(-2.63*(AA487/AH487)*(AD487-AE487)*(1-((AD487-T487)/(AD487-AE487))^0.38))</f>
        <v>0.99912670200946851</v>
      </c>
      <c r="AJ487" s="40">
        <f>H487*P487*O487*R487*AB487</f>
        <v>1097.9509245465606</v>
      </c>
      <c r="AK487" s="40">
        <f t="shared" si="276"/>
        <v>10.003314839603412</v>
      </c>
      <c r="AL487" s="40">
        <f t="shared" si="277"/>
        <v>13.704106752000005</v>
      </c>
      <c r="AM487" s="43">
        <f t="shared" si="278"/>
        <v>3.5</v>
      </c>
      <c r="AN487" s="40">
        <v>4.9000000000000004</v>
      </c>
      <c r="AO487" s="73">
        <f t="shared" si="279"/>
        <v>2.4000000000000004</v>
      </c>
      <c r="AP487" s="73">
        <f t="shared" si="280"/>
        <v>2.2000000000000002</v>
      </c>
      <c r="AQ487" s="73">
        <f t="shared" si="281"/>
        <v>2.2000000000000002</v>
      </c>
      <c r="AR487" s="88">
        <f t="shared" si="282"/>
        <v>23.707421591603417</v>
      </c>
      <c r="AS487" s="40">
        <v>0.22756515758324447</v>
      </c>
      <c r="AT487" s="40">
        <f>(AS487+O487)*(AS487+P487)*((1/3)*AS487+R487)</f>
        <v>20.597205084728945</v>
      </c>
      <c r="AU487" s="73">
        <f>MROUND((AS487+O487),0.2)</f>
        <v>1.4000000000000001</v>
      </c>
      <c r="AV487" s="73">
        <f>MROUND((AS487+P487),0.2)</f>
        <v>5.8000000000000007</v>
      </c>
      <c r="AW487" s="73">
        <f>IF(MROUND(((1/3)*AS487+AO487),0.2)*AV487*AU487/AR487&gt;1.05,MROUND(((1/3)*AS487+AO487),0.2)-0.2,MROUND(((1/3)*AS487+AO487),0.2))</f>
        <v>2.4000000000000004</v>
      </c>
      <c r="AX487" s="40">
        <f t="shared" ref="AX487" si="294">AU487*AV487*AW487</f>
        <v>19.488000000000007</v>
      </c>
      <c r="AY487" s="40" t="b">
        <f>IF(AQ487&lt;AW487,TRUE, FALSE)</f>
        <v>1</v>
      </c>
      <c r="AZ487" s="40" t="b">
        <f>IF(AL487&lt;AQ487*AU487*AV487,TRUE, FALSE)</f>
        <v>1</v>
      </c>
      <c r="BA487" s="40">
        <f t="shared" si="283"/>
        <v>33</v>
      </c>
      <c r="BB487" s="98">
        <f t="shared" si="284"/>
        <v>0.72995015440488364</v>
      </c>
    </row>
    <row r="488" spans="1:54" s="67" customFormat="1">
      <c r="A488" s="59" t="s">
        <v>618</v>
      </c>
      <c r="B488" s="60" t="s">
        <v>40431</v>
      </c>
      <c r="C488" s="61">
        <f t="shared" si="265"/>
        <v>20.8</v>
      </c>
      <c r="D488" s="62">
        <f t="shared" si="266"/>
        <v>261</v>
      </c>
      <c r="E488" s="63">
        <f t="shared" si="285"/>
        <v>14</v>
      </c>
      <c r="F488" s="59" t="s">
        <v>5606</v>
      </c>
      <c r="G488" s="54">
        <f t="shared" si="286"/>
        <v>19.8</v>
      </c>
      <c r="H488" s="64">
        <f t="shared" si="287"/>
        <v>0.2101016</v>
      </c>
      <c r="I488" s="64" t="s">
        <v>15573</v>
      </c>
      <c r="J488" s="64" t="s">
        <v>10588</v>
      </c>
      <c r="K488" s="64" t="s">
        <v>20534</v>
      </c>
      <c r="L488" s="64" t="s">
        <v>25493</v>
      </c>
      <c r="M488" s="62">
        <f t="shared" si="288"/>
        <v>14</v>
      </c>
      <c r="N488" s="65">
        <f t="shared" si="267"/>
        <v>5.4</v>
      </c>
      <c r="O488" s="61">
        <f t="shared" si="268"/>
        <v>3</v>
      </c>
      <c r="P488" s="61">
        <f t="shared" si="268"/>
        <v>1</v>
      </c>
      <c r="Q488" s="124">
        <f t="shared" si="269"/>
        <v>2</v>
      </c>
      <c r="R488" s="61">
        <f t="shared" si="270"/>
        <v>2.6</v>
      </c>
      <c r="S488" s="59" t="s">
        <v>30454</v>
      </c>
      <c r="T488" s="59" t="s">
        <v>35434</v>
      </c>
      <c r="U488" s="66">
        <f t="shared" si="271"/>
        <v>534.4</v>
      </c>
      <c r="V488" s="66">
        <f t="shared" si="271"/>
        <v>343.3</v>
      </c>
      <c r="W488" s="54">
        <f t="shared" si="272"/>
        <v>1.98</v>
      </c>
      <c r="X488" s="143">
        <f t="shared" si="273"/>
        <v>534.4</v>
      </c>
      <c r="Y488" s="143">
        <f t="shared" si="274"/>
        <v>0.496</v>
      </c>
      <c r="Z488" s="95" t="s">
        <v>39931</v>
      </c>
      <c r="AA488" s="67">
        <v>2728.1</v>
      </c>
      <c r="AB488" s="67">
        <v>518.79</v>
      </c>
      <c r="AC488" s="67">
        <v>6.6182999999999996</v>
      </c>
      <c r="AD488" s="67">
        <v>152</v>
      </c>
      <c r="AE488" s="67">
        <v>-1</v>
      </c>
      <c r="AF488" s="68">
        <v>37.9</v>
      </c>
      <c r="AG488" s="68">
        <v>58.12</v>
      </c>
      <c r="AH488" s="68">
        <f t="shared" si="275"/>
        <v>302229.41530502518</v>
      </c>
      <c r="AI488" s="69">
        <v>0</v>
      </c>
      <c r="AJ488" s="67">
        <v>0</v>
      </c>
      <c r="AK488" s="67">
        <f t="shared" si="276"/>
        <v>0</v>
      </c>
      <c r="AL488" s="67">
        <f t="shared" si="277"/>
        <v>6.1612075199999996</v>
      </c>
      <c r="AM488" s="70">
        <f t="shared" si="278"/>
        <v>3.96</v>
      </c>
      <c r="AN488" s="67">
        <v>0</v>
      </c>
      <c r="AO488" s="90">
        <f t="shared" si="279"/>
        <v>2.6</v>
      </c>
      <c r="AP488" s="90">
        <f t="shared" si="280"/>
        <v>2</v>
      </c>
      <c r="AQ488" s="90">
        <f t="shared" si="281"/>
        <v>2.2000000000000002</v>
      </c>
      <c r="AR488" s="91">
        <f t="shared" si="282"/>
        <v>6.1612075199999996</v>
      </c>
      <c r="BA488" s="67">
        <f t="shared" si="283"/>
        <v>261</v>
      </c>
      <c r="BB488" s="91">
        <f t="shared" si="284"/>
        <v>0</v>
      </c>
    </row>
    <row r="489" spans="1:54" s="40" customFormat="1">
      <c r="A489" s="31" t="s">
        <v>619</v>
      </c>
      <c r="B489" s="31" t="s">
        <v>40432</v>
      </c>
      <c r="C489" s="32">
        <f t="shared" si="265"/>
        <v>30.8</v>
      </c>
      <c r="D489" s="33">
        <f t="shared" si="266"/>
        <v>11</v>
      </c>
      <c r="E489" s="34">
        <f t="shared" si="285"/>
        <v>23</v>
      </c>
      <c r="F489" s="31" t="s">
        <v>5607</v>
      </c>
      <c r="G489" s="54">
        <f t="shared" si="286"/>
        <v>24.200000000000003</v>
      </c>
      <c r="H489" s="35">
        <f t="shared" si="287"/>
        <v>0.18901370000000001</v>
      </c>
      <c r="I489" s="36" t="s">
        <v>15574</v>
      </c>
      <c r="J489" s="36" t="s">
        <v>10589</v>
      </c>
      <c r="K489" s="36" t="s">
        <v>20535</v>
      </c>
      <c r="L489" s="36" t="s">
        <v>25494</v>
      </c>
      <c r="M489" s="33">
        <f t="shared" si="288"/>
        <v>13</v>
      </c>
      <c r="N489" s="44">
        <f t="shared" si="267"/>
        <v>5</v>
      </c>
      <c r="O489" s="32">
        <f t="shared" si="268"/>
        <v>2</v>
      </c>
      <c r="P489" s="32">
        <f t="shared" si="268"/>
        <v>3</v>
      </c>
      <c r="Q489" s="136">
        <f t="shared" si="269"/>
        <v>2.6</v>
      </c>
      <c r="R489" s="37">
        <f t="shared" si="270"/>
        <v>3</v>
      </c>
      <c r="S489" s="31" t="s">
        <v>30455</v>
      </c>
      <c r="T489" s="31" t="s">
        <v>35435</v>
      </c>
      <c r="U489" s="38">
        <f t="shared" si="271"/>
        <v>284.3</v>
      </c>
      <c r="V489" s="138">
        <f t="shared" si="271"/>
        <v>423.3</v>
      </c>
      <c r="W489" s="101">
        <f t="shared" si="272"/>
        <v>2.42</v>
      </c>
      <c r="X489" s="143">
        <f t="shared" si="273"/>
        <v>284.3</v>
      </c>
      <c r="Y489" s="144">
        <f t="shared" si="274"/>
        <v>0.58399999999999996</v>
      </c>
      <c r="Z489" s="97" t="s">
        <v>39932</v>
      </c>
      <c r="AA489" s="40">
        <v>3751.4</v>
      </c>
      <c r="AB489" s="40">
        <v>413.21</v>
      </c>
      <c r="AC489" s="40">
        <v>4.0075000000000003</v>
      </c>
      <c r="AD489" s="40">
        <v>152</v>
      </c>
      <c r="AE489" s="40">
        <v>-1</v>
      </c>
      <c r="AF489" s="41">
        <v>37.9</v>
      </c>
      <c r="AG489" s="41">
        <v>58.12</v>
      </c>
      <c r="AH489" s="41">
        <f t="shared" si="275"/>
        <v>68608.969944073266</v>
      </c>
      <c r="AI489" s="42">
        <f>1-EXP(-2.63*(AA489/AH489)*(AD489-AE489)*(1-((AD489-T489)/(AD489-AE489))^0.38))</f>
        <v>0.999999985059293</v>
      </c>
      <c r="AJ489" s="40">
        <f>H489*P489*O489*R489*AB489</f>
        <v>1405.8423175859998</v>
      </c>
      <c r="AK489" s="40">
        <f t="shared" si="276"/>
        <v>24.556197320204749</v>
      </c>
      <c r="AL489" s="40">
        <f t="shared" si="277"/>
        <v>14.5977534</v>
      </c>
      <c r="AM489" s="43">
        <f t="shared" si="278"/>
        <v>4.82</v>
      </c>
      <c r="AN489" s="40">
        <v>5.7</v>
      </c>
      <c r="AO489" s="73">
        <f t="shared" si="279"/>
        <v>3</v>
      </c>
      <c r="AP489" s="73">
        <f t="shared" si="280"/>
        <v>2.6</v>
      </c>
      <c r="AQ489" s="73">
        <f t="shared" si="281"/>
        <v>2.6</v>
      </c>
      <c r="AR489" s="88">
        <f t="shared" si="282"/>
        <v>39.153950720204747</v>
      </c>
      <c r="AS489" s="40">
        <v>0.19443757965758454</v>
      </c>
      <c r="AT489" s="40">
        <f>(AS489+O489)*(AS489+P489)*((1/3)*AS489+R489)</f>
        <v>21.484317025888988</v>
      </c>
      <c r="AU489" s="73">
        <f>MROUND((AS489+O489),0.2)</f>
        <v>2.2000000000000002</v>
      </c>
      <c r="AV489" s="73">
        <f>MROUND((AS489+P489),0.2)</f>
        <v>3.2</v>
      </c>
      <c r="AW489" s="73">
        <f>IF(MROUND(((1/3)*AS489+AO489),0.2)*AV489*AU489/AR489&gt;1.05,MROUND(((1/3)*AS489+AO489),0.2)-0.2,MROUND(((1/3)*AS489+AO489),0.2))</f>
        <v>3</v>
      </c>
      <c r="AX489" s="40">
        <f t="shared" ref="AX489" si="295">AU489*AV489*AW489</f>
        <v>21.120000000000005</v>
      </c>
      <c r="AY489" s="40" t="b">
        <f>IF(AQ489&lt;AW489,TRUE, FALSE)</f>
        <v>1</v>
      </c>
      <c r="AZ489" s="40" t="b">
        <f>IF(AL489&lt;AQ489*AU489*AV489,TRUE, FALSE)</f>
        <v>1</v>
      </c>
      <c r="BA489" s="40">
        <f t="shared" si="283"/>
        <v>11</v>
      </c>
      <c r="BB489" s="98">
        <f t="shared" si="284"/>
        <v>1.6821901731950581</v>
      </c>
    </row>
    <row r="490" spans="1:54" s="67" customFormat="1">
      <c r="A490" s="59" t="s">
        <v>620</v>
      </c>
      <c r="B490" s="60" t="s">
        <v>40433</v>
      </c>
      <c r="C490" s="61">
        <f t="shared" si="265"/>
        <v>32.799999999999997</v>
      </c>
      <c r="D490" s="62">
        <f t="shared" si="266"/>
        <v>276</v>
      </c>
      <c r="E490" s="63">
        <f t="shared" si="285"/>
        <v>11</v>
      </c>
      <c r="F490" s="59" t="s">
        <v>5608</v>
      </c>
      <c r="G490" s="54">
        <f t="shared" si="286"/>
        <v>31.8</v>
      </c>
      <c r="H490" s="64">
        <f t="shared" si="287"/>
        <v>0.68675649999999999</v>
      </c>
      <c r="I490" s="64" t="s">
        <v>15575</v>
      </c>
      <c r="J490" s="64" t="s">
        <v>10590</v>
      </c>
      <c r="K490" s="64" t="s">
        <v>20536</v>
      </c>
      <c r="L490" s="64" t="s">
        <v>25495</v>
      </c>
      <c r="M490" s="62">
        <f t="shared" si="288"/>
        <v>10</v>
      </c>
      <c r="N490" s="65">
        <f t="shared" si="267"/>
        <v>6.2</v>
      </c>
      <c r="O490" s="61">
        <f t="shared" si="268"/>
        <v>2.2000000000000002</v>
      </c>
      <c r="P490" s="61">
        <f t="shared" si="268"/>
        <v>9</v>
      </c>
      <c r="Q490" s="124">
        <f t="shared" si="269"/>
        <v>0.60000000000000009</v>
      </c>
      <c r="R490" s="61">
        <f t="shared" si="270"/>
        <v>2</v>
      </c>
      <c r="S490" s="59" t="s">
        <v>30456</v>
      </c>
      <c r="T490" s="59" t="s">
        <v>35436</v>
      </c>
      <c r="U490" s="66">
        <f t="shared" si="271"/>
        <v>548.6</v>
      </c>
      <c r="V490" s="66">
        <f t="shared" si="271"/>
        <v>376.70000000000005</v>
      </c>
      <c r="W490" s="54">
        <f t="shared" si="272"/>
        <v>3.1799999999999997</v>
      </c>
      <c r="X490" s="143">
        <f t="shared" si="273"/>
        <v>548.6</v>
      </c>
      <c r="Y490" s="143">
        <f t="shared" si="274"/>
        <v>0.73599999999999988</v>
      </c>
      <c r="Z490" s="95" t="s">
        <v>39931</v>
      </c>
      <c r="AA490" s="67">
        <v>3037.9</v>
      </c>
      <c r="AB490" s="67">
        <v>470.29</v>
      </c>
      <c r="AC490" s="67">
        <v>9.6334999999999997</v>
      </c>
      <c r="AD490" s="67">
        <v>152</v>
      </c>
      <c r="AE490" s="67">
        <v>-1</v>
      </c>
      <c r="AF490" s="68">
        <v>37.9</v>
      </c>
      <c r="AG490" s="68">
        <v>58.12</v>
      </c>
      <c r="AH490" s="68">
        <f t="shared" si="275"/>
        <v>247044.90924401503</v>
      </c>
      <c r="AI490" s="69">
        <v>0</v>
      </c>
      <c r="AJ490" s="67">
        <v>0</v>
      </c>
      <c r="AK490" s="67">
        <f t="shared" si="276"/>
        <v>0</v>
      </c>
      <c r="AL490" s="67">
        <f t="shared" si="277"/>
        <v>12.404442600000003</v>
      </c>
      <c r="AM490" s="70">
        <f t="shared" si="278"/>
        <v>6.36</v>
      </c>
      <c r="AN490" s="67">
        <v>0</v>
      </c>
      <c r="AO490" s="90">
        <f t="shared" si="279"/>
        <v>2</v>
      </c>
      <c r="AP490" s="90">
        <f t="shared" si="280"/>
        <v>0.60000000000000009</v>
      </c>
      <c r="AQ490" s="90">
        <f t="shared" si="281"/>
        <v>0.8</v>
      </c>
      <c r="AR490" s="91">
        <f t="shared" si="282"/>
        <v>12.404442600000003</v>
      </c>
      <c r="BA490" s="67">
        <f t="shared" si="283"/>
        <v>276</v>
      </c>
      <c r="BB490" s="91">
        <f t="shared" si="284"/>
        <v>0</v>
      </c>
    </row>
    <row r="491" spans="1:54" s="67" customFormat="1">
      <c r="A491" s="59" t="s">
        <v>621</v>
      </c>
      <c r="B491" s="60" t="s">
        <v>40434</v>
      </c>
      <c r="C491" s="61">
        <f t="shared" si="265"/>
        <v>21.900000000000002</v>
      </c>
      <c r="D491" s="62">
        <f t="shared" si="266"/>
        <v>197</v>
      </c>
      <c r="E491" s="63">
        <f t="shared" si="285"/>
        <v>10</v>
      </c>
      <c r="F491" s="59" t="s">
        <v>5609</v>
      </c>
      <c r="G491" s="54">
        <f t="shared" si="286"/>
        <v>20.900000000000002</v>
      </c>
      <c r="H491" s="64">
        <f t="shared" si="287"/>
        <v>0.31835540000000001</v>
      </c>
      <c r="I491" s="64" t="s">
        <v>15576</v>
      </c>
      <c r="J491" s="64" t="s">
        <v>10591</v>
      </c>
      <c r="K491" s="64" t="s">
        <v>20537</v>
      </c>
      <c r="L491" s="64" t="s">
        <v>25496</v>
      </c>
      <c r="M491" s="62">
        <f t="shared" si="288"/>
        <v>10.1</v>
      </c>
      <c r="N491" s="65">
        <f t="shared" si="267"/>
        <v>5.8</v>
      </c>
      <c r="O491" s="61">
        <f t="shared" si="268"/>
        <v>0.60000000000000009</v>
      </c>
      <c r="P491" s="61">
        <f t="shared" si="268"/>
        <v>8.8000000000000007</v>
      </c>
      <c r="Q491" s="124">
        <f t="shared" si="269"/>
        <v>1.6</v>
      </c>
      <c r="R491" s="61">
        <f t="shared" si="270"/>
        <v>2.4000000000000004</v>
      </c>
      <c r="S491" s="59" t="s">
        <v>30457</v>
      </c>
      <c r="T491" s="59" t="s">
        <v>35437</v>
      </c>
      <c r="U491" s="66">
        <f t="shared" si="271"/>
        <v>470.5</v>
      </c>
      <c r="V491" s="66">
        <f t="shared" si="271"/>
        <v>325.70000000000005</v>
      </c>
      <c r="W491" s="54">
        <f t="shared" si="272"/>
        <v>2.09</v>
      </c>
      <c r="X491" s="143">
        <f t="shared" si="273"/>
        <v>470.5</v>
      </c>
      <c r="Y491" s="143">
        <f t="shared" si="274"/>
        <v>0.51800000000000002</v>
      </c>
      <c r="Z491" s="95" t="s">
        <v>39931</v>
      </c>
      <c r="AA491" s="67">
        <v>2592.9</v>
      </c>
      <c r="AB491" s="67">
        <v>542.85</v>
      </c>
      <c r="AC491" s="67">
        <v>7.9588000000000001</v>
      </c>
      <c r="AD491" s="67">
        <v>152</v>
      </c>
      <c r="AE491" s="67">
        <v>-1</v>
      </c>
      <c r="AF491" s="68">
        <v>37.9</v>
      </c>
      <c r="AG491" s="68">
        <v>58.12</v>
      </c>
      <c r="AH491" s="68">
        <f t="shared" si="275"/>
        <v>325560.66139182105</v>
      </c>
      <c r="AI491" s="69">
        <v>0</v>
      </c>
      <c r="AJ491" s="67">
        <v>0</v>
      </c>
      <c r="AK491" s="67">
        <f t="shared" si="276"/>
        <v>0</v>
      </c>
      <c r="AL491" s="67">
        <f t="shared" si="277"/>
        <v>8.6378003712000027</v>
      </c>
      <c r="AM491" s="70">
        <f t="shared" si="278"/>
        <v>4.1800000000000006</v>
      </c>
      <c r="AN491" s="67">
        <v>0</v>
      </c>
      <c r="AO491" s="90">
        <f t="shared" si="279"/>
        <v>2.4000000000000004</v>
      </c>
      <c r="AP491" s="90">
        <f t="shared" si="280"/>
        <v>1.6</v>
      </c>
      <c r="AQ491" s="90">
        <f t="shared" si="281"/>
        <v>1.8</v>
      </c>
      <c r="AR491" s="91">
        <f t="shared" si="282"/>
        <v>8.6378003712000027</v>
      </c>
      <c r="BA491" s="67">
        <f t="shared" si="283"/>
        <v>197</v>
      </c>
      <c r="BB491" s="91">
        <f t="shared" si="284"/>
        <v>0</v>
      </c>
    </row>
    <row r="492" spans="1:54" s="40" customFormat="1">
      <c r="A492" s="31" t="s">
        <v>622</v>
      </c>
      <c r="B492" s="31" t="s">
        <v>40435</v>
      </c>
      <c r="C492" s="32">
        <f t="shared" si="265"/>
        <v>15.200000000000001</v>
      </c>
      <c r="D492" s="33">
        <f t="shared" si="266"/>
        <v>69</v>
      </c>
      <c r="E492" s="34">
        <f t="shared" si="285"/>
        <v>9</v>
      </c>
      <c r="F492" s="31" t="s">
        <v>5610</v>
      </c>
      <c r="G492" s="54">
        <f t="shared" si="286"/>
        <v>11.4</v>
      </c>
      <c r="H492" s="35">
        <f t="shared" si="287"/>
        <v>0.1154843</v>
      </c>
      <c r="I492" s="36" t="s">
        <v>15577</v>
      </c>
      <c r="J492" s="36" t="s">
        <v>10592</v>
      </c>
      <c r="K492" s="36" t="s">
        <v>20538</v>
      </c>
      <c r="L492" s="36" t="s">
        <v>25497</v>
      </c>
      <c r="M492" s="33">
        <f t="shared" si="288"/>
        <v>11.8</v>
      </c>
      <c r="N492" s="44">
        <f t="shared" si="267"/>
        <v>5.4</v>
      </c>
      <c r="O492" s="32">
        <f t="shared" si="268"/>
        <v>1</v>
      </c>
      <c r="P492" s="32">
        <f t="shared" si="268"/>
        <v>5.4</v>
      </c>
      <c r="Q492" s="136">
        <f t="shared" si="269"/>
        <v>0.8</v>
      </c>
      <c r="R492" s="37">
        <f t="shared" si="270"/>
        <v>0.8</v>
      </c>
      <c r="S492" s="31" t="s">
        <v>30458</v>
      </c>
      <c r="T492" s="31" t="s">
        <v>35438</v>
      </c>
      <c r="U492" s="38">
        <f t="shared" si="271"/>
        <v>341.70000000000005</v>
      </c>
      <c r="V492" s="138">
        <f t="shared" si="271"/>
        <v>421</v>
      </c>
      <c r="W492" s="101">
        <f t="shared" si="272"/>
        <v>1.1399999999999999</v>
      </c>
      <c r="X492" s="143">
        <f t="shared" si="273"/>
        <v>341.70000000000005</v>
      </c>
      <c r="Y492" s="144">
        <f t="shared" si="274"/>
        <v>0.32799999999999996</v>
      </c>
      <c r="Z492" s="97" t="s">
        <v>39932</v>
      </c>
      <c r="AA492" s="40">
        <v>2911.5</v>
      </c>
      <c r="AB492" s="40">
        <v>491.64</v>
      </c>
      <c r="AC492" s="40">
        <v>7.1672000000000002</v>
      </c>
      <c r="AD492" s="40">
        <v>152</v>
      </c>
      <c r="AE492" s="40">
        <v>-1</v>
      </c>
      <c r="AF492" s="41">
        <v>37.9</v>
      </c>
      <c r="AG492" s="41">
        <v>58.12</v>
      </c>
      <c r="AH492" s="41">
        <f t="shared" si="275"/>
        <v>95147.283200313395</v>
      </c>
      <c r="AI492" s="42">
        <f>1-EXP(-2.63*(AA492/AH492)*(AD492-AE492)*(1-((AD492-T492)/(AD492-AE492))^0.38))</f>
        <v>0.99990194679721478</v>
      </c>
      <c r="AJ492" s="40">
        <f>H492*P492*O492*R492*AB492</f>
        <v>245.27534940864001</v>
      </c>
      <c r="AK492" s="40">
        <f t="shared" si="276"/>
        <v>2.3952995529990289</v>
      </c>
      <c r="AL492" s="40">
        <f t="shared" si="277"/>
        <v>3.8211078240000007</v>
      </c>
      <c r="AM492" s="43">
        <f t="shared" si="278"/>
        <v>2.2600000000000002</v>
      </c>
      <c r="AN492" s="40">
        <v>2.9</v>
      </c>
      <c r="AO492" s="73">
        <f t="shared" si="279"/>
        <v>0.8</v>
      </c>
      <c r="AP492" s="73">
        <f t="shared" si="280"/>
        <v>0.8</v>
      </c>
      <c r="AQ492" s="73">
        <f t="shared" si="281"/>
        <v>0.8</v>
      </c>
      <c r="AR492" s="88">
        <f t="shared" si="282"/>
        <v>6.2164073769990296</v>
      </c>
      <c r="AS492" s="40">
        <v>0.24569139765840775</v>
      </c>
      <c r="AT492" s="40">
        <f>(AS492+O492)*(AS492+P492)*((1/3)*AS492+R492)</f>
        <v>6.2021966362927952</v>
      </c>
      <c r="AU492" s="73">
        <f>MROUND((AS492+O492),0.2)</f>
        <v>1.2000000000000002</v>
      </c>
      <c r="AV492" s="73">
        <f>MROUND((AS492+P492),0.2)</f>
        <v>5.6000000000000005</v>
      </c>
      <c r="AW492" s="73">
        <v>1</v>
      </c>
      <c r="AX492" s="40">
        <f t="shared" ref="AX492" si="296">AU492*AV492*AW492</f>
        <v>6.7200000000000015</v>
      </c>
      <c r="AY492" s="40" t="b">
        <f>IF(AQ492&lt;AW492,TRUE, FALSE)</f>
        <v>1</v>
      </c>
      <c r="AZ492" s="40" t="b">
        <f>IF(AL492&lt;AQ492*AU492*AV492,TRUE, FALSE)</f>
        <v>1</v>
      </c>
      <c r="BA492" s="40">
        <f t="shared" si="283"/>
        <v>69</v>
      </c>
      <c r="BB492" s="98">
        <f t="shared" si="284"/>
        <v>0.62685997446980923</v>
      </c>
    </row>
    <row r="493" spans="1:54" s="67" customFormat="1">
      <c r="A493" s="59" t="s">
        <v>623</v>
      </c>
      <c r="B493" s="60" t="s">
        <v>40436</v>
      </c>
      <c r="C493" s="61">
        <f t="shared" si="265"/>
        <v>13.8</v>
      </c>
      <c r="D493" s="62">
        <f t="shared" si="266"/>
        <v>41</v>
      </c>
      <c r="E493" s="63">
        <f t="shared" si="285"/>
        <v>7</v>
      </c>
      <c r="F493" s="59" t="s">
        <v>5611</v>
      </c>
      <c r="G493" s="54">
        <f t="shared" si="286"/>
        <v>12.799999999999999</v>
      </c>
      <c r="H493" s="64">
        <f t="shared" si="287"/>
        <v>0.51020149999999997</v>
      </c>
      <c r="I493" s="64" t="s">
        <v>15578</v>
      </c>
      <c r="J493" s="64" t="s">
        <v>10593</v>
      </c>
      <c r="K493" s="64" t="s">
        <v>20539</v>
      </c>
      <c r="L493" s="64" t="s">
        <v>25498</v>
      </c>
      <c r="M493" s="62">
        <f t="shared" si="288"/>
        <v>10.199999999999999</v>
      </c>
      <c r="N493" s="65">
        <f t="shared" si="267"/>
        <v>6</v>
      </c>
      <c r="O493" s="61">
        <f t="shared" si="268"/>
        <v>2.8000000000000003</v>
      </c>
      <c r="P493" s="61">
        <f t="shared" si="268"/>
        <v>8.6</v>
      </c>
      <c r="Q493" s="124">
        <f t="shared" si="269"/>
        <v>0.2</v>
      </c>
      <c r="R493" s="61">
        <f t="shared" si="270"/>
        <v>0.60000000000000009</v>
      </c>
      <c r="S493" s="59" t="s">
        <v>30459</v>
      </c>
      <c r="T493" s="59" t="s">
        <v>35439</v>
      </c>
      <c r="U493" s="66">
        <f t="shared" si="271"/>
        <v>314.3</v>
      </c>
      <c r="V493" s="66">
        <f t="shared" si="271"/>
        <v>298.60000000000002</v>
      </c>
      <c r="W493" s="54">
        <f t="shared" si="272"/>
        <v>1.28</v>
      </c>
      <c r="X493" s="143">
        <f t="shared" si="273"/>
        <v>314.3</v>
      </c>
      <c r="Y493" s="143">
        <f t="shared" si="274"/>
        <v>0.35599999999999998</v>
      </c>
      <c r="Z493" s="95" t="s">
        <v>39931</v>
      </c>
      <c r="AA493" s="67">
        <v>2434.5</v>
      </c>
      <c r="AB493" s="67">
        <v>574.1</v>
      </c>
      <c r="AC493" s="67">
        <v>8.7462999999999997</v>
      </c>
      <c r="AD493" s="67">
        <v>152</v>
      </c>
      <c r="AE493" s="67">
        <v>-1</v>
      </c>
      <c r="AF493" s="68">
        <v>37.9</v>
      </c>
      <c r="AG493" s="68">
        <v>58.12</v>
      </c>
      <c r="AH493" s="68">
        <f t="shared" si="275"/>
        <v>357172.28297514387</v>
      </c>
      <c r="AI493" s="69">
        <v>0</v>
      </c>
      <c r="AJ493" s="67">
        <v>0</v>
      </c>
      <c r="AK493" s="67">
        <f t="shared" si="276"/>
        <v>0</v>
      </c>
      <c r="AL493" s="67">
        <f t="shared" si="277"/>
        <v>7.0766087280000018</v>
      </c>
      <c r="AM493" s="70">
        <f t="shared" si="278"/>
        <v>2.56</v>
      </c>
      <c r="AN493" s="67">
        <v>0</v>
      </c>
      <c r="AO493" s="90">
        <f t="shared" si="279"/>
        <v>0.60000000000000009</v>
      </c>
      <c r="AP493" s="90">
        <f t="shared" si="280"/>
        <v>0.2</v>
      </c>
      <c r="AQ493" s="90">
        <f t="shared" si="281"/>
        <v>0.4</v>
      </c>
      <c r="AR493" s="91">
        <f t="shared" si="282"/>
        <v>7.0766087280000018</v>
      </c>
      <c r="BA493" s="67">
        <f t="shared" si="283"/>
        <v>41</v>
      </c>
      <c r="BB493" s="91">
        <f t="shared" si="284"/>
        <v>0</v>
      </c>
    </row>
    <row r="494" spans="1:54" s="67" customFormat="1">
      <c r="A494" s="59" t="s">
        <v>624</v>
      </c>
      <c r="B494" s="60" t="s">
        <v>40437</v>
      </c>
      <c r="C494" s="61">
        <f t="shared" si="265"/>
        <v>35.200000000000003</v>
      </c>
      <c r="D494" s="62">
        <f t="shared" si="266"/>
        <v>28</v>
      </c>
      <c r="E494" s="63">
        <f t="shared" si="285"/>
        <v>9</v>
      </c>
      <c r="F494" s="59" t="s">
        <v>5612</v>
      </c>
      <c r="G494" s="54">
        <f t="shared" si="286"/>
        <v>34.200000000000003</v>
      </c>
      <c r="H494" s="64">
        <f t="shared" si="287"/>
        <v>0.3882294</v>
      </c>
      <c r="I494" s="64" t="s">
        <v>15579</v>
      </c>
      <c r="J494" s="64" t="s">
        <v>10594</v>
      </c>
      <c r="K494" s="64" t="s">
        <v>20540</v>
      </c>
      <c r="L494" s="64" t="s">
        <v>25499</v>
      </c>
      <c r="M494" s="62">
        <f t="shared" si="288"/>
        <v>13.2</v>
      </c>
      <c r="N494" s="65">
        <f t="shared" si="267"/>
        <v>6.6</v>
      </c>
      <c r="O494" s="61">
        <f t="shared" si="268"/>
        <v>2</v>
      </c>
      <c r="P494" s="61">
        <f t="shared" si="268"/>
        <v>2.6</v>
      </c>
      <c r="Q494" s="124">
        <f t="shared" si="269"/>
        <v>0.4</v>
      </c>
      <c r="R494" s="61">
        <f t="shared" si="270"/>
        <v>0.8</v>
      </c>
      <c r="S494" s="59" t="s">
        <v>30460</v>
      </c>
      <c r="T494" s="59" t="s">
        <v>35440</v>
      </c>
      <c r="U494" s="66">
        <f t="shared" si="271"/>
        <v>301.20000000000005</v>
      </c>
      <c r="V494" s="66">
        <f t="shared" si="271"/>
        <v>299.3</v>
      </c>
      <c r="W494" s="54">
        <f t="shared" si="272"/>
        <v>3.42</v>
      </c>
      <c r="X494" s="143">
        <f t="shared" si="273"/>
        <v>301.20000000000005</v>
      </c>
      <c r="Y494" s="143">
        <f t="shared" si="274"/>
        <v>0.78399999999999992</v>
      </c>
      <c r="Z494" s="95" t="s">
        <v>39931</v>
      </c>
      <c r="AA494" s="67">
        <v>2421.9</v>
      </c>
      <c r="AB494" s="67">
        <v>576.86</v>
      </c>
      <c r="AC494" s="67">
        <v>6.7416999999999998</v>
      </c>
      <c r="AD494" s="67">
        <v>152</v>
      </c>
      <c r="AE494" s="67">
        <v>-1</v>
      </c>
      <c r="AF494" s="68">
        <v>37.9</v>
      </c>
      <c r="AG494" s="68">
        <v>58.12</v>
      </c>
      <c r="AH494" s="68">
        <f t="shared" si="275"/>
        <v>356345.94582127366</v>
      </c>
      <c r="AI494" s="69">
        <v>0</v>
      </c>
      <c r="AJ494" s="67">
        <v>0</v>
      </c>
      <c r="AK494" s="67">
        <f t="shared" si="276"/>
        <v>0</v>
      </c>
      <c r="AL494" s="67">
        <f t="shared" si="277"/>
        <v>2.5449656960000002</v>
      </c>
      <c r="AM494" s="70">
        <f t="shared" si="278"/>
        <v>6.8400000000000007</v>
      </c>
      <c r="AN494" s="67">
        <v>0</v>
      </c>
      <c r="AO494" s="90">
        <f t="shared" si="279"/>
        <v>0.8</v>
      </c>
      <c r="AP494" s="90">
        <f t="shared" si="280"/>
        <v>0.4</v>
      </c>
      <c r="AQ494" s="90">
        <f t="shared" si="281"/>
        <v>0.60000000000000009</v>
      </c>
      <c r="AR494" s="91">
        <f t="shared" si="282"/>
        <v>2.5449656960000002</v>
      </c>
      <c r="BA494" s="67">
        <f t="shared" si="283"/>
        <v>28</v>
      </c>
      <c r="BB494" s="91">
        <f t="shared" si="284"/>
        <v>0</v>
      </c>
    </row>
    <row r="495" spans="1:54" s="67" customFormat="1">
      <c r="A495" s="59" t="s">
        <v>625</v>
      </c>
      <c r="B495" s="60" t="s">
        <v>40438</v>
      </c>
      <c r="C495" s="61">
        <f t="shared" si="265"/>
        <v>28.8</v>
      </c>
      <c r="D495" s="62">
        <f t="shared" si="266"/>
        <v>201</v>
      </c>
      <c r="E495" s="63">
        <f t="shared" si="285"/>
        <v>6</v>
      </c>
      <c r="F495" s="59" t="s">
        <v>5613</v>
      </c>
      <c r="G495" s="54">
        <f t="shared" si="286"/>
        <v>27.900000000000002</v>
      </c>
      <c r="H495" s="64">
        <f t="shared" si="287"/>
        <v>0.56191849999999999</v>
      </c>
      <c r="I495" s="64" t="s">
        <v>15580</v>
      </c>
      <c r="J495" s="64" t="s">
        <v>10595</v>
      </c>
      <c r="K495" s="64" t="s">
        <v>20541</v>
      </c>
      <c r="L495" s="64" t="s">
        <v>25500</v>
      </c>
      <c r="M495" s="62">
        <f t="shared" si="288"/>
        <v>14.3</v>
      </c>
      <c r="N495" s="65">
        <f t="shared" si="267"/>
        <v>6</v>
      </c>
      <c r="O495" s="61">
        <f t="shared" si="268"/>
        <v>2</v>
      </c>
      <c r="P495" s="61">
        <f t="shared" si="268"/>
        <v>0.4</v>
      </c>
      <c r="Q495" s="124">
        <f t="shared" si="269"/>
        <v>1</v>
      </c>
      <c r="R495" s="61">
        <f t="shared" si="270"/>
        <v>2.2000000000000002</v>
      </c>
      <c r="S495" s="59" t="s">
        <v>30461</v>
      </c>
      <c r="T495" s="59" t="s">
        <v>35441</v>
      </c>
      <c r="U495" s="66">
        <f t="shared" si="271"/>
        <v>474.5</v>
      </c>
      <c r="V495" s="66">
        <f t="shared" si="271"/>
        <v>296.20000000000005</v>
      </c>
      <c r="W495" s="54">
        <f t="shared" si="272"/>
        <v>2.7899999999999996</v>
      </c>
      <c r="X495" s="143">
        <f t="shared" si="273"/>
        <v>474.5</v>
      </c>
      <c r="Y495" s="143">
        <f t="shared" si="274"/>
        <v>0.65799999999999992</v>
      </c>
      <c r="Z495" s="95" t="s">
        <v>39931</v>
      </c>
      <c r="AA495" s="67">
        <v>2410.1</v>
      </c>
      <c r="AB495" s="67">
        <v>579.30999999999995</v>
      </c>
      <c r="AC495" s="67">
        <v>10.106999999999999</v>
      </c>
      <c r="AD495" s="67">
        <v>152</v>
      </c>
      <c r="AE495" s="67">
        <v>-1</v>
      </c>
      <c r="AF495" s="68">
        <v>37.9</v>
      </c>
      <c r="AG495" s="68">
        <v>58.12</v>
      </c>
      <c r="AH495" s="68">
        <f t="shared" si="275"/>
        <v>359758.81202656234</v>
      </c>
      <c r="AI495" s="69">
        <v>0</v>
      </c>
      <c r="AJ495" s="67">
        <v>0</v>
      </c>
      <c r="AK495" s="67">
        <f t="shared" si="276"/>
        <v>0</v>
      </c>
      <c r="AL495" s="67">
        <f t="shared" si="277"/>
        <v>0.77102344000000012</v>
      </c>
      <c r="AM495" s="70">
        <f t="shared" si="278"/>
        <v>5.5600000000000005</v>
      </c>
      <c r="AN495" s="67">
        <v>0</v>
      </c>
      <c r="AO495" s="90">
        <f t="shared" si="279"/>
        <v>2.2000000000000002</v>
      </c>
      <c r="AP495" s="90">
        <f t="shared" si="280"/>
        <v>1</v>
      </c>
      <c r="AQ495" s="90">
        <f t="shared" si="281"/>
        <v>1</v>
      </c>
      <c r="AR495" s="91">
        <f t="shared" si="282"/>
        <v>0.77102344000000012</v>
      </c>
      <c r="BA495" s="67">
        <f t="shared" si="283"/>
        <v>201</v>
      </c>
      <c r="BB495" s="91">
        <f t="shared" si="284"/>
        <v>0</v>
      </c>
    </row>
    <row r="496" spans="1:54" s="67" customFormat="1">
      <c r="A496" s="59" t="s">
        <v>626</v>
      </c>
      <c r="B496" s="60" t="s">
        <v>40439</v>
      </c>
      <c r="C496" s="61">
        <f t="shared" si="265"/>
        <v>18.5</v>
      </c>
      <c r="D496" s="62">
        <f t="shared" si="266"/>
        <v>191</v>
      </c>
      <c r="E496" s="63">
        <f t="shared" si="285"/>
        <v>7</v>
      </c>
      <c r="F496" s="59" t="s">
        <v>5614</v>
      </c>
      <c r="G496" s="54">
        <f t="shared" si="286"/>
        <v>17.5</v>
      </c>
      <c r="H496" s="64">
        <f t="shared" si="287"/>
        <v>0.77992369999999989</v>
      </c>
      <c r="I496" s="64" t="s">
        <v>15581</v>
      </c>
      <c r="J496" s="64" t="s">
        <v>10596</v>
      </c>
      <c r="K496" s="64" t="s">
        <v>20542</v>
      </c>
      <c r="L496" s="64" t="s">
        <v>25501</v>
      </c>
      <c r="M496" s="62">
        <f t="shared" si="288"/>
        <v>10</v>
      </c>
      <c r="N496" s="65">
        <f t="shared" si="267"/>
        <v>5.8</v>
      </c>
      <c r="O496" s="61">
        <f t="shared" si="268"/>
        <v>1.4000000000000001</v>
      </c>
      <c r="P496" s="61">
        <f t="shared" si="268"/>
        <v>9</v>
      </c>
      <c r="Q496" s="124">
        <f t="shared" si="269"/>
        <v>0.4</v>
      </c>
      <c r="R496" s="61">
        <f t="shared" si="270"/>
        <v>2</v>
      </c>
      <c r="S496" s="59" t="s">
        <v>30462</v>
      </c>
      <c r="T496" s="59" t="s">
        <v>35442</v>
      </c>
      <c r="U496" s="66">
        <f t="shared" si="271"/>
        <v>464.3</v>
      </c>
      <c r="V496" s="66">
        <f t="shared" si="271"/>
        <v>328.6</v>
      </c>
      <c r="W496" s="54">
        <f t="shared" si="272"/>
        <v>1.75</v>
      </c>
      <c r="X496" s="143">
        <f t="shared" si="273"/>
        <v>464.3</v>
      </c>
      <c r="Y496" s="143">
        <f t="shared" si="274"/>
        <v>0.44999999999999996</v>
      </c>
      <c r="Z496" s="95" t="s">
        <v>39931</v>
      </c>
      <c r="AA496" s="67">
        <v>2618.3000000000002</v>
      </c>
      <c r="AB496" s="67">
        <v>538.26</v>
      </c>
      <c r="AC496" s="67">
        <v>6.9844999999999997</v>
      </c>
      <c r="AD496" s="67">
        <v>152</v>
      </c>
      <c r="AE496" s="67">
        <v>-1</v>
      </c>
      <c r="AF496" s="68">
        <v>37.9</v>
      </c>
      <c r="AG496" s="68">
        <v>58.12</v>
      </c>
      <c r="AH496" s="68">
        <f t="shared" si="275"/>
        <v>321884.24754856183</v>
      </c>
      <c r="AI496" s="69">
        <v>0</v>
      </c>
      <c r="AJ496" s="67">
        <v>0</v>
      </c>
      <c r="AK496" s="67">
        <f t="shared" si="276"/>
        <v>0</v>
      </c>
      <c r="AL496" s="67">
        <f t="shared" si="277"/>
        <v>5.5459227600000034</v>
      </c>
      <c r="AM496" s="70">
        <f t="shared" si="278"/>
        <v>3.5</v>
      </c>
      <c r="AN496" s="67">
        <v>0</v>
      </c>
      <c r="AO496" s="90">
        <f t="shared" si="279"/>
        <v>2</v>
      </c>
      <c r="AP496" s="90">
        <f t="shared" si="280"/>
        <v>0.4</v>
      </c>
      <c r="AQ496" s="90">
        <f t="shared" si="281"/>
        <v>0.60000000000000009</v>
      </c>
      <c r="AR496" s="91">
        <f t="shared" si="282"/>
        <v>5.5459227600000034</v>
      </c>
      <c r="BA496" s="67">
        <f t="shared" si="283"/>
        <v>191</v>
      </c>
      <c r="BB496" s="91">
        <f t="shared" si="284"/>
        <v>0</v>
      </c>
    </row>
    <row r="497" spans="1:54" s="67" customFormat="1">
      <c r="A497" s="59" t="s">
        <v>627</v>
      </c>
      <c r="B497" s="60" t="s">
        <v>40440</v>
      </c>
      <c r="C497" s="61">
        <f t="shared" si="265"/>
        <v>31.5</v>
      </c>
      <c r="D497" s="62">
        <f t="shared" si="266"/>
        <v>289</v>
      </c>
      <c r="E497" s="63">
        <f t="shared" si="285"/>
        <v>10</v>
      </c>
      <c r="F497" s="59" t="s">
        <v>5615</v>
      </c>
      <c r="G497" s="54">
        <f t="shared" si="286"/>
        <v>30.6</v>
      </c>
      <c r="H497" s="64">
        <f t="shared" si="287"/>
        <v>0.77079249999999999</v>
      </c>
      <c r="I497" s="64" t="s">
        <v>15582</v>
      </c>
      <c r="J497" s="64" t="s">
        <v>10597</v>
      </c>
      <c r="K497" s="64" t="s">
        <v>20543</v>
      </c>
      <c r="L497" s="64" t="s">
        <v>25502</v>
      </c>
      <c r="M497" s="62">
        <f t="shared" si="288"/>
        <v>11.9</v>
      </c>
      <c r="N497" s="65">
        <f t="shared" si="267"/>
        <v>6</v>
      </c>
      <c r="O497" s="61">
        <f t="shared" si="268"/>
        <v>1.6</v>
      </c>
      <c r="P497" s="61">
        <f t="shared" si="268"/>
        <v>5.2</v>
      </c>
      <c r="Q497" s="124">
        <f t="shared" si="269"/>
        <v>0.60000000000000009</v>
      </c>
      <c r="R497" s="61">
        <f t="shared" si="270"/>
        <v>2.4000000000000004</v>
      </c>
      <c r="S497" s="59" t="s">
        <v>30463</v>
      </c>
      <c r="T497" s="59" t="s">
        <v>35443</v>
      </c>
      <c r="U497" s="66">
        <f t="shared" si="271"/>
        <v>562.30000000000007</v>
      </c>
      <c r="V497" s="66">
        <f t="shared" si="271"/>
        <v>376</v>
      </c>
      <c r="W497" s="54">
        <f t="shared" si="272"/>
        <v>3.0599999999999996</v>
      </c>
      <c r="X497" s="143">
        <f t="shared" si="273"/>
        <v>562.30000000000007</v>
      </c>
      <c r="Y497" s="143">
        <f t="shared" si="274"/>
        <v>0.71199999999999986</v>
      </c>
      <c r="Z497" s="95" t="s">
        <v>39931</v>
      </c>
      <c r="AA497" s="67">
        <v>3035.6</v>
      </c>
      <c r="AB497" s="67">
        <v>470.89</v>
      </c>
      <c r="AC497" s="67">
        <v>9.0618999999999996</v>
      </c>
      <c r="AD497" s="67">
        <v>152</v>
      </c>
      <c r="AE497" s="67">
        <v>-1</v>
      </c>
      <c r="AF497" s="68">
        <v>37.9</v>
      </c>
      <c r="AG497" s="68">
        <v>58.12</v>
      </c>
      <c r="AH497" s="68">
        <f t="shared" si="275"/>
        <v>248501.39567928572</v>
      </c>
      <c r="AI497" s="69">
        <v>0</v>
      </c>
      <c r="AJ497" s="67">
        <v>0</v>
      </c>
      <c r="AK497" s="67">
        <f t="shared" si="276"/>
        <v>0</v>
      </c>
      <c r="AL497" s="67">
        <f t="shared" si="277"/>
        <v>4.5768153600000021</v>
      </c>
      <c r="AM497" s="70">
        <f t="shared" si="278"/>
        <v>6.1</v>
      </c>
      <c r="AN497" s="67">
        <v>0</v>
      </c>
      <c r="AO497" s="90">
        <f t="shared" si="279"/>
        <v>2.4000000000000004</v>
      </c>
      <c r="AP497" s="90">
        <f t="shared" si="280"/>
        <v>0.60000000000000009</v>
      </c>
      <c r="AQ497" s="90">
        <f t="shared" si="281"/>
        <v>0.60000000000000009</v>
      </c>
      <c r="AR497" s="91">
        <f t="shared" si="282"/>
        <v>4.5768153600000021</v>
      </c>
      <c r="BA497" s="67">
        <f t="shared" si="283"/>
        <v>289</v>
      </c>
      <c r="BB497" s="91">
        <f t="shared" si="284"/>
        <v>0</v>
      </c>
    </row>
    <row r="498" spans="1:54" s="67" customFormat="1">
      <c r="A498" s="59" t="s">
        <v>628</v>
      </c>
      <c r="B498" s="60" t="s">
        <v>40441</v>
      </c>
      <c r="C498" s="61">
        <f t="shared" si="265"/>
        <v>33</v>
      </c>
      <c r="D498" s="62">
        <f t="shared" si="266"/>
        <v>156</v>
      </c>
      <c r="E498" s="63">
        <f t="shared" si="285"/>
        <v>9</v>
      </c>
      <c r="F498" s="59" t="s">
        <v>5616</v>
      </c>
      <c r="G498" s="54">
        <f t="shared" si="286"/>
        <v>32.1</v>
      </c>
      <c r="H498" s="64">
        <f t="shared" si="287"/>
        <v>0.33752599999999999</v>
      </c>
      <c r="I498" s="64" t="s">
        <v>15583</v>
      </c>
      <c r="J498" s="64" t="s">
        <v>10598</v>
      </c>
      <c r="K498" s="64" t="s">
        <v>20544</v>
      </c>
      <c r="L498" s="64" t="s">
        <v>25503</v>
      </c>
      <c r="M498" s="62">
        <f t="shared" si="288"/>
        <v>12.1</v>
      </c>
      <c r="N498" s="65">
        <f t="shared" si="267"/>
        <v>6.8</v>
      </c>
      <c r="O498" s="61">
        <f t="shared" si="268"/>
        <v>2</v>
      </c>
      <c r="P498" s="61">
        <f t="shared" si="268"/>
        <v>4.8000000000000007</v>
      </c>
      <c r="Q498" s="124">
        <f t="shared" si="269"/>
        <v>0.4</v>
      </c>
      <c r="R498" s="61">
        <f t="shared" si="270"/>
        <v>0.60000000000000009</v>
      </c>
      <c r="S498" s="59" t="s">
        <v>30464</v>
      </c>
      <c r="T498" s="59" t="s">
        <v>35444</v>
      </c>
      <c r="U498" s="66">
        <f t="shared" si="271"/>
        <v>429</v>
      </c>
      <c r="V498" s="66">
        <f t="shared" si="271"/>
        <v>300</v>
      </c>
      <c r="W498" s="54">
        <f t="shared" si="272"/>
        <v>3.21</v>
      </c>
      <c r="X498" s="143">
        <f t="shared" si="273"/>
        <v>429</v>
      </c>
      <c r="Y498" s="143">
        <f t="shared" si="274"/>
        <v>0.74199999999999999</v>
      </c>
      <c r="Z498" s="95" t="s">
        <v>39931</v>
      </c>
      <c r="AA498" s="67">
        <v>2427.1</v>
      </c>
      <c r="AB498" s="67">
        <v>575.73</v>
      </c>
      <c r="AC498" s="67">
        <v>12.959</v>
      </c>
      <c r="AD498" s="67">
        <v>152</v>
      </c>
      <c r="AE498" s="67">
        <v>-1</v>
      </c>
      <c r="AF498" s="68">
        <v>37.9</v>
      </c>
      <c r="AG498" s="68">
        <v>58.12</v>
      </c>
      <c r="AH498" s="68">
        <f t="shared" si="275"/>
        <v>355563.93474783108</v>
      </c>
      <c r="AI498" s="69">
        <v>0</v>
      </c>
      <c r="AJ498" s="67">
        <v>0</v>
      </c>
      <c r="AK498" s="67">
        <f t="shared" si="276"/>
        <v>0</v>
      </c>
      <c r="AL498" s="67">
        <f t="shared" si="277"/>
        <v>3.8158502400000014</v>
      </c>
      <c r="AM498" s="70">
        <f t="shared" si="278"/>
        <v>6.4</v>
      </c>
      <c r="AN498" s="67">
        <v>0</v>
      </c>
      <c r="AO498" s="90">
        <f t="shared" si="279"/>
        <v>0.60000000000000009</v>
      </c>
      <c r="AP498" s="90">
        <f t="shared" si="280"/>
        <v>0.4</v>
      </c>
      <c r="AQ498" s="90">
        <f t="shared" si="281"/>
        <v>0.4</v>
      </c>
      <c r="AR498" s="91">
        <f t="shared" si="282"/>
        <v>3.8158502400000014</v>
      </c>
      <c r="BA498" s="67">
        <f t="shared" si="283"/>
        <v>156</v>
      </c>
      <c r="BB498" s="91">
        <f t="shared" si="284"/>
        <v>0</v>
      </c>
    </row>
    <row r="499" spans="1:54" s="67" customFormat="1">
      <c r="A499" s="59" t="s">
        <v>629</v>
      </c>
      <c r="B499" s="60" t="s">
        <v>40442</v>
      </c>
      <c r="C499" s="61">
        <f t="shared" si="265"/>
        <v>36.700000000000003</v>
      </c>
      <c r="D499" s="62">
        <f t="shared" si="266"/>
        <v>189</v>
      </c>
      <c r="E499" s="63">
        <f t="shared" si="285"/>
        <v>8</v>
      </c>
      <c r="F499" s="59" t="s">
        <v>5617</v>
      </c>
      <c r="G499" s="54">
        <f t="shared" si="286"/>
        <v>35.800000000000004</v>
      </c>
      <c r="H499" s="64">
        <f t="shared" si="287"/>
        <v>0.33175939999999998</v>
      </c>
      <c r="I499" s="64" t="s">
        <v>15584</v>
      </c>
      <c r="J499" s="64" t="s">
        <v>10599</v>
      </c>
      <c r="K499" s="64" t="s">
        <v>20545</v>
      </c>
      <c r="L499" s="64" t="s">
        <v>25504</v>
      </c>
      <c r="M499" s="62">
        <f t="shared" si="288"/>
        <v>14.2</v>
      </c>
      <c r="N499" s="65">
        <f t="shared" si="267"/>
        <v>6.2</v>
      </c>
      <c r="O499" s="61">
        <f t="shared" si="268"/>
        <v>2.4000000000000004</v>
      </c>
      <c r="P499" s="61">
        <f t="shared" si="268"/>
        <v>0.60000000000000009</v>
      </c>
      <c r="Q499" s="124">
        <f t="shared" si="269"/>
        <v>1.2000000000000002</v>
      </c>
      <c r="R499" s="61">
        <f t="shared" si="270"/>
        <v>1.8</v>
      </c>
      <c r="S499" s="59" t="s">
        <v>30465</v>
      </c>
      <c r="T499" s="59" t="s">
        <v>35445</v>
      </c>
      <c r="U499" s="66">
        <f t="shared" si="271"/>
        <v>462.1</v>
      </c>
      <c r="V499" s="66">
        <f t="shared" si="271"/>
        <v>292.40000000000003</v>
      </c>
      <c r="W499" s="54">
        <f t="shared" si="272"/>
        <v>3.5799999999999996</v>
      </c>
      <c r="X499" s="143">
        <f t="shared" si="273"/>
        <v>462.1</v>
      </c>
      <c r="Y499" s="143">
        <f t="shared" si="274"/>
        <v>0.81599999999999995</v>
      </c>
      <c r="Z499" s="95" t="s">
        <v>39931</v>
      </c>
      <c r="AA499" s="67">
        <v>2385.4</v>
      </c>
      <c r="AB499" s="67">
        <v>584.71</v>
      </c>
      <c r="AC499" s="67">
        <v>13.081</v>
      </c>
      <c r="AD499" s="67">
        <v>152</v>
      </c>
      <c r="AE499" s="67">
        <v>-1</v>
      </c>
      <c r="AF499" s="68">
        <v>37.9</v>
      </c>
      <c r="AG499" s="68">
        <v>58.12</v>
      </c>
      <c r="AH499" s="68">
        <f t="shared" si="275"/>
        <v>363738.39481605013</v>
      </c>
      <c r="AI499" s="69">
        <v>0</v>
      </c>
      <c r="AJ499" s="67">
        <v>0</v>
      </c>
      <c r="AK499" s="67">
        <f t="shared" si="276"/>
        <v>0</v>
      </c>
      <c r="AL499" s="67">
        <f t="shared" si="277"/>
        <v>1.7320796352000007</v>
      </c>
      <c r="AM499" s="70">
        <f t="shared" si="278"/>
        <v>7.1400000000000006</v>
      </c>
      <c r="AN499" s="67">
        <v>0</v>
      </c>
      <c r="AO499" s="90">
        <f t="shared" si="279"/>
        <v>1.8</v>
      </c>
      <c r="AP499" s="90">
        <f t="shared" si="280"/>
        <v>1.2000000000000002</v>
      </c>
      <c r="AQ499" s="90">
        <f t="shared" si="281"/>
        <v>1.4000000000000001</v>
      </c>
      <c r="AR499" s="91">
        <f t="shared" si="282"/>
        <v>1.7320796352000007</v>
      </c>
      <c r="BA499" s="67">
        <f t="shared" si="283"/>
        <v>189</v>
      </c>
      <c r="BB499" s="91">
        <f t="shared" si="284"/>
        <v>0</v>
      </c>
    </row>
    <row r="500" spans="1:54" s="67" customFormat="1">
      <c r="A500" s="59" t="s">
        <v>630</v>
      </c>
      <c r="B500" s="60" t="s">
        <v>40443</v>
      </c>
      <c r="C500" s="61">
        <f t="shared" si="265"/>
        <v>33.200000000000003</v>
      </c>
      <c r="D500" s="62">
        <f t="shared" si="266"/>
        <v>159</v>
      </c>
      <c r="E500" s="63">
        <f t="shared" si="285"/>
        <v>24</v>
      </c>
      <c r="F500" s="59" t="s">
        <v>5618</v>
      </c>
      <c r="G500" s="54">
        <f t="shared" si="286"/>
        <v>32.300000000000004</v>
      </c>
      <c r="H500" s="64">
        <f t="shared" si="287"/>
        <v>0.12190480000000001</v>
      </c>
      <c r="I500" s="64" t="s">
        <v>15585</v>
      </c>
      <c r="J500" s="64" t="s">
        <v>10600</v>
      </c>
      <c r="K500" s="64" t="s">
        <v>20546</v>
      </c>
      <c r="L500" s="64" t="s">
        <v>25505</v>
      </c>
      <c r="M500" s="62">
        <f t="shared" si="288"/>
        <v>11.2</v>
      </c>
      <c r="N500" s="65">
        <f t="shared" si="267"/>
        <v>7</v>
      </c>
      <c r="O500" s="61">
        <f t="shared" si="268"/>
        <v>2.4000000000000004</v>
      </c>
      <c r="P500" s="61">
        <f t="shared" si="268"/>
        <v>6.6000000000000005</v>
      </c>
      <c r="Q500" s="124">
        <f t="shared" si="269"/>
        <v>2.4000000000000004</v>
      </c>
      <c r="R500" s="61">
        <f t="shared" si="270"/>
        <v>2.8000000000000003</v>
      </c>
      <c r="S500" s="59" t="s">
        <v>30466</v>
      </c>
      <c r="T500" s="59" t="s">
        <v>35446</v>
      </c>
      <c r="U500" s="66">
        <f t="shared" si="271"/>
        <v>432.40000000000003</v>
      </c>
      <c r="V500" s="66">
        <f t="shared" si="271"/>
        <v>352.3</v>
      </c>
      <c r="W500" s="54">
        <f t="shared" si="272"/>
        <v>3.23</v>
      </c>
      <c r="X500" s="143">
        <f t="shared" si="273"/>
        <v>432.40000000000003</v>
      </c>
      <c r="Y500" s="143">
        <f t="shared" si="274"/>
        <v>0.746</v>
      </c>
      <c r="Z500" s="95" t="s">
        <v>39931</v>
      </c>
      <c r="AA500" s="67">
        <v>2774.8</v>
      </c>
      <c r="AB500" s="67">
        <v>509.89</v>
      </c>
      <c r="AC500" s="67">
        <v>12.904999999999999</v>
      </c>
      <c r="AD500" s="67">
        <v>152</v>
      </c>
      <c r="AE500" s="67">
        <v>-1</v>
      </c>
      <c r="AF500" s="68">
        <v>37.9</v>
      </c>
      <c r="AG500" s="68">
        <v>58.12</v>
      </c>
      <c r="AH500" s="68">
        <f t="shared" si="275"/>
        <v>288939.12097945076</v>
      </c>
      <c r="AI500" s="69">
        <v>0</v>
      </c>
      <c r="AJ500" s="67">
        <v>0</v>
      </c>
      <c r="AK500" s="67">
        <f t="shared" si="276"/>
        <v>0</v>
      </c>
      <c r="AL500" s="67">
        <f t="shared" si="277"/>
        <v>38.945278310400013</v>
      </c>
      <c r="AM500" s="70">
        <f t="shared" si="278"/>
        <v>6.44</v>
      </c>
      <c r="AN500" s="67">
        <v>0</v>
      </c>
      <c r="AO500" s="90">
        <f t="shared" si="279"/>
        <v>2.8000000000000003</v>
      </c>
      <c r="AP500" s="90">
        <f t="shared" si="280"/>
        <v>2.4000000000000004</v>
      </c>
      <c r="AQ500" s="90">
        <f t="shared" si="281"/>
        <v>2.6</v>
      </c>
      <c r="AR500" s="91">
        <f t="shared" si="282"/>
        <v>38.945278310400013</v>
      </c>
      <c r="BA500" s="67">
        <f t="shared" si="283"/>
        <v>159</v>
      </c>
      <c r="BB500" s="91">
        <f t="shared" si="284"/>
        <v>0</v>
      </c>
    </row>
    <row r="501" spans="1:54" s="67" customFormat="1">
      <c r="A501" s="59" t="s">
        <v>631</v>
      </c>
      <c r="B501" s="60" t="s">
        <v>40444</v>
      </c>
      <c r="C501" s="61">
        <f t="shared" si="265"/>
        <v>11.3</v>
      </c>
      <c r="D501" s="62">
        <f t="shared" si="266"/>
        <v>125</v>
      </c>
      <c r="E501" s="63">
        <f t="shared" si="285"/>
        <v>10</v>
      </c>
      <c r="F501" s="59" t="s">
        <v>5619</v>
      </c>
      <c r="G501" s="54">
        <f t="shared" si="286"/>
        <v>10.299999999999999</v>
      </c>
      <c r="H501" s="64">
        <f t="shared" si="287"/>
        <v>0.27499960000000001</v>
      </c>
      <c r="I501" s="64" t="s">
        <v>15586</v>
      </c>
      <c r="J501" s="64" t="s">
        <v>10601</v>
      </c>
      <c r="K501" s="64" t="s">
        <v>20547</v>
      </c>
      <c r="L501" s="64" t="s">
        <v>25506</v>
      </c>
      <c r="M501" s="62">
        <f t="shared" si="288"/>
        <v>13.9</v>
      </c>
      <c r="N501" s="65">
        <f t="shared" si="267"/>
        <v>6.4</v>
      </c>
      <c r="O501" s="61">
        <f t="shared" si="268"/>
        <v>2.4000000000000004</v>
      </c>
      <c r="P501" s="61">
        <f t="shared" si="268"/>
        <v>1.2000000000000002</v>
      </c>
      <c r="Q501" s="124">
        <f t="shared" si="269"/>
        <v>0.8</v>
      </c>
      <c r="R501" s="61">
        <f t="shared" si="270"/>
        <v>1</v>
      </c>
      <c r="S501" s="59" t="s">
        <v>30467</v>
      </c>
      <c r="T501" s="59" t="s">
        <v>35447</v>
      </c>
      <c r="U501" s="66">
        <f t="shared" si="271"/>
        <v>397.6</v>
      </c>
      <c r="V501" s="66">
        <f t="shared" si="271"/>
        <v>293.5</v>
      </c>
      <c r="W501" s="54">
        <f t="shared" si="272"/>
        <v>1.03</v>
      </c>
      <c r="X501" s="143">
        <f t="shared" si="273"/>
        <v>397.6</v>
      </c>
      <c r="Y501" s="143">
        <f t="shared" si="274"/>
        <v>0.30600000000000005</v>
      </c>
      <c r="Z501" s="95" t="s">
        <v>39931</v>
      </c>
      <c r="AA501" s="67">
        <v>2408.5</v>
      </c>
      <c r="AB501" s="67">
        <v>579.53</v>
      </c>
      <c r="AC501" s="67">
        <v>5.5742000000000003</v>
      </c>
      <c r="AD501" s="67">
        <v>152</v>
      </c>
      <c r="AE501" s="67">
        <v>-1</v>
      </c>
      <c r="AF501" s="68">
        <v>37.9</v>
      </c>
      <c r="AG501" s="68">
        <v>58.12</v>
      </c>
      <c r="AH501" s="68">
        <f t="shared" si="275"/>
        <v>362577.03460915328</v>
      </c>
      <c r="AI501" s="69">
        <v>0</v>
      </c>
      <c r="AJ501" s="67">
        <v>0</v>
      </c>
      <c r="AK501" s="67">
        <f t="shared" si="276"/>
        <v>0</v>
      </c>
      <c r="AL501" s="67">
        <f t="shared" si="277"/>
        <v>2.0880011520000004</v>
      </c>
      <c r="AM501" s="70">
        <f t="shared" si="278"/>
        <v>2.06</v>
      </c>
      <c r="AN501" s="67">
        <v>0</v>
      </c>
      <c r="AO501" s="90">
        <f t="shared" si="279"/>
        <v>1</v>
      </c>
      <c r="AP501" s="90">
        <f t="shared" si="280"/>
        <v>0.8</v>
      </c>
      <c r="AQ501" s="90">
        <f t="shared" si="281"/>
        <v>0.8</v>
      </c>
      <c r="AR501" s="91">
        <f t="shared" si="282"/>
        <v>2.0880011520000004</v>
      </c>
      <c r="BA501" s="67">
        <f t="shared" si="283"/>
        <v>125</v>
      </c>
      <c r="BB501" s="91">
        <f t="shared" si="284"/>
        <v>0</v>
      </c>
    </row>
    <row r="502" spans="1:54" s="67" customFormat="1">
      <c r="A502" s="59" t="s">
        <v>632</v>
      </c>
      <c r="B502" s="60" t="s">
        <v>40445</v>
      </c>
      <c r="C502" s="61">
        <f t="shared" si="265"/>
        <v>19.100000000000001</v>
      </c>
      <c r="D502" s="62">
        <f t="shared" si="266"/>
        <v>143</v>
      </c>
      <c r="E502" s="63">
        <f t="shared" si="285"/>
        <v>3</v>
      </c>
      <c r="F502" s="59" t="s">
        <v>5620</v>
      </c>
      <c r="G502" s="54">
        <f t="shared" si="286"/>
        <v>18.200000000000003</v>
      </c>
      <c r="H502" s="64">
        <f t="shared" si="287"/>
        <v>0.84148039999999991</v>
      </c>
      <c r="I502" s="64" t="s">
        <v>15587</v>
      </c>
      <c r="J502" s="64" t="s">
        <v>10602</v>
      </c>
      <c r="K502" s="64" t="s">
        <v>20548</v>
      </c>
      <c r="L502" s="64" t="s">
        <v>25507</v>
      </c>
      <c r="M502" s="62">
        <f t="shared" si="288"/>
        <v>12.7</v>
      </c>
      <c r="N502" s="65">
        <f t="shared" si="267"/>
        <v>6</v>
      </c>
      <c r="O502" s="61">
        <f t="shared" si="268"/>
        <v>0.60000000000000009</v>
      </c>
      <c r="P502" s="61">
        <f t="shared" si="268"/>
        <v>3.6</v>
      </c>
      <c r="Q502" s="124">
        <f t="shared" si="269"/>
        <v>0.2</v>
      </c>
      <c r="R502" s="61">
        <f t="shared" si="270"/>
        <v>1.4000000000000001</v>
      </c>
      <c r="S502" s="59" t="s">
        <v>30468</v>
      </c>
      <c r="T502" s="59" t="s">
        <v>35448</v>
      </c>
      <c r="U502" s="66">
        <f t="shared" si="271"/>
        <v>416.5</v>
      </c>
      <c r="V502" s="66">
        <f t="shared" si="271"/>
        <v>299.40000000000003</v>
      </c>
      <c r="W502" s="54">
        <f t="shared" si="272"/>
        <v>1.82</v>
      </c>
      <c r="X502" s="143">
        <f t="shared" si="273"/>
        <v>416.5</v>
      </c>
      <c r="Y502" s="143">
        <f t="shared" si="274"/>
        <v>0.46399999999999997</v>
      </c>
      <c r="Z502" s="95" t="s">
        <v>39931</v>
      </c>
      <c r="AD502" s="67">
        <v>152</v>
      </c>
      <c r="AE502" s="67">
        <v>-1</v>
      </c>
      <c r="AF502" s="68">
        <v>37.9</v>
      </c>
      <c r="AG502" s="68">
        <v>58.12</v>
      </c>
      <c r="AH502" s="68">
        <f t="shared" si="275"/>
        <v>356279.6007210621</v>
      </c>
      <c r="AI502" s="69">
        <f t="shared" ref="AI502:AI565" si="297">1-EXP(-2.63*(AA502/AH502)*(AD502-AE502)*(1-((AD502-T502)/(AD502-AE502))^0.38))</f>
        <v>0</v>
      </c>
      <c r="AJ502" s="67">
        <f t="shared" ref="AJ502:AJ565" si="298">H502*P502*O502*R502*AB502</f>
        <v>0</v>
      </c>
      <c r="AK502" s="67" t="e">
        <f t="shared" si="276"/>
        <v>#DIV/0!</v>
      </c>
      <c r="AL502" s="67">
        <f t="shared" si="277"/>
        <v>0.47936327040000037</v>
      </c>
      <c r="AM502" s="70">
        <f t="shared" si="278"/>
        <v>3.62</v>
      </c>
      <c r="AN502" s="67">
        <v>0</v>
      </c>
      <c r="AO502" s="90">
        <f t="shared" si="279"/>
        <v>1.4000000000000001</v>
      </c>
      <c r="AP502" s="90">
        <f t="shared" si="280"/>
        <v>0.2</v>
      </c>
      <c r="AQ502" s="90">
        <f t="shared" si="281"/>
        <v>0.4</v>
      </c>
      <c r="AR502" s="91" t="e">
        <f t="shared" si="282"/>
        <v>#DIV/0!</v>
      </c>
      <c r="BA502" s="67">
        <f t="shared" si="283"/>
        <v>143</v>
      </c>
      <c r="BB502" s="91" t="e">
        <f t="shared" si="284"/>
        <v>#DIV/0!</v>
      </c>
    </row>
    <row r="503" spans="1:54" s="67" customFormat="1">
      <c r="A503" s="59" t="s">
        <v>633</v>
      </c>
      <c r="B503" s="60" t="s">
        <v>40446</v>
      </c>
      <c r="C503" s="61">
        <f t="shared" si="265"/>
        <v>15.200000000000001</v>
      </c>
      <c r="D503" s="62">
        <f t="shared" si="266"/>
        <v>234</v>
      </c>
      <c r="E503" s="63">
        <f t="shared" si="285"/>
        <v>5</v>
      </c>
      <c r="F503" s="59" t="s">
        <v>5621</v>
      </c>
      <c r="G503" s="54">
        <f t="shared" si="286"/>
        <v>14.2</v>
      </c>
      <c r="H503" s="64">
        <f t="shared" si="287"/>
        <v>0.70960710000000005</v>
      </c>
      <c r="I503" s="64" t="s">
        <v>15588</v>
      </c>
      <c r="J503" s="64" t="s">
        <v>10603</v>
      </c>
      <c r="K503" s="64" t="s">
        <v>20549</v>
      </c>
      <c r="L503" s="64" t="s">
        <v>25508</v>
      </c>
      <c r="M503" s="62">
        <f t="shared" si="288"/>
        <v>10.6</v>
      </c>
      <c r="N503" s="65">
        <f t="shared" si="267"/>
        <v>5.8</v>
      </c>
      <c r="O503" s="61">
        <f t="shared" si="268"/>
        <v>1.4000000000000001</v>
      </c>
      <c r="P503" s="61">
        <f t="shared" si="268"/>
        <v>7.8000000000000007</v>
      </c>
      <c r="Q503" s="124">
        <f t="shared" si="269"/>
        <v>0.2</v>
      </c>
      <c r="R503" s="61">
        <f t="shared" si="270"/>
        <v>0.60000000000000009</v>
      </c>
      <c r="S503" s="59" t="s">
        <v>30469</v>
      </c>
      <c r="T503" s="59" t="s">
        <v>35449</v>
      </c>
      <c r="U503" s="66">
        <f t="shared" si="271"/>
        <v>506.8</v>
      </c>
      <c r="V503" s="66">
        <f t="shared" si="271"/>
        <v>291.70000000000005</v>
      </c>
      <c r="W503" s="54">
        <f t="shared" si="272"/>
        <v>1.42</v>
      </c>
      <c r="X503" s="143">
        <f t="shared" si="273"/>
        <v>506.8</v>
      </c>
      <c r="Y503" s="143">
        <f t="shared" si="274"/>
        <v>0.38400000000000001</v>
      </c>
      <c r="Z503" s="95" t="s">
        <v>39931</v>
      </c>
      <c r="AD503" s="67">
        <v>152</v>
      </c>
      <c r="AE503" s="67">
        <v>-1</v>
      </c>
      <c r="AF503" s="68">
        <v>37.9</v>
      </c>
      <c r="AG503" s="68">
        <v>58.12</v>
      </c>
      <c r="AH503" s="68">
        <f t="shared" si="275"/>
        <v>364441.08262859564</v>
      </c>
      <c r="AI503" s="69">
        <f t="shared" si="297"/>
        <v>0</v>
      </c>
      <c r="AJ503" s="67">
        <f t="shared" si="298"/>
        <v>0</v>
      </c>
      <c r="AK503" s="67" t="e">
        <f t="shared" si="276"/>
        <v>#DIV/0!</v>
      </c>
      <c r="AL503" s="67">
        <f t="shared" si="277"/>
        <v>1.9026542808000002</v>
      </c>
      <c r="AM503" s="70">
        <f t="shared" si="278"/>
        <v>2.8400000000000003</v>
      </c>
      <c r="AN503" s="67">
        <v>0</v>
      </c>
      <c r="AO503" s="90">
        <f t="shared" si="279"/>
        <v>0.60000000000000009</v>
      </c>
      <c r="AP503" s="90">
        <f t="shared" si="280"/>
        <v>0.2</v>
      </c>
      <c r="AQ503" s="90">
        <f t="shared" si="281"/>
        <v>0.2</v>
      </c>
      <c r="AR503" s="91" t="e">
        <f t="shared" si="282"/>
        <v>#DIV/0!</v>
      </c>
      <c r="BA503" s="67">
        <f t="shared" si="283"/>
        <v>234</v>
      </c>
      <c r="BB503" s="91" t="e">
        <f t="shared" si="284"/>
        <v>#DIV/0!</v>
      </c>
    </row>
    <row r="504" spans="1:54" s="67" customFormat="1">
      <c r="A504" s="59" t="s">
        <v>634</v>
      </c>
      <c r="B504" s="60" t="s">
        <v>40447</v>
      </c>
      <c r="C504" s="61">
        <f t="shared" si="265"/>
        <v>13.200000000000001</v>
      </c>
      <c r="D504" s="62">
        <f t="shared" si="266"/>
        <v>66</v>
      </c>
      <c r="E504" s="63">
        <f t="shared" si="285"/>
        <v>7</v>
      </c>
      <c r="F504" s="59" t="s">
        <v>5622</v>
      </c>
      <c r="G504" s="54">
        <f t="shared" si="286"/>
        <v>12.2</v>
      </c>
      <c r="H504" s="64">
        <f t="shared" si="287"/>
        <v>0.66140249999999989</v>
      </c>
      <c r="I504" s="64" t="s">
        <v>15589</v>
      </c>
      <c r="J504" s="64" t="s">
        <v>10604</v>
      </c>
      <c r="K504" s="64" t="s">
        <v>20550</v>
      </c>
      <c r="L504" s="64" t="s">
        <v>25509</v>
      </c>
      <c r="M504" s="62">
        <f t="shared" si="288"/>
        <v>13.9</v>
      </c>
      <c r="N504" s="65">
        <f t="shared" si="267"/>
        <v>5.2</v>
      </c>
      <c r="O504" s="61">
        <f t="shared" si="268"/>
        <v>2.8000000000000003</v>
      </c>
      <c r="P504" s="61">
        <f t="shared" si="268"/>
        <v>1.2000000000000002</v>
      </c>
      <c r="Q504" s="124">
        <f t="shared" si="269"/>
        <v>0.4</v>
      </c>
      <c r="R504" s="61">
        <f t="shared" si="270"/>
        <v>1</v>
      </c>
      <c r="S504" s="59" t="s">
        <v>30470</v>
      </c>
      <c r="T504" s="59" t="s">
        <v>35450</v>
      </c>
      <c r="U504" s="66">
        <f t="shared" si="271"/>
        <v>339.1</v>
      </c>
      <c r="V504" s="66">
        <f t="shared" si="271"/>
        <v>326.20000000000005</v>
      </c>
      <c r="W504" s="54">
        <f t="shared" si="272"/>
        <v>1.22</v>
      </c>
      <c r="X504" s="143">
        <f t="shared" si="273"/>
        <v>339.1</v>
      </c>
      <c r="Y504" s="143">
        <f t="shared" si="274"/>
        <v>0.34399999999999997</v>
      </c>
      <c r="Z504" s="95" t="s">
        <v>39931</v>
      </c>
      <c r="AD504" s="67">
        <v>152</v>
      </c>
      <c r="AE504" s="67">
        <v>-1</v>
      </c>
      <c r="AF504" s="68">
        <v>37.9</v>
      </c>
      <c r="AG504" s="68">
        <v>58.12</v>
      </c>
      <c r="AH504" s="68">
        <f t="shared" si="275"/>
        <v>325020.20128493354</v>
      </c>
      <c r="AI504" s="69">
        <f t="shared" si="297"/>
        <v>0</v>
      </c>
      <c r="AJ504" s="67">
        <f t="shared" si="298"/>
        <v>0</v>
      </c>
      <c r="AK504" s="67" t="e">
        <f t="shared" si="276"/>
        <v>#DIV/0!</v>
      </c>
      <c r="AL504" s="67">
        <f t="shared" si="277"/>
        <v>1.1376876000000007</v>
      </c>
      <c r="AM504" s="70">
        <f t="shared" si="278"/>
        <v>2.4400000000000004</v>
      </c>
      <c r="AN504" s="67">
        <v>0</v>
      </c>
      <c r="AO504" s="90">
        <f t="shared" si="279"/>
        <v>1</v>
      </c>
      <c r="AP504" s="90">
        <f t="shared" si="280"/>
        <v>0.4</v>
      </c>
      <c r="AQ504" s="90">
        <f t="shared" si="281"/>
        <v>0.4</v>
      </c>
      <c r="AR504" s="91" t="e">
        <f t="shared" si="282"/>
        <v>#DIV/0!</v>
      </c>
      <c r="BA504" s="67">
        <f t="shared" si="283"/>
        <v>66</v>
      </c>
      <c r="BB504" s="91" t="e">
        <f t="shared" si="284"/>
        <v>#DIV/0!</v>
      </c>
    </row>
    <row r="505" spans="1:54" s="67" customFormat="1">
      <c r="A505" s="59" t="s">
        <v>635</v>
      </c>
      <c r="B505" s="60" t="s">
        <v>40448</v>
      </c>
      <c r="C505" s="61">
        <f t="shared" si="265"/>
        <v>23.3</v>
      </c>
      <c r="D505" s="62">
        <f t="shared" si="266"/>
        <v>28</v>
      </c>
      <c r="E505" s="63">
        <f t="shared" si="285"/>
        <v>5</v>
      </c>
      <c r="F505" s="59" t="s">
        <v>5623</v>
      </c>
      <c r="G505" s="54">
        <f t="shared" si="286"/>
        <v>22.400000000000002</v>
      </c>
      <c r="H505" s="64">
        <f t="shared" si="287"/>
        <v>0.82826430000000006</v>
      </c>
      <c r="I505" s="64" t="s">
        <v>15590</v>
      </c>
      <c r="J505" s="64" t="s">
        <v>10605</v>
      </c>
      <c r="K505" s="64" t="s">
        <v>20551</v>
      </c>
      <c r="L505" s="64" t="s">
        <v>25510</v>
      </c>
      <c r="M505" s="62">
        <f t="shared" si="288"/>
        <v>12.4</v>
      </c>
      <c r="N505" s="65">
        <f t="shared" si="267"/>
        <v>5.4</v>
      </c>
      <c r="O505" s="61">
        <f t="shared" si="268"/>
        <v>0.60000000000000009</v>
      </c>
      <c r="P505" s="61">
        <f t="shared" si="268"/>
        <v>4.2</v>
      </c>
      <c r="Q505" s="124">
        <f t="shared" si="269"/>
        <v>0.4</v>
      </c>
      <c r="R505" s="61">
        <f t="shared" si="270"/>
        <v>2</v>
      </c>
      <c r="S505" s="59" t="s">
        <v>30471</v>
      </c>
      <c r="T505" s="59" t="s">
        <v>35451</v>
      </c>
      <c r="U505" s="66">
        <f t="shared" si="271"/>
        <v>301.3</v>
      </c>
      <c r="V505" s="66">
        <f t="shared" si="271"/>
        <v>314.20000000000005</v>
      </c>
      <c r="W505" s="54">
        <f t="shared" si="272"/>
        <v>2.2399999999999998</v>
      </c>
      <c r="X505" s="143">
        <f t="shared" si="273"/>
        <v>301.3</v>
      </c>
      <c r="Y505" s="143">
        <f t="shared" si="274"/>
        <v>0.54799999999999993</v>
      </c>
      <c r="Z505" s="95" t="s">
        <v>39931</v>
      </c>
      <c r="AD505" s="67">
        <v>152</v>
      </c>
      <c r="AE505" s="67">
        <v>-1</v>
      </c>
      <c r="AF505" s="68">
        <v>37.9</v>
      </c>
      <c r="AG505" s="68">
        <v>58.12</v>
      </c>
      <c r="AH505" s="68">
        <f t="shared" si="275"/>
        <v>339519.15581309848</v>
      </c>
      <c r="AI505" s="69">
        <f t="shared" si="297"/>
        <v>0</v>
      </c>
      <c r="AJ505" s="67">
        <f t="shared" si="298"/>
        <v>0</v>
      </c>
      <c r="AK505" s="67" t="e">
        <f t="shared" si="276"/>
        <v>#DIV/0!</v>
      </c>
      <c r="AL505" s="67">
        <f t="shared" si="277"/>
        <v>0.86554792799999991</v>
      </c>
      <c r="AM505" s="70">
        <f t="shared" si="278"/>
        <v>4.46</v>
      </c>
      <c r="AN505" s="67">
        <v>0</v>
      </c>
      <c r="AO505" s="90">
        <f t="shared" si="279"/>
        <v>2</v>
      </c>
      <c r="AP505" s="90">
        <f t="shared" si="280"/>
        <v>0.4</v>
      </c>
      <c r="AQ505" s="90">
        <f t="shared" si="281"/>
        <v>0.4</v>
      </c>
      <c r="AR505" s="91" t="e">
        <f t="shared" si="282"/>
        <v>#DIV/0!</v>
      </c>
      <c r="BA505" s="67">
        <f t="shared" si="283"/>
        <v>28</v>
      </c>
      <c r="BB505" s="91" t="e">
        <f t="shared" si="284"/>
        <v>#DIV/0!</v>
      </c>
    </row>
    <row r="506" spans="1:54" s="67" customFormat="1">
      <c r="A506" s="59" t="s">
        <v>636</v>
      </c>
      <c r="B506" s="60" t="s">
        <v>40449</v>
      </c>
      <c r="C506" s="61">
        <f t="shared" si="265"/>
        <v>29.400000000000002</v>
      </c>
      <c r="D506" s="62">
        <f t="shared" si="266"/>
        <v>87</v>
      </c>
      <c r="E506" s="63">
        <f t="shared" si="285"/>
        <v>6</v>
      </c>
      <c r="F506" s="59" t="s">
        <v>5624</v>
      </c>
      <c r="G506" s="54">
        <f t="shared" si="286"/>
        <v>28.400000000000002</v>
      </c>
      <c r="H506" s="64">
        <f t="shared" si="287"/>
        <v>0.88280439999999993</v>
      </c>
      <c r="I506" s="64" t="s">
        <v>15591</v>
      </c>
      <c r="J506" s="64" t="s">
        <v>10606</v>
      </c>
      <c r="K506" s="64" t="s">
        <v>20552</v>
      </c>
      <c r="L506" s="64" t="s">
        <v>25511</v>
      </c>
      <c r="M506" s="62">
        <f t="shared" si="288"/>
        <v>9.8000000000000007</v>
      </c>
      <c r="N506" s="65">
        <f t="shared" si="267"/>
        <v>6.8</v>
      </c>
      <c r="O506" s="61">
        <f t="shared" si="268"/>
        <v>2</v>
      </c>
      <c r="P506" s="61">
        <f t="shared" si="268"/>
        <v>9.4</v>
      </c>
      <c r="Q506" s="124">
        <f t="shared" si="269"/>
        <v>0.2</v>
      </c>
      <c r="R506" s="61">
        <f t="shared" si="270"/>
        <v>0.4</v>
      </c>
      <c r="S506" s="59" t="s">
        <v>30472</v>
      </c>
      <c r="T506" s="59" t="s">
        <v>35452</v>
      </c>
      <c r="U506" s="66">
        <f t="shared" si="271"/>
        <v>360.5</v>
      </c>
      <c r="V506" s="66">
        <f t="shared" si="271"/>
        <v>327.60000000000002</v>
      </c>
      <c r="W506" s="54">
        <f t="shared" si="272"/>
        <v>2.84</v>
      </c>
      <c r="X506" s="143">
        <f t="shared" si="273"/>
        <v>360.5</v>
      </c>
      <c r="Y506" s="143">
        <f t="shared" si="274"/>
        <v>0.66799999999999993</v>
      </c>
      <c r="Z506" s="95" t="s">
        <v>39931</v>
      </c>
      <c r="AD506" s="67">
        <v>152</v>
      </c>
      <c r="AE506" s="67">
        <v>-1</v>
      </c>
      <c r="AF506" s="68">
        <v>37.9</v>
      </c>
      <c r="AG506" s="68">
        <v>58.12</v>
      </c>
      <c r="AH506" s="68">
        <f t="shared" si="275"/>
        <v>323252.65854242683</v>
      </c>
      <c r="AI506" s="69">
        <f t="shared" si="297"/>
        <v>0</v>
      </c>
      <c r="AJ506" s="67">
        <f t="shared" si="298"/>
        <v>0</v>
      </c>
      <c r="AK506" s="67" t="e">
        <f t="shared" si="276"/>
        <v>#DIV/0!</v>
      </c>
      <c r="AL506" s="67">
        <f t="shared" si="277"/>
        <v>0.88131091200000056</v>
      </c>
      <c r="AM506" s="70">
        <f t="shared" si="278"/>
        <v>5.6800000000000006</v>
      </c>
      <c r="AN506" s="67">
        <v>0</v>
      </c>
      <c r="AO506" s="90">
        <f t="shared" si="279"/>
        <v>0.4</v>
      </c>
      <c r="AP506" s="90">
        <f t="shared" si="280"/>
        <v>0.2</v>
      </c>
      <c r="AQ506" s="90">
        <f t="shared" si="281"/>
        <v>0.2</v>
      </c>
      <c r="AR506" s="91" t="e">
        <f t="shared" si="282"/>
        <v>#DIV/0!</v>
      </c>
      <c r="BA506" s="67">
        <f t="shared" si="283"/>
        <v>87</v>
      </c>
      <c r="BB506" s="91" t="e">
        <f t="shared" si="284"/>
        <v>#DIV/0!</v>
      </c>
    </row>
    <row r="507" spans="1:54" s="67" customFormat="1">
      <c r="A507" s="59" t="s">
        <v>637</v>
      </c>
      <c r="B507" s="60" t="s">
        <v>40450</v>
      </c>
      <c r="C507" s="61">
        <f t="shared" si="265"/>
        <v>27</v>
      </c>
      <c r="D507" s="62">
        <f t="shared" si="266"/>
        <v>244</v>
      </c>
      <c r="E507" s="63">
        <f t="shared" si="285"/>
        <v>3</v>
      </c>
      <c r="F507" s="59" t="s">
        <v>5625</v>
      </c>
      <c r="G507" s="54">
        <f t="shared" si="286"/>
        <v>26</v>
      </c>
      <c r="H507" s="64">
        <f t="shared" si="287"/>
        <v>0.85625150000000005</v>
      </c>
      <c r="I507" s="64" t="s">
        <v>15592</v>
      </c>
      <c r="J507" s="64" t="s">
        <v>10607</v>
      </c>
      <c r="K507" s="64" t="s">
        <v>20553</v>
      </c>
      <c r="L507" s="64" t="s">
        <v>25512</v>
      </c>
      <c r="M507" s="62">
        <f t="shared" si="288"/>
        <v>14.3</v>
      </c>
      <c r="N507" s="65">
        <f t="shared" si="267"/>
        <v>6.4</v>
      </c>
      <c r="O507" s="61">
        <f t="shared" si="268"/>
        <v>0.4</v>
      </c>
      <c r="P507" s="61">
        <f t="shared" si="268"/>
        <v>0.4</v>
      </c>
      <c r="Q507" s="124">
        <f t="shared" si="269"/>
        <v>0.2</v>
      </c>
      <c r="R507" s="61">
        <f t="shared" si="270"/>
        <v>1.4000000000000001</v>
      </c>
      <c r="S507" s="59" t="s">
        <v>30473</v>
      </c>
      <c r="T507" s="59" t="s">
        <v>35453</v>
      </c>
      <c r="U507" s="66">
        <f t="shared" si="271"/>
        <v>516.70000000000005</v>
      </c>
      <c r="V507" s="66">
        <f t="shared" si="271"/>
        <v>310</v>
      </c>
      <c r="W507" s="54">
        <f t="shared" si="272"/>
        <v>2.5999999999999996</v>
      </c>
      <c r="X507" s="143">
        <f t="shared" si="273"/>
        <v>516.70000000000005</v>
      </c>
      <c r="Y507" s="143">
        <f t="shared" si="274"/>
        <v>0.61999999999999988</v>
      </c>
      <c r="Z507" s="95" t="s">
        <v>39931</v>
      </c>
      <c r="AD507" s="67">
        <v>152</v>
      </c>
      <c r="AE507" s="67">
        <v>-1</v>
      </c>
      <c r="AF507" s="68">
        <v>37.9</v>
      </c>
      <c r="AG507" s="68">
        <v>58.12</v>
      </c>
      <c r="AH507" s="68">
        <f t="shared" si="275"/>
        <v>344432.42776969308</v>
      </c>
      <c r="AI507" s="69">
        <f t="shared" si="297"/>
        <v>0</v>
      </c>
      <c r="AJ507" s="67">
        <f t="shared" si="298"/>
        <v>0</v>
      </c>
      <c r="AK507" s="67" t="e">
        <f t="shared" si="276"/>
        <v>#DIV/0!</v>
      </c>
      <c r="AL507" s="67">
        <f t="shared" si="277"/>
        <v>3.2199663999999996E-2</v>
      </c>
      <c r="AM507" s="70">
        <f t="shared" si="278"/>
        <v>5.2</v>
      </c>
      <c r="AN507" s="67">
        <v>0</v>
      </c>
      <c r="AO507" s="90">
        <f t="shared" si="279"/>
        <v>1.4000000000000001</v>
      </c>
      <c r="AP507" s="90">
        <f t="shared" si="280"/>
        <v>0.2</v>
      </c>
      <c r="AQ507" s="90">
        <f t="shared" si="281"/>
        <v>0.4</v>
      </c>
      <c r="AR507" s="91" t="e">
        <f t="shared" si="282"/>
        <v>#DIV/0!</v>
      </c>
      <c r="BA507" s="67">
        <f t="shared" si="283"/>
        <v>244</v>
      </c>
      <c r="BB507" s="91" t="e">
        <f t="shared" si="284"/>
        <v>#DIV/0!</v>
      </c>
    </row>
    <row r="508" spans="1:54" s="67" customFormat="1">
      <c r="A508" s="59" t="s">
        <v>638</v>
      </c>
      <c r="B508" s="60" t="s">
        <v>40451</v>
      </c>
      <c r="C508" s="61">
        <f t="shared" si="265"/>
        <v>23.1</v>
      </c>
      <c r="D508" s="62">
        <f t="shared" si="266"/>
        <v>289</v>
      </c>
      <c r="E508" s="63">
        <f t="shared" si="285"/>
        <v>13</v>
      </c>
      <c r="F508" s="59" t="s">
        <v>5626</v>
      </c>
      <c r="G508" s="54">
        <f t="shared" si="286"/>
        <v>22.1</v>
      </c>
      <c r="H508" s="64">
        <f t="shared" si="287"/>
        <v>0.1208742</v>
      </c>
      <c r="I508" s="64" t="s">
        <v>15593</v>
      </c>
      <c r="J508" s="64" t="s">
        <v>10608</v>
      </c>
      <c r="K508" s="64" t="s">
        <v>20554</v>
      </c>
      <c r="L508" s="64" t="s">
        <v>25513</v>
      </c>
      <c r="M508" s="62">
        <f t="shared" si="288"/>
        <v>13.6</v>
      </c>
      <c r="N508" s="65">
        <f t="shared" si="267"/>
        <v>5.8</v>
      </c>
      <c r="O508" s="61">
        <f t="shared" si="268"/>
        <v>3</v>
      </c>
      <c r="P508" s="61">
        <f t="shared" si="268"/>
        <v>1.8</v>
      </c>
      <c r="Q508" s="124">
        <f t="shared" si="269"/>
        <v>1</v>
      </c>
      <c r="R508" s="61">
        <f t="shared" si="270"/>
        <v>1.2000000000000002</v>
      </c>
      <c r="S508" s="59" t="s">
        <v>30474</v>
      </c>
      <c r="T508" s="59" t="s">
        <v>35454</v>
      </c>
      <c r="U508" s="66">
        <f t="shared" si="271"/>
        <v>561.80000000000007</v>
      </c>
      <c r="V508" s="66">
        <f t="shared" si="271"/>
        <v>359.6</v>
      </c>
      <c r="W508" s="54">
        <f t="shared" si="272"/>
        <v>2.21</v>
      </c>
      <c r="X508" s="143">
        <f t="shared" si="273"/>
        <v>561.80000000000007</v>
      </c>
      <c r="Y508" s="143">
        <f t="shared" si="274"/>
        <v>0.54200000000000004</v>
      </c>
      <c r="Z508" s="95" t="s">
        <v>39931</v>
      </c>
      <c r="AD508" s="67">
        <v>152</v>
      </c>
      <c r="AE508" s="67">
        <v>-1</v>
      </c>
      <c r="AF508" s="68">
        <v>37.9</v>
      </c>
      <c r="AG508" s="68">
        <v>58.12</v>
      </c>
      <c r="AH508" s="68">
        <f t="shared" si="275"/>
        <v>277565.79699867341</v>
      </c>
      <c r="AI508" s="69">
        <f t="shared" si="297"/>
        <v>0</v>
      </c>
      <c r="AJ508" s="67">
        <f t="shared" si="298"/>
        <v>0</v>
      </c>
      <c r="AK508" s="67" t="e">
        <f t="shared" si="276"/>
        <v>#DIV/0!</v>
      </c>
      <c r="AL508" s="67">
        <f t="shared" si="277"/>
        <v>5.6967351840000013</v>
      </c>
      <c r="AM508" s="70">
        <f t="shared" si="278"/>
        <v>4.42</v>
      </c>
      <c r="AN508" s="67">
        <v>0</v>
      </c>
      <c r="AO508" s="90">
        <f t="shared" si="279"/>
        <v>1.2000000000000002</v>
      </c>
      <c r="AP508" s="90">
        <f t="shared" si="280"/>
        <v>1</v>
      </c>
      <c r="AQ508" s="90">
        <f t="shared" si="281"/>
        <v>1.2000000000000002</v>
      </c>
      <c r="AR508" s="91" t="e">
        <f t="shared" si="282"/>
        <v>#DIV/0!</v>
      </c>
      <c r="BA508" s="67">
        <f t="shared" si="283"/>
        <v>289</v>
      </c>
      <c r="BB508" s="91" t="e">
        <f t="shared" si="284"/>
        <v>#DIV/0!</v>
      </c>
    </row>
    <row r="509" spans="1:54" s="67" customFormat="1">
      <c r="A509" s="59" t="s">
        <v>639</v>
      </c>
      <c r="B509" s="60" t="s">
        <v>40452</v>
      </c>
      <c r="C509" s="61">
        <f t="shared" si="265"/>
        <v>21.8</v>
      </c>
      <c r="D509" s="62">
        <f t="shared" si="266"/>
        <v>283</v>
      </c>
      <c r="E509" s="63">
        <f t="shared" si="285"/>
        <v>11</v>
      </c>
      <c r="F509" s="59" t="s">
        <v>5627</v>
      </c>
      <c r="G509" s="54">
        <f t="shared" si="286"/>
        <v>20.900000000000002</v>
      </c>
      <c r="H509" s="64">
        <f t="shared" si="287"/>
        <v>0.74771810000000005</v>
      </c>
      <c r="I509" s="64" t="s">
        <v>15594</v>
      </c>
      <c r="J509" s="64" t="s">
        <v>10609</v>
      </c>
      <c r="K509" s="64" t="s">
        <v>20555</v>
      </c>
      <c r="L509" s="64" t="s">
        <v>25514</v>
      </c>
      <c r="M509" s="62">
        <f t="shared" si="288"/>
        <v>10.8</v>
      </c>
      <c r="N509" s="65">
        <f t="shared" si="267"/>
        <v>6.8</v>
      </c>
      <c r="O509" s="61">
        <f t="shared" si="268"/>
        <v>2</v>
      </c>
      <c r="P509" s="61">
        <f t="shared" si="268"/>
        <v>7.4</v>
      </c>
      <c r="Q509" s="124">
        <f t="shared" si="269"/>
        <v>0.60000000000000009</v>
      </c>
      <c r="R509" s="61">
        <f t="shared" si="270"/>
        <v>2</v>
      </c>
      <c r="S509" s="59" t="s">
        <v>30475</v>
      </c>
      <c r="T509" s="59" t="s">
        <v>35455</v>
      </c>
      <c r="U509" s="66">
        <f t="shared" si="271"/>
        <v>556.30000000000007</v>
      </c>
      <c r="V509" s="66">
        <f t="shared" si="271"/>
        <v>361.6</v>
      </c>
      <c r="W509" s="54">
        <f t="shared" si="272"/>
        <v>2.09</v>
      </c>
      <c r="X509" s="143">
        <f t="shared" si="273"/>
        <v>556.30000000000007</v>
      </c>
      <c r="Y509" s="143">
        <f t="shared" si="274"/>
        <v>0.51800000000000002</v>
      </c>
      <c r="Z509" s="95" t="s">
        <v>39931</v>
      </c>
      <c r="AD509" s="67">
        <v>152</v>
      </c>
      <c r="AE509" s="67">
        <v>-1</v>
      </c>
      <c r="AF509" s="68">
        <v>37.9</v>
      </c>
      <c r="AG509" s="68">
        <v>58.12</v>
      </c>
      <c r="AH509" s="68">
        <f t="shared" si="275"/>
        <v>274290.63214168849</v>
      </c>
      <c r="AI509" s="69">
        <f t="shared" si="297"/>
        <v>0</v>
      </c>
      <c r="AJ509" s="67">
        <f t="shared" si="298"/>
        <v>0</v>
      </c>
      <c r="AK509" s="67" t="e">
        <f t="shared" si="276"/>
        <v>#DIV/0!</v>
      </c>
      <c r="AL509" s="67">
        <f t="shared" si="277"/>
        <v>7.4675442399999987</v>
      </c>
      <c r="AM509" s="70">
        <f t="shared" si="278"/>
        <v>4.16</v>
      </c>
      <c r="AN509" s="67">
        <v>0</v>
      </c>
      <c r="AO509" s="90">
        <f t="shared" si="279"/>
        <v>2</v>
      </c>
      <c r="AP509" s="90">
        <f t="shared" si="280"/>
        <v>0.60000000000000009</v>
      </c>
      <c r="AQ509" s="90">
        <f t="shared" si="281"/>
        <v>0.60000000000000009</v>
      </c>
      <c r="AR509" s="91" t="e">
        <f t="shared" si="282"/>
        <v>#DIV/0!</v>
      </c>
      <c r="BA509" s="67">
        <f t="shared" si="283"/>
        <v>283</v>
      </c>
      <c r="BB509" s="91" t="e">
        <f t="shared" si="284"/>
        <v>#DIV/0!</v>
      </c>
    </row>
    <row r="510" spans="1:54" s="67" customFormat="1">
      <c r="A510" s="59" t="s">
        <v>640</v>
      </c>
      <c r="B510" s="60" t="s">
        <v>40453</v>
      </c>
      <c r="C510" s="61">
        <f t="shared" si="265"/>
        <v>17.2</v>
      </c>
      <c r="D510" s="62">
        <f t="shared" si="266"/>
        <v>205</v>
      </c>
      <c r="E510" s="63">
        <f t="shared" si="285"/>
        <v>18</v>
      </c>
      <c r="F510" s="59" t="s">
        <v>5628</v>
      </c>
      <c r="G510" s="54">
        <f t="shared" si="286"/>
        <v>16.3</v>
      </c>
      <c r="H510" s="64">
        <f t="shared" si="287"/>
        <v>0.43586150000000001</v>
      </c>
      <c r="I510" s="64" t="s">
        <v>15595</v>
      </c>
      <c r="J510" s="64" t="s">
        <v>10610</v>
      </c>
      <c r="K510" s="64" t="s">
        <v>20556</v>
      </c>
      <c r="L510" s="64" t="s">
        <v>25515</v>
      </c>
      <c r="M510" s="62">
        <f t="shared" si="288"/>
        <v>13.1</v>
      </c>
      <c r="N510" s="65">
        <f t="shared" si="267"/>
        <v>5.8</v>
      </c>
      <c r="O510" s="61">
        <f t="shared" si="268"/>
        <v>2.2000000000000002</v>
      </c>
      <c r="P510" s="61">
        <f t="shared" si="268"/>
        <v>2.8000000000000003</v>
      </c>
      <c r="Q510" s="124">
        <f t="shared" si="269"/>
        <v>1.4000000000000001</v>
      </c>
      <c r="R510" s="61">
        <f t="shared" si="270"/>
        <v>2.4000000000000004</v>
      </c>
      <c r="S510" s="59" t="s">
        <v>30476</v>
      </c>
      <c r="T510" s="59" t="s">
        <v>35456</v>
      </c>
      <c r="U510" s="66">
        <f t="shared" si="271"/>
        <v>478.40000000000003</v>
      </c>
      <c r="V510" s="66">
        <f t="shared" si="271"/>
        <v>361.70000000000005</v>
      </c>
      <c r="W510" s="54">
        <f t="shared" si="272"/>
        <v>1.6300000000000001</v>
      </c>
      <c r="X510" s="143">
        <f t="shared" si="273"/>
        <v>478.40000000000003</v>
      </c>
      <c r="Y510" s="143">
        <f t="shared" si="274"/>
        <v>0.42600000000000005</v>
      </c>
      <c r="Z510" s="95" t="s">
        <v>39931</v>
      </c>
      <c r="AD510" s="67">
        <v>152</v>
      </c>
      <c r="AE510" s="67">
        <v>-1</v>
      </c>
      <c r="AF510" s="68">
        <v>37.9</v>
      </c>
      <c r="AG510" s="68">
        <v>58.12</v>
      </c>
      <c r="AH510" s="68">
        <f t="shared" si="275"/>
        <v>274108.14663591125</v>
      </c>
      <c r="AI510" s="69">
        <f t="shared" si="297"/>
        <v>0</v>
      </c>
      <c r="AJ510" s="67">
        <f t="shared" si="298"/>
        <v>0</v>
      </c>
      <c r="AK510" s="67" t="e">
        <f t="shared" si="276"/>
        <v>#DIV/0!</v>
      </c>
      <c r="AL510" s="67">
        <f t="shared" si="277"/>
        <v>8.3402235840000039</v>
      </c>
      <c r="AM510" s="70">
        <f t="shared" si="278"/>
        <v>3.2399999999999998</v>
      </c>
      <c r="AN510" s="67">
        <v>0</v>
      </c>
      <c r="AO510" s="90">
        <f t="shared" si="279"/>
        <v>2.4000000000000004</v>
      </c>
      <c r="AP510" s="90">
        <f t="shared" si="280"/>
        <v>1.4000000000000001</v>
      </c>
      <c r="AQ510" s="90">
        <f t="shared" si="281"/>
        <v>1.4000000000000001</v>
      </c>
      <c r="AR510" s="91" t="e">
        <f t="shared" si="282"/>
        <v>#DIV/0!</v>
      </c>
      <c r="BA510" s="67">
        <f t="shared" si="283"/>
        <v>205</v>
      </c>
      <c r="BB510" s="91" t="e">
        <f t="shared" si="284"/>
        <v>#DIV/0!</v>
      </c>
    </row>
    <row r="511" spans="1:54" s="67" customFormat="1">
      <c r="A511" s="59" t="s">
        <v>641</v>
      </c>
      <c r="B511" s="60" t="s">
        <v>40454</v>
      </c>
      <c r="C511" s="61">
        <f t="shared" si="265"/>
        <v>38</v>
      </c>
      <c r="D511" s="62">
        <f t="shared" si="266"/>
        <v>39</v>
      </c>
      <c r="E511" s="63">
        <f t="shared" si="285"/>
        <v>17</v>
      </c>
      <c r="F511" s="59" t="s">
        <v>5629</v>
      </c>
      <c r="G511" s="54">
        <f t="shared" si="286"/>
        <v>37</v>
      </c>
      <c r="H511" s="64">
        <f t="shared" si="287"/>
        <v>0.25923479999999999</v>
      </c>
      <c r="I511" s="64" t="s">
        <v>15596</v>
      </c>
      <c r="J511" s="64" t="s">
        <v>10611</v>
      </c>
      <c r="K511" s="64" t="s">
        <v>20557</v>
      </c>
      <c r="L511" s="64" t="s">
        <v>25516</v>
      </c>
      <c r="M511" s="62">
        <f t="shared" si="288"/>
        <v>12.1</v>
      </c>
      <c r="N511" s="65">
        <f t="shared" si="267"/>
        <v>6.6</v>
      </c>
      <c r="O511" s="61">
        <f t="shared" si="268"/>
        <v>1.8</v>
      </c>
      <c r="P511" s="61">
        <f t="shared" si="268"/>
        <v>4.8000000000000007</v>
      </c>
      <c r="Q511" s="124">
        <f t="shared" si="269"/>
        <v>1.6</v>
      </c>
      <c r="R511" s="61">
        <f t="shared" si="270"/>
        <v>2.2000000000000002</v>
      </c>
      <c r="S511" s="59" t="s">
        <v>30477</v>
      </c>
      <c r="T511" s="59" t="s">
        <v>35457</v>
      </c>
      <c r="U511" s="66">
        <f t="shared" si="271"/>
        <v>312.20000000000005</v>
      </c>
      <c r="V511" s="66">
        <f t="shared" si="271"/>
        <v>355.70000000000005</v>
      </c>
      <c r="W511" s="54">
        <f t="shared" si="272"/>
        <v>3.6999999999999997</v>
      </c>
      <c r="X511" s="143">
        <f t="shared" si="273"/>
        <v>312.20000000000005</v>
      </c>
      <c r="Y511" s="143">
        <f t="shared" si="274"/>
        <v>0.84</v>
      </c>
      <c r="Z511" s="95" t="s">
        <v>39931</v>
      </c>
      <c r="AD511" s="67">
        <v>152</v>
      </c>
      <c r="AE511" s="67">
        <v>-1</v>
      </c>
      <c r="AF511" s="68">
        <v>37.9</v>
      </c>
      <c r="AG511" s="68">
        <v>58.12</v>
      </c>
      <c r="AH511" s="68">
        <f t="shared" si="275"/>
        <v>283692.14061388536</v>
      </c>
      <c r="AI511" s="69">
        <f t="shared" si="297"/>
        <v>0</v>
      </c>
      <c r="AJ511" s="67">
        <f t="shared" si="298"/>
        <v>0</v>
      </c>
      <c r="AK511" s="67" t="e">
        <f t="shared" si="276"/>
        <v>#DIV/0!</v>
      </c>
      <c r="AL511" s="67">
        <f t="shared" si="277"/>
        <v>14.080464921600003</v>
      </c>
      <c r="AM511" s="70">
        <f t="shared" si="278"/>
        <v>7.4</v>
      </c>
      <c r="AN511" s="67">
        <v>0</v>
      </c>
      <c r="AO511" s="90">
        <f t="shared" si="279"/>
        <v>2.2000000000000002</v>
      </c>
      <c r="AP511" s="90">
        <f t="shared" si="280"/>
        <v>1.6</v>
      </c>
      <c r="AQ511" s="90">
        <f t="shared" si="281"/>
        <v>1.8</v>
      </c>
      <c r="AR511" s="91" t="e">
        <f t="shared" si="282"/>
        <v>#DIV/0!</v>
      </c>
      <c r="BA511" s="67">
        <f t="shared" si="283"/>
        <v>39</v>
      </c>
      <c r="BB511" s="91" t="e">
        <f t="shared" si="284"/>
        <v>#DIV/0!</v>
      </c>
    </row>
    <row r="512" spans="1:54" s="67" customFormat="1">
      <c r="A512" s="59" t="s">
        <v>642</v>
      </c>
      <c r="B512" s="60" t="s">
        <v>40455</v>
      </c>
      <c r="C512" s="61">
        <f t="shared" si="265"/>
        <v>14.8</v>
      </c>
      <c r="D512" s="62">
        <f t="shared" si="266"/>
        <v>41</v>
      </c>
      <c r="E512" s="63">
        <f t="shared" si="285"/>
        <v>5</v>
      </c>
      <c r="F512" s="59" t="s">
        <v>5630</v>
      </c>
      <c r="G512" s="54">
        <f t="shared" si="286"/>
        <v>13.799999999999999</v>
      </c>
      <c r="H512" s="64">
        <f t="shared" si="287"/>
        <v>0.70815910000000004</v>
      </c>
      <c r="I512" s="64" t="s">
        <v>15597</v>
      </c>
      <c r="J512" s="64" t="s">
        <v>10612</v>
      </c>
      <c r="K512" s="64" t="s">
        <v>20558</v>
      </c>
      <c r="L512" s="64" t="s">
        <v>25517</v>
      </c>
      <c r="M512" s="62">
        <f t="shared" si="288"/>
        <v>9.5</v>
      </c>
      <c r="N512" s="65">
        <f t="shared" si="267"/>
        <v>6.6</v>
      </c>
      <c r="O512" s="61">
        <f t="shared" si="268"/>
        <v>1.4000000000000001</v>
      </c>
      <c r="P512" s="61">
        <f t="shared" si="268"/>
        <v>10</v>
      </c>
      <c r="Q512" s="124">
        <f t="shared" si="269"/>
        <v>0.2</v>
      </c>
      <c r="R512" s="61">
        <f t="shared" si="270"/>
        <v>0.60000000000000009</v>
      </c>
      <c r="S512" s="59" t="s">
        <v>30478</v>
      </c>
      <c r="T512" s="59" t="s">
        <v>35458</v>
      </c>
      <c r="U512" s="66">
        <f t="shared" si="271"/>
        <v>313.8</v>
      </c>
      <c r="V512" s="66">
        <f t="shared" si="271"/>
        <v>305.5</v>
      </c>
      <c r="W512" s="54">
        <f t="shared" si="272"/>
        <v>1.3800000000000001</v>
      </c>
      <c r="X512" s="143">
        <f t="shared" si="273"/>
        <v>313.8</v>
      </c>
      <c r="Y512" s="143">
        <f t="shared" si="274"/>
        <v>0.376</v>
      </c>
      <c r="Z512" s="95" t="s">
        <v>39931</v>
      </c>
      <c r="AD512" s="67">
        <v>152</v>
      </c>
      <c r="AE512" s="67">
        <v>-1</v>
      </c>
      <c r="AF512" s="68">
        <v>37.9</v>
      </c>
      <c r="AG512" s="68">
        <v>58.12</v>
      </c>
      <c r="AH512" s="68">
        <f t="shared" si="275"/>
        <v>349578.43580480362</v>
      </c>
      <c r="AI512" s="69">
        <f t="shared" si="297"/>
        <v>0</v>
      </c>
      <c r="AJ512" s="67">
        <f t="shared" si="298"/>
        <v>0</v>
      </c>
      <c r="AK512" s="67" t="e">
        <f t="shared" si="276"/>
        <v>#DIV/0!</v>
      </c>
      <c r="AL512" s="67">
        <f t="shared" si="277"/>
        <v>2.4514635600000005</v>
      </c>
      <c r="AM512" s="70">
        <f t="shared" si="278"/>
        <v>2.7600000000000002</v>
      </c>
      <c r="AN512" s="67">
        <v>0</v>
      </c>
      <c r="AO512" s="90">
        <f t="shared" si="279"/>
        <v>0.60000000000000009</v>
      </c>
      <c r="AP512" s="90">
        <f t="shared" si="280"/>
        <v>0.2</v>
      </c>
      <c r="AQ512" s="90">
        <f t="shared" si="281"/>
        <v>0.2</v>
      </c>
      <c r="AR512" s="91" t="e">
        <f t="shared" si="282"/>
        <v>#DIV/0!</v>
      </c>
      <c r="BA512" s="67">
        <f t="shared" si="283"/>
        <v>41</v>
      </c>
      <c r="BB512" s="91" t="e">
        <f t="shared" si="284"/>
        <v>#DIV/0!</v>
      </c>
    </row>
    <row r="513" spans="1:54" s="67" customFormat="1">
      <c r="A513" s="59" t="s">
        <v>643</v>
      </c>
      <c r="B513" s="60" t="s">
        <v>40456</v>
      </c>
      <c r="C513" s="61">
        <f t="shared" si="265"/>
        <v>9.2000000000000011</v>
      </c>
      <c r="D513" s="62">
        <f t="shared" si="266"/>
        <v>264</v>
      </c>
      <c r="E513" s="63">
        <f t="shared" si="285"/>
        <v>6</v>
      </c>
      <c r="F513" s="59" t="s">
        <v>5631</v>
      </c>
      <c r="G513" s="54">
        <f t="shared" si="286"/>
        <v>8.2999999999999989</v>
      </c>
      <c r="H513" s="64">
        <f t="shared" si="287"/>
        <v>0.70026759999999999</v>
      </c>
      <c r="I513" s="64" t="s">
        <v>15598</v>
      </c>
      <c r="J513" s="64" t="s">
        <v>10613</v>
      </c>
      <c r="K513" s="64" t="s">
        <v>20559</v>
      </c>
      <c r="L513" s="64" t="s">
        <v>25518</v>
      </c>
      <c r="M513" s="62">
        <f t="shared" si="288"/>
        <v>14.2</v>
      </c>
      <c r="N513" s="65">
        <f t="shared" si="267"/>
        <v>5.4</v>
      </c>
      <c r="O513" s="61">
        <f t="shared" si="268"/>
        <v>2.8000000000000003</v>
      </c>
      <c r="P513" s="61">
        <f t="shared" si="268"/>
        <v>0.60000000000000009</v>
      </c>
      <c r="Q513" s="124">
        <f t="shared" si="269"/>
        <v>0.60000000000000009</v>
      </c>
      <c r="R513" s="61">
        <f t="shared" si="270"/>
        <v>2</v>
      </c>
      <c r="S513" s="59" t="s">
        <v>30479</v>
      </c>
      <c r="T513" s="59" t="s">
        <v>35459</v>
      </c>
      <c r="U513" s="66">
        <f t="shared" si="271"/>
        <v>537</v>
      </c>
      <c r="V513" s="66">
        <f t="shared" si="271"/>
        <v>293.60000000000002</v>
      </c>
      <c r="W513" s="54">
        <f t="shared" si="272"/>
        <v>0.83</v>
      </c>
      <c r="X513" s="143">
        <f t="shared" si="273"/>
        <v>537</v>
      </c>
      <c r="Y513" s="143">
        <f t="shared" si="274"/>
        <v>0.26600000000000001</v>
      </c>
      <c r="Z513" s="95" t="s">
        <v>39931</v>
      </c>
      <c r="AD513" s="67">
        <v>152</v>
      </c>
      <c r="AE513" s="67">
        <v>-1</v>
      </c>
      <c r="AF513" s="68">
        <v>37.9</v>
      </c>
      <c r="AG513" s="68">
        <v>58.12</v>
      </c>
      <c r="AH513" s="68">
        <f t="shared" si="275"/>
        <v>362481.24932565412</v>
      </c>
      <c r="AI513" s="69">
        <f t="shared" si="297"/>
        <v>0</v>
      </c>
      <c r="AJ513" s="67">
        <f t="shared" si="298"/>
        <v>0</v>
      </c>
      <c r="AK513" s="67" t="e">
        <f t="shared" si="276"/>
        <v>#DIV/0!</v>
      </c>
      <c r="AL513" s="67">
        <f t="shared" si="277"/>
        <v>1.0071008640000003</v>
      </c>
      <c r="AM513" s="70">
        <f t="shared" si="278"/>
        <v>1.6400000000000001</v>
      </c>
      <c r="AN513" s="67">
        <v>0</v>
      </c>
      <c r="AO513" s="90">
        <f t="shared" si="279"/>
        <v>2</v>
      </c>
      <c r="AP513" s="90">
        <f t="shared" si="280"/>
        <v>0.60000000000000009</v>
      </c>
      <c r="AQ513" s="90">
        <f t="shared" si="281"/>
        <v>0.60000000000000009</v>
      </c>
      <c r="AR513" s="91" t="e">
        <f t="shared" si="282"/>
        <v>#DIV/0!</v>
      </c>
      <c r="BA513" s="67">
        <f t="shared" si="283"/>
        <v>264</v>
      </c>
      <c r="BB513" s="91" t="e">
        <f t="shared" si="284"/>
        <v>#DIV/0!</v>
      </c>
    </row>
    <row r="514" spans="1:54" s="67" customFormat="1">
      <c r="A514" s="59" t="s">
        <v>644</v>
      </c>
      <c r="B514" s="60" t="s">
        <v>40457</v>
      </c>
      <c r="C514" s="61">
        <f t="shared" ref="C514:C577" si="299">MROUND(A514,0.1)+1+AN514</f>
        <v>35</v>
      </c>
      <c r="D514" s="62">
        <f t="shared" ref="D514:D577" si="300">MROUND(S514,1)</f>
        <v>258</v>
      </c>
      <c r="E514" s="63">
        <f t="shared" si="285"/>
        <v>10</v>
      </c>
      <c r="F514" s="59" t="s">
        <v>5632</v>
      </c>
      <c r="G514" s="54">
        <f t="shared" si="286"/>
        <v>34.1</v>
      </c>
      <c r="H514" s="64">
        <f t="shared" si="287"/>
        <v>0.1090608</v>
      </c>
      <c r="I514" s="64" t="s">
        <v>15599</v>
      </c>
      <c r="J514" s="64" t="s">
        <v>10614</v>
      </c>
      <c r="K514" s="64" t="s">
        <v>20560</v>
      </c>
      <c r="L514" s="64" t="s">
        <v>25519</v>
      </c>
      <c r="M514" s="62">
        <f t="shared" si="288"/>
        <v>13.1</v>
      </c>
      <c r="N514" s="65">
        <f t="shared" ref="N514:N577" si="301">MROUND(L514,0.2)+5</f>
        <v>7</v>
      </c>
      <c r="O514" s="61">
        <f t="shared" ref="O514:P577" si="302">MROUND(I514,0.2)</f>
        <v>1.2000000000000002</v>
      </c>
      <c r="P514" s="61">
        <f t="shared" si="302"/>
        <v>2.8000000000000003</v>
      </c>
      <c r="Q514" s="124">
        <f t="shared" ref="Q514:Q577" si="303">IF(AN514&gt;0,CEILING((1-H514)*R514,0.2),IF(MROUND((1-H514)*R514,0.2)&lt;0.2,MROUND((1-H514)*R514,0.2)+0.2, MROUND((1-H514)*R514,0.2)))</f>
        <v>0.8</v>
      </c>
      <c r="R514" s="61">
        <f t="shared" ref="R514:R577" si="304">MROUND(K514,0.2)</f>
        <v>1</v>
      </c>
      <c r="S514" s="59" t="s">
        <v>30480</v>
      </c>
      <c r="T514" s="59" t="s">
        <v>35460</v>
      </c>
      <c r="U514" s="66">
        <f t="shared" ref="U514:V577" si="305">ROUNDUP(S514+273,1)</f>
        <v>530.70000000000005</v>
      </c>
      <c r="V514" s="66">
        <f t="shared" si="305"/>
        <v>409.90000000000003</v>
      </c>
      <c r="W514" s="54">
        <f t="shared" ref="W514:W577" si="306">ROUNDUP(A514/10,2)</f>
        <v>3.4099999999999997</v>
      </c>
      <c r="X514" s="143">
        <f t="shared" ref="X514:X577" si="307">U514</f>
        <v>530.70000000000005</v>
      </c>
      <c r="Y514" s="143">
        <f t="shared" ref="Y514:Y577" si="308">W514/5+0.1</f>
        <v>0.78199999999999992</v>
      </c>
      <c r="Z514" s="95" t="s">
        <v>39931</v>
      </c>
      <c r="AD514" s="67">
        <v>152</v>
      </c>
      <c r="AE514" s="67">
        <v>-1</v>
      </c>
      <c r="AF514" s="68">
        <v>37.9</v>
      </c>
      <c r="AG514" s="68">
        <v>58.12</v>
      </c>
      <c r="AH514" s="68">
        <f t="shared" ref="AH514:AH577" si="309">((1.092*8.3144*(AE514+273)*(LN(AF514)-1.013)/(0.93-(AE514+273)/(AD514+273)))*((AD514-T514)/(AD514-AE514))^0.383)*1000/AG514</f>
        <v>158528.1148703873</v>
      </c>
      <c r="AI514" s="69">
        <f t="shared" si="297"/>
        <v>0</v>
      </c>
      <c r="AJ514" s="67">
        <f t="shared" si="298"/>
        <v>0</v>
      </c>
      <c r="AK514" s="67" t="e">
        <f t="shared" ref="AK514:AK577" si="310">0.07*AJ514*AI514/AC514</f>
        <v>#DIV/0!</v>
      </c>
      <c r="AL514" s="67">
        <f t="shared" ref="AL514:AL577" si="311">(1-H514)*O514*P514*R514</f>
        <v>2.9935557120000005</v>
      </c>
      <c r="AM514" s="70">
        <f t="shared" ref="AM514:AM577" si="312">MROUND(A514,0.1)/5</f>
        <v>6.8</v>
      </c>
      <c r="AN514" s="67">
        <v>0</v>
      </c>
      <c r="AO514" s="90">
        <f t="shared" ref="AO514:AO577" si="313">CEILING(R514,0.2)</f>
        <v>1</v>
      </c>
      <c r="AP514" s="90">
        <f t="shared" ref="AP514:AP577" si="314">Q514</f>
        <v>0.8</v>
      </c>
      <c r="AQ514" s="90">
        <f t="shared" ref="AQ514:AQ577" si="315">CEILING((1-H514)*R514,0.2)</f>
        <v>1</v>
      </c>
      <c r="AR514" s="91" t="e">
        <f t="shared" ref="AR514:AR577" si="316">AL514+AK514</f>
        <v>#DIV/0!</v>
      </c>
      <c r="BA514" s="67">
        <f t="shared" ref="BA514:BA577" si="317">D514</f>
        <v>258</v>
      </c>
      <c r="BB514" s="91" t="e">
        <f t="shared" ref="BB514:BB577" si="318">AK514/AL514</f>
        <v>#DIV/0!</v>
      </c>
    </row>
    <row r="515" spans="1:54" s="67" customFormat="1">
      <c r="A515" s="59" t="s">
        <v>645</v>
      </c>
      <c r="B515" s="60" t="s">
        <v>40458</v>
      </c>
      <c r="C515" s="61">
        <f t="shared" si="299"/>
        <v>13.200000000000001</v>
      </c>
      <c r="D515" s="62">
        <f t="shared" si="300"/>
        <v>275</v>
      </c>
      <c r="E515" s="63">
        <f t="shared" ref="E515:E578" si="319">MROUND(SQRT(((P515*O515*Q515)/MAX(O515,P515,Q515)))*10,1)</f>
        <v>7</v>
      </c>
      <c r="F515" s="59" t="s">
        <v>5633</v>
      </c>
      <c r="G515" s="54">
        <f t="shared" ref="G515:G578" si="320">ROUNDUP(A515,1)</f>
        <v>12.299999999999999</v>
      </c>
      <c r="H515" s="64">
        <f t="shared" ref="H515:H578" si="321">F515/100</f>
        <v>0.47093780000000002</v>
      </c>
      <c r="I515" s="64" t="s">
        <v>15600</v>
      </c>
      <c r="J515" s="64" t="s">
        <v>10615</v>
      </c>
      <c r="K515" s="64" t="s">
        <v>20561</v>
      </c>
      <c r="L515" s="64" t="s">
        <v>25520</v>
      </c>
      <c r="M515" s="62">
        <f t="shared" ref="M515:M578" si="322">14.5-P515/2</f>
        <v>9.6999999999999993</v>
      </c>
      <c r="N515" s="65">
        <f t="shared" si="301"/>
        <v>6.2</v>
      </c>
      <c r="O515" s="61">
        <f t="shared" si="302"/>
        <v>0.8</v>
      </c>
      <c r="P515" s="61">
        <f t="shared" si="302"/>
        <v>9.6000000000000014</v>
      </c>
      <c r="Q515" s="124">
        <f t="shared" si="303"/>
        <v>0.60000000000000009</v>
      </c>
      <c r="R515" s="61">
        <f t="shared" si="304"/>
        <v>1.2000000000000002</v>
      </c>
      <c r="S515" s="59" t="s">
        <v>30481</v>
      </c>
      <c r="T515" s="59" t="s">
        <v>35461</v>
      </c>
      <c r="U515" s="66">
        <f t="shared" si="305"/>
        <v>548.30000000000007</v>
      </c>
      <c r="V515" s="66">
        <f t="shared" si="305"/>
        <v>332.70000000000005</v>
      </c>
      <c r="W515" s="54">
        <f t="shared" si="306"/>
        <v>1.23</v>
      </c>
      <c r="X515" s="143">
        <f t="shared" si="307"/>
        <v>548.30000000000007</v>
      </c>
      <c r="Y515" s="143">
        <f t="shared" si="308"/>
        <v>0.34599999999999997</v>
      </c>
      <c r="Z515" s="95" t="s">
        <v>39931</v>
      </c>
      <c r="AD515" s="67">
        <v>152</v>
      </c>
      <c r="AE515" s="67">
        <v>-1</v>
      </c>
      <c r="AF515" s="68">
        <v>37.9</v>
      </c>
      <c r="AG515" s="68">
        <v>58.12</v>
      </c>
      <c r="AH515" s="68">
        <f t="shared" si="309"/>
        <v>316659.98546167189</v>
      </c>
      <c r="AI515" s="69">
        <f t="shared" si="297"/>
        <v>0</v>
      </c>
      <c r="AJ515" s="67">
        <f t="shared" si="298"/>
        <v>0</v>
      </c>
      <c r="AK515" s="67" t="e">
        <f t="shared" si="310"/>
        <v>#DIV/0!</v>
      </c>
      <c r="AL515" s="67">
        <f t="shared" si="311"/>
        <v>4.8758372352000015</v>
      </c>
      <c r="AM515" s="70">
        <f t="shared" si="312"/>
        <v>2.4400000000000004</v>
      </c>
      <c r="AN515" s="67">
        <v>0</v>
      </c>
      <c r="AO515" s="90">
        <f t="shared" si="313"/>
        <v>1.2000000000000002</v>
      </c>
      <c r="AP515" s="90">
        <f t="shared" si="314"/>
        <v>0.60000000000000009</v>
      </c>
      <c r="AQ515" s="90">
        <f t="shared" si="315"/>
        <v>0.8</v>
      </c>
      <c r="AR515" s="91" t="e">
        <f t="shared" si="316"/>
        <v>#DIV/0!</v>
      </c>
      <c r="BA515" s="67">
        <f t="shared" si="317"/>
        <v>275</v>
      </c>
      <c r="BB515" s="91" t="e">
        <f t="shared" si="318"/>
        <v>#DIV/0!</v>
      </c>
    </row>
    <row r="516" spans="1:54">
      <c r="A516" s="2" t="s">
        <v>646</v>
      </c>
      <c r="B516" s="7" t="s">
        <v>40459</v>
      </c>
      <c r="C516" s="17">
        <f t="shared" si="299"/>
        <v>21.700000000000003</v>
      </c>
      <c r="D516" s="28">
        <f t="shared" si="300"/>
        <v>235</v>
      </c>
      <c r="E516" s="8">
        <f t="shared" si="319"/>
        <v>10</v>
      </c>
      <c r="F516" s="2" t="s">
        <v>5634</v>
      </c>
      <c r="G516" s="54">
        <f t="shared" si="320"/>
        <v>12.299999999999999</v>
      </c>
      <c r="H516" s="20">
        <f t="shared" si="321"/>
        <v>0.60280679999999998</v>
      </c>
      <c r="I516" s="14" t="s">
        <v>15601</v>
      </c>
      <c r="J516" s="14" t="s">
        <v>10616</v>
      </c>
      <c r="K516" s="14" t="s">
        <v>20562</v>
      </c>
      <c r="L516" s="14" t="s">
        <v>25521</v>
      </c>
      <c r="M516" s="28">
        <f t="shared" si="322"/>
        <v>10.9</v>
      </c>
      <c r="N516" s="46">
        <f t="shared" si="301"/>
        <v>7</v>
      </c>
      <c r="O516" s="17">
        <f t="shared" si="302"/>
        <v>2.6</v>
      </c>
      <c r="P516" s="17">
        <f t="shared" si="302"/>
        <v>7.2</v>
      </c>
      <c r="Q516" s="124">
        <f t="shared" si="303"/>
        <v>0.4</v>
      </c>
      <c r="R516" s="26">
        <f t="shared" si="304"/>
        <v>0.60000000000000009</v>
      </c>
      <c r="S516" s="2" t="s">
        <v>30482</v>
      </c>
      <c r="T516" s="2" t="s">
        <v>35462</v>
      </c>
      <c r="U516" s="24">
        <f t="shared" si="305"/>
        <v>507.70000000000005</v>
      </c>
      <c r="V516" s="66">
        <f t="shared" si="305"/>
        <v>377.8</v>
      </c>
      <c r="W516" s="54">
        <f t="shared" si="306"/>
        <v>1.23</v>
      </c>
      <c r="X516" s="143">
        <f t="shared" si="307"/>
        <v>507.70000000000005</v>
      </c>
      <c r="Y516" s="143">
        <f t="shared" si="308"/>
        <v>0.34599999999999997</v>
      </c>
      <c r="Z516" s="94" t="s">
        <v>39932</v>
      </c>
      <c r="AA516">
        <v>2954.3</v>
      </c>
      <c r="AB516">
        <v>485.72</v>
      </c>
      <c r="AC516">
        <v>4.9000000000000004</v>
      </c>
      <c r="AD516">
        <v>152</v>
      </c>
      <c r="AE516">
        <v>-1</v>
      </c>
      <c r="AF516" s="10">
        <v>37.9</v>
      </c>
      <c r="AG516" s="10">
        <v>58.12</v>
      </c>
      <c r="AH516" s="10">
        <f t="shared" si="309"/>
        <v>244897.65450457711</v>
      </c>
      <c r="AI516" s="11">
        <f t="shared" si="297"/>
        <v>0.82602582791915147</v>
      </c>
      <c r="AJ516">
        <f t="shared" si="298"/>
        <v>3288.6770218398729</v>
      </c>
      <c r="AK516">
        <f t="shared" si="310"/>
        <v>38.807602281771004</v>
      </c>
      <c r="AL516">
        <f t="shared" si="311"/>
        <v>4.4612740224000014</v>
      </c>
      <c r="AM516" s="5">
        <f t="shared" si="312"/>
        <v>2.4400000000000004</v>
      </c>
      <c r="AN516">
        <v>8.5</v>
      </c>
      <c r="AO516" s="72">
        <f t="shared" si="313"/>
        <v>0.60000000000000009</v>
      </c>
      <c r="AP516" s="72">
        <f t="shared" si="314"/>
        <v>0.4</v>
      </c>
      <c r="AQ516" s="72">
        <f t="shared" si="315"/>
        <v>0.4</v>
      </c>
      <c r="AR516" s="71">
        <f t="shared" si="316"/>
        <v>43.268876304171002</v>
      </c>
      <c r="AS516" s="40">
        <v>1.6505277228436566</v>
      </c>
      <c r="AT516" s="40">
        <f>(AS516+O516)*(AS516+P516)*((1/3)*AS516+R516)</f>
        <v>43.268943006185253</v>
      </c>
      <c r="AU516" s="73">
        <f>MROUND((AS516+O516),0.2)</f>
        <v>4.2</v>
      </c>
      <c r="AV516" s="73">
        <f>MROUND((AS516+P516),0.2)</f>
        <v>8.8000000000000007</v>
      </c>
      <c r="AW516" s="73">
        <f>IF(MROUND(((1/3)*AS516+AO516),0.2)*AV516*AU516/AR516&gt;1.05,MROUND(((1/3)*AS516+AO516),0.2)-0.2,MROUND(((1/3)*AS516+AO516),0.2))</f>
        <v>1.2000000000000002</v>
      </c>
      <c r="AX516" s="40">
        <f t="shared" ref="AX516" si="323">AU516*AV516*AW516</f>
        <v>44.352000000000018</v>
      </c>
      <c r="AY516" s="40" t="b">
        <f>IF(AQ516&lt;AW516,TRUE, FALSE)</f>
        <v>1</v>
      </c>
      <c r="AZ516" s="40" t="b">
        <f>IF(AL516&lt;AQ516*AU516*AV516,TRUE, FALSE)</f>
        <v>1</v>
      </c>
      <c r="BA516">
        <f t="shared" si="317"/>
        <v>235</v>
      </c>
      <c r="BB516" s="91">
        <f t="shared" si="318"/>
        <v>8.6987712673372037</v>
      </c>
    </row>
    <row r="517" spans="1:54" s="67" customFormat="1">
      <c r="A517" s="59" t="s">
        <v>647</v>
      </c>
      <c r="B517" s="60" t="s">
        <v>40460</v>
      </c>
      <c r="C517" s="61">
        <f t="shared" si="299"/>
        <v>29</v>
      </c>
      <c r="D517" s="62">
        <f t="shared" si="300"/>
        <v>68</v>
      </c>
      <c r="E517" s="63">
        <f t="shared" si="319"/>
        <v>7</v>
      </c>
      <c r="F517" s="59" t="s">
        <v>5635</v>
      </c>
      <c r="G517" s="54">
        <f t="shared" si="320"/>
        <v>28</v>
      </c>
      <c r="H517" s="64">
        <f t="shared" si="321"/>
        <v>0.68849230000000006</v>
      </c>
      <c r="I517" s="64" t="s">
        <v>15602</v>
      </c>
      <c r="J517" s="64" t="s">
        <v>10617</v>
      </c>
      <c r="K517" s="64" t="s">
        <v>20563</v>
      </c>
      <c r="L517" s="64" t="s">
        <v>25522</v>
      </c>
      <c r="M517" s="62">
        <f t="shared" si="322"/>
        <v>12.8</v>
      </c>
      <c r="N517" s="65">
        <f t="shared" si="301"/>
        <v>5.2</v>
      </c>
      <c r="O517" s="61">
        <f t="shared" si="302"/>
        <v>1.2000000000000002</v>
      </c>
      <c r="P517" s="61">
        <f t="shared" si="302"/>
        <v>3.4000000000000004</v>
      </c>
      <c r="Q517" s="124">
        <f t="shared" si="303"/>
        <v>0.4</v>
      </c>
      <c r="R517" s="61">
        <f t="shared" si="304"/>
        <v>1.2000000000000002</v>
      </c>
      <c r="S517" s="59" t="s">
        <v>30483</v>
      </c>
      <c r="T517" s="59" t="s">
        <v>35463</v>
      </c>
      <c r="U517" s="66">
        <f t="shared" si="305"/>
        <v>341.40000000000003</v>
      </c>
      <c r="V517" s="66">
        <f t="shared" si="305"/>
        <v>317.20000000000005</v>
      </c>
      <c r="W517" s="54">
        <f t="shared" si="306"/>
        <v>2.8</v>
      </c>
      <c r="X517" s="143">
        <f t="shared" si="307"/>
        <v>341.40000000000003</v>
      </c>
      <c r="Y517" s="143">
        <f t="shared" si="308"/>
        <v>0.65999999999999992</v>
      </c>
      <c r="Z517" s="95" t="s">
        <v>39931</v>
      </c>
      <c r="AD517" s="67">
        <v>152</v>
      </c>
      <c r="AE517" s="67">
        <v>-1</v>
      </c>
      <c r="AF517" s="68">
        <v>37.9</v>
      </c>
      <c r="AG517" s="68">
        <v>58.12</v>
      </c>
      <c r="AH517" s="68">
        <f t="shared" si="309"/>
        <v>336049.71258043766</v>
      </c>
      <c r="AI517" s="69">
        <f t="shared" si="297"/>
        <v>0</v>
      </c>
      <c r="AJ517" s="67">
        <f t="shared" si="298"/>
        <v>0</v>
      </c>
      <c r="AK517" s="67" t="e">
        <f t="shared" si="310"/>
        <v>#DIV/0!</v>
      </c>
      <c r="AL517" s="67">
        <f t="shared" si="311"/>
        <v>1.5251416992000004</v>
      </c>
      <c r="AM517" s="70">
        <f t="shared" si="312"/>
        <v>5.6</v>
      </c>
      <c r="AN517" s="67">
        <v>0</v>
      </c>
      <c r="AO517" s="90">
        <f t="shared" si="313"/>
        <v>1.2000000000000002</v>
      </c>
      <c r="AP517" s="90">
        <f t="shared" si="314"/>
        <v>0.4</v>
      </c>
      <c r="AQ517" s="90">
        <f t="shared" si="315"/>
        <v>0.4</v>
      </c>
      <c r="AR517" s="91" t="e">
        <f t="shared" si="316"/>
        <v>#DIV/0!</v>
      </c>
      <c r="BA517" s="67">
        <f t="shared" si="317"/>
        <v>68</v>
      </c>
      <c r="BB517" s="91" t="e">
        <f t="shared" si="318"/>
        <v>#DIV/0!</v>
      </c>
    </row>
    <row r="518" spans="1:54" s="67" customFormat="1">
      <c r="A518" s="59" t="s">
        <v>648</v>
      </c>
      <c r="B518" s="60" t="s">
        <v>40461</v>
      </c>
      <c r="C518" s="61">
        <f t="shared" si="299"/>
        <v>8.5</v>
      </c>
      <c r="D518" s="62">
        <f t="shared" si="300"/>
        <v>193</v>
      </c>
      <c r="E518" s="63">
        <f t="shared" si="319"/>
        <v>9</v>
      </c>
      <c r="F518" s="59" t="s">
        <v>5636</v>
      </c>
      <c r="G518" s="54">
        <f t="shared" si="320"/>
        <v>7.6</v>
      </c>
      <c r="H518" s="64">
        <f t="shared" si="321"/>
        <v>0.57395319999999994</v>
      </c>
      <c r="I518" s="64" t="s">
        <v>15603</v>
      </c>
      <c r="J518" s="64" t="s">
        <v>10618</v>
      </c>
      <c r="K518" s="64" t="s">
        <v>20564</v>
      </c>
      <c r="L518" s="64" t="s">
        <v>25523</v>
      </c>
      <c r="M518" s="62">
        <f t="shared" si="322"/>
        <v>13.2</v>
      </c>
      <c r="N518" s="65">
        <f t="shared" si="301"/>
        <v>6.4</v>
      </c>
      <c r="O518" s="61">
        <f t="shared" si="302"/>
        <v>1</v>
      </c>
      <c r="P518" s="61">
        <f t="shared" si="302"/>
        <v>2.6</v>
      </c>
      <c r="Q518" s="124">
        <f t="shared" si="303"/>
        <v>0.8</v>
      </c>
      <c r="R518" s="61">
        <f t="shared" si="304"/>
        <v>1.8</v>
      </c>
      <c r="S518" s="59" t="s">
        <v>30484</v>
      </c>
      <c r="T518" s="59" t="s">
        <v>35464</v>
      </c>
      <c r="U518" s="66">
        <f t="shared" si="305"/>
        <v>466.3</v>
      </c>
      <c r="V518" s="66">
        <f t="shared" si="305"/>
        <v>325.10000000000002</v>
      </c>
      <c r="W518" s="54">
        <f t="shared" si="306"/>
        <v>0.76</v>
      </c>
      <c r="X518" s="143">
        <f t="shared" si="307"/>
        <v>466.3</v>
      </c>
      <c r="Y518" s="143">
        <f t="shared" si="308"/>
        <v>0.252</v>
      </c>
      <c r="Z518" s="95" t="s">
        <v>39931</v>
      </c>
      <c r="AD518" s="67">
        <v>152</v>
      </c>
      <c r="AE518" s="67">
        <v>-1</v>
      </c>
      <c r="AF518" s="68">
        <v>37.9</v>
      </c>
      <c r="AG518" s="68">
        <v>58.12</v>
      </c>
      <c r="AH518" s="68">
        <f t="shared" si="309"/>
        <v>326324.17008049431</v>
      </c>
      <c r="AI518" s="69">
        <f t="shared" si="297"/>
        <v>0</v>
      </c>
      <c r="AJ518" s="67">
        <f t="shared" si="298"/>
        <v>0</v>
      </c>
      <c r="AK518" s="67" t="e">
        <f t="shared" si="310"/>
        <v>#DIV/0!</v>
      </c>
      <c r="AL518" s="67">
        <f t="shared" si="311"/>
        <v>1.9938990240000005</v>
      </c>
      <c r="AM518" s="70">
        <f t="shared" si="312"/>
        <v>1.5</v>
      </c>
      <c r="AN518" s="67">
        <v>0</v>
      </c>
      <c r="AO518" s="90">
        <f t="shared" si="313"/>
        <v>1.8</v>
      </c>
      <c r="AP518" s="90">
        <f t="shared" si="314"/>
        <v>0.8</v>
      </c>
      <c r="AQ518" s="90">
        <f t="shared" si="315"/>
        <v>0.8</v>
      </c>
      <c r="AR518" s="91" t="e">
        <f t="shared" si="316"/>
        <v>#DIV/0!</v>
      </c>
      <c r="BA518" s="67">
        <f t="shared" si="317"/>
        <v>193</v>
      </c>
      <c r="BB518" s="91" t="e">
        <f t="shared" si="318"/>
        <v>#DIV/0!</v>
      </c>
    </row>
    <row r="519" spans="1:54">
      <c r="A519" s="2" t="s">
        <v>649</v>
      </c>
      <c r="B519" s="7" t="s">
        <v>40462</v>
      </c>
      <c r="C519" s="17">
        <f t="shared" si="299"/>
        <v>21.900000000000002</v>
      </c>
      <c r="D519" s="28">
        <f t="shared" si="300"/>
        <v>185</v>
      </c>
      <c r="E519" s="8">
        <f t="shared" si="319"/>
        <v>23</v>
      </c>
      <c r="F519" s="2" t="s">
        <v>5637</v>
      </c>
      <c r="G519" s="54">
        <f t="shared" si="320"/>
        <v>15.7</v>
      </c>
      <c r="H519" s="20">
        <f t="shared" si="321"/>
        <v>0.28328959999999997</v>
      </c>
      <c r="I519" s="14" t="s">
        <v>15604</v>
      </c>
      <c r="J519" s="14" t="s">
        <v>10619</v>
      </c>
      <c r="K519" s="14" t="s">
        <v>20565</v>
      </c>
      <c r="L519" s="14" t="s">
        <v>25524</v>
      </c>
      <c r="M519" s="28">
        <f t="shared" si="322"/>
        <v>12.7</v>
      </c>
      <c r="N519" s="46">
        <f t="shared" si="301"/>
        <v>5.4</v>
      </c>
      <c r="O519" s="17">
        <f t="shared" si="302"/>
        <v>2.4000000000000004</v>
      </c>
      <c r="P519" s="17">
        <f t="shared" si="302"/>
        <v>3.6</v>
      </c>
      <c r="Q519" s="124">
        <f t="shared" si="303"/>
        <v>2.2000000000000002</v>
      </c>
      <c r="R519" s="26">
        <f t="shared" si="304"/>
        <v>3</v>
      </c>
      <c r="S519" s="2" t="s">
        <v>30485</v>
      </c>
      <c r="T519" s="2" t="s">
        <v>35465</v>
      </c>
      <c r="U519" s="24">
        <f t="shared" si="305"/>
        <v>458.1</v>
      </c>
      <c r="V519" s="66">
        <f t="shared" si="305"/>
        <v>406.1</v>
      </c>
      <c r="W519" s="54">
        <f t="shared" si="306"/>
        <v>1.57</v>
      </c>
      <c r="X519" s="143">
        <f t="shared" si="307"/>
        <v>458.1</v>
      </c>
      <c r="Y519" s="143">
        <f t="shared" si="308"/>
        <v>0.41400000000000003</v>
      </c>
      <c r="Z519" s="94" t="s">
        <v>39932</v>
      </c>
      <c r="AA519">
        <v>3125.5</v>
      </c>
      <c r="AB519">
        <v>464.43</v>
      </c>
      <c r="AC519">
        <v>6.44</v>
      </c>
      <c r="AD519">
        <v>152</v>
      </c>
      <c r="AE519">
        <v>-1</v>
      </c>
      <c r="AF519" s="10">
        <v>37.9</v>
      </c>
      <c r="AG519" s="10">
        <v>58.12</v>
      </c>
      <c r="AH519" s="10">
        <f t="shared" si="309"/>
        <v>172571.00096503846</v>
      </c>
      <c r="AI519" s="11">
        <f t="shared" si="297"/>
        <v>0.98156532575410249</v>
      </c>
      <c r="AJ519">
        <f t="shared" si="298"/>
        <v>3410.2474570137597</v>
      </c>
      <c r="AK519">
        <f t="shared" si="310"/>
        <v>36.384572348324035</v>
      </c>
      <c r="AL519">
        <f t="shared" si="311"/>
        <v>18.577133568000004</v>
      </c>
      <c r="AM519" s="5">
        <f t="shared" si="312"/>
        <v>3.14</v>
      </c>
      <c r="AN519">
        <v>5.2</v>
      </c>
      <c r="AO519" s="72">
        <f t="shared" si="313"/>
        <v>3</v>
      </c>
      <c r="AP519" s="72">
        <f t="shared" si="314"/>
        <v>2.2000000000000002</v>
      </c>
      <c r="AQ519" s="72">
        <f t="shared" si="315"/>
        <v>2.2000000000000002</v>
      </c>
      <c r="AR519" s="71">
        <f t="shared" si="316"/>
        <v>54.961705916324036</v>
      </c>
      <c r="AS519" s="40">
        <v>1.0872785587439628</v>
      </c>
      <c r="AT519" s="40">
        <f>(AS519+O519)*(AS519+P519)*((1/3)*AS519+R519)</f>
        <v>54.961700683158519</v>
      </c>
      <c r="AU519" s="73">
        <f>MROUND((AS519+O519),0.2)</f>
        <v>3.4000000000000004</v>
      </c>
      <c r="AV519" s="73">
        <f>MROUND((AS519+P519),0.2)</f>
        <v>4.6000000000000005</v>
      </c>
      <c r="AW519" s="73">
        <f>IF(MROUND(((1/3)*AS519+AO519),0.2)*AV519*AU519/AR519&gt;1.05,MROUND(((1/3)*AS519+AO519),0.2)-0.2,MROUND(((1/3)*AS519+AO519),0.2))</f>
        <v>3.4000000000000004</v>
      </c>
      <c r="AX519" s="40">
        <f t="shared" ref="AX519:AX520" si="324">AU519*AV519*AW519</f>
        <v>53.176000000000016</v>
      </c>
      <c r="AY519" s="40" t="b">
        <f>IF(AQ519&lt;AW519,TRUE, FALSE)</f>
        <v>1</v>
      </c>
      <c r="AZ519" s="40" t="b">
        <f>IF(AL519&lt;AQ519*AU519*AV519,TRUE, FALSE)</f>
        <v>1</v>
      </c>
      <c r="BA519">
        <f t="shared" si="317"/>
        <v>185</v>
      </c>
      <c r="BB519" s="91">
        <f t="shared" si="318"/>
        <v>1.9585676237478418</v>
      </c>
    </row>
    <row r="520" spans="1:54">
      <c r="A520" s="2" t="s">
        <v>650</v>
      </c>
      <c r="B520" s="7" t="s">
        <v>40463</v>
      </c>
      <c r="C520" s="17">
        <f t="shared" si="299"/>
        <v>39.299999999999997</v>
      </c>
      <c r="D520" s="28">
        <f t="shared" si="300"/>
        <v>296</v>
      </c>
      <c r="E520" s="8">
        <f t="shared" si="319"/>
        <v>3</v>
      </c>
      <c r="F520" s="2" t="s">
        <v>5638</v>
      </c>
      <c r="G520" s="54">
        <f t="shared" si="320"/>
        <v>15.4</v>
      </c>
      <c r="H520" s="20">
        <f t="shared" si="321"/>
        <v>0.897706</v>
      </c>
      <c r="I520" s="14" t="s">
        <v>15605</v>
      </c>
      <c r="J520" s="14" t="s">
        <v>10620</v>
      </c>
      <c r="K520" s="14" t="s">
        <v>20566</v>
      </c>
      <c r="L520" s="14" t="s">
        <v>25525</v>
      </c>
      <c r="M520" s="28">
        <f t="shared" si="322"/>
        <v>9.6</v>
      </c>
      <c r="N520" s="46">
        <f t="shared" si="301"/>
        <v>5.2</v>
      </c>
      <c r="O520" s="17">
        <f t="shared" si="302"/>
        <v>0.60000000000000009</v>
      </c>
      <c r="P520" s="17">
        <f t="shared" si="302"/>
        <v>9.8000000000000007</v>
      </c>
      <c r="Q520" s="124">
        <f t="shared" si="303"/>
        <v>0.2</v>
      </c>
      <c r="R520" s="26">
        <f t="shared" si="304"/>
        <v>0.8</v>
      </c>
      <c r="S520" s="2" t="s">
        <v>30486</v>
      </c>
      <c r="T520" s="2" t="s">
        <v>35466</v>
      </c>
      <c r="U520" s="24">
        <f t="shared" si="305"/>
        <v>569.20000000000005</v>
      </c>
      <c r="V520" s="66">
        <f t="shared" si="305"/>
        <v>413.70000000000005</v>
      </c>
      <c r="W520" s="54">
        <f t="shared" si="306"/>
        <v>1.54</v>
      </c>
      <c r="X520" s="143">
        <f t="shared" si="307"/>
        <v>569.20000000000005</v>
      </c>
      <c r="Y520" s="143">
        <f t="shared" si="308"/>
        <v>0.40800000000000003</v>
      </c>
      <c r="Z520" s="94" t="s">
        <v>39932</v>
      </c>
      <c r="AA520">
        <v>3109.5</v>
      </c>
      <c r="AB520">
        <v>466.26</v>
      </c>
      <c r="AC520">
        <v>5.0999999999999996</v>
      </c>
      <c r="AD520">
        <v>152</v>
      </c>
      <c r="AE520">
        <v>-1</v>
      </c>
      <c r="AF520" s="10">
        <v>37.9</v>
      </c>
      <c r="AG520" s="10">
        <v>58.12</v>
      </c>
      <c r="AH520" s="10">
        <f t="shared" si="309"/>
        <v>141775.82560107394</v>
      </c>
      <c r="AI520" s="11">
        <f t="shared" si="297"/>
        <v>0.99608491816871836</v>
      </c>
      <c r="AJ520">
        <f t="shared" si="298"/>
        <v>1968.9269355302404</v>
      </c>
      <c r="AK520">
        <f t="shared" si="310"/>
        <v>26.918684270989758</v>
      </c>
      <c r="AL520">
        <f t="shared" si="311"/>
        <v>0.4811909760000001</v>
      </c>
      <c r="AM520" s="5">
        <f t="shared" si="312"/>
        <v>3.06</v>
      </c>
      <c r="AN520">
        <v>23</v>
      </c>
      <c r="AO520" s="72">
        <f t="shared" si="313"/>
        <v>0.8</v>
      </c>
      <c r="AP520" s="72">
        <f t="shared" si="314"/>
        <v>0.2</v>
      </c>
      <c r="AQ520" s="72">
        <f t="shared" si="315"/>
        <v>0.2</v>
      </c>
      <c r="AR520" s="71">
        <f t="shared" si="316"/>
        <v>27.399875246989758</v>
      </c>
      <c r="AS520" s="40">
        <v>1.3593667643212799</v>
      </c>
      <c r="AT520" s="40">
        <f>(AS520+O520)*(AS520+P520)*((1/3)*AS520+R520)</f>
        <v>27.399884449519227</v>
      </c>
      <c r="AU520" s="73">
        <f>MROUND((AS520+O520),0.2)</f>
        <v>2</v>
      </c>
      <c r="AV520" s="73">
        <f>MROUND((AS520+P520),0.2)</f>
        <v>11.200000000000001</v>
      </c>
      <c r="AW520" s="73">
        <f>IF(MROUND(((1/3)*AS520+AO520),0.2)*AV520*AU520/AR520&gt;1.05,MROUND(((1/3)*AS520+AO520),0.2)-0.2,MROUND(((1/3)*AS520+AO520),0.2))</f>
        <v>1.2000000000000002</v>
      </c>
      <c r="AX520" s="40">
        <f t="shared" si="324"/>
        <v>26.880000000000006</v>
      </c>
      <c r="AY520" s="40" t="b">
        <f>IF(AQ520&lt;AW520,TRUE, FALSE)</f>
        <v>1</v>
      </c>
      <c r="AZ520" s="40" t="b">
        <f>IF(AL520&lt;AQ520*AU520*AV520,TRUE, FALSE)</f>
        <v>1</v>
      </c>
      <c r="BA520">
        <f t="shared" si="317"/>
        <v>296</v>
      </c>
      <c r="BB520" s="91">
        <f t="shared" si="318"/>
        <v>55.94178946321253</v>
      </c>
    </row>
    <row r="521" spans="1:54" s="67" customFormat="1">
      <c r="A521" s="59" t="s">
        <v>651</v>
      </c>
      <c r="B521" s="60" t="s">
        <v>40464</v>
      </c>
      <c r="C521" s="61">
        <f t="shared" si="299"/>
        <v>36.5</v>
      </c>
      <c r="D521" s="62">
        <f t="shared" si="300"/>
        <v>70</v>
      </c>
      <c r="E521" s="63">
        <f t="shared" si="319"/>
        <v>15</v>
      </c>
      <c r="F521" s="59" t="s">
        <v>5639</v>
      </c>
      <c r="G521" s="54">
        <f t="shared" si="320"/>
        <v>35.5</v>
      </c>
      <c r="H521" s="64">
        <f t="shared" si="321"/>
        <v>0.61925370000000002</v>
      </c>
      <c r="I521" s="64" t="s">
        <v>15606</v>
      </c>
      <c r="J521" s="64" t="s">
        <v>10621</v>
      </c>
      <c r="K521" s="64" t="s">
        <v>20567</v>
      </c>
      <c r="L521" s="64" t="s">
        <v>25526</v>
      </c>
      <c r="M521" s="62">
        <f t="shared" si="322"/>
        <v>11.3</v>
      </c>
      <c r="N521" s="65">
        <f t="shared" si="301"/>
        <v>5</v>
      </c>
      <c r="O521" s="61">
        <f t="shared" si="302"/>
        <v>2.8000000000000003</v>
      </c>
      <c r="P521" s="61">
        <f t="shared" si="302"/>
        <v>6.4</v>
      </c>
      <c r="Q521" s="124">
        <f t="shared" si="303"/>
        <v>0.8</v>
      </c>
      <c r="R521" s="61">
        <f t="shared" si="304"/>
        <v>2</v>
      </c>
      <c r="S521" s="59" t="s">
        <v>30487</v>
      </c>
      <c r="T521" s="59" t="s">
        <v>35467</v>
      </c>
      <c r="U521" s="66">
        <f t="shared" si="305"/>
        <v>342.8</v>
      </c>
      <c r="V521" s="66">
        <f t="shared" si="305"/>
        <v>365.90000000000003</v>
      </c>
      <c r="W521" s="54">
        <f t="shared" si="306"/>
        <v>3.55</v>
      </c>
      <c r="X521" s="143">
        <f t="shared" si="307"/>
        <v>342.8</v>
      </c>
      <c r="Y521" s="143">
        <f t="shared" si="308"/>
        <v>0.80999999999999994</v>
      </c>
      <c r="Z521" s="95" t="s">
        <v>39931</v>
      </c>
      <c r="AD521" s="67">
        <v>152</v>
      </c>
      <c r="AE521" s="67">
        <v>-1</v>
      </c>
      <c r="AF521" s="68">
        <v>37.9</v>
      </c>
      <c r="AG521" s="68">
        <v>58.12</v>
      </c>
      <c r="AH521" s="68">
        <f t="shared" si="309"/>
        <v>267042.74342082522</v>
      </c>
      <c r="AI521" s="69">
        <f t="shared" si="297"/>
        <v>0</v>
      </c>
      <c r="AJ521" s="67">
        <f t="shared" si="298"/>
        <v>0</v>
      </c>
      <c r="AK521" s="67" t="e">
        <f t="shared" si="310"/>
        <v>#DIV/0!</v>
      </c>
      <c r="AL521" s="67">
        <f t="shared" si="311"/>
        <v>13.645947392</v>
      </c>
      <c r="AM521" s="70">
        <f t="shared" si="312"/>
        <v>7.1</v>
      </c>
      <c r="AN521" s="67">
        <v>0</v>
      </c>
      <c r="AO521" s="90">
        <f t="shared" si="313"/>
        <v>2</v>
      </c>
      <c r="AP521" s="90">
        <f t="shared" si="314"/>
        <v>0.8</v>
      </c>
      <c r="AQ521" s="90">
        <f t="shared" si="315"/>
        <v>0.8</v>
      </c>
      <c r="AR521" s="91" t="e">
        <f t="shared" si="316"/>
        <v>#DIV/0!</v>
      </c>
      <c r="BA521" s="67">
        <f t="shared" si="317"/>
        <v>70</v>
      </c>
      <c r="BB521" s="91" t="e">
        <f t="shared" si="318"/>
        <v>#DIV/0!</v>
      </c>
    </row>
    <row r="522" spans="1:54" s="67" customFormat="1">
      <c r="A522" s="59" t="s">
        <v>652</v>
      </c>
      <c r="B522" s="60" t="s">
        <v>40465</v>
      </c>
      <c r="C522" s="61">
        <f t="shared" si="299"/>
        <v>34.700000000000003</v>
      </c>
      <c r="D522" s="62">
        <f t="shared" si="300"/>
        <v>147</v>
      </c>
      <c r="E522" s="63">
        <f t="shared" si="319"/>
        <v>7</v>
      </c>
      <c r="F522" s="59" t="s">
        <v>5640</v>
      </c>
      <c r="G522" s="54">
        <f t="shared" si="320"/>
        <v>33.700000000000003</v>
      </c>
      <c r="H522" s="64">
        <f t="shared" si="321"/>
        <v>0.52359560000000005</v>
      </c>
      <c r="I522" s="64" t="s">
        <v>15607</v>
      </c>
      <c r="J522" s="64" t="s">
        <v>10622</v>
      </c>
      <c r="K522" s="64" t="s">
        <v>20568</v>
      </c>
      <c r="L522" s="64" t="s">
        <v>25527</v>
      </c>
      <c r="M522" s="62">
        <f t="shared" si="322"/>
        <v>12.9</v>
      </c>
      <c r="N522" s="65">
        <f t="shared" si="301"/>
        <v>5.2</v>
      </c>
      <c r="O522" s="61">
        <f t="shared" si="302"/>
        <v>2.2000000000000002</v>
      </c>
      <c r="P522" s="61">
        <f t="shared" si="302"/>
        <v>3.2</v>
      </c>
      <c r="Q522" s="124">
        <f t="shared" si="303"/>
        <v>0.2</v>
      </c>
      <c r="R522" s="61">
        <f t="shared" si="304"/>
        <v>0.60000000000000009</v>
      </c>
      <c r="S522" s="59" t="s">
        <v>30488</v>
      </c>
      <c r="T522" s="59" t="s">
        <v>35468</v>
      </c>
      <c r="U522" s="66">
        <f t="shared" si="305"/>
        <v>420</v>
      </c>
      <c r="V522" s="66">
        <f t="shared" si="305"/>
        <v>389.5</v>
      </c>
      <c r="W522" s="54">
        <f t="shared" si="306"/>
        <v>3.3699999999999997</v>
      </c>
      <c r="X522" s="143">
        <f t="shared" si="307"/>
        <v>420</v>
      </c>
      <c r="Y522" s="143">
        <f t="shared" si="308"/>
        <v>0.77399999999999991</v>
      </c>
      <c r="Z522" s="95" t="s">
        <v>39931</v>
      </c>
      <c r="AD522" s="67">
        <v>152</v>
      </c>
      <c r="AE522" s="67">
        <v>-1</v>
      </c>
      <c r="AF522" s="68">
        <v>37.9</v>
      </c>
      <c r="AG522" s="68">
        <v>58.12</v>
      </c>
      <c r="AH522" s="68">
        <f t="shared" si="309"/>
        <v>219610.15422511889</v>
      </c>
      <c r="AI522" s="69">
        <f t="shared" si="297"/>
        <v>0</v>
      </c>
      <c r="AJ522" s="67">
        <f t="shared" si="298"/>
        <v>0</v>
      </c>
      <c r="AK522" s="67" t="e">
        <f t="shared" si="310"/>
        <v>#DIV/0!</v>
      </c>
      <c r="AL522" s="67">
        <f t="shared" si="311"/>
        <v>2.0123321856000005</v>
      </c>
      <c r="AM522" s="70">
        <f t="shared" si="312"/>
        <v>6.74</v>
      </c>
      <c r="AN522" s="67">
        <v>0</v>
      </c>
      <c r="AO522" s="90">
        <f t="shared" si="313"/>
        <v>0.60000000000000009</v>
      </c>
      <c r="AP522" s="90">
        <f t="shared" si="314"/>
        <v>0.2</v>
      </c>
      <c r="AQ522" s="90">
        <f t="shared" si="315"/>
        <v>0.4</v>
      </c>
      <c r="AR522" s="91" t="e">
        <f t="shared" si="316"/>
        <v>#DIV/0!</v>
      </c>
      <c r="BA522" s="67">
        <f t="shared" si="317"/>
        <v>147</v>
      </c>
      <c r="BB522" s="91" t="e">
        <f t="shared" si="318"/>
        <v>#DIV/0!</v>
      </c>
    </row>
    <row r="523" spans="1:54" s="67" customFormat="1">
      <c r="A523" s="59" t="s">
        <v>653</v>
      </c>
      <c r="B523" s="60" t="s">
        <v>40466</v>
      </c>
      <c r="C523" s="61">
        <f t="shared" si="299"/>
        <v>36.200000000000003</v>
      </c>
      <c r="D523" s="62">
        <f t="shared" si="300"/>
        <v>155</v>
      </c>
      <c r="E523" s="63">
        <f t="shared" si="319"/>
        <v>4</v>
      </c>
      <c r="F523" s="59" t="s">
        <v>5641</v>
      </c>
      <c r="G523" s="54">
        <f t="shared" si="320"/>
        <v>35.200000000000003</v>
      </c>
      <c r="H523" s="64">
        <f t="shared" si="321"/>
        <v>0.88041139999999996</v>
      </c>
      <c r="I523" s="64" t="s">
        <v>15608</v>
      </c>
      <c r="J523" s="64" t="s">
        <v>10623</v>
      </c>
      <c r="K523" s="64" t="s">
        <v>20569</v>
      </c>
      <c r="L523" s="64" t="s">
        <v>25528</v>
      </c>
      <c r="M523" s="62">
        <f t="shared" si="322"/>
        <v>11.3</v>
      </c>
      <c r="N523" s="65">
        <f t="shared" si="301"/>
        <v>5.6</v>
      </c>
      <c r="O523" s="61">
        <f t="shared" si="302"/>
        <v>1</v>
      </c>
      <c r="P523" s="61">
        <f t="shared" si="302"/>
        <v>6.4</v>
      </c>
      <c r="Q523" s="124">
        <f t="shared" si="303"/>
        <v>0.2</v>
      </c>
      <c r="R523" s="61">
        <f t="shared" si="304"/>
        <v>1.6</v>
      </c>
      <c r="S523" s="59" t="s">
        <v>30489</v>
      </c>
      <c r="T523" s="59" t="s">
        <v>35469</v>
      </c>
      <c r="U523" s="66">
        <f t="shared" si="305"/>
        <v>428.20000000000005</v>
      </c>
      <c r="V523" s="66">
        <f t="shared" si="305"/>
        <v>336</v>
      </c>
      <c r="W523" s="54">
        <f t="shared" si="306"/>
        <v>3.5199999999999996</v>
      </c>
      <c r="X523" s="143">
        <f t="shared" si="307"/>
        <v>428.20000000000005</v>
      </c>
      <c r="Y523" s="143">
        <f t="shared" si="308"/>
        <v>0.80399999999999994</v>
      </c>
      <c r="Z523" s="95" t="s">
        <v>39931</v>
      </c>
      <c r="AD523" s="67">
        <v>152</v>
      </c>
      <c r="AE523" s="67">
        <v>-1</v>
      </c>
      <c r="AF523" s="68">
        <v>37.9</v>
      </c>
      <c r="AG523" s="68">
        <v>58.12</v>
      </c>
      <c r="AH523" s="68">
        <f t="shared" si="309"/>
        <v>312263.1898049973</v>
      </c>
      <c r="AI523" s="69">
        <f t="shared" si="297"/>
        <v>0</v>
      </c>
      <c r="AJ523" s="67">
        <f t="shared" si="298"/>
        <v>0</v>
      </c>
      <c r="AK523" s="67" t="e">
        <f t="shared" si="310"/>
        <v>#DIV/0!</v>
      </c>
      <c r="AL523" s="67">
        <f t="shared" si="311"/>
        <v>1.2245872640000006</v>
      </c>
      <c r="AM523" s="70">
        <f t="shared" si="312"/>
        <v>7.0400000000000009</v>
      </c>
      <c r="AN523" s="67">
        <v>0</v>
      </c>
      <c r="AO523" s="90">
        <f t="shared" si="313"/>
        <v>1.6</v>
      </c>
      <c r="AP523" s="90">
        <f t="shared" si="314"/>
        <v>0.2</v>
      </c>
      <c r="AQ523" s="90">
        <f t="shared" si="315"/>
        <v>0.2</v>
      </c>
      <c r="AR523" s="91" t="e">
        <f t="shared" si="316"/>
        <v>#DIV/0!</v>
      </c>
      <c r="BA523" s="67">
        <f t="shared" si="317"/>
        <v>155</v>
      </c>
      <c r="BB523" s="91" t="e">
        <f t="shared" si="318"/>
        <v>#DIV/0!</v>
      </c>
    </row>
    <row r="524" spans="1:54" s="67" customFormat="1">
      <c r="A524" s="59" t="s">
        <v>654</v>
      </c>
      <c r="B524" s="60" t="s">
        <v>40467</v>
      </c>
      <c r="C524" s="61">
        <f t="shared" si="299"/>
        <v>9.6</v>
      </c>
      <c r="D524" s="62">
        <f t="shared" si="300"/>
        <v>34</v>
      </c>
      <c r="E524" s="63">
        <f t="shared" si="319"/>
        <v>15</v>
      </c>
      <c r="F524" s="59" t="s">
        <v>5642</v>
      </c>
      <c r="G524" s="54">
        <f t="shared" si="320"/>
        <v>8.6</v>
      </c>
      <c r="H524" s="64">
        <f t="shared" si="321"/>
        <v>0.10122289999999999</v>
      </c>
      <c r="I524" s="64" t="s">
        <v>15609</v>
      </c>
      <c r="J524" s="64" t="s">
        <v>10624</v>
      </c>
      <c r="K524" s="64" t="s">
        <v>20570</v>
      </c>
      <c r="L524" s="64" t="s">
        <v>25529</v>
      </c>
      <c r="M524" s="62">
        <f t="shared" si="322"/>
        <v>12.5</v>
      </c>
      <c r="N524" s="65">
        <f t="shared" si="301"/>
        <v>6.6</v>
      </c>
      <c r="O524" s="61">
        <f t="shared" si="302"/>
        <v>1.2000000000000002</v>
      </c>
      <c r="P524" s="61">
        <f t="shared" si="302"/>
        <v>4</v>
      </c>
      <c r="Q524" s="124">
        <f t="shared" si="303"/>
        <v>1.8</v>
      </c>
      <c r="R524" s="61">
        <f t="shared" si="304"/>
        <v>2</v>
      </c>
      <c r="S524" s="59" t="s">
        <v>30490</v>
      </c>
      <c r="T524" s="59" t="s">
        <v>35470</v>
      </c>
      <c r="U524" s="66">
        <f t="shared" si="305"/>
        <v>306.90000000000003</v>
      </c>
      <c r="V524" s="66">
        <f t="shared" si="305"/>
        <v>314.60000000000002</v>
      </c>
      <c r="W524" s="54">
        <f t="shared" si="306"/>
        <v>0.86</v>
      </c>
      <c r="X524" s="143">
        <f t="shared" si="307"/>
        <v>306.90000000000003</v>
      </c>
      <c r="Y524" s="143">
        <f t="shared" si="308"/>
        <v>0.27200000000000002</v>
      </c>
      <c r="Z524" s="95" t="s">
        <v>39931</v>
      </c>
      <c r="AD524" s="67">
        <v>152</v>
      </c>
      <c r="AE524" s="67">
        <v>-1</v>
      </c>
      <c r="AF524" s="68">
        <v>37.9</v>
      </c>
      <c r="AG524" s="68">
        <v>58.12</v>
      </c>
      <c r="AH524" s="68">
        <f t="shared" si="309"/>
        <v>339075.46736485412</v>
      </c>
      <c r="AI524" s="69">
        <f t="shared" si="297"/>
        <v>0</v>
      </c>
      <c r="AJ524" s="67">
        <f t="shared" si="298"/>
        <v>0</v>
      </c>
      <c r="AK524" s="67" t="e">
        <f t="shared" si="310"/>
        <v>#DIV/0!</v>
      </c>
      <c r="AL524" s="67">
        <f t="shared" si="311"/>
        <v>8.6282601600000017</v>
      </c>
      <c r="AM524" s="70">
        <f t="shared" si="312"/>
        <v>1.72</v>
      </c>
      <c r="AN524" s="67">
        <v>0</v>
      </c>
      <c r="AO524" s="90">
        <f t="shared" si="313"/>
        <v>2</v>
      </c>
      <c r="AP524" s="90">
        <f t="shared" si="314"/>
        <v>1.8</v>
      </c>
      <c r="AQ524" s="90">
        <f t="shared" si="315"/>
        <v>1.8</v>
      </c>
      <c r="AR524" s="91" t="e">
        <f t="shared" si="316"/>
        <v>#DIV/0!</v>
      </c>
      <c r="BA524" s="67">
        <f t="shared" si="317"/>
        <v>34</v>
      </c>
      <c r="BB524" s="91" t="e">
        <f t="shared" si="318"/>
        <v>#DIV/0!</v>
      </c>
    </row>
    <row r="525" spans="1:54" s="67" customFormat="1">
      <c r="A525" s="59" t="s">
        <v>655</v>
      </c>
      <c r="B525" s="60" t="s">
        <v>40468</v>
      </c>
      <c r="C525" s="61">
        <f t="shared" si="299"/>
        <v>13.600000000000001</v>
      </c>
      <c r="D525" s="62">
        <f t="shared" si="300"/>
        <v>10</v>
      </c>
      <c r="E525" s="63">
        <f t="shared" si="319"/>
        <v>7</v>
      </c>
      <c r="F525" s="59" t="s">
        <v>5643</v>
      </c>
      <c r="G525" s="54">
        <f t="shared" si="320"/>
        <v>12.6</v>
      </c>
      <c r="H525" s="64">
        <f t="shared" si="321"/>
        <v>0.1128651</v>
      </c>
      <c r="I525" s="64" t="s">
        <v>15610</v>
      </c>
      <c r="J525" s="64" t="s">
        <v>10625</v>
      </c>
      <c r="K525" s="64" t="s">
        <v>20571</v>
      </c>
      <c r="L525" s="64" t="s">
        <v>25530</v>
      </c>
      <c r="M525" s="62">
        <f t="shared" si="322"/>
        <v>13.5</v>
      </c>
      <c r="N525" s="65">
        <f t="shared" si="301"/>
        <v>6.6</v>
      </c>
      <c r="O525" s="61">
        <f t="shared" si="302"/>
        <v>0.60000000000000009</v>
      </c>
      <c r="P525" s="61">
        <f t="shared" si="302"/>
        <v>2</v>
      </c>
      <c r="Q525" s="124">
        <f t="shared" si="303"/>
        <v>0.8</v>
      </c>
      <c r="R525" s="61">
        <f t="shared" si="304"/>
        <v>0.8</v>
      </c>
      <c r="S525" s="59" t="s">
        <v>30491</v>
      </c>
      <c r="T525" s="59" t="s">
        <v>35471</v>
      </c>
      <c r="U525" s="66">
        <f t="shared" si="305"/>
        <v>283.40000000000003</v>
      </c>
      <c r="V525" s="66">
        <f t="shared" si="305"/>
        <v>311.10000000000002</v>
      </c>
      <c r="W525" s="54">
        <f t="shared" si="306"/>
        <v>1.26</v>
      </c>
      <c r="X525" s="143">
        <f t="shared" si="307"/>
        <v>283.40000000000003</v>
      </c>
      <c r="Y525" s="143">
        <f t="shared" si="308"/>
        <v>0.35199999999999998</v>
      </c>
      <c r="Z525" s="95" t="s">
        <v>39931</v>
      </c>
      <c r="AD525" s="67">
        <v>152</v>
      </c>
      <c r="AE525" s="67">
        <v>-1</v>
      </c>
      <c r="AF525" s="68">
        <v>37.9</v>
      </c>
      <c r="AG525" s="68">
        <v>58.12</v>
      </c>
      <c r="AH525" s="68">
        <f t="shared" si="309"/>
        <v>343205.65564314666</v>
      </c>
      <c r="AI525" s="69">
        <f t="shared" si="297"/>
        <v>0</v>
      </c>
      <c r="AJ525" s="67">
        <f t="shared" si="298"/>
        <v>0</v>
      </c>
      <c r="AK525" s="67" t="e">
        <f t="shared" si="310"/>
        <v>#DIV/0!</v>
      </c>
      <c r="AL525" s="67">
        <f t="shared" si="311"/>
        <v>0.85164950400000006</v>
      </c>
      <c r="AM525" s="70">
        <f t="shared" si="312"/>
        <v>2.5200000000000005</v>
      </c>
      <c r="AN525" s="67">
        <v>0</v>
      </c>
      <c r="AO525" s="90">
        <f t="shared" si="313"/>
        <v>0.8</v>
      </c>
      <c r="AP525" s="90">
        <f t="shared" si="314"/>
        <v>0.8</v>
      </c>
      <c r="AQ525" s="90">
        <f t="shared" si="315"/>
        <v>0.8</v>
      </c>
      <c r="AR525" s="91" t="e">
        <f t="shared" si="316"/>
        <v>#DIV/0!</v>
      </c>
      <c r="BA525" s="67">
        <f t="shared" si="317"/>
        <v>10</v>
      </c>
      <c r="BB525" s="91" t="e">
        <f t="shared" si="318"/>
        <v>#DIV/0!</v>
      </c>
    </row>
    <row r="526" spans="1:54" s="67" customFormat="1">
      <c r="A526" s="59" t="s">
        <v>656</v>
      </c>
      <c r="B526" s="60" t="s">
        <v>40469</v>
      </c>
      <c r="C526" s="61">
        <f t="shared" si="299"/>
        <v>28.700000000000003</v>
      </c>
      <c r="D526" s="62">
        <f t="shared" si="300"/>
        <v>243</v>
      </c>
      <c r="E526" s="63">
        <f t="shared" si="319"/>
        <v>6</v>
      </c>
      <c r="F526" s="59" t="s">
        <v>5644</v>
      </c>
      <c r="G526" s="54">
        <f t="shared" si="320"/>
        <v>27.700000000000003</v>
      </c>
      <c r="H526" s="64">
        <f t="shared" si="321"/>
        <v>0.5703146</v>
      </c>
      <c r="I526" s="64" t="s">
        <v>15611</v>
      </c>
      <c r="J526" s="64" t="s">
        <v>10626</v>
      </c>
      <c r="K526" s="64" t="s">
        <v>20572</v>
      </c>
      <c r="L526" s="64" t="s">
        <v>25531</v>
      </c>
      <c r="M526" s="62">
        <f t="shared" si="322"/>
        <v>10.199999999999999</v>
      </c>
      <c r="N526" s="65">
        <f t="shared" si="301"/>
        <v>5.8</v>
      </c>
      <c r="O526" s="61">
        <f t="shared" si="302"/>
        <v>0.8</v>
      </c>
      <c r="P526" s="61">
        <f t="shared" si="302"/>
        <v>8.6</v>
      </c>
      <c r="Q526" s="124">
        <f t="shared" si="303"/>
        <v>0.4</v>
      </c>
      <c r="R526" s="61">
        <f t="shared" si="304"/>
        <v>1</v>
      </c>
      <c r="S526" s="59" t="s">
        <v>30492</v>
      </c>
      <c r="T526" s="59" t="s">
        <v>35472</v>
      </c>
      <c r="U526" s="66">
        <f t="shared" si="305"/>
        <v>516.20000000000005</v>
      </c>
      <c r="V526" s="66">
        <f t="shared" si="305"/>
        <v>290.20000000000005</v>
      </c>
      <c r="W526" s="54">
        <f t="shared" si="306"/>
        <v>2.7699999999999996</v>
      </c>
      <c r="X526" s="143">
        <f t="shared" si="307"/>
        <v>516.20000000000005</v>
      </c>
      <c r="Y526" s="143">
        <f t="shared" si="308"/>
        <v>0.65399999999999991</v>
      </c>
      <c r="Z526" s="95" t="s">
        <v>39931</v>
      </c>
      <c r="AD526" s="67">
        <v>152</v>
      </c>
      <c r="AE526" s="67">
        <v>-1</v>
      </c>
      <c r="AF526" s="68">
        <v>37.9</v>
      </c>
      <c r="AG526" s="68">
        <v>58.12</v>
      </c>
      <c r="AH526" s="68">
        <f t="shared" si="309"/>
        <v>365983.64550442994</v>
      </c>
      <c r="AI526" s="69">
        <f t="shared" si="297"/>
        <v>0</v>
      </c>
      <c r="AJ526" s="67">
        <f t="shared" si="298"/>
        <v>0</v>
      </c>
      <c r="AK526" s="67" t="e">
        <f t="shared" si="310"/>
        <v>#DIV/0!</v>
      </c>
      <c r="AL526" s="67">
        <f t="shared" si="311"/>
        <v>2.9562355519999999</v>
      </c>
      <c r="AM526" s="70">
        <f t="shared" si="312"/>
        <v>5.5400000000000009</v>
      </c>
      <c r="AN526" s="67">
        <v>0</v>
      </c>
      <c r="AO526" s="90">
        <f t="shared" si="313"/>
        <v>1</v>
      </c>
      <c r="AP526" s="90">
        <f t="shared" si="314"/>
        <v>0.4</v>
      </c>
      <c r="AQ526" s="90">
        <f t="shared" si="315"/>
        <v>0.60000000000000009</v>
      </c>
      <c r="AR526" s="91" t="e">
        <f t="shared" si="316"/>
        <v>#DIV/0!</v>
      </c>
      <c r="BA526" s="67">
        <f t="shared" si="317"/>
        <v>243</v>
      </c>
      <c r="BB526" s="91" t="e">
        <f t="shared" si="318"/>
        <v>#DIV/0!</v>
      </c>
    </row>
    <row r="527" spans="1:54" s="67" customFormat="1">
      <c r="A527" s="59" t="s">
        <v>657</v>
      </c>
      <c r="B527" s="60" t="s">
        <v>40470</v>
      </c>
      <c r="C527" s="61">
        <f t="shared" si="299"/>
        <v>34.700000000000003</v>
      </c>
      <c r="D527" s="62">
        <f t="shared" si="300"/>
        <v>64</v>
      </c>
      <c r="E527" s="63">
        <f t="shared" si="319"/>
        <v>14</v>
      </c>
      <c r="F527" s="59" t="s">
        <v>5645</v>
      </c>
      <c r="G527" s="54">
        <f t="shared" si="320"/>
        <v>33.700000000000003</v>
      </c>
      <c r="H527" s="64">
        <f t="shared" si="321"/>
        <v>0.42002209999999995</v>
      </c>
      <c r="I527" s="64" t="s">
        <v>15612</v>
      </c>
      <c r="J527" s="64" t="s">
        <v>10627</v>
      </c>
      <c r="K527" s="64" t="s">
        <v>20573</v>
      </c>
      <c r="L527" s="64" t="s">
        <v>25532</v>
      </c>
      <c r="M527" s="62">
        <f t="shared" si="322"/>
        <v>13.9</v>
      </c>
      <c r="N527" s="65">
        <f t="shared" si="301"/>
        <v>6.2</v>
      </c>
      <c r="O527" s="61">
        <f t="shared" si="302"/>
        <v>2.4000000000000004</v>
      </c>
      <c r="P527" s="61">
        <f t="shared" si="302"/>
        <v>1.2000000000000002</v>
      </c>
      <c r="Q527" s="124">
        <f t="shared" si="303"/>
        <v>1.6</v>
      </c>
      <c r="R527" s="61">
        <f t="shared" si="304"/>
        <v>2.6</v>
      </c>
      <c r="S527" s="59" t="s">
        <v>30493</v>
      </c>
      <c r="T527" s="59" t="s">
        <v>35473</v>
      </c>
      <c r="U527" s="66">
        <f t="shared" si="305"/>
        <v>337</v>
      </c>
      <c r="V527" s="66">
        <f t="shared" si="305"/>
        <v>343</v>
      </c>
      <c r="W527" s="54">
        <f t="shared" si="306"/>
        <v>3.3699999999999997</v>
      </c>
      <c r="X527" s="143">
        <f t="shared" si="307"/>
        <v>337</v>
      </c>
      <c r="Y527" s="143">
        <f t="shared" si="308"/>
        <v>0.77399999999999991</v>
      </c>
      <c r="Z527" s="95" t="s">
        <v>39931</v>
      </c>
      <c r="AD527" s="67">
        <v>152</v>
      </c>
      <c r="AE527" s="67">
        <v>-1</v>
      </c>
      <c r="AF527" s="68">
        <v>37.9</v>
      </c>
      <c r="AG527" s="68">
        <v>58.12</v>
      </c>
      <c r="AH527" s="68">
        <f t="shared" si="309"/>
        <v>302616.68716343696</v>
      </c>
      <c r="AI527" s="69">
        <f t="shared" si="297"/>
        <v>0</v>
      </c>
      <c r="AJ527" s="67">
        <f t="shared" si="298"/>
        <v>0</v>
      </c>
      <c r="AK527" s="67" t="e">
        <f t="shared" si="310"/>
        <v>#DIV/0!</v>
      </c>
      <c r="AL527" s="67">
        <f t="shared" si="311"/>
        <v>4.3428745152000019</v>
      </c>
      <c r="AM527" s="70">
        <f t="shared" si="312"/>
        <v>6.74</v>
      </c>
      <c r="AN527" s="67">
        <v>0</v>
      </c>
      <c r="AO527" s="90">
        <f t="shared" si="313"/>
        <v>2.6</v>
      </c>
      <c r="AP527" s="90">
        <f t="shared" si="314"/>
        <v>1.6</v>
      </c>
      <c r="AQ527" s="90">
        <f t="shared" si="315"/>
        <v>1.6</v>
      </c>
      <c r="AR527" s="91" t="e">
        <f t="shared" si="316"/>
        <v>#DIV/0!</v>
      </c>
      <c r="BA527" s="67">
        <f t="shared" si="317"/>
        <v>64</v>
      </c>
      <c r="BB527" s="91" t="e">
        <f t="shared" si="318"/>
        <v>#DIV/0!</v>
      </c>
    </row>
    <row r="528" spans="1:54" s="67" customFormat="1">
      <c r="A528" s="59" t="s">
        <v>658</v>
      </c>
      <c r="B528" s="60" t="s">
        <v>40471</v>
      </c>
      <c r="C528" s="61">
        <f t="shared" si="299"/>
        <v>26.400000000000002</v>
      </c>
      <c r="D528" s="62">
        <f t="shared" si="300"/>
        <v>168</v>
      </c>
      <c r="E528" s="63">
        <f t="shared" si="319"/>
        <v>11</v>
      </c>
      <c r="F528" s="59" t="s">
        <v>5646</v>
      </c>
      <c r="G528" s="54">
        <f t="shared" si="320"/>
        <v>25.5</v>
      </c>
      <c r="H528" s="64">
        <f t="shared" si="321"/>
        <v>0.16336339999999999</v>
      </c>
      <c r="I528" s="64" t="s">
        <v>15613</v>
      </c>
      <c r="J528" s="64" t="s">
        <v>10628</v>
      </c>
      <c r="K528" s="64" t="s">
        <v>20574</v>
      </c>
      <c r="L528" s="64" t="s">
        <v>25533</v>
      </c>
      <c r="M528" s="62">
        <f t="shared" si="322"/>
        <v>13.5</v>
      </c>
      <c r="N528" s="65">
        <f t="shared" si="301"/>
        <v>5.4</v>
      </c>
      <c r="O528" s="61">
        <f t="shared" si="302"/>
        <v>2.8000000000000003</v>
      </c>
      <c r="P528" s="61">
        <f t="shared" si="302"/>
        <v>2</v>
      </c>
      <c r="Q528" s="124">
        <f t="shared" si="303"/>
        <v>0.60000000000000009</v>
      </c>
      <c r="R528" s="61">
        <f t="shared" si="304"/>
        <v>0.60000000000000009</v>
      </c>
      <c r="S528" s="59" t="s">
        <v>30494</v>
      </c>
      <c r="T528" s="59" t="s">
        <v>35474</v>
      </c>
      <c r="U528" s="66">
        <f t="shared" si="305"/>
        <v>441.1</v>
      </c>
      <c r="V528" s="66">
        <f t="shared" si="305"/>
        <v>374.1</v>
      </c>
      <c r="W528" s="54">
        <f t="shared" si="306"/>
        <v>2.5499999999999998</v>
      </c>
      <c r="X528" s="143">
        <f t="shared" si="307"/>
        <v>441.1</v>
      </c>
      <c r="Y528" s="143">
        <f t="shared" si="308"/>
        <v>0.61</v>
      </c>
      <c r="Z528" s="95" t="s">
        <v>39931</v>
      </c>
      <c r="AD528" s="67">
        <v>152</v>
      </c>
      <c r="AE528" s="67">
        <v>-1</v>
      </c>
      <c r="AF528" s="68">
        <v>37.9</v>
      </c>
      <c r="AG528" s="68">
        <v>58.12</v>
      </c>
      <c r="AH528" s="68">
        <f t="shared" si="309"/>
        <v>252112.5377422176</v>
      </c>
      <c r="AI528" s="69">
        <f t="shared" si="297"/>
        <v>0</v>
      </c>
      <c r="AJ528" s="67">
        <f t="shared" si="298"/>
        <v>0</v>
      </c>
      <c r="AK528" s="67" t="e">
        <f t="shared" si="310"/>
        <v>#DIV/0!</v>
      </c>
      <c r="AL528" s="67">
        <f t="shared" si="311"/>
        <v>2.8110989760000007</v>
      </c>
      <c r="AM528" s="70">
        <f t="shared" si="312"/>
        <v>5.08</v>
      </c>
      <c r="AN528" s="67">
        <v>0</v>
      </c>
      <c r="AO528" s="90">
        <f t="shared" si="313"/>
        <v>0.60000000000000009</v>
      </c>
      <c r="AP528" s="90">
        <f t="shared" si="314"/>
        <v>0.60000000000000009</v>
      </c>
      <c r="AQ528" s="90">
        <f t="shared" si="315"/>
        <v>0.60000000000000009</v>
      </c>
      <c r="AR528" s="91" t="e">
        <f t="shared" si="316"/>
        <v>#DIV/0!</v>
      </c>
      <c r="BA528" s="67">
        <f t="shared" si="317"/>
        <v>168</v>
      </c>
      <c r="BB528" s="91" t="e">
        <f t="shared" si="318"/>
        <v>#DIV/0!</v>
      </c>
    </row>
    <row r="529" spans="1:54" s="67" customFormat="1">
      <c r="A529" s="59" t="s">
        <v>659</v>
      </c>
      <c r="B529" s="60" t="s">
        <v>40472</v>
      </c>
      <c r="C529" s="61">
        <f t="shared" si="299"/>
        <v>34.1</v>
      </c>
      <c r="D529" s="62">
        <f t="shared" si="300"/>
        <v>19</v>
      </c>
      <c r="E529" s="63">
        <f t="shared" si="319"/>
        <v>7</v>
      </c>
      <c r="F529" s="59" t="s">
        <v>5647</v>
      </c>
      <c r="G529" s="54">
        <f t="shared" si="320"/>
        <v>33.1</v>
      </c>
      <c r="H529" s="64">
        <f t="shared" si="321"/>
        <v>0.74223629999999996</v>
      </c>
      <c r="I529" s="64" t="s">
        <v>15614</v>
      </c>
      <c r="J529" s="64" t="s">
        <v>10629</v>
      </c>
      <c r="K529" s="64" t="s">
        <v>20575</v>
      </c>
      <c r="L529" s="64" t="s">
        <v>25534</v>
      </c>
      <c r="M529" s="62">
        <f t="shared" si="322"/>
        <v>10.5</v>
      </c>
      <c r="N529" s="65">
        <f t="shared" si="301"/>
        <v>5.8</v>
      </c>
      <c r="O529" s="61">
        <f t="shared" si="302"/>
        <v>2.8000000000000003</v>
      </c>
      <c r="P529" s="61">
        <f t="shared" si="302"/>
        <v>8</v>
      </c>
      <c r="Q529" s="124">
        <f t="shared" si="303"/>
        <v>0.2</v>
      </c>
      <c r="R529" s="61">
        <f t="shared" si="304"/>
        <v>0.8</v>
      </c>
      <c r="S529" s="59" t="s">
        <v>30495</v>
      </c>
      <c r="T529" s="59" t="s">
        <v>35475</v>
      </c>
      <c r="U529" s="66">
        <f t="shared" si="305"/>
        <v>292.40000000000003</v>
      </c>
      <c r="V529" s="66">
        <f t="shared" si="305"/>
        <v>330.5</v>
      </c>
      <c r="W529" s="54">
        <f t="shared" si="306"/>
        <v>3.3099999999999996</v>
      </c>
      <c r="X529" s="143">
        <f t="shared" si="307"/>
        <v>292.40000000000003</v>
      </c>
      <c r="Y529" s="143">
        <f t="shared" si="308"/>
        <v>0.7619999999999999</v>
      </c>
      <c r="Z529" s="95" t="s">
        <v>39931</v>
      </c>
      <c r="AD529" s="67">
        <v>152</v>
      </c>
      <c r="AE529" s="67">
        <v>-1</v>
      </c>
      <c r="AF529" s="68">
        <v>37.9</v>
      </c>
      <c r="AG529" s="68">
        <v>58.12</v>
      </c>
      <c r="AH529" s="68">
        <f t="shared" si="309"/>
        <v>319530.10412011901</v>
      </c>
      <c r="AI529" s="69">
        <f t="shared" si="297"/>
        <v>0</v>
      </c>
      <c r="AJ529" s="67">
        <f t="shared" si="298"/>
        <v>0</v>
      </c>
      <c r="AK529" s="67" t="e">
        <f t="shared" si="310"/>
        <v>#DIV/0!</v>
      </c>
      <c r="AL529" s="67">
        <f t="shared" si="311"/>
        <v>4.6191255040000012</v>
      </c>
      <c r="AM529" s="70">
        <f t="shared" si="312"/>
        <v>6.62</v>
      </c>
      <c r="AN529" s="67">
        <v>0</v>
      </c>
      <c r="AO529" s="90">
        <f t="shared" si="313"/>
        <v>0.8</v>
      </c>
      <c r="AP529" s="90">
        <f t="shared" si="314"/>
        <v>0.2</v>
      </c>
      <c r="AQ529" s="90">
        <f t="shared" si="315"/>
        <v>0.4</v>
      </c>
      <c r="AR529" s="91" t="e">
        <f t="shared" si="316"/>
        <v>#DIV/0!</v>
      </c>
      <c r="BA529" s="67">
        <f t="shared" si="317"/>
        <v>19</v>
      </c>
      <c r="BB529" s="91" t="e">
        <f t="shared" si="318"/>
        <v>#DIV/0!</v>
      </c>
    </row>
    <row r="530" spans="1:54" s="67" customFormat="1">
      <c r="A530" s="59" t="s">
        <v>660</v>
      </c>
      <c r="B530" s="60" t="s">
        <v>40473</v>
      </c>
      <c r="C530" s="61">
        <f t="shared" si="299"/>
        <v>32.5</v>
      </c>
      <c r="D530" s="62">
        <f t="shared" si="300"/>
        <v>180</v>
      </c>
      <c r="E530" s="63">
        <f t="shared" si="319"/>
        <v>23</v>
      </c>
      <c r="F530" s="59" t="s">
        <v>5648</v>
      </c>
      <c r="G530" s="54">
        <f t="shared" si="320"/>
        <v>31.5</v>
      </c>
      <c r="H530" s="64">
        <f t="shared" si="321"/>
        <v>0.13278090000000001</v>
      </c>
      <c r="I530" s="64" t="s">
        <v>15615</v>
      </c>
      <c r="J530" s="64" t="s">
        <v>10630</v>
      </c>
      <c r="K530" s="64" t="s">
        <v>20576</v>
      </c>
      <c r="L530" s="64" t="s">
        <v>25535</v>
      </c>
      <c r="M530" s="62">
        <f t="shared" si="322"/>
        <v>12.9</v>
      </c>
      <c r="N530" s="65">
        <f t="shared" si="301"/>
        <v>6</v>
      </c>
      <c r="O530" s="61">
        <f t="shared" si="302"/>
        <v>2.4000000000000004</v>
      </c>
      <c r="P530" s="61">
        <f t="shared" si="302"/>
        <v>3.2</v>
      </c>
      <c r="Q530" s="124">
        <f t="shared" si="303"/>
        <v>2.2000000000000002</v>
      </c>
      <c r="R530" s="61">
        <f t="shared" si="304"/>
        <v>2.6</v>
      </c>
      <c r="S530" s="59" t="s">
        <v>30496</v>
      </c>
      <c r="T530" s="59" t="s">
        <v>35476</v>
      </c>
      <c r="U530" s="66">
        <f t="shared" si="305"/>
        <v>452.70000000000005</v>
      </c>
      <c r="V530" s="66">
        <f t="shared" si="305"/>
        <v>339.3</v>
      </c>
      <c r="W530" s="54">
        <f t="shared" si="306"/>
        <v>3.15</v>
      </c>
      <c r="X530" s="143">
        <f t="shared" si="307"/>
        <v>452.70000000000005</v>
      </c>
      <c r="Y530" s="143">
        <f t="shared" si="308"/>
        <v>0.73</v>
      </c>
      <c r="Z530" s="95" t="s">
        <v>39931</v>
      </c>
      <c r="AD530" s="67">
        <v>152</v>
      </c>
      <c r="AE530" s="67">
        <v>-1</v>
      </c>
      <c r="AF530" s="68">
        <v>37.9</v>
      </c>
      <c r="AG530" s="68">
        <v>58.12</v>
      </c>
      <c r="AH530" s="68">
        <f t="shared" si="309"/>
        <v>307752.54926171468</v>
      </c>
      <c r="AI530" s="69">
        <f t="shared" si="297"/>
        <v>0</v>
      </c>
      <c r="AJ530" s="67">
        <f t="shared" si="298"/>
        <v>0</v>
      </c>
      <c r="AK530" s="67" t="e">
        <f t="shared" si="310"/>
        <v>#DIV/0!</v>
      </c>
      <c r="AL530" s="67">
        <f t="shared" si="311"/>
        <v>17.316630988800004</v>
      </c>
      <c r="AM530" s="70">
        <f t="shared" si="312"/>
        <v>6.3</v>
      </c>
      <c r="AN530" s="67">
        <v>0</v>
      </c>
      <c r="AO530" s="90">
        <f t="shared" si="313"/>
        <v>2.6</v>
      </c>
      <c r="AP530" s="90">
        <f t="shared" si="314"/>
        <v>2.2000000000000002</v>
      </c>
      <c r="AQ530" s="90">
        <f t="shared" si="315"/>
        <v>2.4000000000000004</v>
      </c>
      <c r="AR530" s="91" t="e">
        <f t="shared" si="316"/>
        <v>#DIV/0!</v>
      </c>
      <c r="BA530" s="67">
        <f t="shared" si="317"/>
        <v>180</v>
      </c>
      <c r="BB530" s="91" t="e">
        <f t="shared" si="318"/>
        <v>#DIV/0!</v>
      </c>
    </row>
    <row r="531" spans="1:54">
      <c r="A531" s="2" t="s">
        <v>661</v>
      </c>
      <c r="B531" s="7" t="s">
        <v>40474</v>
      </c>
      <c r="C531" s="17">
        <f t="shared" si="299"/>
        <v>52.8</v>
      </c>
      <c r="D531" s="28">
        <f t="shared" si="300"/>
        <v>288</v>
      </c>
      <c r="E531" s="8">
        <f t="shared" si="319"/>
        <v>7</v>
      </c>
      <c r="F531" s="2" t="s">
        <v>5649</v>
      </c>
      <c r="G531" s="54">
        <f t="shared" si="320"/>
        <v>21.8</v>
      </c>
      <c r="H531" s="20">
        <f t="shared" si="321"/>
        <v>0.86546390000000006</v>
      </c>
      <c r="I531" s="14" t="s">
        <v>15616</v>
      </c>
      <c r="J531" s="14" t="s">
        <v>10631</v>
      </c>
      <c r="K531" s="14" t="s">
        <v>20577</v>
      </c>
      <c r="L531" s="14" t="s">
        <v>25536</v>
      </c>
      <c r="M531" s="28">
        <f t="shared" si="322"/>
        <v>13.5</v>
      </c>
      <c r="N531" s="46">
        <f t="shared" si="301"/>
        <v>6</v>
      </c>
      <c r="O531" s="17">
        <f t="shared" si="302"/>
        <v>1.4000000000000001</v>
      </c>
      <c r="P531" s="17">
        <f t="shared" si="302"/>
        <v>2</v>
      </c>
      <c r="Q531" s="124">
        <f t="shared" si="303"/>
        <v>0.4</v>
      </c>
      <c r="R531" s="26">
        <f t="shared" si="304"/>
        <v>2</v>
      </c>
      <c r="S531" s="2" t="s">
        <v>30497</v>
      </c>
      <c r="T531" s="2" t="s">
        <v>35477</v>
      </c>
      <c r="U531" s="24">
        <f t="shared" si="305"/>
        <v>561.20000000000005</v>
      </c>
      <c r="V531" s="66">
        <f t="shared" si="305"/>
        <v>404.6</v>
      </c>
      <c r="W531" s="54">
        <f t="shared" si="306"/>
        <v>2.1799999999999997</v>
      </c>
      <c r="X531" s="143">
        <f t="shared" si="307"/>
        <v>561.20000000000005</v>
      </c>
      <c r="Y531" s="143">
        <f t="shared" si="308"/>
        <v>0.53599999999999992</v>
      </c>
      <c r="Z531" s="94" t="s">
        <v>39932</v>
      </c>
      <c r="AA531">
        <v>3524.3</v>
      </c>
      <c r="AB531">
        <v>427.88</v>
      </c>
      <c r="AC531">
        <v>6.85</v>
      </c>
      <c r="AD531">
        <v>152</v>
      </c>
      <c r="AE531">
        <v>-1</v>
      </c>
      <c r="AF531" s="10">
        <v>37.9</v>
      </c>
      <c r="AG531" s="10">
        <v>58.12</v>
      </c>
      <c r="AH531" s="10">
        <f t="shared" si="309"/>
        <v>177805.32309244413</v>
      </c>
      <c r="AI531" s="11">
        <f t="shared" si="297"/>
        <v>0.98590632476935625</v>
      </c>
      <c r="AJ531">
        <f t="shared" si="298"/>
        <v>2073.7622837792005</v>
      </c>
      <c r="AK531">
        <f t="shared" si="310"/>
        <v>20.893061987623955</v>
      </c>
      <c r="AL531">
        <f t="shared" si="311"/>
        <v>0.75340215999999971</v>
      </c>
      <c r="AM531" s="5">
        <f t="shared" si="312"/>
        <v>4.3600000000000003</v>
      </c>
      <c r="AN531">
        <v>30</v>
      </c>
      <c r="AO531" s="72">
        <f t="shared" si="313"/>
        <v>2</v>
      </c>
      <c r="AP531" s="72">
        <f t="shared" si="314"/>
        <v>0.4</v>
      </c>
      <c r="AQ531" s="72">
        <f t="shared" si="315"/>
        <v>0.4</v>
      </c>
      <c r="AR531" s="71">
        <f t="shared" si="316"/>
        <v>21.646464147623956</v>
      </c>
      <c r="AS531" s="40">
        <v>1.2980332505624164</v>
      </c>
      <c r="AT531" s="40">
        <f>(AS531+O531)*(AS531+P531)*((1/3)*AS531+R531)</f>
        <v>21.646461358437314</v>
      </c>
      <c r="AU531" s="73">
        <f>MROUND((AS531+O531),0.2)</f>
        <v>2.6</v>
      </c>
      <c r="AV531" s="73">
        <f>MROUND((AS531+P531),0.2)</f>
        <v>3.2</v>
      </c>
      <c r="AW531" s="73">
        <f>IF(MROUND(((1/3)*AS531+AO531),0.2)*AV531*AU531/AR531&gt;1.05,MROUND(((1/3)*AS531+AO531),0.2)-0.2,MROUND(((1/3)*AS531+AO531),0.2))</f>
        <v>2.4000000000000004</v>
      </c>
      <c r="AX531" s="40">
        <f t="shared" ref="AX531:AX532" si="325">AU531*AV531*AW531</f>
        <v>19.968000000000004</v>
      </c>
      <c r="AY531" s="40" t="b">
        <f>IF(AQ531&lt;AW531,TRUE, FALSE)</f>
        <v>1</v>
      </c>
      <c r="AZ531" s="40" t="b">
        <f>IF(AL531&lt;AQ531*AU531*AV531,TRUE, FALSE)</f>
        <v>1</v>
      </c>
      <c r="BA531">
        <f t="shared" si="317"/>
        <v>288</v>
      </c>
      <c r="BB531" s="91">
        <f t="shared" si="318"/>
        <v>27.73161944163256</v>
      </c>
    </row>
    <row r="532" spans="1:54">
      <c r="A532" s="2" t="s">
        <v>662</v>
      </c>
      <c r="B532" s="7" t="s">
        <v>40475</v>
      </c>
      <c r="C532" s="17">
        <f t="shared" si="299"/>
        <v>21.2</v>
      </c>
      <c r="D532" s="28">
        <f t="shared" si="300"/>
        <v>152</v>
      </c>
      <c r="E532" s="8">
        <f t="shared" si="319"/>
        <v>11</v>
      </c>
      <c r="F532" s="2" t="s">
        <v>5650</v>
      </c>
      <c r="G532" s="54">
        <f t="shared" si="320"/>
        <v>13.4</v>
      </c>
      <c r="H532" s="20">
        <f t="shared" si="321"/>
        <v>0.57690319999999995</v>
      </c>
      <c r="I532" s="14" t="s">
        <v>15617</v>
      </c>
      <c r="J532" s="14" t="s">
        <v>10632</v>
      </c>
      <c r="K532" s="14" t="s">
        <v>20578</v>
      </c>
      <c r="L532" s="14" t="s">
        <v>25537</v>
      </c>
      <c r="M532" s="28">
        <f t="shared" si="322"/>
        <v>12.1</v>
      </c>
      <c r="N532" s="46">
        <f t="shared" si="301"/>
        <v>6.8</v>
      </c>
      <c r="O532" s="17">
        <f t="shared" si="302"/>
        <v>1</v>
      </c>
      <c r="P532" s="17">
        <f t="shared" si="302"/>
        <v>4.8000000000000007</v>
      </c>
      <c r="Q532" s="124">
        <f t="shared" si="303"/>
        <v>1.2000000000000002</v>
      </c>
      <c r="R532" s="26">
        <f t="shared" si="304"/>
        <v>2.4000000000000004</v>
      </c>
      <c r="S532" s="2" t="s">
        <v>30498</v>
      </c>
      <c r="T532" s="2" t="s">
        <v>35478</v>
      </c>
      <c r="U532" s="24">
        <f t="shared" si="305"/>
        <v>424.8</v>
      </c>
      <c r="V532" s="66">
        <f t="shared" si="305"/>
        <v>414.5</v>
      </c>
      <c r="W532" s="54">
        <f t="shared" si="306"/>
        <v>1.34</v>
      </c>
      <c r="X532" s="143">
        <f t="shared" si="307"/>
        <v>424.8</v>
      </c>
      <c r="Y532" s="143">
        <f t="shared" si="308"/>
        <v>0.36799999999999999</v>
      </c>
      <c r="Z532" s="94" t="s">
        <v>39932</v>
      </c>
      <c r="AA532">
        <v>3007.7</v>
      </c>
      <c r="AB532">
        <v>478.67</v>
      </c>
      <c r="AC532">
        <v>6.3</v>
      </c>
      <c r="AD532">
        <v>152</v>
      </c>
      <c r="AE532">
        <v>-1</v>
      </c>
      <c r="AF532" s="10">
        <v>37.9</v>
      </c>
      <c r="AG532" s="10">
        <v>58.12</v>
      </c>
      <c r="AH532" s="10">
        <f t="shared" si="309"/>
        <v>138129.74787648773</v>
      </c>
      <c r="AI532" s="11">
        <f t="shared" si="297"/>
        <v>0.99625050611760635</v>
      </c>
      <c r="AJ532">
        <f t="shared" si="298"/>
        <v>3181.2048546508813</v>
      </c>
      <c r="AK532">
        <f t="shared" si="310"/>
        <v>35.214188294552528</v>
      </c>
      <c r="AL532">
        <f t="shared" si="311"/>
        <v>4.8740751360000019</v>
      </c>
      <c r="AM532" s="5">
        <f t="shared" si="312"/>
        <v>2.68</v>
      </c>
      <c r="AN532">
        <v>6.8</v>
      </c>
      <c r="AO532" s="72">
        <f t="shared" si="313"/>
        <v>2.4000000000000004</v>
      </c>
      <c r="AP532" s="72">
        <f t="shared" si="314"/>
        <v>1.2000000000000002</v>
      </c>
      <c r="AQ532" s="72">
        <f t="shared" si="315"/>
        <v>1.2000000000000002</v>
      </c>
      <c r="AR532" s="71">
        <f t="shared" si="316"/>
        <v>40.08826343055253</v>
      </c>
      <c r="AS532" s="40">
        <v>1.3117645680665404</v>
      </c>
      <c r="AT532" s="40">
        <f>(AS532+O532)*(AS532+P532)*((1/3)*AS532+R532)</f>
        <v>40.087462574581551</v>
      </c>
      <c r="AU532" s="73">
        <f>MROUND((AS532+O532),0.2)</f>
        <v>2.4000000000000004</v>
      </c>
      <c r="AV532" s="73">
        <f>MROUND((AS532+P532),0.2)</f>
        <v>6.2</v>
      </c>
      <c r="AW532" s="73">
        <f>IF(MROUND(((1/3)*AS532+AO532),0.2)*AV532*AU532/AR532&gt;1.05,MROUND(((1/3)*AS532+AO532),0.2)-0.2,MROUND(((1/3)*AS532+AO532),0.2))</f>
        <v>2.8000000000000003</v>
      </c>
      <c r="AX532" s="40">
        <f t="shared" si="325"/>
        <v>41.664000000000009</v>
      </c>
      <c r="AY532" s="40" t="b">
        <f>IF(AQ532&lt;AW532,TRUE, FALSE)</f>
        <v>1</v>
      </c>
      <c r="AZ532" s="40" t="b">
        <f>IF(AL532&lt;AQ532*AU532*AV532,TRUE, FALSE)</f>
        <v>1</v>
      </c>
      <c r="BA532">
        <f t="shared" si="317"/>
        <v>152</v>
      </c>
      <c r="BB532" s="91">
        <f t="shared" si="318"/>
        <v>7.2247938966840977</v>
      </c>
    </row>
    <row r="533" spans="1:54" s="67" customFormat="1">
      <c r="A533" s="59" t="s">
        <v>663</v>
      </c>
      <c r="B533" s="60" t="s">
        <v>40476</v>
      </c>
      <c r="C533" s="61">
        <f t="shared" si="299"/>
        <v>17.8</v>
      </c>
      <c r="D533" s="62">
        <f t="shared" si="300"/>
        <v>105</v>
      </c>
      <c r="E533" s="63">
        <f t="shared" si="319"/>
        <v>17</v>
      </c>
      <c r="F533" s="59" t="s">
        <v>5651</v>
      </c>
      <c r="G533" s="54">
        <f t="shared" si="320"/>
        <v>16.900000000000002</v>
      </c>
      <c r="H533" s="64">
        <f t="shared" si="321"/>
        <v>0.26331589999999999</v>
      </c>
      <c r="I533" s="64" t="s">
        <v>15618</v>
      </c>
      <c r="J533" s="64" t="s">
        <v>10633</v>
      </c>
      <c r="K533" s="64" t="s">
        <v>20579</v>
      </c>
      <c r="L533" s="64" t="s">
        <v>25538</v>
      </c>
      <c r="M533" s="62">
        <f t="shared" si="322"/>
        <v>11.1</v>
      </c>
      <c r="N533" s="65">
        <f t="shared" si="301"/>
        <v>6.4</v>
      </c>
      <c r="O533" s="61">
        <f t="shared" si="302"/>
        <v>2</v>
      </c>
      <c r="P533" s="61">
        <f t="shared" si="302"/>
        <v>6.8000000000000007</v>
      </c>
      <c r="Q533" s="124">
        <f t="shared" si="303"/>
        <v>1.4000000000000001</v>
      </c>
      <c r="R533" s="61">
        <f t="shared" si="304"/>
        <v>2</v>
      </c>
      <c r="S533" s="59" t="s">
        <v>30499</v>
      </c>
      <c r="T533" s="59" t="s">
        <v>35479</v>
      </c>
      <c r="U533" s="66">
        <f t="shared" si="305"/>
        <v>377.70000000000005</v>
      </c>
      <c r="V533" s="66">
        <f t="shared" si="305"/>
        <v>326</v>
      </c>
      <c r="W533" s="54">
        <f t="shared" si="306"/>
        <v>1.69</v>
      </c>
      <c r="X533" s="143">
        <f t="shared" si="307"/>
        <v>377.70000000000005</v>
      </c>
      <c r="Y533" s="143">
        <f t="shared" si="308"/>
        <v>0.43799999999999994</v>
      </c>
      <c r="Z533" s="95" t="s">
        <v>39931</v>
      </c>
      <c r="AD533" s="67">
        <v>152</v>
      </c>
      <c r="AE533" s="67">
        <v>-1</v>
      </c>
      <c r="AF533" s="68">
        <v>37.9</v>
      </c>
      <c r="AG533" s="68">
        <v>58.12</v>
      </c>
      <c r="AH533" s="68">
        <f t="shared" si="309"/>
        <v>325190.72933750768</v>
      </c>
      <c r="AI533" s="69">
        <f t="shared" si="297"/>
        <v>0</v>
      </c>
      <c r="AJ533" s="67">
        <f t="shared" si="298"/>
        <v>0</v>
      </c>
      <c r="AK533" s="67" t="e">
        <f t="shared" si="310"/>
        <v>#DIV/0!</v>
      </c>
      <c r="AL533" s="67">
        <f t="shared" si="311"/>
        <v>20.037807520000001</v>
      </c>
      <c r="AM533" s="70">
        <f t="shared" si="312"/>
        <v>3.3600000000000003</v>
      </c>
      <c r="AN533" s="67">
        <v>0</v>
      </c>
      <c r="AO533" s="90">
        <f t="shared" si="313"/>
        <v>2</v>
      </c>
      <c r="AP533" s="90">
        <f t="shared" si="314"/>
        <v>1.4000000000000001</v>
      </c>
      <c r="AQ533" s="90">
        <f t="shared" si="315"/>
        <v>1.6</v>
      </c>
      <c r="AR533" s="91" t="e">
        <f t="shared" si="316"/>
        <v>#DIV/0!</v>
      </c>
      <c r="BA533" s="67">
        <f t="shared" si="317"/>
        <v>105</v>
      </c>
      <c r="BB533" s="91" t="e">
        <f t="shared" si="318"/>
        <v>#DIV/0!</v>
      </c>
    </row>
    <row r="534" spans="1:54" s="67" customFormat="1">
      <c r="A534" s="59" t="s">
        <v>664</v>
      </c>
      <c r="B534" s="60" t="s">
        <v>40477</v>
      </c>
      <c r="C534" s="61">
        <f t="shared" si="299"/>
        <v>16.899999999999999</v>
      </c>
      <c r="D534" s="62">
        <f t="shared" si="300"/>
        <v>80</v>
      </c>
      <c r="E534" s="63">
        <f t="shared" si="319"/>
        <v>14</v>
      </c>
      <c r="F534" s="59" t="s">
        <v>5652</v>
      </c>
      <c r="G534" s="54">
        <f t="shared" si="320"/>
        <v>16</v>
      </c>
      <c r="H534" s="64">
        <f t="shared" si="321"/>
        <v>0.29176950000000001</v>
      </c>
      <c r="I534" s="64" t="s">
        <v>15619</v>
      </c>
      <c r="J534" s="64" t="s">
        <v>10634</v>
      </c>
      <c r="K534" s="64" t="s">
        <v>20580</v>
      </c>
      <c r="L534" s="64" t="s">
        <v>25539</v>
      </c>
      <c r="M534" s="62">
        <f t="shared" si="322"/>
        <v>10.3</v>
      </c>
      <c r="N534" s="65">
        <f t="shared" si="301"/>
        <v>6.4</v>
      </c>
      <c r="O534" s="61">
        <f t="shared" si="302"/>
        <v>1.2000000000000002</v>
      </c>
      <c r="P534" s="61">
        <f t="shared" si="302"/>
        <v>8.4</v>
      </c>
      <c r="Q534" s="124">
        <f t="shared" si="303"/>
        <v>1.6</v>
      </c>
      <c r="R534" s="61">
        <f t="shared" si="304"/>
        <v>2.2000000000000002</v>
      </c>
      <c r="S534" s="59" t="s">
        <v>30500</v>
      </c>
      <c r="T534" s="59" t="s">
        <v>35480</v>
      </c>
      <c r="U534" s="66">
        <f t="shared" si="305"/>
        <v>353</v>
      </c>
      <c r="V534" s="66">
        <f t="shared" si="305"/>
        <v>331.5</v>
      </c>
      <c r="W534" s="54">
        <f t="shared" si="306"/>
        <v>1.6</v>
      </c>
      <c r="X534" s="143">
        <f t="shared" si="307"/>
        <v>353</v>
      </c>
      <c r="Y534" s="143">
        <f t="shared" si="308"/>
        <v>0.42000000000000004</v>
      </c>
      <c r="Z534" s="95" t="s">
        <v>39931</v>
      </c>
      <c r="AD534" s="67">
        <v>152</v>
      </c>
      <c r="AE534" s="67">
        <v>-1</v>
      </c>
      <c r="AF534" s="68">
        <v>37.9</v>
      </c>
      <c r="AG534" s="68">
        <v>58.12</v>
      </c>
      <c r="AH534" s="68">
        <f t="shared" si="309"/>
        <v>318198.22189577483</v>
      </c>
      <c r="AI534" s="69">
        <f t="shared" si="297"/>
        <v>0</v>
      </c>
      <c r="AJ534" s="67">
        <f t="shared" si="298"/>
        <v>0</v>
      </c>
      <c r="AK534" s="67" t="e">
        <f t="shared" si="310"/>
        <v>#DIV/0!</v>
      </c>
      <c r="AL534" s="67">
        <f t="shared" si="311"/>
        <v>15.705719568000005</v>
      </c>
      <c r="AM534" s="70">
        <f t="shared" si="312"/>
        <v>3.18</v>
      </c>
      <c r="AN534" s="67">
        <v>0</v>
      </c>
      <c r="AO534" s="90">
        <f t="shared" si="313"/>
        <v>2.2000000000000002</v>
      </c>
      <c r="AP534" s="90">
        <f t="shared" si="314"/>
        <v>1.6</v>
      </c>
      <c r="AQ534" s="90">
        <f t="shared" si="315"/>
        <v>1.6</v>
      </c>
      <c r="AR534" s="91" t="e">
        <f t="shared" si="316"/>
        <v>#DIV/0!</v>
      </c>
      <c r="BA534" s="67">
        <f t="shared" si="317"/>
        <v>80</v>
      </c>
      <c r="BB534" s="91" t="e">
        <f t="shared" si="318"/>
        <v>#DIV/0!</v>
      </c>
    </row>
    <row r="535" spans="1:54" s="67" customFormat="1">
      <c r="A535" s="59" t="s">
        <v>665</v>
      </c>
      <c r="B535" s="60" t="s">
        <v>40478</v>
      </c>
      <c r="C535" s="61">
        <f t="shared" si="299"/>
        <v>28.8</v>
      </c>
      <c r="D535" s="62">
        <f t="shared" si="300"/>
        <v>275</v>
      </c>
      <c r="E535" s="63">
        <f t="shared" si="319"/>
        <v>8</v>
      </c>
      <c r="F535" s="59" t="s">
        <v>5653</v>
      </c>
      <c r="G535" s="54">
        <f t="shared" si="320"/>
        <v>27.900000000000002</v>
      </c>
      <c r="H535" s="64">
        <f t="shared" si="321"/>
        <v>0.70738140000000005</v>
      </c>
      <c r="I535" s="64" t="s">
        <v>15620</v>
      </c>
      <c r="J535" s="64" t="s">
        <v>10635</v>
      </c>
      <c r="K535" s="64" t="s">
        <v>20581</v>
      </c>
      <c r="L535" s="64" t="s">
        <v>25540</v>
      </c>
      <c r="M535" s="62">
        <f t="shared" si="322"/>
        <v>11.4</v>
      </c>
      <c r="N535" s="65">
        <f t="shared" si="301"/>
        <v>6.6</v>
      </c>
      <c r="O535" s="61">
        <f t="shared" si="302"/>
        <v>0.8</v>
      </c>
      <c r="P535" s="61">
        <f t="shared" si="302"/>
        <v>6.2</v>
      </c>
      <c r="Q535" s="124">
        <f t="shared" si="303"/>
        <v>0.8</v>
      </c>
      <c r="R535" s="61">
        <f t="shared" si="304"/>
        <v>2.8000000000000003</v>
      </c>
      <c r="S535" s="59" t="s">
        <v>30501</v>
      </c>
      <c r="T535" s="59" t="s">
        <v>35481</v>
      </c>
      <c r="U535" s="66">
        <f t="shared" si="305"/>
        <v>547.9</v>
      </c>
      <c r="V535" s="66">
        <f t="shared" si="305"/>
        <v>311.70000000000005</v>
      </c>
      <c r="W535" s="54">
        <f t="shared" si="306"/>
        <v>2.7899999999999996</v>
      </c>
      <c r="X535" s="143">
        <f t="shared" si="307"/>
        <v>547.9</v>
      </c>
      <c r="Y535" s="143">
        <f t="shared" si="308"/>
        <v>0.65799999999999992</v>
      </c>
      <c r="Z535" s="95" t="s">
        <v>39931</v>
      </c>
      <c r="AD535" s="67">
        <v>152</v>
      </c>
      <c r="AE535" s="67">
        <v>-1</v>
      </c>
      <c r="AF535" s="68">
        <v>37.9</v>
      </c>
      <c r="AG535" s="68">
        <v>58.12</v>
      </c>
      <c r="AH535" s="68">
        <f t="shared" si="309"/>
        <v>342530.03397178318</v>
      </c>
      <c r="AI535" s="69">
        <f t="shared" si="297"/>
        <v>0</v>
      </c>
      <c r="AJ535" s="67">
        <f t="shared" si="298"/>
        <v>0</v>
      </c>
      <c r="AK535" s="67" t="e">
        <f t="shared" si="310"/>
        <v>#DIV/0!</v>
      </c>
      <c r="AL535" s="67">
        <f t="shared" si="311"/>
        <v>4.0638871168000001</v>
      </c>
      <c r="AM535" s="70">
        <f t="shared" si="312"/>
        <v>5.5600000000000005</v>
      </c>
      <c r="AN535" s="67">
        <v>0</v>
      </c>
      <c r="AO535" s="90">
        <f t="shared" si="313"/>
        <v>2.8000000000000003</v>
      </c>
      <c r="AP535" s="90">
        <f t="shared" si="314"/>
        <v>0.8</v>
      </c>
      <c r="AQ535" s="90">
        <f t="shared" si="315"/>
        <v>1</v>
      </c>
      <c r="AR535" s="91" t="e">
        <f t="shared" si="316"/>
        <v>#DIV/0!</v>
      </c>
      <c r="BA535" s="67">
        <f t="shared" si="317"/>
        <v>275</v>
      </c>
      <c r="BB535" s="91" t="e">
        <f t="shared" si="318"/>
        <v>#DIV/0!</v>
      </c>
    </row>
    <row r="536" spans="1:54" s="67" customFormat="1">
      <c r="A536" s="59" t="s">
        <v>666</v>
      </c>
      <c r="B536" s="60" t="s">
        <v>40479</v>
      </c>
      <c r="C536" s="61">
        <f t="shared" si="299"/>
        <v>26.1</v>
      </c>
      <c r="D536" s="62">
        <f t="shared" si="300"/>
        <v>247</v>
      </c>
      <c r="E536" s="63">
        <f t="shared" si="319"/>
        <v>10</v>
      </c>
      <c r="F536" s="59" t="s">
        <v>5654</v>
      </c>
      <c r="G536" s="54">
        <f t="shared" si="320"/>
        <v>25.1</v>
      </c>
      <c r="H536" s="64">
        <f t="shared" si="321"/>
        <v>0.71058030000000005</v>
      </c>
      <c r="I536" s="64" t="s">
        <v>15621</v>
      </c>
      <c r="J536" s="64" t="s">
        <v>10636</v>
      </c>
      <c r="K536" s="64" t="s">
        <v>20582</v>
      </c>
      <c r="L536" s="64" t="s">
        <v>25541</v>
      </c>
      <c r="M536" s="62">
        <f t="shared" si="322"/>
        <v>10.399999999999999</v>
      </c>
      <c r="N536" s="65">
        <f t="shared" si="301"/>
        <v>6.4</v>
      </c>
      <c r="O536" s="61">
        <f t="shared" si="302"/>
        <v>1.6</v>
      </c>
      <c r="P536" s="61">
        <f t="shared" si="302"/>
        <v>8.2000000000000011</v>
      </c>
      <c r="Q536" s="124">
        <f t="shared" si="303"/>
        <v>0.60000000000000009</v>
      </c>
      <c r="R536" s="61">
        <f t="shared" si="304"/>
        <v>1.8</v>
      </c>
      <c r="S536" s="59" t="s">
        <v>30502</v>
      </c>
      <c r="T536" s="59" t="s">
        <v>35482</v>
      </c>
      <c r="U536" s="66">
        <f t="shared" si="305"/>
        <v>520.30000000000007</v>
      </c>
      <c r="V536" s="66">
        <f t="shared" si="305"/>
        <v>300.20000000000005</v>
      </c>
      <c r="W536" s="54">
        <f t="shared" si="306"/>
        <v>2.5099999999999998</v>
      </c>
      <c r="X536" s="143">
        <f t="shared" si="307"/>
        <v>520.30000000000007</v>
      </c>
      <c r="Y536" s="143">
        <f t="shared" si="308"/>
        <v>0.60199999999999998</v>
      </c>
      <c r="Z536" s="95" t="s">
        <v>39931</v>
      </c>
      <c r="AD536" s="67">
        <v>152</v>
      </c>
      <c r="AE536" s="67">
        <v>-1</v>
      </c>
      <c r="AF536" s="68">
        <v>37.9</v>
      </c>
      <c r="AG536" s="68">
        <v>58.12</v>
      </c>
      <c r="AH536" s="68">
        <f t="shared" si="309"/>
        <v>355416.20177247247</v>
      </c>
      <c r="AI536" s="69">
        <f t="shared" si="297"/>
        <v>0</v>
      </c>
      <c r="AJ536" s="67">
        <f t="shared" si="298"/>
        <v>0</v>
      </c>
      <c r="AK536" s="67" t="e">
        <f t="shared" si="310"/>
        <v>#DIV/0!</v>
      </c>
      <c r="AL536" s="67">
        <f t="shared" si="311"/>
        <v>6.8349356352000008</v>
      </c>
      <c r="AM536" s="70">
        <f t="shared" si="312"/>
        <v>5.0200000000000005</v>
      </c>
      <c r="AN536" s="67">
        <v>0</v>
      </c>
      <c r="AO536" s="90">
        <f t="shared" si="313"/>
        <v>1.8</v>
      </c>
      <c r="AP536" s="90">
        <f t="shared" si="314"/>
        <v>0.60000000000000009</v>
      </c>
      <c r="AQ536" s="90">
        <f t="shared" si="315"/>
        <v>0.60000000000000009</v>
      </c>
      <c r="AR536" s="91" t="e">
        <f t="shared" si="316"/>
        <v>#DIV/0!</v>
      </c>
      <c r="BA536" s="67">
        <f t="shared" si="317"/>
        <v>247</v>
      </c>
      <c r="BB536" s="91" t="e">
        <f t="shared" si="318"/>
        <v>#DIV/0!</v>
      </c>
    </row>
    <row r="537" spans="1:54">
      <c r="A537" s="2" t="s">
        <v>667</v>
      </c>
      <c r="B537" s="7" t="s">
        <v>40480</v>
      </c>
      <c r="C537" s="17">
        <f t="shared" si="299"/>
        <v>19.200000000000003</v>
      </c>
      <c r="D537" s="28">
        <f t="shared" si="300"/>
        <v>93</v>
      </c>
      <c r="E537" s="8">
        <f t="shared" si="319"/>
        <v>13</v>
      </c>
      <c r="F537" s="2" t="s">
        <v>5655</v>
      </c>
      <c r="G537" s="54">
        <f t="shared" si="320"/>
        <v>11.7</v>
      </c>
      <c r="H537" s="20">
        <f t="shared" si="321"/>
        <v>0.60365340000000001</v>
      </c>
      <c r="I537" s="14" t="s">
        <v>15622</v>
      </c>
      <c r="J537" s="14" t="s">
        <v>10637</v>
      </c>
      <c r="K537" s="14" t="s">
        <v>20583</v>
      </c>
      <c r="L537" s="14" t="s">
        <v>25542</v>
      </c>
      <c r="M537" s="28">
        <f t="shared" si="322"/>
        <v>11.5</v>
      </c>
      <c r="N537" s="46">
        <f t="shared" si="301"/>
        <v>6</v>
      </c>
      <c r="O537" s="17">
        <f t="shared" si="302"/>
        <v>1.4000000000000001</v>
      </c>
      <c r="P537" s="17">
        <f t="shared" si="302"/>
        <v>6</v>
      </c>
      <c r="Q537" s="124">
        <f t="shared" si="303"/>
        <v>1.2000000000000002</v>
      </c>
      <c r="R537" s="26">
        <f t="shared" si="304"/>
        <v>2.6</v>
      </c>
      <c r="S537" s="2" t="s">
        <v>30503</v>
      </c>
      <c r="T537" s="2" t="s">
        <v>35483</v>
      </c>
      <c r="U537" s="24">
        <f t="shared" si="305"/>
        <v>366</v>
      </c>
      <c r="V537" s="66">
        <f t="shared" si="305"/>
        <v>385.1</v>
      </c>
      <c r="W537" s="54">
        <f t="shared" si="306"/>
        <v>1.17</v>
      </c>
      <c r="X537" s="143">
        <f t="shared" si="307"/>
        <v>366</v>
      </c>
      <c r="Y537" s="143">
        <f t="shared" si="308"/>
        <v>0.33399999999999996</v>
      </c>
      <c r="Z537" s="94" t="s">
        <v>39932</v>
      </c>
      <c r="AA537">
        <v>2925.7</v>
      </c>
      <c r="AB537">
        <v>489.65</v>
      </c>
      <c r="AC537">
        <v>6.64</v>
      </c>
      <c r="AD537">
        <v>152</v>
      </c>
      <c r="AE537">
        <v>-1</v>
      </c>
      <c r="AF537" s="10">
        <v>37.9</v>
      </c>
      <c r="AG537" s="10">
        <v>58.12</v>
      </c>
      <c r="AH537" s="10">
        <f t="shared" si="309"/>
        <v>229686.95130742877</v>
      </c>
      <c r="AI537" s="11">
        <f t="shared" si="297"/>
        <v>0.87110066080568149</v>
      </c>
      <c r="AJ537">
        <f t="shared" si="298"/>
        <v>6455.4428988504005</v>
      </c>
      <c r="AK537">
        <f t="shared" si="310"/>
        <v>59.282204856737202</v>
      </c>
      <c r="AL537">
        <f t="shared" si="311"/>
        <v>8.6562097440000016</v>
      </c>
      <c r="AM537" s="5">
        <f t="shared" si="312"/>
        <v>2.3400000000000003</v>
      </c>
      <c r="AN537">
        <v>6.5</v>
      </c>
      <c r="AO537" s="72">
        <f t="shared" si="313"/>
        <v>2.6</v>
      </c>
      <c r="AP537" s="72">
        <f t="shared" si="314"/>
        <v>1.2000000000000002</v>
      </c>
      <c r="AQ537" s="72">
        <f t="shared" si="315"/>
        <v>1.2000000000000002</v>
      </c>
      <c r="AR537" s="71">
        <f t="shared" si="316"/>
        <v>67.938414600737204</v>
      </c>
      <c r="AS537" s="40">
        <v>1.5129731564941635</v>
      </c>
      <c r="AT537" s="40">
        <f>(AS537+O537)*(AS537+P537)*((1/3)*AS537+R537)</f>
        <v>67.938415866077861</v>
      </c>
      <c r="AU537" s="73">
        <f>MROUND((AS537+O537),0.2)</f>
        <v>3</v>
      </c>
      <c r="AV537" s="73">
        <f>MROUND((AS537+P537),0.2)</f>
        <v>7.6000000000000005</v>
      </c>
      <c r="AW537" s="73">
        <f>IF(MROUND(((1/3)*AS537+AO537),0.2)*AV537*AU537/AR537&gt;1.05,MROUND(((1/3)*AS537+AO537),0.2)-0.2,MROUND(((1/3)*AS537+AO537),0.2))</f>
        <v>3</v>
      </c>
      <c r="AX537" s="40">
        <f t="shared" ref="AX537" si="326">AU537*AV537*AW537</f>
        <v>68.400000000000006</v>
      </c>
      <c r="AY537" s="40" t="b">
        <f>IF(AQ537&lt;AW537,TRUE, FALSE)</f>
        <v>1</v>
      </c>
      <c r="AZ537" s="40" t="b">
        <f>IF(AL537&lt;AQ537*AU537*AV537,TRUE, FALSE)</f>
        <v>1</v>
      </c>
      <c r="BA537">
        <f t="shared" si="317"/>
        <v>93</v>
      </c>
      <c r="BB537" s="91">
        <f t="shared" si="318"/>
        <v>6.8485176087407424</v>
      </c>
    </row>
    <row r="538" spans="1:54" s="67" customFormat="1">
      <c r="A538" s="59" t="s">
        <v>668</v>
      </c>
      <c r="B538" s="60" t="s">
        <v>40481</v>
      </c>
      <c r="C538" s="61">
        <f t="shared" si="299"/>
        <v>32.5</v>
      </c>
      <c r="D538" s="62">
        <f t="shared" si="300"/>
        <v>205</v>
      </c>
      <c r="E538" s="63">
        <f t="shared" si="319"/>
        <v>21</v>
      </c>
      <c r="F538" s="59" t="s">
        <v>5656</v>
      </c>
      <c r="G538" s="54">
        <f t="shared" si="320"/>
        <v>31.5</v>
      </c>
      <c r="H538" s="64">
        <f t="shared" si="321"/>
        <v>0.44822060000000002</v>
      </c>
      <c r="I538" s="64" t="s">
        <v>15623</v>
      </c>
      <c r="J538" s="64" t="s">
        <v>10638</v>
      </c>
      <c r="K538" s="64" t="s">
        <v>20584</v>
      </c>
      <c r="L538" s="64" t="s">
        <v>25543</v>
      </c>
      <c r="M538" s="62">
        <f t="shared" si="322"/>
        <v>12.1</v>
      </c>
      <c r="N538" s="65">
        <f t="shared" si="301"/>
        <v>6.6</v>
      </c>
      <c r="O538" s="61">
        <f t="shared" si="302"/>
        <v>2.8000000000000003</v>
      </c>
      <c r="P538" s="61">
        <f t="shared" si="302"/>
        <v>4.8000000000000007</v>
      </c>
      <c r="Q538" s="124">
        <f t="shared" si="303"/>
        <v>1.6</v>
      </c>
      <c r="R538" s="61">
        <f t="shared" si="304"/>
        <v>2.8000000000000003</v>
      </c>
      <c r="S538" s="59" t="s">
        <v>30504</v>
      </c>
      <c r="T538" s="59" t="s">
        <v>35484</v>
      </c>
      <c r="U538" s="66">
        <f t="shared" si="305"/>
        <v>478.20000000000005</v>
      </c>
      <c r="V538" s="66">
        <f t="shared" si="305"/>
        <v>403.3</v>
      </c>
      <c r="W538" s="54">
        <f t="shared" si="306"/>
        <v>3.15</v>
      </c>
      <c r="X538" s="143">
        <f t="shared" si="307"/>
        <v>478.20000000000005</v>
      </c>
      <c r="Y538" s="143">
        <f t="shared" si="308"/>
        <v>0.73</v>
      </c>
      <c r="Z538" s="95" t="s">
        <v>39931</v>
      </c>
      <c r="AD538" s="67">
        <v>152</v>
      </c>
      <c r="AE538" s="67">
        <v>-1</v>
      </c>
      <c r="AF538" s="68">
        <v>37.9</v>
      </c>
      <c r="AG538" s="68">
        <v>58.12</v>
      </c>
      <c r="AH538" s="68">
        <f t="shared" si="309"/>
        <v>181982.85031569892</v>
      </c>
      <c r="AI538" s="69">
        <f t="shared" si="297"/>
        <v>0</v>
      </c>
      <c r="AJ538" s="67">
        <f t="shared" si="298"/>
        <v>0</v>
      </c>
      <c r="AK538" s="67" t="e">
        <f t="shared" si="310"/>
        <v>#DIV/0!</v>
      </c>
      <c r="AL538" s="67">
        <f t="shared" si="311"/>
        <v>20.764562380800005</v>
      </c>
      <c r="AM538" s="70">
        <f t="shared" si="312"/>
        <v>6.3</v>
      </c>
      <c r="AN538" s="67">
        <v>0</v>
      </c>
      <c r="AO538" s="90">
        <f t="shared" si="313"/>
        <v>2.8000000000000003</v>
      </c>
      <c r="AP538" s="90">
        <f t="shared" si="314"/>
        <v>1.6</v>
      </c>
      <c r="AQ538" s="90">
        <f t="shared" si="315"/>
        <v>1.6</v>
      </c>
      <c r="AR538" s="91" t="e">
        <f t="shared" si="316"/>
        <v>#DIV/0!</v>
      </c>
      <c r="BA538" s="67">
        <f t="shared" si="317"/>
        <v>205</v>
      </c>
      <c r="BB538" s="91" t="e">
        <f t="shared" si="318"/>
        <v>#DIV/0!</v>
      </c>
    </row>
    <row r="539" spans="1:54" s="67" customFormat="1">
      <c r="A539" s="59" t="s">
        <v>669</v>
      </c>
      <c r="B539" s="60" t="s">
        <v>40482</v>
      </c>
      <c r="C539" s="61">
        <f t="shared" si="299"/>
        <v>27.700000000000003</v>
      </c>
      <c r="D539" s="62">
        <f t="shared" si="300"/>
        <v>201</v>
      </c>
      <c r="E539" s="63">
        <f t="shared" si="319"/>
        <v>8</v>
      </c>
      <c r="F539" s="59" t="s">
        <v>5657</v>
      </c>
      <c r="G539" s="54">
        <f t="shared" si="320"/>
        <v>26.8</v>
      </c>
      <c r="H539" s="64">
        <f t="shared" si="321"/>
        <v>0.29166979999999998</v>
      </c>
      <c r="I539" s="64" t="s">
        <v>15624</v>
      </c>
      <c r="J539" s="64" t="s">
        <v>10639</v>
      </c>
      <c r="K539" s="64" t="s">
        <v>20585</v>
      </c>
      <c r="L539" s="64" t="s">
        <v>25544</v>
      </c>
      <c r="M539" s="62">
        <f t="shared" si="322"/>
        <v>10.8</v>
      </c>
      <c r="N539" s="65">
        <f t="shared" si="301"/>
        <v>6.2</v>
      </c>
      <c r="O539" s="61">
        <f t="shared" si="302"/>
        <v>0.60000000000000009</v>
      </c>
      <c r="P539" s="61">
        <f t="shared" si="302"/>
        <v>7.4</v>
      </c>
      <c r="Q539" s="124">
        <f t="shared" si="303"/>
        <v>1.2000000000000002</v>
      </c>
      <c r="R539" s="61">
        <f t="shared" si="304"/>
        <v>1.8</v>
      </c>
      <c r="S539" s="59" t="s">
        <v>30505</v>
      </c>
      <c r="T539" s="59" t="s">
        <v>35485</v>
      </c>
      <c r="U539" s="66">
        <f t="shared" si="305"/>
        <v>474.40000000000003</v>
      </c>
      <c r="V539" s="66">
        <f t="shared" si="305"/>
        <v>395.70000000000005</v>
      </c>
      <c r="W539" s="54">
        <f t="shared" si="306"/>
        <v>2.6799999999999997</v>
      </c>
      <c r="X539" s="143">
        <f t="shared" si="307"/>
        <v>474.40000000000003</v>
      </c>
      <c r="Y539" s="143">
        <f t="shared" si="308"/>
        <v>0.6359999999999999</v>
      </c>
      <c r="Z539" s="95" t="s">
        <v>39931</v>
      </c>
      <c r="AD539" s="67">
        <v>152</v>
      </c>
      <c r="AE539" s="67">
        <v>-1</v>
      </c>
      <c r="AF539" s="68">
        <v>37.9</v>
      </c>
      <c r="AG539" s="68">
        <v>58.12</v>
      </c>
      <c r="AH539" s="68">
        <f t="shared" si="309"/>
        <v>203993.71712584214</v>
      </c>
      <c r="AI539" s="69">
        <f t="shared" si="297"/>
        <v>0</v>
      </c>
      <c r="AJ539" s="67">
        <f t="shared" si="298"/>
        <v>0</v>
      </c>
      <c r="AK539" s="67" t="e">
        <f t="shared" si="310"/>
        <v>#DIV/0!</v>
      </c>
      <c r="AL539" s="67">
        <f t="shared" si="311"/>
        <v>5.6609749584000015</v>
      </c>
      <c r="AM539" s="70">
        <f t="shared" si="312"/>
        <v>5.3400000000000007</v>
      </c>
      <c r="AN539" s="67">
        <v>0</v>
      </c>
      <c r="AO539" s="90">
        <f t="shared" si="313"/>
        <v>1.8</v>
      </c>
      <c r="AP539" s="90">
        <f t="shared" si="314"/>
        <v>1.2000000000000002</v>
      </c>
      <c r="AQ539" s="90">
        <f t="shared" si="315"/>
        <v>1.4000000000000001</v>
      </c>
      <c r="AR539" s="91" t="e">
        <f t="shared" si="316"/>
        <v>#DIV/0!</v>
      </c>
      <c r="BA539" s="67">
        <f t="shared" si="317"/>
        <v>201</v>
      </c>
      <c r="BB539" s="91" t="e">
        <f t="shared" si="318"/>
        <v>#DIV/0!</v>
      </c>
    </row>
    <row r="540" spans="1:54" s="67" customFormat="1">
      <c r="A540" s="59" t="s">
        <v>670</v>
      </c>
      <c r="B540" s="60" t="s">
        <v>40483</v>
      </c>
      <c r="C540" s="61">
        <f t="shared" si="299"/>
        <v>31.200000000000003</v>
      </c>
      <c r="D540" s="62">
        <f t="shared" si="300"/>
        <v>228</v>
      </c>
      <c r="E540" s="63">
        <f t="shared" si="319"/>
        <v>11</v>
      </c>
      <c r="F540" s="59" t="s">
        <v>5658</v>
      </c>
      <c r="G540" s="54">
        <f t="shared" si="320"/>
        <v>30.3</v>
      </c>
      <c r="H540" s="64">
        <f t="shared" si="321"/>
        <v>0.64507149999999991</v>
      </c>
      <c r="I540" s="64" t="s">
        <v>15625</v>
      </c>
      <c r="J540" s="64" t="s">
        <v>10640</v>
      </c>
      <c r="K540" s="64" t="s">
        <v>20586</v>
      </c>
      <c r="L540" s="64" t="s">
        <v>25545</v>
      </c>
      <c r="M540" s="62">
        <f t="shared" si="322"/>
        <v>11.9</v>
      </c>
      <c r="N540" s="65">
        <f t="shared" si="301"/>
        <v>6.8</v>
      </c>
      <c r="O540" s="61">
        <f t="shared" si="302"/>
        <v>2.8000000000000003</v>
      </c>
      <c r="P540" s="61">
        <f t="shared" si="302"/>
        <v>5.2</v>
      </c>
      <c r="Q540" s="124">
        <f t="shared" si="303"/>
        <v>0.4</v>
      </c>
      <c r="R540" s="61">
        <f t="shared" si="304"/>
        <v>1.2000000000000002</v>
      </c>
      <c r="S540" s="59" t="s">
        <v>30506</v>
      </c>
      <c r="T540" s="59" t="s">
        <v>35486</v>
      </c>
      <c r="U540" s="66">
        <f t="shared" si="305"/>
        <v>501.1</v>
      </c>
      <c r="V540" s="66">
        <f t="shared" si="305"/>
        <v>317</v>
      </c>
      <c r="W540" s="54">
        <f t="shared" si="306"/>
        <v>3.03</v>
      </c>
      <c r="X540" s="143">
        <f t="shared" si="307"/>
        <v>501.1</v>
      </c>
      <c r="Y540" s="143">
        <f t="shared" si="308"/>
        <v>0.70599999999999996</v>
      </c>
      <c r="Z540" s="95" t="s">
        <v>39931</v>
      </c>
      <c r="AD540" s="67">
        <v>152</v>
      </c>
      <c r="AE540" s="67">
        <v>-1</v>
      </c>
      <c r="AF540" s="68">
        <v>37.9</v>
      </c>
      <c r="AG540" s="68">
        <v>58.12</v>
      </c>
      <c r="AH540" s="68">
        <f t="shared" si="309"/>
        <v>336277.64025772474</v>
      </c>
      <c r="AI540" s="69">
        <f t="shared" si="297"/>
        <v>0</v>
      </c>
      <c r="AJ540" s="67">
        <f t="shared" si="298"/>
        <v>0</v>
      </c>
      <c r="AK540" s="67" t="e">
        <f t="shared" si="310"/>
        <v>#DIV/0!</v>
      </c>
      <c r="AL540" s="67">
        <f t="shared" si="311"/>
        <v>6.2013107520000039</v>
      </c>
      <c r="AM540" s="70">
        <f t="shared" si="312"/>
        <v>6.0400000000000009</v>
      </c>
      <c r="AN540" s="67">
        <v>0</v>
      </c>
      <c r="AO540" s="90">
        <f t="shared" si="313"/>
        <v>1.2000000000000002</v>
      </c>
      <c r="AP540" s="90">
        <f t="shared" si="314"/>
        <v>0.4</v>
      </c>
      <c r="AQ540" s="90">
        <f t="shared" si="315"/>
        <v>0.60000000000000009</v>
      </c>
      <c r="AR540" s="91" t="e">
        <f t="shared" si="316"/>
        <v>#DIV/0!</v>
      </c>
      <c r="BA540" s="67">
        <f t="shared" si="317"/>
        <v>228</v>
      </c>
      <c r="BB540" s="91" t="e">
        <f t="shared" si="318"/>
        <v>#DIV/0!</v>
      </c>
    </row>
    <row r="541" spans="1:54" s="67" customFormat="1">
      <c r="A541" s="59" t="s">
        <v>671</v>
      </c>
      <c r="B541" s="60" t="s">
        <v>40484</v>
      </c>
      <c r="C541" s="61">
        <f t="shared" si="299"/>
        <v>35</v>
      </c>
      <c r="D541" s="62">
        <f t="shared" si="300"/>
        <v>152</v>
      </c>
      <c r="E541" s="63">
        <f t="shared" si="319"/>
        <v>3</v>
      </c>
      <c r="F541" s="59" t="s">
        <v>5659</v>
      </c>
      <c r="G541" s="54">
        <f t="shared" si="320"/>
        <v>34.1</v>
      </c>
      <c r="H541" s="64">
        <f t="shared" si="321"/>
        <v>0.72943119999999995</v>
      </c>
      <c r="I541" s="64" t="s">
        <v>15626</v>
      </c>
      <c r="J541" s="64" t="s">
        <v>10641</v>
      </c>
      <c r="K541" s="64" t="s">
        <v>20587</v>
      </c>
      <c r="L541" s="64" t="s">
        <v>25546</v>
      </c>
      <c r="M541" s="62">
        <f t="shared" si="322"/>
        <v>13.7</v>
      </c>
      <c r="N541" s="65">
        <f t="shared" si="301"/>
        <v>6.8</v>
      </c>
      <c r="O541" s="61">
        <f t="shared" si="302"/>
        <v>0.4</v>
      </c>
      <c r="P541" s="61">
        <f t="shared" si="302"/>
        <v>1.6</v>
      </c>
      <c r="Q541" s="124">
        <f t="shared" si="303"/>
        <v>0.2</v>
      </c>
      <c r="R541" s="61">
        <f t="shared" si="304"/>
        <v>1</v>
      </c>
      <c r="S541" s="59" t="s">
        <v>30507</v>
      </c>
      <c r="T541" s="59" t="s">
        <v>35487</v>
      </c>
      <c r="U541" s="66">
        <f t="shared" si="305"/>
        <v>425.1</v>
      </c>
      <c r="V541" s="66">
        <f t="shared" si="305"/>
        <v>352.70000000000005</v>
      </c>
      <c r="W541" s="54">
        <f t="shared" si="306"/>
        <v>3.4099999999999997</v>
      </c>
      <c r="X541" s="143">
        <f t="shared" si="307"/>
        <v>425.1</v>
      </c>
      <c r="Y541" s="143">
        <f t="shared" si="308"/>
        <v>0.78199999999999992</v>
      </c>
      <c r="Z541" s="95" t="s">
        <v>39931</v>
      </c>
      <c r="AD541" s="67">
        <v>152</v>
      </c>
      <c r="AE541" s="67">
        <v>-1</v>
      </c>
      <c r="AF541" s="68">
        <v>37.9</v>
      </c>
      <c r="AG541" s="68">
        <v>58.12</v>
      </c>
      <c r="AH541" s="68">
        <f t="shared" si="309"/>
        <v>288335.51973425731</v>
      </c>
      <c r="AI541" s="69">
        <f t="shared" si="297"/>
        <v>0</v>
      </c>
      <c r="AJ541" s="67">
        <f t="shared" si="298"/>
        <v>0</v>
      </c>
      <c r="AK541" s="67" t="e">
        <f t="shared" si="310"/>
        <v>#DIV/0!</v>
      </c>
      <c r="AL541" s="67">
        <f t="shared" si="311"/>
        <v>0.17316403200000005</v>
      </c>
      <c r="AM541" s="70">
        <f t="shared" si="312"/>
        <v>6.8</v>
      </c>
      <c r="AN541" s="67">
        <v>0</v>
      </c>
      <c r="AO541" s="90">
        <f t="shared" si="313"/>
        <v>1</v>
      </c>
      <c r="AP541" s="90">
        <f t="shared" si="314"/>
        <v>0.2</v>
      </c>
      <c r="AQ541" s="90">
        <f t="shared" si="315"/>
        <v>0.4</v>
      </c>
      <c r="AR541" s="91" t="e">
        <f t="shared" si="316"/>
        <v>#DIV/0!</v>
      </c>
      <c r="BA541" s="67">
        <f t="shared" si="317"/>
        <v>152</v>
      </c>
      <c r="BB541" s="91" t="e">
        <f t="shared" si="318"/>
        <v>#DIV/0!</v>
      </c>
    </row>
    <row r="542" spans="1:54" s="67" customFormat="1">
      <c r="A542" s="59" t="s">
        <v>672</v>
      </c>
      <c r="B542" s="60" t="s">
        <v>40485</v>
      </c>
      <c r="C542" s="61">
        <f t="shared" si="299"/>
        <v>28.8</v>
      </c>
      <c r="D542" s="62">
        <f t="shared" si="300"/>
        <v>67</v>
      </c>
      <c r="E542" s="63">
        <f t="shared" si="319"/>
        <v>12</v>
      </c>
      <c r="F542" s="59" t="s">
        <v>5660</v>
      </c>
      <c r="G542" s="54">
        <f t="shared" si="320"/>
        <v>27.8</v>
      </c>
      <c r="H542" s="64">
        <f t="shared" si="321"/>
        <v>0.26322899999999999</v>
      </c>
      <c r="I542" s="64" t="s">
        <v>15627</v>
      </c>
      <c r="J542" s="64" t="s">
        <v>10642</v>
      </c>
      <c r="K542" s="64" t="s">
        <v>20588</v>
      </c>
      <c r="L542" s="64" t="s">
        <v>25547</v>
      </c>
      <c r="M542" s="62">
        <f t="shared" si="322"/>
        <v>14</v>
      </c>
      <c r="N542" s="65">
        <f t="shared" si="301"/>
        <v>5.8</v>
      </c>
      <c r="O542" s="61">
        <f t="shared" si="302"/>
        <v>2.2000000000000002</v>
      </c>
      <c r="P542" s="61">
        <f t="shared" si="302"/>
        <v>1</v>
      </c>
      <c r="Q542" s="124">
        <f t="shared" si="303"/>
        <v>1.4000000000000001</v>
      </c>
      <c r="R542" s="61">
        <f t="shared" si="304"/>
        <v>2</v>
      </c>
      <c r="S542" s="59" t="s">
        <v>30508</v>
      </c>
      <c r="T542" s="59" t="s">
        <v>35488</v>
      </c>
      <c r="U542" s="66">
        <f t="shared" si="305"/>
        <v>340.5</v>
      </c>
      <c r="V542" s="66">
        <f t="shared" si="305"/>
        <v>295.10000000000002</v>
      </c>
      <c r="W542" s="54">
        <f t="shared" si="306"/>
        <v>2.78</v>
      </c>
      <c r="X542" s="143">
        <f t="shared" si="307"/>
        <v>340.5</v>
      </c>
      <c r="Y542" s="143">
        <f t="shared" si="308"/>
        <v>0.65599999999999992</v>
      </c>
      <c r="Z542" s="95" t="s">
        <v>39931</v>
      </c>
      <c r="AD542" s="67">
        <v>152</v>
      </c>
      <c r="AE542" s="67">
        <v>-1</v>
      </c>
      <c r="AF542" s="68">
        <v>37.9</v>
      </c>
      <c r="AG542" s="68">
        <v>58.12</v>
      </c>
      <c r="AH542" s="68">
        <f t="shared" si="309"/>
        <v>360909.63002980483</v>
      </c>
      <c r="AI542" s="69">
        <f t="shared" si="297"/>
        <v>0</v>
      </c>
      <c r="AJ542" s="67">
        <f t="shared" si="298"/>
        <v>0</v>
      </c>
      <c r="AK542" s="67" t="e">
        <f t="shared" si="310"/>
        <v>#DIV/0!</v>
      </c>
      <c r="AL542" s="67">
        <f t="shared" si="311"/>
        <v>3.2417924000000005</v>
      </c>
      <c r="AM542" s="70">
        <f t="shared" si="312"/>
        <v>5.5600000000000005</v>
      </c>
      <c r="AN542" s="67">
        <v>0</v>
      </c>
      <c r="AO542" s="90">
        <f t="shared" si="313"/>
        <v>2</v>
      </c>
      <c r="AP542" s="90">
        <f t="shared" si="314"/>
        <v>1.4000000000000001</v>
      </c>
      <c r="AQ542" s="90">
        <f t="shared" si="315"/>
        <v>1.6</v>
      </c>
      <c r="AR542" s="91" t="e">
        <f t="shared" si="316"/>
        <v>#DIV/0!</v>
      </c>
      <c r="BA542" s="67">
        <f t="shared" si="317"/>
        <v>67</v>
      </c>
      <c r="BB542" s="91" t="e">
        <f t="shared" si="318"/>
        <v>#DIV/0!</v>
      </c>
    </row>
    <row r="543" spans="1:54" s="67" customFormat="1">
      <c r="A543" s="59" t="s">
        <v>673</v>
      </c>
      <c r="B543" s="60" t="s">
        <v>40486</v>
      </c>
      <c r="C543" s="61">
        <f t="shared" si="299"/>
        <v>27.400000000000002</v>
      </c>
      <c r="D543" s="62">
        <f t="shared" si="300"/>
        <v>27</v>
      </c>
      <c r="E543" s="63">
        <f t="shared" si="319"/>
        <v>9</v>
      </c>
      <c r="F543" s="59" t="s">
        <v>5661</v>
      </c>
      <c r="G543" s="54">
        <f t="shared" si="320"/>
        <v>26.400000000000002</v>
      </c>
      <c r="H543" s="64">
        <f t="shared" si="321"/>
        <v>0.53281420000000002</v>
      </c>
      <c r="I543" s="64" t="s">
        <v>15628</v>
      </c>
      <c r="J543" s="64" t="s">
        <v>10643</v>
      </c>
      <c r="K543" s="64" t="s">
        <v>20589</v>
      </c>
      <c r="L543" s="64" t="s">
        <v>25548</v>
      </c>
      <c r="M543" s="62">
        <f t="shared" si="322"/>
        <v>11.8</v>
      </c>
      <c r="N543" s="65">
        <f t="shared" si="301"/>
        <v>6.4</v>
      </c>
      <c r="O543" s="61">
        <f t="shared" si="302"/>
        <v>2.2000000000000002</v>
      </c>
      <c r="P543" s="61">
        <f t="shared" si="302"/>
        <v>5.4</v>
      </c>
      <c r="Q543" s="124">
        <f t="shared" si="303"/>
        <v>0.4</v>
      </c>
      <c r="R543" s="61">
        <f t="shared" si="304"/>
        <v>1</v>
      </c>
      <c r="S543" s="59" t="s">
        <v>30509</v>
      </c>
      <c r="T543" s="59" t="s">
        <v>35489</v>
      </c>
      <c r="U543" s="66">
        <f t="shared" si="305"/>
        <v>299.70000000000005</v>
      </c>
      <c r="V543" s="66">
        <f t="shared" si="305"/>
        <v>338.20000000000005</v>
      </c>
      <c r="W543" s="54">
        <f t="shared" si="306"/>
        <v>2.6399999999999997</v>
      </c>
      <c r="X543" s="143">
        <f t="shared" si="307"/>
        <v>299.70000000000005</v>
      </c>
      <c r="Y543" s="143">
        <f t="shared" si="308"/>
        <v>0.62799999999999989</v>
      </c>
      <c r="Z543" s="95" t="s">
        <v>39931</v>
      </c>
      <c r="AD543" s="67">
        <v>152</v>
      </c>
      <c r="AE543" s="67">
        <v>-1</v>
      </c>
      <c r="AF543" s="68">
        <v>37.9</v>
      </c>
      <c r="AG543" s="68">
        <v>58.12</v>
      </c>
      <c r="AH543" s="68">
        <f t="shared" si="309"/>
        <v>309201.16163934511</v>
      </c>
      <c r="AI543" s="69">
        <f t="shared" si="297"/>
        <v>0</v>
      </c>
      <c r="AJ543" s="67">
        <f t="shared" si="298"/>
        <v>0</v>
      </c>
      <c r="AK543" s="67" t="e">
        <f t="shared" si="310"/>
        <v>#DIV/0!</v>
      </c>
      <c r="AL543" s="67">
        <f t="shared" si="311"/>
        <v>5.5501673040000012</v>
      </c>
      <c r="AM543" s="70">
        <f t="shared" si="312"/>
        <v>5.28</v>
      </c>
      <c r="AN543" s="67">
        <v>0</v>
      </c>
      <c r="AO543" s="90">
        <f t="shared" si="313"/>
        <v>1</v>
      </c>
      <c r="AP543" s="90">
        <f t="shared" si="314"/>
        <v>0.4</v>
      </c>
      <c r="AQ543" s="90">
        <f t="shared" si="315"/>
        <v>0.60000000000000009</v>
      </c>
      <c r="AR543" s="91" t="e">
        <f t="shared" si="316"/>
        <v>#DIV/0!</v>
      </c>
      <c r="BA543" s="67">
        <f t="shared" si="317"/>
        <v>27</v>
      </c>
      <c r="BB543" s="91" t="e">
        <f t="shared" si="318"/>
        <v>#DIV/0!</v>
      </c>
    </row>
    <row r="544" spans="1:54" s="67" customFormat="1">
      <c r="A544" s="59" t="s">
        <v>674</v>
      </c>
      <c r="B544" s="60" t="s">
        <v>40487</v>
      </c>
      <c r="C544" s="61">
        <f t="shared" si="299"/>
        <v>14.4</v>
      </c>
      <c r="D544" s="62">
        <f t="shared" si="300"/>
        <v>44</v>
      </c>
      <c r="E544" s="63">
        <f t="shared" si="319"/>
        <v>8</v>
      </c>
      <c r="F544" s="59" t="s">
        <v>5662</v>
      </c>
      <c r="G544" s="54">
        <f t="shared" si="320"/>
        <v>13.4</v>
      </c>
      <c r="H544" s="64">
        <f t="shared" si="321"/>
        <v>0.14462649999999999</v>
      </c>
      <c r="I544" s="64" t="s">
        <v>15629</v>
      </c>
      <c r="J544" s="64" t="s">
        <v>10644</v>
      </c>
      <c r="K544" s="64" t="s">
        <v>20590</v>
      </c>
      <c r="L544" s="64" t="s">
        <v>25549</v>
      </c>
      <c r="M544" s="62">
        <f t="shared" si="322"/>
        <v>10.9</v>
      </c>
      <c r="N544" s="65">
        <f t="shared" si="301"/>
        <v>6.2</v>
      </c>
      <c r="O544" s="61">
        <f t="shared" si="302"/>
        <v>0.60000000000000009</v>
      </c>
      <c r="P544" s="61">
        <f t="shared" si="302"/>
        <v>7.2</v>
      </c>
      <c r="Q544" s="124">
        <f t="shared" si="303"/>
        <v>1</v>
      </c>
      <c r="R544" s="61">
        <f t="shared" si="304"/>
        <v>1.2000000000000002</v>
      </c>
      <c r="S544" s="59" t="s">
        <v>30510</v>
      </c>
      <c r="T544" s="59" t="s">
        <v>35490</v>
      </c>
      <c r="U544" s="66">
        <f t="shared" si="305"/>
        <v>316.60000000000002</v>
      </c>
      <c r="V544" s="66">
        <f t="shared" si="305"/>
        <v>298.70000000000005</v>
      </c>
      <c r="W544" s="54">
        <f t="shared" si="306"/>
        <v>1.34</v>
      </c>
      <c r="X544" s="143">
        <f t="shared" si="307"/>
        <v>316.60000000000002</v>
      </c>
      <c r="Y544" s="143">
        <f t="shared" si="308"/>
        <v>0.36799999999999999</v>
      </c>
      <c r="Z544" s="95" t="s">
        <v>39931</v>
      </c>
      <c r="AD544" s="67">
        <v>152</v>
      </c>
      <c r="AE544" s="67">
        <v>-1</v>
      </c>
      <c r="AF544" s="68">
        <v>37.9</v>
      </c>
      <c r="AG544" s="68">
        <v>58.12</v>
      </c>
      <c r="AH544" s="68">
        <f t="shared" si="309"/>
        <v>357051.95940362866</v>
      </c>
      <c r="AI544" s="69">
        <f t="shared" si="297"/>
        <v>0</v>
      </c>
      <c r="AJ544" s="67">
        <f t="shared" si="298"/>
        <v>0</v>
      </c>
      <c r="AK544" s="67" t="e">
        <f t="shared" si="310"/>
        <v>#DIV/0!</v>
      </c>
      <c r="AL544" s="67">
        <f t="shared" si="311"/>
        <v>4.4342562240000012</v>
      </c>
      <c r="AM544" s="70">
        <f t="shared" si="312"/>
        <v>2.68</v>
      </c>
      <c r="AN544" s="67">
        <v>0</v>
      </c>
      <c r="AO544" s="90">
        <f t="shared" si="313"/>
        <v>1.2000000000000002</v>
      </c>
      <c r="AP544" s="90">
        <f t="shared" si="314"/>
        <v>1</v>
      </c>
      <c r="AQ544" s="90">
        <f t="shared" si="315"/>
        <v>1.2000000000000002</v>
      </c>
      <c r="AR544" s="91" t="e">
        <f t="shared" si="316"/>
        <v>#DIV/0!</v>
      </c>
      <c r="BA544" s="67">
        <f t="shared" si="317"/>
        <v>44</v>
      </c>
      <c r="BB544" s="91" t="e">
        <f t="shared" si="318"/>
        <v>#DIV/0!</v>
      </c>
    </row>
    <row r="545" spans="1:54" s="67" customFormat="1">
      <c r="A545" s="59" t="s">
        <v>675</v>
      </c>
      <c r="B545" s="60" t="s">
        <v>40488</v>
      </c>
      <c r="C545" s="61">
        <f t="shared" si="299"/>
        <v>27.900000000000002</v>
      </c>
      <c r="D545" s="62">
        <f t="shared" si="300"/>
        <v>91</v>
      </c>
      <c r="E545" s="63">
        <f t="shared" si="319"/>
        <v>8</v>
      </c>
      <c r="F545" s="59" t="s">
        <v>5663</v>
      </c>
      <c r="G545" s="54">
        <f t="shared" si="320"/>
        <v>26.900000000000002</v>
      </c>
      <c r="H545" s="64">
        <f t="shared" si="321"/>
        <v>0.2902209</v>
      </c>
      <c r="I545" s="64" t="s">
        <v>15630</v>
      </c>
      <c r="J545" s="64" t="s">
        <v>10645</v>
      </c>
      <c r="K545" s="64" t="s">
        <v>20591</v>
      </c>
      <c r="L545" s="64" t="s">
        <v>25550</v>
      </c>
      <c r="M545" s="62">
        <f t="shared" si="322"/>
        <v>11.9</v>
      </c>
      <c r="N545" s="65">
        <f t="shared" si="301"/>
        <v>7</v>
      </c>
      <c r="O545" s="61">
        <f t="shared" si="302"/>
        <v>0.60000000000000009</v>
      </c>
      <c r="P545" s="61">
        <f t="shared" si="302"/>
        <v>5.2</v>
      </c>
      <c r="Q545" s="124">
        <f t="shared" si="303"/>
        <v>1</v>
      </c>
      <c r="R545" s="61">
        <f t="shared" si="304"/>
        <v>1.4000000000000001</v>
      </c>
      <c r="S545" s="59" t="s">
        <v>30511</v>
      </c>
      <c r="T545" s="59" t="s">
        <v>35491</v>
      </c>
      <c r="U545" s="66">
        <f t="shared" si="305"/>
        <v>363.90000000000003</v>
      </c>
      <c r="V545" s="66">
        <f t="shared" si="305"/>
        <v>326.20000000000005</v>
      </c>
      <c r="W545" s="54">
        <f t="shared" si="306"/>
        <v>2.69</v>
      </c>
      <c r="X545" s="143">
        <f t="shared" si="307"/>
        <v>363.90000000000003</v>
      </c>
      <c r="Y545" s="143">
        <f t="shared" si="308"/>
        <v>0.63800000000000001</v>
      </c>
      <c r="Z545" s="95" t="s">
        <v>39931</v>
      </c>
      <c r="AD545" s="67">
        <v>152</v>
      </c>
      <c r="AE545" s="67">
        <v>-1</v>
      </c>
      <c r="AF545" s="68">
        <v>37.9</v>
      </c>
      <c r="AG545" s="68">
        <v>58.12</v>
      </c>
      <c r="AH545" s="68">
        <f t="shared" si="309"/>
        <v>324956.00987295801</v>
      </c>
      <c r="AI545" s="69">
        <f t="shared" si="297"/>
        <v>0</v>
      </c>
      <c r="AJ545" s="67">
        <f t="shared" si="298"/>
        <v>0</v>
      </c>
      <c r="AK545" s="67" t="e">
        <f t="shared" si="310"/>
        <v>#DIV/0!</v>
      </c>
      <c r="AL545" s="67">
        <f t="shared" si="311"/>
        <v>3.1003151088000007</v>
      </c>
      <c r="AM545" s="70">
        <f t="shared" si="312"/>
        <v>5.3800000000000008</v>
      </c>
      <c r="AN545" s="67">
        <v>0</v>
      </c>
      <c r="AO545" s="90">
        <f t="shared" si="313"/>
        <v>1.4000000000000001</v>
      </c>
      <c r="AP545" s="90">
        <f t="shared" si="314"/>
        <v>1</v>
      </c>
      <c r="AQ545" s="90">
        <f t="shared" si="315"/>
        <v>1</v>
      </c>
      <c r="AR545" s="91" t="e">
        <f t="shared" si="316"/>
        <v>#DIV/0!</v>
      </c>
      <c r="BA545" s="67">
        <f t="shared" si="317"/>
        <v>91</v>
      </c>
      <c r="BB545" s="91" t="e">
        <f t="shared" si="318"/>
        <v>#DIV/0!</v>
      </c>
    </row>
    <row r="546" spans="1:54" s="67" customFormat="1">
      <c r="A546" s="59" t="s">
        <v>676</v>
      </c>
      <c r="B546" s="60" t="s">
        <v>40489</v>
      </c>
      <c r="C546" s="61">
        <f t="shared" si="299"/>
        <v>18.7</v>
      </c>
      <c r="D546" s="62">
        <f t="shared" si="300"/>
        <v>239</v>
      </c>
      <c r="E546" s="63">
        <f t="shared" si="319"/>
        <v>8</v>
      </c>
      <c r="F546" s="59" t="s">
        <v>5664</v>
      </c>
      <c r="G546" s="54">
        <f t="shared" si="320"/>
        <v>17.8</v>
      </c>
      <c r="H546" s="64">
        <f t="shared" si="321"/>
        <v>0.237313</v>
      </c>
      <c r="I546" s="64" t="s">
        <v>15631</v>
      </c>
      <c r="J546" s="64" t="s">
        <v>10646</v>
      </c>
      <c r="K546" s="64" t="s">
        <v>20592</v>
      </c>
      <c r="L546" s="64" t="s">
        <v>25551</v>
      </c>
      <c r="M546" s="62">
        <f t="shared" si="322"/>
        <v>12.7</v>
      </c>
      <c r="N546" s="65">
        <f t="shared" si="301"/>
        <v>6.8</v>
      </c>
      <c r="O546" s="61">
        <f t="shared" si="302"/>
        <v>0.4</v>
      </c>
      <c r="P546" s="61">
        <f t="shared" si="302"/>
        <v>3.6</v>
      </c>
      <c r="Q546" s="124">
        <f t="shared" si="303"/>
        <v>1.6</v>
      </c>
      <c r="R546" s="61">
        <f t="shared" si="304"/>
        <v>2</v>
      </c>
      <c r="S546" s="59" t="s">
        <v>30512</v>
      </c>
      <c r="T546" s="59" t="s">
        <v>35492</v>
      </c>
      <c r="U546" s="66">
        <f t="shared" si="305"/>
        <v>511.8</v>
      </c>
      <c r="V546" s="66">
        <f t="shared" si="305"/>
        <v>329.8</v>
      </c>
      <c r="W546" s="54">
        <f t="shared" si="306"/>
        <v>1.78</v>
      </c>
      <c r="X546" s="143">
        <f t="shared" si="307"/>
        <v>511.8</v>
      </c>
      <c r="Y546" s="143">
        <f t="shared" si="308"/>
        <v>0.45599999999999996</v>
      </c>
      <c r="Z546" s="95" t="s">
        <v>39931</v>
      </c>
      <c r="AD546" s="67">
        <v>152</v>
      </c>
      <c r="AE546" s="67">
        <v>-1</v>
      </c>
      <c r="AF546" s="68">
        <v>37.9</v>
      </c>
      <c r="AG546" s="68">
        <v>58.12</v>
      </c>
      <c r="AH546" s="68">
        <f t="shared" si="309"/>
        <v>320414.36444779602</v>
      </c>
      <c r="AI546" s="69">
        <f t="shared" si="297"/>
        <v>0</v>
      </c>
      <c r="AJ546" s="67">
        <f t="shared" si="298"/>
        <v>0</v>
      </c>
      <c r="AK546" s="67" t="e">
        <f t="shared" si="310"/>
        <v>#DIV/0!</v>
      </c>
      <c r="AL546" s="67">
        <f t="shared" si="311"/>
        <v>2.1965385600000005</v>
      </c>
      <c r="AM546" s="70">
        <f t="shared" si="312"/>
        <v>3.54</v>
      </c>
      <c r="AN546" s="67">
        <v>0</v>
      </c>
      <c r="AO546" s="90">
        <f t="shared" si="313"/>
        <v>2</v>
      </c>
      <c r="AP546" s="90">
        <f t="shared" si="314"/>
        <v>1.6</v>
      </c>
      <c r="AQ546" s="90">
        <f t="shared" si="315"/>
        <v>1.6</v>
      </c>
      <c r="AR546" s="91" t="e">
        <f t="shared" si="316"/>
        <v>#DIV/0!</v>
      </c>
      <c r="BA546" s="67">
        <f t="shared" si="317"/>
        <v>239</v>
      </c>
      <c r="BB546" s="91" t="e">
        <f t="shared" si="318"/>
        <v>#DIV/0!</v>
      </c>
    </row>
    <row r="547" spans="1:54" s="67" customFormat="1">
      <c r="A547" s="59" t="s">
        <v>677</v>
      </c>
      <c r="B547" s="60" t="s">
        <v>40490</v>
      </c>
      <c r="C547" s="61">
        <f t="shared" si="299"/>
        <v>33.700000000000003</v>
      </c>
      <c r="D547" s="62">
        <f t="shared" si="300"/>
        <v>19</v>
      </c>
      <c r="E547" s="63">
        <f t="shared" si="319"/>
        <v>8</v>
      </c>
      <c r="F547" s="59" t="s">
        <v>5665</v>
      </c>
      <c r="G547" s="54">
        <f t="shared" si="320"/>
        <v>32.800000000000004</v>
      </c>
      <c r="H547" s="64">
        <f t="shared" si="321"/>
        <v>0.77128280000000005</v>
      </c>
      <c r="I547" s="64" t="s">
        <v>15632</v>
      </c>
      <c r="J547" s="64" t="s">
        <v>10647</v>
      </c>
      <c r="K547" s="64" t="s">
        <v>20593</v>
      </c>
      <c r="L547" s="64" t="s">
        <v>25552</v>
      </c>
      <c r="M547" s="62">
        <f t="shared" si="322"/>
        <v>10</v>
      </c>
      <c r="N547" s="65">
        <f t="shared" si="301"/>
        <v>6</v>
      </c>
      <c r="O547" s="61">
        <f t="shared" si="302"/>
        <v>1.8</v>
      </c>
      <c r="P547" s="61">
        <f t="shared" si="302"/>
        <v>9</v>
      </c>
      <c r="Q547" s="124">
        <f t="shared" si="303"/>
        <v>0.4</v>
      </c>
      <c r="R547" s="61">
        <f t="shared" si="304"/>
        <v>1.4000000000000001</v>
      </c>
      <c r="S547" s="59" t="s">
        <v>30513</v>
      </c>
      <c r="T547" s="59" t="s">
        <v>35493</v>
      </c>
      <c r="U547" s="66">
        <f t="shared" si="305"/>
        <v>291.70000000000005</v>
      </c>
      <c r="V547" s="66">
        <f t="shared" si="305"/>
        <v>283.20000000000005</v>
      </c>
      <c r="W547" s="54">
        <f t="shared" si="306"/>
        <v>3.28</v>
      </c>
      <c r="X547" s="143">
        <f t="shared" si="307"/>
        <v>291.70000000000005</v>
      </c>
      <c r="Y547" s="143">
        <f t="shared" si="308"/>
        <v>0.75599999999999989</v>
      </c>
      <c r="Z547" s="95" t="s">
        <v>39931</v>
      </c>
      <c r="AD547" s="67">
        <v>152</v>
      </c>
      <c r="AE547" s="67">
        <v>-1</v>
      </c>
      <c r="AF547" s="68">
        <v>37.9</v>
      </c>
      <c r="AG547" s="68">
        <v>58.12</v>
      </c>
      <c r="AH547" s="68">
        <f t="shared" si="309"/>
        <v>373152.37541360472</v>
      </c>
      <c r="AI547" s="69">
        <f t="shared" si="297"/>
        <v>0</v>
      </c>
      <c r="AJ547" s="67">
        <f t="shared" si="298"/>
        <v>0</v>
      </c>
      <c r="AK547" s="67" t="e">
        <f t="shared" si="310"/>
        <v>#DIV/0!</v>
      </c>
      <c r="AL547" s="67">
        <f t="shared" si="311"/>
        <v>5.1873060959999995</v>
      </c>
      <c r="AM547" s="70">
        <f t="shared" si="312"/>
        <v>6.5400000000000009</v>
      </c>
      <c r="AN547" s="67">
        <v>0</v>
      </c>
      <c r="AO547" s="90">
        <f t="shared" si="313"/>
        <v>1.4000000000000001</v>
      </c>
      <c r="AP547" s="90">
        <f t="shared" si="314"/>
        <v>0.4</v>
      </c>
      <c r="AQ547" s="90">
        <f t="shared" si="315"/>
        <v>0.4</v>
      </c>
      <c r="AR547" s="91" t="e">
        <f t="shared" si="316"/>
        <v>#DIV/0!</v>
      </c>
      <c r="BA547" s="67">
        <f t="shared" si="317"/>
        <v>19</v>
      </c>
      <c r="BB547" s="91" t="e">
        <f t="shared" si="318"/>
        <v>#DIV/0!</v>
      </c>
    </row>
    <row r="548" spans="1:54" s="67" customFormat="1">
      <c r="A548" s="59" t="s">
        <v>678</v>
      </c>
      <c r="B548" s="60" t="s">
        <v>40491</v>
      </c>
      <c r="C548" s="61">
        <f t="shared" si="299"/>
        <v>16.8</v>
      </c>
      <c r="D548" s="62">
        <f t="shared" si="300"/>
        <v>176</v>
      </c>
      <c r="E548" s="63">
        <f t="shared" si="319"/>
        <v>12</v>
      </c>
      <c r="F548" s="59" t="s">
        <v>5666</v>
      </c>
      <c r="G548" s="54">
        <f t="shared" si="320"/>
        <v>15.799999999999999</v>
      </c>
      <c r="H548" s="64">
        <f t="shared" si="321"/>
        <v>0.38041020000000003</v>
      </c>
      <c r="I548" s="64" t="s">
        <v>15633</v>
      </c>
      <c r="J548" s="64" t="s">
        <v>10648</v>
      </c>
      <c r="K548" s="64" t="s">
        <v>20594</v>
      </c>
      <c r="L548" s="64" t="s">
        <v>25553</v>
      </c>
      <c r="M548" s="62">
        <f t="shared" si="322"/>
        <v>10.5</v>
      </c>
      <c r="N548" s="65">
        <f t="shared" si="301"/>
        <v>6.6</v>
      </c>
      <c r="O548" s="61">
        <f t="shared" si="302"/>
        <v>1.2000000000000002</v>
      </c>
      <c r="P548" s="61">
        <f t="shared" si="302"/>
        <v>8</v>
      </c>
      <c r="Q548" s="124">
        <f t="shared" si="303"/>
        <v>1.2000000000000002</v>
      </c>
      <c r="R548" s="61">
        <f t="shared" si="304"/>
        <v>2</v>
      </c>
      <c r="S548" s="59" t="s">
        <v>30514</v>
      </c>
      <c r="T548" s="59" t="s">
        <v>35494</v>
      </c>
      <c r="U548" s="66">
        <f t="shared" si="305"/>
        <v>448.8</v>
      </c>
      <c r="V548" s="66">
        <f t="shared" si="305"/>
        <v>310.8</v>
      </c>
      <c r="W548" s="54">
        <f t="shared" si="306"/>
        <v>1.58</v>
      </c>
      <c r="X548" s="143">
        <f t="shared" si="307"/>
        <v>448.8</v>
      </c>
      <c r="Y548" s="143">
        <f t="shared" si="308"/>
        <v>0.41600000000000004</v>
      </c>
      <c r="Z548" s="95" t="s">
        <v>39931</v>
      </c>
      <c r="AD548" s="67">
        <v>152</v>
      </c>
      <c r="AE548" s="67">
        <v>-1</v>
      </c>
      <c r="AF548" s="68">
        <v>37.9</v>
      </c>
      <c r="AG548" s="68">
        <v>58.12</v>
      </c>
      <c r="AH548" s="68">
        <f t="shared" si="309"/>
        <v>343498.9177319624</v>
      </c>
      <c r="AI548" s="69">
        <f t="shared" si="297"/>
        <v>0</v>
      </c>
      <c r="AJ548" s="67">
        <f t="shared" si="298"/>
        <v>0</v>
      </c>
      <c r="AK548" s="67" t="e">
        <f t="shared" si="310"/>
        <v>#DIV/0!</v>
      </c>
      <c r="AL548" s="67">
        <f t="shared" si="311"/>
        <v>11.896124160000001</v>
      </c>
      <c r="AM548" s="70">
        <f t="shared" si="312"/>
        <v>3.16</v>
      </c>
      <c r="AN548" s="67">
        <v>0</v>
      </c>
      <c r="AO548" s="90">
        <f t="shared" si="313"/>
        <v>2</v>
      </c>
      <c r="AP548" s="90">
        <f t="shared" si="314"/>
        <v>1.2000000000000002</v>
      </c>
      <c r="AQ548" s="90">
        <f t="shared" si="315"/>
        <v>1.4000000000000001</v>
      </c>
      <c r="AR548" s="91" t="e">
        <f t="shared" si="316"/>
        <v>#DIV/0!</v>
      </c>
      <c r="BA548" s="67">
        <f t="shared" si="317"/>
        <v>176</v>
      </c>
      <c r="BB548" s="91" t="e">
        <f t="shared" si="318"/>
        <v>#DIV/0!</v>
      </c>
    </row>
    <row r="549" spans="1:54" s="67" customFormat="1">
      <c r="A549" s="59" t="s">
        <v>679</v>
      </c>
      <c r="B549" s="60" t="s">
        <v>40492</v>
      </c>
      <c r="C549" s="61">
        <f t="shared" si="299"/>
        <v>16.700000000000003</v>
      </c>
      <c r="D549" s="62">
        <f t="shared" si="300"/>
        <v>69</v>
      </c>
      <c r="E549" s="63">
        <f t="shared" si="319"/>
        <v>10</v>
      </c>
      <c r="F549" s="59" t="s">
        <v>5667</v>
      </c>
      <c r="G549" s="54">
        <f t="shared" si="320"/>
        <v>15.799999999999999</v>
      </c>
      <c r="H549" s="64">
        <f t="shared" si="321"/>
        <v>0.60260230000000004</v>
      </c>
      <c r="I549" s="64" t="s">
        <v>15634</v>
      </c>
      <c r="J549" s="64" t="s">
        <v>10649</v>
      </c>
      <c r="K549" s="64" t="s">
        <v>20595</v>
      </c>
      <c r="L549" s="64" t="s">
        <v>25554</v>
      </c>
      <c r="M549" s="62">
        <f t="shared" si="322"/>
        <v>11</v>
      </c>
      <c r="N549" s="65">
        <f t="shared" si="301"/>
        <v>5.6</v>
      </c>
      <c r="O549" s="61">
        <f t="shared" si="302"/>
        <v>1.8</v>
      </c>
      <c r="P549" s="61">
        <f t="shared" si="302"/>
        <v>7</v>
      </c>
      <c r="Q549" s="124">
        <f t="shared" si="303"/>
        <v>0.60000000000000009</v>
      </c>
      <c r="R549" s="61">
        <f t="shared" si="304"/>
        <v>1.6</v>
      </c>
      <c r="S549" s="59" t="s">
        <v>30515</v>
      </c>
      <c r="T549" s="59" t="s">
        <v>35495</v>
      </c>
      <c r="U549" s="66">
        <f t="shared" si="305"/>
        <v>342.3</v>
      </c>
      <c r="V549" s="66">
        <f t="shared" si="305"/>
        <v>365.8</v>
      </c>
      <c r="W549" s="54">
        <f t="shared" si="306"/>
        <v>1.58</v>
      </c>
      <c r="X549" s="143">
        <f t="shared" si="307"/>
        <v>342.3</v>
      </c>
      <c r="Y549" s="143">
        <f t="shared" si="308"/>
        <v>0.41600000000000004</v>
      </c>
      <c r="Z549" s="95" t="s">
        <v>39931</v>
      </c>
      <c r="AD549" s="67">
        <v>152</v>
      </c>
      <c r="AE549" s="67">
        <v>-1</v>
      </c>
      <c r="AF549" s="68">
        <v>37.9</v>
      </c>
      <c r="AG549" s="68">
        <v>58.12</v>
      </c>
      <c r="AH549" s="68">
        <f t="shared" si="309"/>
        <v>267109.41964818176</v>
      </c>
      <c r="AI549" s="69">
        <f t="shared" si="297"/>
        <v>0</v>
      </c>
      <c r="AJ549" s="67">
        <f t="shared" si="298"/>
        <v>0</v>
      </c>
      <c r="AK549" s="67" t="e">
        <f t="shared" si="310"/>
        <v>#DIV/0!</v>
      </c>
      <c r="AL549" s="67">
        <f t="shared" si="311"/>
        <v>8.0115376319999996</v>
      </c>
      <c r="AM549" s="70">
        <f t="shared" si="312"/>
        <v>3.14</v>
      </c>
      <c r="AN549" s="67">
        <v>0</v>
      </c>
      <c r="AO549" s="90">
        <f t="shared" si="313"/>
        <v>1.6</v>
      </c>
      <c r="AP549" s="90">
        <f t="shared" si="314"/>
        <v>0.60000000000000009</v>
      </c>
      <c r="AQ549" s="90">
        <f t="shared" si="315"/>
        <v>0.8</v>
      </c>
      <c r="AR549" s="91" t="e">
        <f t="shared" si="316"/>
        <v>#DIV/0!</v>
      </c>
      <c r="BA549" s="67">
        <f t="shared" si="317"/>
        <v>69</v>
      </c>
      <c r="BB549" s="91" t="e">
        <f t="shared" si="318"/>
        <v>#DIV/0!</v>
      </c>
    </row>
    <row r="550" spans="1:54" s="67" customFormat="1">
      <c r="A550" s="59" t="s">
        <v>680</v>
      </c>
      <c r="B550" s="60" t="s">
        <v>40493</v>
      </c>
      <c r="C550" s="61">
        <f t="shared" si="299"/>
        <v>23</v>
      </c>
      <c r="D550" s="62">
        <f t="shared" si="300"/>
        <v>95</v>
      </c>
      <c r="E550" s="63">
        <f t="shared" si="319"/>
        <v>7</v>
      </c>
      <c r="F550" s="59" t="s">
        <v>5668</v>
      </c>
      <c r="G550" s="54">
        <f t="shared" si="320"/>
        <v>22.1</v>
      </c>
      <c r="H550" s="64">
        <f t="shared" si="321"/>
        <v>0.68128739999999999</v>
      </c>
      <c r="I550" s="64" t="s">
        <v>15635</v>
      </c>
      <c r="J550" s="64" t="s">
        <v>10650</v>
      </c>
      <c r="K550" s="64" t="s">
        <v>20596</v>
      </c>
      <c r="L550" s="64" t="s">
        <v>25555</v>
      </c>
      <c r="M550" s="62">
        <f t="shared" si="322"/>
        <v>13</v>
      </c>
      <c r="N550" s="65">
        <f t="shared" si="301"/>
        <v>6.4</v>
      </c>
      <c r="O550" s="61">
        <f t="shared" si="302"/>
        <v>2.8000000000000003</v>
      </c>
      <c r="P550" s="61">
        <f t="shared" si="302"/>
        <v>3</v>
      </c>
      <c r="Q550" s="124">
        <f t="shared" si="303"/>
        <v>0.2</v>
      </c>
      <c r="R550" s="61">
        <f t="shared" si="304"/>
        <v>0.60000000000000009</v>
      </c>
      <c r="S550" s="59" t="s">
        <v>30516</v>
      </c>
      <c r="T550" s="59" t="s">
        <v>35496</v>
      </c>
      <c r="U550" s="66">
        <f t="shared" si="305"/>
        <v>368.40000000000003</v>
      </c>
      <c r="V550" s="66">
        <f t="shared" si="305"/>
        <v>325.40000000000003</v>
      </c>
      <c r="W550" s="54">
        <f t="shared" si="306"/>
        <v>2.21</v>
      </c>
      <c r="X550" s="143">
        <f t="shared" si="307"/>
        <v>368.40000000000003</v>
      </c>
      <c r="Y550" s="143">
        <f t="shared" si="308"/>
        <v>0.54200000000000004</v>
      </c>
      <c r="Z550" s="95" t="s">
        <v>39931</v>
      </c>
      <c r="AD550" s="67">
        <v>152</v>
      </c>
      <c r="AE550" s="67">
        <v>-1</v>
      </c>
      <c r="AF550" s="68">
        <v>37.9</v>
      </c>
      <c r="AG550" s="68">
        <v>58.12</v>
      </c>
      <c r="AH550" s="68">
        <f t="shared" si="309"/>
        <v>325960.84641068347</v>
      </c>
      <c r="AI550" s="69">
        <f t="shared" si="297"/>
        <v>0</v>
      </c>
      <c r="AJ550" s="67">
        <f t="shared" si="298"/>
        <v>0</v>
      </c>
      <c r="AK550" s="67" t="e">
        <f t="shared" si="310"/>
        <v>#DIV/0!</v>
      </c>
      <c r="AL550" s="67">
        <f t="shared" si="311"/>
        <v>1.6063115040000004</v>
      </c>
      <c r="AM550" s="70">
        <f t="shared" si="312"/>
        <v>4.4000000000000004</v>
      </c>
      <c r="AN550" s="67">
        <v>0</v>
      </c>
      <c r="AO550" s="90">
        <f t="shared" si="313"/>
        <v>0.60000000000000009</v>
      </c>
      <c r="AP550" s="90">
        <f t="shared" si="314"/>
        <v>0.2</v>
      </c>
      <c r="AQ550" s="90">
        <f t="shared" si="315"/>
        <v>0.2</v>
      </c>
      <c r="AR550" s="91" t="e">
        <f t="shared" si="316"/>
        <v>#DIV/0!</v>
      </c>
      <c r="BA550" s="67">
        <f t="shared" si="317"/>
        <v>95</v>
      </c>
      <c r="BB550" s="91" t="e">
        <f t="shared" si="318"/>
        <v>#DIV/0!</v>
      </c>
    </row>
    <row r="551" spans="1:54" s="67" customFormat="1">
      <c r="A551" s="59" t="s">
        <v>681</v>
      </c>
      <c r="B551" s="60" t="s">
        <v>40494</v>
      </c>
      <c r="C551" s="61">
        <f t="shared" si="299"/>
        <v>31.400000000000002</v>
      </c>
      <c r="D551" s="62">
        <f t="shared" si="300"/>
        <v>180</v>
      </c>
      <c r="E551" s="63">
        <f t="shared" si="319"/>
        <v>8</v>
      </c>
      <c r="F551" s="59" t="s">
        <v>5669</v>
      </c>
      <c r="G551" s="54">
        <f t="shared" si="320"/>
        <v>30.5</v>
      </c>
      <c r="H551" s="64">
        <f t="shared" si="321"/>
        <v>0.35792270000000004</v>
      </c>
      <c r="I551" s="64" t="s">
        <v>15636</v>
      </c>
      <c r="J551" s="64" t="s">
        <v>10651</v>
      </c>
      <c r="K551" s="64" t="s">
        <v>20597</v>
      </c>
      <c r="L551" s="64" t="s">
        <v>25556</v>
      </c>
      <c r="M551" s="62">
        <f t="shared" si="322"/>
        <v>12.6</v>
      </c>
      <c r="N551" s="65">
        <f t="shared" si="301"/>
        <v>6.4</v>
      </c>
      <c r="O551" s="61">
        <f t="shared" si="302"/>
        <v>0.4</v>
      </c>
      <c r="P551" s="61">
        <f t="shared" si="302"/>
        <v>3.8000000000000003</v>
      </c>
      <c r="Q551" s="124">
        <f t="shared" si="303"/>
        <v>1.6</v>
      </c>
      <c r="R551" s="61">
        <f t="shared" si="304"/>
        <v>2.6</v>
      </c>
      <c r="S551" s="59" t="s">
        <v>30517</v>
      </c>
      <c r="T551" s="59" t="s">
        <v>35497</v>
      </c>
      <c r="U551" s="66">
        <f t="shared" si="305"/>
        <v>453.3</v>
      </c>
      <c r="V551" s="66">
        <f t="shared" si="305"/>
        <v>301.20000000000005</v>
      </c>
      <c r="W551" s="54">
        <f t="shared" si="306"/>
        <v>3.05</v>
      </c>
      <c r="X551" s="143">
        <f t="shared" si="307"/>
        <v>453.3</v>
      </c>
      <c r="Y551" s="143">
        <f t="shared" si="308"/>
        <v>0.71</v>
      </c>
      <c r="Z551" s="95" t="s">
        <v>39931</v>
      </c>
      <c r="AD551" s="67">
        <v>152</v>
      </c>
      <c r="AE551" s="67">
        <v>-1</v>
      </c>
      <c r="AF551" s="68">
        <v>37.9</v>
      </c>
      <c r="AG551" s="68">
        <v>58.12</v>
      </c>
      <c r="AH551" s="68">
        <f t="shared" si="309"/>
        <v>354263.67994195921</v>
      </c>
      <c r="AI551" s="69">
        <f t="shared" si="297"/>
        <v>0</v>
      </c>
      <c r="AJ551" s="67">
        <f t="shared" si="298"/>
        <v>0</v>
      </c>
      <c r="AK551" s="67" t="e">
        <f t="shared" si="310"/>
        <v>#DIV/0!</v>
      </c>
      <c r="AL551" s="67">
        <f t="shared" si="311"/>
        <v>2.5374894896000004</v>
      </c>
      <c r="AM551" s="70">
        <f t="shared" si="312"/>
        <v>6.08</v>
      </c>
      <c r="AN551" s="67">
        <v>0</v>
      </c>
      <c r="AO551" s="90">
        <f t="shared" si="313"/>
        <v>2.6</v>
      </c>
      <c r="AP551" s="90">
        <f t="shared" si="314"/>
        <v>1.6</v>
      </c>
      <c r="AQ551" s="90">
        <f t="shared" si="315"/>
        <v>1.8</v>
      </c>
      <c r="AR551" s="91" t="e">
        <f t="shared" si="316"/>
        <v>#DIV/0!</v>
      </c>
      <c r="BA551" s="67">
        <f t="shared" si="317"/>
        <v>180</v>
      </c>
      <c r="BB551" s="91" t="e">
        <f t="shared" si="318"/>
        <v>#DIV/0!</v>
      </c>
    </row>
    <row r="552" spans="1:54" s="67" customFormat="1">
      <c r="A552" s="59" t="s">
        <v>682</v>
      </c>
      <c r="B552" s="60" t="s">
        <v>40495</v>
      </c>
      <c r="C552" s="61">
        <f t="shared" si="299"/>
        <v>15.9</v>
      </c>
      <c r="D552" s="62">
        <f t="shared" si="300"/>
        <v>251</v>
      </c>
      <c r="E552" s="63">
        <f t="shared" si="319"/>
        <v>11</v>
      </c>
      <c r="F552" s="59" t="s">
        <v>5670</v>
      </c>
      <c r="G552" s="54">
        <f t="shared" si="320"/>
        <v>15</v>
      </c>
      <c r="H552" s="64">
        <f t="shared" si="321"/>
        <v>0.67265280000000005</v>
      </c>
      <c r="I552" s="64" t="s">
        <v>15637</v>
      </c>
      <c r="J552" s="64" t="s">
        <v>10652</v>
      </c>
      <c r="K552" s="64" t="s">
        <v>20598</v>
      </c>
      <c r="L552" s="64" t="s">
        <v>25557</v>
      </c>
      <c r="M552" s="62">
        <f t="shared" si="322"/>
        <v>12</v>
      </c>
      <c r="N552" s="65">
        <f t="shared" si="301"/>
        <v>6.6</v>
      </c>
      <c r="O552" s="61">
        <f t="shared" si="302"/>
        <v>2</v>
      </c>
      <c r="P552" s="61">
        <f t="shared" si="302"/>
        <v>5</v>
      </c>
      <c r="Q552" s="124">
        <f t="shared" si="303"/>
        <v>0.60000000000000009</v>
      </c>
      <c r="R552" s="61">
        <f t="shared" si="304"/>
        <v>1.6</v>
      </c>
      <c r="S552" s="59" t="s">
        <v>30518</v>
      </c>
      <c r="T552" s="59" t="s">
        <v>35498</v>
      </c>
      <c r="U552" s="66">
        <f t="shared" si="305"/>
        <v>524</v>
      </c>
      <c r="V552" s="66">
        <f t="shared" si="305"/>
        <v>326.8</v>
      </c>
      <c r="W552" s="54">
        <f t="shared" si="306"/>
        <v>1.5</v>
      </c>
      <c r="X552" s="143">
        <f t="shared" si="307"/>
        <v>524</v>
      </c>
      <c r="Y552" s="143">
        <f t="shared" si="308"/>
        <v>0.4</v>
      </c>
      <c r="Z552" s="95" t="s">
        <v>39931</v>
      </c>
      <c r="AD552" s="67">
        <v>152</v>
      </c>
      <c r="AE552" s="67">
        <v>-1</v>
      </c>
      <c r="AF552" s="68">
        <v>37.9</v>
      </c>
      <c r="AG552" s="68">
        <v>58.12</v>
      </c>
      <c r="AH552" s="68">
        <f t="shared" si="309"/>
        <v>324265.29630271962</v>
      </c>
      <c r="AI552" s="69">
        <f t="shared" si="297"/>
        <v>0</v>
      </c>
      <c r="AJ552" s="67">
        <f t="shared" si="298"/>
        <v>0</v>
      </c>
      <c r="AK552" s="67" t="e">
        <f t="shared" si="310"/>
        <v>#DIV/0!</v>
      </c>
      <c r="AL552" s="67">
        <f t="shared" si="311"/>
        <v>5.2375551999999992</v>
      </c>
      <c r="AM552" s="70">
        <f t="shared" si="312"/>
        <v>2.98</v>
      </c>
      <c r="AN552" s="67">
        <v>0</v>
      </c>
      <c r="AO552" s="90">
        <f t="shared" si="313"/>
        <v>1.6</v>
      </c>
      <c r="AP552" s="90">
        <f t="shared" si="314"/>
        <v>0.60000000000000009</v>
      </c>
      <c r="AQ552" s="90">
        <f t="shared" si="315"/>
        <v>0.60000000000000009</v>
      </c>
      <c r="AR552" s="91" t="e">
        <f t="shared" si="316"/>
        <v>#DIV/0!</v>
      </c>
      <c r="BA552" s="67">
        <f t="shared" si="317"/>
        <v>251</v>
      </c>
      <c r="BB552" s="91" t="e">
        <f t="shared" si="318"/>
        <v>#DIV/0!</v>
      </c>
    </row>
    <row r="553" spans="1:54">
      <c r="A553" s="2" t="s">
        <v>683</v>
      </c>
      <c r="B553" s="7" t="s">
        <v>40496</v>
      </c>
      <c r="C553" s="17">
        <f t="shared" si="299"/>
        <v>58.900000000000006</v>
      </c>
      <c r="D553" s="28">
        <f t="shared" si="300"/>
        <v>122</v>
      </c>
      <c r="E553" s="8">
        <f t="shared" si="319"/>
        <v>9</v>
      </c>
      <c r="F553" s="2" t="s">
        <v>5671</v>
      </c>
      <c r="G553" s="54">
        <f t="shared" si="320"/>
        <v>24.900000000000002</v>
      </c>
      <c r="H553" s="20">
        <f t="shared" si="321"/>
        <v>0.86688029999999994</v>
      </c>
      <c r="I553" s="14" t="s">
        <v>15638</v>
      </c>
      <c r="J553" s="14" t="s">
        <v>10653</v>
      </c>
      <c r="K553" s="14" t="s">
        <v>20599</v>
      </c>
      <c r="L553" s="14" t="s">
        <v>25558</v>
      </c>
      <c r="M553" s="28">
        <f t="shared" si="322"/>
        <v>12.3</v>
      </c>
      <c r="N553" s="46">
        <f t="shared" si="301"/>
        <v>5.8</v>
      </c>
      <c r="O553" s="17">
        <f t="shared" si="302"/>
        <v>2.2000000000000002</v>
      </c>
      <c r="P553" s="17">
        <f t="shared" si="302"/>
        <v>4.4000000000000004</v>
      </c>
      <c r="Q553" s="124">
        <f t="shared" si="303"/>
        <v>0.4</v>
      </c>
      <c r="R553" s="26">
        <f t="shared" si="304"/>
        <v>2.6</v>
      </c>
      <c r="S553" s="2" t="s">
        <v>30519</v>
      </c>
      <c r="T553" s="2" t="s">
        <v>35499</v>
      </c>
      <c r="U553" s="24">
        <f t="shared" si="305"/>
        <v>395.5</v>
      </c>
      <c r="V553" s="66">
        <f t="shared" si="305"/>
        <v>417.1</v>
      </c>
      <c r="W553" s="54">
        <f t="shared" si="306"/>
        <v>2.4899999999999998</v>
      </c>
      <c r="X553" s="143">
        <f t="shared" si="307"/>
        <v>395.5</v>
      </c>
      <c r="Y553" s="143">
        <f t="shared" si="308"/>
        <v>0.59799999999999998</v>
      </c>
      <c r="Z553" s="94" t="s">
        <v>39932</v>
      </c>
      <c r="AA553">
        <v>3831</v>
      </c>
      <c r="AB553">
        <v>408.82</v>
      </c>
      <c r="AC553">
        <v>11.43</v>
      </c>
      <c r="AD553">
        <v>152</v>
      </c>
      <c r="AE553">
        <v>-1</v>
      </c>
      <c r="AF553" s="10">
        <v>37.9</v>
      </c>
      <c r="AG553" s="10">
        <v>58.12</v>
      </c>
      <c r="AH553" s="10">
        <f t="shared" si="309"/>
        <v>123811.5287484807</v>
      </c>
      <c r="AI553" s="11">
        <f t="shared" si="297"/>
        <v>0.9997756688718924</v>
      </c>
      <c r="AJ553">
        <f t="shared" si="298"/>
        <v>8919.4889708633273</v>
      </c>
      <c r="AK553">
        <f t="shared" si="310"/>
        <v>54.612787719057266</v>
      </c>
      <c r="AL553">
        <f t="shared" si="311"/>
        <v>3.3503566096000017</v>
      </c>
      <c r="AM553" s="5">
        <f t="shared" si="312"/>
        <v>4.9800000000000004</v>
      </c>
      <c r="AN553">
        <v>33</v>
      </c>
      <c r="AO553" s="72">
        <f t="shared" si="313"/>
        <v>2.6</v>
      </c>
      <c r="AP553" s="72">
        <f t="shared" si="314"/>
        <v>0.4</v>
      </c>
      <c r="AQ553" s="72">
        <f t="shared" si="315"/>
        <v>0.4</v>
      </c>
      <c r="AR553" s="71">
        <f t="shared" si="316"/>
        <v>57.963144328657265</v>
      </c>
      <c r="AS553" s="40">
        <v>1.225170060131568</v>
      </c>
      <c r="AT553" s="40">
        <f>(AS553+O553)*(AS553+P553)*((1/3)*AS553+R553)</f>
        <v>57.963144112095087</v>
      </c>
      <c r="AU553" s="73">
        <f>MROUND((AS553+O553),0.2)</f>
        <v>3.4000000000000004</v>
      </c>
      <c r="AV553" s="73">
        <f>MROUND((AS553+P553),0.2)</f>
        <v>5.6000000000000005</v>
      </c>
      <c r="AW553" s="73">
        <f>IF(MROUND(((1/3)*AS553+AO553),0.2)*AV553*AU553/AR553&gt;1.05,MROUND(((1/3)*AS553+AO553),0.2)-0.2,MROUND(((1/3)*AS553+AO553),0.2))</f>
        <v>3</v>
      </c>
      <c r="AX553" s="40">
        <f t="shared" ref="AX553:AX554" si="327">AU553*AV553*AW553</f>
        <v>57.120000000000005</v>
      </c>
      <c r="AY553" s="40" t="b">
        <f>IF(AQ553&lt;AW553,TRUE, FALSE)</f>
        <v>1</v>
      </c>
      <c r="AZ553" s="40" t="b">
        <f>IF(AL553&lt;AQ553*AU553*AV553,TRUE, FALSE)</f>
        <v>1</v>
      </c>
      <c r="BA553">
        <f t="shared" si="317"/>
        <v>122</v>
      </c>
      <c r="BB553" s="91">
        <f t="shared" si="318"/>
        <v>16.300589484287009</v>
      </c>
    </row>
    <row r="554" spans="1:54">
      <c r="A554" s="2" t="s">
        <v>684</v>
      </c>
      <c r="B554" s="7" t="s">
        <v>40497</v>
      </c>
      <c r="C554" s="17">
        <f t="shared" si="299"/>
        <v>15.3</v>
      </c>
      <c r="D554" s="28">
        <f t="shared" si="300"/>
        <v>59</v>
      </c>
      <c r="E554" s="8">
        <f t="shared" si="319"/>
        <v>8</v>
      </c>
      <c r="F554" s="2" t="s">
        <v>5672</v>
      </c>
      <c r="G554" s="54">
        <f t="shared" si="320"/>
        <v>10.9</v>
      </c>
      <c r="H554" s="20">
        <f t="shared" si="321"/>
        <v>0.34850320000000001</v>
      </c>
      <c r="I554" s="14" t="s">
        <v>15639</v>
      </c>
      <c r="J554" s="14" t="s">
        <v>10654</v>
      </c>
      <c r="K554" s="14" t="s">
        <v>20600</v>
      </c>
      <c r="L554" s="14" t="s">
        <v>25559</v>
      </c>
      <c r="M554" s="28">
        <f t="shared" si="322"/>
        <v>11.9</v>
      </c>
      <c r="N554" s="46">
        <f t="shared" si="301"/>
        <v>5.8</v>
      </c>
      <c r="O554" s="17">
        <f t="shared" si="302"/>
        <v>0.4</v>
      </c>
      <c r="P554" s="17">
        <f t="shared" si="302"/>
        <v>5.2</v>
      </c>
      <c r="Q554" s="124">
        <f t="shared" si="303"/>
        <v>1.6</v>
      </c>
      <c r="R554" s="26">
        <f t="shared" si="304"/>
        <v>2.4000000000000004</v>
      </c>
      <c r="S554" s="2" t="s">
        <v>30520</v>
      </c>
      <c r="T554" s="2" t="s">
        <v>35500</v>
      </c>
      <c r="U554" s="24">
        <f t="shared" si="305"/>
        <v>331.70000000000005</v>
      </c>
      <c r="V554" s="66">
        <f t="shared" si="305"/>
        <v>359.20000000000005</v>
      </c>
      <c r="W554" s="54">
        <f t="shared" si="306"/>
        <v>1.0900000000000001</v>
      </c>
      <c r="X554" s="143">
        <f t="shared" si="307"/>
        <v>331.70000000000005</v>
      </c>
      <c r="Y554" s="143">
        <f t="shared" si="308"/>
        <v>0.31800000000000006</v>
      </c>
      <c r="Z554" s="94" t="s">
        <v>39932</v>
      </c>
      <c r="AA554">
        <v>2888</v>
      </c>
      <c r="AB554">
        <v>495.01</v>
      </c>
      <c r="AC554">
        <v>7.24</v>
      </c>
      <c r="AD554">
        <v>152</v>
      </c>
      <c r="AE554">
        <v>-1</v>
      </c>
      <c r="AF554" s="10">
        <v>37.9</v>
      </c>
      <c r="AG554" s="10">
        <v>58.12</v>
      </c>
      <c r="AH554" s="10">
        <f t="shared" si="309"/>
        <v>278145.0815515173</v>
      </c>
      <c r="AI554" s="11">
        <f t="shared" si="297"/>
        <v>0.68190754619187965</v>
      </c>
      <c r="AJ554">
        <f t="shared" si="298"/>
        <v>861.18274460774421</v>
      </c>
      <c r="AK554">
        <f t="shared" si="310"/>
        <v>5.677802604126776</v>
      </c>
      <c r="AL554">
        <f t="shared" si="311"/>
        <v>3.2522720256000004</v>
      </c>
      <c r="AM554" s="5">
        <f t="shared" si="312"/>
        <v>2.1800000000000002</v>
      </c>
      <c r="AN554">
        <v>3.4</v>
      </c>
      <c r="AO554" s="72">
        <f t="shared" si="313"/>
        <v>2.4000000000000004</v>
      </c>
      <c r="AP554" s="72">
        <f t="shared" si="314"/>
        <v>1.6</v>
      </c>
      <c r="AQ554" s="72">
        <f t="shared" si="315"/>
        <v>1.6</v>
      </c>
      <c r="AR554" s="71">
        <f t="shared" si="316"/>
        <v>8.9300746297267768</v>
      </c>
      <c r="AS554" s="40">
        <v>0.25813252244323298</v>
      </c>
      <c r="AT554" s="40">
        <f>(AS554+O554)*(AS554+P554)*((1/3)*AS554+R554)</f>
        <v>8.9303045499631644</v>
      </c>
      <c r="AU554" s="73">
        <f>MROUND((AS554+O554),0.2)</f>
        <v>0.60000000000000009</v>
      </c>
      <c r="AV554" s="73">
        <f>MROUND((AS554+P554),0.2)</f>
        <v>5.4</v>
      </c>
      <c r="AW554" s="73">
        <f>IF(MROUND(((1/3)*AS554+AO554),0.2)*AV554*AU554/AR554&gt;1.05,MROUND(((1/3)*AS554+AO554),0.2)-0.2,MROUND(((1/3)*AS554+AO554),0.2))</f>
        <v>2.4000000000000004</v>
      </c>
      <c r="AX554" s="40">
        <f t="shared" si="327"/>
        <v>7.7760000000000025</v>
      </c>
      <c r="AY554" s="40" t="b">
        <f>IF(AQ554&lt;AW554,TRUE, FALSE)</f>
        <v>1</v>
      </c>
      <c r="AZ554" s="40" t="b">
        <f>IF(AL554&lt;AQ554*AU554*AV554,TRUE, FALSE)</f>
        <v>1</v>
      </c>
      <c r="BA554">
        <f t="shared" si="317"/>
        <v>59</v>
      </c>
      <c r="BB554" s="91">
        <f t="shared" si="318"/>
        <v>1.7457957266287705</v>
      </c>
    </row>
    <row r="555" spans="1:54" s="67" customFormat="1">
      <c r="A555" s="59" t="s">
        <v>685</v>
      </c>
      <c r="B555" s="60" t="s">
        <v>40498</v>
      </c>
      <c r="C555" s="61">
        <f t="shared" si="299"/>
        <v>28.5</v>
      </c>
      <c r="D555" s="62">
        <f t="shared" si="300"/>
        <v>190</v>
      </c>
      <c r="E555" s="63">
        <f t="shared" si="319"/>
        <v>8</v>
      </c>
      <c r="F555" s="59" t="s">
        <v>5673</v>
      </c>
      <c r="G555" s="54">
        <f t="shared" si="320"/>
        <v>27.5</v>
      </c>
      <c r="H555" s="64">
        <f t="shared" si="321"/>
        <v>0.54694960000000004</v>
      </c>
      <c r="I555" s="64" t="s">
        <v>15640</v>
      </c>
      <c r="J555" s="64" t="s">
        <v>10655</v>
      </c>
      <c r="K555" s="64" t="s">
        <v>20601</v>
      </c>
      <c r="L555" s="64" t="s">
        <v>25560</v>
      </c>
      <c r="M555" s="62">
        <f t="shared" si="322"/>
        <v>9.8000000000000007</v>
      </c>
      <c r="N555" s="65">
        <f t="shared" si="301"/>
        <v>5</v>
      </c>
      <c r="O555" s="61">
        <f t="shared" si="302"/>
        <v>0.60000000000000009</v>
      </c>
      <c r="P555" s="61">
        <f t="shared" si="302"/>
        <v>9.4</v>
      </c>
      <c r="Q555" s="124">
        <f t="shared" si="303"/>
        <v>1</v>
      </c>
      <c r="R555" s="61">
        <f t="shared" si="304"/>
        <v>2</v>
      </c>
      <c r="S555" s="59" t="s">
        <v>30521</v>
      </c>
      <c r="T555" s="59" t="s">
        <v>35501</v>
      </c>
      <c r="U555" s="66">
        <f t="shared" si="305"/>
        <v>463.1</v>
      </c>
      <c r="V555" s="66">
        <f t="shared" si="305"/>
        <v>354.1</v>
      </c>
      <c r="W555" s="54">
        <f t="shared" si="306"/>
        <v>2.75</v>
      </c>
      <c r="X555" s="143">
        <f t="shared" si="307"/>
        <v>463.1</v>
      </c>
      <c r="Y555" s="143">
        <f t="shared" si="308"/>
        <v>0.65</v>
      </c>
      <c r="Z555" s="95" t="s">
        <v>39931</v>
      </c>
      <c r="AD555" s="67">
        <v>152</v>
      </c>
      <c r="AE555" s="67">
        <v>-1</v>
      </c>
      <c r="AF555" s="68">
        <v>37.9</v>
      </c>
      <c r="AG555" s="68">
        <v>58.12</v>
      </c>
      <c r="AH555" s="68">
        <f t="shared" si="309"/>
        <v>286188.66966289375</v>
      </c>
      <c r="AI555" s="69">
        <f t="shared" si="297"/>
        <v>0</v>
      </c>
      <c r="AJ555" s="67">
        <f t="shared" si="298"/>
        <v>0</v>
      </c>
      <c r="AK555" s="67" t="e">
        <f t="shared" si="310"/>
        <v>#DIV/0!</v>
      </c>
      <c r="AL555" s="67">
        <f t="shared" si="311"/>
        <v>5.1104085120000002</v>
      </c>
      <c r="AM555" s="70">
        <f t="shared" si="312"/>
        <v>5.5</v>
      </c>
      <c r="AN555" s="67">
        <v>0</v>
      </c>
      <c r="AO555" s="90">
        <f t="shared" si="313"/>
        <v>2</v>
      </c>
      <c r="AP555" s="90">
        <f t="shared" si="314"/>
        <v>1</v>
      </c>
      <c r="AQ555" s="90">
        <f t="shared" si="315"/>
        <v>1</v>
      </c>
      <c r="AR555" s="91" t="e">
        <f t="shared" si="316"/>
        <v>#DIV/0!</v>
      </c>
      <c r="BA555" s="67">
        <f t="shared" si="317"/>
        <v>190</v>
      </c>
      <c r="BB555" s="91" t="e">
        <f t="shared" si="318"/>
        <v>#DIV/0!</v>
      </c>
    </row>
    <row r="556" spans="1:54">
      <c r="A556" s="2" t="s">
        <v>686</v>
      </c>
      <c r="B556" s="7" t="s">
        <v>40499</v>
      </c>
      <c r="C556" s="17">
        <f t="shared" si="299"/>
        <v>23.3</v>
      </c>
      <c r="D556" s="28">
        <f t="shared" si="300"/>
        <v>91</v>
      </c>
      <c r="E556" s="8">
        <f t="shared" si="319"/>
        <v>11</v>
      </c>
      <c r="F556" s="2" t="s">
        <v>5674</v>
      </c>
      <c r="G556" s="54">
        <f t="shared" si="320"/>
        <v>10.799999999999999</v>
      </c>
      <c r="H556" s="20">
        <f t="shared" si="321"/>
        <v>0.70457210000000003</v>
      </c>
      <c r="I556" s="14" t="s">
        <v>15641</v>
      </c>
      <c r="J556" s="14" t="s">
        <v>10656</v>
      </c>
      <c r="K556" s="14" t="s">
        <v>20602</v>
      </c>
      <c r="L556" s="14" t="s">
        <v>25561</v>
      </c>
      <c r="M556" s="28">
        <f t="shared" si="322"/>
        <v>9.6</v>
      </c>
      <c r="N556" s="46">
        <f t="shared" si="301"/>
        <v>6.2</v>
      </c>
      <c r="O556" s="17">
        <f t="shared" si="302"/>
        <v>2.8000000000000003</v>
      </c>
      <c r="P556" s="17">
        <f t="shared" si="302"/>
        <v>9.8000000000000007</v>
      </c>
      <c r="Q556" s="124">
        <f t="shared" si="303"/>
        <v>0.4</v>
      </c>
      <c r="R556" s="26">
        <f t="shared" si="304"/>
        <v>1</v>
      </c>
      <c r="S556" s="2" t="s">
        <v>30522</v>
      </c>
      <c r="T556" s="2" t="s">
        <v>35502</v>
      </c>
      <c r="U556" s="24">
        <f t="shared" si="305"/>
        <v>363.6</v>
      </c>
      <c r="V556" s="66">
        <f t="shared" si="305"/>
        <v>421.5</v>
      </c>
      <c r="W556" s="54">
        <f t="shared" si="306"/>
        <v>1.08</v>
      </c>
      <c r="X556" s="143">
        <f t="shared" si="307"/>
        <v>363.6</v>
      </c>
      <c r="Y556" s="143">
        <f t="shared" si="308"/>
        <v>0.31600000000000006</v>
      </c>
      <c r="Z556" s="94" t="s">
        <v>39932</v>
      </c>
      <c r="AA556">
        <v>2883.3</v>
      </c>
      <c r="AB556">
        <v>495.68</v>
      </c>
      <c r="AC556">
        <v>6.48</v>
      </c>
      <c r="AD556">
        <v>152</v>
      </c>
      <c r="AE556">
        <v>-1</v>
      </c>
      <c r="AF556" s="10">
        <v>37.9</v>
      </c>
      <c r="AG556" s="10">
        <v>58.12</v>
      </c>
      <c r="AH556" s="10">
        <f t="shared" si="309"/>
        <v>90528.659794500432</v>
      </c>
      <c r="AI556" s="11">
        <f t="shared" si="297"/>
        <v>0.99994237307457656</v>
      </c>
      <c r="AJ556">
        <f t="shared" si="298"/>
        <v>9583.2086716083213</v>
      </c>
      <c r="AK556">
        <f t="shared" si="310"/>
        <v>103.5163502242256</v>
      </c>
      <c r="AL556">
        <f t="shared" si="311"/>
        <v>8.1065415760000015</v>
      </c>
      <c r="AM556" s="5">
        <f t="shared" si="312"/>
        <v>2.16</v>
      </c>
      <c r="AN556">
        <v>11.5</v>
      </c>
      <c r="AO556" s="72">
        <f t="shared" si="313"/>
        <v>1</v>
      </c>
      <c r="AP556" s="72">
        <f t="shared" si="314"/>
        <v>0.4</v>
      </c>
      <c r="AQ556" s="72">
        <f t="shared" si="315"/>
        <v>0.4</v>
      </c>
      <c r="AR556" s="71">
        <f t="shared" si="316"/>
        <v>111.6228918002256</v>
      </c>
      <c r="AS556" s="40">
        <v>2.3506689065610313</v>
      </c>
      <c r="AT556" s="40">
        <f>(AS556+O556)*(AS556+P556)*((1/3)*AS556+R556)</f>
        <v>111.62221697909028</v>
      </c>
      <c r="AU556" s="73">
        <f>MROUND((AS556+O556),0.2)</f>
        <v>5.2</v>
      </c>
      <c r="AV556" s="73">
        <f>MROUND((AS556+P556),0.2)</f>
        <v>12.200000000000001</v>
      </c>
      <c r="AW556" s="73">
        <f>IF(MROUND(((1/3)*AS556+AO556),0.2)*AV556*AU556/AR556&gt;1.05,MROUND(((1/3)*AS556+AO556),0.2)-0.2,MROUND(((1/3)*AS556+AO556),0.2))</f>
        <v>1.8</v>
      </c>
      <c r="AX556" s="40">
        <f t="shared" ref="AX556" si="328">AU556*AV556*AW556</f>
        <v>114.19200000000001</v>
      </c>
      <c r="AY556" s="40" t="b">
        <f>IF(AQ556&lt;AW556,TRUE, FALSE)</f>
        <v>1</v>
      </c>
      <c r="AZ556" s="40" t="b">
        <f>IF(AL556&lt;AQ556*AU556*AV556,TRUE, FALSE)</f>
        <v>1</v>
      </c>
      <c r="BA556">
        <f t="shared" si="317"/>
        <v>91</v>
      </c>
      <c r="BB556" s="91">
        <f t="shared" si="318"/>
        <v>12.769483663747954</v>
      </c>
    </row>
    <row r="557" spans="1:54" s="67" customFormat="1">
      <c r="A557" s="59" t="s">
        <v>687</v>
      </c>
      <c r="B557" s="60" t="s">
        <v>40500</v>
      </c>
      <c r="C557" s="61">
        <f t="shared" si="299"/>
        <v>14.9</v>
      </c>
      <c r="D557" s="62">
        <f t="shared" si="300"/>
        <v>263</v>
      </c>
      <c r="E557" s="63">
        <f t="shared" si="319"/>
        <v>7</v>
      </c>
      <c r="F557" s="59" t="s">
        <v>5675</v>
      </c>
      <c r="G557" s="54">
        <f t="shared" si="320"/>
        <v>14</v>
      </c>
      <c r="H557" s="64">
        <f t="shared" si="321"/>
        <v>0.78500799999999993</v>
      </c>
      <c r="I557" s="64" t="s">
        <v>15642</v>
      </c>
      <c r="J557" s="64" t="s">
        <v>10657</v>
      </c>
      <c r="K557" s="64" t="s">
        <v>20603</v>
      </c>
      <c r="L557" s="64" t="s">
        <v>25562</v>
      </c>
      <c r="M557" s="62">
        <f t="shared" si="322"/>
        <v>10.5</v>
      </c>
      <c r="N557" s="65">
        <f t="shared" si="301"/>
        <v>6.6</v>
      </c>
      <c r="O557" s="61">
        <f t="shared" si="302"/>
        <v>1.4000000000000001</v>
      </c>
      <c r="P557" s="61">
        <f t="shared" si="302"/>
        <v>8</v>
      </c>
      <c r="Q557" s="124">
        <f t="shared" si="303"/>
        <v>0.4</v>
      </c>
      <c r="R557" s="61">
        <f t="shared" si="304"/>
        <v>1.6</v>
      </c>
      <c r="S557" s="59" t="s">
        <v>30523</v>
      </c>
      <c r="T557" s="59" t="s">
        <v>35503</v>
      </c>
      <c r="U557" s="66">
        <f t="shared" si="305"/>
        <v>536.1</v>
      </c>
      <c r="V557" s="66">
        <f t="shared" si="305"/>
        <v>314.60000000000002</v>
      </c>
      <c r="W557" s="54">
        <f t="shared" si="306"/>
        <v>1.4</v>
      </c>
      <c r="X557" s="143">
        <f t="shared" si="307"/>
        <v>536.1</v>
      </c>
      <c r="Y557" s="143">
        <f t="shared" si="308"/>
        <v>0.38</v>
      </c>
      <c r="Z557" s="95" t="s">
        <v>39931</v>
      </c>
      <c r="AD557" s="67">
        <v>152</v>
      </c>
      <c r="AE557" s="67">
        <v>-1</v>
      </c>
      <c r="AF557" s="68">
        <v>37.9</v>
      </c>
      <c r="AG557" s="68">
        <v>58.12</v>
      </c>
      <c r="AH557" s="68">
        <f t="shared" si="309"/>
        <v>339142.2507149257</v>
      </c>
      <c r="AI557" s="69">
        <f t="shared" si="297"/>
        <v>0</v>
      </c>
      <c r="AJ557" s="67">
        <f t="shared" si="298"/>
        <v>0</v>
      </c>
      <c r="AK557" s="67" t="e">
        <f t="shared" si="310"/>
        <v>#DIV/0!</v>
      </c>
      <c r="AL557" s="67">
        <f t="shared" si="311"/>
        <v>3.8526566400000015</v>
      </c>
      <c r="AM557" s="70">
        <f t="shared" si="312"/>
        <v>2.7800000000000002</v>
      </c>
      <c r="AN557" s="67">
        <v>0</v>
      </c>
      <c r="AO557" s="90">
        <f t="shared" si="313"/>
        <v>1.6</v>
      </c>
      <c r="AP557" s="90">
        <f t="shared" si="314"/>
        <v>0.4</v>
      </c>
      <c r="AQ557" s="90">
        <f t="shared" si="315"/>
        <v>0.4</v>
      </c>
      <c r="AR557" s="91" t="e">
        <f t="shared" si="316"/>
        <v>#DIV/0!</v>
      </c>
      <c r="BA557" s="67">
        <f t="shared" si="317"/>
        <v>263</v>
      </c>
      <c r="BB557" s="91" t="e">
        <f t="shared" si="318"/>
        <v>#DIV/0!</v>
      </c>
    </row>
    <row r="558" spans="1:54" s="67" customFormat="1">
      <c r="A558" s="59" t="s">
        <v>688</v>
      </c>
      <c r="B558" s="60" t="s">
        <v>40501</v>
      </c>
      <c r="C558" s="61">
        <f t="shared" si="299"/>
        <v>36.4</v>
      </c>
      <c r="D558" s="62">
        <f t="shared" si="300"/>
        <v>83</v>
      </c>
      <c r="E558" s="63">
        <f t="shared" si="319"/>
        <v>9</v>
      </c>
      <c r="F558" s="59" t="s">
        <v>5676</v>
      </c>
      <c r="G558" s="54">
        <f t="shared" si="320"/>
        <v>35.4</v>
      </c>
      <c r="H558" s="64">
        <f t="shared" si="321"/>
        <v>0.71507810000000005</v>
      </c>
      <c r="I558" s="64" t="s">
        <v>15643</v>
      </c>
      <c r="J558" s="64" t="s">
        <v>10658</v>
      </c>
      <c r="K558" s="64" t="s">
        <v>20604</v>
      </c>
      <c r="L558" s="64" t="s">
        <v>25563</v>
      </c>
      <c r="M558" s="62">
        <f t="shared" si="322"/>
        <v>11.5</v>
      </c>
      <c r="N558" s="65">
        <f t="shared" si="301"/>
        <v>6</v>
      </c>
      <c r="O558" s="61">
        <f t="shared" si="302"/>
        <v>2</v>
      </c>
      <c r="P558" s="61">
        <f t="shared" si="302"/>
        <v>6</v>
      </c>
      <c r="Q558" s="124">
        <f t="shared" si="303"/>
        <v>0.4</v>
      </c>
      <c r="R558" s="61">
        <f t="shared" si="304"/>
        <v>1.6</v>
      </c>
      <c r="S558" s="59" t="s">
        <v>30524</v>
      </c>
      <c r="T558" s="59" t="s">
        <v>35504</v>
      </c>
      <c r="U558" s="66">
        <f t="shared" si="305"/>
        <v>355.8</v>
      </c>
      <c r="V558" s="66">
        <f t="shared" si="305"/>
        <v>397.1</v>
      </c>
      <c r="W558" s="54">
        <f t="shared" si="306"/>
        <v>3.5399999999999996</v>
      </c>
      <c r="X558" s="143">
        <f t="shared" si="307"/>
        <v>355.8</v>
      </c>
      <c r="Y558" s="143">
        <f t="shared" si="308"/>
        <v>0.80799999999999994</v>
      </c>
      <c r="Z558" s="95" t="s">
        <v>39931</v>
      </c>
      <c r="AD558" s="67">
        <v>152</v>
      </c>
      <c r="AE558" s="67">
        <v>-1</v>
      </c>
      <c r="AF558" s="68">
        <v>37.9</v>
      </c>
      <c r="AG558" s="68">
        <v>58.12</v>
      </c>
      <c r="AH558" s="68">
        <f t="shared" si="309"/>
        <v>200227.33608641766</v>
      </c>
      <c r="AI558" s="69">
        <f t="shared" si="297"/>
        <v>0</v>
      </c>
      <c r="AJ558" s="67">
        <f t="shared" si="298"/>
        <v>0</v>
      </c>
      <c r="AK558" s="67" t="e">
        <f t="shared" si="310"/>
        <v>#DIV/0!</v>
      </c>
      <c r="AL558" s="67">
        <f t="shared" si="311"/>
        <v>5.4705004799999992</v>
      </c>
      <c r="AM558" s="70">
        <f t="shared" si="312"/>
        <v>7.08</v>
      </c>
      <c r="AN558" s="67">
        <v>0</v>
      </c>
      <c r="AO558" s="90">
        <f t="shared" si="313"/>
        <v>1.6</v>
      </c>
      <c r="AP558" s="90">
        <f t="shared" si="314"/>
        <v>0.4</v>
      </c>
      <c r="AQ558" s="90">
        <f t="shared" si="315"/>
        <v>0.60000000000000009</v>
      </c>
      <c r="AR558" s="91" t="e">
        <f t="shared" si="316"/>
        <v>#DIV/0!</v>
      </c>
      <c r="BA558" s="67">
        <f t="shared" si="317"/>
        <v>83</v>
      </c>
      <c r="BB558" s="91" t="e">
        <f t="shared" si="318"/>
        <v>#DIV/0!</v>
      </c>
    </row>
    <row r="559" spans="1:54" s="67" customFormat="1">
      <c r="A559" s="59" t="s">
        <v>689</v>
      </c>
      <c r="B559" s="60" t="s">
        <v>40502</v>
      </c>
      <c r="C559" s="61">
        <f t="shared" si="299"/>
        <v>23.900000000000002</v>
      </c>
      <c r="D559" s="62">
        <f t="shared" si="300"/>
        <v>242</v>
      </c>
      <c r="E559" s="63">
        <f t="shared" si="319"/>
        <v>11</v>
      </c>
      <c r="F559" s="59" t="s">
        <v>5677</v>
      </c>
      <c r="G559" s="54">
        <f t="shared" si="320"/>
        <v>22.900000000000002</v>
      </c>
      <c r="H559" s="64">
        <f t="shared" si="321"/>
        <v>0.2923945</v>
      </c>
      <c r="I559" s="64" t="s">
        <v>15644</v>
      </c>
      <c r="J559" s="64" t="s">
        <v>10659</v>
      </c>
      <c r="K559" s="64" t="s">
        <v>20605</v>
      </c>
      <c r="L559" s="64" t="s">
        <v>25564</v>
      </c>
      <c r="M559" s="62">
        <f t="shared" si="322"/>
        <v>10.6</v>
      </c>
      <c r="N559" s="65">
        <f t="shared" si="301"/>
        <v>5.2</v>
      </c>
      <c r="O559" s="61">
        <f t="shared" si="302"/>
        <v>0.60000000000000009</v>
      </c>
      <c r="P559" s="61">
        <f t="shared" si="302"/>
        <v>7.8000000000000007</v>
      </c>
      <c r="Q559" s="124">
        <f t="shared" si="303"/>
        <v>2</v>
      </c>
      <c r="R559" s="61">
        <f t="shared" si="304"/>
        <v>2.8000000000000003</v>
      </c>
      <c r="S559" s="59" t="s">
        <v>30525</v>
      </c>
      <c r="T559" s="59" t="s">
        <v>35505</v>
      </c>
      <c r="U559" s="66">
        <f t="shared" si="305"/>
        <v>515.30000000000007</v>
      </c>
      <c r="V559" s="66">
        <f t="shared" si="305"/>
        <v>309.60000000000002</v>
      </c>
      <c r="W559" s="54">
        <f t="shared" si="306"/>
        <v>2.2899999999999996</v>
      </c>
      <c r="X559" s="143">
        <f t="shared" si="307"/>
        <v>515.30000000000007</v>
      </c>
      <c r="Y559" s="143">
        <f t="shared" si="308"/>
        <v>0.55799999999999994</v>
      </c>
      <c r="Z559" s="95" t="s">
        <v>39931</v>
      </c>
      <c r="AD559" s="67">
        <v>152</v>
      </c>
      <c r="AE559" s="67">
        <v>-1</v>
      </c>
      <c r="AF559" s="68">
        <v>37.9</v>
      </c>
      <c r="AG559" s="68">
        <v>58.12</v>
      </c>
      <c r="AH559" s="68">
        <f t="shared" si="309"/>
        <v>344944.50530863053</v>
      </c>
      <c r="AI559" s="69">
        <f t="shared" si="297"/>
        <v>0</v>
      </c>
      <c r="AJ559" s="67">
        <f t="shared" si="298"/>
        <v>0</v>
      </c>
      <c r="AK559" s="67" t="e">
        <f t="shared" si="310"/>
        <v>#DIV/0!</v>
      </c>
      <c r="AL559" s="67">
        <f t="shared" si="311"/>
        <v>9.2724624720000044</v>
      </c>
      <c r="AM559" s="70">
        <f t="shared" si="312"/>
        <v>4.58</v>
      </c>
      <c r="AN559" s="67">
        <v>0</v>
      </c>
      <c r="AO559" s="90">
        <f t="shared" si="313"/>
        <v>2.8000000000000003</v>
      </c>
      <c r="AP559" s="90">
        <f t="shared" si="314"/>
        <v>2</v>
      </c>
      <c r="AQ559" s="90">
        <f t="shared" si="315"/>
        <v>2</v>
      </c>
      <c r="AR559" s="91" t="e">
        <f t="shared" si="316"/>
        <v>#DIV/0!</v>
      </c>
      <c r="BA559" s="67">
        <f t="shared" si="317"/>
        <v>242</v>
      </c>
      <c r="BB559" s="91" t="e">
        <f t="shared" si="318"/>
        <v>#DIV/0!</v>
      </c>
    </row>
    <row r="560" spans="1:54" s="67" customFormat="1">
      <c r="A560" s="59" t="s">
        <v>690</v>
      </c>
      <c r="B560" s="60" t="s">
        <v>40503</v>
      </c>
      <c r="C560" s="61">
        <f t="shared" si="299"/>
        <v>20.5</v>
      </c>
      <c r="D560" s="62">
        <f t="shared" si="300"/>
        <v>99</v>
      </c>
      <c r="E560" s="63">
        <f t="shared" si="319"/>
        <v>24</v>
      </c>
      <c r="F560" s="59" t="s">
        <v>5678</v>
      </c>
      <c r="G560" s="54">
        <f t="shared" si="320"/>
        <v>19.600000000000001</v>
      </c>
      <c r="H560" s="64">
        <f t="shared" si="321"/>
        <v>0.1729918</v>
      </c>
      <c r="I560" s="64" t="s">
        <v>15645</v>
      </c>
      <c r="J560" s="64" t="s">
        <v>10660</v>
      </c>
      <c r="K560" s="64" t="s">
        <v>20606</v>
      </c>
      <c r="L560" s="64" t="s">
        <v>25565</v>
      </c>
      <c r="M560" s="62">
        <f t="shared" si="322"/>
        <v>12</v>
      </c>
      <c r="N560" s="65">
        <f t="shared" si="301"/>
        <v>6.4</v>
      </c>
      <c r="O560" s="61">
        <f t="shared" si="302"/>
        <v>2.4000000000000004</v>
      </c>
      <c r="P560" s="61">
        <f t="shared" si="302"/>
        <v>5</v>
      </c>
      <c r="Q560" s="124">
        <f t="shared" si="303"/>
        <v>2.4000000000000004</v>
      </c>
      <c r="R560" s="61">
        <f t="shared" si="304"/>
        <v>2.8000000000000003</v>
      </c>
      <c r="S560" s="59" t="s">
        <v>30526</v>
      </c>
      <c r="T560" s="59" t="s">
        <v>35506</v>
      </c>
      <c r="U560" s="66">
        <f t="shared" si="305"/>
        <v>372.20000000000005</v>
      </c>
      <c r="V560" s="66">
        <f t="shared" si="305"/>
        <v>383.90000000000003</v>
      </c>
      <c r="W560" s="54">
        <f t="shared" si="306"/>
        <v>1.96</v>
      </c>
      <c r="X560" s="143">
        <f t="shared" si="307"/>
        <v>372.20000000000005</v>
      </c>
      <c r="Y560" s="143">
        <f t="shared" si="308"/>
        <v>0.49199999999999999</v>
      </c>
      <c r="Z560" s="95" t="s">
        <v>39931</v>
      </c>
      <c r="AD560" s="67">
        <v>152</v>
      </c>
      <c r="AE560" s="67">
        <v>-1</v>
      </c>
      <c r="AF560" s="68">
        <v>37.9</v>
      </c>
      <c r="AG560" s="68">
        <v>58.12</v>
      </c>
      <c r="AH560" s="68">
        <f t="shared" si="309"/>
        <v>232397.41068961343</v>
      </c>
      <c r="AI560" s="69">
        <f t="shared" si="297"/>
        <v>0</v>
      </c>
      <c r="AJ560" s="67">
        <f t="shared" si="298"/>
        <v>0</v>
      </c>
      <c r="AK560" s="67" t="e">
        <f t="shared" si="310"/>
        <v>#DIV/0!</v>
      </c>
      <c r="AL560" s="67">
        <f t="shared" si="311"/>
        <v>27.787475520000008</v>
      </c>
      <c r="AM560" s="70">
        <f t="shared" si="312"/>
        <v>3.9</v>
      </c>
      <c r="AN560" s="67">
        <v>0</v>
      </c>
      <c r="AO560" s="90">
        <f t="shared" si="313"/>
        <v>2.8000000000000003</v>
      </c>
      <c r="AP560" s="90">
        <f t="shared" si="314"/>
        <v>2.4000000000000004</v>
      </c>
      <c r="AQ560" s="90">
        <f t="shared" si="315"/>
        <v>2.4000000000000004</v>
      </c>
      <c r="AR560" s="91" t="e">
        <f t="shared" si="316"/>
        <v>#DIV/0!</v>
      </c>
      <c r="BA560" s="67">
        <f t="shared" si="317"/>
        <v>99</v>
      </c>
      <c r="BB560" s="91" t="e">
        <f t="shared" si="318"/>
        <v>#DIV/0!</v>
      </c>
    </row>
    <row r="561" spans="1:54" s="67" customFormat="1">
      <c r="A561" s="59" t="s">
        <v>691</v>
      </c>
      <c r="B561" s="60" t="s">
        <v>40504</v>
      </c>
      <c r="C561" s="61">
        <f t="shared" si="299"/>
        <v>35.800000000000004</v>
      </c>
      <c r="D561" s="62">
        <f t="shared" si="300"/>
        <v>229</v>
      </c>
      <c r="E561" s="63">
        <f t="shared" si="319"/>
        <v>4</v>
      </c>
      <c r="F561" s="59" t="s">
        <v>5679</v>
      </c>
      <c r="G561" s="54">
        <f t="shared" si="320"/>
        <v>34.800000000000004</v>
      </c>
      <c r="H561" s="64">
        <f t="shared" si="321"/>
        <v>0.39092090000000002</v>
      </c>
      <c r="I561" s="64" t="s">
        <v>15646</v>
      </c>
      <c r="J561" s="64" t="s">
        <v>10661</v>
      </c>
      <c r="K561" s="64" t="s">
        <v>20607</v>
      </c>
      <c r="L561" s="64" t="s">
        <v>25566</v>
      </c>
      <c r="M561" s="62">
        <f t="shared" si="322"/>
        <v>14.1</v>
      </c>
      <c r="N561" s="65">
        <f t="shared" si="301"/>
        <v>6.2</v>
      </c>
      <c r="O561" s="61">
        <f t="shared" si="302"/>
        <v>2.4000000000000004</v>
      </c>
      <c r="P561" s="61">
        <f t="shared" si="302"/>
        <v>0.8</v>
      </c>
      <c r="Q561" s="124">
        <f t="shared" si="303"/>
        <v>0.2</v>
      </c>
      <c r="R561" s="61">
        <f t="shared" si="304"/>
        <v>0.4</v>
      </c>
      <c r="S561" s="59" t="s">
        <v>30527</v>
      </c>
      <c r="T561" s="59" t="s">
        <v>35507</v>
      </c>
      <c r="U561" s="66">
        <f t="shared" si="305"/>
        <v>501.70000000000005</v>
      </c>
      <c r="V561" s="66">
        <f t="shared" si="305"/>
        <v>334.5</v>
      </c>
      <c r="W561" s="54">
        <f t="shared" si="306"/>
        <v>3.48</v>
      </c>
      <c r="X561" s="143">
        <f t="shared" si="307"/>
        <v>501.70000000000005</v>
      </c>
      <c r="Y561" s="143">
        <f t="shared" si="308"/>
        <v>0.79599999999999993</v>
      </c>
      <c r="Z561" s="95" t="s">
        <v>39931</v>
      </c>
      <c r="AD561" s="67">
        <v>152</v>
      </c>
      <c r="AE561" s="67">
        <v>-1</v>
      </c>
      <c r="AF561" s="68">
        <v>37.9</v>
      </c>
      <c r="AG561" s="68">
        <v>58.12</v>
      </c>
      <c r="AH561" s="68">
        <f t="shared" si="309"/>
        <v>314304.29130037734</v>
      </c>
      <c r="AI561" s="69">
        <f t="shared" si="297"/>
        <v>0</v>
      </c>
      <c r="AJ561" s="67">
        <f t="shared" si="298"/>
        <v>0</v>
      </c>
      <c r="AK561" s="67" t="e">
        <f t="shared" si="310"/>
        <v>#DIV/0!</v>
      </c>
      <c r="AL561" s="67">
        <f t="shared" si="311"/>
        <v>0.46777274880000014</v>
      </c>
      <c r="AM561" s="70">
        <f t="shared" si="312"/>
        <v>6.9600000000000009</v>
      </c>
      <c r="AN561" s="67">
        <v>0</v>
      </c>
      <c r="AO561" s="90">
        <f t="shared" si="313"/>
        <v>0.4</v>
      </c>
      <c r="AP561" s="90">
        <f t="shared" si="314"/>
        <v>0.2</v>
      </c>
      <c r="AQ561" s="90">
        <f t="shared" si="315"/>
        <v>0.4</v>
      </c>
      <c r="AR561" s="91" t="e">
        <f t="shared" si="316"/>
        <v>#DIV/0!</v>
      </c>
      <c r="BA561" s="67">
        <f t="shared" si="317"/>
        <v>229</v>
      </c>
      <c r="BB561" s="91" t="e">
        <f t="shared" si="318"/>
        <v>#DIV/0!</v>
      </c>
    </row>
    <row r="562" spans="1:54" s="67" customFormat="1">
      <c r="A562" s="59" t="s">
        <v>692</v>
      </c>
      <c r="B562" s="60" t="s">
        <v>40505</v>
      </c>
      <c r="C562" s="61">
        <f t="shared" si="299"/>
        <v>9.9</v>
      </c>
      <c r="D562" s="62">
        <f t="shared" si="300"/>
        <v>159</v>
      </c>
      <c r="E562" s="63">
        <f t="shared" si="319"/>
        <v>11</v>
      </c>
      <c r="F562" s="59" t="s">
        <v>5680</v>
      </c>
      <c r="G562" s="54">
        <f t="shared" si="320"/>
        <v>8.9</v>
      </c>
      <c r="H562" s="64">
        <f t="shared" si="321"/>
        <v>0.66645830000000006</v>
      </c>
      <c r="I562" s="64" t="s">
        <v>15647</v>
      </c>
      <c r="J562" s="64" t="s">
        <v>10662</v>
      </c>
      <c r="K562" s="64" t="s">
        <v>20608</v>
      </c>
      <c r="L562" s="64" t="s">
        <v>25567</v>
      </c>
      <c r="M562" s="62">
        <f t="shared" si="322"/>
        <v>13.3</v>
      </c>
      <c r="N562" s="65">
        <f t="shared" si="301"/>
        <v>6</v>
      </c>
      <c r="O562" s="61">
        <f t="shared" si="302"/>
        <v>2</v>
      </c>
      <c r="P562" s="61">
        <f t="shared" si="302"/>
        <v>2.4000000000000004</v>
      </c>
      <c r="Q562" s="124">
        <f t="shared" si="303"/>
        <v>0.60000000000000009</v>
      </c>
      <c r="R562" s="61">
        <f t="shared" si="304"/>
        <v>1.6</v>
      </c>
      <c r="S562" s="59" t="s">
        <v>30528</v>
      </c>
      <c r="T562" s="59" t="s">
        <v>35508</v>
      </c>
      <c r="U562" s="66">
        <f t="shared" si="305"/>
        <v>432.5</v>
      </c>
      <c r="V562" s="66">
        <f t="shared" si="305"/>
        <v>347.1</v>
      </c>
      <c r="W562" s="54">
        <f t="shared" si="306"/>
        <v>0.89</v>
      </c>
      <c r="X562" s="143">
        <f t="shared" si="307"/>
        <v>432.5</v>
      </c>
      <c r="Y562" s="143">
        <f t="shared" si="308"/>
        <v>0.27800000000000002</v>
      </c>
      <c r="Z562" s="95" t="s">
        <v>39931</v>
      </c>
      <c r="AD562" s="67">
        <v>152</v>
      </c>
      <c r="AE562" s="67">
        <v>-1</v>
      </c>
      <c r="AF562" s="68">
        <v>37.9</v>
      </c>
      <c r="AG562" s="68">
        <v>58.12</v>
      </c>
      <c r="AH562" s="68">
        <f t="shared" si="309"/>
        <v>296692.00580533675</v>
      </c>
      <c r="AI562" s="69">
        <f t="shared" si="297"/>
        <v>0</v>
      </c>
      <c r="AJ562" s="67">
        <f t="shared" si="298"/>
        <v>0</v>
      </c>
      <c r="AK562" s="67" t="e">
        <f t="shared" si="310"/>
        <v>#DIV/0!</v>
      </c>
      <c r="AL562" s="67">
        <f t="shared" si="311"/>
        <v>2.5616002560000002</v>
      </c>
      <c r="AM562" s="70">
        <f t="shared" si="312"/>
        <v>1.78</v>
      </c>
      <c r="AN562" s="67">
        <v>0</v>
      </c>
      <c r="AO562" s="90">
        <f t="shared" si="313"/>
        <v>1.6</v>
      </c>
      <c r="AP562" s="90">
        <f t="shared" si="314"/>
        <v>0.60000000000000009</v>
      </c>
      <c r="AQ562" s="90">
        <f t="shared" si="315"/>
        <v>0.60000000000000009</v>
      </c>
      <c r="AR562" s="91" t="e">
        <f t="shared" si="316"/>
        <v>#DIV/0!</v>
      </c>
      <c r="BA562" s="67">
        <f t="shared" si="317"/>
        <v>159</v>
      </c>
      <c r="BB562" s="91" t="e">
        <f t="shared" si="318"/>
        <v>#DIV/0!</v>
      </c>
    </row>
    <row r="563" spans="1:54" s="67" customFormat="1">
      <c r="A563" s="59" t="s">
        <v>693</v>
      </c>
      <c r="B563" s="60" t="s">
        <v>40506</v>
      </c>
      <c r="C563" s="61">
        <f t="shared" si="299"/>
        <v>18.7</v>
      </c>
      <c r="D563" s="62">
        <f t="shared" si="300"/>
        <v>218</v>
      </c>
      <c r="E563" s="63">
        <f t="shared" si="319"/>
        <v>4</v>
      </c>
      <c r="F563" s="59" t="s">
        <v>5681</v>
      </c>
      <c r="G563" s="54">
        <f t="shared" si="320"/>
        <v>17.700000000000003</v>
      </c>
      <c r="H563" s="64">
        <f t="shared" si="321"/>
        <v>0.50356380000000001</v>
      </c>
      <c r="I563" s="64" t="s">
        <v>15648</v>
      </c>
      <c r="J563" s="64" t="s">
        <v>10663</v>
      </c>
      <c r="K563" s="64" t="s">
        <v>20609</v>
      </c>
      <c r="L563" s="64" t="s">
        <v>25568</v>
      </c>
      <c r="M563" s="62">
        <f t="shared" si="322"/>
        <v>10.3</v>
      </c>
      <c r="N563" s="65">
        <f t="shared" si="301"/>
        <v>5.4</v>
      </c>
      <c r="O563" s="61">
        <f t="shared" si="302"/>
        <v>1</v>
      </c>
      <c r="P563" s="61">
        <f t="shared" si="302"/>
        <v>8.4</v>
      </c>
      <c r="Q563" s="124">
        <f t="shared" si="303"/>
        <v>0.2</v>
      </c>
      <c r="R563" s="61">
        <f t="shared" si="304"/>
        <v>0.60000000000000009</v>
      </c>
      <c r="S563" s="59" t="s">
        <v>30529</v>
      </c>
      <c r="T563" s="59" t="s">
        <v>35509</v>
      </c>
      <c r="U563" s="66">
        <f t="shared" si="305"/>
        <v>490.8</v>
      </c>
      <c r="V563" s="66">
        <f t="shared" si="305"/>
        <v>300.70000000000005</v>
      </c>
      <c r="W563" s="54">
        <f t="shared" si="306"/>
        <v>1.77</v>
      </c>
      <c r="X563" s="143">
        <f t="shared" si="307"/>
        <v>490.8</v>
      </c>
      <c r="Y563" s="143">
        <f t="shared" si="308"/>
        <v>0.45399999999999996</v>
      </c>
      <c r="Z563" s="95" t="s">
        <v>39931</v>
      </c>
      <c r="AD563" s="67">
        <v>152</v>
      </c>
      <c r="AE563" s="67">
        <v>-1</v>
      </c>
      <c r="AF563" s="68">
        <v>37.9</v>
      </c>
      <c r="AG563" s="68">
        <v>58.12</v>
      </c>
      <c r="AH563" s="68">
        <f t="shared" si="309"/>
        <v>354880.44100792718</v>
      </c>
      <c r="AI563" s="69">
        <f t="shared" si="297"/>
        <v>0</v>
      </c>
      <c r="AJ563" s="67">
        <f t="shared" si="298"/>
        <v>0</v>
      </c>
      <c r="AK563" s="67" t="e">
        <f t="shared" si="310"/>
        <v>#DIV/0!</v>
      </c>
      <c r="AL563" s="67">
        <f t="shared" si="311"/>
        <v>2.5020384480000004</v>
      </c>
      <c r="AM563" s="70">
        <f t="shared" si="312"/>
        <v>3.54</v>
      </c>
      <c r="AN563" s="67">
        <v>0</v>
      </c>
      <c r="AO563" s="90">
        <f t="shared" si="313"/>
        <v>0.60000000000000009</v>
      </c>
      <c r="AP563" s="90">
        <f t="shared" si="314"/>
        <v>0.2</v>
      </c>
      <c r="AQ563" s="90">
        <f t="shared" si="315"/>
        <v>0.4</v>
      </c>
      <c r="AR563" s="91" t="e">
        <f t="shared" si="316"/>
        <v>#DIV/0!</v>
      </c>
      <c r="BA563" s="67">
        <f t="shared" si="317"/>
        <v>218</v>
      </c>
      <c r="BB563" s="91" t="e">
        <f t="shared" si="318"/>
        <v>#DIV/0!</v>
      </c>
    </row>
    <row r="564" spans="1:54" s="67" customFormat="1">
      <c r="A564" s="59" t="s">
        <v>694</v>
      </c>
      <c r="B564" s="60" t="s">
        <v>40507</v>
      </c>
      <c r="C564" s="61">
        <f t="shared" si="299"/>
        <v>21.3</v>
      </c>
      <c r="D564" s="62">
        <f t="shared" si="300"/>
        <v>98</v>
      </c>
      <c r="E564" s="63">
        <f t="shared" si="319"/>
        <v>8</v>
      </c>
      <c r="F564" s="59" t="s">
        <v>5682</v>
      </c>
      <c r="G564" s="54">
        <f t="shared" si="320"/>
        <v>20.400000000000002</v>
      </c>
      <c r="H564" s="64">
        <f t="shared" si="321"/>
        <v>0.70297960000000004</v>
      </c>
      <c r="I564" s="64" t="s">
        <v>15649</v>
      </c>
      <c r="J564" s="64" t="s">
        <v>10664</v>
      </c>
      <c r="K564" s="64" t="s">
        <v>20610</v>
      </c>
      <c r="L564" s="64" t="s">
        <v>25569</v>
      </c>
      <c r="M564" s="62">
        <f t="shared" si="322"/>
        <v>11.5</v>
      </c>
      <c r="N564" s="65">
        <f t="shared" si="301"/>
        <v>6.6</v>
      </c>
      <c r="O564" s="61">
        <f t="shared" si="302"/>
        <v>1.6</v>
      </c>
      <c r="P564" s="61">
        <f t="shared" si="302"/>
        <v>6</v>
      </c>
      <c r="Q564" s="124">
        <f t="shared" si="303"/>
        <v>0.4</v>
      </c>
      <c r="R564" s="61">
        <f t="shared" si="304"/>
        <v>1.6</v>
      </c>
      <c r="S564" s="59" t="s">
        <v>30530</v>
      </c>
      <c r="T564" s="59" t="s">
        <v>35510</v>
      </c>
      <c r="U564" s="66">
        <f t="shared" si="305"/>
        <v>371.40000000000003</v>
      </c>
      <c r="V564" s="66">
        <f t="shared" si="305"/>
        <v>286.3</v>
      </c>
      <c r="W564" s="54">
        <f t="shared" si="306"/>
        <v>2.0399999999999996</v>
      </c>
      <c r="X564" s="143">
        <f t="shared" si="307"/>
        <v>371.40000000000003</v>
      </c>
      <c r="Y564" s="143">
        <f t="shared" si="308"/>
        <v>0.5079999999999999</v>
      </c>
      <c r="Z564" s="95" t="s">
        <v>39931</v>
      </c>
      <c r="AD564" s="67">
        <v>152</v>
      </c>
      <c r="AE564" s="67">
        <v>-1</v>
      </c>
      <c r="AF564" s="68">
        <v>37.9</v>
      </c>
      <c r="AG564" s="68">
        <v>58.12</v>
      </c>
      <c r="AH564" s="68">
        <f t="shared" si="309"/>
        <v>370100.55910468282</v>
      </c>
      <c r="AI564" s="69">
        <f t="shared" si="297"/>
        <v>0</v>
      </c>
      <c r="AJ564" s="67">
        <f t="shared" si="298"/>
        <v>0</v>
      </c>
      <c r="AK564" s="67" t="e">
        <f t="shared" si="310"/>
        <v>#DIV/0!</v>
      </c>
      <c r="AL564" s="67">
        <f t="shared" si="311"/>
        <v>4.562233344</v>
      </c>
      <c r="AM564" s="70">
        <f t="shared" si="312"/>
        <v>4.0600000000000005</v>
      </c>
      <c r="AN564" s="67">
        <v>0</v>
      </c>
      <c r="AO564" s="90">
        <f t="shared" si="313"/>
        <v>1.6</v>
      </c>
      <c r="AP564" s="90">
        <f t="shared" si="314"/>
        <v>0.4</v>
      </c>
      <c r="AQ564" s="90">
        <f t="shared" si="315"/>
        <v>0.60000000000000009</v>
      </c>
      <c r="AR564" s="91" t="e">
        <f t="shared" si="316"/>
        <v>#DIV/0!</v>
      </c>
      <c r="BA564" s="67">
        <f t="shared" si="317"/>
        <v>98</v>
      </c>
      <c r="BB564" s="91" t="e">
        <f t="shared" si="318"/>
        <v>#DIV/0!</v>
      </c>
    </row>
    <row r="565" spans="1:54" s="67" customFormat="1">
      <c r="A565" s="59" t="s">
        <v>695</v>
      </c>
      <c r="B565" s="60" t="s">
        <v>40508</v>
      </c>
      <c r="C565" s="61">
        <f t="shared" si="299"/>
        <v>32.5</v>
      </c>
      <c r="D565" s="62">
        <f t="shared" si="300"/>
        <v>205</v>
      </c>
      <c r="E565" s="63">
        <f t="shared" si="319"/>
        <v>12</v>
      </c>
      <c r="F565" s="59" t="s">
        <v>5683</v>
      </c>
      <c r="G565" s="54">
        <f t="shared" si="320"/>
        <v>31.5</v>
      </c>
      <c r="H565" s="64">
        <f t="shared" si="321"/>
        <v>0.61664560000000002</v>
      </c>
      <c r="I565" s="64" t="s">
        <v>15650</v>
      </c>
      <c r="J565" s="64" t="s">
        <v>10665</v>
      </c>
      <c r="K565" s="64" t="s">
        <v>20611</v>
      </c>
      <c r="L565" s="64" t="s">
        <v>25570</v>
      </c>
      <c r="M565" s="62">
        <f t="shared" si="322"/>
        <v>9.8000000000000007</v>
      </c>
      <c r="N565" s="65">
        <f t="shared" si="301"/>
        <v>6.8</v>
      </c>
      <c r="O565" s="61">
        <f t="shared" si="302"/>
        <v>2.4000000000000004</v>
      </c>
      <c r="P565" s="61">
        <f t="shared" si="302"/>
        <v>9.4</v>
      </c>
      <c r="Q565" s="124">
        <f t="shared" si="303"/>
        <v>0.60000000000000009</v>
      </c>
      <c r="R565" s="61">
        <f t="shared" si="304"/>
        <v>1.6</v>
      </c>
      <c r="S565" s="59" t="s">
        <v>30531</v>
      </c>
      <c r="T565" s="59" t="s">
        <v>35511</v>
      </c>
      <c r="U565" s="66">
        <f t="shared" si="305"/>
        <v>477.70000000000005</v>
      </c>
      <c r="V565" s="66">
        <f t="shared" si="305"/>
        <v>363.1</v>
      </c>
      <c r="W565" s="54">
        <f t="shared" si="306"/>
        <v>3.15</v>
      </c>
      <c r="X565" s="143">
        <f t="shared" si="307"/>
        <v>477.70000000000005</v>
      </c>
      <c r="Y565" s="143">
        <f t="shared" si="308"/>
        <v>0.73</v>
      </c>
      <c r="Z565" s="95" t="s">
        <v>39931</v>
      </c>
      <c r="AD565" s="67">
        <v>152</v>
      </c>
      <c r="AE565" s="67">
        <v>-1</v>
      </c>
      <c r="AF565" s="68">
        <v>37.9</v>
      </c>
      <c r="AG565" s="68">
        <v>58.12</v>
      </c>
      <c r="AH565" s="68">
        <f t="shared" si="309"/>
        <v>271800.22356044443</v>
      </c>
      <c r="AI565" s="69">
        <f t="shared" si="297"/>
        <v>0</v>
      </c>
      <c r="AJ565" s="67">
        <f t="shared" si="298"/>
        <v>0</v>
      </c>
      <c r="AK565" s="67" t="e">
        <f t="shared" si="310"/>
        <v>#DIV/0!</v>
      </c>
      <c r="AL565" s="67">
        <f t="shared" si="311"/>
        <v>13.837560422400003</v>
      </c>
      <c r="AM565" s="70">
        <f t="shared" si="312"/>
        <v>6.3</v>
      </c>
      <c r="AN565" s="67">
        <v>0</v>
      </c>
      <c r="AO565" s="90">
        <f t="shared" si="313"/>
        <v>1.6</v>
      </c>
      <c r="AP565" s="90">
        <f t="shared" si="314"/>
        <v>0.60000000000000009</v>
      </c>
      <c r="AQ565" s="90">
        <f t="shared" si="315"/>
        <v>0.8</v>
      </c>
      <c r="AR565" s="91" t="e">
        <f t="shared" si="316"/>
        <v>#DIV/0!</v>
      </c>
      <c r="BA565" s="67">
        <f t="shared" si="317"/>
        <v>205</v>
      </c>
      <c r="BB565" s="91" t="e">
        <f t="shared" si="318"/>
        <v>#DIV/0!</v>
      </c>
    </row>
    <row r="566" spans="1:54" s="67" customFormat="1">
      <c r="A566" s="59" t="s">
        <v>696</v>
      </c>
      <c r="B566" s="60" t="s">
        <v>40509</v>
      </c>
      <c r="C566" s="61">
        <f t="shared" si="299"/>
        <v>32.6</v>
      </c>
      <c r="D566" s="62">
        <f t="shared" si="300"/>
        <v>212</v>
      </c>
      <c r="E566" s="63">
        <f t="shared" si="319"/>
        <v>14</v>
      </c>
      <c r="F566" s="59" t="s">
        <v>5684</v>
      </c>
      <c r="G566" s="54">
        <f t="shared" si="320"/>
        <v>31.700000000000003</v>
      </c>
      <c r="H566" s="64">
        <f t="shared" si="321"/>
        <v>0.59629529999999997</v>
      </c>
      <c r="I566" s="64" t="s">
        <v>15651</v>
      </c>
      <c r="J566" s="64" t="s">
        <v>10666</v>
      </c>
      <c r="K566" s="64" t="s">
        <v>20612</v>
      </c>
      <c r="L566" s="64" t="s">
        <v>25571</v>
      </c>
      <c r="M566" s="62">
        <f t="shared" si="322"/>
        <v>9.6999999999999993</v>
      </c>
      <c r="N566" s="65">
        <f t="shared" si="301"/>
        <v>6.2</v>
      </c>
      <c r="O566" s="61">
        <f t="shared" si="302"/>
        <v>2</v>
      </c>
      <c r="P566" s="61">
        <f t="shared" si="302"/>
        <v>9.6000000000000014</v>
      </c>
      <c r="Q566" s="124">
        <f t="shared" si="303"/>
        <v>1</v>
      </c>
      <c r="R566" s="61">
        <f t="shared" si="304"/>
        <v>2.4000000000000004</v>
      </c>
      <c r="S566" s="59" t="s">
        <v>30532</v>
      </c>
      <c r="T566" s="59" t="s">
        <v>35512</v>
      </c>
      <c r="U566" s="66">
        <f t="shared" si="305"/>
        <v>485.1</v>
      </c>
      <c r="V566" s="66">
        <f t="shared" si="305"/>
        <v>387.1</v>
      </c>
      <c r="W566" s="54">
        <f t="shared" si="306"/>
        <v>3.17</v>
      </c>
      <c r="X566" s="143">
        <f t="shared" si="307"/>
        <v>485.1</v>
      </c>
      <c r="Y566" s="143">
        <f t="shared" si="308"/>
        <v>0.73399999999999999</v>
      </c>
      <c r="Z566" s="95" t="s">
        <v>39931</v>
      </c>
      <c r="AD566" s="67">
        <v>152</v>
      </c>
      <c r="AE566" s="67">
        <v>-1</v>
      </c>
      <c r="AF566" s="68">
        <v>37.9</v>
      </c>
      <c r="AG566" s="68">
        <v>58.12</v>
      </c>
      <c r="AH566" s="68">
        <f t="shared" si="309"/>
        <v>225268.76775374037</v>
      </c>
      <c r="AI566" s="69">
        <f t="shared" ref="AI566:AI629" si="329">1-EXP(-2.63*(AA566/AH566)*(AD566-AE566)*(1-((AD566-T566)/(AD566-AE566))^0.38))</f>
        <v>0</v>
      </c>
      <c r="AJ566" s="67">
        <f t="shared" ref="AJ566:AJ629" si="330">H566*P566*O566*R566*AB566</f>
        <v>0</v>
      </c>
      <c r="AK566" s="67" t="e">
        <f t="shared" si="310"/>
        <v>#DIV/0!</v>
      </c>
      <c r="AL566" s="67">
        <f t="shared" si="311"/>
        <v>18.602712576000009</v>
      </c>
      <c r="AM566" s="70">
        <f t="shared" si="312"/>
        <v>6.32</v>
      </c>
      <c r="AN566" s="67">
        <v>0</v>
      </c>
      <c r="AO566" s="90">
        <f t="shared" si="313"/>
        <v>2.4000000000000004</v>
      </c>
      <c r="AP566" s="90">
        <f t="shared" si="314"/>
        <v>1</v>
      </c>
      <c r="AQ566" s="90">
        <f t="shared" si="315"/>
        <v>1</v>
      </c>
      <c r="AR566" s="91" t="e">
        <f t="shared" si="316"/>
        <v>#DIV/0!</v>
      </c>
      <c r="BA566" s="67">
        <f t="shared" si="317"/>
        <v>212</v>
      </c>
      <c r="BB566" s="91" t="e">
        <f t="shared" si="318"/>
        <v>#DIV/0!</v>
      </c>
    </row>
    <row r="567" spans="1:54" s="67" customFormat="1">
      <c r="A567" s="59" t="s">
        <v>697</v>
      </c>
      <c r="B567" s="60" t="s">
        <v>40510</v>
      </c>
      <c r="C567" s="61">
        <f t="shared" si="299"/>
        <v>23.5</v>
      </c>
      <c r="D567" s="62">
        <f t="shared" si="300"/>
        <v>32</v>
      </c>
      <c r="E567" s="63">
        <f t="shared" si="319"/>
        <v>20</v>
      </c>
      <c r="F567" s="59" t="s">
        <v>5685</v>
      </c>
      <c r="G567" s="54">
        <f t="shared" si="320"/>
        <v>22.5</v>
      </c>
      <c r="H567" s="64">
        <f t="shared" si="321"/>
        <v>0.34843060000000003</v>
      </c>
      <c r="I567" s="64" t="s">
        <v>15652</v>
      </c>
      <c r="J567" s="64" t="s">
        <v>10667</v>
      </c>
      <c r="K567" s="64" t="s">
        <v>20613</v>
      </c>
      <c r="L567" s="64" t="s">
        <v>25572</v>
      </c>
      <c r="M567" s="62">
        <f t="shared" si="322"/>
        <v>11.7</v>
      </c>
      <c r="N567" s="65">
        <f t="shared" si="301"/>
        <v>5.6</v>
      </c>
      <c r="O567" s="61">
        <f t="shared" si="302"/>
        <v>2.8000000000000003</v>
      </c>
      <c r="P567" s="61">
        <f t="shared" si="302"/>
        <v>5.6000000000000005</v>
      </c>
      <c r="Q567" s="124">
        <f t="shared" si="303"/>
        <v>1.4000000000000001</v>
      </c>
      <c r="R567" s="61">
        <f t="shared" si="304"/>
        <v>2.2000000000000002</v>
      </c>
      <c r="S567" s="59" t="s">
        <v>30533</v>
      </c>
      <c r="T567" s="59" t="s">
        <v>35513</v>
      </c>
      <c r="U567" s="66">
        <f t="shared" si="305"/>
        <v>304.70000000000005</v>
      </c>
      <c r="V567" s="66">
        <f t="shared" si="305"/>
        <v>339.40000000000003</v>
      </c>
      <c r="W567" s="54">
        <f t="shared" si="306"/>
        <v>2.25</v>
      </c>
      <c r="X567" s="143">
        <f t="shared" si="307"/>
        <v>304.70000000000005</v>
      </c>
      <c r="Y567" s="143">
        <f t="shared" si="308"/>
        <v>0.55000000000000004</v>
      </c>
      <c r="Z567" s="95" t="s">
        <v>39931</v>
      </c>
      <c r="AD567" s="67">
        <v>152</v>
      </c>
      <c r="AE567" s="67">
        <v>-1</v>
      </c>
      <c r="AF567" s="68">
        <v>37.9</v>
      </c>
      <c r="AG567" s="68">
        <v>58.12</v>
      </c>
      <c r="AH567" s="68">
        <f t="shared" si="309"/>
        <v>307692.67252363387</v>
      </c>
      <c r="AI567" s="69">
        <f t="shared" si="329"/>
        <v>0</v>
      </c>
      <c r="AJ567" s="67">
        <f t="shared" si="330"/>
        <v>0</v>
      </c>
      <c r="AK567" s="67" t="e">
        <f t="shared" si="310"/>
        <v>#DIV/0!</v>
      </c>
      <c r="AL567" s="67">
        <f t="shared" si="311"/>
        <v>22.476538022400007</v>
      </c>
      <c r="AM567" s="70">
        <f t="shared" si="312"/>
        <v>4.5</v>
      </c>
      <c r="AN567" s="67">
        <v>0</v>
      </c>
      <c r="AO567" s="90">
        <f t="shared" si="313"/>
        <v>2.2000000000000002</v>
      </c>
      <c r="AP567" s="90">
        <f t="shared" si="314"/>
        <v>1.4000000000000001</v>
      </c>
      <c r="AQ567" s="90">
        <f t="shared" si="315"/>
        <v>1.6</v>
      </c>
      <c r="AR567" s="91" t="e">
        <f t="shared" si="316"/>
        <v>#DIV/0!</v>
      </c>
      <c r="BA567" s="67">
        <f t="shared" si="317"/>
        <v>32</v>
      </c>
      <c r="BB567" s="91" t="e">
        <f t="shared" si="318"/>
        <v>#DIV/0!</v>
      </c>
    </row>
    <row r="568" spans="1:54" s="67" customFormat="1">
      <c r="A568" s="59" t="s">
        <v>698</v>
      </c>
      <c r="B568" s="60" t="s">
        <v>40511</v>
      </c>
      <c r="C568" s="61">
        <f t="shared" si="299"/>
        <v>14.9</v>
      </c>
      <c r="D568" s="62">
        <f t="shared" si="300"/>
        <v>96</v>
      </c>
      <c r="E568" s="63">
        <f t="shared" si="319"/>
        <v>6</v>
      </c>
      <c r="F568" s="59" t="s">
        <v>5686</v>
      </c>
      <c r="G568" s="54">
        <f t="shared" si="320"/>
        <v>13.9</v>
      </c>
      <c r="H568" s="64">
        <f t="shared" si="321"/>
        <v>0.28588210000000003</v>
      </c>
      <c r="I568" s="64" t="s">
        <v>15653</v>
      </c>
      <c r="J568" s="64" t="s">
        <v>10668</v>
      </c>
      <c r="K568" s="64" t="s">
        <v>20614</v>
      </c>
      <c r="L568" s="64" t="s">
        <v>25573</v>
      </c>
      <c r="M568" s="62">
        <f t="shared" si="322"/>
        <v>13.7</v>
      </c>
      <c r="N568" s="65">
        <f t="shared" si="301"/>
        <v>5</v>
      </c>
      <c r="O568" s="61">
        <f t="shared" si="302"/>
        <v>1.6</v>
      </c>
      <c r="P568" s="61">
        <f t="shared" si="302"/>
        <v>1.6</v>
      </c>
      <c r="Q568" s="124">
        <f t="shared" si="303"/>
        <v>0.2</v>
      </c>
      <c r="R568" s="61">
        <f t="shared" si="304"/>
        <v>0.4</v>
      </c>
      <c r="S568" s="59" t="s">
        <v>30534</v>
      </c>
      <c r="T568" s="59" t="s">
        <v>35514</v>
      </c>
      <c r="U568" s="66">
        <f t="shared" si="305"/>
        <v>368.70000000000005</v>
      </c>
      <c r="V568" s="66">
        <f t="shared" si="305"/>
        <v>336.6</v>
      </c>
      <c r="W568" s="54">
        <f t="shared" si="306"/>
        <v>1.39</v>
      </c>
      <c r="X568" s="143">
        <f t="shared" si="307"/>
        <v>368.70000000000005</v>
      </c>
      <c r="Y568" s="143">
        <f t="shared" si="308"/>
        <v>0.378</v>
      </c>
      <c r="Z568" s="95" t="s">
        <v>39931</v>
      </c>
      <c r="AD568" s="67">
        <v>152</v>
      </c>
      <c r="AE568" s="67">
        <v>-1</v>
      </c>
      <c r="AF568" s="68">
        <v>37.9</v>
      </c>
      <c r="AG568" s="68">
        <v>58.12</v>
      </c>
      <c r="AH568" s="68">
        <f t="shared" si="309"/>
        <v>311447.05780833057</v>
      </c>
      <c r="AI568" s="69">
        <f t="shared" si="329"/>
        <v>0</v>
      </c>
      <c r="AJ568" s="67">
        <f t="shared" si="330"/>
        <v>0</v>
      </c>
      <c r="AK568" s="67" t="e">
        <f t="shared" si="310"/>
        <v>#DIV/0!</v>
      </c>
      <c r="AL568" s="67">
        <f t="shared" si="311"/>
        <v>0.7312567296000001</v>
      </c>
      <c r="AM568" s="70">
        <f t="shared" si="312"/>
        <v>2.7800000000000002</v>
      </c>
      <c r="AN568" s="67">
        <v>0</v>
      </c>
      <c r="AO568" s="90">
        <f t="shared" si="313"/>
        <v>0.4</v>
      </c>
      <c r="AP568" s="90">
        <f t="shared" si="314"/>
        <v>0.2</v>
      </c>
      <c r="AQ568" s="90">
        <f t="shared" si="315"/>
        <v>0.4</v>
      </c>
      <c r="AR568" s="91" t="e">
        <f t="shared" si="316"/>
        <v>#DIV/0!</v>
      </c>
      <c r="BA568" s="67">
        <f t="shared" si="317"/>
        <v>96</v>
      </c>
      <c r="BB568" s="91" t="e">
        <f t="shared" si="318"/>
        <v>#DIV/0!</v>
      </c>
    </row>
    <row r="569" spans="1:54">
      <c r="A569" s="2" t="s">
        <v>699</v>
      </c>
      <c r="B569" s="7" t="s">
        <v>40512</v>
      </c>
      <c r="C569" s="17">
        <f t="shared" si="299"/>
        <v>13.8</v>
      </c>
      <c r="D569" s="28">
        <f t="shared" si="300"/>
        <v>269</v>
      </c>
      <c r="E569" s="8">
        <f t="shared" si="319"/>
        <v>8</v>
      </c>
      <c r="F569" s="2" t="s">
        <v>5687</v>
      </c>
      <c r="G569" s="54">
        <f t="shared" si="320"/>
        <v>9.9</v>
      </c>
      <c r="H569" s="20">
        <f t="shared" si="321"/>
        <v>0.22312390000000001</v>
      </c>
      <c r="I569" s="14" t="s">
        <v>15654</v>
      </c>
      <c r="J569" s="14" t="s">
        <v>10669</v>
      </c>
      <c r="K569" s="14" t="s">
        <v>20615</v>
      </c>
      <c r="L569" s="14" t="s">
        <v>25574</v>
      </c>
      <c r="M569" s="28">
        <f t="shared" si="322"/>
        <v>14.1</v>
      </c>
      <c r="N569" s="46">
        <f t="shared" si="301"/>
        <v>5.6</v>
      </c>
      <c r="O569" s="17">
        <f t="shared" si="302"/>
        <v>1.8</v>
      </c>
      <c r="P569" s="17">
        <f t="shared" si="302"/>
        <v>0.8</v>
      </c>
      <c r="Q569" s="124">
        <f t="shared" si="303"/>
        <v>0.8</v>
      </c>
      <c r="R569" s="26">
        <f t="shared" si="304"/>
        <v>1</v>
      </c>
      <c r="S569" s="2" t="s">
        <v>30535</v>
      </c>
      <c r="T569" s="2" t="s">
        <v>35515</v>
      </c>
      <c r="U569" s="24">
        <f t="shared" si="305"/>
        <v>542.4</v>
      </c>
      <c r="V569" s="66">
        <f t="shared" si="305"/>
        <v>423.90000000000003</v>
      </c>
      <c r="W569" s="54">
        <f t="shared" si="306"/>
        <v>0.99</v>
      </c>
      <c r="X569" s="143">
        <f t="shared" si="307"/>
        <v>542.4</v>
      </c>
      <c r="Y569" s="143">
        <f t="shared" si="308"/>
        <v>0.29800000000000004</v>
      </c>
      <c r="Z569" s="94" t="s">
        <v>39932</v>
      </c>
      <c r="AA569">
        <v>2841.1</v>
      </c>
      <c r="AB569">
        <v>501.92</v>
      </c>
      <c r="AC569">
        <v>3.91</v>
      </c>
      <c r="AD569">
        <v>152</v>
      </c>
      <c r="AE569">
        <v>-1</v>
      </c>
      <c r="AF569" s="10">
        <v>37.9</v>
      </c>
      <c r="AG569" s="10">
        <v>58.12</v>
      </c>
      <c r="AH569" s="10">
        <f t="shared" si="309"/>
        <v>58304.067402183879</v>
      </c>
      <c r="AI569" s="11">
        <f t="shared" si="329"/>
        <v>0.99999993749073823</v>
      </c>
      <c r="AJ569">
        <f t="shared" si="330"/>
        <v>161.26610095872002</v>
      </c>
      <c r="AK569">
        <f t="shared" si="310"/>
        <v>2.8871167164876361</v>
      </c>
      <c r="AL569">
        <f t="shared" si="311"/>
        <v>1.1187015839999999</v>
      </c>
      <c r="AM569" s="5">
        <f t="shared" si="312"/>
        <v>1.9600000000000002</v>
      </c>
      <c r="AN569">
        <v>3</v>
      </c>
      <c r="AO569" s="72">
        <f t="shared" si="313"/>
        <v>1</v>
      </c>
      <c r="AP569" s="72">
        <f t="shared" si="314"/>
        <v>0.8</v>
      </c>
      <c r="AQ569" s="72">
        <f t="shared" si="315"/>
        <v>0.8</v>
      </c>
      <c r="AR569" s="71">
        <f t="shared" si="316"/>
        <v>4.0058183004876362</v>
      </c>
      <c r="AS569" s="40">
        <v>0.5953875021449696</v>
      </c>
      <c r="AT569" s="40">
        <f>(AS569+O569)*(AS569+P569)*((1/3)*AS569+R569)</f>
        <v>4.0058534581428606</v>
      </c>
      <c r="AU569" s="73">
        <f>MROUND((AS569+O569),0.2)</f>
        <v>2.4000000000000004</v>
      </c>
      <c r="AV569" s="73">
        <f>MROUND((AS569+P569),0.2)</f>
        <v>1.4000000000000001</v>
      </c>
      <c r="AW569" s="73">
        <f>IF(MROUND(((1/3)*AS569+AO569),0.2)*AV569*AU569/AR569&gt;1.05,MROUND(((1/3)*AS569+AO569),0.2)-0.2,MROUND(((1/3)*AS569+AO569),0.2))</f>
        <v>1.2000000000000002</v>
      </c>
      <c r="AX569" s="40">
        <f t="shared" ref="AX569:AX570" si="331">AU569*AV569*AW569</f>
        <v>4.0320000000000018</v>
      </c>
      <c r="AY569" s="40" t="b">
        <f>IF(AQ569&lt;AW569,TRUE, FALSE)</f>
        <v>1</v>
      </c>
      <c r="AZ569" s="40" t="b">
        <f>IF(AL569&lt;AQ569*AU569*AV569,TRUE, FALSE)</f>
        <v>1</v>
      </c>
      <c r="BA569">
        <f t="shared" si="317"/>
        <v>269</v>
      </c>
      <c r="BB569" s="91">
        <f t="shared" si="318"/>
        <v>2.5807746746585787</v>
      </c>
    </row>
    <row r="570" spans="1:54">
      <c r="A570" s="2" t="s">
        <v>700</v>
      </c>
      <c r="B570" s="7" t="s">
        <v>40513</v>
      </c>
      <c r="C570" s="17">
        <f t="shared" si="299"/>
        <v>11.200000000000001</v>
      </c>
      <c r="D570" s="28">
        <f t="shared" si="300"/>
        <v>218</v>
      </c>
      <c r="E570" s="8">
        <f t="shared" si="319"/>
        <v>13</v>
      </c>
      <c r="F570" s="2" t="s">
        <v>5688</v>
      </c>
      <c r="G570" s="54">
        <f t="shared" si="320"/>
        <v>10.299999999999999</v>
      </c>
      <c r="H570" s="20">
        <f t="shared" si="321"/>
        <v>0.50636940000000008</v>
      </c>
      <c r="I570" s="14" t="s">
        <v>15655</v>
      </c>
      <c r="J570" s="14" t="s">
        <v>10670</v>
      </c>
      <c r="K570" s="14" t="s">
        <v>20616</v>
      </c>
      <c r="L570" s="14" t="s">
        <v>25575</v>
      </c>
      <c r="M570" s="28">
        <f t="shared" si="322"/>
        <v>12.9</v>
      </c>
      <c r="N570" s="46">
        <f t="shared" si="301"/>
        <v>5.6</v>
      </c>
      <c r="O570" s="17">
        <f t="shared" si="302"/>
        <v>3</v>
      </c>
      <c r="P570" s="17">
        <f t="shared" si="302"/>
        <v>3.2</v>
      </c>
      <c r="Q570" s="124">
        <f t="shared" si="303"/>
        <v>0.60000000000000009</v>
      </c>
      <c r="R570" s="26">
        <f t="shared" si="304"/>
        <v>1.2000000000000002</v>
      </c>
      <c r="S570" s="2" t="s">
        <v>30536</v>
      </c>
      <c r="T570" s="2" t="s">
        <v>35516</v>
      </c>
      <c r="U570" s="24">
        <f t="shared" si="305"/>
        <v>491.20000000000005</v>
      </c>
      <c r="V570" s="66">
        <f t="shared" si="305"/>
        <v>420.8</v>
      </c>
      <c r="W570" s="54">
        <f t="shared" si="306"/>
        <v>1.03</v>
      </c>
      <c r="X570" s="143">
        <f t="shared" si="307"/>
        <v>491.20000000000005</v>
      </c>
      <c r="Y570" s="143">
        <f t="shared" si="308"/>
        <v>0.30600000000000005</v>
      </c>
      <c r="Z570" s="94" t="s">
        <v>39932</v>
      </c>
      <c r="AA570">
        <v>2859.8</v>
      </c>
      <c r="AB570">
        <v>499.12</v>
      </c>
      <c r="AC570">
        <v>4.49</v>
      </c>
      <c r="AD570">
        <v>152</v>
      </c>
      <c r="AE570">
        <v>-1</v>
      </c>
      <c r="AF570" s="10">
        <v>37.9</v>
      </c>
      <c r="AG570" s="10">
        <v>58.12</v>
      </c>
      <c r="AH570" s="10">
        <f t="shared" si="309"/>
        <v>97090.075055553141</v>
      </c>
      <c r="AI570" s="11">
        <f t="shared" si="329"/>
        <v>0.9998529250947924</v>
      </c>
      <c r="AJ570">
        <f t="shared" si="330"/>
        <v>2911.5543735705614</v>
      </c>
      <c r="AK570">
        <f t="shared" si="310"/>
        <v>45.385040309375135</v>
      </c>
      <c r="AL570">
        <f t="shared" si="311"/>
        <v>5.6866245120000007</v>
      </c>
      <c r="AM570" s="5">
        <f t="shared" si="312"/>
        <v>2.04</v>
      </c>
      <c r="AN570">
        <v>0</v>
      </c>
      <c r="AO570" s="72">
        <f t="shared" si="313"/>
        <v>1.2000000000000002</v>
      </c>
      <c r="AP570" s="72">
        <f t="shared" si="314"/>
        <v>0.60000000000000009</v>
      </c>
      <c r="AQ570" s="72">
        <f t="shared" si="315"/>
        <v>0.60000000000000009</v>
      </c>
      <c r="AR570" s="71">
        <f t="shared" si="316"/>
        <v>51.071664821375137</v>
      </c>
      <c r="AS570" s="40">
        <v>2.0900633243791717</v>
      </c>
      <c r="AT570" s="40">
        <f>(AS570+O570)*(AS570+P570)*((1/3)*AS570+R570)</f>
        <v>51.071651406718047</v>
      </c>
      <c r="AU570" s="73">
        <f>MROUND((AS570+O570),0.2)</f>
        <v>5</v>
      </c>
      <c r="AV570" s="73">
        <f>MROUND((AS570+P570),0.2)</f>
        <v>5.2</v>
      </c>
      <c r="AW570" s="73">
        <f>IF(MROUND(((1/3)*AS570+AO570),0.2)*AV570*AU570/AR570&gt;1.05,MROUND(((1/3)*AS570+AO570),0.2)-0.2,MROUND(((1/3)*AS570+AO570),0.2))</f>
        <v>1.8</v>
      </c>
      <c r="AX570" s="40">
        <f t="shared" si="331"/>
        <v>46.800000000000004</v>
      </c>
      <c r="AY570" s="40" t="b">
        <f>IF(AQ570&lt;AW570,TRUE, FALSE)</f>
        <v>1</v>
      </c>
      <c r="AZ570" s="40" t="b">
        <f>IF(AL570&lt;AQ570*AU570*AV570,TRUE, FALSE)</f>
        <v>1</v>
      </c>
      <c r="BA570">
        <f t="shared" si="317"/>
        <v>218</v>
      </c>
      <c r="BB570" s="91">
        <f t="shared" si="318"/>
        <v>7.9810158405224296</v>
      </c>
    </row>
    <row r="571" spans="1:54" s="67" customFormat="1">
      <c r="A571" s="59" t="s">
        <v>701</v>
      </c>
      <c r="B571" s="60" t="s">
        <v>40514</v>
      </c>
      <c r="C571" s="61">
        <f t="shared" si="299"/>
        <v>17.600000000000001</v>
      </c>
      <c r="D571" s="62">
        <f t="shared" si="300"/>
        <v>194</v>
      </c>
      <c r="E571" s="63">
        <f t="shared" si="319"/>
        <v>11</v>
      </c>
      <c r="F571" s="59" t="s">
        <v>5689</v>
      </c>
      <c r="G571" s="54">
        <f t="shared" si="320"/>
        <v>16.600000000000001</v>
      </c>
      <c r="H571" s="64">
        <f t="shared" si="321"/>
        <v>0.43727939999999998</v>
      </c>
      <c r="I571" s="64" t="s">
        <v>15656</v>
      </c>
      <c r="J571" s="64" t="s">
        <v>10671</v>
      </c>
      <c r="K571" s="64" t="s">
        <v>20617</v>
      </c>
      <c r="L571" s="64" t="s">
        <v>25576</v>
      </c>
      <c r="M571" s="62">
        <f t="shared" si="322"/>
        <v>11.7</v>
      </c>
      <c r="N571" s="65">
        <f t="shared" si="301"/>
        <v>5.6</v>
      </c>
      <c r="O571" s="61">
        <f t="shared" si="302"/>
        <v>1.4000000000000001</v>
      </c>
      <c r="P571" s="61">
        <f t="shared" si="302"/>
        <v>5.6000000000000005</v>
      </c>
      <c r="Q571" s="124">
        <f t="shared" si="303"/>
        <v>0.8</v>
      </c>
      <c r="R571" s="61">
        <f t="shared" si="304"/>
        <v>1.4000000000000001</v>
      </c>
      <c r="S571" s="59" t="s">
        <v>30537</v>
      </c>
      <c r="T571" s="59" t="s">
        <v>35517</v>
      </c>
      <c r="U571" s="66">
        <f t="shared" si="305"/>
        <v>467.1</v>
      </c>
      <c r="V571" s="66">
        <f t="shared" si="305"/>
        <v>347</v>
      </c>
      <c r="W571" s="54">
        <f t="shared" si="306"/>
        <v>1.66</v>
      </c>
      <c r="X571" s="143">
        <f t="shared" si="307"/>
        <v>467.1</v>
      </c>
      <c r="Y571" s="143">
        <f t="shared" si="308"/>
        <v>0.43199999999999994</v>
      </c>
      <c r="Z571" s="95" t="s">
        <v>39931</v>
      </c>
      <c r="AD571" s="67">
        <v>152</v>
      </c>
      <c r="AE571" s="67">
        <v>-1</v>
      </c>
      <c r="AF571" s="68">
        <v>37.9</v>
      </c>
      <c r="AG571" s="68">
        <v>58.12</v>
      </c>
      <c r="AH571" s="68">
        <f t="shared" si="309"/>
        <v>296879.65018026653</v>
      </c>
      <c r="AI571" s="69">
        <f t="shared" si="329"/>
        <v>0</v>
      </c>
      <c r="AJ571" s="67">
        <f t="shared" si="330"/>
        <v>0</v>
      </c>
      <c r="AK571" s="67" t="e">
        <f t="shared" si="310"/>
        <v>#DIV/0!</v>
      </c>
      <c r="AL571" s="67">
        <f t="shared" si="311"/>
        <v>6.1764213056000017</v>
      </c>
      <c r="AM571" s="70">
        <f t="shared" si="312"/>
        <v>3.3200000000000003</v>
      </c>
      <c r="AN571" s="67">
        <v>0</v>
      </c>
      <c r="AO571" s="90">
        <f t="shared" si="313"/>
        <v>1.4000000000000001</v>
      </c>
      <c r="AP571" s="90">
        <f t="shared" si="314"/>
        <v>0.8</v>
      </c>
      <c r="AQ571" s="90">
        <f t="shared" si="315"/>
        <v>0.8</v>
      </c>
      <c r="AR571" s="91" t="e">
        <f t="shared" si="316"/>
        <v>#DIV/0!</v>
      </c>
      <c r="BA571" s="67">
        <f t="shared" si="317"/>
        <v>194</v>
      </c>
      <c r="BB571" s="91" t="e">
        <f t="shared" si="318"/>
        <v>#DIV/0!</v>
      </c>
    </row>
    <row r="572" spans="1:54">
      <c r="A572" s="2" t="s">
        <v>702</v>
      </c>
      <c r="B572" s="7" t="s">
        <v>40515</v>
      </c>
      <c r="C572" s="17">
        <f t="shared" si="299"/>
        <v>14.200000000000001</v>
      </c>
      <c r="D572" s="28">
        <f t="shared" si="300"/>
        <v>142</v>
      </c>
      <c r="E572" s="8">
        <f t="shared" si="319"/>
        <v>4</v>
      </c>
      <c r="F572" s="2" t="s">
        <v>5690</v>
      </c>
      <c r="G572" s="54">
        <f t="shared" si="320"/>
        <v>13.2</v>
      </c>
      <c r="H572" s="20">
        <f t="shared" si="321"/>
        <v>0.75171250000000001</v>
      </c>
      <c r="I572" s="14" t="s">
        <v>15657</v>
      </c>
      <c r="J572" s="14" t="s">
        <v>10672</v>
      </c>
      <c r="K572" s="14" t="s">
        <v>20618</v>
      </c>
      <c r="L572" s="14" t="s">
        <v>25577</v>
      </c>
      <c r="M572" s="28">
        <f t="shared" si="322"/>
        <v>11.8</v>
      </c>
      <c r="N572" s="46">
        <f t="shared" si="301"/>
        <v>7</v>
      </c>
      <c r="O572" s="17">
        <f t="shared" si="302"/>
        <v>0.8</v>
      </c>
      <c r="P572" s="17">
        <f t="shared" si="302"/>
        <v>5.4</v>
      </c>
      <c r="Q572" s="124">
        <f t="shared" si="303"/>
        <v>0.2</v>
      </c>
      <c r="R572" s="26">
        <f t="shared" si="304"/>
        <v>0.4</v>
      </c>
      <c r="S572" s="2" t="s">
        <v>30538</v>
      </c>
      <c r="T572" s="2" t="s">
        <v>35518</v>
      </c>
      <c r="U572" s="24">
        <f t="shared" si="305"/>
        <v>414.8</v>
      </c>
      <c r="V572" s="66">
        <f t="shared" si="305"/>
        <v>413.5</v>
      </c>
      <c r="W572" s="54">
        <f t="shared" si="306"/>
        <v>1.32</v>
      </c>
      <c r="X572" s="143">
        <f t="shared" si="307"/>
        <v>414.8</v>
      </c>
      <c r="Y572" s="143">
        <f t="shared" si="308"/>
        <v>0.36399999999999999</v>
      </c>
      <c r="Z572" s="94" t="s">
        <v>39932</v>
      </c>
      <c r="AA572">
        <v>2997.9</v>
      </c>
      <c r="AB572">
        <v>479.94</v>
      </c>
      <c r="AC572">
        <v>6.29</v>
      </c>
      <c r="AD572">
        <v>152</v>
      </c>
      <c r="AE572">
        <v>-1</v>
      </c>
      <c r="AF572" s="10">
        <v>37.9</v>
      </c>
      <c r="AG572" s="10">
        <v>58.12</v>
      </c>
      <c r="AH572" s="10">
        <f t="shared" si="309"/>
        <v>142665.37841746936</v>
      </c>
      <c r="AI572" s="11">
        <f t="shared" si="329"/>
        <v>0.99496370705801596</v>
      </c>
      <c r="AJ572">
        <f t="shared" si="330"/>
        <v>623.42247844800011</v>
      </c>
      <c r="AK572">
        <f t="shared" si="310"/>
        <v>6.9029875700149894</v>
      </c>
      <c r="AL572">
        <f t="shared" si="311"/>
        <v>0.42904080000000006</v>
      </c>
      <c r="AM572" s="5">
        <f t="shared" si="312"/>
        <v>2.64</v>
      </c>
      <c r="AN572">
        <v>0</v>
      </c>
      <c r="AO572" s="72">
        <f t="shared" si="313"/>
        <v>0.4</v>
      </c>
      <c r="AP572" s="72">
        <f t="shared" si="314"/>
        <v>0.2</v>
      </c>
      <c r="AQ572" s="72">
        <f t="shared" si="315"/>
        <v>0.2</v>
      </c>
      <c r="AR572" s="71">
        <f t="shared" si="316"/>
        <v>7.3320283700149895</v>
      </c>
      <c r="AS572" s="40">
        <v>0.88190128629598319</v>
      </c>
      <c r="AT572" s="40">
        <f>(AS572+O572)*(AS572+P572)*((1/3)*AS572+R572)</f>
        <v>7.3321356160822653</v>
      </c>
      <c r="AU572" s="73">
        <f>MROUND((AS572+O572),0.2)</f>
        <v>1.6</v>
      </c>
      <c r="AV572" s="73">
        <f>MROUND((AS572+P572),0.2)</f>
        <v>6.2</v>
      </c>
      <c r="AW572" s="73">
        <f>IF(MROUND(((1/3)*AS572+AO572),0.2)*AV572*AU572/AR572&gt;1.05,MROUND(((1/3)*AS572+AO572),0.2)-0.2,MROUND(((1/3)*AS572+AO572),0.2))</f>
        <v>0.60000000000000009</v>
      </c>
      <c r="AX572" s="40">
        <f t="shared" ref="AX572" si="332">AU572*AV572*AW572</f>
        <v>5.9520000000000017</v>
      </c>
      <c r="AY572" s="40" t="b">
        <f>IF(AQ572&lt;AW572,TRUE, FALSE)</f>
        <v>1</v>
      </c>
      <c r="AZ572" s="40" t="b">
        <f>IF(AL572&lt;AQ572*AU572*AV572,TRUE, FALSE)</f>
        <v>1</v>
      </c>
      <c r="BA572">
        <f t="shared" si="317"/>
        <v>142</v>
      </c>
      <c r="BB572" s="91">
        <f t="shared" si="318"/>
        <v>16.089349940646645</v>
      </c>
    </row>
    <row r="573" spans="1:54" s="67" customFormat="1">
      <c r="A573" s="59" t="s">
        <v>703</v>
      </c>
      <c r="B573" s="60" t="s">
        <v>40516</v>
      </c>
      <c r="C573" s="61">
        <f t="shared" si="299"/>
        <v>27.900000000000002</v>
      </c>
      <c r="D573" s="62">
        <f t="shared" si="300"/>
        <v>285</v>
      </c>
      <c r="E573" s="63">
        <f t="shared" si="319"/>
        <v>5</v>
      </c>
      <c r="F573" s="59" t="s">
        <v>5691</v>
      </c>
      <c r="G573" s="54">
        <f t="shared" si="320"/>
        <v>26.900000000000002</v>
      </c>
      <c r="H573" s="64">
        <f t="shared" si="321"/>
        <v>0.8512942</v>
      </c>
      <c r="I573" s="64" t="s">
        <v>15658</v>
      </c>
      <c r="J573" s="64" t="s">
        <v>10673</v>
      </c>
      <c r="K573" s="64" t="s">
        <v>20619</v>
      </c>
      <c r="L573" s="64" t="s">
        <v>25578</v>
      </c>
      <c r="M573" s="62">
        <f t="shared" si="322"/>
        <v>13.4</v>
      </c>
      <c r="N573" s="65">
        <f t="shared" si="301"/>
        <v>6.2</v>
      </c>
      <c r="O573" s="61">
        <f t="shared" si="302"/>
        <v>1.4000000000000001</v>
      </c>
      <c r="P573" s="61">
        <f t="shared" si="302"/>
        <v>2.2000000000000002</v>
      </c>
      <c r="Q573" s="124">
        <f t="shared" si="303"/>
        <v>0.2</v>
      </c>
      <c r="R573" s="61">
        <f t="shared" si="304"/>
        <v>0.60000000000000009</v>
      </c>
      <c r="S573" s="59" t="s">
        <v>30539</v>
      </c>
      <c r="T573" s="59" t="s">
        <v>35519</v>
      </c>
      <c r="U573" s="66">
        <f t="shared" si="305"/>
        <v>557.6</v>
      </c>
      <c r="V573" s="66">
        <f t="shared" si="305"/>
        <v>399.40000000000003</v>
      </c>
      <c r="W573" s="54">
        <f t="shared" si="306"/>
        <v>2.69</v>
      </c>
      <c r="X573" s="143">
        <f t="shared" si="307"/>
        <v>557.6</v>
      </c>
      <c r="Y573" s="143">
        <f t="shared" si="308"/>
        <v>0.63800000000000001</v>
      </c>
      <c r="Z573" s="95" t="s">
        <v>39931</v>
      </c>
      <c r="AD573" s="67">
        <v>152</v>
      </c>
      <c r="AE573" s="67">
        <v>-1</v>
      </c>
      <c r="AF573" s="68">
        <v>37.9</v>
      </c>
      <c r="AG573" s="68">
        <v>58.12</v>
      </c>
      <c r="AH573" s="68">
        <f t="shared" si="309"/>
        <v>193957.6223454712</v>
      </c>
      <c r="AI573" s="69">
        <f t="shared" si="329"/>
        <v>0</v>
      </c>
      <c r="AJ573" s="67">
        <f t="shared" si="330"/>
        <v>0</v>
      </c>
      <c r="AK573" s="67" t="e">
        <f t="shared" si="310"/>
        <v>#DIV/0!</v>
      </c>
      <c r="AL573" s="67">
        <f t="shared" si="311"/>
        <v>0.27480831840000008</v>
      </c>
      <c r="AM573" s="70">
        <f t="shared" si="312"/>
        <v>5.3800000000000008</v>
      </c>
      <c r="AN573" s="67">
        <v>0</v>
      </c>
      <c r="AO573" s="90">
        <f t="shared" si="313"/>
        <v>0.60000000000000009</v>
      </c>
      <c r="AP573" s="90">
        <f t="shared" si="314"/>
        <v>0.2</v>
      </c>
      <c r="AQ573" s="90">
        <f t="shared" si="315"/>
        <v>0.2</v>
      </c>
      <c r="AR573" s="91" t="e">
        <f t="shared" si="316"/>
        <v>#DIV/0!</v>
      </c>
      <c r="BA573" s="67">
        <f t="shared" si="317"/>
        <v>285</v>
      </c>
      <c r="BB573" s="91" t="e">
        <f t="shared" si="318"/>
        <v>#DIV/0!</v>
      </c>
    </row>
    <row r="574" spans="1:54" s="67" customFormat="1">
      <c r="A574" s="59" t="s">
        <v>704</v>
      </c>
      <c r="B574" s="60" t="s">
        <v>40517</v>
      </c>
      <c r="C574" s="61">
        <f t="shared" si="299"/>
        <v>9.7000000000000011</v>
      </c>
      <c r="D574" s="62">
        <f t="shared" si="300"/>
        <v>85</v>
      </c>
      <c r="E574" s="63">
        <f t="shared" si="319"/>
        <v>13</v>
      </c>
      <c r="F574" s="59" t="s">
        <v>5692</v>
      </c>
      <c r="G574" s="54">
        <f t="shared" si="320"/>
        <v>8.7999999999999989</v>
      </c>
      <c r="H574" s="64">
        <f t="shared" si="321"/>
        <v>0.23661349999999998</v>
      </c>
      <c r="I574" s="64" t="s">
        <v>15659</v>
      </c>
      <c r="J574" s="64" t="s">
        <v>10674</v>
      </c>
      <c r="K574" s="64" t="s">
        <v>20620</v>
      </c>
      <c r="L574" s="64" t="s">
        <v>25579</v>
      </c>
      <c r="M574" s="62">
        <f t="shared" si="322"/>
        <v>11</v>
      </c>
      <c r="N574" s="65">
        <f t="shared" si="301"/>
        <v>5.2</v>
      </c>
      <c r="O574" s="61">
        <f t="shared" si="302"/>
        <v>0.8</v>
      </c>
      <c r="P574" s="61">
        <f t="shared" si="302"/>
        <v>7</v>
      </c>
      <c r="Q574" s="124">
        <f t="shared" si="303"/>
        <v>2.2000000000000002</v>
      </c>
      <c r="R574" s="61">
        <f t="shared" si="304"/>
        <v>2.8000000000000003</v>
      </c>
      <c r="S574" s="59" t="s">
        <v>30540</v>
      </c>
      <c r="T574" s="59" t="s">
        <v>35520</v>
      </c>
      <c r="U574" s="66">
        <f t="shared" si="305"/>
        <v>357.8</v>
      </c>
      <c r="V574" s="66">
        <f t="shared" si="305"/>
        <v>311.10000000000002</v>
      </c>
      <c r="W574" s="54">
        <f t="shared" si="306"/>
        <v>0.88</v>
      </c>
      <c r="X574" s="143">
        <f t="shared" si="307"/>
        <v>357.8</v>
      </c>
      <c r="Y574" s="143">
        <f t="shared" si="308"/>
        <v>0.27600000000000002</v>
      </c>
      <c r="Z574" s="95" t="s">
        <v>39931</v>
      </c>
      <c r="AD574" s="67">
        <v>152</v>
      </c>
      <c r="AE574" s="67">
        <v>-1</v>
      </c>
      <c r="AF574" s="68">
        <v>37.9</v>
      </c>
      <c r="AG574" s="68">
        <v>58.12</v>
      </c>
      <c r="AH574" s="68">
        <f t="shared" si="309"/>
        <v>343193.91537709831</v>
      </c>
      <c r="AI574" s="69">
        <f t="shared" si="329"/>
        <v>0</v>
      </c>
      <c r="AJ574" s="67">
        <f t="shared" si="330"/>
        <v>0</v>
      </c>
      <c r="AK574" s="67" t="e">
        <f t="shared" si="310"/>
        <v>#DIV/0!</v>
      </c>
      <c r="AL574" s="67">
        <f t="shared" si="311"/>
        <v>11.969900320000001</v>
      </c>
      <c r="AM574" s="70">
        <f t="shared" si="312"/>
        <v>1.7400000000000002</v>
      </c>
      <c r="AN574" s="67">
        <v>0</v>
      </c>
      <c r="AO574" s="90">
        <f t="shared" si="313"/>
        <v>2.8000000000000003</v>
      </c>
      <c r="AP574" s="90">
        <f t="shared" si="314"/>
        <v>2.2000000000000002</v>
      </c>
      <c r="AQ574" s="90">
        <f t="shared" si="315"/>
        <v>2.2000000000000002</v>
      </c>
      <c r="AR574" s="91" t="e">
        <f t="shared" si="316"/>
        <v>#DIV/0!</v>
      </c>
      <c r="BA574" s="67">
        <f t="shared" si="317"/>
        <v>85</v>
      </c>
      <c r="BB574" s="91" t="e">
        <f t="shared" si="318"/>
        <v>#DIV/0!</v>
      </c>
    </row>
    <row r="575" spans="1:54" s="67" customFormat="1">
      <c r="A575" s="59" t="s">
        <v>705</v>
      </c>
      <c r="B575" s="60" t="s">
        <v>40518</v>
      </c>
      <c r="C575" s="61">
        <f t="shared" si="299"/>
        <v>23.6</v>
      </c>
      <c r="D575" s="62">
        <f t="shared" si="300"/>
        <v>169</v>
      </c>
      <c r="E575" s="63">
        <f t="shared" si="319"/>
        <v>15</v>
      </c>
      <c r="F575" s="59" t="s">
        <v>5693</v>
      </c>
      <c r="G575" s="54">
        <f t="shared" si="320"/>
        <v>22.700000000000003</v>
      </c>
      <c r="H575" s="64">
        <f t="shared" si="321"/>
        <v>0.20809640000000001</v>
      </c>
      <c r="I575" s="64" t="s">
        <v>15660</v>
      </c>
      <c r="J575" s="64" t="s">
        <v>10675</v>
      </c>
      <c r="K575" s="64" t="s">
        <v>20621</v>
      </c>
      <c r="L575" s="64" t="s">
        <v>25580</v>
      </c>
      <c r="M575" s="62">
        <f t="shared" si="322"/>
        <v>13.9</v>
      </c>
      <c r="N575" s="65">
        <f t="shared" si="301"/>
        <v>5</v>
      </c>
      <c r="O575" s="61">
        <f t="shared" si="302"/>
        <v>1.8</v>
      </c>
      <c r="P575" s="61">
        <f t="shared" si="302"/>
        <v>1.2000000000000002</v>
      </c>
      <c r="Q575" s="124">
        <f t="shared" si="303"/>
        <v>2.2000000000000002</v>
      </c>
      <c r="R575" s="61">
        <f t="shared" si="304"/>
        <v>2.8000000000000003</v>
      </c>
      <c r="S575" s="59" t="s">
        <v>30541</v>
      </c>
      <c r="T575" s="59" t="s">
        <v>35521</v>
      </c>
      <c r="U575" s="66">
        <f t="shared" si="305"/>
        <v>442.1</v>
      </c>
      <c r="V575" s="66">
        <f t="shared" si="305"/>
        <v>373.5</v>
      </c>
      <c r="W575" s="54">
        <f t="shared" si="306"/>
        <v>2.2699999999999996</v>
      </c>
      <c r="X575" s="143">
        <f t="shared" si="307"/>
        <v>442.1</v>
      </c>
      <c r="Y575" s="143">
        <f t="shared" si="308"/>
        <v>0.55399999999999994</v>
      </c>
      <c r="Z575" s="95" t="s">
        <v>39931</v>
      </c>
      <c r="AD575" s="67">
        <v>152</v>
      </c>
      <c r="AE575" s="67">
        <v>-1</v>
      </c>
      <c r="AF575" s="68">
        <v>37.9</v>
      </c>
      <c r="AG575" s="68">
        <v>58.12</v>
      </c>
      <c r="AH575" s="68">
        <f t="shared" si="309"/>
        <v>253300.48210579707</v>
      </c>
      <c r="AI575" s="69">
        <f t="shared" si="329"/>
        <v>0</v>
      </c>
      <c r="AJ575" s="67">
        <f t="shared" si="330"/>
        <v>0</v>
      </c>
      <c r="AK575" s="67" t="e">
        <f t="shared" si="310"/>
        <v>#DIV/0!</v>
      </c>
      <c r="AL575" s="67">
        <f t="shared" si="311"/>
        <v>4.7894329728000011</v>
      </c>
      <c r="AM575" s="70">
        <f t="shared" si="312"/>
        <v>4.5200000000000005</v>
      </c>
      <c r="AN575" s="67">
        <v>0</v>
      </c>
      <c r="AO575" s="90">
        <f t="shared" si="313"/>
        <v>2.8000000000000003</v>
      </c>
      <c r="AP575" s="90">
        <f t="shared" si="314"/>
        <v>2.2000000000000002</v>
      </c>
      <c r="AQ575" s="90">
        <f t="shared" si="315"/>
        <v>2.4000000000000004</v>
      </c>
      <c r="AR575" s="91" t="e">
        <f t="shared" si="316"/>
        <v>#DIV/0!</v>
      </c>
      <c r="BA575" s="67">
        <f t="shared" si="317"/>
        <v>169</v>
      </c>
      <c r="BB575" s="91" t="e">
        <f t="shared" si="318"/>
        <v>#DIV/0!</v>
      </c>
    </row>
    <row r="576" spans="1:54" s="67" customFormat="1">
      <c r="A576" s="59" t="s">
        <v>706</v>
      </c>
      <c r="B576" s="60" t="s">
        <v>40519</v>
      </c>
      <c r="C576" s="61">
        <f t="shared" si="299"/>
        <v>35</v>
      </c>
      <c r="D576" s="62">
        <f t="shared" si="300"/>
        <v>53</v>
      </c>
      <c r="E576" s="63">
        <f t="shared" si="319"/>
        <v>13</v>
      </c>
      <c r="F576" s="59" t="s">
        <v>5694</v>
      </c>
      <c r="G576" s="54">
        <f t="shared" si="320"/>
        <v>34</v>
      </c>
      <c r="H576" s="64">
        <f t="shared" si="321"/>
        <v>0.14451330000000001</v>
      </c>
      <c r="I576" s="64" t="s">
        <v>15661</v>
      </c>
      <c r="J576" s="64" t="s">
        <v>10676</v>
      </c>
      <c r="K576" s="64" t="s">
        <v>20622</v>
      </c>
      <c r="L576" s="64" t="s">
        <v>25581</v>
      </c>
      <c r="M576" s="62">
        <f t="shared" si="322"/>
        <v>12.4</v>
      </c>
      <c r="N576" s="65">
        <f t="shared" si="301"/>
        <v>6.8</v>
      </c>
      <c r="O576" s="61">
        <f t="shared" si="302"/>
        <v>1.8</v>
      </c>
      <c r="P576" s="61">
        <f t="shared" si="302"/>
        <v>4.2</v>
      </c>
      <c r="Q576" s="124">
        <f t="shared" si="303"/>
        <v>1</v>
      </c>
      <c r="R576" s="61">
        <f t="shared" si="304"/>
        <v>1.2000000000000002</v>
      </c>
      <c r="S576" s="59" t="s">
        <v>30542</v>
      </c>
      <c r="T576" s="59" t="s">
        <v>35522</v>
      </c>
      <c r="U576" s="66">
        <f t="shared" si="305"/>
        <v>325.60000000000002</v>
      </c>
      <c r="V576" s="66">
        <f t="shared" si="305"/>
        <v>386.20000000000005</v>
      </c>
      <c r="W576" s="54">
        <f t="shared" si="306"/>
        <v>3.4</v>
      </c>
      <c r="X576" s="143">
        <f t="shared" si="307"/>
        <v>325.60000000000002</v>
      </c>
      <c r="Y576" s="143">
        <f t="shared" si="308"/>
        <v>0.77999999999999992</v>
      </c>
      <c r="Z576" s="95" t="s">
        <v>39931</v>
      </c>
      <c r="AD576" s="67">
        <v>152</v>
      </c>
      <c r="AE576" s="67">
        <v>-1</v>
      </c>
      <c r="AF576" s="68">
        <v>37.9</v>
      </c>
      <c r="AG576" s="68">
        <v>58.12</v>
      </c>
      <c r="AH576" s="68">
        <f t="shared" si="309"/>
        <v>227367.70077425588</v>
      </c>
      <c r="AI576" s="69">
        <f t="shared" si="329"/>
        <v>0</v>
      </c>
      <c r="AJ576" s="67">
        <f t="shared" si="330"/>
        <v>0</v>
      </c>
      <c r="AK576" s="67" t="e">
        <f t="shared" si="310"/>
        <v>#DIV/0!</v>
      </c>
      <c r="AL576" s="67">
        <f t="shared" si="311"/>
        <v>7.760975342400001</v>
      </c>
      <c r="AM576" s="70">
        <f t="shared" si="312"/>
        <v>6.8</v>
      </c>
      <c r="AN576" s="67">
        <v>0</v>
      </c>
      <c r="AO576" s="90">
        <f t="shared" si="313"/>
        <v>1.2000000000000002</v>
      </c>
      <c r="AP576" s="90">
        <f t="shared" si="314"/>
        <v>1</v>
      </c>
      <c r="AQ576" s="90">
        <f t="shared" si="315"/>
        <v>1.2000000000000002</v>
      </c>
      <c r="AR576" s="91" t="e">
        <f t="shared" si="316"/>
        <v>#DIV/0!</v>
      </c>
      <c r="BA576" s="67">
        <f t="shared" si="317"/>
        <v>53</v>
      </c>
      <c r="BB576" s="91" t="e">
        <f t="shared" si="318"/>
        <v>#DIV/0!</v>
      </c>
    </row>
    <row r="577" spans="1:54" s="67" customFormat="1">
      <c r="A577" s="59" t="s">
        <v>707</v>
      </c>
      <c r="B577" s="60" t="s">
        <v>40520</v>
      </c>
      <c r="C577" s="61">
        <f t="shared" si="299"/>
        <v>31.1</v>
      </c>
      <c r="D577" s="62">
        <f t="shared" si="300"/>
        <v>104</v>
      </c>
      <c r="E577" s="63">
        <f t="shared" si="319"/>
        <v>4</v>
      </c>
      <c r="F577" s="59" t="s">
        <v>5695</v>
      </c>
      <c r="G577" s="54">
        <f t="shared" si="320"/>
        <v>30.1</v>
      </c>
      <c r="H577" s="64">
        <f t="shared" si="321"/>
        <v>0.72249179999999991</v>
      </c>
      <c r="I577" s="64" t="s">
        <v>15662</v>
      </c>
      <c r="J577" s="64" t="s">
        <v>10677</v>
      </c>
      <c r="K577" s="64" t="s">
        <v>20623</v>
      </c>
      <c r="L577" s="64" t="s">
        <v>25582</v>
      </c>
      <c r="M577" s="62">
        <f t="shared" si="322"/>
        <v>14.2</v>
      </c>
      <c r="N577" s="65">
        <f t="shared" si="301"/>
        <v>6.4</v>
      </c>
      <c r="O577" s="61">
        <f t="shared" si="302"/>
        <v>0.4</v>
      </c>
      <c r="P577" s="61">
        <f t="shared" si="302"/>
        <v>0.60000000000000009</v>
      </c>
      <c r="Q577" s="124">
        <f t="shared" si="303"/>
        <v>0.4</v>
      </c>
      <c r="R577" s="61">
        <f t="shared" si="304"/>
        <v>1.6</v>
      </c>
      <c r="S577" s="59" t="s">
        <v>30543</v>
      </c>
      <c r="T577" s="59" t="s">
        <v>35523</v>
      </c>
      <c r="U577" s="66">
        <f t="shared" si="305"/>
        <v>376.70000000000005</v>
      </c>
      <c r="V577" s="66">
        <f t="shared" si="305"/>
        <v>348.6</v>
      </c>
      <c r="W577" s="54">
        <f t="shared" si="306"/>
        <v>3.01</v>
      </c>
      <c r="X577" s="143">
        <f t="shared" si="307"/>
        <v>376.70000000000005</v>
      </c>
      <c r="Y577" s="143">
        <f t="shared" si="308"/>
        <v>0.70199999999999996</v>
      </c>
      <c r="Z577" s="95" t="s">
        <v>39931</v>
      </c>
      <c r="AD577" s="67">
        <v>152</v>
      </c>
      <c r="AE577" s="67">
        <v>-1</v>
      </c>
      <c r="AF577" s="68">
        <v>37.9</v>
      </c>
      <c r="AG577" s="68">
        <v>58.12</v>
      </c>
      <c r="AH577" s="68">
        <f t="shared" si="309"/>
        <v>294511.08346606826</v>
      </c>
      <c r="AI577" s="69">
        <f t="shared" si="329"/>
        <v>0</v>
      </c>
      <c r="AJ577" s="67">
        <f t="shared" si="330"/>
        <v>0</v>
      </c>
      <c r="AK577" s="67" t="e">
        <f t="shared" si="310"/>
        <v>#DIV/0!</v>
      </c>
      <c r="AL577" s="67">
        <f t="shared" si="311"/>
        <v>0.10656314880000006</v>
      </c>
      <c r="AM577" s="70">
        <f t="shared" si="312"/>
        <v>6.0200000000000005</v>
      </c>
      <c r="AN577" s="67">
        <v>0</v>
      </c>
      <c r="AO577" s="90">
        <f t="shared" si="313"/>
        <v>1.6</v>
      </c>
      <c r="AP577" s="90">
        <f t="shared" si="314"/>
        <v>0.4</v>
      </c>
      <c r="AQ577" s="90">
        <f t="shared" si="315"/>
        <v>0.60000000000000009</v>
      </c>
      <c r="AR577" s="91" t="e">
        <f t="shared" si="316"/>
        <v>#DIV/0!</v>
      </c>
      <c r="BA577" s="67">
        <f t="shared" si="317"/>
        <v>104</v>
      </c>
      <c r="BB577" s="91" t="e">
        <f t="shared" si="318"/>
        <v>#DIV/0!</v>
      </c>
    </row>
    <row r="578" spans="1:54">
      <c r="A578" s="2" t="s">
        <v>708</v>
      </c>
      <c r="B578" s="7" t="s">
        <v>40521</v>
      </c>
      <c r="C578" s="17">
        <f t="shared" ref="C578:C641" si="333">MROUND(A578,0.1)+1+AN578</f>
        <v>32.400000000000006</v>
      </c>
      <c r="D578" s="28">
        <f t="shared" ref="D578:D641" si="334">MROUND(S578,1)</f>
        <v>246</v>
      </c>
      <c r="E578" s="8">
        <f t="shared" si="319"/>
        <v>6</v>
      </c>
      <c r="F578" s="2" t="s">
        <v>5696</v>
      </c>
      <c r="G578" s="54">
        <f t="shared" si="320"/>
        <v>31.5</v>
      </c>
      <c r="H578" s="20">
        <f t="shared" si="321"/>
        <v>0.71155230000000003</v>
      </c>
      <c r="I578" s="14" t="s">
        <v>15663</v>
      </c>
      <c r="J578" s="14" t="s">
        <v>10678</v>
      </c>
      <c r="K578" s="14" t="s">
        <v>20624</v>
      </c>
      <c r="L578" s="14" t="s">
        <v>25583</v>
      </c>
      <c r="M578" s="28">
        <f t="shared" si="322"/>
        <v>14</v>
      </c>
      <c r="N578" s="46">
        <f t="shared" ref="N578:N641" si="335">MROUND(L578,0.2)+5</f>
        <v>5.6</v>
      </c>
      <c r="O578" s="17">
        <f t="shared" ref="O578:P641" si="336">MROUND(I578,0.2)</f>
        <v>0.60000000000000009</v>
      </c>
      <c r="P578" s="17">
        <f t="shared" si="336"/>
        <v>1</v>
      </c>
      <c r="Q578" s="124">
        <f t="shared" ref="Q578:Q641" si="337">IF(AN578&gt;0,CEILING((1-H578)*R578,0.2),IF(MROUND((1-H578)*R578,0.2)&lt;0.2,MROUND((1-H578)*R578,0.2)+0.2, MROUND((1-H578)*R578,0.2)))</f>
        <v>0.60000000000000009</v>
      </c>
      <c r="R578" s="26">
        <f t="shared" ref="R578:R641" si="338">MROUND(K578,0.2)</f>
        <v>2</v>
      </c>
      <c r="S578" s="2" t="s">
        <v>30544</v>
      </c>
      <c r="T578" s="2" t="s">
        <v>35524</v>
      </c>
      <c r="U578" s="24">
        <f t="shared" ref="U578:V641" si="339">ROUNDUP(S578+273,1)</f>
        <v>519.5</v>
      </c>
      <c r="V578" s="66">
        <f t="shared" si="339"/>
        <v>423.90000000000003</v>
      </c>
      <c r="W578" s="54">
        <f t="shared" ref="W578:W641" si="340">ROUNDUP(A578/10,2)</f>
        <v>3.15</v>
      </c>
      <c r="X578" s="143">
        <f t="shared" ref="X578:X641" si="341">U578</f>
        <v>519.5</v>
      </c>
      <c r="Y578" s="143">
        <f t="shared" ref="Y578:Y641" si="342">W578/5+0.1</f>
        <v>0.73</v>
      </c>
      <c r="Z578" s="94" t="s">
        <v>39932</v>
      </c>
      <c r="AA578">
        <v>5374.1</v>
      </c>
      <c r="AB578">
        <v>361.99</v>
      </c>
      <c r="AC578">
        <v>10.151999999999999</v>
      </c>
      <c r="AD578">
        <v>152</v>
      </c>
      <c r="AE578">
        <v>-1</v>
      </c>
      <c r="AF578" s="10">
        <v>37.9</v>
      </c>
      <c r="AG578" s="10">
        <v>58.12</v>
      </c>
      <c r="AH578" s="10">
        <f t="shared" ref="AH578:AH641" si="343">((1.092*8.3144*(AE578+273)*(LN(AF578)-1.013)/(0.93-(AE578+273)/(AD578+273)))*((AD578-T578)/(AD578-AE578))^0.383)*1000/AG578</f>
        <v>58843.414857652926</v>
      </c>
      <c r="AI578" s="11">
        <f t="shared" si="329"/>
        <v>0.9999999999999668</v>
      </c>
      <c r="AJ578">
        <f t="shared" si="330"/>
        <v>309.08978049240005</v>
      </c>
      <c r="AK578">
        <f t="shared" ref="AK578:AK641" si="344">0.07*AJ578*AI578/AC578</f>
        <v>2.131233711038937</v>
      </c>
      <c r="AL578">
        <f t="shared" ref="AL578:AL641" si="345">(1-H578)*O578*P578*R578</f>
        <v>0.34613724000000001</v>
      </c>
      <c r="AM578" s="5">
        <f t="shared" ref="AM578:AM641" si="346">MROUND(A578,0.1)/5</f>
        <v>6.28</v>
      </c>
      <c r="AN578">
        <v>0</v>
      </c>
      <c r="AO578" s="72">
        <f t="shared" ref="AO578:AO641" si="347">CEILING(R578,0.2)</f>
        <v>2</v>
      </c>
      <c r="AP578" s="72">
        <f t="shared" ref="AP578:AP641" si="348">Q578</f>
        <v>0.60000000000000009</v>
      </c>
      <c r="AQ578" s="72">
        <f t="shared" ref="AQ578:AQ641" si="349">CEILING((1-H578)*R578,0.2)</f>
        <v>0.60000000000000009</v>
      </c>
      <c r="AR578" s="71">
        <f t="shared" ref="AR578:AR641" si="350">AL578+AK578</f>
        <v>2.477370951038937</v>
      </c>
      <c r="AS578" s="40">
        <v>0.30405829650161947</v>
      </c>
      <c r="AT578" s="40">
        <f t="shared" ref="AT578:AT584" si="351">(AS578+O578)*(AS578+P578)*((1/3)*AS578+R578)</f>
        <v>2.4773787521025867</v>
      </c>
      <c r="AU578" s="73">
        <f t="shared" ref="AU578:AU584" si="352">MROUND((AS578+O578),0.2)</f>
        <v>1</v>
      </c>
      <c r="AV578" s="73">
        <f t="shared" ref="AV578:AV584" si="353">MROUND((AS578+P578),0.2)</f>
        <v>1.4000000000000001</v>
      </c>
      <c r="AW578" s="73">
        <f>IF(MROUND(((1/3)*AS578+AO578),0.2)*AV578*AU578/AR578&gt;1.05,MROUND(((1/3)*AS578+AO578),0.2)-0.2,MROUND(((1/3)*AS578+AO578),0.2))</f>
        <v>2</v>
      </c>
      <c r="AX578" s="40">
        <f t="shared" ref="AX578:AX584" si="354">AU578*AV578*AW578</f>
        <v>2.8000000000000003</v>
      </c>
      <c r="AY578" s="40" t="b">
        <f t="shared" ref="AY578:AY584" si="355">IF(AQ578&lt;AW578,TRUE, FALSE)</f>
        <v>1</v>
      </c>
      <c r="AZ578" s="40" t="b">
        <f t="shared" ref="AZ578:AZ584" si="356">IF(AL578&lt;AQ578*AU578*AV578,TRUE, FALSE)</f>
        <v>1</v>
      </c>
      <c r="BA578">
        <f t="shared" ref="BA578:BA641" si="357">D578</f>
        <v>246</v>
      </c>
      <c r="BB578" s="91">
        <f t="shared" ref="BB578:BB641" si="358">AK578/AL578</f>
        <v>6.1571927685068992</v>
      </c>
    </row>
    <row r="579" spans="1:54">
      <c r="A579" s="2" t="s">
        <v>709</v>
      </c>
      <c r="B579" s="7" t="s">
        <v>40522</v>
      </c>
      <c r="C579" s="17">
        <f t="shared" si="333"/>
        <v>12.100000000000001</v>
      </c>
      <c r="D579" s="28">
        <f t="shared" si="334"/>
        <v>76</v>
      </c>
      <c r="E579" s="8">
        <f t="shared" ref="E579:E642" si="359">MROUND(SQRT(((P579*O579*Q579)/MAX(O579,P579,Q579)))*10,1)</f>
        <v>9</v>
      </c>
      <c r="F579" s="2" t="s">
        <v>5697</v>
      </c>
      <c r="G579" s="54">
        <f t="shared" ref="G579:G642" si="360">ROUNDUP(A579,1)</f>
        <v>11.2</v>
      </c>
      <c r="H579" s="20">
        <f t="shared" ref="H579:H642" si="361">F579/100</f>
        <v>0.68669809999999998</v>
      </c>
      <c r="I579" s="14" t="s">
        <v>15664</v>
      </c>
      <c r="J579" s="14" t="s">
        <v>10679</v>
      </c>
      <c r="K579" s="14" t="s">
        <v>20625</v>
      </c>
      <c r="L579" s="14" t="s">
        <v>25584</v>
      </c>
      <c r="M579" s="28">
        <f t="shared" ref="M579:M642" si="362">14.5-P579/2</f>
        <v>11.7</v>
      </c>
      <c r="N579" s="46">
        <f t="shared" si="335"/>
        <v>6.8</v>
      </c>
      <c r="O579" s="17">
        <f t="shared" si="336"/>
        <v>2.2000000000000002</v>
      </c>
      <c r="P579" s="17">
        <f t="shared" si="336"/>
        <v>5.6000000000000005</v>
      </c>
      <c r="Q579" s="124">
        <f t="shared" si="337"/>
        <v>0.4</v>
      </c>
      <c r="R579" s="26">
        <f t="shared" si="338"/>
        <v>1.4000000000000001</v>
      </c>
      <c r="S579" s="2" t="s">
        <v>30545</v>
      </c>
      <c r="T579" s="2" t="s">
        <v>35525</v>
      </c>
      <c r="U579" s="24">
        <f t="shared" si="339"/>
        <v>349.3</v>
      </c>
      <c r="V579" s="66">
        <f t="shared" si="339"/>
        <v>387.3</v>
      </c>
      <c r="W579" s="54">
        <f t="shared" si="340"/>
        <v>1.1200000000000001</v>
      </c>
      <c r="X579" s="143">
        <f t="shared" si="341"/>
        <v>349.3</v>
      </c>
      <c r="Y579" s="143">
        <f t="shared" si="342"/>
        <v>0.32400000000000007</v>
      </c>
      <c r="Z579" s="94" t="s">
        <v>39932</v>
      </c>
      <c r="AA579">
        <v>2902.1</v>
      </c>
      <c r="AB579">
        <v>492.98</v>
      </c>
      <c r="AC579">
        <v>6.79</v>
      </c>
      <c r="AD579">
        <v>152</v>
      </c>
      <c r="AE579">
        <v>-1</v>
      </c>
      <c r="AF579" s="10">
        <v>37.9</v>
      </c>
      <c r="AG579" s="10">
        <v>58.12</v>
      </c>
      <c r="AH579" s="10">
        <f t="shared" si="343"/>
        <v>224842.26578024065</v>
      </c>
      <c r="AI579" s="11">
        <f t="shared" si="329"/>
        <v>0.88249066716608149</v>
      </c>
      <c r="AJ579">
        <f t="shared" si="330"/>
        <v>5838.9383492218258</v>
      </c>
      <c r="AK579">
        <f t="shared" si="344"/>
        <v>53.121738137591628</v>
      </c>
      <c r="AL579">
        <f t="shared" si="345"/>
        <v>5.403831171200002</v>
      </c>
      <c r="AM579" s="5">
        <f t="shared" si="346"/>
        <v>2.2200000000000002</v>
      </c>
      <c r="AN579">
        <v>0</v>
      </c>
      <c r="AO579" s="72">
        <f t="shared" si="347"/>
        <v>1.4000000000000001</v>
      </c>
      <c r="AP579" s="72">
        <f t="shared" si="348"/>
        <v>0.4</v>
      </c>
      <c r="AQ579" s="72">
        <f t="shared" si="349"/>
        <v>0.60000000000000009</v>
      </c>
      <c r="AR579" s="71">
        <f t="shared" si="350"/>
        <v>58.525569308791631</v>
      </c>
      <c r="AS579" s="40">
        <v>1.7792779641936396</v>
      </c>
      <c r="AT579" s="40">
        <f t="shared" si="351"/>
        <v>58.5255677336799</v>
      </c>
      <c r="AU579" s="73">
        <f t="shared" si="352"/>
        <v>4</v>
      </c>
      <c r="AV579" s="73">
        <f t="shared" si="353"/>
        <v>7.4</v>
      </c>
      <c r="AW579" s="73">
        <f>IF(MROUND(((1/3)*AS579+AO579),0.2)*AV579*AU579/AR579&gt;1.05,MROUND(((1/3)*AS579+AO579),0.2)-0.2,MROUND(((1/3)*AS579+AO579),0.2))</f>
        <v>2</v>
      </c>
      <c r="AX579" s="40">
        <f t="shared" si="354"/>
        <v>59.2</v>
      </c>
      <c r="AY579" s="40" t="b">
        <f t="shared" si="355"/>
        <v>1</v>
      </c>
      <c r="AZ579" s="40" t="b">
        <f t="shared" si="356"/>
        <v>1</v>
      </c>
      <c r="BA579">
        <f t="shared" si="357"/>
        <v>76</v>
      </c>
      <c r="BB579" s="91">
        <f t="shared" si="358"/>
        <v>9.8303844910452938</v>
      </c>
    </row>
    <row r="580" spans="1:54">
      <c r="A580" s="2" t="s">
        <v>710</v>
      </c>
      <c r="B580" s="7" t="s">
        <v>40523</v>
      </c>
      <c r="C580" s="17">
        <f t="shared" si="333"/>
        <v>7.7</v>
      </c>
      <c r="D580" s="28">
        <f t="shared" si="334"/>
        <v>129</v>
      </c>
      <c r="E580" s="8">
        <f t="shared" si="359"/>
        <v>11</v>
      </c>
      <c r="F580" s="2" t="s">
        <v>5698</v>
      </c>
      <c r="G580" s="54">
        <f t="shared" si="360"/>
        <v>6.8</v>
      </c>
      <c r="H580" s="20">
        <f t="shared" si="361"/>
        <v>0.30815149999999997</v>
      </c>
      <c r="I580" s="14" t="s">
        <v>15665</v>
      </c>
      <c r="J580" s="14" t="s">
        <v>10680</v>
      </c>
      <c r="K580" s="14" t="s">
        <v>20626</v>
      </c>
      <c r="L580" s="14" t="s">
        <v>25585</v>
      </c>
      <c r="M580" s="28">
        <f t="shared" si="362"/>
        <v>13.3</v>
      </c>
      <c r="N580" s="46">
        <f t="shared" si="335"/>
        <v>5.4</v>
      </c>
      <c r="O580" s="17">
        <f t="shared" si="336"/>
        <v>0.8</v>
      </c>
      <c r="P580" s="17">
        <f t="shared" si="336"/>
        <v>2.4000000000000004</v>
      </c>
      <c r="Q580" s="124">
        <f t="shared" si="337"/>
        <v>1.6</v>
      </c>
      <c r="R580" s="26">
        <f t="shared" si="338"/>
        <v>2.2000000000000002</v>
      </c>
      <c r="S580" s="2" t="s">
        <v>30546</v>
      </c>
      <c r="T580" s="2" t="s">
        <v>35526</v>
      </c>
      <c r="U580" s="24">
        <f t="shared" si="339"/>
        <v>402.40000000000003</v>
      </c>
      <c r="V580" s="66">
        <f t="shared" si="339"/>
        <v>377.90000000000003</v>
      </c>
      <c r="W580" s="54">
        <f t="shared" si="340"/>
        <v>0.68</v>
      </c>
      <c r="X580" s="143">
        <f t="shared" si="341"/>
        <v>402.40000000000003</v>
      </c>
      <c r="Y580" s="143">
        <f t="shared" si="342"/>
        <v>0.23600000000000002</v>
      </c>
      <c r="Z580" s="94" t="s">
        <v>39932</v>
      </c>
      <c r="AA580">
        <v>2693.5</v>
      </c>
      <c r="AB580">
        <v>525.58000000000004</v>
      </c>
      <c r="AC580">
        <v>4.28</v>
      </c>
      <c r="AD580">
        <v>152</v>
      </c>
      <c r="AE580">
        <v>-1</v>
      </c>
      <c r="AF580" s="10">
        <v>37.9</v>
      </c>
      <c r="AG580" s="10">
        <v>58.12</v>
      </c>
      <c r="AH580" s="10">
        <f t="shared" si="343"/>
        <v>244808.04754719045</v>
      </c>
      <c r="AI580" s="11">
        <f t="shared" si="329"/>
        <v>0.79730952495128071</v>
      </c>
      <c r="AJ580">
        <f t="shared" si="330"/>
        <v>684.11171292288009</v>
      </c>
      <c r="AK580">
        <f t="shared" si="344"/>
        <v>8.9208913409089696</v>
      </c>
      <c r="AL580">
        <f t="shared" si="345"/>
        <v>2.9223680640000009</v>
      </c>
      <c r="AM580" s="5">
        <f t="shared" si="346"/>
        <v>1.34</v>
      </c>
      <c r="AN580">
        <v>0</v>
      </c>
      <c r="AO580" s="72">
        <f t="shared" si="347"/>
        <v>2.2000000000000002</v>
      </c>
      <c r="AP580" s="72">
        <f t="shared" si="348"/>
        <v>1.6</v>
      </c>
      <c r="AQ580" s="72">
        <f t="shared" si="349"/>
        <v>1.6</v>
      </c>
      <c r="AR580" s="71">
        <f t="shared" si="350"/>
        <v>11.84325940490897</v>
      </c>
      <c r="AS580" s="40">
        <v>0.74098760779435879</v>
      </c>
      <c r="AT580" s="40">
        <f t="shared" si="351"/>
        <v>11.844005638005507</v>
      </c>
      <c r="AU580" s="73">
        <f t="shared" si="352"/>
        <v>1.6</v>
      </c>
      <c r="AV580" s="73">
        <f t="shared" si="353"/>
        <v>3.2</v>
      </c>
      <c r="AW580" s="73">
        <f>IF(MROUND(((1/3)*AS580+AO580),0.2)*AV580*AU580/AR580&gt;1.05,MROUND(((1/3)*AS580+AO580),0.2)-0.2,MROUND(((1/3)*AS580+AO580),0.2))</f>
        <v>2.4000000000000004</v>
      </c>
      <c r="AX580" s="40">
        <f t="shared" si="354"/>
        <v>12.288000000000004</v>
      </c>
      <c r="AY580" s="40" t="b">
        <f t="shared" si="355"/>
        <v>1</v>
      </c>
      <c r="AZ580" s="40" t="b">
        <f t="shared" si="356"/>
        <v>1</v>
      </c>
      <c r="BA580">
        <f t="shared" si="357"/>
        <v>129</v>
      </c>
      <c r="BB580" s="91">
        <f t="shared" si="358"/>
        <v>3.0526241546379582</v>
      </c>
    </row>
    <row r="581" spans="1:54">
      <c r="A581" s="2" t="s">
        <v>711</v>
      </c>
      <c r="B581" s="7" t="s">
        <v>40524</v>
      </c>
      <c r="C581" s="17">
        <f t="shared" si="333"/>
        <v>13</v>
      </c>
      <c r="D581" s="28">
        <f t="shared" si="334"/>
        <v>261</v>
      </c>
      <c r="E581" s="8">
        <f t="shared" si="359"/>
        <v>13</v>
      </c>
      <c r="F581" s="2" t="s">
        <v>5699</v>
      </c>
      <c r="G581" s="54">
        <f t="shared" si="360"/>
        <v>12</v>
      </c>
      <c r="H581" s="20">
        <f t="shared" si="361"/>
        <v>0.1644176</v>
      </c>
      <c r="I581" s="14" t="s">
        <v>15666</v>
      </c>
      <c r="J581" s="14" t="s">
        <v>10681</v>
      </c>
      <c r="K581" s="14" t="s">
        <v>20627</v>
      </c>
      <c r="L581" s="14" t="s">
        <v>25586</v>
      </c>
      <c r="M581" s="28">
        <f t="shared" si="362"/>
        <v>11.2</v>
      </c>
      <c r="N581" s="46">
        <f t="shared" si="335"/>
        <v>6.2</v>
      </c>
      <c r="O581" s="17">
        <f t="shared" si="336"/>
        <v>1.8</v>
      </c>
      <c r="P581" s="17">
        <f t="shared" si="336"/>
        <v>6.6000000000000005</v>
      </c>
      <c r="Q581" s="124">
        <f t="shared" si="337"/>
        <v>1</v>
      </c>
      <c r="R581" s="26">
        <f t="shared" si="338"/>
        <v>1.2000000000000002</v>
      </c>
      <c r="S581" s="2" t="s">
        <v>30547</v>
      </c>
      <c r="T581" s="2" t="s">
        <v>35527</v>
      </c>
      <c r="U581" s="24">
        <f t="shared" si="339"/>
        <v>534.20000000000005</v>
      </c>
      <c r="V581" s="66">
        <f t="shared" si="339"/>
        <v>424.8</v>
      </c>
      <c r="W581" s="54">
        <f t="shared" si="340"/>
        <v>1.2</v>
      </c>
      <c r="X581" s="143">
        <f t="shared" si="341"/>
        <v>534.20000000000005</v>
      </c>
      <c r="Y581" s="143">
        <f t="shared" si="342"/>
        <v>0.33999999999999997</v>
      </c>
      <c r="Z581" s="94" t="s">
        <v>39932</v>
      </c>
      <c r="AA581">
        <v>2940</v>
      </c>
      <c r="AB581">
        <v>487.68</v>
      </c>
      <c r="AC581">
        <v>4.51</v>
      </c>
      <c r="AD581">
        <v>152</v>
      </c>
      <c r="AE581">
        <v>-1</v>
      </c>
      <c r="AF581" s="10">
        <v>37.9</v>
      </c>
      <c r="AG581" s="10">
        <v>58.12</v>
      </c>
      <c r="AH581" s="10">
        <f t="shared" si="343"/>
        <v>30981.451215912217</v>
      </c>
      <c r="AI581" s="11">
        <f t="shared" si="329"/>
        <v>0.99999999999999944</v>
      </c>
      <c r="AJ581">
        <f t="shared" si="330"/>
        <v>1143.0913451950084</v>
      </c>
      <c r="AK581">
        <f t="shared" si="344"/>
        <v>17.741994271319417</v>
      </c>
      <c r="AL581">
        <f t="shared" si="345"/>
        <v>11.912062694400005</v>
      </c>
      <c r="AM581" s="5">
        <f t="shared" si="346"/>
        <v>2.4</v>
      </c>
      <c r="AN581">
        <v>0</v>
      </c>
      <c r="AO581" s="72">
        <f t="shared" si="347"/>
        <v>1.2000000000000002</v>
      </c>
      <c r="AP581" s="72">
        <f t="shared" si="348"/>
        <v>1</v>
      </c>
      <c r="AQ581" s="72">
        <f t="shared" si="349"/>
        <v>1.2000000000000002</v>
      </c>
      <c r="AR581" s="71">
        <f t="shared" si="350"/>
        <v>29.65405696571942</v>
      </c>
      <c r="AS581" s="40">
        <v>0.86706633264083666</v>
      </c>
      <c r="AT581" s="40">
        <f t="shared" si="351"/>
        <v>29.654115397405647</v>
      </c>
      <c r="AU581" s="73">
        <f t="shared" si="352"/>
        <v>2.6</v>
      </c>
      <c r="AV581" s="73">
        <f t="shared" si="353"/>
        <v>7.4</v>
      </c>
      <c r="AW581" s="73">
        <f>IF(MROUND(((1/3)*AS581+AO581),0.2)*AV581*AU581/AR581&gt;1.05,MROUND(((1/3)*AS581+AO581),0.2)-0.2,MROUND(((1/3)*AS581+AO581),0.2))</f>
        <v>1.4000000000000001</v>
      </c>
      <c r="AX581" s="40">
        <f t="shared" si="354"/>
        <v>26.936000000000007</v>
      </c>
      <c r="AY581" s="40" t="b">
        <f t="shared" si="355"/>
        <v>1</v>
      </c>
      <c r="AZ581" s="40" t="b">
        <f t="shared" si="356"/>
        <v>1</v>
      </c>
      <c r="BA581">
        <f t="shared" si="357"/>
        <v>261</v>
      </c>
      <c r="BB581" s="91">
        <f t="shared" si="358"/>
        <v>1.4894141112655601</v>
      </c>
    </row>
    <row r="582" spans="1:54">
      <c r="A582" s="2" t="s">
        <v>712</v>
      </c>
      <c r="B582" s="7" t="s">
        <v>40525</v>
      </c>
      <c r="C582" s="17">
        <f t="shared" si="333"/>
        <v>10.700000000000001</v>
      </c>
      <c r="D582" s="28">
        <f t="shared" si="334"/>
        <v>110</v>
      </c>
      <c r="E582" s="8">
        <f t="shared" si="359"/>
        <v>10</v>
      </c>
      <c r="F582" s="2" t="s">
        <v>5700</v>
      </c>
      <c r="G582" s="54">
        <f t="shared" si="360"/>
        <v>9.6999999999999993</v>
      </c>
      <c r="H582" s="20">
        <f t="shared" si="361"/>
        <v>0.33892319999999998</v>
      </c>
      <c r="I582" s="14" t="s">
        <v>15667</v>
      </c>
      <c r="J582" s="14" t="s">
        <v>10682</v>
      </c>
      <c r="K582" s="14" t="s">
        <v>20628</v>
      </c>
      <c r="L582" s="14" t="s">
        <v>25587</v>
      </c>
      <c r="M582" s="28">
        <f t="shared" si="362"/>
        <v>10</v>
      </c>
      <c r="N582" s="46">
        <f t="shared" si="335"/>
        <v>5.6</v>
      </c>
      <c r="O582" s="17">
        <f t="shared" si="336"/>
        <v>1.6</v>
      </c>
      <c r="P582" s="17">
        <f t="shared" si="336"/>
        <v>9</v>
      </c>
      <c r="Q582" s="124">
        <f t="shared" si="337"/>
        <v>0.60000000000000009</v>
      </c>
      <c r="R582" s="26">
        <f t="shared" si="338"/>
        <v>0.8</v>
      </c>
      <c r="S582" s="2" t="s">
        <v>30548</v>
      </c>
      <c r="T582" s="2" t="s">
        <v>35528</v>
      </c>
      <c r="U582" s="24">
        <f t="shared" si="339"/>
        <v>383.3</v>
      </c>
      <c r="V582" s="66">
        <f t="shared" si="339"/>
        <v>414.6</v>
      </c>
      <c r="W582" s="54">
        <f t="shared" si="340"/>
        <v>0.97</v>
      </c>
      <c r="X582" s="143">
        <f t="shared" si="341"/>
        <v>383.3</v>
      </c>
      <c r="Y582" s="143">
        <f t="shared" si="342"/>
        <v>0.29400000000000004</v>
      </c>
      <c r="Z582" s="94" t="s">
        <v>39932</v>
      </c>
      <c r="AA582">
        <v>2831.8</v>
      </c>
      <c r="AB582">
        <v>503.33</v>
      </c>
      <c r="AC582">
        <v>5.49</v>
      </c>
      <c r="AD582">
        <v>152</v>
      </c>
      <c r="AE582">
        <v>-1</v>
      </c>
      <c r="AF582" s="10">
        <v>37.9</v>
      </c>
      <c r="AG582" s="10">
        <v>58.12</v>
      </c>
      <c r="AH582" s="10">
        <f t="shared" si="343"/>
        <v>137632.13612228227</v>
      </c>
      <c r="AI582" s="11">
        <f t="shared" si="329"/>
        <v>0.99495410687219143</v>
      </c>
      <c r="AJ582">
        <f t="shared" si="330"/>
        <v>1965.19926822912</v>
      </c>
      <c r="AK582">
        <f t="shared" si="344"/>
        <v>24.930749688939017</v>
      </c>
      <c r="AL582">
        <f t="shared" si="345"/>
        <v>7.6156047360000008</v>
      </c>
      <c r="AM582" s="5">
        <f t="shared" si="346"/>
        <v>1.9400000000000002</v>
      </c>
      <c r="AN582">
        <v>0</v>
      </c>
      <c r="AO582" s="72">
        <f t="shared" si="347"/>
        <v>0.8</v>
      </c>
      <c r="AP582" s="72">
        <f t="shared" si="348"/>
        <v>0.60000000000000009</v>
      </c>
      <c r="AQ582" s="72">
        <f t="shared" si="349"/>
        <v>0.60000000000000009</v>
      </c>
      <c r="AR582" s="71">
        <f t="shared" si="350"/>
        <v>32.546354424939018</v>
      </c>
      <c r="AS582" s="40">
        <v>1.1302389390880041</v>
      </c>
      <c r="AT582" s="40">
        <f t="shared" si="351"/>
        <v>32.546417534461916</v>
      </c>
      <c r="AU582" s="73">
        <f t="shared" si="352"/>
        <v>2.8000000000000003</v>
      </c>
      <c r="AV582" s="73">
        <f t="shared" si="353"/>
        <v>10.200000000000001</v>
      </c>
      <c r="AW582" s="73">
        <f>IF(MROUND(((1/3)*AS582+AO582),0.2)*AV582*AU582/AR582&gt;1.05,MROUND(((1/3)*AS582+AO582),0.2)-0.2,MROUND(((1/3)*AS582+AO582),0.2))</f>
        <v>1.0000000000000002</v>
      </c>
      <c r="AX582" s="40">
        <f t="shared" si="354"/>
        <v>28.560000000000013</v>
      </c>
      <c r="AY582" s="40" t="b">
        <f t="shared" si="355"/>
        <v>1</v>
      </c>
      <c r="AZ582" s="40" t="b">
        <f t="shared" si="356"/>
        <v>1</v>
      </c>
      <c r="BA582">
        <f t="shared" si="357"/>
        <v>110</v>
      </c>
      <c r="BB582" s="91">
        <f t="shared" si="358"/>
        <v>3.2736401839617497</v>
      </c>
    </row>
    <row r="583" spans="1:54">
      <c r="A583" s="2" t="s">
        <v>713</v>
      </c>
      <c r="B583" s="7" t="s">
        <v>40526</v>
      </c>
      <c r="C583" s="17">
        <f t="shared" si="333"/>
        <v>13.9</v>
      </c>
      <c r="D583" s="28">
        <f t="shared" si="334"/>
        <v>37</v>
      </c>
      <c r="E583" s="8">
        <f t="shared" si="359"/>
        <v>6</v>
      </c>
      <c r="F583" s="2" t="s">
        <v>5701</v>
      </c>
      <c r="G583" s="54">
        <f t="shared" si="360"/>
        <v>13</v>
      </c>
      <c r="H583" s="20">
        <f t="shared" si="361"/>
        <v>0.1641473</v>
      </c>
      <c r="I583" s="14" t="s">
        <v>15668</v>
      </c>
      <c r="J583" s="14" t="s">
        <v>10683</v>
      </c>
      <c r="K583" s="14" t="s">
        <v>20629</v>
      </c>
      <c r="L583" s="14" t="s">
        <v>25588</v>
      </c>
      <c r="M583" s="28">
        <f t="shared" si="362"/>
        <v>14.2</v>
      </c>
      <c r="N583" s="46">
        <f t="shared" si="335"/>
        <v>6.6</v>
      </c>
      <c r="O583" s="17">
        <f t="shared" si="336"/>
        <v>0.60000000000000009</v>
      </c>
      <c r="P583" s="17">
        <f t="shared" si="336"/>
        <v>0.60000000000000009</v>
      </c>
      <c r="Q583" s="124">
        <f t="shared" si="337"/>
        <v>0.8</v>
      </c>
      <c r="R583" s="26">
        <f t="shared" si="338"/>
        <v>1</v>
      </c>
      <c r="S583" s="2" t="s">
        <v>30549</v>
      </c>
      <c r="T583" s="2" t="s">
        <v>35529</v>
      </c>
      <c r="U583" s="24">
        <f t="shared" si="339"/>
        <v>309.70000000000005</v>
      </c>
      <c r="V583" s="66">
        <f t="shared" si="339"/>
        <v>387.1</v>
      </c>
      <c r="W583" s="54">
        <f t="shared" si="340"/>
        <v>1.3</v>
      </c>
      <c r="X583" s="143">
        <f t="shared" si="341"/>
        <v>309.70000000000005</v>
      </c>
      <c r="Y583" s="143">
        <f t="shared" si="342"/>
        <v>0.36</v>
      </c>
      <c r="Z583" s="94" t="s">
        <v>39932</v>
      </c>
      <c r="AA583">
        <v>2988.1</v>
      </c>
      <c r="AB583">
        <v>481.21</v>
      </c>
      <c r="AC583">
        <v>8.9700000000000006</v>
      </c>
      <c r="AD583">
        <v>152</v>
      </c>
      <c r="AE583">
        <v>-1</v>
      </c>
      <c r="AF583" s="10">
        <v>37.9</v>
      </c>
      <c r="AG583" s="10">
        <v>58.12</v>
      </c>
      <c r="AH583" s="10">
        <f t="shared" si="343"/>
        <v>225135.99530916082</v>
      </c>
      <c r="AI583" s="11">
        <f t="shared" si="329"/>
        <v>0.88894675486856334</v>
      </c>
      <c r="AJ583">
        <f t="shared" si="330"/>
        <v>28.436156003880008</v>
      </c>
      <c r="AK583">
        <f t="shared" si="344"/>
        <v>0.19726599799787897</v>
      </c>
      <c r="AL583">
        <f t="shared" si="345"/>
        <v>0.30090697200000005</v>
      </c>
      <c r="AM583" s="5">
        <f t="shared" si="346"/>
        <v>2.58</v>
      </c>
      <c r="AN583">
        <v>0</v>
      </c>
      <c r="AO583" s="72">
        <f t="shared" si="347"/>
        <v>1</v>
      </c>
      <c r="AP583" s="72">
        <f t="shared" si="348"/>
        <v>0.8</v>
      </c>
      <c r="AQ583" s="72">
        <f t="shared" si="349"/>
        <v>1</v>
      </c>
      <c r="AR583" s="71">
        <f t="shared" si="350"/>
        <v>0.49817296999787902</v>
      </c>
      <c r="AS583" s="40">
        <v>9.5313822627114755E-2</v>
      </c>
      <c r="AT583" s="40">
        <f t="shared" si="351"/>
        <v>0.49882149384732138</v>
      </c>
      <c r="AU583" s="73">
        <f t="shared" si="352"/>
        <v>0.60000000000000009</v>
      </c>
      <c r="AV583" s="73">
        <f t="shared" si="353"/>
        <v>0.60000000000000009</v>
      </c>
      <c r="AW583" s="73">
        <v>1.2</v>
      </c>
      <c r="AX583" s="40">
        <f t="shared" si="354"/>
        <v>0.43200000000000011</v>
      </c>
      <c r="AY583" s="40" t="b">
        <f t="shared" si="355"/>
        <v>1</v>
      </c>
      <c r="AZ583" s="40" t="b">
        <f t="shared" si="356"/>
        <v>1</v>
      </c>
      <c r="BA583">
        <f t="shared" si="357"/>
        <v>37</v>
      </c>
      <c r="BB583" s="91">
        <f t="shared" si="358"/>
        <v>0.65557137704964485</v>
      </c>
    </row>
    <row r="584" spans="1:54">
      <c r="A584" s="2" t="s">
        <v>714</v>
      </c>
      <c r="B584" s="7" t="s">
        <v>40527</v>
      </c>
      <c r="C584" s="17">
        <f t="shared" si="333"/>
        <v>19.7</v>
      </c>
      <c r="D584" s="28">
        <f t="shared" si="334"/>
        <v>138</v>
      </c>
      <c r="E584" s="8">
        <f t="shared" si="359"/>
        <v>14</v>
      </c>
      <c r="F584" s="2" t="s">
        <v>5702</v>
      </c>
      <c r="G584" s="54">
        <f t="shared" si="360"/>
        <v>18.700000000000003</v>
      </c>
      <c r="H584" s="20">
        <f t="shared" si="361"/>
        <v>0.48772320000000002</v>
      </c>
      <c r="I584" s="14" t="s">
        <v>15669</v>
      </c>
      <c r="J584" s="14" t="s">
        <v>10684</v>
      </c>
      <c r="K584" s="14" t="s">
        <v>20630</v>
      </c>
      <c r="L584" s="14" t="s">
        <v>25589</v>
      </c>
      <c r="M584" s="28">
        <f t="shared" si="362"/>
        <v>11.4</v>
      </c>
      <c r="N584" s="46">
        <f t="shared" si="335"/>
        <v>6.2</v>
      </c>
      <c r="O584" s="17">
        <f t="shared" si="336"/>
        <v>1.6</v>
      </c>
      <c r="P584" s="17">
        <f t="shared" si="336"/>
        <v>6.2</v>
      </c>
      <c r="Q584" s="124">
        <f t="shared" si="337"/>
        <v>1.2000000000000002</v>
      </c>
      <c r="R584" s="26">
        <f t="shared" si="338"/>
        <v>2.2000000000000002</v>
      </c>
      <c r="S584" s="2" t="s">
        <v>30550</v>
      </c>
      <c r="T584" s="2" t="s">
        <v>35530</v>
      </c>
      <c r="U584" s="24">
        <f t="shared" si="339"/>
        <v>410.8</v>
      </c>
      <c r="V584" s="66">
        <f t="shared" si="339"/>
        <v>412.40000000000003</v>
      </c>
      <c r="W584" s="54">
        <f t="shared" si="340"/>
        <v>1.87</v>
      </c>
      <c r="X584" s="143">
        <f t="shared" si="341"/>
        <v>410.8</v>
      </c>
      <c r="Y584" s="143">
        <f t="shared" si="342"/>
        <v>0.47399999999999998</v>
      </c>
      <c r="Z584" s="94" t="s">
        <v>39932</v>
      </c>
      <c r="AA584">
        <v>3300.1</v>
      </c>
      <c r="AB584">
        <v>446.41</v>
      </c>
      <c r="AC584">
        <v>8.4</v>
      </c>
      <c r="AD584">
        <v>152</v>
      </c>
      <c r="AE584">
        <v>-1</v>
      </c>
      <c r="AF584" s="10">
        <v>37.9</v>
      </c>
      <c r="AG584" s="10">
        <v>58.12</v>
      </c>
      <c r="AH584" s="10">
        <f t="shared" si="343"/>
        <v>147753.2915698335</v>
      </c>
      <c r="AI584" s="11">
        <f t="shared" si="329"/>
        <v>0.99593312642797438</v>
      </c>
      <c r="AJ584">
        <f t="shared" si="330"/>
        <v>4751.6197872506891</v>
      </c>
      <c r="AK584">
        <f t="shared" si="344"/>
        <v>39.435796252613379</v>
      </c>
      <c r="AL584">
        <f t="shared" si="345"/>
        <v>11.179928883200001</v>
      </c>
      <c r="AM584" s="5">
        <f t="shared" si="346"/>
        <v>3.7399999999999998</v>
      </c>
      <c r="AN584">
        <v>0</v>
      </c>
      <c r="AO584" s="72">
        <f t="shared" si="347"/>
        <v>2.2000000000000002</v>
      </c>
      <c r="AP584" s="72">
        <f t="shared" si="348"/>
        <v>1.2000000000000002</v>
      </c>
      <c r="AQ584" s="72">
        <f t="shared" si="349"/>
        <v>1.2000000000000002</v>
      </c>
      <c r="AR584" s="71">
        <f t="shared" si="350"/>
        <v>50.615725135813378</v>
      </c>
      <c r="AS584" s="40">
        <v>1.1008312184990847</v>
      </c>
      <c r="AT584" s="40">
        <f t="shared" si="351"/>
        <v>50.615799790326335</v>
      </c>
      <c r="AU584" s="73">
        <f t="shared" si="352"/>
        <v>2.8000000000000003</v>
      </c>
      <c r="AV584" s="73">
        <f t="shared" si="353"/>
        <v>7.4</v>
      </c>
      <c r="AW584" s="73">
        <f>IF(MROUND(((1/3)*AS584+AO584),0.2)*AV584*AU584/AR584&gt;1.05,MROUND(((1/3)*AS584+AO584),0.2)-0.2,MROUND(((1/3)*AS584+AO584),0.2))</f>
        <v>2.4</v>
      </c>
      <c r="AX584" s="40">
        <f t="shared" si="354"/>
        <v>49.728000000000002</v>
      </c>
      <c r="AY584" s="40" t="b">
        <f t="shared" si="355"/>
        <v>1</v>
      </c>
      <c r="AZ584" s="40" t="b">
        <f t="shared" si="356"/>
        <v>1</v>
      </c>
      <c r="BA584">
        <f t="shared" si="357"/>
        <v>138</v>
      </c>
      <c r="BB584" s="91">
        <f t="shared" si="358"/>
        <v>3.5273745177282181</v>
      </c>
    </row>
    <row r="585" spans="1:54" s="67" customFormat="1">
      <c r="A585" s="59" t="s">
        <v>715</v>
      </c>
      <c r="B585" s="60" t="s">
        <v>40528</v>
      </c>
      <c r="C585" s="61">
        <f t="shared" si="333"/>
        <v>27.5</v>
      </c>
      <c r="D585" s="62">
        <f t="shared" si="334"/>
        <v>224</v>
      </c>
      <c r="E585" s="63">
        <f t="shared" si="359"/>
        <v>7</v>
      </c>
      <c r="F585" s="59" t="s">
        <v>5703</v>
      </c>
      <c r="G585" s="54">
        <f t="shared" si="360"/>
        <v>26.5</v>
      </c>
      <c r="H585" s="64">
        <f t="shared" si="361"/>
        <v>0.61401040000000007</v>
      </c>
      <c r="I585" s="64" t="s">
        <v>15670</v>
      </c>
      <c r="J585" s="64" t="s">
        <v>10685</v>
      </c>
      <c r="K585" s="64" t="s">
        <v>20631</v>
      </c>
      <c r="L585" s="64" t="s">
        <v>25590</v>
      </c>
      <c r="M585" s="62">
        <f t="shared" si="362"/>
        <v>11.4</v>
      </c>
      <c r="N585" s="65">
        <f t="shared" si="335"/>
        <v>5</v>
      </c>
      <c r="O585" s="61">
        <f t="shared" si="336"/>
        <v>1.2000000000000002</v>
      </c>
      <c r="P585" s="61">
        <f t="shared" si="336"/>
        <v>6.2</v>
      </c>
      <c r="Q585" s="124">
        <f t="shared" si="337"/>
        <v>0.4</v>
      </c>
      <c r="R585" s="61">
        <f t="shared" si="338"/>
        <v>0.8</v>
      </c>
      <c r="S585" s="59" t="s">
        <v>30551</v>
      </c>
      <c r="T585" s="59" t="s">
        <v>35531</v>
      </c>
      <c r="U585" s="66">
        <f t="shared" si="339"/>
        <v>497.40000000000003</v>
      </c>
      <c r="V585" s="66">
        <f t="shared" si="339"/>
        <v>309.5</v>
      </c>
      <c r="W585" s="54">
        <f t="shared" si="340"/>
        <v>2.65</v>
      </c>
      <c r="X585" s="143">
        <f t="shared" si="341"/>
        <v>497.40000000000003</v>
      </c>
      <c r="Y585" s="143">
        <f t="shared" si="342"/>
        <v>0.63</v>
      </c>
      <c r="Z585" s="95" t="s">
        <v>39931</v>
      </c>
      <c r="AD585" s="67">
        <v>152</v>
      </c>
      <c r="AE585" s="67">
        <v>-1</v>
      </c>
      <c r="AF585" s="68">
        <v>37.9</v>
      </c>
      <c r="AG585" s="68">
        <v>58.12</v>
      </c>
      <c r="AH585" s="68">
        <f t="shared" si="343"/>
        <v>345026.63195657515</v>
      </c>
      <c r="AI585" s="69">
        <f t="shared" si="329"/>
        <v>0</v>
      </c>
      <c r="AJ585" s="67">
        <f t="shared" si="330"/>
        <v>0</v>
      </c>
      <c r="AK585" s="67" t="e">
        <f t="shared" si="344"/>
        <v>#DIV/0!</v>
      </c>
      <c r="AL585" s="67">
        <f t="shared" si="345"/>
        <v>2.2974100991999999</v>
      </c>
      <c r="AM585" s="70">
        <f t="shared" si="346"/>
        <v>5.3</v>
      </c>
      <c r="AN585" s="67">
        <v>0</v>
      </c>
      <c r="AO585" s="90">
        <f t="shared" si="347"/>
        <v>0.8</v>
      </c>
      <c r="AP585" s="90">
        <f t="shared" si="348"/>
        <v>0.4</v>
      </c>
      <c r="AQ585" s="90">
        <f t="shared" si="349"/>
        <v>0.4</v>
      </c>
      <c r="AR585" s="91" t="e">
        <f t="shared" si="350"/>
        <v>#DIV/0!</v>
      </c>
      <c r="BA585" s="67">
        <f t="shared" si="357"/>
        <v>224</v>
      </c>
      <c r="BB585" s="91" t="e">
        <f t="shared" si="358"/>
        <v>#DIV/0!</v>
      </c>
    </row>
    <row r="586" spans="1:54" s="67" customFormat="1">
      <c r="A586" s="59" t="s">
        <v>716</v>
      </c>
      <c r="B586" s="60" t="s">
        <v>40529</v>
      </c>
      <c r="C586" s="61">
        <f t="shared" si="333"/>
        <v>26.400000000000002</v>
      </c>
      <c r="D586" s="62">
        <f t="shared" si="334"/>
        <v>271</v>
      </c>
      <c r="E586" s="63">
        <f t="shared" si="359"/>
        <v>9</v>
      </c>
      <c r="F586" s="59" t="s">
        <v>5704</v>
      </c>
      <c r="G586" s="54">
        <f t="shared" si="360"/>
        <v>25.5</v>
      </c>
      <c r="H586" s="64">
        <f t="shared" si="361"/>
        <v>0.33365709999999998</v>
      </c>
      <c r="I586" s="64" t="s">
        <v>15671</v>
      </c>
      <c r="J586" s="64" t="s">
        <v>10686</v>
      </c>
      <c r="K586" s="64" t="s">
        <v>20632</v>
      </c>
      <c r="L586" s="64" t="s">
        <v>25591</v>
      </c>
      <c r="M586" s="62">
        <f t="shared" si="362"/>
        <v>11.3</v>
      </c>
      <c r="N586" s="65">
        <f t="shared" si="335"/>
        <v>5</v>
      </c>
      <c r="O586" s="61">
        <f t="shared" si="336"/>
        <v>2.2000000000000002</v>
      </c>
      <c r="P586" s="61">
        <f t="shared" si="336"/>
        <v>6.4</v>
      </c>
      <c r="Q586" s="124">
        <f t="shared" si="337"/>
        <v>0.4</v>
      </c>
      <c r="R586" s="61">
        <f t="shared" si="338"/>
        <v>0.60000000000000009</v>
      </c>
      <c r="S586" s="59" t="s">
        <v>30552</v>
      </c>
      <c r="T586" s="59" t="s">
        <v>35532</v>
      </c>
      <c r="U586" s="66">
        <f t="shared" si="339"/>
        <v>543.70000000000005</v>
      </c>
      <c r="V586" s="66">
        <f t="shared" si="339"/>
        <v>354.6</v>
      </c>
      <c r="W586" s="54">
        <f t="shared" si="340"/>
        <v>2.5499999999999998</v>
      </c>
      <c r="X586" s="143">
        <f t="shared" si="341"/>
        <v>543.70000000000005</v>
      </c>
      <c r="Y586" s="143">
        <f t="shared" si="342"/>
        <v>0.61</v>
      </c>
      <c r="Z586" s="95" t="s">
        <v>39931</v>
      </c>
      <c r="AD586" s="67">
        <v>152</v>
      </c>
      <c r="AE586" s="67">
        <v>-1</v>
      </c>
      <c r="AF586" s="68">
        <v>37.9</v>
      </c>
      <c r="AG586" s="68">
        <v>58.12</v>
      </c>
      <c r="AH586" s="68">
        <f t="shared" si="343"/>
        <v>285434.70183713402</v>
      </c>
      <c r="AI586" s="69">
        <f t="shared" si="329"/>
        <v>0</v>
      </c>
      <c r="AJ586" s="67">
        <f t="shared" si="330"/>
        <v>0</v>
      </c>
      <c r="AK586" s="67" t="e">
        <f t="shared" si="344"/>
        <v>#DIV/0!</v>
      </c>
      <c r="AL586" s="67">
        <f t="shared" si="345"/>
        <v>5.629264819200003</v>
      </c>
      <c r="AM586" s="70">
        <f t="shared" si="346"/>
        <v>5.08</v>
      </c>
      <c r="AN586" s="67">
        <v>0</v>
      </c>
      <c r="AO586" s="90">
        <f t="shared" si="347"/>
        <v>0.60000000000000009</v>
      </c>
      <c r="AP586" s="90">
        <f t="shared" si="348"/>
        <v>0.4</v>
      </c>
      <c r="AQ586" s="90">
        <f t="shared" si="349"/>
        <v>0.4</v>
      </c>
      <c r="AR586" s="91" t="e">
        <f t="shared" si="350"/>
        <v>#DIV/0!</v>
      </c>
      <c r="BA586" s="67">
        <f t="shared" si="357"/>
        <v>271</v>
      </c>
      <c r="BB586" s="91" t="e">
        <f t="shared" si="358"/>
        <v>#DIV/0!</v>
      </c>
    </row>
    <row r="587" spans="1:54" s="67" customFormat="1">
      <c r="A587" s="59" t="s">
        <v>717</v>
      </c>
      <c r="B587" s="60" t="s">
        <v>40530</v>
      </c>
      <c r="C587" s="61">
        <f t="shared" si="333"/>
        <v>14.8</v>
      </c>
      <c r="D587" s="62">
        <f t="shared" si="334"/>
        <v>26</v>
      </c>
      <c r="E587" s="63">
        <f t="shared" si="359"/>
        <v>7</v>
      </c>
      <c r="F587" s="59" t="s">
        <v>5705</v>
      </c>
      <c r="G587" s="54">
        <f t="shared" si="360"/>
        <v>13.9</v>
      </c>
      <c r="H587" s="64">
        <f t="shared" si="361"/>
        <v>0.62844330000000004</v>
      </c>
      <c r="I587" s="64" t="s">
        <v>15672</v>
      </c>
      <c r="J587" s="64" t="s">
        <v>10687</v>
      </c>
      <c r="K587" s="64" t="s">
        <v>20633</v>
      </c>
      <c r="L587" s="64" t="s">
        <v>25592</v>
      </c>
      <c r="M587" s="62">
        <f t="shared" si="362"/>
        <v>13</v>
      </c>
      <c r="N587" s="65">
        <f t="shared" si="335"/>
        <v>6.4</v>
      </c>
      <c r="O587" s="61">
        <f t="shared" si="336"/>
        <v>0.8</v>
      </c>
      <c r="P587" s="61">
        <f t="shared" si="336"/>
        <v>3</v>
      </c>
      <c r="Q587" s="124">
        <f t="shared" si="337"/>
        <v>0.60000000000000009</v>
      </c>
      <c r="R587" s="61">
        <f t="shared" si="338"/>
        <v>1.6</v>
      </c>
      <c r="S587" s="59" t="s">
        <v>30553</v>
      </c>
      <c r="T587" s="59" t="s">
        <v>35533</v>
      </c>
      <c r="U587" s="66">
        <f t="shared" si="339"/>
        <v>299.40000000000003</v>
      </c>
      <c r="V587" s="66">
        <f t="shared" si="339"/>
        <v>320.10000000000002</v>
      </c>
      <c r="W587" s="54">
        <f t="shared" si="340"/>
        <v>1.39</v>
      </c>
      <c r="X587" s="143">
        <f t="shared" si="341"/>
        <v>299.40000000000003</v>
      </c>
      <c r="Y587" s="143">
        <f t="shared" si="342"/>
        <v>0.378</v>
      </c>
      <c r="Z587" s="95" t="s">
        <v>39931</v>
      </c>
      <c r="AD587" s="67">
        <v>152</v>
      </c>
      <c r="AE587" s="67">
        <v>-1</v>
      </c>
      <c r="AF587" s="68">
        <v>37.9</v>
      </c>
      <c r="AG587" s="68">
        <v>58.12</v>
      </c>
      <c r="AH587" s="68">
        <f t="shared" si="343"/>
        <v>332570.33793904568</v>
      </c>
      <c r="AI587" s="69">
        <f t="shared" si="329"/>
        <v>0</v>
      </c>
      <c r="AJ587" s="67">
        <f t="shared" si="330"/>
        <v>0</v>
      </c>
      <c r="AK587" s="67" t="e">
        <f t="shared" si="344"/>
        <v>#DIV/0!</v>
      </c>
      <c r="AL587" s="67">
        <f t="shared" si="345"/>
        <v>1.4267777279999998</v>
      </c>
      <c r="AM587" s="70">
        <f t="shared" si="346"/>
        <v>2.7600000000000002</v>
      </c>
      <c r="AN587" s="67">
        <v>0</v>
      </c>
      <c r="AO587" s="90">
        <f t="shared" si="347"/>
        <v>1.6</v>
      </c>
      <c r="AP587" s="90">
        <f t="shared" si="348"/>
        <v>0.60000000000000009</v>
      </c>
      <c r="AQ587" s="90">
        <f t="shared" si="349"/>
        <v>0.60000000000000009</v>
      </c>
      <c r="AR587" s="91" t="e">
        <f t="shared" si="350"/>
        <v>#DIV/0!</v>
      </c>
      <c r="BA587" s="67">
        <f t="shared" si="357"/>
        <v>26</v>
      </c>
      <c r="BB587" s="91" t="e">
        <f t="shared" si="358"/>
        <v>#DIV/0!</v>
      </c>
    </row>
    <row r="588" spans="1:54">
      <c r="A588" s="2" t="s">
        <v>718</v>
      </c>
      <c r="B588" s="7" t="s">
        <v>40531</v>
      </c>
      <c r="C588" s="17">
        <f t="shared" si="333"/>
        <v>31.8</v>
      </c>
      <c r="D588" s="28">
        <f t="shared" si="334"/>
        <v>216</v>
      </c>
      <c r="E588" s="8">
        <f t="shared" si="359"/>
        <v>12</v>
      </c>
      <c r="F588" s="2" t="s">
        <v>5706</v>
      </c>
      <c r="G588" s="54">
        <f t="shared" si="360"/>
        <v>30.900000000000002</v>
      </c>
      <c r="H588" s="20">
        <f t="shared" si="361"/>
        <v>0.73986699999999994</v>
      </c>
      <c r="I588" s="14" t="s">
        <v>15673</v>
      </c>
      <c r="J588" s="14" t="s">
        <v>10688</v>
      </c>
      <c r="K588" s="14" t="s">
        <v>20634</v>
      </c>
      <c r="L588" s="14" t="s">
        <v>25593</v>
      </c>
      <c r="M588" s="28">
        <f t="shared" si="362"/>
        <v>13.3</v>
      </c>
      <c r="N588" s="46">
        <f t="shared" si="335"/>
        <v>6.6</v>
      </c>
      <c r="O588" s="17">
        <f t="shared" si="336"/>
        <v>2.6</v>
      </c>
      <c r="P588" s="17">
        <f t="shared" si="336"/>
        <v>2.4000000000000004</v>
      </c>
      <c r="Q588" s="124">
        <f t="shared" si="337"/>
        <v>0.60000000000000009</v>
      </c>
      <c r="R588" s="26">
        <f t="shared" si="338"/>
        <v>2.2000000000000002</v>
      </c>
      <c r="S588" s="2" t="s">
        <v>30554</v>
      </c>
      <c r="T588" s="2" t="s">
        <v>35534</v>
      </c>
      <c r="U588" s="24">
        <f t="shared" si="339"/>
        <v>488.8</v>
      </c>
      <c r="V588" s="66">
        <f t="shared" si="339"/>
        <v>420.90000000000003</v>
      </c>
      <c r="W588" s="54">
        <f t="shared" si="340"/>
        <v>3.09</v>
      </c>
      <c r="X588" s="143">
        <f t="shared" si="341"/>
        <v>488.8</v>
      </c>
      <c r="Y588" s="143">
        <f t="shared" si="342"/>
        <v>0.71799999999999997</v>
      </c>
      <c r="Z588" s="94" t="s">
        <v>39932</v>
      </c>
      <c r="AA588">
        <v>5115.3</v>
      </c>
      <c r="AB588">
        <v>366.92</v>
      </c>
      <c r="AC588">
        <v>10.73</v>
      </c>
      <c r="AD588">
        <v>152</v>
      </c>
      <c r="AE588">
        <v>-1</v>
      </c>
      <c r="AF588" s="10">
        <v>37.9</v>
      </c>
      <c r="AG588" s="10">
        <v>58.12</v>
      </c>
      <c r="AH588" s="10">
        <f t="shared" si="343"/>
        <v>96487.485149589105</v>
      </c>
      <c r="AI588" s="11">
        <f t="shared" si="329"/>
        <v>0.99999987767307941</v>
      </c>
      <c r="AJ588">
        <f t="shared" si="330"/>
        <v>3726.7676110579209</v>
      </c>
      <c r="AK588">
        <f t="shared" si="344"/>
        <v>24.312553668422559</v>
      </c>
      <c r="AL588">
        <f t="shared" si="345"/>
        <v>3.5711058240000018</v>
      </c>
      <c r="AM588" s="5">
        <f t="shared" si="346"/>
        <v>6.16</v>
      </c>
      <c r="AN588">
        <v>0</v>
      </c>
      <c r="AO588" s="72">
        <f t="shared" si="347"/>
        <v>2.2000000000000002</v>
      </c>
      <c r="AP588" s="72">
        <f t="shared" si="348"/>
        <v>0.60000000000000009</v>
      </c>
      <c r="AQ588" s="72">
        <f t="shared" si="349"/>
        <v>0.60000000000000009</v>
      </c>
      <c r="AR588" s="71">
        <f t="shared" si="350"/>
        <v>27.883659492422559</v>
      </c>
      <c r="AS588" s="40">
        <v>0.85193103453124175</v>
      </c>
      <c r="AT588" s="40">
        <f>(AS588+O588)*(AS588+P588)*((1/3)*AS588+R588)</f>
        <v>27.883739028121447</v>
      </c>
      <c r="AU588" s="73">
        <f>MROUND((AS588+O588),0.2)</f>
        <v>3.4000000000000004</v>
      </c>
      <c r="AV588" s="73">
        <f>MROUND((AS588+P588),0.2)</f>
        <v>3.2</v>
      </c>
      <c r="AW588" s="73">
        <f>IF(MROUND(((1/3)*AS588+AO588),0.2)*AV588*AU588/AR588&gt;1.05,MROUND(((1/3)*AS588+AO588),0.2)-0.2,MROUND(((1/3)*AS588+AO588),0.2))</f>
        <v>2.4000000000000004</v>
      </c>
      <c r="AX588" s="40">
        <f t="shared" ref="AX588" si="363">AU588*AV588*AW588</f>
        <v>26.112000000000009</v>
      </c>
      <c r="AY588" s="40" t="b">
        <f>IF(AQ588&lt;AW588,TRUE, FALSE)</f>
        <v>1</v>
      </c>
      <c r="AZ588" s="40" t="b">
        <f>IF(AL588&lt;AQ588*AU588*AV588,TRUE, FALSE)</f>
        <v>1</v>
      </c>
      <c r="BA588">
        <f t="shared" si="357"/>
        <v>216</v>
      </c>
      <c r="BB588" s="91">
        <f t="shared" si="358"/>
        <v>6.8081302729892297</v>
      </c>
    </row>
    <row r="589" spans="1:54" s="67" customFormat="1">
      <c r="A589" s="59" t="s">
        <v>719</v>
      </c>
      <c r="B589" s="60" t="s">
        <v>40532</v>
      </c>
      <c r="C589" s="61">
        <f t="shared" si="333"/>
        <v>32.200000000000003</v>
      </c>
      <c r="D589" s="62">
        <f t="shared" si="334"/>
        <v>192</v>
      </c>
      <c r="E589" s="63">
        <f t="shared" si="359"/>
        <v>6</v>
      </c>
      <c r="F589" s="59" t="s">
        <v>5707</v>
      </c>
      <c r="G589" s="54">
        <f t="shared" si="360"/>
        <v>31.200000000000003</v>
      </c>
      <c r="H589" s="64">
        <f t="shared" si="361"/>
        <v>0.11220240000000001</v>
      </c>
      <c r="I589" s="64" t="s">
        <v>15674</v>
      </c>
      <c r="J589" s="64" t="s">
        <v>10689</v>
      </c>
      <c r="K589" s="64" t="s">
        <v>20635</v>
      </c>
      <c r="L589" s="64" t="s">
        <v>25594</v>
      </c>
      <c r="M589" s="62">
        <f t="shared" si="362"/>
        <v>13.4</v>
      </c>
      <c r="N589" s="65">
        <f t="shared" si="335"/>
        <v>7</v>
      </c>
      <c r="O589" s="61">
        <f t="shared" si="336"/>
        <v>0.4</v>
      </c>
      <c r="P589" s="61">
        <f t="shared" si="336"/>
        <v>2.2000000000000002</v>
      </c>
      <c r="Q589" s="124">
        <f t="shared" si="337"/>
        <v>1</v>
      </c>
      <c r="R589" s="61">
        <f t="shared" si="338"/>
        <v>1.2000000000000002</v>
      </c>
      <c r="S589" s="59" t="s">
        <v>30555</v>
      </c>
      <c r="T589" s="59" t="s">
        <v>35535</v>
      </c>
      <c r="U589" s="66">
        <f t="shared" si="339"/>
        <v>464.8</v>
      </c>
      <c r="V589" s="66">
        <f t="shared" si="339"/>
        <v>396.3</v>
      </c>
      <c r="W589" s="54">
        <f t="shared" si="340"/>
        <v>3.1199999999999997</v>
      </c>
      <c r="X589" s="143">
        <f t="shared" si="341"/>
        <v>464.8</v>
      </c>
      <c r="Y589" s="143">
        <f t="shared" si="342"/>
        <v>0.72399999999999987</v>
      </c>
      <c r="Z589" s="95" t="s">
        <v>39931</v>
      </c>
      <c r="AD589" s="67">
        <v>152</v>
      </c>
      <c r="AE589" s="67">
        <v>-1</v>
      </c>
      <c r="AF589" s="68">
        <v>37.9</v>
      </c>
      <c r="AG589" s="68">
        <v>58.12</v>
      </c>
      <c r="AH589" s="68">
        <f t="shared" si="343"/>
        <v>202626.03549112316</v>
      </c>
      <c r="AI589" s="69">
        <f t="shared" si="329"/>
        <v>0</v>
      </c>
      <c r="AJ589" s="67">
        <f t="shared" si="330"/>
        <v>0</v>
      </c>
      <c r="AK589" s="67" t="e">
        <f t="shared" si="344"/>
        <v>#DIV/0!</v>
      </c>
      <c r="AL589" s="67">
        <f t="shared" si="345"/>
        <v>0.93751426560000017</v>
      </c>
      <c r="AM589" s="70">
        <f t="shared" si="346"/>
        <v>6.24</v>
      </c>
      <c r="AN589" s="67">
        <v>0</v>
      </c>
      <c r="AO589" s="90">
        <f t="shared" si="347"/>
        <v>1.2000000000000002</v>
      </c>
      <c r="AP589" s="90">
        <f t="shared" si="348"/>
        <v>1</v>
      </c>
      <c r="AQ589" s="90">
        <f t="shared" si="349"/>
        <v>1.2000000000000002</v>
      </c>
      <c r="AR589" s="91" t="e">
        <f t="shared" si="350"/>
        <v>#DIV/0!</v>
      </c>
      <c r="BA589" s="67">
        <f t="shared" si="357"/>
        <v>192</v>
      </c>
      <c r="BB589" s="91" t="e">
        <f t="shared" si="358"/>
        <v>#DIV/0!</v>
      </c>
    </row>
    <row r="590" spans="1:54" s="67" customFormat="1">
      <c r="A590" s="59" t="s">
        <v>720</v>
      </c>
      <c r="B590" s="60" t="s">
        <v>40533</v>
      </c>
      <c r="C590" s="61">
        <f t="shared" si="333"/>
        <v>30.900000000000002</v>
      </c>
      <c r="D590" s="62">
        <f t="shared" si="334"/>
        <v>252</v>
      </c>
      <c r="E590" s="63">
        <f t="shared" si="359"/>
        <v>4</v>
      </c>
      <c r="F590" s="59" t="s">
        <v>5708</v>
      </c>
      <c r="G590" s="54">
        <f t="shared" si="360"/>
        <v>30</v>
      </c>
      <c r="H590" s="64">
        <f t="shared" si="361"/>
        <v>0.58754640000000002</v>
      </c>
      <c r="I590" s="64" t="s">
        <v>15675</v>
      </c>
      <c r="J590" s="64" t="s">
        <v>10690</v>
      </c>
      <c r="K590" s="64" t="s">
        <v>20636</v>
      </c>
      <c r="L590" s="64" t="s">
        <v>25595</v>
      </c>
      <c r="M590" s="62">
        <f t="shared" si="362"/>
        <v>13.9</v>
      </c>
      <c r="N590" s="65">
        <f t="shared" si="335"/>
        <v>5.2</v>
      </c>
      <c r="O590" s="61">
        <f t="shared" si="336"/>
        <v>0.8</v>
      </c>
      <c r="P590" s="61">
        <f t="shared" si="336"/>
        <v>1.2000000000000002</v>
      </c>
      <c r="Q590" s="124">
        <f t="shared" si="337"/>
        <v>0.2</v>
      </c>
      <c r="R590" s="61">
        <f t="shared" si="338"/>
        <v>0.60000000000000009</v>
      </c>
      <c r="S590" s="59" t="s">
        <v>30556</v>
      </c>
      <c r="T590" s="59" t="s">
        <v>35536</v>
      </c>
      <c r="U590" s="66">
        <f t="shared" si="339"/>
        <v>524.6</v>
      </c>
      <c r="V590" s="66">
        <f t="shared" si="339"/>
        <v>399.70000000000005</v>
      </c>
      <c r="W590" s="54">
        <f t="shared" si="340"/>
        <v>3</v>
      </c>
      <c r="X590" s="143">
        <f t="shared" si="341"/>
        <v>524.6</v>
      </c>
      <c r="Y590" s="143">
        <f t="shared" si="342"/>
        <v>0.7</v>
      </c>
      <c r="Z590" s="95" t="s">
        <v>39931</v>
      </c>
      <c r="AD590" s="67">
        <v>152</v>
      </c>
      <c r="AE590" s="67">
        <v>-1</v>
      </c>
      <c r="AF590" s="68">
        <v>37.9</v>
      </c>
      <c r="AG590" s="68">
        <v>58.12</v>
      </c>
      <c r="AH590" s="68">
        <f t="shared" si="343"/>
        <v>192888.05734536782</v>
      </c>
      <c r="AI590" s="69">
        <f t="shared" si="329"/>
        <v>0</v>
      </c>
      <c r="AJ590" s="67">
        <f t="shared" si="330"/>
        <v>0</v>
      </c>
      <c r="AK590" s="67" t="e">
        <f t="shared" si="344"/>
        <v>#DIV/0!</v>
      </c>
      <c r="AL590" s="67">
        <f t="shared" si="345"/>
        <v>0.23757327360000008</v>
      </c>
      <c r="AM590" s="70">
        <f t="shared" si="346"/>
        <v>5.98</v>
      </c>
      <c r="AN590" s="67">
        <v>0</v>
      </c>
      <c r="AO590" s="90">
        <f t="shared" si="347"/>
        <v>0.60000000000000009</v>
      </c>
      <c r="AP590" s="90">
        <f t="shared" si="348"/>
        <v>0.2</v>
      </c>
      <c r="AQ590" s="90">
        <f t="shared" si="349"/>
        <v>0.4</v>
      </c>
      <c r="AR590" s="91" t="e">
        <f t="shared" si="350"/>
        <v>#DIV/0!</v>
      </c>
      <c r="BA590" s="67">
        <f t="shared" si="357"/>
        <v>252</v>
      </c>
      <c r="BB590" s="91" t="e">
        <f t="shared" si="358"/>
        <v>#DIV/0!</v>
      </c>
    </row>
    <row r="591" spans="1:54" s="67" customFormat="1">
      <c r="A591" s="59" t="s">
        <v>721</v>
      </c>
      <c r="B591" s="60" t="s">
        <v>40534</v>
      </c>
      <c r="C591" s="61">
        <f t="shared" si="333"/>
        <v>20.3</v>
      </c>
      <c r="D591" s="62">
        <f t="shared" si="334"/>
        <v>110</v>
      </c>
      <c r="E591" s="63">
        <f t="shared" si="359"/>
        <v>3</v>
      </c>
      <c r="F591" s="59" t="s">
        <v>5709</v>
      </c>
      <c r="G591" s="54">
        <f t="shared" si="360"/>
        <v>19.3</v>
      </c>
      <c r="H591" s="64">
        <f t="shared" si="361"/>
        <v>0.62846939999999996</v>
      </c>
      <c r="I591" s="64" t="s">
        <v>15676</v>
      </c>
      <c r="J591" s="64" t="s">
        <v>10691</v>
      </c>
      <c r="K591" s="64" t="s">
        <v>20637</v>
      </c>
      <c r="L591" s="64" t="s">
        <v>25596</v>
      </c>
      <c r="M591" s="62">
        <f t="shared" si="362"/>
        <v>14.2</v>
      </c>
      <c r="N591" s="65">
        <f t="shared" si="335"/>
        <v>5</v>
      </c>
      <c r="O591" s="61">
        <f t="shared" si="336"/>
        <v>2.2000000000000002</v>
      </c>
      <c r="P591" s="61">
        <f t="shared" si="336"/>
        <v>0.60000000000000009</v>
      </c>
      <c r="Q591" s="124">
        <f t="shared" si="337"/>
        <v>0.2</v>
      </c>
      <c r="R591" s="61">
        <f t="shared" si="338"/>
        <v>0.4</v>
      </c>
      <c r="S591" s="59" t="s">
        <v>30557</v>
      </c>
      <c r="T591" s="59" t="s">
        <v>35537</v>
      </c>
      <c r="U591" s="66">
        <f t="shared" si="339"/>
        <v>383</v>
      </c>
      <c r="V591" s="66">
        <f t="shared" si="339"/>
        <v>371.90000000000003</v>
      </c>
      <c r="W591" s="54">
        <f t="shared" si="340"/>
        <v>1.93</v>
      </c>
      <c r="X591" s="143">
        <f t="shared" si="341"/>
        <v>383</v>
      </c>
      <c r="Y591" s="143">
        <f t="shared" si="342"/>
        <v>0.48599999999999999</v>
      </c>
      <c r="Z591" s="95" t="s">
        <v>39931</v>
      </c>
      <c r="AD591" s="67">
        <v>152</v>
      </c>
      <c r="AE591" s="67">
        <v>-1</v>
      </c>
      <c r="AF591" s="68">
        <v>37.9</v>
      </c>
      <c r="AG591" s="68">
        <v>58.12</v>
      </c>
      <c r="AH591" s="68">
        <f t="shared" si="343"/>
        <v>256322.17049022371</v>
      </c>
      <c r="AI591" s="69">
        <f t="shared" si="329"/>
        <v>0</v>
      </c>
      <c r="AJ591" s="67">
        <f t="shared" si="330"/>
        <v>0</v>
      </c>
      <c r="AK591" s="67" t="e">
        <f t="shared" si="344"/>
        <v>#DIV/0!</v>
      </c>
      <c r="AL591" s="67">
        <f t="shared" si="345"/>
        <v>0.19616815680000008</v>
      </c>
      <c r="AM591" s="70">
        <f t="shared" si="346"/>
        <v>3.8600000000000003</v>
      </c>
      <c r="AN591" s="67">
        <v>0</v>
      </c>
      <c r="AO591" s="90">
        <f t="shared" si="347"/>
        <v>0.4</v>
      </c>
      <c r="AP591" s="90">
        <f t="shared" si="348"/>
        <v>0.2</v>
      </c>
      <c r="AQ591" s="90">
        <f t="shared" si="349"/>
        <v>0.2</v>
      </c>
      <c r="AR591" s="91" t="e">
        <f t="shared" si="350"/>
        <v>#DIV/0!</v>
      </c>
      <c r="BA591" s="67">
        <f t="shared" si="357"/>
        <v>110</v>
      </c>
      <c r="BB591" s="91" t="e">
        <f t="shared" si="358"/>
        <v>#DIV/0!</v>
      </c>
    </row>
    <row r="592" spans="1:54" s="67" customFormat="1">
      <c r="A592" s="59" t="s">
        <v>722</v>
      </c>
      <c r="B592" s="60" t="s">
        <v>40535</v>
      </c>
      <c r="C592" s="61">
        <f t="shared" si="333"/>
        <v>16.700000000000003</v>
      </c>
      <c r="D592" s="62">
        <f t="shared" si="334"/>
        <v>187</v>
      </c>
      <c r="E592" s="63">
        <f t="shared" si="359"/>
        <v>13</v>
      </c>
      <c r="F592" s="59" t="s">
        <v>5710</v>
      </c>
      <c r="G592" s="54">
        <f t="shared" si="360"/>
        <v>15.7</v>
      </c>
      <c r="H592" s="64">
        <f t="shared" si="361"/>
        <v>0.52784819999999999</v>
      </c>
      <c r="I592" s="64" t="s">
        <v>15677</v>
      </c>
      <c r="J592" s="64" t="s">
        <v>10692</v>
      </c>
      <c r="K592" s="64" t="s">
        <v>20638</v>
      </c>
      <c r="L592" s="64" t="s">
        <v>25597</v>
      </c>
      <c r="M592" s="62">
        <f t="shared" si="362"/>
        <v>11.1</v>
      </c>
      <c r="N592" s="65">
        <f t="shared" si="335"/>
        <v>5.4</v>
      </c>
      <c r="O592" s="61">
        <f t="shared" si="336"/>
        <v>2.8000000000000003</v>
      </c>
      <c r="P592" s="61">
        <f t="shared" si="336"/>
        <v>6.8000000000000007</v>
      </c>
      <c r="Q592" s="124">
        <f t="shared" si="337"/>
        <v>0.60000000000000009</v>
      </c>
      <c r="R592" s="61">
        <f t="shared" si="338"/>
        <v>1.2000000000000002</v>
      </c>
      <c r="S592" s="59" t="s">
        <v>30558</v>
      </c>
      <c r="T592" s="59" t="s">
        <v>35538</v>
      </c>
      <c r="U592" s="66">
        <f t="shared" si="339"/>
        <v>460</v>
      </c>
      <c r="V592" s="66">
        <f t="shared" si="339"/>
        <v>354.1</v>
      </c>
      <c r="W592" s="54">
        <f t="shared" si="340"/>
        <v>1.57</v>
      </c>
      <c r="X592" s="143">
        <f t="shared" si="341"/>
        <v>460</v>
      </c>
      <c r="Y592" s="143">
        <f t="shared" si="342"/>
        <v>0.41400000000000003</v>
      </c>
      <c r="Z592" s="95" t="s">
        <v>39931</v>
      </c>
      <c r="AD592" s="67">
        <v>152</v>
      </c>
      <c r="AE592" s="67">
        <v>-1</v>
      </c>
      <c r="AF592" s="68">
        <v>37.9</v>
      </c>
      <c r="AG592" s="68">
        <v>58.12</v>
      </c>
      <c r="AH592" s="68">
        <f t="shared" si="343"/>
        <v>286167.01800086943</v>
      </c>
      <c r="AI592" s="69">
        <f t="shared" si="329"/>
        <v>0</v>
      </c>
      <c r="AJ592" s="67">
        <f t="shared" si="330"/>
        <v>0</v>
      </c>
      <c r="AK592" s="67" t="e">
        <f t="shared" si="344"/>
        <v>#DIV/0!</v>
      </c>
      <c r="AL592" s="67">
        <f t="shared" si="345"/>
        <v>10.787724326400005</v>
      </c>
      <c r="AM592" s="70">
        <f t="shared" si="346"/>
        <v>3.14</v>
      </c>
      <c r="AN592" s="67">
        <v>0</v>
      </c>
      <c r="AO592" s="90">
        <f t="shared" si="347"/>
        <v>1.2000000000000002</v>
      </c>
      <c r="AP592" s="90">
        <f t="shared" si="348"/>
        <v>0.60000000000000009</v>
      </c>
      <c r="AQ592" s="90">
        <f t="shared" si="349"/>
        <v>0.60000000000000009</v>
      </c>
      <c r="AR592" s="91" t="e">
        <f t="shared" si="350"/>
        <v>#DIV/0!</v>
      </c>
      <c r="BA592" s="67">
        <f t="shared" si="357"/>
        <v>187</v>
      </c>
      <c r="BB592" s="91" t="e">
        <f t="shared" si="358"/>
        <v>#DIV/0!</v>
      </c>
    </row>
    <row r="593" spans="1:54" s="116" customFormat="1">
      <c r="A593" s="109" t="s">
        <v>44963</v>
      </c>
      <c r="B593" s="109" t="s">
        <v>40536</v>
      </c>
      <c r="C593" s="110">
        <f t="shared" si="333"/>
        <v>29.6</v>
      </c>
      <c r="D593" s="111">
        <f t="shared" si="334"/>
        <v>83</v>
      </c>
      <c r="E593" s="111">
        <f t="shared" si="359"/>
        <v>6</v>
      </c>
      <c r="F593" s="109" t="s">
        <v>39944</v>
      </c>
      <c r="G593" s="112">
        <f t="shared" si="360"/>
        <v>14.6</v>
      </c>
      <c r="H593" s="113">
        <f t="shared" si="361"/>
        <v>0.77</v>
      </c>
      <c r="I593" s="110">
        <v>1</v>
      </c>
      <c r="J593" s="110">
        <v>5</v>
      </c>
      <c r="K593" s="110">
        <v>1.4</v>
      </c>
      <c r="L593" s="113" t="s">
        <v>25598</v>
      </c>
      <c r="M593" s="111">
        <f t="shared" si="362"/>
        <v>12</v>
      </c>
      <c r="N593" s="110">
        <f t="shared" si="335"/>
        <v>5.8</v>
      </c>
      <c r="O593" s="110">
        <f t="shared" si="336"/>
        <v>1</v>
      </c>
      <c r="P593" s="110">
        <f t="shared" si="336"/>
        <v>5</v>
      </c>
      <c r="Q593" s="137">
        <f t="shared" si="337"/>
        <v>0.4</v>
      </c>
      <c r="R593" s="110">
        <f t="shared" si="338"/>
        <v>1.4000000000000001</v>
      </c>
      <c r="S593" s="109" t="s">
        <v>40028</v>
      </c>
      <c r="T593" s="109" t="s">
        <v>40043</v>
      </c>
      <c r="U593" s="114">
        <f t="shared" si="339"/>
        <v>356</v>
      </c>
      <c r="V593" s="139">
        <f t="shared" si="339"/>
        <v>371</v>
      </c>
      <c r="W593" s="140">
        <f t="shared" si="340"/>
        <v>1.46</v>
      </c>
      <c r="X593" s="143">
        <f t="shared" si="341"/>
        <v>356</v>
      </c>
      <c r="Y593" s="145">
        <f t="shared" si="342"/>
        <v>0.39200000000000002</v>
      </c>
      <c r="Z593" s="115" t="s">
        <v>44962</v>
      </c>
      <c r="AA593" s="116">
        <v>3067.9</v>
      </c>
      <c r="AB593" s="116">
        <v>471.2</v>
      </c>
      <c r="AC593" s="116">
        <v>8.1999999999999993</v>
      </c>
      <c r="AD593" s="116">
        <v>152</v>
      </c>
      <c r="AE593" s="116">
        <v>-1</v>
      </c>
      <c r="AF593" s="117">
        <v>37.9</v>
      </c>
      <c r="AG593" s="117">
        <v>58.12</v>
      </c>
      <c r="AH593" s="117">
        <f t="shared" si="343"/>
        <v>257806.24593509035</v>
      </c>
      <c r="AI593" s="118">
        <f t="shared" si="329"/>
        <v>0.79091057419053989</v>
      </c>
      <c r="AJ593" s="116">
        <f t="shared" si="330"/>
        <v>2539.768</v>
      </c>
      <c r="AK593" s="116">
        <f t="shared" si="344"/>
        <v>17.147689719921122</v>
      </c>
      <c r="AL593" s="116">
        <f t="shared" si="345"/>
        <v>1.61</v>
      </c>
      <c r="AM593" s="119">
        <f t="shared" si="346"/>
        <v>2.9200000000000004</v>
      </c>
      <c r="AN593" s="116">
        <v>14</v>
      </c>
      <c r="AO593" s="120">
        <f t="shared" si="347"/>
        <v>1.4000000000000001</v>
      </c>
      <c r="AP593" s="120">
        <f t="shared" si="348"/>
        <v>0.4</v>
      </c>
      <c r="AQ593" s="120">
        <f t="shared" si="349"/>
        <v>0.4</v>
      </c>
      <c r="AR593" s="121">
        <f t="shared" si="350"/>
        <v>18.757689719921121</v>
      </c>
      <c r="AS593" s="40">
        <v>0.88231066718913564</v>
      </c>
      <c r="AT593" s="40">
        <f>(AS593+O593)*(AS593+P593)*((1/3)*AS593+R593)</f>
        <v>18.757683985316678</v>
      </c>
      <c r="AU593" s="73">
        <f>MROUND((AS593+O593),0.2)</f>
        <v>1.8</v>
      </c>
      <c r="AV593" s="73">
        <f>MROUND((AS593+P593),0.2)</f>
        <v>5.8000000000000007</v>
      </c>
      <c r="AW593" s="73">
        <f>IF(MROUND(((1/3)*AS593+AO593),0.2)*AV593*AU593/AR593&gt;1.05,MROUND(((1/3)*AS593+AO593),0.2)-0.2,MROUND(((1/3)*AS593+AO593),0.2))</f>
        <v>1.6</v>
      </c>
      <c r="AX593" s="40">
        <f t="shared" ref="AX593:AX595" si="364">AU593*AV593*AW593</f>
        <v>16.704000000000004</v>
      </c>
      <c r="AY593" s="40" t="b">
        <f>IF(AQ593&lt;AW593,TRUE, FALSE)</f>
        <v>1</v>
      </c>
      <c r="AZ593" s="40" t="b">
        <f>IF(AL593&lt;AQ593*AU593*AV593,TRUE, FALSE)</f>
        <v>1</v>
      </c>
      <c r="BA593" s="116">
        <f t="shared" si="357"/>
        <v>83</v>
      </c>
      <c r="BB593" s="121">
        <f t="shared" si="358"/>
        <v>10.650738956472745</v>
      </c>
    </row>
    <row r="594" spans="1:54" s="116" customFormat="1">
      <c r="A594" s="109" t="s">
        <v>44964</v>
      </c>
      <c r="B594" s="109" t="s">
        <v>40537</v>
      </c>
      <c r="C594" s="110">
        <f t="shared" si="333"/>
        <v>20.6</v>
      </c>
      <c r="D594" s="111">
        <f t="shared" si="334"/>
        <v>90</v>
      </c>
      <c r="E594" s="111">
        <f t="shared" si="359"/>
        <v>10</v>
      </c>
      <c r="F594" s="109" t="s">
        <v>39985</v>
      </c>
      <c r="G594" s="112">
        <f t="shared" si="360"/>
        <v>15.2</v>
      </c>
      <c r="H594" s="113">
        <f t="shared" si="361"/>
        <v>0.39</v>
      </c>
      <c r="I594" s="110">
        <v>1</v>
      </c>
      <c r="J594" s="110">
        <v>5</v>
      </c>
      <c r="K594" s="110">
        <v>1.4</v>
      </c>
      <c r="L594" s="113" t="s">
        <v>25599</v>
      </c>
      <c r="M594" s="111">
        <f t="shared" si="362"/>
        <v>12</v>
      </c>
      <c r="N594" s="110">
        <f t="shared" si="335"/>
        <v>5.8</v>
      </c>
      <c r="O594" s="110">
        <f t="shared" si="336"/>
        <v>1</v>
      </c>
      <c r="P594" s="110">
        <f t="shared" si="336"/>
        <v>5</v>
      </c>
      <c r="Q594" s="137">
        <f t="shared" si="337"/>
        <v>1</v>
      </c>
      <c r="R594" s="110">
        <f t="shared" si="338"/>
        <v>1.4000000000000001</v>
      </c>
      <c r="S594" s="109" t="s">
        <v>40035</v>
      </c>
      <c r="T594" s="109" t="s">
        <v>40046</v>
      </c>
      <c r="U594" s="114">
        <f t="shared" si="339"/>
        <v>363</v>
      </c>
      <c r="V594" s="139">
        <f t="shared" si="339"/>
        <v>374</v>
      </c>
      <c r="W594" s="140">
        <f t="shared" si="340"/>
        <v>1.52</v>
      </c>
      <c r="X594" s="143">
        <f t="shared" si="341"/>
        <v>363</v>
      </c>
      <c r="Y594" s="145">
        <f t="shared" si="342"/>
        <v>0.40400000000000003</v>
      </c>
      <c r="Z594" s="115" t="s">
        <v>44962</v>
      </c>
      <c r="AA594" s="116">
        <v>3099</v>
      </c>
      <c r="AB594" s="116">
        <v>467.48</v>
      </c>
      <c r="AC594" s="116">
        <v>8.23</v>
      </c>
      <c r="AD594" s="116">
        <v>152</v>
      </c>
      <c r="AE594" s="116">
        <v>-1</v>
      </c>
      <c r="AF594" s="117">
        <v>37.9</v>
      </c>
      <c r="AG594" s="117">
        <v>58.12</v>
      </c>
      <c r="AH594" s="117">
        <f t="shared" si="343"/>
        <v>252223.76391097103</v>
      </c>
      <c r="AI594" s="118">
        <f t="shared" si="329"/>
        <v>0.81499213331373155</v>
      </c>
      <c r="AJ594" s="116">
        <f t="shared" si="330"/>
        <v>1276.2204000000002</v>
      </c>
      <c r="AK594" s="116">
        <f t="shared" si="344"/>
        <v>8.8466185961379455</v>
      </c>
      <c r="AL594" s="116">
        <f t="shared" si="345"/>
        <v>4.2700000000000005</v>
      </c>
      <c r="AM594" s="119">
        <f t="shared" si="346"/>
        <v>3.04</v>
      </c>
      <c r="AN594" s="116">
        <v>4.4000000000000004</v>
      </c>
      <c r="AO594" s="120">
        <f t="shared" si="347"/>
        <v>1.4000000000000001</v>
      </c>
      <c r="AP594" s="120">
        <f t="shared" si="348"/>
        <v>1</v>
      </c>
      <c r="AQ594" s="120">
        <f t="shared" si="349"/>
        <v>1</v>
      </c>
      <c r="AR594" s="121">
        <f t="shared" si="350"/>
        <v>13.116618596137947</v>
      </c>
      <c r="AS594" s="40">
        <v>0.51391364659119909</v>
      </c>
      <c r="AT594" s="40">
        <f>(AS594+O594)*(AS594+P594)*((1/3)*AS594+R594)</f>
        <v>13.116604749544575</v>
      </c>
      <c r="AU594" s="73">
        <f>MROUND((AS594+O594),0.2)</f>
        <v>1.6</v>
      </c>
      <c r="AV594" s="73">
        <f>MROUND((AS594+P594),0.2)</f>
        <v>5.6000000000000005</v>
      </c>
      <c r="AW594" s="73">
        <f>IF(MROUND(((1/3)*AS594+AO594),0.2)*AV594*AU594/AR594&gt;1.05,MROUND(((1/3)*AS594+AO594),0.2)-0.2,MROUND(((1/3)*AS594+AO594),0.2))</f>
        <v>1.4000000000000001</v>
      </c>
      <c r="AX594" s="40">
        <f t="shared" si="364"/>
        <v>12.544000000000002</v>
      </c>
      <c r="AY594" s="40" t="b">
        <f>IF(AQ594&lt;AW594,TRUE, FALSE)</f>
        <v>1</v>
      </c>
      <c r="AZ594" s="40" t="b">
        <f>IF(AL594&lt;AQ594*AU594*AV594,TRUE, FALSE)</f>
        <v>1</v>
      </c>
      <c r="BA594" s="116">
        <f t="shared" si="357"/>
        <v>90</v>
      </c>
      <c r="BB594" s="121">
        <f t="shared" si="358"/>
        <v>2.071807633755959</v>
      </c>
    </row>
    <row r="595" spans="1:54">
      <c r="A595" s="2" t="s">
        <v>723</v>
      </c>
      <c r="B595" s="7" t="s">
        <v>40538</v>
      </c>
      <c r="C595" s="17">
        <f t="shared" si="333"/>
        <v>22.8</v>
      </c>
      <c r="D595" s="28">
        <f t="shared" si="334"/>
        <v>226</v>
      </c>
      <c r="E595" s="8">
        <f t="shared" si="359"/>
        <v>3</v>
      </c>
      <c r="F595" s="2" t="s">
        <v>5711</v>
      </c>
      <c r="G595" s="54">
        <f t="shared" si="360"/>
        <v>21.900000000000002</v>
      </c>
      <c r="H595" s="20">
        <f t="shared" si="361"/>
        <v>0.79179090000000008</v>
      </c>
      <c r="I595" s="14" t="s">
        <v>15678</v>
      </c>
      <c r="J595" s="14" t="s">
        <v>10693</v>
      </c>
      <c r="K595" s="14" t="s">
        <v>20639</v>
      </c>
      <c r="L595" s="14" t="s">
        <v>25600</v>
      </c>
      <c r="M595" s="28">
        <f t="shared" si="362"/>
        <v>10.1</v>
      </c>
      <c r="N595" s="46">
        <f t="shared" si="335"/>
        <v>5</v>
      </c>
      <c r="O595" s="17">
        <f t="shared" si="336"/>
        <v>0.4</v>
      </c>
      <c r="P595" s="17">
        <f t="shared" si="336"/>
        <v>8.8000000000000007</v>
      </c>
      <c r="Q595" s="124">
        <f t="shared" si="337"/>
        <v>0.2</v>
      </c>
      <c r="R595" s="26">
        <f t="shared" si="338"/>
        <v>0.8</v>
      </c>
      <c r="S595" s="2" t="s">
        <v>30559</v>
      </c>
      <c r="T595" s="2" t="s">
        <v>35539</v>
      </c>
      <c r="U595" s="24">
        <f t="shared" si="339"/>
        <v>498.8</v>
      </c>
      <c r="V595" s="66">
        <f t="shared" si="339"/>
        <v>393.3</v>
      </c>
      <c r="W595" s="54">
        <f t="shared" si="340"/>
        <v>2.19</v>
      </c>
      <c r="X595" s="143">
        <f t="shared" si="341"/>
        <v>498.8</v>
      </c>
      <c r="Y595" s="143">
        <f t="shared" si="342"/>
        <v>0.53800000000000003</v>
      </c>
      <c r="Z595" s="94" t="s">
        <v>39932</v>
      </c>
      <c r="AA595">
        <v>3532.6</v>
      </c>
      <c r="AB595">
        <v>427.28</v>
      </c>
      <c r="AC595">
        <v>7.76</v>
      </c>
      <c r="AD595">
        <v>152</v>
      </c>
      <c r="AE595">
        <v>-1</v>
      </c>
      <c r="AF595" s="10">
        <v>37.9</v>
      </c>
      <c r="AG595" s="10">
        <v>58.12</v>
      </c>
      <c r="AH595" s="10">
        <f t="shared" si="343"/>
        <v>210258.56821439986</v>
      </c>
      <c r="AI595" s="11">
        <f t="shared" si="329"/>
        <v>0.9523079727007927</v>
      </c>
      <c r="AJ595">
        <f t="shared" si="330"/>
        <v>952.69902675763228</v>
      </c>
      <c r="AK595">
        <f t="shared" si="344"/>
        <v>8.1840723599987797</v>
      </c>
      <c r="AL595">
        <f t="shared" si="345"/>
        <v>0.58631682559999987</v>
      </c>
      <c r="AM595" s="5">
        <f t="shared" si="346"/>
        <v>4.3600000000000003</v>
      </c>
      <c r="AN595">
        <v>0</v>
      </c>
      <c r="AO595" s="72">
        <f t="shared" si="347"/>
        <v>0.8</v>
      </c>
      <c r="AP595" s="72">
        <f t="shared" si="348"/>
        <v>0.2</v>
      </c>
      <c r="AQ595" s="72">
        <f t="shared" si="349"/>
        <v>0.2</v>
      </c>
      <c r="AR595" s="71">
        <f t="shared" si="350"/>
        <v>8.7703891855987788</v>
      </c>
      <c r="AS595" s="40">
        <v>0.552744681012596</v>
      </c>
      <c r="AT595" s="40">
        <f>(AS595+O595)*(AS595+P595)*((1/3)*AS595+R595)</f>
        <v>8.7704171994057347</v>
      </c>
      <c r="AU595" s="73">
        <f>MROUND((AS595+O595),0.2)</f>
        <v>1</v>
      </c>
      <c r="AV595" s="73">
        <f>MROUND((AS595+P595),0.2)</f>
        <v>9.4</v>
      </c>
      <c r="AW595" s="73">
        <f>IF(MROUND(((1/3)*AS595+AO595),0.2)*AV595*AU595/AR595&gt;1.05,MROUND(((1/3)*AS595+AO595),0.2)-0.2,MROUND(((1/3)*AS595+AO595),0.2))</f>
        <v>0.8</v>
      </c>
      <c r="AX595" s="40">
        <f t="shared" si="364"/>
        <v>7.5200000000000005</v>
      </c>
      <c r="AY595" s="40" t="b">
        <f>IF(AQ595&lt;AW595,TRUE, FALSE)</f>
        <v>1</v>
      </c>
      <c r="AZ595" s="40" t="b">
        <f>IF(AL595&lt;AQ595*AU595*AV595,TRUE, FALSE)</f>
        <v>1</v>
      </c>
      <c r="BA595">
        <f t="shared" si="357"/>
        <v>226</v>
      </c>
      <c r="BB595" s="91">
        <f t="shared" si="358"/>
        <v>13.958447042047128</v>
      </c>
    </row>
    <row r="596" spans="1:54">
      <c r="A596" s="2" t="s">
        <v>724</v>
      </c>
      <c r="B596" s="7" t="s">
        <v>40539</v>
      </c>
      <c r="C596" s="17">
        <f t="shared" si="333"/>
        <v>31.8</v>
      </c>
      <c r="D596" s="28">
        <f t="shared" si="334"/>
        <v>196</v>
      </c>
      <c r="E596" s="8">
        <f t="shared" si="359"/>
        <v>5</v>
      </c>
      <c r="F596" s="2" t="s">
        <v>5712</v>
      </c>
      <c r="G596" s="54">
        <f t="shared" si="360"/>
        <v>30.8</v>
      </c>
      <c r="H596" s="20">
        <f t="shared" si="361"/>
        <v>0.45149309999999998</v>
      </c>
      <c r="I596" s="14" t="s">
        <v>15679</v>
      </c>
      <c r="J596" s="14" t="s">
        <v>10694</v>
      </c>
      <c r="K596" s="14" t="s">
        <v>20640</v>
      </c>
      <c r="L596" s="14" t="s">
        <v>25601</v>
      </c>
      <c r="M596" s="28">
        <f t="shared" si="362"/>
        <v>12.6</v>
      </c>
      <c r="N596" s="46">
        <f t="shared" si="335"/>
        <v>5.8</v>
      </c>
      <c r="O596" s="17">
        <f t="shared" si="336"/>
        <v>0.60000000000000009</v>
      </c>
      <c r="P596" s="17">
        <f t="shared" si="336"/>
        <v>3.8000000000000003</v>
      </c>
      <c r="Q596" s="124">
        <f t="shared" si="337"/>
        <v>0.4</v>
      </c>
      <c r="R596" s="26">
        <f t="shared" si="338"/>
        <v>0.60000000000000009</v>
      </c>
      <c r="S596" s="2" t="s">
        <v>30560</v>
      </c>
      <c r="T596" s="2" t="s">
        <v>35540</v>
      </c>
      <c r="U596" s="24">
        <f t="shared" si="339"/>
        <v>468.6</v>
      </c>
      <c r="V596" s="66">
        <f t="shared" si="339"/>
        <v>342.40000000000003</v>
      </c>
      <c r="W596" s="54">
        <f t="shared" si="340"/>
        <v>3.0799999999999996</v>
      </c>
      <c r="X596" s="143">
        <f t="shared" si="341"/>
        <v>468.6</v>
      </c>
      <c r="Y596" s="143">
        <f t="shared" si="342"/>
        <v>0.71599999999999986</v>
      </c>
      <c r="Z596" s="94" t="s">
        <v>39931</v>
      </c>
      <c r="AD596">
        <v>152</v>
      </c>
      <c r="AE596">
        <v>-1</v>
      </c>
      <c r="AF596" s="10">
        <v>37.9</v>
      </c>
      <c r="AG596" s="10">
        <v>58.12</v>
      </c>
      <c r="AH596" s="10">
        <f t="shared" si="343"/>
        <v>303476.27743405144</v>
      </c>
      <c r="AI596" s="11">
        <f t="shared" si="329"/>
        <v>0</v>
      </c>
      <c r="AJ596">
        <f t="shared" si="330"/>
        <v>0</v>
      </c>
      <c r="AK596" t="e">
        <f t="shared" si="344"/>
        <v>#DIV/0!</v>
      </c>
      <c r="AL596">
        <f t="shared" si="345"/>
        <v>0.75035743920000031</v>
      </c>
      <c r="AM596" s="5">
        <f t="shared" si="346"/>
        <v>6.16</v>
      </c>
      <c r="AN596">
        <v>0</v>
      </c>
      <c r="AO596" s="72">
        <f t="shared" si="347"/>
        <v>0.60000000000000009</v>
      </c>
      <c r="AP596" s="72">
        <f t="shared" si="348"/>
        <v>0.4</v>
      </c>
      <c r="AQ596" s="72">
        <f t="shared" si="349"/>
        <v>0.4</v>
      </c>
      <c r="AR596" s="71" t="e">
        <f t="shared" si="350"/>
        <v>#DIV/0!</v>
      </c>
      <c r="BA596">
        <f t="shared" si="357"/>
        <v>196</v>
      </c>
      <c r="BB596" s="91" t="e">
        <f t="shared" si="358"/>
        <v>#DIV/0!</v>
      </c>
    </row>
    <row r="597" spans="1:54">
      <c r="A597" s="2" t="s">
        <v>725</v>
      </c>
      <c r="B597" s="7" t="s">
        <v>40540</v>
      </c>
      <c r="C597" s="17">
        <f t="shared" si="333"/>
        <v>13.100000000000001</v>
      </c>
      <c r="D597" s="28">
        <f t="shared" si="334"/>
        <v>219</v>
      </c>
      <c r="E597" s="8">
        <f t="shared" si="359"/>
        <v>10</v>
      </c>
      <c r="F597" s="2" t="s">
        <v>5713</v>
      </c>
      <c r="G597" s="54">
        <f t="shared" si="360"/>
        <v>12.1</v>
      </c>
      <c r="H597" s="20">
        <f t="shared" si="361"/>
        <v>0.75541380000000002</v>
      </c>
      <c r="I597" s="14" t="s">
        <v>15680</v>
      </c>
      <c r="J597" s="14" t="s">
        <v>10695</v>
      </c>
      <c r="K597" s="14" t="s">
        <v>20641</v>
      </c>
      <c r="L597" s="14" t="s">
        <v>25602</v>
      </c>
      <c r="M597" s="28">
        <f t="shared" si="362"/>
        <v>10.9</v>
      </c>
      <c r="N597" s="46">
        <f t="shared" si="335"/>
        <v>5.6</v>
      </c>
      <c r="O597" s="17">
        <f t="shared" si="336"/>
        <v>2.4000000000000004</v>
      </c>
      <c r="P597" s="17">
        <f t="shared" si="336"/>
        <v>7.2</v>
      </c>
      <c r="Q597" s="124">
        <f t="shared" si="337"/>
        <v>0.4</v>
      </c>
      <c r="R597" s="26">
        <f t="shared" si="338"/>
        <v>1.6</v>
      </c>
      <c r="S597" s="2" t="s">
        <v>30561</v>
      </c>
      <c r="T597" s="2" t="s">
        <v>35541</v>
      </c>
      <c r="U597" s="24">
        <f t="shared" si="339"/>
        <v>492.40000000000003</v>
      </c>
      <c r="V597" s="66">
        <f t="shared" si="339"/>
        <v>335.70000000000005</v>
      </c>
      <c r="W597" s="54">
        <f t="shared" si="340"/>
        <v>1.21</v>
      </c>
      <c r="X597" s="143">
        <f t="shared" si="341"/>
        <v>492.40000000000003</v>
      </c>
      <c r="Y597" s="143">
        <f t="shared" si="342"/>
        <v>0.34199999999999997</v>
      </c>
      <c r="Z597" s="94" t="s">
        <v>39931</v>
      </c>
      <c r="AD597">
        <v>152</v>
      </c>
      <c r="AE597">
        <v>-1</v>
      </c>
      <c r="AF597" s="10">
        <v>37.9</v>
      </c>
      <c r="AG597" s="10">
        <v>58.12</v>
      </c>
      <c r="AH597" s="10">
        <f t="shared" si="343"/>
        <v>312609.62648219388</v>
      </c>
      <c r="AI597" s="11">
        <f t="shared" si="329"/>
        <v>0</v>
      </c>
      <c r="AJ597">
        <f t="shared" si="330"/>
        <v>0</v>
      </c>
      <c r="AK597" t="e">
        <f t="shared" si="344"/>
        <v>#DIV/0!</v>
      </c>
      <c r="AL597">
        <f t="shared" si="345"/>
        <v>6.7623192576000015</v>
      </c>
      <c r="AM597" s="5">
        <f t="shared" si="346"/>
        <v>2.4200000000000004</v>
      </c>
      <c r="AN597">
        <v>0</v>
      </c>
      <c r="AO597" s="72">
        <f t="shared" si="347"/>
        <v>1.6</v>
      </c>
      <c r="AP597" s="72">
        <f t="shared" si="348"/>
        <v>0.4</v>
      </c>
      <c r="AQ597" s="72">
        <f t="shared" si="349"/>
        <v>0.4</v>
      </c>
      <c r="AR597" s="71" t="e">
        <f t="shared" si="350"/>
        <v>#DIV/0!</v>
      </c>
      <c r="BA597">
        <f t="shared" si="357"/>
        <v>219</v>
      </c>
      <c r="BB597" s="91" t="e">
        <f t="shared" si="358"/>
        <v>#DIV/0!</v>
      </c>
    </row>
    <row r="598" spans="1:54">
      <c r="A598" s="2" t="s">
        <v>726</v>
      </c>
      <c r="B598" s="7" t="s">
        <v>40541</v>
      </c>
      <c r="C598" s="17">
        <f t="shared" si="333"/>
        <v>7.5</v>
      </c>
      <c r="D598" s="28">
        <f t="shared" si="334"/>
        <v>147</v>
      </c>
      <c r="E598" s="8">
        <f t="shared" si="359"/>
        <v>5</v>
      </c>
      <c r="F598" s="2" t="s">
        <v>5714</v>
      </c>
      <c r="G598" s="54">
        <f t="shared" si="360"/>
        <v>6.6</v>
      </c>
      <c r="H598" s="20">
        <f t="shared" si="361"/>
        <v>0.82883380000000006</v>
      </c>
      <c r="I598" s="14" t="s">
        <v>15681</v>
      </c>
      <c r="J598" s="14" t="s">
        <v>10696</v>
      </c>
      <c r="K598" s="14" t="s">
        <v>20642</v>
      </c>
      <c r="L598" s="14" t="s">
        <v>25603</v>
      </c>
      <c r="M598" s="28">
        <f t="shared" si="362"/>
        <v>10.8</v>
      </c>
      <c r="N598" s="46">
        <f t="shared" si="335"/>
        <v>6.6</v>
      </c>
      <c r="O598" s="17">
        <f t="shared" si="336"/>
        <v>1.4000000000000001</v>
      </c>
      <c r="P598" s="17">
        <f t="shared" si="336"/>
        <v>7.4</v>
      </c>
      <c r="Q598" s="124">
        <f t="shared" si="337"/>
        <v>0.2</v>
      </c>
      <c r="R598" s="26">
        <f t="shared" si="338"/>
        <v>0.60000000000000009</v>
      </c>
      <c r="S598" s="2" t="s">
        <v>30562</v>
      </c>
      <c r="T598" s="2" t="s">
        <v>35542</v>
      </c>
      <c r="U598" s="24">
        <f t="shared" si="339"/>
        <v>420.40000000000003</v>
      </c>
      <c r="V598" s="66">
        <f t="shared" si="339"/>
        <v>410.40000000000003</v>
      </c>
      <c r="W598" s="54">
        <f t="shared" si="340"/>
        <v>0.66</v>
      </c>
      <c r="X598" s="143">
        <f t="shared" si="341"/>
        <v>420.40000000000003</v>
      </c>
      <c r="Y598" s="143">
        <f t="shared" si="342"/>
        <v>0.23200000000000001</v>
      </c>
      <c r="Z598" s="94" t="s">
        <v>39932</v>
      </c>
      <c r="AA598">
        <v>2683.6</v>
      </c>
      <c r="AB598">
        <v>527.28</v>
      </c>
      <c r="AC598">
        <v>3.91</v>
      </c>
      <c r="AD598">
        <v>152</v>
      </c>
      <c r="AE598">
        <v>-1</v>
      </c>
      <c r="AF598" s="10">
        <v>37.9</v>
      </c>
      <c r="AG598" s="10">
        <v>58.12</v>
      </c>
      <c r="AH598" s="10">
        <f t="shared" si="343"/>
        <v>156230.4434275497</v>
      </c>
      <c r="AI598" s="11">
        <f t="shared" si="329"/>
        <v>0.98311237951652508</v>
      </c>
      <c r="AJ598">
        <f t="shared" si="330"/>
        <v>2716.5628533738245</v>
      </c>
      <c r="AK598">
        <f t="shared" si="344"/>
        <v>47.812803059349854</v>
      </c>
      <c r="AL598">
        <f t="shared" si="345"/>
        <v>1.0639690991999999</v>
      </c>
      <c r="AM598" s="5">
        <f t="shared" si="346"/>
        <v>1.3</v>
      </c>
      <c r="AN598">
        <v>0</v>
      </c>
      <c r="AO598" s="72">
        <f t="shared" si="347"/>
        <v>0.60000000000000009</v>
      </c>
      <c r="AP598" s="72">
        <f t="shared" si="348"/>
        <v>0.2</v>
      </c>
      <c r="AQ598" s="72">
        <f t="shared" si="349"/>
        <v>0.2</v>
      </c>
      <c r="AR598" s="71">
        <f t="shared" si="350"/>
        <v>48.876772158549855</v>
      </c>
      <c r="AS598" s="40">
        <v>2.2942616498353647</v>
      </c>
      <c r="AT598" s="40">
        <f>(AS598+O598)*(AS598+P598)*((1/3)*AS598+R598)</f>
        <v>48.876120572395237</v>
      </c>
      <c r="AU598" s="73">
        <f>MROUND((AS598+O598),0.2)</f>
        <v>3.6</v>
      </c>
      <c r="AV598" s="73">
        <f>MROUND((AS598+P598),0.2)</f>
        <v>9.6000000000000014</v>
      </c>
      <c r="AW598" s="73">
        <f>IF(MROUND(((1/3)*AS598+AO598),0.2)*AV598*AU598/AR598&gt;1.05,MROUND(((1/3)*AS598+AO598),0.2)-0.2,MROUND(((1/3)*AS598+AO598),0.2))</f>
        <v>1.4000000000000001</v>
      </c>
      <c r="AX598" s="40">
        <f t="shared" ref="AX598" si="365">AU598*AV598*AW598</f>
        <v>48.384000000000015</v>
      </c>
      <c r="AY598" s="40" t="b">
        <f>IF(AQ598&lt;AW598,TRUE, FALSE)</f>
        <v>1</v>
      </c>
      <c r="AZ598" s="40" t="b">
        <f>IF(AL598&lt;AQ598*AU598*AV598,TRUE, FALSE)</f>
        <v>1</v>
      </c>
      <c r="BA598">
        <f t="shared" si="357"/>
        <v>147</v>
      </c>
      <c r="BB598" s="91">
        <f t="shared" si="358"/>
        <v>44.938150079076898</v>
      </c>
    </row>
    <row r="599" spans="1:54">
      <c r="A599" s="2" t="s">
        <v>727</v>
      </c>
      <c r="B599" s="7" t="s">
        <v>40542</v>
      </c>
      <c r="C599" s="17">
        <f t="shared" si="333"/>
        <v>23.3</v>
      </c>
      <c r="D599" s="28">
        <f t="shared" si="334"/>
        <v>33</v>
      </c>
      <c r="E599" s="8">
        <f t="shared" si="359"/>
        <v>7</v>
      </c>
      <c r="F599" s="2" t="s">
        <v>5715</v>
      </c>
      <c r="G599" s="54">
        <f t="shared" si="360"/>
        <v>22.400000000000002</v>
      </c>
      <c r="H599" s="20">
        <f t="shared" si="361"/>
        <v>0.87437569999999998</v>
      </c>
      <c r="I599" s="14" t="s">
        <v>15682</v>
      </c>
      <c r="J599" s="14" t="s">
        <v>10697</v>
      </c>
      <c r="K599" s="14" t="s">
        <v>20643</v>
      </c>
      <c r="L599" s="14" t="s">
        <v>25604</v>
      </c>
      <c r="M599" s="28">
        <f t="shared" si="362"/>
        <v>13.3</v>
      </c>
      <c r="N599" s="46">
        <f t="shared" si="335"/>
        <v>6.8</v>
      </c>
      <c r="O599" s="17">
        <f t="shared" si="336"/>
        <v>2.2000000000000002</v>
      </c>
      <c r="P599" s="17">
        <f t="shared" si="336"/>
        <v>2.4000000000000004</v>
      </c>
      <c r="Q599" s="124">
        <f t="shared" si="337"/>
        <v>0.2</v>
      </c>
      <c r="R599" s="26">
        <f t="shared" si="338"/>
        <v>2</v>
      </c>
      <c r="S599" s="2" t="s">
        <v>30563</v>
      </c>
      <c r="T599" s="2" t="s">
        <v>35543</v>
      </c>
      <c r="U599" s="24">
        <f t="shared" si="339"/>
        <v>306.40000000000003</v>
      </c>
      <c r="V599" s="66">
        <f t="shared" si="339"/>
        <v>380.6</v>
      </c>
      <c r="W599" s="54">
        <f t="shared" si="340"/>
        <v>2.2399999999999998</v>
      </c>
      <c r="X599" s="143">
        <f t="shared" si="341"/>
        <v>306.40000000000003</v>
      </c>
      <c r="Y599" s="143">
        <f t="shared" si="342"/>
        <v>0.54799999999999993</v>
      </c>
      <c r="Z599" s="94" t="s">
        <v>39931</v>
      </c>
      <c r="AD599">
        <v>152</v>
      </c>
      <c r="AE599">
        <v>-1</v>
      </c>
      <c r="AF599" s="10">
        <v>37.9</v>
      </c>
      <c r="AG599" s="10">
        <v>58.12</v>
      </c>
      <c r="AH599" s="10">
        <f t="shared" si="343"/>
        <v>239264.81924201024</v>
      </c>
      <c r="AI599" s="11">
        <f t="shared" si="329"/>
        <v>0</v>
      </c>
      <c r="AJ599">
        <f t="shared" si="330"/>
        <v>0</v>
      </c>
      <c r="AK599" t="e">
        <f t="shared" si="344"/>
        <v>#DIV/0!</v>
      </c>
      <c r="AL599">
        <f t="shared" si="345"/>
        <v>1.3265926080000006</v>
      </c>
      <c r="AM599" s="5">
        <f t="shared" si="346"/>
        <v>4.46</v>
      </c>
      <c r="AN599">
        <v>0</v>
      </c>
      <c r="AO599" s="72">
        <f t="shared" si="347"/>
        <v>2</v>
      </c>
      <c r="AP599" s="72">
        <f t="shared" si="348"/>
        <v>0.2</v>
      </c>
      <c r="AQ599" s="72">
        <f t="shared" si="349"/>
        <v>0.4</v>
      </c>
      <c r="AR599" s="71" t="e">
        <f t="shared" si="350"/>
        <v>#DIV/0!</v>
      </c>
      <c r="BA599">
        <f t="shared" si="357"/>
        <v>33</v>
      </c>
      <c r="BB599" s="91" t="e">
        <f t="shared" si="358"/>
        <v>#DIV/0!</v>
      </c>
    </row>
    <row r="600" spans="1:54">
      <c r="A600" s="2" t="s">
        <v>728</v>
      </c>
      <c r="B600" s="7" t="s">
        <v>40543</v>
      </c>
      <c r="C600" s="17">
        <f t="shared" si="333"/>
        <v>9</v>
      </c>
      <c r="D600" s="28">
        <f t="shared" si="334"/>
        <v>85</v>
      </c>
      <c r="E600" s="8">
        <f t="shared" si="359"/>
        <v>6</v>
      </c>
      <c r="F600" s="2" t="s">
        <v>5716</v>
      </c>
      <c r="G600" s="54">
        <f t="shared" si="360"/>
        <v>8</v>
      </c>
      <c r="H600" s="20">
        <f t="shared" si="361"/>
        <v>0.78015780000000001</v>
      </c>
      <c r="I600" s="14" t="s">
        <v>15683</v>
      </c>
      <c r="J600" s="14" t="s">
        <v>10698</v>
      </c>
      <c r="K600" s="14" t="s">
        <v>20644</v>
      </c>
      <c r="L600" s="14" t="s">
        <v>25605</v>
      </c>
      <c r="M600" s="28">
        <f t="shared" si="362"/>
        <v>10.1</v>
      </c>
      <c r="N600" s="46">
        <f t="shared" si="335"/>
        <v>6.6</v>
      </c>
      <c r="O600" s="17">
        <f t="shared" si="336"/>
        <v>1.6</v>
      </c>
      <c r="P600" s="17">
        <f t="shared" si="336"/>
        <v>8.8000000000000007</v>
      </c>
      <c r="Q600" s="124">
        <f t="shared" si="337"/>
        <v>0.2</v>
      </c>
      <c r="R600" s="26">
        <f t="shared" si="338"/>
        <v>0.8</v>
      </c>
      <c r="S600" s="2" t="s">
        <v>30564</v>
      </c>
      <c r="T600" s="2" t="s">
        <v>35544</v>
      </c>
      <c r="U600" s="24">
        <f t="shared" si="339"/>
        <v>358.20000000000005</v>
      </c>
      <c r="V600" s="66">
        <f t="shared" si="339"/>
        <v>420.3</v>
      </c>
      <c r="W600" s="54">
        <f t="shared" si="340"/>
        <v>0.8</v>
      </c>
      <c r="X600" s="143">
        <f t="shared" si="341"/>
        <v>358.20000000000005</v>
      </c>
      <c r="Y600" s="143">
        <f t="shared" si="342"/>
        <v>0.26</v>
      </c>
      <c r="Z600" s="94" t="s">
        <v>39932</v>
      </c>
      <c r="AA600">
        <v>2751.7</v>
      </c>
      <c r="AB600">
        <v>515.91999999999996</v>
      </c>
      <c r="AC600">
        <v>5.3</v>
      </c>
      <c r="AD600">
        <v>152</v>
      </c>
      <c r="AE600">
        <v>-1</v>
      </c>
      <c r="AF600" s="10">
        <v>37.9</v>
      </c>
      <c r="AG600" s="10">
        <v>58.12</v>
      </c>
      <c r="AH600" s="10">
        <f t="shared" si="343"/>
        <v>101967.72750129644</v>
      </c>
      <c r="AI600" s="11">
        <f t="shared" si="329"/>
        <v>0.99964613177236095</v>
      </c>
      <c r="AJ600">
        <f t="shared" si="330"/>
        <v>4533.7488731504645</v>
      </c>
      <c r="AK600">
        <f t="shared" si="344"/>
        <v>59.858512574160635</v>
      </c>
      <c r="AL600">
        <f t="shared" si="345"/>
        <v>2.4763025408000003</v>
      </c>
      <c r="AM600" s="5">
        <f t="shared" si="346"/>
        <v>1.6</v>
      </c>
      <c r="AN600">
        <v>0</v>
      </c>
      <c r="AO600" s="72">
        <f t="shared" si="347"/>
        <v>0.8</v>
      </c>
      <c r="AP600" s="72">
        <f t="shared" si="348"/>
        <v>0.2</v>
      </c>
      <c r="AQ600" s="72">
        <f t="shared" si="349"/>
        <v>0.2</v>
      </c>
      <c r="AR600" s="71">
        <f t="shared" si="350"/>
        <v>62.334815114960634</v>
      </c>
      <c r="AS600" s="40">
        <v>2.151573862003231</v>
      </c>
      <c r="AT600" s="40">
        <f>(AS600+O600)*(AS600+P600)*((1/3)*AS600+R600)</f>
        <v>62.334772385181076</v>
      </c>
      <c r="AU600" s="73">
        <f>MROUND((AS600+O600),0.2)</f>
        <v>3.8000000000000003</v>
      </c>
      <c r="AV600" s="73">
        <f>MROUND((AS600+P600),0.2)</f>
        <v>11</v>
      </c>
      <c r="AW600" s="73">
        <f>IF(MROUND(((1/3)*AS600+AO600),0.2)*AV600*AU600/AR600&gt;1.05,MROUND(((1/3)*AS600+AO600),0.2)-0.2,MROUND(((1/3)*AS600+AO600),0.2))</f>
        <v>1.4000000000000001</v>
      </c>
      <c r="AX600" s="40">
        <f t="shared" ref="AX600" si="366">AU600*AV600*AW600</f>
        <v>58.52000000000001</v>
      </c>
      <c r="AY600" s="40" t="b">
        <f>IF(AQ600&lt;AW600,TRUE, FALSE)</f>
        <v>1</v>
      </c>
      <c r="AZ600" s="40" t="b">
        <f>IF(AL600&lt;AQ600*AU600*AV600,TRUE, FALSE)</f>
        <v>1</v>
      </c>
      <c r="BA600">
        <f t="shared" si="357"/>
        <v>85</v>
      </c>
      <c r="BB600" s="91">
        <f t="shared" si="358"/>
        <v>24.172536104906875</v>
      </c>
    </row>
    <row r="601" spans="1:54">
      <c r="A601" s="2" t="s">
        <v>729</v>
      </c>
      <c r="B601" s="7" t="s">
        <v>40544</v>
      </c>
      <c r="C601" s="17">
        <f t="shared" si="333"/>
        <v>19.2</v>
      </c>
      <c r="D601" s="28">
        <f t="shared" si="334"/>
        <v>247</v>
      </c>
      <c r="E601" s="8">
        <f t="shared" si="359"/>
        <v>24</v>
      </c>
      <c r="F601" s="2" t="s">
        <v>5717</v>
      </c>
      <c r="G601" s="54">
        <f t="shared" si="360"/>
        <v>18.200000000000003</v>
      </c>
      <c r="H601" s="20">
        <f t="shared" si="361"/>
        <v>0.17249389999999998</v>
      </c>
      <c r="I601" s="14" t="s">
        <v>15684</v>
      </c>
      <c r="J601" s="14" t="s">
        <v>10699</v>
      </c>
      <c r="K601" s="14" t="s">
        <v>20645</v>
      </c>
      <c r="L601" s="14" t="s">
        <v>25606</v>
      </c>
      <c r="M601" s="28">
        <f t="shared" si="362"/>
        <v>10</v>
      </c>
      <c r="N601" s="46">
        <f t="shared" si="335"/>
        <v>5.6</v>
      </c>
      <c r="O601" s="17">
        <f t="shared" si="336"/>
        <v>2.6</v>
      </c>
      <c r="P601" s="17">
        <f t="shared" si="336"/>
        <v>9</v>
      </c>
      <c r="Q601" s="124">
        <f t="shared" si="337"/>
        <v>2.2000000000000002</v>
      </c>
      <c r="R601" s="26">
        <f t="shared" si="338"/>
        <v>2.6</v>
      </c>
      <c r="S601" s="2" t="s">
        <v>30565</v>
      </c>
      <c r="T601" s="2" t="s">
        <v>35545</v>
      </c>
      <c r="U601" s="24">
        <f t="shared" si="339"/>
        <v>520.4</v>
      </c>
      <c r="V601" s="66">
        <f t="shared" si="339"/>
        <v>317.40000000000003</v>
      </c>
      <c r="W601" s="54">
        <f t="shared" si="340"/>
        <v>1.82</v>
      </c>
      <c r="X601" s="143">
        <f t="shared" si="341"/>
        <v>520.4</v>
      </c>
      <c r="Y601" s="143">
        <f t="shared" si="342"/>
        <v>0.46399999999999997</v>
      </c>
      <c r="Z601" s="94" t="s">
        <v>39931</v>
      </c>
      <c r="AD601">
        <v>152</v>
      </c>
      <c r="AE601">
        <v>-1</v>
      </c>
      <c r="AF601" s="10">
        <v>37.9</v>
      </c>
      <c r="AG601" s="10">
        <v>58.12</v>
      </c>
      <c r="AH601" s="10">
        <f t="shared" si="343"/>
        <v>335786.10786165431</v>
      </c>
      <c r="AI601" s="11">
        <f t="shared" si="329"/>
        <v>0</v>
      </c>
      <c r="AJ601">
        <f t="shared" si="330"/>
        <v>0</v>
      </c>
      <c r="AK601" t="e">
        <f t="shared" si="344"/>
        <v>#DIV/0!</v>
      </c>
      <c r="AL601">
        <f t="shared" si="345"/>
        <v>50.345471123999999</v>
      </c>
      <c r="AM601" s="5">
        <f t="shared" si="346"/>
        <v>3.6399999999999997</v>
      </c>
      <c r="AN601">
        <v>0</v>
      </c>
      <c r="AO601" s="72">
        <f t="shared" si="347"/>
        <v>2.6</v>
      </c>
      <c r="AP601" s="72">
        <f t="shared" si="348"/>
        <v>2.2000000000000002</v>
      </c>
      <c r="AQ601" s="72">
        <f t="shared" si="349"/>
        <v>2.2000000000000002</v>
      </c>
      <c r="AR601" s="71" t="e">
        <f t="shared" si="350"/>
        <v>#DIV/0!</v>
      </c>
      <c r="BA601">
        <f t="shared" si="357"/>
        <v>247</v>
      </c>
      <c r="BB601" s="91" t="e">
        <f t="shared" si="358"/>
        <v>#DIV/0!</v>
      </c>
    </row>
    <row r="602" spans="1:54">
      <c r="A602" s="2" t="s">
        <v>730</v>
      </c>
      <c r="B602" s="7" t="s">
        <v>40545</v>
      </c>
      <c r="C602" s="17">
        <f t="shared" si="333"/>
        <v>29.3</v>
      </c>
      <c r="D602" s="28">
        <f t="shared" si="334"/>
        <v>244</v>
      </c>
      <c r="E602" s="8">
        <f t="shared" si="359"/>
        <v>7</v>
      </c>
      <c r="F602" s="2" t="s">
        <v>5718</v>
      </c>
      <c r="G602" s="54">
        <f t="shared" si="360"/>
        <v>28.3</v>
      </c>
      <c r="H602" s="20">
        <f t="shared" si="361"/>
        <v>0.89141210000000004</v>
      </c>
      <c r="I602" s="14" t="s">
        <v>15685</v>
      </c>
      <c r="J602" s="14" t="s">
        <v>10700</v>
      </c>
      <c r="K602" s="14" t="s">
        <v>20646</v>
      </c>
      <c r="L602" s="14" t="s">
        <v>25607</v>
      </c>
      <c r="M602" s="28">
        <f t="shared" si="362"/>
        <v>9.6999999999999993</v>
      </c>
      <c r="N602" s="46">
        <f t="shared" si="335"/>
        <v>6.8</v>
      </c>
      <c r="O602" s="17">
        <f t="shared" si="336"/>
        <v>2.2000000000000002</v>
      </c>
      <c r="P602" s="17">
        <f t="shared" si="336"/>
        <v>9.6000000000000014</v>
      </c>
      <c r="Q602" s="124">
        <f t="shared" si="337"/>
        <v>0.2</v>
      </c>
      <c r="R602" s="26">
        <f t="shared" si="338"/>
        <v>1.8</v>
      </c>
      <c r="S602" s="2" t="s">
        <v>30566</v>
      </c>
      <c r="T602" s="2" t="s">
        <v>35546</v>
      </c>
      <c r="U602" s="24">
        <f t="shared" si="339"/>
        <v>517.20000000000005</v>
      </c>
      <c r="V602" s="66">
        <f t="shared" si="339"/>
        <v>312</v>
      </c>
      <c r="W602" s="54">
        <f t="shared" si="340"/>
        <v>2.8299999999999996</v>
      </c>
      <c r="X602" s="143">
        <f t="shared" si="341"/>
        <v>517.20000000000005</v>
      </c>
      <c r="Y602" s="143">
        <f t="shared" si="342"/>
        <v>0.66599999999999993</v>
      </c>
      <c r="Z602" s="94" t="s">
        <v>39931</v>
      </c>
      <c r="AD602">
        <v>152</v>
      </c>
      <c r="AE602">
        <v>-1</v>
      </c>
      <c r="AF602" s="10">
        <v>37.9</v>
      </c>
      <c r="AG602" s="10">
        <v>58.12</v>
      </c>
      <c r="AH602" s="10">
        <f t="shared" si="343"/>
        <v>342159.16624490614</v>
      </c>
      <c r="AI602" s="11">
        <f t="shared" si="329"/>
        <v>0</v>
      </c>
      <c r="AJ602">
        <f t="shared" si="330"/>
        <v>0</v>
      </c>
      <c r="AK602" t="e">
        <f t="shared" si="344"/>
        <v>#DIV/0!</v>
      </c>
      <c r="AL602">
        <f t="shared" si="345"/>
        <v>4.1280776063999998</v>
      </c>
      <c r="AM602" s="5">
        <f t="shared" si="346"/>
        <v>5.66</v>
      </c>
      <c r="AN602">
        <v>0</v>
      </c>
      <c r="AO602" s="72">
        <f t="shared" si="347"/>
        <v>1.8</v>
      </c>
      <c r="AP602" s="72">
        <f t="shared" si="348"/>
        <v>0.2</v>
      </c>
      <c r="AQ602" s="72">
        <f t="shared" si="349"/>
        <v>0.2</v>
      </c>
      <c r="AR602" s="71" t="e">
        <f t="shared" si="350"/>
        <v>#DIV/0!</v>
      </c>
      <c r="BA602">
        <f t="shared" si="357"/>
        <v>244</v>
      </c>
      <c r="BB602" s="91" t="e">
        <f t="shared" si="358"/>
        <v>#DIV/0!</v>
      </c>
    </row>
    <row r="603" spans="1:54">
      <c r="A603" s="2" t="s">
        <v>731</v>
      </c>
      <c r="B603" s="7" t="s">
        <v>40546</v>
      </c>
      <c r="C603" s="17">
        <f t="shared" si="333"/>
        <v>6.8000000000000007</v>
      </c>
      <c r="D603" s="28">
        <f t="shared" si="334"/>
        <v>117</v>
      </c>
      <c r="E603" s="8">
        <f t="shared" si="359"/>
        <v>6</v>
      </c>
      <c r="F603" s="2" t="s">
        <v>5719</v>
      </c>
      <c r="G603" s="54">
        <f t="shared" si="360"/>
        <v>5.8999999999999995</v>
      </c>
      <c r="H603" s="20">
        <f t="shared" si="361"/>
        <v>0.5334354</v>
      </c>
      <c r="I603" s="14" t="s">
        <v>15686</v>
      </c>
      <c r="J603" s="14" t="s">
        <v>10701</v>
      </c>
      <c r="K603" s="14" t="s">
        <v>20647</v>
      </c>
      <c r="L603" s="14" t="s">
        <v>25608</v>
      </c>
      <c r="M603" s="28">
        <f t="shared" si="362"/>
        <v>12.4</v>
      </c>
      <c r="N603" s="46">
        <f t="shared" si="335"/>
        <v>6.4</v>
      </c>
      <c r="O603" s="17">
        <f t="shared" si="336"/>
        <v>0.60000000000000009</v>
      </c>
      <c r="P603" s="17">
        <f t="shared" si="336"/>
        <v>4.2</v>
      </c>
      <c r="Q603" s="124">
        <f t="shared" si="337"/>
        <v>0.60000000000000009</v>
      </c>
      <c r="R603" s="26">
        <f t="shared" si="338"/>
        <v>1.4000000000000001</v>
      </c>
      <c r="S603" s="2" t="s">
        <v>30567</v>
      </c>
      <c r="T603" s="2" t="s">
        <v>35547</v>
      </c>
      <c r="U603" s="24">
        <f t="shared" si="339"/>
        <v>390.20000000000005</v>
      </c>
      <c r="V603" s="66">
        <f t="shared" si="339"/>
        <v>390.90000000000003</v>
      </c>
      <c r="W603" s="54">
        <f t="shared" si="340"/>
        <v>0.59</v>
      </c>
      <c r="X603" s="143">
        <f t="shared" si="341"/>
        <v>390.20000000000005</v>
      </c>
      <c r="Y603" s="143">
        <f t="shared" si="342"/>
        <v>0.218</v>
      </c>
      <c r="Z603" s="94" t="s">
        <v>39932</v>
      </c>
      <c r="AA603">
        <v>2648.3</v>
      </c>
      <c r="AB603">
        <v>533.41999999999996</v>
      </c>
      <c r="AC603">
        <v>4.05</v>
      </c>
      <c r="AD603">
        <v>152</v>
      </c>
      <c r="AE603">
        <v>-1</v>
      </c>
      <c r="AF603" s="10">
        <v>37.9</v>
      </c>
      <c r="AG603" s="10">
        <v>58.12</v>
      </c>
      <c r="AH603" s="10">
        <f t="shared" si="343"/>
        <v>216354.69470028413</v>
      </c>
      <c r="AI603" s="11">
        <f t="shared" si="329"/>
        <v>0.88223567857149621</v>
      </c>
      <c r="AJ603">
        <f t="shared" si="330"/>
        <v>1003.8751518479041</v>
      </c>
      <c r="AK603">
        <f t="shared" si="344"/>
        <v>15.307608223558512</v>
      </c>
      <c r="AL603">
        <f t="shared" si="345"/>
        <v>1.6460399088000006</v>
      </c>
      <c r="AM603" s="5">
        <f t="shared" si="346"/>
        <v>1.1600000000000001</v>
      </c>
      <c r="AN603">
        <v>0</v>
      </c>
      <c r="AO603" s="72">
        <f t="shared" si="347"/>
        <v>1.4000000000000001</v>
      </c>
      <c r="AP603" s="72">
        <f t="shared" si="348"/>
        <v>0.60000000000000009</v>
      </c>
      <c r="AQ603" s="72">
        <f t="shared" si="349"/>
        <v>0.8</v>
      </c>
      <c r="AR603" s="71">
        <f t="shared" si="350"/>
        <v>16.953648132358513</v>
      </c>
      <c r="AS603" s="40">
        <v>1.1662291142275802</v>
      </c>
      <c r="AT603" s="40">
        <f>(AS603+O603)*(AS603+P603)*((1/3)*AS603+R603)</f>
        <v>16.953688797677341</v>
      </c>
      <c r="AU603" s="73">
        <f>MROUND((AS603+O603),0.2)</f>
        <v>1.8</v>
      </c>
      <c r="AV603" s="73">
        <f>MROUND((AS603+P603),0.2)</f>
        <v>5.4</v>
      </c>
      <c r="AW603" s="73">
        <f>IF(MROUND(((1/3)*AS603+AO603),0.2)*AV603*AU603/AR603&gt;1.05,MROUND(((1/3)*AS603+AO603),0.2)-0.2,MROUND(((1/3)*AS603+AO603),0.2))</f>
        <v>1.8</v>
      </c>
      <c r="AX603" s="40">
        <f t="shared" ref="AX603:AX604" si="367">AU603*AV603*AW603</f>
        <v>17.496000000000002</v>
      </c>
      <c r="AY603" s="40" t="b">
        <f>IF(AQ603&lt;AW603,TRUE, FALSE)</f>
        <v>1</v>
      </c>
      <c r="AZ603" s="40" t="b">
        <f>IF(AL603&lt;AQ603*AU603*AV603,TRUE, FALSE)</f>
        <v>1</v>
      </c>
      <c r="BA603">
        <f t="shared" si="357"/>
        <v>117</v>
      </c>
      <c r="BB603" s="91">
        <f t="shared" si="358"/>
        <v>9.299658010550969</v>
      </c>
    </row>
    <row r="604" spans="1:54">
      <c r="A604" s="2" t="s">
        <v>732</v>
      </c>
      <c r="B604" s="7" t="s">
        <v>40547</v>
      </c>
      <c r="C604" s="17">
        <f t="shared" si="333"/>
        <v>12.200000000000001</v>
      </c>
      <c r="D604" s="28">
        <f t="shared" si="334"/>
        <v>60</v>
      </c>
      <c r="E604" s="8">
        <f t="shared" si="359"/>
        <v>9</v>
      </c>
      <c r="F604" s="2" t="s">
        <v>5720</v>
      </c>
      <c r="G604" s="54">
        <f t="shared" si="360"/>
        <v>11.299999999999999</v>
      </c>
      <c r="H604" s="20">
        <f t="shared" si="361"/>
        <v>0.35028109999999996</v>
      </c>
      <c r="I604" s="14" t="s">
        <v>15687</v>
      </c>
      <c r="J604" s="14" t="s">
        <v>10702</v>
      </c>
      <c r="K604" s="14" t="s">
        <v>20648</v>
      </c>
      <c r="L604" s="14" t="s">
        <v>25609</v>
      </c>
      <c r="M604" s="28">
        <f t="shared" si="362"/>
        <v>13.1</v>
      </c>
      <c r="N604" s="46">
        <f t="shared" si="335"/>
        <v>6.4</v>
      </c>
      <c r="O604" s="17">
        <f t="shared" si="336"/>
        <v>1.4000000000000001</v>
      </c>
      <c r="P604" s="17">
        <f t="shared" si="336"/>
        <v>2.8000000000000003</v>
      </c>
      <c r="Q604" s="124">
        <f t="shared" si="337"/>
        <v>0.60000000000000009</v>
      </c>
      <c r="R604" s="26">
        <f t="shared" si="338"/>
        <v>1</v>
      </c>
      <c r="S604" s="2" t="s">
        <v>30568</v>
      </c>
      <c r="T604" s="2" t="s">
        <v>35548</v>
      </c>
      <c r="U604" s="24">
        <f t="shared" si="339"/>
        <v>332.6</v>
      </c>
      <c r="V604" s="66">
        <f t="shared" si="339"/>
        <v>393.1</v>
      </c>
      <c r="W604" s="54">
        <f t="shared" si="340"/>
        <v>1.1300000000000001</v>
      </c>
      <c r="X604" s="143">
        <f t="shared" si="341"/>
        <v>332.6</v>
      </c>
      <c r="Y604" s="143">
        <f t="shared" si="342"/>
        <v>0.32600000000000007</v>
      </c>
      <c r="Z604" s="94" t="s">
        <v>39932</v>
      </c>
      <c r="AA604">
        <v>2906.8</v>
      </c>
      <c r="AB604">
        <v>492.31</v>
      </c>
      <c r="AC604">
        <v>7.46</v>
      </c>
      <c r="AD604">
        <v>152</v>
      </c>
      <c r="AE604">
        <v>-1</v>
      </c>
      <c r="AF604" s="10">
        <v>37.9</v>
      </c>
      <c r="AG604" s="10">
        <v>58.12</v>
      </c>
      <c r="AH604" s="10">
        <f t="shared" si="343"/>
        <v>210751.29913452815</v>
      </c>
      <c r="AI604" s="11">
        <f t="shared" si="329"/>
        <v>0.91717084832502005</v>
      </c>
      <c r="AJ604">
        <f t="shared" si="330"/>
        <v>675.99180229672004</v>
      </c>
      <c r="AK604">
        <f t="shared" si="344"/>
        <v>5.8176941332609839</v>
      </c>
      <c r="AL604">
        <f t="shared" si="345"/>
        <v>2.5468980880000007</v>
      </c>
      <c r="AM604" s="5">
        <f t="shared" si="346"/>
        <v>2.2400000000000002</v>
      </c>
      <c r="AN604">
        <v>0</v>
      </c>
      <c r="AO604" s="72">
        <f t="shared" si="347"/>
        <v>1</v>
      </c>
      <c r="AP604" s="72">
        <f t="shared" si="348"/>
        <v>0.60000000000000009</v>
      </c>
      <c r="AQ604" s="72">
        <f t="shared" si="349"/>
        <v>0.8</v>
      </c>
      <c r="AR604" s="71">
        <f t="shared" si="350"/>
        <v>8.3645922212609847</v>
      </c>
      <c r="AS604" s="40">
        <v>0.62320668984025407</v>
      </c>
      <c r="AT604" s="40">
        <f>(AS604+O604)*(AS604+P604)*((1/3)*AS604+R604)</f>
        <v>8.3646009978205615</v>
      </c>
      <c r="AU604" s="73">
        <f>MROUND((AS604+O604),0.2)</f>
        <v>2</v>
      </c>
      <c r="AV604" s="73">
        <f>MROUND((AS604+P604),0.2)</f>
        <v>3.4000000000000004</v>
      </c>
      <c r="AW604" s="73">
        <f>IF(MROUND(((1/3)*AS604+AO604),0.2)*AV604*AU604/AR604&gt;1.05,MROUND(((1/3)*AS604+AO604),0.2)-0.2,MROUND(((1/3)*AS604+AO604),0.2))</f>
        <v>1.2000000000000002</v>
      </c>
      <c r="AX604" s="40">
        <f t="shared" si="367"/>
        <v>8.1600000000000019</v>
      </c>
      <c r="AY604" s="40" t="b">
        <f>IF(AQ604&lt;AW604,TRUE, FALSE)</f>
        <v>1</v>
      </c>
      <c r="AZ604" s="40" t="b">
        <f>IF(AL604&lt;AQ604*AU604*AV604,TRUE, FALSE)</f>
        <v>1</v>
      </c>
      <c r="BA604">
        <f t="shared" si="357"/>
        <v>60</v>
      </c>
      <c r="BB604" s="91">
        <f t="shared" si="358"/>
        <v>2.2842272962046302</v>
      </c>
    </row>
    <row r="605" spans="1:54">
      <c r="A605" s="2" t="s">
        <v>733</v>
      </c>
      <c r="B605" s="7" t="s">
        <v>40548</v>
      </c>
      <c r="C605" s="17">
        <f t="shared" si="333"/>
        <v>30.6</v>
      </c>
      <c r="D605" s="28">
        <f t="shared" si="334"/>
        <v>183</v>
      </c>
      <c r="E605" s="8">
        <f t="shared" si="359"/>
        <v>6</v>
      </c>
      <c r="F605" s="2" t="s">
        <v>5721</v>
      </c>
      <c r="G605" s="54">
        <f t="shared" si="360"/>
        <v>29.6</v>
      </c>
      <c r="H605" s="20">
        <f t="shared" si="361"/>
        <v>0.66086129999999998</v>
      </c>
      <c r="I605" s="14" t="s">
        <v>15688</v>
      </c>
      <c r="J605" s="14" t="s">
        <v>10703</v>
      </c>
      <c r="K605" s="14" t="s">
        <v>20649</v>
      </c>
      <c r="L605" s="14" t="s">
        <v>25610</v>
      </c>
      <c r="M605" s="28">
        <f t="shared" si="362"/>
        <v>12.4</v>
      </c>
      <c r="N605" s="46">
        <f t="shared" si="335"/>
        <v>5.2</v>
      </c>
      <c r="O605" s="17">
        <f t="shared" si="336"/>
        <v>0.60000000000000009</v>
      </c>
      <c r="P605" s="17">
        <f t="shared" si="336"/>
        <v>4.2</v>
      </c>
      <c r="Q605" s="124">
        <f t="shared" si="337"/>
        <v>0.60000000000000009</v>
      </c>
      <c r="R605" s="26">
        <f t="shared" si="338"/>
        <v>1.6</v>
      </c>
      <c r="S605" s="2" t="s">
        <v>30569</v>
      </c>
      <c r="T605" s="2" t="s">
        <v>35549</v>
      </c>
      <c r="U605" s="24">
        <f t="shared" si="339"/>
        <v>455.6</v>
      </c>
      <c r="V605" s="66">
        <f t="shared" si="339"/>
        <v>363.70000000000005</v>
      </c>
      <c r="W605" s="54">
        <f t="shared" si="340"/>
        <v>2.96</v>
      </c>
      <c r="X605" s="143">
        <f t="shared" si="341"/>
        <v>455.6</v>
      </c>
      <c r="Y605" s="143">
        <f t="shared" si="342"/>
        <v>0.69199999999999995</v>
      </c>
      <c r="Z605" s="94" t="s">
        <v>39931</v>
      </c>
      <c r="AD605">
        <v>152</v>
      </c>
      <c r="AE605">
        <v>-1</v>
      </c>
      <c r="AF605" s="10">
        <v>37.9</v>
      </c>
      <c r="AG605" s="10">
        <v>58.12</v>
      </c>
      <c r="AH605" s="10">
        <f t="shared" si="343"/>
        <v>270681.8984129724</v>
      </c>
      <c r="AI605" s="11">
        <f t="shared" si="329"/>
        <v>0</v>
      </c>
      <c r="AJ605">
        <f t="shared" si="330"/>
        <v>0</v>
      </c>
      <c r="AK605" t="e">
        <f t="shared" si="344"/>
        <v>#DIV/0!</v>
      </c>
      <c r="AL605">
        <f t="shared" si="345"/>
        <v>1.3674072384000004</v>
      </c>
      <c r="AM605" s="5">
        <f t="shared" si="346"/>
        <v>5.92</v>
      </c>
      <c r="AN605">
        <v>0</v>
      </c>
      <c r="AO605" s="72">
        <f t="shared" si="347"/>
        <v>1.6</v>
      </c>
      <c r="AP605" s="72">
        <f t="shared" si="348"/>
        <v>0.60000000000000009</v>
      </c>
      <c r="AQ605" s="72">
        <f t="shared" si="349"/>
        <v>0.60000000000000009</v>
      </c>
      <c r="AR605" s="71" t="e">
        <f t="shared" si="350"/>
        <v>#DIV/0!</v>
      </c>
      <c r="BA605">
        <f t="shared" si="357"/>
        <v>183</v>
      </c>
      <c r="BB605" s="91" t="e">
        <f t="shared" si="358"/>
        <v>#DIV/0!</v>
      </c>
    </row>
    <row r="606" spans="1:54">
      <c r="A606" s="2" t="s">
        <v>734</v>
      </c>
      <c r="B606" s="7" t="s">
        <v>40549</v>
      </c>
      <c r="C606" s="17">
        <f t="shared" si="333"/>
        <v>27.1</v>
      </c>
      <c r="D606" s="28">
        <f t="shared" si="334"/>
        <v>27</v>
      </c>
      <c r="E606" s="8">
        <f t="shared" si="359"/>
        <v>18</v>
      </c>
      <c r="F606" s="2" t="s">
        <v>5722</v>
      </c>
      <c r="G606" s="54">
        <f t="shared" si="360"/>
        <v>26.200000000000003</v>
      </c>
      <c r="H606" s="20">
        <f t="shared" si="361"/>
        <v>0.25375690000000001</v>
      </c>
      <c r="I606" s="14" t="s">
        <v>15689</v>
      </c>
      <c r="J606" s="14" t="s">
        <v>10704</v>
      </c>
      <c r="K606" s="14" t="s">
        <v>20650</v>
      </c>
      <c r="L606" s="14" t="s">
        <v>25611</v>
      </c>
      <c r="M606" s="28">
        <f t="shared" si="362"/>
        <v>11</v>
      </c>
      <c r="N606" s="46">
        <f t="shared" si="335"/>
        <v>5.2</v>
      </c>
      <c r="O606" s="17">
        <f t="shared" si="336"/>
        <v>2.6</v>
      </c>
      <c r="P606" s="17">
        <f t="shared" si="336"/>
        <v>7</v>
      </c>
      <c r="Q606" s="124">
        <f t="shared" si="337"/>
        <v>1.2000000000000002</v>
      </c>
      <c r="R606" s="26">
        <f t="shared" si="338"/>
        <v>1.6</v>
      </c>
      <c r="S606" s="2" t="s">
        <v>30570</v>
      </c>
      <c r="T606" s="2" t="s">
        <v>35550</v>
      </c>
      <c r="U606" s="24">
        <f t="shared" si="339"/>
        <v>299.60000000000002</v>
      </c>
      <c r="V606" s="66">
        <f t="shared" si="339"/>
        <v>306.20000000000005</v>
      </c>
      <c r="W606" s="54">
        <f t="shared" si="340"/>
        <v>2.6199999999999997</v>
      </c>
      <c r="X606" s="143">
        <f t="shared" si="341"/>
        <v>299.60000000000002</v>
      </c>
      <c r="Y606" s="143">
        <f t="shared" si="342"/>
        <v>0.62399999999999989</v>
      </c>
      <c r="Z606" s="94" t="s">
        <v>39931</v>
      </c>
      <c r="AD606">
        <v>152</v>
      </c>
      <c r="AE606">
        <v>-1</v>
      </c>
      <c r="AF606" s="10">
        <v>37.9</v>
      </c>
      <c r="AG606" s="10">
        <v>58.12</v>
      </c>
      <c r="AH606" s="10">
        <f t="shared" si="343"/>
        <v>348756.91786150337</v>
      </c>
      <c r="AI606" s="11">
        <f t="shared" si="329"/>
        <v>0</v>
      </c>
      <c r="AJ606">
        <f t="shared" si="330"/>
        <v>0</v>
      </c>
      <c r="AK606" t="e">
        <f t="shared" si="344"/>
        <v>#DIV/0!</v>
      </c>
      <c r="AL606">
        <f t="shared" si="345"/>
        <v>21.730599072000004</v>
      </c>
      <c r="AM606" s="5">
        <f t="shared" si="346"/>
        <v>5.2200000000000006</v>
      </c>
      <c r="AN606">
        <v>0</v>
      </c>
      <c r="AO606" s="72">
        <f t="shared" si="347"/>
        <v>1.6</v>
      </c>
      <c r="AP606" s="72">
        <f t="shared" si="348"/>
        <v>1.2000000000000002</v>
      </c>
      <c r="AQ606" s="72">
        <f t="shared" si="349"/>
        <v>1.2000000000000002</v>
      </c>
      <c r="AR606" s="71" t="e">
        <f t="shared" si="350"/>
        <v>#DIV/0!</v>
      </c>
      <c r="BA606">
        <f t="shared" si="357"/>
        <v>27</v>
      </c>
      <c r="BB606" s="91" t="e">
        <f t="shared" si="358"/>
        <v>#DIV/0!</v>
      </c>
    </row>
    <row r="607" spans="1:54">
      <c r="A607" s="2" t="s">
        <v>735</v>
      </c>
      <c r="B607" s="7" t="s">
        <v>40550</v>
      </c>
      <c r="C607" s="17">
        <f t="shared" si="333"/>
        <v>30.5</v>
      </c>
      <c r="D607" s="28">
        <f t="shared" si="334"/>
        <v>185</v>
      </c>
      <c r="E607" s="8">
        <f t="shared" si="359"/>
        <v>10</v>
      </c>
      <c r="F607" s="2" t="s">
        <v>5723</v>
      </c>
      <c r="G607" s="54">
        <f t="shared" si="360"/>
        <v>29.5</v>
      </c>
      <c r="H607" s="20">
        <f t="shared" si="361"/>
        <v>0.32285809999999998</v>
      </c>
      <c r="I607" s="14" t="s">
        <v>15690</v>
      </c>
      <c r="J607" s="14" t="s">
        <v>10705</v>
      </c>
      <c r="K607" s="14" t="s">
        <v>20651</v>
      </c>
      <c r="L607" s="14" t="s">
        <v>25612</v>
      </c>
      <c r="M607" s="28">
        <f t="shared" si="362"/>
        <v>9.8000000000000007</v>
      </c>
      <c r="N607" s="46">
        <f t="shared" si="335"/>
        <v>5.6</v>
      </c>
      <c r="O607" s="17">
        <f t="shared" si="336"/>
        <v>1.8</v>
      </c>
      <c r="P607" s="17">
        <f t="shared" si="336"/>
        <v>9.4</v>
      </c>
      <c r="Q607" s="124">
        <f t="shared" si="337"/>
        <v>0.60000000000000009</v>
      </c>
      <c r="R607" s="26">
        <f t="shared" si="338"/>
        <v>0.8</v>
      </c>
      <c r="S607" s="2" t="s">
        <v>30571</v>
      </c>
      <c r="T607" s="2" t="s">
        <v>35551</v>
      </c>
      <c r="U607" s="24">
        <f t="shared" si="339"/>
        <v>458.1</v>
      </c>
      <c r="V607" s="66">
        <f t="shared" si="339"/>
        <v>326.3</v>
      </c>
      <c r="W607" s="54">
        <f t="shared" si="340"/>
        <v>2.9499999999999997</v>
      </c>
      <c r="X607" s="143">
        <f t="shared" si="341"/>
        <v>458.1</v>
      </c>
      <c r="Y607" s="143">
        <f t="shared" si="342"/>
        <v>0.69</v>
      </c>
      <c r="Z607" s="94" t="s">
        <v>39931</v>
      </c>
      <c r="AD607">
        <v>152</v>
      </c>
      <c r="AE607">
        <v>-1</v>
      </c>
      <c r="AF607" s="10">
        <v>37.9</v>
      </c>
      <c r="AG607" s="10">
        <v>58.12</v>
      </c>
      <c r="AH607" s="10">
        <f t="shared" si="343"/>
        <v>324802.36112270132</v>
      </c>
      <c r="AI607" s="11">
        <f t="shared" si="329"/>
        <v>0</v>
      </c>
      <c r="AJ607">
        <f t="shared" si="330"/>
        <v>0</v>
      </c>
      <c r="AK607" t="e">
        <f t="shared" si="344"/>
        <v>#DIV/0!</v>
      </c>
      <c r="AL607">
        <f t="shared" si="345"/>
        <v>9.1657927584000003</v>
      </c>
      <c r="AM607" s="5">
        <f t="shared" si="346"/>
        <v>5.9</v>
      </c>
      <c r="AN607">
        <v>0</v>
      </c>
      <c r="AO607" s="72">
        <f t="shared" si="347"/>
        <v>0.8</v>
      </c>
      <c r="AP607" s="72">
        <f t="shared" si="348"/>
        <v>0.60000000000000009</v>
      </c>
      <c r="AQ607" s="72">
        <f t="shared" si="349"/>
        <v>0.60000000000000009</v>
      </c>
      <c r="AR607" s="71" t="e">
        <f t="shared" si="350"/>
        <v>#DIV/0!</v>
      </c>
      <c r="BA607">
        <f t="shared" si="357"/>
        <v>185</v>
      </c>
      <c r="BB607" s="91" t="e">
        <f t="shared" si="358"/>
        <v>#DIV/0!</v>
      </c>
    </row>
    <row r="608" spans="1:54">
      <c r="A608" s="2" t="s">
        <v>736</v>
      </c>
      <c r="B608" s="7" t="s">
        <v>40551</v>
      </c>
      <c r="C608" s="17">
        <f t="shared" si="333"/>
        <v>14.4</v>
      </c>
      <c r="D608" s="28">
        <f t="shared" si="334"/>
        <v>237</v>
      </c>
      <c r="E608" s="8">
        <f t="shared" si="359"/>
        <v>5</v>
      </c>
      <c r="F608" s="2" t="s">
        <v>5724</v>
      </c>
      <c r="G608" s="54">
        <f t="shared" si="360"/>
        <v>13.5</v>
      </c>
      <c r="H608" s="20">
        <f t="shared" si="361"/>
        <v>0.7550403</v>
      </c>
      <c r="I608" s="14" t="s">
        <v>15691</v>
      </c>
      <c r="J608" s="14" t="s">
        <v>10706</v>
      </c>
      <c r="K608" s="14" t="s">
        <v>20652</v>
      </c>
      <c r="L608" s="14" t="s">
        <v>25613</v>
      </c>
      <c r="M608" s="28">
        <f t="shared" si="362"/>
        <v>11.5</v>
      </c>
      <c r="N608" s="46">
        <f t="shared" si="335"/>
        <v>5.6</v>
      </c>
      <c r="O608" s="17">
        <f t="shared" si="336"/>
        <v>0.4</v>
      </c>
      <c r="P608" s="17">
        <f t="shared" si="336"/>
        <v>6</v>
      </c>
      <c r="Q608" s="124">
        <f t="shared" si="337"/>
        <v>0.60000000000000009</v>
      </c>
      <c r="R608" s="26">
        <f t="shared" si="338"/>
        <v>2.8000000000000003</v>
      </c>
      <c r="S608" s="2" t="s">
        <v>30572</v>
      </c>
      <c r="T608" s="2" t="s">
        <v>35552</v>
      </c>
      <c r="U608" s="24">
        <f t="shared" si="339"/>
        <v>509.90000000000003</v>
      </c>
      <c r="V608" s="66">
        <f t="shared" si="339"/>
        <v>293.20000000000005</v>
      </c>
      <c r="W608" s="54">
        <f t="shared" si="340"/>
        <v>1.35</v>
      </c>
      <c r="X608" s="143">
        <f t="shared" si="341"/>
        <v>509.90000000000003</v>
      </c>
      <c r="Y608" s="143">
        <f t="shared" si="342"/>
        <v>0.37</v>
      </c>
      <c r="Z608" s="94" t="s">
        <v>39931</v>
      </c>
      <c r="AD608">
        <v>152</v>
      </c>
      <c r="AE608">
        <v>-1</v>
      </c>
      <c r="AF608" s="10">
        <v>37.9</v>
      </c>
      <c r="AG608" s="10">
        <v>58.12</v>
      </c>
      <c r="AH608" s="10">
        <f t="shared" si="343"/>
        <v>362939.56614654016</v>
      </c>
      <c r="AI608" s="11">
        <f t="shared" si="329"/>
        <v>0</v>
      </c>
      <c r="AJ608">
        <f t="shared" si="330"/>
        <v>0</v>
      </c>
      <c r="AK608" t="e">
        <f t="shared" si="344"/>
        <v>#DIV/0!</v>
      </c>
      <c r="AL608">
        <f t="shared" si="345"/>
        <v>1.6461291840000003</v>
      </c>
      <c r="AM608" s="5">
        <f t="shared" si="346"/>
        <v>2.68</v>
      </c>
      <c r="AN608">
        <v>0</v>
      </c>
      <c r="AO608" s="72">
        <f t="shared" si="347"/>
        <v>2.8000000000000003</v>
      </c>
      <c r="AP608" s="72">
        <f t="shared" si="348"/>
        <v>0.60000000000000009</v>
      </c>
      <c r="AQ608" s="72">
        <f t="shared" si="349"/>
        <v>0.8</v>
      </c>
      <c r="AR608" s="71" t="e">
        <f t="shared" si="350"/>
        <v>#DIV/0!</v>
      </c>
      <c r="BA608">
        <f t="shared" si="357"/>
        <v>237</v>
      </c>
      <c r="BB608" s="91" t="e">
        <f t="shared" si="358"/>
        <v>#DIV/0!</v>
      </c>
    </row>
    <row r="609" spans="1:54">
      <c r="A609" s="2" t="s">
        <v>737</v>
      </c>
      <c r="B609" s="7" t="s">
        <v>40552</v>
      </c>
      <c r="C609" s="17">
        <f t="shared" si="333"/>
        <v>29</v>
      </c>
      <c r="D609" s="28">
        <f t="shared" si="334"/>
        <v>68</v>
      </c>
      <c r="E609" s="8">
        <f t="shared" si="359"/>
        <v>23</v>
      </c>
      <c r="F609" s="2" t="s">
        <v>5725</v>
      </c>
      <c r="G609" s="54">
        <f t="shared" si="360"/>
        <v>28</v>
      </c>
      <c r="H609" s="20">
        <f t="shared" si="361"/>
        <v>0.15744369999999999</v>
      </c>
      <c r="I609" s="14" t="s">
        <v>15692</v>
      </c>
      <c r="J609" s="14" t="s">
        <v>10707</v>
      </c>
      <c r="K609" s="14" t="s">
        <v>20653</v>
      </c>
      <c r="L609" s="14" t="s">
        <v>25614</v>
      </c>
      <c r="M609" s="28">
        <f t="shared" si="362"/>
        <v>11.1</v>
      </c>
      <c r="N609" s="46">
        <f t="shared" si="335"/>
        <v>5.8</v>
      </c>
      <c r="O609" s="17">
        <f t="shared" si="336"/>
        <v>2</v>
      </c>
      <c r="P609" s="17">
        <f t="shared" si="336"/>
        <v>6.8000000000000007</v>
      </c>
      <c r="Q609" s="124">
        <f t="shared" si="337"/>
        <v>2.6</v>
      </c>
      <c r="R609" s="26">
        <f t="shared" si="338"/>
        <v>3</v>
      </c>
      <c r="S609" s="2" t="s">
        <v>30573</v>
      </c>
      <c r="T609" s="2" t="s">
        <v>35553</v>
      </c>
      <c r="U609" s="24">
        <f t="shared" si="339"/>
        <v>341.40000000000003</v>
      </c>
      <c r="V609" s="66">
        <f t="shared" si="339"/>
        <v>365.6</v>
      </c>
      <c r="W609" s="54">
        <f t="shared" si="340"/>
        <v>2.8</v>
      </c>
      <c r="X609" s="143">
        <f t="shared" si="341"/>
        <v>341.40000000000003</v>
      </c>
      <c r="Y609" s="143">
        <f t="shared" si="342"/>
        <v>0.65999999999999992</v>
      </c>
      <c r="Z609" s="94" t="s">
        <v>39931</v>
      </c>
      <c r="AD609">
        <v>152</v>
      </c>
      <c r="AE609">
        <v>-1</v>
      </c>
      <c r="AF609" s="10">
        <v>37.9</v>
      </c>
      <c r="AG609" s="10">
        <v>58.12</v>
      </c>
      <c r="AH609" s="10">
        <f t="shared" si="343"/>
        <v>267434.38460377412</v>
      </c>
      <c r="AI609" s="11">
        <f t="shared" si="329"/>
        <v>0</v>
      </c>
      <c r="AJ609">
        <f t="shared" si="330"/>
        <v>0</v>
      </c>
      <c r="AK609" t="e">
        <f t="shared" si="344"/>
        <v>#DIV/0!</v>
      </c>
      <c r="AL609">
        <f t="shared" si="345"/>
        <v>34.376297040000004</v>
      </c>
      <c r="AM609" s="5">
        <f t="shared" si="346"/>
        <v>5.6</v>
      </c>
      <c r="AN609">
        <v>0</v>
      </c>
      <c r="AO609" s="72">
        <f t="shared" si="347"/>
        <v>3</v>
      </c>
      <c r="AP609" s="72">
        <f t="shared" si="348"/>
        <v>2.6</v>
      </c>
      <c r="AQ609" s="72">
        <f t="shared" si="349"/>
        <v>2.6</v>
      </c>
      <c r="AR609" s="71" t="e">
        <f t="shared" si="350"/>
        <v>#DIV/0!</v>
      </c>
      <c r="BA609">
        <f t="shared" si="357"/>
        <v>68</v>
      </c>
      <c r="BB609" s="91" t="e">
        <f t="shared" si="358"/>
        <v>#DIV/0!</v>
      </c>
    </row>
    <row r="610" spans="1:54">
      <c r="A610" s="2" t="s">
        <v>738</v>
      </c>
      <c r="B610" s="7" t="s">
        <v>40553</v>
      </c>
      <c r="C610" s="17">
        <f t="shared" si="333"/>
        <v>25.200000000000003</v>
      </c>
      <c r="D610" s="28">
        <f t="shared" si="334"/>
        <v>182</v>
      </c>
      <c r="E610" s="8">
        <f t="shared" si="359"/>
        <v>6</v>
      </c>
      <c r="F610" s="2" t="s">
        <v>5726</v>
      </c>
      <c r="G610" s="54">
        <f t="shared" si="360"/>
        <v>24.200000000000003</v>
      </c>
      <c r="H610" s="20">
        <f t="shared" si="361"/>
        <v>0.67141300000000004</v>
      </c>
      <c r="I610" s="14" t="s">
        <v>15693</v>
      </c>
      <c r="J610" s="14" t="s">
        <v>10708</v>
      </c>
      <c r="K610" s="14" t="s">
        <v>20654</v>
      </c>
      <c r="L610" s="14" t="s">
        <v>25615</v>
      </c>
      <c r="M610" s="28">
        <f t="shared" si="362"/>
        <v>14.2</v>
      </c>
      <c r="N610" s="46">
        <f t="shared" si="335"/>
        <v>5</v>
      </c>
      <c r="O610" s="17">
        <f t="shared" si="336"/>
        <v>2.8000000000000003</v>
      </c>
      <c r="P610" s="17">
        <f t="shared" si="336"/>
        <v>0.60000000000000009</v>
      </c>
      <c r="Q610" s="124">
        <f t="shared" si="337"/>
        <v>0.60000000000000009</v>
      </c>
      <c r="R610" s="26">
        <f t="shared" si="338"/>
        <v>1.6</v>
      </c>
      <c r="S610" s="2" t="s">
        <v>30574</v>
      </c>
      <c r="T610" s="2" t="s">
        <v>35554</v>
      </c>
      <c r="U610" s="24">
        <f t="shared" si="339"/>
        <v>455.40000000000003</v>
      </c>
      <c r="V610" s="66">
        <f t="shared" si="339"/>
        <v>340.5</v>
      </c>
      <c r="W610" s="54">
        <f t="shared" si="340"/>
        <v>2.42</v>
      </c>
      <c r="X610" s="143">
        <f t="shared" si="341"/>
        <v>455.40000000000003</v>
      </c>
      <c r="Y610" s="143">
        <f t="shared" si="342"/>
        <v>0.58399999999999996</v>
      </c>
      <c r="Z610" s="94" t="s">
        <v>39931</v>
      </c>
      <c r="AD610">
        <v>152</v>
      </c>
      <c r="AE610">
        <v>-1</v>
      </c>
      <c r="AF610" s="10">
        <v>37.9</v>
      </c>
      <c r="AG610" s="10">
        <v>58.12</v>
      </c>
      <c r="AH610" s="10">
        <f t="shared" si="343"/>
        <v>306143.35461757303</v>
      </c>
      <c r="AI610" s="11">
        <f t="shared" si="329"/>
        <v>0</v>
      </c>
      <c r="AJ610">
        <f t="shared" si="330"/>
        <v>0</v>
      </c>
      <c r="AK610" t="e">
        <f t="shared" si="344"/>
        <v>#DIV/0!</v>
      </c>
      <c r="AL610">
        <f t="shared" si="345"/>
        <v>0.88324185600000016</v>
      </c>
      <c r="AM610" s="5">
        <f t="shared" si="346"/>
        <v>4.8400000000000007</v>
      </c>
      <c r="AN610">
        <v>0</v>
      </c>
      <c r="AO610" s="72">
        <f t="shared" si="347"/>
        <v>1.6</v>
      </c>
      <c r="AP610" s="72">
        <f t="shared" si="348"/>
        <v>0.60000000000000009</v>
      </c>
      <c r="AQ610" s="72">
        <f t="shared" si="349"/>
        <v>0.60000000000000009</v>
      </c>
      <c r="AR610" s="71" t="e">
        <f t="shared" si="350"/>
        <v>#DIV/0!</v>
      </c>
      <c r="BA610">
        <f t="shared" si="357"/>
        <v>182</v>
      </c>
      <c r="BB610" s="91" t="e">
        <f t="shared" si="358"/>
        <v>#DIV/0!</v>
      </c>
    </row>
    <row r="611" spans="1:54">
      <c r="A611" s="2" t="s">
        <v>739</v>
      </c>
      <c r="B611" s="7" t="s">
        <v>40554</v>
      </c>
      <c r="C611" s="17">
        <f t="shared" si="333"/>
        <v>28.8</v>
      </c>
      <c r="D611" s="28">
        <f t="shared" si="334"/>
        <v>34</v>
      </c>
      <c r="E611" s="8">
        <f t="shared" si="359"/>
        <v>12</v>
      </c>
      <c r="F611" s="2" t="s">
        <v>5727</v>
      </c>
      <c r="G611" s="54">
        <f t="shared" si="360"/>
        <v>27.8</v>
      </c>
      <c r="H611" s="20">
        <f t="shared" si="361"/>
        <v>0.49503239999999998</v>
      </c>
      <c r="I611" s="14" t="s">
        <v>15694</v>
      </c>
      <c r="J611" s="14" t="s">
        <v>10709</v>
      </c>
      <c r="K611" s="14" t="s">
        <v>20655</v>
      </c>
      <c r="L611" s="14" t="s">
        <v>25616</v>
      </c>
      <c r="M611" s="28">
        <f t="shared" si="362"/>
        <v>13.5</v>
      </c>
      <c r="N611" s="46">
        <f t="shared" si="335"/>
        <v>6.4</v>
      </c>
      <c r="O611" s="17">
        <f t="shared" si="336"/>
        <v>1.4000000000000001</v>
      </c>
      <c r="P611" s="17">
        <f t="shared" si="336"/>
        <v>2</v>
      </c>
      <c r="Q611" s="124">
        <f t="shared" si="337"/>
        <v>1</v>
      </c>
      <c r="R611" s="26">
        <f t="shared" si="338"/>
        <v>1.8</v>
      </c>
      <c r="S611" s="2" t="s">
        <v>30575</v>
      </c>
      <c r="T611" s="2" t="s">
        <v>35555</v>
      </c>
      <c r="U611" s="24">
        <f t="shared" si="339"/>
        <v>307.40000000000003</v>
      </c>
      <c r="V611" s="66">
        <f t="shared" si="339"/>
        <v>323.3</v>
      </c>
      <c r="W611" s="54">
        <f t="shared" si="340"/>
        <v>2.78</v>
      </c>
      <c r="X611" s="143">
        <f t="shared" si="341"/>
        <v>307.40000000000003</v>
      </c>
      <c r="Y611" s="143">
        <f t="shared" si="342"/>
        <v>0.65599999999999992</v>
      </c>
      <c r="Z611" s="94" t="s">
        <v>39931</v>
      </c>
      <c r="AD611">
        <v>152</v>
      </c>
      <c r="AE611">
        <v>-1</v>
      </c>
      <c r="AF611" s="10">
        <v>37.9</v>
      </c>
      <c r="AG611" s="10">
        <v>58.12</v>
      </c>
      <c r="AH611" s="10">
        <f t="shared" si="343"/>
        <v>328624.84131728526</v>
      </c>
      <c r="AI611" s="11">
        <f t="shared" si="329"/>
        <v>0</v>
      </c>
      <c r="AJ611">
        <f t="shared" si="330"/>
        <v>0</v>
      </c>
      <c r="AK611" t="e">
        <f t="shared" si="344"/>
        <v>#DIV/0!</v>
      </c>
      <c r="AL611">
        <f t="shared" si="345"/>
        <v>2.5450367040000006</v>
      </c>
      <c r="AM611" s="5">
        <f t="shared" si="346"/>
        <v>5.5600000000000005</v>
      </c>
      <c r="AN611">
        <v>0</v>
      </c>
      <c r="AO611" s="72">
        <f t="shared" si="347"/>
        <v>1.8</v>
      </c>
      <c r="AP611" s="72">
        <f t="shared" si="348"/>
        <v>1</v>
      </c>
      <c r="AQ611" s="72">
        <f t="shared" si="349"/>
        <v>1</v>
      </c>
      <c r="AR611" s="71" t="e">
        <f t="shared" si="350"/>
        <v>#DIV/0!</v>
      </c>
      <c r="BA611">
        <f t="shared" si="357"/>
        <v>34</v>
      </c>
      <c r="BB611" s="91" t="e">
        <f t="shared" si="358"/>
        <v>#DIV/0!</v>
      </c>
    </row>
    <row r="612" spans="1:54">
      <c r="A612" s="2" t="s">
        <v>740</v>
      </c>
      <c r="B612" s="7" t="s">
        <v>40555</v>
      </c>
      <c r="C612" s="17">
        <f t="shared" si="333"/>
        <v>25</v>
      </c>
      <c r="D612" s="28">
        <f t="shared" si="334"/>
        <v>82</v>
      </c>
      <c r="E612" s="8">
        <f t="shared" si="359"/>
        <v>9</v>
      </c>
      <c r="F612" s="2" t="s">
        <v>5728</v>
      </c>
      <c r="G612" s="54">
        <f t="shared" si="360"/>
        <v>24.1</v>
      </c>
      <c r="H612" s="20">
        <f t="shared" si="361"/>
        <v>0.23980789999999999</v>
      </c>
      <c r="I612" s="14" t="s">
        <v>15695</v>
      </c>
      <c r="J612" s="14" t="s">
        <v>10710</v>
      </c>
      <c r="K612" s="14" t="s">
        <v>20656</v>
      </c>
      <c r="L612" s="14" t="s">
        <v>25617</v>
      </c>
      <c r="M612" s="28">
        <f t="shared" si="362"/>
        <v>9.8000000000000007</v>
      </c>
      <c r="N612" s="46">
        <f t="shared" si="335"/>
        <v>5.6</v>
      </c>
      <c r="O612" s="17">
        <f t="shared" si="336"/>
        <v>0.8</v>
      </c>
      <c r="P612" s="17">
        <f t="shared" si="336"/>
        <v>9.4</v>
      </c>
      <c r="Q612" s="124">
        <f t="shared" si="337"/>
        <v>1</v>
      </c>
      <c r="R612" s="26">
        <f t="shared" si="338"/>
        <v>1.4000000000000001</v>
      </c>
      <c r="S612" s="2" t="s">
        <v>30576</v>
      </c>
      <c r="T612" s="2" t="s">
        <v>35556</v>
      </c>
      <c r="U612" s="24">
        <f t="shared" si="339"/>
        <v>354.6</v>
      </c>
      <c r="V612" s="66">
        <f t="shared" si="339"/>
        <v>320.20000000000005</v>
      </c>
      <c r="W612" s="54">
        <f t="shared" si="340"/>
        <v>2.4099999999999997</v>
      </c>
      <c r="X612" s="143">
        <f t="shared" si="341"/>
        <v>354.6</v>
      </c>
      <c r="Y612" s="143">
        <f t="shared" si="342"/>
        <v>0.58199999999999996</v>
      </c>
      <c r="Z612" s="94" t="s">
        <v>39931</v>
      </c>
      <c r="AD612">
        <v>152</v>
      </c>
      <c r="AE612">
        <v>-1</v>
      </c>
      <c r="AF612" s="10">
        <v>37.9</v>
      </c>
      <c r="AG612" s="10">
        <v>58.12</v>
      </c>
      <c r="AH612" s="10">
        <f t="shared" si="343"/>
        <v>332438.69738325122</v>
      </c>
      <c r="AI612" s="11">
        <f t="shared" si="329"/>
        <v>0</v>
      </c>
      <c r="AJ612">
        <f t="shared" si="330"/>
        <v>0</v>
      </c>
      <c r="AK612" t="e">
        <f t="shared" si="344"/>
        <v>#DIV/0!</v>
      </c>
      <c r="AL612">
        <f t="shared" si="345"/>
        <v>8.0033024288000014</v>
      </c>
      <c r="AM612" s="5">
        <f t="shared" si="346"/>
        <v>4.8</v>
      </c>
      <c r="AN612">
        <v>0</v>
      </c>
      <c r="AO612" s="72">
        <f t="shared" si="347"/>
        <v>1.4000000000000001</v>
      </c>
      <c r="AP612" s="72">
        <f t="shared" si="348"/>
        <v>1</v>
      </c>
      <c r="AQ612" s="72">
        <f t="shared" si="349"/>
        <v>1.2000000000000002</v>
      </c>
      <c r="AR612" s="71" t="e">
        <f t="shared" si="350"/>
        <v>#DIV/0!</v>
      </c>
      <c r="BA612">
        <f t="shared" si="357"/>
        <v>82</v>
      </c>
      <c r="BB612" s="91" t="e">
        <f t="shared" si="358"/>
        <v>#DIV/0!</v>
      </c>
    </row>
    <row r="613" spans="1:54">
      <c r="A613" s="2" t="s">
        <v>741</v>
      </c>
      <c r="B613" s="7" t="s">
        <v>40556</v>
      </c>
      <c r="C613" s="17">
        <f t="shared" si="333"/>
        <v>36.700000000000003</v>
      </c>
      <c r="D613" s="28">
        <f t="shared" si="334"/>
        <v>29</v>
      </c>
      <c r="E613" s="8">
        <f t="shared" si="359"/>
        <v>8</v>
      </c>
      <c r="F613" s="2" t="s">
        <v>5729</v>
      </c>
      <c r="G613" s="54">
        <f t="shared" si="360"/>
        <v>35.800000000000004</v>
      </c>
      <c r="H613" s="20">
        <f t="shared" si="361"/>
        <v>0.23014800000000002</v>
      </c>
      <c r="I613" s="14" t="s">
        <v>15696</v>
      </c>
      <c r="J613" s="14" t="s">
        <v>10711</v>
      </c>
      <c r="K613" s="14" t="s">
        <v>20657</v>
      </c>
      <c r="L613" s="14" t="s">
        <v>25618</v>
      </c>
      <c r="M613" s="28">
        <f t="shared" si="362"/>
        <v>12.9</v>
      </c>
      <c r="N613" s="46">
        <f t="shared" si="335"/>
        <v>6</v>
      </c>
      <c r="O613" s="17">
        <f t="shared" si="336"/>
        <v>0.8</v>
      </c>
      <c r="P613" s="17">
        <f t="shared" si="336"/>
        <v>3.2</v>
      </c>
      <c r="Q613" s="124">
        <f t="shared" si="337"/>
        <v>0.8</v>
      </c>
      <c r="R613" s="26">
        <f t="shared" si="338"/>
        <v>1</v>
      </c>
      <c r="S613" s="2" t="s">
        <v>30577</v>
      </c>
      <c r="T613" s="2" t="s">
        <v>35557</v>
      </c>
      <c r="U613" s="24">
        <f t="shared" si="339"/>
        <v>301.60000000000002</v>
      </c>
      <c r="V613" s="66">
        <f t="shared" si="339"/>
        <v>411.5</v>
      </c>
      <c r="W613" s="54">
        <f t="shared" si="340"/>
        <v>3.5799999999999996</v>
      </c>
      <c r="X613" s="143">
        <f t="shared" si="341"/>
        <v>301.60000000000002</v>
      </c>
      <c r="Y613" s="143">
        <f t="shared" si="342"/>
        <v>0.81599999999999995</v>
      </c>
      <c r="Z613" s="94" t="s">
        <v>39931</v>
      </c>
      <c r="AD613">
        <v>152</v>
      </c>
      <c r="AE613">
        <v>-1</v>
      </c>
      <c r="AF613" s="10">
        <v>37.9</v>
      </c>
      <c r="AG613" s="10">
        <v>58.12</v>
      </c>
      <c r="AH613" s="10">
        <f t="shared" si="343"/>
        <v>151855.25274036825</v>
      </c>
      <c r="AI613" s="11">
        <f t="shared" si="329"/>
        <v>0</v>
      </c>
      <c r="AJ613">
        <f t="shared" si="330"/>
        <v>0</v>
      </c>
      <c r="AK613" t="e">
        <f t="shared" si="344"/>
        <v>#DIV/0!</v>
      </c>
      <c r="AL613">
        <f t="shared" si="345"/>
        <v>1.9708211200000001</v>
      </c>
      <c r="AM613" s="5">
        <f t="shared" si="346"/>
        <v>7.1400000000000006</v>
      </c>
      <c r="AN613">
        <v>0</v>
      </c>
      <c r="AO613" s="72">
        <f t="shared" si="347"/>
        <v>1</v>
      </c>
      <c r="AP613" s="72">
        <f t="shared" si="348"/>
        <v>0.8</v>
      </c>
      <c r="AQ613" s="72">
        <f t="shared" si="349"/>
        <v>0.8</v>
      </c>
      <c r="AR613" s="71" t="e">
        <f t="shared" si="350"/>
        <v>#DIV/0!</v>
      </c>
      <c r="BA613">
        <f t="shared" si="357"/>
        <v>29</v>
      </c>
      <c r="BB613" s="91" t="e">
        <f t="shared" si="358"/>
        <v>#DIV/0!</v>
      </c>
    </row>
    <row r="614" spans="1:54">
      <c r="A614" s="2" t="s">
        <v>742</v>
      </c>
      <c r="B614" s="7" t="s">
        <v>40557</v>
      </c>
      <c r="C614" s="17">
        <f t="shared" si="333"/>
        <v>31.3</v>
      </c>
      <c r="D614" s="28">
        <f t="shared" si="334"/>
        <v>272</v>
      </c>
      <c r="E614" s="8">
        <f t="shared" si="359"/>
        <v>8</v>
      </c>
      <c r="F614" s="2" t="s">
        <v>5730</v>
      </c>
      <c r="G614" s="54">
        <f t="shared" si="360"/>
        <v>30.400000000000002</v>
      </c>
      <c r="H614" s="20">
        <f t="shared" si="361"/>
        <v>0.40474730000000003</v>
      </c>
      <c r="I614" s="14" t="s">
        <v>15697</v>
      </c>
      <c r="J614" s="14" t="s">
        <v>10712</v>
      </c>
      <c r="K614" s="14" t="s">
        <v>20658</v>
      </c>
      <c r="L614" s="14" t="s">
        <v>25619</v>
      </c>
      <c r="M614" s="28">
        <f t="shared" si="362"/>
        <v>11.4</v>
      </c>
      <c r="N614" s="46">
        <f t="shared" si="335"/>
        <v>5.8</v>
      </c>
      <c r="O614" s="17">
        <f t="shared" si="336"/>
        <v>1</v>
      </c>
      <c r="P614" s="17">
        <f t="shared" si="336"/>
        <v>6.2</v>
      </c>
      <c r="Q614" s="124">
        <f t="shared" si="337"/>
        <v>0.60000000000000009</v>
      </c>
      <c r="R614" s="26">
        <f t="shared" si="338"/>
        <v>1</v>
      </c>
      <c r="S614" s="2" t="s">
        <v>30578</v>
      </c>
      <c r="T614" s="2" t="s">
        <v>35558</v>
      </c>
      <c r="U614" s="24">
        <f t="shared" si="339"/>
        <v>544.80000000000007</v>
      </c>
      <c r="V614" s="66">
        <f t="shared" si="339"/>
        <v>332.5</v>
      </c>
      <c r="W614" s="54">
        <f t="shared" si="340"/>
        <v>3.0399999999999996</v>
      </c>
      <c r="X614" s="143">
        <f t="shared" si="341"/>
        <v>544.80000000000007</v>
      </c>
      <c r="Y614" s="143">
        <f t="shared" si="342"/>
        <v>0.70799999999999985</v>
      </c>
      <c r="Z614" s="94" t="s">
        <v>39931</v>
      </c>
      <c r="AD614">
        <v>152</v>
      </c>
      <c r="AE614">
        <v>-1</v>
      </c>
      <c r="AF614" s="10">
        <v>37.9</v>
      </c>
      <c r="AG614" s="10">
        <v>58.12</v>
      </c>
      <c r="AH614" s="10">
        <f t="shared" si="343"/>
        <v>316859.05521258718</v>
      </c>
      <c r="AI614" s="11">
        <f t="shared" si="329"/>
        <v>0</v>
      </c>
      <c r="AJ614">
        <f t="shared" si="330"/>
        <v>0</v>
      </c>
      <c r="AK614" t="e">
        <f t="shared" si="344"/>
        <v>#DIV/0!</v>
      </c>
      <c r="AL614">
        <f t="shared" si="345"/>
        <v>3.69056674</v>
      </c>
      <c r="AM614" s="5">
        <f t="shared" si="346"/>
        <v>6.0600000000000005</v>
      </c>
      <c r="AN614">
        <v>0</v>
      </c>
      <c r="AO614" s="72">
        <f t="shared" si="347"/>
        <v>1</v>
      </c>
      <c r="AP614" s="72">
        <f t="shared" si="348"/>
        <v>0.60000000000000009</v>
      </c>
      <c r="AQ614" s="72">
        <f t="shared" si="349"/>
        <v>0.60000000000000009</v>
      </c>
      <c r="AR614" s="71" t="e">
        <f t="shared" si="350"/>
        <v>#DIV/0!</v>
      </c>
      <c r="BA614">
        <f t="shared" si="357"/>
        <v>272</v>
      </c>
      <c r="BB614" s="91" t="e">
        <f t="shared" si="358"/>
        <v>#DIV/0!</v>
      </c>
    </row>
    <row r="615" spans="1:54">
      <c r="A615" s="2" t="s">
        <v>743</v>
      </c>
      <c r="B615" s="7" t="s">
        <v>40558</v>
      </c>
      <c r="C615" s="17">
        <f t="shared" si="333"/>
        <v>23.6</v>
      </c>
      <c r="D615" s="28">
        <f t="shared" si="334"/>
        <v>274</v>
      </c>
      <c r="E615" s="8">
        <f t="shared" si="359"/>
        <v>18</v>
      </c>
      <c r="F615" s="2" t="s">
        <v>5731</v>
      </c>
      <c r="G615" s="54">
        <f t="shared" si="360"/>
        <v>22.700000000000003</v>
      </c>
      <c r="H615" s="20">
        <f t="shared" si="361"/>
        <v>0.54067989999999999</v>
      </c>
      <c r="I615" s="14" t="s">
        <v>15698</v>
      </c>
      <c r="J615" s="14" t="s">
        <v>10713</v>
      </c>
      <c r="K615" s="14" t="s">
        <v>20659</v>
      </c>
      <c r="L615" s="14" t="s">
        <v>25620</v>
      </c>
      <c r="M615" s="28">
        <f t="shared" si="362"/>
        <v>12.4</v>
      </c>
      <c r="N615" s="46">
        <f t="shared" si="335"/>
        <v>6</v>
      </c>
      <c r="O615" s="17">
        <f t="shared" si="336"/>
        <v>2.8000000000000003</v>
      </c>
      <c r="P615" s="17">
        <f t="shared" si="336"/>
        <v>4.2</v>
      </c>
      <c r="Q615" s="124">
        <f t="shared" si="337"/>
        <v>1.2000000000000002</v>
      </c>
      <c r="R615" s="26">
        <f t="shared" si="338"/>
        <v>2.8000000000000003</v>
      </c>
      <c r="S615" s="2" t="s">
        <v>30579</v>
      </c>
      <c r="T615" s="2" t="s">
        <v>35559</v>
      </c>
      <c r="U615" s="24">
        <f t="shared" si="339"/>
        <v>546.9</v>
      </c>
      <c r="V615" s="66">
        <f t="shared" si="339"/>
        <v>310.8</v>
      </c>
      <c r="W615" s="54">
        <f t="shared" si="340"/>
        <v>2.2699999999999996</v>
      </c>
      <c r="X615" s="143">
        <f t="shared" si="341"/>
        <v>546.9</v>
      </c>
      <c r="Y615" s="143">
        <f t="shared" si="342"/>
        <v>0.55399999999999994</v>
      </c>
      <c r="Z615" s="94" t="s">
        <v>39931</v>
      </c>
      <c r="AD615">
        <v>152</v>
      </c>
      <c r="AE615">
        <v>-1</v>
      </c>
      <c r="AF615" s="10">
        <v>37.9</v>
      </c>
      <c r="AG615" s="10">
        <v>58.12</v>
      </c>
      <c r="AH615" s="10">
        <f t="shared" si="343"/>
        <v>343475.82589296374</v>
      </c>
      <c r="AI615" s="11">
        <f t="shared" si="329"/>
        <v>0</v>
      </c>
      <c r="AJ615">
        <f t="shared" si="330"/>
        <v>0</v>
      </c>
      <c r="AK615" t="e">
        <f t="shared" si="344"/>
        <v>#DIV/0!</v>
      </c>
      <c r="AL615">
        <f t="shared" si="345"/>
        <v>15.124492252800003</v>
      </c>
      <c r="AM615" s="5">
        <f t="shared" si="346"/>
        <v>4.5200000000000005</v>
      </c>
      <c r="AN615">
        <v>0</v>
      </c>
      <c r="AO615" s="72">
        <f t="shared" si="347"/>
        <v>2.8000000000000003</v>
      </c>
      <c r="AP615" s="72">
        <f t="shared" si="348"/>
        <v>1.2000000000000002</v>
      </c>
      <c r="AQ615" s="72">
        <f t="shared" si="349"/>
        <v>1.4000000000000001</v>
      </c>
      <c r="AR615" s="71" t="e">
        <f t="shared" si="350"/>
        <v>#DIV/0!</v>
      </c>
      <c r="BA615">
        <f t="shared" si="357"/>
        <v>274</v>
      </c>
      <c r="BB615" s="91" t="e">
        <f t="shared" si="358"/>
        <v>#DIV/0!</v>
      </c>
    </row>
    <row r="616" spans="1:54">
      <c r="A616" s="2" t="s">
        <v>744</v>
      </c>
      <c r="B616" s="7" t="s">
        <v>40559</v>
      </c>
      <c r="C616" s="17">
        <f t="shared" si="333"/>
        <v>30.900000000000002</v>
      </c>
      <c r="D616" s="28">
        <f t="shared" si="334"/>
        <v>38</v>
      </c>
      <c r="E616" s="8">
        <f t="shared" si="359"/>
        <v>5</v>
      </c>
      <c r="F616" s="2" t="s">
        <v>5732</v>
      </c>
      <c r="G616" s="54">
        <f t="shared" si="360"/>
        <v>29.900000000000002</v>
      </c>
      <c r="H616" s="20">
        <f t="shared" si="361"/>
        <v>0.77770529999999993</v>
      </c>
      <c r="I616" s="14" t="s">
        <v>15699</v>
      </c>
      <c r="J616" s="14" t="s">
        <v>10714</v>
      </c>
      <c r="K616" s="14" t="s">
        <v>20660</v>
      </c>
      <c r="L616" s="14" t="s">
        <v>25621</v>
      </c>
      <c r="M616" s="28">
        <f t="shared" si="362"/>
        <v>11.8</v>
      </c>
      <c r="N616" s="46">
        <f t="shared" si="335"/>
        <v>7</v>
      </c>
      <c r="O616" s="17">
        <f t="shared" si="336"/>
        <v>1.2000000000000002</v>
      </c>
      <c r="P616" s="17">
        <f t="shared" si="336"/>
        <v>5.4</v>
      </c>
      <c r="Q616" s="124">
        <f t="shared" si="337"/>
        <v>0.2</v>
      </c>
      <c r="R616" s="26">
        <f t="shared" si="338"/>
        <v>0.8</v>
      </c>
      <c r="S616" s="2" t="s">
        <v>30580</v>
      </c>
      <c r="T616" s="2" t="s">
        <v>35560</v>
      </c>
      <c r="U616" s="24">
        <f t="shared" si="339"/>
        <v>310.70000000000005</v>
      </c>
      <c r="V616" s="66">
        <f t="shared" si="339"/>
        <v>342.70000000000005</v>
      </c>
      <c r="W616" s="54">
        <f t="shared" si="340"/>
        <v>2.9899999999999998</v>
      </c>
      <c r="X616" s="143">
        <f t="shared" si="341"/>
        <v>310.70000000000005</v>
      </c>
      <c r="Y616" s="143">
        <f t="shared" si="342"/>
        <v>0.69799999999999995</v>
      </c>
      <c r="Z616" s="94" t="s">
        <v>39931</v>
      </c>
      <c r="AD616">
        <v>152</v>
      </c>
      <c r="AE616">
        <v>-1</v>
      </c>
      <c r="AF616" s="10">
        <v>37.9</v>
      </c>
      <c r="AG616" s="10">
        <v>58.12</v>
      </c>
      <c r="AH616" s="10">
        <f t="shared" si="343"/>
        <v>302994.23953607009</v>
      </c>
      <c r="AI616" s="11">
        <f t="shared" si="329"/>
        <v>0</v>
      </c>
      <c r="AJ616">
        <f t="shared" si="330"/>
        <v>0</v>
      </c>
      <c r="AK616" t="e">
        <f t="shared" si="344"/>
        <v>#DIV/0!</v>
      </c>
      <c r="AL616">
        <f t="shared" si="345"/>
        <v>1.1523757248000006</v>
      </c>
      <c r="AM616" s="5">
        <f t="shared" si="346"/>
        <v>5.98</v>
      </c>
      <c r="AN616">
        <v>0</v>
      </c>
      <c r="AO616" s="72">
        <f t="shared" si="347"/>
        <v>0.8</v>
      </c>
      <c r="AP616" s="72">
        <f t="shared" si="348"/>
        <v>0.2</v>
      </c>
      <c r="AQ616" s="72">
        <f t="shared" si="349"/>
        <v>0.2</v>
      </c>
      <c r="AR616" s="71" t="e">
        <f t="shared" si="350"/>
        <v>#DIV/0!</v>
      </c>
      <c r="BA616">
        <f t="shared" si="357"/>
        <v>38</v>
      </c>
      <c r="BB616" s="91" t="e">
        <f t="shared" si="358"/>
        <v>#DIV/0!</v>
      </c>
    </row>
    <row r="617" spans="1:54">
      <c r="A617" s="2" t="s">
        <v>745</v>
      </c>
      <c r="B617" s="7" t="s">
        <v>40560</v>
      </c>
      <c r="C617" s="17">
        <f t="shared" si="333"/>
        <v>10.1</v>
      </c>
      <c r="D617" s="28">
        <f t="shared" si="334"/>
        <v>48</v>
      </c>
      <c r="E617" s="8">
        <f t="shared" si="359"/>
        <v>8</v>
      </c>
      <c r="F617" s="2" t="s">
        <v>5733</v>
      </c>
      <c r="G617" s="54">
        <f t="shared" si="360"/>
        <v>9.1</v>
      </c>
      <c r="H617" s="20">
        <f t="shared" si="361"/>
        <v>0.83486099999999996</v>
      </c>
      <c r="I617" s="14" t="s">
        <v>15700</v>
      </c>
      <c r="J617" s="14" t="s">
        <v>10715</v>
      </c>
      <c r="K617" s="14" t="s">
        <v>20661</v>
      </c>
      <c r="L617" s="14" t="s">
        <v>25622</v>
      </c>
      <c r="M617" s="28">
        <f t="shared" si="362"/>
        <v>13.7</v>
      </c>
      <c r="N617" s="46">
        <f t="shared" si="335"/>
        <v>6.4</v>
      </c>
      <c r="O617" s="17">
        <f t="shared" si="336"/>
        <v>2</v>
      </c>
      <c r="P617" s="17">
        <f t="shared" si="336"/>
        <v>1.6</v>
      </c>
      <c r="Q617" s="124">
        <f t="shared" si="337"/>
        <v>0.4</v>
      </c>
      <c r="R617" s="26">
        <f t="shared" si="338"/>
        <v>2.8000000000000003</v>
      </c>
      <c r="S617" s="2" t="s">
        <v>30581</v>
      </c>
      <c r="T617" s="2" t="s">
        <v>35561</v>
      </c>
      <c r="U617" s="24">
        <f t="shared" si="339"/>
        <v>320.60000000000002</v>
      </c>
      <c r="V617" s="66">
        <f t="shared" si="339"/>
        <v>378</v>
      </c>
      <c r="W617" s="54">
        <f t="shared" si="340"/>
        <v>0.91</v>
      </c>
      <c r="X617" s="143">
        <f t="shared" si="341"/>
        <v>320.60000000000002</v>
      </c>
      <c r="Y617" s="143">
        <f t="shared" si="342"/>
        <v>0.28200000000000003</v>
      </c>
      <c r="Z617" s="94" t="s">
        <v>39932</v>
      </c>
      <c r="AA617">
        <v>2803.6</v>
      </c>
      <c r="AB617">
        <v>507.65</v>
      </c>
      <c r="AC617">
        <v>6.55</v>
      </c>
      <c r="AD617">
        <v>152</v>
      </c>
      <c r="AE617">
        <v>-1</v>
      </c>
      <c r="AF617" s="10">
        <v>37.9</v>
      </c>
      <c r="AG617" s="10">
        <v>58.12</v>
      </c>
      <c r="AH617" s="10">
        <f t="shared" si="343"/>
        <v>244528.75489190812</v>
      </c>
      <c r="AI617" s="11">
        <f t="shared" si="329"/>
        <v>0.81110306675746968</v>
      </c>
      <c r="AJ617">
        <f t="shared" si="330"/>
        <v>3797.4019923840006</v>
      </c>
      <c r="AK617">
        <f t="shared" si="344"/>
        <v>32.916932537610869</v>
      </c>
      <c r="AL617">
        <f t="shared" si="345"/>
        <v>1.4796454400000005</v>
      </c>
      <c r="AM617" s="5">
        <f t="shared" si="346"/>
        <v>1.8199999999999998</v>
      </c>
      <c r="AN617">
        <v>0</v>
      </c>
      <c r="AO617" s="72">
        <f t="shared" si="347"/>
        <v>2.8000000000000003</v>
      </c>
      <c r="AP617" s="72">
        <f t="shared" si="348"/>
        <v>0.4</v>
      </c>
      <c r="AQ617" s="72">
        <f t="shared" si="349"/>
        <v>0.60000000000000009</v>
      </c>
      <c r="AR617" s="71">
        <f t="shared" si="350"/>
        <v>34.396577977610868</v>
      </c>
      <c r="AS617" s="40">
        <v>1.443872414980419</v>
      </c>
      <c r="AT617" s="40">
        <f>(AS617+O617)*(AS617+P617)*((1/3)*AS617+R617)</f>
        <v>34.396814174667881</v>
      </c>
      <c r="AU617" s="73">
        <f>MROUND((AS617+O617),0.2)</f>
        <v>3.4000000000000004</v>
      </c>
      <c r="AV617" s="73">
        <f>MROUND((AS617+P617),0.2)</f>
        <v>3</v>
      </c>
      <c r="AW617" s="73">
        <f>IF(MROUND(((1/3)*AS617+AO617),0.2)*AV617*AU617/AR617&gt;1.05,MROUND(((1/3)*AS617+AO617),0.2)-0.2,MROUND(((1/3)*AS617+AO617),0.2))</f>
        <v>3.2</v>
      </c>
      <c r="AX617" s="40">
        <f t="shared" ref="AX617" si="368">AU617*AV617*AW617</f>
        <v>32.640000000000008</v>
      </c>
      <c r="AY617" s="40" t="b">
        <f>IF(AQ617&lt;AW617,TRUE, FALSE)</f>
        <v>1</v>
      </c>
      <c r="AZ617" s="40" t="b">
        <f>IF(AL617&lt;AQ617*AU617*AV617,TRUE, FALSE)</f>
        <v>1</v>
      </c>
      <c r="BA617">
        <f t="shared" si="357"/>
        <v>48</v>
      </c>
      <c r="BB617" s="91">
        <f t="shared" si="358"/>
        <v>22.246500173454294</v>
      </c>
    </row>
    <row r="618" spans="1:54">
      <c r="A618" s="2" t="s">
        <v>746</v>
      </c>
      <c r="B618" s="7" t="s">
        <v>40561</v>
      </c>
      <c r="C618" s="17">
        <f t="shared" si="333"/>
        <v>27.200000000000003</v>
      </c>
      <c r="D618" s="28">
        <f t="shared" si="334"/>
        <v>47</v>
      </c>
      <c r="E618" s="8">
        <f t="shared" si="359"/>
        <v>10</v>
      </c>
      <c r="F618" s="2" t="s">
        <v>5734</v>
      </c>
      <c r="G618" s="54">
        <f t="shared" si="360"/>
        <v>26.3</v>
      </c>
      <c r="H618" s="20">
        <f t="shared" si="361"/>
        <v>0.4553566</v>
      </c>
      <c r="I618" s="14" t="s">
        <v>15701</v>
      </c>
      <c r="J618" s="14" t="s">
        <v>10716</v>
      </c>
      <c r="K618" s="14" t="s">
        <v>20662</v>
      </c>
      <c r="L618" s="14" t="s">
        <v>25623</v>
      </c>
      <c r="M618" s="28">
        <f t="shared" si="362"/>
        <v>13.2</v>
      </c>
      <c r="N618" s="46">
        <f t="shared" si="335"/>
        <v>5</v>
      </c>
      <c r="O618" s="17">
        <f t="shared" si="336"/>
        <v>1.6</v>
      </c>
      <c r="P618" s="17">
        <f t="shared" si="336"/>
        <v>2.6</v>
      </c>
      <c r="Q618" s="124">
        <f t="shared" si="337"/>
        <v>0.60000000000000009</v>
      </c>
      <c r="R618" s="26">
        <f t="shared" si="338"/>
        <v>1.2000000000000002</v>
      </c>
      <c r="S618" s="2" t="s">
        <v>30582</v>
      </c>
      <c r="T618" s="2" t="s">
        <v>35562</v>
      </c>
      <c r="U618" s="24">
        <f t="shared" si="339"/>
        <v>319.60000000000002</v>
      </c>
      <c r="V618" s="66">
        <f t="shared" si="339"/>
        <v>381.1</v>
      </c>
      <c r="W618" s="54">
        <f t="shared" si="340"/>
        <v>2.63</v>
      </c>
      <c r="X618" s="143">
        <f t="shared" si="341"/>
        <v>319.60000000000002</v>
      </c>
      <c r="Y618" s="143">
        <f t="shared" si="342"/>
        <v>0.626</v>
      </c>
      <c r="Z618" s="94" t="s">
        <v>39931</v>
      </c>
      <c r="AD618">
        <v>152</v>
      </c>
      <c r="AE618">
        <v>-1</v>
      </c>
      <c r="AF618" s="10">
        <v>37.9</v>
      </c>
      <c r="AG618" s="10">
        <v>58.12</v>
      </c>
      <c r="AH618" s="10">
        <f t="shared" si="343"/>
        <v>238267.73195640458</v>
      </c>
      <c r="AI618" s="11">
        <f t="shared" si="329"/>
        <v>0</v>
      </c>
      <c r="AJ618">
        <f t="shared" si="330"/>
        <v>0</v>
      </c>
      <c r="AK618" t="e">
        <f t="shared" si="344"/>
        <v>#DIV/0!</v>
      </c>
      <c r="AL618">
        <f t="shared" si="345"/>
        <v>2.7188598528000005</v>
      </c>
      <c r="AM618" s="5">
        <f t="shared" si="346"/>
        <v>5.24</v>
      </c>
      <c r="AN618">
        <v>0</v>
      </c>
      <c r="AO618" s="72">
        <f t="shared" si="347"/>
        <v>1.2000000000000002</v>
      </c>
      <c r="AP618" s="72">
        <f t="shared" si="348"/>
        <v>0.60000000000000009</v>
      </c>
      <c r="AQ618" s="72">
        <f t="shared" si="349"/>
        <v>0.8</v>
      </c>
      <c r="AR618" s="71" t="e">
        <f t="shared" si="350"/>
        <v>#DIV/0!</v>
      </c>
      <c r="BA618">
        <f t="shared" si="357"/>
        <v>47</v>
      </c>
      <c r="BB618" s="91" t="e">
        <f t="shared" si="358"/>
        <v>#DIV/0!</v>
      </c>
    </row>
    <row r="619" spans="1:54">
      <c r="A619" s="2" t="s">
        <v>747</v>
      </c>
      <c r="B619" s="7" t="s">
        <v>40562</v>
      </c>
      <c r="C619" s="17">
        <f t="shared" si="333"/>
        <v>28.900000000000002</v>
      </c>
      <c r="D619" s="28">
        <f t="shared" si="334"/>
        <v>217</v>
      </c>
      <c r="E619" s="8">
        <f t="shared" si="359"/>
        <v>8</v>
      </c>
      <c r="F619" s="2" t="s">
        <v>5735</v>
      </c>
      <c r="G619" s="54">
        <f t="shared" si="360"/>
        <v>27.900000000000002</v>
      </c>
      <c r="H619" s="20">
        <f t="shared" si="361"/>
        <v>0.31106210000000001</v>
      </c>
      <c r="I619" s="14" t="s">
        <v>15702</v>
      </c>
      <c r="J619" s="14" t="s">
        <v>10717</v>
      </c>
      <c r="K619" s="14" t="s">
        <v>20663</v>
      </c>
      <c r="L619" s="14" t="s">
        <v>25624</v>
      </c>
      <c r="M619" s="28">
        <f t="shared" si="362"/>
        <v>14</v>
      </c>
      <c r="N619" s="46">
        <f t="shared" si="335"/>
        <v>5.6</v>
      </c>
      <c r="O619" s="17">
        <f t="shared" si="336"/>
        <v>2.2000000000000002</v>
      </c>
      <c r="P619" s="17">
        <f t="shared" si="336"/>
        <v>1</v>
      </c>
      <c r="Q619" s="124">
        <f t="shared" si="337"/>
        <v>0.60000000000000009</v>
      </c>
      <c r="R619" s="26">
        <f t="shared" si="338"/>
        <v>1</v>
      </c>
      <c r="S619" s="2" t="s">
        <v>30583</v>
      </c>
      <c r="T619" s="2" t="s">
        <v>35563</v>
      </c>
      <c r="U619" s="24">
        <f t="shared" si="339"/>
        <v>489.6</v>
      </c>
      <c r="V619" s="66">
        <f t="shared" si="339"/>
        <v>345.8</v>
      </c>
      <c r="W619" s="54">
        <f t="shared" si="340"/>
        <v>2.7899999999999996</v>
      </c>
      <c r="X619" s="143">
        <f t="shared" si="341"/>
        <v>489.6</v>
      </c>
      <c r="Y619" s="143">
        <f t="shared" si="342"/>
        <v>0.65799999999999992</v>
      </c>
      <c r="Z619" s="94" t="s">
        <v>39931</v>
      </c>
      <c r="AD619">
        <v>152</v>
      </c>
      <c r="AE619">
        <v>-1</v>
      </c>
      <c r="AF619" s="10">
        <v>37.9</v>
      </c>
      <c r="AG619" s="10">
        <v>58.12</v>
      </c>
      <c r="AH619" s="10">
        <f t="shared" si="343"/>
        <v>298557.58246070181</v>
      </c>
      <c r="AI619" s="11">
        <f t="shared" si="329"/>
        <v>0</v>
      </c>
      <c r="AJ619">
        <f t="shared" si="330"/>
        <v>0</v>
      </c>
      <c r="AK619" t="e">
        <f t="shared" si="344"/>
        <v>#DIV/0!</v>
      </c>
      <c r="AL619">
        <f t="shared" si="345"/>
        <v>1.5156633800000001</v>
      </c>
      <c r="AM619" s="5">
        <f t="shared" si="346"/>
        <v>5.58</v>
      </c>
      <c r="AN619">
        <v>0</v>
      </c>
      <c r="AO619" s="72">
        <f t="shared" si="347"/>
        <v>1</v>
      </c>
      <c r="AP619" s="72">
        <f t="shared" si="348"/>
        <v>0.60000000000000009</v>
      </c>
      <c r="AQ619" s="72">
        <f t="shared" si="349"/>
        <v>0.8</v>
      </c>
      <c r="AR619" s="71" t="e">
        <f t="shared" si="350"/>
        <v>#DIV/0!</v>
      </c>
      <c r="BA619">
        <f t="shared" si="357"/>
        <v>217</v>
      </c>
      <c r="BB619" s="91" t="e">
        <f t="shared" si="358"/>
        <v>#DIV/0!</v>
      </c>
    </row>
    <row r="620" spans="1:54">
      <c r="A620" s="2" t="s">
        <v>748</v>
      </c>
      <c r="B620" s="7" t="s">
        <v>40563</v>
      </c>
      <c r="C620" s="17">
        <f t="shared" si="333"/>
        <v>35.9</v>
      </c>
      <c r="D620" s="28">
        <f t="shared" si="334"/>
        <v>63</v>
      </c>
      <c r="E620" s="8">
        <f t="shared" si="359"/>
        <v>4</v>
      </c>
      <c r="F620" s="2" t="s">
        <v>5736</v>
      </c>
      <c r="G620" s="54">
        <f t="shared" si="360"/>
        <v>34.9</v>
      </c>
      <c r="H620" s="20">
        <f t="shared" si="361"/>
        <v>0.72868759999999999</v>
      </c>
      <c r="I620" s="14" t="s">
        <v>15703</v>
      </c>
      <c r="J620" s="14" t="s">
        <v>10718</v>
      </c>
      <c r="K620" s="14" t="s">
        <v>20664</v>
      </c>
      <c r="L620" s="14" t="s">
        <v>25625</v>
      </c>
      <c r="M620" s="28">
        <f t="shared" si="362"/>
        <v>12.2</v>
      </c>
      <c r="N620" s="46">
        <f t="shared" si="335"/>
        <v>5.4</v>
      </c>
      <c r="O620" s="17">
        <f t="shared" si="336"/>
        <v>1</v>
      </c>
      <c r="P620" s="17">
        <f t="shared" si="336"/>
        <v>4.6000000000000005</v>
      </c>
      <c r="Q620" s="124">
        <f t="shared" si="337"/>
        <v>0.2</v>
      </c>
      <c r="R620" s="26">
        <f t="shared" si="338"/>
        <v>0.8</v>
      </c>
      <c r="S620" s="2" t="s">
        <v>30584</v>
      </c>
      <c r="T620" s="2" t="s">
        <v>35564</v>
      </c>
      <c r="U620" s="24">
        <f t="shared" si="339"/>
        <v>336.3</v>
      </c>
      <c r="V620" s="66">
        <f t="shared" si="339"/>
        <v>388.20000000000005</v>
      </c>
      <c r="W620" s="54">
        <f t="shared" si="340"/>
        <v>3.4899999999999998</v>
      </c>
      <c r="X620" s="143">
        <f t="shared" si="341"/>
        <v>336.3</v>
      </c>
      <c r="Y620" s="143">
        <f t="shared" si="342"/>
        <v>0.79799999999999993</v>
      </c>
      <c r="Z620" s="94" t="s">
        <v>39931</v>
      </c>
      <c r="AD620">
        <v>152</v>
      </c>
      <c r="AE620">
        <v>-1</v>
      </c>
      <c r="AF620" s="10">
        <v>37.9</v>
      </c>
      <c r="AG620" s="10">
        <v>58.12</v>
      </c>
      <c r="AH620" s="10">
        <f t="shared" si="343"/>
        <v>222637.37328630229</v>
      </c>
      <c r="AI620" s="11">
        <f t="shared" si="329"/>
        <v>0</v>
      </c>
      <c r="AJ620">
        <f t="shared" si="330"/>
        <v>0</v>
      </c>
      <c r="AK620" t="e">
        <f t="shared" si="344"/>
        <v>#DIV/0!</v>
      </c>
      <c r="AL620">
        <f t="shared" si="345"/>
        <v>0.99842963200000023</v>
      </c>
      <c r="AM620" s="5">
        <f t="shared" si="346"/>
        <v>6.9799999999999995</v>
      </c>
      <c r="AN620">
        <v>0</v>
      </c>
      <c r="AO620" s="72">
        <f t="shared" si="347"/>
        <v>0.8</v>
      </c>
      <c r="AP620" s="72">
        <f t="shared" si="348"/>
        <v>0.2</v>
      </c>
      <c r="AQ620" s="72">
        <f t="shared" si="349"/>
        <v>0.4</v>
      </c>
      <c r="AR620" s="71" t="e">
        <f t="shared" si="350"/>
        <v>#DIV/0!</v>
      </c>
      <c r="BA620">
        <f t="shared" si="357"/>
        <v>63</v>
      </c>
      <c r="BB620" s="91" t="e">
        <f t="shared" si="358"/>
        <v>#DIV/0!</v>
      </c>
    </row>
    <row r="621" spans="1:54">
      <c r="A621" s="2" t="s">
        <v>749</v>
      </c>
      <c r="B621" s="7" t="s">
        <v>40564</v>
      </c>
      <c r="C621" s="17">
        <f t="shared" si="333"/>
        <v>9.1</v>
      </c>
      <c r="D621" s="28">
        <f t="shared" si="334"/>
        <v>121</v>
      </c>
      <c r="E621" s="8">
        <f t="shared" si="359"/>
        <v>11</v>
      </c>
      <c r="F621" s="2" t="s">
        <v>5737</v>
      </c>
      <c r="G621" s="54">
        <f t="shared" si="360"/>
        <v>8.1999999999999993</v>
      </c>
      <c r="H621" s="20">
        <f t="shared" si="361"/>
        <v>0.68705749999999999</v>
      </c>
      <c r="I621" s="14" t="s">
        <v>15704</v>
      </c>
      <c r="J621" s="14" t="s">
        <v>10719</v>
      </c>
      <c r="K621" s="14" t="s">
        <v>20665</v>
      </c>
      <c r="L621" s="14" t="s">
        <v>25626</v>
      </c>
      <c r="M621" s="28">
        <f t="shared" si="362"/>
        <v>11.4</v>
      </c>
      <c r="N621" s="46">
        <f t="shared" si="335"/>
        <v>6.8</v>
      </c>
      <c r="O621" s="17">
        <f t="shared" si="336"/>
        <v>1.4000000000000001</v>
      </c>
      <c r="P621" s="17">
        <f t="shared" si="336"/>
        <v>6.2</v>
      </c>
      <c r="Q621" s="124">
        <f t="shared" si="337"/>
        <v>0.8</v>
      </c>
      <c r="R621" s="26">
        <f t="shared" si="338"/>
        <v>2.8000000000000003</v>
      </c>
      <c r="S621" s="2" t="s">
        <v>30585</v>
      </c>
      <c r="T621" s="2" t="s">
        <v>35565</v>
      </c>
      <c r="U621" s="24">
        <f t="shared" si="339"/>
        <v>394.1</v>
      </c>
      <c r="V621" s="66">
        <f t="shared" si="339"/>
        <v>324</v>
      </c>
      <c r="W621" s="54">
        <f t="shared" si="340"/>
        <v>0.82000000000000006</v>
      </c>
      <c r="X621" s="143">
        <f t="shared" si="341"/>
        <v>394.1</v>
      </c>
      <c r="Y621" s="143">
        <f t="shared" si="342"/>
        <v>0.26400000000000001</v>
      </c>
      <c r="Z621" s="94" t="s">
        <v>39931</v>
      </c>
      <c r="AD621">
        <v>152</v>
      </c>
      <c r="AE621">
        <v>-1</v>
      </c>
      <c r="AF621" s="10">
        <v>37.9</v>
      </c>
      <c r="AG621" s="10">
        <v>58.12</v>
      </c>
      <c r="AH621" s="10">
        <f t="shared" si="343"/>
        <v>327751.17967954383</v>
      </c>
      <c r="AI621" s="11">
        <f t="shared" si="329"/>
        <v>0</v>
      </c>
      <c r="AJ621">
        <f t="shared" si="330"/>
        <v>0</v>
      </c>
      <c r="AK621" t="e">
        <f t="shared" si="344"/>
        <v>#DIV/0!</v>
      </c>
      <c r="AL621">
        <f t="shared" si="345"/>
        <v>7.6057545200000023</v>
      </c>
      <c r="AM621" s="5">
        <f t="shared" si="346"/>
        <v>1.6199999999999999</v>
      </c>
      <c r="AN621">
        <v>0</v>
      </c>
      <c r="AO621" s="72">
        <f t="shared" si="347"/>
        <v>2.8000000000000003</v>
      </c>
      <c r="AP621" s="72">
        <f t="shared" si="348"/>
        <v>0.8</v>
      </c>
      <c r="AQ621" s="72">
        <f t="shared" si="349"/>
        <v>1</v>
      </c>
      <c r="AR621" s="71" t="e">
        <f t="shared" si="350"/>
        <v>#DIV/0!</v>
      </c>
      <c r="BA621">
        <f t="shared" si="357"/>
        <v>121</v>
      </c>
      <c r="BB621" s="91" t="e">
        <f t="shared" si="358"/>
        <v>#DIV/0!</v>
      </c>
    </row>
    <row r="622" spans="1:54">
      <c r="A622" s="2" t="s">
        <v>750</v>
      </c>
      <c r="B622" s="7" t="s">
        <v>40565</v>
      </c>
      <c r="C622" s="17">
        <f t="shared" si="333"/>
        <v>12.4</v>
      </c>
      <c r="D622" s="28">
        <f t="shared" si="334"/>
        <v>90</v>
      </c>
      <c r="E622" s="8">
        <f t="shared" si="359"/>
        <v>4</v>
      </c>
      <c r="F622" s="2" t="s">
        <v>5738</v>
      </c>
      <c r="G622" s="54">
        <f t="shared" si="360"/>
        <v>11.5</v>
      </c>
      <c r="H622" s="20">
        <f t="shared" si="361"/>
        <v>0.79385679999999992</v>
      </c>
      <c r="I622" s="14" t="s">
        <v>15705</v>
      </c>
      <c r="J622" s="14" t="s">
        <v>10720</v>
      </c>
      <c r="K622" s="14" t="s">
        <v>20666</v>
      </c>
      <c r="L622" s="14" t="s">
        <v>25627</v>
      </c>
      <c r="M622" s="28">
        <f t="shared" si="362"/>
        <v>14.1</v>
      </c>
      <c r="N622" s="46">
        <f t="shared" si="335"/>
        <v>5.6</v>
      </c>
      <c r="O622" s="17">
        <f t="shared" si="336"/>
        <v>1.2000000000000002</v>
      </c>
      <c r="P622" s="17">
        <f t="shared" si="336"/>
        <v>0.8</v>
      </c>
      <c r="Q622" s="124">
        <f t="shared" si="337"/>
        <v>0.2</v>
      </c>
      <c r="R622" s="26">
        <f t="shared" si="338"/>
        <v>1.2000000000000002</v>
      </c>
      <c r="S622" s="2" t="s">
        <v>30586</v>
      </c>
      <c r="T622" s="2" t="s">
        <v>35566</v>
      </c>
      <c r="U622" s="24">
        <f t="shared" si="339"/>
        <v>363.20000000000005</v>
      </c>
      <c r="V622" s="66">
        <f t="shared" si="339"/>
        <v>395.5</v>
      </c>
      <c r="W622" s="54">
        <f t="shared" si="340"/>
        <v>1.1499999999999999</v>
      </c>
      <c r="X622" s="143">
        <f t="shared" si="341"/>
        <v>363.20000000000005</v>
      </c>
      <c r="Y622" s="143">
        <f t="shared" si="342"/>
        <v>0.32999999999999996</v>
      </c>
      <c r="Z622" s="94" t="s">
        <v>39932</v>
      </c>
      <c r="AA622">
        <v>2916.2</v>
      </c>
      <c r="AB622">
        <v>490.98</v>
      </c>
      <c r="AC622">
        <v>6.7</v>
      </c>
      <c r="AD622">
        <v>152</v>
      </c>
      <c r="AE622">
        <v>-1</v>
      </c>
      <c r="AF622" s="10">
        <v>37.9</v>
      </c>
      <c r="AG622" s="10">
        <v>58.12</v>
      </c>
      <c r="AH622" s="10">
        <f t="shared" si="343"/>
        <v>204762.45289186903</v>
      </c>
      <c r="AI622" s="11">
        <f t="shared" si="329"/>
        <v>0.93013477068503736</v>
      </c>
      <c r="AJ622">
        <f t="shared" si="330"/>
        <v>449.01251903692815</v>
      </c>
      <c r="AK622">
        <f t="shared" si="344"/>
        <v>4.3634255149311478</v>
      </c>
      <c r="AL622">
        <f t="shared" si="345"/>
        <v>0.23747696640000018</v>
      </c>
      <c r="AM622" s="5">
        <f t="shared" si="346"/>
        <v>2.2800000000000002</v>
      </c>
      <c r="AN622">
        <v>0</v>
      </c>
      <c r="AO622" s="72">
        <f t="shared" si="347"/>
        <v>1.2000000000000002</v>
      </c>
      <c r="AP622" s="72">
        <f t="shared" si="348"/>
        <v>0.2</v>
      </c>
      <c r="AQ622" s="72">
        <f t="shared" si="349"/>
        <v>0.4</v>
      </c>
      <c r="AR622" s="71">
        <f t="shared" si="350"/>
        <v>4.6009024813311479</v>
      </c>
      <c r="AS622" s="40">
        <v>0.78544736068329013</v>
      </c>
      <c r="AT622" s="40">
        <f>(AS622+O622)*(AS622+P622)*((1/3)*AS622+R622)</f>
        <v>4.6015362999835254</v>
      </c>
      <c r="AU622" s="73">
        <f>MROUND((AS622+O622),0.2)</f>
        <v>2</v>
      </c>
      <c r="AV622" s="73">
        <f>MROUND((AS622+P622),0.2)</f>
        <v>1.6</v>
      </c>
      <c r="AW622" s="73">
        <f>IF(MROUND(((1/3)*AS622+AO622),0.2)*AV622*AU622/AR622&gt;1.05,MROUND(((1/3)*AS622+AO622),0.2)-0.2,MROUND(((1/3)*AS622+AO622),0.2))</f>
        <v>1.4000000000000001</v>
      </c>
      <c r="AX622" s="40">
        <f t="shared" ref="AX622" si="369">AU622*AV622*AW622</f>
        <v>4.4800000000000004</v>
      </c>
      <c r="AY622" s="40" t="b">
        <f>IF(AQ622&lt;AW622,TRUE, FALSE)</f>
        <v>1</v>
      </c>
      <c r="AZ622" s="40" t="b">
        <f>IF(AL622&lt;AQ622*AU622*AV622,TRUE, FALSE)</f>
        <v>1</v>
      </c>
      <c r="BA622">
        <f t="shared" si="357"/>
        <v>90</v>
      </c>
      <c r="BB622" s="91">
        <f t="shared" si="358"/>
        <v>18.374099943577285</v>
      </c>
    </row>
    <row r="623" spans="1:54">
      <c r="A623" s="2" t="s">
        <v>751</v>
      </c>
      <c r="B623" s="7" t="s">
        <v>40566</v>
      </c>
      <c r="C623" s="17">
        <f t="shared" si="333"/>
        <v>25.6</v>
      </c>
      <c r="D623" s="28">
        <f t="shared" si="334"/>
        <v>172</v>
      </c>
      <c r="E623" s="8">
        <f t="shared" si="359"/>
        <v>9</v>
      </c>
      <c r="F623" s="2" t="s">
        <v>5739</v>
      </c>
      <c r="G623" s="54">
        <f t="shared" si="360"/>
        <v>24.700000000000003</v>
      </c>
      <c r="H623" s="20">
        <f t="shared" si="361"/>
        <v>0.55987430000000005</v>
      </c>
      <c r="I623" s="14" t="s">
        <v>15706</v>
      </c>
      <c r="J623" s="14" t="s">
        <v>10721</v>
      </c>
      <c r="K623" s="14" t="s">
        <v>20667</v>
      </c>
      <c r="L623" s="14" t="s">
        <v>25628</v>
      </c>
      <c r="M623" s="28">
        <f t="shared" si="362"/>
        <v>10</v>
      </c>
      <c r="N623" s="46">
        <f t="shared" si="335"/>
        <v>6</v>
      </c>
      <c r="O623" s="17">
        <f t="shared" si="336"/>
        <v>0.8</v>
      </c>
      <c r="P623" s="17">
        <f t="shared" si="336"/>
        <v>9</v>
      </c>
      <c r="Q623" s="124">
        <f t="shared" si="337"/>
        <v>1</v>
      </c>
      <c r="R623" s="26">
        <f t="shared" si="338"/>
        <v>2.2000000000000002</v>
      </c>
      <c r="S623" s="2" t="s">
        <v>30587</v>
      </c>
      <c r="T623" s="2" t="s">
        <v>35567</v>
      </c>
      <c r="U623" s="24">
        <f t="shared" si="339"/>
        <v>445.3</v>
      </c>
      <c r="V623" s="66">
        <f t="shared" si="339"/>
        <v>365.5</v>
      </c>
      <c r="W623" s="54">
        <f t="shared" si="340"/>
        <v>2.4699999999999998</v>
      </c>
      <c r="X623" s="143">
        <f t="shared" si="341"/>
        <v>445.3</v>
      </c>
      <c r="Y623" s="143">
        <f t="shared" si="342"/>
        <v>0.59399999999999997</v>
      </c>
      <c r="Z623" s="94" t="s">
        <v>39931</v>
      </c>
      <c r="AD623">
        <v>152</v>
      </c>
      <c r="AE623">
        <v>-1</v>
      </c>
      <c r="AF623" s="10">
        <v>37.9</v>
      </c>
      <c r="AG623" s="10">
        <v>58.12</v>
      </c>
      <c r="AH623" s="10">
        <f t="shared" si="343"/>
        <v>267703.4158536233</v>
      </c>
      <c r="AI623" s="11">
        <f t="shared" si="329"/>
        <v>0</v>
      </c>
      <c r="AJ623">
        <f t="shared" si="330"/>
        <v>0</v>
      </c>
      <c r="AK623" t="e">
        <f t="shared" si="344"/>
        <v>#DIV/0!</v>
      </c>
      <c r="AL623">
        <f t="shared" si="345"/>
        <v>6.9715910880000012</v>
      </c>
      <c r="AM623" s="5">
        <f t="shared" si="346"/>
        <v>4.92</v>
      </c>
      <c r="AN623">
        <v>0</v>
      </c>
      <c r="AO623" s="72">
        <f t="shared" si="347"/>
        <v>2.2000000000000002</v>
      </c>
      <c r="AP623" s="72">
        <f t="shared" si="348"/>
        <v>1</v>
      </c>
      <c r="AQ623" s="72">
        <f t="shared" si="349"/>
        <v>1</v>
      </c>
      <c r="AR623" s="71" t="e">
        <f t="shared" si="350"/>
        <v>#DIV/0!</v>
      </c>
      <c r="BA623">
        <f t="shared" si="357"/>
        <v>172</v>
      </c>
      <c r="BB623" s="91" t="e">
        <f t="shared" si="358"/>
        <v>#DIV/0!</v>
      </c>
    </row>
    <row r="624" spans="1:54">
      <c r="A624" s="2" t="s">
        <v>752</v>
      </c>
      <c r="B624" s="7" t="s">
        <v>40567</v>
      </c>
      <c r="C624" s="17">
        <f t="shared" si="333"/>
        <v>18.3</v>
      </c>
      <c r="D624" s="28">
        <f t="shared" si="334"/>
        <v>183</v>
      </c>
      <c r="E624" s="8">
        <f t="shared" si="359"/>
        <v>25</v>
      </c>
      <c r="F624" s="2" t="s">
        <v>5740</v>
      </c>
      <c r="G624" s="54">
        <f t="shared" si="360"/>
        <v>17.3</v>
      </c>
      <c r="H624" s="20">
        <f t="shared" si="361"/>
        <v>0.25893179999999999</v>
      </c>
      <c r="I624" s="14" t="s">
        <v>15707</v>
      </c>
      <c r="J624" s="14" t="s">
        <v>10722</v>
      </c>
      <c r="K624" s="14" t="s">
        <v>20668</v>
      </c>
      <c r="L624" s="14" t="s">
        <v>25629</v>
      </c>
      <c r="M624" s="28">
        <f t="shared" si="362"/>
        <v>11.8</v>
      </c>
      <c r="N624" s="46">
        <f t="shared" si="335"/>
        <v>5.6</v>
      </c>
      <c r="O624" s="17">
        <f t="shared" si="336"/>
        <v>2.8000000000000003</v>
      </c>
      <c r="P624" s="17">
        <f t="shared" si="336"/>
        <v>5.4</v>
      </c>
      <c r="Q624" s="124">
        <f t="shared" si="337"/>
        <v>2.2000000000000002</v>
      </c>
      <c r="R624" s="26">
        <f t="shared" si="338"/>
        <v>3</v>
      </c>
      <c r="S624" s="2" t="s">
        <v>30588</v>
      </c>
      <c r="T624" s="2" t="s">
        <v>35568</v>
      </c>
      <c r="U624" s="24">
        <f t="shared" si="339"/>
        <v>456.5</v>
      </c>
      <c r="V624" s="66">
        <f t="shared" si="339"/>
        <v>390.8</v>
      </c>
      <c r="W624" s="54">
        <f t="shared" si="340"/>
        <v>1.73</v>
      </c>
      <c r="X624" s="143">
        <f t="shared" si="341"/>
        <v>456.5</v>
      </c>
      <c r="Y624" s="143">
        <f t="shared" si="342"/>
        <v>0.44599999999999995</v>
      </c>
      <c r="Z624" s="94" t="s">
        <v>39932</v>
      </c>
      <c r="AA624">
        <v>3214.8</v>
      </c>
      <c r="AB624">
        <v>454.77</v>
      </c>
      <c r="AC624">
        <v>7.12</v>
      </c>
      <c r="AD624">
        <v>152</v>
      </c>
      <c r="AE624">
        <v>-1</v>
      </c>
      <c r="AF624" s="10">
        <v>37.9</v>
      </c>
      <c r="AG624" s="10">
        <v>58.12</v>
      </c>
      <c r="AH624" s="10">
        <f t="shared" si="343"/>
        <v>216464.26628217899</v>
      </c>
      <c r="AI624" s="11">
        <f t="shared" si="329"/>
        <v>0.92525156354033145</v>
      </c>
      <c r="AJ624">
        <f t="shared" si="330"/>
        <v>5341.3402501569608</v>
      </c>
      <c r="AK624">
        <f t="shared" si="344"/>
        <v>48.587898771082067</v>
      </c>
      <c r="AL624">
        <f t="shared" si="345"/>
        <v>33.614853552</v>
      </c>
      <c r="AM624" s="5">
        <f t="shared" si="346"/>
        <v>3.46</v>
      </c>
      <c r="AN624">
        <v>0</v>
      </c>
      <c r="AO624" s="72">
        <f t="shared" si="347"/>
        <v>3</v>
      </c>
      <c r="AP624" s="72">
        <f t="shared" si="348"/>
        <v>2.2000000000000002</v>
      </c>
      <c r="AQ624" s="72">
        <f t="shared" si="349"/>
        <v>2.4000000000000004</v>
      </c>
      <c r="AR624" s="71">
        <f t="shared" si="350"/>
        <v>82.202752323082066</v>
      </c>
      <c r="AS624" s="40">
        <v>1.0268692927148013</v>
      </c>
      <c r="AT624" s="40">
        <f>(AS624+O624)*(AS624+P624)*((1/3)*AS624+R624)</f>
        <v>82.202910674618849</v>
      </c>
      <c r="AU624" s="73">
        <f>MROUND((AS624+O624),0.2)</f>
        <v>3.8000000000000003</v>
      </c>
      <c r="AV624" s="73">
        <f>MROUND((AS624+P624),0.2)</f>
        <v>6.4</v>
      </c>
      <c r="AW624" s="73">
        <f>IF(MROUND(((1/3)*AS624+AO624),0.2)*AV624*AU624/AR624&gt;1.05,MROUND(((1/3)*AS624+AO624),0.2)-0.2,MROUND(((1/3)*AS624+AO624),0.2))</f>
        <v>3.4000000000000004</v>
      </c>
      <c r="AX624" s="40">
        <f t="shared" ref="AX624" si="370">AU624*AV624*AW624</f>
        <v>82.688000000000017</v>
      </c>
      <c r="AY624" s="40" t="b">
        <f>IF(AQ624&lt;AW624,TRUE, FALSE)</f>
        <v>1</v>
      </c>
      <c r="AZ624" s="40" t="b">
        <f>IF(AL624&lt;AQ624*AU624*AV624,TRUE, FALSE)</f>
        <v>1</v>
      </c>
      <c r="BA624">
        <f t="shared" si="357"/>
        <v>183</v>
      </c>
      <c r="BB624" s="91">
        <f t="shared" si="358"/>
        <v>1.4454294348157648</v>
      </c>
    </row>
    <row r="625" spans="1:54">
      <c r="A625" s="2" t="s">
        <v>753</v>
      </c>
      <c r="B625" s="7" t="s">
        <v>40568</v>
      </c>
      <c r="C625" s="17">
        <f t="shared" si="333"/>
        <v>33.200000000000003</v>
      </c>
      <c r="D625" s="28">
        <f t="shared" si="334"/>
        <v>53</v>
      </c>
      <c r="E625" s="8">
        <f t="shared" si="359"/>
        <v>9</v>
      </c>
      <c r="F625" s="2" t="s">
        <v>5741</v>
      </c>
      <c r="G625" s="54">
        <f t="shared" si="360"/>
        <v>32.200000000000003</v>
      </c>
      <c r="H625" s="20">
        <f t="shared" si="361"/>
        <v>0.37714309999999995</v>
      </c>
      <c r="I625" s="14" t="s">
        <v>15708</v>
      </c>
      <c r="J625" s="14" t="s">
        <v>10723</v>
      </c>
      <c r="K625" s="14" t="s">
        <v>20669</v>
      </c>
      <c r="L625" s="14" t="s">
        <v>25630</v>
      </c>
      <c r="M625" s="28">
        <f t="shared" si="362"/>
        <v>11.2</v>
      </c>
      <c r="N625" s="46">
        <f t="shared" si="335"/>
        <v>5.4</v>
      </c>
      <c r="O625" s="17">
        <f t="shared" si="336"/>
        <v>0.8</v>
      </c>
      <c r="P625" s="17">
        <f t="shared" si="336"/>
        <v>6.6000000000000005</v>
      </c>
      <c r="Q625" s="124">
        <f t="shared" si="337"/>
        <v>1</v>
      </c>
      <c r="R625" s="26">
        <f t="shared" si="338"/>
        <v>1.6</v>
      </c>
      <c r="S625" s="2" t="s">
        <v>30589</v>
      </c>
      <c r="T625" s="2" t="s">
        <v>35569</v>
      </c>
      <c r="U625" s="24">
        <f t="shared" si="339"/>
        <v>325.90000000000003</v>
      </c>
      <c r="V625" s="66">
        <f t="shared" si="339"/>
        <v>400.3</v>
      </c>
      <c r="W625" s="54">
        <f t="shared" si="340"/>
        <v>3.2199999999999998</v>
      </c>
      <c r="X625" s="143">
        <f t="shared" si="341"/>
        <v>325.90000000000003</v>
      </c>
      <c r="Y625" s="143">
        <f t="shared" si="342"/>
        <v>0.74399999999999988</v>
      </c>
      <c r="Z625" s="94" t="s">
        <v>39931</v>
      </c>
      <c r="AD625">
        <v>152</v>
      </c>
      <c r="AE625">
        <v>-1</v>
      </c>
      <c r="AF625" s="10">
        <v>37.9</v>
      </c>
      <c r="AG625" s="10">
        <v>58.12</v>
      </c>
      <c r="AH625" s="10">
        <f t="shared" si="343"/>
        <v>191153.40775951734</v>
      </c>
      <c r="AI625" s="11">
        <f t="shared" si="329"/>
        <v>0</v>
      </c>
      <c r="AJ625">
        <f t="shared" si="330"/>
        <v>0</v>
      </c>
      <c r="AK625" t="e">
        <f t="shared" si="344"/>
        <v>#DIV/0!</v>
      </c>
      <c r="AL625">
        <f t="shared" si="345"/>
        <v>5.2618950912000013</v>
      </c>
      <c r="AM625" s="5">
        <f t="shared" si="346"/>
        <v>6.44</v>
      </c>
      <c r="AN625">
        <v>0</v>
      </c>
      <c r="AO625" s="72">
        <f t="shared" si="347"/>
        <v>1.6</v>
      </c>
      <c r="AP625" s="72">
        <f t="shared" si="348"/>
        <v>1</v>
      </c>
      <c r="AQ625" s="72">
        <f t="shared" si="349"/>
        <v>1</v>
      </c>
      <c r="AR625" s="71" t="e">
        <f t="shared" si="350"/>
        <v>#DIV/0!</v>
      </c>
      <c r="BA625">
        <f t="shared" si="357"/>
        <v>53</v>
      </c>
      <c r="BB625" s="91" t="e">
        <f t="shared" si="358"/>
        <v>#DIV/0!</v>
      </c>
    </row>
    <row r="626" spans="1:54">
      <c r="A626" s="2" t="s">
        <v>754</v>
      </c>
      <c r="B626" s="7" t="s">
        <v>40569</v>
      </c>
      <c r="C626" s="17">
        <f t="shared" si="333"/>
        <v>34.5</v>
      </c>
      <c r="D626" s="28">
        <f t="shared" si="334"/>
        <v>89</v>
      </c>
      <c r="E626" s="8">
        <f t="shared" si="359"/>
        <v>3</v>
      </c>
      <c r="F626" s="2" t="s">
        <v>5742</v>
      </c>
      <c r="G626" s="54">
        <f t="shared" si="360"/>
        <v>33.6</v>
      </c>
      <c r="H626" s="20">
        <f t="shared" si="361"/>
        <v>0.82248500000000002</v>
      </c>
      <c r="I626" s="14" t="s">
        <v>15709</v>
      </c>
      <c r="J626" s="14" t="s">
        <v>10724</v>
      </c>
      <c r="K626" s="14" t="s">
        <v>20670</v>
      </c>
      <c r="L626" s="14" t="s">
        <v>25631</v>
      </c>
      <c r="M626" s="28">
        <f t="shared" si="362"/>
        <v>10.9</v>
      </c>
      <c r="N626" s="46">
        <f t="shared" si="335"/>
        <v>5.4</v>
      </c>
      <c r="O626" s="17">
        <f t="shared" si="336"/>
        <v>0.60000000000000009</v>
      </c>
      <c r="P626" s="17">
        <f t="shared" si="336"/>
        <v>7.2</v>
      </c>
      <c r="Q626" s="124">
        <f t="shared" si="337"/>
        <v>0.2</v>
      </c>
      <c r="R626" s="26">
        <f t="shared" si="338"/>
        <v>0.8</v>
      </c>
      <c r="S626" s="2" t="s">
        <v>30590</v>
      </c>
      <c r="T626" s="2" t="s">
        <v>35570</v>
      </c>
      <c r="U626" s="24">
        <f t="shared" si="339"/>
        <v>361.70000000000005</v>
      </c>
      <c r="V626" s="66">
        <f t="shared" si="339"/>
        <v>397.5</v>
      </c>
      <c r="W626" s="54">
        <f t="shared" si="340"/>
        <v>3.36</v>
      </c>
      <c r="X626" s="143">
        <f t="shared" si="341"/>
        <v>361.70000000000005</v>
      </c>
      <c r="Y626" s="143">
        <f t="shared" si="342"/>
        <v>0.77199999999999991</v>
      </c>
      <c r="Z626" s="94" t="s">
        <v>39931</v>
      </c>
      <c r="AD626">
        <v>152</v>
      </c>
      <c r="AE626">
        <v>-1</v>
      </c>
      <c r="AF626" s="10">
        <v>37.9</v>
      </c>
      <c r="AG626" s="10">
        <v>58.12</v>
      </c>
      <c r="AH626" s="10">
        <f t="shared" si="343"/>
        <v>199293.53535425643</v>
      </c>
      <c r="AI626" s="11">
        <f t="shared" si="329"/>
        <v>0</v>
      </c>
      <c r="AJ626">
        <f t="shared" si="330"/>
        <v>0</v>
      </c>
      <c r="AK626" t="e">
        <f t="shared" si="344"/>
        <v>#DIV/0!</v>
      </c>
      <c r="AL626">
        <f t="shared" si="345"/>
        <v>0.61349184000000001</v>
      </c>
      <c r="AM626" s="5">
        <f t="shared" si="346"/>
        <v>6.7</v>
      </c>
      <c r="AN626">
        <v>0</v>
      </c>
      <c r="AO626" s="72">
        <f t="shared" si="347"/>
        <v>0.8</v>
      </c>
      <c r="AP626" s="72">
        <f t="shared" si="348"/>
        <v>0.2</v>
      </c>
      <c r="AQ626" s="72">
        <f t="shared" si="349"/>
        <v>0.2</v>
      </c>
      <c r="AR626" s="71" t="e">
        <f t="shared" si="350"/>
        <v>#DIV/0!</v>
      </c>
      <c r="BA626">
        <f t="shared" si="357"/>
        <v>89</v>
      </c>
      <c r="BB626" s="91" t="e">
        <f t="shared" si="358"/>
        <v>#DIV/0!</v>
      </c>
    </row>
    <row r="627" spans="1:54">
      <c r="A627" s="2" t="s">
        <v>755</v>
      </c>
      <c r="B627" s="7" t="s">
        <v>40570</v>
      </c>
      <c r="C627" s="17">
        <f t="shared" si="333"/>
        <v>29.200000000000003</v>
      </c>
      <c r="D627" s="28">
        <f t="shared" si="334"/>
        <v>244</v>
      </c>
      <c r="E627" s="8">
        <f t="shared" si="359"/>
        <v>10</v>
      </c>
      <c r="F627" s="2" t="s">
        <v>5743</v>
      </c>
      <c r="G627" s="54">
        <f t="shared" si="360"/>
        <v>28.200000000000003</v>
      </c>
      <c r="H627" s="20">
        <f t="shared" si="361"/>
        <v>0.47130450000000002</v>
      </c>
      <c r="I627" s="14" t="s">
        <v>15710</v>
      </c>
      <c r="J627" s="14" t="s">
        <v>10725</v>
      </c>
      <c r="K627" s="14" t="s">
        <v>20671</v>
      </c>
      <c r="L627" s="14" t="s">
        <v>25632</v>
      </c>
      <c r="M627" s="28">
        <f t="shared" si="362"/>
        <v>13</v>
      </c>
      <c r="N627" s="46">
        <f t="shared" si="335"/>
        <v>5.6</v>
      </c>
      <c r="O627" s="17">
        <f t="shared" si="336"/>
        <v>2.6</v>
      </c>
      <c r="P627" s="17">
        <f t="shared" si="336"/>
        <v>3</v>
      </c>
      <c r="Q627" s="124">
        <f t="shared" si="337"/>
        <v>0.4</v>
      </c>
      <c r="R627" s="26">
        <f t="shared" si="338"/>
        <v>0.60000000000000009</v>
      </c>
      <c r="S627" s="2" t="s">
        <v>30591</v>
      </c>
      <c r="T627" s="2" t="s">
        <v>35571</v>
      </c>
      <c r="U627" s="24">
        <f t="shared" si="339"/>
        <v>516.70000000000005</v>
      </c>
      <c r="V627" s="66">
        <f t="shared" si="339"/>
        <v>283.40000000000003</v>
      </c>
      <c r="W627" s="54">
        <f t="shared" si="340"/>
        <v>2.82</v>
      </c>
      <c r="X627" s="143">
        <f t="shared" si="341"/>
        <v>516.70000000000005</v>
      </c>
      <c r="Y627" s="143">
        <f t="shared" si="342"/>
        <v>0.66399999999999992</v>
      </c>
      <c r="Z627" s="94" t="s">
        <v>39931</v>
      </c>
      <c r="AD627">
        <v>152</v>
      </c>
      <c r="AE627">
        <v>-1</v>
      </c>
      <c r="AF627" s="10">
        <v>37.9</v>
      </c>
      <c r="AG627" s="10">
        <v>58.12</v>
      </c>
      <c r="AH627" s="10">
        <f t="shared" si="343"/>
        <v>372995.31173333281</v>
      </c>
      <c r="AI627" s="11">
        <f t="shared" si="329"/>
        <v>0</v>
      </c>
      <c r="AJ627">
        <f t="shared" si="330"/>
        <v>0</v>
      </c>
      <c r="AK627" t="e">
        <f t="shared" si="344"/>
        <v>#DIV/0!</v>
      </c>
      <c r="AL627">
        <f t="shared" si="345"/>
        <v>2.4742949400000001</v>
      </c>
      <c r="AM627" s="5">
        <f t="shared" si="346"/>
        <v>5.6400000000000006</v>
      </c>
      <c r="AN627">
        <v>0</v>
      </c>
      <c r="AO627" s="72">
        <f t="shared" si="347"/>
        <v>0.60000000000000009</v>
      </c>
      <c r="AP627" s="72">
        <f t="shared" si="348"/>
        <v>0.4</v>
      </c>
      <c r="AQ627" s="72">
        <f t="shared" si="349"/>
        <v>0.4</v>
      </c>
      <c r="AR627" s="71" t="e">
        <f t="shared" si="350"/>
        <v>#DIV/0!</v>
      </c>
      <c r="BA627">
        <f t="shared" si="357"/>
        <v>244</v>
      </c>
      <c r="BB627" s="91" t="e">
        <f t="shared" si="358"/>
        <v>#DIV/0!</v>
      </c>
    </row>
    <row r="628" spans="1:54">
      <c r="A628" s="2" t="s">
        <v>756</v>
      </c>
      <c r="B628" s="7" t="s">
        <v>40571</v>
      </c>
      <c r="C628" s="17">
        <f t="shared" si="333"/>
        <v>26.6</v>
      </c>
      <c r="D628" s="28">
        <f t="shared" si="334"/>
        <v>160</v>
      </c>
      <c r="E628" s="8">
        <f t="shared" si="359"/>
        <v>8</v>
      </c>
      <c r="F628" s="2" t="s">
        <v>5744</v>
      </c>
      <c r="G628" s="54">
        <f t="shared" si="360"/>
        <v>25.700000000000003</v>
      </c>
      <c r="H628" s="20">
        <f t="shared" si="361"/>
        <v>0.1536391</v>
      </c>
      <c r="I628" s="14" t="s">
        <v>15711</v>
      </c>
      <c r="J628" s="14" t="s">
        <v>10726</v>
      </c>
      <c r="K628" s="14" t="s">
        <v>20672</v>
      </c>
      <c r="L628" s="14" t="s">
        <v>25633</v>
      </c>
      <c r="M628" s="28">
        <f t="shared" si="362"/>
        <v>10.5</v>
      </c>
      <c r="N628" s="46">
        <f t="shared" si="335"/>
        <v>5.8</v>
      </c>
      <c r="O628" s="17">
        <f t="shared" si="336"/>
        <v>0.4</v>
      </c>
      <c r="P628" s="17">
        <f t="shared" si="336"/>
        <v>8</v>
      </c>
      <c r="Q628" s="124">
        <f t="shared" si="337"/>
        <v>1.6</v>
      </c>
      <c r="R628" s="26">
        <f t="shared" si="338"/>
        <v>2</v>
      </c>
      <c r="S628" s="2" t="s">
        <v>30592</v>
      </c>
      <c r="T628" s="2" t="s">
        <v>35572</v>
      </c>
      <c r="U628" s="24">
        <f t="shared" si="339"/>
        <v>433.3</v>
      </c>
      <c r="V628" s="66">
        <f t="shared" si="339"/>
        <v>412.20000000000005</v>
      </c>
      <c r="W628" s="54">
        <f t="shared" si="340"/>
        <v>2.57</v>
      </c>
      <c r="X628" s="143">
        <f t="shared" si="341"/>
        <v>433.3</v>
      </c>
      <c r="Y628" s="143">
        <f t="shared" si="342"/>
        <v>0.61399999999999999</v>
      </c>
      <c r="Z628" s="94" t="s">
        <v>39932</v>
      </c>
      <c r="AA628">
        <v>3932.1</v>
      </c>
      <c r="AB628">
        <v>403.73</v>
      </c>
      <c r="AC628">
        <v>10.39</v>
      </c>
      <c r="AD628">
        <v>152</v>
      </c>
      <c r="AE628">
        <v>-1</v>
      </c>
      <c r="AF628" s="10">
        <v>37.9</v>
      </c>
      <c r="AG628" s="10">
        <v>58.12</v>
      </c>
      <c r="AH628" s="10">
        <f t="shared" si="343"/>
        <v>148773.30052225926</v>
      </c>
      <c r="AI628" s="11">
        <f t="shared" si="329"/>
        <v>0.99847524357918704</v>
      </c>
      <c r="AJ628">
        <f t="shared" si="330"/>
        <v>396.98376859520005</v>
      </c>
      <c r="AK628">
        <f t="shared" si="344"/>
        <v>2.6704997645000312</v>
      </c>
      <c r="AL628">
        <f t="shared" si="345"/>
        <v>5.4167097599999998</v>
      </c>
      <c r="AM628" s="5">
        <f t="shared" si="346"/>
        <v>5.12</v>
      </c>
      <c r="AN628">
        <v>0</v>
      </c>
      <c r="AO628" s="72">
        <f t="shared" si="347"/>
        <v>2</v>
      </c>
      <c r="AP628" s="72">
        <f t="shared" si="348"/>
        <v>1.6</v>
      </c>
      <c r="AQ628" s="72">
        <f t="shared" si="349"/>
        <v>1.8</v>
      </c>
      <c r="AR628" s="71">
        <f t="shared" si="350"/>
        <v>8.0872095245000306</v>
      </c>
      <c r="AS628" s="40">
        <v>9.2176114001240678E-2</v>
      </c>
      <c r="AT628" s="40">
        <f>(AS628+O628)*(AS628+P628)*((1/3)*AS628+R628)</f>
        <v>8.0879238524030868</v>
      </c>
      <c r="AU628" s="73">
        <f>MROUND((AS628+O628),0.2)</f>
        <v>0.4</v>
      </c>
      <c r="AV628" s="73">
        <f>MROUND((AS628+P628),0.2)</f>
        <v>8</v>
      </c>
      <c r="AW628" s="73">
        <v>2.4</v>
      </c>
      <c r="AX628" s="40">
        <f t="shared" ref="AX628" si="371">AU628*AV628*AW628</f>
        <v>7.68</v>
      </c>
      <c r="AY628" s="40" t="b">
        <f>IF(AQ628&lt;AW628,TRUE, FALSE)</f>
        <v>1</v>
      </c>
      <c r="AZ628" s="40" t="b">
        <f>IF(AL628&lt;AQ628*AU628*AV628,TRUE, FALSE)</f>
        <v>1</v>
      </c>
      <c r="BA628">
        <f t="shared" si="357"/>
        <v>160</v>
      </c>
      <c r="BB628" s="91">
        <f t="shared" si="358"/>
        <v>0.49301141889131445</v>
      </c>
    </row>
    <row r="629" spans="1:54">
      <c r="A629" s="2" t="s">
        <v>757</v>
      </c>
      <c r="B629" s="7" t="s">
        <v>40572</v>
      </c>
      <c r="C629" s="17">
        <f t="shared" si="333"/>
        <v>8.9</v>
      </c>
      <c r="D629" s="28">
        <f t="shared" si="334"/>
        <v>230</v>
      </c>
      <c r="E629" s="8">
        <f t="shared" si="359"/>
        <v>15</v>
      </c>
      <c r="F629" s="2" t="s">
        <v>5745</v>
      </c>
      <c r="G629" s="54">
        <f t="shared" si="360"/>
        <v>7.8999999999999995</v>
      </c>
      <c r="H629" s="20">
        <f t="shared" si="361"/>
        <v>0.6340654</v>
      </c>
      <c r="I629" s="14" t="s">
        <v>15712</v>
      </c>
      <c r="J629" s="14" t="s">
        <v>10727</v>
      </c>
      <c r="K629" s="14" t="s">
        <v>20673</v>
      </c>
      <c r="L629" s="14" t="s">
        <v>25634</v>
      </c>
      <c r="M629" s="28">
        <f t="shared" si="362"/>
        <v>11.5</v>
      </c>
      <c r="N629" s="46">
        <f t="shared" si="335"/>
        <v>5.6</v>
      </c>
      <c r="O629" s="17">
        <f t="shared" si="336"/>
        <v>2.8000000000000003</v>
      </c>
      <c r="P629" s="17">
        <f t="shared" si="336"/>
        <v>6</v>
      </c>
      <c r="Q629" s="124">
        <f t="shared" si="337"/>
        <v>0.8</v>
      </c>
      <c r="R629" s="26">
        <f t="shared" si="338"/>
        <v>2</v>
      </c>
      <c r="S629" s="2" t="s">
        <v>30593</v>
      </c>
      <c r="T629" s="2" t="s">
        <v>35573</v>
      </c>
      <c r="U629" s="24">
        <f t="shared" si="339"/>
        <v>502.70000000000005</v>
      </c>
      <c r="V629" s="66">
        <f t="shared" si="339"/>
        <v>336</v>
      </c>
      <c r="W629" s="54">
        <f t="shared" si="340"/>
        <v>0.79</v>
      </c>
      <c r="X629" s="143">
        <f t="shared" si="341"/>
        <v>502.70000000000005</v>
      </c>
      <c r="Y629" s="143">
        <f t="shared" si="342"/>
        <v>0.25800000000000001</v>
      </c>
      <c r="Z629" s="94" t="s">
        <v>39931</v>
      </c>
      <c r="AD629">
        <v>152</v>
      </c>
      <c r="AE629">
        <v>-1</v>
      </c>
      <c r="AF629" s="10">
        <v>37.9</v>
      </c>
      <c r="AG629" s="10">
        <v>58.12</v>
      </c>
      <c r="AH629" s="10">
        <f t="shared" si="343"/>
        <v>312199.03205574496</v>
      </c>
      <c r="AI629" s="11">
        <f t="shared" si="329"/>
        <v>0</v>
      </c>
      <c r="AJ629">
        <f t="shared" si="330"/>
        <v>0</v>
      </c>
      <c r="AK629" t="e">
        <f t="shared" si="344"/>
        <v>#DIV/0!</v>
      </c>
      <c r="AL629">
        <f t="shared" si="345"/>
        <v>12.295402560000003</v>
      </c>
      <c r="AM629" s="5">
        <f t="shared" si="346"/>
        <v>1.58</v>
      </c>
      <c r="AN629">
        <v>0</v>
      </c>
      <c r="AO629" s="72">
        <f t="shared" si="347"/>
        <v>2</v>
      </c>
      <c r="AP629" s="72">
        <f t="shared" si="348"/>
        <v>0.8</v>
      </c>
      <c r="AQ629" s="72">
        <f t="shared" si="349"/>
        <v>0.8</v>
      </c>
      <c r="AR629" s="71" t="e">
        <f t="shared" si="350"/>
        <v>#DIV/0!</v>
      </c>
      <c r="BA629">
        <f t="shared" si="357"/>
        <v>230</v>
      </c>
      <c r="BB629" s="91" t="e">
        <f t="shared" si="358"/>
        <v>#DIV/0!</v>
      </c>
    </row>
    <row r="630" spans="1:54">
      <c r="A630" s="2" t="s">
        <v>758</v>
      </c>
      <c r="B630" s="7" t="s">
        <v>40573</v>
      </c>
      <c r="C630" s="17">
        <f t="shared" si="333"/>
        <v>27</v>
      </c>
      <c r="D630" s="28">
        <f t="shared" si="334"/>
        <v>34</v>
      </c>
      <c r="E630" s="8">
        <f t="shared" si="359"/>
        <v>10</v>
      </c>
      <c r="F630" s="2" t="s">
        <v>5746</v>
      </c>
      <c r="G630" s="54">
        <f t="shared" si="360"/>
        <v>26</v>
      </c>
      <c r="H630" s="20">
        <f t="shared" si="361"/>
        <v>0.87796859999999999</v>
      </c>
      <c r="I630" s="14" t="s">
        <v>15713</v>
      </c>
      <c r="J630" s="14" t="s">
        <v>10728</v>
      </c>
      <c r="K630" s="14" t="s">
        <v>20674</v>
      </c>
      <c r="L630" s="14" t="s">
        <v>25635</v>
      </c>
      <c r="M630" s="28">
        <f t="shared" si="362"/>
        <v>11.5</v>
      </c>
      <c r="N630" s="46">
        <f t="shared" si="335"/>
        <v>6</v>
      </c>
      <c r="O630" s="17">
        <f t="shared" si="336"/>
        <v>2.4000000000000004</v>
      </c>
      <c r="P630" s="17">
        <f t="shared" si="336"/>
        <v>6</v>
      </c>
      <c r="Q630" s="124">
        <f t="shared" si="337"/>
        <v>0.4</v>
      </c>
      <c r="R630" s="26">
        <f t="shared" si="338"/>
        <v>2.8000000000000003</v>
      </c>
      <c r="S630" s="2" t="s">
        <v>30594</v>
      </c>
      <c r="T630" s="2" t="s">
        <v>35574</v>
      </c>
      <c r="U630" s="24">
        <f t="shared" si="339"/>
        <v>306.90000000000003</v>
      </c>
      <c r="V630" s="66">
        <f t="shared" si="339"/>
        <v>352.90000000000003</v>
      </c>
      <c r="W630" s="54">
        <f t="shared" si="340"/>
        <v>2.5999999999999996</v>
      </c>
      <c r="X630" s="143">
        <f t="shared" si="341"/>
        <v>306.90000000000003</v>
      </c>
      <c r="Y630" s="143">
        <f t="shared" si="342"/>
        <v>0.61999999999999988</v>
      </c>
      <c r="Z630" s="94" t="s">
        <v>39931</v>
      </c>
      <c r="AD630">
        <v>152</v>
      </c>
      <c r="AE630">
        <v>-1</v>
      </c>
      <c r="AF630" s="10">
        <v>37.9</v>
      </c>
      <c r="AG630" s="10">
        <v>58.12</v>
      </c>
      <c r="AH630" s="10">
        <f t="shared" si="343"/>
        <v>288021.81199720048</v>
      </c>
      <c r="AI630" s="11">
        <f t="shared" ref="AI630:AI693" si="372">1-EXP(-2.63*(AA630/AH630)*(AD630-AE630)*(1-((AD630-T630)/(AD630-AE630))^0.38))</f>
        <v>0</v>
      </c>
      <c r="AJ630">
        <f t="shared" ref="AJ630:AJ693" si="373">H630*P630*O630*R630*AB630</f>
        <v>0</v>
      </c>
      <c r="AK630" t="e">
        <f t="shared" si="344"/>
        <v>#DIV/0!</v>
      </c>
      <c r="AL630">
        <f t="shared" si="345"/>
        <v>4.9203060480000023</v>
      </c>
      <c r="AM630" s="5">
        <f t="shared" si="346"/>
        <v>5.2</v>
      </c>
      <c r="AN630">
        <v>0</v>
      </c>
      <c r="AO630" s="72">
        <f t="shared" si="347"/>
        <v>2.8000000000000003</v>
      </c>
      <c r="AP630" s="72">
        <f t="shared" si="348"/>
        <v>0.4</v>
      </c>
      <c r="AQ630" s="72">
        <f t="shared" si="349"/>
        <v>0.4</v>
      </c>
      <c r="AR630" s="71" t="e">
        <f t="shared" si="350"/>
        <v>#DIV/0!</v>
      </c>
      <c r="BA630">
        <f t="shared" si="357"/>
        <v>34</v>
      </c>
      <c r="BB630" s="91" t="e">
        <f t="shared" si="358"/>
        <v>#DIV/0!</v>
      </c>
    </row>
    <row r="631" spans="1:54">
      <c r="A631" s="2" t="s">
        <v>759</v>
      </c>
      <c r="B631" s="7" t="s">
        <v>40574</v>
      </c>
      <c r="C631" s="17">
        <f t="shared" si="333"/>
        <v>6.3000000000000007</v>
      </c>
      <c r="D631" s="28">
        <f t="shared" si="334"/>
        <v>142</v>
      </c>
      <c r="E631" s="8">
        <f t="shared" si="359"/>
        <v>10</v>
      </c>
      <c r="F631" s="2" t="s">
        <v>5747</v>
      </c>
      <c r="G631" s="54">
        <f t="shared" si="360"/>
        <v>5.3999999999999995</v>
      </c>
      <c r="H631" s="20">
        <f t="shared" si="361"/>
        <v>0.53299629999999998</v>
      </c>
      <c r="I631" s="14" t="s">
        <v>15714</v>
      </c>
      <c r="J631" s="14" t="s">
        <v>10729</v>
      </c>
      <c r="K631" s="14" t="s">
        <v>20675</v>
      </c>
      <c r="L631" s="14" t="s">
        <v>25636</v>
      </c>
      <c r="M631" s="28">
        <f t="shared" si="362"/>
        <v>10</v>
      </c>
      <c r="N631" s="46">
        <f t="shared" si="335"/>
        <v>6.4</v>
      </c>
      <c r="O631" s="17">
        <f t="shared" si="336"/>
        <v>1.8</v>
      </c>
      <c r="P631" s="17">
        <f t="shared" si="336"/>
        <v>9</v>
      </c>
      <c r="Q631" s="124">
        <f t="shared" si="337"/>
        <v>0.60000000000000009</v>
      </c>
      <c r="R631" s="26">
        <f t="shared" si="338"/>
        <v>1.4000000000000001</v>
      </c>
      <c r="S631" s="2" t="s">
        <v>30595</v>
      </c>
      <c r="T631" s="2" t="s">
        <v>35575</v>
      </c>
      <c r="U631" s="24">
        <f t="shared" si="339"/>
        <v>414.8</v>
      </c>
      <c r="V631" s="66">
        <f t="shared" si="339"/>
        <v>288.10000000000002</v>
      </c>
      <c r="W631" s="54">
        <f t="shared" si="340"/>
        <v>0.54</v>
      </c>
      <c r="X631" s="143">
        <f t="shared" si="341"/>
        <v>414.8</v>
      </c>
      <c r="Y631" s="143">
        <f t="shared" si="342"/>
        <v>0.20800000000000002</v>
      </c>
      <c r="Z631" s="94" t="s">
        <v>39931</v>
      </c>
      <c r="AD631">
        <v>152</v>
      </c>
      <c r="AE631">
        <v>-1</v>
      </c>
      <c r="AF631" s="10">
        <v>37.9</v>
      </c>
      <c r="AG631" s="10">
        <v>58.12</v>
      </c>
      <c r="AH631" s="10">
        <f t="shared" si="343"/>
        <v>368186.42002054089</v>
      </c>
      <c r="AI631" s="11">
        <f t="shared" si="372"/>
        <v>0</v>
      </c>
      <c r="AJ631">
        <f t="shared" si="373"/>
        <v>0</v>
      </c>
      <c r="AK631" t="e">
        <f t="shared" si="344"/>
        <v>#DIV/0!</v>
      </c>
      <c r="AL631">
        <f t="shared" si="345"/>
        <v>10.591643916000001</v>
      </c>
      <c r="AM631" s="5">
        <f t="shared" si="346"/>
        <v>1.06</v>
      </c>
      <c r="AN631">
        <v>0</v>
      </c>
      <c r="AO631" s="72">
        <f t="shared" si="347"/>
        <v>1.4000000000000001</v>
      </c>
      <c r="AP631" s="72">
        <f t="shared" si="348"/>
        <v>0.60000000000000009</v>
      </c>
      <c r="AQ631" s="72">
        <f t="shared" si="349"/>
        <v>0.8</v>
      </c>
      <c r="AR631" s="71" t="e">
        <f t="shared" si="350"/>
        <v>#DIV/0!</v>
      </c>
      <c r="BA631">
        <f t="shared" si="357"/>
        <v>142</v>
      </c>
      <c r="BB631" s="91" t="e">
        <f t="shared" si="358"/>
        <v>#DIV/0!</v>
      </c>
    </row>
    <row r="632" spans="1:54">
      <c r="A632" s="2" t="s">
        <v>760</v>
      </c>
      <c r="B632" s="7" t="s">
        <v>40575</v>
      </c>
      <c r="C632" s="17">
        <f t="shared" si="333"/>
        <v>32</v>
      </c>
      <c r="D632" s="28">
        <f t="shared" si="334"/>
        <v>10</v>
      </c>
      <c r="E632" s="8">
        <f t="shared" si="359"/>
        <v>8</v>
      </c>
      <c r="F632" s="2" t="s">
        <v>5748</v>
      </c>
      <c r="G632" s="54">
        <f t="shared" si="360"/>
        <v>31</v>
      </c>
      <c r="H632" s="20">
        <f t="shared" si="361"/>
        <v>0.1086239</v>
      </c>
      <c r="I632" s="14" t="s">
        <v>15715</v>
      </c>
      <c r="J632" s="14" t="s">
        <v>10730</v>
      </c>
      <c r="K632" s="14" t="s">
        <v>86</v>
      </c>
      <c r="L632" s="14" t="s">
        <v>25637</v>
      </c>
      <c r="M632" s="28">
        <f t="shared" si="362"/>
        <v>13.7</v>
      </c>
      <c r="N632" s="46">
        <f t="shared" si="335"/>
        <v>5.4</v>
      </c>
      <c r="O632" s="17">
        <f t="shared" si="336"/>
        <v>0.60000000000000009</v>
      </c>
      <c r="P632" s="17">
        <f t="shared" si="336"/>
        <v>1.6</v>
      </c>
      <c r="Q632" s="124">
        <f t="shared" si="337"/>
        <v>1</v>
      </c>
      <c r="R632" s="26">
        <f t="shared" si="338"/>
        <v>1.2000000000000002</v>
      </c>
      <c r="S632" s="2" t="s">
        <v>30596</v>
      </c>
      <c r="T632" s="2" t="s">
        <v>35576</v>
      </c>
      <c r="U632" s="24">
        <f t="shared" si="339"/>
        <v>283.40000000000003</v>
      </c>
      <c r="V632" s="66">
        <f t="shared" si="339"/>
        <v>354.70000000000005</v>
      </c>
      <c r="W632" s="54">
        <f t="shared" si="340"/>
        <v>3.0999999999999996</v>
      </c>
      <c r="X632" s="143">
        <f t="shared" si="341"/>
        <v>283.40000000000003</v>
      </c>
      <c r="Y632" s="143">
        <f t="shared" si="342"/>
        <v>0.71999999999999986</v>
      </c>
      <c r="Z632" s="94" t="s">
        <v>39931</v>
      </c>
      <c r="AD632">
        <v>152</v>
      </c>
      <c r="AE632">
        <v>-1</v>
      </c>
      <c r="AF632" s="10">
        <v>37.9</v>
      </c>
      <c r="AG632" s="10">
        <v>58.12</v>
      </c>
      <c r="AH632" s="10">
        <f t="shared" si="343"/>
        <v>285352.36831580231</v>
      </c>
      <c r="AI632" s="11">
        <f t="shared" si="372"/>
        <v>0</v>
      </c>
      <c r="AJ632">
        <f t="shared" si="373"/>
        <v>0</v>
      </c>
      <c r="AK632" t="e">
        <f t="shared" si="344"/>
        <v>#DIV/0!</v>
      </c>
      <c r="AL632">
        <f t="shared" si="345"/>
        <v>1.0268652672000003</v>
      </c>
      <c r="AM632" s="5">
        <f t="shared" si="346"/>
        <v>6.2</v>
      </c>
      <c r="AN632">
        <v>0</v>
      </c>
      <c r="AO632" s="72">
        <f t="shared" si="347"/>
        <v>1.2000000000000002</v>
      </c>
      <c r="AP632" s="72">
        <f t="shared" si="348"/>
        <v>1</v>
      </c>
      <c r="AQ632" s="72">
        <f t="shared" si="349"/>
        <v>1.2000000000000002</v>
      </c>
      <c r="AR632" s="71" t="e">
        <f t="shared" si="350"/>
        <v>#DIV/0!</v>
      </c>
      <c r="BA632">
        <f t="shared" si="357"/>
        <v>10</v>
      </c>
      <c r="BB632" s="91" t="e">
        <f t="shared" si="358"/>
        <v>#DIV/0!</v>
      </c>
    </row>
    <row r="633" spans="1:54">
      <c r="A633" s="2" t="s">
        <v>761</v>
      </c>
      <c r="B633" s="7" t="s">
        <v>40576</v>
      </c>
      <c r="C633" s="17">
        <f t="shared" si="333"/>
        <v>11.200000000000001</v>
      </c>
      <c r="D633" s="28">
        <f t="shared" si="334"/>
        <v>143</v>
      </c>
      <c r="E633" s="8">
        <f t="shared" si="359"/>
        <v>10</v>
      </c>
      <c r="F633" s="2" t="s">
        <v>5749</v>
      </c>
      <c r="G633" s="54">
        <f t="shared" si="360"/>
        <v>10.299999999999999</v>
      </c>
      <c r="H633" s="20">
        <f t="shared" si="361"/>
        <v>0.67003159999999995</v>
      </c>
      <c r="I633" s="14" t="s">
        <v>15716</v>
      </c>
      <c r="J633" s="14" t="s">
        <v>10731</v>
      </c>
      <c r="K633" s="14" t="s">
        <v>20676</v>
      </c>
      <c r="L633" s="14" t="s">
        <v>25638</v>
      </c>
      <c r="M633" s="28">
        <f t="shared" si="362"/>
        <v>11.9</v>
      </c>
      <c r="N633" s="46">
        <f t="shared" si="335"/>
        <v>5.2</v>
      </c>
      <c r="O633" s="17">
        <f t="shared" si="336"/>
        <v>2.4000000000000004</v>
      </c>
      <c r="P633" s="17">
        <f t="shared" si="336"/>
        <v>5.2</v>
      </c>
      <c r="Q633" s="124">
        <f t="shared" si="337"/>
        <v>0.4</v>
      </c>
      <c r="R633" s="26">
        <f t="shared" si="338"/>
        <v>1</v>
      </c>
      <c r="S633" s="2" t="s">
        <v>30597</v>
      </c>
      <c r="T633" s="2" t="s">
        <v>35577</v>
      </c>
      <c r="U633" s="24">
        <f t="shared" si="339"/>
        <v>415.70000000000005</v>
      </c>
      <c r="V633" s="66">
        <f t="shared" si="339"/>
        <v>388.6</v>
      </c>
      <c r="W633" s="54">
        <f t="shared" si="340"/>
        <v>1.03</v>
      </c>
      <c r="X633" s="143">
        <f t="shared" si="341"/>
        <v>415.70000000000005</v>
      </c>
      <c r="Y633" s="143">
        <f t="shared" si="342"/>
        <v>0.30600000000000005</v>
      </c>
      <c r="Z633" s="94" t="s">
        <v>39932</v>
      </c>
      <c r="AA633">
        <v>2859.8</v>
      </c>
      <c r="AB633">
        <v>499.12</v>
      </c>
      <c r="AC633">
        <v>5.38</v>
      </c>
      <c r="AD633">
        <v>152</v>
      </c>
      <c r="AE633">
        <v>-1</v>
      </c>
      <c r="AF633" s="10">
        <v>37.9</v>
      </c>
      <c r="AG633" s="10">
        <v>58.12</v>
      </c>
      <c r="AH633" s="10">
        <f t="shared" si="343"/>
        <v>221778.53886215415</v>
      </c>
      <c r="AI633" s="11">
        <f t="shared" si="372"/>
        <v>0.88700445837333664</v>
      </c>
      <c r="AJ633">
        <f t="shared" si="373"/>
        <v>4173.6386289561597</v>
      </c>
      <c r="AK633">
        <f t="shared" si="344"/>
        <v>48.16775557744063</v>
      </c>
      <c r="AL633">
        <f t="shared" si="345"/>
        <v>4.1180056320000009</v>
      </c>
      <c r="AM633" s="5">
        <f t="shared" si="346"/>
        <v>2.04</v>
      </c>
      <c r="AN633">
        <v>0</v>
      </c>
      <c r="AO633" s="72">
        <f t="shared" si="347"/>
        <v>1</v>
      </c>
      <c r="AP633" s="72">
        <f t="shared" si="348"/>
        <v>0.4</v>
      </c>
      <c r="AQ633" s="72">
        <f t="shared" si="349"/>
        <v>0.4</v>
      </c>
      <c r="AR633" s="71">
        <f t="shared" si="350"/>
        <v>52.285761209440629</v>
      </c>
      <c r="AS633" s="40">
        <v>1.9827424255336545</v>
      </c>
      <c r="AT633" s="40">
        <f>(AS633+O633)*(AS633+P633)*((1/3)*AS633+R633)</f>
        <v>52.285759819496562</v>
      </c>
      <c r="AU633" s="73">
        <f>MROUND((AS633+O633),0.2)</f>
        <v>4.4000000000000004</v>
      </c>
      <c r="AV633" s="73">
        <f>MROUND((AS633+P633),0.2)</f>
        <v>7.2</v>
      </c>
      <c r="AW633" s="73">
        <f>IF(MROUND(((1/3)*AS633+AO633),0.2)*AV633*AU633/AR633&gt;1.05,MROUND(((1/3)*AS633+AO633),0.2)-0.2,MROUND(((1/3)*AS633+AO633),0.2))</f>
        <v>1.6</v>
      </c>
      <c r="AX633" s="40">
        <f t="shared" ref="AX633" si="374">AU633*AV633*AW633</f>
        <v>50.688000000000009</v>
      </c>
      <c r="AY633" s="40" t="b">
        <f>IF(AQ633&lt;AW633,TRUE, FALSE)</f>
        <v>1</v>
      </c>
      <c r="AZ633" s="40" t="b">
        <f>IF(AL633&lt;AQ633*AU633*AV633,TRUE, FALSE)</f>
        <v>1</v>
      </c>
      <c r="BA633">
        <f t="shared" si="357"/>
        <v>143</v>
      </c>
      <c r="BB633" s="91">
        <f t="shared" si="358"/>
        <v>11.696864910319924</v>
      </c>
    </row>
    <row r="634" spans="1:54">
      <c r="A634" s="2" t="s">
        <v>762</v>
      </c>
      <c r="B634" s="7" t="s">
        <v>40577</v>
      </c>
      <c r="C634" s="17">
        <f t="shared" si="333"/>
        <v>27.200000000000003</v>
      </c>
      <c r="D634" s="28">
        <f t="shared" si="334"/>
        <v>126</v>
      </c>
      <c r="E634" s="8">
        <f t="shared" si="359"/>
        <v>9</v>
      </c>
      <c r="F634" s="2" t="s">
        <v>5750</v>
      </c>
      <c r="G634" s="54">
        <f t="shared" si="360"/>
        <v>26.3</v>
      </c>
      <c r="H634" s="20">
        <f t="shared" si="361"/>
        <v>0.1868628</v>
      </c>
      <c r="I634" s="14" t="s">
        <v>15717</v>
      </c>
      <c r="J634" s="14" t="s">
        <v>10732</v>
      </c>
      <c r="K634" s="14" t="s">
        <v>20677</v>
      </c>
      <c r="L634" s="14" t="s">
        <v>25639</v>
      </c>
      <c r="M634" s="28">
        <f t="shared" si="362"/>
        <v>11.1</v>
      </c>
      <c r="N634" s="46">
        <f t="shared" si="335"/>
        <v>5</v>
      </c>
      <c r="O634" s="17">
        <f t="shared" si="336"/>
        <v>2.2000000000000002</v>
      </c>
      <c r="P634" s="17">
        <f t="shared" si="336"/>
        <v>6.8000000000000007</v>
      </c>
      <c r="Q634" s="124">
        <f t="shared" si="337"/>
        <v>0.4</v>
      </c>
      <c r="R634" s="26">
        <f t="shared" si="338"/>
        <v>0.60000000000000009</v>
      </c>
      <c r="S634" s="2" t="s">
        <v>30598</v>
      </c>
      <c r="T634" s="2" t="s">
        <v>35578</v>
      </c>
      <c r="U634" s="24">
        <f t="shared" si="339"/>
        <v>398.6</v>
      </c>
      <c r="V634" s="66">
        <f t="shared" si="339"/>
        <v>288.3</v>
      </c>
      <c r="W634" s="54">
        <f t="shared" si="340"/>
        <v>2.63</v>
      </c>
      <c r="X634" s="143">
        <f t="shared" si="341"/>
        <v>398.6</v>
      </c>
      <c r="Y634" s="143">
        <f t="shared" si="342"/>
        <v>0.626</v>
      </c>
      <c r="Z634" s="94" t="s">
        <v>39931</v>
      </c>
      <c r="AD634">
        <v>152</v>
      </c>
      <c r="AE634">
        <v>-1</v>
      </c>
      <c r="AF634" s="10">
        <v>37.9</v>
      </c>
      <c r="AG634" s="10">
        <v>58.12</v>
      </c>
      <c r="AH634" s="10">
        <f t="shared" si="343"/>
        <v>368049.37138639361</v>
      </c>
      <c r="AI634" s="11">
        <f t="shared" si="372"/>
        <v>0</v>
      </c>
      <c r="AJ634">
        <f t="shared" si="373"/>
        <v>0</v>
      </c>
      <c r="AK634" t="e">
        <f t="shared" si="344"/>
        <v>#DIV/0!</v>
      </c>
      <c r="AL634">
        <f t="shared" si="345"/>
        <v>7.2987195072000013</v>
      </c>
      <c r="AM634" s="5">
        <f t="shared" si="346"/>
        <v>5.24</v>
      </c>
      <c r="AN634">
        <v>0</v>
      </c>
      <c r="AO634" s="72">
        <f t="shared" si="347"/>
        <v>0.60000000000000009</v>
      </c>
      <c r="AP634" s="72">
        <f t="shared" si="348"/>
        <v>0.4</v>
      </c>
      <c r="AQ634" s="72">
        <f t="shared" si="349"/>
        <v>0.60000000000000009</v>
      </c>
      <c r="AR634" s="71" t="e">
        <f t="shared" si="350"/>
        <v>#DIV/0!</v>
      </c>
      <c r="BA634">
        <f t="shared" si="357"/>
        <v>126</v>
      </c>
      <c r="BB634" s="91" t="e">
        <f t="shared" si="358"/>
        <v>#DIV/0!</v>
      </c>
    </row>
    <row r="635" spans="1:54">
      <c r="A635" s="2" t="s">
        <v>763</v>
      </c>
      <c r="B635" s="7" t="s">
        <v>40578</v>
      </c>
      <c r="C635" s="17">
        <f t="shared" si="333"/>
        <v>7</v>
      </c>
      <c r="D635" s="28">
        <f t="shared" si="334"/>
        <v>65</v>
      </c>
      <c r="E635" s="8">
        <f t="shared" si="359"/>
        <v>6</v>
      </c>
      <c r="F635" s="2" t="s">
        <v>5751</v>
      </c>
      <c r="G635" s="54">
        <f t="shared" si="360"/>
        <v>6.1</v>
      </c>
      <c r="H635" s="20">
        <f t="shared" si="361"/>
        <v>0.75631389999999998</v>
      </c>
      <c r="I635" s="14" t="s">
        <v>15718</v>
      </c>
      <c r="J635" s="14" t="s">
        <v>10733</v>
      </c>
      <c r="K635" s="14" t="s">
        <v>20678</v>
      </c>
      <c r="L635" s="14" t="s">
        <v>25640</v>
      </c>
      <c r="M635" s="28">
        <f t="shared" si="362"/>
        <v>13.7</v>
      </c>
      <c r="N635" s="46">
        <f t="shared" si="335"/>
        <v>6.6</v>
      </c>
      <c r="O635" s="17">
        <f t="shared" si="336"/>
        <v>2.2000000000000002</v>
      </c>
      <c r="P635" s="17">
        <f t="shared" si="336"/>
        <v>1.6</v>
      </c>
      <c r="Q635" s="124">
        <f t="shared" si="337"/>
        <v>0.2</v>
      </c>
      <c r="R635" s="26">
        <f t="shared" si="338"/>
        <v>0.60000000000000009</v>
      </c>
      <c r="S635" s="2" t="s">
        <v>30599</v>
      </c>
      <c r="T635" s="2" t="s">
        <v>35579</v>
      </c>
      <c r="U635" s="24">
        <f t="shared" si="339"/>
        <v>338.1</v>
      </c>
      <c r="V635" s="66">
        <f t="shared" si="339"/>
        <v>383.5</v>
      </c>
      <c r="W635" s="54">
        <f t="shared" si="340"/>
        <v>0.61</v>
      </c>
      <c r="X635" s="143">
        <f t="shared" si="341"/>
        <v>338.1</v>
      </c>
      <c r="Y635" s="143">
        <f t="shared" si="342"/>
        <v>0.222</v>
      </c>
      <c r="Z635" s="94" t="s">
        <v>39932</v>
      </c>
      <c r="AA635">
        <v>2658.5</v>
      </c>
      <c r="AB635">
        <v>531.62</v>
      </c>
      <c r="AC635">
        <v>4.76</v>
      </c>
      <c r="AD635">
        <v>152</v>
      </c>
      <c r="AE635">
        <v>-1</v>
      </c>
      <c r="AF635" s="10">
        <v>37.9</v>
      </c>
      <c r="AG635" s="10">
        <v>58.12</v>
      </c>
      <c r="AH635" s="10">
        <f t="shared" si="343"/>
        <v>233197.85274897379</v>
      </c>
      <c r="AI635" s="11">
        <f t="shared" si="372"/>
        <v>0.83334487931757462</v>
      </c>
      <c r="AJ635">
        <f t="shared" si="373"/>
        <v>849.17520973401633</v>
      </c>
      <c r="AK635">
        <f t="shared" si="344"/>
        <v>10.406703127577501</v>
      </c>
      <c r="AL635">
        <f t="shared" si="345"/>
        <v>0.51466504320000017</v>
      </c>
      <c r="AM635" s="5">
        <f t="shared" si="346"/>
        <v>1.2</v>
      </c>
      <c r="AN635">
        <v>0</v>
      </c>
      <c r="AO635" s="72">
        <f t="shared" si="347"/>
        <v>0.60000000000000009</v>
      </c>
      <c r="AP635" s="72">
        <f t="shared" si="348"/>
        <v>0.2</v>
      </c>
      <c r="AQ635" s="72">
        <f t="shared" si="349"/>
        <v>0.2</v>
      </c>
      <c r="AR635" s="71">
        <f t="shared" si="350"/>
        <v>10.921368170777502</v>
      </c>
      <c r="AS635" s="40">
        <v>1.3427378087830379</v>
      </c>
      <c r="AT635" s="40">
        <f>(AS635+O635)*(AS635+P635)*((1/3)*AS635+R635)</f>
        <v>10.921378963241526</v>
      </c>
      <c r="AU635" s="73">
        <f>MROUND((AS635+O635),0.2)</f>
        <v>3.6</v>
      </c>
      <c r="AV635" s="73">
        <f>MROUND((AS635+P635),0.2)</f>
        <v>3</v>
      </c>
      <c r="AW635" s="73">
        <f>IF(MROUND(((1/3)*AS635+AO635),0.2)*AV635*AU635/AR635&gt;1.05,MROUND(((1/3)*AS635+AO635),0.2)-0.2,MROUND(((1/3)*AS635+AO635),0.2))</f>
        <v>1</v>
      </c>
      <c r="AX635" s="40">
        <f t="shared" ref="AX635" si="375">AU635*AV635*AW635</f>
        <v>10.8</v>
      </c>
      <c r="AY635" s="40" t="b">
        <f>IF(AQ635&lt;AW635,TRUE, FALSE)</f>
        <v>1</v>
      </c>
      <c r="AZ635" s="40" t="b">
        <f>IF(AL635&lt;AQ635*AU635*AV635,TRUE, FALSE)</f>
        <v>1</v>
      </c>
      <c r="BA635">
        <f t="shared" si="357"/>
        <v>65</v>
      </c>
      <c r="BB635" s="91">
        <f t="shared" si="358"/>
        <v>20.220341880754916</v>
      </c>
    </row>
    <row r="636" spans="1:54">
      <c r="A636" s="2" t="s">
        <v>764</v>
      </c>
      <c r="B636" s="7" t="s">
        <v>40579</v>
      </c>
      <c r="C636" s="17">
        <f t="shared" si="333"/>
        <v>18.900000000000002</v>
      </c>
      <c r="D636" s="28">
        <f t="shared" si="334"/>
        <v>184</v>
      </c>
      <c r="E636" s="8">
        <f t="shared" si="359"/>
        <v>8</v>
      </c>
      <c r="F636" s="2" t="s">
        <v>5752</v>
      </c>
      <c r="G636" s="54">
        <f t="shared" si="360"/>
        <v>18</v>
      </c>
      <c r="H636" s="20">
        <f t="shared" si="361"/>
        <v>0.87637589999999999</v>
      </c>
      <c r="I636" s="14" t="s">
        <v>15719</v>
      </c>
      <c r="J636" s="14" t="s">
        <v>10734</v>
      </c>
      <c r="K636" s="14" t="s">
        <v>20679</v>
      </c>
      <c r="L636" s="14" t="s">
        <v>25641</v>
      </c>
      <c r="M636" s="28">
        <f t="shared" si="362"/>
        <v>13.7</v>
      </c>
      <c r="N636" s="46">
        <f t="shared" si="335"/>
        <v>5.2</v>
      </c>
      <c r="O636" s="17">
        <f t="shared" si="336"/>
        <v>2.8000000000000003</v>
      </c>
      <c r="P636" s="17">
        <f t="shared" si="336"/>
        <v>1.6</v>
      </c>
      <c r="Q636" s="124">
        <f t="shared" si="337"/>
        <v>0.4</v>
      </c>
      <c r="R636" s="26">
        <f t="shared" si="338"/>
        <v>3</v>
      </c>
      <c r="S636" s="2" t="s">
        <v>30600</v>
      </c>
      <c r="T636" s="2" t="s">
        <v>35580</v>
      </c>
      <c r="U636" s="24">
        <f t="shared" si="339"/>
        <v>457</v>
      </c>
      <c r="V636" s="66">
        <f t="shared" si="339"/>
        <v>380.5</v>
      </c>
      <c r="W636" s="54">
        <f t="shared" si="340"/>
        <v>1.8</v>
      </c>
      <c r="X636" s="143">
        <f t="shared" si="341"/>
        <v>457</v>
      </c>
      <c r="Y636" s="143">
        <f t="shared" si="342"/>
        <v>0.45999999999999996</v>
      </c>
      <c r="Z636" s="94" t="s">
        <v>39931</v>
      </c>
      <c r="AD636">
        <v>152</v>
      </c>
      <c r="AE636">
        <v>-1</v>
      </c>
      <c r="AF636" s="10">
        <v>37.9</v>
      </c>
      <c r="AG636" s="10">
        <v>58.12</v>
      </c>
      <c r="AH636" s="10">
        <f t="shared" si="343"/>
        <v>239463.0643719676</v>
      </c>
      <c r="AI636" s="11">
        <f t="shared" si="372"/>
        <v>0</v>
      </c>
      <c r="AJ636">
        <f t="shared" si="373"/>
        <v>0</v>
      </c>
      <c r="AK636" t="e">
        <f t="shared" si="344"/>
        <v>#DIV/0!</v>
      </c>
      <c r="AL636">
        <f t="shared" si="345"/>
        <v>1.6615079040000005</v>
      </c>
      <c r="AM636" s="5">
        <f t="shared" si="346"/>
        <v>3.5800000000000005</v>
      </c>
      <c r="AN636">
        <v>0</v>
      </c>
      <c r="AO636" s="72">
        <f t="shared" si="347"/>
        <v>3</v>
      </c>
      <c r="AP636" s="72">
        <f t="shared" si="348"/>
        <v>0.4</v>
      </c>
      <c r="AQ636" s="72">
        <f t="shared" si="349"/>
        <v>0.4</v>
      </c>
      <c r="AR636" s="71" t="e">
        <f t="shared" si="350"/>
        <v>#DIV/0!</v>
      </c>
      <c r="BA636">
        <f t="shared" si="357"/>
        <v>184</v>
      </c>
      <c r="BB636" s="91" t="e">
        <f t="shared" si="358"/>
        <v>#DIV/0!</v>
      </c>
    </row>
    <row r="637" spans="1:54">
      <c r="A637" s="2" t="s">
        <v>765</v>
      </c>
      <c r="B637" s="7" t="s">
        <v>40580</v>
      </c>
      <c r="C637" s="17">
        <f t="shared" si="333"/>
        <v>6.8000000000000007</v>
      </c>
      <c r="D637" s="28">
        <f t="shared" si="334"/>
        <v>149</v>
      </c>
      <c r="E637" s="8">
        <f t="shared" si="359"/>
        <v>8</v>
      </c>
      <c r="F637" s="2" t="s">
        <v>5753</v>
      </c>
      <c r="G637" s="54">
        <f t="shared" si="360"/>
        <v>5.8</v>
      </c>
      <c r="H637" s="20">
        <f t="shared" si="361"/>
        <v>0.1957045</v>
      </c>
      <c r="I637" s="14" t="s">
        <v>15720</v>
      </c>
      <c r="J637" s="14" t="s">
        <v>10735</v>
      </c>
      <c r="K637" s="14" t="s">
        <v>20680</v>
      </c>
      <c r="L637" s="14" t="s">
        <v>25642</v>
      </c>
      <c r="M637" s="28">
        <f t="shared" si="362"/>
        <v>13.2</v>
      </c>
      <c r="N637" s="46">
        <f t="shared" si="335"/>
        <v>6.2</v>
      </c>
      <c r="O637" s="17">
        <f t="shared" si="336"/>
        <v>1.6</v>
      </c>
      <c r="P637" s="17">
        <f t="shared" si="336"/>
        <v>2.6</v>
      </c>
      <c r="Q637" s="124">
        <f t="shared" si="337"/>
        <v>0.4</v>
      </c>
      <c r="R637" s="26">
        <f t="shared" si="338"/>
        <v>0.60000000000000009</v>
      </c>
      <c r="S637" s="2" t="s">
        <v>30601</v>
      </c>
      <c r="T637" s="2" t="s">
        <v>35581</v>
      </c>
      <c r="U637" s="24">
        <f t="shared" si="339"/>
        <v>422.1</v>
      </c>
      <c r="V637" s="66">
        <f t="shared" si="339"/>
        <v>307.70000000000005</v>
      </c>
      <c r="W637" s="54">
        <f t="shared" si="340"/>
        <v>0.57999999999999996</v>
      </c>
      <c r="X637" s="143">
        <f t="shared" si="341"/>
        <v>422.1</v>
      </c>
      <c r="Y637" s="143">
        <f t="shared" si="342"/>
        <v>0.216</v>
      </c>
      <c r="Z637" s="94" t="s">
        <v>39931</v>
      </c>
      <c r="AD637">
        <v>152</v>
      </c>
      <c r="AE637">
        <v>-1</v>
      </c>
      <c r="AF637" s="10">
        <v>37.9</v>
      </c>
      <c r="AG637" s="10">
        <v>58.12</v>
      </c>
      <c r="AH637" s="10">
        <f t="shared" si="343"/>
        <v>347039.86983280402</v>
      </c>
      <c r="AI637" s="11">
        <f t="shared" si="372"/>
        <v>0</v>
      </c>
      <c r="AJ637">
        <f t="shared" si="373"/>
        <v>0</v>
      </c>
      <c r="AK637" t="e">
        <f t="shared" si="344"/>
        <v>#DIV/0!</v>
      </c>
      <c r="AL637">
        <f t="shared" si="345"/>
        <v>2.0075215680000009</v>
      </c>
      <c r="AM637" s="5">
        <f t="shared" si="346"/>
        <v>1.1600000000000001</v>
      </c>
      <c r="AN637">
        <v>0</v>
      </c>
      <c r="AO637" s="72">
        <f t="shared" si="347"/>
        <v>0.60000000000000009</v>
      </c>
      <c r="AP637" s="72">
        <f t="shared" si="348"/>
        <v>0.4</v>
      </c>
      <c r="AQ637" s="72">
        <f t="shared" si="349"/>
        <v>0.60000000000000009</v>
      </c>
      <c r="AR637" s="71" t="e">
        <f t="shared" si="350"/>
        <v>#DIV/0!</v>
      </c>
      <c r="BA637">
        <f t="shared" si="357"/>
        <v>149</v>
      </c>
      <c r="BB637" s="91" t="e">
        <f t="shared" si="358"/>
        <v>#DIV/0!</v>
      </c>
    </row>
    <row r="638" spans="1:54">
      <c r="A638" s="2" t="s">
        <v>766</v>
      </c>
      <c r="B638" s="7" t="s">
        <v>40581</v>
      </c>
      <c r="C638" s="17">
        <f t="shared" si="333"/>
        <v>24.700000000000003</v>
      </c>
      <c r="D638" s="28">
        <f t="shared" si="334"/>
        <v>196</v>
      </c>
      <c r="E638" s="8">
        <f t="shared" si="359"/>
        <v>6</v>
      </c>
      <c r="F638" s="2" t="s">
        <v>5754</v>
      </c>
      <c r="G638" s="54">
        <f t="shared" si="360"/>
        <v>23.8</v>
      </c>
      <c r="H638" s="20">
        <f t="shared" si="361"/>
        <v>0.36426450000000005</v>
      </c>
      <c r="I638" s="14" t="s">
        <v>15721</v>
      </c>
      <c r="J638" s="14" t="s">
        <v>10736</v>
      </c>
      <c r="K638" s="14" t="s">
        <v>20681</v>
      </c>
      <c r="L638" s="14" t="s">
        <v>25643</v>
      </c>
      <c r="M638" s="28">
        <f t="shared" si="362"/>
        <v>13.5</v>
      </c>
      <c r="N638" s="46">
        <f t="shared" si="335"/>
        <v>6</v>
      </c>
      <c r="O638" s="17">
        <f t="shared" si="336"/>
        <v>3</v>
      </c>
      <c r="P638" s="17">
        <f t="shared" si="336"/>
        <v>2</v>
      </c>
      <c r="Q638" s="124">
        <f t="shared" si="337"/>
        <v>0.2</v>
      </c>
      <c r="R638" s="26">
        <f t="shared" si="338"/>
        <v>0.4</v>
      </c>
      <c r="S638" s="2" t="s">
        <v>30602</v>
      </c>
      <c r="T638" s="2" t="s">
        <v>35582</v>
      </c>
      <c r="U638" s="24">
        <f t="shared" si="339"/>
        <v>469.40000000000003</v>
      </c>
      <c r="V638" s="66">
        <f t="shared" si="339"/>
        <v>308.8</v>
      </c>
      <c r="W638" s="54">
        <f t="shared" si="340"/>
        <v>2.38</v>
      </c>
      <c r="X638" s="143">
        <f t="shared" si="341"/>
        <v>469.40000000000003</v>
      </c>
      <c r="Y638" s="143">
        <f t="shared" si="342"/>
        <v>0.57599999999999996</v>
      </c>
      <c r="Z638" s="94" t="s">
        <v>39931</v>
      </c>
      <c r="AD638">
        <v>152</v>
      </c>
      <c r="AE638">
        <v>-1</v>
      </c>
      <c r="AF638" s="10">
        <v>37.9</v>
      </c>
      <c r="AG638" s="10">
        <v>58.12</v>
      </c>
      <c r="AH638" s="10">
        <f t="shared" si="343"/>
        <v>345832.79895940778</v>
      </c>
      <c r="AI638" s="11">
        <f t="shared" si="372"/>
        <v>0</v>
      </c>
      <c r="AJ638">
        <f t="shared" si="373"/>
        <v>0</v>
      </c>
      <c r="AK638" t="e">
        <f t="shared" si="344"/>
        <v>#DIV/0!</v>
      </c>
      <c r="AL638">
        <f t="shared" si="345"/>
        <v>1.5257652000000002</v>
      </c>
      <c r="AM638" s="5">
        <f t="shared" si="346"/>
        <v>4.74</v>
      </c>
      <c r="AN638">
        <v>0</v>
      </c>
      <c r="AO638" s="72">
        <f t="shared" si="347"/>
        <v>0.4</v>
      </c>
      <c r="AP638" s="72">
        <f t="shared" si="348"/>
        <v>0.2</v>
      </c>
      <c r="AQ638" s="72">
        <f t="shared" si="349"/>
        <v>0.4</v>
      </c>
      <c r="AR638" s="71" t="e">
        <f t="shared" si="350"/>
        <v>#DIV/0!</v>
      </c>
      <c r="BA638">
        <f t="shared" si="357"/>
        <v>196</v>
      </c>
      <c r="BB638" s="91" t="e">
        <f t="shared" si="358"/>
        <v>#DIV/0!</v>
      </c>
    </row>
    <row r="639" spans="1:54">
      <c r="A639" s="2" t="s">
        <v>767</v>
      </c>
      <c r="B639" s="7" t="s">
        <v>40582</v>
      </c>
      <c r="C639" s="17">
        <f t="shared" si="333"/>
        <v>12.4</v>
      </c>
      <c r="D639" s="28">
        <f t="shared" si="334"/>
        <v>103</v>
      </c>
      <c r="E639" s="8">
        <f t="shared" si="359"/>
        <v>8</v>
      </c>
      <c r="F639" s="2" t="s">
        <v>5755</v>
      </c>
      <c r="G639" s="54">
        <f t="shared" si="360"/>
        <v>11.4</v>
      </c>
      <c r="H639" s="20">
        <f t="shared" si="361"/>
        <v>0.70200729999999989</v>
      </c>
      <c r="I639" s="14" t="s">
        <v>15722</v>
      </c>
      <c r="J639" s="14" t="s">
        <v>10737</v>
      </c>
      <c r="K639" s="14" t="s">
        <v>20682</v>
      </c>
      <c r="L639" s="14" t="s">
        <v>25644</v>
      </c>
      <c r="M639" s="28">
        <f t="shared" si="362"/>
        <v>10.399999999999999</v>
      </c>
      <c r="N639" s="46">
        <f t="shared" si="335"/>
        <v>6.4</v>
      </c>
      <c r="O639" s="17">
        <f t="shared" si="336"/>
        <v>1.8</v>
      </c>
      <c r="P639" s="17">
        <f t="shared" si="336"/>
        <v>8.2000000000000011</v>
      </c>
      <c r="Q639" s="124">
        <f t="shared" si="337"/>
        <v>0.4</v>
      </c>
      <c r="R639" s="26">
        <f t="shared" si="338"/>
        <v>1.6</v>
      </c>
      <c r="S639" s="2" t="s">
        <v>30603</v>
      </c>
      <c r="T639" s="2" t="s">
        <v>35583</v>
      </c>
      <c r="U639" s="24">
        <f t="shared" si="339"/>
        <v>375.6</v>
      </c>
      <c r="V639" s="66">
        <f t="shared" si="339"/>
        <v>407.90000000000003</v>
      </c>
      <c r="W639" s="54">
        <f t="shared" si="340"/>
        <v>1.1399999999999999</v>
      </c>
      <c r="X639" s="143">
        <f t="shared" si="341"/>
        <v>375.6</v>
      </c>
      <c r="Y639" s="143">
        <f t="shared" si="342"/>
        <v>0.32799999999999996</v>
      </c>
      <c r="Z639" s="94" t="s">
        <v>39932</v>
      </c>
      <c r="AA639">
        <v>2911.5</v>
      </c>
      <c r="AB639">
        <v>491.64</v>
      </c>
      <c r="AC639">
        <v>6.44</v>
      </c>
      <c r="AD639">
        <v>152</v>
      </c>
      <c r="AE639">
        <v>-1</v>
      </c>
      <c r="AF639" s="10">
        <v>37.9</v>
      </c>
      <c r="AG639" s="10">
        <v>58.12</v>
      </c>
      <c r="AH639" s="10">
        <f t="shared" si="343"/>
        <v>166135.05644559578</v>
      </c>
      <c r="AI639" s="11">
        <f t="shared" si="372"/>
        <v>0.98135487105657637</v>
      </c>
      <c r="AJ639">
        <f t="shared" si="373"/>
        <v>8150.7050656427518</v>
      </c>
      <c r="AK639">
        <f t="shared" si="344"/>
        <v>86.942762159935072</v>
      </c>
      <c r="AL639">
        <f t="shared" si="345"/>
        <v>7.0373956032000038</v>
      </c>
      <c r="AM639" s="5">
        <f t="shared" si="346"/>
        <v>2.2800000000000002</v>
      </c>
      <c r="AN639">
        <v>0</v>
      </c>
      <c r="AO639" s="72">
        <f t="shared" si="347"/>
        <v>1.6</v>
      </c>
      <c r="AP639" s="72">
        <f t="shared" si="348"/>
        <v>0.4</v>
      </c>
      <c r="AQ639" s="72">
        <f t="shared" si="349"/>
        <v>0.60000000000000009</v>
      </c>
      <c r="AR639" s="71">
        <f t="shared" si="350"/>
        <v>93.980157763135082</v>
      </c>
      <c r="AS639" s="40">
        <v>2.1343287096790324</v>
      </c>
      <c r="AT639" s="40">
        <f>(AS639+O639)*(AS639+P639)*((1/3)*AS639+R639)</f>
        <v>93.980139069894577</v>
      </c>
      <c r="AU639" s="73">
        <f>MROUND((AS639+O639),0.2)</f>
        <v>4</v>
      </c>
      <c r="AV639" s="73">
        <f>MROUND((AS639+P639),0.2)</f>
        <v>10.4</v>
      </c>
      <c r="AW639" s="73">
        <f>IF(MROUND(((1/3)*AS639+AO639),0.2)*AV639*AU639/AR639&gt;1.05,MROUND(((1/3)*AS639+AO639),0.2)-0.2,MROUND(((1/3)*AS639+AO639),0.2))</f>
        <v>2.2000000000000002</v>
      </c>
      <c r="AX639" s="40">
        <f t="shared" ref="AX639:AX640" si="376">AU639*AV639*AW639</f>
        <v>91.52000000000001</v>
      </c>
      <c r="AY639" s="40" t="b">
        <f>IF(AQ639&lt;AW639,TRUE, FALSE)</f>
        <v>1</v>
      </c>
      <c r="AZ639" s="40" t="b">
        <f>IF(AL639&lt;AQ639*AU639*AV639,TRUE, FALSE)</f>
        <v>1</v>
      </c>
      <c r="BA639">
        <f t="shared" si="357"/>
        <v>103</v>
      </c>
      <c r="BB639" s="91">
        <f t="shared" si="358"/>
        <v>12.354394588873328</v>
      </c>
    </row>
    <row r="640" spans="1:54">
      <c r="A640" s="2" t="s">
        <v>768</v>
      </c>
      <c r="B640" s="7" t="s">
        <v>40583</v>
      </c>
      <c r="C640" s="17">
        <f t="shared" si="333"/>
        <v>7.6000000000000005</v>
      </c>
      <c r="D640" s="28">
        <f t="shared" si="334"/>
        <v>171</v>
      </c>
      <c r="E640" s="8">
        <f t="shared" si="359"/>
        <v>16</v>
      </c>
      <c r="F640" s="2" t="s">
        <v>5756</v>
      </c>
      <c r="G640" s="54">
        <f t="shared" si="360"/>
        <v>6.6999999999999993</v>
      </c>
      <c r="H640" s="20">
        <f t="shared" si="361"/>
        <v>0.15654219999999999</v>
      </c>
      <c r="I640" s="14" t="s">
        <v>15723</v>
      </c>
      <c r="J640" s="14" t="s">
        <v>10738</v>
      </c>
      <c r="K640" s="14" t="s">
        <v>20683</v>
      </c>
      <c r="L640" s="14" t="s">
        <v>25645</v>
      </c>
      <c r="M640" s="28">
        <f t="shared" si="362"/>
        <v>11.5</v>
      </c>
      <c r="N640" s="46">
        <f t="shared" si="335"/>
        <v>5.2</v>
      </c>
      <c r="O640" s="17">
        <f t="shared" si="336"/>
        <v>1.4000000000000001</v>
      </c>
      <c r="P640" s="17">
        <f t="shared" si="336"/>
        <v>6</v>
      </c>
      <c r="Q640" s="124">
        <f t="shared" si="337"/>
        <v>1.8</v>
      </c>
      <c r="R640" s="26">
        <f t="shared" si="338"/>
        <v>2.2000000000000002</v>
      </c>
      <c r="S640" s="2" t="s">
        <v>30604</v>
      </c>
      <c r="T640" s="2" t="s">
        <v>35584</v>
      </c>
      <c r="U640" s="24">
        <f t="shared" si="339"/>
        <v>444.3</v>
      </c>
      <c r="V640" s="66">
        <f t="shared" si="339"/>
        <v>342.8</v>
      </c>
      <c r="W640" s="54">
        <f t="shared" si="340"/>
        <v>0.67</v>
      </c>
      <c r="X640" s="143">
        <f t="shared" si="341"/>
        <v>444.3</v>
      </c>
      <c r="Y640" s="143">
        <f t="shared" si="342"/>
        <v>0.23400000000000001</v>
      </c>
      <c r="Z640" s="94" t="s">
        <v>39932</v>
      </c>
      <c r="AA640">
        <v>2688.6</v>
      </c>
      <c r="AB640">
        <v>526.42999999999995</v>
      </c>
      <c r="AC640">
        <v>3.68</v>
      </c>
      <c r="AD640">
        <v>152</v>
      </c>
      <c r="AE640">
        <v>-1</v>
      </c>
      <c r="AF640" s="10">
        <v>37.9</v>
      </c>
      <c r="AG640" s="10">
        <v>58.12</v>
      </c>
      <c r="AH640" s="10">
        <f t="shared" si="343"/>
        <v>302942.95036357938</v>
      </c>
      <c r="AI640" s="11">
        <f t="shared" si="372"/>
        <v>0.52755302393025438</v>
      </c>
      <c r="AJ640">
        <f t="shared" si="373"/>
        <v>1522.9092711940802</v>
      </c>
      <c r="AK640">
        <f t="shared" si="344"/>
        <v>15.28235798458967</v>
      </c>
      <c r="AL640">
        <f t="shared" si="345"/>
        <v>15.587100144000003</v>
      </c>
      <c r="AM640" s="5">
        <f t="shared" si="346"/>
        <v>1.32</v>
      </c>
      <c r="AN640">
        <v>0</v>
      </c>
      <c r="AO640" s="72">
        <f t="shared" si="347"/>
        <v>2.2000000000000002</v>
      </c>
      <c r="AP640" s="72">
        <f t="shared" si="348"/>
        <v>1.8</v>
      </c>
      <c r="AQ640" s="72">
        <f t="shared" si="349"/>
        <v>2</v>
      </c>
      <c r="AR640" s="71">
        <f t="shared" si="350"/>
        <v>30.86945812858967</v>
      </c>
      <c r="AS640" s="40">
        <v>0.56740733386082021</v>
      </c>
      <c r="AT640" s="40">
        <f>(AS640+O640)*(AS640+P640)*((1/3)*AS640+R640)</f>
        <v>30.869462783608572</v>
      </c>
      <c r="AU640" s="73">
        <f>MROUND((AS640+O640),0.2)</f>
        <v>2</v>
      </c>
      <c r="AV640" s="73">
        <f>MROUND((AS640+P640),0.2)</f>
        <v>6.6000000000000005</v>
      </c>
      <c r="AW640" s="73">
        <f>IF(MROUND(((1/3)*AS640+AO640),0.2)*AV640*AU640/AR640&gt;1.05,MROUND(((1/3)*AS640+AO640),0.2)-0.2,MROUND(((1/3)*AS640+AO640),0.2))</f>
        <v>2.4000000000000004</v>
      </c>
      <c r="AX640" s="40">
        <f t="shared" si="376"/>
        <v>31.680000000000007</v>
      </c>
      <c r="AY640" s="40" t="b">
        <f>IF(AQ640&lt;AW640,TRUE, FALSE)</f>
        <v>1</v>
      </c>
      <c r="AZ640" s="40" t="b">
        <f>IF(AL640&lt;AQ640*AU640*AV640,TRUE, FALSE)</f>
        <v>1</v>
      </c>
      <c r="BA640">
        <f t="shared" si="357"/>
        <v>171</v>
      </c>
      <c r="BB640" s="91">
        <f t="shared" si="358"/>
        <v>0.98044907926458413</v>
      </c>
    </row>
    <row r="641" spans="1:54">
      <c r="A641" s="2" t="s">
        <v>769</v>
      </c>
      <c r="B641" s="7" t="s">
        <v>40584</v>
      </c>
      <c r="C641" s="17">
        <f t="shared" si="333"/>
        <v>31.6</v>
      </c>
      <c r="D641" s="28">
        <f t="shared" si="334"/>
        <v>62</v>
      </c>
      <c r="E641" s="8">
        <f t="shared" si="359"/>
        <v>13</v>
      </c>
      <c r="F641" s="2" t="s">
        <v>5757</v>
      </c>
      <c r="G641" s="54">
        <f t="shared" si="360"/>
        <v>30.6</v>
      </c>
      <c r="H641" s="20">
        <f t="shared" si="361"/>
        <v>0.15178900000000001</v>
      </c>
      <c r="I641" s="14" t="s">
        <v>15724</v>
      </c>
      <c r="J641" s="14" t="s">
        <v>10739</v>
      </c>
      <c r="K641" s="14" t="s">
        <v>20684</v>
      </c>
      <c r="L641" s="14" t="s">
        <v>25646</v>
      </c>
      <c r="M641" s="28">
        <f t="shared" si="362"/>
        <v>12.8</v>
      </c>
      <c r="N641" s="46">
        <f t="shared" si="335"/>
        <v>6.6</v>
      </c>
      <c r="O641" s="17">
        <f t="shared" si="336"/>
        <v>1.2000000000000002</v>
      </c>
      <c r="P641" s="17">
        <f t="shared" si="336"/>
        <v>3.4000000000000004</v>
      </c>
      <c r="Q641" s="124">
        <f t="shared" si="337"/>
        <v>1.4000000000000001</v>
      </c>
      <c r="R641" s="26">
        <f t="shared" si="338"/>
        <v>1.6</v>
      </c>
      <c r="S641" s="2" t="s">
        <v>30605</v>
      </c>
      <c r="T641" s="2" t="s">
        <v>35585</v>
      </c>
      <c r="U641" s="24">
        <f t="shared" si="339"/>
        <v>335.40000000000003</v>
      </c>
      <c r="V641" s="66">
        <f t="shared" si="339"/>
        <v>310.20000000000005</v>
      </c>
      <c r="W641" s="54">
        <f t="shared" si="340"/>
        <v>3.0599999999999996</v>
      </c>
      <c r="X641" s="143">
        <f t="shared" si="341"/>
        <v>335.40000000000003</v>
      </c>
      <c r="Y641" s="143">
        <f t="shared" si="342"/>
        <v>0.71199999999999986</v>
      </c>
      <c r="Z641" s="94" t="s">
        <v>39931</v>
      </c>
      <c r="AD641">
        <v>152</v>
      </c>
      <c r="AE641">
        <v>-1</v>
      </c>
      <c r="AF641" s="10">
        <v>37.9</v>
      </c>
      <c r="AG641" s="10">
        <v>58.12</v>
      </c>
      <c r="AH641" s="10">
        <f t="shared" si="343"/>
        <v>344190.99546508602</v>
      </c>
      <c r="AI641" s="11">
        <f t="shared" si="372"/>
        <v>0</v>
      </c>
      <c r="AJ641">
        <f t="shared" si="373"/>
        <v>0</v>
      </c>
      <c r="AK641" t="e">
        <f t="shared" si="344"/>
        <v>#DIV/0!</v>
      </c>
      <c r="AL641">
        <f t="shared" si="345"/>
        <v>5.5371214080000017</v>
      </c>
      <c r="AM641" s="5">
        <f t="shared" si="346"/>
        <v>6.12</v>
      </c>
      <c r="AN641">
        <v>0</v>
      </c>
      <c r="AO641" s="72">
        <f t="shared" si="347"/>
        <v>1.6</v>
      </c>
      <c r="AP641" s="72">
        <f t="shared" si="348"/>
        <v>1.4000000000000001</v>
      </c>
      <c r="AQ641" s="72">
        <f t="shared" si="349"/>
        <v>1.4000000000000001</v>
      </c>
      <c r="AR641" s="71" t="e">
        <f t="shared" si="350"/>
        <v>#DIV/0!</v>
      </c>
      <c r="BA641">
        <f t="shared" si="357"/>
        <v>62</v>
      </c>
      <c r="BB641" s="91" t="e">
        <f t="shared" si="358"/>
        <v>#DIV/0!</v>
      </c>
    </row>
    <row r="642" spans="1:54">
      <c r="A642" s="2" t="s">
        <v>770</v>
      </c>
      <c r="B642" s="7" t="s">
        <v>40585</v>
      </c>
      <c r="C642" s="17">
        <f t="shared" ref="C642:C705" si="377">MROUND(A642,0.1)+1+AN642</f>
        <v>7.4</v>
      </c>
      <c r="D642" s="28">
        <f t="shared" ref="D642:D705" si="378">MROUND(S642,1)</f>
        <v>268</v>
      </c>
      <c r="E642" s="8">
        <f t="shared" si="359"/>
        <v>9</v>
      </c>
      <c r="F642" s="2" t="s">
        <v>5758</v>
      </c>
      <c r="G642" s="54">
        <f t="shared" si="360"/>
        <v>6.5</v>
      </c>
      <c r="H642" s="20">
        <f t="shared" si="361"/>
        <v>0.66582750000000002</v>
      </c>
      <c r="I642" s="14" t="s">
        <v>15725</v>
      </c>
      <c r="J642" s="14" t="s">
        <v>10740</v>
      </c>
      <c r="K642" s="14" t="s">
        <v>20685</v>
      </c>
      <c r="L642" s="14" t="s">
        <v>25647</v>
      </c>
      <c r="M642" s="28">
        <f t="shared" si="362"/>
        <v>11.2</v>
      </c>
      <c r="N642" s="46">
        <f t="shared" ref="N642:N705" si="379">MROUND(L642,0.2)+5</f>
        <v>6</v>
      </c>
      <c r="O642" s="17">
        <f t="shared" ref="O642:P705" si="380">MROUND(I642,0.2)</f>
        <v>1.4000000000000001</v>
      </c>
      <c r="P642" s="17">
        <f t="shared" si="380"/>
        <v>6.6000000000000005</v>
      </c>
      <c r="Q642" s="124">
        <f t="shared" ref="Q642:Q705" si="381">IF(AN642&gt;0,CEILING((1-H642)*R642,0.2),IF(MROUND((1-H642)*R642,0.2)&lt;0.2,MROUND((1-H642)*R642,0.2)+0.2, MROUND((1-H642)*R642,0.2)))</f>
        <v>0.60000000000000009</v>
      </c>
      <c r="R642" s="26">
        <f t="shared" ref="R642:R705" si="382">MROUND(K642,0.2)</f>
        <v>1.8</v>
      </c>
      <c r="S642" s="2" t="s">
        <v>30606</v>
      </c>
      <c r="T642" s="2" t="s">
        <v>35586</v>
      </c>
      <c r="U642" s="24">
        <f t="shared" ref="U642:V705" si="383">ROUNDUP(S642+273,1)</f>
        <v>541.20000000000005</v>
      </c>
      <c r="V642" s="66">
        <f t="shared" si="383"/>
        <v>364.20000000000005</v>
      </c>
      <c r="W642" s="54">
        <f t="shared" ref="W642:W705" si="384">ROUNDUP(A642/10,2)</f>
        <v>0.65</v>
      </c>
      <c r="X642" s="143">
        <f t="shared" ref="X642:X705" si="385">U642</f>
        <v>541.20000000000005</v>
      </c>
      <c r="Y642" s="143">
        <f t="shared" ref="Y642:Y705" si="386">W642/5+0.1</f>
        <v>0.23</v>
      </c>
      <c r="Z642" s="94" t="s">
        <v>39932</v>
      </c>
      <c r="AA642">
        <v>2678.7</v>
      </c>
      <c r="AB642">
        <v>528.13</v>
      </c>
      <c r="AC642">
        <v>3</v>
      </c>
      <c r="AD642">
        <v>152</v>
      </c>
      <c r="AE642">
        <v>-1</v>
      </c>
      <c r="AF642" s="10">
        <v>37.9</v>
      </c>
      <c r="AG642" s="10">
        <v>58.12</v>
      </c>
      <c r="AH642" s="10">
        <f t="shared" ref="AH642:AH705" si="387">((1.092*8.3144*(AE642+273)*(LN(AF642)-1.013)/(0.93-(AE642+273)/(AD642+273)))*((AD642-T642)/(AD642-AE642))^0.383)*1000/AG642</f>
        <v>269920.50512701302</v>
      </c>
      <c r="AI642" s="11">
        <f t="shared" si="372"/>
        <v>0.69266637636647355</v>
      </c>
      <c r="AJ642">
        <f t="shared" si="373"/>
        <v>5848.5343190274007</v>
      </c>
      <c r="AK642">
        <f t="shared" ref="AK642:AK705" si="388">0.07*AJ642*AI642/AC642</f>
        <v>94.525271722365673</v>
      </c>
      <c r="AL642">
        <f t="shared" ref="AL642:AL705" si="389">(1-H642)*O642*P642*R642</f>
        <v>5.5579570200000008</v>
      </c>
      <c r="AM642" s="5">
        <f t="shared" ref="AM642:AM705" si="390">MROUND(A642,0.1)/5</f>
        <v>1.28</v>
      </c>
      <c r="AN642">
        <v>0</v>
      </c>
      <c r="AO642" s="72">
        <f t="shared" ref="AO642:AO705" si="391">CEILING(R642,0.2)</f>
        <v>1.8</v>
      </c>
      <c r="AP642" s="72">
        <f t="shared" ref="AP642:AP705" si="392">Q642</f>
        <v>0.60000000000000009</v>
      </c>
      <c r="AQ642" s="72">
        <f t="shared" ref="AQ642:AQ705" si="393">CEILING((1-H642)*R642,0.2)</f>
        <v>0.8</v>
      </c>
      <c r="AR642" s="71">
        <f t="shared" ref="AR642:AR705" si="394">AL642+AK642</f>
        <v>100.08322874236568</v>
      </c>
      <c r="AS642" s="40">
        <v>2.6408201157200764</v>
      </c>
      <c r="AT642" s="40">
        <f>(AS642+O642)*(AS642+P642)*((1/3)*AS642+R642)</f>
        <v>100.08272589050721</v>
      </c>
      <c r="AU642" s="73">
        <f>MROUND((AS642+O642),0.2)</f>
        <v>4</v>
      </c>
      <c r="AV642" s="73">
        <f>MROUND((AS642+P642),0.2)</f>
        <v>9.2000000000000011</v>
      </c>
      <c r="AW642" s="73">
        <f>IF(MROUND(((1/3)*AS642+AO642),0.2)*AV642*AU642/AR642&gt;1.05,MROUND(((1/3)*AS642+AO642),0.2)-0.2,MROUND(((1/3)*AS642+AO642),0.2))</f>
        <v>2.6</v>
      </c>
      <c r="AX642" s="40">
        <f t="shared" ref="AX642:AX643" si="395">AU642*AV642*AW642</f>
        <v>95.680000000000021</v>
      </c>
      <c r="AY642" s="40" t="b">
        <f>IF(AQ642&lt;AW642,TRUE, FALSE)</f>
        <v>1</v>
      </c>
      <c r="AZ642" s="40" t="b">
        <f>IF(AL642&lt;AQ642*AU642*AV642,TRUE, FALSE)</f>
        <v>1</v>
      </c>
      <c r="BA642">
        <f t="shared" ref="BA642:BA705" si="396">D642</f>
        <v>268</v>
      </c>
      <c r="BB642" s="91">
        <f t="shared" ref="BB642:BB705" si="397">AK642/AL642</f>
        <v>17.007197317687364</v>
      </c>
    </row>
    <row r="643" spans="1:54">
      <c r="A643" s="2" t="s">
        <v>771</v>
      </c>
      <c r="B643" s="7" t="s">
        <v>40586</v>
      </c>
      <c r="C643" s="17">
        <f t="shared" si="377"/>
        <v>36</v>
      </c>
      <c r="D643" s="28">
        <f t="shared" si="378"/>
        <v>15</v>
      </c>
      <c r="E643" s="8">
        <f t="shared" ref="E643:E706" si="398">MROUND(SQRT(((P643*O643*Q643)/MAX(O643,P643,Q643)))*10,1)</f>
        <v>17</v>
      </c>
      <c r="F643" s="2" t="s">
        <v>5759</v>
      </c>
      <c r="G643" s="54">
        <f t="shared" ref="G643:G706" si="399">ROUNDUP(A643,1)</f>
        <v>35</v>
      </c>
      <c r="H643" s="20">
        <f t="shared" ref="H643:H706" si="400">F643/100</f>
        <v>0.49839120000000003</v>
      </c>
      <c r="I643" s="14" t="s">
        <v>15726</v>
      </c>
      <c r="J643" s="14" t="s">
        <v>10741</v>
      </c>
      <c r="K643" s="14" t="s">
        <v>20686</v>
      </c>
      <c r="L643" s="14" t="s">
        <v>25648</v>
      </c>
      <c r="M643" s="28">
        <f t="shared" ref="M643:M706" si="401">14.5-P643/2</f>
        <v>11.1</v>
      </c>
      <c r="N643" s="46">
        <f t="shared" si="379"/>
        <v>6.2</v>
      </c>
      <c r="O643" s="17">
        <f t="shared" si="380"/>
        <v>2.4000000000000004</v>
      </c>
      <c r="P643" s="17">
        <f t="shared" si="380"/>
        <v>6.8000000000000007</v>
      </c>
      <c r="Q643" s="124">
        <f t="shared" si="381"/>
        <v>1.2000000000000002</v>
      </c>
      <c r="R643" s="26">
        <f t="shared" si="382"/>
        <v>2.2000000000000002</v>
      </c>
      <c r="S643" s="2" t="s">
        <v>30607</v>
      </c>
      <c r="T643" s="2" t="s">
        <v>35587</v>
      </c>
      <c r="U643" s="24">
        <f t="shared" si="383"/>
        <v>288</v>
      </c>
      <c r="V643" s="66">
        <f t="shared" si="383"/>
        <v>424.90000000000003</v>
      </c>
      <c r="W643" s="54">
        <f t="shared" si="384"/>
        <v>3.5</v>
      </c>
      <c r="X643" s="143">
        <f t="shared" si="385"/>
        <v>288</v>
      </c>
      <c r="Y643" s="143">
        <f t="shared" si="386"/>
        <v>0.79999999999999993</v>
      </c>
      <c r="Z643" s="94" t="s">
        <v>39932</v>
      </c>
      <c r="AA643">
        <v>9089</v>
      </c>
      <c r="AB643">
        <v>326.45</v>
      </c>
      <c r="AC643">
        <v>19.72</v>
      </c>
      <c r="AD643">
        <v>152</v>
      </c>
      <c r="AE643">
        <v>-1</v>
      </c>
      <c r="AF643" s="10">
        <v>37.9</v>
      </c>
      <c r="AG643" s="10">
        <v>58.12</v>
      </c>
      <c r="AH643" s="10">
        <f t="shared" si="387"/>
        <v>26391.556394701052</v>
      </c>
      <c r="AI643" s="11">
        <f t="shared" si="372"/>
        <v>1</v>
      </c>
      <c r="AJ643">
        <f t="shared" si="373"/>
        <v>5841.5738791449612</v>
      </c>
      <c r="AK643">
        <f t="shared" si="388"/>
        <v>20.735809915828973</v>
      </c>
      <c r="AL643">
        <f t="shared" si="389"/>
        <v>18.009762355200003</v>
      </c>
      <c r="AM643" s="5">
        <f t="shared" si="390"/>
        <v>7</v>
      </c>
      <c r="AN643">
        <v>0</v>
      </c>
      <c r="AO643" s="72">
        <f t="shared" si="391"/>
        <v>2.2000000000000002</v>
      </c>
      <c r="AP643" s="72">
        <f t="shared" si="392"/>
        <v>1.2000000000000002</v>
      </c>
      <c r="AQ643" s="72">
        <f t="shared" si="393"/>
        <v>1.2000000000000002</v>
      </c>
      <c r="AR643" s="71">
        <f t="shared" si="394"/>
        <v>38.745572271028976</v>
      </c>
      <c r="AS643" s="40">
        <v>0.10825204826991558</v>
      </c>
      <c r="AT643" s="40">
        <f>(AS643+O643)*(AS643+P643)*((1/3)*AS643+R643)</f>
        <v>38.746052915023249</v>
      </c>
      <c r="AU643" s="73">
        <f>MROUND((AS643+O643),0.2)</f>
        <v>2.6</v>
      </c>
      <c r="AV643" s="73">
        <f>MROUND((AS643+P643),0.2)</f>
        <v>7</v>
      </c>
      <c r="AW643" s="73">
        <f>IF(MROUND(((1/3)*AS643+AO643),0.2)*AV643*AU643/AR643&gt;1.05,MROUND(((1/3)*AS643+AO643),0.2)-0.2,MROUND(((1/3)*AS643+AO643),0.2))</f>
        <v>2.2000000000000002</v>
      </c>
      <c r="AX643" s="40">
        <f t="shared" si="395"/>
        <v>40.04</v>
      </c>
      <c r="AY643" s="40" t="b">
        <f>IF(AQ643&lt;AW643,TRUE, FALSE)</f>
        <v>1</v>
      </c>
      <c r="AZ643" s="40" t="b">
        <f>IF(AL643&lt;AQ643*AU643*AV643,TRUE, FALSE)</f>
        <v>1</v>
      </c>
      <c r="BA643">
        <f t="shared" si="396"/>
        <v>15</v>
      </c>
      <c r="BB643" s="91">
        <f t="shared" si="397"/>
        <v>1.1513649934332348</v>
      </c>
    </row>
    <row r="644" spans="1:54">
      <c r="A644" s="2" t="s">
        <v>772</v>
      </c>
      <c r="B644" s="7" t="s">
        <v>40587</v>
      </c>
      <c r="C644" s="17">
        <f t="shared" si="377"/>
        <v>7.7</v>
      </c>
      <c r="D644" s="28">
        <f t="shared" si="378"/>
        <v>261</v>
      </c>
      <c r="E644" s="8">
        <f t="shared" si="398"/>
        <v>8</v>
      </c>
      <c r="F644" s="2" t="s">
        <v>5760</v>
      </c>
      <c r="G644" s="54">
        <f t="shared" si="399"/>
        <v>6.6999999999999993</v>
      </c>
      <c r="H644" s="20">
        <f t="shared" si="400"/>
        <v>0.85115560000000001</v>
      </c>
      <c r="I644" s="14" t="s">
        <v>15727</v>
      </c>
      <c r="J644" s="14" t="s">
        <v>10742</v>
      </c>
      <c r="K644" s="14" t="s">
        <v>20687</v>
      </c>
      <c r="L644" s="14" t="s">
        <v>25649</v>
      </c>
      <c r="M644" s="28">
        <f t="shared" si="401"/>
        <v>11.8</v>
      </c>
      <c r="N644" s="46">
        <f t="shared" si="379"/>
        <v>5.4</v>
      </c>
      <c r="O644" s="17">
        <f t="shared" si="380"/>
        <v>3</v>
      </c>
      <c r="P644" s="17">
        <f t="shared" si="380"/>
        <v>5.4</v>
      </c>
      <c r="Q644" s="124">
        <f t="shared" si="381"/>
        <v>0.2</v>
      </c>
      <c r="R644" s="26">
        <f t="shared" si="382"/>
        <v>0.8</v>
      </c>
      <c r="S644" s="2" t="s">
        <v>30608</v>
      </c>
      <c r="T644" s="2" t="s">
        <v>35588</v>
      </c>
      <c r="U644" s="24">
        <f t="shared" si="383"/>
        <v>533.70000000000005</v>
      </c>
      <c r="V644" s="66">
        <f t="shared" si="383"/>
        <v>286</v>
      </c>
      <c r="W644" s="54">
        <f t="shared" si="384"/>
        <v>0.67</v>
      </c>
      <c r="X644" s="143">
        <f t="shared" si="385"/>
        <v>533.70000000000005</v>
      </c>
      <c r="Y644" s="143">
        <f t="shared" si="386"/>
        <v>0.23400000000000001</v>
      </c>
      <c r="Z644" s="94" t="s">
        <v>39931</v>
      </c>
      <c r="AD644">
        <v>152</v>
      </c>
      <c r="AE644">
        <v>-1</v>
      </c>
      <c r="AF644" s="10">
        <v>37.9</v>
      </c>
      <c r="AG644" s="10">
        <v>58.12</v>
      </c>
      <c r="AH644" s="10">
        <f t="shared" si="387"/>
        <v>370307.8315172955</v>
      </c>
      <c r="AI644" s="11">
        <f t="shared" si="372"/>
        <v>0</v>
      </c>
      <c r="AJ644">
        <f t="shared" si="373"/>
        <v>0</v>
      </c>
      <c r="AK644" t="e">
        <f t="shared" si="388"/>
        <v>#DIV/0!</v>
      </c>
      <c r="AL644">
        <f t="shared" si="389"/>
        <v>1.9290234240000002</v>
      </c>
      <c r="AM644" s="5">
        <f t="shared" si="390"/>
        <v>1.34</v>
      </c>
      <c r="AN644">
        <v>0</v>
      </c>
      <c r="AO644" s="72">
        <f t="shared" si="391"/>
        <v>0.8</v>
      </c>
      <c r="AP644" s="72">
        <f t="shared" si="392"/>
        <v>0.2</v>
      </c>
      <c r="AQ644" s="72">
        <f t="shared" si="393"/>
        <v>0.2</v>
      </c>
      <c r="AR644" s="71" t="e">
        <f t="shared" si="394"/>
        <v>#DIV/0!</v>
      </c>
      <c r="BA644">
        <f t="shared" si="396"/>
        <v>261</v>
      </c>
      <c r="BB644" s="91" t="e">
        <f t="shared" si="397"/>
        <v>#DIV/0!</v>
      </c>
    </row>
    <row r="645" spans="1:54">
      <c r="A645" s="2" t="s">
        <v>773</v>
      </c>
      <c r="B645" s="7" t="s">
        <v>40588</v>
      </c>
      <c r="C645" s="17">
        <f t="shared" si="377"/>
        <v>12.100000000000001</v>
      </c>
      <c r="D645" s="28">
        <f t="shared" si="378"/>
        <v>44</v>
      </c>
      <c r="E645" s="8">
        <f t="shared" si="398"/>
        <v>13</v>
      </c>
      <c r="F645" s="2" t="s">
        <v>5761</v>
      </c>
      <c r="G645" s="54">
        <f t="shared" si="399"/>
        <v>11.1</v>
      </c>
      <c r="H645" s="20">
        <f t="shared" si="400"/>
        <v>0.53601710000000002</v>
      </c>
      <c r="I645" s="14" t="s">
        <v>15728</v>
      </c>
      <c r="J645" s="14" t="s">
        <v>10743</v>
      </c>
      <c r="K645" s="14" t="s">
        <v>20688</v>
      </c>
      <c r="L645" s="14" t="s">
        <v>25650</v>
      </c>
      <c r="M645" s="28">
        <f t="shared" si="401"/>
        <v>9.8000000000000007</v>
      </c>
      <c r="N645" s="46">
        <f t="shared" si="379"/>
        <v>6.8</v>
      </c>
      <c r="O645" s="17">
        <f t="shared" si="380"/>
        <v>1.6</v>
      </c>
      <c r="P645" s="17">
        <f t="shared" si="380"/>
        <v>9.4</v>
      </c>
      <c r="Q645" s="124">
        <f t="shared" si="381"/>
        <v>1</v>
      </c>
      <c r="R645" s="26">
        <f t="shared" si="382"/>
        <v>2</v>
      </c>
      <c r="S645" s="2" t="s">
        <v>30609</v>
      </c>
      <c r="T645" s="2" t="s">
        <v>35589</v>
      </c>
      <c r="U645" s="24">
        <f t="shared" si="383"/>
        <v>317.5</v>
      </c>
      <c r="V645" s="66">
        <f t="shared" si="383"/>
        <v>324.5</v>
      </c>
      <c r="W645" s="54">
        <f t="shared" si="384"/>
        <v>1.1100000000000001</v>
      </c>
      <c r="X645" s="143">
        <f t="shared" si="385"/>
        <v>317.5</v>
      </c>
      <c r="Y645" s="143">
        <f t="shared" si="386"/>
        <v>0.32200000000000006</v>
      </c>
      <c r="Z645" s="94" t="s">
        <v>39931</v>
      </c>
      <c r="AD645">
        <v>152</v>
      </c>
      <c r="AE645">
        <v>-1</v>
      </c>
      <c r="AF645" s="10">
        <v>37.9</v>
      </c>
      <c r="AG645" s="10">
        <v>58.12</v>
      </c>
      <c r="AH645" s="10">
        <f t="shared" si="387"/>
        <v>327116.26266601036</v>
      </c>
      <c r="AI645" s="11">
        <f t="shared" si="372"/>
        <v>0</v>
      </c>
      <c r="AJ645">
        <f t="shared" si="373"/>
        <v>0</v>
      </c>
      <c r="AK645" t="e">
        <f t="shared" si="388"/>
        <v>#DIV/0!</v>
      </c>
      <c r="AL645">
        <f t="shared" si="389"/>
        <v>13.956605632</v>
      </c>
      <c r="AM645" s="5">
        <f t="shared" si="390"/>
        <v>2.2200000000000002</v>
      </c>
      <c r="AN645">
        <v>0</v>
      </c>
      <c r="AO645" s="72">
        <f t="shared" si="391"/>
        <v>2</v>
      </c>
      <c r="AP645" s="72">
        <f t="shared" si="392"/>
        <v>1</v>
      </c>
      <c r="AQ645" s="72">
        <f t="shared" si="393"/>
        <v>1</v>
      </c>
      <c r="AR645" s="71" t="e">
        <f t="shared" si="394"/>
        <v>#DIV/0!</v>
      </c>
      <c r="BA645">
        <f t="shared" si="396"/>
        <v>44</v>
      </c>
      <c r="BB645" s="91" t="e">
        <f t="shared" si="397"/>
        <v>#DIV/0!</v>
      </c>
    </row>
    <row r="646" spans="1:54">
      <c r="A646" s="2" t="s">
        <v>774</v>
      </c>
      <c r="B646" s="7" t="s">
        <v>40589</v>
      </c>
      <c r="C646" s="17">
        <f t="shared" si="377"/>
        <v>10.5</v>
      </c>
      <c r="D646" s="28">
        <f t="shared" si="378"/>
        <v>286</v>
      </c>
      <c r="E646" s="8">
        <f t="shared" si="398"/>
        <v>10</v>
      </c>
      <c r="F646" s="2" t="s">
        <v>5762</v>
      </c>
      <c r="G646" s="54">
        <f t="shared" si="399"/>
        <v>9.5</v>
      </c>
      <c r="H646" s="20">
        <f t="shared" si="400"/>
        <v>0.18834489999999998</v>
      </c>
      <c r="I646" s="14" t="s">
        <v>15729</v>
      </c>
      <c r="J646" s="14" t="s">
        <v>10744</v>
      </c>
      <c r="K646" s="14" t="s">
        <v>20689</v>
      </c>
      <c r="L646" s="14" t="s">
        <v>25651</v>
      </c>
      <c r="M646" s="28">
        <f t="shared" si="401"/>
        <v>10.6</v>
      </c>
      <c r="N646" s="46">
        <f t="shared" si="379"/>
        <v>6.4</v>
      </c>
      <c r="O646" s="17">
        <f t="shared" si="380"/>
        <v>2.6</v>
      </c>
      <c r="P646" s="17">
        <f t="shared" si="380"/>
        <v>7.8000000000000007</v>
      </c>
      <c r="Q646" s="124">
        <f t="shared" si="381"/>
        <v>0.4</v>
      </c>
      <c r="R646" s="26">
        <f t="shared" si="382"/>
        <v>0.60000000000000009</v>
      </c>
      <c r="S646" s="2" t="s">
        <v>30610</v>
      </c>
      <c r="T646" s="2" t="s">
        <v>35590</v>
      </c>
      <c r="U646" s="24">
        <f t="shared" si="383"/>
        <v>559</v>
      </c>
      <c r="V646" s="66">
        <f t="shared" si="383"/>
        <v>359.40000000000003</v>
      </c>
      <c r="W646" s="54">
        <f t="shared" si="384"/>
        <v>0.95</v>
      </c>
      <c r="X646" s="143">
        <f t="shared" si="385"/>
        <v>559</v>
      </c>
      <c r="Y646" s="143">
        <f t="shared" si="386"/>
        <v>0.29000000000000004</v>
      </c>
      <c r="Z646" s="94" t="s">
        <v>39932</v>
      </c>
      <c r="AA646">
        <v>2822.4</v>
      </c>
      <c r="AB646">
        <v>504.76</v>
      </c>
      <c r="AC646">
        <v>3.66</v>
      </c>
      <c r="AD646">
        <v>152</v>
      </c>
      <c r="AE646">
        <v>-1</v>
      </c>
      <c r="AF646" s="10">
        <v>37.9</v>
      </c>
      <c r="AG646" s="10">
        <v>58.12</v>
      </c>
      <c r="AH646" s="10">
        <f t="shared" si="387"/>
        <v>277897.41833904933</v>
      </c>
      <c r="AI646" s="11">
        <f t="shared" si="372"/>
        <v>0.67470204680071488</v>
      </c>
      <c r="AJ646">
        <f t="shared" si="373"/>
        <v>1156.7992479376321</v>
      </c>
      <c r="AK646">
        <f t="shared" si="388"/>
        <v>14.927496563517314</v>
      </c>
      <c r="AL646">
        <f t="shared" si="389"/>
        <v>9.8762192568000025</v>
      </c>
      <c r="AM646" s="5">
        <f t="shared" si="390"/>
        <v>1.9</v>
      </c>
      <c r="AN646">
        <v>0</v>
      </c>
      <c r="AO646" s="72">
        <f t="shared" si="391"/>
        <v>0.60000000000000009</v>
      </c>
      <c r="AP646" s="72">
        <f t="shared" si="392"/>
        <v>0.4</v>
      </c>
      <c r="AQ646" s="72">
        <f t="shared" si="393"/>
        <v>0.60000000000000009</v>
      </c>
      <c r="AR646" s="71">
        <f t="shared" si="394"/>
        <v>24.803715820317315</v>
      </c>
      <c r="AS646" s="40">
        <v>0.77314043228196871</v>
      </c>
      <c r="AT646" s="40">
        <f>(AS646+O646)*(AS646+P646)*((1/3)*AS646+R646)</f>
        <v>24.803707106923913</v>
      </c>
      <c r="AU646" s="73">
        <f>MROUND((AS646+O646),0.2)</f>
        <v>3.4000000000000004</v>
      </c>
      <c r="AV646" s="73">
        <f>MROUND((AS646+P646),0.2)</f>
        <v>8.6</v>
      </c>
      <c r="AW646" s="73">
        <f>IF(MROUND(((1/3)*AS646+AO646),0.2)*AV646*AU646/AR646&gt;1.05,MROUND(((1/3)*AS646+AO646),0.2)-0.2,MROUND(((1/3)*AS646+AO646),0.2))</f>
        <v>0.8</v>
      </c>
      <c r="AX646" s="40">
        <f t="shared" ref="AX646:AX649" si="402">AU646*AV646*AW646</f>
        <v>23.392000000000003</v>
      </c>
      <c r="AY646" s="40" t="b">
        <f>IF(AQ646&lt;AW646,TRUE, FALSE)</f>
        <v>1</v>
      </c>
      <c r="AZ646" s="40" t="b">
        <f>IF(AL646&lt;AQ646*AU646*AV646,TRUE, FALSE)</f>
        <v>1</v>
      </c>
      <c r="BA646">
        <f t="shared" si="396"/>
        <v>286</v>
      </c>
      <c r="BB646" s="91">
        <f t="shared" si="397"/>
        <v>1.5114586032746682</v>
      </c>
    </row>
    <row r="647" spans="1:54">
      <c r="A647" s="2" t="s">
        <v>775</v>
      </c>
      <c r="B647" s="7" t="s">
        <v>40590</v>
      </c>
      <c r="C647" s="17">
        <f t="shared" si="377"/>
        <v>30.3</v>
      </c>
      <c r="D647" s="28">
        <f t="shared" si="378"/>
        <v>236</v>
      </c>
      <c r="E647" s="8">
        <f t="shared" si="398"/>
        <v>13</v>
      </c>
      <c r="F647" s="2" t="s">
        <v>5763</v>
      </c>
      <c r="G647" s="54">
        <f t="shared" si="399"/>
        <v>29.400000000000002</v>
      </c>
      <c r="H647" s="20">
        <f t="shared" si="400"/>
        <v>0.1409231</v>
      </c>
      <c r="I647" s="14" t="s">
        <v>15730</v>
      </c>
      <c r="J647" s="14" t="s">
        <v>10745</v>
      </c>
      <c r="K647" s="14" t="s">
        <v>20690</v>
      </c>
      <c r="L647" s="14" t="s">
        <v>25652</v>
      </c>
      <c r="M647" s="28">
        <f t="shared" si="401"/>
        <v>10.6</v>
      </c>
      <c r="N647" s="46">
        <f t="shared" si="379"/>
        <v>5.8</v>
      </c>
      <c r="O647" s="17">
        <f t="shared" si="380"/>
        <v>1</v>
      </c>
      <c r="P647" s="17">
        <f t="shared" si="380"/>
        <v>7.8000000000000007</v>
      </c>
      <c r="Q647" s="124">
        <f t="shared" si="381"/>
        <v>1.8</v>
      </c>
      <c r="R647" s="26">
        <f t="shared" si="382"/>
        <v>2.2000000000000002</v>
      </c>
      <c r="S647" s="2" t="s">
        <v>30611</v>
      </c>
      <c r="T647" s="2" t="s">
        <v>35591</v>
      </c>
      <c r="U647" s="24">
        <f t="shared" si="383"/>
        <v>509</v>
      </c>
      <c r="V647" s="66">
        <f t="shared" si="383"/>
        <v>423.1</v>
      </c>
      <c r="W647" s="54">
        <f t="shared" si="384"/>
        <v>2.94</v>
      </c>
      <c r="X647" s="143">
        <f t="shared" si="385"/>
        <v>509</v>
      </c>
      <c r="Y647" s="143">
        <f t="shared" si="386"/>
        <v>0.68799999999999994</v>
      </c>
      <c r="Z647" s="94" t="s">
        <v>39932</v>
      </c>
      <c r="AA647">
        <v>4628.6000000000004</v>
      </c>
      <c r="AB647">
        <v>378.45</v>
      </c>
      <c r="AC647">
        <v>9.8000000000000007</v>
      </c>
      <c r="AD647">
        <v>152</v>
      </c>
      <c r="AE647">
        <v>-1</v>
      </c>
      <c r="AF647" s="10">
        <v>37.9</v>
      </c>
      <c r="AG647" s="10">
        <v>58.12</v>
      </c>
      <c r="AH647" s="10">
        <f t="shared" si="387"/>
        <v>72098.947637980396</v>
      </c>
      <c r="AI647" s="11">
        <f t="shared" si="372"/>
        <v>0.99999999917901405</v>
      </c>
      <c r="AJ647">
        <f t="shared" si="373"/>
        <v>915.18307786620005</v>
      </c>
      <c r="AK647">
        <f t="shared" si="388"/>
        <v>6.5370219793917679</v>
      </c>
      <c r="AL647">
        <f t="shared" si="389"/>
        <v>14.741759604000004</v>
      </c>
      <c r="AM647" s="5">
        <f t="shared" si="390"/>
        <v>5.86</v>
      </c>
      <c r="AN647">
        <v>0</v>
      </c>
      <c r="AO647" s="72">
        <f t="shared" si="391"/>
        <v>2.2000000000000002</v>
      </c>
      <c r="AP647" s="72">
        <f t="shared" si="392"/>
        <v>1.8</v>
      </c>
      <c r="AQ647" s="72">
        <f t="shared" si="393"/>
        <v>2</v>
      </c>
      <c r="AR647" s="71">
        <f t="shared" si="394"/>
        <v>21.278781583391773</v>
      </c>
      <c r="AS647" s="40">
        <v>0.17990271069747882</v>
      </c>
      <c r="AT647" s="40">
        <f>(AS647+O647)*(AS647+P647)*((1/3)*AS647+R647)</f>
        <v>21.278744634403679</v>
      </c>
      <c r="AU647" s="73">
        <f>MROUND((AS647+O647),0.2)</f>
        <v>1.2000000000000002</v>
      </c>
      <c r="AV647" s="73">
        <f>MROUND((AS647+P647),0.2)</f>
        <v>8</v>
      </c>
      <c r="AW647" s="73">
        <f>IF(MROUND(((1/3)*AS647+AO647),0.2)*AV647*AU647/AR647&gt;1.05,MROUND(((1/3)*AS647+AO647),0.2)-0.2,MROUND(((1/3)*AS647+AO647),0.2))</f>
        <v>2.2000000000000002</v>
      </c>
      <c r="AX647" s="40">
        <f t="shared" si="402"/>
        <v>21.120000000000005</v>
      </c>
      <c r="AY647" s="40" t="b">
        <f>IF(AQ647&lt;AW647,TRUE, FALSE)</f>
        <v>1</v>
      </c>
      <c r="AZ647" s="40" t="b">
        <f>IF(AL647&lt;AQ647*AU647*AV647,TRUE, FALSE)</f>
        <v>1</v>
      </c>
      <c r="BA647">
        <f t="shared" si="396"/>
        <v>236</v>
      </c>
      <c r="BB647" s="91">
        <f t="shared" si="397"/>
        <v>0.44343566541527535</v>
      </c>
    </row>
    <row r="648" spans="1:54">
      <c r="A648" s="2" t="s">
        <v>776</v>
      </c>
      <c r="B648" s="7" t="s">
        <v>40591</v>
      </c>
      <c r="C648" s="17">
        <f t="shared" si="377"/>
        <v>16.700000000000003</v>
      </c>
      <c r="D648" s="28">
        <f t="shared" si="378"/>
        <v>161</v>
      </c>
      <c r="E648" s="8">
        <f t="shared" si="398"/>
        <v>21</v>
      </c>
      <c r="F648" s="2" t="s">
        <v>5764</v>
      </c>
      <c r="G648" s="54">
        <f t="shared" si="399"/>
        <v>15.7</v>
      </c>
      <c r="H648" s="20">
        <f t="shared" si="400"/>
        <v>0.37815989999999999</v>
      </c>
      <c r="I648" s="14" t="s">
        <v>15731</v>
      </c>
      <c r="J648" s="14" t="s">
        <v>10746</v>
      </c>
      <c r="K648" s="14" t="s">
        <v>20691</v>
      </c>
      <c r="L648" s="14" t="s">
        <v>25653</v>
      </c>
      <c r="M648" s="28">
        <f t="shared" si="401"/>
        <v>12.8</v>
      </c>
      <c r="N648" s="46">
        <f t="shared" si="379"/>
        <v>6.2</v>
      </c>
      <c r="O648" s="17">
        <f t="shared" si="380"/>
        <v>2.4000000000000004</v>
      </c>
      <c r="P648" s="17">
        <f t="shared" si="380"/>
        <v>3.4000000000000004</v>
      </c>
      <c r="Q648" s="124">
        <f t="shared" si="381"/>
        <v>1.8</v>
      </c>
      <c r="R648" s="26">
        <f t="shared" si="382"/>
        <v>2.8000000000000003</v>
      </c>
      <c r="S648" s="2" t="s">
        <v>30612</v>
      </c>
      <c r="T648" s="2" t="s">
        <v>35592</v>
      </c>
      <c r="U648" s="24">
        <f t="shared" si="383"/>
        <v>433.6</v>
      </c>
      <c r="V648" s="66">
        <f t="shared" si="383"/>
        <v>395.8</v>
      </c>
      <c r="W648" s="54">
        <f t="shared" si="384"/>
        <v>1.57</v>
      </c>
      <c r="X648" s="143">
        <f t="shared" si="385"/>
        <v>433.6</v>
      </c>
      <c r="Y648" s="143">
        <f t="shared" si="386"/>
        <v>0.41400000000000003</v>
      </c>
      <c r="Z648" s="94" t="s">
        <v>39932</v>
      </c>
      <c r="AA648">
        <v>3125.5</v>
      </c>
      <c r="AB648">
        <v>464.43</v>
      </c>
      <c r="AC648">
        <v>6.85</v>
      </c>
      <c r="AD648">
        <v>152</v>
      </c>
      <c r="AE648">
        <v>-1</v>
      </c>
      <c r="AF648" s="10">
        <v>37.9</v>
      </c>
      <c r="AG648" s="10">
        <v>58.12</v>
      </c>
      <c r="AH648" s="10">
        <f t="shared" si="387"/>
        <v>203891.55967545262</v>
      </c>
      <c r="AI648" s="11">
        <f t="shared" si="372"/>
        <v>0.9437702756926748</v>
      </c>
      <c r="AJ648">
        <f t="shared" si="373"/>
        <v>4012.7668762527373</v>
      </c>
      <c r="AK648">
        <f t="shared" si="388"/>
        <v>38.700599573197607</v>
      </c>
      <c r="AL648">
        <f t="shared" si="389"/>
        <v>14.207802604800007</v>
      </c>
      <c r="AM648" s="5">
        <f t="shared" si="390"/>
        <v>3.14</v>
      </c>
      <c r="AN648">
        <v>0</v>
      </c>
      <c r="AO648" s="72">
        <f t="shared" si="391"/>
        <v>2.8000000000000003</v>
      </c>
      <c r="AP648" s="72">
        <f t="shared" si="392"/>
        <v>1.8</v>
      </c>
      <c r="AQ648" s="72">
        <f t="shared" si="393"/>
        <v>1.8</v>
      </c>
      <c r="AR648" s="71">
        <f t="shared" si="394"/>
        <v>52.908402177997615</v>
      </c>
      <c r="AS648" s="40">
        <v>1.1973665723474085</v>
      </c>
      <c r="AT648" s="40">
        <f>(AS648+O648)*(AS648+P648)*((1/3)*AS648+R648)</f>
        <v>52.908403478983942</v>
      </c>
      <c r="AU648" s="73">
        <f>MROUND((AS648+O648),0.2)</f>
        <v>3.6</v>
      </c>
      <c r="AV648" s="73">
        <f>MROUND((AS648+P648),0.2)</f>
        <v>4.6000000000000005</v>
      </c>
      <c r="AW648" s="73">
        <f>IF(MROUND(((1/3)*AS648+AO648),0.2)*AV648*AU648/AR648&gt;1.05,MROUND(((1/3)*AS648+AO648),0.2)-0.2,MROUND(((1/3)*AS648+AO648),0.2))</f>
        <v>3.2</v>
      </c>
      <c r="AX648" s="40">
        <f t="shared" si="402"/>
        <v>52.992000000000012</v>
      </c>
      <c r="AY648" s="40" t="b">
        <f>IF(AQ648&lt;AW648,TRUE, FALSE)</f>
        <v>1</v>
      </c>
      <c r="AZ648" s="40" t="b">
        <f>IF(AL648&lt;AQ648*AU648*AV648,TRUE, FALSE)</f>
        <v>1</v>
      </c>
      <c r="BA648">
        <f t="shared" si="396"/>
        <v>161</v>
      </c>
      <c r="BB648" s="91">
        <f t="shared" si="397"/>
        <v>2.723897611029793</v>
      </c>
    </row>
    <row r="649" spans="1:54">
      <c r="A649" s="2" t="s">
        <v>777</v>
      </c>
      <c r="B649" s="7" t="s">
        <v>40592</v>
      </c>
      <c r="C649" s="17">
        <f t="shared" si="377"/>
        <v>18.100000000000001</v>
      </c>
      <c r="D649" s="28">
        <f t="shared" si="378"/>
        <v>136</v>
      </c>
      <c r="E649" s="8">
        <f t="shared" si="398"/>
        <v>8</v>
      </c>
      <c r="F649" s="2" t="s">
        <v>5765</v>
      </c>
      <c r="G649" s="54">
        <f t="shared" si="399"/>
        <v>17.200000000000003</v>
      </c>
      <c r="H649" s="20">
        <f t="shared" si="400"/>
        <v>0.38671689999999997</v>
      </c>
      <c r="I649" s="14" t="s">
        <v>15732</v>
      </c>
      <c r="J649" s="14" t="s">
        <v>10747</v>
      </c>
      <c r="K649" s="14" t="s">
        <v>20692</v>
      </c>
      <c r="L649" s="14" t="s">
        <v>25654</v>
      </c>
      <c r="M649" s="28">
        <f t="shared" si="401"/>
        <v>10.1</v>
      </c>
      <c r="N649" s="46">
        <f t="shared" si="379"/>
        <v>7</v>
      </c>
      <c r="O649" s="17">
        <f t="shared" si="380"/>
        <v>0.60000000000000009</v>
      </c>
      <c r="P649" s="17">
        <f t="shared" si="380"/>
        <v>8.8000000000000007</v>
      </c>
      <c r="Q649" s="124">
        <f t="shared" si="381"/>
        <v>1.2000000000000002</v>
      </c>
      <c r="R649" s="26">
        <f t="shared" si="382"/>
        <v>2</v>
      </c>
      <c r="S649" s="2" t="s">
        <v>30613</v>
      </c>
      <c r="T649" s="2" t="s">
        <v>35593</v>
      </c>
      <c r="U649" s="24">
        <f t="shared" si="383"/>
        <v>409.20000000000005</v>
      </c>
      <c r="V649" s="66">
        <f t="shared" si="383"/>
        <v>418.3</v>
      </c>
      <c r="W649" s="54">
        <f t="shared" si="384"/>
        <v>1.72</v>
      </c>
      <c r="X649" s="143">
        <f t="shared" si="385"/>
        <v>409.20000000000005</v>
      </c>
      <c r="Y649" s="143">
        <f t="shared" si="386"/>
        <v>0.44399999999999995</v>
      </c>
      <c r="Z649" s="94" t="s">
        <v>39932</v>
      </c>
      <c r="AA649">
        <v>3209</v>
      </c>
      <c r="AB649">
        <v>455.37</v>
      </c>
      <c r="AC649">
        <v>7.88</v>
      </c>
      <c r="AD649">
        <v>152</v>
      </c>
      <c r="AE649">
        <v>-1</v>
      </c>
      <c r="AF649" s="10">
        <v>37.9</v>
      </c>
      <c r="AG649" s="10">
        <v>58.12</v>
      </c>
      <c r="AH649" s="10">
        <f t="shared" si="387"/>
        <v>116512.6686637469</v>
      </c>
      <c r="AI649" s="11">
        <f t="shared" si="372"/>
        <v>0.99954257682984493</v>
      </c>
      <c r="AJ649">
        <f t="shared" si="373"/>
        <v>1859.6083413916801</v>
      </c>
      <c r="AK649">
        <f t="shared" si="388"/>
        <v>16.51180709916548</v>
      </c>
      <c r="AL649">
        <f t="shared" si="389"/>
        <v>6.476269536000002</v>
      </c>
      <c r="AM649" s="5">
        <f t="shared" si="390"/>
        <v>3.4200000000000004</v>
      </c>
      <c r="AN649">
        <v>0</v>
      </c>
      <c r="AO649" s="72">
        <f t="shared" si="391"/>
        <v>2</v>
      </c>
      <c r="AP649" s="72">
        <f t="shared" si="392"/>
        <v>1.2000000000000002</v>
      </c>
      <c r="AQ649" s="72">
        <f t="shared" si="393"/>
        <v>1.4000000000000001</v>
      </c>
      <c r="AR649" s="71">
        <f t="shared" si="394"/>
        <v>22.988076635165484</v>
      </c>
      <c r="AS649" s="40">
        <v>0.53150925684786676</v>
      </c>
      <c r="AT649" s="40">
        <f>(AS649+O649)*(AS649+P649)*((1/3)*AS649+R649)</f>
        <v>22.988058542040658</v>
      </c>
      <c r="AU649" s="73">
        <f>MROUND((AS649+O649),0.2)</f>
        <v>1.2000000000000002</v>
      </c>
      <c r="AV649" s="73">
        <f>MROUND((AS649+P649),0.2)</f>
        <v>9.4</v>
      </c>
      <c r="AW649" s="73">
        <f>IF(MROUND(((1/3)*AS649+AO649),0.2)*AV649*AU649/AR649&gt;1.05,MROUND(((1/3)*AS649+AO649),0.2)-0.2,MROUND(((1/3)*AS649+AO649),0.2))</f>
        <v>2</v>
      </c>
      <c r="AX649" s="40">
        <f t="shared" si="402"/>
        <v>22.560000000000006</v>
      </c>
      <c r="AY649" s="40" t="b">
        <f>IF(AQ649&lt;AW649,TRUE, FALSE)</f>
        <v>1</v>
      </c>
      <c r="AZ649" s="40" t="b">
        <f>IF(AL649&lt;AQ649*AU649*AV649,TRUE, FALSE)</f>
        <v>1</v>
      </c>
      <c r="BA649">
        <f t="shared" si="396"/>
        <v>136</v>
      </c>
      <c r="BB649" s="91">
        <f t="shared" si="397"/>
        <v>2.549586147917466</v>
      </c>
    </row>
    <row r="650" spans="1:54">
      <c r="A650" s="2" t="s">
        <v>778</v>
      </c>
      <c r="B650" s="7" t="s">
        <v>40593</v>
      </c>
      <c r="C650" s="17">
        <f t="shared" si="377"/>
        <v>16.700000000000003</v>
      </c>
      <c r="D650" s="28">
        <f t="shared" si="378"/>
        <v>257</v>
      </c>
      <c r="E650" s="8">
        <f t="shared" si="398"/>
        <v>6</v>
      </c>
      <c r="F650" s="2" t="s">
        <v>5766</v>
      </c>
      <c r="G650" s="54">
        <f t="shared" si="399"/>
        <v>15.799999999999999</v>
      </c>
      <c r="H650" s="20">
        <f t="shared" si="400"/>
        <v>0.8548017</v>
      </c>
      <c r="I650" s="14" t="s">
        <v>15733</v>
      </c>
      <c r="J650" s="14" t="s">
        <v>10748</v>
      </c>
      <c r="K650" s="14" t="s">
        <v>20693</v>
      </c>
      <c r="L650" s="14" t="s">
        <v>25655</v>
      </c>
      <c r="M650" s="28">
        <f t="shared" si="401"/>
        <v>11.9</v>
      </c>
      <c r="N650" s="46">
        <f t="shared" si="379"/>
        <v>6.2</v>
      </c>
      <c r="O650" s="17">
        <f t="shared" si="380"/>
        <v>1.6</v>
      </c>
      <c r="P650" s="17">
        <f t="shared" si="380"/>
        <v>5.2</v>
      </c>
      <c r="Q650" s="124">
        <f t="shared" si="381"/>
        <v>0.2</v>
      </c>
      <c r="R650" s="26">
        <f t="shared" si="382"/>
        <v>1.6</v>
      </c>
      <c r="S650" s="2" t="s">
        <v>30614</v>
      </c>
      <c r="T650" s="2" t="s">
        <v>35594</v>
      </c>
      <c r="U650" s="24">
        <f t="shared" si="383"/>
        <v>530.1</v>
      </c>
      <c r="V650" s="66">
        <f t="shared" si="383"/>
        <v>335.5</v>
      </c>
      <c r="W650" s="54">
        <f t="shared" si="384"/>
        <v>1.58</v>
      </c>
      <c r="X650" s="143">
        <f t="shared" si="385"/>
        <v>530.1</v>
      </c>
      <c r="Y650" s="143">
        <f t="shared" si="386"/>
        <v>0.41600000000000004</v>
      </c>
      <c r="Z650" s="94" t="s">
        <v>39931</v>
      </c>
      <c r="AD650">
        <v>152</v>
      </c>
      <c r="AE650">
        <v>-1</v>
      </c>
      <c r="AF650" s="10">
        <v>37.9</v>
      </c>
      <c r="AG650" s="10">
        <v>58.12</v>
      </c>
      <c r="AH650" s="10">
        <f t="shared" si="387"/>
        <v>312946.29328713554</v>
      </c>
      <c r="AI650" s="11">
        <f t="shared" si="372"/>
        <v>0</v>
      </c>
      <c r="AJ650">
        <f t="shared" si="373"/>
        <v>0</v>
      </c>
      <c r="AK650" t="e">
        <f t="shared" si="388"/>
        <v>#DIV/0!</v>
      </c>
      <c r="AL650">
        <f t="shared" si="389"/>
        <v>1.9328797696000004</v>
      </c>
      <c r="AM650" s="5">
        <f t="shared" si="390"/>
        <v>3.14</v>
      </c>
      <c r="AN650">
        <v>0</v>
      </c>
      <c r="AO650" s="72">
        <f t="shared" si="391"/>
        <v>1.6</v>
      </c>
      <c r="AP650" s="72">
        <f t="shared" si="392"/>
        <v>0.2</v>
      </c>
      <c r="AQ650" s="72">
        <f t="shared" si="393"/>
        <v>0.4</v>
      </c>
      <c r="AR650" s="71" t="e">
        <f t="shared" si="394"/>
        <v>#DIV/0!</v>
      </c>
      <c r="BA650">
        <f t="shared" si="396"/>
        <v>257</v>
      </c>
      <c r="BB650" s="91" t="e">
        <f t="shared" si="397"/>
        <v>#DIV/0!</v>
      </c>
    </row>
    <row r="651" spans="1:54">
      <c r="A651" s="2" t="s">
        <v>779</v>
      </c>
      <c r="B651" s="7" t="s">
        <v>40594</v>
      </c>
      <c r="C651" s="17">
        <f t="shared" si="377"/>
        <v>25.1</v>
      </c>
      <c r="D651" s="28">
        <f t="shared" si="378"/>
        <v>200</v>
      </c>
      <c r="E651" s="8">
        <f t="shared" si="398"/>
        <v>5</v>
      </c>
      <c r="F651" s="2" t="s">
        <v>5767</v>
      </c>
      <c r="G651" s="54">
        <f t="shared" si="399"/>
        <v>24.200000000000003</v>
      </c>
      <c r="H651" s="20">
        <f t="shared" si="400"/>
        <v>0.50131459999999994</v>
      </c>
      <c r="I651" s="14" t="s">
        <v>15734</v>
      </c>
      <c r="J651" s="14" t="s">
        <v>10749</v>
      </c>
      <c r="K651" s="14" t="s">
        <v>20694</v>
      </c>
      <c r="L651" s="14" t="s">
        <v>25656</v>
      </c>
      <c r="M651" s="28">
        <f t="shared" si="401"/>
        <v>10.7</v>
      </c>
      <c r="N651" s="46">
        <f t="shared" si="379"/>
        <v>5.2</v>
      </c>
      <c r="O651" s="17">
        <f t="shared" si="380"/>
        <v>0.60000000000000009</v>
      </c>
      <c r="P651" s="17">
        <f t="shared" si="380"/>
        <v>7.6000000000000005</v>
      </c>
      <c r="Q651" s="124">
        <f t="shared" si="381"/>
        <v>0.4</v>
      </c>
      <c r="R651" s="26">
        <f t="shared" si="382"/>
        <v>1</v>
      </c>
      <c r="S651" s="2" t="s">
        <v>30615</v>
      </c>
      <c r="T651" s="2" t="s">
        <v>35595</v>
      </c>
      <c r="U651" s="24">
        <f t="shared" si="383"/>
        <v>472.90000000000003</v>
      </c>
      <c r="V651" s="66">
        <f t="shared" si="383"/>
        <v>387.90000000000003</v>
      </c>
      <c r="W651" s="54">
        <f t="shared" si="384"/>
        <v>2.42</v>
      </c>
      <c r="X651" s="143">
        <f t="shared" si="385"/>
        <v>472.90000000000003</v>
      </c>
      <c r="Y651" s="143">
        <f t="shared" si="386"/>
        <v>0.58399999999999996</v>
      </c>
      <c r="Z651" s="94" t="s">
        <v>39931</v>
      </c>
      <c r="AD651">
        <v>152</v>
      </c>
      <c r="AE651">
        <v>-1</v>
      </c>
      <c r="AF651" s="10">
        <v>37.9</v>
      </c>
      <c r="AG651" s="10">
        <v>58.12</v>
      </c>
      <c r="AH651" s="10">
        <f t="shared" si="387"/>
        <v>223446.01475788341</v>
      </c>
      <c r="AI651" s="11">
        <f t="shared" si="372"/>
        <v>0</v>
      </c>
      <c r="AJ651">
        <f t="shared" si="373"/>
        <v>0</v>
      </c>
      <c r="AK651" t="e">
        <f t="shared" si="388"/>
        <v>#DIV/0!</v>
      </c>
      <c r="AL651">
        <f t="shared" si="389"/>
        <v>2.2740054240000007</v>
      </c>
      <c r="AM651" s="5">
        <f t="shared" si="390"/>
        <v>4.82</v>
      </c>
      <c r="AN651">
        <v>0</v>
      </c>
      <c r="AO651" s="72">
        <f t="shared" si="391"/>
        <v>1</v>
      </c>
      <c r="AP651" s="72">
        <f t="shared" si="392"/>
        <v>0.4</v>
      </c>
      <c r="AQ651" s="72">
        <f t="shared" si="393"/>
        <v>0.60000000000000009</v>
      </c>
      <c r="AR651" s="71" t="e">
        <f t="shared" si="394"/>
        <v>#DIV/0!</v>
      </c>
      <c r="BA651">
        <f t="shared" si="396"/>
        <v>200</v>
      </c>
      <c r="BB651" s="91" t="e">
        <f t="shared" si="397"/>
        <v>#DIV/0!</v>
      </c>
    </row>
    <row r="652" spans="1:54">
      <c r="A652" s="2" t="s">
        <v>780</v>
      </c>
      <c r="B652" s="7" t="s">
        <v>40595</v>
      </c>
      <c r="C652" s="17">
        <f t="shared" si="377"/>
        <v>29.3</v>
      </c>
      <c r="D652" s="28">
        <f t="shared" si="378"/>
        <v>29</v>
      </c>
      <c r="E652" s="8">
        <f t="shared" si="398"/>
        <v>15</v>
      </c>
      <c r="F652" s="2" t="s">
        <v>5768</v>
      </c>
      <c r="G652" s="54">
        <f t="shared" si="399"/>
        <v>28.3</v>
      </c>
      <c r="H652" s="20">
        <f t="shared" si="400"/>
        <v>0.45757930000000002</v>
      </c>
      <c r="I652" s="14" t="s">
        <v>15735</v>
      </c>
      <c r="J652" s="14" t="s">
        <v>10750</v>
      </c>
      <c r="K652" s="14" t="s">
        <v>20695</v>
      </c>
      <c r="L652" s="14" t="s">
        <v>25657</v>
      </c>
      <c r="M652" s="28">
        <f t="shared" si="401"/>
        <v>11.7</v>
      </c>
      <c r="N652" s="46">
        <f t="shared" si="379"/>
        <v>7</v>
      </c>
      <c r="O652" s="17">
        <f t="shared" si="380"/>
        <v>2.4000000000000004</v>
      </c>
      <c r="P652" s="17">
        <f t="shared" si="380"/>
        <v>5.6000000000000005</v>
      </c>
      <c r="Q652" s="124">
        <f t="shared" si="381"/>
        <v>1</v>
      </c>
      <c r="R652" s="26">
        <f t="shared" si="382"/>
        <v>1.8</v>
      </c>
      <c r="S652" s="2" t="s">
        <v>30616</v>
      </c>
      <c r="T652" s="2" t="s">
        <v>35596</v>
      </c>
      <c r="U652" s="24">
        <f t="shared" si="383"/>
        <v>301.70000000000005</v>
      </c>
      <c r="V652" s="66">
        <f t="shared" si="383"/>
        <v>390.6</v>
      </c>
      <c r="W652" s="54">
        <f t="shared" si="384"/>
        <v>2.8299999999999996</v>
      </c>
      <c r="X652" s="143">
        <f t="shared" si="385"/>
        <v>301.70000000000005</v>
      </c>
      <c r="Y652" s="143">
        <f t="shared" si="386"/>
        <v>0.66599999999999993</v>
      </c>
      <c r="Z652" s="94" t="s">
        <v>39931</v>
      </c>
      <c r="AD652">
        <v>152</v>
      </c>
      <c r="AE652">
        <v>-1</v>
      </c>
      <c r="AF652" s="10">
        <v>37.9</v>
      </c>
      <c r="AG652" s="10">
        <v>58.12</v>
      </c>
      <c r="AH652" s="10">
        <f t="shared" si="387"/>
        <v>217018.51128818089</v>
      </c>
      <c r="AI652" s="11">
        <f t="shared" si="372"/>
        <v>0</v>
      </c>
      <c r="AJ652">
        <f t="shared" si="373"/>
        <v>0</v>
      </c>
      <c r="AK652" t="e">
        <f t="shared" si="388"/>
        <v>#DIV/0!</v>
      </c>
      <c r="AL652">
        <f t="shared" si="389"/>
        <v>13.122241574400002</v>
      </c>
      <c r="AM652" s="5">
        <f t="shared" si="390"/>
        <v>5.66</v>
      </c>
      <c r="AN652">
        <v>0</v>
      </c>
      <c r="AO652" s="72">
        <f t="shared" si="391"/>
        <v>1.8</v>
      </c>
      <c r="AP652" s="72">
        <f t="shared" si="392"/>
        <v>1</v>
      </c>
      <c r="AQ652" s="72">
        <f t="shared" si="393"/>
        <v>1</v>
      </c>
      <c r="AR652" s="71" t="e">
        <f t="shared" si="394"/>
        <v>#DIV/0!</v>
      </c>
      <c r="BA652">
        <f t="shared" si="396"/>
        <v>29</v>
      </c>
      <c r="BB652" s="91" t="e">
        <f t="shared" si="397"/>
        <v>#DIV/0!</v>
      </c>
    </row>
    <row r="653" spans="1:54">
      <c r="A653" s="2" t="s">
        <v>781</v>
      </c>
      <c r="B653" s="7" t="s">
        <v>40596</v>
      </c>
      <c r="C653" s="17">
        <f t="shared" si="377"/>
        <v>36.200000000000003</v>
      </c>
      <c r="D653" s="28">
        <f t="shared" si="378"/>
        <v>117</v>
      </c>
      <c r="E653" s="8">
        <f t="shared" si="398"/>
        <v>16</v>
      </c>
      <c r="F653" s="2" t="s">
        <v>5769</v>
      </c>
      <c r="G653" s="54">
        <f t="shared" si="399"/>
        <v>35.200000000000003</v>
      </c>
      <c r="H653" s="20">
        <f t="shared" si="400"/>
        <v>0.25125610000000004</v>
      </c>
      <c r="I653" s="14" t="s">
        <v>15736</v>
      </c>
      <c r="J653" s="14" t="s">
        <v>10751</v>
      </c>
      <c r="K653" s="14" t="s">
        <v>20696</v>
      </c>
      <c r="L653" s="14" t="s">
        <v>25658</v>
      </c>
      <c r="M653" s="28">
        <f t="shared" si="401"/>
        <v>13.3</v>
      </c>
      <c r="N653" s="46">
        <f t="shared" si="379"/>
        <v>5.8</v>
      </c>
      <c r="O653" s="17">
        <f t="shared" si="380"/>
        <v>1.4000000000000001</v>
      </c>
      <c r="P653" s="17">
        <f t="shared" si="380"/>
        <v>2.4000000000000004</v>
      </c>
      <c r="Q653" s="124">
        <f t="shared" si="381"/>
        <v>1.8</v>
      </c>
      <c r="R653" s="26">
        <f t="shared" si="382"/>
        <v>2.4000000000000004</v>
      </c>
      <c r="S653" s="2" t="s">
        <v>30617</v>
      </c>
      <c r="T653" s="2" t="s">
        <v>35597</v>
      </c>
      <c r="U653" s="24">
        <f t="shared" si="383"/>
        <v>390.5</v>
      </c>
      <c r="V653" s="66">
        <f t="shared" si="383"/>
        <v>357.90000000000003</v>
      </c>
      <c r="W653" s="54">
        <f t="shared" si="384"/>
        <v>3.5199999999999996</v>
      </c>
      <c r="X653" s="143">
        <f t="shared" si="385"/>
        <v>390.5</v>
      </c>
      <c r="Y653" s="143">
        <f t="shared" si="386"/>
        <v>0.80399999999999994</v>
      </c>
      <c r="Z653" s="94" t="s">
        <v>39931</v>
      </c>
      <c r="AD653">
        <v>152</v>
      </c>
      <c r="AE653">
        <v>-1</v>
      </c>
      <c r="AF653" s="10">
        <v>37.9</v>
      </c>
      <c r="AG653" s="10">
        <v>58.12</v>
      </c>
      <c r="AH653" s="10">
        <f t="shared" si="387"/>
        <v>280258.45536695502</v>
      </c>
      <c r="AI653" s="11">
        <f t="shared" si="372"/>
        <v>0</v>
      </c>
      <c r="AJ653">
        <f t="shared" si="373"/>
        <v>0</v>
      </c>
      <c r="AK653" t="e">
        <f t="shared" si="388"/>
        <v>#DIV/0!</v>
      </c>
      <c r="AL653">
        <f t="shared" si="389"/>
        <v>6.037870809600002</v>
      </c>
      <c r="AM653" s="5">
        <f t="shared" si="390"/>
        <v>7.0400000000000009</v>
      </c>
      <c r="AN653">
        <v>0</v>
      </c>
      <c r="AO653" s="72">
        <f t="shared" si="391"/>
        <v>2.4000000000000004</v>
      </c>
      <c r="AP653" s="72">
        <f t="shared" si="392"/>
        <v>1.8</v>
      </c>
      <c r="AQ653" s="72">
        <f t="shared" si="393"/>
        <v>1.8</v>
      </c>
      <c r="AR653" s="71" t="e">
        <f t="shared" si="394"/>
        <v>#DIV/0!</v>
      </c>
      <c r="BA653">
        <f t="shared" si="396"/>
        <v>117</v>
      </c>
      <c r="BB653" s="91" t="e">
        <f t="shared" si="397"/>
        <v>#DIV/0!</v>
      </c>
    </row>
    <row r="654" spans="1:54">
      <c r="A654" s="2" t="s">
        <v>782</v>
      </c>
      <c r="B654" s="7" t="s">
        <v>40597</v>
      </c>
      <c r="C654" s="17">
        <f t="shared" si="377"/>
        <v>30.3</v>
      </c>
      <c r="D654" s="28">
        <f t="shared" si="378"/>
        <v>237</v>
      </c>
      <c r="E654" s="8">
        <f t="shared" si="398"/>
        <v>6</v>
      </c>
      <c r="F654" s="2" t="s">
        <v>5770</v>
      </c>
      <c r="G654" s="54">
        <f t="shared" si="399"/>
        <v>29.3</v>
      </c>
      <c r="H654" s="20">
        <f t="shared" si="400"/>
        <v>0.88159460000000001</v>
      </c>
      <c r="I654" s="14" t="s">
        <v>15737</v>
      </c>
      <c r="J654" s="14" t="s">
        <v>10752</v>
      </c>
      <c r="K654" s="14" t="s">
        <v>20697</v>
      </c>
      <c r="L654" s="14" t="s">
        <v>25659</v>
      </c>
      <c r="M654" s="28">
        <f t="shared" si="401"/>
        <v>9.6999999999999993</v>
      </c>
      <c r="N654" s="46">
        <f t="shared" si="379"/>
        <v>6.8</v>
      </c>
      <c r="O654" s="17">
        <f t="shared" si="380"/>
        <v>1.6</v>
      </c>
      <c r="P654" s="17">
        <f t="shared" si="380"/>
        <v>9.6000000000000014</v>
      </c>
      <c r="Q654" s="124">
        <f t="shared" si="381"/>
        <v>0.2</v>
      </c>
      <c r="R654" s="26">
        <f t="shared" si="382"/>
        <v>2</v>
      </c>
      <c r="S654" s="2" t="s">
        <v>30618</v>
      </c>
      <c r="T654" s="2" t="s">
        <v>35598</v>
      </c>
      <c r="U654" s="24">
        <f t="shared" si="383"/>
        <v>509.90000000000003</v>
      </c>
      <c r="V654" s="66">
        <f t="shared" si="383"/>
        <v>328.20000000000005</v>
      </c>
      <c r="W654" s="54">
        <f t="shared" si="384"/>
        <v>2.9299999999999997</v>
      </c>
      <c r="X654" s="143">
        <f t="shared" si="385"/>
        <v>509.90000000000003</v>
      </c>
      <c r="Y654" s="143">
        <f t="shared" si="386"/>
        <v>0.68599999999999994</v>
      </c>
      <c r="Z654" s="94" t="s">
        <v>39931</v>
      </c>
      <c r="AD654">
        <v>152</v>
      </c>
      <c r="AE654">
        <v>-1</v>
      </c>
      <c r="AF654" s="10">
        <v>37.9</v>
      </c>
      <c r="AG654" s="10">
        <v>58.12</v>
      </c>
      <c r="AH654" s="10">
        <f t="shared" si="387"/>
        <v>322473.46516770817</v>
      </c>
      <c r="AI654" s="11">
        <f t="shared" si="372"/>
        <v>0</v>
      </c>
      <c r="AJ654">
        <f t="shared" si="373"/>
        <v>0</v>
      </c>
      <c r="AK654" t="e">
        <f t="shared" si="388"/>
        <v>#DIV/0!</v>
      </c>
      <c r="AL654">
        <f t="shared" si="389"/>
        <v>3.6374138880000007</v>
      </c>
      <c r="AM654" s="5">
        <f t="shared" si="390"/>
        <v>5.86</v>
      </c>
      <c r="AN654">
        <v>0</v>
      </c>
      <c r="AO654" s="72">
        <f t="shared" si="391"/>
        <v>2</v>
      </c>
      <c r="AP654" s="72">
        <f t="shared" si="392"/>
        <v>0.2</v>
      </c>
      <c r="AQ654" s="72">
        <f t="shared" si="393"/>
        <v>0.4</v>
      </c>
      <c r="AR654" s="71" t="e">
        <f t="shared" si="394"/>
        <v>#DIV/0!</v>
      </c>
      <c r="BA654">
        <f t="shared" si="396"/>
        <v>237</v>
      </c>
      <c r="BB654" s="91" t="e">
        <f t="shared" si="397"/>
        <v>#DIV/0!</v>
      </c>
    </row>
    <row r="655" spans="1:54">
      <c r="A655" s="2" t="s">
        <v>783</v>
      </c>
      <c r="B655" s="7" t="s">
        <v>40598</v>
      </c>
      <c r="C655" s="17">
        <f t="shared" si="377"/>
        <v>12.200000000000001</v>
      </c>
      <c r="D655" s="28">
        <f t="shared" si="378"/>
        <v>144</v>
      </c>
      <c r="E655" s="8">
        <f t="shared" si="398"/>
        <v>19</v>
      </c>
      <c r="F655" s="2" t="s">
        <v>5771</v>
      </c>
      <c r="G655" s="54">
        <f t="shared" si="399"/>
        <v>11.299999999999999</v>
      </c>
      <c r="H655" s="20">
        <f t="shared" si="400"/>
        <v>0.37834299999999998</v>
      </c>
      <c r="I655" s="14" t="s">
        <v>15738</v>
      </c>
      <c r="J655" s="14" t="s">
        <v>10753</v>
      </c>
      <c r="K655" s="14" t="s">
        <v>20698</v>
      </c>
      <c r="L655" s="14" t="s">
        <v>25660</v>
      </c>
      <c r="M655" s="28">
        <f t="shared" si="401"/>
        <v>10.7</v>
      </c>
      <c r="N655" s="46">
        <f t="shared" si="379"/>
        <v>5</v>
      </c>
      <c r="O655" s="17">
        <f t="shared" si="380"/>
        <v>3</v>
      </c>
      <c r="P655" s="17">
        <f t="shared" si="380"/>
        <v>7.6000000000000005</v>
      </c>
      <c r="Q655" s="124">
        <f t="shared" si="381"/>
        <v>1.2000000000000002</v>
      </c>
      <c r="R655" s="26">
        <f t="shared" si="382"/>
        <v>2</v>
      </c>
      <c r="S655" s="2" t="s">
        <v>30619</v>
      </c>
      <c r="T655" s="2" t="s">
        <v>35599</v>
      </c>
      <c r="U655" s="24">
        <f t="shared" si="383"/>
        <v>417</v>
      </c>
      <c r="V655" s="66">
        <f t="shared" si="383"/>
        <v>356.8</v>
      </c>
      <c r="W655" s="54">
        <f t="shared" si="384"/>
        <v>1.1300000000000001</v>
      </c>
      <c r="X655" s="143">
        <f t="shared" si="385"/>
        <v>417</v>
      </c>
      <c r="Y655" s="143">
        <f t="shared" si="386"/>
        <v>0.32600000000000007</v>
      </c>
      <c r="Z655" s="94" t="s">
        <v>39931</v>
      </c>
      <c r="AD655">
        <v>152</v>
      </c>
      <c r="AE655">
        <v>-1</v>
      </c>
      <c r="AF655" s="10">
        <v>37.9</v>
      </c>
      <c r="AG655" s="10">
        <v>58.12</v>
      </c>
      <c r="AH655" s="10">
        <f t="shared" si="387"/>
        <v>282003.94266077626</v>
      </c>
      <c r="AI655" s="11">
        <f t="shared" si="372"/>
        <v>0</v>
      </c>
      <c r="AJ655">
        <f t="shared" si="373"/>
        <v>0</v>
      </c>
      <c r="AK655" t="e">
        <f t="shared" si="388"/>
        <v>#DIV/0!</v>
      </c>
      <c r="AL655">
        <f t="shared" si="389"/>
        <v>28.347559200000003</v>
      </c>
      <c r="AM655" s="5">
        <f t="shared" si="390"/>
        <v>2.2400000000000002</v>
      </c>
      <c r="AN655">
        <v>0</v>
      </c>
      <c r="AO655" s="72">
        <f t="shared" si="391"/>
        <v>2</v>
      </c>
      <c r="AP655" s="72">
        <f t="shared" si="392"/>
        <v>1.2000000000000002</v>
      </c>
      <c r="AQ655" s="72">
        <f t="shared" si="393"/>
        <v>1.4000000000000001</v>
      </c>
      <c r="AR655" s="71" t="e">
        <f t="shared" si="394"/>
        <v>#DIV/0!</v>
      </c>
      <c r="BA655">
        <f t="shared" si="396"/>
        <v>144</v>
      </c>
      <c r="BB655" s="91" t="e">
        <f t="shared" si="397"/>
        <v>#DIV/0!</v>
      </c>
    </row>
    <row r="656" spans="1:54">
      <c r="A656" s="2" t="s">
        <v>784</v>
      </c>
      <c r="B656" s="7" t="s">
        <v>40599</v>
      </c>
      <c r="C656" s="17">
        <f t="shared" si="377"/>
        <v>8.1999999999999993</v>
      </c>
      <c r="D656" s="28">
        <f t="shared" si="378"/>
        <v>273</v>
      </c>
      <c r="E656" s="8">
        <f t="shared" si="398"/>
        <v>11</v>
      </c>
      <c r="F656" s="2" t="s">
        <v>5772</v>
      </c>
      <c r="G656" s="54">
        <f t="shared" si="399"/>
        <v>7.1999999999999993</v>
      </c>
      <c r="H656" s="20">
        <f t="shared" si="400"/>
        <v>0.4811242</v>
      </c>
      <c r="I656" s="14" t="s">
        <v>15739</v>
      </c>
      <c r="J656" s="14" t="s">
        <v>10754</v>
      </c>
      <c r="K656" s="14" t="s">
        <v>20699</v>
      </c>
      <c r="L656" s="14" t="s">
        <v>25661</v>
      </c>
      <c r="M656" s="28">
        <f t="shared" si="401"/>
        <v>12.6</v>
      </c>
      <c r="N656" s="46">
        <f t="shared" si="379"/>
        <v>6.8</v>
      </c>
      <c r="O656" s="17">
        <f t="shared" si="380"/>
        <v>2</v>
      </c>
      <c r="P656" s="17">
        <f t="shared" si="380"/>
        <v>3.8000000000000003</v>
      </c>
      <c r="Q656" s="124">
        <f t="shared" si="381"/>
        <v>0.60000000000000009</v>
      </c>
      <c r="R656" s="26">
        <f t="shared" si="382"/>
        <v>1</v>
      </c>
      <c r="S656" s="2" t="s">
        <v>30620</v>
      </c>
      <c r="T656" s="2" t="s">
        <v>35600</v>
      </c>
      <c r="U656" s="24">
        <f t="shared" si="383"/>
        <v>546.1</v>
      </c>
      <c r="V656" s="66">
        <f t="shared" si="383"/>
        <v>347.20000000000005</v>
      </c>
      <c r="W656" s="54">
        <f t="shared" si="384"/>
        <v>0.72</v>
      </c>
      <c r="X656" s="143">
        <f t="shared" si="385"/>
        <v>546.1</v>
      </c>
      <c r="Y656" s="143">
        <f t="shared" si="386"/>
        <v>0.24399999999999999</v>
      </c>
      <c r="Z656" s="94" t="s">
        <v>39932</v>
      </c>
      <c r="AA656">
        <v>2713.1</v>
      </c>
      <c r="AB656">
        <v>522.28</v>
      </c>
      <c r="AC656">
        <v>3.1</v>
      </c>
      <c r="AD656">
        <v>152</v>
      </c>
      <c r="AE656">
        <v>-1</v>
      </c>
      <c r="AF656" s="10">
        <v>37.9</v>
      </c>
      <c r="AG656" s="10">
        <v>58.12</v>
      </c>
      <c r="AH656" s="10">
        <f t="shared" si="387"/>
        <v>296624.96131642594</v>
      </c>
      <c r="AI656" s="11">
        <f t="shared" si="372"/>
        <v>0.56523538506504589</v>
      </c>
      <c r="AJ656">
        <f t="shared" si="373"/>
        <v>1909.7397585376</v>
      </c>
      <c r="AK656">
        <f t="shared" si="388"/>
        <v>24.374733595281278</v>
      </c>
      <c r="AL656">
        <f t="shared" si="389"/>
        <v>3.9434560800000003</v>
      </c>
      <c r="AM656" s="5">
        <f t="shared" si="390"/>
        <v>1.44</v>
      </c>
      <c r="AN656">
        <v>0</v>
      </c>
      <c r="AO656" s="72">
        <f t="shared" si="391"/>
        <v>1</v>
      </c>
      <c r="AP656" s="72">
        <f t="shared" si="392"/>
        <v>0.60000000000000009</v>
      </c>
      <c r="AQ656" s="72">
        <f t="shared" si="393"/>
        <v>0.60000000000000009</v>
      </c>
      <c r="AR656" s="71">
        <f t="shared" si="394"/>
        <v>28.318189675281278</v>
      </c>
      <c r="AS656" s="40">
        <v>1.5252974186622497</v>
      </c>
      <c r="AT656" s="40">
        <f>(AS656+O656)*(AS656+P656)*((1/3)*AS656+R656)</f>
        <v>28.31819084814347</v>
      </c>
      <c r="AU656" s="73">
        <f>MROUND((AS656+O656),0.2)</f>
        <v>3.6</v>
      </c>
      <c r="AV656" s="73">
        <f>MROUND((AS656+P656),0.2)</f>
        <v>5.4</v>
      </c>
      <c r="AW656" s="73">
        <f>IF(MROUND(((1/3)*AS656+AO656),0.2)*AV656*AU656/AR656&gt;1.05,MROUND(((1/3)*AS656+AO656),0.2)-0.2,MROUND(((1/3)*AS656+AO656),0.2))</f>
        <v>1.4000000000000001</v>
      </c>
      <c r="AX656" s="40">
        <f t="shared" ref="AX656:AX657" si="403">AU656*AV656*AW656</f>
        <v>27.216000000000005</v>
      </c>
      <c r="AY656" s="40" t="b">
        <f>IF(AQ656&lt;AW656,TRUE, FALSE)</f>
        <v>1</v>
      </c>
      <c r="AZ656" s="40" t="b">
        <f>IF(AL656&lt;AQ656*AU656*AV656,TRUE, FALSE)</f>
        <v>1</v>
      </c>
      <c r="BA656">
        <f t="shared" si="396"/>
        <v>273</v>
      </c>
      <c r="BB656" s="91">
        <f t="shared" si="397"/>
        <v>6.181058721283204</v>
      </c>
    </row>
    <row r="657" spans="1:54">
      <c r="A657" s="2" t="s">
        <v>785</v>
      </c>
      <c r="B657" s="7" t="s">
        <v>40600</v>
      </c>
      <c r="C657" s="17">
        <f t="shared" si="377"/>
        <v>18.7</v>
      </c>
      <c r="D657" s="28">
        <f t="shared" si="378"/>
        <v>99</v>
      </c>
      <c r="E657" s="8">
        <f t="shared" si="398"/>
        <v>17</v>
      </c>
      <c r="F657" s="2" t="s">
        <v>5773</v>
      </c>
      <c r="G657" s="54">
        <f t="shared" si="399"/>
        <v>17.8</v>
      </c>
      <c r="H657" s="20">
        <f t="shared" si="400"/>
        <v>0.63868749999999996</v>
      </c>
      <c r="I657" s="14" t="s">
        <v>15740</v>
      </c>
      <c r="J657" s="14" t="s">
        <v>10755</v>
      </c>
      <c r="K657" s="14" t="s">
        <v>20700</v>
      </c>
      <c r="L657" s="14" t="s">
        <v>25662</v>
      </c>
      <c r="M657" s="28">
        <f t="shared" si="401"/>
        <v>11.5</v>
      </c>
      <c r="N657" s="46">
        <f t="shared" si="379"/>
        <v>5.4</v>
      </c>
      <c r="O657" s="17">
        <f t="shared" si="380"/>
        <v>2.8000000000000003</v>
      </c>
      <c r="P657" s="17">
        <f t="shared" si="380"/>
        <v>6</v>
      </c>
      <c r="Q657" s="124">
        <f t="shared" si="381"/>
        <v>1</v>
      </c>
      <c r="R657" s="26">
        <f t="shared" si="382"/>
        <v>2.8000000000000003</v>
      </c>
      <c r="S657" s="2" t="s">
        <v>30621</v>
      </c>
      <c r="T657" s="2" t="s">
        <v>35601</v>
      </c>
      <c r="U657" s="24">
        <f t="shared" si="383"/>
        <v>372.1</v>
      </c>
      <c r="V657" s="66">
        <f t="shared" si="383"/>
        <v>387</v>
      </c>
      <c r="W657" s="54">
        <f t="shared" si="384"/>
        <v>1.78</v>
      </c>
      <c r="X657" s="143">
        <f t="shared" si="385"/>
        <v>372.1</v>
      </c>
      <c r="Y657" s="143">
        <f t="shared" si="386"/>
        <v>0.45599999999999996</v>
      </c>
      <c r="Z657" s="94" t="s">
        <v>39932</v>
      </c>
      <c r="AA657">
        <v>3244.4</v>
      </c>
      <c r="AB657">
        <v>451.78</v>
      </c>
      <c r="AC657">
        <v>9.27</v>
      </c>
      <c r="AD657">
        <v>152</v>
      </c>
      <c r="AE657">
        <v>-1</v>
      </c>
      <c r="AF657" s="10">
        <v>37.9</v>
      </c>
      <c r="AG657" s="10">
        <v>58.12</v>
      </c>
      <c r="AH657" s="10">
        <f t="shared" si="387"/>
        <v>225446.81223757411</v>
      </c>
      <c r="AI657" s="11">
        <f t="shared" si="372"/>
        <v>0.90729160505172779</v>
      </c>
      <c r="AJ657">
        <f t="shared" si="373"/>
        <v>13573.215070800003</v>
      </c>
      <c r="AK657">
        <f t="shared" si="388"/>
        <v>92.992501198585828</v>
      </c>
      <c r="AL657">
        <f t="shared" si="389"/>
        <v>16.99614</v>
      </c>
      <c r="AM657" s="5">
        <f t="shared" si="390"/>
        <v>3.54</v>
      </c>
      <c r="AN657">
        <v>0</v>
      </c>
      <c r="AO657" s="72">
        <f t="shared" si="391"/>
        <v>2.8000000000000003</v>
      </c>
      <c r="AP657" s="72">
        <f t="shared" si="392"/>
        <v>1</v>
      </c>
      <c r="AQ657" s="72">
        <f t="shared" si="393"/>
        <v>1.2000000000000002</v>
      </c>
      <c r="AR657" s="71">
        <f t="shared" si="394"/>
        <v>109.98864119858582</v>
      </c>
      <c r="AS657" s="40">
        <v>1.5709676605561596</v>
      </c>
      <c r="AT657" s="40">
        <f>(AS657+O657)*(AS657+P657)*((1/3)*AS657+R657)</f>
        <v>109.98793221773086</v>
      </c>
      <c r="AU657" s="73">
        <f>MROUND((AS657+O657),0.2)</f>
        <v>4.4000000000000004</v>
      </c>
      <c r="AV657" s="73">
        <f>MROUND((AS657+P657),0.2)</f>
        <v>7.6000000000000005</v>
      </c>
      <c r="AW657" s="73">
        <f>IF(MROUND(((1/3)*AS657+AO657),0.2)*AV657*AU657/AR657&gt;1.05,MROUND(((1/3)*AS657+AO657),0.2)-0.2,MROUND(((1/3)*AS657+AO657),0.2))</f>
        <v>3.4000000000000004</v>
      </c>
      <c r="AX657" s="40">
        <f t="shared" si="403"/>
        <v>113.69600000000003</v>
      </c>
      <c r="AY657" s="40" t="b">
        <f>IF(AQ657&lt;AW657,TRUE, FALSE)</f>
        <v>1</v>
      </c>
      <c r="AZ657" s="40" t="b">
        <f>IF(AL657&lt;AQ657*AU657*AV657,TRUE, FALSE)</f>
        <v>1</v>
      </c>
      <c r="BA657">
        <f t="shared" si="396"/>
        <v>99</v>
      </c>
      <c r="BB657" s="91">
        <f t="shared" si="397"/>
        <v>5.4713894565816608</v>
      </c>
    </row>
    <row r="658" spans="1:54">
      <c r="A658" s="2" t="s">
        <v>786</v>
      </c>
      <c r="B658" s="7" t="s">
        <v>40601</v>
      </c>
      <c r="C658" s="17">
        <f t="shared" si="377"/>
        <v>20.6</v>
      </c>
      <c r="D658" s="28">
        <f t="shared" si="378"/>
        <v>50</v>
      </c>
      <c r="E658" s="8">
        <f t="shared" si="398"/>
        <v>6</v>
      </c>
      <c r="F658" s="2" t="s">
        <v>5774</v>
      </c>
      <c r="G658" s="54">
        <f t="shared" si="399"/>
        <v>19.600000000000001</v>
      </c>
      <c r="H658" s="20">
        <f t="shared" si="400"/>
        <v>0.44916330000000004</v>
      </c>
      <c r="I658" s="14" t="s">
        <v>15741</v>
      </c>
      <c r="J658" s="14" t="s">
        <v>10756</v>
      </c>
      <c r="K658" s="14" t="s">
        <v>20701</v>
      </c>
      <c r="L658" s="14" t="s">
        <v>25663</v>
      </c>
      <c r="M658" s="28">
        <f t="shared" si="401"/>
        <v>12.3</v>
      </c>
      <c r="N658" s="46">
        <f t="shared" si="379"/>
        <v>6.4</v>
      </c>
      <c r="O658" s="17">
        <f t="shared" si="380"/>
        <v>0.4</v>
      </c>
      <c r="P658" s="17">
        <f t="shared" si="380"/>
        <v>4.4000000000000004</v>
      </c>
      <c r="Q658" s="124">
        <f t="shared" si="381"/>
        <v>1</v>
      </c>
      <c r="R658" s="26">
        <f t="shared" si="382"/>
        <v>1.8</v>
      </c>
      <c r="S658" s="2" t="s">
        <v>30622</v>
      </c>
      <c r="T658" s="2" t="s">
        <v>35602</v>
      </c>
      <c r="U658" s="24">
        <f t="shared" si="383"/>
        <v>322.70000000000005</v>
      </c>
      <c r="V658" s="66">
        <f t="shared" si="383"/>
        <v>378.1</v>
      </c>
      <c r="W658" s="54">
        <f t="shared" si="384"/>
        <v>1.96</v>
      </c>
      <c r="X658" s="143">
        <f t="shared" si="385"/>
        <v>322.70000000000005</v>
      </c>
      <c r="Y658" s="143">
        <f t="shared" si="386"/>
        <v>0.49199999999999999</v>
      </c>
      <c r="Z658" s="94" t="s">
        <v>39931</v>
      </c>
      <c r="AD658">
        <v>152</v>
      </c>
      <c r="AE658">
        <v>-1</v>
      </c>
      <c r="AF658" s="10">
        <v>37.9</v>
      </c>
      <c r="AG658" s="10">
        <v>58.12</v>
      </c>
      <c r="AH658" s="10">
        <f t="shared" si="387"/>
        <v>244368.38708351337</v>
      </c>
      <c r="AI658" s="11">
        <f t="shared" si="372"/>
        <v>0</v>
      </c>
      <c r="AJ658">
        <f t="shared" si="373"/>
        <v>0</v>
      </c>
      <c r="AK658" t="e">
        <f t="shared" si="388"/>
        <v>#DIV/0!</v>
      </c>
      <c r="AL658">
        <f t="shared" si="389"/>
        <v>1.7450506656000002</v>
      </c>
      <c r="AM658" s="5">
        <f t="shared" si="390"/>
        <v>3.9200000000000004</v>
      </c>
      <c r="AN658">
        <v>0</v>
      </c>
      <c r="AO658" s="72">
        <f t="shared" si="391"/>
        <v>1.8</v>
      </c>
      <c r="AP658" s="72">
        <f t="shared" si="392"/>
        <v>1</v>
      </c>
      <c r="AQ658" s="72">
        <f t="shared" si="393"/>
        <v>1</v>
      </c>
      <c r="AR658" s="71" t="e">
        <f t="shared" si="394"/>
        <v>#DIV/0!</v>
      </c>
      <c r="BA658">
        <f t="shared" si="396"/>
        <v>50</v>
      </c>
      <c r="BB658" s="91" t="e">
        <f t="shared" si="397"/>
        <v>#DIV/0!</v>
      </c>
    </row>
    <row r="659" spans="1:54">
      <c r="A659" s="2" t="s">
        <v>787</v>
      </c>
      <c r="B659" s="7" t="s">
        <v>40602</v>
      </c>
      <c r="C659" s="17">
        <f t="shared" si="377"/>
        <v>26.8</v>
      </c>
      <c r="D659" s="28">
        <f t="shared" si="378"/>
        <v>34</v>
      </c>
      <c r="E659" s="8">
        <f t="shared" si="398"/>
        <v>7</v>
      </c>
      <c r="F659" s="2" t="s">
        <v>5775</v>
      </c>
      <c r="G659" s="54">
        <f t="shared" si="399"/>
        <v>25.8</v>
      </c>
      <c r="H659" s="20">
        <f t="shared" si="400"/>
        <v>0.7583337</v>
      </c>
      <c r="I659" s="14" t="s">
        <v>15742</v>
      </c>
      <c r="J659" s="14" t="s">
        <v>10757</v>
      </c>
      <c r="K659" s="14" t="s">
        <v>20702</v>
      </c>
      <c r="L659" s="14" t="s">
        <v>25664</v>
      </c>
      <c r="M659" s="28">
        <f t="shared" si="401"/>
        <v>13.2</v>
      </c>
      <c r="N659" s="46">
        <f t="shared" si="379"/>
        <v>5.4</v>
      </c>
      <c r="O659" s="17">
        <f t="shared" si="380"/>
        <v>2.2000000000000002</v>
      </c>
      <c r="P659" s="17">
        <f t="shared" si="380"/>
        <v>2.6</v>
      </c>
      <c r="Q659" s="124">
        <f t="shared" si="381"/>
        <v>0.2</v>
      </c>
      <c r="R659" s="26">
        <f t="shared" si="382"/>
        <v>1</v>
      </c>
      <c r="S659" s="2" t="s">
        <v>30623</v>
      </c>
      <c r="T659" s="2" t="s">
        <v>35603</v>
      </c>
      <c r="U659" s="24">
        <f t="shared" si="383"/>
        <v>307.10000000000002</v>
      </c>
      <c r="V659" s="66">
        <f t="shared" si="383"/>
        <v>400.8</v>
      </c>
      <c r="W659" s="54">
        <f t="shared" si="384"/>
        <v>2.5799999999999996</v>
      </c>
      <c r="X659" s="143">
        <f t="shared" si="385"/>
        <v>307.10000000000002</v>
      </c>
      <c r="Y659" s="143">
        <f t="shared" si="386"/>
        <v>0.61599999999999988</v>
      </c>
      <c r="Z659" s="94" t="s">
        <v>39931</v>
      </c>
      <c r="AD659">
        <v>152</v>
      </c>
      <c r="AE659">
        <v>-1</v>
      </c>
      <c r="AF659" s="10">
        <v>37.9</v>
      </c>
      <c r="AG659" s="10">
        <v>58.12</v>
      </c>
      <c r="AH659" s="10">
        <f t="shared" si="387"/>
        <v>189829.14901441525</v>
      </c>
      <c r="AI659" s="11">
        <f t="shared" si="372"/>
        <v>0</v>
      </c>
      <c r="AJ659">
        <f t="shared" si="373"/>
        <v>0</v>
      </c>
      <c r="AK659" t="e">
        <f t="shared" si="388"/>
        <v>#DIV/0!</v>
      </c>
      <c r="AL659">
        <f t="shared" si="389"/>
        <v>1.3823312360000002</v>
      </c>
      <c r="AM659" s="5">
        <f t="shared" si="390"/>
        <v>5.16</v>
      </c>
      <c r="AN659">
        <v>0</v>
      </c>
      <c r="AO659" s="72">
        <f t="shared" si="391"/>
        <v>1</v>
      </c>
      <c r="AP659" s="72">
        <f t="shared" si="392"/>
        <v>0.2</v>
      </c>
      <c r="AQ659" s="72">
        <f t="shared" si="393"/>
        <v>0.4</v>
      </c>
      <c r="AR659" s="71" t="e">
        <f t="shared" si="394"/>
        <v>#DIV/0!</v>
      </c>
      <c r="BA659">
        <f t="shared" si="396"/>
        <v>34</v>
      </c>
      <c r="BB659" s="91" t="e">
        <f t="shared" si="397"/>
        <v>#DIV/0!</v>
      </c>
    </row>
    <row r="660" spans="1:54">
      <c r="A660" s="2" t="s">
        <v>788</v>
      </c>
      <c r="B660" s="7" t="s">
        <v>40603</v>
      </c>
      <c r="C660" s="17">
        <f t="shared" si="377"/>
        <v>8.8000000000000007</v>
      </c>
      <c r="D660" s="28">
        <f t="shared" si="378"/>
        <v>254</v>
      </c>
      <c r="E660" s="8">
        <f t="shared" si="398"/>
        <v>8</v>
      </c>
      <c r="F660" s="2" t="s">
        <v>5776</v>
      </c>
      <c r="G660" s="54">
        <f t="shared" si="399"/>
        <v>7.8</v>
      </c>
      <c r="H660" s="20">
        <f t="shared" si="400"/>
        <v>0.84968140000000003</v>
      </c>
      <c r="I660" s="14" t="s">
        <v>15743</v>
      </c>
      <c r="J660" s="14" t="s">
        <v>10758</v>
      </c>
      <c r="K660" s="14" t="s">
        <v>20703</v>
      </c>
      <c r="L660" s="14" t="s">
        <v>25665</v>
      </c>
      <c r="M660" s="28">
        <f t="shared" si="401"/>
        <v>10.5</v>
      </c>
      <c r="N660" s="46">
        <f t="shared" si="379"/>
        <v>6.8</v>
      </c>
      <c r="O660" s="17">
        <f t="shared" si="380"/>
        <v>1.8</v>
      </c>
      <c r="P660" s="17">
        <f t="shared" si="380"/>
        <v>8</v>
      </c>
      <c r="Q660" s="124">
        <f t="shared" si="381"/>
        <v>0.4</v>
      </c>
      <c r="R660" s="26">
        <f t="shared" si="382"/>
        <v>2.8000000000000003</v>
      </c>
      <c r="S660" s="2" t="s">
        <v>30624</v>
      </c>
      <c r="T660" s="2" t="s">
        <v>35604</v>
      </c>
      <c r="U660" s="24">
        <f t="shared" si="383"/>
        <v>526.6</v>
      </c>
      <c r="V660" s="66">
        <f t="shared" si="383"/>
        <v>418.20000000000005</v>
      </c>
      <c r="W660" s="54">
        <f t="shared" si="384"/>
        <v>0.78</v>
      </c>
      <c r="X660" s="143">
        <f t="shared" si="385"/>
        <v>526.6</v>
      </c>
      <c r="Y660" s="143">
        <f t="shared" si="386"/>
        <v>0.25600000000000001</v>
      </c>
      <c r="Z660" s="94" t="s">
        <v>39932</v>
      </c>
      <c r="AA660">
        <v>2742.1</v>
      </c>
      <c r="AB660">
        <v>517.48</v>
      </c>
      <c r="AC660">
        <v>3.49</v>
      </c>
      <c r="AD660">
        <v>152</v>
      </c>
      <c r="AE660">
        <v>-1</v>
      </c>
      <c r="AF660" s="10">
        <v>37.9</v>
      </c>
      <c r="AG660" s="10">
        <v>58.12</v>
      </c>
      <c r="AH660" s="10">
        <f t="shared" si="387"/>
        <v>116894.20116663582</v>
      </c>
      <c r="AI660" s="11">
        <f t="shared" si="372"/>
        <v>0.99855581215614098</v>
      </c>
      <c r="AJ660">
        <f t="shared" si="373"/>
        <v>17728.427036759043</v>
      </c>
      <c r="AK660">
        <f t="shared" si="388"/>
        <v>355.07096563207079</v>
      </c>
      <c r="AL660">
        <f t="shared" si="389"/>
        <v>6.0608459520000002</v>
      </c>
      <c r="AM660" s="5">
        <f t="shared" si="390"/>
        <v>1.56</v>
      </c>
      <c r="AN660">
        <v>0</v>
      </c>
      <c r="AO660" s="72">
        <f t="shared" si="391"/>
        <v>2.8000000000000003</v>
      </c>
      <c r="AP660" s="72">
        <f t="shared" si="392"/>
        <v>0.4</v>
      </c>
      <c r="AQ660" s="72">
        <f t="shared" si="393"/>
        <v>0.60000000000000009</v>
      </c>
      <c r="AR660" s="71">
        <f t="shared" si="394"/>
        <v>361.13181158407082</v>
      </c>
      <c r="AS660" s="40">
        <v>4.7059551543885005</v>
      </c>
      <c r="AT660" s="40">
        <f>(AS660+O660)*(AS660+P660)*((1/3)*AS660+R660)</f>
        <v>361.13186137351994</v>
      </c>
      <c r="AU660" s="73">
        <f>MROUND((AS660+O660),0.2)</f>
        <v>6.6000000000000005</v>
      </c>
      <c r="AV660" s="73">
        <f>MROUND((AS660+P660),0.2)</f>
        <v>12.8</v>
      </c>
      <c r="AW660" s="73">
        <f>IF(MROUND(((1/3)*AS660+AO660),0.2)*AV660*AU660/AR660&gt;1.05,MROUND(((1/3)*AS660+AO660),0.2)-0.2,MROUND(((1/3)*AS660+AO660),0.2))</f>
        <v>4.4000000000000004</v>
      </c>
      <c r="AX660" s="40">
        <f t="shared" ref="AX660" si="404">AU660*AV660*AW660</f>
        <v>371.7120000000001</v>
      </c>
      <c r="AY660" s="40" t="b">
        <f>IF(AQ660&lt;AW660,TRUE, FALSE)</f>
        <v>1</v>
      </c>
      <c r="AZ660" s="40" t="b">
        <f>IF(AL660&lt;AQ660*AU660*AV660,TRUE, FALSE)</f>
        <v>1</v>
      </c>
      <c r="BA660">
        <f t="shared" si="396"/>
        <v>254</v>
      </c>
      <c r="BB660" s="91">
        <f t="shared" si="397"/>
        <v>58.584390437262641</v>
      </c>
    </row>
    <row r="661" spans="1:54">
      <c r="A661" s="2" t="s">
        <v>789</v>
      </c>
      <c r="B661" s="7" t="s">
        <v>40604</v>
      </c>
      <c r="C661" s="17">
        <f t="shared" si="377"/>
        <v>25</v>
      </c>
      <c r="D661" s="28">
        <f t="shared" si="378"/>
        <v>98</v>
      </c>
      <c r="E661" s="8">
        <f t="shared" si="398"/>
        <v>12</v>
      </c>
      <c r="F661" s="2" t="s">
        <v>5777</v>
      </c>
      <c r="G661" s="54">
        <f t="shared" si="399"/>
        <v>24.1</v>
      </c>
      <c r="H661" s="20">
        <f t="shared" si="400"/>
        <v>0.11385239999999999</v>
      </c>
      <c r="I661" s="14" t="s">
        <v>15744</v>
      </c>
      <c r="J661" s="14" t="s">
        <v>10759</v>
      </c>
      <c r="K661" s="14" t="s">
        <v>20704</v>
      </c>
      <c r="L661" s="14" t="s">
        <v>25666</v>
      </c>
      <c r="M661" s="28">
        <f t="shared" si="401"/>
        <v>12.6</v>
      </c>
      <c r="N661" s="46">
        <f t="shared" si="379"/>
        <v>5.4</v>
      </c>
      <c r="O661" s="17">
        <f t="shared" si="380"/>
        <v>0.60000000000000009</v>
      </c>
      <c r="P661" s="17">
        <f t="shared" si="380"/>
        <v>3.8000000000000003</v>
      </c>
      <c r="Q661" s="124">
        <f t="shared" si="381"/>
        <v>2.4000000000000004</v>
      </c>
      <c r="R661" s="26">
        <f t="shared" si="382"/>
        <v>2.6</v>
      </c>
      <c r="S661" s="2" t="s">
        <v>30625</v>
      </c>
      <c r="T661" s="2" t="s">
        <v>35605</v>
      </c>
      <c r="U661" s="24">
        <f t="shared" si="383"/>
        <v>371</v>
      </c>
      <c r="V661" s="66">
        <f t="shared" si="383"/>
        <v>397.8</v>
      </c>
      <c r="W661" s="54">
        <f t="shared" si="384"/>
        <v>2.4099999999999997</v>
      </c>
      <c r="X661" s="143">
        <f t="shared" si="385"/>
        <v>371</v>
      </c>
      <c r="Y661" s="143">
        <f t="shared" si="386"/>
        <v>0.58199999999999996</v>
      </c>
      <c r="Z661" s="94" t="s">
        <v>39931</v>
      </c>
      <c r="AD661">
        <v>152</v>
      </c>
      <c r="AE661">
        <v>-1</v>
      </c>
      <c r="AF661" s="10">
        <v>37.9</v>
      </c>
      <c r="AG661" s="10">
        <v>58.12</v>
      </c>
      <c r="AH661" s="10">
        <f t="shared" si="387"/>
        <v>198322.7817708808</v>
      </c>
      <c r="AI661" s="11">
        <f t="shared" si="372"/>
        <v>0</v>
      </c>
      <c r="AJ661">
        <f t="shared" si="373"/>
        <v>0</v>
      </c>
      <c r="AK661" t="e">
        <f t="shared" si="388"/>
        <v>#DIV/0!</v>
      </c>
      <c r="AL661">
        <f t="shared" si="389"/>
        <v>5.2530829728000015</v>
      </c>
      <c r="AM661" s="5">
        <f t="shared" si="390"/>
        <v>4.8</v>
      </c>
      <c r="AN661">
        <v>0</v>
      </c>
      <c r="AO661" s="72">
        <f t="shared" si="391"/>
        <v>2.6</v>
      </c>
      <c r="AP661" s="72">
        <f t="shared" si="392"/>
        <v>2.4000000000000004</v>
      </c>
      <c r="AQ661" s="72">
        <f t="shared" si="393"/>
        <v>2.4000000000000004</v>
      </c>
      <c r="AR661" s="71" t="e">
        <f t="shared" si="394"/>
        <v>#DIV/0!</v>
      </c>
      <c r="BA661">
        <f t="shared" si="396"/>
        <v>98</v>
      </c>
      <c r="BB661" s="91" t="e">
        <f t="shared" si="397"/>
        <v>#DIV/0!</v>
      </c>
    </row>
    <row r="662" spans="1:54">
      <c r="A662" s="2" t="s">
        <v>790</v>
      </c>
      <c r="B662" s="7" t="s">
        <v>40605</v>
      </c>
      <c r="C662" s="17">
        <f t="shared" si="377"/>
        <v>15.200000000000001</v>
      </c>
      <c r="D662" s="28">
        <f t="shared" si="378"/>
        <v>178</v>
      </c>
      <c r="E662" s="8">
        <f t="shared" si="398"/>
        <v>10</v>
      </c>
      <c r="F662" s="2" t="s">
        <v>5778</v>
      </c>
      <c r="G662" s="54">
        <f t="shared" si="399"/>
        <v>14.2</v>
      </c>
      <c r="H662" s="20">
        <f t="shared" si="400"/>
        <v>0.1045524</v>
      </c>
      <c r="I662" s="14" t="s">
        <v>15745</v>
      </c>
      <c r="J662" s="14" t="s">
        <v>10760</v>
      </c>
      <c r="K662" s="14" t="s">
        <v>20705</v>
      </c>
      <c r="L662" s="14" t="s">
        <v>25667</v>
      </c>
      <c r="M662" s="28">
        <f t="shared" si="401"/>
        <v>14</v>
      </c>
      <c r="N662" s="46">
        <f t="shared" si="379"/>
        <v>5.2</v>
      </c>
      <c r="O662" s="17">
        <f t="shared" si="380"/>
        <v>1.4000000000000001</v>
      </c>
      <c r="P662" s="17">
        <f t="shared" si="380"/>
        <v>1</v>
      </c>
      <c r="Q662" s="124">
        <f t="shared" si="381"/>
        <v>1</v>
      </c>
      <c r="R662" s="26">
        <f t="shared" si="382"/>
        <v>1.2000000000000002</v>
      </c>
      <c r="S662" s="2" t="s">
        <v>30626</v>
      </c>
      <c r="T662" s="2" t="s">
        <v>35606</v>
      </c>
      <c r="U662" s="24">
        <f t="shared" si="383"/>
        <v>451.20000000000005</v>
      </c>
      <c r="V662" s="66">
        <f t="shared" si="383"/>
        <v>311.10000000000002</v>
      </c>
      <c r="W662" s="54">
        <f t="shared" si="384"/>
        <v>1.42</v>
      </c>
      <c r="X662" s="143">
        <f t="shared" si="385"/>
        <v>451.20000000000005</v>
      </c>
      <c r="Y662" s="143">
        <f t="shared" si="386"/>
        <v>0.38400000000000001</v>
      </c>
      <c r="Z662" s="94" t="s">
        <v>39931</v>
      </c>
      <c r="AD662">
        <v>152</v>
      </c>
      <c r="AE662">
        <v>-1</v>
      </c>
      <c r="AF662" s="10">
        <v>37.9</v>
      </c>
      <c r="AG662" s="10">
        <v>58.12</v>
      </c>
      <c r="AH662" s="10">
        <f t="shared" si="387"/>
        <v>343150.25851552567</v>
      </c>
      <c r="AI662" s="11">
        <f t="shared" si="372"/>
        <v>0</v>
      </c>
      <c r="AJ662">
        <f t="shared" si="373"/>
        <v>0</v>
      </c>
      <c r="AK662" t="e">
        <f t="shared" si="388"/>
        <v>#DIV/0!</v>
      </c>
      <c r="AL662">
        <f t="shared" si="389"/>
        <v>1.5043519680000006</v>
      </c>
      <c r="AM662" s="5">
        <f t="shared" si="390"/>
        <v>2.8400000000000003</v>
      </c>
      <c r="AN662">
        <v>0</v>
      </c>
      <c r="AO662" s="72">
        <f t="shared" si="391"/>
        <v>1.2000000000000002</v>
      </c>
      <c r="AP662" s="72">
        <f t="shared" si="392"/>
        <v>1</v>
      </c>
      <c r="AQ662" s="72">
        <f t="shared" si="393"/>
        <v>1.2000000000000002</v>
      </c>
      <c r="AR662" s="71" t="e">
        <f t="shared" si="394"/>
        <v>#DIV/0!</v>
      </c>
      <c r="BA662">
        <f t="shared" si="396"/>
        <v>178</v>
      </c>
      <c r="BB662" s="91" t="e">
        <f t="shared" si="397"/>
        <v>#DIV/0!</v>
      </c>
    </row>
    <row r="663" spans="1:54">
      <c r="A663" s="2" t="s">
        <v>791</v>
      </c>
      <c r="B663" s="7" t="s">
        <v>40606</v>
      </c>
      <c r="C663" s="17">
        <f t="shared" si="377"/>
        <v>16.700000000000003</v>
      </c>
      <c r="D663" s="28">
        <f t="shared" si="378"/>
        <v>59</v>
      </c>
      <c r="E663" s="8">
        <f t="shared" si="398"/>
        <v>13</v>
      </c>
      <c r="F663" s="2" t="s">
        <v>5779</v>
      </c>
      <c r="G663" s="54">
        <f t="shared" si="399"/>
        <v>15.799999999999999</v>
      </c>
      <c r="H663" s="20">
        <f t="shared" si="400"/>
        <v>0.53110299999999999</v>
      </c>
      <c r="I663" s="14" t="s">
        <v>15746</v>
      </c>
      <c r="J663" s="14" t="s">
        <v>10761</v>
      </c>
      <c r="K663" s="14" t="s">
        <v>20706</v>
      </c>
      <c r="L663" s="14" t="s">
        <v>25668</v>
      </c>
      <c r="M663" s="28">
        <f t="shared" si="401"/>
        <v>9.6</v>
      </c>
      <c r="N663" s="46">
        <f t="shared" si="379"/>
        <v>5.4</v>
      </c>
      <c r="O663" s="17">
        <f t="shared" si="380"/>
        <v>1.2000000000000002</v>
      </c>
      <c r="P663" s="17">
        <f t="shared" si="380"/>
        <v>9.8000000000000007</v>
      </c>
      <c r="Q663" s="124">
        <f t="shared" si="381"/>
        <v>1.4000000000000001</v>
      </c>
      <c r="R663" s="26">
        <f t="shared" si="382"/>
        <v>2.8000000000000003</v>
      </c>
      <c r="S663" s="2" t="s">
        <v>30627</v>
      </c>
      <c r="T663" s="2" t="s">
        <v>35607</v>
      </c>
      <c r="U663" s="24">
        <f t="shared" si="383"/>
        <v>332.1</v>
      </c>
      <c r="V663" s="66">
        <f t="shared" si="383"/>
        <v>423.70000000000005</v>
      </c>
      <c r="W663" s="54">
        <f t="shared" si="384"/>
        <v>1.58</v>
      </c>
      <c r="X663" s="143">
        <f t="shared" si="385"/>
        <v>332.1</v>
      </c>
      <c r="Y663" s="143">
        <f t="shared" si="386"/>
        <v>0.41600000000000004</v>
      </c>
      <c r="Z663" s="94" t="s">
        <v>39932</v>
      </c>
      <c r="AA663">
        <v>3130.9</v>
      </c>
      <c r="AB663">
        <v>463.82</v>
      </c>
      <c r="AC663">
        <v>9.74</v>
      </c>
      <c r="AD663">
        <v>152</v>
      </c>
      <c r="AE663">
        <v>-1</v>
      </c>
      <c r="AF663" s="10">
        <v>37.9</v>
      </c>
      <c r="AG663" s="10">
        <v>58.12</v>
      </c>
      <c r="AH663" s="10">
        <f t="shared" si="387"/>
        <v>62169.209668673189</v>
      </c>
      <c r="AI663" s="11">
        <f t="shared" si="372"/>
        <v>0.99999995596290125</v>
      </c>
      <c r="AJ663">
        <f t="shared" si="373"/>
        <v>8111.3581782508827</v>
      </c>
      <c r="AK663">
        <f t="shared" si="388"/>
        <v>58.29517941206511</v>
      </c>
      <c r="AL663">
        <f t="shared" si="389"/>
        <v>15.439840416000004</v>
      </c>
      <c r="AM663" s="5">
        <f t="shared" si="390"/>
        <v>3.14</v>
      </c>
      <c r="AN663">
        <v>0</v>
      </c>
      <c r="AO663" s="72">
        <f t="shared" si="391"/>
        <v>2.8000000000000003</v>
      </c>
      <c r="AP663" s="72">
        <f t="shared" si="392"/>
        <v>1.4000000000000001</v>
      </c>
      <c r="AQ663" s="72">
        <f t="shared" si="393"/>
        <v>1.4000000000000001</v>
      </c>
      <c r="AR663" s="71">
        <f t="shared" si="394"/>
        <v>73.73501982806512</v>
      </c>
      <c r="AS663" s="40">
        <v>0.98530472640792754</v>
      </c>
      <c r="AT663" s="40">
        <f>(AS663+O663)*(AS663+P663)*((1/3)*AS663+R663)</f>
        <v>73.734637332306121</v>
      </c>
      <c r="AU663" s="73">
        <f>MROUND((AS663+O663),0.2)</f>
        <v>2.2000000000000002</v>
      </c>
      <c r="AV663" s="73">
        <f>MROUND((AS663+P663),0.2)</f>
        <v>10.8</v>
      </c>
      <c r="AW663" s="73">
        <f>IF(MROUND(((1/3)*AS663+AO663),0.2)*AV663*AU663/AR663&gt;1.05,MROUND(((1/3)*AS663+AO663),0.2)-0.2,MROUND(((1/3)*AS663+AO663),0.2))</f>
        <v>3.2</v>
      </c>
      <c r="AX663" s="40">
        <f t="shared" ref="AX663" si="405">AU663*AV663*AW663</f>
        <v>76.032000000000025</v>
      </c>
      <c r="AY663" s="40" t="b">
        <f>IF(AQ663&lt;AW663,TRUE, FALSE)</f>
        <v>1</v>
      </c>
      <c r="AZ663" s="40" t="b">
        <f>IF(AL663&lt;AQ663*AU663*AV663,TRUE, FALSE)</f>
        <v>1</v>
      </c>
      <c r="BA663">
        <f t="shared" si="396"/>
        <v>59</v>
      </c>
      <c r="BB663" s="91">
        <f t="shared" si="397"/>
        <v>3.7756335455161154</v>
      </c>
    </row>
    <row r="664" spans="1:54">
      <c r="A664" s="2" t="s">
        <v>792</v>
      </c>
      <c r="B664" s="7" t="s">
        <v>40607</v>
      </c>
      <c r="C664" s="17">
        <f t="shared" si="377"/>
        <v>35.800000000000004</v>
      </c>
      <c r="D664" s="28">
        <f t="shared" si="378"/>
        <v>263</v>
      </c>
      <c r="E664" s="8">
        <f t="shared" si="398"/>
        <v>7</v>
      </c>
      <c r="F664" s="2" t="s">
        <v>5780</v>
      </c>
      <c r="G664" s="54">
        <f t="shared" si="399"/>
        <v>34.9</v>
      </c>
      <c r="H664" s="20">
        <f t="shared" si="400"/>
        <v>0.83961609999999998</v>
      </c>
      <c r="I664" s="14" t="s">
        <v>15747</v>
      </c>
      <c r="J664" s="14" t="s">
        <v>10762</v>
      </c>
      <c r="K664" s="14" t="s">
        <v>20707</v>
      </c>
      <c r="L664" s="14" t="s">
        <v>25669</v>
      </c>
      <c r="M664" s="28">
        <f t="shared" si="401"/>
        <v>10.199999999999999</v>
      </c>
      <c r="N664" s="46">
        <f t="shared" si="379"/>
        <v>6.4</v>
      </c>
      <c r="O664" s="17">
        <f t="shared" si="380"/>
        <v>2.8000000000000003</v>
      </c>
      <c r="P664" s="17">
        <f t="shared" si="380"/>
        <v>8.6</v>
      </c>
      <c r="Q664" s="124">
        <f t="shared" si="381"/>
        <v>0.2</v>
      </c>
      <c r="R664" s="26">
        <f t="shared" si="382"/>
        <v>0.8</v>
      </c>
      <c r="S664" s="2" t="s">
        <v>30628</v>
      </c>
      <c r="T664" s="2" t="s">
        <v>35608</v>
      </c>
      <c r="U664" s="24">
        <f t="shared" si="383"/>
        <v>536.5</v>
      </c>
      <c r="V664" s="66">
        <f t="shared" si="383"/>
        <v>328.6</v>
      </c>
      <c r="W664" s="54">
        <f t="shared" si="384"/>
        <v>3.4899999999999998</v>
      </c>
      <c r="X664" s="143">
        <f t="shared" si="385"/>
        <v>536.5</v>
      </c>
      <c r="Y664" s="143">
        <f t="shared" si="386"/>
        <v>0.79799999999999993</v>
      </c>
      <c r="Z664" s="94" t="s">
        <v>39931</v>
      </c>
      <c r="AD664">
        <v>152</v>
      </c>
      <c r="AE664">
        <v>-1</v>
      </c>
      <c r="AF664" s="10">
        <v>37.9</v>
      </c>
      <c r="AG664" s="10">
        <v>58.12</v>
      </c>
      <c r="AH664" s="10">
        <f t="shared" si="387"/>
        <v>321947.89439866948</v>
      </c>
      <c r="AI664" s="11">
        <f t="shared" si="372"/>
        <v>0</v>
      </c>
      <c r="AJ664">
        <f t="shared" si="373"/>
        <v>0</v>
      </c>
      <c r="AK664" t="e">
        <f t="shared" si="388"/>
        <v>#DIV/0!</v>
      </c>
      <c r="AL664">
        <f t="shared" si="389"/>
        <v>3.0896354496000007</v>
      </c>
      <c r="AM664" s="5">
        <f t="shared" si="390"/>
        <v>6.9600000000000009</v>
      </c>
      <c r="AN664">
        <v>0</v>
      </c>
      <c r="AO664" s="72">
        <f t="shared" si="391"/>
        <v>0.8</v>
      </c>
      <c r="AP664" s="72">
        <f t="shared" si="392"/>
        <v>0.2</v>
      </c>
      <c r="AQ664" s="72">
        <f t="shared" si="393"/>
        <v>0.2</v>
      </c>
      <c r="AR664" s="71" t="e">
        <f t="shared" si="394"/>
        <v>#DIV/0!</v>
      </c>
      <c r="BA664">
        <f t="shared" si="396"/>
        <v>263</v>
      </c>
      <c r="BB664" s="91" t="e">
        <f t="shared" si="397"/>
        <v>#DIV/0!</v>
      </c>
    </row>
    <row r="665" spans="1:54">
      <c r="A665" s="2" t="s">
        <v>793</v>
      </c>
      <c r="B665" s="7" t="s">
        <v>40608</v>
      </c>
      <c r="C665" s="17">
        <f t="shared" si="377"/>
        <v>32.299999999999997</v>
      </c>
      <c r="D665" s="28">
        <f t="shared" si="378"/>
        <v>221</v>
      </c>
      <c r="E665" s="8">
        <f t="shared" si="398"/>
        <v>16</v>
      </c>
      <c r="F665" s="2" t="s">
        <v>5781</v>
      </c>
      <c r="G665" s="54">
        <f t="shared" si="399"/>
        <v>31.400000000000002</v>
      </c>
      <c r="H665" s="20">
        <f t="shared" si="400"/>
        <v>0.30233170000000004</v>
      </c>
      <c r="I665" s="14" t="s">
        <v>15748</v>
      </c>
      <c r="J665" s="14" t="s">
        <v>10763</v>
      </c>
      <c r="K665" s="14" t="s">
        <v>20708</v>
      </c>
      <c r="L665" s="14" t="s">
        <v>25670</v>
      </c>
      <c r="M665" s="28">
        <f t="shared" si="401"/>
        <v>12.9</v>
      </c>
      <c r="N665" s="46">
        <f t="shared" si="379"/>
        <v>6.2</v>
      </c>
      <c r="O665" s="17">
        <f t="shared" si="380"/>
        <v>2.6</v>
      </c>
      <c r="P665" s="17">
        <f t="shared" si="380"/>
        <v>3.2</v>
      </c>
      <c r="Q665" s="124">
        <f t="shared" si="381"/>
        <v>1</v>
      </c>
      <c r="R665" s="26">
        <f t="shared" si="382"/>
        <v>1.4000000000000001</v>
      </c>
      <c r="S665" s="2" t="s">
        <v>30629</v>
      </c>
      <c r="T665" s="2" t="s">
        <v>35609</v>
      </c>
      <c r="U665" s="24">
        <f t="shared" si="383"/>
        <v>493.6</v>
      </c>
      <c r="V665" s="66">
        <f t="shared" si="383"/>
        <v>389</v>
      </c>
      <c r="W665" s="54">
        <f t="shared" si="384"/>
        <v>3.1399999999999997</v>
      </c>
      <c r="X665" s="143">
        <f t="shared" si="385"/>
        <v>493.6</v>
      </c>
      <c r="Y665" s="143">
        <f t="shared" si="386"/>
        <v>0.72799999999999987</v>
      </c>
      <c r="Z665" s="94" t="s">
        <v>39931</v>
      </c>
      <c r="AD665">
        <v>152</v>
      </c>
      <c r="AE665">
        <v>-1</v>
      </c>
      <c r="AF665" s="10">
        <v>37.9</v>
      </c>
      <c r="AG665" s="10">
        <v>58.12</v>
      </c>
      <c r="AH665" s="10">
        <f t="shared" si="387"/>
        <v>220955.57896943149</v>
      </c>
      <c r="AI665" s="11">
        <f t="shared" si="372"/>
        <v>0</v>
      </c>
      <c r="AJ665">
        <f t="shared" si="373"/>
        <v>0</v>
      </c>
      <c r="AK665" t="e">
        <f t="shared" si="388"/>
        <v>#DIV/0!</v>
      </c>
      <c r="AL665">
        <f t="shared" si="389"/>
        <v>8.1264403584</v>
      </c>
      <c r="AM665" s="5">
        <f t="shared" si="390"/>
        <v>6.26</v>
      </c>
      <c r="AN665">
        <v>0</v>
      </c>
      <c r="AO665" s="72">
        <f t="shared" si="391"/>
        <v>1.4000000000000001</v>
      </c>
      <c r="AP665" s="72">
        <f t="shared" si="392"/>
        <v>1</v>
      </c>
      <c r="AQ665" s="72">
        <f t="shared" si="393"/>
        <v>1</v>
      </c>
      <c r="AR665" s="71" t="e">
        <f t="shared" si="394"/>
        <v>#DIV/0!</v>
      </c>
      <c r="BA665">
        <f t="shared" si="396"/>
        <v>221</v>
      </c>
      <c r="BB665" s="91" t="e">
        <f t="shared" si="397"/>
        <v>#DIV/0!</v>
      </c>
    </row>
    <row r="666" spans="1:54">
      <c r="A666" s="2" t="s">
        <v>794</v>
      </c>
      <c r="B666" s="7" t="s">
        <v>40609</v>
      </c>
      <c r="C666" s="17">
        <f t="shared" si="377"/>
        <v>27.400000000000002</v>
      </c>
      <c r="D666" s="28">
        <f t="shared" si="378"/>
        <v>295</v>
      </c>
      <c r="E666" s="8">
        <f t="shared" si="398"/>
        <v>13</v>
      </c>
      <c r="F666" s="2" t="s">
        <v>5782</v>
      </c>
      <c r="G666" s="54">
        <f t="shared" si="399"/>
        <v>26.5</v>
      </c>
      <c r="H666" s="20">
        <f t="shared" si="400"/>
        <v>0.58891629999999995</v>
      </c>
      <c r="I666" s="14" t="s">
        <v>15749</v>
      </c>
      <c r="J666" s="14" t="s">
        <v>10764</v>
      </c>
      <c r="K666" s="14" t="s">
        <v>20709</v>
      </c>
      <c r="L666" s="14" t="s">
        <v>25671</v>
      </c>
      <c r="M666" s="28">
        <f t="shared" si="401"/>
        <v>11.2</v>
      </c>
      <c r="N666" s="46">
        <f t="shared" si="379"/>
        <v>5.4</v>
      </c>
      <c r="O666" s="17">
        <f t="shared" si="380"/>
        <v>2.2000000000000002</v>
      </c>
      <c r="P666" s="17">
        <f t="shared" si="380"/>
        <v>6.6000000000000005</v>
      </c>
      <c r="Q666" s="124">
        <f t="shared" si="381"/>
        <v>0.8</v>
      </c>
      <c r="R666" s="26">
        <f t="shared" si="382"/>
        <v>1.8</v>
      </c>
      <c r="S666" s="2" t="s">
        <v>30630</v>
      </c>
      <c r="T666" s="2" t="s">
        <v>35610</v>
      </c>
      <c r="U666" s="24">
        <f t="shared" si="383"/>
        <v>568.1</v>
      </c>
      <c r="V666" s="66">
        <f t="shared" si="383"/>
        <v>321.5</v>
      </c>
      <c r="W666" s="54">
        <f t="shared" si="384"/>
        <v>2.65</v>
      </c>
      <c r="X666" s="143">
        <f t="shared" si="385"/>
        <v>568.1</v>
      </c>
      <c r="Y666" s="143">
        <f t="shared" si="386"/>
        <v>0.63</v>
      </c>
      <c r="Z666" s="94" t="s">
        <v>39931</v>
      </c>
      <c r="AD666">
        <v>152</v>
      </c>
      <c r="AE666">
        <v>-1</v>
      </c>
      <c r="AF666" s="10">
        <v>37.9</v>
      </c>
      <c r="AG666" s="10">
        <v>58.12</v>
      </c>
      <c r="AH666" s="10">
        <f t="shared" si="387"/>
        <v>330864.03777568392</v>
      </c>
      <c r="AI666" s="11">
        <f t="shared" si="372"/>
        <v>0</v>
      </c>
      <c r="AJ666">
        <f t="shared" si="373"/>
        <v>0</v>
      </c>
      <c r="AK666" t="e">
        <f t="shared" si="388"/>
        <v>#DIV/0!</v>
      </c>
      <c r="AL666">
        <f t="shared" si="389"/>
        <v>10.744083583200004</v>
      </c>
      <c r="AM666" s="5">
        <f t="shared" si="390"/>
        <v>5.28</v>
      </c>
      <c r="AN666">
        <v>0</v>
      </c>
      <c r="AO666" s="72">
        <f t="shared" si="391"/>
        <v>1.8</v>
      </c>
      <c r="AP666" s="72">
        <f t="shared" si="392"/>
        <v>0.8</v>
      </c>
      <c r="AQ666" s="72">
        <f t="shared" si="393"/>
        <v>0.8</v>
      </c>
      <c r="AR666" s="71" t="e">
        <f t="shared" si="394"/>
        <v>#DIV/0!</v>
      </c>
      <c r="BA666">
        <f t="shared" si="396"/>
        <v>295</v>
      </c>
      <c r="BB666" s="91" t="e">
        <f t="shared" si="397"/>
        <v>#DIV/0!</v>
      </c>
    </row>
    <row r="667" spans="1:54">
      <c r="A667" s="2" t="s">
        <v>795</v>
      </c>
      <c r="B667" s="7" t="s">
        <v>40610</v>
      </c>
      <c r="C667" s="17">
        <f t="shared" si="377"/>
        <v>12.600000000000001</v>
      </c>
      <c r="D667" s="28">
        <f t="shared" si="378"/>
        <v>175</v>
      </c>
      <c r="E667" s="8">
        <f t="shared" si="398"/>
        <v>11</v>
      </c>
      <c r="F667" s="2" t="s">
        <v>5783</v>
      </c>
      <c r="G667" s="54">
        <f t="shared" si="399"/>
        <v>11.6</v>
      </c>
      <c r="H667" s="20">
        <f t="shared" si="400"/>
        <v>0.43706890000000004</v>
      </c>
      <c r="I667" s="14" t="s">
        <v>15750</v>
      </c>
      <c r="J667" s="14" t="s">
        <v>10765</v>
      </c>
      <c r="K667" s="14" t="s">
        <v>20710</v>
      </c>
      <c r="L667" s="14" t="s">
        <v>25672</v>
      </c>
      <c r="M667" s="28">
        <f t="shared" si="401"/>
        <v>9.6999999999999993</v>
      </c>
      <c r="N667" s="46">
        <f t="shared" si="379"/>
        <v>5.6</v>
      </c>
      <c r="O667" s="17">
        <f t="shared" si="380"/>
        <v>1</v>
      </c>
      <c r="P667" s="17">
        <f t="shared" si="380"/>
        <v>9.6000000000000014</v>
      </c>
      <c r="Q667" s="124">
        <f t="shared" si="381"/>
        <v>1.2000000000000002</v>
      </c>
      <c r="R667" s="26">
        <f t="shared" si="382"/>
        <v>2</v>
      </c>
      <c r="S667" s="2" t="s">
        <v>30631</v>
      </c>
      <c r="T667" s="2" t="s">
        <v>35611</v>
      </c>
      <c r="U667" s="24">
        <f t="shared" si="383"/>
        <v>448.1</v>
      </c>
      <c r="V667" s="66">
        <f t="shared" si="383"/>
        <v>336.8</v>
      </c>
      <c r="W667" s="54">
        <f t="shared" si="384"/>
        <v>1.1599999999999999</v>
      </c>
      <c r="X667" s="143">
        <f t="shared" si="385"/>
        <v>448.1</v>
      </c>
      <c r="Y667" s="143">
        <f t="shared" si="386"/>
        <v>0.33199999999999996</v>
      </c>
      <c r="Z667" s="94" t="s">
        <v>39931</v>
      </c>
      <c r="AD667">
        <v>152</v>
      </c>
      <c r="AE667">
        <v>-1</v>
      </c>
      <c r="AF667" s="10">
        <v>37.9</v>
      </c>
      <c r="AG667" s="10">
        <v>58.12</v>
      </c>
      <c r="AH667" s="10">
        <f t="shared" si="387"/>
        <v>311186.40466227988</v>
      </c>
      <c r="AI667" s="11">
        <f t="shared" si="372"/>
        <v>0</v>
      </c>
      <c r="AJ667">
        <f t="shared" si="373"/>
        <v>0</v>
      </c>
      <c r="AK667" t="e">
        <f t="shared" si="388"/>
        <v>#DIV/0!</v>
      </c>
      <c r="AL667">
        <f t="shared" si="389"/>
        <v>10.80827712</v>
      </c>
      <c r="AM667" s="5">
        <f t="shared" si="390"/>
        <v>2.3200000000000003</v>
      </c>
      <c r="AN667">
        <v>0</v>
      </c>
      <c r="AO667" s="72">
        <f t="shared" si="391"/>
        <v>2</v>
      </c>
      <c r="AP667" s="72">
        <f t="shared" si="392"/>
        <v>1.2000000000000002</v>
      </c>
      <c r="AQ667" s="72">
        <f t="shared" si="393"/>
        <v>1.2000000000000002</v>
      </c>
      <c r="AR667" s="71" t="e">
        <f t="shared" si="394"/>
        <v>#DIV/0!</v>
      </c>
      <c r="BA667">
        <f t="shared" si="396"/>
        <v>175</v>
      </c>
      <c r="BB667" s="91" t="e">
        <f t="shared" si="397"/>
        <v>#DIV/0!</v>
      </c>
    </row>
    <row r="668" spans="1:54">
      <c r="A668" s="2" t="s">
        <v>796</v>
      </c>
      <c r="B668" s="7" t="s">
        <v>40611</v>
      </c>
      <c r="C668" s="17">
        <f t="shared" si="377"/>
        <v>12</v>
      </c>
      <c r="D668" s="28">
        <f t="shared" si="378"/>
        <v>267</v>
      </c>
      <c r="E668" s="8">
        <f t="shared" si="398"/>
        <v>8</v>
      </c>
      <c r="F668" s="2" t="s">
        <v>5784</v>
      </c>
      <c r="G668" s="54">
        <f t="shared" si="399"/>
        <v>11.1</v>
      </c>
      <c r="H668" s="20">
        <f t="shared" si="400"/>
        <v>0.1584634</v>
      </c>
      <c r="I668" s="14" t="s">
        <v>15751</v>
      </c>
      <c r="J668" s="14" t="s">
        <v>10766</v>
      </c>
      <c r="K668" s="14" t="s">
        <v>20711</v>
      </c>
      <c r="L668" s="14" t="s">
        <v>25673</v>
      </c>
      <c r="M668" s="28">
        <f t="shared" si="401"/>
        <v>13.6</v>
      </c>
      <c r="N668" s="46">
        <f t="shared" si="379"/>
        <v>5.2</v>
      </c>
      <c r="O668" s="17">
        <f t="shared" si="380"/>
        <v>0.8</v>
      </c>
      <c r="P668" s="17">
        <f t="shared" si="380"/>
        <v>1.8</v>
      </c>
      <c r="Q668" s="124">
        <f t="shared" si="381"/>
        <v>0.8</v>
      </c>
      <c r="R668" s="26">
        <f t="shared" si="382"/>
        <v>1</v>
      </c>
      <c r="S668" s="2" t="s">
        <v>30632</v>
      </c>
      <c r="T668" s="2" t="s">
        <v>35612</v>
      </c>
      <c r="U668" s="24">
        <f t="shared" si="383"/>
        <v>540.1</v>
      </c>
      <c r="V668" s="66">
        <f t="shared" si="383"/>
        <v>292.20000000000005</v>
      </c>
      <c r="W668" s="54">
        <f t="shared" si="384"/>
        <v>1.1100000000000001</v>
      </c>
      <c r="X668" s="143">
        <f t="shared" si="385"/>
        <v>540.1</v>
      </c>
      <c r="Y668" s="143">
        <f t="shared" si="386"/>
        <v>0.32200000000000006</v>
      </c>
      <c r="Z668" s="94" t="s">
        <v>39931</v>
      </c>
      <c r="AD668">
        <v>152</v>
      </c>
      <c r="AE668">
        <v>-1</v>
      </c>
      <c r="AF668" s="10">
        <v>37.9</v>
      </c>
      <c r="AG668" s="10">
        <v>58.12</v>
      </c>
      <c r="AH668" s="10">
        <f t="shared" si="387"/>
        <v>363933.30908174382</v>
      </c>
      <c r="AI668" s="11">
        <f t="shared" si="372"/>
        <v>0</v>
      </c>
      <c r="AJ668">
        <f t="shared" si="373"/>
        <v>0</v>
      </c>
      <c r="AK668" t="e">
        <f t="shared" si="388"/>
        <v>#DIV/0!</v>
      </c>
      <c r="AL668">
        <f t="shared" si="389"/>
        <v>1.2118127040000002</v>
      </c>
      <c r="AM668" s="5">
        <f t="shared" si="390"/>
        <v>2.2000000000000002</v>
      </c>
      <c r="AN668">
        <v>0</v>
      </c>
      <c r="AO668" s="72">
        <f t="shared" si="391"/>
        <v>1</v>
      </c>
      <c r="AP668" s="72">
        <f t="shared" si="392"/>
        <v>0.8</v>
      </c>
      <c r="AQ668" s="72">
        <f t="shared" si="393"/>
        <v>1</v>
      </c>
      <c r="AR668" s="71" t="e">
        <f t="shared" si="394"/>
        <v>#DIV/0!</v>
      </c>
      <c r="BA668">
        <f t="shared" si="396"/>
        <v>267</v>
      </c>
      <c r="BB668" s="91" t="e">
        <f t="shared" si="397"/>
        <v>#DIV/0!</v>
      </c>
    </row>
    <row r="669" spans="1:54">
      <c r="A669" s="2" t="s">
        <v>797</v>
      </c>
      <c r="B669" s="7" t="s">
        <v>40612</v>
      </c>
      <c r="C669" s="17">
        <f t="shared" si="377"/>
        <v>22</v>
      </c>
      <c r="D669" s="28">
        <f t="shared" si="378"/>
        <v>100</v>
      </c>
      <c r="E669" s="8">
        <f t="shared" si="398"/>
        <v>10</v>
      </c>
      <c r="F669" s="2" t="s">
        <v>5785</v>
      </c>
      <c r="G669" s="54">
        <f t="shared" si="399"/>
        <v>21</v>
      </c>
      <c r="H669" s="20">
        <f t="shared" si="400"/>
        <v>0.245336</v>
      </c>
      <c r="I669" s="14" t="s">
        <v>15752</v>
      </c>
      <c r="J669" s="14" t="s">
        <v>10767</v>
      </c>
      <c r="K669" s="14" t="s">
        <v>20712</v>
      </c>
      <c r="L669" s="14" t="s">
        <v>25674</v>
      </c>
      <c r="M669" s="28">
        <f t="shared" si="401"/>
        <v>11.4</v>
      </c>
      <c r="N669" s="46">
        <f t="shared" si="379"/>
        <v>5.8</v>
      </c>
      <c r="O669" s="17">
        <f t="shared" si="380"/>
        <v>2.6</v>
      </c>
      <c r="P669" s="17">
        <f t="shared" si="380"/>
        <v>6.2</v>
      </c>
      <c r="Q669" s="124">
        <f t="shared" si="381"/>
        <v>0.4</v>
      </c>
      <c r="R669" s="26">
        <f t="shared" si="382"/>
        <v>0.60000000000000009</v>
      </c>
      <c r="S669" s="2" t="s">
        <v>30633</v>
      </c>
      <c r="T669" s="2" t="s">
        <v>35613</v>
      </c>
      <c r="U669" s="24">
        <f t="shared" si="383"/>
        <v>372.6</v>
      </c>
      <c r="V669" s="66">
        <f t="shared" si="383"/>
        <v>378.40000000000003</v>
      </c>
      <c r="W669" s="54">
        <f t="shared" si="384"/>
        <v>2.0999999999999996</v>
      </c>
      <c r="X669" s="143">
        <f t="shared" si="385"/>
        <v>372.6</v>
      </c>
      <c r="Y669" s="143">
        <f t="shared" si="386"/>
        <v>0.51999999999999991</v>
      </c>
      <c r="Z669" s="94" t="s">
        <v>39931</v>
      </c>
      <c r="AD669">
        <v>152</v>
      </c>
      <c r="AE669">
        <v>-1</v>
      </c>
      <c r="AF669" s="10">
        <v>37.9</v>
      </c>
      <c r="AG669" s="10">
        <v>58.12</v>
      </c>
      <c r="AH669" s="10">
        <f t="shared" si="387"/>
        <v>243794.65628167966</v>
      </c>
      <c r="AI669" s="11">
        <f t="shared" si="372"/>
        <v>0</v>
      </c>
      <c r="AJ669">
        <f t="shared" si="373"/>
        <v>0</v>
      </c>
      <c r="AK669" t="e">
        <f t="shared" si="388"/>
        <v>#DIV/0!</v>
      </c>
      <c r="AL669">
        <f t="shared" si="389"/>
        <v>7.299110208000001</v>
      </c>
      <c r="AM669" s="5">
        <f t="shared" si="390"/>
        <v>4.2</v>
      </c>
      <c r="AN669">
        <v>0</v>
      </c>
      <c r="AO669" s="72">
        <f t="shared" si="391"/>
        <v>0.60000000000000009</v>
      </c>
      <c r="AP669" s="72">
        <f t="shared" si="392"/>
        <v>0.4</v>
      </c>
      <c r="AQ669" s="72">
        <f t="shared" si="393"/>
        <v>0.60000000000000009</v>
      </c>
      <c r="AR669" s="71" t="e">
        <f t="shared" si="394"/>
        <v>#DIV/0!</v>
      </c>
      <c r="BA669">
        <f t="shared" si="396"/>
        <v>100</v>
      </c>
      <c r="BB669" s="91" t="e">
        <f t="shared" si="397"/>
        <v>#DIV/0!</v>
      </c>
    </row>
    <row r="670" spans="1:54">
      <c r="A670" s="2" t="s">
        <v>798</v>
      </c>
      <c r="B670" s="7" t="s">
        <v>40613</v>
      </c>
      <c r="C670" s="17">
        <f t="shared" si="377"/>
        <v>31.3</v>
      </c>
      <c r="D670" s="28">
        <f t="shared" si="378"/>
        <v>140</v>
      </c>
      <c r="E670" s="8">
        <f t="shared" si="398"/>
        <v>14</v>
      </c>
      <c r="F670" s="2" t="s">
        <v>5786</v>
      </c>
      <c r="G670" s="54">
        <f t="shared" si="399"/>
        <v>30.400000000000002</v>
      </c>
      <c r="H670" s="20">
        <f t="shared" si="400"/>
        <v>0.32024380000000002</v>
      </c>
      <c r="I670" s="14" t="s">
        <v>15753</v>
      </c>
      <c r="J670" s="14" t="s">
        <v>10768</v>
      </c>
      <c r="K670" s="14" t="s">
        <v>20713</v>
      </c>
      <c r="L670" s="14" t="s">
        <v>25675</v>
      </c>
      <c r="M670" s="28">
        <f t="shared" si="401"/>
        <v>12.7</v>
      </c>
      <c r="N670" s="46">
        <f t="shared" si="379"/>
        <v>6.2</v>
      </c>
      <c r="O670" s="17">
        <f t="shared" si="380"/>
        <v>1.4000000000000001</v>
      </c>
      <c r="P670" s="17">
        <f t="shared" si="380"/>
        <v>3.6</v>
      </c>
      <c r="Q670" s="124">
        <f t="shared" si="381"/>
        <v>1.4000000000000001</v>
      </c>
      <c r="R670" s="26">
        <f t="shared" si="382"/>
        <v>2</v>
      </c>
      <c r="S670" s="2" t="s">
        <v>30634</v>
      </c>
      <c r="T670" s="2" t="s">
        <v>35614</v>
      </c>
      <c r="U670" s="24">
        <f t="shared" si="383"/>
        <v>413.40000000000003</v>
      </c>
      <c r="V670" s="66">
        <f t="shared" si="383"/>
        <v>312.60000000000002</v>
      </c>
      <c r="W670" s="54">
        <f t="shared" si="384"/>
        <v>3.0399999999999996</v>
      </c>
      <c r="X670" s="143">
        <f t="shared" si="385"/>
        <v>413.40000000000003</v>
      </c>
      <c r="Y670" s="143">
        <f t="shared" si="386"/>
        <v>0.70799999999999985</v>
      </c>
      <c r="Z670" s="94" t="s">
        <v>39931</v>
      </c>
      <c r="AD670">
        <v>152</v>
      </c>
      <c r="AE670">
        <v>-1</v>
      </c>
      <c r="AF670" s="10">
        <v>37.9</v>
      </c>
      <c r="AG670" s="10">
        <v>58.12</v>
      </c>
      <c r="AH670" s="10">
        <f t="shared" si="387"/>
        <v>341474.98364919663</v>
      </c>
      <c r="AI670" s="11">
        <f t="shared" si="372"/>
        <v>0</v>
      </c>
      <c r="AJ670">
        <f t="shared" si="373"/>
        <v>0</v>
      </c>
      <c r="AK670" t="e">
        <f t="shared" si="388"/>
        <v>#DIV/0!</v>
      </c>
      <c r="AL670">
        <f t="shared" si="389"/>
        <v>6.8519424960000004</v>
      </c>
      <c r="AM670" s="5">
        <f t="shared" si="390"/>
        <v>6.0600000000000005</v>
      </c>
      <c r="AN670">
        <v>0</v>
      </c>
      <c r="AO670" s="72">
        <f t="shared" si="391"/>
        <v>2</v>
      </c>
      <c r="AP670" s="72">
        <f t="shared" si="392"/>
        <v>1.4000000000000001</v>
      </c>
      <c r="AQ670" s="72">
        <f t="shared" si="393"/>
        <v>1.4000000000000001</v>
      </c>
      <c r="AR670" s="71" t="e">
        <f t="shared" si="394"/>
        <v>#DIV/0!</v>
      </c>
      <c r="BA670">
        <f t="shared" si="396"/>
        <v>140</v>
      </c>
      <c r="BB670" s="91" t="e">
        <f t="shared" si="397"/>
        <v>#DIV/0!</v>
      </c>
    </row>
    <row r="671" spans="1:54">
      <c r="A671" s="2" t="s">
        <v>799</v>
      </c>
      <c r="B671" s="7" t="s">
        <v>40614</v>
      </c>
      <c r="C671" s="17">
        <f t="shared" si="377"/>
        <v>18.5</v>
      </c>
      <c r="D671" s="28">
        <f t="shared" si="378"/>
        <v>283</v>
      </c>
      <c r="E671" s="8">
        <f t="shared" si="398"/>
        <v>5</v>
      </c>
      <c r="F671" s="2" t="s">
        <v>5787</v>
      </c>
      <c r="G671" s="54">
        <f t="shared" si="399"/>
        <v>17.600000000000001</v>
      </c>
      <c r="H671" s="20">
        <f t="shared" si="400"/>
        <v>0.69169250000000004</v>
      </c>
      <c r="I671" s="14" t="s">
        <v>15754</v>
      </c>
      <c r="J671" s="14" t="s">
        <v>10769</v>
      </c>
      <c r="K671" s="14" t="s">
        <v>20714</v>
      </c>
      <c r="L671" s="14" t="s">
        <v>25676</v>
      </c>
      <c r="M671" s="28">
        <f t="shared" si="401"/>
        <v>13.8</v>
      </c>
      <c r="N671" s="46">
        <f t="shared" si="379"/>
        <v>6.2</v>
      </c>
      <c r="O671" s="17">
        <f t="shared" si="380"/>
        <v>1.4000000000000001</v>
      </c>
      <c r="P671" s="17">
        <f t="shared" si="380"/>
        <v>1.4000000000000001</v>
      </c>
      <c r="Q671" s="124">
        <f t="shared" si="381"/>
        <v>0.2</v>
      </c>
      <c r="R671" s="26">
        <f t="shared" si="382"/>
        <v>0.4</v>
      </c>
      <c r="S671" s="2" t="s">
        <v>30635</v>
      </c>
      <c r="T671" s="2" t="s">
        <v>35615</v>
      </c>
      <c r="U671" s="24">
        <f t="shared" si="383"/>
        <v>555.9</v>
      </c>
      <c r="V671" s="66">
        <f t="shared" si="383"/>
        <v>380.6</v>
      </c>
      <c r="W671" s="54">
        <f t="shared" si="384"/>
        <v>1.76</v>
      </c>
      <c r="X671" s="143">
        <f t="shared" si="385"/>
        <v>555.9</v>
      </c>
      <c r="Y671" s="143">
        <f t="shared" si="386"/>
        <v>0.45199999999999996</v>
      </c>
      <c r="Z671" s="94" t="s">
        <v>39931</v>
      </c>
      <c r="AD671">
        <v>152</v>
      </c>
      <c r="AE671">
        <v>-1</v>
      </c>
      <c r="AF671" s="10">
        <v>37.9</v>
      </c>
      <c r="AG671" s="10">
        <v>58.12</v>
      </c>
      <c r="AH671" s="10">
        <f t="shared" si="387"/>
        <v>239329.76231884523</v>
      </c>
      <c r="AI671" s="11">
        <f t="shared" si="372"/>
        <v>0</v>
      </c>
      <c r="AJ671">
        <f t="shared" si="373"/>
        <v>0</v>
      </c>
      <c r="AK671" t="e">
        <f t="shared" si="388"/>
        <v>#DIV/0!</v>
      </c>
      <c r="AL671">
        <f t="shared" si="389"/>
        <v>0.24171308000000002</v>
      </c>
      <c r="AM671" s="5">
        <f t="shared" si="390"/>
        <v>3.5</v>
      </c>
      <c r="AN671">
        <v>0</v>
      </c>
      <c r="AO671" s="72">
        <f t="shared" si="391"/>
        <v>0.4</v>
      </c>
      <c r="AP671" s="72">
        <f t="shared" si="392"/>
        <v>0.2</v>
      </c>
      <c r="AQ671" s="72">
        <f t="shared" si="393"/>
        <v>0.2</v>
      </c>
      <c r="AR671" s="71" t="e">
        <f t="shared" si="394"/>
        <v>#DIV/0!</v>
      </c>
      <c r="BA671">
        <f t="shared" si="396"/>
        <v>283</v>
      </c>
      <c r="BB671" s="91" t="e">
        <f t="shared" si="397"/>
        <v>#DIV/0!</v>
      </c>
    </row>
    <row r="672" spans="1:54">
      <c r="A672" s="2" t="s">
        <v>800</v>
      </c>
      <c r="B672" s="7" t="s">
        <v>40615</v>
      </c>
      <c r="C672" s="17">
        <f t="shared" si="377"/>
        <v>38</v>
      </c>
      <c r="D672" s="28">
        <f t="shared" si="378"/>
        <v>33</v>
      </c>
      <c r="E672" s="8">
        <f t="shared" si="398"/>
        <v>9</v>
      </c>
      <c r="F672" s="2" t="s">
        <v>5788</v>
      </c>
      <c r="G672" s="54">
        <f t="shared" si="399"/>
        <v>37</v>
      </c>
      <c r="H672" s="20">
        <f t="shared" si="400"/>
        <v>0.43831890000000001</v>
      </c>
      <c r="I672" s="14" t="s">
        <v>15755</v>
      </c>
      <c r="J672" s="14" t="s">
        <v>10770</v>
      </c>
      <c r="K672" s="14" t="s">
        <v>20715</v>
      </c>
      <c r="L672" s="14" t="s">
        <v>25677</v>
      </c>
      <c r="M672" s="28">
        <f t="shared" si="401"/>
        <v>10.6</v>
      </c>
      <c r="N672" s="46">
        <f t="shared" si="379"/>
        <v>5.4</v>
      </c>
      <c r="O672" s="17">
        <f t="shared" si="380"/>
        <v>0.60000000000000009</v>
      </c>
      <c r="P672" s="17">
        <f t="shared" si="380"/>
        <v>7.8000000000000007</v>
      </c>
      <c r="Q672" s="124">
        <f t="shared" si="381"/>
        <v>1.4000000000000001</v>
      </c>
      <c r="R672" s="26">
        <f t="shared" si="382"/>
        <v>2.6</v>
      </c>
      <c r="S672" s="2" t="s">
        <v>30636</v>
      </c>
      <c r="T672" s="2" t="s">
        <v>35616</v>
      </c>
      <c r="U672" s="24">
        <f t="shared" si="383"/>
        <v>305.8</v>
      </c>
      <c r="V672" s="66">
        <f t="shared" si="383"/>
        <v>378.20000000000005</v>
      </c>
      <c r="W672" s="54">
        <f t="shared" si="384"/>
        <v>3.6999999999999997</v>
      </c>
      <c r="X672" s="143">
        <f t="shared" si="385"/>
        <v>305.8</v>
      </c>
      <c r="Y672" s="143">
        <f t="shared" si="386"/>
        <v>0.84</v>
      </c>
      <c r="Z672" s="94" t="s">
        <v>39931</v>
      </c>
      <c r="AD672">
        <v>152</v>
      </c>
      <c r="AE672">
        <v>-1</v>
      </c>
      <c r="AF672" s="10">
        <v>37.9</v>
      </c>
      <c r="AG672" s="10">
        <v>58.12</v>
      </c>
      <c r="AH672" s="10">
        <f t="shared" si="387"/>
        <v>244142.78845010407</v>
      </c>
      <c r="AI672" s="11">
        <f t="shared" si="372"/>
        <v>0</v>
      </c>
      <c r="AJ672">
        <f t="shared" si="373"/>
        <v>0</v>
      </c>
      <c r="AK672" t="e">
        <f t="shared" si="388"/>
        <v>#DIV/0!</v>
      </c>
      <c r="AL672">
        <f t="shared" si="389"/>
        <v>6.8345356248000018</v>
      </c>
      <c r="AM672" s="5">
        <f t="shared" si="390"/>
        <v>7.4</v>
      </c>
      <c r="AN672">
        <v>0</v>
      </c>
      <c r="AO672" s="72">
        <f t="shared" si="391"/>
        <v>2.6</v>
      </c>
      <c r="AP672" s="72">
        <f t="shared" si="392"/>
        <v>1.4000000000000001</v>
      </c>
      <c r="AQ672" s="72">
        <f t="shared" si="393"/>
        <v>1.6</v>
      </c>
      <c r="AR672" s="71" t="e">
        <f t="shared" si="394"/>
        <v>#DIV/0!</v>
      </c>
      <c r="BA672">
        <f t="shared" si="396"/>
        <v>33</v>
      </c>
      <c r="BB672" s="91" t="e">
        <f t="shared" si="397"/>
        <v>#DIV/0!</v>
      </c>
    </row>
    <row r="673" spans="1:54">
      <c r="A673" s="2" t="s">
        <v>801</v>
      </c>
      <c r="B673" s="7" t="s">
        <v>40616</v>
      </c>
      <c r="C673" s="17">
        <f t="shared" si="377"/>
        <v>25.8</v>
      </c>
      <c r="D673" s="28">
        <f t="shared" si="378"/>
        <v>262</v>
      </c>
      <c r="E673" s="8">
        <f t="shared" si="398"/>
        <v>6</v>
      </c>
      <c r="F673" s="2" t="s">
        <v>5789</v>
      </c>
      <c r="G673" s="54">
        <f t="shared" si="399"/>
        <v>24.8</v>
      </c>
      <c r="H673" s="20">
        <f t="shared" si="400"/>
        <v>0.8112976999999999</v>
      </c>
      <c r="I673" s="14" t="s">
        <v>15756</v>
      </c>
      <c r="J673" s="14" t="s">
        <v>10771</v>
      </c>
      <c r="K673" s="14" t="s">
        <v>20716</v>
      </c>
      <c r="L673" s="14" t="s">
        <v>25678</v>
      </c>
      <c r="M673" s="28">
        <f t="shared" si="401"/>
        <v>13.7</v>
      </c>
      <c r="N673" s="46">
        <f t="shared" si="379"/>
        <v>5.6</v>
      </c>
      <c r="O673" s="17">
        <f t="shared" si="380"/>
        <v>2.4000000000000004</v>
      </c>
      <c r="P673" s="17">
        <f t="shared" si="380"/>
        <v>1.6</v>
      </c>
      <c r="Q673" s="124">
        <f t="shared" si="381"/>
        <v>0.2</v>
      </c>
      <c r="R673" s="26">
        <f t="shared" si="382"/>
        <v>1.2000000000000002</v>
      </c>
      <c r="S673" s="2" t="s">
        <v>30637</v>
      </c>
      <c r="T673" s="2" t="s">
        <v>35617</v>
      </c>
      <c r="U673" s="24">
        <f t="shared" si="383"/>
        <v>534.70000000000005</v>
      </c>
      <c r="V673" s="66">
        <f t="shared" si="383"/>
        <v>420.40000000000003</v>
      </c>
      <c r="W673" s="54">
        <f t="shared" si="384"/>
        <v>2.48</v>
      </c>
      <c r="X673" s="143">
        <f t="shared" si="385"/>
        <v>534.70000000000005</v>
      </c>
      <c r="Y673" s="143">
        <f t="shared" si="386"/>
        <v>0.59599999999999997</v>
      </c>
      <c r="Z673" s="94" t="s">
        <v>39932</v>
      </c>
      <c r="AA673">
        <v>3819.2</v>
      </c>
      <c r="AB673">
        <v>409.45</v>
      </c>
      <c r="AC673">
        <v>8.0399999999999991</v>
      </c>
      <c r="AD673">
        <v>152</v>
      </c>
      <c r="AE673">
        <v>-1</v>
      </c>
      <c r="AF673" s="10">
        <v>37.9</v>
      </c>
      <c r="AG673" s="10">
        <v>58.12</v>
      </c>
      <c r="AH673" s="10">
        <f t="shared" si="387"/>
        <v>100411.97602044695</v>
      </c>
      <c r="AI673" s="11">
        <f t="shared" si="372"/>
        <v>0.99998715334172728</v>
      </c>
      <c r="AJ673">
        <f t="shared" si="373"/>
        <v>1530.7123657651202</v>
      </c>
      <c r="AK673">
        <f t="shared" si="388"/>
        <v>13.326926503215306</v>
      </c>
      <c r="AL673">
        <f t="shared" si="389"/>
        <v>0.86954019840000085</v>
      </c>
      <c r="AM673" s="5">
        <f t="shared" si="390"/>
        <v>4.96</v>
      </c>
      <c r="AN673">
        <v>0</v>
      </c>
      <c r="AO673" s="72">
        <f t="shared" si="391"/>
        <v>1.2000000000000002</v>
      </c>
      <c r="AP673" s="72">
        <f t="shared" si="392"/>
        <v>0.2</v>
      </c>
      <c r="AQ673" s="72">
        <f t="shared" si="393"/>
        <v>0.4</v>
      </c>
      <c r="AR673" s="71">
        <f t="shared" si="394"/>
        <v>14.196466701615307</v>
      </c>
      <c r="AS673" s="40">
        <v>1.0520467958985662</v>
      </c>
      <c r="AT673" s="40">
        <f>(AS673+O673)*(AS673+P673)*((1/3)*AS673+R673)</f>
        <v>14.196480080501622</v>
      </c>
      <c r="AU673" s="73">
        <f>MROUND((AS673+O673),0.2)</f>
        <v>3.4000000000000004</v>
      </c>
      <c r="AV673" s="73">
        <f>MROUND((AS673+P673),0.2)</f>
        <v>2.6</v>
      </c>
      <c r="AW673" s="73">
        <f>IF(MROUND(((1/3)*AS673+AO673),0.2)*AV673*AU673/AR673&gt;1.05,MROUND(((1/3)*AS673+AO673),0.2)-0.2,MROUND(((1/3)*AS673+AO673),0.2))</f>
        <v>1.6</v>
      </c>
      <c r="AX673" s="40">
        <f t="shared" ref="AX673:AX674" si="406">AU673*AV673*AW673</f>
        <v>14.144000000000004</v>
      </c>
      <c r="AY673" s="40" t="b">
        <f>IF(AQ673&lt;AW673,TRUE, FALSE)</f>
        <v>1</v>
      </c>
      <c r="AZ673" s="40" t="b">
        <f>IF(AL673&lt;AQ673*AU673*AV673,TRUE, FALSE)</f>
        <v>1</v>
      </c>
      <c r="BA673">
        <f t="shared" si="396"/>
        <v>262</v>
      </c>
      <c r="BB673" s="91">
        <f t="shared" si="397"/>
        <v>15.326406447611673</v>
      </c>
    </row>
    <row r="674" spans="1:54">
      <c r="A674" s="2" t="s">
        <v>802</v>
      </c>
      <c r="B674" s="7" t="s">
        <v>40617</v>
      </c>
      <c r="C674" s="17">
        <f t="shared" si="377"/>
        <v>25.5</v>
      </c>
      <c r="D674" s="28">
        <f t="shared" si="378"/>
        <v>228</v>
      </c>
      <c r="E674" s="8">
        <f t="shared" si="398"/>
        <v>8</v>
      </c>
      <c r="F674" s="2" t="s">
        <v>5790</v>
      </c>
      <c r="G674" s="54">
        <f t="shared" si="399"/>
        <v>24.5</v>
      </c>
      <c r="H674" s="20">
        <f t="shared" si="400"/>
        <v>0.4565323</v>
      </c>
      <c r="I674" s="14" t="s">
        <v>15757</v>
      </c>
      <c r="J674" s="14" t="s">
        <v>10772</v>
      </c>
      <c r="K674" s="14" t="s">
        <v>20717</v>
      </c>
      <c r="L674" s="14" t="s">
        <v>25679</v>
      </c>
      <c r="M674" s="28">
        <f t="shared" si="401"/>
        <v>10.8</v>
      </c>
      <c r="N674" s="46">
        <f t="shared" si="379"/>
        <v>6</v>
      </c>
      <c r="O674" s="17">
        <f t="shared" si="380"/>
        <v>0.60000000000000009</v>
      </c>
      <c r="P674" s="17">
        <f t="shared" si="380"/>
        <v>7.4</v>
      </c>
      <c r="Q674" s="124">
        <f t="shared" si="381"/>
        <v>1</v>
      </c>
      <c r="R674" s="26">
        <f t="shared" si="382"/>
        <v>2</v>
      </c>
      <c r="S674" s="2" t="s">
        <v>30638</v>
      </c>
      <c r="T674" s="2" t="s">
        <v>35618</v>
      </c>
      <c r="U674" s="24">
        <f t="shared" si="383"/>
        <v>500.8</v>
      </c>
      <c r="V674" s="66">
        <f t="shared" si="383"/>
        <v>410.40000000000003</v>
      </c>
      <c r="W674" s="54">
        <f t="shared" si="384"/>
        <v>2.4499999999999997</v>
      </c>
      <c r="X674" s="143">
        <f t="shared" si="385"/>
        <v>500.8</v>
      </c>
      <c r="Y674" s="143">
        <f t="shared" si="386"/>
        <v>0.59</v>
      </c>
      <c r="Z674" s="94" t="s">
        <v>39932</v>
      </c>
      <c r="AA674">
        <v>3784.6</v>
      </c>
      <c r="AB674">
        <v>411.34</v>
      </c>
      <c r="AC674">
        <v>8.49</v>
      </c>
      <c r="AD674">
        <v>152</v>
      </c>
      <c r="AE674">
        <v>-1</v>
      </c>
      <c r="AF674" s="10">
        <v>37.9</v>
      </c>
      <c r="AG674" s="10">
        <v>58.12</v>
      </c>
      <c r="AH674" s="10">
        <f t="shared" si="387"/>
        <v>156596.48643078309</v>
      </c>
      <c r="AI674" s="11">
        <f t="shared" si="372"/>
        <v>0.99676214774433602</v>
      </c>
      <c r="AJ674">
        <f t="shared" si="373"/>
        <v>1667.5751669841602</v>
      </c>
      <c r="AK674">
        <f t="shared" si="388"/>
        <v>13.704629722942004</v>
      </c>
      <c r="AL674">
        <f t="shared" si="389"/>
        <v>4.8259931760000008</v>
      </c>
      <c r="AM674" s="5">
        <f t="shared" si="390"/>
        <v>4.9000000000000004</v>
      </c>
      <c r="AN674">
        <v>0</v>
      </c>
      <c r="AO674" s="72">
        <f t="shared" si="391"/>
        <v>2</v>
      </c>
      <c r="AP674" s="72">
        <f t="shared" si="392"/>
        <v>1</v>
      </c>
      <c r="AQ674" s="72">
        <f t="shared" si="393"/>
        <v>1.2000000000000002</v>
      </c>
      <c r="AR674" s="71">
        <f t="shared" si="394"/>
        <v>18.530622898942006</v>
      </c>
      <c r="AS674" s="40">
        <v>0.48666599940092303</v>
      </c>
      <c r="AT674" s="40">
        <f>(AS674+O674)*(AS674+P674)*((1/3)*AS674+R674)</f>
        <v>18.530613986795796</v>
      </c>
      <c r="AU674" s="73">
        <f>MROUND((AS674+O674),0.2)</f>
        <v>1</v>
      </c>
      <c r="AV674" s="73">
        <f>MROUND((AS674+P674),0.2)</f>
        <v>7.8000000000000007</v>
      </c>
      <c r="AW674" s="73">
        <f>IF(MROUND(((1/3)*AS674+AO674),0.2)*AV674*AU674/AR674&gt;1.05,MROUND(((1/3)*AS674+AO674),0.2)-0.2,MROUND(((1/3)*AS674+AO674),0.2))</f>
        <v>2.2000000000000002</v>
      </c>
      <c r="AX674" s="40">
        <f t="shared" si="406"/>
        <v>17.160000000000004</v>
      </c>
      <c r="AY674" s="40" t="b">
        <f>IF(AQ674&lt;AW674,TRUE, FALSE)</f>
        <v>1</v>
      </c>
      <c r="AZ674" s="40" t="b">
        <f>IF(AL674&lt;AQ674*AU674*AV674,TRUE, FALSE)</f>
        <v>1</v>
      </c>
      <c r="BA674">
        <f t="shared" si="396"/>
        <v>228</v>
      </c>
      <c r="BB674" s="91">
        <f t="shared" si="397"/>
        <v>2.8397532327845134</v>
      </c>
    </row>
    <row r="675" spans="1:54">
      <c r="A675" s="2" t="s">
        <v>803</v>
      </c>
      <c r="B675" s="7" t="s">
        <v>40618</v>
      </c>
      <c r="C675" s="17">
        <f t="shared" si="377"/>
        <v>14</v>
      </c>
      <c r="D675" s="28">
        <f t="shared" si="378"/>
        <v>224</v>
      </c>
      <c r="E675" s="8">
        <f t="shared" si="398"/>
        <v>8</v>
      </c>
      <c r="F675" s="2" t="s">
        <v>5791</v>
      </c>
      <c r="G675" s="54">
        <f t="shared" si="399"/>
        <v>13.1</v>
      </c>
      <c r="H675" s="20">
        <f t="shared" si="400"/>
        <v>0.26376179999999999</v>
      </c>
      <c r="I675" s="14" t="s">
        <v>15758</v>
      </c>
      <c r="J675" s="14" t="s">
        <v>10773</v>
      </c>
      <c r="K675" s="14" t="s">
        <v>20718</v>
      </c>
      <c r="L675" s="14" t="s">
        <v>25680</v>
      </c>
      <c r="M675" s="28">
        <f t="shared" si="401"/>
        <v>9.8999999999999986</v>
      </c>
      <c r="N675" s="46">
        <f t="shared" si="379"/>
        <v>6.2</v>
      </c>
      <c r="O675" s="17">
        <f t="shared" si="380"/>
        <v>0.4</v>
      </c>
      <c r="P675" s="17">
        <f t="shared" si="380"/>
        <v>9.2000000000000011</v>
      </c>
      <c r="Q675" s="124">
        <f t="shared" si="381"/>
        <v>1.6</v>
      </c>
      <c r="R675" s="26">
        <f t="shared" si="382"/>
        <v>2.2000000000000002</v>
      </c>
      <c r="S675" s="2" t="s">
        <v>30639</v>
      </c>
      <c r="T675" s="2" t="s">
        <v>35619</v>
      </c>
      <c r="U675" s="24">
        <f t="shared" si="383"/>
        <v>497.3</v>
      </c>
      <c r="V675" s="66">
        <f t="shared" si="383"/>
        <v>308</v>
      </c>
      <c r="W675" s="54">
        <f t="shared" si="384"/>
        <v>1.31</v>
      </c>
      <c r="X675" s="143">
        <f t="shared" si="385"/>
        <v>497.3</v>
      </c>
      <c r="Y675" s="143">
        <f t="shared" si="386"/>
        <v>0.36199999999999999</v>
      </c>
      <c r="Z675" s="94" t="s">
        <v>39931</v>
      </c>
      <c r="AD675">
        <v>152</v>
      </c>
      <c r="AE675">
        <v>-1</v>
      </c>
      <c r="AF675" s="10">
        <v>37.9</v>
      </c>
      <c r="AG675" s="10">
        <v>58.12</v>
      </c>
      <c r="AH675" s="10">
        <f t="shared" si="387"/>
        <v>346754.76449763088</v>
      </c>
      <c r="AI675" s="11">
        <f t="shared" si="372"/>
        <v>0</v>
      </c>
      <c r="AJ675">
        <f t="shared" si="373"/>
        <v>0</v>
      </c>
      <c r="AK675" t="e">
        <f t="shared" si="388"/>
        <v>#DIV/0!</v>
      </c>
      <c r="AL675">
        <f t="shared" si="389"/>
        <v>5.9605844672000021</v>
      </c>
      <c r="AM675" s="5">
        <f t="shared" si="390"/>
        <v>2.6</v>
      </c>
      <c r="AN675">
        <v>0</v>
      </c>
      <c r="AO675" s="72">
        <f t="shared" si="391"/>
        <v>2.2000000000000002</v>
      </c>
      <c r="AP675" s="72">
        <f t="shared" si="392"/>
        <v>1.6</v>
      </c>
      <c r="AQ675" s="72">
        <f t="shared" si="393"/>
        <v>1.8</v>
      </c>
      <c r="AR675" s="71" t="e">
        <f t="shared" si="394"/>
        <v>#DIV/0!</v>
      </c>
      <c r="BA675">
        <f t="shared" si="396"/>
        <v>224</v>
      </c>
      <c r="BB675" s="91" t="e">
        <f t="shared" si="397"/>
        <v>#DIV/0!</v>
      </c>
    </row>
    <row r="676" spans="1:54">
      <c r="A676" s="2" t="s">
        <v>804</v>
      </c>
      <c r="B676" s="7" t="s">
        <v>40619</v>
      </c>
      <c r="C676" s="17">
        <f t="shared" si="377"/>
        <v>8.4</v>
      </c>
      <c r="D676" s="28">
        <f t="shared" si="378"/>
        <v>101</v>
      </c>
      <c r="E676" s="8">
        <f t="shared" si="398"/>
        <v>15</v>
      </c>
      <c r="F676" s="2" t="s">
        <v>5792</v>
      </c>
      <c r="G676" s="54">
        <f t="shared" si="399"/>
        <v>7.3999999999999995</v>
      </c>
      <c r="H676" s="20">
        <f t="shared" si="400"/>
        <v>0.20593649999999999</v>
      </c>
      <c r="I676" s="14" t="s">
        <v>15759</v>
      </c>
      <c r="J676" s="14" t="s">
        <v>10774</v>
      </c>
      <c r="K676" s="14" t="s">
        <v>20719</v>
      </c>
      <c r="L676" s="14" t="s">
        <v>25681</v>
      </c>
      <c r="M676" s="28">
        <f t="shared" si="401"/>
        <v>10.5</v>
      </c>
      <c r="N676" s="46">
        <f t="shared" si="379"/>
        <v>5.2</v>
      </c>
      <c r="O676" s="17">
        <f t="shared" si="380"/>
        <v>3</v>
      </c>
      <c r="P676" s="17">
        <f t="shared" si="380"/>
        <v>8</v>
      </c>
      <c r="Q676" s="124">
        <f t="shared" si="381"/>
        <v>0.8</v>
      </c>
      <c r="R676" s="26">
        <f t="shared" si="382"/>
        <v>1</v>
      </c>
      <c r="S676" s="2" t="s">
        <v>30640</v>
      </c>
      <c r="T676" s="2" t="s">
        <v>35620</v>
      </c>
      <c r="U676" s="24">
        <f t="shared" si="383"/>
        <v>374</v>
      </c>
      <c r="V676" s="66">
        <f t="shared" si="383"/>
        <v>312.5</v>
      </c>
      <c r="W676" s="54">
        <f t="shared" si="384"/>
        <v>0.74</v>
      </c>
      <c r="X676" s="143">
        <f t="shared" si="385"/>
        <v>374</v>
      </c>
      <c r="Y676" s="143">
        <f t="shared" si="386"/>
        <v>0.248</v>
      </c>
      <c r="Z676" s="94" t="s">
        <v>39931</v>
      </c>
      <c r="AD676">
        <v>152</v>
      </c>
      <c r="AE676">
        <v>-1</v>
      </c>
      <c r="AF676" s="10">
        <v>37.9</v>
      </c>
      <c r="AG676" s="10">
        <v>58.12</v>
      </c>
      <c r="AH676" s="10">
        <f t="shared" si="387"/>
        <v>341591.6135121322</v>
      </c>
      <c r="AI676" s="11">
        <f t="shared" si="372"/>
        <v>0</v>
      </c>
      <c r="AJ676">
        <f t="shared" si="373"/>
        <v>0</v>
      </c>
      <c r="AK676" t="e">
        <f t="shared" si="388"/>
        <v>#DIV/0!</v>
      </c>
      <c r="AL676">
        <f t="shared" si="389"/>
        <v>19.057524000000001</v>
      </c>
      <c r="AM676" s="5">
        <f t="shared" si="390"/>
        <v>1.48</v>
      </c>
      <c r="AN676">
        <v>0</v>
      </c>
      <c r="AO676" s="72">
        <f t="shared" si="391"/>
        <v>1</v>
      </c>
      <c r="AP676" s="72">
        <f t="shared" si="392"/>
        <v>0.8</v>
      </c>
      <c r="AQ676" s="72">
        <f t="shared" si="393"/>
        <v>0.8</v>
      </c>
      <c r="AR676" s="71" t="e">
        <f t="shared" si="394"/>
        <v>#DIV/0!</v>
      </c>
      <c r="BA676">
        <f t="shared" si="396"/>
        <v>101</v>
      </c>
      <c r="BB676" s="91" t="e">
        <f t="shared" si="397"/>
        <v>#DIV/0!</v>
      </c>
    </row>
    <row r="677" spans="1:54">
      <c r="A677" s="2" t="s">
        <v>805</v>
      </c>
      <c r="B677" s="7" t="s">
        <v>40620</v>
      </c>
      <c r="C677" s="17">
        <f t="shared" si="377"/>
        <v>16.700000000000003</v>
      </c>
      <c r="D677" s="28">
        <f t="shared" si="378"/>
        <v>158</v>
      </c>
      <c r="E677" s="8">
        <f t="shared" si="398"/>
        <v>10</v>
      </c>
      <c r="F677" s="2" t="s">
        <v>5793</v>
      </c>
      <c r="G677" s="54">
        <f t="shared" si="399"/>
        <v>15.799999999999999</v>
      </c>
      <c r="H677" s="20">
        <f t="shared" si="400"/>
        <v>0.36473750000000005</v>
      </c>
      <c r="I677" s="14" t="s">
        <v>15760</v>
      </c>
      <c r="J677" s="14" t="s">
        <v>10775</v>
      </c>
      <c r="K677" s="14" t="s">
        <v>20720</v>
      </c>
      <c r="L677" s="14" t="s">
        <v>25682</v>
      </c>
      <c r="M677" s="28">
        <f t="shared" si="401"/>
        <v>10</v>
      </c>
      <c r="N677" s="46">
        <f t="shared" si="379"/>
        <v>6.6</v>
      </c>
      <c r="O677" s="17">
        <f t="shared" si="380"/>
        <v>0.60000000000000009</v>
      </c>
      <c r="P677" s="17">
        <f t="shared" si="380"/>
        <v>9</v>
      </c>
      <c r="Q677" s="124">
        <f t="shared" si="381"/>
        <v>1.6</v>
      </c>
      <c r="R677" s="26">
        <f t="shared" si="382"/>
        <v>2.6</v>
      </c>
      <c r="S677" s="2" t="s">
        <v>30641</v>
      </c>
      <c r="T677" s="2" t="s">
        <v>35621</v>
      </c>
      <c r="U677" s="24">
        <f t="shared" si="383"/>
        <v>431.3</v>
      </c>
      <c r="V677" s="66">
        <f t="shared" si="383"/>
        <v>417</v>
      </c>
      <c r="W677" s="54">
        <f t="shared" si="384"/>
        <v>1.58</v>
      </c>
      <c r="X677" s="143">
        <f t="shared" si="385"/>
        <v>431.3</v>
      </c>
      <c r="Y677" s="143">
        <f t="shared" si="386"/>
        <v>0.41600000000000004</v>
      </c>
      <c r="Z677" s="94" t="s">
        <v>39932</v>
      </c>
      <c r="AA677">
        <v>3130.9</v>
      </c>
      <c r="AB677">
        <v>463.82</v>
      </c>
      <c r="AC677">
        <v>7.06</v>
      </c>
      <c r="AD677">
        <v>152</v>
      </c>
      <c r="AE677">
        <v>-1</v>
      </c>
      <c r="AF677" s="10">
        <v>37.9</v>
      </c>
      <c r="AG677" s="10">
        <v>58.12</v>
      </c>
      <c r="AH677" s="10">
        <f t="shared" si="387"/>
        <v>124647.92157084144</v>
      </c>
      <c r="AI677" s="11">
        <f t="shared" si="372"/>
        <v>0.9988848663591281</v>
      </c>
      <c r="AJ677">
        <f t="shared" si="373"/>
        <v>2375.1825633900007</v>
      </c>
      <c r="AK677">
        <f t="shared" si="388"/>
        <v>23.523707396419926</v>
      </c>
      <c r="AL677">
        <f t="shared" si="389"/>
        <v>8.9190855000000013</v>
      </c>
      <c r="AM677" s="5">
        <f t="shared" si="390"/>
        <v>3.14</v>
      </c>
      <c r="AN677">
        <v>0</v>
      </c>
      <c r="AO677" s="72">
        <f t="shared" si="391"/>
        <v>2.6</v>
      </c>
      <c r="AP677" s="72">
        <f t="shared" si="392"/>
        <v>1.6</v>
      </c>
      <c r="AQ677" s="72">
        <f t="shared" si="393"/>
        <v>1.8</v>
      </c>
      <c r="AR677" s="71">
        <f t="shared" si="394"/>
        <v>32.442792896419931</v>
      </c>
      <c r="AS677" s="40">
        <v>0.60547284291029912</v>
      </c>
      <c r="AT677" s="40">
        <f>(AS677+O677)*(AS677+P677)*((1/3)*AS677+R677)</f>
        <v>32.442706233884813</v>
      </c>
      <c r="AU677" s="73">
        <f>MROUND((AS677+O677),0.2)</f>
        <v>1.2000000000000002</v>
      </c>
      <c r="AV677" s="73">
        <f>MROUND((AS677+P677),0.2)</f>
        <v>9.6000000000000014</v>
      </c>
      <c r="AW677" s="73">
        <f>IF(MROUND(((1/3)*AS677+AO677),0.2)*AV677*AU677/AR677&gt;1.05,MROUND(((1/3)*AS677+AO677),0.2)-0.2,MROUND(((1/3)*AS677+AO677),0.2))</f>
        <v>2.8000000000000003</v>
      </c>
      <c r="AX677" s="40">
        <f t="shared" ref="AX677:AX679" si="407">AU677*AV677*AW677</f>
        <v>32.256000000000014</v>
      </c>
      <c r="AY677" s="40" t="b">
        <f>IF(AQ677&lt;AW677,TRUE, FALSE)</f>
        <v>1</v>
      </c>
      <c r="AZ677" s="40" t="b">
        <f>IF(AL677&lt;AQ677*AU677*AV677,TRUE, FALSE)</f>
        <v>1</v>
      </c>
      <c r="BA677">
        <f t="shared" si="396"/>
        <v>158</v>
      </c>
      <c r="BB677" s="91">
        <f t="shared" si="397"/>
        <v>2.6374573263615337</v>
      </c>
    </row>
    <row r="678" spans="1:54">
      <c r="A678" s="2" t="s">
        <v>806</v>
      </c>
      <c r="B678" s="7" t="s">
        <v>40621</v>
      </c>
      <c r="C678" s="17">
        <f t="shared" si="377"/>
        <v>8.1999999999999993</v>
      </c>
      <c r="D678" s="28">
        <f t="shared" si="378"/>
        <v>239</v>
      </c>
      <c r="E678" s="8">
        <f t="shared" si="398"/>
        <v>5</v>
      </c>
      <c r="F678" s="2" t="s">
        <v>5794</v>
      </c>
      <c r="G678" s="54">
        <f t="shared" si="399"/>
        <v>7.3</v>
      </c>
      <c r="H678" s="20">
        <f t="shared" si="400"/>
        <v>0.75263760000000002</v>
      </c>
      <c r="I678" s="14" t="s">
        <v>15761</v>
      </c>
      <c r="J678" s="14" t="s">
        <v>10776</v>
      </c>
      <c r="K678" s="14" t="s">
        <v>20721</v>
      </c>
      <c r="L678" s="14" t="s">
        <v>25683</v>
      </c>
      <c r="M678" s="28">
        <f t="shared" si="401"/>
        <v>11.2</v>
      </c>
      <c r="N678" s="46">
        <f t="shared" si="379"/>
        <v>5.2</v>
      </c>
      <c r="O678" s="17">
        <f t="shared" si="380"/>
        <v>1.2000000000000002</v>
      </c>
      <c r="P678" s="17">
        <f t="shared" si="380"/>
        <v>6.6000000000000005</v>
      </c>
      <c r="Q678" s="124">
        <f t="shared" si="381"/>
        <v>0.2</v>
      </c>
      <c r="R678" s="26">
        <f t="shared" si="382"/>
        <v>0.4</v>
      </c>
      <c r="S678" s="2" t="s">
        <v>30642</v>
      </c>
      <c r="T678" s="2" t="s">
        <v>35622</v>
      </c>
      <c r="U678" s="24">
        <f t="shared" si="383"/>
        <v>511.8</v>
      </c>
      <c r="V678" s="66">
        <f t="shared" si="383"/>
        <v>373.1</v>
      </c>
      <c r="W678" s="54">
        <f t="shared" si="384"/>
        <v>0.73</v>
      </c>
      <c r="X678" s="143">
        <f t="shared" si="385"/>
        <v>511.8</v>
      </c>
      <c r="Y678" s="143">
        <f t="shared" si="386"/>
        <v>0.246</v>
      </c>
      <c r="Z678" s="94" t="s">
        <v>39932</v>
      </c>
      <c r="AA678">
        <v>2718</v>
      </c>
      <c r="AB678">
        <v>521.46</v>
      </c>
      <c r="AC678">
        <v>3.45</v>
      </c>
      <c r="AD678">
        <v>152</v>
      </c>
      <c r="AE678">
        <v>-1</v>
      </c>
      <c r="AF678" s="10">
        <v>37.9</v>
      </c>
      <c r="AG678" s="10">
        <v>58.12</v>
      </c>
      <c r="AH678" s="10">
        <f t="shared" si="387"/>
        <v>254091.60327467718</v>
      </c>
      <c r="AI678" s="11">
        <f t="shared" si="372"/>
        <v>0.76500657971566277</v>
      </c>
      <c r="AJ678">
        <f t="shared" si="373"/>
        <v>1243.3462363745284</v>
      </c>
      <c r="AK678">
        <f t="shared" si="388"/>
        <v>19.29906191837258</v>
      </c>
      <c r="AL678">
        <f t="shared" si="389"/>
        <v>0.78364408320000012</v>
      </c>
      <c r="AM678" s="5">
        <f t="shared" si="390"/>
        <v>1.44</v>
      </c>
      <c r="AN678">
        <v>0</v>
      </c>
      <c r="AO678" s="72">
        <f t="shared" si="391"/>
        <v>0.4</v>
      </c>
      <c r="AP678" s="72">
        <f t="shared" si="392"/>
        <v>0.2</v>
      </c>
      <c r="AQ678" s="72">
        <f t="shared" si="393"/>
        <v>0.2</v>
      </c>
      <c r="AR678" s="71">
        <f t="shared" si="394"/>
        <v>20.082706001572578</v>
      </c>
      <c r="AS678" s="40">
        <v>1.5233541252629741</v>
      </c>
      <c r="AT678" s="40">
        <f>(AS678+O678)*(AS678+P678)*((1/3)*AS678+R678)</f>
        <v>20.082712284871828</v>
      </c>
      <c r="AU678" s="73">
        <f>MROUND((AS678+O678),0.2)</f>
        <v>2.8000000000000003</v>
      </c>
      <c r="AV678" s="73">
        <f>MROUND((AS678+P678),0.2)</f>
        <v>8.2000000000000011</v>
      </c>
      <c r="AW678" s="73">
        <f>IF(MROUND(((1/3)*AS678+AO678),0.2)*AV678*AU678/AR678&gt;1.05,MROUND(((1/3)*AS678+AO678),0.2)-0.2,MROUND(((1/3)*AS678+AO678),0.2))</f>
        <v>0.8</v>
      </c>
      <c r="AX678" s="40">
        <f t="shared" si="407"/>
        <v>18.368000000000006</v>
      </c>
      <c r="AY678" s="40" t="b">
        <f>IF(AQ678&lt;AW678,TRUE, FALSE)</f>
        <v>1</v>
      </c>
      <c r="AZ678" s="40" t="b">
        <f>IF(AL678&lt;AQ678*AU678*AV678,TRUE, FALSE)</f>
        <v>1</v>
      </c>
      <c r="BA678">
        <f t="shared" si="396"/>
        <v>239</v>
      </c>
      <c r="BB678" s="91">
        <f t="shared" si="397"/>
        <v>24.627330611066593</v>
      </c>
    </row>
    <row r="679" spans="1:54">
      <c r="A679" s="2" t="s">
        <v>807</v>
      </c>
      <c r="B679" s="7" t="s">
        <v>40622</v>
      </c>
      <c r="C679" s="17">
        <f t="shared" si="377"/>
        <v>20.200000000000003</v>
      </c>
      <c r="D679" s="28">
        <f t="shared" si="378"/>
        <v>107</v>
      </c>
      <c r="E679" s="8">
        <f t="shared" si="398"/>
        <v>6</v>
      </c>
      <c r="F679" s="2" t="s">
        <v>5795</v>
      </c>
      <c r="G679" s="54">
        <f t="shared" si="399"/>
        <v>19.3</v>
      </c>
      <c r="H679" s="20">
        <f t="shared" si="400"/>
        <v>0.85632509999999995</v>
      </c>
      <c r="I679" s="14" t="s">
        <v>15762</v>
      </c>
      <c r="J679" s="14" t="s">
        <v>10777</v>
      </c>
      <c r="K679" s="14" t="s">
        <v>20722</v>
      </c>
      <c r="L679" s="14" t="s">
        <v>25684</v>
      </c>
      <c r="M679" s="28">
        <f t="shared" si="401"/>
        <v>12.9</v>
      </c>
      <c r="N679" s="46">
        <f t="shared" si="379"/>
        <v>7</v>
      </c>
      <c r="O679" s="17">
        <f t="shared" si="380"/>
        <v>1</v>
      </c>
      <c r="P679" s="17">
        <f t="shared" si="380"/>
        <v>3.2</v>
      </c>
      <c r="Q679" s="124">
        <f t="shared" si="381"/>
        <v>0.4</v>
      </c>
      <c r="R679" s="26">
        <f t="shared" si="382"/>
        <v>2.8000000000000003</v>
      </c>
      <c r="S679" s="2" t="s">
        <v>30643</v>
      </c>
      <c r="T679" s="2" t="s">
        <v>35623</v>
      </c>
      <c r="U679" s="24">
        <f t="shared" si="383"/>
        <v>380.40000000000003</v>
      </c>
      <c r="V679" s="66">
        <f t="shared" si="383"/>
        <v>407</v>
      </c>
      <c r="W679" s="54">
        <f t="shared" si="384"/>
        <v>1.93</v>
      </c>
      <c r="X679" s="143">
        <f t="shared" si="385"/>
        <v>380.40000000000003</v>
      </c>
      <c r="Y679" s="143">
        <f t="shared" si="386"/>
        <v>0.48599999999999999</v>
      </c>
      <c r="Z679" s="94" t="s">
        <v>39932</v>
      </c>
      <c r="AA679">
        <v>3339.2</v>
      </c>
      <c r="AB679">
        <v>442.83</v>
      </c>
      <c r="AC679">
        <v>9.65</v>
      </c>
      <c r="AD679">
        <v>152</v>
      </c>
      <c r="AE679">
        <v>-1</v>
      </c>
      <c r="AF679" s="10">
        <v>37.9</v>
      </c>
      <c r="AG679" s="10">
        <v>58.12</v>
      </c>
      <c r="AH679" s="10">
        <f t="shared" si="387"/>
        <v>169362.87869228169</v>
      </c>
      <c r="AI679" s="11">
        <f t="shared" si="372"/>
        <v>0.98788778850762671</v>
      </c>
      <c r="AJ679">
        <f t="shared" si="373"/>
        <v>3397.6897385356797</v>
      </c>
      <c r="AK679">
        <f t="shared" si="388"/>
        <v>24.347930997781848</v>
      </c>
      <c r="AL679">
        <f t="shared" si="389"/>
        <v>1.2873271040000005</v>
      </c>
      <c r="AM679" s="5">
        <f t="shared" si="390"/>
        <v>3.8400000000000007</v>
      </c>
      <c r="AN679">
        <v>0</v>
      </c>
      <c r="AO679" s="72">
        <f t="shared" si="391"/>
        <v>2.8000000000000003</v>
      </c>
      <c r="AP679" s="72">
        <f t="shared" si="392"/>
        <v>0.4</v>
      </c>
      <c r="AQ679" s="72">
        <f t="shared" si="393"/>
        <v>0.60000000000000009</v>
      </c>
      <c r="AR679" s="71">
        <f t="shared" si="394"/>
        <v>25.635258101781847</v>
      </c>
      <c r="AS679" s="40">
        <v>0.96892810539633867</v>
      </c>
      <c r="AT679" s="40">
        <f>(AS679+O679)*(AS679+P679)*((1/3)*AS679+R679)</f>
        <v>25.634385762056379</v>
      </c>
      <c r="AU679" s="73">
        <f>MROUND((AS679+O679),0.2)</f>
        <v>2</v>
      </c>
      <c r="AV679" s="73">
        <f>MROUND((AS679+P679),0.2)</f>
        <v>4.2</v>
      </c>
      <c r="AW679" s="73">
        <f>IF(MROUND(((1/3)*AS679+AO679),0.2)*AV679*AU679/AR679&gt;1.05,MROUND(((1/3)*AS679+AO679),0.2)-0.2,MROUND(((1/3)*AS679+AO679),0.2))</f>
        <v>3.2</v>
      </c>
      <c r="AX679" s="40">
        <f t="shared" si="407"/>
        <v>26.880000000000003</v>
      </c>
      <c r="AY679" s="40" t="b">
        <f>IF(AQ679&lt;AW679,TRUE, FALSE)</f>
        <v>1</v>
      </c>
      <c r="AZ679" s="40" t="b">
        <f>IF(AL679&lt;AQ679*AU679*AV679,TRUE, FALSE)</f>
        <v>1</v>
      </c>
      <c r="BA679">
        <f t="shared" si="396"/>
        <v>107</v>
      </c>
      <c r="BB679" s="91">
        <f t="shared" si="397"/>
        <v>18.913554233518134</v>
      </c>
    </row>
    <row r="680" spans="1:54">
      <c r="A680" s="2" t="s">
        <v>808</v>
      </c>
      <c r="B680" s="7" t="s">
        <v>40623</v>
      </c>
      <c r="C680" s="17">
        <f t="shared" si="377"/>
        <v>31.200000000000003</v>
      </c>
      <c r="D680" s="28">
        <f t="shared" si="378"/>
        <v>71</v>
      </c>
      <c r="E680" s="8">
        <f t="shared" si="398"/>
        <v>11</v>
      </c>
      <c r="F680" s="2" t="s">
        <v>5796</v>
      </c>
      <c r="G680" s="54">
        <f t="shared" si="399"/>
        <v>30.200000000000003</v>
      </c>
      <c r="H680" s="20">
        <f t="shared" si="400"/>
        <v>0.39863920000000003</v>
      </c>
      <c r="I680" s="14" t="s">
        <v>15763</v>
      </c>
      <c r="J680" s="14" t="s">
        <v>10778</v>
      </c>
      <c r="K680" s="14" t="s">
        <v>20723</v>
      </c>
      <c r="L680" s="14" t="s">
        <v>25685</v>
      </c>
      <c r="M680" s="28">
        <f t="shared" si="401"/>
        <v>9.6999999999999993</v>
      </c>
      <c r="N680" s="46">
        <f t="shared" si="379"/>
        <v>5.8</v>
      </c>
      <c r="O680" s="17">
        <f t="shared" si="380"/>
        <v>1</v>
      </c>
      <c r="P680" s="17">
        <f t="shared" si="380"/>
        <v>9.6000000000000014</v>
      </c>
      <c r="Q680" s="124">
        <f t="shared" si="381"/>
        <v>1.2000000000000002</v>
      </c>
      <c r="R680" s="26">
        <f t="shared" si="382"/>
        <v>2</v>
      </c>
      <c r="S680" s="2" t="s">
        <v>30644</v>
      </c>
      <c r="T680" s="2" t="s">
        <v>35624</v>
      </c>
      <c r="U680" s="24">
        <f t="shared" si="383"/>
        <v>344.40000000000003</v>
      </c>
      <c r="V680" s="66">
        <f t="shared" si="383"/>
        <v>364</v>
      </c>
      <c r="W680" s="54">
        <f t="shared" si="384"/>
        <v>3.0199999999999996</v>
      </c>
      <c r="X680" s="143">
        <f t="shared" si="385"/>
        <v>344.40000000000003</v>
      </c>
      <c r="Y680" s="143">
        <f t="shared" si="386"/>
        <v>0.70399999999999985</v>
      </c>
      <c r="Z680" s="94" t="s">
        <v>39931</v>
      </c>
      <c r="AD680">
        <v>152</v>
      </c>
      <c r="AE680">
        <v>-1</v>
      </c>
      <c r="AF680" s="10">
        <v>37.9</v>
      </c>
      <c r="AG680" s="10">
        <v>58.12</v>
      </c>
      <c r="AH680" s="10">
        <f t="shared" si="387"/>
        <v>270280.93677102862</v>
      </c>
      <c r="AI680" s="11">
        <f t="shared" si="372"/>
        <v>0</v>
      </c>
      <c r="AJ680">
        <f t="shared" si="373"/>
        <v>0</v>
      </c>
      <c r="AK680" t="e">
        <f t="shared" si="388"/>
        <v>#DIV/0!</v>
      </c>
      <c r="AL680">
        <f t="shared" si="389"/>
        <v>11.54612736</v>
      </c>
      <c r="AM680" s="5">
        <f t="shared" si="390"/>
        <v>6.0400000000000009</v>
      </c>
      <c r="AN680">
        <v>0</v>
      </c>
      <c r="AO680" s="72">
        <f t="shared" si="391"/>
        <v>2</v>
      </c>
      <c r="AP680" s="72">
        <f t="shared" si="392"/>
        <v>1.2000000000000002</v>
      </c>
      <c r="AQ680" s="72">
        <f t="shared" si="393"/>
        <v>1.4000000000000001</v>
      </c>
      <c r="AR680" s="71" t="e">
        <f t="shared" si="394"/>
        <v>#DIV/0!</v>
      </c>
      <c r="BA680">
        <f t="shared" si="396"/>
        <v>71</v>
      </c>
      <c r="BB680" s="91" t="e">
        <f t="shared" si="397"/>
        <v>#DIV/0!</v>
      </c>
    </row>
    <row r="681" spans="1:54">
      <c r="A681" s="2" t="s">
        <v>809</v>
      </c>
      <c r="B681" s="7" t="s">
        <v>40624</v>
      </c>
      <c r="C681" s="17">
        <f t="shared" si="377"/>
        <v>20.5</v>
      </c>
      <c r="D681" s="28">
        <f t="shared" si="378"/>
        <v>137</v>
      </c>
      <c r="E681" s="8">
        <f t="shared" si="398"/>
        <v>17</v>
      </c>
      <c r="F681" s="2" t="s">
        <v>5797</v>
      </c>
      <c r="G681" s="54">
        <f t="shared" si="399"/>
        <v>19.600000000000001</v>
      </c>
      <c r="H681" s="20">
        <f t="shared" si="400"/>
        <v>0.30270320000000001</v>
      </c>
      <c r="I681" s="14" t="s">
        <v>15764</v>
      </c>
      <c r="J681" s="14" t="s">
        <v>10779</v>
      </c>
      <c r="K681" s="14" t="s">
        <v>20724</v>
      </c>
      <c r="L681" s="14" t="s">
        <v>25686</v>
      </c>
      <c r="M681" s="28">
        <f t="shared" si="401"/>
        <v>9.8000000000000007</v>
      </c>
      <c r="N681" s="46">
        <f t="shared" si="379"/>
        <v>7</v>
      </c>
      <c r="O681" s="17">
        <f t="shared" si="380"/>
        <v>1.6</v>
      </c>
      <c r="P681" s="17">
        <f t="shared" si="380"/>
        <v>9.4</v>
      </c>
      <c r="Q681" s="124">
        <f t="shared" si="381"/>
        <v>1.8</v>
      </c>
      <c r="R681" s="26">
        <f t="shared" si="382"/>
        <v>2.6</v>
      </c>
      <c r="S681" s="2" t="s">
        <v>30645</v>
      </c>
      <c r="T681" s="2" t="s">
        <v>35625</v>
      </c>
      <c r="U681" s="24">
        <f t="shared" si="383"/>
        <v>410.20000000000005</v>
      </c>
      <c r="V681" s="66">
        <f t="shared" si="383"/>
        <v>382.40000000000003</v>
      </c>
      <c r="W681" s="54">
        <f t="shared" si="384"/>
        <v>1.96</v>
      </c>
      <c r="X681" s="143">
        <f t="shared" si="385"/>
        <v>410.20000000000005</v>
      </c>
      <c r="Y681" s="143">
        <f t="shared" si="386"/>
        <v>0.49199999999999999</v>
      </c>
      <c r="Z681" s="94" t="s">
        <v>39931</v>
      </c>
      <c r="AD681">
        <v>152</v>
      </c>
      <c r="AE681">
        <v>-1</v>
      </c>
      <c r="AF681" s="10">
        <v>37.9</v>
      </c>
      <c r="AG681" s="10">
        <v>58.12</v>
      </c>
      <c r="AH681" s="10">
        <f t="shared" si="387"/>
        <v>235456.04253142074</v>
      </c>
      <c r="AI681" s="11">
        <f t="shared" si="372"/>
        <v>0</v>
      </c>
      <c r="AJ681">
        <f t="shared" si="373"/>
        <v>0</v>
      </c>
      <c r="AK681" t="e">
        <f t="shared" si="388"/>
        <v>#DIV/0!</v>
      </c>
      <c r="AL681">
        <f t="shared" si="389"/>
        <v>27.267094067200002</v>
      </c>
      <c r="AM681" s="5">
        <f t="shared" si="390"/>
        <v>3.9</v>
      </c>
      <c r="AN681">
        <v>0</v>
      </c>
      <c r="AO681" s="72">
        <f t="shared" si="391"/>
        <v>2.6</v>
      </c>
      <c r="AP681" s="72">
        <f t="shared" si="392"/>
        <v>1.8</v>
      </c>
      <c r="AQ681" s="72">
        <f t="shared" si="393"/>
        <v>2</v>
      </c>
      <c r="AR681" s="71" t="e">
        <f t="shared" si="394"/>
        <v>#DIV/0!</v>
      </c>
      <c r="BA681">
        <f t="shared" si="396"/>
        <v>137</v>
      </c>
      <c r="BB681" s="91" t="e">
        <f t="shared" si="397"/>
        <v>#DIV/0!</v>
      </c>
    </row>
    <row r="682" spans="1:54">
      <c r="A682" s="2" t="s">
        <v>810</v>
      </c>
      <c r="B682" s="7" t="s">
        <v>40625</v>
      </c>
      <c r="C682" s="17">
        <f t="shared" si="377"/>
        <v>15.4</v>
      </c>
      <c r="D682" s="28">
        <f t="shared" si="378"/>
        <v>163</v>
      </c>
      <c r="E682" s="8">
        <f t="shared" si="398"/>
        <v>11</v>
      </c>
      <c r="F682" s="2" t="s">
        <v>5798</v>
      </c>
      <c r="G682" s="54">
        <f t="shared" si="399"/>
        <v>14.5</v>
      </c>
      <c r="H682" s="20">
        <f t="shared" si="400"/>
        <v>0.54645389999999994</v>
      </c>
      <c r="I682" s="14" t="s">
        <v>15765</v>
      </c>
      <c r="J682" s="14" t="s">
        <v>10780</v>
      </c>
      <c r="K682" s="14" t="s">
        <v>20725</v>
      </c>
      <c r="L682" s="14" t="s">
        <v>25687</v>
      </c>
      <c r="M682" s="28">
        <f t="shared" si="401"/>
        <v>10.7</v>
      </c>
      <c r="N682" s="46">
        <f t="shared" si="379"/>
        <v>6.2</v>
      </c>
      <c r="O682" s="17">
        <f t="shared" si="380"/>
        <v>1.6</v>
      </c>
      <c r="P682" s="17">
        <f t="shared" si="380"/>
        <v>7.6000000000000005</v>
      </c>
      <c r="Q682" s="124">
        <f t="shared" si="381"/>
        <v>0.8</v>
      </c>
      <c r="R682" s="26">
        <f t="shared" si="382"/>
        <v>1.6</v>
      </c>
      <c r="S682" s="2" t="s">
        <v>30646</v>
      </c>
      <c r="T682" s="2" t="s">
        <v>35626</v>
      </c>
      <c r="U682" s="24">
        <f t="shared" si="383"/>
        <v>436.20000000000005</v>
      </c>
      <c r="V682" s="66">
        <f t="shared" si="383"/>
        <v>298</v>
      </c>
      <c r="W682" s="54">
        <f t="shared" si="384"/>
        <v>1.45</v>
      </c>
      <c r="X682" s="143">
        <f t="shared" si="385"/>
        <v>436.20000000000005</v>
      </c>
      <c r="Y682" s="143">
        <f t="shared" si="386"/>
        <v>0.39</v>
      </c>
      <c r="Z682" s="94" t="s">
        <v>39931</v>
      </c>
      <c r="AD682">
        <v>152</v>
      </c>
      <c r="AE682">
        <v>-1</v>
      </c>
      <c r="AF682" s="10">
        <v>37.9</v>
      </c>
      <c r="AG682" s="10">
        <v>58.12</v>
      </c>
      <c r="AH682" s="10">
        <f t="shared" si="387"/>
        <v>357784.33435832377</v>
      </c>
      <c r="AI682" s="11">
        <f t="shared" si="372"/>
        <v>0</v>
      </c>
      <c r="AJ682">
        <f t="shared" si="373"/>
        <v>0</v>
      </c>
      <c r="AK682" t="e">
        <f t="shared" si="388"/>
        <v>#DIV/0!</v>
      </c>
      <c r="AL682">
        <f t="shared" si="389"/>
        <v>8.8241929216000035</v>
      </c>
      <c r="AM682" s="5">
        <f t="shared" si="390"/>
        <v>2.88</v>
      </c>
      <c r="AN682">
        <v>0</v>
      </c>
      <c r="AO682" s="72">
        <f t="shared" si="391"/>
        <v>1.6</v>
      </c>
      <c r="AP682" s="72">
        <f t="shared" si="392"/>
        <v>0.8</v>
      </c>
      <c r="AQ682" s="72">
        <f t="shared" si="393"/>
        <v>0.8</v>
      </c>
      <c r="AR682" s="71" t="e">
        <f t="shared" si="394"/>
        <v>#DIV/0!</v>
      </c>
      <c r="BA682">
        <f t="shared" si="396"/>
        <v>163</v>
      </c>
      <c r="BB682" s="91" t="e">
        <f t="shared" si="397"/>
        <v>#DIV/0!</v>
      </c>
    </row>
    <row r="683" spans="1:54">
      <c r="A683" s="2" t="s">
        <v>811</v>
      </c>
      <c r="B683" s="7" t="s">
        <v>40626</v>
      </c>
      <c r="C683" s="17">
        <f t="shared" si="377"/>
        <v>25.5</v>
      </c>
      <c r="D683" s="28">
        <f t="shared" si="378"/>
        <v>24</v>
      </c>
      <c r="E683" s="8">
        <f t="shared" si="398"/>
        <v>6</v>
      </c>
      <c r="F683" s="2" t="s">
        <v>5799</v>
      </c>
      <c r="G683" s="54">
        <f t="shared" si="399"/>
        <v>24.5</v>
      </c>
      <c r="H683" s="20">
        <f t="shared" si="400"/>
        <v>0.28161330000000001</v>
      </c>
      <c r="I683" s="14" t="s">
        <v>15766</v>
      </c>
      <c r="J683" s="14" t="s">
        <v>10781</v>
      </c>
      <c r="K683" s="14" t="s">
        <v>20726</v>
      </c>
      <c r="L683" s="14" t="s">
        <v>25688</v>
      </c>
      <c r="M683" s="28">
        <f t="shared" si="401"/>
        <v>13.8</v>
      </c>
      <c r="N683" s="46">
        <f t="shared" si="379"/>
        <v>6.6</v>
      </c>
      <c r="O683" s="17">
        <f t="shared" si="380"/>
        <v>0.4</v>
      </c>
      <c r="P683" s="17">
        <f t="shared" si="380"/>
        <v>1.4000000000000001</v>
      </c>
      <c r="Q683" s="124">
        <f t="shared" si="381"/>
        <v>0.8</v>
      </c>
      <c r="R683" s="26">
        <f t="shared" si="382"/>
        <v>1.2000000000000002</v>
      </c>
      <c r="S683" s="2" t="s">
        <v>30647</v>
      </c>
      <c r="T683" s="2" t="s">
        <v>35627</v>
      </c>
      <c r="U683" s="24">
        <f t="shared" si="383"/>
        <v>297.40000000000003</v>
      </c>
      <c r="V683" s="66">
        <f t="shared" si="383"/>
        <v>407.1</v>
      </c>
      <c r="W683" s="54">
        <f t="shared" si="384"/>
        <v>2.4499999999999997</v>
      </c>
      <c r="X683" s="143">
        <f t="shared" si="385"/>
        <v>297.40000000000003</v>
      </c>
      <c r="Y683" s="143">
        <f t="shared" si="386"/>
        <v>0.59</v>
      </c>
      <c r="Z683" s="94" t="s">
        <v>39932</v>
      </c>
      <c r="AA683">
        <v>3784.6</v>
      </c>
      <c r="AB683">
        <v>411.34</v>
      </c>
      <c r="AC683">
        <v>14.53</v>
      </c>
      <c r="AD683">
        <v>152</v>
      </c>
      <c r="AE683">
        <v>-1</v>
      </c>
      <c r="AF683" s="10">
        <v>37.9</v>
      </c>
      <c r="AG683" s="10">
        <v>58.12</v>
      </c>
      <c r="AH683" s="10">
        <f t="shared" si="387"/>
        <v>168952.62749711765</v>
      </c>
      <c r="AI683" s="11">
        <f t="shared" si="372"/>
        <v>0.99342184263066269</v>
      </c>
      <c r="AJ683">
        <f t="shared" si="373"/>
        <v>77.843683560384022</v>
      </c>
      <c r="AK683">
        <f t="shared" si="388"/>
        <v>0.37255423875981042</v>
      </c>
      <c r="AL683">
        <f t="shared" si="389"/>
        <v>0.48275586240000001</v>
      </c>
      <c r="AM683" s="5">
        <f t="shared" si="390"/>
        <v>4.9000000000000004</v>
      </c>
      <c r="AN683">
        <v>0</v>
      </c>
      <c r="AO683" s="72">
        <f t="shared" si="391"/>
        <v>1.2000000000000002</v>
      </c>
      <c r="AP683" s="72">
        <f t="shared" si="392"/>
        <v>0.8</v>
      </c>
      <c r="AQ683" s="72">
        <f t="shared" si="393"/>
        <v>1</v>
      </c>
      <c r="AR683" s="71">
        <f t="shared" si="394"/>
        <v>0.85531010115981043</v>
      </c>
      <c r="AS683" s="40">
        <v>7.3972179007822547E-2</v>
      </c>
      <c r="AT683" s="40">
        <f>(AS683+O683)*(AS683+P683)*((1/3)*AS683+R683)</f>
        <v>0.8555723589954376</v>
      </c>
      <c r="AU683" s="73">
        <f>MROUND((AS683+O683),0.2)</f>
        <v>0.4</v>
      </c>
      <c r="AV683" s="73">
        <f>MROUND((AS683+P683),0.2)</f>
        <v>1.4000000000000001</v>
      </c>
      <c r="AW683" s="73">
        <f>IF(MROUND(((1/3)*AS683+AO683),0.2)*AV683*AU683/AR683&gt;1.05,MROUND(((1/3)*AS683+AO683),0.2)-0.2,MROUND(((1/3)*AS683+AO683),0.2))</f>
        <v>1.2000000000000002</v>
      </c>
      <c r="AX683" s="40">
        <f t="shared" ref="AX683:AX684" si="408">AU683*AV683*AW683</f>
        <v>0.67200000000000015</v>
      </c>
      <c r="AY683" s="40" t="b">
        <f>IF(AQ683&lt;AW683,TRUE, FALSE)</f>
        <v>1</v>
      </c>
      <c r="AZ683" s="40" t="b">
        <f>IF(AL683&lt;AQ683*AU683*AV683,TRUE, FALSE)</f>
        <v>1</v>
      </c>
      <c r="BA683">
        <f t="shared" si="396"/>
        <v>24</v>
      </c>
      <c r="BB683" s="91">
        <f t="shared" si="397"/>
        <v>0.77172390389559031</v>
      </c>
    </row>
    <row r="684" spans="1:54">
      <c r="A684" s="2" t="s">
        <v>812</v>
      </c>
      <c r="B684" s="7" t="s">
        <v>40627</v>
      </c>
      <c r="C684" s="17">
        <f t="shared" si="377"/>
        <v>6</v>
      </c>
      <c r="D684" s="28">
        <f t="shared" si="378"/>
        <v>99</v>
      </c>
      <c r="E684" s="8">
        <f t="shared" si="398"/>
        <v>8</v>
      </c>
      <c r="F684" s="2" t="s">
        <v>5800</v>
      </c>
      <c r="G684" s="54">
        <f t="shared" si="399"/>
        <v>5.0999999999999996</v>
      </c>
      <c r="H684" s="20">
        <f t="shared" si="400"/>
        <v>0.18222430000000001</v>
      </c>
      <c r="I684" s="14" t="s">
        <v>15767</v>
      </c>
      <c r="J684" s="14" t="s">
        <v>10782</v>
      </c>
      <c r="K684" s="14" t="s">
        <v>20727</v>
      </c>
      <c r="L684" s="14" t="s">
        <v>25689</v>
      </c>
      <c r="M684" s="28">
        <f t="shared" si="401"/>
        <v>10</v>
      </c>
      <c r="N684" s="46">
        <f t="shared" si="379"/>
        <v>6.4</v>
      </c>
      <c r="O684" s="17">
        <f t="shared" si="380"/>
        <v>1.8</v>
      </c>
      <c r="P684" s="17">
        <f t="shared" si="380"/>
        <v>9</v>
      </c>
      <c r="Q684" s="124">
        <f t="shared" si="381"/>
        <v>0.4</v>
      </c>
      <c r="R684" s="26">
        <f t="shared" si="382"/>
        <v>0.60000000000000009</v>
      </c>
      <c r="S684" s="2" t="s">
        <v>30648</v>
      </c>
      <c r="T684" s="2" t="s">
        <v>35628</v>
      </c>
      <c r="U684" s="24">
        <f t="shared" si="383"/>
        <v>371.6</v>
      </c>
      <c r="V684" s="66">
        <f t="shared" si="383"/>
        <v>416</v>
      </c>
      <c r="W684" s="54">
        <f t="shared" si="384"/>
        <v>0.51</v>
      </c>
      <c r="X684" s="143">
        <f t="shared" si="385"/>
        <v>371.6</v>
      </c>
      <c r="Y684" s="143">
        <f t="shared" si="386"/>
        <v>0.20200000000000001</v>
      </c>
      <c r="Z684" s="94" t="s">
        <v>39932</v>
      </c>
      <c r="AA684">
        <v>2606.1999999999998</v>
      </c>
      <c r="AB684">
        <v>540.92999999999995</v>
      </c>
      <c r="AC684">
        <v>3.87</v>
      </c>
      <c r="AD684">
        <v>152</v>
      </c>
      <c r="AE684">
        <v>-1</v>
      </c>
      <c r="AF684" s="10">
        <v>37.9</v>
      </c>
      <c r="AG684" s="10">
        <v>58.12</v>
      </c>
      <c r="AH684" s="10">
        <f t="shared" si="387"/>
        <v>129854.03529475363</v>
      </c>
      <c r="AI684" s="11">
        <f t="shared" si="372"/>
        <v>0.99512172240502317</v>
      </c>
      <c r="AJ684">
        <f t="shared" si="373"/>
        <v>958.10614062228024</v>
      </c>
      <c r="AK684">
        <f t="shared" si="388"/>
        <v>17.24554426439305</v>
      </c>
      <c r="AL684">
        <f t="shared" si="389"/>
        <v>7.9487798040000017</v>
      </c>
      <c r="AM684" s="5">
        <f t="shared" si="390"/>
        <v>1</v>
      </c>
      <c r="AN684">
        <v>0</v>
      </c>
      <c r="AO684" s="72">
        <f t="shared" si="391"/>
        <v>0.60000000000000009</v>
      </c>
      <c r="AP684" s="72">
        <f t="shared" si="392"/>
        <v>0.4</v>
      </c>
      <c r="AQ684" s="72">
        <f t="shared" si="393"/>
        <v>0.60000000000000009</v>
      </c>
      <c r="AR684" s="71">
        <f t="shared" si="394"/>
        <v>25.194324068393051</v>
      </c>
      <c r="AS684" s="40">
        <v>0.95534786562777141</v>
      </c>
      <c r="AT684" s="40">
        <f>(AS684+O684)*(AS684+P684)*((1/3)*AS684+R684)</f>
        <v>25.193474066029548</v>
      </c>
      <c r="AU684" s="73">
        <f>MROUND((AS684+O684),0.2)</f>
        <v>2.8000000000000003</v>
      </c>
      <c r="AV684" s="73">
        <f>MROUND((AS684+P684),0.2)</f>
        <v>10</v>
      </c>
      <c r="AW684" s="73">
        <f>IF(MROUND(((1/3)*AS684+AO684),0.2)*AV684*AU684/AR684&gt;1.05,MROUND(((1/3)*AS684+AO684),0.2)-0.2,MROUND(((1/3)*AS684+AO684),0.2))</f>
        <v>0.8</v>
      </c>
      <c r="AX684" s="40">
        <f t="shared" si="408"/>
        <v>22.400000000000006</v>
      </c>
      <c r="AY684" s="40" t="b">
        <f>IF(AQ684&lt;AW684,TRUE, FALSE)</f>
        <v>1</v>
      </c>
      <c r="AZ684" s="40" t="b">
        <f>IF(AL684&lt;AQ684*AU684*AV684,TRUE, FALSE)</f>
        <v>1</v>
      </c>
      <c r="BA684">
        <f t="shared" si="396"/>
        <v>99</v>
      </c>
      <c r="BB684" s="91">
        <f t="shared" si="397"/>
        <v>2.1695838467829631</v>
      </c>
    </row>
    <row r="685" spans="1:54">
      <c r="A685" s="2" t="s">
        <v>813</v>
      </c>
      <c r="B685" s="7" t="s">
        <v>40628</v>
      </c>
      <c r="C685" s="17">
        <f t="shared" si="377"/>
        <v>29.8</v>
      </c>
      <c r="D685" s="28">
        <f t="shared" si="378"/>
        <v>42</v>
      </c>
      <c r="E685" s="8">
        <f t="shared" si="398"/>
        <v>15</v>
      </c>
      <c r="F685" s="2" t="s">
        <v>5801</v>
      </c>
      <c r="G685" s="54">
        <f t="shared" si="399"/>
        <v>28.900000000000002</v>
      </c>
      <c r="H685" s="20">
        <f t="shared" si="400"/>
        <v>0.50893279999999996</v>
      </c>
      <c r="I685" s="14" t="s">
        <v>15768</v>
      </c>
      <c r="J685" s="14" t="s">
        <v>10783</v>
      </c>
      <c r="K685" s="14" t="s">
        <v>20728</v>
      </c>
      <c r="L685" s="14" t="s">
        <v>25690</v>
      </c>
      <c r="M685" s="28">
        <f t="shared" si="401"/>
        <v>10.1</v>
      </c>
      <c r="N685" s="46">
        <f t="shared" si="379"/>
        <v>5.6</v>
      </c>
      <c r="O685" s="17">
        <f t="shared" si="380"/>
        <v>2.2000000000000002</v>
      </c>
      <c r="P685" s="17">
        <f t="shared" si="380"/>
        <v>8.8000000000000007</v>
      </c>
      <c r="Q685" s="124">
        <f t="shared" si="381"/>
        <v>1</v>
      </c>
      <c r="R685" s="26">
        <f t="shared" si="382"/>
        <v>2.2000000000000002</v>
      </c>
      <c r="S685" s="2" t="s">
        <v>30649</v>
      </c>
      <c r="T685" s="2" t="s">
        <v>35629</v>
      </c>
      <c r="U685" s="24">
        <f t="shared" si="383"/>
        <v>315</v>
      </c>
      <c r="V685" s="66">
        <f t="shared" si="383"/>
        <v>362.1</v>
      </c>
      <c r="W685" s="54">
        <f t="shared" si="384"/>
        <v>2.8899999999999997</v>
      </c>
      <c r="X685" s="143">
        <f t="shared" si="385"/>
        <v>315</v>
      </c>
      <c r="Y685" s="143">
        <f t="shared" si="386"/>
        <v>0.67799999999999994</v>
      </c>
      <c r="Z685" s="94" t="s">
        <v>39931</v>
      </c>
      <c r="AD685">
        <v>152</v>
      </c>
      <c r="AE685">
        <v>-1</v>
      </c>
      <c r="AF685" s="10">
        <v>37.9</v>
      </c>
      <c r="AG685" s="10">
        <v>58.12</v>
      </c>
      <c r="AH685" s="10">
        <f t="shared" si="387"/>
        <v>273328.85143633967</v>
      </c>
      <c r="AI685" s="11">
        <f t="shared" si="372"/>
        <v>0</v>
      </c>
      <c r="AJ685">
        <f t="shared" si="373"/>
        <v>0</v>
      </c>
      <c r="AK685" t="e">
        <f t="shared" si="388"/>
        <v>#DIV/0!</v>
      </c>
      <c r="AL685">
        <f t="shared" si="389"/>
        <v>20.915534182400009</v>
      </c>
      <c r="AM685" s="5">
        <f t="shared" si="390"/>
        <v>5.76</v>
      </c>
      <c r="AN685">
        <v>0</v>
      </c>
      <c r="AO685" s="72">
        <f t="shared" si="391"/>
        <v>2.2000000000000002</v>
      </c>
      <c r="AP685" s="72">
        <f t="shared" si="392"/>
        <v>1</v>
      </c>
      <c r="AQ685" s="72">
        <f t="shared" si="393"/>
        <v>1.2000000000000002</v>
      </c>
      <c r="AR685" s="71" t="e">
        <f t="shared" si="394"/>
        <v>#DIV/0!</v>
      </c>
      <c r="BA685">
        <f t="shared" si="396"/>
        <v>42</v>
      </c>
      <c r="BB685" s="91" t="e">
        <f t="shared" si="397"/>
        <v>#DIV/0!</v>
      </c>
    </row>
    <row r="686" spans="1:54">
      <c r="A686" s="2" t="s">
        <v>814</v>
      </c>
      <c r="B686" s="7" t="s">
        <v>40629</v>
      </c>
      <c r="C686" s="17">
        <f t="shared" si="377"/>
        <v>25.8</v>
      </c>
      <c r="D686" s="28">
        <f t="shared" si="378"/>
        <v>271</v>
      </c>
      <c r="E686" s="8">
        <f t="shared" si="398"/>
        <v>18</v>
      </c>
      <c r="F686" s="2" t="s">
        <v>5802</v>
      </c>
      <c r="G686" s="54">
        <f t="shared" si="399"/>
        <v>24.900000000000002</v>
      </c>
      <c r="H686" s="20">
        <f t="shared" si="400"/>
        <v>0.16028099999999998</v>
      </c>
      <c r="I686" s="14" t="s">
        <v>15769</v>
      </c>
      <c r="J686" s="14" t="s">
        <v>10784</v>
      </c>
      <c r="K686" s="14" t="s">
        <v>20729</v>
      </c>
      <c r="L686" s="14" t="s">
        <v>25691</v>
      </c>
      <c r="M686" s="28">
        <f t="shared" si="401"/>
        <v>13.6</v>
      </c>
      <c r="N686" s="46">
        <f t="shared" si="379"/>
        <v>6.6</v>
      </c>
      <c r="O686" s="17">
        <f t="shared" si="380"/>
        <v>2.4000000000000004</v>
      </c>
      <c r="P686" s="17">
        <f t="shared" si="380"/>
        <v>1.8</v>
      </c>
      <c r="Q686" s="124">
        <f t="shared" si="381"/>
        <v>1.8</v>
      </c>
      <c r="R686" s="26">
        <f t="shared" si="382"/>
        <v>2.2000000000000002</v>
      </c>
      <c r="S686" s="2" t="s">
        <v>30650</v>
      </c>
      <c r="T686" s="2" t="s">
        <v>35630</v>
      </c>
      <c r="U686" s="24">
        <f t="shared" si="383"/>
        <v>544.30000000000007</v>
      </c>
      <c r="V686" s="66">
        <f t="shared" si="383"/>
        <v>417.8</v>
      </c>
      <c r="W686" s="54">
        <f t="shared" si="384"/>
        <v>2.4899999999999998</v>
      </c>
      <c r="X686" s="143">
        <f t="shared" si="385"/>
        <v>544.30000000000007</v>
      </c>
      <c r="Y686" s="143">
        <f t="shared" si="386"/>
        <v>0.59799999999999998</v>
      </c>
      <c r="Z686" s="94" t="s">
        <v>39932</v>
      </c>
      <c r="AA686">
        <v>3831</v>
      </c>
      <c r="AB686">
        <v>408.82</v>
      </c>
      <c r="AC686">
        <v>7.88</v>
      </c>
      <c r="AD686">
        <v>152</v>
      </c>
      <c r="AE686">
        <v>-1</v>
      </c>
      <c r="AF686" s="10">
        <v>37.9</v>
      </c>
      <c r="AG686" s="10">
        <v>58.12</v>
      </c>
      <c r="AH686" s="10">
        <f t="shared" si="387"/>
        <v>119253.92918844157</v>
      </c>
      <c r="AI686" s="11">
        <f t="shared" si="372"/>
        <v>0.99986044317287825</v>
      </c>
      <c r="AJ686">
        <f t="shared" si="373"/>
        <v>622.75984930367997</v>
      </c>
      <c r="AK686">
        <f t="shared" si="388"/>
        <v>5.5313585944230539</v>
      </c>
      <c r="AL686">
        <f t="shared" si="389"/>
        <v>7.9806893760000017</v>
      </c>
      <c r="AM686" s="5">
        <f t="shared" si="390"/>
        <v>4.96</v>
      </c>
      <c r="AN686">
        <v>0</v>
      </c>
      <c r="AO686" s="72">
        <f t="shared" si="391"/>
        <v>2.2000000000000002</v>
      </c>
      <c r="AP686" s="72">
        <f t="shared" si="392"/>
        <v>1.8</v>
      </c>
      <c r="AQ686" s="72">
        <f t="shared" si="393"/>
        <v>2</v>
      </c>
      <c r="AR686" s="71">
        <f t="shared" si="394"/>
        <v>13.512047970423055</v>
      </c>
      <c r="AS686" s="40">
        <v>0.33603751513522367</v>
      </c>
      <c r="AT686" s="40">
        <f>(AS686+O686)*(AS686+P686)*((1/3)*AS686+R686)</f>
        <v>13.512045611107519</v>
      </c>
      <c r="AU686" s="73">
        <f>MROUND((AS686+O686),0.2)</f>
        <v>2.8000000000000003</v>
      </c>
      <c r="AV686" s="73">
        <f>MROUND((AS686+P686),0.2)</f>
        <v>2.2000000000000002</v>
      </c>
      <c r="AW686" s="73">
        <f>IF(MROUND(((1/3)*AS686+AO686),0.2)*AV686*AU686/AR686&gt;1.05,MROUND(((1/3)*AS686+AO686),0.2)-0.2,MROUND(((1/3)*AS686+AO686),0.2))</f>
        <v>2.2000000000000002</v>
      </c>
      <c r="AX686" s="40">
        <f t="shared" ref="AX686:AX687" si="409">AU686*AV686*AW686</f>
        <v>13.552000000000003</v>
      </c>
      <c r="AY686" s="40" t="b">
        <f>IF(AQ686&lt;AW686,TRUE, FALSE)</f>
        <v>1</v>
      </c>
      <c r="AZ686" s="40" t="b">
        <f>IF(AL686&lt;AQ686*AU686*AV686,TRUE, FALSE)</f>
        <v>1</v>
      </c>
      <c r="BA686">
        <f t="shared" si="396"/>
        <v>271</v>
      </c>
      <c r="BB686" s="91">
        <f t="shared" si="397"/>
        <v>0.69309283118539622</v>
      </c>
    </row>
    <row r="687" spans="1:54">
      <c r="A687" s="2" t="s">
        <v>815</v>
      </c>
      <c r="B687" s="7" t="s">
        <v>40630</v>
      </c>
      <c r="C687" s="17">
        <f t="shared" si="377"/>
        <v>11.200000000000001</v>
      </c>
      <c r="D687" s="28">
        <f t="shared" si="378"/>
        <v>166</v>
      </c>
      <c r="E687" s="8">
        <f t="shared" si="398"/>
        <v>8</v>
      </c>
      <c r="F687" s="2" t="s">
        <v>5803</v>
      </c>
      <c r="G687" s="54">
        <f t="shared" si="399"/>
        <v>10.299999999999999</v>
      </c>
      <c r="H687" s="20">
        <f t="shared" si="400"/>
        <v>0.45856279999999999</v>
      </c>
      <c r="I687" s="14" t="s">
        <v>15770</v>
      </c>
      <c r="J687" s="14" t="s">
        <v>10785</v>
      </c>
      <c r="K687" s="14" t="s">
        <v>20730</v>
      </c>
      <c r="L687" s="14" t="s">
        <v>25692</v>
      </c>
      <c r="M687" s="28">
        <f t="shared" si="401"/>
        <v>12.6</v>
      </c>
      <c r="N687" s="46">
        <f t="shared" si="379"/>
        <v>5.8</v>
      </c>
      <c r="O687" s="17">
        <f t="shared" si="380"/>
        <v>1</v>
      </c>
      <c r="P687" s="17">
        <f t="shared" si="380"/>
        <v>3.8000000000000003</v>
      </c>
      <c r="Q687" s="124">
        <f t="shared" si="381"/>
        <v>0.60000000000000009</v>
      </c>
      <c r="R687" s="26">
        <f t="shared" si="382"/>
        <v>1</v>
      </c>
      <c r="S687" s="2" t="s">
        <v>30651</v>
      </c>
      <c r="T687" s="2" t="s">
        <v>35631</v>
      </c>
      <c r="U687" s="24">
        <f t="shared" si="383"/>
        <v>438.90000000000003</v>
      </c>
      <c r="V687" s="66">
        <f t="shared" si="383"/>
        <v>357.1</v>
      </c>
      <c r="W687" s="54">
        <f t="shared" si="384"/>
        <v>1.03</v>
      </c>
      <c r="X687" s="143">
        <f t="shared" si="385"/>
        <v>438.90000000000003</v>
      </c>
      <c r="Y687" s="143">
        <f t="shared" si="386"/>
        <v>0.30600000000000005</v>
      </c>
      <c r="Z687" s="94" t="s">
        <v>39932</v>
      </c>
      <c r="AA687">
        <v>2859.8</v>
      </c>
      <c r="AB687">
        <v>499.12</v>
      </c>
      <c r="AC687">
        <v>5.0599999999999996</v>
      </c>
      <c r="AD687">
        <v>152</v>
      </c>
      <c r="AE687">
        <v>-1</v>
      </c>
      <c r="AF687" s="10">
        <v>37.9</v>
      </c>
      <c r="AG687" s="10">
        <v>58.12</v>
      </c>
      <c r="AH687" s="10">
        <f t="shared" si="387"/>
        <v>281525.62422612892</v>
      </c>
      <c r="AI687" s="11">
        <f t="shared" si="372"/>
        <v>0.66204181531562467</v>
      </c>
      <c r="AJ687">
        <f t="shared" si="373"/>
        <v>869.73588599679999</v>
      </c>
      <c r="AK687">
        <f t="shared" si="388"/>
        <v>7.9656337424372596</v>
      </c>
      <c r="AL687">
        <f t="shared" si="389"/>
        <v>2.0574613600000005</v>
      </c>
      <c r="AM687" s="5">
        <f t="shared" si="390"/>
        <v>2.04</v>
      </c>
      <c r="AN687">
        <v>0</v>
      </c>
      <c r="AO687" s="72">
        <f t="shared" si="391"/>
        <v>1</v>
      </c>
      <c r="AP687" s="72">
        <f t="shared" si="392"/>
        <v>0.60000000000000009</v>
      </c>
      <c r="AQ687" s="72">
        <f t="shared" si="393"/>
        <v>0.60000000000000009</v>
      </c>
      <c r="AR687" s="71">
        <f t="shared" si="394"/>
        <v>10.02309510243726</v>
      </c>
      <c r="AS687" s="40">
        <v>0.7566307938165947</v>
      </c>
      <c r="AT687" s="40">
        <f>(AS687+O687)*(AS687+P687)*((1/3)*AS687+R687)</f>
        <v>10.023089121286112</v>
      </c>
      <c r="AU687" s="73">
        <f>MROUND((AS687+O687),0.2)</f>
        <v>1.8</v>
      </c>
      <c r="AV687" s="73">
        <f>MROUND((AS687+P687),0.2)</f>
        <v>4.6000000000000005</v>
      </c>
      <c r="AW687" s="73">
        <f>IF(MROUND(((1/3)*AS687+AO687),0.2)*AV687*AU687/AR687&gt;1.05,MROUND(((1/3)*AS687+AO687),0.2)-0.2,MROUND(((1/3)*AS687+AO687),0.2))</f>
        <v>1.2000000000000002</v>
      </c>
      <c r="AX687" s="40">
        <f t="shared" si="409"/>
        <v>9.9360000000000035</v>
      </c>
      <c r="AY687" s="40" t="b">
        <f>IF(AQ687&lt;AW687,TRUE, FALSE)</f>
        <v>1</v>
      </c>
      <c r="AZ687" s="40" t="b">
        <f>IF(AL687&lt;AQ687*AU687*AV687,TRUE, FALSE)</f>
        <v>1</v>
      </c>
      <c r="BA687">
        <f t="shared" si="396"/>
        <v>166</v>
      </c>
      <c r="BB687" s="91">
        <f t="shared" si="397"/>
        <v>3.8715836405487867</v>
      </c>
    </row>
    <row r="688" spans="1:54">
      <c r="A688" s="2" t="s">
        <v>816</v>
      </c>
      <c r="B688" s="7" t="s">
        <v>40631</v>
      </c>
      <c r="C688" s="17">
        <f t="shared" si="377"/>
        <v>32.6</v>
      </c>
      <c r="D688" s="28">
        <f t="shared" si="378"/>
        <v>89</v>
      </c>
      <c r="E688" s="8">
        <f t="shared" si="398"/>
        <v>8</v>
      </c>
      <c r="F688" s="2" t="s">
        <v>5804</v>
      </c>
      <c r="G688" s="54">
        <f t="shared" si="399"/>
        <v>31.6</v>
      </c>
      <c r="H688" s="20">
        <f t="shared" si="400"/>
        <v>0.61569589999999996</v>
      </c>
      <c r="I688" s="14" t="s">
        <v>15771</v>
      </c>
      <c r="J688" s="14" t="s">
        <v>10786</v>
      </c>
      <c r="K688" s="14" t="s">
        <v>20731</v>
      </c>
      <c r="L688" s="14" t="s">
        <v>25693</v>
      </c>
      <c r="M688" s="28">
        <f t="shared" si="401"/>
        <v>10.199999999999999</v>
      </c>
      <c r="N688" s="46">
        <f t="shared" si="379"/>
        <v>6.4</v>
      </c>
      <c r="O688" s="17">
        <f t="shared" si="380"/>
        <v>1.6</v>
      </c>
      <c r="P688" s="17">
        <f t="shared" si="380"/>
        <v>8.6</v>
      </c>
      <c r="Q688" s="124">
        <f t="shared" si="381"/>
        <v>0.4</v>
      </c>
      <c r="R688" s="26">
        <f t="shared" si="382"/>
        <v>1</v>
      </c>
      <c r="S688" s="2" t="s">
        <v>30652</v>
      </c>
      <c r="T688" s="2" t="s">
        <v>35632</v>
      </c>
      <c r="U688" s="24">
        <f t="shared" si="383"/>
        <v>361.6</v>
      </c>
      <c r="V688" s="66">
        <f t="shared" si="383"/>
        <v>299.10000000000002</v>
      </c>
      <c r="W688" s="54">
        <f t="shared" si="384"/>
        <v>3.1599999999999997</v>
      </c>
      <c r="X688" s="143">
        <f t="shared" si="385"/>
        <v>361.6</v>
      </c>
      <c r="Y688" s="143">
        <f t="shared" si="386"/>
        <v>0.73199999999999987</v>
      </c>
      <c r="Z688" s="94" t="s">
        <v>39931</v>
      </c>
      <c r="AD688">
        <v>152</v>
      </c>
      <c r="AE688">
        <v>-1</v>
      </c>
      <c r="AF688" s="10">
        <v>37.9</v>
      </c>
      <c r="AG688" s="10">
        <v>58.12</v>
      </c>
      <c r="AH688" s="10">
        <f t="shared" si="387"/>
        <v>356569.55516432895</v>
      </c>
      <c r="AI688" s="11">
        <f t="shared" si="372"/>
        <v>0</v>
      </c>
      <c r="AJ688">
        <f t="shared" si="373"/>
        <v>0</v>
      </c>
      <c r="AK688" t="e">
        <f t="shared" si="388"/>
        <v>#DIV/0!</v>
      </c>
      <c r="AL688">
        <f t="shared" si="389"/>
        <v>5.2880244160000007</v>
      </c>
      <c r="AM688" s="5">
        <f t="shared" si="390"/>
        <v>6.32</v>
      </c>
      <c r="AN688">
        <v>0</v>
      </c>
      <c r="AO688" s="72">
        <f t="shared" si="391"/>
        <v>1</v>
      </c>
      <c r="AP688" s="72">
        <f t="shared" si="392"/>
        <v>0.4</v>
      </c>
      <c r="AQ688" s="72">
        <f t="shared" si="393"/>
        <v>0.4</v>
      </c>
      <c r="AR688" s="71" t="e">
        <f t="shared" si="394"/>
        <v>#DIV/0!</v>
      </c>
      <c r="BA688">
        <f t="shared" si="396"/>
        <v>89</v>
      </c>
      <c r="BB688" s="91" t="e">
        <f t="shared" si="397"/>
        <v>#DIV/0!</v>
      </c>
    </row>
    <row r="689" spans="1:54">
      <c r="A689" s="2" t="s">
        <v>817</v>
      </c>
      <c r="B689" s="7" t="s">
        <v>40632</v>
      </c>
      <c r="C689" s="17">
        <f t="shared" si="377"/>
        <v>29.400000000000002</v>
      </c>
      <c r="D689" s="28">
        <f t="shared" si="378"/>
        <v>129</v>
      </c>
      <c r="E689" s="8">
        <f t="shared" si="398"/>
        <v>12</v>
      </c>
      <c r="F689" s="2" t="s">
        <v>5805</v>
      </c>
      <c r="G689" s="54">
        <f t="shared" si="399"/>
        <v>28.400000000000002</v>
      </c>
      <c r="H689" s="20">
        <f t="shared" si="400"/>
        <v>0.38907049999999999</v>
      </c>
      <c r="I689" s="14" t="s">
        <v>15772</v>
      </c>
      <c r="J689" s="14" t="s">
        <v>10787</v>
      </c>
      <c r="K689" s="14" t="s">
        <v>20732</v>
      </c>
      <c r="L689" s="14" t="s">
        <v>25694</v>
      </c>
      <c r="M689" s="28">
        <f t="shared" si="401"/>
        <v>13.8</v>
      </c>
      <c r="N689" s="46">
        <f t="shared" si="379"/>
        <v>5.2</v>
      </c>
      <c r="O689" s="17">
        <f t="shared" si="380"/>
        <v>1.4000000000000001</v>
      </c>
      <c r="P689" s="17">
        <f t="shared" si="380"/>
        <v>1.4000000000000001</v>
      </c>
      <c r="Q689" s="124">
        <f t="shared" si="381"/>
        <v>1</v>
      </c>
      <c r="R689" s="26">
        <f t="shared" si="382"/>
        <v>1.6</v>
      </c>
      <c r="S689" s="2" t="s">
        <v>30653</v>
      </c>
      <c r="T689" s="2" t="s">
        <v>35633</v>
      </c>
      <c r="U689" s="24">
        <f t="shared" si="383"/>
        <v>402.40000000000003</v>
      </c>
      <c r="V689" s="66">
        <f t="shared" si="383"/>
        <v>377.90000000000003</v>
      </c>
      <c r="W689" s="54">
        <f t="shared" si="384"/>
        <v>2.84</v>
      </c>
      <c r="X689" s="143">
        <f t="shared" si="385"/>
        <v>402.40000000000003</v>
      </c>
      <c r="Y689" s="143">
        <f t="shared" si="386"/>
        <v>0.66799999999999993</v>
      </c>
      <c r="Z689" s="94" t="s">
        <v>39931</v>
      </c>
      <c r="AD689">
        <v>152</v>
      </c>
      <c r="AE689">
        <v>-1</v>
      </c>
      <c r="AF689" s="10">
        <v>37.9</v>
      </c>
      <c r="AG689" s="10">
        <v>58.12</v>
      </c>
      <c r="AH689" s="10">
        <f t="shared" si="387"/>
        <v>244715.80250655688</v>
      </c>
      <c r="AI689" s="11">
        <f t="shared" si="372"/>
        <v>0</v>
      </c>
      <c r="AJ689">
        <f t="shared" si="373"/>
        <v>0</v>
      </c>
      <c r="AK689" t="e">
        <f t="shared" si="388"/>
        <v>#DIV/0!</v>
      </c>
      <c r="AL689">
        <f t="shared" si="389"/>
        <v>1.9158749120000007</v>
      </c>
      <c r="AM689" s="5">
        <f t="shared" si="390"/>
        <v>5.6800000000000006</v>
      </c>
      <c r="AN689">
        <v>0</v>
      </c>
      <c r="AO689" s="72">
        <f t="shared" si="391"/>
        <v>1.6</v>
      </c>
      <c r="AP689" s="72">
        <f t="shared" si="392"/>
        <v>1</v>
      </c>
      <c r="AQ689" s="72">
        <f t="shared" si="393"/>
        <v>1</v>
      </c>
      <c r="AR689" s="71" t="e">
        <f t="shared" si="394"/>
        <v>#DIV/0!</v>
      </c>
      <c r="BA689">
        <f t="shared" si="396"/>
        <v>129</v>
      </c>
      <c r="BB689" s="91" t="e">
        <f t="shared" si="397"/>
        <v>#DIV/0!</v>
      </c>
    </row>
    <row r="690" spans="1:54">
      <c r="A690" s="2" t="s">
        <v>818</v>
      </c>
      <c r="B690" s="7" t="s">
        <v>40633</v>
      </c>
      <c r="C690" s="17">
        <f t="shared" si="377"/>
        <v>17.400000000000002</v>
      </c>
      <c r="D690" s="28">
        <f t="shared" si="378"/>
        <v>136</v>
      </c>
      <c r="E690" s="8">
        <f t="shared" si="398"/>
        <v>17</v>
      </c>
      <c r="F690" s="2" t="s">
        <v>5806</v>
      </c>
      <c r="G690" s="54">
        <f t="shared" si="399"/>
        <v>16.5</v>
      </c>
      <c r="H690" s="20">
        <f t="shared" si="400"/>
        <v>0.4487274</v>
      </c>
      <c r="I690" s="14" t="s">
        <v>15773</v>
      </c>
      <c r="J690" s="14" t="s">
        <v>10788</v>
      </c>
      <c r="K690" s="14" t="s">
        <v>20733</v>
      </c>
      <c r="L690" s="14" t="s">
        <v>25695</v>
      </c>
      <c r="M690" s="28">
        <f t="shared" si="401"/>
        <v>12.7</v>
      </c>
      <c r="N690" s="46">
        <f t="shared" si="379"/>
        <v>6.8</v>
      </c>
      <c r="O690" s="17">
        <f t="shared" si="380"/>
        <v>2.4000000000000004</v>
      </c>
      <c r="P690" s="17">
        <f t="shared" si="380"/>
        <v>3.6</v>
      </c>
      <c r="Q690" s="124">
        <f t="shared" si="381"/>
        <v>1.2000000000000002</v>
      </c>
      <c r="R690" s="26">
        <f t="shared" si="382"/>
        <v>2.2000000000000002</v>
      </c>
      <c r="S690" s="2" t="s">
        <v>30654</v>
      </c>
      <c r="T690" s="2" t="s">
        <v>35634</v>
      </c>
      <c r="U690" s="24">
        <f t="shared" si="383"/>
        <v>409.1</v>
      </c>
      <c r="V690" s="66">
        <f t="shared" si="383"/>
        <v>336.20000000000005</v>
      </c>
      <c r="W690" s="54">
        <f t="shared" si="384"/>
        <v>1.65</v>
      </c>
      <c r="X690" s="143">
        <f t="shared" si="385"/>
        <v>409.1</v>
      </c>
      <c r="Y690" s="143">
        <f t="shared" si="386"/>
        <v>0.42999999999999994</v>
      </c>
      <c r="Z690" s="94" t="s">
        <v>39931</v>
      </c>
      <c r="AD690">
        <v>152</v>
      </c>
      <c r="AE690">
        <v>-1</v>
      </c>
      <c r="AF690" s="10">
        <v>37.9</v>
      </c>
      <c r="AG690" s="10">
        <v>58.12</v>
      </c>
      <c r="AH690" s="10">
        <f t="shared" si="387"/>
        <v>311972.58436955669</v>
      </c>
      <c r="AI690" s="11">
        <f t="shared" si="372"/>
        <v>0</v>
      </c>
      <c r="AJ690">
        <f t="shared" si="373"/>
        <v>0</v>
      </c>
      <c r="AK690" t="e">
        <f t="shared" si="388"/>
        <v>#DIV/0!</v>
      </c>
      <c r="AL690">
        <f t="shared" si="389"/>
        <v>10.478589580800005</v>
      </c>
      <c r="AM690" s="5">
        <f t="shared" si="390"/>
        <v>3.2800000000000002</v>
      </c>
      <c r="AN690">
        <v>0</v>
      </c>
      <c r="AO690" s="72">
        <f t="shared" si="391"/>
        <v>2.2000000000000002</v>
      </c>
      <c r="AP690" s="72">
        <f t="shared" si="392"/>
        <v>1.2000000000000002</v>
      </c>
      <c r="AQ690" s="72">
        <f t="shared" si="393"/>
        <v>1.4000000000000001</v>
      </c>
      <c r="AR690" s="71" t="e">
        <f t="shared" si="394"/>
        <v>#DIV/0!</v>
      </c>
      <c r="BA690">
        <f t="shared" si="396"/>
        <v>136</v>
      </c>
      <c r="BB690" s="91" t="e">
        <f t="shared" si="397"/>
        <v>#DIV/0!</v>
      </c>
    </row>
    <row r="691" spans="1:54">
      <c r="A691" s="2" t="s">
        <v>819</v>
      </c>
      <c r="B691" s="7" t="s">
        <v>40634</v>
      </c>
      <c r="C691" s="17">
        <f t="shared" si="377"/>
        <v>31.900000000000002</v>
      </c>
      <c r="D691" s="28">
        <f t="shared" si="378"/>
        <v>92</v>
      </c>
      <c r="E691" s="8">
        <f t="shared" si="398"/>
        <v>8</v>
      </c>
      <c r="F691" s="2" t="s">
        <v>5807</v>
      </c>
      <c r="G691" s="54">
        <f t="shared" si="399"/>
        <v>31</v>
      </c>
      <c r="H691" s="20">
        <f t="shared" si="400"/>
        <v>0.71546360000000009</v>
      </c>
      <c r="I691" s="14" t="s">
        <v>15774</v>
      </c>
      <c r="J691" s="14" t="s">
        <v>10789</v>
      </c>
      <c r="K691" s="14" t="s">
        <v>20734</v>
      </c>
      <c r="L691" s="14" t="s">
        <v>25696</v>
      </c>
      <c r="M691" s="28">
        <f t="shared" si="401"/>
        <v>12</v>
      </c>
      <c r="N691" s="46">
        <f t="shared" si="379"/>
        <v>5.4</v>
      </c>
      <c r="O691" s="17">
        <f t="shared" si="380"/>
        <v>1</v>
      </c>
      <c r="P691" s="17">
        <f t="shared" si="380"/>
        <v>5</v>
      </c>
      <c r="Q691" s="124">
        <f t="shared" si="381"/>
        <v>0.60000000000000009</v>
      </c>
      <c r="R691" s="26">
        <f t="shared" si="382"/>
        <v>2.4000000000000004</v>
      </c>
      <c r="S691" s="2" t="s">
        <v>30655</v>
      </c>
      <c r="T691" s="2" t="s">
        <v>35635</v>
      </c>
      <c r="U691" s="24">
        <f t="shared" si="383"/>
        <v>365.3</v>
      </c>
      <c r="V691" s="66">
        <f t="shared" si="383"/>
        <v>360.5</v>
      </c>
      <c r="W691" s="54">
        <f t="shared" si="384"/>
        <v>3.0999999999999996</v>
      </c>
      <c r="X691" s="143">
        <f t="shared" si="385"/>
        <v>365.3</v>
      </c>
      <c r="Y691" s="143">
        <f t="shared" si="386"/>
        <v>0.71999999999999986</v>
      </c>
      <c r="Z691" s="94" t="s">
        <v>39931</v>
      </c>
      <c r="AD691">
        <v>152</v>
      </c>
      <c r="AE691">
        <v>-1</v>
      </c>
      <c r="AF691" s="10">
        <v>37.9</v>
      </c>
      <c r="AG691" s="10">
        <v>58.12</v>
      </c>
      <c r="AH691" s="10">
        <f t="shared" si="387"/>
        <v>276103.93059935229</v>
      </c>
      <c r="AI691" s="11">
        <f t="shared" si="372"/>
        <v>0</v>
      </c>
      <c r="AJ691">
        <f t="shared" si="373"/>
        <v>0</v>
      </c>
      <c r="AK691" t="e">
        <f t="shared" si="388"/>
        <v>#DIV/0!</v>
      </c>
      <c r="AL691">
        <f t="shared" si="389"/>
        <v>3.4144367999999994</v>
      </c>
      <c r="AM691" s="5">
        <f t="shared" si="390"/>
        <v>6.1800000000000006</v>
      </c>
      <c r="AN691">
        <v>0</v>
      </c>
      <c r="AO691" s="72">
        <f t="shared" si="391"/>
        <v>2.4000000000000004</v>
      </c>
      <c r="AP691" s="72">
        <f t="shared" si="392"/>
        <v>0.60000000000000009</v>
      </c>
      <c r="AQ691" s="72">
        <f t="shared" si="393"/>
        <v>0.8</v>
      </c>
      <c r="AR691" s="71" t="e">
        <f t="shared" si="394"/>
        <v>#DIV/0!</v>
      </c>
      <c r="BA691">
        <f t="shared" si="396"/>
        <v>92</v>
      </c>
      <c r="BB691" s="91" t="e">
        <f t="shared" si="397"/>
        <v>#DIV/0!</v>
      </c>
    </row>
    <row r="692" spans="1:54">
      <c r="A692" s="2" t="s">
        <v>820</v>
      </c>
      <c r="B692" s="7" t="s">
        <v>40635</v>
      </c>
      <c r="C692" s="17">
        <f t="shared" si="377"/>
        <v>19.2</v>
      </c>
      <c r="D692" s="28">
        <f t="shared" si="378"/>
        <v>232</v>
      </c>
      <c r="E692" s="8">
        <f t="shared" si="398"/>
        <v>4</v>
      </c>
      <c r="F692" s="2" t="s">
        <v>5808</v>
      </c>
      <c r="G692" s="54">
        <f t="shared" si="399"/>
        <v>18.3</v>
      </c>
      <c r="H692" s="20">
        <f t="shared" si="400"/>
        <v>0.44657550000000001</v>
      </c>
      <c r="I692" s="14" t="s">
        <v>15775</v>
      </c>
      <c r="J692" s="14" t="s">
        <v>10790</v>
      </c>
      <c r="K692" s="14" t="s">
        <v>20735</v>
      </c>
      <c r="L692" s="14" t="s">
        <v>11325</v>
      </c>
      <c r="M692" s="28">
        <f t="shared" si="401"/>
        <v>13.7</v>
      </c>
      <c r="N692" s="46">
        <f t="shared" si="379"/>
        <v>6.2</v>
      </c>
      <c r="O692" s="17">
        <f t="shared" si="380"/>
        <v>1</v>
      </c>
      <c r="P692" s="17">
        <f t="shared" si="380"/>
        <v>1.6</v>
      </c>
      <c r="Q692" s="124">
        <f t="shared" si="381"/>
        <v>0.2</v>
      </c>
      <c r="R692" s="26">
        <f t="shared" si="382"/>
        <v>0.4</v>
      </c>
      <c r="S692" s="2" t="s">
        <v>30656</v>
      </c>
      <c r="T692" s="2" t="s">
        <v>35636</v>
      </c>
      <c r="U692" s="24">
        <f t="shared" si="383"/>
        <v>505.20000000000005</v>
      </c>
      <c r="V692" s="66">
        <f t="shared" si="383"/>
        <v>421.70000000000005</v>
      </c>
      <c r="W692" s="54">
        <f t="shared" si="384"/>
        <v>1.83</v>
      </c>
      <c r="X692" s="143">
        <f t="shared" si="385"/>
        <v>505.20000000000005</v>
      </c>
      <c r="Y692" s="143">
        <f t="shared" si="386"/>
        <v>0.46599999999999997</v>
      </c>
      <c r="Z692" s="94" t="s">
        <v>39932</v>
      </c>
      <c r="AA692">
        <v>3274.9</v>
      </c>
      <c r="AB692">
        <v>448.79</v>
      </c>
      <c r="AC692">
        <v>6.66</v>
      </c>
      <c r="AD692">
        <v>152</v>
      </c>
      <c r="AE692">
        <v>-1</v>
      </c>
      <c r="AF692" s="10">
        <v>37.9</v>
      </c>
      <c r="AG692" s="10">
        <v>58.12</v>
      </c>
      <c r="AH692" s="10">
        <f t="shared" si="387"/>
        <v>88556.83997193363</v>
      </c>
      <c r="AI692" s="11">
        <f t="shared" si="372"/>
        <v>0.99998892496979308</v>
      </c>
      <c r="AJ692">
        <f t="shared" si="373"/>
        <v>128.26791593280004</v>
      </c>
      <c r="AK692">
        <f t="shared" si="388"/>
        <v>1.3481463476460895</v>
      </c>
      <c r="AL692">
        <f t="shared" si="389"/>
        <v>0.35419168000000001</v>
      </c>
      <c r="AM692" s="5">
        <f t="shared" si="390"/>
        <v>3.6399999999999997</v>
      </c>
      <c r="AN692">
        <v>0</v>
      </c>
      <c r="AO692" s="72">
        <f t="shared" si="391"/>
        <v>0.4</v>
      </c>
      <c r="AP692" s="72">
        <f t="shared" si="392"/>
        <v>0.2</v>
      </c>
      <c r="AQ692" s="72">
        <f t="shared" si="393"/>
        <v>0.4</v>
      </c>
      <c r="AR692" s="71">
        <f t="shared" si="394"/>
        <v>1.7023380276460895</v>
      </c>
      <c r="AS692" s="40">
        <v>0.47282115728532081</v>
      </c>
      <c r="AT692" s="40">
        <f>(AS692+O692)*(AS692+P692)*((1/3)*AS692+R692)</f>
        <v>1.7023157018711215</v>
      </c>
      <c r="AU692" s="73">
        <f>MROUND((AS692+O692),0.2)</f>
        <v>1.4000000000000001</v>
      </c>
      <c r="AV692" s="73">
        <f>MROUND((AS692+P692),0.2)</f>
        <v>2</v>
      </c>
      <c r="AW692" s="73">
        <f>IF(MROUND(((1/3)*AS692+AO692),0.2)*AV692*AU692/AR692&gt;1.05,MROUND(((1/3)*AS692+AO692),0.2)-0.2,MROUND(((1/3)*AS692+AO692),0.2))</f>
        <v>0.60000000000000009</v>
      </c>
      <c r="AX692" s="40">
        <f t="shared" ref="AX692:AX694" si="410">AU692*AV692*AW692</f>
        <v>1.6800000000000004</v>
      </c>
      <c r="AY692" s="40" t="b">
        <f>IF(AQ692&lt;AW692,TRUE, FALSE)</f>
        <v>1</v>
      </c>
      <c r="AZ692" s="40" t="b">
        <f>IF(AL692&lt;AQ692*AU692*AV692,TRUE, FALSE)</f>
        <v>1</v>
      </c>
      <c r="BA692">
        <f t="shared" si="396"/>
        <v>232</v>
      </c>
      <c r="BB692" s="91">
        <f t="shared" si="397"/>
        <v>3.8062620433266234</v>
      </c>
    </row>
    <row r="693" spans="1:54">
      <c r="A693" s="2" t="s">
        <v>821</v>
      </c>
      <c r="B693" s="7" t="s">
        <v>40636</v>
      </c>
      <c r="C693" s="17">
        <f t="shared" si="377"/>
        <v>25.8</v>
      </c>
      <c r="D693" s="28">
        <f t="shared" si="378"/>
        <v>244</v>
      </c>
      <c r="E693" s="8">
        <f t="shared" si="398"/>
        <v>10</v>
      </c>
      <c r="F693" s="2" t="s">
        <v>5809</v>
      </c>
      <c r="G693" s="54">
        <f t="shared" si="399"/>
        <v>24.8</v>
      </c>
      <c r="H693" s="20">
        <f t="shared" si="400"/>
        <v>0.48439590000000005</v>
      </c>
      <c r="I693" s="14" t="s">
        <v>15776</v>
      </c>
      <c r="J693" s="14" t="s">
        <v>10791</v>
      </c>
      <c r="K693" s="14" t="s">
        <v>20736</v>
      </c>
      <c r="L693" s="14" t="s">
        <v>25697</v>
      </c>
      <c r="M693" s="28">
        <f t="shared" si="401"/>
        <v>14.1</v>
      </c>
      <c r="N693" s="46">
        <f t="shared" si="379"/>
        <v>6.4</v>
      </c>
      <c r="O693" s="17">
        <f t="shared" si="380"/>
        <v>1.2000000000000002</v>
      </c>
      <c r="P693" s="17">
        <f t="shared" si="380"/>
        <v>0.8</v>
      </c>
      <c r="Q693" s="124">
        <f t="shared" si="381"/>
        <v>1.4000000000000001</v>
      </c>
      <c r="R693" s="26">
        <f t="shared" si="382"/>
        <v>2.8000000000000003</v>
      </c>
      <c r="S693" s="2" t="s">
        <v>30657</v>
      </c>
      <c r="T693" s="2" t="s">
        <v>35637</v>
      </c>
      <c r="U693" s="24">
        <f t="shared" si="383"/>
        <v>517.5</v>
      </c>
      <c r="V693" s="66">
        <f t="shared" si="383"/>
        <v>418.90000000000003</v>
      </c>
      <c r="W693" s="54">
        <f t="shared" si="384"/>
        <v>2.48</v>
      </c>
      <c r="X693" s="143">
        <f t="shared" si="385"/>
        <v>517.5</v>
      </c>
      <c r="Y693" s="143">
        <f t="shared" si="386"/>
        <v>0.59599999999999997</v>
      </c>
      <c r="Z693" s="94" t="s">
        <v>39932</v>
      </c>
      <c r="AA693">
        <v>3819.2</v>
      </c>
      <c r="AB693">
        <v>409.45</v>
      </c>
      <c r="AC693">
        <v>8.33</v>
      </c>
      <c r="AD693">
        <v>152</v>
      </c>
      <c r="AE693">
        <v>-1</v>
      </c>
      <c r="AF693" s="10">
        <v>37.9</v>
      </c>
      <c r="AG693" s="10">
        <v>58.12</v>
      </c>
      <c r="AH693" s="10">
        <f t="shared" si="387"/>
        <v>111958.05218270095</v>
      </c>
      <c r="AI693" s="11">
        <f t="shared" si="372"/>
        <v>0.99993794479432463</v>
      </c>
      <c r="AJ693">
        <f t="shared" si="373"/>
        <v>533.12690257344013</v>
      </c>
      <c r="AK693">
        <f t="shared" si="388"/>
        <v>4.4797799938978988</v>
      </c>
      <c r="AL693">
        <f t="shared" si="389"/>
        <v>1.3859438208000006</v>
      </c>
      <c r="AM693" s="5">
        <f t="shared" si="390"/>
        <v>4.96</v>
      </c>
      <c r="AN693">
        <v>0</v>
      </c>
      <c r="AO693" s="72">
        <f t="shared" si="391"/>
        <v>2.8000000000000003</v>
      </c>
      <c r="AP693" s="72">
        <f t="shared" si="392"/>
        <v>1.4000000000000001</v>
      </c>
      <c r="AQ693" s="72">
        <f t="shared" si="393"/>
        <v>1.6</v>
      </c>
      <c r="AR693" s="71">
        <f t="shared" si="394"/>
        <v>5.8657238146978994</v>
      </c>
      <c r="AS693" s="40">
        <v>0.42601236239267909</v>
      </c>
      <c r="AT693" s="40">
        <f>(AS693+O693)*(AS693+P693)*((1/3)*AS693+R693)</f>
        <v>5.8649183350001639</v>
      </c>
      <c r="AU693" s="73">
        <f>MROUND((AS693+O693),0.2)</f>
        <v>1.6</v>
      </c>
      <c r="AV693" s="73">
        <f>MROUND((AS693+P693),0.2)</f>
        <v>1.2000000000000002</v>
      </c>
      <c r="AW693" s="73">
        <f>IF(MROUND(((1/3)*AS693+AO693),0.2)*AV693*AU693/AR693&gt;1.05,MROUND(((1/3)*AS693+AO693),0.2)-0.2,MROUND(((1/3)*AS693+AO693),0.2))</f>
        <v>3</v>
      </c>
      <c r="AX693" s="40">
        <f t="shared" si="410"/>
        <v>5.7600000000000016</v>
      </c>
      <c r="AY693" s="40" t="b">
        <f>IF(AQ693&lt;AW693,TRUE, FALSE)</f>
        <v>1</v>
      </c>
      <c r="AZ693" s="40" t="b">
        <f>IF(AL693&lt;AQ693*AU693*AV693,TRUE, FALSE)</f>
        <v>1</v>
      </c>
      <c r="BA693">
        <f t="shared" si="396"/>
        <v>244</v>
      </c>
      <c r="BB693" s="91">
        <f t="shared" si="397"/>
        <v>3.2322955134733098</v>
      </c>
    </row>
    <row r="694" spans="1:54">
      <c r="A694" s="2" t="s">
        <v>822</v>
      </c>
      <c r="B694" s="7" t="s">
        <v>40637</v>
      </c>
      <c r="C694" s="17">
        <f t="shared" si="377"/>
        <v>7.4</v>
      </c>
      <c r="D694" s="28">
        <f t="shared" si="378"/>
        <v>86</v>
      </c>
      <c r="E694" s="8">
        <f t="shared" si="398"/>
        <v>11</v>
      </c>
      <c r="F694" s="2" t="s">
        <v>5810</v>
      </c>
      <c r="G694" s="54">
        <f t="shared" si="399"/>
        <v>6.3999999999999995</v>
      </c>
      <c r="H694" s="20">
        <f t="shared" si="400"/>
        <v>0.81992239999999994</v>
      </c>
      <c r="I694" s="14" t="s">
        <v>15777</v>
      </c>
      <c r="J694" s="14" t="s">
        <v>10792</v>
      </c>
      <c r="K694" s="14" t="s">
        <v>20737</v>
      </c>
      <c r="L694" s="14" t="s">
        <v>25698</v>
      </c>
      <c r="M694" s="28">
        <f t="shared" si="401"/>
        <v>9.5</v>
      </c>
      <c r="N694" s="46">
        <f t="shared" si="379"/>
        <v>5.2</v>
      </c>
      <c r="O694" s="17">
        <f t="shared" si="380"/>
        <v>2.2000000000000002</v>
      </c>
      <c r="P694" s="17">
        <f t="shared" si="380"/>
        <v>10</v>
      </c>
      <c r="Q694" s="124">
        <f t="shared" si="381"/>
        <v>0.60000000000000009</v>
      </c>
      <c r="R694" s="26">
        <f t="shared" si="382"/>
        <v>3</v>
      </c>
      <c r="S694" s="2" t="s">
        <v>30658</v>
      </c>
      <c r="T694" s="2" t="s">
        <v>35638</v>
      </c>
      <c r="U694" s="24">
        <f t="shared" si="383"/>
        <v>358.70000000000005</v>
      </c>
      <c r="V694" s="66">
        <f t="shared" si="383"/>
        <v>412</v>
      </c>
      <c r="W694" s="54">
        <f t="shared" si="384"/>
        <v>0.64</v>
      </c>
      <c r="X694" s="143">
        <f t="shared" si="385"/>
        <v>358.70000000000005</v>
      </c>
      <c r="Y694" s="143">
        <f t="shared" si="386"/>
        <v>0.22800000000000001</v>
      </c>
      <c r="Z694" s="94" t="s">
        <v>39932</v>
      </c>
      <c r="AA694">
        <v>2673.6</v>
      </c>
      <c r="AB694">
        <v>528.99</v>
      </c>
      <c r="AC694">
        <v>4.6500000000000004</v>
      </c>
      <c r="AD694">
        <v>152</v>
      </c>
      <c r="AE694">
        <v>-1</v>
      </c>
      <c r="AF694" s="10">
        <v>37.9</v>
      </c>
      <c r="AG694" s="10">
        <v>58.12</v>
      </c>
      <c r="AH694" s="10">
        <f t="shared" si="387"/>
        <v>149586.36727602384</v>
      </c>
      <c r="AI694" s="11">
        <f t="shared" ref="AI694:AI757" si="411">1-EXP(-2.63*(AA694/AH694)*(AD694-AE694)*(1-((AD694-T694)/(AD694-AE694))^0.38))</f>
        <v>0.98735969700907367</v>
      </c>
      <c r="AJ694">
        <f t="shared" ref="AJ694:AJ757" si="412">H694*P694*O694*R694*AB694</f>
        <v>28626.229524816001</v>
      </c>
      <c r="AK694">
        <f t="shared" si="388"/>
        <v>425.48537026008967</v>
      </c>
      <c r="AL694">
        <f t="shared" si="389"/>
        <v>11.885121600000005</v>
      </c>
      <c r="AM694" s="5">
        <f t="shared" si="390"/>
        <v>1.28</v>
      </c>
      <c r="AN694">
        <v>0</v>
      </c>
      <c r="AO694" s="72">
        <f t="shared" si="391"/>
        <v>3</v>
      </c>
      <c r="AP694" s="72">
        <f t="shared" si="392"/>
        <v>0.60000000000000009</v>
      </c>
      <c r="AQ694" s="72">
        <f t="shared" si="393"/>
        <v>0.60000000000000009</v>
      </c>
      <c r="AR694" s="71">
        <f t="shared" si="394"/>
        <v>437.37049186008966</v>
      </c>
      <c r="AS694" s="40">
        <v>4.5015297201857791</v>
      </c>
      <c r="AT694" s="40">
        <f>(AS694+O694)*(AS694+P694)*((1/3)*AS694+R694)</f>
        <v>437.37049981210646</v>
      </c>
      <c r="AU694" s="73">
        <f>MROUND((AS694+O694),0.2)</f>
        <v>6.8000000000000007</v>
      </c>
      <c r="AV694" s="73">
        <f>MROUND((AS694+P694),0.2)</f>
        <v>14.600000000000001</v>
      </c>
      <c r="AW694" s="73">
        <f>IF(MROUND(((1/3)*AS694+AO694),0.2)*AV694*AU694/AR694&gt;1.05,MROUND(((1/3)*AS694+AO694),0.2)-0.2,MROUND(((1/3)*AS694+AO694),0.2))</f>
        <v>4.6000000000000005</v>
      </c>
      <c r="AX694" s="40">
        <f t="shared" si="410"/>
        <v>456.6880000000001</v>
      </c>
      <c r="AY694" s="40" t="b">
        <f>IF(AQ694&lt;AW694,TRUE, FALSE)</f>
        <v>1</v>
      </c>
      <c r="AZ694" s="40" t="b">
        <f>IF(AL694&lt;AQ694*AU694*AV694,TRUE, FALSE)</f>
        <v>1</v>
      </c>
      <c r="BA694">
        <f t="shared" si="396"/>
        <v>86</v>
      </c>
      <c r="BB694" s="91">
        <f t="shared" si="397"/>
        <v>35.799833151062543</v>
      </c>
    </row>
    <row r="695" spans="1:54">
      <c r="A695" s="2" t="s">
        <v>823</v>
      </c>
      <c r="B695" s="7" t="s">
        <v>40638</v>
      </c>
      <c r="C695" s="17">
        <f t="shared" si="377"/>
        <v>11.9</v>
      </c>
      <c r="D695" s="28">
        <f t="shared" si="378"/>
        <v>244</v>
      </c>
      <c r="E695" s="8">
        <f t="shared" si="398"/>
        <v>6</v>
      </c>
      <c r="F695" s="2" t="s">
        <v>5811</v>
      </c>
      <c r="G695" s="54">
        <f t="shared" si="399"/>
        <v>10.9</v>
      </c>
      <c r="H695" s="20">
        <f t="shared" si="400"/>
        <v>0.76342940000000004</v>
      </c>
      <c r="I695" s="14" t="s">
        <v>15778</v>
      </c>
      <c r="J695" s="14" t="s">
        <v>10793</v>
      </c>
      <c r="K695" s="14" t="s">
        <v>20738</v>
      </c>
      <c r="L695" s="14" t="s">
        <v>25699</v>
      </c>
      <c r="M695" s="28">
        <f t="shared" si="401"/>
        <v>11.4</v>
      </c>
      <c r="N695" s="46">
        <f t="shared" si="379"/>
        <v>6.6</v>
      </c>
      <c r="O695" s="17">
        <f t="shared" si="380"/>
        <v>1.8</v>
      </c>
      <c r="P695" s="17">
        <f t="shared" si="380"/>
        <v>6.2</v>
      </c>
      <c r="Q695" s="124">
        <f t="shared" si="381"/>
        <v>0.2</v>
      </c>
      <c r="R695" s="26">
        <f t="shared" si="382"/>
        <v>1.2000000000000002</v>
      </c>
      <c r="S695" s="2" t="s">
        <v>30659</v>
      </c>
      <c r="T695" s="2" t="s">
        <v>35639</v>
      </c>
      <c r="U695" s="24">
        <f t="shared" si="383"/>
        <v>517.5</v>
      </c>
      <c r="V695" s="66">
        <f t="shared" si="383"/>
        <v>329.90000000000003</v>
      </c>
      <c r="W695" s="54">
        <f t="shared" si="384"/>
        <v>1.0900000000000001</v>
      </c>
      <c r="X695" s="143">
        <f t="shared" si="385"/>
        <v>517.5</v>
      </c>
      <c r="Y695" s="143">
        <f t="shared" si="386"/>
        <v>0.31800000000000006</v>
      </c>
      <c r="Z695" s="94" t="s">
        <v>39931</v>
      </c>
      <c r="AD695">
        <v>152</v>
      </c>
      <c r="AE695">
        <v>-1</v>
      </c>
      <c r="AF695" s="10">
        <v>37.9</v>
      </c>
      <c r="AG695" s="10">
        <v>58.12</v>
      </c>
      <c r="AH695" s="10">
        <f t="shared" si="387"/>
        <v>320310.78956036433</v>
      </c>
      <c r="AI695" s="11">
        <f t="shared" si="411"/>
        <v>0</v>
      </c>
      <c r="AJ695">
        <f t="shared" si="412"/>
        <v>0</v>
      </c>
      <c r="AK695" t="e">
        <f t="shared" si="388"/>
        <v>#DIV/0!</v>
      </c>
      <c r="AL695">
        <f t="shared" si="389"/>
        <v>3.1681534752000005</v>
      </c>
      <c r="AM695" s="5">
        <f t="shared" si="390"/>
        <v>2.1800000000000002</v>
      </c>
      <c r="AN695">
        <v>0</v>
      </c>
      <c r="AO695" s="72">
        <f t="shared" si="391"/>
        <v>1.2000000000000002</v>
      </c>
      <c r="AP695" s="72">
        <f t="shared" si="392"/>
        <v>0.2</v>
      </c>
      <c r="AQ695" s="72">
        <f t="shared" si="393"/>
        <v>0.4</v>
      </c>
      <c r="AR695" s="71" t="e">
        <f t="shared" si="394"/>
        <v>#DIV/0!</v>
      </c>
      <c r="BA695">
        <f t="shared" si="396"/>
        <v>244</v>
      </c>
      <c r="BB695" s="91" t="e">
        <f t="shared" si="397"/>
        <v>#DIV/0!</v>
      </c>
    </row>
    <row r="696" spans="1:54">
      <c r="A696" s="2" t="s">
        <v>824</v>
      </c>
      <c r="B696" s="7" t="s">
        <v>40639</v>
      </c>
      <c r="C696" s="17">
        <f t="shared" si="377"/>
        <v>11.600000000000001</v>
      </c>
      <c r="D696" s="28">
        <f t="shared" si="378"/>
        <v>242</v>
      </c>
      <c r="E696" s="8">
        <f t="shared" si="398"/>
        <v>12</v>
      </c>
      <c r="F696" s="2" t="s">
        <v>5812</v>
      </c>
      <c r="G696" s="54">
        <f t="shared" si="399"/>
        <v>10.6</v>
      </c>
      <c r="H696" s="20">
        <f t="shared" si="400"/>
        <v>0.3560546</v>
      </c>
      <c r="I696" s="14" t="s">
        <v>15779</v>
      </c>
      <c r="J696" s="14" t="s">
        <v>10794</v>
      </c>
      <c r="K696" s="14" t="s">
        <v>20739</v>
      </c>
      <c r="L696" s="14" t="s">
        <v>25700</v>
      </c>
      <c r="M696" s="28">
        <f t="shared" si="401"/>
        <v>13.7</v>
      </c>
      <c r="N696" s="46">
        <f t="shared" si="379"/>
        <v>6.6</v>
      </c>
      <c r="O696" s="17">
        <f t="shared" si="380"/>
        <v>1.2000000000000002</v>
      </c>
      <c r="P696" s="17">
        <f t="shared" si="380"/>
        <v>1.6</v>
      </c>
      <c r="Q696" s="124">
        <f t="shared" si="381"/>
        <v>1.2000000000000002</v>
      </c>
      <c r="R696" s="26">
        <f t="shared" si="382"/>
        <v>1.8</v>
      </c>
      <c r="S696" s="2" t="s">
        <v>30660</v>
      </c>
      <c r="T696" s="2" t="s">
        <v>35640</v>
      </c>
      <c r="U696" s="24">
        <f t="shared" si="383"/>
        <v>515</v>
      </c>
      <c r="V696" s="66">
        <f t="shared" si="383"/>
        <v>310.3</v>
      </c>
      <c r="W696" s="54">
        <f t="shared" si="384"/>
        <v>1.06</v>
      </c>
      <c r="X696" s="143">
        <f t="shared" si="385"/>
        <v>515</v>
      </c>
      <c r="Y696" s="143">
        <f t="shared" si="386"/>
        <v>0.31200000000000006</v>
      </c>
      <c r="Z696" s="94" t="s">
        <v>39931</v>
      </c>
      <c r="AD696">
        <v>152</v>
      </c>
      <c r="AE696">
        <v>-1</v>
      </c>
      <c r="AF696" s="10">
        <v>37.9</v>
      </c>
      <c r="AG696" s="10">
        <v>58.12</v>
      </c>
      <c r="AH696" s="10">
        <f t="shared" si="387"/>
        <v>344085.06190858717</v>
      </c>
      <c r="AI696" s="11">
        <f t="shared" si="411"/>
        <v>0</v>
      </c>
      <c r="AJ696">
        <f t="shared" si="412"/>
        <v>0</v>
      </c>
      <c r="AK696" t="e">
        <f t="shared" si="388"/>
        <v>#DIV/0!</v>
      </c>
      <c r="AL696">
        <f t="shared" si="389"/>
        <v>2.2254753024000009</v>
      </c>
      <c r="AM696" s="5">
        <f t="shared" si="390"/>
        <v>2.12</v>
      </c>
      <c r="AN696">
        <v>0</v>
      </c>
      <c r="AO696" s="72">
        <f t="shared" si="391"/>
        <v>1.8</v>
      </c>
      <c r="AP696" s="72">
        <f t="shared" si="392"/>
        <v>1.2000000000000002</v>
      </c>
      <c r="AQ696" s="72">
        <f t="shared" si="393"/>
        <v>1.2000000000000002</v>
      </c>
      <c r="AR696" s="71" t="e">
        <f t="shared" si="394"/>
        <v>#DIV/0!</v>
      </c>
      <c r="BA696">
        <f t="shared" si="396"/>
        <v>242</v>
      </c>
      <c r="BB696" s="91" t="e">
        <f t="shared" si="397"/>
        <v>#DIV/0!</v>
      </c>
    </row>
    <row r="697" spans="1:54">
      <c r="A697" s="2" t="s">
        <v>825</v>
      </c>
      <c r="B697" s="7" t="s">
        <v>40640</v>
      </c>
      <c r="C697" s="17">
        <f t="shared" si="377"/>
        <v>32.900000000000006</v>
      </c>
      <c r="D697" s="28">
        <f t="shared" si="378"/>
        <v>260</v>
      </c>
      <c r="E697" s="8">
        <f t="shared" si="398"/>
        <v>6</v>
      </c>
      <c r="F697" s="2" t="s">
        <v>5813</v>
      </c>
      <c r="G697" s="54">
        <f t="shared" si="399"/>
        <v>32</v>
      </c>
      <c r="H697" s="20">
        <f t="shared" si="400"/>
        <v>0.69989210000000002</v>
      </c>
      <c r="I697" s="14" t="s">
        <v>15780</v>
      </c>
      <c r="J697" s="14" t="s">
        <v>10795</v>
      </c>
      <c r="K697" s="14" t="s">
        <v>20740</v>
      </c>
      <c r="L697" s="14" t="s">
        <v>25701</v>
      </c>
      <c r="M697" s="28">
        <f t="shared" si="401"/>
        <v>9.6999999999999993</v>
      </c>
      <c r="N697" s="46">
        <f t="shared" si="379"/>
        <v>5.4</v>
      </c>
      <c r="O697" s="17">
        <f t="shared" si="380"/>
        <v>1.8</v>
      </c>
      <c r="P697" s="17">
        <f t="shared" si="380"/>
        <v>9.6000000000000014</v>
      </c>
      <c r="Q697" s="124">
        <f t="shared" si="381"/>
        <v>0.2</v>
      </c>
      <c r="R697" s="26">
        <f t="shared" si="382"/>
        <v>0.60000000000000009</v>
      </c>
      <c r="S697" s="2" t="s">
        <v>30661</v>
      </c>
      <c r="T697" s="2" t="s">
        <v>35641</v>
      </c>
      <c r="U697" s="24">
        <f t="shared" si="383"/>
        <v>533.1</v>
      </c>
      <c r="V697" s="66">
        <f t="shared" si="383"/>
        <v>375.3</v>
      </c>
      <c r="W697" s="54">
        <f t="shared" si="384"/>
        <v>3.1999999999999997</v>
      </c>
      <c r="X697" s="143">
        <f t="shared" si="385"/>
        <v>533.1</v>
      </c>
      <c r="Y697" s="143">
        <f t="shared" si="386"/>
        <v>0.73999999999999988</v>
      </c>
      <c r="Z697" s="94" t="s">
        <v>39931</v>
      </c>
      <c r="AD697">
        <v>152</v>
      </c>
      <c r="AE697">
        <v>-1</v>
      </c>
      <c r="AF697" s="10">
        <v>37.9</v>
      </c>
      <c r="AG697" s="10">
        <v>58.12</v>
      </c>
      <c r="AH697" s="10">
        <f t="shared" si="387"/>
        <v>249772.52347434239</v>
      </c>
      <c r="AI697" s="11">
        <f t="shared" si="411"/>
        <v>0</v>
      </c>
      <c r="AJ697">
        <f t="shared" si="412"/>
        <v>0</v>
      </c>
      <c r="AK697" t="e">
        <f t="shared" si="388"/>
        <v>#DIV/0!</v>
      </c>
      <c r="AL697">
        <f t="shared" si="389"/>
        <v>3.1115187072000006</v>
      </c>
      <c r="AM697" s="5">
        <f t="shared" si="390"/>
        <v>6.3800000000000008</v>
      </c>
      <c r="AN697">
        <v>0</v>
      </c>
      <c r="AO697" s="72">
        <f t="shared" si="391"/>
        <v>0.60000000000000009</v>
      </c>
      <c r="AP697" s="72">
        <f t="shared" si="392"/>
        <v>0.2</v>
      </c>
      <c r="AQ697" s="72">
        <f t="shared" si="393"/>
        <v>0.2</v>
      </c>
      <c r="AR697" s="71" t="e">
        <f t="shared" si="394"/>
        <v>#DIV/0!</v>
      </c>
      <c r="BA697">
        <f t="shared" si="396"/>
        <v>260</v>
      </c>
      <c r="BB697" s="91" t="e">
        <f t="shared" si="397"/>
        <v>#DIV/0!</v>
      </c>
    </row>
    <row r="698" spans="1:54">
      <c r="A698" s="2" t="s">
        <v>826</v>
      </c>
      <c r="B698" s="7" t="s">
        <v>40641</v>
      </c>
      <c r="C698" s="17">
        <f t="shared" si="377"/>
        <v>22.200000000000003</v>
      </c>
      <c r="D698" s="28">
        <f t="shared" si="378"/>
        <v>293</v>
      </c>
      <c r="E698" s="8">
        <f t="shared" si="398"/>
        <v>9</v>
      </c>
      <c r="F698" s="2" t="s">
        <v>5814</v>
      </c>
      <c r="G698" s="54">
        <f t="shared" si="399"/>
        <v>21.3</v>
      </c>
      <c r="H698" s="20">
        <f t="shared" si="400"/>
        <v>0.80451759999999994</v>
      </c>
      <c r="I698" s="14" t="s">
        <v>15781</v>
      </c>
      <c r="J698" s="14" t="s">
        <v>10796</v>
      </c>
      <c r="K698" s="14" t="s">
        <v>20741</v>
      </c>
      <c r="L698" s="14" t="s">
        <v>25702</v>
      </c>
      <c r="M698" s="28">
        <f t="shared" si="401"/>
        <v>12.7</v>
      </c>
      <c r="N698" s="46">
        <f t="shared" si="379"/>
        <v>6.4</v>
      </c>
      <c r="O698" s="17">
        <f t="shared" si="380"/>
        <v>2.2000000000000002</v>
      </c>
      <c r="P698" s="17">
        <f t="shared" si="380"/>
        <v>3.6</v>
      </c>
      <c r="Q698" s="124">
        <f t="shared" si="381"/>
        <v>0.4</v>
      </c>
      <c r="R698" s="26">
        <f t="shared" si="382"/>
        <v>2.4000000000000004</v>
      </c>
      <c r="S698" s="2" t="s">
        <v>30662</v>
      </c>
      <c r="T698" s="2" t="s">
        <v>35642</v>
      </c>
      <c r="U698" s="24">
        <f t="shared" si="383"/>
        <v>565.6</v>
      </c>
      <c r="V698" s="66">
        <f t="shared" si="383"/>
        <v>371</v>
      </c>
      <c r="W698" s="54">
        <f t="shared" si="384"/>
        <v>2.13</v>
      </c>
      <c r="X698" s="143">
        <f t="shared" si="385"/>
        <v>565.6</v>
      </c>
      <c r="Y698" s="143">
        <f t="shared" si="386"/>
        <v>0.52600000000000002</v>
      </c>
      <c r="Z698" s="94" t="s">
        <v>39931</v>
      </c>
      <c r="AD698">
        <v>152</v>
      </c>
      <c r="AE698">
        <v>-1</v>
      </c>
      <c r="AF698" s="10">
        <v>37.9</v>
      </c>
      <c r="AG698" s="10">
        <v>58.12</v>
      </c>
      <c r="AH698" s="10">
        <f t="shared" si="387"/>
        <v>257854.95015429083</v>
      </c>
      <c r="AI698" s="11">
        <f t="shared" si="411"/>
        <v>0</v>
      </c>
      <c r="AJ698">
        <f t="shared" si="412"/>
        <v>0</v>
      </c>
      <c r="AK698" t="e">
        <f t="shared" si="388"/>
        <v>#DIV/0!</v>
      </c>
      <c r="AL698">
        <f t="shared" si="389"/>
        <v>3.7157294592000016</v>
      </c>
      <c r="AM698" s="5">
        <f t="shared" si="390"/>
        <v>4.24</v>
      </c>
      <c r="AN698">
        <v>0</v>
      </c>
      <c r="AO698" s="72">
        <f t="shared" si="391"/>
        <v>2.4000000000000004</v>
      </c>
      <c r="AP698" s="72">
        <f t="shared" si="392"/>
        <v>0.4</v>
      </c>
      <c r="AQ698" s="72">
        <f t="shared" si="393"/>
        <v>0.60000000000000009</v>
      </c>
      <c r="AR698" s="71" t="e">
        <f t="shared" si="394"/>
        <v>#DIV/0!</v>
      </c>
      <c r="BA698">
        <f t="shared" si="396"/>
        <v>293</v>
      </c>
      <c r="BB698" s="91" t="e">
        <f t="shared" si="397"/>
        <v>#DIV/0!</v>
      </c>
    </row>
    <row r="699" spans="1:54">
      <c r="A699" s="2" t="s">
        <v>827</v>
      </c>
      <c r="B699" s="7" t="s">
        <v>40642</v>
      </c>
      <c r="C699" s="17">
        <f t="shared" si="377"/>
        <v>8.6000000000000014</v>
      </c>
      <c r="D699" s="28">
        <f t="shared" si="378"/>
        <v>45</v>
      </c>
      <c r="E699" s="8">
        <f t="shared" si="398"/>
        <v>6</v>
      </c>
      <c r="F699" s="2" t="s">
        <v>5815</v>
      </c>
      <c r="G699" s="54">
        <f t="shared" si="399"/>
        <v>7.6999999999999993</v>
      </c>
      <c r="H699" s="20">
        <f t="shared" si="400"/>
        <v>0.75331770000000009</v>
      </c>
      <c r="I699" s="14" t="s">
        <v>15782</v>
      </c>
      <c r="J699" s="14" t="s">
        <v>10797</v>
      </c>
      <c r="K699" s="14" t="s">
        <v>20742</v>
      </c>
      <c r="L699" s="14" t="s">
        <v>25703</v>
      </c>
      <c r="M699" s="28">
        <f t="shared" si="401"/>
        <v>11.6</v>
      </c>
      <c r="N699" s="46">
        <f t="shared" si="379"/>
        <v>5.2</v>
      </c>
      <c r="O699" s="17">
        <f t="shared" si="380"/>
        <v>1.6</v>
      </c>
      <c r="P699" s="17">
        <f t="shared" si="380"/>
        <v>5.8000000000000007</v>
      </c>
      <c r="Q699" s="124">
        <f t="shared" si="381"/>
        <v>0.2</v>
      </c>
      <c r="R699" s="26">
        <f t="shared" si="382"/>
        <v>0.8</v>
      </c>
      <c r="S699" s="2" t="s">
        <v>30663</v>
      </c>
      <c r="T699" s="2" t="s">
        <v>35643</v>
      </c>
      <c r="U699" s="24">
        <f t="shared" si="383"/>
        <v>317.90000000000003</v>
      </c>
      <c r="V699" s="66">
        <f t="shared" si="383"/>
        <v>320.20000000000005</v>
      </c>
      <c r="W699" s="54">
        <f t="shared" si="384"/>
        <v>0.77</v>
      </c>
      <c r="X699" s="143">
        <f t="shared" si="385"/>
        <v>317.90000000000003</v>
      </c>
      <c r="Y699" s="143">
        <f t="shared" si="386"/>
        <v>0.254</v>
      </c>
      <c r="Z699" s="94" t="s">
        <v>39931</v>
      </c>
      <c r="AD699">
        <v>152</v>
      </c>
      <c r="AE699">
        <v>-1</v>
      </c>
      <c r="AF699" s="10">
        <v>37.9</v>
      </c>
      <c r="AG699" s="10">
        <v>58.12</v>
      </c>
      <c r="AH699" s="10">
        <f t="shared" si="387"/>
        <v>332412.38833276788</v>
      </c>
      <c r="AI699" s="11">
        <f t="shared" si="411"/>
        <v>0</v>
      </c>
      <c r="AJ699">
        <f t="shared" si="412"/>
        <v>0</v>
      </c>
      <c r="AK699" t="e">
        <f t="shared" si="388"/>
        <v>#DIV/0!</v>
      </c>
      <c r="AL699">
        <f t="shared" si="389"/>
        <v>1.8313693951999999</v>
      </c>
      <c r="AM699" s="5">
        <f t="shared" si="390"/>
        <v>1.52</v>
      </c>
      <c r="AN699">
        <v>0</v>
      </c>
      <c r="AO699" s="72">
        <f t="shared" si="391"/>
        <v>0.8</v>
      </c>
      <c r="AP699" s="72">
        <f t="shared" si="392"/>
        <v>0.2</v>
      </c>
      <c r="AQ699" s="72">
        <f t="shared" si="393"/>
        <v>0.2</v>
      </c>
      <c r="AR699" s="71" t="e">
        <f t="shared" si="394"/>
        <v>#DIV/0!</v>
      </c>
      <c r="BA699">
        <f t="shared" si="396"/>
        <v>45</v>
      </c>
      <c r="BB699" s="91" t="e">
        <f t="shared" si="397"/>
        <v>#DIV/0!</v>
      </c>
    </row>
    <row r="700" spans="1:54">
      <c r="A700" s="2" t="s">
        <v>828</v>
      </c>
      <c r="B700" s="7" t="s">
        <v>40643</v>
      </c>
      <c r="C700" s="17">
        <f t="shared" si="377"/>
        <v>33.300000000000004</v>
      </c>
      <c r="D700" s="28">
        <f t="shared" si="378"/>
        <v>130</v>
      </c>
      <c r="E700" s="8">
        <f t="shared" si="398"/>
        <v>9</v>
      </c>
      <c r="F700" s="2" t="s">
        <v>5816</v>
      </c>
      <c r="G700" s="54">
        <f t="shared" si="399"/>
        <v>32.300000000000004</v>
      </c>
      <c r="H700" s="20">
        <f t="shared" si="400"/>
        <v>0.31405110000000003</v>
      </c>
      <c r="I700" s="14" t="s">
        <v>15783</v>
      </c>
      <c r="J700" s="14" t="s">
        <v>10798</v>
      </c>
      <c r="K700" s="14" t="s">
        <v>20743</v>
      </c>
      <c r="L700" s="14" t="s">
        <v>25704</v>
      </c>
      <c r="M700" s="28">
        <f t="shared" si="401"/>
        <v>12.5</v>
      </c>
      <c r="N700" s="46">
        <f t="shared" si="379"/>
        <v>6.2</v>
      </c>
      <c r="O700" s="17">
        <f t="shared" si="380"/>
        <v>0.8</v>
      </c>
      <c r="P700" s="17">
        <f t="shared" si="380"/>
        <v>4</v>
      </c>
      <c r="Q700" s="124">
        <f t="shared" si="381"/>
        <v>1</v>
      </c>
      <c r="R700" s="26">
        <f t="shared" si="382"/>
        <v>1.6</v>
      </c>
      <c r="S700" s="2" t="s">
        <v>30664</v>
      </c>
      <c r="T700" s="2" t="s">
        <v>35644</v>
      </c>
      <c r="U700" s="24">
        <f t="shared" si="383"/>
        <v>403.40000000000003</v>
      </c>
      <c r="V700" s="66">
        <f t="shared" si="383"/>
        <v>424.1</v>
      </c>
      <c r="W700" s="54">
        <f t="shared" si="384"/>
        <v>3.23</v>
      </c>
      <c r="X700" s="143">
        <f t="shared" si="385"/>
        <v>403.40000000000003</v>
      </c>
      <c r="Y700" s="143">
        <f t="shared" si="386"/>
        <v>0.746</v>
      </c>
      <c r="Z700" s="94" t="s">
        <v>39932</v>
      </c>
      <c r="AA700">
        <v>5806.6</v>
      </c>
      <c r="AB700">
        <v>355.04</v>
      </c>
      <c r="AC700">
        <v>14.2</v>
      </c>
      <c r="AD700">
        <v>152</v>
      </c>
      <c r="AE700">
        <v>-1</v>
      </c>
      <c r="AF700" s="10">
        <v>37.9</v>
      </c>
      <c r="AG700" s="10">
        <v>58.12</v>
      </c>
      <c r="AH700" s="10">
        <f t="shared" si="387"/>
        <v>55653.449080541192</v>
      </c>
      <c r="AI700" s="11">
        <f t="shared" si="411"/>
        <v>0.99999999999999967</v>
      </c>
      <c r="AJ700">
        <f t="shared" si="412"/>
        <v>570.88359702528021</v>
      </c>
      <c r="AK700">
        <f t="shared" si="388"/>
        <v>2.8142149149133524</v>
      </c>
      <c r="AL700">
        <f t="shared" si="389"/>
        <v>3.5120583680000004</v>
      </c>
      <c r="AM700" s="5">
        <f t="shared" si="390"/>
        <v>6.4600000000000009</v>
      </c>
      <c r="AN700">
        <v>0</v>
      </c>
      <c r="AO700" s="72">
        <f t="shared" si="391"/>
        <v>1.6</v>
      </c>
      <c r="AP700" s="72">
        <f t="shared" si="392"/>
        <v>1</v>
      </c>
      <c r="AQ700" s="72">
        <f t="shared" si="393"/>
        <v>1.2000000000000002</v>
      </c>
      <c r="AR700" s="71">
        <f t="shared" si="394"/>
        <v>6.3262732829133528</v>
      </c>
      <c r="AS700" s="40">
        <v>0.1314988768407952</v>
      </c>
      <c r="AT700" s="40">
        <f>(AS700+O700)*(AS700+P700)*((1/3)*AS700+R700)</f>
        <v>6.3262690550572884</v>
      </c>
      <c r="AU700" s="73">
        <f>MROUND((AS700+O700),0.2)</f>
        <v>1</v>
      </c>
      <c r="AV700" s="73">
        <f>MROUND((AS700+P700),0.2)</f>
        <v>4.2</v>
      </c>
      <c r="AW700" s="73">
        <f>IF(MROUND(((1/3)*AS700+AO700),0.2)*AV700*AU700/AR700&gt;1.05,MROUND(((1/3)*AS700+AO700),0.2)-0.2,MROUND(((1/3)*AS700+AO700),0.2))</f>
        <v>1.4000000000000001</v>
      </c>
      <c r="AX700" s="40">
        <f t="shared" ref="AX700:AX702" si="413">AU700*AV700*AW700</f>
        <v>5.8800000000000008</v>
      </c>
      <c r="AY700" s="40" t="b">
        <f>IF(AQ700&lt;AW700,TRUE, FALSE)</f>
        <v>1</v>
      </c>
      <c r="AZ700" s="40" t="b">
        <f>IF(AL700&lt;AQ700*AU700*AV700,TRUE, FALSE)</f>
        <v>1</v>
      </c>
      <c r="BA700">
        <f t="shared" si="396"/>
        <v>130</v>
      </c>
      <c r="BB700" s="91">
        <f t="shared" si="397"/>
        <v>0.8013007245423297</v>
      </c>
    </row>
    <row r="701" spans="1:54">
      <c r="A701" s="2" t="s">
        <v>829</v>
      </c>
      <c r="B701" s="7" t="s">
        <v>40644</v>
      </c>
      <c r="C701" s="17">
        <f t="shared" si="377"/>
        <v>17.600000000000001</v>
      </c>
      <c r="D701" s="28">
        <f t="shared" si="378"/>
        <v>32</v>
      </c>
      <c r="E701" s="8">
        <f t="shared" si="398"/>
        <v>9</v>
      </c>
      <c r="F701" s="2" t="s">
        <v>5817</v>
      </c>
      <c r="G701" s="54">
        <f t="shared" si="399"/>
        <v>16.700000000000003</v>
      </c>
      <c r="H701" s="20">
        <f t="shared" si="400"/>
        <v>0.79957679999999998</v>
      </c>
      <c r="I701" s="14" t="s">
        <v>15784</v>
      </c>
      <c r="J701" s="14" t="s">
        <v>10799</v>
      </c>
      <c r="K701" s="14" t="s">
        <v>20744</v>
      </c>
      <c r="L701" s="14" t="s">
        <v>25705</v>
      </c>
      <c r="M701" s="28">
        <f t="shared" si="401"/>
        <v>13.1</v>
      </c>
      <c r="N701" s="46">
        <f t="shared" si="379"/>
        <v>6.2</v>
      </c>
      <c r="O701" s="17">
        <f t="shared" si="380"/>
        <v>2</v>
      </c>
      <c r="P701" s="17">
        <f t="shared" si="380"/>
        <v>2.8000000000000003</v>
      </c>
      <c r="Q701" s="124">
        <f t="shared" si="381"/>
        <v>0.4</v>
      </c>
      <c r="R701" s="26">
        <f t="shared" si="382"/>
        <v>1.6</v>
      </c>
      <c r="S701" s="2" t="s">
        <v>30665</v>
      </c>
      <c r="T701" s="2" t="s">
        <v>35645</v>
      </c>
      <c r="U701" s="24">
        <f t="shared" si="383"/>
        <v>305.5</v>
      </c>
      <c r="V701" s="66">
        <f t="shared" si="383"/>
        <v>407.90000000000003</v>
      </c>
      <c r="W701" s="54">
        <f t="shared" si="384"/>
        <v>1.67</v>
      </c>
      <c r="X701" s="143">
        <f t="shared" si="385"/>
        <v>305.5</v>
      </c>
      <c r="Y701" s="143">
        <f t="shared" si="386"/>
        <v>0.43399999999999994</v>
      </c>
      <c r="Z701" s="94" t="s">
        <v>39932</v>
      </c>
      <c r="AA701">
        <v>3180.4</v>
      </c>
      <c r="AB701">
        <v>458.37</v>
      </c>
      <c r="AC701">
        <v>10.66</v>
      </c>
      <c r="AD701">
        <v>152</v>
      </c>
      <c r="AE701">
        <v>-1</v>
      </c>
      <c r="AF701" s="10">
        <v>37.9</v>
      </c>
      <c r="AG701" s="10">
        <v>58.12</v>
      </c>
      <c r="AH701" s="10">
        <f t="shared" si="387"/>
        <v>166072.68824949631</v>
      </c>
      <c r="AI701" s="11">
        <f t="shared" si="411"/>
        <v>0.98712976808672137</v>
      </c>
      <c r="AJ701">
        <f t="shared" si="412"/>
        <v>3283.8580796313599</v>
      </c>
      <c r="AK701">
        <f t="shared" si="388"/>
        <v>21.286264964384124</v>
      </c>
      <c r="AL701">
        <f t="shared" si="389"/>
        <v>1.7957918720000003</v>
      </c>
      <c r="AM701" s="5">
        <f t="shared" si="390"/>
        <v>3.3200000000000003</v>
      </c>
      <c r="AN701">
        <v>0</v>
      </c>
      <c r="AO701" s="72">
        <f t="shared" si="391"/>
        <v>1.6</v>
      </c>
      <c r="AP701" s="72">
        <f t="shared" si="392"/>
        <v>0.4</v>
      </c>
      <c r="AQ701" s="72">
        <f t="shared" si="393"/>
        <v>0.4</v>
      </c>
      <c r="AR701" s="71">
        <f t="shared" si="394"/>
        <v>23.082056836384123</v>
      </c>
      <c r="AS701" s="40">
        <v>1.060577016559302</v>
      </c>
      <c r="AT701" s="40">
        <f>(AS701+O701)*(AS701+P701)*((1/3)*AS701+R701)</f>
        <v>23.082064819320127</v>
      </c>
      <c r="AU701" s="73">
        <f>MROUND((AS701+O701),0.2)</f>
        <v>3</v>
      </c>
      <c r="AV701" s="73">
        <f>MROUND((AS701+P701),0.2)</f>
        <v>3.8000000000000003</v>
      </c>
      <c r="AW701" s="73">
        <f>IF(MROUND(((1/3)*AS701+AO701),0.2)*AV701*AU701/AR701&gt;1.05,MROUND(((1/3)*AS701+AO701),0.2)-0.2,MROUND(((1/3)*AS701+AO701),0.2))</f>
        <v>2</v>
      </c>
      <c r="AX701" s="40">
        <f t="shared" si="413"/>
        <v>22.8</v>
      </c>
      <c r="AY701" s="40" t="b">
        <f>IF(AQ701&lt;AW701,TRUE, FALSE)</f>
        <v>1</v>
      </c>
      <c r="AZ701" s="40" t="b">
        <f>IF(AL701&lt;AQ701*AU701*AV701,TRUE, FALSE)</f>
        <v>1</v>
      </c>
      <c r="BA701">
        <f t="shared" si="396"/>
        <v>32</v>
      </c>
      <c r="BB701" s="91">
        <f t="shared" si="397"/>
        <v>11.853414249323498</v>
      </c>
    </row>
    <row r="702" spans="1:54">
      <c r="A702" s="2" t="s">
        <v>830</v>
      </c>
      <c r="B702" s="7" t="s">
        <v>40645</v>
      </c>
      <c r="C702" s="17">
        <f t="shared" si="377"/>
        <v>8.1999999999999993</v>
      </c>
      <c r="D702" s="28">
        <f t="shared" si="378"/>
        <v>118</v>
      </c>
      <c r="E702" s="8">
        <f t="shared" si="398"/>
        <v>7</v>
      </c>
      <c r="F702" s="2" t="s">
        <v>5818</v>
      </c>
      <c r="G702" s="54">
        <f t="shared" si="399"/>
        <v>7.1999999999999993</v>
      </c>
      <c r="H702" s="20">
        <f t="shared" si="400"/>
        <v>0.40590020000000004</v>
      </c>
      <c r="I702" s="14" t="s">
        <v>15785</v>
      </c>
      <c r="J702" s="14" t="s">
        <v>10800</v>
      </c>
      <c r="K702" s="14" t="s">
        <v>20745</v>
      </c>
      <c r="L702" s="14" t="s">
        <v>25706</v>
      </c>
      <c r="M702" s="28">
        <f t="shared" si="401"/>
        <v>14.3</v>
      </c>
      <c r="N702" s="46">
        <f t="shared" si="379"/>
        <v>6.6</v>
      </c>
      <c r="O702" s="17">
        <f t="shared" si="380"/>
        <v>2.2000000000000002</v>
      </c>
      <c r="P702" s="17">
        <f t="shared" si="380"/>
        <v>0.4</v>
      </c>
      <c r="Q702" s="124">
        <f t="shared" si="381"/>
        <v>1.4000000000000001</v>
      </c>
      <c r="R702" s="26">
        <f t="shared" si="382"/>
        <v>2.4000000000000004</v>
      </c>
      <c r="S702" s="2" t="s">
        <v>30666</v>
      </c>
      <c r="T702" s="2" t="s">
        <v>35646</v>
      </c>
      <c r="U702" s="24">
        <f t="shared" si="383"/>
        <v>391.40000000000003</v>
      </c>
      <c r="V702" s="66">
        <f t="shared" si="383"/>
        <v>341</v>
      </c>
      <c r="W702" s="54">
        <f t="shared" si="384"/>
        <v>0.72</v>
      </c>
      <c r="X702" s="143">
        <f t="shared" si="385"/>
        <v>391.40000000000003</v>
      </c>
      <c r="Y702" s="143">
        <f t="shared" si="386"/>
        <v>0.24399999999999999</v>
      </c>
      <c r="Z702" s="94" t="s">
        <v>39932</v>
      </c>
      <c r="AA702">
        <v>2713.1</v>
      </c>
      <c r="AB702">
        <v>522.28</v>
      </c>
      <c r="AC702">
        <v>4.41</v>
      </c>
      <c r="AD702">
        <v>152</v>
      </c>
      <c r="AE702">
        <v>-1</v>
      </c>
      <c r="AF702" s="10">
        <v>37.9</v>
      </c>
      <c r="AG702" s="10">
        <v>58.12</v>
      </c>
      <c r="AH702" s="10">
        <f t="shared" si="387"/>
        <v>305367.041339877</v>
      </c>
      <c r="AI702" s="11">
        <f t="shared" si="411"/>
        <v>0.51723868395588191</v>
      </c>
      <c r="AJ702">
        <f t="shared" si="412"/>
        <v>447.73039123507215</v>
      </c>
      <c r="AK702">
        <f t="shared" si="388"/>
        <v>3.6759282274520766</v>
      </c>
      <c r="AL702">
        <f t="shared" si="389"/>
        <v>1.2547387776000003</v>
      </c>
      <c r="AM702" s="5">
        <f t="shared" si="390"/>
        <v>1.44</v>
      </c>
      <c r="AN702">
        <v>0</v>
      </c>
      <c r="AO702" s="72">
        <f t="shared" si="391"/>
        <v>2.4000000000000004</v>
      </c>
      <c r="AP702" s="72">
        <f t="shared" si="392"/>
        <v>1.4000000000000001</v>
      </c>
      <c r="AQ702" s="72">
        <f t="shared" si="393"/>
        <v>1.6</v>
      </c>
      <c r="AR702" s="71">
        <f t="shared" si="394"/>
        <v>4.9306670050520767</v>
      </c>
      <c r="AS702" s="40">
        <v>0.36307173717853952</v>
      </c>
      <c r="AT702" s="40">
        <f>(AS702+O702)*(AS702+P702)*((1/3)*AS702+R702)</f>
        <v>4.9306377352078936</v>
      </c>
      <c r="AU702" s="73">
        <f>MROUND((AS702+O702),0.2)</f>
        <v>2.6</v>
      </c>
      <c r="AV702" s="73">
        <f>MROUND((AS702+P702),0.2)</f>
        <v>0.8</v>
      </c>
      <c r="AW702" s="73">
        <f>IF(MROUND(((1/3)*AS702+AO702),0.2)*AV702*AU702/AR702&gt;1.05,MROUND(((1/3)*AS702+AO702),0.2)-0.2,MROUND(((1/3)*AS702+AO702),0.2))</f>
        <v>2.4</v>
      </c>
      <c r="AX702" s="40">
        <f t="shared" si="413"/>
        <v>4.992</v>
      </c>
      <c r="AY702" s="40" t="b">
        <f>IF(AQ702&lt;AW702,TRUE, FALSE)</f>
        <v>1</v>
      </c>
      <c r="AZ702" s="40" t="b">
        <f>IF(AL702&lt;AQ702*AU702*AV702,TRUE, FALSE)</f>
        <v>1</v>
      </c>
      <c r="BA702">
        <f t="shared" si="396"/>
        <v>118</v>
      </c>
      <c r="BB702" s="91">
        <f t="shared" si="397"/>
        <v>2.9296362661901649</v>
      </c>
    </row>
    <row r="703" spans="1:54">
      <c r="A703" s="2" t="s">
        <v>831</v>
      </c>
      <c r="B703" s="7" t="s">
        <v>40646</v>
      </c>
      <c r="C703" s="17">
        <f t="shared" si="377"/>
        <v>37.5</v>
      </c>
      <c r="D703" s="28">
        <f t="shared" si="378"/>
        <v>289</v>
      </c>
      <c r="E703" s="8">
        <f t="shared" si="398"/>
        <v>12</v>
      </c>
      <c r="F703" s="2" t="s">
        <v>5819</v>
      </c>
      <c r="G703" s="54">
        <f t="shared" si="399"/>
        <v>36.6</v>
      </c>
      <c r="H703" s="20">
        <f t="shared" si="400"/>
        <v>0.29491139999999999</v>
      </c>
      <c r="I703" s="14" t="s">
        <v>15786</v>
      </c>
      <c r="J703" s="14" t="s">
        <v>10801</v>
      </c>
      <c r="K703" s="14" t="s">
        <v>20746</v>
      </c>
      <c r="L703" s="14" t="s">
        <v>25707</v>
      </c>
      <c r="M703" s="28">
        <f t="shared" si="401"/>
        <v>13</v>
      </c>
      <c r="N703" s="46">
        <f t="shared" si="379"/>
        <v>6.6</v>
      </c>
      <c r="O703" s="17">
        <f t="shared" si="380"/>
        <v>0.8</v>
      </c>
      <c r="P703" s="17">
        <f t="shared" si="380"/>
        <v>3</v>
      </c>
      <c r="Q703" s="124">
        <f t="shared" si="381"/>
        <v>1.8</v>
      </c>
      <c r="R703" s="26">
        <f t="shared" si="382"/>
        <v>2.6</v>
      </c>
      <c r="S703" s="2" t="s">
        <v>30667</v>
      </c>
      <c r="T703" s="2" t="s">
        <v>35647</v>
      </c>
      <c r="U703" s="24">
        <f t="shared" si="383"/>
        <v>562.1</v>
      </c>
      <c r="V703" s="66">
        <f t="shared" si="383"/>
        <v>321.90000000000003</v>
      </c>
      <c r="W703" s="54">
        <f t="shared" si="384"/>
        <v>3.6599999999999997</v>
      </c>
      <c r="X703" s="143">
        <f t="shared" si="385"/>
        <v>562.1</v>
      </c>
      <c r="Y703" s="143">
        <f t="shared" si="386"/>
        <v>0.83199999999999996</v>
      </c>
      <c r="Z703" s="94" t="s">
        <v>39931</v>
      </c>
      <c r="AD703">
        <v>152</v>
      </c>
      <c r="AE703">
        <v>-1</v>
      </c>
      <c r="AF703" s="10">
        <v>37.9</v>
      </c>
      <c r="AG703" s="10">
        <v>58.12</v>
      </c>
      <c r="AH703" s="10">
        <f t="shared" si="387"/>
        <v>330358.36742651474</v>
      </c>
      <c r="AI703" s="11">
        <f t="shared" si="411"/>
        <v>0</v>
      </c>
      <c r="AJ703">
        <f t="shared" si="412"/>
        <v>0</v>
      </c>
      <c r="AK703" t="e">
        <f t="shared" si="388"/>
        <v>#DIV/0!</v>
      </c>
      <c r="AL703">
        <f t="shared" si="389"/>
        <v>4.3997528640000008</v>
      </c>
      <c r="AM703" s="5">
        <f t="shared" si="390"/>
        <v>7.3</v>
      </c>
      <c r="AN703">
        <v>0</v>
      </c>
      <c r="AO703" s="72">
        <f t="shared" si="391"/>
        <v>2.6</v>
      </c>
      <c r="AP703" s="72">
        <f t="shared" si="392"/>
        <v>1.8</v>
      </c>
      <c r="AQ703" s="72">
        <f t="shared" si="393"/>
        <v>2</v>
      </c>
      <c r="AR703" s="71" t="e">
        <f t="shared" si="394"/>
        <v>#DIV/0!</v>
      </c>
      <c r="BA703">
        <f t="shared" si="396"/>
        <v>289</v>
      </c>
      <c r="BB703" s="91" t="e">
        <f t="shared" si="397"/>
        <v>#DIV/0!</v>
      </c>
    </row>
    <row r="704" spans="1:54">
      <c r="A704" s="2" t="s">
        <v>832</v>
      </c>
      <c r="B704" s="7" t="s">
        <v>40647</v>
      </c>
      <c r="C704" s="17">
        <f t="shared" si="377"/>
        <v>16.100000000000001</v>
      </c>
      <c r="D704" s="28">
        <f t="shared" si="378"/>
        <v>88</v>
      </c>
      <c r="E704" s="8">
        <f t="shared" si="398"/>
        <v>9</v>
      </c>
      <c r="F704" s="2" t="s">
        <v>5820</v>
      </c>
      <c r="G704" s="54">
        <f t="shared" si="399"/>
        <v>15.2</v>
      </c>
      <c r="H704" s="20">
        <f t="shared" si="400"/>
        <v>0.3727509</v>
      </c>
      <c r="I704" s="14" t="s">
        <v>68</v>
      </c>
      <c r="J704" s="14" t="s">
        <v>10802</v>
      </c>
      <c r="K704" s="14" t="s">
        <v>20747</v>
      </c>
      <c r="L704" s="14" t="s">
        <v>25708</v>
      </c>
      <c r="M704" s="28">
        <f t="shared" si="401"/>
        <v>12.9</v>
      </c>
      <c r="N704" s="46">
        <f t="shared" si="379"/>
        <v>5.6</v>
      </c>
      <c r="O704" s="17">
        <f t="shared" si="380"/>
        <v>2.2000000000000002</v>
      </c>
      <c r="P704" s="17">
        <f t="shared" si="380"/>
        <v>3.2</v>
      </c>
      <c r="Q704" s="124">
        <f t="shared" si="381"/>
        <v>0.4</v>
      </c>
      <c r="R704" s="26">
        <f t="shared" si="382"/>
        <v>0.60000000000000009</v>
      </c>
      <c r="S704" s="2" t="s">
        <v>30668</v>
      </c>
      <c r="T704" s="2" t="s">
        <v>35648</v>
      </c>
      <c r="U704" s="24">
        <f t="shared" si="383"/>
        <v>361.20000000000005</v>
      </c>
      <c r="V704" s="66">
        <f t="shared" si="383"/>
        <v>384.90000000000003</v>
      </c>
      <c r="W704" s="54">
        <f t="shared" si="384"/>
        <v>1.52</v>
      </c>
      <c r="X704" s="143">
        <f t="shared" si="385"/>
        <v>361.20000000000005</v>
      </c>
      <c r="Y704" s="143">
        <f t="shared" si="386"/>
        <v>0.40400000000000003</v>
      </c>
      <c r="Z704" s="94" t="s">
        <v>39932</v>
      </c>
      <c r="AA704">
        <v>3099</v>
      </c>
      <c r="AB704">
        <v>467.48</v>
      </c>
      <c r="AC704">
        <v>8.2799999999999994</v>
      </c>
      <c r="AD704">
        <v>152</v>
      </c>
      <c r="AE704">
        <v>-1</v>
      </c>
      <c r="AF704" s="10">
        <v>37.9</v>
      </c>
      <c r="AG704" s="10">
        <v>58.12</v>
      </c>
      <c r="AH704" s="10">
        <f t="shared" si="387"/>
        <v>230248.34322208742</v>
      </c>
      <c r="AI704" s="11">
        <f t="shared" si="411"/>
        <v>0.88431703386507532</v>
      </c>
      <c r="AJ704">
        <f t="shared" si="412"/>
        <v>736.04716725196829</v>
      </c>
      <c r="AK704">
        <f t="shared" si="388"/>
        <v>5.5027697271779727</v>
      </c>
      <c r="AL704">
        <f t="shared" si="389"/>
        <v>2.6495001984000002</v>
      </c>
      <c r="AM704" s="5">
        <f t="shared" si="390"/>
        <v>3.0200000000000005</v>
      </c>
      <c r="AN704">
        <v>0</v>
      </c>
      <c r="AO704" s="72">
        <f t="shared" si="391"/>
        <v>0.60000000000000009</v>
      </c>
      <c r="AP704" s="72">
        <f t="shared" si="392"/>
        <v>0.4</v>
      </c>
      <c r="AQ704" s="72">
        <f t="shared" si="393"/>
        <v>0.4</v>
      </c>
      <c r="AR704" s="71">
        <f t="shared" si="394"/>
        <v>8.152269925577972</v>
      </c>
      <c r="AS704" s="40">
        <v>0.55865545546521522</v>
      </c>
      <c r="AT704" s="40">
        <f>(AS704+O704)*(AS704+P704)*((1/3)*AS704+R704)</f>
        <v>8.152170043267855</v>
      </c>
      <c r="AU704" s="73">
        <f>MROUND((AS704+O704),0.2)</f>
        <v>2.8000000000000003</v>
      </c>
      <c r="AV704" s="73">
        <f>MROUND((AS704+P704),0.2)</f>
        <v>3.8000000000000003</v>
      </c>
      <c r="AW704" s="73">
        <f>IF(MROUND(((1/3)*AS704+AO704),0.2)*AV704*AU704/AR704&gt;1.05,MROUND(((1/3)*AS704+AO704),0.2)-0.2,MROUND(((1/3)*AS704+AO704),0.2))</f>
        <v>0.8</v>
      </c>
      <c r="AX704" s="40">
        <f t="shared" ref="AX704" si="414">AU704*AV704*AW704</f>
        <v>8.5120000000000022</v>
      </c>
      <c r="AY704" s="40" t="b">
        <f>IF(AQ704&lt;AW704,TRUE, FALSE)</f>
        <v>1</v>
      </c>
      <c r="AZ704" s="40" t="b">
        <f>IF(AL704&lt;AQ704*AU704*AV704,TRUE, FALSE)</f>
        <v>1</v>
      </c>
      <c r="BA704">
        <f t="shared" si="396"/>
        <v>88</v>
      </c>
      <c r="BB704" s="91">
        <f t="shared" si="397"/>
        <v>2.0769085922322352</v>
      </c>
    </row>
    <row r="705" spans="1:54">
      <c r="A705" s="2" t="s">
        <v>833</v>
      </c>
      <c r="B705" s="7" t="s">
        <v>40648</v>
      </c>
      <c r="C705" s="17">
        <f t="shared" si="377"/>
        <v>30.400000000000002</v>
      </c>
      <c r="D705" s="28">
        <f t="shared" si="378"/>
        <v>31</v>
      </c>
      <c r="E705" s="8">
        <f t="shared" si="398"/>
        <v>13</v>
      </c>
      <c r="F705" s="2" t="s">
        <v>5821</v>
      </c>
      <c r="G705" s="54">
        <f t="shared" si="399"/>
        <v>29.5</v>
      </c>
      <c r="H705" s="20">
        <f t="shared" si="400"/>
        <v>0.58044260000000003</v>
      </c>
      <c r="I705" s="14" t="s">
        <v>15787</v>
      </c>
      <c r="J705" s="14" t="s">
        <v>10803</v>
      </c>
      <c r="K705" s="14" t="s">
        <v>20748</v>
      </c>
      <c r="L705" s="14" t="s">
        <v>25709</v>
      </c>
      <c r="M705" s="28">
        <f t="shared" si="401"/>
        <v>11.2</v>
      </c>
      <c r="N705" s="46">
        <f t="shared" si="379"/>
        <v>5.4</v>
      </c>
      <c r="O705" s="17">
        <f t="shared" si="380"/>
        <v>1.4000000000000001</v>
      </c>
      <c r="P705" s="17">
        <f t="shared" si="380"/>
        <v>6.6000000000000005</v>
      </c>
      <c r="Q705" s="124">
        <f t="shared" si="381"/>
        <v>1.2000000000000002</v>
      </c>
      <c r="R705" s="26">
        <f t="shared" si="382"/>
        <v>2.8000000000000003</v>
      </c>
      <c r="S705" s="2" t="s">
        <v>30669</v>
      </c>
      <c r="T705" s="2" t="s">
        <v>35649</v>
      </c>
      <c r="U705" s="24">
        <f t="shared" si="383"/>
        <v>304.10000000000002</v>
      </c>
      <c r="V705" s="66">
        <f t="shared" si="383"/>
        <v>313.3</v>
      </c>
      <c r="W705" s="54">
        <f t="shared" si="384"/>
        <v>2.9499999999999997</v>
      </c>
      <c r="X705" s="143">
        <f t="shared" si="385"/>
        <v>304.10000000000002</v>
      </c>
      <c r="Y705" s="143">
        <f t="shared" si="386"/>
        <v>0.69</v>
      </c>
      <c r="Z705" s="94" t="s">
        <v>39931</v>
      </c>
      <c r="AD705">
        <v>152</v>
      </c>
      <c r="AE705">
        <v>-1</v>
      </c>
      <c r="AF705" s="10">
        <v>37.9</v>
      </c>
      <c r="AG705" s="10">
        <v>58.12</v>
      </c>
      <c r="AH705" s="10">
        <f t="shared" si="387"/>
        <v>340655.97791366064</v>
      </c>
      <c r="AI705" s="11">
        <f t="shared" si="411"/>
        <v>0</v>
      </c>
      <c r="AJ705">
        <f t="shared" si="412"/>
        <v>0</v>
      </c>
      <c r="AK705" t="e">
        <f t="shared" si="388"/>
        <v>#DIV/0!</v>
      </c>
      <c r="AL705">
        <f t="shared" si="389"/>
        <v>10.854789052800003</v>
      </c>
      <c r="AM705" s="5">
        <f t="shared" si="390"/>
        <v>5.8800000000000008</v>
      </c>
      <c r="AN705">
        <v>0</v>
      </c>
      <c r="AO705" s="72">
        <f t="shared" si="391"/>
        <v>2.8000000000000003</v>
      </c>
      <c r="AP705" s="72">
        <f t="shared" si="392"/>
        <v>1.2000000000000002</v>
      </c>
      <c r="AQ705" s="72">
        <f t="shared" si="393"/>
        <v>1.2000000000000002</v>
      </c>
      <c r="AR705" s="71" t="e">
        <f t="shared" si="394"/>
        <v>#DIV/0!</v>
      </c>
      <c r="BA705">
        <f t="shared" si="396"/>
        <v>31</v>
      </c>
      <c r="BB705" s="91" t="e">
        <f t="shared" si="397"/>
        <v>#DIV/0!</v>
      </c>
    </row>
    <row r="706" spans="1:54">
      <c r="A706" s="2" t="s">
        <v>834</v>
      </c>
      <c r="B706" s="7" t="s">
        <v>40649</v>
      </c>
      <c r="C706" s="17">
        <f t="shared" ref="C706:C769" si="415">MROUND(A706,0.1)+1+AN706</f>
        <v>37.6</v>
      </c>
      <c r="D706" s="28">
        <f t="shared" ref="D706:D769" si="416">MROUND(S706,1)</f>
        <v>23</v>
      </c>
      <c r="E706" s="8">
        <f t="shared" si="398"/>
        <v>14</v>
      </c>
      <c r="F706" s="2" t="s">
        <v>5822</v>
      </c>
      <c r="G706" s="54">
        <f t="shared" si="399"/>
        <v>36.6</v>
      </c>
      <c r="H706" s="20">
        <f t="shared" si="400"/>
        <v>0.44258560000000002</v>
      </c>
      <c r="I706" s="14" t="s">
        <v>15788</v>
      </c>
      <c r="J706" s="14" t="s">
        <v>10804</v>
      </c>
      <c r="K706" s="14" t="s">
        <v>20749</v>
      </c>
      <c r="L706" s="14" t="s">
        <v>25710</v>
      </c>
      <c r="M706" s="28">
        <f t="shared" si="401"/>
        <v>10.6</v>
      </c>
      <c r="N706" s="46">
        <f t="shared" ref="N706:N769" si="417">MROUND(L706,0.2)+5</f>
        <v>5.4</v>
      </c>
      <c r="O706" s="17">
        <f t="shared" ref="O706:P769" si="418">MROUND(I706,0.2)</f>
        <v>1.2000000000000002</v>
      </c>
      <c r="P706" s="17">
        <f t="shared" si="418"/>
        <v>7.8000000000000007</v>
      </c>
      <c r="Q706" s="124">
        <f t="shared" ref="Q706:Q769" si="419">IF(AN706&gt;0,CEILING((1-H706)*R706,0.2),IF(MROUND((1-H706)*R706,0.2)&lt;0.2,MROUND((1-H706)*R706,0.2)+0.2, MROUND((1-H706)*R706,0.2)))</f>
        <v>1.6</v>
      </c>
      <c r="R706" s="26">
        <f t="shared" ref="R706:R769" si="420">MROUND(K706,0.2)</f>
        <v>2.8000000000000003</v>
      </c>
      <c r="S706" s="2" t="s">
        <v>30670</v>
      </c>
      <c r="T706" s="2" t="s">
        <v>35650</v>
      </c>
      <c r="U706" s="24">
        <f t="shared" ref="U706:V769" si="421">ROUNDUP(S706+273,1)</f>
        <v>295.90000000000003</v>
      </c>
      <c r="V706" s="66">
        <f t="shared" si="421"/>
        <v>287.40000000000003</v>
      </c>
      <c r="W706" s="54">
        <f t="shared" ref="W706:W769" si="422">ROUNDUP(A706/10,2)</f>
        <v>3.6599999999999997</v>
      </c>
      <c r="X706" s="143">
        <f t="shared" ref="X706:X769" si="423">U706</f>
        <v>295.90000000000003</v>
      </c>
      <c r="Y706" s="143">
        <f t="shared" ref="Y706:Y769" si="424">W706/5+0.1</f>
        <v>0.83199999999999996</v>
      </c>
      <c r="Z706" s="94" t="s">
        <v>39931</v>
      </c>
      <c r="AD706">
        <v>152</v>
      </c>
      <c r="AE706">
        <v>-1</v>
      </c>
      <c r="AF706" s="10">
        <v>37.9</v>
      </c>
      <c r="AG706" s="10">
        <v>58.12</v>
      </c>
      <c r="AH706" s="10">
        <f t="shared" ref="AH706:AH769" si="425">((1.092*8.3144*(AE706+273)*(LN(AF706)-1.013)/(0.93-(AE706+273)/(AD706+273)))*((AD706-T706)/(AD706-AE706))^0.383)*1000/AG706</f>
        <v>368969.09325048473</v>
      </c>
      <c r="AI706" s="11">
        <f t="shared" si="411"/>
        <v>0</v>
      </c>
      <c r="AJ706">
        <f t="shared" si="412"/>
        <v>0</v>
      </c>
      <c r="AK706" t="e">
        <f t="shared" ref="AK706:AK769" si="426">0.07*AJ706*AI706/AC706</f>
        <v>#DIV/0!</v>
      </c>
      <c r="AL706">
        <f t="shared" ref="AL706:AL769" si="427">(1-H706)*O706*P706*R706</f>
        <v>14.608716595200004</v>
      </c>
      <c r="AM706" s="5">
        <f t="shared" ref="AM706:AM769" si="428">MROUND(A706,0.1)/5</f>
        <v>7.32</v>
      </c>
      <c r="AN706">
        <v>0</v>
      </c>
      <c r="AO706" s="72">
        <f t="shared" ref="AO706:AO769" si="429">CEILING(R706,0.2)</f>
        <v>2.8000000000000003</v>
      </c>
      <c r="AP706" s="72">
        <f t="shared" ref="AP706:AP769" si="430">Q706</f>
        <v>1.6</v>
      </c>
      <c r="AQ706" s="72">
        <f t="shared" ref="AQ706:AQ769" si="431">CEILING((1-H706)*R706,0.2)</f>
        <v>1.6</v>
      </c>
      <c r="AR706" s="71" t="e">
        <f t="shared" ref="AR706:AR769" si="432">AL706+AK706</f>
        <v>#DIV/0!</v>
      </c>
      <c r="BA706">
        <f t="shared" ref="BA706:BA769" si="433">D706</f>
        <v>23</v>
      </c>
      <c r="BB706" s="91" t="e">
        <f t="shared" ref="BB706:BB769" si="434">AK706/AL706</f>
        <v>#DIV/0!</v>
      </c>
    </row>
    <row r="707" spans="1:54">
      <c r="A707" s="2" t="s">
        <v>835</v>
      </c>
      <c r="B707" s="7" t="s">
        <v>40650</v>
      </c>
      <c r="C707" s="17">
        <f t="shared" si="415"/>
        <v>28.1</v>
      </c>
      <c r="D707" s="28">
        <f t="shared" si="416"/>
        <v>120</v>
      </c>
      <c r="E707" s="8">
        <f t="shared" ref="E707:E770" si="435">MROUND(SQRT(((P707*O707*Q707)/MAX(O707,P707,Q707)))*10,1)</f>
        <v>6</v>
      </c>
      <c r="F707" s="2" t="s">
        <v>5823</v>
      </c>
      <c r="G707" s="54">
        <f t="shared" ref="G707:G770" si="436">ROUNDUP(A707,1)</f>
        <v>27.1</v>
      </c>
      <c r="H707" s="20">
        <f t="shared" ref="H707:H770" si="437">F707/100</f>
        <v>0.55612879999999998</v>
      </c>
      <c r="I707" s="14" t="s">
        <v>15789</v>
      </c>
      <c r="J707" s="14" t="s">
        <v>10805</v>
      </c>
      <c r="K707" s="14" t="s">
        <v>20750</v>
      </c>
      <c r="L707" s="14" t="s">
        <v>25711</v>
      </c>
      <c r="M707" s="28">
        <f t="shared" ref="M707:M770" si="438">14.5-P707/2</f>
        <v>12.4</v>
      </c>
      <c r="N707" s="46">
        <f t="shared" si="417"/>
        <v>6.4</v>
      </c>
      <c r="O707" s="17">
        <f t="shared" si="418"/>
        <v>1.8</v>
      </c>
      <c r="P707" s="17">
        <f t="shared" si="418"/>
        <v>4.2</v>
      </c>
      <c r="Q707" s="124">
        <f t="shared" si="419"/>
        <v>0.2</v>
      </c>
      <c r="R707" s="26">
        <f t="shared" si="420"/>
        <v>0.60000000000000009</v>
      </c>
      <c r="S707" s="2" t="s">
        <v>30671</v>
      </c>
      <c r="T707" s="2" t="s">
        <v>35651</v>
      </c>
      <c r="U707" s="24">
        <f t="shared" si="421"/>
        <v>392.6</v>
      </c>
      <c r="V707" s="66">
        <f t="shared" si="421"/>
        <v>356.6</v>
      </c>
      <c r="W707" s="54">
        <f t="shared" si="422"/>
        <v>2.71</v>
      </c>
      <c r="X707" s="143">
        <f t="shared" si="423"/>
        <v>392.6</v>
      </c>
      <c r="Y707" s="143">
        <f t="shared" si="424"/>
        <v>0.64200000000000002</v>
      </c>
      <c r="Z707" s="94" t="s">
        <v>39931</v>
      </c>
      <c r="AD707">
        <v>152</v>
      </c>
      <c r="AE707">
        <v>-1</v>
      </c>
      <c r="AF707" s="10">
        <v>37.9</v>
      </c>
      <c r="AG707" s="10">
        <v>58.12</v>
      </c>
      <c r="AH707" s="10">
        <f t="shared" si="425"/>
        <v>282348.23187494447</v>
      </c>
      <c r="AI707" s="11">
        <f t="shared" si="411"/>
        <v>0</v>
      </c>
      <c r="AJ707">
        <f t="shared" si="412"/>
        <v>0</v>
      </c>
      <c r="AK707" t="e">
        <f t="shared" si="426"/>
        <v>#DIV/0!</v>
      </c>
      <c r="AL707">
        <f t="shared" si="427"/>
        <v>2.0133997632000002</v>
      </c>
      <c r="AM707" s="5">
        <f t="shared" si="428"/>
        <v>5.42</v>
      </c>
      <c r="AN707">
        <v>0</v>
      </c>
      <c r="AO707" s="72">
        <f t="shared" si="429"/>
        <v>0.60000000000000009</v>
      </c>
      <c r="AP707" s="72">
        <f t="shared" si="430"/>
        <v>0.2</v>
      </c>
      <c r="AQ707" s="72">
        <f t="shared" si="431"/>
        <v>0.4</v>
      </c>
      <c r="AR707" s="71" t="e">
        <f t="shared" si="432"/>
        <v>#DIV/0!</v>
      </c>
      <c r="BA707">
        <f t="shared" si="433"/>
        <v>120</v>
      </c>
      <c r="BB707" s="91" t="e">
        <f t="shared" si="434"/>
        <v>#DIV/0!</v>
      </c>
    </row>
    <row r="708" spans="1:54">
      <c r="A708" s="2" t="s">
        <v>836</v>
      </c>
      <c r="B708" s="7" t="s">
        <v>40651</v>
      </c>
      <c r="C708" s="17">
        <f t="shared" si="415"/>
        <v>25.700000000000003</v>
      </c>
      <c r="D708" s="28">
        <f t="shared" si="416"/>
        <v>142</v>
      </c>
      <c r="E708" s="8">
        <f t="shared" si="435"/>
        <v>6</v>
      </c>
      <c r="F708" s="2" t="s">
        <v>5824</v>
      </c>
      <c r="G708" s="54">
        <f t="shared" si="436"/>
        <v>24.700000000000003</v>
      </c>
      <c r="H708" s="20">
        <f t="shared" si="437"/>
        <v>0.76170680000000002</v>
      </c>
      <c r="I708" s="14" t="s">
        <v>15790</v>
      </c>
      <c r="J708" s="14" t="s">
        <v>10806</v>
      </c>
      <c r="K708" s="14" t="s">
        <v>20751</v>
      </c>
      <c r="L708" s="14" t="s">
        <v>25712</v>
      </c>
      <c r="M708" s="28">
        <f t="shared" si="438"/>
        <v>10.7</v>
      </c>
      <c r="N708" s="46">
        <f t="shared" si="417"/>
        <v>6.6</v>
      </c>
      <c r="O708" s="17">
        <f t="shared" si="418"/>
        <v>1.6</v>
      </c>
      <c r="P708" s="17">
        <f t="shared" si="418"/>
        <v>7.6000000000000005</v>
      </c>
      <c r="Q708" s="124">
        <f t="shared" si="419"/>
        <v>0.2</v>
      </c>
      <c r="R708" s="26">
        <f t="shared" si="420"/>
        <v>0.60000000000000009</v>
      </c>
      <c r="S708" s="2" t="s">
        <v>30672</v>
      </c>
      <c r="T708" s="2" t="s">
        <v>35652</v>
      </c>
      <c r="U708" s="24">
        <f t="shared" si="421"/>
        <v>414.6</v>
      </c>
      <c r="V708" s="66">
        <f t="shared" si="421"/>
        <v>313.5</v>
      </c>
      <c r="W708" s="54">
        <f t="shared" si="422"/>
        <v>2.4699999999999998</v>
      </c>
      <c r="X708" s="143">
        <f t="shared" si="423"/>
        <v>414.6</v>
      </c>
      <c r="Y708" s="143">
        <f t="shared" si="424"/>
        <v>0.59399999999999997</v>
      </c>
      <c r="Z708" s="94" t="s">
        <v>39931</v>
      </c>
      <c r="AD708">
        <v>152</v>
      </c>
      <c r="AE708">
        <v>-1</v>
      </c>
      <c r="AF708" s="10">
        <v>37.9</v>
      </c>
      <c r="AG708" s="10">
        <v>58.12</v>
      </c>
      <c r="AH708" s="10">
        <f t="shared" si="425"/>
        <v>340335.39268469921</v>
      </c>
      <c r="AI708" s="11">
        <f t="shared" si="411"/>
        <v>0</v>
      </c>
      <c r="AJ708">
        <f t="shared" si="412"/>
        <v>0</v>
      </c>
      <c r="AK708" t="e">
        <f t="shared" si="426"/>
        <v>#DIV/0!</v>
      </c>
      <c r="AL708">
        <f t="shared" si="427"/>
        <v>1.7385871872000005</v>
      </c>
      <c r="AM708" s="5">
        <f t="shared" si="428"/>
        <v>4.9400000000000004</v>
      </c>
      <c r="AN708">
        <v>0</v>
      </c>
      <c r="AO708" s="72">
        <f t="shared" si="429"/>
        <v>0.60000000000000009</v>
      </c>
      <c r="AP708" s="72">
        <f t="shared" si="430"/>
        <v>0.2</v>
      </c>
      <c r="AQ708" s="72">
        <f t="shared" si="431"/>
        <v>0.2</v>
      </c>
      <c r="AR708" s="71" t="e">
        <f t="shared" si="432"/>
        <v>#DIV/0!</v>
      </c>
      <c r="BA708">
        <f t="shared" si="433"/>
        <v>142</v>
      </c>
      <c r="BB708" s="91" t="e">
        <f t="shared" si="434"/>
        <v>#DIV/0!</v>
      </c>
    </row>
    <row r="709" spans="1:54">
      <c r="A709" s="2" t="s">
        <v>837</v>
      </c>
      <c r="B709" s="7" t="s">
        <v>40652</v>
      </c>
      <c r="C709" s="17">
        <f t="shared" si="415"/>
        <v>30.8</v>
      </c>
      <c r="D709" s="28">
        <f t="shared" si="416"/>
        <v>23</v>
      </c>
      <c r="E709" s="8">
        <f t="shared" si="435"/>
        <v>12</v>
      </c>
      <c r="F709" s="2" t="s">
        <v>5825</v>
      </c>
      <c r="G709" s="54">
        <f t="shared" si="436"/>
        <v>29.8</v>
      </c>
      <c r="H709" s="20">
        <f t="shared" si="437"/>
        <v>0.67562979999999995</v>
      </c>
      <c r="I709" s="14" t="s">
        <v>15791</v>
      </c>
      <c r="J709" s="14" t="s">
        <v>10807</v>
      </c>
      <c r="K709" s="14" t="s">
        <v>20752</v>
      </c>
      <c r="L709" s="14" t="s">
        <v>25713</v>
      </c>
      <c r="M709" s="28">
        <f t="shared" si="438"/>
        <v>12.9</v>
      </c>
      <c r="N709" s="46">
        <f t="shared" si="417"/>
        <v>6.4</v>
      </c>
      <c r="O709" s="17">
        <f t="shared" si="418"/>
        <v>2.6</v>
      </c>
      <c r="P709" s="17">
        <f t="shared" si="418"/>
        <v>3.2</v>
      </c>
      <c r="Q709" s="124">
        <f t="shared" si="419"/>
        <v>0.60000000000000009</v>
      </c>
      <c r="R709" s="26">
        <f t="shared" si="420"/>
        <v>2</v>
      </c>
      <c r="S709" s="2" t="s">
        <v>30673</v>
      </c>
      <c r="T709" s="2" t="s">
        <v>35653</v>
      </c>
      <c r="U709" s="24">
        <f t="shared" si="421"/>
        <v>295.8</v>
      </c>
      <c r="V709" s="66">
        <f t="shared" si="421"/>
        <v>394.6</v>
      </c>
      <c r="W709" s="54">
        <f t="shared" si="422"/>
        <v>2.98</v>
      </c>
      <c r="X709" s="143">
        <f t="shared" si="423"/>
        <v>295.8</v>
      </c>
      <c r="Y709" s="143">
        <f t="shared" si="424"/>
        <v>0.69599999999999995</v>
      </c>
      <c r="Z709" s="94" t="s">
        <v>39931</v>
      </c>
      <c r="AD709">
        <v>152</v>
      </c>
      <c r="AE709">
        <v>-1</v>
      </c>
      <c r="AF709" s="10">
        <v>37.9</v>
      </c>
      <c r="AG709" s="10">
        <v>58.12</v>
      </c>
      <c r="AH709" s="10">
        <f t="shared" si="425"/>
        <v>206929.48884221303</v>
      </c>
      <c r="AI709" s="11">
        <f t="shared" si="411"/>
        <v>0</v>
      </c>
      <c r="AJ709">
        <f t="shared" si="412"/>
        <v>0</v>
      </c>
      <c r="AK709" t="e">
        <f t="shared" si="426"/>
        <v>#DIV/0!</v>
      </c>
      <c r="AL709">
        <f t="shared" si="427"/>
        <v>5.3975201280000009</v>
      </c>
      <c r="AM709" s="5">
        <f t="shared" si="428"/>
        <v>5.96</v>
      </c>
      <c r="AN709">
        <v>0</v>
      </c>
      <c r="AO709" s="72">
        <f t="shared" si="429"/>
        <v>2</v>
      </c>
      <c r="AP709" s="72">
        <f t="shared" si="430"/>
        <v>0.60000000000000009</v>
      </c>
      <c r="AQ709" s="72">
        <f t="shared" si="431"/>
        <v>0.8</v>
      </c>
      <c r="AR709" s="71" t="e">
        <f t="shared" si="432"/>
        <v>#DIV/0!</v>
      </c>
      <c r="BA709">
        <f t="shared" si="433"/>
        <v>23</v>
      </c>
      <c r="BB709" s="91" t="e">
        <f t="shared" si="434"/>
        <v>#DIV/0!</v>
      </c>
    </row>
    <row r="710" spans="1:54">
      <c r="A710" s="2" t="s">
        <v>838</v>
      </c>
      <c r="B710" s="7" t="s">
        <v>40653</v>
      </c>
      <c r="C710" s="17">
        <f t="shared" si="415"/>
        <v>34.9</v>
      </c>
      <c r="D710" s="28">
        <f t="shared" si="416"/>
        <v>171</v>
      </c>
      <c r="E710" s="8">
        <f t="shared" si="435"/>
        <v>11</v>
      </c>
      <c r="F710" s="2" t="s">
        <v>5826</v>
      </c>
      <c r="G710" s="54">
        <f t="shared" si="436"/>
        <v>34</v>
      </c>
      <c r="H710" s="20">
        <f t="shared" si="437"/>
        <v>0.17333989999999999</v>
      </c>
      <c r="I710" s="14" t="s">
        <v>15792</v>
      </c>
      <c r="J710" s="14" t="s">
        <v>10808</v>
      </c>
      <c r="K710" s="14" t="s">
        <v>20753</v>
      </c>
      <c r="L710" s="14" t="s">
        <v>25714</v>
      </c>
      <c r="M710" s="28">
        <f t="shared" si="438"/>
        <v>14</v>
      </c>
      <c r="N710" s="46">
        <f t="shared" si="417"/>
        <v>6.4</v>
      </c>
      <c r="O710" s="17">
        <f t="shared" si="418"/>
        <v>2.2000000000000002</v>
      </c>
      <c r="P710" s="17">
        <f t="shared" si="418"/>
        <v>1</v>
      </c>
      <c r="Q710" s="124">
        <f t="shared" si="419"/>
        <v>1.2000000000000002</v>
      </c>
      <c r="R710" s="26">
        <f t="shared" si="420"/>
        <v>1.4000000000000001</v>
      </c>
      <c r="S710" s="2" t="s">
        <v>30674</v>
      </c>
      <c r="T710" s="2" t="s">
        <v>35654</v>
      </c>
      <c r="U710" s="24">
        <f t="shared" si="421"/>
        <v>444.5</v>
      </c>
      <c r="V710" s="66">
        <f t="shared" si="421"/>
        <v>404.5</v>
      </c>
      <c r="W710" s="54">
        <f t="shared" si="422"/>
        <v>3.4</v>
      </c>
      <c r="X710" s="143">
        <f t="shared" si="423"/>
        <v>444.5</v>
      </c>
      <c r="Y710" s="143">
        <f t="shared" si="424"/>
        <v>0.77999999999999992</v>
      </c>
      <c r="Z710" s="94" t="s">
        <v>39931</v>
      </c>
      <c r="AD710">
        <v>152</v>
      </c>
      <c r="AE710">
        <v>-1</v>
      </c>
      <c r="AF710" s="10">
        <v>37.9</v>
      </c>
      <c r="AG710" s="10">
        <v>58.12</v>
      </c>
      <c r="AH710" s="10">
        <f t="shared" si="425"/>
        <v>178043.92879735251</v>
      </c>
      <c r="AI710" s="11">
        <f t="shared" si="411"/>
        <v>0</v>
      </c>
      <c r="AJ710">
        <f t="shared" si="412"/>
        <v>0</v>
      </c>
      <c r="AK710" t="e">
        <f t="shared" si="426"/>
        <v>#DIV/0!</v>
      </c>
      <c r="AL710">
        <f t="shared" si="427"/>
        <v>2.5461131080000006</v>
      </c>
      <c r="AM710" s="5">
        <f t="shared" si="428"/>
        <v>6.7799999999999994</v>
      </c>
      <c r="AN710">
        <v>0</v>
      </c>
      <c r="AO710" s="72">
        <f t="shared" si="429"/>
        <v>1.4000000000000001</v>
      </c>
      <c r="AP710" s="72">
        <f t="shared" si="430"/>
        <v>1.2000000000000002</v>
      </c>
      <c r="AQ710" s="72">
        <f t="shared" si="431"/>
        <v>1.2000000000000002</v>
      </c>
      <c r="AR710" s="71" t="e">
        <f t="shared" si="432"/>
        <v>#DIV/0!</v>
      </c>
      <c r="BA710">
        <f t="shared" si="433"/>
        <v>171</v>
      </c>
      <c r="BB710" s="91" t="e">
        <f t="shared" si="434"/>
        <v>#DIV/0!</v>
      </c>
    </row>
    <row r="711" spans="1:54">
      <c r="A711" s="2" t="s">
        <v>839</v>
      </c>
      <c r="B711" s="7" t="s">
        <v>40654</v>
      </c>
      <c r="C711" s="17">
        <f t="shared" si="415"/>
        <v>12.8</v>
      </c>
      <c r="D711" s="28">
        <f t="shared" si="416"/>
        <v>185</v>
      </c>
      <c r="E711" s="8">
        <f t="shared" si="435"/>
        <v>7</v>
      </c>
      <c r="F711" s="2" t="s">
        <v>5827</v>
      </c>
      <c r="G711" s="54">
        <f t="shared" si="436"/>
        <v>11.799999999999999</v>
      </c>
      <c r="H711" s="20">
        <f t="shared" si="437"/>
        <v>0.85104690000000005</v>
      </c>
      <c r="I711" s="14" t="s">
        <v>15793</v>
      </c>
      <c r="J711" s="14" t="s">
        <v>10809</v>
      </c>
      <c r="K711" s="14" t="s">
        <v>20754</v>
      </c>
      <c r="L711" s="14" t="s">
        <v>25715</v>
      </c>
      <c r="M711" s="28">
        <f t="shared" si="438"/>
        <v>10.6</v>
      </c>
      <c r="N711" s="46">
        <f t="shared" si="417"/>
        <v>6</v>
      </c>
      <c r="O711" s="17">
        <f t="shared" si="418"/>
        <v>2.2000000000000002</v>
      </c>
      <c r="P711" s="17">
        <f t="shared" si="418"/>
        <v>7.8000000000000007</v>
      </c>
      <c r="Q711" s="124">
        <f t="shared" si="419"/>
        <v>0.2</v>
      </c>
      <c r="R711" s="26">
        <f t="shared" si="420"/>
        <v>1</v>
      </c>
      <c r="S711" s="2" t="s">
        <v>30675</v>
      </c>
      <c r="T711" s="2" t="s">
        <v>35655</v>
      </c>
      <c r="U711" s="24">
        <f t="shared" si="421"/>
        <v>458.40000000000003</v>
      </c>
      <c r="V711" s="66">
        <f t="shared" si="421"/>
        <v>354.1</v>
      </c>
      <c r="W711" s="54">
        <f t="shared" si="422"/>
        <v>1.18</v>
      </c>
      <c r="X711" s="143">
        <f t="shared" si="423"/>
        <v>458.40000000000003</v>
      </c>
      <c r="Y711" s="143">
        <f t="shared" si="424"/>
        <v>0.33599999999999997</v>
      </c>
      <c r="Z711" s="94" t="s">
        <v>39931</v>
      </c>
      <c r="AD711">
        <v>152</v>
      </c>
      <c r="AE711">
        <v>-1</v>
      </c>
      <c r="AF711" s="10">
        <v>37.9</v>
      </c>
      <c r="AG711" s="10">
        <v>58.12</v>
      </c>
      <c r="AH711" s="10">
        <f t="shared" si="425"/>
        <v>286170.68088718283</v>
      </c>
      <c r="AI711" s="11">
        <f t="shared" si="411"/>
        <v>0</v>
      </c>
      <c r="AJ711">
        <f t="shared" si="412"/>
        <v>0</v>
      </c>
      <c r="AK711" t="e">
        <f t="shared" si="426"/>
        <v>#DIV/0!</v>
      </c>
      <c r="AL711">
        <f t="shared" si="427"/>
        <v>2.5560351959999994</v>
      </c>
      <c r="AM711" s="5">
        <f t="shared" si="428"/>
        <v>2.3600000000000003</v>
      </c>
      <c r="AN711">
        <v>0</v>
      </c>
      <c r="AO711" s="72">
        <f t="shared" si="429"/>
        <v>1</v>
      </c>
      <c r="AP711" s="72">
        <f t="shared" si="430"/>
        <v>0.2</v>
      </c>
      <c r="AQ711" s="72">
        <f t="shared" si="431"/>
        <v>0.2</v>
      </c>
      <c r="AR711" s="71" t="e">
        <f t="shared" si="432"/>
        <v>#DIV/0!</v>
      </c>
      <c r="BA711">
        <f t="shared" si="433"/>
        <v>185</v>
      </c>
      <c r="BB711" s="91" t="e">
        <f t="shared" si="434"/>
        <v>#DIV/0!</v>
      </c>
    </row>
    <row r="712" spans="1:54">
      <c r="A712" s="2" t="s">
        <v>840</v>
      </c>
      <c r="B712" s="7" t="s">
        <v>40655</v>
      </c>
      <c r="C712" s="17">
        <f t="shared" si="415"/>
        <v>24.6</v>
      </c>
      <c r="D712" s="28">
        <f t="shared" si="416"/>
        <v>45</v>
      </c>
      <c r="E712" s="8">
        <f t="shared" si="435"/>
        <v>13</v>
      </c>
      <c r="F712" s="2" t="s">
        <v>5828</v>
      </c>
      <c r="G712" s="54">
        <f t="shared" si="436"/>
        <v>23.700000000000003</v>
      </c>
      <c r="H712" s="20">
        <f t="shared" si="437"/>
        <v>0.69771939999999999</v>
      </c>
      <c r="I712" s="14" t="s">
        <v>15794</v>
      </c>
      <c r="J712" s="14" t="s">
        <v>10810</v>
      </c>
      <c r="K712" s="14" t="s">
        <v>20755</v>
      </c>
      <c r="L712" s="14" t="s">
        <v>25716</v>
      </c>
      <c r="M712" s="28">
        <f t="shared" si="438"/>
        <v>9.6999999999999993</v>
      </c>
      <c r="N712" s="46">
        <f t="shared" si="417"/>
        <v>6.2</v>
      </c>
      <c r="O712" s="17">
        <f t="shared" si="418"/>
        <v>2.8000000000000003</v>
      </c>
      <c r="P712" s="17">
        <f t="shared" si="418"/>
        <v>9.6000000000000014</v>
      </c>
      <c r="Q712" s="124">
        <f t="shared" si="419"/>
        <v>0.60000000000000009</v>
      </c>
      <c r="R712" s="26">
        <f t="shared" si="420"/>
        <v>1.8</v>
      </c>
      <c r="S712" s="2" t="s">
        <v>30676</v>
      </c>
      <c r="T712" s="2" t="s">
        <v>35656</v>
      </c>
      <c r="U712" s="24">
        <f t="shared" si="421"/>
        <v>317.60000000000002</v>
      </c>
      <c r="V712" s="66">
        <f t="shared" si="421"/>
        <v>413.20000000000005</v>
      </c>
      <c r="W712" s="54">
        <f t="shared" si="422"/>
        <v>2.3699999999999997</v>
      </c>
      <c r="X712" s="143">
        <f t="shared" si="423"/>
        <v>317.60000000000002</v>
      </c>
      <c r="Y712" s="143">
        <f t="shared" si="424"/>
        <v>0.57399999999999995</v>
      </c>
      <c r="Z712" s="94" t="s">
        <v>39932</v>
      </c>
      <c r="AA712">
        <v>3698.7</v>
      </c>
      <c r="AB712">
        <v>416.31</v>
      </c>
      <c r="AC712">
        <v>14.04</v>
      </c>
      <c r="AD712">
        <v>152</v>
      </c>
      <c r="AE712">
        <v>-1</v>
      </c>
      <c r="AF712" s="10">
        <v>37.9</v>
      </c>
      <c r="AG712" s="10">
        <v>58.12</v>
      </c>
      <c r="AH712" s="10">
        <f t="shared" si="425"/>
        <v>144283.19433093964</v>
      </c>
      <c r="AI712" s="11">
        <f t="shared" si="411"/>
        <v>0.99835714323819946</v>
      </c>
      <c r="AJ712">
        <f t="shared" si="412"/>
        <v>14053.982588222982</v>
      </c>
      <c r="AK712">
        <f t="shared" si="426"/>
        <v>69.954599255900192</v>
      </c>
      <c r="AL712">
        <f t="shared" si="427"/>
        <v>14.625544550400004</v>
      </c>
      <c r="AM712" s="5">
        <f t="shared" si="428"/>
        <v>4.7200000000000006</v>
      </c>
      <c r="AN712">
        <v>0</v>
      </c>
      <c r="AO712" s="72">
        <f t="shared" si="429"/>
        <v>1.8</v>
      </c>
      <c r="AP712" s="72">
        <f t="shared" si="430"/>
        <v>0.60000000000000009</v>
      </c>
      <c r="AQ712" s="72">
        <f t="shared" si="431"/>
        <v>0.60000000000000009</v>
      </c>
      <c r="AR712" s="71">
        <f t="shared" si="432"/>
        <v>84.5801438063002</v>
      </c>
      <c r="AS712" s="40">
        <v>0.96925297432013224</v>
      </c>
      <c r="AT712" s="40">
        <f>(AS712+O712)*(AS712+P712)*((1/3)*AS712+R712)</f>
        <v>84.579832915593869</v>
      </c>
      <c r="AU712" s="73">
        <f>MROUND((AS712+O712),0.2)</f>
        <v>3.8000000000000003</v>
      </c>
      <c r="AV712" s="73">
        <f>MROUND((AS712+P712),0.2)</f>
        <v>10.600000000000001</v>
      </c>
      <c r="AW712" s="73">
        <f>IF(MROUND(((1/3)*AS712+AO712),0.2)*AV712*AU712/AR712&gt;1.05,MROUND(((1/3)*AS712+AO712),0.2)-0.2,MROUND(((1/3)*AS712+AO712),0.2))</f>
        <v>2.2000000000000002</v>
      </c>
      <c r="AX712" s="40">
        <f t="shared" ref="AX712" si="439">AU712*AV712*AW712</f>
        <v>88.616000000000028</v>
      </c>
      <c r="AY712" s="40" t="b">
        <f>IF(AQ712&lt;AW712,TRUE, FALSE)</f>
        <v>1</v>
      </c>
      <c r="AZ712" s="40" t="b">
        <f>IF(AL712&lt;AQ712*AU712*AV712,TRUE, FALSE)</f>
        <v>1</v>
      </c>
      <c r="BA712">
        <f t="shared" si="433"/>
        <v>45</v>
      </c>
      <c r="BB712" s="91">
        <f t="shared" si="434"/>
        <v>4.7830423691121267</v>
      </c>
    </row>
    <row r="713" spans="1:54">
      <c r="A713" s="2" t="s">
        <v>841</v>
      </c>
      <c r="B713" s="7" t="s">
        <v>40656</v>
      </c>
      <c r="C713" s="17">
        <f t="shared" si="415"/>
        <v>37.800000000000004</v>
      </c>
      <c r="D713" s="28">
        <f t="shared" si="416"/>
        <v>100</v>
      </c>
      <c r="E713" s="8">
        <f t="shared" si="435"/>
        <v>6</v>
      </c>
      <c r="F713" s="2" t="s">
        <v>5829</v>
      </c>
      <c r="G713" s="54">
        <f t="shared" si="436"/>
        <v>36.9</v>
      </c>
      <c r="H713" s="20">
        <f t="shared" si="437"/>
        <v>0.24270890000000001</v>
      </c>
      <c r="I713" s="14" t="s">
        <v>15795</v>
      </c>
      <c r="J713" s="14" t="s">
        <v>10811</v>
      </c>
      <c r="K713" s="14" t="s">
        <v>20756</v>
      </c>
      <c r="L713" s="14" t="s">
        <v>25717</v>
      </c>
      <c r="M713" s="28">
        <f t="shared" si="438"/>
        <v>13.2</v>
      </c>
      <c r="N713" s="46">
        <f t="shared" si="417"/>
        <v>5.6</v>
      </c>
      <c r="O713" s="17">
        <f t="shared" si="418"/>
        <v>0.60000000000000009</v>
      </c>
      <c r="P713" s="17">
        <f t="shared" si="418"/>
        <v>2.6</v>
      </c>
      <c r="Q713" s="124">
        <f t="shared" si="419"/>
        <v>0.60000000000000009</v>
      </c>
      <c r="R713" s="26">
        <f t="shared" si="420"/>
        <v>0.8</v>
      </c>
      <c r="S713" s="2" t="s">
        <v>30677</v>
      </c>
      <c r="T713" s="2" t="s">
        <v>35657</v>
      </c>
      <c r="U713" s="24">
        <f t="shared" si="421"/>
        <v>372.90000000000003</v>
      </c>
      <c r="V713" s="66">
        <f t="shared" si="421"/>
        <v>314.60000000000002</v>
      </c>
      <c r="W713" s="54">
        <f t="shared" si="422"/>
        <v>3.69</v>
      </c>
      <c r="X713" s="143">
        <f t="shared" si="423"/>
        <v>372.90000000000003</v>
      </c>
      <c r="Y713" s="143">
        <f t="shared" si="424"/>
        <v>0.83799999999999997</v>
      </c>
      <c r="Z713" s="94" t="s">
        <v>39931</v>
      </c>
      <c r="AD713">
        <v>152</v>
      </c>
      <c r="AE713">
        <v>-1</v>
      </c>
      <c r="AF713" s="10">
        <v>37.9</v>
      </c>
      <c r="AG713" s="10">
        <v>58.12</v>
      </c>
      <c r="AH713" s="10">
        <f t="shared" si="425"/>
        <v>339092.48266985995</v>
      </c>
      <c r="AI713" s="11">
        <f t="shared" si="411"/>
        <v>0</v>
      </c>
      <c r="AJ713">
        <f t="shared" si="412"/>
        <v>0</v>
      </c>
      <c r="AK713" t="e">
        <f t="shared" si="426"/>
        <v>#DIV/0!</v>
      </c>
      <c r="AL713">
        <f t="shared" si="427"/>
        <v>0.94509929280000016</v>
      </c>
      <c r="AM713" s="5">
        <f t="shared" si="428"/>
        <v>7.3600000000000012</v>
      </c>
      <c r="AN713">
        <v>0</v>
      </c>
      <c r="AO713" s="72">
        <f t="shared" si="429"/>
        <v>0.8</v>
      </c>
      <c r="AP713" s="72">
        <f t="shared" si="430"/>
        <v>0.60000000000000009</v>
      </c>
      <c r="AQ713" s="72">
        <f t="shared" si="431"/>
        <v>0.8</v>
      </c>
      <c r="AR713" s="71" t="e">
        <f t="shared" si="432"/>
        <v>#DIV/0!</v>
      </c>
      <c r="BA713">
        <f t="shared" si="433"/>
        <v>100</v>
      </c>
      <c r="BB713" s="91" t="e">
        <f t="shared" si="434"/>
        <v>#DIV/0!</v>
      </c>
    </row>
    <row r="714" spans="1:54">
      <c r="A714" s="2" t="s">
        <v>842</v>
      </c>
      <c r="B714" s="7" t="s">
        <v>40657</v>
      </c>
      <c r="C714" s="17">
        <f t="shared" si="415"/>
        <v>6.2</v>
      </c>
      <c r="D714" s="28">
        <f t="shared" si="416"/>
        <v>32</v>
      </c>
      <c r="E714" s="8">
        <f t="shared" si="435"/>
        <v>13</v>
      </c>
      <c r="F714" s="2" t="s">
        <v>5830</v>
      </c>
      <c r="G714" s="54">
        <f t="shared" si="436"/>
        <v>5.1999999999999993</v>
      </c>
      <c r="H714" s="20">
        <f t="shared" si="437"/>
        <v>0.67456040000000006</v>
      </c>
      <c r="I714" s="14" t="s">
        <v>15796</v>
      </c>
      <c r="J714" s="14" t="s">
        <v>10812</v>
      </c>
      <c r="K714" s="14" t="s">
        <v>20757</v>
      </c>
      <c r="L714" s="14" t="s">
        <v>25718</v>
      </c>
      <c r="M714" s="28">
        <f t="shared" si="438"/>
        <v>11.2</v>
      </c>
      <c r="N714" s="46">
        <f t="shared" si="417"/>
        <v>5.4</v>
      </c>
      <c r="O714" s="17">
        <f t="shared" si="418"/>
        <v>1.6</v>
      </c>
      <c r="P714" s="17">
        <f t="shared" si="418"/>
        <v>6.6000000000000005</v>
      </c>
      <c r="Q714" s="124">
        <f t="shared" si="419"/>
        <v>1</v>
      </c>
      <c r="R714" s="26">
        <f t="shared" si="420"/>
        <v>2.8000000000000003</v>
      </c>
      <c r="S714" s="2" t="s">
        <v>30678</v>
      </c>
      <c r="T714" s="2" t="s">
        <v>35658</v>
      </c>
      <c r="U714" s="24">
        <f t="shared" si="421"/>
        <v>305.40000000000003</v>
      </c>
      <c r="V714" s="66">
        <f t="shared" si="421"/>
        <v>403.6</v>
      </c>
      <c r="W714" s="54">
        <f t="shared" si="422"/>
        <v>0.52</v>
      </c>
      <c r="X714" s="143">
        <f t="shared" si="423"/>
        <v>305.40000000000003</v>
      </c>
      <c r="Y714" s="143">
        <f t="shared" si="424"/>
        <v>0.20400000000000001</v>
      </c>
      <c r="Z714" s="94" t="s">
        <v>39932</v>
      </c>
      <c r="AA714">
        <v>2611.6</v>
      </c>
      <c r="AB714">
        <v>539.96</v>
      </c>
      <c r="AC714">
        <v>4.8499999999999996</v>
      </c>
      <c r="AD714">
        <v>152</v>
      </c>
      <c r="AE714">
        <v>-1</v>
      </c>
      <c r="AF714" s="10">
        <v>37.9</v>
      </c>
      <c r="AG714" s="10">
        <v>58.12</v>
      </c>
      <c r="AH714" s="10">
        <f t="shared" si="425"/>
        <v>181096.50081159041</v>
      </c>
      <c r="AI714" s="11">
        <f t="shared" si="411"/>
        <v>0.95270075037673196</v>
      </c>
      <c r="AJ714">
        <f t="shared" si="412"/>
        <v>10769.719213811717</v>
      </c>
      <c r="AK714">
        <f t="shared" si="426"/>
        <v>148.08708666889882</v>
      </c>
      <c r="AL714">
        <f t="shared" si="427"/>
        <v>9.6225980928000006</v>
      </c>
      <c r="AM714" s="5">
        <f t="shared" si="428"/>
        <v>1.04</v>
      </c>
      <c r="AN714">
        <v>0</v>
      </c>
      <c r="AO714" s="72">
        <f t="shared" si="429"/>
        <v>2.8000000000000003</v>
      </c>
      <c r="AP714" s="72">
        <f t="shared" si="430"/>
        <v>1</v>
      </c>
      <c r="AQ714" s="72">
        <f t="shared" si="431"/>
        <v>1</v>
      </c>
      <c r="AR714" s="71">
        <f t="shared" si="432"/>
        <v>157.70968476169881</v>
      </c>
      <c r="AS714" s="40">
        <v>2.8501939134076322</v>
      </c>
      <c r="AT714" s="40">
        <f>(AS714+O714)*(AS714+P714)*((1/3)*AS714+R714)</f>
        <v>157.70970123280031</v>
      </c>
      <c r="AU714" s="73">
        <f>MROUND((AS714+O714),0.2)</f>
        <v>4.4000000000000004</v>
      </c>
      <c r="AV714" s="73">
        <f>MROUND((AS714+P714),0.2)</f>
        <v>9.4</v>
      </c>
      <c r="AW714" s="73">
        <f>IF(MROUND(((1/3)*AS714+AO714),0.2)*AV714*AU714/AR714&gt;1.05,MROUND(((1/3)*AS714+AO714),0.2)-0.2,MROUND(((1/3)*AS714+AO714),0.2))</f>
        <v>3.8000000000000003</v>
      </c>
      <c r="AX714" s="40">
        <f t="shared" ref="AX714" si="440">AU714*AV714*AW714</f>
        <v>157.16800000000003</v>
      </c>
      <c r="AY714" s="40" t="b">
        <f>IF(AQ714&lt;AW714,TRUE, FALSE)</f>
        <v>1</v>
      </c>
      <c r="AZ714" s="40" t="b">
        <f>IF(AL714&lt;AQ714*AU714*AV714,TRUE, FALSE)</f>
        <v>1</v>
      </c>
      <c r="BA714">
        <f t="shared" si="433"/>
        <v>32</v>
      </c>
      <c r="BB714" s="91">
        <f t="shared" si="434"/>
        <v>15.389511776419644</v>
      </c>
    </row>
    <row r="715" spans="1:54">
      <c r="A715" s="2" t="s">
        <v>843</v>
      </c>
      <c r="B715" s="7" t="s">
        <v>40658</v>
      </c>
      <c r="C715" s="17">
        <f t="shared" si="415"/>
        <v>9.5</v>
      </c>
      <c r="D715" s="28">
        <f t="shared" si="416"/>
        <v>168</v>
      </c>
      <c r="E715" s="8">
        <f t="shared" si="435"/>
        <v>7</v>
      </c>
      <c r="F715" s="2" t="s">
        <v>5831</v>
      </c>
      <c r="G715" s="54">
        <f t="shared" si="436"/>
        <v>8.6</v>
      </c>
      <c r="H715" s="20">
        <f t="shared" si="437"/>
        <v>0.79298670000000004</v>
      </c>
      <c r="I715" s="14" t="s">
        <v>15797</v>
      </c>
      <c r="J715" s="14" t="s">
        <v>10813</v>
      </c>
      <c r="K715" s="14" t="s">
        <v>20758</v>
      </c>
      <c r="L715" s="14" t="s">
        <v>25719</v>
      </c>
      <c r="M715" s="28">
        <f t="shared" si="438"/>
        <v>11.2</v>
      </c>
      <c r="N715" s="46">
        <f t="shared" si="417"/>
        <v>5.4</v>
      </c>
      <c r="O715" s="17">
        <f t="shared" si="418"/>
        <v>1.2000000000000002</v>
      </c>
      <c r="P715" s="17">
        <f t="shared" si="418"/>
        <v>6.6000000000000005</v>
      </c>
      <c r="Q715" s="124">
        <f t="shared" si="419"/>
        <v>0.4</v>
      </c>
      <c r="R715" s="26">
        <f t="shared" si="420"/>
        <v>2.2000000000000002</v>
      </c>
      <c r="S715" s="2" t="s">
        <v>30679</v>
      </c>
      <c r="T715" s="2" t="s">
        <v>35659</v>
      </c>
      <c r="U715" s="24">
        <f t="shared" si="421"/>
        <v>440.70000000000005</v>
      </c>
      <c r="V715" s="66">
        <f t="shared" si="421"/>
        <v>309.90000000000003</v>
      </c>
      <c r="W715" s="54">
        <f t="shared" si="422"/>
        <v>0.86</v>
      </c>
      <c r="X715" s="143">
        <f t="shared" si="423"/>
        <v>440.70000000000005</v>
      </c>
      <c r="Y715" s="143">
        <f t="shared" si="424"/>
        <v>0.27200000000000002</v>
      </c>
      <c r="Z715" s="94" t="s">
        <v>39931</v>
      </c>
      <c r="AD715">
        <v>152</v>
      </c>
      <c r="AE715">
        <v>-1</v>
      </c>
      <c r="AF715" s="10">
        <v>37.9</v>
      </c>
      <c r="AG715" s="10">
        <v>58.12</v>
      </c>
      <c r="AH715" s="10">
        <f t="shared" si="425"/>
        <v>344496.26238457026</v>
      </c>
      <c r="AI715" s="11">
        <f t="shared" si="411"/>
        <v>0</v>
      </c>
      <c r="AJ715">
        <f t="shared" si="412"/>
        <v>0</v>
      </c>
      <c r="AK715" t="e">
        <f t="shared" si="426"/>
        <v>#DIV/0!</v>
      </c>
      <c r="AL715">
        <f t="shared" si="427"/>
        <v>3.6069997392000004</v>
      </c>
      <c r="AM715" s="5">
        <f t="shared" si="428"/>
        <v>1.7</v>
      </c>
      <c r="AN715">
        <v>0</v>
      </c>
      <c r="AO715" s="72">
        <f t="shared" si="429"/>
        <v>2.2000000000000002</v>
      </c>
      <c r="AP715" s="72">
        <f t="shared" si="430"/>
        <v>0.4</v>
      </c>
      <c r="AQ715" s="72">
        <f t="shared" si="431"/>
        <v>0.60000000000000009</v>
      </c>
      <c r="AR715" s="71" t="e">
        <f t="shared" si="432"/>
        <v>#DIV/0!</v>
      </c>
      <c r="BA715">
        <f t="shared" si="433"/>
        <v>168</v>
      </c>
      <c r="BB715" s="91" t="e">
        <f t="shared" si="434"/>
        <v>#DIV/0!</v>
      </c>
    </row>
    <row r="716" spans="1:54">
      <c r="A716" s="2" t="s">
        <v>844</v>
      </c>
      <c r="B716" s="7" t="s">
        <v>40659</v>
      </c>
      <c r="C716" s="17">
        <f t="shared" si="415"/>
        <v>20.5</v>
      </c>
      <c r="D716" s="28">
        <f t="shared" si="416"/>
        <v>129</v>
      </c>
      <c r="E716" s="8">
        <f t="shared" si="435"/>
        <v>6</v>
      </c>
      <c r="F716" s="2" t="s">
        <v>5832</v>
      </c>
      <c r="G716" s="54">
        <f t="shared" si="436"/>
        <v>19.5</v>
      </c>
      <c r="H716" s="20">
        <f t="shared" si="437"/>
        <v>0.83898709999999999</v>
      </c>
      <c r="I716" s="14" t="s">
        <v>15798</v>
      </c>
      <c r="J716" s="14" t="s">
        <v>10814</v>
      </c>
      <c r="K716" s="14" t="s">
        <v>20759</v>
      </c>
      <c r="L716" s="14" t="s">
        <v>25720</v>
      </c>
      <c r="M716" s="28">
        <f t="shared" si="438"/>
        <v>11.7</v>
      </c>
      <c r="N716" s="46">
        <f t="shared" si="417"/>
        <v>6.6</v>
      </c>
      <c r="O716" s="17">
        <f t="shared" si="418"/>
        <v>1</v>
      </c>
      <c r="P716" s="17">
        <f t="shared" si="418"/>
        <v>5.6000000000000005</v>
      </c>
      <c r="Q716" s="124">
        <f t="shared" si="419"/>
        <v>0.4</v>
      </c>
      <c r="R716" s="26">
        <f t="shared" si="420"/>
        <v>2.8000000000000003</v>
      </c>
      <c r="S716" s="2" t="s">
        <v>30680</v>
      </c>
      <c r="T716" s="2" t="s">
        <v>35660</v>
      </c>
      <c r="U716" s="24">
        <f t="shared" si="421"/>
        <v>401.90000000000003</v>
      </c>
      <c r="V716" s="66">
        <f t="shared" si="421"/>
        <v>347</v>
      </c>
      <c r="W716" s="54">
        <f t="shared" si="422"/>
        <v>1.95</v>
      </c>
      <c r="X716" s="143">
        <f t="shared" si="423"/>
        <v>401.90000000000003</v>
      </c>
      <c r="Y716" s="143">
        <f t="shared" si="424"/>
        <v>0.49</v>
      </c>
      <c r="Z716" s="94" t="s">
        <v>39931</v>
      </c>
      <c r="AD716">
        <v>152</v>
      </c>
      <c r="AE716">
        <v>-1</v>
      </c>
      <c r="AF716" s="10">
        <v>37.9</v>
      </c>
      <c r="AG716" s="10">
        <v>58.12</v>
      </c>
      <c r="AH716" s="10">
        <f t="shared" si="425"/>
        <v>296829.94120871421</v>
      </c>
      <c r="AI716" s="11">
        <f t="shared" si="411"/>
        <v>0</v>
      </c>
      <c r="AJ716">
        <f t="shared" si="412"/>
        <v>0</v>
      </c>
      <c r="AK716" t="e">
        <f t="shared" si="426"/>
        <v>#DIV/0!</v>
      </c>
      <c r="AL716">
        <f t="shared" si="427"/>
        <v>2.5246822720000006</v>
      </c>
      <c r="AM716" s="5">
        <f t="shared" si="428"/>
        <v>3.9</v>
      </c>
      <c r="AN716">
        <v>0</v>
      </c>
      <c r="AO716" s="72">
        <f t="shared" si="429"/>
        <v>2.8000000000000003</v>
      </c>
      <c r="AP716" s="72">
        <f t="shared" si="430"/>
        <v>0.4</v>
      </c>
      <c r="AQ716" s="72">
        <f t="shared" si="431"/>
        <v>0.60000000000000009</v>
      </c>
      <c r="AR716" s="71" t="e">
        <f t="shared" si="432"/>
        <v>#DIV/0!</v>
      </c>
      <c r="BA716">
        <f t="shared" si="433"/>
        <v>129</v>
      </c>
      <c r="BB716" s="91" t="e">
        <f t="shared" si="434"/>
        <v>#DIV/0!</v>
      </c>
    </row>
    <row r="717" spans="1:54">
      <c r="A717" s="2" t="s">
        <v>845</v>
      </c>
      <c r="B717" s="7" t="s">
        <v>40660</v>
      </c>
      <c r="C717" s="17">
        <f t="shared" si="415"/>
        <v>34.9</v>
      </c>
      <c r="D717" s="28">
        <f t="shared" si="416"/>
        <v>28</v>
      </c>
      <c r="E717" s="8">
        <f t="shared" si="435"/>
        <v>5</v>
      </c>
      <c r="F717" s="2" t="s">
        <v>5833</v>
      </c>
      <c r="G717" s="54">
        <f t="shared" si="436"/>
        <v>33.9</v>
      </c>
      <c r="H717" s="20">
        <f t="shared" si="437"/>
        <v>0.65205789999999997</v>
      </c>
      <c r="I717" s="14" t="s">
        <v>15799</v>
      </c>
      <c r="J717" s="14" t="s">
        <v>10815</v>
      </c>
      <c r="K717" s="14" t="s">
        <v>20760</v>
      </c>
      <c r="L717" s="14" t="s">
        <v>25721</v>
      </c>
      <c r="M717" s="28">
        <f t="shared" si="438"/>
        <v>13.6</v>
      </c>
      <c r="N717" s="46">
        <f t="shared" si="417"/>
        <v>6</v>
      </c>
      <c r="O717" s="17">
        <f t="shared" si="418"/>
        <v>1.4000000000000001</v>
      </c>
      <c r="P717" s="17">
        <f t="shared" si="418"/>
        <v>1.8</v>
      </c>
      <c r="Q717" s="124">
        <f t="shared" si="419"/>
        <v>0.2</v>
      </c>
      <c r="R717" s="26">
        <f t="shared" si="420"/>
        <v>0.60000000000000009</v>
      </c>
      <c r="S717" s="2" t="s">
        <v>30681</v>
      </c>
      <c r="T717" s="2" t="s">
        <v>35661</v>
      </c>
      <c r="U717" s="24">
        <f t="shared" si="421"/>
        <v>301.10000000000002</v>
      </c>
      <c r="V717" s="66">
        <f t="shared" si="421"/>
        <v>335</v>
      </c>
      <c r="W717" s="54">
        <f t="shared" si="422"/>
        <v>3.3899999999999997</v>
      </c>
      <c r="X717" s="143">
        <f t="shared" si="423"/>
        <v>301.10000000000002</v>
      </c>
      <c r="Y717" s="143">
        <f t="shared" si="424"/>
        <v>0.77799999999999991</v>
      </c>
      <c r="Z717" s="94" t="s">
        <v>39931</v>
      </c>
      <c r="AD717">
        <v>152</v>
      </c>
      <c r="AE717">
        <v>-1</v>
      </c>
      <c r="AF717" s="10">
        <v>37.9</v>
      </c>
      <c r="AG717" s="10">
        <v>58.12</v>
      </c>
      <c r="AH717" s="10">
        <f t="shared" si="425"/>
        <v>313568.37630143872</v>
      </c>
      <c r="AI717" s="11">
        <f t="shared" si="411"/>
        <v>0</v>
      </c>
      <c r="AJ717">
        <f t="shared" si="412"/>
        <v>0</v>
      </c>
      <c r="AK717" t="e">
        <f t="shared" si="426"/>
        <v>#DIV/0!</v>
      </c>
      <c r="AL717">
        <f t="shared" si="427"/>
        <v>0.52608845520000025</v>
      </c>
      <c r="AM717" s="5">
        <f t="shared" si="428"/>
        <v>6.7799999999999994</v>
      </c>
      <c r="AN717">
        <v>0</v>
      </c>
      <c r="AO717" s="72">
        <f t="shared" si="429"/>
        <v>0.60000000000000009</v>
      </c>
      <c r="AP717" s="72">
        <f t="shared" si="430"/>
        <v>0.2</v>
      </c>
      <c r="AQ717" s="72">
        <f t="shared" si="431"/>
        <v>0.4</v>
      </c>
      <c r="AR717" s="71" t="e">
        <f t="shared" si="432"/>
        <v>#DIV/0!</v>
      </c>
      <c r="BA717">
        <f t="shared" si="433"/>
        <v>28</v>
      </c>
      <c r="BB717" s="91" t="e">
        <f t="shared" si="434"/>
        <v>#DIV/0!</v>
      </c>
    </row>
    <row r="718" spans="1:54">
      <c r="A718" s="2" t="s">
        <v>846</v>
      </c>
      <c r="B718" s="7" t="s">
        <v>40661</v>
      </c>
      <c r="C718" s="17">
        <f t="shared" si="415"/>
        <v>30.700000000000003</v>
      </c>
      <c r="D718" s="28">
        <f t="shared" si="416"/>
        <v>74</v>
      </c>
      <c r="E718" s="8">
        <f t="shared" si="435"/>
        <v>9</v>
      </c>
      <c r="F718" s="2" t="s">
        <v>5834</v>
      </c>
      <c r="G718" s="54">
        <f t="shared" si="436"/>
        <v>29.700000000000003</v>
      </c>
      <c r="H718" s="20">
        <f t="shared" si="437"/>
        <v>0.52147390000000005</v>
      </c>
      <c r="I718" s="14" t="s">
        <v>15800</v>
      </c>
      <c r="J718" s="14" t="s">
        <v>10816</v>
      </c>
      <c r="K718" s="14" t="s">
        <v>20761</v>
      </c>
      <c r="L718" s="14" t="s">
        <v>25722</v>
      </c>
      <c r="M718" s="28">
        <f t="shared" si="438"/>
        <v>9.8000000000000007</v>
      </c>
      <c r="N718" s="46">
        <f t="shared" si="417"/>
        <v>5.8</v>
      </c>
      <c r="O718" s="17">
        <f t="shared" si="418"/>
        <v>2</v>
      </c>
      <c r="P718" s="17">
        <f t="shared" si="418"/>
        <v>9.4</v>
      </c>
      <c r="Q718" s="124">
        <f t="shared" si="419"/>
        <v>0.4</v>
      </c>
      <c r="R718" s="26">
        <f t="shared" si="420"/>
        <v>0.8</v>
      </c>
      <c r="S718" s="2" t="s">
        <v>30682</v>
      </c>
      <c r="T718" s="2" t="s">
        <v>35662</v>
      </c>
      <c r="U718" s="24">
        <f t="shared" si="421"/>
        <v>346.6</v>
      </c>
      <c r="V718" s="66">
        <f t="shared" si="421"/>
        <v>343.5</v>
      </c>
      <c r="W718" s="54">
        <f t="shared" si="422"/>
        <v>2.9699999999999998</v>
      </c>
      <c r="X718" s="143">
        <f t="shared" si="423"/>
        <v>346.6</v>
      </c>
      <c r="Y718" s="143">
        <f t="shared" si="424"/>
        <v>0.69399999999999995</v>
      </c>
      <c r="Z718" s="94" t="s">
        <v>39931</v>
      </c>
      <c r="AD718">
        <v>152</v>
      </c>
      <c r="AE718">
        <v>-1</v>
      </c>
      <c r="AF718" s="10">
        <v>37.9</v>
      </c>
      <c r="AG718" s="10">
        <v>58.12</v>
      </c>
      <c r="AH718" s="10">
        <f t="shared" si="425"/>
        <v>301864.89899776829</v>
      </c>
      <c r="AI718" s="11">
        <f t="shared" si="411"/>
        <v>0</v>
      </c>
      <c r="AJ718">
        <f t="shared" si="412"/>
        <v>0</v>
      </c>
      <c r="AK718" t="e">
        <f t="shared" si="426"/>
        <v>#DIV/0!</v>
      </c>
      <c r="AL718">
        <f t="shared" si="427"/>
        <v>7.1970325439999998</v>
      </c>
      <c r="AM718" s="5">
        <f t="shared" si="428"/>
        <v>5.94</v>
      </c>
      <c r="AN718">
        <v>0</v>
      </c>
      <c r="AO718" s="72">
        <f t="shared" si="429"/>
        <v>0.8</v>
      </c>
      <c r="AP718" s="72">
        <f t="shared" si="430"/>
        <v>0.4</v>
      </c>
      <c r="AQ718" s="72">
        <f t="shared" si="431"/>
        <v>0.4</v>
      </c>
      <c r="AR718" s="71" t="e">
        <f t="shared" si="432"/>
        <v>#DIV/0!</v>
      </c>
      <c r="BA718">
        <f t="shared" si="433"/>
        <v>74</v>
      </c>
      <c r="BB718" s="91" t="e">
        <f t="shared" si="434"/>
        <v>#DIV/0!</v>
      </c>
    </row>
    <row r="719" spans="1:54">
      <c r="A719" s="2" t="s">
        <v>847</v>
      </c>
      <c r="B719" s="7" t="s">
        <v>40662</v>
      </c>
      <c r="C719" s="17">
        <f t="shared" si="415"/>
        <v>29.900000000000002</v>
      </c>
      <c r="D719" s="28">
        <f t="shared" si="416"/>
        <v>45</v>
      </c>
      <c r="E719" s="8">
        <f t="shared" si="435"/>
        <v>8</v>
      </c>
      <c r="F719" s="2" t="s">
        <v>5835</v>
      </c>
      <c r="G719" s="54">
        <f t="shared" si="436"/>
        <v>29</v>
      </c>
      <c r="H719" s="20">
        <f t="shared" si="437"/>
        <v>0.1953019</v>
      </c>
      <c r="I719" s="14" t="s">
        <v>15801</v>
      </c>
      <c r="J719" s="14" t="s">
        <v>10817</v>
      </c>
      <c r="K719" s="14" t="s">
        <v>20762</v>
      </c>
      <c r="L719" s="14" t="s">
        <v>25723</v>
      </c>
      <c r="M719" s="28">
        <f t="shared" si="438"/>
        <v>13.5</v>
      </c>
      <c r="N719" s="46">
        <f t="shared" si="417"/>
        <v>5.8</v>
      </c>
      <c r="O719" s="17">
        <f t="shared" si="418"/>
        <v>1</v>
      </c>
      <c r="P719" s="17">
        <f t="shared" si="418"/>
        <v>2</v>
      </c>
      <c r="Q719" s="124">
        <f t="shared" si="419"/>
        <v>0.60000000000000009</v>
      </c>
      <c r="R719" s="26">
        <f t="shared" si="420"/>
        <v>0.8</v>
      </c>
      <c r="S719" s="2" t="s">
        <v>30683</v>
      </c>
      <c r="T719" s="2" t="s">
        <v>35663</v>
      </c>
      <c r="U719" s="24">
        <f t="shared" si="421"/>
        <v>317.90000000000003</v>
      </c>
      <c r="V719" s="66">
        <f t="shared" si="421"/>
        <v>354.70000000000005</v>
      </c>
      <c r="W719" s="54">
        <f t="shared" si="422"/>
        <v>2.9</v>
      </c>
      <c r="X719" s="143">
        <f t="shared" si="423"/>
        <v>317.90000000000003</v>
      </c>
      <c r="Y719" s="143">
        <f t="shared" si="424"/>
        <v>0.67999999999999994</v>
      </c>
      <c r="Z719" s="94" t="s">
        <v>39931</v>
      </c>
      <c r="AD719">
        <v>152</v>
      </c>
      <c r="AE719">
        <v>-1</v>
      </c>
      <c r="AF719" s="10">
        <v>37.9</v>
      </c>
      <c r="AG719" s="10">
        <v>58.12</v>
      </c>
      <c r="AH719" s="10">
        <f t="shared" si="425"/>
        <v>285219.08511516452</v>
      </c>
      <c r="AI719" s="11">
        <f t="shared" si="411"/>
        <v>0</v>
      </c>
      <c r="AJ719">
        <f t="shared" si="412"/>
        <v>0</v>
      </c>
      <c r="AK719" t="e">
        <f t="shared" si="426"/>
        <v>#DIV/0!</v>
      </c>
      <c r="AL719">
        <f t="shared" si="427"/>
        <v>1.28751696</v>
      </c>
      <c r="AM719" s="5">
        <f t="shared" si="428"/>
        <v>5.78</v>
      </c>
      <c r="AN719">
        <v>0</v>
      </c>
      <c r="AO719" s="72">
        <f t="shared" si="429"/>
        <v>0.8</v>
      </c>
      <c r="AP719" s="72">
        <f t="shared" si="430"/>
        <v>0.60000000000000009</v>
      </c>
      <c r="AQ719" s="72">
        <f t="shared" si="431"/>
        <v>0.8</v>
      </c>
      <c r="AR719" s="71" t="e">
        <f t="shared" si="432"/>
        <v>#DIV/0!</v>
      </c>
      <c r="BA719">
        <f t="shared" si="433"/>
        <v>45</v>
      </c>
      <c r="BB719" s="91" t="e">
        <f t="shared" si="434"/>
        <v>#DIV/0!</v>
      </c>
    </row>
    <row r="720" spans="1:54">
      <c r="A720" s="2" t="s">
        <v>848</v>
      </c>
      <c r="B720" s="7" t="s">
        <v>40663</v>
      </c>
      <c r="C720" s="17">
        <f t="shared" si="415"/>
        <v>32.799999999999997</v>
      </c>
      <c r="D720" s="28">
        <f t="shared" si="416"/>
        <v>60</v>
      </c>
      <c r="E720" s="8">
        <f t="shared" si="435"/>
        <v>6</v>
      </c>
      <c r="F720" s="2" t="s">
        <v>5836</v>
      </c>
      <c r="G720" s="54">
        <f t="shared" si="436"/>
        <v>31.900000000000002</v>
      </c>
      <c r="H720" s="20">
        <f t="shared" si="437"/>
        <v>0.82956479999999999</v>
      </c>
      <c r="I720" s="14" t="s">
        <v>15802</v>
      </c>
      <c r="J720" s="14" t="s">
        <v>10818</v>
      </c>
      <c r="K720" s="14" t="s">
        <v>20763</v>
      </c>
      <c r="L720" s="14" t="s">
        <v>25724</v>
      </c>
      <c r="M720" s="28">
        <f t="shared" si="438"/>
        <v>12.9</v>
      </c>
      <c r="N720" s="46">
        <f t="shared" si="417"/>
        <v>6.2</v>
      </c>
      <c r="O720" s="17">
        <f t="shared" si="418"/>
        <v>1</v>
      </c>
      <c r="P720" s="17">
        <f t="shared" si="418"/>
        <v>3.2</v>
      </c>
      <c r="Q720" s="124">
        <f t="shared" si="419"/>
        <v>0.4</v>
      </c>
      <c r="R720" s="26">
        <f t="shared" si="420"/>
        <v>1.8</v>
      </c>
      <c r="S720" s="2" t="s">
        <v>30684</v>
      </c>
      <c r="T720" s="2" t="s">
        <v>35664</v>
      </c>
      <c r="U720" s="24">
        <f t="shared" si="421"/>
        <v>333.40000000000003</v>
      </c>
      <c r="V720" s="66">
        <f t="shared" si="421"/>
        <v>360.40000000000003</v>
      </c>
      <c r="W720" s="54">
        <f t="shared" si="422"/>
        <v>3.19</v>
      </c>
      <c r="X720" s="143">
        <f t="shared" si="423"/>
        <v>333.40000000000003</v>
      </c>
      <c r="Y720" s="143">
        <f t="shared" si="424"/>
        <v>0.73799999999999999</v>
      </c>
      <c r="Z720" s="94" t="s">
        <v>39931</v>
      </c>
      <c r="AD720">
        <v>152</v>
      </c>
      <c r="AE720">
        <v>-1</v>
      </c>
      <c r="AF720" s="10">
        <v>37.9</v>
      </c>
      <c r="AG720" s="10">
        <v>58.12</v>
      </c>
      <c r="AH720" s="10">
        <f t="shared" si="425"/>
        <v>276201.485235008</v>
      </c>
      <c r="AI720" s="11">
        <f t="shared" si="411"/>
        <v>0</v>
      </c>
      <c r="AJ720">
        <f t="shared" si="412"/>
        <v>0</v>
      </c>
      <c r="AK720" t="e">
        <f t="shared" si="426"/>
        <v>#DIV/0!</v>
      </c>
      <c r="AL720">
        <f t="shared" si="427"/>
        <v>0.98170675200000024</v>
      </c>
      <c r="AM720" s="5">
        <f t="shared" si="428"/>
        <v>6.36</v>
      </c>
      <c r="AN720">
        <v>0</v>
      </c>
      <c r="AO720" s="72">
        <f t="shared" si="429"/>
        <v>1.8</v>
      </c>
      <c r="AP720" s="72">
        <f t="shared" si="430"/>
        <v>0.4</v>
      </c>
      <c r="AQ720" s="72">
        <f t="shared" si="431"/>
        <v>0.4</v>
      </c>
      <c r="AR720" s="71" t="e">
        <f t="shared" si="432"/>
        <v>#DIV/0!</v>
      </c>
      <c r="BA720">
        <f t="shared" si="433"/>
        <v>60</v>
      </c>
      <c r="BB720" s="91" t="e">
        <f t="shared" si="434"/>
        <v>#DIV/0!</v>
      </c>
    </row>
    <row r="721" spans="1:54">
      <c r="A721" s="2" t="s">
        <v>849</v>
      </c>
      <c r="B721" s="7" t="s">
        <v>40664</v>
      </c>
      <c r="C721" s="17">
        <f t="shared" si="415"/>
        <v>23.8</v>
      </c>
      <c r="D721" s="28">
        <f t="shared" si="416"/>
        <v>49</v>
      </c>
      <c r="E721" s="8">
        <f t="shared" si="435"/>
        <v>11</v>
      </c>
      <c r="F721" s="2" t="s">
        <v>5837</v>
      </c>
      <c r="G721" s="54">
        <f t="shared" si="436"/>
        <v>22.8</v>
      </c>
      <c r="H721" s="20">
        <f t="shared" si="437"/>
        <v>0.420927</v>
      </c>
      <c r="I721" s="14" t="s">
        <v>15803</v>
      </c>
      <c r="J721" s="14" t="s">
        <v>10819</v>
      </c>
      <c r="K721" s="14" t="s">
        <v>20764</v>
      </c>
      <c r="L721" s="14" t="s">
        <v>25725</v>
      </c>
      <c r="M721" s="28">
        <f t="shared" si="438"/>
        <v>13.9</v>
      </c>
      <c r="N721" s="46">
        <f t="shared" si="417"/>
        <v>5.2</v>
      </c>
      <c r="O721" s="17">
        <f t="shared" si="418"/>
        <v>2</v>
      </c>
      <c r="P721" s="17">
        <f t="shared" si="418"/>
        <v>1.2000000000000002</v>
      </c>
      <c r="Q721" s="124">
        <f t="shared" si="419"/>
        <v>1</v>
      </c>
      <c r="R721" s="26">
        <f t="shared" si="420"/>
        <v>1.8</v>
      </c>
      <c r="S721" s="2" t="s">
        <v>30685</v>
      </c>
      <c r="T721" s="2" t="s">
        <v>35665</v>
      </c>
      <c r="U721" s="24">
        <f t="shared" si="421"/>
        <v>322.3</v>
      </c>
      <c r="V721" s="66">
        <f t="shared" si="421"/>
        <v>340.40000000000003</v>
      </c>
      <c r="W721" s="54">
        <f t="shared" si="422"/>
        <v>2.2799999999999998</v>
      </c>
      <c r="X721" s="143">
        <f t="shared" si="423"/>
        <v>322.3</v>
      </c>
      <c r="Y721" s="143">
        <f t="shared" si="424"/>
        <v>0.55599999999999994</v>
      </c>
      <c r="Z721" s="94" t="s">
        <v>39931</v>
      </c>
      <c r="AD721">
        <v>152</v>
      </c>
      <c r="AE721">
        <v>-1</v>
      </c>
      <c r="AF721" s="10">
        <v>37.9</v>
      </c>
      <c r="AG721" s="10">
        <v>58.12</v>
      </c>
      <c r="AH721" s="10">
        <f t="shared" si="425"/>
        <v>306304.39296409203</v>
      </c>
      <c r="AI721" s="11">
        <f t="shared" si="411"/>
        <v>0</v>
      </c>
      <c r="AJ721">
        <f t="shared" si="412"/>
        <v>0</v>
      </c>
      <c r="AK721" t="e">
        <f t="shared" si="426"/>
        <v>#DIV/0!</v>
      </c>
      <c r="AL721">
        <f t="shared" si="427"/>
        <v>2.50159536</v>
      </c>
      <c r="AM721" s="5">
        <f t="shared" si="428"/>
        <v>4.5600000000000005</v>
      </c>
      <c r="AN721">
        <v>0</v>
      </c>
      <c r="AO721" s="72">
        <f t="shared" si="429"/>
        <v>1.8</v>
      </c>
      <c r="AP721" s="72">
        <f t="shared" si="430"/>
        <v>1</v>
      </c>
      <c r="AQ721" s="72">
        <f t="shared" si="431"/>
        <v>1.2000000000000002</v>
      </c>
      <c r="AR721" s="71" t="e">
        <f t="shared" si="432"/>
        <v>#DIV/0!</v>
      </c>
      <c r="BA721">
        <f t="shared" si="433"/>
        <v>49</v>
      </c>
      <c r="BB721" s="91" t="e">
        <f t="shared" si="434"/>
        <v>#DIV/0!</v>
      </c>
    </row>
    <row r="722" spans="1:54">
      <c r="A722" s="2" t="s">
        <v>850</v>
      </c>
      <c r="B722" s="7" t="s">
        <v>40665</v>
      </c>
      <c r="C722" s="17">
        <f t="shared" si="415"/>
        <v>19.600000000000001</v>
      </c>
      <c r="D722" s="28">
        <f t="shared" si="416"/>
        <v>117</v>
      </c>
      <c r="E722" s="8">
        <f t="shared" si="435"/>
        <v>19</v>
      </c>
      <c r="F722" s="2" t="s">
        <v>5838</v>
      </c>
      <c r="G722" s="54">
        <f t="shared" si="436"/>
        <v>18.700000000000003</v>
      </c>
      <c r="H722" s="20">
        <f t="shared" si="437"/>
        <v>0.1857704</v>
      </c>
      <c r="I722" s="14" t="s">
        <v>15804</v>
      </c>
      <c r="J722" s="14" t="s">
        <v>10820</v>
      </c>
      <c r="K722" s="14" t="s">
        <v>20765</v>
      </c>
      <c r="L722" s="14" t="s">
        <v>25726</v>
      </c>
      <c r="M722" s="28">
        <f t="shared" si="438"/>
        <v>10.9</v>
      </c>
      <c r="N722" s="46">
        <f t="shared" si="417"/>
        <v>5.6</v>
      </c>
      <c r="O722" s="17">
        <f t="shared" si="418"/>
        <v>1.6</v>
      </c>
      <c r="P722" s="17">
        <f t="shared" si="418"/>
        <v>7.2</v>
      </c>
      <c r="Q722" s="124">
        <f t="shared" si="419"/>
        <v>2.2000000000000002</v>
      </c>
      <c r="R722" s="26">
        <f t="shared" si="420"/>
        <v>2.8000000000000003</v>
      </c>
      <c r="S722" s="2" t="s">
        <v>30686</v>
      </c>
      <c r="T722" s="2" t="s">
        <v>35666</v>
      </c>
      <c r="U722" s="24">
        <f t="shared" si="421"/>
        <v>389.6</v>
      </c>
      <c r="V722" s="66">
        <f t="shared" si="421"/>
        <v>418</v>
      </c>
      <c r="W722" s="54">
        <f t="shared" si="422"/>
        <v>1.87</v>
      </c>
      <c r="X722" s="143">
        <f t="shared" si="423"/>
        <v>389.6</v>
      </c>
      <c r="Y722" s="143">
        <f t="shared" si="424"/>
        <v>0.47399999999999998</v>
      </c>
      <c r="Z722" s="94" t="s">
        <v>39932</v>
      </c>
      <c r="AA722">
        <v>3300.1</v>
      </c>
      <c r="AB722">
        <v>446.41</v>
      </c>
      <c r="AC722">
        <v>8.9600000000000009</v>
      </c>
      <c r="AD722">
        <v>152</v>
      </c>
      <c r="AE722">
        <v>-1</v>
      </c>
      <c r="AF722" s="10">
        <v>37.9</v>
      </c>
      <c r="AG722" s="10">
        <v>58.12</v>
      </c>
      <c r="AH722" s="10">
        <f t="shared" si="425"/>
        <v>118024.35768448928</v>
      </c>
      <c r="AI722" s="11">
        <f t="shared" si="411"/>
        <v>0.99957464322928691</v>
      </c>
      <c r="AJ722">
        <f t="shared" si="412"/>
        <v>2674.9824760995848</v>
      </c>
      <c r="AK722">
        <f t="shared" si="426"/>
        <v>20.889411360873726</v>
      </c>
      <c r="AL722">
        <f t="shared" si="427"/>
        <v>26.263789977600005</v>
      </c>
      <c r="AM722" s="5">
        <f t="shared" si="428"/>
        <v>3.72</v>
      </c>
      <c r="AN722">
        <v>0</v>
      </c>
      <c r="AO722" s="72">
        <f t="shared" si="429"/>
        <v>2.8000000000000003</v>
      </c>
      <c r="AP722" s="72">
        <f t="shared" si="430"/>
        <v>2.2000000000000002</v>
      </c>
      <c r="AQ722" s="72">
        <f t="shared" si="431"/>
        <v>2.4000000000000004</v>
      </c>
      <c r="AR722" s="71">
        <f t="shared" si="432"/>
        <v>47.153201338473735</v>
      </c>
      <c r="AS722" s="40">
        <v>0.47616881618661455</v>
      </c>
      <c r="AT722" s="40">
        <f>(AS722+O722)*(AS722+P722)*((1/3)*AS722+R722)</f>
        <v>47.153233524907264</v>
      </c>
      <c r="AU722" s="73">
        <f>MROUND((AS722+O722),0.2)</f>
        <v>2</v>
      </c>
      <c r="AV722" s="73">
        <f>MROUND((AS722+P722),0.2)</f>
        <v>7.6000000000000005</v>
      </c>
      <c r="AW722" s="73">
        <f>IF(MROUND(((1/3)*AS722+AO722),0.2)*AV722*AU722/AR722&gt;1.05,MROUND(((1/3)*AS722+AO722),0.2)-0.2,MROUND(((1/3)*AS722+AO722),0.2))</f>
        <v>3</v>
      </c>
      <c r="AX722" s="40">
        <f t="shared" ref="AX722" si="441">AU722*AV722*AW722</f>
        <v>45.6</v>
      </c>
      <c r="AY722" s="40" t="b">
        <f>IF(AQ722&lt;AW722,TRUE, FALSE)</f>
        <v>1</v>
      </c>
      <c r="AZ722" s="40" t="b">
        <f>IF(AL722&lt;AQ722*AU722*AV722,TRUE, FALSE)</f>
        <v>1</v>
      </c>
      <c r="BA722">
        <f t="shared" si="433"/>
        <v>117</v>
      </c>
      <c r="BB722" s="91">
        <f t="shared" si="434"/>
        <v>0.79536926615275227</v>
      </c>
    </row>
    <row r="723" spans="1:54">
      <c r="A723" s="2" t="s">
        <v>851</v>
      </c>
      <c r="B723" s="7" t="s">
        <v>40666</v>
      </c>
      <c r="C723" s="17">
        <f t="shared" si="415"/>
        <v>10.8</v>
      </c>
      <c r="D723" s="28">
        <f t="shared" si="416"/>
        <v>57</v>
      </c>
      <c r="E723" s="8">
        <f t="shared" si="435"/>
        <v>5</v>
      </c>
      <c r="F723" s="2" t="s">
        <v>5839</v>
      </c>
      <c r="G723" s="54">
        <f t="shared" si="436"/>
        <v>9.7999999999999989</v>
      </c>
      <c r="H723" s="20">
        <f t="shared" si="437"/>
        <v>0.70119910000000008</v>
      </c>
      <c r="I723" s="14" t="s">
        <v>15805</v>
      </c>
      <c r="J723" s="14" t="s">
        <v>10821</v>
      </c>
      <c r="K723" s="14" t="s">
        <v>20766</v>
      </c>
      <c r="L723" s="14" t="s">
        <v>25727</v>
      </c>
      <c r="M723" s="28">
        <f t="shared" si="438"/>
        <v>11.5</v>
      </c>
      <c r="N723" s="46">
        <f t="shared" si="417"/>
        <v>6.6</v>
      </c>
      <c r="O723" s="17">
        <f t="shared" si="418"/>
        <v>1.2000000000000002</v>
      </c>
      <c r="P723" s="17">
        <f t="shared" si="418"/>
        <v>6</v>
      </c>
      <c r="Q723" s="124">
        <f t="shared" si="419"/>
        <v>0.2</v>
      </c>
      <c r="R723" s="26">
        <f t="shared" si="420"/>
        <v>0.60000000000000009</v>
      </c>
      <c r="S723" s="2" t="s">
        <v>30687</v>
      </c>
      <c r="T723" s="2" t="s">
        <v>35667</v>
      </c>
      <c r="U723" s="24">
        <f t="shared" si="421"/>
        <v>330.20000000000005</v>
      </c>
      <c r="V723" s="66">
        <f t="shared" si="421"/>
        <v>298.10000000000002</v>
      </c>
      <c r="W723" s="54">
        <f t="shared" si="422"/>
        <v>0.98</v>
      </c>
      <c r="X723" s="143">
        <f t="shared" si="423"/>
        <v>330.20000000000005</v>
      </c>
      <c r="Y723" s="143">
        <f t="shared" si="424"/>
        <v>0.29600000000000004</v>
      </c>
      <c r="Z723" s="94" t="s">
        <v>39931</v>
      </c>
      <c r="AD723">
        <v>152</v>
      </c>
      <c r="AE723">
        <v>-1</v>
      </c>
      <c r="AF723" s="10">
        <v>37.9</v>
      </c>
      <c r="AG723" s="10">
        <v>58.12</v>
      </c>
      <c r="AH723" s="10">
        <f t="shared" si="425"/>
        <v>357656.99379404791</v>
      </c>
      <c r="AI723" s="11">
        <f t="shared" si="411"/>
        <v>0</v>
      </c>
      <c r="AJ723">
        <f t="shared" si="412"/>
        <v>0</v>
      </c>
      <c r="AK723" t="e">
        <f t="shared" si="426"/>
        <v>#DIV/0!</v>
      </c>
      <c r="AL723">
        <f t="shared" si="427"/>
        <v>1.2908198880000001</v>
      </c>
      <c r="AM723" s="5">
        <f t="shared" si="428"/>
        <v>1.9600000000000002</v>
      </c>
      <c r="AN723">
        <v>0</v>
      </c>
      <c r="AO723" s="72">
        <f t="shared" si="429"/>
        <v>0.60000000000000009</v>
      </c>
      <c r="AP723" s="72">
        <f t="shared" si="430"/>
        <v>0.2</v>
      </c>
      <c r="AQ723" s="72">
        <f t="shared" si="431"/>
        <v>0.2</v>
      </c>
      <c r="AR723" s="71" t="e">
        <f t="shared" si="432"/>
        <v>#DIV/0!</v>
      </c>
      <c r="BA723">
        <f t="shared" si="433"/>
        <v>57</v>
      </c>
      <c r="BB723" s="91" t="e">
        <f t="shared" si="434"/>
        <v>#DIV/0!</v>
      </c>
    </row>
    <row r="724" spans="1:54">
      <c r="A724" s="2" t="s">
        <v>852</v>
      </c>
      <c r="B724" s="7" t="s">
        <v>40667</v>
      </c>
      <c r="C724" s="17">
        <f t="shared" si="415"/>
        <v>35.9</v>
      </c>
      <c r="D724" s="28">
        <f t="shared" si="416"/>
        <v>23</v>
      </c>
      <c r="E724" s="8">
        <f t="shared" si="435"/>
        <v>10</v>
      </c>
      <c r="F724" s="2" t="s">
        <v>5840</v>
      </c>
      <c r="G724" s="54">
        <f t="shared" si="436"/>
        <v>35</v>
      </c>
      <c r="H724" s="20">
        <f t="shared" si="437"/>
        <v>0.31679790000000002</v>
      </c>
      <c r="I724" s="14" t="s">
        <v>15806</v>
      </c>
      <c r="J724" s="14" t="s">
        <v>10822</v>
      </c>
      <c r="K724" s="14" t="s">
        <v>20767</v>
      </c>
      <c r="L724" s="14" t="s">
        <v>25728</v>
      </c>
      <c r="M724" s="28">
        <f t="shared" si="438"/>
        <v>10.5</v>
      </c>
      <c r="N724" s="46">
        <f t="shared" si="417"/>
        <v>6</v>
      </c>
      <c r="O724" s="17">
        <f t="shared" si="418"/>
        <v>1.8</v>
      </c>
      <c r="P724" s="17">
        <f t="shared" si="418"/>
        <v>8</v>
      </c>
      <c r="Q724" s="124">
        <f t="shared" si="419"/>
        <v>0.60000000000000009</v>
      </c>
      <c r="R724" s="26">
        <f t="shared" si="420"/>
        <v>0.8</v>
      </c>
      <c r="S724" s="2" t="s">
        <v>30688</v>
      </c>
      <c r="T724" s="2" t="s">
        <v>35668</v>
      </c>
      <c r="U724" s="24">
        <f t="shared" si="421"/>
        <v>295.60000000000002</v>
      </c>
      <c r="V724" s="66">
        <f t="shared" si="421"/>
        <v>320.70000000000005</v>
      </c>
      <c r="W724" s="54">
        <f t="shared" si="422"/>
        <v>3.5</v>
      </c>
      <c r="X724" s="143">
        <f t="shared" si="423"/>
        <v>295.60000000000002</v>
      </c>
      <c r="Y724" s="143">
        <f t="shared" si="424"/>
        <v>0.79999999999999993</v>
      </c>
      <c r="Z724" s="94" t="s">
        <v>39931</v>
      </c>
      <c r="AD724">
        <v>152</v>
      </c>
      <c r="AE724">
        <v>-1</v>
      </c>
      <c r="AF724" s="10">
        <v>37.9</v>
      </c>
      <c r="AG724" s="10">
        <v>58.12</v>
      </c>
      <c r="AH724" s="10">
        <f t="shared" si="425"/>
        <v>331740.45009435504</v>
      </c>
      <c r="AI724" s="11">
        <f t="shared" si="411"/>
        <v>0</v>
      </c>
      <c r="AJ724">
        <f t="shared" si="412"/>
        <v>0</v>
      </c>
      <c r="AK724" t="e">
        <f t="shared" si="426"/>
        <v>#DIV/0!</v>
      </c>
      <c r="AL724">
        <f t="shared" si="427"/>
        <v>7.8704881919999998</v>
      </c>
      <c r="AM724" s="5">
        <f t="shared" si="428"/>
        <v>6.9799999999999995</v>
      </c>
      <c r="AN724">
        <v>0</v>
      </c>
      <c r="AO724" s="72">
        <f t="shared" si="429"/>
        <v>0.8</v>
      </c>
      <c r="AP724" s="72">
        <f t="shared" si="430"/>
        <v>0.60000000000000009</v>
      </c>
      <c r="AQ724" s="72">
        <f t="shared" si="431"/>
        <v>0.60000000000000009</v>
      </c>
      <c r="AR724" s="71" t="e">
        <f t="shared" si="432"/>
        <v>#DIV/0!</v>
      </c>
      <c r="BA724">
        <f t="shared" si="433"/>
        <v>23</v>
      </c>
      <c r="BB724" s="91" t="e">
        <f t="shared" si="434"/>
        <v>#DIV/0!</v>
      </c>
    </row>
    <row r="725" spans="1:54">
      <c r="A725" s="2" t="s">
        <v>853</v>
      </c>
      <c r="B725" s="7" t="s">
        <v>40668</v>
      </c>
      <c r="C725" s="17">
        <f t="shared" si="415"/>
        <v>19.900000000000002</v>
      </c>
      <c r="D725" s="28">
        <f t="shared" si="416"/>
        <v>14</v>
      </c>
      <c r="E725" s="8">
        <f t="shared" si="435"/>
        <v>8</v>
      </c>
      <c r="F725" s="2" t="s">
        <v>5841</v>
      </c>
      <c r="G725" s="54">
        <f t="shared" si="436"/>
        <v>19</v>
      </c>
      <c r="H725" s="20">
        <f t="shared" si="437"/>
        <v>0.84923090000000001</v>
      </c>
      <c r="I725" s="14" t="s">
        <v>15807</v>
      </c>
      <c r="J725" s="14" t="s">
        <v>10823</v>
      </c>
      <c r="K725" s="14" t="s">
        <v>20768</v>
      </c>
      <c r="L725" s="14" t="s">
        <v>25729</v>
      </c>
      <c r="M725" s="28">
        <f t="shared" si="438"/>
        <v>13.6</v>
      </c>
      <c r="N725" s="46">
        <f t="shared" si="417"/>
        <v>6</v>
      </c>
      <c r="O725" s="17">
        <f t="shared" si="418"/>
        <v>2</v>
      </c>
      <c r="P725" s="17">
        <f t="shared" si="418"/>
        <v>1.8</v>
      </c>
      <c r="Q725" s="124">
        <f t="shared" si="419"/>
        <v>0.4</v>
      </c>
      <c r="R725" s="26">
        <f t="shared" si="420"/>
        <v>2.8000000000000003</v>
      </c>
      <c r="S725" s="2" t="s">
        <v>30689</v>
      </c>
      <c r="T725" s="2" t="s">
        <v>35669</v>
      </c>
      <c r="U725" s="24">
        <f t="shared" si="421"/>
        <v>287.3</v>
      </c>
      <c r="V725" s="66">
        <f t="shared" si="421"/>
        <v>395.40000000000003</v>
      </c>
      <c r="W725" s="54">
        <f t="shared" si="422"/>
        <v>1.9</v>
      </c>
      <c r="X725" s="143">
        <f t="shared" si="423"/>
        <v>287.3</v>
      </c>
      <c r="Y725" s="143">
        <f t="shared" si="424"/>
        <v>0.48</v>
      </c>
      <c r="Z725" s="94" t="s">
        <v>39932</v>
      </c>
      <c r="AA725">
        <v>3319.4</v>
      </c>
      <c r="AB725">
        <v>444.62</v>
      </c>
      <c r="AC725">
        <v>11.86</v>
      </c>
      <c r="AD725">
        <v>152</v>
      </c>
      <c r="AE725">
        <v>-1</v>
      </c>
      <c r="AF725" s="10">
        <v>37.9</v>
      </c>
      <c r="AG725" s="10">
        <v>58.12</v>
      </c>
      <c r="AH725" s="10">
        <f t="shared" si="425"/>
        <v>204854.90823103141</v>
      </c>
      <c r="AI725" s="11">
        <f t="shared" si="411"/>
        <v>0.95150026288865752</v>
      </c>
      <c r="AJ725">
        <f t="shared" si="412"/>
        <v>3806.0572310006401</v>
      </c>
      <c r="AK725">
        <f t="shared" si="426"/>
        <v>21.374579419110201</v>
      </c>
      <c r="AL725">
        <f t="shared" si="427"/>
        <v>1.5197525279999999</v>
      </c>
      <c r="AM725" s="5">
        <f t="shared" si="428"/>
        <v>3.7800000000000002</v>
      </c>
      <c r="AN725">
        <v>0</v>
      </c>
      <c r="AO725" s="72">
        <f t="shared" si="429"/>
        <v>2.8000000000000003</v>
      </c>
      <c r="AP725" s="72">
        <f t="shared" si="430"/>
        <v>0.4</v>
      </c>
      <c r="AQ725" s="72">
        <f t="shared" si="431"/>
        <v>0.60000000000000009</v>
      </c>
      <c r="AR725" s="71">
        <f t="shared" si="432"/>
        <v>22.894331947110203</v>
      </c>
      <c r="AS725" s="40">
        <v>0.82974977951683093</v>
      </c>
      <c r="AT725" s="40">
        <f>(AS725+O725)*(AS725+P725)*((1/3)*AS725+R725)</f>
        <v>22.894498497423214</v>
      </c>
      <c r="AU725" s="73">
        <f>MROUND((AS725+O725),0.2)</f>
        <v>2.8000000000000003</v>
      </c>
      <c r="AV725" s="73">
        <f>MROUND((AS725+P725),0.2)</f>
        <v>2.6</v>
      </c>
      <c r="AW725" s="73">
        <f>IF(MROUND(((1/3)*AS725+AO725),0.2)*AV725*AU725/AR725&gt;1.05,MROUND(((1/3)*AS725+AO725),0.2)-0.2,MROUND(((1/3)*AS725+AO725),0.2))</f>
        <v>3</v>
      </c>
      <c r="AX725" s="40">
        <f t="shared" ref="AX725" si="442">AU725*AV725*AW725</f>
        <v>21.840000000000003</v>
      </c>
      <c r="AY725" s="40" t="b">
        <f>IF(AQ725&lt;AW725,TRUE, FALSE)</f>
        <v>1</v>
      </c>
      <c r="AZ725" s="40" t="b">
        <f>IF(AL725&lt;AQ725*AU725*AV725,TRUE, FALSE)</f>
        <v>1</v>
      </c>
      <c r="BA725">
        <f t="shared" si="433"/>
        <v>14</v>
      </c>
      <c r="BB725" s="91">
        <f t="shared" si="434"/>
        <v>14.064513152834975</v>
      </c>
    </row>
    <row r="726" spans="1:54">
      <c r="A726" s="2" t="s">
        <v>854</v>
      </c>
      <c r="B726" s="7" t="s">
        <v>40669</v>
      </c>
      <c r="C726" s="17">
        <f t="shared" si="415"/>
        <v>10.600000000000001</v>
      </c>
      <c r="D726" s="28">
        <f t="shared" si="416"/>
        <v>225</v>
      </c>
      <c r="E726" s="8">
        <f t="shared" si="435"/>
        <v>9</v>
      </c>
      <c r="F726" s="2" t="s">
        <v>5842</v>
      </c>
      <c r="G726" s="54">
        <f t="shared" si="436"/>
        <v>9.6</v>
      </c>
      <c r="H726" s="20">
        <f t="shared" si="437"/>
        <v>0.31643910000000003</v>
      </c>
      <c r="I726" s="14" t="s">
        <v>15808</v>
      </c>
      <c r="J726" s="14" t="s">
        <v>10824</v>
      </c>
      <c r="K726" s="14" t="s">
        <v>20769</v>
      </c>
      <c r="L726" s="14" t="s">
        <v>25730</v>
      </c>
      <c r="M726" s="28">
        <f t="shared" si="438"/>
        <v>9.6999999999999993</v>
      </c>
      <c r="N726" s="46">
        <f t="shared" si="417"/>
        <v>6.8</v>
      </c>
      <c r="O726" s="17">
        <f t="shared" si="418"/>
        <v>2.2000000000000002</v>
      </c>
      <c r="P726" s="17">
        <f t="shared" si="418"/>
        <v>9.6000000000000014</v>
      </c>
      <c r="Q726" s="124">
        <f t="shared" si="419"/>
        <v>0.4</v>
      </c>
      <c r="R726" s="26">
        <f t="shared" si="420"/>
        <v>0.60000000000000009</v>
      </c>
      <c r="S726" s="2" t="s">
        <v>30690</v>
      </c>
      <c r="T726" s="2" t="s">
        <v>35670</v>
      </c>
      <c r="U726" s="24">
        <f t="shared" si="421"/>
        <v>498.1</v>
      </c>
      <c r="V726" s="66">
        <f t="shared" si="421"/>
        <v>305.70000000000005</v>
      </c>
      <c r="W726" s="54">
        <f t="shared" si="422"/>
        <v>0.96</v>
      </c>
      <c r="X726" s="143">
        <f t="shared" si="423"/>
        <v>498.1</v>
      </c>
      <c r="Y726" s="143">
        <f t="shared" si="424"/>
        <v>0.29200000000000004</v>
      </c>
      <c r="Z726" s="94" t="s">
        <v>39931</v>
      </c>
      <c r="AD726">
        <v>152</v>
      </c>
      <c r="AE726">
        <v>-1</v>
      </c>
      <c r="AF726" s="10">
        <v>37.9</v>
      </c>
      <c r="AG726" s="10">
        <v>58.12</v>
      </c>
      <c r="AH726" s="10">
        <f t="shared" si="425"/>
        <v>349302.56954170571</v>
      </c>
      <c r="AI726" s="11">
        <f t="shared" si="411"/>
        <v>0</v>
      </c>
      <c r="AJ726">
        <f t="shared" si="412"/>
        <v>0</v>
      </c>
      <c r="AK726" t="e">
        <f t="shared" si="426"/>
        <v>#DIV/0!</v>
      </c>
      <c r="AL726">
        <f t="shared" si="427"/>
        <v>8.662083724800004</v>
      </c>
      <c r="AM726" s="5">
        <f t="shared" si="428"/>
        <v>1.9200000000000004</v>
      </c>
      <c r="AN726">
        <v>0</v>
      </c>
      <c r="AO726" s="72">
        <f t="shared" si="429"/>
        <v>0.60000000000000009</v>
      </c>
      <c r="AP726" s="72">
        <f t="shared" si="430"/>
        <v>0.4</v>
      </c>
      <c r="AQ726" s="72">
        <f t="shared" si="431"/>
        <v>0.60000000000000009</v>
      </c>
      <c r="AR726" s="71" t="e">
        <f t="shared" si="432"/>
        <v>#DIV/0!</v>
      </c>
      <c r="BA726">
        <f t="shared" si="433"/>
        <v>225</v>
      </c>
      <c r="BB726" s="91" t="e">
        <f t="shared" si="434"/>
        <v>#DIV/0!</v>
      </c>
    </row>
    <row r="727" spans="1:54">
      <c r="A727" s="2" t="s">
        <v>855</v>
      </c>
      <c r="B727" s="7" t="s">
        <v>40670</v>
      </c>
      <c r="C727" s="17">
        <f t="shared" si="415"/>
        <v>8.5</v>
      </c>
      <c r="D727" s="28">
        <f t="shared" si="416"/>
        <v>31</v>
      </c>
      <c r="E727" s="8">
        <f t="shared" si="435"/>
        <v>5</v>
      </c>
      <c r="F727" s="2" t="s">
        <v>5843</v>
      </c>
      <c r="G727" s="54">
        <f t="shared" si="436"/>
        <v>7.6</v>
      </c>
      <c r="H727" s="20">
        <f t="shared" si="437"/>
        <v>0.82076340000000003</v>
      </c>
      <c r="I727" s="14" t="s">
        <v>15809</v>
      </c>
      <c r="J727" s="14" t="s">
        <v>10825</v>
      </c>
      <c r="K727" s="14" t="s">
        <v>20770</v>
      </c>
      <c r="L727" s="14" t="s">
        <v>25731</v>
      </c>
      <c r="M727" s="28">
        <f t="shared" si="438"/>
        <v>10.8</v>
      </c>
      <c r="N727" s="46">
        <f t="shared" si="417"/>
        <v>5.8</v>
      </c>
      <c r="O727" s="17">
        <f t="shared" si="418"/>
        <v>0.60000000000000009</v>
      </c>
      <c r="P727" s="17">
        <f t="shared" si="418"/>
        <v>7.4</v>
      </c>
      <c r="Q727" s="124">
        <f t="shared" si="419"/>
        <v>0.4</v>
      </c>
      <c r="R727" s="26">
        <f t="shared" si="420"/>
        <v>2.6</v>
      </c>
      <c r="S727" s="2" t="s">
        <v>30691</v>
      </c>
      <c r="T727" s="2" t="s">
        <v>35671</v>
      </c>
      <c r="U727" s="24">
        <f t="shared" si="421"/>
        <v>303.90000000000003</v>
      </c>
      <c r="V727" s="66">
        <f t="shared" si="421"/>
        <v>394.5</v>
      </c>
      <c r="W727" s="54">
        <f t="shared" si="422"/>
        <v>0.76</v>
      </c>
      <c r="X727" s="143">
        <f t="shared" si="423"/>
        <v>303.90000000000003</v>
      </c>
      <c r="Y727" s="143">
        <f t="shared" si="424"/>
        <v>0.252</v>
      </c>
      <c r="Z727" s="94" t="s">
        <v>39932</v>
      </c>
      <c r="AA727">
        <v>2732.5</v>
      </c>
      <c r="AB727">
        <v>519.05999999999995</v>
      </c>
      <c r="AC727">
        <v>6.2</v>
      </c>
      <c r="AD727">
        <v>152</v>
      </c>
      <c r="AE727">
        <v>-1</v>
      </c>
      <c r="AF727" s="10">
        <v>37.9</v>
      </c>
      <c r="AG727" s="10">
        <v>58.12</v>
      </c>
      <c r="AH727" s="10">
        <f t="shared" si="425"/>
        <v>207236.31637821475</v>
      </c>
      <c r="AI727" s="11">
        <f t="shared" si="411"/>
        <v>0.91193855169195959</v>
      </c>
      <c r="AJ727">
        <f t="shared" si="412"/>
        <v>4918.0377994637765</v>
      </c>
      <c r="AK727">
        <f t="shared" si="426"/>
        <v>50.636512703330901</v>
      </c>
      <c r="AL727">
        <f t="shared" si="427"/>
        <v>2.0691073104000002</v>
      </c>
      <c r="AM727" s="5">
        <f t="shared" si="428"/>
        <v>1.5</v>
      </c>
      <c r="AN727">
        <v>0</v>
      </c>
      <c r="AO727" s="72">
        <f t="shared" si="429"/>
        <v>2.6</v>
      </c>
      <c r="AP727" s="72">
        <f t="shared" si="430"/>
        <v>0.4</v>
      </c>
      <c r="AQ727" s="72">
        <f t="shared" si="431"/>
        <v>0.60000000000000009</v>
      </c>
      <c r="AR727" s="71">
        <f t="shared" si="432"/>
        <v>52.705620013730901</v>
      </c>
      <c r="AS727" s="40">
        <v>1.3673007976728866</v>
      </c>
      <c r="AT727" s="40">
        <f>(AS727+O727)*(AS727+P727)*((1/3)*AS727+R727)</f>
        <v>52.705617029751068</v>
      </c>
      <c r="AU727" s="73">
        <f>MROUND((AS727+O727),0.2)</f>
        <v>2</v>
      </c>
      <c r="AV727" s="73">
        <f>MROUND((AS727+P727),0.2)</f>
        <v>8.8000000000000007</v>
      </c>
      <c r="AW727" s="73">
        <f>IF(MROUND(((1/3)*AS727+AO727),0.2)*AV727*AU727/AR727&gt;1.05,MROUND(((1/3)*AS727+AO727),0.2)-0.2,MROUND(((1/3)*AS727+AO727),0.2))</f>
        <v>3</v>
      </c>
      <c r="AX727" s="40">
        <f t="shared" ref="AX727:AX728" si="443">AU727*AV727*AW727</f>
        <v>52.800000000000004</v>
      </c>
      <c r="AY727" s="40" t="b">
        <f>IF(AQ727&lt;AW727,TRUE, FALSE)</f>
        <v>1</v>
      </c>
      <c r="AZ727" s="40" t="b">
        <f>IF(AL727&lt;AQ727*AU727*AV727,TRUE, FALSE)</f>
        <v>1</v>
      </c>
      <c r="BA727">
        <f t="shared" si="433"/>
        <v>31</v>
      </c>
      <c r="BB727" s="91">
        <f t="shared" si="434"/>
        <v>24.472637281215658</v>
      </c>
    </row>
    <row r="728" spans="1:54">
      <c r="A728" s="2" t="s">
        <v>856</v>
      </c>
      <c r="B728" s="7" t="s">
        <v>40671</v>
      </c>
      <c r="C728" s="17">
        <f t="shared" si="415"/>
        <v>23.6</v>
      </c>
      <c r="D728" s="28">
        <f t="shared" si="416"/>
        <v>251</v>
      </c>
      <c r="E728" s="8">
        <f t="shared" si="435"/>
        <v>7</v>
      </c>
      <c r="F728" s="2" t="s">
        <v>5844</v>
      </c>
      <c r="G728" s="54">
        <f t="shared" si="436"/>
        <v>22.6</v>
      </c>
      <c r="H728" s="20">
        <f t="shared" si="437"/>
        <v>0.2162704</v>
      </c>
      <c r="I728" s="14" t="s">
        <v>15810</v>
      </c>
      <c r="J728" s="14" t="s">
        <v>10826</v>
      </c>
      <c r="K728" s="14" t="s">
        <v>20771</v>
      </c>
      <c r="L728" s="14" t="s">
        <v>25732</v>
      </c>
      <c r="M728" s="28">
        <f t="shared" si="438"/>
        <v>13.1</v>
      </c>
      <c r="N728" s="46">
        <f t="shared" si="417"/>
        <v>6</v>
      </c>
      <c r="O728" s="17">
        <f t="shared" si="418"/>
        <v>1.2000000000000002</v>
      </c>
      <c r="P728" s="17">
        <f t="shared" si="418"/>
        <v>2.8000000000000003</v>
      </c>
      <c r="Q728" s="124">
        <f t="shared" si="419"/>
        <v>0.4</v>
      </c>
      <c r="R728" s="26">
        <f t="shared" si="420"/>
        <v>0.4</v>
      </c>
      <c r="S728" s="2" t="s">
        <v>30692</v>
      </c>
      <c r="T728" s="2" t="s">
        <v>35672</v>
      </c>
      <c r="U728" s="24">
        <f t="shared" si="421"/>
        <v>523.70000000000005</v>
      </c>
      <c r="V728" s="66">
        <f t="shared" si="421"/>
        <v>412.20000000000005</v>
      </c>
      <c r="W728" s="54">
        <f t="shared" si="422"/>
        <v>2.2599999999999998</v>
      </c>
      <c r="X728" s="143">
        <f t="shared" si="423"/>
        <v>523.70000000000005</v>
      </c>
      <c r="Y728" s="143">
        <f t="shared" si="424"/>
        <v>0.55199999999999994</v>
      </c>
      <c r="Z728" s="94" t="s">
        <v>39932</v>
      </c>
      <c r="AA728">
        <v>3593.3</v>
      </c>
      <c r="AB728">
        <v>423.04</v>
      </c>
      <c r="AC728">
        <v>7.52</v>
      </c>
      <c r="AD728">
        <v>152</v>
      </c>
      <c r="AE728">
        <v>-1</v>
      </c>
      <c r="AF728" s="10">
        <v>37.9</v>
      </c>
      <c r="AG728" s="10">
        <v>58.12</v>
      </c>
      <c r="AH728" s="10">
        <f t="shared" si="425"/>
        <v>148884.95710546221</v>
      </c>
      <c r="AI728" s="11">
        <f t="shared" si="411"/>
        <v>0.99731429053629628</v>
      </c>
      <c r="AJ728">
        <f t="shared" si="412"/>
        <v>122.96394434150405</v>
      </c>
      <c r="AK728">
        <f t="shared" si="426"/>
        <v>1.1415370909407476</v>
      </c>
      <c r="AL728">
        <f t="shared" si="427"/>
        <v>1.0533325824000002</v>
      </c>
      <c r="AM728" s="5">
        <f t="shared" si="428"/>
        <v>4.5200000000000005</v>
      </c>
      <c r="AN728">
        <v>0</v>
      </c>
      <c r="AO728" s="72">
        <f t="shared" si="429"/>
        <v>0.4</v>
      </c>
      <c r="AP728" s="72">
        <f t="shared" si="430"/>
        <v>0.4</v>
      </c>
      <c r="AQ728" s="72">
        <f t="shared" si="431"/>
        <v>0.4</v>
      </c>
      <c r="AR728" s="71">
        <f t="shared" si="432"/>
        <v>2.1948696733407478</v>
      </c>
      <c r="AS728" s="40">
        <v>0.2655854575003721</v>
      </c>
      <c r="AT728" s="40">
        <f>(AS728+O728)*(AS728+P728)*((1/3)*AS728+R728)</f>
        <v>2.1948986251275771</v>
      </c>
      <c r="AU728" s="73">
        <f>MROUND((AS728+O728),0.2)</f>
        <v>1.4000000000000001</v>
      </c>
      <c r="AV728" s="73">
        <f>MROUND((AS728+P728),0.2)</f>
        <v>3</v>
      </c>
      <c r="AW728" s="73">
        <v>0.6</v>
      </c>
      <c r="AX728" s="40">
        <f t="shared" si="443"/>
        <v>2.52</v>
      </c>
      <c r="AY728" s="40" t="b">
        <f>IF(AQ728&lt;AW728,TRUE, FALSE)</f>
        <v>1</v>
      </c>
      <c r="AZ728" s="40" t="b">
        <f>IF(AL728&lt;AQ728*AU728*AV728,TRUE, FALSE)</f>
        <v>1</v>
      </c>
      <c r="BA728">
        <f t="shared" si="433"/>
        <v>251</v>
      </c>
      <c r="BB728" s="91">
        <f t="shared" si="434"/>
        <v>1.0837385171735361</v>
      </c>
    </row>
    <row r="729" spans="1:54">
      <c r="A729" s="2" t="s">
        <v>857</v>
      </c>
      <c r="B729" s="7" t="s">
        <v>40672</v>
      </c>
      <c r="C729" s="17">
        <f t="shared" si="415"/>
        <v>24.400000000000002</v>
      </c>
      <c r="D729" s="28">
        <f t="shared" si="416"/>
        <v>32</v>
      </c>
      <c r="E729" s="8">
        <f t="shared" si="435"/>
        <v>11</v>
      </c>
      <c r="F729" s="2" t="s">
        <v>5845</v>
      </c>
      <c r="G729" s="54">
        <f t="shared" si="436"/>
        <v>23.5</v>
      </c>
      <c r="H729" s="20">
        <f t="shared" si="437"/>
        <v>0.26149800000000001</v>
      </c>
      <c r="I729" s="14" t="s">
        <v>15811</v>
      </c>
      <c r="J729" s="14" t="s">
        <v>10827</v>
      </c>
      <c r="K729" s="14" t="s">
        <v>20772</v>
      </c>
      <c r="L729" s="14" t="s">
        <v>25733</v>
      </c>
      <c r="M729" s="28">
        <f t="shared" si="438"/>
        <v>12.3</v>
      </c>
      <c r="N729" s="46">
        <f t="shared" si="417"/>
        <v>5</v>
      </c>
      <c r="O729" s="17">
        <f t="shared" si="418"/>
        <v>0.60000000000000009</v>
      </c>
      <c r="P729" s="17">
        <f t="shared" si="418"/>
        <v>4.4000000000000004</v>
      </c>
      <c r="Q729" s="124">
        <f t="shared" si="419"/>
        <v>2</v>
      </c>
      <c r="R729" s="26">
        <f t="shared" si="420"/>
        <v>2.6</v>
      </c>
      <c r="S729" s="2" t="s">
        <v>30693</v>
      </c>
      <c r="T729" s="2" t="s">
        <v>35673</v>
      </c>
      <c r="U729" s="24">
        <f t="shared" si="421"/>
        <v>305.20000000000005</v>
      </c>
      <c r="V729" s="66">
        <f t="shared" si="421"/>
        <v>322</v>
      </c>
      <c r="W729" s="54">
        <f t="shared" si="422"/>
        <v>2.3499999999999996</v>
      </c>
      <c r="X729" s="143">
        <f t="shared" si="423"/>
        <v>305.20000000000005</v>
      </c>
      <c r="Y729" s="143">
        <f t="shared" si="424"/>
        <v>0.56999999999999995</v>
      </c>
      <c r="Z729" s="94" t="s">
        <v>39931</v>
      </c>
      <c r="AD729">
        <v>152</v>
      </c>
      <c r="AE729">
        <v>-1</v>
      </c>
      <c r="AF729" s="10">
        <v>37.9</v>
      </c>
      <c r="AG729" s="10">
        <v>58.12</v>
      </c>
      <c r="AH729" s="10">
        <f t="shared" si="425"/>
        <v>330262.5189093505</v>
      </c>
      <c r="AI729" s="11">
        <f t="shared" si="411"/>
        <v>0</v>
      </c>
      <c r="AJ729">
        <f t="shared" si="412"/>
        <v>0</v>
      </c>
      <c r="AK729" t="e">
        <f t="shared" si="426"/>
        <v>#DIV/0!</v>
      </c>
      <c r="AL729">
        <f t="shared" si="427"/>
        <v>5.0690777280000017</v>
      </c>
      <c r="AM729" s="5">
        <f t="shared" si="428"/>
        <v>4.6800000000000006</v>
      </c>
      <c r="AN729">
        <v>0</v>
      </c>
      <c r="AO729" s="72">
        <f t="shared" si="429"/>
        <v>2.6</v>
      </c>
      <c r="AP729" s="72">
        <f t="shared" si="430"/>
        <v>2</v>
      </c>
      <c r="AQ729" s="72">
        <f t="shared" si="431"/>
        <v>2</v>
      </c>
      <c r="AR729" s="71" t="e">
        <f t="shared" si="432"/>
        <v>#DIV/0!</v>
      </c>
      <c r="BA729">
        <f t="shared" si="433"/>
        <v>32</v>
      </c>
      <c r="BB729" s="91" t="e">
        <f t="shared" si="434"/>
        <v>#DIV/0!</v>
      </c>
    </row>
    <row r="730" spans="1:54">
      <c r="A730" s="2" t="s">
        <v>858</v>
      </c>
      <c r="B730" s="7" t="s">
        <v>40673</v>
      </c>
      <c r="C730" s="17">
        <f t="shared" si="415"/>
        <v>19.5</v>
      </c>
      <c r="D730" s="28">
        <f t="shared" si="416"/>
        <v>230</v>
      </c>
      <c r="E730" s="8">
        <f t="shared" si="435"/>
        <v>3</v>
      </c>
      <c r="F730" s="2" t="s">
        <v>5846</v>
      </c>
      <c r="G730" s="54">
        <f t="shared" si="436"/>
        <v>18.600000000000001</v>
      </c>
      <c r="H730" s="20">
        <f t="shared" si="437"/>
        <v>0.87329899999999994</v>
      </c>
      <c r="I730" s="14" t="s">
        <v>15812</v>
      </c>
      <c r="J730" s="14" t="s">
        <v>10828</v>
      </c>
      <c r="K730" s="14" t="s">
        <v>20773</v>
      </c>
      <c r="L730" s="14" t="s">
        <v>25734</v>
      </c>
      <c r="M730" s="28">
        <f t="shared" si="438"/>
        <v>11.8</v>
      </c>
      <c r="N730" s="46">
        <f t="shared" si="417"/>
        <v>5.4</v>
      </c>
      <c r="O730" s="17">
        <f t="shared" si="418"/>
        <v>0.60000000000000009</v>
      </c>
      <c r="P730" s="17">
        <f t="shared" si="418"/>
        <v>5.4</v>
      </c>
      <c r="Q730" s="124">
        <f t="shared" si="419"/>
        <v>0.2</v>
      </c>
      <c r="R730" s="26">
        <f t="shared" si="420"/>
        <v>0.60000000000000009</v>
      </c>
      <c r="S730" s="2" t="s">
        <v>30694</v>
      </c>
      <c r="T730" s="2" t="s">
        <v>35674</v>
      </c>
      <c r="U730" s="24">
        <f t="shared" si="421"/>
        <v>502.8</v>
      </c>
      <c r="V730" s="66">
        <f t="shared" si="421"/>
        <v>358.90000000000003</v>
      </c>
      <c r="W730" s="54">
        <f t="shared" si="422"/>
        <v>1.86</v>
      </c>
      <c r="X730" s="143">
        <f t="shared" si="423"/>
        <v>502.8</v>
      </c>
      <c r="Y730" s="143">
        <f t="shared" si="424"/>
        <v>0.47199999999999998</v>
      </c>
      <c r="Z730" s="94" t="s">
        <v>39931</v>
      </c>
      <c r="AD730">
        <v>152</v>
      </c>
      <c r="AE730">
        <v>-1</v>
      </c>
      <c r="AF730" s="10">
        <v>37.9</v>
      </c>
      <c r="AG730" s="10">
        <v>58.12</v>
      </c>
      <c r="AH730" s="10">
        <f t="shared" si="425"/>
        <v>278609.38247332053</v>
      </c>
      <c r="AI730" s="11">
        <f t="shared" si="411"/>
        <v>0</v>
      </c>
      <c r="AJ730">
        <f t="shared" si="412"/>
        <v>0</v>
      </c>
      <c r="AK730" t="e">
        <f t="shared" si="426"/>
        <v>#DIV/0!</v>
      </c>
      <c r="AL730">
        <f t="shared" si="427"/>
        <v>0.24630674400000022</v>
      </c>
      <c r="AM730" s="5">
        <f t="shared" si="428"/>
        <v>3.7</v>
      </c>
      <c r="AN730">
        <v>0</v>
      </c>
      <c r="AO730" s="72">
        <f t="shared" si="429"/>
        <v>0.60000000000000009</v>
      </c>
      <c r="AP730" s="72">
        <f t="shared" si="430"/>
        <v>0.2</v>
      </c>
      <c r="AQ730" s="72">
        <f t="shared" si="431"/>
        <v>0.2</v>
      </c>
      <c r="AR730" s="71" t="e">
        <f t="shared" si="432"/>
        <v>#DIV/0!</v>
      </c>
      <c r="BA730">
        <f t="shared" si="433"/>
        <v>230</v>
      </c>
      <c r="BB730" s="91" t="e">
        <f t="shared" si="434"/>
        <v>#DIV/0!</v>
      </c>
    </row>
    <row r="731" spans="1:54">
      <c r="A731" s="2" t="s">
        <v>859</v>
      </c>
      <c r="B731" s="7" t="s">
        <v>40674</v>
      </c>
      <c r="C731" s="17">
        <f t="shared" si="415"/>
        <v>6.5</v>
      </c>
      <c r="D731" s="28">
        <f t="shared" si="416"/>
        <v>57</v>
      </c>
      <c r="E731" s="8">
        <f t="shared" si="435"/>
        <v>6</v>
      </c>
      <c r="F731" s="2" t="s">
        <v>5847</v>
      </c>
      <c r="G731" s="54">
        <f t="shared" si="436"/>
        <v>5.5</v>
      </c>
      <c r="H731" s="20">
        <f t="shared" si="437"/>
        <v>0.22318169999999998</v>
      </c>
      <c r="I731" s="14" t="s">
        <v>15813</v>
      </c>
      <c r="J731" s="14" t="s">
        <v>10829</v>
      </c>
      <c r="K731" s="14" t="s">
        <v>20774</v>
      </c>
      <c r="L731" s="14" t="s">
        <v>25735</v>
      </c>
      <c r="M731" s="28">
        <f t="shared" si="438"/>
        <v>11.3</v>
      </c>
      <c r="N731" s="46">
        <f t="shared" si="417"/>
        <v>6</v>
      </c>
      <c r="O731" s="17">
        <f t="shared" si="418"/>
        <v>0.8</v>
      </c>
      <c r="P731" s="17">
        <f t="shared" si="418"/>
        <v>6.4</v>
      </c>
      <c r="Q731" s="124">
        <f t="shared" si="419"/>
        <v>0.4</v>
      </c>
      <c r="R731" s="26">
        <f t="shared" si="420"/>
        <v>0.60000000000000009</v>
      </c>
      <c r="S731" s="2" t="s">
        <v>30695</v>
      </c>
      <c r="T731" s="2" t="s">
        <v>35675</v>
      </c>
      <c r="U731" s="24">
        <f t="shared" si="421"/>
        <v>330.20000000000005</v>
      </c>
      <c r="V731" s="66">
        <f t="shared" si="421"/>
        <v>284.5</v>
      </c>
      <c r="W731" s="54">
        <f t="shared" si="422"/>
        <v>0.55000000000000004</v>
      </c>
      <c r="X731" s="143">
        <f t="shared" si="423"/>
        <v>330.20000000000005</v>
      </c>
      <c r="Y731" s="143">
        <f t="shared" si="424"/>
        <v>0.21000000000000002</v>
      </c>
      <c r="Z731" s="94" t="s">
        <v>39931</v>
      </c>
      <c r="AD731">
        <v>152</v>
      </c>
      <c r="AE731">
        <v>-1</v>
      </c>
      <c r="AF731" s="10">
        <v>37.9</v>
      </c>
      <c r="AG731" s="10">
        <v>58.12</v>
      </c>
      <c r="AH731" s="10">
        <f t="shared" si="425"/>
        <v>371854.32953502558</v>
      </c>
      <c r="AI731" s="11">
        <f t="shared" si="411"/>
        <v>0</v>
      </c>
      <c r="AJ731">
        <f t="shared" si="412"/>
        <v>0</v>
      </c>
      <c r="AK731" t="e">
        <f t="shared" si="426"/>
        <v>#DIV/0!</v>
      </c>
      <c r="AL731">
        <f t="shared" si="427"/>
        <v>2.3863858176000008</v>
      </c>
      <c r="AM731" s="5">
        <f t="shared" si="428"/>
        <v>1.1000000000000001</v>
      </c>
      <c r="AN731">
        <v>0</v>
      </c>
      <c r="AO731" s="72">
        <f t="shared" si="429"/>
        <v>0.60000000000000009</v>
      </c>
      <c r="AP731" s="72">
        <f t="shared" si="430"/>
        <v>0.4</v>
      </c>
      <c r="AQ731" s="72">
        <f t="shared" si="431"/>
        <v>0.60000000000000009</v>
      </c>
      <c r="AR731" s="71" t="e">
        <f t="shared" si="432"/>
        <v>#DIV/0!</v>
      </c>
      <c r="BA731">
        <f t="shared" si="433"/>
        <v>57</v>
      </c>
      <c r="BB731" s="91" t="e">
        <f t="shared" si="434"/>
        <v>#DIV/0!</v>
      </c>
    </row>
    <row r="732" spans="1:54">
      <c r="A732" s="2" t="s">
        <v>860</v>
      </c>
      <c r="B732" s="7" t="s">
        <v>40675</v>
      </c>
      <c r="C732" s="17">
        <f t="shared" si="415"/>
        <v>18.5</v>
      </c>
      <c r="D732" s="28">
        <f t="shared" si="416"/>
        <v>42</v>
      </c>
      <c r="E732" s="8">
        <f t="shared" si="435"/>
        <v>13</v>
      </c>
      <c r="F732" s="2" t="s">
        <v>5848</v>
      </c>
      <c r="G732" s="54">
        <f t="shared" si="436"/>
        <v>17.5</v>
      </c>
      <c r="H732" s="20">
        <f t="shared" si="437"/>
        <v>0.41127600000000003</v>
      </c>
      <c r="I732" s="14" t="s">
        <v>15814</v>
      </c>
      <c r="J732" s="14" t="s">
        <v>10830</v>
      </c>
      <c r="K732" s="14" t="s">
        <v>20775</v>
      </c>
      <c r="L732" s="14" t="s">
        <v>25736</v>
      </c>
      <c r="M732" s="28">
        <f t="shared" si="438"/>
        <v>12.9</v>
      </c>
      <c r="N732" s="46">
        <f t="shared" si="417"/>
        <v>6.4</v>
      </c>
      <c r="O732" s="17">
        <f t="shared" si="418"/>
        <v>1.8</v>
      </c>
      <c r="P732" s="17">
        <f t="shared" si="418"/>
        <v>3.2</v>
      </c>
      <c r="Q732" s="124">
        <f t="shared" si="419"/>
        <v>1</v>
      </c>
      <c r="R732" s="26">
        <f t="shared" si="420"/>
        <v>1.8</v>
      </c>
      <c r="S732" s="2" t="s">
        <v>30696</v>
      </c>
      <c r="T732" s="2" t="s">
        <v>35676</v>
      </c>
      <c r="U732" s="24">
        <f t="shared" si="421"/>
        <v>315.20000000000005</v>
      </c>
      <c r="V732" s="66">
        <f t="shared" si="421"/>
        <v>374.8</v>
      </c>
      <c r="W732" s="54">
        <f t="shared" si="422"/>
        <v>1.75</v>
      </c>
      <c r="X732" s="143">
        <f t="shared" si="423"/>
        <v>315.20000000000005</v>
      </c>
      <c r="Y732" s="143">
        <f t="shared" si="424"/>
        <v>0.44999999999999996</v>
      </c>
      <c r="Z732" s="94" t="s">
        <v>39931</v>
      </c>
      <c r="AD732">
        <v>152</v>
      </c>
      <c r="AE732">
        <v>-1</v>
      </c>
      <c r="AF732" s="10">
        <v>37.9</v>
      </c>
      <c r="AG732" s="10">
        <v>58.12</v>
      </c>
      <c r="AH732" s="10">
        <f t="shared" si="425"/>
        <v>250829.33806406881</v>
      </c>
      <c r="AI732" s="11">
        <f t="shared" si="411"/>
        <v>0</v>
      </c>
      <c r="AJ732">
        <f t="shared" si="412"/>
        <v>0</v>
      </c>
      <c r="AK732" t="e">
        <f t="shared" si="426"/>
        <v>#DIV/0!</v>
      </c>
      <c r="AL732">
        <f t="shared" si="427"/>
        <v>6.1038904320000009</v>
      </c>
      <c r="AM732" s="5">
        <f t="shared" si="428"/>
        <v>3.5</v>
      </c>
      <c r="AN732">
        <v>0</v>
      </c>
      <c r="AO732" s="72">
        <f t="shared" si="429"/>
        <v>1.8</v>
      </c>
      <c r="AP732" s="72">
        <f t="shared" si="430"/>
        <v>1</v>
      </c>
      <c r="AQ732" s="72">
        <f t="shared" si="431"/>
        <v>1.2000000000000002</v>
      </c>
      <c r="AR732" s="71" t="e">
        <f t="shared" si="432"/>
        <v>#DIV/0!</v>
      </c>
      <c r="BA732">
        <f t="shared" si="433"/>
        <v>42</v>
      </c>
      <c r="BB732" s="91" t="e">
        <f t="shared" si="434"/>
        <v>#DIV/0!</v>
      </c>
    </row>
    <row r="733" spans="1:54">
      <c r="A733" s="2" t="s">
        <v>861</v>
      </c>
      <c r="B733" s="7" t="s">
        <v>40676</v>
      </c>
      <c r="C733" s="17">
        <f t="shared" si="415"/>
        <v>34.9</v>
      </c>
      <c r="D733" s="28">
        <f t="shared" si="416"/>
        <v>200</v>
      </c>
      <c r="E733" s="8">
        <f t="shared" si="435"/>
        <v>17</v>
      </c>
      <c r="F733" s="2" t="s">
        <v>5849</v>
      </c>
      <c r="G733" s="54">
        <f t="shared" si="436"/>
        <v>33.9</v>
      </c>
      <c r="H733" s="20">
        <f t="shared" si="437"/>
        <v>0.61845859999999997</v>
      </c>
      <c r="I733" s="14" t="s">
        <v>15815</v>
      </c>
      <c r="J733" s="14" t="s">
        <v>10831</v>
      </c>
      <c r="K733" s="14" t="s">
        <v>20776</v>
      </c>
      <c r="L733" s="14" t="s">
        <v>25737</v>
      </c>
      <c r="M733" s="28">
        <f t="shared" si="438"/>
        <v>10</v>
      </c>
      <c r="N733" s="46">
        <f t="shared" si="417"/>
        <v>6.2</v>
      </c>
      <c r="O733" s="17">
        <f t="shared" si="418"/>
        <v>2.8000000000000003</v>
      </c>
      <c r="P733" s="17">
        <f t="shared" si="418"/>
        <v>9</v>
      </c>
      <c r="Q733" s="124">
        <f t="shared" si="419"/>
        <v>1</v>
      </c>
      <c r="R733" s="26">
        <f t="shared" si="420"/>
        <v>2.4000000000000004</v>
      </c>
      <c r="S733" s="2" t="s">
        <v>30697</v>
      </c>
      <c r="T733" s="2" t="s">
        <v>35677</v>
      </c>
      <c r="U733" s="24">
        <f t="shared" si="421"/>
        <v>472.90000000000003</v>
      </c>
      <c r="V733" s="66">
        <f t="shared" si="421"/>
        <v>412.20000000000005</v>
      </c>
      <c r="W733" s="54">
        <f t="shared" si="422"/>
        <v>3.3899999999999997</v>
      </c>
      <c r="X733" s="143">
        <f t="shared" si="423"/>
        <v>472.90000000000003</v>
      </c>
      <c r="Y733" s="143">
        <f t="shared" si="424"/>
        <v>0.77799999999999991</v>
      </c>
      <c r="Z733" s="94" t="s">
        <v>39931</v>
      </c>
      <c r="AD733">
        <v>152</v>
      </c>
      <c r="AE733">
        <v>-1</v>
      </c>
      <c r="AF733" s="10">
        <v>37.9</v>
      </c>
      <c r="AG733" s="10">
        <v>58.12</v>
      </c>
      <c r="AH733" s="10">
        <f t="shared" si="425"/>
        <v>148656.62589291614</v>
      </c>
      <c r="AI733" s="11">
        <f t="shared" si="411"/>
        <v>0</v>
      </c>
      <c r="AJ733">
        <f t="shared" si="412"/>
        <v>0</v>
      </c>
      <c r="AK733" t="e">
        <f t="shared" si="426"/>
        <v>#DIV/0!</v>
      </c>
      <c r="AL733">
        <f t="shared" si="427"/>
        <v>23.075623872000005</v>
      </c>
      <c r="AM733" s="5">
        <f t="shared" si="428"/>
        <v>6.7799999999999994</v>
      </c>
      <c r="AN733">
        <v>0</v>
      </c>
      <c r="AO733" s="72">
        <f t="shared" si="429"/>
        <v>2.4000000000000004</v>
      </c>
      <c r="AP733" s="72">
        <f t="shared" si="430"/>
        <v>1</v>
      </c>
      <c r="AQ733" s="72">
        <f t="shared" si="431"/>
        <v>1</v>
      </c>
      <c r="AR733" s="71" t="e">
        <f t="shared" si="432"/>
        <v>#DIV/0!</v>
      </c>
      <c r="BA733">
        <f t="shared" si="433"/>
        <v>200</v>
      </c>
      <c r="BB733" s="91" t="e">
        <f t="shared" si="434"/>
        <v>#DIV/0!</v>
      </c>
    </row>
    <row r="734" spans="1:54">
      <c r="A734" s="2" t="s">
        <v>862</v>
      </c>
      <c r="B734" s="7" t="s">
        <v>40677</v>
      </c>
      <c r="C734" s="17">
        <f t="shared" si="415"/>
        <v>10.9</v>
      </c>
      <c r="D734" s="28">
        <f t="shared" si="416"/>
        <v>188</v>
      </c>
      <c r="E734" s="8">
        <f t="shared" si="435"/>
        <v>9</v>
      </c>
      <c r="F734" s="2" t="s">
        <v>5850</v>
      </c>
      <c r="G734" s="54">
        <f t="shared" si="436"/>
        <v>9.9</v>
      </c>
      <c r="H734" s="20">
        <f t="shared" si="437"/>
        <v>0.43816429999999995</v>
      </c>
      <c r="I734" s="14" t="s">
        <v>15816</v>
      </c>
      <c r="J734" s="14" t="s">
        <v>10832</v>
      </c>
      <c r="K734" s="14" t="s">
        <v>20777</v>
      </c>
      <c r="L734" s="14" t="s">
        <v>25738</v>
      </c>
      <c r="M734" s="28">
        <f t="shared" si="438"/>
        <v>11.7</v>
      </c>
      <c r="N734" s="46">
        <f t="shared" si="417"/>
        <v>5.4</v>
      </c>
      <c r="O734" s="17">
        <f t="shared" si="418"/>
        <v>2.2000000000000002</v>
      </c>
      <c r="P734" s="17">
        <f t="shared" si="418"/>
        <v>5.6000000000000005</v>
      </c>
      <c r="Q734" s="124">
        <f t="shared" si="419"/>
        <v>0.4</v>
      </c>
      <c r="R734" s="26">
        <f t="shared" si="420"/>
        <v>0.60000000000000009</v>
      </c>
      <c r="S734" s="2" t="s">
        <v>30698</v>
      </c>
      <c r="T734" s="2" t="s">
        <v>35678</v>
      </c>
      <c r="U734" s="24">
        <f t="shared" si="421"/>
        <v>461.3</v>
      </c>
      <c r="V734" s="66">
        <f t="shared" si="421"/>
        <v>424.1</v>
      </c>
      <c r="W734" s="54">
        <f t="shared" si="422"/>
        <v>0.99</v>
      </c>
      <c r="X734" s="143">
        <f t="shared" si="423"/>
        <v>461.3</v>
      </c>
      <c r="Y734" s="143">
        <f t="shared" si="424"/>
        <v>0.29800000000000004</v>
      </c>
      <c r="Z734" s="94" t="s">
        <v>39932</v>
      </c>
      <c r="AA734">
        <v>2841.1</v>
      </c>
      <c r="AB734">
        <v>501.92</v>
      </c>
      <c r="AC734">
        <v>4.6399999999999997</v>
      </c>
      <c r="AD734">
        <v>152</v>
      </c>
      <c r="AE734">
        <v>-1</v>
      </c>
      <c r="AF734" s="10">
        <v>37.9</v>
      </c>
      <c r="AG734" s="10">
        <v>58.12</v>
      </c>
      <c r="AH734" s="10">
        <f t="shared" si="425"/>
        <v>54306.882024202212</v>
      </c>
      <c r="AI734" s="11">
        <f t="shared" si="411"/>
        <v>0.99999998521268751</v>
      </c>
      <c r="AJ734">
        <f t="shared" si="412"/>
        <v>1625.6739609707527</v>
      </c>
      <c r="AK734">
        <f t="shared" si="426"/>
        <v>24.525253358878942</v>
      </c>
      <c r="AL734">
        <f t="shared" si="427"/>
        <v>4.1530894944000014</v>
      </c>
      <c r="AM734" s="5">
        <f t="shared" si="428"/>
        <v>1.98</v>
      </c>
      <c r="AN734">
        <v>0</v>
      </c>
      <c r="AO734" s="72">
        <f t="shared" si="429"/>
        <v>0.60000000000000009</v>
      </c>
      <c r="AP734" s="72">
        <f t="shared" si="430"/>
        <v>0.4</v>
      </c>
      <c r="AQ734" s="72">
        <f t="shared" si="431"/>
        <v>0.4</v>
      </c>
      <c r="AR734" s="71">
        <f t="shared" si="432"/>
        <v>28.678342853278942</v>
      </c>
      <c r="AS734" s="40">
        <v>1.4893723839553583</v>
      </c>
      <c r="AT734" s="40">
        <f>(AS734+O734)*(AS734+P734)*((1/3)*AS734+R734)</f>
        <v>28.678211877356176</v>
      </c>
      <c r="AU734" s="73">
        <f>MROUND((AS734+O734),0.2)</f>
        <v>3.6</v>
      </c>
      <c r="AV734" s="73">
        <f>MROUND((AS734+P734),0.2)</f>
        <v>7</v>
      </c>
      <c r="AW734" s="73">
        <f>IF(MROUND(((1/3)*AS734+AO734),0.2)*AV734*AU734/AR734&gt;1.05,MROUND(((1/3)*AS734+AO734),0.2)-0.2,MROUND(((1/3)*AS734+AO734),0.2))</f>
        <v>1</v>
      </c>
      <c r="AX734" s="40">
        <f t="shared" ref="AX734" si="444">AU734*AV734*AW734</f>
        <v>25.2</v>
      </c>
      <c r="AY734" s="40" t="b">
        <f>IF(AQ734&lt;AW734,TRUE, FALSE)</f>
        <v>1</v>
      </c>
      <c r="AZ734" s="40" t="b">
        <f>IF(AL734&lt;AQ734*AU734*AV734,TRUE, FALSE)</f>
        <v>1</v>
      </c>
      <c r="BA734">
        <f t="shared" si="433"/>
        <v>188</v>
      </c>
      <c r="BB734" s="91">
        <f t="shared" si="434"/>
        <v>5.9053033631826697</v>
      </c>
    </row>
    <row r="735" spans="1:54">
      <c r="A735" s="2" t="s">
        <v>863</v>
      </c>
      <c r="B735" s="7" t="s">
        <v>40678</v>
      </c>
      <c r="C735" s="17">
        <f t="shared" si="415"/>
        <v>36.800000000000004</v>
      </c>
      <c r="D735" s="28">
        <f t="shared" si="416"/>
        <v>183</v>
      </c>
      <c r="E735" s="8">
        <f t="shared" si="435"/>
        <v>6</v>
      </c>
      <c r="F735" s="2" t="s">
        <v>5851</v>
      </c>
      <c r="G735" s="54">
        <f t="shared" si="436"/>
        <v>35.800000000000004</v>
      </c>
      <c r="H735" s="20">
        <f t="shared" si="437"/>
        <v>0.88294889999999993</v>
      </c>
      <c r="I735" s="14" t="s">
        <v>15817</v>
      </c>
      <c r="J735" s="14" t="s">
        <v>10833</v>
      </c>
      <c r="K735" s="14" t="s">
        <v>20778</v>
      </c>
      <c r="L735" s="14" t="s">
        <v>25739</v>
      </c>
      <c r="M735" s="28">
        <f t="shared" si="438"/>
        <v>12.3</v>
      </c>
      <c r="N735" s="46">
        <f t="shared" si="417"/>
        <v>6.2</v>
      </c>
      <c r="O735" s="17">
        <f t="shared" si="418"/>
        <v>2</v>
      </c>
      <c r="P735" s="17">
        <f t="shared" si="418"/>
        <v>4.4000000000000004</v>
      </c>
      <c r="Q735" s="124">
        <f t="shared" si="419"/>
        <v>0.2</v>
      </c>
      <c r="R735" s="26">
        <f t="shared" si="420"/>
        <v>1.4000000000000001</v>
      </c>
      <c r="S735" s="2" t="s">
        <v>30699</v>
      </c>
      <c r="T735" s="2" t="s">
        <v>35679</v>
      </c>
      <c r="U735" s="24">
        <f t="shared" si="421"/>
        <v>456.20000000000005</v>
      </c>
      <c r="V735" s="66">
        <f t="shared" si="421"/>
        <v>316.3</v>
      </c>
      <c r="W735" s="54">
        <f t="shared" si="422"/>
        <v>3.5799999999999996</v>
      </c>
      <c r="X735" s="143">
        <f t="shared" si="423"/>
        <v>456.20000000000005</v>
      </c>
      <c r="Y735" s="143">
        <f t="shared" si="424"/>
        <v>0.81599999999999995</v>
      </c>
      <c r="Z735" s="94" t="s">
        <v>39931</v>
      </c>
      <c r="AD735">
        <v>152</v>
      </c>
      <c r="AE735">
        <v>-1</v>
      </c>
      <c r="AF735" s="10">
        <v>37.9</v>
      </c>
      <c r="AG735" s="10">
        <v>58.12</v>
      </c>
      <c r="AH735" s="10">
        <f t="shared" si="425"/>
        <v>337044.60034469265</v>
      </c>
      <c r="AI735" s="11">
        <f t="shared" si="411"/>
        <v>0</v>
      </c>
      <c r="AJ735">
        <f t="shared" si="412"/>
        <v>0</v>
      </c>
      <c r="AK735" t="e">
        <f t="shared" si="426"/>
        <v>#DIV/0!</v>
      </c>
      <c r="AL735">
        <f t="shared" si="427"/>
        <v>1.4420695520000011</v>
      </c>
      <c r="AM735" s="5">
        <f t="shared" si="428"/>
        <v>7.160000000000001</v>
      </c>
      <c r="AN735">
        <v>0</v>
      </c>
      <c r="AO735" s="72">
        <f t="shared" si="429"/>
        <v>1.4000000000000001</v>
      </c>
      <c r="AP735" s="72">
        <f t="shared" si="430"/>
        <v>0.2</v>
      </c>
      <c r="AQ735" s="72">
        <f t="shared" si="431"/>
        <v>0.2</v>
      </c>
      <c r="AR735" s="71" t="e">
        <f t="shared" si="432"/>
        <v>#DIV/0!</v>
      </c>
      <c r="BA735">
        <f t="shared" si="433"/>
        <v>183</v>
      </c>
      <c r="BB735" s="91" t="e">
        <f t="shared" si="434"/>
        <v>#DIV/0!</v>
      </c>
    </row>
    <row r="736" spans="1:54">
      <c r="A736" s="2" t="s">
        <v>864</v>
      </c>
      <c r="B736" s="7" t="s">
        <v>40679</v>
      </c>
      <c r="C736" s="17">
        <f t="shared" si="415"/>
        <v>37.9</v>
      </c>
      <c r="D736" s="28">
        <f t="shared" si="416"/>
        <v>175</v>
      </c>
      <c r="E736" s="8">
        <f t="shared" si="435"/>
        <v>14</v>
      </c>
      <c r="F736" s="2" t="s">
        <v>5852</v>
      </c>
      <c r="G736" s="54">
        <f t="shared" si="436"/>
        <v>37</v>
      </c>
      <c r="H736" s="20">
        <f t="shared" si="437"/>
        <v>0.18542760000000003</v>
      </c>
      <c r="I736" s="14" t="s">
        <v>15818</v>
      </c>
      <c r="J736" s="14" t="s">
        <v>10834</v>
      </c>
      <c r="K736" s="14" t="s">
        <v>20779</v>
      </c>
      <c r="L736" s="14" t="s">
        <v>25740</v>
      </c>
      <c r="M736" s="28">
        <f t="shared" si="438"/>
        <v>12.3</v>
      </c>
      <c r="N736" s="46">
        <f t="shared" si="417"/>
        <v>5.2</v>
      </c>
      <c r="O736" s="17">
        <f t="shared" si="418"/>
        <v>2</v>
      </c>
      <c r="P736" s="17">
        <f t="shared" si="418"/>
        <v>4.4000000000000004</v>
      </c>
      <c r="Q736" s="124">
        <f t="shared" si="419"/>
        <v>1</v>
      </c>
      <c r="R736" s="26">
        <f t="shared" si="420"/>
        <v>1.2000000000000002</v>
      </c>
      <c r="S736" s="2" t="s">
        <v>30700</v>
      </c>
      <c r="T736" s="2" t="s">
        <v>35680</v>
      </c>
      <c r="U736" s="24">
        <f t="shared" si="421"/>
        <v>447.90000000000003</v>
      </c>
      <c r="V736" s="66">
        <f t="shared" si="421"/>
        <v>376.70000000000005</v>
      </c>
      <c r="W736" s="54">
        <f t="shared" si="422"/>
        <v>3.6999999999999997</v>
      </c>
      <c r="X736" s="143">
        <f t="shared" si="423"/>
        <v>447.90000000000003</v>
      </c>
      <c r="Y736" s="143">
        <f t="shared" si="424"/>
        <v>0.84</v>
      </c>
      <c r="Z736" s="94" t="s">
        <v>39931</v>
      </c>
      <c r="AD736">
        <v>152</v>
      </c>
      <c r="AE736">
        <v>-1</v>
      </c>
      <c r="AF736" s="10">
        <v>37.9</v>
      </c>
      <c r="AG736" s="10">
        <v>58.12</v>
      </c>
      <c r="AH736" s="10">
        <f t="shared" si="425"/>
        <v>247133.40912410108</v>
      </c>
      <c r="AI736" s="11">
        <f t="shared" si="411"/>
        <v>0</v>
      </c>
      <c r="AJ736">
        <f t="shared" si="412"/>
        <v>0</v>
      </c>
      <c r="AK736" t="e">
        <f t="shared" si="426"/>
        <v>#DIV/0!</v>
      </c>
      <c r="AL736">
        <f t="shared" si="427"/>
        <v>8.6018845440000025</v>
      </c>
      <c r="AM736" s="5">
        <f t="shared" si="428"/>
        <v>7.38</v>
      </c>
      <c r="AN736">
        <v>0</v>
      </c>
      <c r="AO736" s="72">
        <f t="shared" si="429"/>
        <v>1.2000000000000002</v>
      </c>
      <c r="AP736" s="72">
        <f t="shared" si="430"/>
        <v>1</v>
      </c>
      <c r="AQ736" s="72">
        <f t="shared" si="431"/>
        <v>1</v>
      </c>
      <c r="AR736" s="71" t="e">
        <f t="shared" si="432"/>
        <v>#DIV/0!</v>
      </c>
      <c r="BA736">
        <f t="shared" si="433"/>
        <v>175</v>
      </c>
      <c r="BB736" s="91" t="e">
        <f t="shared" si="434"/>
        <v>#DIV/0!</v>
      </c>
    </row>
    <row r="737" spans="1:54">
      <c r="A737" s="2" t="s">
        <v>865</v>
      </c>
      <c r="B737" s="7" t="s">
        <v>40680</v>
      </c>
      <c r="C737" s="17">
        <f t="shared" si="415"/>
        <v>12.9</v>
      </c>
      <c r="D737" s="28">
        <f t="shared" si="416"/>
        <v>246</v>
      </c>
      <c r="E737" s="8">
        <f t="shared" si="435"/>
        <v>10</v>
      </c>
      <c r="F737" s="2" t="s">
        <v>5853</v>
      </c>
      <c r="G737" s="54">
        <f t="shared" si="436"/>
        <v>11.9</v>
      </c>
      <c r="H737" s="20">
        <f t="shared" si="437"/>
        <v>0.84699079999999993</v>
      </c>
      <c r="I737" s="14" t="s">
        <v>15819</v>
      </c>
      <c r="J737" s="14" t="s">
        <v>10835</v>
      </c>
      <c r="K737" s="14" t="s">
        <v>20780</v>
      </c>
      <c r="L737" s="14" t="s">
        <v>25741</v>
      </c>
      <c r="M737" s="28">
        <f t="shared" si="438"/>
        <v>11.9</v>
      </c>
      <c r="N737" s="46">
        <f t="shared" si="417"/>
        <v>6.4</v>
      </c>
      <c r="O737" s="17">
        <f t="shared" si="418"/>
        <v>2.6</v>
      </c>
      <c r="P737" s="17">
        <f t="shared" si="418"/>
        <v>5.2</v>
      </c>
      <c r="Q737" s="124">
        <f t="shared" si="419"/>
        <v>0.4</v>
      </c>
      <c r="R737" s="26">
        <f t="shared" si="420"/>
        <v>3</v>
      </c>
      <c r="S737" s="2" t="s">
        <v>30701</v>
      </c>
      <c r="T737" s="2" t="s">
        <v>35681</v>
      </c>
      <c r="U737" s="24">
        <f t="shared" si="421"/>
        <v>518.70000000000005</v>
      </c>
      <c r="V737" s="66">
        <f t="shared" si="421"/>
        <v>323.8</v>
      </c>
      <c r="W737" s="54">
        <f t="shared" si="422"/>
        <v>1.19</v>
      </c>
      <c r="X737" s="143">
        <f t="shared" si="423"/>
        <v>518.70000000000005</v>
      </c>
      <c r="Y737" s="143">
        <f t="shared" si="424"/>
        <v>0.33799999999999997</v>
      </c>
      <c r="Z737" s="94" t="s">
        <v>39931</v>
      </c>
      <c r="AD737">
        <v>152</v>
      </c>
      <c r="AE737">
        <v>-1</v>
      </c>
      <c r="AF737" s="10">
        <v>37.9</v>
      </c>
      <c r="AG737" s="10">
        <v>58.12</v>
      </c>
      <c r="AH737" s="10">
        <f t="shared" si="425"/>
        <v>328024.64124109707</v>
      </c>
      <c r="AI737" s="11">
        <f t="shared" si="411"/>
        <v>0</v>
      </c>
      <c r="AJ737">
        <f t="shared" si="412"/>
        <v>0</v>
      </c>
      <c r="AK737" t="e">
        <f t="shared" si="426"/>
        <v>#DIV/0!</v>
      </c>
      <c r="AL737">
        <f t="shared" si="427"/>
        <v>6.2060531520000026</v>
      </c>
      <c r="AM737" s="5">
        <f t="shared" si="428"/>
        <v>2.38</v>
      </c>
      <c r="AN737">
        <v>0</v>
      </c>
      <c r="AO737" s="72">
        <f t="shared" si="429"/>
        <v>3</v>
      </c>
      <c r="AP737" s="72">
        <f t="shared" si="430"/>
        <v>0.4</v>
      </c>
      <c r="AQ737" s="72">
        <f t="shared" si="431"/>
        <v>0.60000000000000009</v>
      </c>
      <c r="AR737" s="71" t="e">
        <f t="shared" si="432"/>
        <v>#DIV/0!</v>
      </c>
      <c r="BA737">
        <f t="shared" si="433"/>
        <v>246</v>
      </c>
      <c r="BB737" s="91" t="e">
        <f t="shared" si="434"/>
        <v>#DIV/0!</v>
      </c>
    </row>
    <row r="738" spans="1:54">
      <c r="A738" s="2" t="s">
        <v>866</v>
      </c>
      <c r="B738" s="7" t="s">
        <v>40681</v>
      </c>
      <c r="C738" s="17">
        <f t="shared" si="415"/>
        <v>18.900000000000002</v>
      </c>
      <c r="D738" s="28">
        <f t="shared" si="416"/>
        <v>243</v>
      </c>
      <c r="E738" s="8">
        <f t="shared" si="435"/>
        <v>16</v>
      </c>
      <c r="F738" s="2" t="s">
        <v>5854</v>
      </c>
      <c r="G738" s="54">
        <f t="shared" si="436"/>
        <v>17.900000000000002</v>
      </c>
      <c r="H738" s="20">
        <f t="shared" si="437"/>
        <v>0.39051259999999999</v>
      </c>
      <c r="I738" s="14" t="s">
        <v>15820</v>
      </c>
      <c r="J738" s="14" t="s">
        <v>10836</v>
      </c>
      <c r="K738" s="14" t="s">
        <v>20781</v>
      </c>
      <c r="L738" s="14" t="s">
        <v>25742</v>
      </c>
      <c r="M738" s="28">
        <f t="shared" si="438"/>
        <v>13.4</v>
      </c>
      <c r="N738" s="46">
        <f t="shared" si="417"/>
        <v>6</v>
      </c>
      <c r="O738" s="17">
        <f t="shared" si="418"/>
        <v>1.8</v>
      </c>
      <c r="P738" s="17">
        <f t="shared" si="418"/>
        <v>2.2000000000000002</v>
      </c>
      <c r="Q738" s="124">
        <f t="shared" si="419"/>
        <v>1.4000000000000001</v>
      </c>
      <c r="R738" s="26">
        <f t="shared" si="420"/>
        <v>2.4000000000000004</v>
      </c>
      <c r="S738" s="2" t="s">
        <v>30702</v>
      </c>
      <c r="T738" s="2" t="s">
        <v>35682</v>
      </c>
      <c r="U738" s="24">
        <f t="shared" si="421"/>
        <v>515.70000000000005</v>
      </c>
      <c r="V738" s="66">
        <f t="shared" si="421"/>
        <v>378.5</v>
      </c>
      <c r="W738" s="54">
        <f t="shared" si="422"/>
        <v>1.79</v>
      </c>
      <c r="X738" s="143">
        <f t="shared" si="423"/>
        <v>515.70000000000005</v>
      </c>
      <c r="Y738" s="143">
        <f t="shared" si="424"/>
        <v>0.45799999999999996</v>
      </c>
      <c r="Z738" s="94" t="s">
        <v>39931</v>
      </c>
      <c r="AD738">
        <v>152</v>
      </c>
      <c r="AE738">
        <v>-1</v>
      </c>
      <c r="AF738" s="10">
        <v>37.9</v>
      </c>
      <c r="AG738" s="10">
        <v>58.12</v>
      </c>
      <c r="AH738" s="10">
        <f t="shared" si="425"/>
        <v>243565.99656729979</v>
      </c>
      <c r="AI738" s="11">
        <f t="shared" si="411"/>
        <v>0</v>
      </c>
      <c r="AJ738">
        <f t="shared" si="412"/>
        <v>0</v>
      </c>
      <c r="AK738" t="e">
        <f t="shared" si="426"/>
        <v>#DIV/0!</v>
      </c>
      <c r="AL738">
        <f t="shared" si="427"/>
        <v>5.7925682496000022</v>
      </c>
      <c r="AM738" s="5">
        <f t="shared" si="428"/>
        <v>3.5800000000000005</v>
      </c>
      <c r="AN738">
        <v>0</v>
      </c>
      <c r="AO738" s="72">
        <f t="shared" si="429"/>
        <v>2.4000000000000004</v>
      </c>
      <c r="AP738" s="72">
        <f t="shared" si="430"/>
        <v>1.4000000000000001</v>
      </c>
      <c r="AQ738" s="72">
        <f t="shared" si="431"/>
        <v>1.6</v>
      </c>
      <c r="AR738" s="71" t="e">
        <f t="shared" si="432"/>
        <v>#DIV/0!</v>
      </c>
      <c r="BA738">
        <f t="shared" si="433"/>
        <v>243</v>
      </c>
      <c r="BB738" s="91" t="e">
        <f t="shared" si="434"/>
        <v>#DIV/0!</v>
      </c>
    </row>
    <row r="739" spans="1:54">
      <c r="A739" s="2" t="s">
        <v>867</v>
      </c>
      <c r="B739" s="7" t="s">
        <v>40682</v>
      </c>
      <c r="C739" s="17">
        <f t="shared" si="415"/>
        <v>14.100000000000001</v>
      </c>
      <c r="D739" s="28">
        <f t="shared" si="416"/>
        <v>25</v>
      </c>
      <c r="E739" s="8">
        <f t="shared" si="435"/>
        <v>5</v>
      </c>
      <c r="F739" s="2" t="s">
        <v>5855</v>
      </c>
      <c r="G739" s="54">
        <f t="shared" si="436"/>
        <v>13.1</v>
      </c>
      <c r="H739" s="20">
        <f t="shared" si="437"/>
        <v>0.2485106</v>
      </c>
      <c r="I739" s="14" t="s">
        <v>15821</v>
      </c>
      <c r="J739" s="14" t="s">
        <v>10837</v>
      </c>
      <c r="K739" s="14" t="s">
        <v>20782</v>
      </c>
      <c r="L739" s="14" t="s">
        <v>25743</v>
      </c>
      <c r="M739" s="28">
        <f t="shared" si="438"/>
        <v>14.3</v>
      </c>
      <c r="N739" s="46">
        <f t="shared" si="417"/>
        <v>5.8</v>
      </c>
      <c r="O739" s="17">
        <f t="shared" si="418"/>
        <v>0.60000000000000009</v>
      </c>
      <c r="P739" s="17">
        <f t="shared" si="418"/>
        <v>0.4</v>
      </c>
      <c r="Q739" s="124">
        <f t="shared" si="419"/>
        <v>1.6</v>
      </c>
      <c r="R739" s="26">
        <f t="shared" si="420"/>
        <v>2.2000000000000002</v>
      </c>
      <c r="S739" s="2" t="s">
        <v>30703</v>
      </c>
      <c r="T739" s="2" t="s">
        <v>35683</v>
      </c>
      <c r="U739" s="24">
        <f t="shared" si="421"/>
        <v>298.40000000000003</v>
      </c>
      <c r="V739" s="66">
        <f t="shared" si="421"/>
        <v>301.10000000000002</v>
      </c>
      <c r="W739" s="54">
        <f t="shared" si="422"/>
        <v>1.31</v>
      </c>
      <c r="X739" s="143">
        <f t="shared" si="423"/>
        <v>298.40000000000003</v>
      </c>
      <c r="Y739" s="143">
        <f t="shared" si="424"/>
        <v>0.36199999999999999</v>
      </c>
      <c r="Z739" s="94" t="s">
        <v>39931</v>
      </c>
      <c r="AD739">
        <v>152</v>
      </c>
      <c r="AE739">
        <v>-1</v>
      </c>
      <c r="AF739" s="10">
        <v>37.9</v>
      </c>
      <c r="AG739" s="10">
        <v>58.12</v>
      </c>
      <c r="AH739" s="10">
        <f t="shared" si="425"/>
        <v>354375.57657684741</v>
      </c>
      <c r="AI739" s="11">
        <f t="shared" si="411"/>
        <v>0</v>
      </c>
      <c r="AJ739">
        <f t="shared" si="412"/>
        <v>0</v>
      </c>
      <c r="AK739" t="e">
        <f t="shared" si="426"/>
        <v>#DIV/0!</v>
      </c>
      <c r="AL739">
        <f t="shared" si="427"/>
        <v>0.39678640320000008</v>
      </c>
      <c r="AM739" s="5">
        <f t="shared" si="428"/>
        <v>2.62</v>
      </c>
      <c r="AN739">
        <v>0</v>
      </c>
      <c r="AO739" s="72">
        <f t="shared" si="429"/>
        <v>2.2000000000000002</v>
      </c>
      <c r="AP739" s="72">
        <f t="shared" si="430"/>
        <v>1.6</v>
      </c>
      <c r="AQ739" s="72">
        <f t="shared" si="431"/>
        <v>1.8</v>
      </c>
      <c r="AR739" s="71" t="e">
        <f t="shared" si="432"/>
        <v>#DIV/0!</v>
      </c>
      <c r="BA739">
        <f t="shared" si="433"/>
        <v>25</v>
      </c>
      <c r="BB739" s="91" t="e">
        <f t="shared" si="434"/>
        <v>#DIV/0!</v>
      </c>
    </row>
    <row r="740" spans="1:54">
      <c r="A740" s="2" t="s">
        <v>868</v>
      </c>
      <c r="B740" s="7" t="s">
        <v>40683</v>
      </c>
      <c r="C740" s="17">
        <f t="shared" si="415"/>
        <v>11.200000000000001</v>
      </c>
      <c r="D740" s="28">
        <f t="shared" si="416"/>
        <v>242</v>
      </c>
      <c r="E740" s="8">
        <f t="shared" si="435"/>
        <v>6</v>
      </c>
      <c r="F740" s="2" t="s">
        <v>5856</v>
      </c>
      <c r="G740" s="54">
        <f t="shared" si="436"/>
        <v>10.299999999999999</v>
      </c>
      <c r="H740" s="20">
        <f t="shared" si="437"/>
        <v>0.7631574000000001</v>
      </c>
      <c r="I740" s="14" t="s">
        <v>15822</v>
      </c>
      <c r="J740" s="14" t="s">
        <v>10838</v>
      </c>
      <c r="K740" s="14" t="s">
        <v>20783</v>
      </c>
      <c r="L740" s="14" t="s">
        <v>25744</v>
      </c>
      <c r="M740" s="28">
        <f t="shared" si="438"/>
        <v>9.8000000000000007</v>
      </c>
      <c r="N740" s="46">
        <f t="shared" si="417"/>
        <v>6</v>
      </c>
      <c r="O740" s="17">
        <f t="shared" si="418"/>
        <v>0.60000000000000009</v>
      </c>
      <c r="P740" s="17">
        <f t="shared" si="418"/>
        <v>9.4</v>
      </c>
      <c r="Q740" s="124">
        <f t="shared" si="419"/>
        <v>0.60000000000000009</v>
      </c>
      <c r="R740" s="26">
        <f t="shared" si="420"/>
        <v>2.4000000000000004</v>
      </c>
      <c r="S740" s="2" t="s">
        <v>30704</v>
      </c>
      <c r="T740" s="2" t="s">
        <v>35684</v>
      </c>
      <c r="U740" s="24">
        <f t="shared" si="421"/>
        <v>515.20000000000005</v>
      </c>
      <c r="V740" s="66">
        <f t="shared" si="421"/>
        <v>366.5</v>
      </c>
      <c r="W740" s="54">
        <f t="shared" si="422"/>
        <v>1.03</v>
      </c>
      <c r="X740" s="143">
        <f t="shared" si="423"/>
        <v>515.20000000000005</v>
      </c>
      <c r="Y740" s="143">
        <f t="shared" si="424"/>
        <v>0.30600000000000005</v>
      </c>
      <c r="Z740" s="94" t="s">
        <v>39932</v>
      </c>
      <c r="AA740">
        <v>2859.8</v>
      </c>
      <c r="AB740">
        <v>499.12</v>
      </c>
      <c r="AC740">
        <v>4.2699999999999996</v>
      </c>
      <c r="AD740">
        <v>152</v>
      </c>
      <c r="AE740">
        <v>-1</v>
      </c>
      <c r="AF740" s="10">
        <v>37.9</v>
      </c>
      <c r="AG740" s="10">
        <v>58.12</v>
      </c>
      <c r="AH740" s="10">
        <f t="shared" si="425"/>
        <v>265993.8168042546</v>
      </c>
      <c r="AI740" s="11">
        <f t="shared" si="411"/>
        <v>0.733445797220319</v>
      </c>
      <c r="AJ740">
        <f t="shared" si="412"/>
        <v>5155.9587964615703</v>
      </c>
      <c r="AK740">
        <f t="shared" si="426"/>
        <v>61.993709998456936</v>
      </c>
      <c r="AL740">
        <f t="shared" si="427"/>
        <v>3.2059014335999998</v>
      </c>
      <c r="AM740" s="5">
        <f t="shared" si="428"/>
        <v>2.04</v>
      </c>
      <c r="AN740">
        <v>0</v>
      </c>
      <c r="AO740" s="72">
        <f t="shared" si="429"/>
        <v>2.4000000000000004</v>
      </c>
      <c r="AP740" s="72">
        <f t="shared" si="430"/>
        <v>0.60000000000000009</v>
      </c>
      <c r="AQ740" s="72">
        <f t="shared" si="431"/>
        <v>0.60000000000000009</v>
      </c>
      <c r="AR740" s="71">
        <f t="shared" si="432"/>
        <v>65.19961143205694</v>
      </c>
      <c r="AS740" s="40">
        <v>1.4738278008768964</v>
      </c>
      <c r="AT740" s="40">
        <f>(AS740+O740)*(AS740+P740)*((1/3)*AS740+R740)</f>
        <v>65.199562955553972</v>
      </c>
      <c r="AU740" s="73">
        <f>MROUND((AS740+O740),0.2)</f>
        <v>2</v>
      </c>
      <c r="AV740" s="73">
        <f>MROUND((AS740+P740),0.2)</f>
        <v>10.8</v>
      </c>
      <c r="AW740" s="73">
        <f>IF(MROUND(((1/3)*AS740+AO740),0.2)*AV740*AU740/AR740&gt;1.05,MROUND(((1/3)*AS740+AO740),0.2)-0.2,MROUND(((1/3)*AS740+AO740),0.2))</f>
        <v>2.8000000000000003</v>
      </c>
      <c r="AX740" s="40">
        <f t="shared" ref="AX740" si="445">AU740*AV740*AW740</f>
        <v>60.480000000000011</v>
      </c>
      <c r="AY740" s="40" t="b">
        <f>IF(AQ740&lt;AW740,TRUE, FALSE)</f>
        <v>1</v>
      </c>
      <c r="AZ740" s="40" t="b">
        <f>IF(AL740&lt;AQ740*AU740*AV740,TRUE, FALSE)</f>
        <v>1</v>
      </c>
      <c r="BA740">
        <f t="shared" si="433"/>
        <v>242</v>
      </c>
      <c r="BB740" s="91">
        <f t="shared" si="434"/>
        <v>19.337372430955369</v>
      </c>
    </row>
    <row r="741" spans="1:54">
      <c r="A741" s="2" t="s">
        <v>869</v>
      </c>
      <c r="B741" s="7" t="s">
        <v>40684</v>
      </c>
      <c r="C741" s="17">
        <f t="shared" si="415"/>
        <v>33.700000000000003</v>
      </c>
      <c r="D741" s="28">
        <f t="shared" si="416"/>
        <v>69</v>
      </c>
      <c r="E741" s="8">
        <f t="shared" si="435"/>
        <v>8</v>
      </c>
      <c r="F741" s="2" t="s">
        <v>5857</v>
      </c>
      <c r="G741" s="54">
        <f t="shared" si="436"/>
        <v>32.700000000000003</v>
      </c>
      <c r="H741" s="20">
        <f t="shared" si="437"/>
        <v>0.41156290000000001</v>
      </c>
      <c r="I741" s="14" t="s">
        <v>15823</v>
      </c>
      <c r="J741" s="14" t="s">
        <v>10839</v>
      </c>
      <c r="K741" s="14" t="s">
        <v>20784</v>
      </c>
      <c r="L741" s="14" t="s">
        <v>25745</v>
      </c>
      <c r="M741" s="28">
        <f t="shared" si="438"/>
        <v>10.6</v>
      </c>
      <c r="N741" s="46">
        <f t="shared" si="417"/>
        <v>5.4</v>
      </c>
      <c r="O741" s="17">
        <f t="shared" si="418"/>
        <v>0.4</v>
      </c>
      <c r="P741" s="17">
        <f t="shared" si="418"/>
        <v>7.8000000000000007</v>
      </c>
      <c r="Q741" s="124">
        <f t="shared" si="419"/>
        <v>1.6</v>
      </c>
      <c r="R741" s="26">
        <f t="shared" si="420"/>
        <v>2.8000000000000003</v>
      </c>
      <c r="S741" s="2" t="s">
        <v>30705</v>
      </c>
      <c r="T741" s="2" t="s">
        <v>35685</v>
      </c>
      <c r="U741" s="24">
        <f t="shared" si="421"/>
        <v>342.20000000000005</v>
      </c>
      <c r="V741" s="66">
        <f t="shared" si="421"/>
        <v>286.10000000000002</v>
      </c>
      <c r="W741" s="54">
        <f t="shared" si="422"/>
        <v>3.2699999999999996</v>
      </c>
      <c r="X741" s="143">
        <f t="shared" si="423"/>
        <v>342.20000000000005</v>
      </c>
      <c r="Y741" s="143">
        <f t="shared" si="424"/>
        <v>0.75399999999999989</v>
      </c>
      <c r="Z741" s="94" t="s">
        <v>39931</v>
      </c>
      <c r="AD741">
        <v>152</v>
      </c>
      <c r="AE741">
        <v>-1</v>
      </c>
      <c r="AF741" s="10">
        <v>37.9</v>
      </c>
      <c r="AG741" s="10">
        <v>58.12</v>
      </c>
      <c r="AH741" s="10">
        <f t="shared" si="425"/>
        <v>370274.73967897164</v>
      </c>
      <c r="AI741" s="11">
        <f t="shared" si="411"/>
        <v>0</v>
      </c>
      <c r="AJ741">
        <f t="shared" si="412"/>
        <v>0</v>
      </c>
      <c r="AK741" t="e">
        <f t="shared" si="426"/>
        <v>#DIV/0!</v>
      </c>
      <c r="AL741">
        <f t="shared" si="427"/>
        <v>5.1405865056000009</v>
      </c>
      <c r="AM741" s="5">
        <f t="shared" si="428"/>
        <v>6.5400000000000009</v>
      </c>
      <c r="AN741">
        <v>0</v>
      </c>
      <c r="AO741" s="72">
        <f t="shared" si="429"/>
        <v>2.8000000000000003</v>
      </c>
      <c r="AP741" s="72">
        <f t="shared" si="430"/>
        <v>1.6</v>
      </c>
      <c r="AQ741" s="72">
        <f t="shared" si="431"/>
        <v>1.8</v>
      </c>
      <c r="AR741" s="71" t="e">
        <f t="shared" si="432"/>
        <v>#DIV/0!</v>
      </c>
      <c r="BA741">
        <f t="shared" si="433"/>
        <v>69</v>
      </c>
      <c r="BB741" s="91" t="e">
        <f t="shared" si="434"/>
        <v>#DIV/0!</v>
      </c>
    </row>
    <row r="742" spans="1:54">
      <c r="A742" s="2" t="s">
        <v>870</v>
      </c>
      <c r="B742" s="7" t="s">
        <v>40685</v>
      </c>
      <c r="C742" s="17">
        <f t="shared" si="415"/>
        <v>35.6</v>
      </c>
      <c r="D742" s="28">
        <f t="shared" si="416"/>
        <v>184</v>
      </c>
      <c r="E742" s="8">
        <f t="shared" si="435"/>
        <v>20</v>
      </c>
      <c r="F742" s="2" t="s">
        <v>5858</v>
      </c>
      <c r="G742" s="54">
        <f t="shared" si="436"/>
        <v>34.700000000000003</v>
      </c>
      <c r="H742" s="20">
        <f t="shared" si="437"/>
        <v>0.26054290000000002</v>
      </c>
      <c r="I742" s="14" t="s">
        <v>15824</v>
      </c>
      <c r="J742" s="14" t="s">
        <v>10840</v>
      </c>
      <c r="K742" s="14" t="s">
        <v>20785</v>
      </c>
      <c r="L742" s="14" t="s">
        <v>25746</v>
      </c>
      <c r="M742" s="28">
        <f t="shared" si="438"/>
        <v>12.8</v>
      </c>
      <c r="N742" s="46">
        <f t="shared" si="417"/>
        <v>5.4</v>
      </c>
      <c r="O742" s="17">
        <f t="shared" si="418"/>
        <v>2.8000000000000003</v>
      </c>
      <c r="P742" s="17">
        <f t="shared" si="418"/>
        <v>3.4000000000000004</v>
      </c>
      <c r="Q742" s="124">
        <f t="shared" si="419"/>
        <v>1.4000000000000001</v>
      </c>
      <c r="R742" s="26">
        <f t="shared" si="420"/>
        <v>2</v>
      </c>
      <c r="S742" s="2" t="s">
        <v>30706</v>
      </c>
      <c r="T742" s="2" t="s">
        <v>35686</v>
      </c>
      <c r="U742" s="24">
        <f t="shared" si="421"/>
        <v>457.5</v>
      </c>
      <c r="V742" s="66">
        <f t="shared" si="421"/>
        <v>387.5</v>
      </c>
      <c r="W742" s="54">
        <f t="shared" si="422"/>
        <v>3.4699999999999998</v>
      </c>
      <c r="X742" s="143">
        <f t="shared" si="423"/>
        <v>457.5</v>
      </c>
      <c r="Y742" s="143">
        <f t="shared" si="424"/>
        <v>0.79399999999999993</v>
      </c>
      <c r="Z742" s="94" t="s">
        <v>39931</v>
      </c>
      <c r="AD742">
        <v>152</v>
      </c>
      <c r="AE742">
        <v>-1</v>
      </c>
      <c r="AF742" s="10">
        <v>37.9</v>
      </c>
      <c r="AG742" s="10">
        <v>58.12</v>
      </c>
      <c r="AH742" s="10">
        <f t="shared" si="425"/>
        <v>224340.12951266419</v>
      </c>
      <c r="AI742" s="11">
        <f t="shared" si="411"/>
        <v>0</v>
      </c>
      <c r="AJ742">
        <f t="shared" si="412"/>
        <v>0</v>
      </c>
      <c r="AK742" t="e">
        <f t="shared" si="426"/>
        <v>#DIV/0!</v>
      </c>
      <c r="AL742">
        <f t="shared" si="427"/>
        <v>14.079263184000002</v>
      </c>
      <c r="AM742" s="5">
        <f t="shared" si="428"/>
        <v>6.92</v>
      </c>
      <c r="AN742">
        <v>0</v>
      </c>
      <c r="AO742" s="72">
        <f t="shared" si="429"/>
        <v>2</v>
      </c>
      <c r="AP742" s="72">
        <f t="shared" si="430"/>
        <v>1.4000000000000001</v>
      </c>
      <c r="AQ742" s="72">
        <f t="shared" si="431"/>
        <v>1.6</v>
      </c>
      <c r="AR742" s="71" t="e">
        <f t="shared" si="432"/>
        <v>#DIV/0!</v>
      </c>
      <c r="BA742">
        <f t="shared" si="433"/>
        <v>184</v>
      </c>
      <c r="BB742" s="91" t="e">
        <f t="shared" si="434"/>
        <v>#DIV/0!</v>
      </c>
    </row>
    <row r="743" spans="1:54">
      <c r="A743" s="2" t="s">
        <v>871</v>
      </c>
      <c r="B743" s="7" t="s">
        <v>40686</v>
      </c>
      <c r="C743" s="17">
        <f t="shared" si="415"/>
        <v>10.8</v>
      </c>
      <c r="D743" s="28">
        <f t="shared" si="416"/>
        <v>81</v>
      </c>
      <c r="E743" s="8">
        <f t="shared" si="435"/>
        <v>8</v>
      </c>
      <c r="F743" s="2" t="s">
        <v>5859</v>
      </c>
      <c r="G743" s="54">
        <f t="shared" si="436"/>
        <v>9.9</v>
      </c>
      <c r="H743" s="20">
        <f t="shared" si="437"/>
        <v>0.81350769999999994</v>
      </c>
      <c r="I743" s="14" t="s">
        <v>15825</v>
      </c>
      <c r="J743" s="14" t="s">
        <v>10841</v>
      </c>
      <c r="K743" s="14" t="s">
        <v>20786</v>
      </c>
      <c r="L743" s="14" t="s">
        <v>25747</v>
      </c>
      <c r="M743" s="28">
        <f t="shared" si="438"/>
        <v>10.7</v>
      </c>
      <c r="N743" s="46">
        <f t="shared" si="417"/>
        <v>5.8</v>
      </c>
      <c r="O743" s="17">
        <f t="shared" si="418"/>
        <v>1.6</v>
      </c>
      <c r="P743" s="17">
        <f t="shared" si="418"/>
        <v>7.6000000000000005</v>
      </c>
      <c r="Q743" s="124">
        <f t="shared" si="419"/>
        <v>0.4</v>
      </c>
      <c r="R743" s="26">
        <f t="shared" si="420"/>
        <v>2.6</v>
      </c>
      <c r="S743" s="2" t="s">
        <v>30707</v>
      </c>
      <c r="T743" s="2" t="s">
        <v>35687</v>
      </c>
      <c r="U743" s="24">
        <f t="shared" si="421"/>
        <v>354.1</v>
      </c>
      <c r="V743" s="66">
        <f t="shared" si="421"/>
        <v>341.70000000000005</v>
      </c>
      <c r="W743" s="54">
        <f t="shared" si="422"/>
        <v>0.99</v>
      </c>
      <c r="X743" s="143">
        <f t="shared" si="423"/>
        <v>354.1</v>
      </c>
      <c r="Y743" s="143">
        <f t="shared" si="424"/>
        <v>0.29800000000000004</v>
      </c>
      <c r="Z743" s="94" t="s">
        <v>39931</v>
      </c>
      <c r="AD743">
        <v>152</v>
      </c>
      <c r="AE743">
        <v>-1</v>
      </c>
      <c r="AF743" s="10">
        <v>37.9</v>
      </c>
      <c r="AG743" s="10">
        <v>58.12</v>
      </c>
      <c r="AH743" s="10">
        <f t="shared" si="425"/>
        <v>304494.98087708832</v>
      </c>
      <c r="AI743" s="11">
        <f t="shared" si="411"/>
        <v>0</v>
      </c>
      <c r="AJ743">
        <f t="shared" si="412"/>
        <v>0</v>
      </c>
      <c r="AK743" t="e">
        <f t="shared" si="426"/>
        <v>#DIV/0!</v>
      </c>
      <c r="AL743">
        <f t="shared" si="427"/>
        <v>5.8961405568000025</v>
      </c>
      <c r="AM743" s="5">
        <f t="shared" si="428"/>
        <v>1.9600000000000002</v>
      </c>
      <c r="AN743">
        <v>0</v>
      </c>
      <c r="AO743" s="72">
        <f t="shared" si="429"/>
        <v>2.6</v>
      </c>
      <c r="AP743" s="72">
        <f t="shared" si="430"/>
        <v>0.4</v>
      </c>
      <c r="AQ743" s="72">
        <f t="shared" si="431"/>
        <v>0.60000000000000009</v>
      </c>
      <c r="AR743" s="71" t="e">
        <f t="shared" si="432"/>
        <v>#DIV/0!</v>
      </c>
      <c r="BA743">
        <f t="shared" si="433"/>
        <v>81</v>
      </c>
      <c r="BB743" s="91" t="e">
        <f t="shared" si="434"/>
        <v>#DIV/0!</v>
      </c>
    </row>
    <row r="744" spans="1:54">
      <c r="A744" s="2" t="s">
        <v>872</v>
      </c>
      <c r="B744" s="7" t="s">
        <v>40687</v>
      </c>
      <c r="C744" s="17">
        <f t="shared" si="415"/>
        <v>15.5</v>
      </c>
      <c r="D744" s="28">
        <f t="shared" si="416"/>
        <v>100</v>
      </c>
      <c r="E744" s="8">
        <f t="shared" si="435"/>
        <v>13</v>
      </c>
      <c r="F744" s="2" t="s">
        <v>5860</v>
      </c>
      <c r="G744" s="54">
        <f t="shared" si="436"/>
        <v>14.5</v>
      </c>
      <c r="H744" s="20">
        <f t="shared" si="437"/>
        <v>0.46550730000000001</v>
      </c>
      <c r="I744" s="14" t="s">
        <v>15826</v>
      </c>
      <c r="J744" s="14" t="s">
        <v>10842</v>
      </c>
      <c r="K744" s="14" t="s">
        <v>20787</v>
      </c>
      <c r="L744" s="14" t="s">
        <v>25748</v>
      </c>
      <c r="M744" s="28">
        <f t="shared" si="438"/>
        <v>11.2</v>
      </c>
      <c r="N744" s="46">
        <f t="shared" si="417"/>
        <v>5.2</v>
      </c>
      <c r="O744" s="17">
        <f t="shared" si="418"/>
        <v>1.2000000000000002</v>
      </c>
      <c r="P744" s="17">
        <f t="shared" si="418"/>
        <v>6.6000000000000005</v>
      </c>
      <c r="Q744" s="124">
        <f t="shared" si="419"/>
        <v>1.4000000000000001</v>
      </c>
      <c r="R744" s="26">
        <f t="shared" si="420"/>
        <v>2.8000000000000003</v>
      </c>
      <c r="S744" s="2" t="s">
        <v>30708</v>
      </c>
      <c r="T744" s="2" t="s">
        <v>35688</v>
      </c>
      <c r="U744" s="24">
        <f t="shared" si="421"/>
        <v>372.8</v>
      </c>
      <c r="V744" s="66">
        <f t="shared" si="421"/>
        <v>417.90000000000003</v>
      </c>
      <c r="W744" s="54">
        <f t="shared" si="422"/>
        <v>1.45</v>
      </c>
      <c r="X744" s="143">
        <f t="shared" si="423"/>
        <v>372.8</v>
      </c>
      <c r="Y744" s="143">
        <f t="shared" si="424"/>
        <v>0.39</v>
      </c>
      <c r="Z744" s="94" t="s">
        <v>39932</v>
      </c>
      <c r="AA744">
        <v>3062.8</v>
      </c>
      <c r="AB744">
        <v>471.79</v>
      </c>
      <c r="AC744">
        <v>7.75</v>
      </c>
      <c r="AD744">
        <v>152</v>
      </c>
      <c r="AE744">
        <v>-1</v>
      </c>
      <c r="AF744" s="10">
        <v>37.9</v>
      </c>
      <c r="AG744" s="10">
        <v>58.12</v>
      </c>
      <c r="AH744" s="10">
        <f t="shared" si="425"/>
        <v>118801.77075037868</v>
      </c>
      <c r="AI744" s="11">
        <f t="shared" si="411"/>
        <v>0.99920425647346112</v>
      </c>
      <c r="AJ744">
        <f t="shared" si="412"/>
        <v>4870.330576749795</v>
      </c>
      <c r="AK744">
        <f t="shared" si="426"/>
        <v>43.955077805224128</v>
      </c>
      <c r="AL744">
        <f t="shared" si="427"/>
        <v>11.852910115200002</v>
      </c>
      <c r="AM744" s="5">
        <f t="shared" si="428"/>
        <v>2.9</v>
      </c>
      <c r="AN744">
        <v>0</v>
      </c>
      <c r="AO744" s="72">
        <f t="shared" si="429"/>
        <v>2.8000000000000003</v>
      </c>
      <c r="AP744" s="72">
        <f t="shared" si="430"/>
        <v>1.4000000000000001</v>
      </c>
      <c r="AQ744" s="72">
        <f t="shared" si="431"/>
        <v>1.6</v>
      </c>
      <c r="AR744" s="71">
        <f t="shared" si="432"/>
        <v>55.807987920424132</v>
      </c>
      <c r="AS744" s="40">
        <v>1.0927053674818819</v>
      </c>
      <c r="AT744" s="40">
        <f>(AS744+O744)*(AS744+P744)*((1/3)*AS744+R744)</f>
        <v>55.807953069387708</v>
      </c>
      <c r="AU744" s="73">
        <f>MROUND((AS744+O744),0.2)</f>
        <v>2.2000000000000002</v>
      </c>
      <c r="AV744" s="73">
        <f>MROUND((AS744+P744),0.2)</f>
        <v>7.6000000000000005</v>
      </c>
      <c r="AW744" s="73">
        <f>IF(MROUND(((1/3)*AS744+AO744),0.2)*AV744*AU744/AR744&gt;1.05,MROUND(((1/3)*AS744+AO744),0.2)-0.2,MROUND(((1/3)*AS744+AO744),0.2))</f>
        <v>3.2</v>
      </c>
      <c r="AX744" s="40">
        <f t="shared" ref="AX744" si="446">AU744*AV744*AW744</f>
        <v>53.504000000000012</v>
      </c>
      <c r="AY744" s="40" t="b">
        <f>IF(AQ744&lt;AW744,TRUE, FALSE)</f>
        <v>1</v>
      </c>
      <c r="AZ744" s="40" t="b">
        <f>IF(AL744&lt;AQ744*AU744*AV744,TRUE, FALSE)</f>
        <v>1</v>
      </c>
      <c r="BA744">
        <f t="shared" si="433"/>
        <v>100</v>
      </c>
      <c r="BB744" s="91">
        <f t="shared" si="434"/>
        <v>3.7083785650965804</v>
      </c>
    </row>
    <row r="745" spans="1:54">
      <c r="A745" s="2" t="s">
        <v>873</v>
      </c>
      <c r="B745" s="7" t="s">
        <v>40688</v>
      </c>
      <c r="C745" s="17">
        <f t="shared" si="415"/>
        <v>12</v>
      </c>
      <c r="D745" s="28">
        <f t="shared" si="416"/>
        <v>90</v>
      </c>
      <c r="E745" s="8">
        <f t="shared" si="435"/>
        <v>8</v>
      </c>
      <c r="F745" s="2" t="s">
        <v>5861</v>
      </c>
      <c r="G745" s="54">
        <f t="shared" si="436"/>
        <v>11</v>
      </c>
      <c r="H745" s="20">
        <f t="shared" si="437"/>
        <v>0.8480702</v>
      </c>
      <c r="I745" s="14" t="s">
        <v>15827</v>
      </c>
      <c r="J745" s="14" t="s">
        <v>10843</v>
      </c>
      <c r="K745" s="14" t="s">
        <v>20788</v>
      </c>
      <c r="L745" s="14" t="s">
        <v>25749</v>
      </c>
      <c r="M745" s="28">
        <f t="shared" si="438"/>
        <v>13.6</v>
      </c>
      <c r="N745" s="46">
        <f t="shared" si="417"/>
        <v>5.4</v>
      </c>
      <c r="O745" s="17">
        <f t="shared" si="418"/>
        <v>2.2000000000000002</v>
      </c>
      <c r="P745" s="17">
        <f t="shared" si="418"/>
        <v>1.8</v>
      </c>
      <c r="Q745" s="124">
        <f t="shared" si="419"/>
        <v>0.4</v>
      </c>
      <c r="R745" s="26">
        <f t="shared" si="420"/>
        <v>2.2000000000000002</v>
      </c>
      <c r="S745" s="2" t="s">
        <v>30709</v>
      </c>
      <c r="T745" s="2" t="s">
        <v>35689</v>
      </c>
      <c r="U745" s="24">
        <f t="shared" si="421"/>
        <v>363.1</v>
      </c>
      <c r="V745" s="66">
        <f t="shared" si="421"/>
        <v>297.8</v>
      </c>
      <c r="W745" s="54">
        <f t="shared" si="422"/>
        <v>1.1000000000000001</v>
      </c>
      <c r="X745" s="143">
        <f t="shared" si="423"/>
        <v>363.1</v>
      </c>
      <c r="Y745" s="143">
        <f t="shared" si="424"/>
        <v>0.32000000000000006</v>
      </c>
      <c r="Z745" s="94" t="s">
        <v>39931</v>
      </c>
      <c r="AD745">
        <v>152</v>
      </c>
      <c r="AE745">
        <v>-1</v>
      </c>
      <c r="AF745" s="10">
        <v>37.9</v>
      </c>
      <c r="AG745" s="10">
        <v>58.12</v>
      </c>
      <c r="AH745" s="10">
        <f t="shared" si="425"/>
        <v>357941.44601963623</v>
      </c>
      <c r="AI745" s="11">
        <f t="shared" si="411"/>
        <v>0</v>
      </c>
      <c r="AJ745">
        <f t="shared" si="412"/>
        <v>0</v>
      </c>
      <c r="AK745" t="e">
        <f t="shared" si="426"/>
        <v>#DIV/0!</v>
      </c>
      <c r="AL745">
        <f t="shared" si="427"/>
        <v>1.3236124176000004</v>
      </c>
      <c r="AM745" s="5">
        <f t="shared" si="428"/>
        <v>2.2000000000000002</v>
      </c>
      <c r="AN745">
        <v>0</v>
      </c>
      <c r="AO745" s="72">
        <f t="shared" si="429"/>
        <v>2.2000000000000002</v>
      </c>
      <c r="AP745" s="72">
        <f t="shared" si="430"/>
        <v>0.4</v>
      </c>
      <c r="AQ745" s="72">
        <f t="shared" si="431"/>
        <v>0.4</v>
      </c>
      <c r="AR745" s="71" t="e">
        <f t="shared" si="432"/>
        <v>#DIV/0!</v>
      </c>
      <c r="BA745">
        <f t="shared" si="433"/>
        <v>90</v>
      </c>
      <c r="BB745" s="91" t="e">
        <f t="shared" si="434"/>
        <v>#DIV/0!</v>
      </c>
    </row>
    <row r="746" spans="1:54">
      <c r="A746" s="2" t="s">
        <v>874</v>
      </c>
      <c r="B746" s="7" t="s">
        <v>40689</v>
      </c>
      <c r="C746" s="17">
        <f t="shared" si="415"/>
        <v>9.2000000000000011</v>
      </c>
      <c r="D746" s="28">
        <f t="shared" si="416"/>
        <v>269</v>
      </c>
      <c r="E746" s="8">
        <f t="shared" si="435"/>
        <v>15</v>
      </c>
      <c r="F746" s="2" t="s">
        <v>5862</v>
      </c>
      <c r="G746" s="54">
        <f t="shared" si="436"/>
        <v>8.1999999999999993</v>
      </c>
      <c r="H746" s="20">
        <f t="shared" si="437"/>
        <v>0.46763620000000006</v>
      </c>
      <c r="I746" s="14" t="s">
        <v>15828</v>
      </c>
      <c r="J746" s="14" t="s">
        <v>10844</v>
      </c>
      <c r="K746" s="14" t="s">
        <v>20789</v>
      </c>
      <c r="L746" s="14" t="s">
        <v>25750</v>
      </c>
      <c r="M746" s="28">
        <f t="shared" si="438"/>
        <v>13.7</v>
      </c>
      <c r="N746" s="46">
        <f t="shared" si="417"/>
        <v>5.4</v>
      </c>
      <c r="O746" s="17">
        <f t="shared" si="418"/>
        <v>1.4000000000000001</v>
      </c>
      <c r="P746" s="17">
        <f t="shared" si="418"/>
        <v>1.6</v>
      </c>
      <c r="Q746" s="124">
        <f t="shared" si="419"/>
        <v>1.6</v>
      </c>
      <c r="R746" s="26">
        <f t="shared" si="420"/>
        <v>3</v>
      </c>
      <c r="S746" s="2" t="s">
        <v>30710</v>
      </c>
      <c r="T746" s="2" t="s">
        <v>35690</v>
      </c>
      <c r="U746" s="24">
        <f t="shared" si="421"/>
        <v>542.30000000000007</v>
      </c>
      <c r="V746" s="66">
        <f t="shared" si="421"/>
        <v>322.10000000000002</v>
      </c>
      <c r="W746" s="54">
        <f t="shared" si="422"/>
        <v>0.82000000000000006</v>
      </c>
      <c r="X746" s="143">
        <f t="shared" si="423"/>
        <v>542.30000000000007</v>
      </c>
      <c r="Y746" s="143">
        <f t="shared" si="424"/>
        <v>0.26400000000000001</v>
      </c>
      <c r="Z746" s="94" t="s">
        <v>39931</v>
      </c>
      <c r="AD746">
        <v>152</v>
      </c>
      <c r="AE746">
        <v>-1</v>
      </c>
      <c r="AF746" s="10">
        <v>37.9</v>
      </c>
      <c r="AG746" s="10">
        <v>58.12</v>
      </c>
      <c r="AH746" s="10">
        <f t="shared" si="425"/>
        <v>330093.95775807434</v>
      </c>
      <c r="AI746" s="11">
        <f t="shared" si="411"/>
        <v>0</v>
      </c>
      <c r="AJ746">
        <f t="shared" si="412"/>
        <v>0</v>
      </c>
      <c r="AK746" t="e">
        <f t="shared" si="426"/>
        <v>#DIV/0!</v>
      </c>
      <c r="AL746">
        <f t="shared" si="427"/>
        <v>3.5774847359999997</v>
      </c>
      <c r="AM746" s="5">
        <f t="shared" si="428"/>
        <v>1.6400000000000001</v>
      </c>
      <c r="AN746">
        <v>0</v>
      </c>
      <c r="AO746" s="72">
        <f t="shared" si="429"/>
        <v>3</v>
      </c>
      <c r="AP746" s="72">
        <f t="shared" si="430"/>
        <v>1.6</v>
      </c>
      <c r="AQ746" s="72">
        <f t="shared" si="431"/>
        <v>1.6</v>
      </c>
      <c r="AR746" s="71" t="e">
        <f t="shared" si="432"/>
        <v>#DIV/0!</v>
      </c>
      <c r="BA746">
        <f t="shared" si="433"/>
        <v>269</v>
      </c>
      <c r="BB746" s="91" t="e">
        <f t="shared" si="434"/>
        <v>#DIV/0!</v>
      </c>
    </row>
    <row r="747" spans="1:54">
      <c r="A747" s="2" t="s">
        <v>875</v>
      </c>
      <c r="B747" s="7" t="s">
        <v>40690</v>
      </c>
      <c r="C747" s="17">
        <f t="shared" si="415"/>
        <v>37.200000000000003</v>
      </c>
      <c r="D747" s="28">
        <f t="shared" si="416"/>
        <v>276</v>
      </c>
      <c r="E747" s="8">
        <f t="shared" si="435"/>
        <v>7</v>
      </c>
      <c r="F747" s="2" t="s">
        <v>5863</v>
      </c>
      <c r="G747" s="54">
        <f t="shared" si="436"/>
        <v>36.300000000000004</v>
      </c>
      <c r="H747" s="20">
        <f t="shared" si="437"/>
        <v>0.67390000000000005</v>
      </c>
      <c r="I747" s="14" t="s">
        <v>15829</v>
      </c>
      <c r="J747" s="14" t="s">
        <v>10845</v>
      </c>
      <c r="K747" s="14" t="s">
        <v>20790</v>
      </c>
      <c r="L747" s="14" t="s">
        <v>25751</v>
      </c>
      <c r="M747" s="28">
        <f t="shared" si="438"/>
        <v>13.4</v>
      </c>
      <c r="N747" s="46">
        <f t="shared" si="417"/>
        <v>7</v>
      </c>
      <c r="O747" s="17">
        <f t="shared" si="418"/>
        <v>1.4000000000000001</v>
      </c>
      <c r="P747" s="17">
        <f t="shared" si="418"/>
        <v>2.2000000000000002</v>
      </c>
      <c r="Q747" s="124">
        <f t="shared" si="419"/>
        <v>0.4</v>
      </c>
      <c r="R747" s="26">
        <f t="shared" si="420"/>
        <v>1.2000000000000002</v>
      </c>
      <c r="S747" s="2" t="s">
        <v>30711</v>
      </c>
      <c r="T747" s="2" t="s">
        <v>35691</v>
      </c>
      <c r="U747" s="24">
        <f t="shared" si="421"/>
        <v>548.9</v>
      </c>
      <c r="V747" s="66">
        <f t="shared" si="421"/>
        <v>393.1</v>
      </c>
      <c r="W747" s="54">
        <f t="shared" si="422"/>
        <v>3.63</v>
      </c>
      <c r="X747" s="143">
        <f t="shared" si="423"/>
        <v>548.9</v>
      </c>
      <c r="Y747" s="143">
        <f t="shared" si="424"/>
        <v>0.82599999999999996</v>
      </c>
      <c r="Z747" s="94" t="s">
        <v>39931</v>
      </c>
      <c r="AD747">
        <v>152</v>
      </c>
      <c r="AE747">
        <v>-1</v>
      </c>
      <c r="AF747" s="10">
        <v>37.9</v>
      </c>
      <c r="AG747" s="10">
        <v>58.12</v>
      </c>
      <c r="AH747" s="10">
        <f t="shared" si="425"/>
        <v>210894.91595152763</v>
      </c>
      <c r="AI747" s="11">
        <f t="shared" si="411"/>
        <v>0</v>
      </c>
      <c r="AJ747">
        <f t="shared" si="412"/>
        <v>0</v>
      </c>
      <c r="AK747" t="e">
        <f t="shared" si="426"/>
        <v>#DIV/0!</v>
      </c>
      <c r="AL747">
        <f t="shared" si="427"/>
        <v>1.2052656000000002</v>
      </c>
      <c r="AM747" s="5">
        <f t="shared" si="428"/>
        <v>7.24</v>
      </c>
      <c r="AN747">
        <v>0</v>
      </c>
      <c r="AO747" s="72">
        <f t="shared" si="429"/>
        <v>1.2000000000000002</v>
      </c>
      <c r="AP747" s="72">
        <f t="shared" si="430"/>
        <v>0.4</v>
      </c>
      <c r="AQ747" s="72">
        <f t="shared" si="431"/>
        <v>0.4</v>
      </c>
      <c r="AR747" s="71" t="e">
        <f t="shared" si="432"/>
        <v>#DIV/0!</v>
      </c>
      <c r="BA747">
        <f t="shared" si="433"/>
        <v>276</v>
      </c>
      <c r="BB747" s="91" t="e">
        <f t="shared" si="434"/>
        <v>#DIV/0!</v>
      </c>
    </row>
    <row r="748" spans="1:54">
      <c r="A748" s="2" t="s">
        <v>876</v>
      </c>
      <c r="B748" s="7" t="s">
        <v>40691</v>
      </c>
      <c r="C748" s="17">
        <f t="shared" si="415"/>
        <v>12.9</v>
      </c>
      <c r="D748" s="28">
        <f t="shared" si="416"/>
        <v>272</v>
      </c>
      <c r="E748" s="8">
        <f t="shared" si="435"/>
        <v>11</v>
      </c>
      <c r="F748" s="2" t="s">
        <v>5864</v>
      </c>
      <c r="G748" s="54">
        <f t="shared" si="436"/>
        <v>12</v>
      </c>
      <c r="H748" s="20">
        <f t="shared" si="437"/>
        <v>0.23760320000000001</v>
      </c>
      <c r="I748" s="14" t="s">
        <v>15830</v>
      </c>
      <c r="J748" s="14" t="s">
        <v>10846</v>
      </c>
      <c r="K748" s="14" t="s">
        <v>20791</v>
      </c>
      <c r="L748" s="14" t="s">
        <v>25752</v>
      </c>
      <c r="M748" s="28">
        <f t="shared" si="438"/>
        <v>9.8999999999999986</v>
      </c>
      <c r="N748" s="46">
        <f t="shared" si="417"/>
        <v>5.6</v>
      </c>
      <c r="O748" s="17">
        <f t="shared" si="418"/>
        <v>0.8</v>
      </c>
      <c r="P748" s="17">
        <f t="shared" si="418"/>
        <v>9.2000000000000011</v>
      </c>
      <c r="Q748" s="124">
        <f t="shared" si="419"/>
        <v>1.6</v>
      </c>
      <c r="R748" s="26">
        <f t="shared" si="420"/>
        <v>2.2000000000000002</v>
      </c>
      <c r="S748" s="2" t="s">
        <v>30712</v>
      </c>
      <c r="T748" s="2" t="s">
        <v>35692</v>
      </c>
      <c r="U748" s="24">
        <f t="shared" si="421"/>
        <v>545.5</v>
      </c>
      <c r="V748" s="66">
        <f t="shared" si="421"/>
        <v>412</v>
      </c>
      <c r="W748" s="54">
        <f t="shared" si="422"/>
        <v>1.2</v>
      </c>
      <c r="X748" s="143">
        <f t="shared" si="423"/>
        <v>545.5</v>
      </c>
      <c r="Y748" s="143">
        <f t="shared" si="424"/>
        <v>0.33999999999999997</v>
      </c>
      <c r="Z748" s="94" t="s">
        <v>39932</v>
      </c>
      <c r="AA748">
        <v>2940</v>
      </c>
      <c r="AB748">
        <v>487.68</v>
      </c>
      <c r="AC748">
        <v>4.41</v>
      </c>
      <c r="AD748">
        <v>152</v>
      </c>
      <c r="AE748">
        <v>-1</v>
      </c>
      <c r="AF748" s="10">
        <v>37.9</v>
      </c>
      <c r="AG748" s="10">
        <v>58.12</v>
      </c>
      <c r="AH748" s="10">
        <f t="shared" si="425"/>
        <v>149718.55481987642</v>
      </c>
      <c r="AI748" s="11">
        <f t="shared" si="411"/>
        <v>0.99176548523758334</v>
      </c>
      <c r="AJ748">
        <f t="shared" si="412"/>
        <v>1876.2371283025925</v>
      </c>
      <c r="AK748">
        <f t="shared" si="426"/>
        <v>29.536305174155409</v>
      </c>
      <c r="AL748">
        <f t="shared" si="427"/>
        <v>12.344728985600003</v>
      </c>
      <c r="AM748" s="5">
        <f t="shared" si="428"/>
        <v>2.38</v>
      </c>
      <c r="AN748">
        <v>0</v>
      </c>
      <c r="AO748" s="72">
        <f t="shared" si="429"/>
        <v>2.2000000000000002</v>
      </c>
      <c r="AP748" s="72">
        <f t="shared" si="430"/>
        <v>1.6</v>
      </c>
      <c r="AQ748" s="72">
        <f t="shared" si="431"/>
        <v>1.8</v>
      </c>
      <c r="AR748" s="71">
        <f t="shared" si="432"/>
        <v>41.881034159755416</v>
      </c>
      <c r="AS748" s="40">
        <v>0.8702252203356331</v>
      </c>
      <c r="AT748" s="40">
        <f>(AS748+O748)*(AS748+P748)*((1/3)*AS748+R748)</f>
        <v>41.881927603411981</v>
      </c>
      <c r="AU748" s="73">
        <f>MROUND((AS748+O748),0.2)</f>
        <v>1.6</v>
      </c>
      <c r="AV748" s="73">
        <f>MROUND((AS748+P748),0.2)</f>
        <v>10</v>
      </c>
      <c r="AW748" s="73">
        <f>IF(MROUND(((1/3)*AS748+AO748),0.2)*AV748*AU748/AR748&gt;1.05,MROUND(((1/3)*AS748+AO748),0.2)-0.2,MROUND(((1/3)*AS748+AO748),0.2))</f>
        <v>2.4000000000000004</v>
      </c>
      <c r="AX748" s="40">
        <f t="shared" ref="AX748" si="447">AU748*AV748*AW748</f>
        <v>38.400000000000006</v>
      </c>
      <c r="AY748" s="40" t="b">
        <f>IF(AQ748&lt;AW748,TRUE, FALSE)</f>
        <v>1</v>
      </c>
      <c r="AZ748" s="40" t="b">
        <f>IF(AL748&lt;AQ748*AU748*AV748,TRUE, FALSE)</f>
        <v>1</v>
      </c>
      <c r="BA748">
        <f t="shared" si="433"/>
        <v>272</v>
      </c>
      <c r="BB748" s="91">
        <f t="shared" si="434"/>
        <v>2.3926248367711596</v>
      </c>
    </row>
    <row r="749" spans="1:54">
      <c r="A749" s="2" t="s">
        <v>877</v>
      </c>
      <c r="B749" s="7" t="s">
        <v>40692</v>
      </c>
      <c r="C749" s="17">
        <f t="shared" si="415"/>
        <v>31.200000000000003</v>
      </c>
      <c r="D749" s="28">
        <f t="shared" si="416"/>
        <v>115</v>
      </c>
      <c r="E749" s="8">
        <f t="shared" si="435"/>
        <v>5</v>
      </c>
      <c r="F749" s="2" t="s">
        <v>5865</v>
      </c>
      <c r="G749" s="54">
        <f t="shared" si="436"/>
        <v>30.200000000000003</v>
      </c>
      <c r="H749" s="20">
        <f t="shared" si="437"/>
        <v>0.87830859999999999</v>
      </c>
      <c r="I749" s="14" t="s">
        <v>15831</v>
      </c>
      <c r="J749" s="14" t="s">
        <v>10847</v>
      </c>
      <c r="K749" s="14" t="s">
        <v>20792</v>
      </c>
      <c r="L749" s="14" t="s">
        <v>25753</v>
      </c>
      <c r="M749" s="28">
        <f t="shared" si="438"/>
        <v>11.7</v>
      </c>
      <c r="N749" s="46">
        <f t="shared" si="417"/>
        <v>5.4</v>
      </c>
      <c r="O749" s="17">
        <f t="shared" si="418"/>
        <v>1.4000000000000001</v>
      </c>
      <c r="P749" s="17">
        <f t="shared" si="418"/>
        <v>5.6000000000000005</v>
      </c>
      <c r="Q749" s="124">
        <f t="shared" si="419"/>
        <v>0.2</v>
      </c>
      <c r="R749" s="26">
        <f t="shared" si="420"/>
        <v>1.2000000000000002</v>
      </c>
      <c r="S749" s="2" t="s">
        <v>30713</v>
      </c>
      <c r="T749" s="2" t="s">
        <v>35693</v>
      </c>
      <c r="U749" s="24">
        <f t="shared" si="421"/>
        <v>387.90000000000003</v>
      </c>
      <c r="V749" s="66">
        <f t="shared" si="421"/>
        <v>307.20000000000005</v>
      </c>
      <c r="W749" s="54">
        <f t="shared" si="422"/>
        <v>3.0199999999999996</v>
      </c>
      <c r="X749" s="143">
        <f t="shared" si="423"/>
        <v>387.90000000000003</v>
      </c>
      <c r="Y749" s="143">
        <f t="shared" si="424"/>
        <v>0.70399999999999985</v>
      </c>
      <c r="Z749" s="94" t="s">
        <v>39931</v>
      </c>
      <c r="AD749">
        <v>152</v>
      </c>
      <c r="AE749">
        <v>-1</v>
      </c>
      <c r="AF749" s="10">
        <v>37.9</v>
      </c>
      <c r="AG749" s="10">
        <v>58.12</v>
      </c>
      <c r="AH749" s="10">
        <f t="shared" si="425"/>
        <v>347586.85142891278</v>
      </c>
      <c r="AI749" s="11">
        <f t="shared" si="411"/>
        <v>0</v>
      </c>
      <c r="AJ749">
        <f t="shared" si="412"/>
        <v>0</v>
      </c>
      <c r="AK749" t="e">
        <f t="shared" si="426"/>
        <v>#DIV/0!</v>
      </c>
      <c r="AL749">
        <f t="shared" si="427"/>
        <v>1.1448726912000005</v>
      </c>
      <c r="AM749" s="5">
        <f t="shared" si="428"/>
        <v>6.0400000000000009</v>
      </c>
      <c r="AN749">
        <v>0</v>
      </c>
      <c r="AO749" s="72">
        <f t="shared" si="429"/>
        <v>1.2000000000000002</v>
      </c>
      <c r="AP749" s="72">
        <f t="shared" si="430"/>
        <v>0.2</v>
      </c>
      <c r="AQ749" s="72">
        <f t="shared" si="431"/>
        <v>0.2</v>
      </c>
      <c r="AR749" s="71" t="e">
        <f t="shared" si="432"/>
        <v>#DIV/0!</v>
      </c>
      <c r="BA749">
        <f t="shared" si="433"/>
        <v>115</v>
      </c>
      <c r="BB749" s="91" t="e">
        <f t="shared" si="434"/>
        <v>#DIV/0!</v>
      </c>
    </row>
    <row r="750" spans="1:54">
      <c r="A750" s="2" t="s">
        <v>878</v>
      </c>
      <c r="B750" s="7" t="s">
        <v>40693</v>
      </c>
      <c r="C750" s="17">
        <f t="shared" si="415"/>
        <v>33.200000000000003</v>
      </c>
      <c r="D750" s="28">
        <f t="shared" si="416"/>
        <v>110</v>
      </c>
      <c r="E750" s="8">
        <f t="shared" si="435"/>
        <v>13</v>
      </c>
      <c r="F750" s="2" t="s">
        <v>5866</v>
      </c>
      <c r="G750" s="54">
        <f t="shared" si="436"/>
        <v>32.300000000000004</v>
      </c>
      <c r="H750" s="20">
        <f t="shared" si="437"/>
        <v>0.64667379999999997</v>
      </c>
      <c r="I750" s="14" t="s">
        <v>15832</v>
      </c>
      <c r="J750" s="14" t="s">
        <v>10848</v>
      </c>
      <c r="K750" s="14" t="s">
        <v>20793</v>
      </c>
      <c r="L750" s="14" t="s">
        <v>25754</v>
      </c>
      <c r="M750" s="28">
        <f t="shared" si="438"/>
        <v>11</v>
      </c>
      <c r="N750" s="46">
        <f t="shared" si="417"/>
        <v>6.2</v>
      </c>
      <c r="O750" s="17">
        <f t="shared" si="418"/>
        <v>3</v>
      </c>
      <c r="P750" s="17">
        <f t="shared" si="418"/>
        <v>7</v>
      </c>
      <c r="Q750" s="124">
        <f t="shared" si="419"/>
        <v>0.60000000000000009</v>
      </c>
      <c r="R750" s="26">
        <f t="shared" si="420"/>
        <v>1.6</v>
      </c>
      <c r="S750" s="2" t="s">
        <v>30714</v>
      </c>
      <c r="T750" s="2" t="s">
        <v>35694</v>
      </c>
      <c r="U750" s="24">
        <f t="shared" si="421"/>
        <v>382.8</v>
      </c>
      <c r="V750" s="66">
        <f t="shared" si="421"/>
        <v>306.90000000000003</v>
      </c>
      <c r="W750" s="54">
        <f t="shared" si="422"/>
        <v>3.23</v>
      </c>
      <c r="X750" s="143">
        <f t="shared" si="423"/>
        <v>382.8</v>
      </c>
      <c r="Y750" s="143">
        <f t="shared" si="424"/>
        <v>0.746</v>
      </c>
      <c r="Z750" s="94" t="s">
        <v>39931</v>
      </c>
      <c r="AD750">
        <v>152</v>
      </c>
      <c r="AE750">
        <v>-1</v>
      </c>
      <c r="AF750" s="10">
        <v>37.9</v>
      </c>
      <c r="AG750" s="10">
        <v>58.12</v>
      </c>
      <c r="AH750" s="10">
        <f t="shared" si="425"/>
        <v>347965.69368746429</v>
      </c>
      <c r="AI750" s="11">
        <f t="shared" si="411"/>
        <v>0</v>
      </c>
      <c r="AJ750">
        <f t="shared" si="412"/>
        <v>0</v>
      </c>
      <c r="AK750" t="e">
        <f t="shared" si="426"/>
        <v>#DIV/0!</v>
      </c>
      <c r="AL750">
        <f t="shared" si="427"/>
        <v>11.87176032</v>
      </c>
      <c r="AM750" s="5">
        <f t="shared" si="428"/>
        <v>6.44</v>
      </c>
      <c r="AN750">
        <v>0</v>
      </c>
      <c r="AO750" s="72">
        <f t="shared" si="429"/>
        <v>1.6</v>
      </c>
      <c r="AP750" s="72">
        <f t="shared" si="430"/>
        <v>0.60000000000000009</v>
      </c>
      <c r="AQ750" s="72">
        <f t="shared" si="431"/>
        <v>0.60000000000000009</v>
      </c>
      <c r="AR750" s="71" t="e">
        <f t="shared" si="432"/>
        <v>#DIV/0!</v>
      </c>
      <c r="BA750">
        <f t="shared" si="433"/>
        <v>110</v>
      </c>
      <c r="BB750" s="91" t="e">
        <f t="shared" si="434"/>
        <v>#DIV/0!</v>
      </c>
    </row>
    <row r="751" spans="1:54">
      <c r="A751" s="2" t="s">
        <v>879</v>
      </c>
      <c r="B751" s="7" t="s">
        <v>40694</v>
      </c>
      <c r="C751" s="17">
        <f t="shared" si="415"/>
        <v>9.1</v>
      </c>
      <c r="D751" s="28">
        <f t="shared" si="416"/>
        <v>46</v>
      </c>
      <c r="E751" s="8">
        <f t="shared" si="435"/>
        <v>6</v>
      </c>
      <c r="F751" s="2" t="s">
        <v>5867</v>
      </c>
      <c r="G751" s="54">
        <f t="shared" si="436"/>
        <v>8.1</v>
      </c>
      <c r="H751" s="20">
        <f t="shared" si="437"/>
        <v>0.85839449999999995</v>
      </c>
      <c r="I751" s="14" t="s">
        <v>15833</v>
      </c>
      <c r="J751" s="14" t="s">
        <v>10849</v>
      </c>
      <c r="K751" s="14" t="s">
        <v>20794</v>
      </c>
      <c r="L751" s="14" t="s">
        <v>25755</v>
      </c>
      <c r="M751" s="28">
        <f t="shared" si="438"/>
        <v>13.2</v>
      </c>
      <c r="N751" s="46">
        <f t="shared" si="417"/>
        <v>6.6</v>
      </c>
      <c r="O751" s="17">
        <f t="shared" si="418"/>
        <v>0.8</v>
      </c>
      <c r="P751" s="17">
        <f t="shared" si="418"/>
        <v>2.6</v>
      </c>
      <c r="Q751" s="124">
        <f t="shared" si="419"/>
        <v>0.4</v>
      </c>
      <c r="R751" s="26">
        <f t="shared" si="420"/>
        <v>2.8000000000000003</v>
      </c>
      <c r="S751" s="2" t="s">
        <v>30715</v>
      </c>
      <c r="T751" s="2" t="s">
        <v>35695</v>
      </c>
      <c r="U751" s="24">
        <f t="shared" si="421"/>
        <v>319.5</v>
      </c>
      <c r="V751" s="66">
        <f t="shared" si="421"/>
        <v>343.20000000000005</v>
      </c>
      <c r="W751" s="54">
        <f t="shared" si="422"/>
        <v>0.81</v>
      </c>
      <c r="X751" s="143">
        <f t="shared" si="423"/>
        <v>319.5</v>
      </c>
      <c r="Y751" s="143">
        <f t="shared" si="424"/>
        <v>0.26200000000000001</v>
      </c>
      <c r="Z751" s="94" t="s">
        <v>39932</v>
      </c>
      <c r="AA751">
        <v>2756.4</v>
      </c>
      <c r="AB751">
        <v>515.15</v>
      </c>
      <c r="AC751">
        <v>6.07</v>
      </c>
      <c r="AD751">
        <v>152</v>
      </c>
      <c r="AE751">
        <v>-1</v>
      </c>
      <c r="AF751" s="10">
        <v>37.9</v>
      </c>
      <c r="AG751" s="10">
        <v>58.12</v>
      </c>
      <c r="AH751" s="10">
        <f t="shared" si="425"/>
        <v>302253.53177394951</v>
      </c>
      <c r="AI751" s="11">
        <f t="shared" si="411"/>
        <v>0.54023420794503596</v>
      </c>
      <c r="AJ751">
        <f t="shared" si="412"/>
        <v>2575.3840209552</v>
      </c>
      <c r="AK751">
        <f t="shared" si="426"/>
        <v>16.04476742504982</v>
      </c>
      <c r="AL751">
        <f t="shared" si="427"/>
        <v>0.82471043200000049</v>
      </c>
      <c r="AM751" s="5">
        <f t="shared" si="428"/>
        <v>1.6199999999999999</v>
      </c>
      <c r="AN751">
        <v>0</v>
      </c>
      <c r="AO751" s="72">
        <f t="shared" si="429"/>
        <v>2.8000000000000003</v>
      </c>
      <c r="AP751" s="72">
        <f t="shared" si="430"/>
        <v>0.4</v>
      </c>
      <c r="AQ751" s="72">
        <f t="shared" si="431"/>
        <v>0.4</v>
      </c>
      <c r="AR751" s="71">
        <f t="shared" si="432"/>
        <v>16.869477857049819</v>
      </c>
      <c r="AS751" s="40">
        <v>0.81089106957283663</v>
      </c>
      <c r="AT751" s="40">
        <f>(AS751+O751)*(AS751+P751)*((1/3)*AS751+R751)</f>
        <v>16.869974083101571</v>
      </c>
      <c r="AU751" s="73">
        <f>MROUND((AS751+O751),0.2)</f>
        <v>1.6</v>
      </c>
      <c r="AV751" s="73">
        <f>MROUND((AS751+P751),0.2)</f>
        <v>3.4000000000000004</v>
      </c>
      <c r="AW751" s="73">
        <f>IF(MROUND(((1/3)*AS751+AO751),0.2)*AV751*AU751/AR751&gt;1.05,MROUND(((1/3)*AS751+AO751),0.2)-0.2,MROUND(((1/3)*AS751+AO751),0.2))</f>
        <v>3</v>
      </c>
      <c r="AX751" s="40">
        <f t="shared" ref="AX751" si="448">AU751*AV751*AW751</f>
        <v>16.320000000000004</v>
      </c>
      <c r="AY751" s="40" t="b">
        <f>IF(AQ751&lt;AW751,TRUE, FALSE)</f>
        <v>1</v>
      </c>
      <c r="AZ751" s="40" t="b">
        <f>IF(AL751&lt;AQ751*AU751*AV751,TRUE, FALSE)</f>
        <v>1</v>
      </c>
      <c r="BA751">
        <f t="shared" si="433"/>
        <v>46</v>
      </c>
      <c r="BB751" s="91">
        <f t="shared" si="434"/>
        <v>19.455031490434465</v>
      </c>
    </row>
    <row r="752" spans="1:54">
      <c r="A752" s="2" t="s">
        <v>880</v>
      </c>
      <c r="B752" s="7" t="s">
        <v>40695</v>
      </c>
      <c r="C752" s="17">
        <f t="shared" si="415"/>
        <v>28.1</v>
      </c>
      <c r="D752" s="28">
        <f t="shared" si="416"/>
        <v>203</v>
      </c>
      <c r="E752" s="8">
        <f t="shared" si="435"/>
        <v>7</v>
      </c>
      <c r="F752" s="2" t="s">
        <v>5868</v>
      </c>
      <c r="G752" s="54">
        <f t="shared" si="436"/>
        <v>27.1</v>
      </c>
      <c r="H752" s="20">
        <f t="shared" si="437"/>
        <v>0.89516639999999992</v>
      </c>
      <c r="I752" s="14" t="s">
        <v>15834</v>
      </c>
      <c r="J752" s="14" t="s">
        <v>10850</v>
      </c>
      <c r="K752" s="14" t="s">
        <v>20795</v>
      </c>
      <c r="L752" s="14" t="s">
        <v>25756</v>
      </c>
      <c r="M752" s="28">
        <f t="shared" si="438"/>
        <v>10.5</v>
      </c>
      <c r="N752" s="46">
        <f t="shared" si="417"/>
        <v>5.4</v>
      </c>
      <c r="O752" s="17">
        <f t="shared" si="418"/>
        <v>2.4000000000000004</v>
      </c>
      <c r="P752" s="17">
        <f t="shared" si="418"/>
        <v>8</v>
      </c>
      <c r="Q752" s="124">
        <f t="shared" si="419"/>
        <v>0.2</v>
      </c>
      <c r="R752" s="26">
        <f t="shared" si="420"/>
        <v>2.4000000000000004</v>
      </c>
      <c r="S752" s="2" t="s">
        <v>30716</v>
      </c>
      <c r="T752" s="2" t="s">
        <v>35696</v>
      </c>
      <c r="U752" s="24">
        <f t="shared" si="421"/>
        <v>475.90000000000003</v>
      </c>
      <c r="V752" s="66">
        <f t="shared" si="421"/>
        <v>356.1</v>
      </c>
      <c r="W752" s="54">
        <f t="shared" si="422"/>
        <v>2.71</v>
      </c>
      <c r="X752" s="143">
        <f t="shared" si="423"/>
        <v>475.90000000000003</v>
      </c>
      <c r="Y752" s="143">
        <f t="shared" si="424"/>
        <v>0.64200000000000002</v>
      </c>
      <c r="Z752" s="94" t="s">
        <v>39931</v>
      </c>
      <c r="AD752">
        <v>152</v>
      </c>
      <c r="AE752">
        <v>-1</v>
      </c>
      <c r="AF752" s="10">
        <v>37.9</v>
      </c>
      <c r="AG752" s="10">
        <v>58.12</v>
      </c>
      <c r="AH752" s="10">
        <f t="shared" si="425"/>
        <v>283026.60804615961</v>
      </c>
      <c r="AI752" s="11">
        <f t="shared" si="411"/>
        <v>0</v>
      </c>
      <c r="AJ752">
        <f t="shared" si="412"/>
        <v>0</v>
      </c>
      <c r="AK752" t="e">
        <f t="shared" si="426"/>
        <v>#DIV/0!</v>
      </c>
      <c r="AL752">
        <f t="shared" si="427"/>
        <v>4.8307322880000045</v>
      </c>
      <c r="AM752" s="5">
        <f t="shared" si="428"/>
        <v>5.42</v>
      </c>
      <c r="AN752">
        <v>0</v>
      </c>
      <c r="AO752" s="72">
        <f t="shared" si="429"/>
        <v>2.4000000000000004</v>
      </c>
      <c r="AP752" s="72">
        <f t="shared" si="430"/>
        <v>0.2</v>
      </c>
      <c r="AQ752" s="72">
        <f t="shared" si="431"/>
        <v>0.4</v>
      </c>
      <c r="AR752" s="71" t="e">
        <f t="shared" si="432"/>
        <v>#DIV/0!</v>
      </c>
      <c r="BA752">
        <f t="shared" si="433"/>
        <v>203</v>
      </c>
      <c r="BB752" s="91" t="e">
        <f t="shared" si="434"/>
        <v>#DIV/0!</v>
      </c>
    </row>
    <row r="753" spans="1:54">
      <c r="A753" s="2" t="s">
        <v>881</v>
      </c>
      <c r="B753" s="7" t="s">
        <v>40696</v>
      </c>
      <c r="C753" s="17">
        <f t="shared" si="415"/>
        <v>19.600000000000001</v>
      </c>
      <c r="D753" s="28">
        <f t="shared" si="416"/>
        <v>113</v>
      </c>
      <c r="E753" s="8">
        <f t="shared" si="435"/>
        <v>14</v>
      </c>
      <c r="F753" s="2" t="s">
        <v>5869</v>
      </c>
      <c r="G753" s="54">
        <f t="shared" si="436"/>
        <v>18.600000000000001</v>
      </c>
      <c r="H753" s="20">
        <f t="shared" si="437"/>
        <v>0.24783550000000001</v>
      </c>
      <c r="I753" s="14" t="s">
        <v>15835</v>
      </c>
      <c r="J753" s="14" t="s">
        <v>10851</v>
      </c>
      <c r="K753" s="14" t="s">
        <v>20796</v>
      </c>
      <c r="L753" s="14" t="s">
        <v>25757</v>
      </c>
      <c r="M753" s="28">
        <f t="shared" si="438"/>
        <v>11.7</v>
      </c>
      <c r="N753" s="46">
        <f t="shared" si="417"/>
        <v>5.6</v>
      </c>
      <c r="O753" s="17">
        <f t="shared" si="418"/>
        <v>1.6</v>
      </c>
      <c r="P753" s="17">
        <f t="shared" si="418"/>
        <v>5.6000000000000005</v>
      </c>
      <c r="Q753" s="124">
        <f t="shared" si="419"/>
        <v>1.2000000000000002</v>
      </c>
      <c r="R753" s="26">
        <f t="shared" si="420"/>
        <v>1.6</v>
      </c>
      <c r="S753" s="2" t="s">
        <v>30717</v>
      </c>
      <c r="T753" s="2" t="s">
        <v>35697</v>
      </c>
      <c r="U753" s="24">
        <f t="shared" si="421"/>
        <v>386.5</v>
      </c>
      <c r="V753" s="66">
        <f t="shared" si="421"/>
        <v>322.20000000000005</v>
      </c>
      <c r="W753" s="54">
        <f t="shared" si="422"/>
        <v>1.86</v>
      </c>
      <c r="X753" s="143">
        <f t="shared" si="423"/>
        <v>386.5</v>
      </c>
      <c r="Y753" s="143">
        <f t="shared" si="424"/>
        <v>0.47199999999999998</v>
      </c>
      <c r="Z753" s="94" t="s">
        <v>39931</v>
      </c>
      <c r="AD753">
        <v>152</v>
      </c>
      <c r="AE753">
        <v>-1</v>
      </c>
      <c r="AF753" s="10">
        <v>37.9</v>
      </c>
      <c r="AG753" s="10">
        <v>58.12</v>
      </c>
      <c r="AH753" s="10">
        <f t="shared" si="425"/>
        <v>330004.93865567859</v>
      </c>
      <c r="AI753" s="11">
        <f t="shared" si="411"/>
        <v>0</v>
      </c>
      <c r="AJ753">
        <f t="shared" si="412"/>
        <v>0</v>
      </c>
      <c r="AK753" t="e">
        <f t="shared" si="426"/>
        <v>#DIV/0!</v>
      </c>
      <c r="AL753">
        <f t="shared" si="427"/>
        <v>10.783030272000003</v>
      </c>
      <c r="AM753" s="5">
        <f t="shared" si="428"/>
        <v>3.72</v>
      </c>
      <c r="AN753">
        <v>0</v>
      </c>
      <c r="AO753" s="72">
        <f t="shared" si="429"/>
        <v>1.6</v>
      </c>
      <c r="AP753" s="72">
        <f t="shared" si="430"/>
        <v>1.2000000000000002</v>
      </c>
      <c r="AQ753" s="72">
        <f t="shared" si="431"/>
        <v>1.4000000000000001</v>
      </c>
      <c r="AR753" s="71" t="e">
        <f t="shared" si="432"/>
        <v>#DIV/0!</v>
      </c>
      <c r="BA753">
        <f t="shared" si="433"/>
        <v>113</v>
      </c>
      <c r="BB753" s="91" t="e">
        <f t="shared" si="434"/>
        <v>#DIV/0!</v>
      </c>
    </row>
    <row r="754" spans="1:54">
      <c r="A754" s="2" t="s">
        <v>882</v>
      </c>
      <c r="B754" s="7" t="s">
        <v>40697</v>
      </c>
      <c r="C754" s="17">
        <f t="shared" si="415"/>
        <v>31.900000000000002</v>
      </c>
      <c r="D754" s="28">
        <f t="shared" si="416"/>
        <v>93</v>
      </c>
      <c r="E754" s="8">
        <f t="shared" si="435"/>
        <v>14</v>
      </c>
      <c r="F754" s="2" t="s">
        <v>5870</v>
      </c>
      <c r="G754" s="54">
        <f t="shared" si="436"/>
        <v>30.900000000000002</v>
      </c>
      <c r="H754" s="20">
        <f t="shared" si="437"/>
        <v>0.44643820000000001</v>
      </c>
      <c r="I754" s="14" t="s">
        <v>15836</v>
      </c>
      <c r="J754" s="14" t="s">
        <v>10852</v>
      </c>
      <c r="K754" s="14" t="s">
        <v>20797</v>
      </c>
      <c r="L754" s="14" t="s">
        <v>25758</v>
      </c>
      <c r="M754" s="28">
        <f t="shared" si="438"/>
        <v>13.8</v>
      </c>
      <c r="N754" s="46">
        <f t="shared" si="417"/>
        <v>5.2</v>
      </c>
      <c r="O754" s="17">
        <f t="shared" si="418"/>
        <v>2.6</v>
      </c>
      <c r="P754" s="17">
        <f t="shared" si="418"/>
        <v>1.4000000000000001</v>
      </c>
      <c r="Q754" s="124">
        <f t="shared" si="419"/>
        <v>1.4000000000000001</v>
      </c>
      <c r="R754" s="26">
        <f t="shared" si="420"/>
        <v>2.6</v>
      </c>
      <c r="S754" s="2" t="s">
        <v>30718</v>
      </c>
      <c r="T754" s="2" t="s">
        <v>35698</v>
      </c>
      <c r="U754" s="24">
        <f t="shared" si="421"/>
        <v>365.70000000000005</v>
      </c>
      <c r="V754" s="66">
        <f t="shared" si="421"/>
        <v>413.8</v>
      </c>
      <c r="W754" s="54">
        <f t="shared" si="422"/>
        <v>3.09</v>
      </c>
      <c r="X754" s="143">
        <f t="shared" si="423"/>
        <v>365.70000000000005</v>
      </c>
      <c r="Y754" s="143">
        <f t="shared" si="424"/>
        <v>0.71799999999999997</v>
      </c>
      <c r="Z754" s="94" t="s">
        <v>39932</v>
      </c>
      <c r="AA754">
        <v>5115.3</v>
      </c>
      <c r="AB754">
        <v>366.92</v>
      </c>
      <c r="AC754">
        <v>15.59</v>
      </c>
      <c r="AD754">
        <v>152</v>
      </c>
      <c r="AE754">
        <v>-1</v>
      </c>
      <c r="AF754" s="10">
        <v>37.9</v>
      </c>
      <c r="AG754" s="10">
        <v>58.12</v>
      </c>
      <c r="AH754" s="10">
        <f t="shared" si="425"/>
        <v>141222.1288589997</v>
      </c>
      <c r="AI754" s="11">
        <f t="shared" si="411"/>
        <v>0.99989642002012458</v>
      </c>
      <c r="AJ754">
        <f t="shared" si="412"/>
        <v>1550.2704355116166</v>
      </c>
      <c r="AK754">
        <f t="shared" si="426"/>
        <v>6.9600827515828962</v>
      </c>
      <c r="AL754">
        <f t="shared" si="427"/>
        <v>5.2389088752000008</v>
      </c>
      <c r="AM754" s="5">
        <f t="shared" si="428"/>
        <v>6.1800000000000006</v>
      </c>
      <c r="AN754">
        <v>0</v>
      </c>
      <c r="AO754" s="72">
        <f t="shared" si="429"/>
        <v>2.6</v>
      </c>
      <c r="AP754" s="72">
        <f t="shared" si="430"/>
        <v>1.4000000000000001</v>
      </c>
      <c r="AQ754" s="72">
        <f t="shared" si="431"/>
        <v>1.6</v>
      </c>
      <c r="AR754" s="71">
        <f t="shared" si="432"/>
        <v>12.198991626782897</v>
      </c>
      <c r="AS754" s="40">
        <v>0.21896484404126246</v>
      </c>
      <c r="AT754" s="40">
        <f>(AS754+O754)*(AS754+P754)*((1/3)*AS754+R754)</f>
        <v>12.198997227463906</v>
      </c>
      <c r="AU754" s="73">
        <f>MROUND((AS754+O754),0.2)</f>
        <v>2.8000000000000003</v>
      </c>
      <c r="AV754" s="73">
        <f>MROUND((AS754+P754),0.2)</f>
        <v>1.6</v>
      </c>
      <c r="AW754" s="73">
        <f>IF(MROUND(((1/3)*AS754+AO754),0.2)*AV754*AU754/AR754&gt;1.05,MROUND(((1/3)*AS754+AO754),0.2)-0.2,MROUND(((1/3)*AS754+AO754),0.2))</f>
        <v>2.6</v>
      </c>
      <c r="AX754" s="40">
        <f t="shared" ref="AX754" si="449">AU754*AV754*AW754</f>
        <v>11.648000000000001</v>
      </c>
      <c r="AY754" s="40" t="b">
        <f>IF(AQ754&lt;AW754,TRUE, FALSE)</f>
        <v>1</v>
      </c>
      <c r="AZ754" s="40" t="b">
        <f>IF(AL754&lt;AQ754*AU754*AV754,TRUE, FALSE)</f>
        <v>1</v>
      </c>
      <c r="BA754">
        <f t="shared" si="433"/>
        <v>93</v>
      </c>
      <c r="BB754" s="91">
        <f t="shared" si="434"/>
        <v>1.3285367081933044</v>
      </c>
    </row>
    <row r="755" spans="1:54">
      <c r="A755" s="2" t="s">
        <v>883</v>
      </c>
      <c r="B755" s="7" t="s">
        <v>40698</v>
      </c>
      <c r="C755" s="17">
        <f t="shared" si="415"/>
        <v>25.700000000000003</v>
      </c>
      <c r="D755" s="28">
        <f t="shared" si="416"/>
        <v>118</v>
      </c>
      <c r="E755" s="8">
        <f t="shared" si="435"/>
        <v>5</v>
      </c>
      <c r="F755" s="2" t="s">
        <v>5871</v>
      </c>
      <c r="G755" s="54">
        <f t="shared" si="436"/>
        <v>24.8</v>
      </c>
      <c r="H755" s="20">
        <f t="shared" si="437"/>
        <v>0.57862040000000003</v>
      </c>
      <c r="I755" s="14" t="s">
        <v>15837</v>
      </c>
      <c r="J755" s="14" t="s">
        <v>10853</v>
      </c>
      <c r="K755" s="14" t="s">
        <v>20798</v>
      </c>
      <c r="L755" s="14" t="s">
        <v>25759</v>
      </c>
      <c r="M755" s="28">
        <f t="shared" si="438"/>
        <v>12.6</v>
      </c>
      <c r="N755" s="46">
        <f t="shared" si="417"/>
        <v>6.6</v>
      </c>
      <c r="O755" s="17">
        <f t="shared" si="418"/>
        <v>0.4</v>
      </c>
      <c r="P755" s="17">
        <f t="shared" si="418"/>
        <v>3.8000000000000003</v>
      </c>
      <c r="Q755" s="124">
        <f t="shared" si="419"/>
        <v>0.60000000000000009</v>
      </c>
      <c r="R755" s="26">
        <f t="shared" si="420"/>
        <v>1.2000000000000002</v>
      </c>
      <c r="S755" s="2" t="s">
        <v>30719</v>
      </c>
      <c r="T755" s="2" t="s">
        <v>35699</v>
      </c>
      <c r="U755" s="24">
        <f t="shared" si="421"/>
        <v>391</v>
      </c>
      <c r="V755" s="66">
        <f t="shared" si="421"/>
        <v>332.90000000000003</v>
      </c>
      <c r="W755" s="54">
        <f t="shared" si="422"/>
        <v>2.48</v>
      </c>
      <c r="X755" s="143">
        <f t="shared" si="423"/>
        <v>391</v>
      </c>
      <c r="Y755" s="143">
        <f t="shared" si="424"/>
        <v>0.59599999999999997</v>
      </c>
      <c r="Z755" s="94" t="s">
        <v>39931</v>
      </c>
      <c r="AD755">
        <v>152</v>
      </c>
      <c r="AE755">
        <v>-1</v>
      </c>
      <c r="AF755" s="10">
        <v>37.9</v>
      </c>
      <c r="AG755" s="10">
        <v>58.12</v>
      </c>
      <c r="AH755" s="10">
        <f t="shared" si="425"/>
        <v>316349.14130505268</v>
      </c>
      <c r="AI755" s="11">
        <f t="shared" si="411"/>
        <v>0</v>
      </c>
      <c r="AJ755">
        <f t="shared" si="412"/>
        <v>0</v>
      </c>
      <c r="AK755" t="e">
        <f t="shared" si="426"/>
        <v>#DIV/0!</v>
      </c>
      <c r="AL755">
        <f t="shared" si="427"/>
        <v>0.76859639040000027</v>
      </c>
      <c r="AM755" s="5">
        <f t="shared" si="428"/>
        <v>4.9400000000000004</v>
      </c>
      <c r="AN755">
        <v>0</v>
      </c>
      <c r="AO755" s="72">
        <f t="shared" si="429"/>
        <v>1.2000000000000002</v>
      </c>
      <c r="AP755" s="72">
        <f t="shared" si="430"/>
        <v>0.60000000000000009</v>
      </c>
      <c r="AQ755" s="72">
        <f t="shared" si="431"/>
        <v>0.60000000000000009</v>
      </c>
      <c r="AR755" s="71" t="e">
        <f t="shared" si="432"/>
        <v>#DIV/0!</v>
      </c>
      <c r="BA755">
        <f t="shared" si="433"/>
        <v>118</v>
      </c>
      <c r="BB755" s="91" t="e">
        <f t="shared" si="434"/>
        <v>#DIV/0!</v>
      </c>
    </row>
    <row r="756" spans="1:54">
      <c r="A756" s="2" t="s">
        <v>884</v>
      </c>
      <c r="B756" s="7" t="s">
        <v>40699</v>
      </c>
      <c r="C756" s="17">
        <f t="shared" si="415"/>
        <v>15.100000000000001</v>
      </c>
      <c r="D756" s="28">
        <f t="shared" si="416"/>
        <v>245</v>
      </c>
      <c r="E756" s="8">
        <f t="shared" si="435"/>
        <v>8</v>
      </c>
      <c r="F756" s="2" t="s">
        <v>5872</v>
      </c>
      <c r="G756" s="54">
        <f t="shared" si="436"/>
        <v>14.1</v>
      </c>
      <c r="H756" s="20">
        <f t="shared" si="437"/>
        <v>0.72133769999999997</v>
      </c>
      <c r="I756" s="14" t="s">
        <v>15838</v>
      </c>
      <c r="J756" s="14" t="s">
        <v>10854</v>
      </c>
      <c r="K756" s="14" t="s">
        <v>20799</v>
      </c>
      <c r="L756" s="14" t="s">
        <v>25760</v>
      </c>
      <c r="M756" s="28">
        <f t="shared" si="438"/>
        <v>13.7</v>
      </c>
      <c r="N756" s="46">
        <f t="shared" si="417"/>
        <v>5.2</v>
      </c>
      <c r="O756" s="17">
        <f t="shared" si="418"/>
        <v>2.4000000000000004</v>
      </c>
      <c r="P756" s="17">
        <f t="shared" si="418"/>
        <v>1.6</v>
      </c>
      <c r="Q756" s="124">
        <f t="shared" si="419"/>
        <v>0.4</v>
      </c>
      <c r="R756" s="26">
        <f t="shared" si="420"/>
        <v>1.6</v>
      </c>
      <c r="S756" s="2" t="s">
        <v>30720</v>
      </c>
      <c r="T756" s="2" t="s">
        <v>35700</v>
      </c>
      <c r="U756" s="24">
        <f t="shared" si="421"/>
        <v>518.1</v>
      </c>
      <c r="V756" s="66">
        <f t="shared" si="421"/>
        <v>287.10000000000002</v>
      </c>
      <c r="W756" s="54">
        <f t="shared" si="422"/>
        <v>1.41</v>
      </c>
      <c r="X756" s="143">
        <f t="shared" si="423"/>
        <v>518.1</v>
      </c>
      <c r="Y756" s="143">
        <f t="shared" si="424"/>
        <v>0.38200000000000001</v>
      </c>
      <c r="Z756" s="94" t="s">
        <v>39931</v>
      </c>
      <c r="AD756">
        <v>152</v>
      </c>
      <c r="AE756">
        <v>-1</v>
      </c>
      <c r="AF756" s="10">
        <v>37.9</v>
      </c>
      <c r="AG756" s="10">
        <v>58.12</v>
      </c>
      <c r="AH756" s="10">
        <f t="shared" si="425"/>
        <v>369226.19236107788</v>
      </c>
      <c r="AI756" s="11">
        <f t="shared" si="411"/>
        <v>0</v>
      </c>
      <c r="AJ756">
        <f t="shared" si="412"/>
        <v>0</v>
      </c>
      <c r="AK756" t="e">
        <f t="shared" si="426"/>
        <v>#DIV/0!</v>
      </c>
      <c r="AL756">
        <f t="shared" si="427"/>
        <v>1.7121011712000005</v>
      </c>
      <c r="AM756" s="5">
        <f t="shared" si="428"/>
        <v>2.8200000000000003</v>
      </c>
      <c r="AN756">
        <v>0</v>
      </c>
      <c r="AO756" s="72">
        <f t="shared" si="429"/>
        <v>1.6</v>
      </c>
      <c r="AP756" s="72">
        <f t="shared" si="430"/>
        <v>0.4</v>
      </c>
      <c r="AQ756" s="72">
        <f t="shared" si="431"/>
        <v>0.60000000000000009</v>
      </c>
      <c r="AR756" s="71" t="e">
        <f t="shared" si="432"/>
        <v>#DIV/0!</v>
      </c>
      <c r="BA756">
        <f t="shared" si="433"/>
        <v>245</v>
      </c>
      <c r="BB756" s="91" t="e">
        <f t="shared" si="434"/>
        <v>#DIV/0!</v>
      </c>
    </row>
    <row r="757" spans="1:54">
      <c r="A757" s="2" t="s">
        <v>885</v>
      </c>
      <c r="B757" s="7" t="s">
        <v>40700</v>
      </c>
      <c r="C757" s="17">
        <f t="shared" si="415"/>
        <v>12.100000000000001</v>
      </c>
      <c r="D757" s="28">
        <f t="shared" si="416"/>
        <v>33</v>
      </c>
      <c r="E757" s="8">
        <f t="shared" si="435"/>
        <v>8</v>
      </c>
      <c r="F757" s="2" t="s">
        <v>5873</v>
      </c>
      <c r="G757" s="54">
        <f t="shared" si="436"/>
        <v>11.1</v>
      </c>
      <c r="H757" s="20">
        <f t="shared" si="437"/>
        <v>0.59840959999999999</v>
      </c>
      <c r="I757" s="14" t="s">
        <v>15839</v>
      </c>
      <c r="J757" s="14" t="s">
        <v>10855</v>
      </c>
      <c r="K757" s="14" t="s">
        <v>20800</v>
      </c>
      <c r="L757" s="14" t="s">
        <v>25761</v>
      </c>
      <c r="M757" s="28">
        <f t="shared" si="438"/>
        <v>14</v>
      </c>
      <c r="N757" s="46">
        <f t="shared" si="417"/>
        <v>5.8</v>
      </c>
      <c r="O757" s="17">
        <f t="shared" si="418"/>
        <v>0.8</v>
      </c>
      <c r="P757" s="17">
        <f t="shared" si="418"/>
        <v>1</v>
      </c>
      <c r="Q757" s="124">
        <f t="shared" si="419"/>
        <v>0.8</v>
      </c>
      <c r="R757" s="26">
        <f t="shared" si="420"/>
        <v>1.8</v>
      </c>
      <c r="S757" s="2" t="s">
        <v>30721</v>
      </c>
      <c r="T757" s="2" t="s">
        <v>35701</v>
      </c>
      <c r="U757" s="24">
        <f t="shared" si="421"/>
        <v>305.60000000000002</v>
      </c>
      <c r="V757" s="66">
        <f t="shared" si="421"/>
        <v>329.3</v>
      </c>
      <c r="W757" s="54">
        <f t="shared" si="422"/>
        <v>1.1100000000000001</v>
      </c>
      <c r="X757" s="143">
        <f t="shared" si="423"/>
        <v>305.60000000000002</v>
      </c>
      <c r="Y757" s="143">
        <f t="shared" si="424"/>
        <v>0.32200000000000006</v>
      </c>
      <c r="Z757" s="94" t="s">
        <v>39931</v>
      </c>
      <c r="AD757">
        <v>152</v>
      </c>
      <c r="AE757">
        <v>-1</v>
      </c>
      <c r="AF757" s="10">
        <v>37.9</v>
      </c>
      <c r="AG757" s="10">
        <v>58.12</v>
      </c>
      <c r="AH757" s="10">
        <f t="shared" si="425"/>
        <v>321090.15494226001</v>
      </c>
      <c r="AI757" s="11">
        <f t="shared" si="411"/>
        <v>0</v>
      </c>
      <c r="AJ757">
        <f t="shared" si="412"/>
        <v>0</v>
      </c>
      <c r="AK757" t="e">
        <f t="shared" si="426"/>
        <v>#DIV/0!</v>
      </c>
      <c r="AL757">
        <f t="shared" si="427"/>
        <v>0.5782901760000001</v>
      </c>
      <c r="AM757" s="5">
        <f t="shared" si="428"/>
        <v>2.2200000000000002</v>
      </c>
      <c r="AN757">
        <v>0</v>
      </c>
      <c r="AO757" s="72">
        <f t="shared" si="429"/>
        <v>1.8</v>
      </c>
      <c r="AP757" s="72">
        <f t="shared" si="430"/>
        <v>0.8</v>
      </c>
      <c r="AQ757" s="72">
        <f t="shared" si="431"/>
        <v>0.8</v>
      </c>
      <c r="AR757" s="71" t="e">
        <f t="shared" si="432"/>
        <v>#DIV/0!</v>
      </c>
      <c r="BA757">
        <f t="shared" si="433"/>
        <v>33</v>
      </c>
      <c r="BB757" s="91" t="e">
        <f t="shared" si="434"/>
        <v>#DIV/0!</v>
      </c>
    </row>
    <row r="758" spans="1:54">
      <c r="A758" s="2" t="s">
        <v>886</v>
      </c>
      <c r="B758" s="7" t="s">
        <v>40701</v>
      </c>
      <c r="C758" s="17">
        <f t="shared" si="415"/>
        <v>8.9</v>
      </c>
      <c r="D758" s="28">
        <f t="shared" si="416"/>
        <v>101</v>
      </c>
      <c r="E758" s="8">
        <f t="shared" si="435"/>
        <v>9</v>
      </c>
      <c r="F758" s="2" t="s">
        <v>5874</v>
      </c>
      <c r="G758" s="54">
        <f t="shared" si="436"/>
        <v>7.8999999999999995</v>
      </c>
      <c r="H758" s="20">
        <f t="shared" si="437"/>
        <v>0.8037976</v>
      </c>
      <c r="I758" s="14" t="s">
        <v>15840</v>
      </c>
      <c r="J758" s="14" t="s">
        <v>10856</v>
      </c>
      <c r="K758" s="14" t="s">
        <v>20801</v>
      </c>
      <c r="L758" s="14" t="s">
        <v>25762</v>
      </c>
      <c r="M758" s="28">
        <f t="shared" si="438"/>
        <v>9.8000000000000007</v>
      </c>
      <c r="N758" s="46">
        <f t="shared" si="417"/>
        <v>5.4</v>
      </c>
      <c r="O758" s="17">
        <f t="shared" si="418"/>
        <v>2</v>
      </c>
      <c r="P758" s="17">
        <f t="shared" si="418"/>
        <v>9.4</v>
      </c>
      <c r="Q758" s="124">
        <f t="shared" si="419"/>
        <v>0.4</v>
      </c>
      <c r="R758" s="26">
        <f t="shared" si="420"/>
        <v>1.8</v>
      </c>
      <c r="S758" s="2" t="s">
        <v>30722</v>
      </c>
      <c r="T758" s="2" t="s">
        <v>35702</v>
      </c>
      <c r="U758" s="24">
        <f t="shared" si="421"/>
        <v>373.70000000000005</v>
      </c>
      <c r="V758" s="66">
        <f t="shared" si="421"/>
        <v>323.8</v>
      </c>
      <c r="W758" s="54">
        <f t="shared" si="422"/>
        <v>0.79</v>
      </c>
      <c r="X758" s="143">
        <f t="shared" si="423"/>
        <v>373.70000000000005</v>
      </c>
      <c r="Y758" s="143">
        <f t="shared" si="424"/>
        <v>0.25800000000000001</v>
      </c>
      <c r="Z758" s="94" t="s">
        <v>39931</v>
      </c>
      <c r="AD758">
        <v>152</v>
      </c>
      <c r="AE758">
        <v>-1</v>
      </c>
      <c r="AF758" s="10">
        <v>37.9</v>
      </c>
      <c r="AG758" s="10">
        <v>58.12</v>
      </c>
      <c r="AH758" s="10">
        <f t="shared" si="425"/>
        <v>328007.85760335665</v>
      </c>
      <c r="AI758" s="11">
        <f t="shared" ref="AI758:AI821" si="450">1-EXP(-2.63*(AA758/AH758)*(AD758-AE758)*(1-((AD758-T758)/(AD758-AE758))^0.38))</f>
        <v>0</v>
      </c>
      <c r="AJ758">
        <f t="shared" ref="AJ758:AJ821" si="451">H758*P758*O758*R758*AB758</f>
        <v>0</v>
      </c>
      <c r="AK758" t="e">
        <f t="shared" si="426"/>
        <v>#DIV/0!</v>
      </c>
      <c r="AL758">
        <f t="shared" si="427"/>
        <v>6.6394892160000003</v>
      </c>
      <c r="AM758" s="5">
        <f t="shared" si="428"/>
        <v>1.58</v>
      </c>
      <c r="AN758">
        <v>0</v>
      </c>
      <c r="AO758" s="72">
        <f t="shared" si="429"/>
        <v>1.8</v>
      </c>
      <c r="AP758" s="72">
        <f t="shared" si="430"/>
        <v>0.4</v>
      </c>
      <c r="AQ758" s="72">
        <f t="shared" si="431"/>
        <v>0.4</v>
      </c>
      <c r="AR758" s="71" t="e">
        <f t="shared" si="432"/>
        <v>#DIV/0!</v>
      </c>
      <c r="BA758">
        <f t="shared" si="433"/>
        <v>101</v>
      </c>
      <c r="BB758" s="91" t="e">
        <f t="shared" si="434"/>
        <v>#DIV/0!</v>
      </c>
    </row>
    <row r="759" spans="1:54">
      <c r="A759" s="2" t="s">
        <v>887</v>
      </c>
      <c r="B759" s="7" t="s">
        <v>40702</v>
      </c>
      <c r="C759" s="17">
        <f t="shared" si="415"/>
        <v>14.8</v>
      </c>
      <c r="D759" s="28">
        <f t="shared" si="416"/>
        <v>241</v>
      </c>
      <c r="E759" s="8">
        <f t="shared" si="435"/>
        <v>13</v>
      </c>
      <c r="F759" s="2" t="s">
        <v>5875</v>
      </c>
      <c r="G759" s="54">
        <f t="shared" si="436"/>
        <v>13.9</v>
      </c>
      <c r="H759" s="20">
        <f t="shared" si="437"/>
        <v>0.21703459999999999</v>
      </c>
      <c r="I759" s="14" t="s">
        <v>15841</v>
      </c>
      <c r="J759" s="14" t="s">
        <v>10857</v>
      </c>
      <c r="K759" s="14" t="s">
        <v>20802</v>
      </c>
      <c r="L759" s="14" t="s">
        <v>25763</v>
      </c>
      <c r="M759" s="28">
        <f t="shared" si="438"/>
        <v>12.5</v>
      </c>
      <c r="N759" s="46">
        <f t="shared" si="417"/>
        <v>5.2</v>
      </c>
      <c r="O759" s="17">
        <f t="shared" si="418"/>
        <v>1.6</v>
      </c>
      <c r="P759" s="17">
        <f t="shared" si="418"/>
        <v>4</v>
      </c>
      <c r="Q759" s="124">
        <f t="shared" si="419"/>
        <v>1</v>
      </c>
      <c r="R759" s="26">
        <f t="shared" si="420"/>
        <v>1.4000000000000001</v>
      </c>
      <c r="S759" s="2" t="s">
        <v>30723</v>
      </c>
      <c r="T759" s="2" t="s">
        <v>35703</v>
      </c>
      <c r="U759" s="24">
        <f t="shared" si="421"/>
        <v>513.80000000000007</v>
      </c>
      <c r="V759" s="66">
        <f t="shared" si="421"/>
        <v>416.1</v>
      </c>
      <c r="W759" s="54">
        <f t="shared" si="422"/>
        <v>1.39</v>
      </c>
      <c r="X759" s="143">
        <f t="shared" si="423"/>
        <v>513.80000000000007</v>
      </c>
      <c r="Y759" s="143">
        <f t="shared" si="424"/>
        <v>0.378</v>
      </c>
      <c r="Z759" s="94" t="s">
        <v>39932</v>
      </c>
      <c r="AA759">
        <v>3032.5</v>
      </c>
      <c r="AB759">
        <v>475.53</v>
      </c>
      <c r="AC759">
        <v>5.26</v>
      </c>
      <c r="AD759">
        <v>152</v>
      </c>
      <c r="AE759">
        <v>-1</v>
      </c>
      <c r="AF759" s="10">
        <v>37.9</v>
      </c>
      <c r="AG759" s="10">
        <v>58.12</v>
      </c>
      <c r="AH759" s="10">
        <f t="shared" si="425"/>
        <v>129649.55187830771</v>
      </c>
      <c r="AI759" s="11">
        <f t="shared" si="450"/>
        <v>0.99798760468342262</v>
      </c>
      <c r="AJ759">
        <f t="shared" si="451"/>
        <v>924.72991150848009</v>
      </c>
      <c r="AK759">
        <f t="shared" si="426"/>
        <v>12.281526474445307</v>
      </c>
      <c r="AL759">
        <f t="shared" si="427"/>
        <v>7.0153699840000021</v>
      </c>
      <c r="AM759" s="5">
        <f t="shared" si="428"/>
        <v>2.7600000000000002</v>
      </c>
      <c r="AN759">
        <v>0</v>
      </c>
      <c r="AO759" s="72">
        <f t="shared" si="429"/>
        <v>1.4000000000000001</v>
      </c>
      <c r="AP759" s="72">
        <f t="shared" si="430"/>
        <v>1</v>
      </c>
      <c r="AQ759" s="72">
        <f t="shared" si="431"/>
        <v>1.2000000000000002</v>
      </c>
      <c r="AR759" s="71">
        <f t="shared" si="432"/>
        <v>19.29689645844531</v>
      </c>
      <c r="AS759" s="40">
        <v>0.80613859814858191</v>
      </c>
      <c r="AT759" s="40">
        <f>(AS759+O759)*(AS759+P759)*((1/3)*AS759+R759)</f>
        <v>19.297388713487283</v>
      </c>
      <c r="AU759" s="73">
        <f>MROUND((AS759+O759),0.2)</f>
        <v>2.4000000000000004</v>
      </c>
      <c r="AV759" s="73">
        <f>MROUND((AS759+P759),0.2)</f>
        <v>4.8000000000000007</v>
      </c>
      <c r="AW759" s="73">
        <f>IF(MROUND(((1/3)*AS759+AO759),0.2)*AV759*AU759/AR759&gt;1.05,MROUND(((1/3)*AS759+AO759),0.2)-0.2,MROUND(((1/3)*AS759+AO759),0.2))</f>
        <v>1.6</v>
      </c>
      <c r="AX759" s="40">
        <f t="shared" ref="AX759:AX760" si="452">AU759*AV759*AW759</f>
        <v>18.432000000000006</v>
      </c>
      <c r="AY759" s="40" t="b">
        <f>IF(AQ759&lt;AW759,TRUE, FALSE)</f>
        <v>1</v>
      </c>
      <c r="AZ759" s="40" t="b">
        <f>IF(AL759&lt;AQ759*AU759*AV759,TRUE, FALSE)</f>
        <v>1</v>
      </c>
      <c r="BA759">
        <f t="shared" si="433"/>
        <v>241</v>
      </c>
      <c r="BB759" s="91">
        <f t="shared" si="434"/>
        <v>1.7506598372510447</v>
      </c>
    </row>
    <row r="760" spans="1:54">
      <c r="A760" s="2" t="s">
        <v>888</v>
      </c>
      <c r="B760" s="7" t="s">
        <v>40703</v>
      </c>
      <c r="C760" s="17">
        <f t="shared" si="415"/>
        <v>6.4</v>
      </c>
      <c r="D760" s="28">
        <f t="shared" si="416"/>
        <v>137</v>
      </c>
      <c r="E760" s="8">
        <f t="shared" si="435"/>
        <v>7</v>
      </c>
      <c r="F760" s="2" t="s">
        <v>5876</v>
      </c>
      <c r="G760" s="54">
        <f t="shared" si="436"/>
        <v>5.5</v>
      </c>
      <c r="H760" s="20">
        <f t="shared" si="437"/>
        <v>0.1746895</v>
      </c>
      <c r="I760" s="14" t="s">
        <v>15842</v>
      </c>
      <c r="J760" s="14" t="s">
        <v>10858</v>
      </c>
      <c r="K760" s="14" t="s">
        <v>20803</v>
      </c>
      <c r="L760" s="14" t="s">
        <v>25764</v>
      </c>
      <c r="M760" s="28">
        <f t="shared" si="438"/>
        <v>12.9</v>
      </c>
      <c r="N760" s="46">
        <f t="shared" si="417"/>
        <v>6.6</v>
      </c>
      <c r="O760" s="17">
        <f t="shared" si="418"/>
        <v>0.8</v>
      </c>
      <c r="P760" s="17">
        <f t="shared" si="418"/>
        <v>3.2</v>
      </c>
      <c r="Q760" s="124">
        <f t="shared" si="419"/>
        <v>0.60000000000000009</v>
      </c>
      <c r="R760" s="26">
        <f t="shared" si="420"/>
        <v>0.8</v>
      </c>
      <c r="S760" s="2" t="s">
        <v>30724</v>
      </c>
      <c r="T760" s="2" t="s">
        <v>35704</v>
      </c>
      <c r="U760" s="24">
        <f t="shared" si="421"/>
        <v>410.40000000000003</v>
      </c>
      <c r="V760" s="66">
        <f t="shared" si="421"/>
        <v>403.8</v>
      </c>
      <c r="W760" s="54">
        <f t="shared" si="422"/>
        <v>0.55000000000000004</v>
      </c>
      <c r="X760" s="143">
        <f t="shared" si="423"/>
        <v>410.40000000000003</v>
      </c>
      <c r="Y760" s="143">
        <f t="shared" si="424"/>
        <v>0.21000000000000002</v>
      </c>
      <c r="Z760" s="94" t="s">
        <v>39932</v>
      </c>
      <c r="AA760">
        <v>2627.5</v>
      </c>
      <c r="AB760">
        <v>537.1</v>
      </c>
      <c r="AC760">
        <v>3.65</v>
      </c>
      <c r="AD760">
        <v>152</v>
      </c>
      <c r="AE760">
        <v>-1</v>
      </c>
      <c r="AF760" s="10">
        <v>37.9</v>
      </c>
      <c r="AG760" s="10">
        <v>58.12</v>
      </c>
      <c r="AH760" s="10">
        <f t="shared" si="425"/>
        <v>180328.70933430464</v>
      </c>
      <c r="AI760" s="11">
        <f t="shared" si="450"/>
        <v>0.95470701047156115</v>
      </c>
      <c r="AJ760">
        <f t="shared" si="451"/>
        <v>192.15509596160001</v>
      </c>
      <c r="AK760">
        <f t="shared" si="426"/>
        <v>3.5182540287304818</v>
      </c>
      <c r="AL760">
        <f t="shared" si="427"/>
        <v>1.6902359040000006</v>
      </c>
      <c r="AM760" s="5">
        <f t="shared" si="428"/>
        <v>1.08</v>
      </c>
      <c r="AN760">
        <v>0</v>
      </c>
      <c r="AO760" s="72">
        <f t="shared" si="429"/>
        <v>0.8</v>
      </c>
      <c r="AP760" s="72">
        <f t="shared" si="430"/>
        <v>0.60000000000000009</v>
      </c>
      <c r="AQ760" s="72">
        <f t="shared" si="431"/>
        <v>0.8</v>
      </c>
      <c r="AR760" s="71">
        <f t="shared" si="432"/>
        <v>5.2084899327304823</v>
      </c>
      <c r="AS760" s="40">
        <v>0.58390870390615757</v>
      </c>
      <c r="AT760" s="40">
        <f>(AS760+O760)*(AS760+P760)*((1/3)*AS760+R760)</f>
        <v>5.2084963812141369</v>
      </c>
      <c r="AU760" s="73">
        <f>MROUND((AS760+O760),0.2)</f>
        <v>1.4000000000000001</v>
      </c>
      <c r="AV760" s="73">
        <f>MROUND((AS760+P760),0.2)</f>
        <v>3.8000000000000003</v>
      </c>
      <c r="AW760" s="73">
        <f>IF(MROUND(((1/3)*AS760+AO760),0.2)*AV760*AU760/AR760&gt;1.05,MROUND(((1/3)*AS760+AO760),0.2)-0.2,MROUND(((1/3)*AS760+AO760),0.2))</f>
        <v>1</v>
      </c>
      <c r="AX760" s="40">
        <f t="shared" si="452"/>
        <v>5.3200000000000012</v>
      </c>
      <c r="AY760" s="40" t="b">
        <f>IF(AQ760&lt;AW760,TRUE, FALSE)</f>
        <v>1</v>
      </c>
      <c r="AZ760" s="40" t="b">
        <f>IF(AL760&lt;AQ760*AU760*AV760,TRUE, FALSE)</f>
        <v>1</v>
      </c>
      <c r="BA760">
        <f t="shared" si="433"/>
        <v>137</v>
      </c>
      <c r="BB760" s="91">
        <f t="shared" si="434"/>
        <v>2.0815165625132055</v>
      </c>
    </row>
    <row r="761" spans="1:54">
      <c r="A761" s="2" t="s">
        <v>889</v>
      </c>
      <c r="B761" s="7" t="s">
        <v>40704</v>
      </c>
      <c r="C761" s="17">
        <f t="shared" si="415"/>
        <v>35.1</v>
      </c>
      <c r="D761" s="28">
        <f t="shared" si="416"/>
        <v>290</v>
      </c>
      <c r="E761" s="8">
        <f t="shared" si="435"/>
        <v>3</v>
      </c>
      <c r="F761" s="2" t="s">
        <v>5877</v>
      </c>
      <c r="G761" s="54">
        <f t="shared" si="436"/>
        <v>34.200000000000003</v>
      </c>
      <c r="H761" s="20">
        <f t="shared" si="437"/>
        <v>0.80116010000000004</v>
      </c>
      <c r="I761" s="14" t="s">
        <v>15843</v>
      </c>
      <c r="J761" s="14" t="s">
        <v>10859</v>
      </c>
      <c r="K761" s="14" t="s">
        <v>20804</v>
      </c>
      <c r="L761" s="14" t="s">
        <v>25765</v>
      </c>
      <c r="M761" s="28">
        <f t="shared" si="438"/>
        <v>14.2</v>
      </c>
      <c r="N761" s="46">
        <f t="shared" si="417"/>
        <v>6.8</v>
      </c>
      <c r="O761" s="17">
        <f t="shared" si="418"/>
        <v>1</v>
      </c>
      <c r="P761" s="17">
        <f t="shared" si="418"/>
        <v>0.60000000000000009</v>
      </c>
      <c r="Q761" s="124">
        <f t="shared" si="419"/>
        <v>0.2</v>
      </c>
      <c r="R761" s="26">
        <f t="shared" si="420"/>
        <v>0.60000000000000009</v>
      </c>
      <c r="S761" s="2" t="s">
        <v>30725</v>
      </c>
      <c r="T761" s="2" t="s">
        <v>35705</v>
      </c>
      <c r="U761" s="24">
        <f t="shared" si="421"/>
        <v>562.6</v>
      </c>
      <c r="V761" s="66">
        <f t="shared" si="421"/>
        <v>317.5</v>
      </c>
      <c r="W761" s="54">
        <f t="shared" si="422"/>
        <v>3.42</v>
      </c>
      <c r="X761" s="143">
        <f t="shared" si="423"/>
        <v>562.6</v>
      </c>
      <c r="Y761" s="143">
        <f t="shared" si="424"/>
        <v>0.78399999999999992</v>
      </c>
      <c r="Z761" s="94" t="s">
        <v>39931</v>
      </c>
      <c r="AD761">
        <v>152</v>
      </c>
      <c r="AE761">
        <v>-1</v>
      </c>
      <c r="AF761" s="10">
        <v>37.9</v>
      </c>
      <c r="AG761" s="10">
        <v>58.12</v>
      </c>
      <c r="AH761" s="10">
        <f t="shared" si="425"/>
        <v>335640.49951916991</v>
      </c>
      <c r="AI761" s="11">
        <f t="shared" si="450"/>
        <v>0</v>
      </c>
      <c r="AJ761">
        <f t="shared" si="451"/>
        <v>0</v>
      </c>
      <c r="AK761" t="e">
        <f t="shared" si="426"/>
        <v>#DIV/0!</v>
      </c>
      <c r="AL761">
        <f t="shared" si="427"/>
        <v>7.1582364000000009E-2</v>
      </c>
      <c r="AM761" s="5">
        <f t="shared" si="428"/>
        <v>6.82</v>
      </c>
      <c r="AN761">
        <v>0</v>
      </c>
      <c r="AO761" s="72">
        <f t="shared" si="429"/>
        <v>0.60000000000000009</v>
      </c>
      <c r="AP761" s="72">
        <f t="shared" si="430"/>
        <v>0.2</v>
      </c>
      <c r="AQ761" s="72">
        <f t="shared" si="431"/>
        <v>0.2</v>
      </c>
      <c r="AR761" s="71" t="e">
        <f t="shared" si="432"/>
        <v>#DIV/0!</v>
      </c>
      <c r="BA761">
        <f t="shared" si="433"/>
        <v>290</v>
      </c>
      <c r="BB761" s="91" t="e">
        <f t="shared" si="434"/>
        <v>#DIV/0!</v>
      </c>
    </row>
    <row r="762" spans="1:54">
      <c r="A762" s="2" t="s">
        <v>890</v>
      </c>
      <c r="B762" s="7" t="s">
        <v>40705</v>
      </c>
      <c r="C762" s="17">
        <f t="shared" si="415"/>
        <v>26.400000000000002</v>
      </c>
      <c r="D762" s="28">
        <f t="shared" si="416"/>
        <v>262</v>
      </c>
      <c r="E762" s="8">
        <f t="shared" si="435"/>
        <v>13</v>
      </c>
      <c r="F762" s="2" t="s">
        <v>5878</v>
      </c>
      <c r="G762" s="54">
        <f t="shared" si="436"/>
        <v>25.5</v>
      </c>
      <c r="H762" s="20">
        <f t="shared" si="437"/>
        <v>0.26666609999999996</v>
      </c>
      <c r="I762" s="14" t="s">
        <v>15844</v>
      </c>
      <c r="J762" s="14" t="s">
        <v>10860</v>
      </c>
      <c r="K762" s="14" t="s">
        <v>20805</v>
      </c>
      <c r="L762" s="14" t="s">
        <v>25766</v>
      </c>
      <c r="M762" s="28">
        <f t="shared" si="438"/>
        <v>14</v>
      </c>
      <c r="N762" s="46">
        <f t="shared" si="417"/>
        <v>6.2</v>
      </c>
      <c r="O762" s="17">
        <f t="shared" si="418"/>
        <v>1.8</v>
      </c>
      <c r="P762" s="17">
        <f t="shared" si="418"/>
        <v>1</v>
      </c>
      <c r="Q762" s="124">
        <f t="shared" si="419"/>
        <v>2</v>
      </c>
      <c r="R762" s="26">
        <f t="shared" si="420"/>
        <v>2.6</v>
      </c>
      <c r="S762" s="2" t="s">
        <v>30726</v>
      </c>
      <c r="T762" s="2" t="s">
        <v>35706</v>
      </c>
      <c r="U762" s="24">
        <f t="shared" si="421"/>
        <v>535.5</v>
      </c>
      <c r="V762" s="66">
        <f t="shared" si="421"/>
        <v>323.90000000000003</v>
      </c>
      <c r="W762" s="54">
        <f t="shared" si="422"/>
        <v>2.5499999999999998</v>
      </c>
      <c r="X762" s="143">
        <f t="shared" si="423"/>
        <v>535.5</v>
      </c>
      <c r="Y762" s="143">
        <f t="shared" si="424"/>
        <v>0.61</v>
      </c>
      <c r="Z762" s="94" t="s">
        <v>39931</v>
      </c>
      <c r="AD762">
        <v>152</v>
      </c>
      <c r="AE762">
        <v>-1</v>
      </c>
      <c r="AF762" s="10">
        <v>37.9</v>
      </c>
      <c r="AG762" s="10">
        <v>58.12</v>
      </c>
      <c r="AH762" s="10">
        <f t="shared" si="425"/>
        <v>327913.03445585619</v>
      </c>
      <c r="AI762" s="11">
        <f t="shared" si="450"/>
        <v>0</v>
      </c>
      <c r="AJ762">
        <f t="shared" si="451"/>
        <v>0</v>
      </c>
      <c r="AK762" t="e">
        <f t="shared" si="426"/>
        <v>#DIV/0!</v>
      </c>
      <c r="AL762">
        <f t="shared" si="427"/>
        <v>3.4320026520000009</v>
      </c>
      <c r="AM762" s="5">
        <f t="shared" si="428"/>
        <v>5.08</v>
      </c>
      <c r="AN762">
        <v>0</v>
      </c>
      <c r="AO762" s="72">
        <f t="shared" si="429"/>
        <v>2.6</v>
      </c>
      <c r="AP762" s="72">
        <f t="shared" si="430"/>
        <v>2</v>
      </c>
      <c r="AQ762" s="72">
        <f t="shared" si="431"/>
        <v>2</v>
      </c>
      <c r="AR762" s="71" t="e">
        <f t="shared" si="432"/>
        <v>#DIV/0!</v>
      </c>
      <c r="BA762">
        <f t="shared" si="433"/>
        <v>262</v>
      </c>
      <c r="BB762" s="91" t="e">
        <f t="shared" si="434"/>
        <v>#DIV/0!</v>
      </c>
    </row>
    <row r="763" spans="1:54">
      <c r="A763" s="2" t="s">
        <v>891</v>
      </c>
      <c r="B763" s="7" t="s">
        <v>40706</v>
      </c>
      <c r="C763" s="17">
        <f t="shared" si="415"/>
        <v>28.3</v>
      </c>
      <c r="D763" s="28">
        <f t="shared" si="416"/>
        <v>284</v>
      </c>
      <c r="E763" s="8">
        <f t="shared" si="435"/>
        <v>9</v>
      </c>
      <c r="F763" s="2" t="s">
        <v>5879</v>
      </c>
      <c r="G763" s="54">
        <f t="shared" si="436"/>
        <v>27.400000000000002</v>
      </c>
      <c r="H763" s="20">
        <f t="shared" si="437"/>
        <v>0.56001880000000004</v>
      </c>
      <c r="I763" s="14" t="s">
        <v>15845</v>
      </c>
      <c r="J763" s="14" t="s">
        <v>10861</v>
      </c>
      <c r="K763" s="14" t="s">
        <v>20806</v>
      </c>
      <c r="L763" s="14" t="s">
        <v>25767</v>
      </c>
      <c r="M763" s="28">
        <f t="shared" si="438"/>
        <v>11.6</v>
      </c>
      <c r="N763" s="46">
        <f t="shared" si="417"/>
        <v>5.8</v>
      </c>
      <c r="O763" s="17">
        <f t="shared" si="418"/>
        <v>1</v>
      </c>
      <c r="P763" s="17">
        <f t="shared" si="418"/>
        <v>5.8000000000000007</v>
      </c>
      <c r="Q763" s="124">
        <f t="shared" si="419"/>
        <v>0.8</v>
      </c>
      <c r="R763" s="26">
        <f t="shared" si="420"/>
        <v>1.6</v>
      </c>
      <c r="S763" s="2" t="s">
        <v>30727</v>
      </c>
      <c r="T763" s="2" t="s">
        <v>35707</v>
      </c>
      <c r="U763" s="24">
        <f t="shared" si="421"/>
        <v>557.20000000000005</v>
      </c>
      <c r="V763" s="66">
        <f t="shared" si="421"/>
        <v>284.10000000000002</v>
      </c>
      <c r="W763" s="54">
        <f t="shared" si="422"/>
        <v>2.7399999999999998</v>
      </c>
      <c r="X763" s="143">
        <f t="shared" si="423"/>
        <v>557.20000000000005</v>
      </c>
      <c r="Y763" s="143">
        <f t="shared" si="424"/>
        <v>0.64799999999999991</v>
      </c>
      <c r="Z763" s="94" t="s">
        <v>39931</v>
      </c>
      <c r="AD763">
        <v>152</v>
      </c>
      <c r="AE763">
        <v>-1</v>
      </c>
      <c r="AF763" s="10">
        <v>37.9</v>
      </c>
      <c r="AG763" s="10">
        <v>58.12</v>
      </c>
      <c r="AH763" s="10">
        <f t="shared" si="425"/>
        <v>372307.57089407259</v>
      </c>
      <c r="AI763" s="11">
        <f t="shared" si="450"/>
        <v>0</v>
      </c>
      <c r="AJ763">
        <f t="shared" si="451"/>
        <v>0</v>
      </c>
      <c r="AK763" t="e">
        <f t="shared" si="426"/>
        <v>#DIV/0!</v>
      </c>
      <c r="AL763">
        <f t="shared" si="427"/>
        <v>4.0830255360000001</v>
      </c>
      <c r="AM763" s="5">
        <f t="shared" si="428"/>
        <v>5.46</v>
      </c>
      <c r="AN763">
        <v>0</v>
      </c>
      <c r="AO763" s="72">
        <f t="shared" si="429"/>
        <v>1.6</v>
      </c>
      <c r="AP763" s="72">
        <f t="shared" si="430"/>
        <v>0.8</v>
      </c>
      <c r="AQ763" s="72">
        <f t="shared" si="431"/>
        <v>0.8</v>
      </c>
      <c r="AR763" s="71" t="e">
        <f t="shared" si="432"/>
        <v>#DIV/0!</v>
      </c>
      <c r="BA763">
        <f t="shared" si="433"/>
        <v>284</v>
      </c>
      <c r="BB763" s="91" t="e">
        <f t="shared" si="434"/>
        <v>#DIV/0!</v>
      </c>
    </row>
    <row r="764" spans="1:54">
      <c r="A764" s="2" t="s">
        <v>892</v>
      </c>
      <c r="B764" s="7" t="s">
        <v>40707</v>
      </c>
      <c r="C764" s="17">
        <f t="shared" si="415"/>
        <v>8.8000000000000007</v>
      </c>
      <c r="D764" s="28">
        <f t="shared" si="416"/>
        <v>284</v>
      </c>
      <c r="E764" s="8">
        <f t="shared" si="435"/>
        <v>13</v>
      </c>
      <c r="F764" s="2" t="s">
        <v>5880</v>
      </c>
      <c r="G764" s="54">
        <f t="shared" si="436"/>
        <v>7.8999999999999995</v>
      </c>
      <c r="H764" s="20">
        <f t="shared" si="437"/>
        <v>0.53651179999999998</v>
      </c>
      <c r="I764" s="14" t="s">
        <v>15846</v>
      </c>
      <c r="J764" s="14" t="s">
        <v>10862</v>
      </c>
      <c r="K764" s="14" t="s">
        <v>20807</v>
      </c>
      <c r="L764" s="14" t="s">
        <v>25768</v>
      </c>
      <c r="M764" s="28">
        <f t="shared" si="438"/>
        <v>11.6</v>
      </c>
      <c r="N764" s="46">
        <f t="shared" si="417"/>
        <v>6</v>
      </c>
      <c r="O764" s="17">
        <f t="shared" si="418"/>
        <v>2</v>
      </c>
      <c r="P764" s="17">
        <f t="shared" si="418"/>
        <v>5.8000000000000007</v>
      </c>
      <c r="Q764" s="124">
        <f t="shared" si="419"/>
        <v>0.8</v>
      </c>
      <c r="R764" s="26">
        <f t="shared" si="420"/>
        <v>1.6</v>
      </c>
      <c r="S764" s="2" t="s">
        <v>30728</v>
      </c>
      <c r="T764" s="2" t="s">
        <v>35708</v>
      </c>
      <c r="U764" s="24">
        <f t="shared" si="421"/>
        <v>556.70000000000005</v>
      </c>
      <c r="V764" s="66">
        <f t="shared" si="421"/>
        <v>369.90000000000003</v>
      </c>
      <c r="W764" s="54">
        <f t="shared" si="422"/>
        <v>0.79</v>
      </c>
      <c r="X764" s="143">
        <f t="shared" si="423"/>
        <v>556.70000000000005</v>
      </c>
      <c r="Y764" s="143">
        <f t="shared" si="424"/>
        <v>0.25800000000000001</v>
      </c>
      <c r="Z764" s="94" t="s">
        <v>39932</v>
      </c>
      <c r="AA764">
        <v>2746.9</v>
      </c>
      <c r="AB764">
        <v>516.70000000000005</v>
      </c>
      <c r="AC764">
        <v>3.29</v>
      </c>
      <c r="AD764">
        <v>152</v>
      </c>
      <c r="AE764">
        <v>-1</v>
      </c>
      <c r="AF764" s="10">
        <v>37.9</v>
      </c>
      <c r="AG764" s="10">
        <v>58.12</v>
      </c>
      <c r="AH764" s="10">
        <f t="shared" si="425"/>
        <v>259828.02438965085</v>
      </c>
      <c r="AI764" s="11">
        <f t="shared" si="450"/>
        <v>0.74539967945933872</v>
      </c>
      <c r="AJ764">
        <f t="shared" si="451"/>
        <v>5145.1224094336003</v>
      </c>
      <c r="AK764">
        <f t="shared" si="426"/>
        <v>81.599416910018419</v>
      </c>
      <c r="AL764">
        <f t="shared" si="427"/>
        <v>8.602340992000002</v>
      </c>
      <c r="AM764" s="5">
        <f t="shared" si="428"/>
        <v>1.56</v>
      </c>
      <c r="AN764">
        <v>0</v>
      </c>
      <c r="AO764" s="72">
        <f t="shared" si="429"/>
        <v>1.6</v>
      </c>
      <c r="AP764" s="72">
        <f t="shared" si="430"/>
        <v>0.8</v>
      </c>
      <c r="AQ764" s="72">
        <f t="shared" si="431"/>
        <v>0.8</v>
      </c>
      <c r="AR764" s="71">
        <f t="shared" si="432"/>
        <v>90.201757902018414</v>
      </c>
      <c r="AS764" s="40">
        <v>2.4842901977000915</v>
      </c>
      <c r="AT764" s="40">
        <f>(AS764+O764)*(AS764+P764)*((1/3)*AS764+R764)</f>
        <v>90.201757239201271</v>
      </c>
      <c r="AU764" s="73">
        <f>MROUND((AS764+O764),0.2)</f>
        <v>4.4000000000000004</v>
      </c>
      <c r="AV764" s="73">
        <f>MROUND((AS764+P764),0.2)</f>
        <v>8.2000000000000011</v>
      </c>
      <c r="AW764" s="73">
        <f>IF(MROUND(((1/3)*AS764+AO764),0.2)*AV764*AU764/AR764&gt;1.05,MROUND(((1/3)*AS764+AO764),0.2)-0.2,MROUND(((1/3)*AS764+AO764),0.2))</f>
        <v>2.4000000000000004</v>
      </c>
      <c r="AX764" s="40">
        <f t="shared" ref="AX764" si="453">AU764*AV764*AW764</f>
        <v>86.592000000000027</v>
      </c>
      <c r="AY764" s="40" t="b">
        <f>IF(AQ764&lt;AW764,TRUE, FALSE)</f>
        <v>1</v>
      </c>
      <c r="AZ764" s="40" t="b">
        <f>IF(AL764&lt;AQ764*AU764*AV764,TRUE, FALSE)</f>
        <v>1</v>
      </c>
      <c r="BA764">
        <f t="shared" si="433"/>
        <v>284</v>
      </c>
      <c r="BB764" s="91">
        <f t="shared" si="434"/>
        <v>9.4857221988647247</v>
      </c>
    </row>
    <row r="765" spans="1:54">
      <c r="A765" s="2" t="s">
        <v>893</v>
      </c>
      <c r="B765" s="7" t="s">
        <v>40708</v>
      </c>
      <c r="C765" s="17">
        <f t="shared" si="415"/>
        <v>13.8</v>
      </c>
      <c r="D765" s="28">
        <f t="shared" si="416"/>
        <v>211</v>
      </c>
      <c r="E765" s="8">
        <f t="shared" si="435"/>
        <v>18</v>
      </c>
      <c r="F765" s="2" t="s">
        <v>5881</v>
      </c>
      <c r="G765" s="54">
        <f t="shared" si="436"/>
        <v>12.799999999999999</v>
      </c>
      <c r="H765" s="20">
        <f t="shared" si="437"/>
        <v>0.33883429999999998</v>
      </c>
      <c r="I765" s="14" t="s">
        <v>15847</v>
      </c>
      <c r="J765" s="14" t="s">
        <v>10863</v>
      </c>
      <c r="K765" s="14" t="s">
        <v>20808</v>
      </c>
      <c r="L765" s="14" t="s">
        <v>25769</v>
      </c>
      <c r="M765" s="28">
        <f t="shared" si="438"/>
        <v>12.2</v>
      </c>
      <c r="N765" s="46">
        <f t="shared" si="417"/>
        <v>5</v>
      </c>
      <c r="O765" s="17">
        <f t="shared" si="418"/>
        <v>2.2000000000000002</v>
      </c>
      <c r="P765" s="17">
        <f t="shared" si="418"/>
        <v>4.6000000000000005</v>
      </c>
      <c r="Q765" s="124">
        <f t="shared" si="419"/>
        <v>1.4000000000000001</v>
      </c>
      <c r="R765" s="26">
        <f t="shared" si="420"/>
        <v>2</v>
      </c>
      <c r="S765" s="2" t="s">
        <v>30729</v>
      </c>
      <c r="T765" s="2" t="s">
        <v>35709</v>
      </c>
      <c r="U765" s="24">
        <f t="shared" si="421"/>
        <v>484</v>
      </c>
      <c r="V765" s="66">
        <f t="shared" si="421"/>
        <v>361.6</v>
      </c>
      <c r="W765" s="54">
        <f t="shared" si="422"/>
        <v>1.28</v>
      </c>
      <c r="X765" s="143">
        <f t="shared" si="423"/>
        <v>484</v>
      </c>
      <c r="Y765" s="143">
        <f t="shared" si="424"/>
        <v>0.35599999999999998</v>
      </c>
      <c r="Z765" s="94" t="s">
        <v>39931</v>
      </c>
      <c r="AD765">
        <v>152</v>
      </c>
      <c r="AE765">
        <v>-1</v>
      </c>
      <c r="AF765" s="10">
        <v>37.9</v>
      </c>
      <c r="AG765" s="10">
        <v>58.12</v>
      </c>
      <c r="AH765" s="10">
        <f t="shared" si="425"/>
        <v>274304.26682414225</v>
      </c>
      <c r="AI765" s="11">
        <f t="shared" si="450"/>
        <v>0</v>
      </c>
      <c r="AJ765">
        <f t="shared" si="451"/>
        <v>0</v>
      </c>
      <c r="AK765" t="e">
        <f t="shared" si="426"/>
        <v>#DIV/0!</v>
      </c>
      <c r="AL765">
        <f t="shared" si="427"/>
        <v>13.381993768000001</v>
      </c>
      <c r="AM765" s="5">
        <f t="shared" si="428"/>
        <v>2.56</v>
      </c>
      <c r="AN765">
        <v>0</v>
      </c>
      <c r="AO765" s="72">
        <f t="shared" si="429"/>
        <v>2</v>
      </c>
      <c r="AP765" s="72">
        <f t="shared" si="430"/>
        <v>1.4000000000000001</v>
      </c>
      <c r="AQ765" s="72">
        <f t="shared" si="431"/>
        <v>1.4000000000000001</v>
      </c>
      <c r="AR765" s="71" t="e">
        <f t="shared" si="432"/>
        <v>#DIV/0!</v>
      </c>
      <c r="BA765">
        <f t="shared" si="433"/>
        <v>211</v>
      </c>
      <c r="BB765" s="91" t="e">
        <f t="shared" si="434"/>
        <v>#DIV/0!</v>
      </c>
    </row>
    <row r="766" spans="1:54">
      <c r="A766" s="2" t="s">
        <v>894</v>
      </c>
      <c r="B766" s="7" t="s">
        <v>40709</v>
      </c>
      <c r="C766" s="17">
        <f t="shared" si="415"/>
        <v>16.600000000000001</v>
      </c>
      <c r="D766" s="28">
        <f t="shared" si="416"/>
        <v>94</v>
      </c>
      <c r="E766" s="8">
        <f t="shared" si="435"/>
        <v>23</v>
      </c>
      <c r="F766" s="2" t="s">
        <v>5117</v>
      </c>
      <c r="G766" s="54">
        <f t="shared" si="436"/>
        <v>15.6</v>
      </c>
      <c r="H766" s="20">
        <f t="shared" si="437"/>
        <v>0.1012837</v>
      </c>
      <c r="I766" s="14" t="s">
        <v>15848</v>
      </c>
      <c r="J766" s="14" t="s">
        <v>10864</v>
      </c>
      <c r="K766" s="14" t="s">
        <v>20809</v>
      </c>
      <c r="L766" s="14" t="s">
        <v>25770</v>
      </c>
      <c r="M766" s="28">
        <f t="shared" si="438"/>
        <v>11.9</v>
      </c>
      <c r="N766" s="46">
        <f t="shared" si="417"/>
        <v>5</v>
      </c>
      <c r="O766" s="17">
        <f t="shared" si="418"/>
        <v>2</v>
      </c>
      <c r="P766" s="17">
        <f t="shared" si="418"/>
        <v>5.2</v>
      </c>
      <c r="Q766" s="124">
        <f t="shared" si="419"/>
        <v>2.6</v>
      </c>
      <c r="R766" s="26">
        <f t="shared" si="420"/>
        <v>2.8000000000000003</v>
      </c>
      <c r="S766" s="2" t="s">
        <v>30730</v>
      </c>
      <c r="T766" s="2" t="s">
        <v>35710</v>
      </c>
      <c r="U766" s="24">
        <f t="shared" si="421"/>
        <v>367.1</v>
      </c>
      <c r="V766" s="66">
        <f t="shared" si="421"/>
        <v>368.20000000000005</v>
      </c>
      <c r="W766" s="54">
        <f t="shared" si="422"/>
        <v>1.56</v>
      </c>
      <c r="X766" s="143">
        <f t="shared" si="423"/>
        <v>367.1</v>
      </c>
      <c r="Y766" s="143">
        <f t="shared" si="424"/>
        <v>0.41200000000000003</v>
      </c>
      <c r="Z766" s="94" t="s">
        <v>39931</v>
      </c>
      <c r="AD766">
        <v>152</v>
      </c>
      <c r="AE766">
        <v>-1</v>
      </c>
      <c r="AF766" s="10">
        <v>37.9</v>
      </c>
      <c r="AG766" s="10">
        <v>58.12</v>
      </c>
      <c r="AH766" s="10">
        <f t="shared" si="425"/>
        <v>262915.82895889826</v>
      </c>
      <c r="AI766" s="11">
        <f t="shared" si="450"/>
        <v>0</v>
      </c>
      <c r="AJ766">
        <f t="shared" si="451"/>
        <v>0</v>
      </c>
      <c r="AK766" t="e">
        <f t="shared" si="426"/>
        <v>#DIV/0!</v>
      </c>
      <c r="AL766">
        <f t="shared" si="427"/>
        <v>26.170618656000002</v>
      </c>
      <c r="AM766" s="5">
        <f t="shared" si="428"/>
        <v>3.12</v>
      </c>
      <c r="AN766">
        <v>0</v>
      </c>
      <c r="AO766" s="72">
        <f t="shared" si="429"/>
        <v>2.8000000000000003</v>
      </c>
      <c r="AP766" s="72">
        <f t="shared" si="430"/>
        <v>2.6</v>
      </c>
      <c r="AQ766" s="72">
        <f t="shared" si="431"/>
        <v>2.6</v>
      </c>
      <c r="AR766" s="71" t="e">
        <f t="shared" si="432"/>
        <v>#DIV/0!</v>
      </c>
      <c r="BA766">
        <f t="shared" si="433"/>
        <v>94</v>
      </c>
      <c r="BB766" s="91" t="e">
        <f t="shared" si="434"/>
        <v>#DIV/0!</v>
      </c>
    </row>
    <row r="767" spans="1:54">
      <c r="A767" s="2" t="s">
        <v>895</v>
      </c>
      <c r="B767" s="7" t="s">
        <v>40710</v>
      </c>
      <c r="C767" s="17">
        <f t="shared" si="415"/>
        <v>35.9</v>
      </c>
      <c r="D767" s="28">
        <f t="shared" si="416"/>
        <v>237</v>
      </c>
      <c r="E767" s="8">
        <f t="shared" si="435"/>
        <v>9</v>
      </c>
      <c r="F767" s="2" t="s">
        <v>5882</v>
      </c>
      <c r="G767" s="54">
        <f t="shared" si="436"/>
        <v>35</v>
      </c>
      <c r="H767" s="20">
        <f t="shared" si="437"/>
        <v>0.51810499999999993</v>
      </c>
      <c r="I767" s="14" t="s">
        <v>15849</v>
      </c>
      <c r="J767" s="14" t="s">
        <v>10865</v>
      </c>
      <c r="K767" s="14" t="s">
        <v>20810</v>
      </c>
      <c r="L767" s="14" t="s">
        <v>25771</v>
      </c>
      <c r="M767" s="28">
        <f t="shared" si="438"/>
        <v>11.9</v>
      </c>
      <c r="N767" s="46">
        <f t="shared" si="417"/>
        <v>6.6</v>
      </c>
      <c r="O767" s="17">
        <f t="shared" si="418"/>
        <v>0.8</v>
      </c>
      <c r="P767" s="17">
        <f t="shared" si="418"/>
        <v>5.2</v>
      </c>
      <c r="Q767" s="124">
        <f t="shared" si="419"/>
        <v>1</v>
      </c>
      <c r="R767" s="26">
        <f t="shared" si="420"/>
        <v>2.2000000000000002</v>
      </c>
      <c r="S767" s="2" t="s">
        <v>30731</v>
      </c>
      <c r="T767" s="2" t="s">
        <v>35711</v>
      </c>
      <c r="U767" s="24">
        <f t="shared" si="421"/>
        <v>510.5</v>
      </c>
      <c r="V767" s="66">
        <f t="shared" si="421"/>
        <v>395.6</v>
      </c>
      <c r="W767" s="54">
        <f t="shared" si="422"/>
        <v>3.5</v>
      </c>
      <c r="X767" s="143">
        <f t="shared" si="423"/>
        <v>510.5</v>
      </c>
      <c r="Y767" s="143">
        <f t="shared" si="424"/>
        <v>0.79999999999999993</v>
      </c>
      <c r="Z767" s="94" t="s">
        <v>39931</v>
      </c>
      <c r="AD767">
        <v>152</v>
      </c>
      <c r="AE767">
        <v>-1</v>
      </c>
      <c r="AF767" s="10">
        <v>37.9</v>
      </c>
      <c r="AG767" s="10">
        <v>58.12</v>
      </c>
      <c r="AH767" s="10">
        <f t="shared" si="425"/>
        <v>204501.67927942565</v>
      </c>
      <c r="AI767" s="11">
        <f t="shared" si="450"/>
        <v>0</v>
      </c>
      <c r="AJ767">
        <f t="shared" si="451"/>
        <v>0</v>
      </c>
      <c r="AK767" t="e">
        <f t="shared" si="426"/>
        <v>#DIV/0!</v>
      </c>
      <c r="AL767">
        <f t="shared" si="427"/>
        <v>4.4103030400000014</v>
      </c>
      <c r="AM767" s="5">
        <f t="shared" si="428"/>
        <v>6.9799999999999995</v>
      </c>
      <c r="AN767">
        <v>0</v>
      </c>
      <c r="AO767" s="72">
        <f t="shared" si="429"/>
        <v>2.2000000000000002</v>
      </c>
      <c r="AP767" s="72">
        <f t="shared" si="430"/>
        <v>1</v>
      </c>
      <c r="AQ767" s="72">
        <f t="shared" si="431"/>
        <v>1.2000000000000002</v>
      </c>
      <c r="AR767" s="71" t="e">
        <f t="shared" si="432"/>
        <v>#DIV/0!</v>
      </c>
      <c r="BA767">
        <f t="shared" si="433"/>
        <v>237</v>
      </c>
      <c r="BB767" s="91" t="e">
        <f t="shared" si="434"/>
        <v>#DIV/0!</v>
      </c>
    </row>
    <row r="768" spans="1:54">
      <c r="A768" s="2" t="s">
        <v>896</v>
      </c>
      <c r="B768" s="7" t="s">
        <v>40711</v>
      </c>
      <c r="C768" s="17">
        <f t="shared" si="415"/>
        <v>7.9</v>
      </c>
      <c r="D768" s="28">
        <f t="shared" si="416"/>
        <v>108</v>
      </c>
      <c r="E768" s="8">
        <f t="shared" si="435"/>
        <v>7</v>
      </c>
      <c r="F768" s="2" t="s">
        <v>5883</v>
      </c>
      <c r="G768" s="54">
        <f t="shared" si="436"/>
        <v>6.8999999999999995</v>
      </c>
      <c r="H768" s="20">
        <f t="shared" si="437"/>
        <v>0.81410920000000009</v>
      </c>
      <c r="I768" s="14" t="s">
        <v>15850</v>
      </c>
      <c r="J768" s="14" t="s">
        <v>10866</v>
      </c>
      <c r="K768" s="14" t="s">
        <v>20811</v>
      </c>
      <c r="L768" s="14" t="s">
        <v>25772</v>
      </c>
      <c r="M768" s="28">
        <f t="shared" si="438"/>
        <v>11.4</v>
      </c>
      <c r="N768" s="46">
        <f t="shared" si="417"/>
        <v>5.4</v>
      </c>
      <c r="O768" s="17">
        <f t="shared" si="418"/>
        <v>2.8000000000000003</v>
      </c>
      <c r="P768" s="17">
        <f t="shared" si="418"/>
        <v>6.2</v>
      </c>
      <c r="Q768" s="124">
        <f t="shared" si="419"/>
        <v>0.2</v>
      </c>
      <c r="R768" s="26">
        <f t="shared" si="420"/>
        <v>0.60000000000000009</v>
      </c>
      <c r="S768" s="2" t="s">
        <v>30732</v>
      </c>
      <c r="T768" s="2" t="s">
        <v>35712</v>
      </c>
      <c r="U768" s="24">
        <f t="shared" si="421"/>
        <v>380.70000000000005</v>
      </c>
      <c r="V768" s="66">
        <f t="shared" si="421"/>
        <v>357.20000000000005</v>
      </c>
      <c r="W768" s="54">
        <f t="shared" si="422"/>
        <v>0.69000000000000006</v>
      </c>
      <c r="X768" s="143">
        <f t="shared" si="423"/>
        <v>380.70000000000005</v>
      </c>
      <c r="Y768" s="143">
        <f t="shared" si="424"/>
        <v>0.23800000000000002</v>
      </c>
      <c r="Z768" s="94" t="s">
        <v>39932</v>
      </c>
      <c r="AA768">
        <v>2698.5</v>
      </c>
      <c r="AB768">
        <v>524.75</v>
      </c>
      <c r="AC768">
        <v>4.55</v>
      </c>
      <c r="AD768">
        <v>152</v>
      </c>
      <c r="AE768">
        <v>-1</v>
      </c>
      <c r="AF768" s="10">
        <v>37.9</v>
      </c>
      <c r="AG768" s="10">
        <v>58.12</v>
      </c>
      <c r="AH768" s="10">
        <f t="shared" si="425"/>
        <v>281439.63066276989</v>
      </c>
      <c r="AI768" s="11">
        <f t="shared" si="450"/>
        <v>0.64113804243265582</v>
      </c>
      <c r="AJ768">
        <f t="shared" si="451"/>
        <v>4449.7548089232014</v>
      </c>
      <c r="AK768">
        <f t="shared" si="426"/>
        <v>43.89087826920489</v>
      </c>
      <c r="AL768">
        <f t="shared" si="427"/>
        <v>1.9362385727999996</v>
      </c>
      <c r="AM768" s="5">
        <f t="shared" si="428"/>
        <v>1.3800000000000001</v>
      </c>
      <c r="AN768">
        <v>0</v>
      </c>
      <c r="AO768" s="72">
        <f t="shared" si="429"/>
        <v>0.60000000000000009</v>
      </c>
      <c r="AP768" s="72">
        <f t="shared" si="430"/>
        <v>0.2</v>
      </c>
      <c r="AQ768" s="72">
        <f t="shared" si="431"/>
        <v>0.2</v>
      </c>
      <c r="AR768" s="71">
        <f t="shared" si="432"/>
        <v>45.827116842004891</v>
      </c>
      <c r="AS768" s="40">
        <v>1.8601518865500599</v>
      </c>
      <c r="AT768" s="40">
        <f>(AS768+O768)*(AS768+P768)*((1/3)*AS768+R768)</f>
        <v>45.826970761554435</v>
      </c>
      <c r="AU768" s="73">
        <f>MROUND((AS768+O768),0.2)</f>
        <v>4.6000000000000005</v>
      </c>
      <c r="AV768" s="73">
        <f>MROUND((AS768+P768),0.2)</f>
        <v>8</v>
      </c>
      <c r="AW768" s="73">
        <f>IF(MROUND(((1/3)*AS768+AO768),0.2)*AV768*AU768/AR768&gt;1.05,MROUND(((1/3)*AS768+AO768),0.2)-0.2,MROUND(((1/3)*AS768+AO768),0.2))</f>
        <v>1.2000000000000002</v>
      </c>
      <c r="AX768" s="40">
        <f t="shared" ref="AX768" si="454">AU768*AV768*AW768</f>
        <v>44.160000000000011</v>
      </c>
      <c r="AY768" s="40" t="b">
        <f>IF(AQ768&lt;AW768,TRUE, FALSE)</f>
        <v>1</v>
      </c>
      <c r="AZ768" s="40" t="b">
        <f>IF(AL768&lt;AQ768*AU768*AV768,TRUE, FALSE)</f>
        <v>1</v>
      </c>
      <c r="BA768">
        <f t="shared" si="433"/>
        <v>108</v>
      </c>
      <c r="BB768" s="91">
        <f t="shared" si="434"/>
        <v>22.668114810735425</v>
      </c>
    </row>
    <row r="769" spans="1:54">
      <c r="A769" s="2" t="s">
        <v>897</v>
      </c>
      <c r="B769" s="7" t="s">
        <v>40712</v>
      </c>
      <c r="C769" s="17">
        <f t="shared" si="415"/>
        <v>31.1</v>
      </c>
      <c r="D769" s="28">
        <f t="shared" si="416"/>
        <v>120</v>
      </c>
      <c r="E769" s="8">
        <f t="shared" si="435"/>
        <v>8</v>
      </c>
      <c r="F769" s="2" t="s">
        <v>5884</v>
      </c>
      <c r="G769" s="54">
        <f t="shared" si="436"/>
        <v>30.1</v>
      </c>
      <c r="H769" s="20">
        <f t="shared" si="437"/>
        <v>0.77531470000000002</v>
      </c>
      <c r="I769" s="14" t="s">
        <v>15851</v>
      </c>
      <c r="J769" s="14" t="s">
        <v>64</v>
      </c>
      <c r="K769" s="14" t="s">
        <v>20812</v>
      </c>
      <c r="L769" s="14" t="s">
        <v>25773</v>
      </c>
      <c r="M769" s="28">
        <f t="shared" si="438"/>
        <v>13.4</v>
      </c>
      <c r="N769" s="46">
        <f t="shared" si="417"/>
        <v>5.4</v>
      </c>
      <c r="O769" s="17">
        <f t="shared" si="418"/>
        <v>1.6</v>
      </c>
      <c r="P769" s="17">
        <f t="shared" si="418"/>
        <v>2.2000000000000002</v>
      </c>
      <c r="Q769" s="124">
        <f t="shared" si="419"/>
        <v>0.4</v>
      </c>
      <c r="R769" s="26">
        <f t="shared" si="420"/>
        <v>1.8</v>
      </c>
      <c r="S769" s="2" t="s">
        <v>30733</v>
      </c>
      <c r="T769" s="2" t="s">
        <v>35713</v>
      </c>
      <c r="U769" s="24">
        <f t="shared" si="421"/>
        <v>393</v>
      </c>
      <c r="V769" s="66">
        <f t="shared" si="421"/>
        <v>335.90000000000003</v>
      </c>
      <c r="W769" s="54">
        <f t="shared" si="422"/>
        <v>3.01</v>
      </c>
      <c r="X769" s="143">
        <f t="shared" si="423"/>
        <v>393</v>
      </c>
      <c r="Y769" s="143">
        <f t="shared" si="424"/>
        <v>0.70199999999999996</v>
      </c>
      <c r="Z769" s="94" t="s">
        <v>39931</v>
      </c>
      <c r="AD769">
        <v>152</v>
      </c>
      <c r="AE769">
        <v>-1</v>
      </c>
      <c r="AF769" s="10">
        <v>37.9</v>
      </c>
      <c r="AG769" s="10">
        <v>58.12</v>
      </c>
      <c r="AH769" s="10">
        <f t="shared" si="425"/>
        <v>312432.88988689566</v>
      </c>
      <c r="AI769" s="11">
        <f t="shared" si="450"/>
        <v>0</v>
      </c>
      <c r="AJ769">
        <f t="shared" si="451"/>
        <v>0</v>
      </c>
      <c r="AK769" t="e">
        <f t="shared" si="426"/>
        <v>#DIV/0!</v>
      </c>
      <c r="AL769">
        <f t="shared" si="427"/>
        <v>1.4236060608000003</v>
      </c>
      <c r="AM769" s="5">
        <f t="shared" si="428"/>
        <v>6.0200000000000005</v>
      </c>
      <c r="AN769">
        <v>0</v>
      </c>
      <c r="AO769" s="72">
        <f t="shared" si="429"/>
        <v>1.8</v>
      </c>
      <c r="AP769" s="72">
        <f t="shared" si="430"/>
        <v>0.4</v>
      </c>
      <c r="AQ769" s="72">
        <f t="shared" si="431"/>
        <v>0.60000000000000009</v>
      </c>
      <c r="AR769" s="71" t="e">
        <f t="shared" si="432"/>
        <v>#DIV/0!</v>
      </c>
      <c r="BA769">
        <f t="shared" si="433"/>
        <v>120</v>
      </c>
      <c r="BB769" s="91" t="e">
        <f t="shared" si="434"/>
        <v>#DIV/0!</v>
      </c>
    </row>
    <row r="770" spans="1:54">
      <c r="A770" s="2" t="s">
        <v>898</v>
      </c>
      <c r="B770" s="7" t="s">
        <v>40713</v>
      </c>
      <c r="C770" s="17">
        <f t="shared" ref="C770:C833" si="455">MROUND(A770,0.1)+1+AN770</f>
        <v>18.100000000000001</v>
      </c>
      <c r="D770" s="28">
        <f t="shared" ref="D770:D833" si="456">MROUND(S770,1)</f>
        <v>49</v>
      </c>
      <c r="E770" s="8">
        <f t="shared" si="435"/>
        <v>6</v>
      </c>
      <c r="F770" s="2" t="s">
        <v>5885</v>
      </c>
      <c r="G770" s="54">
        <f t="shared" si="436"/>
        <v>17.200000000000003</v>
      </c>
      <c r="H770" s="20">
        <f t="shared" si="437"/>
        <v>0.13131199999999998</v>
      </c>
      <c r="I770" s="14" t="s">
        <v>15852</v>
      </c>
      <c r="J770" s="14" t="s">
        <v>10867</v>
      </c>
      <c r="K770" s="14" t="s">
        <v>20813</v>
      </c>
      <c r="L770" s="14" t="s">
        <v>25774</v>
      </c>
      <c r="M770" s="28">
        <f t="shared" si="438"/>
        <v>14.2</v>
      </c>
      <c r="N770" s="46">
        <f t="shared" ref="N770:N833" si="457">MROUND(L770,0.2)+5</f>
        <v>6.8</v>
      </c>
      <c r="O770" s="17">
        <f t="shared" ref="O770:P833" si="458">MROUND(I770,0.2)</f>
        <v>2.2000000000000002</v>
      </c>
      <c r="P770" s="17">
        <f t="shared" si="458"/>
        <v>0.60000000000000009</v>
      </c>
      <c r="Q770" s="124">
        <f t="shared" ref="Q770:Q833" si="459">IF(AN770&gt;0,CEILING((1-H770)*R770,0.2),IF(MROUND((1-H770)*R770,0.2)&lt;0.2,MROUND((1-H770)*R770,0.2)+0.2, MROUND((1-H770)*R770,0.2)))</f>
        <v>0.60000000000000009</v>
      </c>
      <c r="R770" s="26">
        <f t="shared" ref="R770:R833" si="460">MROUND(K770,0.2)</f>
        <v>0.60000000000000009</v>
      </c>
      <c r="S770" s="2" t="s">
        <v>30734</v>
      </c>
      <c r="T770" s="2" t="s">
        <v>35714</v>
      </c>
      <c r="U770" s="24">
        <f t="shared" ref="U770:V833" si="461">ROUNDUP(S770+273,1)</f>
        <v>321.60000000000002</v>
      </c>
      <c r="V770" s="66">
        <f t="shared" si="461"/>
        <v>312.60000000000002</v>
      </c>
      <c r="W770" s="54">
        <f t="shared" ref="W770:W833" si="462">ROUNDUP(A770/10,2)</f>
        <v>1.72</v>
      </c>
      <c r="X770" s="143">
        <f t="shared" ref="X770:X833" si="463">U770</f>
        <v>321.60000000000002</v>
      </c>
      <c r="Y770" s="143">
        <f t="shared" ref="Y770:Y833" si="464">W770/5+0.1</f>
        <v>0.44399999999999995</v>
      </c>
      <c r="Z770" s="94" t="s">
        <v>39931</v>
      </c>
      <c r="AD770">
        <v>152</v>
      </c>
      <c r="AE770">
        <v>-1</v>
      </c>
      <c r="AF770" s="10">
        <v>37.9</v>
      </c>
      <c r="AG770" s="10">
        <v>58.12</v>
      </c>
      <c r="AH770" s="10">
        <f t="shared" ref="AH770:AH833" si="465">((1.092*8.3144*(AE770+273)*(LN(AF770)-1.013)/(0.93-(AE770+273)/(AD770+273)))*((AD770-T770)/(AD770-AE770))^0.383)*1000/AG770</f>
        <v>341449.41507196118</v>
      </c>
      <c r="AI770" s="11">
        <f t="shared" si="450"/>
        <v>0</v>
      </c>
      <c r="AJ770">
        <f t="shared" si="451"/>
        <v>0</v>
      </c>
      <c r="AK770" t="e">
        <f t="shared" ref="AK770:AK833" si="466">0.07*AJ770*AI770/AC770</f>
        <v>#DIV/0!</v>
      </c>
      <c r="AL770">
        <f t="shared" ref="AL770:AL833" si="467">(1-H770)*O770*P770*R770</f>
        <v>0.68800089600000036</v>
      </c>
      <c r="AM770" s="5">
        <f t="shared" ref="AM770:AM833" si="468">MROUND(A770,0.1)/5</f>
        <v>3.4200000000000004</v>
      </c>
      <c r="AN770">
        <v>0</v>
      </c>
      <c r="AO770" s="72">
        <f t="shared" ref="AO770:AO833" si="469">CEILING(R770,0.2)</f>
        <v>0.60000000000000009</v>
      </c>
      <c r="AP770" s="72">
        <f t="shared" ref="AP770:AP833" si="470">Q770</f>
        <v>0.60000000000000009</v>
      </c>
      <c r="AQ770" s="72">
        <f t="shared" ref="AQ770:AQ833" si="471">CEILING((1-H770)*R770,0.2)</f>
        <v>0.60000000000000009</v>
      </c>
      <c r="AR770" s="71" t="e">
        <f t="shared" ref="AR770:AR833" si="472">AL770+AK770</f>
        <v>#DIV/0!</v>
      </c>
      <c r="BA770">
        <f t="shared" ref="BA770:BA833" si="473">D770</f>
        <v>49</v>
      </c>
      <c r="BB770" s="91" t="e">
        <f t="shared" ref="BB770:BB833" si="474">AK770/AL770</f>
        <v>#DIV/0!</v>
      </c>
    </row>
    <row r="771" spans="1:54">
      <c r="A771" s="2" t="s">
        <v>899</v>
      </c>
      <c r="B771" s="7" t="s">
        <v>40714</v>
      </c>
      <c r="C771" s="17">
        <f t="shared" si="455"/>
        <v>10.9</v>
      </c>
      <c r="D771" s="28">
        <f t="shared" si="456"/>
        <v>180</v>
      </c>
      <c r="E771" s="8">
        <f t="shared" ref="E771:E834" si="475">MROUND(SQRT(((P771*O771*Q771)/MAX(O771,P771,Q771)))*10,1)</f>
        <v>18</v>
      </c>
      <c r="F771" s="2" t="s">
        <v>5886</v>
      </c>
      <c r="G771" s="54">
        <f t="shared" ref="G771:G834" si="476">ROUNDUP(A771,1)</f>
        <v>10</v>
      </c>
      <c r="H771" s="20">
        <f t="shared" ref="H771:H834" si="477">F771/100</f>
        <v>0.47892020000000002</v>
      </c>
      <c r="I771" s="14" t="s">
        <v>15853</v>
      </c>
      <c r="J771" s="14" t="s">
        <v>10868</v>
      </c>
      <c r="K771" s="14" t="s">
        <v>20814</v>
      </c>
      <c r="L771" s="14" t="s">
        <v>25775</v>
      </c>
      <c r="M771" s="28">
        <f t="shared" ref="M771:M834" si="478">14.5-P771/2</f>
        <v>11.6</v>
      </c>
      <c r="N771" s="46">
        <f t="shared" si="457"/>
        <v>6.4</v>
      </c>
      <c r="O771" s="17">
        <f t="shared" si="458"/>
        <v>2.4000000000000004</v>
      </c>
      <c r="P771" s="17">
        <f t="shared" si="458"/>
        <v>5.8000000000000007</v>
      </c>
      <c r="Q771" s="124">
        <f t="shared" si="459"/>
        <v>1.4000000000000001</v>
      </c>
      <c r="R771" s="26">
        <f t="shared" si="460"/>
        <v>2.6</v>
      </c>
      <c r="S771" s="2" t="s">
        <v>30735</v>
      </c>
      <c r="T771" s="2" t="s">
        <v>35715</v>
      </c>
      <c r="U771" s="24">
        <f t="shared" si="461"/>
        <v>453.1</v>
      </c>
      <c r="V771" s="66">
        <f t="shared" si="461"/>
        <v>342</v>
      </c>
      <c r="W771" s="54">
        <f t="shared" si="462"/>
        <v>1</v>
      </c>
      <c r="X771" s="143">
        <f t="shared" si="463"/>
        <v>453.1</v>
      </c>
      <c r="Y771" s="143">
        <f t="shared" si="464"/>
        <v>0.30000000000000004</v>
      </c>
      <c r="Z771" s="94" t="s">
        <v>39931</v>
      </c>
      <c r="AD771">
        <v>152</v>
      </c>
      <c r="AE771">
        <v>-1</v>
      </c>
      <c r="AF771" s="10">
        <v>37.9</v>
      </c>
      <c r="AG771" s="10">
        <v>58.12</v>
      </c>
      <c r="AH771" s="10">
        <f t="shared" si="465"/>
        <v>304007.07535440457</v>
      </c>
      <c r="AI771" s="11">
        <f t="shared" si="450"/>
        <v>0</v>
      </c>
      <c r="AJ771">
        <f t="shared" si="451"/>
        <v>0</v>
      </c>
      <c r="AK771" t="e">
        <f t="shared" si="466"/>
        <v>#DIV/0!</v>
      </c>
      <c r="AL771">
        <f t="shared" si="467"/>
        <v>18.858920121600004</v>
      </c>
      <c r="AM771" s="5">
        <f t="shared" si="468"/>
        <v>1.98</v>
      </c>
      <c r="AN771">
        <v>0</v>
      </c>
      <c r="AO771" s="72">
        <f t="shared" si="469"/>
        <v>2.6</v>
      </c>
      <c r="AP771" s="72">
        <f t="shared" si="470"/>
        <v>1.4000000000000001</v>
      </c>
      <c r="AQ771" s="72">
        <f t="shared" si="471"/>
        <v>1.4000000000000001</v>
      </c>
      <c r="AR771" s="71" t="e">
        <f t="shared" si="472"/>
        <v>#DIV/0!</v>
      </c>
      <c r="BA771">
        <f t="shared" si="473"/>
        <v>180</v>
      </c>
      <c r="BB771" s="91" t="e">
        <f t="shared" si="474"/>
        <v>#DIV/0!</v>
      </c>
    </row>
    <row r="772" spans="1:54">
      <c r="A772" s="2" t="s">
        <v>900</v>
      </c>
      <c r="B772" s="7" t="s">
        <v>40715</v>
      </c>
      <c r="C772" s="17">
        <f t="shared" si="455"/>
        <v>19</v>
      </c>
      <c r="D772" s="28">
        <f t="shared" si="456"/>
        <v>172</v>
      </c>
      <c r="E772" s="8">
        <f t="shared" si="475"/>
        <v>13</v>
      </c>
      <c r="F772" s="2" t="s">
        <v>5887</v>
      </c>
      <c r="G772" s="54">
        <f t="shared" si="476"/>
        <v>18.100000000000001</v>
      </c>
      <c r="H772" s="20">
        <f t="shared" si="477"/>
        <v>0.44938650000000002</v>
      </c>
      <c r="I772" s="14" t="s">
        <v>15854</v>
      </c>
      <c r="J772" s="14" t="s">
        <v>10869</v>
      </c>
      <c r="K772" s="14" t="s">
        <v>20815</v>
      </c>
      <c r="L772" s="14" t="s">
        <v>25776</v>
      </c>
      <c r="M772" s="28">
        <f t="shared" si="478"/>
        <v>11</v>
      </c>
      <c r="N772" s="46">
        <f t="shared" si="457"/>
        <v>6.6</v>
      </c>
      <c r="O772" s="17">
        <f t="shared" si="458"/>
        <v>2.2000000000000002</v>
      </c>
      <c r="P772" s="17">
        <f t="shared" si="458"/>
        <v>7</v>
      </c>
      <c r="Q772" s="124">
        <f t="shared" si="459"/>
        <v>0.8</v>
      </c>
      <c r="R772" s="26">
        <f t="shared" si="460"/>
        <v>1.4000000000000001</v>
      </c>
      <c r="S772" s="2" t="s">
        <v>30736</v>
      </c>
      <c r="T772" s="2" t="s">
        <v>35716</v>
      </c>
      <c r="U772" s="24">
        <f t="shared" si="461"/>
        <v>445.40000000000003</v>
      </c>
      <c r="V772" s="66">
        <f t="shared" si="461"/>
        <v>359.20000000000005</v>
      </c>
      <c r="W772" s="54">
        <f t="shared" si="462"/>
        <v>1.81</v>
      </c>
      <c r="X772" s="143">
        <f t="shared" si="463"/>
        <v>445.40000000000003</v>
      </c>
      <c r="Y772" s="143">
        <f t="shared" si="464"/>
        <v>0.46199999999999997</v>
      </c>
      <c r="Z772" s="94" t="s">
        <v>39931</v>
      </c>
      <c r="AD772">
        <v>152</v>
      </c>
      <c r="AE772">
        <v>-1</v>
      </c>
      <c r="AF772" s="10">
        <v>37.9</v>
      </c>
      <c r="AG772" s="10">
        <v>58.12</v>
      </c>
      <c r="AH772" s="10">
        <f t="shared" si="465"/>
        <v>278087.16447475209</v>
      </c>
      <c r="AI772" s="11">
        <f t="shared" si="450"/>
        <v>0</v>
      </c>
      <c r="AJ772">
        <f t="shared" si="451"/>
        <v>0</v>
      </c>
      <c r="AK772" t="e">
        <f t="shared" si="466"/>
        <v>#DIV/0!</v>
      </c>
      <c r="AL772">
        <f t="shared" si="467"/>
        <v>11.871227060000001</v>
      </c>
      <c r="AM772" s="5">
        <f t="shared" si="468"/>
        <v>3.6</v>
      </c>
      <c r="AN772">
        <v>0</v>
      </c>
      <c r="AO772" s="72">
        <f t="shared" si="469"/>
        <v>1.4000000000000001</v>
      </c>
      <c r="AP772" s="72">
        <f t="shared" si="470"/>
        <v>0.8</v>
      </c>
      <c r="AQ772" s="72">
        <f t="shared" si="471"/>
        <v>0.8</v>
      </c>
      <c r="AR772" s="71" t="e">
        <f t="shared" si="472"/>
        <v>#DIV/0!</v>
      </c>
      <c r="BA772">
        <f t="shared" si="473"/>
        <v>172</v>
      </c>
      <c r="BB772" s="91" t="e">
        <f t="shared" si="474"/>
        <v>#DIV/0!</v>
      </c>
    </row>
    <row r="773" spans="1:54">
      <c r="A773" s="2" t="s">
        <v>901</v>
      </c>
      <c r="B773" s="7" t="s">
        <v>40716</v>
      </c>
      <c r="C773" s="17">
        <f t="shared" si="455"/>
        <v>37.800000000000004</v>
      </c>
      <c r="D773" s="28">
        <f t="shared" si="456"/>
        <v>296</v>
      </c>
      <c r="E773" s="8">
        <f t="shared" si="475"/>
        <v>15</v>
      </c>
      <c r="F773" s="2" t="s">
        <v>5888</v>
      </c>
      <c r="G773" s="54">
        <f t="shared" si="476"/>
        <v>36.9</v>
      </c>
      <c r="H773" s="20">
        <f t="shared" si="477"/>
        <v>0.14913980000000002</v>
      </c>
      <c r="I773" s="14" t="s">
        <v>15855</v>
      </c>
      <c r="J773" s="14" t="s">
        <v>10870</v>
      </c>
      <c r="K773" s="14" t="s">
        <v>20816</v>
      </c>
      <c r="L773" s="14" t="s">
        <v>25777</v>
      </c>
      <c r="M773" s="28">
        <f t="shared" si="478"/>
        <v>12.7</v>
      </c>
      <c r="N773" s="46">
        <f t="shared" si="457"/>
        <v>6.6</v>
      </c>
      <c r="O773" s="17">
        <f t="shared" si="458"/>
        <v>2.2000000000000002</v>
      </c>
      <c r="P773" s="17">
        <f t="shared" si="458"/>
        <v>3.6</v>
      </c>
      <c r="Q773" s="124">
        <f t="shared" si="459"/>
        <v>1</v>
      </c>
      <c r="R773" s="26">
        <f t="shared" si="460"/>
        <v>1.2000000000000002</v>
      </c>
      <c r="S773" s="2" t="s">
        <v>30737</v>
      </c>
      <c r="T773" s="2" t="s">
        <v>35717</v>
      </c>
      <c r="U773" s="24">
        <f t="shared" si="461"/>
        <v>569.1</v>
      </c>
      <c r="V773" s="66">
        <f t="shared" si="461"/>
        <v>395.40000000000003</v>
      </c>
      <c r="W773" s="54">
        <f t="shared" si="462"/>
        <v>3.69</v>
      </c>
      <c r="X773" s="143">
        <f t="shared" si="463"/>
        <v>569.1</v>
      </c>
      <c r="Y773" s="143">
        <f t="shared" si="464"/>
        <v>0.83799999999999997</v>
      </c>
      <c r="Z773" s="94" t="s">
        <v>39931</v>
      </c>
      <c r="AD773">
        <v>152</v>
      </c>
      <c r="AE773">
        <v>-1</v>
      </c>
      <c r="AF773" s="10">
        <v>37.9</v>
      </c>
      <c r="AG773" s="10">
        <v>58.12</v>
      </c>
      <c r="AH773" s="10">
        <f t="shared" si="465"/>
        <v>205009.73291332292</v>
      </c>
      <c r="AI773" s="11">
        <f t="shared" si="450"/>
        <v>0</v>
      </c>
      <c r="AJ773">
        <f t="shared" si="451"/>
        <v>0</v>
      </c>
      <c r="AK773" t="e">
        <f t="shared" si="466"/>
        <v>#DIV/0!</v>
      </c>
      <c r="AL773">
        <f t="shared" si="467"/>
        <v>8.0865753408000014</v>
      </c>
      <c r="AM773" s="5">
        <f t="shared" si="468"/>
        <v>7.3600000000000012</v>
      </c>
      <c r="AN773">
        <v>0</v>
      </c>
      <c r="AO773" s="72">
        <f t="shared" si="469"/>
        <v>1.2000000000000002</v>
      </c>
      <c r="AP773" s="72">
        <f t="shared" si="470"/>
        <v>1</v>
      </c>
      <c r="AQ773" s="72">
        <f t="shared" si="471"/>
        <v>1.2000000000000002</v>
      </c>
      <c r="AR773" s="71" t="e">
        <f t="shared" si="472"/>
        <v>#DIV/0!</v>
      </c>
      <c r="BA773">
        <f t="shared" si="473"/>
        <v>296</v>
      </c>
      <c r="BB773" s="91" t="e">
        <f t="shared" si="474"/>
        <v>#DIV/0!</v>
      </c>
    </row>
    <row r="774" spans="1:54">
      <c r="A774" s="2" t="s">
        <v>902</v>
      </c>
      <c r="B774" s="7" t="s">
        <v>40717</v>
      </c>
      <c r="C774" s="17">
        <f t="shared" si="455"/>
        <v>20.900000000000002</v>
      </c>
      <c r="D774" s="28">
        <f t="shared" si="456"/>
        <v>34</v>
      </c>
      <c r="E774" s="8">
        <f t="shared" si="475"/>
        <v>15</v>
      </c>
      <c r="F774" s="2" t="s">
        <v>5889</v>
      </c>
      <c r="G774" s="54">
        <f t="shared" si="476"/>
        <v>19.900000000000002</v>
      </c>
      <c r="H774" s="20">
        <f t="shared" si="477"/>
        <v>0.57207920000000001</v>
      </c>
      <c r="I774" s="14" t="s">
        <v>15856</v>
      </c>
      <c r="J774" s="14" t="s">
        <v>10871</v>
      </c>
      <c r="K774" s="14" t="s">
        <v>20817</v>
      </c>
      <c r="L774" s="14" t="s">
        <v>25778</v>
      </c>
      <c r="M774" s="28">
        <f t="shared" si="478"/>
        <v>13</v>
      </c>
      <c r="N774" s="46">
        <f t="shared" si="457"/>
        <v>5.8</v>
      </c>
      <c r="O774" s="17">
        <f t="shared" si="458"/>
        <v>2.2000000000000002</v>
      </c>
      <c r="P774" s="17">
        <f t="shared" si="458"/>
        <v>3</v>
      </c>
      <c r="Q774" s="124">
        <f t="shared" si="459"/>
        <v>1</v>
      </c>
      <c r="R774" s="26">
        <f t="shared" si="460"/>
        <v>2.4000000000000004</v>
      </c>
      <c r="S774" s="2" t="s">
        <v>30738</v>
      </c>
      <c r="T774" s="2" t="s">
        <v>35718</v>
      </c>
      <c r="U774" s="24">
        <f t="shared" si="461"/>
        <v>307.3</v>
      </c>
      <c r="V774" s="66">
        <f t="shared" si="461"/>
        <v>354.5</v>
      </c>
      <c r="W774" s="54">
        <f t="shared" si="462"/>
        <v>1.99</v>
      </c>
      <c r="X774" s="143">
        <f t="shared" si="463"/>
        <v>307.3</v>
      </c>
      <c r="Y774" s="143">
        <f t="shared" si="464"/>
        <v>0.498</v>
      </c>
      <c r="Z774" s="94" t="s">
        <v>39931</v>
      </c>
      <c r="AD774">
        <v>152</v>
      </c>
      <c r="AE774">
        <v>-1</v>
      </c>
      <c r="AF774" s="10">
        <v>37.9</v>
      </c>
      <c r="AG774" s="10">
        <v>58.12</v>
      </c>
      <c r="AH774" s="10">
        <f t="shared" si="465"/>
        <v>285611.14606426324</v>
      </c>
      <c r="AI774" s="11">
        <f t="shared" si="450"/>
        <v>0</v>
      </c>
      <c r="AJ774">
        <f t="shared" si="451"/>
        <v>0</v>
      </c>
      <c r="AK774" t="e">
        <f t="shared" si="466"/>
        <v>#DIV/0!</v>
      </c>
      <c r="AL774">
        <f t="shared" si="467"/>
        <v>6.7782654720000011</v>
      </c>
      <c r="AM774" s="5">
        <f t="shared" si="468"/>
        <v>3.9800000000000004</v>
      </c>
      <c r="AN774">
        <v>0</v>
      </c>
      <c r="AO774" s="72">
        <f t="shared" si="469"/>
        <v>2.4000000000000004</v>
      </c>
      <c r="AP774" s="72">
        <f t="shared" si="470"/>
        <v>1</v>
      </c>
      <c r="AQ774" s="72">
        <f t="shared" si="471"/>
        <v>1.2000000000000002</v>
      </c>
      <c r="AR774" s="71" t="e">
        <f t="shared" si="472"/>
        <v>#DIV/0!</v>
      </c>
      <c r="BA774">
        <f t="shared" si="473"/>
        <v>34</v>
      </c>
      <c r="BB774" s="91" t="e">
        <f t="shared" si="474"/>
        <v>#DIV/0!</v>
      </c>
    </row>
    <row r="775" spans="1:54">
      <c r="A775" s="2" t="s">
        <v>903</v>
      </c>
      <c r="B775" s="7" t="s">
        <v>40718</v>
      </c>
      <c r="C775" s="17">
        <f t="shared" si="455"/>
        <v>12.700000000000001</v>
      </c>
      <c r="D775" s="28">
        <f t="shared" si="456"/>
        <v>151</v>
      </c>
      <c r="E775" s="8">
        <f t="shared" si="475"/>
        <v>7</v>
      </c>
      <c r="F775" s="2" t="s">
        <v>5890</v>
      </c>
      <c r="G775" s="54">
        <f t="shared" si="476"/>
        <v>11.799999999999999</v>
      </c>
      <c r="H775" s="20">
        <f t="shared" si="477"/>
        <v>0.53822079999999994</v>
      </c>
      <c r="I775" s="14" t="s">
        <v>15857</v>
      </c>
      <c r="J775" s="14" t="s">
        <v>10872</v>
      </c>
      <c r="K775" s="14" t="s">
        <v>20818</v>
      </c>
      <c r="L775" s="14" t="s">
        <v>25779</v>
      </c>
      <c r="M775" s="28">
        <f t="shared" si="478"/>
        <v>13.4</v>
      </c>
      <c r="N775" s="46">
        <f t="shared" si="457"/>
        <v>5.8</v>
      </c>
      <c r="O775" s="17">
        <f t="shared" si="458"/>
        <v>2.4000000000000004</v>
      </c>
      <c r="P775" s="17">
        <f t="shared" si="458"/>
        <v>2.2000000000000002</v>
      </c>
      <c r="Q775" s="124">
        <f t="shared" si="459"/>
        <v>0.2</v>
      </c>
      <c r="R775" s="26">
        <f t="shared" si="460"/>
        <v>0.60000000000000009</v>
      </c>
      <c r="S775" s="2" t="s">
        <v>30739</v>
      </c>
      <c r="T775" s="2" t="s">
        <v>35719</v>
      </c>
      <c r="U775" s="24">
        <f t="shared" si="461"/>
        <v>423.90000000000003</v>
      </c>
      <c r="V775" s="66">
        <f t="shared" si="461"/>
        <v>293.60000000000002</v>
      </c>
      <c r="W775" s="54">
        <f t="shared" si="462"/>
        <v>1.18</v>
      </c>
      <c r="X775" s="143">
        <f t="shared" si="463"/>
        <v>423.90000000000003</v>
      </c>
      <c r="Y775" s="143">
        <f t="shared" si="464"/>
        <v>0.33599999999999997</v>
      </c>
      <c r="Z775" s="94" t="s">
        <v>39931</v>
      </c>
      <c r="AD775">
        <v>152</v>
      </c>
      <c r="AE775">
        <v>-1</v>
      </c>
      <c r="AF775" s="10">
        <v>37.9</v>
      </c>
      <c r="AG775" s="10">
        <v>58.12</v>
      </c>
      <c r="AH775" s="10">
        <f t="shared" si="465"/>
        <v>362424.82758022036</v>
      </c>
      <c r="AI775" s="11">
        <f t="shared" si="450"/>
        <v>0</v>
      </c>
      <c r="AJ775">
        <f t="shared" si="451"/>
        <v>0</v>
      </c>
      <c r="AK775" t="e">
        <f t="shared" si="466"/>
        <v>#DIV/0!</v>
      </c>
      <c r="AL775">
        <f t="shared" si="467"/>
        <v>1.4629165056000009</v>
      </c>
      <c r="AM775" s="5">
        <f t="shared" si="468"/>
        <v>2.3400000000000003</v>
      </c>
      <c r="AN775">
        <v>0</v>
      </c>
      <c r="AO775" s="72">
        <f t="shared" si="469"/>
        <v>0.60000000000000009</v>
      </c>
      <c r="AP775" s="72">
        <f t="shared" si="470"/>
        <v>0.2</v>
      </c>
      <c r="AQ775" s="72">
        <f t="shared" si="471"/>
        <v>0.4</v>
      </c>
      <c r="AR775" s="71" t="e">
        <f t="shared" si="472"/>
        <v>#DIV/0!</v>
      </c>
      <c r="BA775">
        <f t="shared" si="473"/>
        <v>151</v>
      </c>
      <c r="BB775" s="91" t="e">
        <f t="shared" si="474"/>
        <v>#DIV/0!</v>
      </c>
    </row>
    <row r="776" spans="1:54">
      <c r="A776" s="2" t="s">
        <v>904</v>
      </c>
      <c r="B776" s="7" t="s">
        <v>40719</v>
      </c>
      <c r="C776" s="17">
        <f t="shared" si="455"/>
        <v>23.5</v>
      </c>
      <c r="D776" s="28">
        <f t="shared" si="456"/>
        <v>215</v>
      </c>
      <c r="E776" s="8">
        <f t="shared" si="475"/>
        <v>11</v>
      </c>
      <c r="F776" s="2" t="s">
        <v>5891</v>
      </c>
      <c r="G776" s="54">
        <f t="shared" si="476"/>
        <v>22.5</v>
      </c>
      <c r="H776" s="20">
        <f t="shared" si="477"/>
        <v>0.5574055</v>
      </c>
      <c r="I776" s="14" t="s">
        <v>15858</v>
      </c>
      <c r="J776" s="14" t="s">
        <v>10873</v>
      </c>
      <c r="K776" s="14" t="s">
        <v>20819</v>
      </c>
      <c r="L776" s="14" t="s">
        <v>25780</v>
      </c>
      <c r="M776" s="28">
        <f t="shared" si="478"/>
        <v>13.7</v>
      </c>
      <c r="N776" s="46">
        <f t="shared" si="457"/>
        <v>5.8</v>
      </c>
      <c r="O776" s="17">
        <f t="shared" si="458"/>
        <v>3</v>
      </c>
      <c r="P776" s="17">
        <f t="shared" si="458"/>
        <v>1.6</v>
      </c>
      <c r="Q776" s="124">
        <f t="shared" si="459"/>
        <v>0.8</v>
      </c>
      <c r="R776" s="26">
        <f t="shared" si="460"/>
        <v>2</v>
      </c>
      <c r="S776" s="2" t="s">
        <v>30740</v>
      </c>
      <c r="T776" s="2" t="s">
        <v>35720</v>
      </c>
      <c r="U776" s="24">
        <f t="shared" si="461"/>
        <v>487.6</v>
      </c>
      <c r="V776" s="66">
        <f t="shared" si="461"/>
        <v>419.6</v>
      </c>
      <c r="W776" s="54">
        <f t="shared" si="462"/>
        <v>2.25</v>
      </c>
      <c r="X776" s="143">
        <f t="shared" si="463"/>
        <v>487.6</v>
      </c>
      <c r="Y776" s="143">
        <f t="shared" si="464"/>
        <v>0.55000000000000004</v>
      </c>
      <c r="Z776" s="94" t="s">
        <v>39932</v>
      </c>
      <c r="AA776">
        <v>3584.4</v>
      </c>
      <c r="AB776">
        <v>423.65</v>
      </c>
      <c r="AC776">
        <v>8.14</v>
      </c>
      <c r="AD776">
        <v>152</v>
      </c>
      <c r="AE776">
        <v>-1</v>
      </c>
      <c r="AF776" s="10">
        <v>37.9</v>
      </c>
      <c r="AG776" s="10">
        <v>58.12</v>
      </c>
      <c r="AH776" s="10">
        <f t="shared" si="465"/>
        <v>107339.81058389372</v>
      </c>
      <c r="AI776" s="11">
        <f t="shared" si="450"/>
        <v>0.99993524717404392</v>
      </c>
      <c r="AJ776">
        <f t="shared" si="451"/>
        <v>2266.9904647200001</v>
      </c>
      <c r="AK776">
        <f t="shared" si="466"/>
        <v>19.493741639762845</v>
      </c>
      <c r="AL776">
        <f t="shared" si="467"/>
        <v>4.2489072000000006</v>
      </c>
      <c r="AM776" s="5">
        <f t="shared" si="468"/>
        <v>4.5</v>
      </c>
      <c r="AN776">
        <v>0</v>
      </c>
      <c r="AO776" s="72">
        <f t="shared" si="469"/>
        <v>2</v>
      </c>
      <c r="AP776" s="72">
        <f t="shared" si="470"/>
        <v>0.8</v>
      </c>
      <c r="AQ776" s="72">
        <f t="shared" si="471"/>
        <v>1</v>
      </c>
      <c r="AR776" s="71">
        <f t="shared" si="472"/>
        <v>23.742648839762847</v>
      </c>
      <c r="AS776" s="40">
        <v>0.97203312478196069</v>
      </c>
      <c r="AT776" s="40">
        <f>(AS776+O776)*(AS776+P776)*((1/3)*AS776+R776)</f>
        <v>23.742563391855004</v>
      </c>
      <c r="AU776" s="73">
        <f>MROUND((AS776+O776),0.2)</f>
        <v>4</v>
      </c>
      <c r="AV776" s="73">
        <f>MROUND((AS776+P776),0.2)</f>
        <v>2.6</v>
      </c>
      <c r="AW776" s="73">
        <f>IF(MROUND(((1/3)*AS776+AO776),0.2)*AV776*AU776/AR776&gt;1.05,MROUND(((1/3)*AS776+AO776),0.2)-0.2,MROUND(((1/3)*AS776+AO776),0.2))</f>
        <v>2.2000000000000002</v>
      </c>
      <c r="AX776" s="40">
        <f t="shared" ref="AX776" si="479">AU776*AV776*AW776</f>
        <v>22.880000000000003</v>
      </c>
      <c r="AY776" s="40" t="b">
        <f>IF(AQ776&lt;AW776,TRUE, FALSE)</f>
        <v>1</v>
      </c>
      <c r="AZ776" s="40" t="b">
        <f>IF(AL776&lt;AQ776*AU776*AV776,TRUE, FALSE)</f>
        <v>1</v>
      </c>
      <c r="BA776">
        <f t="shared" si="473"/>
        <v>215</v>
      </c>
      <c r="BB776" s="91">
        <f t="shared" si="474"/>
        <v>4.5879424337069175</v>
      </c>
    </row>
    <row r="777" spans="1:54">
      <c r="A777" s="2" t="s">
        <v>905</v>
      </c>
      <c r="B777" s="7" t="s">
        <v>40720</v>
      </c>
      <c r="C777" s="17">
        <f t="shared" si="455"/>
        <v>34.5</v>
      </c>
      <c r="D777" s="28">
        <f t="shared" si="456"/>
        <v>38</v>
      </c>
      <c r="E777" s="8">
        <f t="shared" si="475"/>
        <v>8</v>
      </c>
      <c r="F777" s="2" t="s">
        <v>5892</v>
      </c>
      <c r="G777" s="54">
        <f t="shared" si="476"/>
        <v>33.5</v>
      </c>
      <c r="H777" s="20">
        <f t="shared" si="477"/>
        <v>0.68381079999999994</v>
      </c>
      <c r="I777" s="14" t="s">
        <v>15859</v>
      </c>
      <c r="J777" s="14" t="s">
        <v>10874</v>
      </c>
      <c r="K777" s="14" t="s">
        <v>20820</v>
      </c>
      <c r="L777" s="14" t="s">
        <v>25781</v>
      </c>
      <c r="M777" s="28">
        <f t="shared" si="478"/>
        <v>13.7</v>
      </c>
      <c r="N777" s="46">
        <f t="shared" si="457"/>
        <v>6.6</v>
      </c>
      <c r="O777" s="17">
        <f t="shared" si="458"/>
        <v>2.8000000000000003</v>
      </c>
      <c r="P777" s="17">
        <f t="shared" si="458"/>
        <v>1.6</v>
      </c>
      <c r="Q777" s="124">
        <f t="shared" si="459"/>
        <v>0.4</v>
      </c>
      <c r="R777" s="26">
        <f t="shared" si="460"/>
        <v>1.4000000000000001</v>
      </c>
      <c r="S777" s="2" t="s">
        <v>30741</v>
      </c>
      <c r="T777" s="2" t="s">
        <v>35721</v>
      </c>
      <c r="U777" s="24">
        <f t="shared" si="461"/>
        <v>310.60000000000002</v>
      </c>
      <c r="V777" s="66">
        <f t="shared" si="461"/>
        <v>306.8</v>
      </c>
      <c r="W777" s="54">
        <f t="shared" si="462"/>
        <v>3.3499999999999996</v>
      </c>
      <c r="X777" s="143">
        <f t="shared" si="463"/>
        <v>310.60000000000002</v>
      </c>
      <c r="Y777" s="143">
        <f t="shared" si="464"/>
        <v>0.76999999999999991</v>
      </c>
      <c r="Z777" s="94" t="s">
        <v>39931</v>
      </c>
      <c r="AD777">
        <v>152</v>
      </c>
      <c r="AE777">
        <v>-1</v>
      </c>
      <c r="AF777" s="10">
        <v>37.9</v>
      </c>
      <c r="AG777" s="10">
        <v>58.12</v>
      </c>
      <c r="AH777" s="10">
        <f t="shared" si="465"/>
        <v>348081.47830736486</v>
      </c>
      <c r="AI777" s="11">
        <f t="shared" si="450"/>
        <v>0</v>
      </c>
      <c r="AJ777">
        <f t="shared" si="451"/>
        <v>0</v>
      </c>
      <c r="AK777" t="e">
        <f t="shared" si="466"/>
        <v>#DIV/0!</v>
      </c>
      <c r="AL777">
        <f t="shared" si="467"/>
        <v>1.9831386624000011</v>
      </c>
      <c r="AM777" s="5">
        <f t="shared" si="468"/>
        <v>6.7</v>
      </c>
      <c r="AN777">
        <v>0</v>
      </c>
      <c r="AO777" s="72">
        <f t="shared" si="469"/>
        <v>1.4000000000000001</v>
      </c>
      <c r="AP777" s="72">
        <f t="shared" si="470"/>
        <v>0.4</v>
      </c>
      <c r="AQ777" s="72">
        <f t="shared" si="471"/>
        <v>0.60000000000000009</v>
      </c>
      <c r="AR777" s="71" t="e">
        <f t="shared" si="472"/>
        <v>#DIV/0!</v>
      </c>
      <c r="BA777">
        <f t="shared" si="473"/>
        <v>38</v>
      </c>
      <c r="BB777" s="91" t="e">
        <f t="shared" si="474"/>
        <v>#DIV/0!</v>
      </c>
    </row>
    <row r="778" spans="1:54">
      <c r="A778" s="2" t="s">
        <v>906</v>
      </c>
      <c r="B778" s="7" t="s">
        <v>40721</v>
      </c>
      <c r="C778" s="17">
        <f t="shared" si="455"/>
        <v>24.1</v>
      </c>
      <c r="D778" s="28">
        <f t="shared" si="456"/>
        <v>60</v>
      </c>
      <c r="E778" s="8">
        <f t="shared" si="475"/>
        <v>6</v>
      </c>
      <c r="F778" s="2" t="s">
        <v>5893</v>
      </c>
      <c r="G778" s="54">
        <f t="shared" si="476"/>
        <v>23.1</v>
      </c>
      <c r="H778" s="20">
        <f t="shared" si="477"/>
        <v>0.75287649999999995</v>
      </c>
      <c r="I778" s="14" t="s">
        <v>15860</v>
      </c>
      <c r="J778" s="14" t="s">
        <v>10875</v>
      </c>
      <c r="K778" s="14" t="s">
        <v>20821</v>
      </c>
      <c r="L778" s="14" t="s">
        <v>25782</v>
      </c>
      <c r="M778" s="28">
        <f t="shared" si="478"/>
        <v>13.4</v>
      </c>
      <c r="N778" s="46">
        <f t="shared" si="457"/>
        <v>5.4</v>
      </c>
      <c r="O778" s="17">
        <f t="shared" si="458"/>
        <v>1</v>
      </c>
      <c r="P778" s="17">
        <f t="shared" si="458"/>
        <v>2.2000000000000002</v>
      </c>
      <c r="Q778" s="124">
        <f t="shared" si="459"/>
        <v>0.4</v>
      </c>
      <c r="R778" s="26">
        <f t="shared" si="460"/>
        <v>1.6</v>
      </c>
      <c r="S778" s="2" t="s">
        <v>30742</v>
      </c>
      <c r="T778" s="2" t="s">
        <v>35722</v>
      </c>
      <c r="U778" s="24">
        <f t="shared" si="461"/>
        <v>333.5</v>
      </c>
      <c r="V778" s="66">
        <f t="shared" si="461"/>
        <v>394.40000000000003</v>
      </c>
      <c r="W778" s="54">
        <f t="shared" si="462"/>
        <v>2.3099999999999996</v>
      </c>
      <c r="X778" s="143">
        <f t="shared" si="463"/>
        <v>333.5</v>
      </c>
      <c r="Y778" s="143">
        <f t="shared" si="464"/>
        <v>0.56199999999999994</v>
      </c>
      <c r="Z778" s="94" t="s">
        <v>39931</v>
      </c>
      <c r="AD778">
        <v>152</v>
      </c>
      <c r="AE778">
        <v>-1</v>
      </c>
      <c r="AF778" s="10">
        <v>37.9</v>
      </c>
      <c r="AG778" s="10">
        <v>58.12</v>
      </c>
      <c r="AH778" s="10">
        <f t="shared" si="465"/>
        <v>207586.49005717656</v>
      </c>
      <c r="AI778" s="11">
        <f t="shared" si="450"/>
        <v>0</v>
      </c>
      <c r="AJ778">
        <f t="shared" si="451"/>
        <v>0</v>
      </c>
      <c r="AK778" t="e">
        <f t="shared" si="466"/>
        <v>#DIV/0!</v>
      </c>
      <c r="AL778">
        <f t="shared" si="467"/>
        <v>0.86987472000000032</v>
      </c>
      <c r="AM778" s="5">
        <f t="shared" si="468"/>
        <v>4.62</v>
      </c>
      <c r="AN778">
        <v>0</v>
      </c>
      <c r="AO778" s="72">
        <f t="shared" si="469"/>
        <v>1.6</v>
      </c>
      <c r="AP778" s="72">
        <f t="shared" si="470"/>
        <v>0.4</v>
      </c>
      <c r="AQ778" s="72">
        <f t="shared" si="471"/>
        <v>0.4</v>
      </c>
      <c r="AR778" s="71" t="e">
        <f t="shared" si="472"/>
        <v>#DIV/0!</v>
      </c>
      <c r="BA778">
        <f t="shared" si="473"/>
        <v>60</v>
      </c>
      <c r="BB778" s="91" t="e">
        <f t="shared" si="474"/>
        <v>#DIV/0!</v>
      </c>
    </row>
    <row r="779" spans="1:54">
      <c r="A779" s="2" t="s">
        <v>907</v>
      </c>
      <c r="B779" s="7" t="s">
        <v>40722</v>
      </c>
      <c r="C779" s="17">
        <f t="shared" si="455"/>
        <v>32.400000000000006</v>
      </c>
      <c r="D779" s="28">
        <f t="shared" si="456"/>
        <v>185</v>
      </c>
      <c r="E779" s="8">
        <f t="shared" si="475"/>
        <v>9</v>
      </c>
      <c r="F779" s="2" t="s">
        <v>5894</v>
      </c>
      <c r="G779" s="54">
        <f t="shared" si="476"/>
        <v>31.400000000000002</v>
      </c>
      <c r="H779" s="20">
        <f t="shared" si="477"/>
        <v>0.56434439999999997</v>
      </c>
      <c r="I779" s="14" t="s">
        <v>15861</v>
      </c>
      <c r="J779" s="14" t="s">
        <v>10876</v>
      </c>
      <c r="K779" s="14" t="s">
        <v>20822</v>
      </c>
      <c r="L779" s="14" t="s">
        <v>25783</v>
      </c>
      <c r="M779" s="28">
        <f t="shared" si="478"/>
        <v>12.9</v>
      </c>
      <c r="N779" s="46">
        <f t="shared" si="457"/>
        <v>5</v>
      </c>
      <c r="O779" s="17">
        <f t="shared" si="458"/>
        <v>1.4000000000000001</v>
      </c>
      <c r="P779" s="17">
        <f t="shared" si="458"/>
        <v>3.2</v>
      </c>
      <c r="Q779" s="124">
        <f t="shared" si="459"/>
        <v>0.60000000000000009</v>
      </c>
      <c r="R779" s="26">
        <f t="shared" si="460"/>
        <v>1.2000000000000002</v>
      </c>
      <c r="S779" s="2" t="s">
        <v>30743</v>
      </c>
      <c r="T779" s="2" t="s">
        <v>35723</v>
      </c>
      <c r="U779" s="24">
        <f t="shared" si="461"/>
        <v>458.40000000000003</v>
      </c>
      <c r="V779" s="66">
        <f t="shared" si="461"/>
        <v>317.70000000000005</v>
      </c>
      <c r="W779" s="54">
        <f t="shared" si="462"/>
        <v>3.1399999999999997</v>
      </c>
      <c r="X779" s="143">
        <f t="shared" si="463"/>
        <v>458.40000000000003</v>
      </c>
      <c r="Y779" s="143">
        <f t="shared" si="464"/>
        <v>0.72799999999999987</v>
      </c>
      <c r="Z779" s="94" t="s">
        <v>39931</v>
      </c>
      <c r="AD779">
        <v>152</v>
      </c>
      <c r="AE779">
        <v>-1</v>
      </c>
      <c r="AF779" s="10">
        <v>37.9</v>
      </c>
      <c r="AG779" s="10">
        <v>58.12</v>
      </c>
      <c r="AH779" s="10">
        <f t="shared" si="465"/>
        <v>335371.7202810552</v>
      </c>
      <c r="AI779" s="11">
        <f t="shared" si="450"/>
        <v>0</v>
      </c>
      <c r="AJ779">
        <f t="shared" si="451"/>
        <v>0</v>
      </c>
      <c r="AK779" t="e">
        <f t="shared" si="466"/>
        <v>#DIV/0!</v>
      </c>
      <c r="AL779">
        <f t="shared" si="467"/>
        <v>2.3420845056000013</v>
      </c>
      <c r="AM779" s="5">
        <f t="shared" si="468"/>
        <v>6.28</v>
      </c>
      <c r="AN779">
        <v>0</v>
      </c>
      <c r="AO779" s="72">
        <f t="shared" si="469"/>
        <v>1.2000000000000002</v>
      </c>
      <c r="AP779" s="72">
        <f t="shared" si="470"/>
        <v>0.60000000000000009</v>
      </c>
      <c r="AQ779" s="72">
        <f t="shared" si="471"/>
        <v>0.60000000000000009</v>
      </c>
      <c r="AR779" s="71" t="e">
        <f t="shared" si="472"/>
        <v>#DIV/0!</v>
      </c>
      <c r="BA779">
        <f t="shared" si="473"/>
        <v>185</v>
      </c>
      <c r="BB779" s="91" t="e">
        <f t="shared" si="474"/>
        <v>#DIV/0!</v>
      </c>
    </row>
    <row r="780" spans="1:54">
      <c r="A780" s="2" t="s">
        <v>908</v>
      </c>
      <c r="B780" s="7" t="s">
        <v>40723</v>
      </c>
      <c r="C780" s="17">
        <f t="shared" si="455"/>
        <v>28.3</v>
      </c>
      <c r="D780" s="28">
        <f t="shared" si="456"/>
        <v>267</v>
      </c>
      <c r="E780" s="8">
        <f t="shared" si="475"/>
        <v>8</v>
      </c>
      <c r="F780" s="2" t="s">
        <v>5895</v>
      </c>
      <c r="G780" s="54">
        <f t="shared" si="476"/>
        <v>27.400000000000002</v>
      </c>
      <c r="H780" s="20">
        <f t="shared" si="477"/>
        <v>0.67284569999999999</v>
      </c>
      <c r="I780" s="14" t="s">
        <v>15862</v>
      </c>
      <c r="J780" s="14" t="s">
        <v>10877</v>
      </c>
      <c r="K780" s="14" t="s">
        <v>20823</v>
      </c>
      <c r="L780" s="14" t="s">
        <v>25784</v>
      </c>
      <c r="M780" s="28">
        <f t="shared" si="478"/>
        <v>12.2</v>
      </c>
      <c r="N780" s="46">
        <f t="shared" si="457"/>
        <v>6.4</v>
      </c>
      <c r="O780" s="17">
        <f t="shared" si="458"/>
        <v>1.8</v>
      </c>
      <c r="P780" s="17">
        <f t="shared" si="458"/>
        <v>4.6000000000000005</v>
      </c>
      <c r="Q780" s="124">
        <f t="shared" si="459"/>
        <v>0.4</v>
      </c>
      <c r="R780" s="26">
        <f t="shared" si="460"/>
        <v>1.4000000000000001</v>
      </c>
      <c r="S780" s="2" t="s">
        <v>30744</v>
      </c>
      <c r="T780" s="2" t="s">
        <v>35724</v>
      </c>
      <c r="U780" s="24">
        <f t="shared" si="461"/>
        <v>539.9</v>
      </c>
      <c r="V780" s="66">
        <f t="shared" si="461"/>
        <v>389.20000000000005</v>
      </c>
      <c r="W780" s="54">
        <f t="shared" si="462"/>
        <v>2.7399999999999998</v>
      </c>
      <c r="X780" s="143">
        <f t="shared" si="463"/>
        <v>539.9</v>
      </c>
      <c r="Y780" s="143">
        <f t="shared" si="464"/>
        <v>0.64799999999999991</v>
      </c>
      <c r="Z780" s="94" t="s">
        <v>39931</v>
      </c>
      <c r="AD780">
        <v>152</v>
      </c>
      <c r="AE780">
        <v>-1</v>
      </c>
      <c r="AF780" s="10">
        <v>37.9</v>
      </c>
      <c r="AG780" s="10">
        <v>58.12</v>
      </c>
      <c r="AH780" s="10">
        <f t="shared" si="465"/>
        <v>220317.1456017633</v>
      </c>
      <c r="AI780" s="11">
        <f t="shared" si="450"/>
        <v>0</v>
      </c>
      <c r="AJ780">
        <f t="shared" si="451"/>
        <v>0</v>
      </c>
      <c r="AK780" t="e">
        <f t="shared" si="466"/>
        <v>#DIV/0!</v>
      </c>
      <c r="AL780">
        <f t="shared" si="467"/>
        <v>3.7923726456000013</v>
      </c>
      <c r="AM780" s="5">
        <f t="shared" si="468"/>
        <v>5.46</v>
      </c>
      <c r="AN780">
        <v>0</v>
      </c>
      <c r="AO780" s="72">
        <f t="shared" si="469"/>
        <v>1.4000000000000001</v>
      </c>
      <c r="AP780" s="72">
        <f t="shared" si="470"/>
        <v>0.4</v>
      </c>
      <c r="AQ780" s="72">
        <f t="shared" si="471"/>
        <v>0.60000000000000009</v>
      </c>
      <c r="AR780" s="71" t="e">
        <f t="shared" si="472"/>
        <v>#DIV/0!</v>
      </c>
      <c r="BA780">
        <f t="shared" si="473"/>
        <v>267</v>
      </c>
      <c r="BB780" s="91" t="e">
        <f t="shared" si="474"/>
        <v>#DIV/0!</v>
      </c>
    </row>
    <row r="781" spans="1:54">
      <c r="A781" s="2" t="s">
        <v>909</v>
      </c>
      <c r="B781" s="7" t="s">
        <v>40724</v>
      </c>
      <c r="C781" s="17">
        <f t="shared" si="455"/>
        <v>33.200000000000003</v>
      </c>
      <c r="D781" s="28">
        <f t="shared" si="456"/>
        <v>149</v>
      </c>
      <c r="E781" s="8">
        <f t="shared" si="475"/>
        <v>5</v>
      </c>
      <c r="F781" s="2" t="s">
        <v>5896</v>
      </c>
      <c r="G781" s="54">
        <f t="shared" si="476"/>
        <v>32.200000000000003</v>
      </c>
      <c r="H781" s="20">
        <f t="shared" si="477"/>
        <v>0.84570660000000009</v>
      </c>
      <c r="I781" s="14" t="s">
        <v>15863</v>
      </c>
      <c r="J781" s="14" t="s">
        <v>10878</v>
      </c>
      <c r="K781" s="14" t="s">
        <v>20824</v>
      </c>
      <c r="L781" s="14" t="s">
        <v>25785</v>
      </c>
      <c r="M781" s="28">
        <f t="shared" si="478"/>
        <v>10.7</v>
      </c>
      <c r="N781" s="46">
        <f t="shared" si="457"/>
        <v>6.6</v>
      </c>
      <c r="O781" s="17">
        <f t="shared" si="458"/>
        <v>1.4000000000000001</v>
      </c>
      <c r="P781" s="17">
        <f t="shared" si="458"/>
        <v>7.6000000000000005</v>
      </c>
      <c r="Q781" s="124">
        <f t="shared" si="459"/>
        <v>0.2</v>
      </c>
      <c r="R781" s="26">
        <f t="shared" si="460"/>
        <v>1.8</v>
      </c>
      <c r="S781" s="2" t="s">
        <v>30745</v>
      </c>
      <c r="T781" s="2" t="s">
        <v>35725</v>
      </c>
      <c r="U781" s="24">
        <f t="shared" si="461"/>
        <v>422.5</v>
      </c>
      <c r="V781" s="66">
        <f t="shared" si="461"/>
        <v>404.8</v>
      </c>
      <c r="W781" s="54">
        <f t="shared" si="462"/>
        <v>3.2199999999999998</v>
      </c>
      <c r="X781" s="143">
        <f t="shared" si="463"/>
        <v>422.5</v>
      </c>
      <c r="Y781" s="143">
        <f t="shared" si="464"/>
        <v>0.74399999999999988</v>
      </c>
      <c r="Z781" s="94" t="s">
        <v>39931</v>
      </c>
      <c r="AD781">
        <v>152</v>
      </c>
      <c r="AE781">
        <v>-1</v>
      </c>
      <c r="AF781" s="10">
        <v>37.9</v>
      </c>
      <c r="AG781" s="10">
        <v>58.12</v>
      </c>
      <c r="AH781" s="10">
        <f t="shared" si="465"/>
        <v>177061.6102389243</v>
      </c>
      <c r="AI781" s="11">
        <f t="shared" si="450"/>
        <v>0</v>
      </c>
      <c r="AJ781">
        <f t="shared" si="451"/>
        <v>0</v>
      </c>
      <c r="AK781" t="e">
        <f t="shared" si="466"/>
        <v>#DIV/0!</v>
      </c>
      <c r="AL781">
        <f t="shared" si="467"/>
        <v>2.9550271967999993</v>
      </c>
      <c r="AM781" s="5">
        <f t="shared" si="468"/>
        <v>6.44</v>
      </c>
      <c r="AN781">
        <v>0</v>
      </c>
      <c r="AO781" s="72">
        <f t="shared" si="469"/>
        <v>1.8</v>
      </c>
      <c r="AP781" s="72">
        <f t="shared" si="470"/>
        <v>0.2</v>
      </c>
      <c r="AQ781" s="72">
        <f t="shared" si="471"/>
        <v>0.4</v>
      </c>
      <c r="AR781" s="71" t="e">
        <f t="shared" si="472"/>
        <v>#DIV/0!</v>
      </c>
      <c r="BA781">
        <f t="shared" si="473"/>
        <v>149</v>
      </c>
      <c r="BB781" s="91" t="e">
        <f t="shared" si="474"/>
        <v>#DIV/0!</v>
      </c>
    </row>
    <row r="782" spans="1:54">
      <c r="A782" s="2" t="s">
        <v>910</v>
      </c>
      <c r="B782" s="7" t="s">
        <v>40725</v>
      </c>
      <c r="C782" s="17">
        <f t="shared" si="455"/>
        <v>32.5</v>
      </c>
      <c r="D782" s="28">
        <f t="shared" si="456"/>
        <v>243</v>
      </c>
      <c r="E782" s="8">
        <f t="shared" si="475"/>
        <v>6</v>
      </c>
      <c r="F782" s="2" t="s">
        <v>5897</v>
      </c>
      <c r="G782" s="54">
        <f t="shared" si="476"/>
        <v>31.5</v>
      </c>
      <c r="H782" s="20">
        <f t="shared" si="477"/>
        <v>0.80821270000000001</v>
      </c>
      <c r="I782" s="14" t="s">
        <v>15864</v>
      </c>
      <c r="J782" s="14" t="s">
        <v>10879</v>
      </c>
      <c r="K782" s="14" t="s">
        <v>20825</v>
      </c>
      <c r="L782" s="14" t="s">
        <v>25786</v>
      </c>
      <c r="M782" s="28">
        <f t="shared" si="478"/>
        <v>14.1</v>
      </c>
      <c r="N782" s="46">
        <f t="shared" si="457"/>
        <v>6.8</v>
      </c>
      <c r="O782" s="17">
        <f t="shared" si="458"/>
        <v>1.2000000000000002</v>
      </c>
      <c r="P782" s="17">
        <f t="shared" si="458"/>
        <v>0.8</v>
      </c>
      <c r="Q782" s="124">
        <f t="shared" si="459"/>
        <v>0.4</v>
      </c>
      <c r="R782" s="26">
        <f t="shared" si="460"/>
        <v>2.4000000000000004</v>
      </c>
      <c r="S782" s="2" t="s">
        <v>30746</v>
      </c>
      <c r="T782" s="2" t="s">
        <v>35726</v>
      </c>
      <c r="U782" s="24">
        <f t="shared" si="461"/>
        <v>516.30000000000007</v>
      </c>
      <c r="V782" s="66">
        <f t="shared" si="461"/>
        <v>414.5</v>
      </c>
      <c r="W782" s="54">
        <f t="shared" si="462"/>
        <v>3.15</v>
      </c>
      <c r="X782" s="143">
        <f t="shared" si="463"/>
        <v>516.30000000000007</v>
      </c>
      <c r="Y782" s="143">
        <f t="shared" si="464"/>
        <v>0.73</v>
      </c>
      <c r="Z782" s="94" t="s">
        <v>39932</v>
      </c>
      <c r="AA782">
        <v>5374.1</v>
      </c>
      <c r="AB782">
        <v>361.99</v>
      </c>
      <c r="AC782">
        <v>10.220000000000001</v>
      </c>
      <c r="AD782">
        <v>152</v>
      </c>
      <c r="AE782">
        <v>-1</v>
      </c>
      <c r="AF782" s="10">
        <v>37.9</v>
      </c>
      <c r="AG782" s="10">
        <v>58.12</v>
      </c>
      <c r="AH782" s="10">
        <f t="shared" si="465"/>
        <v>137748.65522252989</v>
      </c>
      <c r="AI782" s="11">
        <f t="shared" si="450"/>
        <v>0.99995569379622729</v>
      </c>
      <c r="AJ782">
        <f t="shared" si="451"/>
        <v>674.06956478899224</v>
      </c>
      <c r="AK782">
        <f t="shared" si="466"/>
        <v>4.6167102693527244</v>
      </c>
      <c r="AL782">
        <f t="shared" si="467"/>
        <v>0.44187793920000018</v>
      </c>
      <c r="AM782" s="5">
        <f t="shared" si="468"/>
        <v>6.3</v>
      </c>
      <c r="AN782">
        <v>0</v>
      </c>
      <c r="AO782" s="72">
        <f t="shared" si="469"/>
        <v>2.4000000000000004</v>
      </c>
      <c r="AP782" s="72">
        <f t="shared" si="470"/>
        <v>0.4</v>
      </c>
      <c r="AQ782" s="72">
        <f t="shared" si="471"/>
        <v>0.60000000000000009</v>
      </c>
      <c r="AR782" s="71">
        <f t="shared" si="472"/>
        <v>5.0585882085527247</v>
      </c>
      <c r="AS782" s="40">
        <v>0.42494616706340582</v>
      </c>
      <c r="AT782" s="40">
        <f>(AS782+O782)*(AS782+P782)*((1/3)*AS782+R782)</f>
        <v>5.0590795457211577</v>
      </c>
      <c r="AU782" s="73">
        <f>MROUND((AS782+O782),0.2)</f>
        <v>1.6</v>
      </c>
      <c r="AV782" s="73">
        <f>MROUND((AS782+P782),0.2)</f>
        <v>1.2000000000000002</v>
      </c>
      <c r="AW782" s="73">
        <f>IF(MROUND(((1/3)*AS782+AO782),0.2)*AV782*AU782/AR782&gt;1.05,MROUND(((1/3)*AS782+AO782),0.2)-0.2,MROUND(((1/3)*AS782+AO782),0.2))</f>
        <v>2.6</v>
      </c>
      <c r="AX782" s="40">
        <f t="shared" ref="AX782" si="480">AU782*AV782*AW782</f>
        <v>4.9920000000000009</v>
      </c>
      <c r="AY782" s="40" t="b">
        <f>IF(AQ782&lt;AW782,TRUE, FALSE)</f>
        <v>1</v>
      </c>
      <c r="AZ782" s="40" t="b">
        <f>IF(AL782&lt;AQ782*AU782*AV782,TRUE, FALSE)</f>
        <v>1</v>
      </c>
      <c r="BA782">
        <f t="shared" si="473"/>
        <v>243</v>
      </c>
      <c r="BB782" s="91">
        <f t="shared" si="474"/>
        <v>10.447931113535715</v>
      </c>
    </row>
    <row r="783" spans="1:54">
      <c r="A783" s="2" t="s">
        <v>911</v>
      </c>
      <c r="B783" s="7" t="s">
        <v>40726</v>
      </c>
      <c r="C783" s="17">
        <f t="shared" si="455"/>
        <v>25.8</v>
      </c>
      <c r="D783" s="28">
        <f t="shared" si="456"/>
        <v>129</v>
      </c>
      <c r="E783" s="8">
        <f t="shared" si="475"/>
        <v>8</v>
      </c>
      <c r="F783" s="2" t="s">
        <v>5898</v>
      </c>
      <c r="G783" s="54">
        <f t="shared" si="476"/>
        <v>24.8</v>
      </c>
      <c r="H783" s="20">
        <f t="shared" si="477"/>
        <v>0.22511109999999998</v>
      </c>
      <c r="I783" s="14" t="s">
        <v>15865</v>
      </c>
      <c r="J783" s="14" t="s">
        <v>10880</v>
      </c>
      <c r="K783" s="14" t="s">
        <v>20826</v>
      </c>
      <c r="L783" s="14" t="s">
        <v>25787</v>
      </c>
      <c r="M783" s="28">
        <f t="shared" si="478"/>
        <v>12</v>
      </c>
      <c r="N783" s="46">
        <f t="shared" si="457"/>
        <v>6.6</v>
      </c>
      <c r="O783" s="17">
        <f t="shared" si="458"/>
        <v>1</v>
      </c>
      <c r="P783" s="17">
        <f t="shared" si="458"/>
        <v>5</v>
      </c>
      <c r="Q783" s="124">
        <f t="shared" si="459"/>
        <v>0.60000000000000009</v>
      </c>
      <c r="R783" s="26">
        <f t="shared" si="460"/>
        <v>0.8</v>
      </c>
      <c r="S783" s="2" t="s">
        <v>30747</v>
      </c>
      <c r="T783" s="2" t="s">
        <v>35727</v>
      </c>
      <c r="U783" s="24">
        <f t="shared" si="461"/>
        <v>401.6</v>
      </c>
      <c r="V783" s="66">
        <f t="shared" si="461"/>
        <v>331.6</v>
      </c>
      <c r="W783" s="54">
        <f t="shared" si="462"/>
        <v>2.48</v>
      </c>
      <c r="X783" s="143">
        <f t="shared" si="463"/>
        <v>401.6</v>
      </c>
      <c r="Y783" s="143">
        <f t="shared" si="464"/>
        <v>0.59599999999999997</v>
      </c>
      <c r="Z783" s="94" t="s">
        <v>39931</v>
      </c>
      <c r="AD783">
        <v>152</v>
      </c>
      <c r="AE783">
        <v>-1</v>
      </c>
      <c r="AF783" s="10">
        <v>37.9</v>
      </c>
      <c r="AG783" s="10">
        <v>58.12</v>
      </c>
      <c r="AH783" s="10">
        <f t="shared" si="465"/>
        <v>318006.69517351192</v>
      </c>
      <c r="AI783" s="11">
        <f t="shared" si="450"/>
        <v>0</v>
      </c>
      <c r="AJ783">
        <f t="shared" si="451"/>
        <v>0</v>
      </c>
      <c r="AK783" t="e">
        <f t="shared" si="466"/>
        <v>#DIV/0!</v>
      </c>
      <c r="AL783">
        <f t="shared" si="467"/>
        <v>3.0995556000000004</v>
      </c>
      <c r="AM783" s="5">
        <f t="shared" si="468"/>
        <v>4.96</v>
      </c>
      <c r="AN783">
        <v>0</v>
      </c>
      <c r="AO783" s="72">
        <f t="shared" si="469"/>
        <v>0.8</v>
      </c>
      <c r="AP783" s="72">
        <f t="shared" si="470"/>
        <v>0.60000000000000009</v>
      </c>
      <c r="AQ783" s="72">
        <f t="shared" si="471"/>
        <v>0.8</v>
      </c>
      <c r="AR783" s="71" t="e">
        <f t="shared" si="472"/>
        <v>#DIV/0!</v>
      </c>
      <c r="BA783">
        <f t="shared" si="473"/>
        <v>129</v>
      </c>
      <c r="BB783" s="91" t="e">
        <f t="shared" si="474"/>
        <v>#DIV/0!</v>
      </c>
    </row>
    <row r="784" spans="1:54">
      <c r="A784" s="2" t="s">
        <v>912</v>
      </c>
      <c r="B784" s="7" t="s">
        <v>40727</v>
      </c>
      <c r="C784" s="17">
        <f t="shared" si="455"/>
        <v>27.5</v>
      </c>
      <c r="D784" s="28">
        <f t="shared" si="456"/>
        <v>118</v>
      </c>
      <c r="E784" s="8">
        <f t="shared" si="475"/>
        <v>11</v>
      </c>
      <c r="F784" s="2" t="s">
        <v>5899</v>
      </c>
      <c r="G784" s="54">
        <f t="shared" si="476"/>
        <v>26.5</v>
      </c>
      <c r="H784" s="20">
        <f t="shared" si="477"/>
        <v>0.42093700000000001</v>
      </c>
      <c r="I784" s="14" t="s">
        <v>15866</v>
      </c>
      <c r="J784" s="14" t="s">
        <v>10881</v>
      </c>
      <c r="K784" s="14" t="s">
        <v>20827</v>
      </c>
      <c r="L784" s="14" t="s">
        <v>25788</v>
      </c>
      <c r="M784" s="28">
        <f t="shared" si="478"/>
        <v>9.5</v>
      </c>
      <c r="N784" s="46">
        <f t="shared" si="457"/>
        <v>5</v>
      </c>
      <c r="O784" s="17">
        <f t="shared" si="458"/>
        <v>2.2000000000000002</v>
      </c>
      <c r="P784" s="17">
        <f t="shared" si="458"/>
        <v>10</v>
      </c>
      <c r="Q784" s="124">
        <f t="shared" si="459"/>
        <v>0.60000000000000009</v>
      </c>
      <c r="R784" s="26">
        <f t="shared" si="460"/>
        <v>1</v>
      </c>
      <c r="S784" s="2" t="s">
        <v>30748</v>
      </c>
      <c r="T784" s="2" t="s">
        <v>35728</v>
      </c>
      <c r="U784" s="24">
        <f t="shared" si="461"/>
        <v>391.3</v>
      </c>
      <c r="V784" s="66">
        <f t="shared" si="461"/>
        <v>328.8</v>
      </c>
      <c r="W784" s="54">
        <f t="shared" si="462"/>
        <v>2.65</v>
      </c>
      <c r="X784" s="143">
        <f t="shared" si="463"/>
        <v>391.3</v>
      </c>
      <c r="Y784" s="143">
        <f t="shared" si="464"/>
        <v>0.63</v>
      </c>
      <c r="Z784" s="94" t="s">
        <v>39931</v>
      </c>
      <c r="AD784">
        <v>152</v>
      </c>
      <c r="AE784">
        <v>-1</v>
      </c>
      <c r="AF784" s="10">
        <v>37.9</v>
      </c>
      <c r="AG784" s="10">
        <v>58.12</v>
      </c>
      <c r="AH784" s="10">
        <f t="shared" si="465"/>
        <v>321691.02205245348</v>
      </c>
      <c r="AI784" s="11">
        <f t="shared" si="450"/>
        <v>0</v>
      </c>
      <c r="AJ784">
        <f t="shared" si="451"/>
        <v>0</v>
      </c>
      <c r="AK784" t="e">
        <f t="shared" si="466"/>
        <v>#DIV/0!</v>
      </c>
      <c r="AL784">
        <f t="shared" si="467"/>
        <v>12.739386000000001</v>
      </c>
      <c r="AM784" s="5">
        <f t="shared" si="468"/>
        <v>5.3</v>
      </c>
      <c r="AN784">
        <v>0</v>
      </c>
      <c r="AO784" s="72">
        <f t="shared" si="469"/>
        <v>1</v>
      </c>
      <c r="AP784" s="72">
        <f t="shared" si="470"/>
        <v>0.60000000000000009</v>
      </c>
      <c r="AQ784" s="72">
        <f t="shared" si="471"/>
        <v>0.60000000000000009</v>
      </c>
      <c r="AR784" s="71" t="e">
        <f t="shared" si="472"/>
        <v>#DIV/0!</v>
      </c>
      <c r="BA784">
        <f t="shared" si="473"/>
        <v>118</v>
      </c>
      <c r="BB784" s="91" t="e">
        <f t="shared" si="474"/>
        <v>#DIV/0!</v>
      </c>
    </row>
    <row r="785" spans="1:54">
      <c r="A785" s="2" t="s">
        <v>913</v>
      </c>
      <c r="B785" s="7" t="s">
        <v>40728</v>
      </c>
      <c r="C785" s="17">
        <f t="shared" si="455"/>
        <v>35.1</v>
      </c>
      <c r="D785" s="28">
        <f t="shared" si="456"/>
        <v>41</v>
      </c>
      <c r="E785" s="8">
        <f t="shared" si="475"/>
        <v>9</v>
      </c>
      <c r="F785" s="2" t="s">
        <v>5900</v>
      </c>
      <c r="G785" s="54">
        <f t="shared" si="476"/>
        <v>34.200000000000003</v>
      </c>
      <c r="H785" s="20">
        <f t="shared" si="477"/>
        <v>0.47169800000000001</v>
      </c>
      <c r="I785" s="14" t="s">
        <v>15867</v>
      </c>
      <c r="J785" s="14" t="s">
        <v>10882</v>
      </c>
      <c r="K785" s="14" t="s">
        <v>20828</v>
      </c>
      <c r="L785" s="14" t="s">
        <v>25789</v>
      </c>
      <c r="M785" s="28">
        <f t="shared" si="478"/>
        <v>10.9</v>
      </c>
      <c r="N785" s="46">
        <f t="shared" si="457"/>
        <v>5.4</v>
      </c>
      <c r="O785" s="17">
        <f t="shared" si="458"/>
        <v>0.8</v>
      </c>
      <c r="P785" s="17">
        <f t="shared" si="458"/>
        <v>7.2</v>
      </c>
      <c r="Q785" s="124">
        <f t="shared" si="459"/>
        <v>1</v>
      </c>
      <c r="R785" s="26">
        <f t="shared" si="460"/>
        <v>1.8</v>
      </c>
      <c r="S785" s="2" t="s">
        <v>30749</v>
      </c>
      <c r="T785" s="2" t="s">
        <v>35729</v>
      </c>
      <c r="U785" s="24">
        <f t="shared" si="461"/>
        <v>313.60000000000002</v>
      </c>
      <c r="V785" s="66">
        <f t="shared" si="461"/>
        <v>335.6</v>
      </c>
      <c r="W785" s="54">
        <f t="shared" si="462"/>
        <v>3.42</v>
      </c>
      <c r="X785" s="143">
        <f t="shared" si="463"/>
        <v>313.60000000000002</v>
      </c>
      <c r="Y785" s="143">
        <f t="shared" si="464"/>
        <v>0.78399999999999992</v>
      </c>
      <c r="Z785" s="94" t="s">
        <v>39931</v>
      </c>
      <c r="AD785">
        <v>152</v>
      </c>
      <c r="AE785">
        <v>-1</v>
      </c>
      <c r="AF785" s="10">
        <v>37.9</v>
      </c>
      <c r="AG785" s="10">
        <v>58.12</v>
      </c>
      <c r="AH785" s="10">
        <f t="shared" si="465"/>
        <v>312829.09266030253</v>
      </c>
      <c r="AI785" s="11">
        <f t="shared" si="450"/>
        <v>0</v>
      </c>
      <c r="AJ785">
        <f t="shared" si="451"/>
        <v>0</v>
      </c>
      <c r="AK785" t="e">
        <f t="shared" si="466"/>
        <v>#DIV/0!</v>
      </c>
      <c r="AL785">
        <f t="shared" si="467"/>
        <v>5.4774351360000013</v>
      </c>
      <c r="AM785" s="5">
        <f t="shared" si="468"/>
        <v>6.82</v>
      </c>
      <c r="AN785">
        <v>0</v>
      </c>
      <c r="AO785" s="72">
        <f t="shared" si="469"/>
        <v>1.8</v>
      </c>
      <c r="AP785" s="72">
        <f t="shared" si="470"/>
        <v>1</v>
      </c>
      <c r="AQ785" s="72">
        <f t="shared" si="471"/>
        <v>1</v>
      </c>
      <c r="AR785" s="71" t="e">
        <f t="shared" si="472"/>
        <v>#DIV/0!</v>
      </c>
      <c r="BA785">
        <f t="shared" si="473"/>
        <v>41</v>
      </c>
      <c r="BB785" s="91" t="e">
        <f t="shared" si="474"/>
        <v>#DIV/0!</v>
      </c>
    </row>
    <row r="786" spans="1:54">
      <c r="A786" s="2" t="s">
        <v>914</v>
      </c>
      <c r="B786" s="7" t="s">
        <v>40729</v>
      </c>
      <c r="C786" s="17">
        <f t="shared" si="455"/>
        <v>13.8</v>
      </c>
      <c r="D786" s="28">
        <f t="shared" si="456"/>
        <v>276</v>
      </c>
      <c r="E786" s="8">
        <f t="shared" si="475"/>
        <v>9</v>
      </c>
      <c r="F786" s="2" t="s">
        <v>5901</v>
      </c>
      <c r="G786" s="54">
        <f t="shared" si="476"/>
        <v>12.9</v>
      </c>
      <c r="H786" s="20">
        <f t="shared" si="477"/>
        <v>0.219805</v>
      </c>
      <c r="I786" s="14" t="s">
        <v>15868</v>
      </c>
      <c r="J786" s="14" t="s">
        <v>10883</v>
      </c>
      <c r="K786" s="14" t="s">
        <v>20829</v>
      </c>
      <c r="L786" s="14" t="s">
        <v>25790</v>
      </c>
      <c r="M786" s="28">
        <f t="shared" si="478"/>
        <v>11.8</v>
      </c>
      <c r="N786" s="46">
        <f t="shared" si="457"/>
        <v>7</v>
      </c>
      <c r="O786" s="17">
        <f t="shared" si="458"/>
        <v>2</v>
      </c>
      <c r="P786" s="17">
        <f t="shared" si="458"/>
        <v>5.4</v>
      </c>
      <c r="Q786" s="124">
        <f t="shared" si="459"/>
        <v>0.4</v>
      </c>
      <c r="R786" s="26">
        <f t="shared" si="460"/>
        <v>0.60000000000000009</v>
      </c>
      <c r="S786" s="2" t="s">
        <v>30750</v>
      </c>
      <c r="T786" s="2" t="s">
        <v>35730</v>
      </c>
      <c r="U786" s="24">
        <f t="shared" si="461"/>
        <v>548.6</v>
      </c>
      <c r="V786" s="66">
        <f t="shared" si="461"/>
        <v>419.3</v>
      </c>
      <c r="W786" s="54">
        <f t="shared" si="462"/>
        <v>1.29</v>
      </c>
      <c r="X786" s="143">
        <f t="shared" si="463"/>
        <v>548.6</v>
      </c>
      <c r="Y786" s="143">
        <f t="shared" si="464"/>
        <v>0.35799999999999998</v>
      </c>
      <c r="Z786" s="94" t="s">
        <v>39932</v>
      </c>
      <c r="AA786">
        <v>2983.2</v>
      </c>
      <c r="AB786">
        <v>481.85</v>
      </c>
      <c r="AC786">
        <v>4.6500000000000004</v>
      </c>
      <c r="AD786">
        <v>152</v>
      </c>
      <c r="AE786">
        <v>-1</v>
      </c>
      <c r="AF786" s="10">
        <v>37.9</v>
      </c>
      <c r="AG786" s="10">
        <v>58.12</v>
      </c>
      <c r="AH786" s="10">
        <f t="shared" si="465"/>
        <v>109211.93899628623</v>
      </c>
      <c r="AI786" s="11">
        <f t="shared" si="450"/>
        <v>0.99960472994243488</v>
      </c>
      <c r="AJ786">
        <f t="shared" si="451"/>
        <v>686.31649434000019</v>
      </c>
      <c r="AK786">
        <f t="shared" si="466"/>
        <v>10.327562360985853</v>
      </c>
      <c r="AL786">
        <f t="shared" si="467"/>
        <v>5.0556636000000008</v>
      </c>
      <c r="AM786" s="5">
        <f t="shared" si="468"/>
        <v>2.56</v>
      </c>
      <c r="AN786">
        <v>0</v>
      </c>
      <c r="AO786" s="72">
        <f t="shared" si="469"/>
        <v>0.60000000000000009</v>
      </c>
      <c r="AP786" s="72">
        <f t="shared" si="470"/>
        <v>0.4</v>
      </c>
      <c r="AQ786" s="72">
        <f t="shared" si="471"/>
        <v>0.60000000000000009</v>
      </c>
      <c r="AR786" s="71">
        <f t="shared" si="472"/>
        <v>15.383225960985854</v>
      </c>
      <c r="AS786" s="40">
        <v>0.82471064637466929</v>
      </c>
      <c r="AT786" s="40">
        <f>(AS786+O786)*(AS786+P786)*((1/3)*AS786+R786)</f>
        <v>15.383434727020672</v>
      </c>
      <c r="AU786" s="73">
        <f>MROUND((AS786+O786),0.2)</f>
        <v>2.8000000000000003</v>
      </c>
      <c r="AV786" s="73">
        <f>MROUND((AS786+P786),0.2)</f>
        <v>6.2</v>
      </c>
      <c r="AW786" s="73">
        <f>IF(MROUND(((1/3)*AS786+AO786),0.2)*AV786*AU786/AR786&gt;1.05,MROUND(((1/3)*AS786+AO786),0.2)-0.2,MROUND(((1/3)*AS786+AO786),0.2))</f>
        <v>0.8</v>
      </c>
      <c r="AX786" s="40">
        <f t="shared" ref="AX786:AX787" si="481">AU786*AV786*AW786</f>
        <v>13.888000000000003</v>
      </c>
      <c r="AY786" s="40" t="b">
        <f>IF(AQ786&lt;AW786,TRUE, FALSE)</f>
        <v>1</v>
      </c>
      <c r="AZ786" s="40" t="b">
        <f>IF(AL786&lt;AQ786*AU786*AV786,TRUE, FALSE)</f>
        <v>1</v>
      </c>
      <c r="BA786">
        <f t="shared" si="473"/>
        <v>276</v>
      </c>
      <c r="BB786" s="91">
        <f t="shared" si="474"/>
        <v>2.0427708760103918</v>
      </c>
    </row>
    <row r="787" spans="1:54">
      <c r="A787" s="2" t="s">
        <v>915</v>
      </c>
      <c r="B787" s="7" t="s">
        <v>40730</v>
      </c>
      <c r="C787" s="17">
        <f t="shared" si="455"/>
        <v>9.8000000000000007</v>
      </c>
      <c r="D787" s="28">
        <f t="shared" si="456"/>
        <v>185</v>
      </c>
      <c r="E787" s="8">
        <f t="shared" si="475"/>
        <v>7</v>
      </c>
      <c r="F787" s="2" t="s">
        <v>5902</v>
      </c>
      <c r="G787" s="54">
        <f t="shared" si="476"/>
        <v>8.9</v>
      </c>
      <c r="H787" s="20">
        <f t="shared" si="477"/>
        <v>0.78363969999999994</v>
      </c>
      <c r="I787" s="14" t="s">
        <v>15869</v>
      </c>
      <c r="J787" s="14" t="s">
        <v>10884</v>
      </c>
      <c r="K787" s="14" t="s">
        <v>20830</v>
      </c>
      <c r="L787" s="14" t="s">
        <v>25791</v>
      </c>
      <c r="M787" s="28">
        <f t="shared" si="478"/>
        <v>9.8000000000000007</v>
      </c>
      <c r="N787" s="46">
        <f t="shared" si="457"/>
        <v>6.6</v>
      </c>
      <c r="O787" s="17">
        <f t="shared" si="458"/>
        <v>2.6</v>
      </c>
      <c r="P787" s="17">
        <f t="shared" si="458"/>
        <v>9.4</v>
      </c>
      <c r="Q787" s="124">
        <f t="shared" si="459"/>
        <v>0.2</v>
      </c>
      <c r="R787" s="26">
        <f t="shared" si="460"/>
        <v>0.60000000000000009</v>
      </c>
      <c r="S787" s="2" t="s">
        <v>30751</v>
      </c>
      <c r="T787" s="2" t="s">
        <v>35731</v>
      </c>
      <c r="U787" s="24">
        <f t="shared" si="461"/>
        <v>458.20000000000005</v>
      </c>
      <c r="V787" s="66">
        <f t="shared" si="461"/>
        <v>389.90000000000003</v>
      </c>
      <c r="W787" s="54">
        <f t="shared" si="462"/>
        <v>0.89</v>
      </c>
      <c r="X787" s="143">
        <f t="shared" si="463"/>
        <v>458.20000000000005</v>
      </c>
      <c r="Y787" s="143">
        <f t="shared" si="464"/>
        <v>0.27800000000000002</v>
      </c>
      <c r="Z787" s="94" t="s">
        <v>39932</v>
      </c>
      <c r="AA787">
        <v>2794.2</v>
      </c>
      <c r="AB787">
        <v>509.12</v>
      </c>
      <c r="AC787">
        <v>4.3600000000000003</v>
      </c>
      <c r="AD787">
        <v>152</v>
      </c>
      <c r="AE787">
        <v>-1</v>
      </c>
      <c r="AF787" s="10">
        <v>37.9</v>
      </c>
      <c r="AG787" s="10">
        <v>58.12</v>
      </c>
      <c r="AH787" s="10">
        <f t="shared" si="465"/>
        <v>218697.75135850484</v>
      </c>
      <c r="AI787" s="11">
        <f t="shared" si="450"/>
        <v>0.88936141277212566</v>
      </c>
      <c r="AJ787">
        <f t="shared" si="451"/>
        <v>5850.4468685544971</v>
      </c>
      <c r="AK787">
        <f t="shared" si="466"/>
        <v>83.536999648076147</v>
      </c>
      <c r="AL787">
        <f t="shared" si="467"/>
        <v>3.1727074392000016</v>
      </c>
      <c r="AM787" s="5">
        <f t="shared" si="468"/>
        <v>1.7600000000000002</v>
      </c>
      <c r="AN787">
        <v>0</v>
      </c>
      <c r="AO787" s="72">
        <f t="shared" si="469"/>
        <v>0.60000000000000009</v>
      </c>
      <c r="AP787" s="72">
        <f t="shared" si="470"/>
        <v>0.2</v>
      </c>
      <c r="AQ787" s="72">
        <f t="shared" si="471"/>
        <v>0.2</v>
      </c>
      <c r="AR787" s="71">
        <f t="shared" si="472"/>
        <v>86.709707087276144</v>
      </c>
      <c r="AS787" s="40">
        <v>2.4937310433716648</v>
      </c>
      <c r="AT787" s="40">
        <f>(AS787+O787)*(AS787+P787)*((1/3)*AS787+R787)</f>
        <v>86.709704377477578</v>
      </c>
      <c r="AU787" s="73">
        <f>MROUND((AS787+O787),0.2)</f>
        <v>5</v>
      </c>
      <c r="AV787" s="73">
        <f>MROUND((AS787+P787),0.2)</f>
        <v>11.8</v>
      </c>
      <c r="AW787" s="73">
        <f>IF(MROUND(((1/3)*AS787+AO787),0.2)*AV787*AU787/AR787&gt;1.05,MROUND(((1/3)*AS787+AO787),0.2)-0.2,MROUND(((1/3)*AS787+AO787),0.2))</f>
        <v>1.4000000000000001</v>
      </c>
      <c r="AX787" s="40">
        <f t="shared" si="481"/>
        <v>82.600000000000009</v>
      </c>
      <c r="AY787" s="40" t="b">
        <f>IF(AQ787&lt;AW787,TRUE, FALSE)</f>
        <v>1</v>
      </c>
      <c r="AZ787" s="40" t="b">
        <f>IF(AL787&lt;AQ787*AU787*AV787,TRUE, FALSE)</f>
        <v>1</v>
      </c>
      <c r="BA787">
        <f t="shared" si="473"/>
        <v>185</v>
      </c>
      <c r="BB787" s="91">
        <f t="shared" si="474"/>
        <v>26.329877950908706</v>
      </c>
    </row>
    <row r="788" spans="1:54">
      <c r="A788" s="2" t="s">
        <v>916</v>
      </c>
      <c r="B788" s="7" t="s">
        <v>40731</v>
      </c>
      <c r="C788" s="17">
        <f t="shared" si="455"/>
        <v>11.9</v>
      </c>
      <c r="D788" s="28">
        <f t="shared" si="456"/>
        <v>88</v>
      </c>
      <c r="E788" s="8">
        <f t="shared" si="475"/>
        <v>11</v>
      </c>
      <c r="F788" s="2" t="s">
        <v>5903</v>
      </c>
      <c r="G788" s="54">
        <f t="shared" si="476"/>
        <v>11</v>
      </c>
      <c r="H788" s="20">
        <f t="shared" si="477"/>
        <v>0.1133101</v>
      </c>
      <c r="I788" s="14" t="s">
        <v>15870</v>
      </c>
      <c r="J788" s="14" t="s">
        <v>10885</v>
      </c>
      <c r="K788" s="14" t="s">
        <v>20831</v>
      </c>
      <c r="L788" s="14" t="s">
        <v>25792</v>
      </c>
      <c r="M788" s="28">
        <f t="shared" si="478"/>
        <v>12.9</v>
      </c>
      <c r="N788" s="46">
        <f t="shared" si="457"/>
        <v>5.8</v>
      </c>
      <c r="O788" s="17">
        <f t="shared" si="458"/>
        <v>2.2000000000000002</v>
      </c>
      <c r="P788" s="17">
        <f t="shared" si="458"/>
        <v>3.2</v>
      </c>
      <c r="Q788" s="124">
        <f t="shared" si="459"/>
        <v>0.60000000000000009</v>
      </c>
      <c r="R788" s="26">
        <f t="shared" si="460"/>
        <v>0.60000000000000009</v>
      </c>
      <c r="S788" s="2" t="s">
        <v>30752</v>
      </c>
      <c r="T788" s="2" t="s">
        <v>35732</v>
      </c>
      <c r="U788" s="24">
        <f t="shared" si="461"/>
        <v>361.40000000000003</v>
      </c>
      <c r="V788" s="66">
        <f t="shared" si="461"/>
        <v>307</v>
      </c>
      <c r="W788" s="54">
        <f t="shared" si="462"/>
        <v>1.1000000000000001</v>
      </c>
      <c r="X788" s="143">
        <f t="shared" si="463"/>
        <v>361.40000000000003</v>
      </c>
      <c r="Y788" s="143">
        <f t="shared" si="464"/>
        <v>0.32000000000000006</v>
      </c>
      <c r="Z788" s="94" t="s">
        <v>39931</v>
      </c>
      <c r="AD788">
        <v>152</v>
      </c>
      <c r="AE788">
        <v>-1</v>
      </c>
      <c r="AF788" s="10">
        <v>37.9</v>
      </c>
      <c r="AG788" s="10">
        <v>58.12</v>
      </c>
      <c r="AH788" s="10">
        <f t="shared" si="465"/>
        <v>347884.67069750471</v>
      </c>
      <c r="AI788" s="11">
        <f t="shared" si="450"/>
        <v>0</v>
      </c>
      <c r="AJ788">
        <f t="shared" si="451"/>
        <v>0</v>
      </c>
      <c r="AK788" t="e">
        <f t="shared" si="466"/>
        <v>#DIV/0!</v>
      </c>
      <c r="AL788">
        <f t="shared" si="467"/>
        <v>3.7453781376000013</v>
      </c>
      <c r="AM788" s="5">
        <f t="shared" si="468"/>
        <v>2.1800000000000002</v>
      </c>
      <c r="AN788">
        <v>0</v>
      </c>
      <c r="AO788" s="72">
        <f t="shared" si="469"/>
        <v>0.60000000000000009</v>
      </c>
      <c r="AP788" s="72">
        <f t="shared" si="470"/>
        <v>0.60000000000000009</v>
      </c>
      <c r="AQ788" s="72">
        <f t="shared" si="471"/>
        <v>0.60000000000000009</v>
      </c>
      <c r="AR788" s="71" t="e">
        <f t="shared" si="472"/>
        <v>#DIV/0!</v>
      </c>
      <c r="BA788">
        <f t="shared" si="473"/>
        <v>88</v>
      </c>
      <c r="BB788" s="91" t="e">
        <f t="shared" si="474"/>
        <v>#DIV/0!</v>
      </c>
    </row>
    <row r="789" spans="1:54">
      <c r="A789" s="2" t="s">
        <v>917</v>
      </c>
      <c r="B789" s="7" t="s">
        <v>40732</v>
      </c>
      <c r="C789" s="17">
        <f t="shared" si="455"/>
        <v>26.8</v>
      </c>
      <c r="D789" s="28">
        <f t="shared" si="456"/>
        <v>74</v>
      </c>
      <c r="E789" s="8">
        <f t="shared" si="475"/>
        <v>18</v>
      </c>
      <c r="F789" s="2" t="s">
        <v>5904</v>
      </c>
      <c r="G789" s="54">
        <f t="shared" si="476"/>
        <v>25.900000000000002</v>
      </c>
      <c r="H789" s="20">
        <f t="shared" si="477"/>
        <v>0.2937072</v>
      </c>
      <c r="I789" s="14" t="s">
        <v>15871</v>
      </c>
      <c r="J789" s="14" t="s">
        <v>10886</v>
      </c>
      <c r="K789" s="14" t="s">
        <v>20832</v>
      </c>
      <c r="L789" s="14" t="s">
        <v>25793</v>
      </c>
      <c r="M789" s="28">
        <f t="shared" si="478"/>
        <v>11.3</v>
      </c>
      <c r="N789" s="46">
        <f t="shared" si="457"/>
        <v>5.2</v>
      </c>
      <c r="O789" s="17">
        <f t="shared" si="458"/>
        <v>2.8000000000000003</v>
      </c>
      <c r="P789" s="17">
        <f t="shared" si="458"/>
        <v>6.4</v>
      </c>
      <c r="Q789" s="124">
        <f t="shared" si="459"/>
        <v>1.2000000000000002</v>
      </c>
      <c r="R789" s="26">
        <f t="shared" si="460"/>
        <v>1.6</v>
      </c>
      <c r="S789" s="2" t="s">
        <v>30753</v>
      </c>
      <c r="T789" s="2" t="s">
        <v>35733</v>
      </c>
      <c r="U789" s="24">
        <f t="shared" si="461"/>
        <v>347.40000000000003</v>
      </c>
      <c r="V789" s="66">
        <f t="shared" si="461"/>
        <v>291.20000000000005</v>
      </c>
      <c r="W789" s="54">
        <f t="shared" si="462"/>
        <v>2.59</v>
      </c>
      <c r="X789" s="143">
        <f t="shared" si="463"/>
        <v>347.40000000000003</v>
      </c>
      <c r="Y789" s="143">
        <f t="shared" si="464"/>
        <v>0.61799999999999999</v>
      </c>
      <c r="Z789" s="94" t="s">
        <v>39931</v>
      </c>
      <c r="AD789">
        <v>152</v>
      </c>
      <c r="AE789">
        <v>-1</v>
      </c>
      <c r="AF789" s="10">
        <v>37.9</v>
      </c>
      <c r="AG789" s="10">
        <v>58.12</v>
      </c>
      <c r="AH789" s="10">
        <f t="shared" si="465"/>
        <v>364946.44460636267</v>
      </c>
      <c r="AI789" s="11">
        <f t="shared" si="450"/>
        <v>0</v>
      </c>
      <c r="AJ789">
        <f t="shared" si="451"/>
        <v>0</v>
      </c>
      <c r="AK789" t="e">
        <f t="shared" si="466"/>
        <v>#DIV/0!</v>
      </c>
      <c r="AL789">
        <f t="shared" si="467"/>
        <v>20.2508271616</v>
      </c>
      <c r="AM789" s="5">
        <f t="shared" si="468"/>
        <v>5.16</v>
      </c>
      <c r="AN789">
        <v>0</v>
      </c>
      <c r="AO789" s="72">
        <f t="shared" si="469"/>
        <v>1.6</v>
      </c>
      <c r="AP789" s="72">
        <f t="shared" si="470"/>
        <v>1.2000000000000002</v>
      </c>
      <c r="AQ789" s="72">
        <f t="shared" si="471"/>
        <v>1.2000000000000002</v>
      </c>
      <c r="AR789" s="71" t="e">
        <f t="shared" si="472"/>
        <v>#DIV/0!</v>
      </c>
      <c r="BA789">
        <f t="shared" si="473"/>
        <v>74</v>
      </c>
      <c r="BB789" s="91" t="e">
        <f t="shared" si="474"/>
        <v>#DIV/0!</v>
      </c>
    </row>
    <row r="790" spans="1:54">
      <c r="A790" s="2" t="s">
        <v>918</v>
      </c>
      <c r="B790" s="7" t="s">
        <v>40733</v>
      </c>
      <c r="C790" s="17">
        <f t="shared" si="455"/>
        <v>34.9</v>
      </c>
      <c r="D790" s="28">
        <f t="shared" si="456"/>
        <v>286</v>
      </c>
      <c r="E790" s="8">
        <f t="shared" si="475"/>
        <v>10</v>
      </c>
      <c r="F790" s="2" t="s">
        <v>5905</v>
      </c>
      <c r="G790" s="54">
        <f t="shared" si="476"/>
        <v>34</v>
      </c>
      <c r="H790" s="20">
        <f t="shared" si="477"/>
        <v>0.22030259999999999</v>
      </c>
      <c r="I790" s="14" t="s">
        <v>15872</v>
      </c>
      <c r="J790" s="14" t="s">
        <v>10887</v>
      </c>
      <c r="K790" s="14" t="s">
        <v>20833</v>
      </c>
      <c r="L790" s="14" t="s">
        <v>25794</v>
      </c>
      <c r="M790" s="28">
        <f t="shared" si="478"/>
        <v>10.8</v>
      </c>
      <c r="N790" s="46">
        <f t="shared" si="457"/>
        <v>5.8</v>
      </c>
      <c r="O790" s="17">
        <f t="shared" si="458"/>
        <v>1</v>
      </c>
      <c r="P790" s="17">
        <f t="shared" si="458"/>
        <v>7.4</v>
      </c>
      <c r="Q790" s="124">
        <f t="shared" si="459"/>
        <v>1</v>
      </c>
      <c r="R790" s="26">
        <f t="shared" si="460"/>
        <v>1.2000000000000002</v>
      </c>
      <c r="S790" s="2" t="s">
        <v>30754</v>
      </c>
      <c r="T790" s="2" t="s">
        <v>35734</v>
      </c>
      <c r="U790" s="24">
        <f t="shared" si="461"/>
        <v>559.4</v>
      </c>
      <c r="V790" s="66">
        <f t="shared" si="461"/>
        <v>330.5</v>
      </c>
      <c r="W790" s="54">
        <f t="shared" si="462"/>
        <v>3.4</v>
      </c>
      <c r="X790" s="143">
        <f t="shared" si="463"/>
        <v>559.4</v>
      </c>
      <c r="Y790" s="143">
        <f t="shared" si="464"/>
        <v>0.77999999999999992</v>
      </c>
      <c r="Z790" s="94" t="s">
        <v>39931</v>
      </c>
      <c r="AD790">
        <v>152</v>
      </c>
      <c r="AE790">
        <v>-1</v>
      </c>
      <c r="AF790" s="10">
        <v>37.9</v>
      </c>
      <c r="AG790" s="10">
        <v>58.12</v>
      </c>
      <c r="AH790" s="10">
        <f t="shared" si="465"/>
        <v>319513.73462425749</v>
      </c>
      <c r="AI790" s="11">
        <f t="shared" si="450"/>
        <v>0</v>
      </c>
      <c r="AJ790">
        <f t="shared" si="451"/>
        <v>0</v>
      </c>
      <c r="AK790" t="e">
        <f t="shared" si="466"/>
        <v>#DIV/0!</v>
      </c>
      <c r="AL790">
        <f t="shared" si="467"/>
        <v>6.9237129120000018</v>
      </c>
      <c r="AM790" s="5">
        <f t="shared" si="468"/>
        <v>6.7799999999999994</v>
      </c>
      <c r="AN790">
        <v>0</v>
      </c>
      <c r="AO790" s="72">
        <f t="shared" si="469"/>
        <v>1.2000000000000002</v>
      </c>
      <c r="AP790" s="72">
        <f t="shared" si="470"/>
        <v>1</v>
      </c>
      <c r="AQ790" s="72">
        <f t="shared" si="471"/>
        <v>1</v>
      </c>
      <c r="AR790" s="71" t="e">
        <f t="shared" si="472"/>
        <v>#DIV/0!</v>
      </c>
      <c r="BA790">
        <f t="shared" si="473"/>
        <v>286</v>
      </c>
      <c r="BB790" s="91" t="e">
        <f t="shared" si="474"/>
        <v>#DIV/0!</v>
      </c>
    </row>
    <row r="791" spans="1:54">
      <c r="A791" s="2" t="s">
        <v>919</v>
      </c>
      <c r="B791" s="7" t="s">
        <v>40734</v>
      </c>
      <c r="C791" s="17">
        <f t="shared" si="455"/>
        <v>16.100000000000001</v>
      </c>
      <c r="D791" s="28">
        <f t="shared" si="456"/>
        <v>251</v>
      </c>
      <c r="E791" s="8">
        <f t="shared" si="475"/>
        <v>10</v>
      </c>
      <c r="F791" s="2" t="s">
        <v>5906</v>
      </c>
      <c r="G791" s="54">
        <f t="shared" si="476"/>
        <v>15.2</v>
      </c>
      <c r="H791" s="20">
        <f t="shared" si="477"/>
        <v>0.5575177</v>
      </c>
      <c r="I791" s="14" t="s">
        <v>15873</v>
      </c>
      <c r="J791" s="14" t="s">
        <v>10888</v>
      </c>
      <c r="K791" s="14" t="s">
        <v>20834</v>
      </c>
      <c r="L791" s="14" t="s">
        <v>25795</v>
      </c>
      <c r="M791" s="28">
        <f t="shared" si="478"/>
        <v>11.8</v>
      </c>
      <c r="N791" s="46">
        <f t="shared" si="457"/>
        <v>5.8</v>
      </c>
      <c r="O791" s="17">
        <f t="shared" si="458"/>
        <v>1.8</v>
      </c>
      <c r="P791" s="17">
        <f t="shared" si="458"/>
        <v>5.4</v>
      </c>
      <c r="Q791" s="124">
        <f t="shared" si="459"/>
        <v>0.60000000000000009</v>
      </c>
      <c r="R791" s="26">
        <f t="shared" si="460"/>
        <v>1.2000000000000002</v>
      </c>
      <c r="S791" s="2" t="s">
        <v>30755</v>
      </c>
      <c r="T791" s="2" t="s">
        <v>35735</v>
      </c>
      <c r="U791" s="24">
        <f t="shared" si="461"/>
        <v>523.80000000000007</v>
      </c>
      <c r="V791" s="66">
        <f t="shared" si="461"/>
        <v>343.1</v>
      </c>
      <c r="W791" s="54">
        <f t="shared" si="462"/>
        <v>1.52</v>
      </c>
      <c r="X791" s="143">
        <f t="shared" si="463"/>
        <v>523.80000000000007</v>
      </c>
      <c r="Y791" s="143">
        <f t="shared" si="464"/>
        <v>0.40400000000000003</v>
      </c>
      <c r="Z791" s="94" t="s">
        <v>39931</v>
      </c>
      <c r="AD791">
        <v>152</v>
      </c>
      <c r="AE791">
        <v>-1</v>
      </c>
      <c r="AF791" s="10">
        <v>37.9</v>
      </c>
      <c r="AG791" s="10">
        <v>58.12</v>
      </c>
      <c r="AH791" s="10">
        <f t="shared" si="465"/>
        <v>302405.39147027006</v>
      </c>
      <c r="AI791" s="11">
        <f t="shared" si="450"/>
        <v>0</v>
      </c>
      <c r="AJ791">
        <f t="shared" si="451"/>
        <v>0</v>
      </c>
      <c r="AK791" t="e">
        <f t="shared" si="466"/>
        <v>#DIV/0!</v>
      </c>
      <c r="AL791">
        <f t="shared" si="467"/>
        <v>5.1611135472000012</v>
      </c>
      <c r="AM791" s="5">
        <f t="shared" si="468"/>
        <v>3.0200000000000005</v>
      </c>
      <c r="AN791">
        <v>0</v>
      </c>
      <c r="AO791" s="72">
        <f t="shared" si="469"/>
        <v>1.2000000000000002</v>
      </c>
      <c r="AP791" s="72">
        <f t="shared" si="470"/>
        <v>0.60000000000000009</v>
      </c>
      <c r="AQ791" s="72">
        <f t="shared" si="471"/>
        <v>0.60000000000000009</v>
      </c>
      <c r="AR791" s="71" t="e">
        <f t="shared" si="472"/>
        <v>#DIV/0!</v>
      </c>
      <c r="BA791">
        <f t="shared" si="473"/>
        <v>251</v>
      </c>
      <c r="BB791" s="91" t="e">
        <f t="shared" si="474"/>
        <v>#DIV/0!</v>
      </c>
    </row>
    <row r="792" spans="1:54">
      <c r="A792" s="2" t="s">
        <v>920</v>
      </c>
      <c r="B792" s="7" t="s">
        <v>40735</v>
      </c>
      <c r="C792" s="17">
        <f t="shared" si="455"/>
        <v>17.3</v>
      </c>
      <c r="D792" s="28">
        <f t="shared" si="456"/>
        <v>256</v>
      </c>
      <c r="E792" s="8">
        <f t="shared" si="475"/>
        <v>6</v>
      </c>
      <c r="F792" s="2" t="s">
        <v>5907</v>
      </c>
      <c r="G792" s="54">
        <f t="shared" si="476"/>
        <v>16.3</v>
      </c>
      <c r="H792" s="20">
        <f t="shared" si="477"/>
        <v>0.8027084000000001</v>
      </c>
      <c r="I792" s="14" t="s">
        <v>15874</v>
      </c>
      <c r="J792" s="14" t="s">
        <v>10889</v>
      </c>
      <c r="K792" s="14" t="s">
        <v>20835</v>
      </c>
      <c r="L792" s="14" t="s">
        <v>25796</v>
      </c>
      <c r="M792" s="28">
        <f t="shared" si="478"/>
        <v>14.1</v>
      </c>
      <c r="N792" s="46">
        <f t="shared" si="457"/>
        <v>5.4</v>
      </c>
      <c r="O792" s="17">
        <f t="shared" si="458"/>
        <v>0.8</v>
      </c>
      <c r="P792" s="17">
        <f t="shared" si="458"/>
        <v>0.8</v>
      </c>
      <c r="Q792" s="124">
        <f t="shared" si="459"/>
        <v>0.4</v>
      </c>
      <c r="R792" s="26">
        <f t="shared" si="460"/>
        <v>2</v>
      </c>
      <c r="S792" s="2" t="s">
        <v>30756</v>
      </c>
      <c r="T792" s="2" t="s">
        <v>35736</v>
      </c>
      <c r="U792" s="24">
        <f t="shared" si="461"/>
        <v>528.9</v>
      </c>
      <c r="V792" s="66">
        <f t="shared" si="461"/>
        <v>359.90000000000003</v>
      </c>
      <c r="W792" s="54">
        <f t="shared" si="462"/>
        <v>1.6300000000000001</v>
      </c>
      <c r="X792" s="143">
        <f t="shared" si="463"/>
        <v>528.9</v>
      </c>
      <c r="Y792" s="143">
        <f t="shared" si="464"/>
        <v>0.42600000000000005</v>
      </c>
      <c r="Z792" s="94" t="s">
        <v>39931</v>
      </c>
      <c r="AD792">
        <v>152</v>
      </c>
      <c r="AE792">
        <v>-1</v>
      </c>
      <c r="AF792" s="10">
        <v>37.9</v>
      </c>
      <c r="AG792" s="10">
        <v>58.12</v>
      </c>
      <c r="AH792" s="10">
        <f t="shared" si="465"/>
        <v>276946.19311678177</v>
      </c>
      <c r="AI792" s="11">
        <f t="shared" si="450"/>
        <v>0</v>
      </c>
      <c r="AJ792">
        <f t="shared" si="451"/>
        <v>0</v>
      </c>
      <c r="AK792" t="e">
        <f t="shared" si="466"/>
        <v>#DIV/0!</v>
      </c>
      <c r="AL792">
        <f t="shared" si="467"/>
        <v>0.25253324799999993</v>
      </c>
      <c r="AM792" s="5">
        <f t="shared" si="468"/>
        <v>3.2600000000000002</v>
      </c>
      <c r="AN792">
        <v>0</v>
      </c>
      <c r="AO792" s="72">
        <f t="shared" si="469"/>
        <v>2</v>
      </c>
      <c r="AP792" s="72">
        <f t="shared" si="470"/>
        <v>0.4</v>
      </c>
      <c r="AQ792" s="72">
        <f t="shared" si="471"/>
        <v>0.4</v>
      </c>
      <c r="AR792" s="71" t="e">
        <f t="shared" si="472"/>
        <v>#DIV/0!</v>
      </c>
      <c r="BA792">
        <f t="shared" si="473"/>
        <v>256</v>
      </c>
      <c r="BB792" s="91" t="e">
        <f t="shared" si="474"/>
        <v>#DIV/0!</v>
      </c>
    </row>
    <row r="793" spans="1:54">
      <c r="A793" s="2" t="s">
        <v>921</v>
      </c>
      <c r="B793" s="7" t="s">
        <v>40736</v>
      </c>
      <c r="C793" s="17">
        <f t="shared" si="455"/>
        <v>35.300000000000004</v>
      </c>
      <c r="D793" s="28">
        <f t="shared" si="456"/>
        <v>182</v>
      </c>
      <c r="E793" s="8">
        <f t="shared" si="475"/>
        <v>11</v>
      </c>
      <c r="F793" s="2" t="s">
        <v>5908</v>
      </c>
      <c r="G793" s="54">
        <f t="shared" si="476"/>
        <v>34.300000000000004</v>
      </c>
      <c r="H793" s="20">
        <f t="shared" si="477"/>
        <v>0.60210830000000004</v>
      </c>
      <c r="I793" s="14" t="s">
        <v>15875</v>
      </c>
      <c r="J793" s="14" t="s">
        <v>10890</v>
      </c>
      <c r="K793" s="14" t="s">
        <v>20836</v>
      </c>
      <c r="L793" s="14" t="s">
        <v>25797</v>
      </c>
      <c r="M793" s="28">
        <f t="shared" si="478"/>
        <v>10.6</v>
      </c>
      <c r="N793" s="46">
        <f t="shared" si="457"/>
        <v>5.4</v>
      </c>
      <c r="O793" s="17">
        <f t="shared" si="458"/>
        <v>2</v>
      </c>
      <c r="P793" s="17">
        <f t="shared" si="458"/>
        <v>7.8000000000000007</v>
      </c>
      <c r="Q793" s="124">
        <f t="shared" si="459"/>
        <v>0.60000000000000009</v>
      </c>
      <c r="R793" s="26">
        <f t="shared" si="460"/>
        <v>1.6</v>
      </c>
      <c r="S793" s="2" t="s">
        <v>30757</v>
      </c>
      <c r="T793" s="2" t="s">
        <v>35737</v>
      </c>
      <c r="U793" s="24">
        <f t="shared" si="461"/>
        <v>454.6</v>
      </c>
      <c r="V793" s="66">
        <f t="shared" si="461"/>
        <v>318.5</v>
      </c>
      <c r="W793" s="54">
        <f t="shared" si="462"/>
        <v>3.4299999999999997</v>
      </c>
      <c r="X793" s="143">
        <f t="shared" si="463"/>
        <v>454.6</v>
      </c>
      <c r="Y793" s="143">
        <f t="shared" si="464"/>
        <v>0.78599999999999992</v>
      </c>
      <c r="Z793" s="94" t="s">
        <v>39931</v>
      </c>
      <c r="AD793">
        <v>152</v>
      </c>
      <c r="AE793">
        <v>-1</v>
      </c>
      <c r="AF793" s="10">
        <v>37.9</v>
      </c>
      <c r="AG793" s="10">
        <v>58.12</v>
      </c>
      <c r="AH793" s="10">
        <f t="shared" si="465"/>
        <v>334460.07361362688</v>
      </c>
      <c r="AI793" s="11">
        <f t="shared" si="450"/>
        <v>0</v>
      </c>
      <c r="AJ793">
        <f t="shared" si="451"/>
        <v>0</v>
      </c>
      <c r="AK793" t="e">
        <f t="shared" si="466"/>
        <v>#DIV/0!</v>
      </c>
      <c r="AL793">
        <f t="shared" si="467"/>
        <v>9.9313768319999998</v>
      </c>
      <c r="AM793" s="5">
        <f t="shared" si="468"/>
        <v>6.8600000000000012</v>
      </c>
      <c r="AN793">
        <v>0</v>
      </c>
      <c r="AO793" s="72">
        <f t="shared" si="469"/>
        <v>1.6</v>
      </c>
      <c r="AP793" s="72">
        <f t="shared" si="470"/>
        <v>0.60000000000000009</v>
      </c>
      <c r="AQ793" s="72">
        <f t="shared" si="471"/>
        <v>0.8</v>
      </c>
      <c r="AR793" s="71" t="e">
        <f t="shared" si="472"/>
        <v>#DIV/0!</v>
      </c>
      <c r="BA793">
        <f t="shared" si="473"/>
        <v>182</v>
      </c>
      <c r="BB793" s="91" t="e">
        <f t="shared" si="474"/>
        <v>#DIV/0!</v>
      </c>
    </row>
    <row r="794" spans="1:54">
      <c r="A794" s="2" t="s">
        <v>922</v>
      </c>
      <c r="B794" s="7" t="s">
        <v>40737</v>
      </c>
      <c r="C794" s="17">
        <f t="shared" si="455"/>
        <v>30.6</v>
      </c>
      <c r="D794" s="28">
        <f t="shared" si="456"/>
        <v>242</v>
      </c>
      <c r="E794" s="8">
        <f t="shared" si="475"/>
        <v>9</v>
      </c>
      <c r="F794" s="2" t="s">
        <v>5909</v>
      </c>
      <c r="G794" s="54">
        <f t="shared" si="476"/>
        <v>29.700000000000003</v>
      </c>
      <c r="H794" s="20">
        <f t="shared" si="477"/>
        <v>0.85660809999999998</v>
      </c>
      <c r="I794" s="14" t="s">
        <v>15876</v>
      </c>
      <c r="J794" s="14" t="s">
        <v>10891</v>
      </c>
      <c r="K794" s="14" t="s">
        <v>20837</v>
      </c>
      <c r="L794" s="14" t="s">
        <v>25798</v>
      </c>
      <c r="M794" s="28">
        <f t="shared" si="478"/>
        <v>9.6999999999999993</v>
      </c>
      <c r="N794" s="46">
        <f t="shared" si="457"/>
        <v>7</v>
      </c>
      <c r="O794" s="17">
        <f t="shared" si="458"/>
        <v>2</v>
      </c>
      <c r="P794" s="17">
        <f t="shared" si="458"/>
        <v>9.6000000000000014</v>
      </c>
      <c r="Q794" s="124">
        <f t="shared" si="459"/>
        <v>0.4</v>
      </c>
      <c r="R794" s="26">
        <f t="shared" si="460"/>
        <v>2.6</v>
      </c>
      <c r="S794" s="2" t="s">
        <v>30758</v>
      </c>
      <c r="T794" s="2" t="s">
        <v>35738</v>
      </c>
      <c r="U794" s="24">
        <f t="shared" si="461"/>
        <v>514.6</v>
      </c>
      <c r="V794" s="66">
        <f t="shared" si="461"/>
        <v>423.40000000000003</v>
      </c>
      <c r="W794" s="54">
        <f t="shared" si="462"/>
        <v>2.9699999999999998</v>
      </c>
      <c r="X794" s="143">
        <f t="shared" si="463"/>
        <v>514.6</v>
      </c>
      <c r="Y794" s="143">
        <f t="shared" si="464"/>
        <v>0.69399999999999995</v>
      </c>
      <c r="Z794" s="94" t="s">
        <v>39932</v>
      </c>
      <c r="AA794">
        <v>4711.7</v>
      </c>
      <c r="AB794">
        <v>376.22</v>
      </c>
      <c r="AC794">
        <v>9.68</v>
      </c>
      <c r="AD794">
        <v>152</v>
      </c>
      <c r="AE794">
        <v>-1</v>
      </c>
      <c r="AF794" s="10">
        <v>37.9</v>
      </c>
      <c r="AG794" s="10">
        <v>58.12</v>
      </c>
      <c r="AH794" s="10">
        <f t="shared" si="465"/>
        <v>67668.40426754237</v>
      </c>
      <c r="AI794" s="11">
        <f t="shared" si="450"/>
        <v>0.99999999989894606</v>
      </c>
      <c r="AJ794">
        <f t="shared" si="451"/>
        <v>16087.873121149445</v>
      </c>
      <c r="AK794">
        <f t="shared" si="466"/>
        <v>116.33792545110116</v>
      </c>
      <c r="AL794">
        <f t="shared" si="467"/>
        <v>7.1581236480000019</v>
      </c>
      <c r="AM794" s="5">
        <f t="shared" si="468"/>
        <v>5.92</v>
      </c>
      <c r="AN794">
        <v>0</v>
      </c>
      <c r="AO794" s="72">
        <f t="shared" si="469"/>
        <v>2.6</v>
      </c>
      <c r="AP794" s="72">
        <f t="shared" si="470"/>
        <v>0.4</v>
      </c>
      <c r="AQ794" s="72">
        <f t="shared" si="471"/>
        <v>0.4</v>
      </c>
      <c r="AR794" s="71">
        <f t="shared" si="472"/>
        <v>123.49604909910116</v>
      </c>
      <c r="AS794" s="40">
        <v>1.5522094977157015</v>
      </c>
      <c r="AT794" s="40">
        <f>(AS794+O794)*(AS794+P794)*((1/3)*AS794+R794)</f>
        <v>123.49587809229021</v>
      </c>
      <c r="AU794" s="73">
        <f>MROUND((AS794+O794),0.2)</f>
        <v>3.6</v>
      </c>
      <c r="AV794" s="73">
        <f>MROUND((AS794+P794),0.2)</f>
        <v>11.200000000000001</v>
      </c>
      <c r="AW794" s="73">
        <f>IF(MROUND(((1/3)*AS794+AO794),0.2)*AV794*AU794/AR794&gt;1.05,MROUND(((1/3)*AS794+AO794),0.2)-0.2,MROUND(((1/3)*AS794+AO794),0.2))</f>
        <v>3.2</v>
      </c>
      <c r="AX794" s="40">
        <f t="shared" ref="AX794" si="482">AU794*AV794*AW794</f>
        <v>129.02400000000003</v>
      </c>
      <c r="AY794" s="40" t="b">
        <f>IF(AQ794&lt;AW794,TRUE, FALSE)</f>
        <v>1</v>
      </c>
      <c r="AZ794" s="40" t="b">
        <f>IF(AL794&lt;AQ794*AU794*AV794,TRUE, FALSE)</f>
        <v>1</v>
      </c>
      <c r="BA794">
        <f t="shared" si="473"/>
        <v>242</v>
      </c>
      <c r="BB794" s="91">
        <f t="shared" si="474"/>
        <v>16.252572765155609</v>
      </c>
    </row>
    <row r="795" spans="1:54">
      <c r="A795" s="2" t="s">
        <v>923</v>
      </c>
      <c r="B795" s="7" t="s">
        <v>40738</v>
      </c>
      <c r="C795" s="17">
        <f t="shared" si="455"/>
        <v>25.400000000000002</v>
      </c>
      <c r="D795" s="28">
        <f t="shared" si="456"/>
        <v>147</v>
      </c>
      <c r="E795" s="8">
        <f t="shared" si="475"/>
        <v>6</v>
      </c>
      <c r="F795" s="2" t="s">
        <v>5910</v>
      </c>
      <c r="G795" s="54">
        <f t="shared" si="476"/>
        <v>24.400000000000002</v>
      </c>
      <c r="H795" s="20">
        <f t="shared" si="477"/>
        <v>0.60165190000000002</v>
      </c>
      <c r="I795" s="14" t="s">
        <v>15877</v>
      </c>
      <c r="J795" s="14" t="s">
        <v>10892</v>
      </c>
      <c r="K795" s="14" t="s">
        <v>20838</v>
      </c>
      <c r="L795" s="14" t="s">
        <v>25799</v>
      </c>
      <c r="M795" s="28">
        <f t="shared" si="478"/>
        <v>10.6</v>
      </c>
      <c r="N795" s="46">
        <f t="shared" si="457"/>
        <v>6.6</v>
      </c>
      <c r="O795" s="17">
        <f t="shared" si="458"/>
        <v>0.8</v>
      </c>
      <c r="P795" s="17">
        <f t="shared" si="458"/>
        <v>7.8000000000000007</v>
      </c>
      <c r="Q795" s="124">
        <f t="shared" si="459"/>
        <v>0.4</v>
      </c>
      <c r="R795" s="26">
        <f t="shared" si="460"/>
        <v>1.2000000000000002</v>
      </c>
      <c r="S795" s="2" t="s">
        <v>30759</v>
      </c>
      <c r="T795" s="2" t="s">
        <v>35739</v>
      </c>
      <c r="U795" s="24">
        <f t="shared" si="461"/>
        <v>420.3</v>
      </c>
      <c r="V795" s="66">
        <f t="shared" si="461"/>
        <v>341.8</v>
      </c>
      <c r="W795" s="54">
        <f t="shared" si="462"/>
        <v>2.44</v>
      </c>
      <c r="X795" s="143">
        <f t="shared" si="463"/>
        <v>420.3</v>
      </c>
      <c r="Y795" s="143">
        <f t="shared" si="464"/>
        <v>0.58799999999999997</v>
      </c>
      <c r="Z795" s="94" t="s">
        <v>39931</v>
      </c>
      <c r="AD795">
        <v>152</v>
      </c>
      <c r="AE795">
        <v>-1</v>
      </c>
      <c r="AF795" s="10">
        <v>37.9</v>
      </c>
      <c r="AG795" s="10">
        <v>58.12</v>
      </c>
      <c r="AH795" s="10">
        <f t="shared" si="465"/>
        <v>304237.74273689918</v>
      </c>
      <c r="AI795" s="11">
        <f t="shared" si="450"/>
        <v>0</v>
      </c>
      <c r="AJ795">
        <f t="shared" si="451"/>
        <v>0</v>
      </c>
      <c r="AK795" t="e">
        <f t="shared" si="466"/>
        <v>#DIV/0!</v>
      </c>
      <c r="AL795">
        <f t="shared" si="467"/>
        <v>2.9828305728000006</v>
      </c>
      <c r="AM795" s="5">
        <f t="shared" si="468"/>
        <v>4.8800000000000008</v>
      </c>
      <c r="AN795">
        <v>0</v>
      </c>
      <c r="AO795" s="72">
        <f t="shared" si="469"/>
        <v>1.2000000000000002</v>
      </c>
      <c r="AP795" s="72">
        <f t="shared" si="470"/>
        <v>0.4</v>
      </c>
      <c r="AQ795" s="72">
        <f t="shared" si="471"/>
        <v>0.60000000000000009</v>
      </c>
      <c r="AR795" s="71" t="e">
        <f t="shared" si="472"/>
        <v>#DIV/0!</v>
      </c>
      <c r="BA795">
        <f t="shared" si="473"/>
        <v>147</v>
      </c>
      <c r="BB795" s="91" t="e">
        <f t="shared" si="474"/>
        <v>#DIV/0!</v>
      </c>
    </row>
    <row r="796" spans="1:54">
      <c r="A796" s="2" t="s">
        <v>924</v>
      </c>
      <c r="B796" s="7" t="s">
        <v>40739</v>
      </c>
      <c r="C796" s="17">
        <f t="shared" si="455"/>
        <v>13.700000000000001</v>
      </c>
      <c r="D796" s="28">
        <f t="shared" si="456"/>
        <v>192</v>
      </c>
      <c r="E796" s="8">
        <f t="shared" si="475"/>
        <v>8</v>
      </c>
      <c r="F796" s="2" t="s">
        <v>5911</v>
      </c>
      <c r="G796" s="54">
        <f t="shared" si="476"/>
        <v>12.799999999999999</v>
      </c>
      <c r="H796" s="20">
        <f t="shared" si="477"/>
        <v>0.82940539999999996</v>
      </c>
      <c r="I796" s="14" t="s">
        <v>15878</v>
      </c>
      <c r="J796" s="14" t="s">
        <v>10893</v>
      </c>
      <c r="K796" s="14" t="s">
        <v>20839</v>
      </c>
      <c r="L796" s="14" t="s">
        <v>25800</v>
      </c>
      <c r="M796" s="28">
        <f t="shared" si="478"/>
        <v>12.5</v>
      </c>
      <c r="N796" s="46">
        <f t="shared" si="457"/>
        <v>6.2</v>
      </c>
      <c r="O796" s="17">
        <f t="shared" si="458"/>
        <v>1.8</v>
      </c>
      <c r="P796" s="17">
        <f t="shared" si="458"/>
        <v>4</v>
      </c>
      <c r="Q796" s="124">
        <f t="shared" si="459"/>
        <v>0.4</v>
      </c>
      <c r="R796" s="26">
        <f t="shared" si="460"/>
        <v>2.6</v>
      </c>
      <c r="S796" s="2" t="s">
        <v>30760</v>
      </c>
      <c r="T796" s="2" t="s">
        <v>35740</v>
      </c>
      <c r="U796" s="24">
        <f t="shared" si="461"/>
        <v>465.20000000000005</v>
      </c>
      <c r="V796" s="66">
        <f t="shared" si="461"/>
        <v>384.1</v>
      </c>
      <c r="W796" s="54">
        <f t="shared" si="462"/>
        <v>1.28</v>
      </c>
      <c r="X796" s="143">
        <f t="shared" si="463"/>
        <v>465.20000000000005</v>
      </c>
      <c r="Y796" s="143">
        <f t="shared" si="464"/>
        <v>0.35599999999999998</v>
      </c>
      <c r="Z796" s="94" t="s">
        <v>39932</v>
      </c>
      <c r="AA796">
        <v>2978.4</v>
      </c>
      <c r="AB796">
        <v>482.49</v>
      </c>
      <c r="AC796">
        <v>5.54</v>
      </c>
      <c r="AD796">
        <v>152</v>
      </c>
      <c r="AE796">
        <v>-1</v>
      </c>
      <c r="AF796" s="10">
        <v>37.9</v>
      </c>
      <c r="AG796" s="10">
        <v>58.12</v>
      </c>
      <c r="AH796" s="10">
        <f t="shared" si="465"/>
        <v>231880.61043181983</v>
      </c>
      <c r="AI796" s="11">
        <f t="shared" si="450"/>
        <v>0.86951503177835265</v>
      </c>
      <c r="AJ796">
        <f t="shared" si="451"/>
        <v>7491.3660702691204</v>
      </c>
      <c r="AK796">
        <f t="shared" si="466"/>
        <v>82.305032214031215</v>
      </c>
      <c r="AL796">
        <f t="shared" si="467"/>
        <v>3.1935309120000008</v>
      </c>
      <c r="AM796" s="5">
        <f t="shared" si="468"/>
        <v>2.54</v>
      </c>
      <c r="AN796">
        <v>0</v>
      </c>
      <c r="AO796" s="72">
        <f t="shared" si="469"/>
        <v>2.6</v>
      </c>
      <c r="AP796" s="72">
        <f t="shared" si="470"/>
        <v>0.4</v>
      </c>
      <c r="AQ796" s="72">
        <f t="shared" si="471"/>
        <v>0.60000000000000009</v>
      </c>
      <c r="AR796" s="71">
        <f t="shared" si="472"/>
        <v>85.498563126031215</v>
      </c>
      <c r="AS796" s="40">
        <v>2.2662985009316539</v>
      </c>
      <c r="AT796" s="40">
        <f>(AS796+O796)*(AS796+P796)*((1/3)*AS796+R796)</f>
        <v>85.498576751791234</v>
      </c>
      <c r="AU796" s="73">
        <f>MROUND((AS796+O796),0.2)</f>
        <v>4</v>
      </c>
      <c r="AV796" s="73">
        <f>MROUND((AS796+P796),0.2)</f>
        <v>6.2</v>
      </c>
      <c r="AW796" s="73">
        <f>IF(MROUND(((1/3)*AS796+AO796),0.2)*AV796*AU796/AR796&gt;1.05,MROUND(((1/3)*AS796+AO796),0.2)-0.2,MROUND(((1/3)*AS796+AO796),0.2))</f>
        <v>3.4000000000000004</v>
      </c>
      <c r="AX796" s="40">
        <f t="shared" ref="AX796" si="483">AU796*AV796*AW796</f>
        <v>84.320000000000007</v>
      </c>
      <c r="AY796" s="40" t="b">
        <f>IF(AQ796&lt;AW796,TRUE, FALSE)</f>
        <v>1</v>
      </c>
      <c r="AZ796" s="40" t="b">
        <f>IF(AL796&lt;AQ796*AU796*AV796,TRUE, FALSE)</f>
        <v>1</v>
      </c>
      <c r="BA796">
        <f t="shared" si="473"/>
        <v>192</v>
      </c>
      <c r="BB796" s="91">
        <f t="shared" si="474"/>
        <v>25.772423841197874</v>
      </c>
    </row>
    <row r="797" spans="1:54">
      <c r="A797" s="2" t="s">
        <v>925</v>
      </c>
      <c r="B797" s="7" t="s">
        <v>40740</v>
      </c>
      <c r="C797" s="17">
        <f t="shared" si="455"/>
        <v>15.700000000000001</v>
      </c>
      <c r="D797" s="28">
        <f t="shared" si="456"/>
        <v>23</v>
      </c>
      <c r="E797" s="8">
        <f t="shared" si="475"/>
        <v>6</v>
      </c>
      <c r="F797" s="2" t="s">
        <v>5912</v>
      </c>
      <c r="G797" s="54">
        <f t="shared" si="476"/>
        <v>14.7</v>
      </c>
      <c r="H797" s="20">
        <f t="shared" si="477"/>
        <v>0.59467130000000001</v>
      </c>
      <c r="I797" s="14" t="s">
        <v>15879</v>
      </c>
      <c r="J797" s="14" t="s">
        <v>10894</v>
      </c>
      <c r="K797" s="14" t="s">
        <v>20840</v>
      </c>
      <c r="L797" s="14" t="s">
        <v>25801</v>
      </c>
      <c r="M797" s="28">
        <f t="shared" si="478"/>
        <v>9.6999999999999993</v>
      </c>
      <c r="N797" s="46">
        <f t="shared" si="457"/>
        <v>5.6</v>
      </c>
      <c r="O797" s="17">
        <f t="shared" si="458"/>
        <v>0.4</v>
      </c>
      <c r="P797" s="17">
        <f t="shared" si="458"/>
        <v>9.6000000000000014</v>
      </c>
      <c r="Q797" s="124">
        <f t="shared" si="459"/>
        <v>0.8</v>
      </c>
      <c r="R797" s="26">
        <f t="shared" si="460"/>
        <v>1.8</v>
      </c>
      <c r="S797" s="2" t="s">
        <v>30761</v>
      </c>
      <c r="T797" s="2" t="s">
        <v>35741</v>
      </c>
      <c r="U797" s="24">
        <f t="shared" si="461"/>
        <v>295.90000000000003</v>
      </c>
      <c r="V797" s="66">
        <f t="shared" si="461"/>
        <v>346.40000000000003</v>
      </c>
      <c r="W797" s="54">
        <f t="shared" si="462"/>
        <v>1.47</v>
      </c>
      <c r="X797" s="143">
        <f t="shared" si="463"/>
        <v>295.90000000000003</v>
      </c>
      <c r="Y797" s="143">
        <f t="shared" si="464"/>
        <v>0.39400000000000002</v>
      </c>
      <c r="Z797" s="94" t="s">
        <v>39931</v>
      </c>
      <c r="AD797">
        <v>152</v>
      </c>
      <c r="AE797">
        <v>-1</v>
      </c>
      <c r="AF797" s="10">
        <v>37.9</v>
      </c>
      <c r="AG797" s="10">
        <v>58.12</v>
      </c>
      <c r="AH797" s="10">
        <f t="shared" si="465"/>
        <v>297757.4139249677</v>
      </c>
      <c r="AI797" s="11">
        <f t="shared" si="450"/>
        <v>0</v>
      </c>
      <c r="AJ797">
        <f t="shared" si="451"/>
        <v>0</v>
      </c>
      <c r="AK797" t="e">
        <f t="shared" si="466"/>
        <v>#DIV/0!</v>
      </c>
      <c r="AL797">
        <f t="shared" si="467"/>
        <v>2.8016319744000002</v>
      </c>
      <c r="AM797" s="5">
        <f t="shared" si="468"/>
        <v>2.9400000000000004</v>
      </c>
      <c r="AN797">
        <v>0</v>
      </c>
      <c r="AO797" s="72">
        <f t="shared" si="469"/>
        <v>1.8</v>
      </c>
      <c r="AP797" s="72">
        <f t="shared" si="470"/>
        <v>0.8</v>
      </c>
      <c r="AQ797" s="72">
        <f t="shared" si="471"/>
        <v>0.8</v>
      </c>
      <c r="AR797" s="71" t="e">
        <f t="shared" si="472"/>
        <v>#DIV/0!</v>
      </c>
      <c r="BA797">
        <f t="shared" si="473"/>
        <v>23</v>
      </c>
      <c r="BB797" s="91" t="e">
        <f t="shared" si="474"/>
        <v>#DIV/0!</v>
      </c>
    </row>
    <row r="798" spans="1:54">
      <c r="A798" s="2" t="s">
        <v>926</v>
      </c>
      <c r="B798" s="7" t="s">
        <v>40741</v>
      </c>
      <c r="C798" s="17">
        <f t="shared" si="455"/>
        <v>29.400000000000002</v>
      </c>
      <c r="D798" s="28">
        <f t="shared" si="456"/>
        <v>235</v>
      </c>
      <c r="E798" s="8">
        <f t="shared" si="475"/>
        <v>11</v>
      </c>
      <c r="F798" s="2" t="s">
        <v>5913</v>
      </c>
      <c r="G798" s="54">
        <f t="shared" si="476"/>
        <v>28.5</v>
      </c>
      <c r="H798" s="20">
        <f t="shared" si="477"/>
        <v>0.66096339999999998</v>
      </c>
      <c r="I798" s="14" t="s">
        <v>15880</v>
      </c>
      <c r="J798" s="14" t="s">
        <v>10895</v>
      </c>
      <c r="K798" s="14" t="s">
        <v>20841</v>
      </c>
      <c r="L798" s="14" t="s">
        <v>25802</v>
      </c>
      <c r="M798" s="28">
        <f t="shared" si="478"/>
        <v>10.1</v>
      </c>
      <c r="N798" s="46">
        <f t="shared" si="457"/>
        <v>5.2</v>
      </c>
      <c r="O798" s="17">
        <f t="shared" si="458"/>
        <v>2.8000000000000003</v>
      </c>
      <c r="P798" s="17">
        <f t="shared" si="458"/>
        <v>8.8000000000000007</v>
      </c>
      <c r="Q798" s="124">
        <f t="shared" si="459"/>
        <v>0.4</v>
      </c>
      <c r="R798" s="26">
        <f t="shared" si="460"/>
        <v>1.2000000000000002</v>
      </c>
      <c r="S798" s="2" t="s">
        <v>30762</v>
      </c>
      <c r="T798" s="2" t="s">
        <v>35742</v>
      </c>
      <c r="U798" s="24">
        <f t="shared" si="461"/>
        <v>507.90000000000003</v>
      </c>
      <c r="V798" s="66">
        <f t="shared" si="461"/>
        <v>412.6</v>
      </c>
      <c r="W798" s="54">
        <f t="shared" si="462"/>
        <v>2.8499999999999996</v>
      </c>
      <c r="X798" s="143">
        <f t="shared" si="463"/>
        <v>507.90000000000003</v>
      </c>
      <c r="Y798" s="143">
        <f t="shared" si="464"/>
        <v>0.66999999999999993</v>
      </c>
      <c r="Z798" s="94" t="s">
        <v>39932</v>
      </c>
      <c r="AA798">
        <v>4410.6000000000004</v>
      </c>
      <c r="AB798">
        <v>384.93</v>
      </c>
      <c r="AC798">
        <v>9.5299999999999994</v>
      </c>
      <c r="AD798">
        <v>152</v>
      </c>
      <c r="AE798">
        <v>-1</v>
      </c>
      <c r="AF798" s="10">
        <v>37.9</v>
      </c>
      <c r="AG798" s="10">
        <v>58.12</v>
      </c>
      <c r="AH798" s="10">
        <f t="shared" si="465"/>
        <v>147032.29903326079</v>
      </c>
      <c r="AI798" s="11">
        <f t="shared" si="450"/>
        <v>0.99939846356412465</v>
      </c>
      <c r="AJ798">
        <f t="shared" si="451"/>
        <v>7522.827801705218</v>
      </c>
      <c r="AK798">
        <f t="shared" si="466"/>
        <v>55.223628359676546</v>
      </c>
      <c r="AL798">
        <f t="shared" si="467"/>
        <v>10.024634188800004</v>
      </c>
      <c r="AM798" s="5">
        <f t="shared" si="468"/>
        <v>5.6800000000000006</v>
      </c>
      <c r="AN798">
        <v>0</v>
      </c>
      <c r="AO798" s="72">
        <f t="shared" si="469"/>
        <v>1.2000000000000002</v>
      </c>
      <c r="AP798" s="72">
        <f t="shared" si="470"/>
        <v>0.4</v>
      </c>
      <c r="AQ798" s="72">
        <f t="shared" si="471"/>
        <v>0.60000000000000009</v>
      </c>
      <c r="AR798" s="71">
        <f t="shared" si="472"/>
        <v>65.248262548476546</v>
      </c>
      <c r="AS798" s="40">
        <v>1.2347205675120554</v>
      </c>
      <c r="AT798" s="40">
        <f>(AS798+O798)*(AS798+P798)*((1/3)*AS798+R798)</f>
        <v>65.248250142784002</v>
      </c>
      <c r="AU798" s="73">
        <f>MROUND((AS798+O798),0.2)</f>
        <v>4</v>
      </c>
      <c r="AV798" s="73">
        <f>MROUND((AS798+P798),0.2)</f>
        <v>10</v>
      </c>
      <c r="AW798" s="73">
        <f>IF(MROUND(((1/3)*AS798+AO798),0.2)*AV798*AU798/AR798&gt;1.05,MROUND(((1/3)*AS798+AO798),0.2)-0.2,MROUND(((1/3)*AS798+AO798),0.2))</f>
        <v>1.6</v>
      </c>
      <c r="AX798" s="40">
        <f t="shared" ref="AX798" si="484">AU798*AV798*AW798</f>
        <v>64</v>
      </c>
      <c r="AY798" s="40" t="b">
        <f>IF(AQ798&lt;AW798,TRUE, FALSE)</f>
        <v>1</v>
      </c>
      <c r="AZ798" s="40" t="b">
        <f>IF(AL798&lt;AQ798*AU798*AV798,TRUE, FALSE)</f>
        <v>1</v>
      </c>
      <c r="BA798">
        <f t="shared" si="473"/>
        <v>235</v>
      </c>
      <c r="BB798" s="91">
        <f t="shared" si="474"/>
        <v>5.5087923728304222</v>
      </c>
    </row>
    <row r="799" spans="1:54">
      <c r="A799" s="2" t="s">
        <v>927</v>
      </c>
      <c r="B799" s="7" t="s">
        <v>40742</v>
      </c>
      <c r="C799" s="17">
        <f t="shared" si="455"/>
        <v>29.3</v>
      </c>
      <c r="D799" s="28">
        <f t="shared" si="456"/>
        <v>58</v>
      </c>
      <c r="E799" s="8">
        <f t="shared" si="475"/>
        <v>13</v>
      </c>
      <c r="F799" s="2" t="s">
        <v>5914</v>
      </c>
      <c r="G799" s="54">
        <f t="shared" si="476"/>
        <v>28.400000000000002</v>
      </c>
      <c r="H799" s="20">
        <f t="shared" si="477"/>
        <v>0.32894649999999998</v>
      </c>
      <c r="I799" s="14" t="s">
        <v>15881</v>
      </c>
      <c r="J799" s="14" t="s">
        <v>10896</v>
      </c>
      <c r="K799" s="14" t="s">
        <v>20842</v>
      </c>
      <c r="L799" s="14" t="s">
        <v>25803</v>
      </c>
      <c r="M799" s="28">
        <f t="shared" si="478"/>
        <v>10.8</v>
      </c>
      <c r="N799" s="46">
        <f t="shared" si="457"/>
        <v>5.2</v>
      </c>
      <c r="O799" s="17">
        <f t="shared" si="458"/>
        <v>1.8</v>
      </c>
      <c r="P799" s="17">
        <f t="shared" si="458"/>
        <v>7.4</v>
      </c>
      <c r="Q799" s="124">
        <f t="shared" si="459"/>
        <v>1</v>
      </c>
      <c r="R799" s="26">
        <f t="shared" si="460"/>
        <v>1.6</v>
      </c>
      <c r="S799" s="2" t="s">
        <v>30763</v>
      </c>
      <c r="T799" s="2" t="s">
        <v>35743</v>
      </c>
      <c r="U799" s="24">
        <f t="shared" si="461"/>
        <v>331.20000000000005</v>
      </c>
      <c r="V799" s="66">
        <f t="shared" si="461"/>
        <v>393.5</v>
      </c>
      <c r="W799" s="54">
        <f t="shared" si="462"/>
        <v>2.84</v>
      </c>
      <c r="X799" s="143">
        <f t="shared" si="463"/>
        <v>331.20000000000005</v>
      </c>
      <c r="Y799" s="143">
        <f t="shared" si="464"/>
        <v>0.66799999999999993</v>
      </c>
      <c r="Z799" s="94" t="s">
        <v>39931</v>
      </c>
      <c r="AD799">
        <v>152</v>
      </c>
      <c r="AE799">
        <v>-1</v>
      </c>
      <c r="AF799" s="10">
        <v>37.9</v>
      </c>
      <c r="AG799" s="10">
        <v>58.12</v>
      </c>
      <c r="AH799" s="10">
        <f t="shared" si="465"/>
        <v>209757.08741486809</v>
      </c>
      <c r="AI799" s="11">
        <f t="shared" si="450"/>
        <v>0</v>
      </c>
      <c r="AJ799">
        <f t="shared" si="451"/>
        <v>0</v>
      </c>
      <c r="AK799" t="e">
        <f t="shared" si="466"/>
        <v>#DIV/0!</v>
      </c>
      <c r="AL799">
        <f t="shared" si="467"/>
        <v>14.301492192000001</v>
      </c>
      <c r="AM799" s="5">
        <f t="shared" si="468"/>
        <v>5.66</v>
      </c>
      <c r="AN799">
        <v>0</v>
      </c>
      <c r="AO799" s="72">
        <f t="shared" si="469"/>
        <v>1.6</v>
      </c>
      <c r="AP799" s="72">
        <f t="shared" si="470"/>
        <v>1</v>
      </c>
      <c r="AQ799" s="72">
        <f t="shared" si="471"/>
        <v>1.2000000000000002</v>
      </c>
      <c r="AR799" s="71" t="e">
        <f t="shared" si="472"/>
        <v>#DIV/0!</v>
      </c>
      <c r="BA799">
        <f t="shared" si="473"/>
        <v>58</v>
      </c>
      <c r="BB799" s="91" t="e">
        <f t="shared" si="474"/>
        <v>#DIV/0!</v>
      </c>
    </row>
    <row r="800" spans="1:54">
      <c r="A800" s="2" t="s">
        <v>928</v>
      </c>
      <c r="B800" s="7" t="s">
        <v>40743</v>
      </c>
      <c r="C800" s="17">
        <f t="shared" si="455"/>
        <v>14.600000000000001</v>
      </c>
      <c r="D800" s="28">
        <f t="shared" si="456"/>
        <v>88</v>
      </c>
      <c r="E800" s="8">
        <f t="shared" si="475"/>
        <v>9</v>
      </c>
      <c r="F800" s="2" t="s">
        <v>5915</v>
      </c>
      <c r="G800" s="54">
        <f t="shared" si="476"/>
        <v>13.7</v>
      </c>
      <c r="H800" s="20">
        <f t="shared" si="477"/>
        <v>0.29748469999999999</v>
      </c>
      <c r="I800" s="14" t="s">
        <v>15882</v>
      </c>
      <c r="J800" s="14" t="s">
        <v>10897</v>
      </c>
      <c r="K800" s="14" t="s">
        <v>20843</v>
      </c>
      <c r="L800" s="14" t="s">
        <v>25804</v>
      </c>
      <c r="M800" s="28">
        <f t="shared" si="478"/>
        <v>12.9</v>
      </c>
      <c r="N800" s="46">
        <f t="shared" si="457"/>
        <v>5.4</v>
      </c>
      <c r="O800" s="17">
        <f t="shared" si="458"/>
        <v>0.8</v>
      </c>
      <c r="P800" s="17">
        <f t="shared" si="458"/>
        <v>3.2</v>
      </c>
      <c r="Q800" s="124">
        <f t="shared" si="459"/>
        <v>1</v>
      </c>
      <c r="R800" s="26">
        <f t="shared" si="460"/>
        <v>1.4000000000000001</v>
      </c>
      <c r="S800" s="2" t="s">
        <v>30764</v>
      </c>
      <c r="T800" s="2" t="s">
        <v>35744</v>
      </c>
      <c r="U800" s="24">
        <f t="shared" si="461"/>
        <v>360.8</v>
      </c>
      <c r="V800" s="66">
        <f t="shared" si="461"/>
        <v>293.5</v>
      </c>
      <c r="W800" s="54">
        <f t="shared" si="462"/>
        <v>1.37</v>
      </c>
      <c r="X800" s="143">
        <f t="shared" si="463"/>
        <v>360.8</v>
      </c>
      <c r="Y800" s="143">
        <f t="shared" si="464"/>
        <v>0.374</v>
      </c>
      <c r="Z800" s="94" t="s">
        <v>39931</v>
      </c>
      <c r="AD800">
        <v>152</v>
      </c>
      <c r="AE800">
        <v>-1</v>
      </c>
      <c r="AF800" s="10">
        <v>37.9</v>
      </c>
      <c r="AG800" s="10">
        <v>58.12</v>
      </c>
      <c r="AH800" s="10">
        <f t="shared" si="465"/>
        <v>362568.07230526872</v>
      </c>
      <c r="AI800" s="11">
        <f t="shared" si="450"/>
        <v>0</v>
      </c>
      <c r="AJ800">
        <f t="shared" si="451"/>
        <v>0</v>
      </c>
      <c r="AK800" t="e">
        <f t="shared" si="466"/>
        <v>#DIV/0!</v>
      </c>
      <c r="AL800">
        <f t="shared" si="467"/>
        <v>2.5178148351999998</v>
      </c>
      <c r="AM800" s="5">
        <f t="shared" si="468"/>
        <v>2.72</v>
      </c>
      <c r="AN800">
        <v>0</v>
      </c>
      <c r="AO800" s="72">
        <f t="shared" si="469"/>
        <v>1.4000000000000001</v>
      </c>
      <c r="AP800" s="72">
        <f t="shared" si="470"/>
        <v>1</v>
      </c>
      <c r="AQ800" s="72">
        <f t="shared" si="471"/>
        <v>1</v>
      </c>
      <c r="AR800" s="71" t="e">
        <f t="shared" si="472"/>
        <v>#DIV/0!</v>
      </c>
      <c r="BA800">
        <f t="shared" si="473"/>
        <v>88</v>
      </c>
      <c r="BB800" s="91" t="e">
        <f t="shared" si="474"/>
        <v>#DIV/0!</v>
      </c>
    </row>
    <row r="801" spans="1:54">
      <c r="A801" s="2" t="s">
        <v>929</v>
      </c>
      <c r="B801" s="7" t="s">
        <v>40744</v>
      </c>
      <c r="C801" s="17">
        <f t="shared" si="455"/>
        <v>7.7</v>
      </c>
      <c r="D801" s="28">
        <f t="shared" si="456"/>
        <v>250</v>
      </c>
      <c r="E801" s="8">
        <f t="shared" si="475"/>
        <v>10</v>
      </c>
      <c r="F801" s="2" t="s">
        <v>5916</v>
      </c>
      <c r="G801" s="54">
        <f t="shared" si="476"/>
        <v>6.8</v>
      </c>
      <c r="H801" s="20">
        <f t="shared" si="477"/>
        <v>0.27389230000000003</v>
      </c>
      <c r="I801" s="14" t="s">
        <v>15883</v>
      </c>
      <c r="J801" s="14" t="s">
        <v>10898</v>
      </c>
      <c r="K801" s="14" t="s">
        <v>20844</v>
      </c>
      <c r="L801" s="14" t="s">
        <v>25805</v>
      </c>
      <c r="M801" s="28">
        <f t="shared" si="478"/>
        <v>13</v>
      </c>
      <c r="N801" s="46">
        <f t="shared" si="457"/>
        <v>5.8</v>
      </c>
      <c r="O801" s="17">
        <f t="shared" si="458"/>
        <v>0.60000000000000009</v>
      </c>
      <c r="P801" s="17">
        <f t="shared" si="458"/>
        <v>3</v>
      </c>
      <c r="Q801" s="124">
        <f t="shared" si="459"/>
        <v>1.8</v>
      </c>
      <c r="R801" s="26">
        <f t="shared" si="460"/>
        <v>2.6</v>
      </c>
      <c r="S801" s="2" t="s">
        <v>30765</v>
      </c>
      <c r="T801" s="2" t="s">
        <v>35745</v>
      </c>
      <c r="U801" s="24">
        <f t="shared" si="461"/>
        <v>522.70000000000005</v>
      </c>
      <c r="V801" s="66">
        <f t="shared" si="461"/>
        <v>334</v>
      </c>
      <c r="W801" s="54">
        <f t="shared" si="462"/>
        <v>0.68</v>
      </c>
      <c r="X801" s="143">
        <f t="shared" si="463"/>
        <v>522.70000000000005</v>
      </c>
      <c r="Y801" s="143">
        <f t="shared" si="464"/>
        <v>0.23600000000000002</v>
      </c>
      <c r="Z801" s="94" t="s">
        <v>39931</v>
      </c>
      <c r="AD801">
        <v>152</v>
      </c>
      <c r="AE801">
        <v>-1</v>
      </c>
      <c r="AF801" s="10">
        <v>37.9</v>
      </c>
      <c r="AG801" s="10">
        <v>58.12</v>
      </c>
      <c r="AH801" s="10">
        <f t="shared" si="465"/>
        <v>314909.22522050323</v>
      </c>
      <c r="AI801" s="11">
        <f t="shared" si="450"/>
        <v>0</v>
      </c>
      <c r="AJ801">
        <f t="shared" si="451"/>
        <v>0</v>
      </c>
      <c r="AK801" t="e">
        <f t="shared" si="466"/>
        <v>#DIV/0!</v>
      </c>
      <c r="AL801">
        <f t="shared" si="467"/>
        <v>3.3981840360000004</v>
      </c>
      <c r="AM801" s="5">
        <f t="shared" si="468"/>
        <v>1.34</v>
      </c>
      <c r="AN801">
        <v>0</v>
      </c>
      <c r="AO801" s="72">
        <f t="shared" si="469"/>
        <v>2.6</v>
      </c>
      <c r="AP801" s="72">
        <f t="shared" si="470"/>
        <v>1.8</v>
      </c>
      <c r="AQ801" s="72">
        <f t="shared" si="471"/>
        <v>2</v>
      </c>
      <c r="AR801" s="71" t="e">
        <f t="shared" si="472"/>
        <v>#DIV/0!</v>
      </c>
      <c r="BA801">
        <f t="shared" si="473"/>
        <v>250</v>
      </c>
      <c r="BB801" s="91" t="e">
        <f t="shared" si="474"/>
        <v>#DIV/0!</v>
      </c>
    </row>
    <row r="802" spans="1:54">
      <c r="A802" s="2" t="s">
        <v>930</v>
      </c>
      <c r="B802" s="7" t="s">
        <v>40745</v>
      </c>
      <c r="C802" s="17">
        <f t="shared" si="455"/>
        <v>36.700000000000003</v>
      </c>
      <c r="D802" s="28">
        <f t="shared" si="456"/>
        <v>190</v>
      </c>
      <c r="E802" s="8">
        <f t="shared" si="475"/>
        <v>17</v>
      </c>
      <c r="F802" s="2" t="s">
        <v>5917</v>
      </c>
      <c r="G802" s="54">
        <f t="shared" si="476"/>
        <v>35.700000000000003</v>
      </c>
      <c r="H802" s="20">
        <f t="shared" si="477"/>
        <v>0.1117143</v>
      </c>
      <c r="I802" s="14" t="s">
        <v>15884</v>
      </c>
      <c r="J802" s="14" t="s">
        <v>10899</v>
      </c>
      <c r="K802" s="14" t="s">
        <v>20845</v>
      </c>
      <c r="L802" s="14" t="s">
        <v>37</v>
      </c>
      <c r="M802" s="28">
        <f t="shared" si="478"/>
        <v>13.3</v>
      </c>
      <c r="N802" s="46">
        <f t="shared" si="457"/>
        <v>6</v>
      </c>
      <c r="O802" s="17">
        <f t="shared" si="458"/>
        <v>1.4000000000000001</v>
      </c>
      <c r="P802" s="17">
        <f t="shared" si="458"/>
        <v>2.4000000000000004</v>
      </c>
      <c r="Q802" s="124">
        <f t="shared" si="459"/>
        <v>2</v>
      </c>
      <c r="R802" s="26">
        <f t="shared" si="460"/>
        <v>2.2000000000000002</v>
      </c>
      <c r="S802" s="2" t="s">
        <v>30766</v>
      </c>
      <c r="T802" s="2" t="s">
        <v>35746</v>
      </c>
      <c r="U802" s="24">
        <f t="shared" si="461"/>
        <v>462.6</v>
      </c>
      <c r="V802" s="66">
        <f t="shared" si="461"/>
        <v>369.20000000000005</v>
      </c>
      <c r="W802" s="54">
        <f t="shared" si="462"/>
        <v>3.57</v>
      </c>
      <c r="X802" s="143">
        <f t="shared" si="463"/>
        <v>462.6</v>
      </c>
      <c r="Y802" s="143">
        <f t="shared" si="464"/>
        <v>0.81399999999999995</v>
      </c>
      <c r="Z802" s="94" t="s">
        <v>39931</v>
      </c>
      <c r="AD802">
        <v>152</v>
      </c>
      <c r="AE802">
        <v>-1</v>
      </c>
      <c r="AF802" s="10">
        <v>37.9</v>
      </c>
      <c r="AG802" s="10">
        <v>58.12</v>
      </c>
      <c r="AH802" s="10">
        <f t="shared" si="465"/>
        <v>261095.44387620222</v>
      </c>
      <c r="AI802" s="11">
        <f t="shared" si="450"/>
        <v>0</v>
      </c>
      <c r="AJ802">
        <f t="shared" si="451"/>
        <v>0</v>
      </c>
      <c r="AK802" t="e">
        <f t="shared" si="466"/>
        <v>#DIV/0!</v>
      </c>
      <c r="AL802">
        <f t="shared" si="467"/>
        <v>6.5662078944000015</v>
      </c>
      <c r="AM802" s="5">
        <f t="shared" si="468"/>
        <v>7.1400000000000006</v>
      </c>
      <c r="AN802">
        <v>0</v>
      </c>
      <c r="AO802" s="72">
        <f t="shared" si="469"/>
        <v>2.2000000000000002</v>
      </c>
      <c r="AP802" s="72">
        <f t="shared" si="470"/>
        <v>2</v>
      </c>
      <c r="AQ802" s="72">
        <f t="shared" si="471"/>
        <v>2</v>
      </c>
      <c r="AR802" s="71" t="e">
        <f t="shared" si="472"/>
        <v>#DIV/0!</v>
      </c>
      <c r="BA802">
        <f t="shared" si="473"/>
        <v>190</v>
      </c>
      <c r="BB802" s="91" t="e">
        <f t="shared" si="474"/>
        <v>#DIV/0!</v>
      </c>
    </row>
    <row r="803" spans="1:54">
      <c r="A803" s="2" t="s">
        <v>931</v>
      </c>
      <c r="B803" s="7" t="s">
        <v>40746</v>
      </c>
      <c r="C803" s="17">
        <f t="shared" si="455"/>
        <v>30.400000000000002</v>
      </c>
      <c r="D803" s="28">
        <f t="shared" si="456"/>
        <v>198</v>
      </c>
      <c r="E803" s="8">
        <f t="shared" si="475"/>
        <v>10</v>
      </c>
      <c r="F803" s="2" t="s">
        <v>5918</v>
      </c>
      <c r="G803" s="54">
        <f t="shared" si="476"/>
        <v>29.400000000000002</v>
      </c>
      <c r="H803" s="20">
        <f t="shared" si="477"/>
        <v>0.31712039999999997</v>
      </c>
      <c r="I803" s="14" t="s">
        <v>15885</v>
      </c>
      <c r="J803" s="14" t="s">
        <v>10900</v>
      </c>
      <c r="K803" s="14" t="s">
        <v>20846</v>
      </c>
      <c r="L803" s="14" t="s">
        <v>25806</v>
      </c>
      <c r="M803" s="28">
        <f t="shared" si="478"/>
        <v>13.1</v>
      </c>
      <c r="N803" s="46">
        <f t="shared" si="457"/>
        <v>6.8</v>
      </c>
      <c r="O803" s="17">
        <f t="shared" si="458"/>
        <v>2.6</v>
      </c>
      <c r="P803" s="17">
        <f t="shared" si="458"/>
        <v>2.8000000000000003</v>
      </c>
      <c r="Q803" s="124">
        <f t="shared" si="459"/>
        <v>0.4</v>
      </c>
      <c r="R803" s="26">
        <f t="shared" si="460"/>
        <v>0.60000000000000009</v>
      </c>
      <c r="S803" s="2" t="s">
        <v>30767</v>
      </c>
      <c r="T803" s="2" t="s">
        <v>35747</v>
      </c>
      <c r="U803" s="24">
        <f t="shared" si="461"/>
        <v>470.90000000000003</v>
      </c>
      <c r="V803" s="66">
        <f t="shared" si="461"/>
        <v>312.5</v>
      </c>
      <c r="W803" s="54">
        <f t="shared" si="462"/>
        <v>2.94</v>
      </c>
      <c r="X803" s="143">
        <f t="shared" si="463"/>
        <v>470.90000000000003</v>
      </c>
      <c r="Y803" s="143">
        <f t="shared" si="464"/>
        <v>0.68799999999999994</v>
      </c>
      <c r="Z803" s="94" t="s">
        <v>39931</v>
      </c>
      <c r="AD803">
        <v>152</v>
      </c>
      <c r="AE803">
        <v>-1</v>
      </c>
      <c r="AF803" s="10">
        <v>37.9</v>
      </c>
      <c r="AG803" s="10">
        <v>58.12</v>
      </c>
      <c r="AH803" s="10">
        <f t="shared" si="465"/>
        <v>341599.99156134721</v>
      </c>
      <c r="AI803" s="11">
        <f t="shared" si="450"/>
        <v>0</v>
      </c>
      <c r="AJ803">
        <f t="shared" si="451"/>
        <v>0</v>
      </c>
      <c r="AK803" t="e">
        <f t="shared" si="466"/>
        <v>#DIV/0!</v>
      </c>
      <c r="AL803">
        <f t="shared" si="467"/>
        <v>2.982818092800001</v>
      </c>
      <c r="AM803" s="5">
        <f t="shared" si="468"/>
        <v>5.8800000000000008</v>
      </c>
      <c r="AN803">
        <v>0</v>
      </c>
      <c r="AO803" s="72">
        <f t="shared" si="469"/>
        <v>0.60000000000000009</v>
      </c>
      <c r="AP803" s="72">
        <f t="shared" si="470"/>
        <v>0.4</v>
      </c>
      <c r="AQ803" s="72">
        <f t="shared" si="471"/>
        <v>0.60000000000000009</v>
      </c>
      <c r="AR803" s="71" t="e">
        <f t="shared" si="472"/>
        <v>#DIV/0!</v>
      </c>
      <c r="BA803">
        <f t="shared" si="473"/>
        <v>198</v>
      </c>
      <c r="BB803" s="91" t="e">
        <f t="shared" si="474"/>
        <v>#DIV/0!</v>
      </c>
    </row>
    <row r="804" spans="1:54">
      <c r="A804" s="2" t="s">
        <v>932</v>
      </c>
      <c r="B804" s="7" t="s">
        <v>40747</v>
      </c>
      <c r="C804" s="17">
        <f t="shared" si="455"/>
        <v>6.6000000000000005</v>
      </c>
      <c r="D804" s="28">
        <f t="shared" si="456"/>
        <v>27</v>
      </c>
      <c r="E804" s="8">
        <f t="shared" si="475"/>
        <v>6</v>
      </c>
      <c r="F804" s="2" t="s">
        <v>5919</v>
      </c>
      <c r="G804" s="54">
        <f t="shared" si="476"/>
        <v>5.6</v>
      </c>
      <c r="H804" s="20">
        <f t="shared" si="477"/>
        <v>0.34302329999999998</v>
      </c>
      <c r="I804" s="14" t="s">
        <v>15886</v>
      </c>
      <c r="J804" s="14" t="s">
        <v>10901</v>
      </c>
      <c r="K804" s="14" t="s">
        <v>20847</v>
      </c>
      <c r="L804" s="14" t="s">
        <v>25807</v>
      </c>
      <c r="M804" s="28">
        <f t="shared" si="478"/>
        <v>13.8</v>
      </c>
      <c r="N804" s="46">
        <f t="shared" si="457"/>
        <v>5.6</v>
      </c>
      <c r="O804" s="17">
        <f t="shared" si="458"/>
        <v>0.60000000000000009</v>
      </c>
      <c r="P804" s="17">
        <f t="shared" si="458"/>
        <v>1.4000000000000001</v>
      </c>
      <c r="Q804" s="124">
        <f t="shared" si="459"/>
        <v>0.60000000000000009</v>
      </c>
      <c r="R804" s="26">
        <f t="shared" si="460"/>
        <v>1</v>
      </c>
      <c r="S804" s="2" t="s">
        <v>30768</v>
      </c>
      <c r="T804" s="2" t="s">
        <v>35748</v>
      </c>
      <c r="U804" s="24">
        <f t="shared" si="461"/>
        <v>300.40000000000003</v>
      </c>
      <c r="V804" s="66">
        <f t="shared" si="461"/>
        <v>373</v>
      </c>
      <c r="W804" s="54">
        <f t="shared" si="462"/>
        <v>0.56000000000000005</v>
      </c>
      <c r="X804" s="143">
        <f t="shared" si="463"/>
        <v>300.40000000000003</v>
      </c>
      <c r="Y804" s="143">
        <f t="shared" si="464"/>
        <v>0.21200000000000002</v>
      </c>
      <c r="Z804" s="94" t="s">
        <v>39932</v>
      </c>
      <c r="AA804">
        <v>2632.7</v>
      </c>
      <c r="AB804">
        <v>536.16</v>
      </c>
      <c r="AC804">
        <v>5.21</v>
      </c>
      <c r="AD804">
        <v>152</v>
      </c>
      <c r="AE804">
        <v>-1</v>
      </c>
      <c r="AF804" s="10">
        <v>37.9</v>
      </c>
      <c r="AG804" s="10">
        <v>58.12</v>
      </c>
      <c r="AH804" s="10">
        <f t="shared" si="465"/>
        <v>254151.32016127979</v>
      </c>
      <c r="AI804" s="11">
        <f t="shared" si="450"/>
        <v>0.75384008608476971</v>
      </c>
      <c r="AJ804">
        <f t="shared" si="451"/>
        <v>154.48891292352002</v>
      </c>
      <c r="AK804">
        <f t="shared" si="466"/>
        <v>1.5647208213471435</v>
      </c>
      <c r="AL804">
        <f t="shared" si="467"/>
        <v>0.55186042800000012</v>
      </c>
      <c r="AM804" s="5">
        <f t="shared" si="468"/>
        <v>1.1200000000000001</v>
      </c>
      <c r="AN804">
        <v>0</v>
      </c>
      <c r="AO804" s="72">
        <f t="shared" si="469"/>
        <v>1</v>
      </c>
      <c r="AP804" s="72">
        <f t="shared" si="470"/>
        <v>0.60000000000000009</v>
      </c>
      <c r="AQ804" s="72">
        <f t="shared" si="471"/>
        <v>0.8</v>
      </c>
      <c r="AR804" s="71">
        <f t="shared" si="472"/>
        <v>2.1165812493471439</v>
      </c>
      <c r="AS804" s="40">
        <v>0.42021568499999085</v>
      </c>
      <c r="AT804" s="40">
        <f>(AS804+O804)*(AS804+P804)*((1/3)*AS804+R804)</f>
        <v>2.117127864709083</v>
      </c>
      <c r="AU804" s="73">
        <f>MROUND((AS804+O804),0.2)</f>
        <v>1</v>
      </c>
      <c r="AV804" s="73">
        <f>MROUND((AS804+P804),0.2)</f>
        <v>1.8</v>
      </c>
      <c r="AW804" s="73">
        <f>IF(MROUND(((1/3)*AS804+AO804),0.2)*AV804*AU804/AR804&gt;1.05,MROUND(((1/3)*AS804+AO804),0.2)-0.2,MROUND(((1/3)*AS804+AO804),0.2))</f>
        <v>1.2000000000000002</v>
      </c>
      <c r="AX804" s="40">
        <f t="shared" ref="AX804:AX807" si="485">AU804*AV804*AW804</f>
        <v>2.1600000000000006</v>
      </c>
      <c r="AY804" s="40" t="b">
        <f>IF(AQ804&lt;AW804,TRUE, FALSE)</f>
        <v>1</v>
      </c>
      <c r="AZ804" s="40" t="b">
        <f>IF(AL804&lt;AQ804*AU804*AV804,TRUE, FALSE)</f>
        <v>1</v>
      </c>
      <c r="BA804">
        <f t="shared" si="473"/>
        <v>27</v>
      </c>
      <c r="BB804" s="91">
        <f t="shared" si="474"/>
        <v>2.8353560827288438</v>
      </c>
    </row>
    <row r="805" spans="1:54">
      <c r="A805" s="2" t="s">
        <v>933</v>
      </c>
      <c r="B805" s="7" t="s">
        <v>40748</v>
      </c>
      <c r="C805" s="17">
        <f t="shared" si="455"/>
        <v>8.4</v>
      </c>
      <c r="D805" s="28">
        <f t="shared" si="456"/>
        <v>176</v>
      </c>
      <c r="E805" s="8">
        <f t="shared" si="475"/>
        <v>13</v>
      </c>
      <c r="F805" s="2" t="s">
        <v>5920</v>
      </c>
      <c r="G805" s="54">
        <f t="shared" si="476"/>
        <v>7.3999999999999995</v>
      </c>
      <c r="H805" s="20">
        <f t="shared" si="477"/>
        <v>0.35656739999999998</v>
      </c>
      <c r="I805" s="14" t="s">
        <v>15887</v>
      </c>
      <c r="J805" s="14" t="s">
        <v>10902</v>
      </c>
      <c r="K805" s="14" t="s">
        <v>20848</v>
      </c>
      <c r="L805" s="14" t="s">
        <v>25808</v>
      </c>
      <c r="M805" s="28">
        <f t="shared" si="478"/>
        <v>11.8</v>
      </c>
      <c r="N805" s="46">
        <f t="shared" si="457"/>
        <v>6.6</v>
      </c>
      <c r="O805" s="17">
        <f t="shared" si="458"/>
        <v>1.8</v>
      </c>
      <c r="P805" s="17">
        <f t="shared" si="458"/>
        <v>5.4</v>
      </c>
      <c r="Q805" s="124">
        <f t="shared" si="459"/>
        <v>1</v>
      </c>
      <c r="R805" s="26">
        <f t="shared" si="460"/>
        <v>1.4000000000000001</v>
      </c>
      <c r="S805" s="2" t="s">
        <v>30769</v>
      </c>
      <c r="T805" s="2" t="s">
        <v>35749</v>
      </c>
      <c r="U805" s="24">
        <f t="shared" si="461"/>
        <v>448.8</v>
      </c>
      <c r="V805" s="66">
        <f t="shared" si="461"/>
        <v>397.3</v>
      </c>
      <c r="W805" s="54">
        <f t="shared" si="462"/>
        <v>0.74</v>
      </c>
      <c r="X805" s="143">
        <f t="shared" si="463"/>
        <v>448.8</v>
      </c>
      <c r="Y805" s="143">
        <f t="shared" si="464"/>
        <v>0.248</v>
      </c>
      <c r="Z805" s="94" t="s">
        <v>39932</v>
      </c>
      <c r="AA805">
        <v>2722.9</v>
      </c>
      <c r="AB805">
        <v>520.66</v>
      </c>
      <c r="AC805">
        <v>3.97</v>
      </c>
      <c r="AD805">
        <v>152</v>
      </c>
      <c r="AE805">
        <v>-1</v>
      </c>
      <c r="AF805" s="10">
        <v>37.9</v>
      </c>
      <c r="AG805" s="10">
        <v>58.12</v>
      </c>
      <c r="AH805" s="10">
        <f t="shared" si="465"/>
        <v>199769.31212546941</v>
      </c>
      <c r="AI805" s="11">
        <f t="shared" si="450"/>
        <v>0.92704993959241766</v>
      </c>
      <c r="AJ805">
        <f t="shared" si="451"/>
        <v>2526.3304048422719</v>
      </c>
      <c r="AK805">
        <f t="shared" si="466"/>
        <v>41.295317744072072</v>
      </c>
      <c r="AL805">
        <f t="shared" si="467"/>
        <v>8.7558308208000017</v>
      </c>
      <c r="AM805" s="5">
        <f t="shared" si="468"/>
        <v>1.48</v>
      </c>
      <c r="AN805">
        <v>0</v>
      </c>
      <c r="AO805" s="72">
        <f t="shared" si="469"/>
        <v>1.4000000000000001</v>
      </c>
      <c r="AP805" s="72">
        <f t="shared" si="470"/>
        <v>1</v>
      </c>
      <c r="AQ805" s="72">
        <f t="shared" si="471"/>
        <v>1</v>
      </c>
      <c r="AR805" s="71">
        <f t="shared" si="472"/>
        <v>50.051148564872072</v>
      </c>
      <c r="AS805" s="40">
        <v>1.7401845177744242</v>
      </c>
      <c r="AT805" s="40">
        <f>(AS805+O805)*(AS805+P805)*((1/3)*AS805+R805)</f>
        <v>50.051144674439584</v>
      </c>
      <c r="AU805" s="73">
        <f>MROUND((AS805+O805),0.2)</f>
        <v>3.6</v>
      </c>
      <c r="AV805" s="73">
        <f>MROUND((AS805+P805),0.2)</f>
        <v>7.2</v>
      </c>
      <c r="AW805" s="73">
        <f>IF(MROUND(((1/3)*AS805+AO805),0.2)*AV805*AU805/AR805&gt;1.05,MROUND(((1/3)*AS805+AO805),0.2)-0.2,MROUND(((1/3)*AS805+AO805),0.2))</f>
        <v>2</v>
      </c>
      <c r="AX805" s="40">
        <f t="shared" si="485"/>
        <v>51.84</v>
      </c>
      <c r="AY805" s="40" t="b">
        <f>IF(AQ805&lt;AW805,TRUE, FALSE)</f>
        <v>1</v>
      </c>
      <c r="AZ805" s="40" t="b">
        <f>IF(AL805&lt;AQ805*AU805*AV805,TRUE, FALSE)</f>
        <v>1</v>
      </c>
      <c r="BA805">
        <f t="shared" si="473"/>
        <v>176</v>
      </c>
      <c r="BB805" s="91">
        <f t="shared" si="474"/>
        <v>4.7163220246298687</v>
      </c>
    </row>
    <row r="806" spans="1:54">
      <c r="A806" s="2" t="s">
        <v>934</v>
      </c>
      <c r="B806" s="7" t="s">
        <v>40749</v>
      </c>
      <c r="C806" s="17">
        <f t="shared" si="455"/>
        <v>33.5</v>
      </c>
      <c r="D806" s="28">
        <f t="shared" si="456"/>
        <v>108</v>
      </c>
      <c r="E806" s="8">
        <f t="shared" si="475"/>
        <v>8</v>
      </c>
      <c r="F806" s="2" t="s">
        <v>5921</v>
      </c>
      <c r="G806" s="54">
        <f t="shared" si="476"/>
        <v>32.6</v>
      </c>
      <c r="H806" s="20">
        <f t="shared" si="477"/>
        <v>0.1962189</v>
      </c>
      <c r="I806" s="14" t="s">
        <v>15888</v>
      </c>
      <c r="J806" s="14" t="s">
        <v>10903</v>
      </c>
      <c r="K806" s="14" t="s">
        <v>20849</v>
      </c>
      <c r="L806" s="14" t="s">
        <v>25809</v>
      </c>
      <c r="M806" s="28">
        <f t="shared" si="478"/>
        <v>13</v>
      </c>
      <c r="N806" s="46">
        <f t="shared" si="457"/>
        <v>6.2</v>
      </c>
      <c r="O806" s="17">
        <f t="shared" si="458"/>
        <v>0.60000000000000009</v>
      </c>
      <c r="P806" s="17">
        <f t="shared" si="458"/>
        <v>3</v>
      </c>
      <c r="Q806" s="124">
        <f t="shared" si="459"/>
        <v>1.2000000000000002</v>
      </c>
      <c r="R806" s="26">
        <f t="shared" si="460"/>
        <v>1.4000000000000001</v>
      </c>
      <c r="S806" s="2" t="s">
        <v>30770</v>
      </c>
      <c r="T806" s="2" t="s">
        <v>35750</v>
      </c>
      <c r="U806" s="24">
        <f t="shared" si="461"/>
        <v>381.20000000000005</v>
      </c>
      <c r="V806" s="66">
        <f t="shared" si="461"/>
        <v>421.90000000000003</v>
      </c>
      <c r="W806" s="54">
        <f t="shared" si="462"/>
        <v>3.26</v>
      </c>
      <c r="X806" s="143">
        <f t="shared" si="463"/>
        <v>381.20000000000005</v>
      </c>
      <c r="Y806" s="143">
        <f t="shared" si="464"/>
        <v>0.75199999999999989</v>
      </c>
      <c r="Z806" s="94" t="s">
        <v>39932</v>
      </c>
      <c r="AA806">
        <v>6003.1</v>
      </c>
      <c r="AB806">
        <v>352.3</v>
      </c>
      <c r="AC806">
        <v>15.37</v>
      </c>
      <c r="AD806">
        <v>152</v>
      </c>
      <c r="AE806">
        <v>-1</v>
      </c>
      <c r="AF806" s="10">
        <v>37.9</v>
      </c>
      <c r="AG806" s="10">
        <v>58.12</v>
      </c>
      <c r="AH806" s="10">
        <f t="shared" si="465"/>
        <v>87077.773628992582</v>
      </c>
      <c r="AI806" s="11">
        <f t="shared" si="450"/>
        <v>0.99999999948106111</v>
      </c>
      <c r="AJ806">
        <f t="shared" si="451"/>
        <v>174.20235454440004</v>
      </c>
      <c r="AK806">
        <f t="shared" si="466"/>
        <v>0.79337441846323864</v>
      </c>
      <c r="AL806">
        <f t="shared" si="467"/>
        <v>2.0255283720000006</v>
      </c>
      <c r="AM806" s="5">
        <f t="shared" si="468"/>
        <v>6.5</v>
      </c>
      <c r="AN806">
        <v>0</v>
      </c>
      <c r="AO806" s="72">
        <f t="shared" si="469"/>
        <v>1.4000000000000001</v>
      </c>
      <c r="AP806" s="72">
        <f t="shared" si="470"/>
        <v>1.2000000000000002</v>
      </c>
      <c r="AQ806" s="72">
        <f t="shared" si="471"/>
        <v>1.2000000000000002</v>
      </c>
      <c r="AR806" s="71">
        <f t="shared" si="472"/>
        <v>2.8189027904632393</v>
      </c>
      <c r="AS806" s="40">
        <v>5.1856350215987251E-2</v>
      </c>
      <c r="AT806" s="40">
        <f>(AS806+O806)*(AS806+P806)*((1/3)*AS806+R806)</f>
        <v>2.8195079079446113</v>
      </c>
      <c r="AU806" s="73">
        <f>MROUND((AS806+O806),0.2)</f>
        <v>0.60000000000000009</v>
      </c>
      <c r="AV806" s="73">
        <f>MROUND((AS806+P806),0.2)</f>
        <v>3</v>
      </c>
      <c r="AW806" s="73">
        <f>IF(MROUND(((1/3)*AS806+AO806),0.2)*AV806*AU806/AR806&gt;1.05,MROUND(((1/3)*AS806+AO806),0.2)-0.2,MROUND(((1/3)*AS806+AO806),0.2))</f>
        <v>1.4000000000000001</v>
      </c>
      <c r="AX806" s="40">
        <f t="shared" si="485"/>
        <v>2.5200000000000005</v>
      </c>
      <c r="AY806" s="40" t="b">
        <f>IF(AQ806&lt;AW806,TRUE, FALSE)</f>
        <v>1</v>
      </c>
      <c r="AZ806" s="40" t="b">
        <f>IF(AL806&lt;AQ806*AU806*AV806,TRUE, FALSE)</f>
        <v>1</v>
      </c>
      <c r="BA806">
        <f t="shared" si="473"/>
        <v>108</v>
      </c>
      <c r="BB806" s="91">
        <f t="shared" si="474"/>
        <v>0.39168763539948004</v>
      </c>
    </row>
    <row r="807" spans="1:54">
      <c r="A807" s="2" t="s">
        <v>935</v>
      </c>
      <c r="B807" s="7" t="s">
        <v>40750</v>
      </c>
      <c r="C807" s="17">
        <f t="shared" si="455"/>
        <v>23.3</v>
      </c>
      <c r="D807" s="28">
        <f t="shared" si="456"/>
        <v>16</v>
      </c>
      <c r="E807" s="8">
        <f t="shared" si="475"/>
        <v>7</v>
      </c>
      <c r="F807" s="2" t="s">
        <v>5922</v>
      </c>
      <c r="G807" s="54">
        <f t="shared" si="476"/>
        <v>22.400000000000002</v>
      </c>
      <c r="H807" s="20">
        <f t="shared" si="477"/>
        <v>0.73790739999999999</v>
      </c>
      <c r="I807" s="14" t="s">
        <v>15889</v>
      </c>
      <c r="J807" s="14" t="s">
        <v>10904</v>
      </c>
      <c r="K807" s="14" t="s">
        <v>20850</v>
      </c>
      <c r="L807" s="14" t="s">
        <v>25810</v>
      </c>
      <c r="M807" s="28">
        <f t="shared" si="478"/>
        <v>11.9</v>
      </c>
      <c r="N807" s="46">
        <f t="shared" si="457"/>
        <v>5.2</v>
      </c>
      <c r="O807" s="17">
        <f t="shared" si="458"/>
        <v>0.60000000000000009</v>
      </c>
      <c r="P807" s="17">
        <f t="shared" si="458"/>
        <v>5.2</v>
      </c>
      <c r="Q807" s="124">
        <f t="shared" si="459"/>
        <v>0.8</v>
      </c>
      <c r="R807" s="26">
        <f t="shared" si="460"/>
        <v>2.8000000000000003</v>
      </c>
      <c r="S807" s="2" t="s">
        <v>30771</v>
      </c>
      <c r="T807" s="2" t="s">
        <v>35751</v>
      </c>
      <c r="U807" s="24">
        <f t="shared" si="461"/>
        <v>289</v>
      </c>
      <c r="V807" s="66">
        <f t="shared" si="461"/>
        <v>408.40000000000003</v>
      </c>
      <c r="W807" s="54">
        <f t="shared" si="462"/>
        <v>2.2399999999999998</v>
      </c>
      <c r="X807" s="143">
        <f t="shared" si="463"/>
        <v>289</v>
      </c>
      <c r="Y807" s="143">
        <f t="shared" si="464"/>
        <v>0.54799999999999993</v>
      </c>
      <c r="Z807" s="94" t="s">
        <v>39932</v>
      </c>
      <c r="AA807">
        <v>3575.5</v>
      </c>
      <c r="AB807">
        <v>424.25</v>
      </c>
      <c r="AC807">
        <v>13.56</v>
      </c>
      <c r="AD807">
        <v>152</v>
      </c>
      <c r="AE807">
        <v>-1</v>
      </c>
      <c r="AF807" s="10">
        <v>37.9</v>
      </c>
      <c r="AG807" s="10">
        <v>58.12</v>
      </c>
      <c r="AH807" s="10">
        <f t="shared" si="465"/>
        <v>164468.62030521981</v>
      </c>
      <c r="AI807" s="11">
        <f t="shared" si="450"/>
        <v>0.99311077824171357</v>
      </c>
      <c r="AJ807">
        <f t="shared" si="451"/>
        <v>2734.8678254352008</v>
      </c>
      <c r="AK807">
        <f t="shared" si="466"/>
        <v>14.020786874294416</v>
      </c>
      <c r="AL807">
        <f t="shared" si="467"/>
        <v>2.2896409536000006</v>
      </c>
      <c r="AM807" s="5">
        <f t="shared" si="468"/>
        <v>4.46</v>
      </c>
      <c r="AN807">
        <v>0</v>
      </c>
      <c r="AO807" s="72">
        <f t="shared" si="469"/>
        <v>2.8000000000000003</v>
      </c>
      <c r="AP807" s="72">
        <f t="shared" si="470"/>
        <v>0.8</v>
      </c>
      <c r="AQ807" s="72">
        <f t="shared" si="471"/>
        <v>0.8</v>
      </c>
      <c r="AR807" s="71">
        <f t="shared" si="472"/>
        <v>16.310427827894415</v>
      </c>
      <c r="AS807" s="40">
        <v>0.39452822647142027</v>
      </c>
      <c r="AT807" s="40">
        <f>(AS807+O807)*(AS807+P807)*((1/3)*AS807+R807)</f>
        <v>16.310672792859641</v>
      </c>
      <c r="AU807" s="73">
        <f>MROUND((AS807+O807),0.2)</f>
        <v>1</v>
      </c>
      <c r="AV807" s="73">
        <f>MROUND((AS807+P807),0.2)</f>
        <v>5.6000000000000005</v>
      </c>
      <c r="AW807" s="73">
        <f>IF(MROUND(((1/3)*AS807+AO807),0.2)*AV807*AU807/AR807&gt;1.05,MROUND(((1/3)*AS807+AO807),0.2)-0.2,MROUND(((1/3)*AS807+AO807),0.2))</f>
        <v>3</v>
      </c>
      <c r="AX807" s="40">
        <f t="shared" si="485"/>
        <v>16.8</v>
      </c>
      <c r="AY807" s="40" t="b">
        <f>IF(AQ807&lt;AW807,TRUE, FALSE)</f>
        <v>1</v>
      </c>
      <c r="AZ807" s="40" t="b">
        <f>IF(AL807&lt;AQ807*AU807*AV807,TRUE, FALSE)</f>
        <v>1</v>
      </c>
      <c r="BA807">
        <f t="shared" si="473"/>
        <v>16</v>
      </c>
      <c r="BB807" s="91">
        <f t="shared" si="474"/>
        <v>6.1235744636072935</v>
      </c>
    </row>
    <row r="808" spans="1:54">
      <c r="A808" s="2" t="s">
        <v>936</v>
      </c>
      <c r="B808" s="7" t="s">
        <v>40751</v>
      </c>
      <c r="C808" s="17">
        <f t="shared" si="455"/>
        <v>36.800000000000004</v>
      </c>
      <c r="D808" s="28">
        <f t="shared" si="456"/>
        <v>31</v>
      </c>
      <c r="E808" s="8">
        <f t="shared" si="475"/>
        <v>22</v>
      </c>
      <c r="F808" s="2" t="s">
        <v>5923</v>
      </c>
      <c r="G808" s="54">
        <f t="shared" si="476"/>
        <v>35.9</v>
      </c>
      <c r="H808" s="20">
        <f t="shared" si="477"/>
        <v>0.24735859999999998</v>
      </c>
      <c r="I808" s="14" t="s">
        <v>15890</v>
      </c>
      <c r="J808" s="14" t="s">
        <v>10905</v>
      </c>
      <c r="K808" s="14" t="s">
        <v>20851</v>
      </c>
      <c r="L808" s="14" t="s">
        <v>25811</v>
      </c>
      <c r="M808" s="28">
        <f t="shared" si="478"/>
        <v>11.7</v>
      </c>
      <c r="N808" s="46">
        <f t="shared" si="457"/>
        <v>6.8</v>
      </c>
      <c r="O808" s="17">
        <f t="shared" si="458"/>
        <v>2.6</v>
      </c>
      <c r="P808" s="17">
        <f t="shared" si="458"/>
        <v>5.6000000000000005</v>
      </c>
      <c r="Q808" s="124">
        <f t="shared" si="459"/>
        <v>1.8</v>
      </c>
      <c r="R808" s="26">
        <f t="shared" si="460"/>
        <v>2.4000000000000004</v>
      </c>
      <c r="S808" s="2" t="s">
        <v>30772</v>
      </c>
      <c r="T808" s="2" t="s">
        <v>35752</v>
      </c>
      <c r="U808" s="24">
        <f t="shared" si="461"/>
        <v>304.10000000000002</v>
      </c>
      <c r="V808" s="66">
        <f t="shared" si="461"/>
        <v>322.70000000000005</v>
      </c>
      <c r="W808" s="54">
        <f t="shared" si="462"/>
        <v>3.59</v>
      </c>
      <c r="X808" s="143">
        <f t="shared" si="463"/>
        <v>304.10000000000002</v>
      </c>
      <c r="Y808" s="143">
        <f t="shared" si="464"/>
        <v>0.81799999999999995</v>
      </c>
      <c r="Z808" s="94" t="s">
        <v>39931</v>
      </c>
      <c r="AD808">
        <v>152</v>
      </c>
      <c r="AE808">
        <v>-1</v>
      </c>
      <c r="AF808" s="10">
        <v>37.9</v>
      </c>
      <c r="AG808" s="10">
        <v>58.12</v>
      </c>
      <c r="AH808" s="10">
        <f t="shared" si="465"/>
        <v>329316.99142950098</v>
      </c>
      <c r="AI808" s="11">
        <f t="shared" si="450"/>
        <v>0</v>
      </c>
      <c r="AJ808">
        <f t="shared" si="451"/>
        <v>0</v>
      </c>
      <c r="AK808" t="e">
        <f t="shared" si="466"/>
        <v>#DIV/0!</v>
      </c>
      <c r="AL808">
        <f t="shared" si="467"/>
        <v>26.300301081600008</v>
      </c>
      <c r="AM808" s="5">
        <f t="shared" si="468"/>
        <v>7.160000000000001</v>
      </c>
      <c r="AN808">
        <v>0</v>
      </c>
      <c r="AO808" s="72">
        <f t="shared" si="469"/>
        <v>2.4000000000000004</v>
      </c>
      <c r="AP808" s="72">
        <f t="shared" si="470"/>
        <v>1.8</v>
      </c>
      <c r="AQ808" s="72">
        <f t="shared" si="471"/>
        <v>2</v>
      </c>
      <c r="AR808" s="71" t="e">
        <f t="shared" si="472"/>
        <v>#DIV/0!</v>
      </c>
      <c r="BA808">
        <f t="shared" si="473"/>
        <v>31</v>
      </c>
      <c r="BB808" s="91" t="e">
        <f t="shared" si="474"/>
        <v>#DIV/0!</v>
      </c>
    </row>
    <row r="809" spans="1:54">
      <c r="A809" s="2" t="s">
        <v>937</v>
      </c>
      <c r="B809" s="7" t="s">
        <v>40752</v>
      </c>
      <c r="C809" s="17">
        <f t="shared" si="455"/>
        <v>30</v>
      </c>
      <c r="D809" s="28">
        <f t="shared" si="456"/>
        <v>136</v>
      </c>
      <c r="E809" s="8">
        <f t="shared" si="475"/>
        <v>12</v>
      </c>
      <c r="F809" s="2" t="s">
        <v>5924</v>
      </c>
      <c r="G809" s="54">
        <f t="shared" si="476"/>
        <v>29</v>
      </c>
      <c r="H809" s="20">
        <f t="shared" si="477"/>
        <v>0.32560879999999998</v>
      </c>
      <c r="I809" s="14" t="s">
        <v>15891</v>
      </c>
      <c r="J809" s="14" t="s">
        <v>10906</v>
      </c>
      <c r="K809" s="14" t="s">
        <v>20852</v>
      </c>
      <c r="L809" s="14" t="s">
        <v>25812</v>
      </c>
      <c r="M809" s="28">
        <f t="shared" si="478"/>
        <v>10.3</v>
      </c>
      <c r="N809" s="46">
        <f t="shared" si="457"/>
        <v>6.2</v>
      </c>
      <c r="O809" s="17">
        <f t="shared" si="458"/>
        <v>1.4000000000000001</v>
      </c>
      <c r="P809" s="17">
        <f t="shared" si="458"/>
        <v>8.4</v>
      </c>
      <c r="Q809" s="124">
        <f t="shared" si="459"/>
        <v>1</v>
      </c>
      <c r="R809" s="26">
        <f t="shared" si="460"/>
        <v>1.6</v>
      </c>
      <c r="S809" s="2" t="s">
        <v>30773</v>
      </c>
      <c r="T809" s="2" t="s">
        <v>35753</v>
      </c>
      <c r="U809" s="24">
        <f t="shared" si="461"/>
        <v>408.8</v>
      </c>
      <c r="V809" s="66">
        <f t="shared" si="461"/>
        <v>363.8</v>
      </c>
      <c r="W809" s="54">
        <f t="shared" si="462"/>
        <v>2.9</v>
      </c>
      <c r="X809" s="143">
        <f t="shared" si="463"/>
        <v>408.8</v>
      </c>
      <c r="Y809" s="143">
        <f t="shared" si="464"/>
        <v>0.67999999999999994</v>
      </c>
      <c r="Z809" s="94" t="s">
        <v>39931</v>
      </c>
      <c r="AD809">
        <v>152</v>
      </c>
      <c r="AE809">
        <v>-1</v>
      </c>
      <c r="AF809" s="10">
        <v>37.9</v>
      </c>
      <c r="AG809" s="10">
        <v>58.12</v>
      </c>
      <c r="AH809" s="10">
        <f t="shared" si="465"/>
        <v>270554.84723469318</v>
      </c>
      <c r="AI809" s="11">
        <f t="shared" si="450"/>
        <v>0</v>
      </c>
      <c r="AJ809">
        <f t="shared" si="451"/>
        <v>0</v>
      </c>
      <c r="AK809" t="e">
        <f t="shared" si="466"/>
        <v>#DIV/0!</v>
      </c>
      <c r="AL809">
        <f t="shared" si="467"/>
        <v>12.689344819200002</v>
      </c>
      <c r="AM809" s="5">
        <f t="shared" si="468"/>
        <v>5.8</v>
      </c>
      <c r="AN809">
        <v>0</v>
      </c>
      <c r="AO809" s="72">
        <f t="shared" si="469"/>
        <v>1.6</v>
      </c>
      <c r="AP809" s="72">
        <f t="shared" si="470"/>
        <v>1</v>
      </c>
      <c r="AQ809" s="72">
        <f t="shared" si="471"/>
        <v>1.2000000000000002</v>
      </c>
      <c r="AR809" s="71" t="e">
        <f t="shared" si="472"/>
        <v>#DIV/0!</v>
      </c>
      <c r="BA809">
        <f t="shared" si="473"/>
        <v>136</v>
      </c>
      <c r="BB809" s="91" t="e">
        <f t="shared" si="474"/>
        <v>#DIV/0!</v>
      </c>
    </row>
    <row r="810" spans="1:54">
      <c r="A810" s="2" t="s">
        <v>938</v>
      </c>
      <c r="B810" s="7" t="s">
        <v>40753</v>
      </c>
      <c r="C810" s="17">
        <f t="shared" si="455"/>
        <v>25.8</v>
      </c>
      <c r="D810" s="28">
        <f t="shared" si="456"/>
        <v>274</v>
      </c>
      <c r="E810" s="8">
        <f t="shared" si="475"/>
        <v>7</v>
      </c>
      <c r="F810" s="2" t="s">
        <v>5925</v>
      </c>
      <c r="G810" s="54">
        <f t="shared" si="476"/>
        <v>24.900000000000002</v>
      </c>
      <c r="H810" s="20">
        <f t="shared" si="477"/>
        <v>0.32004559999999999</v>
      </c>
      <c r="I810" s="14" t="s">
        <v>15892</v>
      </c>
      <c r="J810" s="14" t="s">
        <v>10907</v>
      </c>
      <c r="K810" s="14" t="s">
        <v>20853</v>
      </c>
      <c r="L810" s="14" t="s">
        <v>25813</v>
      </c>
      <c r="M810" s="28">
        <f t="shared" si="478"/>
        <v>10.8</v>
      </c>
      <c r="N810" s="46">
        <f t="shared" si="457"/>
        <v>5.6</v>
      </c>
      <c r="O810" s="17">
        <f t="shared" si="458"/>
        <v>0.4</v>
      </c>
      <c r="P810" s="17">
        <f t="shared" si="458"/>
        <v>7.4</v>
      </c>
      <c r="Q810" s="124">
        <f t="shared" si="459"/>
        <v>1.4000000000000001</v>
      </c>
      <c r="R810" s="26">
        <f t="shared" si="460"/>
        <v>2.2000000000000002</v>
      </c>
      <c r="S810" s="2" t="s">
        <v>30774</v>
      </c>
      <c r="T810" s="2" t="s">
        <v>35754</v>
      </c>
      <c r="U810" s="24">
        <f t="shared" si="461"/>
        <v>547.5</v>
      </c>
      <c r="V810" s="66">
        <f t="shared" si="461"/>
        <v>359.8</v>
      </c>
      <c r="W810" s="54">
        <f t="shared" si="462"/>
        <v>2.4899999999999998</v>
      </c>
      <c r="X810" s="143">
        <f t="shared" si="463"/>
        <v>547.5</v>
      </c>
      <c r="Y810" s="143">
        <f t="shared" si="464"/>
        <v>0.59799999999999998</v>
      </c>
      <c r="Z810" s="94" t="s">
        <v>39931</v>
      </c>
      <c r="AD810">
        <v>152</v>
      </c>
      <c r="AE810">
        <v>-1</v>
      </c>
      <c r="AF810" s="10">
        <v>37.9</v>
      </c>
      <c r="AG810" s="10">
        <v>58.12</v>
      </c>
      <c r="AH810" s="10">
        <f t="shared" si="465"/>
        <v>277159.43062653323</v>
      </c>
      <c r="AI810" s="11">
        <f t="shared" si="450"/>
        <v>0</v>
      </c>
      <c r="AJ810">
        <f t="shared" si="451"/>
        <v>0</v>
      </c>
      <c r="AK810" t="e">
        <f t="shared" si="466"/>
        <v>#DIV/0!</v>
      </c>
      <c r="AL810">
        <f t="shared" si="467"/>
        <v>4.4278630528000011</v>
      </c>
      <c r="AM810" s="5">
        <f t="shared" si="468"/>
        <v>4.96</v>
      </c>
      <c r="AN810">
        <v>0</v>
      </c>
      <c r="AO810" s="72">
        <f t="shared" si="469"/>
        <v>2.2000000000000002</v>
      </c>
      <c r="AP810" s="72">
        <f t="shared" si="470"/>
        <v>1.4000000000000001</v>
      </c>
      <c r="AQ810" s="72">
        <f t="shared" si="471"/>
        <v>1.6</v>
      </c>
      <c r="AR810" s="71" t="e">
        <f t="shared" si="472"/>
        <v>#DIV/0!</v>
      </c>
      <c r="BA810">
        <f t="shared" si="473"/>
        <v>274</v>
      </c>
      <c r="BB810" s="91" t="e">
        <f t="shared" si="474"/>
        <v>#DIV/0!</v>
      </c>
    </row>
    <row r="811" spans="1:54">
      <c r="A811" s="2" t="s">
        <v>939</v>
      </c>
      <c r="B811" s="7" t="s">
        <v>40754</v>
      </c>
      <c r="C811" s="17">
        <f t="shared" si="455"/>
        <v>7.2</v>
      </c>
      <c r="D811" s="28">
        <f t="shared" si="456"/>
        <v>156</v>
      </c>
      <c r="E811" s="8">
        <f t="shared" si="475"/>
        <v>3</v>
      </c>
      <c r="F811" s="2" t="s">
        <v>5926</v>
      </c>
      <c r="G811" s="54">
        <f t="shared" si="476"/>
        <v>6.1999999999999993</v>
      </c>
      <c r="H811" s="20">
        <f t="shared" si="477"/>
        <v>0.89935980000000004</v>
      </c>
      <c r="I811" s="14" t="s">
        <v>15893</v>
      </c>
      <c r="J811" s="14" t="s">
        <v>10908</v>
      </c>
      <c r="K811" s="14" t="s">
        <v>20854</v>
      </c>
      <c r="L811" s="14" t="s">
        <v>25814</v>
      </c>
      <c r="M811" s="28">
        <f t="shared" si="478"/>
        <v>13.3</v>
      </c>
      <c r="N811" s="46">
        <f t="shared" si="457"/>
        <v>5.2</v>
      </c>
      <c r="O811" s="17">
        <f t="shared" si="458"/>
        <v>0.4</v>
      </c>
      <c r="P811" s="17">
        <f t="shared" si="458"/>
        <v>2.4000000000000004</v>
      </c>
      <c r="Q811" s="124">
        <f t="shared" si="459"/>
        <v>0.2</v>
      </c>
      <c r="R811" s="26">
        <f t="shared" si="460"/>
        <v>1.2000000000000002</v>
      </c>
      <c r="S811" s="2" t="s">
        <v>30775</v>
      </c>
      <c r="T811" s="2" t="s">
        <v>35755</v>
      </c>
      <c r="U811" s="24">
        <f t="shared" si="461"/>
        <v>428.70000000000005</v>
      </c>
      <c r="V811" s="66">
        <f t="shared" si="461"/>
        <v>338.90000000000003</v>
      </c>
      <c r="W811" s="54">
        <f t="shared" si="462"/>
        <v>0.62</v>
      </c>
      <c r="X811" s="143">
        <f t="shared" si="463"/>
        <v>428.70000000000005</v>
      </c>
      <c r="Y811" s="143">
        <f t="shared" si="464"/>
        <v>0.224</v>
      </c>
      <c r="Z811" s="94" t="s">
        <v>39932</v>
      </c>
      <c r="AA811">
        <v>2663.6</v>
      </c>
      <c r="AB811">
        <v>530.74</v>
      </c>
      <c r="AC811">
        <v>3.66</v>
      </c>
      <c r="AD811">
        <v>152</v>
      </c>
      <c r="AE811">
        <v>-1</v>
      </c>
      <c r="AF811" s="10">
        <v>37.9</v>
      </c>
      <c r="AG811" s="10">
        <v>58.12</v>
      </c>
      <c r="AH811" s="10">
        <f t="shared" si="465"/>
        <v>308355.53582413105</v>
      </c>
      <c r="AI811" s="11">
        <f t="shared" si="450"/>
        <v>0.49396161221377111</v>
      </c>
      <c r="AJ811">
        <f t="shared" si="451"/>
        <v>549.87980573030427</v>
      </c>
      <c r="AK811">
        <f t="shared" si="466"/>
        <v>5.1949087637605311</v>
      </c>
      <c r="AL811">
        <f t="shared" si="467"/>
        <v>0.1159375104</v>
      </c>
      <c r="AM811" s="5">
        <f t="shared" si="468"/>
        <v>1.24</v>
      </c>
      <c r="AN811">
        <v>0</v>
      </c>
      <c r="AO811" s="72">
        <f t="shared" si="469"/>
        <v>1.2000000000000002</v>
      </c>
      <c r="AP811" s="72">
        <f t="shared" si="470"/>
        <v>0.2</v>
      </c>
      <c r="AQ811" s="72">
        <f t="shared" si="471"/>
        <v>0.2</v>
      </c>
      <c r="AR811" s="71">
        <f t="shared" si="472"/>
        <v>5.3108462741605313</v>
      </c>
      <c r="AS811" s="40">
        <v>0.75780004816425506</v>
      </c>
      <c r="AT811" s="40">
        <f>(AS811+O811)*(AS811+P811)*((1/3)*AS811+R811)</f>
        <v>5.3108524408158351</v>
      </c>
      <c r="AU811" s="73">
        <f>MROUND((AS811+O811),0.2)</f>
        <v>1.2000000000000002</v>
      </c>
      <c r="AV811" s="73">
        <f>MROUND((AS811+P811),0.2)</f>
        <v>3.2</v>
      </c>
      <c r="AW811" s="73">
        <f>IF(MROUND(((1/3)*AS811+AO811),0.2)*AV811*AU811/AR811&gt;1.05,MROUND(((1/3)*AS811+AO811),0.2)-0.2,MROUND(((1/3)*AS811+AO811),0.2))</f>
        <v>1.4000000000000001</v>
      </c>
      <c r="AX811" s="40">
        <f t="shared" ref="AX811" si="486">AU811*AV811*AW811</f>
        <v>5.3760000000000012</v>
      </c>
      <c r="AY811" s="40" t="b">
        <f>IF(AQ811&lt;AW811,TRUE, FALSE)</f>
        <v>1</v>
      </c>
      <c r="AZ811" s="40" t="b">
        <f>IF(AL811&lt;AQ811*AU811*AV811,TRUE, FALSE)</f>
        <v>1</v>
      </c>
      <c r="BA811">
        <f t="shared" si="473"/>
        <v>156</v>
      </c>
      <c r="BB811" s="91">
        <f t="shared" si="474"/>
        <v>44.807834374202081</v>
      </c>
    </row>
    <row r="812" spans="1:54">
      <c r="A812" s="2" t="s">
        <v>940</v>
      </c>
      <c r="B812" s="7" t="s">
        <v>40755</v>
      </c>
      <c r="C812" s="17">
        <f t="shared" si="455"/>
        <v>10.1</v>
      </c>
      <c r="D812" s="28">
        <f t="shared" si="456"/>
        <v>77</v>
      </c>
      <c r="E812" s="8">
        <f t="shared" si="475"/>
        <v>8</v>
      </c>
      <c r="F812" s="2" t="s">
        <v>5927</v>
      </c>
      <c r="G812" s="54">
        <f t="shared" si="476"/>
        <v>9.1</v>
      </c>
      <c r="H812" s="20">
        <f t="shared" si="477"/>
        <v>0.69205720000000004</v>
      </c>
      <c r="I812" s="14" t="s">
        <v>15894</v>
      </c>
      <c r="J812" s="14" t="s">
        <v>10909</v>
      </c>
      <c r="K812" s="14" t="s">
        <v>20855</v>
      </c>
      <c r="L812" s="14" t="s">
        <v>25815</v>
      </c>
      <c r="M812" s="28">
        <f t="shared" si="478"/>
        <v>13.1</v>
      </c>
      <c r="N812" s="46">
        <f t="shared" si="457"/>
        <v>6.8</v>
      </c>
      <c r="O812" s="17">
        <f t="shared" si="458"/>
        <v>0.8</v>
      </c>
      <c r="P812" s="17">
        <f t="shared" si="458"/>
        <v>2.8000000000000003</v>
      </c>
      <c r="Q812" s="124">
        <f t="shared" si="459"/>
        <v>0.8</v>
      </c>
      <c r="R812" s="26">
        <f t="shared" si="460"/>
        <v>2.8000000000000003</v>
      </c>
      <c r="S812" s="2" t="s">
        <v>30776</v>
      </c>
      <c r="T812" s="2" t="s">
        <v>35756</v>
      </c>
      <c r="U812" s="24">
        <f t="shared" si="461"/>
        <v>350</v>
      </c>
      <c r="V812" s="66">
        <f t="shared" si="461"/>
        <v>317.3</v>
      </c>
      <c r="W812" s="54">
        <f t="shared" si="462"/>
        <v>0.91</v>
      </c>
      <c r="X812" s="143">
        <f t="shared" si="463"/>
        <v>350</v>
      </c>
      <c r="Y812" s="143">
        <f t="shared" si="464"/>
        <v>0.28200000000000003</v>
      </c>
      <c r="Z812" s="94" t="s">
        <v>39931</v>
      </c>
      <c r="AD812">
        <v>152</v>
      </c>
      <c r="AE812">
        <v>-1</v>
      </c>
      <c r="AF812" s="10">
        <v>37.9</v>
      </c>
      <c r="AG812" s="10">
        <v>58.12</v>
      </c>
      <c r="AH812" s="10">
        <f t="shared" si="465"/>
        <v>335933.30964645447</v>
      </c>
      <c r="AI812" s="11">
        <f t="shared" si="450"/>
        <v>0</v>
      </c>
      <c r="AJ812">
        <f t="shared" si="451"/>
        <v>0</v>
      </c>
      <c r="AK812" t="e">
        <f t="shared" si="466"/>
        <v>#DIV/0!</v>
      </c>
      <c r="AL812">
        <f t="shared" si="467"/>
        <v>1.9314172416000002</v>
      </c>
      <c r="AM812" s="5">
        <f t="shared" si="468"/>
        <v>1.8199999999999998</v>
      </c>
      <c r="AN812">
        <v>0</v>
      </c>
      <c r="AO812" s="72">
        <f t="shared" si="469"/>
        <v>2.8000000000000003</v>
      </c>
      <c r="AP812" s="72">
        <f t="shared" si="470"/>
        <v>0.8</v>
      </c>
      <c r="AQ812" s="72">
        <f t="shared" si="471"/>
        <v>1</v>
      </c>
      <c r="AR812" s="71" t="e">
        <f t="shared" si="472"/>
        <v>#DIV/0!</v>
      </c>
      <c r="BA812">
        <f t="shared" si="473"/>
        <v>77</v>
      </c>
      <c r="BB812" s="91" t="e">
        <f t="shared" si="474"/>
        <v>#DIV/0!</v>
      </c>
    </row>
    <row r="813" spans="1:54">
      <c r="A813" s="2" t="s">
        <v>941</v>
      </c>
      <c r="B813" s="7" t="s">
        <v>40756</v>
      </c>
      <c r="C813" s="17">
        <f t="shared" si="455"/>
        <v>13.5</v>
      </c>
      <c r="D813" s="28">
        <f t="shared" si="456"/>
        <v>31</v>
      </c>
      <c r="E813" s="8">
        <f t="shared" si="475"/>
        <v>10</v>
      </c>
      <c r="F813" s="2" t="s">
        <v>5928</v>
      </c>
      <c r="G813" s="54">
        <f t="shared" si="476"/>
        <v>12.5</v>
      </c>
      <c r="H813" s="20">
        <f t="shared" si="477"/>
        <v>0.75527349999999993</v>
      </c>
      <c r="I813" s="14" t="s">
        <v>15895</v>
      </c>
      <c r="J813" s="14" t="s">
        <v>10910</v>
      </c>
      <c r="K813" s="14" t="s">
        <v>20856</v>
      </c>
      <c r="L813" s="14" t="s">
        <v>25816</v>
      </c>
      <c r="M813" s="28">
        <f t="shared" si="478"/>
        <v>13</v>
      </c>
      <c r="N813" s="46">
        <f t="shared" si="457"/>
        <v>6.6</v>
      </c>
      <c r="O813" s="17">
        <f t="shared" si="458"/>
        <v>1.8</v>
      </c>
      <c r="P813" s="17">
        <f t="shared" si="458"/>
        <v>3</v>
      </c>
      <c r="Q813" s="124">
        <f t="shared" si="459"/>
        <v>0.60000000000000009</v>
      </c>
      <c r="R813" s="26">
        <f t="shared" si="460"/>
        <v>2.6</v>
      </c>
      <c r="S813" s="2" t="s">
        <v>30777</v>
      </c>
      <c r="T813" s="2" t="s">
        <v>35757</v>
      </c>
      <c r="U813" s="24">
        <f t="shared" si="461"/>
        <v>304</v>
      </c>
      <c r="V813" s="66">
        <f t="shared" si="461"/>
        <v>334.6</v>
      </c>
      <c r="W813" s="54">
        <f t="shared" si="462"/>
        <v>1.25</v>
      </c>
      <c r="X813" s="143">
        <f t="shared" si="463"/>
        <v>304</v>
      </c>
      <c r="Y813" s="143">
        <f t="shared" si="464"/>
        <v>0.35</v>
      </c>
      <c r="Z813" s="94" t="s">
        <v>39931</v>
      </c>
      <c r="AD813">
        <v>152</v>
      </c>
      <c r="AE813">
        <v>-1</v>
      </c>
      <c r="AF813" s="10">
        <v>37.9</v>
      </c>
      <c r="AG813" s="10">
        <v>58.12</v>
      </c>
      <c r="AH813" s="10">
        <f t="shared" si="465"/>
        <v>314165.07509038667</v>
      </c>
      <c r="AI813" s="11">
        <f t="shared" si="450"/>
        <v>0</v>
      </c>
      <c r="AJ813">
        <f t="shared" si="451"/>
        <v>0</v>
      </c>
      <c r="AK813" t="e">
        <f t="shared" si="466"/>
        <v>#DIV/0!</v>
      </c>
      <c r="AL813">
        <f t="shared" si="467"/>
        <v>3.4359600600000006</v>
      </c>
      <c r="AM813" s="5">
        <f t="shared" si="468"/>
        <v>2.5</v>
      </c>
      <c r="AN813">
        <v>0</v>
      </c>
      <c r="AO813" s="72">
        <f t="shared" si="469"/>
        <v>2.6</v>
      </c>
      <c r="AP813" s="72">
        <f t="shared" si="470"/>
        <v>0.60000000000000009</v>
      </c>
      <c r="AQ813" s="72">
        <f t="shared" si="471"/>
        <v>0.8</v>
      </c>
      <c r="AR813" s="71" t="e">
        <f t="shared" si="472"/>
        <v>#DIV/0!</v>
      </c>
      <c r="BA813">
        <f t="shared" si="473"/>
        <v>31</v>
      </c>
      <c r="BB813" s="91" t="e">
        <f t="shared" si="474"/>
        <v>#DIV/0!</v>
      </c>
    </row>
    <row r="814" spans="1:54">
      <c r="A814" s="2" t="s">
        <v>942</v>
      </c>
      <c r="B814" s="7" t="s">
        <v>40757</v>
      </c>
      <c r="C814" s="17">
        <f t="shared" si="455"/>
        <v>30.1</v>
      </c>
      <c r="D814" s="28">
        <f t="shared" si="456"/>
        <v>123</v>
      </c>
      <c r="E814" s="8">
        <f t="shared" si="475"/>
        <v>8</v>
      </c>
      <c r="F814" s="2" t="s">
        <v>5929</v>
      </c>
      <c r="G814" s="54">
        <f t="shared" si="476"/>
        <v>29.200000000000003</v>
      </c>
      <c r="H814" s="20">
        <f t="shared" si="477"/>
        <v>0.32202759999999997</v>
      </c>
      <c r="I814" s="14" t="s">
        <v>15896</v>
      </c>
      <c r="J814" s="14" t="s">
        <v>10911</v>
      </c>
      <c r="K814" s="14" t="s">
        <v>81</v>
      </c>
      <c r="L814" s="14" t="s">
        <v>25817</v>
      </c>
      <c r="M814" s="28">
        <f t="shared" si="478"/>
        <v>12.2</v>
      </c>
      <c r="N814" s="46">
        <f t="shared" si="457"/>
        <v>6.6</v>
      </c>
      <c r="O814" s="17">
        <f t="shared" si="458"/>
        <v>0.60000000000000009</v>
      </c>
      <c r="P814" s="17">
        <f t="shared" si="458"/>
        <v>4.6000000000000005</v>
      </c>
      <c r="Q814" s="124">
        <f t="shared" si="459"/>
        <v>1.2000000000000002</v>
      </c>
      <c r="R814" s="26">
        <f t="shared" si="460"/>
        <v>1.8</v>
      </c>
      <c r="S814" s="2" t="s">
        <v>30778</v>
      </c>
      <c r="T814" s="2" t="s">
        <v>35758</v>
      </c>
      <c r="U814" s="24">
        <f t="shared" si="461"/>
        <v>396.20000000000005</v>
      </c>
      <c r="V814" s="66">
        <f t="shared" si="461"/>
        <v>351.3</v>
      </c>
      <c r="W814" s="54">
        <f t="shared" si="462"/>
        <v>2.92</v>
      </c>
      <c r="X814" s="143">
        <f t="shared" si="463"/>
        <v>396.20000000000005</v>
      </c>
      <c r="Y814" s="143">
        <f t="shared" si="464"/>
        <v>0.68399999999999994</v>
      </c>
      <c r="Z814" s="94" t="s">
        <v>39931</v>
      </c>
      <c r="AD814">
        <v>152</v>
      </c>
      <c r="AE814">
        <v>-1</v>
      </c>
      <c r="AF814" s="10">
        <v>37.9</v>
      </c>
      <c r="AG814" s="10">
        <v>58.12</v>
      </c>
      <c r="AH814" s="10">
        <f t="shared" si="465"/>
        <v>290433.35204390413</v>
      </c>
      <c r="AI814" s="11">
        <f t="shared" si="450"/>
        <v>0</v>
      </c>
      <c r="AJ814">
        <f t="shared" si="451"/>
        <v>0</v>
      </c>
      <c r="AK814" t="e">
        <f t="shared" si="466"/>
        <v>#DIV/0!</v>
      </c>
      <c r="AL814">
        <f t="shared" si="467"/>
        <v>3.3681668832000007</v>
      </c>
      <c r="AM814" s="5">
        <f t="shared" si="468"/>
        <v>5.82</v>
      </c>
      <c r="AN814">
        <v>0</v>
      </c>
      <c r="AO814" s="72">
        <f t="shared" si="469"/>
        <v>1.8</v>
      </c>
      <c r="AP814" s="72">
        <f t="shared" si="470"/>
        <v>1.2000000000000002</v>
      </c>
      <c r="AQ814" s="72">
        <f t="shared" si="471"/>
        <v>1.4000000000000001</v>
      </c>
      <c r="AR814" s="71" t="e">
        <f t="shared" si="472"/>
        <v>#DIV/0!</v>
      </c>
      <c r="BA814">
        <f t="shared" si="473"/>
        <v>123</v>
      </c>
      <c r="BB814" s="91" t="e">
        <f t="shared" si="474"/>
        <v>#DIV/0!</v>
      </c>
    </row>
    <row r="815" spans="1:54">
      <c r="A815" s="2" t="s">
        <v>943</v>
      </c>
      <c r="B815" s="7" t="s">
        <v>40758</v>
      </c>
      <c r="C815" s="17">
        <f t="shared" si="455"/>
        <v>31.3</v>
      </c>
      <c r="D815" s="28">
        <f t="shared" si="456"/>
        <v>217</v>
      </c>
      <c r="E815" s="8">
        <f t="shared" si="475"/>
        <v>7</v>
      </c>
      <c r="F815" s="2" t="s">
        <v>5930</v>
      </c>
      <c r="G815" s="54">
        <f t="shared" si="476"/>
        <v>30.3</v>
      </c>
      <c r="H815" s="20">
        <f t="shared" si="477"/>
        <v>0.64357069999999994</v>
      </c>
      <c r="I815" s="14" t="s">
        <v>15897</v>
      </c>
      <c r="J815" s="14" t="s">
        <v>10912</v>
      </c>
      <c r="K815" s="14" t="s">
        <v>20857</v>
      </c>
      <c r="L815" s="14" t="s">
        <v>25818</v>
      </c>
      <c r="M815" s="28">
        <f t="shared" si="478"/>
        <v>12.4</v>
      </c>
      <c r="N815" s="46">
        <f t="shared" si="457"/>
        <v>6.8</v>
      </c>
      <c r="O815" s="17">
        <f t="shared" si="458"/>
        <v>1.4000000000000001</v>
      </c>
      <c r="P815" s="17">
        <f t="shared" si="458"/>
        <v>4.2</v>
      </c>
      <c r="Q815" s="124">
        <f t="shared" si="459"/>
        <v>0.4</v>
      </c>
      <c r="R815" s="26">
        <f t="shared" si="460"/>
        <v>1</v>
      </c>
      <c r="S815" s="2" t="s">
        <v>30779</v>
      </c>
      <c r="T815" s="2" t="s">
        <v>35759</v>
      </c>
      <c r="U815" s="24">
        <f t="shared" si="461"/>
        <v>490.1</v>
      </c>
      <c r="V815" s="66">
        <f t="shared" si="461"/>
        <v>383.5</v>
      </c>
      <c r="W815" s="54">
        <f t="shared" si="462"/>
        <v>3.03</v>
      </c>
      <c r="X815" s="143">
        <f t="shared" si="463"/>
        <v>490.1</v>
      </c>
      <c r="Y815" s="143">
        <f t="shared" si="464"/>
        <v>0.70599999999999996</v>
      </c>
      <c r="Z815" s="94" t="s">
        <v>39931</v>
      </c>
      <c r="AD815">
        <v>152</v>
      </c>
      <c r="AE815">
        <v>-1</v>
      </c>
      <c r="AF815" s="10">
        <v>37.9</v>
      </c>
      <c r="AG815" s="10">
        <v>58.12</v>
      </c>
      <c r="AH815" s="10">
        <f t="shared" si="465"/>
        <v>233267.47162868132</v>
      </c>
      <c r="AI815" s="11">
        <f t="shared" si="450"/>
        <v>0</v>
      </c>
      <c r="AJ815">
        <f t="shared" si="451"/>
        <v>0</v>
      </c>
      <c r="AK815" t="e">
        <f t="shared" si="466"/>
        <v>#DIV/0!</v>
      </c>
      <c r="AL815">
        <f t="shared" si="467"/>
        <v>2.0958042840000006</v>
      </c>
      <c r="AM815" s="5">
        <f t="shared" si="468"/>
        <v>6.0600000000000005</v>
      </c>
      <c r="AN815">
        <v>0</v>
      </c>
      <c r="AO815" s="72">
        <f t="shared" si="469"/>
        <v>1</v>
      </c>
      <c r="AP815" s="72">
        <f t="shared" si="470"/>
        <v>0.4</v>
      </c>
      <c r="AQ815" s="72">
        <f t="shared" si="471"/>
        <v>0.4</v>
      </c>
      <c r="AR815" s="71" t="e">
        <f t="shared" si="472"/>
        <v>#DIV/0!</v>
      </c>
      <c r="BA815">
        <f t="shared" si="473"/>
        <v>217</v>
      </c>
      <c r="BB815" s="91" t="e">
        <f t="shared" si="474"/>
        <v>#DIV/0!</v>
      </c>
    </row>
    <row r="816" spans="1:54">
      <c r="A816" s="2" t="s">
        <v>944</v>
      </c>
      <c r="B816" s="7" t="s">
        <v>40759</v>
      </c>
      <c r="C816" s="17">
        <f t="shared" si="455"/>
        <v>36.800000000000004</v>
      </c>
      <c r="D816" s="28">
        <f t="shared" si="456"/>
        <v>145</v>
      </c>
      <c r="E816" s="8">
        <f t="shared" si="475"/>
        <v>14</v>
      </c>
      <c r="F816" s="2" t="s">
        <v>5931</v>
      </c>
      <c r="G816" s="54">
        <f t="shared" si="476"/>
        <v>35.9</v>
      </c>
      <c r="H816" s="20">
        <f t="shared" si="477"/>
        <v>0.65838629999999998</v>
      </c>
      <c r="I816" s="14" t="s">
        <v>15898</v>
      </c>
      <c r="J816" s="14" t="s">
        <v>10913</v>
      </c>
      <c r="K816" s="14" t="s">
        <v>20858</v>
      </c>
      <c r="L816" s="14" t="s">
        <v>25819</v>
      </c>
      <c r="M816" s="28">
        <f t="shared" si="478"/>
        <v>11.8</v>
      </c>
      <c r="N816" s="46">
        <f t="shared" si="457"/>
        <v>5.2</v>
      </c>
      <c r="O816" s="17">
        <f t="shared" si="458"/>
        <v>2.6</v>
      </c>
      <c r="P816" s="17">
        <f t="shared" si="458"/>
        <v>5.4</v>
      </c>
      <c r="Q816" s="124">
        <f t="shared" si="459"/>
        <v>0.8</v>
      </c>
      <c r="R816" s="26">
        <f t="shared" si="460"/>
        <v>2.2000000000000002</v>
      </c>
      <c r="S816" s="2" t="s">
        <v>30780</v>
      </c>
      <c r="T816" s="2" t="s">
        <v>35760</v>
      </c>
      <c r="U816" s="24">
        <f t="shared" si="461"/>
        <v>418.3</v>
      </c>
      <c r="V816" s="66">
        <f t="shared" si="461"/>
        <v>352</v>
      </c>
      <c r="W816" s="54">
        <f t="shared" si="462"/>
        <v>3.59</v>
      </c>
      <c r="X816" s="143">
        <f t="shared" si="463"/>
        <v>418.3</v>
      </c>
      <c r="Y816" s="143">
        <f t="shared" si="464"/>
        <v>0.81799999999999995</v>
      </c>
      <c r="Z816" s="94" t="s">
        <v>39931</v>
      </c>
      <c r="AD816">
        <v>152</v>
      </c>
      <c r="AE816">
        <v>-1</v>
      </c>
      <c r="AF816" s="10">
        <v>37.9</v>
      </c>
      <c r="AG816" s="10">
        <v>58.12</v>
      </c>
      <c r="AH816" s="10">
        <f t="shared" si="465"/>
        <v>289502.83862546249</v>
      </c>
      <c r="AI816" s="11">
        <f t="shared" si="450"/>
        <v>0</v>
      </c>
      <c r="AJ816">
        <f t="shared" si="451"/>
        <v>0</v>
      </c>
      <c r="AK816" t="e">
        <f t="shared" si="466"/>
        <v>#DIV/0!</v>
      </c>
      <c r="AL816">
        <f t="shared" si="467"/>
        <v>10.551763965600003</v>
      </c>
      <c r="AM816" s="5">
        <f t="shared" si="468"/>
        <v>7.160000000000001</v>
      </c>
      <c r="AN816">
        <v>0</v>
      </c>
      <c r="AO816" s="72">
        <f t="shared" si="469"/>
        <v>2.2000000000000002</v>
      </c>
      <c r="AP816" s="72">
        <f t="shared" si="470"/>
        <v>0.8</v>
      </c>
      <c r="AQ816" s="72">
        <f t="shared" si="471"/>
        <v>0.8</v>
      </c>
      <c r="AR816" s="71" t="e">
        <f t="shared" si="472"/>
        <v>#DIV/0!</v>
      </c>
      <c r="BA816">
        <f t="shared" si="473"/>
        <v>145</v>
      </c>
      <c r="BB816" s="91" t="e">
        <f t="shared" si="474"/>
        <v>#DIV/0!</v>
      </c>
    </row>
    <row r="817" spans="1:54">
      <c r="A817" s="2" t="s">
        <v>945</v>
      </c>
      <c r="B817" s="7" t="s">
        <v>40760</v>
      </c>
      <c r="C817" s="17">
        <f t="shared" si="455"/>
        <v>33.1</v>
      </c>
      <c r="D817" s="28">
        <f t="shared" si="456"/>
        <v>179</v>
      </c>
      <c r="E817" s="8">
        <f t="shared" si="475"/>
        <v>11</v>
      </c>
      <c r="F817" s="2" t="s">
        <v>5932</v>
      </c>
      <c r="G817" s="54">
        <f t="shared" si="476"/>
        <v>32.200000000000003</v>
      </c>
      <c r="H817" s="20">
        <f t="shared" si="477"/>
        <v>0.22604299999999999</v>
      </c>
      <c r="I817" s="14" t="s">
        <v>15899</v>
      </c>
      <c r="J817" s="14" t="s">
        <v>10914</v>
      </c>
      <c r="K817" s="14" t="s">
        <v>20859</v>
      </c>
      <c r="L817" s="14" t="s">
        <v>25820</v>
      </c>
      <c r="M817" s="28">
        <f t="shared" si="478"/>
        <v>13.3</v>
      </c>
      <c r="N817" s="46">
        <f t="shared" si="457"/>
        <v>5.4</v>
      </c>
      <c r="O817" s="17">
        <f t="shared" si="458"/>
        <v>1</v>
      </c>
      <c r="P817" s="17">
        <f t="shared" si="458"/>
        <v>2.4000000000000004</v>
      </c>
      <c r="Q817" s="124">
        <f t="shared" si="459"/>
        <v>1.2000000000000002</v>
      </c>
      <c r="R817" s="26">
        <f t="shared" si="460"/>
        <v>1.6</v>
      </c>
      <c r="S817" s="2" t="s">
        <v>30781</v>
      </c>
      <c r="T817" s="2" t="s">
        <v>35761</v>
      </c>
      <c r="U817" s="24">
        <f t="shared" si="461"/>
        <v>451.8</v>
      </c>
      <c r="V817" s="66">
        <f t="shared" si="461"/>
        <v>355.70000000000005</v>
      </c>
      <c r="W817" s="54">
        <f t="shared" si="462"/>
        <v>3.2199999999999998</v>
      </c>
      <c r="X817" s="143">
        <f t="shared" si="463"/>
        <v>451.8</v>
      </c>
      <c r="Y817" s="143">
        <f t="shared" si="464"/>
        <v>0.74399999999999988</v>
      </c>
      <c r="Z817" s="94" t="s">
        <v>39931</v>
      </c>
      <c r="AD817">
        <v>152</v>
      </c>
      <c r="AE817">
        <v>-1</v>
      </c>
      <c r="AF817" s="10">
        <v>37.9</v>
      </c>
      <c r="AG817" s="10">
        <v>58.12</v>
      </c>
      <c r="AH817" s="10">
        <f t="shared" si="465"/>
        <v>283808.91395793995</v>
      </c>
      <c r="AI817" s="11">
        <f t="shared" si="450"/>
        <v>0</v>
      </c>
      <c r="AJ817">
        <f t="shared" si="451"/>
        <v>0</v>
      </c>
      <c r="AK817" t="e">
        <f t="shared" si="466"/>
        <v>#DIV/0!</v>
      </c>
      <c r="AL817">
        <f t="shared" si="467"/>
        <v>2.9719948800000004</v>
      </c>
      <c r="AM817" s="5">
        <f t="shared" si="468"/>
        <v>6.42</v>
      </c>
      <c r="AN817">
        <v>0</v>
      </c>
      <c r="AO817" s="72">
        <f t="shared" si="469"/>
        <v>1.6</v>
      </c>
      <c r="AP817" s="72">
        <f t="shared" si="470"/>
        <v>1.2000000000000002</v>
      </c>
      <c r="AQ817" s="72">
        <f t="shared" si="471"/>
        <v>1.4000000000000001</v>
      </c>
      <c r="AR817" s="71" t="e">
        <f t="shared" si="472"/>
        <v>#DIV/0!</v>
      </c>
      <c r="BA817">
        <f t="shared" si="473"/>
        <v>179</v>
      </c>
      <c r="BB817" s="91" t="e">
        <f t="shared" si="474"/>
        <v>#DIV/0!</v>
      </c>
    </row>
    <row r="818" spans="1:54">
      <c r="A818" s="2" t="s">
        <v>946</v>
      </c>
      <c r="B818" s="7" t="s">
        <v>40761</v>
      </c>
      <c r="C818" s="17">
        <f t="shared" si="455"/>
        <v>35.9</v>
      </c>
      <c r="D818" s="28">
        <f t="shared" si="456"/>
        <v>286</v>
      </c>
      <c r="E818" s="8">
        <f t="shared" si="475"/>
        <v>5</v>
      </c>
      <c r="F818" s="2" t="s">
        <v>5933</v>
      </c>
      <c r="G818" s="54">
        <f t="shared" si="476"/>
        <v>34.9</v>
      </c>
      <c r="H818" s="20">
        <f t="shared" si="477"/>
        <v>0.75400059999999991</v>
      </c>
      <c r="I818" s="14" t="s">
        <v>15900</v>
      </c>
      <c r="J818" s="14" t="s">
        <v>10915</v>
      </c>
      <c r="K818" s="14" t="s">
        <v>20860</v>
      </c>
      <c r="L818" s="14" t="s">
        <v>25821</v>
      </c>
      <c r="M818" s="28">
        <f t="shared" si="478"/>
        <v>13.4</v>
      </c>
      <c r="N818" s="46">
        <f t="shared" si="457"/>
        <v>5.8</v>
      </c>
      <c r="O818" s="17">
        <f t="shared" si="458"/>
        <v>1.4000000000000001</v>
      </c>
      <c r="P818" s="17">
        <f t="shared" si="458"/>
        <v>2.2000000000000002</v>
      </c>
      <c r="Q818" s="124">
        <f t="shared" si="459"/>
        <v>0.2</v>
      </c>
      <c r="R818" s="26">
        <f t="shared" si="460"/>
        <v>0.8</v>
      </c>
      <c r="S818" s="2" t="s">
        <v>30782</v>
      </c>
      <c r="T818" s="2" t="s">
        <v>35762</v>
      </c>
      <c r="U818" s="24">
        <f t="shared" si="461"/>
        <v>559.1</v>
      </c>
      <c r="V818" s="66">
        <f t="shared" si="461"/>
        <v>379.70000000000005</v>
      </c>
      <c r="W818" s="54">
        <f t="shared" si="462"/>
        <v>3.4899999999999998</v>
      </c>
      <c r="X818" s="143">
        <f t="shared" si="463"/>
        <v>559.1</v>
      </c>
      <c r="Y818" s="143">
        <f t="shared" si="464"/>
        <v>0.79799999999999993</v>
      </c>
      <c r="Z818" s="94" t="s">
        <v>39931</v>
      </c>
      <c r="AD818">
        <v>152</v>
      </c>
      <c r="AE818">
        <v>-1</v>
      </c>
      <c r="AF818" s="10">
        <v>37.9</v>
      </c>
      <c r="AG818" s="10">
        <v>58.12</v>
      </c>
      <c r="AH818" s="10">
        <f t="shared" si="465"/>
        <v>241065.26968085879</v>
      </c>
      <c r="AI818" s="11">
        <f t="shared" si="450"/>
        <v>0</v>
      </c>
      <c r="AJ818">
        <f t="shared" si="451"/>
        <v>0</v>
      </c>
      <c r="AK818" t="e">
        <f t="shared" si="466"/>
        <v>#DIV/0!</v>
      </c>
      <c r="AL818">
        <f t="shared" si="467"/>
        <v>0.60614252160000037</v>
      </c>
      <c r="AM818" s="5">
        <f t="shared" si="468"/>
        <v>6.9799999999999995</v>
      </c>
      <c r="AN818">
        <v>0</v>
      </c>
      <c r="AO818" s="72">
        <f t="shared" si="469"/>
        <v>0.8</v>
      </c>
      <c r="AP818" s="72">
        <f t="shared" si="470"/>
        <v>0.2</v>
      </c>
      <c r="AQ818" s="72">
        <f t="shared" si="471"/>
        <v>0.2</v>
      </c>
      <c r="AR818" s="71" t="e">
        <f t="shared" si="472"/>
        <v>#DIV/0!</v>
      </c>
      <c r="BA818">
        <f t="shared" si="473"/>
        <v>286</v>
      </c>
      <c r="BB818" s="91" t="e">
        <f t="shared" si="474"/>
        <v>#DIV/0!</v>
      </c>
    </row>
    <row r="819" spans="1:54">
      <c r="A819" s="2" t="s">
        <v>947</v>
      </c>
      <c r="B819" s="7" t="s">
        <v>40762</v>
      </c>
      <c r="C819" s="17">
        <f t="shared" si="455"/>
        <v>25.5</v>
      </c>
      <c r="D819" s="28">
        <f t="shared" si="456"/>
        <v>130</v>
      </c>
      <c r="E819" s="8">
        <f t="shared" si="475"/>
        <v>5</v>
      </c>
      <c r="F819" s="2" t="s">
        <v>5934</v>
      </c>
      <c r="G819" s="54">
        <f t="shared" si="476"/>
        <v>24.6</v>
      </c>
      <c r="H819" s="20">
        <f t="shared" si="477"/>
        <v>0.40023560000000002</v>
      </c>
      <c r="I819" s="14" t="s">
        <v>15901</v>
      </c>
      <c r="J819" s="14" t="s">
        <v>10916</v>
      </c>
      <c r="K819" s="14" t="s">
        <v>20861</v>
      </c>
      <c r="L819" s="14" t="s">
        <v>25822</v>
      </c>
      <c r="M819" s="28">
        <f t="shared" si="478"/>
        <v>13.9</v>
      </c>
      <c r="N819" s="46">
        <f t="shared" si="457"/>
        <v>5.6</v>
      </c>
      <c r="O819" s="17">
        <f t="shared" si="458"/>
        <v>2</v>
      </c>
      <c r="P819" s="17">
        <f t="shared" si="458"/>
        <v>1.2000000000000002</v>
      </c>
      <c r="Q819" s="124">
        <f t="shared" si="459"/>
        <v>0.2</v>
      </c>
      <c r="R819" s="26">
        <f t="shared" si="460"/>
        <v>0.4</v>
      </c>
      <c r="S819" s="2" t="s">
        <v>30783</v>
      </c>
      <c r="T819" s="2" t="s">
        <v>35763</v>
      </c>
      <c r="U819" s="24">
        <f t="shared" si="461"/>
        <v>402.90000000000003</v>
      </c>
      <c r="V819" s="66">
        <f t="shared" si="461"/>
        <v>385.5</v>
      </c>
      <c r="W819" s="54">
        <f t="shared" si="462"/>
        <v>2.46</v>
      </c>
      <c r="X819" s="143">
        <f t="shared" si="463"/>
        <v>402.90000000000003</v>
      </c>
      <c r="Y819" s="143">
        <f t="shared" si="464"/>
        <v>0.59199999999999997</v>
      </c>
      <c r="Z819" s="94" t="s">
        <v>39931</v>
      </c>
      <c r="AD819">
        <v>152</v>
      </c>
      <c r="AE819">
        <v>-1</v>
      </c>
      <c r="AF819" s="10">
        <v>37.9</v>
      </c>
      <c r="AG819" s="10">
        <v>58.12</v>
      </c>
      <c r="AH819" s="10">
        <f t="shared" si="465"/>
        <v>228926.18986060549</v>
      </c>
      <c r="AI819" s="11">
        <f t="shared" si="450"/>
        <v>0</v>
      </c>
      <c r="AJ819">
        <f t="shared" si="451"/>
        <v>0</v>
      </c>
      <c r="AK819" t="e">
        <f t="shared" si="466"/>
        <v>#DIV/0!</v>
      </c>
      <c r="AL819">
        <f t="shared" si="467"/>
        <v>0.5757738240000001</v>
      </c>
      <c r="AM819" s="5">
        <f t="shared" si="468"/>
        <v>4.9000000000000004</v>
      </c>
      <c r="AN819">
        <v>0</v>
      </c>
      <c r="AO819" s="72">
        <f t="shared" si="469"/>
        <v>0.4</v>
      </c>
      <c r="AP819" s="72">
        <f t="shared" si="470"/>
        <v>0.2</v>
      </c>
      <c r="AQ819" s="72">
        <f t="shared" si="471"/>
        <v>0.4</v>
      </c>
      <c r="AR819" s="71" t="e">
        <f t="shared" si="472"/>
        <v>#DIV/0!</v>
      </c>
      <c r="BA819">
        <f t="shared" si="473"/>
        <v>130</v>
      </c>
      <c r="BB819" s="91" t="e">
        <f t="shared" si="474"/>
        <v>#DIV/0!</v>
      </c>
    </row>
    <row r="820" spans="1:54">
      <c r="A820" s="2" t="s">
        <v>948</v>
      </c>
      <c r="B820" s="7" t="s">
        <v>40763</v>
      </c>
      <c r="C820" s="17">
        <f t="shared" si="455"/>
        <v>28</v>
      </c>
      <c r="D820" s="28">
        <f t="shared" si="456"/>
        <v>83</v>
      </c>
      <c r="E820" s="8">
        <f t="shared" si="475"/>
        <v>16</v>
      </c>
      <c r="F820" s="2" t="s">
        <v>5935</v>
      </c>
      <c r="G820" s="54">
        <f t="shared" si="476"/>
        <v>27.1</v>
      </c>
      <c r="H820" s="20">
        <f t="shared" si="477"/>
        <v>0.26551419999999998</v>
      </c>
      <c r="I820" s="14" t="s">
        <v>15902</v>
      </c>
      <c r="J820" s="14" t="s">
        <v>10917</v>
      </c>
      <c r="K820" s="14" t="s">
        <v>20862</v>
      </c>
      <c r="L820" s="14" t="s">
        <v>25823</v>
      </c>
      <c r="M820" s="28">
        <f t="shared" si="478"/>
        <v>13.4</v>
      </c>
      <c r="N820" s="46">
        <f t="shared" si="457"/>
        <v>5.6</v>
      </c>
      <c r="O820" s="17">
        <f t="shared" si="458"/>
        <v>2.2000000000000002</v>
      </c>
      <c r="P820" s="17">
        <f t="shared" si="458"/>
        <v>2.2000000000000002</v>
      </c>
      <c r="Q820" s="124">
        <f t="shared" si="459"/>
        <v>1.2000000000000002</v>
      </c>
      <c r="R820" s="26">
        <f t="shared" si="460"/>
        <v>1.6</v>
      </c>
      <c r="S820" s="2" t="s">
        <v>30784</v>
      </c>
      <c r="T820" s="2" t="s">
        <v>35764</v>
      </c>
      <c r="U820" s="24">
        <f t="shared" si="461"/>
        <v>356.20000000000005</v>
      </c>
      <c r="V820" s="66">
        <f t="shared" si="461"/>
        <v>396.5</v>
      </c>
      <c r="W820" s="54">
        <f t="shared" si="462"/>
        <v>2.71</v>
      </c>
      <c r="X820" s="143">
        <f t="shared" si="463"/>
        <v>356.20000000000005</v>
      </c>
      <c r="Y820" s="143">
        <f t="shared" si="464"/>
        <v>0.64200000000000002</v>
      </c>
      <c r="Z820" s="94" t="s">
        <v>39931</v>
      </c>
      <c r="AD820">
        <v>152</v>
      </c>
      <c r="AE820">
        <v>-1</v>
      </c>
      <c r="AF820" s="10">
        <v>37.9</v>
      </c>
      <c r="AG820" s="10">
        <v>58.12</v>
      </c>
      <c r="AH820" s="10">
        <f t="shared" si="465"/>
        <v>202103.68584529715</v>
      </c>
      <c r="AI820" s="11">
        <f t="shared" si="450"/>
        <v>0</v>
      </c>
      <c r="AJ820">
        <f t="shared" si="451"/>
        <v>0</v>
      </c>
      <c r="AK820" t="e">
        <f t="shared" si="466"/>
        <v>#DIV/0!</v>
      </c>
      <c r="AL820">
        <f t="shared" si="467"/>
        <v>5.6878580352000014</v>
      </c>
      <c r="AM820" s="5">
        <f t="shared" si="468"/>
        <v>5.4</v>
      </c>
      <c r="AN820">
        <v>0</v>
      </c>
      <c r="AO820" s="72">
        <f t="shared" si="469"/>
        <v>1.6</v>
      </c>
      <c r="AP820" s="72">
        <f t="shared" si="470"/>
        <v>1.2000000000000002</v>
      </c>
      <c r="AQ820" s="72">
        <f t="shared" si="471"/>
        <v>1.2000000000000002</v>
      </c>
      <c r="AR820" s="71" t="e">
        <f t="shared" si="472"/>
        <v>#DIV/0!</v>
      </c>
      <c r="BA820">
        <f t="shared" si="473"/>
        <v>83</v>
      </c>
      <c r="BB820" s="91" t="e">
        <f t="shared" si="474"/>
        <v>#DIV/0!</v>
      </c>
    </row>
    <row r="821" spans="1:54">
      <c r="A821" s="2" t="s">
        <v>949</v>
      </c>
      <c r="B821" s="7" t="s">
        <v>40764</v>
      </c>
      <c r="C821" s="17">
        <f t="shared" si="455"/>
        <v>7</v>
      </c>
      <c r="D821" s="28">
        <f t="shared" si="456"/>
        <v>267</v>
      </c>
      <c r="E821" s="8">
        <f t="shared" si="475"/>
        <v>8</v>
      </c>
      <c r="F821" s="2" t="s">
        <v>5936</v>
      </c>
      <c r="G821" s="54">
        <f t="shared" si="476"/>
        <v>6.1</v>
      </c>
      <c r="H821" s="20">
        <f t="shared" si="477"/>
        <v>0.41996409999999995</v>
      </c>
      <c r="I821" s="14" t="s">
        <v>15903</v>
      </c>
      <c r="J821" s="14" t="s">
        <v>10918</v>
      </c>
      <c r="K821" s="14" t="s">
        <v>20863</v>
      </c>
      <c r="L821" s="14" t="s">
        <v>25824</v>
      </c>
      <c r="M821" s="28">
        <f t="shared" si="478"/>
        <v>10.8</v>
      </c>
      <c r="N821" s="46">
        <f t="shared" si="457"/>
        <v>6.8</v>
      </c>
      <c r="O821" s="17">
        <f t="shared" si="458"/>
        <v>1.2000000000000002</v>
      </c>
      <c r="P821" s="17">
        <f t="shared" si="458"/>
        <v>7.4</v>
      </c>
      <c r="Q821" s="124">
        <f t="shared" si="459"/>
        <v>0.60000000000000009</v>
      </c>
      <c r="R821" s="26">
        <f t="shared" si="460"/>
        <v>1</v>
      </c>
      <c r="S821" s="2" t="s">
        <v>30785</v>
      </c>
      <c r="T821" s="2" t="s">
        <v>35765</v>
      </c>
      <c r="U821" s="24">
        <f t="shared" si="461"/>
        <v>540.20000000000005</v>
      </c>
      <c r="V821" s="66">
        <f t="shared" si="461"/>
        <v>292.90000000000003</v>
      </c>
      <c r="W821" s="54">
        <f t="shared" si="462"/>
        <v>0.61</v>
      </c>
      <c r="X821" s="143">
        <f t="shared" si="463"/>
        <v>540.20000000000005</v>
      </c>
      <c r="Y821" s="143">
        <f t="shared" si="464"/>
        <v>0.222</v>
      </c>
      <c r="Z821" s="94" t="s">
        <v>39931</v>
      </c>
      <c r="AD821">
        <v>152</v>
      </c>
      <c r="AE821">
        <v>-1</v>
      </c>
      <c r="AF821" s="10">
        <v>37.9</v>
      </c>
      <c r="AG821" s="10">
        <v>58.12</v>
      </c>
      <c r="AH821" s="10">
        <f t="shared" si="465"/>
        <v>363223.742747157</v>
      </c>
      <c r="AI821" s="11">
        <f t="shared" si="450"/>
        <v>0</v>
      </c>
      <c r="AJ821">
        <f t="shared" si="451"/>
        <v>0</v>
      </c>
      <c r="AK821" t="e">
        <f t="shared" si="466"/>
        <v>#DIV/0!</v>
      </c>
      <c r="AL821">
        <f t="shared" si="467"/>
        <v>5.150718792000001</v>
      </c>
      <c r="AM821" s="5">
        <f t="shared" si="468"/>
        <v>1.2</v>
      </c>
      <c r="AN821">
        <v>0</v>
      </c>
      <c r="AO821" s="72">
        <f t="shared" si="469"/>
        <v>1</v>
      </c>
      <c r="AP821" s="72">
        <f t="shared" si="470"/>
        <v>0.60000000000000009</v>
      </c>
      <c r="AQ821" s="72">
        <f t="shared" si="471"/>
        <v>0.60000000000000009</v>
      </c>
      <c r="AR821" s="71" t="e">
        <f t="shared" si="472"/>
        <v>#DIV/0!</v>
      </c>
      <c r="BA821">
        <f t="shared" si="473"/>
        <v>267</v>
      </c>
      <c r="BB821" s="91" t="e">
        <f t="shared" si="474"/>
        <v>#DIV/0!</v>
      </c>
    </row>
    <row r="822" spans="1:54">
      <c r="A822" s="2" t="s">
        <v>950</v>
      </c>
      <c r="B822" s="7" t="s">
        <v>40765</v>
      </c>
      <c r="C822" s="17">
        <f t="shared" si="455"/>
        <v>23</v>
      </c>
      <c r="D822" s="28">
        <f t="shared" si="456"/>
        <v>236</v>
      </c>
      <c r="E822" s="8">
        <f t="shared" si="475"/>
        <v>9</v>
      </c>
      <c r="F822" s="2" t="s">
        <v>5937</v>
      </c>
      <c r="G822" s="54">
        <f t="shared" si="476"/>
        <v>22.1</v>
      </c>
      <c r="H822" s="20">
        <f t="shared" si="477"/>
        <v>0.22990639999999998</v>
      </c>
      <c r="I822" s="14" t="s">
        <v>76</v>
      </c>
      <c r="J822" s="14" t="s">
        <v>10919</v>
      </c>
      <c r="K822" s="14" t="s">
        <v>20864</v>
      </c>
      <c r="L822" s="14" t="s">
        <v>25825</v>
      </c>
      <c r="M822" s="28">
        <f t="shared" si="478"/>
        <v>14.1</v>
      </c>
      <c r="N822" s="46">
        <f t="shared" si="457"/>
        <v>5.6</v>
      </c>
      <c r="O822" s="17">
        <f t="shared" si="458"/>
        <v>2.4000000000000004</v>
      </c>
      <c r="P822" s="17">
        <f t="shared" si="458"/>
        <v>0.8</v>
      </c>
      <c r="Q822" s="124">
        <f t="shared" si="459"/>
        <v>1</v>
      </c>
      <c r="R822" s="26">
        <f t="shared" si="460"/>
        <v>1.2000000000000002</v>
      </c>
      <c r="S822" s="2" t="s">
        <v>30786</v>
      </c>
      <c r="T822" s="2" t="s">
        <v>35766</v>
      </c>
      <c r="U822" s="24">
        <f t="shared" si="461"/>
        <v>509.1</v>
      </c>
      <c r="V822" s="66">
        <f t="shared" si="461"/>
        <v>421.20000000000005</v>
      </c>
      <c r="W822" s="54">
        <f t="shared" si="462"/>
        <v>2.21</v>
      </c>
      <c r="X822" s="143">
        <f t="shared" si="463"/>
        <v>509.1</v>
      </c>
      <c r="Y822" s="143">
        <f t="shared" si="464"/>
        <v>0.54200000000000004</v>
      </c>
      <c r="Z822" s="94" t="s">
        <v>39932</v>
      </c>
      <c r="AA822">
        <v>3549.5</v>
      </c>
      <c r="AB822">
        <v>426.07</v>
      </c>
      <c r="AC822">
        <v>7.61</v>
      </c>
      <c r="AD822">
        <v>152</v>
      </c>
      <c r="AE822">
        <v>-1</v>
      </c>
      <c r="AF822" s="10">
        <v>37.9</v>
      </c>
      <c r="AG822" s="10">
        <v>58.12</v>
      </c>
      <c r="AH822" s="10">
        <f t="shared" si="465"/>
        <v>94221.838449587216</v>
      </c>
      <c r="AI822" s="11">
        <f t="shared" ref="AI822:AI885" si="487">1-EXP(-2.63*(AA822/AH822)*(AD822-AE822)*(1-((AD822-T822)/(AD822-AE822))^0.38))</f>
        <v>0.99998880152108272</v>
      </c>
      <c r="AJ822">
        <f t="shared" ref="AJ822:AJ885" si="488">H822*P822*O822*R822*AB822</f>
        <v>225.69113052979205</v>
      </c>
      <c r="AK822">
        <f t="shared" si="466"/>
        <v>2.0759792666583112</v>
      </c>
      <c r="AL822">
        <f t="shared" si="467"/>
        <v>1.7742956544000008</v>
      </c>
      <c r="AM822" s="5">
        <f t="shared" si="468"/>
        <v>4.4000000000000004</v>
      </c>
      <c r="AN822">
        <v>0</v>
      </c>
      <c r="AO822" s="72">
        <f t="shared" si="469"/>
        <v>1.2000000000000002</v>
      </c>
      <c r="AP822" s="72">
        <f t="shared" si="470"/>
        <v>1</v>
      </c>
      <c r="AQ822" s="72">
        <f t="shared" si="471"/>
        <v>1</v>
      </c>
      <c r="AR822" s="71">
        <f t="shared" si="472"/>
        <v>3.850274921058312</v>
      </c>
      <c r="AS822" s="40">
        <v>0.29819125861751516</v>
      </c>
      <c r="AT822" s="40">
        <f>(AS822+O822)*(AS822+P822)*((1/3)*AS822+R822)</f>
        <v>3.8502825585959042</v>
      </c>
      <c r="AU822" s="73">
        <f>MROUND((AS822+O822),0.2)</f>
        <v>2.6</v>
      </c>
      <c r="AV822" s="73">
        <f>MROUND((AS822+P822),0.2)</f>
        <v>1</v>
      </c>
      <c r="AW822" s="73">
        <f>IF(MROUND(((1/3)*AS822+AO822),0.2)*AV822*AU822/AR822&gt;1.05,MROUND(((1/3)*AS822+AO822),0.2)-0.2,MROUND(((1/3)*AS822+AO822),0.2))</f>
        <v>1.2000000000000002</v>
      </c>
      <c r="AX822" s="40">
        <f t="shared" ref="AX822" si="489">AU822*AV822*AW822</f>
        <v>3.1200000000000006</v>
      </c>
      <c r="AY822" s="40" t="b">
        <f>IF(AQ822&lt;AW822,TRUE, FALSE)</f>
        <v>1</v>
      </c>
      <c r="AZ822" s="40" t="b">
        <f>IF(AL822&lt;AQ822*AU822*AV822,TRUE, FALSE)</f>
        <v>1</v>
      </c>
      <c r="BA822">
        <f t="shared" si="473"/>
        <v>236</v>
      </c>
      <c r="BB822" s="91">
        <f t="shared" si="474"/>
        <v>1.170030068838966</v>
      </c>
    </row>
    <row r="823" spans="1:54">
      <c r="A823" s="2" t="s">
        <v>951</v>
      </c>
      <c r="B823" s="7" t="s">
        <v>40766</v>
      </c>
      <c r="C823" s="17">
        <f t="shared" si="455"/>
        <v>29.3</v>
      </c>
      <c r="D823" s="28">
        <f t="shared" si="456"/>
        <v>235</v>
      </c>
      <c r="E823" s="8">
        <f t="shared" si="475"/>
        <v>11</v>
      </c>
      <c r="F823" s="2" t="s">
        <v>5938</v>
      </c>
      <c r="G823" s="54">
        <f t="shared" si="476"/>
        <v>28.3</v>
      </c>
      <c r="H823" s="20">
        <f t="shared" si="477"/>
        <v>0.49852390000000002</v>
      </c>
      <c r="I823" s="14" t="s">
        <v>15904</v>
      </c>
      <c r="J823" s="14" t="s">
        <v>10920</v>
      </c>
      <c r="K823" s="14" t="s">
        <v>20865</v>
      </c>
      <c r="L823" s="14" t="s">
        <v>25826</v>
      </c>
      <c r="M823" s="28">
        <f t="shared" si="478"/>
        <v>10.7</v>
      </c>
      <c r="N823" s="46">
        <f t="shared" si="457"/>
        <v>6.6</v>
      </c>
      <c r="O823" s="17">
        <f t="shared" si="458"/>
        <v>2</v>
      </c>
      <c r="P823" s="17">
        <f t="shared" si="458"/>
        <v>7.6000000000000005</v>
      </c>
      <c r="Q823" s="124">
        <f t="shared" si="459"/>
        <v>0.60000000000000009</v>
      </c>
      <c r="R823" s="26">
        <f t="shared" si="460"/>
        <v>1.2000000000000002</v>
      </c>
      <c r="S823" s="2" t="s">
        <v>30787</v>
      </c>
      <c r="T823" s="2" t="s">
        <v>35767</v>
      </c>
      <c r="U823" s="24">
        <f t="shared" si="461"/>
        <v>508.3</v>
      </c>
      <c r="V823" s="66">
        <f t="shared" si="461"/>
        <v>306.5</v>
      </c>
      <c r="W823" s="54">
        <f t="shared" si="462"/>
        <v>2.8299999999999996</v>
      </c>
      <c r="X823" s="143">
        <f t="shared" si="463"/>
        <v>508.3</v>
      </c>
      <c r="Y823" s="143">
        <f t="shared" si="464"/>
        <v>0.66599999999999993</v>
      </c>
      <c r="Z823" s="94" t="s">
        <v>39931</v>
      </c>
      <c r="AD823">
        <v>152</v>
      </c>
      <c r="AE823">
        <v>-1</v>
      </c>
      <c r="AF823" s="10">
        <v>37.9</v>
      </c>
      <c r="AG823" s="10">
        <v>58.12</v>
      </c>
      <c r="AH823" s="10">
        <f t="shared" si="465"/>
        <v>348395.2101533229</v>
      </c>
      <c r="AI823" s="11">
        <f t="shared" si="487"/>
        <v>0</v>
      </c>
      <c r="AJ823">
        <f t="shared" si="488"/>
        <v>0</v>
      </c>
      <c r="AK823" t="e">
        <f t="shared" si="466"/>
        <v>#DIV/0!</v>
      </c>
      <c r="AL823">
        <f t="shared" si="467"/>
        <v>9.146924064000002</v>
      </c>
      <c r="AM823" s="5">
        <f t="shared" si="468"/>
        <v>5.66</v>
      </c>
      <c r="AN823">
        <v>0</v>
      </c>
      <c r="AO823" s="72">
        <f t="shared" si="469"/>
        <v>1.2000000000000002</v>
      </c>
      <c r="AP823" s="72">
        <f t="shared" si="470"/>
        <v>0.60000000000000009</v>
      </c>
      <c r="AQ823" s="72">
        <f t="shared" si="471"/>
        <v>0.8</v>
      </c>
      <c r="AR823" s="71" t="e">
        <f t="shared" si="472"/>
        <v>#DIV/0!</v>
      </c>
      <c r="BA823">
        <f t="shared" si="473"/>
        <v>235</v>
      </c>
      <c r="BB823" s="91" t="e">
        <f t="shared" si="474"/>
        <v>#DIV/0!</v>
      </c>
    </row>
    <row r="824" spans="1:54">
      <c r="A824" s="2" t="s">
        <v>952</v>
      </c>
      <c r="B824" s="7" t="s">
        <v>40767</v>
      </c>
      <c r="C824" s="17">
        <f t="shared" si="455"/>
        <v>15.9</v>
      </c>
      <c r="D824" s="28">
        <f t="shared" si="456"/>
        <v>252</v>
      </c>
      <c r="E824" s="8">
        <f t="shared" si="475"/>
        <v>11</v>
      </c>
      <c r="F824" s="2" t="s">
        <v>5939</v>
      </c>
      <c r="G824" s="54">
        <f t="shared" si="476"/>
        <v>15</v>
      </c>
      <c r="H824" s="20">
        <f t="shared" si="477"/>
        <v>0.44554360000000004</v>
      </c>
      <c r="I824" s="14" t="s">
        <v>15905</v>
      </c>
      <c r="J824" s="14" t="s">
        <v>10921</v>
      </c>
      <c r="K824" s="14" t="s">
        <v>20866</v>
      </c>
      <c r="L824" s="14" t="s">
        <v>25827</v>
      </c>
      <c r="M824" s="28">
        <f t="shared" si="478"/>
        <v>10.5</v>
      </c>
      <c r="N824" s="46">
        <f t="shared" si="457"/>
        <v>6.8</v>
      </c>
      <c r="O824" s="17">
        <f t="shared" si="458"/>
        <v>1.6</v>
      </c>
      <c r="P824" s="17">
        <f t="shared" si="458"/>
        <v>8</v>
      </c>
      <c r="Q824" s="124">
        <f t="shared" si="459"/>
        <v>0.8</v>
      </c>
      <c r="R824" s="26">
        <f t="shared" si="460"/>
        <v>1.4000000000000001</v>
      </c>
      <c r="S824" s="2" t="s">
        <v>30788</v>
      </c>
      <c r="T824" s="2" t="s">
        <v>35768</v>
      </c>
      <c r="U824" s="24">
        <f t="shared" si="461"/>
        <v>524.9</v>
      </c>
      <c r="V824" s="66">
        <f t="shared" si="461"/>
        <v>318.3</v>
      </c>
      <c r="W824" s="54">
        <f t="shared" si="462"/>
        <v>1.5</v>
      </c>
      <c r="X824" s="143">
        <f t="shared" si="463"/>
        <v>524.9</v>
      </c>
      <c r="Y824" s="143">
        <f t="shared" si="464"/>
        <v>0.4</v>
      </c>
      <c r="Z824" s="94" t="s">
        <v>39931</v>
      </c>
      <c r="AD824">
        <v>152</v>
      </c>
      <c r="AE824">
        <v>-1</v>
      </c>
      <c r="AF824" s="10">
        <v>37.9</v>
      </c>
      <c r="AG824" s="10">
        <v>58.12</v>
      </c>
      <c r="AH824" s="10">
        <f t="shared" si="465"/>
        <v>334672.97055722342</v>
      </c>
      <c r="AI824" s="11">
        <f t="shared" si="487"/>
        <v>0</v>
      </c>
      <c r="AJ824">
        <f t="shared" si="488"/>
        <v>0</v>
      </c>
      <c r="AK824" t="e">
        <f t="shared" si="466"/>
        <v>#DIV/0!</v>
      </c>
      <c r="AL824">
        <f t="shared" si="467"/>
        <v>9.9358586879999997</v>
      </c>
      <c r="AM824" s="5">
        <f t="shared" si="468"/>
        <v>2.98</v>
      </c>
      <c r="AN824">
        <v>0</v>
      </c>
      <c r="AO824" s="72">
        <f t="shared" si="469"/>
        <v>1.4000000000000001</v>
      </c>
      <c r="AP824" s="72">
        <f t="shared" si="470"/>
        <v>0.8</v>
      </c>
      <c r="AQ824" s="72">
        <f t="shared" si="471"/>
        <v>0.8</v>
      </c>
      <c r="AR824" s="71" t="e">
        <f t="shared" si="472"/>
        <v>#DIV/0!</v>
      </c>
      <c r="BA824">
        <f t="shared" si="473"/>
        <v>252</v>
      </c>
      <c r="BB824" s="91" t="e">
        <f t="shared" si="474"/>
        <v>#DIV/0!</v>
      </c>
    </row>
    <row r="825" spans="1:54">
      <c r="A825" s="2" t="s">
        <v>953</v>
      </c>
      <c r="B825" s="7" t="s">
        <v>40768</v>
      </c>
      <c r="C825" s="17">
        <f t="shared" si="455"/>
        <v>13</v>
      </c>
      <c r="D825" s="28">
        <f t="shared" si="456"/>
        <v>188</v>
      </c>
      <c r="E825" s="8">
        <f t="shared" si="475"/>
        <v>7</v>
      </c>
      <c r="F825" s="2" t="s">
        <v>5940</v>
      </c>
      <c r="G825" s="54">
        <f t="shared" si="476"/>
        <v>12.1</v>
      </c>
      <c r="H825" s="20">
        <f t="shared" si="477"/>
        <v>0.45116219999999996</v>
      </c>
      <c r="I825" s="14" t="s">
        <v>15906</v>
      </c>
      <c r="J825" s="14" t="s">
        <v>10922</v>
      </c>
      <c r="K825" s="14" t="s">
        <v>20867</v>
      </c>
      <c r="L825" s="14" t="s">
        <v>25828</v>
      </c>
      <c r="M825" s="28">
        <f t="shared" si="478"/>
        <v>10.9</v>
      </c>
      <c r="N825" s="46">
        <f t="shared" si="457"/>
        <v>6</v>
      </c>
      <c r="O825" s="17">
        <f t="shared" si="458"/>
        <v>1.2000000000000002</v>
      </c>
      <c r="P825" s="17">
        <f t="shared" si="458"/>
        <v>7.2</v>
      </c>
      <c r="Q825" s="124">
        <f t="shared" si="459"/>
        <v>0.4</v>
      </c>
      <c r="R825" s="26">
        <f t="shared" si="460"/>
        <v>0.8</v>
      </c>
      <c r="S825" s="2" t="s">
        <v>30789</v>
      </c>
      <c r="T825" s="2" t="s">
        <v>35769</v>
      </c>
      <c r="U825" s="24">
        <f t="shared" si="461"/>
        <v>461.5</v>
      </c>
      <c r="V825" s="66">
        <f t="shared" si="461"/>
        <v>411.70000000000005</v>
      </c>
      <c r="W825" s="54">
        <f t="shared" si="462"/>
        <v>1.21</v>
      </c>
      <c r="X825" s="143">
        <f t="shared" si="463"/>
        <v>461.5</v>
      </c>
      <c r="Y825" s="143">
        <f t="shared" si="464"/>
        <v>0.34199999999999997</v>
      </c>
      <c r="Z825" s="94" t="s">
        <v>39932</v>
      </c>
      <c r="AA825">
        <v>2944.7</v>
      </c>
      <c r="AB825">
        <v>487.02</v>
      </c>
      <c r="AC825">
        <v>5.27</v>
      </c>
      <c r="AD825">
        <v>152</v>
      </c>
      <c r="AE825">
        <v>-1</v>
      </c>
      <c r="AF825" s="10">
        <v>37.9</v>
      </c>
      <c r="AG825" s="10">
        <v>58.12</v>
      </c>
      <c r="AH825" s="10">
        <f t="shared" si="465"/>
        <v>150764.14696500025</v>
      </c>
      <c r="AI825" s="11">
        <f t="shared" si="487"/>
        <v>0.9913688267472357</v>
      </c>
      <c r="AJ825">
        <f t="shared" si="488"/>
        <v>1518.7393012193281</v>
      </c>
      <c r="AK825">
        <f t="shared" si="466"/>
        <v>19.998891070764813</v>
      </c>
      <c r="AL825">
        <f t="shared" si="467"/>
        <v>3.7935668736000014</v>
      </c>
      <c r="AM825" s="5">
        <f t="shared" si="468"/>
        <v>2.4</v>
      </c>
      <c r="AN825">
        <v>0</v>
      </c>
      <c r="AO825" s="72">
        <f t="shared" si="469"/>
        <v>0.8</v>
      </c>
      <c r="AP825" s="72">
        <f t="shared" si="470"/>
        <v>0.4</v>
      </c>
      <c r="AQ825" s="72">
        <f t="shared" si="471"/>
        <v>0.60000000000000009</v>
      </c>
      <c r="AR825" s="71">
        <f t="shared" si="472"/>
        <v>23.792457944364813</v>
      </c>
      <c r="AS825" s="40">
        <v>1.1795965955676182</v>
      </c>
      <c r="AT825" s="40">
        <f>(AS825+O825)*(AS825+P825)*((1/3)*AS825+R825)</f>
        <v>23.792456404245375</v>
      </c>
      <c r="AU825" s="73">
        <f>MROUND((AS825+O825),0.2)</f>
        <v>2.4000000000000004</v>
      </c>
      <c r="AV825" s="73">
        <f>MROUND((AS825+P825),0.2)</f>
        <v>8.4</v>
      </c>
      <c r="AW825" s="73">
        <f>IF(MROUND(((1/3)*AS825+AO825),0.2)*AV825*AU825/AR825&gt;1.05,MROUND(((1/3)*AS825+AO825),0.2)-0.2,MROUND(((1/3)*AS825+AO825),0.2))</f>
        <v>1.2000000000000002</v>
      </c>
      <c r="AX825" s="40">
        <f t="shared" ref="AX825:AX826" si="490">AU825*AV825*AW825</f>
        <v>24.192000000000007</v>
      </c>
      <c r="AY825" s="40" t="b">
        <f>IF(AQ825&lt;AW825,TRUE, FALSE)</f>
        <v>1</v>
      </c>
      <c r="AZ825" s="40" t="b">
        <f>IF(AL825&lt;AQ825*AU825*AV825,TRUE, FALSE)</f>
        <v>1</v>
      </c>
      <c r="BA825">
        <f t="shared" si="473"/>
        <v>188</v>
      </c>
      <c r="BB825" s="91">
        <f t="shared" si="474"/>
        <v>5.2717908335661834</v>
      </c>
    </row>
    <row r="826" spans="1:54">
      <c r="A826" s="2" t="s">
        <v>954</v>
      </c>
      <c r="B826" s="7" t="s">
        <v>40769</v>
      </c>
      <c r="C826" s="17">
        <f t="shared" si="455"/>
        <v>16.100000000000001</v>
      </c>
      <c r="D826" s="28">
        <f t="shared" si="456"/>
        <v>223</v>
      </c>
      <c r="E826" s="8">
        <f t="shared" si="475"/>
        <v>15</v>
      </c>
      <c r="F826" s="2" t="s">
        <v>5941</v>
      </c>
      <c r="G826" s="54">
        <f t="shared" si="476"/>
        <v>15.1</v>
      </c>
      <c r="H826" s="20">
        <f t="shared" si="477"/>
        <v>0.55509059999999999</v>
      </c>
      <c r="I826" s="14" t="s">
        <v>15907</v>
      </c>
      <c r="J826" s="14" t="s">
        <v>10923</v>
      </c>
      <c r="K826" s="14" t="s">
        <v>20868</v>
      </c>
      <c r="L826" s="14" t="s">
        <v>25829</v>
      </c>
      <c r="M826" s="28">
        <f t="shared" si="478"/>
        <v>10.9</v>
      </c>
      <c r="N826" s="46">
        <f t="shared" si="457"/>
        <v>6.8</v>
      </c>
      <c r="O826" s="17">
        <f t="shared" si="458"/>
        <v>1.6</v>
      </c>
      <c r="P826" s="17">
        <f t="shared" si="458"/>
        <v>7.2</v>
      </c>
      <c r="Q826" s="124">
        <f t="shared" si="459"/>
        <v>1.4000000000000001</v>
      </c>
      <c r="R826" s="26">
        <f t="shared" si="460"/>
        <v>3</v>
      </c>
      <c r="S826" s="2" t="s">
        <v>30790</v>
      </c>
      <c r="T826" s="2" t="s">
        <v>35770</v>
      </c>
      <c r="U826" s="24">
        <f t="shared" si="461"/>
        <v>496.1</v>
      </c>
      <c r="V826" s="66">
        <f t="shared" si="461"/>
        <v>408.90000000000003</v>
      </c>
      <c r="W826" s="54">
        <f t="shared" si="462"/>
        <v>1.51</v>
      </c>
      <c r="X826" s="143">
        <f t="shared" si="463"/>
        <v>496.1</v>
      </c>
      <c r="Y826" s="143">
        <f t="shared" si="464"/>
        <v>0.40200000000000002</v>
      </c>
      <c r="Z826" s="94" t="s">
        <v>39932</v>
      </c>
      <c r="AA826">
        <v>3093.7</v>
      </c>
      <c r="AB826">
        <v>468.09</v>
      </c>
      <c r="AC826">
        <v>5.76</v>
      </c>
      <c r="AD826">
        <v>152</v>
      </c>
      <c r="AE826">
        <v>-1</v>
      </c>
      <c r="AF826" s="10">
        <v>37.9</v>
      </c>
      <c r="AG826" s="10">
        <v>58.12</v>
      </c>
      <c r="AH826" s="10">
        <f t="shared" si="465"/>
        <v>162283.16149642316</v>
      </c>
      <c r="AI826" s="11">
        <f t="shared" si="487"/>
        <v>0.98782812695396471</v>
      </c>
      <c r="AJ826">
        <f t="shared" si="488"/>
        <v>8979.8063254502395</v>
      </c>
      <c r="AK826">
        <f t="shared" si="466"/>
        <v>107.80127923637522</v>
      </c>
      <c r="AL826">
        <f t="shared" si="467"/>
        <v>15.376068864000002</v>
      </c>
      <c r="AM826" s="5">
        <f t="shared" si="468"/>
        <v>3.0200000000000005</v>
      </c>
      <c r="AN826">
        <v>0</v>
      </c>
      <c r="AO826" s="72">
        <f t="shared" si="469"/>
        <v>3</v>
      </c>
      <c r="AP826" s="72">
        <f t="shared" si="470"/>
        <v>1.4000000000000001</v>
      </c>
      <c r="AQ826" s="72">
        <f t="shared" si="471"/>
        <v>1.4000000000000001</v>
      </c>
      <c r="AR826" s="71">
        <f t="shared" si="472"/>
        <v>123.17734810037523</v>
      </c>
      <c r="AS826" s="40">
        <v>2.0298319497782238</v>
      </c>
      <c r="AT826" s="40">
        <f>(AS826+O826)*(AS826+P826)*((1/3)*AS826+R826)</f>
        <v>123.17652665021539</v>
      </c>
      <c r="AU826" s="73">
        <f>MROUND((AS826+O826),0.2)</f>
        <v>3.6</v>
      </c>
      <c r="AV826" s="73">
        <f>MROUND((AS826+P826),0.2)</f>
        <v>9.2000000000000011</v>
      </c>
      <c r="AW826" s="73">
        <f>IF(MROUND(((1/3)*AS826+AO826),0.2)*AV826*AU826/AR826&gt;1.05,MROUND(((1/3)*AS826+AO826),0.2)-0.2,MROUND(((1/3)*AS826+AO826),0.2))</f>
        <v>3.6</v>
      </c>
      <c r="AX826" s="40">
        <f t="shared" si="490"/>
        <v>119.23200000000001</v>
      </c>
      <c r="AY826" s="40" t="b">
        <f>IF(AQ826&lt;AW826,TRUE, FALSE)</f>
        <v>1</v>
      </c>
      <c r="AZ826" s="40" t="b">
        <f>IF(AL826&lt;AQ826*AU826*AV826,TRUE, FALSE)</f>
        <v>1</v>
      </c>
      <c r="BA826">
        <f t="shared" si="473"/>
        <v>223</v>
      </c>
      <c r="BB826" s="91">
        <f t="shared" si="474"/>
        <v>7.0109779157382945</v>
      </c>
    </row>
    <row r="827" spans="1:54">
      <c r="A827" s="2" t="s">
        <v>955</v>
      </c>
      <c r="B827" s="7" t="s">
        <v>40770</v>
      </c>
      <c r="C827" s="17">
        <f t="shared" si="455"/>
        <v>19.8</v>
      </c>
      <c r="D827" s="28">
        <f t="shared" si="456"/>
        <v>50</v>
      </c>
      <c r="E827" s="8">
        <f t="shared" si="475"/>
        <v>5</v>
      </c>
      <c r="F827" s="2" t="s">
        <v>5942</v>
      </c>
      <c r="G827" s="54">
        <f t="shared" si="476"/>
        <v>18.900000000000002</v>
      </c>
      <c r="H827" s="20">
        <f t="shared" si="477"/>
        <v>0.66371369999999996</v>
      </c>
      <c r="I827" s="14" t="s">
        <v>15908</v>
      </c>
      <c r="J827" s="14" t="s">
        <v>10924</v>
      </c>
      <c r="K827" s="14" t="s">
        <v>20869</v>
      </c>
      <c r="L827" s="14" t="s">
        <v>25830</v>
      </c>
      <c r="M827" s="28">
        <f t="shared" si="478"/>
        <v>9.6999999999999993</v>
      </c>
      <c r="N827" s="46">
        <f t="shared" si="457"/>
        <v>6.6</v>
      </c>
      <c r="O827" s="17">
        <f t="shared" si="458"/>
        <v>0.4</v>
      </c>
      <c r="P827" s="17">
        <f t="shared" si="458"/>
        <v>9.6000000000000014</v>
      </c>
      <c r="Q827" s="124">
        <f t="shared" si="459"/>
        <v>0.60000000000000009</v>
      </c>
      <c r="R827" s="26">
        <f t="shared" si="460"/>
        <v>2</v>
      </c>
      <c r="S827" s="2" t="s">
        <v>30791</v>
      </c>
      <c r="T827" s="2" t="s">
        <v>35771</v>
      </c>
      <c r="U827" s="24">
        <f t="shared" si="461"/>
        <v>322.90000000000003</v>
      </c>
      <c r="V827" s="66">
        <f t="shared" si="461"/>
        <v>333.40000000000003</v>
      </c>
      <c r="W827" s="54">
        <f t="shared" si="462"/>
        <v>1.89</v>
      </c>
      <c r="X827" s="143">
        <f t="shared" si="463"/>
        <v>322.90000000000003</v>
      </c>
      <c r="Y827" s="143">
        <f t="shared" si="464"/>
        <v>0.47799999999999998</v>
      </c>
      <c r="Z827" s="94" t="s">
        <v>39931</v>
      </c>
      <c r="AD827">
        <v>152</v>
      </c>
      <c r="AE827">
        <v>-1</v>
      </c>
      <c r="AF827" s="10">
        <v>37.9</v>
      </c>
      <c r="AG827" s="10">
        <v>58.12</v>
      </c>
      <c r="AH827" s="10">
        <f t="shared" si="465"/>
        <v>315735.86611151084</v>
      </c>
      <c r="AI827" s="11">
        <f t="shared" si="487"/>
        <v>0</v>
      </c>
      <c r="AJ827">
        <f t="shared" si="488"/>
        <v>0</v>
      </c>
      <c r="AK827" t="e">
        <f t="shared" si="466"/>
        <v>#DIV/0!</v>
      </c>
      <c r="AL827">
        <f t="shared" si="467"/>
        <v>2.5826787840000009</v>
      </c>
      <c r="AM827" s="5">
        <f t="shared" si="468"/>
        <v>3.7600000000000002</v>
      </c>
      <c r="AN827">
        <v>0</v>
      </c>
      <c r="AO827" s="72">
        <f t="shared" si="469"/>
        <v>2</v>
      </c>
      <c r="AP827" s="72">
        <f t="shared" si="470"/>
        <v>0.60000000000000009</v>
      </c>
      <c r="AQ827" s="72">
        <f t="shared" si="471"/>
        <v>0.8</v>
      </c>
      <c r="AR827" s="71" t="e">
        <f t="shared" si="472"/>
        <v>#DIV/0!</v>
      </c>
      <c r="BA827">
        <f t="shared" si="473"/>
        <v>50</v>
      </c>
      <c r="BB827" s="91" t="e">
        <f t="shared" si="474"/>
        <v>#DIV/0!</v>
      </c>
    </row>
    <row r="828" spans="1:54">
      <c r="A828" s="2" t="s">
        <v>956</v>
      </c>
      <c r="B828" s="7" t="s">
        <v>40771</v>
      </c>
      <c r="C828" s="17">
        <f t="shared" si="455"/>
        <v>25.8</v>
      </c>
      <c r="D828" s="28">
        <f t="shared" si="456"/>
        <v>50</v>
      </c>
      <c r="E828" s="8">
        <f t="shared" si="475"/>
        <v>12</v>
      </c>
      <c r="F828" s="2" t="s">
        <v>5943</v>
      </c>
      <c r="G828" s="54">
        <f t="shared" si="476"/>
        <v>24.8</v>
      </c>
      <c r="H828" s="20">
        <f t="shared" si="477"/>
        <v>0.54767350000000004</v>
      </c>
      <c r="I828" s="14" t="s">
        <v>15909</v>
      </c>
      <c r="J828" s="14" t="s">
        <v>10925</v>
      </c>
      <c r="K828" s="14" t="s">
        <v>20870</v>
      </c>
      <c r="L828" s="14" t="s">
        <v>25831</v>
      </c>
      <c r="M828" s="28">
        <f t="shared" si="478"/>
        <v>11</v>
      </c>
      <c r="N828" s="46">
        <f t="shared" si="457"/>
        <v>6</v>
      </c>
      <c r="O828" s="17">
        <f t="shared" si="458"/>
        <v>2.4000000000000004</v>
      </c>
      <c r="P828" s="17">
        <f t="shared" si="458"/>
        <v>7</v>
      </c>
      <c r="Q828" s="124">
        <f t="shared" si="459"/>
        <v>0.60000000000000009</v>
      </c>
      <c r="R828" s="26">
        <f t="shared" si="460"/>
        <v>1.2000000000000002</v>
      </c>
      <c r="S828" s="2" t="s">
        <v>30792</v>
      </c>
      <c r="T828" s="2" t="s">
        <v>35772</v>
      </c>
      <c r="U828" s="24">
        <f t="shared" si="461"/>
        <v>323.10000000000002</v>
      </c>
      <c r="V828" s="66">
        <f t="shared" si="461"/>
        <v>416.8</v>
      </c>
      <c r="W828" s="54">
        <f t="shared" si="462"/>
        <v>2.48</v>
      </c>
      <c r="X828" s="143">
        <f t="shared" si="463"/>
        <v>323.10000000000002</v>
      </c>
      <c r="Y828" s="143">
        <f t="shared" si="464"/>
        <v>0.59599999999999997</v>
      </c>
      <c r="Z828" s="94" t="s">
        <v>39932</v>
      </c>
      <c r="AA828">
        <v>3819.2</v>
      </c>
      <c r="AB828">
        <v>409.45</v>
      </c>
      <c r="AC828">
        <v>14.77</v>
      </c>
      <c r="AD828">
        <v>152</v>
      </c>
      <c r="AE828">
        <v>-1</v>
      </c>
      <c r="AF828" s="10">
        <v>37.9</v>
      </c>
      <c r="AG828" s="10">
        <v>58.12</v>
      </c>
      <c r="AH828" s="10">
        <f t="shared" si="465"/>
        <v>125801.92497233578</v>
      </c>
      <c r="AI828" s="11">
        <f t="shared" si="487"/>
        <v>0.99971997310233374</v>
      </c>
      <c r="AJ828">
        <f t="shared" si="488"/>
        <v>4520.7774778320008</v>
      </c>
      <c r="AK828">
        <f t="shared" si="466"/>
        <v>21.419485964643815</v>
      </c>
      <c r="AL828">
        <f t="shared" si="467"/>
        <v>9.1189022400000024</v>
      </c>
      <c r="AM828" s="5">
        <f t="shared" si="468"/>
        <v>4.96</v>
      </c>
      <c r="AN828">
        <v>0</v>
      </c>
      <c r="AO828" s="72">
        <f t="shared" si="469"/>
        <v>1.2000000000000002</v>
      </c>
      <c r="AP828" s="72">
        <f t="shared" si="470"/>
        <v>0.60000000000000009</v>
      </c>
      <c r="AQ828" s="72">
        <f t="shared" si="471"/>
        <v>0.60000000000000009</v>
      </c>
      <c r="AR828" s="71">
        <f t="shared" si="472"/>
        <v>30.538388204643816</v>
      </c>
      <c r="AS828" s="40">
        <v>0.53757841236063364</v>
      </c>
      <c r="AT828" s="40">
        <f>(AS828+O828)*(AS828+P828)*((1/3)*AS828+R828)</f>
        <v>30.538401008455324</v>
      </c>
      <c r="AU828" s="73">
        <f>MROUND((AS828+O828),0.2)</f>
        <v>3</v>
      </c>
      <c r="AV828" s="73">
        <f>MROUND((AS828+P828),0.2)</f>
        <v>7.6000000000000005</v>
      </c>
      <c r="AW828" s="73">
        <f>IF(MROUND(((1/3)*AS828+AO828),0.2)*AV828*AU828/AR828&gt;1.05,MROUND(((1/3)*AS828+AO828),0.2)-0.2,MROUND(((1/3)*AS828+AO828),0.2))</f>
        <v>1.4000000000000001</v>
      </c>
      <c r="AX828" s="40">
        <f t="shared" ref="AX828" si="491">AU828*AV828*AW828</f>
        <v>31.920000000000005</v>
      </c>
      <c r="AY828" s="40" t="b">
        <f>IF(AQ828&lt;AW828,TRUE, FALSE)</f>
        <v>1</v>
      </c>
      <c r="AZ828" s="40" t="b">
        <f>IF(AL828&lt;AQ828*AU828*AV828,TRUE, FALSE)</f>
        <v>1</v>
      </c>
      <c r="BA828">
        <f t="shared" si="473"/>
        <v>50</v>
      </c>
      <c r="BB828" s="91">
        <f t="shared" si="474"/>
        <v>2.3489105816583256</v>
      </c>
    </row>
    <row r="829" spans="1:54">
      <c r="A829" s="2" t="s">
        <v>957</v>
      </c>
      <c r="B829" s="7" t="s">
        <v>40772</v>
      </c>
      <c r="C829" s="17">
        <f t="shared" si="455"/>
        <v>30</v>
      </c>
      <c r="D829" s="28">
        <f t="shared" si="456"/>
        <v>113</v>
      </c>
      <c r="E829" s="8">
        <f t="shared" si="475"/>
        <v>3</v>
      </c>
      <c r="F829" s="2" t="s">
        <v>5944</v>
      </c>
      <c r="G829" s="54">
        <f t="shared" si="476"/>
        <v>29</v>
      </c>
      <c r="H829" s="20">
        <f t="shared" si="477"/>
        <v>0.64894779999999996</v>
      </c>
      <c r="I829" s="14" t="s">
        <v>15910</v>
      </c>
      <c r="J829" s="14" t="s">
        <v>10926</v>
      </c>
      <c r="K829" s="14" t="s">
        <v>20871</v>
      </c>
      <c r="L829" s="14" t="s">
        <v>25832</v>
      </c>
      <c r="M829" s="28">
        <f t="shared" si="478"/>
        <v>14.3</v>
      </c>
      <c r="N829" s="46">
        <f t="shared" si="457"/>
        <v>6</v>
      </c>
      <c r="O829" s="17">
        <f t="shared" si="458"/>
        <v>2.4000000000000004</v>
      </c>
      <c r="P829" s="17">
        <f t="shared" si="458"/>
        <v>0.4</v>
      </c>
      <c r="Q829" s="124">
        <f t="shared" si="459"/>
        <v>0.2</v>
      </c>
      <c r="R829" s="26">
        <f t="shared" si="460"/>
        <v>0.8</v>
      </c>
      <c r="S829" s="2" t="s">
        <v>30793</v>
      </c>
      <c r="T829" s="2" t="s">
        <v>35773</v>
      </c>
      <c r="U829" s="24">
        <f t="shared" si="461"/>
        <v>386.20000000000005</v>
      </c>
      <c r="V829" s="66">
        <f t="shared" si="461"/>
        <v>390.3</v>
      </c>
      <c r="W829" s="54">
        <f t="shared" si="462"/>
        <v>2.9</v>
      </c>
      <c r="X829" s="143">
        <f t="shared" si="463"/>
        <v>386.20000000000005</v>
      </c>
      <c r="Y829" s="143">
        <f t="shared" si="464"/>
        <v>0.67999999999999994</v>
      </c>
      <c r="Z829" s="94" t="s">
        <v>39931</v>
      </c>
      <c r="AD829">
        <v>152</v>
      </c>
      <c r="AE829">
        <v>-1</v>
      </c>
      <c r="AF829" s="10">
        <v>37.9</v>
      </c>
      <c r="AG829" s="10">
        <v>58.12</v>
      </c>
      <c r="AH829" s="10">
        <f t="shared" si="465"/>
        <v>217847.78690067952</v>
      </c>
      <c r="AI829" s="11">
        <f t="shared" si="487"/>
        <v>0</v>
      </c>
      <c r="AJ829">
        <f t="shared" si="488"/>
        <v>0</v>
      </c>
      <c r="AK829" t="e">
        <f t="shared" si="466"/>
        <v>#DIV/0!</v>
      </c>
      <c r="AL829">
        <f t="shared" si="467"/>
        <v>0.2696080896000001</v>
      </c>
      <c r="AM829" s="5">
        <f t="shared" si="468"/>
        <v>5.8</v>
      </c>
      <c r="AN829">
        <v>0</v>
      </c>
      <c r="AO829" s="72">
        <f t="shared" si="469"/>
        <v>0.8</v>
      </c>
      <c r="AP829" s="72">
        <f t="shared" si="470"/>
        <v>0.2</v>
      </c>
      <c r="AQ829" s="72">
        <f t="shared" si="471"/>
        <v>0.4</v>
      </c>
      <c r="AR829" s="71" t="e">
        <f t="shared" si="472"/>
        <v>#DIV/0!</v>
      </c>
      <c r="BA829">
        <f t="shared" si="473"/>
        <v>113</v>
      </c>
      <c r="BB829" s="91" t="e">
        <f t="shared" si="474"/>
        <v>#DIV/0!</v>
      </c>
    </row>
    <row r="830" spans="1:54">
      <c r="A830" s="2" t="s">
        <v>958</v>
      </c>
      <c r="B830" s="7" t="s">
        <v>40773</v>
      </c>
      <c r="C830" s="17">
        <f t="shared" si="455"/>
        <v>33.4</v>
      </c>
      <c r="D830" s="28">
        <f t="shared" si="456"/>
        <v>282</v>
      </c>
      <c r="E830" s="8">
        <f t="shared" si="475"/>
        <v>4</v>
      </c>
      <c r="F830" s="2" t="s">
        <v>5945</v>
      </c>
      <c r="G830" s="54">
        <f t="shared" si="476"/>
        <v>32.4</v>
      </c>
      <c r="H830" s="20">
        <f t="shared" si="477"/>
        <v>0.6471532000000001</v>
      </c>
      <c r="I830" s="14" t="s">
        <v>15911</v>
      </c>
      <c r="J830" s="14" t="s">
        <v>10927</v>
      </c>
      <c r="K830" s="14" t="s">
        <v>20872</v>
      </c>
      <c r="L830" s="14" t="s">
        <v>25833</v>
      </c>
      <c r="M830" s="28">
        <f t="shared" si="478"/>
        <v>14</v>
      </c>
      <c r="N830" s="46">
        <f t="shared" si="457"/>
        <v>6.6</v>
      </c>
      <c r="O830" s="17">
        <f t="shared" si="458"/>
        <v>0.8</v>
      </c>
      <c r="P830" s="17">
        <f t="shared" si="458"/>
        <v>1</v>
      </c>
      <c r="Q830" s="124">
        <f t="shared" si="459"/>
        <v>0.2</v>
      </c>
      <c r="R830" s="26">
        <f t="shared" si="460"/>
        <v>0.4</v>
      </c>
      <c r="S830" s="2" t="s">
        <v>30794</v>
      </c>
      <c r="T830" s="2" t="s">
        <v>35774</v>
      </c>
      <c r="U830" s="24">
        <f t="shared" si="461"/>
        <v>554.9</v>
      </c>
      <c r="V830" s="66">
        <f t="shared" si="461"/>
        <v>321</v>
      </c>
      <c r="W830" s="54">
        <f t="shared" si="462"/>
        <v>3.2399999999999998</v>
      </c>
      <c r="X830" s="143">
        <f t="shared" si="463"/>
        <v>554.9</v>
      </c>
      <c r="Y830" s="143">
        <f t="shared" si="464"/>
        <v>0.74799999999999989</v>
      </c>
      <c r="Z830" s="94" t="s">
        <v>39931</v>
      </c>
      <c r="AD830">
        <v>152</v>
      </c>
      <c r="AE830">
        <v>-1</v>
      </c>
      <c r="AF830" s="10">
        <v>37.9</v>
      </c>
      <c r="AG830" s="10">
        <v>58.12</v>
      </c>
      <c r="AH830" s="10">
        <f t="shared" si="465"/>
        <v>331419.01791639434</v>
      </c>
      <c r="AI830" s="11">
        <f t="shared" si="487"/>
        <v>0</v>
      </c>
      <c r="AJ830">
        <f t="shared" si="488"/>
        <v>0</v>
      </c>
      <c r="AK830" t="e">
        <f t="shared" si="466"/>
        <v>#DIV/0!</v>
      </c>
      <c r="AL830">
        <f t="shared" si="467"/>
        <v>0.11291097599999998</v>
      </c>
      <c r="AM830" s="5">
        <f t="shared" si="468"/>
        <v>6.4799999999999995</v>
      </c>
      <c r="AN830">
        <v>0</v>
      </c>
      <c r="AO830" s="72">
        <f t="shared" si="469"/>
        <v>0.4</v>
      </c>
      <c r="AP830" s="72">
        <f t="shared" si="470"/>
        <v>0.2</v>
      </c>
      <c r="AQ830" s="72">
        <f t="shared" si="471"/>
        <v>0.2</v>
      </c>
      <c r="AR830" s="71" t="e">
        <f t="shared" si="472"/>
        <v>#DIV/0!</v>
      </c>
      <c r="BA830">
        <f t="shared" si="473"/>
        <v>282</v>
      </c>
      <c r="BB830" s="91" t="e">
        <f t="shared" si="474"/>
        <v>#DIV/0!</v>
      </c>
    </row>
    <row r="831" spans="1:54">
      <c r="A831" s="2" t="s">
        <v>959</v>
      </c>
      <c r="B831" s="7" t="s">
        <v>40774</v>
      </c>
      <c r="C831" s="17">
        <f t="shared" si="455"/>
        <v>25.5</v>
      </c>
      <c r="D831" s="28">
        <f t="shared" si="456"/>
        <v>185</v>
      </c>
      <c r="E831" s="8">
        <f t="shared" si="475"/>
        <v>9</v>
      </c>
      <c r="F831" s="2" t="s">
        <v>5946</v>
      </c>
      <c r="G831" s="54">
        <f t="shared" si="476"/>
        <v>24.6</v>
      </c>
      <c r="H831" s="20">
        <f t="shared" si="477"/>
        <v>0.58472310000000005</v>
      </c>
      <c r="I831" s="14" t="s">
        <v>15912</v>
      </c>
      <c r="J831" s="14" t="s">
        <v>10928</v>
      </c>
      <c r="K831" s="14" t="s">
        <v>20873</v>
      </c>
      <c r="L831" s="14" t="s">
        <v>25834</v>
      </c>
      <c r="M831" s="28">
        <f t="shared" si="478"/>
        <v>11.7</v>
      </c>
      <c r="N831" s="46">
        <f t="shared" si="457"/>
        <v>7</v>
      </c>
      <c r="O831" s="17">
        <f t="shared" si="458"/>
        <v>2</v>
      </c>
      <c r="P831" s="17">
        <f t="shared" si="458"/>
        <v>5.6000000000000005</v>
      </c>
      <c r="Q831" s="124">
        <f t="shared" si="459"/>
        <v>0.4</v>
      </c>
      <c r="R831" s="26">
        <f t="shared" si="460"/>
        <v>0.8</v>
      </c>
      <c r="S831" s="2" t="s">
        <v>30795</v>
      </c>
      <c r="T831" s="2" t="s">
        <v>35775</v>
      </c>
      <c r="U831" s="24">
        <f t="shared" si="461"/>
        <v>457.90000000000003</v>
      </c>
      <c r="V831" s="66">
        <f t="shared" si="461"/>
        <v>405.1</v>
      </c>
      <c r="W831" s="54">
        <f t="shared" si="462"/>
        <v>2.46</v>
      </c>
      <c r="X831" s="143">
        <f t="shared" si="463"/>
        <v>457.90000000000003</v>
      </c>
      <c r="Y831" s="143">
        <f t="shared" si="464"/>
        <v>0.59199999999999997</v>
      </c>
      <c r="Z831" s="94" t="s">
        <v>39932</v>
      </c>
      <c r="AA831">
        <v>3796</v>
      </c>
      <c r="AB831">
        <v>410.71</v>
      </c>
      <c r="AC831">
        <v>9.4</v>
      </c>
      <c r="AD831">
        <v>152</v>
      </c>
      <c r="AE831">
        <v>-1</v>
      </c>
      <c r="AF831" s="10">
        <v>37.9</v>
      </c>
      <c r="AG831" s="10">
        <v>58.12</v>
      </c>
      <c r="AH831" s="10">
        <f t="shared" si="465"/>
        <v>176013.97629894179</v>
      </c>
      <c r="AI831" s="11">
        <f t="shared" si="487"/>
        <v>0.99069976855888131</v>
      </c>
      <c r="AJ831">
        <f t="shared" si="488"/>
        <v>2151.7585546329606</v>
      </c>
      <c r="AK831">
        <f t="shared" si="466"/>
        <v>15.874709483496032</v>
      </c>
      <c r="AL831">
        <f t="shared" si="467"/>
        <v>3.7208810240000001</v>
      </c>
      <c r="AM831" s="5">
        <f t="shared" si="468"/>
        <v>4.9000000000000004</v>
      </c>
      <c r="AN831">
        <v>0</v>
      </c>
      <c r="AO831" s="72">
        <f t="shared" si="469"/>
        <v>0.8</v>
      </c>
      <c r="AP831" s="72">
        <f t="shared" si="470"/>
        <v>0.4</v>
      </c>
      <c r="AQ831" s="72">
        <f t="shared" si="471"/>
        <v>0.4</v>
      </c>
      <c r="AR831" s="71">
        <f t="shared" si="472"/>
        <v>19.595590507496031</v>
      </c>
      <c r="AS831" s="40">
        <v>0.8302329794370884</v>
      </c>
      <c r="AT831" s="40">
        <f>(AS831+O831)*(AS831+P831)*((1/3)*AS831+R831)</f>
        <v>19.59573184994959</v>
      </c>
      <c r="AU831" s="73">
        <f>MROUND((AS831+O831),0.2)</f>
        <v>2.8000000000000003</v>
      </c>
      <c r="AV831" s="73">
        <f>MROUND((AS831+P831),0.2)</f>
        <v>6.4</v>
      </c>
      <c r="AW831" s="73">
        <f>IF(MROUND(((1/3)*AS831+AO831),0.2)*AV831*AU831/AR831&gt;1.05,MROUND(((1/3)*AS831+AO831),0.2)-0.2,MROUND(((1/3)*AS831+AO831),0.2))</f>
        <v>1</v>
      </c>
      <c r="AX831" s="40">
        <f t="shared" ref="AX831:AX832" si="492">AU831*AV831*AW831</f>
        <v>17.920000000000002</v>
      </c>
      <c r="AY831" s="40" t="b">
        <f>IF(AQ831&lt;AW831,TRUE, FALSE)</f>
        <v>1</v>
      </c>
      <c r="AZ831" s="40" t="b">
        <f>IF(AL831&lt;AQ831*AU831*AV831,TRUE, FALSE)</f>
        <v>1</v>
      </c>
      <c r="BA831">
        <f t="shared" si="473"/>
        <v>185</v>
      </c>
      <c r="BB831" s="91">
        <f t="shared" si="474"/>
        <v>4.2663845957725606</v>
      </c>
    </row>
    <row r="832" spans="1:54">
      <c r="A832" s="2" t="s">
        <v>960</v>
      </c>
      <c r="B832" s="7" t="s">
        <v>40775</v>
      </c>
      <c r="C832" s="17">
        <f t="shared" si="455"/>
        <v>9.9</v>
      </c>
      <c r="D832" s="28">
        <f t="shared" si="456"/>
        <v>282</v>
      </c>
      <c r="E832" s="8">
        <f t="shared" si="475"/>
        <v>6</v>
      </c>
      <c r="F832" s="2" t="s">
        <v>5947</v>
      </c>
      <c r="G832" s="54">
        <f t="shared" si="476"/>
        <v>9</v>
      </c>
      <c r="H832" s="20">
        <f t="shared" si="477"/>
        <v>0.27092510000000003</v>
      </c>
      <c r="I832" s="14" t="s">
        <v>15913</v>
      </c>
      <c r="J832" s="14" t="s">
        <v>10929</v>
      </c>
      <c r="K832" s="14" t="s">
        <v>20874</v>
      </c>
      <c r="L832" s="14" t="s">
        <v>25835</v>
      </c>
      <c r="M832" s="28">
        <f t="shared" si="478"/>
        <v>11.8</v>
      </c>
      <c r="N832" s="46">
        <f t="shared" si="457"/>
        <v>6.8</v>
      </c>
      <c r="O832" s="17">
        <f t="shared" si="458"/>
        <v>1.6</v>
      </c>
      <c r="P832" s="17">
        <f t="shared" si="458"/>
        <v>5.4</v>
      </c>
      <c r="Q832" s="124">
        <f t="shared" si="459"/>
        <v>0.2</v>
      </c>
      <c r="R832" s="26">
        <f t="shared" si="460"/>
        <v>0.4</v>
      </c>
      <c r="S832" s="2" t="s">
        <v>30796</v>
      </c>
      <c r="T832" s="2" t="s">
        <v>35776</v>
      </c>
      <c r="U832" s="24">
        <f t="shared" si="461"/>
        <v>554.70000000000005</v>
      </c>
      <c r="V832" s="66">
        <f t="shared" si="461"/>
        <v>412.1</v>
      </c>
      <c r="W832" s="54">
        <f t="shared" si="462"/>
        <v>0.9</v>
      </c>
      <c r="X832" s="143">
        <f t="shared" si="463"/>
        <v>554.70000000000005</v>
      </c>
      <c r="Y832" s="143">
        <f t="shared" si="464"/>
        <v>0.28000000000000003</v>
      </c>
      <c r="Z832" s="94" t="s">
        <v>39932</v>
      </c>
      <c r="AA832">
        <v>2798.9</v>
      </c>
      <c r="AB832">
        <v>508.39</v>
      </c>
      <c r="AC832">
        <v>3.56</v>
      </c>
      <c r="AD832">
        <v>152</v>
      </c>
      <c r="AE832">
        <v>-1</v>
      </c>
      <c r="AF832" s="10">
        <v>37.9</v>
      </c>
      <c r="AG832" s="10">
        <v>58.12</v>
      </c>
      <c r="AH832" s="10">
        <f t="shared" si="465"/>
        <v>149235.88489838882</v>
      </c>
      <c r="AI832" s="11">
        <f t="shared" si="487"/>
        <v>0.98988095758070527</v>
      </c>
      <c r="AJ832">
        <f t="shared" si="488"/>
        <v>476.01427365158412</v>
      </c>
      <c r="AK832">
        <f t="shared" si="466"/>
        <v>9.2651186942983106</v>
      </c>
      <c r="AL832">
        <f t="shared" si="467"/>
        <v>2.5196828544000005</v>
      </c>
      <c r="AM832" s="5">
        <f t="shared" si="468"/>
        <v>1.78</v>
      </c>
      <c r="AN832">
        <v>0</v>
      </c>
      <c r="AO832" s="72">
        <f t="shared" si="469"/>
        <v>0.4</v>
      </c>
      <c r="AP832" s="72">
        <f t="shared" si="470"/>
        <v>0.2</v>
      </c>
      <c r="AQ832" s="72">
        <f t="shared" si="471"/>
        <v>0.4</v>
      </c>
      <c r="AR832" s="71">
        <f t="shared" si="472"/>
        <v>11.784801548698312</v>
      </c>
      <c r="AS832" s="40">
        <v>0.96522067299487357</v>
      </c>
      <c r="AT832" s="40">
        <f>(AS832+O832)*(AS832+P832)*((1/3)*AS832+R832)</f>
        <v>11.78471559752589</v>
      </c>
      <c r="AU832" s="73">
        <f>MROUND((AS832+O832),0.2)</f>
        <v>2.6</v>
      </c>
      <c r="AV832" s="73">
        <f>MROUND((AS832+P832),0.2)</f>
        <v>6.4</v>
      </c>
      <c r="AW832" s="73">
        <f>IF(MROUND(((1/3)*AS832+AO832),0.2)*AV832*AU832/AR832&gt;1.05,MROUND(((1/3)*AS832+AO832),0.2)-0.2,MROUND(((1/3)*AS832+AO832),0.2))</f>
        <v>0.60000000000000009</v>
      </c>
      <c r="AX832" s="40">
        <f t="shared" si="492"/>
        <v>9.9840000000000018</v>
      </c>
      <c r="AY832" s="40" t="b">
        <f>IF(AQ832&lt;AW832,TRUE, FALSE)</f>
        <v>1</v>
      </c>
      <c r="AZ832" s="40" t="b">
        <f>IF(AL832&lt;AQ832*AU832*AV832,TRUE, FALSE)</f>
        <v>1</v>
      </c>
      <c r="BA832">
        <f t="shared" si="473"/>
        <v>282</v>
      </c>
      <c r="BB832" s="91">
        <f t="shared" si="474"/>
        <v>3.6770971704312236</v>
      </c>
    </row>
    <row r="833" spans="1:54">
      <c r="A833" s="2" t="s">
        <v>961</v>
      </c>
      <c r="B833" s="7" t="s">
        <v>40776</v>
      </c>
      <c r="C833" s="17">
        <f t="shared" si="455"/>
        <v>17.900000000000002</v>
      </c>
      <c r="D833" s="28">
        <f t="shared" si="456"/>
        <v>209</v>
      </c>
      <c r="E833" s="8">
        <f t="shared" si="475"/>
        <v>8</v>
      </c>
      <c r="F833" s="2" t="s">
        <v>5948</v>
      </c>
      <c r="G833" s="54">
        <f t="shared" si="476"/>
        <v>16.900000000000002</v>
      </c>
      <c r="H833" s="20">
        <f t="shared" si="477"/>
        <v>0.128134</v>
      </c>
      <c r="I833" s="14" t="s">
        <v>15914</v>
      </c>
      <c r="J833" s="14" t="s">
        <v>10930</v>
      </c>
      <c r="K833" s="14" t="s">
        <v>20875</v>
      </c>
      <c r="L833" s="14" t="s">
        <v>25836</v>
      </c>
      <c r="M833" s="28">
        <f t="shared" si="478"/>
        <v>13.6</v>
      </c>
      <c r="N833" s="46">
        <f t="shared" si="457"/>
        <v>5.8</v>
      </c>
      <c r="O833" s="17">
        <f t="shared" si="458"/>
        <v>0.4</v>
      </c>
      <c r="P833" s="17">
        <f t="shared" si="458"/>
        <v>1.8</v>
      </c>
      <c r="Q833" s="124">
        <f t="shared" si="459"/>
        <v>2.2000000000000002</v>
      </c>
      <c r="R833" s="26">
        <f t="shared" si="460"/>
        <v>2.6</v>
      </c>
      <c r="S833" s="2" t="s">
        <v>30797</v>
      </c>
      <c r="T833" s="2" t="s">
        <v>35777</v>
      </c>
      <c r="U833" s="24">
        <f t="shared" si="461"/>
        <v>482.1</v>
      </c>
      <c r="V833" s="66">
        <f t="shared" si="461"/>
        <v>309.20000000000005</v>
      </c>
      <c r="W833" s="54">
        <f t="shared" si="462"/>
        <v>1.69</v>
      </c>
      <c r="X833" s="143">
        <f t="shared" si="463"/>
        <v>482.1</v>
      </c>
      <c r="Y833" s="143">
        <f t="shared" si="464"/>
        <v>0.43799999999999994</v>
      </c>
      <c r="Z833" s="94" t="s">
        <v>39931</v>
      </c>
      <c r="AD833">
        <v>152</v>
      </c>
      <c r="AE833">
        <v>-1</v>
      </c>
      <c r="AF833" s="10">
        <v>37.9</v>
      </c>
      <c r="AG833" s="10">
        <v>58.12</v>
      </c>
      <c r="AH833" s="10">
        <f t="shared" si="465"/>
        <v>345359.84746989876</v>
      </c>
      <c r="AI833" s="11">
        <f t="shared" si="487"/>
        <v>0</v>
      </c>
      <c r="AJ833">
        <f t="shared" si="488"/>
        <v>0</v>
      </c>
      <c r="AK833" t="e">
        <f t="shared" si="466"/>
        <v>#DIV/0!</v>
      </c>
      <c r="AL833">
        <f t="shared" si="467"/>
        <v>1.632133152</v>
      </c>
      <c r="AM833" s="5">
        <f t="shared" si="468"/>
        <v>3.3800000000000003</v>
      </c>
      <c r="AN833">
        <v>0</v>
      </c>
      <c r="AO833" s="72">
        <f t="shared" si="469"/>
        <v>2.6</v>
      </c>
      <c r="AP833" s="72">
        <f t="shared" si="470"/>
        <v>2.2000000000000002</v>
      </c>
      <c r="AQ833" s="72">
        <f t="shared" si="471"/>
        <v>2.4000000000000004</v>
      </c>
      <c r="AR833" s="71" t="e">
        <f t="shared" si="472"/>
        <v>#DIV/0!</v>
      </c>
      <c r="BA833">
        <f t="shared" si="473"/>
        <v>209</v>
      </c>
      <c r="BB833" s="91" t="e">
        <f t="shared" si="474"/>
        <v>#DIV/0!</v>
      </c>
    </row>
    <row r="834" spans="1:54">
      <c r="A834" s="2" t="s">
        <v>962</v>
      </c>
      <c r="B834" s="7" t="s">
        <v>40777</v>
      </c>
      <c r="C834" s="17">
        <f t="shared" ref="C834:C897" si="493">MROUND(A834,0.1)+1+AN834</f>
        <v>33.700000000000003</v>
      </c>
      <c r="D834" s="28">
        <f t="shared" ref="D834:D897" si="494">MROUND(S834,1)</f>
        <v>135</v>
      </c>
      <c r="E834" s="8">
        <f t="shared" si="475"/>
        <v>6</v>
      </c>
      <c r="F834" s="2" t="s">
        <v>5949</v>
      </c>
      <c r="G834" s="54">
        <f t="shared" si="476"/>
        <v>32.800000000000004</v>
      </c>
      <c r="H834" s="20">
        <f t="shared" si="477"/>
        <v>0.68634309999999998</v>
      </c>
      <c r="I834" s="14" t="s">
        <v>15915</v>
      </c>
      <c r="J834" s="14" t="s">
        <v>10931</v>
      </c>
      <c r="K834" s="14" t="s">
        <v>20876</v>
      </c>
      <c r="L834" s="14" t="s">
        <v>25837</v>
      </c>
      <c r="M834" s="28">
        <f t="shared" si="478"/>
        <v>11.7</v>
      </c>
      <c r="N834" s="46">
        <f t="shared" ref="N834:N897" si="495">MROUND(L834,0.2)+5</f>
        <v>6.4</v>
      </c>
      <c r="O834" s="17">
        <f t="shared" ref="O834:P897" si="496">MROUND(I834,0.2)</f>
        <v>0.8</v>
      </c>
      <c r="P834" s="17">
        <f t="shared" si="496"/>
        <v>5.6000000000000005</v>
      </c>
      <c r="Q834" s="124">
        <f t="shared" ref="Q834:Q897" si="497">IF(AN834&gt;0,CEILING((1-H834)*R834,0.2),IF(MROUND((1-H834)*R834,0.2)&lt;0.2,MROUND((1-H834)*R834,0.2)+0.2, MROUND((1-H834)*R834,0.2)))</f>
        <v>0.4</v>
      </c>
      <c r="R834" s="26">
        <f t="shared" ref="R834:R897" si="498">MROUND(K834,0.2)</f>
        <v>1.4000000000000001</v>
      </c>
      <c r="S834" s="2" t="s">
        <v>30798</v>
      </c>
      <c r="T834" s="2" t="s">
        <v>35778</v>
      </c>
      <c r="U834" s="24">
        <f t="shared" ref="U834:V897" si="499">ROUNDUP(S834+273,1)</f>
        <v>407.70000000000005</v>
      </c>
      <c r="V834" s="66">
        <f t="shared" si="499"/>
        <v>370.5</v>
      </c>
      <c r="W834" s="54">
        <f t="shared" ref="W834:W897" si="500">ROUNDUP(A834/10,2)</f>
        <v>3.28</v>
      </c>
      <c r="X834" s="143">
        <f t="shared" ref="X834:X897" si="501">U834</f>
        <v>407.70000000000005</v>
      </c>
      <c r="Y834" s="143">
        <f t="shared" ref="Y834:Y897" si="502">W834/5+0.1</f>
        <v>0.75599999999999989</v>
      </c>
      <c r="Z834" s="94" t="s">
        <v>39931</v>
      </c>
      <c r="AD834">
        <v>152</v>
      </c>
      <c r="AE834">
        <v>-1</v>
      </c>
      <c r="AF834" s="10">
        <v>37.9</v>
      </c>
      <c r="AG834" s="10">
        <v>58.12</v>
      </c>
      <c r="AH834" s="10">
        <f t="shared" ref="AH834:AH897" si="503">((1.092*8.3144*(AE834+273)*(LN(AF834)-1.013)/(0.93-(AE834+273)/(AD834+273)))*((AD834-T834)/(AD834-AE834))^0.383)*1000/AG834</f>
        <v>258897.03758222438</v>
      </c>
      <c r="AI834" s="11">
        <f t="shared" si="487"/>
        <v>0</v>
      </c>
      <c r="AJ834">
        <f t="shared" si="488"/>
        <v>0</v>
      </c>
      <c r="AK834" t="e">
        <f t="shared" ref="AK834:AK897" si="504">0.07*AJ834*AI834/AC834</f>
        <v>#DIV/0!</v>
      </c>
      <c r="AL834">
        <f t="shared" ref="AL834:AL897" si="505">(1-H834)*O834*P834*R834</f>
        <v>1.9672560768000003</v>
      </c>
      <c r="AM834" s="5">
        <f t="shared" ref="AM834:AM897" si="506">MROUND(A834,0.1)/5</f>
        <v>6.5400000000000009</v>
      </c>
      <c r="AN834">
        <v>0</v>
      </c>
      <c r="AO834" s="72">
        <f t="shared" ref="AO834:AO897" si="507">CEILING(R834,0.2)</f>
        <v>1.4000000000000001</v>
      </c>
      <c r="AP834" s="72">
        <f t="shared" ref="AP834:AP897" si="508">Q834</f>
        <v>0.4</v>
      </c>
      <c r="AQ834" s="72">
        <f t="shared" ref="AQ834:AQ897" si="509">CEILING((1-H834)*R834,0.2)</f>
        <v>0.60000000000000009</v>
      </c>
      <c r="AR834" s="71" t="e">
        <f t="shared" ref="AR834:AR897" si="510">AL834+AK834</f>
        <v>#DIV/0!</v>
      </c>
      <c r="BA834">
        <f t="shared" ref="BA834:BA897" si="511">D834</f>
        <v>135</v>
      </c>
      <c r="BB834" s="91" t="e">
        <f t="shared" ref="BB834:BB897" si="512">AK834/AL834</f>
        <v>#DIV/0!</v>
      </c>
    </row>
    <row r="835" spans="1:54">
      <c r="A835" s="2" t="s">
        <v>128</v>
      </c>
      <c r="B835" s="7" t="s">
        <v>40778</v>
      </c>
      <c r="C835" s="17">
        <f t="shared" si="493"/>
        <v>25.5</v>
      </c>
      <c r="D835" s="28">
        <f t="shared" si="494"/>
        <v>206</v>
      </c>
      <c r="E835" s="8">
        <f t="shared" ref="E835:E898" si="513">MROUND(SQRT(((P835*O835*Q835)/MAX(O835,P835,Q835)))*10,1)</f>
        <v>18</v>
      </c>
      <c r="F835" s="2" t="s">
        <v>5950</v>
      </c>
      <c r="G835" s="54">
        <f t="shared" ref="G835:G898" si="514">ROUNDUP(A835,1)</f>
        <v>24.5</v>
      </c>
      <c r="H835" s="20">
        <f t="shared" ref="H835:H898" si="515">F835/100</f>
        <v>0.35872759999999998</v>
      </c>
      <c r="I835" s="14" t="s">
        <v>15916</v>
      </c>
      <c r="J835" s="14" t="s">
        <v>10932</v>
      </c>
      <c r="K835" s="14" t="s">
        <v>20877</v>
      </c>
      <c r="L835" s="14" t="s">
        <v>25838</v>
      </c>
      <c r="M835" s="28">
        <f t="shared" ref="M835:M898" si="516">14.5-P835/2</f>
        <v>12.8</v>
      </c>
      <c r="N835" s="46">
        <f t="shared" si="495"/>
        <v>5.2</v>
      </c>
      <c r="O835" s="17">
        <f t="shared" si="496"/>
        <v>2.6</v>
      </c>
      <c r="P835" s="17">
        <f t="shared" si="496"/>
        <v>3.4000000000000004</v>
      </c>
      <c r="Q835" s="124">
        <f t="shared" si="497"/>
        <v>1.2000000000000002</v>
      </c>
      <c r="R835" s="26">
        <f t="shared" si="498"/>
        <v>1.8</v>
      </c>
      <c r="S835" s="2" t="s">
        <v>30799</v>
      </c>
      <c r="T835" s="2" t="s">
        <v>35779</v>
      </c>
      <c r="U835" s="24">
        <f t="shared" si="499"/>
        <v>479.3</v>
      </c>
      <c r="V835" s="66">
        <f t="shared" si="499"/>
        <v>420.20000000000005</v>
      </c>
      <c r="W835" s="54">
        <f t="shared" si="500"/>
        <v>2.4499999999999997</v>
      </c>
      <c r="X835" s="143">
        <f t="shared" si="501"/>
        <v>479.3</v>
      </c>
      <c r="Y835" s="143">
        <f t="shared" si="502"/>
        <v>0.59</v>
      </c>
      <c r="Z835" s="94" t="s">
        <v>39932</v>
      </c>
      <c r="AA835">
        <v>3784.6</v>
      </c>
      <c r="AB835">
        <v>411.34</v>
      </c>
      <c r="AC835">
        <v>8.92</v>
      </c>
      <c r="AD835">
        <v>152</v>
      </c>
      <c r="AE835">
        <v>-1</v>
      </c>
      <c r="AF835" s="10">
        <v>37.9</v>
      </c>
      <c r="AG835" s="10">
        <v>58.12</v>
      </c>
      <c r="AH835" s="10">
        <f t="shared" si="503"/>
        <v>102282.26872153535</v>
      </c>
      <c r="AI835" s="11">
        <f t="shared" si="487"/>
        <v>0.99998123745313106</v>
      </c>
      <c r="AJ835">
        <f t="shared" si="488"/>
        <v>2347.958982777408</v>
      </c>
      <c r="AK835">
        <f t="shared" si="504"/>
        <v>18.425341371758556</v>
      </c>
      <c r="AL835">
        <f t="shared" si="505"/>
        <v>10.203926428800004</v>
      </c>
      <c r="AM835" s="5">
        <f t="shared" si="506"/>
        <v>4.9000000000000004</v>
      </c>
      <c r="AN835">
        <v>0</v>
      </c>
      <c r="AO835" s="72">
        <f t="shared" si="507"/>
        <v>1.8</v>
      </c>
      <c r="AP835" s="72">
        <f t="shared" si="508"/>
        <v>1.2000000000000002</v>
      </c>
      <c r="AQ835" s="72">
        <f t="shared" si="509"/>
        <v>1.2000000000000002</v>
      </c>
      <c r="AR835" s="71">
        <f t="shared" si="510"/>
        <v>28.629267800558559</v>
      </c>
      <c r="AS835" s="40">
        <v>0.75644495971343273</v>
      </c>
      <c r="AT835" s="40">
        <f>(AS835+O835)*(AS835+P835)*((1/3)*AS835+R835)</f>
        <v>28.62927235795285</v>
      </c>
      <c r="AU835" s="73">
        <f>MROUND((AS835+O835),0.2)</f>
        <v>3.4000000000000004</v>
      </c>
      <c r="AV835" s="73">
        <f>MROUND((AS835+P835),0.2)</f>
        <v>4.2</v>
      </c>
      <c r="AW835" s="73">
        <f>IF(MROUND(((1/3)*AS835+AO835),0.2)*AV835*AU835/AR835&gt;1.05,MROUND(((1/3)*AS835+AO835),0.2)-0.2,MROUND(((1/3)*AS835+AO835),0.2))</f>
        <v>2</v>
      </c>
      <c r="AX835" s="40">
        <f t="shared" ref="AX835" si="517">AU835*AV835*AW835</f>
        <v>28.560000000000006</v>
      </c>
      <c r="AY835" s="40" t="b">
        <f>IF(AQ835&lt;AW835,TRUE, FALSE)</f>
        <v>1</v>
      </c>
      <c r="AZ835" s="40" t="b">
        <f>IF(AL835&lt;AQ835*AU835*AV835,TRUE, FALSE)</f>
        <v>1</v>
      </c>
      <c r="BA835">
        <f t="shared" si="511"/>
        <v>206</v>
      </c>
      <c r="BB835" s="91">
        <f t="shared" si="512"/>
        <v>1.8057109192549716</v>
      </c>
    </row>
    <row r="836" spans="1:54">
      <c r="A836" s="2" t="s">
        <v>963</v>
      </c>
      <c r="B836" s="7" t="s">
        <v>40779</v>
      </c>
      <c r="C836" s="17">
        <f t="shared" si="493"/>
        <v>33.6</v>
      </c>
      <c r="D836" s="28">
        <f t="shared" si="494"/>
        <v>136</v>
      </c>
      <c r="E836" s="8">
        <f t="shared" si="513"/>
        <v>14</v>
      </c>
      <c r="F836" s="2" t="s">
        <v>5951</v>
      </c>
      <c r="G836" s="54">
        <f t="shared" si="514"/>
        <v>32.6</v>
      </c>
      <c r="H836" s="20">
        <f t="shared" si="515"/>
        <v>0.18397140000000001</v>
      </c>
      <c r="I836" s="14" t="s">
        <v>15917</v>
      </c>
      <c r="J836" s="14" t="s">
        <v>10933</v>
      </c>
      <c r="K836" s="14" t="s">
        <v>20878</v>
      </c>
      <c r="L836" s="14" t="s">
        <v>25839</v>
      </c>
      <c r="M836" s="28">
        <f t="shared" si="516"/>
        <v>12.1</v>
      </c>
      <c r="N836" s="46">
        <f t="shared" si="495"/>
        <v>6</v>
      </c>
      <c r="O836" s="17">
        <f t="shared" si="496"/>
        <v>1</v>
      </c>
      <c r="P836" s="17">
        <f t="shared" si="496"/>
        <v>4.8000000000000007</v>
      </c>
      <c r="Q836" s="124">
        <f t="shared" si="497"/>
        <v>2</v>
      </c>
      <c r="R836" s="26">
        <f t="shared" si="498"/>
        <v>2.4000000000000004</v>
      </c>
      <c r="S836" s="2" t="s">
        <v>30800</v>
      </c>
      <c r="T836" s="2" t="s">
        <v>35780</v>
      </c>
      <c r="U836" s="24">
        <f t="shared" si="499"/>
        <v>409.1</v>
      </c>
      <c r="V836" s="66">
        <f t="shared" si="499"/>
        <v>413.5</v>
      </c>
      <c r="W836" s="54">
        <f t="shared" si="500"/>
        <v>3.26</v>
      </c>
      <c r="X836" s="143">
        <f t="shared" si="501"/>
        <v>409.1</v>
      </c>
      <c r="Y836" s="143">
        <f t="shared" si="502"/>
        <v>0.75199999999999989</v>
      </c>
      <c r="Z836" s="94" t="s">
        <v>39931</v>
      </c>
      <c r="AD836">
        <v>152</v>
      </c>
      <c r="AE836">
        <v>-1</v>
      </c>
      <c r="AF836" s="10">
        <v>37.9</v>
      </c>
      <c r="AG836" s="10">
        <v>58.12</v>
      </c>
      <c r="AH836" s="10">
        <f t="shared" si="503"/>
        <v>142917.83378082511</v>
      </c>
      <c r="AI836" s="11">
        <f t="shared" si="487"/>
        <v>0</v>
      </c>
      <c r="AJ836">
        <f t="shared" si="488"/>
        <v>0</v>
      </c>
      <c r="AK836" t="e">
        <f t="shared" si="504"/>
        <v>#DIV/0!</v>
      </c>
      <c r="AL836">
        <f t="shared" si="505"/>
        <v>9.4006494720000031</v>
      </c>
      <c r="AM836" s="5">
        <f t="shared" si="506"/>
        <v>6.5200000000000005</v>
      </c>
      <c r="AN836">
        <v>0</v>
      </c>
      <c r="AO836" s="72">
        <f t="shared" si="507"/>
        <v>2.4000000000000004</v>
      </c>
      <c r="AP836" s="72">
        <f t="shared" si="508"/>
        <v>2</v>
      </c>
      <c r="AQ836" s="72">
        <f t="shared" si="509"/>
        <v>2</v>
      </c>
      <c r="AR836" s="71" t="e">
        <f t="shared" si="510"/>
        <v>#DIV/0!</v>
      </c>
      <c r="BA836">
        <f t="shared" si="511"/>
        <v>136</v>
      </c>
      <c r="BB836" s="91" t="e">
        <f t="shared" si="512"/>
        <v>#DIV/0!</v>
      </c>
    </row>
    <row r="837" spans="1:54">
      <c r="A837" s="2" t="s">
        <v>964</v>
      </c>
      <c r="B837" s="7" t="s">
        <v>40780</v>
      </c>
      <c r="C837" s="17">
        <f t="shared" si="493"/>
        <v>34.4</v>
      </c>
      <c r="D837" s="28">
        <f t="shared" si="494"/>
        <v>198</v>
      </c>
      <c r="E837" s="8">
        <f t="shared" si="513"/>
        <v>8</v>
      </c>
      <c r="F837" s="2" t="s">
        <v>5952</v>
      </c>
      <c r="G837" s="54">
        <f t="shared" si="514"/>
        <v>33.5</v>
      </c>
      <c r="H837" s="20">
        <f t="shared" si="515"/>
        <v>0.58611049999999998</v>
      </c>
      <c r="I837" s="14" t="s">
        <v>15918</v>
      </c>
      <c r="J837" s="14" t="s">
        <v>10934</v>
      </c>
      <c r="K837" s="14" t="s">
        <v>20879</v>
      </c>
      <c r="L837" s="14" t="s">
        <v>25840</v>
      </c>
      <c r="M837" s="28">
        <f t="shared" si="516"/>
        <v>13.7</v>
      </c>
      <c r="N837" s="46">
        <f t="shared" si="495"/>
        <v>6.2</v>
      </c>
      <c r="O837" s="17">
        <f t="shared" si="496"/>
        <v>2.4000000000000004</v>
      </c>
      <c r="P837" s="17">
        <f t="shared" si="496"/>
        <v>1.6</v>
      </c>
      <c r="Q837" s="124">
        <f t="shared" si="497"/>
        <v>0.4</v>
      </c>
      <c r="R837" s="26">
        <f t="shared" si="498"/>
        <v>0.8</v>
      </c>
      <c r="S837" s="2" t="s">
        <v>30801</v>
      </c>
      <c r="T837" s="2" t="s">
        <v>35781</v>
      </c>
      <c r="U837" s="24">
        <f t="shared" si="499"/>
        <v>470.6</v>
      </c>
      <c r="V837" s="66">
        <f t="shared" si="499"/>
        <v>315.90000000000003</v>
      </c>
      <c r="W837" s="54">
        <f t="shared" si="500"/>
        <v>3.3499999999999996</v>
      </c>
      <c r="X837" s="143">
        <f t="shared" si="501"/>
        <v>470.6</v>
      </c>
      <c r="Y837" s="143">
        <f t="shared" si="502"/>
        <v>0.76999999999999991</v>
      </c>
      <c r="Z837" s="94" t="s">
        <v>39931</v>
      </c>
      <c r="AD837">
        <v>152</v>
      </c>
      <c r="AE837">
        <v>-1</v>
      </c>
      <c r="AF837" s="10">
        <v>37.9</v>
      </c>
      <c r="AG837" s="10">
        <v>58.12</v>
      </c>
      <c r="AH837" s="10">
        <f t="shared" si="503"/>
        <v>337531.33702966338</v>
      </c>
      <c r="AI837" s="11">
        <f t="shared" si="487"/>
        <v>0</v>
      </c>
      <c r="AJ837">
        <f t="shared" si="488"/>
        <v>0</v>
      </c>
      <c r="AK837" t="e">
        <f t="shared" si="504"/>
        <v>#DIV/0!</v>
      </c>
      <c r="AL837">
        <f t="shared" si="505"/>
        <v>1.2714685440000004</v>
      </c>
      <c r="AM837" s="5">
        <f t="shared" si="506"/>
        <v>6.68</v>
      </c>
      <c r="AN837">
        <v>0</v>
      </c>
      <c r="AO837" s="72">
        <f t="shared" si="507"/>
        <v>0.8</v>
      </c>
      <c r="AP837" s="72">
        <f t="shared" si="508"/>
        <v>0.4</v>
      </c>
      <c r="AQ837" s="72">
        <f t="shared" si="509"/>
        <v>0.4</v>
      </c>
      <c r="AR837" s="71" t="e">
        <f t="shared" si="510"/>
        <v>#DIV/0!</v>
      </c>
      <c r="BA837">
        <f t="shared" si="511"/>
        <v>198</v>
      </c>
      <c r="BB837" s="91" t="e">
        <f t="shared" si="512"/>
        <v>#DIV/0!</v>
      </c>
    </row>
    <row r="838" spans="1:54">
      <c r="A838" s="2" t="s">
        <v>965</v>
      </c>
      <c r="B838" s="7" t="s">
        <v>40781</v>
      </c>
      <c r="C838" s="17">
        <f t="shared" si="493"/>
        <v>10.8</v>
      </c>
      <c r="D838" s="28">
        <f t="shared" si="494"/>
        <v>84</v>
      </c>
      <c r="E838" s="8">
        <f t="shared" si="513"/>
        <v>5</v>
      </c>
      <c r="F838" s="2" t="s">
        <v>5953</v>
      </c>
      <c r="G838" s="54">
        <f t="shared" si="514"/>
        <v>9.9</v>
      </c>
      <c r="H838" s="20">
        <f t="shared" si="515"/>
        <v>0.83554030000000001</v>
      </c>
      <c r="I838" s="14" t="s">
        <v>15919</v>
      </c>
      <c r="J838" s="14" t="s">
        <v>10935</v>
      </c>
      <c r="K838" s="14" t="s">
        <v>20880</v>
      </c>
      <c r="L838" s="14" t="s">
        <v>25841</v>
      </c>
      <c r="M838" s="28">
        <f t="shared" si="516"/>
        <v>11.3</v>
      </c>
      <c r="N838" s="46">
        <f t="shared" si="495"/>
        <v>6.6</v>
      </c>
      <c r="O838" s="17">
        <f t="shared" si="496"/>
        <v>1.2000000000000002</v>
      </c>
      <c r="P838" s="17">
        <f t="shared" si="496"/>
        <v>6.4</v>
      </c>
      <c r="Q838" s="124">
        <f t="shared" si="497"/>
        <v>0.2</v>
      </c>
      <c r="R838" s="26">
        <f t="shared" si="498"/>
        <v>1.6</v>
      </c>
      <c r="S838" s="2" t="s">
        <v>30802</v>
      </c>
      <c r="T838" s="2" t="s">
        <v>35782</v>
      </c>
      <c r="U838" s="24">
        <f t="shared" si="499"/>
        <v>357.20000000000005</v>
      </c>
      <c r="V838" s="66">
        <f t="shared" si="499"/>
        <v>301.90000000000003</v>
      </c>
      <c r="W838" s="54">
        <f t="shared" si="500"/>
        <v>0.99</v>
      </c>
      <c r="X838" s="143">
        <f t="shared" si="501"/>
        <v>357.20000000000005</v>
      </c>
      <c r="Y838" s="143">
        <f t="shared" si="502"/>
        <v>0.29800000000000004</v>
      </c>
      <c r="Z838" s="94" t="s">
        <v>39931</v>
      </c>
      <c r="AD838">
        <v>152</v>
      </c>
      <c r="AE838">
        <v>-1</v>
      </c>
      <c r="AF838" s="10">
        <v>37.9</v>
      </c>
      <c r="AG838" s="10">
        <v>58.12</v>
      </c>
      <c r="AH838" s="10">
        <f t="shared" si="503"/>
        <v>353474.39424679748</v>
      </c>
      <c r="AI838" s="11">
        <f t="shared" si="487"/>
        <v>0</v>
      </c>
      <c r="AJ838">
        <f t="shared" si="488"/>
        <v>0</v>
      </c>
      <c r="AK838" t="e">
        <f t="shared" si="504"/>
        <v>#DIV/0!</v>
      </c>
      <c r="AL838">
        <f t="shared" si="505"/>
        <v>2.0208807936000004</v>
      </c>
      <c r="AM838" s="5">
        <f t="shared" si="506"/>
        <v>1.9600000000000002</v>
      </c>
      <c r="AN838">
        <v>0</v>
      </c>
      <c r="AO838" s="72">
        <f t="shared" si="507"/>
        <v>1.6</v>
      </c>
      <c r="AP838" s="72">
        <f t="shared" si="508"/>
        <v>0.2</v>
      </c>
      <c r="AQ838" s="72">
        <f t="shared" si="509"/>
        <v>0.4</v>
      </c>
      <c r="AR838" s="71" t="e">
        <f t="shared" si="510"/>
        <v>#DIV/0!</v>
      </c>
      <c r="BA838">
        <f t="shared" si="511"/>
        <v>84</v>
      </c>
      <c r="BB838" s="91" t="e">
        <f t="shared" si="512"/>
        <v>#DIV/0!</v>
      </c>
    </row>
    <row r="839" spans="1:54">
      <c r="A839" s="2" t="s">
        <v>966</v>
      </c>
      <c r="B839" s="7" t="s">
        <v>40782</v>
      </c>
      <c r="C839" s="17">
        <f t="shared" si="493"/>
        <v>38</v>
      </c>
      <c r="D839" s="28">
        <f t="shared" si="494"/>
        <v>21</v>
      </c>
      <c r="E839" s="8">
        <f t="shared" si="513"/>
        <v>11</v>
      </c>
      <c r="F839" s="2" t="s">
        <v>5954</v>
      </c>
      <c r="G839" s="54">
        <f t="shared" si="514"/>
        <v>37</v>
      </c>
      <c r="H839" s="20">
        <f t="shared" si="515"/>
        <v>0.82098749999999998</v>
      </c>
      <c r="I839" s="14" t="s">
        <v>15920</v>
      </c>
      <c r="J839" s="14" t="s">
        <v>10936</v>
      </c>
      <c r="K839" s="14" t="s">
        <v>20881</v>
      </c>
      <c r="L839" s="14" t="s">
        <v>25842</v>
      </c>
      <c r="M839" s="28">
        <f t="shared" si="516"/>
        <v>12.6</v>
      </c>
      <c r="N839" s="46">
        <f t="shared" si="495"/>
        <v>6.8</v>
      </c>
      <c r="O839" s="17">
        <f t="shared" si="496"/>
        <v>2.8000000000000003</v>
      </c>
      <c r="P839" s="17">
        <f t="shared" si="496"/>
        <v>3.8000000000000003</v>
      </c>
      <c r="Q839" s="124">
        <f t="shared" si="497"/>
        <v>0.4</v>
      </c>
      <c r="R839" s="26">
        <f t="shared" si="498"/>
        <v>2.2000000000000002</v>
      </c>
      <c r="S839" s="2" t="s">
        <v>30803</v>
      </c>
      <c r="T839" s="2" t="s">
        <v>35783</v>
      </c>
      <c r="U839" s="24">
        <f t="shared" si="499"/>
        <v>294.3</v>
      </c>
      <c r="V839" s="66">
        <f t="shared" si="499"/>
        <v>421.70000000000005</v>
      </c>
      <c r="W839" s="54">
        <f t="shared" si="500"/>
        <v>3.6999999999999997</v>
      </c>
      <c r="X839" s="143">
        <f t="shared" si="501"/>
        <v>294.3</v>
      </c>
      <c r="Y839" s="143">
        <f t="shared" si="502"/>
        <v>0.84</v>
      </c>
      <c r="Z839" s="94" t="s">
        <v>39932</v>
      </c>
      <c r="AA839">
        <v>6003.1</v>
      </c>
      <c r="AB839">
        <v>352.3</v>
      </c>
      <c r="AC839">
        <v>20.73</v>
      </c>
      <c r="AD839">
        <v>152</v>
      </c>
      <c r="AE839">
        <v>-1</v>
      </c>
      <c r="AF839" s="10">
        <v>37.9</v>
      </c>
      <c r="AG839" s="10">
        <v>58.12</v>
      </c>
      <c r="AH839" s="10">
        <f t="shared" si="503"/>
        <v>88774.221643009383</v>
      </c>
      <c r="AI839" s="11">
        <f t="shared" si="487"/>
        <v>0.99999999911910487</v>
      </c>
      <c r="AJ839">
        <f t="shared" si="488"/>
        <v>6770.3870434200016</v>
      </c>
      <c r="AK839">
        <f t="shared" si="504"/>
        <v>22.861895447270626</v>
      </c>
      <c r="AL839">
        <f t="shared" si="505"/>
        <v>4.1903246000000012</v>
      </c>
      <c r="AM839" s="5">
        <f t="shared" si="506"/>
        <v>7.4</v>
      </c>
      <c r="AN839">
        <v>0</v>
      </c>
      <c r="AO839" s="72">
        <f t="shared" si="507"/>
        <v>2.2000000000000002</v>
      </c>
      <c r="AP839" s="72">
        <f t="shared" si="508"/>
        <v>0.4</v>
      </c>
      <c r="AQ839" s="72">
        <f t="shared" si="509"/>
        <v>0.4</v>
      </c>
      <c r="AR839" s="71">
        <f t="shared" si="510"/>
        <v>27.052220047270627</v>
      </c>
      <c r="AS839" s="40">
        <v>0.19254893660386802</v>
      </c>
      <c r="AT839" s="40">
        <f>(AS839+O839)*(AS839+P839)*((1/3)*AS839+R839)</f>
        <v>27.05222745369699</v>
      </c>
      <c r="AU839" s="73">
        <f>MROUND((AS839+O839),0.2)</f>
        <v>3</v>
      </c>
      <c r="AV839" s="73">
        <f>MROUND((AS839+P839),0.2)</f>
        <v>4</v>
      </c>
      <c r="AW839" s="73">
        <f>IF(MROUND(((1/3)*AS839+AO839),0.2)*AV839*AU839/AR839&gt;1.05,MROUND(((1/3)*AS839+AO839),0.2)-0.2,MROUND(((1/3)*AS839+AO839),0.2))</f>
        <v>2.2000000000000002</v>
      </c>
      <c r="AX839" s="40">
        <f t="shared" ref="AX839:AX840" si="518">AU839*AV839*AW839</f>
        <v>26.400000000000002</v>
      </c>
      <c r="AY839" s="40" t="b">
        <f>IF(AQ839&lt;AW839,TRUE, FALSE)</f>
        <v>1</v>
      </c>
      <c r="AZ839" s="40" t="b">
        <f>IF(AL839&lt;AQ839*AU839*AV839,TRUE, FALSE)</f>
        <v>1</v>
      </c>
      <c r="BA839">
        <f t="shared" si="511"/>
        <v>21</v>
      </c>
      <c r="BB839" s="91">
        <f t="shared" si="512"/>
        <v>5.4558769617204881</v>
      </c>
    </row>
    <row r="840" spans="1:54">
      <c r="A840" s="2" t="s">
        <v>967</v>
      </c>
      <c r="B840" s="7" t="s">
        <v>40783</v>
      </c>
      <c r="C840" s="17">
        <f t="shared" si="493"/>
        <v>22.700000000000003</v>
      </c>
      <c r="D840" s="28">
        <f t="shared" si="494"/>
        <v>201</v>
      </c>
      <c r="E840" s="8">
        <f t="shared" si="513"/>
        <v>10</v>
      </c>
      <c r="F840" s="2" t="s">
        <v>5955</v>
      </c>
      <c r="G840" s="54">
        <f t="shared" si="514"/>
        <v>21.700000000000003</v>
      </c>
      <c r="H840" s="20">
        <f t="shared" si="515"/>
        <v>0.63607289999999994</v>
      </c>
      <c r="I840" s="14" t="s">
        <v>15921</v>
      </c>
      <c r="J840" s="14" t="s">
        <v>10937</v>
      </c>
      <c r="K840" s="14" t="s">
        <v>20882</v>
      </c>
      <c r="L840" s="14" t="s">
        <v>25843</v>
      </c>
      <c r="M840" s="28">
        <f t="shared" si="516"/>
        <v>12.2</v>
      </c>
      <c r="N840" s="46">
        <f t="shared" si="495"/>
        <v>5.4</v>
      </c>
      <c r="O840" s="17">
        <f t="shared" si="496"/>
        <v>2.6</v>
      </c>
      <c r="P840" s="17">
        <f t="shared" si="496"/>
        <v>4.6000000000000005</v>
      </c>
      <c r="Q840" s="124">
        <f t="shared" si="497"/>
        <v>0.4</v>
      </c>
      <c r="R840" s="26">
        <f t="shared" si="498"/>
        <v>1.2000000000000002</v>
      </c>
      <c r="S840" s="2" t="s">
        <v>30804</v>
      </c>
      <c r="T840" s="2" t="s">
        <v>35784</v>
      </c>
      <c r="U840" s="24">
        <f t="shared" si="499"/>
        <v>474.1</v>
      </c>
      <c r="V840" s="66">
        <f t="shared" si="499"/>
        <v>397.1</v>
      </c>
      <c r="W840" s="54">
        <f t="shared" si="500"/>
        <v>2.17</v>
      </c>
      <c r="X840" s="143">
        <f t="shared" si="501"/>
        <v>474.1</v>
      </c>
      <c r="Y840" s="143">
        <f t="shared" si="502"/>
        <v>0.53400000000000003</v>
      </c>
      <c r="Z840" s="94" t="s">
        <v>39932</v>
      </c>
      <c r="AA840">
        <v>3516.1</v>
      </c>
      <c r="AB840">
        <v>428.48</v>
      </c>
      <c r="AC840">
        <v>8.08</v>
      </c>
      <c r="AD840">
        <v>152</v>
      </c>
      <c r="AE840">
        <v>-1</v>
      </c>
      <c r="AF840" s="10">
        <v>37.9</v>
      </c>
      <c r="AG840" s="10">
        <v>58.12</v>
      </c>
      <c r="AH840" s="10">
        <f t="shared" si="503"/>
        <v>200269.91470930839</v>
      </c>
      <c r="AI840" s="11">
        <f t="shared" si="487"/>
        <v>0.96536828665049124</v>
      </c>
      <c r="AJ840">
        <f t="shared" si="488"/>
        <v>3911.5588963875853</v>
      </c>
      <c r="AK840">
        <f t="shared" si="504"/>
        <v>32.713693526692062</v>
      </c>
      <c r="AL840">
        <f t="shared" si="505"/>
        <v>5.2230817392000022</v>
      </c>
      <c r="AM840" s="5">
        <f t="shared" si="506"/>
        <v>4.3400000000000007</v>
      </c>
      <c r="AN840">
        <v>0</v>
      </c>
      <c r="AO840" s="72">
        <f t="shared" si="507"/>
        <v>1.2000000000000002</v>
      </c>
      <c r="AP840" s="72">
        <f t="shared" si="508"/>
        <v>0.4</v>
      </c>
      <c r="AQ840" s="72">
        <f t="shared" si="509"/>
        <v>0.60000000000000009</v>
      </c>
      <c r="AR840" s="71">
        <f t="shared" si="510"/>
        <v>37.936775265892066</v>
      </c>
      <c r="AS840" s="40">
        <v>1.3148744314400831</v>
      </c>
      <c r="AT840" s="40">
        <f>(AS840+O840)*(AS840+P840)*((1/3)*AS840+R840)</f>
        <v>37.936262170728227</v>
      </c>
      <c r="AU840" s="73">
        <f>MROUND((AS840+O840),0.2)</f>
        <v>4</v>
      </c>
      <c r="AV840" s="73">
        <f>MROUND((AS840+P840),0.2)</f>
        <v>6</v>
      </c>
      <c r="AW840" s="73">
        <f>IF(MROUND(((1/3)*AS840+AO840),0.2)*AV840*AU840/AR840&gt;1.05,MROUND(((1/3)*AS840+AO840),0.2)-0.2,MROUND(((1/3)*AS840+AO840),0.2))</f>
        <v>1.6</v>
      </c>
      <c r="AX840" s="40">
        <f t="shared" si="518"/>
        <v>38.400000000000006</v>
      </c>
      <c r="AY840" s="40" t="b">
        <f>IF(AQ840&lt;AW840,TRUE, FALSE)</f>
        <v>1</v>
      </c>
      <c r="AZ840" s="40" t="b">
        <f>IF(AL840&lt;AQ840*AU840*AV840,TRUE, FALSE)</f>
        <v>1</v>
      </c>
      <c r="BA840">
        <f t="shared" si="511"/>
        <v>201</v>
      </c>
      <c r="BB840" s="91">
        <f t="shared" si="512"/>
        <v>6.2632934271679011</v>
      </c>
    </row>
    <row r="841" spans="1:54">
      <c r="A841" s="2" t="s">
        <v>968</v>
      </c>
      <c r="B841" s="7" t="s">
        <v>40784</v>
      </c>
      <c r="C841" s="17">
        <f t="shared" si="493"/>
        <v>18.3</v>
      </c>
      <c r="D841" s="28">
        <f t="shared" si="494"/>
        <v>87</v>
      </c>
      <c r="E841" s="8">
        <f t="shared" si="513"/>
        <v>10</v>
      </c>
      <c r="F841" s="2" t="s">
        <v>5956</v>
      </c>
      <c r="G841" s="54">
        <f t="shared" si="514"/>
        <v>17.400000000000002</v>
      </c>
      <c r="H841" s="20">
        <f t="shared" si="515"/>
        <v>0.86069260000000003</v>
      </c>
      <c r="I841" s="14" t="s">
        <v>15922</v>
      </c>
      <c r="J841" s="14" t="s">
        <v>10938</v>
      </c>
      <c r="K841" s="14" t="s">
        <v>20883</v>
      </c>
      <c r="L841" s="14" t="s">
        <v>25844</v>
      </c>
      <c r="M841" s="28">
        <f t="shared" si="516"/>
        <v>10.8</v>
      </c>
      <c r="N841" s="46">
        <f t="shared" si="495"/>
        <v>5</v>
      </c>
      <c r="O841" s="17">
        <f t="shared" si="496"/>
        <v>2.6</v>
      </c>
      <c r="P841" s="17">
        <f t="shared" si="496"/>
        <v>7.4</v>
      </c>
      <c r="Q841" s="124">
        <f t="shared" si="497"/>
        <v>0.4</v>
      </c>
      <c r="R841" s="26">
        <f t="shared" si="498"/>
        <v>2.2000000000000002</v>
      </c>
      <c r="S841" s="2" t="s">
        <v>30805</v>
      </c>
      <c r="T841" s="2" t="s">
        <v>35785</v>
      </c>
      <c r="U841" s="24">
        <f t="shared" si="499"/>
        <v>360.40000000000003</v>
      </c>
      <c r="V841" s="66">
        <f t="shared" si="499"/>
        <v>347.90000000000003</v>
      </c>
      <c r="W841" s="54">
        <f t="shared" si="500"/>
        <v>1.74</v>
      </c>
      <c r="X841" s="143">
        <f t="shared" si="501"/>
        <v>360.40000000000003</v>
      </c>
      <c r="Y841" s="143">
        <f t="shared" si="502"/>
        <v>0.44799999999999995</v>
      </c>
      <c r="Z841" s="94" t="s">
        <v>39931</v>
      </c>
      <c r="AD841">
        <v>152</v>
      </c>
      <c r="AE841">
        <v>-1</v>
      </c>
      <c r="AF841" s="10">
        <v>37.9</v>
      </c>
      <c r="AG841" s="10">
        <v>58.12</v>
      </c>
      <c r="AH841" s="10">
        <f t="shared" si="503"/>
        <v>295555.50022039434</v>
      </c>
      <c r="AI841" s="11">
        <f t="shared" si="487"/>
        <v>0</v>
      </c>
      <c r="AJ841">
        <f t="shared" si="488"/>
        <v>0</v>
      </c>
      <c r="AK841" t="e">
        <f t="shared" si="504"/>
        <v>#DIV/0!</v>
      </c>
      <c r="AL841">
        <f t="shared" si="505"/>
        <v>5.8966036271999993</v>
      </c>
      <c r="AM841" s="5">
        <f t="shared" si="506"/>
        <v>3.46</v>
      </c>
      <c r="AN841">
        <v>0</v>
      </c>
      <c r="AO841" s="72">
        <f t="shared" si="507"/>
        <v>2.2000000000000002</v>
      </c>
      <c r="AP841" s="72">
        <f t="shared" si="508"/>
        <v>0.4</v>
      </c>
      <c r="AQ841" s="72">
        <f t="shared" si="509"/>
        <v>0.4</v>
      </c>
      <c r="AR841" s="71" t="e">
        <f t="shared" si="510"/>
        <v>#DIV/0!</v>
      </c>
      <c r="BA841">
        <f t="shared" si="511"/>
        <v>87</v>
      </c>
      <c r="BB841" s="91" t="e">
        <f t="shared" si="512"/>
        <v>#DIV/0!</v>
      </c>
    </row>
    <row r="842" spans="1:54">
      <c r="A842" s="2" t="s">
        <v>969</v>
      </c>
      <c r="B842" s="7" t="s">
        <v>40785</v>
      </c>
      <c r="C842" s="17">
        <f t="shared" si="493"/>
        <v>6.2</v>
      </c>
      <c r="D842" s="28">
        <f t="shared" si="494"/>
        <v>279</v>
      </c>
      <c r="E842" s="8">
        <f t="shared" si="513"/>
        <v>13</v>
      </c>
      <c r="F842" s="2" t="s">
        <v>5957</v>
      </c>
      <c r="G842" s="54">
        <f t="shared" si="514"/>
        <v>5.3</v>
      </c>
      <c r="H842" s="20">
        <f t="shared" si="515"/>
        <v>0.41728140000000002</v>
      </c>
      <c r="I842" s="14" t="s">
        <v>15923</v>
      </c>
      <c r="J842" s="14" t="s">
        <v>10939</v>
      </c>
      <c r="K842" s="14" t="s">
        <v>20884</v>
      </c>
      <c r="L842" s="14" t="s">
        <v>25845</v>
      </c>
      <c r="M842" s="28">
        <f t="shared" si="516"/>
        <v>11.2</v>
      </c>
      <c r="N842" s="46">
        <f t="shared" si="495"/>
        <v>5.6</v>
      </c>
      <c r="O842" s="17">
        <f t="shared" si="496"/>
        <v>2</v>
      </c>
      <c r="P842" s="17">
        <f t="shared" si="496"/>
        <v>6.6000000000000005</v>
      </c>
      <c r="Q842" s="124">
        <f t="shared" si="497"/>
        <v>0.8</v>
      </c>
      <c r="R842" s="26">
        <f t="shared" si="498"/>
        <v>1.4000000000000001</v>
      </c>
      <c r="S842" s="2" t="s">
        <v>30806</v>
      </c>
      <c r="T842" s="2" t="s">
        <v>35786</v>
      </c>
      <c r="U842" s="24">
        <f t="shared" si="499"/>
        <v>552</v>
      </c>
      <c r="V842" s="66">
        <f t="shared" si="499"/>
        <v>292.10000000000002</v>
      </c>
      <c r="W842" s="54">
        <f t="shared" si="500"/>
        <v>0.53</v>
      </c>
      <c r="X842" s="143">
        <f t="shared" si="501"/>
        <v>552</v>
      </c>
      <c r="Y842" s="143">
        <f t="shared" si="502"/>
        <v>0.20600000000000002</v>
      </c>
      <c r="Z842" s="94" t="s">
        <v>39931</v>
      </c>
      <c r="AD842">
        <v>152</v>
      </c>
      <c r="AE842">
        <v>-1</v>
      </c>
      <c r="AF842" s="10">
        <v>37.9</v>
      </c>
      <c r="AG842" s="10">
        <v>58.12</v>
      </c>
      <c r="AH842" s="10">
        <f t="shared" si="503"/>
        <v>364095.50091921596</v>
      </c>
      <c r="AI842" s="11">
        <f t="shared" si="487"/>
        <v>0</v>
      </c>
      <c r="AJ842">
        <f t="shared" si="488"/>
        <v>0</v>
      </c>
      <c r="AK842" t="e">
        <f t="shared" si="504"/>
        <v>#DIV/0!</v>
      </c>
      <c r="AL842">
        <f t="shared" si="505"/>
        <v>10.768639728000002</v>
      </c>
      <c r="AM842" s="5">
        <f t="shared" si="506"/>
        <v>1.04</v>
      </c>
      <c r="AN842">
        <v>0</v>
      </c>
      <c r="AO842" s="72">
        <f t="shared" si="507"/>
        <v>1.4000000000000001</v>
      </c>
      <c r="AP842" s="72">
        <f t="shared" si="508"/>
        <v>0.8</v>
      </c>
      <c r="AQ842" s="72">
        <f t="shared" si="509"/>
        <v>1</v>
      </c>
      <c r="AR842" s="71" t="e">
        <f t="shared" si="510"/>
        <v>#DIV/0!</v>
      </c>
      <c r="BA842">
        <f t="shared" si="511"/>
        <v>279</v>
      </c>
      <c r="BB842" s="91" t="e">
        <f t="shared" si="512"/>
        <v>#DIV/0!</v>
      </c>
    </row>
    <row r="843" spans="1:54">
      <c r="A843" s="2" t="s">
        <v>970</v>
      </c>
      <c r="B843" s="7" t="s">
        <v>40786</v>
      </c>
      <c r="C843" s="17">
        <f t="shared" si="493"/>
        <v>27.3</v>
      </c>
      <c r="D843" s="28">
        <f t="shared" si="494"/>
        <v>245</v>
      </c>
      <c r="E843" s="8">
        <f t="shared" si="513"/>
        <v>4</v>
      </c>
      <c r="F843" s="2" t="s">
        <v>5958</v>
      </c>
      <c r="G843" s="54">
        <f t="shared" si="514"/>
        <v>26.400000000000002</v>
      </c>
      <c r="H843" s="20">
        <f t="shared" si="515"/>
        <v>0.36022500000000002</v>
      </c>
      <c r="I843" s="14" t="s">
        <v>15924</v>
      </c>
      <c r="J843" s="14" t="s">
        <v>10940</v>
      </c>
      <c r="K843" s="14" t="s">
        <v>20885</v>
      </c>
      <c r="L843" s="14" t="s">
        <v>25846</v>
      </c>
      <c r="M843" s="28">
        <f t="shared" si="516"/>
        <v>11.6</v>
      </c>
      <c r="N843" s="46">
        <f t="shared" si="495"/>
        <v>5.8</v>
      </c>
      <c r="O843" s="17">
        <f t="shared" si="496"/>
        <v>0.4</v>
      </c>
      <c r="P843" s="17">
        <f t="shared" si="496"/>
        <v>5.8000000000000007</v>
      </c>
      <c r="Q843" s="124">
        <f t="shared" si="497"/>
        <v>0.4</v>
      </c>
      <c r="R843" s="26">
        <f t="shared" si="498"/>
        <v>0.60000000000000009</v>
      </c>
      <c r="S843" s="2" t="s">
        <v>30807</v>
      </c>
      <c r="T843" s="2" t="s">
        <v>35787</v>
      </c>
      <c r="U843" s="24">
        <f t="shared" si="499"/>
        <v>517.80000000000007</v>
      </c>
      <c r="V843" s="66">
        <f t="shared" si="499"/>
        <v>350.1</v>
      </c>
      <c r="W843" s="54">
        <f t="shared" si="500"/>
        <v>2.6399999999999997</v>
      </c>
      <c r="X843" s="143">
        <f t="shared" si="501"/>
        <v>517.80000000000007</v>
      </c>
      <c r="Y843" s="143">
        <f t="shared" si="502"/>
        <v>0.62799999999999989</v>
      </c>
      <c r="Z843" s="94" t="s">
        <v>39931</v>
      </c>
      <c r="AD843">
        <v>152</v>
      </c>
      <c r="AE843">
        <v>-1</v>
      </c>
      <c r="AF843" s="10">
        <v>37.9</v>
      </c>
      <c r="AG843" s="10">
        <v>58.12</v>
      </c>
      <c r="AH843" s="10">
        <f t="shared" si="503"/>
        <v>292315.47807969531</v>
      </c>
      <c r="AI843" s="11">
        <f t="shared" si="487"/>
        <v>0</v>
      </c>
      <c r="AJ843">
        <f t="shared" si="488"/>
        <v>0</v>
      </c>
      <c r="AK843" t="e">
        <f t="shared" si="504"/>
        <v>#DIV/0!</v>
      </c>
      <c r="AL843">
        <f t="shared" si="505"/>
        <v>0.89056680000000044</v>
      </c>
      <c r="AM843" s="5">
        <f t="shared" si="506"/>
        <v>5.26</v>
      </c>
      <c r="AN843">
        <v>0</v>
      </c>
      <c r="AO843" s="72">
        <f t="shared" si="507"/>
        <v>0.60000000000000009</v>
      </c>
      <c r="AP843" s="72">
        <f t="shared" si="508"/>
        <v>0.4</v>
      </c>
      <c r="AQ843" s="72">
        <f t="shared" si="509"/>
        <v>0.4</v>
      </c>
      <c r="AR843" s="71" t="e">
        <f t="shared" si="510"/>
        <v>#DIV/0!</v>
      </c>
      <c r="BA843">
        <f t="shared" si="511"/>
        <v>245</v>
      </c>
      <c r="BB843" s="91" t="e">
        <f t="shared" si="512"/>
        <v>#DIV/0!</v>
      </c>
    </row>
    <row r="844" spans="1:54">
      <c r="A844" s="2" t="s">
        <v>971</v>
      </c>
      <c r="B844" s="7" t="s">
        <v>40787</v>
      </c>
      <c r="C844" s="17">
        <f t="shared" si="493"/>
        <v>15.9</v>
      </c>
      <c r="D844" s="28">
        <f t="shared" si="494"/>
        <v>220</v>
      </c>
      <c r="E844" s="8">
        <f t="shared" si="513"/>
        <v>11</v>
      </c>
      <c r="F844" s="2" t="s">
        <v>5959</v>
      </c>
      <c r="G844" s="54">
        <f t="shared" si="514"/>
        <v>14.9</v>
      </c>
      <c r="H844" s="20">
        <f t="shared" si="515"/>
        <v>0.55666249999999995</v>
      </c>
      <c r="I844" s="14" t="s">
        <v>15925</v>
      </c>
      <c r="J844" s="14" t="s">
        <v>10941</v>
      </c>
      <c r="K844" s="14" t="s">
        <v>20886</v>
      </c>
      <c r="L844" s="14" t="s">
        <v>25847</v>
      </c>
      <c r="M844" s="28">
        <f t="shared" si="516"/>
        <v>9.6</v>
      </c>
      <c r="N844" s="46">
        <f t="shared" si="495"/>
        <v>6.2</v>
      </c>
      <c r="O844" s="17">
        <f t="shared" si="496"/>
        <v>1.4000000000000001</v>
      </c>
      <c r="P844" s="17">
        <f t="shared" si="496"/>
        <v>9.8000000000000007</v>
      </c>
      <c r="Q844" s="124">
        <f t="shared" si="497"/>
        <v>0.8</v>
      </c>
      <c r="R844" s="26">
        <f t="shared" si="498"/>
        <v>1.8</v>
      </c>
      <c r="S844" s="2" t="s">
        <v>30808</v>
      </c>
      <c r="T844" s="2" t="s">
        <v>35788</v>
      </c>
      <c r="U844" s="24">
        <f t="shared" si="499"/>
        <v>492.6</v>
      </c>
      <c r="V844" s="66">
        <f t="shared" si="499"/>
        <v>378.6</v>
      </c>
      <c r="W844" s="54">
        <f t="shared" si="500"/>
        <v>1.49</v>
      </c>
      <c r="X844" s="143">
        <f t="shared" si="501"/>
        <v>492.6</v>
      </c>
      <c r="Y844" s="143">
        <f t="shared" si="502"/>
        <v>0.39800000000000002</v>
      </c>
      <c r="Z844" s="94" t="s">
        <v>39932</v>
      </c>
      <c r="AA844">
        <v>3083.3</v>
      </c>
      <c r="AB844">
        <v>469.32</v>
      </c>
      <c r="AC844">
        <v>5.8</v>
      </c>
      <c r="AD844">
        <v>152</v>
      </c>
      <c r="AE844">
        <v>-1</v>
      </c>
      <c r="AF844" s="10">
        <v>37.9</v>
      </c>
      <c r="AG844" s="10">
        <v>58.12</v>
      </c>
      <c r="AH844" s="10">
        <f t="shared" si="503"/>
        <v>243438.10076662333</v>
      </c>
      <c r="AI844" s="11">
        <f t="shared" si="487"/>
        <v>0.84361509686701019</v>
      </c>
      <c r="AJ844">
        <f t="shared" si="488"/>
        <v>6451.9002477720005</v>
      </c>
      <c r="AK844">
        <f t="shared" si="504"/>
        <v>65.690419254315941</v>
      </c>
      <c r="AL844">
        <f t="shared" si="505"/>
        <v>10.948662900000004</v>
      </c>
      <c r="AM844" s="5">
        <f t="shared" si="506"/>
        <v>2.98</v>
      </c>
      <c r="AN844">
        <v>0</v>
      </c>
      <c r="AO844" s="72">
        <f t="shared" si="507"/>
        <v>1.8</v>
      </c>
      <c r="AP844" s="72">
        <f t="shared" si="508"/>
        <v>0.8</v>
      </c>
      <c r="AQ844" s="72">
        <f t="shared" si="509"/>
        <v>0.8</v>
      </c>
      <c r="AR844" s="71">
        <f t="shared" si="510"/>
        <v>76.639082154315943</v>
      </c>
      <c r="AS844" s="40">
        <v>1.5289571155457009</v>
      </c>
      <c r="AT844" s="40">
        <f>(AS844+O844)*(AS844+P844)*((1/3)*AS844+R844)</f>
        <v>76.638953265124059</v>
      </c>
      <c r="AU844" s="73">
        <f>MROUND((AS844+O844),0.2)</f>
        <v>3</v>
      </c>
      <c r="AV844" s="73">
        <f>MROUND((AS844+P844),0.2)</f>
        <v>11.4</v>
      </c>
      <c r="AW844" s="73">
        <f>IF(MROUND(((1/3)*AS844+AO844),0.2)*AV844*AU844/AR844&gt;1.05,MROUND(((1/3)*AS844+AO844),0.2)-0.2,MROUND(((1/3)*AS844+AO844),0.2))</f>
        <v>2.2000000000000002</v>
      </c>
      <c r="AX844" s="40">
        <f t="shared" ref="AX844" si="519">AU844*AV844*AW844</f>
        <v>75.240000000000009</v>
      </c>
      <c r="AY844" s="40" t="b">
        <f>IF(AQ844&lt;AW844,TRUE, FALSE)</f>
        <v>1</v>
      </c>
      <c r="AZ844" s="40" t="b">
        <f>IF(AL844&lt;AQ844*AU844*AV844,TRUE, FALSE)</f>
        <v>1</v>
      </c>
      <c r="BA844">
        <f t="shared" si="511"/>
        <v>220</v>
      </c>
      <c r="BB844" s="91">
        <f t="shared" si="512"/>
        <v>5.9998576862126169</v>
      </c>
    </row>
    <row r="845" spans="1:54">
      <c r="A845" s="2" t="s">
        <v>972</v>
      </c>
      <c r="B845" s="7" t="s">
        <v>40788</v>
      </c>
      <c r="C845" s="17">
        <f t="shared" si="493"/>
        <v>20.6</v>
      </c>
      <c r="D845" s="28">
        <f t="shared" si="494"/>
        <v>23</v>
      </c>
      <c r="E845" s="8">
        <f t="shared" si="513"/>
        <v>20</v>
      </c>
      <c r="F845" s="2" t="s">
        <v>5960</v>
      </c>
      <c r="G845" s="54">
        <f t="shared" si="514"/>
        <v>19.700000000000003</v>
      </c>
      <c r="H845" s="20">
        <f t="shared" si="515"/>
        <v>0.12595629999999999</v>
      </c>
      <c r="I845" s="14" t="s">
        <v>15926</v>
      </c>
      <c r="J845" s="14" t="s">
        <v>10942</v>
      </c>
      <c r="K845" s="14" t="s">
        <v>20887</v>
      </c>
      <c r="L845" s="14" t="s">
        <v>25848</v>
      </c>
      <c r="M845" s="28">
        <f t="shared" si="516"/>
        <v>12.9</v>
      </c>
      <c r="N845" s="46">
        <f t="shared" si="495"/>
        <v>5.4</v>
      </c>
      <c r="O845" s="17">
        <f t="shared" si="496"/>
        <v>2</v>
      </c>
      <c r="P845" s="17">
        <f t="shared" si="496"/>
        <v>3.2</v>
      </c>
      <c r="Q845" s="124">
        <f t="shared" si="497"/>
        <v>2</v>
      </c>
      <c r="R845" s="26">
        <f t="shared" si="498"/>
        <v>2.2000000000000002</v>
      </c>
      <c r="S845" s="2" t="s">
        <v>30809</v>
      </c>
      <c r="T845" s="2" t="s">
        <v>35789</v>
      </c>
      <c r="U845" s="24">
        <f t="shared" si="499"/>
        <v>295.8</v>
      </c>
      <c r="V845" s="66">
        <f t="shared" si="499"/>
        <v>310.60000000000002</v>
      </c>
      <c r="W845" s="54">
        <f t="shared" si="500"/>
        <v>1.97</v>
      </c>
      <c r="X845" s="143">
        <f t="shared" si="501"/>
        <v>295.8</v>
      </c>
      <c r="Y845" s="143">
        <f t="shared" si="502"/>
        <v>0.49399999999999999</v>
      </c>
      <c r="Z845" s="94" t="s">
        <v>39931</v>
      </c>
      <c r="AD845">
        <v>152</v>
      </c>
      <c r="AE845">
        <v>-1</v>
      </c>
      <c r="AF845" s="10">
        <v>37.9</v>
      </c>
      <c r="AG845" s="10">
        <v>58.12</v>
      </c>
      <c r="AH845" s="10">
        <f t="shared" si="503"/>
        <v>343773.65115532512</v>
      </c>
      <c r="AI845" s="11">
        <f t="shared" si="487"/>
        <v>0</v>
      </c>
      <c r="AJ845">
        <f t="shared" si="488"/>
        <v>0</v>
      </c>
      <c r="AK845" t="e">
        <f t="shared" si="504"/>
        <v>#DIV/0!</v>
      </c>
      <c r="AL845">
        <f t="shared" si="505"/>
        <v>12.306535296000002</v>
      </c>
      <c r="AM845" s="5">
        <f t="shared" si="506"/>
        <v>3.9200000000000004</v>
      </c>
      <c r="AN845">
        <v>0</v>
      </c>
      <c r="AO845" s="72">
        <f t="shared" si="507"/>
        <v>2.2000000000000002</v>
      </c>
      <c r="AP845" s="72">
        <f t="shared" si="508"/>
        <v>2</v>
      </c>
      <c r="AQ845" s="72">
        <f t="shared" si="509"/>
        <v>2</v>
      </c>
      <c r="AR845" s="71" t="e">
        <f t="shared" si="510"/>
        <v>#DIV/0!</v>
      </c>
      <c r="BA845">
        <f t="shared" si="511"/>
        <v>23</v>
      </c>
      <c r="BB845" s="91" t="e">
        <f t="shared" si="512"/>
        <v>#DIV/0!</v>
      </c>
    </row>
    <row r="846" spans="1:54">
      <c r="A846" s="2" t="s">
        <v>973</v>
      </c>
      <c r="B846" s="7" t="s">
        <v>40789</v>
      </c>
      <c r="C846" s="17">
        <f t="shared" si="493"/>
        <v>28.200000000000003</v>
      </c>
      <c r="D846" s="28">
        <f t="shared" si="494"/>
        <v>207</v>
      </c>
      <c r="E846" s="8">
        <f t="shared" si="513"/>
        <v>27</v>
      </c>
      <c r="F846" s="2" t="s">
        <v>5961</v>
      </c>
      <c r="G846" s="54">
        <f t="shared" si="514"/>
        <v>27.200000000000003</v>
      </c>
      <c r="H846" s="20">
        <f t="shared" si="515"/>
        <v>0.1057662</v>
      </c>
      <c r="I846" s="14" t="s">
        <v>15927</v>
      </c>
      <c r="J846" s="14" t="s">
        <v>10943</v>
      </c>
      <c r="K846" s="14" t="s">
        <v>20888</v>
      </c>
      <c r="L846" s="14" t="s">
        <v>25849</v>
      </c>
      <c r="M846" s="28">
        <f t="shared" si="516"/>
        <v>11.5</v>
      </c>
      <c r="N846" s="46">
        <f t="shared" si="495"/>
        <v>5.6</v>
      </c>
      <c r="O846" s="17">
        <f t="shared" si="496"/>
        <v>2.8000000000000003</v>
      </c>
      <c r="P846" s="17">
        <f t="shared" si="496"/>
        <v>6</v>
      </c>
      <c r="Q846" s="124">
        <f t="shared" si="497"/>
        <v>2.6</v>
      </c>
      <c r="R846" s="26">
        <f t="shared" si="498"/>
        <v>3</v>
      </c>
      <c r="S846" s="2" t="s">
        <v>30810</v>
      </c>
      <c r="T846" s="2" t="s">
        <v>35790</v>
      </c>
      <c r="U846" s="24">
        <f t="shared" si="499"/>
        <v>479.6</v>
      </c>
      <c r="V846" s="66">
        <f t="shared" si="499"/>
        <v>284.5</v>
      </c>
      <c r="W846" s="54">
        <f t="shared" si="500"/>
        <v>2.7199999999999998</v>
      </c>
      <c r="X846" s="143">
        <f t="shared" si="501"/>
        <v>479.6</v>
      </c>
      <c r="Y846" s="143">
        <f t="shared" si="502"/>
        <v>0.64399999999999991</v>
      </c>
      <c r="Z846" s="94" t="s">
        <v>39931</v>
      </c>
      <c r="AD846">
        <v>152</v>
      </c>
      <c r="AE846">
        <v>-1</v>
      </c>
      <c r="AF846" s="10">
        <v>37.9</v>
      </c>
      <c r="AG846" s="10">
        <v>58.12</v>
      </c>
      <c r="AH846" s="10">
        <f t="shared" si="503"/>
        <v>371893.53880605614</v>
      </c>
      <c r="AI846" s="11">
        <f t="shared" si="487"/>
        <v>0</v>
      </c>
      <c r="AJ846">
        <f t="shared" si="488"/>
        <v>0</v>
      </c>
      <c r="AK846" t="e">
        <f t="shared" si="504"/>
        <v>#DIV/0!</v>
      </c>
      <c r="AL846">
        <f t="shared" si="505"/>
        <v>45.069383520000002</v>
      </c>
      <c r="AM846" s="5">
        <f t="shared" si="506"/>
        <v>5.44</v>
      </c>
      <c r="AN846">
        <v>0</v>
      </c>
      <c r="AO846" s="72">
        <f t="shared" si="507"/>
        <v>3</v>
      </c>
      <c r="AP846" s="72">
        <f t="shared" si="508"/>
        <v>2.6</v>
      </c>
      <c r="AQ846" s="72">
        <f t="shared" si="509"/>
        <v>2.8000000000000003</v>
      </c>
      <c r="AR846" s="71" t="e">
        <f t="shared" si="510"/>
        <v>#DIV/0!</v>
      </c>
      <c r="BA846">
        <f t="shared" si="511"/>
        <v>207</v>
      </c>
      <c r="BB846" s="91" t="e">
        <f t="shared" si="512"/>
        <v>#DIV/0!</v>
      </c>
    </row>
    <row r="847" spans="1:54">
      <c r="A847" s="2" t="s">
        <v>974</v>
      </c>
      <c r="B847" s="7" t="s">
        <v>40790</v>
      </c>
      <c r="C847" s="17">
        <f t="shared" si="493"/>
        <v>12.600000000000001</v>
      </c>
      <c r="D847" s="28">
        <f t="shared" si="494"/>
        <v>150</v>
      </c>
      <c r="E847" s="8">
        <f t="shared" si="513"/>
        <v>15</v>
      </c>
      <c r="F847" s="2" t="s">
        <v>5962</v>
      </c>
      <c r="G847" s="54">
        <f t="shared" si="514"/>
        <v>11.6</v>
      </c>
      <c r="H847" s="20">
        <f t="shared" si="515"/>
        <v>0.1650394</v>
      </c>
      <c r="I847" s="14" t="s">
        <v>15928</v>
      </c>
      <c r="J847" s="14" t="s">
        <v>10944</v>
      </c>
      <c r="K847" s="14" t="s">
        <v>20889</v>
      </c>
      <c r="L847" s="14" t="s">
        <v>25850</v>
      </c>
      <c r="M847" s="28">
        <f t="shared" si="516"/>
        <v>12.5</v>
      </c>
      <c r="N847" s="46">
        <f t="shared" si="495"/>
        <v>5.4</v>
      </c>
      <c r="O847" s="17">
        <f t="shared" si="496"/>
        <v>1.4000000000000001</v>
      </c>
      <c r="P847" s="17">
        <f t="shared" si="496"/>
        <v>4</v>
      </c>
      <c r="Q847" s="124">
        <f t="shared" si="497"/>
        <v>1.6</v>
      </c>
      <c r="R847" s="26">
        <f t="shared" si="498"/>
        <v>1.8</v>
      </c>
      <c r="S847" s="2" t="s">
        <v>30811</v>
      </c>
      <c r="T847" s="2" t="s">
        <v>35791</v>
      </c>
      <c r="U847" s="24">
        <f t="shared" si="499"/>
        <v>423.40000000000003</v>
      </c>
      <c r="V847" s="66">
        <f t="shared" si="499"/>
        <v>318.8</v>
      </c>
      <c r="W847" s="54">
        <f t="shared" si="500"/>
        <v>1.1599999999999999</v>
      </c>
      <c r="X847" s="143">
        <f t="shared" si="501"/>
        <v>423.40000000000003</v>
      </c>
      <c r="Y847" s="143">
        <f t="shared" si="502"/>
        <v>0.33199999999999996</v>
      </c>
      <c r="Z847" s="94" t="s">
        <v>39931</v>
      </c>
      <c r="AD847">
        <v>152</v>
      </c>
      <c r="AE847">
        <v>-1</v>
      </c>
      <c r="AF847" s="10">
        <v>37.9</v>
      </c>
      <c r="AG847" s="10">
        <v>58.12</v>
      </c>
      <c r="AH847" s="10">
        <f t="shared" si="503"/>
        <v>334091.82526545483</v>
      </c>
      <c r="AI847" s="11">
        <f t="shared" si="487"/>
        <v>0</v>
      </c>
      <c r="AJ847">
        <f t="shared" si="488"/>
        <v>0</v>
      </c>
      <c r="AK847" t="e">
        <f t="shared" si="504"/>
        <v>#DIV/0!</v>
      </c>
      <c r="AL847">
        <f t="shared" si="505"/>
        <v>8.4164028480000024</v>
      </c>
      <c r="AM847" s="5">
        <f t="shared" si="506"/>
        <v>2.3200000000000003</v>
      </c>
      <c r="AN847">
        <v>0</v>
      </c>
      <c r="AO847" s="72">
        <f t="shared" si="507"/>
        <v>1.8</v>
      </c>
      <c r="AP847" s="72">
        <f t="shared" si="508"/>
        <v>1.6</v>
      </c>
      <c r="AQ847" s="72">
        <f t="shared" si="509"/>
        <v>1.6</v>
      </c>
      <c r="AR847" s="71" t="e">
        <f t="shared" si="510"/>
        <v>#DIV/0!</v>
      </c>
      <c r="BA847">
        <f t="shared" si="511"/>
        <v>150</v>
      </c>
      <c r="BB847" s="91" t="e">
        <f t="shared" si="512"/>
        <v>#DIV/0!</v>
      </c>
    </row>
    <row r="848" spans="1:54">
      <c r="A848" s="2" t="s">
        <v>975</v>
      </c>
      <c r="B848" s="7" t="s">
        <v>40791</v>
      </c>
      <c r="C848" s="17">
        <f t="shared" si="493"/>
        <v>37.700000000000003</v>
      </c>
      <c r="D848" s="28">
        <f t="shared" si="494"/>
        <v>65</v>
      </c>
      <c r="E848" s="8">
        <f t="shared" si="513"/>
        <v>10</v>
      </c>
      <c r="F848" s="2" t="s">
        <v>5963</v>
      </c>
      <c r="G848" s="54">
        <f t="shared" si="514"/>
        <v>36.700000000000003</v>
      </c>
      <c r="H848" s="20">
        <f t="shared" si="515"/>
        <v>0.47108939999999999</v>
      </c>
      <c r="I848" s="14" t="s">
        <v>15929</v>
      </c>
      <c r="J848" s="14" t="s">
        <v>10945</v>
      </c>
      <c r="K848" s="14" t="s">
        <v>20890</v>
      </c>
      <c r="L848" s="14" t="s">
        <v>25851</v>
      </c>
      <c r="M848" s="28">
        <f t="shared" si="516"/>
        <v>12</v>
      </c>
      <c r="N848" s="46">
        <f t="shared" si="495"/>
        <v>5.6</v>
      </c>
      <c r="O848" s="17">
        <f t="shared" si="496"/>
        <v>1.2000000000000002</v>
      </c>
      <c r="P848" s="17">
        <f t="shared" si="496"/>
        <v>5</v>
      </c>
      <c r="Q848" s="124">
        <f t="shared" si="497"/>
        <v>0.8</v>
      </c>
      <c r="R848" s="26">
        <f t="shared" si="498"/>
        <v>1.4000000000000001</v>
      </c>
      <c r="S848" s="2" t="s">
        <v>30812</v>
      </c>
      <c r="T848" s="2" t="s">
        <v>35792</v>
      </c>
      <c r="U848" s="24">
        <f t="shared" si="499"/>
        <v>338</v>
      </c>
      <c r="V848" s="66">
        <f t="shared" si="499"/>
        <v>288.8</v>
      </c>
      <c r="W848" s="54">
        <f t="shared" si="500"/>
        <v>3.67</v>
      </c>
      <c r="X848" s="143">
        <f t="shared" si="501"/>
        <v>338</v>
      </c>
      <c r="Y848" s="143">
        <f t="shared" si="502"/>
        <v>0.83399999999999996</v>
      </c>
      <c r="Z848" s="94" t="s">
        <v>39931</v>
      </c>
      <c r="AD848">
        <v>152</v>
      </c>
      <c r="AE848">
        <v>-1</v>
      </c>
      <c r="AF848" s="10">
        <v>37.9</v>
      </c>
      <c r="AG848" s="10">
        <v>58.12</v>
      </c>
      <c r="AH848" s="10">
        <f t="shared" si="503"/>
        <v>367489.8892190776</v>
      </c>
      <c r="AI848" s="11">
        <f t="shared" si="487"/>
        <v>0</v>
      </c>
      <c r="AJ848">
        <f t="shared" si="488"/>
        <v>0</v>
      </c>
      <c r="AK848" t="e">
        <f t="shared" si="504"/>
        <v>#DIV/0!</v>
      </c>
      <c r="AL848">
        <f t="shared" si="505"/>
        <v>4.4428490400000014</v>
      </c>
      <c r="AM848" s="5">
        <f t="shared" si="506"/>
        <v>7.3400000000000007</v>
      </c>
      <c r="AN848">
        <v>0</v>
      </c>
      <c r="AO848" s="72">
        <f t="shared" si="507"/>
        <v>1.4000000000000001</v>
      </c>
      <c r="AP848" s="72">
        <f t="shared" si="508"/>
        <v>0.8</v>
      </c>
      <c r="AQ848" s="72">
        <f t="shared" si="509"/>
        <v>0.8</v>
      </c>
      <c r="AR848" s="71" t="e">
        <f t="shared" si="510"/>
        <v>#DIV/0!</v>
      </c>
      <c r="BA848">
        <f t="shared" si="511"/>
        <v>65</v>
      </c>
      <c r="BB848" s="91" t="e">
        <f t="shared" si="512"/>
        <v>#DIV/0!</v>
      </c>
    </row>
    <row r="849" spans="1:54">
      <c r="A849" s="2" t="s">
        <v>976</v>
      </c>
      <c r="B849" s="7" t="s">
        <v>40792</v>
      </c>
      <c r="C849" s="17">
        <f t="shared" si="493"/>
        <v>15.100000000000001</v>
      </c>
      <c r="D849" s="28">
        <f t="shared" si="494"/>
        <v>161</v>
      </c>
      <c r="E849" s="8">
        <f t="shared" si="513"/>
        <v>6</v>
      </c>
      <c r="F849" s="2" t="s">
        <v>5964</v>
      </c>
      <c r="G849" s="54">
        <f t="shared" si="514"/>
        <v>14.2</v>
      </c>
      <c r="H849" s="20">
        <f t="shared" si="515"/>
        <v>0.263824</v>
      </c>
      <c r="I849" s="14" t="s">
        <v>15930</v>
      </c>
      <c r="J849" s="14" t="s">
        <v>10946</v>
      </c>
      <c r="K849" s="14" t="s">
        <v>20891</v>
      </c>
      <c r="L849" s="14" t="s">
        <v>25852</v>
      </c>
      <c r="M849" s="28">
        <f t="shared" si="516"/>
        <v>10.3</v>
      </c>
      <c r="N849" s="46">
        <f t="shared" si="495"/>
        <v>5</v>
      </c>
      <c r="O849" s="17">
        <f t="shared" si="496"/>
        <v>1.8</v>
      </c>
      <c r="P849" s="17">
        <f t="shared" si="496"/>
        <v>8.4</v>
      </c>
      <c r="Q849" s="124">
        <f t="shared" si="497"/>
        <v>0.2</v>
      </c>
      <c r="R849" s="26">
        <f t="shared" si="498"/>
        <v>0.4</v>
      </c>
      <c r="S849" s="2" t="s">
        <v>30813</v>
      </c>
      <c r="T849" s="2" t="s">
        <v>35793</v>
      </c>
      <c r="U849" s="24">
        <f t="shared" si="499"/>
        <v>434.3</v>
      </c>
      <c r="V849" s="66">
        <f t="shared" si="499"/>
        <v>333.90000000000003</v>
      </c>
      <c r="W849" s="54">
        <f t="shared" si="500"/>
        <v>1.42</v>
      </c>
      <c r="X849" s="143">
        <f t="shared" si="501"/>
        <v>434.3</v>
      </c>
      <c r="Y849" s="143">
        <f t="shared" si="502"/>
        <v>0.38400000000000001</v>
      </c>
      <c r="Z849" s="94" t="s">
        <v>39931</v>
      </c>
      <c r="AD849">
        <v>152</v>
      </c>
      <c r="AE849">
        <v>-1</v>
      </c>
      <c r="AF849" s="10">
        <v>37.9</v>
      </c>
      <c r="AG849" s="10">
        <v>58.12</v>
      </c>
      <c r="AH849" s="10">
        <f t="shared" si="503"/>
        <v>315103.38321052107</v>
      </c>
      <c r="AI849" s="11">
        <f t="shared" si="487"/>
        <v>0</v>
      </c>
      <c r="AJ849">
        <f t="shared" si="488"/>
        <v>0</v>
      </c>
      <c r="AK849" t="e">
        <f t="shared" si="504"/>
        <v>#DIV/0!</v>
      </c>
      <c r="AL849">
        <f t="shared" si="505"/>
        <v>4.4523924480000003</v>
      </c>
      <c r="AM849" s="5">
        <f t="shared" si="506"/>
        <v>2.8200000000000003</v>
      </c>
      <c r="AN849">
        <v>0</v>
      </c>
      <c r="AO849" s="72">
        <f t="shared" si="507"/>
        <v>0.4</v>
      </c>
      <c r="AP849" s="72">
        <f t="shared" si="508"/>
        <v>0.2</v>
      </c>
      <c r="AQ849" s="72">
        <f t="shared" si="509"/>
        <v>0.4</v>
      </c>
      <c r="AR849" s="71" t="e">
        <f t="shared" si="510"/>
        <v>#DIV/0!</v>
      </c>
      <c r="BA849">
        <f t="shared" si="511"/>
        <v>161</v>
      </c>
      <c r="BB849" s="91" t="e">
        <f t="shared" si="512"/>
        <v>#DIV/0!</v>
      </c>
    </row>
    <row r="850" spans="1:54">
      <c r="A850" s="2" t="s">
        <v>977</v>
      </c>
      <c r="B850" s="7" t="s">
        <v>40793</v>
      </c>
      <c r="C850" s="17">
        <f t="shared" si="493"/>
        <v>15.9</v>
      </c>
      <c r="D850" s="28">
        <f t="shared" si="494"/>
        <v>40</v>
      </c>
      <c r="E850" s="8">
        <f t="shared" si="513"/>
        <v>21</v>
      </c>
      <c r="F850" s="2" t="s">
        <v>5965</v>
      </c>
      <c r="G850" s="54">
        <f t="shared" si="514"/>
        <v>15</v>
      </c>
      <c r="H850" s="20">
        <f t="shared" si="515"/>
        <v>0.2159944</v>
      </c>
      <c r="I850" s="14" t="s">
        <v>15931</v>
      </c>
      <c r="J850" s="14" t="s">
        <v>10947</v>
      </c>
      <c r="K850" s="14" t="s">
        <v>20892</v>
      </c>
      <c r="L850" s="14" t="s">
        <v>25853</v>
      </c>
      <c r="M850" s="28">
        <f t="shared" si="516"/>
        <v>12.4</v>
      </c>
      <c r="N850" s="46">
        <f t="shared" si="495"/>
        <v>5.4</v>
      </c>
      <c r="O850" s="17">
        <f t="shared" si="496"/>
        <v>2.2000000000000002</v>
      </c>
      <c r="P850" s="17">
        <f t="shared" si="496"/>
        <v>4.2</v>
      </c>
      <c r="Q850" s="124">
        <f t="shared" si="497"/>
        <v>2</v>
      </c>
      <c r="R850" s="26">
        <f t="shared" si="498"/>
        <v>2.6</v>
      </c>
      <c r="S850" s="2" t="s">
        <v>30814</v>
      </c>
      <c r="T850" s="2" t="s">
        <v>35794</v>
      </c>
      <c r="U850" s="24">
        <f t="shared" si="499"/>
        <v>313.3</v>
      </c>
      <c r="V850" s="66">
        <f t="shared" si="499"/>
        <v>359.20000000000005</v>
      </c>
      <c r="W850" s="54">
        <f t="shared" si="500"/>
        <v>1.5</v>
      </c>
      <c r="X850" s="143">
        <f t="shared" si="501"/>
        <v>313.3</v>
      </c>
      <c r="Y850" s="143">
        <f t="shared" si="502"/>
        <v>0.4</v>
      </c>
      <c r="Z850" s="94" t="s">
        <v>39931</v>
      </c>
      <c r="AD850">
        <v>152</v>
      </c>
      <c r="AE850">
        <v>-1</v>
      </c>
      <c r="AF850" s="10">
        <v>37.9</v>
      </c>
      <c r="AG850" s="10">
        <v>58.12</v>
      </c>
      <c r="AH850" s="10">
        <f t="shared" si="503"/>
        <v>278191.44651980739</v>
      </c>
      <c r="AI850" s="11">
        <f t="shared" si="487"/>
        <v>0</v>
      </c>
      <c r="AJ850">
        <f t="shared" si="488"/>
        <v>0</v>
      </c>
      <c r="AK850" t="e">
        <f t="shared" si="504"/>
        <v>#DIV/0!</v>
      </c>
      <c r="AL850">
        <f t="shared" si="505"/>
        <v>18.834950534400001</v>
      </c>
      <c r="AM850" s="5">
        <f t="shared" si="506"/>
        <v>2.98</v>
      </c>
      <c r="AN850">
        <v>0</v>
      </c>
      <c r="AO850" s="72">
        <f t="shared" si="507"/>
        <v>2.6</v>
      </c>
      <c r="AP850" s="72">
        <f t="shared" si="508"/>
        <v>2</v>
      </c>
      <c r="AQ850" s="72">
        <f t="shared" si="509"/>
        <v>2.2000000000000002</v>
      </c>
      <c r="AR850" s="71" t="e">
        <f t="shared" si="510"/>
        <v>#DIV/0!</v>
      </c>
      <c r="BA850">
        <f t="shared" si="511"/>
        <v>40</v>
      </c>
      <c r="BB850" s="91" t="e">
        <f t="shared" si="512"/>
        <v>#DIV/0!</v>
      </c>
    </row>
    <row r="851" spans="1:54">
      <c r="A851" s="2" t="s">
        <v>978</v>
      </c>
      <c r="B851" s="7" t="s">
        <v>40794</v>
      </c>
      <c r="C851" s="17">
        <f t="shared" si="493"/>
        <v>26.900000000000002</v>
      </c>
      <c r="D851" s="28">
        <f t="shared" si="494"/>
        <v>28</v>
      </c>
      <c r="E851" s="8">
        <f t="shared" si="513"/>
        <v>12</v>
      </c>
      <c r="F851" s="2" t="s">
        <v>5966</v>
      </c>
      <c r="G851" s="54">
        <f t="shared" si="514"/>
        <v>26</v>
      </c>
      <c r="H851" s="20">
        <f t="shared" si="515"/>
        <v>0.25030609999999998</v>
      </c>
      <c r="I851" s="14" t="s">
        <v>15932</v>
      </c>
      <c r="J851" s="14" t="s">
        <v>10948</v>
      </c>
      <c r="K851" s="14" t="s">
        <v>20893</v>
      </c>
      <c r="L851" s="14" t="s">
        <v>25854</v>
      </c>
      <c r="M851" s="28">
        <f t="shared" si="516"/>
        <v>11.7</v>
      </c>
      <c r="N851" s="46">
        <f t="shared" si="495"/>
        <v>5.2</v>
      </c>
      <c r="O851" s="17">
        <f t="shared" si="496"/>
        <v>1.4000000000000001</v>
      </c>
      <c r="P851" s="17">
        <f t="shared" si="496"/>
        <v>5.6000000000000005</v>
      </c>
      <c r="Q851" s="124">
        <f t="shared" si="497"/>
        <v>1</v>
      </c>
      <c r="R851" s="26">
        <f t="shared" si="498"/>
        <v>1.4000000000000001</v>
      </c>
      <c r="S851" s="2" t="s">
        <v>30815</v>
      </c>
      <c r="T851" s="2" t="s">
        <v>35795</v>
      </c>
      <c r="U851" s="24">
        <f t="shared" si="499"/>
        <v>301.40000000000003</v>
      </c>
      <c r="V851" s="66">
        <f t="shared" si="499"/>
        <v>424.3</v>
      </c>
      <c r="W851" s="54">
        <f t="shared" si="500"/>
        <v>2.5999999999999996</v>
      </c>
      <c r="X851" s="143">
        <f t="shared" si="501"/>
        <v>301.40000000000003</v>
      </c>
      <c r="Y851" s="143">
        <f t="shared" si="502"/>
        <v>0.61999999999999988</v>
      </c>
      <c r="Z851" s="94" t="s">
        <v>39932</v>
      </c>
      <c r="AA851">
        <v>3973.1</v>
      </c>
      <c r="AB851">
        <v>401.79</v>
      </c>
      <c r="AC851">
        <v>15.26</v>
      </c>
      <c r="AD851">
        <v>152</v>
      </c>
      <c r="AE851">
        <v>-1</v>
      </c>
      <c r="AF851" s="10">
        <v>37.9</v>
      </c>
      <c r="AG851" s="10">
        <v>58.12</v>
      </c>
      <c r="AH851" s="10">
        <f t="shared" si="503"/>
        <v>51261.880269464113</v>
      </c>
      <c r="AI851" s="11">
        <f t="shared" si="487"/>
        <v>0.99999999999804356</v>
      </c>
      <c r="AJ851">
        <f t="shared" si="488"/>
        <v>1103.8616753989443</v>
      </c>
      <c r="AK851">
        <f t="shared" si="504"/>
        <v>5.0635856669577288</v>
      </c>
      <c r="AL851">
        <f t="shared" si="505"/>
        <v>8.228640246400003</v>
      </c>
      <c r="AM851" s="5">
        <f t="shared" si="506"/>
        <v>5.1800000000000006</v>
      </c>
      <c r="AN851">
        <v>0</v>
      </c>
      <c r="AO851" s="72">
        <f t="shared" si="507"/>
        <v>1.4000000000000001</v>
      </c>
      <c r="AP851" s="72">
        <f t="shared" si="508"/>
        <v>1</v>
      </c>
      <c r="AQ851" s="72">
        <f t="shared" si="509"/>
        <v>1.2000000000000002</v>
      </c>
      <c r="AR851" s="71">
        <f t="shared" si="510"/>
        <v>13.292225913357733</v>
      </c>
      <c r="AS851" s="40">
        <v>0.1770202649889423</v>
      </c>
      <c r="AT851" s="40">
        <f>(AS851+O851)*(AS851+P851)*((1/3)*AS851+R851)</f>
        <v>13.292248985759823</v>
      </c>
      <c r="AU851" s="73">
        <f>MROUND((AS851+O851),0.2)</f>
        <v>1.6</v>
      </c>
      <c r="AV851" s="73">
        <f>MROUND((AS851+P851),0.2)</f>
        <v>5.8000000000000007</v>
      </c>
      <c r="AW851" s="73">
        <f>IF(MROUND(((1/3)*AS851+AO851),0.2)*AV851*AU851/AR851&gt;1.05,MROUND(((1/3)*AS851+AO851),0.2)-0.2,MROUND(((1/3)*AS851+AO851),0.2))</f>
        <v>1.4000000000000001</v>
      </c>
      <c r="AX851" s="40">
        <f t="shared" ref="AX851" si="520">AU851*AV851*AW851</f>
        <v>12.992000000000003</v>
      </c>
      <c r="AY851" s="40" t="b">
        <f>IF(AQ851&lt;AW851,TRUE, FALSE)</f>
        <v>1</v>
      </c>
      <c r="AZ851" s="40" t="b">
        <f>IF(AL851&lt;AQ851*AU851*AV851,TRUE, FALSE)</f>
        <v>1</v>
      </c>
      <c r="BA851">
        <f t="shared" si="511"/>
        <v>28</v>
      </c>
      <c r="BB851" s="91">
        <f t="shared" si="512"/>
        <v>0.61536116725640388</v>
      </c>
    </row>
    <row r="852" spans="1:54">
      <c r="A852" s="2" t="s">
        <v>979</v>
      </c>
      <c r="B852" s="7" t="s">
        <v>40795</v>
      </c>
      <c r="C852" s="17">
        <f t="shared" si="493"/>
        <v>29</v>
      </c>
      <c r="D852" s="28">
        <f t="shared" si="494"/>
        <v>219</v>
      </c>
      <c r="E852" s="8">
        <f t="shared" si="513"/>
        <v>4</v>
      </c>
      <c r="F852" s="2" t="s">
        <v>5967</v>
      </c>
      <c r="G852" s="54">
        <f t="shared" si="514"/>
        <v>28</v>
      </c>
      <c r="H852" s="20">
        <f t="shared" si="515"/>
        <v>0.84400220000000004</v>
      </c>
      <c r="I852" s="14" t="s">
        <v>15933</v>
      </c>
      <c r="J852" s="14" t="s">
        <v>10949</v>
      </c>
      <c r="K852" s="14" t="s">
        <v>20894</v>
      </c>
      <c r="L852" s="14" t="s">
        <v>25855</v>
      </c>
      <c r="M852" s="28">
        <f t="shared" si="516"/>
        <v>11.7</v>
      </c>
      <c r="N852" s="46">
        <f t="shared" si="495"/>
        <v>5.8</v>
      </c>
      <c r="O852" s="17">
        <f t="shared" si="496"/>
        <v>0.8</v>
      </c>
      <c r="P852" s="17">
        <f t="shared" si="496"/>
        <v>5.6000000000000005</v>
      </c>
      <c r="Q852" s="124">
        <f t="shared" si="497"/>
        <v>0.2</v>
      </c>
      <c r="R852" s="26">
        <f t="shared" si="498"/>
        <v>0.8</v>
      </c>
      <c r="S852" s="2" t="s">
        <v>30816</v>
      </c>
      <c r="T852" s="2" t="s">
        <v>35796</v>
      </c>
      <c r="U852" s="24">
        <f t="shared" si="499"/>
        <v>491.6</v>
      </c>
      <c r="V852" s="66">
        <f t="shared" si="499"/>
        <v>324.5</v>
      </c>
      <c r="W852" s="54">
        <f t="shared" si="500"/>
        <v>2.8</v>
      </c>
      <c r="X852" s="143">
        <f t="shared" si="501"/>
        <v>491.6</v>
      </c>
      <c r="Y852" s="143">
        <f t="shared" si="502"/>
        <v>0.65999999999999992</v>
      </c>
      <c r="Z852" s="94" t="s">
        <v>39931</v>
      </c>
      <c r="AD852">
        <v>152</v>
      </c>
      <c r="AE852">
        <v>-1</v>
      </c>
      <c r="AF852" s="10">
        <v>37.9</v>
      </c>
      <c r="AG852" s="10">
        <v>58.12</v>
      </c>
      <c r="AH852" s="10">
        <f t="shared" si="503"/>
        <v>327170.94129942212</v>
      </c>
      <c r="AI852" s="11">
        <f t="shared" si="487"/>
        <v>0</v>
      </c>
      <c r="AJ852">
        <f t="shared" si="488"/>
        <v>0</v>
      </c>
      <c r="AK852" t="e">
        <f t="shared" si="504"/>
        <v>#DIV/0!</v>
      </c>
      <c r="AL852">
        <f t="shared" si="505"/>
        <v>0.55909611519999991</v>
      </c>
      <c r="AM852" s="5">
        <f t="shared" si="506"/>
        <v>5.6</v>
      </c>
      <c r="AN852">
        <v>0</v>
      </c>
      <c r="AO852" s="72">
        <f t="shared" si="507"/>
        <v>0.8</v>
      </c>
      <c r="AP852" s="72">
        <f t="shared" si="508"/>
        <v>0.2</v>
      </c>
      <c r="AQ852" s="72">
        <f t="shared" si="509"/>
        <v>0.2</v>
      </c>
      <c r="AR852" s="71" t="e">
        <f t="shared" si="510"/>
        <v>#DIV/0!</v>
      </c>
      <c r="BA852">
        <f t="shared" si="511"/>
        <v>219</v>
      </c>
      <c r="BB852" s="91" t="e">
        <f t="shared" si="512"/>
        <v>#DIV/0!</v>
      </c>
    </row>
    <row r="853" spans="1:54">
      <c r="A853" s="2" t="s">
        <v>980</v>
      </c>
      <c r="B853" s="7" t="s">
        <v>40796</v>
      </c>
      <c r="C853" s="17">
        <f t="shared" si="493"/>
        <v>35.300000000000004</v>
      </c>
      <c r="D853" s="28">
        <f t="shared" si="494"/>
        <v>290</v>
      </c>
      <c r="E853" s="8">
        <f t="shared" si="513"/>
        <v>8</v>
      </c>
      <c r="F853" s="2" t="s">
        <v>5968</v>
      </c>
      <c r="G853" s="54">
        <f t="shared" si="514"/>
        <v>34.4</v>
      </c>
      <c r="H853" s="20">
        <f t="shared" si="515"/>
        <v>0.24992799999999998</v>
      </c>
      <c r="I853" s="14" t="s">
        <v>15934</v>
      </c>
      <c r="J853" s="14" t="s">
        <v>10950</v>
      </c>
      <c r="K853" s="14" t="s">
        <v>20895</v>
      </c>
      <c r="L853" s="14" t="s">
        <v>25856</v>
      </c>
      <c r="M853" s="28">
        <f t="shared" si="516"/>
        <v>13.7</v>
      </c>
      <c r="N853" s="46">
        <f t="shared" si="495"/>
        <v>5.2</v>
      </c>
      <c r="O853" s="17">
        <f t="shared" si="496"/>
        <v>0.60000000000000009</v>
      </c>
      <c r="P853" s="17">
        <f t="shared" si="496"/>
        <v>1.6</v>
      </c>
      <c r="Q853" s="124">
        <f t="shared" si="497"/>
        <v>1.2000000000000002</v>
      </c>
      <c r="R853" s="26">
        <f t="shared" si="498"/>
        <v>1.6</v>
      </c>
      <c r="S853" s="2" t="s">
        <v>30817</v>
      </c>
      <c r="T853" s="2" t="s">
        <v>35797</v>
      </c>
      <c r="U853" s="24">
        <f t="shared" si="499"/>
        <v>562.6</v>
      </c>
      <c r="V853" s="66">
        <f t="shared" si="499"/>
        <v>319.10000000000002</v>
      </c>
      <c r="W853" s="54">
        <f t="shared" si="500"/>
        <v>3.44</v>
      </c>
      <c r="X853" s="143">
        <f t="shared" si="501"/>
        <v>562.6</v>
      </c>
      <c r="Y853" s="143">
        <f t="shared" si="502"/>
        <v>0.78799999999999992</v>
      </c>
      <c r="Z853" s="94" t="s">
        <v>39931</v>
      </c>
      <c r="AD853">
        <v>152</v>
      </c>
      <c r="AE853">
        <v>-1</v>
      </c>
      <c r="AF853" s="10">
        <v>37.9</v>
      </c>
      <c r="AG853" s="10">
        <v>58.12</v>
      </c>
      <c r="AH853" s="10">
        <f t="shared" si="503"/>
        <v>333765.48220216378</v>
      </c>
      <c r="AI853" s="11">
        <f t="shared" si="487"/>
        <v>0</v>
      </c>
      <c r="AJ853">
        <f t="shared" si="488"/>
        <v>0</v>
      </c>
      <c r="AK853" t="e">
        <f t="shared" si="504"/>
        <v>#DIV/0!</v>
      </c>
      <c r="AL853">
        <f t="shared" si="505"/>
        <v>1.1521105920000003</v>
      </c>
      <c r="AM853" s="5">
        <f t="shared" si="506"/>
        <v>6.8600000000000012</v>
      </c>
      <c r="AN853">
        <v>0</v>
      </c>
      <c r="AO853" s="72">
        <f t="shared" si="507"/>
        <v>1.6</v>
      </c>
      <c r="AP853" s="72">
        <f t="shared" si="508"/>
        <v>1.2000000000000002</v>
      </c>
      <c r="AQ853" s="72">
        <f t="shared" si="509"/>
        <v>1.4000000000000001</v>
      </c>
      <c r="AR853" s="71" t="e">
        <f t="shared" si="510"/>
        <v>#DIV/0!</v>
      </c>
      <c r="BA853">
        <f t="shared" si="511"/>
        <v>290</v>
      </c>
      <c r="BB853" s="91" t="e">
        <f t="shared" si="512"/>
        <v>#DIV/0!</v>
      </c>
    </row>
    <row r="854" spans="1:54">
      <c r="A854" s="2" t="s">
        <v>981</v>
      </c>
      <c r="B854" s="7" t="s">
        <v>40797</v>
      </c>
      <c r="C854" s="17">
        <f t="shared" si="493"/>
        <v>11.9</v>
      </c>
      <c r="D854" s="28">
        <f t="shared" si="494"/>
        <v>256</v>
      </c>
      <c r="E854" s="8">
        <f t="shared" si="513"/>
        <v>7</v>
      </c>
      <c r="F854" s="2" t="s">
        <v>5969</v>
      </c>
      <c r="G854" s="54">
        <f t="shared" si="514"/>
        <v>11</v>
      </c>
      <c r="H854" s="20">
        <f t="shared" si="515"/>
        <v>0.86030839999999997</v>
      </c>
      <c r="I854" s="14" t="s">
        <v>15935</v>
      </c>
      <c r="J854" s="14" t="s">
        <v>10951</v>
      </c>
      <c r="K854" s="14" t="s">
        <v>20896</v>
      </c>
      <c r="L854" s="14" t="s">
        <v>25857</v>
      </c>
      <c r="M854" s="28">
        <f t="shared" si="516"/>
        <v>9.8999999999999986</v>
      </c>
      <c r="N854" s="46">
        <f t="shared" si="495"/>
        <v>7</v>
      </c>
      <c r="O854" s="17">
        <f t="shared" si="496"/>
        <v>2.2000000000000002</v>
      </c>
      <c r="P854" s="17">
        <f t="shared" si="496"/>
        <v>9.2000000000000011</v>
      </c>
      <c r="Q854" s="124">
        <f t="shared" si="497"/>
        <v>0.2</v>
      </c>
      <c r="R854" s="26">
        <f t="shared" si="498"/>
        <v>1.6</v>
      </c>
      <c r="S854" s="2" t="s">
        <v>30818</v>
      </c>
      <c r="T854" s="2" t="s">
        <v>35798</v>
      </c>
      <c r="U854" s="24">
        <f t="shared" si="499"/>
        <v>529.4</v>
      </c>
      <c r="V854" s="66">
        <f t="shared" si="499"/>
        <v>319</v>
      </c>
      <c r="W854" s="54">
        <f t="shared" si="500"/>
        <v>1.1000000000000001</v>
      </c>
      <c r="X854" s="143">
        <f t="shared" si="501"/>
        <v>529.4</v>
      </c>
      <c r="Y854" s="143">
        <f t="shared" si="502"/>
        <v>0.32000000000000006</v>
      </c>
      <c r="Z854" s="94" t="s">
        <v>39931</v>
      </c>
      <c r="AD854">
        <v>152</v>
      </c>
      <c r="AE854">
        <v>-1</v>
      </c>
      <c r="AF854" s="10">
        <v>37.9</v>
      </c>
      <c r="AG854" s="10">
        <v>58.12</v>
      </c>
      <c r="AH854" s="10">
        <f t="shared" si="503"/>
        <v>333800.1706108388</v>
      </c>
      <c r="AI854" s="11">
        <f t="shared" si="487"/>
        <v>0</v>
      </c>
      <c r="AJ854">
        <f t="shared" si="488"/>
        <v>0</v>
      </c>
      <c r="AK854" t="e">
        <f t="shared" si="504"/>
        <v>#DIV/0!</v>
      </c>
      <c r="AL854">
        <f t="shared" si="505"/>
        <v>4.523772774400002</v>
      </c>
      <c r="AM854" s="5">
        <f t="shared" si="506"/>
        <v>2.1800000000000002</v>
      </c>
      <c r="AN854">
        <v>0</v>
      </c>
      <c r="AO854" s="72">
        <f t="shared" si="507"/>
        <v>1.6</v>
      </c>
      <c r="AP854" s="72">
        <f t="shared" si="508"/>
        <v>0.2</v>
      </c>
      <c r="AQ854" s="72">
        <f t="shared" si="509"/>
        <v>0.4</v>
      </c>
      <c r="AR854" s="71" t="e">
        <f t="shared" si="510"/>
        <v>#DIV/0!</v>
      </c>
      <c r="BA854">
        <f t="shared" si="511"/>
        <v>256</v>
      </c>
      <c r="BB854" s="91" t="e">
        <f t="shared" si="512"/>
        <v>#DIV/0!</v>
      </c>
    </row>
    <row r="855" spans="1:54">
      <c r="A855" s="2" t="s">
        <v>982</v>
      </c>
      <c r="B855" s="7" t="s">
        <v>40798</v>
      </c>
      <c r="C855" s="17">
        <f t="shared" si="493"/>
        <v>29.900000000000002</v>
      </c>
      <c r="D855" s="28">
        <f t="shared" si="494"/>
        <v>20</v>
      </c>
      <c r="E855" s="8">
        <f t="shared" si="513"/>
        <v>6</v>
      </c>
      <c r="F855" s="2" t="s">
        <v>5970</v>
      </c>
      <c r="G855" s="54">
        <f t="shared" si="514"/>
        <v>28.900000000000002</v>
      </c>
      <c r="H855" s="20">
        <f t="shared" si="515"/>
        <v>0.50554450000000006</v>
      </c>
      <c r="I855" s="14" t="s">
        <v>15936</v>
      </c>
      <c r="J855" s="14" t="s">
        <v>10952</v>
      </c>
      <c r="K855" s="14" t="s">
        <v>20897</v>
      </c>
      <c r="L855" s="14" t="s">
        <v>25858</v>
      </c>
      <c r="M855" s="28">
        <f t="shared" si="516"/>
        <v>14.2</v>
      </c>
      <c r="N855" s="46">
        <f t="shared" si="495"/>
        <v>5</v>
      </c>
      <c r="O855" s="17">
        <f t="shared" si="496"/>
        <v>2</v>
      </c>
      <c r="P855" s="17">
        <f t="shared" si="496"/>
        <v>0.60000000000000009</v>
      </c>
      <c r="Q855" s="124">
        <f t="shared" si="497"/>
        <v>0.60000000000000009</v>
      </c>
      <c r="R855" s="26">
        <f t="shared" si="498"/>
        <v>1.2000000000000002</v>
      </c>
      <c r="S855" s="2" t="s">
        <v>30819</v>
      </c>
      <c r="T855" s="2" t="s">
        <v>35799</v>
      </c>
      <c r="U855" s="24">
        <f t="shared" si="499"/>
        <v>293.40000000000003</v>
      </c>
      <c r="V855" s="66">
        <f t="shared" si="499"/>
        <v>375.5</v>
      </c>
      <c r="W855" s="54">
        <f t="shared" si="500"/>
        <v>2.8899999999999997</v>
      </c>
      <c r="X855" s="143">
        <f t="shared" si="501"/>
        <v>293.40000000000003</v>
      </c>
      <c r="Y855" s="143">
        <f t="shared" si="502"/>
        <v>0.67799999999999994</v>
      </c>
      <c r="Z855" s="94" t="s">
        <v>39931</v>
      </c>
      <c r="AD855">
        <v>152</v>
      </c>
      <c r="AE855">
        <v>-1</v>
      </c>
      <c r="AF855" s="10">
        <v>37.9</v>
      </c>
      <c r="AG855" s="10">
        <v>58.12</v>
      </c>
      <c r="AH855" s="10">
        <f t="shared" si="503"/>
        <v>249377.7551682881</v>
      </c>
      <c r="AI855" s="11">
        <f t="shared" si="487"/>
        <v>0</v>
      </c>
      <c r="AJ855">
        <f t="shared" si="488"/>
        <v>0</v>
      </c>
      <c r="AK855" t="e">
        <f t="shared" si="504"/>
        <v>#DIV/0!</v>
      </c>
      <c r="AL855">
        <f t="shared" si="505"/>
        <v>0.71201592000000014</v>
      </c>
      <c r="AM855" s="5">
        <f t="shared" si="506"/>
        <v>5.78</v>
      </c>
      <c r="AN855">
        <v>0</v>
      </c>
      <c r="AO855" s="72">
        <f t="shared" si="507"/>
        <v>1.2000000000000002</v>
      </c>
      <c r="AP855" s="72">
        <f t="shared" si="508"/>
        <v>0.60000000000000009</v>
      </c>
      <c r="AQ855" s="72">
        <f t="shared" si="509"/>
        <v>0.60000000000000009</v>
      </c>
      <c r="AR855" s="71" t="e">
        <f t="shared" si="510"/>
        <v>#DIV/0!</v>
      </c>
      <c r="BA855">
        <f t="shared" si="511"/>
        <v>20</v>
      </c>
      <c r="BB855" s="91" t="e">
        <f t="shared" si="512"/>
        <v>#DIV/0!</v>
      </c>
    </row>
    <row r="856" spans="1:54">
      <c r="A856" s="2" t="s">
        <v>983</v>
      </c>
      <c r="B856" s="7" t="s">
        <v>40799</v>
      </c>
      <c r="C856" s="17">
        <f t="shared" si="493"/>
        <v>8.3000000000000007</v>
      </c>
      <c r="D856" s="28">
        <f t="shared" si="494"/>
        <v>210</v>
      </c>
      <c r="E856" s="8">
        <f t="shared" si="513"/>
        <v>3</v>
      </c>
      <c r="F856" s="2" t="s">
        <v>5971</v>
      </c>
      <c r="G856" s="54">
        <f t="shared" si="514"/>
        <v>7.3</v>
      </c>
      <c r="H856" s="20">
        <f t="shared" si="515"/>
        <v>0.79861479999999996</v>
      </c>
      <c r="I856" s="14" t="s">
        <v>15937</v>
      </c>
      <c r="J856" s="14" t="s">
        <v>10953</v>
      </c>
      <c r="K856" s="14" t="s">
        <v>20898</v>
      </c>
      <c r="L856" s="14" t="s">
        <v>25859</v>
      </c>
      <c r="M856" s="28">
        <f t="shared" si="516"/>
        <v>12.2</v>
      </c>
      <c r="N856" s="46">
        <f t="shared" si="495"/>
        <v>5.8</v>
      </c>
      <c r="O856" s="17">
        <f t="shared" si="496"/>
        <v>0.60000000000000009</v>
      </c>
      <c r="P856" s="17">
        <f t="shared" si="496"/>
        <v>4.6000000000000005</v>
      </c>
      <c r="Q856" s="124">
        <f t="shared" si="497"/>
        <v>0.2</v>
      </c>
      <c r="R856" s="26">
        <f t="shared" si="498"/>
        <v>1.2000000000000002</v>
      </c>
      <c r="S856" s="2" t="s">
        <v>30820</v>
      </c>
      <c r="T856" s="2" t="s">
        <v>35800</v>
      </c>
      <c r="U856" s="24">
        <f t="shared" si="499"/>
        <v>482.6</v>
      </c>
      <c r="V856" s="66">
        <f t="shared" si="499"/>
        <v>340.90000000000003</v>
      </c>
      <c r="W856" s="54">
        <f t="shared" si="500"/>
        <v>0.73</v>
      </c>
      <c r="X856" s="143">
        <f t="shared" si="501"/>
        <v>482.6</v>
      </c>
      <c r="Y856" s="143">
        <f t="shared" si="502"/>
        <v>0.246</v>
      </c>
      <c r="Z856" s="94" t="s">
        <v>39932</v>
      </c>
      <c r="AA856">
        <v>2718</v>
      </c>
      <c r="AB856">
        <v>521.46</v>
      </c>
      <c r="AC856">
        <v>3.67</v>
      </c>
      <c r="AD856">
        <v>152</v>
      </c>
      <c r="AE856">
        <v>-1</v>
      </c>
      <c r="AF856" s="10">
        <v>37.9</v>
      </c>
      <c r="AG856" s="10">
        <v>58.12</v>
      </c>
      <c r="AH856" s="10">
        <f t="shared" si="503"/>
        <v>305575.79930444574</v>
      </c>
      <c r="AI856" s="11">
        <f t="shared" si="487"/>
        <v>0.51669947314501574</v>
      </c>
      <c r="AJ856">
        <f t="shared" si="488"/>
        <v>1379.2680709896963</v>
      </c>
      <c r="AK856">
        <f t="shared" si="504"/>
        <v>13.593105175048578</v>
      </c>
      <c r="AL856">
        <f t="shared" si="505"/>
        <v>0.66698778240000034</v>
      </c>
      <c r="AM856" s="5">
        <f t="shared" si="506"/>
        <v>1.4600000000000002</v>
      </c>
      <c r="AN856">
        <v>0</v>
      </c>
      <c r="AO856" s="72">
        <f t="shared" si="507"/>
        <v>1.2000000000000002</v>
      </c>
      <c r="AP856" s="72">
        <f t="shared" si="508"/>
        <v>0.2</v>
      </c>
      <c r="AQ856" s="72">
        <f t="shared" si="509"/>
        <v>0.4</v>
      </c>
      <c r="AR856" s="71">
        <f t="shared" si="510"/>
        <v>14.260092957448578</v>
      </c>
      <c r="AS856" s="40">
        <v>1.0367749187970705</v>
      </c>
      <c r="AT856" s="40">
        <f>(AS856+O856)*(AS856+P856)*((1/3)*AS856+R856)</f>
        <v>14.259832191361378</v>
      </c>
      <c r="AU856" s="73">
        <f>MROUND((AS856+O856),0.2)</f>
        <v>1.6</v>
      </c>
      <c r="AV856" s="73">
        <f>MROUND((AS856+P856),0.2)</f>
        <v>5.6000000000000005</v>
      </c>
      <c r="AW856" s="73">
        <f>IF(MROUND(((1/3)*AS856+AO856),0.2)*AV856*AU856/AR856&gt;1.05,MROUND(((1/3)*AS856+AO856),0.2)-0.2,MROUND(((1/3)*AS856+AO856),0.2))</f>
        <v>1.6</v>
      </c>
      <c r="AX856" s="40">
        <f t="shared" ref="AX856:AX857" si="521">AU856*AV856*AW856</f>
        <v>14.336000000000002</v>
      </c>
      <c r="AY856" s="40" t="b">
        <f>IF(AQ856&lt;AW856,TRUE, FALSE)</f>
        <v>1</v>
      </c>
      <c r="AZ856" s="40" t="b">
        <f>IF(AL856&lt;AQ856*AU856*AV856,TRUE, FALSE)</f>
        <v>1</v>
      </c>
      <c r="BA856">
        <f t="shared" si="511"/>
        <v>210</v>
      </c>
      <c r="BB856" s="91">
        <f t="shared" si="512"/>
        <v>20.379841331031511</v>
      </c>
    </row>
    <row r="857" spans="1:54">
      <c r="A857" s="2" t="s">
        <v>984</v>
      </c>
      <c r="B857" s="7" t="s">
        <v>40800</v>
      </c>
      <c r="C857" s="17">
        <f t="shared" si="493"/>
        <v>6.5</v>
      </c>
      <c r="D857" s="28">
        <f t="shared" si="494"/>
        <v>48</v>
      </c>
      <c r="E857" s="8">
        <f t="shared" si="513"/>
        <v>24</v>
      </c>
      <c r="F857" s="2" t="s">
        <v>5972</v>
      </c>
      <c r="G857" s="54">
        <f t="shared" si="514"/>
        <v>5.6</v>
      </c>
      <c r="H857" s="20">
        <f t="shared" si="515"/>
        <v>0.26780349999999997</v>
      </c>
      <c r="I857" s="14" t="s">
        <v>15938</v>
      </c>
      <c r="J857" s="14" t="s">
        <v>10954</v>
      </c>
      <c r="K857" s="14" t="s">
        <v>20899</v>
      </c>
      <c r="L857" s="14" t="s">
        <v>25860</v>
      </c>
      <c r="M857" s="28">
        <f t="shared" si="516"/>
        <v>11.7</v>
      </c>
      <c r="N857" s="46">
        <f t="shared" si="495"/>
        <v>6</v>
      </c>
      <c r="O857" s="17">
        <f t="shared" si="496"/>
        <v>2.6</v>
      </c>
      <c r="P857" s="17">
        <f t="shared" si="496"/>
        <v>5.6000000000000005</v>
      </c>
      <c r="Q857" s="124">
        <f t="shared" si="497"/>
        <v>2.2000000000000002</v>
      </c>
      <c r="R857" s="26">
        <f t="shared" si="498"/>
        <v>3</v>
      </c>
      <c r="S857" s="2" t="s">
        <v>30821</v>
      </c>
      <c r="T857" s="2" t="s">
        <v>35801</v>
      </c>
      <c r="U857" s="24">
        <f t="shared" si="499"/>
        <v>320.60000000000002</v>
      </c>
      <c r="V857" s="66">
        <f t="shared" si="499"/>
        <v>385</v>
      </c>
      <c r="W857" s="54">
        <f t="shared" si="500"/>
        <v>0.56000000000000005</v>
      </c>
      <c r="X857" s="143">
        <f t="shared" si="501"/>
        <v>320.60000000000002</v>
      </c>
      <c r="Y857" s="143">
        <f t="shared" si="502"/>
        <v>0.21200000000000002</v>
      </c>
      <c r="Z857" s="94" t="s">
        <v>39932</v>
      </c>
      <c r="AA857">
        <v>2632.7</v>
      </c>
      <c r="AB857">
        <v>536.16</v>
      </c>
      <c r="AC857">
        <v>4.82</v>
      </c>
      <c r="AD857">
        <v>152</v>
      </c>
      <c r="AE857">
        <v>-1</v>
      </c>
      <c r="AF857" s="10">
        <v>37.9</v>
      </c>
      <c r="AG857" s="10">
        <v>58.12</v>
      </c>
      <c r="AH857" s="10">
        <f t="shared" si="503"/>
        <v>229874.69398007178</v>
      </c>
      <c r="AI857" s="11">
        <f t="shared" si="487"/>
        <v>0.84115094347496777</v>
      </c>
      <c r="AJ857">
        <f t="shared" si="488"/>
        <v>6271.8157127807999</v>
      </c>
      <c r="AK857">
        <f t="shared" si="504"/>
        <v>76.615779935159509</v>
      </c>
      <c r="AL857">
        <f t="shared" si="505"/>
        <v>31.982343120000003</v>
      </c>
      <c r="AM857" s="5">
        <f t="shared" si="506"/>
        <v>1.1000000000000001</v>
      </c>
      <c r="AN857">
        <v>0</v>
      </c>
      <c r="AO857" s="72">
        <f t="shared" si="507"/>
        <v>3</v>
      </c>
      <c r="AP857" s="72">
        <f t="shared" si="508"/>
        <v>2.2000000000000002</v>
      </c>
      <c r="AQ857" s="72">
        <f t="shared" si="509"/>
        <v>2.2000000000000002</v>
      </c>
      <c r="AR857" s="71">
        <f t="shared" si="510"/>
        <v>108.5981230551595</v>
      </c>
      <c r="AS857" s="40">
        <v>1.6345732871171648</v>
      </c>
      <c r="AT857" s="40">
        <f>(AS857+O857)*(AS857+P857)*((1/3)*AS857+R857)</f>
        <v>108.59789013717948</v>
      </c>
      <c r="AU857" s="73">
        <f>MROUND((AS857+O857),0.2)</f>
        <v>4.2</v>
      </c>
      <c r="AV857" s="73">
        <f>MROUND((AS857+P857),0.2)</f>
        <v>7.2</v>
      </c>
      <c r="AW857" s="73">
        <f>IF(MROUND(((1/3)*AS857+AO857),0.2)*AV857*AU857/AR857&gt;1.05,MROUND(((1/3)*AS857+AO857),0.2)-0.2,MROUND(((1/3)*AS857+AO857),0.2))</f>
        <v>3.6</v>
      </c>
      <c r="AX857" s="40">
        <f t="shared" si="521"/>
        <v>108.864</v>
      </c>
      <c r="AY857" s="40" t="b">
        <f>IF(AQ857&lt;AW857,TRUE, FALSE)</f>
        <v>1</v>
      </c>
      <c r="AZ857" s="40" t="b">
        <f>IF(AL857&lt;AQ857*AU857*AV857,TRUE, FALSE)</f>
        <v>1</v>
      </c>
      <c r="BA857">
        <f t="shared" si="511"/>
        <v>48</v>
      </c>
      <c r="BB857" s="91">
        <f t="shared" si="512"/>
        <v>2.3955649418084133</v>
      </c>
    </row>
    <row r="858" spans="1:54">
      <c r="A858" s="2" t="s">
        <v>985</v>
      </c>
      <c r="B858" s="7" t="s">
        <v>40801</v>
      </c>
      <c r="C858" s="17">
        <f t="shared" si="493"/>
        <v>35.9</v>
      </c>
      <c r="D858" s="28">
        <f t="shared" si="494"/>
        <v>18</v>
      </c>
      <c r="E858" s="8">
        <f t="shared" si="513"/>
        <v>9</v>
      </c>
      <c r="F858" s="2" t="s">
        <v>5973</v>
      </c>
      <c r="G858" s="54">
        <f t="shared" si="514"/>
        <v>34.9</v>
      </c>
      <c r="H858" s="20">
        <f t="shared" si="515"/>
        <v>0.61522280000000007</v>
      </c>
      <c r="I858" s="14" t="s">
        <v>15939</v>
      </c>
      <c r="J858" s="14" t="s">
        <v>10955</v>
      </c>
      <c r="K858" s="14" t="s">
        <v>20900</v>
      </c>
      <c r="L858" s="14" t="s">
        <v>17</v>
      </c>
      <c r="M858" s="28">
        <f t="shared" si="516"/>
        <v>13.8</v>
      </c>
      <c r="N858" s="46">
        <f t="shared" si="495"/>
        <v>5.4</v>
      </c>
      <c r="O858" s="17">
        <f t="shared" si="496"/>
        <v>2</v>
      </c>
      <c r="P858" s="17">
        <f t="shared" si="496"/>
        <v>1.4000000000000001</v>
      </c>
      <c r="Q858" s="124">
        <f t="shared" si="497"/>
        <v>0.60000000000000009</v>
      </c>
      <c r="R858" s="26">
        <f t="shared" si="498"/>
        <v>1.6</v>
      </c>
      <c r="S858" s="2" t="s">
        <v>30822</v>
      </c>
      <c r="T858" s="2" t="s">
        <v>35802</v>
      </c>
      <c r="U858" s="24">
        <f t="shared" si="499"/>
        <v>290.70000000000005</v>
      </c>
      <c r="V858" s="66">
        <f t="shared" si="499"/>
        <v>339.6</v>
      </c>
      <c r="W858" s="54">
        <f t="shared" si="500"/>
        <v>3.4899999999999998</v>
      </c>
      <c r="X858" s="143">
        <f t="shared" si="501"/>
        <v>290.70000000000005</v>
      </c>
      <c r="Y858" s="143">
        <f t="shared" si="502"/>
        <v>0.79799999999999993</v>
      </c>
      <c r="Z858" s="94" t="s">
        <v>39931</v>
      </c>
      <c r="AD858">
        <v>152</v>
      </c>
      <c r="AE858">
        <v>-1</v>
      </c>
      <c r="AF858" s="10">
        <v>37.9</v>
      </c>
      <c r="AG858" s="10">
        <v>58.12</v>
      </c>
      <c r="AH858" s="10">
        <f t="shared" si="503"/>
        <v>307319.69436628657</v>
      </c>
      <c r="AI858" s="11">
        <f t="shared" si="487"/>
        <v>0</v>
      </c>
      <c r="AJ858">
        <f t="shared" si="488"/>
        <v>0</v>
      </c>
      <c r="AK858" t="e">
        <f t="shared" si="504"/>
        <v>#DIV/0!</v>
      </c>
      <c r="AL858">
        <f t="shared" si="505"/>
        <v>1.7238018559999997</v>
      </c>
      <c r="AM858" s="5">
        <f t="shared" si="506"/>
        <v>6.9799999999999995</v>
      </c>
      <c r="AN858">
        <v>0</v>
      </c>
      <c r="AO858" s="72">
        <f t="shared" si="507"/>
        <v>1.6</v>
      </c>
      <c r="AP858" s="72">
        <f t="shared" si="508"/>
        <v>0.60000000000000009</v>
      </c>
      <c r="AQ858" s="72">
        <f t="shared" si="509"/>
        <v>0.8</v>
      </c>
      <c r="AR858" s="71" t="e">
        <f t="shared" si="510"/>
        <v>#DIV/0!</v>
      </c>
      <c r="BA858">
        <f t="shared" si="511"/>
        <v>18</v>
      </c>
      <c r="BB858" s="91" t="e">
        <f t="shared" si="512"/>
        <v>#DIV/0!</v>
      </c>
    </row>
    <row r="859" spans="1:54">
      <c r="A859" s="2" t="s">
        <v>986</v>
      </c>
      <c r="B859" s="7" t="s">
        <v>40802</v>
      </c>
      <c r="C859" s="17">
        <f t="shared" si="493"/>
        <v>18.600000000000001</v>
      </c>
      <c r="D859" s="28">
        <f t="shared" si="494"/>
        <v>150</v>
      </c>
      <c r="E859" s="8">
        <f t="shared" si="513"/>
        <v>5</v>
      </c>
      <c r="F859" s="2" t="s">
        <v>5974</v>
      </c>
      <c r="G859" s="54">
        <f t="shared" si="514"/>
        <v>17.600000000000001</v>
      </c>
      <c r="H859" s="20">
        <f t="shared" si="515"/>
        <v>0.72294460000000005</v>
      </c>
      <c r="I859" s="14" t="s">
        <v>15940</v>
      </c>
      <c r="J859" s="14" t="s">
        <v>10956</v>
      </c>
      <c r="K859" s="14" t="s">
        <v>20901</v>
      </c>
      <c r="L859" s="14" t="s">
        <v>25861</v>
      </c>
      <c r="M859" s="28">
        <f t="shared" si="516"/>
        <v>9.8000000000000007</v>
      </c>
      <c r="N859" s="46">
        <f t="shared" si="495"/>
        <v>6.4</v>
      </c>
      <c r="O859" s="17">
        <f t="shared" si="496"/>
        <v>0.4</v>
      </c>
      <c r="P859" s="17">
        <f t="shared" si="496"/>
        <v>9.4</v>
      </c>
      <c r="Q859" s="124">
        <f t="shared" si="497"/>
        <v>0.60000000000000009</v>
      </c>
      <c r="R859" s="26">
        <f t="shared" si="498"/>
        <v>2</v>
      </c>
      <c r="S859" s="2" t="s">
        <v>30823</v>
      </c>
      <c r="T859" s="2" t="s">
        <v>35803</v>
      </c>
      <c r="U859" s="24">
        <f t="shared" si="499"/>
        <v>422.6</v>
      </c>
      <c r="V859" s="66">
        <f t="shared" si="499"/>
        <v>364.70000000000005</v>
      </c>
      <c r="W859" s="54">
        <f t="shared" si="500"/>
        <v>1.76</v>
      </c>
      <c r="X859" s="143">
        <f t="shared" si="501"/>
        <v>422.6</v>
      </c>
      <c r="Y859" s="143">
        <f t="shared" si="502"/>
        <v>0.45199999999999996</v>
      </c>
      <c r="Z859" s="94" t="s">
        <v>39931</v>
      </c>
      <c r="AD859">
        <v>152</v>
      </c>
      <c r="AE859">
        <v>-1</v>
      </c>
      <c r="AF859" s="10">
        <v>37.9</v>
      </c>
      <c r="AG859" s="10">
        <v>58.12</v>
      </c>
      <c r="AH859" s="10">
        <f t="shared" si="503"/>
        <v>269044.66362807096</v>
      </c>
      <c r="AI859" s="11">
        <f t="shared" si="487"/>
        <v>0</v>
      </c>
      <c r="AJ859">
        <f t="shared" si="488"/>
        <v>0</v>
      </c>
      <c r="AK859" t="e">
        <f t="shared" si="504"/>
        <v>#DIV/0!</v>
      </c>
      <c r="AL859">
        <f t="shared" si="505"/>
        <v>2.0834566079999997</v>
      </c>
      <c r="AM859" s="5">
        <f t="shared" si="506"/>
        <v>3.5200000000000005</v>
      </c>
      <c r="AN859">
        <v>0</v>
      </c>
      <c r="AO859" s="72">
        <f t="shared" si="507"/>
        <v>2</v>
      </c>
      <c r="AP859" s="72">
        <f t="shared" si="508"/>
        <v>0.60000000000000009</v>
      </c>
      <c r="AQ859" s="72">
        <f t="shared" si="509"/>
        <v>0.60000000000000009</v>
      </c>
      <c r="AR859" s="71" t="e">
        <f t="shared" si="510"/>
        <v>#DIV/0!</v>
      </c>
      <c r="BA859">
        <f t="shared" si="511"/>
        <v>150</v>
      </c>
      <c r="BB859" s="91" t="e">
        <f t="shared" si="512"/>
        <v>#DIV/0!</v>
      </c>
    </row>
    <row r="860" spans="1:54">
      <c r="A860" s="2" t="s">
        <v>987</v>
      </c>
      <c r="B860" s="7" t="s">
        <v>40803</v>
      </c>
      <c r="C860" s="17">
        <f t="shared" si="493"/>
        <v>32.400000000000006</v>
      </c>
      <c r="D860" s="28">
        <f t="shared" si="494"/>
        <v>150</v>
      </c>
      <c r="E860" s="8">
        <f t="shared" si="513"/>
        <v>8</v>
      </c>
      <c r="F860" s="2" t="s">
        <v>5975</v>
      </c>
      <c r="G860" s="54">
        <f t="shared" si="514"/>
        <v>31.400000000000002</v>
      </c>
      <c r="H860" s="20">
        <f t="shared" si="515"/>
        <v>0.85348650000000004</v>
      </c>
      <c r="I860" s="14" t="s">
        <v>15941</v>
      </c>
      <c r="J860" s="14" t="s">
        <v>10957</v>
      </c>
      <c r="K860" s="14" t="s">
        <v>20902</v>
      </c>
      <c r="L860" s="14" t="s">
        <v>25862</v>
      </c>
      <c r="M860" s="28">
        <f t="shared" si="516"/>
        <v>13.5</v>
      </c>
      <c r="N860" s="46">
        <f t="shared" si="495"/>
        <v>5.6</v>
      </c>
      <c r="O860" s="17">
        <f t="shared" si="496"/>
        <v>1.8</v>
      </c>
      <c r="P860" s="17">
        <f t="shared" si="496"/>
        <v>2</v>
      </c>
      <c r="Q860" s="124">
        <f t="shared" si="497"/>
        <v>0.4</v>
      </c>
      <c r="R860" s="26">
        <f t="shared" si="498"/>
        <v>2.2000000000000002</v>
      </c>
      <c r="S860" s="2" t="s">
        <v>30824</v>
      </c>
      <c r="T860" s="2" t="s">
        <v>35804</v>
      </c>
      <c r="U860" s="24">
        <f t="shared" si="499"/>
        <v>423.1</v>
      </c>
      <c r="V860" s="66">
        <f t="shared" si="499"/>
        <v>339.5</v>
      </c>
      <c r="W860" s="54">
        <f t="shared" si="500"/>
        <v>3.1399999999999997</v>
      </c>
      <c r="X860" s="143">
        <f t="shared" si="501"/>
        <v>423.1</v>
      </c>
      <c r="Y860" s="143">
        <f t="shared" si="502"/>
        <v>0.72799999999999987</v>
      </c>
      <c r="Z860" s="94" t="s">
        <v>39931</v>
      </c>
      <c r="AD860">
        <v>152</v>
      </c>
      <c r="AE860">
        <v>-1</v>
      </c>
      <c r="AF860" s="10">
        <v>37.9</v>
      </c>
      <c r="AG860" s="10">
        <v>58.12</v>
      </c>
      <c r="AH860" s="10">
        <f t="shared" si="503"/>
        <v>307434.84381270892</v>
      </c>
      <c r="AI860" s="11">
        <f t="shared" si="487"/>
        <v>0</v>
      </c>
      <c r="AJ860">
        <f t="shared" si="488"/>
        <v>0</v>
      </c>
      <c r="AK860" t="e">
        <f t="shared" si="504"/>
        <v>#DIV/0!</v>
      </c>
      <c r="AL860">
        <f t="shared" si="505"/>
        <v>1.1603869199999999</v>
      </c>
      <c r="AM860" s="5">
        <f t="shared" si="506"/>
        <v>6.28</v>
      </c>
      <c r="AN860">
        <v>0</v>
      </c>
      <c r="AO860" s="72">
        <f t="shared" si="507"/>
        <v>2.2000000000000002</v>
      </c>
      <c r="AP860" s="72">
        <f t="shared" si="508"/>
        <v>0.4</v>
      </c>
      <c r="AQ860" s="72">
        <f t="shared" si="509"/>
        <v>0.4</v>
      </c>
      <c r="AR860" s="71" t="e">
        <f t="shared" si="510"/>
        <v>#DIV/0!</v>
      </c>
      <c r="BA860">
        <f t="shared" si="511"/>
        <v>150</v>
      </c>
      <c r="BB860" s="91" t="e">
        <f t="shared" si="512"/>
        <v>#DIV/0!</v>
      </c>
    </row>
    <row r="861" spans="1:54">
      <c r="A861" s="2" t="s">
        <v>988</v>
      </c>
      <c r="B861" s="7" t="s">
        <v>40804</v>
      </c>
      <c r="C861" s="17">
        <f t="shared" si="493"/>
        <v>9.3000000000000007</v>
      </c>
      <c r="D861" s="28">
        <f t="shared" si="494"/>
        <v>39</v>
      </c>
      <c r="E861" s="8">
        <f t="shared" si="513"/>
        <v>18</v>
      </c>
      <c r="F861" s="2" t="s">
        <v>5976</v>
      </c>
      <c r="G861" s="54">
        <f t="shared" si="514"/>
        <v>8.2999999999999989</v>
      </c>
      <c r="H861" s="20">
        <f t="shared" si="515"/>
        <v>0.43911020000000001</v>
      </c>
      <c r="I861" s="14" t="s">
        <v>15942</v>
      </c>
      <c r="J861" s="14" t="s">
        <v>10958</v>
      </c>
      <c r="K861" s="14" t="s">
        <v>20903</v>
      </c>
      <c r="L861" s="14" t="s">
        <v>25863</v>
      </c>
      <c r="M861" s="28">
        <f t="shared" si="516"/>
        <v>13.5</v>
      </c>
      <c r="N861" s="46">
        <f t="shared" si="495"/>
        <v>6</v>
      </c>
      <c r="O861" s="17">
        <f t="shared" si="496"/>
        <v>2.8000000000000003</v>
      </c>
      <c r="P861" s="17">
        <f t="shared" si="496"/>
        <v>2</v>
      </c>
      <c r="Q861" s="124">
        <f t="shared" si="497"/>
        <v>1.6</v>
      </c>
      <c r="R861" s="26">
        <f t="shared" si="498"/>
        <v>3</v>
      </c>
      <c r="S861" s="2" t="s">
        <v>30825</v>
      </c>
      <c r="T861" s="2" t="s">
        <v>35805</v>
      </c>
      <c r="U861" s="24">
        <f t="shared" si="499"/>
        <v>312.3</v>
      </c>
      <c r="V861" s="66">
        <f t="shared" si="499"/>
        <v>398</v>
      </c>
      <c r="W861" s="54">
        <f t="shared" si="500"/>
        <v>0.83</v>
      </c>
      <c r="X861" s="143">
        <f t="shared" si="501"/>
        <v>312.3</v>
      </c>
      <c r="Y861" s="143">
        <f t="shared" si="502"/>
        <v>0.26600000000000001</v>
      </c>
      <c r="Z861" s="94" t="s">
        <v>39932</v>
      </c>
      <c r="AA861">
        <v>2765.9</v>
      </c>
      <c r="AB861">
        <v>513.62</v>
      </c>
      <c r="AC861">
        <v>6.51</v>
      </c>
      <c r="AD861">
        <v>152</v>
      </c>
      <c r="AE861">
        <v>-1</v>
      </c>
      <c r="AF861" s="10">
        <v>37.9</v>
      </c>
      <c r="AG861" s="10">
        <v>58.12</v>
      </c>
      <c r="AH861" s="10">
        <f t="shared" si="503"/>
        <v>197755.36193434123</v>
      </c>
      <c r="AI861" s="11">
        <f t="shared" si="487"/>
        <v>0.93384999629358545</v>
      </c>
      <c r="AJ861">
        <f t="shared" si="488"/>
        <v>3789.0011195232005</v>
      </c>
      <c r="AK861">
        <f t="shared" si="504"/>
        <v>38.046867542184224</v>
      </c>
      <c r="AL861">
        <f t="shared" si="505"/>
        <v>9.4229486400000013</v>
      </c>
      <c r="AM861" s="5">
        <f t="shared" si="506"/>
        <v>1.6600000000000001</v>
      </c>
      <c r="AN861">
        <v>0</v>
      </c>
      <c r="AO861" s="72">
        <f t="shared" si="507"/>
        <v>3</v>
      </c>
      <c r="AP861" s="72">
        <f t="shared" si="508"/>
        <v>1.6</v>
      </c>
      <c r="AQ861" s="72">
        <f t="shared" si="509"/>
        <v>1.8</v>
      </c>
      <c r="AR861" s="71">
        <f t="shared" si="510"/>
        <v>47.469816182184225</v>
      </c>
      <c r="AS861" s="40">
        <v>1.3337695464096295</v>
      </c>
      <c r="AT861" s="40">
        <f>(AS861+O861)*(AS861+P861)*((1/3)*AS861+R861)</f>
        <v>47.470013355513821</v>
      </c>
      <c r="AU861" s="73">
        <f>MROUND((AS861+O861),0.2)</f>
        <v>4.2</v>
      </c>
      <c r="AV861" s="73">
        <f>MROUND((AS861+P861),0.2)</f>
        <v>3.4000000000000004</v>
      </c>
      <c r="AW861" s="73">
        <f>IF(MROUND(((1/3)*AS861+AO861),0.2)*AV861*AU861/AR861&gt;1.05,MROUND(((1/3)*AS861+AO861),0.2)-0.2,MROUND(((1/3)*AS861+AO861),0.2))</f>
        <v>3.4000000000000004</v>
      </c>
      <c r="AX861" s="40">
        <f t="shared" ref="AX861:AX862" si="522">AU861*AV861*AW861</f>
        <v>48.552000000000014</v>
      </c>
      <c r="AY861" s="40" t="b">
        <f>IF(AQ861&lt;AW861,TRUE, FALSE)</f>
        <v>1</v>
      </c>
      <c r="AZ861" s="40" t="b">
        <f>IF(AL861&lt;AQ861*AU861*AV861,TRUE, FALSE)</f>
        <v>1</v>
      </c>
      <c r="BA861">
        <f t="shared" si="511"/>
        <v>39</v>
      </c>
      <c r="BB861" s="91">
        <f t="shared" si="512"/>
        <v>4.0376817274241468</v>
      </c>
    </row>
    <row r="862" spans="1:54">
      <c r="A862" s="2" t="s">
        <v>989</v>
      </c>
      <c r="B862" s="7" t="s">
        <v>40805</v>
      </c>
      <c r="C862" s="17">
        <f t="shared" si="493"/>
        <v>27.6</v>
      </c>
      <c r="D862" s="28">
        <f t="shared" si="494"/>
        <v>177</v>
      </c>
      <c r="E862" s="8">
        <f t="shared" si="513"/>
        <v>9</v>
      </c>
      <c r="F862" s="2" t="s">
        <v>5977</v>
      </c>
      <c r="G862" s="54">
        <f t="shared" si="514"/>
        <v>26.6</v>
      </c>
      <c r="H862" s="20">
        <f t="shared" si="515"/>
        <v>0.62142740000000007</v>
      </c>
      <c r="I862" s="14" t="s">
        <v>15943</v>
      </c>
      <c r="J862" s="14" t="s">
        <v>10959</v>
      </c>
      <c r="K862" s="14" t="s">
        <v>20904</v>
      </c>
      <c r="L862" s="14" t="s">
        <v>25864</v>
      </c>
      <c r="M862" s="28">
        <f t="shared" si="516"/>
        <v>13.1</v>
      </c>
      <c r="N862" s="46">
        <f t="shared" si="495"/>
        <v>5</v>
      </c>
      <c r="O862" s="17">
        <f t="shared" si="496"/>
        <v>2</v>
      </c>
      <c r="P862" s="17">
        <f t="shared" si="496"/>
        <v>2.8000000000000003</v>
      </c>
      <c r="Q862" s="124">
        <f t="shared" si="497"/>
        <v>0.4</v>
      </c>
      <c r="R862" s="26">
        <f t="shared" si="498"/>
        <v>1.2000000000000002</v>
      </c>
      <c r="S862" s="2" t="s">
        <v>30826</v>
      </c>
      <c r="T862" s="2" t="s">
        <v>35806</v>
      </c>
      <c r="U862" s="24">
        <f t="shared" si="499"/>
        <v>450.5</v>
      </c>
      <c r="V862" s="66">
        <f t="shared" si="499"/>
        <v>414.20000000000005</v>
      </c>
      <c r="W862" s="54">
        <f t="shared" si="500"/>
        <v>2.6599999999999997</v>
      </c>
      <c r="X862" s="143">
        <f t="shared" si="501"/>
        <v>450.5</v>
      </c>
      <c r="Y862" s="143">
        <f t="shared" si="502"/>
        <v>0.6319999999999999</v>
      </c>
      <c r="Z862" s="94" t="s">
        <v>39932</v>
      </c>
      <c r="AA862">
        <v>4061.4</v>
      </c>
      <c r="AB862">
        <v>397.87</v>
      </c>
      <c r="AC862">
        <v>10.26</v>
      </c>
      <c r="AD862">
        <v>152</v>
      </c>
      <c r="AE862">
        <v>-1</v>
      </c>
      <c r="AF862" s="10">
        <v>37.9</v>
      </c>
      <c r="AG862" s="10">
        <v>58.12</v>
      </c>
      <c r="AH862" s="10">
        <f t="shared" si="503"/>
        <v>139502.8081315161</v>
      </c>
      <c r="AI862" s="11">
        <f t="shared" si="487"/>
        <v>0.9994050477922537</v>
      </c>
      <c r="AJ862">
        <f t="shared" si="488"/>
        <v>1661.5019879673607</v>
      </c>
      <c r="AK862">
        <f t="shared" si="504"/>
        <v>11.329039294191144</v>
      </c>
      <c r="AL862">
        <f t="shared" si="505"/>
        <v>2.5440078719999999</v>
      </c>
      <c r="AM862" s="5">
        <f t="shared" si="506"/>
        <v>5.32</v>
      </c>
      <c r="AN862">
        <v>0</v>
      </c>
      <c r="AO862" s="72">
        <f t="shared" si="507"/>
        <v>1.2000000000000002</v>
      </c>
      <c r="AP862" s="72">
        <f t="shared" si="508"/>
        <v>0.4</v>
      </c>
      <c r="AQ862" s="72">
        <f t="shared" si="509"/>
        <v>0.60000000000000009</v>
      </c>
      <c r="AR862" s="71">
        <f t="shared" si="510"/>
        <v>13.873047166191144</v>
      </c>
      <c r="AS862" s="40">
        <v>0.72704184226125834</v>
      </c>
      <c r="AT862" s="40">
        <f>(AS862+O862)*(AS862+P862)*((1/3)*AS862+R862)</f>
        <v>13.873059647216742</v>
      </c>
      <c r="AU862" s="73">
        <f>MROUND((AS862+O862),0.2)</f>
        <v>2.8000000000000003</v>
      </c>
      <c r="AV862" s="73">
        <f>MROUND((AS862+P862),0.2)</f>
        <v>3.6</v>
      </c>
      <c r="AW862" s="73">
        <f>IF(MROUND(((1/3)*AS862+AO862),0.2)*AV862*AU862/AR862&gt;1.05,MROUND(((1/3)*AS862+AO862),0.2)-0.2,MROUND(((1/3)*AS862+AO862),0.2))</f>
        <v>1.4000000000000001</v>
      </c>
      <c r="AX862" s="40">
        <f t="shared" si="522"/>
        <v>14.112000000000004</v>
      </c>
      <c r="AY862" s="40" t="b">
        <f>IF(AQ862&lt;AW862,TRUE, FALSE)</f>
        <v>1</v>
      </c>
      <c r="AZ862" s="40" t="b">
        <f>IF(AL862&lt;AQ862*AU862*AV862,TRUE, FALSE)</f>
        <v>1</v>
      </c>
      <c r="BA862">
        <f t="shared" si="511"/>
        <v>177</v>
      </c>
      <c r="BB862" s="91">
        <f t="shared" si="512"/>
        <v>4.4532249364797343</v>
      </c>
    </row>
    <row r="863" spans="1:54">
      <c r="A863" s="2" t="s">
        <v>990</v>
      </c>
      <c r="B863" s="7" t="s">
        <v>40806</v>
      </c>
      <c r="C863" s="17">
        <f t="shared" si="493"/>
        <v>8.4</v>
      </c>
      <c r="D863" s="28">
        <f t="shared" si="494"/>
        <v>104</v>
      </c>
      <c r="E863" s="8">
        <f t="shared" si="513"/>
        <v>9</v>
      </c>
      <c r="F863" s="2" t="s">
        <v>5978</v>
      </c>
      <c r="G863" s="54">
        <f t="shared" si="514"/>
        <v>7.3999999999999995</v>
      </c>
      <c r="H863" s="20">
        <f t="shared" si="515"/>
        <v>0.84829769999999993</v>
      </c>
      <c r="I863" s="14" t="s">
        <v>15944</v>
      </c>
      <c r="J863" s="14" t="s">
        <v>10960</v>
      </c>
      <c r="K863" s="14" t="s">
        <v>20905</v>
      </c>
      <c r="L863" s="14" t="s">
        <v>25865</v>
      </c>
      <c r="M863" s="28">
        <f t="shared" si="516"/>
        <v>13.1</v>
      </c>
      <c r="N863" s="46">
        <f t="shared" si="495"/>
        <v>6.6</v>
      </c>
      <c r="O863" s="17">
        <f t="shared" si="496"/>
        <v>2</v>
      </c>
      <c r="P863" s="17">
        <f t="shared" si="496"/>
        <v>2.8000000000000003</v>
      </c>
      <c r="Q863" s="124">
        <f t="shared" si="497"/>
        <v>0.4</v>
      </c>
      <c r="R863" s="26">
        <f t="shared" si="498"/>
        <v>3</v>
      </c>
      <c r="S863" s="2" t="s">
        <v>30827</v>
      </c>
      <c r="T863" s="2" t="s">
        <v>35807</v>
      </c>
      <c r="U863" s="24">
        <f t="shared" si="499"/>
        <v>377.5</v>
      </c>
      <c r="V863" s="66">
        <f t="shared" si="499"/>
        <v>304</v>
      </c>
      <c r="W863" s="54">
        <f t="shared" si="500"/>
        <v>0.74</v>
      </c>
      <c r="X863" s="143">
        <f t="shared" si="501"/>
        <v>377.5</v>
      </c>
      <c r="Y863" s="143">
        <f t="shared" si="502"/>
        <v>0.248</v>
      </c>
      <c r="Z863" s="94" t="s">
        <v>39931</v>
      </c>
      <c r="AD863">
        <v>152</v>
      </c>
      <c r="AE863">
        <v>-1</v>
      </c>
      <c r="AF863" s="10">
        <v>37.9</v>
      </c>
      <c r="AG863" s="10">
        <v>58.12</v>
      </c>
      <c r="AH863" s="10">
        <f t="shared" si="503"/>
        <v>351257.32726592693</v>
      </c>
      <c r="AI863" s="11">
        <f t="shared" si="487"/>
        <v>0</v>
      </c>
      <c r="AJ863">
        <f t="shared" si="488"/>
        <v>0</v>
      </c>
      <c r="AK863" t="e">
        <f t="shared" si="504"/>
        <v>#DIV/0!</v>
      </c>
      <c r="AL863">
        <f t="shared" si="505"/>
        <v>2.5485986400000016</v>
      </c>
      <c r="AM863" s="5">
        <f t="shared" si="506"/>
        <v>1.48</v>
      </c>
      <c r="AN863">
        <v>0</v>
      </c>
      <c r="AO863" s="72">
        <f t="shared" si="507"/>
        <v>3</v>
      </c>
      <c r="AP863" s="72">
        <f t="shared" si="508"/>
        <v>0.4</v>
      </c>
      <c r="AQ863" s="72">
        <f t="shared" si="509"/>
        <v>0.60000000000000009</v>
      </c>
      <c r="AR863" s="71" t="e">
        <f t="shared" si="510"/>
        <v>#DIV/0!</v>
      </c>
      <c r="BA863">
        <f t="shared" si="511"/>
        <v>104</v>
      </c>
      <c r="BB863" s="91" t="e">
        <f t="shared" si="512"/>
        <v>#DIV/0!</v>
      </c>
    </row>
    <row r="864" spans="1:54">
      <c r="A864" s="2" t="s">
        <v>991</v>
      </c>
      <c r="B864" s="7" t="s">
        <v>40807</v>
      </c>
      <c r="C864" s="17">
        <f t="shared" si="493"/>
        <v>19</v>
      </c>
      <c r="D864" s="28">
        <f t="shared" si="494"/>
        <v>213</v>
      </c>
      <c r="E864" s="8">
        <f t="shared" si="513"/>
        <v>5</v>
      </c>
      <c r="F864" s="2" t="s">
        <v>5979</v>
      </c>
      <c r="G864" s="54">
        <f t="shared" si="514"/>
        <v>18</v>
      </c>
      <c r="H864" s="20">
        <f t="shared" si="515"/>
        <v>0.85311610000000004</v>
      </c>
      <c r="I864" s="14" t="s">
        <v>15945</v>
      </c>
      <c r="J864" s="14" t="s">
        <v>10961</v>
      </c>
      <c r="K864" s="14" t="s">
        <v>20906</v>
      </c>
      <c r="L864" s="14" t="s">
        <v>25866</v>
      </c>
      <c r="M864" s="28">
        <f t="shared" si="516"/>
        <v>12.6</v>
      </c>
      <c r="N864" s="46">
        <f t="shared" si="495"/>
        <v>6.2</v>
      </c>
      <c r="O864" s="17">
        <f t="shared" si="496"/>
        <v>1.2000000000000002</v>
      </c>
      <c r="P864" s="17">
        <f t="shared" si="496"/>
        <v>3.8000000000000003</v>
      </c>
      <c r="Q864" s="124">
        <f t="shared" si="497"/>
        <v>0.2</v>
      </c>
      <c r="R864" s="26">
        <f t="shared" si="498"/>
        <v>1.6</v>
      </c>
      <c r="S864" s="2" t="s">
        <v>30828</v>
      </c>
      <c r="T864" s="2" t="s">
        <v>35808</v>
      </c>
      <c r="U864" s="24">
        <f t="shared" si="499"/>
        <v>486</v>
      </c>
      <c r="V864" s="66">
        <f t="shared" si="499"/>
        <v>345.6</v>
      </c>
      <c r="W864" s="54">
        <f t="shared" si="500"/>
        <v>1.8</v>
      </c>
      <c r="X864" s="143">
        <f t="shared" si="501"/>
        <v>486</v>
      </c>
      <c r="Y864" s="143">
        <f t="shared" si="502"/>
        <v>0.45999999999999996</v>
      </c>
      <c r="Z864" s="94" t="s">
        <v>39931</v>
      </c>
      <c r="AD864">
        <v>152</v>
      </c>
      <c r="AE864">
        <v>-1</v>
      </c>
      <c r="AF864" s="10">
        <v>37.9</v>
      </c>
      <c r="AG864" s="10">
        <v>58.12</v>
      </c>
      <c r="AH864" s="10">
        <f t="shared" si="503"/>
        <v>298887.98482517898</v>
      </c>
      <c r="AI864" s="11">
        <f t="shared" si="487"/>
        <v>0</v>
      </c>
      <c r="AJ864">
        <f t="shared" si="488"/>
        <v>0</v>
      </c>
      <c r="AK864" t="e">
        <f t="shared" si="504"/>
        <v>#DIV/0!</v>
      </c>
      <c r="AL864">
        <f t="shared" si="505"/>
        <v>1.0716649344</v>
      </c>
      <c r="AM864" s="5">
        <f t="shared" si="506"/>
        <v>3.6</v>
      </c>
      <c r="AN864">
        <v>0</v>
      </c>
      <c r="AO864" s="72">
        <f t="shared" si="507"/>
        <v>1.6</v>
      </c>
      <c r="AP864" s="72">
        <f t="shared" si="508"/>
        <v>0.2</v>
      </c>
      <c r="AQ864" s="72">
        <f t="shared" si="509"/>
        <v>0.4</v>
      </c>
      <c r="AR864" s="71" t="e">
        <f t="shared" si="510"/>
        <v>#DIV/0!</v>
      </c>
      <c r="BA864">
        <f t="shared" si="511"/>
        <v>213</v>
      </c>
      <c r="BB864" s="91" t="e">
        <f t="shared" si="512"/>
        <v>#DIV/0!</v>
      </c>
    </row>
    <row r="865" spans="1:54">
      <c r="A865" s="2" t="s">
        <v>992</v>
      </c>
      <c r="B865" s="7" t="s">
        <v>40808</v>
      </c>
      <c r="C865" s="17">
        <f t="shared" si="493"/>
        <v>6.6000000000000005</v>
      </c>
      <c r="D865" s="28">
        <f t="shared" si="494"/>
        <v>293</v>
      </c>
      <c r="E865" s="8">
        <f t="shared" si="513"/>
        <v>24</v>
      </c>
      <c r="F865" s="2" t="s">
        <v>5980</v>
      </c>
      <c r="G865" s="54">
        <f t="shared" si="514"/>
        <v>5.6</v>
      </c>
      <c r="H865" s="20">
        <f t="shared" si="515"/>
        <v>0.15947839999999999</v>
      </c>
      <c r="I865" s="14" t="s">
        <v>15946</v>
      </c>
      <c r="J865" s="14" t="s">
        <v>10962</v>
      </c>
      <c r="K865" s="14" t="s">
        <v>20907</v>
      </c>
      <c r="L865" s="14" t="s">
        <v>25867</v>
      </c>
      <c r="M865" s="28">
        <f t="shared" si="516"/>
        <v>10.5</v>
      </c>
      <c r="N865" s="46">
        <f t="shared" si="495"/>
        <v>7</v>
      </c>
      <c r="O865" s="17">
        <f t="shared" si="496"/>
        <v>2.8000000000000003</v>
      </c>
      <c r="P865" s="17">
        <f t="shared" si="496"/>
        <v>8</v>
      </c>
      <c r="Q865" s="124">
        <f t="shared" si="497"/>
        <v>2</v>
      </c>
      <c r="R865" s="26">
        <f t="shared" si="498"/>
        <v>2.4000000000000004</v>
      </c>
      <c r="S865" s="2" t="s">
        <v>30829</v>
      </c>
      <c r="T865" s="2" t="s">
        <v>35809</v>
      </c>
      <c r="U865" s="24">
        <f t="shared" si="499"/>
        <v>565.9</v>
      </c>
      <c r="V865" s="66">
        <f t="shared" si="499"/>
        <v>424</v>
      </c>
      <c r="W865" s="54">
        <f t="shared" si="500"/>
        <v>0.56000000000000005</v>
      </c>
      <c r="X865" s="143">
        <f t="shared" si="501"/>
        <v>565.9</v>
      </c>
      <c r="Y865" s="143">
        <f t="shared" si="502"/>
        <v>0.21200000000000002</v>
      </c>
      <c r="Z865" s="94" t="s">
        <v>39932</v>
      </c>
      <c r="AA865">
        <v>2632.7</v>
      </c>
      <c r="AB865">
        <v>536.16</v>
      </c>
      <c r="AC865">
        <v>2.61</v>
      </c>
      <c r="AD865">
        <v>152</v>
      </c>
      <c r="AE865">
        <v>-1</v>
      </c>
      <c r="AF865" s="10">
        <v>37.9</v>
      </c>
      <c r="AG865" s="10">
        <v>58.12</v>
      </c>
      <c r="AH865" s="10">
        <f t="shared" si="503"/>
        <v>57959.562874534648</v>
      </c>
      <c r="AI865" s="11">
        <f t="shared" si="487"/>
        <v>0.99999981053525921</v>
      </c>
      <c r="AJ865">
        <f t="shared" si="488"/>
        <v>4596.7992776294404</v>
      </c>
      <c r="AK865">
        <f t="shared" si="504"/>
        <v>123.28578102255327</v>
      </c>
      <c r="AL865">
        <f t="shared" si="505"/>
        <v>45.186441216000013</v>
      </c>
      <c r="AM865" s="5">
        <f t="shared" si="506"/>
        <v>1.1200000000000001</v>
      </c>
      <c r="AN865">
        <v>0</v>
      </c>
      <c r="AO865" s="72">
        <f t="shared" si="507"/>
        <v>2.4000000000000004</v>
      </c>
      <c r="AP865" s="72">
        <f t="shared" si="508"/>
        <v>2</v>
      </c>
      <c r="AQ865" s="72">
        <f t="shared" si="509"/>
        <v>2.2000000000000002</v>
      </c>
      <c r="AR865" s="71">
        <f t="shared" si="510"/>
        <v>168.47222223855329</v>
      </c>
      <c r="AS865" s="40">
        <v>2.331967740772793</v>
      </c>
      <c r="AT865" s="40">
        <f>(AS865+O865)*(AS865+P865)*((1/3)*AS865+R865)</f>
        <v>168.47220826148731</v>
      </c>
      <c r="AU865" s="73">
        <f>MROUND((AS865+O865),0.2)</f>
        <v>5.2</v>
      </c>
      <c r="AV865" s="73">
        <f>MROUND((AS865+P865),0.2)</f>
        <v>10.4</v>
      </c>
      <c r="AW865" s="73">
        <f>IF(MROUND(((1/3)*AS865+AO865),0.2)*AV865*AU865/AR865&gt;1.05,MROUND(((1/3)*AS865+AO865),0.2)-0.2,MROUND(((1/3)*AS865+AO865),0.2))</f>
        <v>3.2</v>
      </c>
      <c r="AX865" s="40">
        <f t="shared" ref="AX865" si="523">AU865*AV865*AW865</f>
        <v>173.05600000000004</v>
      </c>
      <c r="AY865" s="40" t="b">
        <f>IF(AQ865&lt;AW865,TRUE, FALSE)</f>
        <v>1</v>
      </c>
      <c r="AZ865" s="40" t="b">
        <f>IF(AL865&lt;AQ865*AU865*AV865,TRUE, FALSE)</f>
        <v>1</v>
      </c>
      <c r="BA865">
        <f t="shared" si="511"/>
        <v>293</v>
      </c>
      <c r="BB865" s="91">
        <f t="shared" si="512"/>
        <v>2.7283799676372644</v>
      </c>
    </row>
    <row r="866" spans="1:54">
      <c r="A866" s="2" t="s">
        <v>993</v>
      </c>
      <c r="B866" s="7" t="s">
        <v>40809</v>
      </c>
      <c r="C866" s="17">
        <f t="shared" si="493"/>
        <v>31.5</v>
      </c>
      <c r="D866" s="28">
        <f t="shared" si="494"/>
        <v>169</v>
      </c>
      <c r="E866" s="8">
        <f t="shared" si="513"/>
        <v>18</v>
      </c>
      <c r="F866" s="2" t="s">
        <v>5981</v>
      </c>
      <c r="G866" s="54">
        <f t="shared" si="514"/>
        <v>30.5</v>
      </c>
      <c r="H866" s="20">
        <f t="shared" si="515"/>
        <v>0.355348</v>
      </c>
      <c r="I866" s="14" t="s">
        <v>15947</v>
      </c>
      <c r="J866" s="14" t="s">
        <v>10963</v>
      </c>
      <c r="K866" s="14" t="s">
        <v>20908</v>
      </c>
      <c r="L866" s="14" t="s">
        <v>25868</v>
      </c>
      <c r="M866" s="28">
        <f t="shared" si="516"/>
        <v>11.1</v>
      </c>
      <c r="N866" s="46">
        <f t="shared" si="495"/>
        <v>6</v>
      </c>
      <c r="O866" s="17">
        <f t="shared" si="496"/>
        <v>2.6</v>
      </c>
      <c r="P866" s="17">
        <f t="shared" si="496"/>
        <v>6.8000000000000007</v>
      </c>
      <c r="Q866" s="124">
        <f t="shared" si="497"/>
        <v>1.2000000000000002</v>
      </c>
      <c r="R866" s="26">
        <f t="shared" si="498"/>
        <v>2</v>
      </c>
      <c r="S866" s="2" t="s">
        <v>30830</v>
      </c>
      <c r="T866" s="2" t="s">
        <v>35810</v>
      </c>
      <c r="U866" s="24">
        <f t="shared" si="499"/>
        <v>442.3</v>
      </c>
      <c r="V866" s="66">
        <f t="shared" si="499"/>
        <v>356.70000000000005</v>
      </c>
      <c r="W866" s="54">
        <f t="shared" si="500"/>
        <v>3.05</v>
      </c>
      <c r="X866" s="143">
        <f t="shared" si="501"/>
        <v>442.3</v>
      </c>
      <c r="Y866" s="143">
        <f t="shared" si="502"/>
        <v>0.71</v>
      </c>
      <c r="Z866" s="94" t="s">
        <v>39931</v>
      </c>
      <c r="AD866">
        <v>152</v>
      </c>
      <c r="AE866">
        <v>-1</v>
      </c>
      <c r="AF866" s="10">
        <v>37.9</v>
      </c>
      <c r="AG866" s="10">
        <v>58.12</v>
      </c>
      <c r="AH866" s="10">
        <f t="shared" si="503"/>
        <v>282218.66137930786</v>
      </c>
      <c r="AI866" s="11">
        <f t="shared" si="487"/>
        <v>0</v>
      </c>
      <c r="AJ866">
        <f t="shared" si="488"/>
        <v>0</v>
      </c>
      <c r="AK866" t="e">
        <f t="shared" si="504"/>
        <v>#DIV/0!</v>
      </c>
      <c r="AL866">
        <f t="shared" si="505"/>
        <v>22.794894720000002</v>
      </c>
      <c r="AM866" s="5">
        <f t="shared" si="506"/>
        <v>6.1</v>
      </c>
      <c r="AN866">
        <v>0</v>
      </c>
      <c r="AO866" s="72">
        <f t="shared" si="507"/>
        <v>2</v>
      </c>
      <c r="AP866" s="72">
        <f t="shared" si="508"/>
        <v>1.2000000000000002</v>
      </c>
      <c r="AQ866" s="72">
        <f t="shared" si="509"/>
        <v>1.4000000000000001</v>
      </c>
      <c r="AR866" s="71" t="e">
        <f t="shared" si="510"/>
        <v>#DIV/0!</v>
      </c>
      <c r="BA866">
        <f t="shared" si="511"/>
        <v>169</v>
      </c>
      <c r="BB866" s="91" t="e">
        <f t="shared" si="512"/>
        <v>#DIV/0!</v>
      </c>
    </row>
    <row r="867" spans="1:54">
      <c r="A867" s="2" t="s">
        <v>994</v>
      </c>
      <c r="B867" s="7" t="s">
        <v>40810</v>
      </c>
      <c r="C867" s="17">
        <f t="shared" si="493"/>
        <v>20.5</v>
      </c>
      <c r="D867" s="28">
        <f t="shared" si="494"/>
        <v>72</v>
      </c>
      <c r="E867" s="8">
        <f t="shared" si="513"/>
        <v>8</v>
      </c>
      <c r="F867" s="2" t="s">
        <v>5982</v>
      </c>
      <c r="G867" s="54">
        <f t="shared" si="514"/>
        <v>19.5</v>
      </c>
      <c r="H867" s="20">
        <f t="shared" si="515"/>
        <v>0.87790229999999991</v>
      </c>
      <c r="I867" s="14" t="s">
        <v>15948</v>
      </c>
      <c r="J867" s="14" t="s">
        <v>10964</v>
      </c>
      <c r="K867" s="14" t="s">
        <v>20909</v>
      </c>
      <c r="L867" s="14" t="s">
        <v>25869</v>
      </c>
      <c r="M867" s="28">
        <f t="shared" si="516"/>
        <v>12.5</v>
      </c>
      <c r="N867" s="46">
        <f t="shared" si="495"/>
        <v>6.4</v>
      </c>
      <c r="O867" s="17">
        <f t="shared" si="496"/>
        <v>1.6</v>
      </c>
      <c r="P867" s="17">
        <f t="shared" si="496"/>
        <v>4</v>
      </c>
      <c r="Q867" s="124">
        <f t="shared" si="497"/>
        <v>0.4</v>
      </c>
      <c r="R867" s="26">
        <f t="shared" si="498"/>
        <v>2.6</v>
      </c>
      <c r="S867" s="2" t="s">
        <v>30831</v>
      </c>
      <c r="T867" s="2" t="s">
        <v>35811</v>
      </c>
      <c r="U867" s="24">
        <f t="shared" si="499"/>
        <v>345.5</v>
      </c>
      <c r="V867" s="66">
        <f t="shared" si="499"/>
        <v>288.5</v>
      </c>
      <c r="W867" s="54">
        <f t="shared" si="500"/>
        <v>1.95</v>
      </c>
      <c r="X867" s="143">
        <f t="shared" si="501"/>
        <v>345.5</v>
      </c>
      <c r="Y867" s="143">
        <f t="shared" si="502"/>
        <v>0.49</v>
      </c>
      <c r="Z867" s="94" t="s">
        <v>39931</v>
      </c>
      <c r="AD867">
        <v>152</v>
      </c>
      <c r="AE867">
        <v>-1</v>
      </c>
      <c r="AF867" s="10">
        <v>37.9</v>
      </c>
      <c r="AG867" s="10">
        <v>58.12</v>
      </c>
      <c r="AH867" s="10">
        <f t="shared" si="503"/>
        <v>367809.23510746279</v>
      </c>
      <c r="AI867" s="11">
        <f t="shared" si="487"/>
        <v>0</v>
      </c>
      <c r="AJ867">
        <f t="shared" si="488"/>
        <v>0</v>
      </c>
      <c r="AK867" t="e">
        <f t="shared" si="504"/>
        <v>#DIV/0!</v>
      </c>
      <c r="AL867">
        <f t="shared" si="505"/>
        <v>2.0317057280000017</v>
      </c>
      <c r="AM867" s="5">
        <f t="shared" si="506"/>
        <v>3.9</v>
      </c>
      <c r="AN867">
        <v>0</v>
      </c>
      <c r="AO867" s="72">
        <f t="shared" si="507"/>
        <v>2.6</v>
      </c>
      <c r="AP867" s="72">
        <f t="shared" si="508"/>
        <v>0.4</v>
      </c>
      <c r="AQ867" s="72">
        <f t="shared" si="509"/>
        <v>0.4</v>
      </c>
      <c r="AR867" s="71" t="e">
        <f t="shared" si="510"/>
        <v>#DIV/0!</v>
      </c>
      <c r="BA867">
        <f t="shared" si="511"/>
        <v>72</v>
      </c>
      <c r="BB867" s="91" t="e">
        <f t="shared" si="512"/>
        <v>#DIV/0!</v>
      </c>
    </row>
    <row r="868" spans="1:54">
      <c r="A868" s="2" t="s">
        <v>995</v>
      </c>
      <c r="B868" s="7" t="s">
        <v>40811</v>
      </c>
      <c r="C868" s="17">
        <f t="shared" si="493"/>
        <v>7.7</v>
      </c>
      <c r="D868" s="28">
        <f t="shared" si="494"/>
        <v>245</v>
      </c>
      <c r="E868" s="8">
        <f t="shared" si="513"/>
        <v>20</v>
      </c>
      <c r="F868" s="2" t="s">
        <v>5983</v>
      </c>
      <c r="G868" s="54">
        <f t="shared" si="514"/>
        <v>6.8</v>
      </c>
      <c r="H868" s="20">
        <f t="shared" si="515"/>
        <v>0.43168630000000002</v>
      </c>
      <c r="I868" s="14" t="s">
        <v>15949</v>
      </c>
      <c r="J868" s="14" t="s">
        <v>10965</v>
      </c>
      <c r="K868" s="14" t="s">
        <v>20910</v>
      </c>
      <c r="L868" s="14" t="s">
        <v>25870</v>
      </c>
      <c r="M868" s="28">
        <f t="shared" si="516"/>
        <v>9.8999999999999986</v>
      </c>
      <c r="N868" s="46">
        <f t="shared" si="495"/>
        <v>6.8</v>
      </c>
      <c r="O868" s="17">
        <f t="shared" si="496"/>
        <v>2.8000000000000003</v>
      </c>
      <c r="P868" s="17">
        <f t="shared" si="496"/>
        <v>9.2000000000000011</v>
      </c>
      <c r="Q868" s="124">
        <f t="shared" si="497"/>
        <v>1.4000000000000001</v>
      </c>
      <c r="R868" s="26">
        <f t="shared" si="498"/>
        <v>2.6</v>
      </c>
      <c r="S868" s="2" t="s">
        <v>30832</v>
      </c>
      <c r="T868" s="2" t="s">
        <v>35812</v>
      </c>
      <c r="U868" s="24">
        <f t="shared" si="499"/>
        <v>518.30000000000007</v>
      </c>
      <c r="V868" s="66">
        <f t="shared" si="499"/>
        <v>422.70000000000005</v>
      </c>
      <c r="W868" s="54">
        <f t="shared" si="500"/>
        <v>0.68</v>
      </c>
      <c r="X868" s="143">
        <f t="shared" si="501"/>
        <v>518.30000000000007</v>
      </c>
      <c r="Y868" s="143">
        <f t="shared" si="502"/>
        <v>0.23600000000000002</v>
      </c>
      <c r="Z868" s="94" t="s">
        <v>39932</v>
      </c>
      <c r="AA868">
        <v>2693.5</v>
      </c>
      <c r="AB868">
        <v>525.58000000000004</v>
      </c>
      <c r="AC868">
        <v>3.27</v>
      </c>
      <c r="AD868">
        <v>152</v>
      </c>
      <c r="AE868">
        <v>-1</v>
      </c>
      <c r="AF868" s="10">
        <v>37.9</v>
      </c>
      <c r="AG868" s="10">
        <v>58.12</v>
      </c>
      <c r="AH868" s="10">
        <f t="shared" si="503"/>
        <v>77687.462844510141</v>
      </c>
      <c r="AI868" s="11">
        <f t="shared" si="487"/>
        <v>0.99998480379207566</v>
      </c>
      <c r="AJ868">
        <f t="shared" si="488"/>
        <v>15195.895675664711</v>
      </c>
      <c r="AK868">
        <f t="shared" si="504"/>
        <v>325.28945960159331</v>
      </c>
      <c r="AL868">
        <f t="shared" si="505"/>
        <v>38.06337837120001</v>
      </c>
      <c r="AM868" s="5">
        <f t="shared" si="506"/>
        <v>1.34</v>
      </c>
      <c r="AN868">
        <v>0</v>
      </c>
      <c r="AO868" s="72">
        <f t="shared" si="507"/>
        <v>2.6</v>
      </c>
      <c r="AP868" s="72">
        <f t="shared" si="508"/>
        <v>1.4000000000000001</v>
      </c>
      <c r="AQ868" s="72">
        <f t="shared" si="509"/>
        <v>1.6</v>
      </c>
      <c r="AR868" s="71">
        <f t="shared" si="510"/>
        <v>363.35283797279334</v>
      </c>
      <c r="AS868" s="40">
        <v>4.0939608371545511</v>
      </c>
      <c r="AT868" s="40">
        <f>(AS868+O868)*(AS868+P868)*((1/3)*AS868+R868)</f>
        <v>363.35275419179601</v>
      </c>
      <c r="AU868" s="73">
        <f>MROUND((AS868+O868),0.2)</f>
        <v>6.8000000000000007</v>
      </c>
      <c r="AV868" s="73">
        <f>MROUND((AS868+P868),0.2)</f>
        <v>13.200000000000001</v>
      </c>
      <c r="AW868" s="73">
        <f>IF(MROUND(((1/3)*AS868+AO868),0.2)*AV868*AU868/AR868&gt;1.05,MROUND(((1/3)*AS868+AO868),0.2)-0.2,MROUND(((1/3)*AS868+AO868),0.2))</f>
        <v>4</v>
      </c>
      <c r="AX868" s="40">
        <f t="shared" ref="AX868:AX869" si="524">AU868*AV868*AW868</f>
        <v>359.04000000000008</v>
      </c>
      <c r="AY868" s="40" t="b">
        <f>IF(AQ868&lt;AW868,TRUE, FALSE)</f>
        <v>1</v>
      </c>
      <c r="AZ868" s="40" t="b">
        <f>IF(AL868&lt;AQ868*AU868*AV868,TRUE, FALSE)</f>
        <v>1</v>
      </c>
      <c r="BA868">
        <f t="shared" si="511"/>
        <v>245</v>
      </c>
      <c r="BB868" s="91">
        <f t="shared" si="512"/>
        <v>8.5459954823063704</v>
      </c>
    </row>
    <row r="869" spans="1:54">
      <c r="A869" s="2" t="s">
        <v>996</v>
      </c>
      <c r="B869" s="7" t="s">
        <v>40812</v>
      </c>
      <c r="C869" s="17">
        <f t="shared" si="493"/>
        <v>9.1</v>
      </c>
      <c r="D869" s="28">
        <f t="shared" si="494"/>
        <v>248</v>
      </c>
      <c r="E869" s="8">
        <f t="shared" si="513"/>
        <v>11</v>
      </c>
      <c r="F869" s="2" t="s">
        <v>5984</v>
      </c>
      <c r="G869" s="54">
        <f t="shared" si="514"/>
        <v>8.1999999999999993</v>
      </c>
      <c r="H869" s="20">
        <f t="shared" si="515"/>
        <v>0.53419879999999997</v>
      </c>
      <c r="I869" s="14" t="s">
        <v>15950</v>
      </c>
      <c r="J869" s="14" t="s">
        <v>10966</v>
      </c>
      <c r="K869" s="14" t="s">
        <v>20911</v>
      </c>
      <c r="L869" s="14" t="s">
        <v>25871</v>
      </c>
      <c r="M869" s="28">
        <f t="shared" si="516"/>
        <v>11.4</v>
      </c>
      <c r="N869" s="46">
        <f t="shared" si="495"/>
        <v>6</v>
      </c>
      <c r="O869" s="17">
        <f t="shared" si="496"/>
        <v>1.2000000000000002</v>
      </c>
      <c r="P869" s="17">
        <f t="shared" si="496"/>
        <v>6.2</v>
      </c>
      <c r="Q869" s="124">
        <f t="shared" si="497"/>
        <v>1</v>
      </c>
      <c r="R869" s="26">
        <f t="shared" si="498"/>
        <v>2.2000000000000002</v>
      </c>
      <c r="S869" s="2" t="s">
        <v>30833</v>
      </c>
      <c r="T869" s="2" t="s">
        <v>35813</v>
      </c>
      <c r="U869" s="24">
        <f t="shared" si="499"/>
        <v>520.9</v>
      </c>
      <c r="V869" s="66">
        <f t="shared" si="499"/>
        <v>345.3</v>
      </c>
      <c r="W869" s="54">
        <f t="shared" si="500"/>
        <v>0.82000000000000006</v>
      </c>
      <c r="X869" s="143">
        <f t="shared" si="501"/>
        <v>520.9</v>
      </c>
      <c r="Y869" s="143">
        <f t="shared" si="502"/>
        <v>0.26400000000000001</v>
      </c>
      <c r="Z869" s="94" t="s">
        <v>39932</v>
      </c>
      <c r="AA869">
        <v>2761.2</v>
      </c>
      <c r="AB869">
        <v>514.38</v>
      </c>
      <c r="AC869">
        <v>3.53</v>
      </c>
      <c r="AD869">
        <v>152</v>
      </c>
      <c r="AE869">
        <v>-1</v>
      </c>
      <c r="AF869" s="10">
        <v>37.9</v>
      </c>
      <c r="AG869" s="10">
        <v>58.12</v>
      </c>
      <c r="AH869" s="10">
        <f t="shared" si="503"/>
        <v>299371.88887940923</v>
      </c>
      <c r="AI869" s="11">
        <f t="shared" si="487"/>
        <v>0.55672167557273089</v>
      </c>
      <c r="AJ869">
        <f t="shared" si="488"/>
        <v>4497.6183336817921</v>
      </c>
      <c r="AK869">
        <f t="shared" si="504"/>
        <v>49.6528365543845</v>
      </c>
      <c r="AL869">
        <f t="shared" si="505"/>
        <v>7.6242340416000021</v>
      </c>
      <c r="AM869" s="5">
        <f t="shared" si="506"/>
        <v>1.6199999999999999</v>
      </c>
      <c r="AN869">
        <v>0</v>
      </c>
      <c r="AO869" s="72">
        <f t="shared" si="507"/>
        <v>2.2000000000000002</v>
      </c>
      <c r="AP869" s="72">
        <f t="shared" si="508"/>
        <v>1</v>
      </c>
      <c r="AQ869" s="72">
        <f t="shared" si="509"/>
        <v>1.2000000000000002</v>
      </c>
      <c r="AR869" s="71">
        <f t="shared" si="510"/>
        <v>57.277070595984505</v>
      </c>
      <c r="AS869" s="40">
        <v>1.5324877174344909</v>
      </c>
      <c r="AT869" s="40">
        <f>(AS869+O869)*(AS869+P869)*((1/3)*AS869+R869)</f>
        <v>57.276915036456622</v>
      </c>
      <c r="AU869" s="73">
        <f>MROUND((AS869+O869),0.2)</f>
        <v>2.8000000000000003</v>
      </c>
      <c r="AV869" s="73">
        <f>MROUND((AS869+P869),0.2)</f>
        <v>7.8000000000000007</v>
      </c>
      <c r="AW869" s="73">
        <f>IF(MROUND(((1/3)*AS869+AO869),0.2)*AV869*AU869/AR869&gt;1.05,MROUND(((1/3)*AS869+AO869),0.2)-0.2,MROUND(((1/3)*AS869+AO869),0.2))</f>
        <v>2.6</v>
      </c>
      <c r="AX869" s="40">
        <f t="shared" si="524"/>
        <v>56.784000000000013</v>
      </c>
      <c r="AY869" s="40" t="b">
        <f>IF(AQ869&lt;AW869,TRUE, FALSE)</f>
        <v>1</v>
      </c>
      <c r="AZ869" s="40" t="b">
        <f>IF(AL869&lt;AQ869*AU869*AV869,TRUE, FALSE)</f>
        <v>1</v>
      </c>
      <c r="BA869">
        <f t="shared" si="511"/>
        <v>248</v>
      </c>
      <c r="BB869" s="91">
        <f t="shared" si="512"/>
        <v>6.5125016209450575</v>
      </c>
    </row>
    <row r="870" spans="1:54">
      <c r="A870" s="2" t="s">
        <v>997</v>
      </c>
      <c r="B870" s="7" t="s">
        <v>40813</v>
      </c>
      <c r="C870" s="17">
        <f t="shared" si="493"/>
        <v>8</v>
      </c>
      <c r="D870" s="28">
        <f t="shared" si="494"/>
        <v>108</v>
      </c>
      <c r="E870" s="8">
        <f t="shared" si="513"/>
        <v>4</v>
      </c>
      <c r="F870" s="2" t="s">
        <v>5985</v>
      </c>
      <c r="G870" s="54">
        <f t="shared" si="514"/>
        <v>7.1</v>
      </c>
      <c r="H870" s="20">
        <f t="shared" si="515"/>
        <v>0.86656880000000003</v>
      </c>
      <c r="I870" s="14" t="s">
        <v>15951</v>
      </c>
      <c r="J870" s="14" t="s">
        <v>10967</v>
      </c>
      <c r="K870" s="14" t="s">
        <v>20912</v>
      </c>
      <c r="L870" s="14" t="s">
        <v>25872</v>
      </c>
      <c r="M870" s="28">
        <f t="shared" si="516"/>
        <v>13.3</v>
      </c>
      <c r="N870" s="46">
        <f t="shared" si="495"/>
        <v>6.8</v>
      </c>
      <c r="O870" s="17">
        <f t="shared" si="496"/>
        <v>1</v>
      </c>
      <c r="P870" s="17">
        <f t="shared" si="496"/>
        <v>2.4000000000000004</v>
      </c>
      <c r="Q870" s="124">
        <f t="shared" si="497"/>
        <v>0.2</v>
      </c>
      <c r="R870" s="26">
        <f t="shared" si="498"/>
        <v>1.4000000000000001</v>
      </c>
      <c r="S870" s="2" t="s">
        <v>30834</v>
      </c>
      <c r="T870" s="2" t="s">
        <v>35814</v>
      </c>
      <c r="U870" s="24">
        <f t="shared" si="499"/>
        <v>380.90000000000003</v>
      </c>
      <c r="V870" s="66">
        <f t="shared" si="499"/>
        <v>328.1</v>
      </c>
      <c r="W870" s="54">
        <f t="shared" si="500"/>
        <v>0.71</v>
      </c>
      <c r="X870" s="143">
        <f t="shared" si="501"/>
        <v>380.90000000000003</v>
      </c>
      <c r="Y870" s="143">
        <f t="shared" si="502"/>
        <v>0.24199999999999999</v>
      </c>
      <c r="Z870" s="94" t="s">
        <v>39931</v>
      </c>
      <c r="AD870">
        <v>152</v>
      </c>
      <c r="AE870">
        <v>-1</v>
      </c>
      <c r="AF870" s="10">
        <v>37.9</v>
      </c>
      <c r="AG870" s="10">
        <v>58.12</v>
      </c>
      <c r="AH870" s="10">
        <f t="shared" si="503"/>
        <v>322626.63658089249</v>
      </c>
      <c r="AI870" s="11">
        <f t="shared" si="487"/>
        <v>0</v>
      </c>
      <c r="AJ870">
        <f t="shared" si="488"/>
        <v>0</v>
      </c>
      <c r="AK870" t="e">
        <f t="shared" si="504"/>
        <v>#DIV/0!</v>
      </c>
      <c r="AL870">
        <f t="shared" si="505"/>
        <v>0.44832883200000007</v>
      </c>
      <c r="AM870" s="5">
        <f t="shared" si="506"/>
        <v>1.4</v>
      </c>
      <c r="AN870">
        <v>0</v>
      </c>
      <c r="AO870" s="72">
        <f t="shared" si="507"/>
        <v>1.4000000000000001</v>
      </c>
      <c r="AP870" s="72">
        <f t="shared" si="508"/>
        <v>0.2</v>
      </c>
      <c r="AQ870" s="72">
        <f t="shared" si="509"/>
        <v>0.2</v>
      </c>
      <c r="AR870" s="71" t="e">
        <f t="shared" si="510"/>
        <v>#DIV/0!</v>
      </c>
      <c r="BA870">
        <f t="shared" si="511"/>
        <v>108</v>
      </c>
      <c r="BB870" s="91" t="e">
        <f t="shared" si="512"/>
        <v>#DIV/0!</v>
      </c>
    </row>
    <row r="871" spans="1:54">
      <c r="A871" s="2" t="s">
        <v>998</v>
      </c>
      <c r="B871" s="7" t="s">
        <v>40814</v>
      </c>
      <c r="C871" s="17">
        <f t="shared" si="493"/>
        <v>6</v>
      </c>
      <c r="D871" s="28">
        <f t="shared" si="494"/>
        <v>214</v>
      </c>
      <c r="E871" s="8">
        <f t="shared" si="513"/>
        <v>5</v>
      </c>
      <c r="F871" s="2" t="s">
        <v>5986</v>
      </c>
      <c r="G871" s="54">
        <f t="shared" si="514"/>
        <v>5.0999999999999996</v>
      </c>
      <c r="H871" s="20">
        <f t="shared" si="515"/>
        <v>0.28018080000000001</v>
      </c>
      <c r="I871" s="14" t="s">
        <v>15952</v>
      </c>
      <c r="J871" s="14" t="s">
        <v>10968</v>
      </c>
      <c r="K871" s="14" t="s">
        <v>20913</v>
      </c>
      <c r="L871" s="14" t="s">
        <v>25873</v>
      </c>
      <c r="M871" s="28">
        <f t="shared" si="516"/>
        <v>11.8</v>
      </c>
      <c r="N871" s="46">
        <f t="shared" si="495"/>
        <v>5.6</v>
      </c>
      <c r="O871" s="17">
        <f t="shared" si="496"/>
        <v>0.60000000000000009</v>
      </c>
      <c r="P871" s="17">
        <f t="shared" si="496"/>
        <v>5.4</v>
      </c>
      <c r="Q871" s="124">
        <f t="shared" si="497"/>
        <v>0.4</v>
      </c>
      <c r="R871" s="26">
        <f t="shared" si="498"/>
        <v>0.60000000000000009</v>
      </c>
      <c r="S871" s="2" t="s">
        <v>30835</v>
      </c>
      <c r="T871" s="2" t="s">
        <v>35815</v>
      </c>
      <c r="U871" s="24">
        <f t="shared" si="499"/>
        <v>486.6</v>
      </c>
      <c r="V871" s="66">
        <f t="shared" si="499"/>
        <v>313.10000000000002</v>
      </c>
      <c r="W871" s="54">
        <f t="shared" si="500"/>
        <v>0.51</v>
      </c>
      <c r="X871" s="143">
        <f t="shared" si="501"/>
        <v>486.6</v>
      </c>
      <c r="Y871" s="143">
        <f t="shared" si="502"/>
        <v>0.20200000000000001</v>
      </c>
      <c r="Z871" s="94" t="s">
        <v>39931</v>
      </c>
      <c r="AD871">
        <v>152</v>
      </c>
      <c r="AE871">
        <v>-1</v>
      </c>
      <c r="AF871" s="10">
        <v>37.9</v>
      </c>
      <c r="AG871" s="10">
        <v>58.12</v>
      </c>
      <c r="AH871" s="10">
        <f t="shared" si="503"/>
        <v>340810.79340339615</v>
      </c>
      <c r="AI871" s="11">
        <f t="shared" si="487"/>
        <v>0</v>
      </c>
      <c r="AJ871">
        <f t="shared" si="488"/>
        <v>0</v>
      </c>
      <c r="AK871" t="e">
        <f t="shared" si="504"/>
        <v>#DIV/0!</v>
      </c>
      <c r="AL871">
        <f t="shared" si="505"/>
        <v>1.3993285248000007</v>
      </c>
      <c r="AM871" s="5">
        <f t="shared" si="506"/>
        <v>1</v>
      </c>
      <c r="AN871">
        <v>0</v>
      </c>
      <c r="AO871" s="72">
        <f t="shared" si="507"/>
        <v>0.60000000000000009</v>
      </c>
      <c r="AP871" s="72">
        <f t="shared" si="508"/>
        <v>0.4</v>
      </c>
      <c r="AQ871" s="72">
        <f t="shared" si="509"/>
        <v>0.60000000000000009</v>
      </c>
      <c r="AR871" s="71" t="e">
        <f t="shared" si="510"/>
        <v>#DIV/0!</v>
      </c>
      <c r="BA871">
        <f t="shared" si="511"/>
        <v>214</v>
      </c>
      <c r="BB871" s="91" t="e">
        <f t="shared" si="512"/>
        <v>#DIV/0!</v>
      </c>
    </row>
    <row r="872" spans="1:54">
      <c r="A872" s="2" t="s">
        <v>999</v>
      </c>
      <c r="B872" s="7" t="s">
        <v>40815</v>
      </c>
      <c r="C872" s="17">
        <f t="shared" si="493"/>
        <v>9.9</v>
      </c>
      <c r="D872" s="28">
        <f t="shared" si="494"/>
        <v>176</v>
      </c>
      <c r="E872" s="8">
        <f t="shared" si="513"/>
        <v>7</v>
      </c>
      <c r="F872" s="2" t="s">
        <v>5987</v>
      </c>
      <c r="G872" s="54">
        <f t="shared" si="514"/>
        <v>8.9</v>
      </c>
      <c r="H872" s="20">
        <f t="shared" si="515"/>
        <v>0.62608189999999997</v>
      </c>
      <c r="I872" s="14" t="s">
        <v>15953</v>
      </c>
      <c r="J872" s="14" t="s">
        <v>10969</v>
      </c>
      <c r="K872" s="14" t="s">
        <v>20914</v>
      </c>
      <c r="L872" s="14" t="s">
        <v>25874</v>
      </c>
      <c r="M872" s="28">
        <f t="shared" si="516"/>
        <v>12.8</v>
      </c>
      <c r="N872" s="46">
        <f t="shared" si="495"/>
        <v>6.2</v>
      </c>
      <c r="O872" s="17">
        <f t="shared" si="496"/>
        <v>2.6</v>
      </c>
      <c r="P872" s="17">
        <f t="shared" si="496"/>
        <v>3.4000000000000004</v>
      </c>
      <c r="Q872" s="124">
        <f t="shared" si="497"/>
        <v>0.2</v>
      </c>
      <c r="R872" s="26">
        <f t="shared" si="498"/>
        <v>0.8</v>
      </c>
      <c r="S872" s="2" t="s">
        <v>30836</v>
      </c>
      <c r="T872" s="2" t="s">
        <v>35816</v>
      </c>
      <c r="U872" s="24">
        <f t="shared" si="499"/>
        <v>449</v>
      </c>
      <c r="V872" s="66">
        <f t="shared" si="499"/>
        <v>378.6</v>
      </c>
      <c r="W872" s="54">
        <f t="shared" si="500"/>
        <v>0.89</v>
      </c>
      <c r="X872" s="143">
        <f t="shared" si="501"/>
        <v>449</v>
      </c>
      <c r="Y872" s="143">
        <f t="shared" si="502"/>
        <v>0.27800000000000002</v>
      </c>
      <c r="Z872" s="94" t="s">
        <v>39932</v>
      </c>
      <c r="AA872">
        <v>2794.2</v>
      </c>
      <c r="AB872">
        <v>509.12</v>
      </c>
      <c r="AC872">
        <v>4.45</v>
      </c>
      <c r="AD872">
        <v>152</v>
      </c>
      <c r="AE872">
        <v>-1</v>
      </c>
      <c r="AF872" s="10">
        <v>37.9</v>
      </c>
      <c r="AG872" s="10">
        <v>58.12</v>
      </c>
      <c r="AH872" s="10">
        <f t="shared" si="503"/>
        <v>243381.9367559306</v>
      </c>
      <c r="AI872" s="11">
        <f t="shared" si="487"/>
        <v>0.81409584294303505</v>
      </c>
      <c r="AJ872">
        <f t="shared" si="488"/>
        <v>2254.2057773148167</v>
      </c>
      <c r="AK872">
        <f t="shared" si="504"/>
        <v>28.867363746407094</v>
      </c>
      <c r="AL872">
        <f t="shared" si="505"/>
        <v>2.6443488032000007</v>
      </c>
      <c r="AM872" s="5">
        <f t="shared" si="506"/>
        <v>1.78</v>
      </c>
      <c r="AN872">
        <v>0</v>
      </c>
      <c r="AO872" s="72">
        <f t="shared" si="507"/>
        <v>0.8</v>
      </c>
      <c r="AP872" s="72">
        <f t="shared" si="508"/>
        <v>0.2</v>
      </c>
      <c r="AQ872" s="72">
        <f t="shared" si="509"/>
        <v>0.4</v>
      </c>
      <c r="AR872" s="71">
        <f t="shared" si="510"/>
        <v>31.511712549607093</v>
      </c>
      <c r="AS872" s="40">
        <v>1.7751671055133749</v>
      </c>
      <c r="AT872" s="40">
        <f>(AS872+O872)*(AS872+P872)*((1/3)*AS872+R872)</f>
        <v>31.511685279076314</v>
      </c>
      <c r="AU872" s="73">
        <f>MROUND((AS872+O872),0.2)</f>
        <v>4.4000000000000004</v>
      </c>
      <c r="AV872" s="73">
        <f>MROUND((AS872+P872),0.2)</f>
        <v>5.2</v>
      </c>
      <c r="AW872" s="73">
        <f>IF(MROUND(((1/3)*AS872+AO872),0.2)*AV872*AU872/AR872&gt;1.05,MROUND(((1/3)*AS872+AO872),0.2)-0.2,MROUND(((1/3)*AS872+AO872),0.2))</f>
        <v>1.4000000000000001</v>
      </c>
      <c r="AX872" s="40">
        <f t="shared" ref="AX872" si="525">AU872*AV872*AW872</f>
        <v>32.032000000000004</v>
      </c>
      <c r="AY872" s="40" t="b">
        <f>IF(AQ872&lt;AW872,TRUE, FALSE)</f>
        <v>1</v>
      </c>
      <c r="AZ872" s="40" t="b">
        <f>IF(AL872&lt;AQ872*AU872*AV872,TRUE, FALSE)</f>
        <v>1</v>
      </c>
      <c r="BA872">
        <f t="shared" si="511"/>
        <v>176</v>
      </c>
      <c r="BB872" s="91">
        <f t="shared" si="512"/>
        <v>10.916624808147052</v>
      </c>
    </row>
    <row r="873" spans="1:54">
      <c r="A873" s="2" t="s">
        <v>1000</v>
      </c>
      <c r="B873" s="7" t="s">
        <v>40816</v>
      </c>
      <c r="C873" s="17">
        <f t="shared" si="493"/>
        <v>37.800000000000004</v>
      </c>
      <c r="D873" s="28">
        <f t="shared" si="494"/>
        <v>157</v>
      </c>
      <c r="E873" s="8">
        <f t="shared" si="513"/>
        <v>5</v>
      </c>
      <c r="F873" s="2" t="s">
        <v>5988</v>
      </c>
      <c r="G873" s="54">
        <f t="shared" si="514"/>
        <v>36.800000000000004</v>
      </c>
      <c r="H873" s="20">
        <f t="shared" si="515"/>
        <v>0.85087400000000002</v>
      </c>
      <c r="I873" s="14" t="s">
        <v>15954</v>
      </c>
      <c r="J873" s="14" t="s">
        <v>10970</v>
      </c>
      <c r="K873" s="14" t="s">
        <v>20915</v>
      </c>
      <c r="L873" s="14" t="s">
        <v>25875</v>
      </c>
      <c r="M873" s="28">
        <f t="shared" si="516"/>
        <v>11.4</v>
      </c>
      <c r="N873" s="46">
        <f t="shared" si="495"/>
        <v>6.6</v>
      </c>
      <c r="O873" s="17">
        <f t="shared" si="496"/>
        <v>1.2000000000000002</v>
      </c>
      <c r="P873" s="17">
        <f t="shared" si="496"/>
        <v>6.2</v>
      </c>
      <c r="Q873" s="124">
        <f t="shared" si="497"/>
        <v>0.2</v>
      </c>
      <c r="R873" s="26">
        <f t="shared" si="498"/>
        <v>1.4000000000000001</v>
      </c>
      <c r="S873" s="2" t="s">
        <v>30837</v>
      </c>
      <c r="T873" s="2" t="s">
        <v>35817</v>
      </c>
      <c r="U873" s="24">
        <f t="shared" si="499"/>
        <v>429.70000000000005</v>
      </c>
      <c r="V873" s="66">
        <f t="shared" si="499"/>
        <v>289.70000000000005</v>
      </c>
      <c r="W873" s="54">
        <f t="shared" si="500"/>
        <v>3.6799999999999997</v>
      </c>
      <c r="X873" s="143">
        <f t="shared" si="501"/>
        <v>429.70000000000005</v>
      </c>
      <c r="Y873" s="143">
        <f t="shared" si="502"/>
        <v>0.83599999999999997</v>
      </c>
      <c r="Z873" s="94" t="s">
        <v>39931</v>
      </c>
      <c r="AD873">
        <v>152</v>
      </c>
      <c r="AE873">
        <v>-1</v>
      </c>
      <c r="AF873" s="10">
        <v>37.9</v>
      </c>
      <c r="AG873" s="10">
        <v>58.12</v>
      </c>
      <c r="AH873" s="10">
        <f t="shared" si="503"/>
        <v>366514.55271303677</v>
      </c>
      <c r="AI873" s="11">
        <f t="shared" si="487"/>
        <v>0</v>
      </c>
      <c r="AJ873">
        <f t="shared" si="488"/>
        <v>0</v>
      </c>
      <c r="AK873" t="e">
        <f t="shared" si="504"/>
        <v>#DIV/0!</v>
      </c>
      <c r="AL873">
        <f t="shared" si="505"/>
        <v>1.5532964160000005</v>
      </c>
      <c r="AM873" s="5">
        <f t="shared" si="506"/>
        <v>7.3600000000000012</v>
      </c>
      <c r="AN873">
        <v>0</v>
      </c>
      <c r="AO873" s="72">
        <f t="shared" si="507"/>
        <v>1.4000000000000001</v>
      </c>
      <c r="AP873" s="72">
        <f t="shared" si="508"/>
        <v>0.2</v>
      </c>
      <c r="AQ873" s="72">
        <f t="shared" si="509"/>
        <v>0.4</v>
      </c>
      <c r="AR873" s="71" t="e">
        <f t="shared" si="510"/>
        <v>#DIV/0!</v>
      </c>
      <c r="BA873">
        <f t="shared" si="511"/>
        <v>157</v>
      </c>
      <c r="BB873" s="91" t="e">
        <f t="shared" si="512"/>
        <v>#DIV/0!</v>
      </c>
    </row>
    <row r="874" spans="1:54">
      <c r="A874" s="2" t="s">
        <v>1001</v>
      </c>
      <c r="B874" s="7" t="s">
        <v>40817</v>
      </c>
      <c r="C874" s="17">
        <f t="shared" si="493"/>
        <v>30.400000000000002</v>
      </c>
      <c r="D874" s="28">
        <f t="shared" si="494"/>
        <v>295</v>
      </c>
      <c r="E874" s="8">
        <f t="shared" si="513"/>
        <v>7</v>
      </c>
      <c r="F874" s="2" t="s">
        <v>5989</v>
      </c>
      <c r="G874" s="54">
        <f t="shared" si="514"/>
        <v>29.400000000000002</v>
      </c>
      <c r="H874" s="20">
        <f t="shared" si="515"/>
        <v>0.42409469999999999</v>
      </c>
      <c r="I874" s="14" t="s">
        <v>15955</v>
      </c>
      <c r="J874" s="14" t="s">
        <v>10971</v>
      </c>
      <c r="K874" s="14" t="s">
        <v>20916</v>
      </c>
      <c r="L874" s="14" t="s">
        <v>25876</v>
      </c>
      <c r="M874" s="28">
        <f t="shared" si="516"/>
        <v>11.7</v>
      </c>
      <c r="N874" s="46">
        <f t="shared" si="495"/>
        <v>6.6</v>
      </c>
      <c r="O874" s="17">
        <f t="shared" si="496"/>
        <v>0.4</v>
      </c>
      <c r="P874" s="17">
        <f t="shared" si="496"/>
        <v>5.6000000000000005</v>
      </c>
      <c r="Q874" s="124">
        <f t="shared" si="497"/>
        <v>1.2000000000000002</v>
      </c>
      <c r="R874" s="26">
        <f t="shared" si="498"/>
        <v>2.2000000000000002</v>
      </c>
      <c r="S874" s="2" t="s">
        <v>30838</v>
      </c>
      <c r="T874" s="2" t="s">
        <v>35818</v>
      </c>
      <c r="U874" s="24">
        <f t="shared" si="499"/>
        <v>567.6</v>
      </c>
      <c r="V874" s="66">
        <f t="shared" si="499"/>
        <v>334.6</v>
      </c>
      <c r="W874" s="54">
        <f t="shared" si="500"/>
        <v>2.94</v>
      </c>
      <c r="X874" s="143">
        <f t="shared" si="501"/>
        <v>567.6</v>
      </c>
      <c r="Y874" s="143">
        <f t="shared" si="502"/>
        <v>0.68799999999999994</v>
      </c>
      <c r="Z874" s="94" t="s">
        <v>39931</v>
      </c>
      <c r="AD874">
        <v>152</v>
      </c>
      <c r="AE874">
        <v>-1</v>
      </c>
      <c r="AF874" s="10">
        <v>37.9</v>
      </c>
      <c r="AG874" s="10">
        <v>58.12</v>
      </c>
      <c r="AH874" s="10">
        <f t="shared" si="503"/>
        <v>314132.61291424237</v>
      </c>
      <c r="AI874" s="11">
        <f t="shared" si="487"/>
        <v>0</v>
      </c>
      <c r="AJ874">
        <f t="shared" si="488"/>
        <v>0</v>
      </c>
      <c r="AK874" t="e">
        <f t="shared" si="504"/>
        <v>#DIV/0!</v>
      </c>
      <c r="AL874">
        <f t="shared" si="505"/>
        <v>2.8380613184000008</v>
      </c>
      <c r="AM874" s="5">
        <f t="shared" si="506"/>
        <v>5.8800000000000008</v>
      </c>
      <c r="AN874">
        <v>0</v>
      </c>
      <c r="AO874" s="72">
        <f t="shared" si="507"/>
        <v>2.2000000000000002</v>
      </c>
      <c r="AP874" s="72">
        <f t="shared" si="508"/>
        <v>1.2000000000000002</v>
      </c>
      <c r="AQ874" s="72">
        <f t="shared" si="509"/>
        <v>1.4000000000000001</v>
      </c>
      <c r="AR874" s="71" t="e">
        <f t="shared" si="510"/>
        <v>#DIV/0!</v>
      </c>
      <c r="BA874">
        <f t="shared" si="511"/>
        <v>295</v>
      </c>
      <c r="BB874" s="91" t="e">
        <f t="shared" si="512"/>
        <v>#DIV/0!</v>
      </c>
    </row>
    <row r="875" spans="1:54">
      <c r="A875" s="2" t="s">
        <v>1002</v>
      </c>
      <c r="B875" s="7" t="s">
        <v>40818</v>
      </c>
      <c r="C875" s="17">
        <f t="shared" si="493"/>
        <v>6.7</v>
      </c>
      <c r="D875" s="28">
        <f t="shared" si="494"/>
        <v>167</v>
      </c>
      <c r="E875" s="8">
        <f t="shared" si="513"/>
        <v>13</v>
      </c>
      <c r="F875" s="2" t="s">
        <v>5990</v>
      </c>
      <c r="G875" s="54">
        <f t="shared" si="514"/>
        <v>5.8</v>
      </c>
      <c r="H875" s="20">
        <f t="shared" si="515"/>
        <v>0.35118199999999999</v>
      </c>
      <c r="I875" s="14" t="s">
        <v>15956</v>
      </c>
      <c r="J875" s="14" t="s">
        <v>10972</v>
      </c>
      <c r="K875" s="14" t="s">
        <v>20917</v>
      </c>
      <c r="L875" s="14" t="s">
        <v>25877</v>
      </c>
      <c r="M875" s="28">
        <f t="shared" si="516"/>
        <v>12.6</v>
      </c>
      <c r="N875" s="46">
        <f t="shared" si="495"/>
        <v>6.4</v>
      </c>
      <c r="O875" s="17">
        <f t="shared" si="496"/>
        <v>1.4000000000000001</v>
      </c>
      <c r="P875" s="17">
        <f t="shared" si="496"/>
        <v>3.8000000000000003</v>
      </c>
      <c r="Q875" s="124">
        <f t="shared" si="497"/>
        <v>1.2000000000000002</v>
      </c>
      <c r="R875" s="26">
        <f t="shared" si="498"/>
        <v>2</v>
      </c>
      <c r="S875" s="2" t="s">
        <v>30839</v>
      </c>
      <c r="T875" s="2" t="s">
        <v>35819</v>
      </c>
      <c r="U875" s="24">
        <f t="shared" si="499"/>
        <v>440.5</v>
      </c>
      <c r="V875" s="66">
        <f t="shared" si="499"/>
        <v>393.90000000000003</v>
      </c>
      <c r="W875" s="54">
        <f t="shared" si="500"/>
        <v>0.57999999999999996</v>
      </c>
      <c r="X875" s="143">
        <f t="shared" si="501"/>
        <v>440.5</v>
      </c>
      <c r="Y875" s="143">
        <f t="shared" si="502"/>
        <v>0.216</v>
      </c>
      <c r="Z875" s="94" t="s">
        <v>39932</v>
      </c>
      <c r="AA875">
        <v>2643.1</v>
      </c>
      <c r="AB875">
        <v>534.32000000000005</v>
      </c>
      <c r="AC875">
        <v>3.55</v>
      </c>
      <c r="AD875">
        <v>152</v>
      </c>
      <c r="AE875">
        <v>-1</v>
      </c>
      <c r="AF875" s="10">
        <v>37.9</v>
      </c>
      <c r="AG875" s="10">
        <v>58.12</v>
      </c>
      <c r="AH875" s="10">
        <f t="shared" si="503"/>
        <v>208902.08555393151</v>
      </c>
      <c r="AI875" s="11">
        <f t="shared" si="487"/>
        <v>0.90068692560561625</v>
      </c>
      <c r="AJ875">
        <f t="shared" si="488"/>
        <v>1996.5275447936006</v>
      </c>
      <c r="AK875">
        <f t="shared" si="504"/>
        <v>35.458376882956458</v>
      </c>
      <c r="AL875">
        <f t="shared" si="505"/>
        <v>6.9034235200000014</v>
      </c>
      <c r="AM875" s="5">
        <f t="shared" si="506"/>
        <v>1.1400000000000001</v>
      </c>
      <c r="AN875">
        <v>0</v>
      </c>
      <c r="AO875" s="72">
        <f t="shared" si="507"/>
        <v>2</v>
      </c>
      <c r="AP875" s="72">
        <f t="shared" si="508"/>
        <v>1.2000000000000002</v>
      </c>
      <c r="AQ875" s="72">
        <f t="shared" si="509"/>
        <v>1.4000000000000001</v>
      </c>
      <c r="AR875" s="71">
        <f t="shared" si="510"/>
        <v>42.361800402956462</v>
      </c>
      <c r="AS875" s="40">
        <v>1.6490590233051046</v>
      </c>
      <c r="AT875" s="40">
        <f>(AS875+O875)*(AS875+P875)*((1/3)*AS875+R875)</f>
        <v>42.361770301426724</v>
      </c>
      <c r="AU875" s="73">
        <f>MROUND((AS875+O875),0.2)</f>
        <v>3</v>
      </c>
      <c r="AV875" s="73">
        <f>MROUND((AS875+P875),0.2)</f>
        <v>5.4</v>
      </c>
      <c r="AW875" s="73">
        <f>IF(MROUND(((1/3)*AS875+AO875),0.2)*AV875*AU875/AR875&gt;1.05,MROUND(((1/3)*AS875+AO875),0.2)-0.2,MROUND(((1/3)*AS875+AO875),0.2))</f>
        <v>2.6</v>
      </c>
      <c r="AX875" s="40">
        <f t="shared" ref="AX875" si="526">AU875*AV875*AW875</f>
        <v>42.120000000000012</v>
      </c>
      <c r="AY875" s="40" t="b">
        <f>IF(AQ875&lt;AW875,TRUE, FALSE)</f>
        <v>1</v>
      </c>
      <c r="AZ875" s="40" t="b">
        <f>IF(AL875&lt;AQ875*AU875*AV875,TRUE, FALSE)</f>
        <v>1</v>
      </c>
      <c r="BA875">
        <f t="shared" si="511"/>
        <v>167</v>
      </c>
      <c r="BB875" s="91">
        <f t="shared" si="512"/>
        <v>5.1363467387202189</v>
      </c>
    </row>
    <row r="876" spans="1:54">
      <c r="A876" s="2" t="s">
        <v>1003</v>
      </c>
      <c r="B876" s="7" t="s">
        <v>40819</v>
      </c>
      <c r="C876" s="17">
        <f t="shared" si="493"/>
        <v>29.400000000000002</v>
      </c>
      <c r="D876" s="28">
        <f t="shared" si="494"/>
        <v>135</v>
      </c>
      <c r="E876" s="8">
        <f t="shared" si="513"/>
        <v>12</v>
      </c>
      <c r="F876" s="2" t="s">
        <v>5991</v>
      </c>
      <c r="G876" s="54">
        <f t="shared" si="514"/>
        <v>28.5</v>
      </c>
      <c r="H876" s="20">
        <f t="shared" si="515"/>
        <v>0.63761400000000001</v>
      </c>
      <c r="I876" s="14" t="s">
        <v>15957</v>
      </c>
      <c r="J876" s="14" t="s">
        <v>10973</v>
      </c>
      <c r="K876" s="14" t="s">
        <v>20918</v>
      </c>
      <c r="L876" s="14" t="s">
        <v>25878</v>
      </c>
      <c r="M876" s="28">
        <f t="shared" si="516"/>
        <v>13.3</v>
      </c>
      <c r="N876" s="46">
        <f t="shared" si="495"/>
        <v>5.6</v>
      </c>
      <c r="O876" s="17">
        <f t="shared" si="496"/>
        <v>1.4000000000000001</v>
      </c>
      <c r="P876" s="17">
        <f t="shared" si="496"/>
        <v>2.4000000000000004</v>
      </c>
      <c r="Q876" s="124">
        <f t="shared" si="497"/>
        <v>1</v>
      </c>
      <c r="R876" s="26">
        <f t="shared" si="498"/>
        <v>2.6</v>
      </c>
      <c r="S876" s="2" t="s">
        <v>30840</v>
      </c>
      <c r="T876" s="2" t="s">
        <v>35820</v>
      </c>
      <c r="U876" s="24">
        <f t="shared" si="499"/>
        <v>408.3</v>
      </c>
      <c r="V876" s="66">
        <f t="shared" si="499"/>
        <v>403.90000000000003</v>
      </c>
      <c r="W876" s="54">
        <f t="shared" si="500"/>
        <v>2.8499999999999996</v>
      </c>
      <c r="X876" s="143">
        <f t="shared" si="501"/>
        <v>408.3</v>
      </c>
      <c r="Y876" s="143">
        <f t="shared" si="502"/>
        <v>0.66999999999999993</v>
      </c>
      <c r="Z876" s="94" t="s">
        <v>39931</v>
      </c>
      <c r="AD876">
        <v>152</v>
      </c>
      <c r="AE876">
        <v>-1</v>
      </c>
      <c r="AF876" s="10">
        <v>37.9</v>
      </c>
      <c r="AG876" s="10">
        <v>58.12</v>
      </c>
      <c r="AH876" s="10">
        <f t="shared" si="503"/>
        <v>179887.8298810173</v>
      </c>
      <c r="AI876" s="11">
        <f t="shared" si="487"/>
        <v>0</v>
      </c>
      <c r="AJ876">
        <f t="shared" si="488"/>
        <v>0</v>
      </c>
      <c r="AK876" t="e">
        <f t="shared" si="504"/>
        <v>#DIV/0!</v>
      </c>
      <c r="AL876">
        <f t="shared" si="505"/>
        <v>3.1658040960000005</v>
      </c>
      <c r="AM876" s="5">
        <f t="shared" si="506"/>
        <v>5.6800000000000006</v>
      </c>
      <c r="AN876">
        <v>0</v>
      </c>
      <c r="AO876" s="72">
        <f t="shared" si="507"/>
        <v>2.6</v>
      </c>
      <c r="AP876" s="72">
        <f t="shared" si="508"/>
        <v>1</v>
      </c>
      <c r="AQ876" s="72">
        <f t="shared" si="509"/>
        <v>1</v>
      </c>
      <c r="AR876" s="71" t="e">
        <f t="shared" si="510"/>
        <v>#DIV/0!</v>
      </c>
      <c r="BA876">
        <f t="shared" si="511"/>
        <v>135</v>
      </c>
      <c r="BB876" s="91" t="e">
        <f t="shared" si="512"/>
        <v>#DIV/0!</v>
      </c>
    </row>
    <row r="877" spans="1:54">
      <c r="A877" s="2" t="s">
        <v>1004</v>
      </c>
      <c r="B877" s="7" t="s">
        <v>40820</v>
      </c>
      <c r="C877" s="17">
        <f t="shared" si="493"/>
        <v>31.400000000000002</v>
      </c>
      <c r="D877" s="28">
        <f t="shared" si="494"/>
        <v>228</v>
      </c>
      <c r="E877" s="8">
        <f t="shared" si="513"/>
        <v>4</v>
      </c>
      <c r="F877" s="2" t="s">
        <v>5992</v>
      </c>
      <c r="G877" s="54">
        <f t="shared" si="514"/>
        <v>30.400000000000002</v>
      </c>
      <c r="H877" s="20">
        <f t="shared" si="515"/>
        <v>0.71105799999999997</v>
      </c>
      <c r="I877" s="14" t="s">
        <v>15958</v>
      </c>
      <c r="J877" s="14" t="s">
        <v>10974</v>
      </c>
      <c r="K877" s="14" t="s">
        <v>20919</v>
      </c>
      <c r="L877" s="14" t="s">
        <v>25879</v>
      </c>
      <c r="M877" s="28">
        <f t="shared" si="516"/>
        <v>14</v>
      </c>
      <c r="N877" s="46">
        <f t="shared" si="495"/>
        <v>6.2</v>
      </c>
      <c r="O877" s="17">
        <f t="shared" si="496"/>
        <v>2.8000000000000003</v>
      </c>
      <c r="P877" s="17">
        <f t="shared" si="496"/>
        <v>1</v>
      </c>
      <c r="Q877" s="124">
        <f t="shared" si="497"/>
        <v>0.2</v>
      </c>
      <c r="R877" s="26">
        <f t="shared" si="498"/>
        <v>0.4</v>
      </c>
      <c r="S877" s="2" t="s">
        <v>30841</v>
      </c>
      <c r="T877" s="2" t="s">
        <v>35821</v>
      </c>
      <c r="U877" s="24">
        <f t="shared" si="499"/>
        <v>501</v>
      </c>
      <c r="V877" s="66">
        <f t="shared" si="499"/>
        <v>367.6</v>
      </c>
      <c r="W877" s="54">
        <f t="shared" si="500"/>
        <v>3.0399999999999996</v>
      </c>
      <c r="X877" s="143">
        <f t="shared" si="501"/>
        <v>501</v>
      </c>
      <c r="Y877" s="143">
        <f t="shared" si="502"/>
        <v>0.70799999999999985</v>
      </c>
      <c r="Z877" s="94" t="s">
        <v>39931</v>
      </c>
      <c r="AD877">
        <v>152</v>
      </c>
      <c r="AE877">
        <v>-1</v>
      </c>
      <c r="AF877" s="10">
        <v>37.9</v>
      </c>
      <c r="AG877" s="10">
        <v>58.12</v>
      </c>
      <c r="AH877" s="10">
        <f t="shared" si="503"/>
        <v>264036.11919285468</v>
      </c>
      <c r="AI877" s="11">
        <f t="shared" si="487"/>
        <v>0</v>
      </c>
      <c r="AJ877">
        <f t="shared" si="488"/>
        <v>0</v>
      </c>
      <c r="AK877" t="e">
        <f t="shared" si="504"/>
        <v>#DIV/0!</v>
      </c>
      <c r="AL877">
        <f t="shared" si="505"/>
        <v>0.32361504000000008</v>
      </c>
      <c r="AM877" s="5">
        <f t="shared" si="506"/>
        <v>6.08</v>
      </c>
      <c r="AN877">
        <v>0</v>
      </c>
      <c r="AO877" s="72">
        <f t="shared" si="507"/>
        <v>0.4</v>
      </c>
      <c r="AP877" s="72">
        <f t="shared" si="508"/>
        <v>0.2</v>
      </c>
      <c r="AQ877" s="72">
        <f t="shared" si="509"/>
        <v>0.2</v>
      </c>
      <c r="AR877" s="71" t="e">
        <f t="shared" si="510"/>
        <v>#DIV/0!</v>
      </c>
      <c r="BA877">
        <f t="shared" si="511"/>
        <v>228</v>
      </c>
      <c r="BB877" s="91" t="e">
        <f t="shared" si="512"/>
        <v>#DIV/0!</v>
      </c>
    </row>
    <row r="878" spans="1:54">
      <c r="A878" s="2" t="s">
        <v>1005</v>
      </c>
      <c r="B878" s="7" t="s">
        <v>40821</v>
      </c>
      <c r="C878" s="17">
        <f t="shared" si="493"/>
        <v>14.9</v>
      </c>
      <c r="D878" s="28">
        <f t="shared" si="494"/>
        <v>31</v>
      </c>
      <c r="E878" s="8">
        <f t="shared" si="513"/>
        <v>6</v>
      </c>
      <c r="F878" s="2" t="s">
        <v>5993</v>
      </c>
      <c r="G878" s="54">
        <f t="shared" si="514"/>
        <v>13.9</v>
      </c>
      <c r="H878" s="20">
        <f t="shared" si="515"/>
        <v>0.75188840000000001</v>
      </c>
      <c r="I878" s="14" t="s">
        <v>15959</v>
      </c>
      <c r="J878" s="14" t="s">
        <v>10975</v>
      </c>
      <c r="K878" s="14" t="s">
        <v>20920</v>
      </c>
      <c r="L878" s="14" t="s">
        <v>25880</v>
      </c>
      <c r="M878" s="28">
        <f t="shared" si="516"/>
        <v>10.3</v>
      </c>
      <c r="N878" s="46">
        <f t="shared" si="495"/>
        <v>5.8</v>
      </c>
      <c r="O878" s="17">
        <f t="shared" si="496"/>
        <v>1</v>
      </c>
      <c r="P878" s="17">
        <f t="shared" si="496"/>
        <v>8.4</v>
      </c>
      <c r="Q878" s="124">
        <f t="shared" si="497"/>
        <v>0.4</v>
      </c>
      <c r="R878" s="26">
        <f t="shared" si="498"/>
        <v>1.4000000000000001</v>
      </c>
      <c r="S878" s="2" t="s">
        <v>30842</v>
      </c>
      <c r="T878" s="2" t="s">
        <v>35822</v>
      </c>
      <c r="U878" s="24">
        <f t="shared" si="499"/>
        <v>304.10000000000002</v>
      </c>
      <c r="V878" s="66">
        <f t="shared" si="499"/>
        <v>369.40000000000003</v>
      </c>
      <c r="W878" s="54">
        <f t="shared" si="500"/>
        <v>1.39</v>
      </c>
      <c r="X878" s="143">
        <f t="shared" si="501"/>
        <v>304.10000000000002</v>
      </c>
      <c r="Y878" s="143">
        <f t="shared" si="502"/>
        <v>0.378</v>
      </c>
      <c r="Z878" s="94" t="s">
        <v>39932</v>
      </c>
      <c r="AA878">
        <v>3032.5</v>
      </c>
      <c r="AB878">
        <v>475.53</v>
      </c>
      <c r="AC878">
        <v>9.4499999999999993</v>
      </c>
      <c r="AD878">
        <v>152</v>
      </c>
      <c r="AE878">
        <v>-1</v>
      </c>
      <c r="AF878" s="10">
        <v>37.9</v>
      </c>
      <c r="AG878" s="10">
        <v>58.12</v>
      </c>
      <c r="AH878" s="10">
        <f t="shared" si="503"/>
        <v>260865.2634724259</v>
      </c>
      <c r="AI878" s="11">
        <f t="shared" si="487"/>
        <v>0.77501598732225252</v>
      </c>
      <c r="AJ878">
        <f t="shared" si="488"/>
        <v>4204.7349724195201</v>
      </c>
      <c r="AK878">
        <f t="shared" si="504"/>
        <v>24.138791304282364</v>
      </c>
      <c r="AL878">
        <f t="shared" si="505"/>
        <v>2.9177924160000006</v>
      </c>
      <c r="AM878" s="5">
        <f t="shared" si="506"/>
        <v>2.7800000000000002</v>
      </c>
      <c r="AN878">
        <v>0</v>
      </c>
      <c r="AO878" s="72">
        <f t="shared" si="507"/>
        <v>1.4000000000000001</v>
      </c>
      <c r="AP878" s="72">
        <f t="shared" si="508"/>
        <v>0.4</v>
      </c>
      <c r="AQ878" s="72">
        <f t="shared" si="509"/>
        <v>0.4</v>
      </c>
      <c r="AR878" s="71">
        <f t="shared" si="510"/>
        <v>27.056583720282365</v>
      </c>
      <c r="AS878" s="40">
        <v>0.77710125466002045</v>
      </c>
      <c r="AT878" s="40">
        <f>(AS878+O878)*(AS878+P878)*((1/3)*AS878+R878)</f>
        <v>27.056581139022054</v>
      </c>
      <c r="AU878" s="73">
        <f>MROUND((AS878+O878),0.2)</f>
        <v>1.8</v>
      </c>
      <c r="AV878" s="73">
        <f>MROUND((AS878+P878),0.2)</f>
        <v>9.2000000000000011</v>
      </c>
      <c r="AW878" s="73">
        <f>IF(MROUND(((1/3)*AS878+AO878),0.2)*AV878*AU878/AR878&gt;1.05,MROUND(((1/3)*AS878+AO878),0.2)-0.2,MROUND(((1/3)*AS878+AO878),0.2))</f>
        <v>1.6</v>
      </c>
      <c r="AX878" s="40">
        <f t="shared" ref="AX878:AX879" si="527">AU878*AV878*AW878</f>
        <v>26.496000000000006</v>
      </c>
      <c r="AY878" s="40" t="b">
        <f>IF(AQ878&lt;AW878,TRUE, FALSE)</f>
        <v>1</v>
      </c>
      <c r="AZ878" s="40" t="b">
        <f>IF(AL878&lt;AQ878*AU878*AV878,TRUE, FALSE)</f>
        <v>1</v>
      </c>
      <c r="BA878">
        <f t="shared" si="511"/>
        <v>31</v>
      </c>
      <c r="BB878" s="91">
        <f t="shared" si="512"/>
        <v>8.2729638928098304</v>
      </c>
    </row>
    <row r="879" spans="1:54">
      <c r="A879" s="2" t="s">
        <v>1006</v>
      </c>
      <c r="B879" s="7" t="s">
        <v>40822</v>
      </c>
      <c r="C879" s="17">
        <f t="shared" si="493"/>
        <v>22.5</v>
      </c>
      <c r="D879" s="28">
        <f t="shared" si="494"/>
        <v>224</v>
      </c>
      <c r="E879" s="8">
        <f t="shared" si="513"/>
        <v>14</v>
      </c>
      <c r="F879" s="2" t="s">
        <v>5994</v>
      </c>
      <c r="G879" s="54">
        <f t="shared" si="514"/>
        <v>21.6</v>
      </c>
      <c r="H879" s="20">
        <f t="shared" si="515"/>
        <v>0.63896269999999999</v>
      </c>
      <c r="I879" s="14" t="s">
        <v>15960</v>
      </c>
      <c r="J879" s="14" t="s">
        <v>10976</v>
      </c>
      <c r="K879" s="14" t="s">
        <v>20921</v>
      </c>
      <c r="L879" s="14" t="s">
        <v>25881</v>
      </c>
      <c r="M879" s="28">
        <f t="shared" si="516"/>
        <v>10.199999999999999</v>
      </c>
      <c r="N879" s="46">
        <f t="shared" si="495"/>
        <v>5.6</v>
      </c>
      <c r="O879" s="17">
        <f t="shared" si="496"/>
        <v>2</v>
      </c>
      <c r="P879" s="17">
        <f t="shared" si="496"/>
        <v>8.6</v>
      </c>
      <c r="Q879" s="124">
        <f t="shared" si="497"/>
        <v>1</v>
      </c>
      <c r="R879" s="26">
        <f t="shared" si="498"/>
        <v>2.6</v>
      </c>
      <c r="S879" s="2" t="s">
        <v>30843</v>
      </c>
      <c r="T879" s="2" t="s">
        <v>35823</v>
      </c>
      <c r="U879" s="24">
        <f t="shared" si="499"/>
        <v>497.1</v>
      </c>
      <c r="V879" s="66">
        <f t="shared" si="499"/>
        <v>398.5</v>
      </c>
      <c r="W879" s="54">
        <f t="shared" si="500"/>
        <v>2.1599999999999997</v>
      </c>
      <c r="X879" s="143">
        <f t="shared" si="501"/>
        <v>497.1</v>
      </c>
      <c r="Y879" s="143">
        <f t="shared" si="502"/>
        <v>0.53199999999999992</v>
      </c>
      <c r="Z879" s="94" t="s">
        <v>39932</v>
      </c>
      <c r="AA879">
        <v>3507.9</v>
      </c>
      <c r="AB879">
        <v>429.08</v>
      </c>
      <c r="AC879">
        <v>7.66</v>
      </c>
      <c r="AD879">
        <v>152</v>
      </c>
      <c r="AE879">
        <v>-1</v>
      </c>
      <c r="AF879" s="10">
        <v>37.9</v>
      </c>
      <c r="AG879" s="10">
        <v>58.12</v>
      </c>
      <c r="AH879" s="10">
        <f t="shared" si="503"/>
        <v>196431.94135718085</v>
      </c>
      <c r="AI879" s="11">
        <f t="shared" si="487"/>
        <v>0.96956900764114884</v>
      </c>
      <c r="AJ879">
        <f t="shared" si="488"/>
        <v>12260.708676931519</v>
      </c>
      <c r="AK879">
        <f t="shared" si="504"/>
        <v>108.63344910455355</v>
      </c>
      <c r="AL879">
        <f t="shared" si="505"/>
        <v>16.145588056000001</v>
      </c>
      <c r="AM879" s="5">
        <f t="shared" si="506"/>
        <v>4.3</v>
      </c>
      <c r="AN879">
        <v>0</v>
      </c>
      <c r="AO879" s="72">
        <f t="shared" si="507"/>
        <v>2.6</v>
      </c>
      <c r="AP879" s="72">
        <f t="shared" si="508"/>
        <v>1</v>
      </c>
      <c r="AQ879" s="72">
        <f t="shared" si="509"/>
        <v>1</v>
      </c>
      <c r="AR879" s="71">
        <f t="shared" si="510"/>
        <v>124.77903716055354</v>
      </c>
      <c r="AS879" s="40">
        <v>1.7711395324487254</v>
      </c>
      <c r="AT879" s="40">
        <f>(AS879+O879)*(AS879+P879)*((1/3)*AS879+R879)</f>
        <v>124.77899166663677</v>
      </c>
      <c r="AU879" s="73">
        <f>MROUND((AS879+O879),0.2)</f>
        <v>3.8000000000000003</v>
      </c>
      <c r="AV879" s="73">
        <f>MROUND((AS879+P879),0.2)</f>
        <v>10.4</v>
      </c>
      <c r="AW879" s="73">
        <f>IF(MROUND(((1/3)*AS879+AO879),0.2)*AV879*AU879/AR879&gt;1.05,MROUND(((1/3)*AS879+AO879),0.2)-0.2,MROUND(((1/3)*AS879+AO879),0.2))</f>
        <v>3.2</v>
      </c>
      <c r="AX879" s="40">
        <f t="shared" si="527"/>
        <v>126.46400000000001</v>
      </c>
      <c r="AY879" s="40" t="b">
        <f>IF(AQ879&lt;AW879,TRUE, FALSE)</f>
        <v>1</v>
      </c>
      <c r="AZ879" s="40" t="b">
        <f>IF(AL879&lt;AQ879*AU879*AV879,TRUE, FALSE)</f>
        <v>1</v>
      </c>
      <c r="BA879">
        <f t="shared" si="511"/>
        <v>224</v>
      </c>
      <c r="BB879" s="91">
        <f t="shared" si="512"/>
        <v>6.7283674479842395</v>
      </c>
    </row>
    <row r="880" spans="1:54">
      <c r="A880" s="2" t="s">
        <v>1007</v>
      </c>
      <c r="B880" s="7" t="s">
        <v>40823</v>
      </c>
      <c r="C880" s="17">
        <f t="shared" si="493"/>
        <v>38</v>
      </c>
      <c r="D880" s="28">
        <f t="shared" si="494"/>
        <v>105</v>
      </c>
      <c r="E880" s="8">
        <f t="shared" si="513"/>
        <v>6</v>
      </c>
      <c r="F880" s="2" t="s">
        <v>5995</v>
      </c>
      <c r="G880" s="54">
        <f t="shared" si="514"/>
        <v>37</v>
      </c>
      <c r="H880" s="20">
        <f t="shared" si="515"/>
        <v>0.48717050000000001</v>
      </c>
      <c r="I880" s="14" t="s">
        <v>15961</v>
      </c>
      <c r="J880" s="14" t="s">
        <v>10977</v>
      </c>
      <c r="K880" s="14" t="s">
        <v>20922</v>
      </c>
      <c r="L880" s="14" t="s">
        <v>25882</v>
      </c>
      <c r="M880" s="28">
        <f t="shared" si="516"/>
        <v>14.3</v>
      </c>
      <c r="N880" s="46">
        <f t="shared" si="495"/>
        <v>5.4</v>
      </c>
      <c r="O880" s="17">
        <f t="shared" si="496"/>
        <v>1</v>
      </c>
      <c r="P880" s="17">
        <f t="shared" si="496"/>
        <v>0.4</v>
      </c>
      <c r="Q880" s="124">
        <f t="shared" si="497"/>
        <v>0.8</v>
      </c>
      <c r="R880" s="26">
        <f t="shared" si="498"/>
        <v>1.6</v>
      </c>
      <c r="S880" s="2" t="s">
        <v>30844</v>
      </c>
      <c r="T880" s="2" t="s">
        <v>35824</v>
      </c>
      <c r="U880" s="24">
        <f t="shared" si="499"/>
        <v>378.1</v>
      </c>
      <c r="V880" s="66">
        <f t="shared" si="499"/>
        <v>420.20000000000005</v>
      </c>
      <c r="W880" s="54">
        <f t="shared" si="500"/>
        <v>3.6999999999999997</v>
      </c>
      <c r="X880" s="143">
        <f t="shared" si="501"/>
        <v>378.1</v>
      </c>
      <c r="Y880" s="143">
        <f t="shared" si="502"/>
        <v>0.84</v>
      </c>
      <c r="Z880" s="94" t="s">
        <v>39931</v>
      </c>
      <c r="AD880">
        <v>152</v>
      </c>
      <c r="AE880">
        <v>-1</v>
      </c>
      <c r="AF880" s="10">
        <v>37.9</v>
      </c>
      <c r="AG880" s="10">
        <v>58.12</v>
      </c>
      <c r="AH880" s="10">
        <f t="shared" si="503"/>
        <v>102483.82690835885</v>
      </c>
      <c r="AI880" s="11">
        <f t="shared" si="487"/>
        <v>0</v>
      </c>
      <c r="AJ880">
        <f t="shared" si="488"/>
        <v>0</v>
      </c>
      <c r="AK880" t="e">
        <f t="shared" si="504"/>
        <v>#DIV/0!</v>
      </c>
      <c r="AL880">
        <f t="shared" si="505"/>
        <v>0.32821088000000009</v>
      </c>
      <c r="AM880" s="5">
        <f t="shared" si="506"/>
        <v>7.4</v>
      </c>
      <c r="AN880">
        <v>0</v>
      </c>
      <c r="AO880" s="72">
        <f t="shared" si="507"/>
        <v>1.6</v>
      </c>
      <c r="AP880" s="72">
        <f t="shared" si="508"/>
        <v>0.8</v>
      </c>
      <c r="AQ880" s="72">
        <f t="shared" si="509"/>
        <v>1</v>
      </c>
      <c r="AR880" s="71" t="e">
        <f t="shared" si="510"/>
        <v>#DIV/0!</v>
      </c>
      <c r="BA880">
        <f t="shared" si="511"/>
        <v>105</v>
      </c>
      <c r="BB880" s="91" t="e">
        <f t="shared" si="512"/>
        <v>#DIV/0!</v>
      </c>
    </row>
    <row r="881" spans="1:54">
      <c r="A881" s="2" t="s">
        <v>1008</v>
      </c>
      <c r="B881" s="7" t="s">
        <v>40824</v>
      </c>
      <c r="C881" s="17">
        <f t="shared" si="493"/>
        <v>15.600000000000001</v>
      </c>
      <c r="D881" s="28">
        <f t="shared" si="494"/>
        <v>90</v>
      </c>
      <c r="E881" s="8">
        <f t="shared" si="513"/>
        <v>8</v>
      </c>
      <c r="F881" s="2" t="s">
        <v>5996</v>
      </c>
      <c r="G881" s="54">
        <f t="shared" si="514"/>
        <v>14.6</v>
      </c>
      <c r="H881" s="20">
        <f t="shared" si="515"/>
        <v>0.82172430000000007</v>
      </c>
      <c r="I881" s="14" t="s">
        <v>15962</v>
      </c>
      <c r="J881" s="14" t="s">
        <v>10978</v>
      </c>
      <c r="K881" s="14" t="s">
        <v>20923</v>
      </c>
      <c r="L881" s="14" t="s">
        <v>25883</v>
      </c>
      <c r="M881" s="28">
        <f t="shared" si="516"/>
        <v>11.2</v>
      </c>
      <c r="N881" s="46">
        <f t="shared" si="495"/>
        <v>6.2</v>
      </c>
      <c r="O881" s="17">
        <f t="shared" si="496"/>
        <v>3</v>
      </c>
      <c r="P881" s="17">
        <f t="shared" si="496"/>
        <v>6.6000000000000005</v>
      </c>
      <c r="Q881" s="124">
        <f t="shared" si="497"/>
        <v>0.2</v>
      </c>
      <c r="R881" s="26">
        <f t="shared" si="498"/>
        <v>1.6</v>
      </c>
      <c r="S881" s="2" t="s">
        <v>30845</v>
      </c>
      <c r="T881" s="2" t="s">
        <v>35825</v>
      </c>
      <c r="U881" s="24">
        <f t="shared" si="499"/>
        <v>363.20000000000005</v>
      </c>
      <c r="V881" s="66">
        <f t="shared" si="499"/>
        <v>316.8</v>
      </c>
      <c r="W881" s="54">
        <f t="shared" si="500"/>
        <v>1.46</v>
      </c>
      <c r="X881" s="143">
        <f t="shared" si="501"/>
        <v>363.20000000000005</v>
      </c>
      <c r="Y881" s="143">
        <f t="shared" si="502"/>
        <v>0.39200000000000002</v>
      </c>
      <c r="Z881" s="94" t="s">
        <v>39931</v>
      </c>
      <c r="AD881">
        <v>152</v>
      </c>
      <c r="AE881">
        <v>-1</v>
      </c>
      <c r="AF881" s="10">
        <v>37.9</v>
      </c>
      <c r="AG881" s="10">
        <v>58.12</v>
      </c>
      <c r="AH881" s="10">
        <f t="shared" si="503"/>
        <v>336494.12877680606</v>
      </c>
      <c r="AI881" s="11">
        <f t="shared" si="487"/>
        <v>0</v>
      </c>
      <c r="AJ881">
        <f t="shared" si="488"/>
        <v>0</v>
      </c>
      <c r="AK881" t="e">
        <f t="shared" si="504"/>
        <v>#DIV/0!</v>
      </c>
      <c r="AL881">
        <f t="shared" si="505"/>
        <v>5.6477741759999986</v>
      </c>
      <c r="AM881" s="5">
        <f t="shared" si="506"/>
        <v>2.9200000000000004</v>
      </c>
      <c r="AN881">
        <v>0</v>
      </c>
      <c r="AO881" s="72">
        <f t="shared" si="507"/>
        <v>1.6</v>
      </c>
      <c r="AP881" s="72">
        <f t="shared" si="508"/>
        <v>0.2</v>
      </c>
      <c r="AQ881" s="72">
        <f t="shared" si="509"/>
        <v>0.4</v>
      </c>
      <c r="AR881" s="71" t="e">
        <f t="shared" si="510"/>
        <v>#DIV/0!</v>
      </c>
      <c r="BA881">
        <f t="shared" si="511"/>
        <v>90</v>
      </c>
      <c r="BB881" s="91" t="e">
        <f t="shared" si="512"/>
        <v>#DIV/0!</v>
      </c>
    </row>
    <row r="882" spans="1:54">
      <c r="A882" s="2" t="s">
        <v>1009</v>
      </c>
      <c r="B882" s="7" t="s">
        <v>40825</v>
      </c>
      <c r="C882" s="17">
        <f t="shared" si="493"/>
        <v>6.7</v>
      </c>
      <c r="D882" s="28">
        <f t="shared" si="494"/>
        <v>170</v>
      </c>
      <c r="E882" s="8">
        <f t="shared" si="513"/>
        <v>10</v>
      </c>
      <c r="F882" s="2" t="s">
        <v>5997</v>
      </c>
      <c r="G882" s="54">
        <f t="shared" si="514"/>
        <v>5.6999999999999993</v>
      </c>
      <c r="H882" s="20">
        <f t="shared" si="515"/>
        <v>0.32563749999999997</v>
      </c>
      <c r="I882" s="14" t="s">
        <v>15963</v>
      </c>
      <c r="J882" s="14" t="s">
        <v>10979</v>
      </c>
      <c r="K882" s="14" t="s">
        <v>20924</v>
      </c>
      <c r="L882" s="14" t="s">
        <v>25884</v>
      </c>
      <c r="M882" s="28">
        <f t="shared" si="516"/>
        <v>11.3</v>
      </c>
      <c r="N882" s="46">
        <f t="shared" si="495"/>
        <v>5.8</v>
      </c>
      <c r="O882" s="17">
        <f t="shared" si="496"/>
        <v>1.2000000000000002</v>
      </c>
      <c r="P882" s="17">
        <f t="shared" si="496"/>
        <v>6.4</v>
      </c>
      <c r="Q882" s="124">
        <f t="shared" si="497"/>
        <v>0.8</v>
      </c>
      <c r="R882" s="26">
        <f t="shared" si="498"/>
        <v>1.2000000000000002</v>
      </c>
      <c r="S882" s="2" t="s">
        <v>30846</v>
      </c>
      <c r="T882" s="2" t="s">
        <v>35826</v>
      </c>
      <c r="U882" s="24">
        <f t="shared" si="499"/>
        <v>443</v>
      </c>
      <c r="V882" s="66">
        <f t="shared" si="499"/>
        <v>388</v>
      </c>
      <c r="W882" s="54">
        <f t="shared" si="500"/>
        <v>0.57000000000000006</v>
      </c>
      <c r="X882" s="143">
        <f t="shared" si="501"/>
        <v>443</v>
      </c>
      <c r="Y882" s="143">
        <f t="shared" si="502"/>
        <v>0.21400000000000002</v>
      </c>
      <c r="Z882" s="94" t="s">
        <v>39932</v>
      </c>
      <c r="AA882">
        <v>2637.9</v>
      </c>
      <c r="AB882">
        <v>535.24</v>
      </c>
      <c r="AC882">
        <v>3.37</v>
      </c>
      <c r="AD882">
        <v>152</v>
      </c>
      <c r="AE882">
        <v>-1</v>
      </c>
      <c r="AF882" s="10">
        <v>37.9</v>
      </c>
      <c r="AG882" s="10">
        <v>58.12</v>
      </c>
      <c r="AH882" s="10">
        <f t="shared" si="503"/>
        <v>223107.15422955001</v>
      </c>
      <c r="AI882" s="11">
        <f t="shared" si="487"/>
        <v>0.86232383875998719</v>
      </c>
      <c r="AJ882">
        <f t="shared" si="488"/>
        <v>1606.2954900480001</v>
      </c>
      <c r="AK882">
        <f t="shared" si="504"/>
        <v>28.771597187321436</v>
      </c>
      <c r="AL882">
        <f t="shared" si="505"/>
        <v>6.2149248000000012</v>
      </c>
      <c r="AM882" s="5">
        <f t="shared" si="506"/>
        <v>1.1400000000000001</v>
      </c>
      <c r="AN882">
        <v>0</v>
      </c>
      <c r="AO882" s="72">
        <f t="shared" si="507"/>
        <v>1.2000000000000002</v>
      </c>
      <c r="AP882" s="72">
        <f t="shared" si="508"/>
        <v>0.8</v>
      </c>
      <c r="AQ882" s="72">
        <f t="shared" si="509"/>
        <v>1</v>
      </c>
      <c r="AR882" s="71">
        <f t="shared" si="510"/>
        <v>34.986521987321439</v>
      </c>
      <c r="AS882" s="40">
        <v>1.4487371918003757</v>
      </c>
      <c r="AT882" s="40">
        <f>(AS882+O882)*(AS882+P882)*((1/3)*AS882+R882)</f>
        <v>34.98647327432441</v>
      </c>
      <c r="AU882" s="73">
        <f>MROUND((AS882+O882),0.2)</f>
        <v>2.6</v>
      </c>
      <c r="AV882" s="73">
        <f>MROUND((AS882+P882),0.2)</f>
        <v>7.8000000000000007</v>
      </c>
      <c r="AW882" s="73">
        <f>IF(MROUND(((1/3)*AS882+AO882),0.2)*AV882*AU882/AR882&gt;1.05,MROUND(((1/3)*AS882+AO882),0.2)-0.2,MROUND(((1/3)*AS882+AO882),0.2))</f>
        <v>1.6</v>
      </c>
      <c r="AX882" s="40">
        <f t="shared" ref="AX882" si="528">AU882*AV882*AW882</f>
        <v>32.448</v>
      </c>
      <c r="AY882" s="40" t="b">
        <f>IF(AQ882&lt;AW882,TRUE, FALSE)</f>
        <v>1</v>
      </c>
      <c r="AZ882" s="40" t="b">
        <f>IF(AL882&lt;AQ882*AU882*AV882,TRUE, FALSE)</f>
        <v>1</v>
      </c>
      <c r="BA882">
        <f t="shared" si="511"/>
        <v>170</v>
      </c>
      <c r="BB882" s="91">
        <f t="shared" si="512"/>
        <v>4.6294360934699368</v>
      </c>
    </row>
    <row r="883" spans="1:54">
      <c r="A883" s="2" t="s">
        <v>1010</v>
      </c>
      <c r="B883" s="7" t="s">
        <v>40826</v>
      </c>
      <c r="C883" s="17">
        <f t="shared" si="493"/>
        <v>11.700000000000001</v>
      </c>
      <c r="D883" s="28">
        <f t="shared" si="494"/>
        <v>188</v>
      </c>
      <c r="E883" s="8">
        <f t="shared" si="513"/>
        <v>10</v>
      </c>
      <c r="F883" s="2" t="s">
        <v>5998</v>
      </c>
      <c r="G883" s="54">
        <f t="shared" si="514"/>
        <v>10.799999999999999</v>
      </c>
      <c r="H883" s="20">
        <f t="shared" si="515"/>
        <v>0.60583209999999998</v>
      </c>
      <c r="I883" s="14" t="s">
        <v>15964</v>
      </c>
      <c r="J883" s="14" t="s">
        <v>10980</v>
      </c>
      <c r="K883" s="14" t="s">
        <v>20925</v>
      </c>
      <c r="L883" s="14" t="s">
        <v>25885</v>
      </c>
      <c r="M883" s="28">
        <f t="shared" si="516"/>
        <v>12.2</v>
      </c>
      <c r="N883" s="46">
        <f t="shared" si="495"/>
        <v>5.8</v>
      </c>
      <c r="O883" s="17">
        <f t="shared" si="496"/>
        <v>2.6</v>
      </c>
      <c r="P883" s="17">
        <f t="shared" si="496"/>
        <v>4.6000000000000005</v>
      </c>
      <c r="Q883" s="124">
        <f t="shared" si="497"/>
        <v>0.4</v>
      </c>
      <c r="R883" s="26">
        <f t="shared" si="498"/>
        <v>1.2000000000000002</v>
      </c>
      <c r="S883" s="2" t="s">
        <v>30847</v>
      </c>
      <c r="T883" s="2" t="s">
        <v>35827</v>
      </c>
      <c r="U883" s="24">
        <f t="shared" si="499"/>
        <v>461.3</v>
      </c>
      <c r="V883" s="66">
        <f t="shared" si="499"/>
        <v>334.6</v>
      </c>
      <c r="W883" s="54">
        <f t="shared" si="500"/>
        <v>1.08</v>
      </c>
      <c r="X883" s="143">
        <f t="shared" si="501"/>
        <v>461.3</v>
      </c>
      <c r="Y883" s="143">
        <f t="shared" si="502"/>
        <v>0.31600000000000006</v>
      </c>
      <c r="Z883" s="94" t="s">
        <v>39931</v>
      </c>
      <c r="AD883">
        <v>152</v>
      </c>
      <c r="AE883">
        <v>-1</v>
      </c>
      <c r="AF883" s="10">
        <v>37.9</v>
      </c>
      <c r="AG883" s="10">
        <v>58.12</v>
      </c>
      <c r="AH883" s="10">
        <f t="shared" si="503"/>
        <v>314150.54025725619</v>
      </c>
      <c r="AI883" s="11">
        <f t="shared" si="487"/>
        <v>0</v>
      </c>
      <c r="AJ883">
        <f t="shared" si="488"/>
        <v>0</v>
      </c>
      <c r="AK883" t="e">
        <f t="shared" si="504"/>
        <v>#DIV/0!</v>
      </c>
      <c r="AL883">
        <f t="shared" si="505"/>
        <v>5.6570977008000023</v>
      </c>
      <c r="AM883" s="5">
        <f t="shared" si="506"/>
        <v>2.14</v>
      </c>
      <c r="AN883">
        <v>0</v>
      </c>
      <c r="AO883" s="72">
        <f t="shared" si="507"/>
        <v>1.2000000000000002</v>
      </c>
      <c r="AP883" s="72">
        <f t="shared" si="508"/>
        <v>0.4</v>
      </c>
      <c r="AQ883" s="72">
        <f t="shared" si="509"/>
        <v>0.60000000000000009</v>
      </c>
      <c r="AR883" s="71" t="e">
        <f t="shared" si="510"/>
        <v>#DIV/0!</v>
      </c>
      <c r="BA883">
        <f t="shared" si="511"/>
        <v>188</v>
      </c>
      <c r="BB883" s="91" t="e">
        <f t="shared" si="512"/>
        <v>#DIV/0!</v>
      </c>
    </row>
    <row r="884" spans="1:54">
      <c r="A884" s="2" t="s">
        <v>1011</v>
      </c>
      <c r="B884" s="7" t="s">
        <v>40827</v>
      </c>
      <c r="C884" s="17">
        <f t="shared" si="493"/>
        <v>14.3</v>
      </c>
      <c r="D884" s="28">
        <f t="shared" si="494"/>
        <v>238</v>
      </c>
      <c r="E884" s="8">
        <f t="shared" si="513"/>
        <v>6</v>
      </c>
      <c r="F884" s="2" t="s">
        <v>5999</v>
      </c>
      <c r="G884" s="54">
        <f t="shared" si="514"/>
        <v>13.4</v>
      </c>
      <c r="H884" s="20">
        <f t="shared" si="515"/>
        <v>0.16197839999999999</v>
      </c>
      <c r="I884" s="14" t="s">
        <v>15965</v>
      </c>
      <c r="J884" s="14" t="s">
        <v>10981</v>
      </c>
      <c r="K884" s="14" t="s">
        <v>20926</v>
      </c>
      <c r="L884" s="14" t="s">
        <v>25886</v>
      </c>
      <c r="M884" s="28">
        <f t="shared" si="516"/>
        <v>10.7</v>
      </c>
      <c r="N884" s="46">
        <f t="shared" si="495"/>
        <v>6.4</v>
      </c>
      <c r="O884" s="17">
        <f t="shared" si="496"/>
        <v>0.60000000000000009</v>
      </c>
      <c r="P884" s="17">
        <f t="shared" si="496"/>
        <v>7.6000000000000005</v>
      </c>
      <c r="Q884" s="124">
        <f t="shared" si="497"/>
        <v>0.60000000000000009</v>
      </c>
      <c r="R884" s="26">
        <f t="shared" si="498"/>
        <v>0.60000000000000009</v>
      </c>
      <c r="S884" s="2" t="s">
        <v>30848</v>
      </c>
      <c r="T884" s="2" t="s">
        <v>35828</v>
      </c>
      <c r="U884" s="24">
        <f t="shared" si="499"/>
        <v>510.70000000000005</v>
      </c>
      <c r="V884" s="66">
        <f t="shared" si="499"/>
        <v>337.40000000000003</v>
      </c>
      <c r="W884" s="54">
        <f t="shared" si="500"/>
        <v>1.34</v>
      </c>
      <c r="X884" s="143">
        <f t="shared" si="501"/>
        <v>510.70000000000005</v>
      </c>
      <c r="Y884" s="143">
        <f t="shared" si="502"/>
        <v>0.36799999999999999</v>
      </c>
      <c r="Z884" s="94" t="s">
        <v>39931</v>
      </c>
      <c r="AD884">
        <v>152</v>
      </c>
      <c r="AE884">
        <v>-1</v>
      </c>
      <c r="AF884" s="10">
        <v>37.9</v>
      </c>
      <c r="AG884" s="10">
        <v>58.12</v>
      </c>
      <c r="AH884" s="10">
        <f t="shared" si="503"/>
        <v>310403.46596081788</v>
      </c>
      <c r="AI884" s="11">
        <f t="shared" si="487"/>
        <v>0</v>
      </c>
      <c r="AJ884">
        <f t="shared" si="488"/>
        <v>0</v>
      </c>
      <c r="AK884" t="e">
        <f t="shared" si="504"/>
        <v>#DIV/0!</v>
      </c>
      <c r="AL884">
        <f t="shared" si="505"/>
        <v>2.2928270976000009</v>
      </c>
      <c r="AM884" s="5">
        <f t="shared" si="506"/>
        <v>2.66</v>
      </c>
      <c r="AN884">
        <v>0</v>
      </c>
      <c r="AO884" s="72">
        <f t="shared" si="507"/>
        <v>0.60000000000000009</v>
      </c>
      <c r="AP884" s="72">
        <f t="shared" si="508"/>
        <v>0.60000000000000009</v>
      </c>
      <c r="AQ884" s="72">
        <f t="shared" si="509"/>
        <v>0.60000000000000009</v>
      </c>
      <c r="AR884" s="71" t="e">
        <f t="shared" si="510"/>
        <v>#DIV/0!</v>
      </c>
      <c r="BA884">
        <f t="shared" si="511"/>
        <v>238</v>
      </c>
      <c r="BB884" s="91" t="e">
        <f t="shared" si="512"/>
        <v>#DIV/0!</v>
      </c>
    </row>
    <row r="885" spans="1:54">
      <c r="A885" s="2" t="s">
        <v>1012</v>
      </c>
      <c r="B885" s="7" t="s">
        <v>40828</v>
      </c>
      <c r="C885" s="17">
        <f t="shared" si="493"/>
        <v>14.100000000000001</v>
      </c>
      <c r="D885" s="28">
        <f t="shared" si="494"/>
        <v>217</v>
      </c>
      <c r="E885" s="8">
        <f t="shared" si="513"/>
        <v>11</v>
      </c>
      <c r="F885" s="2" t="s">
        <v>6000</v>
      </c>
      <c r="G885" s="54">
        <f t="shared" si="514"/>
        <v>13.2</v>
      </c>
      <c r="H885" s="20">
        <f t="shared" si="515"/>
        <v>0.71928100000000006</v>
      </c>
      <c r="I885" s="14" t="s">
        <v>15966</v>
      </c>
      <c r="J885" s="14" t="s">
        <v>10982</v>
      </c>
      <c r="K885" s="14" t="s">
        <v>20927</v>
      </c>
      <c r="L885" s="14" t="s">
        <v>25887</v>
      </c>
      <c r="M885" s="28">
        <f t="shared" si="516"/>
        <v>9.5</v>
      </c>
      <c r="N885" s="46">
        <f t="shared" si="495"/>
        <v>7</v>
      </c>
      <c r="O885" s="17">
        <f t="shared" si="496"/>
        <v>2</v>
      </c>
      <c r="P885" s="17">
        <f t="shared" si="496"/>
        <v>10</v>
      </c>
      <c r="Q885" s="124">
        <f t="shared" si="497"/>
        <v>0.60000000000000009</v>
      </c>
      <c r="R885" s="26">
        <f t="shared" si="498"/>
        <v>2</v>
      </c>
      <c r="S885" s="2" t="s">
        <v>30849</v>
      </c>
      <c r="T885" s="2" t="s">
        <v>35829</v>
      </c>
      <c r="U885" s="24">
        <f t="shared" si="499"/>
        <v>490.40000000000003</v>
      </c>
      <c r="V885" s="66">
        <f t="shared" si="499"/>
        <v>369.90000000000003</v>
      </c>
      <c r="W885" s="54">
        <f t="shared" si="500"/>
        <v>1.32</v>
      </c>
      <c r="X885" s="143">
        <f t="shared" si="501"/>
        <v>490.40000000000003</v>
      </c>
      <c r="Y885" s="143">
        <f t="shared" si="502"/>
        <v>0.36399999999999999</v>
      </c>
      <c r="Z885" s="94" t="s">
        <v>39932</v>
      </c>
      <c r="AA885">
        <v>2997.9</v>
      </c>
      <c r="AB885">
        <v>479.94</v>
      </c>
      <c r="AC885">
        <v>5.23</v>
      </c>
      <c r="AD885">
        <v>152</v>
      </c>
      <c r="AE885">
        <v>-1</v>
      </c>
      <c r="AF885" s="10">
        <v>37.9</v>
      </c>
      <c r="AG885" s="10">
        <v>58.12</v>
      </c>
      <c r="AH885" s="10">
        <f t="shared" si="503"/>
        <v>259933.62024337723</v>
      </c>
      <c r="AI885" s="11">
        <f t="shared" si="487"/>
        <v>0.77489577961532818</v>
      </c>
      <c r="AJ885">
        <f t="shared" si="488"/>
        <v>13808.468925600002</v>
      </c>
      <c r="AK885">
        <f t="shared" si="504"/>
        <v>143.21390067643964</v>
      </c>
      <c r="AL885">
        <f t="shared" si="505"/>
        <v>11.228759999999998</v>
      </c>
      <c r="AM885" s="5">
        <f t="shared" si="506"/>
        <v>2.62</v>
      </c>
      <c r="AN885">
        <v>0</v>
      </c>
      <c r="AO885" s="72">
        <f t="shared" si="507"/>
        <v>2</v>
      </c>
      <c r="AP885" s="72">
        <f t="shared" si="508"/>
        <v>0.60000000000000009</v>
      </c>
      <c r="AQ885" s="72">
        <f t="shared" si="509"/>
        <v>0.60000000000000009</v>
      </c>
      <c r="AR885" s="71">
        <f t="shared" si="510"/>
        <v>154.44266067643963</v>
      </c>
      <c r="AS885" s="40">
        <v>2.4255899504768084</v>
      </c>
      <c r="AT885" s="40">
        <f>(AS885+O885)*(AS885+P885)*((1/3)*AS885+R885)</f>
        <v>154.44265345833858</v>
      </c>
      <c r="AU885" s="73">
        <f>MROUND((AS885+O885),0.2)</f>
        <v>4.4000000000000004</v>
      </c>
      <c r="AV885" s="73">
        <f>MROUND((AS885+P885),0.2)</f>
        <v>12.4</v>
      </c>
      <c r="AW885" s="73">
        <f>IF(MROUND(((1/3)*AS885+AO885),0.2)*AV885*AU885/AR885&gt;1.05,MROUND(((1/3)*AS885+AO885),0.2)-0.2,MROUND(((1/3)*AS885+AO885),0.2))</f>
        <v>2.8000000000000003</v>
      </c>
      <c r="AX885" s="40">
        <f t="shared" ref="AX885:AX886" si="529">AU885*AV885*AW885</f>
        <v>152.76800000000003</v>
      </c>
      <c r="AY885" s="40" t="b">
        <f>IF(AQ885&lt;AW885,TRUE, FALSE)</f>
        <v>1</v>
      </c>
      <c r="AZ885" s="40" t="b">
        <f>IF(AL885&lt;AQ885*AU885*AV885,TRUE, FALSE)</f>
        <v>1</v>
      </c>
      <c r="BA885">
        <f t="shared" si="511"/>
        <v>217</v>
      </c>
      <c r="BB885" s="91">
        <f t="shared" si="512"/>
        <v>12.754204442559969</v>
      </c>
    </row>
    <row r="886" spans="1:54">
      <c r="A886" s="2" t="s">
        <v>1013</v>
      </c>
      <c r="B886" s="7" t="s">
        <v>40829</v>
      </c>
      <c r="C886" s="17">
        <f t="shared" si="493"/>
        <v>22.900000000000002</v>
      </c>
      <c r="D886" s="28">
        <f t="shared" si="494"/>
        <v>278</v>
      </c>
      <c r="E886" s="8">
        <f t="shared" si="513"/>
        <v>5</v>
      </c>
      <c r="F886" s="2" t="s">
        <v>6001</v>
      </c>
      <c r="G886" s="54">
        <f t="shared" si="514"/>
        <v>22</v>
      </c>
      <c r="H886" s="20">
        <f t="shared" si="515"/>
        <v>0.7435236999999999</v>
      </c>
      <c r="I886" s="14" t="s">
        <v>15967</v>
      </c>
      <c r="J886" s="14" t="s">
        <v>10983</v>
      </c>
      <c r="K886" s="14" t="s">
        <v>20928</v>
      </c>
      <c r="L886" s="14" t="s">
        <v>25888</v>
      </c>
      <c r="M886" s="28">
        <f t="shared" si="516"/>
        <v>13.3</v>
      </c>
      <c r="N886" s="46">
        <f t="shared" si="495"/>
        <v>5</v>
      </c>
      <c r="O886" s="17">
        <f t="shared" si="496"/>
        <v>0.60000000000000009</v>
      </c>
      <c r="P886" s="17">
        <f t="shared" si="496"/>
        <v>2.4000000000000004</v>
      </c>
      <c r="Q886" s="124">
        <f t="shared" si="497"/>
        <v>0.4</v>
      </c>
      <c r="R886" s="26">
        <f t="shared" si="498"/>
        <v>1.2000000000000002</v>
      </c>
      <c r="S886" s="2" t="s">
        <v>30850</v>
      </c>
      <c r="T886" s="2" t="s">
        <v>35830</v>
      </c>
      <c r="U886" s="24">
        <f t="shared" si="499"/>
        <v>550.9</v>
      </c>
      <c r="V886" s="66">
        <f t="shared" si="499"/>
        <v>403</v>
      </c>
      <c r="W886" s="54">
        <f t="shared" si="500"/>
        <v>2.1999999999999997</v>
      </c>
      <c r="X886" s="143">
        <f t="shared" si="501"/>
        <v>550.9</v>
      </c>
      <c r="Y886" s="143">
        <f t="shared" si="502"/>
        <v>0.53999999999999992</v>
      </c>
      <c r="Z886" s="94" t="s">
        <v>39932</v>
      </c>
      <c r="AA886">
        <v>3541</v>
      </c>
      <c r="AB886">
        <v>426.67</v>
      </c>
      <c r="AC886">
        <v>6.99</v>
      </c>
      <c r="AD886">
        <v>152</v>
      </c>
      <c r="AE886">
        <v>-1</v>
      </c>
      <c r="AF886" s="10">
        <v>37.9</v>
      </c>
      <c r="AG886" s="10">
        <v>58.12</v>
      </c>
      <c r="AH886" s="10">
        <f t="shared" si="503"/>
        <v>182791.04859219654</v>
      </c>
      <c r="AI886" s="11">
        <f t="shared" ref="AI886:AI949" si="530">1-EXP(-2.63*(AA886/AH886)*(AD886-AE886)*(1-((AD886-T886)/(AD886-AE886))^0.38))</f>
        <v>0.98282769606135756</v>
      </c>
      <c r="AJ886">
        <f t="shared" ref="AJ886:AJ949" si="531">H886*P886*O886*R886*AB886</f>
        <v>548.18943623251221</v>
      </c>
      <c r="AK886">
        <f t="shared" si="504"/>
        <v>5.3954654139099016</v>
      </c>
      <c r="AL886">
        <f t="shared" si="505"/>
        <v>0.4431910464000004</v>
      </c>
      <c r="AM886" s="5">
        <f t="shared" si="506"/>
        <v>4.3800000000000008</v>
      </c>
      <c r="AN886">
        <v>0</v>
      </c>
      <c r="AO886" s="72">
        <f t="shared" si="507"/>
        <v>1.2000000000000002</v>
      </c>
      <c r="AP886" s="72">
        <f t="shared" si="508"/>
        <v>0.4</v>
      </c>
      <c r="AQ886" s="72">
        <f t="shared" si="509"/>
        <v>0.4</v>
      </c>
      <c r="AR886" s="71">
        <f t="shared" si="510"/>
        <v>5.8386564603099025</v>
      </c>
      <c r="AS886" s="40">
        <v>0.70812542232741638</v>
      </c>
      <c r="AT886" s="40">
        <f>(AS886+O886)*(AS886+P886)*((1/3)*AS886+R886)</f>
        <v>5.8386844581734678</v>
      </c>
      <c r="AU886" s="73">
        <f>MROUND((AS886+O886),0.2)</f>
        <v>1.4000000000000001</v>
      </c>
      <c r="AV886" s="73">
        <f>MROUND((AS886+P886),0.2)</f>
        <v>3.2</v>
      </c>
      <c r="AW886" s="73">
        <f>IF(MROUND(((1/3)*AS886+AO886),0.2)*AV886*AU886/AR886&gt;1.05,MROUND(((1/3)*AS886+AO886),0.2)-0.2,MROUND(((1/3)*AS886+AO886),0.2))</f>
        <v>1.2000000000000002</v>
      </c>
      <c r="AX886" s="40">
        <f t="shared" si="529"/>
        <v>5.3760000000000012</v>
      </c>
      <c r="AY886" s="40" t="b">
        <f>IF(AQ886&lt;AW886,TRUE, FALSE)</f>
        <v>1</v>
      </c>
      <c r="AZ886" s="40" t="b">
        <f>IF(AL886&lt;AQ886*AU886*AV886,TRUE, FALSE)</f>
        <v>1</v>
      </c>
      <c r="BA886">
        <f t="shared" si="511"/>
        <v>278</v>
      </c>
      <c r="BB886" s="91">
        <f t="shared" si="512"/>
        <v>12.17413000045187</v>
      </c>
    </row>
    <row r="887" spans="1:54">
      <c r="A887" s="2" t="s">
        <v>1014</v>
      </c>
      <c r="B887" s="7" t="s">
        <v>40830</v>
      </c>
      <c r="C887" s="17">
        <f t="shared" si="493"/>
        <v>24.200000000000003</v>
      </c>
      <c r="D887" s="28">
        <f t="shared" si="494"/>
        <v>68</v>
      </c>
      <c r="E887" s="8">
        <f t="shared" si="513"/>
        <v>19</v>
      </c>
      <c r="F887" s="2" t="s">
        <v>6002</v>
      </c>
      <c r="G887" s="54">
        <f t="shared" si="514"/>
        <v>23.200000000000003</v>
      </c>
      <c r="H887" s="20">
        <f t="shared" si="515"/>
        <v>0.29070679999999999</v>
      </c>
      <c r="I887" s="14" t="s">
        <v>15968</v>
      </c>
      <c r="J887" s="14" t="s">
        <v>10984</v>
      </c>
      <c r="K887" s="14" t="s">
        <v>20929</v>
      </c>
      <c r="L887" s="14" t="s">
        <v>25889</v>
      </c>
      <c r="M887" s="28">
        <f t="shared" si="516"/>
        <v>12.3</v>
      </c>
      <c r="N887" s="46">
        <f t="shared" si="495"/>
        <v>6.2</v>
      </c>
      <c r="O887" s="17">
        <f t="shared" si="496"/>
        <v>2.6</v>
      </c>
      <c r="P887" s="17">
        <f t="shared" si="496"/>
        <v>4.4000000000000004</v>
      </c>
      <c r="Q887" s="124">
        <f t="shared" si="497"/>
        <v>1.4000000000000001</v>
      </c>
      <c r="R887" s="26">
        <f t="shared" si="498"/>
        <v>2</v>
      </c>
      <c r="S887" s="2" t="s">
        <v>30851</v>
      </c>
      <c r="T887" s="2" t="s">
        <v>35831</v>
      </c>
      <c r="U887" s="24">
        <f t="shared" si="499"/>
        <v>341.40000000000003</v>
      </c>
      <c r="V887" s="66">
        <f t="shared" si="499"/>
        <v>354.8</v>
      </c>
      <c r="W887" s="54">
        <f t="shared" si="500"/>
        <v>2.3199999999999998</v>
      </c>
      <c r="X887" s="143">
        <f t="shared" si="501"/>
        <v>341.40000000000003</v>
      </c>
      <c r="Y887" s="143">
        <f t="shared" si="502"/>
        <v>0.56399999999999995</v>
      </c>
      <c r="Z887" s="94" t="s">
        <v>39931</v>
      </c>
      <c r="AD887">
        <v>152</v>
      </c>
      <c r="AE887">
        <v>-1</v>
      </c>
      <c r="AF887" s="10">
        <v>37.9</v>
      </c>
      <c r="AG887" s="10">
        <v>58.12</v>
      </c>
      <c r="AH887" s="10">
        <f t="shared" si="503"/>
        <v>285112.66301417898</v>
      </c>
      <c r="AI887" s="11">
        <f t="shared" si="530"/>
        <v>0</v>
      </c>
      <c r="AJ887">
        <f t="shared" si="531"/>
        <v>0</v>
      </c>
      <c r="AK887" t="e">
        <f t="shared" si="504"/>
        <v>#DIV/0!</v>
      </c>
      <c r="AL887">
        <f t="shared" si="505"/>
        <v>16.228628416000003</v>
      </c>
      <c r="AM887" s="5">
        <f t="shared" si="506"/>
        <v>4.6400000000000006</v>
      </c>
      <c r="AN887">
        <v>0</v>
      </c>
      <c r="AO887" s="72">
        <f t="shared" si="507"/>
        <v>2</v>
      </c>
      <c r="AP887" s="72">
        <f t="shared" si="508"/>
        <v>1.4000000000000001</v>
      </c>
      <c r="AQ887" s="72">
        <f t="shared" si="509"/>
        <v>1.6</v>
      </c>
      <c r="AR887" s="71" t="e">
        <f t="shared" si="510"/>
        <v>#DIV/0!</v>
      </c>
      <c r="BA887">
        <f t="shared" si="511"/>
        <v>68</v>
      </c>
      <c r="BB887" s="91" t="e">
        <f t="shared" si="512"/>
        <v>#DIV/0!</v>
      </c>
    </row>
    <row r="888" spans="1:54">
      <c r="A888" s="2" t="s">
        <v>1015</v>
      </c>
      <c r="B888" s="7" t="s">
        <v>40831</v>
      </c>
      <c r="C888" s="17">
        <f t="shared" si="493"/>
        <v>12.700000000000001</v>
      </c>
      <c r="D888" s="28">
        <f t="shared" si="494"/>
        <v>14</v>
      </c>
      <c r="E888" s="8">
        <f t="shared" si="513"/>
        <v>6</v>
      </c>
      <c r="F888" s="2" t="s">
        <v>6003</v>
      </c>
      <c r="G888" s="54">
        <f t="shared" si="514"/>
        <v>11.7</v>
      </c>
      <c r="H888" s="20">
        <f t="shared" si="515"/>
        <v>0.63654549999999999</v>
      </c>
      <c r="I888" s="14" t="s">
        <v>15969</v>
      </c>
      <c r="J888" s="14" t="s">
        <v>10985</v>
      </c>
      <c r="K888" s="14" t="s">
        <v>20930</v>
      </c>
      <c r="L888" s="14" t="s">
        <v>25890</v>
      </c>
      <c r="M888" s="28">
        <f t="shared" si="516"/>
        <v>14.2</v>
      </c>
      <c r="N888" s="46">
        <f t="shared" si="495"/>
        <v>6.6</v>
      </c>
      <c r="O888" s="17">
        <f t="shared" si="496"/>
        <v>0.8</v>
      </c>
      <c r="P888" s="17">
        <f t="shared" si="496"/>
        <v>0.60000000000000009</v>
      </c>
      <c r="Q888" s="124">
        <f t="shared" si="497"/>
        <v>0.60000000000000009</v>
      </c>
      <c r="R888" s="26">
        <f t="shared" si="498"/>
        <v>1.4000000000000001</v>
      </c>
      <c r="S888" s="2" t="s">
        <v>30852</v>
      </c>
      <c r="T888" s="2" t="s">
        <v>35832</v>
      </c>
      <c r="U888" s="24">
        <f t="shared" si="499"/>
        <v>287.10000000000002</v>
      </c>
      <c r="V888" s="66">
        <f t="shared" si="499"/>
        <v>364.6</v>
      </c>
      <c r="W888" s="54">
        <f t="shared" si="500"/>
        <v>1.17</v>
      </c>
      <c r="X888" s="143">
        <f t="shared" si="501"/>
        <v>287.10000000000002</v>
      </c>
      <c r="Y888" s="143">
        <f t="shared" si="502"/>
        <v>0.33399999999999996</v>
      </c>
      <c r="Z888" s="94" t="s">
        <v>39932</v>
      </c>
      <c r="AA888">
        <v>2925.7</v>
      </c>
      <c r="AB888">
        <v>489.65</v>
      </c>
      <c r="AC888">
        <v>8.25</v>
      </c>
      <c r="AD888">
        <v>152</v>
      </c>
      <c r="AE888">
        <v>-1</v>
      </c>
      <c r="AF888" s="10">
        <v>37.9</v>
      </c>
      <c r="AG888" s="10">
        <v>58.12</v>
      </c>
      <c r="AH888" s="10">
        <f t="shared" si="503"/>
        <v>269178.86902148527</v>
      </c>
      <c r="AI888" s="11">
        <f t="shared" si="530"/>
        <v>0.72762134711613657</v>
      </c>
      <c r="AJ888">
        <f t="shared" si="531"/>
        <v>209.45198673840005</v>
      </c>
      <c r="AK888">
        <f t="shared" si="504"/>
        <v>1.2931056451239042</v>
      </c>
      <c r="AL888">
        <f t="shared" si="505"/>
        <v>0.24424142400000007</v>
      </c>
      <c r="AM888" s="5">
        <f t="shared" si="506"/>
        <v>2.3400000000000003</v>
      </c>
      <c r="AN888">
        <v>0</v>
      </c>
      <c r="AO888" s="72">
        <f t="shared" si="507"/>
        <v>1.4000000000000001</v>
      </c>
      <c r="AP888" s="72">
        <f t="shared" si="508"/>
        <v>0.60000000000000009</v>
      </c>
      <c r="AQ888" s="72">
        <f t="shared" si="509"/>
        <v>0.60000000000000009</v>
      </c>
      <c r="AR888" s="71">
        <f t="shared" si="510"/>
        <v>1.5373470691239044</v>
      </c>
      <c r="AS888" s="40">
        <v>0.31557053592175371</v>
      </c>
      <c r="AT888" s="40">
        <f>(AS888+O888)*(AS888+P888)*((1/3)*AS888+R888)</f>
        <v>1.5373764330438597</v>
      </c>
      <c r="AU888" s="73">
        <f>MROUND((AS888+O888),0.2)</f>
        <v>1.2000000000000002</v>
      </c>
      <c r="AV888" s="73">
        <f>MROUND((AS888+P888),0.2)</f>
        <v>1</v>
      </c>
      <c r="AW888" s="73">
        <f>IF(MROUND(((1/3)*AS888+AO888),0.2)*AV888*AU888/AR888&gt;1.05,MROUND(((1/3)*AS888+AO888),0.2)-0.2,MROUND(((1/3)*AS888+AO888),0.2))</f>
        <v>1.4000000000000001</v>
      </c>
      <c r="AX888" s="40">
        <f t="shared" ref="AX888:AX889" si="532">AU888*AV888*AW888</f>
        <v>1.6800000000000004</v>
      </c>
      <c r="AY888" s="40" t="b">
        <f>IF(AQ888&lt;AW888,TRUE, FALSE)</f>
        <v>1</v>
      </c>
      <c r="AZ888" s="40" t="b">
        <f>IF(AL888&lt;AQ888*AU888*AV888,TRUE, FALSE)</f>
        <v>1</v>
      </c>
      <c r="BA888">
        <f t="shared" si="511"/>
        <v>14</v>
      </c>
      <c r="BB888" s="91">
        <f t="shared" si="512"/>
        <v>5.2943748195797609</v>
      </c>
    </row>
    <row r="889" spans="1:54">
      <c r="A889" s="2" t="s">
        <v>1016</v>
      </c>
      <c r="B889" s="7" t="s">
        <v>40832</v>
      </c>
      <c r="C889" s="17">
        <f t="shared" si="493"/>
        <v>16.200000000000003</v>
      </c>
      <c r="D889" s="28">
        <f t="shared" si="494"/>
        <v>223</v>
      </c>
      <c r="E889" s="8">
        <f t="shared" si="513"/>
        <v>10</v>
      </c>
      <c r="F889" s="2" t="s">
        <v>6004</v>
      </c>
      <c r="G889" s="54">
        <f t="shared" si="514"/>
        <v>15.2</v>
      </c>
      <c r="H889" s="20">
        <f t="shared" si="515"/>
        <v>0.52105159999999995</v>
      </c>
      <c r="I889" s="14" t="s">
        <v>15970</v>
      </c>
      <c r="J889" s="14" t="s">
        <v>10986</v>
      </c>
      <c r="K889" s="14" t="s">
        <v>20931</v>
      </c>
      <c r="L889" s="14" t="s">
        <v>25891</v>
      </c>
      <c r="M889" s="28">
        <f t="shared" si="516"/>
        <v>10.9</v>
      </c>
      <c r="N889" s="46">
        <f t="shared" si="495"/>
        <v>5.8</v>
      </c>
      <c r="O889" s="17">
        <f t="shared" si="496"/>
        <v>2.4000000000000004</v>
      </c>
      <c r="P889" s="17">
        <f t="shared" si="496"/>
        <v>7.2</v>
      </c>
      <c r="Q889" s="124">
        <f t="shared" si="497"/>
        <v>0.4</v>
      </c>
      <c r="R889" s="26">
        <f t="shared" si="498"/>
        <v>1</v>
      </c>
      <c r="S889" s="2" t="s">
        <v>30853</v>
      </c>
      <c r="T889" s="2" t="s">
        <v>35833</v>
      </c>
      <c r="U889" s="24">
        <f t="shared" si="499"/>
        <v>495.70000000000005</v>
      </c>
      <c r="V889" s="66">
        <f t="shared" si="499"/>
        <v>404.20000000000005</v>
      </c>
      <c r="W889" s="54">
        <f t="shared" si="500"/>
        <v>1.52</v>
      </c>
      <c r="X889" s="143">
        <f t="shared" si="501"/>
        <v>495.70000000000005</v>
      </c>
      <c r="Y889" s="143">
        <f t="shared" si="502"/>
        <v>0.40400000000000003</v>
      </c>
      <c r="Z889" s="94" t="s">
        <v>39932</v>
      </c>
      <c r="AA889">
        <v>3099</v>
      </c>
      <c r="AB889">
        <v>467.48</v>
      </c>
      <c r="AC889">
        <v>5.76</v>
      </c>
      <c r="AD889">
        <v>152</v>
      </c>
      <c r="AE889">
        <v>-1</v>
      </c>
      <c r="AF889" s="10">
        <v>37.9</v>
      </c>
      <c r="AG889" s="10">
        <v>58.12</v>
      </c>
      <c r="AH889" s="10">
        <f t="shared" si="503"/>
        <v>179027.79338713665</v>
      </c>
      <c r="AI889" s="11">
        <f t="shared" si="530"/>
        <v>0.97527618189279608</v>
      </c>
      <c r="AJ889">
        <f t="shared" si="531"/>
        <v>4209.0831700070403</v>
      </c>
      <c r="AK889">
        <f t="shared" si="504"/>
        <v>49.887378373603909</v>
      </c>
      <c r="AL889">
        <f t="shared" si="505"/>
        <v>8.2762283520000022</v>
      </c>
      <c r="AM889" s="5">
        <f t="shared" si="506"/>
        <v>3.04</v>
      </c>
      <c r="AN889">
        <v>0</v>
      </c>
      <c r="AO889" s="72">
        <f t="shared" si="507"/>
        <v>1</v>
      </c>
      <c r="AP889" s="72">
        <f t="shared" si="508"/>
        <v>0.4</v>
      </c>
      <c r="AQ889" s="72">
        <f t="shared" si="509"/>
        <v>0.60000000000000009</v>
      </c>
      <c r="AR889" s="71">
        <f t="shared" si="510"/>
        <v>58.163606725603913</v>
      </c>
      <c r="AS889" s="40">
        <v>1.7304476166433929</v>
      </c>
      <c r="AT889" s="40">
        <f>(AS889+O889)*(AS889+P889)*((1/3)*AS889+R889)</f>
        <v>58.163606683391599</v>
      </c>
      <c r="AU889" s="73">
        <f>MROUND((AS889+O889),0.2)</f>
        <v>4.2</v>
      </c>
      <c r="AV889" s="73">
        <f>MROUND((AS889+P889),0.2)</f>
        <v>9</v>
      </c>
      <c r="AW889" s="73">
        <f>IF(MROUND(((1/3)*AS889+AO889),0.2)*AV889*AU889/AR889&gt;1.05,MROUND(((1/3)*AS889+AO889),0.2)-0.2,MROUND(((1/3)*AS889+AO889),0.2))</f>
        <v>1.6</v>
      </c>
      <c r="AX889" s="40">
        <f t="shared" si="532"/>
        <v>60.480000000000011</v>
      </c>
      <c r="AY889" s="40" t="b">
        <f>IF(AQ889&lt;AW889,TRUE, FALSE)</f>
        <v>1</v>
      </c>
      <c r="AZ889" s="40" t="b">
        <f>IF(AL889&lt;AQ889*AU889*AV889,TRUE, FALSE)</f>
        <v>1</v>
      </c>
      <c r="BA889">
        <f t="shared" si="511"/>
        <v>223</v>
      </c>
      <c r="BB889" s="91">
        <f t="shared" si="512"/>
        <v>6.0277914349171278</v>
      </c>
    </row>
    <row r="890" spans="1:54">
      <c r="A890" s="2" t="s">
        <v>1017</v>
      </c>
      <c r="B890" s="7" t="s">
        <v>40833</v>
      </c>
      <c r="C890" s="17">
        <f t="shared" si="493"/>
        <v>23.700000000000003</v>
      </c>
      <c r="D890" s="28">
        <f t="shared" si="494"/>
        <v>68</v>
      </c>
      <c r="E890" s="8">
        <f t="shared" si="513"/>
        <v>8</v>
      </c>
      <c r="F890" s="2" t="s">
        <v>6005</v>
      </c>
      <c r="G890" s="54">
        <f t="shared" si="514"/>
        <v>22.700000000000003</v>
      </c>
      <c r="H890" s="20">
        <f t="shared" si="515"/>
        <v>0.30830400000000002</v>
      </c>
      <c r="I890" s="14" t="s">
        <v>15971</v>
      </c>
      <c r="J890" s="14" t="s">
        <v>10987</v>
      </c>
      <c r="K890" s="14" t="s">
        <v>20932</v>
      </c>
      <c r="L890" s="14" t="s">
        <v>25892</v>
      </c>
      <c r="M890" s="28">
        <f t="shared" si="516"/>
        <v>12.7</v>
      </c>
      <c r="N890" s="46">
        <f t="shared" si="495"/>
        <v>5.4</v>
      </c>
      <c r="O890" s="17">
        <f t="shared" si="496"/>
        <v>0.60000000000000009</v>
      </c>
      <c r="P890" s="17">
        <f t="shared" si="496"/>
        <v>3.6</v>
      </c>
      <c r="Q890" s="124">
        <f t="shared" si="497"/>
        <v>1</v>
      </c>
      <c r="R890" s="26">
        <f t="shared" si="498"/>
        <v>1.4000000000000001</v>
      </c>
      <c r="S890" s="2" t="s">
        <v>30854</v>
      </c>
      <c r="T890" s="2" t="s">
        <v>35834</v>
      </c>
      <c r="U890" s="24">
        <f t="shared" si="499"/>
        <v>341.40000000000003</v>
      </c>
      <c r="V890" s="66">
        <f t="shared" si="499"/>
        <v>316.3</v>
      </c>
      <c r="W890" s="54">
        <f t="shared" si="500"/>
        <v>2.2699999999999996</v>
      </c>
      <c r="X890" s="143">
        <f t="shared" si="501"/>
        <v>341.40000000000003</v>
      </c>
      <c r="Y890" s="143">
        <f t="shared" si="502"/>
        <v>0.55399999999999994</v>
      </c>
      <c r="Z890" s="94" t="s">
        <v>39931</v>
      </c>
      <c r="AD890">
        <v>152</v>
      </c>
      <c r="AE890">
        <v>-1</v>
      </c>
      <c r="AF890" s="10">
        <v>37.9</v>
      </c>
      <c r="AG890" s="10">
        <v>58.12</v>
      </c>
      <c r="AH890" s="10">
        <f t="shared" si="503"/>
        <v>337111.78370645095</v>
      </c>
      <c r="AI890" s="11">
        <f t="shared" si="530"/>
        <v>0</v>
      </c>
      <c r="AJ890">
        <f t="shared" si="531"/>
        <v>0</v>
      </c>
      <c r="AK890" t="e">
        <f t="shared" si="504"/>
        <v>#DIV/0!</v>
      </c>
      <c r="AL890">
        <f t="shared" si="505"/>
        <v>2.0916887040000005</v>
      </c>
      <c r="AM890" s="5">
        <f t="shared" si="506"/>
        <v>4.5400000000000009</v>
      </c>
      <c r="AN890">
        <v>0</v>
      </c>
      <c r="AO890" s="72">
        <f t="shared" si="507"/>
        <v>1.4000000000000001</v>
      </c>
      <c r="AP890" s="72">
        <f t="shared" si="508"/>
        <v>1</v>
      </c>
      <c r="AQ890" s="72">
        <f t="shared" si="509"/>
        <v>1</v>
      </c>
      <c r="AR890" s="71" t="e">
        <f t="shared" si="510"/>
        <v>#DIV/0!</v>
      </c>
      <c r="BA890">
        <f t="shared" si="511"/>
        <v>68</v>
      </c>
      <c r="BB890" s="91" t="e">
        <f t="shared" si="512"/>
        <v>#DIV/0!</v>
      </c>
    </row>
    <row r="891" spans="1:54">
      <c r="A891" s="2" t="s">
        <v>1018</v>
      </c>
      <c r="B891" s="7" t="s">
        <v>40834</v>
      </c>
      <c r="C891" s="17">
        <f t="shared" si="493"/>
        <v>29.200000000000003</v>
      </c>
      <c r="D891" s="28">
        <f t="shared" si="494"/>
        <v>263</v>
      </c>
      <c r="E891" s="8">
        <f t="shared" si="513"/>
        <v>9</v>
      </c>
      <c r="F891" s="2" t="s">
        <v>6006</v>
      </c>
      <c r="G891" s="54">
        <f t="shared" si="514"/>
        <v>28.200000000000003</v>
      </c>
      <c r="H891" s="20">
        <f t="shared" si="515"/>
        <v>0.60908709999999999</v>
      </c>
      <c r="I891" s="14" t="s">
        <v>15972</v>
      </c>
      <c r="J891" s="14" t="s">
        <v>10988</v>
      </c>
      <c r="K891" s="14" t="s">
        <v>20933</v>
      </c>
      <c r="L891" s="14" t="s">
        <v>25893</v>
      </c>
      <c r="M891" s="28">
        <f t="shared" si="516"/>
        <v>13.3</v>
      </c>
      <c r="N891" s="46">
        <f t="shared" si="495"/>
        <v>5.4</v>
      </c>
      <c r="O891" s="17">
        <f t="shared" si="496"/>
        <v>1.4000000000000001</v>
      </c>
      <c r="P891" s="17">
        <f t="shared" si="496"/>
        <v>2.4000000000000004</v>
      </c>
      <c r="Q891" s="124">
        <f t="shared" si="497"/>
        <v>0.60000000000000009</v>
      </c>
      <c r="R891" s="26">
        <f t="shared" si="498"/>
        <v>1.4000000000000001</v>
      </c>
      <c r="S891" s="2" t="s">
        <v>30855</v>
      </c>
      <c r="T891" s="2" t="s">
        <v>35835</v>
      </c>
      <c r="U891" s="24">
        <f t="shared" si="499"/>
        <v>535.70000000000005</v>
      </c>
      <c r="V891" s="66">
        <f t="shared" si="499"/>
        <v>342.70000000000005</v>
      </c>
      <c r="W891" s="54">
        <f t="shared" si="500"/>
        <v>2.82</v>
      </c>
      <c r="X891" s="143">
        <f t="shared" si="501"/>
        <v>535.70000000000005</v>
      </c>
      <c r="Y891" s="143">
        <f t="shared" si="502"/>
        <v>0.66399999999999992</v>
      </c>
      <c r="Z891" s="94" t="s">
        <v>39931</v>
      </c>
      <c r="AD891">
        <v>152</v>
      </c>
      <c r="AE891">
        <v>-1</v>
      </c>
      <c r="AF891" s="10">
        <v>37.9</v>
      </c>
      <c r="AG891" s="10">
        <v>58.12</v>
      </c>
      <c r="AH891" s="10">
        <f t="shared" si="503"/>
        <v>303022.5145003717</v>
      </c>
      <c r="AI891" s="11">
        <f t="shared" si="530"/>
        <v>0</v>
      </c>
      <c r="AJ891">
        <f t="shared" si="531"/>
        <v>0</v>
      </c>
      <c r="AK891" t="e">
        <f t="shared" si="504"/>
        <v>#DIV/0!</v>
      </c>
      <c r="AL891">
        <f t="shared" si="505"/>
        <v>1.8388542816000004</v>
      </c>
      <c r="AM891" s="5">
        <f t="shared" si="506"/>
        <v>5.6400000000000006</v>
      </c>
      <c r="AN891">
        <v>0</v>
      </c>
      <c r="AO891" s="72">
        <f t="shared" si="507"/>
        <v>1.4000000000000001</v>
      </c>
      <c r="AP891" s="72">
        <f t="shared" si="508"/>
        <v>0.60000000000000009</v>
      </c>
      <c r="AQ891" s="72">
        <f t="shared" si="509"/>
        <v>0.60000000000000009</v>
      </c>
      <c r="AR891" s="71" t="e">
        <f t="shared" si="510"/>
        <v>#DIV/0!</v>
      </c>
      <c r="BA891">
        <f t="shared" si="511"/>
        <v>263</v>
      </c>
      <c r="BB891" s="91" t="e">
        <f t="shared" si="512"/>
        <v>#DIV/0!</v>
      </c>
    </row>
    <row r="892" spans="1:54">
      <c r="A892" s="2" t="s">
        <v>1019</v>
      </c>
      <c r="B892" s="7" t="s">
        <v>40835</v>
      </c>
      <c r="C892" s="17">
        <f t="shared" si="493"/>
        <v>25.8</v>
      </c>
      <c r="D892" s="28">
        <f t="shared" si="494"/>
        <v>14</v>
      </c>
      <c r="E892" s="8">
        <f t="shared" si="513"/>
        <v>5</v>
      </c>
      <c r="F892" s="2" t="s">
        <v>6007</v>
      </c>
      <c r="G892" s="54">
        <f t="shared" si="514"/>
        <v>24.900000000000002</v>
      </c>
      <c r="H892" s="20">
        <f t="shared" si="515"/>
        <v>0.76319010000000009</v>
      </c>
      <c r="I892" s="14" t="s">
        <v>12819</v>
      </c>
      <c r="J892" s="14" t="s">
        <v>10989</v>
      </c>
      <c r="K892" s="14" t="s">
        <v>20934</v>
      </c>
      <c r="L892" s="14" t="s">
        <v>25894</v>
      </c>
      <c r="M892" s="28">
        <f t="shared" si="516"/>
        <v>11.5</v>
      </c>
      <c r="N892" s="46">
        <f t="shared" si="495"/>
        <v>6.8</v>
      </c>
      <c r="O892" s="17">
        <f t="shared" si="496"/>
        <v>1.4000000000000001</v>
      </c>
      <c r="P892" s="17">
        <f t="shared" si="496"/>
        <v>6</v>
      </c>
      <c r="Q892" s="124">
        <f t="shared" si="497"/>
        <v>0.2</v>
      </c>
      <c r="R892" s="26">
        <f t="shared" si="498"/>
        <v>1</v>
      </c>
      <c r="S892" s="2" t="s">
        <v>30856</v>
      </c>
      <c r="T892" s="2" t="s">
        <v>35836</v>
      </c>
      <c r="U892" s="24">
        <f t="shared" si="499"/>
        <v>287</v>
      </c>
      <c r="V892" s="66">
        <f t="shared" si="499"/>
        <v>342.1</v>
      </c>
      <c r="W892" s="54">
        <f t="shared" si="500"/>
        <v>2.4899999999999998</v>
      </c>
      <c r="X892" s="143">
        <f t="shared" si="501"/>
        <v>287</v>
      </c>
      <c r="Y892" s="143">
        <f t="shared" si="502"/>
        <v>0.59799999999999998</v>
      </c>
      <c r="Z892" s="94" t="s">
        <v>39931</v>
      </c>
      <c r="AD892">
        <v>152</v>
      </c>
      <c r="AE892">
        <v>-1</v>
      </c>
      <c r="AF892" s="10">
        <v>37.9</v>
      </c>
      <c r="AG892" s="10">
        <v>58.12</v>
      </c>
      <c r="AH892" s="10">
        <f t="shared" si="503"/>
        <v>303907.61450621556</v>
      </c>
      <c r="AI892" s="11">
        <f t="shared" si="530"/>
        <v>0</v>
      </c>
      <c r="AJ892">
        <f t="shared" si="531"/>
        <v>0</v>
      </c>
      <c r="AK892" t="e">
        <f t="shared" si="504"/>
        <v>#DIV/0!</v>
      </c>
      <c r="AL892">
        <f t="shared" si="505"/>
        <v>1.9892031599999993</v>
      </c>
      <c r="AM892" s="5">
        <f t="shared" si="506"/>
        <v>4.96</v>
      </c>
      <c r="AN892">
        <v>0</v>
      </c>
      <c r="AO892" s="72">
        <f t="shared" si="507"/>
        <v>1</v>
      </c>
      <c r="AP892" s="72">
        <f t="shared" si="508"/>
        <v>0.2</v>
      </c>
      <c r="AQ892" s="72">
        <f t="shared" si="509"/>
        <v>0.4</v>
      </c>
      <c r="AR892" s="71" t="e">
        <f t="shared" si="510"/>
        <v>#DIV/0!</v>
      </c>
      <c r="BA892">
        <f t="shared" si="511"/>
        <v>14</v>
      </c>
      <c r="BB892" s="91" t="e">
        <f t="shared" si="512"/>
        <v>#DIV/0!</v>
      </c>
    </row>
    <row r="893" spans="1:54">
      <c r="A893" s="2" t="s">
        <v>1020</v>
      </c>
      <c r="B893" s="7" t="s">
        <v>40836</v>
      </c>
      <c r="C893" s="17">
        <f t="shared" si="493"/>
        <v>25.5</v>
      </c>
      <c r="D893" s="28">
        <f t="shared" si="494"/>
        <v>242</v>
      </c>
      <c r="E893" s="8">
        <f t="shared" si="513"/>
        <v>7</v>
      </c>
      <c r="F893" s="2" t="s">
        <v>6008</v>
      </c>
      <c r="G893" s="54">
        <f t="shared" si="514"/>
        <v>24.5</v>
      </c>
      <c r="H893" s="20">
        <f t="shared" si="515"/>
        <v>0.75676919999999992</v>
      </c>
      <c r="I893" s="14" t="s">
        <v>15973</v>
      </c>
      <c r="J893" s="14" t="s">
        <v>10990</v>
      </c>
      <c r="K893" s="14" t="s">
        <v>20935</v>
      </c>
      <c r="L893" s="14" t="s">
        <v>25895</v>
      </c>
      <c r="M893" s="28">
        <f t="shared" si="516"/>
        <v>11</v>
      </c>
      <c r="N893" s="46">
        <f t="shared" si="495"/>
        <v>6.4</v>
      </c>
      <c r="O893" s="17">
        <f t="shared" si="496"/>
        <v>1.2000000000000002</v>
      </c>
      <c r="P893" s="17">
        <f t="shared" si="496"/>
        <v>7</v>
      </c>
      <c r="Q893" s="124">
        <f t="shared" si="497"/>
        <v>0.4</v>
      </c>
      <c r="R893" s="26">
        <f t="shared" si="498"/>
        <v>1.6</v>
      </c>
      <c r="S893" s="2" t="s">
        <v>30857</v>
      </c>
      <c r="T893" s="2" t="s">
        <v>35837</v>
      </c>
      <c r="U893" s="24">
        <f t="shared" si="499"/>
        <v>514.80000000000007</v>
      </c>
      <c r="V893" s="66">
        <f t="shared" si="499"/>
        <v>360.70000000000005</v>
      </c>
      <c r="W893" s="54">
        <f t="shared" si="500"/>
        <v>2.4499999999999997</v>
      </c>
      <c r="X893" s="143">
        <f t="shared" si="501"/>
        <v>514.80000000000007</v>
      </c>
      <c r="Y893" s="143">
        <f t="shared" si="502"/>
        <v>0.59</v>
      </c>
      <c r="Z893" s="94" t="s">
        <v>39931</v>
      </c>
      <c r="AD893">
        <v>152</v>
      </c>
      <c r="AE893">
        <v>-1</v>
      </c>
      <c r="AF893" s="10">
        <v>37.9</v>
      </c>
      <c r="AG893" s="10">
        <v>58.12</v>
      </c>
      <c r="AH893" s="10">
        <f t="shared" si="503"/>
        <v>275706.49292671029</v>
      </c>
      <c r="AI893" s="11">
        <f t="shared" si="530"/>
        <v>0</v>
      </c>
      <c r="AJ893">
        <f t="shared" si="531"/>
        <v>0</v>
      </c>
      <c r="AK893" t="e">
        <f t="shared" si="504"/>
        <v>#DIV/0!</v>
      </c>
      <c r="AL893">
        <f t="shared" si="505"/>
        <v>3.2690219520000015</v>
      </c>
      <c r="AM893" s="5">
        <f t="shared" si="506"/>
        <v>4.9000000000000004</v>
      </c>
      <c r="AN893">
        <v>0</v>
      </c>
      <c r="AO893" s="72">
        <f t="shared" si="507"/>
        <v>1.6</v>
      </c>
      <c r="AP893" s="72">
        <f t="shared" si="508"/>
        <v>0.4</v>
      </c>
      <c r="AQ893" s="72">
        <f t="shared" si="509"/>
        <v>0.4</v>
      </c>
      <c r="AR893" s="71" t="e">
        <f t="shared" si="510"/>
        <v>#DIV/0!</v>
      </c>
      <c r="BA893">
        <f t="shared" si="511"/>
        <v>242</v>
      </c>
      <c r="BB893" s="91" t="e">
        <f t="shared" si="512"/>
        <v>#DIV/0!</v>
      </c>
    </row>
    <row r="894" spans="1:54">
      <c r="A894" s="2" t="s">
        <v>1021</v>
      </c>
      <c r="B894" s="7" t="s">
        <v>40837</v>
      </c>
      <c r="C894" s="17">
        <f t="shared" si="493"/>
        <v>37</v>
      </c>
      <c r="D894" s="28">
        <f t="shared" si="494"/>
        <v>108</v>
      </c>
      <c r="E894" s="8">
        <f t="shared" si="513"/>
        <v>11</v>
      </c>
      <c r="F894" s="2" t="s">
        <v>6009</v>
      </c>
      <c r="G894" s="54">
        <f t="shared" si="514"/>
        <v>36.1</v>
      </c>
      <c r="H894" s="20">
        <f t="shared" si="515"/>
        <v>0.23891760000000001</v>
      </c>
      <c r="I894" s="14" t="s">
        <v>15974</v>
      </c>
      <c r="J894" s="14" t="s">
        <v>10991</v>
      </c>
      <c r="K894" s="14" t="s">
        <v>20936</v>
      </c>
      <c r="L894" s="14" t="s">
        <v>25896</v>
      </c>
      <c r="M894" s="28">
        <f t="shared" si="516"/>
        <v>12.8</v>
      </c>
      <c r="N894" s="46">
        <f t="shared" si="495"/>
        <v>5.4</v>
      </c>
      <c r="O894" s="17">
        <f t="shared" si="496"/>
        <v>1.2000000000000002</v>
      </c>
      <c r="P894" s="17">
        <f t="shared" si="496"/>
        <v>3.4000000000000004</v>
      </c>
      <c r="Q894" s="124">
        <f t="shared" si="497"/>
        <v>1</v>
      </c>
      <c r="R894" s="26">
        <f t="shared" si="498"/>
        <v>1.2000000000000002</v>
      </c>
      <c r="S894" s="2" t="s">
        <v>30858</v>
      </c>
      <c r="T894" s="2" t="s">
        <v>35838</v>
      </c>
      <c r="U894" s="24">
        <f t="shared" si="499"/>
        <v>381.3</v>
      </c>
      <c r="V894" s="66">
        <f t="shared" si="499"/>
        <v>300.40000000000003</v>
      </c>
      <c r="W894" s="54">
        <f t="shared" si="500"/>
        <v>3.61</v>
      </c>
      <c r="X894" s="143">
        <f t="shared" si="501"/>
        <v>381.3</v>
      </c>
      <c r="Y894" s="143">
        <f t="shared" si="502"/>
        <v>0.82199999999999995</v>
      </c>
      <c r="Z894" s="94" t="s">
        <v>39931</v>
      </c>
      <c r="AD894">
        <v>152</v>
      </c>
      <c r="AE894">
        <v>-1</v>
      </c>
      <c r="AF894" s="10">
        <v>37.9</v>
      </c>
      <c r="AG894" s="10">
        <v>58.12</v>
      </c>
      <c r="AH894" s="10">
        <f t="shared" si="503"/>
        <v>355137.06228053698</v>
      </c>
      <c r="AI894" s="11">
        <f t="shared" si="530"/>
        <v>0</v>
      </c>
      <c r="AJ894">
        <f t="shared" si="531"/>
        <v>0</v>
      </c>
      <c r="AK894" t="e">
        <f t="shared" si="504"/>
        <v>#DIV/0!</v>
      </c>
      <c r="AL894">
        <f t="shared" si="505"/>
        <v>3.7262594304000016</v>
      </c>
      <c r="AM894" s="5">
        <f t="shared" si="506"/>
        <v>7.2</v>
      </c>
      <c r="AN894">
        <v>0</v>
      </c>
      <c r="AO894" s="72">
        <f t="shared" si="507"/>
        <v>1.2000000000000002</v>
      </c>
      <c r="AP894" s="72">
        <f t="shared" si="508"/>
        <v>1</v>
      </c>
      <c r="AQ894" s="72">
        <f t="shared" si="509"/>
        <v>1</v>
      </c>
      <c r="AR894" s="71" t="e">
        <f t="shared" si="510"/>
        <v>#DIV/0!</v>
      </c>
      <c r="BA894">
        <f t="shared" si="511"/>
        <v>108</v>
      </c>
      <c r="BB894" s="91" t="e">
        <f t="shared" si="512"/>
        <v>#DIV/0!</v>
      </c>
    </row>
    <row r="895" spans="1:54">
      <c r="A895" s="2" t="s">
        <v>1022</v>
      </c>
      <c r="B895" s="7" t="s">
        <v>40838</v>
      </c>
      <c r="C895" s="17">
        <f t="shared" si="493"/>
        <v>30</v>
      </c>
      <c r="D895" s="28">
        <f t="shared" si="494"/>
        <v>296</v>
      </c>
      <c r="E895" s="8">
        <f t="shared" si="513"/>
        <v>13</v>
      </c>
      <c r="F895" s="2" t="s">
        <v>6010</v>
      </c>
      <c r="G895" s="54">
        <f t="shared" si="514"/>
        <v>29.1</v>
      </c>
      <c r="H895" s="20">
        <f t="shared" si="515"/>
        <v>0.20440420000000001</v>
      </c>
      <c r="I895" s="14" t="s">
        <v>15975</v>
      </c>
      <c r="J895" s="14" t="s">
        <v>10992</v>
      </c>
      <c r="K895" s="14" t="s">
        <v>20937</v>
      </c>
      <c r="L895" s="14" t="s">
        <v>25897</v>
      </c>
      <c r="M895" s="28">
        <f t="shared" si="516"/>
        <v>13.5</v>
      </c>
      <c r="N895" s="46">
        <f t="shared" si="495"/>
        <v>6</v>
      </c>
      <c r="O895" s="17">
        <f t="shared" si="496"/>
        <v>1.4000000000000001</v>
      </c>
      <c r="P895" s="17">
        <f t="shared" si="496"/>
        <v>2</v>
      </c>
      <c r="Q895" s="124">
        <f t="shared" si="497"/>
        <v>1.2000000000000002</v>
      </c>
      <c r="R895" s="26">
        <f t="shared" si="498"/>
        <v>1.4000000000000001</v>
      </c>
      <c r="S895" s="2" t="s">
        <v>30859</v>
      </c>
      <c r="T895" s="2" t="s">
        <v>35839</v>
      </c>
      <c r="U895" s="24">
        <f t="shared" si="499"/>
        <v>569.5</v>
      </c>
      <c r="V895" s="66">
        <f t="shared" si="499"/>
        <v>373</v>
      </c>
      <c r="W895" s="54">
        <f t="shared" si="500"/>
        <v>2.9099999999999997</v>
      </c>
      <c r="X895" s="143">
        <f t="shared" si="501"/>
        <v>569.5</v>
      </c>
      <c r="Y895" s="143">
        <f t="shared" si="502"/>
        <v>0.68199999999999994</v>
      </c>
      <c r="Z895" s="94" t="s">
        <v>39931</v>
      </c>
      <c r="AD895">
        <v>152</v>
      </c>
      <c r="AE895">
        <v>-1</v>
      </c>
      <c r="AF895" s="10">
        <v>37.9</v>
      </c>
      <c r="AG895" s="10">
        <v>58.12</v>
      </c>
      <c r="AH895" s="10">
        <f t="shared" si="503"/>
        <v>254111.19949288954</v>
      </c>
      <c r="AI895" s="11">
        <f t="shared" si="530"/>
        <v>0</v>
      </c>
      <c r="AJ895">
        <f t="shared" si="531"/>
        <v>0</v>
      </c>
      <c r="AK895" t="e">
        <f t="shared" si="504"/>
        <v>#DIV/0!</v>
      </c>
      <c r="AL895">
        <f t="shared" si="505"/>
        <v>3.1187355360000009</v>
      </c>
      <c r="AM895" s="5">
        <f t="shared" si="506"/>
        <v>5.8</v>
      </c>
      <c r="AN895">
        <v>0</v>
      </c>
      <c r="AO895" s="72">
        <f t="shared" si="507"/>
        <v>1.4000000000000001</v>
      </c>
      <c r="AP895" s="72">
        <f t="shared" si="508"/>
        <v>1.2000000000000002</v>
      </c>
      <c r="AQ895" s="72">
        <f t="shared" si="509"/>
        <v>1.2000000000000002</v>
      </c>
      <c r="AR895" s="71" t="e">
        <f t="shared" si="510"/>
        <v>#DIV/0!</v>
      </c>
      <c r="BA895">
        <f t="shared" si="511"/>
        <v>296</v>
      </c>
      <c r="BB895" s="91" t="e">
        <f t="shared" si="512"/>
        <v>#DIV/0!</v>
      </c>
    </row>
    <row r="896" spans="1:54">
      <c r="A896" s="2" t="s">
        <v>1023</v>
      </c>
      <c r="B896" s="7" t="s">
        <v>40839</v>
      </c>
      <c r="C896" s="17">
        <f t="shared" si="493"/>
        <v>7.4</v>
      </c>
      <c r="D896" s="28">
        <f t="shared" si="494"/>
        <v>248</v>
      </c>
      <c r="E896" s="8">
        <f t="shared" si="513"/>
        <v>13</v>
      </c>
      <c r="F896" s="2" t="s">
        <v>6011</v>
      </c>
      <c r="G896" s="54">
        <f t="shared" si="514"/>
        <v>6.3999999999999995</v>
      </c>
      <c r="H896" s="20">
        <f t="shared" si="515"/>
        <v>0.35161130000000002</v>
      </c>
      <c r="I896" s="14" t="s">
        <v>15976</v>
      </c>
      <c r="J896" s="14" t="s">
        <v>10993</v>
      </c>
      <c r="K896" s="14" t="s">
        <v>20938</v>
      </c>
      <c r="L896" s="14" t="s">
        <v>25898</v>
      </c>
      <c r="M896" s="28">
        <f t="shared" si="516"/>
        <v>12.1</v>
      </c>
      <c r="N896" s="46">
        <f t="shared" si="495"/>
        <v>6.2</v>
      </c>
      <c r="O896" s="17">
        <f t="shared" si="496"/>
        <v>2.8000000000000003</v>
      </c>
      <c r="P896" s="17">
        <f t="shared" si="496"/>
        <v>4.8000000000000007</v>
      </c>
      <c r="Q896" s="124">
        <f t="shared" si="497"/>
        <v>0.60000000000000009</v>
      </c>
      <c r="R896" s="26">
        <f t="shared" si="498"/>
        <v>0.8</v>
      </c>
      <c r="S896" s="2" t="s">
        <v>30860</v>
      </c>
      <c r="T896" s="2" t="s">
        <v>35840</v>
      </c>
      <c r="U896" s="24">
        <f t="shared" si="499"/>
        <v>520.70000000000005</v>
      </c>
      <c r="V896" s="66">
        <f t="shared" si="499"/>
        <v>331.90000000000003</v>
      </c>
      <c r="W896" s="54">
        <f t="shared" si="500"/>
        <v>0.64</v>
      </c>
      <c r="X896" s="143">
        <f t="shared" si="501"/>
        <v>520.70000000000005</v>
      </c>
      <c r="Y896" s="143">
        <f t="shared" si="502"/>
        <v>0.22800000000000001</v>
      </c>
      <c r="Z896" s="94" t="s">
        <v>39931</v>
      </c>
      <c r="AD896">
        <v>152</v>
      </c>
      <c r="AE896">
        <v>-1</v>
      </c>
      <c r="AF896" s="10">
        <v>37.9</v>
      </c>
      <c r="AG896" s="10">
        <v>58.12</v>
      </c>
      <c r="AH896" s="10">
        <f t="shared" si="503"/>
        <v>317657.08892601635</v>
      </c>
      <c r="AI896" s="11">
        <f t="shared" si="530"/>
        <v>0</v>
      </c>
      <c r="AJ896">
        <f t="shared" si="531"/>
        <v>0</v>
      </c>
      <c r="AK896" t="e">
        <f t="shared" si="504"/>
        <v>#DIV/0!</v>
      </c>
      <c r="AL896">
        <f t="shared" si="505"/>
        <v>6.9714753024000018</v>
      </c>
      <c r="AM896" s="5">
        <f t="shared" si="506"/>
        <v>1.28</v>
      </c>
      <c r="AN896">
        <v>0</v>
      </c>
      <c r="AO896" s="72">
        <f t="shared" si="507"/>
        <v>0.8</v>
      </c>
      <c r="AP896" s="72">
        <f t="shared" si="508"/>
        <v>0.60000000000000009</v>
      </c>
      <c r="AQ896" s="72">
        <f t="shared" si="509"/>
        <v>0.60000000000000009</v>
      </c>
      <c r="AR896" s="71" t="e">
        <f t="shared" si="510"/>
        <v>#DIV/0!</v>
      </c>
      <c r="BA896">
        <f t="shared" si="511"/>
        <v>248</v>
      </c>
      <c r="BB896" s="91" t="e">
        <f t="shared" si="512"/>
        <v>#DIV/0!</v>
      </c>
    </row>
    <row r="897" spans="1:54">
      <c r="A897" s="2" t="s">
        <v>1024</v>
      </c>
      <c r="B897" s="7" t="s">
        <v>40840</v>
      </c>
      <c r="C897" s="17">
        <f t="shared" si="493"/>
        <v>25</v>
      </c>
      <c r="D897" s="28">
        <f t="shared" si="494"/>
        <v>270</v>
      </c>
      <c r="E897" s="8">
        <f t="shared" si="513"/>
        <v>12</v>
      </c>
      <c r="F897" s="2" t="s">
        <v>6012</v>
      </c>
      <c r="G897" s="54">
        <f t="shared" si="514"/>
        <v>24.1</v>
      </c>
      <c r="H897" s="20">
        <f t="shared" si="515"/>
        <v>0.3921347</v>
      </c>
      <c r="I897" s="14" t="s">
        <v>15977</v>
      </c>
      <c r="J897" s="14" t="s">
        <v>10994</v>
      </c>
      <c r="K897" s="14" t="s">
        <v>20939</v>
      </c>
      <c r="L897" s="14" t="s">
        <v>25899</v>
      </c>
      <c r="M897" s="28">
        <f t="shared" si="516"/>
        <v>11.6</v>
      </c>
      <c r="N897" s="46">
        <f t="shared" si="495"/>
        <v>6.8</v>
      </c>
      <c r="O897" s="17">
        <f t="shared" si="496"/>
        <v>1</v>
      </c>
      <c r="P897" s="17">
        <f t="shared" si="496"/>
        <v>5.8000000000000007</v>
      </c>
      <c r="Q897" s="124">
        <f t="shared" si="497"/>
        <v>1.4000000000000001</v>
      </c>
      <c r="R897" s="26">
        <f t="shared" si="498"/>
        <v>2.2000000000000002</v>
      </c>
      <c r="S897" s="2" t="s">
        <v>30861</v>
      </c>
      <c r="T897" s="2" t="s">
        <v>35841</v>
      </c>
      <c r="U897" s="24">
        <f t="shared" si="499"/>
        <v>542.80000000000007</v>
      </c>
      <c r="V897" s="66">
        <f t="shared" si="499"/>
        <v>383.90000000000003</v>
      </c>
      <c r="W897" s="54">
        <f t="shared" si="500"/>
        <v>2.4099999999999997</v>
      </c>
      <c r="X897" s="143">
        <f t="shared" si="501"/>
        <v>542.80000000000007</v>
      </c>
      <c r="Y897" s="143">
        <f t="shared" si="502"/>
        <v>0.58199999999999996</v>
      </c>
      <c r="Z897" s="94" t="s">
        <v>39931</v>
      </c>
      <c r="AD897">
        <v>152</v>
      </c>
      <c r="AE897">
        <v>-1</v>
      </c>
      <c r="AF897" s="10">
        <v>37.9</v>
      </c>
      <c r="AG897" s="10">
        <v>58.12</v>
      </c>
      <c r="AH897" s="10">
        <f t="shared" si="503"/>
        <v>232406.05517257011</v>
      </c>
      <c r="AI897" s="11">
        <f t="shared" si="530"/>
        <v>0</v>
      </c>
      <c r="AJ897">
        <f t="shared" si="531"/>
        <v>0</v>
      </c>
      <c r="AK897" t="e">
        <f t="shared" si="504"/>
        <v>#DIV/0!</v>
      </c>
      <c r="AL897">
        <f t="shared" si="505"/>
        <v>7.7563612280000021</v>
      </c>
      <c r="AM897" s="5">
        <f t="shared" si="506"/>
        <v>4.8</v>
      </c>
      <c r="AN897">
        <v>0</v>
      </c>
      <c r="AO897" s="72">
        <f t="shared" si="507"/>
        <v>2.2000000000000002</v>
      </c>
      <c r="AP897" s="72">
        <f t="shared" si="508"/>
        <v>1.4000000000000001</v>
      </c>
      <c r="AQ897" s="72">
        <f t="shared" si="509"/>
        <v>1.4000000000000001</v>
      </c>
      <c r="AR897" s="71" t="e">
        <f t="shared" si="510"/>
        <v>#DIV/0!</v>
      </c>
      <c r="BA897">
        <f t="shared" si="511"/>
        <v>270</v>
      </c>
      <c r="BB897" s="91" t="e">
        <f t="shared" si="512"/>
        <v>#DIV/0!</v>
      </c>
    </row>
    <row r="898" spans="1:54">
      <c r="A898" s="2" t="s">
        <v>1025</v>
      </c>
      <c r="B898" s="7" t="s">
        <v>40841</v>
      </c>
      <c r="C898" s="17">
        <f t="shared" ref="C898:C961" si="533">MROUND(A898,0.1)+1+AN898</f>
        <v>9.8000000000000007</v>
      </c>
      <c r="D898" s="28">
        <f t="shared" ref="D898:D961" si="534">MROUND(S898,1)</f>
        <v>73</v>
      </c>
      <c r="E898" s="8">
        <f t="shared" si="513"/>
        <v>3</v>
      </c>
      <c r="F898" s="2" t="s">
        <v>6013</v>
      </c>
      <c r="G898" s="54">
        <f t="shared" si="514"/>
        <v>8.9</v>
      </c>
      <c r="H898" s="20">
        <f t="shared" si="515"/>
        <v>0.87760890000000003</v>
      </c>
      <c r="I898" s="14" t="s">
        <v>15978</v>
      </c>
      <c r="J898" s="14" t="s">
        <v>10995</v>
      </c>
      <c r="K898" s="14" t="s">
        <v>20940</v>
      </c>
      <c r="L898" s="14" t="s">
        <v>25900</v>
      </c>
      <c r="M898" s="28">
        <f t="shared" si="516"/>
        <v>11</v>
      </c>
      <c r="N898" s="46">
        <f t="shared" ref="N898:N961" si="535">MROUND(L898,0.2)+5</f>
        <v>5.6</v>
      </c>
      <c r="O898" s="17">
        <f t="shared" ref="O898:P961" si="536">MROUND(I898,0.2)</f>
        <v>0.4</v>
      </c>
      <c r="P898" s="17">
        <f t="shared" si="536"/>
        <v>7</v>
      </c>
      <c r="Q898" s="124">
        <f t="shared" ref="Q898:Q961" si="537">IF(AN898&gt;0,CEILING((1-H898)*R898,0.2),IF(MROUND((1-H898)*R898,0.2)&lt;0.2,MROUND((1-H898)*R898,0.2)+0.2, MROUND((1-H898)*R898,0.2)))</f>
        <v>0.2</v>
      </c>
      <c r="R898" s="26">
        <f t="shared" ref="R898:R961" si="538">MROUND(K898,0.2)</f>
        <v>1.4000000000000001</v>
      </c>
      <c r="S898" s="2" t="s">
        <v>30862</v>
      </c>
      <c r="T898" s="2" t="s">
        <v>35842</v>
      </c>
      <c r="U898" s="24">
        <f t="shared" ref="U898:V961" si="539">ROUNDUP(S898+273,1)</f>
        <v>346</v>
      </c>
      <c r="V898" s="66">
        <f t="shared" si="539"/>
        <v>311.70000000000005</v>
      </c>
      <c r="W898" s="54">
        <f t="shared" ref="W898:W961" si="540">ROUNDUP(A898/10,2)</f>
        <v>0.89</v>
      </c>
      <c r="X898" s="143">
        <f t="shared" ref="X898:X961" si="541">U898</f>
        <v>346</v>
      </c>
      <c r="Y898" s="143">
        <f t="shared" ref="Y898:Y961" si="542">W898/5+0.1</f>
        <v>0.27800000000000002</v>
      </c>
      <c r="Z898" s="94" t="s">
        <v>39931</v>
      </c>
      <c r="AD898">
        <v>152</v>
      </c>
      <c r="AE898">
        <v>-1</v>
      </c>
      <c r="AF898" s="10">
        <v>37.9</v>
      </c>
      <c r="AG898" s="10">
        <v>58.12</v>
      </c>
      <c r="AH898" s="10">
        <f t="shared" ref="AH898:AH961" si="543">((1.092*8.3144*(AE898+273)*(LN(AF898)-1.013)/(0.93-(AE898+273)/(AD898+273)))*((AD898-T898)/(AD898-AE898))^0.383)*1000/AG898</f>
        <v>342497.93906941195</v>
      </c>
      <c r="AI898" s="11">
        <f t="shared" si="530"/>
        <v>0</v>
      </c>
      <c r="AJ898">
        <f t="shared" si="531"/>
        <v>0</v>
      </c>
      <c r="AK898" t="e">
        <f t="shared" ref="AK898:AK961" si="544">0.07*AJ898*AI898/AC898</f>
        <v>#DIV/0!</v>
      </c>
      <c r="AL898">
        <f t="shared" ref="AL898:AL961" si="545">(1-H898)*O898*P898*R898</f>
        <v>0.47977311199999995</v>
      </c>
      <c r="AM898" s="5">
        <f t="shared" ref="AM898:AM961" si="546">MROUND(A898,0.1)/5</f>
        <v>1.7600000000000002</v>
      </c>
      <c r="AN898">
        <v>0</v>
      </c>
      <c r="AO898" s="72">
        <f t="shared" ref="AO898:AO961" si="547">CEILING(R898,0.2)</f>
        <v>1.4000000000000001</v>
      </c>
      <c r="AP898" s="72">
        <f t="shared" ref="AP898:AP961" si="548">Q898</f>
        <v>0.2</v>
      </c>
      <c r="AQ898" s="72">
        <f t="shared" ref="AQ898:AQ961" si="549">CEILING((1-H898)*R898,0.2)</f>
        <v>0.2</v>
      </c>
      <c r="AR898" s="71" t="e">
        <f t="shared" ref="AR898:AR961" si="550">AL898+AK898</f>
        <v>#DIV/0!</v>
      </c>
      <c r="BA898">
        <f t="shared" ref="BA898:BA961" si="551">D898</f>
        <v>73</v>
      </c>
      <c r="BB898" s="91" t="e">
        <f t="shared" ref="BB898:BB961" si="552">AK898/AL898</f>
        <v>#DIV/0!</v>
      </c>
    </row>
    <row r="899" spans="1:54">
      <c r="A899" s="2" t="s">
        <v>1026</v>
      </c>
      <c r="B899" s="7" t="s">
        <v>40842</v>
      </c>
      <c r="C899" s="17">
        <f t="shared" si="533"/>
        <v>25</v>
      </c>
      <c r="D899" s="28">
        <f t="shared" si="534"/>
        <v>46</v>
      </c>
      <c r="E899" s="8">
        <f t="shared" ref="E899:E962" si="553">MROUND(SQRT(((P899*O899*Q899)/MAX(O899,P899,Q899)))*10,1)</f>
        <v>8</v>
      </c>
      <c r="F899" s="2" t="s">
        <v>6014</v>
      </c>
      <c r="G899" s="54">
        <f t="shared" ref="G899:G962" si="554">ROUNDUP(A899,1)</f>
        <v>24.1</v>
      </c>
      <c r="H899" s="20">
        <f t="shared" ref="H899:H962" si="555">F899/100</f>
        <v>0.1495756</v>
      </c>
      <c r="I899" s="14" t="s">
        <v>15979</v>
      </c>
      <c r="J899" s="14" t="s">
        <v>10996</v>
      </c>
      <c r="K899" s="14" t="s">
        <v>20941</v>
      </c>
      <c r="L899" s="14" t="s">
        <v>25901</v>
      </c>
      <c r="M899" s="28">
        <f t="shared" ref="M899:M962" si="556">14.5-P899/2</f>
        <v>10.6</v>
      </c>
      <c r="N899" s="46">
        <f t="shared" si="535"/>
        <v>6.2</v>
      </c>
      <c r="O899" s="17">
        <f t="shared" si="536"/>
        <v>0.4</v>
      </c>
      <c r="P899" s="17">
        <f t="shared" si="536"/>
        <v>7.8000000000000007</v>
      </c>
      <c r="Q899" s="124">
        <f t="shared" si="537"/>
        <v>1.6</v>
      </c>
      <c r="R899" s="26">
        <f t="shared" si="538"/>
        <v>1.8</v>
      </c>
      <c r="S899" s="2" t="s">
        <v>30863</v>
      </c>
      <c r="T899" s="2" t="s">
        <v>35843</v>
      </c>
      <c r="U899" s="24">
        <f t="shared" si="539"/>
        <v>318.70000000000005</v>
      </c>
      <c r="V899" s="66">
        <f t="shared" si="539"/>
        <v>285.40000000000003</v>
      </c>
      <c r="W899" s="54">
        <f t="shared" si="540"/>
        <v>2.4099999999999997</v>
      </c>
      <c r="X899" s="143">
        <f t="shared" si="541"/>
        <v>318.70000000000005</v>
      </c>
      <c r="Y899" s="143">
        <f t="shared" si="542"/>
        <v>0.58199999999999996</v>
      </c>
      <c r="Z899" s="94" t="s">
        <v>39931</v>
      </c>
      <c r="AD899">
        <v>152</v>
      </c>
      <c r="AE899">
        <v>-1</v>
      </c>
      <c r="AF899" s="10">
        <v>37.9</v>
      </c>
      <c r="AG899" s="10">
        <v>58.12</v>
      </c>
      <c r="AH899" s="10">
        <f t="shared" si="543"/>
        <v>371008.82398803002</v>
      </c>
      <c r="AI899" s="11">
        <f t="shared" si="530"/>
        <v>0</v>
      </c>
      <c r="AJ899">
        <f t="shared" si="531"/>
        <v>0</v>
      </c>
      <c r="AK899" t="e">
        <f t="shared" si="544"/>
        <v>#DIV/0!</v>
      </c>
      <c r="AL899">
        <f t="shared" si="545"/>
        <v>4.7759834304000002</v>
      </c>
      <c r="AM899" s="5">
        <f t="shared" si="546"/>
        <v>4.8</v>
      </c>
      <c r="AN899">
        <v>0</v>
      </c>
      <c r="AO899" s="72">
        <f t="shared" si="547"/>
        <v>1.8</v>
      </c>
      <c r="AP899" s="72">
        <f t="shared" si="548"/>
        <v>1.6</v>
      </c>
      <c r="AQ899" s="72">
        <f t="shared" si="549"/>
        <v>1.6</v>
      </c>
      <c r="AR899" s="71" t="e">
        <f t="shared" si="550"/>
        <v>#DIV/0!</v>
      </c>
      <c r="BA899">
        <f t="shared" si="551"/>
        <v>46</v>
      </c>
      <c r="BB899" s="91" t="e">
        <f t="shared" si="552"/>
        <v>#DIV/0!</v>
      </c>
    </row>
    <row r="900" spans="1:54">
      <c r="A900" s="2" t="s">
        <v>1027</v>
      </c>
      <c r="B900" s="7" t="s">
        <v>40843</v>
      </c>
      <c r="C900" s="17">
        <f t="shared" si="533"/>
        <v>15.9</v>
      </c>
      <c r="D900" s="28">
        <f t="shared" si="534"/>
        <v>26</v>
      </c>
      <c r="E900" s="8">
        <f t="shared" si="553"/>
        <v>7</v>
      </c>
      <c r="F900" s="2" t="s">
        <v>6015</v>
      </c>
      <c r="G900" s="54">
        <f t="shared" si="554"/>
        <v>15</v>
      </c>
      <c r="H900" s="20">
        <f t="shared" si="555"/>
        <v>0.57215719999999992</v>
      </c>
      <c r="I900" s="14" t="s">
        <v>15980</v>
      </c>
      <c r="J900" s="14" t="s">
        <v>10997</v>
      </c>
      <c r="K900" s="14" t="s">
        <v>20942</v>
      </c>
      <c r="L900" s="14" t="s">
        <v>25902</v>
      </c>
      <c r="M900" s="28">
        <f t="shared" si="556"/>
        <v>10.6</v>
      </c>
      <c r="N900" s="46">
        <f t="shared" si="535"/>
        <v>6.6</v>
      </c>
      <c r="O900" s="17">
        <f t="shared" si="536"/>
        <v>2.6</v>
      </c>
      <c r="P900" s="17">
        <f t="shared" si="536"/>
        <v>7.8000000000000007</v>
      </c>
      <c r="Q900" s="124">
        <f t="shared" si="537"/>
        <v>0.2</v>
      </c>
      <c r="R900" s="26">
        <f t="shared" si="538"/>
        <v>0.60000000000000009</v>
      </c>
      <c r="S900" s="2" t="s">
        <v>30864</v>
      </c>
      <c r="T900" s="2" t="s">
        <v>35844</v>
      </c>
      <c r="U900" s="24">
        <f t="shared" si="539"/>
        <v>299</v>
      </c>
      <c r="V900" s="66">
        <f t="shared" si="539"/>
        <v>297.10000000000002</v>
      </c>
      <c r="W900" s="54">
        <f t="shared" si="540"/>
        <v>1.5</v>
      </c>
      <c r="X900" s="143">
        <f t="shared" si="541"/>
        <v>299</v>
      </c>
      <c r="Y900" s="143">
        <f t="shared" si="542"/>
        <v>0.4</v>
      </c>
      <c r="Z900" s="94" t="s">
        <v>39931</v>
      </c>
      <c r="AD900">
        <v>152</v>
      </c>
      <c r="AE900">
        <v>-1</v>
      </c>
      <c r="AF900" s="10">
        <v>37.9</v>
      </c>
      <c r="AG900" s="10">
        <v>58.12</v>
      </c>
      <c r="AH900" s="10">
        <f t="shared" si="543"/>
        <v>358730.13285828498</v>
      </c>
      <c r="AI900" s="11">
        <f t="shared" si="530"/>
        <v>0</v>
      </c>
      <c r="AJ900">
        <f t="shared" si="531"/>
        <v>0</v>
      </c>
      <c r="AK900" t="e">
        <f t="shared" si="544"/>
        <v>#DIV/0!</v>
      </c>
      <c r="AL900">
        <f t="shared" si="545"/>
        <v>5.2059911904000025</v>
      </c>
      <c r="AM900" s="5">
        <f t="shared" si="546"/>
        <v>2.98</v>
      </c>
      <c r="AN900">
        <v>0</v>
      </c>
      <c r="AO900" s="72">
        <f t="shared" si="547"/>
        <v>0.60000000000000009</v>
      </c>
      <c r="AP900" s="72">
        <f t="shared" si="548"/>
        <v>0.2</v>
      </c>
      <c r="AQ900" s="72">
        <f t="shared" si="549"/>
        <v>0.4</v>
      </c>
      <c r="AR900" s="71" t="e">
        <f t="shared" si="550"/>
        <v>#DIV/0!</v>
      </c>
      <c r="BA900">
        <f t="shared" si="551"/>
        <v>26</v>
      </c>
      <c r="BB900" s="91" t="e">
        <f t="shared" si="552"/>
        <v>#DIV/0!</v>
      </c>
    </row>
    <row r="901" spans="1:54">
      <c r="A901" s="2" t="s">
        <v>1028</v>
      </c>
      <c r="B901" s="7" t="s">
        <v>40844</v>
      </c>
      <c r="C901" s="17">
        <f t="shared" si="533"/>
        <v>6.7</v>
      </c>
      <c r="D901" s="28">
        <f t="shared" si="534"/>
        <v>131</v>
      </c>
      <c r="E901" s="8">
        <f t="shared" si="553"/>
        <v>10</v>
      </c>
      <c r="F901" s="2" t="s">
        <v>6016</v>
      </c>
      <c r="G901" s="54">
        <f t="shared" si="554"/>
        <v>5.8</v>
      </c>
      <c r="H901" s="20">
        <f t="shared" si="555"/>
        <v>0.17136189999999998</v>
      </c>
      <c r="I901" s="14" t="s">
        <v>15981</v>
      </c>
      <c r="J901" s="14" t="s">
        <v>10998</v>
      </c>
      <c r="K901" s="14" t="s">
        <v>20943</v>
      </c>
      <c r="L901" s="14" t="s">
        <v>25903</v>
      </c>
      <c r="M901" s="28">
        <f t="shared" si="556"/>
        <v>13.9</v>
      </c>
      <c r="N901" s="46">
        <f t="shared" si="535"/>
        <v>5</v>
      </c>
      <c r="O901" s="17">
        <f t="shared" si="536"/>
        <v>0.8</v>
      </c>
      <c r="P901" s="17">
        <f t="shared" si="536"/>
        <v>1.2000000000000002</v>
      </c>
      <c r="Q901" s="124">
        <f t="shared" si="537"/>
        <v>1.4000000000000001</v>
      </c>
      <c r="R901" s="26">
        <f t="shared" si="538"/>
        <v>1.8</v>
      </c>
      <c r="S901" s="2" t="s">
        <v>30865</v>
      </c>
      <c r="T901" s="2" t="s">
        <v>35845</v>
      </c>
      <c r="U901" s="24">
        <f t="shared" si="539"/>
        <v>403.70000000000005</v>
      </c>
      <c r="V901" s="66">
        <f t="shared" si="539"/>
        <v>364.1</v>
      </c>
      <c r="W901" s="54">
        <f t="shared" si="540"/>
        <v>0.57999999999999996</v>
      </c>
      <c r="X901" s="143">
        <f t="shared" si="541"/>
        <v>403.70000000000005</v>
      </c>
      <c r="Y901" s="143">
        <f t="shared" si="542"/>
        <v>0.216</v>
      </c>
      <c r="Z901" s="94" t="s">
        <v>39932</v>
      </c>
      <c r="AA901">
        <v>2643.1</v>
      </c>
      <c r="AB901">
        <v>534.32000000000005</v>
      </c>
      <c r="AC901">
        <v>3.9</v>
      </c>
      <c r="AD901">
        <v>152</v>
      </c>
      <c r="AE901">
        <v>-1</v>
      </c>
      <c r="AF901" s="10">
        <v>37.9</v>
      </c>
      <c r="AG901" s="10">
        <v>58.12</v>
      </c>
      <c r="AH901" s="10">
        <f t="shared" si="543"/>
        <v>270040.96138279571</v>
      </c>
      <c r="AI901" s="11">
        <f t="shared" si="530"/>
        <v>0.68726328939632553</v>
      </c>
      <c r="AJ901">
        <f t="shared" si="531"/>
        <v>158.21929222502402</v>
      </c>
      <c r="AK901">
        <f t="shared" si="544"/>
        <v>1.9517132783171782</v>
      </c>
      <c r="AL901">
        <f t="shared" si="545"/>
        <v>1.4318866368000005</v>
      </c>
      <c r="AM901" s="5">
        <f t="shared" si="546"/>
        <v>1.1400000000000001</v>
      </c>
      <c r="AN901">
        <v>0</v>
      </c>
      <c r="AO901" s="72">
        <f t="shared" si="547"/>
        <v>1.8</v>
      </c>
      <c r="AP901" s="72">
        <f t="shared" si="548"/>
        <v>1.4000000000000001</v>
      </c>
      <c r="AQ901" s="72">
        <f t="shared" si="549"/>
        <v>1.6</v>
      </c>
      <c r="AR901" s="71">
        <f t="shared" si="550"/>
        <v>3.3835999151171787</v>
      </c>
      <c r="AS901" s="40">
        <v>0.96925297432013224</v>
      </c>
      <c r="AT901" s="40">
        <f>(AS901+O901)*(AS901+P901)*((1/3)*AS901+R901)</f>
        <v>8.1483069336698293</v>
      </c>
      <c r="AU901" s="73">
        <f>MROUND((AS901+O901),0.2)</f>
        <v>1.8</v>
      </c>
      <c r="AV901" s="73">
        <f>MROUND((AS901+P901),0.2)</f>
        <v>2.2000000000000002</v>
      </c>
      <c r="AW901" s="73">
        <f>IF(MROUND(((1/3)*AS901+AO901),0.2)*AV901*AU901/AR901&gt;1.05,MROUND(((1/3)*AS901+AO901),0.2)-0.2,MROUND(((1/3)*AS901+AO901),0.2))</f>
        <v>2</v>
      </c>
      <c r="AX901" s="40">
        <f t="shared" ref="AX901" si="557">AU901*AV901*AW901</f>
        <v>7.9200000000000008</v>
      </c>
      <c r="AY901" s="40" t="b">
        <f>IF(AQ901&lt;AW901,TRUE, FALSE)</f>
        <v>1</v>
      </c>
      <c r="AZ901" s="40" t="b">
        <f>IF(AL901&lt;AQ901*AU901*AV901,TRUE, FALSE)</f>
        <v>1</v>
      </c>
      <c r="BA901">
        <f t="shared" si="551"/>
        <v>131</v>
      </c>
      <c r="BB901" s="91">
        <f t="shared" si="552"/>
        <v>1.3630361707117356</v>
      </c>
    </row>
    <row r="902" spans="1:54">
      <c r="A902" s="2" t="s">
        <v>1029</v>
      </c>
      <c r="B902" s="7" t="s">
        <v>40845</v>
      </c>
      <c r="C902" s="17">
        <f t="shared" si="533"/>
        <v>33.700000000000003</v>
      </c>
      <c r="D902" s="28">
        <f t="shared" si="534"/>
        <v>22</v>
      </c>
      <c r="E902" s="8">
        <f t="shared" si="553"/>
        <v>14</v>
      </c>
      <c r="F902" s="2" t="s">
        <v>6017</v>
      </c>
      <c r="G902" s="54">
        <f t="shared" si="554"/>
        <v>32.700000000000003</v>
      </c>
      <c r="H902" s="20">
        <f t="shared" si="555"/>
        <v>0.18960689999999999</v>
      </c>
      <c r="I902" s="14" t="s">
        <v>15982</v>
      </c>
      <c r="J902" s="14" t="s">
        <v>10999</v>
      </c>
      <c r="K902" s="14" t="s">
        <v>20944</v>
      </c>
      <c r="L902" s="14" t="s">
        <v>25904</v>
      </c>
      <c r="M902" s="28">
        <f t="shared" si="556"/>
        <v>9.8000000000000007</v>
      </c>
      <c r="N902" s="46">
        <f t="shared" si="535"/>
        <v>5.2</v>
      </c>
      <c r="O902" s="17">
        <f t="shared" si="536"/>
        <v>2.6</v>
      </c>
      <c r="P902" s="17">
        <f t="shared" si="536"/>
        <v>9.4</v>
      </c>
      <c r="Q902" s="124">
        <f t="shared" si="537"/>
        <v>0.8</v>
      </c>
      <c r="R902" s="26">
        <f t="shared" si="538"/>
        <v>1</v>
      </c>
      <c r="S902" s="2" t="s">
        <v>30866</v>
      </c>
      <c r="T902" s="2" t="s">
        <v>35846</v>
      </c>
      <c r="U902" s="24">
        <f t="shared" si="539"/>
        <v>295.40000000000003</v>
      </c>
      <c r="V902" s="66">
        <f t="shared" si="539"/>
        <v>336.8</v>
      </c>
      <c r="W902" s="54">
        <f t="shared" si="540"/>
        <v>3.2699999999999996</v>
      </c>
      <c r="X902" s="143">
        <f t="shared" si="541"/>
        <v>295.40000000000003</v>
      </c>
      <c r="Y902" s="143">
        <f t="shared" si="542"/>
        <v>0.75399999999999989</v>
      </c>
      <c r="Z902" s="94" t="s">
        <v>39931</v>
      </c>
      <c r="AD902">
        <v>152</v>
      </c>
      <c r="AE902">
        <v>-1</v>
      </c>
      <c r="AF902" s="10">
        <v>37.9</v>
      </c>
      <c r="AG902" s="10">
        <v>58.12</v>
      </c>
      <c r="AH902" s="10">
        <f t="shared" si="543"/>
        <v>311151.10390654096</v>
      </c>
      <c r="AI902" s="11">
        <f t="shared" si="530"/>
        <v>0</v>
      </c>
      <c r="AJ902">
        <f t="shared" si="531"/>
        <v>0</v>
      </c>
      <c r="AK902" t="e">
        <f t="shared" si="544"/>
        <v>#DIV/0!</v>
      </c>
      <c r="AL902">
        <f t="shared" si="545"/>
        <v>19.806007363999999</v>
      </c>
      <c r="AM902" s="5">
        <f t="shared" si="546"/>
        <v>6.5400000000000009</v>
      </c>
      <c r="AN902">
        <v>0</v>
      </c>
      <c r="AO902" s="72">
        <f t="shared" si="547"/>
        <v>1</v>
      </c>
      <c r="AP902" s="72">
        <f t="shared" si="548"/>
        <v>0.8</v>
      </c>
      <c r="AQ902" s="72">
        <f t="shared" si="549"/>
        <v>1</v>
      </c>
      <c r="AR902" s="71" t="e">
        <f t="shared" si="550"/>
        <v>#DIV/0!</v>
      </c>
      <c r="BA902">
        <f t="shared" si="551"/>
        <v>22</v>
      </c>
      <c r="BB902" s="91" t="e">
        <f t="shared" si="552"/>
        <v>#DIV/0!</v>
      </c>
    </row>
    <row r="903" spans="1:54">
      <c r="A903" s="2" t="s">
        <v>1030</v>
      </c>
      <c r="B903" s="7" t="s">
        <v>40846</v>
      </c>
      <c r="C903" s="17">
        <f t="shared" si="533"/>
        <v>11.5</v>
      </c>
      <c r="D903" s="28">
        <f t="shared" si="534"/>
        <v>30</v>
      </c>
      <c r="E903" s="8">
        <f t="shared" si="553"/>
        <v>6</v>
      </c>
      <c r="F903" s="2" t="s">
        <v>6018</v>
      </c>
      <c r="G903" s="54">
        <f t="shared" si="554"/>
        <v>10.6</v>
      </c>
      <c r="H903" s="20">
        <f t="shared" si="555"/>
        <v>0.82206749999999995</v>
      </c>
      <c r="I903" s="14" t="s">
        <v>15983</v>
      </c>
      <c r="J903" s="14" t="s">
        <v>11000</v>
      </c>
      <c r="K903" s="14" t="s">
        <v>20945</v>
      </c>
      <c r="L903" s="14" t="s">
        <v>25905</v>
      </c>
      <c r="M903" s="28">
        <f t="shared" si="556"/>
        <v>11.3</v>
      </c>
      <c r="N903" s="46">
        <f t="shared" si="535"/>
        <v>6.2</v>
      </c>
      <c r="O903" s="17">
        <f t="shared" si="536"/>
        <v>0.8</v>
      </c>
      <c r="P903" s="17">
        <f t="shared" si="536"/>
        <v>6.4</v>
      </c>
      <c r="Q903" s="124">
        <f t="shared" si="537"/>
        <v>0.4</v>
      </c>
      <c r="R903" s="26">
        <f t="shared" si="538"/>
        <v>1.8</v>
      </c>
      <c r="S903" s="2" t="s">
        <v>30867</v>
      </c>
      <c r="T903" s="2" t="s">
        <v>35847</v>
      </c>
      <c r="U903" s="24">
        <f t="shared" si="539"/>
        <v>302.8</v>
      </c>
      <c r="V903" s="66">
        <f t="shared" si="539"/>
        <v>343.90000000000003</v>
      </c>
      <c r="W903" s="54">
        <f t="shared" si="540"/>
        <v>1.06</v>
      </c>
      <c r="X903" s="143">
        <f t="shared" si="541"/>
        <v>302.8</v>
      </c>
      <c r="Y903" s="143">
        <f t="shared" si="542"/>
        <v>0.31200000000000006</v>
      </c>
      <c r="Z903" s="94" t="s">
        <v>39931</v>
      </c>
      <c r="AD903">
        <v>152</v>
      </c>
      <c r="AE903">
        <v>-1</v>
      </c>
      <c r="AF903" s="10">
        <v>37.9</v>
      </c>
      <c r="AG903" s="10">
        <v>58.12</v>
      </c>
      <c r="AH903" s="10">
        <f t="shared" si="543"/>
        <v>301262.01798289845</v>
      </c>
      <c r="AI903" s="11">
        <f t="shared" si="530"/>
        <v>0</v>
      </c>
      <c r="AJ903">
        <f t="shared" si="531"/>
        <v>0</v>
      </c>
      <c r="AK903" t="e">
        <f t="shared" si="544"/>
        <v>#DIV/0!</v>
      </c>
      <c r="AL903">
        <f t="shared" si="545"/>
        <v>1.6398259200000009</v>
      </c>
      <c r="AM903" s="5">
        <f t="shared" si="546"/>
        <v>2.1</v>
      </c>
      <c r="AN903">
        <v>0</v>
      </c>
      <c r="AO903" s="72">
        <f t="shared" si="547"/>
        <v>1.8</v>
      </c>
      <c r="AP903" s="72">
        <f t="shared" si="548"/>
        <v>0.4</v>
      </c>
      <c r="AQ903" s="72">
        <f t="shared" si="549"/>
        <v>0.4</v>
      </c>
      <c r="AR903" s="71" t="e">
        <f t="shared" si="550"/>
        <v>#DIV/0!</v>
      </c>
      <c r="BA903">
        <f t="shared" si="551"/>
        <v>30</v>
      </c>
      <c r="BB903" s="91" t="e">
        <f t="shared" si="552"/>
        <v>#DIV/0!</v>
      </c>
    </row>
    <row r="904" spans="1:54">
      <c r="A904" s="2" t="s">
        <v>1031</v>
      </c>
      <c r="B904" s="7" t="s">
        <v>40847</v>
      </c>
      <c r="C904" s="17">
        <f t="shared" si="533"/>
        <v>25.400000000000002</v>
      </c>
      <c r="D904" s="28">
        <f t="shared" si="534"/>
        <v>154</v>
      </c>
      <c r="E904" s="8">
        <f t="shared" si="553"/>
        <v>18</v>
      </c>
      <c r="F904" s="2" t="s">
        <v>6019</v>
      </c>
      <c r="G904" s="54">
        <f t="shared" si="554"/>
        <v>24.5</v>
      </c>
      <c r="H904" s="20">
        <f t="shared" si="555"/>
        <v>0.1923299</v>
      </c>
      <c r="I904" s="14" t="s">
        <v>15984</v>
      </c>
      <c r="J904" s="14" t="s">
        <v>11001</v>
      </c>
      <c r="K904" s="14" t="s">
        <v>20946</v>
      </c>
      <c r="L904" s="14" t="s">
        <v>25906</v>
      </c>
      <c r="M904" s="28">
        <f t="shared" si="556"/>
        <v>12.7</v>
      </c>
      <c r="N904" s="46">
        <f t="shared" si="535"/>
        <v>6.6</v>
      </c>
      <c r="O904" s="17">
        <f t="shared" si="536"/>
        <v>1.6</v>
      </c>
      <c r="P904" s="17">
        <f t="shared" si="536"/>
        <v>3.6</v>
      </c>
      <c r="Q904" s="124">
        <f t="shared" si="537"/>
        <v>2</v>
      </c>
      <c r="R904" s="26">
        <f t="shared" si="538"/>
        <v>2.6</v>
      </c>
      <c r="S904" s="2" t="s">
        <v>30868</v>
      </c>
      <c r="T904" s="2" t="s">
        <v>35848</v>
      </c>
      <c r="U904" s="24">
        <f t="shared" si="539"/>
        <v>426.70000000000005</v>
      </c>
      <c r="V904" s="66">
        <f t="shared" si="539"/>
        <v>387.3</v>
      </c>
      <c r="W904" s="54">
        <f t="shared" si="540"/>
        <v>2.4499999999999997</v>
      </c>
      <c r="X904" s="143">
        <f t="shared" si="541"/>
        <v>426.70000000000005</v>
      </c>
      <c r="Y904" s="143">
        <f t="shared" si="542"/>
        <v>0.59</v>
      </c>
      <c r="Z904" s="94" t="s">
        <v>39931</v>
      </c>
      <c r="AD904">
        <v>152</v>
      </c>
      <c r="AE904">
        <v>-1</v>
      </c>
      <c r="AF904" s="10">
        <v>37.9</v>
      </c>
      <c r="AG904" s="10">
        <v>58.12</v>
      </c>
      <c r="AH904" s="10">
        <f t="shared" si="543"/>
        <v>224884.65561939959</v>
      </c>
      <c r="AI904" s="11">
        <f t="shared" si="530"/>
        <v>0</v>
      </c>
      <c r="AJ904">
        <f t="shared" si="531"/>
        <v>0</v>
      </c>
      <c r="AK904" t="e">
        <f t="shared" si="544"/>
        <v>#DIV/0!</v>
      </c>
      <c r="AL904">
        <f t="shared" si="545"/>
        <v>12.095667417600001</v>
      </c>
      <c r="AM904" s="5">
        <f t="shared" si="546"/>
        <v>4.8800000000000008</v>
      </c>
      <c r="AN904">
        <v>0</v>
      </c>
      <c r="AO904" s="72">
        <f t="shared" si="547"/>
        <v>2.6</v>
      </c>
      <c r="AP904" s="72">
        <f t="shared" si="548"/>
        <v>2</v>
      </c>
      <c r="AQ904" s="72">
        <f t="shared" si="549"/>
        <v>2.2000000000000002</v>
      </c>
      <c r="AR904" s="71" t="e">
        <f t="shared" si="550"/>
        <v>#DIV/0!</v>
      </c>
      <c r="BA904">
        <f t="shared" si="551"/>
        <v>154</v>
      </c>
      <c r="BB904" s="91" t="e">
        <f t="shared" si="552"/>
        <v>#DIV/0!</v>
      </c>
    </row>
    <row r="905" spans="1:54">
      <c r="A905" s="2" t="s">
        <v>1032</v>
      </c>
      <c r="B905" s="7" t="s">
        <v>40848</v>
      </c>
      <c r="C905" s="17">
        <f t="shared" si="533"/>
        <v>28</v>
      </c>
      <c r="D905" s="28">
        <f t="shared" si="534"/>
        <v>12</v>
      </c>
      <c r="E905" s="8">
        <f t="shared" si="553"/>
        <v>13</v>
      </c>
      <c r="F905" s="2" t="s">
        <v>6020</v>
      </c>
      <c r="G905" s="54">
        <f t="shared" si="554"/>
        <v>27</v>
      </c>
      <c r="H905" s="20">
        <f t="shared" si="555"/>
        <v>0.57177540000000004</v>
      </c>
      <c r="I905" s="14" t="s">
        <v>15985</v>
      </c>
      <c r="J905" s="14" t="s">
        <v>11002</v>
      </c>
      <c r="K905" s="14" t="s">
        <v>20947</v>
      </c>
      <c r="L905" s="14" t="s">
        <v>25907</v>
      </c>
      <c r="M905" s="28">
        <f t="shared" si="556"/>
        <v>12.9</v>
      </c>
      <c r="N905" s="46">
        <f t="shared" si="535"/>
        <v>6.6</v>
      </c>
      <c r="O905" s="17">
        <f t="shared" si="536"/>
        <v>3</v>
      </c>
      <c r="P905" s="17">
        <f t="shared" si="536"/>
        <v>3.2</v>
      </c>
      <c r="Q905" s="124">
        <f t="shared" si="537"/>
        <v>0.60000000000000009</v>
      </c>
      <c r="R905" s="26">
        <f t="shared" si="538"/>
        <v>1.2000000000000002</v>
      </c>
      <c r="S905" s="2" t="s">
        <v>30869</v>
      </c>
      <c r="T905" s="2" t="s">
        <v>35849</v>
      </c>
      <c r="U905" s="24">
        <f t="shared" si="539"/>
        <v>284.8</v>
      </c>
      <c r="V905" s="66">
        <f t="shared" si="539"/>
        <v>367.6</v>
      </c>
      <c r="W905" s="54">
        <f t="shared" si="540"/>
        <v>2.6999999999999997</v>
      </c>
      <c r="X905" s="143">
        <f t="shared" si="541"/>
        <v>284.8</v>
      </c>
      <c r="Y905" s="143">
        <f t="shared" si="542"/>
        <v>0.6399999999999999</v>
      </c>
      <c r="Z905" s="94" t="s">
        <v>39931</v>
      </c>
      <c r="AD905">
        <v>152</v>
      </c>
      <c r="AE905">
        <v>-1</v>
      </c>
      <c r="AF905" s="10">
        <v>37.9</v>
      </c>
      <c r="AG905" s="10">
        <v>58.12</v>
      </c>
      <c r="AH905" s="10">
        <f t="shared" si="543"/>
        <v>264036.40071495395</v>
      </c>
      <c r="AI905" s="11">
        <f t="shared" si="530"/>
        <v>0</v>
      </c>
      <c r="AJ905">
        <f t="shared" si="531"/>
        <v>0</v>
      </c>
      <c r="AK905" t="e">
        <f t="shared" si="544"/>
        <v>#DIV/0!</v>
      </c>
      <c r="AL905">
        <f t="shared" si="545"/>
        <v>4.9331473920000004</v>
      </c>
      <c r="AM905" s="5">
        <f t="shared" si="546"/>
        <v>5.4</v>
      </c>
      <c r="AN905">
        <v>0</v>
      </c>
      <c r="AO905" s="72">
        <f t="shared" si="547"/>
        <v>1.2000000000000002</v>
      </c>
      <c r="AP905" s="72">
        <f t="shared" si="548"/>
        <v>0.60000000000000009</v>
      </c>
      <c r="AQ905" s="72">
        <f t="shared" si="549"/>
        <v>0.60000000000000009</v>
      </c>
      <c r="AR905" s="71" t="e">
        <f t="shared" si="550"/>
        <v>#DIV/0!</v>
      </c>
      <c r="BA905">
        <f t="shared" si="551"/>
        <v>12</v>
      </c>
      <c r="BB905" s="91" t="e">
        <f t="shared" si="552"/>
        <v>#DIV/0!</v>
      </c>
    </row>
    <row r="906" spans="1:54">
      <c r="A906" s="2" t="s">
        <v>1033</v>
      </c>
      <c r="B906" s="7" t="s">
        <v>40849</v>
      </c>
      <c r="C906" s="17">
        <f t="shared" si="533"/>
        <v>29.1</v>
      </c>
      <c r="D906" s="28">
        <f t="shared" si="534"/>
        <v>164</v>
      </c>
      <c r="E906" s="8">
        <f t="shared" si="553"/>
        <v>10</v>
      </c>
      <c r="F906" s="2" t="s">
        <v>6021</v>
      </c>
      <c r="G906" s="54">
        <f t="shared" si="554"/>
        <v>28.1</v>
      </c>
      <c r="H906" s="20">
        <f t="shared" si="555"/>
        <v>0.17716750000000001</v>
      </c>
      <c r="I906" s="14" t="s">
        <v>15986</v>
      </c>
      <c r="J906" s="14" t="s">
        <v>11003</v>
      </c>
      <c r="K906" s="14" t="s">
        <v>20948</v>
      </c>
      <c r="L906" s="14" t="s">
        <v>25908</v>
      </c>
      <c r="M906" s="28">
        <f t="shared" si="556"/>
        <v>13</v>
      </c>
      <c r="N906" s="46">
        <f t="shared" si="535"/>
        <v>6.2</v>
      </c>
      <c r="O906" s="17">
        <f t="shared" si="536"/>
        <v>1.6</v>
      </c>
      <c r="P906" s="17">
        <f t="shared" si="536"/>
        <v>3</v>
      </c>
      <c r="Q906" s="124">
        <f t="shared" si="537"/>
        <v>0.60000000000000009</v>
      </c>
      <c r="R906" s="26">
        <f t="shared" si="538"/>
        <v>0.8</v>
      </c>
      <c r="S906" s="2" t="s">
        <v>30870</v>
      </c>
      <c r="T906" s="2" t="s">
        <v>35850</v>
      </c>
      <c r="U906" s="24">
        <f t="shared" si="539"/>
        <v>437.40000000000003</v>
      </c>
      <c r="V906" s="66">
        <f t="shared" si="539"/>
        <v>381</v>
      </c>
      <c r="W906" s="54">
        <f t="shared" si="540"/>
        <v>2.8099999999999996</v>
      </c>
      <c r="X906" s="143">
        <f t="shared" si="541"/>
        <v>437.40000000000003</v>
      </c>
      <c r="Y906" s="143">
        <f t="shared" si="542"/>
        <v>0.66199999999999992</v>
      </c>
      <c r="Z906" s="94" t="s">
        <v>39931</v>
      </c>
      <c r="AD906">
        <v>152</v>
      </c>
      <c r="AE906">
        <v>-1</v>
      </c>
      <c r="AF906" s="10">
        <v>37.9</v>
      </c>
      <c r="AG906" s="10">
        <v>58.12</v>
      </c>
      <c r="AH906" s="10">
        <f t="shared" si="543"/>
        <v>238495.50740746615</v>
      </c>
      <c r="AI906" s="11">
        <f t="shared" si="530"/>
        <v>0</v>
      </c>
      <c r="AJ906">
        <f t="shared" si="531"/>
        <v>0</v>
      </c>
      <c r="AK906" t="e">
        <f t="shared" si="544"/>
        <v>#DIV/0!</v>
      </c>
      <c r="AL906">
        <f t="shared" si="545"/>
        <v>3.1596768000000002</v>
      </c>
      <c r="AM906" s="5">
        <f t="shared" si="546"/>
        <v>5.62</v>
      </c>
      <c r="AN906">
        <v>0</v>
      </c>
      <c r="AO906" s="72">
        <f t="shared" si="547"/>
        <v>0.8</v>
      </c>
      <c r="AP906" s="72">
        <f t="shared" si="548"/>
        <v>0.60000000000000009</v>
      </c>
      <c r="AQ906" s="72">
        <f t="shared" si="549"/>
        <v>0.8</v>
      </c>
      <c r="AR906" s="71" t="e">
        <f t="shared" si="550"/>
        <v>#DIV/0!</v>
      </c>
      <c r="BA906">
        <f t="shared" si="551"/>
        <v>164</v>
      </c>
      <c r="BB906" s="91" t="e">
        <f t="shared" si="552"/>
        <v>#DIV/0!</v>
      </c>
    </row>
    <row r="907" spans="1:54">
      <c r="A907" s="2" t="s">
        <v>1034</v>
      </c>
      <c r="B907" s="7" t="s">
        <v>40850</v>
      </c>
      <c r="C907" s="17">
        <f t="shared" si="533"/>
        <v>12.700000000000001</v>
      </c>
      <c r="D907" s="28">
        <f t="shared" si="534"/>
        <v>173</v>
      </c>
      <c r="E907" s="8">
        <f t="shared" si="553"/>
        <v>13</v>
      </c>
      <c r="F907" s="2" t="s">
        <v>6022</v>
      </c>
      <c r="G907" s="54">
        <f t="shared" si="554"/>
        <v>11.799999999999999</v>
      </c>
      <c r="H907" s="20">
        <f t="shared" si="555"/>
        <v>0.72101990000000005</v>
      </c>
      <c r="I907" s="14" t="s">
        <v>15987</v>
      </c>
      <c r="J907" s="14" t="s">
        <v>11004</v>
      </c>
      <c r="K907" s="14" t="s">
        <v>20949</v>
      </c>
      <c r="L907" s="14" t="s">
        <v>25909</v>
      </c>
      <c r="M907" s="28">
        <f t="shared" si="556"/>
        <v>10.9</v>
      </c>
      <c r="N907" s="46">
        <f t="shared" si="535"/>
        <v>6.2</v>
      </c>
      <c r="O907" s="17">
        <f t="shared" si="536"/>
        <v>3</v>
      </c>
      <c r="P907" s="17">
        <f t="shared" si="536"/>
        <v>7.2</v>
      </c>
      <c r="Q907" s="124">
        <f t="shared" si="537"/>
        <v>0.60000000000000009</v>
      </c>
      <c r="R907" s="26">
        <f t="shared" si="538"/>
        <v>2</v>
      </c>
      <c r="S907" s="2" t="s">
        <v>30871</v>
      </c>
      <c r="T907" s="2" t="s">
        <v>35851</v>
      </c>
      <c r="U907" s="24">
        <f t="shared" si="539"/>
        <v>446.40000000000003</v>
      </c>
      <c r="V907" s="66">
        <f t="shared" si="539"/>
        <v>342.3</v>
      </c>
      <c r="W907" s="54">
        <f t="shared" si="540"/>
        <v>1.18</v>
      </c>
      <c r="X907" s="143">
        <f t="shared" si="541"/>
        <v>446.40000000000003</v>
      </c>
      <c r="Y907" s="143">
        <f t="shared" si="542"/>
        <v>0.33599999999999997</v>
      </c>
      <c r="Z907" s="94" t="s">
        <v>39931</v>
      </c>
      <c r="AD907">
        <v>152</v>
      </c>
      <c r="AE907">
        <v>-1</v>
      </c>
      <c r="AF907" s="10">
        <v>37.9</v>
      </c>
      <c r="AG907" s="10">
        <v>58.12</v>
      </c>
      <c r="AH907" s="10">
        <f t="shared" si="543"/>
        <v>303644.08151865791</v>
      </c>
      <c r="AI907" s="11">
        <f t="shared" si="530"/>
        <v>0</v>
      </c>
      <c r="AJ907">
        <f t="shared" si="531"/>
        <v>0</v>
      </c>
      <c r="AK907" t="e">
        <f t="shared" si="544"/>
        <v>#DIV/0!</v>
      </c>
      <c r="AL907">
        <f t="shared" si="545"/>
        <v>12.051940319999998</v>
      </c>
      <c r="AM907" s="5">
        <f t="shared" si="546"/>
        <v>2.3400000000000003</v>
      </c>
      <c r="AN907">
        <v>0</v>
      </c>
      <c r="AO907" s="72">
        <f t="shared" si="547"/>
        <v>2</v>
      </c>
      <c r="AP907" s="72">
        <f t="shared" si="548"/>
        <v>0.60000000000000009</v>
      </c>
      <c r="AQ907" s="72">
        <f t="shared" si="549"/>
        <v>0.60000000000000009</v>
      </c>
      <c r="AR907" s="71" t="e">
        <f t="shared" si="550"/>
        <v>#DIV/0!</v>
      </c>
      <c r="BA907">
        <f t="shared" si="551"/>
        <v>173</v>
      </c>
      <c r="BB907" s="91" t="e">
        <f t="shared" si="552"/>
        <v>#DIV/0!</v>
      </c>
    </row>
    <row r="908" spans="1:54">
      <c r="A908" s="2" t="s">
        <v>1035</v>
      </c>
      <c r="B908" s="7" t="s">
        <v>40851</v>
      </c>
      <c r="C908" s="17">
        <f t="shared" si="533"/>
        <v>9.3000000000000007</v>
      </c>
      <c r="D908" s="28">
        <f t="shared" si="534"/>
        <v>163</v>
      </c>
      <c r="E908" s="8">
        <f t="shared" si="553"/>
        <v>11</v>
      </c>
      <c r="F908" s="2" t="s">
        <v>6023</v>
      </c>
      <c r="G908" s="54">
        <f t="shared" si="554"/>
        <v>8.4</v>
      </c>
      <c r="H908" s="20">
        <f t="shared" si="555"/>
        <v>0.69474000000000002</v>
      </c>
      <c r="I908" s="14" t="s">
        <v>15988</v>
      </c>
      <c r="J908" s="14" t="s">
        <v>11005</v>
      </c>
      <c r="K908" s="14" t="s">
        <v>20950</v>
      </c>
      <c r="L908" s="14" t="s">
        <v>25910</v>
      </c>
      <c r="M908" s="28">
        <f t="shared" si="556"/>
        <v>12.9</v>
      </c>
      <c r="N908" s="46">
        <f t="shared" si="535"/>
        <v>6.8</v>
      </c>
      <c r="O908" s="17">
        <f t="shared" si="536"/>
        <v>1.4000000000000001</v>
      </c>
      <c r="P908" s="17">
        <f t="shared" si="536"/>
        <v>3.2</v>
      </c>
      <c r="Q908" s="124">
        <f t="shared" si="537"/>
        <v>0.8</v>
      </c>
      <c r="R908" s="26">
        <f t="shared" si="538"/>
        <v>2.8000000000000003</v>
      </c>
      <c r="S908" s="2" t="s">
        <v>30872</v>
      </c>
      <c r="T908" s="2" t="s">
        <v>35852</v>
      </c>
      <c r="U908" s="24">
        <f t="shared" si="539"/>
        <v>435.8</v>
      </c>
      <c r="V908" s="66">
        <f t="shared" si="539"/>
        <v>356.6</v>
      </c>
      <c r="W908" s="54">
        <f t="shared" si="540"/>
        <v>0.84</v>
      </c>
      <c r="X908" s="143">
        <f t="shared" si="541"/>
        <v>435.8</v>
      </c>
      <c r="Y908" s="143">
        <f t="shared" si="542"/>
        <v>0.26800000000000002</v>
      </c>
      <c r="Z908" s="94" t="s">
        <v>39932</v>
      </c>
      <c r="AA908">
        <v>2770.7</v>
      </c>
      <c r="AB908">
        <v>512.86</v>
      </c>
      <c r="AC908">
        <v>4.43</v>
      </c>
      <c r="AD908">
        <v>152</v>
      </c>
      <c r="AE908">
        <v>-1</v>
      </c>
      <c r="AF908" s="10">
        <v>37.9</v>
      </c>
      <c r="AG908" s="10">
        <v>58.12</v>
      </c>
      <c r="AH908" s="10">
        <f t="shared" si="543"/>
        <v>282348.16870087833</v>
      </c>
      <c r="AI908" s="11">
        <f t="shared" si="530"/>
        <v>0.64639099832705194</v>
      </c>
      <c r="AJ908">
        <f t="shared" si="531"/>
        <v>4469.4818466816014</v>
      </c>
      <c r="AK908">
        <f t="shared" si="544"/>
        <v>45.650631670808345</v>
      </c>
      <c r="AL908">
        <f t="shared" si="545"/>
        <v>3.829181440000001</v>
      </c>
      <c r="AM908" s="5">
        <f t="shared" si="546"/>
        <v>1.6600000000000001</v>
      </c>
      <c r="AN908">
        <v>0</v>
      </c>
      <c r="AO908" s="72">
        <f t="shared" si="547"/>
        <v>2.8000000000000003</v>
      </c>
      <c r="AP908" s="72">
        <f t="shared" si="548"/>
        <v>0.8</v>
      </c>
      <c r="AQ908" s="72">
        <f t="shared" si="549"/>
        <v>1</v>
      </c>
      <c r="AR908" s="71">
        <f t="shared" si="550"/>
        <v>49.479813110808344</v>
      </c>
      <c r="AS908" s="40">
        <v>0.96925297432013224</v>
      </c>
      <c r="AT908" s="40">
        <f>(AS908+O908)*(AS908+P908)*((1/3)*AS908+R908)</f>
        <v>30.849873837922672</v>
      </c>
      <c r="AU908" s="73">
        <f>MROUND((AS908+O908),0.2)</f>
        <v>2.4000000000000004</v>
      </c>
      <c r="AV908" s="73">
        <f>MROUND((AS908+P908),0.2)</f>
        <v>4.2</v>
      </c>
      <c r="AW908" s="73">
        <f>IF(MROUND(((1/3)*AS908+AO908),0.2)*AV908*AU908/AR908&gt;1.05,MROUND(((1/3)*AS908+AO908),0.2)-0.2,MROUND(((1/3)*AS908+AO908),0.2))</f>
        <v>3.2</v>
      </c>
      <c r="AX908" s="40">
        <f t="shared" ref="AX908" si="558">AU908*AV908*AW908</f>
        <v>32.256000000000007</v>
      </c>
      <c r="AY908" s="40" t="b">
        <f>IF(AQ908&lt;AW908,TRUE, FALSE)</f>
        <v>1</v>
      </c>
      <c r="AZ908" s="40" t="b">
        <f>IF(AL908&lt;AQ908*AU908*AV908,TRUE, FALSE)</f>
        <v>1</v>
      </c>
      <c r="BA908">
        <f t="shared" si="551"/>
        <v>163</v>
      </c>
      <c r="BB908" s="91">
        <f t="shared" si="552"/>
        <v>11.921772939233804</v>
      </c>
    </row>
    <row r="909" spans="1:54">
      <c r="A909" s="2" t="s">
        <v>1036</v>
      </c>
      <c r="B909" s="7" t="s">
        <v>40852</v>
      </c>
      <c r="C909" s="17">
        <f t="shared" si="533"/>
        <v>8.5</v>
      </c>
      <c r="D909" s="28">
        <f t="shared" si="534"/>
        <v>74</v>
      </c>
      <c r="E909" s="8">
        <f t="shared" si="553"/>
        <v>19</v>
      </c>
      <c r="F909" s="2" t="s">
        <v>6024</v>
      </c>
      <c r="G909" s="54">
        <f t="shared" si="554"/>
        <v>7.5</v>
      </c>
      <c r="H909" s="20">
        <f t="shared" si="555"/>
        <v>0.28117149999999996</v>
      </c>
      <c r="I909" s="14" t="s">
        <v>15989</v>
      </c>
      <c r="J909" s="14" t="s">
        <v>11006</v>
      </c>
      <c r="K909" s="14" t="s">
        <v>20951</v>
      </c>
      <c r="L909" s="14" t="s">
        <v>25911</v>
      </c>
      <c r="M909" s="28">
        <f t="shared" si="556"/>
        <v>13.6</v>
      </c>
      <c r="N909" s="46">
        <f t="shared" si="535"/>
        <v>5.8</v>
      </c>
      <c r="O909" s="17">
        <f t="shared" si="536"/>
        <v>2</v>
      </c>
      <c r="P909" s="17">
        <f t="shared" si="536"/>
        <v>1.8</v>
      </c>
      <c r="Q909" s="124">
        <f t="shared" si="537"/>
        <v>2</v>
      </c>
      <c r="R909" s="26">
        <f t="shared" si="538"/>
        <v>2.8000000000000003</v>
      </c>
      <c r="S909" s="2" t="s">
        <v>30873</v>
      </c>
      <c r="T909" s="2" t="s">
        <v>35853</v>
      </c>
      <c r="U909" s="24">
        <f t="shared" si="539"/>
        <v>347.3</v>
      </c>
      <c r="V909" s="66">
        <f t="shared" si="539"/>
        <v>292.90000000000003</v>
      </c>
      <c r="W909" s="54">
        <f t="shared" si="540"/>
        <v>0.75</v>
      </c>
      <c r="X909" s="143">
        <f t="shared" si="541"/>
        <v>347.3</v>
      </c>
      <c r="Y909" s="143">
        <f t="shared" si="542"/>
        <v>0.25</v>
      </c>
      <c r="Z909" s="94" t="s">
        <v>39931</v>
      </c>
      <c r="AD909">
        <v>152</v>
      </c>
      <c r="AE909">
        <v>-1</v>
      </c>
      <c r="AF909" s="10">
        <v>37.9</v>
      </c>
      <c r="AG909" s="10">
        <v>58.12</v>
      </c>
      <c r="AH909" s="10">
        <f t="shared" si="543"/>
        <v>363216.76401079044</v>
      </c>
      <c r="AI909" s="11">
        <f t="shared" si="530"/>
        <v>0</v>
      </c>
      <c r="AJ909">
        <f t="shared" si="531"/>
        <v>0</v>
      </c>
      <c r="AK909" t="e">
        <f t="shared" si="544"/>
        <v>#DIV/0!</v>
      </c>
      <c r="AL909">
        <f t="shared" si="545"/>
        <v>7.2457912800000024</v>
      </c>
      <c r="AM909" s="5">
        <f t="shared" si="546"/>
        <v>1.5</v>
      </c>
      <c r="AN909">
        <v>0</v>
      </c>
      <c r="AO909" s="72">
        <f t="shared" si="547"/>
        <v>2.8000000000000003</v>
      </c>
      <c r="AP909" s="72">
        <f t="shared" si="548"/>
        <v>2</v>
      </c>
      <c r="AQ909" s="72">
        <f t="shared" si="549"/>
        <v>2.2000000000000002</v>
      </c>
      <c r="AR909" s="71" t="e">
        <f t="shared" si="550"/>
        <v>#DIV/0!</v>
      </c>
      <c r="BA909">
        <f t="shared" si="551"/>
        <v>74</v>
      </c>
      <c r="BB909" s="91" t="e">
        <f t="shared" si="552"/>
        <v>#DIV/0!</v>
      </c>
    </row>
    <row r="910" spans="1:54">
      <c r="A910" s="2" t="s">
        <v>1037</v>
      </c>
      <c r="B910" s="7" t="s">
        <v>40853</v>
      </c>
      <c r="C910" s="17">
        <f t="shared" si="533"/>
        <v>14.3</v>
      </c>
      <c r="D910" s="28">
        <f t="shared" si="534"/>
        <v>286</v>
      </c>
      <c r="E910" s="8">
        <f t="shared" si="553"/>
        <v>8</v>
      </c>
      <c r="F910" s="2" t="s">
        <v>6025</v>
      </c>
      <c r="G910" s="54">
        <f t="shared" si="554"/>
        <v>13.4</v>
      </c>
      <c r="H910" s="20">
        <f t="shared" si="555"/>
        <v>0.3352522</v>
      </c>
      <c r="I910" s="14" t="s">
        <v>15990</v>
      </c>
      <c r="J910" s="14" t="s">
        <v>11007</v>
      </c>
      <c r="K910" s="14" t="s">
        <v>20952</v>
      </c>
      <c r="L910" s="14" t="s">
        <v>25912</v>
      </c>
      <c r="M910" s="28">
        <f t="shared" si="556"/>
        <v>14</v>
      </c>
      <c r="N910" s="46">
        <f t="shared" si="535"/>
        <v>5.6</v>
      </c>
      <c r="O910" s="17">
        <f t="shared" si="536"/>
        <v>2.8000000000000003</v>
      </c>
      <c r="P910" s="17">
        <f t="shared" si="536"/>
        <v>1</v>
      </c>
      <c r="Q910" s="124">
        <f t="shared" si="537"/>
        <v>0.60000000000000009</v>
      </c>
      <c r="R910" s="26">
        <f t="shared" si="538"/>
        <v>0.8</v>
      </c>
      <c r="S910" s="2" t="s">
        <v>30874</v>
      </c>
      <c r="T910" s="2" t="s">
        <v>35854</v>
      </c>
      <c r="U910" s="24">
        <f t="shared" si="539"/>
        <v>559.30000000000007</v>
      </c>
      <c r="V910" s="66">
        <f t="shared" si="539"/>
        <v>379.6</v>
      </c>
      <c r="W910" s="54">
        <f t="shared" si="540"/>
        <v>1.34</v>
      </c>
      <c r="X910" s="143">
        <f t="shared" si="541"/>
        <v>559.30000000000007</v>
      </c>
      <c r="Y910" s="143">
        <f t="shared" si="542"/>
        <v>0.36799999999999999</v>
      </c>
      <c r="Z910" s="94" t="s">
        <v>39932</v>
      </c>
      <c r="AA910">
        <v>3007.7</v>
      </c>
      <c r="AB910">
        <v>478.67</v>
      </c>
      <c r="AC910">
        <v>4.68</v>
      </c>
      <c r="AD910">
        <v>152</v>
      </c>
      <c r="AE910">
        <v>-1</v>
      </c>
      <c r="AF910" s="10">
        <v>37.9</v>
      </c>
      <c r="AG910" s="10">
        <v>58.12</v>
      </c>
      <c r="AH910" s="10">
        <f t="shared" si="543"/>
        <v>241251.16708530235</v>
      </c>
      <c r="AI910" s="11">
        <f t="shared" si="530"/>
        <v>0.84351338732971526</v>
      </c>
      <c r="AJ910">
        <f t="shared" si="531"/>
        <v>359.46438208576006</v>
      </c>
      <c r="AK910">
        <f t="shared" si="544"/>
        <v>4.53523745705726</v>
      </c>
      <c r="AL910">
        <f t="shared" si="545"/>
        <v>1.4890350720000001</v>
      </c>
      <c r="AM910" s="5">
        <f t="shared" si="546"/>
        <v>2.66</v>
      </c>
      <c r="AN910">
        <v>0</v>
      </c>
      <c r="AO910" s="72">
        <f t="shared" si="547"/>
        <v>0.8</v>
      </c>
      <c r="AP910" s="72">
        <f t="shared" si="548"/>
        <v>0.60000000000000009</v>
      </c>
      <c r="AQ910" s="72">
        <f t="shared" si="549"/>
        <v>0.60000000000000009</v>
      </c>
      <c r="AR910" s="71">
        <f t="shared" si="550"/>
        <v>6.0242725290572601</v>
      </c>
      <c r="AS910" s="40">
        <v>0.96925297432013224</v>
      </c>
      <c r="AT910" s="40">
        <f>(AS910+O910)*(AS910+P910)*((1/3)*AS910+R910)</f>
        <v>8.3362198943422001</v>
      </c>
      <c r="AU910" s="73">
        <f>MROUND((AS910+O910),0.2)</f>
        <v>3.8000000000000003</v>
      </c>
      <c r="AV910" s="73">
        <f>MROUND((AS910+P910),0.2)</f>
        <v>2</v>
      </c>
      <c r="AW910" s="73">
        <f>IF(MROUND(((1/3)*AS910+AO910),0.2)*AV910*AU910/AR910&gt;1.05,MROUND(((1/3)*AS910+AO910),0.2)-0.2,MROUND(((1/3)*AS910+AO910),0.2))</f>
        <v>1.0000000000000002</v>
      </c>
      <c r="AX910" s="40">
        <f t="shared" ref="AX910" si="559">AU910*AV910*AW910</f>
        <v>7.6000000000000023</v>
      </c>
      <c r="AY910" s="40" t="b">
        <f>IF(AQ910&lt;AW910,TRUE, FALSE)</f>
        <v>1</v>
      </c>
      <c r="AZ910" s="40" t="b">
        <f>IF(AL910&lt;AQ910*AU910*AV910,TRUE, FALSE)</f>
        <v>1</v>
      </c>
      <c r="BA910">
        <f t="shared" si="551"/>
        <v>286</v>
      </c>
      <c r="BB910" s="91">
        <f t="shared" si="552"/>
        <v>3.0457559679677306</v>
      </c>
    </row>
    <row r="911" spans="1:54">
      <c r="A911" s="2" t="s">
        <v>1038</v>
      </c>
      <c r="B911" s="7" t="s">
        <v>40854</v>
      </c>
      <c r="C911" s="17">
        <f t="shared" si="533"/>
        <v>34.800000000000004</v>
      </c>
      <c r="D911" s="28">
        <f t="shared" si="534"/>
        <v>109</v>
      </c>
      <c r="E911" s="8">
        <f t="shared" si="553"/>
        <v>10</v>
      </c>
      <c r="F911" s="2" t="s">
        <v>6026</v>
      </c>
      <c r="G911" s="54">
        <f t="shared" si="554"/>
        <v>33.9</v>
      </c>
      <c r="H911" s="20">
        <f t="shared" si="555"/>
        <v>0.53160910000000006</v>
      </c>
      <c r="I911" s="14" t="s">
        <v>15991</v>
      </c>
      <c r="J911" s="14" t="s">
        <v>11008</v>
      </c>
      <c r="K911" s="14" t="s">
        <v>20953</v>
      </c>
      <c r="L911" s="14" t="s">
        <v>25913</v>
      </c>
      <c r="M911" s="28">
        <f t="shared" si="556"/>
        <v>11.2</v>
      </c>
      <c r="N911" s="46">
        <f t="shared" si="535"/>
        <v>6.2</v>
      </c>
      <c r="O911" s="17">
        <f t="shared" si="536"/>
        <v>2.6</v>
      </c>
      <c r="P911" s="17">
        <f t="shared" si="536"/>
        <v>6.6000000000000005</v>
      </c>
      <c r="Q911" s="124">
        <f t="shared" si="537"/>
        <v>0.4</v>
      </c>
      <c r="R911" s="26">
        <f t="shared" si="538"/>
        <v>1</v>
      </c>
      <c r="S911" s="2" t="s">
        <v>30875</v>
      </c>
      <c r="T911" s="2" t="s">
        <v>35855</v>
      </c>
      <c r="U911" s="24">
        <f t="shared" si="539"/>
        <v>381.6</v>
      </c>
      <c r="V911" s="66">
        <f t="shared" si="539"/>
        <v>351.70000000000005</v>
      </c>
      <c r="W911" s="54">
        <f t="shared" si="540"/>
        <v>3.3899999999999997</v>
      </c>
      <c r="X911" s="143">
        <f t="shared" si="541"/>
        <v>381.6</v>
      </c>
      <c r="Y911" s="143">
        <f t="shared" si="542"/>
        <v>0.77799999999999991</v>
      </c>
      <c r="Z911" s="94" t="s">
        <v>39931</v>
      </c>
      <c r="AD911">
        <v>152</v>
      </c>
      <c r="AE911">
        <v>-1</v>
      </c>
      <c r="AF911" s="10">
        <v>37.9</v>
      </c>
      <c r="AG911" s="10">
        <v>58.12</v>
      </c>
      <c r="AH911" s="10">
        <f t="shared" si="543"/>
        <v>289906.12215192663</v>
      </c>
      <c r="AI911" s="11">
        <f t="shared" si="530"/>
        <v>0</v>
      </c>
      <c r="AJ911">
        <f t="shared" si="531"/>
        <v>0</v>
      </c>
      <c r="AK911" t="e">
        <f t="shared" si="544"/>
        <v>#DIV/0!</v>
      </c>
      <c r="AL911">
        <f t="shared" si="545"/>
        <v>8.0375878440000008</v>
      </c>
      <c r="AM911" s="5">
        <f t="shared" si="546"/>
        <v>6.7600000000000007</v>
      </c>
      <c r="AN911">
        <v>0</v>
      </c>
      <c r="AO911" s="72">
        <f t="shared" si="547"/>
        <v>1</v>
      </c>
      <c r="AP911" s="72">
        <f t="shared" si="548"/>
        <v>0.4</v>
      </c>
      <c r="AQ911" s="72">
        <f t="shared" si="549"/>
        <v>0.60000000000000009</v>
      </c>
      <c r="AR911" s="71" t="e">
        <f t="shared" si="550"/>
        <v>#DIV/0!</v>
      </c>
      <c r="BA911">
        <f t="shared" si="551"/>
        <v>109</v>
      </c>
      <c r="BB911" s="91" t="e">
        <f t="shared" si="552"/>
        <v>#DIV/0!</v>
      </c>
    </row>
    <row r="912" spans="1:54">
      <c r="A912" s="2" t="s">
        <v>1039</v>
      </c>
      <c r="B912" s="7" t="s">
        <v>40855</v>
      </c>
      <c r="C912" s="17">
        <f t="shared" si="533"/>
        <v>29.5</v>
      </c>
      <c r="D912" s="28">
        <f t="shared" si="534"/>
        <v>145</v>
      </c>
      <c r="E912" s="8">
        <f t="shared" si="553"/>
        <v>13</v>
      </c>
      <c r="F912" s="2" t="s">
        <v>6027</v>
      </c>
      <c r="G912" s="54">
        <f t="shared" si="554"/>
        <v>28.6</v>
      </c>
      <c r="H912" s="20">
        <f t="shared" si="555"/>
        <v>0.13467390000000001</v>
      </c>
      <c r="I912" s="14" t="s">
        <v>15992</v>
      </c>
      <c r="J912" s="14" t="s">
        <v>11009</v>
      </c>
      <c r="K912" s="14" t="s">
        <v>20954</v>
      </c>
      <c r="L912" s="14" t="s">
        <v>25914</v>
      </c>
      <c r="M912" s="28">
        <f t="shared" si="556"/>
        <v>9.8999999999999986</v>
      </c>
      <c r="N912" s="46">
        <f t="shared" si="535"/>
        <v>6.6</v>
      </c>
      <c r="O912" s="17">
        <f t="shared" si="536"/>
        <v>2</v>
      </c>
      <c r="P912" s="17">
        <f t="shared" si="536"/>
        <v>9.2000000000000011</v>
      </c>
      <c r="Q912" s="124">
        <f t="shared" si="537"/>
        <v>0.8</v>
      </c>
      <c r="R912" s="26">
        <f t="shared" si="538"/>
        <v>1</v>
      </c>
      <c r="S912" s="2" t="s">
        <v>30876</v>
      </c>
      <c r="T912" s="2" t="s">
        <v>35856</v>
      </c>
      <c r="U912" s="24">
        <f t="shared" si="539"/>
        <v>417.8</v>
      </c>
      <c r="V912" s="66">
        <f t="shared" si="539"/>
        <v>298.3</v>
      </c>
      <c r="W912" s="54">
        <f t="shared" si="540"/>
        <v>2.86</v>
      </c>
      <c r="X912" s="143">
        <f t="shared" si="541"/>
        <v>417.8</v>
      </c>
      <c r="Y912" s="143">
        <f t="shared" si="542"/>
        <v>0.67199999999999993</v>
      </c>
      <c r="Z912" s="94" t="s">
        <v>39931</v>
      </c>
      <c r="AD912">
        <v>152</v>
      </c>
      <c r="AE912">
        <v>-1</v>
      </c>
      <c r="AF912" s="10">
        <v>37.9</v>
      </c>
      <c r="AG912" s="10">
        <v>58.12</v>
      </c>
      <c r="AH912" s="10">
        <f t="shared" si="543"/>
        <v>357423.51544398122</v>
      </c>
      <c r="AI912" s="11">
        <f t="shared" si="530"/>
        <v>0</v>
      </c>
      <c r="AJ912">
        <f t="shared" si="531"/>
        <v>0</v>
      </c>
      <c r="AK912" t="e">
        <f t="shared" si="544"/>
        <v>#DIV/0!</v>
      </c>
      <c r="AL912">
        <f t="shared" si="545"/>
        <v>15.922000240000001</v>
      </c>
      <c r="AM912" s="5">
        <f t="shared" si="546"/>
        <v>5.7</v>
      </c>
      <c r="AN912">
        <v>0</v>
      </c>
      <c r="AO912" s="72">
        <f t="shared" si="547"/>
        <v>1</v>
      </c>
      <c r="AP912" s="72">
        <f t="shared" si="548"/>
        <v>0.8</v>
      </c>
      <c r="AQ912" s="72">
        <f t="shared" si="549"/>
        <v>1</v>
      </c>
      <c r="AR912" s="71" t="e">
        <f t="shared" si="550"/>
        <v>#DIV/0!</v>
      </c>
      <c r="BA912">
        <f t="shared" si="551"/>
        <v>145</v>
      </c>
      <c r="BB912" s="91" t="e">
        <f t="shared" si="552"/>
        <v>#DIV/0!</v>
      </c>
    </row>
    <row r="913" spans="1:54">
      <c r="A913" s="2" t="s">
        <v>1040</v>
      </c>
      <c r="B913" s="7" t="s">
        <v>40856</v>
      </c>
      <c r="C913" s="17">
        <f t="shared" si="533"/>
        <v>24.6</v>
      </c>
      <c r="D913" s="28">
        <f t="shared" si="534"/>
        <v>208</v>
      </c>
      <c r="E913" s="8">
        <f t="shared" si="553"/>
        <v>7</v>
      </c>
      <c r="F913" s="2" t="s">
        <v>6028</v>
      </c>
      <c r="G913" s="54">
        <f t="shared" si="554"/>
        <v>23.700000000000003</v>
      </c>
      <c r="H913" s="20">
        <f t="shared" si="555"/>
        <v>0.89029239999999998</v>
      </c>
      <c r="I913" s="14" t="s">
        <v>15993</v>
      </c>
      <c r="J913" s="14" t="s">
        <v>11010</v>
      </c>
      <c r="K913" s="14" t="s">
        <v>20955</v>
      </c>
      <c r="L913" s="14" t="s">
        <v>25915</v>
      </c>
      <c r="M913" s="28">
        <f t="shared" si="556"/>
        <v>10.7</v>
      </c>
      <c r="N913" s="46">
        <f t="shared" si="535"/>
        <v>6</v>
      </c>
      <c r="O913" s="17">
        <f t="shared" si="536"/>
        <v>2.2000000000000002</v>
      </c>
      <c r="P913" s="17">
        <f t="shared" si="536"/>
        <v>7.6000000000000005</v>
      </c>
      <c r="Q913" s="124">
        <f t="shared" si="537"/>
        <v>0.2</v>
      </c>
      <c r="R913" s="26">
        <f t="shared" si="538"/>
        <v>0.60000000000000009</v>
      </c>
      <c r="S913" s="2" t="s">
        <v>30877</v>
      </c>
      <c r="T913" s="2" t="s">
        <v>35857</v>
      </c>
      <c r="U913" s="24">
        <f t="shared" si="539"/>
        <v>480.70000000000005</v>
      </c>
      <c r="V913" s="66">
        <f t="shared" si="539"/>
        <v>353</v>
      </c>
      <c r="W913" s="54">
        <f t="shared" si="540"/>
        <v>2.3699999999999997</v>
      </c>
      <c r="X913" s="143">
        <f t="shared" si="541"/>
        <v>480.70000000000005</v>
      </c>
      <c r="Y913" s="143">
        <f t="shared" si="542"/>
        <v>0.57399999999999995</v>
      </c>
      <c r="Z913" s="94" t="s">
        <v>39931</v>
      </c>
      <c r="AD913">
        <v>152</v>
      </c>
      <c r="AE913">
        <v>-1</v>
      </c>
      <c r="AF913" s="10">
        <v>37.9</v>
      </c>
      <c r="AG913" s="10">
        <v>58.12</v>
      </c>
      <c r="AH913" s="10">
        <f t="shared" si="543"/>
        <v>287988.84747126972</v>
      </c>
      <c r="AI913" s="11">
        <f t="shared" si="530"/>
        <v>0</v>
      </c>
      <c r="AJ913">
        <f t="shared" si="531"/>
        <v>0</v>
      </c>
      <c r="AK913" t="e">
        <f t="shared" si="544"/>
        <v>#DIV/0!</v>
      </c>
      <c r="AL913">
        <f t="shared" si="545"/>
        <v>1.1005866432000004</v>
      </c>
      <c r="AM913" s="5">
        <f t="shared" si="546"/>
        <v>4.7200000000000006</v>
      </c>
      <c r="AN913">
        <v>0</v>
      </c>
      <c r="AO913" s="72">
        <f t="shared" si="547"/>
        <v>0.60000000000000009</v>
      </c>
      <c r="AP913" s="72">
        <f t="shared" si="548"/>
        <v>0.2</v>
      </c>
      <c r="AQ913" s="72">
        <f t="shared" si="549"/>
        <v>0.2</v>
      </c>
      <c r="AR913" s="71" t="e">
        <f t="shared" si="550"/>
        <v>#DIV/0!</v>
      </c>
      <c r="BA913">
        <f t="shared" si="551"/>
        <v>208</v>
      </c>
      <c r="BB913" s="91" t="e">
        <f t="shared" si="552"/>
        <v>#DIV/0!</v>
      </c>
    </row>
    <row r="914" spans="1:54">
      <c r="A914" s="2" t="s">
        <v>1041</v>
      </c>
      <c r="B914" s="7" t="s">
        <v>40857</v>
      </c>
      <c r="C914" s="17">
        <f t="shared" si="533"/>
        <v>6.6000000000000005</v>
      </c>
      <c r="D914" s="28">
        <f t="shared" si="534"/>
        <v>33</v>
      </c>
      <c r="E914" s="8">
        <f t="shared" si="553"/>
        <v>9</v>
      </c>
      <c r="F914" s="2" t="s">
        <v>6029</v>
      </c>
      <c r="G914" s="54">
        <f t="shared" si="554"/>
        <v>5.6999999999999993</v>
      </c>
      <c r="H914" s="20">
        <f t="shared" si="555"/>
        <v>0.4997239</v>
      </c>
      <c r="I914" s="14" t="s">
        <v>15994</v>
      </c>
      <c r="J914" s="14" t="s">
        <v>11011</v>
      </c>
      <c r="K914" s="14" t="s">
        <v>20956</v>
      </c>
      <c r="L914" s="14" t="s">
        <v>25916</v>
      </c>
      <c r="M914" s="28">
        <f t="shared" si="556"/>
        <v>10.6</v>
      </c>
      <c r="N914" s="46">
        <f t="shared" si="535"/>
        <v>5.2</v>
      </c>
      <c r="O914" s="17">
        <f t="shared" si="536"/>
        <v>1.4000000000000001</v>
      </c>
      <c r="P914" s="17">
        <f t="shared" si="536"/>
        <v>7.8000000000000007</v>
      </c>
      <c r="Q914" s="124">
        <f t="shared" si="537"/>
        <v>0.60000000000000009</v>
      </c>
      <c r="R914" s="26">
        <f t="shared" si="538"/>
        <v>1.2000000000000002</v>
      </c>
      <c r="S914" s="2" t="s">
        <v>30878</v>
      </c>
      <c r="T914" s="2" t="s">
        <v>35858</v>
      </c>
      <c r="U914" s="24">
        <f t="shared" si="539"/>
        <v>305.60000000000002</v>
      </c>
      <c r="V914" s="66">
        <f t="shared" si="539"/>
        <v>423.6</v>
      </c>
      <c r="W914" s="54">
        <f t="shared" si="540"/>
        <v>0.57000000000000006</v>
      </c>
      <c r="X914" s="143">
        <f t="shared" si="541"/>
        <v>305.60000000000002</v>
      </c>
      <c r="Y914" s="143">
        <f t="shared" si="542"/>
        <v>0.21400000000000002</v>
      </c>
      <c r="Z914" s="94" t="s">
        <v>39932</v>
      </c>
      <c r="AA914">
        <v>2637.9</v>
      </c>
      <c r="AB914">
        <v>535.24</v>
      </c>
      <c r="AC914">
        <v>5.1100000000000003</v>
      </c>
      <c r="AD914">
        <v>152</v>
      </c>
      <c r="AE914">
        <v>-1</v>
      </c>
      <c r="AF914" s="10">
        <v>37.9</v>
      </c>
      <c r="AG914" s="10">
        <v>58.12</v>
      </c>
      <c r="AH914" s="10">
        <f t="shared" si="543"/>
        <v>65146.868919594439</v>
      </c>
      <c r="AI914" s="11">
        <f t="shared" si="530"/>
        <v>0.9999986176564859</v>
      </c>
      <c r="AJ914">
        <f t="shared" si="531"/>
        <v>3504.9559739725455</v>
      </c>
      <c r="AK914">
        <f t="shared" si="544"/>
        <v>48.013029163279278</v>
      </c>
      <c r="AL914">
        <f t="shared" si="545"/>
        <v>6.5556180144000029</v>
      </c>
      <c r="AM914" s="5">
        <f t="shared" si="546"/>
        <v>1.1200000000000001</v>
      </c>
      <c r="AN914">
        <v>0</v>
      </c>
      <c r="AO914" s="72">
        <f t="shared" si="547"/>
        <v>1.2000000000000002</v>
      </c>
      <c r="AP914" s="72">
        <f t="shared" si="548"/>
        <v>0.60000000000000009</v>
      </c>
      <c r="AQ914" s="72">
        <f t="shared" si="549"/>
        <v>0.8</v>
      </c>
      <c r="AR914" s="71">
        <f t="shared" si="550"/>
        <v>54.568647177679281</v>
      </c>
      <c r="AS914" s="40">
        <v>0.96925297432013224</v>
      </c>
      <c r="AT914" s="40">
        <f>(AS914+O914)*(AS914+P914)*((1/3)*AS914+R914)</f>
        <v>31.644481328165622</v>
      </c>
      <c r="AU914" s="73">
        <f>MROUND((AS914+O914),0.2)</f>
        <v>2.4000000000000004</v>
      </c>
      <c r="AV914" s="73">
        <f>MROUND((AS914+P914),0.2)</f>
        <v>8.8000000000000007</v>
      </c>
      <c r="AW914" s="73">
        <f>IF(MROUND(((1/3)*AS914+AO914),0.2)*AV914*AU914/AR914&gt;1.05,MROUND(((1/3)*AS914+AO914),0.2)-0.2,MROUND(((1/3)*AS914+AO914),0.2))</f>
        <v>1.6</v>
      </c>
      <c r="AX914" s="40">
        <f t="shared" ref="AX914:AX915" si="560">AU914*AV914*AW914</f>
        <v>33.792000000000009</v>
      </c>
      <c r="AY914" s="40" t="b">
        <f>IF(AQ914&lt;AW914,TRUE, FALSE)</f>
        <v>1</v>
      </c>
      <c r="AZ914" s="40" t="b">
        <f>IF(AL914&lt;AQ914*AU914*AV914,TRUE, FALSE)</f>
        <v>1</v>
      </c>
      <c r="BA914">
        <f t="shared" si="551"/>
        <v>33</v>
      </c>
      <c r="BB914" s="91">
        <f t="shared" si="552"/>
        <v>7.323951617957964</v>
      </c>
    </row>
    <row r="915" spans="1:54">
      <c r="A915" s="2" t="s">
        <v>1042</v>
      </c>
      <c r="B915" s="7" t="s">
        <v>40858</v>
      </c>
      <c r="C915" s="17">
        <f t="shared" si="533"/>
        <v>10.200000000000001</v>
      </c>
      <c r="D915" s="28">
        <f t="shared" si="534"/>
        <v>139</v>
      </c>
      <c r="E915" s="8">
        <f t="shared" si="553"/>
        <v>18</v>
      </c>
      <c r="F915" s="2" t="s">
        <v>6030</v>
      </c>
      <c r="G915" s="54">
        <f t="shared" si="554"/>
        <v>9.1999999999999993</v>
      </c>
      <c r="H915" s="20">
        <f t="shared" si="555"/>
        <v>0.33116109999999999</v>
      </c>
      <c r="I915" s="14" t="s">
        <v>15995</v>
      </c>
      <c r="J915" s="14" t="s">
        <v>11012</v>
      </c>
      <c r="K915" s="14" t="s">
        <v>20957</v>
      </c>
      <c r="L915" s="14" t="s">
        <v>25917</v>
      </c>
      <c r="M915" s="28">
        <f t="shared" si="556"/>
        <v>12.2</v>
      </c>
      <c r="N915" s="46">
        <f t="shared" si="535"/>
        <v>6.4</v>
      </c>
      <c r="O915" s="17">
        <f t="shared" si="536"/>
        <v>1.6</v>
      </c>
      <c r="P915" s="17">
        <f t="shared" si="536"/>
        <v>4.6000000000000005</v>
      </c>
      <c r="Q915" s="124">
        <f t="shared" si="537"/>
        <v>2</v>
      </c>
      <c r="R915" s="26">
        <f t="shared" si="538"/>
        <v>3</v>
      </c>
      <c r="S915" s="2" t="s">
        <v>30879</v>
      </c>
      <c r="T915" s="2" t="s">
        <v>35859</v>
      </c>
      <c r="U915" s="24">
        <f t="shared" si="539"/>
        <v>412.3</v>
      </c>
      <c r="V915" s="66">
        <f t="shared" si="539"/>
        <v>380.6</v>
      </c>
      <c r="W915" s="54">
        <f t="shared" si="540"/>
        <v>0.92</v>
      </c>
      <c r="X915" s="143">
        <f t="shared" si="541"/>
        <v>412.3</v>
      </c>
      <c r="Y915" s="143">
        <f t="shared" si="542"/>
        <v>0.28400000000000003</v>
      </c>
      <c r="Z915" s="94" t="s">
        <v>39932</v>
      </c>
      <c r="AA915">
        <v>2808.3</v>
      </c>
      <c r="AB915">
        <v>506.92</v>
      </c>
      <c r="AC915">
        <v>4.88</v>
      </c>
      <c r="AD915">
        <v>152</v>
      </c>
      <c r="AE915">
        <v>-1</v>
      </c>
      <c r="AF915" s="10">
        <v>37.9</v>
      </c>
      <c r="AG915" s="10">
        <v>58.12</v>
      </c>
      <c r="AH915" s="10">
        <f t="shared" si="543"/>
        <v>239355.31942681948</v>
      </c>
      <c r="AI915" s="11">
        <f t="shared" si="530"/>
        <v>0.8294517916956381</v>
      </c>
      <c r="AJ915">
        <f t="shared" si="531"/>
        <v>3706.6178406489607</v>
      </c>
      <c r="AK915">
        <f t="shared" si="544"/>
        <v>44.100872261067806</v>
      </c>
      <c r="AL915">
        <f t="shared" si="545"/>
        <v>14.767962912000002</v>
      </c>
      <c r="AM915" s="5">
        <f t="shared" si="546"/>
        <v>1.8400000000000003</v>
      </c>
      <c r="AN915">
        <v>0</v>
      </c>
      <c r="AO915" s="72">
        <f t="shared" si="547"/>
        <v>3</v>
      </c>
      <c r="AP915" s="72">
        <f t="shared" si="548"/>
        <v>2</v>
      </c>
      <c r="AQ915" s="72">
        <f t="shared" si="549"/>
        <v>2.2000000000000002</v>
      </c>
      <c r="AR915" s="71">
        <f t="shared" si="550"/>
        <v>58.868835173067808</v>
      </c>
      <c r="AS915" s="40">
        <v>0.96925297432013224</v>
      </c>
      <c r="AT915" s="40">
        <f>(AS915+O915)*(AS915+P915)*((1/3)*AS915+R915)</f>
        <v>47.549414680415325</v>
      </c>
      <c r="AU915" s="73">
        <f>MROUND((AS915+O915),0.2)</f>
        <v>2.6</v>
      </c>
      <c r="AV915" s="73">
        <f>MROUND((AS915+P915),0.2)</f>
        <v>5.6000000000000005</v>
      </c>
      <c r="AW915" s="73">
        <f>IF(MROUND(((1/3)*AS915+AO915),0.2)*AV915*AU915/AR915&gt;1.05,MROUND(((1/3)*AS915+AO915),0.2)-0.2,MROUND(((1/3)*AS915+AO915),0.2))</f>
        <v>3.4000000000000004</v>
      </c>
      <c r="AX915" s="40">
        <f t="shared" si="560"/>
        <v>49.504000000000012</v>
      </c>
      <c r="AY915" s="40" t="b">
        <f>IF(AQ915&lt;AW915,TRUE, FALSE)</f>
        <v>1</v>
      </c>
      <c r="AZ915" s="40" t="b">
        <f>IF(AL915&lt;AQ915*AU915*AV915,TRUE, FALSE)</f>
        <v>1</v>
      </c>
      <c r="BA915">
        <f t="shared" si="551"/>
        <v>139</v>
      </c>
      <c r="BB915" s="91">
        <f t="shared" si="552"/>
        <v>2.9862529127312993</v>
      </c>
    </row>
    <row r="916" spans="1:54">
      <c r="A916" s="2" t="s">
        <v>1043</v>
      </c>
      <c r="B916" s="7" t="s">
        <v>40859</v>
      </c>
      <c r="C916" s="17">
        <f t="shared" si="533"/>
        <v>17.2</v>
      </c>
      <c r="D916" s="28">
        <f t="shared" si="534"/>
        <v>12</v>
      </c>
      <c r="E916" s="8">
        <f t="shared" si="553"/>
        <v>17</v>
      </c>
      <c r="F916" s="2" t="s">
        <v>6031</v>
      </c>
      <c r="G916" s="54">
        <f t="shared" si="554"/>
        <v>16.3</v>
      </c>
      <c r="H916" s="20">
        <f t="shared" si="555"/>
        <v>0.51057900000000001</v>
      </c>
      <c r="I916" s="14" t="s">
        <v>15996</v>
      </c>
      <c r="J916" s="14" t="s">
        <v>11013</v>
      </c>
      <c r="K916" s="14" t="s">
        <v>20958</v>
      </c>
      <c r="L916" s="14" t="s">
        <v>25918</v>
      </c>
      <c r="M916" s="28">
        <f t="shared" si="556"/>
        <v>13.1</v>
      </c>
      <c r="N916" s="46">
        <f t="shared" si="535"/>
        <v>6.4</v>
      </c>
      <c r="O916" s="17">
        <f t="shared" si="536"/>
        <v>2.4000000000000004</v>
      </c>
      <c r="P916" s="17">
        <f t="shared" si="536"/>
        <v>2.8000000000000003</v>
      </c>
      <c r="Q916" s="124">
        <f t="shared" si="537"/>
        <v>1.2000000000000002</v>
      </c>
      <c r="R916" s="26">
        <f t="shared" si="538"/>
        <v>2.6</v>
      </c>
      <c r="S916" s="2" t="s">
        <v>30880</v>
      </c>
      <c r="T916" s="2" t="s">
        <v>35860</v>
      </c>
      <c r="U916" s="24">
        <f t="shared" si="539"/>
        <v>285.20000000000005</v>
      </c>
      <c r="V916" s="66">
        <f t="shared" si="539"/>
        <v>345</v>
      </c>
      <c r="W916" s="54">
        <f t="shared" si="540"/>
        <v>1.6300000000000001</v>
      </c>
      <c r="X916" s="143">
        <f t="shared" si="541"/>
        <v>285.20000000000005</v>
      </c>
      <c r="Y916" s="143">
        <f t="shared" si="542"/>
        <v>0.42600000000000005</v>
      </c>
      <c r="Z916" s="94" t="s">
        <v>39931</v>
      </c>
      <c r="AD916">
        <v>152</v>
      </c>
      <c r="AE916">
        <v>-1</v>
      </c>
      <c r="AF916" s="10">
        <v>37.9</v>
      </c>
      <c r="AG916" s="10">
        <v>58.12</v>
      </c>
      <c r="AH916" s="10">
        <f t="shared" si="543"/>
        <v>299754.23724672425</v>
      </c>
      <c r="AI916" s="11">
        <f t="shared" si="530"/>
        <v>0</v>
      </c>
      <c r="AJ916">
        <f t="shared" si="531"/>
        <v>0</v>
      </c>
      <c r="AK916" t="e">
        <f t="shared" si="544"/>
        <v>#DIV/0!</v>
      </c>
      <c r="AL916">
        <f t="shared" si="545"/>
        <v>8.5511637120000028</v>
      </c>
      <c r="AM916" s="5">
        <f t="shared" si="546"/>
        <v>3.2399999999999998</v>
      </c>
      <c r="AN916">
        <v>0</v>
      </c>
      <c r="AO916" s="72">
        <f t="shared" si="547"/>
        <v>2.6</v>
      </c>
      <c r="AP916" s="72">
        <f t="shared" si="548"/>
        <v>1.2000000000000002</v>
      </c>
      <c r="AQ916" s="72">
        <f t="shared" si="549"/>
        <v>1.4000000000000001</v>
      </c>
      <c r="AR916" s="71" t="e">
        <f t="shared" si="550"/>
        <v>#DIV/0!</v>
      </c>
      <c r="BA916">
        <f t="shared" si="551"/>
        <v>12</v>
      </c>
      <c r="BB916" s="91" t="e">
        <f t="shared" si="552"/>
        <v>#DIV/0!</v>
      </c>
    </row>
    <row r="917" spans="1:54">
      <c r="A917" s="2" t="s">
        <v>1044</v>
      </c>
      <c r="B917" s="7" t="s">
        <v>40860</v>
      </c>
      <c r="C917" s="17">
        <f t="shared" si="533"/>
        <v>13.700000000000001</v>
      </c>
      <c r="D917" s="28">
        <f t="shared" si="534"/>
        <v>148</v>
      </c>
      <c r="E917" s="8">
        <f t="shared" si="553"/>
        <v>19</v>
      </c>
      <c r="F917" s="2" t="s">
        <v>6032</v>
      </c>
      <c r="G917" s="54">
        <f t="shared" si="554"/>
        <v>12.799999999999999</v>
      </c>
      <c r="H917" s="20">
        <f t="shared" si="555"/>
        <v>0.46807080000000001</v>
      </c>
      <c r="I917" s="14" t="s">
        <v>15997</v>
      </c>
      <c r="J917" s="14" t="s">
        <v>11014</v>
      </c>
      <c r="K917" s="14" t="s">
        <v>20959</v>
      </c>
      <c r="L917" s="14" t="s">
        <v>25919</v>
      </c>
      <c r="M917" s="28">
        <f t="shared" si="556"/>
        <v>10</v>
      </c>
      <c r="N917" s="46">
        <f t="shared" si="535"/>
        <v>5.4</v>
      </c>
      <c r="O917" s="17">
        <f t="shared" si="536"/>
        <v>2.2000000000000002</v>
      </c>
      <c r="P917" s="17">
        <f t="shared" si="536"/>
        <v>9</v>
      </c>
      <c r="Q917" s="124">
        <f t="shared" si="537"/>
        <v>1.6</v>
      </c>
      <c r="R917" s="26">
        <f t="shared" si="538"/>
        <v>3</v>
      </c>
      <c r="S917" s="2" t="s">
        <v>30881</v>
      </c>
      <c r="T917" s="2" t="s">
        <v>35861</v>
      </c>
      <c r="U917" s="24">
        <f t="shared" si="539"/>
        <v>421.20000000000005</v>
      </c>
      <c r="V917" s="66">
        <f t="shared" si="539"/>
        <v>297.20000000000005</v>
      </c>
      <c r="W917" s="54">
        <f t="shared" si="540"/>
        <v>1.28</v>
      </c>
      <c r="X917" s="143">
        <f t="shared" si="541"/>
        <v>421.20000000000005</v>
      </c>
      <c r="Y917" s="143">
        <f t="shared" si="542"/>
        <v>0.35599999999999998</v>
      </c>
      <c r="Z917" s="94" t="s">
        <v>39931</v>
      </c>
      <c r="AD917">
        <v>152</v>
      </c>
      <c r="AE917">
        <v>-1</v>
      </c>
      <c r="AF917" s="10">
        <v>37.9</v>
      </c>
      <c r="AG917" s="10">
        <v>58.12</v>
      </c>
      <c r="AH917" s="10">
        <f t="shared" si="543"/>
        <v>358593.81254105235</v>
      </c>
      <c r="AI917" s="11">
        <f t="shared" si="530"/>
        <v>0</v>
      </c>
      <c r="AJ917">
        <f t="shared" si="531"/>
        <v>0</v>
      </c>
      <c r="AK917" t="e">
        <f t="shared" si="544"/>
        <v>#DIV/0!</v>
      </c>
      <c r="AL917">
        <f t="shared" si="545"/>
        <v>31.596594480000007</v>
      </c>
      <c r="AM917" s="5">
        <f t="shared" si="546"/>
        <v>2.54</v>
      </c>
      <c r="AN917">
        <v>0</v>
      </c>
      <c r="AO917" s="72">
        <f t="shared" si="547"/>
        <v>3</v>
      </c>
      <c r="AP917" s="72">
        <f t="shared" si="548"/>
        <v>1.6</v>
      </c>
      <c r="AQ917" s="72">
        <f t="shared" si="549"/>
        <v>1.6</v>
      </c>
      <c r="AR917" s="71" t="e">
        <f t="shared" si="550"/>
        <v>#DIV/0!</v>
      </c>
      <c r="BA917">
        <f t="shared" si="551"/>
        <v>148</v>
      </c>
      <c r="BB917" s="91" t="e">
        <f t="shared" si="552"/>
        <v>#DIV/0!</v>
      </c>
    </row>
    <row r="918" spans="1:54">
      <c r="A918" s="2" t="s">
        <v>1045</v>
      </c>
      <c r="B918" s="7" t="s">
        <v>40861</v>
      </c>
      <c r="C918" s="17">
        <f t="shared" si="533"/>
        <v>22</v>
      </c>
      <c r="D918" s="28">
        <f t="shared" si="534"/>
        <v>69</v>
      </c>
      <c r="E918" s="8">
        <f t="shared" si="553"/>
        <v>16</v>
      </c>
      <c r="F918" s="2" t="s">
        <v>6033</v>
      </c>
      <c r="G918" s="54">
        <f t="shared" si="554"/>
        <v>21.1</v>
      </c>
      <c r="H918" s="20">
        <f t="shared" si="555"/>
        <v>0.31689929999999999</v>
      </c>
      <c r="I918" s="14" t="s">
        <v>15998</v>
      </c>
      <c r="J918" s="14" t="s">
        <v>11015</v>
      </c>
      <c r="K918" s="14" t="s">
        <v>20960</v>
      </c>
      <c r="L918" s="14" t="s">
        <v>25920</v>
      </c>
      <c r="M918" s="28">
        <f t="shared" si="556"/>
        <v>12.7</v>
      </c>
      <c r="N918" s="46">
        <f t="shared" si="535"/>
        <v>5.4</v>
      </c>
      <c r="O918" s="17">
        <f t="shared" si="536"/>
        <v>1.6</v>
      </c>
      <c r="P918" s="17">
        <f t="shared" si="536"/>
        <v>3.6</v>
      </c>
      <c r="Q918" s="124">
        <f t="shared" si="537"/>
        <v>1.6</v>
      </c>
      <c r="R918" s="26">
        <f t="shared" si="538"/>
        <v>2.4000000000000004</v>
      </c>
      <c r="S918" s="2" t="s">
        <v>30882</v>
      </c>
      <c r="T918" s="2" t="s">
        <v>35862</v>
      </c>
      <c r="U918" s="24">
        <f t="shared" si="539"/>
        <v>342.40000000000003</v>
      </c>
      <c r="V918" s="66">
        <f t="shared" si="539"/>
        <v>398.6</v>
      </c>
      <c r="W918" s="54">
        <f t="shared" si="540"/>
        <v>2.11</v>
      </c>
      <c r="X918" s="143">
        <f t="shared" si="541"/>
        <v>342.40000000000003</v>
      </c>
      <c r="Y918" s="143">
        <f t="shared" si="542"/>
        <v>0.52200000000000002</v>
      </c>
      <c r="Z918" s="94" t="s">
        <v>39932</v>
      </c>
      <c r="AA918">
        <v>3468.3</v>
      </c>
      <c r="AB918">
        <v>432.08</v>
      </c>
      <c r="AC918">
        <v>11.86</v>
      </c>
      <c r="AD918">
        <v>152</v>
      </c>
      <c r="AE918">
        <v>-1</v>
      </c>
      <c r="AF918" s="10">
        <v>37.9</v>
      </c>
      <c r="AG918" s="10">
        <v>58.12</v>
      </c>
      <c r="AH918" s="10">
        <f t="shared" si="543"/>
        <v>196182.90567280771</v>
      </c>
      <c r="AI918" s="11">
        <f t="shared" si="530"/>
        <v>0.9686284065427021</v>
      </c>
      <c r="AJ918">
        <f t="shared" si="531"/>
        <v>1892.8629440962563</v>
      </c>
      <c r="AK918">
        <f t="shared" si="544"/>
        <v>10.821556257509101</v>
      </c>
      <c r="AL918">
        <f t="shared" si="545"/>
        <v>9.4431840768000015</v>
      </c>
      <c r="AM918" s="5">
        <f t="shared" si="546"/>
        <v>4.2</v>
      </c>
      <c r="AN918">
        <v>0</v>
      </c>
      <c r="AO918" s="72">
        <f t="shared" si="547"/>
        <v>2.4000000000000004</v>
      </c>
      <c r="AP918" s="72">
        <f t="shared" si="548"/>
        <v>1.6</v>
      </c>
      <c r="AQ918" s="72">
        <f t="shared" si="549"/>
        <v>1.8</v>
      </c>
      <c r="AR918" s="71">
        <f t="shared" si="550"/>
        <v>20.264740334309103</v>
      </c>
      <c r="AS918" s="40">
        <v>0.96925297432013224</v>
      </c>
      <c r="AT918" s="40">
        <f>(AS918+O918)*(AS918+P918)*((1/3)*AS918+R918)</f>
        <v>31.967830318258855</v>
      </c>
      <c r="AU918" s="73">
        <f>MROUND((AS918+O918),0.2)</f>
        <v>2.6</v>
      </c>
      <c r="AV918" s="73">
        <f>MROUND((AS918+P918),0.2)</f>
        <v>4.6000000000000005</v>
      </c>
      <c r="AW918" s="73">
        <f>IF(MROUND(((1/3)*AS918+AO918),0.2)*AV918*AU918/AR918&gt;1.05,MROUND(((1/3)*AS918+AO918),0.2)-0.2,MROUND(((1/3)*AS918+AO918),0.2))</f>
        <v>2.6</v>
      </c>
      <c r="AX918" s="40">
        <f t="shared" ref="AX918" si="561">AU918*AV918*AW918</f>
        <v>31.096000000000007</v>
      </c>
      <c r="AY918" s="40" t="b">
        <f>IF(AQ918&lt;AW918,TRUE, FALSE)</f>
        <v>1</v>
      </c>
      <c r="AZ918" s="40" t="b">
        <f>IF(AL918&lt;AQ918*AU918*AV918,TRUE, FALSE)</f>
        <v>1</v>
      </c>
      <c r="BA918">
        <f t="shared" si="551"/>
        <v>69</v>
      </c>
      <c r="BB918" s="91">
        <f t="shared" si="552"/>
        <v>1.1459647688215124</v>
      </c>
    </row>
    <row r="919" spans="1:54">
      <c r="A919" s="2" t="s">
        <v>1046</v>
      </c>
      <c r="B919" s="7" t="s">
        <v>40862</v>
      </c>
      <c r="C919" s="17">
        <f t="shared" si="533"/>
        <v>24.900000000000002</v>
      </c>
      <c r="D919" s="28">
        <f t="shared" si="534"/>
        <v>19</v>
      </c>
      <c r="E919" s="8">
        <f t="shared" si="553"/>
        <v>15</v>
      </c>
      <c r="F919" s="2" t="s">
        <v>6034</v>
      </c>
      <c r="G919" s="54">
        <f t="shared" si="554"/>
        <v>24</v>
      </c>
      <c r="H919" s="20">
        <f t="shared" si="555"/>
        <v>0.40795569999999998</v>
      </c>
      <c r="I919" s="14" t="s">
        <v>15999</v>
      </c>
      <c r="J919" s="14" t="s">
        <v>11016</v>
      </c>
      <c r="K919" s="14" t="s">
        <v>20961</v>
      </c>
      <c r="L919" s="14" t="s">
        <v>25921</v>
      </c>
      <c r="M919" s="28">
        <f t="shared" si="556"/>
        <v>12</v>
      </c>
      <c r="N919" s="46">
        <f t="shared" si="535"/>
        <v>6.2</v>
      </c>
      <c r="O919" s="17">
        <f t="shared" si="536"/>
        <v>3</v>
      </c>
      <c r="P919" s="17">
        <f t="shared" si="536"/>
        <v>5</v>
      </c>
      <c r="Q919" s="124">
        <f t="shared" si="537"/>
        <v>0.8</v>
      </c>
      <c r="R919" s="26">
        <f t="shared" si="538"/>
        <v>1.2000000000000002</v>
      </c>
      <c r="S919" s="2" t="s">
        <v>30883</v>
      </c>
      <c r="T919" s="2" t="s">
        <v>35863</v>
      </c>
      <c r="U919" s="24">
        <f t="shared" si="539"/>
        <v>292.5</v>
      </c>
      <c r="V919" s="66">
        <f t="shared" si="539"/>
        <v>380.40000000000003</v>
      </c>
      <c r="W919" s="54">
        <f t="shared" si="540"/>
        <v>2.4</v>
      </c>
      <c r="X919" s="143">
        <f t="shared" si="541"/>
        <v>292.5</v>
      </c>
      <c r="Y919" s="143">
        <f t="shared" si="542"/>
        <v>0.57999999999999996</v>
      </c>
      <c r="Z919" s="94" t="s">
        <v>39931</v>
      </c>
      <c r="AD919">
        <v>152</v>
      </c>
      <c r="AE919">
        <v>-1</v>
      </c>
      <c r="AF919" s="10">
        <v>37.9</v>
      </c>
      <c r="AG919" s="10">
        <v>58.12</v>
      </c>
      <c r="AH919" s="10">
        <f t="shared" si="543"/>
        <v>239634.3066545215</v>
      </c>
      <c r="AI919" s="11">
        <f t="shared" si="530"/>
        <v>0</v>
      </c>
      <c r="AJ919">
        <f t="shared" si="531"/>
        <v>0</v>
      </c>
      <c r="AK919" t="e">
        <f t="shared" si="544"/>
        <v>#DIV/0!</v>
      </c>
      <c r="AL919">
        <f t="shared" si="545"/>
        <v>10.656797400000002</v>
      </c>
      <c r="AM919" s="5">
        <f t="shared" si="546"/>
        <v>4.78</v>
      </c>
      <c r="AN919">
        <v>0</v>
      </c>
      <c r="AO919" s="72">
        <f t="shared" si="547"/>
        <v>1.2000000000000002</v>
      </c>
      <c r="AP919" s="72">
        <f t="shared" si="548"/>
        <v>0.8</v>
      </c>
      <c r="AQ919" s="72">
        <f t="shared" si="549"/>
        <v>0.8</v>
      </c>
      <c r="AR919" s="71" t="e">
        <f t="shared" si="550"/>
        <v>#DIV/0!</v>
      </c>
      <c r="BA919">
        <f t="shared" si="551"/>
        <v>19</v>
      </c>
      <c r="BB919" s="91" t="e">
        <f t="shared" si="552"/>
        <v>#DIV/0!</v>
      </c>
    </row>
    <row r="920" spans="1:54">
      <c r="A920" s="2" t="s">
        <v>1047</v>
      </c>
      <c r="B920" s="7" t="s">
        <v>40863</v>
      </c>
      <c r="C920" s="17">
        <f t="shared" si="533"/>
        <v>31.900000000000002</v>
      </c>
      <c r="D920" s="28">
        <f t="shared" si="534"/>
        <v>205</v>
      </c>
      <c r="E920" s="8">
        <f t="shared" si="553"/>
        <v>14</v>
      </c>
      <c r="F920" s="2" t="s">
        <v>5118</v>
      </c>
      <c r="G920" s="54">
        <f t="shared" si="554"/>
        <v>30.900000000000002</v>
      </c>
      <c r="H920" s="20">
        <f t="shared" si="555"/>
        <v>0.2566502</v>
      </c>
      <c r="I920" s="14" t="s">
        <v>16000</v>
      </c>
      <c r="J920" s="14" t="s">
        <v>11017</v>
      </c>
      <c r="K920" s="14" t="s">
        <v>20962</v>
      </c>
      <c r="L920" s="14" t="s">
        <v>25922</v>
      </c>
      <c r="M920" s="28">
        <f t="shared" si="556"/>
        <v>10.1</v>
      </c>
      <c r="N920" s="46">
        <f t="shared" si="535"/>
        <v>6.2</v>
      </c>
      <c r="O920" s="17">
        <f t="shared" si="536"/>
        <v>2.4000000000000004</v>
      </c>
      <c r="P920" s="17">
        <f t="shared" si="536"/>
        <v>8.8000000000000007</v>
      </c>
      <c r="Q920" s="124">
        <f t="shared" si="537"/>
        <v>0.8</v>
      </c>
      <c r="R920" s="26">
        <f t="shared" si="538"/>
        <v>1.2000000000000002</v>
      </c>
      <c r="S920" s="2" t="s">
        <v>30884</v>
      </c>
      <c r="T920" s="2" t="s">
        <v>35864</v>
      </c>
      <c r="U920" s="24">
        <f t="shared" si="539"/>
        <v>478.20000000000005</v>
      </c>
      <c r="V920" s="66">
        <f t="shared" si="539"/>
        <v>367.5</v>
      </c>
      <c r="W920" s="54">
        <f t="shared" si="540"/>
        <v>3.09</v>
      </c>
      <c r="X920" s="143">
        <f t="shared" si="541"/>
        <v>478.20000000000005</v>
      </c>
      <c r="Y920" s="143">
        <f t="shared" si="542"/>
        <v>0.71799999999999997</v>
      </c>
      <c r="Z920" s="94" t="s">
        <v>39931</v>
      </c>
      <c r="AD920">
        <v>152</v>
      </c>
      <c r="AE920">
        <v>-1</v>
      </c>
      <c r="AF920" s="10">
        <v>37.9</v>
      </c>
      <c r="AG920" s="10">
        <v>58.12</v>
      </c>
      <c r="AH920" s="10">
        <f t="shared" si="543"/>
        <v>264147.44106519438</v>
      </c>
      <c r="AI920" s="11">
        <f t="shared" si="530"/>
        <v>0</v>
      </c>
      <c r="AJ920">
        <f t="shared" si="531"/>
        <v>0</v>
      </c>
      <c r="AK920" t="e">
        <f t="shared" si="544"/>
        <v>#DIV/0!</v>
      </c>
      <c r="AL920">
        <f t="shared" si="545"/>
        <v>18.839457331200009</v>
      </c>
      <c r="AM920" s="5">
        <f t="shared" si="546"/>
        <v>6.1800000000000006</v>
      </c>
      <c r="AN920">
        <v>0</v>
      </c>
      <c r="AO920" s="72">
        <f t="shared" si="547"/>
        <v>1.2000000000000002</v>
      </c>
      <c r="AP920" s="72">
        <f t="shared" si="548"/>
        <v>0.8</v>
      </c>
      <c r="AQ920" s="72">
        <f t="shared" si="549"/>
        <v>1</v>
      </c>
      <c r="AR920" s="71" t="e">
        <f t="shared" si="550"/>
        <v>#DIV/0!</v>
      </c>
      <c r="BA920">
        <f t="shared" si="551"/>
        <v>205</v>
      </c>
      <c r="BB920" s="91" t="e">
        <f t="shared" si="552"/>
        <v>#DIV/0!</v>
      </c>
    </row>
    <row r="921" spans="1:54">
      <c r="A921" s="2" t="s">
        <v>1048</v>
      </c>
      <c r="B921" s="7" t="s">
        <v>40864</v>
      </c>
      <c r="C921" s="17">
        <f t="shared" si="533"/>
        <v>12</v>
      </c>
      <c r="D921" s="28">
        <f t="shared" si="534"/>
        <v>118</v>
      </c>
      <c r="E921" s="8">
        <f t="shared" si="553"/>
        <v>19</v>
      </c>
      <c r="F921" s="2" t="s">
        <v>6035</v>
      </c>
      <c r="G921" s="54">
        <f t="shared" si="554"/>
        <v>11.1</v>
      </c>
      <c r="H921" s="20">
        <f t="shared" si="555"/>
        <v>0.56720519999999996</v>
      </c>
      <c r="I921" s="14" t="s">
        <v>16001</v>
      </c>
      <c r="J921" s="14" t="s">
        <v>11018</v>
      </c>
      <c r="K921" s="14" t="s">
        <v>20963</v>
      </c>
      <c r="L921" s="14" t="s">
        <v>25923</v>
      </c>
      <c r="M921" s="28">
        <f t="shared" si="556"/>
        <v>12.9</v>
      </c>
      <c r="N921" s="46">
        <f t="shared" si="535"/>
        <v>5.8</v>
      </c>
      <c r="O921" s="17">
        <f t="shared" si="536"/>
        <v>3</v>
      </c>
      <c r="P921" s="17">
        <f t="shared" si="536"/>
        <v>3.2</v>
      </c>
      <c r="Q921" s="124">
        <f t="shared" si="537"/>
        <v>1.2000000000000002</v>
      </c>
      <c r="R921" s="26">
        <f t="shared" si="538"/>
        <v>3</v>
      </c>
      <c r="S921" s="2" t="s">
        <v>30885</v>
      </c>
      <c r="T921" s="2" t="s">
        <v>35865</v>
      </c>
      <c r="U921" s="24">
        <f t="shared" si="539"/>
        <v>391.5</v>
      </c>
      <c r="V921" s="66">
        <f t="shared" si="539"/>
        <v>343.20000000000005</v>
      </c>
      <c r="W921" s="54">
        <f t="shared" si="540"/>
        <v>1.1100000000000001</v>
      </c>
      <c r="X921" s="143">
        <f t="shared" si="541"/>
        <v>391.5</v>
      </c>
      <c r="Y921" s="143">
        <f t="shared" si="542"/>
        <v>0.32200000000000006</v>
      </c>
      <c r="Z921" s="94" t="s">
        <v>39931</v>
      </c>
      <c r="AD921">
        <v>152</v>
      </c>
      <c r="AE921">
        <v>-1</v>
      </c>
      <c r="AF921" s="10">
        <v>37.9</v>
      </c>
      <c r="AG921" s="10">
        <v>58.12</v>
      </c>
      <c r="AH921" s="10">
        <f t="shared" si="543"/>
        <v>302344.16725829279</v>
      </c>
      <c r="AI921" s="11">
        <f t="shared" si="530"/>
        <v>0</v>
      </c>
      <c r="AJ921">
        <f t="shared" si="531"/>
        <v>0</v>
      </c>
      <c r="AK921" t="e">
        <f t="shared" si="544"/>
        <v>#DIV/0!</v>
      </c>
      <c r="AL921">
        <f t="shared" si="545"/>
        <v>12.464490240000003</v>
      </c>
      <c r="AM921" s="5">
        <f t="shared" si="546"/>
        <v>2.2000000000000002</v>
      </c>
      <c r="AN921">
        <v>0</v>
      </c>
      <c r="AO921" s="72">
        <f t="shared" si="547"/>
        <v>3</v>
      </c>
      <c r="AP921" s="72">
        <f t="shared" si="548"/>
        <v>1.2000000000000002</v>
      </c>
      <c r="AQ921" s="72">
        <f t="shared" si="549"/>
        <v>1.4000000000000001</v>
      </c>
      <c r="AR921" s="71" t="e">
        <f t="shared" si="550"/>
        <v>#DIV/0!</v>
      </c>
      <c r="BA921">
        <f t="shared" si="551"/>
        <v>118</v>
      </c>
      <c r="BB921" s="91" t="e">
        <f t="shared" si="552"/>
        <v>#DIV/0!</v>
      </c>
    </row>
    <row r="922" spans="1:54">
      <c r="A922" s="2" t="s">
        <v>1049</v>
      </c>
      <c r="B922" s="7" t="s">
        <v>40865</v>
      </c>
      <c r="C922" s="17">
        <f t="shared" si="533"/>
        <v>18.7</v>
      </c>
      <c r="D922" s="28">
        <f t="shared" si="534"/>
        <v>285</v>
      </c>
      <c r="E922" s="8">
        <f t="shared" si="553"/>
        <v>5</v>
      </c>
      <c r="F922" s="2" t="s">
        <v>6036</v>
      </c>
      <c r="G922" s="54">
        <f t="shared" si="554"/>
        <v>17.700000000000003</v>
      </c>
      <c r="H922" s="20">
        <f t="shared" si="555"/>
        <v>0.78993939999999996</v>
      </c>
      <c r="I922" s="14" t="s">
        <v>16002</v>
      </c>
      <c r="J922" s="14" t="s">
        <v>11019</v>
      </c>
      <c r="K922" s="14" t="s">
        <v>20964</v>
      </c>
      <c r="L922" s="14" t="s">
        <v>25924</v>
      </c>
      <c r="M922" s="28">
        <f t="shared" si="556"/>
        <v>13.3</v>
      </c>
      <c r="N922" s="46">
        <f t="shared" si="535"/>
        <v>6.8</v>
      </c>
      <c r="O922" s="17">
        <f t="shared" si="536"/>
        <v>0.60000000000000009</v>
      </c>
      <c r="P922" s="17">
        <f t="shared" si="536"/>
        <v>2.4000000000000004</v>
      </c>
      <c r="Q922" s="124">
        <f t="shared" si="537"/>
        <v>0.4</v>
      </c>
      <c r="R922" s="26">
        <f t="shared" si="538"/>
        <v>2.2000000000000002</v>
      </c>
      <c r="S922" s="2" t="s">
        <v>30886</v>
      </c>
      <c r="T922" s="2" t="s">
        <v>35866</v>
      </c>
      <c r="U922" s="24">
        <f t="shared" si="539"/>
        <v>558.4</v>
      </c>
      <c r="V922" s="66">
        <f t="shared" si="539"/>
        <v>389.70000000000005</v>
      </c>
      <c r="W922" s="54">
        <f t="shared" si="540"/>
        <v>1.77</v>
      </c>
      <c r="X922" s="143">
        <f t="shared" si="541"/>
        <v>558.4</v>
      </c>
      <c r="Y922" s="143">
        <f t="shared" si="542"/>
        <v>0.45399999999999996</v>
      </c>
      <c r="Z922" s="94" t="s">
        <v>39932</v>
      </c>
      <c r="AA922">
        <v>3238.4</v>
      </c>
      <c r="AB922">
        <v>452.38</v>
      </c>
      <c r="AC922">
        <v>5.72</v>
      </c>
      <c r="AD922">
        <v>152</v>
      </c>
      <c r="AE922">
        <v>-1</v>
      </c>
      <c r="AF922" s="10">
        <v>37.9</v>
      </c>
      <c r="AG922" s="10">
        <v>58.12</v>
      </c>
      <c r="AH922" s="10">
        <f t="shared" si="543"/>
        <v>219287.08291575659</v>
      </c>
      <c r="AI922" s="11">
        <f t="shared" si="530"/>
        <v>0.9207794815239646</v>
      </c>
      <c r="AJ922">
        <f t="shared" si="531"/>
        <v>1132.0936253256962</v>
      </c>
      <c r="AK922">
        <f t="shared" si="544"/>
        <v>12.756748373335419</v>
      </c>
      <c r="AL922">
        <f t="shared" si="545"/>
        <v>0.66547198080000036</v>
      </c>
      <c r="AM922" s="5">
        <f t="shared" si="546"/>
        <v>3.54</v>
      </c>
      <c r="AN922">
        <v>0</v>
      </c>
      <c r="AO922" s="72">
        <f t="shared" si="547"/>
        <v>2.2000000000000002</v>
      </c>
      <c r="AP922" s="72">
        <f t="shared" si="548"/>
        <v>0.4</v>
      </c>
      <c r="AQ922" s="72">
        <f t="shared" si="549"/>
        <v>0.60000000000000009</v>
      </c>
      <c r="AR922" s="71">
        <f t="shared" si="550"/>
        <v>13.422220354135419</v>
      </c>
      <c r="AS922" s="40">
        <v>0.96925297432013224</v>
      </c>
      <c r="AT922" s="40">
        <f>(AS922+O922)*(AS922+P922)*((1/3)*AS922+R922)</f>
        <v>13.340077306555623</v>
      </c>
      <c r="AU922" s="73">
        <f>MROUND((AS922+O922),0.2)</f>
        <v>1.6</v>
      </c>
      <c r="AV922" s="73">
        <f>MROUND((AS922+P922),0.2)</f>
        <v>3.4000000000000004</v>
      </c>
      <c r="AW922" s="73">
        <f>IF(MROUND(((1/3)*AS922+AO922),0.2)*AV922*AU922/AR922&gt;1.05,MROUND(((1/3)*AS922+AO922),0.2)-0.2,MROUND(((1/3)*AS922+AO922),0.2))</f>
        <v>2.4</v>
      </c>
      <c r="AX922" s="40">
        <f t="shared" ref="AX922" si="562">AU922*AV922*AW922</f>
        <v>13.056000000000003</v>
      </c>
      <c r="AY922" s="40" t="b">
        <f>IF(AQ922&lt;AW922,TRUE, FALSE)</f>
        <v>1</v>
      </c>
      <c r="AZ922" s="40" t="b">
        <f>IF(AL922&lt;AQ922*AU922*AV922,TRUE, FALSE)</f>
        <v>1</v>
      </c>
      <c r="BA922">
        <f t="shared" si="551"/>
        <v>285</v>
      </c>
      <c r="BB922" s="91">
        <f t="shared" si="552"/>
        <v>19.169474810945207</v>
      </c>
    </row>
    <row r="923" spans="1:54">
      <c r="A923" s="2" t="s">
        <v>1050</v>
      </c>
      <c r="B923" s="7" t="s">
        <v>40866</v>
      </c>
      <c r="C923" s="17">
        <f t="shared" si="533"/>
        <v>9.2000000000000011</v>
      </c>
      <c r="D923" s="28">
        <f t="shared" si="534"/>
        <v>292</v>
      </c>
      <c r="E923" s="8">
        <f t="shared" si="553"/>
        <v>7</v>
      </c>
      <c r="F923" s="2" t="s">
        <v>6037</v>
      </c>
      <c r="G923" s="54">
        <f t="shared" si="554"/>
        <v>8.1999999999999993</v>
      </c>
      <c r="H923" s="20">
        <f t="shared" si="555"/>
        <v>0.58598019999999995</v>
      </c>
      <c r="I923" s="14" t="s">
        <v>16003</v>
      </c>
      <c r="J923" s="14" t="s">
        <v>11020</v>
      </c>
      <c r="K923" s="14" t="s">
        <v>20965</v>
      </c>
      <c r="L923" s="14" t="s">
        <v>25925</v>
      </c>
      <c r="M923" s="28">
        <f t="shared" si="556"/>
        <v>9.6999999999999993</v>
      </c>
      <c r="N923" s="46">
        <f t="shared" si="535"/>
        <v>5.6</v>
      </c>
      <c r="O923" s="17">
        <f t="shared" si="536"/>
        <v>2.8000000000000003</v>
      </c>
      <c r="P923" s="17">
        <f t="shared" si="536"/>
        <v>9.6000000000000014</v>
      </c>
      <c r="Q923" s="124">
        <f t="shared" si="537"/>
        <v>0.2</v>
      </c>
      <c r="R923" s="26">
        <f t="shared" si="538"/>
        <v>0.4</v>
      </c>
      <c r="S923" s="2" t="s">
        <v>30887</v>
      </c>
      <c r="T923" s="2" t="s">
        <v>35867</v>
      </c>
      <c r="U923" s="24">
        <f t="shared" si="539"/>
        <v>564.9</v>
      </c>
      <c r="V923" s="66">
        <f t="shared" si="539"/>
        <v>290.40000000000003</v>
      </c>
      <c r="W923" s="54">
        <f t="shared" si="540"/>
        <v>0.82000000000000006</v>
      </c>
      <c r="X923" s="143">
        <f t="shared" si="541"/>
        <v>564.9</v>
      </c>
      <c r="Y923" s="143">
        <f t="shared" si="542"/>
        <v>0.26400000000000001</v>
      </c>
      <c r="Z923" s="94" t="s">
        <v>39931</v>
      </c>
      <c r="AD923">
        <v>152</v>
      </c>
      <c r="AE923">
        <v>-1</v>
      </c>
      <c r="AF923" s="10">
        <v>37.9</v>
      </c>
      <c r="AG923" s="10">
        <v>58.12</v>
      </c>
      <c r="AH923" s="10">
        <f t="shared" si="543"/>
        <v>365778.25987484126</v>
      </c>
      <c r="AI923" s="11">
        <f t="shared" si="530"/>
        <v>0</v>
      </c>
      <c r="AJ923">
        <f t="shared" si="531"/>
        <v>0</v>
      </c>
      <c r="AK923" t="e">
        <f t="shared" si="544"/>
        <v>#DIV/0!</v>
      </c>
      <c r="AL923">
        <f t="shared" si="545"/>
        <v>4.4515408896000013</v>
      </c>
      <c r="AM923" s="5">
        <f t="shared" si="546"/>
        <v>1.6400000000000001</v>
      </c>
      <c r="AN923">
        <v>0</v>
      </c>
      <c r="AO923" s="72">
        <f t="shared" si="547"/>
        <v>0.4</v>
      </c>
      <c r="AP923" s="72">
        <f t="shared" si="548"/>
        <v>0.2</v>
      </c>
      <c r="AQ923" s="72">
        <f t="shared" si="549"/>
        <v>0.2</v>
      </c>
      <c r="AR923" s="71" t="e">
        <f t="shared" si="550"/>
        <v>#DIV/0!</v>
      </c>
      <c r="BA923">
        <f t="shared" si="551"/>
        <v>292</v>
      </c>
      <c r="BB923" s="91" t="e">
        <f t="shared" si="552"/>
        <v>#DIV/0!</v>
      </c>
    </row>
    <row r="924" spans="1:54">
      <c r="A924" s="2" t="s">
        <v>1051</v>
      </c>
      <c r="B924" s="7" t="s">
        <v>40867</v>
      </c>
      <c r="C924" s="17">
        <f t="shared" si="533"/>
        <v>7.7</v>
      </c>
      <c r="D924" s="28">
        <f t="shared" si="534"/>
        <v>120</v>
      </c>
      <c r="E924" s="8">
        <f t="shared" si="553"/>
        <v>12</v>
      </c>
      <c r="F924" s="2" t="s">
        <v>6038</v>
      </c>
      <c r="G924" s="54">
        <f t="shared" si="554"/>
        <v>6.6999999999999993</v>
      </c>
      <c r="H924" s="20">
        <f t="shared" si="555"/>
        <v>0.22174920000000001</v>
      </c>
      <c r="I924" s="14" t="s">
        <v>16004</v>
      </c>
      <c r="J924" s="14" t="s">
        <v>11021</v>
      </c>
      <c r="K924" s="14" t="s">
        <v>20966</v>
      </c>
      <c r="L924" s="14" t="s">
        <v>25926</v>
      </c>
      <c r="M924" s="28">
        <f t="shared" si="556"/>
        <v>9.6</v>
      </c>
      <c r="N924" s="46">
        <f t="shared" si="535"/>
        <v>5.6</v>
      </c>
      <c r="O924" s="17">
        <f t="shared" si="536"/>
        <v>1</v>
      </c>
      <c r="P924" s="17">
        <f t="shared" si="536"/>
        <v>9.8000000000000007</v>
      </c>
      <c r="Q924" s="124">
        <f t="shared" si="537"/>
        <v>1.4000000000000001</v>
      </c>
      <c r="R924" s="26">
        <f t="shared" si="538"/>
        <v>1.8</v>
      </c>
      <c r="S924" s="2" t="s">
        <v>30888</v>
      </c>
      <c r="T924" s="2" t="s">
        <v>35868</v>
      </c>
      <c r="U924" s="24">
        <f t="shared" si="539"/>
        <v>392.6</v>
      </c>
      <c r="V924" s="66">
        <f t="shared" si="539"/>
        <v>284</v>
      </c>
      <c r="W924" s="54">
        <f t="shared" si="540"/>
        <v>0.67</v>
      </c>
      <c r="X924" s="143">
        <f t="shared" si="541"/>
        <v>392.6</v>
      </c>
      <c r="Y924" s="143">
        <f t="shared" si="542"/>
        <v>0.23400000000000001</v>
      </c>
      <c r="Z924" s="94" t="s">
        <v>39931</v>
      </c>
      <c r="AD924">
        <v>152</v>
      </c>
      <c r="AE924">
        <v>-1</v>
      </c>
      <c r="AF924" s="10">
        <v>37.9</v>
      </c>
      <c r="AG924" s="10">
        <v>58.12</v>
      </c>
      <c r="AH924" s="10">
        <f t="shared" si="543"/>
        <v>372359.36505396769</v>
      </c>
      <c r="AI924" s="11">
        <f t="shared" si="530"/>
        <v>0</v>
      </c>
      <c r="AJ924">
        <f t="shared" si="531"/>
        <v>0</v>
      </c>
      <c r="AK924" t="e">
        <f t="shared" si="544"/>
        <v>#DIV/0!</v>
      </c>
      <c r="AL924">
        <f t="shared" si="545"/>
        <v>13.728344112</v>
      </c>
      <c r="AM924" s="5">
        <f t="shared" si="546"/>
        <v>1.34</v>
      </c>
      <c r="AN924">
        <v>0</v>
      </c>
      <c r="AO924" s="72">
        <f t="shared" si="547"/>
        <v>1.8</v>
      </c>
      <c r="AP924" s="72">
        <f t="shared" si="548"/>
        <v>1.4000000000000001</v>
      </c>
      <c r="AQ924" s="72">
        <f t="shared" si="549"/>
        <v>1.6</v>
      </c>
      <c r="AR924" s="71" t="e">
        <f t="shared" si="550"/>
        <v>#DIV/0!</v>
      </c>
      <c r="BA924">
        <f t="shared" si="551"/>
        <v>120</v>
      </c>
      <c r="BB924" s="91" t="e">
        <f t="shared" si="552"/>
        <v>#DIV/0!</v>
      </c>
    </row>
    <row r="925" spans="1:54">
      <c r="A925" s="2" t="s">
        <v>1052</v>
      </c>
      <c r="B925" s="7" t="s">
        <v>40868</v>
      </c>
      <c r="C925" s="17">
        <f t="shared" si="533"/>
        <v>16.100000000000001</v>
      </c>
      <c r="D925" s="28">
        <f t="shared" si="534"/>
        <v>259</v>
      </c>
      <c r="E925" s="8">
        <f t="shared" si="553"/>
        <v>15</v>
      </c>
      <c r="F925" s="2" t="s">
        <v>6039</v>
      </c>
      <c r="G925" s="54">
        <f t="shared" si="554"/>
        <v>15.2</v>
      </c>
      <c r="H925" s="20">
        <f t="shared" si="555"/>
        <v>0.1723537</v>
      </c>
      <c r="I925" s="14" t="s">
        <v>16005</v>
      </c>
      <c r="J925" s="14" t="s">
        <v>11022</v>
      </c>
      <c r="K925" s="14" t="s">
        <v>20967</v>
      </c>
      <c r="L925" s="14" t="s">
        <v>25927</v>
      </c>
      <c r="M925" s="28">
        <f t="shared" si="556"/>
        <v>10.5</v>
      </c>
      <c r="N925" s="46">
        <f t="shared" si="535"/>
        <v>6</v>
      </c>
      <c r="O925" s="17">
        <f t="shared" si="536"/>
        <v>1</v>
      </c>
      <c r="P925" s="17">
        <f t="shared" si="536"/>
        <v>8</v>
      </c>
      <c r="Q925" s="124">
        <f t="shared" si="537"/>
        <v>2.2000000000000002</v>
      </c>
      <c r="R925" s="26">
        <f t="shared" si="538"/>
        <v>2.6</v>
      </c>
      <c r="S925" s="2" t="s">
        <v>30889</v>
      </c>
      <c r="T925" s="2" t="s">
        <v>35869</v>
      </c>
      <c r="U925" s="24">
        <f t="shared" si="539"/>
        <v>531.80000000000007</v>
      </c>
      <c r="V925" s="66">
        <f t="shared" si="539"/>
        <v>298.70000000000005</v>
      </c>
      <c r="W925" s="54">
        <f t="shared" si="540"/>
        <v>1.52</v>
      </c>
      <c r="X925" s="143">
        <f t="shared" si="541"/>
        <v>531.80000000000007</v>
      </c>
      <c r="Y925" s="143">
        <f t="shared" si="542"/>
        <v>0.40400000000000003</v>
      </c>
      <c r="Z925" s="94" t="s">
        <v>39931</v>
      </c>
      <c r="AD925">
        <v>152</v>
      </c>
      <c r="AE925">
        <v>-1</v>
      </c>
      <c r="AF925" s="10">
        <v>37.9</v>
      </c>
      <c r="AG925" s="10">
        <v>58.12</v>
      </c>
      <c r="AH925" s="10">
        <f t="shared" si="543"/>
        <v>357052.50042712787</v>
      </c>
      <c r="AI925" s="11">
        <f t="shared" si="530"/>
        <v>0</v>
      </c>
      <c r="AJ925">
        <f t="shared" si="531"/>
        <v>0</v>
      </c>
      <c r="AK925" t="e">
        <f t="shared" si="544"/>
        <v>#DIV/0!</v>
      </c>
      <c r="AL925">
        <f t="shared" si="545"/>
        <v>17.215043040000001</v>
      </c>
      <c r="AM925" s="5">
        <f t="shared" si="546"/>
        <v>3.0200000000000005</v>
      </c>
      <c r="AN925">
        <v>0</v>
      </c>
      <c r="AO925" s="72">
        <f t="shared" si="547"/>
        <v>2.6</v>
      </c>
      <c r="AP925" s="72">
        <f t="shared" si="548"/>
        <v>2.2000000000000002</v>
      </c>
      <c r="AQ925" s="72">
        <f t="shared" si="549"/>
        <v>2.2000000000000002</v>
      </c>
      <c r="AR925" s="71" t="e">
        <f t="shared" si="550"/>
        <v>#DIV/0!</v>
      </c>
      <c r="BA925">
        <f t="shared" si="551"/>
        <v>259</v>
      </c>
      <c r="BB925" s="91" t="e">
        <f t="shared" si="552"/>
        <v>#DIV/0!</v>
      </c>
    </row>
    <row r="926" spans="1:54">
      <c r="A926" s="2" t="s">
        <v>1053</v>
      </c>
      <c r="B926" s="7" t="s">
        <v>40869</v>
      </c>
      <c r="C926" s="17">
        <f t="shared" si="533"/>
        <v>36.9</v>
      </c>
      <c r="D926" s="28">
        <f t="shared" si="534"/>
        <v>268</v>
      </c>
      <c r="E926" s="8">
        <f t="shared" si="553"/>
        <v>10</v>
      </c>
      <c r="F926" s="2" t="s">
        <v>6040</v>
      </c>
      <c r="G926" s="54">
        <f t="shared" si="554"/>
        <v>35.9</v>
      </c>
      <c r="H926" s="20">
        <f t="shared" si="555"/>
        <v>0.2495666</v>
      </c>
      <c r="I926" s="14" t="s">
        <v>16006</v>
      </c>
      <c r="J926" s="14" t="s">
        <v>11023</v>
      </c>
      <c r="K926" s="14" t="s">
        <v>20968</v>
      </c>
      <c r="L926" s="14" t="s">
        <v>25928</v>
      </c>
      <c r="M926" s="28">
        <f t="shared" si="556"/>
        <v>12.7</v>
      </c>
      <c r="N926" s="46">
        <f t="shared" si="535"/>
        <v>6</v>
      </c>
      <c r="O926" s="17">
        <f t="shared" si="536"/>
        <v>2.6</v>
      </c>
      <c r="P926" s="17">
        <f t="shared" si="536"/>
        <v>3.6</v>
      </c>
      <c r="Q926" s="124">
        <f t="shared" si="537"/>
        <v>0.4</v>
      </c>
      <c r="R926" s="26">
        <f t="shared" si="538"/>
        <v>0.4</v>
      </c>
      <c r="S926" s="2" t="s">
        <v>30890</v>
      </c>
      <c r="T926" s="2" t="s">
        <v>35870</v>
      </c>
      <c r="U926" s="24">
        <f t="shared" si="539"/>
        <v>540.6</v>
      </c>
      <c r="V926" s="66">
        <f t="shared" si="539"/>
        <v>309.8</v>
      </c>
      <c r="W926" s="54">
        <f t="shared" si="540"/>
        <v>3.59</v>
      </c>
      <c r="X926" s="143">
        <f t="shared" si="541"/>
        <v>540.6</v>
      </c>
      <c r="Y926" s="143">
        <f t="shared" si="542"/>
        <v>0.81799999999999995</v>
      </c>
      <c r="Z926" s="94" t="s">
        <v>39931</v>
      </c>
      <c r="AD926">
        <v>152</v>
      </c>
      <c r="AE926">
        <v>-1</v>
      </c>
      <c r="AF926" s="10">
        <v>37.9</v>
      </c>
      <c r="AG926" s="10">
        <v>58.12</v>
      </c>
      <c r="AH926" s="10">
        <f t="shared" si="543"/>
        <v>344642.70731861499</v>
      </c>
      <c r="AI926" s="11">
        <f t="shared" si="530"/>
        <v>0</v>
      </c>
      <c r="AJ926">
        <f t="shared" si="531"/>
        <v>0</v>
      </c>
      <c r="AK926" t="e">
        <f t="shared" si="544"/>
        <v>#DIV/0!</v>
      </c>
      <c r="AL926">
        <f t="shared" si="545"/>
        <v>2.8096226496000005</v>
      </c>
      <c r="AM926" s="5">
        <f t="shared" si="546"/>
        <v>7.18</v>
      </c>
      <c r="AN926">
        <v>0</v>
      </c>
      <c r="AO926" s="72">
        <f t="shared" si="547"/>
        <v>0.4</v>
      </c>
      <c r="AP926" s="72">
        <f t="shared" si="548"/>
        <v>0.4</v>
      </c>
      <c r="AQ926" s="72">
        <f t="shared" si="549"/>
        <v>0.4</v>
      </c>
      <c r="AR926" s="71" t="e">
        <f t="shared" si="550"/>
        <v>#DIV/0!</v>
      </c>
      <c r="BA926">
        <f t="shared" si="551"/>
        <v>268</v>
      </c>
      <c r="BB926" s="91" t="e">
        <f t="shared" si="552"/>
        <v>#DIV/0!</v>
      </c>
    </row>
    <row r="927" spans="1:54">
      <c r="A927" s="2" t="s">
        <v>1054</v>
      </c>
      <c r="B927" s="7" t="s">
        <v>40870</v>
      </c>
      <c r="C927" s="17">
        <f t="shared" si="533"/>
        <v>12.3</v>
      </c>
      <c r="D927" s="28">
        <f t="shared" si="534"/>
        <v>234</v>
      </c>
      <c r="E927" s="8">
        <f t="shared" si="553"/>
        <v>7</v>
      </c>
      <c r="F927" s="2" t="s">
        <v>6041</v>
      </c>
      <c r="G927" s="54">
        <f t="shared" si="554"/>
        <v>11.4</v>
      </c>
      <c r="H927" s="20">
        <f t="shared" si="555"/>
        <v>0.69037180000000009</v>
      </c>
      <c r="I927" s="14" t="s">
        <v>16007</v>
      </c>
      <c r="J927" s="14" t="s">
        <v>11024</v>
      </c>
      <c r="K927" s="14" t="s">
        <v>20969</v>
      </c>
      <c r="L927" s="14" t="s">
        <v>25929</v>
      </c>
      <c r="M927" s="28">
        <f t="shared" si="556"/>
        <v>11.8</v>
      </c>
      <c r="N927" s="46">
        <f t="shared" si="535"/>
        <v>5</v>
      </c>
      <c r="O927" s="17">
        <f t="shared" si="536"/>
        <v>2.8000000000000003</v>
      </c>
      <c r="P927" s="17">
        <f t="shared" si="536"/>
        <v>5.4</v>
      </c>
      <c r="Q927" s="124">
        <f t="shared" si="537"/>
        <v>0.2</v>
      </c>
      <c r="R927" s="26">
        <f t="shared" si="538"/>
        <v>0.4</v>
      </c>
      <c r="S927" s="2" t="s">
        <v>30891</v>
      </c>
      <c r="T927" s="2" t="s">
        <v>35871</v>
      </c>
      <c r="U927" s="24">
        <f t="shared" si="539"/>
        <v>507.1</v>
      </c>
      <c r="V927" s="66">
        <f t="shared" si="539"/>
        <v>296.5</v>
      </c>
      <c r="W927" s="54">
        <f t="shared" si="540"/>
        <v>1.1399999999999999</v>
      </c>
      <c r="X927" s="143">
        <f t="shared" si="541"/>
        <v>507.1</v>
      </c>
      <c r="Y927" s="143">
        <f t="shared" si="542"/>
        <v>0.32799999999999996</v>
      </c>
      <c r="Z927" s="94" t="s">
        <v>39931</v>
      </c>
      <c r="AD927">
        <v>152</v>
      </c>
      <c r="AE927">
        <v>-1</v>
      </c>
      <c r="AF927" s="10">
        <v>37.9</v>
      </c>
      <c r="AG927" s="10">
        <v>58.12</v>
      </c>
      <c r="AH927" s="10">
        <f t="shared" si="543"/>
        <v>359339.52399414813</v>
      </c>
      <c r="AI927" s="11">
        <f t="shared" si="530"/>
        <v>0</v>
      </c>
      <c r="AJ927">
        <f t="shared" si="531"/>
        <v>0</v>
      </c>
      <c r="AK927" t="e">
        <f t="shared" si="544"/>
        <v>#DIV/0!</v>
      </c>
      <c r="AL927">
        <f t="shared" si="545"/>
        <v>1.8726313536000001</v>
      </c>
      <c r="AM927" s="5">
        <f t="shared" si="546"/>
        <v>2.2600000000000002</v>
      </c>
      <c r="AN927">
        <v>0</v>
      </c>
      <c r="AO927" s="72">
        <f t="shared" si="547"/>
        <v>0.4</v>
      </c>
      <c r="AP927" s="72">
        <f t="shared" si="548"/>
        <v>0.2</v>
      </c>
      <c r="AQ927" s="72">
        <f t="shared" si="549"/>
        <v>0.2</v>
      </c>
      <c r="AR927" s="71" t="e">
        <f t="shared" si="550"/>
        <v>#DIV/0!</v>
      </c>
      <c r="BA927">
        <f t="shared" si="551"/>
        <v>234</v>
      </c>
      <c r="BB927" s="91" t="e">
        <f t="shared" si="552"/>
        <v>#DIV/0!</v>
      </c>
    </row>
    <row r="928" spans="1:54">
      <c r="A928" s="2" t="s">
        <v>1055</v>
      </c>
      <c r="B928" s="7" t="s">
        <v>40871</v>
      </c>
      <c r="C928" s="17">
        <f t="shared" si="533"/>
        <v>18</v>
      </c>
      <c r="D928" s="28">
        <f t="shared" si="534"/>
        <v>75</v>
      </c>
      <c r="E928" s="8">
        <f t="shared" si="553"/>
        <v>10</v>
      </c>
      <c r="F928" s="2" t="s">
        <v>6042</v>
      </c>
      <c r="G928" s="54">
        <f t="shared" si="554"/>
        <v>17.100000000000001</v>
      </c>
      <c r="H928" s="20">
        <f t="shared" si="555"/>
        <v>0.46670240000000002</v>
      </c>
      <c r="I928" s="14" t="s">
        <v>16008</v>
      </c>
      <c r="J928" s="14" t="s">
        <v>11025</v>
      </c>
      <c r="K928" s="14" t="s">
        <v>20970</v>
      </c>
      <c r="L928" s="14" t="s">
        <v>25930</v>
      </c>
      <c r="M928" s="28">
        <f t="shared" si="556"/>
        <v>10.1</v>
      </c>
      <c r="N928" s="46">
        <f t="shared" si="535"/>
        <v>7</v>
      </c>
      <c r="O928" s="17">
        <f t="shared" si="536"/>
        <v>1.6</v>
      </c>
      <c r="P928" s="17">
        <f t="shared" si="536"/>
        <v>8.8000000000000007</v>
      </c>
      <c r="Q928" s="124">
        <f t="shared" si="537"/>
        <v>0.60000000000000009</v>
      </c>
      <c r="R928" s="26">
        <f t="shared" si="538"/>
        <v>1.2000000000000002</v>
      </c>
      <c r="S928" s="2" t="s">
        <v>30892</v>
      </c>
      <c r="T928" s="2" t="s">
        <v>35872</v>
      </c>
      <c r="U928" s="24">
        <f t="shared" si="539"/>
        <v>348.5</v>
      </c>
      <c r="V928" s="66">
        <f t="shared" si="539"/>
        <v>379.6</v>
      </c>
      <c r="W928" s="54">
        <f t="shared" si="540"/>
        <v>1.71</v>
      </c>
      <c r="X928" s="143">
        <f t="shared" si="541"/>
        <v>348.5</v>
      </c>
      <c r="Y928" s="143">
        <f t="shared" si="542"/>
        <v>0.44199999999999995</v>
      </c>
      <c r="Z928" s="94" t="s">
        <v>39932</v>
      </c>
      <c r="AA928">
        <v>3203.2</v>
      </c>
      <c r="AB928">
        <v>455.97</v>
      </c>
      <c r="AC928">
        <v>9.61</v>
      </c>
      <c r="AD928">
        <v>152</v>
      </c>
      <c r="AE928">
        <v>-1</v>
      </c>
      <c r="AF928" s="10">
        <v>37.9</v>
      </c>
      <c r="AG928" s="10">
        <v>58.12</v>
      </c>
      <c r="AH928" s="10">
        <f t="shared" si="543"/>
        <v>241316.87840650292</v>
      </c>
      <c r="AI928" s="11">
        <f t="shared" si="530"/>
        <v>0.86108566984848389</v>
      </c>
      <c r="AJ928">
        <f t="shared" si="531"/>
        <v>3595.5075480698893</v>
      </c>
      <c r="AK928">
        <f t="shared" si="544"/>
        <v>22.551800393678757</v>
      </c>
      <c r="AL928">
        <f t="shared" si="545"/>
        <v>9.0105962496000025</v>
      </c>
      <c r="AM928" s="5">
        <f t="shared" si="546"/>
        <v>3.4</v>
      </c>
      <c r="AN928">
        <v>0</v>
      </c>
      <c r="AO928" s="72">
        <f t="shared" si="547"/>
        <v>1.2000000000000002</v>
      </c>
      <c r="AP928" s="72">
        <f t="shared" si="548"/>
        <v>0.60000000000000009</v>
      </c>
      <c r="AQ928" s="72">
        <f t="shared" si="549"/>
        <v>0.8</v>
      </c>
      <c r="AR928" s="71">
        <f t="shared" si="550"/>
        <v>31.56239664327876</v>
      </c>
      <c r="AS928" s="40">
        <v>0.96925297432013224</v>
      </c>
      <c r="AT928" s="40">
        <f>(AS928+O928)*(AS928+P928)*((1/3)*AS928+R928)</f>
        <v>38.228932608761859</v>
      </c>
      <c r="AU928" s="73">
        <f>MROUND((AS928+O928),0.2)</f>
        <v>2.6</v>
      </c>
      <c r="AV928" s="73">
        <f>MROUND((AS928+P928),0.2)</f>
        <v>9.8000000000000007</v>
      </c>
      <c r="AW928" s="73">
        <f>IF(MROUND(((1/3)*AS928+AO928),0.2)*AV928*AU928/AR928&gt;1.05,MROUND(((1/3)*AS928+AO928),0.2)-0.2,MROUND(((1/3)*AS928+AO928),0.2))</f>
        <v>1.4000000000000001</v>
      </c>
      <c r="AX928" s="40">
        <f t="shared" ref="AX928" si="563">AU928*AV928*AW928</f>
        <v>35.672000000000011</v>
      </c>
      <c r="AY928" s="40" t="b">
        <f>IF(AQ928&lt;AW928,TRUE, FALSE)</f>
        <v>1</v>
      </c>
      <c r="AZ928" s="40" t="b">
        <f>IF(AL928&lt;AQ928*AU928*AV928,TRUE, FALSE)</f>
        <v>1</v>
      </c>
      <c r="BA928">
        <f t="shared" si="551"/>
        <v>75</v>
      </c>
      <c r="BB928" s="91">
        <f t="shared" si="552"/>
        <v>2.502808889553771</v>
      </c>
    </row>
    <row r="929" spans="1:54">
      <c r="A929" s="2" t="s">
        <v>1056</v>
      </c>
      <c r="B929" s="7" t="s">
        <v>40872</v>
      </c>
      <c r="C929" s="17">
        <f t="shared" si="533"/>
        <v>22.900000000000002</v>
      </c>
      <c r="D929" s="28">
        <f t="shared" si="534"/>
        <v>165</v>
      </c>
      <c r="E929" s="8">
        <f t="shared" si="553"/>
        <v>3</v>
      </c>
      <c r="F929" s="2" t="s">
        <v>6043</v>
      </c>
      <c r="G929" s="54">
        <f t="shared" si="554"/>
        <v>22</v>
      </c>
      <c r="H929" s="20">
        <f t="shared" si="555"/>
        <v>0.89279200000000003</v>
      </c>
      <c r="I929" s="14" t="s">
        <v>16009</v>
      </c>
      <c r="J929" s="14" t="s">
        <v>11026</v>
      </c>
      <c r="K929" s="14" t="s">
        <v>20971</v>
      </c>
      <c r="L929" s="14" t="s">
        <v>25931</v>
      </c>
      <c r="M929" s="28">
        <f t="shared" si="556"/>
        <v>11</v>
      </c>
      <c r="N929" s="46">
        <f t="shared" si="535"/>
        <v>6.4</v>
      </c>
      <c r="O929" s="17">
        <f t="shared" si="536"/>
        <v>0.4</v>
      </c>
      <c r="P929" s="17">
        <f t="shared" si="536"/>
        <v>7</v>
      </c>
      <c r="Q929" s="124">
        <f t="shared" si="537"/>
        <v>0.2</v>
      </c>
      <c r="R929" s="26">
        <f t="shared" si="538"/>
        <v>0.4</v>
      </c>
      <c r="S929" s="2" t="s">
        <v>30893</v>
      </c>
      <c r="T929" s="2" t="s">
        <v>35873</v>
      </c>
      <c r="U929" s="24">
        <f t="shared" si="539"/>
        <v>438.1</v>
      </c>
      <c r="V929" s="66">
        <f t="shared" si="539"/>
        <v>379.1</v>
      </c>
      <c r="W929" s="54">
        <f t="shared" si="540"/>
        <v>2.1999999999999997</v>
      </c>
      <c r="X929" s="143">
        <f t="shared" si="541"/>
        <v>438.1</v>
      </c>
      <c r="Y929" s="143">
        <f t="shared" si="542"/>
        <v>0.53999999999999992</v>
      </c>
      <c r="Z929" s="94" t="s">
        <v>39931</v>
      </c>
      <c r="AD929">
        <v>152</v>
      </c>
      <c r="AE929">
        <v>-1</v>
      </c>
      <c r="AF929" s="10">
        <v>37.9</v>
      </c>
      <c r="AG929" s="10">
        <v>58.12</v>
      </c>
      <c r="AH929" s="10">
        <f t="shared" si="543"/>
        <v>242435.44410593458</v>
      </c>
      <c r="AI929" s="11">
        <f t="shared" si="530"/>
        <v>0</v>
      </c>
      <c r="AJ929">
        <f t="shared" si="531"/>
        <v>0</v>
      </c>
      <c r="AK929" t="e">
        <f t="shared" si="544"/>
        <v>#DIV/0!</v>
      </c>
      <c r="AL929">
        <f t="shared" si="545"/>
        <v>0.12007295999999996</v>
      </c>
      <c r="AM929" s="5">
        <f t="shared" si="546"/>
        <v>4.3800000000000008</v>
      </c>
      <c r="AN929">
        <v>0</v>
      </c>
      <c r="AO929" s="72">
        <f t="shared" si="547"/>
        <v>0.4</v>
      </c>
      <c r="AP929" s="72">
        <f t="shared" si="548"/>
        <v>0.2</v>
      </c>
      <c r="AQ929" s="72">
        <f t="shared" si="549"/>
        <v>0.2</v>
      </c>
      <c r="AR929" s="71" t="e">
        <f t="shared" si="550"/>
        <v>#DIV/0!</v>
      </c>
      <c r="BA929">
        <f t="shared" si="551"/>
        <v>165</v>
      </c>
      <c r="BB929" s="91" t="e">
        <f t="shared" si="552"/>
        <v>#DIV/0!</v>
      </c>
    </row>
    <row r="930" spans="1:54">
      <c r="A930" s="2" t="s">
        <v>1057</v>
      </c>
      <c r="B930" s="7" t="s">
        <v>40873</v>
      </c>
      <c r="C930" s="17">
        <f t="shared" si="533"/>
        <v>14</v>
      </c>
      <c r="D930" s="28">
        <f t="shared" si="534"/>
        <v>80</v>
      </c>
      <c r="E930" s="8">
        <f t="shared" si="553"/>
        <v>5</v>
      </c>
      <c r="F930" s="2" t="s">
        <v>6044</v>
      </c>
      <c r="G930" s="54">
        <f t="shared" si="554"/>
        <v>13</v>
      </c>
      <c r="H930" s="20">
        <f t="shared" si="555"/>
        <v>0.5371399</v>
      </c>
      <c r="I930" s="14" t="s">
        <v>16010</v>
      </c>
      <c r="J930" s="14" t="s">
        <v>11027</v>
      </c>
      <c r="K930" s="14" t="s">
        <v>20972</v>
      </c>
      <c r="L930" s="14" t="s">
        <v>25932</v>
      </c>
      <c r="M930" s="28">
        <f t="shared" si="556"/>
        <v>14.2</v>
      </c>
      <c r="N930" s="46">
        <f t="shared" si="535"/>
        <v>6.4</v>
      </c>
      <c r="O930" s="17">
        <f t="shared" si="536"/>
        <v>2.4000000000000004</v>
      </c>
      <c r="P930" s="17">
        <f t="shared" si="536"/>
        <v>0.60000000000000009</v>
      </c>
      <c r="Q930" s="124">
        <f t="shared" si="537"/>
        <v>0.4</v>
      </c>
      <c r="R930" s="26">
        <f t="shared" si="538"/>
        <v>0.8</v>
      </c>
      <c r="S930" s="2" t="s">
        <v>30894</v>
      </c>
      <c r="T930" s="2" t="s">
        <v>35874</v>
      </c>
      <c r="U930" s="24">
        <f t="shared" si="539"/>
        <v>353.5</v>
      </c>
      <c r="V930" s="66">
        <f t="shared" si="539"/>
        <v>395.5</v>
      </c>
      <c r="W930" s="54">
        <f t="shared" si="540"/>
        <v>1.3</v>
      </c>
      <c r="X930" s="143">
        <f t="shared" si="541"/>
        <v>353.5</v>
      </c>
      <c r="Y930" s="143">
        <f t="shared" si="542"/>
        <v>0.36</v>
      </c>
      <c r="Z930" s="94" t="s">
        <v>39932</v>
      </c>
      <c r="AA930">
        <v>2988.1</v>
      </c>
      <c r="AB930">
        <v>481.2</v>
      </c>
      <c r="AC930">
        <v>7.59</v>
      </c>
      <c r="AD930">
        <v>152</v>
      </c>
      <c r="AE930">
        <v>-1</v>
      </c>
      <c r="AF930" s="10">
        <v>37.9</v>
      </c>
      <c r="AG930" s="10">
        <v>58.12</v>
      </c>
      <c r="AH930" s="10">
        <f t="shared" si="543"/>
        <v>204683.45495656019</v>
      </c>
      <c r="AI930" s="11">
        <f t="shared" si="530"/>
        <v>0.93471915243891968</v>
      </c>
      <c r="AJ930">
        <f t="shared" si="531"/>
        <v>297.75942130176009</v>
      </c>
      <c r="AK930">
        <f t="shared" si="544"/>
        <v>2.5668643443599355</v>
      </c>
      <c r="AL930">
        <f t="shared" si="545"/>
        <v>0.53321483520000024</v>
      </c>
      <c r="AM930" s="5">
        <f t="shared" si="546"/>
        <v>2.6</v>
      </c>
      <c r="AN930">
        <v>0</v>
      </c>
      <c r="AO930" s="72">
        <f t="shared" si="547"/>
        <v>0.8</v>
      </c>
      <c r="AP930" s="72">
        <f t="shared" si="548"/>
        <v>0.4</v>
      </c>
      <c r="AQ930" s="72">
        <f t="shared" si="549"/>
        <v>0.4</v>
      </c>
      <c r="AR930" s="71">
        <f t="shared" si="550"/>
        <v>3.1000791795599358</v>
      </c>
      <c r="AS930" s="40">
        <v>0.96925297432013224</v>
      </c>
      <c r="AT930" s="40">
        <f>(AS930+O930)*(AS930+P930)*((1/3)*AS930+R930)</f>
        <v>5.9379829548912753</v>
      </c>
      <c r="AU930" s="73">
        <f>MROUND((AS930+O930),0.2)</f>
        <v>3.4000000000000004</v>
      </c>
      <c r="AV930" s="73">
        <f>MROUND((AS930+P930),0.2)</f>
        <v>1.6</v>
      </c>
      <c r="AW930" s="73">
        <f>IF(MROUND(((1/3)*AS930+AO930),0.2)*AV930*AU930/AR930&gt;1.05,MROUND(((1/3)*AS930+AO930),0.2)-0.2,MROUND(((1/3)*AS930+AO930),0.2))</f>
        <v>1.0000000000000002</v>
      </c>
      <c r="AX930" s="40">
        <f t="shared" ref="AX930" si="564">AU930*AV930*AW930</f>
        <v>5.4400000000000022</v>
      </c>
      <c r="AY930" s="40" t="b">
        <f>IF(AQ930&lt;AW930,TRUE, FALSE)</f>
        <v>1</v>
      </c>
      <c r="AZ930" s="40" t="b">
        <f>IF(AL930&lt;AQ930*AU930*AV930,TRUE, FALSE)</f>
        <v>1</v>
      </c>
      <c r="BA930">
        <f t="shared" si="551"/>
        <v>80</v>
      </c>
      <c r="BB930" s="91">
        <f t="shared" si="552"/>
        <v>4.8139402261700885</v>
      </c>
    </row>
    <row r="931" spans="1:54">
      <c r="A931" s="2" t="s">
        <v>1058</v>
      </c>
      <c r="B931" s="7" t="s">
        <v>40874</v>
      </c>
      <c r="C931" s="17">
        <f t="shared" si="533"/>
        <v>13.200000000000001</v>
      </c>
      <c r="D931" s="28">
        <f t="shared" si="534"/>
        <v>111</v>
      </c>
      <c r="E931" s="8">
        <f t="shared" si="553"/>
        <v>10</v>
      </c>
      <c r="F931" s="2" t="s">
        <v>6045</v>
      </c>
      <c r="G931" s="54">
        <f t="shared" si="554"/>
        <v>12.299999999999999</v>
      </c>
      <c r="H931" s="20">
        <f t="shared" si="555"/>
        <v>0.2399857</v>
      </c>
      <c r="I931" s="14" t="s">
        <v>16011</v>
      </c>
      <c r="J931" s="14" t="s">
        <v>11028</v>
      </c>
      <c r="K931" s="14" t="s">
        <v>20973</v>
      </c>
      <c r="L931" s="14" t="s">
        <v>25933</v>
      </c>
      <c r="M931" s="28">
        <f t="shared" si="556"/>
        <v>9.6999999999999993</v>
      </c>
      <c r="N931" s="46">
        <f t="shared" si="535"/>
        <v>6.4</v>
      </c>
      <c r="O931" s="17">
        <f t="shared" si="536"/>
        <v>2.6</v>
      </c>
      <c r="P931" s="17">
        <f t="shared" si="536"/>
        <v>9.6000000000000014</v>
      </c>
      <c r="Q931" s="124">
        <f t="shared" si="537"/>
        <v>0.4</v>
      </c>
      <c r="R931" s="26">
        <f t="shared" si="538"/>
        <v>0.60000000000000009</v>
      </c>
      <c r="S931" s="2" t="s">
        <v>30895</v>
      </c>
      <c r="T931" s="2" t="s">
        <v>35875</v>
      </c>
      <c r="U931" s="24">
        <f t="shared" si="539"/>
        <v>383.6</v>
      </c>
      <c r="V931" s="66">
        <f t="shared" si="539"/>
        <v>356.5</v>
      </c>
      <c r="W931" s="54">
        <f t="shared" si="540"/>
        <v>1.23</v>
      </c>
      <c r="X931" s="143">
        <f t="shared" si="541"/>
        <v>383.6</v>
      </c>
      <c r="Y931" s="143">
        <f t="shared" si="542"/>
        <v>0.34599999999999997</v>
      </c>
      <c r="Z931" s="94" t="s">
        <v>39931</v>
      </c>
      <c r="AD931">
        <v>152</v>
      </c>
      <c r="AE931">
        <v>-1</v>
      </c>
      <c r="AF931" s="10">
        <v>37.9</v>
      </c>
      <c r="AG931" s="10">
        <v>58.12</v>
      </c>
      <c r="AH931" s="10">
        <f t="shared" si="543"/>
        <v>282484.3664684972</v>
      </c>
      <c r="AI931" s="11">
        <f t="shared" si="530"/>
        <v>0</v>
      </c>
      <c r="AJ931">
        <f t="shared" si="531"/>
        <v>0</v>
      </c>
      <c r="AK931" t="e">
        <f t="shared" si="544"/>
        <v>#DIV/0!</v>
      </c>
      <c r="AL931">
        <f t="shared" si="545"/>
        <v>11.381974156800004</v>
      </c>
      <c r="AM931" s="5">
        <f t="shared" si="546"/>
        <v>2.4400000000000004</v>
      </c>
      <c r="AN931">
        <v>0</v>
      </c>
      <c r="AO931" s="72">
        <f t="shared" si="547"/>
        <v>0.60000000000000009</v>
      </c>
      <c r="AP931" s="72">
        <f t="shared" si="548"/>
        <v>0.4</v>
      </c>
      <c r="AQ931" s="72">
        <f t="shared" si="549"/>
        <v>0.60000000000000009</v>
      </c>
      <c r="AR931" s="71" t="e">
        <f t="shared" si="550"/>
        <v>#DIV/0!</v>
      </c>
      <c r="BA931">
        <f t="shared" si="551"/>
        <v>111</v>
      </c>
      <c r="BB931" s="91" t="e">
        <f t="shared" si="552"/>
        <v>#DIV/0!</v>
      </c>
    </row>
    <row r="932" spans="1:54">
      <c r="A932" s="2" t="s">
        <v>1059</v>
      </c>
      <c r="B932" s="7" t="s">
        <v>40875</v>
      </c>
      <c r="C932" s="17">
        <f t="shared" si="533"/>
        <v>15.8</v>
      </c>
      <c r="D932" s="28">
        <f t="shared" si="534"/>
        <v>159</v>
      </c>
      <c r="E932" s="8">
        <f t="shared" si="553"/>
        <v>4</v>
      </c>
      <c r="F932" s="2" t="s">
        <v>6046</v>
      </c>
      <c r="G932" s="54">
        <f t="shared" si="554"/>
        <v>14.799999999999999</v>
      </c>
      <c r="H932" s="20">
        <f t="shared" si="555"/>
        <v>0.81821169999999999</v>
      </c>
      <c r="I932" s="14" t="s">
        <v>16012</v>
      </c>
      <c r="J932" s="14" t="s">
        <v>11029</v>
      </c>
      <c r="K932" s="14" t="s">
        <v>20974</v>
      </c>
      <c r="L932" s="14" t="s">
        <v>25934</v>
      </c>
      <c r="M932" s="28">
        <f t="shared" si="556"/>
        <v>9.6</v>
      </c>
      <c r="N932" s="46">
        <f t="shared" si="535"/>
        <v>6.8</v>
      </c>
      <c r="O932" s="17">
        <f t="shared" si="536"/>
        <v>1</v>
      </c>
      <c r="P932" s="17">
        <f t="shared" si="536"/>
        <v>9.8000000000000007</v>
      </c>
      <c r="Q932" s="124">
        <f t="shared" si="537"/>
        <v>0.2</v>
      </c>
      <c r="R932" s="26">
        <f t="shared" si="538"/>
        <v>0.4</v>
      </c>
      <c r="S932" s="2" t="s">
        <v>30896</v>
      </c>
      <c r="T932" s="2" t="s">
        <v>35876</v>
      </c>
      <c r="U932" s="24">
        <f t="shared" si="539"/>
        <v>431.6</v>
      </c>
      <c r="V932" s="66">
        <f t="shared" si="539"/>
        <v>320</v>
      </c>
      <c r="W932" s="54">
        <f t="shared" si="540"/>
        <v>1.48</v>
      </c>
      <c r="X932" s="143">
        <f t="shared" si="541"/>
        <v>431.6</v>
      </c>
      <c r="Y932" s="143">
        <f t="shared" si="542"/>
        <v>0.39600000000000002</v>
      </c>
      <c r="Z932" s="94" t="s">
        <v>39931</v>
      </c>
      <c r="AD932">
        <v>152</v>
      </c>
      <c r="AE932">
        <v>-1</v>
      </c>
      <c r="AF932" s="10">
        <v>37.9</v>
      </c>
      <c r="AG932" s="10">
        <v>58.12</v>
      </c>
      <c r="AH932" s="10">
        <f t="shared" si="543"/>
        <v>332615.25879798899</v>
      </c>
      <c r="AI932" s="11">
        <f t="shared" si="530"/>
        <v>0</v>
      </c>
      <c r="AJ932">
        <f t="shared" si="531"/>
        <v>0</v>
      </c>
      <c r="AK932" t="e">
        <f t="shared" si="544"/>
        <v>#DIV/0!</v>
      </c>
      <c r="AL932">
        <f t="shared" si="545"/>
        <v>0.71261013600000012</v>
      </c>
      <c r="AM932" s="5">
        <f t="shared" si="546"/>
        <v>2.96</v>
      </c>
      <c r="AN932">
        <v>0</v>
      </c>
      <c r="AO932" s="72">
        <f t="shared" si="547"/>
        <v>0.4</v>
      </c>
      <c r="AP932" s="72">
        <f t="shared" si="548"/>
        <v>0.2</v>
      </c>
      <c r="AQ932" s="72">
        <f t="shared" si="549"/>
        <v>0.2</v>
      </c>
      <c r="AR932" s="71" t="e">
        <f t="shared" si="550"/>
        <v>#DIV/0!</v>
      </c>
      <c r="BA932">
        <f t="shared" si="551"/>
        <v>159</v>
      </c>
      <c r="BB932" s="91" t="e">
        <f t="shared" si="552"/>
        <v>#DIV/0!</v>
      </c>
    </row>
    <row r="933" spans="1:54">
      <c r="A933" s="2" t="s">
        <v>1060</v>
      </c>
      <c r="B933" s="7" t="s">
        <v>40876</v>
      </c>
      <c r="C933" s="17">
        <f t="shared" si="533"/>
        <v>9.5</v>
      </c>
      <c r="D933" s="28">
        <f t="shared" si="534"/>
        <v>26</v>
      </c>
      <c r="E933" s="8">
        <f t="shared" si="553"/>
        <v>8</v>
      </c>
      <c r="F933" s="2" t="s">
        <v>6047</v>
      </c>
      <c r="G933" s="54">
        <f t="shared" si="554"/>
        <v>8.5</v>
      </c>
      <c r="H933" s="20">
        <f t="shared" si="555"/>
        <v>0.7658235000000001</v>
      </c>
      <c r="I933" s="14" t="s">
        <v>16013</v>
      </c>
      <c r="J933" s="14" t="s">
        <v>11030</v>
      </c>
      <c r="K933" s="14" t="s">
        <v>20975</v>
      </c>
      <c r="L933" s="14" t="s">
        <v>25935</v>
      </c>
      <c r="M933" s="28">
        <f t="shared" si="556"/>
        <v>10.199999999999999</v>
      </c>
      <c r="N933" s="46">
        <f t="shared" si="535"/>
        <v>5</v>
      </c>
      <c r="O933" s="17">
        <f t="shared" si="536"/>
        <v>3</v>
      </c>
      <c r="P933" s="17">
        <f t="shared" si="536"/>
        <v>8.6</v>
      </c>
      <c r="Q933" s="124">
        <f t="shared" si="537"/>
        <v>0.2</v>
      </c>
      <c r="R933" s="26">
        <f t="shared" si="538"/>
        <v>1.2000000000000002</v>
      </c>
      <c r="S933" s="2" t="s">
        <v>30897</v>
      </c>
      <c r="T933" s="2" t="s">
        <v>35877</v>
      </c>
      <c r="U933" s="24">
        <f t="shared" si="539"/>
        <v>299.40000000000003</v>
      </c>
      <c r="V933" s="66">
        <f t="shared" si="539"/>
        <v>294.90000000000003</v>
      </c>
      <c r="W933" s="54">
        <f t="shared" si="540"/>
        <v>0.85</v>
      </c>
      <c r="X933" s="143">
        <f t="shared" si="541"/>
        <v>299.40000000000003</v>
      </c>
      <c r="Y933" s="143">
        <f t="shared" si="542"/>
        <v>0.27</v>
      </c>
      <c r="Z933" s="94" t="s">
        <v>39931</v>
      </c>
      <c r="AD933">
        <v>152</v>
      </c>
      <c r="AE933">
        <v>-1</v>
      </c>
      <c r="AF933" s="10">
        <v>37.9</v>
      </c>
      <c r="AG933" s="10">
        <v>58.12</v>
      </c>
      <c r="AH933" s="10">
        <f t="shared" si="543"/>
        <v>361064.37632694974</v>
      </c>
      <c r="AI933" s="11">
        <f t="shared" si="530"/>
        <v>0</v>
      </c>
      <c r="AJ933">
        <f t="shared" si="531"/>
        <v>0</v>
      </c>
      <c r="AK933" t="e">
        <f t="shared" si="544"/>
        <v>#DIV/0!</v>
      </c>
      <c r="AL933">
        <f t="shared" si="545"/>
        <v>7.2501044399999977</v>
      </c>
      <c r="AM933" s="5">
        <f t="shared" si="546"/>
        <v>1.7</v>
      </c>
      <c r="AN933">
        <v>0</v>
      </c>
      <c r="AO933" s="72">
        <f t="shared" si="547"/>
        <v>1.2000000000000002</v>
      </c>
      <c r="AP933" s="72">
        <f t="shared" si="548"/>
        <v>0.2</v>
      </c>
      <c r="AQ933" s="72">
        <f t="shared" si="549"/>
        <v>0.4</v>
      </c>
      <c r="AR933" s="71" t="e">
        <f t="shared" si="550"/>
        <v>#DIV/0!</v>
      </c>
      <c r="BA933">
        <f t="shared" si="551"/>
        <v>26</v>
      </c>
      <c r="BB933" s="91" t="e">
        <f t="shared" si="552"/>
        <v>#DIV/0!</v>
      </c>
    </row>
    <row r="934" spans="1:54">
      <c r="A934" s="2" t="s">
        <v>1061</v>
      </c>
      <c r="B934" s="7" t="s">
        <v>40877</v>
      </c>
      <c r="C934" s="17">
        <f t="shared" si="533"/>
        <v>22.200000000000003</v>
      </c>
      <c r="D934" s="28">
        <f t="shared" si="534"/>
        <v>210</v>
      </c>
      <c r="E934" s="8">
        <f t="shared" si="553"/>
        <v>19</v>
      </c>
      <c r="F934" s="2" t="s">
        <v>6048</v>
      </c>
      <c r="G934" s="54">
        <f t="shared" si="554"/>
        <v>21.3</v>
      </c>
      <c r="H934" s="20">
        <f t="shared" si="555"/>
        <v>0.19767679999999999</v>
      </c>
      <c r="I934" s="14" t="s">
        <v>16014</v>
      </c>
      <c r="J934" s="14" t="s">
        <v>11031</v>
      </c>
      <c r="K934" s="14" t="s">
        <v>20976</v>
      </c>
      <c r="L934" s="14" t="s">
        <v>25936</v>
      </c>
      <c r="M934" s="28">
        <f t="shared" si="556"/>
        <v>13.2</v>
      </c>
      <c r="N934" s="46">
        <f t="shared" si="535"/>
        <v>5</v>
      </c>
      <c r="O934" s="17">
        <f t="shared" si="536"/>
        <v>1.6</v>
      </c>
      <c r="P934" s="17">
        <f t="shared" si="536"/>
        <v>2.6</v>
      </c>
      <c r="Q934" s="124">
        <f t="shared" si="537"/>
        <v>2.2000000000000002</v>
      </c>
      <c r="R934" s="26">
        <f t="shared" si="538"/>
        <v>2.8000000000000003</v>
      </c>
      <c r="S934" s="2" t="s">
        <v>30898</v>
      </c>
      <c r="T934" s="2" t="s">
        <v>35878</v>
      </c>
      <c r="U934" s="24">
        <f t="shared" si="539"/>
        <v>482.6</v>
      </c>
      <c r="V934" s="66">
        <f t="shared" si="539"/>
        <v>349.6</v>
      </c>
      <c r="W934" s="54">
        <f t="shared" si="540"/>
        <v>2.13</v>
      </c>
      <c r="X934" s="143">
        <f t="shared" si="541"/>
        <v>482.6</v>
      </c>
      <c r="Y934" s="143">
        <f t="shared" si="542"/>
        <v>0.52600000000000002</v>
      </c>
      <c r="Z934" s="94" t="s">
        <v>39931</v>
      </c>
      <c r="AD934">
        <v>152</v>
      </c>
      <c r="AE934">
        <v>-1</v>
      </c>
      <c r="AF934" s="10">
        <v>37.9</v>
      </c>
      <c r="AG934" s="10">
        <v>58.12</v>
      </c>
      <c r="AH934" s="10">
        <f t="shared" si="543"/>
        <v>293097.56832599739</v>
      </c>
      <c r="AI934" s="11">
        <f t="shared" si="530"/>
        <v>0</v>
      </c>
      <c r="AJ934">
        <f t="shared" si="531"/>
        <v>0</v>
      </c>
      <c r="AK934" t="e">
        <f t="shared" si="544"/>
        <v>#DIV/0!</v>
      </c>
      <c r="AL934">
        <f t="shared" si="545"/>
        <v>9.3454606336000019</v>
      </c>
      <c r="AM934" s="5">
        <f t="shared" si="546"/>
        <v>4.24</v>
      </c>
      <c r="AN934">
        <v>0</v>
      </c>
      <c r="AO934" s="72">
        <f t="shared" si="547"/>
        <v>2.8000000000000003</v>
      </c>
      <c r="AP934" s="72">
        <f t="shared" si="548"/>
        <v>2.2000000000000002</v>
      </c>
      <c r="AQ934" s="72">
        <f t="shared" si="549"/>
        <v>2.4000000000000004</v>
      </c>
      <c r="AR934" s="71" t="e">
        <f t="shared" si="550"/>
        <v>#DIV/0!</v>
      </c>
      <c r="BA934">
        <f t="shared" si="551"/>
        <v>210</v>
      </c>
      <c r="BB934" s="91" t="e">
        <f t="shared" si="552"/>
        <v>#DIV/0!</v>
      </c>
    </row>
    <row r="935" spans="1:54">
      <c r="A935" s="2" t="s">
        <v>1062</v>
      </c>
      <c r="B935" s="7" t="s">
        <v>40878</v>
      </c>
      <c r="C935" s="17">
        <f t="shared" si="533"/>
        <v>7.4</v>
      </c>
      <c r="D935" s="28">
        <f t="shared" si="534"/>
        <v>55</v>
      </c>
      <c r="E935" s="8">
        <f t="shared" si="553"/>
        <v>3</v>
      </c>
      <c r="F935" s="2" t="s">
        <v>6049</v>
      </c>
      <c r="G935" s="54">
        <f t="shared" si="554"/>
        <v>6.5</v>
      </c>
      <c r="H935" s="20">
        <f t="shared" si="555"/>
        <v>0.70092600000000005</v>
      </c>
      <c r="I935" s="14" t="s">
        <v>16015</v>
      </c>
      <c r="J935" s="14" t="s">
        <v>11032</v>
      </c>
      <c r="K935" s="14" t="s">
        <v>20977</v>
      </c>
      <c r="L935" s="14" t="s">
        <v>25937</v>
      </c>
      <c r="M935" s="28">
        <f t="shared" si="556"/>
        <v>9.6999999999999993</v>
      </c>
      <c r="N935" s="46">
        <f t="shared" si="535"/>
        <v>5.2</v>
      </c>
      <c r="O935" s="17">
        <f t="shared" si="536"/>
        <v>0.60000000000000009</v>
      </c>
      <c r="P935" s="17">
        <f t="shared" si="536"/>
        <v>9.6000000000000014</v>
      </c>
      <c r="Q935" s="124">
        <f t="shared" si="537"/>
        <v>0.2</v>
      </c>
      <c r="R935" s="26">
        <f t="shared" si="538"/>
        <v>1</v>
      </c>
      <c r="S935" s="2" t="s">
        <v>30899</v>
      </c>
      <c r="T935" s="2" t="s">
        <v>35879</v>
      </c>
      <c r="U935" s="24">
        <f t="shared" si="539"/>
        <v>328.5</v>
      </c>
      <c r="V935" s="66">
        <f t="shared" si="539"/>
        <v>371</v>
      </c>
      <c r="W935" s="54">
        <f t="shared" si="540"/>
        <v>0.65</v>
      </c>
      <c r="X935" s="143">
        <f t="shared" si="541"/>
        <v>328.5</v>
      </c>
      <c r="Y935" s="143">
        <f t="shared" si="542"/>
        <v>0.23</v>
      </c>
      <c r="Z935" s="94" t="s">
        <v>39932</v>
      </c>
      <c r="AA935">
        <v>2678.7</v>
      </c>
      <c r="AB935">
        <v>528.13</v>
      </c>
      <c r="AC935">
        <v>5.15</v>
      </c>
      <c r="AD935">
        <v>152</v>
      </c>
      <c r="AE935">
        <v>-1</v>
      </c>
      <c r="AF935" s="10">
        <v>37.9</v>
      </c>
      <c r="AG935" s="10">
        <v>58.12</v>
      </c>
      <c r="AH935" s="10">
        <f t="shared" si="543"/>
        <v>257976.93816177966</v>
      </c>
      <c r="AI935" s="11">
        <f t="shared" si="530"/>
        <v>0.74428794535048914</v>
      </c>
      <c r="AJ935">
        <f t="shared" si="531"/>
        <v>2132.2370786688007</v>
      </c>
      <c r="AK935">
        <f t="shared" si="544"/>
        <v>21.570851417432461</v>
      </c>
      <c r="AL935">
        <f t="shared" si="545"/>
        <v>1.7226662400000003</v>
      </c>
      <c r="AM935" s="5">
        <f t="shared" si="546"/>
        <v>1.28</v>
      </c>
      <c r="AN935">
        <v>0</v>
      </c>
      <c r="AO935" s="72">
        <f t="shared" si="547"/>
        <v>1</v>
      </c>
      <c r="AP935" s="72">
        <f t="shared" si="548"/>
        <v>0.2</v>
      </c>
      <c r="AQ935" s="72">
        <f t="shared" si="549"/>
        <v>0.4</v>
      </c>
      <c r="AR935" s="71">
        <f t="shared" si="550"/>
        <v>23.29351765743246</v>
      </c>
      <c r="AS935" s="40">
        <v>0.96925297432013224</v>
      </c>
      <c r="AT935" s="40">
        <f>(AS935+O935)*(AS935+P935)*((1/3)*AS935+R935)</f>
        <v>21.944453891003199</v>
      </c>
      <c r="AU935" s="73">
        <f>MROUND((AS935+O935),0.2)</f>
        <v>1.6</v>
      </c>
      <c r="AV935" s="73">
        <f>MROUND((AS935+P935),0.2)</f>
        <v>10.600000000000001</v>
      </c>
      <c r="AW935" s="73">
        <f>IF(MROUND(((1/3)*AS935+AO935),0.2)*AV935*AU935/AR935&gt;1.05,MROUND(((1/3)*AS935+AO935),0.2)-0.2,MROUND(((1/3)*AS935+AO935),0.2))</f>
        <v>1.4000000000000001</v>
      </c>
      <c r="AX935" s="40">
        <f t="shared" ref="AX935" si="565">AU935*AV935*AW935</f>
        <v>23.744000000000007</v>
      </c>
      <c r="AY935" s="40" t="b">
        <f>IF(AQ935&lt;AW935,TRUE, FALSE)</f>
        <v>1</v>
      </c>
      <c r="AZ935" s="40" t="b">
        <f>IF(AL935&lt;AQ935*AU935*AV935,TRUE, FALSE)</f>
        <v>1</v>
      </c>
      <c r="BA935">
        <f t="shared" si="551"/>
        <v>55</v>
      </c>
      <c r="BB935" s="91">
        <f t="shared" si="552"/>
        <v>12.521782174957151</v>
      </c>
    </row>
    <row r="936" spans="1:54">
      <c r="A936" s="2" t="s">
        <v>1063</v>
      </c>
      <c r="B936" s="7" t="s">
        <v>40879</v>
      </c>
      <c r="C936" s="17">
        <f t="shared" si="533"/>
        <v>26</v>
      </c>
      <c r="D936" s="28">
        <f t="shared" si="534"/>
        <v>251</v>
      </c>
      <c r="E936" s="8">
        <f t="shared" si="553"/>
        <v>12</v>
      </c>
      <c r="F936" s="2" t="s">
        <v>6050</v>
      </c>
      <c r="G936" s="54">
        <f t="shared" si="554"/>
        <v>25</v>
      </c>
      <c r="H936" s="20">
        <f t="shared" si="555"/>
        <v>0.60877510000000001</v>
      </c>
      <c r="I936" s="14" t="s">
        <v>16016</v>
      </c>
      <c r="J936" s="14" t="s">
        <v>11033</v>
      </c>
      <c r="K936" s="14" t="s">
        <v>20978</v>
      </c>
      <c r="L936" s="14" t="s">
        <v>25938</v>
      </c>
      <c r="M936" s="28">
        <f t="shared" si="556"/>
        <v>13.4</v>
      </c>
      <c r="N936" s="46">
        <f t="shared" si="535"/>
        <v>7</v>
      </c>
      <c r="O936" s="17">
        <f t="shared" si="536"/>
        <v>1.8</v>
      </c>
      <c r="P936" s="17">
        <f t="shared" si="536"/>
        <v>2.2000000000000002</v>
      </c>
      <c r="Q936" s="124">
        <f t="shared" si="537"/>
        <v>0.8</v>
      </c>
      <c r="R936" s="26">
        <f t="shared" si="538"/>
        <v>2.2000000000000002</v>
      </c>
      <c r="S936" s="2" t="s">
        <v>30900</v>
      </c>
      <c r="T936" s="2" t="s">
        <v>35880</v>
      </c>
      <c r="U936" s="24">
        <f t="shared" si="539"/>
        <v>523.80000000000007</v>
      </c>
      <c r="V936" s="66">
        <f t="shared" si="539"/>
        <v>308.90000000000003</v>
      </c>
      <c r="W936" s="54">
        <f t="shared" si="540"/>
        <v>2.5</v>
      </c>
      <c r="X936" s="143">
        <f t="shared" si="541"/>
        <v>523.80000000000007</v>
      </c>
      <c r="Y936" s="143">
        <f t="shared" si="542"/>
        <v>0.6</v>
      </c>
      <c r="Z936" s="94" t="s">
        <v>39931</v>
      </c>
      <c r="AD936">
        <v>152</v>
      </c>
      <c r="AE936">
        <v>-1</v>
      </c>
      <c r="AF936" s="10">
        <v>37.9</v>
      </c>
      <c r="AG936" s="10">
        <v>58.12</v>
      </c>
      <c r="AH936" s="10">
        <f t="shared" si="543"/>
        <v>345736.45033339056</v>
      </c>
      <c r="AI936" s="11">
        <f t="shared" si="530"/>
        <v>0</v>
      </c>
      <c r="AJ936">
        <f t="shared" si="531"/>
        <v>0</v>
      </c>
      <c r="AK936" t="e">
        <f t="shared" si="544"/>
        <v>#DIV/0!</v>
      </c>
      <c r="AL936">
        <f t="shared" si="545"/>
        <v>3.4083513288000002</v>
      </c>
      <c r="AM936" s="5">
        <f t="shared" si="546"/>
        <v>5</v>
      </c>
      <c r="AN936">
        <v>0</v>
      </c>
      <c r="AO936" s="72">
        <f t="shared" si="547"/>
        <v>2.2000000000000002</v>
      </c>
      <c r="AP936" s="72">
        <f t="shared" si="548"/>
        <v>0.8</v>
      </c>
      <c r="AQ936" s="72">
        <f t="shared" si="549"/>
        <v>1</v>
      </c>
      <c r="AR936" s="71" t="e">
        <f t="shared" si="550"/>
        <v>#DIV/0!</v>
      </c>
      <c r="BA936">
        <f t="shared" si="551"/>
        <v>251</v>
      </c>
      <c r="BB936" s="91" t="e">
        <f t="shared" si="552"/>
        <v>#DIV/0!</v>
      </c>
    </row>
    <row r="937" spans="1:54">
      <c r="A937" s="2" t="s">
        <v>1064</v>
      </c>
      <c r="B937" s="7" t="s">
        <v>40880</v>
      </c>
      <c r="C937" s="17">
        <f t="shared" si="533"/>
        <v>6.3000000000000007</v>
      </c>
      <c r="D937" s="28">
        <f t="shared" si="534"/>
        <v>37</v>
      </c>
      <c r="E937" s="8">
        <f t="shared" si="553"/>
        <v>6</v>
      </c>
      <c r="F937" s="2" t="s">
        <v>6051</v>
      </c>
      <c r="G937" s="54">
        <f t="shared" si="554"/>
        <v>5.3999999999999995</v>
      </c>
      <c r="H937" s="20">
        <f t="shared" si="555"/>
        <v>0.78362889999999996</v>
      </c>
      <c r="I937" s="14" t="s">
        <v>16017</v>
      </c>
      <c r="J937" s="14" t="s">
        <v>11034</v>
      </c>
      <c r="K937" s="14" t="s">
        <v>20979</v>
      </c>
      <c r="L937" s="14" t="s">
        <v>25939</v>
      </c>
      <c r="M937" s="28">
        <f t="shared" si="556"/>
        <v>14</v>
      </c>
      <c r="N937" s="46">
        <f t="shared" si="535"/>
        <v>5.6</v>
      </c>
      <c r="O937" s="17">
        <f t="shared" si="536"/>
        <v>0.8</v>
      </c>
      <c r="P937" s="17">
        <f t="shared" si="536"/>
        <v>1</v>
      </c>
      <c r="Q937" s="124">
        <f t="shared" si="537"/>
        <v>0.4</v>
      </c>
      <c r="R937" s="26">
        <f t="shared" si="538"/>
        <v>1.8</v>
      </c>
      <c r="S937" s="2" t="s">
        <v>30901</v>
      </c>
      <c r="T937" s="2" t="s">
        <v>35881</v>
      </c>
      <c r="U937" s="24">
        <f t="shared" si="539"/>
        <v>310.3</v>
      </c>
      <c r="V937" s="66">
        <f t="shared" si="539"/>
        <v>402.8</v>
      </c>
      <c r="W937" s="54">
        <f t="shared" si="540"/>
        <v>0.54</v>
      </c>
      <c r="X937" s="143">
        <f t="shared" si="541"/>
        <v>310.3</v>
      </c>
      <c r="Y937" s="143">
        <f t="shared" si="542"/>
        <v>0.20800000000000002</v>
      </c>
      <c r="Z937" s="94" t="s">
        <v>39932</v>
      </c>
      <c r="AA937">
        <v>2622.2</v>
      </c>
      <c r="AB937">
        <v>538.04</v>
      </c>
      <c r="AC937">
        <v>5.01</v>
      </c>
      <c r="AD937">
        <v>152</v>
      </c>
      <c r="AE937">
        <v>-1</v>
      </c>
      <c r="AF937" s="10">
        <v>37.9</v>
      </c>
      <c r="AG937" s="10">
        <v>58.12</v>
      </c>
      <c r="AH937" s="10">
        <f t="shared" si="543"/>
        <v>183586.26388766957</v>
      </c>
      <c r="AI937" s="11">
        <f t="shared" si="530"/>
        <v>0.94945664448479494</v>
      </c>
      <c r="AJ937">
        <f t="shared" si="531"/>
        <v>607.13811843264</v>
      </c>
      <c r="AK937">
        <f t="shared" si="544"/>
        <v>8.0542100691837639</v>
      </c>
      <c r="AL937">
        <f t="shared" si="545"/>
        <v>0.31157438400000009</v>
      </c>
      <c r="AM937" s="5">
        <f t="shared" si="546"/>
        <v>1.06</v>
      </c>
      <c r="AN937">
        <v>0</v>
      </c>
      <c r="AO937" s="72">
        <f t="shared" si="547"/>
        <v>1.8</v>
      </c>
      <c r="AP937" s="72">
        <f t="shared" si="548"/>
        <v>0.4</v>
      </c>
      <c r="AQ937" s="72">
        <f t="shared" si="549"/>
        <v>0.4</v>
      </c>
      <c r="AR937" s="71">
        <f t="shared" si="550"/>
        <v>8.365784453183764</v>
      </c>
      <c r="AS937" s="40">
        <v>0.96925297432013224</v>
      </c>
      <c r="AT937" s="40">
        <f>(AS937+O937)*(AS937+P937)*((1/3)*AS937+R937)</f>
        <v>7.397052282402278</v>
      </c>
      <c r="AU937" s="73">
        <f>MROUND((AS937+O937),0.2)</f>
        <v>1.8</v>
      </c>
      <c r="AV937" s="73">
        <f>MROUND((AS937+P937),0.2)</f>
        <v>2</v>
      </c>
      <c r="AW937" s="73">
        <f>IF(MROUND(((1/3)*AS937+AO937),0.2)*AV937*AU937/AR937&gt;1.05,MROUND(((1/3)*AS937+AO937),0.2)-0.2,MROUND(((1/3)*AS937+AO937),0.2))</f>
        <v>2.2000000000000002</v>
      </c>
      <c r="AX937" s="40">
        <f t="shared" ref="AX937" si="566">AU937*AV937*AW937</f>
        <v>7.9200000000000008</v>
      </c>
      <c r="AY937" s="40" t="b">
        <f>IF(AQ937&lt;AW937,TRUE, FALSE)</f>
        <v>1</v>
      </c>
      <c r="AZ937" s="40" t="b">
        <f>IF(AL937&lt;AQ937*AU937*AV937,TRUE, FALSE)</f>
        <v>1</v>
      </c>
      <c r="BA937">
        <f t="shared" si="551"/>
        <v>37</v>
      </c>
      <c r="BB937" s="91">
        <f t="shared" si="552"/>
        <v>25.850039293293641</v>
      </c>
    </row>
    <row r="938" spans="1:54">
      <c r="A938" s="2" t="s">
        <v>1065</v>
      </c>
      <c r="B938" s="7" t="s">
        <v>40881</v>
      </c>
      <c r="C938" s="17">
        <f t="shared" si="533"/>
        <v>29.8</v>
      </c>
      <c r="D938" s="28">
        <f t="shared" si="534"/>
        <v>98</v>
      </c>
      <c r="E938" s="8">
        <f t="shared" si="553"/>
        <v>6</v>
      </c>
      <c r="F938" s="2" t="s">
        <v>6052</v>
      </c>
      <c r="G938" s="54">
        <f t="shared" si="554"/>
        <v>28.8</v>
      </c>
      <c r="H938" s="20">
        <f t="shared" si="555"/>
        <v>0.89279410000000003</v>
      </c>
      <c r="I938" s="14" t="s">
        <v>16018</v>
      </c>
      <c r="J938" s="14" t="s">
        <v>11035</v>
      </c>
      <c r="K938" s="14" t="s">
        <v>20980</v>
      </c>
      <c r="L938" s="14" t="s">
        <v>25940</v>
      </c>
      <c r="M938" s="28">
        <f t="shared" si="556"/>
        <v>13</v>
      </c>
      <c r="N938" s="46">
        <f t="shared" si="535"/>
        <v>5</v>
      </c>
      <c r="O938" s="17">
        <f t="shared" si="536"/>
        <v>1.8</v>
      </c>
      <c r="P938" s="17">
        <f t="shared" si="536"/>
        <v>3</v>
      </c>
      <c r="Q938" s="124">
        <f t="shared" si="537"/>
        <v>0.2</v>
      </c>
      <c r="R938" s="26">
        <f t="shared" si="538"/>
        <v>2</v>
      </c>
      <c r="S938" s="2" t="s">
        <v>30902</v>
      </c>
      <c r="T938" s="2" t="s">
        <v>35882</v>
      </c>
      <c r="U938" s="24">
        <f t="shared" si="539"/>
        <v>371.1</v>
      </c>
      <c r="V938" s="66">
        <f t="shared" si="539"/>
        <v>393.90000000000003</v>
      </c>
      <c r="W938" s="54">
        <f t="shared" si="540"/>
        <v>2.88</v>
      </c>
      <c r="X938" s="143">
        <f t="shared" si="541"/>
        <v>371.1</v>
      </c>
      <c r="Y938" s="143">
        <f t="shared" si="542"/>
        <v>0.67599999999999993</v>
      </c>
      <c r="Z938" s="94" t="s">
        <v>39931</v>
      </c>
      <c r="AD938">
        <v>152</v>
      </c>
      <c r="AE938">
        <v>-1</v>
      </c>
      <c r="AF938" s="10">
        <v>37.9</v>
      </c>
      <c r="AG938" s="10">
        <v>58.12</v>
      </c>
      <c r="AH938" s="10">
        <f t="shared" si="543"/>
        <v>208756.5101089612</v>
      </c>
      <c r="AI938" s="11">
        <f t="shared" si="530"/>
        <v>0</v>
      </c>
      <c r="AJ938">
        <f t="shared" si="531"/>
        <v>0</v>
      </c>
      <c r="AK938" t="e">
        <f t="shared" si="544"/>
        <v>#DIV/0!</v>
      </c>
      <c r="AL938">
        <f t="shared" si="545"/>
        <v>1.1578237199999997</v>
      </c>
      <c r="AM938" s="5">
        <f t="shared" si="546"/>
        <v>5.76</v>
      </c>
      <c r="AN938">
        <v>0</v>
      </c>
      <c r="AO938" s="72">
        <f t="shared" si="547"/>
        <v>2</v>
      </c>
      <c r="AP938" s="72">
        <f t="shared" si="548"/>
        <v>0.2</v>
      </c>
      <c r="AQ938" s="72">
        <f t="shared" si="549"/>
        <v>0.4</v>
      </c>
      <c r="AR938" s="71" t="e">
        <f t="shared" si="550"/>
        <v>#DIV/0!</v>
      </c>
      <c r="BA938">
        <f t="shared" si="551"/>
        <v>98</v>
      </c>
      <c r="BB938" s="91" t="e">
        <f t="shared" si="552"/>
        <v>#DIV/0!</v>
      </c>
    </row>
    <row r="939" spans="1:54">
      <c r="A939" s="2" t="s">
        <v>1066</v>
      </c>
      <c r="B939" s="7" t="s">
        <v>40882</v>
      </c>
      <c r="C939" s="17">
        <f t="shared" si="533"/>
        <v>9.2000000000000011</v>
      </c>
      <c r="D939" s="28">
        <f t="shared" si="534"/>
        <v>170</v>
      </c>
      <c r="E939" s="8">
        <f t="shared" si="553"/>
        <v>11</v>
      </c>
      <c r="F939" s="2" t="s">
        <v>6053</v>
      </c>
      <c r="G939" s="54">
        <f t="shared" si="554"/>
        <v>8.1999999999999993</v>
      </c>
      <c r="H939" s="20">
        <f t="shared" si="555"/>
        <v>0.80498930000000002</v>
      </c>
      <c r="I939" s="14" t="s">
        <v>16019</v>
      </c>
      <c r="J939" s="14" t="s">
        <v>11036</v>
      </c>
      <c r="K939" s="14" t="s">
        <v>20981</v>
      </c>
      <c r="L939" s="14" t="s">
        <v>25941</v>
      </c>
      <c r="M939" s="28">
        <f t="shared" si="556"/>
        <v>11.2</v>
      </c>
      <c r="N939" s="46">
        <f t="shared" si="535"/>
        <v>6.8</v>
      </c>
      <c r="O939" s="17">
        <f t="shared" si="536"/>
        <v>2.8000000000000003</v>
      </c>
      <c r="P939" s="17">
        <f t="shared" si="536"/>
        <v>6.6000000000000005</v>
      </c>
      <c r="Q939" s="124">
        <f t="shared" si="537"/>
        <v>0.4</v>
      </c>
      <c r="R939" s="26">
        <f t="shared" si="538"/>
        <v>1.6</v>
      </c>
      <c r="S939" s="2" t="s">
        <v>30903</v>
      </c>
      <c r="T939" s="2" t="s">
        <v>35883</v>
      </c>
      <c r="U939" s="24">
        <f t="shared" si="539"/>
        <v>442.70000000000005</v>
      </c>
      <c r="V939" s="66">
        <f t="shared" si="539"/>
        <v>319.40000000000003</v>
      </c>
      <c r="W939" s="54">
        <f t="shared" si="540"/>
        <v>0.82000000000000006</v>
      </c>
      <c r="X939" s="143">
        <f t="shared" si="541"/>
        <v>442.70000000000005</v>
      </c>
      <c r="Y939" s="143">
        <f t="shared" si="542"/>
        <v>0.26400000000000001</v>
      </c>
      <c r="Z939" s="94" t="s">
        <v>39931</v>
      </c>
      <c r="AD939">
        <v>152</v>
      </c>
      <c r="AE939">
        <v>-1</v>
      </c>
      <c r="AF939" s="10">
        <v>37.9</v>
      </c>
      <c r="AG939" s="10">
        <v>58.12</v>
      </c>
      <c r="AH939" s="10">
        <f t="shared" si="543"/>
        <v>333361.79647840833</v>
      </c>
      <c r="AI939" s="11">
        <f t="shared" si="530"/>
        <v>0</v>
      </c>
      <c r="AJ939">
        <f t="shared" si="531"/>
        <v>0</v>
      </c>
      <c r="AK939" t="e">
        <f t="shared" si="544"/>
        <v>#DIV/0!</v>
      </c>
      <c r="AL939">
        <f t="shared" si="545"/>
        <v>5.766076377600001</v>
      </c>
      <c r="AM939" s="5">
        <f t="shared" si="546"/>
        <v>1.6400000000000001</v>
      </c>
      <c r="AN939">
        <v>0</v>
      </c>
      <c r="AO939" s="72">
        <f t="shared" si="547"/>
        <v>1.6</v>
      </c>
      <c r="AP939" s="72">
        <f t="shared" si="548"/>
        <v>0.4</v>
      </c>
      <c r="AQ939" s="72">
        <f t="shared" si="549"/>
        <v>0.4</v>
      </c>
      <c r="AR939" s="71" t="e">
        <f t="shared" si="550"/>
        <v>#DIV/0!</v>
      </c>
      <c r="BA939">
        <f t="shared" si="551"/>
        <v>170</v>
      </c>
      <c r="BB939" s="91" t="e">
        <f t="shared" si="552"/>
        <v>#DIV/0!</v>
      </c>
    </row>
    <row r="940" spans="1:54">
      <c r="A940" s="2" t="s">
        <v>1067</v>
      </c>
      <c r="B940" s="7" t="s">
        <v>40883</v>
      </c>
      <c r="C940" s="17">
        <f t="shared" si="533"/>
        <v>29.700000000000003</v>
      </c>
      <c r="D940" s="28">
        <f t="shared" si="534"/>
        <v>281</v>
      </c>
      <c r="E940" s="8">
        <f t="shared" si="553"/>
        <v>7</v>
      </c>
      <c r="F940" s="2" t="s">
        <v>6054</v>
      </c>
      <c r="G940" s="54">
        <f t="shared" si="554"/>
        <v>28.700000000000003</v>
      </c>
      <c r="H940" s="20">
        <f t="shared" si="555"/>
        <v>0.86369680000000004</v>
      </c>
      <c r="I940" s="14" t="s">
        <v>16020</v>
      </c>
      <c r="J940" s="14" t="s">
        <v>11037</v>
      </c>
      <c r="K940" s="14" t="s">
        <v>20982</v>
      </c>
      <c r="L940" s="14" t="s">
        <v>25942</v>
      </c>
      <c r="M940" s="28">
        <f t="shared" si="556"/>
        <v>11.9</v>
      </c>
      <c r="N940" s="46">
        <f t="shared" si="535"/>
        <v>6.2</v>
      </c>
      <c r="O940" s="17">
        <f t="shared" si="536"/>
        <v>2.8000000000000003</v>
      </c>
      <c r="P940" s="17">
        <f t="shared" si="536"/>
        <v>5.2</v>
      </c>
      <c r="Q940" s="124">
        <f t="shared" si="537"/>
        <v>0.2</v>
      </c>
      <c r="R940" s="26">
        <f t="shared" si="538"/>
        <v>1</v>
      </c>
      <c r="S940" s="2" t="s">
        <v>30904</v>
      </c>
      <c r="T940" s="2" t="s">
        <v>35884</v>
      </c>
      <c r="U940" s="24">
        <f t="shared" si="539"/>
        <v>553.6</v>
      </c>
      <c r="V940" s="66">
        <f t="shared" si="539"/>
        <v>378.70000000000005</v>
      </c>
      <c r="W940" s="54">
        <f t="shared" si="540"/>
        <v>2.8699999999999997</v>
      </c>
      <c r="X940" s="143">
        <f t="shared" si="541"/>
        <v>553.6</v>
      </c>
      <c r="Y940" s="143">
        <f t="shared" si="542"/>
        <v>0.67399999999999993</v>
      </c>
      <c r="Z940" s="94" t="s">
        <v>39931</v>
      </c>
      <c r="AD940">
        <v>152</v>
      </c>
      <c r="AE940">
        <v>-1</v>
      </c>
      <c r="AF940" s="10">
        <v>37.9</v>
      </c>
      <c r="AG940" s="10">
        <v>58.12</v>
      </c>
      <c r="AH940" s="10">
        <f t="shared" si="543"/>
        <v>243213.9218606904</v>
      </c>
      <c r="AI940" s="11">
        <f t="shared" si="530"/>
        <v>0</v>
      </c>
      <c r="AJ940">
        <f t="shared" si="531"/>
        <v>0</v>
      </c>
      <c r="AK940" t="e">
        <f t="shared" si="544"/>
        <v>#DIV/0!</v>
      </c>
      <c r="AL940">
        <f t="shared" si="545"/>
        <v>1.9845745919999997</v>
      </c>
      <c r="AM940" s="5">
        <f t="shared" si="546"/>
        <v>5.74</v>
      </c>
      <c r="AN940">
        <v>0</v>
      </c>
      <c r="AO940" s="72">
        <f t="shared" si="547"/>
        <v>1</v>
      </c>
      <c r="AP940" s="72">
        <f t="shared" si="548"/>
        <v>0.2</v>
      </c>
      <c r="AQ940" s="72">
        <f t="shared" si="549"/>
        <v>0.2</v>
      </c>
      <c r="AR940" s="71" t="e">
        <f t="shared" si="550"/>
        <v>#DIV/0!</v>
      </c>
      <c r="BA940">
        <f t="shared" si="551"/>
        <v>281</v>
      </c>
      <c r="BB940" s="91" t="e">
        <f t="shared" si="552"/>
        <v>#DIV/0!</v>
      </c>
    </row>
    <row r="941" spans="1:54">
      <c r="A941" s="2" t="s">
        <v>1068</v>
      </c>
      <c r="B941" s="7" t="s">
        <v>40884</v>
      </c>
      <c r="C941" s="17">
        <f t="shared" si="533"/>
        <v>29.1</v>
      </c>
      <c r="D941" s="28">
        <f t="shared" si="534"/>
        <v>32</v>
      </c>
      <c r="E941" s="8">
        <f t="shared" si="553"/>
        <v>10</v>
      </c>
      <c r="F941" s="2" t="s">
        <v>6055</v>
      </c>
      <c r="G941" s="54">
        <f t="shared" si="554"/>
        <v>28.200000000000003</v>
      </c>
      <c r="H941" s="20">
        <f t="shared" si="555"/>
        <v>0.3760348</v>
      </c>
      <c r="I941" s="14" t="s">
        <v>16021</v>
      </c>
      <c r="J941" s="14" t="s">
        <v>11038</v>
      </c>
      <c r="K941" s="14" t="s">
        <v>20983</v>
      </c>
      <c r="L941" s="14" t="s">
        <v>25943</v>
      </c>
      <c r="M941" s="28">
        <f t="shared" si="556"/>
        <v>13.6</v>
      </c>
      <c r="N941" s="46">
        <f t="shared" si="535"/>
        <v>5.8</v>
      </c>
      <c r="O941" s="17">
        <f t="shared" si="536"/>
        <v>2.4000000000000004</v>
      </c>
      <c r="P941" s="17">
        <f t="shared" si="536"/>
        <v>1.8</v>
      </c>
      <c r="Q941" s="124">
        <f t="shared" si="537"/>
        <v>0.60000000000000009</v>
      </c>
      <c r="R941" s="26">
        <f t="shared" si="538"/>
        <v>1</v>
      </c>
      <c r="S941" s="2" t="s">
        <v>30905</v>
      </c>
      <c r="T941" s="2" t="s">
        <v>35885</v>
      </c>
      <c r="U941" s="24">
        <f t="shared" si="539"/>
        <v>305.10000000000002</v>
      </c>
      <c r="V941" s="66">
        <f t="shared" si="539"/>
        <v>414.90000000000003</v>
      </c>
      <c r="W941" s="54">
        <f t="shared" si="540"/>
        <v>2.82</v>
      </c>
      <c r="X941" s="143">
        <f t="shared" si="541"/>
        <v>305.10000000000002</v>
      </c>
      <c r="Y941" s="143">
        <f t="shared" si="542"/>
        <v>0.66399999999999992</v>
      </c>
      <c r="Z941" s="94" t="s">
        <v>39932</v>
      </c>
      <c r="AA941">
        <v>4346.7</v>
      </c>
      <c r="AB941">
        <v>387.04</v>
      </c>
      <c r="AC941">
        <v>16.239999999999998</v>
      </c>
      <c r="AD941">
        <v>152</v>
      </c>
      <c r="AE941">
        <v>-1</v>
      </c>
      <c r="AF941" s="10">
        <v>37.9</v>
      </c>
      <c r="AG941" s="10">
        <v>58.12</v>
      </c>
      <c r="AH941" s="10">
        <f t="shared" si="543"/>
        <v>135729.34680487745</v>
      </c>
      <c r="AI941" s="11">
        <f t="shared" si="530"/>
        <v>0.99975057146007862</v>
      </c>
      <c r="AJ941">
        <f t="shared" si="531"/>
        <v>628.73499884544015</v>
      </c>
      <c r="AK941">
        <f t="shared" si="544"/>
        <v>2.7093886827270719</v>
      </c>
      <c r="AL941">
        <f t="shared" si="545"/>
        <v>2.6955296640000004</v>
      </c>
      <c r="AM941" s="5">
        <f t="shared" si="546"/>
        <v>5.62</v>
      </c>
      <c r="AN941">
        <v>0</v>
      </c>
      <c r="AO941" s="72">
        <f t="shared" si="547"/>
        <v>1</v>
      </c>
      <c r="AP941" s="72">
        <f t="shared" si="548"/>
        <v>0.60000000000000009</v>
      </c>
      <c r="AQ941" s="72">
        <f t="shared" si="549"/>
        <v>0.8</v>
      </c>
      <c r="AR941" s="71">
        <f t="shared" si="550"/>
        <v>5.4049183467270723</v>
      </c>
      <c r="AS941" s="40">
        <v>0.96925297432013224</v>
      </c>
      <c r="AT941" s="40">
        <f>(AS941+O941)*(AS941+P941)*((1/3)*AS941+R941)</f>
        <v>12.344791960951895</v>
      </c>
      <c r="AU941" s="73">
        <f>MROUND((AS941+O941),0.2)</f>
        <v>3.4000000000000004</v>
      </c>
      <c r="AV941" s="73">
        <f>MROUND((AS941+P941),0.2)</f>
        <v>2.8000000000000003</v>
      </c>
      <c r="AW941" s="73">
        <f>IF(MROUND(((1/3)*AS941+AO941),0.2)*AV941*AU941/AR941&gt;1.05,MROUND(((1/3)*AS941+AO941),0.2)-0.2,MROUND(((1/3)*AS941+AO941),0.2))</f>
        <v>1.2000000000000002</v>
      </c>
      <c r="AX941" s="40">
        <f t="shared" ref="AX941" si="567">AU941*AV941*AW941</f>
        <v>11.424000000000003</v>
      </c>
      <c r="AY941" s="40" t="b">
        <f>IF(AQ941&lt;AW941,TRUE, FALSE)</f>
        <v>1</v>
      </c>
      <c r="AZ941" s="40" t="b">
        <f>IF(AL941&lt;AQ941*AU941*AV941,TRUE, FALSE)</f>
        <v>1</v>
      </c>
      <c r="BA941">
        <f t="shared" si="551"/>
        <v>32</v>
      </c>
      <c r="BB941" s="91">
        <f t="shared" si="552"/>
        <v>1.0051414825487417</v>
      </c>
    </row>
    <row r="942" spans="1:54">
      <c r="A942" s="2" t="s">
        <v>1069</v>
      </c>
      <c r="B942" s="7" t="s">
        <v>40885</v>
      </c>
      <c r="C942" s="17">
        <f t="shared" si="533"/>
        <v>22.900000000000002</v>
      </c>
      <c r="D942" s="28">
        <f t="shared" si="534"/>
        <v>204</v>
      </c>
      <c r="E942" s="8">
        <f t="shared" si="553"/>
        <v>5</v>
      </c>
      <c r="F942" s="2" t="s">
        <v>6056</v>
      </c>
      <c r="G942" s="54">
        <f t="shared" si="554"/>
        <v>22</v>
      </c>
      <c r="H942" s="20">
        <f t="shared" si="555"/>
        <v>0.51850180000000001</v>
      </c>
      <c r="I942" s="14" t="s">
        <v>16022</v>
      </c>
      <c r="J942" s="14" t="s">
        <v>11039</v>
      </c>
      <c r="K942" s="14" t="s">
        <v>20984</v>
      </c>
      <c r="L942" s="14" t="s">
        <v>25944</v>
      </c>
      <c r="M942" s="28">
        <f t="shared" si="556"/>
        <v>12.9</v>
      </c>
      <c r="N942" s="46">
        <f t="shared" si="535"/>
        <v>5.4</v>
      </c>
      <c r="O942" s="17">
        <f t="shared" si="536"/>
        <v>1.4000000000000001</v>
      </c>
      <c r="P942" s="17">
        <f t="shared" si="536"/>
        <v>3.2</v>
      </c>
      <c r="Q942" s="124">
        <f t="shared" si="537"/>
        <v>0.2</v>
      </c>
      <c r="R942" s="26">
        <f t="shared" si="538"/>
        <v>0.60000000000000009</v>
      </c>
      <c r="S942" s="2" t="s">
        <v>30906</v>
      </c>
      <c r="T942" s="2" t="s">
        <v>35886</v>
      </c>
      <c r="U942" s="24">
        <f t="shared" si="539"/>
        <v>476.70000000000005</v>
      </c>
      <c r="V942" s="66">
        <f t="shared" si="539"/>
        <v>338.70000000000005</v>
      </c>
      <c r="W942" s="54">
        <f t="shared" si="540"/>
        <v>2.1999999999999997</v>
      </c>
      <c r="X942" s="143">
        <f t="shared" si="541"/>
        <v>476.70000000000005</v>
      </c>
      <c r="Y942" s="143">
        <f t="shared" si="542"/>
        <v>0.53999999999999992</v>
      </c>
      <c r="Z942" s="94" t="s">
        <v>39931</v>
      </c>
      <c r="AD942">
        <v>152</v>
      </c>
      <c r="AE942">
        <v>-1</v>
      </c>
      <c r="AF942" s="10">
        <v>37.9</v>
      </c>
      <c r="AG942" s="10">
        <v>58.12</v>
      </c>
      <c r="AH942" s="10">
        <f t="shared" si="543"/>
        <v>308554.83211664</v>
      </c>
      <c r="AI942" s="11">
        <f t="shared" si="530"/>
        <v>0</v>
      </c>
      <c r="AJ942">
        <f t="shared" si="531"/>
        <v>0</v>
      </c>
      <c r="AK942" t="e">
        <f t="shared" si="544"/>
        <v>#DIV/0!</v>
      </c>
      <c r="AL942">
        <f t="shared" si="545"/>
        <v>1.2942671616000003</v>
      </c>
      <c r="AM942" s="5">
        <f t="shared" si="546"/>
        <v>4.3800000000000008</v>
      </c>
      <c r="AN942">
        <v>0</v>
      </c>
      <c r="AO942" s="72">
        <f t="shared" si="547"/>
        <v>0.60000000000000009</v>
      </c>
      <c r="AP942" s="72">
        <f t="shared" si="548"/>
        <v>0.2</v>
      </c>
      <c r="AQ942" s="72">
        <f t="shared" si="549"/>
        <v>0.4</v>
      </c>
      <c r="AR942" s="71" t="e">
        <f t="shared" si="550"/>
        <v>#DIV/0!</v>
      </c>
      <c r="BA942">
        <f t="shared" si="551"/>
        <v>204</v>
      </c>
      <c r="BB942" s="91" t="e">
        <f t="shared" si="552"/>
        <v>#DIV/0!</v>
      </c>
    </row>
    <row r="943" spans="1:54">
      <c r="A943" s="2" t="s">
        <v>1070</v>
      </c>
      <c r="B943" s="7" t="s">
        <v>40886</v>
      </c>
      <c r="C943" s="17">
        <f t="shared" si="533"/>
        <v>13.600000000000001</v>
      </c>
      <c r="D943" s="28">
        <f t="shared" si="534"/>
        <v>193</v>
      </c>
      <c r="E943" s="8">
        <f t="shared" si="553"/>
        <v>11</v>
      </c>
      <c r="F943" s="2" t="s">
        <v>6057</v>
      </c>
      <c r="G943" s="54">
        <f t="shared" si="554"/>
        <v>12.7</v>
      </c>
      <c r="H943" s="20">
        <f t="shared" si="555"/>
        <v>0.6937624</v>
      </c>
      <c r="I943" s="14" t="s">
        <v>16023</v>
      </c>
      <c r="J943" s="14" t="s">
        <v>11040</v>
      </c>
      <c r="K943" s="14" t="s">
        <v>20985</v>
      </c>
      <c r="L943" s="14" t="s">
        <v>25945</v>
      </c>
      <c r="M943" s="28">
        <f t="shared" si="556"/>
        <v>12.8</v>
      </c>
      <c r="N943" s="46">
        <f t="shared" si="535"/>
        <v>5.8</v>
      </c>
      <c r="O943" s="17">
        <f t="shared" si="536"/>
        <v>2.2000000000000002</v>
      </c>
      <c r="P943" s="17">
        <f t="shared" si="536"/>
        <v>3.4000000000000004</v>
      </c>
      <c r="Q943" s="124">
        <f t="shared" si="537"/>
        <v>0.60000000000000009</v>
      </c>
      <c r="R943" s="26">
        <f t="shared" si="538"/>
        <v>1.8</v>
      </c>
      <c r="S943" s="2" t="s">
        <v>30907</v>
      </c>
      <c r="T943" s="2" t="s">
        <v>35887</v>
      </c>
      <c r="U943" s="24">
        <f t="shared" si="539"/>
        <v>465.8</v>
      </c>
      <c r="V943" s="66">
        <f t="shared" si="539"/>
        <v>423.40000000000003</v>
      </c>
      <c r="W943" s="54">
        <f t="shared" si="540"/>
        <v>1.27</v>
      </c>
      <c r="X943" s="143">
        <f t="shared" si="541"/>
        <v>465.8</v>
      </c>
      <c r="Y943" s="143">
        <f t="shared" si="542"/>
        <v>0.35399999999999998</v>
      </c>
      <c r="Z943" s="94" t="s">
        <v>39932</v>
      </c>
      <c r="AA943">
        <v>2973.5</v>
      </c>
      <c r="AB943">
        <v>483.14</v>
      </c>
      <c r="AC943">
        <v>5.38</v>
      </c>
      <c r="AD943">
        <v>152</v>
      </c>
      <c r="AE943">
        <v>-1</v>
      </c>
      <c r="AF943" s="10">
        <v>37.9</v>
      </c>
      <c r="AG943" s="10">
        <v>58.12</v>
      </c>
      <c r="AH943" s="10">
        <f t="shared" si="543"/>
        <v>67619.478756820798</v>
      </c>
      <c r="AI943" s="11">
        <f t="shared" si="530"/>
        <v>0.99999951422019695</v>
      </c>
      <c r="AJ943">
        <f t="shared" si="531"/>
        <v>4512.9223029623045</v>
      </c>
      <c r="AK943">
        <f t="shared" si="544"/>
        <v>58.718291402844947</v>
      </c>
      <c r="AL943">
        <f t="shared" si="545"/>
        <v>4.1231830464000003</v>
      </c>
      <c r="AM943" s="5">
        <f t="shared" si="546"/>
        <v>2.5200000000000005</v>
      </c>
      <c r="AN943">
        <v>0</v>
      </c>
      <c r="AO943" s="72">
        <f t="shared" si="547"/>
        <v>1.8</v>
      </c>
      <c r="AP943" s="72">
        <f t="shared" si="548"/>
        <v>0.60000000000000009</v>
      </c>
      <c r="AQ943" s="72">
        <f t="shared" si="549"/>
        <v>0.60000000000000009</v>
      </c>
      <c r="AR943" s="71">
        <f t="shared" si="550"/>
        <v>62.841474449244949</v>
      </c>
      <c r="AS943" s="40">
        <v>0.96925297432013224</v>
      </c>
      <c r="AT943" s="40">
        <f>(AS943+O943)*(AS943+P943)*((1/3)*AS943+R943)</f>
        <v>29.398917598660816</v>
      </c>
      <c r="AU943" s="73">
        <f>MROUND((AS943+O943),0.2)</f>
        <v>3.2</v>
      </c>
      <c r="AV943" s="73">
        <f>MROUND((AS943+P943),0.2)</f>
        <v>4.4000000000000004</v>
      </c>
      <c r="AW943" s="73">
        <f>IF(MROUND(((1/3)*AS943+AO943),0.2)*AV943*AU943/AR943&gt;1.05,MROUND(((1/3)*AS943+AO943),0.2)-0.2,MROUND(((1/3)*AS943+AO943),0.2))</f>
        <v>2.2000000000000002</v>
      </c>
      <c r="AX943" s="40">
        <f t="shared" ref="AX943:AX945" si="568">AU943*AV943*AW943</f>
        <v>30.976000000000006</v>
      </c>
      <c r="AY943" s="40" t="b">
        <f>IF(AQ943&lt;AW943,TRUE, FALSE)</f>
        <v>1</v>
      </c>
      <c r="AZ943" s="40" t="b">
        <f>IF(AL943&lt;AQ943*AU943*AV943,TRUE, FALSE)</f>
        <v>1</v>
      </c>
      <c r="BA943">
        <f t="shared" si="551"/>
        <v>193</v>
      </c>
      <c r="BB943" s="91">
        <f t="shared" si="552"/>
        <v>14.241010098766433</v>
      </c>
    </row>
    <row r="944" spans="1:54">
      <c r="A944" s="2" t="s">
        <v>1071</v>
      </c>
      <c r="B944" s="7" t="s">
        <v>40887</v>
      </c>
      <c r="C944" s="17">
        <f t="shared" si="533"/>
        <v>14</v>
      </c>
      <c r="D944" s="28">
        <f t="shared" si="534"/>
        <v>258</v>
      </c>
      <c r="E944" s="8">
        <f t="shared" si="553"/>
        <v>11</v>
      </c>
      <c r="F944" s="2" t="s">
        <v>6058</v>
      </c>
      <c r="G944" s="54">
        <f t="shared" si="554"/>
        <v>13</v>
      </c>
      <c r="H944" s="20">
        <f t="shared" si="555"/>
        <v>0.1371338</v>
      </c>
      <c r="I944" s="14" t="s">
        <v>16024</v>
      </c>
      <c r="J944" s="14" t="s">
        <v>11041</v>
      </c>
      <c r="K944" s="14" t="s">
        <v>20986</v>
      </c>
      <c r="L944" s="14" t="s">
        <v>25946</v>
      </c>
      <c r="M944" s="28">
        <f t="shared" si="556"/>
        <v>13.4</v>
      </c>
      <c r="N944" s="46">
        <f t="shared" si="535"/>
        <v>5.8</v>
      </c>
      <c r="O944" s="17">
        <f t="shared" si="536"/>
        <v>0.60000000000000009</v>
      </c>
      <c r="P944" s="17">
        <f t="shared" si="536"/>
        <v>2.2000000000000002</v>
      </c>
      <c r="Q944" s="124">
        <f t="shared" si="537"/>
        <v>2.2000000000000002</v>
      </c>
      <c r="R944" s="26">
        <f t="shared" si="538"/>
        <v>2.6</v>
      </c>
      <c r="S944" s="2" t="s">
        <v>30908</v>
      </c>
      <c r="T944" s="2" t="s">
        <v>35888</v>
      </c>
      <c r="U944" s="24">
        <f t="shared" si="539"/>
        <v>530.9</v>
      </c>
      <c r="V944" s="66">
        <f t="shared" si="539"/>
        <v>415.1</v>
      </c>
      <c r="W944" s="54">
        <f t="shared" si="540"/>
        <v>1.3</v>
      </c>
      <c r="X944" s="143">
        <f t="shared" si="541"/>
        <v>530.9</v>
      </c>
      <c r="Y944" s="143">
        <f t="shared" si="542"/>
        <v>0.36</v>
      </c>
      <c r="Z944" s="94" t="s">
        <v>39932</v>
      </c>
      <c r="AA944">
        <v>2988.1</v>
      </c>
      <c r="AB944">
        <v>481.21</v>
      </c>
      <c r="AC944">
        <v>4.8099999999999996</v>
      </c>
      <c r="AD944">
        <v>152</v>
      </c>
      <c r="AE944">
        <v>-1</v>
      </c>
      <c r="AF944" s="10">
        <v>37.9</v>
      </c>
      <c r="AG944" s="10">
        <v>58.12</v>
      </c>
      <c r="AH944" s="10">
        <f t="shared" si="543"/>
        <v>134916.42707162449</v>
      </c>
      <c r="AI944" s="11">
        <f t="shared" si="530"/>
        <v>0.9968377501529686</v>
      </c>
      <c r="AJ944">
        <f t="shared" si="531"/>
        <v>226.47821504193604</v>
      </c>
      <c r="AK944">
        <f t="shared" si="544"/>
        <v>3.2855181712836723</v>
      </c>
      <c r="AL944">
        <f t="shared" si="545"/>
        <v>2.9613567984000011</v>
      </c>
      <c r="AM944" s="5">
        <f t="shared" si="546"/>
        <v>2.6</v>
      </c>
      <c r="AN944">
        <v>0</v>
      </c>
      <c r="AO944" s="72">
        <f t="shared" si="547"/>
        <v>2.6</v>
      </c>
      <c r="AP944" s="72">
        <f t="shared" si="548"/>
        <v>2.2000000000000002</v>
      </c>
      <c r="AQ944" s="72">
        <f t="shared" si="549"/>
        <v>2.4000000000000004</v>
      </c>
      <c r="AR944" s="71">
        <f t="shared" si="550"/>
        <v>6.2468749696836738</v>
      </c>
      <c r="AS944" s="40">
        <v>0.96925297432013224</v>
      </c>
      <c r="AT944" s="40">
        <f>(AS944+O944)*(AS944+P944)*((1/3)*AS944+R944)</f>
        <v>14.537549652863314</v>
      </c>
      <c r="AU944" s="73">
        <f>MROUND((AS944+O944),0.2)</f>
        <v>1.6</v>
      </c>
      <c r="AV944" s="73">
        <f>MROUND((AS944+P944),0.2)</f>
        <v>3.2</v>
      </c>
      <c r="AW944" s="73">
        <f>IF(MROUND(((1/3)*AS944+AO944),0.2)*AV944*AU944/AR944&gt;1.05,MROUND(((1/3)*AS944+AO944),0.2)-0.2,MROUND(((1/3)*AS944+AO944),0.2))</f>
        <v>2.8</v>
      </c>
      <c r="AX944" s="40">
        <f t="shared" si="568"/>
        <v>14.336000000000002</v>
      </c>
      <c r="AY944" s="40" t="b">
        <f>IF(AQ944&lt;AW944,TRUE, FALSE)</f>
        <v>1</v>
      </c>
      <c r="AZ944" s="40" t="b">
        <f>IF(AL944&lt;AQ944*AU944*AV944,TRUE, FALSE)</f>
        <v>1</v>
      </c>
      <c r="BA944">
        <f t="shared" si="551"/>
        <v>258</v>
      </c>
      <c r="BB944" s="91">
        <f t="shared" si="552"/>
        <v>1.109463801544891</v>
      </c>
    </row>
    <row r="945" spans="1:54">
      <c r="A945" s="2" t="s">
        <v>1072</v>
      </c>
      <c r="B945" s="7" t="s">
        <v>40888</v>
      </c>
      <c r="C945" s="17">
        <f t="shared" si="533"/>
        <v>12.700000000000001</v>
      </c>
      <c r="D945" s="28">
        <f t="shared" si="534"/>
        <v>84</v>
      </c>
      <c r="E945" s="8">
        <f t="shared" si="553"/>
        <v>7</v>
      </c>
      <c r="F945" s="2" t="s">
        <v>6059</v>
      </c>
      <c r="G945" s="54">
        <f t="shared" si="554"/>
        <v>11.799999999999999</v>
      </c>
      <c r="H945" s="20">
        <f t="shared" si="555"/>
        <v>0.72397909999999999</v>
      </c>
      <c r="I945" s="14" t="s">
        <v>16025</v>
      </c>
      <c r="J945" s="14" t="s">
        <v>11042</v>
      </c>
      <c r="K945" s="14" t="s">
        <v>83</v>
      </c>
      <c r="L945" s="14" t="s">
        <v>25947</v>
      </c>
      <c r="M945" s="28">
        <f t="shared" si="556"/>
        <v>11.9</v>
      </c>
      <c r="N945" s="46">
        <f t="shared" si="535"/>
        <v>6.6</v>
      </c>
      <c r="O945" s="17">
        <f t="shared" si="536"/>
        <v>1.2000000000000002</v>
      </c>
      <c r="P945" s="17">
        <f t="shared" si="536"/>
        <v>5.2</v>
      </c>
      <c r="Q945" s="124">
        <f t="shared" si="537"/>
        <v>0.4</v>
      </c>
      <c r="R945" s="26">
        <f t="shared" si="538"/>
        <v>1.8</v>
      </c>
      <c r="S945" s="2" t="s">
        <v>30909</v>
      </c>
      <c r="T945" s="2" t="s">
        <v>35889</v>
      </c>
      <c r="U945" s="24">
        <f t="shared" si="539"/>
        <v>356.70000000000005</v>
      </c>
      <c r="V945" s="66">
        <f t="shared" si="539"/>
        <v>377.3</v>
      </c>
      <c r="W945" s="54">
        <f t="shared" si="540"/>
        <v>1.18</v>
      </c>
      <c r="X945" s="143">
        <f t="shared" si="541"/>
        <v>356.70000000000005</v>
      </c>
      <c r="Y945" s="143">
        <f t="shared" si="542"/>
        <v>0.33599999999999997</v>
      </c>
      <c r="Z945" s="94" t="s">
        <v>39932</v>
      </c>
      <c r="AA945">
        <v>2930.4</v>
      </c>
      <c r="AB945">
        <v>488.99</v>
      </c>
      <c r="AC945">
        <v>7.06</v>
      </c>
      <c r="AD945">
        <v>152</v>
      </c>
      <c r="AE945">
        <v>-1</v>
      </c>
      <c r="AF945" s="10">
        <v>37.9</v>
      </c>
      <c r="AG945" s="10">
        <v>58.12</v>
      </c>
      <c r="AH945" s="10">
        <f t="shared" si="543"/>
        <v>245847.10129734056</v>
      </c>
      <c r="AI945" s="11">
        <f t="shared" si="530"/>
        <v>0.82025189416540878</v>
      </c>
      <c r="AJ945">
        <f t="shared" si="531"/>
        <v>3976.3362425042887</v>
      </c>
      <c r="AK945">
        <f t="shared" si="544"/>
        <v>32.338783772335624</v>
      </c>
      <c r="AL945">
        <f t="shared" si="545"/>
        <v>3.1002667488000006</v>
      </c>
      <c r="AM945" s="5">
        <f t="shared" si="546"/>
        <v>2.3400000000000003</v>
      </c>
      <c r="AN945">
        <v>0</v>
      </c>
      <c r="AO945" s="72">
        <f t="shared" si="547"/>
        <v>1.8</v>
      </c>
      <c r="AP945" s="72">
        <f t="shared" si="548"/>
        <v>0.4</v>
      </c>
      <c r="AQ945" s="72">
        <f t="shared" si="549"/>
        <v>0.60000000000000009</v>
      </c>
      <c r="AR945" s="71">
        <f t="shared" si="550"/>
        <v>35.439050521135627</v>
      </c>
      <c r="AS945" s="40">
        <v>0.96925297432013224</v>
      </c>
      <c r="AT945" s="40">
        <f>(AS945+O945)*(AS945+P945)*((1/3)*AS945+R945)</f>
        <v>28.412537673157065</v>
      </c>
      <c r="AU945" s="73">
        <f>MROUND((AS945+O945),0.2)</f>
        <v>2.2000000000000002</v>
      </c>
      <c r="AV945" s="73">
        <f>MROUND((AS945+P945),0.2)</f>
        <v>6.2</v>
      </c>
      <c r="AW945" s="73">
        <f>IF(MROUND(((1/3)*AS945+AO945),0.2)*AV945*AU945/AR945&gt;1.05,MROUND(((1/3)*AS945+AO945),0.2)-0.2,MROUND(((1/3)*AS945+AO945),0.2))</f>
        <v>2.2000000000000002</v>
      </c>
      <c r="AX945" s="40">
        <f t="shared" si="568"/>
        <v>30.008000000000006</v>
      </c>
      <c r="AY945" s="40" t="b">
        <f>IF(AQ945&lt;AW945,TRUE, FALSE)</f>
        <v>1</v>
      </c>
      <c r="AZ945" s="40" t="b">
        <f>IF(AL945&lt;AQ945*AU945*AV945,TRUE, FALSE)</f>
        <v>1</v>
      </c>
      <c r="BA945">
        <f t="shared" si="551"/>
        <v>84</v>
      </c>
      <c r="BB945" s="91">
        <f t="shared" si="552"/>
        <v>10.430968169062478</v>
      </c>
    </row>
    <row r="946" spans="1:54">
      <c r="A946" s="2" t="s">
        <v>1073</v>
      </c>
      <c r="B946" s="7" t="s">
        <v>40889</v>
      </c>
      <c r="C946" s="17">
        <f t="shared" si="533"/>
        <v>7.5</v>
      </c>
      <c r="D946" s="28">
        <f t="shared" si="534"/>
        <v>97</v>
      </c>
      <c r="E946" s="8">
        <f t="shared" si="553"/>
        <v>8</v>
      </c>
      <c r="F946" s="2" t="s">
        <v>6060</v>
      </c>
      <c r="G946" s="54">
        <f t="shared" si="554"/>
        <v>6.6</v>
      </c>
      <c r="H946" s="20">
        <f t="shared" si="555"/>
        <v>0.22988790000000001</v>
      </c>
      <c r="I946" s="14" t="s">
        <v>16026</v>
      </c>
      <c r="J946" s="14" t="s">
        <v>11043</v>
      </c>
      <c r="K946" s="14" t="s">
        <v>20987</v>
      </c>
      <c r="L946" s="14" t="s">
        <v>25948</v>
      </c>
      <c r="M946" s="28">
        <f t="shared" si="556"/>
        <v>13.7</v>
      </c>
      <c r="N946" s="46">
        <f t="shared" si="535"/>
        <v>6</v>
      </c>
      <c r="O946" s="17">
        <f t="shared" si="536"/>
        <v>2.2000000000000002</v>
      </c>
      <c r="P946" s="17">
        <f t="shared" si="536"/>
        <v>1.6</v>
      </c>
      <c r="Q946" s="124">
        <f t="shared" si="537"/>
        <v>0.4</v>
      </c>
      <c r="R946" s="26">
        <f t="shared" si="538"/>
        <v>0.60000000000000009</v>
      </c>
      <c r="S946" s="2" t="s">
        <v>30910</v>
      </c>
      <c r="T946" s="2" t="s">
        <v>35890</v>
      </c>
      <c r="U946" s="24">
        <f t="shared" si="539"/>
        <v>369.8</v>
      </c>
      <c r="V946" s="66">
        <f t="shared" si="539"/>
        <v>312.60000000000002</v>
      </c>
      <c r="W946" s="54">
        <f t="shared" si="540"/>
        <v>0.66</v>
      </c>
      <c r="X946" s="143">
        <f t="shared" si="541"/>
        <v>369.8</v>
      </c>
      <c r="Y946" s="143">
        <f t="shared" si="542"/>
        <v>0.23200000000000001</v>
      </c>
      <c r="Z946" s="94" t="s">
        <v>39931</v>
      </c>
      <c r="AD946">
        <v>152</v>
      </c>
      <c r="AE946">
        <v>-1</v>
      </c>
      <c r="AF946" s="10">
        <v>37.9</v>
      </c>
      <c r="AG946" s="10">
        <v>58.12</v>
      </c>
      <c r="AH946" s="10">
        <f t="shared" si="543"/>
        <v>341438.87978137319</v>
      </c>
      <c r="AI946" s="11">
        <f t="shared" si="530"/>
        <v>0</v>
      </c>
      <c r="AJ946">
        <f t="shared" si="531"/>
        <v>0</v>
      </c>
      <c r="AK946" t="e">
        <f t="shared" si="544"/>
        <v>#DIV/0!</v>
      </c>
      <c r="AL946">
        <f t="shared" si="545"/>
        <v>1.6264767552000006</v>
      </c>
      <c r="AM946" s="5">
        <f t="shared" si="546"/>
        <v>1.3</v>
      </c>
      <c r="AN946">
        <v>0</v>
      </c>
      <c r="AO946" s="72">
        <f t="shared" si="547"/>
        <v>0.60000000000000009</v>
      </c>
      <c r="AP946" s="72">
        <f t="shared" si="548"/>
        <v>0.4</v>
      </c>
      <c r="AQ946" s="72">
        <f t="shared" si="549"/>
        <v>0.60000000000000009</v>
      </c>
      <c r="AR946" s="71" t="e">
        <f t="shared" si="550"/>
        <v>#DIV/0!</v>
      </c>
      <c r="BA946">
        <f t="shared" si="551"/>
        <v>97</v>
      </c>
      <c r="BB946" s="91" t="e">
        <f t="shared" si="552"/>
        <v>#DIV/0!</v>
      </c>
    </row>
    <row r="947" spans="1:54">
      <c r="A947" s="2" t="s">
        <v>1074</v>
      </c>
      <c r="B947" s="7" t="s">
        <v>40890</v>
      </c>
      <c r="C947" s="17">
        <f t="shared" si="533"/>
        <v>13.600000000000001</v>
      </c>
      <c r="D947" s="28">
        <f t="shared" si="534"/>
        <v>188</v>
      </c>
      <c r="E947" s="8">
        <f t="shared" si="553"/>
        <v>14</v>
      </c>
      <c r="F947" s="2" t="s">
        <v>6061</v>
      </c>
      <c r="G947" s="54">
        <f t="shared" si="554"/>
        <v>12.6</v>
      </c>
      <c r="H947" s="20">
        <f t="shared" si="555"/>
        <v>0.13758029999999999</v>
      </c>
      <c r="I947" s="14" t="s">
        <v>16027</v>
      </c>
      <c r="J947" s="14" t="s">
        <v>11044</v>
      </c>
      <c r="K947" s="14" t="s">
        <v>20988</v>
      </c>
      <c r="L947" s="14" t="s">
        <v>25949</v>
      </c>
      <c r="M947" s="28">
        <f t="shared" si="556"/>
        <v>11.3</v>
      </c>
      <c r="N947" s="46">
        <f t="shared" si="535"/>
        <v>5.8</v>
      </c>
      <c r="O947" s="17">
        <f t="shared" si="536"/>
        <v>2.6</v>
      </c>
      <c r="P947" s="17">
        <f t="shared" si="536"/>
        <v>6.4</v>
      </c>
      <c r="Q947" s="124">
        <f t="shared" si="537"/>
        <v>0.8</v>
      </c>
      <c r="R947" s="26">
        <f t="shared" si="538"/>
        <v>1</v>
      </c>
      <c r="S947" s="2" t="s">
        <v>30911</v>
      </c>
      <c r="T947" s="2" t="s">
        <v>35891</v>
      </c>
      <c r="U947" s="24">
        <f t="shared" si="539"/>
        <v>461</v>
      </c>
      <c r="V947" s="66">
        <f t="shared" si="539"/>
        <v>295.10000000000002</v>
      </c>
      <c r="W947" s="54">
        <f t="shared" si="540"/>
        <v>1.26</v>
      </c>
      <c r="X947" s="143">
        <f t="shared" si="541"/>
        <v>461</v>
      </c>
      <c r="Y947" s="143">
        <f t="shared" si="542"/>
        <v>0.35199999999999998</v>
      </c>
      <c r="Z947" s="94" t="s">
        <v>39931</v>
      </c>
      <c r="AD947">
        <v>152</v>
      </c>
      <c r="AE947">
        <v>-1</v>
      </c>
      <c r="AF947" s="10">
        <v>37.9</v>
      </c>
      <c r="AG947" s="10">
        <v>58.12</v>
      </c>
      <c r="AH947" s="10">
        <f t="shared" si="543"/>
        <v>360848.97171179426</v>
      </c>
      <c r="AI947" s="11">
        <f t="shared" si="530"/>
        <v>0</v>
      </c>
      <c r="AJ947">
        <f t="shared" si="531"/>
        <v>0</v>
      </c>
      <c r="AK947" t="e">
        <f t="shared" si="544"/>
        <v>#DIV/0!</v>
      </c>
      <c r="AL947">
        <f t="shared" si="545"/>
        <v>14.350663808000002</v>
      </c>
      <c r="AM947" s="5">
        <f t="shared" si="546"/>
        <v>2.5200000000000005</v>
      </c>
      <c r="AN947">
        <v>0</v>
      </c>
      <c r="AO947" s="72">
        <f t="shared" si="547"/>
        <v>1</v>
      </c>
      <c r="AP947" s="72">
        <f t="shared" si="548"/>
        <v>0.8</v>
      </c>
      <c r="AQ947" s="72">
        <f t="shared" si="549"/>
        <v>1</v>
      </c>
      <c r="AR947" s="71" t="e">
        <f t="shared" si="550"/>
        <v>#DIV/0!</v>
      </c>
      <c r="BA947">
        <f t="shared" si="551"/>
        <v>188</v>
      </c>
      <c r="BB947" s="91" t="e">
        <f t="shared" si="552"/>
        <v>#DIV/0!</v>
      </c>
    </row>
    <row r="948" spans="1:54">
      <c r="A948" s="2" t="s">
        <v>1075</v>
      </c>
      <c r="B948" s="7" t="s">
        <v>40891</v>
      </c>
      <c r="C948" s="17">
        <f t="shared" si="533"/>
        <v>10.700000000000001</v>
      </c>
      <c r="D948" s="28">
        <f t="shared" si="534"/>
        <v>258</v>
      </c>
      <c r="E948" s="8">
        <f t="shared" si="553"/>
        <v>5</v>
      </c>
      <c r="F948" s="2" t="s">
        <v>6062</v>
      </c>
      <c r="G948" s="54">
        <f t="shared" si="554"/>
        <v>9.6999999999999993</v>
      </c>
      <c r="H948" s="20">
        <f t="shared" si="555"/>
        <v>0.8607743000000001</v>
      </c>
      <c r="I948" s="14" t="s">
        <v>16028</v>
      </c>
      <c r="J948" s="14" t="s">
        <v>11045</v>
      </c>
      <c r="K948" s="14" t="s">
        <v>20989</v>
      </c>
      <c r="L948" s="14" t="s">
        <v>25950</v>
      </c>
      <c r="M948" s="28">
        <f t="shared" si="556"/>
        <v>12.6</v>
      </c>
      <c r="N948" s="46">
        <f t="shared" si="535"/>
        <v>6</v>
      </c>
      <c r="O948" s="17">
        <f t="shared" si="536"/>
        <v>1.4000000000000001</v>
      </c>
      <c r="P948" s="17">
        <f t="shared" si="536"/>
        <v>3.8000000000000003</v>
      </c>
      <c r="Q948" s="124">
        <f t="shared" si="537"/>
        <v>0.2</v>
      </c>
      <c r="R948" s="26">
        <f t="shared" si="538"/>
        <v>0.8</v>
      </c>
      <c r="S948" s="2" t="s">
        <v>30912</v>
      </c>
      <c r="T948" s="2" t="s">
        <v>35892</v>
      </c>
      <c r="U948" s="24">
        <f t="shared" si="539"/>
        <v>531.5</v>
      </c>
      <c r="V948" s="66">
        <f t="shared" si="539"/>
        <v>386.20000000000005</v>
      </c>
      <c r="W948" s="54">
        <f t="shared" si="540"/>
        <v>0.97</v>
      </c>
      <c r="X948" s="143">
        <f t="shared" si="541"/>
        <v>531.5</v>
      </c>
      <c r="Y948" s="143">
        <f t="shared" si="542"/>
        <v>0.29400000000000004</v>
      </c>
      <c r="Z948" s="94" t="s">
        <v>39932</v>
      </c>
      <c r="AA948">
        <v>2831.8</v>
      </c>
      <c r="AB948">
        <v>503.33</v>
      </c>
      <c r="AC948">
        <v>3.86</v>
      </c>
      <c r="AD948">
        <v>152</v>
      </c>
      <c r="AE948">
        <v>-1</v>
      </c>
      <c r="AF948" s="10">
        <v>37.9</v>
      </c>
      <c r="AG948" s="10">
        <v>58.12</v>
      </c>
      <c r="AH948" s="10">
        <f t="shared" si="543"/>
        <v>227362.55161848321</v>
      </c>
      <c r="AI948" s="11">
        <f t="shared" si="530"/>
        <v>0.86911694292882591</v>
      </c>
      <c r="AJ948">
        <f t="shared" si="531"/>
        <v>1843.9270169512647</v>
      </c>
      <c r="AK948">
        <f t="shared" si="544"/>
        <v>29.062480527709504</v>
      </c>
      <c r="AL948">
        <f t="shared" si="545"/>
        <v>0.5925445791999997</v>
      </c>
      <c r="AM948" s="5">
        <f t="shared" si="546"/>
        <v>1.9400000000000002</v>
      </c>
      <c r="AN948">
        <v>0</v>
      </c>
      <c r="AO948" s="72">
        <f t="shared" si="547"/>
        <v>0.8</v>
      </c>
      <c r="AP948" s="72">
        <f t="shared" si="548"/>
        <v>0.2</v>
      </c>
      <c r="AQ948" s="72">
        <f t="shared" si="549"/>
        <v>0.2</v>
      </c>
      <c r="AR948" s="71">
        <f t="shared" si="550"/>
        <v>29.655025106909502</v>
      </c>
      <c r="AS948" s="40">
        <v>0.96925297432013224</v>
      </c>
      <c r="AT948" s="40">
        <f>(AS948+O948)*(AS948+P948)*((1/3)*AS948+R948)</f>
        <v>12.690366343849593</v>
      </c>
      <c r="AU948" s="73">
        <f>MROUND((AS948+O948),0.2)</f>
        <v>2.4000000000000004</v>
      </c>
      <c r="AV948" s="73">
        <f>MROUND((AS948+P948),0.2)</f>
        <v>4.8000000000000007</v>
      </c>
      <c r="AW948" s="73">
        <f>IF(MROUND(((1/3)*AS948+AO948),0.2)*AV948*AU948/AR948&gt;1.05,MROUND(((1/3)*AS948+AO948),0.2)-0.2,MROUND(((1/3)*AS948+AO948),0.2))</f>
        <v>1.2000000000000002</v>
      </c>
      <c r="AX948" s="40">
        <f t="shared" ref="AX948" si="569">AU948*AV948*AW948</f>
        <v>13.824000000000005</v>
      </c>
      <c r="AY948" s="40" t="b">
        <f>IF(AQ948&lt;AW948,TRUE, FALSE)</f>
        <v>1</v>
      </c>
      <c r="AZ948" s="40" t="b">
        <f>IF(AL948&lt;AQ948*AU948*AV948,TRUE, FALSE)</f>
        <v>1</v>
      </c>
      <c r="BA948">
        <f t="shared" si="551"/>
        <v>258</v>
      </c>
      <c r="BB948" s="91">
        <f t="shared" si="552"/>
        <v>49.046909798663663</v>
      </c>
    </row>
    <row r="949" spans="1:54">
      <c r="A949" s="2" t="s">
        <v>1076</v>
      </c>
      <c r="B949" s="7" t="s">
        <v>40892</v>
      </c>
      <c r="C949" s="17">
        <f t="shared" si="533"/>
        <v>26.200000000000003</v>
      </c>
      <c r="D949" s="28">
        <f t="shared" si="534"/>
        <v>168</v>
      </c>
      <c r="E949" s="8">
        <f t="shared" si="553"/>
        <v>11</v>
      </c>
      <c r="F949" s="2" t="s">
        <v>6063</v>
      </c>
      <c r="G949" s="54">
        <f t="shared" si="554"/>
        <v>25.200000000000003</v>
      </c>
      <c r="H949" s="20">
        <f t="shared" si="555"/>
        <v>0.74956880000000004</v>
      </c>
      <c r="I949" s="14" t="s">
        <v>16029</v>
      </c>
      <c r="J949" s="14" t="s">
        <v>11046</v>
      </c>
      <c r="K949" s="14" t="s">
        <v>20990</v>
      </c>
      <c r="L949" s="14" t="s">
        <v>25951</v>
      </c>
      <c r="M949" s="28">
        <f t="shared" si="556"/>
        <v>9.6999999999999993</v>
      </c>
      <c r="N949" s="46">
        <f t="shared" si="535"/>
        <v>5.6</v>
      </c>
      <c r="O949" s="17">
        <f t="shared" si="536"/>
        <v>1.6</v>
      </c>
      <c r="P949" s="17">
        <f t="shared" si="536"/>
        <v>9.6000000000000014</v>
      </c>
      <c r="Q949" s="124">
        <f t="shared" si="537"/>
        <v>0.8</v>
      </c>
      <c r="R949" s="26">
        <f t="shared" si="538"/>
        <v>2.8000000000000003</v>
      </c>
      <c r="S949" s="2" t="s">
        <v>30913</v>
      </c>
      <c r="T949" s="2" t="s">
        <v>35893</v>
      </c>
      <c r="U949" s="24">
        <f t="shared" si="539"/>
        <v>440.90000000000003</v>
      </c>
      <c r="V949" s="66">
        <f t="shared" si="539"/>
        <v>327.10000000000002</v>
      </c>
      <c r="W949" s="54">
        <f t="shared" si="540"/>
        <v>2.5199999999999996</v>
      </c>
      <c r="X949" s="143">
        <f t="shared" si="541"/>
        <v>440.90000000000003</v>
      </c>
      <c r="Y949" s="143">
        <f t="shared" si="542"/>
        <v>0.60399999999999987</v>
      </c>
      <c r="Z949" s="94" t="s">
        <v>39931</v>
      </c>
      <c r="AD949">
        <v>152</v>
      </c>
      <c r="AE949">
        <v>-1</v>
      </c>
      <c r="AF949" s="10">
        <v>37.9</v>
      </c>
      <c r="AG949" s="10">
        <v>58.12</v>
      </c>
      <c r="AH949" s="10">
        <f t="shared" si="543"/>
        <v>323814.26623332803</v>
      </c>
      <c r="AI949" s="11">
        <f t="shared" si="530"/>
        <v>0</v>
      </c>
      <c r="AJ949">
        <f t="shared" si="531"/>
        <v>0</v>
      </c>
      <c r="AK949" t="e">
        <f t="shared" si="544"/>
        <v>#DIV/0!</v>
      </c>
      <c r="AL949">
        <f t="shared" si="545"/>
        <v>10.770545049600001</v>
      </c>
      <c r="AM949" s="5">
        <f t="shared" si="546"/>
        <v>5.0400000000000009</v>
      </c>
      <c r="AN949">
        <v>0</v>
      </c>
      <c r="AO949" s="72">
        <f t="shared" si="547"/>
        <v>2.8000000000000003</v>
      </c>
      <c r="AP949" s="72">
        <f t="shared" si="548"/>
        <v>0.8</v>
      </c>
      <c r="AQ949" s="72">
        <f t="shared" si="549"/>
        <v>0.8</v>
      </c>
      <c r="AR949" s="71" t="e">
        <f t="shared" si="550"/>
        <v>#DIV/0!</v>
      </c>
      <c r="BA949">
        <f t="shared" si="551"/>
        <v>168</v>
      </c>
      <c r="BB949" s="91" t="e">
        <f t="shared" si="552"/>
        <v>#DIV/0!</v>
      </c>
    </row>
    <row r="950" spans="1:54">
      <c r="A950" s="2" t="s">
        <v>1077</v>
      </c>
      <c r="B950" s="7" t="s">
        <v>40893</v>
      </c>
      <c r="C950" s="17">
        <f t="shared" si="533"/>
        <v>25.8</v>
      </c>
      <c r="D950" s="28">
        <f t="shared" si="534"/>
        <v>203</v>
      </c>
      <c r="E950" s="8">
        <f t="shared" si="553"/>
        <v>4</v>
      </c>
      <c r="F950" s="2" t="s">
        <v>6064</v>
      </c>
      <c r="G950" s="54">
        <f t="shared" si="554"/>
        <v>24.8</v>
      </c>
      <c r="H950" s="20">
        <f t="shared" si="555"/>
        <v>0.64244730000000005</v>
      </c>
      <c r="I950" s="14" t="s">
        <v>16030</v>
      </c>
      <c r="J950" s="14" t="s">
        <v>11047</v>
      </c>
      <c r="K950" s="14" t="s">
        <v>20991</v>
      </c>
      <c r="L950" s="14" t="s">
        <v>25952</v>
      </c>
      <c r="M950" s="28">
        <f t="shared" si="556"/>
        <v>10.399999999999999</v>
      </c>
      <c r="N950" s="46">
        <f t="shared" si="535"/>
        <v>6</v>
      </c>
      <c r="O950" s="17">
        <f t="shared" si="536"/>
        <v>1</v>
      </c>
      <c r="P950" s="17">
        <f t="shared" si="536"/>
        <v>8.2000000000000011</v>
      </c>
      <c r="Q950" s="124">
        <f t="shared" si="537"/>
        <v>0.2</v>
      </c>
      <c r="R950" s="26">
        <f t="shared" si="538"/>
        <v>0.8</v>
      </c>
      <c r="S950" s="2" t="s">
        <v>30914</v>
      </c>
      <c r="T950" s="2" t="s">
        <v>35894</v>
      </c>
      <c r="U950" s="24">
        <f t="shared" si="539"/>
        <v>475.90000000000003</v>
      </c>
      <c r="V950" s="66">
        <f t="shared" si="539"/>
        <v>416.40000000000003</v>
      </c>
      <c r="W950" s="54">
        <f t="shared" si="540"/>
        <v>2.48</v>
      </c>
      <c r="X950" s="143">
        <f t="shared" si="541"/>
        <v>475.90000000000003</v>
      </c>
      <c r="Y950" s="143">
        <f t="shared" si="542"/>
        <v>0.59599999999999997</v>
      </c>
      <c r="Z950" s="94" t="s">
        <v>39932</v>
      </c>
      <c r="AA950">
        <v>3819.2</v>
      </c>
      <c r="AB950">
        <v>409.45</v>
      </c>
      <c r="AC950">
        <v>9.15</v>
      </c>
      <c r="AD950">
        <v>152</v>
      </c>
      <c r="AE950">
        <v>-1</v>
      </c>
      <c r="AF950" s="10">
        <v>37.9</v>
      </c>
      <c r="AG950" s="10">
        <v>58.12</v>
      </c>
      <c r="AH950" s="10">
        <f t="shared" si="543"/>
        <v>127753.60837590985</v>
      </c>
      <c r="AI950" s="11">
        <f t="shared" ref="AI950:AI1013" si="570">1-EXP(-2.63*(AA950/AH950)*(AD950-AE950)*(1-((AD950-T950)/(AD950-AE950))^0.38))</f>
        <v>0.99966268287995375</v>
      </c>
      <c r="AJ950">
        <f t="shared" ref="AJ950:AJ1013" si="571">H950*P950*O950*R950*AB950</f>
        <v>1725.6083082216005</v>
      </c>
      <c r="AK950">
        <f t="shared" si="544"/>
        <v>13.196921985767437</v>
      </c>
      <c r="AL950">
        <f t="shared" si="545"/>
        <v>2.3455457119999998</v>
      </c>
      <c r="AM950" s="5">
        <f t="shared" si="546"/>
        <v>4.96</v>
      </c>
      <c r="AN950">
        <v>0</v>
      </c>
      <c r="AO950" s="72">
        <f t="shared" si="547"/>
        <v>0.8</v>
      </c>
      <c r="AP950" s="72">
        <f t="shared" si="548"/>
        <v>0.2</v>
      </c>
      <c r="AQ950" s="72">
        <f t="shared" si="549"/>
        <v>0.4</v>
      </c>
      <c r="AR950" s="71">
        <f t="shared" si="550"/>
        <v>15.542467697767437</v>
      </c>
      <c r="AS950" s="40">
        <v>0.96925297432013224</v>
      </c>
      <c r="AT950" s="40">
        <f>(AS950+O950)*(AS950+P950)*((1/3)*AS950+R950)</f>
        <v>20.279060487992574</v>
      </c>
      <c r="AU950" s="73">
        <f>MROUND((AS950+O950),0.2)</f>
        <v>2</v>
      </c>
      <c r="AV950" s="73">
        <f>MROUND((AS950+P950),0.2)</f>
        <v>9.2000000000000011</v>
      </c>
      <c r="AW950" s="73">
        <f>IF(MROUND(((1/3)*AS950+AO950),0.2)*AV950*AU950/AR950&gt;1.05,MROUND(((1/3)*AS950+AO950),0.2)-0.2,MROUND(((1/3)*AS950+AO950),0.2))</f>
        <v>1.0000000000000002</v>
      </c>
      <c r="AX950" s="40">
        <f t="shared" ref="AX950:AX952" si="572">AU950*AV950*AW950</f>
        <v>18.400000000000006</v>
      </c>
      <c r="AY950" s="40" t="b">
        <f>IF(AQ950&lt;AW950,TRUE, FALSE)</f>
        <v>1</v>
      </c>
      <c r="AZ950" s="40" t="b">
        <f>IF(AL950&lt;AQ950*AU950*AV950,TRUE, FALSE)</f>
        <v>1</v>
      </c>
      <c r="BA950">
        <f t="shared" si="551"/>
        <v>203</v>
      </c>
      <c r="BB950" s="91">
        <f t="shared" si="552"/>
        <v>5.6263759509145039</v>
      </c>
    </row>
    <row r="951" spans="1:54">
      <c r="A951" s="2" t="s">
        <v>1078</v>
      </c>
      <c r="B951" s="7" t="s">
        <v>40894</v>
      </c>
      <c r="C951" s="17">
        <f t="shared" si="533"/>
        <v>21</v>
      </c>
      <c r="D951" s="28">
        <f t="shared" si="534"/>
        <v>138</v>
      </c>
      <c r="E951" s="8">
        <f t="shared" si="553"/>
        <v>12</v>
      </c>
      <c r="F951" s="2" t="s">
        <v>6065</v>
      </c>
      <c r="G951" s="54">
        <f t="shared" si="554"/>
        <v>20.100000000000001</v>
      </c>
      <c r="H951" s="20">
        <f t="shared" si="555"/>
        <v>0.47741</v>
      </c>
      <c r="I951" s="14" t="s">
        <v>16031</v>
      </c>
      <c r="J951" s="14" t="s">
        <v>11048</v>
      </c>
      <c r="K951" s="14" t="s">
        <v>20992</v>
      </c>
      <c r="L951" s="14" t="s">
        <v>25953</v>
      </c>
      <c r="M951" s="28">
        <f t="shared" si="556"/>
        <v>12.5</v>
      </c>
      <c r="N951" s="46">
        <f t="shared" si="535"/>
        <v>5</v>
      </c>
      <c r="O951" s="17">
        <f t="shared" si="536"/>
        <v>1.2000000000000002</v>
      </c>
      <c r="P951" s="17">
        <f t="shared" si="536"/>
        <v>4</v>
      </c>
      <c r="Q951" s="124">
        <f t="shared" si="537"/>
        <v>1.2000000000000002</v>
      </c>
      <c r="R951" s="26">
        <f t="shared" si="538"/>
        <v>2.2000000000000002</v>
      </c>
      <c r="S951" s="2" t="s">
        <v>30915</v>
      </c>
      <c r="T951" s="2" t="s">
        <v>35895</v>
      </c>
      <c r="U951" s="24">
        <f t="shared" si="539"/>
        <v>411.5</v>
      </c>
      <c r="V951" s="66">
        <f t="shared" si="539"/>
        <v>414.70000000000005</v>
      </c>
      <c r="W951" s="54">
        <f t="shared" si="540"/>
        <v>2.0099999999999998</v>
      </c>
      <c r="X951" s="143">
        <f t="shared" si="541"/>
        <v>411.5</v>
      </c>
      <c r="Y951" s="143">
        <f t="shared" si="542"/>
        <v>0.502</v>
      </c>
      <c r="Z951" s="94" t="s">
        <v>39932</v>
      </c>
      <c r="AA951">
        <v>3394.2</v>
      </c>
      <c r="AB951">
        <v>438.06</v>
      </c>
      <c r="AC951">
        <v>8.9499999999999993</v>
      </c>
      <c r="AD951">
        <v>152</v>
      </c>
      <c r="AE951">
        <v>-1</v>
      </c>
      <c r="AF951" s="10">
        <v>37.9</v>
      </c>
      <c r="AG951" s="10">
        <v>58.12</v>
      </c>
      <c r="AH951" s="10">
        <f t="shared" si="543"/>
        <v>136864.26504779814</v>
      </c>
      <c r="AI951" s="11">
        <f t="shared" si="570"/>
        <v>0.99833034559016831</v>
      </c>
      <c r="AJ951">
        <f t="shared" si="571"/>
        <v>2208.4574117760003</v>
      </c>
      <c r="AK951">
        <f t="shared" si="544"/>
        <v>17.244011573001703</v>
      </c>
      <c r="AL951">
        <f t="shared" si="545"/>
        <v>5.5185504000000014</v>
      </c>
      <c r="AM951" s="5">
        <f t="shared" si="546"/>
        <v>4</v>
      </c>
      <c r="AN951">
        <v>0</v>
      </c>
      <c r="AO951" s="72">
        <f t="shared" si="547"/>
        <v>2.2000000000000002</v>
      </c>
      <c r="AP951" s="72">
        <f t="shared" si="548"/>
        <v>1.2000000000000002</v>
      </c>
      <c r="AQ951" s="72">
        <f t="shared" si="549"/>
        <v>1.2000000000000002</v>
      </c>
      <c r="AR951" s="71">
        <f t="shared" si="550"/>
        <v>22.762561973001706</v>
      </c>
      <c r="AS951" s="40">
        <v>0.96925297432013224</v>
      </c>
      <c r="AT951" s="40">
        <f>(AS951+O951)*(AS951+P951)*((1/3)*AS951+R951)</f>
        <v>27.197756007537787</v>
      </c>
      <c r="AU951" s="73">
        <f>MROUND((AS951+O951),0.2)</f>
        <v>2.2000000000000002</v>
      </c>
      <c r="AV951" s="73">
        <f>MROUND((AS951+P951),0.2)</f>
        <v>5</v>
      </c>
      <c r="AW951" s="73">
        <f>IF(MROUND(((1/3)*AS951+AO951),0.2)*AV951*AU951/AR951&gt;1.05,MROUND(((1/3)*AS951+AO951),0.2)-0.2,MROUND(((1/3)*AS951+AO951),0.2))</f>
        <v>2.4</v>
      </c>
      <c r="AX951" s="40">
        <f t="shared" si="572"/>
        <v>26.4</v>
      </c>
      <c r="AY951" s="40" t="b">
        <f>IF(AQ951&lt;AW951,TRUE, FALSE)</f>
        <v>1</v>
      </c>
      <c r="AZ951" s="40" t="b">
        <f>IF(AL951&lt;AQ951*AU951*AV951,TRUE, FALSE)</f>
        <v>1</v>
      </c>
      <c r="BA951">
        <f t="shared" si="551"/>
        <v>138</v>
      </c>
      <c r="BB951" s="91">
        <f t="shared" si="552"/>
        <v>3.1247357228089645</v>
      </c>
    </row>
    <row r="952" spans="1:54">
      <c r="A952" s="2" t="s">
        <v>1079</v>
      </c>
      <c r="B952" s="7" t="s">
        <v>40895</v>
      </c>
      <c r="C952" s="17">
        <f t="shared" si="533"/>
        <v>22.900000000000002</v>
      </c>
      <c r="D952" s="28">
        <f t="shared" si="534"/>
        <v>281</v>
      </c>
      <c r="E952" s="8">
        <f t="shared" si="553"/>
        <v>12</v>
      </c>
      <c r="F952" s="2" t="s">
        <v>6066</v>
      </c>
      <c r="G952" s="54">
        <f t="shared" si="554"/>
        <v>22</v>
      </c>
      <c r="H952" s="20">
        <f t="shared" si="555"/>
        <v>0.68816759999999999</v>
      </c>
      <c r="I952" s="14" t="s">
        <v>16032</v>
      </c>
      <c r="J952" s="14" t="s">
        <v>11049</v>
      </c>
      <c r="K952" s="14" t="s">
        <v>20993</v>
      </c>
      <c r="L952" s="14" t="s">
        <v>25954</v>
      </c>
      <c r="M952" s="28">
        <f t="shared" si="556"/>
        <v>12.9</v>
      </c>
      <c r="N952" s="46">
        <f t="shared" si="535"/>
        <v>5</v>
      </c>
      <c r="O952" s="17">
        <f t="shared" si="536"/>
        <v>1.8</v>
      </c>
      <c r="P952" s="17">
        <f t="shared" si="536"/>
        <v>3.2</v>
      </c>
      <c r="Q952" s="124">
        <f t="shared" si="537"/>
        <v>0.8</v>
      </c>
      <c r="R952" s="26">
        <f t="shared" si="538"/>
        <v>2.6</v>
      </c>
      <c r="S952" s="2" t="s">
        <v>30916</v>
      </c>
      <c r="T952" s="2" t="s">
        <v>35896</v>
      </c>
      <c r="U952" s="24">
        <f t="shared" si="539"/>
        <v>553.6</v>
      </c>
      <c r="V952" s="66">
        <f t="shared" si="539"/>
        <v>415.70000000000005</v>
      </c>
      <c r="W952" s="54">
        <f t="shared" si="540"/>
        <v>2.1999999999999997</v>
      </c>
      <c r="X952" s="143">
        <f t="shared" si="541"/>
        <v>553.6</v>
      </c>
      <c r="Y952" s="143">
        <f t="shared" si="542"/>
        <v>0.53999999999999992</v>
      </c>
      <c r="Z952" s="94" t="s">
        <v>39932</v>
      </c>
      <c r="AA952">
        <v>3541</v>
      </c>
      <c r="AB952">
        <v>426.67</v>
      </c>
      <c r="AC952">
        <v>6.95</v>
      </c>
      <c r="AD952">
        <v>152</v>
      </c>
      <c r="AE952">
        <v>-1</v>
      </c>
      <c r="AF952" s="10">
        <v>37.9</v>
      </c>
      <c r="AG952" s="10">
        <v>58.12</v>
      </c>
      <c r="AH952" s="10">
        <f t="shared" si="543"/>
        <v>131841.88326622808</v>
      </c>
      <c r="AI952" s="11">
        <f t="shared" si="570"/>
        <v>0.9991474022195701</v>
      </c>
      <c r="AJ952">
        <f t="shared" si="571"/>
        <v>4397.2601571025934</v>
      </c>
      <c r="AK952">
        <f t="shared" si="544"/>
        <v>44.251190561106078</v>
      </c>
      <c r="AL952">
        <f t="shared" si="545"/>
        <v>4.6700020224000003</v>
      </c>
      <c r="AM952" s="5">
        <f t="shared" si="546"/>
        <v>4.3800000000000008</v>
      </c>
      <c r="AN952">
        <v>0</v>
      </c>
      <c r="AO952" s="72">
        <f t="shared" si="547"/>
        <v>2.6</v>
      </c>
      <c r="AP952" s="72">
        <f t="shared" si="548"/>
        <v>0.8</v>
      </c>
      <c r="AQ952" s="72">
        <f t="shared" si="549"/>
        <v>1</v>
      </c>
      <c r="AR952" s="71">
        <f t="shared" si="550"/>
        <v>48.921192583506077</v>
      </c>
      <c r="AS952" s="40">
        <v>0.96925297432013224</v>
      </c>
      <c r="AT952" s="40">
        <f>(AS952+O952)*(AS952+P952)*((1/3)*AS952+R952)</f>
        <v>33.749102042002448</v>
      </c>
      <c r="AU952" s="73">
        <f>MROUND((AS952+O952),0.2)</f>
        <v>2.8000000000000003</v>
      </c>
      <c r="AV952" s="73">
        <f>MROUND((AS952+P952),0.2)</f>
        <v>4.2</v>
      </c>
      <c r="AW952" s="73">
        <f>IF(MROUND(((1/3)*AS952+AO952),0.2)*AV952*AU952/AR952&gt;1.05,MROUND(((1/3)*AS952+AO952),0.2)-0.2,MROUND(((1/3)*AS952+AO952),0.2))</f>
        <v>3</v>
      </c>
      <c r="AX952" s="40">
        <f t="shared" si="572"/>
        <v>35.28</v>
      </c>
      <c r="AY952" s="40" t="b">
        <f>IF(AQ952&lt;AW952,TRUE, FALSE)</f>
        <v>1</v>
      </c>
      <c r="AZ952" s="40" t="b">
        <f>IF(AL952&lt;AQ952*AU952*AV952,TRUE, FALSE)</f>
        <v>1</v>
      </c>
      <c r="BA952">
        <f t="shared" si="551"/>
        <v>281</v>
      </c>
      <c r="BB952" s="91">
        <f t="shared" si="552"/>
        <v>9.4756255669381009</v>
      </c>
    </row>
    <row r="953" spans="1:54">
      <c r="A953" s="2" t="s">
        <v>1080</v>
      </c>
      <c r="B953" s="7" t="s">
        <v>40896</v>
      </c>
      <c r="C953" s="17">
        <f t="shared" si="533"/>
        <v>32.5</v>
      </c>
      <c r="D953" s="28">
        <f t="shared" si="534"/>
        <v>281</v>
      </c>
      <c r="E953" s="8">
        <f t="shared" si="553"/>
        <v>8</v>
      </c>
      <c r="F953" s="2" t="s">
        <v>6067</v>
      </c>
      <c r="G953" s="54">
        <f t="shared" si="554"/>
        <v>31.5</v>
      </c>
      <c r="H953" s="20">
        <f t="shared" si="555"/>
        <v>0.13325960000000001</v>
      </c>
      <c r="I953" s="14" t="s">
        <v>16033</v>
      </c>
      <c r="J953" s="14" t="s">
        <v>11050</v>
      </c>
      <c r="K953" s="14" t="s">
        <v>20994</v>
      </c>
      <c r="L953" s="14" t="s">
        <v>25955</v>
      </c>
      <c r="M953" s="28">
        <f t="shared" si="556"/>
        <v>12.7</v>
      </c>
      <c r="N953" s="46">
        <f t="shared" si="535"/>
        <v>6.8</v>
      </c>
      <c r="O953" s="17">
        <f t="shared" si="536"/>
        <v>0.4</v>
      </c>
      <c r="P953" s="17">
        <f t="shared" si="536"/>
        <v>3.6</v>
      </c>
      <c r="Q953" s="124">
        <f t="shared" si="537"/>
        <v>1.8</v>
      </c>
      <c r="R953" s="26">
        <f t="shared" si="538"/>
        <v>2</v>
      </c>
      <c r="S953" s="2" t="s">
        <v>30917</v>
      </c>
      <c r="T953" s="2" t="s">
        <v>35897</v>
      </c>
      <c r="U953" s="24">
        <f t="shared" si="539"/>
        <v>554.5</v>
      </c>
      <c r="V953" s="66">
        <f t="shared" si="539"/>
        <v>401</v>
      </c>
      <c r="W953" s="54">
        <f t="shared" si="540"/>
        <v>3.15</v>
      </c>
      <c r="X953" s="143">
        <f t="shared" si="541"/>
        <v>554.5</v>
      </c>
      <c r="Y953" s="143">
        <f t="shared" si="542"/>
        <v>0.73</v>
      </c>
      <c r="Z953" s="94" t="s">
        <v>39931</v>
      </c>
      <c r="AD953">
        <v>152</v>
      </c>
      <c r="AE953">
        <v>-1</v>
      </c>
      <c r="AF953" s="10">
        <v>37.9</v>
      </c>
      <c r="AG953" s="10">
        <v>58.12</v>
      </c>
      <c r="AH953" s="10">
        <f t="shared" si="543"/>
        <v>189043.01128770396</v>
      </c>
      <c r="AI953" s="11">
        <f t="shared" si="570"/>
        <v>0</v>
      </c>
      <c r="AJ953">
        <f t="shared" si="571"/>
        <v>0</v>
      </c>
      <c r="AK953" t="e">
        <f t="shared" si="544"/>
        <v>#DIV/0!</v>
      </c>
      <c r="AL953">
        <f t="shared" si="545"/>
        <v>2.4962123520000001</v>
      </c>
      <c r="AM953" s="5">
        <f t="shared" si="546"/>
        <v>6.3</v>
      </c>
      <c r="AN953">
        <v>0</v>
      </c>
      <c r="AO953" s="72">
        <f t="shared" si="547"/>
        <v>2</v>
      </c>
      <c r="AP953" s="72">
        <f t="shared" si="548"/>
        <v>1.8</v>
      </c>
      <c r="AQ953" s="72">
        <f t="shared" si="549"/>
        <v>1.8</v>
      </c>
      <c r="AR953" s="71" t="e">
        <f t="shared" si="550"/>
        <v>#DIV/0!</v>
      </c>
      <c r="BA953">
        <f t="shared" si="551"/>
        <v>281</v>
      </c>
      <c r="BB953" s="91" t="e">
        <f t="shared" si="552"/>
        <v>#DIV/0!</v>
      </c>
    </row>
    <row r="954" spans="1:54">
      <c r="A954" s="2" t="s">
        <v>1081</v>
      </c>
      <c r="B954" s="7" t="s">
        <v>40897</v>
      </c>
      <c r="C954" s="17">
        <f t="shared" si="533"/>
        <v>18.5</v>
      </c>
      <c r="D954" s="28">
        <f t="shared" si="534"/>
        <v>78</v>
      </c>
      <c r="E954" s="8">
        <f t="shared" si="553"/>
        <v>13</v>
      </c>
      <c r="F954" s="2" t="s">
        <v>6068</v>
      </c>
      <c r="G954" s="54">
        <f t="shared" si="554"/>
        <v>17.600000000000001</v>
      </c>
      <c r="H954" s="20">
        <f t="shared" si="555"/>
        <v>0.32392530000000003</v>
      </c>
      <c r="I954" s="14" t="s">
        <v>16034</v>
      </c>
      <c r="J954" s="14" t="s">
        <v>11051</v>
      </c>
      <c r="K954" s="14" t="s">
        <v>20995</v>
      </c>
      <c r="L954" s="14" t="s">
        <v>25956</v>
      </c>
      <c r="M954" s="28">
        <f t="shared" si="556"/>
        <v>11.9</v>
      </c>
      <c r="N954" s="46">
        <f t="shared" si="535"/>
        <v>6.6</v>
      </c>
      <c r="O954" s="17">
        <f t="shared" si="536"/>
        <v>1.2000000000000002</v>
      </c>
      <c r="P954" s="17">
        <f t="shared" si="536"/>
        <v>5.2</v>
      </c>
      <c r="Q954" s="124">
        <f t="shared" si="537"/>
        <v>1.4000000000000001</v>
      </c>
      <c r="R954" s="26">
        <f t="shared" si="538"/>
        <v>2.2000000000000002</v>
      </c>
      <c r="S954" s="2" t="s">
        <v>30918</v>
      </c>
      <c r="T954" s="2" t="s">
        <v>1701</v>
      </c>
      <c r="U954" s="24">
        <f t="shared" si="539"/>
        <v>351</v>
      </c>
      <c r="V954" s="66">
        <f t="shared" si="539"/>
        <v>290.3</v>
      </c>
      <c r="W954" s="54">
        <f t="shared" si="540"/>
        <v>1.76</v>
      </c>
      <c r="X954" s="143">
        <f t="shared" si="541"/>
        <v>351</v>
      </c>
      <c r="Y954" s="143">
        <f t="shared" si="542"/>
        <v>0.45199999999999996</v>
      </c>
      <c r="Z954" s="94" t="s">
        <v>39931</v>
      </c>
      <c r="AD954">
        <v>152</v>
      </c>
      <c r="AE954">
        <v>-1</v>
      </c>
      <c r="AF954" s="10">
        <v>37.9</v>
      </c>
      <c r="AG954" s="10">
        <v>58.12</v>
      </c>
      <c r="AH954" s="10">
        <f t="shared" si="543"/>
        <v>365937.64935481444</v>
      </c>
      <c r="AI954" s="11">
        <f t="shared" si="570"/>
        <v>0</v>
      </c>
      <c r="AJ954">
        <f t="shared" si="571"/>
        <v>0</v>
      </c>
      <c r="AK954" t="e">
        <f t="shared" si="544"/>
        <v>#DIV/0!</v>
      </c>
      <c r="AL954">
        <f t="shared" si="545"/>
        <v>9.2811534816000023</v>
      </c>
      <c r="AM954" s="5">
        <f t="shared" si="546"/>
        <v>3.5</v>
      </c>
      <c r="AN954">
        <v>0</v>
      </c>
      <c r="AO954" s="72">
        <f t="shared" si="547"/>
        <v>2.2000000000000002</v>
      </c>
      <c r="AP954" s="72">
        <f t="shared" si="548"/>
        <v>1.4000000000000001</v>
      </c>
      <c r="AQ954" s="72">
        <f t="shared" si="549"/>
        <v>1.6</v>
      </c>
      <c r="AR954" s="71" t="e">
        <f t="shared" si="550"/>
        <v>#DIV/0!</v>
      </c>
      <c r="BA954">
        <f t="shared" si="551"/>
        <v>78</v>
      </c>
      <c r="BB954" s="91" t="e">
        <f t="shared" si="552"/>
        <v>#DIV/0!</v>
      </c>
    </row>
    <row r="955" spans="1:54">
      <c r="A955" s="2" t="s">
        <v>1082</v>
      </c>
      <c r="B955" s="7" t="s">
        <v>40898</v>
      </c>
      <c r="C955" s="17">
        <f t="shared" si="533"/>
        <v>17.7</v>
      </c>
      <c r="D955" s="28">
        <f t="shared" si="534"/>
        <v>153</v>
      </c>
      <c r="E955" s="8">
        <f t="shared" si="553"/>
        <v>15</v>
      </c>
      <c r="F955" s="2" t="s">
        <v>6069</v>
      </c>
      <c r="G955" s="54">
        <f t="shared" si="554"/>
        <v>16.8</v>
      </c>
      <c r="H955" s="20">
        <f t="shared" si="555"/>
        <v>0.13904920000000001</v>
      </c>
      <c r="I955" s="14" t="s">
        <v>16035</v>
      </c>
      <c r="J955" s="14" t="s">
        <v>11052</v>
      </c>
      <c r="K955" s="14" t="s">
        <v>20996</v>
      </c>
      <c r="L955" s="14" t="s">
        <v>25957</v>
      </c>
      <c r="M955" s="28">
        <f t="shared" si="556"/>
        <v>12.1</v>
      </c>
      <c r="N955" s="46">
        <f t="shared" si="535"/>
        <v>6</v>
      </c>
      <c r="O955" s="17">
        <f t="shared" si="536"/>
        <v>1</v>
      </c>
      <c r="P955" s="17">
        <f t="shared" si="536"/>
        <v>4.8000000000000007</v>
      </c>
      <c r="Q955" s="124">
        <f t="shared" si="537"/>
        <v>2.4000000000000004</v>
      </c>
      <c r="R955" s="26">
        <f t="shared" si="538"/>
        <v>2.8000000000000003</v>
      </c>
      <c r="S955" s="2" t="s">
        <v>30919</v>
      </c>
      <c r="T955" s="2" t="s">
        <v>35898</v>
      </c>
      <c r="U955" s="24">
        <f t="shared" si="539"/>
        <v>426.5</v>
      </c>
      <c r="V955" s="66">
        <f t="shared" si="539"/>
        <v>295.40000000000003</v>
      </c>
      <c r="W955" s="54">
        <f t="shared" si="540"/>
        <v>1.68</v>
      </c>
      <c r="X955" s="143">
        <f t="shared" si="541"/>
        <v>426.5</v>
      </c>
      <c r="Y955" s="143">
        <f t="shared" si="542"/>
        <v>0.43599999999999994</v>
      </c>
      <c r="Z955" s="94" t="s">
        <v>39931</v>
      </c>
      <c r="AD955">
        <v>152</v>
      </c>
      <c r="AE955">
        <v>-1</v>
      </c>
      <c r="AF955" s="10">
        <v>37.9</v>
      </c>
      <c r="AG955" s="10">
        <v>58.12</v>
      </c>
      <c r="AH955" s="10">
        <f t="shared" si="543"/>
        <v>360529.38016041479</v>
      </c>
      <c r="AI955" s="11">
        <f t="shared" si="570"/>
        <v>0</v>
      </c>
      <c r="AJ955">
        <f t="shared" si="571"/>
        <v>0</v>
      </c>
      <c r="AK955" t="e">
        <f t="shared" si="544"/>
        <v>#DIV/0!</v>
      </c>
      <c r="AL955">
        <f t="shared" si="545"/>
        <v>11.571178752000002</v>
      </c>
      <c r="AM955" s="5">
        <f t="shared" si="546"/>
        <v>3.34</v>
      </c>
      <c r="AN955">
        <v>0</v>
      </c>
      <c r="AO955" s="72">
        <f t="shared" si="547"/>
        <v>2.8000000000000003</v>
      </c>
      <c r="AP955" s="72">
        <f t="shared" si="548"/>
        <v>2.4000000000000004</v>
      </c>
      <c r="AQ955" s="72">
        <f t="shared" si="549"/>
        <v>2.6</v>
      </c>
      <c r="AR955" s="71" t="e">
        <f t="shared" si="550"/>
        <v>#DIV/0!</v>
      </c>
      <c r="BA955">
        <f t="shared" si="551"/>
        <v>153</v>
      </c>
      <c r="BB955" s="91" t="e">
        <f t="shared" si="552"/>
        <v>#DIV/0!</v>
      </c>
    </row>
    <row r="956" spans="1:54">
      <c r="A956" s="2" t="s">
        <v>1083</v>
      </c>
      <c r="B956" s="7" t="s">
        <v>40899</v>
      </c>
      <c r="C956" s="17">
        <f t="shared" si="533"/>
        <v>28.400000000000002</v>
      </c>
      <c r="D956" s="28">
        <f t="shared" si="534"/>
        <v>289</v>
      </c>
      <c r="E956" s="8">
        <f t="shared" si="553"/>
        <v>15</v>
      </c>
      <c r="F956" s="2" t="s">
        <v>6070</v>
      </c>
      <c r="G956" s="54">
        <f t="shared" si="554"/>
        <v>27.5</v>
      </c>
      <c r="H956" s="20">
        <f t="shared" si="555"/>
        <v>0.3128436</v>
      </c>
      <c r="I956" s="14" t="s">
        <v>16036</v>
      </c>
      <c r="J956" s="14" t="s">
        <v>11053</v>
      </c>
      <c r="K956" s="14" t="s">
        <v>20997</v>
      </c>
      <c r="L956" s="14" t="s">
        <v>25958</v>
      </c>
      <c r="M956" s="28">
        <f t="shared" si="556"/>
        <v>13.9</v>
      </c>
      <c r="N956" s="46">
        <f t="shared" si="535"/>
        <v>5.6</v>
      </c>
      <c r="O956" s="17">
        <f t="shared" si="536"/>
        <v>2.8000000000000003</v>
      </c>
      <c r="P956" s="17">
        <f t="shared" si="536"/>
        <v>1.2000000000000002</v>
      </c>
      <c r="Q956" s="124">
        <f t="shared" si="537"/>
        <v>2</v>
      </c>
      <c r="R956" s="26">
        <f t="shared" si="538"/>
        <v>2.8000000000000003</v>
      </c>
      <c r="S956" s="2" t="s">
        <v>30920</v>
      </c>
      <c r="T956" s="2" t="s">
        <v>35899</v>
      </c>
      <c r="U956" s="24">
        <f t="shared" si="539"/>
        <v>562.20000000000005</v>
      </c>
      <c r="V956" s="66">
        <f t="shared" si="539"/>
        <v>420.6</v>
      </c>
      <c r="W956" s="54">
        <f t="shared" si="540"/>
        <v>2.75</v>
      </c>
      <c r="X956" s="143">
        <f t="shared" si="541"/>
        <v>562.20000000000005</v>
      </c>
      <c r="Y956" s="143">
        <f t="shared" si="542"/>
        <v>0.65</v>
      </c>
      <c r="Z956" s="94" t="s">
        <v>39932</v>
      </c>
      <c r="AA956">
        <v>4211.5</v>
      </c>
      <c r="AB956">
        <v>391.86</v>
      </c>
      <c r="AC956">
        <v>8.26</v>
      </c>
      <c r="AD956">
        <v>152</v>
      </c>
      <c r="AE956">
        <v>-1</v>
      </c>
      <c r="AF956" s="10">
        <v>37.9</v>
      </c>
      <c r="AG956" s="10">
        <v>58.12</v>
      </c>
      <c r="AH956" s="10">
        <f t="shared" si="543"/>
        <v>99345.480934793683</v>
      </c>
      <c r="AI956" s="11">
        <f t="shared" si="570"/>
        <v>0.99999662827395952</v>
      </c>
      <c r="AJ956">
        <f t="shared" si="571"/>
        <v>1153.3351222471686</v>
      </c>
      <c r="AK956">
        <f t="shared" si="544"/>
        <v>9.7739935043822328</v>
      </c>
      <c r="AL956">
        <f t="shared" si="545"/>
        <v>6.4647674112000022</v>
      </c>
      <c r="AM956" s="5">
        <f t="shared" si="546"/>
        <v>5.48</v>
      </c>
      <c r="AN956">
        <v>0</v>
      </c>
      <c r="AO956" s="72">
        <f t="shared" si="547"/>
        <v>2.8000000000000003</v>
      </c>
      <c r="AP956" s="72">
        <f t="shared" si="548"/>
        <v>2</v>
      </c>
      <c r="AQ956" s="72">
        <f t="shared" si="549"/>
        <v>2</v>
      </c>
      <c r="AR956" s="71">
        <f t="shared" si="550"/>
        <v>16.238760915582233</v>
      </c>
      <c r="AS956" s="40">
        <v>0.96925297432013224</v>
      </c>
      <c r="AT956" s="40">
        <f>(AS956+O956)*(AS956+P956)*((1/3)*AS956+R956)</f>
        <v>25.535784131672976</v>
      </c>
      <c r="AU956" s="73">
        <f>MROUND((AS956+O956),0.2)</f>
        <v>3.8000000000000003</v>
      </c>
      <c r="AV956" s="73">
        <f>MROUND((AS956+P956),0.2)</f>
        <v>2.2000000000000002</v>
      </c>
      <c r="AW956" s="73">
        <f>IF(MROUND(((1/3)*AS956+AO956),0.2)*AV956*AU956/AR956&gt;1.05,MROUND(((1/3)*AS956+AO956),0.2)-0.2,MROUND(((1/3)*AS956+AO956),0.2))</f>
        <v>3</v>
      </c>
      <c r="AX956" s="40">
        <f t="shared" ref="AX956" si="573">AU956*AV956*AW956</f>
        <v>25.080000000000005</v>
      </c>
      <c r="AY956" s="40" t="b">
        <f>IF(AQ956&lt;AW956,TRUE, FALSE)</f>
        <v>1</v>
      </c>
      <c r="AZ956" s="40" t="b">
        <f>IF(AL956&lt;AQ956*AU956*AV956,TRUE, FALSE)</f>
        <v>1</v>
      </c>
      <c r="BA956">
        <f t="shared" si="551"/>
        <v>289</v>
      </c>
      <c r="BB956" s="91">
        <f t="shared" si="552"/>
        <v>1.5118863344486457</v>
      </c>
    </row>
    <row r="957" spans="1:54">
      <c r="A957" s="2" t="s">
        <v>1084</v>
      </c>
      <c r="B957" s="7" t="s">
        <v>40900</v>
      </c>
      <c r="C957" s="17">
        <f t="shared" si="533"/>
        <v>37.800000000000004</v>
      </c>
      <c r="D957" s="28">
        <f t="shared" si="534"/>
        <v>251</v>
      </c>
      <c r="E957" s="8">
        <f t="shared" si="553"/>
        <v>5</v>
      </c>
      <c r="F957" s="2" t="s">
        <v>6071</v>
      </c>
      <c r="G957" s="54">
        <f t="shared" si="554"/>
        <v>36.800000000000004</v>
      </c>
      <c r="H957" s="20">
        <f t="shared" si="555"/>
        <v>0.84856409999999993</v>
      </c>
      <c r="I957" s="14" t="s">
        <v>16037</v>
      </c>
      <c r="J957" s="14" t="s">
        <v>11054</v>
      </c>
      <c r="K957" s="14" t="s">
        <v>20998</v>
      </c>
      <c r="L957" s="14" t="s">
        <v>25959</v>
      </c>
      <c r="M957" s="28">
        <f t="shared" si="556"/>
        <v>11.4</v>
      </c>
      <c r="N957" s="46">
        <f t="shared" si="535"/>
        <v>5.8</v>
      </c>
      <c r="O957" s="17">
        <f t="shared" si="536"/>
        <v>0.60000000000000009</v>
      </c>
      <c r="P957" s="17">
        <f t="shared" si="536"/>
        <v>6.2</v>
      </c>
      <c r="Q957" s="124">
        <f t="shared" si="537"/>
        <v>0.4</v>
      </c>
      <c r="R957" s="26">
        <f t="shared" si="538"/>
        <v>3</v>
      </c>
      <c r="S957" s="2" t="s">
        <v>30921</v>
      </c>
      <c r="T957" s="2" t="s">
        <v>35900</v>
      </c>
      <c r="U957" s="24">
        <f t="shared" si="539"/>
        <v>524.30000000000007</v>
      </c>
      <c r="V957" s="66">
        <f t="shared" si="539"/>
        <v>299.8</v>
      </c>
      <c r="W957" s="54">
        <f t="shared" si="540"/>
        <v>3.6799999999999997</v>
      </c>
      <c r="X957" s="143">
        <f t="shared" si="541"/>
        <v>524.30000000000007</v>
      </c>
      <c r="Y957" s="143">
        <f t="shared" si="542"/>
        <v>0.83599999999999997</v>
      </c>
      <c r="Z957" s="94" t="s">
        <v>39931</v>
      </c>
      <c r="AD957">
        <v>152</v>
      </c>
      <c r="AE957">
        <v>-1</v>
      </c>
      <c r="AF957" s="10">
        <v>37.9</v>
      </c>
      <c r="AG957" s="10">
        <v>58.12</v>
      </c>
      <c r="AH957" s="10">
        <f t="shared" si="543"/>
        <v>355856.27586832317</v>
      </c>
      <c r="AI957" s="11">
        <f t="shared" si="570"/>
        <v>0</v>
      </c>
      <c r="AJ957">
        <f t="shared" si="571"/>
        <v>0</v>
      </c>
      <c r="AK957" t="e">
        <f t="shared" si="544"/>
        <v>#DIV/0!</v>
      </c>
      <c r="AL957">
        <f t="shared" si="545"/>
        <v>1.6900246440000011</v>
      </c>
      <c r="AM957" s="5">
        <f t="shared" si="546"/>
        <v>7.3600000000000012</v>
      </c>
      <c r="AN957">
        <v>0</v>
      </c>
      <c r="AO957" s="72">
        <f t="shared" si="547"/>
        <v>3</v>
      </c>
      <c r="AP957" s="72">
        <f t="shared" si="548"/>
        <v>0.4</v>
      </c>
      <c r="AQ957" s="72">
        <f t="shared" si="549"/>
        <v>0.60000000000000009</v>
      </c>
      <c r="AR957" s="71" t="e">
        <f t="shared" si="550"/>
        <v>#DIV/0!</v>
      </c>
      <c r="BA957">
        <f t="shared" si="551"/>
        <v>251</v>
      </c>
      <c r="BB957" s="91" t="e">
        <f t="shared" si="552"/>
        <v>#DIV/0!</v>
      </c>
    </row>
    <row r="958" spans="1:54">
      <c r="A958" s="2" t="s">
        <v>1085</v>
      </c>
      <c r="B958" s="7" t="s">
        <v>40901</v>
      </c>
      <c r="C958" s="17">
        <f t="shared" si="533"/>
        <v>9.5</v>
      </c>
      <c r="D958" s="28">
        <f t="shared" si="534"/>
        <v>226</v>
      </c>
      <c r="E958" s="8">
        <f t="shared" si="553"/>
        <v>7</v>
      </c>
      <c r="F958" s="2" t="s">
        <v>6072</v>
      </c>
      <c r="G958" s="54">
        <f t="shared" si="554"/>
        <v>8.5</v>
      </c>
      <c r="H958" s="20">
        <f t="shared" si="555"/>
        <v>0.88138739999999993</v>
      </c>
      <c r="I958" s="14" t="s">
        <v>16038</v>
      </c>
      <c r="J958" s="14" t="s">
        <v>11055</v>
      </c>
      <c r="K958" s="14" t="s">
        <v>20999</v>
      </c>
      <c r="L958" s="14" t="s">
        <v>25960</v>
      </c>
      <c r="M958" s="28">
        <f t="shared" si="556"/>
        <v>9.5</v>
      </c>
      <c r="N958" s="46">
        <f t="shared" si="535"/>
        <v>6.8</v>
      </c>
      <c r="O958" s="17">
        <f t="shared" si="536"/>
        <v>1.2000000000000002</v>
      </c>
      <c r="P958" s="17">
        <f t="shared" si="536"/>
        <v>10</v>
      </c>
      <c r="Q958" s="124">
        <f t="shared" si="537"/>
        <v>0.4</v>
      </c>
      <c r="R958" s="26">
        <f t="shared" si="538"/>
        <v>2.8000000000000003</v>
      </c>
      <c r="S958" s="2" t="s">
        <v>30922</v>
      </c>
      <c r="T958" s="2" t="s">
        <v>35901</v>
      </c>
      <c r="U958" s="24">
        <f t="shared" si="539"/>
        <v>499</v>
      </c>
      <c r="V958" s="66">
        <f t="shared" si="539"/>
        <v>422.3</v>
      </c>
      <c r="W958" s="54">
        <f t="shared" si="540"/>
        <v>0.85</v>
      </c>
      <c r="X958" s="143">
        <f t="shared" si="541"/>
        <v>499</v>
      </c>
      <c r="Y958" s="143">
        <f t="shared" si="542"/>
        <v>0.27</v>
      </c>
      <c r="Z958" s="94" t="s">
        <v>39932</v>
      </c>
      <c r="AA958">
        <v>2775.4</v>
      </c>
      <c r="AB958">
        <v>512.1</v>
      </c>
      <c r="AC958">
        <v>3.84</v>
      </c>
      <c r="AD958">
        <v>152</v>
      </c>
      <c r="AE958">
        <v>-1</v>
      </c>
      <c r="AF958" s="10">
        <v>37.9</v>
      </c>
      <c r="AG958" s="10">
        <v>58.12</v>
      </c>
      <c r="AH958" s="10">
        <f t="shared" si="543"/>
        <v>82395.941074325441</v>
      </c>
      <c r="AI958" s="11">
        <f t="shared" si="570"/>
        <v>0.99997537346626697</v>
      </c>
      <c r="AJ958">
        <f t="shared" si="571"/>
        <v>15165.645181344002</v>
      </c>
      <c r="AK958">
        <f t="shared" si="544"/>
        <v>276.4502654388009</v>
      </c>
      <c r="AL958">
        <f t="shared" si="545"/>
        <v>3.9853833600000028</v>
      </c>
      <c r="AM958" s="5">
        <f t="shared" si="546"/>
        <v>1.7</v>
      </c>
      <c r="AN958">
        <v>0</v>
      </c>
      <c r="AO958" s="72">
        <f t="shared" si="547"/>
        <v>2.8000000000000003</v>
      </c>
      <c r="AP958" s="72">
        <f t="shared" si="548"/>
        <v>0.4</v>
      </c>
      <c r="AQ958" s="72">
        <f t="shared" si="549"/>
        <v>0.4</v>
      </c>
      <c r="AR958" s="71">
        <f t="shared" si="550"/>
        <v>280.43564879880091</v>
      </c>
      <c r="AS958" s="40">
        <v>0.96925297432013224</v>
      </c>
      <c r="AT958" s="40">
        <f>(AS958+O958)*(AS958+P958)*((1/3)*AS958+R958)</f>
        <v>74.314055847757047</v>
      </c>
      <c r="AU958" s="73">
        <f>MROUND((AS958+O958),0.2)</f>
        <v>2.2000000000000002</v>
      </c>
      <c r="AV958" s="73">
        <f>MROUND((AS958+P958),0.2)</f>
        <v>11</v>
      </c>
      <c r="AW958" s="73">
        <f>IF(MROUND(((1/3)*AS958+AO958),0.2)*AV958*AU958/AR958&gt;1.05,MROUND(((1/3)*AS958+AO958),0.2)-0.2,MROUND(((1/3)*AS958+AO958),0.2))</f>
        <v>3.2</v>
      </c>
      <c r="AX958" s="40">
        <f t="shared" ref="AX958:AX959" si="574">AU958*AV958*AW958</f>
        <v>77.440000000000012</v>
      </c>
      <c r="AY958" s="40" t="b">
        <f>IF(AQ958&lt;AW958,TRUE, FALSE)</f>
        <v>1</v>
      </c>
      <c r="AZ958" s="40" t="b">
        <f>IF(AL958&lt;AQ958*AU958*AV958,TRUE, FALSE)</f>
        <v>1</v>
      </c>
      <c r="BA958">
        <f t="shared" si="551"/>
        <v>226</v>
      </c>
      <c r="BB958" s="91">
        <f t="shared" si="552"/>
        <v>69.366040971978336</v>
      </c>
    </row>
    <row r="959" spans="1:54">
      <c r="A959" s="2" t="s">
        <v>1086</v>
      </c>
      <c r="B959" s="7" t="s">
        <v>40902</v>
      </c>
      <c r="C959" s="17">
        <f t="shared" si="533"/>
        <v>6.5</v>
      </c>
      <c r="D959" s="28">
        <f t="shared" si="534"/>
        <v>272</v>
      </c>
      <c r="E959" s="8">
        <f t="shared" si="553"/>
        <v>17</v>
      </c>
      <c r="F959" s="2" t="s">
        <v>6073</v>
      </c>
      <c r="G959" s="54">
        <f t="shared" si="554"/>
        <v>5.6</v>
      </c>
      <c r="H959" s="20">
        <f t="shared" si="555"/>
        <v>0.30676429999999999</v>
      </c>
      <c r="I959" s="14" t="s">
        <v>16039</v>
      </c>
      <c r="J959" s="14" t="s">
        <v>11056</v>
      </c>
      <c r="K959" s="14" t="s">
        <v>21000</v>
      </c>
      <c r="L959" s="14" t="s">
        <v>25961</v>
      </c>
      <c r="M959" s="28">
        <f t="shared" si="556"/>
        <v>12</v>
      </c>
      <c r="N959" s="46">
        <f t="shared" si="535"/>
        <v>7</v>
      </c>
      <c r="O959" s="17">
        <f t="shared" si="536"/>
        <v>2.8000000000000003</v>
      </c>
      <c r="P959" s="17">
        <f t="shared" si="536"/>
        <v>5</v>
      </c>
      <c r="Q959" s="124">
        <f t="shared" si="537"/>
        <v>1</v>
      </c>
      <c r="R959" s="26">
        <f t="shared" si="538"/>
        <v>1.4000000000000001</v>
      </c>
      <c r="S959" s="2" t="s">
        <v>30923</v>
      </c>
      <c r="T959" s="2" t="s">
        <v>35902</v>
      </c>
      <c r="U959" s="24">
        <f t="shared" si="539"/>
        <v>544.80000000000007</v>
      </c>
      <c r="V959" s="66">
        <f t="shared" si="539"/>
        <v>374.1</v>
      </c>
      <c r="W959" s="54">
        <f t="shared" si="540"/>
        <v>0.56000000000000005</v>
      </c>
      <c r="X959" s="143">
        <f t="shared" si="541"/>
        <v>544.80000000000007</v>
      </c>
      <c r="Y959" s="143">
        <f t="shared" si="542"/>
        <v>0.21200000000000002</v>
      </c>
      <c r="Z959" s="94" t="s">
        <v>39932</v>
      </c>
      <c r="AA959">
        <v>2632.7</v>
      </c>
      <c r="AB959">
        <v>536.16</v>
      </c>
      <c r="AC959">
        <v>2.72</v>
      </c>
      <c r="AD959">
        <v>152</v>
      </c>
      <c r="AE959">
        <v>-1</v>
      </c>
      <c r="AF959" s="10">
        <v>37.9</v>
      </c>
      <c r="AG959" s="10">
        <v>58.12</v>
      </c>
      <c r="AH959" s="10">
        <f t="shared" si="543"/>
        <v>252180.76077752956</v>
      </c>
      <c r="AI959" s="11">
        <f t="shared" si="570"/>
        <v>0.76168844862443819</v>
      </c>
      <c r="AJ959">
        <f t="shared" si="571"/>
        <v>3223.7050429248002</v>
      </c>
      <c r="AK959">
        <f t="shared" si="544"/>
        <v>63.19195680432788</v>
      </c>
      <c r="AL959">
        <f t="shared" si="545"/>
        <v>13.587419720000002</v>
      </c>
      <c r="AM959" s="5">
        <f t="shared" si="546"/>
        <v>1.1000000000000001</v>
      </c>
      <c r="AN959">
        <v>0</v>
      </c>
      <c r="AO959" s="72">
        <f t="shared" si="547"/>
        <v>1.4000000000000001</v>
      </c>
      <c r="AP959" s="72">
        <f t="shared" si="548"/>
        <v>1</v>
      </c>
      <c r="AQ959" s="72">
        <f t="shared" si="549"/>
        <v>1</v>
      </c>
      <c r="AR959" s="71">
        <f t="shared" si="550"/>
        <v>76.779376524327887</v>
      </c>
      <c r="AS959" s="40">
        <v>0.96925297432013224</v>
      </c>
      <c r="AT959" s="40">
        <f>(AS959+O959)*(AS959+P959)*((1/3)*AS959+R959)</f>
        <v>38.768750337354959</v>
      </c>
      <c r="AU959" s="73">
        <f>MROUND((AS959+O959),0.2)</f>
        <v>3.8000000000000003</v>
      </c>
      <c r="AV959" s="73">
        <f>MROUND((AS959+P959),0.2)</f>
        <v>6</v>
      </c>
      <c r="AW959" s="73">
        <f>IF(MROUND(((1/3)*AS959+AO959),0.2)*AV959*AU959/AR959&gt;1.05,MROUND(((1/3)*AS959+AO959),0.2)-0.2,MROUND(((1/3)*AS959+AO959),0.2))</f>
        <v>1.8</v>
      </c>
      <c r="AX959" s="40">
        <f t="shared" si="574"/>
        <v>41.04</v>
      </c>
      <c r="AY959" s="40" t="b">
        <f>IF(AQ959&lt;AW959,TRUE, FALSE)</f>
        <v>1</v>
      </c>
      <c r="AZ959" s="40" t="b">
        <f>IF(AL959&lt;AQ959*AU959*AV959,TRUE, FALSE)</f>
        <v>1</v>
      </c>
      <c r="BA959">
        <f t="shared" si="551"/>
        <v>272</v>
      </c>
      <c r="BB959" s="91">
        <f t="shared" si="552"/>
        <v>4.6507694695934418</v>
      </c>
    </row>
    <row r="960" spans="1:54">
      <c r="A960" s="2" t="s">
        <v>1087</v>
      </c>
      <c r="B960" s="7" t="s">
        <v>40903</v>
      </c>
      <c r="C960" s="17">
        <f t="shared" si="533"/>
        <v>22.8</v>
      </c>
      <c r="D960" s="28">
        <f t="shared" si="534"/>
        <v>133</v>
      </c>
      <c r="E960" s="8">
        <f t="shared" si="553"/>
        <v>12</v>
      </c>
      <c r="F960" s="2" t="s">
        <v>6074</v>
      </c>
      <c r="G960" s="54">
        <f t="shared" si="554"/>
        <v>21.900000000000002</v>
      </c>
      <c r="H960" s="20">
        <f t="shared" si="555"/>
        <v>0.33334809999999998</v>
      </c>
      <c r="I960" s="14" t="s">
        <v>16040</v>
      </c>
      <c r="J960" s="14" t="s">
        <v>11057</v>
      </c>
      <c r="K960" s="14" t="s">
        <v>21001</v>
      </c>
      <c r="L960" s="14" t="s">
        <v>25962</v>
      </c>
      <c r="M960" s="28">
        <f t="shared" si="556"/>
        <v>9.5</v>
      </c>
      <c r="N960" s="46">
        <f t="shared" si="535"/>
        <v>6.8</v>
      </c>
      <c r="O960" s="17">
        <f t="shared" si="536"/>
        <v>1.4000000000000001</v>
      </c>
      <c r="P960" s="17">
        <f t="shared" si="536"/>
        <v>10</v>
      </c>
      <c r="Q960" s="124">
        <f t="shared" si="537"/>
        <v>1</v>
      </c>
      <c r="R960" s="26">
        <f t="shared" si="538"/>
        <v>1.6</v>
      </c>
      <c r="S960" s="2" t="s">
        <v>30924</v>
      </c>
      <c r="T960" s="2" t="s">
        <v>35903</v>
      </c>
      <c r="U960" s="24">
        <f t="shared" si="539"/>
        <v>406.20000000000005</v>
      </c>
      <c r="V960" s="66">
        <f t="shared" si="539"/>
        <v>286.60000000000002</v>
      </c>
      <c r="W960" s="54">
        <f t="shared" si="540"/>
        <v>2.19</v>
      </c>
      <c r="X960" s="143">
        <f t="shared" si="541"/>
        <v>406.20000000000005</v>
      </c>
      <c r="Y960" s="143">
        <f t="shared" si="542"/>
        <v>0.53800000000000003</v>
      </c>
      <c r="Z960" s="94" t="s">
        <v>39931</v>
      </c>
      <c r="AD960">
        <v>152</v>
      </c>
      <c r="AE960">
        <v>-1</v>
      </c>
      <c r="AF960" s="10">
        <v>37.9</v>
      </c>
      <c r="AG960" s="10">
        <v>58.12</v>
      </c>
      <c r="AH960" s="10">
        <f t="shared" si="543"/>
        <v>369790.32715053315</v>
      </c>
      <c r="AI960" s="11">
        <f t="shared" si="570"/>
        <v>0</v>
      </c>
      <c r="AJ960">
        <f t="shared" si="571"/>
        <v>0</v>
      </c>
      <c r="AK960" t="e">
        <f t="shared" si="544"/>
        <v>#DIV/0!</v>
      </c>
      <c r="AL960">
        <f t="shared" si="545"/>
        <v>14.93300256</v>
      </c>
      <c r="AM960" s="5">
        <f t="shared" si="546"/>
        <v>4.3600000000000003</v>
      </c>
      <c r="AN960">
        <v>0</v>
      </c>
      <c r="AO960" s="72">
        <f t="shared" si="547"/>
        <v>1.6</v>
      </c>
      <c r="AP960" s="72">
        <f t="shared" si="548"/>
        <v>1</v>
      </c>
      <c r="AQ960" s="72">
        <f t="shared" si="549"/>
        <v>1.2000000000000002</v>
      </c>
      <c r="AR960" s="71" t="e">
        <f t="shared" si="550"/>
        <v>#DIV/0!</v>
      </c>
      <c r="BA960">
        <f t="shared" si="551"/>
        <v>133</v>
      </c>
      <c r="BB960" s="91" t="e">
        <f t="shared" si="552"/>
        <v>#DIV/0!</v>
      </c>
    </row>
    <row r="961" spans="1:54">
      <c r="A961" s="2" t="s">
        <v>1088</v>
      </c>
      <c r="B961" s="7" t="s">
        <v>40904</v>
      </c>
      <c r="C961" s="17">
        <f t="shared" si="533"/>
        <v>23.3</v>
      </c>
      <c r="D961" s="28">
        <f t="shared" si="534"/>
        <v>167</v>
      </c>
      <c r="E961" s="8">
        <f t="shared" si="553"/>
        <v>7</v>
      </c>
      <c r="F961" s="2" t="s">
        <v>6075</v>
      </c>
      <c r="G961" s="54">
        <f t="shared" si="554"/>
        <v>22.3</v>
      </c>
      <c r="H961" s="20">
        <f t="shared" si="555"/>
        <v>0.52848509999999993</v>
      </c>
      <c r="I961" s="14" t="s">
        <v>16041</v>
      </c>
      <c r="J961" s="14" t="s">
        <v>11058</v>
      </c>
      <c r="K961" s="14" t="s">
        <v>21002</v>
      </c>
      <c r="L961" s="14" t="s">
        <v>25963</v>
      </c>
      <c r="M961" s="28">
        <f t="shared" si="556"/>
        <v>11.1</v>
      </c>
      <c r="N961" s="46">
        <f t="shared" si="535"/>
        <v>6</v>
      </c>
      <c r="O961" s="17">
        <f t="shared" si="536"/>
        <v>0.60000000000000009</v>
      </c>
      <c r="P961" s="17">
        <f t="shared" si="536"/>
        <v>6.8000000000000007</v>
      </c>
      <c r="Q961" s="124">
        <f t="shared" si="537"/>
        <v>0.8</v>
      </c>
      <c r="R961" s="26">
        <f t="shared" si="538"/>
        <v>1.8</v>
      </c>
      <c r="S961" s="2" t="s">
        <v>30925</v>
      </c>
      <c r="T961" s="2" t="s">
        <v>35904</v>
      </c>
      <c r="U961" s="24">
        <f t="shared" si="539"/>
        <v>439.8</v>
      </c>
      <c r="V961" s="66">
        <f t="shared" si="539"/>
        <v>355.6</v>
      </c>
      <c r="W961" s="54">
        <f t="shared" si="540"/>
        <v>2.23</v>
      </c>
      <c r="X961" s="143">
        <f t="shared" si="541"/>
        <v>439.8</v>
      </c>
      <c r="Y961" s="143">
        <f t="shared" si="542"/>
        <v>0.54600000000000004</v>
      </c>
      <c r="Z961" s="94" t="s">
        <v>39931</v>
      </c>
      <c r="AD961">
        <v>152</v>
      </c>
      <c r="AE961">
        <v>-1</v>
      </c>
      <c r="AF961" s="10">
        <v>37.9</v>
      </c>
      <c r="AG961" s="10">
        <v>58.12</v>
      </c>
      <c r="AH961" s="10">
        <f t="shared" si="543"/>
        <v>283820.64498429227</v>
      </c>
      <c r="AI961" s="11">
        <f t="shared" si="570"/>
        <v>0</v>
      </c>
      <c r="AJ961">
        <f t="shared" si="571"/>
        <v>0</v>
      </c>
      <c r="AK961" t="e">
        <f t="shared" si="544"/>
        <v>#DIV/0!</v>
      </c>
      <c r="AL961">
        <f t="shared" si="545"/>
        <v>3.4628054256000018</v>
      </c>
      <c r="AM961" s="5">
        <f t="shared" si="546"/>
        <v>4.46</v>
      </c>
      <c r="AN961">
        <v>0</v>
      </c>
      <c r="AO961" s="72">
        <f t="shared" si="547"/>
        <v>1.8</v>
      </c>
      <c r="AP961" s="72">
        <f t="shared" si="548"/>
        <v>0.8</v>
      </c>
      <c r="AQ961" s="72">
        <f t="shared" si="549"/>
        <v>1</v>
      </c>
      <c r="AR961" s="71" t="e">
        <f t="shared" si="550"/>
        <v>#DIV/0!</v>
      </c>
      <c r="BA961">
        <f t="shared" si="551"/>
        <v>167</v>
      </c>
      <c r="BB961" s="91" t="e">
        <f t="shared" si="552"/>
        <v>#DIV/0!</v>
      </c>
    </row>
    <row r="962" spans="1:54">
      <c r="A962" s="2" t="s">
        <v>1089</v>
      </c>
      <c r="B962" s="7" t="s">
        <v>40905</v>
      </c>
      <c r="C962" s="17">
        <f t="shared" ref="C962:C1025" si="575">MROUND(A962,0.1)+1+AN962</f>
        <v>10.9</v>
      </c>
      <c r="D962" s="28">
        <f t="shared" ref="D962:D1025" si="576">MROUND(S962,1)</f>
        <v>236</v>
      </c>
      <c r="E962" s="8">
        <f t="shared" si="553"/>
        <v>9</v>
      </c>
      <c r="F962" s="2" t="s">
        <v>6076</v>
      </c>
      <c r="G962" s="54">
        <f t="shared" si="554"/>
        <v>10</v>
      </c>
      <c r="H962" s="20">
        <f t="shared" si="555"/>
        <v>0.17680009999999999</v>
      </c>
      <c r="I962" s="14" t="s">
        <v>16042</v>
      </c>
      <c r="J962" s="14" t="s">
        <v>11059</v>
      </c>
      <c r="K962" s="14" t="s">
        <v>21003</v>
      </c>
      <c r="L962" s="14" t="s">
        <v>25964</v>
      </c>
      <c r="M962" s="28">
        <f t="shared" si="556"/>
        <v>14.2</v>
      </c>
      <c r="N962" s="46">
        <f t="shared" ref="N962:N1025" si="577">MROUND(L962,0.2)+5</f>
        <v>6.2</v>
      </c>
      <c r="O962" s="17">
        <f t="shared" ref="O962:P1025" si="578">MROUND(I962,0.2)</f>
        <v>2</v>
      </c>
      <c r="P962" s="17">
        <f t="shared" si="578"/>
        <v>0.60000000000000009</v>
      </c>
      <c r="Q962" s="124">
        <f t="shared" ref="Q962:Q1025" si="579">IF(AN962&gt;0,CEILING((1-H962)*R962,0.2),IF(MROUND((1-H962)*R962,0.2)&lt;0.2,MROUND((1-H962)*R962,0.2)+0.2, MROUND((1-H962)*R962,0.2)))</f>
        <v>1.4000000000000001</v>
      </c>
      <c r="R962" s="26">
        <f t="shared" ref="R962:R1025" si="580">MROUND(K962,0.2)</f>
        <v>1.8</v>
      </c>
      <c r="S962" s="2" t="s">
        <v>30926</v>
      </c>
      <c r="T962" s="2" t="s">
        <v>35905</v>
      </c>
      <c r="U962" s="24">
        <f t="shared" ref="U962:V1025" si="581">ROUNDUP(S962+273,1)</f>
        <v>509.3</v>
      </c>
      <c r="V962" s="66">
        <f t="shared" si="581"/>
        <v>369.70000000000005</v>
      </c>
      <c r="W962" s="54">
        <f t="shared" ref="W962:W1025" si="582">ROUNDUP(A962/10,2)</f>
        <v>1</v>
      </c>
      <c r="X962" s="143">
        <f t="shared" ref="X962:X1025" si="583">U962</f>
        <v>509.3</v>
      </c>
      <c r="Y962" s="143">
        <f t="shared" ref="Y962:Y1025" si="584">W962/5+0.1</f>
        <v>0.30000000000000004</v>
      </c>
      <c r="Z962" s="94" t="s">
        <v>39932</v>
      </c>
      <c r="AA962">
        <v>2845.8</v>
      </c>
      <c r="AB962">
        <v>501.21</v>
      </c>
      <c r="AC962">
        <v>4.18</v>
      </c>
      <c r="AD962">
        <v>152</v>
      </c>
      <c r="AE962">
        <v>-1</v>
      </c>
      <c r="AF962" s="10">
        <v>37.9</v>
      </c>
      <c r="AG962" s="10">
        <v>58.12</v>
      </c>
      <c r="AH962" s="10">
        <f t="shared" ref="AH962:AH1025" si="585">((1.092*8.3144*(AE962+273)*(LN(AF962)-1.013)/(0.93-(AE962+273)/(AD962+273)))*((AD962-T962)/(AD962-AE962))^0.383)*1000/AG962</f>
        <v>260233.98281192931</v>
      </c>
      <c r="AI962" s="11">
        <f t="shared" si="570"/>
        <v>0.75597331154632286</v>
      </c>
      <c r="AJ962">
        <f t="shared" si="571"/>
        <v>191.40619274136</v>
      </c>
      <c r="AK962">
        <f t="shared" ref="AK962:AK1025" si="586">0.07*AJ962*AI962/AC962</f>
        <v>2.423171802966789</v>
      </c>
      <c r="AL962">
        <f t="shared" ref="AL962:AL1025" si="587">(1-H962)*O962*P962*R962</f>
        <v>1.7781117840000003</v>
      </c>
      <c r="AM962" s="5">
        <f t="shared" ref="AM962:AM1025" si="588">MROUND(A962,0.1)/5</f>
        <v>1.98</v>
      </c>
      <c r="AN962">
        <v>0</v>
      </c>
      <c r="AO962" s="72">
        <f t="shared" ref="AO962:AO1025" si="589">CEILING(R962,0.2)</f>
        <v>1.8</v>
      </c>
      <c r="AP962" s="72">
        <f t="shared" ref="AP962:AP1025" si="590">Q962</f>
        <v>1.4000000000000001</v>
      </c>
      <c r="AQ962" s="72">
        <f t="shared" ref="AQ962:AQ1025" si="591">CEILING((1-H962)*R962,0.2)</f>
        <v>1.6</v>
      </c>
      <c r="AR962" s="71">
        <f t="shared" ref="AR962:AR1025" si="592">AL962+AK962</f>
        <v>4.2012835869667891</v>
      </c>
      <c r="AS962" s="40">
        <v>0.96925297432013224</v>
      </c>
      <c r="AT962" s="40">
        <f>(AS962+O962)*(AS962+P962)*((1/3)*AS962+R962)</f>
        <v>9.892530649526865</v>
      </c>
      <c r="AU962" s="73">
        <f>MROUND((AS962+O962),0.2)</f>
        <v>3</v>
      </c>
      <c r="AV962" s="73">
        <f>MROUND((AS962+P962),0.2)</f>
        <v>1.6</v>
      </c>
      <c r="AW962" s="73">
        <f>IF(MROUND(((1/3)*AS962+AO962),0.2)*AV962*AU962/AR962&gt;1.05,MROUND(((1/3)*AS962+AO962),0.2)-0.2,MROUND(((1/3)*AS962+AO962),0.2))</f>
        <v>2</v>
      </c>
      <c r="AX962" s="40">
        <f t="shared" ref="AX962:AX964" si="593">AU962*AV962*AW962</f>
        <v>9.6000000000000014</v>
      </c>
      <c r="AY962" s="40" t="b">
        <f>IF(AQ962&lt;AW962,TRUE, FALSE)</f>
        <v>1</v>
      </c>
      <c r="AZ962" s="40" t="b">
        <f>IF(AL962&lt;AQ962*AU962*AV962,TRUE, FALSE)</f>
        <v>1</v>
      </c>
      <c r="BA962">
        <f t="shared" ref="BA962:BA1025" si="594">D962</f>
        <v>236</v>
      </c>
      <c r="BB962" s="91">
        <f t="shared" ref="BB962:BB1025" si="595">AK962/AL962</f>
        <v>1.3627781024630949</v>
      </c>
    </row>
    <row r="963" spans="1:54">
      <c r="A963" s="2" t="s">
        <v>1090</v>
      </c>
      <c r="B963" s="7" t="s">
        <v>40906</v>
      </c>
      <c r="C963" s="17">
        <f t="shared" si="575"/>
        <v>7.9</v>
      </c>
      <c r="D963" s="28">
        <f t="shared" si="576"/>
        <v>246</v>
      </c>
      <c r="E963" s="8">
        <f t="shared" ref="E963:E1026" si="596">MROUND(SQRT(((P963*O963*Q963)/MAX(O963,P963,Q963)))*10,1)</f>
        <v>10</v>
      </c>
      <c r="F963" s="2" t="s">
        <v>6077</v>
      </c>
      <c r="G963" s="54">
        <f t="shared" ref="G963:G1026" si="597">ROUNDUP(A963,1)</f>
        <v>7</v>
      </c>
      <c r="H963" s="20">
        <f t="shared" ref="H963:H1026" si="598">F963/100</f>
        <v>0.40003100000000003</v>
      </c>
      <c r="I963" s="14" t="s">
        <v>16043</v>
      </c>
      <c r="J963" s="14" t="s">
        <v>11060</v>
      </c>
      <c r="K963" s="14" t="s">
        <v>21004</v>
      </c>
      <c r="L963" s="14" t="s">
        <v>25965</v>
      </c>
      <c r="M963" s="28">
        <f t="shared" ref="M963:M1026" si="599">14.5-P963/2</f>
        <v>13.2</v>
      </c>
      <c r="N963" s="46">
        <f t="shared" si="577"/>
        <v>6.6</v>
      </c>
      <c r="O963" s="17">
        <f t="shared" si="578"/>
        <v>1.2000000000000002</v>
      </c>
      <c r="P963" s="17">
        <f t="shared" si="578"/>
        <v>2.6</v>
      </c>
      <c r="Q963" s="124">
        <f t="shared" si="579"/>
        <v>0.8</v>
      </c>
      <c r="R963" s="26">
        <f t="shared" si="580"/>
        <v>1.4000000000000001</v>
      </c>
      <c r="S963" s="2" t="s">
        <v>30927</v>
      </c>
      <c r="T963" s="2" t="s">
        <v>35906</v>
      </c>
      <c r="U963" s="24">
        <f t="shared" si="581"/>
        <v>519.4</v>
      </c>
      <c r="V963" s="66">
        <f t="shared" si="581"/>
        <v>384.1</v>
      </c>
      <c r="W963" s="54">
        <f t="shared" si="582"/>
        <v>0.7</v>
      </c>
      <c r="X963" s="143">
        <f t="shared" si="583"/>
        <v>519.4</v>
      </c>
      <c r="Y963" s="143">
        <f t="shared" si="584"/>
        <v>0.24</v>
      </c>
      <c r="Z963" s="94" t="s">
        <v>39932</v>
      </c>
      <c r="AA963">
        <v>2703.4</v>
      </c>
      <c r="AB963">
        <v>523.91999999999996</v>
      </c>
      <c r="AC963">
        <v>3.26</v>
      </c>
      <c r="AD963">
        <v>152</v>
      </c>
      <c r="AE963">
        <v>-1</v>
      </c>
      <c r="AF963" s="10">
        <v>37.9</v>
      </c>
      <c r="AG963" s="10">
        <v>58.12</v>
      </c>
      <c r="AH963" s="10">
        <f t="shared" si="585"/>
        <v>231894.27417032773</v>
      </c>
      <c r="AI963" s="11">
        <f t="shared" si="570"/>
        <v>0.8424778798371696</v>
      </c>
      <c r="AJ963">
        <f t="shared" si="571"/>
        <v>915.46396695936005</v>
      </c>
      <c r="AK963">
        <f t="shared" si="586"/>
        <v>16.560757649259891</v>
      </c>
      <c r="AL963">
        <f t="shared" si="587"/>
        <v>2.6206645920000007</v>
      </c>
      <c r="AM963" s="5">
        <f t="shared" si="588"/>
        <v>1.3800000000000001</v>
      </c>
      <c r="AN963">
        <v>0</v>
      </c>
      <c r="AO963" s="72">
        <f t="shared" si="589"/>
        <v>1.4000000000000001</v>
      </c>
      <c r="AP963" s="72">
        <f t="shared" si="590"/>
        <v>0.8</v>
      </c>
      <c r="AQ963" s="72">
        <f t="shared" si="591"/>
        <v>1</v>
      </c>
      <c r="AR963" s="71">
        <f t="shared" si="592"/>
        <v>19.181422241259892</v>
      </c>
      <c r="AS963" s="40">
        <v>0.96925297432013224</v>
      </c>
      <c r="AT963" s="40">
        <f>(AS963+O963)*(AS963+P963)*((1/3)*AS963+R963)</f>
        <v>13.341174456656637</v>
      </c>
      <c r="AU963" s="73">
        <f>MROUND((AS963+O963),0.2)</f>
        <v>2.2000000000000002</v>
      </c>
      <c r="AV963" s="73">
        <f>MROUND((AS963+P963),0.2)</f>
        <v>3.6</v>
      </c>
      <c r="AW963" s="73">
        <f>IF(MROUND(((1/3)*AS963+AO963),0.2)*AV963*AU963/AR963&gt;1.05,MROUND(((1/3)*AS963+AO963),0.2)-0.2,MROUND(((1/3)*AS963+AO963),0.2))</f>
        <v>1.8</v>
      </c>
      <c r="AX963" s="40">
        <f t="shared" si="593"/>
        <v>14.256000000000002</v>
      </c>
      <c r="AY963" s="40" t="b">
        <f>IF(AQ963&lt;AW963,TRUE, FALSE)</f>
        <v>1</v>
      </c>
      <c r="AZ963" s="40" t="b">
        <f>IF(AL963&lt;AQ963*AU963*AV963,TRUE, FALSE)</f>
        <v>1</v>
      </c>
      <c r="BA963">
        <f t="shared" si="594"/>
        <v>246</v>
      </c>
      <c r="BB963" s="91">
        <f t="shared" si="595"/>
        <v>6.3192969065229718</v>
      </c>
    </row>
    <row r="964" spans="1:54">
      <c r="A964" s="2" t="s">
        <v>1091</v>
      </c>
      <c r="B964" s="7" t="s">
        <v>40907</v>
      </c>
      <c r="C964" s="17">
        <f t="shared" si="575"/>
        <v>23.6</v>
      </c>
      <c r="D964" s="28">
        <f t="shared" si="576"/>
        <v>117</v>
      </c>
      <c r="E964" s="8">
        <f t="shared" si="596"/>
        <v>11</v>
      </c>
      <c r="F964" s="2" t="s">
        <v>6078</v>
      </c>
      <c r="G964" s="54">
        <f t="shared" si="597"/>
        <v>22.700000000000003</v>
      </c>
      <c r="H964" s="20">
        <f t="shared" si="598"/>
        <v>0.37866390000000005</v>
      </c>
      <c r="I964" s="14" t="s">
        <v>16044</v>
      </c>
      <c r="J964" s="14" t="s">
        <v>11061</v>
      </c>
      <c r="K964" s="14" t="s">
        <v>21005</v>
      </c>
      <c r="L964" s="14" t="s">
        <v>25966</v>
      </c>
      <c r="M964" s="28">
        <f t="shared" si="599"/>
        <v>11.9</v>
      </c>
      <c r="N964" s="46">
        <f t="shared" si="577"/>
        <v>6.6</v>
      </c>
      <c r="O964" s="17">
        <f t="shared" si="578"/>
        <v>0.8</v>
      </c>
      <c r="P964" s="17">
        <f t="shared" si="578"/>
        <v>5.2</v>
      </c>
      <c r="Q964" s="124">
        <f t="shared" si="579"/>
        <v>1.4000000000000001</v>
      </c>
      <c r="R964" s="26">
        <f t="shared" si="580"/>
        <v>2.2000000000000002</v>
      </c>
      <c r="S964" s="2" t="s">
        <v>30928</v>
      </c>
      <c r="T964" s="2" t="s">
        <v>35907</v>
      </c>
      <c r="U964" s="24">
        <f t="shared" si="581"/>
        <v>390.3</v>
      </c>
      <c r="V964" s="66">
        <f t="shared" si="581"/>
        <v>416.70000000000005</v>
      </c>
      <c r="W964" s="54">
        <f t="shared" si="582"/>
        <v>2.2699999999999996</v>
      </c>
      <c r="X964" s="143">
        <f t="shared" si="583"/>
        <v>390.3</v>
      </c>
      <c r="Y964" s="143">
        <f t="shared" si="584"/>
        <v>0.55399999999999994</v>
      </c>
      <c r="Z964" s="94" t="s">
        <v>39932</v>
      </c>
      <c r="AA964">
        <v>3602.4</v>
      </c>
      <c r="AB964">
        <v>422.43</v>
      </c>
      <c r="AC964">
        <v>10.58</v>
      </c>
      <c r="AD964">
        <v>152</v>
      </c>
      <c r="AE964">
        <v>-1</v>
      </c>
      <c r="AF964" s="10">
        <v>37.9</v>
      </c>
      <c r="AG964" s="10">
        <v>58.12</v>
      </c>
      <c r="AH964" s="10">
        <f t="shared" si="585"/>
        <v>125948.16940800358</v>
      </c>
      <c r="AI964" s="11">
        <f t="shared" si="570"/>
        <v>0.99954848421087661</v>
      </c>
      <c r="AJ964">
        <f t="shared" si="571"/>
        <v>1463.9446881671045</v>
      </c>
      <c r="AK964">
        <f t="shared" si="586"/>
        <v>9.6814611135935316</v>
      </c>
      <c r="AL964">
        <f t="shared" si="587"/>
        <v>5.6864679872000012</v>
      </c>
      <c r="AM964" s="5">
        <f t="shared" si="588"/>
        <v>4.5200000000000005</v>
      </c>
      <c r="AN964">
        <v>0</v>
      </c>
      <c r="AO964" s="72">
        <f t="shared" si="589"/>
        <v>2.2000000000000002</v>
      </c>
      <c r="AP964" s="72">
        <f t="shared" si="590"/>
        <v>1.4000000000000001</v>
      </c>
      <c r="AQ964" s="72">
        <f t="shared" si="591"/>
        <v>1.4000000000000001</v>
      </c>
      <c r="AR964" s="71">
        <f t="shared" si="592"/>
        <v>15.367929100793532</v>
      </c>
      <c r="AS964" s="40">
        <v>0.96925297432013224</v>
      </c>
      <c r="AT964" s="40">
        <f>(AS964+O964)*(AS964+P964)*((1/3)*AS964+R964)</f>
        <v>27.539387628680505</v>
      </c>
      <c r="AU964" s="73">
        <f>MROUND((AS964+O964),0.2)</f>
        <v>1.8</v>
      </c>
      <c r="AV964" s="73">
        <f>MROUND((AS964+P964),0.2)</f>
        <v>6.2</v>
      </c>
      <c r="AW964" s="73">
        <f>IF(MROUND(((1/3)*AS964+AO964),0.2)*AV964*AU964/AR964&gt;1.05,MROUND(((1/3)*AS964+AO964),0.2)-0.2,MROUND(((1/3)*AS964+AO964),0.2))</f>
        <v>2.4</v>
      </c>
      <c r="AX964" s="40">
        <f t="shared" si="593"/>
        <v>26.783999999999999</v>
      </c>
      <c r="AY964" s="40" t="b">
        <f>IF(AQ964&lt;AW964,TRUE, FALSE)</f>
        <v>1</v>
      </c>
      <c r="AZ964" s="40" t="b">
        <f>IF(AL964&lt;AQ964*AU964*AV964,TRUE, FALSE)</f>
        <v>1</v>
      </c>
      <c r="BA964">
        <f t="shared" si="594"/>
        <v>117</v>
      </c>
      <c r="BB964" s="91">
        <f t="shared" si="595"/>
        <v>1.7025438524205343</v>
      </c>
    </row>
    <row r="965" spans="1:54">
      <c r="A965" s="2" t="s">
        <v>1092</v>
      </c>
      <c r="B965" s="7" t="s">
        <v>40908</v>
      </c>
      <c r="C965" s="17">
        <f t="shared" si="575"/>
        <v>25.200000000000003</v>
      </c>
      <c r="D965" s="28">
        <f t="shared" si="576"/>
        <v>72</v>
      </c>
      <c r="E965" s="8">
        <f t="shared" si="596"/>
        <v>4</v>
      </c>
      <c r="F965" s="2" t="s">
        <v>6079</v>
      </c>
      <c r="G965" s="54">
        <f t="shared" si="597"/>
        <v>24.3</v>
      </c>
      <c r="H965" s="20">
        <f t="shared" si="598"/>
        <v>0.37153030000000004</v>
      </c>
      <c r="I965" s="14" t="s">
        <v>16045</v>
      </c>
      <c r="J965" s="14" t="s">
        <v>11062</v>
      </c>
      <c r="K965" s="14" t="s">
        <v>21006</v>
      </c>
      <c r="L965" s="14" t="s">
        <v>25967</v>
      </c>
      <c r="M965" s="28">
        <f t="shared" si="599"/>
        <v>14.1</v>
      </c>
      <c r="N965" s="46">
        <f t="shared" si="577"/>
        <v>6.4</v>
      </c>
      <c r="O965" s="17">
        <f t="shared" si="578"/>
        <v>2.8000000000000003</v>
      </c>
      <c r="P965" s="17">
        <f t="shared" si="578"/>
        <v>0.8</v>
      </c>
      <c r="Q965" s="124">
        <f t="shared" si="579"/>
        <v>0.2</v>
      </c>
      <c r="R965" s="26">
        <f t="shared" si="580"/>
        <v>0.4</v>
      </c>
      <c r="S965" s="2" t="s">
        <v>30929</v>
      </c>
      <c r="T965" s="2" t="s">
        <v>35908</v>
      </c>
      <c r="U965" s="24">
        <f t="shared" si="581"/>
        <v>344.70000000000005</v>
      </c>
      <c r="V965" s="66">
        <f t="shared" si="581"/>
        <v>389.20000000000005</v>
      </c>
      <c r="W965" s="54">
        <f t="shared" si="582"/>
        <v>2.4299999999999997</v>
      </c>
      <c r="X965" s="143">
        <f t="shared" si="583"/>
        <v>344.70000000000005</v>
      </c>
      <c r="Y965" s="143">
        <f t="shared" si="584"/>
        <v>0.58599999999999997</v>
      </c>
      <c r="Z965" s="94" t="s">
        <v>39931</v>
      </c>
      <c r="AD965">
        <v>152</v>
      </c>
      <c r="AE965">
        <v>-1</v>
      </c>
      <c r="AF965" s="10">
        <v>37.9</v>
      </c>
      <c r="AG965" s="10">
        <v>58.12</v>
      </c>
      <c r="AH965" s="10">
        <f t="shared" si="585"/>
        <v>220488.73646996115</v>
      </c>
      <c r="AI965" s="11">
        <f t="shared" si="570"/>
        <v>0</v>
      </c>
      <c r="AJ965">
        <f t="shared" si="571"/>
        <v>0</v>
      </c>
      <c r="AK965" t="e">
        <f t="shared" si="586"/>
        <v>#DIV/0!</v>
      </c>
      <c r="AL965">
        <f t="shared" si="587"/>
        <v>0.56310885119999998</v>
      </c>
      <c r="AM965" s="5">
        <f t="shared" si="588"/>
        <v>4.8400000000000007</v>
      </c>
      <c r="AN965">
        <v>0</v>
      </c>
      <c r="AO965" s="72">
        <f t="shared" si="589"/>
        <v>0.4</v>
      </c>
      <c r="AP965" s="72">
        <f t="shared" si="590"/>
        <v>0.2</v>
      </c>
      <c r="AQ965" s="72">
        <f t="shared" si="591"/>
        <v>0.4</v>
      </c>
      <c r="AR965" s="71" t="e">
        <f t="shared" si="592"/>
        <v>#DIV/0!</v>
      </c>
      <c r="BA965">
        <f t="shared" si="594"/>
        <v>72</v>
      </c>
      <c r="BB965" s="91" t="e">
        <f t="shared" si="595"/>
        <v>#DIV/0!</v>
      </c>
    </row>
    <row r="966" spans="1:54">
      <c r="A966" s="2" t="s">
        <v>1093</v>
      </c>
      <c r="B966" s="7" t="s">
        <v>40909</v>
      </c>
      <c r="C966" s="17">
        <f t="shared" si="575"/>
        <v>9.9</v>
      </c>
      <c r="D966" s="28">
        <f t="shared" si="576"/>
        <v>179</v>
      </c>
      <c r="E966" s="8">
        <f t="shared" si="596"/>
        <v>15</v>
      </c>
      <c r="F966" s="2" t="s">
        <v>6080</v>
      </c>
      <c r="G966" s="54">
        <f t="shared" si="597"/>
        <v>9</v>
      </c>
      <c r="H966" s="20">
        <f t="shared" si="598"/>
        <v>0.3173184</v>
      </c>
      <c r="I966" s="14" t="s">
        <v>16046</v>
      </c>
      <c r="J966" s="14" t="s">
        <v>11063</v>
      </c>
      <c r="K966" s="14" t="s">
        <v>21007</v>
      </c>
      <c r="L966" s="14" t="s">
        <v>25968</v>
      </c>
      <c r="M966" s="28">
        <f t="shared" si="599"/>
        <v>10</v>
      </c>
      <c r="N966" s="46">
        <f t="shared" si="577"/>
        <v>6</v>
      </c>
      <c r="O966" s="17">
        <f t="shared" si="578"/>
        <v>3</v>
      </c>
      <c r="P966" s="17">
        <f t="shared" si="578"/>
        <v>9</v>
      </c>
      <c r="Q966" s="124">
        <f t="shared" si="579"/>
        <v>0.8</v>
      </c>
      <c r="R966" s="26">
        <f t="shared" si="580"/>
        <v>1.2000000000000002</v>
      </c>
      <c r="S966" s="2" t="s">
        <v>30930</v>
      </c>
      <c r="T966" s="2" t="s">
        <v>35909</v>
      </c>
      <c r="U966" s="24">
        <f t="shared" si="581"/>
        <v>451.6</v>
      </c>
      <c r="V966" s="66">
        <f t="shared" si="581"/>
        <v>343.6</v>
      </c>
      <c r="W966" s="54">
        <f t="shared" si="582"/>
        <v>0.9</v>
      </c>
      <c r="X966" s="143">
        <f t="shared" si="583"/>
        <v>451.6</v>
      </c>
      <c r="Y966" s="143">
        <f t="shared" si="584"/>
        <v>0.28000000000000003</v>
      </c>
      <c r="Z966" s="94" t="s">
        <v>39931</v>
      </c>
      <c r="AD966">
        <v>152</v>
      </c>
      <c r="AE966">
        <v>-1</v>
      </c>
      <c r="AF966" s="10">
        <v>37.9</v>
      </c>
      <c r="AG966" s="10">
        <v>58.12</v>
      </c>
      <c r="AH966" s="10">
        <f t="shared" si="585"/>
        <v>301692.43162313499</v>
      </c>
      <c r="AI966" s="11">
        <f t="shared" si="570"/>
        <v>0</v>
      </c>
      <c r="AJ966">
        <f t="shared" si="571"/>
        <v>0</v>
      </c>
      <c r="AK966" t="e">
        <f t="shared" si="586"/>
        <v>#DIV/0!</v>
      </c>
      <c r="AL966">
        <f t="shared" si="587"/>
        <v>22.118883840000002</v>
      </c>
      <c r="AM966" s="5">
        <f t="shared" si="588"/>
        <v>1.78</v>
      </c>
      <c r="AN966">
        <v>0</v>
      </c>
      <c r="AO966" s="72">
        <f t="shared" si="589"/>
        <v>1.2000000000000002</v>
      </c>
      <c r="AP966" s="72">
        <f t="shared" si="590"/>
        <v>0.8</v>
      </c>
      <c r="AQ966" s="72">
        <f t="shared" si="591"/>
        <v>1</v>
      </c>
      <c r="AR966" s="71" t="e">
        <f t="shared" si="592"/>
        <v>#DIV/0!</v>
      </c>
      <c r="BA966">
        <f t="shared" si="594"/>
        <v>179</v>
      </c>
      <c r="BB966" s="91" t="e">
        <f t="shared" si="595"/>
        <v>#DIV/0!</v>
      </c>
    </row>
    <row r="967" spans="1:54">
      <c r="A967" s="2" t="s">
        <v>1094</v>
      </c>
      <c r="B967" s="7" t="s">
        <v>40910</v>
      </c>
      <c r="C967" s="17">
        <f t="shared" si="575"/>
        <v>11.8</v>
      </c>
      <c r="D967" s="28">
        <f t="shared" si="576"/>
        <v>279</v>
      </c>
      <c r="E967" s="8">
        <f t="shared" si="596"/>
        <v>6</v>
      </c>
      <c r="F967" s="2" t="s">
        <v>6081</v>
      </c>
      <c r="G967" s="54">
        <f t="shared" si="597"/>
        <v>10.9</v>
      </c>
      <c r="H967" s="20">
        <f t="shared" si="598"/>
        <v>0.81944439999999996</v>
      </c>
      <c r="I967" s="14" t="s">
        <v>16047</v>
      </c>
      <c r="J967" s="14" t="s">
        <v>11064</v>
      </c>
      <c r="K967" s="14" t="s">
        <v>21008</v>
      </c>
      <c r="L967" s="14" t="s">
        <v>25969</v>
      </c>
      <c r="M967" s="28">
        <f t="shared" si="599"/>
        <v>9.6999999999999993</v>
      </c>
      <c r="N967" s="46">
        <f t="shared" si="577"/>
        <v>5.6</v>
      </c>
      <c r="O967" s="17">
        <f t="shared" si="578"/>
        <v>1.6</v>
      </c>
      <c r="P967" s="17">
        <f t="shared" si="578"/>
        <v>9.6000000000000014</v>
      </c>
      <c r="Q967" s="124">
        <f t="shared" si="579"/>
        <v>0.2</v>
      </c>
      <c r="R967" s="26">
        <f t="shared" si="580"/>
        <v>1.2000000000000002</v>
      </c>
      <c r="S967" s="2" t="s">
        <v>30931</v>
      </c>
      <c r="T967" s="2" t="s">
        <v>35910</v>
      </c>
      <c r="U967" s="24">
        <f t="shared" si="581"/>
        <v>552.1</v>
      </c>
      <c r="V967" s="66">
        <f t="shared" si="581"/>
        <v>307.10000000000002</v>
      </c>
      <c r="W967" s="54">
        <f t="shared" si="582"/>
        <v>1.0900000000000001</v>
      </c>
      <c r="X967" s="143">
        <f t="shared" si="583"/>
        <v>552.1</v>
      </c>
      <c r="Y967" s="143">
        <f t="shared" si="584"/>
        <v>0.31800000000000006</v>
      </c>
      <c r="Z967" s="94" t="s">
        <v>39931</v>
      </c>
      <c r="AD967">
        <v>152</v>
      </c>
      <c r="AE967">
        <v>-1</v>
      </c>
      <c r="AF967" s="10">
        <v>37.9</v>
      </c>
      <c r="AG967" s="10">
        <v>58.12</v>
      </c>
      <c r="AH967" s="10">
        <f t="shared" si="585"/>
        <v>347773.47690172645</v>
      </c>
      <c r="AI967" s="11">
        <f t="shared" si="570"/>
        <v>0</v>
      </c>
      <c r="AJ967">
        <f t="shared" si="571"/>
        <v>0</v>
      </c>
      <c r="AK967" t="e">
        <f t="shared" si="586"/>
        <v>#DIV/0!</v>
      </c>
      <c r="AL967">
        <f t="shared" si="587"/>
        <v>3.3280008192000019</v>
      </c>
      <c r="AM967" s="5">
        <f t="shared" si="588"/>
        <v>2.16</v>
      </c>
      <c r="AN967">
        <v>0</v>
      </c>
      <c r="AO967" s="72">
        <f t="shared" si="589"/>
        <v>1.2000000000000002</v>
      </c>
      <c r="AP967" s="72">
        <f t="shared" si="590"/>
        <v>0.2</v>
      </c>
      <c r="AQ967" s="72">
        <f t="shared" si="591"/>
        <v>0.4</v>
      </c>
      <c r="AR967" s="71" t="e">
        <f t="shared" si="592"/>
        <v>#DIV/0!</v>
      </c>
      <c r="BA967">
        <f t="shared" si="594"/>
        <v>279</v>
      </c>
      <c r="BB967" s="91" t="e">
        <f t="shared" si="595"/>
        <v>#DIV/0!</v>
      </c>
    </row>
    <row r="968" spans="1:54">
      <c r="A968" s="2" t="s">
        <v>1095</v>
      </c>
      <c r="B968" s="7" t="s">
        <v>40911</v>
      </c>
      <c r="C968" s="17">
        <f t="shared" si="575"/>
        <v>31</v>
      </c>
      <c r="D968" s="28">
        <f t="shared" si="576"/>
        <v>35</v>
      </c>
      <c r="E968" s="8">
        <f t="shared" si="596"/>
        <v>17</v>
      </c>
      <c r="F968" s="2" t="s">
        <v>6082</v>
      </c>
      <c r="G968" s="54">
        <f t="shared" si="597"/>
        <v>30</v>
      </c>
      <c r="H968" s="20">
        <f t="shared" si="598"/>
        <v>0.59255060000000004</v>
      </c>
      <c r="I968" s="14" t="s">
        <v>16048</v>
      </c>
      <c r="J968" s="14" t="s">
        <v>11065</v>
      </c>
      <c r="K968" s="14" t="s">
        <v>21009</v>
      </c>
      <c r="L968" s="14" t="s">
        <v>25970</v>
      </c>
      <c r="M968" s="28">
        <f t="shared" si="599"/>
        <v>13.1</v>
      </c>
      <c r="N968" s="46">
        <f t="shared" si="577"/>
        <v>5.8</v>
      </c>
      <c r="O968" s="17">
        <f t="shared" si="578"/>
        <v>3</v>
      </c>
      <c r="P968" s="17">
        <f t="shared" si="578"/>
        <v>2.8000000000000003</v>
      </c>
      <c r="Q968" s="124">
        <f t="shared" si="579"/>
        <v>1</v>
      </c>
      <c r="R968" s="26">
        <f t="shared" si="580"/>
        <v>2.4000000000000004</v>
      </c>
      <c r="S968" s="2" t="s">
        <v>30932</v>
      </c>
      <c r="T968" s="2" t="s">
        <v>35911</v>
      </c>
      <c r="U968" s="24">
        <f t="shared" si="581"/>
        <v>308</v>
      </c>
      <c r="V968" s="66">
        <f t="shared" si="581"/>
        <v>405.6</v>
      </c>
      <c r="W968" s="54">
        <f t="shared" si="582"/>
        <v>3</v>
      </c>
      <c r="X968" s="143">
        <f t="shared" si="583"/>
        <v>308</v>
      </c>
      <c r="Y968" s="143">
        <f t="shared" si="584"/>
        <v>0.7</v>
      </c>
      <c r="Z968" s="94" t="s">
        <v>39931</v>
      </c>
      <c r="AD968">
        <v>152</v>
      </c>
      <c r="AE968">
        <v>-1</v>
      </c>
      <c r="AF968" s="10">
        <v>37.9</v>
      </c>
      <c r="AG968" s="10">
        <v>58.12</v>
      </c>
      <c r="AH968" s="10">
        <f t="shared" si="585"/>
        <v>174481.2287739233</v>
      </c>
      <c r="AI968" s="11">
        <f t="shared" si="570"/>
        <v>0</v>
      </c>
      <c r="AJ968">
        <f t="shared" si="571"/>
        <v>0</v>
      </c>
      <c r="AK968" t="e">
        <f t="shared" si="586"/>
        <v>#DIV/0!</v>
      </c>
      <c r="AL968">
        <f t="shared" si="587"/>
        <v>8.2141799040000016</v>
      </c>
      <c r="AM968" s="5">
        <f t="shared" si="588"/>
        <v>6</v>
      </c>
      <c r="AN968">
        <v>0</v>
      </c>
      <c r="AO968" s="72">
        <f t="shared" si="589"/>
        <v>2.4000000000000004</v>
      </c>
      <c r="AP968" s="72">
        <f t="shared" si="590"/>
        <v>1</v>
      </c>
      <c r="AQ968" s="72">
        <f t="shared" si="591"/>
        <v>1</v>
      </c>
      <c r="AR968" s="71" t="e">
        <f t="shared" si="592"/>
        <v>#DIV/0!</v>
      </c>
      <c r="BA968">
        <f t="shared" si="594"/>
        <v>35</v>
      </c>
      <c r="BB968" s="91" t="e">
        <f t="shared" si="595"/>
        <v>#DIV/0!</v>
      </c>
    </row>
    <row r="969" spans="1:54">
      <c r="A969" s="2" t="s">
        <v>1096</v>
      </c>
      <c r="B969" s="7" t="s">
        <v>40912</v>
      </c>
      <c r="C969" s="17">
        <f t="shared" si="575"/>
        <v>18.400000000000002</v>
      </c>
      <c r="D969" s="28">
        <f t="shared" si="576"/>
        <v>22</v>
      </c>
      <c r="E969" s="8">
        <f t="shared" si="596"/>
        <v>10</v>
      </c>
      <c r="F969" s="2" t="s">
        <v>6083</v>
      </c>
      <c r="G969" s="54">
        <f t="shared" si="597"/>
        <v>17.400000000000002</v>
      </c>
      <c r="H969" s="20">
        <f t="shared" si="598"/>
        <v>0.4366718</v>
      </c>
      <c r="I969" s="14" t="s">
        <v>16049</v>
      </c>
      <c r="J969" s="14" t="s">
        <v>11066</v>
      </c>
      <c r="K969" s="14" t="s">
        <v>21010</v>
      </c>
      <c r="L969" s="14" t="s">
        <v>25971</v>
      </c>
      <c r="M969" s="28">
        <f t="shared" si="599"/>
        <v>14.1</v>
      </c>
      <c r="N969" s="46">
        <f t="shared" si="577"/>
        <v>5</v>
      </c>
      <c r="O969" s="17">
        <f t="shared" si="578"/>
        <v>1.2000000000000002</v>
      </c>
      <c r="P969" s="17">
        <f t="shared" si="578"/>
        <v>0.8</v>
      </c>
      <c r="Q969" s="124">
        <f t="shared" si="579"/>
        <v>1.2000000000000002</v>
      </c>
      <c r="R969" s="26">
        <f t="shared" si="580"/>
        <v>2.2000000000000002</v>
      </c>
      <c r="S969" s="2" t="s">
        <v>30933</v>
      </c>
      <c r="T969" s="2" t="s">
        <v>35912</v>
      </c>
      <c r="U969" s="24">
        <f t="shared" si="581"/>
        <v>295.3</v>
      </c>
      <c r="V969" s="66">
        <f t="shared" si="581"/>
        <v>291.8</v>
      </c>
      <c r="W969" s="54">
        <f t="shared" si="582"/>
        <v>1.74</v>
      </c>
      <c r="X969" s="143">
        <f t="shared" si="583"/>
        <v>295.3</v>
      </c>
      <c r="Y969" s="143">
        <f t="shared" si="584"/>
        <v>0.44799999999999995</v>
      </c>
      <c r="Z969" s="94" t="s">
        <v>39931</v>
      </c>
      <c r="AD969">
        <v>152</v>
      </c>
      <c r="AE969">
        <v>-1</v>
      </c>
      <c r="AF969" s="10">
        <v>37.9</v>
      </c>
      <c r="AG969" s="10">
        <v>58.12</v>
      </c>
      <c r="AH969" s="10">
        <f t="shared" si="585"/>
        <v>364327.01231035002</v>
      </c>
      <c r="AI969" s="11">
        <f t="shared" si="570"/>
        <v>0</v>
      </c>
      <c r="AJ969">
        <f t="shared" si="571"/>
        <v>0</v>
      </c>
      <c r="AK969" t="e">
        <f t="shared" si="586"/>
        <v>#DIV/0!</v>
      </c>
      <c r="AL969">
        <f t="shared" si="587"/>
        <v>1.1897491584000004</v>
      </c>
      <c r="AM969" s="5">
        <f t="shared" si="588"/>
        <v>3.4800000000000004</v>
      </c>
      <c r="AN969">
        <v>0</v>
      </c>
      <c r="AO969" s="72">
        <f t="shared" si="589"/>
        <v>2.2000000000000002</v>
      </c>
      <c r="AP969" s="72">
        <f t="shared" si="590"/>
        <v>1.2000000000000002</v>
      </c>
      <c r="AQ969" s="72">
        <f t="shared" si="591"/>
        <v>1.4000000000000001</v>
      </c>
      <c r="AR969" s="71" t="e">
        <f t="shared" si="592"/>
        <v>#DIV/0!</v>
      </c>
      <c r="BA969">
        <f t="shared" si="594"/>
        <v>22</v>
      </c>
      <c r="BB969" s="91" t="e">
        <f t="shared" si="595"/>
        <v>#DIV/0!</v>
      </c>
    </row>
    <row r="970" spans="1:54">
      <c r="A970" s="2" t="s">
        <v>1097</v>
      </c>
      <c r="B970" s="7" t="s">
        <v>40913</v>
      </c>
      <c r="C970" s="17">
        <f t="shared" si="575"/>
        <v>15.4</v>
      </c>
      <c r="D970" s="28">
        <f t="shared" si="576"/>
        <v>79</v>
      </c>
      <c r="E970" s="8">
        <f t="shared" si="596"/>
        <v>15</v>
      </c>
      <c r="F970" s="2" t="s">
        <v>6084</v>
      </c>
      <c r="G970" s="54">
        <f t="shared" si="597"/>
        <v>14.4</v>
      </c>
      <c r="H970" s="20">
        <f t="shared" si="598"/>
        <v>0.29381930000000001</v>
      </c>
      <c r="I970" s="14" t="s">
        <v>16050</v>
      </c>
      <c r="J970" s="14" t="s">
        <v>11067</v>
      </c>
      <c r="K970" s="14" t="s">
        <v>21011</v>
      </c>
      <c r="L970" s="14" t="s">
        <v>25972</v>
      </c>
      <c r="M970" s="28">
        <f t="shared" si="599"/>
        <v>12.2</v>
      </c>
      <c r="N970" s="46">
        <f t="shared" si="577"/>
        <v>6</v>
      </c>
      <c r="O970" s="17">
        <f t="shared" si="578"/>
        <v>1.4000000000000001</v>
      </c>
      <c r="P970" s="17">
        <f t="shared" si="578"/>
        <v>4.6000000000000005</v>
      </c>
      <c r="Q970" s="124">
        <f t="shared" si="579"/>
        <v>1.6</v>
      </c>
      <c r="R970" s="26">
        <f t="shared" si="580"/>
        <v>2.2000000000000002</v>
      </c>
      <c r="S970" s="2" t="s">
        <v>30934</v>
      </c>
      <c r="T970" s="2" t="s">
        <v>35913</v>
      </c>
      <c r="U970" s="24">
        <f t="shared" si="581"/>
        <v>351.90000000000003</v>
      </c>
      <c r="V970" s="66">
        <f t="shared" si="581"/>
        <v>329.3</v>
      </c>
      <c r="W970" s="54">
        <f t="shared" si="582"/>
        <v>1.44</v>
      </c>
      <c r="X970" s="143">
        <f t="shared" si="583"/>
        <v>351.90000000000003</v>
      </c>
      <c r="Y970" s="143">
        <f t="shared" si="584"/>
        <v>0.38800000000000001</v>
      </c>
      <c r="Z970" s="94" t="s">
        <v>39931</v>
      </c>
      <c r="AD970">
        <v>152</v>
      </c>
      <c r="AE970">
        <v>-1</v>
      </c>
      <c r="AF970" s="10">
        <v>37.9</v>
      </c>
      <c r="AG970" s="10">
        <v>58.12</v>
      </c>
      <c r="AH970" s="10">
        <f t="shared" si="585"/>
        <v>320987.63764368522</v>
      </c>
      <c r="AI970" s="11">
        <f t="shared" si="570"/>
        <v>0</v>
      </c>
      <c r="AJ970">
        <f t="shared" si="571"/>
        <v>0</v>
      </c>
      <c r="AK970" t="e">
        <f t="shared" si="586"/>
        <v>#DIV/0!</v>
      </c>
      <c r="AL970">
        <f t="shared" si="587"/>
        <v>10.005168157600004</v>
      </c>
      <c r="AM970" s="5">
        <f t="shared" si="588"/>
        <v>2.88</v>
      </c>
      <c r="AN970">
        <v>0</v>
      </c>
      <c r="AO970" s="72">
        <f t="shared" si="589"/>
        <v>2.2000000000000002</v>
      </c>
      <c r="AP970" s="72">
        <f t="shared" si="590"/>
        <v>1.6</v>
      </c>
      <c r="AQ970" s="72">
        <f t="shared" si="591"/>
        <v>1.6</v>
      </c>
      <c r="AR970" s="71" t="e">
        <f t="shared" si="592"/>
        <v>#DIV/0!</v>
      </c>
      <c r="BA970">
        <f t="shared" si="594"/>
        <v>79</v>
      </c>
      <c r="BB970" s="91" t="e">
        <f t="shared" si="595"/>
        <v>#DIV/0!</v>
      </c>
    </row>
    <row r="971" spans="1:54">
      <c r="A971" s="2" t="s">
        <v>1098</v>
      </c>
      <c r="B971" s="7" t="s">
        <v>40914</v>
      </c>
      <c r="C971" s="17">
        <f t="shared" si="575"/>
        <v>25</v>
      </c>
      <c r="D971" s="28">
        <f t="shared" si="576"/>
        <v>93</v>
      </c>
      <c r="E971" s="8">
        <f t="shared" si="596"/>
        <v>9</v>
      </c>
      <c r="F971" s="2" t="s">
        <v>6085</v>
      </c>
      <c r="G971" s="54">
        <f t="shared" si="597"/>
        <v>24</v>
      </c>
      <c r="H971" s="20">
        <f t="shared" si="598"/>
        <v>0.29517130000000003</v>
      </c>
      <c r="I971" s="14" t="s">
        <v>16051</v>
      </c>
      <c r="J971" s="14" t="s">
        <v>11068</v>
      </c>
      <c r="K971" s="14" t="s">
        <v>21012</v>
      </c>
      <c r="L971" s="14" t="s">
        <v>25973</v>
      </c>
      <c r="M971" s="28">
        <f t="shared" si="599"/>
        <v>13.5</v>
      </c>
      <c r="N971" s="46">
        <f t="shared" si="577"/>
        <v>6.2</v>
      </c>
      <c r="O971" s="17">
        <f t="shared" si="578"/>
        <v>1</v>
      </c>
      <c r="P971" s="17">
        <f t="shared" si="578"/>
        <v>2</v>
      </c>
      <c r="Q971" s="124">
        <f t="shared" si="579"/>
        <v>0.8</v>
      </c>
      <c r="R971" s="26">
        <f t="shared" si="580"/>
        <v>1.2000000000000002</v>
      </c>
      <c r="S971" s="2" t="s">
        <v>30935</v>
      </c>
      <c r="T971" s="2" t="s">
        <v>35914</v>
      </c>
      <c r="U971" s="24">
        <f t="shared" si="581"/>
        <v>365.8</v>
      </c>
      <c r="V971" s="66">
        <f t="shared" si="581"/>
        <v>418.3</v>
      </c>
      <c r="W971" s="54">
        <f t="shared" si="582"/>
        <v>2.4</v>
      </c>
      <c r="X971" s="143">
        <f t="shared" si="583"/>
        <v>365.8</v>
      </c>
      <c r="Y971" s="143">
        <f t="shared" si="584"/>
        <v>0.57999999999999996</v>
      </c>
      <c r="Z971" s="94" t="s">
        <v>39932</v>
      </c>
      <c r="AA971">
        <v>3729.9</v>
      </c>
      <c r="AB971">
        <v>414.45</v>
      </c>
      <c r="AC971">
        <v>12.21</v>
      </c>
      <c r="AD971">
        <v>152</v>
      </c>
      <c r="AE971">
        <v>-1</v>
      </c>
      <c r="AF971" s="10">
        <v>37.9</v>
      </c>
      <c r="AG971" s="10">
        <v>58.12</v>
      </c>
      <c r="AH971" s="10">
        <f t="shared" si="585"/>
        <v>116023.30952374282</v>
      </c>
      <c r="AI971" s="11">
        <f t="shared" si="570"/>
        <v>0.99987564428412212</v>
      </c>
      <c r="AJ971">
        <f t="shared" si="571"/>
        <v>293.60098868400007</v>
      </c>
      <c r="AK971">
        <f t="shared" si="586"/>
        <v>1.6830068337920465</v>
      </c>
      <c r="AL971">
        <f t="shared" si="587"/>
        <v>1.6915888800000003</v>
      </c>
      <c r="AM971" s="5">
        <f t="shared" si="588"/>
        <v>4.8</v>
      </c>
      <c r="AN971">
        <v>0</v>
      </c>
      <c r="AO971" s="72">
        <f t="shared" si="589"/>
        <v>1.2000000000000002</v>
      </c>
      <c r="AP971" s="72">
        <f t="shared" si="590"/>
        <v>0.8</v>
      </c>
      <c r="AQ971" s="72">
        <f t="shared" si="591"/>
        <v>1</v>
      </c>
      <c r="AR971" s="71">
        <f t="shared" si="592"/>
        <v>3.374595713792047</v>
      </c>
      <c r="AS971" s="40">
        <v>0.96925297432013224</v>
      </c>
      <c r="AT971" s="40">
        <f>(AS971+O971)*(AS971+P971)*((1/3)*AS971+R971)</f>
        <v>8.9057942772398953</v>
      </c>
      <c r="AU971" s="73">
        <f>MROUND((AS971+O971),0.2)</f>
        <v>2</v>
      </c>
      <c r="AV971" s="73">
        <f>MROUND((AS971+P971),0.2)</f>
        <v>3</v>
      </c>
      <c r="AW971" s="73">
        <f>IF(MROUND(((1/3)*AS971+AO971),0.2)*AV971*AU971/AR971&gt;1.05,MROUND(((1/3)*AS971+AO971),0.2)-0.2,MROUND(((1/3)*AS971+AO971),0.2))</f>
        <v>1.4000000000000001</v>
      </c>
      <c r="AX971" s="40">
        <f t="shared" ref="AX971:AX972" si="600">AU971*AV971*AW971</f>
        <v>8.4</v>
      </c>
      <c r="AY971" s="40" t="b">
        <f>IF(AQ971&lt;AW971,TRUE, FALSE)</f>
        <v>1</v>
      </c>
      <c r="AZ971" s="40" t="b">
        <f>IF(AL971&lt;AQ971*AU971*AV971,TRUE, FALSE)</f>
        <v>1</v>
      </c>
      <c r="BA971">
        <f t="shared" si="594"/>
        <v>93</v>
      </c>
      <c r="BB971" s="91">
        <f t="shared" si="595"/>
        <v>0.99492663595190234</v>
      </c>
    </row>
    <row r="972" spans="1:54">
      <c r="A972" s="2" t="s">
        <v>1099</v>
      </c>
      <c r="B972" s="7" t="s">
        <v>40915</v>
      </c>
      <c r="C972" s="17">
        <f t="shared" si="575"/>
        <v>16.200000000000003</v>
      </c>
      <c r="D972" s="28">
        <f t="shared" si="576"/>
        <v>166</v>
      </c>
      <c r="E972" s="8">
        <f t="shared" si="596"/>
        <v>7</v>
      </c>
      <c r="F972" s="2" t="s">
        <v>6086</v>
      </c>
      <c r="G972" s="54">
        <f t="shared" si="597"/>
        <v>15.2</v>
      </c>
      <c r="H972" s="20">
        <f t="shared" si="598"/>
        <v>0.72682310000000006</v>
      </c>
      <c r="I972" s="14" t="s">
        <v>16052</v>
      </c>
      <c r="J972" s="14" t="s">
        <v>11069</v>
      </c>
      <c r="K972" s="14" t="s">
        <v>21013</v>
      </c>
      <c r="L972" s="14" t="s">
        <v>25974</v>
      </c>
      <c r="M972" s="28">
        <f t="shared" si="599"/>
        <v>11.5</v>
      </c>
      <c r="N972" s="46">
        <f t="shared" si="577"/>
        <v>5.8</v>
      </c>
      <c r="O972" s="17">
        <f t="shared" si="578"/>
        <v>2.2000000000000002</v>
      </c>
      <c r="P972" s="17">
        <f t="shared" si="578"/>
        <v>6</v>
      </c>
      <c r="Q972" s="124">
        <f t="shared" si="579"/>
        <v>0.2</v>
      </c>
      <c r="R972" s="26">
        <f t="shared" si="580"/>
        <v>0.8</v>
      </c>
      <c r="S972" s="2" t="s">
        <v>30936</v>
      </c>
      <c r="T972" s="2" t="s">
        <v>35915</v>
      </c>
      <c r="U972" s="24">
        <f t="shared" si="581"/>
        <v>438.8</v>
      </c>
      <c r="V972" s="66">
        <f t="shared" si="581"/>
        <v>416.6</v>
      </c>
      <c r="W972" s="54">
        <f t="shared" si="582"/>
        <v>1.52</v>
      </c>
      <c r="X972" s="143">
        <f t="shared" si="583"/>
        <v>438.8</v>
      </c>
      <c r="Y972" s="143">
        <f t="shared" si="584"/>
        <v>0.40400000000000003</v>
      </c>
      <c r="Z972" s="94" t="s">
        <v>39932</v>
      </c>
      <c r="AA972">
        <v>3099</v>
      </c>
      <c r="AB972">
        <v>467.48</v>
      </c>
      <c r="AC972">
        <v>6.59</v>
      </c>
      <c r="AD972">
        <v>152</v>
      </c>
      <c r="AE972">
        <v>-1</v>
      </c>
      <c r="AF972" s="10">
        <v>37.9</v>
      </c>
      <c r="AG972" s="10">
        <v>58.12</v>
      </c>
      <c r="AH972" s="10">
        <f t="shared" si="585"/>
        <v>126691.97932436068</v>
      </c>
      <c r="AI972" s="11">
        <f t="shared" si="570"/>
        <v>0.99859612364625849</v>
      </c>
      <c r="AJ972">
        <f t="shared" si="571"/>
        <v>3588.0267750412813</v>
      </c>
      <c r="AK972">
        <f t="shared" si="586"/>
        <v>38.059070415275372</v>
      </c>
      <c r="AL972">
        <f t="shared" si="587"/>
        <v>2.8847480639999996</v>
      </c>
      <c r="AM972" s="5">
        <f t="shared" si="588"/>
        <v>3.04</v>
      </c>
      <c r="AN972">
        <v>0</v>
      </c>
      <c r="AO972" s="72">
        <f t="shared" si="589"/>
        <v>0.8</v>
      </c>
      <c r="AP972" s="72">
        <f t="shared" si="590"/>
        <v>0.2</v>
      </c>
      <c r="AQ972" s="72">
        <f t="shared" si="591"/>
        <v>0.4</v>
      </c>
      <c r="AR972" s="71">
        <f t="shared" si="592"/>
        <v>40.943818479275372</v>
      </c>
      <c r="AS972" s="40">
        <v>0.96925297432013224</v>
      </c>
      <c r="AT972" s="40">
        <f>(AS972+O972)*(AS972+P972)*((1/3)*AS972+R972)</f>
        <v>24.805929289660543</v>
      </c>
      <c r="AU972" s="73">
        <f>MROUND((AS972+O972),0.2)</f>
        <v>3.2</v>
      </c>
      <c r="AV972" s="73">
        <f>MROUND((AS972+P972),0.2)</f>
        <v>7</v>
      </c>
      <c r="AW972" s="73">
        <f>IF(MROUND(((1/3)*AS972+AO972),0.2)*AV972*AU972/AR972&gt;1.05,MROUND(((1/3)*AS972+AO972),0.2)-0.2,MROUND(((1/3)*AS972+AO972),0.2))</f>
        <v>1.2000000000000002</v>
      </c>
      <c r="AX972" s="40">
        <f t="shared" si="600"/>
        <v>26.880000000000006</v>
      </c>
      <c r="AY972" s="40" t="b">
        <f>IF(AQ972&lt;AW972,TRUE, FALSE)</f>
        <v>1</v>
      </c>
      <c r="AZ972" s="40" t="b">
        <f>IF(AL972&lt;AQ972*AU972*AV972,TRUE, FALSE)</f>
        <v>1</v>
      </c>
      <c r="BA972">
        <f t="shared" si="594"/>
        <v>166</v>
      </c>
      <c r="BB972" s="91">
        <f t="shared" si="595"/>
        <v>13.193204249005564</v>
      </c>
    </row>
    <row r="973" spans="1:54">
      <c r="A973" s="2" t="s">
        <v>1100</v>
      </c>
      <c r="B973" s="7" t="s">
        <v>40916</v>
      </c>
      <c r="C973" s="17">
        <f t="shared" si="575"/>
        <v>20.200000000000003</v>
      </c>
      <c r="D973" s="28">
        <f t="shared" si="576"/>
        <v>206</v>
      </c>
      <c r="E973" s="8">
        <f t="shared" si="596"/>
        <v>13</v>
      </c>
      <c r="F973" s="2" t="s">
        <v>6087</v>
      </c>
      <c r="G973" s="54">
        <f t="shared" si="597"/>
        <v>19.200000000000003</v>
      </c>
      <c r="H973" s="20">
        <f t="shared" si="598"/>
        <v>0.34529960000000004</v>
      </c>
      <c r="I973" s="14" t="s">
        <v>16053</v>
      </c>
      <c r="J973" s="14" t="s">
        <v>11070</v>
      </c>
      <c r="K973" s="14" t="s">
        <v>21014</v>
      </c>
      <c r="L973" s="14" t="s">
        <v>25975</v>
      </c>
      <c r="M973" s="28">
        <f t="shared" si="599"/>
        <v>10.9</v>
      </c>
      <c r="N973" s="46">
        <f t="shared" si="577"/>
        <v>6.8</v>
      </c>
      <c r="O973" s="17">
        <f t="shared" si="578"/>
        <v>1.6</v>
      </c>
      <c r="P973" s="17">
        <f t="shared" si="578"/>
        <v>7.2</v>
      </c>
      <c r="Q973" s="124">
        <f t="shared" si="579"/>
        <v>1</v>
      </c>
      <c r="R973" s="26">
        <f t="shared" si="580"/>
        <v>1.4000000000000001</v>
      </c>
      <c r="S973" s="2" t="s">
        <v>30937</v>
      </c>
      <c r="T973" s="2" t="s">
        <v>35916</v>
      </c>
      <c r="U973" s="24">
        <f t="shared" si="581"/>
        <v>479.3</v>
      </c>
      <c r="V973" s="66">
        <f t="shared" si="581"/>
        <v>367.20000000000005</v>
      </c>
      <c r="W973" s="54">
        <f t="shared" si="582"/>
        <v>1.92</v>
      </c>
      <c r="X973" s="143">
        <f t="shared" si="583"/>
        <v>479.3</v>
      </c>
      <c r="Y973" s="143">
        <f t="shared" si="584"/>
        <v>0.48399999999999999</v>
      </c>
      <c r="Z973" s="94" t="s">
        <v>39931</v>
      </c>
      <c r="AD973">
        <v>152</v>
      </c>
      <c r="AE973">
        <v>-1</v>
      </c>
      <c r="AF973" s="10">
        <v>37.9</v>
      </c>
      <c r="AG973" s="10">
        <v>58.12</v>
      </c>
      <c r="AH973" s="10">
        <f t="shared" si="585"/>
        <v>264771.00356240338</v>
      </c>
      <c r="AI973" s="11">
        <f t="shared" si="570"/>
        <v>0</v>
      </c>
      <c r="AJ973">
        <f t="shared" si="571"/>
        <v>0</v>
      </c>
      <c r="AK973" t="e">
        <f t="shared" si="586"/>
        <v>#DIV/0!</v>
      </c>
      <c r="AL973">
        <f t="shared" si="587"/>
        <v>10.559008051200001</v>
      </c>
      <c r="AM973" s="5">
        <f t="shared" si="588"/>
        <v>3.8400000000000007</v>
      </c>
      <c r="AN973">
        <v>0</v>
      </c>
      <c r="AO973" s="72">
        <f t="shared" si="589"/>
        <v>1.4000000000000001</v>
      </c>
      <c r="AP973" s="72">
        <f t="shared" si="590"/>
        <v>1</v>
      </c>
      <c r="AQ973" s="72">
        <f t="shared" si="591"/>
        <v>1</v>
      </c>
      <c r="AR973" s="71" t="e">
        <f t="shared" si="592"/>
        <v>#DIV/0!</v>
      </c>
      <c r="BA973">
        <f t="shared" si="594"/>
        <v>206</v>
      </c>
      <c r="BB973" s="91" t="e">
        <f t="shared" si="595"/>
        <v>#DIV/0!</v>
      </c>
    </row>
    <row r="974" spans="1:54">
      <c r="A974" s="2" t="s">
        <v>1101</v>
      </c>
      <c r="B974" s="7" t="s">
        <v>40917</v>
      </c>
      <c r="C974" s="17">
        <f t="shared" si="575"/>
        <v>26.1</v>
      </c>
      <c r="D974" s="28">
        <f t="shared" si="576"/>
        <v>248</v>
      </c>
      <c r="E974" s="8">
        <f t="shared" si="596"/>
        <v>12</v>
      </c>
      <c r="F974" s="2" t="s">
        <v>6088</v>
      </c>
      <c r="G974" s="54">
        <f t="shared" si="597"/>
        <v>25.1</v>
      </c>
      <c r="H974" s="20">
        <f t="shared" si="598"/>
        <v>0.33777689999999999</v>
      </c>
      <c r="I974" s="14" t="s">
        <v>16054</v>
      </c>
      <c r="J974" s="14" t="s">
        <v>11071</v>
      </c>
      <c r="K974" s="14" t="s">
        <v>21015</v>
      </c>
      <c r="L974" s="14" t="s">
        <v>25976</v>
      </c>
      <c r="M974" s="28">
        <f t="shared" si="599"/>
        <v>9.6999999999999993</v>
      </c>
      <c r="N974" s="46">
        <f t="shared" si="577"/>
        <v>5.4</v>
      </c>
      <c r="O974" s="17">
        <f t="shared" si="578"/>
        <v>2.6</v>
      </c>
      <c r="P974" s="17">
        <f t="shared" si="578"/>
        <v>9.6000000000000014</v>
      </c>
      <c r="Q974" s="124">
        <f t="shared" si="579"/>
        <v>0.60000000000000009</v>
      </c>
      <c r="R974" s="26">
        <f t="shared" si="580"/>
        <v>0.8</v>
      </c>
      <c r="S974" s="2" t="s">
        <v>30938</v>
      </c>
      <c r="T974" s="2" t="s">
        <v>35917</v>
      </c>
      <c r="U974" s="24">
        <f t="shared" si="581"/>
        <v>520.9</v>
      </c>
      <c r="V974" s="66">
        <f t="shared" si="581"/>
        <v>403.8</v>
      </c>
      <c r="W974" s="54">
        <f t="shared" si="582"/>
        <v>2.5099999999999998</v>
      </c>
      <c r="X974" s="143">
        <f t="shared" si="583"/>
        <v>520.9</v>
      </c>
      <c r="Y974" s="143">
        <f t="shared" si="584"/>
        <v>0.60199999999999998</v>
      </c>
      <c r="Z974" s="94" t="s">
        <v>39932</v>
      </c>
      <c r="AA974">
        <v>3855.2</v>
      </c>
      <c r="AB974">
        <v>407.56</v>
      </c>
      <c r="AC974">
        <v>8.27</v>
      </c>
      <c r="AD974">
        <v>152</v>
      </c>
      <c r="AE974">
        <v>-1</v>
      </c>
      <c r="AF974" s="10">
        <v>37.9</v>
      </c>
      <c r="AG974" s="10">
        <v>58.12</v>
      </c>
      <c r="AH974" s="10">
        <f t="shared" si="585"/>
        <v>180505.16028113809</v>
      </c>
      <c r="AI974" s="11">
        <f t="shared" si="570"/>
        <v>0.98924278681380529</v>
      </c>
      <c r="AJ974">
        <f t="shared" si="571"/>
        <v>2748.8818079723524</v>
      </c>
      <c r="AK974">
        <f t="shared" si="586"/>
        <v>23.017146919446667</v>
      </c>
      <c r="AL974">
        <f t="shared" si="587"/>
        <v>13.223270860800003</v>
      </c>
      <c r="AM974" s="5">
        <f t="shared" si="588"/>
        <v>5.0200000000000005</v>
      </c>
      <c r="AN974">
        <v>0</v>
      </c>
      <c r="AO974" s="72">
        <f t="shared" si="589"/>
        <v>0.8</v>
      </c>
      <c r="AP974" s="72">
        <f t="shared" si="590"/>
        <v>0.60000000000000009</v>
      </c>
      <c r="AQ974" s="72">
        <f t="shared" si="591"/>
        <v>0.60000000000000009</v>
      </c>
      <c r="AR974" s="71">
        <f t="shared" si="592"/>
        <v>36.240417780246673</v>
      </c>
      <c r="AS974" s="40">
        <v>0.96925297432013224</v>
      </c>
      <c r="AT974" s="40">
        <f>(AS974+O974)*(AS974+P974)*((1/3)*AS974+R974)</f>
        <v>42.367612237791128</v>
      </c>
      <c r="AU974" s="73">
        <f>MROUND((AS974+O974),0.2)</f>
        <v>3.6</v>
      </c>
      <c r="AV974" s="73">
        <f>MROUND((AS974+P974),0.2)</f>
        <v>10.600000000000001</v>
      </c>
      <c r="AW974" s="73">
        <f>IF(MROUND(((1/3)*AS974+AO974),0.2)*AV974*AU974/AR974&gt;1.05,MROUND(((1/3)*AS974+AO974),0.2)-0.2,MROUND(((1/3)*AS974+AO974),0.2))</f>
        <v>1.0000000000000002</v>
      </c>
      <c r="AX974" s="40">
        <f t="shared" ref="AX974" si="601">AU974*AV974*AW974</f>
        <v>38.160000000000011</v>
      </c>
      <c r="AY974" s="40" t="b">
        <f>IF(AQ974&lt;AW974,TRUE, FALSE)</f>
        <v>1</v>
      </c>
      <c r="AZ974" s="40" t="b">
        <f>IF(AL974&lt;AQ974*AU974*AV974,TRUE, FALSE)</f>
        <v>1</v>
      </c>
      <c r="BA974">
        <f t="shared" si="594"/>
        <v>248</v>
      </c>
      <c r="BB974" s="91">
        <f t="shared" si="595"/>
        <v>1.740654574934279</v>
      </c>
    </row>
    <row r="975" spans="1:54">
      <c r="A975" s="2" t="s">
        <v>1102</v>
      </c>
      <c r="B975" s="7" t="s">
        <v>40918</v>
      </c>
      <c r="C975" s="17">
        <f t="shared" si="575"/>
        <v>19</v>
      </c>
      <c r="D975" s="28">
        <f t="shared" si="576"/>
        <v>192</v>
      </c>
      <c r="E975" s="8">
        <f t="shared" si="596"/>
        <v>16</v>
      </c>
      <c r="F975" s="2" t="s">
        <v>6089</v>
      </c>
      <c r="G975" s="54">
        <f t="shared" si="597"/>
        <v>18</v>
      </c>
      <c r="H975" s="20">
        <f t="shared" si="598"/>
        <v>0.1055759</v>
      </c>
      <c r="I975" s="14" t="s">
        <v>16055</v>
      </c>
      <c r="J975" s="14" t="s">
        <v>11072</v>
      </c>
      <c r="K975" s="14" t="s">
        <v>21016</v>
      </c>
      <c r="L975" s="14" t="s">
        <v>25977</v>
      </c>
      <c r="M975" s="28">
        <f t="shared" si="599"/>
        <v>10.1</v>
      </c>
      <c r="N975" s="46">
        <f t="shared" si="577"/>
        <v>6.6</v>
      </c>
      <c r="O975" s="17">
        <f t="shared" si="578"/>
        <v>2.2000000000000002</v>
      </c>
      <c r="P975" s="17">
        <f t="shared" si="578"/>
        <v>8.8000000000000007</v>
      </c>
      <c r="Q975" s="124">
        <f t="shared" si="579"/>
        <v>1.2000000000000002</v>
      </c>
      <c r="R975" s="26">
        <f t="shared" si="580"/>
        <v>1.4000000000000001</v>
      </c>
      <c r="S975" s="2" t="s">
        <v>30939</v>
      </c>
      <c r="T975" s="2" t="s">
        <v>35918</v>
      </c>
      <c r="U975" s="24">
        <f t="shared" si="581"/>
        <v>465.1</v>
      </c>
      <c r="V975" s="66">
        <f t="shared" si="581"/>
        <v>335.90000000000003</v>
      </c>
      <c r="W975" s="54">
        <f t="shared" si="582"/>
        <v>1.8</v>
      </c>
      <c r="X975" s="143">
        <f t="shared" si="583"/>
        <v>465.1</v>
      </c>
      <c r="Y975" s="143">
        <f t="shared" si="584"/>
        <v>0.45999999999999996</v>
      </c>
      <c r="Z975" s="94" t="s">
        <v>39931</v>
      </c>
      <c r="AD975">
        <v>152</v>
      </c>
      <c r="AE975">
        <v>-1</v>
      </c>
      <c r="AF975" s="10">
        <v>37.9</v>
      </c>
      <c r="AG975" s="10">
        <v>58.12</v>
      </c>
      <c r="AH975" s="10">
        <f t="shared" si="585"/>
        <v>312421.90139497607</v>
      </c>
      <c r="AI975" s="11">
        <f t="shared" si="570"/>
        <v>0</v>
      </c>
      <c r="AJ975">
        <f t="shared" si="571"/>
        <v>0</v>
      </c>
      <c r="AK975" t="e">
        <f t="shared" si="586"/>
        <v>#DIV/0!</v>
      </c>
      <c r="AL975">
        <f t="shared" si="587"/>
        <v>24.242470806400004</v>
      </c>
      <c r="AM975" s="5">
        <f t="shared" si="588"/>
        <v>3.6</v>
      </c>
      <c r="AN975">
        <v>0</v>
      </c>
      <c r="AO975" s="72">
        <f t="shared" si="589"/>
        <v>1.4000000000000001</v>
      </c>
      <c r="AP975" s="72">
        <f t="shared" si="590"/>
        <v>1.2000000000000002</v>
      </c>
      <c r="AQ975" s="72">
        <f t="shared" si="591"/>
        <v>1.4000000000000001</v>
      </c>
      <c r="AR975" s="71" t="e">
        <f t="shared" si="592"/>
        <v>#DIV/0!</v>
      </c>
      <c r="BA975">
        <f t="shared" si="594"/>
        <v>192</v>
      </c>
      <c r="BB975" s="91" t="e">
        <f t="shared" si="595"/>
        <v>#DIV/0!</v>
      </c>
    </row>
    <row r="976" spans="1:54">
      <c r="A976" s="2" t="s">
        <v>1103</v>
      </c>
      <c r="B976" s="7" t="s">
        <v>40919</v>
      </c>
      <c r="C976" s="17">
        <f t="shared" si="575"/>
        <v>27.5</v>
      </c>
      <c r="D976" s="28">
        <f t="shared" si="576"/>
        <v>78</v>
      </c>
      <c r="E976" s="8">
        <f t="shared" si="596"/>
        <v>6</v>
      </c>
      <c r="F976" s="2" t="s">
        <v>6090</v>
      </c>
      <c r="G976" s="54">
        <f t="shared" si="597"/>
        <v>26.6</v>
      </c>
      <c r="H976" s="20">
        <f t="shared" si="598"/>
        <v>0.75777320000000004</v>
      </c>
      <c r="I976" s="14" t="s">
        <v>16056</v>
      </c>
      <c r="J976" s="14" t="s">
        <v>11073</v>
      </c>
      <c r="K976" s="14" t="s">
        <v>21017</v>
      </c>
      <c r="L976" s="14" t="s">
        <v>25978</v>
      </c>
      <c r="M976" s="28">
        <f t="shared" si="599"/>
        <v>12.5</v>
      </c>
      <c r="N976" s="46">
        <f t="shared" si="577"/>
        <v>6.6</v>
      </c>
      <c r="O976" s="17">
        <f t="shared" si="578"/>
        <v>2</v>
      </c>
      <c r="P976" s="17">
        <f t="shared" si="578"/>
        <v>4</v>
      </c>
      <c r="Q976" s="124">
        <f t="shared" si="579"/>
        <v>0.2</v>
      </c>
      <c r="R976" s="26">
        <f t="shared" si="580"/>
        <v>1</v>
      </c>
      <c r="S976" s="2" t="s">
        <v>30940</v>
      </c>
      <c r="T976" s="2" t="s">
        <v>35919</v>
      </c>
      <c r="U976" s="24">
        <f t="shared" si="581"/>
        <v>351.5</v>
      </c>
      <c r="V976" s="66">
        <f t="shared" si="581"/>
        <v>310.90000000000003</v>
      </c>
      <c r="W976" s="54">
        <f t="shared" si="582"/>
        <v>2.6599999999999997</v>
      </c>
      <c r="X976" s="143">
        <f t="shared" si="583"/>
        <v>351.5</v>
      </c>
      <c r="Y976" s="143">
        <f t="shared" si="584"/>
        <v>0.6319999999999999</v>
      </c>
      <c r="Z976" s="94" t="s">
        <v>39931</v>
      </c>
      <c r="AD976">
        <v>152</v>
      </c>
      <c r="AE976">
        <v>-1</v>
      </c>
      <c r="AF976" s="10">
        <v>37.9</v>
      </c>
      <c r="AG976" s="10">
        <v>58.12</v>
      </c>
      <c r="AH976" s="10">
        <f t="shared" si="585"/>
        <v>343449.66747723182</v>
      </c>
      <c r="AI976" s="11">
        <f t="shared" si="570"/>
        <v>0</v>
      </c>
      <c r="AJ976">
        <f t="shared" si="571"/>
        <v>0</v>
      </c>
      <c r="AK976" t="e">
        <f t="shared" si="586"/>
        <v>#DIV/0!</v>
      </c>
      <c r="AL976">
        <f t="shared" si="587"/>
        <v>1.9378143999999997</v>
      </c>
      <c r="AM976" s="5">
        <f t="shared" si="588"/>
        <v>5.3</v>
      </c>
      <c r="AN976">
        <v>0</v>
      </c>
      <c r="AO976" s="72">
        <f t="shared" si="589"/>
        <v>1</v>
      </c>
      <c r="AP976" s="72">
        <f t="shared" si="590"/>
        <v>0.2</v>
      </c>
      <c r="AQ976" s="72">
        <f t="shared" si="591"/>
        <v>0.4</v>
      </c>
      <c r="AR976" s="71" t="e">
        <f t="shared" si="592"/>
        <v>#DIV/0!</v>
      </c>
      <c r="BA976">
        <f t="shared" si="594"/>
        <v>78</v>
      </c>
      <c r="BB976" s="91" t="e">
        <f t="shared" si="595"/>
        <v>#DIV/0!</v>
      </c>
    </row>
    <row r="977" spans="1:54">
      <c r="A977" s="2" t="s">
        <v>1104</v>
      </c>
      <c r="B977" s="7" t="s">
        <v>40920</v>
      </c>
      <c r="C977" s="17">
        <f t="shared" si="575"/>
        <v>12.600000000000001</v>
      </c>
      <c r="D977" s="28">
        <f t="shared" si="576"/>
        <v>158</v>
      </c>
      <c r="E977" s="8">
        <f t="shared" si="596"/>
        <v>7</v>
      </c>
      <c r="F977" s="2" t="s">
        <v>6091</v>
      </c>
      <c r="G977" s="54">
        <f t="shared" si="597"/>
        <v>11.6</v>
      </c>
      <c r="H977" s="20">
        <f t="shared" si="598"/>
        <v>0.62854430000000006</v>
      </c>
      <c r="I977" s="14" t="s">
        <v>16057</v>
      </c>
      <c r="J977" s="14" t="s">
        <v>11074</v>
      </c>
      <c r="K977" s="14" t="s">
        <v>21018</v>
      </c>
      <c r="L977" s="14" t="s">
        <v>25979</v>
      </c>
      <c r="M977" s="28">
        <f t="shared" si="599"/>
        <v>14.2</v>
      </c>
      <c r="N977" s="46">
        <f t="shared" si="577"/>
        <v>6.4</v>
      </c>
      <c r="O977" s="17">
        <f t="shared" si="578"/>
        <v>0.8</v>
      </c>
      <c r="P977" s="17">
        <f t="shared" si="578"/>
        <v>0.60000000000000009</v>
      </c>
      <c r="Q977" s="124">
        <f t="shared" si="579"/>
        <v>1</v>
      </c>
      <c r="R977" s="26">
        <f t="shared" si="580"/>
        <v>2.6</v>
      </c>
      <c r="S977" s="2" t="s">
        <v>30941</v>
      </c>
      <c r="T977" s="2" t="s">
        <v>35920</v>
      </c>
      <c r="U977" s="24">
        <f t="shared" si="581"/>
        <v>430.6</v>
      </c>
      <c r="V977" s="66">
        <f t="shared" si="581"/>
        <v>401.5</v>
      </c>
      <c r="W977" s="54">
        <f t="shared" si="582"/>
        <v>1.1599999999999999</v>
      </c>
      <c r="X977" s="143">
        <f t="shared" si="583"/>
        <v>430.6</v>
      </c>
      <c r="Y977" s="143">
        <f t="shared" si="584"/>
        <v>0.33199999999999996</v>
      </c>
      <c r="Z977" s="94" t="s">
        <v>39932</v>
      </c>
      <c r="AA977">
        <v>2921</v>
      </c>
      <c r="AB977">
        <v>490.31</v>
      </c>
      <c r="AC977">
        <v>5.51</v>
      </c>
      <c r="AD977">
        <v>152</v>
      </c>
      <c r="AE977">
        <v>-1</v>
      </c>
      <c r="AF977" s="10">
        <v>37.9</v>
      </c>
      <c r="AG977" s="10">
        <v>58.12</v>
      </c>
      <c r="AH977" s="10">
        <f t="shared" si="585"/>
        <v>187597.32906903976</v>
      </c>
      <c r="AI977" s="11">
        <f t="shared" si="570"/>
        <v>0.95877404132620025</v>
      </c>
      <c r="AJ977">
        <f t="shared" si="571"/>
        <v>384.61058155478412</v>
      </c>
      <c r="AK977">
        <f t="shared" si="586"/>
        <v>4.6847232146981916</v>
      </c>
      <c r="AL977">
        <f t="shared" si="587"/>
        <v>0.46357671360000002</v>
      </c>
      <c r="AM977" s="5">
        <f t="shared" si="588"/>
        <v>2.3200000000000003</v>
      </c>
      <c r="AN977">
        <v>0</v>
      </c>
      <c r="AO977" s="72">
        <f t="shared" si="589"/>
        <v>2.6</v>
      </c>
      <c r="AP977" s="72">
        <f t="shared" si="590"/>
        <v>1</v>
      </c>
      <c r="AQ977" s="72">
        <f t="shared" si="591"/>
        <v>1</v>
      </c>
      <c r="AR977" s="71">
        <f t="shared" si="592"/>
        <v>5.1482999282981918</v>
      </c>
      <c r="AS977" s="40">
        <v>0.96925297432013224</v>
      </c>
      <c r="AT977" s="40">
        <f>(AS977+O977)*(AS977+P977)*((1/3)*AS977+R977)</f>
        <v>8.1156673736884652</v>
      </c>
      <c r="AU977" s="73">
        <f>MROUND((AS977+O977),0.2)</f>
        <v>1.8</v>
      </c>
      <c r="AV977" s="73">
        <f>MROUND((AS977+P977),0.2)</f>
        <v>1.6</v>
      </c>
      <c r="AW977" s="73">
        <f>IF(MROUND(((1/3)*AS977+AO977),0.2)*AV977*AU977/AR977&gt;1.05,MROUND(((1/3)*AS977+AO977),0.2)-0.2,MROUND(((1/3)*AS977+AO977),0.2))</f>
        <v>2.8</v>
      </c>
      <c r="AX977" s="40">
        <f t="shared" ref="AX977" si="602">AU977*AV977*AW977</f>
        <v>8.0640000000000001</v>
      </c>
      <c r="AY977" s="40" t="b">
        <f>IF(AQ977&lt;AW977,TRUE, FALSE)</f>
        <v>1</v>
      </c>
      <c r="AZ977" s="40" t="b">
        <f>IF(AL977&lt;AQ977*AU977*AV977,TRUE, FALSE)</f>
        <v>1</v>
      </c>
      <c r="BA977">
        <f t="shared" si="594"/>
        <v>158</v>
      </c>
      <c r="BB977" s="91">
        <f t="shared" si="595"/>
        <v>10.105605129123102</v>
      </c>
    </row>
    <row r="978" spans="1:54">
      <c r="A978" s="2" t="s">
        <v>1105</v>
      </c>
      <c r="B978" s="7" t="s">
        <v>40921</v>
      </c>
      <c r="C978" s="17">
        <f t="shared" si="575"/>
        <v>30.3</v>
      </c>
      <c r="D978" s="28">
        <f t="shared" si="576"/>
        <v>38</v>
      </c>
      <c r="E978" s="8">
        <f t="shared" si="596"/>
        <v>22</v>
      </c>
      <c r="F978" s="2" t="s">
        <v>6092</v>
      </c>
      <c r="G978" s="54">
        <f t="shared" si="597"/>
        <v>29.3</v>
      </c>
      <c r="H978" s="20">
        <f t="shared" si="598"/>
        <v>0.3889261</v>
      </c>
      <c r="I978" s="14" t="s">
        <v>16058</v>
      </c>
      <c r="J978" s="14" t="s">
        <v>11075</v>
      </c>
      <c r="K978" s="14" t="s">
        <v>21019</v>
      </c>
      <c r="L978" s="14" t="s">
        <v>25980</v>
      </c>
      <c r="M978" s="28">
        <f t="shared" si="599"/>
        <v>9.6999999999999993</v>
      </c>
      <c r="N978" s="46">
        <f t="shared" si="577"/>
        <v>5.4</v>
      </c>
      <c r="O978" s="17">
        <f t="shared" si="578"/>
        <v>2.8000000000000003</v>
      </c>
      <c r="P978" s="17">
        <f t="shared" si="578"/>
        <v>9.6000000000000014</v>
      </c>
      <c r="Q978" s="124">
        <f t="shared" si="579"/>
        <v>1.8</v>
      </c>
      <c r="R978" s="26">
        <f t="shared" si="580"/>
        <v>2.8000000000000003</v>
      </c>
      <c r="S978" s="2" t="s">
        <v>30942</v>
      </c>
      <c r="T978" s="2" t="s">
        <v>35921</v>
      </c>
      <c r="U978" s="24">
        <f t="shared" si="581"/>
        <v>311.20000000000005</v>
      </c>
      <c r="V978" s="66">
        <f t="shared" si="581"/>
        <v>309.20000000000005</v>
      </c>
      <c r="W978" s="54">
        <f t="shared" si="582"/>
        <v>2.9299999999999997</v>
      </c>
      <c r="X978" s="143">
        <f t="shared" si="583"/>
        <v>311.20000000000005</v>
      </c>
      <c r="Y978" s="143">
        <f t="shared" si="584"/>
        <v>0.68599999999999994</v>
      </c>
      <c r="Z978" s="94" t="s">
        <v>39931</v>
      </c>
      <c r="AD978">
        <v>152</v>
      </c>
      <c r="AE978">
        <v>-1</v>
      </c>
      <c r="AF978" s="10">
        <v>37.9</v>
      </c>
      <c r="AG978" s="10">
        <v>58.12</v>
      </c>
      <c r="AH978" s="10">
        <f t="shared" si="585"/>
        <v>345353.75086606905</v>
      </c>
      <c r="AI978" s="11">
        <f t="shared" si="570"/>
        <v>0</v>
      </c>
      <c r="AJ978">
        <f t="shared" si="571"/>
        <v>0</v>
      </c>
      <c r="AK978" t="e">
        <f t="shared" si="586"/>
        <v>#DIV/0!</v>
      </c>
      <c r="AL978">
        <f t="shared" si="587"/>
        <v>45.991866009600024</v>
      </c>
      <c r="AM978" s="5">
        <f t="shared" si="588"/>
        <v>5.86</v>
      </c>
      <c r="AN978">
        <v>0</v>
      </c>
      <c r="AO978" s="72">
        <f t="shared" si="589"/>
        <v>2.8000000000000003</v>
      </c>
      <c r="AP978" s="72">
        <f t="shared" si="590"/>
        <v>1.8</v>
      </c>
      <c r="AQ978" s="72">
        <f t="shared" si="591"/>
        <v>1.8</v>
      </c>
      <c r="AR978" s="71" t="e">
        <f t="shared" si="592"/>
        <v>#DIV/0!</v>
      </c>
      <c r="BA978">
        <f t="shared" si="594"/>
        <v>38</v>
      </c>
      <c r="BB978" s="91" t="e">
        <f t="shared" si="595"/>
        <v>#DIV/0!</v>
      </c>
    </row>
    <row r="979" spans="1:54">
      <c r="A979" s="2" t="s">
        <v>1106</v>
      </c>
      <c r="B979" s="7" t="s">
        <v>40922</v>
      </c>
      <c r="C979" s="17">
        <f t="shared" si="575"/>
        <v>29.700000000000003</v>
      </c>
      <c r="D979" s="28">
        <f t="shared" si="576"/>
        <v>59</v>
      </c>
      <c r="E979" s="8">
        <f t="shared" si="596"/>
        <v>18</v>
      </c>
      <c r="F979" s="2" t="s">
        <v>6093</v>
      </c>
      <c r="G979" s="54">
        <f t="shared" si="597"/>
        <v>28.8</v>
      </c>
      <c r="H979" s="20">
        <f t="shared" si="598"/>
        <v>0.36853279999999999</v>
      </c>
      <c r="I979" s="14" t="s">
        <v>16059</v>
      </c>
      <c r="J979" s="14" t="s">
        <v>11076</v>
      </c>
      <c r="K979" s="14" t="s">
        <v>21020</v>
      </c>
      <c r="L979" s="14" t="s">
        <v>25981</v>
      </c>
      <c r="M979" s="28">
        <f t="shared" si="599"/>
        <v>10.7</v>
      </c>
      <c r="N979" s="46">
        <f t="shared" si="577"/>
        <v>6</v>
      </c>
      <c r="O979" s="17">
        <f t="shared" si="578"/>
        <v>2</v>
      </c>
      <c r="P979" s="17">
        <f t="shared" si="578"/>
        <v>7.6000000000000005</v>
      </c>
      <c r="Q979" s="124">
        <f t="shared" si="579"/>
        <v>1.6</v>
      </c>
      <c r="R979" s="26">
        <f t="shared" si="580"/>
        <v>2.4000000000000004</v>
      </c>
      <c r="S979" s="2" t="s">
        <v>30943</v>
      </c>
      <c r="T979" s="2" t="s">
        <v>35922</v>
      </c>
      <c r="U979" s="24">
        <f t="shared" si="581"/>
        <v>332</v>
      </c>
      <c r="V979" s="66">
        <f t="shared" si="581"/>
        <v>423.6</v>
      </c>
      <c r="W979" s="54">
        <f t="shared" si="582"/>
        <v>2.88</v>
      </c>
      <c r="X979" s="143">
        <f t="shared" si="583"/>
        <v>332</v>
      </c>
      <c r="Y979" s="143">
        <f t="shared" si="584"/>
        <v>0.67599999999999993</v>
      </c>
      <c r="Z979" s="94" t="s">
        <v>39932</v>
      </c>
      <c r="AA979">
        <v>4478.5</v>
      </c>
      <c r="AB979">
        <v>382.8</v>
      </c>
      <c r="AC979">
        <v>16.739999999999998</v>
      </c>
      <c r="AD979">
        <v>152</v>
      </c>
      <c r="AE979">
        <v>-1</v>
      </c>
      <c r="AF979" s="10">
        <v>37.9</v>
      </c>
      <c r="AG979" s="10">
        <v>58.12</v>
      </c>
      <c r="AH979" s="10">
        <f t="shared" si="585"/>
        <v>64426.130534666474</v>
      </c>
      <c r="AI979" s="11">
        <f t="shared" si="570"/>
        <v>0.99999999991720523</v>
      </c>
      <c r="AJ979">
        <f t="shared" si="571"/>
        <v>5146.3925010432004</v>
      </c>
      <c r="AK979">
        <f t="shared" si="586"/>
        <v>21.520159799474165</v>
      </c>
      <c r="AL979">
        <f t="shared" si="587"/>
        <v>23.035923456000003</v>
      </c>
      <c r="AM979" s="5">
        <f t="shared" si="588"/>
        <v>5.74</v>
      </c>
      <c r="AN979">
        <v>0</v>
      </c>
      <c r="AO979" s="72">
        <f t="shared" si="589"/>
        <v>2.4000000000000004</v>
      </c>
      <c r="AP979" s="72">
        <f t="shared" si="590"/>
        <v>1.6</v>
      </c>
      <c r="AQ979" s="72">
        <f t="shared" si="591"/>
        <v>1.6</v>
      </c>
      <c r="AR979" s="71">
        <f t="shared" si="592"/>
        <v>44.556083255474164</v>
      </c>
      <c r="AS979" s="40">
        <v>0.96925297432013224</v>
      </c>
      <c r="AT979" s="40">
        <f>(AS979+O979)*(AS979+P979)*((1/3)*AS979+R979)</f>
        <v>69.286919701008486</v>
      </c>
      <c r="AU979" s="73">
        <f>MROUND((AS979+O979),0.2)</f>
        <v>3</v>
      </c>
      <c r="AV979" s="73">
        <f>MROUND((AS979+P979),0.2)</f>
        <v>8.6</v>
      </c>
      <c r="AW979" s="73">
        <f>IF(MROUND(((1/3)*AS979+AO979),0.2)*AV979*AU979/AR979&gt;1.05,MROUND(((1/3)*AS979+AO979),0.2)-0.2,MROUND(((1/3)*AS979+AO979),0.2))</f>
        <v>2.6</v>
      </c>
      <c r="AX979" s="40">
        <f t="shared" ref="AX979" si="603">AU979*AV979*AW979</f>
        <v>67.08</v>
      </c>
      <c r="AY979" s="40" t="b">
        <f>IF(AQ979&lt;AW979,TRUE, FALSE)</f>
        <v>1</v>
      </c>
      <c r="AZ979" s="40" t="b">
        <f>IF(AL979&lt;AQ979*AU979*AV979,TRUE, FALSE)</f>
        <v>1</v>
      </c>
      <c r="BA979">
        <f t="shared" si="594"/>
        <v>59</v>
      </c>
      <c r="BB979" s="91">
        <f t="shared" si="595"/>
        <v>0.93420000463966479</v>
      </c>
    </row>
    <row r="980" spans="1:54">
      <c r="A980" s="2" t="s">
        <v>1107</v>
      </c>
      <c r="B980" s="7" t="s">
        <v>40923</v>
      </c>
      <c r="C980" s="17">
        <f t="shared" si="575"/>
        <v>35.4</v>
      </c>
      <c r="D980" s="28">
        <f t="shared" si="576"/>
        <v>161</v>
      </c>
      <c r="E980" s="8">
        <f t="shared" si="596"/>
        <v>11</v>
      </c>
      <c r="F980" s="2" t="s">
        <v>6094</v>
      </c>
      <c r="G980" s="54">
        <f t="shared" si="597"/>
        <v>34.5</v>
      </c>
      <c r="H980" s="20">
        <f t="shared" si="598"/>
        <v>0.60297909999999999</v>
      </c>
      <c r="I980" s="14" t="s">
        <v>16060</v>
      </c>
      <c r="J980" s="14" t="s">
        <v>11077</v>
      </c>
      <c r="K980" s="14" t="s">
        <v>21021</v>
      </c>
      <c r="L980" s="14" t="s">
        <v>25982</v>
      </c>
      <c r="M980" s="28">
        <f t="shared" si="599"/>
        <v>11.3</v>
      </c>
      <c r="N980" s="46">
        <f t="shared" si="577"/>
        <v>5.2</v>
      </c>
      <c r="O980" s="17">
        <f t="shared" si="578"/>
        <v>2.2000000000000002</v>
      </c>
      <c r="P980" s="17">
        <f t="shared" si="578"/>
        <v>6.4</v>
      </c>
      <c r="Q980" s="124">
        <f t="shared" si="579"/>
        <v>0.60000000000000009</v>
      </c>
      <c r="R980" s="26">
        <f t="shared" si="580"/>
        <v>1.6</v>
      </c>
      <c r="S980" s="2" t="s">
        <v>30944</v>
      </c>
      <c r="T980" s="2" t="s">
        <v>35923</v>
      </c>
      <c r="U980" s="24">
        <f t="shared" si="581"/>
        <v>434.1</v>
      </c>
      <c r="V980" s="66">
        <f t="shared" si="581"/>
        <v>370.3</v>
      </c>
      <c r="W980" s="54">
        <f t="shared" si="582"/>
        <v>3.4499999999999997</v>
      </c>
      <c r="X980" s="143">
        <f t="shared" si="583"/>
        <v>434.1</v>
      </c>
      <c r="Y980" s="143">
        <f t="shared" si="584"/>
        <v>0.78999999999999992</v>
      </c>
      <c r="Z980" s="94" t="s">
        <v>39931</v>
      </c>
      <c r="AD980">
        <v>152</v>
      </c>
      <c r="AE980">
        <v>-1</v>
      </c>
      <c r="AF980" s="10">
        <v>37.9</v>
      </c>
      <c r="AG980" s="10">
        <v>58.12</v>
      </c>
      <c r="AH980" s="10">
        <f t="shared" si="585"/>
        <v>259189.81992362684</v>
      </c>
      <c r="AI980" s="11">
        <f t="shared" si="570"/>
        <v>0</v>
      </c>
      <c r="AJ980">
        <f t="shared" si="571"/>
        <v>0</v>
      </c>
      <c r="AK980" t="e">
        <f t="shared" si="586"/>
        <v>#DIV/0!</v>
      </c>
      <c r="AL980">
        <f t="shared" si="587"/>
        <v>8.944086835200002</v>
      </c>
      <c r="AM980" s="5">
        <f t="shared" si="588"/>
        <v>6.88</v>
      </c>
      <c r="AN980">
        <v>0</v>
      </c>
      <c r="AO980" s="72">
        <f t="shared" si="589"/>
        <v>1.6</v>
      </c>
      <c r="AP980" s="72">
        <f t="shared" si="590"/>
        <v>0.60000000000000009</v>
      </c>
      <c r="AQ980" s="72">
        <f t="shared" si="591"/>
        <v>0.8</v>
      </c>
      <c r="AR980" s="71" t="e">
        <f t="shared" si="592"/>
        <v>#DIV/0!</v>
      </c>
      <c r="BA980">
        <f t="shared" si="594"/>
        <v>161</v>
      </c>
      <c r="BB980" s="91" t="e">
        <f t="shared" si="595"/>
        <v>#DIV/0!</v>
      </c>
    </row>
    <row r="981" spans="1:54">
      <c r="A981" s="2" t="s">
        <v>1108</v>
      </c>
      <c r="B981" s="7" t="s">
        <v>40924</v>
      </c>
      <c r="C981" s="17">
        <f t="shared" si="575"/>
        <v>34.5</v>
      </c>
      <c r="D981" s="28">
        <f t="shared" si="576"/>
        <v>299</v>
      </c>
      <c r="E981" s="8">
        <f t="shared" si="596"/>
        <v>12</v>
      </c>
      <c r="F981" s="2" t="s">
        <v>6095</v>
      </c>
      <c r="G981" s="54">
        <f t="shared" si="597"/>
        <v>33.5</v>
      </c>
      <c r="H981" s="20">
        <f t="shared" si="598"/>
        <v>0.3684113</v>
      </c>
      <c r="I981" s="14" t="s">
        <v>16061</v>
      </c>
      <c r="J981" s="14" t="s">
        <v>11078</v>
      </c>
      <c r="K981" s="14" t="s">
        <v>21022</v>
      </c>
      <c r="L981" s="14" t="s">
        <v>25983</v>
      </c>
      <c r="M981" s="28">
        <f t="shared" si="599"/>
        <v>11.7</v>
      </c>
      <c r="N981" s="46">
        <f t="shared" si="577"/>
        <v>5.6</v>
      </c>
      <c r="O981" s="17">
        <f t="shared" si="578"/>
        <v>2.4000000000000004</v>
      </c>
      <c r="P981" s="17">
        <f t="shared" si="578"/>
        <v>5.6000000000000005</v>
      </c>
      <c r="Q981" s="124">
        <f t="shared" si="579"/>
        <v>0.60000000000000009</v>
      </c>
      <c r="R981" s="26">
        <f t="shared" si="580"/>
        <v>0.8</v>
      </c>
      <c r="S981" s="2" t="s">
        <v>30945</v>
      </c>
      <c r="T981" s="2" t="s">
        <v>35924</v>
      </c>
      <c r="U981" s="24">
        <f t="shared" si="581"/>
        <v>571.70000000000005</v>
      </c>
      <c r="V981" s="66">
        <f t="shared" si="581"/>
        <v>334.3</v>
      </c>
      <c r="W981" s="54">
        <f t="shared" si="582"/>
        <v>3.3499999999999996</v>
      </c>
      <c r="X981" s="143">
        <f t="shared" si="583"/>
        <v>571.70000000000005</v>
      </c>
      <c r="Y981" s="143">
        <f t="shared" si="584"/>
        <v>0.76999999999999991</v>
      </c>
      <c r="Z981" s="94" t="s">
        <v>39931</v>
      </c>
      <c r="AD981">
        <v>152</v>
      </c>
      <c r="AE981">
        <v>-1</v>
      </c>
      <c r="AF981" s="10">
        <v>37.9</v>
      </c>
      <c r="AG981" s="10">
        <v>58.12</v>
      </c>
      <c r="AH981" s="10">
        <f t="shared" si="585"/>
        <v>314495.42708795099</v>
      </c>
      <c r="AI981" s="11">
        <f t="shared" si="570"/>
        <v>0</v>
      </c>
      <c r="AJ981">
        <f t="shared" si="571"/>
        <v>0</v>
      </c>
      <c r="AK981" t="e">
        <f t="shared" si="586"/>
        <v>#DIV/0!</v>
      </c>
      <c r="AL981">
        <f t="shared" si="587"/>
        <v>6.7908417024000016</v>
      </c>
      <c r="AM981" s="5">
        <f t="shared" si="588"/>
        <v>6.7</v>
      </c>
      <c r="AN981">
        <v>0</v>
      </c>
      <c r="AO981" s="72">
        <f t="shared" si="589"/>
        <v>0.8</v>
      </c>
      <c r="AP981" s="72">
        <f t="shared" si="590"/>
        <v>0.60000000000000009</v>
      </c>
      <c r="AQ981" s="72">
        <f t="shared" si="591"/>
        <v>0.60000000000000009</v>
      </c>
      <c r="AR981" s="71" t="e">
        <f t="shared" si="592"/>
        <v>#DIV/0!</v>
      </c>
      <c r="BA981">
        <f t="shared" si="594"/>
        <v>299</v>
      </c>
      <c r="BB981" s="91" t="e">
        <f t="shared" si="595"/>
        <v>#DIV/0!</v>
      </c>
    </row>
    <row r="982" spans="1:54">
      <c r="A982" s="2" t="s">
        <v>1109</v>
      </c>
      <c r="B982" s="7" t="s">
        <v>40925</v>
      </c>
      <c r="C982" s="17">
        <f t="shared" si="575"/>
        <v>22.6</v>
      </c>
      <c r="D982" s="28">
        <f t="shared" si="576"/>
        <v>118</v>
      </c>
      <c r="E982" s="8">
        <f t="shared" si="596"/>
        <v>5</v>
      </c>
      <c r="F982" s="2" t="s">
        <v>6096</v>
      </c>
      <c r="G982" s="54">
        <f t="shared" si="597"/>
        <v>21.700000000000003</v>
      </c>
      <c r="H982" s="20">
        <f t="shared" si="598"/>
        <v>0.53427999999999998</v>
      </c>
      <c r="I982" s="14" t="s">
        <v>16062</v>
      </c>
      <c r="J982" s="14" t="s">
        <v>11079</v>
      </c>
      <c r="K982" s="14" t="s">
        <v>21023</v>
      </c>
      <c r="L982" s="14" t="s">
        <v>25984</v>
      </c>
      <c r="M982" s="28">
        <f t="shared" si="599"/>
        <v>14.3</v>
      </c>
      <c r="N982" s="46">
        <f t="shared" si="577"/>
        <v>6.2</v>
      </c>
      <c r="O982" s="17">
        <f t="shared" si="578"/>
        <v>0.60000000000000009</v>
      </c>
      <c r="P982" s="17">
        <f t="shared" si="578"/>
        <v>0.4</v>
      </c>
      <c r="Q982" s="124">
        <f t="shared" si="579"/>
        <v>1</v>
      </c>
      <c r="R982" s="26">
        <f t="shared" si="580"/>
        <v>2</v>
      </c>
      <c r="S982" s="2" t="s">
        <v>30946</v>
      </c>
      <c r="T982" s="2" t="s">
        <v>35925</v>
      </c>
      <c r="U982" s="24">
        <f t="shared" si="581"/>
        <v>391.3</v>
      </c>
      <c r="V982" s="66">
        <f t="shared" si="581"/>
        <v>343</v>
      </c>
      <c r="W982" s="54">
        <f t="shared" si="582"/>
        <v>2.17</v>
      </c>
      <c r="X982" s="143">
        <f t="shared" si="583"/>
        <v>391.3</v>
      </c>
      <c r="Y982" s="143">
        <f t="shared" si="584"/>
        <v>0.53400000000000003</v>
      </c>
      <c r="Z982" s="94" t="s">
        <v>39931</v>
      </c>
      <c r="AD982">
        <v>152</v>
      </c>
      <c r="AE982">
        <v>-1</v>
      </c>
      <c r="AF982" s="10">
        <v>37.9</v>
      </c>
      <c r="AG982" s="10">
        <v>58.12</v>
      </c>
      <c r="AH982" s="10">
        <f t="shared" si="585"/>
        <v>302576.696167827</v>
      </c>
      <c r="AI982" s="11">
        <f t="shared" si="570"/>
        <v>0</v>
      </c>
      <c r="AJ982">
        <f t="shared" si="571"/>
        <v>0</v>
      </c>
      <c r="AK982" t="e">
        <f t="shared" si="586"/>
        <v>#DIV/0!</v>
      </c>
      <c r="AL982">
        <f t="shared" si="587"/>
        <v>0.22354560000000007</v>
      </c>
      <c r="AM982" s="5">
        <f t="shared" si="588"/>
        <v>4.32</v>
      </c>
      <c r="AN982">
        <v>0</v>
      </c>
      <c r="AO982" s="72">
        <f t="shared" si="589"/>
        <v>2</v>
      </c>
      <c r="AP982" s="72">
        <f t="shared" si="590"/>
        <v>1</v>
      </c>
      <c r="AQ982" s="72">
        <f t="shared" si="591"/>
        <v>1</v>
      </c>
      <c r="AR982" s="71" t="e">
        <f t="shared" si="592"/>
        <v>#DIV/0!</v>
      </c>
      <c r="BA982">
        <f t="shared" si="594"/>
        <v>118</v>
      </c>
      <c r="BB982" s="91" t="e">
        <f t="shared" si="595"/>
        <v>#DIV/0!</v>
      </c>
    </row>
    <row r="983" spans="1:54">
      <c r="A983" s="2" t="s">
        <v>1110</v>
      </c>
      <c r="B983" s="7" t="s">
        <v>40926</v>
      </c>
      <c r="C983" s="17">
        <f t="shared" si="575"/>
        <v>10.200000000000001</v>
      </c>
      <c r="D983" s="28">
        <f t="shared" si="576"/>
        <v>257</v>
      </c>
      <c r="E983" s="8">
        <f t="shared" si="596"/>
        <v>10</v>
      </c>
      <c r="F983" s="2" t="s">
        <v>6097</v>
      </c>
      <c r="G983" s="54">
        <f t="shared" si="597"/>
        <v>9.1999999999999993</v>
      </c>
      <c r="H983" s="20">
        <f t="shared" si="598"/>
        <v>0.63095579999999996</v>
      </c>
      <c r="I983" s="14" t="s">
        <v>16063</v>
      </c>
      <c r="J983" s="14" t="s">
        <v>11080</v>
      </c>
      <c r="K983" s="14" t="s">
        <v>21024</v>
      </c>
      <c r="L983" s="14" t="s">
        <v>25985</v>
      </c>
      <c r="M983" s="28">
        <f t="shared" si="599"/>
        <v>13.7</v>
      </c>
      <c r="N983" s="46">
        <f t="shared" si="577"/>
        <v>6.2</v>
      </c>
      <c r="O983" s="17">
        <f t="shared" si="578"/>
        <v>1.6</v>
      </c>
      <c r="P983" s="17">
        <f t="shared" si="578"/>
        <v>1.6</v>
      </c>
      <c r="Q983" s="124">
        <f t="shared" si="579"/>
        <v>0.60000000000000009</v>
      </c>
      <c r="R983" s="26">
        <f t="shared" si="580"/>
        <v>1.4000000000000001</v>
      </c>
      <c r="S983" s="2" t="s">
        <v>30947</v>
      </c>
      <c r="T983" s="2" t="s">
        <v>35926</v>
      </c>
      <c r="U983" s="24">
        <f t="shared" si="581"/>
        <v>529.6</v>
      </c>
      <c r="V983" s="66">
        <f t="shared" si="581"/>
        <v>399.6</v>
      </c>
      <c r="W983" s="54">
        <f t="shared" si="582"/>
        <v>0.92</v>
      </c>
      <c r="X983" s="143">
        <f t="shared" si="583"/>
        <v>529.6</v>
      </c>
      <c r="Y983" s="143">
        <f t="shared" si="584"/>
        <v>0.28400000000000003</v>
      </c>
      <c r="Z983" s="94" t="s">
        <v>39932</v>
      </c>
      <c r="AA983">
        <v>2808.3</v>
      </c>
      <c r="AB983">
        <v>506.92</v>
      </c>
      <c r="AC983">
        <v>3.74</v>
      </c>
      <c r="AD983">
        <v>152</v>
      </c>
      <c r="AE983">
        <v>-1</v>
      </c>
      <c r="AF983" s="10">
        <v>37.9</v>
      </c>
      <c r="AG983" s="10">
        <v>58.12</v>
      </c>
      <c r="AH983" s="10">
        <f t="shared" si="585"/>
        <v>193400.49944532281</v>
      </c>
      <c r="AI983" s="11">
        <f t="shared" si="570"/>
        <v>0.94417969548810765</v>
      </c>
      <c r="AJ983">
        <f t="shared" si="571"/>
        <v>1146.321305063424</v>
      </c>
      <c r="AK983">
        <f t="shared" si="586"/>
        <v>20.257575147658283</v>
      </c>
      <c r="AL983">
        <f t="shared" si="587"/>
        <v>1.3226544128000004</v>
      </c>
      <c r="AM983" s="5">
        <f t="shared" si="588"/>
        <v>1.8400000000000003</v>
      </c>
      <c r="AN983">
        <v>0</v>
      </c>
      <c r="AO983" s="72">
        <f t="shared" si="589"/>
        <v>1.4000000000000001</v>
      </c>
      <c r="AP983" s="72">
        <f t="shared" si="590"/>
        <v>0.60000000000000009</v>
      </c>
      <c r="AQ983" s="72">
        <f t="shared" si="591"/>
        <v>0.60000000000000009</v>
      </c>
      <c r="AR983" s="71">
        <f t="shared" si="592"/>
        <v>21.580229560458285</v>
      </c>
      <c r="AS983" s="40">
        <v>0.96925297432013224</v>
      </c>
      <c r="AT983" s="40">
        <f>(AS983+O983)*(AS983+P983)*((1/3)*AS983+R983)</f>
        <v>11.374184470708949</v>
      </c>
      <c r="AU983" s="73">
        <f>MROUND((AS983+O983),0.2)</f>
        <v>2.6</v>
      </c>
      <c r="AV983" s="73">
        <f>MROUND((AS983+P983),0.2)</f>
        <v>2.6</v>
      </c>
      <c r="AW983" s="73">
        <f>IF(MROUND(((1/3)*AS983+AO983),0.2)*AV983*AU983/AR983&gt;1.05,MROUND(((1/3)*AS983+AO983),0.2)-0.2,MROUND(((1/3)*AS983+AO983),0.2))</f>
        <v>1.8</v>
      </c>
      <c r="AX983" s="40">
        <f t="shared" ref="AX983" si="604">AU983*AV983*AW983</f>
        <v>12.168000000000001</v>
      </c>
      <c r="AY983" s="40" t="b">
        <f>IF(AQ983&lt;AW983,TRUE, FALSE)</f>
        <v>1</v>
      </c>
      <c r="AZ983" s="40" t="b">
        <f>IF(AL983&lt;AQ983*AU983*AV983,TRUE, FALSE)</f>
        <v>1</v>
      </c>
      <c r="BA983">
        <f t="shared" si="594"/>
        <v>257</v>
      </c>
      <c r="BB983" s="91">
        <f t="shared" si="595"/>
        <v>15.315848910808002</v>
      </c>
    </row>
    <row r="984" spans="1:54">
      <c r="A984" s="2" t="s">
        <v>1111</v>
      </c>
      <c r="B984" s="7" t="s">
        <v>40927</v>
      </c>
      <c r="C984" s="17">
        <f t="shared" si="575"/>
        <v>19.7</v>
      </c>
      <c r="D984" s="28">
        <f t="shared" si="576"/>
        <v>10</v>
      </c>
      <c r="E984" s="8">
        <f t="shared" si="596"/>
        <v>13</v>
      </c>
      <c r="F984" s="2" t="s">
        <v>6098</v>
      </c>
      <c r="G984" s="54">
        <f t="shared" si="597"/>
        <v>18.8</v>
      </c>
      <c r="H984" s="20">
        <f t="shared" si="598"/>
        <v>0.61379570000000006</v>
      </c>
      <c r="I984" s="14" t="s">
        <v>16064</v>
      </c>
      <c r="J984" s="14" t="s">
        <v>11081</v>
      </c>
      <c r="K984" s="14" t="s">
        <v>21025</v>
      </c>
      <c r="L984" s="14" t="s">
        <v>25986</v>
      </c>
      <c r="M984" s="28">
        <f t="shared" si="599"/>
        <v>10.8</v>
      </c>
      <c r="N984" s="46">
        <f t="shared" si="577"/>
        <v>5.8</v>
      </c>
      <c r="O984" s="17">
        <f t="shared" si="578"/>
        <v>1.4000000000000001</v>
      </c>
      <c r="P984" s="17">
        <f t="shared" si="578"/>
        <v>7.4</v>
      </c>
      <c r="Q984" s="124">
        <f t="shared" si="579"/>
        <v>1.2000000000000002</v>
      </c>
      <c r="R984" s="26">
        <f t="shared" si="580"/>
        <v>3</v>
      </c>
      <c r="S984" s="2" t="s">
        <v>30948</v>
      </c>
      <c r="T984" s="2" t="s">
        <v>35927</v>
      </c>
      <c r="U984" s="24">
        <f t="shared" si="581"/>
        <v>283.20000000000005</v>
      </c>
      <c r="V984" s="66">
        <f t="shared" si="581"/>
        <v>327.5</v>
      </c>
      <c r="W984" s="54">
        <f t="shared" si="582"/>
        <v>1.8800000000000001</v>
      </c>
      <c r="X984" s="143">
        <f t="shared" si="583"/>
        <v>283.20000000000005</v>
      </c>
      <c r="Y984" s="143">
        <f t="shared" si="584"/>
        <v>0.47599999999999998</v>
      </c>
      <c r="Z984" s="94" t="s">
        <v>39931</v>
      </c>
      <c r="AD984">
        <v>152</v>
      </c>
      <c r="AE984">
        <v>-1</v>
      </c>
      <c r="AF984" s="10">
        <v>37.9</v>
      </c>
      <c r="AG984" s="10">
        <v>58.12</v>
      </c>
      <c r="AH984" s="10">
        <f t="shared" si="585"/>
        <v>323386.17330210365</v>
      </c>
      <c r="AI984" s="11">
        <f t="shared" si="570"/>
        <v>0</v>
      </c>
      <c r="AJ984">
        <f t="shared" si="571"/>
        <v>0</v>
      </c>
      <c r="AK984" t="e">
        <f t="shared" si="586"/>
        <v>#DIV/0!</v>
      </c>
      <c r="AL984">
        <f t="shared" si="587"/>
        <v>12.003229644000001</v>
      </c>
      <c r="AM984" s="5">
        <f t="shared" si="588"/>
        <v>3.7399999999999998</v>
      </c>
      <c r="AN984">
        <v>0</v>
      </c>
      <c r="AO984" s="72">
        <f t="shared" si="589"/>
        <v>3</v>
      </c>
      <c r="AP984" s="72">
        <f t="shared" si="590"/>
        <v>1.2000000000000002</v>
      </c>
      <c r="AQ984" s="72">
        <f t="shared" si="591"/>
        <v>1.2000000000000002</v>
      </c>
      <c r="AR984" s="71" t="e">
        <f t="shared" si="592"/>
        <v>#DIV/0!</v>
      </c>
      <c r="BA984">
        <f t="shared" si="594"/>
        <v>10</v>
      </c>
      <c r="BB984" s="91" t="e">
        <f t="shared" si="595"/>
        <v>#DIV/0!</v>
      </c>
    </row>
    <row r="985" spans="1:54">
      <c r="A985" s="2" t="s">
        <v>1112</v>
      </c>
      <c r="B985" s="7" t="s">
        <v>40928</v>
      </c>
      <c r="C985" s="17">
        <f t="shared" si="575"/>
        <v>10.600000000000001</v>
      </c>
      <c r="D985" s="28">
        <f t="shared" si="576"/>
        <v>93</v>
      </c>
      <c r="E985" s="8">
        <f t="shared" si="596"/>
        <v>10</v>
      </c>
      <c r="F985" s="2" t="s">
        <v>6099</v>
      </c>
      <c r="G985" s="54">
        <f t="shared" si="597"/>
        <v>9.6</v>
      </c>
      <c r="H985" s="20">
        <f t="shared" si="598"/>
        <v>0.65899959999999991</v>
      </c>
      <c r="I985" s="14" t="s">
        <v>16065</v>
      </c>
      <c r="J985" s="14" t="s">
        <v>11082</v>
      </c>
      <c r="K985" s="14" t="s">
        <v>21026</v>
      </c>
      <c r="L985" s="14" t="s">
        <v>25987</v>
      </c>
      <c r="M985" s="28">
        <f t="shared" si="599"/>
        <v>11.5</v>
      </c>
      <c r="N985" s="46">
        <f t="shared" si="577"/>
        <v>6.6</v>
      </c>
      <c r="O985" s="17">
        <f t="shared" si="578"/>
        <v>1.8</v>
      </c>
      <c r="P985" s="17">
        <f t="shared" si="578"/>
        <v>6</v>
      </c>
      <c r="Q985" s="124">
        <f t="shared" si="579"/>
        <v>0.60000000000000009</v>
      </c>
      <c r="R985" s="26">
        <f t="shared" si="580"/>
        <v>1.6</v>
      </c>
      <c r="S985" s="2" t="s">
        <v>30949</v>
      </c>
      <c r="T985" s="2" t="s">
        <v>35928</v>
      </c>
      <c r="U985" s="24">
        <f t="shared" si="581"/>
        <v>365.70000000000005</v>
      </c>
      <c r="V985" s="66">
        <f t="shared" si="581"/>
        <v>309</v>
      </c>
      <c r="W985" s="54">
        <f t="shared" si="582"/>
        <v>0.96</v>
      </c>
      <c r="X985" s="143">
        <f t="shared" si="583"/>
        <v>365.70000000000005</v>
      </c>
      <c r="Y985" s="143">
        <f t="shared" si="584"/>
        <v>0.29200000000000004</v>
      </c>
      <c r="Z985" s="94" t="s">
        <v>39931</v>
      </c>
      <c r="AD985">
        <v>152</v>
      </c>
      <c r="AE985">
        <v>-1</v>
      </c>
      <c r="AF985" s="10">
        <v>37.9</v>
      </c>
      <c r="AG985" s="10">
        <v>58.12</v>
      </c>
      <c r="AH985" s="10">
        <f t="shared" si="585"/>
        <v>345528.6910319645</v>
      </c>
      <c r="AI985" s="11">
        <f t="shared" si="570"/>
        <v>0</v>
      </c>
      <c r="AJ985">
        <f t="shared" si="571"/>
        <v>0</v>
      </c>
      <c r="AK985" t="e">
        <f t="shared" si="586"/>
        <v>#DIV/0!</v>
      </c>
      <c r="AL985">
        <f t="shared" si="587"/>
        <v>5.8924869120000025</v>
      </c>
      <c r="AM985" s="5">
        <f t="shared" si="588"/>
        <v>1.9200000000000004</v>
      </c>
      <c r="AN985">
        <v>0</v>
      </c>
      <c r="AO985" s="72">
        <f t="shared" si="589"/>
        <v>1.6</v>
      </c>
      <c r="AP985" s="72">
        <f t="shared" si="590"/>
        <v>0.60000000000000009</v>
      </c>
      <c r="AQ985" s="72">
        <f t="shared" si="591"/>
        <v>0.60000000000000009</v>
      </c>
      <c r="AR985" s="71" t="e">
        <f t="shared" si="592"/>
        <v>#DIV/0!</v>
      </c>
      <c r="BA985">
        <f t="shared" si="594"/>
        <v>93</v>
      </c>
      <c r="BB985" s="91" t="e">
        <f t="shared" si="595"/>
        <v>#DIV/0!</v>
      </c>
    </row>
    <row r="986" spans="1:54">
      <c r="A986" s="2" t="s">
        <v>1113</v>
      </c>
      <c r="B986" s="7" t="s">
        <v>40929</v>
      </c>
      <c r="C986" s="17">
        <f t="shared" si="575"/>
        <v>23.1</v>
      </c>
      <c r="D986" s="28">
        <f t="shared" si="576"/>
        <v>127</v>
      </c>
      <c r="E986" s="8">
        <f t="shared" si="596"/>
        <v>14</v>
      </c>
      <c r="F986" s="2" t="s">
        <v>6100</v>
      </c>
      <c r="G986" s="54">
        <f t="shared" si="597"/>
        <v>22.1</v>
      </c>
      <c r="H986" s="20">
        <f t="shared" si="598"/>
        <v>0.50947980000000004</v>
      </c>
      <c r="I986" s="14" t="s">
        <v>16066</v>
      </c>
      <c r="J986" s="14" t="s">
        <v>11083</v>
      </c>
      <c r="K986" s="14" t="s">
        <v>21027</v>
      </c>
      <c r="L986" s="14" t="s">
        <v>25988</v>
      </c>
      <c r="M986" s="28">
        <f t="shared" si="599"/>
        <v>12.6</v>
      </c>
      <c r="N986" s="46">
        <f t="shared" si="577"/>
        <v>5.4</v>
      </c>
      <c r="O986" s="17">
        <f t="shared" si="578"/>
        <v>2.4000000000000004</v>
      </c>
      <c r="P986" s="17">
        <f t="shared" si="578"/>
        <v>3.8000000000000003</v>
      </c>
      <c r="Q986" s="124">
        <f t="shared" si="579"/>
        <v>0.8</v>
      </c>
      <c r="R986" s="26">
        <f t="shared" si="580"/>
        <v>1.8</v>
      </c>
      <c r="S986" s="2" t="s">
        <v>30950</v>
      </c>
      <c r="T986" s="2" t="s">
        <v>35929</v>
      </c>
      <c r="U986" s="24">
        <f t="shared" si="581"/>
        <v>399.70000000000005</v>
      </c>
      <c r="V986" s="66">
        <f t="shared" si="581"/>
        <v>369.5</v>
      </c>
      <c r="W986" s="54">
        <f t="shared" si="582"/>
        <v>2.21</v>
      </c>
      <c r="X986" s="143">
        <f t="shared" si="583"/>
        <v>399.70000000000005</v>
      </c>
      <c r="Y986" s="143">
        <f t="shared" si="584"/>
        <v>0.54200000000000004</v>
      </c>
      <c r="Z986" s="94" t="s">
        <v>39931</v>
      </c>
      <c r="AD986">
        <v>152</v>
      </c>
      <c r="AE986">
        <v>-1</v>
      </c>
      <c r="AF986" s="10">
        <v>37.9</v>
      </c>
      <c r="AG986" s="10">
        <v>58.12</v>
      </c>
      <c r="AH986" s="10">
        <f t="shared" si="585"/>
        <v>260575.70660847754</v>
      </c>
      <c r="AI986" s="11">
        <f t="shared" si="570"/>
        <v>0</v>
      </c>
      <c r="AJ986">
        <f t="shared" si="571"/>
        <v>0</v>
      </c>
      <c r="AK986" t="e">
        <f t="shared" si="586"/>
        <v>#DIV/0!</v>
      </c>
      <c r="AL986">
        <f t="shared" si="587"/>
        <v>8.0523796032000003</v>
      </c>
      <c r="AM986" s="5">
        <f t="shared" si="588"/>
        <v>4.42</v>
      </c>
      <c r="AN986">
        <v>0</v>
      </c>
      <c r="AO986" s="72">
        <f t="shared" si="589"/>
        <v>1.8</v>
      </c>
      <c r="AP986" s="72">
        <f t="shared" si="590"/>
        <v>0.8</v>
      </c>
      <c r="AQ986" s="72">
        <f t="shared" si="591"/>
        <v>1</v>
      </c>
      <c r="AR986" s="71" t="e">
        <f t="shared" si="592"/>
        <v>#DIV/0!</v>
      </c>
      <c r="BA986">
        <f t="shared" si="594"/>
        <v>127</v>
      </c>
      <c r="BB986" s="91" t="e">
        <f t="shared" si="595"/>
        <v>#DIV/0!</v>
      </c>
    </row>
    <row r="987" spans="1:54">
      <c r="A987" s="2" t="s">
        <v>1114</v>
      </c>
      <c r="B987" s="7" t="s">
        <v>40930</v>
      </c>
      <c r="C987" s="17">
        <f t="shared" si="575"/>
        <v>9.3000000000000007</v>
      </c>
      <c r="D987" s="28">
        <f t="shared" si="576"/>
        <v>126</v>
      </c>
      <c r="E987" s="8">
        <f t="shared" si="596"/>
        <v>17</v>
      </c>
      <c r="F987" s="2" t="s">
        <v>6101</v>
      </c>
      <c r="G987" s="54">
        <f t="shared" si="597"/>
        <v>8.4</v>
      </c>
      <c r="H987" s="20">
        <f t="shared" si="598"/>
        <v>0.49412730000000005</v>
      </c>
      <c r="I987" s="14" t="s">
        <v>16067</v>
      </c>
      <c r="J987" s="14" t="s">
        <v>11084</v>
      </c>
      <c r="K987" s="14" t="s">
        <v>21028</v>
      </c>
      <c r="L987" s="14" t="s">
        <v>25989</v>
      </c>
      <c r="M987" s="28">
        <f t="shared" si="599"/>
        <v>11</v>
      </c>
      <c r="N987" s="46">
        <f t="shared" si="577"/>
        <v>6.4</v>
      </c>
      <c r="O987" s="17">
        <f t="shared" si="578"/>
        <v>2</v>
      </c>
      <c r="P987" s="17">
        <f t="shared" si="578"/>
        <v>7</v>
      </c>
      <c r="Q987" s="124">
        <f t="shared" si="579"/>
        <v>1.4000000000000001</v>
      </c>
      <c r="R987" s="26">
        <f t="shared" si="580"/>
        <v>2.6</v>
      </c>
      <c r="S987" s="2" t="s">
        <v>30951</v>
      </c>
      <c r="T987" s="2" t="s">
        <v>35930</v>
      </c>
      <c r="U987" s="24">
        <f t="shared" si="581"/>
        <v>399.1</v>
      </c>
      <c r="V987" s="66">
        <f t="shared" si="581"/>
        <v>409.5</v>
      </c>
      <c r="W987" s="54">
        <f t="shared" si="582"/>
        <v>0.84</v>
      </c>
      <c r="X987" s="143">
        <f t="shared" si="583"/>
        <v>399.1</v>
      </c>
      <c r="Y987" s="143">
        <f t="shared" si="584"/>
        <v>0.26800000000000002</v>
      </c>
      <c r="Z987" s="94" t="s">
        <v>39932</v>
      </c>
      <c r="AA987">
        <v>2770.7</v>
      </c>
      <c r="AB987">
        <v>512.86</v>
      </c>
      <c r="AC987">
        <v>4.88</v>
      </c>
      <c r="AD987">
        <v>152</v>
      </c>
      <c r="AE987">
        <v>-1</v>
      </c>
      <c r="AF987" s="10">
        <v>37.9</v>
      </c>
      <c r="AG987" s="10">
        <v>58.12</v>
      </c>
      <c r="AH987" s="10">
        <f t="shared" si="585"/>
        <v>160042.92478121046</v>
      </c>
      <c r="AI987" s="11">
        <f t="shared" si="570"/>
        <v>0.9824760922348369</v>
      </c>
      <c r="AJ987">
        <f t="shared" si="571"/>
        <v>9224.419825639201</v>
      </c>
      <c r="AK987">
        <f t="shared" si="586"/>
        <v>129.99877787703463</v>
      </c>
      <c r="AL987">
        <f t="shared" si="587"/>
        <v>18.413766280000001</v>
      </c>
      <c r="AM987" s="5">
        <f t="shared" si="588"/>
        <v>1.6600000000000001</v>
      </c>
      <c r="AN987">
        <v>0</v>
      </c>
      <c r="AO987" s="72">
        <f t="shared" si="589"/>
        <v>2.6</v>
      </c>
      <c r="AP987" s="72">
        <f t="shared" si="590"/>
        <v>1.4000000000000001</v>
      </c>
      <c r="AQ987" s="72">
        <f t="shared" si="591"/>
        <v>1.4000000000000001</v>
      </c>
      <c r="AR987" s="71">
        <f t="shared" si="592"/>
        <v>148.41254415703463</v>
      </c>
      <c r="AS987" s="40">
        <v>0.96925297432013224</v>
      </c>
      <c r="AT987" s="40">
        <f>(AS987+O987)*(AS987+P987)*((1/3)*AS987+R987)</f>
        <v>69.168149582035667</v>
      </c>
      <c r="AU987" s="73">
        <f>MROUND((AS987+O987),0.2)</f>
        <v>3</v>
      </c>
      <c r="AV987" s="73">
        <f>MROUND((AS987+P987),0.2)</f>
        <v>8</v>
      </c>
      <c r="AW987" s="73">
        <f>IF(MROUND(((1/3)*AS987+AO987),0.2)*AV987*AU987/AR987&gt;1.05,MROUND(((1/3)*AS987+AO987),0.2)-0.2,MROUND(((1/3)*AS987+AO987),0.2))</f>
        <v>3</v>
      </c>
      <c r="AX987" s="40">
        <f t="shared" ref="AX987:AX988" si="605">AU987*AV987*AW987</f>
        <v>72</v>
      </c>
      <c r="AY987" s="40" t="b">
        <f>IF(AQ987&lt;AW987,TRUE, FALSE)</f>
        <v>1</v>
      </c>
      <c r="AZ987" s="40" t="b">
        <f>IF(AL987&lt;AQ987*AU987*AV987,TRUE, FALSE)</f>
        <v>1</v>
      </c>
      <c r="BA987">
        <f t="shared" si="594"/>
        <v>126</v>
      </c>
      <c r="BB987" s="91">
        <f t="shared" si="595"/>
        <v>7.0598690077994526</v>
      </c>
    </row>
    <row r="988" spans="1:54">
      <c r="A988" s="2" t="s">
        <v>1115</v>
      </c>
      <c r="B988" s="7" t="s">
        <v>40931</v>
      </c>
      <c r="C988" s="17">
        <f t="shared" si="575"/>
        <v>8.6999999999999993</v>
      </c>
      <c r="D988" s="28">
        <f t="shared" si="576"/>
        <v>88</v>
      </c>
      <c r="E988" s="8">
        <f t="shared" si="596"/>
        <v>11</v>
      </c>
      <c r="F988" s="2" t="s">
        <v>6102</v>
      </c>
      <c r="G988" s="54">
        <f t="shared" si="597"/>
        <v>7.6999999999999993</v>
      </c>
      <c r="H988" s="20">
        <f t="shared" si="598"/>
        <v>0.52086150000000009</v>
      </c>
      <c r="I988" s="14" t="s">
        <v>16068</v>
      </c>
      <c r="J988" s="14" t="s">
        <v>11085</v>
      </c>
      <c r="K988" s="14" t="s">
        <v>21029</v>
      </c>
      <c r="L988" s="14" t="s">
        <v>25990</v>
      </c>
      <c r="M988" s="28">
        <f t="shared" si="599"/>
        <v>9.6999999999999993</v>
      </c>
      <c r="N988" s="46">
        <f t="shared" si="577"/>
        <v>6</v>
      </c>
      <c r="O988" s="17">
        <f t="shared" si="578"/>
        <v>1</v>
      </c>
      <c r="P988" s="17">
        <f t="shared" si="578"/>
        <v>9.6000000000000014</v>
      </c>
      <c r="Q988" s="124">
        <f t="shared" si="579"/>
        <v>1.2000000000000002</v>
      </c>
      <c r="R988" s="26">
        <f t="shared" si="580"/>
        <v>2.6</v>
      </c>
      <c r="S988" s="2" t="s">
        <v>30952</v>
      </c>
      <c r="T988" s="2" t="s">
        <v>35931</v>
      </c>
      <c r="U988" s="24">
        <f t="shared" si="581"/>
        <v>360.8</v>
      </c>
      <c r="V988" s="66">
        <f t="shared" si="581"/>
        <v>372.3</v>
      </c>
      <c r="W988" s="54">
        <f t="shared" si="582"/>
        <v>0.77</v>
      </c>
      <c r="X988" s="143">
        <f t="shared" si="583"/>
        <v>360.8</v>
      </c>
      <c r="Y988" s="143">
        <f t="shared" si="584"/>
        <v>0.254</v>
      </c>
      <c r="Z988" s="94" t="s">
        <v>39932</v>
      </c>
      <c r="AA988">
        <v>2737.3</v>
      </c>
      <c r="AB988">
        <v>518.27</v>
      </c>
      <c r="AC988">
        <v>5.0599999999999996</v>
      </c>
      <c r="AD988">
        <v>152</v>
      </c>
      <c r="AE988">
        <v>-1</v>
      </c>
      <c r="AF988" s="10">
        <v>37.9</v>
      </c>
      <c r="AG988" s="10">
        <v>58.12</v>
      </c>
      <c r="AH988" s="10">
        <f t="shared" si="585"/>
        <v>255505.07533213971</v>
      </c>
      <c r="AI988" s="11">
        <f t="shared" si="570"/>
        <v>0.76179536012643323</v>
      </c>
      <c r="AJ988">
        <f t="shared" si="571"/>
        <v>6737.8743645408022</v>
      </c>
      <c r="AK988">
        <f t="shared" si="586"/>
        <v>71.008241099118905</v>
      </c>
      <c r="AL988">
        <f t="shared" si="587"/>
        <v>11.95929696</v>
      </c>
      <c r="AM988" s="5">
        <f t="shared" si="588"/>
        <v>1.54</v>
      </c>
      <c r="AN988">
        <v>0</v>
      </c>
      <c r="AO988" s="72">
        <f t="shared" si="589"/>
        <v>2.6</v>
      </c>
      <c r="AP988" s="72">
        <f t="shared" si="590"/>
        <v>1.2000000000000002</v>
      </c>
      <c r="AQ988" s="72">
        <f t="shared" si="591"/>
        <v>1.4000000000000001</v>
      </c>
      <c r="AR988" s="71">
        <f t="shared" si="592"/>
        <v>82.967538059118908</v>
      </c>
      <c r="AS988" s="40">
        <v>0.96925297432013224</v>
      </c>
      <c r="AT988" s="40">
        <f>(AS988+O988)*(AS988+P988)*((1/3)*AS988+R988)</f>
        <v>60.839711634593066</v>
      </c>
      <c r="AU988" s="73">
        <f>MROUND((AS988+O988),0.2)</f>
        <v>2</v>
      </c>
      <c r="AV988" s="73">
        <f>MROUND((AS988+P988),0.2)</f>
        <v>10.600000000000001</v>
      </c>
      <c r="AW988" s="73">
        <f>IF(MROUND(((1/3)*AS988+AO988),0.2)*AV988*AU988/AR988&gt;1.05,MROUND(((1/3)*AS988+AO988),0.2)-0.2,MROUND(((1/3)*AS988+AO988),0.2))</f>
        <v>3</v>
      </c>
      <c r="AX988" s="40">
        <f t="shared" si="605"/>
        <v>63.600000000000009</v>
      </c>
      <c r="AY988" s="40" t="b">
        <f>IF(AQ988&lt;AW988,TRUE, FALSE)</f>
        <v>1</v>
      </c>
      <c r="AZ988" s="40" t="b">
        <f>IF(AL988&lt;AQ988*AU988*AV988,TRUE, FALSE)</f>
        <v>1</v>
      </c>
      <c r="BA988">
        <f t="shared" si="594"/>
        <v>88</v>
      </c>
      <c r="BB988" s="91">
        <f t="shared" si="595"/>
        <v>5.9374929259319025</v>
      </c>
    </row>
    <row r="989" spans="1:54">
      <c r="A989" s="2" t="s">
        <v>1116</v>
      </c>
      <c r="B989" s="7" t="s">
        <v>40932</v>
      </c>
      <c r="C989" s="17">
        <f t="shared" si="575"/>
        <v>15.8</v>
      </c>
      <c r="D989" s="28">
        <f t="shared" si="576"/>
        <v>248</v>
      </c>
      <c r="E989" s="8">
        <f t="shared" si="596"/>
        <v>23</v>
      </c>
      <c r="F989" s="2" t="s">
        <v>6103</v>
      </c>
      <c r="G989" s="54">
        <f t="shared" si="597"/>
        <v>14.9</v>
      </c>
      <c r="H989" s="20">
        <f t="shared" si="598"/>
        <v>0.21360959999999998</v>
      </c>
      <c r="I989" s="14" t="s">
        <v>16069</v>
      </c>
      <c r="J989" s="14" t="s">
        <v>11086</v>
      </c>
      <c r="K989" s="14" t="s">
        <v>21030</v>
      </c>
      <c r="L989" s="14" t="s">
        <v>25991</v>
      </c>
      <c r="M989" s="28">
        <f t="shared" si="599"/>
        <v>12.8</v>
      </c>
      <c r="N989" s="46">
        <f t="shared" si="577"/>
        <v>6.6</v>
      </c>
      <c r="O989" s="17">
        <f t="shared" si="578"/>
        <v>2.6</v>
      </c>
      <c r="P989" s="17">
        <f t="shared" si="578"/>
        <v>3.4000000000000004</v>
      </c>
      <c r="Q989" s="124">
        <f t="shared" si="579"/>
        <v>2</v>
      </c>
      <c r="R989" s="26">
        <f t="shared" si="580"/>
        <v>2.6</v>
      </c>
      <c r="S989" s="2" t="s">
        <v>30953</v>
      </c>
      <c r="T989" s="2" t="s">
        <v>35932</v>
      </c>
      <c r="U989" s="24">
        <f t="shared" si="581"/>
        <v>520.9</v>
      </c>
      <c r="V989" s="66">
        <f t="shared" si="581"/>
        <v>359.5</v>
      </c>
      <c r="W989" s="54">
        <f t="shared" si="582"/>
        <v>1.49</v>
      </c>
      <c r="X989" s="143">
        <f t="shared" si="583"/>
        <v>520.9</v>
      </c>
      <c r="Y989" s="143">
        <f t="shared" si="584"/>
        <v>0.39800000000000002</v>
      </c>
      <c r="Z989" s="94" t="s">
        <v>39931</v>
      </c>
      <c r="AD989">
        <v>152</v>
      </c>
      <c r="AE989">
        <v>-1</v>
      </c>
      <c r="AF989" s="10">
        <v>37.9</v>
      </c>
      <c r="AG989" s="10">
        <v>58.12</v>
      </c>
      <c r="AH989" s="10">
        <f t="shared" si="585"/>
        <v>277642.01591184351</v>
      </c>
      <c r="AI989" s="11">
        <f t="shared" si="570"/>
        <v>0</v>
      </c>
      <c r="AJ989">
        <f t="shared" si="571"/>
        <v>0</v>
      </c>
      <c r="AK989" t="e">
        <f t="shared" si="586"/>
        <v>#DIV/0!</v>
      </c>
      <c r="AL989">
        <f t="shared" si="587"/>
        <v>18.074396953600004</v>
      </c>
      <c r="AM989" s="5">
        <f t="shared" si="588"/>
        <v>2.96</v>
      </c>
      <c r="AN989">
        <v>0</v>
      </c>
      <c r="AO989" s="72">
        <f t="shared" si="589"/>
        <v>2.6</v>
      </c>
      <c r="AP989" s="72">
        <f t="shared" si="590"/>
        <v>2</v>
      </c>
      <c r="AQ989" s="72">
        <f t="shared" si="591"/>
        <v>2.2000000000000002</v>
      </c>
      <c r="AR989" s="71" t="e">
        <f t="shared" si="592"/>
        <v>#DIV/0!</v>
      </c>
      <c r="BA989">
        <f t="shared" si="594"/>
        <v>248</v>
      </c>
      <c r="BB989" s="91" t="e">
        <f t="shared" si="595"/>
        <v>#DIV/0!</v>
      </c>
    </row>
    <row r="990" spans="1:54">
      <c r="A990" s="2" t="s">
        <v>1117</v>
      </c>
      <c r="B990" s="7" t="s">
        <v>40933</v>
      </c>
      <c r="C990" s="17">
        <f t="shared" si="575"/>
        <v>9.3000000000000007</v>
      </c>
      <c r="D990" s="28">
        <f t="shared" si="576"/>
        <v>269</v>
      </c>
      <c r="E990" s="8">
        <f t="shared" si="596"/>
        <v>5</v>
      </c>
      <c r="F990" s="2" t="s">
        <v>6104</v>
      </c>
      <c r="G990" s="54">
        <f t="shared" si="597"/>
        <v>8.4</v>
      </c>
      <c r="H990" s="20">
        <f t="shared" si="598"/>
        <v>0.70575940000000004</v>
      </c>
      <c r="I990" s="14" t="s">
        <v>16070</v>
      </c>
      <c r="J990" s="14" t="s">
        <v>11087</v>
      </c>
      <c r="K990" s="14" t="s">
        <v>21031</v>
      </c>
      <c r="L990" s="14" t="s">
        <v>25992</v>
      </c>
      <c r="M990" s="28">
        <f t="shared" si="599"/>
        <v>13.2</v>
      </c>
      <c r="N990" s="46">
        <f t="shared" si="577"/>
        <v>6.8</v>
      </c>
      <c r="O990" s="17">
        <f t="shared" si="578"/>
        <v>1.2000000000000002</v>
      </c>
      <c r="P990" s="17">
        <f t="shared" si="578"/>
        <v>2.6</v>
      </c>
      <c r="Q990" s="124">
        <f t="shared" si="579"/>
        <v>0.2</v>
      </c>
      <c r="R990" s="26">
        <f t="shared" si="580"/>
        <v>0.8</v>
      </c>
      <c r="S990" s="2" t="s">
        <v>30954</v>
      </c>
      <c r="T990" s="2" t="s">
        <v>35933</v>
      </c>
      <c r="U990" s="24">
        <f t="shared" si="581"/>
        <v>542</v>
      </c>
      <c r="V990" s="66">
        <f t="shared" si="581"/>
        <v>315</v>
      </c>
      <c r="W990" s="54">
        <f t="shared" si="582"/>
        <v>0.84</v>
      </c>
      <c r="X990" s="143">
        <f t="shared" si="583"/>
        <v>542</v>
      </c>
      <c r="Y990" s="143">
        <f t="shared" si="584"/>
        <v>0.26800000000000002</v>
      </c>
      <c r="Z990" s="94" t="s">
        <v>39931</v>
      </c>
      <c r="AD990">
        <v>152</v>
      </c>
      <c r="AE990">
        <v>-1</v>
      </c>
      <c r="AF990" s="10">
        <v>37.9</v>
      </c>
      <c r="AG990" s="10">
        <v>58.12</v>
      </c>
      <c r="AH990" s="10">
        <f t="shared" si="585"/>
        <v>338596.95882278139</v>
      </c>
      <c r="AI990" s="11">
        <f t="shared" si="570"/>
        <v>0</v>
      </c>
      <c r="AJ990">
        <f t="shared" si="571"/>
        <v>0</v>
      </c>
      <c r="AK990" t="e">
        <f t="shared" si="586"/>
        <v>#DIV/0!</v>
      </c>
      <c r="AL990">
        <f t="shared" si="587"/>
        <v>0.73442453760000015</v>
      </c>
      <c r="AM990" s="5">
        <f t="shared" si="588"/>
        <v>1.6600000000000001</v>
      </c>
      <c r="AN990">
        <v>0</v>
      </c>
      <c r="AO990" s="72">
        <f t="shared" si="589"/>
        <v>0.8</v>
      </c>
      <c r="AP990" s="72">
        <f t="shared" si="590"/>
        <v>0.2</v>
      </c>
      <c r="AQ990" s="72">
        <f t="shared" si="591"/>
        <v>0.4</v>
      </c>
      <c r="AR990" s="71" t="e">
        <f t="shared" si="592"/>
        <v>#DIV/0!</v>
      </c>
      <c r="BA990">
        <f t="shared" si="594"/>
        <v>269</v>
      </c>
      <c r="BB990" s="91" t="e">
        <f t="shared" si="595"/>
        <v>#DIV/0!</v>
      </c>
    </row>
    <row r="991" spans="1:54">
      <c r="A991" s="2" t="s">
        <v>1118</v>
      </c>
      <c r="B991" s="7" t="s">
        <v>40934</v>
      </c>
      <c r="C991" s="17">
        <f t="shared" si="575"/>
        <v>8</v>
      </c>
      <c r="D991" s="28">
        <f t="shared" si="576"/>
        <v>119</v>
      </c>
      <c r="E991" s="8">
        <f t="shared" si="596"/>
        <v>9</v>
      </c>
      <c r="F991" s="2" t="s">
        <v>6105</v>
      </c>
      <c r="G991" s="54">
        <f t="shared" si="597"/>
        <v>7.1</v>
      </c>
      <c r="H991" s="20">
        <f t="shared" si="598"/>
        <v>0.78492369999999989</v>
      </c>
      <c r="I991" s="14" t="s">
        <v>16071</v>
      </c>
      <c r="J991" s="14" t="s">
        <v>11088</v>
      </c>
      <c r="K991" s="14" t="s">
        <v>21032</v>
      </c>
      <c r="L991" s="14" t="s">
        <v>25993</v>
      </c>
      <c r="M991" s="28">
        <f t="shared" si="599"/>
        <v>11</v>
      </c>
      <c r="N991" s="46">
        <f t="shared" si="577"/>
        <v>6.8</v>
      </c>
      <c r="O991" s="17">
        <f t="shared" si="578"/>
        <v>2</v>
      </c>
      <c r="P991" s="17">
        <f t="shared" si="578"/>
        <v>7</v>
      </c>
      <c r="Q991" s="124">
        <f t="shared" si="579"/>
        <v>0.4</v>
      </c>
      <c r="R991" s="26">
        <f t="shared" si="580"/>
        <v>1.4000000000000001</v>
      </c>
      <c r="S991" s="2" t="s">
        <v>30955</v>
      </c>
      <c r="T991" s="2" t="s">
        <v>35934</v>
      </c>
      <c r="U991" s="24">
        <f t="shared" si="581"/>
        <v>391.90000000000003</v>
      </c>
      <c r="V991" s="66">
        <f t="shared" si="581"/>
        <v>393.6</v>
      </c>
      <c r="W991" s="54">
        <f t="shared" si="582"/>
        <v>0.71</v>
      </c>
      <c r="X991" s="143">
        <f t="shared" si="583"/>
        <v>391.90000000000003</v>
      </c>
      <c r="Y991" s="143">
        <f t="shared" si="584"/>
        <v>0.24199999999999999</v>
      </c>
      <c r="Z991" s="94" t="s">
        <v>39932</v>
      </c>
      <c r="AA991">
        <v>2708.3</v>
      </c>
      <c r="AB991">
        <v>523.09</v>
      </c>
      <c r="AC991">
        <v>4.41</v>
      </c>
      <c r="AD991">
        <v>152</v>
      </c>
      <c r="AE991">
        <v>-1</v>
      </c>
      <c r="AF991" s="10">
        <v>37.9</v>
      </c>
      <c r="AG991" s="10">
        <v>58.12</v>
      </c>
      <c r="AH991" s="10">
        <f t="shared" si="585"/>
        <v>209554.01290022332</v>
      </c>
      <c r="AI991" s="11">
        <f t="shared" si="570"/>
        <v>0.90465833413417429</v>
      </c>
      <c r="AJ991">
        <f t="shared" si="571"/>
        <v>8047.4804693667993</v>
      </c>
      <c r="AK991">
        <f t="shared" si="586"/>
        <v>115.55905199039162</v>
      </c>
      <c r="AL991">
        <f t="shared" si="587"/>
        <v>4.2154954800000022</v>
      </c>
      <c r="AM991" s="5">
        <f t="shared" si="588"/>
        <v>1.4</v>
      </c>
      <c r="AN991">
        <v>0</v>
      </c>
      <c r="AO991" s="72">
        <f t="shared" si="589"/>
        <v>1.4000000000000001</v>
      </c>
      <c r="AP991" s="72">
        <f t="shared" si="590"/>
        <v>0.4</v>
      </c>
      <c r="AQ991" s="72">
        <f t="shared" si="591"/>
        <v>0.4</v>
      </c>
      <c r="AR991" s="71">
        <f t="shared" si="592"/>
        <v>119.77454747039162</v>
      </c>
      <c r="AS991" s="40">
        <v>0.96925297432013224</v>
      </c>
      <c r="AT991" s="40">
        <f>(AS991+O991)*(AS991+P991)*((1/3)*AS991+R991)</f>
        <v>40.77287586550414</v>
      </c>
      <c r="AU991" s="73">
        <f>MROUND((AS991+O991),0.2)</f>
        <v>3</v>
      </c>
      <c r="AV991" s="73">
        <f>MROUND((AS991+P991),0.2)</f>
        <v>8</v>
      </c>
      <c r="AW991" s="73">
        <f>IF(MROUND(((1/3)*AS991+AO991),0.2)*AV991*AU991/AR991&gt;1.05,MROUND(((1/3)*AS991+AO991),0.2)-0.2,MROUND(((1/3)*AS991+AO991),0.2))</f>
        <v>1.8</v>
      </c>
      <c r="AX991" s="40">
        <f t="shared" ref="AX991" si="606">AU991*AV991*AW991</f>
        <v>43.2</v>
      </c>
      <c r="AY991" s="40" t="b">
        <f>IF(AQ991&lt;AW991,TRUE, FALSE)</f>
        <v>1</v>
      </c>
      <c r="AZ991" s="40" t="b">
        <f>IF(AL991&lt;AQ991*AU991*AV991,TRUE, FALSE)</f>
        <v>1</v>
      </c>
      <c r="BA991">
        <f t="shared" si="594"/>
        <v>119</v>
      </c>
      <c r="BB991" s="91">
        <f t="shared" si="595"/>
        <v>27.412922760479763</v>
      </c>
    </row>
    <row r="992" spans="1:54">
      <c r="A992" s="2" t="s">
        <v>1119</v>
      </c>
      <c r="B992" s="7" t="s">
        <v>40935</v>
      </c>
      <c r="C992" s="17">
        <f t="shared" si="575"/>
        <v>22</v>
      </c>
      <c r="D992" s="28">
        <f t="shared" si="576"/>
        <v>131</v>
      </c>
      <c r="E992" s="8">
        <f t="shared" si="596"/>
        <v>9</v>
      </c>
      <c r="F992" s="2" t="s">
        <v>6106</v>
      </c>
      <c r="G992" s="54">
        <f t="shared" si="597"/>
        <v>21.1</v>
      </c>
      <c r="H992" s="20">
        <f t="shared" si="598"/>
        <v>0.59009679999999998</v>
      </c>
      <c r="I992" s="14" t="s">
        <v>16072</v>
      </c>
      <c r="J992" s="14" t="s">
        <v>11089</v>
      </c>
      <c r="K992" s="14" t="s">
        <v>21033</v>
      </c>
      <c r="L992" s="14" t="s">
        <v>25994</v>
      </c>
      <c r="M992" s="28">
        <f t="shared" si="599"/>
        <v>13.5</v>
      </c>
      <c r="N992" s="46">
        <f t="shared" si="577"/>
        <v>5.4</v>
      </c>
      <c r="O992" s="17">
        <f t="shared" si="578"/>
        <v>2.8000000000000003</v>
      </c>
      <c r="P992" s="17">
        <f t="shared" si="578"/>
        <v>2</v>
      </c>
      <c r="Q992" s="124">
        <f t="shared" si="579"/>
        <v>0.4</v>
      </c>
      <c r="R992" s="26">
        <f t="shared" si="580"/>
        <v>0.8</v>
      </c>
      <c r="S992" s="2" t="s">
        <v>30956</v>
      </c>
      <c r="T992" s="2" t="s">
        <v>35935</v>
      </c>
      <c r="U992" s="24">
        <f t="shared" si="581"/>
        <v>404.5</v>
      </c>
      <c r="V992" s="66">
        <f t="shared" si="581"/>
        <v>324.60000000000002</v>
      </c>
      <c r="W992" s="54">
        <f t="shared" si="582"/>
        <v>2.11</v>
      </c>
      <c r="X992" s="143">
        <f t="shared" si="583"/>
        <v>404.5</v>
      </c>
      <c r="Y992" s="143">
        <f t="shared" si="584"/>
        <v>0.52200000000000002</v>
      </c>
      <c r="Z992" s="94" t="s">
        <v>39931</v>
      </c>
      <c r="AD992">
        <v>152</v>
      </c>
      <c r="AE992">
        <v>-1</v>
      </c>
      <c r="AF992" s="10">
        <v>37.9</v>
      </c>
      <c r="AG992" s="10">
        <v>58.12</v>
      </c>
      <c r="AH992" s="10">
        <f t="shared" si="585"/>
        <v>326999.55570461228</v>
      </c>
      <c r="AI992" s="11">
        <f t="shared" si="570"/>
        <v>0</v>
      </c>
      <c r="AJ992">
        <f t="shared" si="571"/>
        <v>0</v>
      </c>
      <c r="AK992" t="e">
        <f t="shared" si="586"/>
        <v>#DIV/0!</v>
      </c>
      <c r="AL992">
        <f t="shared" si="587"/>
        <v>1.8363663360000004</v>
      </c>
      <c r="AM992" s="5">
        <f t="shared" si="588"/>
        <v>4.2</v>
      </c>
      <c r="AN992">
        <v>0</v>
      </c>
      <c r="AO992" s="72">
        <f t="shared" si="589"/>
        <v>0.8</v>
      </c>
      <c r="AP992" s="72">
        <f t="shared" si="590"/>
        <v>0.4</v>
      </c>
      <c r="AQ992" s="72">
        <f t="shared" si="591"/>
        <v>0.4</v>
      </c>
      <c r="AR992" s="71" t="e">
        <f t="shared" si="592"/>
        <v>#DIV/0!</v>
      </c>
      <c r="BA992">
        <f t="shared" si="594"/>
        <v>131</v>
      </c>
      <c r="BB992" s="91" t="e">
        <f t="shared" si="595"/>
        <v>#DIV/0!</v>
      </c>
    </row>
    <row r="993" spans="1:54">
      <c r="A993" s="2" t="s">
        <v>1120</v>
      </c>
      <c r="B993" s="7" t="s">
        <v>40936</v>
      </c>
      <c r="C993" s="17">
        <f t="shared" si="575"/>
        <v>12.200000000000001</v>
      </c>
      <c r="D993" s="28">
        <f t="shared" si="576"/>
        <v>135</v>
      </c>
      <c r="E993" s="8">
        <f t="shared" si="596"/>
        <v>14</v>
      </c>
      <c r="F993" s="2" t="s">
        <v>6107</v>
      </c>
      <c r="G993" s="54">
        <f t="shared" si="597"/>
        <v>11.299999999999999</v>
      </c>
      <c r="H993" s="20">
        <f t="shared" si="598"/>
        <v>0.58703110000000003</v>
      </c>
      <c r="I993" s="14" t="s">
        <v>16073</v>
      </c>
      <c r="J993" s="14" t="s">
        <v>11090</v>
      </c>
      <c r="K993" s="14" t="s">
        <v>21034</v>
      </c>
      <c r="L993" s="14" t="s">
        <v>25995</v>
      </c>
      <c r="M993" s="28">
        <f t="shared" si="599"/>
        <v>12.6</v>
      </c>
      <c r="N993" s="46">
        <f t="shared" si="577"/>
        <v>5.2</v>
      </c>
      <c r="O993" s="17">
        <f t="shared" si="578"/>
        <v>2.4000000000000004</v>
      </c>
      <c r="P993" s="17">
        <f t="shared" si="578"/>
        <v>3.8000000000000003</v>
      </c>
      <c r="Q993" s="124">
        <f t="shared" si="579"/>
        <v>0.8</v>
      </c>
      <c r="R993" s="26">
        <f t="shared" si="580"/>
        <v>1.8</v>
      </c>
      <c r="S993" s="2" t="s">
        <v>30957</v>
      </c>
      <c r="T993" s="2" t="s">
        <v>35936</v>
      </c>
      <c r="U993" s="24">
        <f t="shared" si="581"/>
        <v>407.90000000000003</v>
      </c>
      <c r="V993" s="66">
        <f t="shared" si="581"/>
        <v>335.70000000000005</v>
      </c>
      <c r="W993" s="54">
        <f t="shared" si="582"/>
        <v>1.1300000000000001</v>
      </c>
      <c r="X993" s="143">
        <f t="shared" si="583"/>
        <v>407.90000000000003</v>
      </c>
      <c r="Y993" s="143">
        <f t="shared" si="584"/>
        <v>0.32600000000000007</v>
      </c>
      <c r="Z993" s="94" t="s">
        <v>39931</v>
      </c>
      <c r="AD993">
        <v>152</v>
      </c>
      <c r="AE993">
        <v>-1</v>
      </c>
      <c r="AF993" s="10">
        <v>37.9</v>
      </c>
      <c r="AG993" s="10">
        <v>58.12</v>
      </c>
      <c r="AH993" s="10">
        <f t="shared" si="585"/>
        <v>312596.06079105084</v>
      </c>
      <c r="AI993" s="11">
        <f t="shared" si="570"/>
        <v>0</v>
      </c>
      <c r="AJ993">
        <f t="shared" si="571"/>
        <v>0</v>
      </c>
      <c r="AK993" t="e">
        <f t="shared" si="586"/>
        <v>#DIV/0!</v>
      </c>
      <c r="AL993">
        <f t="shared" si="587"/>
        <v>6.7792974624000015</v>
      </c>
      <c r="AM993" s="5">
        <f t="shared" si="588"/>
        <v>2.2400000000000002</v>
      </c>
      <c r="AN993">
        <v>0</v>
      </c>
      <c r="AO993" s="72">
        <f t="shared" si="589"/>
        <v>1.8</v>
      </c>
      <c r="AP993" s="72">
        <f t="shared" si="590"/>
        <v>0.8</v>
      </c>
      <c r="AQ993" s="72">
        <f t="shared" si="591"/>
        <v>0.8</v>
      </c>
      <c r="AR993" s="71" t="e">
        <f t="shared" si="592"/>
        <v>#DIV/0!</v>
      </c>
      <c r="BA993">
        <f t="shared" si="594"/>
        <v>135</v>
      </c>
      <c r="BB993" s="91" t="e">
        <f t="shared" si="595"/>
        <v>#DIV/0!</v>
      </c>
    </row>
    <row r="994" spans="1:54">
      <c r="A994" s="2" t="s">
        <v>1121</v>
      </c>
      <c r="B994" s="7" t="s">
        <v>40937</v>
      </c>
      <c r="C994" s="17">
        <f t="shared" si="575"/>
        <v>8.6999999999999993</v>
      </c>
      <c r="D994" s="28">
        <f t="shared" si="576"/>
        <v>261</v>
      </c>
      <c r="E994" s="8">
        <f t="shared" si="596"/>
        <v>13</v>
      </c>
      <c r="F994" s="2" t="s">
        <v>6108</v>
      </c>
      <c r="G994" s="54">
        <f t="shared" si="597"/>
        <v>7.8</v>
      </c>
      <c r="H994" s="20">
        <f t="shared" si="598"/>
        <v>0.1001495</v>
      </c>
      <c r="I994" s="14" t="s">
        <v>16074</v>
      </c>
      <c r="J994" s="14" t="s">
        <v>11091</v>
      </c>
      <c r="K994" s="14" t="s">
        <v>21035</v>
      </c>
      <c r="L994" s="14" t="s">
        <v>25996</v>
      </c>
      <c r="M994" s="28">
        <f t="shared" si="599"/>
        <v>10.399999999999999</v>
      </c>
      <c r="N994" s="46">
        <f t="shared" si="577"/>
        <v>7</v>
      </c>
      <c r="O994" s="17">
        <f t="shared" si="578"/>
        <v>2.2000000000000002</v>
      </c>
      <c r="P994" s="17">
        <f t="shared" si="578"/>
        <v>8.2000000000000011</v>
      </c>
      <c r="Q994" s="124">
        <f t="shared" si="579"/>
        <v>0.8</v>
      </c>
      <c r="R994" s="26">
        <f t="shared" si="580"/>
        <v>1</v>
      </c>
      <c r="S994" s="2" t="s">
        <v>30958</v>
      </c>
      <c r="T994" s="2" t="s">
        <v>35937</v>
      </c>
      <c r="U994" s="24">
        <f t="shared" si="581"/>
        <v>533.80000000000007</v>
      </c>
      <c r="V994" s="66">
        <f t="shared" si="581"/>
        <v>298.70000000000005</v>
      </c>
      <c r="W994" s="54">
        <f t="shared" si="582"/>
        <v>0.78</v>
      </c>
      <c r="X994" s="143">
        <f t="shared" si="583"/>
        <v>533.80000000000007</v>
      </c>
      <c r="Y994" s="143">
        <f t="shared" si="584"/>
        <v>0.25600000000000001</v>
      </c>
      <c r="Z994" s="94" t="s">
        <v>39931</v>
      </c>
      <c r="AD994">
        <v>152</v>
      </c>
      <c r="AE994">
        <v>-1</v>
      </c>
      <c r="AF994" s="10">
        <v>37.9</v>
      </c>
      <c r="AG994" s="10">
        <v>58.12</v>
      </c>
      <c r="AH994" s="10">
        <f t="shared" si="585"/>
        <v>356971.60274965747</v>
      </c>
      <c r="AI994" s="11">
        <f t="shared" si="570"/>
        <v>0</v>
      </c>
      <c r="AJ994">
        <f t="shared" si="571"/>
        <v>0</v>
      </c>
      <c r="AK994" t="e">
        <f t="shared" si="586"/>
        <v>#DIV/0!</v>
      </c>
      <c r="AL994">
        <f t="shared" si="587"/>
        <v>16.233303020000005</v>
      </c>
      <c r="AM994" s="5">
        <f t="shared" si="588"/>
        <v>1.54</v>
      </c>
      <c r="AN994">
        <v>0</v>
      </c>
      <c r="AO994" s="72">
        <f t="shared" si="589"/>
        <v>1</v>
      </c>
      <c r="AP994" s="72">
        <f t="shared" si="590"/>
        <v>0.8</v>
      </c>
      <c r="AQ994" s="72">
        <f t="shared" si="591"/>
        <v>1</v>
      </c>
      <c r="AR994" s="71" t="e">
        <f t="shared" si="592"/>
        <v>#DIV/0!</v>
      </c>
      <c r="BA994">
        <f t="shared" si="594"/>
        <v>261</v>
      </c>
      <c r="BB994" s="91" t="e">
        <f t="shared" si="595"/>
        <v>#DIV/0!</v>
      </c>
    </row>
    <row r="995" spans="1:54">
      <c r="A995" s="2" t="s">
        <v>1122</v>
      </c>
      <c r="B995" s="7" t="s">
        <v>40938</v>
      </c>
      <c r="C995" s="17">
        <f t="shared" si="575"/>
        <v>8.6000000000000014</v>
      </c>
      <c r="D995" s="28">
        <f t="shared" si="576"/>
        <v>154</v>
      </c>
      <c r="E995" s="8">
        <f t="shared" si="596"/>
        <v>11</v>
      </c>
      <c r="F995" s="2" t="s">
        <v>6109</v>
      </c>
      <c r="G995" s="54">
        <f t="shared" si="597"/>
        <v>7.6</v>
      </c>
      <c r="H995" s="20">
        <f t="shared" si="598"/>
        <v>0.23033719999999999</v>
      </c>
      <c r="I995" s="14" t="s">
        <v>16075</v>
      </c>
      <c r="J995" s="14" t="s">
        <v>11092</v>
      </c>
      <c r="K995" s="14" t="s">
        <v>21036</v>
      </c>
      <c r="L995" s="14" t="s">
        <v>25997</v>
      </c>
      <c r="M995" s="28">
        <f t="shared" si="599"/>
        <v>13.1</v>
      </c>
      <c r="N995" s="46">
        <f t="shared" si="577"/>
        <v>5.4</v>
      </c>
      <c r="O995" s="17">
        <f t="shared" si="578"/>
        <v>1.2000000000000002</v>
      </c>
      <c r="P995" s="17">
        <f t="shared" si="578"/>
        <v>2.8000000000000003</v>
      </c>
      <c r="Q995" s="124">
        <f t="shared" si="579"/>
        <v>1</v>
      </c>
      <c r="R995" s="26">
        <f t="shared" si="580"/>
        <v>1.2000000000000002</v>
      </c>
      <c r="S995" s="2" t="s">
        <v>30959</v>
      </c>
      <c r="T995" s="2" t="s">
        <v>35938</v>
      </c>
      <c r="U995" s="24">
        <f t="shared" si="581"/>
        <v>426.70000000000005</v>
      </c>
      <c r="V995" s="66">
        <f t="shared" si="581"/>
        <v>379.5</v>
      </c>
      <c r="W995" s="54">
        <f t="shared" si="582"/>
        <v>0.76</v>
      </c>
      <c r="X995" s="143">
        <f t="shared" si="583"/>
        <v>426.70000000000005</v>
      </c>
      <c r="Y995" s="143">
        <f t="shared" si="584"/>
        <v>0.252</v>
      </c>
      <c r="Z995" s="94" t="s">
        <v>39932</v>
      </c>
      <c r="AA995">
        <v>2732.5</v>
      </c>
      <c r="AB995">
        <v>519.05999999999995</v>
      </c>
      <c r="AC995">
        <v>4.1900000000000004</v>
      </c>
      <c r="AD995">
        <v>152</v>
      </c>
      <c r="AE995">
        <v>-1</v>
      </c>
      <c r="AF995" s="10">
        <v>37.9</v>
      </c>
      <c r="AG995" s="10">
        <v>58.12</v>
      </c>
      <c r="AH995" s="10">
        <f t="shared" si="585"/>
        <v>241586.54212353597</v>
      </c>
      <c r="AI995" s="11">
        <f t="shared" si="570"/>
        <v>0.81339834004261935</v>
      </c>
      <c r="AJ995">
        <f t="shared" si="571"/>
        <v>482.06119059302409</v>
      </c>
      <c r="AK995">
        <f t="shared" si="586"/>
        <v>6.5507265049912693</v>
      </c>
      <c r="AL995">
        <f t="shared" si="587"/>
        <v>3.1032804096000013</v>
      </c>
      <c r="AM995" s="5">
        <f t="shared" si="588"/>
        <v>1.52</v>
      </c>
      <c r="AN995">
        <v>0</v>
      </c>
      <c r="AO995" s="72">
        <f t="shared" si="589"/>
        <v>1.2000000000000002</v>
      </c>
      <c r="AP995" s="72">
        <f t="shared" si="590"/>
        <v>1</v>
      </c>
      <c r="AQ995" s="72">
        <f t="shared" si="591"/>
        <v>1</v>
      </c>
      <c r="AR995" s="71">
        <f t="shared" si="592"/>
        <v>9.654006914591271</v>
      </c>
      <c r="AS995" s="40">
        <v>0.96925297432013224</v>
      </c>
      <c r="AT995" s="40">
        <f>(AS995+O995)*(AS995+P995)*((1/3)*AS995+R995)</f>
        <v>12.453442970858655</v>
      </c>
      <c r="AU995" s="73">
        <f>MROUND((AS995+O995),0.2)</f>
        <v>2.2000000000000002</v>
      </c>
      <c r="AV995" s="73">
        <f>MROUND((AS995+P995),0.2)</f>
        <v>3.8000000000000003</v>
      </c>
      <c r="AW995" s="73">
        <f>IF(MROUND(((1/3)*AS995+AO995),0.2)*AV995*AU995/AR995&gt;1.05,MROUND(((1/3)*AS995+AO995),0.2)-0.2,MROUND(((1/3)*AS995+AO995),0.2))</f>
        <v>1.4000000000000001</v>
      </c>
      <c r="AX995" s="40">
        <f t="shared" ref="AX995" si="607">AU995*AV995*AW995</f>
        <v>11.704000000000002</v>
      </c>
      <c r="AY995" s="40" t="b">
        <f>IF(AQ995&lt;AW995,TRUE, FALSE)</f>
        <v>1</v>
      </c>
      <c r="AZ995" s="40" t="b">
        <f>IF(AL995&lt;AQ995*AU995*AV995,TRUE, FALSE)</f>
        <v>1</v>
      </c>
      <c r="BA995">
        <f t="shared" si="594"/>
        <v>154</v>
      </c>
      <c r="BB995" s="91">
        <f t="shared" si="595"/>
        <v>2.1109038309031276</v>
      </c>
    </row>
    <row r="996" spans="1:54">
      <c r="A996" s="2" t="s">
        <v>1123</v>
      </c>
      <c r="B996" s="7" t="s">
        <v>40939</v>
      </c>
      <c r="C996" s="17">
        <f t="shared" si="575"/>
        <v>29.6</v>
      </c>
      <c r="D996" s="28">
        <f t="shared" si="576"/>
        <v>278</v>
      </c>
      <c r="E996" s="8">
        <f t="shared" si="596"/>
        <v>4</v>
      </c>
      <c r="F996" s="2" t="s">
        <v>6110</v>
      </c>
      <c r="G996" s="54">
        <f t="shared" si="597"/>
        <v>28.6</v>
      </c>
      <c r="H996" s="20">
        <f t="shared" si="598"/>
        <v>0.76368560000000008</v>
      </c>
      <c r="I996" s="14" t="s">
        <v>16076</v>
      </c>
      <c r="J996" s="14" t="s">
        <v>11093</v>
      </c>
      <c r="K996" s="14" t="s">
        <v>21037</v>
      </c>
      <c r="L996" s="14" t="s">
        <v>25998</v>
      </c>
      <c r="M996" s="28">
        <f t="shared" si="599"/>
        <v>11</v>
      </c>
      <c r="N996" s="46">
        <f t="shared" si="577"/>
        <v>6.4</v>
      </c>
      <c r="O996" s="17">
        <f t="shared" si="578"/>
        <v>1</v>
      </c>
      <c r="P996" s="17">
        <f t="shared" si="578"/>
        <v>7</v>
      </c>
      <c r="Q996" s="124">
        <f t="shared" si="579"/>
        <v>0.2</v>
      </c>
      <c r="R996" s="26">
        <f t="shared" si="580"/>
        <v>1.2000000000000002</v>
      </c>
      <c r="S996" s="2" t="s">
        <v>30960</v>
      </c>
      <c r="T996" s="2" t="s">
        <v>35939</v>
      </c>
      <c r="U996" s="24">
        <f t="shared" si="581"/>
        <v>551.1</v>
      </c>
      <c r="V996" s="66">
        <f t="shared" si="581"/>
        <v>346.1</v>
      </c>
      <c r="W996" s="54">
        <f t="shared" si="582"/>
        <v>2.86</v>
      </c>
      <c r="X996" s="143">
        <f t="shared" si="583"/>
        <v>551.1</v>
      </c>
      <c r="Y996" s="143">
        <f t="shared" si="584"/>
        <v>0.67199999999999993</v>
      </c>
      <c r="Z996" s="94" t="s">
        <v>39931</v>
      </c>
      <c r="AD996">
        <v>152</v>
      </c>
      <c r="AE996">
        <v>-1</v>
      </c>
      <c r="AF996" s="10">
        <v>37.9</v>
      </c>
      <c r="AG996" s="10">
        <v>58.12</v>
      </c>
      <c r="AH996" s="10">
        <f t="shared" si="585"/>
        <v>298163.38438200712</v>
      </c>
      <c r="AI996" s="11">
        <f t="shared" si="570"/>
        <v>0</v>
      </c>
      <c r="AJ996">
        <f t="shared" si="571"/>
        <v>0</v>
      </c>
      <c r="AK996" t="e">
        <f t="shared" si="586"/>
        <v>#DIV/0!</v>
      </c>
      <c r="AL996">
        <f t="shared" si="587"/>
        <v>1.9850409599999996</v>
      </c>
      <c r="AM996" s="5">
        <f t="shared" si="588"/>
        <v>5.7200000000000006</v>
      </c>
      <c r="AN996">
        <v>0</v>
      </c>
      <c r="AO996" s="72">
        <f t="shared" si="589"/>
        <v>1.2000000000000002</v>
      </c>
      <c r="AP996" s="72">
        <f t="shared" si="590"/>
        <v>0.2</v>
      </c>
      <c r="AQ996" s="72">
        <f t="shared" si="591"/>
        <v>0.4</v>
      </c>
      <c r="AR996" s="71" t="e">
        <f t="shared" si="592"/>
        <v>#DIV/0!</v>
      </c>
      <c r="BA996">
        <f t="shared" si="594"/>
        <v>278</v>
      </c>
      <c r="BB996" s="91" t="e">
        <f t="shared" si="595"/>
        <v>#DIV/0!</v>
      </c>
    </row>
    <row r="997" spans="1:54">
      <c r="A997" s="2" t="s">
        <v>1124</v>
      </c>
      <c r="B997" s="7" t="s">
        <v>40940</v>
      </c>
      <c r="C997" s="17">
        <f t="shared" si="575"/>
        <v>23.900000000000002</v>
      </c>
      <c r="D997" s="28">
        <f t="shared" si="576"/>
        <v>281</v>
      </c>
      <c r="E997" s="8">
        <f t="shared" si="596"/>
        <v>10</v>
      </c>
      <c r="F997" s="2" t="s">
        <v>6111</v>
      </c>
      <c r="G997" s="54">
        <f t="shared" si="597"/>
        <v>23</v>
      </c>
      <c r="H997" s="20">
        <f t="shared" si="598"/>
        <v>0.12306789999999999</v>
      </c>
      <c r="I997" s="14" t="s">
        <v>16077</v>
      </c>
      <c r="J997" s="14" t="s">
        <v>11094</v>
      </c>
      <c r="K997" s="14" t="s">
        <v>21038</v>
      </c>
      <c r="L997" s="14" t="s">
        <v>25999</v>
      </c>
      <c r="M997" s="28">
        <f t="shared" si="599"/>
        <v>9.6999999999999993</v>
      </c>
      <c r="N997" s="46">
        <f t="shared" si="577"/>
        <v>6.2</v>
      </c>
      <c r="O997" s="17">
        <f t="shared" si="578"/>
        <v>0.60000000000000009</v>
      </c>
      <c r="P997" s="17">
        <f t="shared" si="578"/>
        <v>9.6000000000000014</v>
      </c>
      <c r="Q997" s="124">
        <f t="shared" si="579"/>
        <v>1.8</v>
      </c>
      <c r="R997" s="26">
        <f t="shared" si="580"/>
        <v>2</v>
      </c>
      <c r="S997" s="2" t="s">
        <v>30961</v>
      </c>
      <c r="T997" s="2" t="s">
        <v>35940</v>
      </c>
      <c r="U997" s="24">
        <f t="shared" si="581"/>
        <v>554.5</v>
      </c>
      <c r="V997" s="66">
        <f t="shared" si="581"/>
        <v>332.5</v>
      </c>
      <c r="W997" s="54">
        <f t="shared" si="582"/>
        <v>2.2999999999999998</v>
      </c>
      <c r="X997" s="143">
        <f t="shared" si="583"/>
        <v>554.5</v>
      </c>
      <c r="Y997" s="143">
        <f t="shared" si="584"/>
        <v>0.55999999999999994</v>
      </c>
      <c r="Z997" s="94" t="s">
        <v>39931</v>
      </c>
      <c r="AD997">
        <v>152</v>
      </c>
      <c r="AE997">
        <v>-1</v>
      </c>
      <c r="AF997" s="10">
        <v>37.9</v>
      </c>
      <c r="AG997" s="10">
        <v>58.12</v>
      </c>
      <c r="AH997" s="10">
        <f t="shared" si="585"/>
        <v>316861.98004861013</v>
      </c>
      <c r="AI997" s="11">
        <f t="shared" si="570"/>
        <v>0</v>
      </c>
      <c r="AJ997">
        <f t="shared" si="571"/>
        <v>0</v>
      </c>
      <c r="AK997" t="e">
        <f t="shared" si="586"/>
        <v>#DIV/0!</v>
      </c>
      <c r="AL997">
        <f t="shared" si="587"/>
        <v>10.102257792000003</v>
      </c>
      <c r="AM997" s="5">
        <f t="shared" si="588"/>
        <v>4.58</v>
      </c>
      <c r="AN997">
        <v>0</v>
      </c>
      <c r="AO997" s="72">
        <f t="shared" si="589"/>
        <v>2</v>
      </c>
      <c r="AP997" s="72">
        <f t="shared" si="590"/>
        <v>1.8</v>
      </c>
      <c r="AQ997" s="72">
        <f t="shared" si="591"/>
        <v>1.8</v>
      </c>
      <c r="AR997" s="71" t="e">
        <f t="shared" si="592"/>
        <v>#DIV/0!</v>
      </c>
      <c r="BA997">
        <f t="shared" si="594"/>
        <v>281</v>
      </c>
      <c r="BB997" s="91" t="e">
        <f t="shared" si="595"/>
        <v>#DIV/0!</v>
      </c>
    </row>
    <row r="998" spans="1:54">
      <c r="A998" s="2" t="s">
        <v>1125</v>
      </c>
      <c r="B998" s="7" t="s">
        <v>40941</v>
      </c>
      <c r="C998" s="17">
        <f t="shared" si="575"/>
        <v>36.300000000000004</v>
      </c>
      <c r="D998" s="28">
        <f t="shared" si="576"/>
        <v>235</v>
      </c>
      <c r="E998" s="8">
        <f t="shared" si="596"/>
        <v>11</v>
      </c>
      <c r="F998" s="2" t="s">
        <v>6112</v>
      </c>
      <c r="G998" s="54">
        <f t="shared" si="597"/>
        <v>35.300000000000004</v>
      </c>
      <c r="H998" s="20">
        <f t="shared" si="598"/>
        <v>0.16226070000000001</v>
      </c>
      <c r="I998" s="14" t="s">
        <v>16078</v>
      </c>
      <c r="J998" s="14" t="s">
        <v>11095</v>
      </c>
      <c r="K998" s="14" t="s">
        <v>21039</v>
      </c>
      <c r="L998" s="14" t="s">
        <v>26000</v>
      </c>
      <c r="M998" s="28">
        <f t="shared" si="599"/>
        <v>11</v>
      </c>
      <c r="N998" s="46">
        <f t="shared" si="577"/>
        <v>6.2</v>
      </c>
      <c r="O998" s="17">
        <f t="shared" si="578"/>
        <v>0.60000000000000009</v>
      </c>
      <c r="P998" s="17">
        <f t="shared" si="578"/>
        <v>7</v>
      </c>
      <c r="Q998" s="124">
        <f t="shared" si="579"/>
        <v>2.2000000000000002</v>
      </c>
      <c r="R998" s="26">
        <f t="shared" si="580"/>
        <v>2.6</v>
      </c>
      <c r="S998" s="2" t="s">
        <v>30962</v>
      </c>
      <c r="T998" s="2" t="s">
        <v>3082</v>
      </c>
      <c r="U998" s="24">
        <f t="shared" si="581"/>
        <v>507.6</v>
      </c>
      <c r="V998" s="66">
        <f t="shared" si="581"/>
        <v>284</v>
      </c>
      <c r="W998" s="54">
        <f t="shared" si="582"/>
        <v>3.53</v>
      </c>
      <c r="X998" s="143">
        <f t="shared" si="583"/>
        <v>507.6</v>
      </c>
      <c r="Y998" s="143">
        <f t="shared" si="584"/>
        <v>0.80599999999999994</v>
      </c>
      <c r="Z998" s="94" t="s">
        <v>39931</v>
      </c>
      <c r="AD998">
        <v>152</v>
      </c>
      <c r="AE998">
        <v>-1</v>
      </c>
      <c r="AF998" s="10">
        <v>37.9</v>
      </c>
      <c r="AG998" s="10">
        <v>58.12</v>
      </c>
      <c r="AH998" s="10">
        <f t="shared" si="585"/>
        <v>372367.61706431344</v>
      </c>
      <c r="AI998" s="11">
        <f t="shared" si="570"/>
        <v>0</v>
      </c>
      <c r="AJ998">
        <f t="shared" si="571"/>
        <v>0</v>
      </c>
      <c r="AK998" t="e">
        <f t="shared" si="586"/>
        <v>#DIV/0!</v>
      </c>
      <c r="AL998">
        <f t="shared" si="587"/>
        <v>9.1481131560000026</v>
      </c>
      <c r="AM998" s="5">
        <f t="shared" si="588"/>
        <v>7.0600000000000005</v>
      </c>
      <c r="AN998">
        <v>0</v>
      </c>
      <c r="AO998" s="72">
        <f t="shared" si="589"/>
        <v>2.6</v>
      </c>
      <c r="AP998" s="72">
        <f t="shared" si="590"/>
        <v>2.2000000000000002</v>
      </c>
      <c r="AQ998" s="72">
        <f t="shared" si="591"/>
        <v>2.2000000000000002</v>
      </c>
      <c r="AR998" s="71" t="e">
        <f t="shared" si="592"/>
        <v>#DIV/0!</v>
      </c>
      <c r="BA998">
        <f t="shared" si="594"/>
        <v>235</v>
      </c>
      <c r="BB998" s="91" t="e">
        <f t="shared" si="595"/>
        <v>#DIV/0!</v>
      </c>
    </row>
    <row r="999" spans="1:54">
      <c r="A999" s="2" t="s">
        <v>1126</v>
      </c>
      <c r="B999" s="7" t="s">
        <v>40942</v>
      </c>
      <c r="C999" s="17">
        <f t="shared" si="575"/>
        <v>28.200000000000003</v>
      </c>
      <c r="D999" s="28">
        <f t="shared" si="576"/>
        <v>237</v>
      </c>
      <c r="E999" s="8">
        <f t="shared" si="596"/>
        <v>11</v>
      </c>
      <c r="F999" s="2" t="s">
        <v>6113</v>
      </c>
      <c r="G999" s="54">
        <f t="shared" si="597"/>
        <v>27.3</v>
      </c>
      <c r="H999" s="20">
        <f t="shared" si="598"/>
        <v>0.11591979999999999</v>
      </c>
      <c r="I999" s="14" t="s">
        <v>16079</v>
      </c>
      <c r="J999" s="14" t="s">
        <v>11096</v>
      </c>
      <c r="K999" s="14" t="s">
        <v>21040</v>
      </c>
      <c r="L999" s="14" t="s">
        <v>26001</v>
      </c>
      <c r="M999" s="28">
        <f t="shared" si="599"/>
        <v>10.5</v>
      </c>
      <c r="N999" s="46">
        <f t="shared" si="577"/>
        <v>6.2</v>
      </c>
      <c r="O999" s="17">
        <f t="shared" si="578"/>
        <v>0.8</v>
      </c>
      <c r="P999" s="17">
        <f t="shared" si="578"/>
        <v>8</v>
      </c>
      <c r="Q999" s="124">
        <f t="shared" si="579"/>
        <v>1.6</v>
      </c>
      <c r="R999" s="26">
        <f t="shared" si="580"/>
        <v>1.8</v>
      </c>
      <c r="S999" s="2" t="s">
        <v>30963</v>
      </c>
      <c r="T999" s="2" t="s">
        <v>35941</v>
      </c>
      <c r="U999" s="24">
        <f t="shared" si="581"/>
        <v>510.40000000000003</v>
      </c>
      <c r="V999" s="66">
        <f t="shared" si="581"/>
        <v>391.3</v>
      </c>
      <c r="W999" s="54">
        <f t="shared" si="582"/>
        <v>2.73</v>
      </c>
      <c r="X999" s="143">
        <f t="shared" si="583"/>
        <v>510.40000000000003</v>
      </c>
      <c r="Y999" s="143">
        <f t="shared" si="584"/>
        <v>0.64600000000000002</v>
      </c>
      <c r="Z999" s="94" t="s">
        <v>39931</v>
      </c>
      <c r="AD999">
        <v>152</v>
      </c>
      <c r="AE999">
        <v>-1</v>
      </c>
      <c r="AF999" s="10">
        <v>37.9</v>
      </c>
      <c r="AG999" s="10">
        <v>58.12</v>
      </c>
      <c r="AH999" s="10">
        <f t="shared" si="585"/>
        <v>215252.80367772351</v>
      </c>
      <c r="AI999" s="11">
        <f t="shared" si="570"/>
        <v>0</v>
      </c>
      <c r="AJ999">
        <f t="shared" si="571"/>
        <v>0</v>
      </c>
      <c r="AK999" t="e">
        <f t="shared" si="586"/>
        <v>#DIV/0!</v>
      </c>
      <c r="AL999">
        <f t="shared" si="587"/>
        <v>10.184603904000001</v>
      </c>
      <c r="AM999" s="5">
        <f t="shared" si="588"/>
        <v>5.44</v>
      </c>
      <c r="AN999">
        <v>0</v>
      </c>
      <c r="AO999" s="72">
        <f t="shared" si="589"/>
        <v>1.8</v>
      </c>
      <c r="AP999" s="72">
        <f t="shared" si="590"/>
        <v>1.6</v>
      </c>
      <c r="AQ999" s="72">
        <f t="shared" si="591"/>
        <v>1.6</v>
      </c>
      <c r="AR999" s="71" t="e">
        <f t="shared" si="592"/>
        <v>#DIV/0!</v>
      </c>
      <c r="BA999">
        <f t="shared" si="594"/>
        <v>237</v>
      </c>
      <c r="BB999" s="91" t="e">
        <f t="shared" si="595"/>
        <v>#DIV/0!</v>
      </c>
    </row>
    <row r="1000" spans="1:54">
      <c r="A1000" s="2" t="s">
        <v>1127</v>
      </c>
      <c r="B1000" s="7" t="s">
        <v>40943</v>
      </c>
      <c r="C1000" s="17">
        <f t="shared" si="575"/>
        <v>36.200000000000003</v>
      </c>
      <c r="D1000" s="28">
        <f t="shared" si="576"/>
        <v>46</v>
      </c>
      <c r="E1000" s="8">
        <f t="shared" si="596"/>
        <v>18</v>
      </c>
      <c r="F1000" s="2" t="s">
        <v>6114</v>
      </c>
      <c r="G1000" s="54">
        <f t="shared" si="597"/>
        <v>35.300000000000004</v>
      </c>
      <c r="H1000" s="20">
        <f t="shared" si="598"/>
        <v>0.32477890000000004</v>
      </c>
      <c r="I1000" s="14" t="s">
        <v>16080</v>
      </c>
      <c r="J1000" s="14" t="s">
        <v>11097</v>
      </c>
      <c r="K1000" s="14" t="s">
        <v>21041</v>
      </c>
      <c r="L1000" s="14" t="s">
        <v>26002</v>
      </c>
      <c r="M1000" s="28">
        <f t="shared" si="599"/>
        <v>12.6</v>
      </c>
      <c r="N1000" s="46">
        <f t="shared" si="577"/>
        <v>6.4</v>
      </c>
      <c r="O1000" s="17">
        <f t="shared" si="578"/>
        <v>2.2000000000000002</v>
      </c>
      <c r="P1000" s="17">
        <f t="shared" si="578"/>
        <v>3.8000000000000003</v>
      </c>
      <c r="Q1000" s="124">
        <f t="shared" si="579"/>
        <v>1.4000000000000001</v>
      </c>
      <c r="R1000" s="26">
        <f t="shared" si="580"/>
        <v>2</v>
      </c>
      <c r="S1000" s="2" t="s">
        <v>30964</v>
      </c>
      <c r="T1000" s="2" t="s">
        <v>35942</v>
      </c>
      <c r="U1000" s="24">
        <f t="shared" si="581"/>
        <v>319.10000000000002</v>
      </c>
      <c r="V1000" s="66">
        <f t="shared" si="581"/>
        <v>299.3</v>
      </c>
      <c r="W1000" s="54">
        <f t="shared" si="582"/>
        <v>3.53</v>
      </c>
      <c r="X1000" s="143">
        <f t="shared" si="583"/>
        <v>319.10000000000002</v>
      </c>
      <c r="Y1000" s="143">
        <f t="shared" si="584"/>
        <v>0.80599999999999994</v>
      </c>
      <c r="Z1000" s="94" t="s">
        <v>39931</v>
      </c>
      <c r="AD1000">
        <v>152</v>
      </c>
      <c r="AE1000">
        <v>-1</v>
      </c>
      <c r="AF1000" s="10">
        <v>37.9</v>
      </c>
      <c r="AG1000" s="10">
        <v>58.12</v>
      </c>
      <c r="AH1000" s="10">
        <f t="shared" si="585"/>
        <v>356367.94789364113</v>
      </c>
      <c r="AI1000" s="11">
        <f t="shared" si="570"/>
        <v>0</v>
      </c>
      <c r="AJ1000">
        <f t="shared" si="571"/>
        <v>0</v>
      </c>
      <c r="AK1000" t="e">
        <f t="shared" si="586"/>
        <v>#DIV/0!</v>
      </c>
      <c r="AL1000">
        <f t="shared" si="587"/>
        <v>11.289696792000001</v>
      </c>
      <c r="AM1000" s="5">
        <f t="shared" si="588"/>
        <v>7.0400000000000009</v>
      </c>
      <c r="AN1000">
        <v>0</v>
      </c>
      <c r="AO1000" s="72">
        <f t="shared" si="589"/>
        <v>2</v>
      </c>
      <c r="AP1000" s="72">
        <f t="shared" si="590"/>
        <v>1.4000000000000001</v>
      </c>
      <c r="AQ1000" s="72">
        <f t="shared" si="591"/>
        <v>1.4000000000000001</v>
      </c>
      <c r="AR1000" s="71" t="e">
        <f t="shared" si="592"/>
        <v>#DIV/0!</v>
      </c>
      <c r="BA1000">
        <f t="shared" si="594"/>
        <v>46</v>
      </c>
      <c r="BB1000" s="91" t="e">
        <f t="shared" si="595"/>
        <v>#DIV/0!</v>
      </c>
    </row>
    <row r="1001" spans="1:54">
      <c r="A1001" s="2" t="s">
        <v>1128</v>
      </c>
      <c r="B1001" s="7" t="s">
        <v>40944</v>
      </c>
      <c r="C1001" s="17">
        <f t="shared" si="575"/>
        <v>32.799999999999997</v>
      </c>
      <c r="D1001" s="28">
        <f t="shared" si="576"/>
        <v>107</v>
      </c>
      <c r="E1001" s="8">
        <f t="shared" si="596"/>
        <v>9</v>
      </c>
      <c r="F1001" s="2" t="s">
        <v>6115</v>
      </c>
      <c r="G1001" s="54">
        <f t="shared" si="597"/>
        <v>31.900000000000002</v>
      </c>
      <c r="H1001" s="20">
        <f t="shared" si="598"/>
        <v>0.33595080000000005</v>
      </c>
      <c r="I1001" s="14" t="s">
        <v>16081</v>
      </c>
      <c r="J1001" s="14" t="s">
        <v>11098</v>
      </c>
      <c r="K1001" s="14" t="s">
        <v>21042</v>
      </c>
      <c r="L1001" s="14" t="s">
        <v>26003</v>
      </c>
      <c r="M1001" s="28">
        <f t="shared" si="599"/>
        <v>12</v>
      </c>
      <c r="N1001" s="46">
        <f t="shared" si="577"/>
        <v>6</v>
      </c>
      <c r="O1001" s="17">
        <f t="shared" si="578"/>
        <v>1</v>
      </c>
      <c r="P1001" s="17">
        <f t="shared" si="578"/>
        <v>5</v>
      </c>
      <c r="Q1001" s="124">
        <f t="shared" si="579"/>
        <v>0.8</v>
      </c>
      <c r="R1001" s="26">
        <f t="shared" si="580"/>
        <v>1.2000000000000002</v>
      </c>
      <c r="S1001" s="2" t="s">
        <v>30965</v>
      </c>
      <c r="T1001" s="2" t="s">
        <v>35943</v>
      </c>
      <c r="U1001" s="24">
        <f t="shared" si="581"/>
        <v>380.5</v>
      </c>
      <c r="V1001" s="66">
        <f t="shared" si="581"/>
        <v>351.3</v>
      </c>
      <c r="W1001" s="54">
        <f t="shared" si="582"/>
        <v>3.19</v>
      </c>
      <c r="X1001" s="143">
        <f t="shared" si="583"/>
        <v>380.5</v>
      </c>
      <c r="Y1001" s="143">
        <f t="shared" si="584"/>
        <v>0.73799999999999999</v>
      </c>
      <c r="Z1001" s="94" t="s">
        <v>39931</v>
      </c>
      <c r="AD1001">
        <v>152</v>
      </c>
      <c r="AE1001">
        <v>-1</v>
      </c>
      <c r="AF1001" s="10">
        <v>37.9</v>
      </c>
      <c r="AG1001" s="10">
        <v>58.12</v>
      </c>
      <c r="AH1001" s="10">
        <f t="shared" si="585"/>
        <v>290513.30300060753</v>
      </c>
      <c r="AI1001" s="11">
        <f t="shared" si="570"/>
        <v>0</v>
      </c>
      <c r="AJ1001">
        <f t="shared" si="571"/>
        <v>0</v>
      </c>
      <c r="AK1001" t="e">
        <f t="shared" si="586"/>
        <v>#DIV/0!</v>
      </c>
      <c r="AL1001">
        <f t="shared" si="587"/>
        <v>3.9842952000000005</v>
      </c>
      <c r="AM1001" s="5">
        <f t="shared" si="588"/>
        <v>6.36</v>
      </c>
      <c r="AN1001">
        <v>0</v>
      </c>
      <c r="AO1001" s="72">
        <f t="shared" si="589"/>
        <v>1.2000000000000002</v>
      </c>
      <c r="AP1001" s="72">
        <f t="shared" si="590"/>
        <v>0.8</v>
      </c>
      <c r="AQ1001" s="72">
        <f t="shared" si="591"/>
        <v>0.8</v>
      </c>
      <c r="AR1001" s="71" t="e">
        <f t="shared" si="592"/>
        <v>#DIV/0!</v>
      </c>
      <c r="BA1001">
        <f t="shared" si="594"/>
        <v>107</v>
      </c>
      <c r="BB1001" s="91" t="e">
        <f t="shared" si="595"/>
        <v>#DIV/0!</v>
      </c>
    </row>
    <row r="1002" spans="1:54">
      <c r="A1002" s="2" t="s">
        <v>1129</v>
      </c>
      <c r="B1002" s="7" t="s">
        <v>40945</v>
      </c>
      <c r="C1002" s="17">
        <f t="shared" si="575"/>
        <v>16.200000000000003</v>
      </c>
      <c r="D1002" s="28">
        <f t="shared" si="576"/>
        <v>19</v>
      </c>
      <c r="E1002" s="8">
        <f t="shared" si="596"/>
        <v>15</v>
      </c>
      <c r="F1002" s="2" t="s">
        <v>6116</v>
      </c>
      <c r="G1002" s="54">
        <f t="shared" si="597"/>
        <v>15.2</v>
      </c>
      <c r="H1002" s="20">
        <f t="shared" si="598"/>
        <v>0.3081971</v>
      </c>
      <c r="I1002" s="14" t="s">
        <v>16082</v>
      </c>
      <c r="J1002" s="14" t="s">
        <v>11099</v>
      </c>
      <c r="K1002" s="14" t="s">
        <v>21043</v>
      </c>
      <c r="L1002" s="14" t="s">
        <v>26004</v>
      </c>
      <c r="M1002" s="28">
        <f t="shared" si="599"/>
        <v>11.5</v>
      </c>
      <c r="N1002" s="46">
        <f t="shared" si="577"/>
        <v>6.6</v>
      </c>
      <c r="O1002" s="17">
        <f t="shared" si="578"/>
        <v>2</v>
      </c>
      <c r="P1002" s="17">
        <f t="shared" si="578"/>
        <v>6</v>
      </c>
      <c r="Q1002" s="124">
        <f t="shared" si="579"/>
        <v>1.2000000000000002</v>
      </c>
      <c r="R1002" s="26">
        <f t="shared" si="580"/>
        <v>1.8</v>
      </c>
      <c r="S1002" s="2" t="s">
        <v>30966</v>
      </c>
      <c r="T1002" s="2" t="s">
        <v>35944</v>
      </c>
      <c r="U1002" s="24">
        <f t="shared" si="581"/>
        <v>292</v>
      </c>
      <c r="V1002" s="66">
        <f t="shared" si="581"/>
        <v>314.8</v>
      </c>
      <c r="W1002" s="54">
        <f t="shared" si="582"/>
        <v>1.52</v>
      </c>
      <c r="X1002" s="143">
        <f t="shared" si="583"/>
        <v>292</v>
      </c>
      <c r="Y1002" s="143">
        <f t="shared" si="584"/>
        <v>0.40400000000000003</v>
      </c>
      <c r="Z1002" s="94" t="s">
        <v>39931</v>
      </c>
      <c r="AD1002">
        <v>152</v>
      </c>
      <c r="AE1002">
        <v>-1</v>
      </c>
      <c r="AF1002" s="10">
        <v>37.9</v>
      </c>
      <c r="AG1002" s="10">
        <v>58.12</v>
      </c>
      <c r="AH1002" s="10">
        <f t="shared" si="585"/>
        <v>338806.72065884783</v>
      </c>
      <c r="AI1002" s="11">
        <f t="shared" si="570"/>
        <v>0</v>
      </c>
      <c r="AJ1002">
        <f t="shared" si="571"/>
        <v>0</v>
      </c>
      <c r="AK1002" t="e">
        <f t="shared" si="586"/>
        <v>#DIV/0!</v>
      </c>
      <c r="AL1002">
        <f t="shared" si="587"/>
        <v>14.942942640000002</v>
      </c>
      <c r="AM1002" s="5">
        <f t="shared" si="588"/>
        <v>3.04</v>
      </c>
      <c r="AN1002">
        <v>0</v>
      </c>
      <c r="AO1002" s="72">
        <f t="shared" si="589"/>
        <v>1.8</v>
      </c>
      <c r="AP1002" s="72">
        <f t="shared" si="590"/>
        <v>1.2000000000000002</v>
      </c>
      <c r="AQ1002" s="72">
        <f t="shared" si="591"/>
        <v>1.4000000000000001</v>
      </c>
      <c r="AR1002" s="71" t="e">
        <f t="shared" si="592"/>
        <v>#DIV/0!</v>
      </c>
      <c r="BA1002">
        <f t="shared" si="594"/>
        <v>19</v>
      </c>
      <c r="BB1002" s="91" t="e">
        <f t="shared" si="595"/>
        <v>#DIV/0!</v>
      </c>
    </row>
    <row r="1003" spans="1:54">
      <c r="A1003" s="2" t="s">
        <v>1130</v>
      </c>
      <c r="B1003" s="7" t="s">
        <v>40946</v>
      </c>
      <c r="C1003" s="17">
        <f t="shared" si="575"/>
        <v>11.700000000000001</v>
      </c>
      <c r="D1003" s="28">
        <f t="shared" si="576"/>
        <v>185</v>
      </c>
      <c r="E1003" s="8">
        <f t="shared" si="596"/>
        <v>20</v>
      </c>
      <c r="F1003" s="2" t="s">
        <v>6117</v>
      </c>
      <c r="G1003" s="54">
        <f t="shared" si="597"/>
        <v>10.799999999999999</v>
      </c>
      <c r="H1003" s="20">
        <f t="shared" si="598"/>
        <v>0.13745649999999998</v>
      </c>
      <c r="I1003" s="14" t="s">
        <v>16083</v>
      </c>
      <c r="J1003" s="14" t="s">
        <v>11100</v>
      </c>
      <c r="K1003" s="14" t="s">
        <v>21044</v>
      </c>
      <c r="L1003" s="14" t="s">
        <v>26005</v>
      </c>
      <c r="M1003" s="28">
        <f t="shared" si="599"/>
        <v>9.6999999999999993</v>
      </c>
      <c r="N1003" s="46">
        <f t="shared" si="577"/>
        <v>5.2</v>
      </c>
      <c r="O1003" s="17">
        <f t="shared" si="578"/>
        <v>2.8000000000000003</v>
      </c>
      <c r="P1003" s="17">
        <f t="shared" si="578"/>
        <v>9.6000000000000014</v>
      </c>
      <c r="Q1003" s="124">
        <f t="shared" si="579"/>
        <v>1.4000000000000001</v>
      </c>
      <c r="R1003" s="26">
        <f t="shared" si="580"/>
        <v>1.6</v>
      </c>
      <c r="S1003" s="2" t="s">
        <v>30967</v>
      </c>
      <c r="T1003" s="2" t="s">
        <v>35945</v>
      </c>
      <c r="U1003" s="24">
        <f t="shared" si="581"/>
        <v>458</v>
      </c>
      <c r="V1003" s="66">
        <f t="shared" si="581"/>
        <v>408.8</v>
      </c>
      <c r="W1003" s="54">
        <f t="shared" si="582"/>
        <v>1.08</v>
      </c>
      <c r="X1003" s="143">
        <f t="shared" si="583"/>
        <v>458</v>
      </c>
      <c r="Y1003" s="143">
        <f t="shared" si="584"/>
        <v>0.31600000000000006</v>
      </c>
      <c r="AD1003">
        <v>152</v>
      </c>
      <c r="AE1003">
        <v>-1</v>
      </c>
      <c r="AF1003" s="10">
        <v>37.9</v>
      </c>
      <c r="AG1003" s="10">
        <v>58.12</v>
      </c>
      <c r="AH1003" s="10">
        <f t="shared" si="585"/>
        <v>162852.36001221513</v>
      </c>
      <c r="AI1003" s="11">
        <f t="shared" si="570"/>
        <v>0</v>
      </c>
      <c r="AJ1003">
        <f t="shared" si="571"/>
        <v>0</v>
      </c>
      <c r="AK1003" t="e">
        <f t="shared" si="586"/>
        <v>#DIV/0!</v>
      </c>
      <c r="AL1003">
        <f t="shared" si="587"/>
        <v>37.09627084800001</v>
      </c>
      <c r="AM1003" s="5">
        <f t="shared" si="588"/>
        <v>2.14</v>
      </c>
      <c r="AN1003">
        <v>0</v>
      </c>
      <c r="AO1003" s="72">
        <f t="shared" si="589"/>
        <v>1.6</v>
      </c>
      <c r="AP1003" s="72">
        <f t="shared" si="590"/>
        <v>1.4000000000000001</v>
      </c>
      <c r="AQ1003" s="72">
        <f t="shared" si="591"/>
        <v>1.4000000000000001</v>
      </c>
      <c r="AR1003" s="71" t="e">
        <f t="shared" si="592"/>
        <v>#DIV/0!</v>
      </c>
      <c r="BA1003">
        <f t="shared" si="594"/>
        <v>185</v>
      </c>
      <c r="BB1003" s="91" t="e">
        <f t="shared" si="595"/>
        <v>#DIV/0!</v>
      </c>
    </row>
    <row r="1004" spans="1:54">
      <c r="A1004" s="2" t="s">
        <v>1131</v>
      </c>
      <c r="B1004" s="7" t="s">
        <v>40947</v>
      </c>
      <c r="C1004" s="17">
        <f t="shared" si="575"/>
        <v>8.1999999999999993</v>
      </c>
      <c r="D1004" s="28">
        <f t="shared" si="576"/>
        <v>136</v>
      </c>
      <c r="E1004" s="8">
        <f t="shared" si="596"/>
        <v>8</v>
      </c>
      <c r="F1004" s="2" t="s">
        <v>6118</v>
      </c>
      <c r="G1004" s="54">
        <f t="shared" si="597"/>
        <v>7.1999999999999993</v>
      </c>
      <c r="H1004" s="20">
        <f t="shared" si="598"/>
        <v>0.54482759999999997</v>
      </c>
      <c r="I1004" s="14" t="s">
        <v>16084</v>
      </c>
      <c r="J1004" s="14" t="s">
        <v>11101</v>
      </c>
      <c r="K1004" s="14" t="s">
        <v>21045</v>
      </c>
      <c r="L1004" s="14" t="s">
        <v>26006</v>
      </c>
      <c r="M1004" s="28">
        <f t="shared" si="599"/>
        <v>13.6</v>
      </c>
      <c r="N1004" s="46">
        <f t="shared" si="577"/>
        <v>6.2</v>
      </c>
      <c r="O1004" s="17">
        <f t="shared" si="578"/>
        <v>0.60000000000000009</v>
      </c>
      <c r="P1004" s="17">
        <f t="shared" si="578"/>
        <v>1.8</v>
      </c>
      <c r="Q1004" s="124">
        <f t="shared" si="579"/>
        <v>1.2000000000000002</v>
      </c>
      <c r="R1004" s="26">
        <f t="shared" si="580"/>
        <v>2.8000000000000003</v>
      </c>
      <c r="S1004" s="2" t="s">
        <v>30968</v>
      </c>
      <c r="T1004" s="2" t="s">
        <v>35946</v>
      </c>
      <c r="U1004" s="24">
        <f t="shared" si="581"/>
        <v>409</v>
      </c>
      <c r="V1004" s="66">
        <f t="shared" si="581"/>
        <v>365.40000000000003</v>
      </c>
      <c r="W1004" s="54">
        <f t="shared" si="582"/>
        <v>0.72</v>
      </c>
      <c r="X1004" s="143">
        <f t="shared" si="583"/>
        <v>409</v>
      </c>
      <c r="Y1004" s="143">
        <f t="shared" si="584"/>
        <v>0.24399999999999999</v>
      </c>
      <c r="AD1004">
        <v>152</v>
      </c>
      <c r="AE1004">
        <v>-1</v>
      </c>
      <c r="AF1004" s="10">
        <v>37.9</v>
      </c>
      <c r="AG1004" s="10">
        <v>58.12</v>
      </c>
      <c r="AH1004" s="10">
        <f t="shared" si="585"/>
        <v>267737.60556747194</v>
      </c>
      <c r="AI1004" s="11">
        <f t="shared" si="570"/>
        <v>0</v>
      </c>
      <c r="AJ1004">
        <f t="shared" si="571"/>
        <v>0</v>
      </c>
      <c r="AK1004" t="e">
        <f t="shared" si="586"/>
        <v>#DIV/0!</v>
      </c>
      <c r="AL1004">
        <f t="shared" si="587"/>
        <v>1.3764413376000004</v>
      </c>
      <c r="AM1004" s="5">
        <f t="shared" si="588"/>
        <v>1.44</v>
      </c>
      <c r="AN1004">
        <v>0</v>
      </c>
      <c r="AO1004" s="72">
        <f t="shared" si="589"/>
        <v>2.8000000000000003</v>
      </c>
      <c r="AP1004" s="72">
        <f t="shared" si="590"/>
        <v>1.2000000000000002</v>
      </c>
      <c r="AQ1004" s="72">
        <f t="shared" si="591"/>
        <v>1.4000000000000001</v>
      </c>
      <c r="AR1004" s="71" t="e">
        <f t="shared" si="592"/>
        <v>#DIV/0!</v>
      </c>
      <c r="BA1004">
        <f t="shared" si="594"/>
        <v>136</v>
      </c>
      <c r="BB1004" s="91" t="e">
        <f t="shared" si="595"/>
        <v>#DIV/0!</v>
      </c>
    </row>
    <row r="1005" spans="1:54">
      <c r="A1005" s="2" t="s">
        <v>1132</v>
      </c>
      <c r="B1005" s="7" t="s">
        <v>40948</v>
      </c>
      <c r="C1005" s="17">
        <f t="shared" si="575"/>
        <v>9.8000000000000007</v>
      </c>
      <c r="D1005" s="28">
        <f t="shared" si="576"/>
        <v>226</v>
      </c>
      <c r="E1005" s="8">
        <f t="shared" si="596"/>
        <v>11</v>
      </c>
      <c r="F1005" s="2" t="s">
        <v>6119</v>
      </c>
      <c r="G1005" s="54">
        <f t="shared" si="597"/>
        <v>8.9</v>
      </c>
      <c r="H1005" s="20">
        <f t="shared" si="598"/>
        <v>0.52476449999999997</v>
      </c>
      <c r="I1005" s="14" t="s">
        <v>16085</v>
      </c>
      <c r="J1005" s="14" t="s">
        <v>11102</v>
      </c>
      <c r="K1005" s="14" t="s">
        <v>21046</v>
      </c>
      <c r="L1005" s="14" t="s">
        <v>26007</v>
      </c>
      <c r="M1005" s="28">
        <f t="shared" si="599"/>
        <v>10.5</v>
      </c>
      <c r="N1005" s="46">
        <f t="shared" si="577"/>
        <v>6.4</v>
      </c>
      <c r="O1005" s="17">
        <f t="shared" si="578"/>
        <v>3</v>
      </c>
      <c r="P1005" s="17">
        <f t="shared" si="578"/>
        <v>8</v>
      </c>
      <c r="Q1005" s="124">
        <f t="shared" si="579"/>
        <v>0.4</v>
      </c>
      <c r="R1005" s="26">
        <f t="shared" si="580"/>
        <v>0.8</v>
      </c>
      <c r="S1005" s="2" t="s">
        <v>30969</v>
      </c>
      <c r="T1005" s="2" t="s">
        <v>35947</v>
      </c>
      <c r="U1005" s="24">
        <f t="shared" si="581"/>
        <v>499.5</v>
      </c>
      <c r="V1005" s="66">
        <f t="shared" si="581"/>
        <v>303.3</v>
      </c>
      <c r="W1005" s="54">
        <f t="shared" si="582"/>
        <v>0.89</v>
      </c>
      <c r="X1005" s="143">
        <f t="shared" si="583"/>
        <v>499.5</v>
      </c>
      <c r="Y1005" s="143">
        <f t="shared" si="584"/>
        <v>0.27800000000000002</v>
      </c>
      <c r="AD1005">
        <v>152</v>
      </c>
      <c r="AE1005">
        <v>-1</v>
      </c>
      <c r="AF1005" s="10">
        <v>37.9</v>
      </c>
      <c r="AG1005" s="10">
        <v>58.12</v>
      </c>
      <c r="AH1005" s="10">
        <f t="shared" si="585"/>
        <v>351983.69974674843</v>
      </c>
      <c r="AI1005" s="11">
        <f t="shared" si="570"/>
        <v>0</v>
      </c>
      <c r="AJ1005">
        <f t="shared" si="571"/>
        <v>0</v>
      </c>
      <c r="AK1005" t="e">
        <f t="shared" si="586"/>
        <v>#DIV/0!</v>
      </c>
      <c r="AL1005">
        <f t="shared" si="587"/>
        <v>9.1245215999999996</v>
      </c>
      <c r="AM1005" s="5">
        <f t="shared" si="588"/>
        <v>1.7600000000000002</v>
      </c>
      <c r="AN1005">
        <v>0</v>
      </c>
      <c r="AO1005" s="72">
        <f t="shared" si="589"/>
        <v>0.8</v>
      </c>
      <c r="AP1005" s="72">
        <f t="shared" si="590"/>
        <v>0.4</v>
      </c>
      <c r="AQ1005" s="72">
        <f t="shared" si="591"/>
        <v>0.4</v>
      </c>
      <c r="AR1005" s="71" t="e">
        <f t="shared" si="592"/>
        <v>#DIV/0!</v>
      </c>
      <c r="BA1005">
        <f t="shared" si="594"/>
        <v>226</v>
      </c>
      <c r="BB1005" s="91" t="e">
        <f t="shared" si="595"/>
        <v>#DIV/0!</v>
      </c>
    </row>
    <row r="1006" spans="1:54">
      <c r="A1006" s="2" t="s">
        <v>1133</v>
      </c>
      <c r="B1006" s="7" t="s">
        <v>40949</v>
      </c>
      <c r="C1006" s="17">
        <f t="shared" si="575"/>
        <v>6.1000000000000005</v>
      </c>
      <c r="D1006" s="28">
        <f t="shared" si="576"/>
        <v>57</v>
      </c>
      <c r="E1006" s="8">
        <f t="shared" si="596"/>
        <v>7</v>
      </c>
      <c r="F1006" s="2" t="s">
        <v>6120</v>
      </c>
      <c r="G1006" s="54">
        <f t="shared" si="597"/>
        <v>5.0999999999999996</v>
      </c>
      <c r="H1006" s="20">
        <f t="shared" si="598"/>
        <v>0.67785229999999996</v>
      </c>
      <c r="I1006" s="14" t="s">
        <v>16086</v>
      </c>
      <c r="J1006" s="14" t="s">
        <v>11103</v>
      </c>
      <c r="K1006" s="14" t="s">
        <v>21047</v>
      </c>
      <c r="L1006" s="14" t="s">
        <v>26008</v>
      </c>
      <c r="M1006" s="28">
        <f t="shared" si="599"/>
        <v>10.1</v>
      </c>
      <c r="N1006" s="46">
        <f t="shared" si="577"/>
        <v>6.6</v>
      </c>
      <c r="O1006" s="17">
        <f t="shared" si="578"/>
        <v>0.60000000000000009</v>
      </c>
      <c r="P1006" s="17">
        <f t="shared" si="578"/>
        <v>8.8000000000000007</v>
      </c>
      <c r="Q1006" s="124">
        <f t="shared" si="579"/>
        <v>0.8</v>
      </c>
      <c r="R1006" s="26">
        <f t="shared" si="580"/>
        <v>2.6</v>
      </c>
      <c r="S1006" s="2" t="s">
        <v>30970</v>
      </c>
      <c r="T1006" s="2" t="s">
        <v>35948</v>
      </c>
      <c r="U1006" s="24">
        <f t="shared" si="581"/>
        <v>330.20000000000005</v>
      </c>
      <c r="V1006" s="66">
        <f t="shared" si="581"/>
        <v>414</v>
      </c>
      <c r="W1006" s="54">
        <f t="shared" si="582"/>
        <v>0.51</v>
      </c>
      <c r="X1006" s="143">
        <f t="shared" si="583"/>
        <v>330.20000000000005</v>
      </c>
      <c r="Y1006" s="143">
        <f t="shared" si="584"/>
        <v>0.20200000000000001</v>
      </c>
      <c r="AD1006">
        <v>152</v>
      </c>
      <c r="AE1006">
        <v>-1</v>
      </c>
      <c r="AF1006" s="10">
        <v>37.9</v>
      </c>
      <c r="AG1006" s="10">
        <v>58.12</v>
      </c>
      <c r="AH1006" s="10">
        <f t="shared" si="585"/>
        <v>140479.35406882252</v>
      </c>
      <c r="AI1006" s="11">
        <f t="shared" si="570"/>
        <v>0</v>
      </c>
      <c r="AJ1006">
        <f t="shared" si="571"/>
        <v>0</v>
      </c>
      <c r="AK1006" t="e">
        <f t="shared" si="586"/>
        <v>#DIV/0!</v>
      </c>
      <c r="AL1006">
        <f t="shared" si="587"/>
        <v>4.4224436256000015</v>
      </c>
      <c r="AM1006" s="5">
        <f t="shared" si="588"/>
        <v>1.02</v>
      </c>
      <c r="AN1006">
        <v>0</v>
      </c>
      <c r="AO1006" s="72">
        <f t="shared" si="589"/>
        <v>2.6</v>
      </c>
      <c r="AP1006" s="72">
        <f t="shared" si="590"/>
        <v>0.8</v>
      </c>
      <c r="AQ1006" s="72">
        <f t="shared" si="591"/>
        <v>1</v>
      </c>
      <c r="AR1006" s="71" t="e">
        <f t="shared" si="592"/>
        <v>#DIV/0!</v>
      </c>
      <c r="BA1006">
        <f t="shared" si="594"/>
        <v>57</v>
      </c>
      <c r="BB1006" s="91" t="e">
        <f t="shared" si="595"/>
        <v>#DIV/0!</v>
      </c>
    </row>
    <row r="1007" spans="1:54">
      <c r="A1007" s="2" t="s">
        <v>1134</v>
      </c>
      <c r="B1007" s="7" t="s">
        <v>40950</v>
      </c>
      <c r="C1007" s="17">
        <f t="shared" si="575"/>
        <v>13.5</v>
      </c>
      <c r="D1007" s="28">
        <f t="shared" si="576"/>
        <v>224</v>
      </c>
      <c r="E1007" s="8">
        <f t="shared" si="596"/>
        <v>8</v>
      </c>
      <c r="F1007" s="2" t="s">
        <v>6121</v>
      </c>
      <c r="G1007" s="54">
        <f t="shared" si="597"/>
        <v>12.5</v>
      </c>
      <c r="H1007" s="20">
        <f t="shared" si="598"/>
        <v>0.77417000000000002</v>
      </c>
      <c r="I1007" s="14" t="s">
        <v>16087</v>
      </c>
      <c r="J1007" s="14" t="s">
        <v>11104</v>
      </c>
      <c r="K1007" s="14" t="s">
        <v>21048</v>
      </c>
      <c r="L1007" s="14" t="s">
        <v>26009</v>
      </c>
      <c r="M1007" s="28">
        <f t="shared" si="599"/>
        <v>10.399999999999999</v>
      </c>
      <c r="N1007" s="46">
        <f t="shared" si="577"/>
        <v>5</v>
      </c>
      <c r="O1007" s="17">
        <f t="shared" si="578"/>
        <v>1.2000000000000002</v>
      </c>
      <c r="P1007" s="17">
        <f t="shared" si="578"/>
        <v>8.2000000000000011</v>
      </c>
      <c r="Q1007" s="124">
        <f t="shared" si="579"/>
        <v>0.60000000000000009</v>
      </c>
      <c r="R1007" s="26">
        <f t="shared" si="580"/>
        <v>2.6</v>
      </c>
      <c r="S1007" s="2" t="s">
        <v>30971</v>
      </c>
      <c r="T1007" s="2" t="s">
        <v>35949</v>
      </c>
      <c r="U1007" s="24">
        <f t="shared" si="581"/>
        <v>497.1</v>
      </c>
      <c r="V1007" s="66">
        <f t="shared" si="581"/>
        <v>363.40000000000003</v>
      </c>
      <c r="W1007" s="54">
        <f t="shared" si="582"/>
        <v>1.25</v>
      </c>
      <c r="X1007" s="143">
        <f t="shared" si="583"/>
        <v>497.1</v>
      </c>
      <c r="Y1007" s="143">
        <f t="shared" si="584"/>
        <v>0.35</v>
      </c>
      <c r="AD1007">
        <v>152</v>
      </c>
      <c r="AE1007">
        <v>-1</v>
      </c>
      <c r="AF1007" s="10">
        <v>37.9</v>
      </c>
      <c r="AG1007" s="10">
        <v>58.12</v>
      </c>
      <c r="AH1007" s="10">
        <f t="shared" si="585"/>
        <v>271182.85856515571</v>
      </c>
      <c r="AI1007" s="11">
        <f t="shared" si="570"/>
        <v>0</v>
      </c>
      <c r="AJ1007">
        <f t="shared" si="571"/>
        <v>0</v>
      </c>
      <c r="AK1007" t="e">
        <f t="shared" si="586"/>
        <v>#DIV/0!</v>
      </c>
      <c r="AL1007">
        <f t="shared" si="587"/>
        <v>5.7776347200000009</v>
      </c>
      <c r="AM1007" s="5">
        <f t="shared" si="588"/>
        <v>2.5</v>
      </c>
      <c r="AN1007">
        <v>0</v>
      </c>
      <c r="AO1007" s="72">
        <f t="shared" si="589"/>
        <v>2.6</v>
      </c>
      <c r="AP1007" s="72">
        <f t="shared" si="590"/>
        <v>0.60000000000000009</v>
      </c>
      <c r="AQ1007" s="72">
        <f t="shared" si="591"/>
        <v>0.60000000000000009</v>
      </c>
      <c r="AR1007" s="71" t="e">
        <f t="shared" si="592"/>
        <v>#DIV/0!</v>
      </c>
      <c r="BA1007">
        <f t="shared" si="594"/>
        <v>224</v>
      </c>
      <c r="BB1007" s="91" t="e">
        <f t="shared" si="595"/>
        <v>#DIV/0!</v>
      </c>
    </row>
    <row r="1008" spans="1:54">
      <c r="A1008" s="2" t="s">
        <v>1135</v>
      </c>
      <c r="B1008" s="7" t="s">
        <v>40951</v>
      </c>
      <c r="C1008" s="17">
        <f t="shared" si="575"/>
        <v>19.2</v>
      </c>
      <c r="D1008" s="28">
        <f t="shared" si="576"/>
        <v>256</v>
      </c>
      <c r="E1008" s="8">
        <f t="shared" si="596"/>
        <v>9</v>
      </c>
      <c r="F1008" s="2" t="s">
        <v>6122</v>
      </c>
      <c r="G1008" s="54">
        <f t="shared" si="597"/>
        <v>18.200000000000003</v>
      </c>
      <c r="H1008" s="20">
        <f t="shared" si="598"/>
        <v>0.84147440000000007</v>
      </c>
      <c r="I1008" s="14" t="s">
        <v>16088</v>
      </c>
      <c r="J1008" s="14" t="s">
        <v>11105</v>
      </c>
      <c r="K1008" s="14" t="s">
        <v>21049</v>
      </c>
      <c r="L1008" s="14" t="s">
        <v>26010</v>
      </c>
      <c r="M1008" s="28">
        <f t="shared" si="599"/>
        <v>9.5</v>
      </c>
      <c r="N1008" s="46">
        <f t="shared" si="577"/>
        <v>6.2</v>
      </c>
      <c r="O1008" s="17">
        <f t="shared" si="578"/>
        <v>2</v>
      </c>
      <c r="P1008" s="17">
        <f t="shared" si="578"/>
        <v>10</v>
      </c>
      <c r="Q1008" s="124">
        <f t="shared" si="579"/>
        <v>0.4</v>
      </c>
      <c r="R1008" s="26">
        <f t="shared" si="580"/>
        <v>2.8000000000000003</v>
      </c>
      <c r="S1008" s="2" t="s">
        <v>30972</v>
      </c>
      <c r="T1008" s="2" t="s">
        <v>35950</v>
      </c>
      <c r="U1008" s="24">
        <f t="shared" si="581"/>
        <v>529.1</v>
      </c>
      <c r="V1008" s="66">
        <f t="shared" si="581"/>
        <v>339.5</v>
      </c>
      <c r="W1008" s="54">
        <f t="shared" si="582"/>
        <v>1.82</v>
      </c>
      <c r="X1008" s="143">
        <f t="shared" si="583"/>
        <v>529.1</v>
      </c>
      <c r="Y1008" s="143">
        <f t="shared" si="584"/>
        <v>0.46399999999999997</v>
      </c>
      <c r="AD1008">
        <v>152</v>
      </c>
      <c r="AE1008">
        <v>-1</v>
      </c>
      <c r="AF1008" s="10">
        <v>37.9</v>
      </c>
      <c r="AG1008" s="10">
        <v>58.12</v>
      </c>
      <c r="AH1008" s="10">
        <f t="shared" si="585"/>
        <v>307536.62984361261</v>
      </c>
      <c r="AI1008" s="11">
        <f t="shared" si="570"/>
        <v>0</v>
      </c>
      <c r="AJ1008">
        <f t="shared" si="571"/>
        <v>0</v>
      </c>
      <c r="AK1008" t="e">
        <f t="shared" si="586"/>
        <v>#DIV/0!</v>
      </c>
      <c r="AL1008">
        <f t="shared" si="587"/>
        <v>8.8774335999999963</v>
      </c>
      <c r="AM1008" s="5">
        <f t="shared" si="588"/>
        <v>3.6399999999999997</v>
      </c>
      <c r="AN1008">
        <v>0</v>
      </c>
      <c r="AO1008" s="72">
        <f t="shared" si="589"/>
        <v>2.8000000000000003</v>
      </c>
      <c r="AP1008" s="72">
        <f t="shared" si="590"/>
        <v>0.4</v>
      </c>
      <c r="AQ1008" s="72">
        <f t="shared" si="591"/>
        <v>0.60000000000000009</v>
      </c>
      <c r="AR1008" s="71" t="e">
        <f t="shared" si="592"/>
        <v>#DIV/0!</v>
      </c>
      <c r="BA1008">
        <f t="shared" si="594"/>
        <v>256</v>
      </c>
      <c r="BB1008" s="91" t="e">
        <f t="shared" si="595"/>
        <v>#DIV/0!</v>
      </c>
    </row>
    <row r="1009" spans="1:54">
      <c r="A1009" s="2" t="s">
        <v>1136</v>
      </c>
      <c r="B1009" s="7" t="s">
        <v>40952</v>
      </c>
      <c r="C1009" s="17">
        <f t="shared" si="575"/>
        <v>24.6</v>
      </c>
      <c r="D1009" s="28">
        <f t="shared" si="576"/>
        <v>14</v>
      </c>
      <c r="E1009" s="8">
        <f t="shared" si="596"/>
        <v>7</v>
      </c>
      <c r="F1009" s="2" t="s">
        <v>6123</v>
      </c>
      <c r="G1009" s="54">
        <f t="shared" si="597"/>
        <v>23.6</v>
      </c>
      <c r="H1009" s="20">
        <f t="shared" si="598"/>
        <v>0.65674899999999992</v>
      </c>
      <c r="I1009" s="14" t="s">
        <v>16089</v>
      </c>
      <c r="J1009" s="14" t="s">
        <v>11106</v>
      </c>
      <c r="K1009" s="14" t="s">
        <v>21050</v>
      </c>
      <c r="L1009" s="14" t="s">
        <v>26011</v>
      </c>
      <c r="M1009" s="28">
        <f t="shared" si="599"/>
        <v>14.2</v>
      </c>
      <c r="N1009" s="46">
        <f t="shared" si="577"/>
        <v>6.4</v>
      </c>
      <c r="O1009" s="17">
        <f t="shared" si="578"/>
        <v>1</v>
      </c>
      <c r="P1009" s="17">
        <f t="shared" si="578"/>
        <v>0.60000000000000009</v>
      </c>
      <c r="Q1009" s="124">
        <f t="shared" si="579"/>
        <v>0.8</v>
      </c>
      <c r="R1009" s="26">
        <f t="shared" si="580"/>
        <v>2.2000000000000002</v>
      </c>
      <c r="S1009" s="2" t="s">
        <v>30973</v>
      </c>
      <c r="T1009" s="2" t="s">
        <v>35951</v>
      </c>
      <c r="U1009" s="24">
        <f t="shared" si="581"/>
        <v>287.10000000000002</v>
      </c>
      <c r="V1009" s="66">
        <f t="shared" si="581"/>
        <v>384.6</v>
      </c>
      <c r="W1009" s="54">
        <f t="shared" si="582"/>
        <v>2.36</v>
      </c>
      <c r="X1009" s="143">
        <f t="shared" si="583"/>
        <v>287.10000000000002</v>
      </c>
      <c r="Y1009" s="143">
        <f t="shared" si="584"/>
        <v>0.57199999999999995</v>
      </c>
      <c r="AD1009">
        <v>152</v>
      </c>
      <c r="AE1009">
        <v>-1</v>
      </c>
      <c r="AF1009" s="10">
        <v>37.9</v>
      </c>
      <c r="AG1009" s="10">
        <v>58.12</v>
      </c>
      <c r="AH1009" s="10">
        <f t="shared" si="585"/>
        <v>230908.46021781696</v>
      </c>
      <c r="AI1009" s="11">
        <f t="shared" si="570"/>
        <v>0</v>
      </c>
      <c r="AJ1009">
        <f t="shared" si="571"/>
        <v>0</v>
      </c>
      <c r="AK1009" t="e">
        <f t="shared" si="586"/>
        <v>#DIV/0!</v>
      </c>
      <c r="AL1009">
        <f t="shared" si="587"/>
        <v>0.45309132000000019</v>
      </c>
      <c r="AM1009" s="5">
        <f t="shared" si="588"/>
        <v>4.7200000000000006</v>
      </c>
      <c r="AN1009">
        <v>0</v>
      </c>
      <c r="AO1009" s="72">
        <f t="shared" si="589"/>
        <v>2.2000000000000002</v>
      </c>
      <c r="AP1009" s="72">
        <f t="shared" si="590"/>
        <v>0.8</v>
      </c>
      <c r="AQ1009" s="72">
        <f t="shared" si="591"/>
        <v>0.8</v>
      </c>
      <c r="AR1009" s="71" t="e">
        <f t="shared" si="592"/>
        <v>#DIV/0!</v>
      </c>
      <c r="BA1009">
        <f t="shared" si="594"/>
        <v>14</v>
      </c>
      <c r="BB1009" s="91" t="e">
        <f t="shared" si="595"/>
        <v>#DIV/0!</v>
      </c>
    </row>
    <row r="1010" spans="1:54">
      <c r="A1010" s="2" t="s">
        <v>1137</v>
      </c>
      <c r="B1010" s="7" t="s">
        <v>40953</v>
      </c>
      <c r="C1010" s="17">
        <f t="shared" si="575"/>
        <v>11.700000000000001</v>
      </c>
      <c r="D1010" s="28">
        <f t="shared" si="576"/>
        <v>206</v>
      </c>
      <c r="E1010" s="8">
        <f t="shared" si="596"/>
        <v>11</v>
      </c>
      <c r="F1010" s="2" t="s">
        <v>6124</v>
      </c>
      <c r="G1010" s="54">
        <f t="shared" si="597"/>
        <v>10.7</v>
      </c>
      <c r="H1010" s="20">
        <f t="shared" si="598"/>
        <v>0.17120299999999999</v>
      </c>
      <c r="I1010" s="14" t="s">
        <v>16090</v>
      </c>
      <c r="J1010" s="14" t="s">
        <v>11107</v>
      </c>
      <c r="K1010" s="14" t="s">
        <v>21051</v>
      </c>
      <c r="L1010" s="14" t="s">
        <v>26012</v>
      </c>
      <c r="M1010" s="28">
        <f t="shared" si="599"/>
        <v>13.6</v>
      </c>
      <c r="N1010" s="46">
        <f t="shared" si="577"/>
        <v>6.2</v>
      </c>
      <c r="O1010" s="17">
        <f t="shared" si="578"/>
        <v>0.8</v>
      </c>
      <c r="P1010" s="17">
        <f t="shared" si="578"/>
        <v>1.8</v>
      </c>
      <c r="Q1010" s="124">
        <f t="shared" si="579"/>
        <v>1.6</v>
      </c>
      <c r="R1010" s="26">
        <f t="shared" si="580"/>
        <v>2</v>
      </c>
      <c r="S1010" s="2" t="s">
        <v>30974</v>
      </c>
      <c r="T1010" s="2" t="s">
        <v>35952</v>
      </c>
      <c r="U1010" s="24">
        <f t="shared" si="581"/>
        <v>479.20000000000005</v>
      </c>
      <c r="V1010" s="66">
        <f t="shared" si="581"/>
        <v>375.5</v>
      </c>
      <c r="W1010" s="54">
        <f t="shared" si="582"/>
        <v>1.07</v>
      </c>
      <c r="X1010" s="143">
        <f t="shared" si="583"/>
        <v>479.20000000000005</v>
      </c>
      <c r="Y1010" s="143">
        <f t="shared" si="584"/>
        <v>0.31400000000000006</v>
      </c>
      <c r="AD1010">
        <v>152</v>
      </c>
      <c r="AE1010">
        <v>-1</v>
      </c>
      <c r="AF1010" s="10">
        <v>37.9</v>
      </c>
      <c r="AG1010" s="10">
        <v>58.12</v>
      </c>
      <c r="AH1010" s="10">
        <f t="shared" si="585"/>
        <v>249449.50092385485</v>
      </c>
      <c r="AI1010" s="11">
        <f t="shared" si="570"/>
        <v>0</v>
      </c>
      <c r="AJ1010">
        <f t="shared" si="571"/>
        <v>0</v>
      </c>
      <c r="AK1010" t="e">
        <f t="shared" si="586"/>
        <v>#DIV/0!</v>
      </c>
      <c r="AL1010">
        <f t="shared" si="587"/>
        <v>2.3869353600000003</v>
      </c>
      <c r="AM1010" s="5">
        <f t="shared" si="588"/>
        <v>2.14</v>
      </c>
      <c r="AN1010">
        <v>0</v>
      </c>
      <c r="AO1010" s="72">
        <f t="shared" si="589"/>
        <v>2</v>
      </c>
      <c r="AP1010" s="72">
        <f t="shared" si="590"/>
        <v>1.6</v>
      </c>
      <c r="AQ1010" s="72">
        <f t="shared" si="591"/>
        <v>1.8</v>
      </c>
      <c r="AR1010" s="71" t="e">
        <f t="shared" si="592"/>
        <v>#DIV/0!</v>
      </c>
      <c r="BA1010">
        <f t="shared" si="594"/>
        <v>206</v>
      </c>
      <c r="BB1010" s="91" t="e">
        <f t="shared" si="595"/>
        <v>#DIV/0!</v>
      </c>
    </row>
    <row r="1011" spans="1:54">
      <c r="A1011" s="2" t="s">
        <v>1138</v>
      </c>
      <c r="B1011" s="7" t="s">
        <v>40954</v>
      </c>
      <c r="C1011" s="17">
        <f t="shared" si="575"/>
        <v>19</v>
      </c>
      <c r="D1011" s="28">
        <f t="shared" si="576"/>
        <v>169</v>
      </c>
      <c r="E1011" s="8">
        <f t="shared" si="596"/>
        <v>7</v>
      </c>
      <c r="F1011" s="2" t="s">
        <v>6125</v>
      </c>
      <c r="G1011" s="54">
        <f t="shared" si="597"/>
        <v>18</v>
      </c>
      <c r="H1011" s="20">
        <f t="shared" si="598"/>
        <v>0.1522926</v>
      </c>
      <c r="I1011" s="14" t="s">
        <v>16091</v>
      </c>
      <c r="J1011" s="14" t="s">
        <v>11108</v>
      </c>
      <c r="K1011" s="14" t="s">
        <v>21052</v>
      </c>
      <c r="L1011" s="14" t="s">
        <v>26013</v>
      </c>
      <c r="M1011" s="28">
        <f t="shared" si="599"/>
        <v>9.8999999999999986</v>
      </c>
      <c r="N1011" s="46">
        <f t="shared" si="577"/>
        <v>5</v>
      </c>
      <c r="O1011" s="17">
        <f t="shared" si="578"/>
        <v>1.4000000000000001</v>
      </c>
      <c r="P1011" s="17">
        <f t="shared" si="578"/>
        <v>9.2000000000000011</v>
      </c>
      <c r="Q1011" s="124">
        <f t="shared" si="579"/>
        <v>0.4</v>
      </c>
      <c r="R1011" s="26">
        <f t="shared" si="580"/>
        <v>0.4</v>
      </c>
      <c r="S1011" s="2" t="s">
        <v>30975</v>
      </c>
      <c r="T1011" s="2" t="s">
        <v>35953</v>
      </c>
      <c r="U1011" s="24">
        <f t="shared" si="581"/>
        <v>442.1</v>
      </c>
      <c r="V1011" s="66">
        <f t="shared" si="581"/>
        <v>369.90000000000003</v>
      </c>
      <c r="W1011" s="54">
        <f t="shared" si="582"/>
        <v>1.8</v>
      </c>
      <c r="X1011" s="143">
        <f t="shared" si="583"/>
        <v>442.1</v>
      </c>
      <c r="Y1011" s="143">
        <f t="shared" si="584"/>
        <v>0.45999999999999996</v>
      </c>
      <c r="AD1011">
        <v>152</v>
      </c>
      <c r="AE1011">
        <v>-1</v>
      </c>
      <c r="AF1011" s="10">
        <v>37.9</v>
      </c>
      <c r="AG1011" s="10">
        <v>58.12</v>
      </c>
      <c r="AH1011" s="10">
        <f t="shared" si="585"/>
        <v>259850.82811520627</v>
      </c>
      <c r="AI1011" s="11">
        <f t="shared" si="570"/>
        <v>0</v>
      </c>
      <c r="AJ1011">
        <f t="shared" si="571"/>
        <v>0</v>
      </c>
      <c r="AK1011" t="e">
        <f t="shared" si="586"/>
        <v>#DIV/0!</v>
      </c>
      <c r="AL1011">
        <f t="shared" si="587"/>
        <v>4.3673885248000008</v>
      </c>
      <c r="AM1011" s="5">
        <f t="shared" si="588"/>
        <v>3.6</v>
      </c>
      <c r="AN1011">
        <v>0</v>
      </c>
      <c r="AO1011" s="72">
        <f t="shared" si="589"/>
        <v>0.4</v>
      </c>
      <c r="AP1011" s="72">
        <f t="shared" si="590"/>
        <v>0.4</v>
      </c>
      <c r="AQ1011" s="72">
        <f t="shared" si="591"/>
        <v>0.4</v>
      </c>
      <c r="AR1011" s="71" t="e">
        <f t="shared" si="592"/>
        <v>#DIV/0!</v>
      </c>
      <c r="BA1011">
        <f t="shared" si="594"/>
        <v>169</v>
      </c>
      <c r="BB1011" s="91" t="e">
        <f t="shared" si="595"/>
        <v>#DIV/0!</v>
      </c>
    </row>
    <row r="1012" spans="1:54">
      <c r="A1012" s="2" t="s">
        <v>1139</v>
      </c>
      <c r="B1012" s="7" t="s">
        <v>40955</v>
      </c>
      <c r="C1012" s="17">
        <f t="shared" si="575"/>
        <v>29.900000000000002</v>
      </c>
      <c r="D1012" s="28">
        <f t="shared" si="576"/>
        <v>230</v>
      </c>
      <c r="E1012" s="8">
        <f t="shared" si="596"/>
        <v>15</v>
      </c>
      <c r="F1012" s="2" t="s">
        <v>6126</v>
      </c>
      <c r="G1012" s="54">
        <f t="shared" si="597"/>
        <v>29</v>
      </c>
      <c r="H1012" s="20">
        <f t="shared" si="598"/>
        <v>0.33250799999999997</v>
      </c>
      <c r="I1012" s="14" t="s">
        <v>16092</v>
      </c>
      <c r="J1012" s="14" t="s">
        <v>11109</v>
      </c>
      <c r="K1012" s="14" t="s">
        <v>21053</v>
      </c>
      <c r="L1012" s="14" t="s">
        <v>26014</v>
      </c>
      <c r="M1012" s="28">
        <f t="shared" si="599"/>
        <v>13.4</v>
      </c>
      <c r="N1012" s="46">
        <f t="shared" si="577"/>
        <v>6.8</v>
      </c>
      <c r="O1012" s="17">
        <f t="shared" si="578"/>
        <v>2.4000000000000004</v>
      </c>
      <c r="P1012" s="17">
        <f t="shared" si="578"/>
        <v>2.2000000000000002</v>
      </c>
      <c r="Q1012" s="124">
        <f t="shared" si="579"/>
        <v>1</v>
      </c>
      <c r="R1012" s="26">
        <f t="shared" si="580"/>
        <v>1.6</v>
      </c>
      <c r="S1012" s="2" t="s">
        <v>30976</v>
      </c>
      <c r="T1012" s="2" t="s">
        <v>35954</v>
      </c>
      <c r="U1012" s="24">
        <f t="shared" si="581"/>
        <v>503.40000000000003</v>
      </c>
      <c r="V1012" s="66">
        <f t="shared" si="581"/>
        <v>351.8</v>
      </c>
      <c r="W1012" s="54">
        <f t="shared" si="582"/>
        <v>2.9</v>
      </c>
      <c r="X1012" s="143">
        <f t="shared" si="583"/>
        <v>503.40000000000003</v>
      </c>
      <c r="Y1012" s="143">
        <f t="shared" si="584"/>
        <v>0.67999999999999994</v>
      </c>
      <c r="AD1012">
        <v>152</v>
      </c>
      <c r="AE1012">
        <v>-1</v>
      </c>
      <c r="AF1012" s="10">
        <v>37.9</v>
      </c>
      <c r="AG1012" s="10">
        <v>58.12</v>
      </c>
      <c r="AH1012" s="10">
        <f t="shared" si="585"/>
        <v>289795.23546691367</v>
      </c>
      <c r="AI1012" s="11">
        <f t="shared" si="570"/>
        <v>0</v>
      </c>
      <c r="AJ1012">
        <f t="shared" si="571"/>
        <v>0</v>
      </c>
      <c r="AK1012" t="e">
        <f t="shared" si="586"/>
        <v>#DIV/0!</v>
      </c>
      <c r="AL1012">
        <f t="shared" si="587"/>
        <v>5.6389724160000014</v>
      </c>
      <c r="AM1012" s="5">
        <f t="shared" si="588"/>
        <v>5.78</v>
      </c>
      <c r="AN1012">
        <v>0</v>
      </c>
      <c r="AO1012" s="72">
        <f t="shared" si="589"/>
        <v>1.6</v>
      </c>
      <c r="AP1012" s="72">
        <f t="shared" si="590"/>
        <v>1</v>
      </c>
      <c r="AQ1012" s="72">
        <f t="shared" si="591"/>
        <v>1.2000000000000002</v>
      </c>
      <c r="AR1012" s="71" t="e">
        <f t="shared" si="592"/>
        <v>#DIV/0!</v>
      </c>
      <c r="BA1012">
        <f t="shared" si="594"/>
        <v>230</v>
      </c>
      <c r="BB1012" s="91" t="e">
        <f t="shared" si="595"/>
        <v>#DIV/0!</v>
      </c>
    </row>
    <row r="1013" spans="1:54">
      <c r="A1013" s="2" t="s">
        <v>1140</v>
      </c>
      <c r="B1013" s="7" t="s">
        <v>40956</v>
      </c>
      <c r="C1013" s="17">
        <f t="shared" si="575"/>
        <v>30.400000000000002</v>
      </c>
      <c r="D1013" s="28">
        <f t="shared" si="576"/>
        <v>56</v>
      </c>
      <c r="E1013" s="8">
        <f t="shared" si="596"/>
        <v>11</v>
      </c>
      <c r="F1013" s="2" t="s">
        <v>6127</v>
      </c>
      <c r="G1013" s="54">
        <f t="shared" si="597"/>
        <v>29.400000000000002</v>
      </c>
      <c r="H1013" s="20">
        <f t="shared" si="598"/>
        <v>0.54948620000000004</v>
      </c>
      <c r="I1013" s="14" t="s">
        <v>16093</v>
      </c>
      <c r="J1013" s="14" t="s">
        <v>11110</v>
      </c>
      <c r="K1013" s="14" t="s">
        <v>21054</v>
      </c>
      <c r="L1013" s="14" t="s">
        <v>26015</v>
      </c>
      <c r="M1013" s="28">
        <f t="shared" si="599"/>
        <v>10.6</v>
      </c>
      <c r="N1013" s="46">
        <f t="shared" si="577"/>
        <v>5.6</v>
      </c>
      <c r="O1013" s="17">
        <f t="shared" si="578"/>
        <v>1</v>
      </c>
      <c r="P1013" s="17">
        <f t="shared" si="578"/>
        <v>7.8000000000000007</v>
      </c>
      <c r="Q1013" s="124">
        <f t="shared" si="579"/>
        <v>1.2000000000000002</v>
      </c>
      <c r="R1013" s="26">
        <f t="shared" si="580"/>
        <v>2.6</v>
      </c>
      <c r="S1013" s="2" t="s">
        <v>30977</v>
      </c>
      <c r="T1013" s="2" t="s">
        <v>35955</v>
      </c>
      <c r="U1013" s="24">
        <f t="shared" si="581"/>
        <v>329.20000000000005</v>
      </c>
      <c r="V1013" s="66">
        <f t="shared" si="581"/>
        <v>368.3</v>
      </c>
      <c r="W1013" s="54">
        <f t="shared" si="582"/>
        <v>2.94</v>
      </c>
      <c r="X1013" s="143">
        <f t="shared" si="583"/>
        <v>329.20000000000005</v>
      </c>
      <c r="Y1013" s="143">
        <f t="shared" si="584"/>
        <v>0.68799999999999994</v>
      </c>
      <c r="AD1013">
        <v>152</v>
      </c>
      <c r="AE1013">
        <v>-1</v>
      </c>
      <c r="AF1013" s="10">
        <v>37.9</v>
      </c>
      <c r="AG1013" s="10">
        <v>58.12</v>
      </c>
      <c r="AH1013" s="10">
        <f t="shared" si="585"/>
        <v>262772.7088424855</v>
      </c>
      <c r="AI1013" s="11">
        <f t="shared" si="570"/>
        <v>0</v>
      </c>
      <c r="AJ1013">
        <f t="shared" si="571"/>
        <v>0</v>
      </c>
      <c r="AK1013" t="e">
        <f t="shared" si="586"/>
        <v>#DIV/0!</v>
      </c>
      <c r="AL1013">
        <f t="shared" si="587"/>
        <v>9.1364198640000005</v>
      </c>
      <c r="AM1013" s="5">
        <f t="shared" si="588"/>
        <v>5.8800000000000008</v>
      </c>
      <c r="AN1013">
        <v>0</v>
      </c>
      <c r="AO1013" s="72">
        <f t="shared" si="589"/>
        <v>2.6</v>
      </c>
      <c r="AP1013" s="72">
        <f t="shared" si="590"/>
        <v>1.2000000000000002</v>
      </c>
      <c r="AQ1013" s="72">
        <f t="shared" si="591"/>
        <v>1.2000000000000002</v>
      </c>
      <c r="AR1013" s="71" t="e">
        <f t="shared" si="592"/>
        <v>#DIV/0!</v>
      </c>
      <c r="BA1013">
        <f t="shared" si="594"/>
        <v>56</v>
      </c>
      <c r="BB1013" s="91" t="e">
        <f t="shared" si="595"/>
        <v>#DIV/0!</v>
      </c>
    </row>
    <row r="1014" spans="1:54">
      <c r="A1014" s="2" t="s">
        <v>1141</v>
      </c>
      <c r="B1014" s="7" t="s">
        <v>40957</v>
      </c>
      <c r="C1014" s="17">
        <f t="shared" si="575"/>
        <v>36.800000000000004</v>
      </c>
      <c r="D1014" s="28">
        <f t="shared" si="576"/>
        <v>179</v>
      </c>
      <c r="E1014" s="8">
        <f t="shared" si="596"/>
        <v>5</v>
      </c>
      <c r="F1014" s="2" t="s">
        <v>6128</v>
      </c>
      <c r="G1014" s="54">
        <f t="shared" si="597"/>
        <v>35.9</v>
      </c>
      <c r="H1014" s="20">
        <f t="shared" si="598"/>
        <v>0.66990539999999998</v>
      </c>
      <c r="I1014" s="14" t="s">
        <v>16094</v>
      </c>
      <c r="J1014" s="14" t="s">
        <v>11111</v>
      </c>
      <c r="K1014" s="14" t="s">
        <v>21055</v>
      </c>
      <c r="L1014" s="14" t="s">
        <v>26016</v>
      </c>
      <c r="M1014" s="28">
        <f t="shared" si="599"/>
        <v>10.199999999999999</v>
      </c>
      <c r="N1014" s="46">
        <f t="shared" si="577"/>
        <v>6.6</v>
      </c>
      <c r="O1014" s="17">
        <f t="shared" si="578"/>
        <v>1.4000000000000001</v>
      </c>
      <c r="P1014" s="17">
        <f t="shared" si="578"/>
        <v>8.6</v>
      </c>
      <c r="Q1014" s="124">
        <f t="shared" si="579"/>
        <v>0.2</v>
      </c>
      <c r="R1014" s="26">
        <f t="shared" si="580"/>
        <v>0.8</v>
      </c>
      <c r="S1014" s="2" t="s">
        <v>30978</v>
      </c>
      <c r="T1014" s="2" t="s">
        <v>35956</v>
      </c>
      <c r="U1014" s="24">
        <f t="shared" si="581"/>
        <v>452.20000000000005</v>
      </c>
      <c r="V1014" s="66">
        <f t="shared" si="581"/>
        <v>319.3</v>
      </c>
      <c r="W1014" s="54">
        <f t="shared" si="582"/>
        <v>3.59</v>
      </c>
      <c r="X1014" s="143">
        <f t="shared" si="583"/>
        <v>452.20000000000005</v>
      </c>
      <c r="Y1014" s="143">
        <f t="shared" si="584"/>
        <v>0.81799999999999995</v>
      </c>
      <c r="AD1014">
        <v>152</v>
      </c>
      <c r="AE1014">
        <v>-1</v>
      </c>
      <c r="AF1014" s="10">
        <v>37.9</v>
      </c>
      <c r="AG1014" s="10">
        <v>58.12</v>
      </c>
      <c r="AH1014" s="10">
        <f t="shared" si="585"/>
        <v>333487.25830246403</v>
      </c>
      <c r="AI1014" s="11">
        <f t="shared" ref="AI1014:AI1077" si="608">1-EXP(-2.63*(AA1014/AH1014)*(AD1014-AE1014)*(1-((AD1014-T1014)/(AD1014-AE1014))^0.38))</f>
        <v>0</v>
      </c>
      <c r="AJ1014">
        <f t="shared" ref="AJ1014:AJ1077" si="609">H1014*P1014*O1014*R1014*AB1014</f>
        <v>0</v>
      </c>
      <c r="AK1014" t="e">
        <f t="shared" si="586"/>
        <v>#DIV/0!</v>
      </c>
      <c r="AL1014">
        <f t="shared" si="587"/>
        <v>3.1794711872000008</v>
      </c>
      <c r="AM1014" s="5">
        <f t="shared" si="588"/>
        <v>7.160000000000001</v>
      </c>
      <c r="AN1014">
        <v>0</v>
      </c>
      <c r="AO1014" s="72">
        <f t="shared" si="589"/>
        <v>0.8</v>
      </c>
      <c r="AP1014" s="72">
        <f t="shared" si="590"/>
        <v>0.2</v>
      </c>
      <c r="AQ1014" s="72">
        <f t="shared" si="591"/>
        <v>0.4</v>
      </c>
      <c r="AR1014" s="71" t="e">
        <f t="shared" si="592"/>
        <v>#DIV/0!</v>
      </c>
      <c r="BA1014">
        <f t="shared" si="594"/>
        <v>179</v>
      </c>
      <c r="BB1014" s="91" t="e">
        <f t="shared" si="595"/>
        <v>#DIV/0!</v>
      </c>
    </row>
    <row r="1015" spans="1:54">
      <c r="A1015" s="2" t="s">
        <v>1142</v>
      </c>
      <c r="B1015" s="7" t="s">
        <v>40958</v>
      </c>
      <c r="C1015" s="17">
        <f t="shared" si="575"/>
        <v>14.100000000000001</v>
      </c>
      <c r="D1015" s="28">
        <f t="shared" si="576"/>
        <v>166</v>
      </c>
      <c r="E1015" s="8">
        <f t="shared" si="596"/>
        <v>6</v>
      </c>
      <c r="F1015" s="2" t="s">
        <v>6129</v>
      </c>
      <c r="G1015" s="54">
        <f t="shared" si="597"/>
        <v>13.2</v>
      </c>
      <c r="H1015" s="20">
        <f t="shared" si="598"/>
        <v>0.86819509999999989</v>
      </c>
      <c r="I1015" s="14" t="s">
        <v>16095</v>
      </c>
      <c r="J1015" s="14" t="s">
        <v>11112</v>
      </c>
      <c r="K1015" s="14" t="s">
        <v>21056</v>
      </c>
      <c r="L1015" s="14" t="s">
        <v>26017</v>
      </c>
      <c r="M1015" s="28">
        <f t="shared" si="599"/>
        <v>13.5</v>
      </c>
      <c r="N1015" s="46">
        <f t="shared" si="577"/>
        <v>5.2</v>
      </c>
      <c r="O1015" s="17">
        <f t="shared" si="578"/>
        <v>3</v>
      </c>
      <c r="P1015" s="17">
        <f t="shared" si="578"/>
        <v>2</v>
      </c>
      <c r="Q1015" s="124">
        <f t="shared" si="579"/>
        <v>0.2</v>
      </c>
      <c r="R1015" s="26">
        <f t="shared" si="580"/>
        <v>1</v>
      </c>
      <c r="S1015" s="2" t="s">
        <v>30979</v>
      </c>
      <c r="T1015" s="2" t="s">
        <v>35957</v>
      </c>
      <c r="U1015" s="24">
        <f t="shared" si="581"/>
        <v>439.20000000000005</v>
      </c>
      <c r="V1015" s="66">
        <f t="shared" si="581"/>
        <v>324.10000000000002</v>
      </c>
      <c r="W1015" s="54">
        <f t="shared" si="582"/>
        <v>1.32</v>
      </c>
      <c r="X1015" s="143">
        <f t="shared" si="583"/>
        <v>439.20000000000005</v>
      </c>
      <c r="Y1015" s="143">
        <f t="shared" si="584"/>
        <v>0.36399999999999999</v>
      </c>
      <c r="AD1015">
        <v>152</v>
      </c>
      <c r="AE1015">
        <v>-1</v>
      </c>
      <c r="AF1015" s="10">
        <v>37.9</v>
      </c>
      <c r="AG1015" s="10">
        <v>58.12</v>
      </c>
      <c r="AH1015" s="10">
        <f t="shared" si="585"/>
        <v>327559.88205143774</v>
      </c>
      <c r="AI1015" s="11">
        <f t="shared" si="608"/>
        <v>0</v>
      </c>
      <c r="AJ1015">
        <f t="shared" si="609"/>
        <v>0</v>
      </c>
      <c r="AK1015" t="e">
        <f t="shared" si="586"/>
        <v>#DIV/0!</v>
      </c>
      <c r="AL1015">
        <f t="shared" si="587"/>
        <v>0.79082940000000068</v>
      </c>
      <c r="AM1015" s="5">
        <f t="shared" si="588"/>
        <v>2.62</v>
      </c>
      <c r="AN1015">
        <v>0</v>
      </c>
      <c r="AO1015" s="72">
        <f t="shared" si="589"/>
        <v>1</v>
      </c>
      <c r="AP1015" s="72">
        <f t="shared" si="590"/>
        <v>0.2</v>
      </c>
      <c r="AQ1015" s="72">
        <f t="shared" si="591"/>
        <v>0.2</v>
      </c>
      <c r="AR1015" s="71" t="e">
        <f t="shared" si="592"/>
        <v>#DIV/0!</v>
      </c>
      <c r="BA1015">
        <f t="shared" si="594"/>
        <v>166</v>
      </c>
      <c r="BB1015" s="91" t="e">
        <f t="shared" si="595"/>
        <v>#DIV/0!</v>
      </c>
    </row>
    <row r="1016" spans="1:54">
      <c r="A1016" s="2" t="s">
        <v>1143</v>
      </c>
      <c r="B1016" s="7" t="s">
        <v>40959</v>
      </c>
      <c r="C1016" s="17">
        <f t="shared" si="575"/>
        <v>12</v>
      </c>
      <c r="D1016" s="28">
        <f t="shared" si="576"/>
        <v>202</v>
      </c>
      <c r="E1016" s="8">
        <f t="shared" si="596"/>
        <v>21</v>
      </c>
      <c r="F1016" s="2" t="s">
        <v>6130</v>
      </c>
      <c r="G1016" s="54">
        <f t="shared" si="597"/>
        <v>11</v>
      </c>
      <c r="H1016" s="20">
        <f t="shared" si="598"/>
        <v>0.2868271</v>
      </c>
      <c r="I1016" s="14" t="s">
        <v>16096</v>
      </c>
      <c r="J1016" s="14" t="s">
        <v>11113</v>
      </c>
      <c r="K1016" s="14" t="s">
        <v>21057</v>
      </c>
      <c r="L1016" s="14" t="s">
        <v>26018</v>
      </c>
      <c r="M1016" s="28">
        <f t="shared" si="599"/>
        <v>12.9</v>
      </c>
      <c r="N1016" s="46">
        <f t="shared" si="577"/>
        <v>5.6</v>
      </c>
      <c r="O1016" s="17">
        <f t="shared" si="578"/>
        <v>2.2000000000000002</v>
      </c>
      <c r="P1016" s="17">
        <f t="shared" si="578"/>
        <v>3.2</v>
      </c>
      <c r="Q1016" s="124">
        <f t="shared" si="579"/>
        <v>2</v>
      </c>
      <c r="R1016" s="26">
        <f t="shared" si="580"/>
        <v>2.8000000000000003</v>
      </c>
      <c r="S1016" s="2" t="s">
        <v>30980</v>
      </c>
      <c r="T1016" s="2" t="s">
        <v>35958</v>
      </c>
      <c r="U1016" s="24">
        <f t="shared" si="581"/>
        <v>475</v>
      </c>
      <c r="V1016" s="66">
        <f t="shared" si="581"/>
        <v>415</v>
      </c>
      <c r="W1016" s="54">
        <f t="shared" si="582"/>
        <v>1.1000000000000001</v>
      </c>
      <c r="X1016" s="143">
        <f t="shared" si="583"/>
        <v>475</v>
      </c>
      <c r="Y1016" s="143">
        <f t="shared" si="584"/>
        <v>0.32000000000000006</v>
      </c>
      <c r="AD1016">
        <v>152</v>
      </c>
      <c r="AE1016">
        <v>-1</v>
      </c>
      <c r="AF1016" s="10">
        <v>37.9</v>
      </c>
      <c r="AG1016" s="10">
        <v>58.12</v>
      </c>
      <c r="AH1016" s="10">
        <f t="shared" si="585"/>
        <v>135486.91407945266</v>
      </c>
      <c r="AI1016" s="11">
        <f t="shared" si="608"/>
        <v>0</v>
      </c>
      <c r="AJ1016">
        <f t="shared" si="609"/>
        <v>0</v>
      </c>
      <c r="AK1016" t="e">
        <f t="shared" si="586"/>
        <v>#DIV/0!</v>
      </c>
      <c r="AL1016">
        <f t="shared" si="587"/>
        <v>14.058064204800003</v>
      </c>
      <c r="AM1016" s="5">
        <f t="shared" si="588"/>
        <v>2.2000000000000002</v>
      </c>
      <c r="AN1016">
        <v>0</v>
      </c>
      <c r="AO1016" s="72">
        <f t="shared" si="589"/>
        <v>2.8000000000000003</v>
      </c>
      <c r="AP1016" s="72">
        <f t="shared" si="590"/>
        <v>2</v>
      </c>
      <c r="AQ1016" s="72">
        <f t="shared" si="591"/>
        <v>2</v>
      </c>
      <c r="AR1016" s="71" t="e">
        <f t="shared" si="592"/>
        <v>#DIV/0!</v>
      </c>
      <c r="BA1016">
        <f t="shared" si="594"/>
        <v>202</v>
      </c>
      <c r="BB1016" s="91" t="e">
        <f t="shared" si="595"/>
        <v>#DIV/0!</v>
      </c>
    </row>
    <row r="1017" spans="1:54">
      <c r="A1017" s="2" t="s">
        <v>1144</v>
      </c>
      <c r="B1017" s="7" t="s">
        <v>40960</v>
      </c>
      <c r="C1017" s="17">
        <f t="shared" si="575"/>
        <v>19</v>
      </c>
      <c r="D1017" s="28">
        <f t="shared" si="576"/>
        <v>219</v>
      </c>
      <c r="E1017" s="8">
        <f t="shared" si="596"/>
        <v>8</v>
      </c>
      <c r="F1017" s="2" t="s">
        <v>6131</v>
      </c>
      <c r="G1017" s="54">
        <f t="shared" si="597"/>
        <v>18</v>
      </c>
      <c r="H1017" s="20">
        <f t="shared" si="598"/>
        <v>0.1162666</v>
      </c>
      <c r="I1017" s="14" t="s">
        <v>16097</v>
      </c>
      <c r="J1017" s="14" t="s">
        <v>11114</v>
      </c>
      <c r="K1017" s="14" t="s">
        <v>21058</v>
      </c>
      <c r="L1017" s="14" t="s">
        <v>26019</v>
      </c>
      <c r="M1017" s="28">
        <f t="shared" si="599"/>
        <v>12.1</v>
      </c>
      <c r="N1017" s="46">
        <f t="shared" si="577"/>
        <v>6.4</v>
      </c>
      <c r="O1017" s="17">
        <f t="shared" si="578"/>
        <v>0.4</v>
      </c>
      <c r="P1017" s="17">
        <f t="shared" si="578"/>
        <v>4.8000000000000007</v>
      </c>
      <c r="Q1017" s="124">
        <f t="shared" si="579"/>
        <v>1.8</v>
      </c>
      <c r="R1017" s="26">
        <f t="shared" si="580"/>
        <v>2</v>
      </c>
      <c r="S1017" s="2" t="s">
        <v>30981</v>
      </c>
      <c r="T1017" s="2" t="s">
        <v>35959</v>
      </c>
      <c r="U1017" s="24">
        <f t="shared" si="581"/>
        <v>492.5</v>
      </c>
      <c r="V1017" s="66">
        <f t="shared" si="581"/>
        <v>369.3</v>
      </c>
      <c r="W1017" s="54">
        <f t="shared" si="582"/>
        <v>1.8</v>
      </c>
      <c r="X1017" s="143">
        <f t="shared" si="583"/>
        <v>492.5</v>
      </c>
      <c r="Y1017" s="143">
        <f t="shared" si="584"/>
        <v>0.45999999999999996</v>
      </c>
      <c r="AD1017">
        <v>152</v>
      </c>
      <c r="AE1017">
        <v>-1</v>
      </c>
      <c r="AF1017" s="10">
        <v>37.9</v>
      </c>
      <c r="AG1017" s="10">
        <v>58.12</v>
      </c>
      <c r="AH1017" s="10">
        <f t="shared" si="585"/>
        <v>260896.56742791997</v>
      </c>
      <c r="AI1017" s="11">
        <f t="shared" si="608"/>
        <v>0</v>
      </c>
      <c r="AJ1017">
        <f t="shared" si="609"/>
        <v>0</v>
      </c>
      <c r="AK1017" t="e">
        <f t="shared" si="586"/>
        <v>#DIV/0!</v>
      </c>
      <c r="AL1017">
        <f t="shared" si="587"/>
        <v>3.3935362560000009</v>
      </c>
      <c r="AM1017" s="5">
        <f t="shared" si="588"/>
        <v>3.6</v>
      </c>
      <c r="AN1017">
        <v>0</v>
      </c>
      <c r="AO1017" s="72">
        <f t="shared" si="589"/>
        <v>2</v>
      </c>
      <c r="AP1017" s="72">
        <f t="shared" si="590"/>
        <v>1.8</v>
      </c>
      <c r="AQ1017" s="72">
        <f t="shared" si="591"/>
        <v>1.8</v>
      </c>
      <c r="AR1017" s="71" t="e">
        <f t="shared" si="592"/>
        <v>#DIV/0!</v>
      </c>
      <c r="BA1017">
        <f t="shared" si="594"/>
        <v>219</v>
      </c>
      <c r="BB1017" s="91" t="e">
        <f t="shared" si="595"/>
        <v>#DIV/0!</v>
      </c>
    </row>
    <row r="1018" spans="1:54">
      <c r="A1018" s="2" t="s">
        <v>1145</v>
      </c>
      <c r="B1018" s="7" t="s">
        <v>40961</v>
      </c>
      <c r="C1018" s="17">
        <f t="shared" si="575"/>
        <v>28.3</v>
      </c>
      <c r="D1018" s="28">
        <f t="shared" si="576"/>
        <v>251</v>
      </c>
      <c r="E1018" s="8">
        <f t="shared" si="596"/>
        <v>10</v>
      </c>
      <c r="F1018" s="2" t="s">
        <v>6132</v>
      </c>
      <c r="G1018" s="54">
        <f t="shared" si="597"/>
        <v>27.400000000000002</v>
      </c>
      <c r="H1018" s="20">
        <f t="shared" si="598"/>
        <v>0.18782199999999999</v>
      </c>
      <c r="I1018" s="14" t="s">
        <v>16098</v>
      </c>
      <c r="J1018" s="14" t="s">
        <v>11115</v>
      </c>
      <c r="K1018" s="14" t="s">
        <v>21059</v>
      </c>
      <c r="L1018" s="14" t="s">
        <v>26020</v>
      </c>
      <c r="M1018" s="28">
        <f t="shared" si="599"/>
        <v>13.2</v>
      </c>
      <c r="N1018" s="46">
        <f t="shared" si="577"/>
        <v>6.6</v>
      </c>
      <c r="O1018" s="17">
        <f t="shared" si="578"/>
        <v>2.8000000000000003</v>
      </c>
      <c r="P1018" s="17">
        <f t="shared" si="578"/>
        <v>2.6</v>
      </c>
      <c r="Q1018" s="124">
        <f t="shared" si="579"/>
        <v>0.4</v>
      </c>
      <c r="R1018" s="26">
        <f t="shared" si="580"/>
        <v>0.60000000000000009</v>
      </c>
      <c r="S1018" s="2" t="s">
        <v>30982</v>
      </c>
      <c r="T1018" s="2" t="s">
        <v>35960</v>
      </c>
      <c r="U1018" s="24">
        <f t="shared" si="581"/>
        <v>523.6</v>
      </c>
      <c r="V1018" s="66">
        <f t="shared" si="581"/>
        <v>312.8</v>
      </c>
      <c r="W1018" s="54">
        <f t="shared" si="582"/>
        <v>2.7399999999999998</v>
      </c>
      <c r="X1018" s="143">
        <f t="shared" si="583"/>
        <v>523.6</v>
      </c>
      <c r="Y1018" s="143">
        <f t="shared" si="584"/>
        <v>0.64799999999999991</v>
      </c>
      <c r="AD1018">
        <v>152</v>
      </c>
      <c r="AE1018">
        <v>-1</v>
      </c>
      <c r="AF1018" s="10">
        <v>37.9</v>
      </c>
      <c r="AG1018" s="10">
        <v>58.12</v>
      </c>
      <c r="AH1018" s="10">
        <f t="shared" si="585"/>
        <v>341191.5686636148</v>
      </c>
      <c r="AI1018" s="11">
        <f t="shared" si="608"/>
        <v>0</v>
      </c>
      <c r="AJ1018">
        <f t="shared" si="609"/>
        <v>0</v>
      </c>
      <c r="AK1018" t="e">
        <f t="shared" si="586"/>
        <v>#DIV/0!</v>
      </c>
      <c r="AL1018">
        <f t="shared" si="587"/>
        <v>3.5475935040000013</v>
      </c>
      <c r="AM1018" s="5">
        <f t="shared" si="588"/>
        <v>5.46</v>
      </c>
      <c r="AN1018">
        <v>0</v>
      </c>
      <c r="AO1018" s="72">
        <f t="shared" si="589"/>
        <v>0.60000000000000009</v>
      </c>
      <c r="AP1018" s="72">
        <f t="shared" si="590"/>
        <v>0.4</v>
      </c>
      <c r="AQ1018" s="72">
        <f t="shared" si="591"/>
        <v>0.60000000000000009</v>
      </c>
      <c r="AR1018" s="71" t="e">
        <f t="shared" si="592"/>
        <v>#DIV/0!</v>
      </c>
      <c r="BA1018">
        <f t="shared" si="594"/>
        <v>251</v>
      </c>
      <c r="BB1018" s="91" t="e">
        <f t="shared" si="595"/>
        <v>#DIV/0!</v>
      </c>
    </row>
    <row r="1019" spans="1:54">
      <c r="A1019" s="2" t="s">
        <v>1146</v>
      </c>
      <c r="B1019" s="7" t="s">
        <v>40962</v>
      </c>
      <c r="C1019" s="17">
        <f t="shared" si="575"/>
        <v>34.4</v>
      </c>
      <c r="D1019" s="28">
        <f t="shared" si="576"/>
        <v>167</v>
      </c>
      <c r="E1019" s="8">
        <f t="shared" si="596"/>
        <v>9</v>
      </c>
      <c r="F1019" s="2" t="s">
        <v>6133</v>
      </c>
      <c r="G1019" s="54">
        <f t="shared" si="597"/>
        <v>33.5</v>
      </c>
      <c r="H1019" s="20">
        <f t="shared" si="598"/>
        <v>0.46954669999999998</v>
      </c>
      <c r="I1019" s="14" t="s">
        <v>16099</v>
      </c>
      <c r="J1019" s="14" t="s">
        <v>11116</v>
      </c>
      <c r="K1019" s="14" t="s">
        <v>21060</v>
      </c>
      <c r="L1019" s="14" t="s">
        <v>26021</v>
      </c>
      <c r="M1019" s="28">
        <f t="shared" si="599"/>
        <v>13.8</v>
      </c>
      <c r="N1019" s="46">
        <f t="shared" si="577"/>
        <v>6.2</v>
      </c>
      <c r="O1019" s="17">
        <f t="shared" si="578"/>
        <v>2</v>
      </c>
      <c r="P1019" s="17">
        <f t="shared" si="578"/>
        <v>1.4000000000000001</v>
      </c>
      <c r="Q1019" s="124">
        <f t="shared" si="579"/>
        <v>0.60000000000000009</v>
      </c>
      <c r="R1019" s="26">
        <f t="shared" si="580"/>
        <v>1</v>
      </c>
      <c r="S1019" s="2" t="s">
        <v>30983</v>
      </c>
      <c r="T1019" s="2" t="s">
        <v>35961</v>
      </c>
      <c r="U1019" s="24">
        <f t="shared" si="581"/>
        <v>439.8</v>
      </c>
      <c r="V1019" s="66">
        <f t="shared" si="581"/>
        <v>319.90000000000003</v>
      </c>
      <c r="W1019" s="54">
        <f t="shared" si="582"/>
        <v>3.3499999999999996</v>
      </c>
      <c r="X1019" s="143">
        <f t="shared" si="583"/>
        <v>439.8</v>
      </c>
      <c r="Y1019" s="143">
        <f t="shared" si="584"/>
        <v>0.76999999999999991</v>
      </c>
      <c r="AD1019">
        <v>152</v>
      </c>
      <c r="AE1019">
        <v>-1</v>
      </c>
      <c r="AF1019" s="10">
        <v>37.9</v>
      </c>
      <c r="AG1019" s="10">
        <v>58.12</v>
      </c>
      <c r="AH1019" s="10">
        <f t="shared" si="585"/>
        <v>332723.40240069706</v>
      </c>
      <c r="AI1019" s="11">
        <f t="shared" si="608"/>
        <v>0</v>
      </c>
      <c r="AJ1019">
        <f t="shared" si="609"/>
        <v>0</v>
      </c>
      <c r="AK1019" t="e">
        <f t="shared" si="586"/>
        <v>#DIV/0!</v>
      </c>
      <c r="AL1019">
        <f t="shared" si="587"/>
        <v>1.4852692400000003</v>
      </c>
      <c r="AM1019" s="5">
        <f t="shared" si="588"/>
        <v>6.68</v>
      </c>
      <c r="AN1019">
        <v>0</v>
      </c>
      <c r="AO1019" s="72">
        <f t="shared" si="589"/>
        <v>1</v>
      </c>
      <c r="AP1019" s="72">
        <f t="shared" si="590"/>
        <v>0.60000000000000009</v>
      </c>
      <c r="AQ1019" s="72">
        <f t="shared" si="591"/>
        <v>0.60000000000000009</v>
      </c>
      <c r="AR1019" s="71" t="e">
        <f t="shared" si="592"/>
        <v>#DIV/0!</v>
      </c>
      <c r="BA1019">
        <f t="shared" si="594"/>
        <v>167</v>
      </c>
      <c r="BB1019" s="91" t="e">
        <f t="shared" si="595"/>
        <v>#DIV/0!</v>
      </c>
    </row>
    <row r="1020" spans="1:54">
      <c r="A1020" s="2" t="s">
        <v>1147</v>
      </c>
      <c r="B1020" s="7" t="s">
        <v>40963</v>
      </c>
      <c r="C1020" s="17">
        <f t="shared" si="575"/>
        <v>23.5</v>
      </c>
      <c r="D1020" s="28">
        <f t="shared" si="576"/>
        <v>93</v>
      </c>
      <c r="E1020" s="8">
        <f t="shared" si="596"/>
        <v>11</v>
      </c>
      <c r="F1020" s="2" t="s">
        <v>6134</v>
      </c>
      <c r="G1020" s="54">
        <f t="shared" si="597"/>
        <v>22.5</v>
      </c>
      <c r="H1020" s="20">
        <f t="shared" si="598"/>
        <v>0.59103459999999997</v>
      </c>
      <c r="I1020" s="14" t="s">
        <v>10576</v>
      </c>
      <c r="J1020" s="14" t="s">
        <v>11117</v>
      </c>
      <c r="K1020" s="14" t="s">
        <v>21061</v>
      </c>
      <c r="L1020" s="14" t="s">
        <v>26022</v>
      </c>
      <c r="M1020" s="28">
        <f t="shared" si="599"/>
        <v>13.3</v>
      </c>
      <c r="N1020" s="46">
        <f t="shared" si="577"/>
        <v>5</v>
      </c>
      <c r="O1020" s="17">
        <f t="shared" si="578"/>
        <v>2.2000000000000002</v>
      </c>
      <c r="P1020" s="17">
        <f t="shared" si="578"/>
        <v>2.4000000000000004</v>
      </c>
      <c r="Q1020" s="124">
        <f t="shared" si="579"/>
        <v>0.60000000000000009</v>
      </c>
      <c r="R1020" s="26">
        <f t="shared" si="580"/>
        <v>1.6</v>
      </c>
      <c r="S1020" s="2" t="s">
        <v>30984</v>
      </c>
      <c r="T1020" s="2" t="s">
        <v>35962</v>
      </c>
      <c r="U1020" s="24">
        <f t="shared" si="581"/>
        <v>366.1</v>
      </c>
      <c r="V1020" s="66">
        <f t="shared" si="581"/>
        <v>335.40000000000003</v>
      </c>
      <c r="W1020" s="54">
        <f t="shared" si="582"/>
        <v>2.25</v>
      </c>
      <c r="X1020" s="143">
        <f t="shared" si="583"/>
        <v>366.1</v>
      </c>
      <c r="Y1020" s="143">
        <f t="shared" si="584"/>
        <v>0.55000000000000004</v>
      </c>
      <c r="AD1020">
        <v>152</v>
      </c>
      <c r="AE1020">
        <v>-1</v>
      </c>
      <c r="AF1020" s="10">
        <v>37.9</v>
      </c>
      <c r="AG1020" s="10">
        <v>58.12</v>
      </c>
      <c r="AH1020" s="10">
        <f t="shared" si="585"/>
        <v>313062.09930815635</v>
      </c>
      <c r="AI1020" s="11">
        <f t="shared" si="608"/>
        <v>0</v>
      </c>
      <c r="AJ1020">
        <f t="shared" si="609"/>
        <v>0</v>
      </c>
      <c r="AK1020" t="e">
        <f t="shared" si="586"/>
        <v>#DIV/0!</v>
      </c>
      <c r="AL1020">
        <f t="shared" si="587"/>
        <v>3.4549396992000014</v>
      </c>
      <c r="AM1020" s="5">
        <f t="shared" si="588"/>
        <v>4.5</v>
      </c>
      <c r="AN1020">
        <v>0</v>
      </c>
      <c r="AO1020" s="72">
        <f t="shared" si="589"/>
        <v>1.6</v>
      </c>
      <c r="AP1020" s="72">
        <f t="shared" si="590"/>
        <v>0.60000000000000009</v>
      </c>
      <c r="AQ1020" s="72">
        <f t="shared" si="591"/>
        <v>0.8</v>
      </c>
      <c r="AR1020" s="71" t="e">
        <f t="shared" si="592"/>
        <v>#DIV/0!</v>
      </c>
      <c r="BA1020">
        <f t="shared" si="594"/>
        <v>93</v>
      </c>
      <c r="BB1020" s="91" t="e">
        <f t="shared" si="595"/>
        <v>#DIV/0!</v>
      </c>
    </row>
    <row r="1021" spans="1:54">
      <c r="A1021" s="2" t="s">
        <v>1148</v>
      </c>
      <c r="B1021" s="7" t="s">
        <v>40964</v>
      </c>
      <c r="C1021" s="17">
        <f t="shared" si="575"/>
        <v>21.3</v>
      </c>
      <c r="D1021" s="28">
        <f t="shared" si="576"/>
        <v>111</v>
      </c>
      <c r="E1021" s="8">
        <f t="shared" si="596"/>
        <v>9</v>
      </c>
      <c r="F1021" s="2" t="s">
        <v>6135</v>
      </c>
      <c r="G1021" s="54">
        <f t="shared" si="597"/>
        <v>20.3</v>
      </c>
      <c r="H1021" s="20">
        <f t="shared" si="598"/>
        <v>0.54433149999999997</v>
      </c>
      <c r="I1021" s="14" t="s">
        <v>16100</v>
      </c>
      <c r="J1021" s="14" t="s">
        <v>11118</v>
      </c>
      <c r="K1021" s="14" t="s">
        <v>21062</v>
      </c>
      <c r="L1021" s="14" t="s">
        <v>26023</v>
      </c>
      <c r="M1021" s="28">
        <f t="shared" si="599"/>
        <v>11.6</v>
      </c>
      <c r="N1021" s="46">
        <f t="shared" si="577"/>
        <v>6.4</v>
      </c>
      <c r="O1021" s="17">
        <f t="shared" si="578"/>
        <v>1.4000000000000001</v>
      </c>
      <c r="P1021" s="17">
        <f t="shared" si="578"/>
        <v>5.8000000000000007</v>
      </c>
      <c r="Q1021" s="124">
        <f t="shared" si="579"/>
        <v>0.60000000000000009</v>
      </c>
      <c r="R1021" s="26">
        <f t="shared" si="580"/>
        <v>1.4000000000000001</v>
      </c>
      <c r="S1021" s="2" t="s">
        <v>30985</v>
      </c>
      <c r="T1021" s="2" t="s">
        <v>35963</v>
      </c>
      <c r="U1021" s="24">
        <f t="shared" si="581"/>
        <v>383.90000000000003</v>
      </c>
      <c r="V1021" s="66">
        <f t="shared" si="581"/>
        <v>319.90000000000003</v>
      </c>
      <c r="W1021" s="54">
        <f t="shared" si="582"/>
        <v>2.0299999999999998</v>
      </c>
      <c r="X1021" s="143">
        <f t="shared" si="583"/>
        <v>383.90000000000003</v>
      </c>
      <c r="Y1021" s="143">
        <f t="shared" si="584"/>
        <v>0.50600000000000001</v>
      </c>
      <c r="AD1021">
        <v>152</v>
      </c>
      <c r="AE1021">
        <v>-1</v>
      </c>
      <c r="AF1021" s="10">
        <v>37.9</v>
      </c>
      <c r="AG1021" s="10">
        <v>58.12</v>
      </c>
      <c r="AH1021" s="10">
        <f t="shared" si="585"/>
        <v>332746.25349426729</v>
      </c>
      <c r="AI1021" s="11">
        <f t="shared" si="608"/>
        <v>0</v>
      </c>
      <c r="AJ1021">
        <f t="shared" si="609"/>
        <v>0</v>
      </c>
      <c r="AK1021" t="e">
        <f t="shared" si="586"/>
        <v>#DIV/0!</v>
      </c>
      <c r="AL1021">
        <f t="shared" si="587"/>
        <v>5.1800395080000019</v>
      </c>
      <c r="AM1021" s="5">
        <f t="shared" si="588"/>
        <v>4.0600000000000005</v>
      </c>
      <c r="AN1021">
        <v>0</v>
      </c>
      <c r="AO1021" s="72">
        <f t="shared" si="589"/>
        <v>1.4000000000000001</v>
      </c>
      <c r="AP1021" s="72">
        <f t="shared" si="590"/>
        <v>0.60000000000000009</v>
      </c>
      <c r="AQ1021" s="72">
        <f t="shared" si="591"/>
        <v>0.8</v>
      </c>
      <c r="AR1021" s="71" t="e">
        <f t="shared" si="592"/>
        <v>#DIV/0!</v>
      </c>
      <c r="BA1021">
        <f t="shared" si="594"/>
        <v>111</v>
      </c>
      <c r="BB1021" s="91" t="e">
        <f t="shared" si="595"/>
        <v>#DIV/0!</v>
      </c>
    </row>
    <row r="1022" spans="1:54">
      <c r="A1022" s="2" t="s">
        <v>1149</v>
      </c>
      <c r="B1022" s="7" t="s">
        <v>40965</v>
      </c>
      <c r="C1022" s="17">
        <f t="shared" si="575"/>
        <v>34.6</v>
      </c>
      <c r="D1022" s="28">
        <f t="shared" si="576"/>
        <v>138</v>
      </c>
      <c r="E1022" s="8">
        <f t="shared" si="596"/>
        <v>21</v>
      </c>
      <c r="F1022" s="2" t="s">
        <v>6136</v>
      </c>
      <c r="G1022" s="54">
        <f t="shared" si="597"/>
        <v>33.6</v>
      </c>
      <c r="H1022" s="20">
        <f t="shared" si="598"/>
        <v>0.19319530000000001</v>
      </c>
      <c r="I1022" s="14" t="s">
        <v>16101</v>
      </c>
      <c r="J1022" s="14" t="s">
        <v>11119</v>
      </c>
      <c r="K1022" s="14" t="s">
        <v>21063</v>
      </c>
      <c r="L1022" s="14" t="s">
        <v>26024</v>
      </c>
      <c r="M1022" s="28">
        <f t="shared" si="599"/>
        <v>12.3</v>
      </c>
      <c r="N1022" s="46">
        <f t="shared" si="577"/>
        <v>5.8</v>
      </c>
      <c r="O1022" s="17">
        <f t="shared" si="578"/>
        <v>2.2000000000000002</v>
      </c>
      <c r="P1022" s="17">
        <f t="shared" si="578"/>
        <v>4.4000000000000004</v>
      </c>
      <c r="Q1022" s="124">
        <f t="shared" si="579"/>
        <v>2</v>
      </c>
      <c r="R1022" s="26">
        <f t="shared" si="580"/>
        <v>2.4000000000000004</v>
      </c>
      <c r="S1022" s="2" t="s">
        <v>30986</v>
      </c>
      <c r="T1022" s="2" t="s">
        <v>35964</v>
      </c>
      <c r="U1022" s="24">
        <f t="shared" si="581"/>
        <v>410.8</v>
      </c>
      <c r="V1022" s="66">
        <f t="shared" si="581"/>
        <v>370.6</v>
      </c>
      <c r="W1022" s="54">
        <f t="shared" si="582"/>
        <v>3.36</v>
      </c>
      <c r="X1022" s="143">
        <f t="shared" si="583"/>
        <v>410.8</v>
      </c>
      <c r="Y1022" s="143">
        <f t="shared" si="584"/>
        <v>0.77199999999999991</v>
      </c>
      <c r="AD1022">
        <v>152</v>
      </c>
      <c r="AE1022">
        <v>-1</v>
      </c>
      <c r="AF1022" s="10">
        <v>37.9</v>
      </c>
      <c r="AG1022" s="10">
        <v>58.12</v>
      </c>
      <c r="AH1022" s="10">
        <f t="shared" si="585"/>
        <v>258670.95327334816</v>
      </c>
      <c r="AI1022" s="11">
        <f t="shared" si="608"/>
        <v>0</v>
      </c>
      <c r="AJ1022">
        <f t="shared" si="609"/>
        <v>0</v>
      </c>
      <c r="AK1022" t="e">
        <f t="shared" si="586"/>
        <v>#DIV/0!</v>
      </c>
      <c r="AL1022">
        <f t="shared" si="587"/>
        <v>18.743686790400009</v>
      </c>
      <c r="AM1022" s="5">
        <f t="shared" si="588"/>
        <v>6.7200000000000006</v>
      </c>
      <c r="AN1022">
        <v>0</v>
      </c>
      <c r="AO1022" s="72">
        <f t="shared" si="589"/>
        <v>2.4000000000000004</v>
      </c>
      <c r="AP1022" s="72">
        <f t="shared" si="590"/>
        <v>2</v>
      </c>
      <c r="AQ1022" s="72">
        <f t="shared" si="591"/>
        <v>2</v>
      </c>
      <c r="AR1022" s="71" t="e">
        <f t="shared" si="592"/>
        <v>#DIV/0!</v>
      </c>
      <c r="BA1022">
        <f t="shared" si="594"/>
        <v>138</v>
      </c>
      <c r="BB1022" s="91" t="e">
        <f t="shared" si="595"/>
        <v>#DIV/0!</v>
      </c>
    </row>
    <row r="1023" spans="1:54">
      <c r="A1023" s="2" t="s">
        <v>1150</v>
      </c>
      <c r="B1023" s="7" t="s">
        <v>40966</v>
      </c>
      <c r="C1023" s="17">
        <f t="shared" si="575"/>
        <v>19.400000000000002</v>
      </c>
      <c r="D1023" s="28">
        <f t="shared" si="576"/>
        <v>20</v>
      </c>
      <c r="E1023" s="8">
        <f t="shared" si="596"/>
        <v>9</v>
      </c>
      <c r="F1023" s="2" t="s">
        <v>6137</v>
      </c>
      <c r="G1023" s="54">
        <f t="shared" si="597"/>
        <v>18.400000000000002</v>
      </c>
      <c r="H1023" s="20">
        <f t="shared" si="598"/>
        <v>0.59911920000000007</v>
      </c>
      <c r="I1023" s="14" t="s">
        <v>16102</v>
      </c>
      <c r="J1023" s="14" t="s">
        <v>11120</v>
      </c>
      <c r="K1023" s="14" t="s">
        <v>21064</v>
      </c>
      <c r="L1023" s="14" t="s">
        <v>26025</v>
      </c>
      <c r="M1023" s="28">
        <f t="shared" si="599"/>
        <v>14.1</v>
      </c>
      <c r="N1023" s="46">
        <f t="shared" si="577"/>
        <v>5.8</v>
      </c>
      <c r="O1023" s="17">
        <f t="shared" si="578"/>
        <v>3</v>
      </c>
      <c r="P1023" s="17">
        <f t="shared" si="578"/>
        <v>0.8</v>
      </c>
      <c r="Q1023" s="124">
        <f t="shared" si="579"/>
        <v>1</v>
      </c>
      <c r="R1023" s="26">
        <f t="shared" si="580"/>
        <v>2.6</v>
      </c>
      <c r="S1023" s="2" t="s">
        <v>30987</v>
      </c>
      <c r="T1023" s="2" t="s">
        <v>35965</v>
      </c>
      <c r="U1023" s="24">
        <f t="shared" si="581"/>
        <v>293.20000000000005</v>
      </c>
      <c r="V1023" s="66">
        <f t="shared" si="581"/>
        <v>290.90000000000003</v>
      </c>
      <c r="W1023" s="54">
        <f t="shared" si="582"/>
        <v>1.84</v>
      </c>
      <c r="X1023" s="143">
        <f t="shared" si="583"/>
        <v>293.20000000000005</v>
      </c>
      <c r="Y1023" s="143">
        <f t="shared" si="584"/>
        <v>0.46799999999999997</v>
      </c>
      <c r="AD1023">
        <v>152</v>
      </c>
      <c r="AE1023">
        <v>-1</v>
      </c>
      <c r="AF1023" s="10">
        <v>37.9</v>
      </c>
      <c r="AG1023" s="10">
        <v>58.12</v>
      </c>
      <c r="AH1023" s="10">
        <f t="shared" si="585"/>
        <v>365257.18521024229</v>
      </c>
      <c r="AI1023" s="11">
        <f t="shared" si="608"/>
        <v>0</v>
      </c>
      <c r="AJ1023">
        <f t="shared" si="609"/>
        <v>0</v>
      </c>
      <c r="AK1023" t="e">
        <f t="shared" si="586"/>
        <v>#DIV/0!</v>
      </c>
      <c r="AL1023">
        <f t="shared" si="587"/>
        <v>2.5014961919999998</v>
      </c>
      <c r="AM1023" s="5">
        <f t="shared" si="588"/>
        <v>3.6800000000000006</v>
      </c>
      <c r="AN1023">
        <v>0</v>
      </c>
      <c r="AO1023" s="72">
        <f t="shared" si="589"/>
        <v>2.6</v>
      </c>
      <c r="AP1023" s="72">
        <f t="shared" si="590"/>
        <v>1</v>
      </c>
      <c r="AQ1023" s="72">
        <f t="shared" si="591"/>
        <v>1.2000000000000002</v>
      </c>
      <c r="AR1023" s="71" t="e">
        <f t="shared" si="592"/>
        <v>#DIV/0!</v>
      </c>
      <c r="BA1023">
        <f t="shared" si="594"/>
        <v>20</v>
      </c>
      <c r="BB1023" s="91" t="e">
        <f t="shared" si="595"/>
        <v>#DIV/0!</v>
      </c>
    </row>
    <row r="1024" spans="1:54">
      <c r="A1024" s="2" t="s">
        <v>1151</v>
      </c>
      <c r="B1024" s="7" t="s">
        <v>40967</v>
      </c>
      <c r="C1024" s="17">
        <f t="shared" si="575"/>
        <v>24.200000000000003</v>
      </c>
      <c r="D1024" s="28">
        <f t="shared" si="576"/>
        <v>264</v>
      </c>
      <c r="E1024" s="8">
        <f t="shared" si="596"/>
        <v>10</v>
      </c>
      <c r="F1024" s="2" t="s">
        <v>6138</v>
      </c>
      <c r="G1024" s="54">
        <f t="shared" si="597"/>
        <v>23.200000000000003</v>
      </c>
      <c r="H1024" s="20">
        <f t="shared" si="598"/>
        <v>0.60562110000000002</v>
      </c>
      <c r="I1024" s="14" t="s">
        <v>16103</v>
      </c>
      <c r="J1024" s="14" t="s">
        <v>11121</v>
      </c>
      <c r="K1024" s="14" t="s">
        <v>21065</v>
      </c>
      <c r="L1024" s="14" t="s">
        <v>26026</v>
      </c>
      <c r="M1024" s="28">
        <f t="shared" si="599"/>
        <v>11.4</v>
      </c>
      <c r="N1024" s="46">
        <f t="shared" si="577"/>
        <v>6.4</v>
      </c>
      <c r="O1024" s="17">
        <f t="shared" si="578"/>
        <v>2.4000000000000004</v>
      </c>
      <c r="P1024" s="17">
        <f t="shared" si="578"/>
        <v>6.2</v>
      </c>
      <c r="Q1024" s="124">
        <f t="shared" si="579"/>
        <v>0.4</v>
      </c>
      <c r="R1024" s="26">
        <f t="shared" si="580"/>
        <v>1.2000000000000002</v>
      </c>
      <c r="S1024" s="2" t="s">
        <v>30988</v>
      </c>
      <c r="T1024" s="2" t="s">
        <v>35966</v>
      </c>
      <c r="U1024" s="24">
        <f t="shared" si="581"/>
        <v>537</v>
      </c>
      <c r="V1024" s="66">
        <f t="shared" si="581"/>
        <v>340.8</v>
      </c>
      <c r="W1024" s="54">
        <f t="shared" si="582"/>
        <v>2.3199999999999998</v>
      </c>
      <c r="X1024" s="143">
        <f t="shared" si="583"/>
        <v>537</v>
      </c>
      <c r="Y1024" s="143">
        <f t="shared" si="584"/>
        <v>0.56399999999999995</v>
      </c>
      <c r="AD1024">
        <v>152</v>
      </c>
      <c r="AE1024">
        <v>-1</v>
      </c>
      <c r="AF1024" s="10">
        <v>37.9</v>
      </c>
      <c r="AG1024" s="10">
        <v>58.12</v>
      </c>
      <c r="AH1024" s="10">
        <f t="shared" si="585"/>
        <v>305690.49400094227</v>
      </c>
      <c r="AI1024" s="11">
        <f t="shared" si="608"/>
        <v>0</v>
      </c>
      <c r="AJ1024">
        <f t="shared" si="609"/>
        <v>0</v>
      </c>
      <c r="AK1024" t="e">
        <f t="shared" si="586"/>
        <v>#DIV/0!</v>
      </c>
      <c r="AL1024">
        <f t="shared" si="587"/>
        <v>7.0420296384000016</v>
      </c>
      <c r="AM1024" s="5">
        <f t="shared" si="588"/>
        <v>4.6400000000000006</v>
      </c>
      <c r="AN1024">
        <v>0</v>
      </c>
      <c r="AO1024" s="72">
        <f t="shared" si="589"/>
        <v>1.2000000000000002</v>
      </c>
      <c r="AP1024" s="72">
        <f t="shared" si="590"/>
        <v>0.4</v>
      </c>
      <c r="AQ1024" s="72">
        <f t="shared" si="591"/>
        <v>0.60000000000000009</v>
      </c>
      <c r="AR1024" s="71" t="e">
        <f t="shared" si="592"/>
        <v>#DIV/0!</v>
      </c>
      <c r="BA1024">
        <f t="shared" si="594"/>
        <v>264</v>
      </c>
      <c r="BB1024" s="91" t="e">
        <f t="shared" si="595"/>
        <v>#DIV/0!</v>
      </c>
    </row>
    <row r="1025" spans="1:54">
      <c r="A1025" s="2" t="s">
        <v>1152</v>
      </c>
      <c r="B1025" s="7" t="s">
        <v>40968</v>
      </c>
      <c r="C1025" s="17">
        <f t="shared" si="575"/>
        <v>36.700000000000003</v>
      </c>
      <c r="D1025" s="28">
        <f t="shared" si="576"/>
        <v>162</v>
      </c>
      <c r="E1025" s="8">
        <f t="shared" si="596"/>
        <v>10</v>
      </c>
      <c r="F1025" s="2" t="s">
        <v>6139</v>
      </c>
      <c r="G1025" s="54">
        <f t="shared" si="597"/>
        <v>35.800000000000004</v>
      </c>
      <c r="H1025" s="20">
        <f t="shared" si="598"/>
        <v>0.72684629999999995</v>
      </c>
      <c r="I1025" s="14" t="s">
        <v>16104</v>
      </c>
      <c r="J1025" s="14" t="s">
        <v>11122</v>
      </c>
      <c r="K1025" s="14" t="s">
        <v>21066</v>
      </c>
      <c r="L1025" s="14" t="s">
        <v>26027</v>
      </c>
      <c r="M1025" s="28">
        <f t="shared" si="599"/>
        <v>12.7</v>
      </c>
      <c r="N1025" s="46">
        <f t="shared" si="577"/>
        <v>6</v>
      </c>
      <c r="O1025" s="17">
        <f t="shared" si="578"/>
        <v>2.4000000000000004</v>
      </c>
      <c r="P1025" s="17">
        <f t="shared" si="578"/>
        <v>3.6</v>
      </c>
      <c r="Q1025" s="124">
        <f t="shared" si="579"/>
        <v>0.4</v>
      </c>
      <c r="R1025" s="26">
        <f t="shared" si="580"/>
        <v>1.8</v>
      </c>
      <c r="S1025" s="2" t="s">
        <v>30989</v>
      </c>
      <c r="T1025" s="2" t="s">
        <v>35967</v>
      </c>
      <c r="U1025" s="24">
        <f t="shared" si="581"/>
        <v>434.8</v>
      </c>
      <c r="V1025" s="66">
        <f t="shared" si="581"/>
        <v>414.3</v>
      </c>
      <c r="W1025" s="54">
        <f t="shared" si="582"/>
        <v>3.5799999999999996</v>
      </c>
      <c r="X1025" s="143">
        <f t="shared" si="583"/>
        <v>434.8</v>
      </c>
      <c r="Y1025" s="143">
        <f t="shared" si="584"/>
        <v>0.81599999999999995</v>
      </c>
      <c r="AD1025">
        <v>152</v>
      </c>
      <c r="AE1025">
        <v>-1</v>
      </c>
      <c r="AF1025" s="10">
        <v>37.9</v>
      </c>
      <c r="AG1025" s="10">
        <v>58.12</v>
      </c>
      <c r="AH1025" s="10">
        <f t="shared" si="585"/>
        <v>138835.36857170798</v>
      </c>
      <c r="AI1025" s="11">
        <f t="shared" si="608"/>
        <v>0</v>
      </c>
      <c r="AJ1025">
        <f t="shared" si="609"/>
        <v>0</v>
      </c>
      <c r="AK1025" t="e">
        <f t="shared" si="586"/>
        <v>#DIV/0!</v>
      </c>
      <c r="AL1025">
        <f t="shared" si="587"/>
        <v>4.2480863424000015</v>
      </c>
      <c r="AM1025" s="5">
        <f t="shared" si="588"/>
        <v>7.1400000000000006</v>
      </c>
      <c r="AN1025">
        <v>0</v>
      </c>
      <c r="AO1025" s="72">
        <f t="shared" si="589"/>
        <v>1.8</v>
      </c>
      <c r="AP1025" s="72">
        <f t="shared" si="590"/>
        <v>0.4</v>
      </c>
      <c r="AQ1025" s="72">
        <f t="shared" si="591"/>
        <v>0.60000000000000009</v>
      </c>
      <c r="AR1025" s="71" t="e">
        <f t="shared" si="592"/>
        <v>#DIV/0!</v>
      </c>
      <c r="BA1025">
        <f t="shared" si="594"/>
        <v>162</v>
      </c>
      <c r="BB1025" s="91" t="e">
        <f t="shared" si="595"/>
        <v>#DIV/0!</v>
      </c>
    </row>
    <row r="1026" spans="1:54">
      <c r="A1026" s="2" t="s">
        <v>1153</v>
      </c>
      <c r="B1026" s="7" t="s">
        <v>40969</v>
      </c>
      <c r="C1026" s="17">
        <f t="shared" ref="C1026:C1089" si="610">MROUND(A1026,0.1)+1+AN1026</f>
        <v>21.6</v>
      </c>
      <c r="D1026" s="28">
        <f t="shared" ref="D1026:D1089" si="611">MROUND(S1026,1)</f>
        <v>78</v>
      </c>
      <c r="E1026" s="8">
        <f t="shared" si="596"/>
        <v>11</v>
      </c>
      <c r="F1026" s="2" t="s">
        <v>6140</v>
      </c>
      <c r="G1026" s="54">
        <f t="shared" si="597"/>
        <v>20.6</v>
      </c>
      <c r="H1026" s="20">
        <f t="shared" si="598"/>
        <v>0.74316329999999997</v>
      </c>
      <c r="I1026" s="14" t="s">
        <v>16105</v>
      </c>
      <c r="J1026" s="14" t="s">
        <v>11123</v>
      </c>
      <c r="K1026" s="14" t="s">
        <v>21067</v>
      </c>
      <c r="L1026" s="14" t="s">
        <v>26028</v>
      </c>
      <c r="M1026" s="28">
        <f t="shared" si="599"/>
        <v>11.6</v>
      </c>
      <c r="N1026" s="46">
        <f t="shared" ref="N1026:N1089" si="612">MROUND(L1026,0.2)+5</f>
        <v>5.6</v>
      </c>
      <c r="O1026" s="17">
        <f t="shared" ref="O1026:P1089" si="613">MROUND(I1026,0.2)</f>
        <v>2</v>
      </c>
      <c r="P1026" s="17">
        <f t="shared" si="613"/>
        <v>5.8000000000000007</v>
      </c>
      <c r="Q1026" s="124">
        <f t="shared" ref="Q1026:Q1089" si="614">IF(AN1026&gt;0,CEILING((1-H1026)*R1026,0.2),IF(MROUND((1-H1026)*R1026,0.2)&lt;0.2,MROUND((1-H1026)*R1026,0.2)+0.2, MROUND((1-H1026)*R1026,0.2)))</f>
        <v>0.60000000000000009</v>
      </c>
      <c r="R1026" s="26">
        <f t="shared" ref="R1026:R1089" si="615">MROUND(K1026,0.2)</f>
        <v>2</v>
      </c>
      <c r="S1026" s="2" t="s">
        <v>30990</v>
      </c>
      <c r="T1026" s="2" t="s">
        <v>35968</v>
      </c>
      <c r="U1026" s="24">
        <f t="shared" ref="U1026:V1089" si="616">ROUNDUP(S1026+273,1)</f>
        <v>351.5</v>
      </c>
      <c r="V1026" s="66">
        <f t="shared" si="616"/>
        <v>424.70000000000005</v>
      </c>
      <c r="W1026" s="54">
        <f t="shared" ref="W1026:W1089" si="617">ROUNDUP(A1026/10,2)</f>
        <v>2.0599999999999996</v>
      </c>
      <c r="X1026" s="143">
        <f t="shared" ref="X1026:X1089" si="618">U1026</f>
        <v>351.5</v>
      </c>
      <c r="Y1026" s="143">
        <f t="shared" ref="Y1026:Y1089" si="619">W1026/5+0.1</f>
        <v>0.5119999999999999</v>
      </c>
      <c r="AD1026">
        <v>152</v>
      </c>
      <c r="AE1026">
        <v>-1</v>
      </c>
      <c r="AF1026" s="10">
        <v>37.9</v>
      </c>
      <c r="AG1026" s="10">
        <v>58.12</v>
      </c>
      <c r="AH1026" s="10">
        <f t="shared" ref="AH1026:AH1089" si="620">((1.092*8.3144*(AE1026+273)*(LN(AF1026)-1.013)/(0.93-(AE1026+273)/(AD1026+273)))*((AD1026-T1026)/(AD1026-AE1026))^0.383)*1000/AG1026</f>
        <v>38603.327095777247</v>
      </c>
      <c r="AI1026" s="11">
        <f t="shared" si="608"/>
        <v>0</v>
      </c>
      <c r="AJ1026">
        <f t="shared" si="609"/>
        <v>0</v>
      </c>
      <c r="AK1026" t="e">
        <f t="shared" ref="AK1026:AK1089" si="621">0.07*AJ1026*AI1026/AC1026</f>
        <v>#DIV/0!</v>
      </c>
      <c r="AL1026">
        <f t="shared" ref="AL1026:AL1089" si="622">(1-H1026)*O1026*P1026*R1026</f>
        <v>5.9586114400000012</v>
      </c>
      <c r="AM1026" s="5">
        <f t="shared" ref="AM1026:AM1089" si="623">MROUND(A1026,0.1)/5</f>
        <v>4.12</v>
      </c>
      <c r="AN1026">
        <v>0</v>
      </c>
      <c r="AO1026" s="72">
        <f t="shared" ref="AO1026:AO1089" si="624">CEILING(R1026,0.2)</f>
        <v>2</v>
      </c>
      <c r="AP1026" s="72">
        <f t="shared" ref="AP1026:AP1089" si="625">Q1026</f>
        <v>0.60000000000000009</v>
      </c>
      <c r="AQ1026" s="72">
        <f t="shared" ref="AQ1026:AQ1089" si="626">CEILING((1-H1026)*R1026,0.2)</f>
        <v>0.60000000000000009</v>
      </c>
      <c r="AR1026" s="71" t="e">
        <f t="shared" ref="AR1026:AR1089" si="627">AL1026+AK1026</f>
        <v>#DIV/0!</v>
      </c>
      <c r="BA1026">
        <f t="shared" ref="BA1026:BA1089" si="628">D1026</f>
        <v>78</v>
      </c>
      <c r="BB1026" s="91" t="e">
        <f t="shared" ref="BB1026:BB1089" si="629">AK1026/AL1026</f>
        <v>#DIV/0!</v>
      </c>
    </row>
    <row r="1027" spans="1:54">
      <c r="A1027" s="2" t="s">
        <v>1154</v>
      </c>
      <c r="B1027" s="7" t="s">
        <v>40970</v>
      </c>
      <c r="C1027" s="17">
        <f t="shared" si="610"/>
        <v>35.1</v>
      </c>
      <c r="D1027" s="28">
        <f t="shared" si="611"/>
        <v>103</v>
      </c>
      <c r="E1027" s="8">
        <f t="shared" ref="E1027:E1090" si="630">MROUND(SQRT(((P1027*O1027*Q1027)/MAX(O1027,P1027,Q1027)))*10,1)</f>
        <v>3</v>
      </c>
      <c r="F1027" s="2" t="s">
        <v>6141</v>
      </c>
      <c r="G1027" s="54">
        <f t="shared" ref="G1027:G1090" si="631">ROUNDUP(A1027,1)</f>
        <v>34.200000000000003</v>
      </c>
      <c r="H1027" s="20">
        <f t="shared" ref="H1027:H1090" si="632">F1027/100</f>
        <v>0.89463680000000001</v>
      </c>
      <c r="I1027" s="14" t="s">
        <v>16106</v>
      </c>
      <c r="J1027" s="14" t="s">
        <v>11124</v>
      </c>
      <c r="K1027" s="14" t="s">
        <v>21068</v>
      </c>
      <c r="L1027" s="14" t="s">
        <v>26029</v>
      </c>
      <c r="M1027" s="28">
        <f t="shared" ref="M1027:M1090" si="633">14.5-P1027/2</f>
        <v>14.2</v>
      </c>
      <c r="N1027" s="46">
        <f t="shared" si="612"/>
        <v>6.6</v>
      </c>
      <c r="O1027" s="17">
        <f t="shared" si="613"/>
        <v>0.8</v>
      </c>
      <c r="P1027" s="17">
        <f t="shared" si="613"/>
        <v>0.60000000000000009</v>
      </c>
      <c r="Q1027" s="124">
        <f t="shared" si="614"/>
        <v>0.2</v>
      </c>
      <c r="R1027" s="26">
        <f t="shared" si="615"/>
        <v>1.2000000000000002</v>
      </c>
      <c r="S1027" s="2" t="s">
        <v>30991</v>
      </c>
      <c r="T1027" s="2" t="s">
        <v>35969</v>
      </c>
      <c r="U1027" s="24">
        <f t="shared" si="616"/>
        <v>376.40000000000003</v>
      </c>
      <c r="V1027" s="66">
        <f t="shared" si="616"/>
        <v>378.3</v>
      </c>
      <c r="W1027" s="54">
        <f t="shared" si="617"/>
        <v>3.42</v>
      </c>
      <c r="X1027" s="143">
        <f t="shared" si="618"/>
        <v>376.40000000000003</v>
      </c>
      <c r="Y1027" s="143">
        <f t="shared" si="619"/>
        <v>0.78399999999999992</v>
      </c>
      <c r="AD1027">
        <v>152</v>
      </c>
      <c r="AE1027">
        <v>-1</v>
      </c>
      <c r="AF1027" s="10">
        <v>37.9</v>
      </c>
      <c r="AG1027" s="10">
        <v>58.12</v>
      </c>
      <c r="AH1027" s="10">
        <f t="shared" si="620"/>
        <v>243957.63060341994</v>
      </c>
      <c r="AI1027" s="11">
        <f t="shared" si="608"/>
        <v>0</v>
      </c>
      <c r="AJ1027">
        <f t="shared" si="609"/>
        <v>0</v>
      </c>
      <c r="AK1027" t="e">
        <f t="shared" si="621"/>
        <v>#DIV/0!</v>
      </c>
      <c r="AL1027">
        <f t="shared" si="622"/>
        <v>6.0689203200000014E-2</v>
      </c>
      <c r="AM1027" s="5">
        <f t="shared" si="623"/>
        <v>6.82</v>
      </c>
      <c r="AN1027">
        <v>0</v>
      </c>
      <c r="AO1027" s="72">
        <f t="shared" si="624"/>
        <v>1.2000000000000002</v>
      </c>
      <c r="AP1027" s="72">
        <f t="shared" si="625"/>
        <v>0.2</v>
      </c>
      <c r="AQ1027" s="72">
        <f t="shared" si="626"/>
        <v>0.2</v>
      </c>
      <c r="AR1027" s="71" t="e">
        <f t="shared" si="627"/>
        <v>#DIV/0!</v>
      </c>
      <c r="BA1027">
        <f t="shared" si="628"/>
        <v>103</v>
      </c>
      <c r="BB1027" s="91" t="e">
        <f t="shared" si="629"/>
        <v>#DIV/0!</v>
      </c>
    </row>
    <row r="1028" spans="1:54">
      <c r="A1028" s="2" t="s">
        <v>1155</v>
      </c>
      <c r="B1028" s="7" t="s">
        <v>40971</v>
      </c>
      <c r="C1028" s="17">
        <f t="shared" si="610"/>
        <v>21.900000000000002</v>
      </c>
      <c r="D1028" s="28">
        <f t="shared" si="611"/>
        <v>253</v>
      </c>
      <c r="E1028" s="8">
        <f t="shared" si="630"/>
        <v>15</v>
      </c>
      <c r="F1028" s="2" t="s">
        <v>6142</v>
      </c>
      <c r="G1028" s="54">
        <f t="shared" si="631"/>
        <v>20.900000000000002</v>
      </c>
      <c r="H1028" s="20">
        <f t="shared" si="632"/>
        <v>0.56866549999999993</v>
      </c>
      <c r="I1028" s="14" t="s">
        <v>36</v>
      </c>
      <c r="J1028" s="14" t="s">
        <v>11125</v>
      </c>
      <c r="K1028" s="14" t="s">
        <v>21069</v>
      </c>
      <c r="L1028" s="14" t="s">
        <v>26030</v>
      </c>
      <c r="M1028" s="28">
        <f t="shared" si="633"/>
        <v>12.7</v>
      </c>
      <c r="N1028" s="46">
        <f t="shared" si="612"/>
        <v>6.8</v>
      </c>
      <c r="O1028" s="17">
        <f t="shared" si="613"/>
        <v>2.8000000000000003</v>
      </c>
      <c r="P1028" s="17">
        <f t="shared" si="613"/>
        <v>3.6</v>
      </c>
      <c r="Q1028" s="124">
        <f t="shared" si="614"/>
        <v>0.8</v>
      </c>
      <c r="R1028" s="26">
        <f t="shared" si="615"/>
        <v>2</v>
      </c>
      <c r="S1028" s="2" t="s">
        <v>30992</v>
      </c>
      <c r="T1028" s="2" t="s">
        <v>35970</v>
      </c>
      <c r="U1028" s="24">
        <f t="shared" si="616"/>
        <v>525.6</v>
      </c>
      <c r="V1028" s="66">
        <f t="shared" si="616"/>
        <v>351.6</v>
      </c>
      <c r="W1028" s="54">
        <f t="shared" si="617"/>
        <v>2.09</v>
      </c>
      <c r="X1028" s="143">
        <f t="shared" si="618"/>
        <v>525.6</v>
      </c>
      <c r="Y1028" s="143">
        <f t="shared" si="619"/>
        <v>0.51800000000000002</v>
      </c>
      <c r="AD1028">
        <v>152</v>
      </c>
      <c r="AE1028">
        <v>-1</v>
      </c>
      <c r="AF1028" s="10">
        <v>37.9</v>
      </c>
      <c r="AG1028" s="10">
        <v>58.12</v>
      </c>
      <c r="AH1028" s="10">
        <f t="shared" si="620"/>
        <v>289972.13116920658</v>
      </c>
      <c r="AI1028" s="11">
        <f t="shared" si="608"/>
        <v>0</v>
      </c>
      <c r="AJ1028">
        <f t="shared" si="609"/>
        <v>0</v>
      </c>
      <c r="AK1028" t="e">
        <f t="shared" si="621"/>
        <v>#DIV/0!</v>
      </c>
      <c r="AL1028">
        <f t="shared" si="622"/>
        <v>8.6957035200000021</v>
      </c>
      <c r="AM1028" s="5">
        <f t="shared" si="623"/>
        <v>4.1800000000000006</v>
      </c>
      <c r="AN1028">
        <v>0</v>
      </c>
      <c r="AO1028" s="72">
        <f t="shared" si="624"/>
        <v>2</v>
      </c>
      <c r="AP1028" s="72">
        <f t="shared" si="625"/>
        <v>0.8</v>
      </c>
      <c r="AQ1028" s="72">
        <f t="shared" si="626"/>
        <v>1</v>
      </c>
      <c r="AR1028" s="71" t="e">
        <f t="shared" si="627"/>
        <v>#DIV/0!</v>
      </c>
      <c r="BA1028">
        <f t="shared" si="628"/>
        <v>253</v>
      </c>
      <c r="BB1028" s="91" t="e">
        <f t="shared" si="629"/>
        <v>#DIV/0!</v>
      </c>
    </row>
    <row r="1029" spans="1:54">
      <c r="A1029" s="2" t="s">
        <v>1156</v>
      </c>
      <c r="B1029" s="7" t="s">
        <v>40972</v>
      </c>
      <c r="C1029" s="17">
        <f t="shared" si="610"/>
        <v>33.4</v>
      </c>
      <c r="D1029" s="28">
        <f t="shared" si="611"/>
        <v>221</v>
      </c>
      <c r="E1029" s="8">
        <f t="shared" si="630"/>
        <v>6</v>
      </c>
      <c r="F1029" s="2" t="s">
        <v>6143</v>
      </c>
      <c r="G1029" s="54">
        <f t="shared" si="631"/>
        <v>32.4</v>
      </c>
      <c r="H1029" s="20">
        <f t="shared" si="632"/>
        <v>0.54804039999999998</v>
      </c>
      <c r="I1029" s="14" t="s">
        <v>16107</v>
      </c>
      <c r="J1029" s="14" t="s">
        <v>11126</v>
      </c>
      <c r="K1029" s="14" t="s">
        <v>21070</v>
      </c>
      <c r="L1029" s="14" t="s">
        <v>26031</v>
      </c>
      <c r="M1029" s="28">
        <f t="shared" si="633"/>
        <v>14</v>
      </c>
      <c r="N1029" s="46">
        <f t="shared" si="612"/>
        <v>6.8</v>
      </c>
      <c r="O1029" s="17">
        <f t="shared" si="613"/>
        <v>1.2000000000000002</v>
      </c>
      <c r="P1029" s="17">
        <f t="shared" si="613"/>
        <v>1</v>
      </c>
      <c r="Q1029" s="124">
        <f t="shared" si="614"/>
        <v>0.4</v>
      </c>
      <c r="R1029" s="26">
        <f t="shared" si="615"/>
        <v>1</v>
      </c>
      <c r="S1029" s="2" t="s">
        <v>30993</v>
      </c>
      <c r="T1029" s="2" t="s">
        <v>35971</v>
      </c>
      <c r="U1029" s="24">
        <f t="shared" si="616"/>
        <v>494.3</v>
      </c>
      <c r="V1029" s="66">
        <f t="shared" si="616"/>
        <v>292</v>
      </c>
      <c r="W1029" s="54">
        <f t="shared" si="617"/>
        <v>3.2399999999999998</v>
      </c>
      <c r="X1029" s="143">
        <f t="shared" si="618"/>
        <v>494.3</v>
      </c>
      <c r="Y1029" s="143">
        <f t="shared" si="619"/>
        <v>0.74799999999999989</v>
      </c>
      <c r="AD1029">
        <v>152</v>
      </c>
      <c r="AE1029">
        <v>-1</v>
      </c>
      <c r="AF1029" s="10">
        <v>37.9</v>
      </c>
      <c r="AG1029" s="10">
        <v>58.12</v>
      </c>
      <c r="AH1029" s="10">
        <f t="shared" si="620"/>
        <v>364170.45813042094</v>
      </c>
      <c r="AI1029" s="11">
        <f t="shared" si="608"/>
        <v>0</v>
      </c>
      <c r="AJ1029">
        <f t="shared" si="609"/>
        <v>0</v>
      </c>
      <c r="AK1029" t="e">
        <f t="shared" si="621"/>
        <v>#DIV/0!</v>
      </c>
      <c r="AL1029">
        <f t="shared" si="622"/>
        <v>0.54235152000000009</v>
      </c>
      <c r="AM1029" s="5">
        <f t="shared" si="623"/>
        <v>6.4799999999999995</v>
      </c>
      <c r="AN1029">
        <v>0</v>
      </c>
      <c r="AO1029" s="72">
        <f t="shared" si="624"/>
        <v>1</v>
      </c>
      <c r="AP1029" s="72">
        <f t="shared" si="625"/>
        <v>0.4</v>
      </c>
      <c r="AQ1029" s="72">
        <f t="shared" si="626"/>
        <v>0.60000000000000009</v>
      </c>
      <c r="AR1029" s="71" t="e">
        <f t="shared" si="627"/>
        <v>#DIV/0!</v>
      </c>
      <c r="BA1029">
        <f t="shared" si="628"/>
        <v>221</v>
      </c>
      <c r="BB1029" s="91" t="e">
        <f t="shared" si="629"/>
        <v>#DIV/0!</v>
      </c>
    </row>
    <row r="1030" spans="1:54">
      <c r="A1030" s="2" t="s">
        <v>1157</v>
      </c>
      <c r="B1030" s="7" t="s">
        <v>40973</v>
      </c>
      <c r="C1030" s="17">
        <f t="shared" si="610"/>
        <v>36.6</v>
      </c>
      <c r="D1030" s="28">
        <f t="shared" si="611"/>
        <v>173</v>
      </c>
      <c r="E1030" s="8">
        <f t="shared" si="630"/>
        <v>5</v>
      </c>
      <c r="F1030" s="2" t="s">
        <v>6144</v>
      </c>
      <c r="G1030" s="54">
        <f t="shared" si="631"/>
        <v>35.700000000000003</v>
      </c>
      <c r="H1030" s="20">
        <f t="shared" si="632"/>
        <v>0.48272150000000003</v>
      </c>
      <c r="I1030" s="14" t="s">
        <v>16108</v>
      </c>
      <c r="J1030" s="14" t="s">
        <v>11127</v>
      </c>
      <c r="K1030" s="14" t="s">
        <v>21071</v>
      </c>
      <c r="L1030" s="14" t="s">
        <v>26032</v>
      </c>
      <c r="M1030" s="28">
        <f t="shared" si="633"/>
        <v>11.4</v>
      </c>
      <c r="N1030" s="46">
        <f t="shared" si="612"/>
        <v>6.4</v>
      </c>
      <c r="O1030" s="17">
        <f t="shared" si="613"/>
        <v>1.2000000000000002</v>
      </c>
      <c r="P1030" s="17">
        <f t="shared" si="613"/>
        <v>6.2</v>
      </c>
      <c r="Q1030" s="124">
        <f t="shared" si="614"/>
        <v>0.2</v>
      </c>
      <c r="R1030" s="26">
        <f t="shared" si="615"/>
        <v>0.4</v>
      </c>
      <c r="S1030" s="2" t="s">
        <v>30994</v>
      </c>
      <c r="T1030" s="2" t="s">
        <v>35972</v>
      </c>
      <c r="U1030" s="24">
        <f t="shared" si="616"/>
        <v>446.3</v>
      </c>
      <c r="V1030" s="66">
        <f t="shared" si="616"/>
        <v>383.6</v>
      </c>
      <c r="W1030" s="54">
        <f t="shared" si="617"/>
        <v>3.57</v>
      </c>
      <c r="X1030" s="143">
        <f t="shared" si="618"/>
        <v>446.3</v>
      </c>
      <c r="Y1030" s="143">
        <f t="shared" si="619"/>
        <v>0.81399999999999995</v>
      </c>
      <c r="AD1030">
        <v>152</v>
      </c>
      <c r="AE1030">
        <v>-1</v>
      </c>
      <c r="AF1030" s="10">
        <v>37.9</v>
      </c>
      <c r="AG1030" s="10">
        <v>58.12</v>
      </c>
      <c r="AH1030" s="10">
        <f t="shared" si="620"/>
        <v>232981.6920033989</v>
      </c>
      <c r="AI1030" s="11">
        <f t="shared" si="608"/>
        <v>0</v>
      </c>
      <c r="AJ1030">
        <f t="shared" si="609"/>
        <v>0</v>
      </c>
      <c r="AK1030" t="e">
        <f t="shared" si="621"/>
        <v>#DIV/0!</v>
      </c>
      <c r="AL1030">
        <f t="shared" si="622"/>
        <v>1.5394208160000002</v>
      </c>
      <c r="AM1030" s="5">
        <f t="shared" si="623"/>
        <v>7.12</v>
      </c>
      <c r="AN1030">
        <v>0</v>
      </c>
      <c r="AO1030" s="72">
        <f t="shared" si="624"/>
        <v>0.4</v>
      </c>
      <c r="AP1030" s="72">
        <f t="shared" si="625"/>
        <v>0.2</v>
      </c>
      <c r="AQ1030" s="72">
        <f t="shared" si="626"/>
        <v>0.4</v>
      </c>
      <c r="AR1030" s="71" t="e">
        <f t="shared" si="627"/>
        <v>#DIV/0!</v>
      </c>
      <c r="BA1030">
        <f t="shared" si="628"/>
        <v>173</v>
      </c>
      <c r="BB1030" s="91" t="e">
        <f t="shared" si="629"/>
        <v>#DIV/0!</v>
      </c>
    </row>
    <row r="1031" spans="1:54">
      <c r="A1031" s="2" t="s">
        <v>1158</v>
      </c>
      <c r="B1031" s="7" t="s">
        <v>40974</v>
      </c>
      <c r="C1031" s="17">
        <f t="shared" si="610"/>
        <v>23.3</v>
      </c>
      <c r="D1031" s="28">
        <f t="shared" si="611"/>
        <v>79</v>
      </c>
      <c r="E1031" s="8">
        <f t="shared" si="630"/>
        <v>11</v>
      </c>
      <c r="F1031" s="2" t="s">
        <v>6145</v>
      </c>
      <c r="G1031" s="54">
        <f t="shared" si="631"/>
        <v>22.400000000000002</v>
      </c>
      <c r="H1031" s="20">
        <f t="shared" si="632"/>
        <v>0.17169480000000001</v>
      </c>
      <c r="I1031" s="14" t="s">
        <v>16109</v>
      </c>
      <c r="J1031" s="14" t="s">
        <v>11128</v>
      </c>
      <c r="K1031" s="14" t="s">
        <v>21072</v>
      </c>
      <c r="L1031" s="14" t="s">
        <v>26033</v>
      </c>
      <c r="M1031" s="28">
        <f t="shared" si="633"/>
        <v>9.6</v>
      </c>
      <c r="N1031" s="46">
        <f t="shared" si="612"/>
        <v>5.4</v>
      </c>
      <c r="O1031" s="17">
        <f t="shared" si="613"/>
        <v>2</v>
      </c>
      <c r="P1031" s="17">
        <f t="shared" si="613"/>
        <v>9.8000000000000007</v>
      </c>
      <c r="Q1031" s="124">
        <f t="shared" si="614"/>
        <v>0.60000000000000009</v>
      </c>
      <c r="R1031" s="26">
        <f t="shared" si="615"/>
        <v>0.8</v>
      </c>
      <c r="S1031" s="2" t="s">
        <v>30995</v>
      </c>
      <c r="T1031" s="2" t="s">
        <v>35973</v>
      </c>
      <c r="U1031" s="24">
        <f t="shared" si="616"/>
        <v>352.20000000000005</v>
      </c>
      <c r="V1031" s="66">
        <f t="shared" si="616"/>
        <v>323.60000000000002</v>
      </c>
      <c r="W1031" s="54">
        <f t="shared" si="617"/>
        <v>2.2399999999999998</v>
      </c>
      <c r="X1031" s="143">
        <f t="shared" si="618"/>
        <v>352.20000000000005</v>
      </c>
      <c r="Y1031" s="143">
        <f t="shared" si="619"/>
        <v>0.54799999999999993</v>
      </c>
      <c r="AD1031">
        <v>152</v>
      </c>
      <c r="AE1031">
        <v>-1</v>
      </c>
      <c r="AF1031" s="10">
        <v>37.9</v>
      </c>
      <c r="AG1031" s="10">
        <v>58.12</v>
      </c>
      <c r="AH1031" s="10">
        <f t="shared" si="620"/>
        <v>328269.57701122371</v>
      </c>
      <c r="AI1031" s="11">
        <f t="shared" si="608"/>
        <v>0</v>
      </c>
      <c r="AJ1031">
        <f t="shared" si="609"/>
        <v>0</v>
      </c>
      <c r="AK1031" t="e">
        <f t="shared" si="621"/>
        <v>#DIV/0!</v>
      </c>
      <c r="AL1031">
        <f t="shared" si="622"/>
        <v>12.987825536000001</v>
      </c>
      <c r="AM1031" s="5">
        <f t="shared" si="623"/>
        <v>4.46</v>
      </c>
      <c r="AN1031">
        <v>0</v>
      </c>
      <c r="AO1031" s="72">
        <f t="shared" si="624"/>
        <v>0.8</v>
      </c>
      <c r="AP1031" s="72">
        <f t="shared" si="625"/>
        <v>0.60000000000000009</v>
      </c>
      <c r="AQ1031" s="72">
        <f t="shared" si="626"/>
        <v>0.8</v>
      </c>
      <c r="AR1031" s="71" t="e">
        <f t="shared" si="627"/>
        <v>#DIV/0!</v>
      </c>
      <c r="BA1031">
        <f t="shared" si="628"/>
        <v>79</v>
      </c>
      <c r="BB1031" s="91" t="e">
        <f t="shared" si="629"/>
        <v>#DIV/0!</v>
      </c>
    </row>
    <row r="1032" spans="1:54">
      <c r="A1032" s="2" t="s">
        <v>1159</v>
      </c>
      <c r="B1032" s="7" t="s">
        <v>40975</v>
      </c>
      <c r="C1032" s="17">
        <f t="shared" si="610"/>
        <v>12.9</v>
      </c>
      <c r="D1032" s="28">
        <f t="shared" si="611"/>
        <v>39</v>
      </c>
      <c r="E1032" s="8">
        <f t="shared" si="630"/>
        <v>10</v>
      </c>
      <c r="F1032" s="2" t="s">
        <v>6146</v>
      </c>
      <c r="G1032" s="54">
        <f t="shared" si="631"/>
        <v>12</v>
      </c>
      <c r="H1032" s="20">
        <f t="shared" si="632"/>
        <v>0.88309749999999998</v>
      </c>
      <c r="I1032" s="14" t="s">
        <v>16110</v>
      </c>
      <c r="J1032" s="14" t="s">
        <v>11129</v>
      </c>
      <c r="K1032" s="14" t="s">
        <v>21073</v>
      </c>
      <c r="L1032" s="14" t="s">
        <v>26034</v>
      </c>
      <c r="M1032" s="28">
        <f t="shared" si="633"/>
        <v>10.8</v>
      </c>
      <c r="N1032" s="46">
        <f t="shared" si="612"/>
        <v>5.6</v>
      </c>
      <c r="O1032" s="17">
        <f t="shared" si="613"/>
        <v>2.4000000000000004</v>
      </c>
      <c r="P1032" s="17">
        <f t="shared" si="613"/>
        <v>7.4</v>
      </c>
      <c r="Q1032" s="124">
        <f t="shared" si="614"/>
        <v>0.4</v>
      </c>
      <c r="R1032" s="26">
        <f t="shared" si="615"/>
        <v>2.6</v>
      </c>
      <c r="S1032" s="2" t="s">
        <v>30996</v>
      </c>
      <c r="T1032" s="2" t="s">
        <v>35974</v>
      </c>
      <c r="U1032" s="24">
        <f t="shared" si="616"/>
        <v>311.8</v>
      </c>
      <c r="V1032" s="66">
        <f t="shared" si="616"/>
        <v>295.90000000000003</v>
      </c>
      <c r="W1032" s="54">
        <f t="shared" si="617"/>
        <v>1.2</v>
      </c>
      <c r="X1032" s="143">
        <f t="shared" si="618"/>
        <v>311.8</v>
      </c>
      <c r="Y1032" s="143">
        <f t="shared" si="619"/>
        <v>0.33999999999999997</v>
      </c>
      <c r="AD1032">
        <v>152</v>
      </c>
      <c r="AE1032">
        <v>-1</v>
      </c>
      <c r="AF1032" s="10">
        <v>37.9</v>
      </c>
      <c r="AG1032" s="10">
        <v>58.12</v>
      </c>
      <c r="AH1032" s="10">
        <f t="shared" si="620"/>
        <v>359976.82748492615</v>
      </c>
      <c r="AI1032" s="11">
        <f t="shared" si="608"/>
        <v>0</v>
      </c>
      <c r="AJ1032">
        <f t="shared" si="609"/>
        <v>0</v>
      </c>
      <c r="AK1032" t="e">
        <f t="shared" si="621"/>
        <v>#DIV/0!</v>
      </c>
      <c r="AL1032">
        <f t="shared" si="622"/>
        <v>5.3980898400000026</v>
      </c>
      <c r="AM1032" s="5">
        <f t="shared" si="623"/>
        <v>2.38</v>
      </c>
      <c r="AN1032">
        <v>0</v>
      </c>
      <c r="AO1032" s="72">
        <f t="shared" si="624"/>
        <v>2.6</v>
      </c>
      <c r="AP1032" s="72">
        <f t="shared" si="625"/>
        <v>0.4</v>
      </c>
      <c r="AQ1032" s="72">
        <f t="shared" si="626"/>
        <v>0.4</v>
      </c>
      <c r="AR1032" s="71" t="e">
        <f t="shared" si="627"/>
        <v>#DIV/0!</v>
      </c>
      <c r="BA1032">
        <f t="shared" si="628"/>
        <v>39</v>
      </c>
      <c r="BB1032" s="91" t="e">
        <f t="shared" si="629"/>
        <v>#DIV/0!</v>
      </c>
    </row>
    <row r="1033" spans="1:54">
      <c r="A1033" s="2" t="s">
        <v>1160</v>
      </c>
      <c r="B1033" s="7" t="s">
        <v>40976</v>
      </c>
      <c r="C1033" s="17">
        <f t="shared" si="610"/>
        <v>30</v>
      </c>
      <c r="D1033" s="28">
        <f t="shared" si="611"/>
        <v>65</v>
      </c>
      <c r="E1033" s="8">
        <f t="shared" si="630"/>
        <v>24</v>
      </c>
      <c r="F1033" s="2" t="s">
        <v>6147</v>
      </c>
      <c r="G1033" s="54">
        <f t="shared" si="631"/>
        <v>29</v>
      </c>
      <c r="H1033" s="20">
        <f t="shared" si="632"/>
        <v>0.1927886</v>
      </c>
      <c r="I1033" s="14" t="s">
        <v>16111</v>
      </c>
      <c r="J1033" s="14" t="s">
        <v>11130</v>
      </c>
      <c r="K1033" s="14" t="s">
        <v>21074</v>
      </c>
      <c r="L1033" s="14" t="s">
        <v>26035</v>
      </c>
      <c r="M1033" s="28">
        <f t="shared" si="633"/>
        <v>11.2</v>
      </c>
      <c r="N1033" s="46">
        <f t="shared" si="612"/>
        <v>6.4</v>
      </c>
      <c r="O1033" s="17">
        <f t="shared" si="613"/>
        <v>3</v>
      </c>
      <c r="P1033" s="17">
        <f t="shared" si="613"/>
        <v>6.6000000000000005</v>
      </c>
      <c r="Q1033" s="124">
        <f t="shared" si="614"/>
        <v>2</v>
      </c>
      <c r="R1033" s="26">
        <f t="shared" si="615"/>
        <v>2.4000000000000004</v>
      </c>
      <c r="S1033" s="2" t="s">
        <v>30997</v>
      </c>
      <c r="T1033" s="2" t="s">
        <v>35975</v>
      </c>
      <c r="U1033" s="24">
        <f t="shared" si="616"/>
        <v>338</v>
      </c>
      <c r="V1033" s="66">
        <f t="shared" si="616"/>
        <v>301.10000000000002</v>
      </c>
      <c r="W1033" s="54">
        <f t="shared" si="617"/>
        <v>2.9</v>
      </c>
      <c r="X1033" s="143">
        <f t="shared" si="618"/>
        <v>338</v>
      </c>
      <c r="Y1033" s="143">
        <f t="shared" si="619"/>
        <v>0.67999999999999994</v>
      </c>
      <c r="AD1033">
        <v>152</v>
      </c>
      <c r="AE1033">
        <v>-1</v>
      </c>
      <c r="AF1033" s="10">
        <v>37.9</v>
      </c>
      <c r="AG1033" s="10">
        <v>58.12</v>
      </c>
      <c r="AH1033" s="10">
        <f t="shared" si="620"/>
        <v>354388.31389068812</v>
      </c>
      <c r="AI1033" s="11">
        <f t="shared" si="608"/>
        <v>0</v>
      </c>
      <c r="AJ1033">
        <f t="shared" si="609"/>
        <v>0</v>
      </c>
      <c r="AK1033" t="e">
        <f t="shared" si="621"/>
        <v>#DIV/0!</v>
      </c>
      <c r="AL1033">
        <f t="shared" si="622"/>
        <v>38.358685728000012</v>
      </c>
      <c r="AM1033" s="5">
        <f t="shared" si="623"/>
        <v>5.8</v>
      </c>
      <c r="AN1033">
        <v>0</v>
      </c>
      <c r="AO1033" s="72">
        <f t="shared" si="624"/>
        <v>2.4000000000000004</v>
      </c>
      <c r="AP1033" s="72">
        <f t="shared" si="625"/>
        <v>2</v>
      </c>
      <c r="AQ1033" s="72">
        <f t="shared" si="626"/>
        <v>2</v>
      </c>
      <c r="AR1033" s="71" t="e">
        <f t="shared" si="627"/>
        <v>#DIV/0!</v>
      </c>
      <c r="BA1033">
        <f t="shared" si="628"/>
        <v>65</v>
      </c>
      <c r="BB1033" s="91" t="e">
        <f t="shared" si="629"/>
        <v>#DIV/0!</v>
      </c>
    </row>
    <row r="1034" spans="1:54">
      <c r="A1034" s="2" t="s">
        <v>1161</v>
      </c>
      <c r="B1034" s="7" t="s">
        <v>40977</v>
      </c>
      <c r="C1034" s="17">
        <f t="shared" si="610"/>
        <v>16.399999999999999</v>
      </c>
      <c r="D1034" s="28">
        <f t="shared" si="611"/>
        <v>21</v>
      </c>
      <c r="E1034" s="8">
        <f t="shared" si="630"/>
        <v>21</v>
      </c>
      <c r="F1034" s="2" t="s">
        <v>6148</v>
      </c>
      <c r="G1034" s="54">
        <f t="shared" si="631"/>
        <v>15.4</v>
      </c>
      <c r="H1034" s="20">
        <f t="shared" si="632"/>
        <v>0.2171437</v>
      </c>
      <c r="I1034" s="14" t="s">
        <v>16112</v>
      </c>
      <c r="J1034" s="14" t="s">
        <v>11131</v>
      </c>
      <c r="K1034" s="14" t="s">
        <v>21075</v>
      </c>
      <c r="L1034" s="14" t="s">
        <v>26036</v>
      </c>
      <c r="M1034" s="28">
        <f t="shared" si="633"/>
        <v>12.2</v>
      </c>
      <c r="N1034" s="46">
        <f t="shared" si="612"/>
        <v>6.6</v>
      </c>
      <c r="O1034" s="17">
        <f t="shared" si="613"/>
        <v>2.4000000000000004</v>
      </c>
      <c r="P1034" s="17">
        <f t="shared" si="613"/>
        <v>4.6000000000000005</v>
      </c>
      <c r="Q1034" s="124">
        <f t="shared" si="614"/>
        <v>1.8</v>
      </c>
      <c r="R1034" s="26">
        <f t="shared" si="615"/>
        <v>2.4000000000000004</v>
      </c>
      <c r="S1034" s="2" t="s">
        <v>338</v>
      </c>
      <c r="T1034" s="2" t="s">
        <v>35976</v>
      </c>
      <c r="U1034" s="24">
        <f t="shared" si="616"/>
        <v>293.60000000000002</v>
      </c>
      <c r="V1034" s="66">
        <f t="shared" si="616"/>
        <v>349.90000000000003</v>
      </c>
      <c r="W1034" s="54">
        <f t="shared" si="617"/>
        <v>1.54</v>
      </c>
      <c r="X1034" s="143">
        <f t="shared" si="618"/>
        <v>293.60000000000002</v>
      </c>
      <c r="Y1034" s="143">
        <f t="shared" si="619"/>
        <v>0.40800000000000003</v>
      </c>
      <c r="AD1034">
        <v>152</v>
      </c>
      <c r="AE1034">
        <v>-1</v>
      </c>
      <c r="AF1034" s="10">
        <v>37.9</v>
      </c>
      <c r="AG1034" s="10">
        <v>58.12</v>
      </c>
      <c r="AH1034" s="10">
        <f t="shared" si="620"/>
        <v>292577.23513260315</v>
      </c>
      <c r="AI1034" s="11">
        <f t="shared" si="608"/>
        <v>0</v>
      </c>
      <c r="AJ1034">
        <f t="shared" si="609"/>
        <v>0</v>
      </c>
      <c r="AK1034" t="e">
        <f t="shared" si="621"/>
        <v>#DIV/0!</v>
      </c>
      <c r="AL1034">
        <f t="shared" si="622"/>
        <v>20.742560524800005</v>
      </c>
      <c r="AM1034" s="5">
        <f t="shared" si="623"/>
        <v>3.08</v>
      </c>
      <c r="AN1034">
        <v>0</v>
      </c>
      <c r="AO1034" s="72">
        <f t="shared" si="624"/>
        <v>2.4000000000000004</v>
      </c>
      <c r="AP1034" s="72">
        <f t="shared" si="625"/>
        <v>1.8</v>
      </c>
      <c r="AQ1034" s="72">
        <f t="shared" si="626"/>
        <v>2</v>
      </c>
      <c r="AR1034" s="71" t="e">
        <f t="shared" si="627"/>
        <v>#DIV/0!</v>
      </c>
      <c r="BA1034">
        <f t="shared" si="628"/>
        <v>21</v>
      </c>
      <c r="BB1034" s="91" t="e">
        <f t="shared" si="629"/>
        <v>#DIV/0!</v>
      </c>
    </row>
    <row r="1035" spans="1:54">
      <c r="A1035" s="2" t="s">
        <v>1162</v>
      </c>
      <c r="B1035" s="7" t="s">
        <v>40978</v>
      </c>
      <c r="C1035" s="17">
        <f t="shared" si="610"/>
        <v>21.8</v>
      </c>
      <c r="D1035" s="28">
        <f t="shared" si="611"/>
        <v>297</v>
      </c>
      <c r="E1035" s="8">
        <f t="shared" si="630"/>
        <v>11</v>
      </c>
      <c r="F1035" s="2" t="s">
        <v>6149</v>
      </c>
      <c r="G1035" s="54">
        <f t="shared" si="631"/>
        <v>20.8</v>
      </c>
      <c r="H1035" s="20">
        <f t="shared" si="632"/>
        <v>0.35227520000000001</v>
      </c>
      <c r="I1035" s="14" t="s">
        <v>16113</v>
      </c>
      <c r="J1035" s="14" t="s">
        <v>11132</v>
      </c>
      <c r="K1035" s="14" t="s">
        <v>21076</v>
      </c>
      <c r="L1035" s="14" t="s">
        <v>26037</v>
      </c>
      <c r="M1035" s="28">
        <f t="shared" si="633"/>
        <v>13.3</v>
      </c>
      <c r="N1035" s="46">
        <f t="shared" si="612"/>
        <v>5.2</v>
      </c>
      <c r="O1035" s="17">
        <f t="shared" si="613"/>
        <v>1</v>
      </c>
      <c r="P1035" s="17">
        <f t="shared" si="613"/>
        <v>2.4000000000000004</v>
      </c>
      <c r="Q1035" s="124">
        <f t="shared" si="614"/>
        <v>1.2000000000000002</v>
      </c>
      <c r="R1035" s="26">
        <f t="shared" si="615"/>
        <v>2</v>
      </c>
      <c r="S1035" s="2" t="s">
        <v>30998</v>
      </c>
      <c r="T1035" s="2" t="s">
        <v>35977</v>
      </c>
      <c r="U1035" s="24">
        <f t="shared" si="616"/>
        <v>569.70000000000005</v>
      </c>
      <c r="V1035" s="66">
        <f t="shared" si="616"/>
        <v>418.8</v>
      </c>
      <c r="W1035" s="54">
        <f t="shared" si="617"/>
        <v>2.0799999999999996</v>
      </c>
      <c r="X1035" s="143">
        <f t="shared" si="618"/>
        <v>569.70000000000005</v>
      </c>
      <c r="Y1035" s="143">
        <f t="shared" si="619"/>
        <v>0.5159999999999999</v>
      </c>
      <c r="AD1035">
        <v>152</v>
      </c>
      <c r="AE1035">
        <v>-1</v>
      </c>
      <c r="AF1035" s="10">
        <v>37.9</v>
      </c>
      <c r="AG1035" s="10">
        <v>58.12</v>
      </c>
      <c r="AH1035" s="10">
        <f t="shared" si="620"/>
        <v>112742.82058123812</v>
      </c>
      <c r="AI1035" s="11">
        <f t="shared" si="608"/>
        <v>0</v>
      </c>
      <c r="AJ1035">
        <f t="shared" si="609"/>
        <v>0</v>
      </c>
      <c r="AK1035" t="e">
        <f t="shared" si="621"/>
        <v>#DIV/0!</v>
      </c>
      <c r="AL1035">
        <f t="shared" si="622"/>
        <v>3.1090790400000006</v>
      </c>
      <c r="AM1035" s="5">
        <f t="shared" si="623"/>
        <v>4.16</v>
      </c>
      <c r="AN1035">
        <v>0</v>
      </c>
      <c r="AO1035" s="72">
        <f t="shared" si="624"/>
        <v>2</v>
      </c>
      <c r="AP1035" s="72">
        <f t="shared" si="625"/>
        <v>1.2000000000000002</v>
      </c>
      <c r="AQ1035" s="72">
        <f t="shared" si="626"/>
        <v>1.4000000000000001</v>
      </c>
      <c r="AR1035" s="71" t="e">
        <f t="shared" si="627"/>
        <v>#DIV/0!</v>
      </c>
      <c r="BA1035">
        <f t="shared" si="628"/>
        <v>297</v>
      </c>
      <c r="BB1035" s="91" t="e">
        <f t="shared" si="629"/>
        <v>#DIV/0!</v>
      </c>
    </row>
    <row r="1036" spans="1:54">
      <c r="A1036" s="2" t="s">
        <v>1163</v>
      </c>
      <c r="B1036" s="7" t="s">
        <v>40979</v>
      </c>
      <c r="C1036" s="17">
        <f t="shared" si="610"/>
        <v>16.3</v>
      </c>
      <c r="D1036" s="28">
        <f t="shared" si="611"/>
        <v>197</v>
      </c>
      <c r="E1036" s="8">
        <f t="shared" si="630"/>
        <v>13</v>
      </c>
      <c r="F1036" s="2" t="s">
        <v>6150</v>
      </c>
      <c r="G1036" s="54">
        <f t="shared" si="631"/>
        <v>15.4</v>
      </c>
      <c r="H1036" s="20">
        <f t="shared" si="632"/>
        <v>0.7924506</v>
      </c>
      <c r="I1036" s="14" t="s">
        <v>16114</v>
      </c>
      <c r="J1036" s="14" t="s">
        <v>11133</v>
      </c>
      <c r="K1036" s="14" t="s">
        <v>21077</v>
      </c>
      <c r="L1036" s="14" t="s">
        <v>26038</v>
      </c>
      <c r="M1036" s="28">
        <f t="shared" si="633"/>
        <v>12.2</v>
      </c>
      <c r="N1036" s="46">
        <f t="shared" si="612"/>
        <v>5.6</v>
      </c>
      <c r="O1036" s="17">
        <f t="shared" si="613"/>
        <v>2.8000000000000003</v>
      </c>
      <c r="P1036" s="17">
        <f t="shared" si="613"/>
        <v>4.6000000000000005</v>
      </c>
      <c r="Q1036" s="124">
        <f t="shared" si="614"/>
        <v>0.60000000000000009</v>
      </c>
      <c r="R1036" s="26">
        <f t="shared" si="615"/>
        <v>2.8000000000000003</v>
      </c>
      <c r="S1036" s="2" t="s">
        <v>30999</v>
      </c>
      <c r="T1036" s="2" t="s">
        <v>35978</v>
      </c>
      <c r="U1036" s="24">
        <f t="shared" si="616"/>
        <v>470.1</v>
      </c>
      <c r="V1036" s="66">
        <f t="shared" si="616"/>
        <v>337.5</v>
      </c>
      <c r="W1036" s="54">
        <f t="shared" si="617"/>
        <v>1.54</v>
      </c>
      <c r="X1036" s="143">
        <f t="shared" si="618"/>
        <v>470.1</v>
      </c>
      <c r="Y1036" s="143">
        <f t="shared" si="619"/>
        <v>0.40800000000000003</v>
      </c>
      <c r="AD1036">
        <v>152</v>
      </c>
      <c r="AE1036">
        <v>-1</v>
      </c>
      <c r="AF1036" s="10">
        <v>37.9</v>
      </c>
      <c r="AG1036" s="10">
        <v>58.12</v>
      </c>
      <c r="AH1036" s="10">
        <f t="shared" si="620"/>
        <v>310238.21586693014</v>
      </c>
      <c r="AI1036" s="11">
        <f t="shared" si="608"/>
        <v>0</v>
      </c>
      <c r="AJ1036">
        <f t="shared" si="609"/>
        <v>0</v>
      </c>
      <c r="AK1036" t="e">
        <f t="shared" si="621"/>
        <v>#DIV/0!</v>
      </c>
      <c r="AL1036">
        <f t="shared" si="622"/>
        <v>7.4850615616000011</v>
      </c>
      <c r="AM1036" s="5">
        <f t="shared" si="623"/>
        <v>3.06</v>
      </c>
      <c r="AN1036">
        <v>0</v>
      </c>
      <c r="AO1036" s="72">
        <f t="shared" si="624"/>
        <v>2.8000000000000003</v>
      </c>
      <c r="AP1036" s="72">
        <f t="shared" si="625"/>
        <v>0.60000000000000009</v>
      </c>
      <c r="AQ1036" s="72">
        <f t="shared" si="626"/>
        <v>0.60000000000000009</v>
      </c>
      <c r="AR1036" s="71" t="e">
        <f t="shared" si="627"/>
        <v>#DIV/0!</v>
      </c>
      <c r="BA1036">
        <f t="shared" si="628"/>
        <v>197</v>
      </c>
      <c r="BB1036" s="91" t="e">
        <f t="shared" si="629"/>
        <v>#DIV/0!</v>
      </c>
    </row>
    <row r="1037" spans="1:54">
      <c r="A1037" s="2" t="s">
        <v>1164</v>
      </c>
      <c r="B1037" s="7" t="s">
        <v>40980</v>
      </c>
      <c r="C1037" s="17">
        <f t="shared" si="610"/>
        <v>29.6</v>
      </c>
      <c r="D1037" s="28">
        <f t="shared" si="611"/>
        <v>44</v>
      </c>
      <c r="E1037" s="8">
        <f t="shared" si="630"/>
        <v>12</v>
      </c>
      <c r="F1037" s="2" t="s">
        <v>6151</v>
      </c>
      <c r="G1037" s="54">
        <f t="shared" si="631"/>
        <v>28.6</v>
      </c>
      <c r="H1037" s="20">
        <f t="shared" si="632"/>
        <v>0.27787489999999998</v>
      </c>
      <c r="I1037" s="14" t="s">
        <v>16115</v>
      </c>
      <c r="J1037" s="14" t="s">
        <v>11134</v>
      </c>
      <c r="K1037" s="14" t="s">
        <v>21078</v>
      </c>
      <c r="L1037" s="14" t="s">
        <v>26039</v>
      </c>
      <c r="M1037" s="28">
        <f t="shared" si="633"/>
        <v>12.1</v>
      </c>
      <c r="N1037" s="46">
        <f t="shared" si="612"/>
        <v>6.2</v>
      </c>
      <c r="O1037" s="17">
        <f t="shared" si="613"/>
        <v>2.4000000000000004</v>
      </c>
      <c r="P1037" s="17">
        <f t="shared" si="613"/>
        <v>4.8000000000000007</v>
      </c>
      <c r="Q1037" s="124">
        <f t="shared" si="614"/>
        <v>0.60000000000000009</v>
      </c>
      <c r="R1037" s="26">
        <f t="shared" si="615"/>
        <v>0.8</v>
      </c>
      <c r="S1037" s="2" t="s">
        <v>31000</v>
      </c>
      <c r="T1037" s="2" t="s">
        <v>35979</v>
      </c>
      <c r="U1037" s="24">
        <f t="shared" si="616"/>
        <v>317.5</v>
      </c>
      <c r="V1037" s="66">
        <f t="shared" si="616"/>
        <v>334</v>
      </c>
      <c r="W1037" s="54">
        <f t="shared" si="617"/>
        <v>2.86</v>
      </c>
      <c r="X1037" s="143">
        <f t="shared" si="618"/>
        <v>317.5</v>
      </c>
      <c r="Y1037" s="143">
        <f t="shared" si="619"/>
        <v>0.67199999999999993</v>
      </c>
      <c r="AD1037">
        <v>152</v>
      </c>
      <c r="AE1037">
        <v>-1</v>
      </c>
      <c r="AF1037" s="10">
        <v>37.9</v>
      </c>
      <c r="AG1037" s="10">
        <v>58.12</v>
      </c>
      <c r="AH1037" s="10">
        <f t="shared" si="620"/>
        <v>314953.53150942206</v>
      </c>
      <c r="AI1037" s="11">
        <f t="shared" si="608"/>
        <v>0</v>
      </c>
      <c r="AJ1037">
        <f t="shared" si="609"/>
        <v>0</v>
      </c>
      <c r="AK1037" t="e">
        <f t="shared" si="621"/>
        <v>#DIV/0!</v>
      </c>
      <c r="AL1037">
        <f t="shared" si="622"/>
        <v>6.6551049216000013</v>
      </c>
      <c r="AM1037" s="5">
        <f t="shared" si="623"/>
        <v>5.7200000000000006</v>
      </c>
      <c r="AN1037">
        <v>0</v>
      </c>
      <c r="AO1037" s="72">
        <f t="shared" si="624"/>
        <v>0.8</v>
      </c>
      <c r="AP1037" s="72">
        <f t="shared" si="625"/>
        <v>0.60000000000000009</v>
      </c>
      <c r="AQ1037" s="72">
        <f t="shared" si="626"/>
        <v>0.60000000000000009</v>
      </c>
      <c r="AR1037" s="71" t="e">
        <f t="shared" si="627"/>
        <v>#DIV/0!</v>
      </c>
      <c r="BA1037">
        <f t="shared" si="628"/>
        <v>44</v>
      </c>
      <c r="BB1037" s="91" t="e">
        <f t="shared" si="629"/>
        <v>#DIV/0!</v>
      </c>
    </row>
    <row r="1038" spans="1:54">
      <c r="A1038" s="2" t="s">
        <v>1165</v>
      </c>
      <c r="B1038" s="7" t="s">
        <v>40981</v>
      </c>
      <c r="C1038" s="17">
        <f t="shared" si="610"/>
        <v>29.5</v>
      </c>
      <c r="D1038" s="28">
        <f t="shared" si="611"/>
        <v>299</v>
      </c>
      <c r="E1038" s="8">
        <f t="shared" si="630"/>
        <v>6</v>
      </c>
      <c r="F1038" s="2" t="s">
        <v>6152</v>
      </c>
      <c r="G1038" s="54">
        <f t="shared" si="631"/>
        <v>28.6</v>
      </c>
      <c r="H1038" s="20">
        <f t="shared" si="632"/>
        <v>0.1110723</v>
      </c>
      <c r="I1038" s="14" t="s">
        <v>16116</v>
      </c>
      <c r="J1038" s="14" t="s">
        <v>11135</v>
      </c>
      <c r="K1038" s="14" t="s">
        <v>21079</v>
      </c>
      <c r="L1038" s="14" t="s">
        <v>26040</v>
      </c>
      <c r="M1038" s="28">
        <f t="shared" si="633"/>
        <v>11.6</v>
      </c>
      <c r="N1038" s="46">
        <f t="shared" si="612"/>
        <v>5</v>
      </c>
      <c r="O1038" s="17">
        <f t="shared" si="613"/>
        <v>0.4</v>
      </c>
      <c r="P1038" s="17">
        <f t="shared" si="613"/>
        <v>5.8000000000000007</v>
      </c>
      <c r="Q1038" s="124">
        <f t="shared" si="614"/>
        <v>0.8</v>
      </c>
      <c r="R1038" s="26">
        <f t="shared" si="615"/>
        <v>1</v>
      </c>
      <c r="S1038" s="2" t="s">
        <v>31001</v>
      </c>
      <c r="T1038" s="2" t="s">
        <v>35980</v>
      </c>
      <c r="U1038" s="24">
        <f t="shared" si="616"/>
        <v>571.70000000000005</v>
      </c>
      <c r="V1038" s="66">
        <f t="shared" si="616"/>
        <v>356.1</v>
      </c>
      <c r="W1038" s="54">
        <f t="shared" si="617"/>
        <v>2.86</v>
      </c>
      <c r="X1038" s="143">
        <f t="shared" si="618"/>
        <v>571.70000000000005</v>
      </c>
      <c r="Y1038" s="143">
        <f t="shared" si="619"/>
        <v>0.67199999999999993</v>
      </c>
      <c r="AD1038">
        <v>152</v>
      </c>
      <c r="AE1038">
        <v>-1</v>
      </c>
      <c r="AF1038" s="10">
        <v>37.9</v>
      </c>
      <c r="AG1038" s="10">
        <v>58.12</v>
      </c>
      <c r="AH1038" s="10">
        <f t="shared" si="620"/>
        <v>283172.53000731848</v>
      </c>
      <c r="AI1038" s="11">
        <f t="shared" si="608"/>
        <v>0</v>
      </c>
      <c r="AJ1038">
        <f t="shared" si="609"/>
        <v>0</v>
      </c>
      <c r="AK1038" t="e">
        <f t="shared" si="621"/>
        <v>#DIV/0!</v>
      </c>
      <c r="AL1038">
        <f t="shared" si="622"/>
        <v>2.0623122640000005</v>
      </c>
      <c r="AM1038" s="5">
        <f t="shared" si="623"/>
        <v>5.7</v>
      </c>
      <c r="AN1038">
        <v>0</v>
      </c>
      <c r="AO1038" s="72">
        <f t="shared" si="624"/>
        <v>1</v>
      </c>
      <c r="AP1038" s="72">
        <f t="shared" si="625"/>
        <v>0.8</v>
      </c>
      <c r="AQ1038" s="72">
        <f t="shared" si="626"/>
        <v>1</v>
      </c>
      <c r="AR1038" s="71" t="e">
        <f t="shared" si="627"/>
        <v>#DIV/0!</v>
      </c>
      <c r="BA1038">
        <f t="shared" si="628"/>
        <v>299</v>
      </c>
      <c r="BB1038" s="91" t="e">
        <f t="shared" si="629"/>
        <v>#DIV/0!</v>
      </c>
    </row>
    <row r="1039" spans="1:54">
      <c r="A1039" s="2" t="s">
        <v>1166</v>
      </c>
      <c r="B1039" s="7" t="s">
        <v>40982</v>
      </c>
      <c r="C1039" s="17">
        <f t="shared" si="610"/>
        <v>25.5</v>
      </c>
      <c r="D1039" s="28">
        <f t="shared" si="611"/>
        <v>18</v>
      </c>
      <c r="E1039" s="8">
        <f t="shared" si="630"/>
        <v>15</v>
      </c>
      <c r="F1039" s="2" t="s">
        <v>6153</v>
      </c>
      <c r="G1039" s="54">
        <f t="shared" si="631"/>
        <v>24.5</v>
      </c>
      <c r="H1039" s="20">
        <f t="shared" si="632"/>
        <v>0.38881030000000005</v>
      </c>
      <c r="I1039" s="14" t="s">
        <v>16117</v>
      </c>
      <c r="J1039" s="14" t="s">
        <v>11136</v>
      </c>
      <c r="K1039" s="14" t="s">
        <v>21080</v>
      </c>
      <c r="L1039" s="14" t="s">
        <v>26041</v>
      </c>
      <c r="M1039" s="28">
        <f t="shared" si="633"/>
        <v>10</v>
      </c>
      <c r="N1039" s="46">
        <f t="shared" si="612"/>
        <v>5.6</v>
      </c>
      <c r="O1039" s="17">
        <f t="shared" si="613"/>
        <v>1.4000000000000001</v>
      </c>
      <c r="P1039" s="17">
        <f t="shared" si="613"/>
        <v>9</v>
      </c>
      <c r="Q1039" s="124">
        <f t="shared" si="614"/>
        <v>1.6</v>
      </c>
      <c r="R1039" s="26">
        <f t="shared" si="615"/>
        <v>2.6</v>
      </c>
      <c r="S1039" s="2" t="s">
        <v>31002</v>
      </c>
      <c r="T1039" s="2" t="s">
        <v>35981</v>
      </c>
      <c r="U1039" s="24">
        <f t="shared" si="616"/>
        <v>290.70000000000005</v>
      </c>
      <c r="V1039" s="66">
        <f t="shared" si="616"/>
        <v>410</v>
      </c>
      <c r="W1039" s="54">
        <f t="shared" si="617"/>
        <v>2.4499999999999997</v>
      </c>
      <c r="X1039" s="143">
        <f t="shared" si="618"/>
        <v>290.70000000000005</v>
      </c>
      <c r="Y1039" s="143">
        <f t="shared" si="619"/>
        <v>0.59</v>
      </c>
      <c r="AD1039">
        <v>152</v>
      </c>
      <c r="AE1039">
        <v>-1</v>
      </c>
      <c r="AF1039" s="10">
        <v>37.9</v>
      </c>
      <c r="AG1039" s="10">
        <v>58.12</v>
      </c>
      <c r="AH1039" s="10">
        <f t="shared" si="620"/>
        <v>157865.5001396416</v>
      </c>
      <c r="AI1039" s="11">
        <f t="shared" si="608"/>
        <v>0</v>
      </c>
      <c r="AJ1039">
        <f t="shared" si="609"/>
        <v>0</v>
      </c>
      <c r="AK1039" t="e">
        <f t="shared" si="621"/>
        <v>#DIV/0!</v>
      </c>
      <c r="AL1039">
        <f t="shared" si="622"/>
        <v>20.022574572000003</v>
      </c>
      <c r="AM1039" s="5">
        <f t="shared" si="623"/>
        <v>4.9000000000000004</v>
      </c>
      <c r="AN1039">
        <v>0</v>
      </c>
      <c r="AO1039" s="72">
        <f t="shared" si="624"/>
        <v>2.6</v>
      </c>
      <c r="AP1039" s="72">
        <f t="shared" si="625"/>
        <v>1.6</v>
      </c>
      <c r="AQ1039" s="72">
        <f t="shared" si="626"/>
        <v>1.6</v>
      </c>
      <c r="AR1039" s="71" t="e">
        <f t="shared" si="627"/>
        <v>#DIV/0!</v>
      </c>
      <c r="BA1039">
        <f t="shared" si="628"/>
        <v>18</v>
      </c>
      <c r="BB1039" s="91" t="e">
        <f t="shared" si="629"/>
        <v>#DIV/0!</v>
      </c>
    </row>
    <row r="1040" spans="1:54">
      <c r="A1040" s="2" t="s">
        <v>1167</v>
      </c>
      <c r="B1040" s="7" t="s">
        <v>40983</v>
      </c>
      <c r="C1040" s="17">
        <f t="shared" si="610"/>
        <v>37.300000000000004</v>
      </c>
      <c r="D1040" s="28">
        <f t="shared" si="611"/>
        <v>103</v>
      </c>
      <c r="E1040" s="8">
        <f t="shared" si="630"/>
        <v>11</v>
      </c>
      <c r="F1040" s="2" t="s">
        <v>6154</v>
      </c>
      <c r="G1040" s="54">
        <f t="shared" si="631"/>
        <v>36.300000000000004</v>
      </c>
      <c r="H1040" s="20">
        <f t="shared" si="632"/>
        <v>0.6053731</v>
      </c>
      <c r="I1040" s="14" t="s">
        <v>16118</v>
      </c>
      <c r="J1040" s="14" t="s">
        <v>11137</v>
      </c>
      <c r="K1040" s="14" t="s">
        <v>21081</v>
      </c>
      <c r="L1040" s="14" t="s">
        <v>26042</v>
      </c>
      <c r="M1040" s="28">
        <f t="shared" si="633"/>
        <v>10.9</v>
      </c>
      <c r="N1040" s="46">
        <f t="shared" si="612"/>
        <v>5</v>
      </c>
      <c r="O1040" s="17">
        <f t="shared" si="613"/>
        <v>2</v>
      </c>
      <c r="P1040" s="17">
        <f t="shared" si="613"/>
        <v>7.2</v>
      </c>
      <c r="Q1040" s="124">
        <f t="shared" si="614"/>
        <v>0.60000000000000009</v>
      </c>
      <c r="R1040" s="26">
        <f t="shared" si="615"/>
        <v>1.4000000000000001</v>
      </c>
      <c r="S1040" s="2" t="s">
        <v>31003</v>
      </c>
      <c r="T1040" s="2" t="s">
        <v>35982</v>
      </c>
      <c r="U1040" s="24">
        <f t="shared" si="616"/>
        <v>376.5</v>
      </c>
      <c r="V1040" s="66">
        <f t="shared" si="616"/>
        <v>409.5</v>
      </c>
      <c r="W1040" s="54">
        <f t="shared" si="617"/>
        <v>3.63</v>
      </c>
      <c r="X1040" s="143">
        <f t="shared" si="618"/>
        <v>376.5</v>
      </c>
      <c r="Y1040" s="143">
        <f t="shared" si="619"/>
        <v>0.82599999999999996</v>
      </c>
      <c r="AD1040">
        <v>152</v>
      </c>
      <c r="AE1040">
        <v>-1</v>
      </c>
      <c r="AF1040" s="10">
        <v>37.9</v>
      </c>
      <c r="AG1040" s="10">
        <v>58.12</v>
      </c>
      <c r="AH1040" s="10">
        <f t="shared" si="620"/>
        <v>159839.73041925626</v>
      </c>
      <c r="AI1040" s="11">
        <f t="shared" si="608"/>
        <v>0</v>
      </c>
      <c r="AJ1040">
        <f t="shared" si="609"/>
        <v>0</v>
      </c>
      <c r="AK1040" t="e">
        <f t="shared" si="621"/>
        <v>#DIV/0!</v>
      </c>
      <c r="AL1040">
        <f t="shared" si="622"/>
        <v>7.9556783040000019</v>
      </c>
      <c r="AM1040" s="5">
        <f t="shared" si="623"/>
        <v>7.2600000000000007</v>
      </c>
      <c r="AN1040">
        <v>0</v>
      </c>
      <c r="AO1040" s="72">
        <f t="shared" si="624"/>
        <v>1.4000000000000001</v>
      </c>
      <c r="AP1040" s="72">
        <f t="shared" si="625"/>
        <v>0.60000000000000009</v>
      </c>
      <c r="AQ1040" s="72">
        <f t="shared" si="626"/>
        <v>0.60000000000000009</v>
      </c>
      <c r="AR1040" s="71" t="e">
        <f t="shared" si="627"/>
        <v>#DIV/0!</v>
      </c>
      <c r="BA1040">
        <f t="shared" si="628"/>
        <v>103</v>
      </c>
      <c r="BB1040" s="91" t="e">
        <f t="shared" si="629"/>
        <v>#DIV/0!</v>
      </c>
    </row>
    <row r="1041" spans="1:54">
      <c r="A1041" s="2" t="s">
        <v>1168</v>
      </c>
      <c r="B1041" s="7" t="s">
        <v>40984</v>
      </c>
      <c r="C1041" s="17">
        <f t="shared" si="610"/>
        <v>8</v>
      </c>
      <c r="D1041" s="28">
        <f t="shared" si="611"/>
        <v>93</v>
      </c>
      <c r="E1041" s="8">
        <f t="shared" si="630"/>
        <v>11</v>
      </c>
      <c r="F1041" s="2" t="s">
        <v>6155</v>
      </c>
      <c r="G1041" s="54">
        <f t="shared" si="631"/>
        <v>7.1</v>
      </c>
      <c r="H1041" s="20">
        <f t="shared" si="632"/>
        <v>0.25245249999999997</v>
      </c>
      <c r="I1041" s="14" t="s">
        <v>16119</v>
      </c>
      <c r="J1041" s="14" t="s">
        <v>11138</v>
      </c>
      <c r="K1041" s="14" t="s">
        <v>21082</v>
      </c>
      <c r="L1041" s="14" t="s">
        <v>26043</v>
      </c>
      <c r="M1041" s="28">
        <f t="shared" si="633"/>
        <v>10.199999999999999</v>
      </c>
      <c r="N1041" s="46">
        <f t="shared" si="612"/>
        <v>6.4</v>
      </c>
      <c r="O1041" s="17">
        <f t="shared" si="613"/>
        <v>1.6</v>
      </c>
      <c r="P1041" s="17">
        <f t="shared" si="613"/>
        <v>8.6</v>
      </c>
      <c r="Q1041" s="124">
        <f t="shared" si="614"/>
        <v>0.8</v>
      </c>
      <c r="R1041" s="26">
        <f t="shared" si="615"/>
        <v>1</v>
      </c>
      <c r="S1041" s="2" t="s">
        <v>31004</v>
      </c>
      <c r="T1041" s="2" t="s">
        <v>35983</v>
      </c>
      <c r="U1041" s="24">
        <f t="shared" si="616"/>
        <v>366.5</v>
      </c>
      <c r="V1041" s="66">
        <f t="shared" si="616"/>
        <v>304.3</v>
      </c>
      <c r="W1041" s="54">
        <f t="shared" si="617"/>
        <v>0.71</v>
      </c>
      <c r="X1041" s="143">
        <f t="shared" si="618"/>
        <v>366.5</v>
      </c>
      <c r="Y1041" s="143">
        <f t="shared" si="619"/>
        <v>0.24199999999999999</v>
      </c>
      <c r="AD1041">
        <v>152</v>
      </c>
      <c r="AE1041">
        <v>-1</v>
      </c>
      <c r="AF1041" s="10">
        <v>37.9</v>
      </c>
      <c r="AG1041" s="10">
        <v>58.12</v>
      </c>
      <c r="AH1041" s="10">
        <f t="shared" si="620"/>
        <v>350849.87262122141</v>
      </c>
      <c r="AI1041" s="11">
        <f t="shared" si="608"/>
        <v>0</v>
      </c>
      <c r="AJ1041">
        <f t="shared" si="609"/>
        <v>0</v>
      </c>
      <c r="AK1041" t="e">
        <f t="shared" si="621"/>
        <v>#DIV/0!</v>
      </c>
      <c r="AL1041">
        <f t="shared" si="622"/>
        <v>10.2862536</v>
      </c>
      <c r="AM1041" s="5">
        <f t="shared" si="623"/>
        <v>1.4</v>
      </c>
      <c r="AN1041">
        <v>0</v>
      </c>
      <c r="AO1041" s="72">
        <f t="shared" si="624"/>
        <v>1</v>
      </c>
      <c r="AP1041" s="72">
        <f t="shared" si="625"/>
        <v>0.8</v>
      </c>
      <c r="AQ1041" s="72">
        <f t="shared" si="626"/>
        <v>0.8</v>
      </c>
      <c r="AR1041" s="71" t="e">
        <f t="shared" si="627"/>
        <v>#DIV/0!</v>
      </c>
      <c r="BA1041">
        <f t="shared" si="628"/>
        <v>93</v>
      </c>
      <c r="BB1041" s="91" t="e">
        <f t="shared" si="629"/>
        <v>#DIV/0!</v>
      </c>
    </row>
    <row r="1042" spans="1:54">
      <c r="A1042" s="2" t="s">
        <v>1169</v>
      </c>
      <c r="B1042" s="7" t="s">
        <v>40985</v>
      </c>
      <c r="C1042" s="17">
        <f t="shared" si="610"/>
        <v>33.5</v>
      </c>
      <c r="D1042" s="28">
        <f t="shared" si="611"/>
        <v>223</v>
      </c>
      <c r="E1042" s="8">
        <f t="shared" si="630"/>
        <v>15</v>
      </c>
      <c r="F1042" s="2" t="s">
        <v>6156</v>
      </c>
      <c r="G1042" s="54">
        <f t="shared" si="631"/>
        <v>32.6</v>
      </c>
      <c r="H1042" s="20">
        <f t="shared" si="632"/>
        <v>0.45275719999999997</v>
      </c>
      <c r="I1042" s="14" t="s">
        <v>16120</v>
      </c>
      <c r="J1042" s="14" t="s">
        <v>11139</v>
      </c>
      <c r="K1042" s="14" t="s">
        <v>21083</v>
      </c>
      <c r="L1042" s="14" t="s">
        <v>26044</v>
      </c>
      <c r="M1042" s="28">
        <f t="shared" si="633"/>
        <v>10.399999999999999</v>
      </c>
      <c r="N1042" s="46">
        <f t="shared" si="612"/>
        <v>5.8</v>
      </c>
      <c r="O1042" s="17">
        <f t="shared" si="613"/>
        <v>2.8000000000000003</v>
      </c>
      <c r="P1042" s="17">
        <f t="shared" si="613"/>
        <v>8.2000000000000011</v>
      </c>
      <c r="Q1042" s="124">
        <f t="shared" si="614"/>
        <v>0.8</v>
      </c>
      <c r="R1042" s="26">
        <f t="shared" si="615"/>
        <v>1.4000000000000001</v>
      </c>
      <c r="S1042" s="2" t="s">
        <v>31005</v>
      </c>
      <c r="T1042" s="2" t="s">
        <v>35984</v>
      </c>
      <c r="U1042" s="24">
        <f t="shared" si="616"/>
        <v>495.70000000000005</v>
      </c>
      <c r="V1042" s="66">
        <f t="shared" si="616"/>
        <v>301.20000000000005</v>
      </c>
      <c r="W1042" s="54">
        <f t="shared" si="617"/>
        <v>3.26</v>
      </c>
      <c r="X1042" s="143">
        <f t="shared" si="618"/>
        <v>495.70000000000005</v>
      </c>
      <c r="Y1042" s="143">
        <f t="shared" si="619"/>
        <v>0.75199999999999989</v>
      </c>
      <c r="AD1042">
        <v>152</v>
      </c>
      <c r="AE1042">
        <v>-1</v>
      </c>
      <c r="AF1042" s="10">
        <v>37.9</v>
      </c>
      <c r="AG1042" s="10">
        <v>58.12</v>
      </c>
      <c r="AH1042" s="10">
        <f t="shared" si="620"/>
        <v>354345.64153355832</v>
      </c>
      <c r="AI1042" s="11">
        <f t="shared" si="608"/>
        <v>0</v>
      </c>
      <c r="AJ1042">
        <f t="shared" si="609"/>
        <v>0</v>
      </c>
      <c r="AK1042" t="e">
        <f t="shared" si="621"/>
        <v>#DIV/0!</v>
      </c>
      <c r="AL1042">
        <f t="shared" si="622"/>
        <v>17.590572563200006</v>
      </c>
      <c r="AM1042" s="5">
        <f t="shared" si="623"/>
        <v>6.5</v>
      </c>
      <c r="AN1042">
        <v>0</v>
      </c>
      <c r="AO1042" s="72">
        <f t="shared" si="624"/>
        <v>1.4000000000000001</v>
      </c>
      <c r="AP1042" s="72">
        <f t="shared" si="625"/>
        <v>0.8</v>
      </c>
      <c r="AQ1042" s="72">
        <f t="shared" si="626"/>
        <v>0.8</v>
      </c>
      <c r="AR1042" s="71" t="e">
        <f t="shared" si="627"/>
        <v>#DIV/0!</v>
      </c>
      <c r="BA1042">
        <f t="shared" si="628"/>
        <v>223</v>
      </c>
      <c r="BB1042" s="91" t="e">
        <f t="shared" si="629"/>
        <v>#DIV/0!</v>
      </c>
    </row>
    <row r="1043" spans="1:54">
      <c r="A1043" s="2" t="s">
        <v>1170</v>
      </c>
      <c r="B1043" s="7" t="s">
        <v>40986</v>
      </c>
      <c r="C1043" s="17">
        <f t="shared" si="610"/>
        <v>35.1</v>
      </c>
      <c r="D1043" s="28">
        <f t="shared" si="611"/>
        <v>288</v>
      </c>
      <c r="E1043" s="8">
        <f t="shared" si="630"/>
        <v>6</v>
      </c>
      <c r="F1043" s="2" t="s">
        <v>6157</v>
      </c>
      <c r="G1043" s="54">
        <f t="shared" si="631"/>
        <v>34.200000000000003</v>
      </c>
      <c r="H1043" s="20">
        <f t="shared" si="632"/>
        <v>0.59856480000000001</v>
      </c>
      <c r="I1043" s="14" t="s">
        <v>16121</v>
      </c>
      <c r="J1043" s="14" t="s">
        <v>11140</v>
      </c>
      <c r="K1043" s="14" t="s">
        <v>21084</v>
      </c>
      <c r="L1043" s="14" t="s">
        <v>26045</v>
      </c>
      <c r="M1043" s="28">
        <f t="shared" si="633"/>
        <v>13.1</v>
      </c>
      <c r="N1043" s="46">
        <f t="shared" si="612"/>
        <v>6.6</v>
      </c>
      <c r="O1043" s="17">
        <f t="shared" si="613"/>
        <v>0.60000000000000009</v>
      </c>
      <c r="P1043" s="17">
        <f t="shared" si="613"/>
        <v>2.8000000000000003</v>
      </c>
      <c r="Q1043" s="124">
        <f t="shared" si="614"/>
        <v>0.60000000000000009</v>
      </c>
      <c r="R1043" s="26">
        <f t="shared" si="615"/>
        <v>1.6</v>
      </c>
      <c r="S1043" s="2" t="s">
        <v>31006</v>
      </c>
      <c r="T1043" s="2" t="s">
        <v>35985</v>
      </c>
      <c r="U1043" s="24">
        <f t="shared" si="616"/>
        <v>561.4</v>
      </c>
      <c r="V1043" s="66">
        <f t="shared" si="616"/>
        <v>369</v>
      </c>
      <c r="W1043" s="54">
        <f t="shared" si="617"/>
        <v>3.42</v>
      </c>
      <c r="X1043" s="143">
        <f t="shared" si="618"/>
        <v>561.4</v>
      </c>
      <c r="Y1043" s="143">
        <f t="shared" si="619"/>
        <v>0.78399999999999992</v>
      </c>
      <c r="AD1043">
        <v>152</v>
      </c>
      <c r="AE1043">
        <v>-1</v>
      </c>
      <c r="AF1043" s="10">
        <v>37.9</v>
      </c>
      <c r="AG1043" s="10">
        <v>58.12</v>
      </c>
      <c r="AH1043" s="10">
        <f t="shared" si="620"/>
        <v>261443.50839926882</v>
      </c>
      <c r="AI1043" s="11">
        <f t="shared" si="608"/>
        <v>0</v>
      </c>
      <c r="AJ1043">
        <f t="shared" si="609"/>
        <v>0</v>
      </c>
      <c r="AK1043" t="e">
        <f t="shared" si="621"/>
        <v>#DIV/0!</v>
      </c>
      <c r="AL1043">
        <f t="shared" si="622"/>
        <v>1.0790578176000003</v>
      </c>
      <c r="AM1043" s="5">
        <f t="shared" si="623"/>
        <v>6.82</v>
      </c>
      <c r="AN1043">
        <v>0</v>
      </c>
      <c r="AO1043" s="72">
        <f t="shared" si="624"/>
        <v>1.6</v>
      </c>
      <c r="AP1043" s="72">
        <f t="shared" si="625"/>
        <v>0.60000000000000009</v>
      </c>
      <c r="AQ1043" s="72">
        <f t="shared" si="626"/>
        <v>0.8</v>
      </c>
      <c r="AR1043" s="71" t="e">
        <f t="shared" si="627"/>
        <v>#DIV/0!</v>
      </c>
      <c r="BA1043">
        <f t="shared" si="628"/>
        <v>288</v>
      </c>
      <c r="BB1043" s="91" t="e">
        <f t="shared" si="629"/>
        <v>#DIV/0!</v>
      </c>
    </row>
    <row r="1044" spans="1:54">
      <c r="A1044" s="2" t="s">
        <v>1171</v>
      </c>
      <c r="B1044" s="7" t="s">
        <v>40987</v>
      </c>
      <c r="C1044" s="17">
        <f t="shared" si="610"/>
        <v>26.3</v>
      </c>
      <c r="D1044" s="28">
        <f t="shared" si="611"/>
        <v>157</v>
      </c>
      <c r="E1044" s="8">
        <f t="shared" si="630"/>
        <v>9</v>
      </c>
      <c r="F1044" s="2" t="s">
        <v>6158</v>
      </c>
      <c r="G1044" s="54">
        <f t="shared" si="631"/>
        <v>25.3</v>
      </c>
      <c r="H1044" s="20">
        <f t="shared" si="632"/>
        <v>0.64654539999999994</v>
      </c>
      <c r="I1044" s="14" t="s">
        <v>16122</v>
      </c>
      <c r="J1044" s="14" t="s">
        <v>11141</v>
      </c>
      <c r="K1044" s="14" t="s">
        <v>21085</v>
      </c>
      <c r="L1044" s="14" t="s">
        <v>26046</v>
      </c>
      <c r="M1044" s="28">
        <f t="shared" si="633"/>
        <v>14.1</v>
      </c>
      <c r="N1044" s="46">
        <f t="shared" si="612"/>
        <v>5</v>
      </c>
      <c r="O1044" s="17">
        <f t="shared" si="613"/>
        <v>2.4000000000000004</v>
      </c>
      <c r="P1044" s="17">
        <f t="shared" si="613"/>
        <v>0.8</v>
      </c>
      <c r="Q1044" s="124">
        <f t="shared" si="614"/>
        <v>1</v>
      </c>
      <c r="R1044" s="26">
        <f t="shared" si="615"/>
        <v>2.8000000000000003</v>
      </c>
      <c r="S1044" s="2" t="s">
        <v>118</v>
      </c>
      <c r="T1044" s="2" t="s">
        <v>35986</v>
      </c>
      <c r="U1044" s="24">
        <f t="shared" si="616"/>
        <v>430.5</v>
      </c>
      <c r="V1044" s="66">
        <f t="shared" si="616"/>
        <v>373.70000000000005</v>
      </c>
      <c r="W1044" s="54">
        <f t="shared" si="617"/>
        <v>2.5299999999999998</v>
      </c>
      <c r="X1044" s="143">
        <f t="shared" si="618"/>
        <v>430.5</v>
      </c>
      <c r="Y1044" s="143">
        <f t="shared" si="619"/>
        <v>0.60599999999999998</v>
      </c>
      <c r="AD1044">
        <v>152</v>
      </c>
      <c r="AE1044">
        <v>-1</v>
      </c>
      <c r="AF1044" s="10">
        <v>37.9</v>
      </c>
      <c r="AG1044" s="10">
        <v>58.12</v>
      </c>
      <c r="AH1044" s="10">
        <f t="shared" si="620"/>
        <v>252793.24602757025</v>
      </c>
      <c r="AI1044" s="11">
        <f t="shared" si="608"/>
        <v>0</v>
      </c>
      <c r="AJ1044">
        <f t="shared" si="609"/>
        <v>0</v>
      </c>
      <c r="AK1044" t="e">
        <f t="shared" si="621"/>
        <v>#DIV/0!</v>
      </c>
      <c r="AL1044">
        <f t="shared" si="622"/>
        <v>1.9001719296000013</v>
      </c>
      <c r="AM1044" s="5">
        <f t="shared" si="623"/>
        <v>5.0600000000000005</v>
      </c>
      <c r="AN1044">
        <v>0</v>
      </c>
      <c r="AO1044" s="72">
        <f t="shared" si="624"/>
        <v>2.8000000000000003</v>
      </c>
      <c r="AP1044" s="72">
        <f t="shared" si="625"/>
        <v>1</v>
      </c>
      <c r="AQ1044" s="72">
        <f t="shared" si="626"/>
        <v>1</v>
      </c>
      <c r="AR1044" s="71" t="e">
        <f t="shared" si="627"/>
        <v>#DIV/0!</v>
      </c>
      <c r="BA1044">
        <f t="shared" si="628"/>
        <v>157</v>
      </c>
      <c r="BB1044" s="91" t="e">
        <f t="shared" si="629"/>
        <v>#DIV/0!</v>
      </c>
    </row>
    <row r="1045" spans="1:54">
      <c r="A1045" s="2" t="s">
        <v>1172</v>
      </c>
      <c r="B1045" s="7" t="s">
        <v>40988</v>
      </c>
      <c r="C1045" s="17">
        <f t="shared" si="610"/>
        <v>18.2</v>
      </c>
      <c r="D1045" s="28">
        <f t="shared" si="611"/>
        <v>219</v>
      </c>
      <c r="E1045" s="8">
        <f t="shared" si="630"/>
        <v>8</v>
      </c>
      <c r="F1045" s="2" t="s">
        <v>6159</v>
      </c>
      <c r="G1045" s="54">
        <f t="shared" si="631"/>
        <v>17.200000000000003</v>
      </c>
      <c r="H1045" s="20">
        <f t="shared" si="632"/>
        <v>0.77141270000000006</v>
      </c>
      <c r="I1045" s="14" t="s">
        <v>16123</v>
      </c>
      <c r="J1045" s="14" t="s">
        <v>11142</v>
      </c>
      <c r="K1045" s="14" t="s">
        <v>21086</v>
      </c>
      <c r="L1045" s="14" t="s">
        <v>26047</v>
      </c>
      <c r="M1045" s="28">
        <f t="shared" si="633"/>
        <v>13.7</v>
      </c>
      <c r="N1045" s="46">
        <f t="shared" si="612"/>
        <v>6.4</v>
      </c>
      <c r="O1045" s="17">
        <f t="shared" si="613"/>
        <v>2.2000000000000002</v>
      </c>
      <c r="P1045" s="17">
        <f t="shared" si="613"/>
        <v>1.6</v>
      </c>
      <c r="Q1045" s="124">
        <f t="shared" si="614"/>
        <v>0.4</v>
      </c>
      <c r="R1045" s="26">
        <f t="shared" si="615"/>
        <v>1.6</v>
      </c>
      <c r="S1045" s="2" t="s">
        <v>31007</v>
      </c>
      <c r="T1045" s="2" t="s">
        <v>35987</v>
      </c>
      <c r="U1045" s="24">
        <f t="shared" si="616"/>
        <v>492.40000000000003</v>
      </c>
      <c r="V1045" s="66">
        <f t="shared" si="616"/>
        <v>394.90000000000003</v>
      </c>
      <c r="W1045" s="54">
        <f t="shared" si="617"/>
        <v>1.72</v>
      </c>
      <c r="X1045" s="143">
        <f t="shared" si="618"/>
        <v>492.40000000000003</v>
      </c>
      <c r="Y1045" s="143">
        <f t="shared" si="619"/>
        <v>0.44399999999999995</v>
      </c>
      <c r="AD1045">
        <v>152</v>
      </c>
      <c r="AE1045">
        <v>-1</v>
      </c>
      <c r="AF1045" s="10">
        <v>37.9</v>
      </c>
      <c r="AG1045" s="10">
        <v>58.12</v>
      </c>
      <c r="AH1045" s="10">
        <f t="shared" si="620"/>
        <v>206322.26453603496</v>
      </c>
      <c r="AI1045" s="11">
        <f t="shared" si="608"/>
        <v>0</v>
      </c>
      <c r="AJ1045">
        <f t="shared" si="609"/>
        <v>0</v>
      </c>
      <c r="AK1045" t="e">
        <f t="shared" si="621"/>
        <v>#DIV/0!</v>
      </c>
      <c r="AL1045">
        <f t="shared" si="622"/>
        <v>1.2874036735999999</v>
      </c>
      <c r="AM1045" s="5">
        <f t="shared" si="623"/>
        <v>3.44</v>
      </c>
      <c r="AN1045">
        <v>0</v>
      </c>
      <c r="AO1045" s="72">
        <f t="shared" si="624"/>
        <v>1.6</v>
      </c>
      <c r="AP1045" s="72">
        <f t="shared" si="625"/>
        <v>0.4</v>
      </c>
      <c r="AQ1045" s="72">
        <f t="shared" si="626"/>
        <v>0.4</v>
      </c>
      <c r="AR1045" s="71" t="e">
        <f t="shared" si="627"/>
        <v>#DIV/0!</v>
      </c>
      <c r="BA1045">
        <f t="shared" si="628"/>
        <v>219</v>
      </c>
      <c r="BB1045" s="91" t="e">
        <f t="shared" si="629"/>
        <v>#DIV/0!</v>
      </c>
    </row>
    <row r="1046" spans="1:54">
      <c r="A1046" s="2" t="s">
        <v>1173</v>
      </c>
      <c r="B1046" s="7" t="s">
        <v>40989</v>
      </c>
      <c r="C1046" s="17">
        <f t="shared" si="610"/>
        <v>17.7</v>
      </c>
      <c r="D1046" s="28">
        <f t="shared" si="611"/>
        <v>178</v>
      </c>
      <c r="E1046" s="8">
        <f t="shared" si="630"/>
        <v>9</v>
      </c>
      <c r="F1046" s="2" t="s">
        <v>6160</v>
      </c>
      <c r="G1046" s="54">
        <f t="shared" si="631"/>
        <v>16.8</v>
      </c>
      <c r="H1046" s="20">
        <f t="shared" si="632"/>
        <v>0.45101349999999996</v>
      </c>
      <c r="I1046" s="14" t="s">
        <v>16124</v>
      </c>
      <c r="J1046" s="14" t="s">
        <v>11143</v>
      </c>
      <c r="K1046" s="14" t="s">
        <v>21087</v>
      </c>
      <c r="L1046" s="14" t="s">
        <v>26048</v>
      </c>
      <c r="M1046" s="28">
        <f t="shared" si="633"/>
        <v>14.2</v>
      </c>
      <c r="N1046" s="46">
        <f t="shared" si="612"/>
        <v>5.4</v>
      </c>
      <c r="O1046" s="17">
        <f t="shared" si="613"/>
        <v>2</v>
      </c>
      <c r="P1046" s="17">
        <f t="shared" si="613"/>
        <v>0.60000000000000009</v>
      </c>
      <c r="Q1046" s="124">
        <f t="shared" si="614"/>
        <v>1.4000000000000001</v>
      </c>
      <c r="R1046" s="26">
        <f t="shared" si="615"/>
        <v>2.4000000000000004</v>
      </c>
      <c r="S1046" s="2" t="s">
        <v>31008</v>
      </c>
      <c r="T1046" s="2" t="s">
        <v>35988</v>
      </c>
      <c r="U1046" s="24">
        <f t="shared" si="616"/>
        <v>451.20000000000005</v>
      </c>
      <c r="V1046" s="66">
        <f t="shared" si="616"/>
        <v>301.60000000000002</v>
      </c>
      <c r="W1046" s="54">
        <f t="shared" si="617"/>
        <v>1.68</v>
      </c>
      <c r="X1046" s="143">
        <f t="shared" si="618"/>
        <v>451.20000000000005</v>
      </c>
      <c r="Y1046" s="143">
        <f t="shared" si="619"/>
        <v>0.43599999999999994</v>
      </c>
      <c r="AD1046">
        <v>152</v>
      </c>
      <c r="AE1046">
        <v>-1</v>
      </c>
      <c r="AF1046" s="10">
        <v>37.9</v>
      </c>
      <c r="AG1046" s="10">
        <v>58.12</v>
      </c>
      <c r="AH1046" s="10">
        <f t="shared" si="620"/>
        <v>353805.8380753058</v>
      </c>
      <c r="AI1046" s="11">
        <f t="shared" si="608"/>
        <v>0</v>
      </c>
      <c r="AJ1046">
        <f t="shared" si="609"/>
        <v>0</v>
      </c>
      <c r="AK1046" t="e">
        <f t="shared" si="621"/>
        <v>#DIV/0!</v>
      </c>
      <c r="AL1046">
        <f t="shared" si="622"/>
        <v>1.5810811200000006</v>
      </c>
      <c r="AM1046" s="5">
        <f t="shared" si="623"/>
        <v>3.34</v>
      </c>
      <c r="AN1046">
        <v>0</v>
      </c>
      <c r="AO1046" s="72">
        <f t="shared" si="624"/>
        <v>2.4000000000000004</v>
      </c>
      <c r="AP1046" s="72">
        <f t="shared" si="625"/>
        <v>1.4000000000000001</v>
      </c>
      <c r="AQ1046" s="72">
        <f t="shared" si="626"/>
        <v>1.4000000000000001</v>
      </c>
      <c r="AR1046" s="71" t="e">
        <f t="shared" si="627"/>
        <v>#DIV/0!</v>
      </c>
      <c r="BA1046">
        <f t="shared" si="628"/>
        <v>178</v>
      </c>
      <c r="BB1046" s="91" t="e">
        <f t="shared" si="629"/>
        <v>#DIV/0!</v>
      </c>
    </row>
    <row r="1047" spans="1:54">
      <c r="A1047" s="2" t="s">
        <v>1174</v>
      </c>
      <c r="B1047" s="7" t="s">
        <v>40990</v>
      </c>
      <c r="C1047" s="17">
        <f t="shared" si="610"/>
        <v>9.8000000000000007</v>
      </c>
      <c r="D1047" s="28">
        <f t="shared" si="611"/>
        <v>20</v>
      </c>
      <c r="E1047" s="8">
        <f t="shared" si="630"/>
        <v>12</v>
      </c>
      <c r="F1047" s="2" t="s">
        <v>6161</v>
      </c>
      <c r="G1047" s="54">
        <f t="shared" si="631"/>
        <v>8.7999999999999989</v>
      </c>
      <c r="H1047" s="20">
        <f t="shared" si="632"/>
        <v>0.18877150000000001</v>
      </c>
      <c r="I1047" s="14" t="s">
        <v>16125</v>
      </c>
      <c r="J1047" s="14" t="s">
        <v>11144</v>
      </c>
      <c r="K1047" s="14" t="s">
        <v>21088</v>
      </c>
      <c r="L1047" s="14" t="s">
        <v>26049</v>
      </c>
      <c r="M1047" s="28">
        <f t="shared" si="633"/>
        <v>11.6</v>
      </c>
      <c r="N1047" s="46">
        <f t="shared" si="612"/>
        <v>6.4</v>
      </c>
      <c r="O1047" s="17">
        <f t="shared" si="613"/>
        <v>1.2000000000000002</v>
      </c>
      <c r="P1047" s="17">
        <f t="shared" si="613"/>
        <v>5.8000000000000007</v>
      </c>
      <c r="Q1047" s="124">
        <f t="shared" si="614"/>
        <v>1.2000000000000002</v>
      </c>
      <c r="R1047" s="26">
        <f t="shared" si="615"/>
        <v>1.4000000000000001</v>
      </c>
      <c r="S1047" s="2" t="s">
        <v>31009</v>
      </c>
      <c r="T1047" s="2" t="s">
        <v>35989</v>
      </c>
      <c r="U1047" s="24">
        <f t="shared" si="616"/>
        <v>293.10000000000002</v>
      </c>
      <c r="V1047" s="66">
        <f t="shared" si="616"/>
        <v>403.40000000000003</v>
      </c>
      <c r="W1047" s="54">
        <f t="shared" si="617"/>
        <v>0.88</v>
      </c>
      <c r="X1047" s="143">
        <f t="shared" si="618"/>
        <v>293.10000000000002</v>
      </c>
      <c r="Y1047" s="143">
        <f t="shared" si="619"/>
        <v>0.27600000000000002</v>
      </c>
      <c r="AD1047">
        <v>152</v>
      </c>
      <c r="AE1047">
        <v>-1</v>
      </c>
      <c r="AF1047" s="10">
        <v>37.9</v>
      </c>
      <c r="AG1047" s="10">
        <v>58.12</v>
      </c>
      <c r="AH1047" s="10">
        <f t="shared" si="620"/>
        <v>181554.86270499034</v>
      </c>
      <c r="AI1047" s="11">
        <f t="shared" si="608"/>
        <v>0</v>
      </c>
      <c r="AJ1047">
        <f t="shared" si="609"/>
        <v>0</v>
      </c>
      <c r="AK1047" t="e">
        <f t="shared" si="621"/>
        <v>#DIV/0!</v>
      </c>
      <c r="AL1047">
        <f t="shared" si="622"/>
        <v>7.9046105040000034</v>
      </c>
      <c r="AM1047" s="5">
        <f t="shared" si="623"/>
        <v>1.7600000000000002</v>
      </c>
      <c r="AN1047">
        <v>0</v>
      </c>
      <c r="AO1047" s="72">
        <f t="shared" si="624"/>
        <v>1.4000000000000001</v>
      </c>
      <c r="AP1047" s="72">
        <f t="shared" si="625"/>
        <v>1.2000000000000002</v>
      </c>
      <c r="AQ1047" s="72">
        <f t="shared" si="626"/>
        <v>1.2000000000000002</v>
      </c>
      <c r="AR1047" s="71" t="e">
        <f t="shared" si="627"/>
        <v>#DIV/0!</v>
      </c>
      <c r="BA1047">
        <f t="shared" si="628"/>
        <v>20</v>
      </c>
      <c r="BB1047" s="91" t="e">
        <f t="shared" si="629"/>
        <v>#DIV/0!</v>
      </c>
    </row>
    <row r="1048" spans="1:54">
      <c r="A1048" s="2" t="s">
        <v>1175</v>
      </c>
      <c r="B1048" s="7" t="s">
        <v>40991</v>
      </c>
      <c r="C1048" s="17">
        <f t="shared" si="610"/>
        <v>37.5</v>
      </c>
      <c r="D1048" s="28">
        <f t="shared" si="611"/>
        <v>133</v>
      </c>
      <c r="E1048" s="8">
        <f t="shared" si="630"/>
        <v>10</v>
      </c>
      <c r="F1048" s="2" t="s">
        <v>1176</v>
      </c>
      <c r="G1048" s="54">
        <f t="shared" si="631"/>
        <v>36.5</v>
      </c>
      <c r="H1048" s="20">
        <f t="shared" si="632"/>
        <v>0.30532939999999997</v>
      </c>
      <c r="I1048" s="14" t="s">
        <v>16126</v>
      </c>
      <c r="J1048" s="14" t="s">
        <v>11145</v>
      </c>
      <c r="K1048" s="14" t="s">
        <v>21089</v>
      </c>
      <c r="L1048" s="14" t="s">
        <v>26050</v>
      </c>
      <c r="M1048" s="28">
        <f t="shared" si="633"/>
        <v>12.9</v>
      </c>
      <c r="N1048" s="46">
        <f t="shared" si="612"/>
        <v>5.4</v>
      </c>
      <c r="O1048" s="17">
        <f t="shared" si="613"/>
        <v>0.60000000000000009</v>
      </c>
      <c r="P1048" s="17">
        <f t="shared" si="613"/>
        <v>3.2</v>
      </c>
      <c r="Q1048" s="124">
        <f t="shared" si="614"/>
        <v>1.6</v>
      </c>
      <c r="R1048" s="26">
        <f t="shared" si="615"/>
        <v>2.2000000000000002</v>
      </c>
      <c r="S1048" s="2" t="s">
        <v>31010</v>
      </c>
      <c r="T1048" s="2" t="s">
        <v>35990</v>
      </c>
      <c r="U1048" s="24">
        <f t="shared" si="616"/>
        <v>406.5</v>
      </c>
      <c r="V1048" s="66">
        <f t="shared" si="616"/>
        <v>403.6</v>
      </c>
      <c r="W1048" s="54">
        <f t="shared" si="617"/>
        <v>3.65</v>
      </c>
      <c r="X1048" s="143">
        <f t="shared" si="618"/>
        <v>406.5</v>
      </c>
      <c r="Y1048" s="143">
        <f t="shared" si="619"/>
        <v>0.83</v>
      </c>
      <c r="AD1048">
        <v>152</v>
      </c>
      <c r="AE1048">
        <v>-1</v>
      </c>
      <c r="AF1048" s="10">
        <v>37.9</v>
      </c>
      <c r="AG1048" s="10">
        <v>58.12</v>
      </c>
      <c r="AH1048" s="10">
        <f t="shared" si="620"/>
        <v>180901.2431640728</v>
      </c>
      <c r="AI1048" s="11">
        <f t="shared" si="608"/>
        <v>0</v>
      </c>
      <c r="AJ1048">
        <f t="shared" si="609"/>
        <v>0</v>
      </c>
      <c r="AK1048" t="e">
        <f t="shared" si="621"/>
        <v>#DIV/0!</v>
      </c>
      <c r="AL1048">
        <f t="shared" si="622"/>
        <v>2.9342886144000011</v>
      </c>
      <c r="AM1048" s="5">
        <f t="shared" si="623"/>
        <v>7.3</v>
      </c>
      <c r="AN1048">
        <v>0</v>
      </c>
      <c r="AO1048" s="72">
        <f t="shared" si="624"/>
        <v>2.2000000000000002</v>
      </c>
      <c r="AP1048" s="72">
        <f t="shared" si="625"/>
        <v>1.6</v>
      </c>
      <c r="AQ1048" s="72">
        <f t="shared" si="626"/>
        <v>1.6</v>
      </c>
      <c r="AR1048" s="71" t="e">
        <f t="shared" si="627"/>
        <v>#DIV/0!</v>
      </c>
      <c r="BA1048">
        <f t="shared" si="628"/>
        <v>133</v>
      </c>
      <c r="BB1048" s="91" t="e">
        <f t="shared" si="629"/>
        <v>#DIV/0!</v>
      </c>
    </row>
    <row r="1049" spans="1:54">
      <c r="A1049" s="2" t="s">
        <v>1176</v>
      </c>
      <c r="B1049" s="7" t="s">
        <v>40992</v>
      </c>
      <c r="C1049" s="17">
        <f t="shared" si="610"/>
        <v>31.5</v>
      </c>
      <c r="D1049" s="28">
        <f t="shared" si="611"/>
        <v>252</v>
      </c>
      <c r="E1049" s="8">
        <f t="shared" si="630"/>
        <v>13</v>
      </c>
      <c r="F1049" s="2" t="s">
        <v>6162</v>
      </c>
      <c r="G1049" s="54">
        <f t="shared" si="631"/>
        <v>30.6</v>
      </c>
      <c r="H1049" s="20">
        <f t="shared" si="632"/>
        <v>0.1048058</v>
      </c>
      <c r="I1049" s="14" t="s">
        <v>16127</v>
      </c>
      <c r="J1049" s="14" t="s">
        <v>11146</v>
      </c>
      <c r="K1049" s="14" t="s">
        <v>21090</v>
      </c>
      <c r="L1049" s="14" t="s">
        <v>26051</v>
      </c>
      <c r="M1049" s="28">
        <f t="shared" si="633"/>
        <v>13.4</v>
      </c>
      <c r="N1049" s="46">
        <f t="shared" si="612"/>
        <v>5.6</v>
      </c>
      <c r="O1049" s="17">
        <f t="shared" si="613"/>
        <v>1.6</v>
      </c>
      <c r="P1049" s="17">
        <f t="shared" si="613"/>
        <v>2.2000000000000002</v>
      </c>
      <c r="Q1049" s="124">
        <f t="shared" si="614"/>
        <v>1</v>
      </c>
      <c r="R1049" s="26">
        <f t="shared" si="615"/>
        <v>1.2000000000000002</v>
      </c>
      <c r="S1049" s="2" t="s">
        <v>31011</v>
      </c>
      <c r="T1049" s="2" t="s">
        <v>35991</v>
      </c>
      <c r="U1049" s="24">
        <f t="shared" si="616"/>
        <v>525.20000000000005</v>
      </c>
      <c r="V1049" s="66">
        <f t="shared" si="616"/>
        <v>311.3</v>
      </c>
      <c r="W1049" s="54">
        <f t="shared" si="617"/>
        <v>3.0599999999999996</v>
      </c>
      <c r="X1049" s="143">
        <f t="shared" si="618"/>
        <v>525.20000000000005</v>
      </c>
      <c r="Y1049" s="143">
        <f t="shared" si="619"/>
        <v>0.71199999999999986</v>
      </c>
      <c r="AD1049">
        <v>152</v>
      </c>
      <c r="AE1049">
        <v>-1</v>
      </c>
      <c r="AF1049" s="10">
        <v>37.9</v>
      </c>
      <c r="AG1049" s="10">
        <v>58.12</v>
      </c>
      <c r="AH1049" s="10">
        <f t="shared" si="620"/>
        <v>342950.90343934664</v>
      </c>
      <c r="AI1049" s="11">
        <f t="shared" si="608"/>
        <v>0</v>
      </c>
      <c r="AJ1049">
        <f t="shared" si="609"/>
        <v>0</v>
      </c>
      <c r="AK1049" t="e">
        <f t="shared" si="621"/>
        <v>#DIV/0!</v>
      </c>
      <c r="AL1049">
        <f t="shared" si="622"/>
        <v>3.7813003008000008</v>
      </c>
      <c r="AM1049" s="5">
        <f t="shared" si="623"/>
        <v>6.1</v>
      </c>
      <c r="AN1049">
        <v>0</v>
      </c>
      <c r="AO1049" s="72">
        <f t="shared" si="624"/>
        <v>1.2000000000000002</v>
      </c>
      <c r="AP1049" s="72">
        <f t="shared" si="625"/>
        <v>1</v>
      </c>
      <c r="AQ1049" s="72">
        <f t="shared" si="626"/>
        <v>1.2000000000000002</v>
      </c>
      <c r="AR1049" s="71" t="e">
        <f t="shared" si="627"/>
        <v>#DIV/0!</v>
      </c>
      <c r="BA1049">
        <f t="shared" si="628"/>
        <v>252</v>
      </c>
      <c r="BB1049" s="91" t="e">
        <f t="shared" si="629"/>
        <v>#DIV/0!</v>
      </c>
    </row>
    <row r="1050" spans="1:54">
      <c r="A1050" s="2" t="s">
        <v>130</v>
      </c>
      <c r="B1050" s="7" t="s">
        <v>40993</v>
      </c>
      <c r="C1050" s="17">
        <f t="shared" si="610"/>
        <v>24.1</v>
      </c>
      <c r="D1050" s="28">
        <f t="shared" si="611"/>
        <v>94</v>
      </c>
      <c r="E1050" s="8">
        <f t="shared" si="630"/>
        <v>8</v>
      </c>
      <c r="F1050" s="2" t="s">
        <v>6163</v>
      </c>
      <c r="G1050" s="54">
        <f t="shared" si="631"/>
        <v>23.1</v>
      </c>
      <c r="H1050" s="20">
        <f t="shared" si="632"/>
        <v>0.57249669999999997</v>
      </c>
      <c r="I1050" s="14" t="s">
        <v>16128</v>
      </c>
      <c r="J1050" s="14" t="s">
        <v>11147</v>
      </c>
      <c r="K1050" s="14" t="s">
        <v>21091</v>
      </c>
      <c r="L1050" s="14" t="s">
        <v>26052</v>
      </c>
      <c r="M1050" s="28">
        <f t="shared" si="633"/>
        <v>12.1</v>
      </c>
      <c r="N1050" s="46">
        <f t="shared" si="612"/>
        <v>6.8</v>
      </c>
      <c r="O1050" s="17">
        <f t="shared" si="613"/>
        <v>0.60000000000000009</v>
      </c>
      <c r="P1050" s="17">
        <f t="shared" si="613"/>
        <v>4.8000000000000007</v>
      </c>
      <c r="Q1050" s="124">
        <f t="shared" si="614"/>
        <v>1.2000000000000002</v>
      </c>
      <c r="R1050" s="26">
        <f t="shared" si="615"/>
        <v>2.6</v>
      </c>
      <c r="S1050" s="2" t="s">
        <v>31012</v>
      </c>
      <c r="T1050" s="2" t="s">
        <v>35992</v>
      </c>
      <c r="U1050" s="24">
        <f t="shared" si="616"/>
        <v>366.6</v>
      </c>
      <c r="V1050" s="66">
        <f t="shared" si="616"/>
        <v>295.5</v>
      </c>
      <c r="W1050" s="54">
        <f t="shared" si="617"/>
        <v>2.3099999999999996</v>
      </c>
      <c r="X1050" s="143">
        <f t="shared" si="618"/>
        <v>366.6</v>
      </c>
      <c r="Y1050" s="143">
        <f t="shared" si="619"/>
        <v>0.56199999999999994</v>
      </c>
      <c r="AD1050">
        <v>152</v>
      </c>
      <c r="AE1050">
        <v>-1</v>
      </c>
      <c r="AF1050" s="10">
        <v>37.9</v>
      </c>
      <c r="AG1050" s="10">
        <v>58.12</v>
      </c>
      <c r="AH1050" s="10">
        <f t="shared" si="620"/>
        <v>360491.05858705414</v>
      </c>
      <c r="AI1050" s="11">
        <f t="shared" si="608"/>
        <v>0</v>
      </c>
      <c r="AJ1050">
        <f t="shared" si="609"/>
        <v>0</v>
      </c>
      <c r="AK1050" t="e">
        <f t="shared" si="621"/>
        <v>#DIV/0!</v>
      </c>
      <c r="AL1050">
        <f t="shared" si="622"/>
        <v>3.2011447104000017</v>
      </c>
      <c r="AM1050" s="5">
        <f t="shared" si="623"/>
        <v>4.62</v>
      </c>
      <c r="AN1050">
        <v>0</v>
      </c>
      <c r="AO1050" s="72">
        <f t="shared" si="624"/>
        <v>2.6</v>
      </c>
      <c r="AP1050" s="72">
        <f t="shared" si="625"/>
        <v>1.2000000000000002</v>
      </c>
      <c r="AQ1050" s="72">
        <f t="shared" si="626"/>
        <v>1.2000000000000002</v>
      </c>
      <c r="AR1050" s="71" t="e">
        <f t="shared" si="627"/>
        <v>#DIV/0!</v>
      </c>
      <c r="BA1050">
        <f t="shared" si="628"/>
        <v>94</v>
      </c>
      <c r="BB1050" s="91" t="e">
        <f t="shared" si="629"/>
        <v>#DIV/0!</v>
      </c>
    </row>
    <row r="1051" spans="1:54">
      <c r="A1051" s="2" t="s">
        <v>1177</v>
      </c>
      <c r="B1051" s="7" t="s">
        <v>40994</v>
      </c>
      <c r="C1051" s="17">
        <f t="shared" si="610"/>
        <v>7.1000000000000005</v>
      </c>
      <c r="D1051" s="28">
        <f t="shared" si="611"/>
        <v>261</v>
      </c>
      <c r="E1051" s="8">
        <f t="shared" si="630"/>
        <v>8</v>
      </c>
      <c r="F1051" s="2" t="s">
        <v>6164</v>
      </c>
      <c r="G1051" s="54">
        <f t="shared" si="631"/>
        <v>6.1999999999999993</v>
      </c>
      <c r="H1051" s="20">
        <f t="shared" si="632"/>
        <v>0.44570759999999998</v>
      </c>
      <c r="I1051" s="14" t="s">
        <v>16129</v>
      </c>
      <c r="J1051" s="14" t="s">
        <v>11148</v>
      </c>
      <c r="K1051" s="14" t="s">
        <v>21092</v>
      </c>
      <c r="L1051" s="14" t="s">
        <v>26053</v>
      </c>
      <c r="M1051" s="28">
        <f t="shared" si="633"/>
        <v>14.2</v>
      </c>
      <c r="N1051" s="46">
        <f t="shared" si="612"/>
        <v>6.4</v>
      </c>
      <c r="O1051" s="17">
        <f t="shared" si="613"/>
        <v>2.4000000000000004</v>
      </c>
      <c r="P1051" s="17">
        <f t="shared" si="613"/>
        <v>0.60000000000000009</v>
      </c>
      <c r="Q1051" s="124">
        <f t="shared" si="614"/>
        <v>1.2000000000000002</v>
      </c>
      <c r="R1051" s="26">
        <f t="shared" si="615"/>
        <v>2</v>
      </c>
      <c r="S1051" s="2" t="s">
        <v>31013</v>
      </c>
      <c r="T1051" s="2" t="s">
        <v>35993</v>
      </c>
      <c r="U1051" s="24">
        <f t="shared" si="616"/>
        <v>534.30000000000007</v>
      </c>
      <c r="V1051" s="66">
        <f t="shared" si="616"/>
        <v>374</v>
      </c>
      <c r="W1051" s="54">
        <f t="shared" si="617"/>
        <v>0.62</v>
      </c>
      <c r="X1051" s="143">
        <f t="shared" si="618"/>
        <v>534.30000000000007</v>
      </c>
      <c r="Y1051" s="143">
        <f t="shared" si="619"/>
        <v>0.224</v>
      </c>
      <c r="AD1051">
        <v>152</v>
      </c>
      <c r="AE1051">
        <v>-1</v>
      </c>
      <c r="AF1051" s="10">
        <v>37.9</v>
      </c>
      <c r="AG1051" s="10">
        <v>58.12</v>
      </c>
      <c r="AH1051" s="10">
        <f t="shared" si="620"/>
        <v>252294.3998089126</v>
      </c>
      <c r="AI1051" s="11">
        <f t="shared" si="608"/>
        <v>0</v>
      </c>
      <c r="AJ1051">
        <f t="shared" si="609"/>
        <v>0</v>
      </c>
      <c r="AK1051" t="e">
        <f t="shared" si="621"/>
        <v>#DIV/0!</v>
      </c>
      <c r="AL1051">
        <f t="shared" si="622"/>
        <v>1.5963621120000004</v>
      </c>
      <c r="AM1051" s="5">
        <f t="shared" si="623"/>
        <v>1.2200000000000002</v>
      </c>
      <c r="AN1051">
        <v>0</v>
      </c>
      <c r="AO1051" s="72">
        <f t="shared" si="624"/>
        <v>2</v>
      </c>
      <c r="AP1051" s="72">
        <f t="shared" si="625"/>
        <v>1.2000000000000002</v>
      </c>
      <c r="AQ1051" s="72">
        <f t="shared" si="626"/>
        <v>1.2000000000000002</v>
      </c>
      <c r="AR1051" s="71" t="e">
        <f t="shared" si="627"/>
        <v>#DIV/0!</v>
      </c>
      <c r="BA1051">
        <f t="shared" si="628"/>
        <v>261</v>
      </c>
      <c r="BB1051" s="91" t="e">
        <f t="shared" si="629"/>
        <v>#DIV/0!</v>
      </c>
    </row>
    <row r="1052" spans="1:54">
      <c r="A1052" s="2" t="s">
        <v>1178</v>
      </c>
      <c r="B1052" s="7" t="s">
        <v>40995</v>
      </c>
      <c r="C1052" s="17">
        <f t="shared" si="610"/>
        <v>24.8</v>
      </c>
      <c r="D1052" s="28">
        <f t="shared" si="611"/>
        <v>44</v>
      </c>
      <c r="E1052" s="8">
        <f t="shared" si="630"/>
        <v>7</v>
      </c>
      <c r="F1052" s="2" t="s">
        <v>6165</v>
      </c>
      <c r="G1052" s="54">
        <f t="shared" si="631"/>
        <v>23.900000000000002</v>
      </c>
      <c r="H1052" s="20">
        <f t="shared" si="632"/>
        <v>0.5215379</v>
      </c>
      <c r="I1052" s="14" t="s">
        <v>16130</v>
      </c>
      <c r="J1052" s="14" t="s">
        <v>11149</v>
      </c>
      <c r="K1052" s="14" t="s">
        <v>21093</v>
      </c>
      <c r="L1052" s="14" t="s">
        <v>26054</v>
      </c>
      <c r="M1052" s="28">
        <f t="shared" si="633"/>
        <v>13.4</v>
      </c>
      <c r="N1052" s="46">
        <f t="shared" si="612"/>
        <v>6.6</v>
      </c>
      <c r="O1052" s="17">
        <f t="shared" si="613"/>
        <v>0.8</v>
      </c>
      <c r="P1052" s="17">
        <f t="shared" si="613"/>
        <v>2.2000000000000002</v>
      </c>
      <c r="Q1052" s="124">
        <f t="shared" si="614"/>
        <v>0.60000000000000009</v>
      </c>
      <c r="R1052" s="26">
        <f t="shared" si="615"/>
        <v>1.2000000000000002</v>
      </c>
      <c r="S1052" s="2" t="s">
        <v>31014</v>
      </c>
      <c r="T1052" s="2" t="s">
        <v>35994</v>
      </c>
      <c r="U1052" s="24">
        <f t="shared" si="616"/>
        <v>316.90000000000003</v>
      </c>
      <c r="V1052" s="66">
        <f t="shared" si="616"/>
        <v>419.20000000000005</v>
      </c>
      <c r="W1052" s="54">
        <f t="shared" si="617"/>
        <v>2.3899999999999997</v>
      </c>
      <c r="X1052" s="143">
        <f t="shared" si="618"/>
        <v>316.90000000000003</v>
      </c>
      <c r="Y1052" s="143">
        <f t="shared" si="619"/>
        <v>0.57799999999999996</v>
      </c>
      <c r="AD1052">
        <v>152</v>
      </c>
      <c r="AE1052">
        <v>-1</v>
      </c>
      <c r="AF1052" s="10">
        <v>37.9</v>
      </c>
      <c r="AG1052" s="10">
        <v>58.12</v>
      </c>
      <c r="AH1052" s="10">
        <f t="shared" si="620"/>
        <v>110147.98185550488</v>
      </c>
      <c r="AI1052" s="11">
        <f t="shared" si="608"/>
        <v>0</v>
      </c>
      <c r="AJ1052">
        <f t="shared" si="609"/>
        <v>0</v>
      </c>
      <c r="AK1052" t="e">
        <f t="shared" si="621"/>
        <v>#DIV/0!</v>
      </c>
      <c r="AL1052">
        <f t="shared" si="622"/>
        <v>1.0105119552000001</v>
      </c>
      <c r="AM1052" s="5">
        <f t="shared" si="623"/>
        <v>4.76</v>
      </c>
      <c r="AN1052">
        <v>0</v>
      </c>
      <c r="AO1052" s="72">
        <f t="shared" si="624"/>
        <v>1.2000000000000002</v>
      </c>
      <c r="AP1052" s="72">
        <f t="shared" si="625"/>
        <v>0.60000000000000009</v>
      </c>
      <c r="AQ1052" s="72">
        <f t="shared" si="626"/>
        <v>0.60000000000000009</v>
      </c>
      <c r="AR1052" s="71" t="e">
        <f t="shared" si="627"/>
        <v>#DIV/0!</v>
      </c>
      <c r="BA1052">
        <f t="shared" si="628"/>
        <v>44</v>
      </c>
      <c r="BB1052" s="91" t="e">
        <f t="shared" si="629"/>
        <v>#DIV/0!</v>
      </c>
    </row>
    <row r="1053" spans="1:54">
      <c r="A1053" s="2" t="s">
        <v>1179</v>
      </c>
      <c r="B1053" s="7" t="s">
        <v>40996</v>
      </c>
      <c r="C1053" s="17">
        <f t="shared" si="610"/>
        <v>15.200000000000001</v>
      </c>
      <c r="D1053" s="28">
        <f t="shared" si="611"/>
        <v>184</v>
      </c>
      <c r="E1053" s="8">
        <f t="shared" si="630"/>
        <v>13</v>
      </c>
      <c r="F1053" s="2" t="s">
        <v>6166</v>
      </c>
      <c r="G1053" s="54">
        <f t="shared" si="631"/>
        <v>14.299999999999999</v>
      </c>
      <c r="H1053" s="20">
        <f t="shared" si="632"/>
        <v>0.33919110000000002</v>
      </c>
      <c r="I1053" s="14" t="s">
        <v>16131</v>
      </c>
      <c r="J1053" s="14" t="s">
        <v>11150</v>
      </c>
      <c r="K1053" s="14" t="s">
        <v>21094</v>
      </c>
      <c r="L1053" s="14" t="s">
        <v>26055</v>
      </c>
      <c r="M1053" s="28">
        <f t="shared" si="633"/>
        <v>12.7</v>
      </c>
      <c r="N1053" s="46">
        <f t="shared" si="612"/>
        <v>6</v>
      </c>
      <c r="O1053" s="17">
        <f t="shared" si="613"/>
        <v>2</v>
      </c>
      <c r="P1053" s="17">
        <f t="shared" si="613"/>
        <v>3.6</v>
      </c>
      <c r="Q1053" s="124">
        <f t="shared" si="614"/>
        <v>0.8</v>
      </c>
      <c r="R1053" s="26">
        <f t="shared" si="615"/>
        <v>1.2000000000000002</v>
      </c>
      <c r="S1053" s="2" t="s">
        <v>31015</v>
      </c>
      <c r="T1053" s="2" t="s">
        <v>35995</v>
      </c>
      <c r="U1053" s="24">
        <f t="shared" si="616"/>
        <v>457</v>
      </c>
      <c r="V1053" s="66">
        <f t="shared" si="616"/>
        <v>400.90000000000003</v>
      </c>
      <c r="W1053" s="54">
        <f t="shared" si="617"/>
        <v>1.43</v>
      </c>
      <c r="X1053" s="143">
        <f t="shared" si="618"/>
        <v>457</v>
      </c>
      <c r="Y1053" s="143">
        <f t="shared" si="619"/>
        <v>0.38600000000000001</v>
      </c>
      <c r="AD1053">
        <v>152</v>
      </c>
      <c r="AE1053">
        <v>-1</v>
      </c>
      <c r="AF1053" s="10">
        <v>37.9</v>
      </c>
      <c r="AG1053" s="10">
        <v>58.12</v>
      </c>
      <c r="AH1053" s="10">
        <f t="shared" si="620"/>
        <v>189462.41807105011</v>
      </c>
      <c r="AI1053" s="11">
        <f t="shared" si="608"/>
        <v>0</v>
      </c>
      <c r="AJ1053">
        <f t="shared" si="609"/>
        <v>0</v>
      </c>
      <c r="AK1053" t="e">
        <f t="shared" si="621"/>
        <v>#DIV/0!</v>
      </c>
      <c r="AL1053">
        <f t="shared" si="622"/>
        <v>5.709388896000001</v>
      </c>
      <c r="AM1053" s="5">
        <f t="shared" si="623"/>
        <v>2.8400000000000003</v>
      </c>
      <c r="AN1053">
        <v>0</v>
      </c>
      <c r="AO1053" s="72">
        <f t="shared" si="624"/>
        <v>1.2000000000000002</v>
      </c>
      <c r="AP1053" s="72">
        <f t="shared" si="625"/>
        <v>0.8</v>
      </c>
      <c r="AQ1053" s="72">
        <f t="shared" si="626"/>
        <v>0.8</v>
      </c>
      <c r="AR1053" s="71" t="e">
        <f t="shared" si="627"/>
        <v>#DIV/0!</v>
      </c>
      <c r="BA1053">
        <f t="shared" si="628"/>
        <v>184</v>
      </c>
      <c r="BB1053" s="91" t="e">
        <f t="shared" si="629"/>
        <v>#DIV/0!</v>
      </c>
    </row>
    <row r="1054" spans="1:54">
      <c r="A1054" s="2" t="s">
        <v>1180</v>
      </c>
      <c r="B1054" s="7" t="s">
        <v>40997</v>
      </c>
      <c r="C1054" s="17">
        <f t="shared" si="610"/>
        <v>11.200000000000001</v>
      </c>
      <c r="D1054" s="28">
        <f t="shared" si="611"/>
        <v>285</v>
      </c>
      <c r="E1054" s="8">
        <f t="shared" si="630"/>
        <v>10</v>
      </c>
      <c r="F1054" s="2" t="s">
        <v>6167</v>
      </c>
      <c r="G1054" s="54">
        <f t="shared" si="631"/>
        <v>10.299999999999999</v>
      </c>
      <c r="H1054" s="20">
        <f t="shared" si="632"/>
        <v>0.15098800000000001</v>
      </c>
      <c r="I1054" s="14" t="s">
        <v>16132</v>
      </c>
      <c r="J1054" s="14" t="s">
        <v>11151</v>
      </c>
      <c r="K1054" s="14" t="s">
        <v>21095</v>
      </c>
      <c r="L1054" s="14" t="s">
        <v>26056</v>
      </c>
      <c r="M1054" s="28">
        <f t="shared" si="633"/>
        <v>10.5</v>
      </c>
      <c r="N1054" s="46">
        <f t="shared" si="612"/>
        <v>6.4</v>
      </c>
      <c r="O1054" s="17">
        <f t="shared" si="613"/>
        <v>0.8</v>
      </c>
      <c r="P1054" s="17">
        <f t="shared" si="613"/>
        <v>8</v>
      </c>
      <c r="Q1054" s="124">
        <f t="shared" si="614"/>
        <v>1.2000000000000002</v>
      </c>
      <c r="R1054" s="26">
        <f t="shared" si="615"/>
        <v>1.4000000000000001</v>
      </c>
      <c r="S1054" s="2" t="s">
        <v>31016</v>
      </c>
      <c r="T1054" s="2" t="s">
        <v>35996</v>
      </c>
      <c r="U1054" s="24">
        <f t="shared" si="616"/>
        <v>558.20000000000005</v>
      </c>
      <c r="V1054" s="66">
        <f t="shared" si="616"/>
        <v>366.3</v>
      </c>
      <c r="W1054" s="54">
        <f t="shared" si="617"/>
        <v>1.03</v>
      </c>
      <c r="X1054" s="143">
        <f t="shared" si="618"/>
        <v>558.20000000000005</v>
      </c>
      <c r="Y1054" s="143">
        <f t="shared" si="619"/>
        <v>0.30600000000000005</v>
      </c>
      <c r="AD1054">
        <v>152</v>
      </c>
      <c r="AE1054">
        <v>-1</v>
      </c>
      <c r="AF1054" s="10">
        <v>37.9</v>
      </c>
      <c r="AG1054" s="10">
        <v>58.12</v>
      </c>
      <c r="AH1054" s="10">
        <f t="shared" si="620"/>
        <v>266339.30002492294</v>
      </c>
      <c r="AI1054" s="11">
        <f t="shared" si="608"/>
        <v>0</v>
      </c>
      <c r="AJ1054">
        <f t="shared" si="609"/>
        <v>0</v>
      </c>
      <c r="AK1054" t="e">
        <f t="shared" si="621"/>
        <v>#DIV/0!</v>
      </c>
      <c r="AL1054">
        <f t="shared" si="622"/>
        <v>7.6071475200000016</v>
      </c>
      <c r="AM1054" s="5">
        <f t="shared" si="623"/>
        <v>2.04</v>
      </c>
      <c r="AN1054">
        <v>0</v>
      </c>
      <c r="AO1054" s="72">
        <f t="shared" si="624"/>
        <v>1.4000000000000001</v>
      </c>
      <c r="AP1054" s="72">
        <f t="shared" si="625"/>
        <v>1.2000000000000002</v>
      </c>
      <c r="AQ1054" s="72">
        <f t="shared" si="626"/>
        <v>1.2000000000000002</v>
      </c>
      <c r="AR1054" s="71" t="e">
        <f t="shared" si="627"/>
        <v>#DIV/0!</v>
      </c>
      <c r="BA1054">
        <f t="shared" si="628"/>
        <v>285</v>
      </c>
      <c r="BB1054" s="91" t="e">
        <f t="shared" si="629"/>
        <v>#DIV/0!</v>
      </c>
    </row>
    <row r="1055" spans="1:54">
      <c r="A1055" s="2" t="s">
        <v>1181</v>
      </c>
      <c r="B1055" s="7" t="s">
        <v>40998</v>
      </c>
      <c r="C1055" s="17">
        <f t="shared" si="610"/>
        <v>32.299999999999997</v>
      </c>
      <c r="D1055" s="28">
        <f t="shared" si="611"/>
        <v>173</v>
      </c>
      <c r="E1055" s="8">
        <f t="shared" si="630"/>
        <v>6</v>
      </c>
      <c r="F1055" s="2" t="s">
        <v>6168</v>
      </c>
      <c r="G1055" s="54">
        <f t="shared" si="631"/>
        <v>31.400000000000002</v>
      </c>
      <c r="H1055" s="20">
        <f t="shared" si="632"/>
        <v>0.1302567</v>
      </c>
      <c r="I1055" s="14" t="s">
        <v>16133</v>
      </c>
      <c r="J1055" s="14" t="s">
        <v>11152</v>
      </c>
      <c r="K1055" s="14" t="s">
        <v>21096</v>
      </c>
      <c r="L1055" s="14" t="s">
        <v>26057</v>
      </c>
      <c r="M1055" s="28">
        <f t="shared" si="633"/>
        <v>10.1</v>
      </c>
      <c r="N1055" s="46">
        <f t="shared" si="612"/>
        <v>5.2</v>
      </c>
      <c r="O1055" s="17">
        <f t="shared" si="613"/>
        <v>0.8</v>
      </c>
      <c r="P1055" s="17">
        <f t="shared" si="613"/>
        <v>8.8000000000000007</v>
      </c>
      <c r="Q1055" s="124">
        <f t="shared" si="614"/>
        <v>0.4</v>
      </c>
      <c r="R1055" s="26">
        <f t="shared" si="615"/>
        <v>0.4</v>
      </c>
      <c r="S1055" s="2" t="s">
        <v>31017</v>
      </c>
      <c r="T1055" s="2" t="s">
        <v>35997</v>
      </c>
      <c r="U1055" s="24">
        <f t="shared" si="616"/>
        <v>445.90000000000003</v>
      </c>
      <c r="V1055" s="66">
        <f t="shared" si="616"/>
        <v>388.8</v>
      </c>
      <c r="W1055" s="54">
        <f t="shared" si="617"/>
        <v>3.1399999999999997</v>
      </c>
      <c r="X1055" s="143">
        <f t="shared" si="618"/>
        <v>445.90000000000003</v>
      </c>
      <c r="Y1055" s="143">
        <f t="shared" si="619"/>
        <v>0.72799999999999987</v>
      </c>
      <c r="AD1055">
        <v>152</v>
      </c>
      <c r="AE1055">
        <v>-1</v>
      </c>
      <c r="AF1055" s="10">
        <v>37.9</v>
      </c>
      <c r="AG1055" s="10">
        <v>58.12</v>
      </c>
      <c r="AH1055" s="10">
        <f t="shared" si="620"/>
        <v>221338.3389905768</v>
      </c>
      <c r="AI1055" s="11">
        <f t="shared" si="608"/>
        <v>0</v>
      </c>
      <c r="AJ1055">
        <f t="shared" si="609"/>
        <v>0</v>
      </c>
      <c r="AK1055" t="e">
        <f t="shared" si="621"/>
        <v>#DIV/0!</v>
      </c>
      <c r="AL1055">
        <f t="shared" si="622"/>
        <v>2.4491971328000002</v>
      </c>
      <c r="AM1055" s="5">
        <f t="shared" si="623"/>
        <v>6.26</v>
      </c>
      <c r="AN1055">
        <v>0</v>
      </c>
      <c r="AO1055" s="72">
        <f t="shared" si="624"/>
        <v>0.4</v>
      </c>
      <c r="AP1055" s="72">
        <f t="shared" si="625"/>
        <v>0.4</v>
      </c>
      <c r="AQ1055" s="72">
        <f t="shared" si="626"/>
        <v>0.4</v>
      </c>
      <c r="AR1055" s="71" t="e">
        <f t="shared" si="627"/>
        <v>#DIV/0!</v>
      </c>
      <c r="BA1055">
        <f t="shared" si="628"/>
        <v>173</v>
      </c>
      <c r="BB1055" s="91" t="e">
        <f t="shared" si="629"/>
        <v>#DIV/0!</v>
      </c>
    </row>
    <row r="1056" spans="1:54">
      <c r="A1056" s="2" t="s">
        <v>1182</v>
      </c>
      <c r="B1056" s="7" t="s">
        <v>40999</v>
      </c>
      <c r="C1056" s="17">
        <f t="shared" si="610"/>
        <v>15.600000000000001</v>
      </c>
      <c r="D1056" s="28">
        <f t="shared" si="611"/>
        <v>105</v>
      </c>
      <c r="E1056" s="8">
        <f t="shared" si="630"/>
        <v>10</v>
      </c>
      <c r="F1056" s="2" t="s">
        <v>6169</v>
      </c>
      <c r="G1056" s="54">
        <f t="shared" si="631"/>
        <v>14.7</v>
      </c>
      <c r="H1056" s="20">
        <f t="shared" si="632"/>
        <v>0.73030839999999997</v>
      </c>
      <c r="I1056" s="14" t="s">
        <v>16134</v>
      </c>
      <c r="J1056" s="14" t="s">
        <v>11153</v>
      </c>
      <c r="K1056" s="14" t="s">
        <v>21097</v>
      </c>
      <c r="L1056" s="14" t="s">
        <v>26058</v>
      </c>
      <c r="M1056" s="28">
        <f t="shared" si="633"/>
        <v>12.3</v>
      </c>
      <c r="N1056" s="46">
        <f t="shared" si="612"/>
        <v>6.4</v>
      </c>
      <c r="O1056" s="17">
        <f t="shared" si="613"/>
        <v>1.6</v>
      </c>
      <c r="P1056" s="17">
        <f t="shared" si="613"/>
        <v>4.4000000000000004</v>
      </c>
      <c r="Q1056" s="124">
        <f t="shared" si="614"/>
        <v>0.60000000000000009</v>
      </c>
      <c r="R1056" s="26">
        <f t="shared" si="615"/>
        <v>2.2000000000000002</v>
      </c>
      <c r="S1056" s="2" t="s">
        <v>31018</v>
      </c>
      <c r="T1056" s="2" t="s">
        <v>35998</v>
      </c>
      <c r="U1056" s="24">
        <f t="shared" si="616"/>
        <v>378.40000000000003</v>
      </c>
      <c r="V1056" s="66">
        <f t="shared" si="616"/>
        <v>307.40000000000003</v>
      </c>
      <c r="W1056" s="54">
        <f t="shared" si="617"/>
        <v>1.47</v>
      </c>
      <c r="X1056" s="143">
        <f t="shared" si="618"/>
        <v>378.40000000000003</v>
      </c>
      <c r="Y1056" s="143">
        <f t="shared" si="619"/>
        <v>0.39400000000000002</v>
      </c>
      <c r="AD1056">
        <v>152</v>
      </c>
      <c r="AE1056">
        <v>-1</v>
      </c>
      <c r="AF1056" s="10">
        <v>37.9</v>
      </c>
      <c r="AG1056" s="10">
        <v>58.12</v>
      </c>
      <c r="AH1056" s="10">
        <f t="shared" si="620"/>
        <v>347399.40847745392</v>
      </c>
      <c r="AI1056" s="11">
        <f t="shared" si="608"/>
        <v>0</v>
      </c>
      <c r="AJ1056">
        <f t="shared" si="609"/>
        <v>0</v>
      </c>
      <c r="AK1056" t="e">
        <f t="shared" si="621"/>
        <v>#DIV/0!</v>
      </c>
      <c r="AL1056">
        <f t="shared" si="622"/>
        <v>4.1769835008000014</v>
      </c>
      <c r="AM1056" s="5">
        <f t="shared" si="623"/>
        <v>2.9200000000000004</v>
      </c>
      <c r="AN1056">
        <v>0</v>
      </c>
      <c r="AO1056" s="72">
        <f t="shared" si="624"/>
        <v>2.2000000000000002</v>
      </c>
      <c r="AP1056" s="72">
        <f t="shared" si="625"/>
        <v>0.60000000000000009</v>
      </c>
      <c r="AQ1056" s="72">
        <f t="shared" si="626"/>
        <v>0.60000000000000009</v>
      </c>
      <c r="AR1056" s="71" t="e">
        <f t="shared" si="627"/>
        <v>#DIV/0!</v>
      </c>
      <c r="BA1056">
        <f t="shared" si="628"/>
        <v>105</v>
      </c>
      <c r="BB1056" s="91" t="e">
        <f t="shared" si="629"/>
        <v>#DIV/0!</v>
      </c>
    </row>
    <row r="1057" spans="1:54">
      <c r="A1057" s="2" t="s">
        <v>1183</v>
      </c>
      <c r="B1057" s="7" t="s">
        <v>41000</v>
      </c>
      <c r="C1057" s="17">
        <f t="shared" si="610"/>
        <v>22.3</v>
      </c>
      <c r="D1057" s="28">
        <f t="shared" si="611"/>
        <v>184</v>
      </c>
      <c r="E1057" s="8">
        <f t="shared" si="630"/>
        <v>6</v>
      </c>
      <c r="F1057" s="2" t="s">
        <v>6170</v>
      </c>
      <c r="G1057" s="54">
        <f t="shared" si="631"/>
        <v>21.400000000000002</v>
      </c>
      <c r="H1057" s="20">
        <f t="shared" si="632"/>
        <v>0.32069119999999995</v>
      </c>
      <c r="I1057" s="14" t="s">
        <v>16135</v>
      </c>
      <c r="J1057" s="14" t="s">
        <v>11154</v>
      </c>
      <c r="K1057" s="14" t="s">
        <v>21098</v>
      </c>
      <c r="L1057" s="14" t="s">
        <v>26059</v>
      </c>
      <c r="M1057" s="28">
        <f t="shared" si="633"/>
        <v>14.3</v>
      </c>
      <c r="N1057" s="46">
        <f t="shared" si="612"/>
        <v>7</v>
      </c>
      <c r="O1057" s="17">
        <f t="shared" si="613"/>
        <v>1.2000000000000002</v>
      </c>
      <c r="P1057" s="17">
        <f t="shared" si="613"/>
        <v>0.4</v>
      </c>
      <c r="Q1057" s="124">
        <f t="shared" si="614"/>
        <v>1</v>
      </c>
      <c r="R1057" s="26">
        <f t="shared" si="615"/>
        <v>1.4000000000000001</v>
      </c>
      <c r="S1057" s="2" t="s">
        <v>31019</v>
      </c>
      <c r="T1057" s="2" t="s">
        <v>35999</v>
      </c>
      <c r="U1057" s="24">
        <f t="shared" si="616"/>
        <v>457.5</v>
      </c>
      <c r="V1057" s="66">
        <f t="shared" si="616"/>
        <v>391.3</v>
      </c>
      <c r="W1057" s="54">
        <f t="shared" si="617"/>
        <v>2.1399999999999997</v>
      </c>
      <c r="X1057" s="143">
        <f t="shared" si="618"/>
        <v>457.5</v>
      </c>
      <c r="Y1057" s="143">
        <f t="shared" si="619"/>
        <v>0.52799999999999991</v>
      </c>
      <c r="AD1057">
        <v>152</v>
      </c>
      <c r="AE1057">
        <v>-1</v>
      </c>
      <c r="AF1057" s="10">
        <v>37.9</v>
      </c>
      <c r="AG1057" s="10">
        <v>58.12</v>
      </c>
      <c r="AH1057" s="10">
        <f t="shared" si="620"/>
        <v>215361.3251293186</v>
      </c>
      <c r="AI1057" s="11">
        <f t="shared" si="608"/>
        <v>0</v>
      </c>
      <c r="AJ1057">
        <f t="shared" si="609"/>
        <v>0</v>
      </c>
      <c r="AK1057" t="e">
        <f t="shared" si="621"/>
        <v>#DIV/0!</v>
      </c>
      <c r="AL1057">
        <f t="shared" si="622"/>
        <v>0.45649551360000024</v>
      </c>
      <c r="AM1057" s="5">
        <f t="shared" si="623"/>
        <v>4.26</v>
      </c>
      <c r="AN1057">
        <v>0</v>
      </c>
      <c r="AO1057" s="72">
        <f t="shared" si="624"/>
        <v>1.4000000000000001</v>
      </c>
      <c r="AP1057" s="72">
        <f t="shared" si="625"/>
        <v>1</v>
      </c>
      <c r="AQ1057" s="72">
        <f t="shared" si="626"/>
        <v>1</v>
      </c>
      <c r="AR1057" s="71" t="e">
        <f t="shared" si="627"/>
        <v>#DIV/0!</v>
      </c>
      <c r="BA1057">
        <f t="shared" si="628"/>
        <v>184</v>
      </c>
      <c r="BB1057" s="91" t="e">
        <f t="shared" si="629"/>
        <v>#DIV/0!</v>
      </c>
    </row>
    <row r="1058" spans="1:54">
      <c r="A1058" s="2" t="s">
        <v>1184</v>
      </c>
      <c r="B1058" s="7" t="s">
        <v>41001</v>
      </c>
      <c r="C1058" s="17">
        <f t="shared" si="610"/>
        <v>35.4</v>
      </c>
      <c r="D1058" s="28">
        <f t="shared" si="611"/>
        <v>162</v>
      </c>
      <c r="E1058" s="8">
        <f t="shared" si="630"/>
        <v>13</v>
      </c>
      <c r="F1058" s="2" t="s">
        <v>6171</v>
      </c>
      <c r="G1058" s="54">
        <f t="shared" si="631"/>
        <v>34.5</v>
      </c>
      <c r="H1058" s="20">
        <f t="shared" si="632"/>
        <v>0.61848419999999993</v>
      </c>
      <c r="I1058" s="14" t="s">
        <v>16136</v>
      </c>
      <c r="J1058" s="14" t="s">
        <v>11155</v>
      </c>
      <c r="K1058" s="14" t="s">
        <v>21099</v>
      </c>
      <c r="L1058" s="14" t="s">
        <v>26060</v>
      </c>
      <c r="M1058" s="28">
        <f t="shared" si="633"/>
        <v>13.7</v>
      </c>
      <c r="N1058" s="46">
        <f t="shared" si="612"/>
        <v>6.4</v>
      </c>
      <c r="O1058" s="17">
        <f t="shared" si="613"/>
        <v>1.6</v>
      </c>
      <c r="P1058" s="17">
        <f t="shared" si="613"/>
        <v>1.6</v>
      </c>
      <c r="Q1058" s="124">
        <f t="shared" si="614"/>
        <v>1</v>
      </c>
      <c r="R1058" s="26">
        <f t="shared" si="615"/>
        <v>2.8000000000000003</v>
      </c>
      <c r="S1058" s="2" t="s">
        <v>31020</v>
      </c>
      <c r="T1058" s="2" t="s">
        <v>36000</v>
      </c>
      <c r="U1058" s="24">
        <f t="shared" si="616"/>
        <v>434.8</v>
      </c>
      <c r="V1058" s="66">
        <f t="shared" si="616"/>
        <v>316.70000000000005</v>
      </c>
      <c r="W1058" s="54">
        <f t="shared" si="617"/>
        <v>3.4499999999999997</v>
      </c>
      <c r="X1058" s="143">
        <f t="shared" si="618"/>
        <v>434.8</v>
      </c>
      <c r="Y1058" s="143">
        <f t="shared" si="619"/>
        <v>0.78999999999999992</v>
      </c>
      <c r="AD1058">
        <v>152</v>
      </c>
      <c r="AE1058">
        <v>-1</v>
      </c>
      <c r="AF1058" s="10">
        <v>37.9</v>
      </c>
      <c r="AG1058" s="10">
        <v>58.12</v>
      </c>
      <c r="AH1058" s="10">
        <f t="shared" si="620"/>
        <v>336554.95530501124</v>
      </c>
      <c r="AI1058" s="11">
        <f t="shared" si="608"/>
        <v>0</v>
      </c>
      <c r="AJ1058">
        <f t="shared" si="609"/>
        <v>0</v>
      </c>
      <c r="AK1058" t="e">
        <f t="shared" si="621"/>
        <v>#DIV/0!</v>
      </c>
      <c r="AL1058">
        <f t="shared" si="622"/>
        <v>2.734705254400001</v>
      </c>
      <c r="AM1058" s="5">
        <f t="shared" si="623"/>
        <v>6.88</v>
      </c>
      <c r="AN1058">
        <v>0</v>
      </c>
      <c r="AO1058" s="72">
        <f t="shared" si="624"/>
        <v>2.8000000000000003</v>
      </c>
      <c r="AP1058" s="72">
        <f t="shared" si="625"/>
        <v>1</v>
      </c>
      <c r="AQ1058" s="72">
        <f t="shared" si="626"/>
        <v>1.2000000000000002</v>
      </c>
      <c r="AR1058" s="71" t="e">
        <f t="shared" si="627"/>
        <v>#DIV/0!</v>
      </c>
      <c r="BA1058">
        <f t="shared" si="628"/>
        <v>162</v>
      </c>
      <c r="BB1058" s="91" t="e">
        <f t="shared" si="629"/>
        <v>#DIV/0!</v>
      </c>
    </row>
    <row r="1059" spans="1:54">
      <c r="A1059" s="2" t="s">
        <v>1185</v>
      </c>
      <c r="B1059" s="7" t="s">
        <v>41002</v>
      </c>
      <c r="C1059" s="17">
        <f t="shared" si="610"/>
        <v>37.700000000000003</v>
      </c>
      <c r="D1059" s="28">
        <f t="shared" si="611"/>
        <v>289</v>
      </c>
      <c r="E1059" s="8">
        <f t="shared" si="630"/>
        <v>15</v>
      </c>
      <c r="F1059" s="2" t="s">
        <v>6172</v>
      </c>
      <c r="G1059" s="54">
        <f t="shared" si="631"/>
        <v>36.700000000000003</v>
      </c>
      <c r="H1059" s="20">
        <f t="shared" si="632"/>
        <v>0.2040894</v>
      </c>
      <c r="I1059" s="14" t="s">
        <v>16137</v>
      </c>
      <c r="J1059" s="14" t="s">
        <v>11156</v>
      </c>
      <c r="K1059" s="14" t="s">
        <v>21100</v>
      </c>
      <c r="L1059" s="14" t="s">
        <v>26061</v>
      </c>
      <c r="M1059" s="28">
        <f t="shared" si="633"/>
        <v>13.6</v>
      </c>
      <c r="N1059" s="46">
        <f t="shared" si="612"/>
        <v>5.2</v>
      </c>
      <c r="O1059" s="17">
        <f t="shared" si="613"/>
        <v>2</v>
      </c>
      <c r="P1059" s="17">
        <f t="shared" si="613"/>
        <v>1.8</v>
      </c>
      <c r="Q1059" s="124">
        <f t="shared" si="614"/>
        <v>1.2000000000000002</v>
      </c>
      <c r="R1059" s="26">
        <f t="shared" si="615"/>
        <v>1.6</v>
      </c>
      <c r="S1059" s="2" t="s">
        <v>31021</v>
      </c>
      <c r="T1059" s="2" t="s">
        <v>36001</v>
      </c>
      <c r="U1059" s="24">
        <f t="shared" si="616"/>
        <v>562.1</v>
      </c>
      <c r="V1059" s="66">
        <f t="shared" si="616"/>
        <v>344</v>
      </c>
      <c r="W1059" s="54">
        <f t="shared" si="617"/>
        <v>3.67</v>
      </c>
      <c r="X1059" s="143">
        <f t="shared" si="618"/>
        <v>562.1</v>
      </c>
      <c r="Y1059" s="143">
        <f t="shared" si="619"/>
        <v>0.83399999999999996</v>
      </c>
      <c r="AD1059">
        <v>152</v>
      </c>
      <c r="AE1059">
        <v>-1</v>
      </c>
      <c r="AF1059" s="10">
        <v>37.9</v>
      </c>
      <c r="AG1059" s="10">
        <v>58.12</v>
      </c>
      <c r="AH1059" s="10">
        <f t="shared" si="620"/>
        <v>301196.77554628666</v>
      </c>
      <c r="AI1059" s="11">
        <f t="shared" si="608"/>
        <v>0</v>
      </c>
      <c r="AJ1059">
        <f t="shared" si="609"/>
        <v>0</v>
      </c>
      <c r="AK1059" t="e">
        <f t="shared" si="621"/>
        <v>#DIV/0!</v>
      </c>
      <c r="AL1059">
        <f t="shared" si="622"/>
        <v>4.5844450560000007</v>
      </c>
      <c r="AM1059" s="5">
        <f t="shared" si="623"/>
        <v>7.3400000000000007</v>
      </c>
      <c r="AN1059">
        <v>0</v>
      </c>
      <c r="AO1059" s="72">
        <f t="shared" si="624"/>
        <v>1.6</v>
      </c>
      <c r="AP1059" s="72">
        <f t="shared" si="625"/>
        <v>1.2000000000000002</v>
      </c>
      <c r="AQ1059" s="72">
        <f t="shared" si="626"/>
        <v>1.4000000000000001</v>
      </c>
      <c r="AR1059" s="71" t="e">
        <f t="shared" si="627"/>
        <v>#DIV/0!</v>
      </c>
      <c r="BA1059">
        <f t="shared" si="628"/>
        <v>289</v>
      </c>
      <c r="BB1059" s="91" t="e">
        <f t="shared" si="629"/>
        <v>#DIV/0!</v>
      </c>
    </row>
    <row r="1060" spans="1:54">
      <c r="A1060" s="2" t="s">
        <v>1186</v>
      </c>
      <c r="B1060" s="7" t="s">
        <v>41003</v>
      </c>
      <c r="C1060" s="17">
        <f t="shared" si="610"/>
        <v>32</v>
      </c>
      <c r="D1060" s="28">
        <f t="shared" si="611"/>
        <v>294</v>
      </c>
      <c r="E1060" s="8">
        <f t="shared" si="630"/>
        <v>10</v>
      </c>
      <c r="F1060" s="2" t="s">
        <v>6173</v>
      </c>
      <c r="G1060" s="54">
        <f t="shared" si="631"/>
        <v>31.1</v>
      </c>
      <c r="H1060" s="20">
        <f t="shared" si="632"/>
        <v>0.2026327</v>
      </c>
      <c r="I1060" s="14" t="s">
        <v>16138</v>
      </c>
      <c r="J1060" s="14" t="s">
        <v>11157</v>
      </c>
      <c r="K1060" s="14" t="s">
        <v>21101</v>
      </c>
      <c r="L1060" s="14" t="s">
        <v>26062</v>
      </c>
      <c r="M1060" s="28">
        <f t="shared" si="633"/>
        <v>14</v>
      </c>
      <c r="N1060" s="46">
        <f t="shared" si="612"/>
        <v>6</v>
      </c>
      <c r="O1060" s="17">
        <f t="shared" si="613"/>
        <v>1</v>
      </c>
      <c r="P1060" s="17">
        <f t="shared" si="613"/>
        <v>1</v>
      </c>
      <c r="Q1060" s="124">
        <f t="shared" si="614"/>
        <v>1.8</v>
      </c>
      <c r="R1060" s="26">
        <f t="shared" si="615"/>
        <v>2.2000000000000002</v>
      </c>
      <c r="S1060" s="2" t="s">
        <v>31022</v>
      </c>
      <c r="T1060" s="2" t="s">
        <v>36002</v>
      </c>
      <c r="U1060" s="24">
        <f t="shared" si="616"/>
        <v>567.1</v>
      </c>
      <c r="V1060" s="66">
        <f t="shared" si="616"/>
        <v>288.60000000000002</v>
      </c>
      <c r="W1060" s="54">
        <f t="shared" si="617"/>
        <v>3.11</v>
      </c>
      <c r="X1060" s="143">
        <f t="shared" si="618"/>
        <v>567.1</v>
      </c>
      <c r="Y1060" s="143">
        <f t="shared" si="619"/>
        <v>0.72199999999999998</v>
      </c>
      <c r="AD1060">
        <v>152</v>
      </c>
      <c r="AE1060">
        <v>-1</v>
      </c>
      <c r="AF1060" s="10">
        <v>37.9</v>
      </c>
      <c r="AG1060" s="10">
        <v>58.12</v>
      </c>
      <c r="AH1060" s="10">
        <f t="shared" si="620"/>
        <v>367725.66636670387</v>
      </c>
      <c r="AI1060" s="11">
        <f t="shared" si="608"/>
        <v>0</v>
      </c>
      <c r="AJ1060">
        <f t="shared" si="609"/>
        <v>0</v>
      </c>
      <c r="AK1060" t="e">
        <f t="shared" si="621"/>
        <v>#DIV/0!</v>
      </c>
      <c r="AL1060">
        <f t="shared" si="622"/>
        <v>1.7542080600000001</v>
      </c>
      <c r="AM1060" s="5">
        <f t="shared" si="623"/>
        <v>6.2</v>
      </c>
      <c r="AN1060">
        <v>0</v>
      </c>
      <c r="AO1060" s="72">
        <f t="shared" si="624"/>
        <v>2.2000000000000002</v>
      </c>
      <c r="AP1060" s="72">
        <f t="shared" si="625"/>
        <v>1.8</v>
      </c>
      <c r="AQ1060" s="72">
        <f t="shared" si="626"/>
        <v>1.8</v>
      </c>
      <c r="AR1060" s="71" t="e">
        <f t="shared" si="627"/>
        <v>#DIV/0!</v>
      </c>
      <c r="BA1060">
        <f t="shared" si="628"/>
        <v>294</v>
      </c>
      <c r="BB1060" s="91" t="e">
        <f t="shared" si="629"/>
        <v>#DIV/0!</v>
      </c>
    </row>
    <row r="1061" spans="1:54">
      <c r="A1061" s="2" t="s">
        <v>1187</v>
      </c>
      <c r="B1061" s="7" t="s">
        <v>41004</v>
      </c>
      <c r="C1061" s="17">
        <f t="shared" si="610"/>
        <v>29.8</v>
      </c>
      <c r="D1061" s="28">
        <f t="shared" si="611"/>
        <v>279</v>
      </c>
      <c r="E1061" s="8">
        <f t="shared" si="630"/>
        <v>6</v>
      </c>
      <c r="F1061" s="2" t="s">
        <v>6174</v>
      </c>
      <c r="G1061" s="54">
        <f t="shared" si="631"/>
        <v>28.900000000000002</v>
      </c>
      <c r="H1061" s="20">
        <f t="shared" si="632"/>
        <v>0.6732802</v>
      </c>
      <c r="I1061" s="14" t="s">
        <v>16139</v>
      </c>
      <c r="J1061" s="14" t="s">
        <v>11158</v>
      </c>
      <c r="K1061" s="14" t="s">
        <v>21102</v>
      </c>
      <c r="L1061" s="14" t="s">
        <v>26063</v>
      </c>
      <c r="M1061" s="28">
        <f t="shared" si="633"/>
        <v>13.5</v>
      </c>
      <c r="N1061" s="46">
        <f t="shared" si="612"/>
        <v>6.8</v>
      </c>
      <c r="O1061" s="17">
        <f t="shared" si="613"/>
        <v>0.4</v>
      </c>
      <c r="P1061" s="17">
        <f t="shared" si="613"/>
        <v>2</v>
      </c>
      <c r="Q1061" s="124">
        <f t="shared" si="614"/>
        <v>1</v>
      </c>
      <c r="R1061" s="26">
        <f t="shared" si="615"/>
        <v>2.8000000000000003</v>
      </c>
      <c r="S1061" s="2" t="s">
        <v>31023</v>
      </c>
      <c r="T1061" s="2" t="s">
        <v>36003</v>
      </c>
      <c r="U1061" s="24">
        <f t="shared" si="616"/>
        <v>551.9</v>
      </c>
      <c r="V1061" s="66">
        <f t="shared" si="616"/>
        <v>388.90000000000003</v>
      </c>
      <c r="W1061" s="54">
        <f t="shared" si="617"/>
        <v>2.8899999999999997</v>
      </c>
      <c r="X1061" s="143">
        <f t="shared" si="618"/>
        <v>551.9</v>
      </c>
      <c r="Y1061" s="143">
        <f t="shared" si="619"/>
        <v>0.67799999999999994</v>
      </c>
      <c r="AD1061">
        <v>152</v>
      </c>
      <c r="AE1061">
        <v>-1</v>
      </c>
      <c r="AF1061" s="10">
        <v>37.9</v>
      </c>
      <c r="AG1061" s="10">
        <v>58.12</v>
      </c>
      <c r="AH1061" s="10">
        <f t="shared" si="620"/>
        <v>221026.12448383844</v>
      </c>
      <c r="AI1061" s="11">
        <f t="shared" si="608"/>
        <v>0</v>
      </c>
      <c r="AJ1061">
        <f t="shared" si="609"/>
        <v>0</v>
      </c>
      <c r="AK1061" t="e">
        <f t="shared" si="621"/>
        <v>#DIV/0!</v>
      </c>
      <c r="AL1061">
        <f t="shared" si="622"/>
        <v>0.73185235200000009</v>
      </c>
      <c r="AM1061" s="5">
        <f t="shared" si="623"/>
        <v>5.76</v>
      </c>
      <c r="AN1061">
        <v>0</v>
      </c>
      <c r="AO1061" s="72">
        <f t="shared" si="624"/>
        <v>2.8000000000000003</v>
      </c>
      <c r="AP1061" s="72">
        <f t="shared" si="625"/>
        <v>1</v>
      </c>
      <c r="AQ1061" s="72">
        <f t="shared" si="626"/>
        <v>1</v>
      </c>
      <c r="AR1061" s="71" t="e">
        <f t="shared" si="627"/>
        <v>#DIV/0!</v>
      </c>
      <c r="BA1061">
        <f t="shared" si="628"/>
        <v>279</v>
      </c>
      <c r="BB1061" s="91" t="e">
        <f t="shared" si="629"/>
        <v>#DIV/0!</v>
      </c>
    </row>
    <row r="1062" spans="1:54">
      <c r="A1062" s="2" t="s">
        <v>1188</v>
      </c>
      <c r="B1062" s="7" t="s">
        <v>41005</v>
      </c>
      <c r="C1062" s="17">
        <f t="shared" si="610"/>
        <v>24.1</v>
      </c>
      <c r="D1062" s="28">
        <f t="shared" si="611"/>
        <v>128</v>
      </c>
      <c r="E1062" s="8">
        <f t="shared" si="630"/>
        <v>6</v>
      </c>
      <c r="F1062" s="2" t="s">
        <v>6175</v>
      </c>
      <c r="G1062" s="54">
        <f t="shared" si="631"/>
        <v>23.200000000000003</v>
      </c>
      <c r="H1062" s="20">
        <f t="shared" si="632"/>
        <v>0.59890100000000002</v>
      </c>
      <c r="I1062" s="14" t="s">
        <v>16140</v>
      </c>
      <c r="J1062" s="14" t="s">
        <v>11159</v>
      </c>
      <c r="K1062" s="14" t="s">
        <v>21103</v>
      </c>
      <c r="L1062" s="14" t="s">
        <v>26064</v>
      </c>
      <c r="M1062" s="28">
        <f t="shared" si="633"/>
        <v>11.3</v>
      </c>
      <c r="N1062" s="46">
        <f t="shared" si="612"/>
        <v>6.2</v>
      </c>
      <c r="O1062" s="17">
        <f t="shared" si="613"/>
        <v>0.60000000000000009</v>
      </c>
      <c r="P1062" s="17">
        <f t="shared" si="613"/>
        <v>6.4</v>
      </c>
      <c r="Q1062" s="124">
        <f t="shared" si="614"/>
        <v>0.60000000000000009</v>
      </c>
      <c r="R1062" s="26">
        <f t="shared" si="615"/>
        <v>1.6</v>
      </c>
      <c r="S1062" s="2" t="s">
        <v>31024</v>
      </c>
      <c r="T1062" s="2" t="s">
        <v>36004</v>
      </c>
      <c r="U1062" s="24">
        <f t="shared" si="616"/>
        <v>401.1</v>
      </c>
      <c r="V1062" s="66">
        <f t="shared" si="616"/>
        <v>329.90000000000003</v>
      </c>
      <c r="W1062" s="54">
        <f t="shared" si="617"/>
        <v>2.3199999999999998</v>
      </c>
      <c r="X1062" s="143">
        <f t="shared" si="618"/>
        <v>401.1</v>
      </c>
      <c r="Y1062" s="143">
        <f t="shared" si="619"/>
        <v>0.56399999999999995</v>
      </c>
      <c r="AD1062">
        <v>152</v>
      </c>
      <c r="AE1062">
        <v>-1</v>
      </c>
      <c r="AF1062" s="10">
        <v>37.9</v>
      </c>
      <c r="AG1062" s="10">
        <v>58.12</v>
      </c>
      <c r="AH1062" s="10">
        <f t="shared" si="620"/>
        <v>320228.73407788138</v>
      </c>
      <c r="AI1062" s="11">
        <f t="shared" si="608"/>
        <v>0</v>
      </c>
      <c r="AJ1062">
        <f t="shared" si="609"/>
        <v>0</v>
      </c>
      <c r="AK1062" t="e">
        <f t="shared" si="621"/>
        <v>#DIV/0!</v>
      </c>
      <c r="AL1062">
        <f t="shared" si="622"/>
        <v>2.4643522560000006</v>
      </c>
      <c r="AM1062" s="5">
        <f t="shared" si="623"/>
        <v>4.62</v>
      </c>
      <c r="AN1062">
        <v>0</v>
      </c>
      <c r="AO1062" s="72">
        <f t="shared" si="624"/>
        <v>1.6</v>
      </c>
      <c r="AP1062" s="72">
        <f t="shared" si="625"/>
        <v>0.60000000000000009</v>
      </c>
      <c r="AQ1062" s="72">
        <f t="shared" si="626"/>
        <v>0.8</v>
      </c>
      <c r="AR1062" s="71" t="e">
        <f t="shared" si="627"/>
        <v>#DIV/0!</v>
      </c>
      <c r="BA1062">
        <f t="shared" si="628"/>
        <v>128</v>
      </c>
      <c r="BB1062" s="91" t="e">
        <f t="shared" si="629"/>
        <v>#DIV/0!</v>
      </c>
    </row>
    <row r="1063" spans="1:54">
      <c r="A1063" s="2" t="s">
        <v>1189</v>
      </c>
      <c r="B1063" s="7" t="s">
        <v>41006</v>
      </c>
      <c r="C1063" s="17">
        <f t="shared" si="610"/>
        <v>12.100000000000001</v>
      </c>
      <c r="D1063" s="28">
        <f t="shared" si="611"/>
        <v>76</v>
      </c>
      <c r="E1063" s="8">
        <f t="shared" si="630"/>
        <v>5</v>
      </c>
      <c r="F1063" s="2" t="s">
        <v>6176</v>
      </c>
      <c r="G1063" s="54">
        <f t="shared" si="631"/>
        <v>11.1</v>
      </c>
      <c r="H1063" s="20">
        <f t="shared" si="632"/>
        <v>0.43503039999999998</v>
      </c>
      <c r="I1063" s="14" t="s">
        <v>16141</v>
      </c>
      <c r="J1063" s="14" t="s">
        <v>11160</v>
      </c>
      <c r="K1063" s="14" t="s">
        <v>21104</v>
      </c>
      <c r="L1063" s="14" t="s">
        <v>26065</v>
      </c>
      <c r="M1063" s="28">
        <f t="shared" si="633"/>
        <v>10.3</v>
      </c>
      <c r="N1063" s="46">
        <f t="shared" si="612"/>
        <v>5.2</v>
      </c>
      <c r="O1063" s="17">
        <f t="shared" si="613"/>
        <v>0.60000000000000009</v>
      </c>
      <c r="P1063" s="17">
        <f t="shared" si="613"/>
        <v>8.4</v>
      </c>
      <c r="Q1063" s="124">
        <f t="shared" si="614"/>
        <v>0.4</v>
      </c>
      <c r="R1063" s="26">
        <f t="shared" si="615"/>
        <v>0.60000000000000009</v>
      </c>
      <c r="S1063" s="2" t="s">
        <v>31025</v>
      </c>
      <c r="T1063" s="2" t="s">
        <v>36005</v>
      </c>
      <c r="U1063" s="24">
        <f t="shared" si="616"/>
        <v>349.20000000000005</v>
      </c>
      <c r="V1063" s="66">
        <f t="shared" si="616"/>
        <v>344.8</v>
      </c>
      <c r="W1063" s="54">
        <f t="shared" si="617"/>
        <v>1.1100000000000001</v>
      </c>
      <c r="X1063" s="143">
        <f t="shared" si="618"/>
        <v>349.20000000000005</v>
      </c>
      <c r="Y1063" s="143">
        <f t="shared" si="619"/>
        <v>0.32200000000000006</v>
      </c>
      <c r="AD1063">
        <v>152</v>
      </c>
      <c r="AE1063">
        <v>-1</v>
      </c>
      <c r="AF1063" s="10">
        <v>37.9</v>
      </c>
      <c r="AG1063" s="10">
        <v>58.12</v>
      </c>
      <c r="AH1063" s="10">
        <f t="shared" si="620"/>
        <v>300073.42869029986</v>
      </c>
      <c r="AI1063" s="11">
        <f t="shared" si="608"/>
        <v>0</v>
      </c>
      <c r="AJ1063">
        <f t="shared" si="609"/>
        <v>0</v>
      </c>
      <c r="AK1063" t="e">
        <f t="shared" si="621"/>
        <v>#DIV/0!</v>
      </c>
      <c r="AL1063">
        <f t="shared" si="622"/>
        <v>1.7084680704000004</v>
      </c>
      <c r="AM1063" s="5">
        <f t="shared" si="623"/>
        <v>2.2200000000000002</v>
      </c>
      <c r="AN1063">
        <v>0</v>
      </c>
      <c r="AO1063" s="72">
        <f t="shared" si="624"/>
        <v>0.60000000000000009</v>
      </c>
      <c r="AP1063" s="72">
        <f t="shared" si="625"/>
        <v>0.4</v>
      </c>
      <c r="AQ1063" s="72">
        <f t="shared" si="626"/>
        <v>0.4</v>
      </c>
      <c r="AR1063" s="71" t="e">
        <f t="shared" si="627"/>
        <v>#DIV/0!</v>
      </c>
      <c r="BA1063">
        <f t="shared" si="628"/>
        <v>76</v>
      </c>
      <c r="BB1063" s="91" t="e">
        <f t="shared" si="629"/>
        <v>#DIV/0!</v>
      </c>
    </row>
    <row r="1064" spans="1:54">
      <c r="A1064" s="2" t="s">
        <v>1190</v>
      </c>
      <c r="B1064" s="7" t="s">
        <v>41007</v>
      </c>
      <c r="C1064" s="17">
        <f t="shared" si="610"/>
        <v>26.6</v>
      </c>
      <c r="D1064" s="28">
        <f t="shared" si="611"/>
        <v>106</v>
      </c>
      <c r="E1064" s="8">
        <f t="shared" si="630"/>
        <v>12</v>
      </c>
      <c r="F1064" s="2" t="s">
        <v>6177</v>
      </c>
      <c r="G1064" s="54">
        <f t="shared" si="631"/>
        <v>25.700000000000003</v>
      </c>
      <c r="H1064" s="20">
        <f t="shared" si="632"/>
        <v>0.30146479999999998</v>
      </c>
      <c r="I1064" s="14" t="s">
        <v>16142</v>
      </c>
      <c r="J1064" s="14" t="s">
        <v>11161</v>
      </c>
      <c r="K1064" s="14" t="s">
        <v>21105</v>
      </c>
      <c r="L1064" s="14" t="s">
        <v>26066</v>
      </c>
      <c r="M1064" s="28">
        <f t="shared" si="633"/>
        <v>9.8999999999999986</v>
      </c>
      <c r="N1064" s="46">
        <f t="shared" si="612"/>
        <v>6</v>
      </c>
      <c r="O1064" s="17">
        <f t="shared" si="613"/>
        <v>2.4000000000000004</v>
      </c>
      <c r="P1064" s="17">
        <f t="shared" si="613"/>
        <v>9.2000000000000011</v>
      </c>
      <c r="Q1064" s="124">
        <f t="shared" si="614"/>
        <v>0.60000000000000009</v>
      </c>
      <c r="R1064" s="26">
        <f t="shared" si="615"/>
        <v>0.8</v>
      </c>
      <c r="S1064" s="2" t="s">
        <v>31026</v>
      </c>
      <c r="T1064" s="2" t="s">
        <v>36006</v>
      </c>
      <c r="U1064" s="24">
        <f t="shared" si="616"/>
        <v>379.3</v>
      </c>
      <c r="V1064" s="66">
        <f t="shared" si="616"/>
        <v>375.40000000000003</v>
      </c>
      <c r="W1064" s="54">
        <f t="shared" si="617"/>
        <v>2.57</v>
      </c>
      <c r="X1064" s="143">
        <f t="shared" si="618"/>
        <v>379.3</v>
      </c>
      <c r="Y1064" s="143">
        <f t="shared" si="619"/>
        <v>0.61399999999999999</v>
      </c>
      <c r="AD1064">
        <v>152</v>
      </c>
      <c r="AE1064">
        <v>-1</v>
      </c>
      <c r="AF1064" s="10">
        <v>37.9</v>
      </c>
      <c r="AG1064" s="10">
        <v>58.12</v>
      </c>
      <c r="AH1064" s="10">
        <f t="shared" si="620"/>
        <v>249646.43796942171</v>
      </c>
      <c r="AI1064" s="11">
        <f t="shared" si="608"/>
        <v>0</v>
      </c>
      <c r="AJ1064">
        <f t="shared" si="609"/>
        <v>0</v>
      </c>
      <c r="AK1064" t="e">
        <f t="shared" si="621"/>
        <v>#DIV/0!</v>
      </c>
      <c r="AL1064">
        <f t="shared" si="622"/>
        <v>12.338925772800003</v>
      </c>
      <c r="AM1064" s="5">
        <f t="shared" si="623"/>
        <v>5.12</v>
      </c>
      <c r="AN1064">
        <v>0</v>
      </c>
      <c r="AO1064" s="72">
        <f t="shared" si="624"/>
        <v>0.8</v>
      </c>
      <c r="AP1064" s="72">
        <f t="shared" si="625"/>
        <v>0.60000000000000009</v>
      </c>
      <c r="AQ1064" s="72">
        <f t="shared" si="626"/>
        <v>0.60000000000000009</v>
      </c>
      <c r="AR1064" s="71" t="e">
        <f t="shared" si="627"/>
        <v>#DIV/0!</v>
      </c>
      <c r="BA1064">
        <f t="shared" si="628"/>
        <v>106</v>
      </c>
      <c r="BB1064" s="91" t="e">
        <f t="shared" si="629"/>
        <v>#DIV/0!</v>
      </c>
    </row>
    <row r="1065" spans="1:54">
      <c r="A1065" s="2" t="s">
        <v>1191</v>
      </c>
      <c r="B1065" s="7" t="s">
        <v>41008</v>
      </c>
      <c r="C1065" s="17">
        <f t="shared" si="610"/>
        <v>35.700000000000003</v>
      </c>
      <c r="D1065" s="28">
        <f t="shared" si="611"/>
        <v>222</v>
      </c>
      <c r="E1065" s="8">
        <f t="shared" si="630"/>
        <v>6</v>
      </c>
      <c r="F1065" s="2" t="s">
        <v>6178</v>
      </c>
      <c r="G1065" s="54">
        <f t="shared" si="631"/>
        <v>34.700000000000003</v>
      </c>
      <c r="H1065" s="20">
        <f t="shared" si="632"/>
        <v>0.86434520000000004</v>
      </c>
      <c r="I1065" s="14" t="s">
        <v>16143</v>
      </c>
      <c r="J1065" s="14" t="s">
        <v>11162</v>
      </c>
      <c r="K1065" s="14" t="s">
        <v>21106</v>
      </c>
      <c r="L1065" s="14" t="s">
        <v>19</v>
      </c>
      <c r="M1065" s="28">
        <f t="shared" si="633"/>
        <v>9.8000000000000007</v>
      </c>
      <c r="N1065" s="46">
        <f t="shared" si="612"/>
        <v>5.8</v>
      </c>
      <c r="O1065" s="17">
        <f t="shared" si="613"/>
        <v>1.6</v>
      </c>
      <c r="P1065" s="17">
        <f t="shared" si="613"/>
        <v>9.4</v>
      </c>
      <c r="Q1065" s="124">
        <f t="shared" si="614"/>
        <v>0.2</v>
      </c>
      <c r="R1065" s="26">
        <f t="shared" si="615"/>
        <v>0.4</v>
      </c>
      <c r="S1065" s="2" t="s">
        <v>31027</v>
      </c>
      <c r="T1065" s="2" t="s">
        <v>36007</v>
      </c>
      <c r="U1065" s="24">
        <f t="shared" si="616"/>
        <v>494.70000000000005</v>
      </c>
      <c r="V1065" s="66">
        <f t="shared" si="616"/>
        <v>313.40000000000003</v>
      </c>
      <c r="W1065" s="54">
        <f t="shared" si="617"/>
        <v>3.4699999999999998</v>
      </c>
      <c r="X1065" s="143">
        <f t="shared" si="618"/>
        <v>494.70000000000005</v>
      </c>
      <c r="Y1065" s="143">
        <f t="shared" si="619"/>
        <v>0.79399999999999993</v>
      </c>
      <c r="AD1065">
        <v>152</v>
      </c>
      <c r="AE1065">
        <v>-1</v>
      </c>
      <c r="AF1065" s="10">
        <v>37.9</v>
      </c>
      <c r="AG1065" s="10">
        <v>58.12</v>
      </c>
      <c r="AH1065" s="10">
        <f t="shared" si="620"/>
        <v>340482.14945041283</v>
      </c>
      <c r="AI1065" s="11">
        <f t="shared" si="608"/>
        <v>0</v>
      </c>
      <c r="AJ1065">
        <f t="shared" si="609"/>
        <v>0</v>
      </c>
      <c r="AK1065" t="e">
        <f t="shared" si="621"/>
        <v>#DIV/0!</v>
      </c>
      <c r="AL1065">
        <f t="shared" si="622"/>
        <v>0.81609927680000005</v>
      </c>
      <c r="AM1065" s="5">
        <f t="shared" si="623"/>
        <v>6.94</v>
      </c>
      <c r="AN1065">
        <v>0</v>
      </c>
      <c r="AO1065" s="72">
        <f t="shared" si="624"/>
        <v>0.4</v>
      </c>
      <c r="AP1065" s="72">
        <f t="shared" si="625"/>
        <v>0.2</v>
      </c>
      <c r="AQ1065" s="72">
        <f t="shared" si="626"/>
        <v>0.2</v>
      </c>
      <c r="AR1065" s="71" t="e">
        <f t="shared" si="627"/>
        <v>#DIV/0!</v>
      </c>
      <c r="BA1065">
        <f t="shared" si="628"/>
        <v>222</v>
      </c>
      <c r="BB1065" s="91" t="e">
        <f t="shared" si="629"/>
        <v>#DIV/0!</v>
      </c>
    </row>
    <row r="1066" spans="1:54">
      <c r="A1066" s="2" t="s">
        <v>1192</v>
      </c>
      <c r="B1066" s="7" t="s">
        <v>41009</v>
      </c>
      <c r="C1066" s="17">
        <f t="shared" si="610"/>
        <v>35.800000000000004</v>
      </c>
      <c r="D1066" s="28">
        <f t="shared" si="611"/>
        <v>277</v>
      </c>
      <c r="E1066" s="8">
        <f t="shared" si="630"/>
        <v>8</v>
      </c>
      <c r="F1066" s="2" t="s">
        <v>6179</v>
      </c>
      <c r="G1066" s="54">
        <f t="shared" si="631"/>
        <v>34.800000000000004</v>
      </c>
      <c r="H1066" s="20">
        <f t="shared" si="632"/>
        <v>0.30327149999999997</v>
      </c>
      <c r="I1066" s="14" t="s">
        <v>16144</v>
      </c>
      <c r="J1066" s="14" t="s">
        <v>11163</v>
      </c>
      <c r="K1066" s="14" t="s">
        <v>21107</v>
      </c>
      <c r="L1066" s="14" t="s">
        <v>26067</v>
      </c>
      <c r="M1066" s="28">
        <f t="shared" si="633"/>
        <v>10</v>
      </c>
      <c r="N1066" s="46">
        <f t="shared" si="612"/>
        <v>5.6</v>
      </c>
      <c r="O1066" s="17">
        <f t="shared" si="613"/>
        <v>0.8</v>
      </c>
      <c r="P1066" s="17">
        <f t="shared" si="613"/>
        <v>9</v>
      </c>
      <c r="Q1066" s="124">
        <f t="shared" si="614"/>
        <v>0.8</v>
      </c>
      <c r="R1066" s="26">
        <f t="shared" si="615"/>
        <v>1.2000000000000002</v>
      </c>
      <c r="S1066" s="2" t="s">
        <v>31028</v>
      </c>
      <c r="T1066" s="2" t="s">
        <v>36008</v>
      </c>
      <c r="U1066" s="24">
        <f t="shared" si="616"/>
        <v>549.6</v>
      </c>
      <c r="V1066" s="66">
        <f t="shared" si="616"/>
        <v>360.40000000000003</v>
      </c>
      <c r="W1066" s="54">
        <f t="shared" si="617"/>
        <v>3.48</v>
      </c>
      <c r="X1066" s="143">
        <f t="shared" si="618"/>
        <v>549.6</v>
      </c>
      <c r="Y1066" s="143">
        <f t="shared" si="619"/>
        <v>0.79599999999999993</v>
      </c>
      <c r="AD1066">
        <v>152</v>
      </c>
      <c r="AE1066">
        <v>-1</v>
      </c>
      <c r="AF1066" s="10">
        <v>37.9</v>
      </c>
      <c r="AG1066" s="10">
        <v>58.12</v>
      </c>
      <c r="AH1066" s="10">
        <f t="shared" si="620"/>
        <v>276157.55978360475</v>
      </c>
      <c r="AI1066" s="11">
        <f t="shared" si="608"/>
        <v>0</v>
      </c>
      <c r="AJ1066">
        <f t="shared" si="609"/>
        <v>0</v>
      </c>
      <c r="AK1066" t="e">
        <f t="shared" si="621"/>
        <v>#DIV/0!</v>
      </c>
      <c r="AL1066">
        <f t="shared" si="622"/>
        <v>6.0197342400000018</v>
      </c>
      <c r="AM1066" s="5">
        <f t="shared" si="623"/>
        <v>6.9600000000000009</v>
      </c>
      <c r="AN1066">
        <v>0</v>
      </c>
      <c r="AO1066" s="72">
        <f t="shared" si="624"/>
        <v>1.2000000000000002</v>
      </c>
      <c r="AP1066" s="72">
        <f t="shared" si="625"/>
        <v>0.8</v>
      </c>
      <c r="AQ1066" s="72">
        <f t="shared" si="626"/>
        <v>1</v>
      </c>
      <c r="AR1066" s="71" t="e">
        <f t="shared" si="627"/>
        <v>#DIV/0!</v>
      </c>
      <c r="BA1066">
        <f t="shared" si="628"/>
        <v>277</v>
      </c>
      <c r="BB1066" s="91" t="e">
        <f t="shared" si="629"/>
        <v>#DIV/0!</v>
      </c>
    </row>
    <row r="1067" spans="1:54">
      <c r="A1067" s="2" t="s">
        <v>1193</v>
      </c>
      <c r="B1067" s="7" t="s">
        <v>41010</v>
      </c>
      <c r="C1067" s="17">
        <f t="shared" si="610"/>
        <v>15.100000000000001</v>
      </c>
      <c r="D1067" s="28">
        <f t="shared" si="611"/>
        <v>294</v>
      </c>
      <c r="E1067" s="8">
        <f t="shared" si="630"/>
        <v>7</v>
      </c>
      <c r="F1067" s="2" t="s">
        <v>6180</v>
      </c>
      <c r="G1067" s="54">
        <f t="shared" si="631"/>
        <v>14.1</v>
      </c>
      <c r="H1067" s="20">
        <f t="shared" si="632"/>
        <v>0.63938689999999998</v>
      </c>
      <c r="I1067" s="14" t="s">
        <v>16145</v>
      </c>
      <c r="J1067" s="14" t="s">
        <v>11164</v>
      </c>
      <c r="K1067" s="14" t="s">
        <v>21108</v>
      </c>
      <c r="L1067" s="14" t="s">
        <v>26068</v>
      </c>
      <c r="M1067" s="28">
        <f t="shared" si="633"/>
        <v>12.3</v>
      </c>
      <c r="N1067" s="46">
        <f t="shared" si="612"/>
        <v>6</v>
      </c>
      <c r="O1067" s="17">
        <f t="shared" si="613"/>
        <v>2.2000000000000002</v>
      </c>
      <c r="P1067" s="17">
        <f t="shared" si="613"/>
        <v>4.4000000000000004</v>
      </c>
      <c r="Q1067" s="124">
        <f t="shared" si="614"/>
        <v>0.2</v>
      </c>
      <c r="R1067" s="26">
        <f t="shared" si="615"/>
        <v>0.60000000000000009</v>
      </c>
      <c r="S1067" s="2" t="s">
        <v>31029</v>
      </c>
      <c r="T1067" s="2" t="s">
        <v>36009</v>
      </c>
      <c r="U1067" s="24">
        <f t="shared" si="616"/>
        <v>566.6</v>
      </c>
      <c r="V1067" s="66">
        <f t="shared" si="616"/>
        <v>290.60000000000002</v>
      </c>
      <c r="W1067" s="54">
        <f t="shared" si="617"/>
        <v>1.41</v>
      </c>
      <c r="X1067" s="143">
        <f t="shared" si="618"/>
        <v>566.6</v>
      </c>
      <c r="Y1067" s="143">
        <f t="shared" si="619"/>
        <v>0.38200000000000001</v>
      </c>
      <c r="AD1067">
        <v>152</v>
      </c>
      <c r="AE1067">
        <v>-1</v>
      </c>
      <c r="AF1067" s="10">
        <v>37.9</v>
      </c>
      <c r="AG1067" s="10">
        <v>58.12</v>
      </c>
      <c r="AH1067" s="10">
        <f t="shared" si="620"/>
        <v>365603.08334027912</v>
      </c>
      <c r="AI1067" s="11">
        <f t="shared" si="608"/>
        <v>0</v>
      </c>
      <c r="AJ1067">
        <f t="shared" si="609"/>
        <v>0</v>
      </c>
      <c r="AK1067" t="e">
        <f t="shared" si="621"/>
        <v>#DIV/0!</v>
      </c>
      <c r="AL1067">
        <f t="shared" si="622"/>
        <v>2.0944408848000005</v>
      </c>
      <c r="AM1067" s="5">
        <f t="shared" si="623"/>
        <v>2.8200000000000003</v>
      </c>
      <c r="AN1067">
        <v>0</v>
      </c>
      <c r="AO1067" s="72">
        <f t="shared" si="624"/>
        <v>0.60000000000000009</v>
      </c>
      <c r="AP1067" s="72">
        <f t="shared" si="625"/>
        <v>0.2</v>
      </c>
      <c r="AQ1067" s="72">
        <f t="shared" si="626"/>
        <v>0.4</v>
      </c>
      <c r="AR1067" s="71" t="e">
        <f t="shared" si="627"/>
        <v>#DIV/0!</v>
      </c>
      <c r="BA1067">
        <f t="shared" si="628"/>
        <v>294</v>
      </c>
      <c r="BB1067" s="91" t="e">
        <f t="shared" si="629"/>
        <v>#DIV/0!</v>
      </c>
    </row>
    <row r="1068" spans="1:54">
      <c r="A1068" s="2" t="s">
        <v>1194</v>
      </c>
      <c r="B1068" s="7" t="s">
        <v>41011</v>
      </c>
      <c r="C1068" s="17">
        <f t="shared" si="610"/>
        <v>23.200000000000003</v>
      </c>
      <c r="D1068" s="28">
        <f t="shared" si="611"/>
        <v>24</v>
      </c>
      <c r="E1068" s="8">
        <f t="shared" si="630"/>
        <v>15</v>
      </c>
      <c r="F1068" s="2" t="s">
        <v>6181</v>
      </c>
      <c r="G1068" s="54">
        <f t="shared" si="631"/>
        <v>22.200000000000003</v>
      </c>
      <c r="H1068" s="20">
        <f t="shared" si="632"/>
        <v>0.1708674</v>
      </c>
      <c r="I1068" s="14" t="s">
        <v>16146</v>
      </c>
      <c r="J1068" s="14" t="s">
        <v>11165</v>
      </c>
      <c r="K1068" s="14" t="s">
        <v>21109</v>
      </c>
      <c r="L1068" s="14" t="s">
        <v>26069</v>
      </c>
      <c r="M1068" s="28">
        <f t="shared" si="633"/>
        <v>9.8999999999999986</v>
      </c>
      <c r="N1068" s="46">
        <f t="shared" si="612"/>
        <v>6.8</v>
      </c>
      <c r="O1068" s="17">
        <f t="shared" si="613"/>
        <v>1.2000000000000002</v>
      </c>
      <c r="P1068" s="17">
        <f t="shared" si="613"/>
        <v>9.2000000000000011</v>
      </c>
      <c r="Q1068" s="124">
        <f t="shared" si="614"/>
        <v>1.8</v>
      </c>
      <c r="R1068" s="26">
        <f t="shared" si="615"/>
        <v>2.2000000000000002</v>
      </c>
      <c r="S1068" s="2" t="s">
        <v>31030</v>
      </c>
      <c r="T1068" s="2" t="s">
        <v>36010</v>
      </c>
      <c r="U1068" s="24">
        <f t="shared" si="616"/>
        <v>297.5</v>
      </c>
      <c r="V1068" s="66">
        <f t="shared" si="616"/>
        <v>313.8</v>
      </c>
      <c r="W1068" s="54">
        <f t="shared" si="617"/>
        <v>2.2199999999999998</v>
      </c>
      <c r="X1068" s="143">
        <f t="shared" si="618"/>
        <v>297.5</v>
      </c>
      <c r="Y1068" s="143">
        <f t="shared" si="619"/>
        <v>0.54399999999999993</v>
      </c>
      <c r="AD1068">
        <v>152</v>
      </c>
      <c r="AE1068">
        <v>-1</v>
      </c>
      <c r="AF1068" s="10">
        <v>37.9</v>
      </c>
      <c r="AG1068" s="10">
        <v>58.12</v>
      </c>
      <c r="AH1068" s="10">
        <f t="shared" si="620"/>
        <v>339978.18862194131</v>
      </c>
      <c r="AI1068" s="11">
        <f t="shared" si="608"/>
        <v>0</v>
      </c>
      <c r="AJ1068">
        <f t="shared" si="609"/>
        <v>0</v>
      </c>
      <c r="AK1068" t="e">
        <f t="shared" si="621"/>
        <v>#DIV/0!</v>
      </c>
      <c r="AL1068">
        <f t="shared" si="622"/>
        <v>20.137972588800007</v>
      </c>
      <c r="AM1068" s="5">
        <f t="shared" si="623"/>
        <v>4.4400000000000004</v>
      </c>
      <c r="AN1068">
        <v>0</v>
      </c>
      <c r="AO1068" s="72">
        <f t="shared" si="624"/>
        <v>2.2000000000000002</v>
      </c>
      <c r="AP1068" s="72">
        <f t="shared" si="625"/>
        <v>1.8</v>
      </c>
      <c r="AQ1068" s="72">
        <f t="shared" si="626"/>
        <v>2</v>
      </c>
      <c r="AR1068" s="71" t="e">
        <f t="shared" si="627"/>
        <v>#DIV/0!</v>
      </c>
      <c r="BA1068">
        <f t="shared" si="628"/>
        <v>24</v>
      </c>
      <c r="BB1068" s="91" t="e">
        <f t="shared" si="629"/>
        <v>#DIV/0!</v>
      </c>
    </row>
    <row r="1069" spans="1:54">
      <c r="A1069" s="2" t="s">
        <v>1195</v>
      </c>
      <c r="B1069" s="7" t="s">
        <v>41012</v>
      </c>
      <c r="C1069" s="17">
        <f t="shared" si="610"/>
        <v>26.8</v>
      </c>
      <c r="D1069" s="28">
        <f t="shared" si="611"/>
        <v>256</v>
      </c>
      <c r="E1069" s="8">
        <f t="shared" si="630"/>
        <v>21</v>
      </c>
      <c r="F1069" s="2" t="s">
        <v>6182</v>
      </c>
      <c r="G1069" s="54">
        <f t="shared" si="631"/>
        <v>25.8</v>
      </c>
      <c r="H1069" s="20">
        <f t="shared" si="632"/>
        <v>0.36626489999999995</v>
      </c>
      <c r="I1069" s="14" t="s">
        <v>16147</v>
      </c>
      <c r="J1069" s="14" t="s">
        <v>11166</v>
      </c>
      <c r="K1069" s="14" t="s">
        <v>21110</v>
      </c>
      <c r="L1069" s="14" t="s">
        <v>26070</v>
      </c>
      <c r="M1069" s="28">
        <f t="shared" si="633"/>
        <v>10.199999999999999</v>
      </c>
      <c r="N1069" s="46">
        <f t="shared" si="612"/>
        <v>5.2</v>
      </c>
      <c r="O1069" s="17">
        <f t="shared" si="613"/>
        <v>2.4000000000000004</v>
      </c>
      <c r="P1069" s="17">
        <f t="shared" si="613"/>
        <v>8.6</v>
      </c>
      <c r="Q1069" s="124">
        <f t="shared" si="614"/>
        <v>1.8</v>
      </c>
      <c r="R1069" s="26">
        <f t="shared" si="615"/>
        <v>2.8000000000000003</v>
      </c>
      <c r="S1069" s="2" t="s">
        <v>31031</v>
      </c>
      <c r="T1069" s="2" t="s">
        <v>36011</v>
      </c>
      <c r="U1069" s="24">
        <f t="shared" si="616"/>
        <v>528.6</v>
      </c>
      <c r="V1069" s="66">
        <f t="shared" si="616"/>
        <v>415.1</v>
      </c>
      <c r="W1069" s="54">
        <f t="shared" si="617"/>
        <v>2.5799999999999996</v>
      </c>
      <c r="X1069" s="143">
        <f t="shared" si="618"/>
        <v>528.6</v>
      </c>
      <c r="Y1069" s="143">
        <f t="shared" si="619"/>
        <v>0.61599999999999988</v>
      </c>
      <c r="AD1069">
        <v>152</v>
      </c>
      <c r="AE1069">
        <v>-1</v>
      </c>
      <c r="AF1069" s="10">
        <v>37.9</v>
      </c>
      <c r="AG1069" s="10">
        <v>58.12</v>
      </c>
      <c r="AH1069" s="10">
        <f t="shared" si="620"/>
        <v>134903.9706952167</v>
      </c>
      <c r="AI1069" s="11">
        <f t="shared" si="608"/>
        <v>0</v>
      </c>
      <c r="AJ1069">
        <f t="shared" si="609"/>
        <v>0</v>
      </c>
      <c r="AK1069" t="e">
        <f t="shared" si="621"/>
        <v>#DIV/0!</v>
      </c>
      <c r="AL1069">
        <f t="shared" si="622"/>
        <v>36.624818899200008</v>
      </c>
      <c r="AM1069" s="5">
        <f t="shared" si="623"/>
        <v>5.16</v>
      </c>
      <c r="AN1069">
        <v>0</v>
      </c>
      <c r="AO1069" s="72">
        <f t="shared" si="624"/>
        <v>2.8000000000000003</v>
      </c>
      <c r="AP1069" s="72">
        <f t="shared" si="625"/>
        <v>1.8</v>
      </c>
      <c r="AQ1069" s="72">
        <f t="shared" si="626"/>
        <v>1.8</v>
      </c>
      <c r="AR1069" s="71" t="e">
        <f t="shared" si="627"/>
        <v>#DIV/0!</v>
      </c>
      <c r="BA1069">
        <f t="shared" si="628"/>
        <v>256</v>
      </c>
      <c r="BB1069" s="91" t="e">
        <f t="shared" si="629"/>
        <v>#DIV/0!</v>
      </c>
    </row>
    <row r="1070" spans="1:54">
      <c r="A1070" s="2" t="s">
        <v>1196</v>
      </c>
      <c r="B1070" s="7" t="s">
        <v>41013</v>
      </c>
      <c r="C1070" s="17">
        <f t="shared" si="610"/>
        <v>20</v>
      </c>
      <c r="D1070" s="28">
        <f t="shared" si="611"/>
        <v>139</v>
      </c>
      <c r="E1070" s="8">
        <f t="shared" si="630"/>
        <v>6</v>
      </c>
      <c r="F1070" s="2" t="s">
        <v>6183</v>
      </c>
      <c r="G1070" s="54">
        <f t="shared" si="631"/>
        <v>19.100000000000001</v>
      </c>
      <c r="H1070" s="20">
        <f t="shared" si="632"/>
        <v>0.83215070000000002</v>
      </c>
      <c r="I1070" s="14" t="s">
        <v>16148</v>
      </c>
      <c r="J1070" s="14" t="s">
        <v>11167</v>
      </c>
      <c r="K1070" s="14" t="s">
        <v>21111</v>
      </c>
      <c r="L1070" s="14" t="s">
        <v>26071</v>
      </c>
      <c r="M1070" s="28">
        <f t="shared" si="633"/>
        <v>10</v>
      </c>
      <c r="N1070" s="46">
        <f t="shared" si="612"/>
        <v>6</v>
      </c>
      <c r="O1070" s="17">
        <f t="shared" si="613"/>
        <v>1.8</v>
      </c>
      <c r="P1070" s="17">
        <f t="shared" si="613"/>
        <v>9</v>
      </c>
      <c r="Q1070" s="124">
        <f t="shared" si="614"/>
        <v>0.2</v>
      </c>
      <c r="R1070" s="26">
        <f t="shared" si="615"/>
        <v>1.2000000000000002</v>
      </c>
      <c r="S1070" s="2" t="s">
        <v>31032</v>
      </c>
      <c r="T1070" s="2" t="s">
        <v>36012</v>
      </c>
      <c r="U1070" s="24">
        <f t="shared" si="616"/>
        <v>411.6</v>
      </c>
      <c r="V1070" s="66">
        <f t="shared" si="616"/>
        <v>333.8</v>
      </c>
      <c r="W1070" s="54">
        <f t="shared" si="617"/>
        <v>1.91</v>
      </c>
      <c r="X1070" s="143">
        <f t="shared" si="618"/>
        <v>411.6</v>
      </c>
      <c r="Y1070" s="143">
        <f t="shared" si="619"/>
        <v>0.48199999999999998</v>
      </c>
      <c r="AD1070">
        <v>152</v>
      </c>
      <c r="AE1070">
        <v>-1</v>
      </c>
      <c r="AF1070" s="10">
        <v>37.9</v>
      </c>
      <c r="AG1070" s="10">
        <v>58.12</v>
      </c>
      <c r="AH1070" s="10">
        <f t="shared" si="620"/>
        <v>315210.37634544086</v>
      </c>
      <c r="AI1070" s="11">
        <f t="shared" si="608"/>
        <v>0</v>
      </c>
      <c r="AJ1070">
        <f t="shared" si="609"/>
        <v>0</v>
      </c>
      <c r="AK1070" t="e">
        <f t="shared" si="621"/>
        <v>#DIV/0!</v>
      </c>
      <c r="AL1070">
        <f t="shared" si="622"/>
        <v>3.2629903920000003</v>
      </c>
      <c r="AM1070" s="5">
        <f t="shared" si="623"/>
        <v>3.8</v>
      </c>
      <c r="AN1070">
        <v>0</v>
      </c>
      <c r="AO1070" s="72">
        <f t="shared" si="624"/>
        <v>1.2000000000000002</v>
      </c>
      <c r="AP1070" s="72">
        <f t="shared" si="625"/>
        <v>0.2</v>
      </c>
      <c r="AQ1070" s="72">
        <f t="shared" si="626"/>
        <v>0.4</v>
      </c>
      <c r="AR1070" s="71" t="e">
        <f t="shared" si="627"/>
        <v>#DIV/0!</v>
      </c>
      <c r="BA1070">
        <f t="shared" si="628"/>
        <v>139</v>
      </c>
      <c r="BB1070" s="91" t="e">
        <f t="shared" si="629"/>
        <v>#DIV/0!</v>
      </c>
    </row>
    <row r="1071" spans="1:54">
      <c r="A1071" s="2" t="s">
        <v>1197</v>
      </c>
      <c r="B1071" s="7" t="s">
        <v>41014</v>
      </c>
      <c r="C1071" s="17">
        <f t="shared" si="610"/>
        <v>25.1</v>
      </c>
      <c r="D1071" s="28">
        <f t="shared" si="611"/>
        <v>60</v>
      </c>
      <c r="E1071" s="8">
        <f t="shared" si="630"/>
        <v>6</v>
      </c>
      <c r="F1071" s="2" t="s">
        <v>6184</v>
      </c>
      <c r="G1071" s="54">
        <f t="shared" si="631"/>
        <v>24.200000000000003</v>
      </c>
      <c r="H1071" s="20">
        <f t="shared" si="632"/>
        <v>0.13210959999999999</v>
      </c>
      <c r="I1071" s="14" t="s">
        <v>16149</v>
      </c>
      <c r="J1071" s="14" t="s">
        <v>11168</v>
      </c>
      <c r="K1071" s="14" t="s">
        <v>21112</v>
      </c>
      <c r="L1071" s="14" t="s">
        <v>26072</v>
      </c>
      <c r="M1071" s="28">
        <f t="shared" si="633"/>
        <v>14.2</v>
      </c>
      <c r="N1071" s="46">
        <f t="shared" si="612"/>
        <v>6.2</v>
      </c>
      <c r="O1071" s="17">
        <f t="shared" si="613"/>
        <v>0.60000000000000009</v>
      </c>
      <c r="P1071" s="17">
        <f t="shared" si="613"/>
        <v>0.60000000000000009</v>
      </c>
      <c r="Q1071" s="124">
        <f t="shared" si="614"/>
        <v>1.4000000000000001</v>
      </c>
      <c r="R1071" s="26">
        <f t="shared" si="615"/>
        <v>1.6</v>
      </c>
      <c r="S1071" s="2" t="s">
        <v>31033</v>
      </c>
      <c r="T1071" s="2" t="s">
        <v>36013</v>
      </c>
      <c r="U1071" s="24">
        <f t="shared" si="616"/>
        <v>333.5</v>
      </c>
      <c r="V1071" s="66">
        <f t="shared" si="616"/>
        <v>304.90000000000003</v>
      </c>
      <c r="W1071" s="54">
        <f t="shared" si="617"/>
        <v>2.42</v>
      </c>
      <c r="X1071" s="143">
        <f t="shared" si="618"/>
        <v>333.5</v>
      </c>
      <c r="Y1071" s="143">
        <f t="shared" si="619"/>
        <v>0.58399999999999996</v>
      </c>
      <c r="AD1071">
        <v>152</v>
      </c>
      <c r="AE1071">
        <v>-1</v>
      </c>
      <c r="AF1071" s="10">
        <v>37.9</v>
      </c>
      <c r="AG1071" s="10">
        <v>58.12</v>
      </c>
      <c r="AH1071" s="10">
        <f t="shared" si="620"/>
        <v>350196.24567134836</v>
      </c>
      <c r="AI1071" s="11">
        <f t="shared" si="608"/>
        <v>0</v>
      </c>
      <c r="AJ1071">
        <f t="shared" si="609"/>
        <v>0</v>
      </c>
      <c r="AK1071" t="e">
        <f t="shared" si="621"/>
        <v>#DIV/0!</v>
      </c>
      <c r="AL1071">
        <f t="shared" si="622"/>
        <v>0.4999048704000002</v>
      </c>
      <c r="AM1071" s="5">
        <f t="shared" si="623"/>
        <v>4.82</v>
      </c>
      <c r="AN1071">
        <v>0</v>
      </c>
      <c r="AO1071" s="72">
        <f t="shared" si="624"/>
        <v>1.6</v>
      </c>
      <c r="AP1071" s="72">
        <f t="shared" si="625"/>
        <v>1.4000000000000001</v>
      </c>
      <c r="AQ1071" s="72">
        <f t="shared" si="626"/>
        <v>1.4000000000000001</v>
      </c>
      <c r="AR1071" s="71" t="e">
        <f t="shared" si="627"/>
        <v>#DIV/0!</v>
      </c>
      <c r="BA1071">
        <f t="shared" si="628"/>
        <v>60</v>
      </c>
      <c r="BB1071" s="91" t="e">
        <f t="shared" si="629"/>
        <v>#DIV/0!</v>
      </c>
    </row>
    <row r="1072" spans="1:54">
      <c r="A1072" s="2" t="s">
        <v>1198</v>
      </c>
      <c r="B1072" s="7" t="s">
        <v>41015</v>
      </c>
      <c r="C1072" s="17">
        <f t="shared" si="610"/>
        <v>37</v>
      </c>
      <c r="D1072" s="28">
        <f t="shared" si="611"/>
        <v>238</v>
      </c>
      <c r="E1072" s="8">
        <f t="shared" si="630"/>
        <v>23</v>
      </c>
      <c r="F1072" s="2" t="s">
        <v>6185</v>
      </c>
      <c r="G1072" s="54">
        <f t="shared" si="631"/>
        <v>36.1</v>
      </c>
      <c r="H1072" s="20">
        <f t="shared" si="632"/>
        <v>0.31186810000000004</v>
      </c>
      <c r="I1072" s="14" t="s">
        <v>16150</v>
      </c>
      <c r="J1072" s="14" t="s">
        <v>11169</v>
      </c>
      <c r="K1072" s="14" t="s">
        <v>21113</v>
      </c>
      <c r="L1072" s="14" t="s">
        <v>26073</v>
      </c>
      <c r="M1072" s="28">
        <f t="shared" si="633"/>
        <v>11</v>
      </c>
      <c r="N1072" s="46">
        <f t="shared" si="612"/>
        <v>5.4</v>
      </c>
      <c r="O1072" s="17">
        <f t="shared" si="613"/>
        <v>3</v>
      </c>
      <c r="P1072" s="17">
        <f t="shared" si="613"/>
        <v>7</v>
      </c>
      <c r="Q1072" s="124">
        <f t="shared" si="614"/>
        <v>1.8</v>
      </c>
      <c r="R1072" s="26">
        <f t="shared" si="615"/>
        <v>2.6</v>
      </c>
      <c r="S1072" s="2" t="s">
        <v>31034</v>
      </c>
      <c r="T1072" s="2" t="s">
        <v>36014</v>
      </c>
      <c r="U1072" s="24">
        <f t="shared" si="616"/>
        <v>511</v>
      </c>
      <c r="V1072" s="66">
        <f t="shared" si="616"/>
        <v>283.20000000000005</v>
      </c>
      <c r="W1072" s="54">
        <f t="shared" si="617"/>
        <v>3.61</v>
      </c>
      <c r="X1072" s="143">
        <f t="shared" si="618"/>
        <v>511</v>
      </c>
      <c r="Y1072" s="143">
        <f t="shared" si="619"/>
        <v>0.82199999999999995</v>
      </c>
      <c r="AD1072">
        <v>152</v>
      </c>
      <c r="AE1072">
        <v>-1</v>
      </c>
      <c r="AF1072" s="10">
        <v>37.9</v>
      </c>
      <c r="AG1072" s="10">
        <v>58.12</v>
      </c>
      <c r="AH1072" s="10">
        <f t="shared" si="620"/>
        <v>373183.55569410394</v>
      </c>
      <c r="AI1072" s="11">
        <f t="shared" si="608"/>
        <v>0</v>
      </c>
      <c r="AJ1072">
        <f t="shared" si="609"/>
        <v>0</v>
      </c>
      <c r="AK1072" t="e">
        <f t="shared" si="621"/>
        <v>#DIV/0!</v>
      </c>
      <c r="AL1072">
        <f t="shared" si="622"/>
        <v>37.572001739999997</v>
      </c>
      <c r="AM1072" s="5">
        <f t="shared" si="623"/>
        <v>7.2</v>
      </c>
      <c r="AN1072">
        <v>0</v>
      </c>
      <c r="AO1072" s="72">
        <f t="shared" si="624"/>
        <v>2.6</v>
      </c>
      <c r="AP1072" s="72">
        <f t="shared" si="625"/>
        <v>1.8</v>
      </c>
      <c r="AQ1072" s="72">
        <f t="shared" si="626"/>
        <v>1.8</v>
      </c>
      <c r="AR1072" s="71" t="e">
        <f t="shared" si="627"/>
        <v>#DIV/0!</v>
      </c>
      <c r="BA1072">
        <f t="shared" si="628"/>
        <v>238</v>
      </c>
      <c r="BB1072" s="91" t="e">
        <f t="shared" si="629"/>
        <v>#DIV/0!</v>
      </c>
    </row>
    <row r="1073" spans="1:54">
      <c r="A1073" s="2" t="s">
        <v>1199</v>
      </c>
      <c r="B1073" s="7" t="s">
        <v>41016</v>
      </c>
      <c r="C1073" s="17">
        <f t="shared" si="610"/>
        <v>16.8</v>
      </c>
      <c r="D1073" s="28">
        <f t="shared" si="611"/>
        <v>22</v>
      </c>
      <c r="E1073" s="8">
        <f t="shared" si="630"/>
        <v>13</v>
      </c>
      <c r="F1073" s="2" t="s">
        <v>6186</v>
      </c>
      <c r="G1073" s="54">
        <f t="shared" si="631"/>
        <v>15.9</v>
      </c>
      <c r="H1073" s="20">
        <f t="shared" si="632"/>
        <v>0.62286050000000004</v>
      </c>
      <c r="I1073" s="14" t="s">
        <v>16151</v>
      </c>
      <c r="J1073" s="14" t="s">
        <v>11170</v>
      </c>
      <c r="K1073" s="14" t="s">
        <v>21114</v>
      </c>
      <c r="L1073" s="14" t="s">
        <v>26074</v>
      </c>
      <c r="M1073" s="28">
        <f t="shared" si="633"/>
        <v>9.6999999999999993</v>
      </c>
      <c r="N1073" s="46">
        <f t="shared" si="612"/>
        <v>6.2</v>
      </c>
      <c r="O1073" s="17">
        <f t="shared" si="613"/>
        <v>2.2000000000000002</v>
      </c>
      <c r="P1073" s="17">
        <f t="shared" si="613"/>
        <v>9.6000000000000014</v>
      </c>
      <c r="Q1073" s="124">
        <f t="shared" si="614"/>
        <v>0.8</v>
      </c>
      <c r="R1073" s="26">
        <f t="shared" si="615"/>
        <v>2.2000000000000002</v>
      </c>
      <c r="S1073" s="2" t="s">
        <v>31035</v>
      </c>
      <c r="T1073" s="2" t="s">
        <v>36015</v>
      </c>
      <c r="U1073" s="24">
        <f t="shared" si="616"/>
        <v>295.3</v>
      </c>
      <c r="V1073" s="66">
        <f t="shared" si="616"/>
        <v>376.8</v>
      </c>
      <c r="W1073" s="54">
        <f t="shared" si="617"/>
        <v>1.59</v>
      </c>
      <c r="X1073" s="143">
        <f t="shared" si="618"/>
        <v>295.3</v>
      </c>
      <c r="Y1073" s="143">
        <f t="shared" si="619"/>
        <v>0.41800000000000004</v>
      </c>
      <c r="AD1073">
        <v>152</v>
      </c>
      <c r="AE1073">
        <v>-1</v>
      </c>
      <c r="AF1073" s="10">
        <v>37.9</v>
      </c>
      <c r="AG1073" s="10">
        <v>58.12</v>
      </c>
      <c r="AH1073" s="10">
        <f t="shared" si="620"/>
        <v>246909.90731910311</v>
      </c>
      <c r="AI1073" s="11">
        <f t="shared" si="608"/>
        <v>0</v>
      </c>
      <c r="AJ1073">
        <f t="shared" si="609"/>
        <v>0</v>
      </c>
      <c r="AK1073" t="e">
        <f t="shared" si="621"/>
        <v>#DIV/0!</v>
      </c>
      <c r="AL1073">
        <f t="shared" si="622"/>
        <v>17.523409728000004</v>
      </c>
      <c r="AM1073" s="5">
        <f t="shared" si="623"/>
        <v>3.16</v>
      </c>
      <c r="AN1073">
        <v>0</v>
      </c>
      <c r="AO1073" s="72">
        <f t="shared" si="624"/>
        <v>2.2000000000000002</v>
      </c>
      <c r="AP1073" s="72">
        <f t="shared" si="625"/>
        <v>0.8</v>
      </c>
      <c r="AQ1073" s="72">
        <f t="shared" si="626"/>
        <v>1</v>
      </c>
      <c r="AR1073" s="71" t="e">
        <f t="shared" si="627"/>
        <v>#DIV/0!</v>
      </c>
      <c r="BA1073">
        <f t="shared" si="628"/>
        <v>22</v>
      </c>
      <c r="BB1073" s="91" t="e">
        <f t="shared" si="629"/>
        <v>#DIV/0!</v>
      </c>
    </row>
    <row r="1074" spans="1:54">
      <c r="A1074" s="2" t="s">
        <v>1200</v>
      </c>
      <c r="B1074" s="7" t="s">
        <v>41017</v>
      </c>
      <c r="C1074" s="17">
        <f t="shared" si="610"/>
        <v>19.2</v>
      </c>
      <c r="D1074" s="28">
        <f t="shared" si="611"/>
        <v>72</v>
      </c>
      <c r="E1074" s="8">
        <f t="shared" si="630"/>
        <v>8</v>
      </c>
      <c r="F1074" s="2" t="s">
        <v>6187</v>
      </c>
      <c r="G1074" s="54">
        <f t="shared" si="631"/>
        <v>18.3</v>
      </c>
      <c r="H1074" s="20">
        <f t="shared" si="632"/>
        <v>0.59975699999999998</v>
      </c>
      <c r="I1074" s="14" t="s">
        <v>16152</v>
      </c>
      <c r="J1074" s="14" t="s">
        <v>11171</v>
      </c>
      <c r="K1074" s="14" t="s">
        <v>21115</v>
      </c>
      <c r="L1074" s="14" t="s">
        <v>26075</v>
      </c>
      <c r="M1074" s="28">
        <f t="shared" si="633"/>
        <v>13.7</v>
      </c>
      <c r="N1074" s="46">
        <f t="shared" si="612"/>
        <v>5.4</v>
      </c>
      <c r="O1074" s="17">
        <f t="shared" si="613"/>
        <v>2.2000000000000002</v>
      </c>
      <c r="P1074" s="17">
        <f t="shared" si="613"/>
        <v>1.6</v>
      </c>
      <c r="Q1074" s="124">
        <f t="shared" si="614"/>
        <v>0.4</v>
      </c>
      <c r="R1074" s="26">
        <f t="shared" si="615"/>
        <v>1</v>
      </c>
      <c r="S1074" s="2" t="s">
        <v>31036</v>
      </c>
      <c r="T1074" s="2" t="s">
        <v>36016</v>
      </c>
      <c r="U1074" s="24">
        <f t="shared" si="616"/>
        <v>344.8</v>
      </c>
      <c r="V1074" s="66">
        <f t="shared" si="616"/>
        <v>321</v>
      </c>
      <c r="W1074" s="54">
        <f t="shared" si="617"/>
        <v>1.83</v>
      </c>
      <c r="X1074" s="143">
        <f t="shared" si="618"/>
        <v>344.8</v>
      </c>
      <c r="Y1074" s="143">
        <f t="shared" si="619"/>
        <v>0.46599999999999997</v>
      </c>
      <c r="AD1074">
        <v>152</v>
      </c>
      <c r="AE1074">
        <v>-1</v>
      </c>
      <c r="AF1074" s="10">
        <v>37.9</v>
      </c>
      <c r="AG1074" s="10">
        <v>58.12</v>
      </c>
      <c r="AH1074" s="10">
        <f t="shared" si="620"/>
        <v>331382.32856815244</v>
      </c>
      <c r="AI1074" s="11">
        <f t="shared" si="608"/>
        <v>0</v>
      </c>
      <c r="AJ1074">
        <f t="shared" si="609"/>
        <v>0</v>
      </c>
      <c r="AK1074" t="e">
        <f t="shared" si="621"/>
        <v>#DIV/0!</v>
      </c>
      <c r="AL1074">
        <f t="shared" si="622"/>
        <v>1.4088553600000002</v>
      </c>
      <c r="AM1074" s="5">
        <f t="shared" si="623"/>
        <v>3.6399999999999997</v>
      </c>
      <c r="AN1074">
        <v>0</v>
      </c>
      <c r="AO1074" s="72">
        <f t="shared" si="624"/>
        <v>1</v>
      </c>
      <c r="AP1074" s="72">
        <f t="shared" si="625"/>
        <v>0.4</v>
      </c>
      <c r="AQ1074" s="72">
        <f t="shared" si="626"/>
        <v>0.60000000000000009</v>
      </c>
      <c r="AR1074" s="71" t="e">
        <f t="shared" si="627"/>
        <v>#DIV/0!</v>
      </c>
      <c r="BA1074">
        <f t="shared" si="628"/>
        <v>72</v>
      </c>
      <c r="BB1074" s="91" t="e">
        <f t="shared" si="629"/>
        <v>#DIV/0!</v>
      </c>
    </row>
    <row r="1075" spans="1:54">
      <c r="A1075" s="2" t="s">
        <v>1201</v>
      </c>
      <c r="B1075" s="7" t="s">
        <v>41018</v>
      </c>
      <c r="C1075" s="17">
        <f t="shared" si="610"/>
        <v>17.5</v>
      </c>
      <c r="D1075" s="28">
        <f t="shared" si="611"/>
        <v>281</v>
      </c>
      <c r="E1075" s="8">
        <f t="shared" si="630"/>
        <v>3</v>
      </c>
      <c r="F1075" s="2" t="s">
        <v>6188</v>
      </c>
      <c r="G1075" s="54">
        <f t="shared" si="631"/>
        <v>16.5</v>
      </c>
      <c r="H1075" s="20">
        <f t="shared" si="632"/>
        <v>0.62984879999999999</v>
      </c>
      <c r="I1075" s="14" t="s">
        <v>16153</v>
      </c>
      <c r="J1075" s="14" t="s">
        <v>11172</v>
      </c>
      <c r="K1075" s="14" t="s">
        <v>21116</v>
      </c>
      <c r="L1075" s="14" t="s">
        <v>26076</v>
      </c>
      <c r="M1075" s="28">
        <f t="shared" si="633"/>
        <v>14.2</v>
      </c>
      <c r="N1075" s="46">
        <f t="shared" si="612"/>
        <v>6.6</v>
      </c>
      <c r="O1075" s="17">
        <f t="shared" si="613"/>
        <v>0.60000000000000009</v>
      </c>
      <c r="P1075" s="17">
        <f t="shared" si="613"/>
        <v>0.60000000000000009</v>
      </c>
      <c r="Q1075" s="124">
        <f t="shared" si="614"/>
        <v>0.2</v>
      </c>
      <c r="R1075" s="26">
        <f t="shared" si="615"/>
        <v>0.8</v>
      </c>
      <c r="S1075" s="2" t="s">
        <v>31037</v>
      </c>
      <c r="T1075" s="2" t="s">
        <v>36017</v>
      </c>
      <c r="U1075" s="24">
        <f t="shared" si="616"/>
        <v>554.1</v>
      </c>
      <c r="V1075" s="66">
        <f t="shared" si="616"/>
        <v>373.3</v>
      </c>
      <c r="W1075" s="54">
        <f t="shared" si="617"/>
        <v>1.65</v>
      </c>
      <c r="X1075" s="143">
        <f t="shared" si="618"/>
        <v>554.1</v>
      </c>
      <c r="Y1075" s="143">
        <f t="shared" si="619"/>
        <v>0.42999999999999994</v>
      </c>
      <c r="AD1075">
        <v>152</v>
      </c>
      <c r="AE1075">
        <v>-1</v>
      </c>
      <c r="AF1075" s="10">
        <v>37.9</v>
      </c>
      <c r="AG1075" s="10">
        <v>58.12</v>
      </c>
      <c r="AH1075" s="10">
        <f t="shared" si="620"/>
        <v>253599.87169608541</v>
      </c>
      <c r="AI1075" s="11">
        <f t="shared" si="608"/>
        <v>0</v>
      </c>
      <c r="AJ1075">
        <f t="shared" si="609"/>
        <v>0</v>
      </c>
      <c r="AK1075" t="e">
        <f t="shared" si="621"/>
        <v>#DIV/0!</v>
      </c>
      <c r="AL1075">
        <f t="shared" si="622"/>
        <v>0.10660354560000006</v>
      </c>
      <c r="AM1075" s="5">
        <f t="shared" si="623"/>
        <v>3.3</v>
      </c>
      <c r="AN1075">
        <v>0</v>
      </c>
      <c r="AO1075" s="72">
        <f t="shared" si="624"/>
        <v>0.8</v>
      </c>
      <c r="AP1075" s="72">
        <f t="shared" si="625"/>
        <v>0.2</v>
      </c>
      <c r="AQ1075" s="72">
        <f t="shared" si="626"/>
        <v>0.4</v>
      </c>
      <c r="AR1075" s="71" t="e">
        <f t="shared" si="627"/>
        <v>#DIV/0!</v>
      </c>
      <c r="BA1075">
        <f t="shared" si="628"/>
        <v>281</v>
      </c>
      <c r="BB1075" s="91" t="e">
        <f t="shared" si="629"/>
        <v>#DIV/0!</v>
      </c>
    </row>
    <row r="1076" spans="1:54">
      <c r="A1076" s="2" t="s">
        <v>1202</v>
      </c>
      <c r="B1076" s="7" t="s">
        <v>41019</v>
      </c>
      <c r="C1076" s="17">
        <f t="shared" si="610"/>
        <v>25.900000000000002</v>
      </c>
      <c r="D1076" s="28">
        <f t="shared" si="611"/>
        <v>291</v>
      </c>
      <c r="E1076" s="8">
        <f t="shared" si="630"/>
        <v>3</v>
      </c>
      <c r="F1076" s="2" t="s">
        <v>6189</v>
      </c>
      <c r="G1076" s="54">
        <f t="shared" si="631"/>
        <v>25</v>
      </c>
      <c r="H1076" s="20">
        <f t="shared" si="632"/>
        <v>0.59549790000000002</v>
      </c>
      <c r="I1076" s="14" t="s">
        <v>16154</v>
      </c>
      <c r="J1076" s="14" t="s">
        <v>11173</v>
      </c>
      <c r="K1076" s="14" t="s">
        <v>21117</v>
      </c>
      <c r="L1076" s="14" t="s">
        <v>26077</v>
      </c>
      <c r="M1076" s="28">
        <f t="shared" si="633"/>
        <v>10</v>
      </c>
      <c r="N1076" s="46">
        <f t="shared" si="612"/>
        <v>5.8</v>
      </c>
      <c r="O1076" s="17">
        <f t="shared" si="613"/>
        <v>0.60000000000000009</v>
      </c>
      <c r="P1076" s="17">
        <f t="shared" si="613"/>
        <v>9</v>
      </c>
      <c r="Q1076" s="124">
        <f t="shared" si="614"/>
        <v>0.2</v>
      </c>
      <c r="R1076" s="26">
        <f t="shared" si="615"/>
        <v>0.60000000000000009</v>
      </c>
      <c r="S1076" s="2" t="s">
        <v>31038</v>
      </c>
      <c r="T1076" s="2" t="s">
        <v>36018</v>
      </c>
      <c r="U1076" s="24">
        <f t="shared" si="616"/>
        <v>564.1</v>
      </c>
      <c r="V1076" s="66">
        <f t="shared" si="616"/>
        <v>410.70000000000005</v>
      </c>
      <c r="W1076" s="54">
        <f t="shared" si="617"/>
        <v>2.5</v>
      </c>
      <c r="X1076" s="143">
        <f t="shared" si="618"/>
        <v>564.1</v>
      </c>
      <c r="Y1076" s="143">
        <f t="shared" si="619"/>
        <v>0.6</v>
      </c>
      <c r="AD1076">
        <v>152</v>
      </c>
      <c r="AE1076">
        <v>-1</v>
      </c>
      <c r="AF1076" s="10">
        <v>37.9</v>
      </c>
      <c r="AG1076" s="10">
        <v>58.12</v>
      </c>
      <c r="AH1076" s="10">
        <f t="shared" si="620"/>
        <v>155259.37659709138</v>
      </c>
      <c r="AI1076" s="11">
        <f t="shared" si="608"/>
        <v>0</v>
      </c>
      <c r="AJ1076">
        <f t="shared" si="609"/>
        <v>0</v>
      </c>
      <c r="AK1076" t="e">
        <f t="shared" si="621"/>
        <v>#DIV/0!</v>
      </c>
      <c r="AL1076">
        <f t="shared" si="622"/>
        <v>1.3105868040000004</v>
      </c>
      <c r="AM1076" s="5">
        <f t="shared" si="623"/>
        <v>4.9800000000000004</v>
      </c>
      <c r="AN1076">
        <v>0</v>
      </c>
      <c r="AO1076" s="72">
        <f t="shared" si="624"/>
        <v>0.60000000000000009</v>
      </c>
      <c r="AP1076" s="72">
        <f t="shared" si="625"/>
        <v>0.2</v>
      </c>
      <c r="AQ1076" s="72">
        <f t="shared" si="626"/>
        <v>0.4</v>
      </c>
      <c r="AR1076" s="71" t="e">
        <f t="shared" si="627"/>
        <v>#DIV/0!</v>
      </c>
      <c r="BA1076">
        <f t="shared" si="628"/>
        <v>291</v>
      </c>
      <c r="BB1076" s="91" t="e">
        <f t="shared" si="629"/>
        <v>#DIV/0!</v>
      </c>
    </row>
    <row r="1077" spans="1:54">
      <c r="A1077" s="2" t="s">
        <v>1203</v>
      </c>
      <c r="B1077" s="7" t="s">
        <v>41020</v>
      </c>
      <c r="C1077" s="17">
        <f t="shared" si="610"/>
        <v>6.1000000000000005</v>
      </c>
      <c r="D1077" s="28">
        <f t="shared" si="611"/>
        <v>31</v>
      </c>
      <c r="E1077" s="8">
        <f t="shared" si="630"/>
        <v>22</v>
      </c>
      <c r="F1077" s="2" t="s">
        <v>6190</v>
      </c>
      <c r="G1077" s="54">
        <f t="shared" si="631"/>
        <v>5.0999999999999996</v>
      </c>
      <c r="H1077" s="20">
        <f t="shared" si="632"/>
        <v>0.198876</v>
      </c>
      <c r="I1077" s="14" t="s">
        <v>16155</v>
      </c>
      <c r="J1077" s="14" t="s">
        <v>11174</v>
      </c>
      <c r="K1077" s="14" t="s">
        <v>21118</v>
      </c>
      <c r="L1077" s="14" t="s">
        <v>26078</v>
      </c>
      <c r="M1077" s="28">
        <f t="shared" si="633"/>
        <v>12.7</v>
      </c>
      <c r="N1077" s="46">
        <f t="shared" si="612"/>
        <v>6.8</v>
      </c>
      <c r="O1077" s="17">
        <f t="shared" si="613"/>
        <v>2.8000000000000003</v>
      </c>
      <c r="P1077" s="17">
        <f t="shared" si="613"/>
        <v>3.6</v>
      </c>
      <c r="Q1077" s="124">
        <f t="shared" si="614"/>
        <v>1.8</v>
      </c>
      <c r="R1077" s="26">
        <f t="shared" si="615"/>
        <v>2.2000000000000002</v>
      </c>
      <c r="S1077" s="2" t="s">
        <v>31039</v>
      </c>
      <c r="T1077" s="2" t="s">
        <v>36019</v>
      </c>
      <c r="U1077" s="24">
        <f t="shared" si="616"/>
        <v>304</v>
      </c>
      <c r="V1077" s="66">
        <f t="shared" si="616"/>
        <v>354.90000000000003</v>
      </c>
      <c r="W1077" s="54">
        <f t="shared" si="617"/>
        <v>0.51</v>
      </c>
      <c r="X1077" s="143">
        <f t="shared" si="618"/>
        <v>304</v>
      </c>
      <c r="Y1077" s="143">
        <f t="shared" si="619"/>
        <v>0.20200000000000001</v>
      </c>
      <c r="AD1077">
        <v>152</v>
      </c>
      <c r="AE1077">
        <v>-1</v>
      </c>
      <c r="AF1077" s="10">
        <v>37.9</v>
      </c>
      <c r="AG1077" s="10">
        <v>58.12</v>
      </c>
      <c r="AH1077" s="10">
        <f t="shared" si="620"/>
        <v>284916.35958279704</v>
      </c>
      <c r="AI1077" s="11">
        <f t="shared" si="608"/>
        <v>0</v>
      </c>
      <c r="AJ1077">
        <f t="shared" si="609"/>
        <v>0</v>
      </c>
      <c r="AK1077" t="e">
        <f t="shared" si="621"/>
        <v>#DIV/0!</v>
      </c>
      <c r="AL1077">
        <f t="shared" si="622"/>
        <v>17.765725824000004</v>
      </c>
      <c r="AM1077" s="5">
        <f t="shared" si="623"/>
        <v>1.02</v>
      </c>
      <c r="AN1077">
        <v>0</v>
      </c>
      <c r="AO1077" s="72">
        <f t="shared" si="624"/>
        <v>2.2000000000000002</v>
      </c>
      <c r="AP1077" s="72">
        <f t="shared" si="625"/>
        <v>1.8</v>
      </c>
      <c r="AQ1077" s="72">
        <f t="shared" si="626"/>
        <v>1.8</v>
      </c>
      <c r="AR1077" s="71" t="e">
        <f t="shared" si="627"/>
        <v>#DIV/0!</v>
      </c>
      <c r="BA1077">
        <f t="shared" si="628"/>
        <v>31</v>
      </c>
      <c r="BB1077" s="91" t="e">
        <f t="shared" si="629"/>
        <v>#DIV/0!</v>
      </c>
    </row>
    <row r="1078" spans="1:54">
      <c r="A1078" s="2" t="s">
        <v>1204</v>
      </c>
      <c r="B1078" s="7" t="s">
        <v>41021</v>
      </c>
      <c r="C1078" s="17">
        <f t="shared" si="610"/>
        <v>20.8</v>
      </c>
      <c r="D1078" s="28">
        <f t="shared" si="611"/>
        <v>276</v>
      </c>
      <c r="E1078" s="8">
        <f t="shared" si="630"/>
        <v>22</v>
      </c>
      <c r="F1078" s="2" t="s">
        <v>6191</v>
      </c>
      <c r="G1078" s="54">
        <f t="shared" si="631"/>
        <v>19.900000000000002</v>
      </c>
      <c r="H1078" s="20">
        <f t="shared" si="632"/>
        <v>0.15043329999999999</v>
      </c>
      <c r="I1078" s="14" t="s">
        <v>16156</v>
      </c>
      <c r="J1078" s="14" t="s">
        <v>11175</v>
      </c>
      <c r="K1078" s="14" t="s">
        <v>21119</v>
      </c>
      <c r="L1078" s="14" t="s">
        <v>26079</v>
      </c>
      <c r="M1078" s="28">
        <f t="shared" si="633"/>
        <v>10</v>
      </c>
      <c r="N1078" s="46">
        <f t="shared" si="612"/>
        <v>6.2</v>
      </c>
      <c r="O1078" s="17">
        <f t="shared" si="613"/>
        <v>2.2000000000000002</v>
      </c>
      <c r="P1078" s="17">
        <f t="shared" si="613"/>
        <v>9</v>
      </c>
      <c r="Q1078" s="124">
        <f t="shared" si="614"/>
        <v>2.2000000000000002</v>
      </c>
      <c r="R1078" s="26">
        <f t="shared" si="615"/>
        <v>2.6</v>
      </c>
      <c r="S1078" s="2" t="s">
        <v>31040</v>
      </c>
      <c r="T1078" s="2" t="s">
        <v>36020</v>
      </c>
      <c r="U1078" s="24">
        <f t="shared" si="616"/>
        <v>549.20000000000005</v>
      </c>
      <c r="V1078" s="66">
        <f t="shared" si="616"/>
        <v>302.8</v>
      </c>
      <c r="W1078" s="54">
        <f t="shared" si="617"/>
        <v>1.99</v>
      </c>
      <c r="X1078" s="143">
        <f t="shared" si="618"/>
        <v>549.20000000000005</v>
      </c>
      <c r="Y1078" s="143">
        <f t="shared" si="619"/>
        <v>0.498</v>
      </c>
      <c r="AD1078">
        <v>152</v>
      </c>
      <c r="AE1078">
        <v>-1</v>
      </c>
      <c r="AF1078" s="10">
        <v>37.9</v>
      </c>
      <c r="AG1078" s="10">
        <v>58.12</v>
      </c>
      <c r="AH1078" s="10">
        <f t="shared" si="620"/>
        <v>352512.16382030252</v>
      </c>
      <c r="AI1078" s="11">
        <f t="shared" ref="AI1078:AI1141" si="634">1-EXP(-2.63*(AA1078/AH1078)*(AD1078-AE1078)*(1-((AD1078-T1078)/(AD1078-AE1078))^0.38))</f>
        <v>0</v>
      </c>
      <c r="AJ1078">
        <f t="shared" ref="AJ1078:AJ1141" si="635">H1078*P1078*O1078*R1078*AB1078</f>
        <v>0</v>
      </c>
      <c r="AK1078" t="e">
        <f t="shared" si="621"/>
        <v>#DIV/0!</v>
      </c>
      <c r="AL1078">
        <f t="shared" si="622"/>
        <v>43.735693716000007</v>
      </c>
      <c r="AM1078" s="5">
        <f t="shared" si="623"/>
        <v>3.96</v>
      </c>
      <c r="AN1078">
        <v>0</v>
      </c>
      <c r="AO1078" s="72">
        <f t="shared" si="624"/>
        <v>2.6</v>
      </c>
      <c r="AP1078" s="72">
        <f t="shared" si="625"/>
        <v>2.2000000000000002</v>
      </c>
      <c r="AQ1078" s="72">
        <f t="shared" si="626"/>
        <v>2.4000000000000004</v>
      </c>
      <c r="AR1078" s="71" t="e">
        <f t="shared" si="627"/>
        <v>#DIV/0!</v>
      </c>
      <c r="BA1078">
        <f t="shared" si="628"/>
        <v>276</v>
      </c>
      <c r="BB1078" s="91" t="e">
        <f t="shared" si="629"/>
        <v>#DIV/0!</v>
      </c>
    </row>
    <row r="1079" spans="1:54">
      <c r="A1079" s="2" t="s">
        <v>13</v>
      </c>
      <c r="B1079" s="7" t="s">
        <v>41022</v>
      </c>
      <c r="C1079" s="17">
        <f t="shared" si="610"/>
        <v>20.8</v>
      </c>
      <c r="D1079" s="28">
        <f t="shared" si="611"/>
        <v>130</v>
      </c>
      <c r="E1079" s="8">
        <f t="shared" si="630"/>
        <v>9</v>
      </c>
      <c r="F1079" s="2" t="s">
        <v>6192</v>
      </c>
      <c r="G1079" s="54">
        <f t="shared" si="631"/>
        <v>19.900000000000002</v>
      </c>
      <c r="H1079" s="20">
        <f t="shared" si="632"/>
        <v>0.7953247</v>
      </c>
      <c r="I1079" s="14" t="s">
        <v>16157</v>
      </c>
      <c r="J1079" s="14" t="s">
        <v>11176</v>
      </c>
      <c r="K1079" s="14" t="s">
        <v>21120</v>
      </c>
      <c r="L1079" s="14" t="s">
        <v>26080</v>
      </c>
      <c r="M1079" s="28">
        <f t="shared" si="633"/>
        <v>13</v>
      </c>
      <c r="N1079" s="46">
        <f t="shared" si="612"/>
        <v>6.6</v>
      </c>
      <c r="O1079" s="17">
        <f t="shared" si="613"/>
        <v>2</v>
      </c>
      <c r="P1079" s="17">
        <f t="shared" si="613"/>
        <v>3</v>
      </c>
      <c r="Q1079" s="124">
        <f t="shared" si="614"/>
        <v>0.4</v>
      </c>
      <c r="R1079" s="26">
        <f t="shared" si="615"/>
        <v>2</v>
      </c>
      <c r="S1079" s="2" t="s">
        <v>31041</v>
      </c>
      <c r="T1079" s="2" t="s">
        <v>36021</v>
      </c>
      <c r="U1079" s="24">
        <f t="shared" si="616"/>
        <v>403</v>
      </c>
      <c r="V1079" s="66">
        <f t="shared" si="616"/>
        <v>389</v>
      </c>
      <c r="W1079" s="54">
        <f t="shared" si="617"/>
        <v>1.99</v>
      </c>
      <c r="X1079" s="143">
        <f t="shared" si="618"/>
        <v>403</v>
      </c>
      <c r="Y1079" s="143">
        <f t="shared" si="619"/>
        <v>0.498</v>
      </c>
      <c r="AD1079">
        <v>152</v>
      </c>
      <c r="AE1079">
        <v>-1</v>
      </c>
      <c r="AF1079" s="10">
        <v>37.9</v>
      </c>
      <c r="AG1079" s="10">
        <v>58.12</v>
      </c>
      <c r="AH1079" s="10">
        <f t="shared" si="620"/>
        <v>220839.95587656347</v>
      </c>
      <c r="AI1079" s="11">
        <f t="shared" si="634"/>
        <v>0</v>
      </c>
      <c r="AJ1079">
        <f t="shared" si="635"/>
        <v>0</v>
      </c>
      <c r="AK1079" t="e">
        <f t="shared" si="621"/>
        <v>#DIV/0!</v>
      </c>
      <c r="AL1079">
        <f t="shared" si="622"/>
        <v>2.4561036000000001</v>
      </c>
      <c r="AM1079" s="5">
        <f t="shared" si="623"/>
        <v>3.96</v>
      </c>
      <c r="AN1079">
        <v>0</v>
      </c>
      <c r="AO1079" s="72">
        <f t="shared" si="624"/>
        <v>2</v>
      </c>
      <c r="AP1079" s="72">
        <f t="shared" si="625"/>
        <v>0.4</v>
      </c>
      <c r="AQ1079" s="72">
        <f t="shared" si="626"/>
        <v>0.60000000000000009</v>
      </c>
      <c r="AR1079" s="71" t="e">
        <f t="shared" si="627"/>
        <v>#DIV/0!</v>
      </c>
      <c r="BA1079">
        <f t="shared" si="628"/>
        <v>130</v>
      </c>
      <c r="BB1079" s="91" t="e">
        <f t="shared" si="629"/>
        <v>#DIV/0!</v>
      </c>
    </row>
    <row r="1080" spans="1:54">
      <c r="A1080" s="2" t="s">
        <v>1205</v>
      </c>
      <c r="B1080" s="7" t="s">
        <v>41023</v>
      </c>
      <c r="C1080" s="17">
        <f t="shared" si="610"/>
        <v>14.600000000000001</v>
      </c>
      <c r="D1080" s="28">
        <f t="shared" si="611"/>
        <v>293</v>
      </c>
      <c r="E1080" s="8">
        <f t="shared" si="630"/>
        <v>7</v>
      </c>
      <c r="F1080" s="2" t="s">
        <v>6193</v>
      </c>
      <c r="G1080" s="54">
        <f t="shared" si="631"/>
        <v>13.7</v>
      </c>
      <c r="H1080" s="20">
        <f t="shared" si="632"/>
        <v>0.33470370000000005</v>
      </c>
      <c r="I1080" s="14" t="s">
        <v>16158</v>
      </c>
      <c r="J1080" s="14" t="s">
        <v>11177</v>
      </c>
      <c r="K1080" s="14" t="s">
        <v>21121</v>
      </c>
      <c r="L1080" s="14" t="s">
        <v>26081</v>
      </c>
      <c r="M1080" s="28">
        <f t="shared" si="633"/>
        <v>13.2</v>
      </c>
      <c r="N1080" s="46">
        <f t="shared" si="612"/>
        <v>5.8</v>
      </c>
      <c r="O1080" s="17">
        <f t="shared" si="613"/>
        <v>0.4</v>
      </c>
      <c r="P1080" s="17">
        <f t="shared" si="613"/>
        <v>2.6</v>
      </c>
      <c r="Q1080" s="124">
        <f t="shared" si="614"/>
        <v>1.2000000000000002</v>
      </c>
      <c r="R1080" s="26">
        <f t="shared" si="615"/>
        <v>1.8</v>
      </c>
      <c r="S1080" s="2" t="s">
        <v>31042</v>
      </c>
      <c r="T1080" s="2" t="s">
        <v>36022</v>
      </c>
      <c r="U1080" s="24">
        <f t="shared" si="616"/>
        <v>566.30000000000007</v>
      </c>
      <c r="V1080" s="66">
        <f t="shared" si="616"/>
        <v>371.5</v>
      </c>
      <c r="W1080" s="54">
        <f t="shared" si="617"/>
        <v>1.37</v>
      </c>
      <c r="X1080" s="143">
        <f t="shared" si="618"/>
        <v>566.30000000000007</v>
      </c>
      <c r="Y1080" s="143">
        <f t="shared" si="619"/>
        <v>0.374</v>
      </c>
      <c r="AD1080">
        <v>152</v>
      </c>
      <c r="AE1080">
        <v>-1</v>
      </c>
      <c r="AF1080" s="10">
        <v>37.9</v>
      </c>
      <c r="AG1080" s="10">
        <v>58.12</v>
      </c>
      <c r="AH1080" s="10">
        <f t="shared" si="620"/>
        <v>256902.40218648111</v>
      </c>
      <c r="AI1080" s="11">
        <f t="shared" si="634"/>
        <v>0</v>
      </c>
      <c r="AJ1080">
        <f t="shared" si="635"/>
        <v>0</v>
      </c>
      <c r="AK1080" t="e">
        <f t="shared" si="621"/>
        <v>#DIV/0!</v>
      </c>
      <c r="AL1080">
        <f t="shared" si="622"/>
        <v>1.2454346735999999</v>
      </c>
      <c r="AM1080" s="5">
        <f t="shared" si="623"/>
        <v>2.72</v>
      </c>
      <c r="AN1080">
        <v>0</v>
      </c>
      <c r="AO1080" s="72">
        <f t="shared" si="624"/>
        <v>1.8</v>
      </c>
      <c r="AP1080" s="72">
        <f t="shared" si="625"/>
        <v>1.2000000000000002</v>
      </c>
      <c r="AQ1080" s="72">
        <f t="shared" si="626"/>
        <v>1.2000000000000002</v>
      </c>
      <c r="AR1080" s="71" t="e">
        <f t="shared" si="627"/>
        <v>#DIV/0!</v>
      </c>
      <c r="BA1080">
        <f t="shared" si="628"/>
        <v>293</v>
      </c>
      <c r="BB1080" s="91" t="e">
        <f t="shared" si="629"/>
        <v>#DIV/0!</v>
      </c>
    </row>
    <row r="1081" spans="1:54">
      <c r="A1081" s="2" t="s">
        <v>1206</v>
      </c>
      <c r="B1081" s="7" t="s">
        <v>41024</v>
      </c>
      <c r="C1081" s="17">
        <f t="shared" si="610"/>
        <v>12.8</v>
      </c>
      <c r="D1081" s="28">
        <f t="shared" si="611"/>
        <v>285</v>
      </c>
      <c r="E1081" s="8">
        <f t="shared" si="630"/>
        <v>11</v>
      </c>
      <c r="F1081" s="2" t="s">
        <v>1521</v>
      </c>
      <c r="G1081" s="54">
        <f t="shared" si="631"/>
        <v>11.799999999999999</v>
      </c>
      <c r="H1081" s="20">
        <f t="shared" si="632"/>
        <v>0.29142029999999997</v>
      </c>
      <c r="I1081" s="14" t="s">
        <v>16159</v>
      </c>
      <c r="J1081" s="14" t="s">
        <v>11178</v>
      </c>
      <c r="K1081" s="14" t="s">
        <v>21122</v>
      </c>
      <c r="L1081" s="14" t="s">
        <v>26082</v>
      </c>
      <c r="M1081" s="28">
        <f t="shared" si="633"/>
        <v>11.1</v>
      </c>
      <c r="N1081" s="46">
        <f t="shared" si="612"/>
        <v>7</v>
      </c>
      <c r="O1081" s="17">
        <f t="shared" si="613"/>
        <v>1.6</v>
      </c>
      <c r="P1081" s="17">
        <f t="shared" si="613"/>
        <v>6.8000000000000007</v>
      </c>
      <c r="Q1081" s="124">
        <f t="shared" si="614"/>
        <v>0.8</v>
      </c>
      <c r="R1081" s="26">
        <f t="shared" si="615"/>
        <v>1.2000000000000002</v>
      </c>
      <c r="S1081" s="2" t="s">
        <v>31043</v>
      </c>
      <c r="T1081" s="2" t="s">
        <v>36023</v>
      </c>
      <c r="U1081" s="24">
        <f t="shared" si="616"/>
        <v>557.70000000000005</v>
      </c>
      <c r="V1081" s="66">
        <f t="shared" si="616"/>
        <v>361</v>
      </c>
      <c r="W1081" s="54">
        <f t="shared" si="617"/>
        <v>1.18</v>
      </c>
      <c r="X1081" s="143">
        <f t="shared" si="618"/>
        <v>557.70000000000005</v>
      </c>
      <c r="Y1081" s="143">
        <f t="shared" si="619"/>
        <v>0.33599999999999997</v>
      </c>
      <c r="AD1081">
        <v>152</v>
      </c>
      <c r="AE1081">
        <v>-1</v>
      </c>
      <c r="AF1081" s="10">
        <v>37.9</v>
      </c>
      <c r="AG1081" s="10">
        <v>58.12</v>
      </c>
      <c r="AH1081" s="10">
        <f t="shared" si="620"/>
        <v>275206.8388901244</v>
      </c>
      <c r="AI1081" s="11">
        <f t="shared" si="634"/>
        <v>0</v>
      </c>
      <c r="AJ1081">
        <f t="shared" si="635"/>
        <v>0</v>
      </c>
      <c r="AK1081" t="e">
        <f t="shared" si="621"/>
        <v>#DIV/0!</v>
      </c>
      <c r="AL1081">
        <f t="shared" si="622"/>
        <v>9.2512165632000034</v>
      </c>
      <c r="AM1081" s="5">
        <f t="shared" si="623"/>
        <v>2.3600000000000003</v>
      </c>
      <c r="AN1081">
        <v>0</v>
      </c>
      <c r="AO1081" s="72">
        <f t="shared" si="624"/>
        <v>1.2000000000000002</v>
      </c>
      <c r="AP1081" s="72">
        <f t="shared" si="625"/>
        <v>0.8</v>
      </c>
      <c r="AQ1081" s="72">
        <f t="shared" si="626"/>
        <v>1</v>
      </c>
      <c r="AR1081" s="71" t="e">
        <f t="shared" si="627"/>
        <v>#DIV/0!</v>
      </c>
      <c r="BA1081">
        <f t="shared" si="628"/>
        <v>285</v>
      </c>
      <c r="BB1081" s="91" t="e">
        <f t="shared" si="629"/>
        <v>#DIV/0!</v>
      </c>
    </row>
    <row r="1082" spans="1:54">
      <c r="A1082" s="2" t="s">
        <v>1207</v>
      </c>
      <c r="B1082" s="7" t="s">
        <v>41025</v>
      </c>
      <c r="C1082" s="17">
        <f t="shared" si="610"/>
        <v>22.900000000000002</v>
      </c>
      <c r="D1082" s="28">
        <f t="shared" si="611"/>
        <v>248</v>
      </c>
      <c r="E1082" s="8">
        <f t="shared" si="630"/>
        <v>8</v>
      </c>
      <c r="F1082" s="2" t="s">
        <v>6194</v>
      </c>
      <c r="G1082" s="54">
        <f t="shared" si="631"/>
        <v>22</v>
      </c>
      <c r="H1082" s="20">
        <f t="shared" si="632"/>
        <v>0.67703310000000005</v>
      </c>
      <c r="I1082" s="14" t="s">
        <v>16160</v>
      </c>
      <c r="J1082" s="14" t="s">
        <v>11179</v>
      </c>
      <c r="K1082" s="14" t="s">
        <v>21123</v>
      </c>
      <c r="L1082" s="14" t="s">
        <v>26083</v>
      </c>
      <c r="M1082" s="28">
        <f t="shared" si="633"/>
        <v>10.399999999999999</v>
      </c>
      <c r="N1082" s="46">
        <f t="shared" si="612"/>
        <v>6.2</v>
      </c>
      <c r="O1082" s="17">
        <f t="shared" si="613"/>
        <v>1</v>
      </c>
      <c r="P1082" s="17">
        <f t="shared" si="613"/>
        <v>8.2000000000000011</v>
      </c>
      <c r="Q1082" s="124">
        <f t="shared" si="614"/>
        <v>0.60000000000000009</v>
      </c>
      <c r="R1082" s="26">
        <f t="shared" si="615"/>
        <v>1.8</v>
      </c>
      <c r="S1082" s="2" t="s">
        <v>31044</v>
      </c>
      <c r="T1082" s="2" t="s">
        <v>36024</v>
      </c>
      <c r="U1082" s="24">
        <f t="shared" si="616"/>
        <v>521.4</v>
      </c>
      <c r="V1082" s="66">
        <f t="shared" si="616"/>
        <v>316.90000000000003</v>
      </c>
      <c r="W1082" s="54">
        <f t="shared" si="617"/>
        <v>2.1999999999999997</v>
      </c>
      <c r="X1082" s="143">
        <f t="shared" si="618"/>
        <v>521.4</v>
      </c>
      <c r="Y1082" s="143">
        <f t="shared" si="619"/>
        <v>0.53999999999999992</v>
      </c>
      <c r="AD1082">
        <v>152</v>
      </c>
      <c r="AE1082">
        <v>-1</v>
      </c>
      <c r="AF1082" s="10">
        <v>37.9</v>
      </c>
      <c r="AG1082" s="10">
        <v>58.12</v>
      </c>
      <c r="AH1082" s="10">
        <f t="shared" si="620"/>
        <v>336341.84194309928</v>
      </c>
      <c r="AI1082" s="11">
        <f t="shared" si="634"/>
        <v>0</v>
      </c>
      <c r="AJ1082">
        <f t="shared" si="635"/>
        <v>0</v>
      </c>
      <c r="AK1082" t="e">
        <f t="shared" si="621"/>
        <v>#DIV/0!</v>
      </c>
      <c r="AL1082">
        <f t="shared" si="622"/>
        <v>4.7669914439999994</v>
      </c>
      <c r="AM1082" s="5">
        <f t="shared" si="623"/>
        <v>4.3800000000000008</v>
      </c>
      <c r="AN1082">
        <v>0</v>
      </c>
      <c r="AO1082" s="72">
        <f t="shared" si="624"/>
        <v>1.8</v>
      </c>
      <c r="AP1082" s="72">
        <f t="shared" si="625"/>
        <v>0.60000000000000009</v>
      </c>
      <c r="AQ1082" s="72">
        <f t="shared" si="626"/>
        <v>0.60000000000000009</v>
      </c>
      <c r="AR1082" s="71" t="e">
        <f t="shared" si="627"/>
        <v>#DIV/0!</v>
      </c>
      <c r="BA1082">
        <f t="shared" si="628"/>
        <v>248</v>
      </c>
      <c r="BB1082" s="91" t="e">
        <f t="shared" si="629"/>
        <v>#DIV/0!</v>
      </c>
    </row>
    <row r="1083" spans="1:54">
      <c r="A1083" s="2" t="s">
        <v>1208</v>
      </c>
      <c r="B1083" s="7" t="s">
        <v>41026</v>
      </c>
      <c r="C1083" s="17">
        <f t="shared" si="610"/>
        <v>16.200000000000003</v>
      </c>
      <c r="D1083" s="28">
        <f t="shared" si="611"/>
        <v>58</v>
      </c>
      <c r="E1083" s="8">
        <f t="shared" si="630"/>
        <v>6</v>
      </c>
      <c r="F1083" s="2" t="s">
        <v>6195</v>
      </c>
      <c r="G1083" s="54">
        <f t="shared" si="631"/>
        <v>15.2</v>
      </c>
      <c r="H1083" s="20">
        <f t="shared" si="632"/>
        <v>0.87237480000000001</v>
      </c>
      <c r="I1083" s="14" t="s">
        <v>16161</v>
      </c>
      <c r="J1083" s="14" t="s">
        <v>11180</v>
      </c>
      <c r="K1083" s="14" t="s">
        <v>21124</v>
      </c>
      <c r="L1083" s="14" t="s">
        <v>26084</v>
      </c>
      <c r="M1083" s="28">
        <f t="shared" si="633"/>
        <v>12.6</v>
      </c>
      <c r="N1083" s="46">
        <f t="shared" si="612"/>
        <v>5.6</v>
      </c>
      <c r="O1083" s="17">
        <f t="shared" si="613"/>
        <v>2</v>
      </c>
      <c r="P1083" s="17">
        <f t="shared" si="613"/>
        <v>3.8000000000000003</v>
      </c>
      <c r="Q1083" s="124">
        <f t="shared" si="614"/>
        <v>0.2</v>
      </c>
      <c r="R1083" s="26">
        <f t="shared" si="615"/>
        <v>1.2000000000000002</v>
      </c>
      <c r="S1083" s="2" t="s">
        <v>31045</v>
      </c>
      <c r="T1083" s="2" t="s">
        <v>36025</v>
      </c>
      <c r="U1083" s="24">
        <f t="shared" si="616"/>
        <v>331</v>
      </c>
      <c r="V1083" s="66">
        <f t="shared" si="616"/>
        <v>363.6</v>
      </c>
      <c r="W1083" s="54">
        <f t="shared" si="617"/>
        <v>1.52</v>
      </c>
      <c r="X1083" s="143">
        <f t="shared" si="618"/>
        <v>331</v>
      </c>
      <c r="Y1083" s="143">
        <f t="shared" si="619"/>
        <v>0.40400000000000003</v>
      </c>
      <c r="AD1083">
        <v>152</v>
      </c>
      <c r="AE1083">
        <v>-1</v>
      </c>
      <c r="AF1083" s="10">
        <v>37.9</v>
      </c>
      <c r="AG1083" s="10">
        <v>58.12</v>
      </c>
      <c r="AH1083" s="10">
        <f t="shared" si="620"/>
        <v>270903.99443549733</v>
      </c>
      <c r="AI1083" s="11">
        <f t="shared" si="634"/>
        <v>0</v>
      </c>
      <c r="AJ1083">
        <f t="shared" si="635"/>
        <v>0</v>
      </c>
      <c r="AK1083" t="e">
        <f t="shared" si="621"/>
        <v>#DIV/0!</v>
      </c>
      <c r="AL1083">
        <f t="shared" si="622"/>
        <v>1.1639418240000003</v>
      </c>
      <c r="AM1083" s="5">
        <f t="shared" si="623"/>
        <v>3.04</v>
      </c>
      <c r="AN1083">
        <v>0</v>
      </c>
      <c r="AO1083" s="72">
        <f t="shared" si="624"/>
        <v>1.2000000000000002</v>
      </c>
      <c r="AP1083" s="72">
        <f t="shared" si="625"/>
        <v>0.2</v>
      </c>
      <c r="AQ1083" s="72">
        <f t="shared" si="626"/>
        <v>0.2</v>
      </c>
      <c r="AR1083" s="71" t="e">
        <f t="shared" si="627"/>
        <v>#DIV/0!</v>
      </c>
      <c r="BA1083">
        <f t="shared" si="628"/>
        <v>58</v>
      </c>
      <c r="BB1083" s="91" t="e">
        <f t="shared" si="629"/>
        <v>#DIV/0!</v>
      </c>
    </row>
    <row r="1084" spans="1:54">
      <c r="A1084" s="2" t="s">
        <v>1209</v>
      </c>
      <c r="B1084" s="7" t="s">
        <v>41027</v>
      </c>
      <c r="C1084" s="17">
        <f t="shared" si="610"/>
        <v>24.900000000000002</v>
      </c>
      <c r="D1084" s="28">
        <f t="shared" si="611"/>
        <v>101</v>
      </c>
      <c r="E1084" s="8">
        <f t="shared" si="630"/>
        <v>7</v>
      </c>
      <c r="F1084" s="2" t="s">
        <v>6196</v>
      </c>
      <c r="G1084" s="54">
        <f t="shared" si="631"/>
        <v>23.900000000000002</v>
      </c>
      <c r="H1084" s="20">
        <f t="shared" si="632"/>
        <v>0.66592699999999994</v>
      </c>
      <c r="I1084" s="14" t="s">
        <v>16162</v>
      </c>
      <c r="J1084" s="14" t="s">
        <v>11181</v>
      </c>
      <c r="K1084" s="14" t="s">
        <v>21125</v>
      </c>
      <c r="L1084" s="14" t="s">
        <v>26085</v>
      </c>
      <c r="M1084" s="28">
        <f t="shared" si="633"/>
        <v>9.6</v>
      </c>
      <c r="N1084" s="46">
        <f t="shared" si="612"/>
        <v>7</v>
      </c>
      <c r="O1084" s="17">
        <f t="shared" si="613"/>
        <v>1.2000000000000002</v>
      </c>
      <c r="P1084" s="17">
        <f t="shared" si="613"/>
        <v>9.8000000000000007</v>
      </c>
      <c r="Q1084" s="124">
        <f t="shared" si="614"/>
        <v>0.4</v>
      </c>
      <c r="R1084" s="26">
        <f t="shared" si="615"/>
        <v>1.2000000000000002</v>
      </c>
      <c r="S1084" s="2" t="s">
        <v>31046</v>
      </c>
      <c r="T1084" s="2" t="s">
        <v>36026</v>
      </c>
      <c r="U1084" s="24">
        <f t="shared" si="616"/>
        <v>373.8</v>
      </c>
      <c r="V1084" s="66">
        <f t="shared" si="616"/>
        <v>414.5</v>
      </c>
      <c r="W1084" s="54">
        <f t="shared" si="617"/>
        <v>2.3899999999999997</v>
      </c>
      <c r="X1084" s="143">
        <f t="shared" si="618"/>
        <v>373.8</v>
      </c>
      <c r="Y1084" s="143">
        <f t="shared" si="619"/>
        <v>0.57799999999999996</v>
      </c>
      <c r="AD1084">
        <v>152</v>
      </c>
      <c r="AE1084">
        <v>-1</v>
      </c>
      <c r="AF1084" s="10">
        <v>37.9</v>
      </c>
      <c r="AG1084" s="10">
        <v>58.12</v>
      </c>
      <c r="AH1084" s="10">
        <f t="shared" si="620"/>
        <v>137736.60888526213</v>
      </c>
      <c r="AI1084" s="11">
        <f t="shared" si="634"/>
        <v>0</v>
      </c>
      <c r="AJ1084">
        <f t="shared" si="635"/>
        <v>0</v>
      </c>
      <c r="AK1084" t="e">
        <f t="shared" si="621"/>
        <v>#DIV/0!</v>
      </c>
      <c r="AL1084">
        <f t="shared" si="622"/>
        <v>4.7144381760000025</v>
      </c>
      <c r="AM1084" s="5">
        <f t="shared" si="623"/>
        <v>4.78</v>
      </c>
      <c r="AN1084">
        <v>0</v>
      </c>
      <c r="AO1084" s="72">
        <f t="shared" si="624"/>
        <v>1.2000000000000002</v>
      </c>
      <c r="AP1084" s="72">
        <f t="shared" si="625"/>
        <v>0.4</v>
      </c>
      <c r="AQ1084" s="72">
        <f t="shared" si="626"/>
        <v>0.60000000000000009</v>
      </c>
      <c r="AR1084" s="71" t="e">
        <f t="shared" si="627"/>
        <v>#DIV/0!</v>
      </c>
      <c r="BA1084">
        <f t="shared" si="628"/>
        <v>101</v>
      </c>
      <c r="BB1084" s="91" t="e">
        <f t="shared" si="629"/>
        <v>#DIV/0!</v>
      </c>
    </row>
    <row r="1085" spans="1:54">
      <c r="A1085" s="2" t="s">
        <v>1210</v>
      </c>
      <c r="B1085" s="7" t="s">
        <v>41028</v>
      </c>
      <c r="C1085" s="17">
        <f t="shared" si="610"/>
        <v>22.400000000000002</v>
      </c>
      <c r="D1085" s="28">
        <f t="shared" si="611"/>
        <v>272</v>
      </c>
      <c r="E1085" s="8">
        <f t="shared" si="630"/>
        <v>18</v>
      </c>
      <c r="F1085" s="2" t="s">
        <v>6197</v>
      </c>
      <c r="G1085" s="54">
        <f t="shared" si="631"/>
        <v>21.5</v>
      </c>
      <c r="H1085" s="20">
        <f t="shared" si="632"/>
        <v>0.5540448</v>
      </c>
      <c r="I1085" s="14" t="s">
        <v>16163</v>
      </c>
      <c r="J1085" s="14" t="s">
        <v>11182</v>
      </c>
      <c r="K1085" s="14" t="s">
        <v>21126</v>
      </c>
      <c r="L1085" s="14" t="s">
        <v>26086</v>
      </c>
      <c r="M1085" s="28">
        <f t="shared" si="633"/>
        <v>11.7</v>
      </c>
      <c r="N1085" s="46">
        <f t="shared" si="612"/>
        <v>6.2</v>
      </c>
      <c r="O1085" s="17">
        <f t="shared" si="613"/>
        <v>2.6</v>
      </c>
      <c r="P1085" s="17">
        <f t="shared" si="613"/>
        <v>5.6000000000000005</v>
      </c>
      <c r="Q1085" s="124">
        <f t="shared" si="614"/>
        <v>1.2000000000000002</v>
      </c>
      <c r="R1085" s="26">
        <f t="shared" si="615"/>
        <v>2.6</v>
      </c>
      <c r="S1085" s="2" t="s">
        <v>31047</v>
      </c>
      <c r="T1085" s="2" t="s">
        <v>36027</v>
      </c>
      <c r="U1085" s="24">
        <f t="shared" si="616"/>
        <v>545.4</v>
      </c>
      <c r="V1085" s="66">
        <f t="shared" si="616"/>
        <v>376.90000000000003</v>
      </c>
      <c r="W1085" s="54">
        <f t="shared" si="617"/>
        <v>2.15</v>
      </c>
      <c r="X1085" s="143">
        <f t="shared" si="618"/>
        <v>545.4</v>
      </c>
      <c r="Y1085" s="143">
        <f t="shared" si="619"/>
        <v>0.53</v>
      </c>
      <c r="AD1085">
        <v>152</v>
      </c>
      <c r="AE1085">
        <v>-1</v>
      </c>
      <c r="AF1085" s="10">
        <v>37.9</v>
      </c>
      <c r="AG1085" s="10">
        <v>58.12</v>
      </c>
      <c r="AH1085" s="10">
        <f t="shared" si="620"/>
        <v>246820.29759245334</v>
      </c>
      <c r="AI1085" s="11">
        <f t="shared" si="634"/>
        <v>0</v>
      </c>
      <c r="AJ1085">
        <f t="shared" si="635"/>
        <v>0</v>
      </c>
      <c r="AK1085" t="e">
        <f t="shared" si="621"/>
        <v>#DIV/0!</v>
      </c>
      <c r="AL1085">
        <f t="shared" si="622"/>
        <v>16.882080051200003</v>
      </c>
      <c r="AM1085" s="5">
        <f t="shared" si="623"/>
        <v>4.28</v>
      </c>
      <c r="AN1085">
        <v>0</v>
      </c>
      <c r="AO1085" s="72">
        <f t="shared" si="624"/>
        <v>2.6</v>
      </c>
      <c r="AP1085" s="72">
        <f t="shared" si="625"/>
        <v>1.2000000000000002</v>
      </c>
      <c r="AQ1085" s="72">
        <f t="shared" si="626"/>
        <v>1.2000000000000002</v>
      </c>
      <c r="AR1085" s="71" t="e">
        <f t="shared" si="627"/>
        <v>#DIV/0!</v>
      </c>
      <c r="BA1085">
        <f t="shared" si="628"/>
        <v>272</v>
      </c>
      <c r="BB1085" s="91" t="e">
        <f t="shared" si="629"/>
        <v>#DIV/0!</v>
      </c>
    </row>
    <row r="1086" spans="1:54">
      <c r="A1086" s="2" t="s">
        <v>1211</v>
      </c>
      <c r="B1086" s="7" t="s">
        <v>41029</v>
      </c>
      <c r="C1086" s="17">
        <f t="shared" si="610"/>
        <v>25.8</v>
      </c>
      <c r="D1086" s="28">
        <f t="shared" si="611"/>
        <v>104</v>
      </c>
      <c r="E1086" s="8">
        <f t="shared" si="630"/>
        <v>14</v>
      </c>
      <c r="F1086" s="2" t="s">
        <v>6198</v>
      </c>
      <c r="G1086" s="54">
        <f t="shared" si="631"/>
        <v>24.8</v>
      </c>
      <c r="H1086" s="20">
        <f t="shared" si="632"/>
        <v>0.4515246</v>
      </c>
      <c r="I1086" s="14" t="s">
        <v>16164</v>
      </c>
      <c r="J1086" s="14" t="s">
        <v>11183</v>
      </c>
      <c r="K1086" s="14" t="s">
        <v>21127</v>
      </c>
      <c r="L1086" s="14" t="s">
        <v>26087</v>
      </c>
      <c r="M1086" s="28">
        <f t="shared" si="633"/>
        <v>10.9</v>
      </c>
      <c r="N1086" s="46">
        <f t="shared" si="612"/>
        <v>5.6</v>
      </c>
      <c r="O1086" s="17">
        <f t="shared" si="613"/>
        <v>2</v>
      </c>
      <c r="P1086" s="17">
        <f t="shared" si="613"/>
        <v>7.2</v>
      </c>
      <c r="Q1086" s="124">
        <f t="shared" si="614"/>
        <v>1</v>
      </c>
      <c r="R1086" s="26">
        <f t="shared" si="615"/>
        <v>2</v>
      </c>
      <c r="S1086" s="2" t="s">
        <v>31048</v>
      </c>
      <c r="T1086" s="2" t="s">
        <v>36028</v>
      </c>
      <c r="U1086" s="24">
        <f t="shared" si="616"/>
        <v>376.8</v>
      </c>
      <c r="V1086" s="66">
        <f t="shared" si="616"/>
        <v>392.70000000000005</v>
      </c>
      <c r="W1086" s="54">
        <f t="shared" si="617"/>
        <v>2.48</v>
      </c>
      <c r="X1086" s="143">
        <f t="shared" si="618"/>
        <v>376.8</v>
      </c>
      <c r="Y1086" s="143">
        <f t="shared" si="619"/>
        <v>0.59599999999999997</v>
      </c>
      <c r="AD1086">
        <v>152</v>
      </c>
      <c r="AE1086">
        <v>-1</v>
      </c>
      <c r="AF1086" s="10">
        <v>37.9</v>
      </c>
      <c r="AG1086" s="10">
        <v>58.12</v>
      </c>
      <c r="AH1086" s="10">
        <f t="shared" si="620"/>
        <v>211910.14621245133</v>
      </c>
      <c r="AI1086" s="11">
        <f t="shared" si="634"/>
        <v>0</v>
      </c>
      <c r="AJ1086">
        <f t="shared" si="635"/>
        <v>0</v>
      </c>
      <c r="AK1086" t="e">
        <f t="shared" si="621"/>
        <v>#DIV/0!</v>
      </c>
      <c r="AL1086">
        <f t="shared" si="622"/>
        <v>15.796091520000003</v>
      </c>
      <c r="AM1086" s="5">
        <f t="shared" si="623"/>
        <v>4.96</v>
      </c>
      <c r="AN1086">
        <v>0</v>
      </c>
      <c r="AO1086" s="72">
        <f t="shared" si="624"/>
        <v>2</v>
      </c>
      <c r="AP1086" s="72">
        <f t="shared" si="625"/>
        <v>1</v>
      </c>
      <c r="AQ1086" s="72">
        <f t="shared" si="626"/>
        <v>1.2000000000000002</v>
      </c>
      <c r="AR1086" s="71" t="e">
        <f t="shared" si="627"/>
        <v>#DIV/0!</v>
      </c>
      <c r="BA1086">
        <f t="shared" si="628"/>
        <v>104</v>
      </c>
      <c r="BB1086" s="91" t="e">
        <f t="shared" si="629"/>
        <v>#DIV/0!</v>
      </c>
    </row>
    <row r="1087" spans="1:54">
      <c r="A1087" s="2" t="s">
        <v>1212</v>
      </c>
      <c r="B1087" s="7" t="s">
        <v>41030</v>
      </c>
      <c r="C1087" s="17">
        <f t="shared" si="610"/>
        <v>21.8</v>
      </c>
      <c r="D1087" s="28">
        <f t="shared" si="611"/>
        <v>94</v>
      </c>
      <c r="E1087" s="8">
        <f t="shared" si="630"/>
        <v>12</v>
      </c>
      <c r="F1087" s="2" t="s">
        <v>6199</v>
      </c>
      <c r="G1087" s="54">
        <f t="shared" si="631"/>
        <v>20.8</v>
      </c>
      <c r="H1087" s="20">
        <f t="shared" si="632"/>
        <v>0.43156640000000002</v>
      </c>
      <c r="I1087" s="14" t="s">
        <v>16165</v>
      </c>
      <c r="J1087" s="14" t="s">
        <v>11184</v>
      </c>
      <c r="K1087" s="14" t="s">
        <v>21128</v>
      </c>
      <c r="L1087" s="14" t="s">
        <v>26088</v>
      </c>
      <c r="M1087" s="28">
        <f t="shared" si="633"/>
        <v>10.1</v>
      </c>
      <c r="N1087" s="46">
        <f t="shared" si="612"/>
        <v>5.4</v>
      </c>
      <c r="O1087" s="17">
        <f t="shared" si="613"/>
        <v>2.4000000000000004</v>
      </c>
      <c r="P1087" s="17">
        <f t="shared" si="613"/>
        <v>8.8000000000000007</v>
      </c>
      <c r="Q1087" s="124">
        <f t="shared" si="614"/>
        <v>0.60000000000000009</v>
      </c>
      <c r="R1087" s="26">
        <f t="shared" si="615"/>
        <v>1</v>
      </c>
      <c r="S1087" s="2" t="s">
        <v>31049</v>
      </c>
      <c r="T1087" s="2" t="s">
        <v>36029</v>
      </c>
      <c r="U1087" s="24">
        <f t="shared" si="616"/>
        <v>367.40000000000003</v>
      </c>
      <c r="V1087" s="66">
        <f t="shared" si="616"/>
        <v>400.5</v>
      </c>
      <c r="W1087" s="54">
        <f t="shared" si="617"/>
        <v>2.0799999999999996</v>
      </c>
      <c r="X1087" s="143">
        <f t="shared" si="618"/>
        <v>367.40000000000003</v>
      </c>
      <c r="Y1087" s="143">
        <f t="shared" si="619"/>
        <v>0.5159999999999999</v>
      </c>
      <c r="AD1087">
        <v>152</v>
      </c>
      <c r="AE1087">
        <v>-1</v>
      </c>
      <c r="AF1087" s="10">
        <v>37.9</v>
      </c>
      <c r="AG1087" s="10">
        <v>58.12</v>
      </c>
      <c r="AH1087" s="10">
        <f t="shared" si="620"/>
        <v>190722.44878794401</v>
      </c>
      <c r="AI1087" s="11">
        <f t="shared" si="634"/>
        <v>0</v>
      </c>
      <c r="AJ1087">
        <f t="shared" si="635"/>
        <v>0</v>
      </c>
      <c r="AK1087" t="e">
        <f t="shared" si="621"/>
        <v>#DIV/0!</v>
      </c>
      <c r="AL1087">
        <f t="shared" si="622"/>
        <v>12.005317632000002</v>
      </c>
      <c r="AM1087" s="5">
        <f t="shared" si="623"/>
        <v>4.16</v>
      </c>
      <c r="AN1087">
        <v>0</v>
      </c>
      <c r="AO1087" s="72">
        <f t="shared" si="624"/>
        <v>1</v>
      </c>
      <c r="AP1087" s="72">
        <f t="shared" si="625"/>
        <v>0.60000000000000009</v>
      </c>
      <c r="AQ1087" s="72">
        <f t="shared" si="626"/>
        <v>0.60000000000000009</v>
      </c>
      <c r="AR1087" s="71" t="e">
        <f t="shared" si="627"/>
        <v>#DIV/0!</v>
      </c>
      <c r="BA1087">
        <f t="shared" si="628"/>
        <v>94</v>
      </c>
      <c r="BB1087" s="91" t="e">
        <f t="shared" si="629"/>
        <v>#DIV/0!</v>
      </c>
    </row>
    <row r="1088" spans="1:54">
      <c r="A1088" s="2" t="s">
        <v>1213</v>
      </c>
      <c r="B1088" s="7" t="s">
        <v>41031</v>
      </c>
      <c r="C1088" s="17">
        <f t="shared" si="610"/>
        <v>21.6</v>
      </c>
      <c r="D1088" s="28">
        <f t="shared" si="611"/>
        <v>201</v>
      </c>
      <c r="E1088" s="8">
        <f t="shared" si="630"/>
        <v>7</v>
      </c>
      <c r="F1088" s="2" t="s">
        <v>6200</v>
      </c>
      <c r="G1088" s="54">
        <f t="shared" si="631"/>
        <v>20.6</v>
      </c>
      <c r="H1088" s="20">
        <f t="shared" si="632"/>
        <v>0.74457010000000001</v>
      </c>
      <c r="I1088" s="14" t="s">
        <v>16166</v>
      </c>
      <c r="J1088" s="14" t="s">
        <v>11185</v>
      </c>
      <c r="K1088" s="14" t="s">
        <v>21129</v>
      </c>
      <c r="L1088" s="14" t="s">
        <v>26089</v>
      </c>
      <c r="M1088" s="28">
        <f t="shared" si="633"/>
        <v>10.9</v>
      </c>
      <c r="N1088" s="46">
        <f t="shared" si="612"/>
        <v>6.6</v>
      </c>
      <c r="O1088" s="17">
        <f t="shared" si="613"/>
        <v>1.2000000000000002</v>
      </c>
      <c r="P1088" s="17">
        <f t="shared" si="613"/>
        <v>7.2</v>
      </c>
      <c r="Q1088" s="124">
        <f t="shared" si="614"/>
        <v>0.4</v>
      </c>
      <c r="R1088" s="26">
        <f t="shared" si="615"/>
        <v>1.4000000000000001</v>
      </c>
      <c r="S1088" s="2" t="s">
        <v>31050</v>
      </c>
      <c r="T1088" s="2" t="s">
        <v>36030</v>
      </c>
      <c r="U1088" s="24">
        <f t="shared" si="616"/>
        <v>474</v>
      </c>
      <c r="V1088" s="66">
        <f t="shared" si="616"/>
        <v>413.5</v>
      </c>
      <c r="W1088" s="54">
        <f t="shared" si="617"/>
        <v>2.0599999999999996</v>
      </c>
      <c r="X1088" s="143">
        <f t="shared" si="618"/>
        <v>474</v>
      </c>
      <c r="Y1088" s="143">
        <f t="shared" si="619"/>
        <v>0.5119999999999999</v>
      </c>
      <c r="AD1088">
        <v>152</v>
      </c>
      <c r="AE1088">
        <v>-1</v>
      </c>
      <c r="AF1088" s="10">
        <v>37.9</v>
      </c>
      <c r="AG1088" s="10">
        <v>58.12</v>
      </c>
      <c r="AH1088" s="10">
        <f t="shared" si="620"/>
        <v>142653.51949349674</v>
      </c>
      <c r="AI1088" s="11">
        <f t="shared" si="634"/>
        <v>0</v>
      </c>
      <c r="AJ1088">
        <f t="shared" si="635"/>
        <v>0</v>
      </c>
      <c r="AK1088" t="e">
        <f t="shared" si="621"/>
        <v>#DIV/0!</v>
      </c>
      <c r="AL1088">
        <f t="shared" si="622"/>
        <v>3.0896800704000005</v>
      </c>
      <c r="AM1088" s="5">
        <f t="shared" si="623"/>
        <v>4.12</v>
      </c>
      <c r="AN1088">
        <v>0</v>
      </c>
      <c r="AO1088" s="72">
        <f t="shared" si="624"/>
        <v>1.4000000000000001</v>
      </c>
      <c r="AP1088" s="72">
        <f t="shared" si="625"/>
        <v>0.4</v>
      </c>
      <c r="AQ1088" s="72">
        <f t="shared" si="626"/>
        <v>0.4</v>
      </c>
      <c r="AR1088" s="71" t="e">
        <f t="shared" si="627"/>
        <v>#DIV/0!</v>
      </c>
      <c r="BA1088">
        <f t="shared" si="628"/>
        <v>201</v>
      </c>
      <c r="BB1088" s="91" t="e">
        <f t="shared" si="629"/>
        <v>#DIV/0!</v>
      </c>
    </row>
    <row r="1089" spans="1:54">
      <c r="A1089" s="2" t="s">
        <v>1214</v>
      </c>
      <c r="B1089" s="7" t="s">
        <v>41032</v>
      </c>
      <c r="C1089" s="17">
        <f t="shared" si="610"/>
        <v>22.200000000000003</v>
      </c>
      <c r="D1089" s="28">
        <f t="shared" si="611"/>
        <v>49</v>
      </c>
      <c r="E1089" s="8">
        <f t="shared" si="630"/>
        <v>12</v>
      </c>
      <c r="F1089" s="2" t="s">
        <v>6201</v>
      </c>
      <c r="G1089" s="54">
        <f t="shared" si="631"/>
        <v>21.3</v>
      </c>
      <c r="H1089" s="20">
        <f t="shared" si="632"/>
        <v>0.41939549999999998</v>
      </c>
      <c r="I1089" s="14" t="s">
        <v>16167</v>
      </c>
      <c r="J1089" s="14" t="s">
        <v>11186</v>
      </c>
      <c r="K1089" s="14" t="s">
        <v>21130</v>
      </c>
      <c r="L1089" s="14" t="s">
        <v>26090</v>
      </c>
      <c r="M1089" s="28">
        <f t="shared" si="633"/>
        <v>10.1</v>
      </c>
      <c r="N1089" s="46">
        <f t="shared" si="612"/>
        <v>6.6</v>
      </c>
      <c r="O1089" s="17">
        <f t="shared" si="613"/>
        <v>1.2000000000000002</v>
      </c>
      <c r="P1089" s="17">
        <f t="shared" si="613"/>
        <v>8.8000000000000007</v>
      </c>
      <c r="Q1089" s="124">
        <f t="shared" si="614"/>
        <v>1.2000000000000002</v>
      </c>
      <c r="R1089" s="26">
        <f t="shared" si="615"/>
        <v>2</v>
      </c>
      <c r="S1089" s="2" t="s">
        <v>31051</v>
      </c>
      <c r="T1089" s="2" t="s">
        <v>36031</v>
      </c>
      <c r="U1089" s="24">
        <f t="shared" si="616"/>
        <v>321.90000000000003</v>
      </c>
      <c r="V1089" s="66">
        <f t="shared" si="616"/>
        <v>421</v>
      </c>
      <c r="W1089" s="54">
        <f t="shared" si="617"/>
        <v>2.13</v>
      </c>
      <c r="X1089" s="143">
        <f t="shared" si="618"/>
        <v>321.90000000000003</v>
      </c>
      <c r="Y1089" s="143">
        <f t="shared" si="619"/>
        <v>0.52600000000000002</v>
      </c>
      <c r="AD1089">
        <v>152</v>
      </c>
      <c r="AE1089">
        <v>-1</v>
      </c>
      <c r="AF1089" s="10">
        <v>37.9</v>
      </c>
      <c r="AG1089" s="10">
        <v>58.12</v>
      </c>
      <c r="AH1089" s="10">
        <f t="shared" si="620"/>
        <v>95414.489298566376</v>
      </c>
      <c r="AI1089" s="11">
        <f t="shared" si="634"/>
        <v>0</v>
      </c>
      <c r="AJ1089">
        <f t="shared" si="635"/>
        <v>0</v>
      </c>
      <c r="AK1089" t="e">
        <f t="shared" si="621"/>
        <v>#DIV/0!</v>
      </c>
      <c r="AL1089">
        <f t="shared" si="622"/>
        <v>12.262367040000003</v>
      </c>
      <c r="AM1089" s="5">
        <f t="shared" si="623"/>
        <v>4.24</v>
      </c>
      <c r="AN1089">
        <v>0</v>
      </c>
      <c r="AO1089" s="72">
        <f t="shared" si="624"/>
        <v>2</v>
      </c>
      <c r="AP1089" s="72">
        <f t="shared" si="625"/>
        <v>1.2000000000000002</v>
      </c>
      <c r="AQ1089" s="72">
        <f t="shared" si="626"/>
        <v>1.2000000000000002</v>
      </c>
      <c r="AR1089" s="71" t="e">
        <f t="shared" si="627"/>
        <v>#DIV/0!</v>
      </c>
      <c r="BA1089">
        <f t="shared" si="628"/>
        <v>49</v>
      </c>
      <c r="BB1089" s="91" t="e">
        <f t="shared" si="629"/>
        <v>#DIV/0!</v>
      </c>
    </row>
    <row r="1090" spans="1:54">
      <c r="A1090" s="2" t="s">
        <v>1215</v>
      </c>
      <c r="B1090" s="7" t="s">
        <v>41033</v>
      </c>
      <c r="C1090" s="17">
        <f t="shared" ref="C1090:C1153" si="636">MROUND(A1090,0.1)+1+AN1090</f>
        <v>32.1</v>
      </c>
      <c r="D1090" s="28">
        <f t="shared" ref="D1090:D1153" si="637">MROUND(S1090,1)</f>
        <v>82</v>
      </c>
      <c r="E1090" s="8">
        <f t="shared" si="630"/>
        <v>15</v>
      </c>
      <c r="F1090" s="2" t="s">
        <v>6202</v>
      </c>
      <c r="G1090" s="54">
        <f t="shared" si="631"/>
        <v>31.200000000000003</v>
      </c>
      <c r="H1090" s="20">
        <f t="shared" si="632"/>
        <v>0.61862380000000006</v>
      </c>
      <c r="I1090" s="14" t="s">
        <v>16168</v>
      </c>
      <c r="J1090" s="14" t="s">
        <v>11187</v>
      </c>
      <c r="K1090" s="14" t="s">
        <v>21131</v>
      </c>
      <c r="L1090" s="14" t="s">
        <v>26091</v>
      </c>
      <c r="M1090" s="28">
        <f t="shared" si="633"/>
        <v>13.6</v>
      </c>
      <c r="N1090" s="46">
        <f t="shared" ref="N1090:N1153" si="638">MROUND(L1090,0.2)+5</f>
        <v>6</v>
      </c>
      <c r="O1090" s="17">
        <f t="shared" ref="O1090:P1153" si="639">MROUND(I1090,0.2)</f>
        <v>2.4000000000000004</v>
      </c>
      <c r="P1090" s="17">
        <f t="shared" si="639"/>
        <v>1.8</v>
      </c>
      <c r="Q1090" s="124">
        <f t="shared" ref="Q1090:Q1153" si="640">IF(AN1090&gt;0,CEILING((1-H1090)*R1090,0.2),IF(MROUND((1-H1090)*R1090,0.2)&lt;0.2,MROUND((1-H1090)*R1090,0.2)+0.2, MROUND((1-H1090)*R1090,0.2)))</f>
        <v>1.2000000000000002</v>
      </c>
      <c r="R1090" s="26">
        <f t="shared" ref="R1090:R1153" si="641">MROUND(K1090,0.2)</f>
        <v>3</v>
      </c>
      <c r="S1090" s="2" t="s">
        <v>31052</v>
      </c>
      <c r="T1090" s="2" t="s">
        <v>36032</v>
      </c>
      <c r="U1090" s="24">
        <f t="shared" ref="U1090:V1153" si="642">ROUNDUP(S1090+273,1)</f>
        <v>355.5</v>
      </c>
      <c r="V1090" s="66">
        <f t="shared" si="642"/>
        <v>339.3</v>
      </c>
      <c r="W1090" s="54">
        <f t="shared" ref="W1090:W1153" si="643">ROUNDUP(A1090/10,2)</f>
        <v>3.1199999999999997</v>
      </c>
      <c r="X1090" s="143">
        <f t="shared" ref="X1090:X1153" si="644">U1090</f>
        <v>355.5</v>
      </c>
      <c r="Y1090" s="143">
        <f t="shared" ref="Y1090:Y1153" si="645">W1090/5+0.1</f>
        <v>0.72399999999999987</v>
      </c>
      <c r="AD1090">
        <v>152</v>
      </c>
      <c r="AE1090">
        <v>-1</v>
      </c>
      <c r="AF1090" s="10">
        <v>37.9</v>
      </c>
      <c r="AG1090" s="10">
        <v>58.12</v>
      </c>
      <c r="AH1090" s="10">
        <f t="shared" ref="AH1090:AH1153" si="646">((1.092*8.3144*(AE1090+273)*(LN(AF1090)-1.013)/(0.93-(AE1090+273)/(AD1090+273)))*((AD1090-T1090)/(AD1090-AE1090))^0.383)*1000/AG1090</f>
        <v>307703.56309951557</v>
      </c>
      <c r="AI1090" s="11">
        <f t="shared" si="634"/>
        <v>0</v>
      </c>
      <c r="AJ1090">
        <f t="shared" si="635"/>
        <v>0</v>
      </c>
      <c r="AK1090" t="e">
        <f t="shared" ref="AK1090:AK1153" si="647">0.07*AJ1090*AI1090/AC1090</f>
        <v>#DIV/0!</v>
      </c>
      <c r="AL1090">
        <f t="shared" ref="AL1090:AL1153" si="648">(1-H1090)*O1090*P1090*R1090</f>
        <v>4.9426355520000005</v>
      </c>
      <c r="AM1090" s="5">
        <f t="shared" ref="AM1090:AM1153" si="649">MROUND(A1090,0.1)/5</f>
        <v>6.2200000000000006</v>
      </c>
      <c r="AN1090">
        <v>0</v>
      </c>
      <c r="AO1090" s="72">
        <f t="shared" ref="AO1090:AO1153" si="650">CEILING(R1090,0.2)</f>
        <v>3</v>
      </c>
      <c r="AP1090" s="72">
        <f t="shared" ref="AP1090:AP1153" si="651">Q1090</f>
        <v>1.2000000000000002</v>
      </c>
      <c r="AQ1090" s="72">
        <f t="shared" ref="AQ1090:AQ1153" si="652">CEILING((1-H1090)*R1090,0.2)</f>
        <v>1.2000000000000002</v>
      </c>
      <c r="AR1090" s="71" t="e">
        <f t="shared" ref="AR1090:AR1153" si="653">AL1090+AK1090</f>
        <v>#DIV/0!</v>
      </c>
      <c r="BA1090">
        <f t="shared" ref="BA1090:BA1153" si="654">D1090</f>
        <v>82</v>
      </c>
      <c r="BB1090" s="91" t="e">
        <f t="shared" ref="BB1090:BB1153" si="655">AK1090/AL1090</f>
        <v>#DIV/0!</v>
      </c>
    </row>
    <row r="1091" spans="1:54">
      <c r="A1091" s="2" t="s">
        <v>1216</v>
      </c>
      <c r="B1091" s="7" t="s">
        <v>41034</v>
      </c>
      <c r="C1091" s="17">
        <f t="shared" si="636"/>
        <v>11.200000000000001</v>
      </c>
      <c r="D1091" s="28">
        <f t="shared" si="637"/>
        <v>122</v>
      </c>
      <c r="E1091" s="8">
        <f t="shared" ref="E1091:E1154" si="656">MROUND(SQRT(((P1091*O1091*Q1091)/MAX(O1091,P1091,Q1091)))*10,1)</f>
        <v>7</v>
      </c>
      <c r="F1091" s="2" t="s">
        <v>6203</v>
      </c>
      <c r="G1091" s="54">
        <f t="shared" ref="G1091:G1154" si="657">ROUNDUP(A1091,1)</f>
        <v>10.199999999999999</v>
      </c>
      <c r="H1091" s="20">
        <f t="shared" ref="H1091:H1154" si="658">F1091/100</f>
        <v>0.5095326</v>
      </c>
      <c r="I1091" s="14" t="s">
        <v>16169</v>
      </c>
      <c r="J1091" s="14" t="s">
        <v>11188</v>
      </c>
      <c r="K1091" s="14" t="s">
        <v>21132</v>
      </c>
      <c r="L1091" s="14" t="s">
        <v>26092</v>
      </c>
      <c r="M1091" s="28">
        <f t="shared" ref="M1091:M1154" si="659">14.5-P1091/2</f>
        <v>11.9</v>
      </c>
      <c r="N1091" s="46">
        <f t="shared" si="638"/>
        <v>5.2</v>
      </c>
      <c r="O1091" s="17">
        <f t="shared" si="639"/>
        <v>0.4</v>
      </c>
      <c r="P1091" s="17">
        <f t="shared" si="639"/>
        <v>5.2</v>
      </c>
      <c r="Q1091" s="124">
        <f t="shared" si="640"/>
        <v>1.4000000000000001</v>
      </c>
      <c r="R1091" s="26">
        <f t="shared" si="641"/>
        <v>2.8000000000000003</v>
      </c>
      <c r="S1091" s="2" t="s">
        <v>31053</v>
      </c>
      <c r="T1091" s="2" t="s">
        <v>36033</v>
      </c>
      <c r="U1091" s="24">
        <f t="shared" si="642"/>
        <v>395.5</v>
      </c>
      <c r="V1091" s="66">
        <f t="shared" si="642"/>
        <v>297.70000000000005</v>
      </c>
      <c r="W1091" s="54">
        <f t="shared" si="643"/>
        <v>1.02</v>
      </c>
      <c r="X1091" s="143">
        <f t="shared" si="644"/>
        <v>395.5</v>
      </c>
      <c r="Y1091" s="143">
        <f t="shared" si="645"/>
        <v>0.30400000000000005</v>
      </c>
      <c r="AD1091">
        <v>152</v>
      </c>
      <c r="AE1091">
        <v>-1</v>
      </c>
      <c r="AF1091" s="10">
        <v>37.9</v>
      </c>
      <c r="AG1091" s="10">
        <v>58.12</v>
      </c>
      <c r="AH1091" s="10">
        <f t="shared" si="646"/>
        <v>358141.18705109035</v>
      </c>
      <c r="AI1091" s="11">
        <f t="shared" si="634"/>
        <v>0</v>
      </c>
      <c r="AJ1091">
        <f t="shared" si="635"/>
        <v>0</v>
      </c>
      <c r="AK1091" t="e">
        <f t="shared" si="647"/>
        <v>#DIV/0!</v>
      </c>
      <c r="AL1091">
        <f t="shared" si="648"/>
        <v>2.8564821376000009</v>
      </c>
      <c r="AM1091" s="5">
        <f t="shared" si="649"/>
        <v>2.04</v>
      </c>
      <c r="AN1091">
        <v>0</v>
      </c>
      <c r="AO1091" s="72">
        <f t="shared" si="650"/>
        <v>2.8000000000000003</v>
      </c>
      <c r="AP1091" s="72">
        <f t="shared" si="651"/>
        <v>1.4000000000000001</v>
      </c>
      <c r="AQ1091" s="72">
        <f t="shared" si="652"/>
        <v>1.4000000000000001</v>
      </c>
      <c r="AR1091" s="71" t="e">
        <f t="shared" si="653"/>
        <v>#DIV/0!</v>
      </c>
      <c r="BA1091">
        <f t="shared" si="654"/>
        <v>122</v>
      </c>
      <c r="BB1091" s="91" t="e">
        <f t="shared" si="655"/>
        <v>#DIV/0!</v>
      </c>
    </row>
    <row r="1092" spans="1:54">
      <c r="A1092" s="2" t="s">
        <v>1217</v>
      </c>
      <c r="B1092" s="7" t="s">
        <v>41035</v>
      </c>
      <c r="C1092" s="17">
        <f t="shared" si="636"/>
        <v>27.3</v>
      </c>
      <c r="D1092" s="28">
        <f t="shared" si="637"/>
        <v>161</v>
      </c>
      <c r="E1092" s="8">
        <f t="shared" si="656"/>
        <v>9</v>
      </c>
      <c r="F1092" s="2" t="s">
        <v>6204</v>
      </c>
      <c r="G1092" s="54">
        <f t="shared" si="657"/>
        <v>26.3</v>
      </c>
      <c r="H1092" s="20">
        <f t="shared" si="658"/>
        <v>0.33694830000000003</v>
      </c>
      <c r="I1092" s="14" t="s">
        <v>16170</v>
      </c>
      <c r="J1092" s="14" t="s">
        <v>11189</v>
      </c>
      <c r="K1092" s="14" t="s">
        <v>84</v>
      </c>
      <c r="L1092" s="14" t="s">
        <v>26093</v>
      </c>
      <c r="M1092" s="28">
        <f t="shared" si="659"/>
        <v>13.2</v>
      </c>
      <c r="N1092" s="46">
        <f t="shared" si="638"/>
        <v>5.2</v>
      </c>
      <c r="O1092" s="17">
        <f t="shared" si="639"/>
        <v>0.8</v>
      </c>
      <c r="P1092" s="17">
        <f t="shared" si="639"/>
        <v>2.6</v>
      </c>
      <c r="Q1092" s="124">
        <f t="shared" si="640"/>
        <v>1</v>
      </c>
      <c r="R1092" s="26">
        <f t="shared" si="641"/>
        <v>1.6</v>
      </c>
      <c r="S1092" s="2" t="s">
        <v>31054</v>
      </c>
      <c r="T1092" s="2" t="s">
        <v>36034</v>
      </c>
      <c r="U1092" s="24">
        <f t="shared" si="642"/>
        <v>433.70000000000005</v>
      </c>
      <c r="V1092" s="66">
        <f t="shared" si="642"/>
        <v>362.70000000000005</v>
      </c>
      <c r="W1092" s="54">
        <f t="shared" si="643"/>
        <v>2.63</v>
      </c>
      <c r="X1092" s="143">
        <f t="shared" si="644"/>
        <v>433.70000000000005</v>
      </c>
      <c r="Y1092" s="143">
        <f t="shared" si="645"/>
        <v>0.626</v>
      </c>
      <c r="AD1092">
        <v>152</v>
      </c>
      <c r="AE1092">
        <v>-1</v>
      </c>
      <c r="AF1092" s="10">
        <v>37.9</v>
      </c>
      <c r="AG1092" s="10">
        <v>58.12</v>
      </c>
      <c r="AH1092" s="10">
        <f t="shared" si="646"/>
        <v>272384.73307205102</v>
      </c>
      <c r="AI1092" s="11">
        <f t="shared" si="634"/>
        <v>0</v>
      </c>
      <c r="AJ1092">
        <f t="shared" si="635"/>
        <v>0</v>
      </c>
      <c r="AK1092" t="e">
        <f t="shared" si="647"/>
        <v>#DIV/0!</v>
      </c>
      <c r="AL1092">
        <f t="shared" si="648"/>
        <v>2.2066360576000004</v>
      </c>
      <c r="AM1092" s="5">
        <f t="shared" si="649"/>
        <v>5.26</v>
      </c>
      <c r="AN1092">
        <v>0</v>
      </c>
      <c r="AO1092" s="72">
        <f t="shared" si="650"/>
        <v>1.6</v>
      </c>
      <c r="AP1092" s="72">
        <f t="shared" si="651"/>
        <v>1</v>
      </c>
      <c r="AQ1092" s="72">
        <f t="shared" si="652"/>
        <v>1.2000000000000002</v>
      </c>
      <c r="AR1092" s="71" t="e">
        <f t="shared" si="653"/>
        <v>#DIV/0!</v>
      </c>
      <c r="BA1092">
        <f t="shared" si="654"/>
        <v>161</v>
      </c>
      <c r="BB1092" s="91" t="e">
        <f t="shared" si="655"/>
        <v>#DIV/0!</v>
      </c>
    </row>
    <row r="1093" spans="1:54">
      <c r="A1093" s="2" t="s">
        <v>1218</v>
      </c>
      <c r="B1093" s="7" t="s">
        <v>41036</v>
      </c>
      <c r="C1093" s="17">
        <f t="shared" si="636"/>
        <v>28.5</v>
      </c>
      <c r="D1093" s="28">
        <f t="shared" si="637"/>
        <v>238</v>
      </c>
      <c r="E1093" s="8">
        <f t="shared" si="656"/>
        <v>8</v>
      </c>
      <c r="F1093" s="2" t="s">
        <v>6205</v>
      </c>
      <c r="G1093" s="54">
        <f t="shared" si="657"/>
        <v>27.6</v>
      </c>
      <c r="H1093" s="20">
        <f t="shared" si="658"/>
        <v>0.85615430000000003</v>
      </c>
      <c r="I1093" s="14" t="s">
        <v>16171</v>
      </c>
      <c r="J1093" s="14" t="s">
        <v>11190</v>
      </c>
      <c r="K1093" s="14" t="s">
        <v>21133</v>
      </c>
      <c r="L1093" s="14" t="s">
        <v>26094</v>
      </c>
      <c r="M1093" s="28">
        <f t="shared" si="659"/>
        <v>12.8</v>
      </c>
      <c r="N1093" s="46">
        <f t="shared" si="638"/>
        <v>5.2</v>
      </c>
      <c r="O1093" s="17">
        <f t="shared" si="639"/>
        <v>3</v>
      </c>
      <c r="P1093" s="17">
        <f t="shared" si="639"/>
        <v>3.4000000000000004</v>
      </c>
      <c r="Q1093" s="124">
        <f t="shared" si="640"/>
        <v>0.2</v>
      </c>
      <c r="R1093" s="26">
        <f t="shared" si="641"/>
        <v>2</v>
      </c>
      <c r="S1093" s="2" t="s">
        <v>31055</v>
      </c>
      <c r="T1093" s="2" t="s">
        <v>36035</v>
      </c>
      <c r="U1093" s="24">
        <f t="shared" si="642"/>
        <v>511.3</v>
      </c>
      <c r="V1093" s="66">
        <f t="shared" si="642"/>
        <v>319.40000000000003</v>
      </c>
      <c r="W1093" s="54">
        <f t="shared" si="643"/>
        <v>2.76</v>
      </c>
      <c r="X1093" s="143">
        <f t="shared" si="644"/>
        <v>511.3</v>
      </c>
      <c r="Y1093" s="143">
        <f t="shared" si="645"/>
        <v>0.65199999999999991</v>
      </c>
      <c r="AD1093">
        <v>152</v>
      </c>
      <c r="AE1093">
        <v>-1</v>
      </c>
      <c r="AF1093" s="10">
        <v>37.9</v>
      </c>
      <c r="AG1093" s="10">
        <v>58.12</v>
      </c>
      <c r="AH1093" s="10">
        <f t="shared" si="646"/>
        <v>333325.81366165221</v>
      </c>
      <c r="AI1093" s="11">
        <f t="shared" si="634"/>
        <v>0</v>
      </c>
      <c r="AJ1093">
        <f t="shared" si="635"/>
        <v>0</v>
      </c>
      <c r="AK1093" t="e">
        <f t="shared" si="647"/>
        <v>#DIV/0!</v>
      </c>
      <c r="AL1093">
        <f t="shared" si="648"/>
        <v>2.9344522799999995</v>
      </c>
      <c r="AM1093" s="5">
        <f t="shared" si="649"/>
        <v>5.5</v>
      </c>
      <c r="AN1093">
        <v>0</v>
      </c>
      <c r="AO1093" s="72">
        <f t="shared" si="650"/>
        <v>2</v>
      </c>
      <c r="AP1093" s="72">
        <f t="shared" si="651"/>
        <v>0.2</v>
      </c>
      <c r="AQ1093" s="72">
        <f t="shared" si="652"/>
        <v>0.4</v>
      </c>
      <c r="AR1093" s="71" t="e">
        <f t="shared" si="653"/>
        <v>#DIV/0!</v>
      </c>
      <c r="BA1093">
        <f t="shared" si="654"/>
        <v>238</v>
      </c>
      <c r="BB1093" s="91" t="e">
        <f t="shared" si="655"/>
        <v>#DIV/0!</v>
      </c>
    </row>
    <row r="1094" spans="1:54">
      <c r="A1094" s="2" t="s">
        <v>1219</v>
      </c>
      <c r="B1094" s="7" t="s">
        <v>41037</v>
      </c>
      <c r="C1094" s="17">
        <f t="shared" si="636"/>
        <v>35</v>
      </c>
      <c r="D1094" s="28">
        <f t="shared" si="637"/>
        <v>142</v>
      </c>
      <c r="E1094" s="8">
        <f t="shared" si="656"/>
        <v>9</v>
      </c>
      <c r="F1094" s="2" t="s">
        <v>6206</v>
      </c>
      <c r="G1094" s="54">
        <f t="shared" si="657"/>
        <v>34</v>
      </c>
      <c r="H1094" s="20">
        <f t="shared" si="658"/>
        <v>0.17580269999999998</v>
      </c>
      <c r="I1094" s="14" t="s">
        <v>16172</v>
      </c>
      <c r="J1094" s="14" t="s">
        <v>11191</v>
      </c>
      <c r="K1094" s="14" t="s">
        <v>21134</v>
      </c>
      <c r="L1094" s="14" t="s">
        <v>26095</v>
      </c>
      <c r="M1094" s="28">
        <f t="shared" si="659"/>
        <v>13.2</v>
      </c>
      <c r="N1094" s="46">
        <f t="shared" si="638"/>
        <v>6.2</v>
      </c>
      <c r="O1094" s="17">
        <f t="shared" si="639"/>
        <v>0.8</v>
      </c>
      <c r="P1094" s="17">
        <f t="shared" si="639"/>
        <v>2.6</v>
      </c>
      <c r="Q1094" s="124">
        <f t="shared" si="640"/>
        <v>1</v>
      </c>
      <c r="R1094" s="26">
        <f t="shared" si="641"/>
        <v>1.2000000000000002</v>
      </c>
      <c r="S1094" s="2" t="s">
        <v>31056</v>
      </c>
      <c r="T1094" s="2" t="s">
        <v>36036</v>
      </c>
      <c r="U1094" s="24">
        <f t="shared" si="642"/>
        <v>415.20000000000005</v>
      </c>
      <c r="V1094" s="66">
        <f t="shared" si="642"/>
        <v>352.3</v>
      </c>
      <c r="W1094" s="54">
        <f t="shared" si="643"/>
        <v>3.4</v>
      </c>
      <c r="X1094" s="143">
        <f t="shared" si="644"/>
        <v>415.20000000000005</v>
      </c>
      <c r="Y1094" s="143">
        <f t="shared" si="645"/>
        <v>0.77999999999999992</v>
      </c>
      <c r="AD1094">
        <v>152</v>
      </c>
      <c r="AE1094">
        <v>-1</v>
      </c>
      <c r="AF1094" s="10">
        <v>37.9</v>
      </c>
      <c r="AG1094" s="10">
        <v>58.12</v>
      </c>
      <c r="AH1094" s="10">
        <f t="shared" si="646"/>
        <v>289044.37791790511</v>
      </c>
      <c r="AI1094" s="11">
        <f t="shared" si="634"/>
        <v>0</v>
      </c>
      <c r="AJ1094">
        <f t="shared" si="635"/>
        <v>0</v>
      </c>
      <c r="AK1094" t="e">
        <f t="shared" si="647"/>
        <v>#DIV/0!</v>
      </c>
      <c r="AL1094">
        <f t="shared" si="648"/>
        <v>2.0571964608000006</v>
      </c>
      <c r="AM1094" s="5">
        <f t="shared" si="649"/>
        <v>6.8</v>
      </c>
      <c r="AN1094">
        <v>0</v>
      </c>
      <c r="AO1094" s="72">
        <f t="shared" si="650"/>
        <v>1.2000000000000002</v>
      </c>
      <c r="AP1094" s="72">
        <f t="shared" si="651"/>
        <v>1</v>
      </c>
      <c r="AQ1094" s="72">
        <f t="shared" si="652"/>
        <v>1</v>
      </c>
      <c r="AR1094" s="71" t="e">
        <f t="shared" si="653"/>
        <v>#DIV/0!</v>
      </c>
      <c r="BA1094">
        <f t="shared" si="654"/>
        <v>142</v>
      </c>
      <c r="BB1094" s="91" t="e">
        <f t="shared" si="655"/>
        <v>#DIV/0!</v>
      </c>
    </row>
    <row r="1095" spans="1:54">
      <c r="A1095" s="2" t="s">
        <v>1220</v>
      </c>
      <c r="B1095" s="7" t="s">
        <v>41038</v>
      </c>
      <c r="C1095" s="17">
        <f t="shared" si="636"/>
        <v>21.6</v>
      </c>
      <c r="D1095" s="28">
        <f t="shared" si="637"/>
        <v>189</v>
      </c>
      <c r="E1095" s="8">
        <f t="shared" si="656"/>
        <v>6</v>
      </c>
      <c r="F1095" s="2" t="s">
        <v>6207</v>
      </c>
      <c r="G1095" s="54">
        <f t="shared" si="657"/>
        <v>20.6</v>
      </c>
      <c r="H1095" s="20">
        <f t="shared" si="658"/>
        <v>0.83552949999999993</v>
      </c>
      <c r="I1095" s="14" t="s">
        <v>16173</v>
      </c>
      <c r="J1095" s="14" t="s">
        <v>11192</v>
      </c>
      <c r="K1095" s="14" t="s">
        <v>21135</v>
      </c>
      <c r="L1095" s="14" t="s">
        <v>26096</v>
      </c>
      <c r="M1095" s="28">
        <f t="shared" si="659"/>
        <v>13.6</v>
      </c>
      <c r="N1095" s="46">
        <f t="shared" si="638"/>
        <v>5.4</v>
      </c>
      <c r="O1095" s="17">
        <f t="shared" si="639"/>
        <v>2.4000000000000004</v>
      </c>
      <c r="P1095" s="17">
        <f t="shared" si="639"/>
        <v>1.8</v>
      </c>
      <c r="Q1095" s="124">
        <f t="shared" si="640"/>
        <v>0.2</v>
      </c>
      <c r="R1095" s="26">
        <f t="shared" si="641"/>
        <v>1</v>
      </c>
      <c r="S1095" s="2" t="s">
        <v>31057</v>
      </c>
      <c r="T1095" s="2" t="s">
        <v>36037</v>
      </c>
      <c r="U1095" s="24">
        <f t="shared" si="642"/>
        <v>462.20000000000005</v>
      </c>
      <c r="V1095" s="66">
        <f t="shared" si="642"/>
        <v>334.90000000000003</v>
      </c>
      <c r="W1095" s="54">
        <f t="shared" si="643"/>
        <v>2.0599999999999996</v>
      </c>
      <c r="X1095" s="143">
        <f t="shared" si="644"/>
        <v>462.20000000000005</v>
      </c>
      <c r="Y1095" s="143">
        <f t="shared" si="645"/>
        <v>0.5119999999999999</v>
      </c>
      <c r="AD1095">
        <v>152</v>
      </c>
      <c r="AE1095">
        <v>-1</v>
      </c>
      <c r="AF1095" s="10">
        <v>37.9</v>
      </c>
      <c r="AG1095" s="10">
        <v>58.12</v>
      </c>
      <c r="AH1095" s="10">
        <f t="shared" si="646"/>
        <v>313687.8117197582</v>
      </c>
      <c r="AI1095" s="11">
        <f t="shared" si="634"/>
        <v>0</v>
      </c>
      <c r="AJ1095">
        <f t="shared" si="635"/>
        <v>0</v>
      </c>
      <c r="AK1095" t="e">
        <f t="shared" si="647"/>
        <v>#DIV/0!</v>
      </c>
      <c r="AL1095">
        <f t="shared" si="648"/>
        <v>0.7105125600000004</v>
      </c>
      <c r="AM1095" s="5">
        <f t="shared" si="649"/>
        <v>4.12</v>
      </c>
      <c r="AN1095">
        <v>0</v>
      </c>
      <c r="AO1095" s="72">
        <f t="shared" si="650"/>
        <v>1</v>
      </c>
      <c r="AP1095" s="72">
        <f t="shared" si="651"/>
        <v>0.2</v>
      </c>
      <c r="AQ1095" s="72">
        <f t="shared" si="652"/>
        <v>0.2</v>
      </c>
      <c r="AR1095" s="71" t="e">
        <f t="shared" si="653"/>
        <v>#DIV/0!</v>
      </c>
      <c r="BA1095">
        <f t="shared" si="654"/>
        <v>189</v>
      </c>
      <c r="BB1095" s="91" t="e">
        <f t="shared" si="655"/>
        <v>#DIV/0!</v>
      </c>
    </row>
    <row r="1096" spans="1:54">
      <c r="A1096" s="2" t="s">
        <v>1221</v>
      </c>
      <c r="B1096" s="7" t="s">
        <v>41039</v>
      </c>
      <c r="C1096" s="17">
        <f t="shared" si="636"/>
        <v>14.600000000000001</v>
      </c>
      <c r="D1096" s="28">
        <f t="shared" si="637"/>
        <v>32</v>
      </c>
      <c r="E1096" s="8">
        <f t="shared" si="656"/>
        <v>17</v>
      </c>
      <c r="F1096" s="2" t="s">
        <v>6208</v>
      </c>
      <c r="G1096" s="54">
        <f t="shared" si="657"/>
        <v>13.7</v>
      </c>
      <c r="H1096" s="20">
        <f t="shared" si="658"/>
        <v>0.2335044</v>
      </c>
      <c r="I1096" s="14" t="s">
        <v>16174</v>
      </c>
      <c r="J1096" s="14" t="s">
        <v>11193</v>
      </c>
      <c r="K1096" s="14" t="s">
        <v>21136</v>
      </c>
      <c r="L1096" s="14" t="s">
        <v>26097</v>
      </c>
      <c r="M1096" s="28">
        <f t="shared" si="659"/>
        <v>12.6</v>
      </c>
      <c r="N1096" s="46">
        <f t="shared" si="638"/>
        <v>5.6</v>
      </c>
      <c r="O1096" s="17">
        <f t="shared" si="639"/>
        <v>1.4000000000000001</v>
      </c>
      <c r="P1096" s="17">
        <f t="shared" si="639"/>
        <v>3.8000000000000003</v>
      </c>
      <c r="Q1096" s="124">
        <f t="shared" si="640"/>
        <v>2</v>
      </c>
      <c r="R1096" s="26">
        <f t="shared" si="641"/>
        <v>2.6</v>
      </c>
      <c r="S1096" s="2" t="s">
        <v>31058</v>
      </c>
      <c r="T1096" s="2" t="s">
        <v>36038</v>
      </c>
      <c r="U1096" s="24">
        <f t="shared" si="642"/>
        <v>305.20000000000005</v>
      </c>
      <c r="V1096" s="66">
        <f t="shared" si="642"/>
        <v>332.6</v>
      </c>
      <c r="W1096" s="54">
        <f t="shared" si="643"/>
        <v>1.37</v>
      </c>
      <c r="X1096" s="143">
        <f t="shared" si="644"/>
        <v>305.20000000000005</v>
      </c>
      <c r="Y1096" s="143">
        <f t="shared" si="645"/>
        <v>0.374</v>
      </c>
      <c r="AD1096">
        <v>152</v>
      </c>
      <c r="AE1096">
        <v>-1</v>
      </c>
      <c r="AF1096" s="10">
        <v>37.9</v>
      </c>
      <c r="AG1096" s="10">
        <v>58.12</v>
      </c>
      <c r="AH1096" s="10">
        <f t="shared" si="646"/>
        <v>316810.00854512816</v>
      </c>
      <c r="AI1096" s="11">
        <f t="shared" si="634"/>
        <v>0</v>
      </c>
      <c r="AJ1096">
        <f t="shared" si="635"/>
        <v>0</v>
      </c>
      <c r="AK1096" t="e">
        <f t="shared" si="647"/>
        <v>#DIV/0!</v>
      </c>
      <c r="AL1096">
        <f t="shared" si="648"/>
        <v>10.602167139200002</v>
      </c>
      <c r="AM1096" s="5">
        <f t="shared" si="649"/>
        <v>2.72</v>
      </c>
      <c r="AN1096">
        <v>0</v>
      </c>
      <c r="AO1096" s="72">
        <f t="shared" si="650"/>
        <v>2.6</v>
      </c>
      <c r="AP1096" s="72">
        <f t="shared" si="651"/>
        <v>2</v>
      </c>
      <c r="AQ1096" s="72">
        <f t="shared" si="652"/>
        <v>2</v>
      </c>
      <c r="AR1096" s="71" t="e">
        <f t="shared" si="653"/>
        <v>#DIV/0!</v>
      </c>
      <c r="BA1096">
        <f t="shared" si="654"/>
        <v>32</v>
      </c>
      <c r="BB1096" s="91" t="e">
        <f t="shared" si="655"/>
        <v>#DIV/0!</v>
      </c>
    </row>
    <row r="1097" spans="1:54">
      <c r="A1097" s="2" t="s">
        <v>1222</v>
      </c>
      <c r="B1097" s="7" t="s">
        <v>41040</v>
      </c>
      <c r="C1097" s="17">
        <f t="shared" si="636"/>
        <v>19.7</v>
      </c>
      <c r="D1097" s="28">
        <f t="shared" si="637"/>
        <v>186</v>
      </c>
      <c r="E1097" s="8">
        <f t="shared" si="656"/>
        <v>5</v>
      </c>
      <c r="F1097" s="2" t="s">
        <v>6209</v>
      </c>
      <c r="G1097" s="54">
        <f t="shared" si="657"/>
        <v>18.700000000000003</v>
      </c>
      <c r="H1097" s="20">
        <f t="shared" si="658"/>
        <v>0.1318483</v>
      </c>
      <c r="I1097" s="14" t="s">
        <v>16175</v>
      </c>
      <c r="J1097" s="14" t="s">
        <v>11194</v>
      </c>
      <c r="K1097" s="14" t="s">
        <v>21137</v>
      </c>
      <c r="L1097" s="14" t="s">
        <v>26098</v>
      </c>
      <c r="M1097" s="28">
        <f t="shared" si="659"/>
        <v>13</v>
      </c>
      <c r="N1097" s="46">
        <f t="shared" si="638"/>
        <v>6.6</v>
      </c>
      <c r="O1097" s="17">
        <f t="shared" si="639"/>
        <v>0.4</v>
      </c>
      <c r="P1097" s="17">
        <f t="shared" si="639"/>
        <v>3</v>
      </c>
      <c r="Q1097" s="124">
        <f t="shared" si="640"/>
        <v>0.60000000000000009</v>
      </c>
      <c r="R1097" s="26">
        <f t="shared" si="641"/>
        <v>0.60000000000000009</v>
      </c>
      <c r="S1097" s="2" t="s">
        <v>31059</v>
      </c>
      <c r="T1097" s="2" t="s">
        <v>36039</v>
      </c>
      <c r="U1097" s="24">
        <f t="shared" si="642"/>
        <v>458.8</v>
      </c>
      <c r="V1097" s="66">
        <f t="shared" si="642"/>
        <v>363.20000000000005</v>
      </c>
      <c r="W1097" s="54">
        <f t="shared" si="643"/>
        <v>1.87</v>
      </c>
      <c r="X1097" s="143">
        <f t="shared" si="644"/>
        <v>458.8</v>
      </c>
      <c r="Y1097" s="143">
        <f t="shared" si="645"/>
        <v>0.47399999999999998</v>
      </c>
      <c r="AD1097">
        <v>152</v>
      </c>
      <c r="AE1097">
        <v>-1</v>
      </c>
      <c r="AF1097" s="10">
        <v>37.9</v>
      </c>
      <c r="AG1097" s="10">
        <v>58.12</v>
      </c>
      <c r="AH1097" s="10">
        <f t="shared" si="646"/>
        <v>271597.36523595138</v>
      </c>
      <c r="AI1097" s="11">
        <f t="shared" si="634"/>
        <v>0</v>
      </c>
      <c r="AJ1097">
        <f t="shared" si="635"/>
        <v>0</v>
      </c>
      <c r="AK1097" t="e">
        <f t="shared" si="647"/>
        <v>#DIV/0!</v>
      </c>
      <c r="AL1097">
        <f t="shared" si="648"/>
        <v>0.62506922400000009</v>
      </c>
      <c r="AM1097" s="5">
        <f t="shared" si="649"/>
        <v>3.7399999999999998</v>
      </c>
      <c r="AN1097">
        <v>0</v>
      </c>
      <c r="AO1097" s="72">
        <f t="shared" si="650"/>
        <v>0.60000000000000009</v>
      </c>
      <c r="AP1097" s="72">
        <f t="shared" si="651"/>
        <v>0.60000000000000009</v>
      </c>
      <c r="AQ1097" s="72">
        <f t="shared" si="652"/>
        <v>0.60000000000000009</v>
      </c>
      <c r="AR1097" s="71" t="e">
        <f t="shared" si="653"/>
        <v>#DIV/0!</v>
      </c>
      <c r="BA1097">
        <f t="shared" si="654"/>
        <v>186</v>
      </c>
      <c r="BB1097" s="91" t="e">
        <f t="shared" si="655"/>
        <v>#DIV/0!</v>
      </c>
    </row>
    <row r="1098" spans="1:54">
      <c r="A1098" s="2" t="s">
        <v>1223</v>
      </c>
      <c r="B1098" s="7" t="s">
        <v>41041</v>
      </c>
      <c r="C1098" s="17">
        <f t="shared" si="636"/>
        <v>10.3</v>
      </c>
      <c r="D1098" s="28">
        <f t="shared" si="637"/>
        <v>144</v>
      </c>
      <c r="E1098" s="8">
        <f t="shared" si="656"/>
        <v>6</v>
      </c>
      <c r="F1098" s="2" t="s">
        <v>6210</v>
      </c>
      <c r="G1098" s="54">
        <f t="shared" si="657"/>
        <v>9.2999999999999989</v>
      </c>
      <c r="H1098" s="20">
        <f t="shared" si="658"/>
        <v>0.4818501</v>
      </c>
      <c r="I1098" s="14" t="s">
        <v>16176</v>
      </c>
      <c r="J1098" s="14" t="s">
        <v>11195</v>
      </c>
      <c r="K1098" s="14" t="s">
        <v>21138</v>
      </c>
      <c r="L1098" s="14" t="s">
        <v>26099</v>
      </c>
      <c r="M1098" s="28">
        <f t="shared" si="659"/>
        <v>11.1</v>
      </c>
      <c r="N1098" s="46">
        <f t="shared" si="638"/>
        <v>7</v>
      </c>
      <c r="O1098" s="17">
        <f t="shared" si="639"/>
        <v>2</v>
      </c>
      <c r="P1098" s="17">
        <f t="shared" si="639"/>
        <v>6.8000000000000007</v>
      </c>
      <c r="Q1098" s="124">
        <f t="shared" si="640"/>
        <v>0.2</v>
      </c>
      <c r="R1098" s="26">
        <f t="shared" si="641"/>
        <v>0.4</v>
      </c>
      <c r="S1098" s="2" t="s">
        <v>31060</v>
      </c>
      <c r="T1098" s="2" t="s">
        <v>36040</v>
      </c>
      <c r="U1098" s="24">
        <f t="shared" si="642"/>
        <v>417.5</v>
      </c>
      <c r="V1098" s="66">
        <f t="shared" si="642"/>
        <v>384.8</v>
      </c>
      <c r="W1098" s="54">
        <f t="shared" si="643"/>
        <v>0.93</v>
      </c>
      <c r="X1098" s="143">
        <f t="shared" si="644"/>
        <v>417.5</v>
      </c>
      <c r="Y1098" s="143">
        <f t="shared" si="645"/>
        <v>0.28600000000000003</v>
      </c>
      <c r="AD1098">
        <v>152</v>
      </c>
      <c r="AE1098">
        <v>-1</v>
      </c>
      <c r="AF1098" s="10">
        <v>37.9</v>
      </c>
      <c r="AG1098" s="10">
        <v>58.12</v>
      </c>
      <c r="AH1098" s="10">
        <f t="shared" si="646"/>
        <v>230294.62436394731</v>
      </c>
      <c r="AI1098" s="11">
        <f t="shared" si="634"/>
        <v>0</v>
      </c>
      <c r="AJ1098">
        <f t="shared" si="635"/>
        <v>0</v>
      </c>
      <c r="AK1098" t="e">
        <f t="shared" si="647"/>
        <v>#DIV/0!</v>
      </c>
      <c r="AL1098">
        <f t="shared" si="648"/>
        <v>2.8187354560000006</v>
      </c>
      <c r="AM1098" s="5">
        <f t="shared" si="649"/>
        <v>1.86</v>
      </c>
      <c r="AN1098">
        <v>0</v>
      </c>
      <c r="AO1098" s="72">
        <f t="shared" si="650"/>
        <v>0.4</v>
      </c>
      <c r="AP1098" s="72">
        <f t="shared" si="651"/>
        <v>0.2</v>
      </c>
      <c r="AQ1098" s="72">
        <f t="shared" si="652"/>
        <v>0.4</v>
      </c>
      <c r="AR1098" s="71" t="e">
        <f t="shared" si="653"/>
        <v>#DIV/0!</v>
      </c>
      <c r="BA1098">
        <f t="shared" si="654"/>
        <v>144</v>
      </c>
      <c r="BB1098" s="91" t="e">
        <f t="shared" si="655"/>
        <v>#DIV/0!</v>
      </c>
    </row>
    <row r="1099" spans="1:54">
      <c r="A1099" s="2" t="s">
        <v>1224</v>
      </c>
      <c r="B1099" s="7" t="s">
        <v>41042</v>
      </c>
      <c r="C1099" s="17">
        <f t="shared" si="636"/>
        <v>13.3</v>
      </c>
      <c r="D1099" s="28">
        <f t="shared" si="637"/>
        <v>190</v>
      </c>
      <c r="E1099" s="8">
        <f t="shared" si="656"/>
        <v>14</v>
      </c>
      <c r="F1099" s="2" t="s">
        <v>6211</v>
      </c>
      <c r="G1099" s="54">
        <f t="shared" si="657"/>
        <v>12.4</v>
      </c>
      <c r="H1099" s="20">
        <f t="shared" si="658"/>
        <v>0.2957727</v>
      </c>
      <c r="I1099" s="14" t="s">
        <v>16177</v>
      </c>
      <c r="J1099" s="14" t="s">
        <v>11196</v>
      </c>
      <c r="K1099" s="14" t="s">
        <v>21139</v>
      </c>
      <c r="L1099" s="14" t="s">
        <v>26100</v>
      </c>
      <c r="M1099" s="28">
        <f t="shared" si="659"/>
        <v>10</v>
      </c>
      <c r="N1099" s="46">
        <f t="shared" si="638"/>
        <v>5.8</v>
      </c>
      <c r="O1099" s="17">
        <f t="shared" si="639"/>
        <v>1</v>
      </c>
      <c r="P1099" s="17">
        <f t="shared" si="639"/>
        <v>9</v>
      </c>
      <c r="Q1099" s="124">
        <f t="shared" si="640"/>
        <v>2</v>
      </c>
      <c r="R1099" s="26">
        <f t="shared" si="641"/>
        <v>2.8000000000000003</v>
      </c>
      <c r="S1099" s="2" t="s">
        <v>31061</v>
      </c>
      <c r="T1099" s="2" t="s">
        <v>36041</v>
      </c>
      <c r="U1099" s="24">
        <f t="shared" si="642"/>
        <v>463.5</v>
      </c>
      <c r="V1099" s="66">
        <f t="shared" si="642"/>
        <v>311.20000000000005</v>
      </c>
      <c r="W1099" s="54">
        <f t="shared" si="643"/>
        <v>1.24</v>
      </c>
      <c r="X1099" s="143">
        <f t="shared" si="644"/>
        <v>463.5</v>
      </c>
      <c r="Y1099" s="143">
        <f t="shared" si="645"/>
        <v>0.34799999999999998</v>
      </c>
      <c r="AD1099">
        <v>152</v>
      </c>
      <c r="AE1099">
        <v>-1</v>
      </c>
      <c r="AF1099" s="10">
        <v>37.9</v>
      </c>
      <c r="AG1099" s="10">
        <v>58.12</v>
      </c>
      <c r="AH1099" s="10">
        <f t="shared" si="646"/>
        <v>343017.28353047027</v>
      </c>
      <c r="AI1099" s="11">
        <f t="shared" si="634"/>
        <v>0</v>
      </c>
      <c r="AJ1099">
        <f t="shared" si="635"/>
        <v>0</v>
      </c>
      <c r="AK1099" t="e">
        <f t="shared" si="647"/>
        <v>#DIV/0!</v>
      </c>
      <c r="AL1099">
        <f t="shared" si="648"/>
        <v>17.746527960000002</v>
      </c>
      <c r="AM1099" s="5">
        <f t="shared" si="649"/>
        <v>2.46</v>
      </c>
      <c r="AN1099">
        <v>0</v>
      </c>
      <c r="AO1099" s="72">
        <f t="shared" si="650"/>
        <v>2.8000000000000003</v>
      </c>
      <c r="AP1099" s="72">
        <f t="shared" si="651"/>
        <v>2</v>
      </c>
      <c r="AQ1099" s="72">
        <f t="shared" si="652"/>
        <v>2</v>
      </c>
      <c r="AR1099" s="71" t="e">
        <f t="shared" si="653"/>
        <v>#DIV/0!</v>
      </c>
      <c r="BA1099">
        <f t="shared" si="654"/>
        <v>190</v>
      </c>
      <c r="BB1099" s="91" t="e">
        <f t="shared" si="655"/>
        <v>#DIV/0!</v>
      </c>
    </row>
    <row r="1100" spans="1:54">
      <c r="A1100" s="2" t="s">
        <v>1225</v>
      </c>
      <c r="B1100" s="7" t="s">
        <v>41043</v>
      </c>
      <c r="C1100" s="17">
        <f t="shared" si="636"/>
        <v>18.7</v>
      </c>
      <c r="D1100" s="28">
        <f t="shared" si="637"/>
        <v>95</v>
      </c>
      <c r="E1100" s="8">
        <f t="shared" si="656"/>
        <v>7</v>
      </c>
      <c r="F1100" s="2" t="s">
        <v>6212</v>
      </c>
      <c r="G1100" s="54">
        <f t="shared" si="657"/>
        <v>17.8</v>
      </c>
      <c r="H1100" s="20">
        <f t="shared" si="658"/>
        <v>0.53016099999999999</v>
      </c>
      <c r="I1100" s="14" t="s">
        <v>16178</v>
      </c>
      <c r="J1100" s="14" t="s">
        <v>11197</v>
      </c>
      <c r="K1100" s="14" t="s">
        <v>21140</v>
      </c>
      <c r="L1100" s="14" t="s">
        <v>26101</v>
      </c>
      <c r="M1100" s="28">
        <f t="shared" si="659"/>
        <v>10.8</v>
      </c>
      <c r="N1100" s="46">
        <f t="shared" si="638"/>
        <v>6.6</v>
      </c>
      <c r="O1100" s="17">
        <f t="shared" si="639"/>
        <v>2.2000000000000002</v>
      </c>
      <c r="P1100" s="17">
        <f t="shared" si="639"/>
        <v>7.4</v>
      </c>
      <c r="Q1100" s="124">
        <f t="shared" si="640"/>
        <v>0.2</v>
      </c>
      <c r="R1100" s="26">
        <f t="shared" si="641"/>
        <v>0.60000000000000009</v>
      </c>
      <c r="S1100" s="2" t="s">
        <v>31062</v>
      </c>
      <c r="T1100" s="2" t="s">
        <v>36042</v>
      </c>
      <c r="U1100" s="24">
        <f t="shared" si="642"/>
        <v>368.40000000000003</v>
      </c>
      <c r="V1100" s="66">
        <f t="shared" si="642"/>
        <v>365.8</v>
      </c>
      <c r="W1100" s="54">
        <f t="shared" si="643"/>
        <v>1.78</v>
      </c>
      <c r="X1100" s="143">
        <f t="shared" si="644"/>
        <v>368.40000000000003</v>
      </c>
      <c r="Y1100" s="143">
        <f t="shared" si="645"/>
        <v>0.45599999999999996</v>
      </c>
      <c r="AD1100">
        <v>152</v>
      </c>
      <c r="AE1100">
        <v>-1</v>
      </c>
      <c r="AF1100" s="10">
        <v>37.9</v>
      </c>
      <c r="AG1100" s="10">
        <v>58.12</v>
      </c>
      <c r="AH1100" s="10">
        <f t="shared" si="646"/>
        <v>267090.99136224727</v>
      </c>
      <c r="AI1100" s="11">
        <f t="shared" si="634"/>
        <v>0</v>
      </c>
      <c r="AJ1100">
        <f t="shared" si="635"/>
        <v>0</v>
      </c>
      <c r="AK1100" t="e">
        <f t="shared" si="647"/>
        <v>#DIV/0!</v>
      </c>
      <c r="AL1100">
        <f t="shared" si="648"/>
        <v>4.5893873520000019</v>
      </c>
      <c r="AM1100" s="5">
        <f t="shared" si="649"/>
        <v>3.54</v>
      </c>
      <c r="AN1100">
        <v>0</v>
      </c>
      <c r="AO1100" s="72">
        <f t="shared" si="650"/>
        <v>0.60000000000000009</v>
      </c>
      <c r="AP1100" s="72">
        <f t="shared" si="651"/>
        <v>0.2</v>
      </c>
      <c r="AQ1100" s="72">
        <f t="shared" si="652"/>
        <v>0.4</v>
      </c>
      <c r="AR1100" s="71" t="e">
        <f t="shared" si="653"/>
        <v>#DIV/0!</v>
      </c>
      <c r="BA1100">
        <f t="shared" si="654"/>
        <v>95</v>
      </c>
      <c r="BB1100" s="91" t="e">
        <f t="shared" si="655"/>
        <v>#DIV/0!</v>
      </c>
    </row>
    <row r="1101" spans="1:54">
      <c r="A1101" s="2" t="s">
        <v>1226</v>
      </c>
      <c r="B1101" s="7" t="s">
        <v>41044</v>
      </c>
      <c r="C1101" s="17">
        <f t="shared" si="636"/>
        <v>18.5</v>
      </c>
      <c r="D1101" s="28">
        <f t="shared" si="637"/>
        <v>52</v>
      </c>
      <c r="E1101" s="8">
        <f t="shared" si="656"/>
        <v>8</v>
      </c>
      <c r="F1101" s="2" t="s">
        <v>6213</v>
      </c>
      <c r="G1101" s="54">
        <f t="shared" si="657"/>
        <v>17.600000000000001</v>
      </c>
      <c r="H1101" s="20">
        <f t="shared" si="658"/>
        <v>0.89497850000000001</v>
      </c>
      <c r="I1101" s="14" t="s">
        <v>16179</v>
      </c>
      <c r="J1101" s="14" t="s">
        <v>11198</v>
      </c>
      <c r="K1101" s="14" t="s">
        <v>21141</v>
      </c>
      <c r="L1101" s="14" t="s">
        <v>26102</v>
      </c>
      <c r="M1101" s="28">
        <f t="shared" si="659"/>
        <v>12.3</v>
      </c>
      <c r="N1101" s="46">
        <f t="shared" si="638"/>
        <v>5.2</v>
      </c>
      <c r="O1101" s="17">
        <f t="shared" si="639"/>
        <v>3</v>
      </c>
      <c r="P1101" s="17">
        <f t="shared" si="639"/>
        <v>4.4000000000000004</v>
      </c>
      <c r="Q1101" s="124">
        <f t="shared" si="640"/>
        <v>0.2</v>
      </c>
      <c r="R1101" s="26">
        <f t="shared" si="641"/>
        <v>1.6</v>
      </c>
      <c r="S1101" s="2" t="s">
        <v>31063</v>
      </c>
      <c r="T1101" s="2" t="s">
        <v>36043</v>
      </c>
      <c r="U1101" s="24">
        <f t="shared" si="642"/>
        <v>324.60000000000002</v>
      </c>
      <c r="V1101" s="66">
        <f t="shared" si="642"/>
        <v>413.90000000000003</v>
      </c>
      <c r="W1101" s="54">
        <f t="shared" si="643"/>
        <v>1.76</v>
      </c>
      <c r="X1101" s="143">
        <f t="shared" si="644"/>
        <v>324.60000000000002</v>
      </c>
      <c r="Y1101" s="143">
        <f t="shared" si="645"/>
        <v>0.45199999999999996</v>
      </c>
      <c r="AD1101">
        <v>152</v>
      </c>
      <c r="AE1101">
        <v>-1</v>
      </c>
      <c r="AF1101" s="10">
        <v>37.9</v>
      </c>
      <c r="AG1101" s="10">
        <v>58.12</v>
      </c>
      <c r="AH1101" s="10">
        <f t="shared" si="646"/>
        <v>141061.42275693212</v>
      </c>
      <c r="AI1101" s="11">
        <f t="shared" si="634"/>
        <v>0</v>
      </c>
      <c r="AJ1101">
        <f t="shared" si="635"/>
        <v>0</v>
      </c>
      <c r="AK1101" t="e">
        <f t="shared" si="647"/>
        <v>#DIV/0!</v>
      </c>
      <c r="AL1101">
        <f t="shared" si="648"/>
        <v>2.2180540799999999</v>
      </c>
      <c r="AM1101" s="5">
        <f t="shared" si="649"/>
        <v>3.5</v>
      </c>
      <c r="AN1101">
        <v>0</v>
      </c>
      <c r="AO1101" s="72">
        <f t="shared" si="650"/>
        <v>1.6</v>
      </c>
      <c r="AP1101" s="72">
        <f t="shared" si="651"/>
        <v>0.2</v>
      </c>
      <c r="AQ1101" s="72">
        <f t="shared" si="652"/>
        <v>0.2</v>
      </c>
      <c r="AR1101" s="71" t="e">
        <f t="shared" si="653"/>
        <v>#DIV/0!</v>
      </c>
      <c r="BA1101">
        <f t="shared" si="654"/>
        <v>52</v>
      </c>
      <c r="BB1101" s="91" t="e">
        <f t="shared" si="655"/>
        <v>#DIV/0!</v>
      </c>
    </row>
    <row r="1102" spans="1:54">
      <c r="A1102" s="2" t="s">
        <v>1227</v>
      </c>
      <c r="B1102" s="7" t="s">
        <v>41045</v>
      </c>
      <c r="C1102" s="17">
        <f t="shared" si="636"/>
        <v>8.6999999999999993</v>
      </c>
      <c r="D1102" s="28">
        <f t="shared" si="637"/>
        <v>90</v>
      </c>
      <c r="E1102" s="8">
        <f t="shared" si="656"/>
        <v>4</v>
      </c>
      <c r="F1102" s="2" t="s">
        <v>6214</v>
      </c>
      <c r="G1102" s="54">
        <f t="shared" si="657"/>
        <v>7.6999999999999993</v>
      </c>
      <c r="H1102" s="20">
        <f t="shared" si="658"/>
        <v>0.7870166999999999</v>
      </c>
      <c r="I1102" s="14" t="s">
        <v>16180</v>
      </c>
      <c r="J1102" s="14" t="s">
        <v>11199</v>
      </c>
      <c r="K1102" s="14" t="s">
        <v>21142</v>
      </c>
      <c r="L1102" s="14" t="s">
        <v>26103</v>
      </c>
      <c r="M1102" s="28">
        <f t="shared" si="659"/>
        <v>13.5</v>
      </c>
      <c r="N1102" s="46">
        <f t="shared" si="638"/>
        <v>6.8</v>
      </c>
      <c r="O1102" s="17">
        <f t="shared" si="639"/>
        <v>1</v>
      </c>
      <c r="P1102" s="17">
        <f t="shared" si="639"/>
        <v>2</v>
      </c>
      <c r="Q1102" s="124">
        <f t="shared" si="640"/>
        <v>0.2</v>
      </c>
      <c r="R1102" s="26">
        <f t="shared" si="641"/>
        <v>0.8</v>
      </c>
      <c r="S1102" s="2" t="s">
        <v>31064</v>
      </c>
      <c r="T1102" s="2" t="s">
        <v>36044</v>
      </c>
      <c r="U1102" s="24">
        <f t="shared" si="642"/>
        <v>363.40000000000003</v>
      </c>
      <c r="V1102" s="66">
        <f t="shared" si="642"/>
        <v>380</v>
      </c>
      <c r="W1102" s="54">
        <f t="shared" si="643"/>
        <v>0.77</v>
      </c>
      <c r="X1102" s="143">
        <f t="shared" si="644"/>
        <v>363.40000000000003</v>
      </c>
      <c r="Y1102" s="143">
        <f t="shared" si="645"/>
        <v>0.254</v>
      </c>
      <c r="AD1102">
        <v>152</v>
      </c>
      <c r="AE1102">
        <v>-1</v>
      </c>
      <c r="AF1102" s="10">
        <v>37.9</v>
      </c>
      <c r="AG1102" s="10">
        <v>58.12</v>
      </c>
      <c r="AH1102" s="10">
        <f t="shared" si="646"/>
        <v>240527.04478901089</v>
      </c>
      <c r="AI1102" s="11">
        <f t="shared" si="634"/>
        <v>0</v>
      </c>
      <c r="AJ1102">
        <f t="shared" si="635"/>
        <v>0</v>
      </c>
      <c r="AK1102" t="e">
        <f t="shared" si="647"/>
        <v>#DIV/0!</v>
      </c>
      <c r="AL1102">
        <f t="shared" si="648"/>
        <v>0.34077328000000018</v>
      </c>
      <c r="AM1102" s="5">
        <f t="shared" si="649"/>
        <v>1.54</v>
      </c>
      <c r="AN1102">
        <v>0</v>
      </c>
      <c r="AO1102" s="72">
        <f t="shared" si="650"/>
        <v>0.8</v>
      </c>
      <c r="AP1102" s="72">
        <f t="shared" si="651"/>
        <v>0.2</v>
      </c>
      <c r="AQ1102" s="72">
        <f t="shared" si="652"/>
        <v>0.2</v>
      </c>
      <c r="AR1102" s="71" t="e">
        <f t="shared" si="653"/>
        <v>#DIV/0!</v>
      </c>
      <c r="BA1102">
        <f t="shared" si="654"/>
        <v>90</v>
      </c>
      <c r="BB1102" s="91" t="e">
        <f t="shared" si="655"/>
        <v>#DIV/0!</v>
      </c>
    </row>
    <row r="1103" spans="1:54">
      <c r="A1103" s="2" t="s">
        <v>1228</v>
      </c>
      <c r="B1103" s="7" t="s">
        <v>41046</v>
      </c>
      <c r="C1103" s="17">
        <f t="shared" si="636"/>
        <v>16.8</v>
      </c>
      <c r="D1103" s="28">
        <f t="shared" si="637"/>
        <v>56</v>
      </c>
      <c r="E1103" s="8">
        <f t="shared" si="656"/>
        <v>6</v>
      </c>
      <c r="F1103" s="2" t="s">
        <v>6215</v>
      </c>
      <c r="G1103" s="54">
        <f t="shared" si="657"/>
        <v>15.799999999999999</v>
      </c>
      <c r="H1103" s="20">
        <f t="shared" si="658"/>
        <v>0.66313440000000001</v>
      </c>
      <c r="I1103" s="14" t="s">
        <v>16181</v>
      </c>
      <c r="J1103" s="14" t="s">
        <v>11200</v>
      </c>
      <c r="K1103" s="14" t="s">
        <v>21143</v>
      </c>
      <c r="L1103" s="14" t="s">
        <v>26104</v>
      </c>
      <c r="M1103" s="28">
        <f t="shared" si="659"/>
        <v>14</v>
      </c>
      <c r="N1103" s="46">
        <f t="shared" si="638"/>
        <v>5</v>
      </c>
      <c r="O1103" s="17">
        <f t="shared" si="639"/>
        <v>1.4000000000000001</v>
      </c>
      <c r="P1103" s="17">
        <f t="shared" si="639"/>
        <v>1</v>
      </c>
      <c r="Q1103" s="124">
        <f t="shared" si="640"/>
        <v>0.4</v>
      </c>
      <c r="R1103" s="26">
        <f t="shared" si="641"/>
        <v>1</v>
      </c>
      <c r="S1103" s="2" t="s">
        <v>31065</v>
      </c>
      <c r="T1103" s="2" t="s">
        <v>36045</v>
      </c>
      <c r="U1103" s="24">
        <f t="shared" si="642"/>
        <v>329.20000000000005</v>
      </c>
      <c r="V1103" s="66">
        <f t="shared" si="642"/>
        <v>309</v>
      </c>
      <c r="W1103" s="54">
        <f t="shared" si="643"/>
        <v>1.58</v>
      </c>
      <c r="X1103" s="143">
        <f t="shared" si="644"/>
        <v>329.20000000000005</v>
      </c>
      <c r="Y1103" s="143">
        <f t="shared" si="645"/>
        <v>0.41600000000000004</v>
      </c>
      <c r="AD1103">
        <v>152</v>
      </c>
      <c r="AE1103">
        <v>-1</v>
      </c>
      <c r="AF1103" s="10">
        <v>37.9</v>
      </c>
      <c r="AG1103" s="10">
        <v>58.12</v>
      </c>
      <c r="AH1103" s="10">
        <f t="shared" si="646"/>
        <v>345589.87327721086</v>
      </c>
      <c r="AI1103" s="11">
        <f t="shared" si="634"/>
        <v>0</v>
      </c>
      <c r="AJ1103">
        <f t="shared" si="635"/>
        <v>0</v>
      </c>
      <c r="AK1103" t="e">
        <f t="shared" si="647"/>
        <v>#DIV/0!</v>
      </c>
      <c r="AL1103">
        <f t="shared" si="648"/>
        <v>0.47161184</v>
      </c>
      <c r="AM1103" s="5">
        <f t="shared" si="649"/>
        <v>3.16</v>
      </c>
      <c r="AN1103">
        <v>0</v>
      </c>
      <c r="AO1103" s="72">
        <f t="shared" si="650"/>
        <v>1</v>
      </c>
      <c r="AP1103" s="72">
        <f t="shared" si="651"/>
        <v>0.4</v>
      </c>
      <c r="AQ1103" s="72">
        <f t="shared" si="652"/>
        <v>0.4</v>
      </c>
      <c r="AR1103" s="71" t="e">
        <f t="shared" si="653"/>
        <v>#DIV/0!</v>
      </c>
      <c r="BA1103">
        <f t="shared" si="654"/>
        <v>56</v>
      </c>
      <c r="BB1103" s="91" t="e">
        <f t="shared" si="655"/>
        <v>#DIV/0!</v>
      </c>
    </row>
    <row r="1104" spans="1:54">
      <c r="A1104" s="2" t="s">
        <v>1229</v>
      </c>
      <c r="B1104" s="7" t="s">
        <v>41047</v>
      </c>
      <c r="C1104" s="17">
        <f t="shared" si="636"/>
        <v>34.5</v>
      </c>
      <c r="D1104" s="28">
        <f t="shared" si="637"/>
        <v>23</v>
      </c>
      <c r="E1104" s="8">
        <f t="shared" si="656"/>
        <v>13</v>
      </c>
      <c r="F1104" s="2" t="s">
        <v>6216</v>
      </c>
      <c r="G1104" s="54">
        <f t="shared" si="657"/>
        <v>33.6</v>
      </c>
      <c r="H1104" s="20">
        <f t="shared" si="658"/>
        <v>0.40737780000000001</v>
      </c>
      <c r="I1104" s="14" t="s">
        <v>16182</v>
      </c>
      <c r="J1104" s="14" t="s">
        <v>11201</v>
      </c>
      <c r="K1104" s="14" t="s">
        <v>21144</v>
      </c>
      <c r="L1104" s="14" t="s">
        <v>26105</v>
      </c>
      <c r="M1104" s="28">
        <f t="shared" si="659"/>
        <v>11.9</v>
      </c>
      <c r="N1104" s="46">
        <f t="shared" si="638"/>
        <v>6.6</v>
      </c>
      <c r="O1104" s="17">
        <f t="shared" si="639"/>
        <v>1.4000000000000001</v>
      </c>
      <c r="P1104" s="17">
        <f t="shared" si="639"/>
        <v>5.2</v>
      </c>
      <c r="Q1104" s="124">
        <f t="shared" si="640"/>
        <v>1.2000000000000002</v>
      </c>
      <c r="R1104" s="26">
        <f t="shared" si="641"/>
        <v>2</v>
      </c>
      <c r="S1104" s="2" t="s">
        <v>31066</v>
      </c>
      <c r="T1104" s="2" t="s">
        <v>36046</v>
      </c>
      <c r="U1104" s="24">
        <f t="shared" si="642"/>
        <v>295.60000000000002</v>
      </c>
      <c r="V1104" s="66">
        <f t="shared" si="642"/>
        <v>308.70000000000005</v>
      </c>
      <c r="W1104" s="54">
        <f t="shared" si="643"/>
        <v>3.36</v>
      </c>
      <c r="X1104" s="143">
        <f t="shared" si="644"/>
        <v>295.60000000000002</v>
      </c>
      <c r="Y1104" s="143">
        <f t="shared" si="645"/>
        <v>0.77199999999999991</v>
      </c>
      <c r="AD1104">
        <v>152</v>
      </c>
      <c r="AE1104">
        <v>-1</v>
      </c>
      <c r="AF1104" s="10">
        <v>37.9</v>
      </c>
      <c r="AG1104" s="10">
        <v>58.12</v>
      </c>
      <c r="AH1104" s="10">
        <f t="shared" si="646"/>
        <v>345957.24981832126</v>
      </c>
      <c r="AI1104" s="11">
        <f t="shared" si="634"/>
        <v>0</v>
      </c>
      <c r="AJ1104">
        <f t="shared" si="635"/>
        <v>0</v>
      </c>
      <c r="AK1104" t="e">
        <f t="shared" si="647"/>
        <v>#DIV/0!</v>
      </c>
      <c r="AL1104">
        <f t="shared" si="648"/>
        <v>8.6285792320000017</v>
      </c>
      <c r="AM1104" s="5">
        <f t="shared" si="649"/>
        <v>6.7</v>
      </c>
      <c r="AN1104">
        <v>0</v>
      </c>
      <c r="AO1104" s="72">
        <f t="shared" si="650"/>
        <v>2</v>
      </c>
      <c r="AP1104" s="72">
        <f t="shared" si="651"/>
        <v>1.2000000000000002</v>
      </c>
      <c r="AQ1104" s="72">
        <f t="shared" si="652"/>
        <v>1.2000000000000002</v>
      </c>
      <c r="AR1104" s="71" t="e">
        <f t="shared" si="653"/>
        <v>#DIV/0!</v>
      </c>
      <c r="BA1104">
        <f t="shared" si="654"/>
        <v>23</v>
      </c>
      <c r="BB1104" s="91" t="e">
        <f t="shared" si="655"/>
        <v>#DIV/0!</v>
      </c>
    </row>
    <row r="1105" spans="1:54">
      <c r="A1105" s="2" t="s">
        <v>1230</v>
      </c>
      <c r="B1105" s="7" t="s">
        <v>41048</v>
      </c>
      <c r="C1105" s="17">
        <f t="shared" si="636"/>
        <v>23.200000000000003</v>
      </c>
      <c r="D1105" s="28">
        <f t="shared" si="637"/>
        <v>223</v>
      </c>
      <c r="E1105" s="8">
        <f t="shared" si="656"/>
        <v>11</v>
      </c>
      <c r="F1105" s="2" t="s">
        <v>6217</v>
      </c>
      <c r="G1105" s="54">
        <f t="shared" si="657"/>
        <v>22.200000000000003</v>
      </c>
      <c r="H1105" s="20">
        <f t="shared" si="658"/>
        <v>0.60084820000000005</v>
      </c>
      <c r="I1105" s="14" t="s">
        <v>16183</v>
      </c>
      <c r="J1105" s="14" t="s">
        <v>11202</v>
      </c>
      <c r="K1105" s="14" t="s">
        <v>21145</v>
      </c>
      <c r="L1105" s="14" t="s">
        <v>26106</v>
      </c>
      <c r="M1105" s="28">
        <f t="shared" si="659"/>
        <v>10.3</v>
      </c>
      <c r="N1105" s="46">
        <f t="shared" si="638"/>
        <v>6.4</v>
      </c>
      <c r="O1105" s="17">
        <f t="shared" si="639"/>
        <v>1.6</v>
      </c>
      <c r="P1105" s="17">
        <f t="shared" si="639"/>
        <v>8.4</v>
      </c>
      <c r="Q1105" s="124">
        <f t="shared" si="640"/>
        <v>0.8</v>
      </c>
      <c r="R1105" s="26">
        <f t="shared" si="641"/>
        <v>1.8</v>
      </c>
      <c r="S1105" s="2" t="s">
        <v>31067</v>
      </c>
      <c r="T1105" s="2" t="s">
        <v>36047</v>
      </c>
      <c r="U1105" s="24">
        <f t="shared" si="642"/>
        <v>496.40000000000003</v>
      </c>
      <c r="V1105" s="66">
        <f t="shared" si="642"/>
        <v>326.20000000000005</v>
      </c>
      <c r="W1105" s="54">
        <f t="shared" si="643"/>
        <v>2.2199999999999998</v>
      </c>
      <c r="X1105" s="143">
        <f t="shared" si="644"/>
        <v>496.40000000000003</v>
      </c>
      <c r="Y1105" s="143">
        <f t="shared" si="645"/>
        <v>0.54399999999999993</v>
      </c>
      <c r="AD1105">
        <v>152</v>
      </c>
      <c r="AE1105">
        <v>-1</v>
      </c>
      <c r="AF1105" s="10">
        <v>37.9</v>
      </c>
      <c r="AG1105" s="10">
        <v>58.12</v>
      </c>
      <c r="AH1105" s="10">
        <f t="shared" si="646"/>
        <v>324929.32249640359</v>
      </c>
      <c r="AI1105" s="11">
        <f t="shared" si="634"/>
        <v>0</v>
      </c>
      <c r="AJ1105">
        <f t="shared" si="635"/>
        <v>0</v>
      </c>
      <c r="AK1105" t="e">
        <f t="shared" si="647"/>
        <v>#DIV/0!</v>
      </c>
      <c r="AL1105">
        <f t="shared" si="648"/>
        <v>9.656280345599999</v>
      </c>
      <c r="AM1105" s="5">
        <f t="shared" si="649"/>
        <v>4.4400000000000004</v>
      </c>
      <c r="AN1105">
        <v>0</v>
      </c>
      <c r="AO1105" s="72">
        <f t="shared" si="650"/>
        <v>1.8</v>
      </c>
      <c r="AP1105" s="72">
        <f t="shared" si="651"/>
        <v>0.8</v>
      </c>
      <c r="AQ1105" s="72">
        <f t="shared" si="652"/>
        <v>0.8</v>
      </c>
      <c r="AR1105" s="71" t="e">
        <f t="shared" si="653"/>
        <v>#DIV/0!</v>
      </c>
      <c r="BA1105">
        <f t="shared" si="654"/>
        <v>223</v>
      </c>
      <c r="BB1105" s="91" t="e">
        <f t="shared" si="655"/>
        <v>#DIV/0!</v>
      </c>
    </row>
    <row r="1106" spans="1:54">
      <c r="A1106" s="2" t="s">
        <v>1231</v>
      </c>
      <c r="B1106" s="7" t="s">
        <v>41049</v>
      </c>
      <c r="C1106" s="17">
        <f t="shared" si="636"/>
        <v>17.5</v>
      </c>
      <c r="D1106" s="28">
        <f t="shared" si="637"/>
        <v>298</v>
      </c>
      <c r="E1106" s="8">
        <f t="shared" si="656"/>
        <v>9</v>
      </c>
      <c r="F1106" s="2" t="s">
        <v>6218</v>
      </c>
      <c r="G1106" s="54">
        <f t="shared" si="657"/>
        <v>16.600000000000001</v>
      </c>
      <c r="H1106" s="20">
        <f t="shared" si="658"/>
        <v>0.21479489999999998</v>
      </c>
      <c r="I1106" s="14" t="s">
        <v>16184</v>
      </c>
      <c r="J1106" s="14" t="s">
        <v>11203</v>
      </c>
      <c r="K1106" s="14" t="s">
        <v>21146</v>
      </c>
      <c r="L1106" s="14" t="s">
        <v>26107</v>
      </c>
      <c r="M1106" s="28">
        <f t="shared" si="659"/>
        <v>10.1</v>
      </c>
      <c r="N1106" s="46">
        <f t="shared" si="638"/>
        <v>7</v>
      </c>
      <c r="O1106" s="17">
        <f t="shared" si="639"/>
        <v>2.2000000000000002</v>
      </c>
      <c r="P1106" s="17">
        <f t="shared" si="639"/>
        <v>8.8000000000000007</v>
      </c>
      <c r="Q1106" s="124">
        <f t="shared" si="640"/>
        <v>0.4</v>
      </c>
      <c r="R1106" s="26">
        <f t="shared" si="641"/>
        <v>0.60000000000000009</v>
      </c>
      <c r="S1106" s="2" t="s">
        <v>31068</v>
      </c>
      <c r="T1106" s="2" t="s">
        <v>36048</v>
      </c>
      <c r="U1106" s="24">
        <f t="shared" si="642"/>
        <v>571.5</v>
      </c>
      <c r="V1106" s="66">
        <f t="shared" si="642"/>
        <v>402.6</v>
      </c>
      <c r="W1106" s="54">
        <f t="shared" si="643"/>
        <v>1.66</v>
      </c>
      <c r="X1106" s="143">
        <f t="shared" si="644"/>
        <v>571.5</v>
      </c>
      <c r="Y1106" s="143">
        <f t="shared" si="645"/>
        <v>0.43199999999999994</v>
      </c>
      <c r="AD1106">
        <v>152</v>
      </c>
      <c r="AE1106">
        <v>-1</v>
      </c>
      <c r="AF1106" s="10">
        <v>37.9</v>
      </c>
      <c r="AG1106" s="10">
        <v>58.12</v>
      </c>
      <c r="AH1106" s="10">
        <f t="shared" si="646"/>
        <v>184190.05454486667</v>
      </c>
      <c r="AI1106" s="11">
        <f t="shared" si="634"/>
        <v>0</v>
      </c>
      <c r="AJ1106">
        <f t="shared" si="635"/>
        <v>0</v>
      </c>
      <c r="AK1106" t="e">
        <f t="shared" si="647"/>
        <v>#DIV/0!</v>
      </c>
      <c r="AL1106">
        <f t="shared" si="648"/>
        <v>9.1209424416000022</v>
      </c>
      <c r="AM1106" s="5">
        <f t="shared" si="649"/>
        <v>3.3</v>
      </c>
      <c r="AN1106">
        <v>0</v>
      </c>
      <c r="AO1106" s="72">
        <f t="shared" si="650"/>
        <v>0.60000000000000009</v>
      </c>
      <c r="AP1106" s="72">
        <f t="shared" si="651"/>
        <v>0.4</v>
      </c>
      <c r="AQ1106" s="72">
        <f t="shared" si="652"/>
        <v>0.60000000000000009</v>
      </c>
      <c r="AR1106" s="71" t="e">
        <f t="shared" si="653"/>
        <v>#DIV/0!</v>
      </c>
      <c r="BA1106">
        <f t="shared" si="654"/>
        <v>298</v>
      </c>
      <c r="BB1106" s="91" t="e">
        <f t="shared" si="655"/>
        <v>#DIV/0!</v>
      </c>
    </row>
    <row r="1107" spans="1:54">
      <c r="A1107" s="2" t="s">
        <v>1232</v>
      </c>
      <c r="B1107" s="7" t="s">
        <v>41050</v>
      </c>
      <c r="C1107" s="17">
        <f t="shared" si="636"/>
        <v>30.3</v>
      </c>
      <c r="D1107" s="28">
        <f t="shared" si="637"/>
        <v>180</v>
      </c>
      <c r="E1107" s="8">
        <f t="shared" si="656"/>
        <v>7</v>
      </c>
      <c r="F1107" s="2" t="s">
        <v>6219</v>
      </c>
      <c r="G1107" s="54">
        <f t="shared" si="657"/>
        <v>29.400000000000002</v>
      </c>
      <c r="H1107" s="20">
        <f t="shared" si="658"/>
        <v>0.51425510000000008</v>
      </c>
      <c r="I1107" s="14" t="s">
        <v>16185</v>
      </c>
      <c r="J1107" s="14" t="s">
        <v>11204</v>
      </c>
      <c r="K1107" s="14" t="s">
        <v>21147</v>
      </c>
      <c r="L1107" s="14" t="s">
        <v>26108</v>
      </c>
      <c r="M1107" s="28">
        <f t="shared" si="659"/>
        <v>12.4</v>
      </c>
      <c r="N1107" s="46">
        <f t="shared" si="638"/>
        <v>5.4</v>
      </c>
      <c r="O1107" s="17">
        <f t="shared" si="639"/>
        <v>1.4000000000000001</v>
      </c>
      <c r="P1107" s="17">
        <f t="shared" si="639"/>
        <v>4.2</v>
      </c>
      <c r="Q1107" s="124">
        <f t="shared" si="640"/>
        <v>0.4</v>
      </c>
      <c r="R1107" s="26">
        <f t="shared" si="641"/>
        <v>1</v>
      </c>
      <c r="S1107" s="2" t="s">
        <v>31069</v>
      </c>
      <c r="T1107" s="2" t="s">
        <v>36049</v>
      </c>
      <c r="U1107" s="24">
        <f t="shared" si="642"/>
        <v>452.90000000000003</v>
      </c>
      <c r="V1107" s="66">
        <f t="shared" si="642"/>
        <v>418.20000000000005</v>
      </c>
      <c r="W1107" s="54">
        <f t="shared" si="643"/>
        <v>2.94</v>
      </c>
      <c r="X1107" s="143">
        <f t="shared" si="644"/>
        <v>452.90000000000003</v>
      </c>
      <c r="Y1107" s="143">
        <f t="shared" si="645"/>
        <v>0.68799999999999994</v>
      </c>
      <c r="AD1107">
        <v>152</v>
      </c>
      <c r="AE1107">
        <v>-1</v>
      </c>
      <c r="AF1107" s="10">
        <v>37.9</v>
      </c>
      <c r="AG1107" s="10">
        <v>58.12</v>
      </c>
      <c r="AH1107" s="10">
        <f t="shared" si="646"/>
        <v>116686.63972819818</v>
      </c>
      <c r="AI1107" s="11">
        <f t="shared" si="634"/>
        <v>0</v>
      </c>
      <c r="AJ1107">
        <f t="shared" si="635"/>
        <v>0</v>
      </c>
      <c r="AK1107" t="e">
        <f t="shared" si="647"/>
        <v>#DIV/0!</v>
      </c>
      <c r="AL1107">
        <f t="shared" si="648"/>
        <v>2.8561800119999998</v>
      </c>
      <c r="AM1107" s="5">
        <f t="shared" si="649"/>
        <v>5.86</v>
      </c>
      <c r="AN1107">
        <v>0</v>
      </c>
      <c r="AO1107" s="72">
        <f t="shared" si="650"/>
        <v>1</v>
      </c>
      <c r="AP1107" s="72">
        <f t="shared" si="651"/>
        <v>0.4</v>
      </c>
      <c r="AQ1107" s="72">
        <f t="shared" si="652"/>
        <v>0.60000000000000009</v>
      </c>
      <c r="AR1107" s="71" t="e">
        <f t="shared" si="653"/>
        <v>#DIV/0!</v>
      </c>
      <c r="BA1107">
        <f t="shared" si="654"/>
        <v>180</v>
      </c>
      <c r="BB1107" s="91" t="e">
        <f t="shared" si="655"/>
        <v>#DIV/0!</v>
      </c>
    </row>
    <row r="1108" spans="1:54">
      <c r="A1108" s="2" t="s">
        <v>1233</v>
      </c>
      <c r="B1108" s="7" t="s">
        <v>41051</v>
      </c>
      <c r="C1108" s="17">
        <f t="shared" si="636"/>
        <v>14.100000000000001</v>
      </c>
      <c r="D1108" s="28">
        <f t="shared" si="637"/>
        <v>135</v>
      </c>
      <c r="E1108" s="8">
        <f t="shared" si="656"/>
        <v>6</v>
      </c>
      <c r="F1108" s="2" t="s">
        <v>6220</v>
      </c>
      <c r="G1108" s="54">
        <f t="shared" si="657"/>
        <v>13.1</v>
      </c>
      <c r="H1108" s="20">
        <f t="shared" si="658"/>
        <v>0.89283129999999999</v>
      </c>
      <c r="I1108" s="14" t="s">
        <v>16186</v>
      </c>
      <c r="J1108" s="14" t="s">
        <v>11205</v>
      </c>
      <c r="K1108" s="14" t="s">
        <v>21148</v>
      </c>
      <c r="L1108" s="14" t="s">
        <v>26109</v>
      </c>
      <c r="M1108" s="28">
        <f t="shared" si="659"/>
        <v>13.6</v>
      </c>
      <c r="N1108" s="46">
        <f t="shared" si="638"/>
        <v>5.6</v>
      </c>
      <c r="O1108" s="17">
        <f t="shared" si="639"/>
        <v>1.6</v>
      </c>
      <c r="P1108" s="17">
        <f t="shared" si="639"/>
        <v>1.8</v>
      </c>
      <c r="Q1108" s="124">
        <f t="shared" si="640"/>
        <v>0.2</v>
      </c>
      <c r="R1108" s="26">
        <f t="shared" si="641"/>
        <v>2</v>
      </c>
      <c r="S1108" s="2" t="s">
        <v>31070</v>
      </c>
      <c r="T1108" s="2" t="s">
        <v>36050</v>
      </c>
      <c r="U1108" s="24">
        <f t="shared" si="642"/>
        <v>408</v>
      </c>
      <c r="V1108" s="66">
        <f t="shared" si="642"/>
        <v>293.3</v>
      </c>
      <c r="W1108" s="54">
        <f t="shared" si="643"/>
        <v>1.31</v>
      </c>
      <c r="X1108" s="143">
        <f t="shared" si="644"/>
        <v>408</v>
      </c>
      <c r="Y1108" s="143">
        <f t="shared" si="645"/>
        <v>0.36199999999999999</v>
      </c>
      <c r="AD1108">
        <v>152</v>
      </c>
      <c r="AE1108">
        <v>-1</v>
      </c>
      <c r="AF1108" s="10">
        <v>37.9</v>
      </c>
      <c r="AG1108" s="10">
        <v>58.12</v>
      </c>
      <c r="AH1108" s="10">
        <f t="shared" si="646"/>
        <v>362787.54082415358</v>
      </c>
      <c r="AI1108" s="11">
        <f t="shared" si="634"/>
        <v>0</v>
      </c>
      <c r="AJ1108">
        <f t="shared" si="635"/>
        <v>0</v>
      </c>
      <c r="AK1108" t="e">
        <f t="shared" si="647"/>
        <v>#DIV/0!</v>
      </c>
      <c r="AL1108">
        <f t="shared" si="648"/>
        <v>0.6172917120000001</v>
      </c>
      <c r="AM1108" s="5">
        <f t="shared" si="649"/>
        <v>2.62</v>
      </c>
      <c r="AN1108">
        <v>0</v>
      </c>
      <c r="AO1108" s="72">
        <f t="shared" si="650"/>
        <v>2</v>
      </c>
      <c r="AP1108" s="72">
        <f t="shared" si="651"/>
        <v>0.2</v>
      </c>
      <c r="AQ1108" s="72">
        <f t="shared" si="652"/>
        <v>0.4</v>
      </c>
      <c r="AR1108" s="71" t="e">
        <f t="shared" si="653"/>
        <v>#DIV/0!</v>
      </c>
      <c r="BA1108">
        <f t="shared" si="654"/>
        <v>135</v>
      </c>
      <c r="BB1108" s="91" t="e">
        <f t="shared" si="655"/>
        <v>#DIV/0!</v>
      </c>
    </row>
    <row r="1109" spans="1:54">
      <c r="A1109" s="2" t="s">
        <v>1234</v>
      </c>
      <c r="B1109" s="7" t="s">
        <v>41052</v>
      </c>
      <c r="C1109" s="17">
        <f t="shared" si="636"/>
        <v>33.1</v>
      </c>
      <c r="D1109" s="28">
        <f t="shared" si="637"/>
        <v>34</v>
      </c>
      <c r="E1109" s="8">
        <f t="shared" si="656"/>
        <v>23</v>
      </c>
      <c r="F1109" s="2" t="s">
        <v>6221</v>
      </c>
      <c r="G1109" s="54">
        <f t="shared" si="657"/>
        <v>32.200000000000003</v>
      </c>
      <c r="H1109" s="20">
        <f t="shared" si="658"/>
        <v>0.24653739999999999</v>
      </c>
      <c r="I1109" s="14" t="s">
        <v>16187</v>
      </c>
      <c r="J1109" s="14" t="s">
        <v>11206</v>
      </c>
      <c r="K1109" s="14" t="s">
        <v>21149</v>
      </c>
      <c r="L1109" s="14" t="s">
        <v>26110</v>
      </c>
      <c r="M1109" s="28">
        <f t="shared" si="659"/>
        <v>12.3</v>
      </c>
      <c r="N1109" s="46">
        <f t="shared" si="638"/>
        <v>5.2</v>
      </c>
      <c r="O1109" s="17">
        <f t="shared" si="639"/>
        <v>2.6</v>
      </c>
      <c r="P1109" s="17">
        <f t="shared" si="639"/>
        <v>4.4000000000000004</v>
      </c>
      <c r="Q1109" s="124">
        <f t="shared" si="640"/>
        <v>2</v>
      </c>
      <c r="R1109" s="26">
        <f t="shared" si="641"/>
        <v>2.6</v>
      </c>
      <c r="S1109" s="2" t="s">
        <v>31071</v>
      </c>
      <c r="T1109" s="2" t="s">
        <v>36051</v>
      </c>
      <c r="U1109" s="24">
        <f t="shared" si="642"/>
        <v>307.3</v>
      </c>
      <c r="V1109" s="66">
        <f t="shared" si="642"/>
        <v>360</v>
      </c>
      <c r="W1109" s="54">
        <f t="shared" si="643"/>
        <v>3.2199999999999998</v>
      </c>
      <c r="X1109" s="143">
        <f t="shared" si="644"/>
        <v>307.3</v>
      </c>
      <c r="Y1109" s="143">
        <f t="shared" si="645"/>
        <v>0.74399999999999988</v>
      </c>
      <c r="AD1109">
        <v>152</v>
      </c>
      <c r="AE1109">
        <v>-1</v>
      </c>
      <c r="AF1109" s="10">
        <v>37.9</v>
      </c>
      <c r="AG1109" s="10">
        <v>58.12</v>
      </c>
      <c r="AH1109" s="10">
        <f t="shared" si="646"/>
        <v>276890.6910709581</v>
      </c>
      <c r="AI1109" s="11">
        <f t="shared" si="634"/>
        <v>0</v>
      </c>
      <c r="AJ1109">
        <f t="shared" si="635"/>
        <v>0</v>
      </c>
      <c r="AK1109" t="e">
        <f t="shared" si="647"/>
        <v>#DIV/0!</v>
      </c>
      <c r="AL1109">
        <f t="shared" si="648"/>
        <v>22.410991574400004</v>
      </c>
      <c r="AM1109" s="5">
        <f t="shared" si="649"/>
        <v>6.42</v>
      </c>
      <c r="AN1109">
        <v>0</v>
      </c>
      <c r="AO1109" s="72">
        <f t="shared" si="650"/>
        <v>2.6</v>
      </c>
      <c r="AP1109" s="72">
        <f t="shared" si="651"/>
        <v>2</v>
      </c>
      <c r="AQ1109" s="72">
        <f t="shared" si="652"/>
        <v>2</v>
      </c>
      <c r="AR1109" s="71" t="e">
        <f t="shared" si="653"/>
        <v>#DIV/0!</v>
      </c>
      <c r="BA1109">
        <f t="shared" si="654"/>
        <v>34</v>
      </c>
      <c r="BB1109" s="91" t="e">
        <f t="shared" si="655"/>
        <v>#DIV/0!</v>
      </c>
    </row>
    <row r="1110" spans="1:54">
      <c r="A1110" s="2" t="s">
        <v>1235</v>
      </c>
      <c r="B1110" s="7" t="s">
        <v>41053</v>
      </c>
      <c r="C1110" s="17">
        <f t="shared" si="636"/>
        <v>17.400000000000002</v>
      </c>
      <c r="D1110" s="28">
        <f t="shared" si="637"/>
        <v>184</v>
      </c>
      <c r="E1110" s="8">
        <f t="shared" si="656"/>
        <v>8</v>
      </c>
      <c r="F1110" s="2" t="s">
        <v>6222</v>
      </c>
      <c r="G1110" s="54">
        <f t="shared" si="657"/>
        <v>16.5</v>
      </c>
      <c r="H1110" s="20">
        <f t="shared" si="658"/>
        <v>0.87581090000000006</v>
      </c>
      <c r="I1110" s="14" t="s">
        <v>16188</v>
      </c>
      <c r="J1110" s="14" t="s">
        <v>11207</v>
      </c>
      <c r="K1110" s="14" t="s">
        <v>21150</v>
      </c>
      <c r="L1110" s="14" t="s">
        <v>26111</v>
      </c>
      <c r="M1110" s="28">
        <f t="shared" si="659"/>
        <v>12.3</v>
      </c>
      <c r="N1110" s="46">
        <f t="shared" si="638"/>
        <v>6.6</v>
      </c>
      <c r="O1110" s="17">
        <f t="shared" si="639"/>
        <v>3</v>
      </c>
      <c r="P1110" s="17">
        <f t="shared" si="639"/>
        <v>4.4000000000000004</v>
      </c>
      <c r="Q1110" s="124">
        <f t="shared" si="640"/>
        <v>0.2</v>
      </c>
      <c r="R1110" s="26">
        <f t="shared" si="641"/>
        <v>2</v>
      </c>
      <c r="S1110" s="2" t="s">
        <v>31072</v>
      </c>
      <c r="T1110" s="2" t="s">
        <v>36052</v>
      </c>
      <c r="U1110" s="24">
        <f t="shared" si="642"/>
        <v>456.6</v>
      </c>
      <c r="V1110" s="66">
        <f t="shared" si="642"/>
        <v>323</v>
      </c>
      <c r="W1110" s="54">
        <f t="shared" si="643"/>
        <v>1.65</v>
      </c>
      <c r="X1110" s="143">
        <f t="shared" si="644"/>
        <v>456.6</v>
      </c>
      <c r="Y1110" s="143">
        <f t="shared" si="645"/>
        <v>0.42999999999999994</v>
      </c>
      <c r="AD1110">
        <v>152</v>
      </c>
      <c r="AE1110">
        <v>-1</v>
      </c>
      <c r="AF1110" s="10">
        <v>37.9</v>
      </c>
      <c r="AG1110" s="10">
        <v>58.12</v>
      </c>
      <c r="AH1110" s="10">
        <f t="shared" si="646"/>
        <v>328926.18205495691</v>
      </c>
      <c r="AI1110" s="11">
        <f t="shared" si="634"/>
        <v>0</v>
      </c>
      <c r="AJ1110">
        <f t="shared" si="635"/>
        <v>0</v>
      </c>
      <c r="AK1110" t="e">
        <f t="shared" si="647"/>
        <v>#DIV/0!</v>
      </c>
      <c r="AL1110">
        <f t="shared" si="648"/>
        <v>3.2785922399999987</v>
      </c>
      <c r="AM1110" s="5">
        <f t="shared" si="649"/>
        <v>3.2800000000000002</v>
      </c>
      <c r="AN1110">
        <v>0</v>
      </c>
      <c r="AO1110" s="72">
        <f t="shared" si="650"/>
        <v>2</v>
      </c>
      <c r="AP1110" s="72">
        <f t="shared" si="651"/>
        <v>0.2</v>
      </c>
      <c r="AQ1110" s="72">
        <f t="shared" si="652"/>
        <v>0.4</v>
      </c>
      <c r="AR1110" s="71" t="e">
        <f t="shared" si="653"/>
        <v>#DIV/0!</v>
      </c>
      <c r="BA1110">
        <f t="shared" si="654"/>
        <v>184</v>
      </c>
      <c r="BB1110" s="91" t="e">
        <f t="shared" si="655"/>
        <v>#DIV/0!</v>
      </c>
    </row>
    <row r="1111" spans="1:54">
      <c r="A1111" s="2" t="s">
        <v>1236</v>
      </c>
      <c r="B1111" s="7" t="s">
        <v>41054</v>
      </c>
      <c r="C1111" s="17">
        <f t="shared" si="636"/>
        <v>21</v>
      </c>
      <c r="D1111" s="28">
        <f t="shared" si="637"/>
        <v>63</v>
      </c>
      <c r="E1111" s="8">
        <f t="shared" si="656"/>
        <v>13</v>
      </c>
      <c r="F1111" s="2" t="s">
        <v>6223</v>
      </c>
      <c r="G1111" s="54">
        <f t="shared" si="657"/>
        <v>20.100000000000001</v>
      </c>
      <c r="H1111" s="20">
        <f t="shared" si="658"/>
        <v>0.1086027</v>
      </c>
      <c r="I1111" s="14" t="s">
        <v>16189</v>
      </c>
      <c r="J1111" s="14" t="s">
        <v>11208</v>
      </c>
      <c r="K1111" s="14" t="s">
        <v>21151</v>
      </c>
      <c r="L1111" s="14" t="s">
        <v>26112</v>
      </c>
      <c r="M1111" s="28">
        <f t="shared" si="659"/>
        <v>11</v>
      </c>
      <c r="N1111" s="46">
        <f t="shared" si="638"/>
        <v>5.6</v>
      </c>
      <c r="O1111" s="17">
        <f t="shared" si="639"/>
        <v>2</v>
      </c>
      <c r="P1111" s="17">
        <f t="shared" si="639"/>
        <v>7</v>
      </c>
      <c r="Q1111" s="124">
        <f t="shared" si="640"/>
        <v>0.8</v>
      </c>
      <c r="R1111" s="26">
        <f t="shared" si="641"/>
        <v>0.8</v>
      </c>
      <c r="S1111" s="2" t="s">
        <v>31073</v>
      </c>
      <c r="T1111" s="2" t="s">
        <v>36053</v>
      </c>
      <c r="U1111" s="24">
        <f t="shared" si="642"/>
        <v>335.8</v>
      </c>
      <c r="V1111" s="66">
        <f t="shared" si="642"/>
        <v>312.5</v>
      </c>
      <c r="W1111" s="54">
        <f t="shared" si="643"/>
        <v>2.0099999999999998</v>
      </c>
      <c r="X1111" s="143">
        <f t="shared" si="644"/>
        <v>335.8</v>
      </c>
      <c r="Y1111" s="143">
        <f t="shared" si="645"/>
        <v>0.502</v>
      </c>
      <c r="AD1111">
        <v>152</v>
      </c>
      <c r="AE1111">
        <v>-1</v>
      </c>
      <c r="AF1111" s="10">
        <v>37.9</v>
      </c>
      <c r="AG1111" s="10">
        <v>58.12</v>
      </c>
      <c r="AH1111" s="10">
        <f t="shared" si="646"/>
        <v>341548.07951155805</v>
      </c>
      <c r="AI1111" s="11">
        <f t="shared" si="634"/>
        <v>0</v>
      </c>
      <c r="AJ1111">
        <f t="shared" si="635"/>
        <v>0</v>
      </c>
      <c r="AK1111" t="e">
        <f t="shared" si="647"/>
        <v>#DIV/0!</v>
      </c>
      <c r="AL1111">
        <f t="shared" si="648"/>
        <v>9.9836497600000005</v>
      </c>
      <c r="AM1111" s="5">
        <f t="shared" si="649"/>
        <v>4</v>
      </c>
      <c r="AN1111">
        <v>0</v>
      </c>
      <c r="AO1111" s="72">
        <f t="shared" si="650"/>
        <v>0.8</v>
      </c>
      <c r="AP1111" s="72">
        <f t="shared" si="651"/>
        <v>0.8</v>
      </c>
      <c r="AQ1111" s="72">
        <f t="shared" si="652"/>
        <v>0.8</v>
      </c>
      <c r="AR1111" s="71" t="e">
        <f t="shared" si="653"/>
        <v>#DIV/0!</v>
      </c>
      <c r="BA1111">
        <f t="shared" si="654"/>
        <v>63</v>
      </c>
      <c r="BB1111" s="91" t="e">
        <f t="shared" si="655"/>
        <v>#DIV/0!</v>
      </c>
    </row>
    <row r="1112" spans="1:54">
      <c r="A1112" s="2" t="s">
        <v>1237</v>
      </c>
      <c r="B1112" s="7" t="s">
        <v>41055</v>
      </c>
      <c r="C1112" s="17">
        <f t="shared" si="636"/>
        <v>7.7</v>
      </c>
      <c r="D1112" s="28">
        <f t="shared" si="637"/>
        <v>133</v>
      </c>
      <c r="E1112" s="8">
        <f t="shared" si="656"/>
        <v>15</v>
      </c>
      <c r="F1112" s="2" t="s">
        <v>6224</v>
      </c>
      <c r="G1112" s="54">
        <f t="shared" si="657"/>
        <v>6.8</v>
      </c>
      <c r="H1112" s="20">
        <f t="shared" si="658"/>
        <v>0.69390039999999997</v>
      </c>
      <c r="I1112" s="14" t="s">
        <v>16190</v>
      </c>
      <c r="J1112" s="14" t="s">
        <v>11209</v>
      </c>
      <c r="K1112" s="14" t="s">
        <v>21152</v>
      </c>
      <c r="L1112" s="14" t="s">
        <v>26113</v>
      </c>
      <c r="M1112" s="28">
        <f t="shared" si="659"/>
        <v>10</v>
      </c>
      <c r="N1112" s="46">
        <f t="shared" si="638"/>
        <v>6.2</v>
      </c>
      <c r="O1112" s="17">
        <f t="shared" si="639"/>
        <v>2.2000000000000002</v>
      </c>
      <c r="P1112" s="17">
        <f t="shared" si="639"/>
        <v>9</v>
      </c>
      <c r="Q1112" s="124">
        <f t="shared" si="640"/>
        <v>1</v>
      </c>
      <c r="R1112" s="26">
        <f t="shared" si="641"/>
        <v>3</v>
      </c>
      <c r="S1112" s="2" t="s">
        <v>31074</v>
      </c>
      <c r="T1112" s="2" t="s">
        <v>36054</v>
      </c>
      <c r="U1112" s="24">
        <f t="shared" si="642"/>
        <v>405.70000000000005</v>
      </c>
      <c r="V1112" s="66">
        <f t="shared" si="642"/>
        <v>291.3</v>
      </c>
      <c r="W1112" s="54">
        <f t="shared" si="643"/>
        <v>0.68</v>
      </c>
      <c r="X1112" s="143">
        <f t="shared" si="644"/>
        <v>405.70000000000005</v>
      </c>
      <c r="Y1112" s="143">
        <f t="shared" si="645"/>
        <v>0.23600000000000002</v>
      </c>
      <c r="AD1112">
        <v>152</v>
      </c>
      <c r="AE1112">
        <v>-1</v>
      </c>
      <c r="AF1112" s="10">
        <v>37.9</v>
      </c>
      <c r="AG1112" s="10">
        <v>58.12</v>
      </c>
      <c r="AH1112" s="10">
        <f t="shared" si="646"/>
        <v>364937.36693128094</v>
      </c>
      <c r="AI1112" s="11">
        <f t="shared" si="634"/>
        <v>0</v>
      </c>
      <c r="AJ1112">
        <f t="shared" si="635"/>
        <v>0</v>
      </c>
      <c r="AK1112" t="e">
        <f t="shared" si="647"/>
        <v>#DIV/0!</v>
      </c>
      <c r="AL1112">
        <f t="shared" si="648"/>
        <v>18.182316240000006</v>
      </c>
      <c r="AM1112" s="5">
        <f t="shared" si="649"/>
        <v>1.34</v>
      </c>
      <c r="AN1112">
        <v>0</v>
      </c>
      <c r="AO1112" s="72">
        <f t="shared" si="650"/>
        <v>3</v>
      </c>
      <c r="AP1112" s="72">
        <f t="shared" si="651"/>
        <v>1</v>
      </c>
      <c r="AQ1112" s="72">
        <f t="shared" si="652"/>
        <v>1</v>
      </c>
      <c r="AR1112" s="71" t="e">
        <f t="shared" si="653"/>
        <v>#DIV/0!</v>
      </c>
      <c r="BA1112">
        <f t="shared" si="654"/>
        <v>133</v>
      </c>
      <c r="BB1112" s="91" t="e">
        <f t="shared" si="655"/>
        <v>#DIV/0!</v>
      </c>
    </row>
    <row r="1113" spans="1:54">
      <c r="A1113" s="2" t="s">
        <v>1238</v>
      </c>
      <c r="B1113" s="7" t="s">
        <v>41056</v>
      </c>
      <c r="C1113" s="17">
        <f t="shared" si="636"/>
        <v>28.900000000000002</v>
      </c>
      <c r="D1113" s="28">
        <f t="shared" si="637"/>
        <v>24</v>
      </c>
      <c r="E1113" s="8">
        <f t="shared" si="656"/>
        <v>11</v>
      </c>
      <c r="F1113" s="2" t="s">
        <v>6225</v>
      </c>
      <c r="G1113" s="54">
        <f t="shared" si="657"/>
        <v>28</v>
      </c>
      <c r="H1113" s="20">
        <f t="shared" si="658"/>
        <v>0.62161849999999996</v>
      </c>
      <c r="I1113" s="14" t="s">
        <v>16191</v>
      </c>
      <c r="J1113" s="14" t="s">
        <v>11210</v>
      </c>
      <c r="K1113" s="14" t="s">
        <v>21153</v>
      </c>
      <c r="L1113" s="14" t="s">
        <v>26114</v>
      </c>
      <c r="M1113" s="28">
        <f t="shared" si="659"/>
        <v>12.9</v>
      </c>
      <c r="N1113" s="46">
        <f t="shared" si="638"/>
        <v>5.8</v>
      </c>
      <c r="O1113" s="17">
        <f t="shared" si="639"/>
        <v>2.8000000000000003</v>
      </c>
      <c r="P1113" s="17">
        <f t="shared" si="639"/>
        <v>3.2</v>
      </c>
      <c r="Q1113" s="124">
        <f t="shared" si="640"/>
        <v>0.4</v>
      </c>
      <c r="R1113" s="26">
        <f t="shared" si="641"/>
        <v>0.8</v>
      </c>
      <c r="S1113" s="2" t="s">
        <v>31075</v>
      </c>
      <c r="T1113" s="2" t="s">
        <v>36055</v>
      </c>
      <c r="U1113" s="24">
        <f t="shared" si="642"/>
        <v>297</v>
      </c>
      <c r="V1113" s="66">
        <f t="shared" si="642"/>
        <v>311.60000000000002</v>
      </c>
      <c r="W1113" s="54">
        <f t="shared" si="643"/>
        <v>2.8</v>
      </c>
      <c r="X1113" s="143">
        <f t="shared" si="644"/>
        <v>297</v>
      </c>
      <c r="Y1113" s="143">
        <f t="shared" si="645"/>
        <v>0.65999999999999992</v>
      </c>
      <c r="AD1113">
        <v>152</v>
      </c>
      <c r="AE1113">
        <v>-1</v>
      </c>
      <c r="AF1113" s="10">
        <v>37.9</v>
      </c>
      <c r="AG1113" s="10">
        <v>58.12</v>
      </c>
      <c r="AH1113" s="10">
        <f t="shared" si="646"/>
        <v>342579.92533042736</v>
      </c>
      <c r="AI1113" s="11">
        <f t="shared" si="634"/>
        <v>0</v>
      </c>
      <c r="AJ1113">
        <f t="shared" si="635"/>
        <v>0</v>
      </c>
      <c r="AK1113" t="e">
        <f t="shared" si="647"/>
        <v>#DIV/0!</v>
      </c>
      <c r="AL1113">
        <f t="shared" si="648"/>
        <v>2.7122385920000007</v>
      </c>
      <c r="AM1113" s="5">
        <f t="shared" si="649"/>
        <v>5.58</v>
      </c>
      <c r="AN1113">
        <v>0</v>
      </c>
      <c r="AO1113" s="72">
        <f t="shared" si="650"/>
        <v>0.8</v>
      </c>
      <c r="AP1113" s="72">
        <f t="shared" si="651"/>
        <v>0.4</v>
      </c>
      <c r="AQ1113" s="72">
        <f t="shared" si="652"/>
        <v>0.4</v>
      </c>
      <c r="AR1113" s="71" t="e">
        <f t="shared" si="653"/>
        <v>#DIV/0!</v>
      </c>
      <c r="BA1113">
        <f t="shared" si="654"/>
        <v>24</v>
      </c>
      <c r="BB1113" s="91" t="e">
        <f t="shared" si="655"/>
        <v>#DIV/0!</v>
      </c>
    </row>
    <row r="1114" spans="1:54">
      <c r="A1114" s="2" t="s">
        <v>1239</v>
      </c>
      <c r="B1114" s="7" t="s">
        <v>41057</v>
      </c>
      <c r="C1114" s="17">
        <f t="shared" si="636"/>
        <v>28.5</v>
      </c>
      <c r="D1114" s="28">
        <f t="shared" si="637"/>
        <v>186</v>
      </c>
      <c r="E1114" s="8">
        <f t="shared" si="656"/>
        <v>3</v>
      </c>
      <c r="F1114" s="2" t="s">
        <v>6226</v>
      </c>
      <c r="G1114" s="54">
        <f t="shared" si="657"/>
        <v>27.6</v>
      </c>
      <c r="H1114" s="20">
        <f t="shared" si="658"/>
        <v>0.82261050000000002</v>
      </c>
      <c r="I1114" s="14" t="s">
        <v>16192</v>
      </c>
      <c r="J1114" s="14" t="s">
        <v>11211</v>
      </c>
      <c r="K1114" s="14" t="s">
        <v>21154</v>
      </c>
      <c r="L1114" s="14" t="s">
        <v>26115</v>
      </c>
      <c r="M1114" s="28">
        <f t="shared" si="659"/>
        <v>11.7</v>
      </c>
      <c r="N1114" s="46">
        <f t="shared" si="638"/>
        <v>6.6</v>
      </c>
      <c r="O1114" s="17">
        <f t="shared" si="639"/>
        <v>0.60000000000000009</v>
      </c>
      <c r="P1114" s="17">
        <f t="shared" si="639"/>
        <v>5.6000000000000005</v>
      </c>
      <c r="Q1114" s="124">
        <f t="shared" si="640"/>
        <v>0.2</v>
      </c>
      <c r="R1114" s="26">
        <f t="shared" si="641"/>
        <v>1.2000000000000002</v>
      </c>
      <c r="S1114" s="2" t="s">
        <v>31076</v>
      </c>
      <c r="T1114" s="2" t="s">
        <v>36056</v>
      </c>
      <c r="U1114" s="24">
        <f t="shared" si="642"/>
        <v>459.20000000000005</v>
      </c>
      <c r="V1114" s="66">
        <f t="shared" si="642"/>
        <v>352.20000000000005</v>
      </c>
      <c r="W1114" s="54">
        <f t="shared" si="643"/>
        <v>2.76</v>
      </c>
      <c r="X1114" s="143">
        <f t="shared" si="644"/>
        <v>459.20000000000005</v>
      </c>
      <c r="Y1114" s="143">
        <f t="shared" si="645"/>
        <v>0.65199999999999991</v>
      </c>
      <c r="AD1114">
        <v>152</v>
      </c>
      <c r="AE1114">
        <v>-1</v>
      </c>
      <c r="AF1114" s="10">
        <v>37.9</v>
      </c>
      <c r="AG1114" s="10">
        <v>58.12</v>
      </c>
      <c r="AH1114" s="10">
        <f t="shared" si="646"/>
        <v>289136.34921033261</v>
      </c>
      <c r="AI1114" s="11">
        <f t="shared" si="634"/>
        <v>0</v>
      </c>
      <c r="AJ1114">
        <f t="shared" si="635"/>
        <v>0</v>
      </c>
      <c r="AK1114" t="e">
        <f t="shared" si="647"/>
        <v>#DIV/0!</v>
      </c>
      <c r="AL1114">
        <f t="shared" si="648"/>
        <v>0.71523446400000024</v>
      </c>
      <c r="AM1114" s="5">
        <f t="shared" si="649"/>
        <v>5.5</v>
      </c>
      <c r="AN1114">
        <v>0</v>
      </c>
      <c r="AO1114" s="72">
        <f t="shared" si="650"/>
        <v>1.2000000000000002</v>
      </c>
      <c r="AP1114" s="72">
        <f t="shared" si="651"/>
        <v>0.2</v>
      </c>
      <c r="AQ1114" s="72">
        <f t="shared" si="652"/>
        <v>0.4</v>
      </c>
      <c r="AR1114" s="71" t="e">
        <f t="shared" si="653"/>
        <v>#DIV/0!</v>
      </c>
      <c r="BA1114">
        <f t="shared" si="654"/>
        <v>186</v>
      </c>
      <c r="BB1114" s="91" t="e">
        <f t="shared" si="655"/>
        <v>#DIV/0!</v>
      </c>
    </row>
    <row r="1115" spans="1:54">
      <c r="A1115" s="2" t="s">
        <v>1240</v>
      </c>
      <c r="B1115" s="7" t="s">
        <v>41058</v>
      </c>
      <c r="C1115" s="17">
        <f t="shared" si="636"/>
        <v>32.200000000000003</v>
      </c>
      <c r="D1115" s="28">
        <f t="shared" si="637"/>
        <v>296</v>
      </c>
      <c r="E1115" s="8">
        <f t="shared" si="656"/>
        <v>7</v>
      </c>
      <c r="F1115" s="2" t="s">
        <v>6227</v>
      </c>
      <c r="G1115" s="54">
        <f t="shared" si="657"/>
        <v>31.3</v>
      </c>
      <c r="H1115" s="20">
        <f t="shared" si="658"/>
        <v>0.27557690000000001</v>
      </c>
      <c r="I1115" s="14" t="s">
        <v>16193</v>
      </c>
      <c r="J1115" s="14" t="s">
        <v>11212</v>
      </c>
      <c r="K1115" s="14" t="s">
        <v>21155</v>
      </c>
      <c r="L1115" s="14" t="s">
        <v>26116</v>
      </c>
      <c r="M1115" s="28">
        <f t="shared" si="659"/>
        <v>12.4</v>
      </c>
      <c r="N1115" s="46">
        <f t="shared" si="638"/>
        <v>6.2</v>
      </c>
      <c r="O1115" s="17">
        <f t="shared" si="639"/>
        <v>0.8</v>
      </c>
      <c r="P1115" s="17">
        <f t="shared" si="639"/>
        <v>4.2</v>
      </c>
      <c r="Q1115" s="124">
        <f t="shared" si="640"/>
        <v>0.60000000000000009</v>
      </c>
      <c r="R1115" s="26">
        <f t="shared" si="641"/>
        <v>0.8</v>
      </c>
      <c r="S1115" s="2" t="s">
        <v>31077</v>
      </c>
      <c r="T1115" s="2" t="s">
        <v>36057</v>
      </c>
      <c r="U1115" s="24">
        <f t="shared" si="642"/>
        <v>568.9</v>
      </c>
      <c r="V1115" s="66">
        <f t="shared" si="642"/>
        <v>422.6</v>
      </c>
      <c r="W1115" s="54">
        <f t="shared" si="643"/>
        <v>3.13</v>
      </c>
      <c r="X1115" s="143">
        <f t="shared" si="644"/>
        <v>568.9</v>
      </c>
      <c r="Y1115" s="143">
        <f t="shared" si="645"/>
        <v>0.72599999999999998</v>
      </c>
      <c r="AD1115">
        <v>152</v>
      </c>
      <c r="AE1115">
        <v>-1</v>
      </c>
      <c r="AF1115" s="10">
        <v>37.9</v>
      </c>
      <c r="AG1115" s="10">
        <v>58.12</v>
      </c>
      <c r="AH1115" s="10">
        <f t="shared" si="646"/>
        <v>78925.436991113485</v>
      </c>
      <c r="AI1115" s="11">
        <f t="shared" si="634"/>
        <v>0</v>
      </c>
      <c r="AJ1115">
        <f t="shared" si="635"/>
        <v>0</v>
      </c>
      <c r="AK1115" t="e">
        <f t="shared" si="647"/>
        <v>#DIV/0!</v>
      </c>
      <c r="AL1115">
        <f t="shared" si="648"/>
        <v>1.9472492928000003</v>
      </c>
      <c r="AM1115" s="5">
        <f t="shared" si="649"/>
        <v>6.24</v>
      </c>
      <c r="AN1115">
        <v>0</v>
      </c>
      <c r="AO1115" s="72">
        <f t="shared" si="650"/>
        <v>0.8</v>
      </c>
      <c r="AP1115" s="72">
        <f t="shared" si="651"/>
        <v>0.60000000000000009</v>
      </c>
      <c r="AQ1115" s="72">
        <f t="shared" si="652"/>
        <v>0.60000000000000009</v>
      </c>
      <c r="AR1115" s="71" t="e">
        <f t="shared" si="653"/>
        <v>#DIV/0!</v>
      </c>
      <c r="BA1115">
        <f t="shared" si="654"/>
        <v>296</v>
      </c>
      <c r="BB1115" s="91" t="e">
        <f t="shared" si="655"/>
        <v>#DIV/0!</v>
      </c>
    </row>
    <row r="1116" spans="1:54">
      <c r="A1116" s="2" t="s">
        <v>1241</v>
      </c>
      <c r="B1116" s="7" t="s">
        <v>41059</v>
      </c>
      <c r="C1116" s="17">
        <f t="shared" si="636"/>
        <v>37.200000000000003</v>
      </c>
      <c r="D1116" s="28">
        <f t="shared" si="637"/>
        <v>46</v>
      </c>
      <c r="E1116" s="8">
        <f t="shared" si="656"/>
        <v>16</v>
      </c>
      <c r="F1116" s="2" t="s">
        <v>6228</v>
      </c>
      <c r="G1116" s="54">
        <f t="shared" si="657"/>
        <v>36.200000000000003</v>
      </c>
      <c r="H1116" s="20">
        <f t="shared" si="658"/>
        <v>0.35549199999999997</v>
      </c>
      <c r="I1116" s="14" t="s">
        <v>16194</v>
      </c>
      <c r="J1116" s="14" t="s">
        <v>11213</v>
      </c>
      <c r="K1116" s="14" t="s">
        <v>21156</v>
      </c>
      <c r="L1116" s="14" t="s">
        <v>26117</v>
      </c>
      <c r="M1116" s="28">
        <f t="shared" si="659"/>
        <v>11</v>
      </c>
      <c r="N1116" s="46">
        <f t="shared" si="638"/>
        <v>6</v>
      </c>
      <c r="O1116" s="17">
        <f t="shared" si="639"/>
        <v>1.6</v>
      </c>
      <c r="P1116" s="17">
        <f t="shared" si="639"/>
        <v>7</v>
      </c>
      <c r="Q1116" s="124">
        <f t="shared" si="640"/>
        <v>1.6</v>
      </c>
      <c r="R1116" s="26">
        <f t="shared" si="641"/>
        <v>2.4000000000000004</v>
      </c>
      <c r="S1116" s="2" t="s">
        <v>31078</v>
      </c>
      <c r="T1116" s="2" t="s">
        <v>36058</v>
      </c>
      <c r="U1116" s="24">
        <f t="shared" si="642"/>
        <v>319.40000000000003</v>
      </c>
      <c r="V1116" s="66">
        <f t="shared" si="642"/>
        <v>416.70000000000005</v>
      </c>
      <c r="W1116" s="54">
        <f t="shared" si="643"/>
        <v>3.6199999999999997</v>
      </c>
      <c r="X1116" s="143">
        <f t="shared" si="644"/>
        <v>319.40000000000003</v>
      </c>
      <c r="Y1116" s="143">
        <f t="shared" si="645"/>
        <v>0.82399999999999995</v>
      </c>
      <c r="AD1116">
        <v>152</v>
      </c>
      <c r="AE1116">
        <v>-1</v>
      </c>
      <c r="AF1116" s="10">
        <v>37.9</v>
      </c>
      <c r="AG1116" s="10">
        <v>58.12</v>
      </c>
      <c r="AH1116" s="10">
        <f t="shared" si="646"/>
        <v>126226.55370918024</v>
      </c>
      <c r="AI1116" s="11">
        <f t="shared" si="634"/>
        <v>0</v>
      </c>
      <c r="AJ1116">
        <f t="shared" si="635"/>
        <v>0</v>
      </c>
      <c r="AK1116" t="e">
        <f t="shared" si="647"/>
        <v>#DIV/0!</v>
      </c>
      <c r="AL1116">
        <f t="shared" si="648"/>
        <v>17.324375040000007</v>
      </c>
      <c r="AM1116" s="5">
        <f t="shared" si="649"/>
        <v>7.24</v>
      </c>
      <c r="AN1116">
        <v>0</v>
      </c>
      <c r="AO1116" s="72">
        <f t="shared" si="650"/>
        <v>2.4000000000000004</v>
      </c>
      <c r="AP1116" s="72">
        <f t="shared" si="651"/>
        <v>1.6</v>
      </c>
      <c r="AQ1116" s="72">
        <f t="shared" si="652"/>
        <v>1.6</v>
      </c>
      <c r="AR1116" s="71" t="e">
        <f t="shared" si="653"/>
        <v>#DIV/0!</v>
      </c>
      <c r="BA1116">
        <f t="shared" si="654"/>
        <v>46</v>
      </c>
      <c r="BB1116" s="91" t="e">
        <f t="shared" si="655"/>
        <v>#DIV/0!</v>
      </c>
    </row>
    <row r="1117" spans="1:54">
      <c r="A1117" s="2" t="s">
        <v>1242</v>
      </c>
      <c r="B1117" s="7" t="s">
        <v>41060</v>
      </c>
      <c r="C1117" s="17">
        <f t="shared" si="636"/>
        <v>21.8</v>
      </c>
      <c r="D1117" s="28">
        <f t="shared" si="637"/>
        <v>57</v>
      </c>
      <c r="E1117" s="8">
        <f t="shared" si="656"/>
        <v>12</v>
      </c>
      <c r="F1117" s="2" t="s">
        <v>6229</v>
      </c>
      <c r="G1117" s="54">
        <f t="shared" si="657"/>
        <v>20.8</v>
      </c>
      <c r="H1117" s="20">
        <f t="shared" si="658"/>
        <v>0.32998739999999999</v>
      </c>
      <c r="I1117" s="14" t="s">
        <v>16195</v>
      </c>
      <c r="J1117" s="14" t="s">
        <v>11214</v>
      </c>
      <c r="K1117" s="14" t="s">
        <v>21157</v>
      </c>
      <c r="L1117" s="14" t="s">
        <v>26118</v>
      </c>
      <c r="M1117" s="28">
        <f t="shared" si="659"/>
        <v>12.8</v>
      </c>
      <c r="N1117" s="46">
        <f t="shared" si="638"/>
        <v>7</v>
      </c>
      <c r="O1117" s="17">
        <f t="shared" si="639"/>
        <v>0.8</v>
      </c>
      <c r="P1117" s="17">
        <f t="shared" si="639"/>
        <v>3.4000000000000004</v>
      </c>
      <c r="Q1117" s="124">
        <f t="shared" si="640"/>
        <v>1.8</v>
      </c>
      <c r="R1117" s="26">
        <f t="shared" si="641"/>
        <v>2.8000000000000003</v>
      </c>
      <c r="S1117" s="2" t="s">
        <v>31079</v>
      </c>
      <c r="T1117" s="2" t="s">
        <v>36059</v>
      </c>
      <c r="U1117" s="24">
        <f t="shared" si="642"/>
        <v>329.8</v>
      </c>
      <c r="V1117" s="66">
        <f t="shared" si="642"/>
        <v>309.3</v>
      </c>
      <c r="W1117" s="54">
        <f t="shared" si="643"/>
        <v>2.0799999999999996</v>
      </c>
      <c r="X1117" s="143">
        <f t="shared" si="644"/>
        <v>329.8</v>
      </c>
      <c r="Y1117" s="143">
        <f t="shared" si="645"/>
        <v>0.5159999999999999</v>
      </c>
      <c r="AD1117">
        <v>152</v>
      </c>
      <c r="AE1117">
        <v>-1</v>
      </c>
      <c r="AF1117" s="10">
        <v>37.9</v>
      </c>
      <c r="AG1117" s="10">
        <v>58.12</v>
      </c>
      <c r="AH1117" s="10">
        <f t="shared" si="646"/>
        <v>345240.12137039413</v>
      </c>
      <c r="AI1117" s="11">
        <f t="shared" si="634"/>
        <v>0</v>
      </c>
      <c r="AJ1117">
        <f t="shared" si="635"/>
        <v>0</v>
      </c>
      <c r="AK1117" t="e">
        <f t="shared" si="647"/>
        <v>#DIV/0!</v>
      </c>
      <c r="AL1117">
        <f t="shared" si="648"/>
        <v>5.1028159616000002</v>
      </c>
      <c r="AM1117" s="5">
        <f t="shared" si="649"/>
        <v>4.16</v>
      </c>
      <c r="AN1117">
        <v>0</v>
      </c>
      <c r="AO1117" s="72">
        <f t="shared" si="650"/>
        <v>2.8000000000000003</v>
      </c>
      <c r="AP1117" s="72">
        <f t="shared" si="651"/>
        <v>1.8</v>
      </c>
      <c r="AQ1117" s="72">
        <f t="shared" si="652"/>
        <v>2</v>
      </c>
      <c r="AR1117" s="71" t="e">
        <f t="shared" si="653"/>
        <v>#DIV/0!</v>
      </c>
      <c r="BA1117">
        <f t="shared" si="654"/>
        <v>57</v>
      </c>
      <c r="BB1117" s="91" t="e">
        <f t="shared" si="655"/>
        <v>#DIV/0!</v>
      </c>
    </row>
    <row r="1118" spans="1:54">
      <c r="A1118" s="2" t="s">
        <v>1243</v>
      </c>
      <c r="B1118" s="7" t="s">
        <v>41061</v>
      </c>
      <c r="C1118" s="17">
        <f t="shared" si="636"/>
        <v>25.700000000000003</v>
      </c>
      <c r="D1118" s="28">
        <f t="shared" si="637"/>
        <v>281</v>
      </c>
      <c r="E1118" s="8">
        <f t="shared" si="656"/>
        <v>5</v>
      </c>
      <c r="F1118" s="2" t="s">
        <v>6230</v>
      </c>
      <c r="G1118" s="54">
        <f t="shared" si="657"/>
        <v>24.8</v>
      </c>
      <c r="H1118" s="20">
        <f t="shared" si="658"/>
        <v>0.84077060000000003</v>
      </c>
      <c r="I1118" s="14" t="s">
        <v>16196</v>
      </c>
      <c r="J1118" s="14" t="s">
        <v>11215</v>
      </c>
      <c r="K1118" s="14" t="s">
        <v>21158</v>
      </c>
      <c r="L1118" s="14" t="s">
        <v>26119</v>
      </c>
      <c r="M1118" s="28">
        <f t="shared" si="659"/>
        <v>12</v>
      </c>
      <c r="N1118" s="46">
        <f t="shared" si="638"/>
        <v>5.4</v>
      </c>
      <c r="O1118" s="17">
        <f t="shared" si="639"/>
        <v>1.4000000000000001</v>
      </c>
      <c r="P1118" s="17">
        <f t="shared" si="639"/>
        <v>5</v>
      </c>
      <c r="Q1118" s="124">
        <f t="shared" si="640"/>
        <v>0.2</v>
      </c>
      <c r="R1118" s="26">
        <f t="shared" si="641"/>
        <v>1.4000000000000001</v>
      </c>
      <c r="S1118" s="2" t="s">
        <v>31080</v>
      </c>
      <c r="T1118" s="2" t="s">
        <v>36060</v>
      </c>
      <c r="U1118" s="24">
        <f t="shared" si="642"/>
        <v>554.5</v>
      </c>
      <c r="V1118" s="66">
        <f t="shared" si="642"/>
        <v>378.5</v>
      </c>
      <c r="W1118" s="54">
        <f t="shared" si="643"/>
        <v>2.48</v>
      </c>
      <c r="X1118" s="143">
        <f t="shared" si="644"/>
        <v>554.5</v>
      </c>
      <c r="Y1118" s="143">
        <f t="shared" si="645"/>
        <v>0.59599999999999997</v>
      </c>
      <c r="AD1118">
        <v>152</v>
      </c>
      <c r="AE1118">
        <v>-1</v>
      </c>
      <c r="AF1118" s="10">
        <v>37.9</v>
      </c>
      <c r="AG1118" s="10">
        <v>58.12</v>
      </c>
      <c r="AH1118" s="10">
        <f t="shared" si="646"/>
        <v>243618.88733444511</v>
      </c>
      <c r="AI1118" s="11">
        <f t="shared" si="634"/>
        <v>0</v>
      </c>
      <c r="AJ1118">
        <f t="shared" si="635"/>
        <v>0</v>
      </c>
      <c r="AK1118" t="e">
        <f t="shared" si="647"/>
        <v>#DIV/0!</v>
      </c>
      <c r="AL1118">
        <f t="shared" si="648"/>
        <v>1.56044812</v>
      </c>
      <c r="AM1118" s="5">
        <f t="shared" si="649"/>
        <v>4.9400000000000004</v>
      </c>
      <c r="AN1118">
        <v>0</v>
      </c>
      <c r="AO1118" s="72">
        <f t="shared" si="650"/>
        <v>1.4000000000000001</v>
      </c>
      <c r="AP1118" s="72">
        <f t="shared" si="651"/>
        <v>0.2</v>
      </c>
      <c r="AQ1118" s="72">
        <f t="shared" si="652"/>
        <v>0.4</v>
      </c>
      <c r="AR1118" s="71" t="e">
        <f t="shared" si="653"/>
        <v>#DIV/0!</v>
      </c>
      <c r="BA1118">
        <f t="shared" si="654"/>
        <v>281</v>
      </c>
      <c r="BB1118" s="91" t="e">
        <f t="shared" si="655"/>
        <v>#DIV/0!</v>
      </c>
    </row>
    <row r="1119" spans="1:54">
      <c r="A1119" s="2" t="s">
        <v>1244</v>
      </c>
      <c r="B1119" s="7" t="s">
        <v>41062</v>
      </c>
      <c r="C1119" s="17">
        <f t="shared" si="636"/>
        <v>22.3</v>
      </c>
      <c r="D1119" s="28">
        <f t="shared" si="637"/>
        <v>281</v>
      </c>
      <c r="E1119" s="8">
        <f t="shared" si="656"/>
        <v>16</v>
      </c>
      <c r="F1119" s="2" t="s">
        <v>6231</v>
      </c>
      <c r="G1119" s="54">
        <f t="shared" si="657"/>
        <v>21.3</v>
      </c>
      <c r="H1119" s="20">
        <f t="shared" si="658"/>
        <v>0.2124172</v>
      </c>
      <c r="I1119" s="14" t="s">
        <v>16197</v>
      </c>
      <c r="J1119" s="14" t="s">
        <v>11216</v>
      </c>
      <c r="K1119" s="14" t="s">
        <v>21159</v>
      </c>
      <c r="L1119" s="14" t="s">
        <v>26120</v>
      </c>
      <c r="M1119" s="28">
        <f t="shared" si="659"/>
        <v>11.7</v>
      </c>
      <c r="N1119" s="46">
        <f t="shared" si="638"/>
        <v>6.4</v>
      </c>
      <c r="O1119" s="17">
        <f t="shared" si="639"/>
        <v>2.6</v>
      </c>
      <c r="P1119" s="17">
        <f t="shared" si="639"/>
        <v>5.6000000000000005</v>
      </c>
      <c r="Q1119" s="124">
        <f t="shared" si="640"/>
        <v>1</v>
      </c>
      <c r="R1119" s="26">
        <f t="shared" si="641"/>
        <v>1.2000000000000002</v>
      </c>
      <c r="S1119" s="2" t="s">
        <v>31081</v>
      </c>
      <c r="T1119" s="2" t="s">
        <v>36061</v>
      </c>
      <c r="U1119" s="24">
        <f t="shared" si="642"/>
        <v>553.70000000000005</v>
      </c>
      <c r="V1119" s="66">
        <f t="shared" si="642"/>
        <v>379.6</v>
      </c>
      <c r="W1119" s="54">
        <f t="shared" si="643"/>
        <v>2.13</v>
      </c>
      <c r="X1119" s="143">
        <f t="shared" si="644"/>
        <v>553.70000000000005</v>
      </c>
      <c r="Y1119" s="143">
        <f t="shared" si="645"/>
        <v>0.52600000000000002</v>
      </c>
      <c r="AD1119">
        <v>152</v>
      </c>
      <c r="AE1119">
        <v>-1</v>
      </c>
      <c r="AF1119" s="10">
        <v>37.9</v>
      </c>
      <c r="AG1119" s="10">
        <v>58.12</v>
      </c>
      <c r="AH1119" s="10">
        <f t="shared" si="646"/>
        <v>241284.33151021641</v>
      </c>
      <c r="AI1119" s="11">
        <f t="shared" si="634"/>
        <v>0</v>
      </c>
      <c r="AJ1119">
        <f t="shared" si="635"/>
        <v>0</v>
      </c>
      <c r="AK1119" t="e">
        <f t="shared" si="647"/>
        <v>#DIV/0!</v>
      </c>
      <c r="AL1119">
        <f t="shared" si="648"/>
        <v>13.760646681600004</v>
      </c>
      <c r="AM1119" s="5">
        <f t="shared" si="649"/>
        <v>4.26</v>
      </c>
      <c r="AN1119">
        <v>0</v>
      </c>
      <c r="AO1119" s="72">
        <f t="shared" si="650"/>
        <v>1.2000000000000002</v>
      </c>
      <c r="AP1119" s="72">
        <f t="shared" si="651"/>
        <v>1</v>
      </c>
      <c r="AQ1119" s="72">
        <f t="shared" si="652"/>
        <v>1</v>
      </c>
      <c r="AR1119" s="71" t="e">
        <f t="shared" si="653"/>
        <v>#DIV/0!</v>
      </c>
      <c r="BA1119">
        <f t="shared" si="654"/>
        <v>281</v>
      </c>
      <c r="BB1119" s="91" t="e">
        <f t="shared" si="655"/>
        <v>#DIV/0!</v>
      </c>
    </row>
    <row r="1120" spans="1:54">
      <c r="A1120" s="2" t="s">
        <v>1245</v>
      </c>
      <c r="B1120" s="7" t="s">
        <v>41063</v>
      </c>
      <c r="C1120" s="17">
        <f t="shared" si="636"/>
        <v>7.8000000000000007</v>
      </c>
      <c r="D1120" s="28">
        <f t="shared" si="637"/>
        <v>149</v>
      </c>
      <c r="E1120" s="8">
        <f t="shared" si="656"/>
        <v>10</v>
      </c>
      <c r="F1120" s="2" t="s">
        <v>6232</v>
      </c>
      <c r="G1120" s="54">
        <f t="shared" si="657"/>
        <v>6.8999999999999995</v>
      </c>
      <c r="H1120" s="20">
        <f t="shared" si="658"/>
        <v>0.20950450000000001</v>
      </c>
      <c r="I1120" s="14" t="s">
        <v>16198</v>
      </c>
      <c r="J1120" s="14" t="s">
        <v>11217</v>
      </c>
      <c r="K1120" s="14" t="s">
        <v>21160</v>
      </c>
      <c r="L1120" s="14" t="s">
        <v>26121</v>
      </c>
      <c r="M1120" s="28">
        <f t="shared" si="659"/>
        <v>12.1</v>
      </c>
      <c r="N1120" s="46">
        <f t="shared" si="638"/>
        <v>6.8</v>
      </c>
      <c r="O1120" s="17">
        <f t="shared" si="639"/>
        <v>1</v>
      </c>
      <c r="P1120" s="17">
        <f t="shared" si="639"/>
        <v>4.8000000000000007</v>
      </c>
      <c r="Q1120" s="124">
        <f t="shared" si="640"/>
        <v>1</v>
      </c>
      <c r="R1120" s="26">
        <f t="shared" si="641"/>
        <v>1.2000000000000002</v>
      </c>
      <c r="S1120" s="2" t="s">
        <v>31082</v>
      </c>
      <c r="T1120" s="2" t="s">
        <v>36062</v>
      </c>
      <c r="U1120" s="24">
        <f t="shared" si="642"/>
        <v>421.90000000000003</v>
      </c>
      <c r="V1120" s="66">
        <f t="shared" si="642"/>
        <v>394.6</v>
      </c>
      <c r="W1120" s="54">
        <f t="shared" si="643"/>
        <v>0.69000000000000006</v>
      </c>
      <c r="X1120" s="143">
        <f t="shared" si="644"/>
        <v>421.90000000000003</v>
      </c>
      <c r="Y1120" s="143">
        <f t="shared" si="645"/>
        <v>0.23800000000000002</v>
      </c>
      <c r="AD1120">
        <v>152</v>
      </c>
      <c r="AE1120">
        <v>-1</v>
      </c>
      <c r="AF1120" s="10">
        <v>37.9</v>
      </c>
      <c r="AG1120" s="10">
        <v>58.12</v>
      </c>
      <c r="AH1120" s="10">
        <f t="shared" si="646"/>
        <v>207142.44609741098</v>
      </c>
      <c r="AI1120" s="11">
        <f t="shared" si="634"/>
        <v>0</v>
      </c>
      <c r="AJ1120">
        <f t="shared" si="635"/>
        <v>0</v>
      </c>
      <c r="AK1120" t="e">
        <f t="shared" si="647"/>
        <v>#DIV/0!</v>
      </c>
      <c r="AL1120">
        <f t="shared" si="648"/>
        <v>4.5532540800000012</v>
      </c>
      <c r="AM1120" s="5">
        <f t="shared" si="649"/>
        <v>1.36</v>
      </c>
      <c r="AN1120">
        <v>0</v>
      </c>
      <c r="AO1120" s="72">
        <f t="shared" si="650"/>
        <v>1.2000000000000002</v>
      </c>
      <c r="AP1120" s="72">
        <f t="shared" si="651"/>
        <v>1</v>
      </c>
      <c r="AQ1120" s="72">
        <f t="shared" si="652"/>
        <v>1</v>
      </c>
      <c r="AR1120" s="71" t="e">
        <f t="shared" si="653"/>
        <v>#DIV/0!</v>
      </c>
      <c r="BA1120">
        <f t="shared" si="654"/>
        <v>149</v>
      </c>
      <c r="BB1120" s="91" t="e">
        <f t="shared" si="655"/>
        <v>#DIV/0!</v>
      </c>
    </row>
    <row r="1121" spans="1:54">
      <c r="A1121" s="2" t="s">
        <v>1246</v>
      </c>
      <c r="B1121" s="7" t="s">
        <v>41064</v>
      </c>
      <c r="C1121" s="17">
        <f t="shared" si="636"/>
        <v>23.1</v>
      </c>
      <c r="D1121" s="28">
        <f t="shared" si="637"/>
        <v>162</v>
      </c>
      <c r="E1121" s="8">
        <f t="shared" si="656"/>
        <v>8</v>
      </c>
      <c r="F1121" s="2" t="s">
        <v>6233</v>
      </c>
      <c r="G1121" s="54">
        <f t="shared" si="657"/>
        <v>22.1</v>
      </c>
      <c r="H1121" s="20">
        <f t="shared" si="658"/>
        <v>0.12664690000000001</v>
      </c>
      <c r="I1121" s="14" t="s">
        <v>16199</v>
      </c>
      <c r="J1121" s="14" t="s">
        <v>11218</v>
      </c>
      <c r="K1121" s="14" t="s">
        <v>21161</v>
      </c>
      <c r="L1121" s="14" t="s">
        <v>26122</v>
      </c>
      <c r="M1121" s="28">
        <f t="shared" si="659"/>
        <v>11.5</v>
      </c>
      <c r="N1121" s="46">
        <f t="shared" si="638"/>
        <v>5</v>
      </c>
      <c r="O1121" s="17">
        <f t="shared" si="639"/>
        <v>1</v>
      </c>
      <c r="P1121" s="17">
        <f t="shared" si="639"/>
        <v>6</v>
      </c>
      <c r="Q1121" s="124">
        <f t="shared" si="640"/>
        <v>0.60000000000000009</v>
      </c>
      <c r="R1121" s="26">
        <f t="shared" si="641"/>
        <v>0.60000000000000009</v>
      </c>
      <c r="S1121" s="2" t="s">
        <v>31083</v>
      </c>
      <c r="T1121" s="2" t="s">
        <v>36063</v>
      </c>
      <c r="U1121" s="24">
        <f t="shared" si="642"/>
        <v>435</v>
      </c>
      <c r="V1121" s="66">
        <f t="shared" si="642"/>
        <v>318.90000000000003</v>
      </c>
      <c r="W1121" s="54">
        <f t="shared" si="643"/>
        <v>2.21</v>
      </c>
      <c r="X1121" s="143">
        <f t="shared" si="644"/>
        <v>435</v>
      </c>
      <c r="Y1121" s="143">
        <f t="shared" si="645"/>
        <v>0.54200000000000004</v>
      </c>
      <c r="AD1121">
        <v>152</v>
      </c>
      <c r="AE1121">
        <v>-1</v>
      </c>
      <c r="AF1121" s="10">
        <v>37.9</v>
      </c>
      <c r="AG1121" s="10">
        <v>58.12</v>
      </c>
      <c r="AH1121" s="10">
        <f t="shared" si="646"/>
        <v>333924.58378804947</v>
      </c>
      <c r="AI1121" s="11">
        <f t="shared" si="634"/>
        <v>0</v>
      </c>
      <c r="AJ1121">
        <f t="shared" si="635"/>
        <v>0</v>
      </c>
      <c r="AK1121" t="e">
        <f t="shared" si="647"/>
        <v>#DIV/0!</v>
      </c>
      <c r="AL1121">
        <f t="shared" si="648"/>
        <v>3.1440711600000002</v>
      </c>
      <c r="AM1121" s="5">
        <f t="shared" si="649"/>
        <v>4.42</v>
      </c>
      <c r="AN1121">
        <v>0</v>
      </c>
      <c r="AO1121" s="72">
        <f t="shared" si="650"/>
        <v>0.60000000000000009</v>
      </c>
      <c r="AP1121" s="72">
        <f t="shared" si="651"/>
        <v>0.60000000000000009</v>
      </c>
      <c r="AQ1121" s="72">
        <f t="shared" si="652"/>
        <v>0.60000000000000009</v>
      </c>
      <c r="AR1121" s="71" t="e">
        <f t="shared" si="653"/>
        <v>#DIV/0!</v>
      </c>
      <c r="BA1121">
        <f t="shared" si="654"/>
        <v>162</v>
      </c>
      <c r="BB1121" s="91" t="e">
        <f t="shared" si="655"/>
        <v>#DIV/0!</v>
      </c>
    </row>
    <row r="1122" spans="1:54">
      <c r="A1122" s="2" t="s">
        <v>1247</v>
      </c>
      <c r="B1122" s="7" t="s">
        <v>41065</v>
      </c>
      <c r="C1122" s="17">
        <f t="shared" si="636"/>
        <v>34.1</v>
      </c>
      <c r="D1122" s="28">
        <f t="shared" si="637"/>
        <v>16</v>
      </c>
      <c r="E1122" s="8">
        <f t="shared" si="656"/>
        <v>19</v>
      </c>
      <c r="F1122" s="2" t="s">
        <v>6234</v>
      </c>
      <c r="G1122" s="54">
        <f t="shared" si="657"/>
        <v>33.200000000000003</v>
      </c>
      <c r="H1122" s="20">
        <f t="shared" si="658"/>
        <v>0.294983</v>
      </c>
      <c r="I1122" s="14" t="s">
        <v>16200</v>
      </c>
      <c r="J1122" s="14" t="s">
        <v>11219</v>
      </c>
      <c r="K1122" s="14" t="s">
        <v>21162</v>
      </c>
      <c r="L1122" s="14" t="s">
        <v>26123</v>
      </c>
      <c r="M1122" s="28">
        <f t="shared" si="659"/>
        <v>9.8000000000000007</v>
      </c>
      <c r="N1122" s="46">
        <f t="shared" si="638"/>
        <v>6.6</v>
      </c>
      <c r="O1122" s="17">
        <f t="shared" si="639"/>
        <v>2.2000000000000002</v>
      </c>
      <c r="P1122" s="17">
        <f t="shared" si="639"/>
        <v>9.4</v>
      </c>
      <c r="Q1122" s="124">
        <f t="shared" si="640"/>
        <v>1.6</v>
      </c>
      <c r="R1122" s="26">
        <f t="shared" si="641"/>
        <v>2.2000000000000002</v>
      </c>
      <c r="S1122" s="2" t="s">
        <v>31084</v>
      </c>
      <c r="T1122" s="2" t="s">
        <v>36064</v>
      </c>
      <c r="U1122" s="24">
        <f t="shared" si="642"/>
        <v>289.10000000000002</v>
      </c>
      <c r="V1122" s="66">
        <f t="shared" si="642"/>
        <v>329.3</v>
      </c>
      <c r="W1122" s="54">
        <f t="shared" si="643"/>
        <v>3.32</v>
      </c>
      <c r="X1122" s="143">
        <f t="shared" si="644"/>
        <v>289.10000000000002</v>
      </c>
      <c r="Y1122" s="143">
        <f t="shared" si="645"/>
        <v>0.7639999999999999</v>
      </c>
      <c r="AD1122">
        <v>152</v>
      </c>
      <c r="AE1122">
        <v>-1</v>
      </c>
      <c r="AF1122" s="10">
        <v>37.9</v>
      </c>
      <c r="AG1122" s="10">
        <v>58.12</v>
      </c>
      <c r="AH1122" s="10">
        <f t="shared" si="646"/>
        <v>321008.42018298793</v>
      </c>
      <c r="AI1122" s="11">
        <f t="shared" si="634"/>
        <v>0</v>
      </c>
      <c r="AJ1122">
        <f t="shared" si="635"/>
        <v>0</v>
      </c>
      <c r="AK1122" t="e">
        <f t="shared" si="647"/>
        <v>#DIV/0!</v>
      </c>
      <c r="AL1122">
        <f t="shared" si="648"/>
        <v>32.07545343200001</v>
      </c>
      <c r="AM1122" s="5">
        <f t="shared" si="649"/>
        <v>6.62</v>
      </c>
      <c r="AN1122">
        <v>0</v>
      </c>
      <c r="AO1122" s="72">
        <f t="shared" si="650"/>
        <v>2.2000000000000002</v>
      </c>
      <c r="AP1122" s="72">
        <f t="shared" si="651"/>
        <v>1.6</v>
      </c>
      <c r="AQ1122" s="72">
        <f t="shared" si="652"/>
        <v>1.6</v>
      </c>
      <c r="AR1122" s="71" t="e">
        <f t="shared" si="653"/>
        <v>#DIV/0!</v>
      </c>
      <c r="BA1122">
        <f t="shared" si="654"/>
        <v>16</v>
      </c>
      <c r="BB1122" s="91" t="e">
        <f t="shared" si="655"/>
        <v>#DIV/0!</v>
      </c>
    </row>
    <row r="1123" spans="1:54">
      <c r="A1123" s="2" t="s">
        <v>1248</v>
      </c>
      <c r="B1123" s="7" t="s">
        <v>41066</v>
      </c>
      <c r="C1123" s="17">
        <f t="shared" si="636"/>
        <v>14</v>
      </c>
      <c r="D1123" s="28">
        <f t="shared" si="637"/>
        <v>277</v>
      </c>
      <c r="E1123" s="8">
        <f t="shared" si="656"/>
        <v>11</v>
      </c>
      <c r="F1123" s="2" t="s">
        <v>6235</v>
      </c>
      <c r="G1123" s="54">
        <f t="shared" si="657"/>
        <v>13.1</v>
      </c>
      <c r="H1123" s="20">
        <f t="shared" si="658"/>
        <v>0.51739269999999993</v>
      </c>
      <c r="I1123" s="14" t="s">
        <v>16201</v>
      </c>
      <c r="J1123" s="14" t="s">
        <v>11220</v>
      </c>
      <c r="K1123" s="14" t="s">
        <v>21163</v>
      </c>
      <c r="L1123" s="14" t="s">
        <v>26124</v>
      </c>
      <c r="M1123" s="28">
        <f t="shared" si="659"/>
        <v>13.9</v>
      </c>
      <c r="N1123" s="46">
        <f t="shared" si="638"/>
        <v>5</v>
      </c>
      <c r="O1123" s="17">
        <f t="shared" si="639"/>
        <v>2.8000000000000003</v>
      </c>
      <c r="P1123" s="17">
        <f t="shared" si="639"/>
        <v>1.2000000000000002</v>
      </c>
      <c r="Q1123" s="124">
        <f t="shared" si="640"/>
        <v>1</v>
      </c>
      <c r="R1123" s="26">
        <f t="shared" si="641"/>
        <v>2</v>
      </c>
      <c r="S1123" s="2" t="s">
        <v>31085</v>
      </c>
      <c r="T1123" s="2" t="s">
        <v>36065</v>
      </c>
      <c r="U1123" s="24">
        <f t="shared" si="642"/>
        <v>549.80000000000007</v>
      </c>
      <c r="V1123" s="66">
        <f t="shared" si="642"/>
        <v>297.3</v>
      </c>
      <c r="W1123" s="54">
        <f t="shared" si="643"/>
        <v>1.31</v>
      </c>
      <c r="X1123" s="143">
        <f t="shared" si="644"/>
        <v>549.80000000000007</v>
      </c>
      <c r="Y1123" s="143">
        <f t="shared" si="645"/>
        <v>0.36199999999999999</v>
      </c>
      <c r="AD1123">
        <v>152</v>
      </c>
      <c r="AE1123">
        <v>-1</v>
      </c>
      <c r="AF1123" s="10">
        <v>37.9</v>
      </c>
      <c r="AG1123" s="10">
        <v>58.12</v>
      </c>
      <c r="AH1123" s="10">
        <f t="shared" si="646"/>
        <v>358483.52429687895</v>
      </c>
      <c r="AI1123" s="11">
        <f t="shared" si="634"/>
        <v>0</v>
      </c>
      <c r="AJ1123">
        <f t="shared" si="635"/>
        <v>0</v>
      </c>
      <c r="AK1123" t="e">
        <f t="shared" si="647"/>
        <v>#DIV/0!</v>
      </c>
      <c r="AL1123">
        <f t="shared" si="648"/>
        <v>3.2431210560000014</v>
      </c>
      <c r="AM1123" s="5">
        <f t="shared" si="649"/>
        <v>2.6</v>
      </c>
      <c r="AN1123">
        <v>0</v>
      </c>
      <c r="AO1123" s="72">
        <f t="shared" si="650"/>
        <v>2</v>
      </c>
      <c r="AP1123" s="72">
        <f t="shared" si="651"/>
        <v>1</v>
      </c>
      <c r="AQ1123" s="72">
        <f t="shared" si="652"/>
        <v>1</v>
      </c>
      <c r="AR1123" s="71" t="e">
        <f t="shared" si="653"/>
        <v>#DIV/0!</v>
      </c>
      <c r="BA1123">
        <f t="shared" si="654"/>
        <v>277</v>
      </c>
      <c r="BB1123" s="91" t="e">
        <f t="shared" si="655"/>
        <v>#DIV/0!</v>
      </c>
    </row>
    <row r="1124" spans="1:54">
      <c r="A1124" s="2" t="s">
        <v>1249</v>
      </c>
      <c r="B1124" s="7" t="s">
        <v>41067</v>
      </c>
      <c r="C1124" s="17">
        <f t="shared" si="636"/>
        <v>26.3</v>
      </c>
      <c r="D1124" s="28">
        <f t="shared" si="637"/>
        <v>255</v>
      </c>
      <c r="E1124" s="8">
        <f t="shared" si="656"/>
        <v>17</v>
      </c>
      <c r="F1124" s="2" t="s">
        <v>6236</v>
      </c>
      <c r="G1124" s="54">
        <f t="shared" si="657"/>
        <v>25.400000000000002</v>
      </c>
      <c r="H1124" s="20">
        <f t="shared" si="658"/>
        <v>0.42327720000000002</v>
      </c>
      <c r="I1124" s="14" t="s">
        <v>16202</v>
      </c>
      <c r="J1124" s="14" t="s">
        <v>11221</v>
      </c>
      <c r="K1124" s="14" t="s">
        <v>21164</v>
      </c>
      <c r="L1124" s="14" t="s">
        <v>26125</v>
      </c>
      <c r="M1124" s="28">
        <f t="shared" si="659"/>
        <v>11.9</v>
      </c>
      <c r="N1124" s="46">
        <f t="shared" si="638"/>
        <v>5.2</v>
      </c>
      <c r="O1124" s="17">
        <f t="shared" si="639"/>
        <v>2</v>
      </c>
      <c r="P1124" s="17">
        <f t="shared" si="639"/>
        <v>5.2</v>
      </c>
      <c r="Q1124" s="124">
        <f t="shared" si="640"/>
        <v>1.4000000000000001</v>
      </c>
      <c r="R1124" s="26">
        <f t="shared" si="641"/>
        <v>2.6</v>
      </c>
      <c r="S1124" s="2" t="s">
        <v>31086</v>
      </c>
      <c r="T1124" s="2" t="s">
        <v>36066</v>
      </c>
      <c r="U1124" s="24">
        <f t="shared" si="642"/>
        <v>527.80000000000007</v>
      </c>
      <c r="V1124" s="66">
        <f t="shared" si="642"/>
        <v>317.20000000000005</v>
      </c>
      <c r="W1124" s="54">
        <f t="shared" si="643"/>
        <v>2.5399999999999996</v>
      </c>
      <c r="X1124" s="143">
        <f t="shared" si="644"/>
        <v>527.80000000000007</v>
      </c>
      <c r="Y1124" s="143">
        <f t="shared" si="645"/>
        <v>0.60799999999999987</v>
      </c>
      <c r="AD1124">
        <v>152</v>
      </c>
      <c r="AE1124">
        <v>-1</v>
      </c>
      <c r="AF1124" s="10">
        <v>37.9</v>
      </c>
      <c r="AG1124" s="10">
        <v>58.12</v>
      </c>
      <c r="AH1124" s="10">
        <f t="shared" si="646"/>
        <v>336046.43165693252</v>
      </c>
      <c r="AI1124" s="11">
        <f t="shared" si="634"/>
        <v>0</v>
      </c>
      <c r="AJ1124">
        <f t="shared" si="635"/>
        <v>0</v>
      </c>
      <c r="AK1124" t="e">
        <f t="shared" si="647"/>
        <v>#DIV/0!</v>
      </c>
      <c r="AL1124">
        <f t="shared" si="648"/>
        <v>15.594584512000001</v>
      </c>
      <c r="AM1124" s="5">
        <f t="shared" si="649"/>
        <v>5.0600000000000005</v>
      </c>
      <c r="AN1124">
        <v>0</v>
      </c>
      <c r="AO1124" s="72">
        <f t="shared" si="650"/>
        <v>2.6</v>
      </c>
      <c r="AP1124" s="72">
        <f t="shared" si="651"/>
        <v>1.4000000000000001</v>
      </c>
      <c r="AQ1124" s="72">
        <f t="shared" si="652"/>
        <v>1.6</v>
      </c>
      <c r="AR1124" s="71" t="e">
        <f t="shared" si="653"/>
        <v>#DIV/0!</v>
      </c>
      <c r="BA1124">
        <f t="shared" si="654"/>
        <v>255</v>
      </c>
      <c r="BB1124" s="91" t="e">
        <f t="shared" si="655"/>
        <v>#DIV/0!</v>
      </c>
    </row>
    <row r="1125" spans="1:54">
      <c r="A1125" s="2" t="s">
        <v>1250</v>
      </c>
      <c r="B1125" s="7" t="s">
        <v>41068</v>
      </c>
      <c r="C1125" s="17">
        <f t="shared" si="636"/>
        <v>11.5</v>
      </c>
      <c r="D1125" s="28">
        <f t="shared" si="637"/>
        <v>261</v>
      </c>
      <c r="E1125" s="8">
        <f t="shared" si="656"/>
        <v>13</v>
      </c>
      <c r="F1125" s="2" t="s">
        <v>6237</v>
      </c>
      <c r="G1125" s="54">
        <f t="shared" si="657"/>
        <v>10.6</v>
      </c>
      <c r="H1125" s="20">
        <f t="shared" si="658"/>
        <v>0.53773420000000005</v>
      </c>
      <c r="I1125" s="14" t="s">
        <v>16203</v>
      </c>
      <c r="J1125" s="14" t="s">
        <v>11222</v>
      </c>
      <c r="K1125" s="14" t="s">
        <v>21165</v>
      </c>
      <c r="L1125" s="14" t="s">
        <v>26126</v>
      </c>
      <c r="M1125" s="28">
        <f t="shared" si="659"/>
        <v>11.7</v>
      </c>
      <c r="N1125" s="46">
        <f t="shared" si="638"/>
        <v>6.4</v>
      </c>
      <c r="O1125" s="17">
        <f t="shared" si="639"/>
        <v>1.8</v>
      </c>
      <c r="P1125" s="17">
        <f t="shared" si="639"/>
        <v>5.6000000000000005</v>
      </c>
      <c r="Q1125" s="124">
        <f t="shared" si="640"/>
        <v>1</v>
      </c>
      <c r="R1125" s="26">
        <f t="shared" si="641"/>
        <v>2</v>
      </c>
      <c r="S1125" s="2" t="s">
        <v>31087</v>
      </c>
      <c r="T1125" s="2" t="s">
        <v>36067</v>
      </c>
      <c r="U1125" s="24">
        <f t="shared" si="642"/>
        <v>534</v>
      </c>
      <c r="V1125" s="66">
        <f t="shared" si="642"/>
        <v>297.8</v>
      </c>
      <c r="W1125" s="54">
        <f t="shared" si="643"/>
        <v>1.06</v>
      </c>
      <c r="X1125" s="143">
        <f t="shared" si="644"/>
        <v>534</v>
      </c>
      <c r="Y1125" s="143">
        <f t="shared" si="645"/>
        <v>0.31200000000000006</v>
      </c>
      <c r="AD1125">
        <v>152</v>
      </c>
      <c r="AE1125">
        <v>-1</v>
      </c>
      <c r="AF1125" s="10">
        <v>37.9</v>
      </c>
      <c r="AG1125" s="10">
        <v>58.12</v>
      </c>
      <c r="AH1125" s="10">
        <f t="shared" si="646"/>
        <v>358042.82555414311</v>
      </c>
      <c r="AI1125" s="11">
        <f t="shared" si="634"/>
        <v>0</v>
      </c>
      <c r="AJ1125">
        <f t="shared" si="635"/>
        <v>0</v>
      </c>
      <c r="AK1125" t="e">
        <f t="shared" si="647"/>
        <v>#DIV/0!</v>
      </c>
      <c r="AL1125">
        <f t="shared" si="648"/>
        <v>9.3192785279999999</v>
      </c>
      <c r="AM1125" s="5">
        <f t="shared" si="649"/>
        <v>2.1</v>
      </c>
      <c r="AN1125">
        <v>0</v>
      </c>
      <c r="AO1125" s="72">
        <f t="shared" si="650"/>
        <v>2</v>
      </c>
      <c r="AP1125" s="72">
        <f t="shared" si="651"/>
        <v>1</v>
      </c>
      <c r="AQ1125" s="72">
        <f t="shared" si="652"/>
        <v>1</v>
      </c>
      <c r="AR1125" s="71" t="e">
        <f t="shared" si="653"/>
        <v>#DIV/0!</v>
      </c>
      <c r="BA1125">
        <f t="shared" si="654"/>
        <v>261</v>
      </c>
      <c r="BB1125" s="91" t="e">
        <f t="shared" si="655"/>
        <v>#DIV/0!</v>
      </c>
    </row>
    <row r="1126" spans="1:54">
      <c r="A1126" s="2" t="s">
        <v>1251</v>
      </c>
      <c r="B1126" s="7" t="s">
        <v>41069</v>
      </c>
      <c r="C1126" s="17">
        <f t="shared" si="636"/>
        <v>33.6</v>
      </c>
      <c r="D1126" s="28">
        <f t="shared" si="637"/>
        <v>94</v>
      </c>
      <c r="E1126" s="8">
        <f t="shared" si="656"/>
        <v>14</v>
      </c>
      <c r="F1126" s="2" t="s">
        <v>6238</v>
      </c>
      <c r="G1126" s="54">
        <f t="shared" si="657"/>
        <v>32.700000000000003</v>
      </c>
      <c r="H1126" s="20">
        <f t="shared" si="658"/>
        <v>0.53871609999999992</v>
      </c>
      <c r="I1126" s="14" t="s">
        <v>16204</v>
      </c>
      <c r="J1126" s="14" t="s">
        <v>11223</v>
      </c>
      <c r="K1126" s="14" t="s">
        <v>21166</v>
      </c>
      <c r="L1126" s="14" t="s">
        <v>26127</v>
      </c>
      <c r="M1126" s="28">
        <f t="shared" si="659"/>
        <v>9.8000000000000007</v>
      </c>
      <c r="N1126" s="46">
        <f t="shared" si="638"/>
        <v>6.2</v>
      </c>
      <c r="O1126" s="17">
        <f t="shared" si="639"/>
        <v>2</v>
      </c>
      <c r="P1126" s="17">
        <f t="shared" si="639"/>
        <v>9.4</v>
      </c>
      <c r="Q1126" s="124">
        <f t="shared" si="640"/>
        <v>1</v>
      </c>
      <c r="R1126" s="26">
        <f t="shared" si="641"/>
        <v>2.2000000000000002</v>
      </c>
      <c r="S1126" s="2" t="s">
        <v>31088</v>
      </c>
      <c r="T1126" s="2" t="s">
        <v>36068</v>
      </c>
      <c r="U1126" s="24">
        <f t="shared" si="642"/>
        <v>367</v>
      </c>
      <c r="V1126" s="66">
        <f t="shared" si="642"/>
        <v>362</v>
      </c>
      <c r="W1126" s="54">
        <f t="shared" si="643"/>
        <v>3.2699999999999996</v>
      </c>
      <c r="X1126" s="143">
        <f t="shared" si="644"/>
        <v>367</v>
      </c>
      <c r="Y1126" s="143">
        <f t="shared" si="645"/>
        <v>0.75399999999999989</v>
      </c>
      <c r="AD1126">
        <v>152</v>
      </c>
      <c r="AE1126">
        <v>-1</v>
      </c>
      <c r="AF1126" s="10">
        <v>37.9</v>
      </c>
      <c r="AG1126" s="10">
        <v>58.12</v>
      </c>
      <c r="AH1126" s="10">
        <f t="shared" si="646"/>
        <v>273603.06494438829</v>
      </c>
      <c r="AI1126" s="11">
        <f t="shared" si="634"/>
        <v>0</v>
      </c>
      <c r="AJ1126">
        <f t="shared" si="635"/>
        <v>0</v>
      </c>
      <c r="AK1126" t="e">
        <f t="shared" si="647"/>
        <v>#DIV/0!</v>
      </c>
      <c r="AL1126">
        <f t="shared" si="648"/>
        <v>19.078702104000008</v>
      </c>
      <c r="AM1126" s="5">
        <f t="shared" si="649"/>
        <v>6.5200000000000005</v>
      </c>
      <c r="AN1126">
        <v>0</v>
      </c>
      <c r="AO1126" s="72">
        <f t="shared" si="650"/>
        <v>2.2000000000000002</v>
      </c>
      <c r="AP1126" s="72">
        <f t="shared" si="651"/>
        <v>1</v>
      </c>
      <c r="AQ1126" s="72">
        <f t="shared" si="652"/>
        <v>1.2000000000000002</v>
      </c>
      <c r="AR1126" s="71" t="e">
        <f t="shared" si="653"/>
        <v>#DIV/0!</v>
      </c>
      <c r="BA1126">
        <f t="shared" si="654"/>
        <v>94</v>
      </c>
      <c r="BB1126" s="91" t="e">
        <f t="shared" si="655"/>
        <v>#DIV/0!</v>
      </c>
    </row>
    <row r="1127" spans="1:54">
      <c r="A1127" s="2" t="s">
        <v>1252</v>
      </c>
      <c r="B1127" s="7" t="s">
        <v>41070</v>
      </c>
      <c r="C1127" s="17">
        <f t="shared" si="636"/>
        <v>20.6</v>
      </c>
      <c r="D1127" s="28">
        <f t="shared" si="637"/>
        <v>256</v>
      </c>
      <c r="E1127" s="8">
        <f t="shared" si="656"/>
        <v>19</v>
      </c>
      <c r="F1127" s="2" t="s">
        <v>6239</v>
      </c>
      <c r="G1127" s="54">
        <f t="shared" si="657"/>
        <v>19.600000000000001</v>
      </c>
      <c r="H1127" s="20">
        <f t="shared" si="658"/>
        <v>0.12686719999999999</v>
      </c>
      <c r="I1127" s="14" t="s">
        <v>16205</v>
      </c>
      <c r="J1127" s="14" t="s">
        <v>11224</v>
      </c>
      <c r="K1127" s="14" t="s">
        <v>21167</v>
      </c>
      <c r="L1127" s="14" t="s">
        <v>26128</v>
      </c>
      <c r="M1127" s="28">
        <f t="shared" si="659"/>
        <v>13.6</v>
      </c>
      <c r="N1127" s="46">
        <f t="shared" si="638"/>
        <v>6.2</v>
      </c>
      <c r="O1127" s="17">
        <f t="shared" si="639"/>
        <v>2</v>
      </c>
      <c r="P1127" s="17">
        <f t="shared" si="639"/>
        <v>1.8</v>
      </c>
      <c r="Q1127" s="124">
        <f t="shared" si="640"/>
        <v>2</v>
      </c>
      <c r="R1127" s="26">
        <f t="shared" si="641"/>
        <v>2.2000000000000002</v>
      </c>
      <c r="S1127" s="2" t="s">
        <v>31089</v>
      </c>
      <c r="T1127" s="2" t="s">
        <v>36069</v>
      </c>
      <c r="U1127" s="24">
        <f t="shared" si="642"/>
        <v>528.9</v>
      </c>
      <c r="V1127" s="66">
        <f t="shared" si="642"/>
        <v>366</v>
      </c>
      <c r="W1127" s="54">
        <f t="shared" si="643"/>
        <v>1.96</v>
      </c>
      <c r="X1127" s="143">
        <f t="shared" si="644"/>
        <v>528.9</v>
      </c>
      <c r="Y1127" s="143">
        <f t="shared" si="645"/>
        <v>0.49199999999999999</v>
      </c>
      <c r="AD1127">
        <v>152</v>
      </c>
      <c r="AE1127">
        <v>-1</v>
      </c>
      <c r="AF1127" s="10">
        <v>37.9</v>
      </c>
      <c r="AG1127" s="10">
        <v>58.12</v>
      </c>
      <c r="AH1127" s="10">
        <f t="shared" si="646"/>
        <v>266860.3523240182</v>
      </c>
      <c r="AI1127" s="11">
        <f t="shared" si="634"/>
        <v>0</v>
      </c>
      <c r="AJ1127">
        <f t="shared" si="635"/>
        <v>0</v>
      </c>
      <c r="AK1127" t="e">
        <f t="shared" si="647"/>
        <v>#DIV/0!</v>
      </c>
      <c r="AL1127">
        <f t="shared" si="648"/>
        <v>6.9152117760000014</v>
      </c>
      <c r="AM1127" s="5">
        <f t="shared" si="649"/>
        <v>3.9200000000000004</v>
      </c>
      <c r="AN1127">
        <v>0</v>
      </c>
      <c r="AO1127" s="72">
        <f t="shared" si="650"/>
        <v>2.2000000000000002</v>
      </c>
      <c r="AP1127" s="72">
        <f t="shared" si="651"/>
        <v>2</v>
      </c>
      <c r="AQ1127" s="72">
        <f t="shared" si="652"/>
        <v>2</v>
      </c>
      <c r="AR1127" s="71" t="e">
        <f t="shared" si="653"/>
        <v>#DIV/0!</v>
      </c>
      <c r="BA1127">
        <f t="shared" si="654"/>
        <v>256</v>
      </c>
      <c r="BB1127" s="91" t="e">
        <f t="shared" si="655"/>
        <v>#DIV/0!</v>
      </c>
    </row>
    <row r="1128" spans="1:54">
      <c r="A1128" s="2" t="s">
        <v>1253</v>
      </c>
      <c r="B1128" s="7" t="s">
        <v>41071</v>
      </c>
      <c r="C1128" s="17">
        <f t="shared" si="636"/>
        <v>12.4</v>
      </c>
      <c r="D1128" s="28">
        <f t="shared" si="637"/>
        <v>76</v>
      </c>
      <c r="E1128" s="8">
        <f t="shared" si="656"/>
        <v>7</v>
      </c>
      <c r="F1128" s="2" t="s">
        <v>6240</v>
      </c>
      <c r="G1128" s="54">
        <f t="shared" si="657"/>
        <v>11.4</v>
      </c>
      <c r="H1128" s="20">
        <f t="shared" si="658"/>
        <v>0.51581789999999994</v>
      </c>
      <c r="I1128" s="14" t="s">
        <v>16206</v>
      </c>
      <c r="J1128" s="14" t="s">
        <v>11225</v>
      </c>
      <c r="K1128" s="14" t="s">
        <v>21168</v>
      </c>
      <c r="L1128" s="14" t="s">
        <v>26129</v>
      </c>
      <c r="M1128" s="28">
        <f t="shared" si="659"/>
        <v>12.5</v>
      </c>
      <c r="N1128" s="46">
        <f t="shared" si="638"/>
        <v>5.8</v>
      </c>
      <c r="O1128" s="17">
        <f t="shared" si="639"/>
        <v>2.8000000000000003</v>
      </c>
      <c r="P1128" s="17">
        <f t="shared" si="639"/>
        <v>4</v>
      </c>
      <c r="Q1128" s="124">
        <f t="shared" si="640"/>
        <v>0.2</v>
      </c>
      <c r="R1128" s="26">
        <f t="shared" si="641"/>
        <v>0.60000000000000009</v>
      </c>
      <c r="S1128" s="2" t="s">
        <v>31090</v>
      </c>
      <c r="T1128" s="2" t="s">
        <v>36070</v>
      </c>
      <c r="U1128" s="24">
        <f t="shared" si="642"/>
        <v>349.3</v>
      </c>
      <c r="V1128" s="66">
        <f t="shared" si="642"/>
        <v>390</v>
      </c>
      <c r="W1128" s="54">
        <f t="shared" si="643"/>
        <v>1.1399999999999999</v>
      </c>
      <c r="X1128" s="143">
        <f t="shared" si="644"/>
        <v>349.3</v>
      </c>
      <c r="Y1128" s="143">
        <f t="shared" si="645"/>
        <v>0.32799999999999996</v>
      </c>
      <c r="AD1128">
        <v>152</v>
      </c>
      <c r="AE1128">
        <v>-1</v>
      </c>
      <c r="AF1128" s="10">
        <v>37.9</v>
      </c>
      <c r="AG1128" s="10">
        <v>58.12</v>
      </c>
      <c r="AH1128" s="10">
        <f t="shared" si="646"/>
        <v>218372.02389805057</v>
      </c>
      <c r="AI1128" s="11">
        <f t="shared" si="634"/>
        <v>0</v>
      </c>
      <c r="AJ1128">
        <f t="shared" si="635"/>
        <v>0</v>
      </c>
      <c r="AK1128" t="e">
        <f t="shared" si="647"/>
        <v>#DIV/0!</v>
      </c>
      <c r="AL1128">
        <f t="shared" si="648"/>
        <v>3.253703712000001</v>
      </c>
      <c r="AM1128" s="5">
        <f t="shared" si="649"/>
        <v>2.2800000000000002</v>
      </c>
      <c r="AN1128">
        <v>0</v>
      </c>
      <c r="AO1128" s="72">
        <f t="shared" si="650"/>
        <v>0.60000000000000009</v>
      </c>
      <c r="AP1128" s="72">
        <f t="shared" si="651"/>
        <v>0.2</v>
      </c>
      <c r="AQ1128" s="72">
        <f t="shared" si="652"/>
        <v>0.4</v>
      </c>
      <c r="AR1128" s="71" t="e">
        <f t="shared" si="653"/>
        <v>#DIV/0!</v>
      </c>
      <c r="BA1128">
        <f t="shared" si="654"/>
        <v>76</v>
      </c>
      <c r="BB1128" s="91" t="e">
        <f t="shared" si="655"/>
        <v>#DIV/0!</v>
      </c>
    </row>
    <row r="1129" spans="1:54">
      <c r="A1129" s="2" t="s">
        <v>1254</v>
      </c>
      <c r="B1129" s="7" t="s">
        <v>41072</v>
      </c>
      <c r="C1129" s="17">
        <f t="shared" si="636"/>
        <v>9.7000000000000011</v>
      </c>
      <c r="D1129" s="28">
        <f t="shared" si="637"/>
        <v>247</v>
      </c>
      <c r="E1129" s="8">
        <f t="shared" si="656"/>
        <v>14</v>
      </c>
      <c r="F1129" s="2" t="s">
        <v>6241</v>
      </c>
      <c r="G1129" s="54">
        <f t="shared" si="657"/>
        <v>8.6999999999999993</v>
      </c>
      <c r="H1129" s="20">
        <f t="shared" si="658"/>
        <v>0.68234870000000003</v>
      </c>
      <c r="I1129" s="14" t="s">
        <v>16207</v>
      </c>
      <c r="J1129" s="14" t="s">
        <v>11226</v>
      </c>
      <c r="K1129" s="14" t="s">
        <v>29</v>
      </c>
      <c r="L1129" s="14" t="s">
        <v>26130</v>
      </c>
      <c r="M1129" s="28">
        <f t="shared" si="659"/>
        <v>10.7</v>
      </c>
      <c r="N1129" s="46">
        <f t="shared" si="638"/>
        <v>6.6</v>
      </c>
      <c r="O1129" s="17">
        <f t="shared" si="639"/>
        <v>2.6</v>
      </c>
      <c r="P1129" s="17">
        <f t="shared" si="639"/>
        <v>7.6000000000000005</v>
      </c>
      <c r="Q1129" s="124">
        <f t="shared" si="640"/>
        <v>0.8</v>
      </c>
      <c r="R1129" s="26">
        <f t="shared" si="641"/>
        <v>2.4000000000000004</v>
      </c>
      <c r="S1129" s="2" t="s">
        <v>31091</v>
      </c>
      <c r="T1129" s="2" t="s">
        <v>36071</v>
      </c>
      <c r="U1129" s="24">
        <f t="shared" si="642"/>
        <v>519.6</v>
      </c>
      <c r="V1129" s="66">
        <f t="shared" si="642"/>
        <v>291.3</v>
      </c>
      <c r="W1129" s="54">
        <f t="shared" si="643"/>
        <v>0.87</v>
      </c>
      <c r="X1129" s="143">
        <f t="shared" si="644"/>
        <v>519.6</v>
      </c>
      <c r="Y1129" s="143">
        <f t="shared" si="645"/>
        <v>0.27400000000000002</v>
      </c>
      <c r="AD1129">
        <v>152</v>
      </c>
      <c r="AE1129">
        <v>-1</v>
      </c>
      <c r="AF1129" s="10">
        <v>37.9</v>
      </c>
      <c r="AG1129" s="10">
        <v>58.12</v>
      </c>
      <c r="AH1129" s="10">
        <f t="shared" si="646"/>
        <v>364902.92277716281</v>
      </c>
      <c r="AI1129" s="11">
        <f t="shared" si="634"/>
        <v>0</v>
      </c>
      <c r="AJ1129">
        <f t="shared" si="635"/>
        <v>0</v>
      </c>
      <c r="AK1129" t="e">
        <f t="shared" si="647"/>
        <v>#DIV/0!</v>
      </c>
      <c r="AL1129">
        <f t="shared" si="648"/>
        <v>15.064295251200003</v>
      </c>
      <c r="AM1129" s="5">
        <f t="shared" si="649"/>
        <v>1.7400000000000002</v>
      </c>
      <c r="AN1129">
        <v>0</v>
      </c>
      <c r="AO1129" s="72">
        <f t="shared" si="650"/>
        <v>2.4000000000000004</v>
      </c>
      <c r="AP1129" s="72">
        <f t="shared" si="651"/>
        <v>0.8</v>
      </c>
      <c r="AQ1129" s="72">
        <f t="shared" si="652"/>
        <v>0.8</v>
      </c>
      <c r="AR1129" s="71" t="e">
        <f t="shared" si="653"/>
        <v>#DIV/0!</v>
      </c>
      <c r="BA1129">
        <f t="shared" si="654"/>
        <v>247</v>
      </c>
      <c r="BB1129" s="91" t="e">
        <f t="shared" si="655"/>
        <v>#DIV/0!</v>
      </c>
    </row>
    <row r="1130" spans="1:54">
      <c r="A1130" s="2" t="s">
        <v>1255</v>
      </c>
      <c r="B1130" s="7" t="s">
        <v>41073</v>
      </c>
      <c r="C1130" s="17">
        <f t="shared" si="636"/>
        <v>7.5</v>
      </c>
      <c r="D1130" s="28">
        <f t="shared" si="637"/>
        <v>157</v>
      </c>
      <c r="E1130" s="8">
        <f t="shared" si="656"/>
        <v>18</v>
      </c>
      <c r="F1130" s="2" t="s">
        <v>6242</v>
      </c>
      <c r="G1130" s="54">
        <f t="shared" si="657"/>
        <v>6.6</v>
      </c>
      <c r="H1130" s="20">
        <f t="shared" si="658"/>
        <v>0.47858429999999996</v>
      </c>
      <c r="I1130" s="14" t="s">
        <v>16208</v>
      </c>
      <c r="J1130" s="14" t="s">
        <v>11227</v>
      </c>
      <c r="K1130" s="14" t="s">
        <v>21169</v>
      </c>
      <c r="L1130" s="14" t="s">
        <v>26131</v>
      </c>
      <c r="M1130" s="28">
        <f t="shared" si="659"/>
        <v>12</v>
      </c>
      <c r="N1130" s="46">
        <f t="shared" si="638"/>
        <v>5.8</v>
      </c>
      <c r="O1130" s="17">
        <f t="shared" si="639"/>
        <v>2.6</v>
      </c>
      <c r="P1130" s="17">
        <f t="shared" si="639"/>
        <v>5</v>
      </c>
      <c r="Q1130" s="124">
        <f t="shared" si="640"/>
        <v>1.2000000000000002</v>
      </c>
      <c r="R1130" s="26">
        <f t="shared" si="641"/>
        <v>2.2000000000000002</v>
      </c>
      <c r="S1130" s="2" t="s">
        <v>31092</v>
      </c>
      <c r="T1130" s="2" t="s">
        <v>36072</v>
      </c>
      <c r="U1130" s="24">
        <f t="shared" si="642"/>
        <v>429.8</v>
      </c>
      <c r="V1130" s="66">
        <f t="shared" si="642"/>
        <v>391.20000000000005</v>
      </c>
      <c r="W1130" s="54">
        <f t="shared" si="643"/>
        <v>0.66</v>
      </c>
      <c r="X1130" s="143">
        <f t="shared" si="644"/>
        <v>429.8</v>
      </c>
      <c r="Y1130" s="143">
        <f t="shared" si="645"/>
        <v>0.23200000000000001</v>
      </c>
      <c r="AD1130">
        <v>152</v>
      </c>
      <c r="AE1130">
        <v>-1</v>
      </c>
      <c r="AF1130" s="10">
        <v>37.9</v>
      </c>
      <c r="AG1130" s="10">
        <v>58.12</v>
      </c>
      <c r="AH1130" s="10">
        <f t="shared" si="646"/>
        <v>215652.72372907068</v>
      </c>
      <c r="AI1130" s="11">
        <f t="shared" si="634"/>
        <v>0</v>
      </c>
      <c r="AJ1130">
        <f t="shared" si="635"/>
        <v>0</v>
      </c>
      <c r="AK1130" t="e">
        <f t="shared" si="647"/>
        <v>#DIV/0!</v>
      </c>
      <c r="AL1130">
        <f t="shared" si="648"/>
        <v>14.912489020000002</v>
      </c>
      <c r="AM1130" s="5">
        <f t="shared" si="649"/>
        <v>1.3</v>
      </c>
      <c r="AN1130">
        <v>0</v>
      </c>
      <c r="AO1130" s="72">
        <f t="shared" si="650"/>
        <v>2.2000000000000002</v>
      </c>
      <c r="AP1130" s="72">
        <f t="shared" si="651"/>
        <v>1.2000000000000002</v>
      </c>
      <c r="AQ1130" s="72">
        <f t="shared" si="652"/>
        <v>1.2000000000000002</v>
      </c>
      <c r="AR1130" s="71" t="e">
        <f t="shared" si="653"/>
        <v>#DIV/0!</v>
      </c>
      <c r="BA1130">
        <f t="shared" si="654"/>
        <v>157</v>
      </c>
      <c r="BB1130" s="91" t="e">
        <f t="shared" si="655"/>
        <v>#DIV/0!</v>
      </c>
    </row>
    <row r="1131" spans="1:54">
      <c r="A1131" s="2" t="s">
        <v>1256</v>
      </c>
      <c r="B1131" s="7" t="s">
        <v>41074</v>
      </c>
      <c r="C1131" s="17">
        <f t="shared" si="636"/>
        <v>37.800000000000004</v>
      </c>
      <c r="D1131" s="28">
        <f t="shared" si="637"/>
        <v>108</v>
      </c>
      <c r="E1131" s="8">
        <f t="shared" si="656"/>
        <v>10</v>
      </c>
      <c r="F1131" s="2" t="s">
        <v>6243</v>
      </c>
      <c r="G1131" s="54">
        <f t="shared" si="657"/>
        <v>36.800000000000004</v>
      </c>
      <c r="H1131" s="20">
        <f t="shared" si="658"/>
        <v>0.33104149999999999</v>
      </c>
      <c r="I1131" s="14" t="s">
        <v>16209</v>
      </c>
      <c r="J1131" s="14" t="s">
        <v>11228</v>
      </c>
      <c r="K1131" s="14" t="s">
        <v>21170</v>
      </c>
      <c r="L1131" s="14" t="s">
        <v>26132</v>
      </c>
      <c r="M1131" s="28">
        <f t="shared" si="659"/>
        <v>12.5</v>
      </c>
      <c r="N1131" s="46">
        <f t="shared" si="638"/>
        <v>5.8</v>
      </c>
      <c r="O1131" s="17">
        <f t="shared" si="639"/>
        <v>0.8</v>
      </c>
      <c r="P1131" s="17">
        <f t="shared" si="639"/>
        <v>4</v>
      </c>
      <c r="Q1131" s="124">
        <f t="shared" si="640"/>
        <v>1.2000000000000002</v>
      </c>
      <c r="R1131" s="26">
        <f t="shared" si="641"/>
        <v>1.8</v>
      </c>
      <c r="S1131" s="2" t="s">
        <v>31093</v>
      </c>
      <c r="T1131" s="2" t="s">
        <v>36073</v>
      </c>
      <c r="U1131" s="24">
        <f t="shared" si="642"/>
        <v>380.6</v>
      </c>
      <c r="V1131" s="66">
        <f t="shared" si="642"/>
        <v>356.5</v>
      </c>
      <c r="W1131" s="54">
        <f t="shared" si="643"/>
        <v>3.6799999999999997</v>
      </c>
      <c r="X1131" s="143">
        <f t="shared" si="644"/>
        <v>380.6</v>
      </c>
      <c r="Y1131" s="143">
        <f t="shared" si="645"/>
        <v>0.83599999999999997</v>
      </c>
      <c r="AD1131">
        <v>152</v>
      </c>
      <c r="AE1131">
        <v>-1</v>
      </c>
      <c r="AF1131" s="10">
        <v>37.9</v>
      </c>
      <c r="AG1131" s="10">
        <v>58.12</v>
      </c>
      <c r="AH1131" s="10">
        <f t="shared" si="646"/>
        <v>282537.30458482931</v>
      </c>
      <c r="AI1131" s="11">
        <f t="shared" si="634"/>
        <v>0</v>
      </c>
      <c r="AJ1131">
        <f t="shared" si="635"/>
        <v>0</v>
      </c>
      <c r="AK1131" t="e">
        <f t="shared" si="647"/>
        <v>#DIV/0!</v>
      </c>
      <c r="AL1131">
        <f t="shared" si="648"/>
        <v>3.8532009600000006</v>
      </c>
      <c r="AM1131" s="5">
        <f t="shared" si="649"/>
        <v>7.3600000000000012</v>
      </c>
      <c r="AN1131">
        <v>0</v>
      </c>
      <c r="AO1131" s="72">
        <f t="shared" si="650"/>
        <v>1.8</v>
      </c>
      <c r="AP1131" s="72">
        <f t="shared" si="651"/>
        <v>1.2000000000000002</v>
      </c>
      <c r="AQ1131" s="72">
        <f t="shared" si="652"/>
        <v>1.4000000000000001</v>
      </c>
      <c r="AR1131" s="71" t="e">
        <f t="shared" si="653"/>
        <v>#DIV/0!</v>
      </c>
      <c r="BA1131">
        <f t="shared" si="654"/>
        <v>108</v>
      </c>
      <c r="BB1131" s="91" t="e">
        <f t="shared" si="655"/>
        <v>#DIV/0!</v>
      </c>
    </row>
    <row r="1132" spans="1:54">
      <c r="A1132" s="2" t="s">
        <v>1257</v>
      </c>
      <c r="B1132" s="7" t="s">
        <v>41075</v>
      </c>
      <c r="C1132" s="17">
        <f t="shared" si="636"/>
        <v>21.200000000000003</v>
      </c>
      <c r="D1132" s="28">
        <f t="shared" si="637"/>
        <v>175</v>
      </c>
      <c r="E1132" s="8">
        <f t="shared" si="656"/>
        <v>7</v>
      </c>
      <c r="F1132" s="2" t="s">
        <v>6244</v>
      </c>
      <c r="G1132" s="54">
        <f t="shared" si="657"/>
        <v>20.3</v>
      </c>
      <c r="H1132" s="20">
        <f t="shared" si="658"/>
        <v>0.89512370000000008</v>
      </c>
      <c r="I1132" s="14" t="s">
        <v>16210</v>
      </c>
      <c r="J1132" s="14" t="s">
        <v>11229</v>
      </c>
      <c r="K1132" s="14" t="s">
        <v>21171</v>
      </c>
      <c r="L1132" s="14" t="s">
        <v>26133</v>
      </c>
      <c r="M1132" s="28">
        <f t="shared" si="659"/>
        <v>10</v>
      </c>
      <c r="N1132" s="46">
        <f t="shared" si="638"/>
        <v>5.4</v>
      </c>
      <c r="O1132" s="17">
        <f t="shared" si="639"/>
        <v>2.6</v>
      </c>
      <c r="P1132" s="17">
        <f t="shared" si="639"/>
        <v>9</v>
      </c>
      <c r="Q1132" s="124">
        <f t="shared" si="640"/>
        <v>0.2</v>
      </c>
      <c r="R1132" s="26">
        <f t="shared" si="641"/>
        <v>2.6</v>
      </c>
      <c r="S1132" s="2" t="s">
        <v>31094</v>
      </c>
      <c r="T1132" s="2" t="s">
        <v>36074</v>
      </c>
      <c r="U1132" s="24">
        <f t="shared" si="642"/>
        <v>448.1</v>
      </c>
      <c r="V1132" s="66">
        <f t="shared" si="642"/>
        <v>347</v>
      </c>
      <c r="W1132" s="54">
        <f t="shared" si="643"/>
        <v>2.0299999999999998</v>
      </c>
      <c r="X1132" s="143">
        <f t="shared" si="644"/>
        <v>448.1</v>
      </c>
      <c r="Y1132" s="143">
        <f t="shared" si="645"/>
        <v>0.50600000000000001</v>
      </c>
      <c r="AD1132">
        <v>152</v>
      </c>
      <c r="AE1132">
        <v>-1</v>
      </c>
      <c r="AF1132" s="10">
        <v>37.9</v>
      </c>
      <c r="AG1132" s="10">
        <v>58.12</v>
      </c>
      <c r="AH1132" s="10">
        <f t="shared" si="646"/>
        <v>296901.67401915655</v>
      </c>
      <c r="AI1132" s="11">
        <f t="shared" si="634"/>
        <v>0</v>
      </c>
      <c r="AJ1132">
        <f t="shared" si="635"/>
        <v>0</v>
      </c>
      <c r="AK1132" t="e">
        <f t="shared" si="647"/>
        <v>#DIV/0!</v>
      </c>
      <c r="AL1132">
        <f t="shared" si="648"/>
        <v>6.380674091999996</v>
      </c>
      <c r="AM1132" s="5">
        <f t="shared" si="649"/>
        <v>4.0400000000000009</v>
      </c>
      <c r="AN1132">
        <v>0</v>
      </c>
      <c r="AO1132" s="72">
        <f t="shared" si="650"/>
        <v>2.6</v>
      </c>
      <c r="AP1132" s="72">
        <f t="shared" si="651"/>
        <v>0.2</v>
      </c>
      <c r="AQ1132" s="72">
        <f t="shared" si="652"/>
        <v>0.4</v>
      </c>
      <c r="AR1132" s="71" t="e">
        <f t="shared" si="653"/>
        <v>#DIV/0!</v>
      </c>
      <c r="BA1132">
        <f t="shared" si="654"/>
        <v>175</v>
      </c>
      <c r="BB1132" s="91" t="e">
        <f t="shared" si="655"/>
        <v>#DIV/0!</v>
      </c>
    </row>
    <row r="1133" spans="1:54">
      <c r="A1133" s="2" t="s">
        <v>1258</v>
      </c>
      <c r="B1133" s="7" t="s">
        <v>41076</v>
      </c>
      <c r="C1133" s="17">
        <f t="shared" si="636"/>
        <v>22.8</v>
      </c>
      <c r="D1133" s="28">
        <f t="shared" si="637"/>
        <v>99</v>
      </c>
      <c r="E1133" s="8">
        <f t="shared" si="656"/>
        <v>13</v>
      </c>
      <c r="F1133" s="2" t="s">
        <v>6245</v>
      </c>
      <c r="G1133" s="54">
        <f t="shared" si="657"/>
        <v>21.8</v>
      </c>
      <c r="H1133" s="20">
        <f t="shared" si="658"/>
        <v>0.36502540000000006</v>
      </c>
      <c r="I1133" s="14" t="s">
        <v>16211</v>
      </c>
      <c r="J1133" s="14" t="s">
        <v>11230</v>
      </c>
      <c r="K1133" s="14" t="s">
        <v>21172</v>
      </c>
      <c r="L1133" s="14" t="s">
        <v>26134</v>
      </c>
      <c r="M1133" s="28">
        <f t="shared" si="659"/>
        <v>10.8</v>
      </c>
      <c r="N1133" s="46">
        <f t="shared" si="638"/>
        <v>6.8</v>
      </c>
      <c r="O1133" s="17">
        <f t="shared" si="639"/>
        <v>2.8000000000000003</v>
      </c>
      <c r="P1133" s="17">
        <f t="shared" si="639"/>
        <v>7.4</v>
      </c>
      <c r="Q1133" s="124">
        <f t="shared" si="640"/>
        <v>0.60000000000000009</v>
      </c>
      <c r="R1133" s="26">
        <f t="shared" si="641"/>
        <v>0.8</v>
      </c>
      <c r="S1133" s="2" t="s">
        <v>31095</v>
      </c>
      <c r="T1133" s="2" t="s">
        <v>36075</v>
      </c>
      <c r="U1133" s="24">
        <f t="shared" si="642"/>
        <v>371.6</v>
      </c>
      <c r="V1133" s="66">
        <f t="shared" si="642"/>
        <v>305.40000000000003</v>
      </c>
      <c r="W1133" s="54">
        <f t="shared" si="643"/>
        <v>2.1799999999999997</v>
      </c>
      <c r="X1133" s="143">
        <f t="shared" si="644"/>
        <v>371.6</v>
      </c>
      <c r="Y1133" s="143">
        <f t="shared" si="645"/>
        <v>0.53599999999999992</v>
      </c>
      <c r="AD1133">
        <v>152</v>
      </c>
      <c r="AE1133">
        <v>-1</v>
      </c>
      <c r="AF1133" s="10">
        <v>37.9</v>
      </c>
      <c r="AG1133" s="10">
        <v>58.12</v>
      </c>
      <c r="AH1133" s="10">
        <f t="shared" si="646"/>
        <v>349655.73864965647</v>
      </c>
      <c r="AI1133" s="11">
        <f t="shared" si="634"/>
        <v>0</v>
      </c>
      <c r="AJ1133">
        <f t="shared" si="635"/>
        <v>0</v>
      </c>
      <c r="AK1133" t="e">
        <f t="shared" si="647"/>
        <v>#DIV/0!</v>
      </c>
      <c r="AL1133">
        <f t="shared" si="648"/>
        <v>10.5253389696</v>
      </c>
      <c r="AM1133" s="5">
        <f t="shared" si="649"/>
        <v>4.3600000000000003</v>
      </c>
      <c r="AN1133">
        <v>0</v>
      </c>
      <c r="AO1133" s="72">
        <f t="shared" si="650"/>
        <v>0.8</v>
      </c>
      <c r="AP1133" s="72">
        <f t="shared" si="651"/>
        <v>0.60000000000000009</v>
      </c>
      <c r="AQ1133" s="72">
        <f t="shared" si="652"/>
        <v>0.60000000000000009</v>
      </c>
      <c r="AR1133" s="71" t="e">
        <f t="shared" si="653"/>
        <v>#DIV/0!</v>
      </c>
      <c r="BA1133">
        <f t="shared" si="654"/>
        <v>99</v>
      </c>
      <c r="BB1133" s="91" t="e">
        <f t="shared" si="655"/>
        <v>#DIV/0!</v>
      </c>
    </row>
    <row r="1134" spans="1:54">
      <c r="A1134" s="2" t="s">
        <v>1259</v>
      </c>
      <c r="B1134" s="7" t="s">
        <v>41077</v>
      </c>
      <c r="C1134" s="17">
        <f t="shared" si="636"/>
        <v>25.6</v>
      </c>
      <c r="D1134" s="28">
        <f t="shared" si="637"/>
        <v>168</v>
      </c>
      <c r="E1134" s="8">
        <f t="shared" si="656"/>
        <v>11</v>
      </c>
      <c r="F1134" s="2" t="s">
        <v>6246</v>
      </c>
      <c r="G1134" s="54">
        <f t="shared" si="657"/>
        <v>24.700000000000003</v>
      </c>
      <c r="H1134" s="20">
        <f t="shared" si="658"/>
        <v>0.7364619</v>
      </c>
      <c r="I1134" s="14" t="s">
        <v>16212</v>
      </c>
      <c r="J1134" s="14" t="s">
        <v>11231</v>
      </c>
      <c r="K1134" s="14" t="s">
        <v>21173</v>
      </c>
      <c r="L1134" s="14" t="s">
        <v>26135</v>
      </c>
      <c r="M1134" s="28">
        <f t="shared" si="659"/>
        <v>9.8999999999999986</v>
      </c>
      <c r="N1134" s="46">
        <f t="shared" si="638"/>
        <v>5.4</v>
      </c>
      <c r="O1134" s="17">
        <f t="shared" si="639"/>
        <v>2.8000000000000003</v>
      </c>
      <c r="P1134" s="17">
        <f t="shared" si="639"/>
        <v>9.2000000000000011</v>
      </c>
      <c r="Q1134" s="124">
        <f t="shared" si="640"/>
        <v>0.4</v>
      </c>
      <c r="R1134" s="26">
        <f t="shared" si="641"/>
        <v>1.2000000000000002</v>
      </c>
      <c r="S1134" s="2" t="s">
        <v>31096</v>
      </c>
      <c r="T1134" s="2" t="s">
        <v>36076</v>
      </c>
      <c r="U1134" s="24">
        <f t="shared" si="642"/>
        <v>440.90000000000003</v>
      </c>
      <c r="V1134" s="66">
        <f t="shared" si="642"/>
        <v>308.3</v>
      </c>
      <c r="W1134" s="54">
        <f t="shared" si="643"/>
        <v>2.4699999999999998</v>
      </c>
      <c r="X1134" s="143">
        <f t="shared" si="644"/>
        <v>440.90000000000003</v>
      </c>
      <c r="Y1134" s="143">
        <f t="shared" si="645"/>
        <v>0.59399999999999997</v>
      </c>
      <c r="AD1134">
        <v>152</v>
      </c>
      <c r="AE1134">
        <v>-1</v>
      </c>
      <c r="AF1134" s="10">
        <v>37.9</v>
      </c>
      <c r="AG1134" s="10">
        <v>58.12</v>
      </c>
      <c r="AH1134" s="10">
        <f t="shared" si="646"/>
        <v>346324.87410372624</v>
      </c>
      <c r="AI1134" s="11">
        <f t="shared" si="634"/>
        <v>0</v>
      </c>
      <c r="AJ1134">
        <f t="shared" si="635"/>
        <v>0</v>
      </c>
      <c r="AK1134" t="e">
        <f t="shared" si="647"/>
        <v>#DIV/0!</v>
      </c>
      <c r="AL1134">
        <f t="shared" si="648"/>
        <v>8.1464897472000022</v>
      </c>
      <c r="AM1134" s="5">
        <f t="shared" si="649"/>
        <v>4.92</v>
      </c>
      <c r="AN1134">
        <v>0</v>
      </c>
      <c r="AO1134" s="72">
        <f t="shared" si="650"/>
        <v>1.2000000000000002</v>
      </c>
      <c r="AP1134" s="72">
        <f t="shared" si="651"/>
        <v>0.4</v>
      </c>
      <c r="AQ1134" s="72">
        <f t="shared" si="652"/>
        <v>0.4</v>
      </c>
      <c r="AR1134" s="71" t="e">
        <f t="shared" si="653"/>
        <v>#DIV/0!</v>
      </c>
      <c r="BA1134">
        <f t="shared" si="654"/>
        <v>168</v>
      </c>
      <c r="BB1134" s="91" t="e">
        <f t="shared" si="655"/>
        <v>#DIV/0!</v>
      </c>
    </row>
    <row r="1135" spans="1:54">
      <c r="A1135" s="2" t="s">
        <v>1260</v>
      </c>
      <c r="B1135" s="7" t="s">
        <v>41078</v>
      </c>
      <c r="C1135" s="17">
        <f t="shared" si="636"/>
        <v>20.3</v>
      </c>
      <c r="D1135" s="28">
        <f t="shared" si="637"/>
        <v>229</v>
      </c>
      <c r="E1135" s="8">
        <f t="shared" si="656"/>
        <v>8</v>
      </c>
      <c r="F1135" s="2" t="s">
        <v>6247</v>
      </c>
      <c r="G1135" s="54">
        <f t="shared" si="657"/>
        <v>19.3</v>
      </c>
      <c r="H1135" s="20">
        <f t="shared" si="658"/>
        <v>0.32277040000000001</v>
      </c>
      <c r="I1135" s="14" t="s">
        <v>16213</v>
      </c>
      <c r="J1135" s="14" t="s">
        <v>11232</v>
      </c>
      <c r="K1135" s="14" t="s">
        <v>21174</v>
      </c>
      <c r="L1135" s="14" t="s">
        <v>26136</v>
      </c>
      <c r="M1135" s="28">
        <f t="shared" si="659"/>
        <v>9.8999999999999986</v>
      </c>
      <c r="N1135" s="46">
        <f t="shared" si="638"/>
        <v>5.8</v>
      </c>
      <c r="O1135" s="17">
        <f t="shared" si="639"/>
        <v>0.4</v>
      </c>
      <c r="P1135" s="17">
        <f t="shared" si="639"/>
        <v>9.2000000000000011</v>
      </c>
      <c r="Q1135" s="124">
        <f t="shared" si="640"/>
        <v>1.6</v>
      </c>
      <c r="R1135" s="26">
        <f t="shared" si="641"/>
        <v>2.4000000000000004</v>
      </c>
      <c r="S1135" s="2" t="s">
        <v>31097</v>
      </c>
      <c r="T1135" s="2" t="s">
        <v>36077</v>
      </c>
      <c r="U1135" s="24">
        <f t="shared" si="642"/>
        <v>501.8</v>
      </c>
      <c r="V1135" s="66">
        <f t="shared" si="642"/>
        <v>300.70000000000005</v>
      </c>
      <c r="W1135" s="54">
        <f t="shared" si="643"/>
        <v>1.93</v>
      </c>
      <c r="X1135" s="143">
        <f t="shared" si="644"/>
        <v>501.8</v>
      </c>
      <c r="Y1135" s="143">
        <f t="shared" si="645"/>
        <v>0.48599999999999999</v>
      </c>
      <c r="AD1135">
        <v>152</v>
      </c>
      <c r="AE1135">
        <v>-1</v>
      </c>
      <c r="AF1135" s="10">
        <v>37.9</v>
      </c>
      <c r="AG1135" s="10">
        <v>58.12</v>
      </c>
      <c r="AH1135" s="10">
        <f t="shared" si="646"/>
        <v>354835.79827781679</v>
      </c>
      <c r="AI1135" s="11">
        <f t="shared" si="634"/>
        <v>0</v>
      </c>
      <c r="AJ1135">
        <f t="shared" si="635"/>
        <v>0</v>
      </c>
      <c r="AK1135" t="e">
        <f t="shared" si="647"/>
        <v>#DIV/0!</v>
      </c>
      <c r="AL1135">
        <f t="shared" si="648"/>
        <v>5.9812918272000006</v>
      </c>
      <c r="AM1135" s="5">
        <f t="shared" si="649"/>
        <v>3.8600000000000003</v>
      </c>
      <c r="AN1135">
        <v>0</v>
      </c>
      <c r="AO1135" s="72">
        <f t="shared" si="650"/>
        <v>2.4000000000000004</v>
      </c>
      <c r="AP1135" s="72">
        <f t="shared" si="651"/>
        <v>1.6</v>
      </c>
      <c r="AQ1135" s="72">
        <f t="shared" si="652"/>
        <v>1.8</v>
      </c>
      <c r="AR1135" s="71" t="e">
        <f t="shared" si="653"/>
        <v>#DIV/0!</v>
      </c>
      <c r="BA1135">
        <f t="shared" si="654"/>
        <v>229</v>
      </c>
      <c r="BB1135" s="91" t="e">
        <f t="shared" si="655"/>
        <v>#DIV/0!</v>
      </c>
    </row>
    <row r="1136" spans="1:54">
      <c r="A1136" s="2" t="s">
        <v>1261</v>
      </c>
      <c r="B1136" s="7" t="s">
        <v>41079</v>
      </c>
      <c r="C1136" s="17">
        <f t="shared" si="636"/>
        <v>30.200000000000003</v>
      </c>
      <c r="D1136" s="28">
        <f t="shared" si="637"/>
        <v>200</v>
      </c>
      <c r="E1136" s="8">
        <f t="shared" si="656"/>
        <v>15</v>
      </c>
      <c r="F1136" s="2" t="s">
        <v>6248</v>
      </c>
      <c r="G1136" s="54">
        <f t="shared" si="657"/>
        <v>29.200000000000003</v>
      </c>
      <c r="H1136" s="20">
        <f t="shared" si="658"/>
        <v>0.68629260000000003</v>
      </c>
      <c r="I1136" s="14" t="s">
        <v>16214</v>
      </c>
      <c r="J1136" s="14" t="s">
        <v>11233</v>
      </c>
      <c r="K1136" s="14" t="s">
        <v>21175</v>
      </c>
      <c r="L1136" s="14" t="s">
        <v>26137</v>
      </c>
      <c r="M1136" s="28">
        <f t="shared" si="659"/>
        <v>11.8</v>
      </c>
      <c r="N1136" s="46">
        <f t="shared" si="638"/>
        <v>6.8</v>
      </c>
      <c r="O1136" s="17">
        <f t="shared" si="639"/>
        <v>3</v>
      </c>
      <c r="P1136" s="17">
        <f t="shared" si="639"/>
        <v>5.4</v>
      </c>
      <c r="Q1136" s="124">
        <f t="shared" si="640"/>
        <v>0.8</v>
      </c>
      <c r="R1136" s="26">
        <f t="shared" si="641"/>
        <v>2.4000000000000004</v>
      </c>
      <c r="S1136" s="2" t="s">
        <v>31098</v>
      </c>
      <c r="T1136" s="2" t="s">
        <v>36078</v>
      </c>
      <c r="U1136" s="24">
        <f t="shared" si="642"/>
        <v>472.6</v>
      </c>
      <c r="V1136" s="66">
        <f t="shared" si="642"/>
        <v>347.6</v>
      </c>
      <c r="W1136" s="54">
        <f t="shared" si="643"/>
        <v>2.92</v>
      </c>
      <c r="X1136" s="143">
        <f t="shared" si="644"/>
        <v>472.6</v>
      </c>
      <c r="Y1136" s="143">
        <f t="shared" si="645"/>
        <v>0.68399999999999994</v>
      </c>
      <c r="AD1136">
        <v>152</v>
      </c>
      <c r="AE1136">
        <v>-1</v>
      </c>
      <c r="AF1136" s="10">
        <v>37.9</v>
      </c>
      <c r="AG1136" s="10">
        <v>58.12</v>
      </c>
      <c r="AH1136" s="10">
        <f t="shared" si="646"/>
        <v>295989.73757821182</v>
      </c>
      <c r="AI1136" s="11">
        <f t="shared" si="634"/>
        <v>0</v>
      </c>
      <c r="AJ1136">
        <f t="shared" si="635"/>
        <v>0</v>
      </c>
      <c r="AK1136" t="e">
        <f t="shared" si="647"/>
        <v>#DIV/0!</v>
      </c>
      <c r="AL1136">
        <f t="shared" si="648"/>
        <v>12.196943712000001</v>
      </c>
      <c r="AM1136" s="5">
        <f t="shared" si="649"/>
        <v>5.8400000000000007</v>
      </c>
      <c r="AN1136">
        <v>0</v>
      </c>
      <c r="AO1136" s="72">
        <f t="shared" si="650"/>
        <v>2.4000000000000004</v>
      </c>
      <c r="AP1136" s="72">
        <f t="shared" si="651"/>
        <v>0.8</v>
      </c>
      <c r="AQ1136" s="72">
        <f t="shared" si="652"/>
        <v>0.8</v>
      </c>
      <c r="AR1136" s="71" t="e">
        <f t="shared" si="653"/>
        <v>#DIV/0!</v>
      </c>
      <c r="BA1136">
        <f t="shared" si="654"/>
        <v>200</v>
      </c>
      <c r="BB1136" s="91" t="e">
        <f t="shared" si="655"/>
        <v>#DIV/0!</v>
      </c>
    </row>
    <row r="1137" spans="1:54">
      <c r="A1137" s="2" t="s">
        <v>1262</v>
      </c>
      <c r="B1137" s="7" t="s">
        <v>41080</v>
      </c>
      <c r="C1137" s="17">
        <f t="shared" si="636"/>
        <v>25.400000000000002</v>
      </c>
      <c r="D1137" s="28">
        <f t="shared" si="637"/>
        <v>99</v>
      </c>
      <c r="E1137" s="8">
        <f t="shared" si="656"/>
        <v>4</v>
      </c>
      <c r="F1137" s="2" t="s">
        <v>6249</v>
      </c>
      <c r="G1137" s="54">
        <f t="shared" si="657"/>
        <v>24.400000000000002</v>
      </c>
      <c r="H1137" s="20">
        <f t="shared" si="658"/>
        <v>0.69419039999999999</v>
      </c>
      <c r="I1137" s="14" t="s">
        <v>16215</v>
      </c>
      <c r="J1137" s="14" t="s">
        <v>11234</v>
      </c>
      <c r="K1137" s="14" t="s">
        <v>21176</v>
      </c>
      <c r="L1137" s="14" t="s">
        <v>26138</v>
      </c>
      <c r="M1137" s="28">
        <f t="shared" si="659"/>
        <v>10.5</v>
      </c>
      <c r="N1137" s="46">
        <f t="shared" si="638"/>
        <v>6.2</v>
      </c>
      <c r="O1137" s="17">
        <f t="shared" si="639"/>
        <v>0.8</v>
      </c>
      <c r="P1137" s="17">
        <f t="shared" si="639"/>
        <v>8</v>
      </c>
      <c r="Q1137" s="124">
        <f t="shared" si="640"/>
        <v>0.2</v>
      </c>
      <c r="R1137" s="26">
        <f t="shared" si="641"/>
        <v>0.4</v>
      </c>
      <c r="S1137" s="2" t="s">
        <v>31099</v>
      </c>
      <c r="T1137" s="2" t="s">
        <v>36079</v>
      </c>
      <c r="U1137" s="24">
        <f t="shared" si="642"/>
        <v>372</v>
      </c>
      <c r="V1137" s="66">
        <f t="shared" si="642"/>
        <v>392.5</v>
      </c>
      <c r="W1137" s="54">
        <f t="shared" si="643"/>
        <v>2.44</v>
      </c>
      <c r="X1137" s="143">
        <f t="shared" si="644"/>
        <v>372</v>
      </c>
      <c r="Y1137" s="143">
        <f t="shared" si="645"/>
        <v>0.58799999999999997</v>
      </c>
      <c r="AD1137">
        <v>152</v>
      </c>
      <c r="AE1137">
        <v>-1</v>
      </c>
      <c r="AF1137" s="10">
        <v>37.9</v>
      </c>
      <c r="AG1137" s="10">
        <v>58.12</v>
      </c>
      <c r="AH1137" s="10">
        <f t="shared" si="646"/>
        <v>212351.24601064381</v>
      </c>
      <c r="AI1137" s="11">
        <f t="shared" si="634"/>
        <v>0</v>
      </c>
      <c r="AJ1137">
        <f t="shared" si="635"/>
        <v>0</v>
      </c>
      <c r="AK1137" t="e">
        <f t="shared" si="647"/>
        <v>#DIV/0!</v>
      </c>
      <c r="AL1137">
        <f t="shared" si="648"/>
        <v>0.78287257600000015</v>
      </c>
      <c r="AM1137" s="5">
        <f t="shared" si="649"/>
        <v>4.8800000000000008</v>
      </c>
      <c r="AN1137">
        <v>0</v>
      </c>
      <c r="AO1137" s="72">
        <f t="shared" si="650"/>
        <v>0.4</v>
      </c>
      <c r="AP1137" s="72">
        <f t="shared" si="651"/>
        <v>0.2</v>
      </c>
      <c r="AQ1137" s="72">
        <f t="shared" si="652"/>
        <v>0.2</v>
      </c>
      <c r="AR1137" s="71" t="e">
        <f t="shared" si="653"/>
        <v>#DIV/0!</v>
      </c>
      <c r="BA1137">
        <f t="shared" si="654"/>
        <v>99</v>
      </c>
      <c r="BB1137" s="91" t="e">
        <f t="shared" si="655"/>
        <v>#DIV/0!</v>
      </c>
    </row>
    <row r="1138" spans="1:54">
      <c r="A1138" s="2" t="s">
        <v>1263</v>
      </c>
      <c r="B1138" s="7" t="s">
        <v>41081</v>
      </c>
      <c r="C1138" s="17">
        <f t="shared" si="636"/>
        <v>37</v>
      </c>
      <c r="D1138" s="28">
        <f t="shared" si="637"/>
        <v>87</v>
      </c>
      <c r="E1138" s="8">
        <f t="shared" si="656"/>
        <v>6</v>
      </c>
      <c r="F1138" s="2" t="s">
        <v>6250</v>
      </c>
      <c r="G1138" s="54">
        <f t="shared" si="657"/>
        <v>36</v>
      </c>
      <c r="H1138" s="20">
        <f t="shared" si="658"/>
        <v>0.62356929999999999</v>
      </c>
      <c r="I1138" s="14" t="s">
        <v>16216</v>
      </c>
      <c r="J1138" s="14" t="s">
        <v>11235</v>
      </c>
      <c r="K1138" s="14" t="s">
        <v>21177</v>
      </c>
      <c r="L1138" s="14" t="s">
        <v>26139</v>
      </c>
      <c r="M1138" s="28">
        <f t="shared" si="659"/>
        <v>13.6</v>
      </c>
      <c r="N1138" s="46">
        <f t="shared" si="638"/>
        <v>6.8</v>
      </c>
      <c r="O1138" s="17">
        <f t="shared" si="639"/>
        <v>2.4000000000000004</v>
      </c>
      <c r="P1138" s="17">
        <f t="shared" si="639"/>
        <v>1.8</v>
      </c>
      <c r="Q1138" s="124">
        <f t="shared" si="640"/>
        <v>0.2</v>
      </c>
      <c r="R1138" s="26">
        <f t="shared" si="641"/>
        <v>0.60000000000000009</v>
      </c>
      <c r="S1138" s="2" t="s">
        <v>31100</v>
      </c>
      <c r="T1138" s="2" t="s">
        <v>36080</v>
      </c>
      <c r="U1138" s="24">
        <f t="shared" si="642"/>
        <v>359.8</v>
      </c>
      <c r="V1138" s="66">
        <f t="shared" si="642"/>
        <v>378.8</v>
      </c>
      <c r="W1138" s="54">
        <f t="shared" si="643"/>
        <v>3.5999999999999996</v>
      </c>
      <c r="X1138" s="143">
        <f t="shared" si="644"/>
        <v>359.8</v>
      </c>
      <c r="Y1138" s="143">
        <f t="shared" si="645"/>
        <v>0.82</v>
      </c>
      <c r="AD1138">
        <v>152</v>
      </c>
      <c r="AE1138">
        <v>-1</v>
      </c>
      <c r="AF1138" s="10">
        <v>37.9</v>
      </c>
      <c r="AG1138" s="10">
        <v>58.12</v>
      </c>
      <c r="AH1138" s="10">
        <f t="shared" si="646"/>
        <v>243022.19271574679</v>
      </c>
      <c r="AI1138" s="11">
        <f t="shared" si="634"/>
        <v>0</v>
      </c>
      <c r="AJ1138">
        <f t="shared" si="635"/>
        <v>0</v>
      </c>
      <c r="AK1138" t="e">
        <f t="shared" si="647"/>
        <v>#DIV/0!</v>
      </c>
      <c r="AL1138">
        <f t="shared" si="648"/>
        <v>0.97570837440000036</v>
      </c>
      <c r="AM1138" s="5">
        <f t="shared" si="649"/>
        <v>7.2</v>
      </c>
      <c r="AN1138">
        <v>0</v>
      </c>
      <c r="AO1138" s="72">
        <f t="shared" si="650"/>
        <v>0.60000000000000009</v>
      </c>
      <c r="AP1138" s="72">
        <f t="shared" si="651"/>
        <v>0.2</v>
      </c>
      <c r="AQ1138" s="72">
        <f t="shared" si="652"/>
        <v>0.4</v>
      </c>
      <c r="AR1138" s="71" t="e">
        <f t="shared" si="653"/>
        <v>#DIV/0!</v>
      </c>
      <c r="BA1138">
        <f t="shared" si="654"/>
        <v>87</v>
      </c>
      <c r="BB1138" s="91" t="e">
        <f t="shared" si="655"/>
        <v>#DIV/0!</v>
      </c>
    </row>
    <row r="1139" spans="1:54">
      <c r="A1139" s="2" t="s">
        <v>1264</v>
      </c>
      <c r="B1139" s="7" t="s">
        <v>41082</v>
      </c>
      <c r="C1139" s="17">
        <f t="shared" si="636"/>
        <v>10.9</v>
      </c>
      <c r="D1139" s="28">
        <f t="shared" si="637"/>
        <v>54</v>
      </c>
      <c r="E1139" s="8">
        <f t="shared" si="656"/>
        <v>7</v>
      </c>
      <c r="F1139" s="2" t="s">
        <v>6251</v>
      </c>
      <c r="G1139" s="54">
        <f t="shared" si="657"/>
        <v>10</v>
      </c>
      <c r="H1139" s="20">
        <f t="shared" si="658"/>
        <v>0.39337690000000003</v>
      </c>
      <c r="I1139" s="14" t="s">
        <v>16217</v>
      </c>
      <c r="J1139" s="14" t="s">
        <v>11236</v>
      </c>
      <c r="K1139" s="14" t="s">
        <v>21178</v>
      </c>
      <c r="L1139" s="14" t="s">
        <v>26140</v>
      </c>
      <c r="M1139" s="28">
        <f t="shared" si="659"/>
        <v>13.8</v>
      </c>
      <c r="N1139" s="46">
        <f t="shared" si="638"/>
        <v>5.6</v>
      </c>
      <c r="O1139" s="17">
        <f t="shared" si="639"/>
        <v>1.2000000000000002</v>
      </c>
      <c r="P1139" s="17">
        <f t="shared" si="639"/>
        <v>1.4000000000000001</v>
      </c>
      <c r="Q1139" s="124">
        <f t="shared" si="640"/>
        <v>0.4</v>
      </c>
      <c r="R1139" s="26">
        <f t="shared" si="641"/>
        <v>0.8</v>
      </c>
      <c r="S1139" s="2" t="s">
        <v>31101</v>
      </c>
      <c r="T1139" s="2" t="s">
        <v>36081</v>
      </c>
      <c r="U1139" s="24">
        <f t="shared" si="642"/>
        <v>326.90000000000003</v>
      </c>
      <c r="V1139" s="66">
        <f t="shared" si="642"/>
        <v>342.1</v>
      </c>
      <c r="W1139" s="54">
        <f t="shared" si="643"/>
        <v>1</v>
      </c>
      <c r="X1139" s="143">
        <f t="shared" si="644"/>
        <v>326.90000000000003</v>
      </c>
      <c r="Y1139" s="143">
        <f t="shared" si="645"/>
        <v>0.30000000000000004</v>
      </c>
      <c r="AD1139">
        <v>152</v>
      </c>
      <c r="AE1139">
        <v>-1</v>
      </c>
      <c r="AF1139" s="10">
        <v>37.9</v>
      </c>
      <c r="AG1139" s="10">
        <v>58.12</v>
      </c>
      <c r="AH1139" s="10">
        <f t="shared" si="646"/>
        <v>303911.28982463095</v>
      </c>
      <c r="AI1139" s="11">
        <f t="shared" si="634"/>
        <v>0</v>
      </c>
      <c r="AJ1139">
        <f t="shared" si="635"/>
        <v>0</v>
      </c>
      <c r="AK1139" t="e">
        <f t="shared" si="647"/>
        <v>#DIV/0!</v>
      </c>
      <c r="AL1139">
        <f t="shared" si="648"/>
        <v>0.81530144640000024</v>
      </c>
      <c r="AM1139" s="5">
        <f t="shared" si="649"/>
        <v>1.98</v>
      </c>
      <c r="AN1139">
        <v>0</v>
      </c>
      <c r="AO1139" s="72">
        <f t="shared" si="650"/>
        <v>0.8</v>
      </c>
      <c r="AP1139" s="72">
        <f t="shared" si="651"/>
        <v>0.4</v>
      </c>
      <c r="AQ1139" s="72">
        <f t="shared" si="652"/>
        <v>0.60000000000000009</v>
      </c>
      <c r="AR1139" s="71" t="e">
        <f t="shared" si="653"/>
        <v>#DIV/0!</v>
      </c>
      <c r="BA1139">
        <f t="shared" si="654"/>
        <v>54</v>
      </c>
      <c r="BB1139" s="91" t="e">
        <f t="shared" si="655"/>
        <v>#DIV/0!</v>
      </c>
    </row>
    <row r="1140" spans="1:54">
      <c r="A1140" s="2" t="s">
        <v>1265</v>
      </c>
      <c r="B1140" s="7" t="s">
        <v>41083</v>
      </c>
      <c r="C1140" s="17">
        <f t="shared" si="636"/>
        <v>20.5</v>
      </c>
      <c r="D1140" s="28">
        <f t="shared" si="637"/>
        <v>39</v>
      </c>
      <c r="E1140" s="8">
        <f t="shared" si="656"/>
        <v>14</v>
      </c>
      <c r="F1140" s="2" t="s">
        <v>6252</v>
      </c>
      <c r="G1140" s="54">
        <f t="shared" si="657"/>
        <v>19.5</v>
      </c>
      <c r="H1140" s="20">
        <f t="shared" si="658"/>
        <v>0.22876570000000002</v>
      </c>
      <c r="I1140" s="14" t="s">
        <v>16218</v>
      </c>
      <c r="J1140" s="14" t="s">
        <v>11237</v>
      </c>
      <c r="K1140" s="14" t="s">
        <v>21179</v>
      </c>
      <c r="L1140" s="14" t="s">
        <v>26141</v>
      </c>
      <c r="M1140" s="28">
        <f t="shared" si="659"/>
        <v>11.8</v>
      </c>
      <c r="N1140" s="46">
        <f t="shared" si="638"/>
        <v>6</v>
      </c>
      <c r="O1140" s="17">
        <f t="shared" si="639"/>
        <v>2</v>
      </c>
      <c r="P1140" s="17">
        <f t="shared" si="639"/>
        <v>5.4</v>
      </c>
      <c r="Q1140" s="124">
        <f t="shared" si="640"/>
        <v>1</v>
      </c>
      <c r="R1140" s="26">
        <f t="shared" si="641"/>
        <v>1.2000000000000002</v>
      </c>
      <c r="S1140" s="2" t="s">
        <v>31102</v>
      </c>
      <c r="T1140" s="2" t="s">
        <v>36082</v>
      </c>
      <c r="U1140" s="24">
        <f t="shared" si="642"/>
        <v>312.40000000000003</v>
      </c>
      <c r="V1140" s="66">
        <f t="shared" si="642"/>
        <v>328.5</v>
      </c>
      <c r="W1140" s="54">
        <f t="shared" si="643"/>
        <v>1.95</v>
      </c>
      <c r="X1140" s="143">
        <f t="shared" si="644"/>
        <v>312.40000000000003</v>
      </c>
      <c r="Y1140" s="143">
        <f t="shared" si="645"/>
        <v>0.49</v>
      </c>
      <c r="AD1140">
        <v>152</v>
      </c>
      <c r="AE1140">
        <v>-1</v>
      </c>
      <c r="AF1140" s="10">
        <v>37.9</v>
      </c>
      <c r="AG1140" s="10">
        <v>58.12</v>
      </c>
      <c r="AH1140" s="10">
        <f t="shared" si="646"/>
        <v>322034.3694645809</v>
      </c>
      <c r="AI1140" s="11">
        <f t="shared" si="634"/>
        <v>0</v>
      </c>
      <c r="AJ1140">
        <f t="shared" si="635"/>
        <v>0</v>
      </c>
      <c r="AK1140" t="e">
        <f t="shared" si="647"/>
        <v>#DIV/0!</v>
      </c>
      <c r="AL1140">
        <f t="shared" si="648"/>
        <v>9.995196528000001</v>
      </c>
      <c r="AM1140" s="5">
        <f t="shared" si="649"/>
        <v>3.9</v>
      </c>
      <c r="AN1140">
        <v>0</v>
      </c>
      <c r="AO1140" s="72">
        <f t="shared" si="650"/>
        <v>1.2000000000000002</v>
      </c>
      <c r="AP1140" s="72">
        <f t="shared" si="651"/>
        <v>1</v>
      </c>
      <c r="AQ1140" s="72">
        <f t="shared" si="652"/>
        <v>1</v>
      </c>
      <c r="AR1140" s="71" t="e">
        <f t="shared" si="653"/>
        <v>#DIV/0!</v>
      </c>
      <c r="BA1140">
        <f t="shared" si="654"/>
        <v>39</v>
      </c>
      <c r="BB1140" s="91" t="e">
        <f t="shared" si="655"/>
        <v>#DIV/0!</v>
      </c>
    </row>
    <row r="1141" spans="1:54">
      <c r="A1141" s="2" t="s">
        <v>1266</v>
      </c>
      <c r="B1141" s="7" t="s">
        <v>41084</v>
      </c>
      <c r="C1141" s="17">
        <f t="shared" si="636"/>
        <v>22.900000000000002</v>
      </c>
      <c r="D1141" s="28">
        <f t="shared" si="637"/>
        <v>282</v>
      </c>
      <c r="E1141" s="8">
        <f t="shared" si="656"/>
        <v>9</v>
      </c>
      <c r="F1141" s="2" t="s">
        <v>6253</v>
      </c>
      <c r="G1141" s="54">
        <f t="shared" si="657"/>
        <v>21.900000000000002</v>
      </c>
      <c r="H1141" s="20">
        <f t="shared" si="658"/>
        <v>0.4993784</v>
      </c>
      <c r="I1141" s="14" t="s">
        <v>16219</v>
      </c>
      <c r="J1141" s="14" t="s">
        <v>11238</v>
      </c>
      <c r="K1141" s="14" t="s">
        <v>21180</v>
      </c>
      <c r="L1141" s="14" t="s">
        <v>26142</v>
      </c>
      <c r="M1141" s="28">
        <f t="shared" si="659"/>
        <v>13</v>
      </c>
      <c r="N1141" s="46">
        <f t="shared" si="638"/>
        <v>6.6</v>
      </c>
      <c r="O1141" s="17">
        <f t="shared" si="639"/>
        <v>2</v>
      </c>
      <c r="P1141" s="17">
        <f t="shared" si="639"/>
        <v>3</v>
      </c>
      <c r="Q1141" s="124">
        <f t="shared" si="640"/>
        <v>0.4</v>
      </c>
      <c r="R1141" s="26">
        <f t="shared" si="641"/>
        <v>0.8</v>
      </c>
      <c r="S1141" s="2" t="s">
        <v>31103</v>
      </c>
      <c r="T1141" s="2" t="s">
        <v>36083</v>
      </c>
      <c r="U1141" s="24">
        <f t="shared" si="642"/>
        <v>555.4</v>
      </c>
      <c r="V1141" s="66">
        <f t="shared" si="642"/>
        <v>406</v>
      </c>
      <c r="W1141" s="54">
        <f t="shared" si="643"/>
        <v>2.19</v>
      </c>
      <c r="X1141" s="143">
        <f t="shared" si="644"/>
        <v>555.4</v>
      </c>
      <c r="Y1141" s="143">
        <f t="shared" si="645"/>
        <v>0.53800000000000003</v>
      </c>
      <c r="AD1141">
        <v>152</v>
      </c>
      <c r="AE1141">
        <v>-1</v>
      </c>
      <c r="AF1141" s="10">
        <v>37.9</v>
      </c>
      <c r="AG1141" s="10">
        <v>58.12</v>
      </c>
      <c r="AH1141" s="10">
        <f t="shared" si="646"/>
        <v>173119.40507074766</v>
      </c>
      <c r="AI1141" s="11">
        <f t="shared" si="634"/>
        <v>0</v>
      </c>
      <c r="AJ1141">
        <f t="shared" si="635"/>
        <v>0</v>
      </c>
      <c r="AK1141" t="e">
        <f t="shared" si="647"/>
        <v>#DIV/0!</v>
      </c>
      <c r="AL1141">
        <f t="shared" si="648"/>
        <v>2.4029836800000002</v>
      </c>
      <c r="AM1141" s="5">
        <f t="shared" si="649"/>
        <v>4.3800000000000008</v>
      </c>
      <c r="AN1141">
        <v>0</v>
      </c>
      <c r="AO1141" s="72">
        <f t="shared" si="650"/>
        <v>0.8</v>
      </c>
      <c r="AP1141" s="72">
        <f t="shared" si="651"/>
        <v>0.4</v>
      </c>
      <c r="AQ1141" s="72">
        <f t="shared" si="652"/>
        <v>0.60000000000000009</v>
      </c>
      <c r="AR1141" s="71" t="e">
        <f t="shared" si="653"/>
        <v>#DIV/0!</v>
      </c>
      <c r="BA1141">
        <f t="shared" si="654"/>
        <v>282</v>
      </c>
      <c r="BB1141" s="91" t="e">
        <f t="shared" si="655"/>
        <v>#DIV/0!</v>
      </c>
    </row>
    <row r="1142" spans="1:54">
      <c r="A1142" s="2" t="s">
        <v>1267</v>
      </c>
      <c r="B1142" s="7" t="s">
        <v>41085</v>
      </c>
      <c r="C1142" s="17">
        <f t="shared" si="636"/>
        <v>11.4</v>
      </c>
      <c r="D1142" s="28">
        <f t="shared" si="637"/>
        <v>160</v>
      </c>
      <c r="E1142" s="8">
        <f t="shared" si="656"/>
        <v>16</v>
      </c>
      <c r="F1142" s="2" t="s">
        <v>6254</v>
      </c>
      <c r="G1142" s="54">
        <f t="shared" si="657"/>
        <v>10.4</v>
      </c>
      <c r="H1142" s="20">
        <f t="shared" si="658"/>
        <v>0.26701160000000002</v>
      </c>
      <c r="I1142" s="14" t="s">
        <v>16220</v>
      </c>
      <c r="J1142" s="14" t="s">
        <v>11239</v>
      </c>
      <c r="K1142" s="14" t="s">
        <v>21181</v>
      </c>
      <c r="L1142" s="14" t="s">
        <v>26143</v>
      </c>
      <c r="M1142" s="28">
        <f t="shared" si="659"/>
        <v>10.1</v>
      </c>
      <c r="N1142" s="46">
        <f t="shared" si="638"/>
        <v>5.6</v>
      </c>
      <c r="O1142" s="17">
        <f t="shared" si="639"/>
        <v>1.8</v>
      </c>
      <c r="P1142" s="17">
        <f t="shared" si="639"/>
        <v>8.8000000000000007</v>
      </c>
      <c r="Q1142" s="124">
        <f t="shared" si="640"/>
        <v>1.4000000000000001</v>
      </c>
      <c r="R1142" s="26">
        <f t="shared" si="641"/>
        <v>2</v>
      </c>
      <c r="S1142" s="2" t="s">
        <v>31104</v>
      </c>
      <c r="T1142" s="2" t="s">
        <v>36084</v>
      </c>
      <c r="U1142" s="24">
        <f t="shared" si="642"/>
        <v>432.8</v>
      </c>
      <c r="V1142" s="66">
        <f t="shared" si="642"/>
        <v>377.5</v>
      </c>
      <c r="W1142" s="54">
        <f t="shared" si="643"/>
        <v>1.04</v>
      </c>
      <c r="X1142" s="143">
        <f t="shared" si="644"/>
        <v>432.8</v>
      </c>
      <c r="Y1142" s="143">
        <f t="shared" si="645"/>
        <v>0.30800000000000005</v>
      </c>
      <c r="AD1142">
        <v>152</v>
      </c>
      <c r="AE1142">
        <v>-1</v>
      </c>
      <c r="AF1142" s="10">
        <v>37.9</v>
      </c>
      <c r="AG1142" s="10">
        <v>58.12</v>
      </c>
      <c r="AH1142" s="10">
        <f t="shared" si="646"/>
        <v>245476.93689380321</v>
      </c>
      <c r="AI1142" s="11">
        <f t="shared" ref="AI1142:AI1205" si="660">1-EXP(-2.63*(AA1142/AH1142)*(AD1142-AE1142)*(1-((AD1142-T1142)/(AD1142-AE1142))^0.38))</f>
        <v>0</v>
      </c>
      <c r="AJ1142">
        <f t="shared" ref="AJ1142:AJ1205" si="661">H1142*P1142*O1142*R1142*AB1142</f>
        <v>0</v>
      </c>
      <c r="AK1142" t="e">
        <f t="shared" si="647"/>
        <v>#DIV/0!</v>
      </c>
      <c r="AL1142">
        <f t="shared" si="648"/>
        <v>23.221072512000003</v>
      </c>
      <c r="AM1142" s="5">
        <f t="shared" si="649"/>
        <v>2.08</v>
      </c>
      <c r="AN1142">
        <v>0</v>
      </c>
      <c r="AO1142" s="72">
        <f t="shared" si="650"/>
        <v>2</v>
      </c>
      <c r="AP1142" s="72">
        <f t="shared" si="651"/>
        <v>1.4000000000000001</v>
      </c>
      <c r="AQ1142" s="72">
        <f t="shared" si="652"/>
        <v>1.6</v>
      </c>
      <c r="AR1142" s="71" t="e">
        <f t="shared" si="653"/>
        <v>#DIV/0!</v>
      </c>
      <c r="BA1142">
        <f t="shared" si="654"/>
        <v>160</v>
      </c>
      <c r="BB1142" s="91" t="e">
        <f t="shared" si="655"/>
        <v>#DIV/0!</v>
      </c>
    </row>
    <row r="1143" spans="1:54">
      <c r="A1143" s="2" t="s">
        <v>1268</v>
      </c>
      <c r="B1143" s="7" t="s">
        <v>41086</v>
      </c>
      <c r="C1143" s="17">
        <f t="shared" si="636"/>
        <v>30.3</v>
      </c>
      <c r="D1143" s="28">
        <f t="shared" si="637"/>
        <v>249</v>
      </c>
      <c r="E1143" s="8">
        <f t="shared" si="656"/>
        <v>17</v>
      </c>
      <c r="F1143" s="2" t="s">
        <v>6255</v>
      </c>
      <c r="G1143" s="54">
        <f t="shared" si="657"/>
        <v>29.3</v>
      </c>
      <c r="H1143" s="20">
        <f t="shared" si="658"/>
        <v>0.66549629999999993</v>
      </c>
      <c r="I1143" s="14" t="s">
        <v>16221</v>
      </c>
      <c r="J1143" s="14" t="s">
        <v>11240</v>
      </c>
      <c r="K1143" s="14" t="s">
        <v>21182</v>
      </c>
      <c r="L1143" s="14" t="s">
        <v>26144</v>
      </c>
      <c r="M1143" s="28">
        <f t="shared" si="659"/>
        <v>9.8000000000000007</v>
      </c>
      <c r="N1143" s="46">
        <f t="shared" si="638"/>
        <v>6</v>
      </c>
      <c r="O1143" s="17">
        <f t="shared" si="639"/>
        <v>2.8000000000000003</v>
      </c>
      <c r="P1143" s="17">
        <f t="shared" si="639"/>
        <v>9.4</v>
      </c>
      <c r="Q1143" s="124">
        <f t="shared" si="640"/>
        <v>1</v>
      </c>
      <c r="R1143" s="26">
        <f t="shared" si="641"/>
        <v>3</v>
      </c>
      <c r="S1143" s="2" t="s">
        <v>31105</v>
      </c>
      <c r="T1143" s="2" t="s">
        <v>36085</v>
      </c>
      <c r="U1143" s="24">
        <f t="shared" si="642"/>
        <v>521.70000000000005</v>
      </c>
      <c r="V1143" s="66">
        <f t="shared" si="642"/>
        <v>333</v>
      </c>
      <c r="W1143" s="54">
        <f t="shared" si="643"/>
        <v>2.9299999999999997</v>
      </c>
      <c r="X1143" s="143">
        <f t="shared" si="644"/>
        <v>521.70000000000005</v>
      </c>
      <c r="Y1143" s="143">
        <f t="shared" si="645"/>
        <v>0.68599999999999994</v>
      </c>
      <c r="AD1143">
        <v>152</v>
      </c>
      <c r="AE1143">
        <v>-1</v>
      </c>
      <c r="AF1143" s="10">
        <v>37.9</v>
      </c>
      <c r="AG1143" s="10">
        <v>58.12</v>
      </c>
      <c r="AH1143" s="10">
        <f t="shared" si="646"/>
        <v>316204.42451989779</v>
      </c>
      <c r="AI1143" s="11">
        <f t="shared" si="660"/>
        <v>0</v>
      </c>
      <c r="AJ1143">
        <f t="shared" si="661"/>
        <v>0</v>
      </c>
      <c r="AK1143" t="e">
        <f t="shared" si="647"/>
        <v>#DIV/0!</v>
      </c>
      <c r="AL1143">
        <f t="shared" si="648"/>
        <v>26.412412152000012</v>
      </c>
      <c r="AM1143" s="5">
        <f t="shared" si="649"/>
        <v>5.86</v>
      </c>
      <c r="AN1143">
        <v>0</v>
      </c>
      <c r="AO1143" s="72">
        <f t="shared" si="650"/>
        <v>3</v>
      </c>
      <c r="AP1143" s="72">
        <f t="shared" si="651"/>
        <v>1</v>
      </c>
      <c r="AQ1143" s="72">
        <f t="shared" si="652"/>
        <v>1.2000000000000002</v>
      </c>
      <c r="AR1143" s="71" t="e">
        <f t="shared" si="653"/>
        <v>#DIV/0!</v>
      </c>
      <c r="BA1143">
        <f t="shared" si="654"/>
        <v>249</v>
      </c>
      <c r="BB1143" s="91" t="e">
        <f t="shared" si="655"/>
        <v>#DIV/0!</v>
      </c>
    </row>
    <row r="1144" spans="1:54">
      <c r="A1144" s="2" t="s">
        <v>1269</v>
      </c>
      <c r="B1144" s="7" t="s">
        <v>41087</v>
      </c>
      <c r="C1144" s="17">
        <f t="shared" si="636"/>
        <v>9.6</v>
      </c>
      <c r="D1144" s="28">
        <f t="shared" si="637"/>
        <v>81</v>
      </c>
      <c r="E1144" s="8">
        <f t="shared" si="656"/>
        <v>17</v>
      </c>
      <c r="F1144" s="2" t="s">
        <v>6256</v>
      </c>
      <c r="G1144" s="54">
        <f t="shared" si="657"/>
        <v>8.6</v>
      </c>
      <c r="H1144" s="20">
        <f t="shared" si="658"/>
        <v>0.2062174</v>
      </c>
      <c r="I1144" s="14" t="s">
        <v>16222</v>
      </c>
      <c r="J1144" s="14" t="s">
        <v>11241</v>
      </c>
      <c r="K1144" s="14" t="s">
        <v>21183</v>
      </c>
      <c r="L1144" s="14" t="s">
        <v>26145</v>
      </c>
      <c r="M1144" s="28">
        <f t="shared" si="659"/>
        <v>12.1</v>
      </c>
      <c r="N1144" s="46">
        <f t="shared" si="638"/>
        <v>5.2</v>
      </c>
      <c r="O1144" s="17">
        <f t="shared" si="639"/>
        <v>2.4000000000000004</v>
      </c>
      <c r="P1144" s="17">
        <f t="shared" si="639"/>
        <v>4.8000000000000007</v>
      </c>
      <c r="Q1144" s="124">
        <f t="shared" si="640"/>
        <v>1.2000000000000002</v>
      </c>
      <c r="R1144" s="26">
        <f t="shared" si="641"/>
        <v>1.4000000000000001</v>
      </c>
      <c r="S1144" s="2" t="s">
        <v>31106</v>
      </c>
      <c r="T1144" s="2" t="s">
        <v>36086</v>
      </c>
      <c r="U1144" s="24">
        <f t="shared" si="642"/>
        <v>353.90000000000003</v>
      </c>
      <c r="V1144" s="66">
        <f t="shared" si="642"/>
        <v>402.8</v>
      </c>
      <c r="W1144" s="54">
        <f t="shared" si="643"/>
        <v>0.86</v>
      </c>
      <c r="X1144" s="143">
        <f t="shared" si="644"/>
        <v>353.90000000000003</v>
      </c>
      <c r="Y1144" s="143">
        <f t="shared" si="645"/>
        <v>0.27200000000000002</v>
      </c>
      <c r="AD1144">
        <v>152</v>
      </c>
      <c r="AE1144">
        <v>-1</v>
      </c>
      <c r="AF1144" s="10">
        <v>37.9</v>
      </c>
      <c r="AG1144" s="10">
        <v>58.12</v>
      </c>
      <c r="AH1144" s="10">
        <f t="shared" si="646"/>
        <v>183620.69900105341</v>
      </c>
      <c r="AI1144" s="11">
        <f t="shared" si="660"/>
        <v>0</v>
      </c>
      <c r="AJ1144">
        <f t="shared" si="661"/>
        <v>0</v>
      </c>
      <c r="AK1144" t="e">
        <f t="shared" si="647"/>
        <v>#DIV/0!</v>
      </c>
      <c r="AL1144">
        <f t="shared" si="648"/>
        <v>12.802125772800006</v>
      </c>
      <c r="AM1144" s="5">
        <f t="shared" si="649"/>
        <v>1.72</v>
      </c>
      <c r="AN1144">
        <v>0</v>
      </c>
      <c r="AO1144" s="72">
        <f t="shared" si="650"/>
        <v>1.4000000000000001</v>
      </c>
      <c r="AP1144" s="72">
        <f t="shared" si="651"/>
        <v>1.2000000000000002</v>
      </c>
      <c r="AQ1144" s="72">
        <f t="shared" si="652"/>
        <v>1.2000000000000002</v>
      </c>
      <c r="AR1144" s="71" t="e">
        <f t="shared" si="653"/>
        <v>#DIV/0!</v>
      </c>
      <c r="BA1144">
        <f t="shared" si="654"/>
        <v>81</v>
      </c>
      <c r="BB1144" s="91" t="e">
        <f t="shared" si="655"/>
        <v>#DIV/0!</v>
      </c>
    </row>
    <row r="1145" spans="1:54">
      <c r="A1145" s="2" t="s">
        <v>1270</v>
      </c>
      <c r="B1145" s="7" t="s">
        <v>41088</v>
      </c>
      <c r="C1145" s="17">
        <f t="shared" si="636"/>
        <v>11.4</v>
      </c>
      <c r="D1145" s="28">
        <f t="shared" si="637"/>
        <v>92</v>
      </c>
      <c r="E1145" s="8">
        <f t="shared" si="656"/>
        <v>6</v>
      </c>
      <c r="F1145" s="2" t="s">
        <v>6257</v>
      </c>
      <c r="G1145" s="54">
        <f t="shared" si="657"/>
        <v>10.5</v>
      </c>
      <c r="H1145" s="20">
        <f t="shared" si="658"/>
        <v>0.230098</v>
      </c>
      <c r="I1145" s="14" t="s">
        <v>16223</v>
      </c>
      <c r="J1145" s="14" t="s">
        <v>11242</v>
      </c>
      <c r="K1145" s="14" t="s">
        <v>21184</v>
      </c>
      <c r="L1145" s="14" t="s">
        <v>26146</v>
      </c>
      <c r="M1145" s="28">
        <f t="shared" si="659"/>
        <v>14</v>
      </c>
      <c r="N1145" s="46">
        <f t="shared" si="638"/>
        <v>7</v>
      </c>
      <c r="O1145" s="17">
        <f t="shared" si="639"/>
        <v>2.4000000000000004</v>
      </c>
      <c r="P1145" s="17">
        <f t="shared" si="639"/>
        <v>1</v>
      </c>
      <c r="Q1145" s="124">
        <f t="shared" si="640"/>
        <v>0.4</v>
      </c>
      <c r="R1145" s="26">
        <f t="shared" si="641"/>
        <v>0.4</v>
      </c>
      <c r="S1145" s="2" t="s">
        <v>31107</v>
      </c>
      <c r="T1145" s="2" t="s">
        <v>36087</v>
      </c>
      <c r="U1145" s="24">
        <f t="shared" si="642"/>
        <v>365.3</v>
      </c>
      <c r="V1145" s="66">
        <f t="shared" si="642"/>
        <v>415.90000000000003</v>
      </c>
      <c r="W1145" s="54">
        <f t="shared" si="643"/>
        <v>1.05</v>
      </c>
      <c r="X1145" s="143">
        <f t="shared" si="644"/>
        <v>365.3</v>
      </c>
      <c r="Y1145" s="143">
        <f t="shared" si="645"/>
        <v>0.31000000000000005</v>
      </c>
      <c r="AD1145">
        <v>152</v>
      </c>
      <c r="AE1145">
        <v>-1</v>
      </c>
      <c r="AF1145" s="10">
        <v>37.9</v>
      </c>
      <c r="AG1145" s="10">
        <v>58.12</v>
      </c>
      <c r="AH1145" s="10">
        <f t="shared" si="646"/>
        <v>130574.97535011538</v>
      </c>
      <c r="AI1145" s="11">
        <f t="shared" si="660"/>
        <v>0</v>
      </c>
      <c r="AJ1145">
        <f t="shared" si="661"/>
        <v>0</v>
      </c>
      <c r="AK1145" t="e">
        <f t="shared" si="647"/>
        <v>#DIV/0!</v>
      </c>
      <c r="AL1145">
        <f t="shared" si="648"/>
        <v>0.73910592000000008</v>
      </c>
      <c r="AM1145" s="5">
        <f t="shared" si="649"/>
        <v>2.08</v>
      </c>
      <c r="AN1145">
        <v>0</v>
      </c>
      <c r="AO1145" s="72">
        <f t="shared" si="650"/>
        <v>0.4</v>
      </c>
      <c r="AP1145" s="72">
        <f t="shared" si="651"/>
        <v>0.4</v>
      </c>
      <c r="AQ1145" s="72">
        <f t="shared" si="652"/>
        <v>0.4</v>
      </c>
      <c r="AR1145" s="71" t="e">
        <f t="shared" si="653"/>
        <v>#DIV/0!</v>
      </c>
      <c r="BA1145">
        <f t="shared" si="654"/>
        <v>92</v>
      </c>
      <c r="BB1145" s="91" t="e">
        <f t="shared" si="655"/>
        <v>#DIV/0!</v>
      </c>
    </row>
    <row r="1146" spans="1:54">
      <c r="A1146" s="2" t="s">
        <v>1271</v>
      </c>
      <c r="B1146" s="7" t="s">
        <v>41089</v>
      </c>
      <c r="C1146" s="17">
        <f t="shared" si="636"/>
        <v>11.200000000000001</v>
      </c>
      <c r="D1146" s="28">
        <f t="shared" si="637"/>
        <v>147</v>
      </c>
      <c r="E1146" s="8">
        <f t="shared" si="656"/>
        <v>7</v>
      </c>
      <c r="F1146" s="2" t="s">
        <v>6258</v>
      </c>
      <c r="G1146" s="54">
        <f t="shared" si="657"/>
        <v>10.199999999999999</v>
      </c>
      <c r="H1146" s="20">
        <f t="shared" si="658"/>
        <v>0.1000318</v>
      </c>
      <c r="I1146" s="14" t="s">
        <v>16224</v>
      </c>
      <c r="J1146" s="14" t="s">
        <v>11243</v>
      </c>
      <c r="K1146" s="14" t="s">
        <v>21185</v>
      </c>
      <c r="L1146" s="14" t="s">
        <v>26147</v>
      </c>
      <c r="M1146" s="28">
        <f t="shared" si="659"/>
        <v>14.1</v>
      </c>
      <c r="N1146" s="46">
        <f t="shared" si="638"/>
        <v>6.6</v>
      </c>
      <c r="O1146" s="17">
        <f t="shared" si="639"/>
        <v>2.8000000000000003</v>
      </c>
      <c r="P1146" s="17">
        <f t="shared" si="639"/>
        <v>0.8</v>
      </c>
      <c r="Q1146" s="124">
        <f t="shared" si="640"/>
        <v>0.60000000000000009</v>
      </c>
      <c r="R1146" s="26">
        <f t="shared" si="641"/>
        <v>0.60000000000000009</v>
      </c>
      <c r="S1146" s="2" t="s">
        <v>31108</v>
      </c>
      <c r="T1146" s="2" t="s">
        <v>36088</v>
      </c>
      <c r="U1146" s="24">
        <f t="shared" si="642"/>
        <v>419.90000000000003</v>
      </c>
      <c r="V1146" s="66">
        <f t="shared" si="642"/>
        <v>399.20000000000005</v>
      </c>
      <c r="W1146" s="54">
        <f t="shared" si="643"/>
        <v>1.02</v>
      </c>
      <c r="X1146" s="143">
        <f t="shared" si="644"/>
        <v>419.90000000000003</v>
      </c>
      <c r="Y1146" s="143">
        <f t="shared" si="645"/>
        <v>0.30400000000000005</v>
      </c>
      <c r="AD1146">
        <v>152</v>
      </c>
      <c r="AE1146">
        <v>-1</v>
      </c>
      <c r="AF1146" s="10">
        <v>37.9</v>
      </c>
      <c r="AG1146" s="10">
        <v>58.12</v>
      </c>
      <c r="AH1146" s="10">
        <f t="shared" si="646"/>
        <v>194496.92109647553</v>
      </c>
      <c r="AI1146" s="11">
        <f t="shared" si="660"/>
        <v>0</v>
      </c>
      <c r="AJ1146">
        <f t="shared" si="661"/>
        <v>0</v>
      </c>
      <c r="AK1146" t="e">
        <f t="shared" si="647"/>
        <v>#DIV/0!</v>
      </c>
      <c r="AL1146">
        <f t="shared" si="648"/>
        <v>1.2095572608000003</v>
      </c>
      <c r="AM1146" s="5">
        <f t="shared" si="649"/>
        <v>2.04</v>
      </c>
      <c r="AN1146">
        <v>0</v>
      </c>
      <c r="AO1146" s="72">
        <f t="shared" si="650"/>
        <v>0.60000000000000009</v>
      </c>
      <c r="AP1146" s="72">
        <f t="shared" si="651"/>
        <v>0.60000000000000009</v>
      </c>
      <c r="AQ1146" s="72">
        <f t="shared" si="652"/>
        <v>0.60000000000000009</v>
      </c>
      <c r="AR1146" s="71" t="e">
        <f t="shared" si="653"/>
        <v>#DIV/0!</v>
      </c>
      <c r="BA1146">
        <f t="shared" si="654"/>
        <v>147</v>
      </c>
      <c r="BB1146" s="91" t="e">
        <f t="shared" si="655"/>
        <v>#DIV/0!</v>
      </c>
    </row>
    <row r="1147" spans="1:54">
      <c r="A1147" s="2" t="s">
        <v>1272</v>
      </c>
      <c r="B1147" s="7" t="s">
        <v>41090</v>
      </c>
      <c r="C1147" s="17">
        <f t="shared" si="636"/>
        <v>31.3</v>
      </c>
      <c r="D1147" s="28">
        <f t="shared" si="637"/>
        <v>268</v>
      </c>
      <c r="E1147" s="8">
        <f t="shared" si="656"/>
        <v>17</v>
      </c>
      <c r="F1147" s="2" t="s">
        <v>6259</v>
      </c>
      <c r="G1147" s="54">
        <f t="shared" si="657"/>
        <v>30.3</v>
      </c>
      <c r="H1147" s="20">
        <f t="shared" si="658"/>
        <v>0.25343280000000001</v>
      </c>
      <c r="I1147" s="14" t="s">
        <v>16225</v>
      </c>
      <c r="J1147" s="14" t="s">
        <v>11244</v>
      </c>
      <c r="K1147" s="14" t="s">
        <v>21186</v>
      </c>
      <c r="L1147" s="14" t="s">
        <v>26148</v>
      </c>
      <c r="M1147" s="28">
        <f t="shared" si="659"/>
        <v>11.6</v>
      </c>
      <c r="N1147" s="46">
        <f t="shared" si="638"/>
        <v>5.6</v>
      </c>
      <c r="O1147" s="17">
        <f t="shared" si="639"/>
        <v>1.6</v>
      </c>
      <c r="P1147" s="17">
        <f t="shared" si="639"/>
        <v>5.8000000000000007</v>
      </c>
      <c r="Q1147" s="124">
        <f t="shared" si="640"/>
        <v>1.8</v>
      </c>
      <c r="R1147" s="26">
        <f t="shared" si="641"/>
        <v>2.4000000000000004</v>
      </c>
      <c r="S1147" s="2" t="s">
        <v>31109</v>
      </c>
      <c r="T1147" s="2" t="s">
        <v>36089</v>
      </c>
      <c r="U1147" s="24">
        <f t="shared" si="642"/>
        <v>540.6</v>
      </c>
      <c r="V1147" s="66">
        <f t="shared" si="642"/>
        <v>331.20000000000005</v>
      </c>
      <c r="W1147" s="54">
        <f t="shared" si="643"/>
        <v>3.03</v>
      </c>
      <c r="X1147" s="143">
        <f t="shared" si="644"/>
        <v>540.6</v>
      </c>
      <c r="Y1147" s="143">
        <f t="shared" si="645"/>
        <v>0.70599999999999996</v>
      </c>
      <c r="AD1147">
        <v>152</v>
      </c>
      <c r="AE1147">
        <v>-1</v>
      </c>
      <c r="AF1147" s="10">
        <v>37.9</v>
      </c>
      <c r="AG1147" s="10">
        <v>58.12</v>
      </c>
      <c r="AH1147" s="10">
        <f t="shared" si="646"/>
        <v>318613.78041546786</v>
      </c>
      <c r="AI1147" s="11">
        <f t="shared" si="660"/>
        <v>0</v>
      </c>
      <c r="AJ1147">
        <f t="shared" si="661"/>
        <v>0</v>
      </c>
      <c r="AK1147" t="e">
        <f t="shared" si="647"/>
        <v>#DIV/0!</v>
      </c>
      <c r="AL1147">
        <f t="shared" si="648"/>
        <v>16.627544678400003</v>
      </c>
      <c r="AM1147" s="5">
        <f t="shared" si="649"/>
        <v>6.0600000000000005</v>
      </c>
      <c r="AN1147">
        <v>0</v>
      </c>
      <c r="AO1147" s="72">
        <f t="shared" si="650"/>
        <v>2.4000000000000004</v>
      </c>
      <c r="AP1147" s="72">
        <f t="shared" si="651"/>
        <v>1.8</v>
      </c>
      <c r="AQ1147" s="72">
        <f t="shared" si="652"/>
        <v>1.8</v>
      </c>
      <c r="AR1147" s="71" t="e">
        <f t="shared" si="653"/>
        <v>#DIV/0!</v>
      </c>
      <c r="BA1147">
        <f t="shared" si="654"/>
        <v>268</v>
      </c>
      <c r="BB1147" s="91" t="e">
        <f t="shared" si="655"/>
        <v>#DIV/0!</v>
      </c>
    </row>
    <row r="1148" spans="1:54">
      <c r="A1148" s="2" t="s">
        <v>1273</v>
      </c>
      <c r="B1148" s="7" t="s">
        <v>41091</v>
      </c>
      <c r="C1148" s="17">
        <f t="shared" si="636"/>
        <v>23</v>
      </c>
      <c r="D1148" s="28">
        <f t="shared" si="637"/>
        <v>243</v>
      </c>
      <c r="E1148" s="8">
        <f t="shared" si="656"/>
        <v>10</v>
      </c>
      <c r="F1148" s="2" t="s">
        <v>6260</v>
      </c>
      <c r="G1148" s="54">
        <f t="shared" si="657"/>
        <v>22</v>
      </c>
      <c r="H1148" s="20">
        <f t="shared" si="658"/>
        <v>0.6060778</v>
      </c>
      <c r="I1148" s="14" t="s">
        <v>16226</v>
      </c>
      <c r="J1148" s="14" t="s">
        <v>11245</v>
      </c>
      <c r="K1148" s="14" t="s">
        <v>21187</v>
      </c>
      <c r="L1148" s="14" t="s">
        <v>26149</v>
      </c>
      <c r="M1148" s="28">
        <f t="shared" si="659"/>
        <v>11.3</v>
      </c>
      <c r="N1148" s="46">
        <f t="shared" si="638"/>
        <v>6.4</v>
      </c>
      <c r="O1148" s="17">
        <f t="shared" si="639"/>
        <v>1.2000000000000002</v>
      </c>
      <c r="P1148" s="17">
        <f t="shared" si="639"/>
        <v>6.4</v>
      </c>
      <c r="Q1148" s="124">
        <f t="shared" si="640"/>
        <v>0.8</v>
      </c>
      <c r="R1148" s="26">
        <f t="shared" si="641"/>
        <v>1.8</v>
      </c>
      <c r="S1148" s="2" t="s">
        <v>31110</v>
      </c>
      <c r="T1148" s="2" t="s">
        <v>36090</v>
      </c>
      <c r="U1148" s="24">
        <f t="shared" si="642"/>
        <v>515.80000000000007</v>
      </c>
      <c r="V1148" s="66">
        <f t="shared" si="642"/>
        <v>327.8</v>
      </c>
      <c r="W1148" s="54">
        <f t="shared" si="643"/>
        <v>2.1999999999999997</v>
      </c>
      <c r="X1148" s="143">
        <f t="shared" si="644"/>
        <v>515.80000000000007</v>
      </c>
      <c r="Y1148" s="143">
        <f t="shared" si="645"/>
        <v>0.53999999999999992</v>
      </c>
      <c r="AD1148">
        <v>152</v>
      </c>
      <c r="AE1148">
        <v>-1</v>
      </c>
      <c r="AF1148" s="10">
        <v>37.9</v>
      </c>
      <c r="AG1148" s="10">
        <v>58.12</v>
      </c>
      <c r="AH1148" s="10">
        <f t="shared" si="646"/>
        <v>323016.5812195355</v>
      </c>
      <c r="AI1148" s="11">
        <f t="shared" si="660"/>
        <v>0</v>
      </c>
      <c r="AJ1148">
        <f t="shared" si="661"/>
        <v>0</v>
      </c>
      <c r="AK1148" t="e">
        <f t="shared" si="647"/>
        <v>#DIV/0!</v>
      </c>
      <c r="AL1148">
        <f t="shared" si="648"/>
        <v>5.4455804928000013</v>
      </c>
      <c r="AM1148" s="5">
        <f t="shared" si="649"/>
        <v>4.4000000000000004</v>
      </c>
      <c r="AN1148">
        <v>0</v>
      </c>
      <c r="AO1148" s="72">
        <f t="shared" si="650"/>
        <v>1.8</v>
      </c>
      <c r="AP1148" s="72">
        <f t="shared" si="651"/>
        <v>0.8</v>
      </c>
      <c r="AQ1148" s="72">
        <f t="shared" si="652"/>
        <v>0.8</v>
      </c>
      <c r="AR1148" s="71" t="e">
        <f t="shared" si="653"/>
        <v>#DIV/0!</v>
      </c>
      <c r="BA1148">
        <f t="shared" si="654"/>
        <v>243</v>
      </c>
      <c r="BB1148" s="91" t="e">
        <f t="shared" si="655"/>
        <v>#DIV/0!</v>
      </c>
    </row>
    <row r="1149" spans="1:54">
      <c r="A1149" s="2" t="s">
        <v>1274</v>
      </c>
      <c r="B1149" s="7" t="s">
        <v>41092</v>
      </c>
      <c r="C1149" s="17">
        <f t="shared" si="636"/>
        <v>12.3</v>
      </c>
      <c r="D1149" s="28">
        <f t="shared" si="637"/>
        <v>57</v>
      </c>
      <c r="E1149" s="8">
        <f t="shared" si="656"/>
        <v>20</v>
      </c>
      <c r="F1149" s="2" t="s">
        <v>6261</v>
      </c>
      <c r="G1149" s="54">
        <f t="shared" si="657"/>
        <v>11.299999999999999</v>
      </c>
      <c r="H1149" s="20">
        <f t="shared" si="658"/>
        <v>0.1633184</v>
      </c>
      <c r="I1149" s="14" t="s">
        <v>16227</v>
      </c>
      <c r="J1149" s="14" t="s">
        <v>11246</v>
      </c>
      <c r="K1149" s="14" t="s">
        <v>21188</v>
      </c>
      <c r="L1149" s="14" t="s">
        <v>26150</v>
      </c>
      <c r="M1149" s="28">
        <f t="shared" si="659"/>
        <v>10.199999999999999</v>
      </c>
      <c r="N1149" s="46">
        <f t="shared" si="638"/>
        <v>6.4</v>
      </c>
      <c r="O1149" s="17">
        <f t="shared" si="639"/>
        <v>2.6</v>
      </c>
      <c r="P1149" s="17">
        <f t="shared" si="639"/>
        <v>8.6</v>
      </c>
      <c r="Q1149" s="124">
        <f t="shared" si="640"/>
        <v>1.6</v>
      </c>
      <c r="R1149" s="26">
        <f t="shared" si="641"/>
        <v>1.8</v>
      </c>
      <c r="S1149" s="2" t="s">
        <v>31111</v>
      </c>
      <c r="T1149" s="2" t="s">
        <v>36091</v>
      </c>
      <c r="U1149" s="24">
        <f t="shared" si="642"/>
        <v>329.8</v>
      </c>
      <c r="V1149" s="66">
        <f t="shared" si="642"/>
        <v>289.40000000000003</v>
      </c>
      <c r="W1149" s="54">
        <f t="shared" si="643"/>
        <v>1.1300000000000001</v>
      </c>
      <c r="X1149" s="143">
        <f t="shared" si="644"/>
        <v>329.8</v>
      </c>
      <c r="Y1149" s="143">
        <f t="shared" si="645"/>
        <v>0.32600000000000007</v>
      </c>
      <c r="AD1149">
        <v>152</v>
      </c>
      <c r="AE1149">
        <v>-1</v>
      </c>
      <c r="AF1149" s="10">
        <v>37.9</v>
      </c>
      <c r="AG1149" s="10">
        <v>58.12</v>
      </c>
      <c r="AH1149" s="10">
        <f t="shared" si="646"/>
        <v>366871.81219479593</v>
      </c>
      <c r="AI1149" s="11">
        <f t="shared" si="660"/>
        <v>0</v>
      </c>
      <c r="AJ1149">
        <f t="shared" si="661"/>
        <v>0</v>
      </c>
      <c r="AK1149" t="e">
        <f t="shared" si="647"/>
        <v>#DIV/0!</v>
      </c>
      <c r="AL1149">
        <f t="shared" si="648"/>
        <v>33.6747610368</v>
      </c>
      <c r="AM1149" s="5">
        <f t="shared" si="649"/>
        <v>2.2600000000000002</v>
      </c>
      <c r="AN1149">
        <v>0</v>
      </c>
      <c r="AO1149" s="72">
        <f t="shared" si="650"/>
        <v>1.8</v>
      </c>
      <c r="AP1149" s="72">
        <f t="shared" si="651"/>
        <v>1.6</v>
      </c>
      <c r="AQ1149" s="72">
        <f t="shared" si="652"/>
        <v>1.6</v>
      </c>
      <c r="AR1149" s="71" t="e">
        <f t="shared" si="653"/>
        <v>#DIV/0!</v>
      </c>
      <c r="BA1149">
        <f t="shared" si="654"/>
        <v>57</v>
      </c>
      <c r="BB1149" s="91" t="e">
        <f t="shared" si="655"/>
        <v>#DIV/0!</v>
      </c>
    </row>
    <row r="1150" spans="1:54">
      <c r="A1150" s="2" t="s">
        <v>1275</v>
      </c>
      <c r="B1150" s="7" t="s">
        <v>41093</v>
      </c>
      <c r="C1150" s="17">
        <f t="shared" si="636"/>
        <v>21.6</v>
      </c>
      <c r="D1150" s="28">
        <f t="shared" si="637"/>
        <v>70</v>
      </c>
      <c r="E1150" s="8">
        <f t="shared" si="656"/>
        <v>12</v>
      </c>
      <c r="F1150" s="2" t="s">
        <v>6262</v>
      </c>
      <c r="G1150" s="54">
        <f t="shared" si="657"/>
        <v>20.700000000000003</v>
      </c>
      <c r="H1150" s="20">
        <f t="shared" si="658"/>
        <v>0.24862269999999997</v>
      </c>
      <c r="I1150" s="14" t="s">
        <v>16228</v>
      </c>
      <c r="J1150" s="14" t="s">
        <v>11247</v>
      </c>
      <c r="K1150" s="14" t="s">
        <v>21189</v>
      </c>
      <c r="L1150" s="14" t="s">
        <v>26151</v>
      </c>
      <c r="M1150" s="28">
        <f t="shared" si="659"/>
        <v>13.8</v>
      </c>
      <c r="N1150" s="46">
        <f t="shared" si="638"/>
        <v>5.6</v>
      </c>
      <c r="O1150" s="17">
        <f t="shared" si="639"/>
        <v>1</v>
      </c>
      <c r="P1150" s="17">
        <f t="shared" si="639"/>
        <v>1.4000000000000001</v>
      </c>
      <c r="Q1150" s="124">
        <f t="shared" si="640"/>
        <v>2</v>
      </c>
      <c r="R1150" s="26">
        <f t="shared" si="641"/>
        <v>2.6</v>
      </c>
      <c r="S1150" s="2" t="s">
        <v>31112</v>
      </c>
      <c r="T1150" s="2" t="s">
        <v>36092</v>
      </c>
      <c r="U1150" s="24">
        <f t="shared" si="642"/>
        <v>342.8</v>
      </c>
      <c r="V1150" s="66">
        <f t="shared" si="642"/>
        <v>399.90000000000003</v>
      </c>
      <c r="W1150" s="54">
        <f t="shared" si="643"/>
        <v>2.0699999999999998</v>
      </c>
      <c r="X1150" s="143">
        <f t="shared" si="644"/>
        <v>342.8</v>
      </c>
      <c r="Y1150" s="143">
        <f t="shared" si="645"/>
        <v>0.51400000000000001</v>
      </c>
      <c r="AD1150">
        <v>152</v>
      </c>
      <c r="AE1150">
        <v>-1</v>
      </c>
      <c r="AF1150" s="10">
        <v>37.9</v>
      </c>
      <c r="AG1150" s="10">
        <v>58.12</v>
      </c>
      <c r="AH1150" s="10">
        <f t="shared" si="646"/>
        <v>192493.49956221291</v>
      </c>
      <c r="AI1150" s="11">
        <f t="shared" si="660"/>
        <v>0</v>
      </c>
      <c r="AJ1150">
        <f t="shared" si="661"/>
        <v>0</v>
      </c>
      <c r="AK1150" t="e">
        <f t="shared" si="647"/>
        <v>#DIV/0!</v>
      </c>
      <c r="AL1150">
        <f t="shared" si="648"/>
        <v>2.7350133720000005</v>
      </c>
      <c r="AM1150" s="5">
        <f t="shared" si="649"/>
        <v>4.12</v>
      </c>
      <c r="AN1150">
        <v>0</v>
      </c>
      <c r="AO1150" s="72">
        <f t="shared" si="650"/>
        <v>2.6</v>
      </c>
      <c r="AP1150" s="72">
        <f t="shared" si="651"/>
        <v>2</v>
      </c>
      <c r="AQ1150" s="72">
        <f t="shared" si="652"/>
        <v>2</v>
      </c>
      <c r="AR1150" s="71" t="e">
        <f t="shared" si="653"/>
        <v>#DIV/0!</v>
      </c>
      <c r="BA1150">
        <f t="shared" si="654"/>
        <v>70</v>
      </c>
      <c r="BB1150" s="91" t="e">
        <f t="shared" si="655"/>
        <v>#DIV/0!</v>
      </c>
    </row>
    <row r="1151" spans="1:54">
      <c r="A1151" s="2" t="s">
        <v>1276</v>
      </c>
      <c r="B1151" s="7" t="s">
        <v>41094</v>
      </c>
      <c r="C1151" s="17">
        <f t="shared" si="636"/>
        <v>25.3</v>
      </c>
      <c r="D1151" s="28">
        <f t="shared" si="637"/>
        <v>219</v>
      </c>
      <c r="E1151" s="8">
        <f t="shared" si="656"/>
        <v>10</v>
      </c>
      <c r="F1151" s="2" t="s">
        <v>6263</v>
      </c>
      <c r="G1151" s="54">
        <f t="shared" si="657"/>
        <v>24.3</v>
      </c>
      <c r="H1151" s="20">
        <f t="shared" si="658"/>
        <v>0.2310653</v>
      </c>
      <c r="I1151" s="14" t="s">
        <v>16229</v>
      </c>
      <c r="J1151" s="14" t="s">
        <v>11248</v>
      </c>
      <c r="K1151" s="14" t="s">
        <v>21190</v>
      </c>
      <c r="L1151" s="14" t="s">
        <v>26152</v>
      </c>
      <c r="M1151" s="28">
        <f t="shared" si="659"/>
        <v>9.8000000000000007</v>
      </c>
      <c r="N1151" s="46">
        <f t="shared" si="638"/>
        <v>5.8</v>
      </c>
      <c r="O1151" s="17">
        <f t="shared" si="639"/>
        <v>1</v>
      </c>
      <c r="P1151" s="17">
        <f t="shared" si="639"/>
        <v>9.4</v>
      </c>
      <c r="Q1151" s="124">
        <f t="shared" si="640"/>
        <v>1</v>
      </c>
      <c r="R1151" s="26">
        <f t="shared" si="641"/>
        <v>1.4000000000000001</v>
      </c>
      <c r="S1151" s="2" t="s">
        <v>31113</v>
      </c>
      <c r="T1151" s="2" t="s">
        <v>36093</v>
      </c>
      <c r="U1151" s="24">
        <f t="shared" si="642"/>
        <v>492.1</v>
      </c>
      <c r="V1151" s="66">
        <f t="shared" si="642"/>
        <v>412.5</v>
      </c>
      <c r="W1151" s="54">
        <f t="shared" si="643"/>
        <v>2.4299999999999997</v>
      </c>
      <c r="X1151" s="143">
        <f t="shared" si="644"/>
        <v>492.1</v>
      </c>
      <c r="Y1151" s="143">
        <f t="shared" si="645"/>
        <v>0.58599999999999997</v>
      </c>
      <c r="AD1151">
        <v>152</v>
      </c>
      <c r="AE1151">
        <v>-1</v>
      </c>
      <c r="AF1151" s="10">
        <v>37.9</v>
      </c>
      <c r="AG1151" s="10">
        <v>58.12</v>
      </c>
      <c r="AH1151" s="10">
        <f t="shared" si="646"/>
        <v>147292.18709922934</v>
      </c>
      <c r="AI1151" s="11">
        <f t="shared" si="660"/>
        <v>0</v>
      </c>
      <c r="AJ1151">
        <f t="shared" si="661"/>
        <v>0</v>
      </c>
      <c r="AK1151" t="e">
        <f t="shared" si="647"/>
        <v>#DIV/0!</v>
      </c>
      <c r="AL1151">
        <f t="shared" si="648"/>
        <v>10.119180652000001</v>
      </c>
      <c r="AM1151" s="5">
        <f t="shared" si="649"/>
        <v>4.8600000000000003</v>
      </c>
      <c r="AN1151">
        <v>0</v>
      </c>
      <c r="AO1151" s="72">
        <f t="shared" si="650"/>
        <v>1.4000000000000001</v>
      </c>
      <c r="AP1151" s="72">
        <f t="shared" si="651"/>
        <v>1</v>
      </c>
      <c r="AQ1151" s="72">
        <f t="shared" si="652"/>
        <v>1.2000000000000002</v>
      </c>
      <c r="AR1151" s="71" t="e">
        <f t="shared" si="653"/>
        <v>#DIV/0!</v>
      </c>
      <c r="BA1151">
        <f t="shared" si="654"/>
        <v>219</v>
      </c>
      <c r="BB1151" s="91" t="e">
        <f t="shared" si="655"/>
        <v>#DIV/0!</v>
      </c>
    </row>
    <row r="1152" spans="1:54">
      <c r="A1152" s="2" t="s">
        <v>1277</v>
      </c>
      <c r="B1152" s="7" t="s">
        <v>41095</v>
      </c>
      <c r="C1152" s="17">
        <f t="shared" si="636"/>
        <v>7.1000000000000005</v>
      </c>
      <c r="D1152" s="28">
        <f t="shared" si="637"/>
        <v>212</v>
      </c>
      <c r="E1152" s="8">
        <f t="shared" si="656"/>
        <v>3</v>
      </c>
      <c r="F1152" s="2" t="s">
        <v>6264</v>
      </c>
      <c r="G1152" s="54">
        <f t="shared" si="657"/>
        <v>6.1</v>
      </c>
      <c r="H1152" s="20">
        <f t="shared" si="658"/>
        <v>0.81901550000000001</v>
      </c>
      <c r="I1152" s="14" t="s">
        <v>16230</v>
      </c>
      <c r="J1152" s="14" t="s">
        <v>11249</v>
      </c>
      <c r="K1152" s="14" t="s">
        <v>21191</v>
      </c>
      <c r="L1152" s="14" t="s">
        <v>26153</v>
      </c>
      <c r="M1152" s="28">
        <f t="shared" si="659"/>
        <v>10</v>
      </c>
      <c r="N1152" s="46">
        <f t="shared" si="638"/>
        <v>5.2</v>
      </c>
      <c r="O1152" s="17">
        <f t="shared" si="639"/>
        <v>0.4</v>
      </c>
      <c r="P1152" s="17">
        <f t="shared" si="639"/>
        <v>9</v>
      </c>
      <c r="Q1152" s="124">
        <f t="shared" si="640"/>
        <v>0.2</v>
      </c>
      <c r="R1152" s="26">
        <f t="shared" si="641"/>
        <v>0.4</v>
      </c>
      <c r="S1152" s="2" t="s">
        <v>31114</v>
      </c>
      <c r="T1152" s="2" t="s">
        <v>36094</v>
      </c>
      <c r="U1152" s="24">
        <f t="shared" si="642"/>
        <v>485.20000000000005</v>
      </c>
      <c r="V1152" s="66">
        <f t="shared" si="642"/>
        <v>368.20000000000005</v>
      </c>
      <c r="W1152" s="54">
        <f t="shared" si="643"/>
        <v>0.61</v>
      </c>
      <c r="X1152" s="143">
        <f t="shared" si="644"/>
        <v>485.20000000000005</v>
      </c>
      <c r="Y1152" s="143">
        <f t="shared" si="645"/>
        <v>0.222</v>
      </c>
      <c r="AD1152">
        <v>152</v>
      </c>
      <c r="AE1152">
        <v>-1</v>
      </c>
      <c r="AF1152" s="10">
        <v>37.9</v>
      </c>
      <c r="AG1152" s="10">
        <v>58.12</v>
      </c>
      <c r="AH1152" s="10">
        <f t="shared" si="646"/>
        <v>262928.12345734163</v>
      </c>
      <c r="AI1152" s="11">
        <f t="shared" si="660"/>
        <v>0</v>
      </c>
      <c r="AJ1152">
        <f t="shared" si="661"/>
        <v>0</v>
      </c>
      <c r="AK1152" t="e">
        <f t="shared" si="647"/>
        <v>#DIV/0!</v>
      </c>
      <c r="AL1152">
        <f t="shared" si="648"/>
        <v>0.26061767999999996</v>
      </c>
      <c r="AM1152" s="5">
        <f t="shared" si="649"/>
        <v>1.2200000000000002</v>
      </c>
      <c r="AN1152">
        <v>0</v>
      </c>
      <c r="AO1152" s="72">
        <f t="shared" si="650"/>
        <v>0.4</v>
      </c>
      <c r="AP1152" s="72">
        <f t="shared" si="651"/>
        <v>0.2</v>
      </c>
      <c r="AQ1152" s="72">
        <f t="shared" si="652"/>
        <v>0.2</v>
      </c>
      <c r="AR1152" s="71" t="e">
        <f t="shared" si="653"/>
        <v>#DIV/0!</v>
      </c>
      <c r="BA1152">
        <f t="shared" si="654"/>
        <v>212</v>
      </c>
      <c r="BB1152" s="91" t="e">
        <f t="shared" si="655"/>
        <v>#DIV/0!</v>
      </c>
    </row>
    <row r="1153" spans="1:54">
      <c r="A1153" s="2" t="s">
        <v>1278</v>
      </c>
      <c r="B1153" s="7" t="s">
        <v>41096</v>
      </c>
      <c r="C1153" s="17">
        <f t="shared" si="636"/>
        <v>37.6</v>
      </c>
      <c r="D1153" s="28">
        <f t="shared" si="637"/>
        <v>18</v>
      </c>
      <c r="E1153" s="8">
        <f t="shared" si="656"/>
        <v>6</v>
      </c>
      <c r="F1153" s="2" t="s">
        <v>6265</v>
      </c>
      <c r="G1153" s="54">
        <f t="shared" si="657"/>
        <v>36.700000000000003</v>
      </c>
      <c r="H1153" s="20">
        <f t="shared" si="658"/>
        <v>0.78297240000000001</v>
      </c>
      <c r="I1153" s="14" t="s">
        <v>16231</v>
      </c>
      <c r="J1153" s="14" t="s">
        <v>11250</v>
      </c>
      <c r="K1153" s="14" t="s">
        <v>21192</v>
      </c>
      <c r="L1153" s="14" t="s">
        <v>26154</v>
      </c>
      <c r="M1153" s="28">
        <f t="shared" si="659"/>
        <v>14.2</v>
      </c>
      <c r="N1153" s="46">
        <f t="shared" si="638"/>
        <v>5.6</v>
      </c>
      <c r="O1153" s="17">
        <f t="shared" si="639"/>
        <v>3</v>
      </c>
      <c r="P1153" s="17">
        <f t="shared" si="639"/>
        <v>0.60000000000000009</v>
      </c>
      <c r="Q1153" s="124">
        <f t="shared" si="640"/>
        <v>0.60000000000000009</v>
      </c>
      <c r="R1153" s="26">
        <f t="shared" si="641"/>
        <v>2.4000000000000004</v>
      </c>
      <c r="S1153" s="2" t="s">
        <v>31115</v>
      </c>
      <c r="T1153" s="2" t="s">
        <v>36095</v>
      </c>
      <c r="U1153" s="24">
        <f t="shared" si="642"/>
        <v>290.60000000000002</v>
      </c>
      <c r="V1153" s="66">
        <f t="shared" si="642"/>
        <v>369.6</v>
      </c>
      <c r="W1153" s="54">
        <f t="shared" si="643"/>
        <v>3.67</v>
      </c>
      <c r="X1153" s="143">
        <f t="shared" si="644"/>
        <v>290.60000000000002</v>
      </c>
      <c r="Y1153" s="143">
        <f t="shared" si="645"/>
        <v>0.83399999999999996</v>
      </c>
      <c r="AD1153">
        <v>152</v>
      </c>
      <c r="AE1153">
        <v>-1</v>
      </c>
      <c r="AF1153" s="10">
        <v>37.9</v>
      </c>
      <c r="AG1153" s="10">
        <v>58.12</v>
      </c>
      <c r="AH1153" s="10">
        <f t="shared" si="646"/>
        <v>260436.46306271225</v>
      </c>
      <c r="AI1153" s="11">
        <f t="shared" si="660"/>
        <v>0</v>
      </c>
      <c r="AJ1153">
        <f t="shared" si="661"/>
        <v>0</v>
      </c>
      <c r="AK1153" t="e">
        <f t="shared" si="647"/>
        <v>#DIV/0!</v>
      </c>
      <c r="AL1153">
        <f t="shared" si="648"/>
        <v>0.93755923200000024</v>
      </c>
      <c r="AM1153" s="5">
        <f t="shared" si="649"/>
        <v>7.32</v>
      </c>
      <c r="AN1153">
        <v>0</v>
      </c>
      <c r="AO1153" s="72">
        <f t="shared" si="650"/>
        <v>2.4000000000000004</v>
      </c>
      <c r="AP1153" s="72">
        <f t="shared" si="651"/>
        <v>0.60000000000000009</v>
      </c>
      <c r="AQ1153" s="72">
        <f t="shared" si="652"/>
        <v>0.60000000000000009</v>
      </c>
      <c r="AR1153" s="71" t="e">
        <f t="shared" si="653"/>
        <v>#DIV/0!</v>
      </c>
      <c r="BA1153">
        <f t="shared" si="654"/>
        <v>18</v>
      </c>
      <c r="BB1153" s="91" t="e">
        <f t="shared" si="655"/>
        <v>#DIV/0!</v>
      </c>
    </row>
    <row r="1154" spans="1:54">
      <c r="A1154" s="2" t="s">
        <v>1279</v>
      </c>
      <c r="B1154" s="7" t="s">
        <v>41097</v>
      </c>
      <c r="C1154" s="17">
        <f t="shared" ref="C1154:C1217" si="662">MROUND(A1154,0.1)+1+AN1154</f>
        <v>26.6</v>
      </c>
      <c r="D1154" s="28">
        <f t="shared" ref="D1154:D1217" si="663">MROUND(S1154,1)</f>
        <v>125</v>
      </c>
      <c r="E1154" s="8">
        <f t="shared" si="656"/>
        <v>5</v>
      </c>
      <c r="F1154" s="2" t="s">
        <v>6266</v>
      </c>
      <c r="G1154" s="54">
        <f t="shared" si="657"/>
        <v>25.700000000000003</v>
      </c>
      <c r="H1154" s="20">
        <f t="shared" si="658"/>
        <v>0.56269429999999998</v>
      </c>
      <c r="I1154" s="14" t="s">
        <v>16232</v>
      </c>
      <c r="J1154" s="14" t="s">
        <v>11251</v>
      </c>
      <c r="K1154" s="14" t="s">
        <v>21193</v>
      </c>
      <c r="L1154" s="14" t="s">
        <v>26155</v>
      </c>
      <c r="M1154" s="28">
        <f t="shared" si="659"/>
        <v>10.7</v>
      </c>
      <c r="N1154" s="46">
        <f t="shared" ref="N1154:N1217" si="664">MROUND(L1154,0.2)+5</f>
        <v>6.2</v>
      </c>
      <c r="O1154" s="17">
        <f t="shared" ref="O1154:P1217" si="665">MROUND(I1154,0.2)</f>
        <v>0.4</v>
      </c>
      <c r="P1154" s="17">
        <f t="shared" si="665"/>
        <v>7.6000000000000005</v>
      </c>
      <c r="Q1154" s="124">
        <f t="shared" ref="Q1154:Q1217" si="666">IF(AN1154&gt;0,CEILING((1-H1154)*R1154,0.2),IF(MROUND((1-H1154)*R1154,0.2)&lt;0.2,MROUND((1-H1154)*R1154,0.2)+0.2, MROUND((1-H1154)*R1154,0.2)))</f>
        <v>0.60000000000000009</v>
      </c>
      <c r="R1154" s="26">
        <f t="shared" ref="R1154:R1217" si="667">MROUND(K1154,0.2)</f>
        <v>1.6</v>
      </c>
      <c r="S1154" s="2" t="s">
        <v>31116</v>
      </c>
      <c r="T1154" s="2" t="s">
        <v>36096</v>
      </c>
      <c r="U1154" s="24">
        <f t="shared" ref="U1154:V1217" si="668">ROUNDUP(S1154+273,1)</f>
        <v>398</v>
      </c>
      <c r="V1154" s="66">
        <f t="shared" si="668"/>
        <v>320.8</v>
      </c>
      <c r="W1154" s="54">
        <f t="shared" ref="W1154:W1217" si="669">ROUNDUP(A1154/10,2)</f>
        <v>2.57</v>
      </c>
      <c r="X1154" s="143">
        <f t="shared" ref="X1154:X1217" si="670">U1154</f>
        <v>398</v>
      </c>
      <c r="Y1154" s="143">
        <f t="shared" ref="Y1154:Y1217" si="671">W1154/5+0.1</f>
        <v>0.61399999999999999</v>
      </c>
      <c r="AD1154">
        <v>152</v>
      </c>
      <c r="AE1154">
        <v>-1</v>
      </c>
      <c r="AF1154" s="10">
        <v>37.9</v>
      </c>
      <c r="AG1154" s="10">
        <v>58.12</v>
      </c>
      <c r="AH1154" s="10">
        <f t="shared" ref="AH1154:AH1217" si="672">((1.092*8.3144*(AE1154+273)*(LN(AF1154)-1.013)/(0.93-(AE1154+273)/(AD1154+273)))*((AD1154-T1154)/(AD1154-AE1154))^0.383)*1000/AG1154</f>
        <v>331696.86119318887</v>
      </c>
      <c r="AI1154" s="11">
        <f t="shared" si="660"/>
        <v>0</v>
      </c>
      <c r="AJ1154">
        <f t="shared" si="661"/>
        <v>0</v>
      </c>
      <c r="AK1154" t="e">
        <f t="shared" ref="AK1154:AK1217" si="673">0.07*AJ1154*AI1154/AC1154</f>
        <v>#DIV/0!</v>
      </c>
      <c r="AL1154">
        <f t="shared" ref="AL1154:AL1217" si="674">(1-H1154)*O1154*P1154*R1154</f>
        <v>2.1270549248000004</v>
      </c>
      <c r="AM1154" s="5">
        <f t="shared" ref="AM1154:AM1217" si="675">MROUND(A1154,0.1)/5</f>
        <v>5.12</v>
      </c>
      <c r="AN1154">
        <v>0</v>
      </c>
      <c r="AO1154" s="72">
        <f t="shared" ref="AO1154:AO1217" si="676">CEILING(R1154,0.2)</f>
        <v>1.6</v>
      </c>
      <c r="AP1154" s="72">
        <f t="shared" ref="AP1154:AP1217" si="677">Q1154</f>
        <v>0.60000000000000009</v>
      </c>
      <c r="AQ1154" s="72">
        <f t="shared" ref="AQ1154:AQ1217" si="678">CEILING((1-H1154)*R1154,0.2)</f>
        <v>0.8</v>
      </c>
      <c r="AR1154" s="71" t="e">
        <f t="shared" ref="AR1154:AR1217" si="679">AL1154+AK1154</f>
        <v>#DIV/0!</v>
      </c>
      <c r="BA1154">
        <f t="shared" ref="BA1154:BA1217" si="680">D1154</f>
        <v>125</v>
      </c>
      <c r="BB1154" s="91" t="e">
        <f t="shared" ref="BB1154:BB1217" si="681">AK1154/AL1154</f>
        <v>#DIV/0!</v>
      </c>
    </row>
    <row r="1155" spans="1:54">
      <c r="A1155" s="2" t="s">
        <v>1280</v>
      </c>
      <c r="B1155" s="7" t="s">
        <v>41098</v>
      </c>
      <c r="C1155" s="17">
        <f t="shared" si="662"/>
        <v>6.6000000000000005</v>
      </c>
      <c r="D1155" s="28">
        <f t="shared" si="663"/>
        <v>201</v>
      </c>
      <c r="E1155" s="8">
        <f t="shared" ref="E1155:E1218" si="682">MROUND(SQRT(((P1155*O1155*Q1155)/MAX(O1155,P1155,Q1155)))*10,1)</f>
        <v>8</v>
      </c>
      <c r="F1155" s="2" t="s">
        <v>6267</v>
      </c>
      <c r="G1155" s="54">
        <f t="shared" ref="G1155:G1218" si="683">ROUNDUP(A1155,1)</f>
        <v>5.6999999999999993</v>
      </c>
      <c r="H1155" s="20">
        <f t="shared" ref="H1155:H1218" si="684">F1155/100</f>
        <v>0.37396999999999997</v>
      </c>
      <c r="I1155" s="14" t="s">
        <v>16233</v>
      </c>
      <c r="J1155" s="14" t="s">
        <v>11252</v>
      </c>
      <c r="K1155" s="14" t="s">
        <v>21194</v>
      </c>
      <c r="L1155" s="14" t="s">
        <v>26156</v>
      </c>
      <c r="M1155" s="28">
        <f t="shared" ref="M1155:M1218" si="685">14.5-P1155/2</f>
        <v>10.3</v>
      </c>
      <c r="N1155" s="46">
        <f t="shared" si="664"/>
        <v>6.6</v>
      </c>
      <c r="O1155" s="17">
        <f t="shared" si="665"/>
        <v>0.8</v>
      </c>
      <c r="P1155" s="17">
        <f t="shared" si="665"/>
        <v>8.4</v>
      </c>
      <c r="Q1155" s="124">
        <f t="shared" si="666"/>
        <v>0.8</v>
      </c>
      <c r="R1155" s="26">
        <f t="shared" si="667"/>
        <v>1.4000000000000001</v>
      </c>
      <c r="S1155" s="2" t="s">
        <v>31117</v>
      </c>
      <c r="T1155" s="2" t="s">
        <v>36097</v>
      </c>
      <c r="U1155" s="24">
        <f t="shared" si="668"/>
        <v>474.40000000000003</v>
      </c>
      <c r="V1155" s="66">
        <f t="shared" si="668"/>
        <v>305</v>
      </c>
      <c r="W1155" s="54">
        <f t="shared" si="669"/>
        <v>0.57000000000000006</v>
      </c>
      <c r="X1155" s="143">
        <f t="shared" si="670"/>
        <v>474.40000000000003</v>
      </c>
      <c r="Y1155" s="143">
        <f t="shared" si="671"/>
        <v>0.21400000000000002</v>
      </c>
      <c r="AD1155">
        <v>152</v>
      </c>
      <c r="AE1155">
        <v>-1</v>
      </c>
      <c r="AF1155" s="10">
        <v>37.9</v>
      </c>
      <c r="AG1155" s="10">
        <v>58.12</v>
      </c>
      <c r="AH1155" s="10">
        <f t="shared" si="672"/>
        <v>350114.95822761918</v>
      </c>
      <c r="AI1155" s="11">
        <f t="shared" si="660"/>
        <v>0</v>
      </c>
      <c r="AJ1155">
        <f t="shared" si="661"/>
        <v>0</v>
      </c>
      <c r="AK1155" t="e">
        <f t="shared" si="673"/>
        <v>#DIV/0!</v>
      </c>
      <c r="AL1155">
        <f t="shared" si="674"/>
        <v>5.8896902400000011</v>
      </c>
      <c r="AM1155" s="5">
        <f t="shared" si="675"/>
        <v>1.1200000000000001</v>
      </c>
      <c r="AN1155">
        <v>0</v>
      </c>
      <c r="AO1155" s="72">
        <f t="shared" si="676"/>
        <v>1.4000000000000001</v>
      </c>
      <c r="AP1155" s="72">
        <f t="shared" si="677"/>
        <v>0.8</v>
      </c>
      <c r="AQ1155" s="72">
        <f t="shared" si="678"/>
        <v>1</v>
      </c>
      <c r="AR1155" s="71" t="e">
        <f t="shared" si="679"/>
        <v>#DIV/0!</v>
      </c>
      <c r="BA1155">
        <f t="shared" si="680"/>
        <v>201</v>
      </c>
      <c r="BB1155" s="91" t="e">
        <f t="shared" si="681"/>
        <v>#DIV/0!</v>
      </c>
    </row>
    <row r="1156" spans="1:54">
      <c r="A1156" s="2" t="s">
        <v>1281</v>
      </c>
      <c r="B1156" s="7" t="s">
        <v>41099</v>
      </c>
      <c r="C1156" s="17">
        <f t="shared" si="662"/>
        <v>12.5</v>
      </c>
      <c r="D1156" s="28">
        <f t="shared" si="663"/>
        <v>193</v>
      </c>
      <c r="E1156" s="8">
        <f t="shared" si="682"/>
        <v>7</v>
      </c>
      <c r="F1156" s="2" t="s">
        <v>6268</v>
      </c>
      <c r="G1156" s="54">
        <f t="shared" si="683"/>
        <v>11.6</v>
      </c>
      <c r="H1156" s="20">
        <f t="shared" si="684"/>
        <v>0.7804603</v>
      </c>
      <c r="I1156" s="14" t="s">
        <v>16234</v>
      </c>
      <c r="J1156" s="14" t="s">
        <v>11253</v>
      </c>
      <c r="K1156" s="14" t="s">
        <v>21195</v>
      </c>
      <c r="L1156" s="14" t="s">
        <v>26157</v>
      </c>
      <c r="M1156" s="28">
        <f t="shared" si="685"/>
        <v>13.9</v>
      </c>
      <c r="N1156" s="46">
        <f t="shared" si="664"/>
        <v>5.4</v>
      </c>
      <c r="O1156" s="17">
        <f t="shared" si="665"/>
        <v>2.2000000000000002</v>
      </c>
      <c r="P1156" s="17">
        <f t="shared" si="665"/>
        <v>1.2000000000000002</v>
      </c>
      <c r="Q1156" s="124">
        <f t="shared" si="666"/>
        <v>0.4</v>
      </c>
      <c r="R1156" s="26">
        <f t="shared" si="667"/>
        <v>1.6</v>
      </c>
      <c r="S1156" s="2" t="s">
        <v>31118</v>
      </c>
      <c r="T1156" s="2" t="s">
        <v>36098</v>
      </c>
      <c r="U1156" s="24">
        <f t="shared" si="668"/>
        <v>465.90000000000003</v>
      </c>
      <c r="V1156" s="66">
        <f t="shared" si="668"/>
        <v>333.70000000000005</v>
      </c>
      <c r="W1156" s="54">
        <f t="shared" si="669"/>
        <v>1.1599999999999999</v>
      </c>
      <c r="X1156" s="143">
        <f t="shared" si="670"/>
        <v>465.90000000000003</v>
      </c>
      <c r="Y1156" s="143">
        <f t="shared" si="671"/>
        <v>0.33199999999999996</v>
      </c>
      <c r="AD1156">
        <v>152</v>
      </c>
      <c r="AE1156">
        <v>-1</v>
      </c>
      <c r="AF1156" s="10">
        <v>37.9</v>
      </c>
      <c r="AG1156" s="10">
        <v>58.12</v>
      </c>
      <c r="AH1156" s="10">
        <f t="shared" si="672"/>
        <v>315259.36170927074</v>
      </c>
      <c r="AI1156" s="11">
        <f t="shared" si="660"/>
        <v>0</v>
      </c>
      <c r="AJ1156">
        <f t="shared" si="661"/>
        <v>0</v>
      </c>
      <c r="AK1156" t="e">
        <f t="shared" si="673"/>
        <v>#DIV/0!</v>
      </c>
      <c r="AL1156">
        <f t="shared" si="674"/>
        <v>0.92733569280000028</v>
      </c>
      <c r="AM1156" s="5">
        <f t="shared" si="675"/>
        <v>2.2999999999999998</v>
      </c>
      <c r="AN1156">
        <v>0</v>
      </c>
      <c r="AO1156" s="72">
        <f t="shared" si="676"/>
        <v>1.6</v>
      </c>
      <c r="AP1156" s="72">
        <f t="shared" si="677"/>
        <v>0.4</v>
      </c>
      <c r="AQ1156" s="72">
        <f t="shared" si="678"/>
        <v>0.4</v>
      </c>
      <c r="AR1156" s="71" t="e">
        <f t="shared" si="679"/>
        <v>#DIV/0!</v>
      </c>
      <c r="BA1156">
        <f t="shared" si="680"/>
        <v>193</v>
      </c>
      <c r="BB1156" s="91" t="e">
        <f t="shared" si="681"/>
        <v>#DIV/0!</v>
      </c>
    </row>
    <row r="1157" spans="1:54">
      <c r="A1157" s="2" t="s">
        <v>1282</v>
      </c>
      <c r="B1157" s="7" t="s">
        <v>41100</v>
      </c>
      <c r="C1157" s="17">
        <f t="shared" si="662"/>
        <v>36.6</v>
      </c>
      <c r="D1157" s="28">
        <f t="shared" si="663"/>
        <v>145</v>
      </c>
      <c r="E1157" s="8">
        <f t="shared" si="682"/>
        <v>15</v>
      </c>
      <c r="F1157" s="2" t="s">
        <v>6269</v>
      </c>
      <c r="G1157" s="54">
        <f t="shared" si="683"/>
        <v>35.6</v>
      </c>
      <c r="H1157" s="20">
        <f t="shared" si="684"/>
        <v>0.36409590000000003</v>
      </c>
      <c r="I1157" s="14" t="s">
        <v>16235</v>
      </c>
      <c r="J1157" s="14" t="s">
        <v>11254</v>
      </c>
      <c r="K1157" s="14" t="s">
        <v>21196</v>
      </c>
      <c r="L1157" s="14" t="s">
        <v>26158</v>
      </c>
      <c r="M1157" s="28">
        <f t="shared" si="685"/>
        <v>13.6</v>
      </c>
      <c r="N1157" s="46">
        <f t="shared" si="664"/>
        <v>5.4</v>
      </c>
      <c r="O1157" s="17">
        <f t="shared" si="665"/>
        <v>1.2000000000000002</v>
      </c>
      <c r="P1157" s="17">
        <f t="shared" si="665"/>
        <v>1.8</v>
      </c>
      <c r="Q1157" s="124">
        <f t="shared" si="666"/>
        <v>1.8</v>
      </c>
      <c r="R1157" s="26">
        <f t="shared" si="667"/>
        <v>2.8000000000000003</v>
      </c>
      <c r="S1157" s="2" t="s">
        <v>31119</v>
      </c>
      <c r="T1157" s="2" t="s">
        <v>36099</v>
      </c>
      <c r="U1157" s="24">
        <f t="shared" si="668"/>
        <v>418.5</v>
      </c>
      <c r="V1157" s="66">
        <f t="shared" si="668"/>
        <v>356.1</v>
      </c>
      <c r="W1157" s="54">
        <f t="shared" si="669"/>
        <v>3.5599999999999996</v>
      </c>
      <c r="X1157" s="143">
        <f t="shared" si="670"/>
        <v>418.5</v>
      </c>
      <c r="Y1157" s="143">
        <f t="shared" si="671"/>
        <v>0.81199999999999994</v>
      </c>
      <c r="AD1157">
        <v>152</v>
      </c>
      <c r="AE1157">
        <v>-1</v>
      </c>
      <c r="AF1157" s="10">
        <v>37.9</v>
      </c>
      <c r="AG1157" s="10">
        <v>58.12</v>
      </c>
      <c r="AH1157" s="10">
        <f t="shared" si="672"/>
        <v>283114.43679241877</v>
      </c>
      <c r="AI1157" s="11">
        <f t="shared" si="660"/>
        <v>0</v>
      </c>
      <c r="AJ1157">
        <f t="shared" si="661"/>
        <v>0</v>
      </c>
      <c r="AK1157" t="e">
        <f t="shared" si="673"/>
        <v>#DIV/0!</v>
      </c>
      <c r="AL1157">
        <f t="shared" si="674"/>
        <v>3.8459479968000005</v>
      </c>
      <c r="AM1157" s="5">
        <f t="shared" si="675"/>
        <v>7.12</v>
      </c>
      <c r="AN1157">
        <v>0</v>
      </c>
      <c r="AO1157" s="72">
        <f t="shared" si="676"/>
        <v>2.8000000000000003</v>
      </c>
      <c r="AP1157" s="72">
        <f t="shared" si="677"/>
        <v>1.8</v>
      </c>
      <c r="AQ1157" s="72">
        <f t="shared" si="678"/>
        <v>1.8</v>
      </c>
      <c r="AR1157" s="71" t="e">
        <f t="shared" si="679"/>
        <v>#DIV/0!</v>
      </c>
      <c r="BA1157">
        <f t="shared" si="680"/>
        <v>145</v>
      </c>
      <c r="BB1157" s="91" t="e">
        <f t="shared" si="681"/>
        <v>#DIV/0!</v>
      </c>
    </row>
    <row r="1158" spans="1:54">
      <c r="A1158" s="2" t="s">
        <v>1283</v>
      </c>
      <c r="B1158" s="7" t="s">
        <v>41101</v>
      </c>
      <c r="C1158" s="17">
        <f t="shared" si="662"/>
        <v>36.1</v>
      </c>
      <c r="D1158" s="28">
        <f t="shared" si="663"/>
        <v>145</v>
      </c>
      <c r="E1158" s="8">
        <f t="shared" si="682"/>
        <v>8</v>
      </c>
      <c r="F1158" s="2" t="s">
        <v>6270</v>
      </c>
      <c r="G1158" s="54">
        <f t="shared" si="683"/>
        <v>35.1</v>
      </c>
      <c r="H1158" s="20">
        <f t="shared" si="684"/>
        <v>0.15063670000000001</v>
      </c>
      <c r="I1158" s="14" t="s">
        <v>16236</v>
      </c>
      <c r="J1158" s="14" t="s">
        <v>11255</v>
      </c>
      <c r="K1158" s="14" t="s">
        <v>21197</v>
      </c>
      <c r="L1158" s="14" t="s">
        <v>26159</v>
      </c>
      <c r="M1158" s="28">
        <f t="shared" si="685"/>
        <v>9.6999999999999993</v>
      </c>
      <c r="N1158" s="46">
        <f t="shared" si="664"/>
        <v>6</v>
      </c>
      <c r="O1158" s="17">
        <f t="shared" si="665"/>
        <v>1.2000000000000002</v>
      </c>
      <c r="P1158" s="17">
        <f t="shared" si="665"/>
        <v>9.6000000000000014</v>
      </c>
      <c r="Q1158" s="124">
        <f t="shared" si="666"/>
        <v>0.60000000000000009</v>
      </c>
      <c r="R1158" s="26">
        <f t="shared" si="667"/>
        <v>0.8</v>
      </c>
      <c r="S1158" s="2" t="s">
        <v>31120</v>
      </c>
      <c r="T1158" s="2" t="s">
        <v>36100</v>
      </c>
      <c r="U1158" s="24">
        <f t="shared" si="668"/>
        <v>417.70000000000005</v>
      </c>
      <c r="V1158" s="66">
        <f t="shared" si="668"/>
        <v>290.60000000000002</v>
      </c>
      <c r="W1158" s="54">
        <f t="shared" si="669"/>
        <v>3.51</v>
      </c>
      <c r="X1158" s="143">
        <f t="shared" si="670"/>
        <v>417.70000000000005</v>
      </c>
      <c r="Y1158" s="143">
        <f t="shared" si="671"/>
        <v>0.80199999999999994</v>
      </c>
      <c r="AD1158">
        <v>152</v>
      </c>
      <c r="AE1158">
        <v>-1</v>
      </c>
      <c r="AF1158" s="10">
        <v>37.9</v>
      </c>
      <c r="AG1158" s="10">
        <v>58.12</v>
      </c>
      <c r="AH1158" s="10">
        <f t="shared" si="672"/>
        <v>365611.35325524543</v>
      </c>
      <c r="AI1158" s="11">
        <f t="shared" si="660"/>
        <v>0</v>
      </c>
      <c r="AJ1158">
        <f t="shared" si="661"/>
        <v>0</v>
      </c>
      <c r="AK1158" t="e">
        <f t="shared" si="673"/>
        <v>#DIV/0!</v>
      </c>
      <c r="AL1158">
        <f t="shared" si="674"/>
        <v>7.8277321728000038</v>
      </c>
      <c r="AM1158" s="5">
        <f t="shared" si="675"/>
        <v>7.0200000000000005</v>
      </c>
      <c r="AN1158">
        <v>0</v>
      </c>
      <c r="AO1158" s="72">
        <f t="shared" si="676"/>
        <v>0.8</v>
      </c>
      <c r="AP1158" s="72">
        <f t="shared" si="677"/>
        <v>0.60000000000000009</v>
      </c>
      <c r="AQ1158" s="72">
        <f t="shared" si="678"/>
        <v>0.8</v>
      </c>
      <c r="AR1158" s="71" t="e">
        <f t="shared" si="679"/>
        <v>#DIV/0!</v>
      </c>
      <c r="BA1158">
        <f t="shared" si="680"/>
        <v>145</v>
      </c>
      <c r="BB1158" s="91" t="e">
        <f t="shared" si="681"/>
        <v>#DIV/0!</v>
      </c>
    </row>
    <row r="1159" spans="1:54">
      <c r="A1159" s="2" t="s">
        <v>1284</v>
      </c>
      <c r="B1159" s="7" t="s">
        <v>41102</v>
      </c>
      <c r="C1159" s="17">
        <f t="shared" si="662"/>
        <v>21.3</v>
      </c>
      <c r="D1159" s="28">
        <f t="shared" si="663"/>
        <v>30</v>
      </c>
      <c r="E1159" s="8">
        <f t="shared" si="682"/>
        <v>15</v>
      </c>
      <c r="F1159" s="2" t="s">
        <v>6271</v>
      </c>
      <c r="G1159" s="54">
        <f t="shared" si="683"/>
        <v>20.400000000000002</v>
      </c>
      <c r="H1159" s="20">
        <f t="shared" si="684"/>
        <v>0.4581055</v>
      </c>
      <c r="I1159" s="14" t="s">
        <v>16237</v>
      </c>
      <c r="J1159" s="14" t="s">
        <v>11256</v>
      </c>
      <c r="K1159" s="14" t="s">
        <v>21198</v>
      </c>
      <c r="L1159" s="14" t="s">
        <v>26160</v>
      </c>
      <c r="M1159" s="28">
        <f t="shared" si="685"/>
        <v>9.6</v>
      </c>
      <c r="N1159" s="46">
        <f t="shared" si="664"/>
        <v>6.4</v>
      </c>
      <c r="O1159" s="17">
        <f t="shared" si="665"/>
        <v>2.8000000000000003</v>
      </c>
      <c r="P1159" s="17">
        <f t="shared" si="665"/>
        <v>9.8000000000000007</v>
      </c>
      <c r="Q1159" s="124">
        <f t="shared" si="666"/>
        <v>0.8</v>
      </c>
      <c r="R1159" s="26">
        <f t="shared" si="667"/>
        <v>1.6</v>
      </c>
      <c r="S1159" s="2" t="s">
        <v>31121</v>
      </c>
      <c r="T1159" s="2" t="s">
        <v>36101</v>
      </c>
      <c r="U1159" s="24">
        <f t="shared" si="668"/>
        <v>303.40000000000003</v>
      </c>
      <c r="V1159" s="66">
        <f t="shared" si="668"/>
        <v>362.90000000000003</v>
      </c>
      <c r="W1159" s="54">
        <f t="shared" si="669"/>
        <v>2.0399999999999996</v>
      </c>
      <c r="X1159" s="143">
        <f t="shared" si="670"/>
        <v>303.40000000000003</v>
      </c>
      <c r="Y1159" s="143">
        <f t="shared" si="671"/>
        <v>0.5079999999999999</v>
      </c>
      <c r="AD1159">
        <v>152</v>
      </c>
      <c r="AE1159">
        <v>-1</v>
      </c>
      <c r="AF1159" s="10">
        <v>37.9</v>
      </c>
      <c r="AG1159" s="10">
        <v>58.12</v>
      </c>
      <c r="AH1159" s="10">
        <f t="shared" si="672"/>
        <v>272073.08323393622</v>
      </c>
      <c r="AI1159" s="11">
        <f t="shared" si="660"/>
        <v>0</v>
      </c>
      <c r="AJ1159">
        <f t="shared" si="661"/>
        <v>0</v>
      </c>
      <c r="AK1159" t="e">
        <f t="shared" si="673"/>
        <v>#DIV/0!</v>
      </c>
      <c r="AL1159">
        <f t="shared" si="674"/>
        <v>23.791336128000001</v>
      </c>
      <c r="AM1159" s="5">
        <f t="shared" si="675"/>
        <v>4.0600000000000005</v>
      </c>
      <c r="AN1159">
        <v>0</v>
      </c>
      <c r="AO1159" s="72">
        <f t="shared" si="676"/>
        <v>1.6</v>
      </c>
      <c r="AP1159" s="72">
        <f t="shared" si="677"/>
        <v>0.8</v>
      </c>
      <c r="AQ1159" s="72">
        <f t="shared" si="678"/>
        <v>1</v>
      </c>
      <c r="AR1159" s="71" t="e">
        <f t="shared" si="679"/>
        <v>#DIV/0!</v>
      </c>
      <c r="BA1159">
        <f t="shared" si="680"/>
        <v>30</v>
      </c>
      <c r="BB1159" s="91" t="e">
        <f t="shared" si="681"/>
        <v>#DIV/0!</v>
      </c>
    </row>
    <row r="1160" spans="1:54">
      <c r="A1160" s="2" t="s">
        <v>1285</v>
      </c>
      <c r="B1160" s="7" t="s">
        <v>41103</v>
      </c>
      <c r="C1160" s="17">
        <f t="shared" si="662"/>
        <v>28.6</v>
      </c>
      <c r="D1160" s="28">
        <f t="shared" si="663"/>
        <v>290</v>
      </c>
      <c r="E1160" s="8">
        <f t="shared" si="682"/>
        <v>6</v>
      </c>
      <c r="F1160" s="2" t="s">
        <v>6272</v>
      </c>
      <c r="G1160" s="54">
        <f t="shared" si="683"/>
        <v>27.6</v>
      </c>
      <c r="H1160" s="20">
        <f t="shared" si="684"/>
        <v>0.87185509999999988</v>
      </c>
      <c r="I1160" s="14" t="s">
        <v>16238</v>
      </c>
      <c r="J1160" s="14" t="s">
        <v>11257</v>
      </c>
      <c r="K1160" s="14" t="s">
        <v>21199</v>
      </c>
      <c r="L1160" s="14" t="s">
        <v>26161</v>
      </c>
      <c r="M1160" s="28">
        <f t="shared" si="685"/>
        <v>9.8999999999999986</v>
      </c>
      <c r="N1160" s="46">
        <f t="shared" si="664"/>
        <v>5.4</v>
      </c>
      <c r="O1160" s="17">
        <f t="shared" si="665"/>
        <v>1.6</v>
      </c>
      <c r="P1160" s="17">
        <f t="shared" si="665"/>
        <v>9.2000000000000011</v>
      </c>
      <c r="Q1160" s="124">
        <f t="shared" si="666"/>
        <v>0.2</v>
      </c>
      <c r="R1160" s="26">
        <f t="shared" si="667"/>
        <v>1</v>
      </c>
      <c r="S1160" s="2" t="s">
        <v>31122</v>
      </c>
      <c r="T1160" s="2" t="s">
        <v>36102</v>
      </c>
      <c r="U1160" s="24">
        <f t="shared" si="668"/>
        <v>562.9</v>
      </c>
      <c r="V1160" s="66">
        <f t="shared" si="668"/>
        <v>391.5</v>
      </c>
      <c r="W1160" s="54">
        <f t="shared" si="669"/>
        <v>2.76</v>
      </c>
      <c r="X1160" s="143">
        <f t="shared" si="670"/>
        <v>562.9</v>
      </c>
      <c r="Y1160" s="143">
        <f t="shared" si="671"/>
        <v>0.65199999999999991</v>
      </c>
      <c r="AD1160">
        <v>152</v>
      </c>
      <c r="AE1160">
        <v>-1</v>
      </c>
      <c r="AF1160" s="10">
        <v>37.9</v>
      </c>
      <c r="AG1160" s="10">
        <v>58.12</v>
      </c>
      <c r="AH1160" s="10">
        <f t="shared" si="672"/>
        <v>214946.31705430147</v>
      </c>
      <c r="AI1160" s="11">
        <f t="shared" si="660"/>
        <v>0</v>
      </c>
      <c r="AJ1160">
        <f t="shared" si="661"/>
        <v>0</v>
      </c>
      <c r="AK1160" t="e">
        <f t="shared" si="673"/>
        <v>#DIV/0!</v>
      </c>
      <c r="AL1160">
        <f t="shared" si="674"/>
        <v>1.886292928000002</v>
      </c>
      <c r="AM1160" s="5">
        <f t="shared" si="675"/>
        <v>5.5200000000000005</v>
      </c>
      <c r="AN1160">
        <v>0</v>
      </c>
      <c r="AO1160" s="72">
        <f t="shared" si="676"/>
        <v>1</v>
      </c>
      <c r="AP1160" s="72">
        <f t="shared" si="677"/>
        <v>0.2</v>
      </c>
      <c r="AQ1160" s="72">
        <f t="shared" si="678"/>
        <v>0.2</v>
      </c>
      <c r="AR1160" s="71" t="e">
        <f t="shared" si="679"/>
        <v>#DIV/0!</v>
      </c>
      <c r="BA1160">
        <f t="shared" si="680"/>
        <v>290</v>
      </c>
      <c r="BB1160" s="91" t="e">
        <f t="shared" si="681"/>
        <v>#DIV/0!</v>
      </c>
    </row>
    <row r="1161" spans="1:54">
      <c r="A1161" s="2" t="s">
        <v>1286</v>
      </c>
      <c r="B1161" s="7" t="s">
        <v>41104</v>
      </c>
      <c r="C1161" s="17">
        <f t="shared" si="662"/>
        <v>10.700000000000001</v>
      </c>
      <c r="D1161" s="28">
        <f t="shared" si="663"/>
        <v>83</v>
      </c>
      <c r="E1161" s="8">
        <f t="shared" si="682"/>
        <v>11</v>
      </c>
      <c r="F1161" s="2" t="s">
        <v>6273</v>
      </c>
      <c r="G1161" s="54">
        <f t="shared" si="683"/>
        <v>9.6999999999999993</v>
      </c>
      <c r="H1161" s="20">
        <f t="shared" si="684"/>
        <v>0.64604200000000001</v>
      </c>
      <c r="I1161" s="14" t="s">
        <v>16239</v>
      </c>
      <c r="J1161" s="14" t="s">
        <v>11258</v>
      </c>
      <c r="K1161" s="14" t="s">
        <v>21200</v>
      </c>
      <c r="L1161" s="14" t="s">
        <v>26162</v>
      </c>
      <c r="M1161" s="28">
        <f t="shared" si="685"/>
        <v>9.8000000000000007</v>
      </c>
      <c r="N1161" s="46">
        <f t="shared" si="664"/>
        <v>6</v>
      </c>
      <c r="O1161" s="17">
        <f t="shared" si="665"/>
        <v>1.6</v>
      </c>
      <c r="P1161" s="17">
        <f t="shared" si="665"/>
        <v>9.4</v>
      </c>
      <c r="Q1161" s="124">
        <f t="shared" si="666"/>
        <v>0.8</v>
      </c>
      <c r="R1161" s="26">
        <f t="shared" si="667"/>
        <v>2.4000000000000004</v>
      </c>
      <c r="S1161" s="2" t="s">
        <v>31123</v>
      </c>
      <c r="T1161" s="2" t="s">
        <v>36103</v>
      </c>
      <c r="U1161" s="24">
        <f t="shared" si="668"/>
        <v>356.1</v>
      </c>
      <c r="V1161" s="66">
        <f t="shared" si="668"/>
        <v>375.40000000000003</v>
      </c>
      <c r="W1161" s="54">
        <f t="shared" si="669"/>
        <v>0.97</v>
      </c>
      <c r="X1161" s="143">
        <f t="shared" si="670"/>
        <v>356.1</v>
      </c>
      <c r="Y1161" s="143">
        <f t="shared" si="671"/>
        <v>0.29400000000000004</v>
      </c>
      <c r="AD1161">
        <v>152</v>
      </c>
      <c r="AE1161">
        <v>-1</v>
      </c>
      <c r="AF1161" s="10">
        <v>37.9</v>
      </c>
      <c r="AG1161" s="10">
        <v>58.12</v>
      </c>
      <c r="AH1161" s="10">
        <f t="shared" si="672"/>
        <v>249695.72939966427</v>
      </c>
      <c r="AI1161" s="11">
        <f t="shared" si="660"/>
        <v>0</v>
      </c>
      <c r="AJ1161">
        <f t="shared" si="661"/>
        <v>0</v>
      </c>
      <c r="AK1161" t="e">
        <f t="shared" si="673"/>
        <v>#DIV/0!</v>
      </c>
      <c r="AL1161">
        <f t="shared" si="674"/>
        <v>12.776467968000002</v>
      </c>
      <c r="AM1161" s="5">
        <f t="shared" si="675"/>
        <v>1.9400000000000002</v>
      </c>
      <c r="AN1161">
        <v>0</v>
      </c>
      <c r="AO1161" s="72">
        <f t="shared" si="676"/>
        <v>2.4000000000000004</v>
      </c>
      <c r="AP1161" s="72">
        <f t="shared" si="677"/>
        <v>0.8</v>
      </c>
      <c r="AQ1161" s="72">
        <f t="shared" si="678"/>
        <v>1</v>
      </c>
      <c r="AR1161" s="71" t="e">
        <f t="shared" si="679"/>
        <v>#DIV/0!</v>
      </c>
      <c r="BA1161">
        <f t="shared" si="680"/>
        <v>83</v>
      </c>
      <c r="BB1161" s="91" t="e">
        <f t="shared" si="681"/>
        <v>#DIV/0!</v>
      </c>
    </row>
    <row r="1162" spans="1:54">
      <c r="A1162" s="2" t="s">
        <v>1287</v>
      </c>
      <c r="B1162" s="7" t="s">
        <v>41105</v>
      </c>
      <c r="C1162" s="17">
        <f t="shared" si="662"/>
        <v>26.3</v>
      </c>
      <c r="D1162" s="28">
        <f t="shared" si="663"/>
        <v>33</v>
      </c>
      <c r="E1162" s="8">
        <f t="shared" si="682"/>
        <v>19</v>
      </c>
      <c r="F1162" s="2" t="s">
        <v>6274</v>
      </c>
      <c r="G1162" s="54">
        <f t="shared" si="683"/>
        <v>25.3</v>
      </c>
      <c r="H1162" s="20">
        <f t="shared" si="684"/>
        <v>0.200574</v>
      </c>
      <c r="I1162" s="14" t="s">
        <v>16240</v>
      </c>
      <c r="J1162" s="14" t="s">
        <v>11259</v>
      </c>
      <c r="K1162" s="14" t="s">
        <v>21201</v>
      </c>
      <c r="L1162" s="14" t="s">
        <v>75</v>
      </c>
      <c r="M1162" s="28">
        <f t="shared" si="685"/>
        <v>13</v>
      </c>
      <c r="N1162" s="46">
        <f t="shared" si="664"/>
        <v>6.4</v>
      </c>
      <c r="O1162" s="17">
        <f t="shared" si="665"/>
        <v>2</v>
      </c>
      <c r="P1162" s="17">
        <f t="shared" si="665"/>
        <v>3</v>
      </c>
      <c r="Q1162" s="124">
        <f t="shared" si="666"/>
        <v>1.8</v>
      </c>
      <c r="R1162" s="26">
        <f t="shared" si="667"/>
        <v>2.2000000000000002</v>
      </c>
      <c r="S1162" s="2" t="s">
        <v>31124</v>
      </c>
      <c r="T1162" s="2" t="s">
        <v>36104</v>
      </c>
      <c r="U1162" s="24">
        <f t="shared" si="668"/>
        <v>306.10000000000002</v>
      </c>
      <c r="V1162" s="66">
        <f t="shared" si="668"/>
        <v>385.8</v>
      </c>
      <c r="W1162" s="54">
        <f t="shared" si="669"/>
        <v>2.5299999999999998</v>
      </c>
      <c r="X1162" s="143">
        <f t="shared" si="670"/>
        <v>306.10000000000002</v>
      </c>
      <c r="Y1162" s="143">
        <f t="shared" si="671"/>
        <v>0.60599999999999998</v>
      </c>
      <c r="AD1162">
        <v>152</v>
      </c>
      <c r="AE1162">
        <v>-1</v>
      </c>
      <c r="AF1162" s="10">
        <v>37.9</v>
      </c>
      <c r="AG1162" s="10">
        <v>58.12</v>
      </c>
      <c r="AH1162" s="10">
        <f t="shared" si="672"/>
        <v>228180.47765483535</v>
      </c>
      <c r="AI1162" s="11">
        <f t="shared" si="660"/>
        <v>0</v>
      </c>
      <c r="AJ1162">
        <f t="shared" si="661"/>
        <v>0</v>
      </c>
      <c r="AK1162" t="e">
        <f t="shared" si="673"/>
        <v>#DIV/0!</v>
      </c>
      <c r="AL1162">
        <f t="shared" si="674"/>
        <v>10.5524232</v>
      </c>
      <c r="AM1162" s="5">
        <f t="shared" si="675"/>
        <v>5.0600000000000005</v>
      </c>
      <c r="AN1162">
        <v>0</v>
      </c>
      <c r="AO1162" s="72">
        <f t="shared" si="676"/>
        <v>2.2000000000000002</v>
      </c>
      <c r="AP1162" s="72">
        <f t="shared" si="677"/>
        <v>1.8</v>
      </c>
      <c r="AQ1162" s="72">
        <f t="shared" si="678"/>
        <v>1.8</v>
      </c>
      <c r="AR1162" s="71" t="e">
        <f t="shared" si="679"/>
        <v>#DIV/0!</v>
      </c>
      <c r="BA1162">
        <f t="shared" si="680"/>
        <v>33</v>
      </c>
      <c r="BB1162" s="91" t="e">
        <f t="shared" si="681"/>
        <v>#DIV/0!</v>
      </c>
    </row>
    <row r="1163" spans="1:54">
      <c r="A1163" s="2" t="s">
        <v>1288</v>
      </c>
      <c r="B1163" s="7" t="s">
        <v>41106</v>
      </c>
      <c r="C1163" s="17">
        <f t="shared" si="662"/>
        <v>29.6</v>
      </c>
      <c r="D1163" s="28">
        <f t="shared" si="663"/>
        <v>73</v>
      </c>
      <c r="E1163" s="8">
        <f t="shared" si="682"/>
        <v>6</v>
      </c>
      <c r="F1163" s="2" t="s">
        <v>6275</v>
      </c>
      <c r="G1163" s="54">
        <f t="shared" si="683"/>
        <v>28.6</v>
      </c>
      <c r="H1163" s="20">
        <f t="shared" si="684"/>
        <v>0.2940276</v>
      </c>
      <c r="I1163" s="14" t="s">
        <v>16241</v>
      </c>
      <c r="J1163" s="14" t="s">
        <v>11260</v>
      </c>
      <c r="K1163" s="14" t="s">
        <v>21202</v>
      </c>
      <c r="L1163" s="14" t="s">
        <v>26163</v>
      </c>
      <c r="M1163" s="28">
        <f t="shared" si="685"/>
        <v>14.2</v>
      </c>
      <c r="N1163" s="46">
        <f t="shared" si="664"/>
        <v>6.6</v>
      </c>
      <c r="O1163" s="17">
        <f t="shared" si="665"/>
        <v>0.60000000000000009</v>
      </c>
      <c r="P1163" s="17">
        <f t="shared" si="665"/>
        <v>0.60000000000000009</v>
      </c>
      <c r="Q1163" s="124">
        <f t="shared" si="666"/>
        <v>0.60000000000000009</v>
      </c>
      <c r="R1163" s="26">
        <f t="shared" si="667"/>
        <v>0.8</v>
      </c>
      <c r="S1163" s="2" t="s">
        <v>31125</v>
      </c>
      <c r="T1163" s="2" t="s">
        <v>36105</v>
      </c>
      <c r="U1163" s="24">
        <f t="shared" si="668"/>
        <v>345.90000000000003</v>
      </c>
      <c r="V1163" s="66">
        <f t="shared" si="668"/>
        <v>336.20000000000005</v>
      </c>
      <c r="W1163" s="54">
        <f t="shared" si="669"/>
        <v>2.86</v>
      </c>
      <c r="X1163" s="143">
        <f t="shared" si="670"/>
        <v>345.90000000000003</v>
      </c>
      <c r="Y1163" s="143">
        <f t="shared" si="671"/>
        <v>0.67199999999999993</v>
      </c>
      <c r="AD1163">
        <v>152</v>
      </c>
      <c r="AE1163">
        <v>-1</v>
      </c>
      <c r="AF1163" s="10">
        <v>37.9</v>
      </c>
      <c r="AG1163" s="10">
        <v>58.12</v>
      </c>
      <c r="AH1163" s="10">
        <f t="shared" si="672"/>
        <v>311957.29283658392</v>
      </c>
      <c r="AI1163" s="11">
        <f t="shared" si="660"/>
        <v>0</v>
      </c>
      <c r="AJ1163">
        <f t="shared" si="661"/>
        <v>0</v>
      </c>
      <c r="AK1163" t="e">
        <f t="shared" si="673"/>
        <v>#DIV/0!</v>
      </c>
      <c r="AL1163">
        <f t="shared" si="674"/>
        <v>0.20332005120000007</v>
      </c>
      <c r="AM1163" s="5">
        <f t="shared" si="675"/>
        <v>5.7200000000000006</v>
      </c>
      <c r="AN1163">
        <v>0</v>
      </c>
      <c r="AO1163" s="72">
        <f t="shared" si="676"/>
        <v>0.8</v>
      </c>
      <c r="AP1163" s="72">
        <f t="shared" si="677"/>
        <v>0.60000000000000009</v>
      </c>
      <c r="AQ1163" s="72">
        <f t="shared" si="678"/>
        <v>0.60000000000000009</v>
      </c>
      <c r="AR1163" s="71" t="e">
        <f t="shared" si="679"/>
        <v>#DIV/0!</v>
      </c>
      <c r="BA1163">
        <f t="shared" si="680"/>
        <v>73</v>
      </c>
      <c r="BB1163" s="91" t="e">
        <f t="shared" si="681"/>
        <v>#DIV/0!</v>
      </c>
    </row>
    <row r="1164" spans="1:54">
      <c r="A1164" s="2" t="s">
        <v>1289</v>
      </c>
      <c r="B1164" s="7" t="s">
        <v>41107</v>
      </c>
      <c r="C1164" s="17">
        <f t="shared" si="662"/>
        <v>12.8</v>
      </c>
      <c r="D1164" s="28">
        <f t="shared" si="663"/>
        <v>202</v>
      </c>
      <c r="E1164" s="8">
        <f t="shared" si="682"/>
        <v>11</v>
      </c>
      <c r="F1164" s="2" t="s">
        <v>6276</v>
      </c>
      <c r="G1164" s="54">
        <f t="shared" si="683"/>
        <v>11.9</v>
      </c>
      <c r="H1164" s="20">
        <f t="shared" si="684"/>
        <v>0.40638550000000001</v>
      </c>
      <c r="I1164" s="14" t="s">
        <v>16242</v>
      </c>
      <c r="J1164" s="14" t="s">
        <v>11261</v>
      </c>
      <c r="K1164" s="14" t="s">
        <v>21203</v>
      </c>
      <c r="L1164" s="14" t="s">
        <v>26164</v>
      </c>
      <c r="M1164" s="28">
        <f t="shared" si="685"/>
        <v>12.5</v>
      </c>
      <c r="N1164" s="46">
        <f t="shared" si="664"/>
        <v>6</v>
      </c>
      <c r="O1164" s="17">
        <f t="shared" si="665"/>
        <v>1.4000000000000001</v>
      </c>
      <c r="P1164" s="17">
        <f t="shared" si="665"/>
        <v>4</v>
      </c>
      <c r="Q1164" s="124">
        <f t="shared" si="666"/>
        <v>0.8</v>
      </c>
      <c r="R1164" s="26">
        <f t="shared" si="667"/>
        <v>1.4000000000000001</v>
      </c>
      <c r="S1164" s="2" t="s">
        <v>31126</v>
      </c>
      <c r="T1164" s="2" t="s">
        <v>36106</v>
      </c>
      <c r="U1164" s="24">
        <f t="shared" si="668"/>
        <v>474.8</v>
      </c>
      <c r="V1164" s="66">
        <f t="shared" si="668"/>
        <v>361.90000000000003</v>
      </c>
      <c r="W1164" s="54">
        <f t="shared" si="669"/>
        <v>1.19</v>
      </c>
      <c r="X1164" s="143">
        <f t="shared" si="670"/>
        <v>474.8</v>
      </c>
      <c r="Y1164" s="143">
        <f t="shared" si="671"/>
        <v>0.33799999999999997</v>
      </c>
      <c r="AD1164">
        <v>152</v>
      </c>
      <c r="AE1164">
        <v>-1</v>
      </c>
      <c r="AF1164" s="10">
        <v>37.9</v>
      </c>
      <c r="AG1164" s="10">
        <v>58.12</v>
      </c>
      <c r="AH1164" s="10">
        <f t="shared" si="672"/>
        <v>273725.42098939099</v>
      </c>
      <c r="AI1164" s="11">
        <f t="shared" si="660"/>
        <v>0</v>
      </c>
      <c r="AJ1164">
        <f t="shared" si="661"/>
        <v>0</v>
      </c>
      <c r="AK1164" t="e">
        <f t="shared" si="673"/>
        <v>#DIV/0!</v>
      </c>
      <c r="AL1164">
        <f t="shared" si="674"/>
        <v>4.6539376800000003</v>
      </c>
      <c r="AM1164" s="5">
        <f t="shared" si="675"/>
        <v>2.3600000000000003</v>
      </c>
      <c r="AN1164">
        <v>0</v>
      </c>
      <c r="AO1164" s="72">
        <f t="shared" si="676"/>
        <v>1.4000000000000001</v>
      </c>
      <c r="AP1164" s="72">
        <f t="shared" si="677"/>
        <v>0.8</v>
      </c>
      <c r="AQ1164" s="72">
        <f t="shared" si="678"/>
        <v>1</v>
      </c>
      <c r="AR1164" s="71" t="e">
        <f t="shared" si="679"/>
        <v>#DIV/0!</v>
      </c>
      <c r="BA1164">
        <f t="shared" si="680"/>
        <v>202</v>
      </c>
      <c r="BB1164" s="91" t="e">
        <f t="shared" si="681"/>
        <v>#DIV/0!</v>
      </c>
    </row>
    <row r="1165" spans="1:54">
      <c r="A1165" s="2" t="s">
        <v>1290</v>
      </c>
      <c r="B1165" s="7" t="s">
        <v>41108</v>
      </c>
      <c r="C1165" s="17">
        <f t="shared" si="662"/>
        <v>6.4</v>
      </c>
      <c r="D1165" s="28">
        <f t="shared" si="663"/>
        <v>261</v>
      </c>
      <c r="E1165" s="8">
        <f t="shared" si="682"/>
        <v>5</v>
      </c>
      <c r="F1165" s="2" t="s">
        <v>6277</v>
      </c>
      <c r="G1165" s="54">
        <f t="shared" si="683"/>
        <v>5.5</v>
      </c>
      <c r="H1165" s="20">
        <f t="shared" si="684"/>
        <v>0.76155959999999989</v>
      </c>
      <c r="I1165" s="14" t="s">
        <v>16243</v>
      </c>
      <c r="J1165" s="14" t="s">
        <v>11262</v>
      </c>
      <c r="K1165" s="14" t="s">
        <v>21204</v>
      </c>
      <c r="L1165" s="14" t="s">
        <v>26165</v>
      </c>
      <c r="M1165" s="28">
        <f t="shared" si="685"/>
        <v>14.3</v>
      </c>
      <c r="N1165" s="46">
        <f t="shared" si="664"/>
        <v>6.8</v>
      </c>
      <c r="O1165" s="17">
        <f t="shared" si="665"/>
        <v>2.4000000000000004</v>
      </c>
      <c r="P1165" s="17">
        <f t="shared" si="665"/>
        <v>0.4</v>
      </c>
      <c r="Q1165" s="124">
        <f t="shared" si="666"/>
        <v>0.60000000000000009</v>
      </c>
      <c r="R1165" s="26">
        <f t="shared" si="667"/>
        <v>2.6</v>
      </c>
      <c r="S1165" s="2" t="s">
        <v>31127</v>
      </c>
      <c r="T1165" s="2" t="s">
        <v>36107</v>
      </c>
      <c r="U1165" s="24">
        <f t="shared" si="668"/>
        <v>534.5</v>
      </c>
      <c r="V1165" s="66">
        <f t="shared" si="668"/>
        <v>390.90000000000003</v>
      </c>
      <c r="W1165" s="54">
        <f t="shared" si="669"/>
        <v>0.55000000000000004</v>
      </c>
      <c r="X1165" s="143">
        <f t="shared" si="670"/>
        <v>534.5</v>
      </c>
      <c r="Y1165" s="143">
        <f t="shared" si="671"/>
        <v>0.21000000000000002</v>
      </c>
      <c r="AD1165">
        <v>152</v>
      </c>
      <c r="AE1165">
        <v>-1</v>
      </c>
      <c r="AF1165" s="10">
        <v>37.9</v>
      </c>
      <c r="AG1165" s="10">
        <v>58.12</v>
      </c>
      <c r="AH1165" s="10">
        <f t="shared" si="672"/>
        <v>216350.32937908027</v>
      </c>
      <c r="AI1165" s="11">
        <f t="shared" si="660"/>
        <v>0</v>
      </c>
      <c r="AJ1165">
        <f t="shared" si="661"/>
        <v>0</v>
      </c>
      <c r="AK1165" t="e">
        <f t="shared" si="673"/>
        <v>#DIV/0!</v>
      </c>
      <c r="AL1165">
        <f t="shared" si="674"/>
        <v>0.5951472384000005</v>
      </c>
      <c r="AM1165" s="5">
        <f t="shared" si="675"/>
        <v>1.08</v>
      </c>
      <c r="AN1165">
        <v>0</v>
      </c>
      <c r="AO1165" s="72">
        <f t="shared" si="676"/>
        <v>2.6</v>
      </c>
      <c r="AP1165" s="72">
        <f t="shared" si="677"/>
        <v>0.60000000000000009</v>
      </c>
      <c r="AQ1165" s="72">
        <f t="shared" si="678"/>
        <v>0.8</v>
      </c>
      <c r="AR1165" s="71" t="e">
        <f t="shared" si="679"/>
        <v>#DIV/0!</v>
      </c>
      <c r="BA1165">
        <f t="shared" si="680"/>
        <v>261</v>
      </c>
      <c r="BB1165" s="91" t="e">
        <f t="shared" si="681"/>
        <v>#DIV/0!</v>
      </c>
    </row>
    <row r="1166" spans="1:54">
      <c r="A1166" s="2" t="s">
        <v>1291</v>
      </c>
      <c r="B1166" s="7" t="s">
        <v>41109</v>
      </c>
      <c r="C1166" s="17">
        <f t="shared" si="662"/>
        <v>19.5</v>
      </c>
      <c r="D1166" s="28">
        <f t="shared" si="663"/>
        <v>211</v>
      </c>
      <c r="E1166" s="8">
        <f t="shared" si="682"/>
        <v>5</v>
      </c>
      <c r="F1166" s="2" t="s">
        <v>6278</v>
      </c>
      <c r="G1166" s="54">
        <f t="shared" si="683"/>
        <v>18.600000000000001</v>
      </c>
      <c r="H1166" s="20">
        <f t="shared" si="684"/>
        <v>0.89830449999999995</v>
      </c>
      <c r="I1166" s="14" t="s">
        <v>16244</v>
      </c>
      <c r="J1166" s="14" t="s">
        <v>11263</v>
      </c>
      <c r="K1166" s="14" t="s">
        <v>21205</v>
      </c>
      <c r="L1166" s="14" t="s">
        <v>26166</v>
      </c>
      <c r="M1166" s="28">
        <f t="shared" si="685"/>
        <v>10</v>
      </c>
      <c r="N1166" s="46">
        <f t="shared" si="664"/>
        <v>6</v>
      </c>
      <c r="O1166" s="17">
        <f t="shared" si="665"/>
        <v>1.2000000000000002</v>
      </c>
      <c r="P1166" s="17">
        <f t="shared" si="665"/>
        <v>9</v>
      </c>
      <c r="Q1166" s="124">
        <f t="shared" si="666"/>
        <v>0.2</v>
      </c>
      <c r="R1166" s="26">
        <f t="shared" si="667"/>
        <v>1.2000000000000002</v>
      </c>
      <c r="S1166" s="2" t="s">
        <v>31128</v>
      </c>
      <c r="T1166" s="2" t="s">
        <v>36108</v>
      </c>
      <c r="U1166" s="24">
        <f t="shared" si="668"/>
        <v>483.90000000000003</v>
      </c>
      <c r="V1166" s="66">
        <f t="shared" si="668"/>
        <v>319.60000000000002</v>
      </c>
      <c r="W1166" s="54">
        <f t="shared" si="669"/>
        <v>1.86</v>
      </c>
      <c r="X1166" s="143">
        <f t="shared" si="670"/>
        <v>483.90000000000003</v>
      </c>
      <c r="Y1166" s="143">
        <f t="shared" si="671"/>
        <v>0.47199999999999998</v>
      </c>
      <c r="AD1166">
        <v>152</v>
      </c>
      <c r="AE1166">
        <v>-1</v>
      </c>
      <c r="AF1166" s="10">
        <v>37.9</v>
      </c>
      <c r="AG1166" s="10">
        <v>58.12</v>
      </c>
      <c r="AH1166" s="10">
        <f t="shared" si="672"/>
        <v>333121.78869649296</v>
      </c>
      <c r="AI1166" s="11">
        <f t="shared" si="660"/>
        <v>0</v>
      </c>
      <c r="AJ1166">
        <f t="shared" si="661"/>
        <v>0</v>
      </c>
      <c r="AK1166" t="e">
        <f t="shared" si="673"/>
        <v>#DIV/0!</v>
      </c>
      <c r="AL1166">
        <f t="shared" si="674"/>
        <v>1.317973680000001</v>
      </c>
      <c r="AM1166" s="5">
        <f t="shared" si="675"/>
        <v>3.7</v>
      </c>
      <c r="AN1166">
        <v>0</v>
      </c>
      <c r="AO1166" s="72">
        <f t="shared" si="676"/>
        <v>1.2000000000000002</v>
      </c>
      <c r="AP1166" s="72">
        <f t="shared" si="677"/>
        <v>0.2</v>
      </c>
      <c r="AQ1166" s="72">
        <f t="shared" si="678"/>
        <v>0.2</v>
      </c>
      <c r="AR1166" s="71" t="e">
        <f t="shared" si="679"/>
        <v>#DIV/0!</v>
      </c>
      <c r="BA1166">
        <f t="shared" si="680"/>
        <v>211</v>
      </c>
      <c r="BB1166" s="91" t="e">
        <f t="shared" si="681"/>
        <v>#DIV/0!</v>
      </c>
    </row>
    <row r="1167" spans="1:54">
      <c r="A1167" s="2" t="s">
        <v>1292</v>
      </c>
      <c r="B1167" s="7" t="s">
        <v>41110</v>
      </c>
      <c r="C1167" s="17">
        <f t="shared" si="662"/>
        <v>12.600000000000001</v>
      </c>
      <c r="D1167" s="28">
        <f t="shared" si="663"/>
        <v>267</v>
      </c>
      <c r="E1167" s="8">
        <f t="shared" si="682"/>
        <v>6</v>
      </c>
      <c r="F1167" s="2" t="s">
        <v>6279</v>
      </c>
      <c r="G1167" s="54">
        <f t="shared" si="683"/>
        <v>11.6</v>
      </c>
      <c r="H1167" s="20">
        <f t="shared" si="684"/>
        <v>0.89322649999999992</v>
      </c>
      <c r="I1167" s="14" t="s">
        <v>16245</v>
      </c>
      <c r="J1167" s="14" t="s">
        <v>11264</v>
      </c>
      <c r="K1167" s="14" t="s">
        <v>21206</v>
      </c>
      <c r="L1167" s="14" t="s">
        <v>26167</v>
      </c>
      <c r="M1167" s="28">
        <f t="shared" si="685"/>
        <v>12.7</v>
      </c>
      <c r="N1167" s="46">
        <f t="shared" si="664"/>
        <v>6</v>
      </c>
      <c r="O1167" s="17">
        <f t="shared" si="665"/>
        <v>2</v>
      </c>
      <c r="P1167" s="17">
        <f t="shared" si="665"/>
        <v>3.6</v>
      </c>
      <c r="Q1167" s="124">
        <f t="shared" si="666"/>
        <v>0.2</v>
      </c>
      <c r="R1167" s="26">
        <f t="shared" si="667"/>
        <v>0.8</v>
      </c>
      <c r="S1167" s="2" t="s">
        <v>31129</v>
      </c>
      <c r="T1167" s="2" t="s">
        <v>36109</v>
      </c>
      <c r="U1167" s="24">
        <f t="shared" si="668"/>
        <v>540</v>
      </c>
      <c r="V1167" s="66">
        <f t="shared" si="668"/>
        <v>414.1</v>
      </c>
      <c r="W1167" s="54">
        <f t="shared" si="669"/>
        <v>1.1599999999999999</v>
      </c>
      <c r="X1167" s="143">
        <f t="shared" si="670"/>
        <v>540</v>
      </c>
      <c r="Y1167" s="143">
        <f t="shared" si="671"/>
        <v>0.33199999999999996</v>
      </c>
      <c r="AD1167">
        <v>152</v>
      </c>
      <c r="AE1167">
        <v>-1</v>
      </c>
      <c r="AF1167" s="10">
        <v>37.9</v>
      </c>
      <c r="AG1167" s="10">
        <v>58.12</v>
      </c>
      <c r="AH1167" s="10">
        <f t="shared" si="672"/>
        <v>139912.95404244034</v>
      </c>
      <c r="AI1167" s="11">
        <f t="shared" si="660"/>
        <v>0</v>
      </c>
      <c r="AJ1167">
        <f t="shared" si="661"/>
        <v>0</v>
      </c>
      <c r="AK1167" t="e">
        <f t="shared" si="673"/>
        <v>#DIV/0!</v>
      </c>
      <c r="AL1167">
        <f t="shared" si="674"/>
        <v>0.61501536000000057</v>
      </c>
      <c r="AM1167" s="5">
        <f t="shared" si="675"/>
        <v>2.3200000000000003</v>
      </c>
      <c r="AN1167">
        <v>0</v>
      </c>
      <c r="AO1167" s="72">
        <f t="shared" si="676"/>
        <v>0.8</v>
      </c>
      <c r="AP1167" s="72">
        <f t="shared" si="677"/>
        <v>0.2</v>
      </c>
      <c r="AQ1167" s="72">
        <f t="shared" si="678"/>
        <v>0.2</v>
      </c>
      <c r="AR1167" s="71" t="e">
        <f t="shared" si="679"/>
        <v>#DIV/0!</v>
      </c>
      <c r="BA1167">
        <f t="shared" si="680"/>
        <v>267</v>
      </c>
      <c r="BB1167" s="91" t="e">
        <f t="shared" si="681"/>
        <v>#DIV/0!</v>
      </c>
    </row>
    <row r="1168" spans="1:54">
      <c r="A1168" s="2" t="s">
        <v>1293</v>
      </c>
      <c r="B1168" s="7" t="s">
        <v>41111</v>
      </c>
      <c r="C1168" s="17">
        <f t="shared" si="662"/>
        <v>32.799999999999997</v>
      </c>
      <c r="D1168" s="28">
        <f t="shared" si="663"/>
        <v>181</v>
      </c>
      <c r="E1168" s="8">
        <f t="shared" si="682"/>
        <v>7</v>
      </c>
      <c r="F1168" s="2" t="s">
        <v>6280</v>
      </c>
      <c r="G1168" s="54">
        <f t="shared" si="683"/>
        <v>31.900000000000002</v>
      </c>
      <c r="H1168" s="20">
        <f t="shared" si="684"/>
        <v>0.60945459999999996</v>
      </c>
      <c r="I1168" s="14" t="s">
        <v>16246</v>
      </c>
      <c r="J1168" s="14" t="s">
        <v>11265</v>
      </c>
      <c r="K1168" s="14" t="s">
        <v>21207</v>
      </c>
      <c r="L1168" s="14" t="s">
        <v>26168</v>
      </c>
      <c r="M1168" s="28">
        <f t="shared" si="685"/>
        <v>14.3</v>
      </c>
      <c r="N1168" s="46">
        <f t="shared" si="664"/>
        <v>5.4</v>
      </c>
      <c r="O1168" s="17">
        <f t="shared" si="665"/>
        <v>1.8</v>
      </c>
      <c r="P1168" s="17">
        <f t="shared" si="665"/>
        <v>0.4</v>
      </c>
      <c r="Q1168" s="124">
        <f t="shared" si="666"/>
        <v>1.2000000000000002</v>
      </c>
      <c r="R1168" s="26">
        <f t="shared" si="667"/>
        <v>3</v>
      </c>
      <c r="S1168" s="2" t="s">
        <v>31130</v>
      </c>
      <c r="T1168" s="2" t="s">
        <v>36110</v>
      </c>
      <c r="U1168" s="24">
        <f t="shared" si="668"/>
        <v>454.20000000000005</v>
      </c>
      <c r="V1168" s="66">
        <f t="shared" si="668"/>
        <v>365.20000000000005</v>
      </c>
      <c r="W1168" s="54">
        <f t="shared" si="669"/>
        <v>3.19</v>
      </c>
      <c r="X1168" s="143">
        <f t="shared" si="670"/>
        <v>454.20000000000005</v>
      </c>
      <c r="Y1168" s="143">
        <f t="shared" si="671"/>
        <v>0.73799999999999999</v>
      </c>
      <c r="AD1168">
        <v>152</v>
      </c>
      <c r="AE1168">
        <v>-1</v>
      </c>
      <c r="AF1168" s="10">
        <v>37.9</v>
      </c>
      <c r="AG1168" s="10">
        <v>58.12</v>
      </c>
      <c r="AH1168" s="10">
        <f t="shared" si="672"/>
        <v>268167.73979940149</v>
      </c>
      <c r="AI1168" s="11">
        <f t="shared" si="660"/>
        <v>0</v>
      </c>
      <c r="AJ1168">
        <f t="shared" si="661"/>
        <v>0</v>
      </c>
      <c r="AK1168" t="e">
        <f t="shared" si="673"/>
        <v>#DIV/0!</v>
      </c>
      <c r="AL1168">
        <f t="shared" si="674"/>
        <v>0.84357806400000024</v>
      </c>
      <c r="AM1168" s="5">
        <f t="shared" si="675"/>
        <v>6.36</v>
      </c>
      <c r="AN1168">
        <v>0</v>
      </c>
      <c r="AO1168" s="72">
        <f t="shared" si="676"/>
        <v>3</v>
      </c>
      <c r="AP1168" s="72">
        <f t="shared" si="677"/>
        <v>1.2000000000000002</v>
      </c>
      <c r="AQ1168" s="72">
        <f t="shared" si="678"/>
        <v>1.2000000000000002</v>
      </c>
      <c r="AR1168" s="71" t="e">
        <f t="shared" si="679"/>
        <v>#DIV/0!</v>
      </c>
      <c r="BA1168">
        <f t="shared" si="680"/>
        <v>181</v>
      </c>
      <c r="BB1168" s="91" t="e">
        <f t="shared" si="681"/>
        <v>#DIV/0!</v>
      </c>
    </row>
    <row r="1169" spans="1:54">
      <c r="A1169" s="2" t="s">
        <v>1294</v>
      </c>
      <c r="B1169" s="7" t="s">
        <v>41112</v>
      </c>
      <c r="C1169" s="17">
        <f t="shared" si="662"/>
        <v>7.4</v>
      </c>
      <c r="D1169" s="28">
        <f t="shared" si="663"/>
        <v>105</v>
      </c>
      <c r="E1169" s="8">
        <f t="shared" si="682"/>
        <v>11</v>
      </c>
      <c r="F1169" s="2" t="s">
        <v>6281</v>
      </c>
      <c r="G1169" s="54">
        <f t="shared" si="683"/>
        <v>6.5</v>
      </c>
      <c r="H1169" s="20">
        <f t="shared" si="684"/>
        <v>0.3997927</v>
      </c>
      <c r="I1169" s="14" t="s">
        <v>16247</v>
      </c>
      <c r="J1169" s="14" t="s">
        <v>11266</v>
      </c>
      <c r="K1169" s="14" t="s">
        <v>21208</v>
      </c>
      <c r="L1169" s="14" t="s">
        <v>26169</v>
      </c>
      <c r="M1169" s="28">
        <f t="shared" si="685"/>
        <v>10.6</v>
      </c>
      <c r="N1169" s="46">
        <f t="shared" si="664"/>
        <v>5.2</v>
      </c>
      <c r="O1169" s="17">
        <f t="shared" si="665"/>
        <v>0.8</v>
      </c>
      <c r="P1169" s="17">
        <f t="shared" si="665"/>
        <v>7.8000000000000007</v>
      </c>
      <c r="Q1169" s="124">
        <f t="shared" si="666"/>
        <v>1.4000000000000001</v>
      </c>
      <c r="R1169" s="26">
        <f t="shared" si="667"/>
        <v>2.4000000000000004</v>
      </c>
      <c r="S1169" s="2" t="s">
        <v>31131</v>
      </c>
      <c r="T1169" s="2" t="s">
        <v>36111</v>
      </c>
      <c r="U1169" s="24">
        <f t="shared" si="668"/>
        <v>378.20000000000005</v>
      </c>
      <c r="V1169" s="66">
        <f t="shared" si="668"/>
        <v>394.90000000000003</v>
      </c>
      <c r="W1169" s="54">
        <f t="shared" si="669"/>
        <v>0.65</v>
      </c>
      <c r="X1169" s="143">
        <f t="shared" si="670"/>
        <v>378.20000000000005</v>
      </c>
      <c r="Y1169" s="143">
        <f t="shared" si="671"/>
        <v>0.23</v>
      </c>
      <c r="AD1169">
        <v>152</v>
      </c>
      <c r="AE1169">
        <v>-1</v>
      </c>
      <c r="AF1169" s="10">
        <v>37.9</v>
      </c>
      <c r="AG1169" s="10">
        <v>58.12</v>
      </c>
      <c r="AH1169" s="10">
        <f t="shared" si="672"/>
        <v>206170.59761191162</v>
      </c>
      <c r="AI1169" s="11">
        <f t="shared" si="660"/>
        <v>0</v>
      </c>
      <c r="AJ1169">
        <f t="shared" si="661"/>
        <v>0</v>
      </c>
      <c r="AK1169" t="e">
        <f t="shared" si="673"/>
        <v>#DIV/0!</v>
      </c>
      <c r="AL1169">
        <f t="shared" si="674"/>
        <v>8.9887045248000028</v>
      </c>
      <c r="AM1169" s="5">
        <f t="shared" si="675"/>
        <v>1.28</v>
      </c>
      <c r="AN1169">
        <v>0</v>
      </c>
      <c r="AO1169" s="72">
        <f t="shared" si="676"/>
        <v>2.4000000000000004</v>
      </c>
      <c r="AP1169" s="72">
        <f t="shared" si="677"/>
        <v>1.4000000000000001</v>
      </c>
      <c r="AQ1169" s="72">
        <f t="shared" si="678"/>
        <v>1.6</v>
      </c>
      <c r="AR1169" s="71" t="e">
        <f t="shared" si="679"/>
        <v>#DIV/0!</v>
      </c>
      <c r="BA1169">
        <f t="shared" si="680"/>
        <v>105</v>
      </c>
      <c r="BB1169" s="91" t="e">
        <f t="shared" si="681"/>
        <v>#DIV/0!</v>
      </c>
    </row>
    <row r="1170" spans="1:54">
      <c r="A1170" s="2" t="s">
        <v>1295</v>
      </c>
      <c r="B1170" s="7" t="s">
        <v>41113</v>
      </c>
      <c r="C1170" s="17">
        <f t="shared" si="662"/>
        <v>16.3</v>
      </c>
      <c r="D1170" s="28">
        <f t="shared" si="663"/>
        <v>232</v>
      </c>
      <c r="E1170" s="8">
        <f t="shared" si="682"/>
        <v>7</v>
      </c>
      <c r="F1170" s="2" t="s">
        <v>6282</v>
      </c>
      <c r="G1170" s="54">
        <f t="shared" si="683"/>
        <v>15.4</v>
      </c>
      <c r="H1170" s="20">
        <f t="shared" si="684"/>
        <v>0.46758380000000005</v>
      </c>
      <c r="I1170" s="14" t="s">
        <v>16248</v>
      </c>
      <c r="J1170" s="14" t="s">
        <v>11267</v>
      </c>
      <c r="K1170" s="14" t="s">
        <v>21209</v>
      </c>
      <c r="L1170" s="14" t="s">
        <v>26170</v>
      </c>
      <c r="M1170" s="28">
        <f t="shared" si="685"/>
        <v>11</v>
      </c>
      <c r="N1170" s="46">
        <f t="shared" si="664"/>
        <v>5.2</v>
      </c>
      <c r="O1170" s="17">
        <f t="shared" si="665"/>
        <v>0.60000000000000009</v>
      </c>
      <c r="P1170" s="17">
        <f t="shared" si="665"/>
        <v>7</v>
      </c>
      <c r="Q1170" s="124">
        <f t="shared" si="666"/>
        <v>0.8</v>
      </c>
      <c r="R1170" s="26">
        <f t="shared" si="667"/>
        <v>1.6</v>
      </c>
      <c r="S1170" s="2" t="s">
        <v>31132</v>
      </c>
      <c r="T1170" s="2" t="s">
        <v>36112</v>
      </c>
      <c r="U1170" s="24">
        <f t="shared" si="668"/>
        <v>505.20000000000005</v>
      </c>
      <c r="V1170" s="66">
        <f t="shared" si="668"/>
        <v>422</v>
      </c>
      <c r="W1170" s="54">
        <f t="shared" si="669"/>
        <v>1.54</v>
      </c>
      <c r="X1170" s="143">
        <f t="shared" si="670"/>
        <v>505.20000000000005</v>
      </c>
      <c r="Y1170" s="143">
        <f t="shared" si="671"/>
        <v>0.40800000000000003</v>
      </c>
      <c r="AD1170">
        <v>152</v>
      </c>
      <c r="AE1170">
        <v>-1</v>
      </c>
      <c r="AF1170" s="10">
        <v>37.9</v>
      </c>
      <c r="AG1170" s="10">
        <v>58.12</v>
      </c>
      <c r="AH1170" s="10">
        <f t="shared" si="672"/>
        <v>85855.674018503632</v>
      </c>
      <c r="AI1170" s="11">
        <f t="shared" si="660"/>
        <v>0</v>
      </c>
      <c r="AJ1170">
        <f t="shared" si="661"/>
        <v>0</v>
      </c>
      <c r="AK1170" t="e">
        <f t="shared" si="673"/>
        <v>#DIV/0!</v>
      </c>
      <c r="AL1170">
        <f t="shared" si="674"/>
        <v>3.577836864</v>
      </c>
      <c r="AM1170" s="5">
        <f t="shared" si="675"/>
        <v>3.06</v>
      </c>
      <c r="AN1170">
        <v>0</v>
      </c>
      <c r="AO1170" s="72">
        <f t="shared" si="676"/>
        <v>1.6</v>
      </c>
      <c r="AP1170" s="72">
        <f t="shared" si="677"/>
        <v>0.8</v>
      </c>
      <c r="AQ1170" s="72">
        <f t="shared" si="678"/>
        <v>1</v>
      </c>
      <c r="AR1170" s="71" t="e">
        <f t="shared" si="679"/>
        <v>#DIV/0!</v>
      </c>
      <c r="BA1170">
        <f t="shared" si="680"/>
        <v>232</v>
      </c>
      <c r="BB1170" s="91" t="e">
        <f t="shared" si="681"/>
        <v>#DIV/0!</v>
      </c>
    </row>
    <row r="1171" spans="1:54">
      <c r="A1171" s="2" t="s">
        <v>1296</v>
      </c>
      <c r="B1171" s="7" t="s">
        <v>41114</v>
      </c>
      <c r="C1171" s="17">
        <f t="shared" si="662"/>
        <v>8.5</v>
      </c>
      <c r="D1171" s="28">
        <f t="shared" si="663"/>
        <v>70</v>
      </c>
      <c r="E1171" s="8">
        <f t="shared" si="682"/>
        <v>17</v>
      </c>
      <c r="F1171" s="2" t="s">
        <v>6283</v>
      </c>
      <c r="G1171" s="54">
        <f t="shared" si="683"/>
        <v>7.6</v>
      </c>
      <c r="H1171" s="20">
        <f t="shared" si="684"/>
        <v>0.37725740000000002</v>
      </c>
      <c r="I1171" s="14" t="s">
        <v>16249</v>
      </c>
      <c r="J1171" s="14" t="s">
        <v>11268</v>
      </c>
      <c r="K1171" s="14" t="s">
        <v>21210</v>
      </c>
      <c r="L1171" s="14" t="s">
        <v>26171</v>
      </c>
      <c r="M1171" s="28">
        <f t="shared" si="685"/>
        <v>10.1</v>
      </c>
      <c r="N1171" s="46">
        <f t="shared" si="664"/>
        <v>5.6</v>
      </c>
      <c r="O1171" s="17">
        <f t="shared" si="665"/>
        <v>2.4000000000000004</v>
      </c>
      <c r="P1171" s="17">
        <f t="shared" si="665"/>
        <v>8.8000000000000007</v>
      </c>
      <c r="Q1171" s="124">
        <f t="shared" si="666"/>
        <v>1.2000000000000002</v>
      </c>
      <c r="R1171" s="26">
        <f t="shared" si="667"/>
        <v>2</v>
      </c>
      <c r="S1171" s="2" t="s">
        <v>31133</v>
      </c>
      <c r="T1171" s="2" t="s">
        <v>36113</v>
      </c>
      <c r="U1171" s="24">
        <f t="shared" si="668"/>
        <v>343</v>
      </c>
      <c r="V1171" s="66">
        <f t="shared" si="668"/>
        <v>406.8</v>
      </c>
      <c r="W1171" s="54">
        <f t="shared" si="669"/>
        <v>0.76</v>
      </c>
      <c r="X1171" s="143">
        <f t="shared" si="670"/>
        <v>343</v>
      </c>
      <c r="Y1171" s="143">
        <f t="shared" si="671"/>
        <v>0.252</v>
      </c>
      <c r="AD1171">
        <v>152</v>
      </c>
      <c r="AE1171">
        <v>-1</v>
      </c>
      <c r="AF1171" s="10">
        <v>37.9</v>
      </c>
      <c r="AG1171" s="10">
        <v>58.12</v>
      </c>
      <c r="AH1171" s="10">
        <f t="shared" si="672"/>
        <v>170304.92431026718</v>
      </c>
      <c r="AI1171" s="11">
        <f t="shared" si="660"/>
        <v>0</v>
      </c>
      <c r="AJ1171">
        <f t="shared" si="661"/>
        <v>0</v>
      </c>
      <c r="AK1171" t="e">
        <f t="shared" si="673"/>
        <v>#DIV/0!</v>
      </c>
      <c r="AL1171">
        <f t="shared" si="674"/>
        <v>26.304647424000009</v>
      </c>
      <c r="AM1171" s="5">
        <f t="shared" si="675"/>
        <v>1.5</v>
      </c>
      <c r="AN1171">
        <v>0</v>
      </c>
      <c r="AO1171" s="72">
        <f t="shared" si="676"/>
        <v>2</v>
      </c>
      <c r="AP1171" s="72">
        <f t="shared" si="677"/>
        <v>1.2000000000000002</v>
      </c>
      <c r="AQ1171" s="72">
        <f t="shared" si="678"/>
        <v>1.4000000000000001</v>
      </c>
      <c r="AR1171" s="71" t="e">
        <f t="shared" si="679"/>
        <v>#DIV/0!</v>
      </c>
      <c r="BA1171">
        <f t="shared" si="680"/>
        <v>70</v>
      </c>
      <c r="BB1171" s="91" t="e">
        <f t="shared" si="681"/>
        <v>#DIV/0!</v>
      </c>
    </row>
    <row r="1172" spans="1:54">
      <c r="A1172" s="2" t="s">
        <v>1297</v>
      </c>
      <c r="B1172" s="7" t="s">
        <v>41115</v>
      </c>
      <c r="C1172" s="17">
        <f t="shared" si="662"/>
        <v>22.1</v>
      </c>
      <c r="D1172" s="28">
        <f t="shared" si="663"/>
        <v>203</v>
      </c>
      <c r="E1172" s="8">
        <f t="shared" si="682"/>
        <v>10</v>
      </c>
      <c r="F1172" s="2" t="s">
        <v>6284</v>
      </c>
      <c r="G1172" s="54">
        <f t="shared" si="683"/>
        <v>21.1</v>
      </c>
      <c r="H1172" s="20">
        <f t="shared" si="684"/>
        <v>0.77836789999999989</v>
      </c>
      <c r="I1172" s="14" t="s">
        <v>16250</v>
      </c>
      <c r="J1172" s="14" t="s">
        <v>11269</v>
      </c>
      <c r="K1172" s="14" t="s">
        <v>21211</v>
      </c>
      <c r="L1172" s="14" t="s">
        <v>26172</v>
      </c>
      <c r="M1172" s="28">
        <f t="shared" si="685"/>
        <v>12.4</v>
      </c>
      <c r="N1172" s="46">
        <f t="shared" si="664"/>
        <v>5.2</v>
      </c>
      <c r="O1172" s="17">
        <f t="shared" si="665"/>
        <v>2.6</v>
      </c>
      <c r="P1172" s="17">
        <f t="shared" si="665"/>
        <v>4.2</v>
      </c>
      <c r="Q1172" s="124">
        <f t="shared" si="666"/>
        <v>0.4</v>
      </c>
      <c r="R1172" s="26">
        <f t="shared" si="667"/>
        <v>2</v>
      </c>
      <c r="S1172" s="2" t="s">
        <v>31134</v>
      </c>
      <c r="T1172" s="2" t="s">
        <v>36114</v>
      </c>
      <c r="U1172" s="24">
        <f t="shared" si="668"/>
        <v>476</v>
      </c>
      <c r="V1172" s="66">
        <f t="shared" si="668"/>
        <v>405.5</v>
      </c>
      <c r="W1172" s="54">
        <f t="shared" si="669"/>
        <v>2.11</v>
      </c>
      <c r="X1172" s="143">
        <f t="shared" si="670"/>
        <v>476</v>
      </c>
      <c r="Y1172" s="143">
        <f t="shared" si="671"/>
        <v>0.52200000000000002</v>
      </c>
      <c r="AD1172">
        <v>152</v>
      </c>
      <c r="AE1172">
        <v>-1</v>
      </c>
      <c r="AF1172" s="10">
        <v>37.9</v>
      </c>
      <c r="AG1172" s="10">
        <v>58.12</v>
      </c>
      <c r="AH1172" s="10">
        <f t="shared" si="672"/>
        <v>174549.796820788</v>
      </c>
      <c r="AI1172" s="11">
        <f t="shared" si="660"/>
        <v>0</v>
      </c>
      <c r="AJ1172">
        <f t="shared" si="661"/>
        <v>0</v>
      </c>
      <c r="AK1172" t="e">
        <f t="shared" si="673"/>
        <v>#DIV/0!</v>
      </c>
      <c r="AL1172">
        <f t="shared" si="674"/>
        <v>4.8404450640000025</v>
      </c>
      <c r="AM1172" s="5">
        <f t="shared" si="675"/>
        <v>4.2200000000000006</v>
      </c>
      <c r="AN1172">
        <v>0</v>
      </c>
      <c r="AO1172" s="72">
        <f t="shared" si="676"/>
        <v>2</v>
      </c>
      <c r="AP1172" s="72">
        <f t="shared" si="677"/>
        <v>0.4</v>
      </c>
      <c r="AQ1172" s="72">
        <f t="shared" si="678"/>
        <v>0.60000000000000009</v>
      </c>
      <c r="AR1172" s="71" t="e">
        <f t="shared" si="679"/>
        <v>#DIV/0!</v>
      </c>
      <c r="BA1172">
        <f t="shared" si="680"/>
        <v>203</v>
      </c>
      <c r="BB1172" s="91" t="e">
        <f t="shared" si="681"/>
        <v>#DIV/0!</v>
      </c>
    </row>
    <row r="1173" spans="1:54">
      <c r="A1173" s="2" t="s">
        <v>1298</v>
      </c>
      <c r="B1173" s="7" t="s">
        <v>41116</v>
      </c>
      <c r="C1173" s="17">
        <f t="shared" si="662"/>
        <v>18.3</v>
      </c>
      <c r="D1173" s="28">
        <f t="shared" si="663"/>
        <v>273</v>
      </c>
      <c r="E1173" s="8">
        <f t="shared" si="682"/>
        <v>14</v>
      </c>
      <c r="F1173" s="2" t="s">
        <v>6285</v>
      </c>
      <c r="G1173" s="54">
        <f t="shared" si="683"/>
        <v>17.400000000000002</v>
      </c>
      <c r="H1173" s="20">
        <f t="shared" si="684"/>
        <v>0.21310980000000002</v>
      </c>
      <c r="I1173" s="14" t="s">
        <v>16251</v>
      </c>
      <c r="J1173" s="14" t="s">
        <v>11270</v>
      </c>
      <c r="K1173" s="14" t="s">
        <v>21212</v>
      </c>
      <c r="L1173" s="14" t="s">
        <v>26173</v>
      </c>
      <c r="M1173" s="28">
        <f t="shared" si="685"/>
        <v>10.1</v>
      </c>
      <c r="N1173" s="46">
        <f t="shared" si="664"/>
        <v>5.6</v>
      </c>
      <c r="O1173" s="17">
        <f t="shared" si="665"/>
        <v>2.6</v>
      </c>
      <c r="P1173" s="17">
        <f t="shared" si="665"/>
        <v>8.8000000000000007</v>
      </c>
      <c r="Q1173" s="124">
        <f t="shared" si="666"/>
        <v>0.8</v>
      </c>
      <c r="R1173" s="26">
        <f t="shared" si="667"/>
        <v>1</v>
      </c>
      <c r="S1173" s="2" t="s">
        <v>31135</v>
      </c>
      <c r="T1173" s="2" t="s">
        <v>36115</v>
      </c>
      <c r="U1173" s="24">
        <f t="shared" si="668"/>
        <v>545.6</v>
      </c>
      <c r="V1173" s="66">
        <f t="shared" si="668"/>
        <v>344.40000000000003</v>
      </c>
      <c r="W1173" s="54">
        <f t="shared" si="669"/>
        <v>1.74</v>
      </c>
      <c r="X1173" s="143">
        <f t="shared" si="670"/>
        <v>545.6</v>
      </c>
      <c r="Y1173" s="143">
        <f t="shared" si="671"/>
        <v>0.44799999999999995</v>
      </c>
      <c r="AD1173">
        <v>152</v>
      </c>
      <c r="AE1173">
        <v>-1</v>
      </c>
      <c r="AF1173" s="10">
        <v>37.9</v>
      </c>
      <c r="AG1173" s="10">
        <v>58.12</v>
      </c>
      <c r="AH1173" s="10">
        <f t="shared" si="672"/>
        <v>300647.7522648169</v>
      </c>
      <c r="AI1173" s="11">
        <f t="shared" si="660"/>
        <v>0</v>
      </c>
      <c r="AJ1173">
        <f t="shared" si="661"/>
        <v>0</v>
      </c>
      <c r="AK1173" t="e">
        <f t="shared" si="673"/>
        <v>#DIV/0!</v>
      </c>
      <c r="AL1173">
        <f t="shared" si="674"/>
        <v>18.004047776000004</v>
      </c>
      <c r="AM1173" s="5">
        <f t="shared" si="675"/>
        <v>3.46</v>
      </c>
      <c r="AN1173">
        <v>0</v>
      </c>
      <c r="AO1173" s="72">
        <f t="shared" si="676"/>
        <v>1</v>
      </c>
      <c r="AP1173" s="72">
        <f t="shared" si="677"/>
        <v>0.8</v>
      </c>
      <c r="AQ1173" s="72">
        <f t="shared" si="678"/>
        <v>0.8</v>
      </c>
      <c r="AR1173" s="71" t="e">
        <f t="shared" si="679"/>
        <v>#DIV/0!</v>
      </c>
      <c r="BA1173">
        <f t="shared" si="680"/>
        <v>273</v>
      </c>
      <c r="BB1173" s="91" t="e">
        <f t="shared" si="681"/>
        <v>#DIV/0!</v>
      </c>
    </row>
    <row r="1174" spans="1:54">
      <c r="A1174" s="2" t="s">
        <v>1299</v>
      </c>
      <c r="B1174" s="7" t="s">
        <v>41117</v>
      </c>
      <c r="C1174" s="17">
        <f t="shared" si="662"/>
        <v>12.200000000000001</v>
      </c>
      <c r="D1174" s="28">
        <f t="shared" si="663"/>
        <v>18</v>
      </c>
      <c r="E1174" s="8">
        <f t="shared" si="682"/>
        <v>13</v>
      </c>
      <c r="F1174" s="2" t="s">
        <v>6286</v>
      </c>
      <c r="G1174" s="54">
        <f t="shared" si="683"/>
        <v>11.299999999999999</v>
      </c>
      <c r="H1174" s="20">
        <f t="shared" si="684"/>
        <v>0.32988719999999999</v>
      </c>
      <c r="I1174" s="14" t="s">
        <v>16252</v>
      </c>
      <c r="J1174" s="14" t="s">
        <v>11271</v>
      </c>
      <c r="K1174" s="14" t="s">
        <v>21213</v>
      </c>
      <c r="L1174" s="14" t="s">
        <v>26174</v>
      </c>
      <c r="M1174" s="28">
        <f t="shared" si="685"/>
        <v>13.1</v>
      </c>
      <c r="N1174" s="46">
        <f t="shared" si="664"/>
        <v>5.6</v>
      </c>
      <c r="O1174" s="17">
        <f t="shared" si="665"/>
        <v>2.8000000000000003</v>
      </c>
      <c r="P1174" s="17">
        <f t="shared" si="665"/>
        <v>2.8000000000000003</v>
      </c>
      <c r="Q1174" s="124">
        <f t="shared" si="666"/>
        <v>0.60000000000000009</v>
      </c>
      <c r="R1174" s="26">
        <f t="shared" si="667"/>
        <v>0.8</v>
      </c>
      <c r="S1174" s="2" t="s">
        <v>31136</v>
      </c>
      <c r="T1174" s="2" t="s">
        <v>129</v>
      </c>
      <c r="U1174" s="24">
        <f t="shared" si="668"/>
        <v>291</v>
      </c>
      <c r="V1174" s="66">
        <f t="shared" si="668"/>
        <v>395.3</v>
      </c>
      <c r="W1174" s="54">
        <f t="shared" si="669"/>
        <v>1.1300000000000001</v>
      </c>
      <c r="X1174" s="143">
        <f t="shared" si="670"/>
        <v>291</v>
      </c>
      <c r="Y1174" s="143">
        <f t="shared" si="671"/>
        <v>0.32600000000000007</v>
      </c>
      <c r="AD1174">
        <v>152</v>
      </c>
      <c r="AE1174">
        <v>-1</v>
      </c>
      <c r="AF1174" s="10">
        <v>37.9</v>
      </c>
      <c r="AG1174" s="10">
        <v>58.12</v>
      </c>
      <c r="AH1174" s="10">
        <f t="shared" si="672"/>
        <v>205123.41567178088</v>
      </c>
      <c r="AI1174" s="11">
        <f t="shared" si="660"/>
        <v>0</v>
      </c>
      <c r="AJ1174">
        <f t="shared" si="661"/>
        <v>0</v>
      </c>
      <c r="AK1174" t="e">
        <f t="shared" si="673"/>
        <v>#DIV/0!</v>
      </c>
      <c r="AL1174">
        <f t="shared" si="674"/>
        <v>4.2029474816000016</v>
      </c>
      <c r="AM1174" s="5">
        <f t="shared" si="675"/>
        <v>2.2400000000000002</v>
      </c>
      <c r="AN1174">
        <v>0</v>
      </c>
      <c r="AO1174" s="72">
        <f t="shared" si="676"/>
        <v>0.8</v>
      </c>
      <c r="AP1174" s="72">
        <f t="shared" si="677"/>
        <v>0.60000000000000009</v>
      </c>
      <c r="AQ1174" s="72">
        <f t="shared" si="678"/>
        <v>0.60000000000000009</v>
      </c>
      <c r="AR1174" s="71" t="e">
        <f t="shared" si="679"/>
        <v>#DIV/0!</v>
      </c>
      <c r="BA1174">
        <f t="shared" si="680"/>
        <v>18</v>
      </c>
      <c r="BB1174" s="91" t="e">
        <f t="shared" si="681"/>
        <v>#DIV/0!</v>
      </c>
    </row>
    <row r="1175" spans="1:54">
      <c r="A1175" s="2" t="s">
        <v>1300</v>
      </c>
      <c r="B1175" s="7" t="s">
        <v>41118</v>
      </c>
      <c r="C1175" s="17">
        <f t="shared" si="662"/>
        <v>23</v>
      </c>
      <c r="D1175" s="28">
        <f t="shared" si="663"/>
        <v>180</v>
      </c>
      <c r="E1175" s="8">
        <f t="shared" si="682"/>
        <v>15</v>
      </c>
      <c r="F1175" s="2" t="s">
        <v>6287</v>
      </c>
      <c r="G1175" s="54">
        <f t="shared" si="683"/>
        <v>22.1</v>
      </c>
      <c r="H1175" s="20">
        <f t="shared" si="684"/>
        <v>0.40911439999999999</v>
      </c>
      <c r="I1175" s="14" t="s">
        <v>16253</v>
      </c>
      <c r="J1175" s="14" t="s">
        <v>11272</v>
      </c>
      <c r="K1175" s="14" t="s">
        <v>21214</v>
      </c>
      <c r="L1175" s="14" t="s">
        <v>26175</v>
      </c>
      <c r="M1175" s="28">
        <f t="shared" si="685"/>
        <v>13.6</v>
      </c>
      <c r="N1175" s="46">
        <f t="shared" si="664"/>
        <v>6.6</v>
      </c>
      <c r="O1175" s="17">
        <f t="shared" si="665"/>
        <v>2.4000000000000004</v>
      </c>
      <c r="P1175" s="17">
        <f t="shared" si="665"/>
        <v>1.8</v>
      </c>
      <c r="Q1175" s="124">
        <f t="shared" si="666"/>
        <v>1.2000000000000002</v>
      </c>
      <c r="R1175" s="26">
        <f t="shared" si="667"/>
        <v>2</v>
      </c>
      <c r="S1175" s="2" t="s">
        <v>31137</v>
      </c>
      <c r="T1175" s="2" t="s">
        <v>36116</v>
      </c>
      <c r="U1175" s="24">
        <f t="shared" si="668"/>
        <v>453</v>
      </c>
      <c r="V1175" s="66">
        <f t="shared" si="668"/>
        <v>321</v>
      </c>
      <c r="W1175" s="54">
        <f t="shared" si="669"/>
        <v>2.21</v>
      </c>
      <c r="X1175" s="143">
        <f t="shared" si="670"/>
        <v>453</v>
      </c>
      <c r="Y1175" s="143">
        <f t="shared" si="671"/>
        <v>0.54200000000000004</v>
      </c>
      <c r="AD1175">
        <v>152</v>
      </c>
      <c r="AE1175">
        <v>-1</v>
      </c>
      <c r="AF1175" s="10">
        <v>37.9</v>
      </c>
      <c r="AG1175" s="10">
        <v>58.12</v>
      </c>
      <c r="AH1175" s="10">
        <f t="shared" si="672"/>
        <v>331473.44811988843</v>
      </c>
      <c r="AI1175" s="11">
        <f t="shared" si="660"/>
        <v>0</v>
      </c>
      <c r="AJ1175">
        <f t="shared" si="661"/>
        <v>0</v>
      </c>
      <c r="AK1175" t="e">
        <f t="shared" si="673"/>
        <v>#DIV/0!</v>
      </c>
      <c r="AL1175">
        <f t="shared" si="674"/>
        <v>5.1052515840000012</v>
      </c>
      <c r="AM1175" s="5">
        <f t="shared" si="675"/>
        <v>4.4000000000000004</v>
      </c>
      <c r="AN1175">
        <v>0</v>
      </c>
      <c r="AO1175" s="72">
        <f t="shared" si="676"/>
        <v>2</v>
      </c>
      <c r="AP1175" s="72">
        <f t="shared" si="677"/>
        <v>1.2000000000000002</v>
      </c>
      <c r="AQ1175" s="72">
        <f t="shared" si="678"/>
        <v>1.2000000000000002</v>
      </c>
      <c r="AR1175" s="71" t="e">
        <f t="shared" si="679"/>
        <v>#DIV/0!</v>
      </c>
      <c r="BA1175">
        <f t="shared" si="680"/>
        <v>180</v>
      </c>
      <c r="BB1175" s="91" t="e">
        <f t="shared" si="681"/>
        <v>#DIV/0!</v>
      </c>
    </row>
    <row r="1176" spans="1:54">
      <c r="A1176" s="2" t="s">
        <v>1301</v>
      </c>
      <c r="B1176" s="7" t="s">
        <v>41119</v>
      </c>
      <c r="C1176" s="17">
        <f t="shared" si="662"/>
        <v>21.1</v>
      </c>
      <c r="D1176" s="28">
        <f t="shared" si="663"/>
        <v>290</v>
      </c>
      <c r="E1176" s="8">
        <f t="shared" si="682"/>
        <v>7</v>
      </c>
      <c r="F1176" s="2" t="s">
        <v>6288</v>
      </c>
      <c r="G1176" s="54">
        <f t="shared" si="683"/>
        <v>20.100000000000001</v>
      </c>
      <c r="H1176" s="20">
        <f t="shared" si="684"/>
        <v>0.7359367</v>
      </c>
      <c r="I1176" s="14" t="s">
        <v>16254</v>
      </c>
      <c r="J1176" s="14" t="s">
        <v>11273</v>
      </c>
      <c r="K1176" s="14" t="s">
        <v>21215</v>
      </c>
      <c r="L1176" s="14" t="s">
        <v>26176</v>
      </c>
      <c r="M1176" s="28">
        <f t="shared" si="685"/>
        <v>9.5</v>
      </c>
      <c r="N1176" s="46">
        <f t="shared" si="664"/>
        <v>6.2</v>
      </c>
      <c r="O1176" s="17">
        <f t="shared" si="665"/>
        <v>1.4000000000000001</v>
      </c>
      <c r="P1176" s="17">
        <f t="shared" si="665"/>
        <v>10</v>
      </c>
      <c r="Q1176" s="124">
        <f t="shared" si="666"/>
        <v>0.4</v>
      </c>
      <c r="R1176" s="26">
        <f t="shared" si="667"/>
        <v>1.4000000000000001</v>
      </c>
      <c r="S1176" s="2" t="s">
        <v>31138</v>
      </c>
      <c r="T1176" s="2" t="s">
        <v>36117</v>
      </c>
      <c r="U1176" s="24">
        <f t="shared" si="668"/>
        <v>562.9</v>
      </c>
      <c r="V1176" s="66">
        <f t="shared" si="668"/>
        <v>320.8</v>
      </c>
      <c r="W1176" s="54">
        <f t="shared" si="669"/>
        <v>2.0099999999999998</v>
      </c>
      <c r="X1176" s="143">
        <f t="shared" si="670"/>
        <v>562.9</v>
      </c>
      <c r="Y1176" s="143">
        <f t="shared" si="671"/>
        <v>0.502</v>
      </c>
      <c r="AD1176">
        <v>152</v>
      </c>
      <c r="AE1176">
        <v>-1</v>
      </c>
      <c r="AF1176" s="10">
        <v>37.9</v>
      </c>
      <c r="AG1176" s="10">
        <v>58.12</v>
      </c>
      <c r="AH1176" s="10">
        <f t="shared" si="672"/>
        <v>331732.65398693527</v>
      </c>
      <c r="AI1176" s="11">
        <f t="shared" si="660"/>
        <v>0</v>
      </c>
      <c r="AJ1176">
        <f t="shared" si="661"/>
        <v>0</v>
      </c>
      <c r="AK1176" t="e">
        <f t="shared" si="673"/>
        <v>#DIV/0!</v>
      </c>
      <c r="AL1176">
        <f t="shared" si="674"/>
        <v>5.1756406800000008</v>
      </c>
      <c r="AM1176" s="5">
        <f t="shared" si="675"/>
        <v>4.0200000000000005</v>
      </c>
      <c r="AN1176">
        <v>0</v>
      </c>
      <c r="AO1176" s="72">
        <f t="shared" si="676"/>
        <v>1.4000000000000001</v>
      </c>
      <c r="AP1176" s="72">
        <f t="shared" si="677"/>
        <v>0.4</v>
      </c>
      <c r="AQ1176" s="72">
        <f t="shared" si="678"/>
        <v>0.4</v>
      </c>
      <c r="AR1176" s="71" t="e">
        <f t="shared" si="679"/>
        <v>#DIV/0!</v>
      </c>
      <c r="BA1176">
        <f t="shared" si="680"/>
        <v>290</v>
      </c>
      <c r="BB1176" s="91" t="e">
        <f t="shared" si="681"/>
        <v>#DIV/0!</v>
      </c>
    </row>
    <row r="1177" spans="1:54">
      <c r="A1177" s="2" t="s">
        <v>1302</v>
      </c>
      <c r="B1177" s="7" t="s">
        <v>41120</v>
      </c>
      <c r="C1177" s="17">
        <f t="shared" si="662"/>
        <v>28.1</v>
      </c>
      <c r="D1177" s="28">
        <f t="shared" si="663"/>
        <v>157</v>
      </c>
      <c r="E1177" s="8">
        <f t="shared" si="682"/>
        <v>8</v>
      </c>
      <c r="F1177" s="2" t="s">
        <v>6289</v>
      </c>
      <c r="G1177" s="54">
        <f t="shared" si="683"/>
        <v>27.200000000000003</v>
      </c>
      <c r="H1177" s="20">
        <f t="shared" si="684"/>
        <v>0.81999889999999998</v>
      </c>
      <c r="I1177" s="14" t="s">
        <v>16255</v>
      </c>
      <c r="J1177" s="14" t="s">
        <v>11274</v>
      </c>
      <c r="K1177" s="14" t="s">
        <v>21216</v>
      </c>
      <c r="L1177" s="14" t="s">
        <v>26177</v>
      </c>
      <c r="M1177" s="28">
        <f t="shared" si="685"/>
        <v>11.7</v>
      </c>
      <c r="N1177" s="46">
        <f t="shared" si="664"/>
        <v>5.2</v>
      </c>
      <c r="O1177" s="17">
        <f t="shared" si="665"/>
        <v>1.8</v>
      </c>
      <c r="P1177" s="17">
        <f t="shared" si="665"/>
        <v>5.6000000000000005</v>
      </c>
      <c r="Q1177" s="124">
        <f t="shared" si="666"/>
        <v>0.4</v>
      </c>
      <c r="R1177" s="26">
        <f t="shared" si="667"/>
        <v>2</v>
      </c>
      <c r="S1177" s="2" t="s">
        <v>31139</v>
      </c>
      <c r="T1177" s="2" t="s">
        <v>36118</v>
      </c>
      <c r="U1177" s="24">
        <f t="shared" si="668"/>
        <v>429.8</v>
      </c>
      <c r="V1177" s="66">
        <f t="shared" si="668"/>
        <v>407.8</v>
      </c>
      <c r="W1177" s="54">
        <f t="shared" si="669"/>
        <v>2.7199999999999998</v>
      </c>
      <c r="X1177" s="143">
        <f t="shared" si="670"/>
        <v>429.8</v>
      </c>
      <c r="Y1177" s="143">
        <f t="shared" si="671"/>
        <v>0.64399999999999991</v>
      </c>
      <c r="AD1177">
        <v>152</v>
      </c>
      <c r="AE1177">
        <v>-1</v>
      </c>
      <c r="AF1177" s="10">
        <v>37.9</v>
      </c>
      <c r="AG1177" s="10">
        <v>58.12</v>
      </c>
      <c r="AH1177" s="10">
        <f t="shared" si="672"/>
        <v>166566.5163801767</v>
      </c>
      <c r="AI1177" s="11">
        <f t="shared" si="660"/>
        <v>0</v>
      </c>
      <c r="AJ1177">
        <f t="shared" si="661"/>
        <v>0</v>
      </c>
      <c r="AK1177" t="e">
        <f t="shared" si="673"/>
        <v>#DIV/0!</v>
      </c>
      <c r="AL1177">
        <f t="shared" si="674"/>
        <v>3.6288221760000012</v>
      </c>
      <c r="AM1177" s="5">
        <f t="shared" si="675"/>
        <v>5.42</v>
      </c>
      <c r="AN1177">
        <v>0</v>
      </c>
      <c r="AO1177" s="72">
        <f t="shared" si="676"/>
        <v>2</v>
      </c>
      <c r="AP1177" s="72">
        <f t="shared" si="677"/>
        <v>0.4</v>
      </c>
      <c r="AQ1177" s="72">
        <f t="shared" si="678"/>
        <v>0.4</v>
      </c>
      <c r="AR1177" s="71" t="e">
        <f t="shared" si="679"/>
        <v>#DIV/0!</v>
      </c>
      <c r="BA1177">
        <f t="shared" si="680"/>
        <v>157</v>
      </c>
      <c r="BB1177" s="91" t="e">
        <f t="shared" si="681"/>
        <v>#DIV/0!</v>
      </c>
    </row>
    <row r="1178" spans="1:54">
      <c r="A1178" s="2" t="s">
        <v>1303</v>
      </c>
      <c r="B1178" s="7" t="s">
        <v>41121</v>
      </c>
      <c r="C1178" s="17">
        <f t="shared" si="662"/>
        <v>21.1</v>
      </c>
      <c r="D1178" s="28">
        <f t="shared" si="663"/>
        <v>15</v>
      </c>
      <c r="E1178" s="8">
        <f t="shared" si="682"/>
        <v>9</v>
      </c>
      <c r="F1178" s="2" t="s">
        <v>6290</v>
      </c>
      <c r="G1178" s="54">
        <f t="shared" si="683"/>
        <v>20.100000000000001</v>
      </c>
      <c r="H1178" s="20">
        <f t="shared" si="684"/>
        <v>0.15403939999999999</v>
      </c>
      <c r="I1178" s="14" t="s">
        <v>16256</v>
      </c>
      <c r="J1178" s="14" t="s">
        <v>11275</v>
      </c>
      <c r="K1178" s="14" t="s">
        <v>21217</v>
      </c>
      <c r="L1178" s="14" t="s">
        <v>26178</v>
      </c>
      <c r="M1178" s="28">
        <f t="shared" si="685"/>
        <v>9.8999999999999986</v>
      </c>
      <c r="N1178" s="46">
        <f t="shared" si="664"/>
        <v>6.2</v>
      </c>
      <c r="O1178" s="17">
        <f t="shared" si="665"/>
        <v>1.4000000000000001</v>
      </c>
      <c r="P1178" s="17">
        <f t="shared" si="665"/>
        <v>9.2000000000000011</v>
      </c>
      <c r="Q1178" s="124">
        <f t="shared" si="666"/>
        <v>0.60000000000000009</v>
      </c>
      <c r="R1178" s="26">
        <f t="shared" si="667"/>
        <v>0.8</v>
      </c>
      <c r="S1178" s="2" t="s">
        <v>31140</v>
      </c>
      <c r="T1178" s="2" t="s">
        <v>36119</v>
      </c>
      <c r="U1178" s="24">
        <f t="shared" si="668"/>
        <v>288.40000000000003</v>
      </c>
      <c r="V1178" s="66">
        <f t="shared" si="668"/>
        <v>312.3</v>
      </c>
      <c r="W1178" s="54">
        <f t="shared" si="669"/>
        <v>2.0099999999999998</v>
      </c>
      <c r="X1178" s="143">
        <f t="shared" si="670"/>
        <v>288.40000000000003</v>
      </c>
      <c r="Y1178" s="143">
        <f t="shared" si="671"/>
        <v>0.502</v>
      </c>
      <c r="AD1178">
        <v>152</v>
      </c>
      <c r="AE1178">
        <v>-1</v>
      </c>
      <c r="AF1178" s="10">
        <v>37.9</v>
      </c>
      <c r="AG1178" s="10">
        <v>58.12</v>
      </c>
      <c r="AH1178" s="10">
        <f t="shared" si="672"/>
        <v>341769.43365803408</v>
      </c>
      <c r="AI1178" s="11">
        <f t="shared" si="660"/>
        <v>0</v>
      </c>
      <c r="AJ1178">
        <f t="shared" si="661"/>
        <v>0</v>
      </c>
      <c r="AK1178" t="e">
        <f t="shared" si="673"/>
        <v>#DIV/0!</v>
      </c>
      <c r="AL1178">
        <f t="shared" si="674"/>
        <v>8.7167780224000015</v>
      </c>
      <c r="AM1178" s="5">
        <f t="shared" si="675"/>
        <v>4.0200000000000005</v>
      </c>
      <c r="AN1178">
        <v>0</v>
      </c>
      <c r="AO1178" s="72">
        <f t="shared" si="676"/>
        <v>0.8</v>
      </c>
      <c r="AP1178" s="72">
        <f t="shared" si="677"/>
        <v>0.60000000000000009</v>
      </c>
      <c r="AQ1178" s="72">
        <f t="shared" si="678"/>
        <v>0.8</v>
      </c>
      <c r="AR1178" s="71" t="e">
        <f t="shared" si="679"/>
        <v>#DIV/0!</v>
      </c>
      <c r="BA1178">
        <f t="shared" si="680"/>
        <v>15</v>
      </c>
      <c r="BB1178" s="91" t="e">
        <f t="shared" si="681"/>
        <v>#DIV/0!</v>
      </c>
    </row>
    <row r="1179" spans="1:54">
      <c r="A1179" s="2" t="s">
        <v>1304</v>
      </c>
      <c r="B1179" s="7" t="s">
        <v>41122</v>
      </c>
      <c r="C1179" s="17">
        <f t="shared" si="662"/>
        <v>24.6</v>
      </c>
      <c r="D1179" s="28">
        <f t="shared" si="663"/>
        <v>288</v>
      </c>
      <c r="E1179" s="8">
        <f t="shared" si="682"/>
        <v>12</v>
      </c>
      <c r="F1179" s="2" t="s">
        <v>6291</v>
      </c>
      <c r="G1179" s="54">
        <f t="shared" si="683"/>
        <v>23.700000000000003</v>
      </c>
      <c r="H1179" s="20">
        <f t="shared" si="684"/>
        <v>0.1514829</v>
      </c>
      <c r="I1179" s="14" t="s">
        <v>16257</v>
      </c>
      <c r="J1179" s="14" t="s">
        <v>11276</v>
      </c>
      <c r="K1179" s="14" t="s">
        <v>21218</v>
      </c>
      <c r="L1179" s="14" t="s">
        <v>26179</v>
      </c>
      <c r="M1179" s="28">
        <f t="shared" si="685"/>
        <v>10.9</v>
      </c>
      <c r="N1179" s="46">
        <f t="shared" si="664"/>
        <v>6.4</v>
      </c>
      <c r="O1179" s="17">
        <f t="shared" si="665"/>
        <v>0.60000000000000009</v>
      </c>
      <c r="P1179" s="17">
        <f t="shared" si="665"/>
        <v>7.2</v>
      </c>
      <c r="Q1179" s="124">
        <f t="shared" si="666"/>
        <v>2.4000000000000004</v>
      </c>
      <c r="R1179" s="26">
        <f t="shared" si="667"/>
        <v>2.8000000000000003</v>
      </c>
      <c r="S1179" s="2" t="s">
        <v>31141</v>
      </c>
      <c r="T1179" s="2" t="s">
        <v>36120</v>
      </c>
      <c r="U1179" s="24">
        <f t="shared" si="668"/>
        <v>560.80000000000007</v>
      </c>
      <c r="V1179" s="66">
        <f t="shared" si="668"/>
        <v>326.3</v>
      </c>
      <c r="W1179" s="54">
        <f t="shared" si="669"/>
        <v>2.3699999999999997</v>
      </c>
      <c r="X1179" s="143">
        <f t="shared" si="670"/>
        <v>560.80000000000007</v>
      </c>
      <c r="Y1179" s="143">
        <f t="shared" si="671"/>
        <v>0.57399999999999995</v>
      </c>
      <c r="AD1179">
        <v>152</v>
      </c>
      <c r="AE1179">
        <v>-1</v>
      </c>
      <c r="AF1179" s="10">
        <v>37.9</v>
      </c>
      <c r="AG1179" s="10">
        <v>58.12</v>
      </c>
      <c r="AH1179" s="10">
        <f t="shared" si="672"/>
        <v>324898.66354906169</v>
      </c>
      <c r="AI1179" s="11">
        <f t="shared" si="660"/>
        <v>0</v>
      </c>
      <c r="AJ1179">
        <f t="shared" si="661"/>
        <v>0</v>
      </c>
      <c r="AK1179" t="e">
        <f t="shared" si="673"/>
        <v>#DIV/0!</v>
      </c>
      <c r="AL1179">
        <f t="shared" si="674"/>
        <v>10.263662841600002</v>
      </c>
      <c r="AM1179" s="5">
        <f t="shared" si="675"/>
        <v>4.7200000000000006</v>
      </c>
      <c r="AN1179">
        <v>0</v>
      </c>
      <c r="AO1179" s="72">
        <f t="shared" si="676"/>
        <v>2.8000000000000003</v>
      </c>
      <c r="AP1179" s="72">
        <f t="shared" si="677"/>
        <v>2.4000000000000004</v>
      </c>
      <c r="AQ1179" s="72">
        <f t="shared" si="678"/>
        <v>2.4000000000000004</v>
      </c>
      <c r="AR1179" s="71" t="e">
        <f t="shared" si="679"/>
        <v>#DIV/0!</v>
      </c>
      <c r="BA1179">
        <f t="shared" si="680"/>
        <v>288</v>
      </c>
      <c r="BB1179" s="91" t="e">
        <f t="shared" si="681"/>
        <v>#DIV/0!</v>
      </c>
    </row>
    <row r="1180" spans="1:54">
      <c r="A1180" s="2" t="s">
        <v>1305</v>
      </c>
      <c r="B1180" s="7" t="s">
        <v>41123</v>
      </c>
      <c r="C1180" s="17">
        <f t="shared" si="662"/>
        <v>33.4</v>
      </c>
      <c r="D1180" s="28">
        <f t="shared" si="663"/>
        <v>241</v>
      </c>
      <c r="E1180" s="8">
        <f t="shared" si="682"/>
        <v>11</v>
      </c>
      <c r="F1180" s="2" t="s">
        <v>6292</v>
      </c>
      <c r="G1180" s="54">
        <f t="shared" si="683"/>
        <v>32.5</v>
      </c>
      <c r="H1180" s="20">
        <f t="shared" si="684"/>
        <v>0.56526370000000004</v>
      </c>
      <c r="I1180" s="14" t="s">
        <v>16258</v>
      </c>
      <c r="J1180" s="14" t="s">
        <v>11277</v>
      </c>
      <c r="K1180" s="14" t="s">
        <v>21219</v>
      </c>
      <c r="L1180" s="14" t="s">
        <v>26180</v>
      </c>
      <c r="M1180" s="28">
        <f t="shared" si="685"/>
        <v>13.4</v>
      </c>
      <c r="N1180" s="46">
        <f t="shared" si="664"/>
        <v>6.6</v>
      </c>
      <c r="O1180" s="17">
        <f t="shared" si="665"/>
        <v>2</v>
      </c>
      <c r="P1180" s="17">
        <f t="shared" si="665"/>
        <v>2.2000000000000002</v>
      </c>
      <c r="Q1180" s="124">
        <f t="shared" si="666"/>
        <v>0.60000000000000009</v>
      </c>
      <c r="R1180" s="26">
        <f t="shared" si="667"/>
        <v>1.4000000000000001</v>
      </c>
      <c r="S1180" s="2" t="s">
        <v>31142</v>
      </c>
      <c r="T1180" s="2" t="s">
        <v>36121</v>
      </c>
      <c r="U1180" s="24">
        <f t="shared" si="668"/>
        <v>513.9</v>
      </c>
      <c r="V1180" s="66">
        <f t="shared" si="668"/>
        <v>323.10000000000002</v>
      </c>
      <c r="W1180" s="54">
        <f t="shared" si="669"/>
        <v>3.25</v>
      </c>
      <c r="X1180" s="143">
        <f t="shared" si="670"/>
        <v>513.9</v>
      </c>
      <c r="Y1180" s="143">
        <f t="shared" si="671"/>
        <v>0.75</v>
      </c>
      <c r="AD1180">
        <v>152</v>
      </c>
      <c r="AE1180">
        <v>-1</v>
      </c>
      <c r="AF1180" s="10">
        <v>37.9</v>
      </c>
      <c r="AG1180" s="10">
        <v>58.12</v>
      </c>
      <c r="AH1180" s="10">
        <f t="shared" si="672"/>
        <v>328851.39199838345</v>
      </c>
      <c r="AI1180" s="11">
        <f t="shared" si="660"/>
        <v>0</v>
      </c>
      <c r="AJ1180">
        <f t="shared" si="661"/>
        <v>0</v>
      </c>
      <c r="AK1180" t="e">
        <f t="shared" si="673"/>
        <v>#DIV/0!</v>
      </c>
      <c r="AL1180">
        <f t="shared" si="674"/>
        <v>2.6779756080000001</v>
      </c>
      <c r="AM1180" s="5">
        <f t="shared" si="675"/>
        <v>6.4799999999999995</v>
      </c>
      <c r="AN1180">
        <v>0</v>
      </c>
      <c r="AO1180" s="72">
        <f t="shared" si="676"/>
        <v>1.4000000000000001</v>
      </c>
      <c r="AP1180" s="72">
        <f t="shared" si="677"/>
        <v>0.60000000000000009</v>
      </c>
      <c r="AQ1180" s="72">
        <f t="shared" si="678"/>
        <v>0.8</v>
      </c>
      <c r="AR1180" s="71" t="e">
        <f t="shared" si="679"/>
        <v>#DIV/0!</v>
      </c>
      <c r="BA1180">
        <f t="shared" si="680"/>
        <v>241</v>
      </c>
      <c r="BB1180" s="91" t="e">
        <f t="shared" si="681"/>
        <v>#DIV/0!</v>
      </c>
    </row>
    <row r="1181" spans="1:54">
      <c r="A1181" s="2" t="s">
        <v>1306</v>
      </c>
      <c r="B1181" s="7" t="s">
        <v>41124</v>
      </c>
      <c r="C1181" s="17">
        <f t="shared" si="662"/>
        <v>31.900000000000002</v>
      </c>
      <c r="D1181" s="28">
        <f t="shared" si="663"/>
        <v>266</v>
      </c>
      <c r="E1181" s="8">
        <f t="shared" si="682"/>
        <v>11</v>
      </c>
      <c r="F1181" s="2" t="s">
        <v>6293</v>
      </c>
      <c r="G1181" s="54">
        <f t="shared" si="683"/>
        <v>30.900000000000002</v>
      </c>
      <c r="H1181" s="20">
        <f t="shared" si="684"/>
        <v>0.55142420000000003</v>
      </c>
      <c r="I1181" s="14" t="s">
        <v>16259</v>
      </c>
      <c r="J1181" s="14" t="s">
        <v>11278</v>
      </c>
      <c r="K1181" s="14" t="s">
        <v>21220</v>
      </c>
      <c r="L1181" s="14" t="s">
        <v>26181</v>
      </c>
      <c r="M1181" s="28">
        <f t="shared" si="685"/>
        <v>9.6</v>
      </c>
      <c r="N1181" s="46">
        <f t="shared" si="664"/>
        <v>5.2</v>
      </c>
      <c r="O1181" s="17">
        <f t="shared" si="665"/>
        <v>1.6</v>
      </c>
      <c r="P1181" s="17">
        <f t="shared" si="665"/>
        <v>9.8000000000000007</v>
      </c>
      <c r="Q1181" s="124">
        <f t="shared" si="666"/>
        <v>0.8</v>
      </c>
      <c r="R1181" s="26">
        <f t="shared" si="667"/>
        <v>1.6</v>
      </c>
      <c r="S1181" s="2" t="s">
        <v>31143</v>
      </c>
      <c r="T1181" s="2" t="s">
        <v>36122</v>
      </c>
      <c r="U1181" s="24">
        <f t="shared" si="668"/>
        <v>538.9</v>
      </c>
      <c r="V1181" s="66">
        <f t="shared" si="668"/>
        <v>405.6</v>
      </c>
      <c r="W1181" s="54">
        <f t="shared" si="669"/>
        <v>3.09</v>
      </c>
      <c r="X1181" s="143">
        <f t="shared" si="670"/>
        <v>538.9</v>
      </c>
      <c r="Y1181" s="143">
        <f t="shared" si="671"/>
        <v>0.71799999999999997</v>
      </c>
      <c r="AD1181">
        <v>152</v>
      </c>
      <c r="AE1181">
        <v>-1</v>
      </c>
      <c r="AF1181" s="10">
        <v>37.9</v>
      </c>
      <c r="AG1181" s="10">
        <v>58.12</v>
      </c>
      <c r="AH1181" s="10">
        <f t="shared" si="672"/>
        <v>174397.51692767217</v>
      </c>
      <c r="AI1181" s="11">
        <f t="shared" si="660"/>
        <v>0</v>
      </c>
      <c r="AJ1181">
        <f t="shared" si="661"/>
        <v>0</v>
      </c>
      <c r="AK1181" t="e">
        <f t="shared" si="673"/>
        <v>#DIV/0!</v>
      </c>
      <c r="AL1181">
        <f t="shared" si="674"/>
        <v>11.253869670400002</v>
      </c>
      <c r="AM1181" s="5">
        <f t="shared" si="675"/>
        <v>6.1800000000000006</v>
      </c>
      <c r="AN1181">
        <v>0</v>
      </c>
      <c r="AO1181" s="72">
        <f t="shared" si="676"/>
        <v>1.6</v>
      </c>
      <c r="AP1181" s="72">
        <f t="shared" si="677"/>
        <v>0.8</v>
      </c>
      <c r="AQ1181" s="72">
        <f t="shared" si="678"/>
        <v>0.8</v>
      </c>
      <c r="AR1181" s="71" t="e">
        <f t="shared" si="679"/>
        <v>#DIV/0!</v>
      </c>
      <c r="BA1181">
        <f t="shared" si="680"/>
        <v>266</v>
      </c>
      <c r="BB1181" s="91" t="e">
        <f t="shared" si="681"/>
        <v>#DIV/0!</v>
      </c>
    </row>
    <row r="1182" spans="1:54">
      <c r="A1182" s="2" t="s">
        <v>1307</v>
      </c>
      <c r="B1182" s="7" t="s">
        <v>41125</v>
      </c>
      <c r="C1182" s="17">
        <f t="shared" si="662"/>
        <v>37.200000000000003</v>
      </c>
      <c r="D1182" s="28">
        <f t="shared" si="663"/>
        <v>100</v>
      </c>
      <c r="E1182" s="8">
        <f t="shared" si="682"/>
        <v>8</v>
      </c>
      <c r="F1182" s="2" t="s">
        <v>6294</v>
      </c>
      <c r="G1182" s="54">
        <f t="shared" si="683"/>
        <v>36.200000000000003</v>
      </c>
      <c r="H1182" s="20">
        <f t="shared" si="684"/>
        <v>0.57487250000000001</v>
      </c>
      <c r="I1182" s="14" t="s">
        <v>16260</v>
      </c>
      <c r="J1182" s="14" t="s">
        <v>11279</v>
      </c>
      <c r="K1182" s="14" t="s">
        <v>21221</v>
      </c>
      <c r="L1182" s="14" t="s">
        <v>26182</v>
      </c>
      <c r="M1182" s="28">
        <f t="shared" si="685"/>
        <v>12.5</v>
      </c>
      <c r="N1182" s="46">
        <f t="shared" si="664"/>
        <v>5.4</v>
      </c>
      <c r="O1182" s="17">
        <f t="shared" si="665"/>
        <v>0.60000000000000009</v>
      </c>
      <c r="P1182" s="17">
        <f t="shared" si="665"/>
        <v>4</v>
      </c>
      <c r="Q1182" s="124">
        <f t="shared" si="666"/>
        <v>1.2000000000000002</v>
      </c>
      <c r="R1182" s="26">
        <f t="shared" si="667"/>
        <v>3</v>
      </c>
      <c r="S1182" s="2" t="s">
        <v>31144</v>
      </c>
      <c r="T1182" s="2" t="s">
        <v>36123</v>
      </c>
      <c r="U1182" s="24">
        <f t="shared" si="668"/>
        <v>373</v>
      </c>
      <c r="V1182" s="66">
        <f t="shared" si="668"/>
        <v>308.3</v>
      </c>
      <c r="W1182" s="54">
        <f t="shared" si="669"/>
        <v>3.6199999999999997</v>
      </c>
      <c r="X1182" s="143">
        <f t="shared" si="670"/>
        <v>373</v>
      </c>
      <c r="Y1182" s="143">
        <f t="shared" si="671"/>
        <v>0.82399999999999995</v>
      </c>
      <c r="AD1182">
        <v>152</v>
      </c>
      <c r="AE1182">
        <v>-1</v>
      </c>
      <c r="AF1182" s="10">
        <v>37.9</v>
      </c>
      <c r="AG1182" s="10">
        <v>58.12</v>
      </c>
      <c r="AH1182" s="10">
        <f t="shared" si="672"/>
        <v>346356.0246651757</v>
      </c>
      <c r="AI1182" s="11">
        <f t="shared" si="660"/>
        <v>0</v>
      </c>
      <c r="AJ1182">
        <f t="shared" si="661"/>
        <v>0</v>
      </c>
      <c r="AK1182" t="e">
        <f t="shared" si="673"/>
        <v>#DIV/0!</v>
      </c>
      <c r="AL1182">
        <f t="shared" si="674"/>
        <v>3.0609180000000005</v>
      </c>
      <c r="AM1182" s="5">
        <f t="shared" si="675"/>
        <v>7.24</v>
      </c>
      <c r="AN1182">
        <v>0</v>
      </c>
      <c r="AO1182" s="72">
        <f t="shared" si="676"/>
        <v>3</v>
      </c>
      <c r="AP1182" s="72">
        <f t="shared" si="677"/>
        <v>1.2000000000000002</v>
      </c>
      <c r="AQ1182" s="72">
        <f t="shared" si="678"/>
        <v>1.4000000000000001</v>
      </c>
      <c r="AR1182" s="71" t="e">
        <f t="shared" si="679"/>
        <v>#DIV/0!</v>
      </c>
      <c r="BA1182">
        <f t="shared" si="680"/>
        <v>100</v>
      </c>
      <c r="BB1182" s="91" t="e">
        <f t="shared" si="681"/>
        <v>#DIV/0!</v>
      </c>
    </row>
    <row r="1183" spans="1:54">
      <c r="A1183" s="2" t="s">
        <v>1308</v>
      </c>
      <c r="B1183" s="7" t="s">
        <v>41126</v>
      </c>
      <c r="C1183" s="17">
        <f t="shared" si="662"/>
        <v>23</v>
      </c>
      <c r="D1183" s="28">
        <f t="shared" si="663"/>
        <v>165</v>
      </c>
      <c r="E1183" s="8">
        <f t="shared" si="682"/>
        <v>6</v>
      </c>
      <c r="F1183" s="2" t="s">
        <v>6295</v>
      </c>
      <c r="G1183" s="54">
        <f t="shared" si="683"/>
        <v>22</v>
      </c>
      <c r="H1183" s="20">
        <f t="shared" si="684"/>
        <v>0.73415960000000002</v>
      </c>
      <c r="I1183" s="14" t="s">
        <v>16261</v>
      </c>
      <c r="J1183" s="14" t="s">
        <v>11280</v>
      </c>
      <c r="K1183" s="14" t="s">
        <v>21222</v>
      </c>
      <c r="L1183" s="14" t="s">
        <v>26183</v>
      </c>
      <c r="M1183" s="28">
        <f t="shared" si="685"/>
        <v>12.5</v>
      </c>
      <c r="N1183" s="46">
        <f t="shared" si="664"/>
        <v>6.8</v>
      </c>
      <c r="O1183" s="17">
        <f t="shared" si="665"/>
        <v>2</v>
      </c>
      <c r="P1183" s="17">
        <f t="shared" si="665"/>
        <v>4</v>
      </c>
      <c r="Q1183" s="124">
        <f t="shared" si="666"/>
        <v>0.2</v>
      </c>
      <c r="R1183" s="26">
        <f t="shared" si="667"/>
        <v>0.60000000000000009</v>
      </c>
      <c r="S1183" s="2" t="s">
        <v>31145</v>
      </c>
      <c r="T1183" s="2" t="s">
        <v>36124</v>
      </c>
      <c r="U1183" s="24">
        <f t="shared" si="668"/>
        <v>437.90000000000003</v>
      </c>
      <c r="V1183" s="66">
        <f t="shared" si="668"/>
        <v>357.1</v>
      </c>
      <c r="W1183" s="54">
        <f t="shared" si="669"/>
        <v>2.1999999999999997</v>
      </c>
      <c r="X1183" s="143">
        <f t="shared" si="670"/>
        <v>437.90000000000003</v>
      </c>
      <c r="Y1183" s="143">
        <f t="shared" si="671"/>
        <v>0.53999999999999992</v>
      </c>
      <c r="AD1183">
        <v>152</v>
      </c>
      <c r="AE1183">
        <v>-1</v>
      </c>
      <c r="AF1183" s="10">
        <v>37.9</v>
      </c>
      <c r="AG1183" s="10">
        <v>58.12</v>
      </c>
      <c r="AH1183" s="10">
        <f t="shared" si="672"/>
        <v>281521.94282921404</v>
      </c>
      <c r="AI1183" s="11">
        <f t="shared" si="660"/>
        <v>0</v>
      </c>
      <c r="AJ1183">
        <f t="shared" si="661"/>
        <v>0</v>
      </c>
      <c r="AK1183" t="e">
        <f t="shared" si="673"/>
        <v>#DIV/0!</v>
      </c>
      <c r="AL1183">
        <f t="shared" si="674"/>
        <v>1.2760339200000002</v>
      </c>
      <c r="AM1183" s="5">
        <f t="shared" si="675"/>
        <v>4.4000000000000004</v>
      </c>
      <c r="AN1183">
        <v>0</v>
      </c>
      <c r="AO1183" s="72">
        <f t="shared" si="676"/>
        <v>0.60000000000000009</v>
      </c>
      <c r="AP1183" s="72">
        <f t="shared" si="677"/>
        <v>0.2</v>
      </c>
      <c r="AQ1183" s="72">
        <f t="shared" si="678"/>
        <v>0.2</v>
      </c>
      <c r="AR1183" s="71" t="e">
        <f t="shared" si="679"/>
        <v>#DIV/0!</v>
      </c>
      <c r="BA1183">
        <f t="shared" si="680"/>
        <v>165</v>
      </c>
      <c r="BB1183" s="91" t="e">
        <f t="shared" si="681"/>
        <v>#DIV/0!</v>
      </c>
    </row>
    <row r="1184" spans="1:54">
      <c r="A1184" s="2" t="s">
        <v>1309</v>
      </c>
      <c r="B1184" s="7" t="s">
        <v>41127</v>
      </c>
      <c r="C1184" s="17">
        <f t="shared" si="662"/>
        <v>6.4</v>
      </c>
      <c r="D1184" s="28">
        <f t="shared" si="663"/>
        <v>156</v>
      </c>
      <c r="E1184" s="8">
        <f t="shared" si="682"/>
        <v>6</v>
      </c>
      <c r="F1184" s="2" t="s">
        <v>6296</v>
      </c>
      <c r="G1184" s="54">
        <f t="shared" si="683"/>
        <v>5.5</v>
      </c>
      <c r="H1184" s="20">
        <f t="shared" si="684"/>
        <v>0.24197310000000002</v>
      </c>
      <c r="I1184" s="14" t="s">
        <v>16262</v>
      </c>
      <c r="J1184" s="14" t="s">
        <v>11281</v>
      </c>
      <c r="K1184" s="14" t="s">
        <v>21223</v>
      </c>
      <c r="L1184" s="14" t="s">
        <v>26184</v>
      </c>
      <c r="M1184" s="28">
        <f t="shared" si="685"/>
        <v>11.8</v>
      </c>
      <c r="N1184" s="46">
        <f t="shared" si="664"/>
        <v>5.8</v>
      </c>
      <c r="O1184" s="17">
        <f t="shared" si="665"/>
        <v>0.60000000000000009</v>
      </c>
      <c r="P1184" s="17">
        <f t="shared" si="665"/>
        <v>5.4</v>
      </c>
      <c r="Q1184" s="124">
        <f t="shared" si="666"/>
        <v>0.60000000000000009</v>
      </c>
      <c r="R1184" s="26">
        <f t="shared" si="667"/>
        <v>0.8</v>
      </c>
      <c r="S1184" s="2" t="s">
        <v>31146</v>
      </c>
      <c r="T1184" s="2" t="s">
        <v>36125</v>
      </c>
      <c r="U1184" s="24">
        <f t="shared" si="668"/>
        <v>428.70000000000005</v>
      </c>
      <c r="V1184" s="66">
        <f t="shared" si="668"/>
        <v>287.70000000000005</v>
      </c>
      <c r="W1184" s="54">
        <f t="shared" si="669"/>
        <v>0.55000000000000004</v>
      </c>
      <c r="X1184" s="143">
        <f t="shared" si="670"/>
        <v>428.70000000000005</v>
      </c>
      <c r="Y1184" s="143">
        <f t="shared" si="671"/>
        <v>0.21000000000000002</v>
      </c>
      <c r="AD1184">
        <v>152</v>
      </c>
      <c r="AE1184">
        <v>-1</v>
      </c>
      <c r="AF1184" s="10">
        <v>37.9</v>
      </c>
      <c r="AG1184" s="10">
        <v>58.12</v>
      </c>
      <c r="AH1184" s="10">
        <f t="shared" si="672"/>
        <v>368574.32344378385</v>
      </c>
      <c r="AI1184" s="11">
        <f t="shared" si="660"/>
        <v>0</v>
      </c>
      <c r="AJ1184">
        <f t="shared" si="661"/>
        <v>0</v>
      </c>
      <c r="AK1184" t="e">
        <f t="shared" si="673"/>
        <v>#DIV/0!</v>
      </c>
      <c r="AL1184">
        <f t="shared" si="674"/>
        <v>1.9648057248000006</v>
      </c>
      <c r="AM1184" s="5">
        <f t="shared" si="675"/>
        <v>1.08</v>
      </c>
      <c r="AN1184">
        <v>0</v>
      </c>
      <c r="AO1184" s="72">
        <f t="shared" si="676"/>
        <v>0.8</v>
      </c>
      <c r="AP1184" s="72">
        <f t="shared" si="677"/>
        <v>0.60000000000000009</v>
      </c>
      <c r="AQ1184" s="72">
        <f t="shared" si="678"/>
        <v>0.8</v>
      </c>
      <c r="AR1184" s="71" t="e">
        <f t="shared" si="679"/>
        <v>#DIV/0!</v>
      </c>
      <c r="BA1184">
        <f t="shared" si="680"/>
        <v>156</v>
      </c>
      <c r="BB1184" s="91" t="e">
        <f t="shared" si="681"/>
        <v>#DIV/0!</v>
      </c>
    </row>
    <row r="1185" spans="1:54">
      <c r="A1185" s="2" t="s">
        <v>1310</v>
      </c>
      <c r="B1185" s="7" t="s">
        <v>41128</v>
      </c>
      <c r="C1185" s="17">
        <f t="shared" si="662"/>
        <v>33.300000000000004</v>
      </c>
      <c r="D1185" s="28">
        <f t="shared" si="663"/>
        <v>19</v>
      </c>
      <c r="E1185" s="8">
        <f t="shared" si="682"/>
        <v>15</v>
      </c>
      <c r="F1185" s="2" t="s">
        <v>6297</v>
      </c>
      <c r="G1185" s="54">
        <f t="shared" si="683"/>
        <v>32.300000000000004</v>
      </c>
      <c r="H1185" s="20">
        <f t="shared" si="684"/>
        <v>0.45184849999999999</v>
      </c>
      <c r="I1185" s="14" t="s">
        <v>16263</v>
      </c>
      <c r="J1185" s="14" t="s">
        <v>11282</v>
      </c>
      <c r="K1185" s="14" t="s">
        <v>21224</v>
      </c>
      <c r="L1185" s="14" t="s">
        <v>26185</v>
      </c>
      <c r="M1185" s="28">
        <f t="shared" si="685"/>
        <v>12.4</v>
      </c>
      <c r="N1185" s="46">
        <f t="shared" si="664"/>
        <v>6.8</v>
      </c>
      <c r="O1185" s="17">
        <f t="shared" si="665"/>
        <v>2</v>
      </c>
      <c r="P1185" s="17">
        <f t="shared" si="665"/>
        <v>4.2</v>
      </c>
      <c r="Q1185" s="124">
        <f t="shared" si="666"/>
        <v>1.2000000000000002</v>
      </c>
      <c r="R1185" s="26">
        <f t="shared" si="667"/>
        <v>2.2000000000000002</v>
      </c>
      <c r="S1185" s="2" t="s">
        <v>31147</v>
      </c>
      <c r="T1185" s="2" t="s">
        <v>36126</v>
      </c>
      <c r="U1185" s="24">
        <f t="shared" si="668"/>
        <v>292.10000000000002</v>
      </c>
      <c r="V1185" s="66">
        <f t="shared" si="668"/>
        <v>380.90000000000003</v>
      </c>
      <c r="W1185" s="54">
        <f t="shared" si="669"/>
        <v>3.23</v>
      </c>
      <c r="X1185" s="143">
        <f t="shared" si="670"/>
        <v>292.10000000000002</v>
      </c>
      <c r="Y1185" s="143">
        <f t="shared" si="671"/>
        <v>0.746</v>
      </c>
      <c r="AD1185">
        <v>152</v>
      </c>
      <c r="AE1185">
        <v>-1</v>
      </c>
      <c r="AF1185" s="10">
        <v>37.9</v>
      </c>
      <c r="AG1185" s="10">
        <v>58.12</v>
      </c>
      <c r="AH1185" s="10">
        <f t="shared" si="672"/>
        <v>238567.41825767228</v>
      </c>
      <c r="AI1185" s="11">
        <f t="shared" si="660"/>
        <v>0</v>
      </c>
      <c r="AJ1185">
        <f t="shared" si="661"/>
        <v>0</v>
      </c>
      <c r="AK1185" t="e">
        <f t="shared" si="673"/>
        <v>#DIV/0!</v>
      </c>
      <c r="AL1185">
        <f t="shared" si="674"/>
        <v>10.129839720000001</v>
      </c>
      <c r="AM1185" s="5">
        <f t="shared" si="675"/>
        <v>6.4600000000000009</v>
      </c>
      <c r="AN1185">
        <v>0</v>
      </c>
      <c r="AO1185" s="72">
        <f t="shared" si="676"/>
        <v>2.2000000000000002</v>
      </c>
      <c r="AP1185" s="72">
        <f t="shared" si="677"/>
        <v>1.2000000000000002</v>
      </c>
      <c r="AQ1185" s="72">
        <f t="shared" si="678"/>
        <v>1.4000000000000001</v>
      </c>
      <c r="AR1185" s="71" t="e">
        <f t="shared" si="679"/>
        <v>#DIV/0!</v>
      </c>
      <c r="BA1185">
        <f t="shared" si="680"/>
        <v>19</v>
      </c>
      <c r="BB1185" s="91" t="e">
        <f t="shared" si="681"/>
        <v>#DIV/0!</v>
      </c>
    </row>
    <row r="1186" spans="1:54">
      <c r="A1186" s="2" t="s">
        <v>1311</v>
      </c>
      <c r="B1186" s="7" t="s">
        <v>41129</v>
      </c>
      <c r="C1186" s="17">
        <f t="shared" si="662"/>
        <v>34</v>
      </c>
      <c r="D1186" s="28">
        <f t="shared" si="663"/>
        <v>140</v>
      </c>
      <c r="E1186" s="8">
        <f t="shared" si="682"/>
        <v>5</v>
      </c>
      <c r="F1186" s="2" t="s">
        <v>6298</v>
      </c>
      <c r="G1186" s="54">
        <f t="shared" si="683"/>
        <v>33.1</v>
      </c>
      <c r="H1186" s="20">
        <f t="shared" si="684"/>
        <v>0.73579280000000002</v>
      </c>
      <c r="I1186" s="14" t="s">
        <v>16264</v>
      </c>
      <c r="J1186" s="14" t="s">
        <v>11283</v>
      </c>
      <c r="K1186" s="14" t="s">
        <v>21225</v>
      </c>
      <c r="L1186" s="14" t="s">
        <v>26186</v>
      </c>
      <c r="M1186" s="28">
        <f t="shared" si="685"/>
        <v>12.6</v>
      </c>
      <c r="N1186" s="46">
        <f t="shared" si="664"/>
        <v>6.8</v>
      </c>
      <c r="O1186" s="17">
        <f t="shared" si="665"/>
        <v>1.2000000000000002</v>
      </c>
      <c r="P1186" s="17">
        <f t="shared" si="665"/>
        <v>3.8000000000000003</v>
      </c>
      <c r="Q1186" s="124">
        <f t="shared" si="666"/>
        <v>0.2</v>
      </c>
      <c r="R1186" s="26">
        <f t="shared" si="667"/>
        <v>0.60000000000000009</v>
      </c>
      <c r="S1186" s="2" t="s">
        <v>31148</v>
      </c>
      <c r="T1186" s="2" t="s">
        <v>36127</v>
      </c>
      <c r="U1186" s="24">
        <f t="shared" si="668"/>
        <v>412.8</v>
      </c>
      <c r="V1186" s="66">
        <f t="shared" si="668"/>
        <v>328.6</v>
      </c>
      <c r="W1186" s="54">
        <f t="shared" si="669"/>
        <v>3.3099999999999996</v>
      </c>
      <c r="X1186" s="143">
        <f t="shared" si="670"/>
        <v>412.8</v>
      </c>
      <c r="Y1186" s="143">
        <f t="shared" si="671"/>
        <v>0.7619999999999999</v>
      </c>
      <c r="AD1186">
        <v>152</v>
      </c>
      <c r="AE1186">
        <v>-1</v>
      </c>
      <c r="AF1186" s="10">
        <v>37.9</v>
      </c>
      <c r="AG1186" s="10">
        <v>58.12</v>
      </c>
      <c r="AH1186" s="10">
        <f t="shared" si="672"/>
        <v>321987.9030333056</v>
      </c>
      <c r="AI1186" s="11">
        <f t="shared" si="660"/>
        <v>0</v>
      </c>
      <c r="AJ1186">
        <f t="shared" si="661"/>
        <v>0</v>
      </c>
      <c r="AK1186" t="e">
        <f t="shared" si="673"/>
        <v>#DIV/0!</v>
      </c>
      <c r="AL1186">
        <f t="shared" si="674"/>
        <v>0.72287089920000014</v>
      </c>
      <c r="AM1186" s="5">
        <f t="shared" si="675"/>
        <v>6.6</v>
      </c>
      <c r="AN1186">
        <v>0</v>
      </c>
      <c r="AO1186" s="72">
        <f t="shared" si="676"/>
        <v>0.60000000000000009</v>
      </c>
      <c r="AP1186" s="72">
        <f t="shared" si="677"/>
        <v>0.2</v>
      </c>
      <c r="AQ1186" s="72">
        <f t="shared" si="678"/>
        <v>0.2</v>
      </c>
      <c r="AR1186" s="71" t="e">
        <f t="shared" si="679"/>
        <v>#DIV/0!</v>
      </c>
      <c r="BA1186">
        <f t="shared" si="680"/>
        <v>140</v>
      </c>
      <c r="BB1186" s="91" t="e">
        <f t="shared" si="681"/>
        <v>#DIV/0!</v>
      </c>
    </row>
    <row r="1187" spans="1:54">
      <c r="A1187" s="2" t="s">
        <v>1312</v>
      </c>
      <c r="B1187" s="7" t="s">
        <v>41130</v>
      </c>
      <c r="C1187" s="17">
        <f t="shared" si="662"/>
        <v>34.800000000000004</v>
      </c>
      <c r="D1187" s="28">
        <f t="shared" si="663"/>
        <v>239</v>
      </c>
      <c r="E1187" s="8">
        <f t="shared" si="682"/>
        <v>8</v>
      </c>
      <c r="F1187" s="2" t="s">
        <v>6299</v>
      </c>
      <c r="G1187" s="54">
        <f t="shared" si="683"/>
        <v>33.800000000000004</v>
      </c>
      <c r="H1187" s="20">
        <f t="shared" si="684"/>
        <v>0.65769120000000003</v>
      </c>
      <c r="I1187" s="14" t="s">
        <v>16265</v>
      </c>
      <c r="J1187" s="14" t="s">
        <v>11284</v>
      </c>
      <c r="K1187" s="14" t="s">
        <v>21226</v>
      </c>
      <c r="L1187" s="14" t="s">
        <v>26187</v>
      </c>
      <c r="M1187" s="28">
        <f t="shared" si="685"/>
        <v>10.9</v>
      </c>
      <c r="N1187" s="46">
        <f t="shared" si="664"/>
        <v>5.8</v>
      </c>
      <c r="O1187" s="17">
        <f t="shared" si="665"/>
        <v>1.8</v>
      </c>
      <c r="P1187" s="17">
        <f t="shared" si="665"/>
        <v>7.2</v>
      </c>
      <c r="Q1187" s="124">
        <f t="shared" si="666"/>
        <v>0.4</v>
      </c>
      <c r="R1187" s="26">
        <f t="shared" si="667"/>
        <v>1</v>
      </c>
      <c r="S1187" s="2" t="s">
        <v>31149</v>
      </c>
      <c r="T1187" s="2" t="s">
        <v>36128</v>
      </c>
      <c r="U1187" s="24">
        <f t="shared" si="668"/>
        <v>511.70000000000005</v>
      </c>
      <c r="V1187" s="66">
        <f t="shared" si="668"/>
        <v>395.5</v>
      </c>
      <c r="W1187" s="54">
        <f t="shared" si="669"/>
        <v>3.38</v>
      </c>
      <c r="X1187" s="143">
        <f t="shared" si="670"/>
        <v>511.70000000000005</v>
      </c>
      <c r="Y1187" s="143">
        <f t="shared" si="671"/>
        <v>0.77599999999999991</v>
      </c>
      <c r="AD1187">
        <v>152</v>
      </c>
      <c r="AE1187">
        <v>-1</v>
      </c>
      <c r="AF1187" s="10">
        <v>37.9</v>
      </c>
      <c r="AG1187" s="10">
        <v>58.12</v>
      </c>
      <c r="AH1187" s="10">
        <f t="shared" si="672"/>
        <v>204733.03322526455</v>
      </c>
      <c r="AI1187" s="11">
        <f t="shared" si="660"/>
        <v>0</v>
      </c>
      <c r="AJ1187">
        <f t="shared" si="661"/>
        <v>0</v>
      </c>
      <c r="AK1187" t="e">
        <f t="shared" si="673"/>
        <v>#DIV/0!</v>
      </c>
      <c r="AL1187">
        <f t="shared" si="674"/>
        <v>4.4363220480000001</v>
      </c>
      <c r="AM1187" s="5">
        <f t="shared" si="675"/>
        <v>6.7600000000000007</v>
      </c>
      <c r="AN1187">
        <v>0</v>
      </c>
      <c r="AO1187" s="72">
        <f t="shared" si="676"/>
        <v>1</v>
      </c>
      <c r="AP1187" s="72">
        <f t="shared" si="677"/>
        <v>0.4</v>
      </c>
      <c r="AQ1187" s="72">
        <f t="shared" si="678"/>
        <v>0.4</v>
      </c>
      <c r="AR1187" s="71" t="e">
        <f t="shared" si="679"/>
        <v>#DIV/0!</v>
      </c>
      <c r="BA1187">
        <f t="shared" si="680"/>
        <v>239</v>
      </c>
      <c r="BB1187" s="91" t="e">
        <f t="shared" si="681"/>
        <v>#DIV/0!</v>
      </c>
    </row>
    <row r="1188" spans="1:54">
      <c r="A1188" s="2" t="s">
        <v>1313</v>
      </c>
      <c r="B1188" s="7" t="s">
        <v>41131</v>
      </c>
      <c r="C1188" s="17">
        <f t="shared" si="662"/>
        <v>8.1999999999999993</v>
      </c>
      <c r="D1188" s="28">
        <f t="shared" si="663"/>
        <v>236</v>
      </c>
      <c r="E1188" s="8">
        <f t="shared" si="682"/>
        <v>20</v>
      </c>
      <c r="F1188" s="2" t="s">
        <v>6300</v>
      </c>
      <c r="G1188" s="54">
        <f t="shared" si="683"/>
        <v>7.3</v>
      </c>
      <c r="H1188" s="20">
        <f t="shared" si="684"/>
        <v>0.13698099999999999</v>
      </c>
      <c r="I1188" s="14" t="s">
        <v>16266</v>
      </c>
      <c r="J1188" s="14" t="s">
        <v>11285</v>
      </c>
      <c r="K1188" s="14" t="s">
        <v>21227</v>
      </c>
      <c r="L1188" s="14" t="s">
        <v>26188</v>
      </c>
      <c r="M1188" s="28">
        <f t="shared" si="685"/>
        <v>11.3</v>
      </c>
      <c r="N1188" s="46">
        <f t="shared" si="664"/>
        <v>5.2</v>
      </c>
      <c r="O1188" s="17">
        <f t="shared" si="665"/>
        <v>2.8000000000000003</v>
      </c>
      <c r="P1188" s="17">
        <f t="shared" si="665"/>
        <v>6.4</v>
      </c>
      <c r="Q1188" s="124">
        <f t="shared" si="666"/>
        <v>1.4000000000000001</v>
      </c>
      <c r="R1188" s="26">
        <f t="shared" si="667"/>
        <v>1.6</v>
      </c>
      <c r="S1188" s="2" t="s">
        <v>31150</v>
      </c>
      <c r="T1188" s="2" t="s">
        <v>36129</v>
      </c>
      <c r="U1188" s="24">
        <f t="shared" si="668"/>
        <v>508.6</v>
      </c>
      <c r="V1188" s="66">
        <f t="shared" si="668"/>
        <v>351.70000000000005</v>
      </c>
      <c r="W1188" s="54">
        <f t="shared" si="669"/>
        <v>0.73</v>
      </c>
      <c r="X1188" s="143">
        <f t="shared" si="670"/>
        <v>508.6</v>
      </c>
      <c r="Y1188" s="143">
        <f t="shared" si="671"/>
        <v>0.246</v>
      </c>
      <c r="AD1188">
        <v>152</v>
      </c>
      <c r="AE1188">
        <v>-1</v>
      </c>
      <c r="AF1188" s="10">
        <v>37.9</v>
      </c>
      <c r="AG1188" s="10">
        <v>58.12</v>
      </c>
      <c r="AH1188" s="10">
        <f t="shared" si="672"/>
        <v>289952.02232031961</v>
      </c>
      <c r="AI1188" s="11">
        <f t="shared" si="660"/>
        <v>0</v>
      </c>
      <c r="AJ1188">
        <f t="shared" si="661"/>
        <v>0</v>
      </c>
      <c r="AK1188" t="e">
        <f t="shared" si="673"/>
        <v>#DIV/0!</v>
      </c>
      <c r="AL1188">
        <f t="shared" si="674"/>
        <v>24.744480768000006</v>
      </c>
      <c r="AM1188" s="5">
        <f t="shared" si="675"/>
        <v>1.44</v>
      </c>
      <c r="AN1188">
        <v>0</v>
      </c>
      <c r="AO1188" s="72">
        <f t="shared" si="676"/>
        <v>1.6</v>
      </c>
      <c r="AP1188" s="72">
        <f t="shared" si="677"/>
        <v>1.4000000000000001</v>
      </c>
      <c r="AQ1188" s="72">
        <f t="shared" si="678"/>
        <v>1.4000000000000001</v>
      </c>
      <c r="AR1188" s="71" t="e">
        <f t="shared" si="679"/>
        <v>#DIV/0!</v>
      </c>
      <c r="BA1188">
        <f t="shared" si="680"/>
        <v>236</v>
      </c>
      <c r="BB1188" s="91" t="e">
        <f t="shared" si="681"/>
        <v>#DIV/0!</v>
      </c>
    </row>
    <row r="1189" spans="1:54">
      <c r="A1189" s="2" t="s">
        <v>1314</v>
      </c>
      <c r="B1189" s="7" t="s">
        <v>41132</v>
      </c>
      <c r="C1189" s="17">
        <f t="shared" si="662"/>
        <v>30</v>
      </c>
      <c r="D1189" s="28">
        <f t="shared" si="663"/>
        <v>252</v>
      </c>
      <c r="E1189" s="8">
        <f t="shared" si="682"/>
        <v>7</v>
      </c>
      <c r="F1189" s="2" t="s">
        <v>6301</v>
      </c>
      <c r="G1189" s="54">
        <f t="shared" si="683"/>
        <v>29</v>
      </c>
      <c r="H1189" s="20">
        <f t="shared" si="684"/>
        <v>0.76988129999999999</v>
      </c>
      <c r="I1189" s="14" t="s">
        <v>16267</v>
      </c>
      <c r="J1189" s="14" t="s">
        <v>11286</v>
      </c>
      <c r="K1189" s="14" t="s">
        <v>21228</v>
      </c>
      <c r="L1189" s="14" t="s">
        <v>26189</v>
      </c>
      <c r="M1189" s="28">
        <f t="shared" si="685"/>
        <v>13.1</v>
      </c>
      <c r="N1189" s="46">
        <f t="shared" si="664"/>
        <v>5</v>
      </c>
      <c r="O1189" s="17">
        <f t="shared" si="665"/>
        <v>2.2000000000000002</v>
      </c>
      <c r="P1189" s="17">
        <f t="shared" si="665"/>
        <v>2.8000000000000003</v>
      </c>
      <c r="Q1189" s="124">
        <f t="shared" si="666"/>
        <v>0.2</v>
      </c>
      <c r="R1189" s="26">
        <f t="shared" si="667"/>
        <v>1</v>
      </c>
      <c r="S1189" s="2" t="s">
        <v>31151</v>
      </c>
      <c r="T1189" s="2" t="s">
        <v>36130</v>
      </c>
      <c r="U1189" s="24">
        <f t="shared" si="668"/>
        <v>524.70000000000005</v>
      </c>
      <c r="V1189" s="66">
        <f t="shared" si="668"/>
        <v>342.70000000000005</v>
      </c>
      <c r="W1189" s="54">
        <f t="shared" si="669"/>
        <v>2.9</v>
      </c>
      <c r="X1189" s="143">
        <f t="shared" si="670"/>
        <v>524.70000000000005</v>
      </c>
      <c r="Y1189" s="143">
        <f t="shared" si="671"/>
        <v>0.67999999999999994</v>
      </c>
      <c r="AD1189">
        <v>152</v>
      </c>
      <c r="AE1189">
        <v>-1</v>
      </c>
      <c r="AF1189" s="10">
        <v>37.9</v>
      </c>
      <c r="AG1189" s="10">
        <v>58.12</v>
      </c>
      <c r="AH1189" s="10">
        <f t="shared" si="672"/>
        <v>303007.36269264063</v>
      </c>
      <c r="AI1189" s="11">
        <f t="shared" si="660"/>
        <v>0</v>
      </c>
      <c r="AJ1189">
        <f t="shared" si="661"/>
        <v>0</v>
      </c>
      <c r="AK1189" t="e">
        <f t="shared" si="673"/>
        <v>#DIV/0!</v>
      </c>
      <c r="AL1189">
        <f t="shared" si="674"/>
        <v>1.4175311920000004</v>
      </c>
      <c r="AM1189" s="5">
        <f t="shared" si="675"/>
        <v>5.8</v>
      </c>
      <c r="AN1189">
        <v>0</v>
      </c>
      <c r="AO1189" s="72">
        <f t="shared" si="676"/>
        <v>1</v>
      </c>
      <c r="AP1189" s="72">
        <f t="shared" si="677"/>
        <v>0.2</v>
      </c>
      <c r="AQ1189" s="72">
        <f t="shared" si="678"/>
        <v>0.4</v>
      </c>
      <c r="AR1189" s="71" t="e">
        <f t="shared" si="679"/>
        <v>#DIV/0!</v>
      </c>
      <c r="BA1189">
        <f t="shared" si="680"/>
        <v>252</v>
      </c>
      <c r="BB1189" s="91" t="e">
        <f t="shared" si="681"/>
        <v>#DIV/0!</v>
      </c>
    </row>
    <row r="1190" spans="1:54">
      <c r="A1190" s="2" t="s">
        <v>1315</v>
      </c>
      <c r="B1190" s="7" t="s">
        <v>41133</v>
      </c>
      <c r="C1190" s="17">
        <f t="shared" si="662"/>
        <v>32.6</v>
      </c>
      <c r="D1190" s="28">
        <f t="shared" si="663"/>
        <v>49</v>
      </c>
      <c r="E1190" s="8">
        <f t="shared" si="682"/>
        <v>14</v>
      </c>
      <c r="F1190" s="2" t="s">
        <v>6302</v>
      </c>
      <c r="G1190" s="54">
        <f t="shared" si="683"/>
        <v>31.6</v>
      </c>
      <c r="H1190" s="20">
        <f t="shared" si="684"/>
        <v>0.55090910000000004</v>
      </c>
      <c r="I1190" s="14" t="s">
        <v>16268</v>
      </c>
      <c r="J1190" s="14" t="s">
        <v>11287</v>
      </c>
      <c r="K1190" s="14" t="s">
        <v>21229</v>
      </c>
      <c r="L1190" s="14" t="s">
        <v>26190</v>
      </c>
      <c r="M1190" s="28">
        <f t="shared" si="685"/>
        <v>13.5</v>
      </c>
      <c r="N1190" s="46">
        <f t="shared" si="664"/>
        <v>6.4</v>
      </c>
      <c r="O1190" s="17">
        <f t="shared" si="665"/>
        <v>2.2000000000000002</v>
      </c>
      <c r="P1190" s="17">
        <f t="shared" si="665"/>
        <v>2</v>
      </c>
      <c r="Q1190" s="124">
        <f t="shared" si="666"/>
        <v>1</v>
      </c>
      <c r="R1190" s="26">
        <f t="shared" si="667"/>
        <v>2.2000000000000002</v>
      </c>
      <c r="S1190" s="2" t="s">
        <v>31152</v>
      </c>
      <c r="T1190" s="2" t="s">
        <v>36131</v>
      </c>
      <c r="U1190" s="24">
        <f t="shared" si="668"/>
        <v>322.20000000000005</v>
      </c>
      <c r="V1190" s="66">
        <f t="shared" si="668"/>
        <v>312.60000000000002</v>
      </c>
      <c r="W1190" s="54">
        <f t="shared" si="669"/>
        <v>3.1599999999999997</v>
      </c>
      <c r="X1190" s="143">
        <f t="shared" si="670"/>
        <v>322.20000000000005</v>
      </c>
      <c r="Y1190" s="143">
        <f t="shared" si="671"/>
        <v>0.73199999999999987</v>
      </c>
      <c r="AD1190">
        <v>152</v>
      </c>
      <c r="AE1190">
        <v>-1</v>
      </c>
      <c r="AF1190" s="10">
        <v>37.9</v>
      </c>
      <c r="AG1190" s="10">
        <v>58.12</v>
      </c>
      <c r="AH1190" s="10">
        <f t="shared" si="672"/>
        <v>341433.39098983037</v>
      </c>
      <c r="AI1190" s="11">
        <f t="shared" si="660"/>
        <v>0</v>
      </c>
      <c r="AJ1190">
        <f t="shared" si="661"/>
        <v>0</v>
      </c>
      <c r="AK1190" t="e">
        <f t="shared" si="673"/>
        <v>#DIV/0!</v>
      </c>
      <c r="AL1190">
        <f t="shared" si="674"/>
        <v>4.3471999120000007</v>
      </c>
      <c r="AM1190" s="5">
        <f t="shared" si="675"/>
        <v>6.32</v>
      </c>
      <c r="AN1190">
        <v>0</v>
      </c>
      <c r="AO1190" s="72">
        <f t="shared" si="676"/>
        <v>2.2000000000000002</v>
      </c>
      <c r="AP1190" s="72">
        <f t="shared" si="677"/>
        <v>1</v>
      </c>
      <c r="AQ1190" s="72">
        <f t="shared" si="678"/>
        <v>1</v>
      </c>
      <c r="AR1190" s="71" t="e">
        <f t="shared" si="679"/>
        <v>#DIV/0!</v>
      </c>
      <c r="BA1190">
        <f t="shared" si="680"/>
        <v>49</v>
      </c>
      <c r="BB1190" s="91" t="e">
        <f t="shared" si="681"/>
        <v>#DIV/0!</v>
      </c>
    </row>
    <row r="1191" spans="1:54">
      <c r="A1191" s="2" t="s">
        <v>1316</v>
      </c>
      <c r="B1191" s="7" t="s">
        <v>41134</v>
      </c>
      <c r="C1191" s="17">
        <f t="shared" si="662"/>
        <v>35.200000000000003</v>
      </c>
      <c r="D1191" s="28">
        <f t="shared" si="663"/>
        <v>108</v>
      </c>
      <c r="E1191" s="8">
        <f t="shared" si="682"/>
        <v>16</v>
      </c>
      <c r="F1191" s="2" t="s">
        <v>6303</v>
      </c>
      <c r="G1191" s="54">
        <f t="shared" si="683"/>
        <v>34.200000000000003</v>
      </c>
      <c r="H1191" s="20">
        <f t="shared" si="684"/>
        <v>0.18936889999999998</v>
      </c>
      <c r="I1191" s="14" t="s">
        <v>16269</v>
      </c>
      <c r="J1191" s="14" t="s">
        <v>11288</v>
      </c>
      <c r="K1191" s="14" t="s">
        <v>21230</v>
      </c>
      <c r="L1191" s="14" t="s">
        <v>26191</v>
      </c>
      <c r="M1191" s="28">
        <f t="shared" si="685"/>
        <v>13.2</v>
      </c>
      <c r="N1191" s="46">
        <f t="shared" si="664"/>
        <v>6.4</v>
      </c>
      <c r="O1191" s="17">
        <f t="shared" si="665"/>
        <v>1.8</v>
      </c>
      <c r="P1191" s="17">
        <f t="shared" si="665"/>
        <v>2.6</v>
      </c>
      <c r="Q1191" s="124">
        <f t="shared" si="666"/>
        <v>1.4000000000000001</v>
      </c>
      <c r="R1191" s="26">
        <f t="shared" si="667"/>
        <v>1.8</v>
      </c>
      <c r="S1191" s="2" t="s">
        <v>31153</v>
      </c>
      <c r="T1191" s="2" t="s">
        <v>36132</v>
      </c>
      <c r="U1191" s="24">
        <f t="shared" si="668"/>
        <v>380.90000000000003</v>
      </c>
      <c r="V1191" s="66">
        <f t="shared" si="668"/>
        <v>295.40000000000003</v>
      </c>
      <c r="W1191" s="54">
        <f t="shared" si="669"/>
        <v>3.42</v>
      </c>
      <c r="X1191" s="143">
        <f t="shared" si="670"/>
        <v>380.90000000000003</v>
      </c>
      <c r="Y1191" s="143">
        <f t="shared" si="671"/>
        <v>0.78399999999999992</v>
      </c>
      <c r="AD1191">
        <v>152</v>
      </c>
      <c r="AE1191">
        <v>-1</v>
      </c>
      <c r="AF1191" s="10">
        <v>37.9</v>
      </c>
      <c r="AG1191" s="10">
        <v>58.12</v>
      </c>
      <c r="AH1191" s="10">
        <f t="shared" si="672"/>
        <v>360553.16670477594</v>
      </c>
      <c r="AI1191" s="11">
        <f t="shared" si="660"/>
        <v>0</v>
      </c>
      <c r="AJ1191">
        <f t="shared" si="661"/>
        <v>0</v>
      </c>
      <c r="AK1191" t="e">
        <f t="shared" si="673"/>
        <v>#DIV/0!</v>
      </c>
      <c r="AL1191">
        <f t="shared" si="674"/>
        <v>6.8287563864000003</v>
      </c>
      <c r="AM1191" s="5">
        <f t="shared" si="675"/>
        <v>6.8400000000000007</v>
      </c>
      <c r="AN1191">
        <v>0</v>
      </c>
      <c r="AO1191" s="72">
        <f t="shared" si="676"/>
        <v>1.8</v>
      </c>
      <c r="AP1191" s="72">
        <f t="shared" si="677"/>
        <v>1.4000000000000001</v>
      </c>
      <c r="AQ1191" s="72">
        <f t="shared" si="678"/>
        <v>1.6</v>
      </c>
      <c r="AR1191" s="71" t="e">
        <f t="shared" si="679"/>
        <v>#DIV/0!</v>
      </c>
      <c r="BA1191">
        <f t="shared" si="680"/>
        <v>108</v>
      </c>
      <c r="BB1191" s="91" t="e">
        <f t="shared" si="681"/>
        <v>#DIV/0!</v>
      </c>
    </row>
    <row r="1192" spans="1:54">
      <c r="A1192" s="2" t="s">
        <v>1317</v>
      </c>
      <c r="B1192" s="7" t="s">
        <v>41135</v>
      </c>
      <c r="C1192" s="17">
        <f t="shared" si="662"/>
        <v>35.4</v>
      </c>
      <c r="D1192" s="28">
        <f t="shared" si="663"/>
        <v>204</v>
      </c>
      <c r="E1192" s="8">
        <f t="shared" si="682"/>
        <v>15</v>
      </c>
      <c r="F1192" s="2" t="s">
        <v>6304</v>
      </c>
      <c r="G1192" s="54">
        <f t="shared" si="683"/>
        <v>34.4</v>
      </c>
      <c r="H1192" s="20">
        <f t="shared" si="684"/>
        <v>0.64921490000000004</v>
      </c>
      <c r="I1192" s="14" t="s">
        <v>16270</v>
      </c>
      <c r="J1192" s="14" t="s">
        <v>11289</v>
      </c>
      <c r="K1192" s="14" t="s">
        <v>21231</v>
      </c>
      <c r="L1192" s="14" t="s">
        <v>26192</v>
      </c>
      <c r="M1192" s="28">
        <f t="shared" si="685"/>
        <v>11.3</v>
      </c>
      <c r="N1192" s="46">
        <f t="shared" si="664"/>
        <v>5.6</v>
      </c>
      <c r="O1192" s="17">
        <f t="shared" si="665"/>
        <v>3</v>
      </c>
      <c r="P1192" s="17">
        <f t="shared" si="665"/>
        <v>6.4</v>
      </c>
      <c r="Q1192" s="124">
        <f t="shared" si="666"/>
        <v>0.8</v>
      </c>
      <c r="R1192" s="26">
        <f t="shared" si="667"/>
        <v>2</v>
      </c>
      <c r="S1192" s="2" t="s">
        <v>31154</v>
      </c>
      <c r="T1192" s="2" t="s">
        <v>36133</v>
      </c>
      <c r="U1192" s="24">
        <f t="shared" si="668"/>
        <v>477.3</v>
      </c>
      <c r="V1192" s="66">
        <f t="shared" si="668"/>
        <v>286.10000000000002</v>
      </c>
      <c r="W1192" s="54">
        <f t="shared" si="669"/>
        <v>3.44</v>
      </c>
      <c r="X1192" s="143">
        <f t="shared" si="670"/>
        <v>477.3</v>
      </c>
      <c r="Y1192" s="143">
        <f t="shared" si="671"/>
        <v>0.78799999999999992</v>
      </c>
      <c r="AD1192">
        <v>152</v>
      </c>
      <c r="AE1192">
        <v>-1</v>
      </c>
      <c r="AF1192" s="10">
        <v>37.9</v>
      </c>
      <c r="AG1192" s="10">
        <v>58.12</v>
      </c>
      <c r="AH1192" s="10">
        <f t="shared" si="672"/>
        <v>370275.79077268799</v>
      </c>
      <c r="AI1192" s="11">
        <f t="shared" si="660"/>
        <v>0</v>
      </c>
      <c r="AJ1192">
        <f t="shared" si="661"/>
        <v>0</v>
      </c>
      <c r="AK1192" t="e">
        <f t="shared" si="673"/>
        <v>#DIV/0!</v>
      </c>
      <c r="AL1192">
        <f t="shared" si="674"/>
        <v>13.470147839999999</v>
      </c>
      <c r="AM1192" s="5">
        <f t="shared" si="675"/>
        <v>6.88</v>
      </c>
      <c r="AN1192">
        <v>0</v>
      </c>
      <c r="AO1192" s="72">
        <f t="shared" si="676"/>
        <v>2</v>
      </c>
      <c r="AP1192" s="72">
        <f t="shared" si="677"/>
        <v>0.8</v>
      </c>
      <c r="AQ1192" s="72">
        <f t="shared" si="678"/>
        <v>0.8</v>
      </c>
      <c r="AR1192" s="71" t="e">
        <f t="shared" si="679"/>
        <v>#DIV/0!</v>
      </c>
      <c r="BA1192">
        <f t="shared" si="680"/>
        <v>204</v>
      </c>
      <c r="BB1192" s="91" t="e">
        <f t="shared" si="681"/>
        <v>#DIV/0!</v>
      </c>
    </row>
    <row r="1193" spans="1:54">
      <c r="A1193" s="2" t="s">
        <v>1318</v>
      </c>
      <c r="B1193" s="7" t="s">
        <v>41136</v>
      </c>
      <c r="C1193" s="17">
        <f t="shared" si="662"/>
        <v>19</v>
      </c>
      <c r="D1193" s="28">
        <f t="shared" si="663"/>
        <v>152</v>
      </c>
      <c r="E1193" s="8">
        <f t="shared" si="682"/>
        <v>11</v>
      </c>
      <c r="F1193" s="2" t="s">
        <v>6305</v>
      </c>
      <c r="G1193" s="54">
        <f t="shared" si="683"/>
        <v>18.100000000000001</v>
      </c>
      <c r="H1193" s="20">
        <f t="shared" si="684"/>
        <v>0.32755429999999996</v>
      </c>
      <c r="I1193" s="14" t="s">
        <v>16271</v>
      </c>
      <c r="J1193" s="14" t="s">
        <v>11290</v>
      </c>
      <c r="K1193" s="14" t="s">
        <v>21232</v>
      </c>
      <c r="L1193" s="14" t="s">
        <v>26193</v>
      </c>
      <c r="M1193" s="28">
        <f t="shared" si="685"/>
        <v>13.5</v>
      </c>
      <c r="N1193" s="46">
        <f t="shared" si="664"/>
        <v>6.2</v>
      </c>
      <c r="O1193" s="17">
        <f t="shared" si="665"/>
        <v>2.4000000000000004</v>
      </c>
      <c r="P1193" s="17">
        <f t="shared" si="665"/>
        <v>2</v>
      </c>
      <c r="Q1193" s="124">
        <f t="shared" si="666"/>
        <v>0.60000000000000009</v>
      </c>
      <c r="R1193" s="26">
        <f t="shared" si="667"/>
        <v>0.8</v>
      </c>
      <c r="S1193" s="2" t="s">
        <v>31155</v>
      </c>
      <c r="T1193" s="2" t="s">
        <v>36134</v>
      </c>
      <c r="U1193" s="24">
        <f t="shared" si="668"/>
        <v>425.20000000000005</v>
      </c>
      <c r="V1193" s="66">
        <f t="shared" si="668"/>
        <v>396.3</v>
      </c>
      <c r="W1193" s="54">
        <f t="shared" si="669"/>
        <v>1.81</v>
      </c>
      <c r="X1193" s="143">
        <f t="shared" si="670"/>
        <v>425.20000000000005</v>
      </c>
      <c r="Y1193" s="143">
        <f t="shared" si="671"/>
        <v>0.46199999999999997</v>
      </c>
      <c r="AD1193">
        <v>152</v>
      </c>
      <c r="AE1193">
        <v>-1</v>
      </c>
      <c r="AF1193" s="10">
        <v>37.9</v>
      </c>
      <c r="AG1193" s="10">
        <v>58.12</v>
      </c>
      <c r="AH1193" s="10">
        <f t="shared" si="672"/>
        <v>202626.30501802158</v>
      </c>
      <c r="AI1193" s="11">
        <f t="shared" si="660"/>
        <v>0</v>
      </c>
      <c r="AJ1193">
        <f t="shared" si="661"/>
        <v>0</v>
      </c>
      <c r="AK1193" t="e">
        <f t="shared" si="673"/>
        <v>#DIV/0!</v>
      </c>
      <c r="AL1193">
        <f t="shared" si="674"/>
        <v>2.5821914880000008</v>
      </c>
      <c r="AM1193" s="5">
        <f t="shared" si="675"/>
        <v>3.6</v>
      </c>
      <c r="AN1193">
        <v>0</v>
      </c>
      <c r="AO1193" s="72">
        <f t="shared" si="676"/>
        <v>0.8</v>
      </c>
      <c r="AP1193" s="72">
        <f t="shared" si="677"/>
        <v>0.60000000000000009</v>
      </c>
      <c r="AQ1193" s="72">
        <f t="shared" si="678"/>
        <v>0.60000000000000009</v>
      </c>
      <c r="AR1193" s="71" t="e">
        <f t="shared" si="679"/>
        <v>#DIV/0!</v>
      </c>
      <c r="BA1193">
        <f t="shared" si="680"/>
        <v>152</v>
      </c>
      <c r="BB1193" s="91" t="e">
        <f t="shared" si="681"/>
        <v>#DIV/0!</v>
      </c>
    </row>
    <row r="1194" spans="1:54">
      <c r="A1194" s="2" t="s">
        <v>1319</v>
      </c>
      <c r="B1194" s="7" t="s">
        <v>41137</v>
      </c>
      <c r="C1194" s="17">
        <f t="shared" si="662"/>
        <v>25.3</v>
      </c>
      <c r="D1194" s="28">
        <f t="shared" si="663"/>
        <v>95</v>
      </c>
      <c r="E1194" s="8">
        <f t="shared" si="682"/>
        <v>12</v>
      </c>
      <c r="F1194" s="2" t="s">
        <v>6306</v>
      </c>
      <c r="G1194" s="54">
        <f t="shared" si="683"/>
        <v>24.400000000000002</v>
      </c>
      <c r="H1194" s="20">
        <f t="shared" si="684"/>
        <v>0.34840940000000004</v>
      </c>
      <c r="I1194" s="14" t="s">
        <v>16272</v>
      </c>
      <c r="J1194" s="14" t="s">
        <v>11291</v>
      </c>
      <c r="K1194" s="14" t="s">
        <v>21233</v>
      </c>
      <c r="L1194" s="14" t="s">
        <v>26194</v>
      </c>
      <c r="M1194" s="28">
        <f t="shared" si="685"/>
        <v>11.9</v>
      </c>
      <c r="N1194" s="46">
        <f t="shared" si="664"/>
        <v>6.4</v>
      </c>
      <c r="O1194" s="17">
        <f t="shared" si="665"/>
        <v>1.4000000000000001</v>
      </c>
      <c r="P1194" s="17">
        <f t="shared" si="665"/>
        <v>5.2</v>
      </c>
      <c r="Q1194" s="124">
        <f t="shared" si="666"/>
        <v>1</v>
      </c>
      <c r="R1194" s="26">
        <f t="shared" si="667"/>
        <v>1.6</v>
      </c>
      <c r="S1194" s="2" t="s">
        <v>31156</v>
      </c>
      <c r="T1194" s="2" t="s">
        <v>36135</v>
      </c>
      <c r="U1194" s="24">
        <f t="shared" si="668"/>
        <v>368.5</v>
      </c>
      <c r="V1194" s="66">
        <f t="shared" si="668"/>
        <v>336</v>
      </c>
      <c r="W1194" s="54">
        <f t="shared" si="669"/>
        <v>2.44</v>
      </c>
      <c r="X1194" s="143">
        <f t="shared" si="670"/>
        <v>368.5</v>
      </c>
      <c r="Y1194" s="143">
        <f t="shared" si="671"/>
        <v>0.58799999999999997</v>
      </c>
      <c r="AD1194">
        <v>152</v>
      </c>
      <c r="AE1194">
        <v>-1</v>
      </c>
      <c r="AF1194" s="10">
        <v>37.9</v>
      </c>
      <c r="AG1194" s="10">
        <v>58.12</v>
      </c>
      <c r="AH1194" s="10">
        <f t="shared" si="672"/>
        <v>312236.559597546</v>
      </c>
      <c r="AI1194" s="11">
        <f t="shared" si="660"/>
        <v>0</v>
      </c>
      <c r="AJ1194">
        <f t="shared" si="661"/>
        <v>0</v>
      </c>
      <c r="AK1194" t="e">
        <f t="shared" si="673"/>
        <v>#DIV/0!</v>
      </c>
      <c r="AL1194">
        <f t="shared" si="674"/>
        <v>7.5897273088000006</v>
      </c>
      <c r="AM1194" s="5">
        <f t="shared" si="675"/>
        <v>4.8600000000000003</v>
      </c>
      <c r="AN1194">
        <v>0</v>
      </c>
      <c r="AO1194" s="72">
        <f t="shared" si="676"/>
        <v>1.6</v>
      </c>
      <c r="AP1194" s="72">
        <f t="shared" si="677"/>
        <v>1</v>
      </c>
      <c r="AQ1194" s="72">
        <f t="shared" si="678"/>
        <v>1.2000000000000002</v>
      </c>
      <c r="AR1194" s="71" t="e">
        <f t="shared" si="679"/>
        <v>#DIV/0!</v>
      </c>
      <c r="BA1194">
        <f t="shared" si="680"/>
        <v>95</v>
      </c>
      <c r="BB1194" s="91" t="e">
        <f t="shared" si="681"/>
        <v>#DIV/0!</v>
      </c>
    </row>
    <row r="1195" spans="1:54">
      <c r="A1195" s="2" t="s">
        <v>1320</v>
      </c>
      <c r="B1195" s="7" t="s">
        <v>41138</v>
      </c>
      <c r="C1195" s="17">
        <f t="shared" si="662"/>
        <v>33.6</v>
      </c>
      <c r="D1195" s="28">
        <f t="shared" si="663"/>
        <v>154</v>
      </c>
      <c r="E1195" s="8">
        <f t="shared" si="682"/>
        <v>5</v>
      </c>
      <c r="F1195" s="2" t="s">
        <v>6307</v>
      </c>
      <c r="G1195" s="54">
        <f t="shared" si="683"/>
        <v>32.700000000000003</v>
      </c>
      <c r="H1195" s="20">
        <f t="shared" si="684"/>
        <v>0.6714097</v>
      </c>
      <c r="I1195" s="14" t="s">
        <v>16273</v>
      </c>
      <c r="J1195" s="14" t="s">
        <v>11292</v>
      </c>
      <c r="K1195" s="14" t="s">
        <v>21234</v>
      </c>
      <c r="L1195" s="14" t="s">
        <v>26195</v>
      </c>
      <c r="M1195" s="28">
        <f t="shared" si="685"/>
        <v>12.2</v>
      </c>
      <c r="N1195" s="46">
        <f t="shared" si="664"/>
        <v>6.4</v>
      </c>
      <c r="O1195" s="17">
        <f t="shared" si="665"/>
        <v>1.2000000000000002</v>
      </c>
      <c r="P1195" s="17">
        <f t="shared" si="665"/>
        <v>4.6000000000000005</v>
      </c>
      <c r="Q1195" s="124">
        <f t="shared" si="666"/>
        <v>0.2</v>
      </c>
      <c r="R1195" s="26">
        <f t="shared" si="667"/>
        <v>0.8</v>
      </c>
      <c r="S1195" s="2" t="s">
        <v>31157</v>
      </c>
      <c r="T1195" s="2" t="s">
        <v>36136</v>
      </c>
      <c r="U1195" s="24">
        <f t="shared" si="668"/>
        <v>427.5</v>
      </c>
      <c r="V1195" s="66">
        <f t="shared" si="668"/>
        <v>288.3</v>
      </c>
      <c r="W1195" s="54">
        <f t="shared" si="669"/>
        <v>3.2699999999999996</v>
      </c>
      <c r="X1195" s="143">
        <f t="shared" si="670"/>
        <v>427.5</v>
      </c>
      <c r="Y1195" s="143">
        <f t="shared" si="671"/>
        <v>0.75399999999999989</v>
      </c>
      <c r="AD1195">
        <v>152</v>
      </c>
      <c r="AE1195">
        <v>-1</v>
      </c>
      <c r="AF1195" s="10">
        <v>37.9</v>
      </c>
      <c r="AG1195" s="10">
        <v>58.12</v>
      </c>
      <c r="AH1195" s="10">
        <f t="shared" si="672"/>
        <v>367958.73651231016</v>
      </c>
      <c r="AI1195" s="11">
        <f t="shared" si="660"/>
        <v>0</v>
      </c>
      <c r="AJ1195">
        <f t="shared" si="661"/>
        <v>0</v>
      </c>
      <c r="AK1195" t="e">
        <f t="shared" si="673"/>
        <v>#DIV/0!</v>
      </c>
      <c r="AL1195">
        <f t="shared" si="674"/>
        <v>1.4510547648000005</v>
      </c>
      <c r="AM1195" s="5">
        <f t="shared" si="675"/>
        <v>6.5200000000000005</v>
      </c>
      <c r="AN1195">
        <v>0</v>
      </c>
      <c r="AO1195" s="72">
        <f t="shared" si="676"/>
        <v>0.8</v>
      </c>
      <c r="AP1195" s="72">
        <f t="shared" si="677"/>
        <v>0.2</v>
      </c>
      <c r="AQ1195" s="72">
        <f t="shared" si="678"/>
        <v>0.4</v>
      </c>
      <c r="AR1195" s="71" t="e">
        <f t="shared" si="679"/>
        <v>#DIV/0!</v>
      </c>
      <c r="BA1195">
        <f t="shared" si="680"/>
        <v>154</v>
      </c>
      <c r="BB1195" s="91" t="e">
        <f t="shared" si="681"/>
        <v>#DIV/0!</v>
      </c>
    </row>
    <row r="1196" spans="1:54">
      <c r="A1196" s="2" t="s">
        <v>1321</v>
      </c>
      <c r="B1196" s="7" t="s">
        <v>41139</v>
      </c>
      <c r="C1196" s="17">
        <f t="shared" si="662"/>
        <v>15.4</v>
      </c>
      <c r="D1196" s="28">
        <f t="shared" si="663"/>
        <v>154</v>
      </c>
      <c r="E1196" s="8">
        <f t="shared" si="682"/>
        <v>13</v>
      </c>
      <c r="F1196" s="2" t="s">
        <v>6308</v>
      </c>
      <c r="G1196" s="54">
        <f t="shared" si="683"/>
        <v>14.4</v>
      </c>
      <c r="H1196" s="20">
        <f t="shared" si="684"/>
        <v>0.53823100000000001</v>
      </c>
      <c r="I1196" s="14" t="s">
        <v>16274</v>
      </c>
      <c r="J1196" s="14" t="s">
        <v>11293</v>
      </c>
      <c r="K1196" s="14" t="s">
        <v>21235</v>
      </c>
      <c r="L1196" s="14" t="s">
        <v>26196</v>
      </c>
      <c r="M1196" s="28">
        <f t="shared" si="685"/>
        <v>11.3</v>
      </c>
      <c r="N1196" s="46">
        <f t="shared" si="664"/>
        <v>5.4</v>
      </c>
      <c r="O1196" s="17">
        <f t="shared" si="665"/>
        <v>1.6</v>
      </c>
      <c r="P1196" s="17">
        <f t="shared" si="665"/>
        <v>6.4</v>
      </c>
      <c r="Q1196" s="124">
        <f t="shared" si="666"/>
        <v>1</v>
      </c>
      <c r="R1196" s="26">
        <f t="shared" si="667"/>
        <v>2</v>
      </c>
      <c r="S1196" s="2" t="s">
        <v>31158</v>
      </c>
      <c r="T1196" s="2" t="s">
        <v>36137</v>
      </c>
      <c r="U1196" s="24">
        <f t="shared" si="668"/>
        <v>427.40000000000003</v>
      </c>
      <c r="V1196" s="66">
        <f t="shared" si="668"/>
        <v>295.20000000000005</v>
      </c>
      <c r="W1196" s="54">
        <f t="shared" si="669"/>
        <v>1.44</v>
      </c>
      <c r="X1196" s="143">
        <f t="shared" si="670"/>
        <v>427.40000000000003</v>
      </c>
      <c r="Y1196" s="143">
        <f t="shared" si="671"/>
        <v>0.38800000000000001</v>
      </c>
      <c r="AD1196">
        <v>152</v>
      </c>
      <c r="AE1196">
        <v>-1</v>
      </c>
      <c r="AF1196" s="10">
        <v>37.9</v>
      </c>
      <c r="AG1196" s="10">
        <v>58.12</v>
      </c>
      <c r="AH1196" s="10">
        <f t="shared" si="672"/>
        <v>360824.0143889903</v>
      </c>
      <c r="AI1196" s="11">
        <f t="shared" si="660"/>
        <v>0</v>
      </c>
      <c r="AJ1196">
        <f t="shared" si="661"/>
        <v>0</v>
      </c>
      <c r="AK1196" t="e">
        <f t="shared" si="673"/>
        <v>#DIV/0!</v>
      </c>
      <c r="AL1196">
        <f t="shared" si="674"/>
        <v>9.4570291199999996</v>
      </c>
      <c r="AM1196" s="5">
        <f t="shared" si="675"/>
        <v>2.88</v>
      </c>
      <c r="AN1196">
        <v>0</v>
      </c>
      <c r="AO1196" s="72">
        <f t="shared" si="676"/>
        <v>2</v>
      </c>
      <c r="AP1196" s="72">
        <f t="shared" si="677"/>
        <v>1</v>
      </c>
      <c r="AQ1196" s="72">
        <f t="shared" si="678"/>
        <v>1</v>
      </c>
      <c r="AR1196" s="71" t="e">
        <f t="shared" si="679"/>
        <v>#DIV/0!</v>
      </c>
      <c r="BA1196">
        <f t="shared" si="680"/>
        <v>154</v>
      </c>
      <c r="BB1196" s="91" t="e">
        <f t="shared" si="681"/>
        <v>#DIV/0!</v>
      </c>
    </row>
    <row r="1197" spans="1:54">
      <c r="A1197" s="2" t="s">
        <v>1322</v>
      </c>
      <c r="B1197" s="7" t="s">
        <v>41140</v>
      </c>
      <c r="C1197" s="17">
        <f t="shared" si="662"/>
        <v>34.6</v>
      </c>
      <c r="D1197" s="28">
        <f t="shared" si="663"/>
        <v>217</v>
      </c>
      <c r="E1197" s="8">
        <f t="shared" si="682"/>
        <v>7</v>
      </c>
      <c r="F1197" s="2" t="s">
        <v>6309</v>
      </c>
      <c r="G1197" s="54">
        <f t="shared" si="683"/>
        <v>33.700000000000003</v>
      </c>
      <c r="H1197" s="20">
        <f t="shared" si="684"/>
        <v>0.30149989999999999</v>
      </c>
      <c r="I1197" s="14" t="s">
        <v>16275</v>
      </c>
      <c r="J1197" s="14" t="s">
        <v>11294</v>
      </c>
      <c r="K1197" s="14" t="s">
        <v>21236</v>
      </c>
      <c r="L1197" s="14" t="s">
        <v>26197</v>
      </c>
      <c r="M1197" s="28">
        <f t="shared" si="685"/>
        <v>12.4</v>
      </c>
      <c r="N1197" s="46">
        <f t="shared" si="664"/>
        <v>6</v>
      </c>
      <c r="O1197" s="17">
        <f t="shared" si="665"/>
        <v>2.6</v>
      </c>
      <c r="P1197" s="17">
        <f t="shared" si="665"/>
        <v>4.2</v>
      </c>
      <c r="Q1197" s="124">
        <f t="shared" si="666"/>
        <v>0.2</v>
      </c>
      <c r="R1197" s="26">
        <f t="shared" si="667"/>
        <v>0.4</v>
      </c>
      <c r="S1197" s="2" t="s">
        <v>31159</v>
      </c>
      <c r="T1197" s="2" t="s">
        <v>36138</v>
      </c>
      <c r="U1197" s="24">
        <f t="shared" si="668"/>
        <v>489.90000000000003</v>
      </c>
      <c r="V1197" s="66">
        <f t="shared" si="668"/>
        <v>366.6</v>
      </c>
      <c r="W1197" s="54">
        <f t="shared" si="669"/>
        <v>3.3699999999999997</v>
      </c>
      <c r="X1197" s="143">
        <f t="shared" si="670"/>
        <v>489.90000000000003</v>
      </c>
      <c r="Y1197" s="143">
        <f t="shared" si="671"/>
        <v>0.77399999999999991</v>
      </c>
      <c r="AD1197">
        <v>152</v>
      </c>
      <c r="AE1197">
        <v>-1</v>
      </c>
      <c r="AF1197" s="10">
        <v>37.9</v>
      </c>
      <c r="AG1197" s="10">
        <v>58.12</v>
      </c>
      <c r="AH1197" s="10">
        <f t="shared" si="672"/>
        <v>265711.00117081037</v>
      </c>
      <c r="AI1197" s="11">
        <f t="shared" si="660"/>
        <v>0</v>
      </c>
      <c r="AJ1197">
        <f t="shared" si="661"/>
        <v>0</v>
      </c>
      <c r="AK1197" t="e">
        <f t="shared" si="673"/>
        <v>#DIV/0!</v>
      </c>
      <c r="AL1197">
        <f t="shared" si="674"/>
        <v>3.0510484368000004</v>
      </c>
      <c r="AM1197" s="5">
        <f t="shared" si="675"/>
        <v>6.7200000000000006</v>
      </c>
      <c r="AN1197">
        <v>0</v>
      </c>
      <c r="AO1197" s="72">
        <f t="shared" si="676"/>
        <v>0.4</v>
      </c>
      <c r="AP1197" s="72">
        <f t="shared" si="677"/>
        <v>0.2</v>
      </c>
      <c r="AQ1197" s="72">
        <f t="shared" si="678"/>
        <v>0.4</v>
      </c>
      <c r="AR1197" s="71" t="e">
        <f t="shared" si="679"/>
        <v>#DIV/0!</v>
      </c>
      <c r="BA1197">
        <f t="shared" si="680"/>
        <v>217</v>
      </c>
      <c r="BB1197" s="91" t="e">
        <f t="shared" si="681"/>
        <v>#DIV/0!</v>
      </c>
    </row>
    <row r="1198" spans="1:54">
      <c r="A1198" s="2" t="s">
        <v>1323</v>
      </c>
      <c r="B1198" s="7" t="s">
        <v>41141</v>
      </c>
      <c r="C1198" s="17">
        <f t="shared" si="662"/>
        <v>26.8</v>
      </c>
      <c r="D1198" s="28">
        <f t="shared" si="663"/>
        <v>248</v>
      </c>
      <c r="E1198" s="8">
        <f t="shared" si="682"/>
        <v>12</v>
      </c>
      <c r="F1198" s="2" t="s">
        <v>6310</v>
      </c>
      <c r="G1198" s="54">
        <f t="shared" si="683"/>
        <v>25.900000000000002</v>
      </c>
      <c r="H1198" s="20">
        <f t="shared" si="684"/>
        <v>0.60083140000000002</v>
      </c>
      <c r="I1198" s="14" t="s">
        <v>16276</v>
      </c>
      <c r="J1198" s="14" t="s">
        <v>11295</v>
      </c>
      <c r="K1198" s="14" t="s">
        <v>21237</v>
      </c>
      <c r="L1198" s="14" t="s">
        <v>26198</v>
      </c>
      <c r="M1198" s="28">
        <f t="shared" si="685"/>
        <v>12.6</v>
      </c>
      <c r="N1198" s="46">
        <f t="shared" si="664"/>
        <v>6.8</v>
      </c>
      <c r="O1198" s="17">
        <f t="shared" si="665"/>
        <v>2.6</v>
      </c>
      <c r="P1198" s="17">
        <f t="shared" si="665"/>
        <v>3.8000000000000003</v>
      </c>
      <c r="Q1198" s="124">
        <f t="shared" si="666"/>
        <v>0.60000000000000009</v>
      </c>
      <c r="R1198" s="26">
        <f t="shared" si="667"/>
        <v>1.4000000000000001</v>
      </c>
      <c r="S1198" s="2" t="s">
        <v>31160</v>
      </c>
      <c r="T1198" s="2" t="s">
        <v>36139</v>
      </c>
      <c r="U1198" s="24">
        <f t="shared" si="668"/>
        <v>521.30000000000007</v>
      </c>
      <c r="V1198" s="66">
        <f t="shared" si="668"/>
        <v>322.20000000000005</v>
      </c>
      <c r="W1198" s="54">
        <f t="shared" si="669"/>
        <v>2.59</v>
      </c>
      <c r="X1198" s="143">
        <f t="shared" si="670"/>
        <v>521.30000000000007</v>
      </c>
      <c r="Y1198" s="143">
        <f t="shared" si="671"/>
        <v>0.61799999999999999</v>
      </c>
      <c r="AD1198">
        <v>152</v>
      </c>
      <c r="AE1198">
        <v>-1</v>
      </c>
      <c r="AF1198" s="10">
        <v>37.9</v>
      </c>
      <c r="AG1198" s="10">
        <v>58.12</v>
      </c>
      <c r="AH1198" s="10">
        <f t="shared" si="672"/>
        <v>329899.60838317737</v>
      </c>
      <c r="AI1198" s="11">
        <f t="shared" si="660"/>
        <v>0</v>
      </c>
      <c r="AJ1198">
        <f t="shared" si="661"/>
        <v>0</v>
      </c>
      <c r="AK1198" t="e">
        <f t="shared" si="673"/>
        <v>#DIV/0!</v>
      </c>
      <c r="AL1198">
        <f t="shared" si="674"/>
        <v>5.521300075200001</v>
      </c>
      <c r="AM1198" s="5">
        <f t="shared" si="675"/>
        <v>5.16</v>
      </c>
      <c r="AN1198">
        <v>0</v>
      </c>
      <c r="AO1198" s="72">
        <f t="shared" si="676"/>
        <v>1.4000000000000001</v>
      </c>
      <c r="AP1198" s="72">
        <f t="shared" si="677"/>
        <v>0.60000000000000009</v>
      </c>
      <c r="AQ1198" s="72">
        <f t="shared" si="678"/>
        <v>0.60000000000000009</v>
      </c>
      <c r="AR1198" s="71" t="e">
        <f t="shared" si="679"/>
        <v>#DIV/0!</v>
      </c>
      <c r="BA1198">
        <f t="shared" si="680"/>
        <v>248</v>
      </c>
      <c r="BB1198" s="91" t="e">
        <f t="shared" si="681"/>
        <v>#DIV/0!</v>
      </c>
    </row>
    <row r="1199" spans="1:54">
      <c r="A1199" s="2" t="s">
        <v>1324</v>
      </c>
      <c r="B1199" s="7" t="s">
        <v>41142</v>
      </c>
      <c r="C1199" s="17">
        <f t="shared" si="662"/>
        <v>34.5</v>
      </c>
      <c r="D1199" s="28">
        <f t="shared" si="663"/>
        <v>257</v>
      </c>
      <c r="E1199" s="8">
        <f t="shared" si="682"/>
        <v>7</v>
      </c>
      <c r="F1199" s="2" t="s">
        <v>6311</v>
      </c>
      <c r="G1199" s="54">
        <f t="shared" si="683"/>
        <v>33.6</v>
      </c>
      <c r="H1199" s="20">
        <f t="shared" si="684"/>
        <v>0.87936220000000009</v>
      </c>
      <c r="I1199" s="14" t="s">
        <v>16277</v>
      </c>
      <c r="J1199" s="14" t="s">
        <v>11296</v>
      </c>
      <c r="K1199" s="14" t="s">
        <v>21238</v>
      </c>
      <c r="L1199" s="14" t="s">
        <v>26199</v>
      </c>
      <c r="M1199" s="28">
        <f t="shared" si="685"/>
        <v>12.3</v>
      </c>
      <c r="N1199" s="46">
        <f t="shared" si="664"/>
        <v>6.8</v>
      </c>
      <c r="O1199" s="17">
        <f t="shared" si="665"/>
        <v>2.2000000000000002</v>
      </c>
      <c r="P1199" s="17">
        <f t="shared" si="665"/>
        <v>4.4000000000000004</v>
      </c>
      <c r="Q1199" s="124">
        <f t="shared" si="666"/>
        <v>0.2</v>
      </c>
      <c r="R1199" s="26">
        <f t="shared" si="667"/>
        <v>0.4</v>
      </c>
      <c r="S1199" s="2" t="s">
        <v>31161</v>
      </c>
      <c r="T1199" s="2" t="s">
        <v>36140</v>
      </c>
      <c r="U1199" s="24">
        <f t="shared" si="668"/>
        <v>529.80000000000007</v>
      </c>
      <c r="V1199" s="66">
        <f t="shared" si="668"/>
        <v>315.8</v>
      </c>
      <c r="W1199" s="54">
        <f t="shared" si="669"/>
        <v>3.36</v>
      </c>
      <c r="X1199" s="143">
        <f t="shared" si="670"/>
        <v>529.80000000000007</v>
      </c>
      <c r="Y1199" s="143">
        <f t="shared" si="671"/>
        <v>0.77199999999999991</v>
      </c>
      <c r="AD1199">
        <v>152</v>
      </c>
      <c r="AE1199">
        <v>-1</v>
      </c>
      <c r="AF1199" s="10">
        <v>37.9</v>
      </c>
      <c r="AG1199" s="10">
        <v>58.12</v>
      </c>
      <c r="AH1199" s="10">
        <f t="shared" si="672"/>
        <v>337643.39659744682</v>
      </c>
      <c r="AI1199" s="11">
        <f t="shared" si="660"/>
        <v>0</v>
      </c>
      <c r="AJ1199">
        <f t="shared" si="661"/>
        <v>0</v>
      </c>
      <c r="AK1199" t="e">
        <f t="shared" si="673"/>
        <v>#DIV/0!</v>
      </c>
      <c r="AL1199">
        <f t="shared" si="674"/>
        <v>0.46710956159999972</v>
      </c>
      <c r="AM1199" s="5">
        <f t="shared" si="675"/>
        <v>6.7</v>
      </c>
      <c r="AN1199">
        <v>0</v>
      </c>
      <c r="AO1199" s="72">
        <f t="shared" si="676"/>
        <v>0.4</v>
      </c>
      <c r="AP1199" s="72">
        <f t="shared" si="677"/>
        <v>0.2</v>
      </c>
      <c r="AQ1199" s="72">
        <f t="shared" si="678"/>
        <v>0.2</v>
      </c>
      <c r="AR1199" s="71" t="e">
        <f t="shared" si="679"/>
        <v>#DIV/0!</v>
      </c>
      <c r="BA1199">
        <f t="shared" si="680"/>
        <v>257</v>
      </c>
      <c r="BB1199" s="91" t="e">
        <f t="shared" si="681"/>
        <v>#DIV/0!</v>
      </c>
    </row>
    <row r="1200" spans="1:54">
      <c r="A1200" s="2" t="s">
        <v>1325</v>
      </c>
      <c r="B1200" s="7" t="s">
        <v>41143</v>
      </c>
      <c r="C1200" s="17">
        <f t="shared" si="662"/>
        <v>27.200000000000003</v>
      </c>
      <c r="D1200" s="28">
        <f t="shared" si="663"/>
        <v>209</v>
      </c>
      <c r="E1200" s="8">
        <f t="shared" si="682"/>
        <v>9</v>
      </c>
      <c r="F1200" s="2" t="s">
        <v>6312</v>
      </c>
      <c r="G1200" s="54">
        <f t="shared" si="683"/>
        <v>26.200000000000003</v>
      </c>
      <c r="H1200" s="20">
        <f t="shared" si="684"/>
        <v>0.29816340000000002</v>
      </c>
      <c r="I1200" s="14" t="s">
        <v>16278</v>
      </c>
      <c r="J1200" s="14" t="s">
        <v>11297</v>
      </c>
      <c r="K1200" s="14" t="s">
        <v>21239</v>
      </c>
      <c r="L1200" s="14" t="s">
        <v>26200</v>
      </c>
      <c r="M1200" s="28">
        <f t="shared" si="685"/>
        <v>14</v>
      </c>
      <c r="N1200" s="46">
        <f t="shared" si="664"/>
        <v>6.2</v>
      </c>
      <c r="O1200" s="17">
        <f t="shared" si="665"/>
        <v>1.2000000000000002</v>
      </c>
      <c r="P1200" s="17">
        <f t="shared" si="665"/>
        <v>1</v>
      </c>
      <c r="Q1200" s="124">
        <f t="shared" si="666"/>
        <v>0.8</v>
      </c>
      <c r="R1200" s="26">
        <f t="shared" si="667"/>
        <v>1.2000000000000002</v>
      </c>
      <c r="S1200" s="2" t="s">
        <v>31162</v>
      </c>
      <c r="T1200" s="2" t="s">
        <v>36141</v>
      </c>
      <c r="U1200" s="24">
        <f t="shared" si="668"/>
        <v>481.90000000000003</v>
      </c>
      <c r="V1200" s="66">
        <f t="shared" si="668"/>
        <v>408.20000000000005</v>
      </c>
      <c r="W1200" s="54">
        <f t="shared" si="669"/>
        <v>2.6199999999999997</v>
      </c>
      <c r="X1200" s="143">
        <f t="shared" si="670"/>
        <v>481.90000000000003</v>
      </c>
      <c r="Y1200" s="143">
        <f t="shared" si="671"/>
        <v>0.62399999999999989</v>
      </c>
      <c r="AD1200">
        <v>152</v>
      </c>
      <c r="AE1200">
        <v>-1</v>
      </c>
      <c r="AF1200" s="10">
        <v>37.9</v>
      </c>
      <c r="AG1200" s="10">
        <v>58.12</v>
      </c>
      <c r="AH1200" s="10">
        <f t="shared" si="672"/>
        <v>164866.92429527413</v>
      </c>
      <c r="AI1200" s="11">
        <f t="shared" si="660"/>
        <v>0</v>
      </c>
      <c r="AJ1200">
        <f t="shared" si="661"/>
        <v>0</v>
      </c>
      <c r="AK1200" t="e">
        <f t="shared" si="673"/>
        <v>#DIV/0!</v>
      </c>
      <c r="AL1200">
        <f t="shared" si="674"/>
        <v>1.0106447040000004</v>
      </c>
      <c r="AM1200" s="5">
        <f t="shared" si="675"/>
        <v>5.24</v>
      </c>
      <c r="AN1200">
        <v>0</v>
      </c>
      <c r="AO1200" s="72">
        <f t="shared" si="676"/>
        <v>1.2000000000000002</v>
      </c>
      <c r="AP1200" s="72">
        <f t="shared" si="677"/>
        <v>0.8</v>
      </c>
      <c r="AQ1200" s="72">
        <f t="shared" si="678"/>
        <v>1</v>
      </c>
      <c r="AR1200" s="71" t="e">
        <f t="shared" si="679"/>
        <v>#DIV/0!</v>
      </c>
      <c r="BA1200">
        <f t="shared" si="680"/>
        <v>209</v>
      </c>
      <c r="BB1200" s="91" t="e">
        <f t="shared" si="681"/>
        <v>#DIV/0!</v>
      </c>
    </row>
    <row r="1201" spans="1:54">
      <c r="A1201" s="2" t="s">
        <v>1326</v>
      </c>
      <c r="B1201" s="7" t="s">
        <v>41144</v>
      </c>
      <c r="C1201" s="17">
        <f t="shared" si="662"/>
        <v>15.100000000000001</v>
      </c>
      <c r="D1201" s="28">
        <f t="shared" si="663"/>
        <v>173</v>
      </c>
      <c r="E1201" s="8">
        <f t="shared" si="682"/>
        <v>15</v>
      </c>
      <c r="F1201" s="2" t="s">
        <v>6313</v>
      </c>
      <c r="G1201" s="54">
        <f t="shared" si="683"/>
        <v>14.2</v>
      </c>
      <c r="H1201" s="20">
        <f t="shared" si="684"/>
        <v>0.64337169999999999</v>
      </c>
      <c r="I1201" s="14" t="s">
        <v>16279</v>
      </c>
      <c r="J1201" s="14" t="s">
        <v>11298</v>
      </c>
      <c r="K1201" s="14" t="s">
        <v>21240</v>
      </c>
      <c r="L1201" s="14" t="s">
        <v>26201</v>
      </c>
      <c r="M1201" s="28">
        <f t="shared" si="685"/>
        <v>11.9</v>
      </c>
      <c r="N1201" s="46">
        <f t="shared" si="664"/>
        <v>7</v>
      </c>
      <c r="O1201" s="17">
        <f t="shared" si="665"/>
        <v>2.2000000000000002</v>
      </c>
      <c r="P1201" s="17">
        <f t="shared" si="665"/>
        <v>5.2</v>
      </c>
      <c r="Q1201" s="124">
        <f t="shared" si="666"/>
        <v>1</v>
      </c>
      <c r="R1201" s="26">
        <f t="shared" si="667"/>
        <v>3</v>
      </c>
      <c r="S1201" s="2" t="s">
        <v>31163</v>
      </c>
      <c r="T1201" s="2" t="s">
        <v>36142</v>
      </c>
      <c r="U1201" s="24">
        <f t="shared" si="668"/>
        <v>446.20000000000005</v>
      </c>
      <c r="V1201" s="66">
        <f t="shared" si="668"/>
        <v>403.70000000000005</v>
      </c>
      <c r="W1201" s="54">
        <f t="shared" si="669"/>
        <v>1.42</v>
      </c>
      <c r="X1201" s="143">
        <f t="shared" si="670"/>
        <v>446.20000000000005</v>
      </c>
      <c r="Y1201" s="143">
        <f t="shared" si="671"/>
        <v>0.38400000000000001</v>
      </c>
      <c r="AD1201">
        <v>152</v>
      </c>
      <c r="AE1201">
        <v>-1</v>
      </c>
      <c r="AF1201" s="10">
        <v>37.9</v>
      </c>
      <c r="AG1201" s="10">
        <v>58.12</v>
      </c>
      <c r="AH1201" s="10">
        <f t="shared" si="672"/>
        <v>180827.44829435769</v>
      </c>
      <c r="AI1201" s="11">
        <f t="shared" si="660"/>
        <v>0</v>
      </c>
      <c r="AJ1201">
        <f t="shared" si="661"/>
        <v>0</v>
      </c>
      <c r="AK1201" t="e">
        <f t="shared" si="673"/>
        <v>#DIV/0!</v>
      </c>
      <c r="AL1201">
        <f t="shared" si="674"/>
        <v>12.239483256000003</v>
      </c>
      <c r="AM1201" s="5">
        <f t="shared" si="675"/>
        <v>2.8200000000000003</v>
      </c>
      <c r="AN1201">
        <v>0</v>
      </c>
      <c r="AO1201" s="72">
        <f t="shared" si="676"/>
        <v>3</v>
      </c>
      <c r="AP1201" s="72">
        <f t="shared" si="677"/>
        <v>1</v>
      </c>
      <c r="AQ1201" s="72">
        <f t="shared" si="678"/>
        <v>1.2000000000000002</v>
      </c>
      <c r="AR1201" s="71" t="e">
        <f t="shared" si="679"/>
        <v>#DIV/0!</v>
      </c>
      <c r="BA1201">
        <f t="shared" si="680"/>
        <v>173</v>
      </c>
      <c r="BB1201" s="91" t="e">
        <f t="shared" si="681"/>
        <v>#DIV/0!</v>
      </c>
    </row>
    <row r="1202" spans="1:54">
      <c r="A1202" s="2" t="s">
        <v>1327</v>
      </c>
      <c r="B1202" s="7" t="s">
        <v>41145</v>
      </c>
      <c r="C1202" s="17">
        <f t="shared" si="662"/>
        <v>17.100000000000001</v>
      </c>
      <c r="D1202" s="28">
        <f t="shared" si="663"/>
        <v>260</v>
      </c>
      <c r="E1202" s="8">
        <f t="shared" si="682"/>
        <v>8</v>
      </c>
      <c r="F1202" s="2" t="s">
        <v>6314</v>
      </c>
      <c r="G1202" s="54">
        <f t="shared" si="683"/>
        <v>16.100000000000001</v>
      </c>
      <c r="H1202" s="20">
        <f t="shared" si="684"/>
        <v>0.63010959999999994</v>
      </c>
      <c r="I1202" s="14" t="s">
        <v>16280</v>
      </c>
      <c r="J1202" s="14" t="s">
        <v>11299</v>
      </c>
      <c r="K1202" s="14" t="s">
        <v>21241</v>
      </c>
      <c r="L1202" s="14" t="s">
        <v>26202</v>
      </c>
      <c r="M1202" s="28">
        <f t="shared" si="685"/>
        <v>11.2</v>
      </c>
      <c r="N1202" s="46">
        <f t="shared" si="664"/>
        <v>5.4</v>
      </c>
      <c r="O1202" s="17">
        <f t="shared" si="665"/>
        <v>1.2000000000000002</v>
      </c>
      <c r="P1202" s="17">
        <f t="shared" si="665"/>
        <v>6.6000000000000005</v>
      </c>
      <c r="Q1202" s="124">
        <f t="shared" si="666"/>
        <v>0.60000000000000009</v>
      </c>
      <c r="R1202" s="26">
        <f t="shared" si="667"/>
        <v>1.4000000000000001</v>
      </c>
      <c r="S1202" s="2" t="s">
        <v>31164</v>
      </c>
      <c r="T1202" s="2" t="s">
        <v>36143</v>
      </c>
      <c r="U1202" s="24">
        <f t="shared" si="668"/>
        <v>533.1</v>
      </c>
      <c r="V1202" s="66">
        <f t="shared" si="668"/>
        <v>295.20000000000005</v>
      </c>
      <c r="W1202" s="54">
        <f t="shared" si="669"/>
        <v>1.61</v>
      </c>
      <c r="X1202" s="143">
        <f t="shared" si="670"/>
        <v>533.1</v>
      </c>
      <c r="Y1202" s="143">
        <f t="shared" si="671"/>
        <v>0.42200000000000004</v>
      </c>
      <c r="AD1202">
        <v>152</v>
      </c>
      <c r="AE1202">
        <v>-1</v>
      </c>
      <c r="AF1202" s="10">
        <v>37.9</v>
      </c>
      <c r="AG1202" s="10">
        <v>58.12</v>
      </c>
      <c r="AH1202" s="10">
        <f t="shared" si="672"/>
        <v>360807.04480000056</v>
      </c>
      <c r="AI1202" s="11">
        <f t="shared" si="660"/>
        <v>0</v>
      </c>
      <c r="AJ1202">
        <f t="shared" si="661"/>
        <v>0</v>
      </c>
      <c r="AK1202" t="e">
        <f t="shared" si="673"/>
        <v>#DIV/0!</v>
      </c>
      <c r="AL1202">
        <f t="shared" si="674"/>
        <v>4.1013447552000013</v>
      </c>
      <c r="AM1202" s="5">
        <f t="shared" si="675"/>
        <v>3.22</v>
      </c>
      <c r="AN1202">
        <v>0</v>
      </c>
      <c r="AO1202" s="72">
        <f t="shared" si="676"/>
        <v>1.4000000000000001</v>
      </c>
      <c r="AP1202" s="72">
        <f t="shared" si="677"/>
        <v>0.60000000000000009</v>
      </c>
      <c r="AQ1202" s="72">
        <f t="shared" si="678"/>
        <v>0.60000000000000009</v>
      </c>
      <c r="AR1202" s="71" t="e">
        <f t="shared" si="679"/>
        <v>#DIV/0!</v>
      </c>
      <c r="BA1202">
        <f t="shared" si="680"/>
        <v>260</v>
      </c>
      <c r="BB1202" s="91" t="e">
        <f t="shared" si="681"/>
        <v>#DIV/0!</v>
      </c>
    </row>
    <row r="1203" spans="1:54">
      <c r="A1203" s="2" t="s">
        <v>1328</v>
      </c>
      <c r="B1203" s="7" t="s">
        <v>41146</v>
      </c>
      <c r="C1203" s="17">
        <f t="shared" si="662"/>
        <v>35</v>
      </c>
      <c r="D1203" s="28">
        <f t="shared" si="663"/>
        <v>41</v>
      </c>
      <c r="E1203" s="8">
        <f t="shared" si="682"/>
        <v>9</v>
      </c>
      <c r="F1203" s="2" t="s">
        <v>6315</v>
      </c>
      <c r="G1203" s="54">
        <f t="shared" si="683"/>
        <v>34</v>
      </c>
      <c r="H1203" s="20">
        <f t="shared" si="684"/>
        <v>0.22921340000000001</v>
      </c>
      <c r="I1203" s="14" t="s">
        <v>16281</v>
      </c>
      <c r="J1203" s="14" t="s">
        <v>11300</v>
      </c>
      <c r="K1203" s="14" t="s">
        <v>21242</v>
      </c>
      <c r="L1203" s="14" t="s">
        <v>26203</v>
      </c>
      <c r="M1203" s="28">
        <f t="shared" si="685"/>
        <v>10.6</v>
      </c>
      <c r="N1203" s="46">
        <f t="shared" si="664"/>
        <v>6.6</v>
      </c>
      <c r="O1203" s="17">
        <f t="shared" si="665"/>
        <v>2</v>
      </c>
      <c r="P1203" s="17">
        <f t="shared" si="665"/>
        <v>7.8000000000000007</v>
      </c>
      <c r="Q1203" s="124">
        <f t="shared" si="666"/>
        <v>0.4</v>
      </c>
      <c r="R1203" s="26">
        <f t="shared" si="667"/>
        <v>0.60000000000000009</v>
      </c>
      <c r="S1203" s="2" t="s">
        <v>31165</v>
      </c>
      <c r="T1203" s="2" t="s">
        <v>36144</v>
      </c>
      <c r="U1203" s="24">
        <f t="shared" si="668"/>
        <v>314.10000000000002</v>
      </c>
      <c r="V1203" s="66">
        <f t="shared" si="668"/>
        <v>312.5</v>
      </c>
      <c r="W1203" s="54">
        <f t="shared" si="669"/>
        <v>3.4</v>
      </c>
      <c r="X1203" s="143">
        <f t="shared" si="670"/>
        <v>314.10000000000002</v>
      </c>
      <c r="Y1203" s="143">
        <f t="shared" si="671"/>
        <v>0.77999999999999992</v>
      </c>
      <c r="AD1203">
        <v>152</v>
      </c>
      <c r="AE1203">
        <v>-1</v>
      </c>
      <c r="AF1203" s="10">
        <v>37.9</v>
      </c>
      <c r="AG1203" s="10">
        <v>58.12</v>
      </c>
      <c r="AH1203" s="10">
        <f t="shared" si="672"/>
        <v>341542.31459569355</v>
      </c>
      <c r="AI1203" s="11">
        <f t="shared" si="660"/>
        <v>0</v>
      </c>
      <c r="AJ1203">
        <f t="shared" si="661"/>
        <v>0</v>
      </c>
      <c r="AK1203" t="e">
        <f t="shared" si="673"/>
        <v>#DIV/0!</v>
      </c>
      <c r="AL1203">
        <f t="shared" si="674"/>
        <v>7.2145625760000014</v>
      </c>
      <c r="AM1203" s="5">
        <f t="shared" si="675"/>
        <v>6.8</v>
      </c>
      <c r="AN1203">
        <v>0</v>
      </c>
      <c r="AO1203" s="72">
        <f t="shared" si="676"/>
        <v>0.60000000000000009</v>
      </c>
      <c r="AP1203" s="72">
        <f t="shared" si="677"/>
        <v>0.4</v>
      </c>
      <c r="AQ1203" s="72">
        <f t="shared" si="678"/>
        <v>0.60000000000000009</v>
      </c>
      <c r="AR1203" s="71" t="e">
        <f t="shared" si="679"/>
        <v>#DIV/0!</v>
      </c>
      <c r="BA1203">
        <f t="shared" si="680"/>
        <v>41</v>
      </c>
      <c r="BB1203" s="91" t="e">
        <f t="shared" si="681"/>
        <v>#DIV/0!</v>
      </c>
    </row>
    <row r="1204" spans="1:54">
      <c r="A1204" s="2" t="s">
        <v>1329</v>
      </c>
      <c r="B1204" s="7" t="s">
        <v>41147</v>
      </c>
      <c r="C1204" s="17">
        <f t="shared" si="662"/>
        <v>23.5</v>
      </c>
      <c r="D1204" s="28">
        <f t="shared" si="663"/>
        <v>272</v>
      </c>
      <c r="E1204" s="8">
        <f t="shared" si="682"/>
        <v>4</v>
      </c>
      <c r="F1204" s="2" t="s">
        <v>6316</v>
      </c>
      <c r="G1204" s="54">
        <f t="shared" si="683"/>
        <v>22.6</v>
      </c>
      <c r="H1204" s="20">
        <f t="shared" si="684"/>
        <v>0.67927870000000001</v>
      </c>
      <c r="I1204" s="14" t="s">
        <v>16282</v>
      </c>
      <c r="J1204" s="14" t="s">
        <v>11301</v>
      </c>
      <c r="K1204" s="14" t="s">
        <v>21243</v>
      </c>
      <c r="L1204" s="14" t="s">
        <v>26204</v>
      </c>
      <c r="M1204" s="28">
        <f t="shared" si="685"/>
        <v>12</v>
      </c>
      <c r="N1204" s="46">
        <f t="shared" si="664"/>
        <v>6.8</v>
      </c>
      <c r="O1204" s="17">
        <f t="shared" si="665"/>
        <v>1</v>
      </c>
      <c r="P1204" s="17">
        <f t="shared" si="665"/>
        <v>5</v>
      </c>
      <c r="Q1204" s="124">
        <f t="shared" si="666"/>
        <v>0.2</v>
      </c>
      <c r="R1204" s="26">
        <f t="shared" si="667"/>
        <v>0.60000000000000009</v>
      </c>
      <c r="S1204" s="2" t="s">
        <v>31166</v>
      </c>
      <c r="T1204" s="2" t="s">
        <v>36145</v>
      </c>
      <c r="U1204" s="24">
        <f t="shared" si="668"/>
        <v>545.5</v>
      </c>
      <c r="V1204" s="66">
        <f t="shared" si="668"/>
        <v>384</v>
      </c>
      <c r="W1204" s="54">
        <f t="shared" si="669"/>
        <v>2.2599999999999998</v>
      </c>
      <c r="X1204" s="143">
        <f t="shared" si="670"/>
        <v>545.5</v>
      </c>
      <c r="Y1204" s="143">
        <f t="shared" si="671"/>
        <v>0.55199999999999994</v>
      </c>
      <c r="AD1204">
        <v>152</v>
      </c>
      <c r="AE1204">
        <v>-1</v>
      </c>
      <c r="AF1204" s="10">
        <v>37.9</v>
      </c>
      <c r="AG1204" s="10">
        <v>58.12</v>
      </c>
      <c r="AH1204" s="10">
        <f t="shared" si="672"/>
        <v>232081.96505561966</v>
      </c>
      <c r="AI1204" s="11">
        <f t="shared" si="660"/>
        <v>0</v>
      </c>
      <c r="AJ1204">
        <f t="shared" si="661"/>
        <v>0</v>
      </c>
      <c r="AK1204" t="e">
        <f t="shared" si="673"/>
        <v>#DIV/0!</v>
      </c>
      <c r="AL1204">
        <f t="shared" si="674"/>
        <v>0.96216390000000007</v>
      </c>
      <c r="AM1204" s="5">
        <f t="shared" si="675"/>
        <v>4.5</v>
      </c>
      <c r="AN1204">
        <v>0</v>
      </c>
      <c r="AO1204" s="72">
        <f t="shared" si="676"/>
        <v>0.60000000000000009</v>
      </c>
      <c r="AP1204" s="72">
        <f t="shared" si="677"/>
        <v>0.2</v>
      </c>
      <c r="AQ1204" s="72">
        <f t="shared" si="678"/>
        <v>0.2</v>
      </c>
      <c r="AR1204" s="71" t="e">
        <f t="shared" si="679"/>
        <v>#DIV/0!</v>
      </c>
      <c r="BA1204">
        <f t="shared" si="680"/>
        <v>272</v>
      </c>
      <c r="BB1204" s="91" t="e">
        <f t="shared" si="681"/>
        <v>#DIV/0!</v>
      </c>
    </row>
    <row r="1205" spans="1:54">
      <c r="A1205" s="2" t="s">
        <v>1330</v>
      </c>
      <c r="B1205" s="7" t="s">
        <v>41148</v>
      </c>
      <c r="C1205" s="17">
        <f t="shared" si="662"/>
        <v>36.9</v>
      </c>
      <c r="D1205" s="28">
        <f t="shared" si="663"/>
        <v>129</v>
      </c>
      <c r="E1205" s="8">
        <f t="shared" si="682"/>
        <v>15</v>
      </c>
      <c r="F1205" s="2" t="s">
        <v>6317</v>
      </c>
      <c r="G1205" s="54">
        <f t="shared" si="683"/>
        <v>35.9</v>
      </c>
      <c r="H1205" s="20">
        <f t="shared" si="684"/>
        <v>0.22554739999999998</v>
      </c>
      <c r="I1205" s="14" t="s">
        <v>16283</v>
      </c>
      <c r="J1205" s="14" t="s">
        <v>11302</v>
      </c>
      <c r="K1205" s="14" t="s">
        <v>21244</v>
      </c>
      <c r="L1205" s="14" t="s">
        <v>26205</v>
      </c>
      <c r="M1205" s="28">
        <f t="shared" si="685"/>
        <v>12.5</v>
      </c>
      <c r="N1205" s="46">
        <f t="shared" si="664"/>
        <v>6.8</v>
      </c>
      <c r="O1205" s="17">
        <f t="shared" si="665"/>
        <v>1.8</v>
      </c>
      <c r="P1205" s="17">
        <f t="shared" si="665"/>
        <v>4</v>
      </c>
      <c r="Q1205" s="124">
        <f t="shared" si="666"/>
        <v>1.2000000000000002</v>
      </c>
      <c r="R1205" s="26">
        <f t="shared" si="667"/>
        <v>1.6</v>
      </c>
      <c r="S1205" s="2" t="s">
        <v>31167</v>
      </c>
      <c r="T1205" s="2" t="s">
        <v>36146</v>
      </c>
      <c r="U1205" s="24">
        <f t="shared" si="668"/>
        <v>402.1</v>
      </c>
      <c r="V1205" s="66">
        <f t="shared" si="668"/>
        <v>326.3</v>
      </c>
      <c r="W1205" s="54">
        <f t="shared" si="669"/>
        <v>3.59</v>
      </c>
      <c r="X1205" s="143">
        <f t="shared" si="670"/>
        <v>402.1</v>
      </c>
      <c r="Y1205" s="143">
        <f t="shared" si="671"/>
        <v>0.81799999999999995</v>
      </c>
      <c r="AD1205">
        <v>152</v>
      </c>
      <c r="AE1205">
        <v>-1</v>
      </c>
      <c r="AF1205" s="10">
        <v>37.9</v>
      </c>
      <c r="AG1205" s="10">
        <v>58.12</v>
      </c>
      <c r="AH1205" s="10">
        <f t="shared" si="672"/>
        <v>324886.04088605678</v>
      </c>
      <c r="AI1205" s="11">
        <f t="shared" si="660"/>
        <v>0</v>
      </c>
      <c r="AJ1205">
        <f t="shared" si="661"/>
        <v>0</v>
      </c>
      <c r="AK1205" t="e">
        <f t="shared" si="673"/>
        <v>#DIV/0!</v>
      </c>
      <c r="AL1205">
        <f t="shared" si="674"/>
        <v>8.9216939520000018</v>
      </c>
      <c r="AM1205" s="5">
        <f t="shared" si="675"/>
        <v>7.18</v>
      </c>
      <c r="AN1205">
        <v>0</v>
      </c>
      <c r="AO1205" s="72">
        <f t="shared" si="676"/>
        <v>1.6</v>
      </c>
      <c r="AP1205" s="72">
        <f t="shared" si="677"/>
        <v>1.2000000000000002</v>
      </c>
      <c r="AQ1205" s="72">
        <f t="shared" si="678"/>
        <v>1.4000000000000001</v>
      </c>
      <c r="AR1205" s="71" t="e">
        <f t="shared" si="679"/>
        <v>#DIV/0!</v>
      </c>
      <c r="BA1205">
        <f t="shared" si="680"/>
        <v>129</v>
      </c>
      <c r="BB1205" s="91" t="e">
        <f t="shared" si="681"/>
        <v>#DIV/0!</v>
      </c>
    </row>
    <row r="1206" spans="1:54">
      <c r="A1206" s="2" t="s">
        <v>1331</v>
      </c>
      <c r="B1206" s="7" t="s">
        <v>41149</v>
      </c>
      <c r="C1206" s="17">
        <f t="shared" si="662"/>
        <v>30.1</v>
      </c>
      <c r="D1206" s="28">
        <f t="shared" si="663"/>
        <v>117</v>
      </c>
      <c r="E1206" s="8">
        <f t="shared" si="682"/>
        <v>7</v>
      </c>
      <c r="F1206" s="2" t="s">
        <v>6318</v>
      </c>
      <c r="G1206" s="54">
        <f t="shared" si="683"/>
        <v>29.200000000000003</v>
      </c>
      <c r="H1206" s="20">
        <f t="shared" si="684"/>
        <v>0.64947460000000001</v>
      </c>
      <c r="I1206" s="14" t="s">
        <v>16284</v>
      </c>
      <c r="J1206" s="14" t="s">
        <v>11303</v>
      </c>
      <c r="K1206" s="14" t="s">
        <v>21245</v>
      </c>
      <c r="L1206" s="14" t="s">
        <v>26206</v>
      </c>
      <c r="M1206" s="28">
        <f t="shared" si="685"/>
        <v>11</v>
      </c>
      <c r="N1206" s="46">
        <f t="shared" si="664"/>
        <v>5.8</v>
      </c>
      <c r="O1206" s="17">
        <f t="shared" si="665"/>
        <v>1.4000000000000001</v>
      </c>
      <c r="P1206" s="17">
        <f t="shared" si="665"/>
        <v>7</v>
      </c>
      <c r="Q1206" s="124">
        <f t="shared" si="666"/>
        <v>0.4</v>
      </c>
      <c r="R1206" s="26">
        <f t="shared" si="667"/>
        <v>1</v>
      </c>
      <c r="S1206" s="2" t="s">
        <v>31168</v>
      </c>
      <c r="T1206" s="2" t="s">
        <v>36147</v>
      </c>
      <c r="U1206" s="24">
        <f t="shared" si="668"/>
        <v>389.70000000000005</v>
      </c>
      <c r="V1206" s="66">
        <f t="shared" si="668"/>
        <v>322.90000000000003</v>
      </c>
      <c r="W1206" s="54">
        <f t="shared" si="669"/>
        <v>2.92</v>
      </c>
      <c r="X1206" s="143">
        <f t="shared" si="670"/>
        <v>389.70000000000005</v>
      </c>
      <c r="Y1206" s="143">
        <f t="shared" si="671"/>
        <v>0.68399999999999994</v>
      </c>
      <c r="AD1206">
        <v>152</v>
      </c>
      <c r="AE1206">
        <v>-1</v>
      </c>
      <c r="AF1206" s="10">
        <v>37.9</v>
      </c>
      <c r="AG1206" s="10">
        <v>58.12</v>
      </c>
      <c r="AH1206" s="10">
        <f t="shared" si="672"/>
        <v>329048.20826995769</v>
      </c>
      <c r="AI1206" s="11">
        <f t="shared" ref="AI1206:AI1269" si="686">1-EXP(-2.63*(AA1206/AH1206)*(AD1206-AE1206)*(1-((AD1206-T1206)/(AD1206-AE1206))^0.38))</f>
        <v>0</v>
      </c>
      <c r="AJ1206">
        <f t="shared" ref="AJ1206:AJ1269" si="687">H1206*P1206*O1206*R1206*AB1206</f>
        <v>0</v>
      </c>
      <c r="AK1206" t="e">
        <f t="shared" si="673"/>
        <v>#DIV/0!</v>
      </c>
      <c r="AL1206">
        <f t="shared" si="674"/>
        <v>3.4351489200000001</v>
      </c>
      <c r="AM1206" s="5">
        <f t="shared" si="675"/>
        <v>5.82</v>
      </c>
      <c r="AN1206">
        <v>0</v>
      </c>
      <c r="AO1206" s="72">
        <f t="shared" si="676"/>
        <v>1</v>
      </c>
      <c r="AP1206" s="72">
        <f t="shared" si="677"/>
        <v>0.4</v>
      </c>
      <c r="AQ1206" s="72">
        <f t="shared" si="678"/>
        <v>0.4</v>
      </c>
      <c r="AR1206" s="71" t="e">
        <f t="shared" si="679"/>
        <v>#DIV/0!</v>
      </c>
      <c r="BA1206">
        <f t="shared" si="680"/>
        <v>117</v>
      </c>
      <c r="BB1206" s="91" t="e">
        <f t="shared" si="681"/>
        <v>#DIV/0!</v>
      </c>
    </row>
    <row r="1207" spans="1:54">
      <c r="A1207" s="2" t="s">
        <v>1332</v>
      </c>
      <c r="B1207" s="7" t="s">
        <v>41150</v>
      </c>
      <c r="C1207" s="17">
        <f t="shared" si="662"/>
        <v>6.5</v>
      </c>
      <c r="D1207" s="28">
        <f t="shared" si="663"/>
        <v>235</v>
      </c>
      <c r="E1207" s="8">
        <f t="shared" si="682"/>
        <v>11</v>
      </c>
      <c r="F1207" s="2" t="s">
        <v>6319</v>
      </c>
      <c r="G1207" s="54">
        <f t="shared" si="683"/>
        <v>5.6</v>
      </c>
      <c r="H1207" s="20">
        <f t="shared" si="684"/>
        <v>0.30207999999999996</v>
      </c>
      <c r="I1207" s="14" t="s">
        <v>16285</v>
      </c>
      <c r="J1207" s="14" t="s">
        <v>11304</v>
      </c>
      <c r="K1207" s="14" t="s">
        <v>21246</v>
      </c>
      <c r="L1207" s="14" t="s">
        <v>26207</v>
      </c>
      <c r="M1207" s="28">
        <f t="shared" si="685"/>
        <v>11.2</v>
      </c>
      <c r="N1207" s="46">
        <f t="shared" si="664"/>
        <v>6.4</v>
      </c>
      <c r="O1207" s="17">
        <f t="shared" si="665"/>
        <v>0.60000000000000009</v>
      </c>
      <c r="P1207" s="17">
        <f t="shared" si="665"/>
        <v>6.6000000000000005</v>
      </c>
      <c r="Q1207" s="124">
        <f t="shared" si="666"/>
        <v>2</v>
      </c>
      <c r="R1207" s="26">
        <f t="shared" si="667"/>
        <v>3</v>
      </c>
      <c r="S1207" s="2" t="s">
        <v>31169</v>
      </c>
      <c r="T1207" s="2" t="s">
        <v>36148</v>
      </c>
      <c r="U1207" s="24">
        <f t="shared" si="668"/>
        <v>507.70000000000005</v>
      </c>
      <c r="V1207" s="66">
        <f t="shared" si="668"/>
        <v>359.1</v>
      </c>
      <c r="W1207" s="54">
        <f t="shared" si="669"/>
        <v>0.56000000000000005</v>
      </c>
      <c r="X1207" s="143">
        <f t="shared" si="670"/>
        <v>507.70000000000005</v>
      </c>
      <c r="Y1207" s="143">
        <f t="shared" si="671"/>
        <v>0.21200000000000002</v>
      </c>
      <c r="AD1207">
        <v>152</v>
      </c>
      <c r="AE1207">
        <v>-1</v>
      </c>
      <c r="AF1207" s="10">
        <v>37.9</v>
      </c>
      <c r="AG1207" s="10">
        <v>58.12</v>
      </c>
      <c r="AH1207" s="10">
        <f t="shared" si="672"/>
        <v>278330.4021381432</v>
      </c>
      <c r="AI1207" s="11">
        <f t="shared" si="686"/>
        <v>0</v>
      </c>
      <c r="AJ1207">
        <f t="shared" si="687"/>
        <v>0</v>
      </c>
      <c r="AK1207" t="e">
        <f t="shared" si="673"/>
        <v>#DIV/0!</v>
      </c>
      <c r="AL1207">
        <f t="shared" si="674"/>
        <v>8.2912896000000025</v>
      </c>
      <c r="AM1207" s="5">
        <f t="shared" si="675"/>
        <v>1.1000000000000001</v>
      </c>
      <c r="AN1207">
        <v>0</v>
      </c>
      <c r="AO1207" s="72">
        <f t="shared" si="676"/>
        <v>3</v>
      </c>
      <c r="AP1207" s="72">
        <f t="shared" si="677"/>
        <v>2</v>
      </c>
      <c r="AQ1207" s="72">
        <f t="shared" si="678"/>
        <v>2.2000000000000002</v>
      </c>
      <c r="AR1207" s="71" t="e">
        <f t="shared" si="679"/>
        <v>#DIV/0!</v>
      </c>
      <c r="BA1207">
        <f t="shared" si="680"/>
        <v>235</v>
      </c>
      <c r="BB1207" s="91" t="e">
        <f t="shared" si="681"/>
        <v>#DIV/0!</v>
      </c>
    </row>
    <row r="1208" spans="1:54">
      <c r="A1208" s="2" t="s">
        <v>1333</v>
      </c>
      <c r="B1208" s="7" t="s">
        <v>41151</v>
      </c>
      <c r="C1208" s="17">
        <f t="shared" si="662"/>
        <v>20.6</v>
      </c>
      <c r="D1208" s="28">
        <f t="shared" si="663"/>
        <v>114</v>
      </c>
      <c r="E1208" s="8">
        <f t="shared" si="682"/>
        <v>10</v>
      </c>
      <c r="F1208" s="2" t="s">
        <v>6320</v>
      </c>
      <c r="G1208" s="54">
        <f t="shared" si="683"/>
        <v>19.600000000000001</v>
      </c>
      <c r="H1208" s="20">
        <f t="shared" si="684"/>
        <v>0.4205856</v>
      </c>
      <c r="I1208" s="14" t="s">
        <v>16286</v>
      </c>
      <c r="J1208" s="14" t="s">
        <v>11305</v>
      </c>
      <c r="K1208" s="14" t="s">
        <v>21247</v>
      </c>
      <c r="L1208" s="14" t="s">
        <v>26208</v>
      </c>
      <c r="M1208" s="28">
        <f t="shared" si="685"/>
        <v>9.6999999999999993</v>
      </c>
      <c r="N1208" s="46">
        <f t="shared" si="664"/>
        <v>5.4</v>
      </c>
      <c r="O1208" s="17">
        <f t="shared" si="665"/>
        <v>2.6</v>
      </c>
      <c r="P1208" s="17">
        <f t="shared" si="665"/>
        <v>9.6000000000000014</v>
      </c>
      <c r="Q1208" s="124">
        <f t="shared" si="666"/>
        <v>0.4</v>
      </c>
      <c r="R1208" s="26">
        <f t="shared" si="667"/>
        <v>0.60000000000000009</v>
      </c>
      <c r="S1208" s="2" t="s">
        <v>31170</v>
      </c>
      <c r="T1208" s="2" t="s">
        <v>36149</v>
      </c>
      <c r="U1208" s="24">
        <f t="shared" si="668"/>
        <v>387.1</v>
      </c>
      <c r="V1208" s="66">
        <f t="shared" si="668"/>
        <v>299.60000000000002</v>
      </c>
      <c r="W1208" s="54">
        <f t="shared" si="669"/>
        <v>1.96</v>
      </c>
      <c r="X1208" s="143">
        <f t="shared" si="670"/>
        <v>387.1</v>
      </c>
      <c r="Y1208" s="143">
        <f t="shared" si="671"/>
        <v>0.49199999999999999</v>
      </c>
      <c r="AD1208">
        <v>152</v>
      </c>
      <c r="AE1208">
        <v>-1</v>
      </c>
      <c r="AF1208" s="10">
        <v>37.9</v>
      </c>
      <c r="AG1208" s="10">
        <v>58.12</v>
      </c>
      <c r="AH1208" s="10">
        <f t="shared" si="672"/>
        <v>355988.49367497995</v>
      </c>
      <c r="AI1208" s="11">
        <f t="shared" si="686"/>
        <v>0</v>
      </c>
      <c r="AJ1208">
        <f t="shared" si="687"/>
        <v>0</v>
      </c>
      <c r="AK1208" t="e">
        <f t="shared" si="673"/>
        <v>#DIV/0!</v>
      </c>
      <c r="AL1208">
        <f t="shared" si="674"/>
        <v>8.677310054400003</v>
      </c>
      <c r="AM1208" s="5">
        <f t="shared" si="675"/>
        <v>3.9200000000000004</v>
      </c>
      <c r="AN1208">
        <v>0</v>
      </c>
      <c r="AO1208" s="72">
        <f t="shared" si="676"/>
        <v>0.60000000000000009</v>
      </c>
      <c r="AP1208" s="72">
        <f t="shared" si="677"/>
        <v>0.4</v>
      </c>
      <c r="AQ1208" s="72">
        <f t="shared" si="678"/>
        <v>0.4</v>
      </c>
      <c r="AR1208" s="71" t="e">
        <f t="shared" si="679"/>
        <v>#DIV/0!</v>
      </c>
      <c r="BA1208">
        <f t="shared" si="680"/>
        <v>114</v>
      </c>
      <c r="BB1208" s="91" t="e">
        <f t="shared" si="681"/>
        <v>#DIV/0!</v>
      </c>
    </row>
    <row r="1209" spans="1:54">
      <c r="A1209" s="2" t="s">
        <v>1334</v>
      </c>
      <c r="B1209" s="7" t="s">
        <v>41152</v>
      </c>
      <c r="C1209" s="17">
        <f t="shared" si="662"/>
        <v>25.1</v>
      </c>
      <c r="D1209" s="28">
        <f t="shared" si="663"/>
        <v>96</v>
      </c>
      <c r="E1209" s="8">
        <f t="shared" si="682"/>
        <v>15</v>
      </c>
      <c r="F1209" s="2" t="s">
        <v>6321</v>
      </c>
      <c r="G1209" s="54">
        <f t="shared" si="683"/>
        <v>24.1</v>
      </c>
      <c r="H1209" s="20">
        <f t="shared" si="684"/>
        <v>0.36456569999999999</v>
      </c>
      <c r="I1209" s="14" t="s">
        <v>16287</v>
      </c>
      <c r="J1209" s="14" t="s">
        <v>11306</v>
      </c>
      <c r="K1209" s="14" t="s">
        <v>21248</v>
      </c>
      <c r="L1209" s="14" t="s">
        <v>26209</v>
      </c>
      <c r="M1209" s="28">
        <f t="shared" si="685"/>
        <v>9.6999999999999993</v>
      </c>
      <c r="N1209" s="46">
        <f t="shared" si="664"/>
        <v>6.8</v>
      </c>
      <c r="O1209" s="17">
        <f t="shared" si="665"/>
        <v>2.8000000000000003</v>
      </c>
      <c r="P1209" s="17">
        <f t="shared" si="665"/>
        <v>9.6000000000000014</v>
      </c>
      <c r="Q1209" s="124">
        <f t="shared" si="666"/>
        <v>0.8</v>
      </c>
      <c r="R1209" s="26">
        <f t="shared" si="667"/>
        <v>1.4000000000000001</v>
      </c>
      <c r="S1209" s="2" t="s">
        <v>31171</v>
      </c>
      <c r="T1209" s="2" t="s">
        <v>36150</v>
      </c>
      <c r="U1209" s="24">
        <f t="shared" si="668"/>
        <v>369</v>
      </c>
      <c r="V1209" s="66">
        <f t="shared" si="668"/>
        <v>355.20000000000005</v>
      </c>
      <c r="W1209" s="54">
        <f t="shared" si="669"/>
        <v>2.4099999999999997</v>
      </c>
      <c r="X1209" s="143">
        <f t="shared" si="670"/>
        <v>369</v>
      </c>
      <c r="Y1209" s="143">
        <f t="shared" si="671"/>
        <v>0.58199999999999996</v>
      </c>
      <c r="AD1209">
        <v>152</v>
      </c>
      <c r="AE1209">
        <v>-1</v>
      </c>
      <c r="AF1209" s="10">
        <v>37.9</v>
      </c>
      <c r="AG1209" s="10">
        <v>58.12</v>
      </c>
      <c r="AH1209" s="10">
        <f t="shared" si="672"/>
        <v>284550.89380263572</v>
      </c>
      <c r="AI1209" s="11">
        <f t="shared" si="686"/>
        <v>0</v>
      </c>
      <c r="AJ1209">
        <f t="shared" si="687"/>
        <v>0</v>
      </c>
      <c r="AK1209" t="e">
        <f t="shared" si="673"/>
        <v>#DIV/0!</v>
      </c>
      <c r="AL1209">
        <f t="shared" si="674"/>
        <v>23.912663577600007</v>
      </c>
      <c r="AM1209" s="5">
        <f t="shared" si="675"/>
        <v>4.82</v>
      </c>
      <c r="AN1209">
        <v>0</v>
      </c>
      <c r="AO1209" s="72">
        <f t="shared" si="676"/>
        <v>1.4000000000000001</v>
      </c>
      <c r="AP1209" s="72">
        <f t="shared" si="677"/>
        <v>0.8</v>
      </c>
      <c r="AQ1209" s="72">
        <f t="shared" si="678"/>
        <v>1</v>
      </c>
      <c r="AR1209" s="71" t="e">
        <f t="shared" si="679"/>
        <v>#DIV/0!</v>
      </c>
      <c r="BA1209">
        <f t="shared" si="680"/>
        <v>96</v>
      </c>
      <c r="BB1209" s="91" t="e">
        <f t="shared" si="681"/>
        <v>#DIV/0!</v>
      </c>
    </row>
    <row r="1210" spans="1:54">
      <c r="A1210" s="2" t="s">
        <v>1335</v>
      </c>
      <c r="B1210" s="7" t="s">
        <v>41153</v>
      </c>
      <c r="C1210" s="17">
        <f t="shared" si="662"/>
        <v>25.8</v>
      </c>
      <c r="D1210" s="28">
        <f t="shared" si="663"/>
        <v>131</v>
      </c>
      <c r="E1210" s="8">
        <f t="shared" si="682"/>
        <v>17</v>
      </c>
      <c r="F1210" s="2" t="s">
        <v>6322</v>
      </c>
      <c r="G1210" s="54">
        <f t="shared" si="683"/>
        <v>24.900000000000002</v>
      </c>
      <c r="H1210" s="20">
        <f t="shared" si="684"/>
        <v>0.10152029999999999</v>
      </c>
      <c r="I1210" s="14" t="s">
        <v>16288</v>
      </c>
      <c r="J1210" s="14" t="s">
        <v>11307</v>
      </c>
      <c r="K1210" s="14" t="s">
        <v>21249</v>
      </c>
      <c r="L1210" s="14" t="s">
        <v>26210</v>
      </c>
      <c r="M1210" s="28">
        <f t="shared" si="685"/>
        <v>10.199999999999999</v>
      </c>
      <c r="N1210" s="46">
        <f t="shared" si="664"/>
        <v>6.8</v>
      </c>
      <c r="O1210" s="17">
        <f t="shared" si="665"/>
        <v>1.2000000000000002</v>
      </c>
      <c r="P1210" s="17">
        <f t="shared" si="665"/>
        <v>8.6</v>
      </c>
      <c r="Q1210" s="124">
        <f t="shared" si="666"/>
        <v>2.4000000000000004</v>
      </c>
      <c r="R1210" s="26">
        <f t="shared" si="667"/>
        <v>2.6</v>
      </c>
      <c r="S1210" s="2" t="s">
        <v>31172</v>
      </c>
      <c r="T1210" s="2" t="s">
        <v>36151</v>
      </c>
      <c r="U1210" s="24">
        <f t="shared" si="668"/>
        <v>404</v>
      </c>
      <c r="V1210" s="66">
        <f t="shared" si="668"/>
        <v>363.90000000000003</v>
      </c>
      <c r="W1210" s="54">
        <f t="shared" si="669"/>
        <v>2.4899999999999998</v>
      </c>
      <c r="X1210" s="143">
        <f t="shared" si="670"/>
        <v>404</v>
      </c>
      <c r="Y1210" s="143">
        <f t="shared" si="671"/>
        <v>0.59799999999999998</v>
      </c>
      <c r="AD1210">
        <v>152</v>
      </c>
      <c r="AE1210">
        <v>-1</v>
      </c>
      <c r="AF1210" s="10">
        <v>37.9</v>
      </c>
      <c r="AG1210" s="10">
        <v>58.12</v>
      </c>
      <c r="AH1210" s="10">
        <f t="shared" si="672"/>
        <v>270414.59549316723</v>
      </c>
      <c r="AI1210" s="11">
        <f t="shared" si="686"/>
        <v>0</v>
      </c>
      <c r="AJ1210">
        <f t="shared" si="687"/>
        <v>0</v>
      </c>
      <c r="AK1210" t="e">
        <f t="shared" si="673"/>
        <v>#DIV/0!</v>
      </c>
      <c r="AL1210">
        <f t="shared" si="674"/>
        <v>24.108007310400005</v>
      </c>
      <c r="AM1210" s="5">
        <f t="shared" si="675"/>
        <v>4.96</v>
      </c>
      <c r="AN1210">
        <v>0</v>
      </c>
      <c r="AO1210" s="72">
        <f t="shared" si="676"/>
        <v>2.6</v>
      </c>
      <c r="AP1210" s="72">
        <f t="shared" si="677"/>
        <v>2.4000000000000004</v>
      </c>
      <c r="AQ1210" s="72">
        <f t="shared" si="678"/>
        <v>2.4000000000000004</v>
      </c>
      <c r="AR1210" s="71" t="e">
        <f t="shared" si="679"/>
        <v>#DIV/0!</v>
      </c>
      <c r="BA1210">
        <f t="shared" si="680"/>
        <v>131</v>
      </c>
      <c r="BB1210" s="91" t="e">
        <f t="shared" si="681"/>
        <v>#DIV/0!</v>
      </c>
    </row>
    <row r="1211" spans="1:54">
      <c r="A1211" s="2" t="s">
        <v>1336</v>
      </c>
      <c r="B1211" s="7" t="s">
        <v>41154</v>
      </c>
      <c r="C1211" s="17">
        <f t="shared" si="662"/>
        <v>24.8</v>
      </c>
      <c r="D1211" s="28">
        <f t="shared" si="663"/>
        <v>297</v>
      </c>
      <c r="E1211" s="8">
        <f t="shared" si="682"/>
        <v>15</v>
      </c>
      <c r="F1211" s="2" t="s">
        <v>6323</v>
      </c>
      <c r="G1211" s="54">
        <f t="shared" si="683"/>
        <v>23.900000000000002</v>
      </c>
      <c r="H1211" s="20">
        <f t="shared" si="684"/>
        <v>0.2089946</v>
      </c>
      <c r="I1211" s="14" t="s">
        <v>16289</v>
      </c>
      <c r="J1211" s="14" t="s">
        <v>11308</v>
      </c>
      <c r="K1211" s="14" t="s">
        <v>21250</v>
      </c>
      <c r="L1211" s="14" t="s">
        <v>26211</v>
      </c>
      <c r="M1211" s="28">
        <f t="shared" si="685"/>
        <v>11.2</v>
      </c>
      <c r="N1211" s="46">
        <f t="shared" si="664"/>
        <v>5.6</v>
      </c>
      <c r="O1211" s="17">
        <f t="shared" si="665"/>
        <v>1.6</v>
      </c>
      <c r="P1211" s="17">
        <f t="shared" si="665"/>
        <v>6.6000000000000005</v>
      </c>
      <c r="Q1211" s="124">
        <f t="shared" si="666"/>
        <v>1.4000000000000001</v>
      </c>
      <c r="R1211" s="26">
        <f t="shared" si="667"/>
        <v>1.8</v>
      </c>
      <c r="S1211" s="2" t="s">
        <v>31173</v>
      </c>
      <c r="T1211" s="2" t="s">
        <v>36152</v>
      </c>
      <c r="U1211" s="24">
        <f t="shared" si="668"/>
        <v>569.9</v>
      </c>
      <c r="V1211" s="66">
        <f t="shared" si="668"/>
        <v>362.3</v>
      </c>
      <c r="W1211" s="54">
        <f t="shared" si="669"/>
        <v>2.3899999999999997</v>
      </c>
      <c r="X1211" s="143">
        <f t="shared" si="670"/>
        <v>569.9</v>
      </c>
      <c r="Y1211" s="143">
        <f t="shared" si="671"/>
        <v>0.57799999999999996</v>
      </c>
      <c r="AD1211">
        <v>152</v>
      </c>
      <c r="AE1211">
        <v>-1</v>
      </c>
      <c r="AF1211" s="10">
        <v>37.9</v>
      </c>
      <c r="AG1211" s="10">
        <v>58.12</v>
      </c>
      <c r="AH1211" s="10">
        <f t="shared" si="672"/>
        <v>273056.26091160148</v>
      </c>
      <c r="AI1211" s="11">
        <f t="shared" si="686"/>
        <v>0</v>
      </c>
      <c r="AJ1211">
        <f t="shared" si="687"/>
        <v>0</v>
      </c>
      <c r="AK1211" t="e">
        <f t="shared" si="673"/>
        <v>#DIV/0!</v>
      </c>
      <c r="AL1211">
        <f t="shared" si="674"/>
        <v>15.0354306432</v>
      </c>
      <c r="AM1211" s="5">
        <f t="shared" si="675"/>
        <v>4.76</v>
      </c>
      <c r="AN1211">
        <v>0</v>
      </c>
      <c r="AO1211" s="72">
        <f t="shared" si="676"/>
        <v>1.8</v>
      </c>
      <c r="AP1211" s="72">
        <f t="shared" si="677"/>
        <v>1.4000000000000001</v>
      </c>
      <c r="AQ1211" s="72">
        <f t="shared" si="678"/>
        <v>1.6</v>
      </c>
      <c r="AR1211" s="71" t="e">
        <f t="shared" si="679"/>
        <v>#DIV/0!</v>
      </c>
      <c r="BA1211">
        <f t="shared" si="680"/>
        <v>297</v>
      </c>
      <c r="BB1211" s="91" t="e">
        <f t="shared" si="681"/>
        <v>#DIV/0!</v>
      </c>
    </row>
    <row r="1212" spans="1:54">
      <c r="A1212" s="2" t="s">
        <v>1337</v>
      </c>
      <c r="B1212" s="7" t="s">
        <v>41155</v>
      </c>
      <c r="C1212" s="17">
        <f t="shared" si="662"/>
        <v>27.700000000000003</v>
      </c>
      <c r="D1212" s="28">
        <f t="shared" si="663"/>
        <v>233</v>
      </c>
      <c r="E1212" s="8">
        <f t="shared" si="682"/>
        <v>16</v>
      </c>
      <c r="F1212" s="2" t="s">
        <v>6324</v>
      </c>
      <c r="G1212" s="54">
        <f t="shared" si="683"/>
        <v>26.700000000000003</v>
      </c>
      <c r="H1212" s="20">
        <f t="shared" si="684"/>
        <v>0.2220104</v>
      </c>
      <c r="I1212" s="14" t="s">
        <v>16290</v>
      </c>
      <c r="J1212" s="14" t="s">
        <v>11309</v>
      </c>
      <c r="K1212" s="14" t="s">
        <v>21251</v>
      </c>
      <c r="L1212" s="14" t="s">
        <v>26212</v>
      </c>
      <c r="M1212" s="28">
        <f t="shared" si="685"/>
        <v>11.9</v>
      </c>
      <c r="N1212" s="46">
        <f t="shared" si="664"/>
        <v>5.8</v>
      </c>
      <c r="O1212" s="17">
        <f t="shared" si="665"/>
        <v>1.6</v>
      </c>
      <c r="P1212" s="17">
        <f t="shared" si="665"/>
        <v>5.2</v>
      </c>
      <c r="Q1212" s="124">
        <f t="shared" si="666"/>
        <v>1.6</v>
      </c>
      <c r="R1212" s="26">
        <f t="shared" si="667"/>
        <v>2</v>
      </c>
      <c r="S1212" s="2" t="s">
        <v>31174</v>
      </c>
      <c r="T1212" s="2" t="s">
        <v>36153</v>
      </c>
      <c r="U1212" s="24">
        <f t="shared" si="668"/>
        <v>506.1</v>
      </c>
      <c r="V1212" s="66">
        <f t="shared" si="668"/>
        <v>378</v>
      </c>
      <c r="W1212" s="54">
        <f t="shared" si="669"/>
        <v>2.67</v>
      </c>
      <c r="X1212" s="143">
        <f t="shared" si="670"/>
        <v>506.1</v>
      </c>
      <c r="Y1212" s="143">
        <f t="shared" si="671"/>
        <v>0.63400000000000001</v>
      </c>
      <c r="AD1212">
        <v>152</v>
      </c>
      <c r="AE1212">
        <v>-1</v>
      </c>
      <c r="AF1212" s="10">
        <v>37.9</v>
      </c>
      <c r="AG1212" s="10">
        <v>58.12</v>
      </c>
      <c r="AH1212" s="10">
        <f t="shared" si="672"/>
        <v>244601.41244936924</v>
      </c>
      <c r="AI1212" s="11">
        <f t="shared" si="686"/>
        <v>0</v>
      </c>
      <c r="AJ1212">
        <f t="shared" si="687"/>
        <v>0</v>
      </c>
      <c r="AK1212" t="e">
        <f t="shared" si="673"/>
        <v>#DIV/0!</v>
      </c>
      <c r="AL1212">
        <f t="shared" si="674"/>
        <v>12.945746944</v>
      </c>
      <c r="AM1212" s="5">
        <f t="shared" si="675"/>
        <v>5.3400000000000007</v>
      </c>
      <c r="AN1212">
        <v>0</v>
      </c>
      <c r="AO1212" s="72">
        <f t="shared" si="676"/>
        <v>2</v>
      </c>
      <c r="AP1212" s="72">
        <f t="shared" si="677"/>
        <v>1.6</v>
      </c>
      <c r="AQ1212" s="72">
        <f t="shared" si="678"/>
        <v>1.6</v>
      </c>
      <c r="AR1212" s="71" t="e">
        <f t="shared" si="679"/>
        <v>#DIV/0!</v>
      </c>
      <c r="BA1212">
        <f t="shared" si="680"/>
        <v>233</v>
      </c>
      <c r="BB1212" s="91" t="e">
        <f t="shared" si="681"/>
        <v>#DIV/0!</v>
      </c>
    </row>
    <row r="1213" spans="1:54">
      <c r="A1213" s="2" t="s">
        <v>1338</v>
      </c>
      <c r="B1213" s="7" t="s">
        <v>41156</v>
      </c>
      <c r="C1213" s="17">
        <f t="shared" si="662"/>
        <v>37.700000000000003</v>
      </c>
      <c r="D1213" s="28">
        <f t="shared" si="663"/>
        <v>248</v>
      </c>
      <c r="E1213" s="8">
        <f t="shared" si="682"/>
        <v>7</v>
      </c>
      <c r="F1213" s="2" t="s">
        <v>6325</v>
      </c>
      <c r="G1213" s="54">
        <f t="shared" si="683"/>
        <v>36.800000000000004</v>
      </c>
      <c r="H1213" s="20">
        <f t="shared" si="684"/>
        <v>0.68725099999999995</v>
      </c>
      <c r="I1213" s="14" t="s">
        <v>16291</v>
      </c>
      <c r="J1213" s="14" t="s">
        <v>11310</v>
      </c>
      <c r="K1213" s="14" t="s">
        <v>21252</v>
      </c>
      <c r="L1213" s="14" t="s">
        <v>26213</v>
      </c>
      <c r="M1213" s="28">
        <f t="shared" si="685"/>
        <v>10.1</v>
      </c>
      <c r="N1213" s="46">
        <f t="shared" si="664"/>
        <v>5.4</v>
      </c>
      <c r="O1213" s="17">
        <f t="shared" si="665"/>
        <v>2.4000000000000004</v>
      </c>
      <c r="P1213" s="17">
        <f t="shared" si="665"/>
        <v>8.8000000000000007</v>
      </c>
      <c r="Q1213" s="124">
        <f t="shared" si="666"/>
        <v>0.2</v>
      </c>
      <c r="R1213" s="26">
        <f t="shared" si="667"/>
        <v>0.60000000000000009</v>
      </c>
      <c r="S1213" s="2" t="s">
        <v>31175</v>
      </c>
      <c r="T1213" s="2" t="s">
        <v>36154</v>
      </c>
      <c r="U1213" s="24">
        <f t="shared" si="668"/>
        <v>521.30000000000007</v>
      </c>
      <c r="V1213" s="66">
        <f t="shared" si="668"/>
        <v>411.1</v>
      </c>
      <c r="W1213" s="54">
        <f t="shared" si="669"/>
        <v>3.6799999999999997</v>
      </c>
      <c r="X1213" s="143">
        <f t="shared" si="670"/>
        <v>521.30000000000007</v>
      </c>
      <c r="Y1213" s="143">
        <f t="shared" si="671"/>
        <v>0.83599999999999997</v>
      </c>
      <c r="AD1213">
        <v>152</v>
      </c>
      <c r="AE1213">
        <v>-1</v>
      </c>
      <c r="AF1213" s="10">
        <v>37.9</v>
      </c>
      <c r="AG1213" s="10">
        <v>58.12</v>
      </c>
      <c r="AH1213" s="10">
        <f t="shared" si="672"/>
        <v>153326.60749491648</v>
      </c>
      <c r="AI1213" s="11">
        <f t="shared" si="686"/>
        <v>0</v>
      </c>
      <c r="AJ1213">
        <f t="shared" si="687"/>
        <v>0</v>
      </c>
      <c r="AK1213" t="e">
        <f t="shared" si="673"/>
        <v>#DIV/0!</v>
      </c>
      <c r="AL1213">
        <f t="shared" si="674"/>
        <v>3.9631553280000023</v>
      </c>
      <c r="AM1213" s="5">
        <f t="shared" si="675"/>
        <v>7.3400000000000007</v>
      </c>
      <c r="AN1213">
        <v>0</v>
      </c>
      <c r="AO1213" s="72">
        <f t="shared" si="676"/>
        <v>0.60000000000000009</v>
      </c>
      <c r="AP1213" s="72">
        <f t="shared" si="677"/>
        <v>0.2</v>
      </c>
      <c r="AQ1213" s="72">
        <f t="shared" si="678"/>
        <v>0.2</v>
      </c>
      <c r="AR1213" s="71" t="e">
        <f t="shared" si="679"/>
        <v>#DIV/0!</v>
      </c>
      <c r="BA1213">
        <f t="shared" si="680"/>
        <v>248</v>
      </c>
      <c r="BB1213" s="91" t="e">
        <f t="shared" si="681"/>
        <v>#DIV/0!</v>
      </c>
    </row>
    <row r="1214" spans="1:54">
      <c r="A1214" s="2" t="s">
        <v>1339</v>
      </c>
      <c r="B1214" s="7" t="s">
        <v>41157</v>
      </c>
      <c r="C1214" s="17">
        <f t="shared" si="662"/>
        <v>13.600000000000001</v>
      </c>
      <c r="D1214" s="28">
        <f t="shared" si="663"/>
        <v>12</v>
      </c>
      <c r="E1214" s="8">
        <f t="shared" si="682"/>
        <v>6</v>
      </c>
      <c r="F1214" s="2" t="s">
        <v>6326</v>
      </c>
      <c r="G1214" s="54">
        <f t="shared" si="683"/>
        <v>12.6</v>
      </c>
      <c r="H1214" s="20">
        <f t="shared" si="684"/>
        <v>0.7855434</v>
      </c>
      <c r="I1214" s="14" t="s">
        <v>16292</v>
      </c>
      <c r="J1214" s="14" t="s">
        <v>11311</v>
      </c>
      <c r="K1214" s="14" t="s">
        <v>21253</v>
      </c>
      <c r="L1214" s="14" t="s">
        <v>26214</v>
      </c>
      <c r="M1214" s="28">
        <f t="shared" si="685"/>
        <v>9.6</v>
      </c>
      <c r="N1214" s="46">
        <f t="shared" si="664"/>
        <v>6.2</v>
      </c>
      <c r="O1214" s="17">
        <f t="shared" si="665"/>
        <v>1.6</v>
      </c>
      <c r="P1214" s="17">
        <f t="shared" si="665"/>
        <v>9.8000000000000007</v>
      </c>
      <c r="Q1214" s="124">
        <f t="shared" si="666"/>
        <v>0.2</v>
      </c>
      <c r="R1214" s="26">
        <f t="shared" si="667"/>
        <v>0.4</v>
      </c>
      <c r="S1214" s="2" t="s">
        <v>31176</v>
      </c>
      <c r="T1214" s="2" t="s">
        <v>36155</v>
      </c>
      <c r="U1214" s="24">
        <f t="shared" si="668"/>
        <v>285</v>
      </c>
      <c r="V1214" s="66">
        <f t="shared" si="668"/>
        <v>342.5</v>
      </c>
      <c r="W1214" s="54">
        <f t="shared" si="669"/>
        <v>1.26</v>
      </c>
      <c r="X1214" s="143">
        <f t="shared" si="670"/>
        <v>285</v>
      </c>
      <c r="Y1214" s="143">
        <f t="shared" si="671"/>
        <v>0.35199999999999998</v>
      </c>
      <c r="AD1214">
        <v>152</v>
      </c>
      <c r="AE1214">
        <v>-1</v>
      </c>
      <c r="AF1214" s="10">
        <v>37.9</v>
      </c>
      <c r="AG1214" s="10">
        <v>58.12</v>
      </c>
      <c r="AH1214" s="10">
        <f t="shared" si="672"/>
        <v>303282.56885120098</v>
      </c>
      <c r="AI1214" s="11">
        <f t="shared" si="686"/>
        <v>0</v>
      </c>
      <c r="AJ1214">
        <f t="shared" si="687"/>
        <v>0</v>
      </c>
      <c r="AK1214" t="e">
        <f t="shared" si="673"/>
        <v>#DIV/0!</v>
      </c>
      <c r="AL1214">
        <f t="shared" si="674"/>
        <v>1.3450717952000002</v>
      </c>
      <c r="AM1214" s="5">
        <f t="shared" si="675"/>
        <v>2.5200000000000005</v>
      </c>
      <c r="AN1214">
        <v>0</v>
      </c>
      <c r="AO1214" s="72">
        <f t="shared" si="676"/>
        <v>0.4</v>
      </c>
      <c r="AP1214" s="72">
        <f t="shared" si="677"/>
        <v>0.2</v>
      </c>
      <c r="AQ1214" s="72">
        <f t="shared" si="678"/>
        <v>0.2</v>
      </c>
      <c r="AR1214" s="71" t="e">
        <f t="shared" si="679"/>
        <v>#DIV/0!</v>
      </c>
      <c r="BA1214">
        <f t="shared" si="680"/>
        <v>12</v>
      </c>
      <c r="BB1214" s="91" t="e">
        <f t="shared" si="681"/>
        <v>#DIV/0!</v>
      </c>
    </row>
    <row r="1215" spans="1:54">
      <c r="A1215" s="2" t="s">
        <v>1340</v>
      </c>
      <c r="B1215" s="7" t="s">
        <v>41158</v>
      </c>
      <c r="C1215" s="17">
        <f t="shared" si="662"/>
        <v>35</v>
      </c>
      <c r="D1215" s="28">
        <f t="shared" si="663"/>
        <v>228</v>
      </c>
      <c r="E1215" s="8">
        <f t="shared" si="682"/>
        <v>15</v>
      </c>
      <c r="F1215" s="2" t="s">
        <v>6327</v>
      </c>
      <c r="G1215" s="54">
        <f t="shared" si="683"/>
        <v>34.1</v>
      </c>
      <c r="H1215" s="20">
        <f t="shared" si="684"/>
        <v>0.22047840000000002</v>
      </c>
      <c r="I1215" s="14" t="s">
        <v>16293</v>
      </c>
      <c r="J1215" s="14" t="s">
        <v>11312</v>
      </c>
      <c r="K1215" s="14" t="s">
        <v>21254</v>
      </c>
      <c r="L1215" s="14" t="s">
        <v>26215</v>
      </c>
      <c r="M1215" s="28">
        <f t="shared" si="685"/>
        <v>11.4</v>
      </c>
      <c r="N1215" s="46">
        <f t="shared" si="664"/>
        <v>5.8</v>
      </c>
      <c r="O1215" s="17">
        <f t="shared" si="665"/>
        <v>1</v>
      </c>
      <c r="P1215" s="17">
        <f t="shared" si="665"/>
        <v>6.2</v>
      </c>
      <c r="Q1215" s="124">
        <f t="shared" si="666"/>
        <v>2.2000000000000002</v>
      </c>
      <c r="R1215" s="26">
        <f t="shared" si="667"/>
        <v>2.8000000000000003</v>
      </c>
      <c r="S1215" s="2" t="s">
        <v>31177</v>
      </c>
      <c r="T1215" s="2" t="s">
        <v>36156</v>
      </c>
      <c r="U1215" s="24">
        <f t="shared" si="668"/>
        <v>501.3</v>
      </c>
      <c r="V1215" s="66">
        <f t="shared" si="668"/>
        <v>350.20000000000005</v>
      </c>
      <c r="W1215" s="54">
        <f t="shared" si="669"/>
        <v>3.4099999999999997</v>
      </c>
      <c r="X1215" s="143">
        <f t="shared" si="670"/>
        <v>501.3</v>
      </c>
      <c r="Y1215" s="143">
        <f t="shared" si="671"/>
        <v>0.78199999999999992</v>
      </c>
      <c r="AD1215">
        <v>152</v>
      </c>
      <c r="AE1215">
        <v>-1</v>
      </c>
      <c r="AF1215" s="10">
        <v>37.9</v>
      </c>
      <c r="AG1215" s="10">
        <v>58.12</v>
      </c>
      <c r="AH1215" s="10">
        <f t="shared" si="672"/>
        <v>292135.28682307701</v>
      </c>
      <c r="AI1215" s="11">
        <f t="shared" si="686"/>
        <v>0</v>
      </c>
      <c r="AJ1215">
        <f t="shared" si="687"/>
        <v>0</v>
      </c>
      <c r="AK1215" t="e">
        <f t="shared" si="673"/>
        <v>#DIV/0!</v>
      </c>
      <c r="AL1215">
        <f t="shared" si="674"/>
        <v>13.532494976000002</v>
      </c>
      <c r="AM1215" s="5">
        <f t="shared" si="675"/>
        <v>6.8</v>
      </c>
      <c r="AN1215">
        <v>0</v>
      </c>
      <c r="AO1215" s="72">
        <f t="shared" si="676"/>
        <v>2.8000000000000003</v>
      </c>
      <c r="AP1215" s="72">
        <f t="shared" si="677"/>
        <v>2.2000000000000002</v>
      </c>
      <c r="AQ1215" s="72">
        <f t="shared" si="678"/>
        <v>2.2000000000000002</v>
      </c>
      <c r="AR1215" s="71" t="e">
        <f t="shared" si="679"/>
        <v>#DIV/0!</v>
      </c>
      <c r="BA1215">
        <f t="shared" si="680"/>
        <v>228</v>
      </c>
      <c r="BB1215" s="91" t="e">
        <f t="shared" si="681"/>
        <v>#DIV/0!</v>
      </c>
    </row>
    <row r="1216" spans="1:54">
      <c r="A1216" s="2" t="s">
        <v>1341</v>
      </c>
      <c r="B1216" s="7" t="s">
        <v>41159</v>
      </c>
      <c r="C1216" s="17">
        <f t="shared" si="662"/>
        <v>23.6</v>
      </c>
      <c r="D1216" s="28">
        <f t="shared" si="663"/>
        <v>212</v>
      </c>
      <c r="E1216" s="8">
        <f t="shared" si="682"/>
        <v>4</v>
      </c>
      <c r="F1216" s="2" t="s">
        <v>6328</v>
      </c>
      <c r="G1216" s="54">
        <f t="shared" si="683"/>
        <v>22.6</v>
      </c>
      <c r="H1216" s="20">
        <f t="shared" si="684"/>
        <v>0.7080649</v>
      </c>
      <c r="I1216" s="14" t="s">
        <v>16294</v>
      </c>
      <c r="J1216" s="14" t="s">
        <v>11313</v>
      </c>
      <c r="K1216" s="14" t="s">
        <v>21255</v>
      </c>
      <c r="L1216" s="14" t="s">
        <v>26216</v>
      </c>
      <c r="M1216" s="28">
        <f t="shared" si="685"/>
        <v>9.8999999999999986</v>
      </c>
      <c r="N1216" s="46">
        <f t="shared" si="664"/>
        <v>6.8</v>
      </c>
      <c r="O1216" s="17">
        <f t="shared" si="665"/>
        <v>1</v>
      </c>
      <c r="P1216" s="17">
        <f t="shared" si="665"/>
        <v>9.2000000000000011</v>
      </c>
      <c r="Q1216" s="124">
        <f t="shared" si="666"/>
        <v>0.2</v>
      </c>
      <c r="R1216" s="26">
        <f t="shared" si="667"/>
        <v>0.60000000000000009</v>
      </c>
      <c r="S1216" s="2" t="s">
        <v>31178</v>
      </c>
      <c r="T1216" s="2" t="s">
        <v>36157</v>
      </c>
      <c r="U1216" s="24">
        <f t="shared" si="668"/>
        <v>485.1</v>
      </c>
      <c r="V1216" s="66">
        <f t="shared" si="668"/>
        <v>422.1</v>
      </c>
      <c r="W1216" s="54">
        <f t="shared" si="669"/>
        <v>2.2599999999999998</v>
      </c>
      <c r="X1216" s="143">
        <f t="shared" si="670"/>
        <v>485.1</v>
      </c>
      <c r="Y1216" s="143">
        <f t="shared" si="671"/>
        <v>0.55199999999999994</v>
      </c>
      <c r="AD1216">
        <v>152</v>
      </c>
      <c r="AE1216">
        <v>-1</v>
      </c>
      <c r="AF1216" s="10">
        <v>37.9</v>
      </c>
      <c r="AG1216" s="10">
        <v>58.12</v>
      </c>
      <c r="AH1216" s="10">
        <f t="shared" si="672"/>
        <v>84895.749056712826</v>
      </c>
      <c r="AI1216" s="11">
        <f t="shared" si="686"/>
        <v>0</v>
      </c>
      <c r="AJ1216">
        <f t="shared" si="687"/>
        <v>0</v>
      </c>
      <c r="AK1216" t="e">
        <f t="shared" si="673"/>
        <v>#DIV/0!</v>
      </c>
      <c r="AL1216">
        <f t="shared" si="674"/>
        <v>1.6114817520000004</v>
      </c>
      <c r="AM1216" s="5">
        <f t="shared" si="675"/>
        <v>4.5200000000000005</v>
      </c>
      <c r="AN1216">
        <v>0</v>
      </c>
      <c r="AO1216" s="72">
        <f t="shared" si="676"/>
        <v>0.60000000000000009</v>
      </c>
      <c r="AP1216" s="72">
        <f t="shared" si="677"/>
        <v>0.2</v>
      </c>
      <c r="AQ1216" s="72">
        <f t="shared" si="678"/>
        <v>0.2</v>
      </c>
      <c r="AR1216" s="71" t="e">
        <f t="shared" si="679"/>
        <v>#DIV/0!</v>
      </c>
      <c r="BA1216">
        <f t="shared" si="680"/>
        <v>212</v>
      </c>
      <c r="BB1216" s="91" t="e">
        <f t="shared" si="681"/>
        <v>#DIV/0!</v>
      </c>
    </row>
    <row r="1217" spans="1:54">
      <c r="A1217" s="2" t="s">
        <v>1342</v>
      </c>
      <c r="B1217" s="7" t="s">
        <v>41160</v>
      </c>
      <c r="C1217" s="17">
        <f t="shared" si="662"/>
        <v>37.4</v>
      </c>
      <c r="D1217" s="28">
        <f t="shared" si="663"/>
        <v>243</v>
      </c>
      <c r="E1217" s="8">
        <f t="shared" si="682"/>
        <v>13</v>
      </c>
      <c r="F1217" s="2" t="s">
        <v>6329</v>
      </c>
      <c r="G1217" s="54">
        <f t="shared" si="683"/>
        <v>36.5</v>
      </c>
      <c r="H1217" s="20">
        <f t="shared" si="684"/>
        <v>0.43418680000000004</v>
      </c>
      <c r="I1217" s="14" t="s">
        <v>16295</v>
      </c>
      <c r="J1217" s="14" t="s">
        <v>11314</v>
      </c>
      <c r="K1217" s="14" t="s">
        <v>21256</v>
      </c>
      <c r="L1217" s="14" t="s">
        <v>26217</v>
      </c>
      <c r="M1217" s="28">
        <f t="shared" si="685"/>
        <v>11.4</v>
      </c>
      <c r="N1217" s="46">
        <f t="shared" si="664"/>
        <v>6.8</v>
      </c>
      <c r="O1217" s="17">
        <f t="shared" si="665"/>
        <v>1.2000000000000002</v>
      </c>
      <c r="P1217" s="17">
        <f t="shared" si="665"/>
        <v>6.2</v>
      </c>
      <c r="Q1217" s="124">
        <f t="shared" si="666"/>
        <v>1.4000000000000001</v>
      </c>
      <c r="R1217" s="26">
        <f t="shared" si="667"/>
        <v>2.6</v>
      </c>
      <c r="S1217" s="2" t="s">
        <v>31179</v>
      </c>
      <c r="T1217" s="2" t="s">
        <v>36158</v>
      </c>
      <c r="U1217" s="24">
        <f t="shared" si="668"/>
        <v>515.6</v>
      </c>
      <c r="V1217" s="66">
        <f t="shared" si="668"/>
        <v>306</v>
      </c>
      <c r="W1217" s="54">
        <f t="shared" si="669"/>
        <v>3.65</v>
      </c>
      <c r="X1217" s="143">
        <f t="shared" si="670"/>
        <v>515.6</v>
      </c>
      <c r="Y1217" s="143">
        <f t="shared" si="671"/>
        <v>0.83</v>
      </c>
      <c r="AD1217">
        <v>152</v>
      </c>
      <c r="AE1217">
        <v>-1</v>
      </c>
      <c r="AF1217" s="10">
        <v>37.9</v>
      </c>
      <c r="AG1217" s="10">
        <v>58.12</v>
      </c>
      <c r="AH1217" s="10">
        <f t="shared" si="672"/>
        <v>349026.28450709576</v>
      </c>
      <c r="AI1217" s="11">
        <f t="shared" si="686"/>
        <v>0</v>
      </c>
      <c r="AJ1217">
        <f t="shared" si="687"/>
        <v>0</v>
      </c>
      <c r="AK1217" t="e">
        <f t="shared" si="673"/>
        <v>#DIV/0!</v>
      </c>
      <c r="AL1217">
        <f t="shared" si="674"/>
        <v>10.945090540800003</v>
      </c>
      <c r="AM1217" s="5">
        <f t="shared" si="675"/>
        <v>7.2799999999999994</v>
      </c>
      <c r="AN1217">
        <v>0</v>
      </c>
      <c r="AO1217" s="72">
        <f t="shared" si="676"/>
        <v>2.6</v>
      </c>
      <c r="AP1217" s="72">
        <f t="shared" si="677"/>
        <v>1.4000000000000001</v>
      </c>
      <c r="AQ1217" s="72">
        <f t="shared" si="678"/>
        <v>1.6</v>
      </c>
      <c r="AR1217" s="71" t="e">
        <f t="shared" si="679"/>
        <v>#DIV/0!</v>
      </c>
      <c r="BA1217">
        <f t="shared" si="680"/>
        <v>243</v>
      </c>
      <c r="BB1217" s="91" t="e">
        <f t="shared" si="681"/>
        <v>#DIV/0!</v>
      </c>
    </row>
    <row r="1218" spans="1:54">
      <c r="A1218" s="2" t="s">
        <v>1343</v>
      </c>
      <c r="B1218" s="7" t="s">
        <v>41161</v>
      </c>
      <c r="C1218" s="17">
        <f t="shared" ref="C1218:C1281" si="688">MROUND(A1218,0.1)+1+AN1218</f>
        <v>31.8</v>
      </c>
      <c r="D1218" s="28">
        <f t="shared" ref="D1218:D1281" si="689">MROUND(S1218,1)</f>
        <v>172</v>
      </c>
      <c r="E1218" s="8">
        <f t="shared" si="682"/>
        <v>11</v>
      </c>
      <c r="F1218" s="2" t="s">
        <v>6330</v>
      </c>
      <c r="G1218" s="54">
        <f t="shared" si="683"/>
        <v>30.8</v>
      </c>
      <c r="H1218" s="20">
        <f t="shared" si="684"/>
        <v>0.46459229999999996</v>
      </c>
      <c r="I1218" s="14" t="s">
        <v>16296</v>
      </c>
      <c r="J1218" s="14" t="s">
        <v>11315</v>
      </c>
      <c r="K1218" s="14" t="s">
        <v>21257</v>
      </c>
      <c r="L1218" s="14" t="s">
        <v>26218</v>
      </c>
      <c r="M1218" s="28">
        <f t="shared" si="685"/>
        <v>12.9</v>
      </c>
      <c r="N1218" s="46">
        <f t="shared" ref="N1218:N1281" si="690">MROUND(L1218,0.2)+5</f>
        <v>6.8</v>
      </c>
      <c r="O1218" s="17">
        <f t="shared" ref="O1218:P1281" si="691">MROUND(I1218,0.2)</f>
        <v>2</v>
      </c>
      <c r="P1218" s="17">
        <f t="shared" si="691"/>
        <v>3.2</v>
      </c>
      <c r="Q1218" s="124">
        <f t="shared" ref="Q1218:Q1281" si="692">IF(AN1218&gt;0,CEILING((1-H1218)*R1218,0.2),IF(MROUND((1-H1218)*R1218,0.2)&lt;0.2,MROUND((1-H1218)*R1218,0.2)+0.2, MROUND((1-H1218)*R1218,0.2)))</f>
        <v>0.60000000000000009</v>
      </c>
      <c r="R1218" s="26">
        <f t="shared" ref="R1218:R1281" si="693">MROUND(K1218,0.2)</f>
        <v>1.2000000000000002</v>
      </c>
      <c r="S1218" s="2" t="s">
        <v>31180</v>
      </c>
      <c r="T1218" s="2" t="s">
        <v>36159</v>
      </c>
      <c r="U1218" s="24">
        <f t="shared" ref="U1218:V1281" si="694">ROUNDUP(S1218+273,1)</f>
        <v>445.20000000000005</v>
      </c>
      <c r="V1218" s="66">
        <f t="shared" si="694"/>
        <v>399</v>
      </c>
      <c r="W1218" s="54">
        <f t="shared" ref="W1218:W1281" si="695">ROUNDUP(A1218/10,2)</f>
        <v>3.0799999999999996</v>
      </c>
      <c r="X1218" s="143">
        <f t="shared" ref="X1218:X1281" si="696">U1218</f>
        <v>445.20000000000005</v>
      </c>
      <c r="Y1218" s="143">
        <f t="shared" ref="Y1218:Y1281" si="697">W1218/5+0.1</f>
        <v>0.71599999999999986</v>
      </c>
      <c r="AD1218">
        <v>152</v>
      </c>
      <c r="AE1218">
        <v>-1</v>
      </c>
      <c r="AF1218" s="10">
        <v>37.9</v>
      </c>
      <c r="AG1218" s="10">
        <v>58.12</v>
      </c>
      <c r="AH1218" s="10">
        <f t="shared" ref="AH1218:AH1281" si="698">((1.092*8.3144*(AE1218+273)*(LN(AF1218)-1.013)/(0.93-(AE1218+273)/(AD1218+273)))*((AD1218-T1218)/(AD1218-AE1218))^0.383)*1000/AG1218</f>
        <v>194952.39139472539</v>
      </c>
      <c r="AI1218" s="11">
        <f t="shared" si="686"/>
        <v>0</v>
      </c>
      <c r="AJ1218">
        <f t="shared" si="687"/>
        <v>0</v>
      </c>
      <c r="AK1218" t="e">
        <f t="shared" ref="AK1218:AK1281" si="699">0.07*AJ1218*AI1218/AC1218</f>
        <v>#DIV/0!</v>
      </c>
      <c r="AL1218">
        <f t="shared" ref="AL1218:AL1281" si="700">(1-H1218)*O1218*P1218*R1218</f>
        <v>4.1119311360000008</v>
      </c>
      <c r="AM1218" s="5">
        <f t="shared" ref="AM1218:AM1281" si="701">MROUND(A1218,0.1)/5</f>
        <v>6.16</v>
      </c>
      <c r="AN1218">
        <v>0</v>
      </c>
      <c r="AO1218" s="72">
        <f t="shared" ref="AO1218:AO1281" si="702">CEILING(R1218,0.2)</f>
        <v>1.2000000000000002</v>
      </c>
      <c r="AP1218" s="72">
        <f t="shared" ref="AP1218:AP1281" si="703">Q1218</f>
        <v>0.60000000000000009</v>
      </c>
      <c r="AQ1218" s="72">
        <f t="shared" ref="AQ1218:AQ1281" si="704">CEILING((1-H1218)*R1218,0.2)</f>
        <v>0.8</v>
      </c>
      <c r="AR1218" s="71" t="e">
        <f t="shared" ref="AR1218:AR1281" si="705">AL1218+AK1218</f>
        <v>#DIV/0!</v>
      </c>
      <c r="BA1218">
        <f t="shared" ref="BA1218:BA1281" si="706">D1218</f>
        <v>172</v>
      </c>
      <c r="BB1218" s="91" t="e">
        <f t="shared" ref="BB1218:BB1281" si="707">AK1218/AL1218</f>
        <v>#DIV/0!</v>
      </c>
    </row>
    <row r="1219" spans="1:54">
      <c r="A1219" s="2" t="s">
        <v>1344</v>
      </c>
      <c r="B1219" s="7" t="s">
        <v>41162</v>
      </c>
      <c r="C1219" s="17">
        <f t="shared" si="688"/>
        <v>14.3</v>
      </c>
      <c r="D1219" s="28">
        <f t="shared" si="689"/>
        <v>296</v>
      </c>
      <c r="E1219" s="8">
        <f t="shared" ref="E1219:E1282" si="708">MROUND(SQRT(((P1219*O1219*Q1219)/MAX(O1219,P1219,Q1219)))*10,1)</f>
        <v>12</v>
      </c>
      <c r="F1219" s="2" t="s">
        <v>6331</v>
      </c>
      <c r="G1219" s="54">
        <f t="shared" ref="G1219:G1282" si="709">ROUNDUP(A1219,1)</f>
        <v>13.299999999999999</v>
      </c>
      <c r="H1219" s="20">
        <f t="shared" ref="H1219:H1282" si="710">F1219/100</f>
        <v>0.41079070000000001</v>
      </c>
      <c r="I1219" s="14" t="s">
        <v>16297</v>
      </c>
      <c r="J1219" s="14" t="s">
        <v>11316</v>
      </c>
      <c r="K1219" s="14" t="s">
        <v>21258</v>
      </c>
      <c r="L1219" s="14" t="s">
        <v>26219</v>
      </c>
      <c r="M1219" s="28">
        <f t="shared" ref="M1219:M1282" si="711">14.5-P1219/2</f>
        <v>13.9</v>
      </c>
      <c r="N1219" s="46">
        <f t="shared" si="690"/>
        <v>6.2</v>
      </c>
      <c r="O1219" s="17">
        <f t="shared" si="691"/>
        <v>2</v>
      </c>
      <c r="P1219" s="17">
        <f t="shared" si="691"/>
        <v>1.2000000000000002</v>
      </c>
      <c r="Q1219" s="124">
        <f t="shared" si="692"/>
        <v>1.2000000000000002</v>
      </c>
      <c r="R1219" s="26">
        <f t="shared" si="693"/>
        <v>2</v>
      </c>
      <c r="S1219" s="2" t="s">
        <v>31181</v>
      </c>
      <c r="T1219" s="2" t="s">
        <v>36160</v>
      </c>
      <c r="U1219" s="24">
        <f t="shared" si="694"/>
        <v>568.80000000000007</v>
      </c>
      <c r="V1219" s="66">
        <f t="shared" si="694"/>
        <v>293.60000000000002</v>
      </c>
      <c r="W1219" s="54">
        <f t="shared" si="695"/>
        <v>1.33</v>
      </c>
      <c r="X1219" s="143">
        <f t="shared" si="696"/>
        <v>568.80000000000007</v>
      </c>
      <c r="Y1219" s="143">
        <f t="shared" si="697"/>
        <v>0.36599999999999999</v>
      </c>
      <c r="AD1219">
        <v>152</v>
      </c>
      <c r="AE1219">
        <v>-1</v>
      </c>
      <c r="AF1219" s="10">
        <v>37.9</v>
      </c>
      <c r="AG1219" s="10">
        <v>58.12</v>
      </c>
      <c r="AH1219" s="10">
        <f t="shared" si="698"/>
        <v>362465.99931693997</v>
      </c>
      <c r="AI1219" s="11">
        <f t="shared" si="686"/>
        <v>0</v>
      </c>
      <c r="AJ1219">
        <f t="shared" si="687"/>
        <v>0</v>
      </c>
      <c r="AK1219" t="e">
        <f t="shared" si="699"/>
        <v>#DIV/0!</v>
      </c>
      <c r="AL1219">
        <f t="shared" si="700"/>
        <v>2.8282046400000005</v>
      </c>
      <c r="AM1219" s="5">
        <f t="shared" si="701"/>
        <v>2.66</v>
      </c>
      <c r="AN1219">
        <v>0</v>
      </c>
      <c r="AO1219" s="72">
        <f t="shared" si="702"/>
        <v>2</v>
      </c>
      <c r="AP1219" s="72">
        <f t="shared" si="703"/>
        <v>1.2000000000000002</v>
      </c>
      <c r="AQ1219" s="72">
        <f t="shared" si="704"/>
        <v>1.2000000000000002</v>
      </c>
      <c r="AR1219" s="71" t="e">
        <f t="shared" si="705"/>
        <v>#DIV/0!</v>
      </c>
      <c r="BA1219">
        <f t="shared" si="706"/>
        <v>296</v>
      </c>
      <c r="BB1219" s="91" t="e">
        <f t="shared" si="707"/>
        <v>#DIV/0!</v>
      </c>
    </row>
    <row r="1220" spans="1:54">
      <c r="A1220" s="2" t="s">
        <v>1345</v>
      </c>
      <c r="B1220" s="7" t="s">
        <v>41163</v>
      </c>
      <c r="C1220" s="17">
        <f t="shared" si="688"/>
        <v>34.700000000000003</v>
      </c>
      <c r="D1220" s="28">
        <f t="shared" si="689"/>
        <v>157</v>
      </c>
      <c r="E1220" s="8">
        <f t="shared" si="708"/>
        <v>4</v>
      </c>
      <c r="F1220" s="2" t="s">
        <v>6332</v>
      </c>
      <c r="G1220" s="54">
        <f t="shared" si="709"/>
        <v>33.700000000000003</v>
      </c>
      <c r="H1220" s="20">
        <f t="shared" si="710"/>
        <v>0.6896002</v>
      </c>
      <c r="I1220" s="14" t="s">
        <v>16298</v>
      </c>
      <c r="J1220" s="14" t="s">
        <v>11317</v>
      </c>
      <c r="K1220" s="14" t="s">
        <v>21259</v>
      </c>
      <c r="L1220" s="14" t="s">
        <v>26220</v>
      </c>
      <c r="M1220" s="28">
        <f t="shared" si="711"/>
        <v>13.4</v>
      </c>
      <c r="N1220" s="46">
        <f t="shared" si="690"/>
        <v>6.2</v>
      </c>
      <c r="O1220" s="17">
        <f t="shared" si="691"/>
        <v>1</v>
      </c>
      <c r="P1220" s="17">
        <f t="shared" si="691"/>
        <v>2.2000000000000002</v>
      </c>
      <c r="Q1220" s="124">
        <f t="shared" si="692"/>
        <v>0.2</v>
      </c>
      <c r="R1220" s="26">
        <f t="shared" si="693"/>
        <v>0.8</v>
      </c>
      <c r="S1220" s="2" t="s">
        <v>31182</v>
      </c>
      <c r="T1220" s="2" t="s">
        <v>36161</v>
      </c>
      <c r="U1220" s="24">
        <f t="shared" si="694"/>
        <v>430.40000000000003</v>
      </c>
      <c r="V1220" s="66">
        <f t="shared" si="694"/>
        <v>312.3</v>
      </c>
      <c r="W1220" s="54">
        <f t="shared" si="695"/>
        <v>3.3699999999999997</v>
      </c>
      <c r="X1220" s="143">
        <f t="shared" si="696"/>
        <v>430.40000000000003</v>
      </c>
      <c r="Y1220" s="143">
        <f t="shared" si="697"/>
        <v>0.77399999999999991</v>
      </c>
      <c r="AD1220">
        <v>152</v>
      </c>
      <c r="AE1220">
        <v>-1</v>
      </c>
      <c r="AF1220" s="10">
        <v>37.9</v>
      </c>
      <c r="AG1220" s="10">
        <v>58.12</v>
      </c>
      <c r="AH1220" s="10">
        <f t="shared" si="698"/>
        <v>341768.8066883891</v>
      </c>
      <c r="AI1220" s="11">
        <f t="shared" si="686"/>
        <v>0</v>
      </c>
      <c r="AJ1220">
        <f t="shared" si="687"/>
        <v>0</v>
      </c>
      <c r="AK1220" t="e">
        <f t="shared" si="699"/>
        <v>#DIV/0!</v>
      </c>
      <c r="AL1220">
        <f t="shared" si="700"/>
        <v>0.54630364800000009</v>
      </c>
      <c r="AM1220" s="5">
        <f t="shared" si="701"/>
        <v>6.74</v>
      </c>
      <c r="AN1220">
        <v>0</v>
      </c>
      <c r="AO1220" s="72">
        <f t="shared" si="702"/>
        <v>0.8</v>
      </c>
      <c r="AP1220" s="72">
        <f t="shared" si="703"/>
        <v>0.2</v>
      </c>
      <c r="AQ1220" s="72">
        <f t="shared" si="704"/>
        <v>0.4</v>
      </c>
      <c r="AR1220" s="71" t="e">
        <f t="shared" si="705"/>
        <v>#DIV/0!</v>
      </c>
      <c r="BA1220">
        <f t="shared" si="706"/>
        <v>157</v>
      </c>
      <c r="BB1220" s="91" t="e">
        <f t="shared" si="707"/>
        <v>#DIV/0!</v>
      </c>
    </row>
    <row r="1221" spans="1:54">
      <c r="A1221" s="2" t="s">
        <v>1346</v>
      </c>
      <c r="B1221" s="7" t="s">
        <v>41164</v>
      </c>
      <c r="C1221" s="17">
        <f t="shared" si="688"/>
        <v>25.3</v>
      </c>
      <c r="D1221" s="28">
        <f t="shared" si="689"/>
        <v>201</v>
      </c>
      <c r="E1221" s="8">
        <f t="shared" si="708"/>
        <v>9</v>
      </c>
      <c r="F1221" s="2" t="s">
        <v>6333</v>
      </c>
      <c r="G1221" s="54">
        <f t="shared" si="709"/>
        <v>24.3</v>
      </c>
      <c r="H1221" s="20">
        <f t="shared" si="710"/>
        <v>0.73783090000000007</v>
      </c>
      <c r="I1221" s="14" t="s">
        <v>16299</v>
      </c>
      <c r="J1221" s="14" t="s">
        <v>11318</v>
      </c>
      <c r="K1221" s="14" t="s">
        <v>21260</v>
      </c>
      <c r="L1221" s="14" t="s">
        <v>26221</v>
      </c>
      <c r="M1221" s="28">
        <f t="shared" si="711"/>
        <v>10</v>
      </c>
      <c r="N1221" s="46">
        <f t="shared" si="690"/>
        <v>6.4</v>
      </c>
      <c r="O1221" s="17">
        <f t="shared" si="691"/>
        <v>2.2000000000000002</v>
      </c>
      <c r="P1221" s="17">
        <f t="shared" si="691"/>
        <v>9</v>
      </c>
      <c r="Q1221" s="124">
        <f t="shared" si="692"/>
        <v>0.4</v>
      </c>
      <c r="R1221" s="26">
        <f t="shared" si="693"/>
        <v>1.4000000000000001</v>
      </c>
      <c r="S1221" s="2" t="s">
        <v>31183</v>
      </c>
      <c r="T1221" s="2" t="s">
        <v>36162</v>
      </c>
      <c r="U1221" s="24">
        <f t="shared" si="694"/>
        <v>474.20000000000005</v>
      </c>
      <c r="V1221" s="66">
        <f t="shared" si="694"/>
        <v>317</v>
      </c>
      <c r="W1221" s="54">
        <f t="shared" si="695"/>
        <v>2.4299999999999997</v>
      </c>
      <c r="X1221" s="143">
        <f t="shared" si="696"/>
        <v>474.20000000000005</v>
      </c>
      <c r="Y1221" s="143">
        <f t="shared" si="697"/>
        <v>0.58599999999999997</v>
      </c>
      <c r="AD1221">
        <v>152</v>
      </c>
      <c r="AE1221">
        <v>-1</v>
      </c>
      <c r="AF1221" s="10">
        <v>37.9</v>
      </c>
      <c r="AG1221" s="10">
        <v>58.12</v>
      </c>
      <c r="AH1221" s="10">
        <f t="shared" si="698"/>
        <v>336248.44030915917</v>
      </c>
      <c r="AI1221" s="11">
        <f t="shared" si="686"/>
        <v>0</v>
      </c>
      <c r="AJ1221">
        <f t="shared" si="687"/>
        <v>0</v>
      </c>
      <c r="AK1221" t="e">
        <f t="shared" si="699"/>
        <v>#DIV/0!</v>
      </c>
      <c r="AL1221">
        <f t="shared" si="700"/>
        <v>7.267327452</v>
      </c>
      <c r="AM1221" s="5">
        <f t="shared" si="701"/>
        <v>4.8600000000000003</v>
      </c>
      <c r="AN1221">
        <v>0</v>
      </c>
      <c r="AO1221" s="72">
        <f t="shared" si="702"/>
        <v>1.4000000000000001</v>
      </c>
      <c r="AP1221" s="72">
        <f t="shared" si="703"/>
        <v>0.4</v>
      </c>
      <c r="AQ1221" s="72">
        <f t="shared" si="704"/>
        <v>0.4</v>
      </c>
      <c r="AR1221" s="71" t="e">
        <f t="shared" si="705"/>
        <v>#DIV/0!</v>
      </c>
      <c r="BA1221">
        <f t="shared" si="706"/>
        <v>201</v>
      </c>
      <c r="BB1221" s="91" t="e">
        <f t="shared" si="707"/>
        <v>#DIV/0!</v>
      </c>
    </row>
    <row r="1222" spans="1:54">
      <c r="A1222" s="2" t="s">
        <v>1347</v>
      </c>
      <c r="B1222" s="7" t="s">
        <v>41165</v>
      </c>
      <c r="C1222" s="17">
        <f t="shared" si="688"/>
        <v>9.4</v>
      </c>
      <c r="D1222" s="28">
        <f t="shared" si="689"/>
        <v>28</v>
      </c>
      <c r="E1222" s="8">
        <f t="shared" si="708"/>
        <v>17</v>
      </c>
      <c r="F1222" s="2" t="s">
        <v>6334</v>
      </c>
      <c r="G1222" s="54">
        <f t="shared" si="709"/>
        <v>8.5</v>
      </c>
      <c r="H1222" s="20">
        <f t="shared" si="710"/>
        <v>0.14087240000000001</v>
      </c>
      <c r="I1222" s="14" t="s">
        <v>16300</v>
      </c>
      <c r="J1222" s="14" t="s">
        <v>11319</v>
      </c>
      <c r="K1222" s="14" t="s">
        <v>21261</v>
      </c>
      <c r="L1222" s="14" t="s">
        <v>26222</v>
      </c>
      <c r="M1222" s="28">
        <f t="shared" si="711"/>
        <v>12.7</v>
      </c>
      <c r="N1222" s="46">
        <f t="shared" si="690"/>
        <v>6.6</v>
      </c>
      <c r="O1222" s="17">
        <f t="shared" si="691"/>
        <v>2</v>
      </c>
      <c r="P1222" s="17">
        <f t="shared" si="691"/>
        <v>3.6</v>
      </c>
      <c r="Q1222" s="124">
        <f t="shared" si="692"/>
        <v>1.4000000000000001</v>
      </c>
      <c r="R1222" s="26">
        <f t="shared" si="693"/>
        <v>1.6</v>
      </c>
      <c r="S1222" s="2" t="s">
        <v>31184</v>
      </c>
      <c r="T1222" s="2" t="s">
        <v>36163</v>
      </c>
      <c r="U1222" s="24">
        <f t="shared" si="694"/>
        <v>301.40000000000003</v>
      </c>
      <c r="V1222" s="66">
        <f t="shared" si="694"/>
        <v>315.90000000000003</v>
      </c>
      <c r="W1222" s="54">
        <f t="shared" si="695"/>
        <v>0.85</v>
      </c>
      <c r="X1222" s="143">
        <f t="shared" si="696"/>
        <v>301.40000000000003</v>
      </c>
      <c r="Y1222" s="143">
        <f t="shared" si="697"/>
        <v>0.27</v>
      </c>
      <c r="AD1222">
        <v>152</v>
      </c>
      <c r="AE1222">
        <v>-1</v>
      </c>
      <c r="AF1222" s="10">
        <v>37.9</v>
      </c>
      <c r="AG1222" s="10">
        <v>58.12</v>
      </c>
      <c r="AH1222" s="10">
        <f t="shared" si="698"/>
        <v>337529.60746510106</v>
      </c>
      <c r="AI1222" s="11">
        <f t="shared" si="686"/>
        <v>0</v>
      </c>
      <c r="AJ1222">
        <f t="shared" si="687"/>
        <v>0</v>
      </c>
      <c r="AK1222" t="e">
        <f t="shared" si="699"/>
        <v>#DIV/0!</v>
      </c>
      <c r="AL1222">
        <f t="shared" si="700"/>
        <v>9.8971499519999995</v>
      </c>
      <c r="AM1222" s="5">
        <f t="shared" si="701"/>
        <v>1.6800000000000002</v>
      </c>
      <c r="AN1222">
        <v>0</v>
      </c>
      <c r="AO1222" s="72">
        <f t="shared" si="702"/>
        <v>1.6</v>
      </c>
      <c r="AP1222" s="72">
        <f t="shared" si="703"/>
        <v>1.4000000000000001</v>
      </c>
      <c r="AQ1222" s="72">
        <f t="shared" si="704"/>
        <v>1.4000000000000001</v>
      </c>
      <c r="AR1222" s="71" t="e">
        <f t="shared" si="705"/>
        <v>#DIV/0!</v>
      </c>
      <c r="BA1222">
        <f t="shared" si="706"/>
        <v>28</v>
      </c>
      <c r="BB1222" s="91" t="e">
        <f t="shared" si="707"/>
        <v>#DIV/0!</v>
      </c>
    </row>
    <row r="1223" spans="1:54">
      <c r="A1223" s="2" t="s">
        <v>11</v>
      </c>
      <c r="B1223" s="7" t="s">
        <v>41166</v>
      </c>
      <c r="C1223" s="17">
        <f t="shared" si="688"/>
        <v>30</v>
      </c>
      <c r="D1223" s="28">
        <f t="shared" si="689"/>
        <v>299</v>
      </c>
      <c r="E1223" s="8">
        <f t="shared" si="708"/>
        <v>7</v>
      </c>
      <c r="F1223" s="2" t="s">
        <v>6335</v>
      </c>
      <c r="G1223" s="54">
        <f t="shared" si="709"/>
        <v>29.1</v>
      </c>
      <c r="H1223" s="20">
        <f t="shared" si="710"/>
        <v>0.3037996</v>
      </c>
      <c r="I1223" s="14" t="s">
        <v>16301</v>
      </c>
      <c r="J1223" s="14" t="s">
        <v>11320</v>
      </c>
      <c r="K1223" s="14" t="s">
        <v>21262</v>
      </c>
      <c r="L1223" s="14" t="s">
        <v>26223</v>
      </c>
      <c r="M1223" s="28">
        <f t="shared" si="711"/>
        <v>12.1</v>
      </c>
      <c r="N1223" s="46">
        <f t="shared" si="690"/>
        <v>5.8</v>
      </c>
      <c r="O1223" s="17">
        <f t="shared" si="691"/>
        <v>0.4</v>
      </c>
      <c r="P1223" s="17">
        <f t="shared" si="691"/>
        <v>4.8000000000000007</v>
      </c>
      <c r="Q1223" s="124">
        <f t="shared" si="692"/>
        <v>1.2000000000000002</v>
      </c>
      <c r="R1223" s="26">
        <f t="shared" si="693"/>
        <v>1.6</v>
      </c>
      <c r="S1223" s="2" t="s">
        <v>31185</v>
      </c>
      <c r="T1223" s="2" t="s">
        <v>36164</v>
      </c>
      <c r="U1223" s="24">
        <f t="shared" si="694"/>
        <v>572.5</v>
      </c>
      <c r="V1223" s="66">
        <f t="shared" si="694"/>
        <v>321.8</v>
      </c>
      <c r="W1223" s="54">
        <f t="shared" si="695"/>
        <v>2.9099999999999997</v>
      </c>
      <c r="X1223" s="143">
        <f t="shared" si="696"/>
        <v>572.5</v>
      </c>
      <c r="Y1223" s="143">
        <f t="shared" si="697"/>
        <v>0.68199999999999994</v>
      </c>
      <c r="AD1223">
        <v>152</v>
      </c>
      <c r="AE1223">
        <v>-1</v>
      </c>
      <c r="AF1223" s="10">
        <v>37.9</v>
      </c>
      <c r="AG1223" s="10">
        <v>58.12</v>
      </c>
      <c r="AH1223" s="10">
        <f t="shared" si="698"/>
        <v>330458.49807414942</v>
      </c>
      <c r="AI1223" s="11">
        <f t="shared" si="686"/>
        <v>0</v>
      </c>
      <c r="AJ1223">
        <f t="shared" si="687"/>
        <v>0</v>
      </c>
      <c r="AK1223" t="e">
        <f t="shared" si="699"/>
        <v>#DIV/0!</v>
      </c>
      <c r="AL1223">
        <f t="shared" si="700"/>
        <v>2.1387276288000003</v>
      </c>
      <c r="AM1223" s="5">
        <f t="shared" si="701"/>
        <v>5.8</v>
      </c>
      <c r="AN1223">
        <v>0</v>
      </c>
      <c r="AO1223" s="72">
        <f t="shared" si="702"/>
        <v>1.6</v>
      </c>
      <c r="AP1223" s="72">
        <f t="shared" si="703"/>
        <v>1.2000000000000002</v>
      </c>
      <c r="AQ1223" s="72">
        <f t="shared" si="704"/>
        <v>1.2000000000000002</v>
      </c>
      <c r="AR1223" s="71" t="e">
        <f t="shared" si="705"/>
        <v>#DIV/0!</v>
      </c>
      <c r="BA1223">
        <f t="shared" si="706"/>
        <v>299</v>
      </c>
      <c r="BB1223" s="91" t="e">
        <f t="shared" si="707"/>
        <v>#DIV/0!</v>
      </c>
    </row>
    <row r="1224" spans="1:54">
      <c r="A1224" s="2" t="s">
        <v>1348</v>
      </c>
      <c r="B1224" s="7" t="s">
        <v>41167</v>
      </c>
      <c r="C1224" s="17">
        <f t="shared" si="688"/>
        <v>25.1</v>
      </c>
      <c r="D1224" s="28">
        <f t="shared" si="689"/>
        <v>229</v>
      </c>
      <c r="E1224" s="8">
        <f t="shared" si="708"/>
        <v>7</v>
      </c>
      <c r="F1224" s="2" t="s">
        <v>6336</v>
      </c>
      <c r="G1224" s="54">
        <f t="shared" si="709"/>
        <v>24.1</v>
      </c>
      <c r="H1224" s="20">
        <f t="shared" si="710"/>
        <v>0.42532519999999996</v>
      </c>
      <c r="I1224" s="14" t="s">
        <v>16302</v>
      </c>
      <c r="J1224" s="14" t="s">
        <v>11321</v>
      </c>
      <c r="K1224" s="14" t="s">
        <v>21263</v>
      </c>
      <c r="L1224" s="14" t="s">
        <v>26224</v>
      </c>
      <c r="M1224" s="28">
        <f t="shared" si="711"/>
        <v>13.8</v>
      </c>
      <c r="N1224" s="46">
        <f t="shared" si="690"/>
        <v>6.8</v>
      </c>
      <c r="O1224" s="17">
        <f t="shared" si="691"/>
        <v>1.2000000000000002</v>
      </c>
      <c r="P1224" s="17">
        <f t="shared" si="691"/>
        <v>1.4000000000000001</v>
      </c>
      <c r="Q1224" s="124">
        <f t="shared" si="692"/>
        <v>0.4</v>
      </c>
      <c r="R1224" s="26">
        <f t="shared" si="693"/>
        <v>0.8</v>
      </c>
      <c r="S1224" s="2" t="s">
        <v>31186</v>
      </c>
      <c r="T1224" s="2" t="s">
        <v>36165</v>
      </c>
      <c r="U1224" s="24">
        <f t="shared" si="694"/>
        <v>502.3</v>
      </c>
      <c r="V1224" s="66">
        <f t="shared" si="694"/>
        <v>390.70000000000005</v>
      </c>
      <c r="W1224" s="54">
        <f t="shared" si="695"/>
        <v>2.4099999999999997</v>
      </c>
      <c r="X1224" s="143">
        <f t="shared" si="696"/>
        <v>502.3</v>
      </c>
      <c r="Y1224" s="143">
        <f t="shared" si="697"/>
        <v>0.58199999999999996</v>
      </c>
      <c r="AD1224">
        <v>152</v>
      </c>
      <c r="AE1224">
        <v>-1</v>
      </c>
      <c r="AF1224" s="10">
        <v>37.9</v>
      </c>
      <c r="AG1224" s="10">
        <v>58.12</v>
      </c>
      <c r="AH1224" s="10">
        <f t="shared" si="698"/>
        <v>216676.60975160234</v>
      </c>
      <c r="AI1224" s="11">
        <f t="shared" si="686"/>
        <v>0</v>
      </c>
      <c r="AJ1224">
        <f t="shared" si="687"/>
        <v>0</v>
      </c>
      <c r="AK1224" t="e">
        <f t="shared" si="699"/>
        <v>#DIV/0!</v>
      </c>
      <c r="AL1224">
        <f t="shared" si="700"/>
        <v>0.77236293120000032</v>
      </c>
      <c r="AM1224" s="5">
        <f t="shared" si="701"/>
        <v>4.82</v>
      </c>
      <c r="AN1224">
        <v>0</v>
      </c>
      <c r="AO1224" s="72">
        <f t="shared" si="702"/>
        <v>0.8</v>
      </c>
      <c r="AP1224" s="72">
        <f t="shared" si="703"/>
        <v>0.4</v>
      </c>
      <c r="AQ1224" s="72">
        <f t="shared" si="704"/>
        <v>0.60000000000000009</v>
      </c>
      <c r="AR1224" s="71" t="e">
        <f t="shared" si="705"/>
        <v>#DIV/0!</v>
      </c>
      <c r="BA1224">
        <f t="shared" si="706"/>
        <v>229</v>
      </c>
      <c r="BB1224" s="91" t="e">
        <f t="shared" si="707"/>
        <v>#DIV/0!</v>
      </c>
    </row>
    <row r="1225" spans="1:54">
      <c r="A1225" s="2" t="s">
        <v>1349</v>
      </c>
      <c r="B1225" s="7" t="s">
        <v>41168</v>
      </c>
      <c r="C1225" s="17">
        <f t="shared" si="688"/>
        <v>28.700000000000003</v>
      </c>
      <c r="D1225" s="28">
        <f t="shared" si="689"/>
        <v>213</v>
      </c>
      <c r="E1225" s="8">
        <f t="shared" si="708"/>
        <v>6</v>
      </c>
      <c r="F1225" s="2" t="s">
        <v>6337</v>
      </c>
      <c r="G1225" s="54">
        <f t="shared" si="709"/>
        <v>27.8</v>
      </c>
      <c r="H1225" s="20">
        <f t="shared" si="710"/>
        <v>0.56733129999999998</v>
      </c>
      <c r="I1225" s="14" t="s">
        <v>16303</v>
      </c>
      <c r="J1225" s="14" t="s">
        <v>11322</v>
      </c>
      <c r="K1225" s="14" t="s">
        <v>21264</v>
      </c>
      <c r="L1225" s="14" t="s">
        <v>26225</v>
      </c>
      <c r="M1225" s="28">
        <f t="shared" si="711"/>
        <v>14.1</v>
      </c>
      <c r="N1225" s="46">
        <f t="shared" si="690"/>
        <v>6.2</v>
      </c>
      <c r="O1225" s="17">
        <f t="shared" si="691"/>
        <v>1.8</v>
      </c>
      <c r="P1225" s="17">
        <f t="shared" si="691"/>
        <v>0.8</v>
      </c>
      <c r="Q1225" s="124">
        <f t="shared" si="692"/>
        <v>0.4</v>
      </c>
      <c r="R1225" s="26">
        <f t="shared" si="693"/>
        <v>1</v>
      </c>
      <c r="S1225" s="2" t="s">
        <v>31187</v>
      </c>
      <c r="T1225" s="2" t="s">
        <v>36166</v>
      </c>
      <c r="U1225" s="24">
        <f t="shared" si="694"/>
        <v>486.40000000000003</v>
      </c>
      <c r="V1225" s="66">
        <f t="shared" si="694"/>
        <v>365</v>
      </c>
      <c r="W1225" s="54">
        <f t="shared" si="695"/>
        <v>2.78</v>
      </c>
      <c r="X1225" s="143">
        <f t="shared" si="696"/>
        <v>486.40000000000003</v>
      </c>
      <c r="Y1225" s="143">
        <f t="shared" si="697"/>
        <v>0.65599999999999992</v>
      </c>
      <c r="AD1225">
        <v>152</v>
      </c>
      <c r="AE1225">
        <v>-1</v>
      </c>
      <c r="AF1225" s="10">
        <v>37.9</v>
      </c>
      <c r="AG1225" s="10">
        <v>58.12</v>
      </c>
      <c r="AH1225" s="10">
        <f t="shared" si="698"/>
        <v>268485.04376933567</v>
      </c>
      <c r="AI1225" s="11">
        <f t="shared" si="686"/>
        <v>0</v>
      </c>
      <c r="AJ1225">
        <f t="shared" si="687"/>
        <v>0</v>
      </c>
      <c r="AK1225" t="e">
        <f t="shared" si="699"/>
        <v>#DIV/0!</v>
      </c>
      <c r="AL1225">
        <f t="shared" si="700"/>
        <v>0.62304292800000005</v>
      </c>
      <c r="AM1225" s="5">
        <f t="shared" si="701"/>
        <v>5.5400000000000009</v>
      </c>
      <c r="AN1225">
        <v>0</v>
      </c>
      <c r="AO1225" s="72">
        <f t="shared" si="702"/>
        <v>1</v>
      </c>
      <c r="AP1225" s="72">
        <f t="shared" si="703"/>
        <v>0.4</v>
      </c>
      <c r="AQ1225" s="72">
        <f t="shared" si="704"/>
        <v>0.60000000000000009</v>
      </c>
      <c r="AR1225" s="71" t="e">
        <f t="shared" si="705"/>
        <v>#DIV/0!</v>
      </c>
      <c r="BA1225">
        <f t="shared" si="706"/>
        <v>213</v>
      </c>
      <c r="BB1225" s="91" t="e">
        <f t="shared" si="707"/>
        <v>#DIV/0!</v>
      </c>
    </row>
    <row r="1226" spans="1:54">
      <c r="A1226" s="2" t="s">
        <v>1350</v>
      </c>
      <c r="B1226" s="7" t="s">
        <v>41169</v>
      </c>
      <c r="C1226" s="17">
        <f t="shared" si="688"/>
        <v>20.8</v>
      </c>
      <c r="D1226" s="28">
        <f t="shared" si="689"/>
        <v>168</v>
      </c>
      <c r="E1226" s="8">
        <f t="shared" si="708"/>
        <v>17</v>
      </c>
      <c r="F1226" s="2" t="s">
        <v>6338</v>
      </c>
      <c r="G1226" s="54">
        <f t="shared" si="709"/>
        <v>19.900000000000002</v>
      </c>
      <c r="H1226" s="20">
        <f t="shared" si="710"/>
        <v>0.28640009999999999</v>
      </c>
      <c r="I1226" s="14" t="s">
        <v>16304</v>
      </c>
      <c r="J1226" s="14" t="s">
        <v>11323</v>
      </c>
      <c r="K1226" s="14" t="s">
        <v>21265</v>
      </c>
      <c r="L1226" s="14" t="s">
        <v>26226</v>
      </c>
      <c r="M1226" s="28">
        <f t="shared" si="711"/>
        <v>13.7</v>
      </c>
      <c r="N1226" s="46">
        <f t="shared" si="690"/>
        <v>5.6</v>
      </c>
      <c r="O1226" s="17">
        <f t="shared" si="691"/>
        <v>2.8000000000000003</v>
      </c>
      <c r="P1226" s="17">
        <f t="shared" si="691"/>
        <v>1.6</v>
      </c>
      <c r="Q1226" s="124">
        <f t="shared" si="692"/>
        <v>1.8</v>
      </c>
      <c r="R1226" s="26">
        <f t="shared" si="693"/>
        <v>2.4000000000000004</v>
      </c>
      <c r="S1226" s="2" t="s">
        <v>31188</v>
      </c>
      <c r="T1226" s="2" t="s">
        <v>36167</v>
      </c>
      <c r="U1226" s="24">
        <f t="shared" si="694"/>
        <v>440.90000000000003</v>
      </c>
      <c r="V1226" s="66">
        <f t="shared" si="694"/>
        <v>394.40000000000003</v>
      </c>
      <c r="W1226" s="54">
        <f t="shared" si="695"/>
        <v>1.99</v>
      </c>
      <c r="X1226" s="143">
        <f t="shared" si="696"/>
        <v>440.90000000000003</v>
      </c>
      <c r="Y1226" s="143">
        <f t="shared" si="697"/>
        <v>0.498</v>
      </c>
      <c r="AD1226">
        <v>152</v>
      </c>
      <c r="AE1226">
        <v>-1</v>
      </c>
      <c r="AF1226" s="10">
        <v>37.9</v>
      </c>
      <c r="AG1226" s="10">
        <v>58.12</v>
      </c>
      <c r="AH1226" s="10">
        <f t="shared" si="698"/>
        <v>207561.60180339887</v>
      </c>
      <c r="AI1226" s="11">
        <f t="shared" si="686"/>
        <v>0</v>
      </c>
      <c r="AJ1226">
        <f t="shared" si="687"/>
        <v>0</v>
      </c>
      <c r="AK1226" t="e">
        <f t="shared" si="699"/>
        <v>#DIV/0!</v>
      </c>
      <c r="AL1226">
        <f t="shared" si="700"/>
        <v>7.6726261248000007</v>
      </c>
      <c r="AM1226" s="5">
        <f t="shared" si="701"/>
        <v>3.96</v>
      </c>
      <c r="AN1226">
        <v>0</v>
      </c>
      <c r="AO1226" s="72">
        <f t="shared" si="702"/>
        <v>2.4000000000000004</v>
      </c>
      <c r="AP1226" s="72">
        <f t="shared" si="703"/>
        <v>1.8</v>
      </c>
      <c r="AQ1226" s="72">
        <f t="shared" si="704"/>
        <v>1.8</v>
      </c>
      <c r="AR1226" s="71" t="e">
        <f t="shared" si="705"/>
        <v>#DIV/0!</v>
      </c>
      <c r="BA1226">
        <f t="shared" si="706"/>
        <v>168</v>
      </c>
      <c r="BB1226" s="91" t="e">
        <f t="shared" si="707"/>
        <v>#DIV/0!</v>
      </c>
    </row>
    <row r="1227" spans="1:54">
      <c r="A1227" s="2" t="s">
        <v>1351</v>
      </c>
      <c r="B1227" s="7" t="s">
        <v>41170</v>
      </c>
      <c r="C1227" s="17">
        <f t="shared" si="688"/>
        <v>25.400000000000002</v>
      </c>
      <c r="D1227" s="28">
        <f t="shared" si="689"/>
        <v>98</v>
      </c>
      <c r="E1227" s="8">
        <f t="shared" si="708"/>
        <v>7</v>
      </c>
      <c r="F1227" s="2" t="s">
        <v>6339</v>
      </c>
      <c r="G1227" s="54">
        <f t="shared" si="709"/>
        <v>24.400000000000002</v>
      </c>
      <c r="H1227" s="20">
        <f t="shared" si="710"/>
        <v>0.36645729999999999</v>
      </c>
      <c r="I1227" s="14" t="s">
        <v>16305</v>
      </c>
      <c r="J1227" s="14" t="s">
        <v>11324</v>
      </c>
      <c r="K1227" s="14" t="s">
        <v>21266</v>
      </c>
      <c r="L1227" s="14" t="s">
        <v>26227</v>
      </c>
      <c r="M1227" s="28">
        <f t="shared" si="711"/>
        <v>13.7</v>
      </c>
      <c r="N1227" s="46">
        <f t="shared" si="690"/>
        <v>5</v>
      </c>
      <c r="O1227" s="17">
        <f t="shared" si="691"/>
        <v>1.4000000000000001</v>
      </c>
      <c r="P1227" s="17">
        <f t="shared" si="691"/>
        <v>1.6</v>
      </c>
      <c r="Q1227" s="124">
        <f t="shared" si="692"/>
        <v>0.4</v>
      </c>
      <c r="R1227" s="26">
        <f t="shared" si="693"/>
        <v>0.60000000000000009</v>
      </c>
      <c r="S1227" s="2" t="s">
        <v>31189</v>
      </c>
      <c r="T1227" s="2" t="s">
        <v>36168</v>
      </c>
      <c r="U1227" s="24">
        <f t="shared" si="694"/>
        <v>371.20000000000005</v>
      </c>
      <c r="V1227" s="66">
        <f t="shared" si="694"/>
        <v>355.1</v>
      </c>
      <c r="W1227" s="54">
        <f t="shared" si="695"/>
        <v>2.44</v>
      </c>
      <c r="X1227" s="143">
        <f t="shared" si="696"/>
        <v>371.20000000000005</v>
      </c>
      <c r="Y1227" s="143">
        <f t="shared" si="697"/>
        <v>0.58799999999999997</v>
      </c>
      <c r="AD1227">
        <v>152</v>
      </c>
      <c r="AE1227">
        <v>-1</v>
      </c>
      <c r="AF1227" s="10">
        <v>37.9</v>
      </c>
      <c r="AG1227" s="10">
        <v>58.12</v>
      </c>
      <c r="AH1227" s="10">
        <f t="shared" si="698"/>
        <v>284706.90438873688</v>
      </c>
      <c r="AI1227" s="11">
        <f t="shared" si="686"/>
        <v>0</v>
      </c>
      <c r="AJ1227">
        <f t="shared" si="687"/>
        <v>0</v>
      </c>
      <c r="AK1227" t="e">
        <f t="shared" si="699"/>
        <v>#DIV/0!</v>
      </c>
      <c r="AL1227">
        <f t="shared" si="700"/>
        <v>0.85148138880000024</v>
      </c>
      <c r="AM1227" s="5">
        <f t="shared" si="701"/>
        <v>4.8800000000000008</v>
      </c>
      <c r="AN1227">
        <v>0</v>
      </c>
      <c r="AO1227" s="72">
        <f t="shared" si="702"/>
        <v>0.60000000000000009</v>
      </c>
      <c r="AP1227" s="72">
        <f t="shared" si="703"/>
        <v>0.4</v>
      </c>
      <c r="AQ1227" s="72">
        <f t="shared" si="704"/>
        <v>0.4</v>
      </c>
      <c r="AR1227" s="71" t="e">
        <f t="shared" si="705"/>
        <v>#DIV/0!</v>
      </c>
      <c r="BA1227">
        <f t="shared" si="706"/>
        <v>98</v>
      </c>
      <c r="BB1227" s="91" t="e">
        <f t="shared" si="707"/>
        <v>#DIV/0!</v>
      </c>
    </row>
    <row r="1228" spans="1:54">
      <c r="A1228" s="2" t="s">
        <v>1352</v>
      </c>
      <c r="B1228" s="7" t="s">
        <v>41171</v>
      </c>
      <c r="C1228" s="17">
        <f t="shared" si="688"/>
        <v>21.200000000000003</v>
      </c>
      <c r="D1228" s="28">
        <f t="shared" si="689"/>
        <v>137</v>
      </c>
      <c r="E1228" s="8">
        <f t="shared" si="708"/>
        <v>8</v>
      </c>
      <c r="F1228" s="2" t="s">
        <v>6340</v>
      </c>
      <c r="G1228" s="54">
        <f t="shared" si="709"/>
        <v>20.200000000000003</v>
      </c>
      <c r="H1228" s="20">
        <f t="shared" si="710"/>
        <v>0.63665649999999996</v>
      </c>
      <c r="I1228" s="14" t="s">
        <v>16306</v>
      </c>
      <c r="J1228" s="14" t="s">
        <v>11325</v>
      </c>
      <c r="K1228" s="14" t="s">
        <v>21267</v>
      </c>
      <c r="L1228" s="14" t="s">
        <v>26228</v>
      </c>
      <c r="M1228" s="28">
        <f t="shared" si="711"/>
        <v>13.9</v>
      </c>
      <c r="N1228" s="46">
        <f t="shared" si="690"/>
        <v>5.8</v>
      </c>
      <c r="O1228" s="17">
        <f t="shared" si="691"/>
        <v>0.60000000000000009</v>
      </c>
      <c r="P1228" s="17">
        <f t="shared" si="691"/>
        <v>1.2000000000000002</v>
      </c>
      <c r="Q1228" s="124">
        <f t="shared" si="692"/>
        <v>1</v>
      </c>
      <c r="R1228" s="26">
        <f t="shared" si="693"/>
        <v>2.6</v>
      </c>
      <c r="S1228" s="2" t="s">
        <v>31190</v>
      </c>
      <c r="T1228" s="2" t="s">
        <v>36169</v>
      </c>
      <c r="U1228" s="24">
        <f t="shared" si="694"/>
        <v>410.5</v>
      </c>
      <c r="V1228" s="66">
        <f t="shared" si="694"/>
        <v>404.70000000000005</v>
      </c>
      <c r="W1228" s="54">
        <f t="shared" si="695"/>
        <v>2.0199999999999996</v>
      </c>
      <c r="X1228" s="143">
        <f t="shared" si="696"/>
        <v>410.5</v>
      </c>
      <c r="Y1228" s="143">
        <f t="shared" si="697"/>
        <v>0.50399999999999989</v>
      </c>
      <c r="AD1228">
        <v>152</v>
      </c>
      <c r="AE1228">
        <v>-1</v>
      </c>
      <c r="AF1228" s="10">
        <v>37.9</v>
      </c>
      <c r="AG1228" s="10">
        <v>58.12</v>
      </c>
      <c r="AH1228" s="10">
        <f t="shared" si="698"/>
        <v>177420.07384753472</v>
      </c>
      <c r="AI1228" s="11">
        <f t="shared" si="686"/>
        <v>0</v>
      </c>
      <c r="AJ1228">
        <f t="shared" si="687"/>
        <v>0</v>
      </c>
      <c r="AK1228" t="e">
        <f t="shared" si="699"/>
        <v>#DIV/0!</v>
      </c>
      <c r="AL1228">
        <f t="shared" si="700"/>
        <v>0.68017903200000029</v>
      </c>
      <c r="AM1228" s="5">
        <f t="shared" si="701"/>
        <v>4.0400000000000009</v>
      </c>
      <c r="AN1228">
        <v>0</v>
      </c>
      <c r="AO1228" s="72">
        <f t="shared" si="702"/>
        <v>2.6</v>
      </c>
      <c r="AP1228" s="72">
        <f t="shared" si="703"/>
        <v>1</v>
      </c>
      <c r="AQ1228" s="72">
        <f t="shared" si="704"/>
        <v>1</v>
      </c>
      <c r="AR1228" s="71" t="e">
        <f t="shared" si="705"/>
        <v>#DIV/0!</v>
      </c>
      <c r="BA1228">
        <f t="shared" si="706"/>
        <v>137</v>
      </c>
      <c r="BB1228" s="91" t="e">
        <f t="shared" si="707"/>
        <v>#DIV/0!</v>
      </c>
    </row>
    <row r="1229" spans="1:54">
      <c r="A1229" s="2" t="s">
        <v>1353</v>
      </c>
      <c r="B1229" s="7" t="s">
        <v>41172</v>
      </c>
      <c r="C1229" s="17">
        <f t="shared" si="688"/>
        <v>9.5</v>
      </c>
      <c r="D1229" s="28">
        <f t="shared" si="689"/>
        <v>31</v>
      </c>
      <c r="E1229" s="8">
        <f t="shared" si="708"/>
        <v>7</v>
      </c>
      <c r="F1229" s="2" t="s">
        <v>6341</v>
      </c>
      <c r="G1229" s="54">
        <f t="shared" si="709"/>
        <v>8.5</v>
      </c>
      <c r="H1229" s="20">
        <f t="shared" si="710"/>
        <v>0.89714590000000005</v>
      </c>
      <c r="I1229" s="14" t="s">
        <v>16307</v>
      </c>
      <c r="J1229" s="14" t="s">
        <v>11326</v>
      </c>
      <c r="K1229" s="14" t="s">
        <v>21268</v>
      </c>
      <c r="L1229" s="14" t="s">
        <v>26229</v>
      </c>
      <c r="M1229" s="28">
        <f t="shared" si="711"/>
        <v>13.3</v>
      </c>
      <c r="N1229" s="46">
        <f t="shared" si="690"/>
        <v>6.2</v>
      </c>
      <c r="O1229" s="17">
        <f t="shared" si="691"/>
        <v>2.6</v>
      </c>
      <c r="P1229" s="17">
        <f t="shared" si="691"/>
        <v>2.4000000000000004</v>
      </c>
      <c r="Q1229" s="124">
        <f t="shared" si="692"/>
        <v>0.2</v>
      </c>
      <c r="R1229" s="26">
        <f t="shared" si="693"/>
        <v>2</v>
      </c>
      <c r="S1229" s="2" t="s">
        <v>31191</v>
      </c>
      <c r="T1229" s="2" t="s">
        <v>36170</v>
      </c>
      <c r="U1229" s="24">
        <f t="shared" si="694"/>
        <v>304</v>
      </c>
      <c r="V1229" s="66">
        <f t="shared" si="694"/>
        <v>317.5</v>
      </c>
      <c r="W1229" s="54">
        <f t="shared" si="695"/>
        <v>0.85</v>
      </c>
      <c r="X1229" s="143">
        <f t="shared" si="696"/>
        <v>304</v>
      </c>
      <c r="Y1229" s="143">
        <f t="shared" si="697"/>
        <v>0.27</v>
      </c>
      <c r="AD1229">
        <v>152</v>
      </c>
      <c r="AE1229">
        <v>-1</v>
      </c>
      <c r="AF1229" s="10">
        <v>37.9</v>
      </c>
      <c r="AG1229" s="10">
        <v>58.12</v>
      </c>
      <c r="AH1229" s="10">
        <f t="shared" si="698"/>
        <v>335658.81220940448</v>
      </c>
      <c r="AI1229" s="11">
        <f t="shared" si="686"/>
        <v>0</v>
      </c>
      <c r="AJ1229">
        <f t="shared" si="687"/>
        <v>0</v>
      </c>
      <c r="AK1229" t="e">
        <f t="shared" si="699"/>
        <v>#DIV/0!</v>
      </c>
      <c r="AL1229">
        <f t="shared" si="700"/>
        <v>1.2836191679999995</v>
      </c>
      <c r="AM1229" s="5">
        <f t="shared" si="701"/>
        <v>1.7</v>
      </c>
      <c r="AN1229">
        <v>0</v>
      </c>
      <c r="AO1229" s="72">
        <f t="shared" si="702"/>
        <v>2</v>
      </c>
      <c r="AP1229" s="72">
        <f t="shared" si="703"/>
        <v>0.2</v>
      </c>
      <c r="AQ1229" s="72">
        <f t="shared" si="704"/>
        <v>0.4</v>
      </c>
      <c r="AR1229" s="71" t="e">
        <f t="shared" si="705"/>
        <v>#DIV/0!</v>
      </c>
      <c r="BA1229">
        <f t="shared" si="706"/>
        <v>31</v>
      </c>
      <c r="BB1229" s="91" t="e">
        <f t="shared" si="707"/>
        <v>#DIV/0!</v>
      </c>
    </row>
    <row r="1230" spans="1:54">
      <c r="A1230" s="2" t="s">
        <v>1354</v>
      </c>
      <c r="B1230" s="7" t="s">
        <v>41173</v>
      </c>
      <c r="C1230" s="17">
        <f t="shared" si="688"/>
        <v>22.3</v>
      </c>
      <c r="D1230" s="28">
        <f t="shared" si="689"/>
        <v>40</v>
      </c>
      <c r="E1230" s="8">
        <f t="shared" si="708"/>
        <v>7</v>
      </c>
      <c r="F1230" s="2" t="s">
        <v>6342</v>
      </c>
      <c r="G1230" s="54">
        <f t="shared" si="709"/>
        <v>21.400000000000002</v>
      </c>
      <c r="H1230" s="20">
        <f t="shared" si="710"/>
        <v>0.82595389999999991</v>
      </c>
      <c r="I1230" s="14" t="s">
        <v>16308</v>
      </c>
      <c r="J1230" s="14" t="s">
        <v>11327</v>
      </c>
      <c r="K1230" s="14" t="s">
        <v>21269</v>
      </c>
      <c r="L1230" s="14" t="s">
        <v>26230</v>
      </c>
      <c r="M1230" s="28">
        <f t="shared" si="711"/>
        <v>10.9</v>
      </c>
      <c r="N1230" s="46">
        <f t="shared" si="690"/>
        <v>5.8</v>
      </c>
      <c r="O1230" s="17">
        <f t="shared" si="691"/>
        <v>1.4000000000000001</v>
      </c>
      <c r="P1230" s="17">
        <f t="shared" si="691"/>
        <v>7.2</v>
      </c>
      <c r="Q1230" s="124">
        <f t="shared" si="692"/>
        <v>0.4</v>
      </c>
      <c r="R1230" s="26">
        <f t="shared" si="693"/>
        <v>2.2000000000000002</v>
      </c>
      <c r="S1230" s="2" t="s">
        <v>31192</v>
      </c>
      <c r="T1230" s="2" t="s">
        <v>36171</v>
      </c>
      <c r="U1230" s="24">
        <f t="shared" si="694"/>
        <v>313.5</v>
      </c>
      <c r="V1230" s="66">
        <f t="shared" si="694"/>
        <v>335.5</v>
      </c>
      <c r="W1230" s="54">
        <f t="shared" si="695"/>
        <v>2.1399999999999997</v>
      </c>
      <c r="X1230" s="143">
        <f t="shared" si="696"/>
        <v>313.5</v>
      </c>
      <c r="Y1230" s="143">
        <f t="shared" si="697"/>
        <v>0.52799999999999991</v>
      </c>
      <c r="AD1230">
        <v>152</v>
      </c>
      <c r="AE1230">
        <v>-1</v>
      </c>
      <c r="AF1230" s="10">
        <v>37.9</v>
      </c>
      <c r="AG1230" s="10">
        <v>58.12</v>
      </c>
      <c r="AH1230" s="10">
        <f t="shared" si="698"/>
        <v>312967.39420123771</v>
      </c>
      <c r="AI1230" s="11">
        <f t="shared" si="686"/>
        <v>0</v>
      </c>
      <c r="AJ1230">
        <f t="shared" si="687"/>
        <v>0</v>
      </c>
      <c r="AK1230" t="e">
        <f t="shared" si="699"/>
        <v>#DIV/0!</v>
      </c>
      <c r="AL1230">
        <f t="shared" si="700"/>
        <v>3.859646313600003</v>
      </c>
      <c r="AM1230" s="5">
        <f t="shared" si="701"/>
        <v>4.26</v>
      </c>
      <c r="AN1230">
        <v>0</v>
      </c>
      <c r="AO1230" s="72">
        <f t="shared" si="702"/>
        <v>2.2000000000000002</v>
      </c>
      <c r="AP1230" s="72">
        <f t="shared" si="703"/>
        <v>0.4</v>
      </c>
      <c r="AQ1230" s="72">
        <f t="shared" si="704"/>
        <v>0.4</v>
      </c>
      <c r="AR1230" s="71" t="e">
        <f t="shared" si="705"/>
        <v>#DIV/0!</v>
      </c>
      <c r="BA1230">
        <f t="shared" si="706"/>
        <v>40</v>
      </c>
      <c r="BB1230" s="91" t="e">
        <f t="shared" si="707"/>
        <v>#DIV/0!</v>
      </c>
    </row>
    <row r="1231" spans="1:54">
      <c r="A1231" s="2" t="s">
        <v>1355</v>
      </c>
      <c r="B1231" s="7" t="s">
        <v>41174</v>
      </c>
      <c r="C1231" s="17">
        <f t="shared" si="688"/>
        <v>32.400000000000006</v>
      </c>
      <c r="D1231" s="28">
        <f t="shared" si="689"/>
        <v>96</v>
      </c>
      <c r="E1231" s="8">
        <f t="shared" si="708"/>
        <v>8</v>
      </c>
      <c r="F1231" s="2" t="s">
        <v>6343</v>
      </c>
      <c r="G1231" s="54">
        <f t="shared" si="709"/>
        <v>31.5</v>
      </c>
      <c r="H1231" s="20">
        <f t="shared" si="710"/>
        <v>0.78012530000000002</v>
      </c>
      <c r="I1231" s="14" t="s">
        <v>16309</v>
      </c>
      <c r="J1231" s="14" t="s">
        <v>11328</v>
      </c>
      <c r="K1231" s="14" t="s">
        <v>21270</v>
      </c>
      <c r="L1231" s="14" t="s">
        <v>26231</v>
      </c>
      <c r="M1231" s="28">
        <f t="shared" si="711"/>
        <v>10.9</v>
      </c>
      <c r="N1231" s="46">
        <f t="shared" si="690"/>
        <v>6.8</v>
      </c>
      <c r="O1231" s="17">
        <f t="shared" si="691"/>
        <v>1</v>
      </c>
      <c r="P1231" s="17">
        <f t="shared" si="691"/>
        <v>7.2</v>
      </c>
      <c r="Q1231" s="124">
        <f t="shared" si="692"/>
        <v>0.60000000000000009</v>
      </c>
      <c r="R1231" s="26">
        <f t="shared" si="693"/>
        <v>2.4000000000000004</v>
      </c>
      <c r="S1231" s="2" t="s">
        <v>31193</v>
      </c>
      <c r="T1231" s="2" t="s">
        <v>36172</v>
      </c>
      <c r="U1231" s="24">
        <f t="shared" si="694"/>
        <v>368.90000000000003</v>
      </c>
      <c r="V1231" s="66">
        <f t="shared" si="694"/>
        <v>333.70000000000005</v>
      </c>
      <c r="W1231" s="54">
        <f t="shared" si="695"/>
        <v>3.15</v>
      </c>
      <c r="X1231" s="143">
        <f t="shared" si="696"/>
        <v>368.90000000000003</v>
      </c>
      <c r="Y1231" s="143">
        <f t="shared" si="697"/>
        <v>0.73</v>
      </c>
      <c r="AD1231">
        <v>152</v>
      </c>
      <c r="AE1231">
        <v>-1</v>
      </c>
      <c r="AF1231" s="10">
        <v>37.9</v>
      </c>
      <c r="AG1231" s="10">
        <v>58.12</v>
      </c>
      <c r="AH1231" s="10">
        <f t="shared" si="698"/>
        <v>315255.87071766978</v>
      </c>
      <c r="AI1231" s="11">
        <f t="shared" si="686"/>
        <v>0</v>
      </c>
      <c r="AJ1231">
        <f t="shared" si="687"/>
        <v>0</v>
      </c>
      <c r="AK1231" t="e">
        <f t="shared" si="699"/>
        <v>#DIV/0!</v>
      </c>
      <c r="AL1231">
        <f t="shared" si="700"/>
        <v>3.7994348160000007</v>
      </c>
      <c r="AM1231" s="5">
        <f t="shared" si="701"/>
        <v>6.28</v>
      </c>
      <c r="AN1231">
        <v>0</v>
      </c>
      <c r="AO1231" s="72">
        <f t="shared" si="702"/>
        <v>2.4000000000000004</v>
      </c>
      <c r="AP1231" s="72">
        <f t="shared" si="703"/>
        <v>0.60000000000000009</v>
      </c>
      <c r="AQ1231" s="72">
        <f t="shared" si="704"/>
        <v>0.60000000000000009</v>
      </c>
      <c r="AR1231" s="71" t="e">
        <f t="shared" si="705"/>
        <v>#DIV/0!</v>
      </c>
      <c r="BA1231">
        <f t="shared" si="706"/>
        <v>96</v>
      </c>
      <c r="BB1231" s="91" t="e">
        <f t="shared" si="707"/>
        <v>#DIV/0!</v>
      </c>
    </row>
    <row r="1232" spans="1:54">
      <c r="A1232" s="2" t="s">
        <v>1356</v>
      </c>
      <c r="B1232" s="7" t="s">
        <v>41175</v>
      </c>
      <c r="C1232" s="17">
        <f t="shared" si="688"/>
        <v>27.700000000000003</v>
      </c>
      <c r="D1232" s="28">
        <f t="shared" si="689"/>
        <v>270</v>
      </c>
      <c r="E1232" s="8">
        <f t="shared" si="708"/>
        <v>6</v>
      </c>
      <c r="F1232" s="2" t="s">
        <v>6344</v>
      </c>
      <c r="G1232" s="54">
        <f t="shared" si="709"/>
        <v>26.8</v>
      </c>
      <c r="H1232" s="20">
        <f t="shared" si="710"/>
        <v>0.70530990000000005</v>
      </c>
      <c r="I1232" s="14" t="s">
        <v>16310</v>
      </c>
      <c r="J1232" s="14" t="s">
        <v>11329</v>
      </c>
      <c r="K1232" s="14" t="s">
        <v>21271</v>
      </c>
      <c r="L1232" s="14" t="s">
        <v>26232</v>
      </c>
      <c r="M1232" s="28">
        <f t="shared" si="711"/>
        <v>9.5</v>
      </c>
      <c r="N1232" s="46">
        <f t="shared" si="690"/>
        <v>5.6</v>
      </c>
      <c r="O1232" s="17">
        <f t="shared" si="691"/>
        <v>1</v>
      </c>
      <c r="P1232" s="17">
        <f t="shared" si="691"/>
        <v>10</v>
      </c>
      <c r="Q1232" s="124">
        <f t="shared" si="692"/>
        <v>0.4</v>
      </c>
      <c r="R1232" s="26">
        <f t="shared" si="693"/>
        <v>1.6</v>
      </c>
      <c r="S1232" s="2" t="s">
        <v>31194</v>
      </c>
      <c r="T1232" s="2" t="s">
        <v>36173</v>
      </c>
      <c r="U1232" s="24">
        <f t="shared" si="694"/>
        <v>542.70000000000005</v>
      </c>
      <c r="V1232" s="66">
        <f t="shared" si="694"/>
        <v>350.20000000000005</v>
      </c>
      <c r="W1232" s="54">
        <f t="shared" si="695"/>
        <v>2.6799999999999997</v>
      </c>
      <c r="X1232" s="143">
        <f t="shared" si="696"/>
        <v>542.70000000000005</v>
      </c>
      <c r="Y1232" s="143">
        <f t="shared" si="697"/>
        <v>0.6359999999999999</v>
      </c>
      <c r="AD1232">
        <v>152</v>
      </c>
      <c r="AE1232">
        <v>-1</v>
      </c>
      <c r="AF1232" s="10">
        <v>37.9</v>
      </c>
      <c r="AG1232" s="10">
        <v>58.12</v>
      </c>
      <c r="AH1232" s="10">
        <f t="shared" si="698"/>
        <v>292219.59958328918</v>
      </c>
      <c r="AI1232" s="11">
        <f t="shared" si="686"/>
        <v>0</v>
      </c>
      <c r="AJ1232">
        <f t="shared" si="687"/>
        <v>0</v>
      </c>
      <c r="AK1232" t="e">
        <f t="shared" si="699"/>
        <v>#DIV/0!</v>
      </c>
      <c r="AL1232">
        <f t="shared" si="700"/>
        <v>4.7150415999999993</v>
      </c>
      <c r="AM1232" s="5">
        <f t="shared" si="701"/>
        <v>5.3400000000000007</v>
      </c>
      <c r="AN1232">
        <v>0</v>
      </c>
      <c r="AO1232" s="72">
        <f t="shared" si="702"/>
        <v>1.6</v>
      </c>
      <c r="AP1232" s="72">
        <f t="shared" si="703"/>
        <v>0.4</v>
      </c>
      <c r="AQ1232" s="72">
        <f t="shared" si="704"/>
        <v>0.60000000000000009</v>
      </c>
      <c r="AR1232" s="71" t="e">
        <f t="shared" si="705"/>
        <v>#DIV/0!</v>
      </c>
      <c r="BA1232">
        <f t="shared" si="706"/>
        <v>270</v>
      </c>
      <c r="BB1232" s="91" t="e">
        <f t="shared" si="707"/>
        <v>#DIV/0!</v>
      </c>
    </row>
    <row r="1233" spans="1:54">
      <c r="A1233" s="2" t="s">
        <v>1357</v>
      </c>
      <c r="B1233" s="7" t="s">
        <v>41176</v>
      </c>
      <c r="C1233" s="17">
        <f t="shared" si="688"/>
        <v>36.700000000000003</v>
      </c>
      <c r="D1233" s="28">
        <f t="shared" si="689"/>
        <v>297</v>
      </c>
      <c r="E1233" s="8">
        <f t="shared" si="708"/>
        <v>7</v>
      </c>
      <c r="F1233" s="2" t="s">
        <v>6345</v>
      </c>
      <c r="G1233" s="54">
        <f t="shared" si="709"/>
        <v>35.800000000000004</v>
      </c>
      <c r="H1233" s="20">
        <f t="shared" si="710"/>
        <v>0.65008730000000003</v>
      </c>
      <c r="I1233" s="14" t="s">
        <v>16311</v>
      </c>
      <c r="J1233" s="14" t="s">
        <v>11330</v>
      </c>
      <c r="K1233" s="14" t="s">
        <v>21272</v>
      </c>
      <c r="L1233" s="14" t="s">
        <v>26233</v>
      </c>
      <c r="M1233" s="28">
        <f t="shared" si="711"/>
        <v>10.1</v>
      </c>
      <c r="N1233" s="46">
        <f t="shared" si="690"/>
        <v>6.2</v>
      </c>
      <c r="O1233" s="17">
        <f t="shared" si="691"/>
        <v>1.2000000000000002</v>
      </c>
      <c r="P1233" s="17">
        <f t="shared" si="691"/>
        <v>8.8000000000000007</v>
      </c>
      <c r="Q1233" s="124">
        <f t="shared" si="692"/>
        <v>0.4</v>
      </c>
      <c r="R1233" s="26">
        <f t="shared" si="693"/>
        <v>1.4000000000000001</v>
      </c>
      <c r="S1233" s="2" t="s">
        <v>31195</v>
      </c>
      <c r="T1233" s="2" t="s">
        <v>36174</v>
      </c>
      <c r="U1233" s="24">
        <f t="shared" si="694"/>
        <v>570.5</v>
      </c>
      <c r="V1233" s="66">
        <f t="shared" si="694"/>
        <v>312.90000000000003</v>
      </c>
      <c r="W1233" s="54">
        <f t="shared" si="695"/>
        <v>3.5799999999999996</v>
      </c>
      <c r="X1233" s="143">
        <f t="shared" si="696"/>
        <v>570.5</v>
      </c>
      <c r="Y1233" s="143">
        <f t="shared" si="697"/>
        <v>0.81599999999999995</v>
      </c>
      <c r="AD1233">
        <v>152</v>
      </c>
      <c r="AE1233">
        <v>-1</v>
      </c>
      <c r="AF1233" s="10">
        <v>37.9</v>
      </c>
      <c r="AG1233" s="10">
        <v>58.12</v>
      </c>
      <c r="AH1233" s="10">
        <f t="shared" si="698"/>
        <v>341045.28013470967</v>
      </c>
      <c r="AI1233" s="11">
        <f t="shared" si="686"/>
        <v>0</v>
      </c>
      <c r="AJ1233">
        <f t="shared" si="687"/>
        <v>0</v>
      </c>
      <c r="AK1233" t="e">
        <f t="shared" si="699"/>
        <v>#DIV/0!</v>
      </c>
      <c r="AL1233">
        <f t="shared" si="700"/>
        <v>5.1731093568000013</v>
      </c>
      <c r="AM1233" s="5">
        <f t="shared" si="701"/>
        <v>7.1400000000000006</v>
      </c>
      <c r="AN1233">
        <v>0</v>
      </c>
      <c r="AO1233" s="72">
        <f t="shared" si="702"/>
        <v>1.4000000000000001</v>
      </c>
      <c r="AP1233" s="72">
        <f t="shared" si="703"/>
        <v>0.4</v>
      </c>
      <c r="AQ1233" s="72">
        <f t="shared" si="704"/>
        <v>0.60000000000000009</v>
      </c>
      <c r="AR1233" s="71" t="e">
        <f t="shared" si="705"/>
        <v>#DIV/0!</v>
      </c>
      <c r="BA1233">
        <f t="shared" si="706"/>
        <v>297</v>
      </c>
      <c r="BB1233" s="91" t="e">
        <f t="shared" si="707"/>
        <v>#DIV/0!</v>
      </c>
    </row>
    <row r="1234" spans="1:54">
      <c r="A1234" s="2" t="s">
        <v>1358</v>
      </c>
      <c r="B1234" s="7" t="s">
        <v>41177</v>
      </c>
      <c r="C1234" s="17">
        <f t="shared" si="688"/>
        <v>16.5</v>
      </c>
      <c r="D1234" s="28">
        <f t="shared" si="689"/>
        <v>85</v>
      </c>
      <c r="E1234" s="8">
        <f t="shared" si="708"/>
        <v>16</v>
      </c>
      <c r="F1234" s="2" t="s">
        <v>6346</v>
      </c>
      <c r="G1234" s="54">
        <f t="shared" si="709"/>
        <v>15.6</v>
      </c>
      <c r="H1234" s="20">
        <f t="shared" si="710"/>
        <v>0.16674520000000001</v>
      </c>
      <c r="I1234" s="14" t="s">
        <v>16312</v>
      </c>
      <c r="J1234" s="14" t="s">
        <v>11331</v>
      </c>
      <c r="K1234" s="14" t="s">
        <v>21273</v>
      </c>
      <c r="L1234" s="14" t="s">
        <v>26234</v>
      </c>
      <c r="M1234" s="28">
        <f t="shared" si="711"/>
        <v>11.2</v>
      </c>
      <c r="N1234" s="46">
        <f t="shared" si="690"/>
        <v>5.4</v>
      </c>
      <c r="O1234" s="17">
        <f t="shared" si="691"/>
        <v>1.6</v>
      </c>
      <c r="P1234" s="17">
        <f t="shared" si="691"/>
        <v>6.6000000000000005</v>
      </c>
      <c r="Q1234" s="124">
        <f t="shared" si="692"/>
        <v>1.6</v>
      </c>
      <c r="R1234" s="26">
        <f t="shared" si="693"/>
        <v>2</v>
      </c>
      <c r="S1234" s="2" t="s">
        <v>31196</v>
      </c>
      <c r="T1234" s="2" t="s">
        <v>36175</v>
      </c>
      <c r="U1234" s="24">
        <f t="shared" si="694"/>
        <v>358.3</v>
      </c>
      <c r="V1234" s="66">
        <f t="shared" si="694"/>
        <v>388.8</v>
      </c>
      <c r="W1234" s="54">
        <f t="shared" si="695"/>
        <v>1.56</v>
      </c>
      <c r="X1234" s="143">
        <f t="shared" si="696"/>
        <v>358.3</v>
      </c>
      <c r="Y1234" s="143">
        <f t="shared" si="697"/>
        <v>0.41200000000000003</v>
      </c>
      <c r="AD1234">
        <v>152</v>
      </c>
      <c r="AE1234">
        <v>-1</v>
      </c>
      <c r="AF1234" s="10">
        <v>37.9</v>
      </c>
      <c r="AG1234" s="10">
        <v>58.12</v>
      </c>
      <c r="AH1234" s="10">
        <f t="shared" si="698"/>
        <v>221410.79107098727</v>
      </c>
      <c r="AI1234" s="11">
        <f t="shared" si="686"/>
        <v>0</v>
      </c>
      <c r="AJ1234">
        <f t="shared" si="687"/>
        <v>0</v>
      </c>
      <c r="AK1234" t="e">
        <f t="shared" si="699"/>
        <v>#DIV/0!</v>
      </c>
      <c r="AL1234">
        <f t="shared" si="700"/>
        <v>17.598341376000004</v>
      </c>
      <c r="AM1234" s="5">
        <f t="shared" si="701"/>
        <v>3.1</v>
      </c>
      <c r="AN1234">
        <v>0</v>
      </c>
      <c r="AO1234" s="72">
        <f t="shared" si="702"/>
        <v>2</v>
      </c>
      <c r="AP1234" s="72">
        <f t="shared" si="703"/>
        <v>1.6</v>
      </c>
      <c r="AQ1234" s="72">
        <f t="shared" si="704"/>
        <v>1.8</v>
      </c>
      <c r="AR1234" s="71" t="e">
        <f t="shared" si="705"/>
        <v>#DIV/0!</v>
      </c>
      <c r="BA1234">
        <f t="shared" si="706"/>
        <v>85</v>
      </c>
      <c r="BB1234" s="91" t="e">
        <f t="shared" si="707"/>
        <v>#DIV/0!</v>
      </c>
    </row>
    <row r="1235" spans="1:54">
      <c r="A1235" s="2" t="s">
        <v>1359</v>
      </c>
      <c r="B1235" s="7" t="s">
        <v>41178</v>
      </c>
      <c r="C1235" s="17">
        <f t="shared" si="688"/>
        <v>8.6999999999999993</v>
      </c>
      <c r="D1235" s="28">
        <f t="shared" si="689"/>
        <v>62</v>
      </c>
      <c r="E1235" s="8">
        <f t="shared" si="708"/>
        <v>6</v>
      </c>
      <c r="F1235" s="2" t="s">
        <v>6347</v>
      </c>
      <c r="G1235" s="54">
        <f t="shared" si="709"/>
        <v>7.6999999999999993</v>
      </c>
      <c r="H1235" s="20">
        <f t="shared" si="710"/>
        <v>0.41740430000000006</v>
      </c>
      <c r="I1235" s="14" t="s">
        <v>16313</v>
      </c>
      <c r="J1235" s="14" t="s">
        <v>11332</v>
      </c>
      <c r="K1235" s="14" t="s">
        <v>21274</v>
      </c>
      <c r="L1235" s="14" t="s">
        <v>26235</v>
      </c>
      <c r="M1235" s="28">
        <f t="shared" si="711"/>
        <v>11.4</v>
      </c>
      <c r="N1235" s="46">
        <f t="shared" si="690"/>
        <v>7</v>
      </c>
      <c r="O1235" s="17">
        <f t="shared" si="691"/>
        <v>2</v>
      </c>
      <c r="P1235" s="17">
        <f t="shared" si="691"/>
        <v>6.2</v>
      </c>
      <c r="Q1235" s="124">
        <f t="shared" si="692"/>
        <v>0.2</v>
      </c>
      <c r="R1235" s="26">
        <f t="shared" si="693"/>
        <v>0.4</v>
      </c>
      <c r="S1235" s="2" t="s">
        <v>31197</v>
      </c>
      <c r="T1235" s="2" t="s">
        <v>36176</v>
      </c>
      <c r="U1235" s="24">
        <f t="shared" si="694"/>
        <v>334.90000000000003</v>
      </c>
      <c r="V1235" s="66">
        <f t="shared" si="694"/>
        <v>396.5</v>
      </c>
      <c r="W1235" s="54">
        <f t="shared" si="695"/>
        <v>0.77</v>
      </c>
      <c r="X1235" s="143">
        <f t="shared" si="696"/>
        <v>334.90000000000003</v>
      </c>
      <c r="Y1235" s="143">
        <f t="shared" si="697"/>
        <v>0.254</v>
      </c>
      <c r="AD1235">
        <v>152</v>
      </c>
      <c r="AE1235">
        <v>-1</v>
      </c>
      <c r="AF1235" s="10">
        <v>37.9</v>
      </c>
      <c r="AG1235" s="10">
        <v>58.12</v>
      </c>
      <c r="AH1235" s="10">
        <f t="shared" si="698"/>
        <v>202007.56817626191</v>
      </c>
      <c r="AI1235" s="11">
        <f t="shared" si="686"/>
        <v>0</v>
      </c>
      <c r="AJ1235">
        <f t="shared" si="687"/>
        <v>0</v>
      </c>
      <c r="AK1235" t="e">
        <f t="shared" si="699"/>
        <v>#DIV/0!</v>
      </c>
      <c r="AL1235">
        <f t="shared" si="700"/>
        <v>2.8896746719999999</v>
      </c>
      <c r="AM1235" s="5">
        <f t="shared" si="701"/>
        <v>1.54</v>
      </c>
      <c r="AN1235">
        <v>0</v>
      </c>
      <c r="AO1235" s="72">
        <f t="shared" si="702"/>
        <v>0.4</v>
      </c>
      <c r="AP1235" s="72">
        <f t="shared" si="703"/>
        <v>0.2</v>
      </c>
      <c r="AQ1235" s="72">
        <f t="shared" si="704"/>
        <v>0.4</v>
      </c>
      <c r="AR1235" s="71" t="e">
        <f t="shared" si="705"/>
        <v>#DIV/0!</v>
      </c>
      <c r="BA1235">
        <f t="shared" si="706"/>
        <v>62</v>
      </c>
      <c r="BB1235" s="91" t="e">
        <f t="shared" si="707"/>
        <v>#DIV/0!</v>
      </c>
    </row>
    <row r="1236" spans="1:54">
      <c r="A1236" s="2" t="s">
        <v>1360</v>
      </c>
      <c r="B1236" s="7" t="s">
        <v>41179</v>
      </c>
      <c r="C1236" s="17">
        <f t="shared" si="688"/>
        <v>7.9</v>
      </c>
      <c r="D1236" s="28">
        <f t="shared" si="689"/>
        <v>210</v>
      </c>
      <c r="E1236" s="8">
        <f t="shared" si="708"/>
        <v>3</v>
      </c>
      <c r="F1236" s="2" t="s">
        <v>6348</v>
      </c>
      <c r="G1236" s="54">
        <f t="shared" si="709"/>
        <v>6.8999999999999995</v>
      </c>
      <c r="H1236" s="20">
        <f t="shared" si="710"/>
        <v>0.81976100000000007</v>
      </c>
      <c r="I1236" s="14" t="s">
        <v>16314</v>
      </c>
      <c r="J1236" s="14" t="s">
        <v>11333</v>
      </c>
      <c r="K1236" s="14" t="s">
        <v>21275</v>
      </c>
      <c r="L1236" s="14" t="s">
        <v>26236</v>
      </c>
      <c r="M1236" s="28">
        <f t="shared" si="711"/>
        <v>14.3</v>
      </c>
      <c r="N1236" s="46">
        <f t="shared" si="690"/>
        <v>5.6</v>
      </c>
      <c r="O1236" s="17">
        <f t="shared" si="691"/>
        <v>0.8</v>
      </c>
      <c r="P1236" s="17">
        <f t="shared" si="691"/>
        <v>0.4</v>
      </c>
      <c r="Q1236" s="124">
        <f t="shared" si="692"/>
        <v>0.2</v>
      </c>
      <c r="R1236" s="26">
        <f t="shared" si="693"/>
        <v>0.4</v>
      </c>
      <c r="S1236" s="2" t="s">
        <v>31198</v>
      </c>
      <c r="T1236" s="2" t="s">
        <v>36177</v>
      </c>
      <c r="U1236" s="24">
        <f t="shared" si="694"/>
        <v>482.6</v>
      </c>
      <c r="V1236" s="66">
        <f t="shared" si="694"/>
        <v>420.1</v>
      </c>
      <c r="W1236" s="54">
        <f t="shared" si="695"/>
        <v>0.69000000000000006</v>
      </c>
      <c r="X1236" s="143">
        <f t="shared" si="696"/>
        <v>482.6</v>
      </c>
      <c r="Y1236" s="143">
        <f t="shared" si="697"/>
        <v>0.23800000000000002</v>
      </c>
      <c r="AD1236">
        <v>152</v>
      </c>
      <c r="AE1236">
        <v>-1</v>
      </c>
      <c r="AF1236" s="10">
        <v>37.9</v>
      </c>
      <c r="AG1236" s="10">
        <v>58.12</v>
      </c>
      <c r="AH1236" s="10">
        <f t="shared" si="698"/>
        <v>102958.88288699962</v>
      </c>
      <c r="AI1236" s="11">
        <f t="shared" si="686"/>
        <v>0</v>
      </c>
      <c r="AJ1236">
        <f t="shared" si="687"/>
        <v>0</v>
      </c>
      <c r="AK1236" t="e">
        <f t="shared" si="699"/>
        <v>#DIV/0!</v>
      </c>
      <c r="AL1236">
        <f t="shared" si="700"/>
        <v>2.307059199999999E-2</v>
      </c>
      <c r="AM1236" s="5">
        <f t="shared" si="701"/>
        <v>1.3800000000000001</v>
      </c>
      <c r="AN1236">
        <v>0</v>
      </c>
      <c r="AO1236" s="72">
        <f t="shared" si="702"/>
        <v>0.4</v>
      </c>
      <c r="AP1236" s="72">
        <f t="shared" si="703"/>
        <v>0.2</v>
      </c>
      <c r="AQ1236" s="72">
        <f t="shared" si="704"/>
        <v>0.2</v>
      </c>
      <c r="AR1236" s="71" t="e">
        <f t="shared" si="705"/>
        <v>#DIV/0!</v>
      </c>
      <c r="BA1236">
        <f t="shared" si="706"/>
        <v>210</v>
      </c>
      <c r="BB1236" s="91" t="e">
        <f t="shared" si="707"/>
        <v>#DIV/0!</v>
      </c>
    </row>
    <row r="1237" spans="1:54">
      <c r="A1237" s="2" t="s">
        <v>1361</v>
      </c>
      <c r="B1237" s="7" t="s">
        <v>41180</v>
      </c>
      <c r="C1237" s="17">
        <f t="shared" si="688"/>
        <v>26.1</v>
      </c>
      <c r="D1237" s="28">
        <f t="shared" si="689"/>
        <v>234</v>
      </c>
      <c r="E1237" s="8">
        <f t="shared" si="708"/>
        <v>11</v>
      </c>
      <c r="F1237" s="2" t="s">
        <v>6349</v>
      </c>
      <c r="G1237" s="54">
        <f t="shared" si="709"/>
        <v>25.1</v>
      </c>
      <c r="H1237" s="20">
        <f t="shared" si="710"/>
        <v>0.34763730000000004</v>
      </c>
      <c r="I1237" s="14" t="s">
        <v>16315</v>
      </c>
      <c r="J1237" s="14" t="s">
        <v>11334</v>
      </c>
      <c r="K1237" s="14" t="s">
        <v>21276</v>
      </c>
      <c r="L1237" s="14" t="s">
        <v>26237</v>
      </c>
      <c r="M1237" s="28">
        <f t="shared" si="711"/>
        <v>12</v>
      </c>
      <c r="N1237" s="46">
        <f t="shared" si="690"/>
        <v>6.8</v>
      </c>
      <c r="O1237" s="17">
        <f t="shared" si="691"/>
        <v>2</v>
      </c>
      <c r="P1237" s="17">
        <f t="shared" si="691"/>
        <v>5</v>
      </c>
      <c r="Q1237" s="124">
        <f t="shared" si="692"/>
        <v>0.60000000000000009</v>
      </c>
      <c r="R1237" s="26">
        <f t="shared" si="693"/>
        <v>1</v>
      </c>
      <c r="S1237" s="2" t="s">
        <v>31199</v>
      </c>
      <c r="T1237" s="2" t="s">
        <v>36178</v>
      </c>
      <c r="U1237" s="24">
        <f t="shared" si="694"/>
        <v>507.40000000000003</v>
      </c>
      <c r="V1237" s="66">
        <f t="shared" si="694"/>
        <v>315.20000000000005</v>
      </c>
      <c r="W1237" s="54">
        <f t="shared" si="695"/>
        <v>2.5099999999999998</v>
      </c>
      <c r="X1237" s="143">
        <f t="shared" si="696"/>
        <v>507.40000000000003</v>
      </c>
      <c r="Y1237" s="143">
        <f t="shared" si="697"/>
        <v>0.60199999999999998</v>
      </c>
      <c r="AD1237">
        <v>152</v>
      </c>
      <c r="AE1237">
        <v>-1</v>
      </c>
      <c r="AF1237" s="10">
        <v>37.9</v>
      </c>
      <c r="AG1237" s="10">
        <v>58.12</v>
      </c>
      <c r="AH1237" s="10">
        <f t="shared" si="698"/>
        <v>338335.24654812686</v>
      </c>
      <c r="AI1237" s="11">
        <f t="shared" si="686"/>
        <v>0</v>
      </c>
      <c r="AJ1237">
        <f t="shared" si="687"/>
        <v>0</v>
      </c>
      <c r="AK1237" t="e">
        <f t="shared" si="699"/>
        <v>#DIV/0!</v>
      </c>
      <c r="AL1237">
        <f t="shared" si="700"/>
        <v>6.5236269999999994</v>
      </c>
      <c r="AM1237" s="5">
        <f t="shared" si="701"/>
        <v>5.0200000000000005</v>
      </c>
      <c r="AN1237">
        <v>0</v>
      </c>
      <c r="AO1237" s="72">
        <f t="shared" si="702"/>
        <v>1</v>
      </c>
      <c r="AP1237" s="72">
        <f t="shared" si="703"/>
        <v>0.60000000000000009</v>
      </c>
      <c r="AQ1237" s="72">
        <f t="shared" si="704"/>
        <v>0.8</v>
      </c>
      <c r="AR1237" s="71" t="e">
        <f t="shared" si="705"/>
        <v>#DIV/0!</v>
      </c>
      <c r="BA1237">
        <f t="shared" si="706"/>
        <v>234</v>
      </c>
      <c r="BB1237" s="91" t="e">
        <f t="shared" si="707"/>
        <v>#DIV/0!</v>
      </c>
    </row>
    <row r="1238" spans="1:54">
      <c r="A1238" s="2" t="s">
        <v>1</v>
      </c>
      <c r="B1238" s="7" t="s">
        <v>41181</v>
      </c>
      <c r="C1238" s="17">
        <f t="shared" si="688"/>
        <v>31.700000000000003</v>
      </c>
      <c r="D1238" s="28">
        <f t="shared" si="689"/>
        <v>258</v>
      </c>
      <c r="E1238" s="8">
        <f t="shared" si="708"/>
        <v>9</v>
      </c>
      <c r="F1238" s="2" t="s">
        <v>6350</v>
      </c>
      <c r="G1238" s="54">
        <f t="shared" si="709"/>
        <v>30.700000000000003</v>
      </c>
      <c r="H1238" s="20">
        <f t="shared" si="710"/>
        <v>0.78634300000000001</v>
      </c>
      <c r="I1238" s="14" t="s">
        <v>16316</v>
      </c>
      <c r="J1238" s="14" t="s">
        <v>11335</v>
      </c>
      <c r="K1238" s="14" t="s">
        <v>21277</v>
      </c>
      <c r="L1238" s="14" t="s">
        <v>26238</v>
      </c>
      <c r="M1238" s="28">
        <f t="shared" si="711"/>
        <v>11.3</v>
      </c>
      <c r="N1238" s="46">
        <f t="shared" si="690"/>
        <v>6</v>
      </c>
      <c r="O1238" s="17">
        <f t="shared" si="691"/>
        <v>1.4000000000000001</v>
      </c>
      <c r="P1238" s="17">
        <f t="shared" si="691"/>
        <v>6.4</v>
      </c>
      <c r="Q1238" s="124">
        <f t="shared" si="692"/>
        <v>0.60000000000000009</v>
      </c>
      <c r="R1238" s="26">
        <f t="shared" si="693"/>
        <v>2.4000000000000004</v>
      </c>
      <c r="S1238" s="2" t="s">
        <v>31200</v>
      </c>
      <c r="T1238" s="2" t="s">
        <v>36179</v>
      </c>
      <c r="U1238" s="24">
        <f t="shared" si="694"/>
        <v>530.6</v>
      </c>
      <c r="V1238" s="66">
        <f t="shared" si="694"/>
        <v>314.60000000000002</v>
      </c>
      <c r="W1238" s="54">
        <f t="shared" si="695"/>
        <v>3.07</v>
      </c>
      <c r="X1238" s="143">
        <f t="shared" si="696"/>
        <v>530.6</v>
      </c>
      <c r="Y1238" s="143">
        <f t="shared" si="697"/>
        <v>0.71399999999999997</v>
      </c>
      <c r="AD1238">
        <v>152</v>
      </c>
      <c r="AE1238">
        <v>-1</v>
      </c>
      <c r="AF1238" s="10">
        <v>37.9</v>
      </c>
      <c r="AG1238" s="10">
        <v>58.12</v>
      </c>
      <c r="AH1238" s="10">
        <f t="shared" si="698"/>
        <v>339128.68412244547</v>
      </c>
      <c r="AI1238" s="11">
        <f t="shared" si="686"/>
        <v>0</v>
      </c>
      <c r="AJ1238">
        <f t="shared" si="687"/>
        <v>0</v>
      </c>
      <c r="AK1238" t="e">
        <f t="shared" si="699"/>
        <v>#DIV/0!</v>
      </c>
      <c r="AL1238">
        <f t="shared" si="700"/>
        <v>4.5944801280000007</v>
      </c>
      <c r="AM1238" s="5">
        <f t="shared" si="701"/>
        <v>6.1400000000000006</v>
      </c>
      <c r="AN1238">
        <v>0</v>
      </c>
      <c r="AO1238" s="72">
        <f t="shared" si="702"/>
        <v>2.4000000000000004</v>
      </c>
      <c r="AP1238" s="72">
        <f t="shared" si="703"/>
        <v>0.60000000000000009</v>
      </c>
      <c r="AQ1238" s="72">
        <f t="shared" si="704"/>
        <v>0.60000000000000009</v>
      </c>
      <c r="AR1238" s="71" t="e">
        <f t="shared" si="705"/>
        <v>#DIV/0!</v>
      </c>
      <c r="BA1238">
        <f t="shared" si="706"/>
        <v>258</v>
      </c>
      <c r="BB1238" s="91" t="e">
        <f t="shared" si="707"/>
        <v>#DIV/0!</v>
      </c>
    </row>
    <row r="1239" spans="1:54">
      <c r="A1239" s="2" t="s">
        <v>1362</v>
      </c>
      <c r="B1239" s="7" t="s">
        <v>41182</v>
      </c>
      <c r="C1239" s="17">
        <f t="shared" si="688"/>
        <v>23.6</v>
      </c>
      <c r="D1239" s="28">
        <f t="shared" si="689"/>
        <v>40</v>
      </c>
      <c r="E1239" s="8">
        <f t="shared" si="708"/>
        <v>3</v>
      </c>
      <c r="F1239" s="2" t="s">
        <v>6351</v>
      </c>
      <c r="G1239" s="54">
        <f t="shared" si="709"/>
        <v>22.700000000000003</v>
      </c>
      <c r="H1239" s="20">
        <f t="shared" si="710"/>
        <v>0.89381780000000011</v>
      </c>
      <c r="I1239" s="14" t="s">
        <v>16317</v>
      </c>
      <c r="J1239" s="14" t="s">
        <v>11336</v>
      </c>
      <c r="K1239" s="14" t="s">
        <v>21278</v>
      </c>
      <c r="L1239" s="14" t="s">
        <v>26239</v>
      </c>
      <c r="M1239" s="28">
        <f t="shared" si="711"/>
        <v>11.7</v>
      </c>
      <c r="N1239" s="46">
        <f t="shared" si="690"/>
        <v>6.6</v>
      </c>
      <c r="O1239" s="17">
        <f t="shared" si="691"/>
        <v>0.60000000000000009</v>
      </c>
      <c r="P1239" s="17">
        <f t="shared" si="691"/>
        <v>5.6000000000000005</v>
      </c>
      <c r="Q1239" s="124">
        <f t="shared" si="692"/>
        <v>0.2</v>
      </c>
      <c r="R1239" s="26">
        <f t="shared" si="693"/>
        <v>1</v>
      </c>
      <c r="S1239" s="2" t="s">
        <v>31201</v>
      </c>
      <c r="T1239" s="2" t="s">
        <v>36180</v>
      </c>
      <c r="U1239" s="24">
        <f t="shared" si="694"/>
        <v>312.8</v>
      </c>
      <c r="V1239" s="66">
        <f t="shared" si="694"/>
        <v>411.1</v>
      </c>
      <c r="W1239" s="54">
        <f t="shared" si="695"/>
        <v>2.2699999999999996</v>
      </c>
      <c r="X1239" s="143">
        <f t="shared" si="696"/>
        <v>312.8</v>
      </c>
      <c r="Y1239" s="143">
        <f t="shared" si="697"/>
        <v>0.55399999999999994</v>
      </c>
      <c r="AD1239">
        <v>152</v>
      </c>
      <c r="AE1239">
        <v>-1</v>
      </c>
      <c r="AF1239" s="10">
        <v>37.9</v>
      </c>
      <c r="AG1239" s="10">
        <v>58.12</v>
      </c>
      <c r="AH1239" s="10">
        <f t="shared" si="698"/>
        <v>153425.8039724394</v>
      </c>
      <c r="AI1239" s="11">
        <f t="shared" si="686"/>
        <v>0</v>
      </c>
      <c r="AJ1239">
        <f t="shared" si="687"/>
        <v>0</v>
      </c>
      <c r="AK1239" t="e">
        <f t="shared" si="699"/>
        <v>#DIV/0!</v>
      </c>
      <c r="AL1239">
        <f t="shared" si="700"/>
        <v>0.35677219199999971</v>
      </c>
      <c r="AM1239" s="5">
        <f t="shared" si="701"/>
        <v>4.5200000000000005</v>
      </c>
      <c r="AN1239">
        <v>0</v>
      </c>
      <c r="AO1239" s="72">
        <f t="shared" si="702"/>
        <v>1</v>
      </c>
      <c r="AP1239" s="72">
        <f t="shared" si="703"/>
        <v>0.2</v>
      </c>
      <c r="AQ1239" s="72">
        <f t="shared" si="704"/>
        <v>0.2</v>
      </c>
      <c r="AR1239" s="71" t="e">
        <f t="shared" si="705"/>
        <v>#DIV/0!</v>
      </c>
      <c r="BA1239">
        <f t="shared" si="706"/>
        <v>40</v>
      </c>
      <c r="BB1239" s="91" t="e">
        <f t="shared" si="707"/>
        <v>#DIV/0!</v>
      </c>
    </row>
    <row r="1240" spans="1:54">
      <c r="A1240" s="2" t="s">
        <v>1363</v>
      </c>
      <c r="B1240" s="7" t="s">
        <v>41183</v>
      </c>
      <c r="C1240" s="17">
        <f t="shared" si="688"/>
        <v>34.9</v>
      </c>
      <c r="D1240" s="28">
        <f t="shared" si="689"/>
        <v>171</v>
      </c>
      <c r="E1240" s="8">
        <f t="shared" si="708"/>
        <v>9</v>
      </c>
      <c r="F1240" s="2" t="s">
        <v>6352</v>
      </c>
      <c r="G1240" s="54">
        <f t="shared" si="709"/>
        <v>33.9</v>
      </c>
      <c r="H1240" s="20">
        <f t="shared" si="710"/>
        <v>0.43111530000000003</v>
      </c>
      <c r="I1240" s="14" t="s">
        <v>16318</v>
      </c>
      <c r="J1240" s="14" t="s">
        <v>11337</v>
      </c>
      <c r="K1240" s="14" t="s">
        <v>21279</v>
      </c>
      <c r="L1240" s="14" t="s">
        <v>26240</v>
      </c>
      <c r="M1240" s="28">
        <f t="shared" si="711"/>
        <v>10.399999999999999</v>
      </c>
      <c r="N1240" s="46">
        <f t="shared" si="690"/>
        <v>6.4</v>
      </c>
      <c r="O1240" s="17">
        <f t="shared" si="691"/>
        <v>0.8</v>
      </c>
      <c r="P1240" s="17">
        <f t="shared" si="691"/>
        <v>8.2000000000000011</v>
      </c>
      <c r="Q1240" s="124">
        <f t="shared" si="692"/>
        <v>1</v>
      </c>
      <c r="R1240" s="26">
        <f t="shared" si="693"/>
        <v>1.8</v>
      </c>
      <c r="S1240" s="2" t="s">
        <v>31202</v>
      </c>
      <c r="T1240" s="2" t="s">
        <v>36181</v>
      </c>
      <c r="U1240" s="24">
        <f t="shared" si="694"/>
        <v>444.20000000000005</v>
      </c>
      <c r="V1240" s="66">
        <f t="shared" si="694"/>
        <v>418.5</v>
      </c>
      <c r="W1240" s="54">
        <f t="shared" si="695"/>
        <v>3.3899999999999997</v>
      </c>
      <c r="X1240" s="143">
        <f t="shared" si="696"/>
        <v>444.20000000000005</v>
      </c>
      <c r="Y1240" s="143">
        <f t="shared" si="697"/>
        <v>0.77799999999999991</v>
      </c>
      <c r="AD1240">
        <v>152</v>
      </c>
      <c r="AE1240">
        <v>-1</v>
      </c>
      <c r="AF1240" s="10">
        <v>37.9</v>
      </c>
      <c r="AG1240" s="10">
        <v>58.12</v>
      </c>
      <c r="AH1240" s="10">
        <f t="shared" si="698"/>
        <v>115250.87397388558</v>
      </c>
      <c r="AI1240" s="11">
        <f t="shared" si="686"/>
        <v>0</v>
      </c>
      <c r="AJ1240">
        <f t="shared" si="687"/>
        <v>0</v>
      </c>
      <c r="AK1240" t="e">
        <f t="shared" si="699"/>
        <v>#DIV/0!</v>
      </c>
      <c r="AL1240">
        <f t="shared" si="700"/>
        <v>6.7173905376</v>
      </c>
      <c r="AM1240" s="5">
        <f t="shared" si="701"/>
        <v>6.7799999999999994</v>
      </c>
      <c r="AN1240">
        <v>0</v>
      </c>
      <c r="AO1240" s="72">
        <f t="shared" si="702"/>
        <v>1.8</v>
      </c>
      <c r="AP1240" s="72">
        <f t="shared" si="703"/>
        <v>1</v>
      </c>
      <c r="AQ1240" s="72">
        <f t="shared" si="704"/>
        <v>1.2000000000000002</v>
      </c>
      <c r="AR1240" s="71" t="e">
        <f t="shared" si="705"/>
        <v>#DIV/0!</v>
      </c>
      <c r="BA1240">
        <f t="shared" si="706"/>
        <v>171</v>
      </c>
      <c r="BB1240" s="91" t="e">
        <f t="shared" si="707"/>
        <v>#DIV/0!</v>
      </c>
    </row>
    <row r="1241" spans="1:54">
      <c r="A1241" s="2" t="s">
        <v>1364</v>
      </c>
      <c r="B1241" s="7" t="s">
        <v>41184</v>
      </c>
      <c r="C1241" s="17">
        <f t="shared" si="688"/>
        <v>33.5</v>
      </c>
      <c r="D1241" s="28">
        <f t="shared" si="689"/>
        <v>194</v>
      </c>
      <c r="E1241" s="8">
        <f t="shared" si="708"/>
        <v>7</v>
      </c>
      <c r="F1241" s="2" t="s">
        <v>6353</v>
      </c>
      <c r="G1241" s="54">
        <f t="shared" si="709"/>
        <v>32.6</v>
      </c>
      <c r="H1241" s="20">
        <f t="shared" si="710"/>
        <v>0.34724769999999999</v>
      </c>
      <c r="I1241" s="14" t="s">
        <v>16319</v>
      </c>
      <c r="J1241" s="14" t="s">
        <v>11338</v>
      </c>
      <c r="K1241" s="14" t="s">
        <v>21280</v>
      </c>
      <c r="L1241" s="14" t="s">
        <v>26241</v>
      </c>
      <c r="M1241" s="28">
        <f t="shared" si="711"/>
        <v>12</v>
      </c>
      <c r="N1241" s="46">
        <f t="shared" si="690"/>
        <v>5.4</v>
      </c>
      <c r="O1241" s="17">
        <f t="shared" si="691"/>
        <v>1.4000000000000001</v>
      </c>
      <c r="P1241" s="17">
        <f t="shared" si="691"/>
        <v>5</v>
      </c>
      <c r="Q1241" s="124">
        <f t="shared" si="692"/>
        <v>0.4</v>
      </c>
      <c r="R1241" s="26">
        <f t="shared" si="693"/>
        <v>0.60000000000000009</v>
      </c>
      <c r="S1241" s="2" t="s">
        <v>31203</v>
      </c>
      <c r="T1241" s="2" t="s">
        <v>36182</v>
      </c>
      <c r="U1241" s="24">
        <f t="shared" si="694"/>
        <v>467</v>
      </c>
      <c r="V1241" s="66">
        <f t="shared" si="694"/>
        <v>328.3</v>
      </c>
      <c r="W1241" s="54">
        <f t="shared" si="695"/>
        <v>3.26</v>
      </c>
      <c r="X1241" s="143">
        <f t="shared" si="696"/>
        <v>467</v>
      </c>
      <c r="Y1241" s="143">
        <f t="shared" si="697"/>
        <v>0.75199999999999989</v>
      </c>
      <c r="AD1241">
        <v>152</v>
      </c>
      <c r="AE1241">
        <v>-1</v>
      </c>
      <c r="AF1241" s="10">
        <v>37.9</v>
      </c>
      <c r="AG1241" s="10">
        <v>58.12</v>
      </c>
      <c r="AH1241" s="10">
        <f t="shared" si="698"/>
        <v>322363.37652274052</v>
      </c>
      <c r="AI1241" s="11">
        <f t="shared" si="686"/>
        <v>0</v>
      </c>
      <c r="AJ1241">
        <f t="shared" si="687"/>
        <v>0</v>
      </c>
      <c r="AK1241" t="e">
        <f t="shared" si="699"/>
        <v>#DIV/0!</v>
      </c>
      <c r="AL1241">
        <f t="shared" si="700"/>
        <v>2.7415596600000005</v>
      </c>
      <c r="AM1241" s="5">
        <f t="shared" si="701"/>
        <v>6.5</v>
      </c>
      <c r="AN1241">
        <v>0</v>
      </c>
      <c r="AO1241" s="72">
        <f t="shared" si="702"/>
        <v>0.60000000000000009</v>
      </c>
      <c r="AP1241" s="72">
        <f t="shared" si="703"/>
        <v>0.4</v>
      </c>
      <c r="AQ1241" s="72">
        <f t="shared" si="704"/>
        <v>0.4</v>
      </c>
      <c r="AR1241" s="71" t="e">
        <f t="shared" si="705"/>
        <v>#DIV/0!</v>
      </c>
      <c r="BA1241">
        <f t="shared" si="706"/>
        <v>194</v>
      </c>
      <c r="BB1241" s="91" t="e">
        <f t="shared" si="707"/>
        <v>#DIV/0!</v>
      </c>
    </row>
    <row r="1242" spans="1:54">
      <c r="A1242" s="2" t="s">
        <v>1365</v>
      </c>
      <c r="B1242" s="7" t="s">
        <v>41185</v>
      </c>
      <c r="C1242" s="17">
        <f t="shared" si="688"/>
        <v>36.700000000000003</v>
      </c>
      <c r="D1242" s="28">
        <f t="shared" si="689"/>
        <v>109</v>
      </c>
      <c r="E1242" s="8">
        <f t="shared" si="708"/>
        <v>8</v>
      </c>
      <c r="F1242" s="2" t="s">
        <v>6354</v>
      </c>
      <c r="G1242" s="54">
        <f t="shared" si="709"/>
        <v>35.700000000000003</v>
      </c>
      <c r="H1242" s="20">
        <f t="shared" si="710"/>
        <v>0.64035970000000009</v>
      </c>
      <c r="I1242" s="14" t="s">
        <v>16320</v>
      </c>
      <c r="J1242" s="14" t="s">
        <v>11339</v>
      </c>
      <c r="K1242" s="14" t="s">
        <v>21281</v>
      </c>
      <c r="L1242" s="14" t="s">
        <v>26242</v>
      </c>
      <c r="M1242" s="28">
        <f t="shared" si="711"/>
        <v>11.6</v>
      </c>
      <c r="N1242" s="46">
        <f t="shared" si="690"/>
        <v>5</v>
      </c>
      <c r="O1242" s="17">
        <f t="shared" si="691"/>
        <v>1.8</v>
      </c>
      <c r="P1242" s="17">
        <f t="shared" si="691"/>
        <v>5.8000000000000007</v>
      </c>
      <c r="Q1242" s="124">
        <f t="shared" si="692"/>
        <v>0.4</v>
      </c>
      <c r="R1242" s="26">
        <f t="shared" si="693"/>
        <v>1</v>
      </c>
      <c r="S1242" s="2" t="s">
        <v>31204</v>
      </c>
      <c r="T1242" s="2" t="s">
        <v>36183</v>
      </c>
      <c r="U1242" s="24">
        <f t="shared" si="694"/>
        <v>382.20000000000005</v>
      </c>
      <c r="V1242" s="66">
        <f t="shared" si="694"/>
        <v>408.70000000000005</v>
      </c>
      <c r="W1242" s="54">
        <f t="shared" si="695"/>
        <v>3.57</v>
      </c>
      <c r="X1242" s="143">
        <f t="shared" si="696"/>
        <v>382.20000000000005</v>
      </c>
      <c r="Y1242" s="143">
        <f t="shared" si="697"/>
        <v>0.81399999999999995</v>
      </c>
      <c r="AD1242">
        <v>152</v>
      </c>
      <c r="AE1242">
        <v>-1</v>
      </c>
      <c r="AF1242" s="10">
        <v>37.9</v>
      </c>
      <c r="AG1242" s="10">
        <v>58.12</v>
      </c>
      <c r="AH1242" s="10">
        <f t="shared" si="698"/>
        <v>163171.8708475047</v>
      </c>
      <c r="AI1242" s="11">
        <f t="shared" si="686"/>
        <v>0</v>
      </c>
      <c r="AJ1242">
        <f t="shared" si="687"/>
        <v>0</v>
      </c>
      <c r="AK1242" t="e">
        <f t="shared" si="699"/>
        <v>#DIV/0!</v>
      </c>
      <c r="AL1242">
        <f t="shared" si="700"/>
        <v>3.7546447319999996</v>
      </c>
      <c r="AM1242" s="5">
        <f t="shared" si="701"/>
        <v>7.1400000000000006</v>
      </c>
      <c r="AN1242">
        <v>0</v>
      </c>
      <c r="AO1242" s="72">
        <f t="shared" si="702"/>
        <v>1</v>
      </c>
      <c r="AP1242" s="72">
        <f t="shared" si="703"/>
        <v>0.4</v>
      </c>
      <c r="AQ1242" s="72">
        <f t="shared" si="704"/>
        <v>0.4</v>
      </c>
      <c r="AR1242" s="71" t="e">
        <f t="shared" si="705"/>
        <v>#DIV/0!</v>
      </c>
      <c r="BA1242">
        <f t="shared" si="706"/>
        <v>109</v>
      </c>
      <c r="BB1242" s="91" t="e">
        <f t="shared" si="707"/>
        <v>#DIV/0!</v>
      </c>
    </row>
    <row r="1243" spans="1:54">
      <c r="A1243" s="2" t="s">
        <v>1366</v>
      </c>
      <c r="B1243" s="7" t="s">
        <v>41186</v>
      </c>
      <c r="C1243" s="17">
        <f t="shared" si="688"/>
        <v>16.100000000000001</v>
      </c>
      <c r="D1243" s="28">
        <f t="shared" si="689"/>
        <v>231</v>
      </c>
      <c r="E1243" s="8">
        <f t="shared" si="708"/>
        <v>24</v>
      </c>
      <c r="F1243" s="2" t="s">
        <v>6355</v>
      </c>
      <c r="G1243" s="54">
        <f t="shared" si="709"/>
        <v>15.1</v>
      </c>
      <c r="H1243" s="20">
        <f t="shared" si="710"/>
        <v>0.21911410000000001</v>
      </c>
      <c r="I1243" s="14" t="s">
        <v>16321</v>
      </c>
      <c r="J1243" s="14" t="s">
        <v>11340</v>
      </c>
      <c r="K1243" s="14" t="s">
        <v>21282</v>
      </c>
      <c r="L1243" s="14" t="s">
        <v>26243</v>
      </c>
      <c r="M1243" s="28">
        <f t="shared" si="711"/>
        <v>13.1</v>
      </c>
      <c r="N1243" s="46">
        <f t="shared" si="690"/>
        <v>6.8</v>
      </c>
      <c r="O1243" s="17">
        <f t="shared" si="691"/>
        <v>2.6</v>
      </c>
      <c r="P1243" s="17">
        <f t="shared" si="691"/>
        <v>2.8000000000000003</v>
      </c>
      <c r="Q1243" s="124">
        <f t="shared" si="692"/>
        <v>2.2000000000000002</v>
      </c>
      <c r="R1243" s="26">
        <f t="shared" si="693"/>
        <v>2.8000000000000003</v>
      </c>
      <c r="S1243" s="2" t="s">
        <v>31205</v>
      </c>
      <c r="T1243" s="2" t="s">
        <v>36184</v>
      </c>
      <c r="U1243" s="24">
        <f t="shared" si="694"/>
        <v>503.8</v>
      </c>
      <c r="V1243" s="66">
        <f t="shared" si="694"/>
        <v>341</v>
      </c>
      <c r="W1243" s="54">
        <f t="shared" si="695"/>
        <v>1.51</v>
      </c>
      <c r="X1243" s="143">
        <f t="shared" si="696"/>
        <v>503.8</v>
      </c>
      <c r="Y1243" s="143">
        <f t="shared" si="697"/>
        <v>0.40200000000000002</v>
      </c>
      <c r="AD1243">
        <v>152</v>
      </c>
      <c r="AE1243">
        <v>-1</v>
      </c>
      <c r="AF1243" s="10">
        <v>37.9</v>
      </c>
      <c r="AG1243" s="10">
        <v>58.12</v>
      </c>
      <c r="AH1243" s="10">
        <f t="shared" si="698"/>
        <v>305366.76293522923</v>
      </c>
      <c r="AI1243" s="11">
        <f t="shared" si="686"/>
        <v>0</v>
      </c>
      <c r="AJ1243">
        <f t="shared" si="687"/>
        <v>0</v>
      </c>
      <c r="AK1243" t="e">
        <f t="shared" si="699"/>
        <v>#DIV/0!</v>
      </c>
      <c r="AL1243">
        <f t="shared" si="700"/>
        <v>15.917578185600004</v>
      </c>
      <c r="AM1243" s="5">
        <f t="shared" si="701"/>
        <v>3.0200000000000005</v>
      </c>
      <c r="AN1243">
        <v>0</v>
      </c>
      <c r="AO1243" s="72">
        <f t="shared" si="702"/>
        <v>2.8000000000000003</v>
      </c>
      <c r="AP1243" s="72">
        <f t="shared" si="703"/>
        <v>2.2000000000000002</v>
      </c>
      <c r="AQ1243" s="72">
        <f t="shared" si="704"/>
        <v>2.2000000000000002</v>
      </c>
      <c r="AR1243" s="71" t="e">
        <f t="shared" si="705"/>
        <v>#DIV/0!</v>
      </c>
      <c r="BA1243">
        <f t="shared" si="706"/>
        <v>231</v>
      </c>
      <c r="BB1243" s="91" t="e">
        <f t="shared" si="707"/>
        <v>#DIV/0!</v>
      </c>
    </row>
    <row r="1244" spans="1:54">
      <c r="A1244" s="2" t="s">
        <v>1367</v>
      </c>
      <c r="B1244" s="7" t="s">
        <v>41187</v>
      </c>
      <c r="C1244" s="17">
        <f t="shared" si="688"/>
        <v>20.700000000000003</v>
      </c>
      <c r="D1244" s="28">
        <f t="shared" si="689"/>
        <v>220</v>
      </c>
      <c r="E1244" s="8">
        <f t="shared" si="708"/>
        <v>7</v>
      </c>
      <c r="F1244" s="2" t="s">
        <v>6356</v>
      </c>
      <c r="G1244" s="54">
        <f t="shared" si="709"/>
        <v>19.700000000000003</v>
      </c>
      <c r="H1244" s="20">
        <f t="shared" si="710"/>
        <v>0.87028030000000001</v>
      </c>
      <c r="I1244" s="14" t="s">
        <v>16322</v>
      </c>
      <c r="J1244" s="14" t="s">
        <v>11341</v>
      </c>
      <c r="K1244" s="14" t="s">
        <v>21283</v>
      </c>
      <c r="L1244" s="14" t="s">
        <v>26244</v>
      </c>
      <c r="M1244" s="28">
        <f t="shared" si="711"/>
        <v>10.399999999999999</v>
      </c>
      <c r="N1244" s="46">
        <f t="shared" si="690"/>
        <v>5.6</v>
      </c>
      <c r="O1244" s="17">
        <f t="shared" si="691"/>
        <v>2.8000000000000003</v>
      </c>
      <c r="P1244" s="17">
        <f t="shared" si="691"/>
        <v>8.2000000000000011</v>
      </c>
      <c r="Q1244" s="124">
        <f t="shared" si="692"/>
        <v>0.2</v>
      </c>
      <c r="R1244" s="26">
        <f t="shared" si="693"/>
        <v>1</v>
      </c>
      <c r="S1244" s="2" t="s">
        <v>31206</v>
      </c>
      <c r="T1244" s="2" t="s">
        <v>36185</v>
      </c>
      <c r="U1244" s="24">
        <f t="shared" si="694"/>
        <v>493.20000000000005</v>
      </c>
      <c r="V1244" s="66">
        <f t="shared" si="694"/>
        <v>351.40000000000003</v>
      </c>
      <c r="W1244" s="54">
        <f t="shared" si="695"/>
        <v>1.97</v>
      </c>
      <c r="X1244" s="143">
        <f t="shared" si="696"/>
        <v>493.20000000000005</v>
      </c>
      <c r="Y1244" s="143">
        <f t="shared" si="697"/>
        <v>0.49399999999999999</v>
      </c>
      <c r="AD1244">
        <v>152</v>
      </c>
      <c r="AE1244">
        <v>-1</v>
      </c>
      <c r="AF1244" s="10">
        <v>37.9</v>
      </c>
      <c r="AG1244" s="10">
        <v>58.12</v>
      </c>
      <c r="AH1244" s="10">
        <f t="shared" si="698"/>
        <v>290405.7328884197</v>
      </c>
      <c r="AI1244" s="11">
        <f t="shared" si="686"/>
        <v>0</v>
      </c>
      <c r="AJ1244">
        <f t="shared" si="687"/>
        <v>0</v>
      </c>
      <c r="AK1244" t="e">
        <f t="shared" si="699"/>
        <v>#DIV/0!</v>
      </c>
      <c r="AL1244">
        <f t="shared" si="700"/>
        <v>2.9783643120000005</v>
      </c>
      <c r="AM1244" s="5">
        <f t="shared" si="701"/>
        <v>3.9400000000000004</v>
      </c>
      <c r="AN1244">
        <v>0</v>
      </c>
      <c r="AO1244" s="72">
        <f t="shared" si="702"/>
        <v>1</v>
      </c>
      <c r="AP1244" s="72">
        <f t="shared" si="703"/>
        <v>0.2</v>
      </c>
      <c r="AQ1244" s="72">
        <f t="shared" si="704"/>
        <v>0.2</v>
      </c>
      <c r="AR1244" s="71" t="e">
        <f t="shared" si="705"/>
        <v>#DIV/0!</v>
      </c>
      <c r="BA1244">
        <f t="shared" si="706"/>
        <v>220</v>
      </c>
      <c r="BB1244" s="91" t="e">
        <f t="shared" si="707"/>
        <v>#DIV/0!</v>
      </c>
    </row>
    <row r="1245" spans="1:54">
      <c r="A1245" s="2" t="s">
        <v>1368</v>
      </c>
      <c r="B1245" s="7" t="s">
        <v>41188</v>
      </c>
      <c r="C1245" s="17">
        <f t="shared" si="688"/>
        <v>14.5</v>
      </c>
      <c r="D1245" s="28">
        <f t="shared" si="689"/>
        <v>62</v>
      </c>
      <c r="E1245" s="8">
        <f t="shared" si="708"/>
        <v>6</v>
      </c>
      <c r="F1245" s="2" t="s">
        <v>6357</v>
      </c>
      <c r="G1245" s="54">
        <f t="shared" si="709"/>
        <v>13.5</v>
      </c>
      <c r="H1245" s="20">
        <f t="shared" si="710"/>
        <v>0.69760350000000004</v>
      </c>
      <c r="I1245" s="14" t="s">
        <v>16323</v>
      </c>
      <c r="J1245" s="14" t="s">
        <v>11342</v>
      </c>
      <c r="K1245" s="14" t="s">
        <v>21284</v>
      </c>
      <c r="L1245" s="14" t="s">
        <v>26245</v>
      </c>
      <c r="M1245" s="28">
        <f t="shared" si="711"/>
        <v>9.8000000000000007</v>
      </c>
      <c r="N1245" s="46">
        <f t="shared" si="690"/>
        <v>6.8</v>
      </c>
      <c r="O1245" s="17">
        <f t="shared" si="691"/>
        <v>1.6</v>
      </c>
      <c r="P1245" s="17">
        <f t="shared" si="691"/>
        <v>9.4</v>
      </c>
      <c r="Q1245" s="124">
        <f t="shared" si="692"/>
        <v>0.2</v>
      </c>
      <c r="R1245" s="26">
        <f t="shared" si="693"/>
        <v>0.8</v>
      </c>
      <c r="S1245" s="2" t="s">
        <v>31207</v>
      </c>
      <c r="T1245" s="2" t="s">
        <v>36186</v>
      </c>
      <c r="U1245" s="24">
        <f t="shared" si="694"/>
        <v>334.6</v>
      </c>
      <c r="V1245" s="66">
        <f t="shared" si="694"/>
        <v>324.60000000000002</v>
      </c>
      <c r="W1245" s="54">
        <f t="shared" si="695"/>
        <v>1.35</v>
      </c>
      <c r="X1245" s="143">
        <f t="shared" si="696"/>
        <v>334.6</v>
      </c>
      <c r="Y1245" s="143">
        <f t="shared" si="697"/>
        <v>0.37</v>
      </c>
      <c r="AD1245">
        <v>152</v>
      </c>
      <c r="AE1245">
        <v>-1</v>
      </c>
      <c r="AF1245" s="10">
        <v>37.9</v>
      </c>
      <c r="AG1245" s="10">
        <v>58.12</v>
      </c>
      <c r="AH1245" s="10">
        <f t="shared" si="698"/>
        <v>327043.7088373116</v>
      </c>
      <c r="AI1245" s="11">
        <f t="shared" si="686"/>
        <v>0</v>
      </c>
      <c r="AJ1245">
        <f t="shared" si="687"/>
        <v>0</v>
      </c>
      <c r="AK1245" t="e">
        <f t="shared" si="699"/>
        <v>#DIV/0!</v>
      </c>
      <c r="AL1245">
        <f t="shared" si="700"/>
        <v>3.6384346879999998</v>
      </c>
      <c r="AM1245" s="5">
        <f t="shared" si="701"/>
        <v>2.7</v>
      </c>
      <c r="AN1245">
        <v>0</v>
      </c>
      <c r="AO1245" s="72">
        <f t="shared" si="702"/>
        <v>0.8</v>
      </c>
      <c r="AP1245" s="72">
        <f t="shared" si="703"/>
        <v>0.2</v>
      </c>
      <c r="AQ1245" s="72">
        <f t="shared" si="704"/>
        <v>0.4</v>
      </c>
      <c r="AR1245" s="71" t="e">
        <f t="shared" si="705"/>
        <v>#DIV/0!</v>
      </c>
      <c r="BA1245">
        <f t="shared" si="706"/>
        <v>62</v>
      </c>
      <c r="BB1245" s="91" t="e">
        <f t="shared" si="707"/>
        <v>#DIV/0!</v>
      </c>
    </row>
    <row r="1246" spans="1:54">
      <c r="A1246" s="2" t="s">
        <v>1369</v>
      </c>
      <c r="B1246" s="7" t="s">
        <v>41189</v>
      </c>
      <c r="C1246" s="17">
        <f t="shared" si="688"/>
        <v>18.900000000000002</v>
      </c>
      <c r="D1246" s="28">
        <f t="shared" si="689"/>
        <v>141</v>
      </c>
      <c r="E1246" s="8">
        <f t="shared" si="708"/>
        <v>10</v>
      </c>
      <c r="F1246" s="2" t="s">
        <v>6358</v>
      </c>
      <c r="G1246" s="54">
        <f t="shared" si="709"/>
        <v>18</v>
      </c>
      <c r="H1246" s="20">
        <f t="shared" si="710"/>
        <v>0.127668</v>
      </c>
      <c r="I1246" s="14" t="s">
        <v>16324</v>
      </c>
      <c r="J1246" s="14" t="s">
        <v>11343</v>
      </c>
      <c r="K1246" s="14" t="s">
        <v>21285</v>
      </c>
      <c r="L1246" s="14" t="s">
        <v>26246</v>
      </c>
      <c r="M1246" s="28">
        <f t="shared" si="711"/>
        <v>10.5</v>
      </c>
      <c r="N1246" s="46">
        <f t="shared" si="690"/>
        <v>5.4</v>
      </c>
      <c r="O1246" s="17">
        <f t="shared" si="691"/>
        <v>2.4000000000000004</v>
      </c>
      <c r="P1246" s="17">
        <f t="shared" si="691"/>
        <v>8</v>
      </c>
      <c r="Q1246" s="124">
        <f t="shared" si="692"/>
        <v>0.4</v>
      </c>
      <c r="R1246" s="26">
        <f t="shared" si="693"/>
        <v>0.4</v>
      </c>
      <c r="S1246" s="2" t="s">
        <v>31208</v>
      </c>
      <c r="T1246" s="2" t="s">
        <v>36187</v>
      </c>
      <c r="U1246" s="24">
        <f t="shared" si="694"/>
        <v>414.5</v>
      </c>
      <c r="V1246" s="66">
        <f t="shared" si="694"/>
        <v>288.3</v>
      </c>
      <c r="W1246" s="54">
        <f t="shared" si="695"/>
        <v>1.8</v>
      </c>
      <c r="X1246" s="143">
        <f t="shared" si="696"/>
        <v>414.5</v>
      </c>
      <c r="Y1246" s="143">
        <f t="shared" si="697"/>
        <v>0.45999999999999996</v>
      </c>
      <c r="AD1246">
        <v>152</v>
      </c>
      <c r="AE1246">
        <v>-1</v>
      </c>
      <c r="AF1246" s="10">
        <v>37.9</v>
      </c>
      <c r="AG1246" s="10">
        <v>58.12</v>
      </c>
      <c r="AH1246" s="10">
        <f t="shared" si="698"/>
        <v>368002.49185947265</v>
      </c>
      <c r="AI1246" s="11">
        <f t="shared" si="686"/>
        <v>0</v>
      </c>
      <c r="AJ1246">
        <f t="shared" si="687"/>
        <v>0</v>
      </c>
      <c r="AK1246" t="e">
        <f t="shared" si="699"/>
        <v>#DIV/0!</v>
      </c>
      <c r="AL1246">
        <f t="shared" si="700"/>
        <v>6.6995097600000015</v>
      </c>
      <c r="AM1246" s="5">
        <f t="shared" si="701"/>
        <v>3.5800000000000005</v>
      </c>
      <c r="AN1246">
        <v>0</v>
      </c>
      <c r="AO1246" s="72">
        <f t="shared" si="702"/>
        <v>0.4</v>
      </c>
      <c r="AP1246" s="72">
        <f t="shared" si="703"/>
        <v>0.4</v>
      </c>
      <c r="AQ1246" s="72">
        <f t="shared" si="704"/>
        <v>0.4</v>
      </c>
      <c r="AR1246" s="71" t="e">
        <f t="shared" si="705"/>
        <v>#DIV/0!</v>
      </c>
      <c r="BA1246">
        <f t="shared" si="706"/>
        <v>141</v>
      </c>
      <c r="BB1246" s="91" t="e">
        <f t="shared" si="707"/>
        <v>#DIV/0!</v>
      </c>
    </row>
    <row r="1247" spans="1:54">
      <c r="A1247" s="2" t="s">
        <v>1370</v>
      </c>
      <c r="B1247" s="7" t="s">
        <v>41190</v>
      </c>
      <c r="C1247" s="17">
        <f t="shared" si="688"/>
        <v>24.1</v>
      </c>
      <c r="D1247" s="28">
        <f t="shared" si="689"/>
        <v>216</v>
      </c>
      <c r="E1247" s="8">
        <f t="shared" si="708"/>
        <v>10</v>
      </c>
      <c r="F1247" s="2" t="s">
        <v>6359</v>
      </c>
      <c r="G1247" s="54">
        <f t="shared" si="709"/>
        <v>23.1</v>
      </c>
      <c r="H1247" s="20">
        <f t="shared" si="710"/>
        <v>0.15005839999999998</v>
      </c>
      <c r="I1247" s="14" t="s">
        <v>16325</v>
      </c>
      <c r="J1247" s="14" t="s">
        <v>11344</v>
      </c>
      <c r="K1247" s="14" t="s">
        <v>21286</v>
      </c>
      <c r="L1247" s="14" t="s">
        <v>26247</v>
      </c>
      <c r="M1247" s="28">
        <f t="shared" si="711"/>
        <v>12.6</v>
      </c>
      <c r="N1247" s="46">
        <f t="shared" si="690"/>
        <v>6</v>
      </c>
      <c r="O1247" s="17">
        <f t="shared" si="691"/>
        <v>1.6</v>
      </c>
      <c r="P1247" s="17">
        <f t="shared" si="691"/>
        <v>3.8000000000000003</v>
      </c>
      <c r="Q1247" s="124">
        <f t="shared" si="692"/>
        <v>0.60000000000000009</v>
      </c>
      <c r="R1247" s="26">
        <f t="shared" si="693"/>
        <v>0.8</v>
      </c>
      <c r="S1247" s="2" t="s">
        <v>31209</v>
      </c>
      <c r="T1247" s="2" t="s">
        <v>36188</v>
      </c>
      <c r="U1247" s="24">
        <f t="shared" si="694"/>
        <v>489.5</v>
      </c>
      <c r="V1247" s="66">
        <f t="shared" si="694"/>
        <v>415.5</v>
      </c>
      <c r="W1247" s="54">
        <f t="shared" si="695"/>
        <v>2.3099999999999996</v>
      </c>
      <c r="X1247" s="143">
        <f t="shared" si="696"/>
        <v>489.5</v>
      </c>
      <c r="Y1247" s="143">
        <f t="shared" si="697"/>
        <v>0.56199999999999994</v>
      </c>
      <c r="AD1247">
        <v>152</v>
      </c>
      <c r="AE1247">
        <v>-1</v>
      </c>
      <c r="AF1247" s="10">
        <v>37.9</v>
      </c>
      <c r="AG1247" s="10">
        <v>58.12</v>
      </c>
      <c r="AH1247" s="10">
        <f t="shared" si="698"/>
        <v>132721.01776873713</v>
      </c>
      <c r="AI1247" s="11">
        <f t="shared" si="686"/>
        <v>0</v>
      </c>
      <c r="AJ1247">
        <f t="shared" si="687"/>
        <v>0</v>
      </c>
      <c r="AK1247" t="e">
        <f t="shared" si="699"/>
        <v>#DIV/0!</v>
      </c>
      <c r="AL1247">
        <f t="shared" si="700"/>
        <v>4.1341159424000002</v>
      </c>
      <c r="AM1247" s="5">
        <f t="shared" si="701"/>
        <v>4.62</v>
      </c>
      <c r="AN1247">
        <v>0</v>
      </c>
      <c r="AO1247" s="72">
        <f t="shared" si="702"/>
        <v>0.8</v>
      </c>
      <c r="AP1247" s="72">
        <f t="shared" si="703"/>
        <v>0.60000000000000009</v>
      </c>
      <c r="AQ1247" s="72">
        <f t="shared" si="704"/>
        <v>0.8</v>
      </c>
      <c r="AR1247" s="71" t="e">
        <f t="shared" si="705"/>
        <v>#DIV/0!</v>
      </c>
      <c r="BA1247">
        <f t="shared" si="706"/>
        <v>216</v>
      </c>
      <c r="BB1247" s="91" t="e">
        <f t="shared" si="707"/>
        <v>#DIV/0!</v>
      </c>
    </row>
    <row r="1248" spans="1:54">
      <c r="A1248" s="2" t="s">
        <v>1371</v>
      </c>
      <c r="B1248" s="7" t="s">
        <v>41191</v>
      </c>
      <c r="C1248" s="17">
        <f t="shared" si="688"/>
        <v>7.7</v>
      </c>
      <c r="D1248" s="28">
        <f t="shared" si="689"/>
        <v>181</v>
      </c>
      <c r="E1248" s="8">
        <f t="shared" si="708"/>
        <v>8</v>
      </c>
      <c r="F1248" s="2" t="s">
        <v>6360</v>
      </c>
      <c r="G1248" s="54">
        <f t="shared" si="709"/>
        <v>6.8</v>
      </c>
      <c r="H1248" s="20">
        <f t="shared" si="710"/>
        <v>0.32549190000000006</v>
      </c>
      <c r="I1248" s="14" t="s">
        <v>16326</v>
      </c>
      <c r="J1248" s="14" t="s">
        <v>11345</v>
      </c>
      <c r="K1248" s="14" t="s">
        <v>21287</v>
      </c>
      <c r="L1248" s="14" t="s">
        <v>26248</v>
      </c>
      <c r="M1248" s="28">
        <f t="shared" si="711"/>
        <v>12.9</v>
      </c>
      <c r="N1248" s="46">
        <f t="shared" si="690"/>
        <v>6.8</v>
      </c>
      <c r="O1248" s="17">
        <f t="shared" si="691"/>
        <v>0.60000000000000009</v>
      </c>
      <c r="P1248" s="17">
        <f t="shared" si="691"/>
        <v>3.2</v>
      </c>
      <c r="Q1248" s="124">
        <f t="shared" si="692"/>
        <v>1</v>
      </c>
      <c r="R1248" s="26">
        <f t="shared" si="693"/>
        <v>1.4000000000000001</v>
      </c>
      <c r="S1248" s="2" t="s">
        <v>31210</v>
      </c>
      <c r="T1248" s="2" t="s">
        <v>36189</v>
      </c>
      <c r="U1248" s="24">
        <f t="shared" si="694"/>
        <v>454.20000000000005</v>
      </c>
      <c r="V1248" s="66">
        <f t="shared" si="694"/>
        <v>402</v>
      </c>
      <c r="W1248" s="54">
        <f t="shared" si="695"/>
        <v>0.68</v>
      </c>
      <c r="X1248" s="143">
        <f t="shared" si="696"/>
        <v>454.20000000000005</v>
      </c>
      <c r="Y1248" s="143">
        <f t="shared" si="697"/>
        <v>0.23600000000000002</v>
      </c>
      <c r="AD1248">
        <v>152</v>
      </c>
      <c r="AE1248">
        <v>-1</v>
      </c>
      <c r="AF1248" s="10">
        <v>37.9</v>
      </c>
      <c r="AG1248" s="10">
        <v>58.12</v>
      </c>
      <c r="AH1248" s="10">
        <f t="shared" si="698"/>
        <v>185945.42980043669</v>
      </c>
      <c r="AI1248" s="11">
        <f t="shared" si="686"/>
        <v>0</v>
      </c>
      <c r="AJ1248">
        <f t="shared" si="687"/>
        <v>0</v>
      </c>
      <c r="AK1248" t="e">
        <f t="shared" si="699"/>
        <v>#DIV/0!</v>
      </c>
      <c r="AL1248">
        <f t="shared" si="700"/>
        <v>1.8130777728000003</v>
      </c>
      <c r="AM1248" s="5">
        <f t="shared" si="701"/>
        <v>1.34</v>
      </c>
      <c r="AN1248">
        <v>0</v>
      </c>
      <c r="AO1248" s="72">
        <f t="shared" si="702"/>
        <v>1.4000000000000001</v>
      </c>
      <c r="AP1248" s="72">
        <f t="shared" si="703"/>
        <v>1</v>
      </c>
      <c r="AQ1248" s="72">
        <f t="shared" si="704"/>
        <v>1</v>
      </c>
      <c r="AR1248" s="71" t="e">
        <f t="shared" si="705"/>
        <v>#DIV/0!</v>
      </c>
      <c r="BA1248">
        <f t="shared" si="706"/>
        <v>181</v>
      </c>
      <c r="BB1248" s="91" t="e">
        <f t="shared" si="707"/>
        <v>#DIV/0!</v>
      </c>
    </row>
    <row r="1249" spans="1:54">
      <c r="A1249" s="2" t="s">
        <v>1372</v>
      </c>
      <c r="B1249" s="7" t="s">
        <v>41192</v>
      </c>
      <c r="C1249" s="17">
        <f t="shared" si="688"/>
        <v>11.200000000000001</v>
      </c>
      <c r="D1249" s="28">
        <f t="shared" si="689"/>
        <v>140</v>
      </c>
      <c r="E1249" s="8">
        <f t="shared" si="708"/>
        <v>14</v>
      </c>
      <c r="F1249" s="2" t="s">
        <v>6361</v>
      </c>
      <c r="G1249" s="54">
        <f t="shared" si="709"/>
        <v>10.199999999999999</v>
      </c>
      <c r="H1249" s="20">
        <f t="shared" si="710"/>
        <v>0.41362409999999999</v>
      </c>
      <c r="I1249" s="14" t="s">
        <v>16327</v>
      </c>
      <c r="J1249" s="14" t="s">
        <v>11346</v>
      </c>
      <c r="K1249" s="14" t="s">
        <v>21288</v>
      </c>
      <c r="L1249" s="14" t="s">
        <v>26249</v>
      </c>
      <c r="M1249" s="28">
        <f t="shared" si="711"/>
        <v>12.5</v>
      </c>
      <c r="N1249" s="46">
        <f t="shared" si="690"/>
        <v>6.2</v>
      </c>
      <c r="O1249" s="17">
        <f t="shared" si="691"/>
        <v>2</v>
      </c>
      <c r="P1249" s="17">
        <f t="shared" si="691"/>
        <v>4</v>
      </c>
      <c r="Q1249" s="124">
        <f t="shared" si="692"/>
        <v>1</v>
      </c>
      <c r="R1249" s="26">
        <f t="shared" si="693"/>
        <v>1.6</v>
      </c>
      <c r="S1249" s="2" t="s">
        <v>31211</v>
      </c>
      <c r="T1249" s="2" t="s">
        <v>36190</v>
      </c>
      <c r="U1249" s="24">
        <f t="shared" si="694"/>
        <v>412.70000000000005</v>
      </c>
      <c r="V1249" s="66">
        <f t="shared" si="694"/>
        <v>384</v>
      </c>
      <c r="W1249" s="54">
        <f t="shared" si="695"/>
        <v>1.02</v>
      </c>
      <c r="X1249" s="143">
        <f t="shared" si="696"/>
        <v>412.70000000000005</v>
      </c>
      <c r="Y1249" s="143">
        <f t="shared" si="697"/>
        <v>0.30400000000000005</v>
      </c>
      <c r="AD1249">
        <v>152</v>
      </c>
      <c r="AE1249">
        <v>-1</v>
      </c>
      <c r="AF1249" s="10">
        <v>37.9</v>
      </c>
      <c r="AG1249" s="10">
        <v>58.12</v>
      </c>
      <c r="AH1249" s="10">
        <f t="shared" si="698"/>
        <v>232014.80589375639</v>
      </c>
      <c r="AI1249" s="11">
        <f t="shared" si="686"/>
        <v>0</v>
      </c>
      <c r="AJ1249">
        <f t="shared" si="687"/>
        <v>0</v>
      </c>
      <c r="AK1249" t="e">
        <f t="shared" si="699"/>
        <v>#DIV/0!</v>
      </c>
      <c r="AL1249">
        <f t="shared" si="700"/>
        <v>7.5056115199999995</v>
      </c>
      <c r="AM1249" s="5">
        <f t="shared" si="701"/>
        <v>2.04</v>
      </c>
      <c r="AN1249">
        <v>0</v>
      </c>
      <c r="AO1249" s="72">
        <f t="shared" si="702"/>
        <v>1.6</v>
      </c>
      <c r="AP1249" s="72">
        <f t="shared" si="703"/>
        <v>1</v>
      </c>
      <c r="AQ1249" s="72">
        <f t="shared" si="704"/>
        <v>1</v>
      </c>
      <c r="AR1249" s="71" t="e">
        <f t="shared" si="705"/>
        <v>#DIV/0!</v>
      </c>
      <c r="BA1249">
        <f t="shared" si="706"/>
        <v>140</v>
      </c>
      <c r="BB1249" s="91" t="e">
        <f t="shared" si="707"/>
        <v>#DIV/0!</v>
      </c>
    </row>
    <row r="1250" spans="1:54">
      <c r="A1250" s="2" t="s">
        <v>1373</v>
      </c>
      <c r="B1250" s="7" t="s">
        <v>41193</v>
      </c>
      <c r="C1250" s="17">
        <f t="shared" si="688"/>
        <v>25.6</v>
      </c>
      <c r="D1250" s="28">
        <f t="shared" si="689"/>
        <v>125</v>
      </c>
      <c r="E1250" s="8">
        <f t="shared" si="708"/>
        <v>9</v>
      </c>
      <c r="F1250" s="2" t="s">
        <v>6362</v>
      </c>
      <c r="G1250" s="54">
        <f t="shared" si="709"/>
        <v>24.700000000000003</v>
      </c>
      <c r="H1250" s="20">
        <f t="shared" si="710"/>
        <v>0.55769689999999994</v>
      </c>
      <c r="I1250" s="14" t="s">
        <v>16328</v>
      </c>
      <c r="J1250" s="14" t="s">
        <v>11347</v>
      </c>
      <c r="K1250" s="14" t="s">
        <v>21289</v>
      </c>
      <c r="L1250" s="14" t="s">
        <v>26250</v>
      </c>
      <c r="M1250" s="28">
        <f t="shared" si="711"/>
        <v>10.1</v>
      </c>
      <c r="N1250" s="46">
        <f t="shared" si="690"/>
        <v>6.6</v>
      </c>
      <c r="O1250" s="17">
        <f t="shared" si="691"/>
        <v>0.8</v>
      </c>
      <c r="P1250" s="17">
        <f t="shared" si="691"/>
        <v>8.8000000000000007</v>
      </c>
      <c r="Q1250" s="124">
        <f t="shared" si="692"/>
        <v>1</v>
      </c>
      <c r="R1250" s="26">
        <f t="shared" si="693"/>
        <v>2.4000000000000004</v>
      </c>
      <c r="S1250" s="2" t="s">
        <v>31212</v>
      </c>
      <c r="T1250" s="2" t="s">
        <v>36191</v>
      </c>
      <c r="U1250" s="24">
        <f t="shared" si="694"/>
        <v>398.3</v>
      </c>
      <c r="V1250" s="66">
        <f t="shared" si="694"/>
        <v>302.10000000000002</v>
      </c>
      <c r="W1250" s="54">
        <f t="shared" si="695"/>
        <v>2.4699999999999998</v>
      </c>
      <c r="X1250" s="143">
        <f t="shared" si="696"/>
        <v>398.3</v>
      </c>
      <c r="Y1250" s="143">
        <f t="shared" si="697"/>
        <v>0.59399999999999997</v>
      </c>
      <c r="AD1250">
        <v>152</v>
      </c>
      <c r="AE1250">
        <v>-1</v>
      </c>
      <c r="AF1250" s="10">
        <v>37.9</v>
      </c>
      <c r="AG1250" s="10">
        <v>58.12</v>
      </c>
      <c r="AH1250" s="10">
        <f t="shared" si="698"/>
        <v>353283.28525404807</v>
      </c>
      <c r="AI1250" s="11">
        <f t="shared" si="686"/>
        <v>0</v>
      </c>
      <c r="AJ1250">
        <f t="shared" si="687"/>
        <v>0</v>
      </c>
      <c r="AK1250" t="e">
        <f t="shared" si="699"/>
        <v>#DIV/0!</v>
      </c>
      <c r="AL1250">
        <f t="shared" si="700"/>
        <v>7.473153177600004</v>
      </c>
      <c r="AM1250" s="5">
        <f t="shared" si="701"/>
        <v>4.92</v>
      </c>
      <c r="AN1250">
        <v>0</v>
      </c>
      <c r="AO1250" s="72">
        <f t="shared" si="702"/>
        <v>2.4000000000000004</v>
      </c>
      <c r="AP1250" s="72">
        <f t="shared" si="703"/>
        <v>1</v>
      </c>
      <c r="AQ1250" s="72">
        <f t="shared" si="704"/>
        <v>1.2000000000000002</v>
      </c>
      <c r="AR1250" s="71" t="e">
        <f t="shared" si="705"/>
        <v>#DIV/0!</v>
      </c>
      <c r="BA1250">
        <f t="shared" si="706"/>
        <v>125</v>
      </c>
      <c r="BB1250" s="91" t="e">
        <f t="shared" si="707"/>
        <v>#DIV/0!</v>
      </c>
    </row>
    <row r="1251" spans="1:54">
      <c r="A1251" s="2" t="s">
        <v>1374</v>
      </c>
      <c r="B1251" s="7" t="s">
        <v>41194</v>
      </c>
      <c r="C1251" s="17">
        <f t="shared" si="688"/>
        <v>32.1</v>
      </c>
      <c r="D1251" s="28">
        <f t="shared" si="689"/>
        <v>204</v>
      </c>
      <c r="E1251" s="8">
        <f t="shared" si="708"/>
        <v>5</v>
      </c>
      <c r="F1251" s="2" t="s">
        <v>6363</v>
      </c>
      <c r="G1251" s="54">
        <f t="shared" si="709"/>
        <v>31.200000000000003</v>
      </c>
      <c r="H1251" s="20">
        <f t="shared" si="710"/>
        <v>0.85838329999999996</v>
      </c>
      <c r="I1251" s="14" t="s">
        <v>16329</v>
      </c>
      <c r="J1251" s="14" t="s">
        <v>11348</v>
      </c>
      <c r="K1251" s="14" t="s">
        <v>21290</v>
      </c>
      <c r="L1251" s="14" t="s">
        <v>26251</v>
      </c>
      <c r="M1251" s="28">
        <f t="shared" si="711"/>
        <v>9.8000000000000007</v>
      </c>
      <c r="N1251" s="46">
        <f t="shared" si="690"/>
        <v>5.2</v>
      </c>
      <c r="O1251" s="17">
        <f t="shared" si="691"/>
        <v>1.2000000000000002</v>
      </c>
      <c r="P1251" s="17">
        <f t="shared" si="691"/>
        <v>9.4</v>
      </c>
      <c r="Q1251" s="124">
        <f t="shared" si="692"/>
        <v>0.2</v>
      </c>
      <c r="R1251" s="26">
        <f t="shared" si="693"/>
        <v>2</v>
      </c>
      <c r="S1251" s="2" t="s">
        <v>31213</v>
      </c>
      <c r="T1251" s="2" t="s">
        <v>36192</v>
      </c>
      <c r="U1251" s="24">
        <f t="shared" si="694"/>
        <v>477.20000000000005</v>
      </c>
      <c r="V1251" s="66">
        <f t="shared" si="694"/>
        <v>315</v>
      </c>
      <c r="W1251" s="54">
        <f t="shared" si="695"/>
        <v>3.1199999999999997</v>
      </c>
      <c r="X1251" s="143">
        <f t="shared" si="696"/>
        <v>477.20000000000005</v>
      </c>
      <c r="Y1251" s="143">
        <f t="shared" si="697"/>
        <v>0.72399999999999987</v>
      </c>
      <c r="AD1251">
        <v>152</v>
      </c>
      <c r="AE1251">
        <v>-1</v>
      </c>
      <c r="AF1251" s="10">
        <v>37.9</v>
      </c>
      <c r="AG1251" s="10">
        <v>58.12</v>
      </c>
      <c r="AH1251" s="10">
        <f t="shared" si="698"/>
        <v>338653.96133424493</v>
      </c>
      <c r="AI1251" s="11">
        <f t="shared" si="686"/>
        <v>0</v>
      </c>
      <c r="AJ1251">
        <f t="shared" si="687"/>
        <v>0</v>
      </c>
      <c r="AK1251" t="e">
        <f t="shared" si="699"/>
        <v>#DIV/0!</v>
      </c>
      <c r="AL1251">
        <f t="shared" si="700"/>
        <v>3.1948727520000015</v>
      </c>
      <c r="AM1251" s="5">
        <f t="shared" si="701"/>
        <v>6.2200000000000006</v>
      </c>
      <c r="AN1251">
        <v>0</v>
      </c>
      <c r="AO1251" s="72">
        <f t="shared" si="702"/>
        <v>2</v>
      </c>
      <c r="AP1251" s="72">
        <f t="shared" si="703"/>
        <v>0.2</v>
      </c>
      <c r="AQ1251" s="72">
        <f t="shared" si="704"/>
        <v>0.4</v>
      </c>
      <c r="AR1251" s="71" t="e">
        <f t="shared" si="705"/>
        <v>#DIV/0!</v>
      </c>
      <c r="BA1251">
        <f t="shared" si="706"/>
        <v>204</v>
      </c>
      <c r="BB1251" s="91" t="e">
        <f t="shared" si="707"/>
        <v>#DIV/0!</v>
      </c>
    </row>
    <row r="1252" spans="1:54">
      <c r="A1252" s="2" t="s">
        <v>1375</v>
      </c>
      <c r="B1252" s="7" t="s">
        <v>41195</v>
      </c>
      <c r="C1252" s="17">
        <f t="shared" si="688"/>
        <v>32.400000000000006</v>
      </c>
      <c r="D1252" s="28">
        <f t="shared" si="689"/>
        <v>16</v>
      </c>
      <c r="E1252" s="8">
        <f t="shared" si="708"/>
        <v>14</v>
      </c>
      <c r="F1252" s="2" t="s">
        <v>6364</v>
      </c>
      <c r="G1252" s="54">
        <f t="shared" si="709"/>
        <v>31.400000000000002</v>
      </c>
      <c r="H1252" s="20">
        <f t="shared" si="710"/>
        <v>0.2901282</v>
      </c>
      <c r="I1252" s="14" t="s">
        <v>16330</v>
      </c>
      <c r="J1252" s="14" t="s">
        <v>11349</v>
      </c>
      <c r="K1252" s="14" t="s">
        <v>21291</v>
      </c>
      <c r="L1252" s="14" t="s">
        <v>26252</v>
      </c>
      <c r="M1252" s="28">
        <f t="shared" si="711"/>
        <v>12.1</v>
      </c>
      <c r="N1252" s="46">
        <f t="shared" si="690"/>
        <v>5.8</v>
      </c>
      <c r="O1252" s="17">
        <f t="shared" si="691"/>
        <v>1.6</v>
      </c>
      <c r="P1252" s="17">
        <f t="shared" si="691"/>
        <v>4.8000000000000007</v>
      </c>
      <c r="Q1252" s="124">
        <f t="shared" si="692"/>
        <v>1.2000000000000002</v>
      </c>
      <c r="R1252" s="26">
        <f t="shared" si="693"/>
        <v>1.6</v>
      </c>
      <c r="S1252" s="2" t="s">
        <v>31214</v>
      </c>
      <c r="T1252" s="2" t="s">
        <v>36193</v>
      </c>
      <c r="U1252" s="24">
        <f t="shared" si="694"/>
        <v>289</v>
      </c>
      <c r="V1252" s="66">
        <f t="shared" si="694"/>
        <v>366.3</v>
      </c>
      <c r="W1252" s="54">
        <f t="shared" si="695"/>
        <v>3.1399999999999997</v>
      </c>
      <c r="X1252" s="143">
        <f t="shared" si="696"/>
        <v>289</v>
      </c>
      <c r="Y1252" s="143">
        <f t="shared" si="697"/>
        <v>0.72799999999999987</v>
      </c>
      <c r="AD1252">
        <v>152</v>
      </c>
      <c r="AE1252">
        <v>-1</v>
      </c>
      <c r="AF1252" s="10">
        <v>37.9</v>
      </c>
      <c r="AG1252" s="10">
        <v>58.12</v>
      </c>
      <c r="AH1252" s="10">
        <f t="shared" si="698"/>
        <v>266185.57095445174</v>
      </c>
      <c r="AI1252" s="11">
        <f t="shared" si="686"/>
        <v>0</v>
      </c>
      <c r="AJ1252">
        <f t="shared" si="687"/>
        <v>0</v>
      </c>
      <c r="AK1252" t="e">
        <f t="shared" si="699"/>
        <v>#DIV/0!</v>
      </c>
      <c r="AL1252">
        <f t="shared" si="700"/>
        <v>8.7229046784000008</v>
      </c>
      <c r="AM1252" s="5">
        <f t="shared" si="701"/>
        <v>6.28</v>
      </c>
      <c r="AN1252">
        <v>0</v>
      </c>
      <c r="AO1252" s="72">
        <f t="shared" si="702"/>
        <v>1.6</v>
      </c>
      <c r="AP1252" s="72">
        <f t="shared" si="703"/>
        <v>1.2000000000000002</v>
      </c>
      <c r="AQ1252" s="72">
        <f t="shared" si="704"/>
        <v>1.2000000000000002</v>
      </c>
      <c r="AR1252" s="71" t="e">
        <f t="shared" si="705"/>
        <v>#DIV/0!</v>
      </c>
      <c r="BA1252">
        <f t="shared" si="706"/>
        <v>16</v>
      </c>
      <c r="BB1252" s="91" t="e">
        <f t="shared" si="707"/>
        <v>#DIV/0!</v>
      </c>
    </row>
    <row r="1253" spans="1:54">
      <c r="A1253" s="2" t="s">
        <v>1376</v>
      </c>
      <c r="B1253" s="7" t="s">
        <v>41196</v>
      </c>
      <c r="C1253" s="17">
        <f t="shared" si="688"/>
        <v>35.6</v>
      </c>
      <c r="D1253" s="28">
        <f t="shared" si="689"/>
        <v>181</v>
      </c>
      <c r="E1253" s="8">
        <f t="shared" si="708"/>
        <v>8</v>
      </c>
      <c r="F1253" s="2" t="s">
        <v>6365</v>
      </c>
      <c r="G1253" s="54">
        <f t="shared" si="709"/>
        <v>34.6</v>
      </c>
      <c r="H1253" s="20">
        <f t="shared" si="710"/>
        <v>0.63011360000000005</v>
      </c>
      <c r="I1253" s="14" t="s">
        <v>16331</v>
      </c>
      <c r="J1253" s="14" t="s">
        <v>11350</v>
      </c>
      <c r="K1253" s="14" t="s">
        <v>21292</v>
      </c>
      <c r="L1253" s="14" t="s">
        <v>26253</v>
      </c>
      <c r="M1253" s="28">
        <f t="shared" si="711"/>
        <v>10.6</v>
      </c>
      <c r="N1253" s="46">
        <f t="shared" si="690"/>
        <v>5.6</v>
      </c>
      <c r="O1253" s="17">
        <f t="shared" si="691"/>
        <v>1.6</v>
      </c>
      <c r="P1253" s="17">
        <f t="shared" si="691"/>
        <v>7.8000000000000007</v>
      </c>
      <c r="Q1253" s="124">
        <f t="shared" si="692"/>
        <v>0.4</v>
      </c>
      <c r="R1253" s="26">
        <f t="shared" si="693"/>
        <v>1.2000000000000002</v>
      </c>
      <c r="S1253" s="2" t="s">
        <v>31215</v>
      </c>
      <c r="T1253" s="2" t="s">
        <v>36194</v>
      </c>
      <c r="U1253" s="24">
        <f t="shared" si="694"/>
        <v>454.5</v>
      </c>
      <c r="V1253" s="66">
        <f t="shared" si="694"/>
        <v>403</v>
      </c>
      <c r="W1253" s="54">
        <f t="shared" si="695"/>
        <v>3.46</v>
      </c>
      <c r="X1253" s="143">
        <f t="shared" si="696"/>
        <v>454.5</v>
      </c>
      <c r="Y1253" s="143">
        <f t="shared" si="697"/>
        <v>0.79199999999999993</v>
      </c>
      <c r="AD1253">
        <v>152</v>
      </c>
      <c r="AE1253">
        <v>-1</v>
      </c>
      <c r="AF1253" s="10">
        <v>37.9</v>
      </c>
      <c r="AG1253" s="10">
        <v>58.12</v>
      </c>
      <c r="AH1253" s="10">
        <f t="shared" si="698"/>
        <v>182833.35911519657</v>
      </c>
      <c r="AI1253" s="11">
        <f t="shared" si="686"/>
        <v>0</v>
      </c>
      <c r="AJ1253">
        <f t="shared" si="687"/>
        <v>0</v>
      </c>
      <c r="AK1253" t="e">
        <f t="shared" si="699"/>
        <v>#DIV/0!</v>
      </c>
      <c r="AL1253">
        <f t="shared" si="700"/>
        <v>5.5394187264000001</v>
      </c>
      <c r="AM1253" s="5">
        <f t="shared" si="701"/>
        <v>6.92</v>
      </c>
      <c r="AN1253">
        <v>0</v>
      </c>
      <c r="AO1253" s="72">
        <f t="shared" si="702"/>
        <v>1.2000000000000002</v>
      </c>
      <c r="AP1253" s="72">
        <f t="shared" si="703"/>
        <v>0.4</v>
      </c>
      <c r="AQ1253" s="72">
        <f t="shared" si="704"/>
        <v>0.60000000000000009</v>
      </c>
      <c r="AR1253" s="71" t="e">
        <f t="shared" si="705"/>
        <v>#DIV/0!</v>
      </c>
      <c r="BA1253">
        <f t="shared" si="706"/>
        <v>181</v>
      </c>
      <c r="BB1253" s="91" t="e">
        <f t="shared" si="707"/>
        <v>#DIV/0!</v>
      </c>
    </row>
    <row r="1254" spans="1:54">
      <c r="A1254" s="2" t="s">
        <v>1377</v>
      </c>
      <c r="B1254" s="7" t="s">
        <v>41197</v>
      </c>
      <c r="C1254" s="17">
        <f t="shared" si="688"/>
        <v>6.5</v>
      </c>
      <c r="D1254" s="28">
        <f t="shared" si="689"/>
        <v>159</v>
      </c>
      <c r="E1254" s="8">
        <f t="shared" si="708"/>
        <v>16</v>
      </c>
      <c r="F1254" s="2" t="s">
        <v>6366</v>
      </c>
      <c r="G1254" s="54">
        <f t="shared" si="709"/>
        <v>5.6</v>
      </c>
      <c r="H1254" s="20">
        <f t="shared" si="710"/>
        <v>0.3068939</v>
      </c>
      <c r="I1254" s="14" t="s">
        <v>16332</v>
      </c>
      <c r="J1254" s="14" t="s">
        <v>11351</v>
      </c>
      <c r="K1254" s="14" t="s">
        <v>21293</v>
      </c>
      <c r="L1254" s="14" t="s">
        <v>26254</v>
      </c>
      <c r="M1254" s="28">
        <f t="shared" si="711"/>
        <v>9.5</v>
      </c>
      <c r="N1254" s="46">
        <f t="shared" si="690"/>
        <v>6.4</v>
      </c>
      <c r="O1254" s="17">
        <f t="shared" si="691"/>
        <v>1.4000000000000001</v>
      </c>
      <c r="P1254" s="17">
        <f t="shared" si="691"/>
        <v>10</v>
      </c>
      <c r="Q1254" s="124">
        <f t="shared" si="692"/>
        <v>1.8</v>
      </c>
      <c r="R1254" s="26">
        <f t="shared" si="693"/>
        <v>2.6</v>
      </c>
      <c r="S1254" s="2" t="s">
        <v>31216</v>
      </c>
      <c r="T1254" s="2" t="s">
        <v>36195</v>
      </c>
      <c r="U1254" s="24">
        <f t="shared" si="694"/>
        <v>432.40000000000003</v>
      </c>
      <c r="V1254" s="66">
        <f t="shared" si="694"/>
        <v>288.60000000000002</v>
      </c>
      <c r="W1254" s="54">
        <f t="shared" si="695"/>
        <v>0.56000000000000005</v>
      </c>
      <c r="X1254" s="143">
        <f t="shared" si="696"/>
        <v>432.40000000000003</v>
      </c>
      <c r="Y1254" s="143">
        <f t="shared" si="697"/>
        <v>0.21200000000000002</v>
      </c>
      <c r="AD1254">
        <v>152</v>
      </c>
      <c r="AE1254">
        <v>-1</v>
      </c>
      <c r="AF1254" s="10">
        <v>37.9</v>
      </c>
      <c r="AG1254" s="10">
        <v>58.12</v>
      </c>
      <c r="AH1254" s="10">
        <f t="shared" si="698"/>
        <v>367736.56298873259</v>
      </c>
      <c r="AI1254" s="11">
        <f t="shared" si="686"/>
        <v>0</v>
      </c>
      <c r="AJ1254">
        <f t="shared" si="687"/>
        <v>0</v>
      </c>
      <c r="AK1254" t="e">
        <f t="shared" si="699"/>
        <v>#DIV/0!</v>
      </c>
      <c r="AL1254">
        <f t="shared" si="700"/>
        <v>25.229062040000006</v>
      </c>
      <c r="AM1254" s="5">
        <f t="shared" si="701"/>
        <v>1.1000000000000001</v>
      </c>
      <c r="AN1254">
        <v>0</v>
      </c>
      <c r="AO1254" s="72">
        <f t="shared" si="702"/>
        <v>2.6</v>
      </c>
      <c r="AP1254" s="72">
        <f t="shared" si="703"/>
        <v>1.8</v>
      </c>
      <c r="AQ1254" s="72">
        <f t="shared" si="704"/>
        <v>2</v>
      </c>
      <c r="AR1254" s="71" t="e">
        <f t="shared" si="705"/>
        <v>#DIV/0!</v>
      </c>
      <c r="BA1254">
        <f t="shared" si="706"/>
        <v>159</v>
      </c>
      <c r="BB1254" s="91" t="e">
        <f t="shared" si="707"/>
        <v>#DIV/0!</v>
      </c>
    </row>
    <row r="1255" spans="1:54">
      <c r="A1255" s="2" t="s">
        <v>1378</v>
      </c>
      <c r="B1255" s="7" t="s">
        <v>41198</v>
      </c>
      <c r="C1255" s="17">
        <f t="shared" si="688"/>
        <v>21.3</v>
      </c>
      <c r="D1255" s="28">
        <f t="shared" si="689"/>
        <v>49</v>
      </c>
      <c r="E1255" s="8">
        <f t="shared" si="708"/>
        <v>11</v>
      </c>
      <c r="F1255" s="2" t="s">
        <v>6367</v>
      </c>
      <c r="G1255" s="54">
        <f t="shared" si="709"/>
        <v>20.3</v>
      </c>
      <c r="H1255" s="20">
        <f t="shared" si="710"/>
        <v>0.33515869999999998</v>
      </c>
      <c r="I1255" s="14" t="s">
        <v>16333</v>
      </c>
      <c r="J1255" s="14" t="s">
        <v>11352</v>
      </c>
      <c r="K1255" s="14" t="s">
        <v>21294</v>
      </c>
      <c r="L1255" s="14" t="s">
        <v>26255</v>
      </c>
      <c r="M1255" s="28">
        <f t="shared" si="711"/>
        <v>10.3</v>
      </c>
      <c r="N1255" s="46">
        <f t="shared" si="690"/>
        <v>6.2</v>
      </c>
      <c r="O1255" s="17">
        <f t="shared" si="691"/>
        <v>2.2000000000000002</v>
      </c>
      <c r="P1255" s="17">
        <f t="shared" si="691"/>
        <v>8.4</v>
      </c>
      <c r="Q1255" s="124">
        <f t="shared" si="692"/>
        <v>0.60000000000000009</v>
      </c>
      <c r="R1255" s="26">
        <f t="shared" si="693"/>
        <v>1</v>
      </c>
      <c r="S1255" s="2" t="s">
        <v>31217</v>
      </c>
      <c r="T1255" s="2" t="s">
        <v>36196</v>
      </c>
      <c r="U1255" s="24">
        <f t="shared" si="694"/>
        <v>322.20000000000005</v>
      </c>
      <c r="V1255" s="66">
        <f t="shared" si="694"/>
        <v>290.3</v>
      </c>
      <c r="W1255" s="54">
        <f t="shared" si="695"/>
        <v>2.0299999999999998</v>
      </c>
      <c r="X1255" s="143">
        <f t="shared" si="696"/>
        <v>322.20000000000005</v>
      </c>
      <c r="Y1255" s="143">
        <f t="shared" si="697"/>
        <v>0.50600000000000001</v>
      </c>
      <c r="AD1255">
        <v>152</v>
      </c>
      <c r="AE1255">
        <v>-1</v>
      </c>
      <c r="AF1255" s="10">
        <v>37.9</v>
      </c>
      <c r="AG1255" s="10">
        <v>58.12</v>
      </c>
      <c r="AH1255" s="10">
        <f t="shared" si="698"/>
        <v>365918.43907162891</v>
      </c>
      <c r="AI1255" s="11">
        <f t="shared" si="686"/>
        <v>0</v>
      </c>
      <c r="AJ1255">
        <f t="shared" si="687"/>
        <v>0</v>
      </c>
      <c r="AK1255" t="e">
        <f t="shared" si="699"/>
        <v>#DIV/0!</v>
      </c>
      <c r="AL1255">
        <f t="shared" si="700"/>
        <v>12.286267224000001</v>
      </c>
      <c r="AM1255" s="5">
        <f t="shared" si="701"/>
        <v>4.0600000000000005</v>
      </c>
      <c r="AN1255">
        <v>0</v>
      </c>
      <c r="AO1255" s="72">
        <f t="shared" si="702"/>
        <v>1</v>
      </c>
      <c r="AP1255" s="72">
        <f t="shared" si="703"/>
        <v>0.60000000000000009</v>
      </c>
      <c r="AQ1255" s="72">
        <f t="shared" si="704"/>
        <v>0.8</v>
      </c>
      <c r="AR1255" s="71" t="e">
        <f t="shared" si="705"/>
        <v>#DIV/0!</v>
      </c>
      <c r="BA1255">
        <f t="shared" si="706"/>
        <v>49</v>
      </c>
      <c r="BB1255" s="91" t="e">
        <f t="shared" si="707"/>
        <v>#DIV/0!</v>
      </c>
    </row>
    <row r="1256" spans="1:54">
      <c r="A1256" s="2" t="s">
        <v>1379</v>
      </c>
      <c r="B1256" s="7" t="s">
        <v>41199</v>
      </c>
      <c r="C1256" s="17">
        <f t="shared" si="688"/>
        <v>16.700000000000003</v>
      </c>
      <c r="D1256" s="28">
        <f t="shared" si="689"/>
        <v>17</v>
      </c>
      <c r="E1256" s="8">
        <f t="shared" si="708"/>
        <v>7</v>
      </c>
      <c r="F1256" s="2" t="s">
        <v>6368</v>
      </c>
      <c r="G1256" s="54">
        <f t="shared" si="709"/>
        <v>15.799999999999999</v>
      </c>
      <c r="H1256" s="20">
        <f t="shared" si="710"/>
        <v>0.515683</v>
      </c>
      <c r="I1256" s="14" t="s">
        <v>16334</v>
      </c>
      <c r="J1256" s="14" t="s">
        <v>11353</v>
      </c>
      <c r="K1256" s="14" t="s">
        <v>21295</v>
      </c>
      <c r="L1256" s="14" t="s">
        <v>26256</v>
      </c>
      <c r="M1256" s="28">
        <f t="shared" si="711"/>
        <v>10.6</v>
      </c>
      <c r="N1256" s="46">
        <f t="shared" si="690"/>
        <v>5.8</v>
      </c>
      <c r="O1256" s="17">
        <f t="shared" si="691"/>
        <v>1.2000000000000002</v>
      </c>
      <c r="P1256" s="17">
        <f t="shared" si="691"/>
        <v>7.8000000000000007</v>
      </c>
      <c r="Q1256" s="124">
        <f t="shared" si="692"/>
        <v>0.4</v>
      </c>
      <c r="R1256" s="26">
        <f t="shared" si="693"/>
        <v>0.8</v>
      </c>
      <c r="S1256" s="2" t="s">
        <v>31218</v>
      </c>
      <c r="T1256" s="2" t="s">
        <v>36197</v>
      </c>
      <c r="U1256" s="24">
        <f t="shared" si="694"/>
        <v>289.70000000000005</v>
      </c>
      <c r="V1256" s="66">
        <f t="shared" si="694"/>
        <v>367.90000000000003</v>
      </c>
      <c r="W1256" s="54">
        <f t="shared" si="695"/>
        <v>1.58</v>
      </c>
      <c r="X1256" s="143">
        <f t="shared" si="696"/>
        <v>289.70000000000005</v>
      </c>
      <c r="Y1256" s="143">
        <f t="shared" si="697"/>
        <v>0.41600000000000004</v>
      </c>
      <c r="AD1256">
        <v>152</v>
      </c>
      <c r="AE1256">
        <v>-1</v>
      </c>
      <c r="AF1256" s="10">
        <v>37.9</v>
      </c>
      <c r="AG1256" s="10">
        <v>58.12</v>
      </c>
      <c r="AH1256" s="10">
        <f t="shared" si="698"/>
        <v>263383.02404278499</v>
      </c>
      <c r="AI1256" s="11">
        <f t="shared" si="686"/>
        <v>0</v>
      </c>
      <c r="AJ1256">
        <f t="shared" si="687"/>
        <v>0</v>
      </c>
      <c r="AK1256" t="e">
        <f t="shared" si="699"/>
        <v>#DIV/0!</v>
      </c>
      <c r="AL1256">
        <f t="shared" si="700"/>
        <v>3.626565696000001</v>
      </c>
      <c r="AM1256" s="5">
        <f t="shared" si="701"/>
        <v>3.14</v>
      </c>
      <c r="AN1256">
        <v>0</v>
      </c>
      <c r="AO1256" s="72">
        <f t="shared" si="702"/>
        <v>0.8</v>
      </c>
      <c r="AP1256" s="72">
        <f t="shared" si="703"/>
        <v>0.4</v>
      </c>
      <c r="AQ1256" s="72">
        <f t="shared" si="704"/>
        <v>0.4</v>
      </c>
      <c r="AR1256" s="71" t="e">
        <f t="shared" si="705"/>
        <v>#DIV/0!</v>
      </c>
      <c r="BA1256">
        <f t="shared" si="706"/>
        <v>17</v>
      </c>
      <c r="BB1256" s="91" t="e">
        <f t="shared" si="707"/>
        <v>#DIV/0!</v>
      </c>
    </row>
    <row r="1257" spans="1:54">
      <c r="A1257" s="2" t="s">
        <v>1380</v>
      </c>
      <c r="B1257" s="7" t="s">
        <v>41200</v>
      </c>
      <c r="C1257" s="17">
        <f t="shared" si="688"/>
        <v>26</v>
      </c>
      <c r="D1257" s="28">
        <f t="shared" si="689"/>
        <v>283</v>
      </c>
      <c r="E1257" s="8">
        <f t="shared" si="708"/>
        <v>8</v>
      </c>
      <c r="F1257" s="2" t="s">
        <v>6369</v>
      </c>
      <c r="G1257" s="54">
        <f t="shared" si="709"/>
        <v>25.1</v>
      </c>
      <c r="H1257" s="20">
        <f t="shared" si="710"/>
        <v>0.66264460000000003</v>
      </c>
      <c r="I1257" s="14" t="s">
        <v>16335</v>
      </c>
      <c r="J1257" s="14" t="s">
        <v>11354</v>
      </c>
      <c r="K1257" s="14" t="s">
        <v>21296</v>
      </c>
      <c r="L1257" s="14" t="s">
        <v>26257</v>
      </c>
      <c r="M1257" s="28">
        <f t="shared" si="711"/>
        <v>14.1</v>
      </c>
      <c r="N1257" s="46">
        <f t="shared" si="690"/>
        <v>6.4</v>
      </c>
      <c r="O1257" s="17">
        <f t="shared" si="691"/>
        <v>2</v>
      </c>
      <c r="P1257" s="17">
        <f t="shared" si="691"/>
        <v>0.8</v>
      </c>
      <c r="Q1257" s="124">
        <f t="shared" si="692"/>
        <v>0.8</v>
      </c>
      <c r="R1257" s="26">
        <f t="shared" si="693"/>
        <v>2.6</v>
      </c>
      <c r="S1257" s="2" t="s">
        <v>31219</v>
      </c>
      <c r="T1257" s="2" t="s">
        <v>36198</v>
      </c>
      <c r="U1257" s="24">
        <f t="shared" si="694"/>
        <v>555.9</v>
      </c>
      <c r="V1257" s="66">
        <f t="shared" si="694"/>
        <v>416.40000000000003</v>
      </c>
      <c r="W1257" s="54">
        <f t="shared" si="695"/>
        <v>2.5099999999999998</v>
      </c>
      <c r="X1257" s="143">
        <f t="shared" si="696"/>
        <v>555.9</v>
      </c>
      <c r="Y1257" s="143">
        <f t="shared" si="697"/>
        <v>0.60199999999999998</v>
      </c>
      <c r="AD1257">
        <v>152</v>
      </c>
      <c r="AE1257">
        <v>-1</v>
      </c>
      <c r="AF1257" s="10">
        <v>37.9</v>
      </c>
      <c r="AG1257" s="10">
        <v>58.12</v>
      </c>
      <c r="AH1257" s="10">
        <f t="shared" si="698"/>
        <v>127979.94513257228</v>
      </c>
      <c r="AI1257" s="11">
        <f t="shared" si="686"/>
        <v>0</v>
      </c>
      <c r="AJ1257">
        <f t="shared" si="687"/>
        <v>0</v>
      </c>
      <c r="AK1257" t="e">
        <f t="shared" si="699"/>
        <v>#DIV/0!</v>
      </c>
      <c r="AL1257">
        <f t="shared" si="700"/>
        <v>1.4033984640000001</v>
      </c>
      <c r="AM1257" s="5">
        <f t="shared" si="701"/>
        <v>5</v>
      </c>
      <c r="AN1257">
        <v>0</v>
      </c>
      <c r="AO1257" s="72">
        <f t="shared" si="702"/>
        <v>2.6</v>
      </c>
      <c r="AP1257" s="72">
        <f t="shared" si="703"/>
        <v>0.8</v>
      </c>
      <c r="AQ1257" s="72">
        <f t="shared" si="704"/>
        <v>1</v>
      </c>
      <c r="AR1257" s="71" t="e">
        <f t="shared" si="705"/>
        <v>#DIV/0!</v>
      </c>
      <c r="BA1257">
        <f t="shared" si="706"/>
        <v>283</v>
      </c>
      <c r="BB1257" s="91" t="e">
        <f t="shared" si="707"/>
        <v>#DIV/0!</v>
      </c>
    </row>
    <row r="1258" spans="1:54">
      <c r="A1258" s="2" t="s">
        <v>1381</v>
      </c>
      <c r="B1258" s="7" t="s">
        <v>41201</v>
      </c>
      <c r="C1258" s="17">
        <f t="shared" si="688"/>
        <v>29.900000000000002</v>
      </c>
      <c r="D1258" s="28">
        <f t="shared" si="689"/>
        <v>236</v>
      </c>
      <c r="E1258" s="8">
        <f t="shared" si="708"/>
        <v>10</v>
      </c>
      <c r="F1258" s="2" t="s">
        <v>6370</v>
      </c>
      <c r="G1258" s="54">
        <f t="shared" si="709"/>
        <v>28.900000000000002</v>
      </c>
      <c r="H1258" s="20">
        <f t="shared" si="710"/>
        <v>0.3616663</v>
      </c>
      <c r="I1258" s="14" t="s">
        <v>16336</v>
      </c>
      <c r="J1258" s="14" t="s">
        <v>11355</v>
      </c>
      <c r="K1258" s="14" t="s">
        <v>21297</v>
      </c>
      <c r="L1258" s="14" t="s">
        <v>26258</v>
      </c>
      <c r="M1258" s="28">
        <f t="shared" si="711"/>
        <v>10.399999999999999</v>
      </c>
      <c r="N1258" s="46">
        <f t="shared" si="690"/>
        <v>7</v>
      </c>
      <c r="O1258" s="17">
        <f t="shared" si="691"/>
        <v>0.8</v>
      </c>
      <c r="P1258" s="17">
        <f t="shared" si="691"/>
        <v>8.2000000000000011</v>
      </c>
      <c r="Q1258" s="124">
        <f t="shared" si="692"/>
        <v>1.2000000000000002</v>
      </c>
      <c r="R1258" s="26">
        <f t="shared" si="693"/>
        <v>1.8</v>
      </c>
      <c r="S1258" s="2" t="s">
        <v>31220</v>
      </c>
      <c r="T1258" s="2" t="s">
        <v>36199</v>
      </c>
      <c r="U1258" s="24">
        <f t="shared" si="694"/>
        <v>508.70000000000005</v>
      </c>
      <c r="V1258" s="66">
        <f t="shared" si="694"/>
        <v>332.1</v>
      </c>
      <c r="W1258" s="54">
        <f t="shared" si="695"/>
        <v>2.8899999999999997</v>
      </c>
      <c r="X1258" s="143">
        <f t="shared" si="696"/>
        <v>508.70000000000005</v>
      </c>
      <c r="Y1258" s="143">
        <f t="shared" si="697"/>
        <v>0.67799999999999994</v>
      </c>
      <c r="AD1258">
        <v>152</v>
      </c>
      <c r="AE1258">
        <v>-1</v>
      </c>
      <c r="AF1258" s="10">
        <v>37.9</v>
      </c>
      <c r="AG1258" s="10">
        <v>58.12</v>
      </c>
      <c r="AH1258" s="10">
        <f t="shared" si="698"/>
        <v>317432.85411643656</v>
      </c>
      <c r="AI1258" s="11">
        <f t="shared" si="686"/>
        <v>0</v>
      </c>
      <c r="AJ1258">
        <f t="shared" si="687"/>
        <v>0</v>
      </c>
      <c r="AK1258" t="e">
        <f t="shared" si="699"/>
        <v>#DIV/0!</v>
      </c>
      <c r="AL1258">
        <f t="shared" si="700"/>
        <v>7.5374443296000013</v>
      </c>
      <c r="AM1258" s="5">
        <f t="shared" si="701"/>
        <v>5.78</v>
      </c>
      <c r="AN1258">
        <v>0</v>
      </c>
      <c r="AO1258" s="72">
        <f t="shared" si="702"/>
        <v>1.8</v>
      </c>
      <c r="AP1258" s="72">
        <f t="shared" si="703"/>
        <v>1.2000000000000002</v>
      </c>
      <c r="AQ1258" s="72">
        <f t="shared" si="704"/>
        <v>1.2000000000000002</v>
      </c>
      <c r="AR1258" s="71" t="e">
        <f t="shared" si="705"/>
        <v>#DIV/0!</v>
      </c>
      <c r="BA1258">
        <f t="shared" si="706"/>
        <v>236</v>
      </c>
      <c r="BB1258" s="91" t="e">
        <f t="shared" si="707"/>
        <v>#DIV/0!</v>
      </c>
    </row>
    <row r="1259" spans="1:54">
      <c r="A1259" s="2" t="s">
        <v>1382</v>
      </c>
      <c r="B1259" s="7" t="s">
        <v>41202</v>
      </c>
      <c r="C1259" s="17">
        <f t="shared" si="688"/>
        <v>17.100000000000001</v>
      </c>
      <c r="D1259" s="28">
        <f t="shared" si="689"/>
        <v>22</v>
      </c>
      <c r="E1259" s="8">
        <f t="shared" si="708"/>
        <v>13</v>
      </c>
      <c r="F1259" s="2" t="s">
        <v>6371</v>
      </c>
      <c r="G1259" s="54">
        <f t="shared" si="709"/>
        <v>16.200000000000003</v>
      </c>
      <c r="H1259" s="20">
        <f t="shared" si="710"/>
        <v>0.47774830000000001</v>
      </c>
      <c r="I1259" s="14" t="s">
        <v>16337</v>
      </c>
      <c r="J1259" s="14" t="s">
        <v>11356</v>
      </c>
      <c r="K1259" s="14" t="s">
        <v>21298</v>
      </c>
      <c r="L1259" s="14" t="s">
        <v>26259</v>
      </c>
      <c r="M1259" s="28">
        <f t="shared" si="711"/>
        <v>13.6</v>
      </c>
      <c r="N1259" s="46">
        <f t="shared" si="690"/>
        <v>6.8</v>
      </c>
      <c r="O1259" s="17">
        <f t="shared" si="691"/>
        <v>1.2000000000000002</v>
      </c>
      <c r="P1259" s="17">
        <f t="shared" si="691"/>
        <v>1.8</v>
      </c>
      <c r="Q1259" s="124">
        <f t="shared" si="692"/>
        <v>1.4000000000000001</v>
      </c>
      <c r="R1259" s="26">
        <f t="shared" si="693"/>
        <v>2.6</v>
      </c>
      <c r="S1259" s="2" t="s">
        <v>31221</v>
      </c>
      <c r="T1259" s="2" t="s">
        <v>36200</v>
      </c>
      <c r="U1259" s="24">
        <f t="shared" si="694"/>
        <v>294.8</v>
      </c>
      <c r="V1259" s="66">
        <f t="shared" si="694"/>
        <v>283.70000000000005</v>
      </c>
      <c r="W1259" s="54">
        <f t="shared" si="695"/>
        <v>1.62</v>
      </c>
      <c r="X1259" s="143">
        <f t="shared" si="696"/>
        <v>294.8</v>
      </c>
      <c r="Y1259" s="143">
        <f t="shared" si="697"/>
        <v>0.42400000000000004</v>
      </c>
      <c r="AD1259">
        <v>152</v>
      </c>
      <c r="AE1259">
        <v>-1</v>
      </c>
      <c r="AF1259" s="10">
        <v>37.9</v>
      </c>
      <c r="AG1259" s="10">
        <v>58.12</v>
      </c>
      <c r="AH1259" s="10">
        <f t="shared" si="698"/>
        <v>372652.14130985079</v>
      </c>
      <c r="AI1259" s="11">
        <f t="shared" si="686"/>
        <v>0</v>
      </c>
      <c r="AJ1259">
        <f t="shared" si="687"/>
        <v>0</v>
      </c>
      <c r="AK1259" t="e">
        <f t="shared" si="699"/>
        <v>#DIV/0!</v>
      </c>
      <c r="AL1259">
        <f t="shared" si="700"/>
        <v>2.9329655472000002</v>
      </c>
      <c r="AM1259" s="5">
        <f t="shared" si="701"/>
        <v>3.22</v>
      </c>
      <c r="AN1259">
        <v>0</v>
      </c>
      <c r="AO1259" s="72">
        <f t="shared" si="702"/>
        <v>2.6</v>
      </c>
      <c r="AP1259" s="72">
        <f t="shared" si="703"/>
        <v>1.4000000000000001</v>
      </c>
      <c r="AQ1259" s="72">
        <f t="shared" si="704"/>
        <v>1.4000000000000001</v>
      </c>
      <c r="AR1259" s="71" t="e">
        <f t="shared" si="705"/>
        <v>#DIV/0!</v>
      </c>
      <c r="BA1259">
        <f t="shared" si="706"/>
        <v>22</v>
      </c>
      <c r="BB1259" s="91" t="e">
        <f t="shared" si="707"/>
        <v>#DIV/0!</v>
      </c>
    </row>
    <row r="1260" spans="1:54">
      <c r="A1260" s="2" t="s">
        <v>1383</v>
      </c>
      <c r="B1260" s="7" t="s">
        <v>41203</v>
      </c>
      <c r="C1260" s="17">
        <f t="shared" si="688"/>
        <v>12.8</v>
      </c>
      <c r="D1260" s="28">
        <f t="shared" si="689"/>
        <v>42</v>
      </c>
      <c r="E1260" s="8">
        <f t="shared" si="708"/>
        <v>7</v>
      </c>
      <c r="F1260" s="2" t="s">
        <v>6372</v>
      </c>
      <c r="G1260" s="54">
        <f t="shared" si="709"/>
        <v>11.9</v>
      </c>
      <c r="H1260" s="20">
        <f t="shared" si="710"/>
        <v>0.89241999999999999</v>
      </c>
      <c r="I1260" s="14" t="s">
        <v>16338</v>
      </c>
      <c r="J1260" s="14" t="s">
        <v>11357</v>
      </c>
      <c r="K1260" s="14" t="s">
        <v>21299</v>
      </c>
      <c r="L1260" s="14" t="s">
        <v>26260</v>
      </c>
      <c r="M1260" s="28">
        <f t="shared" si="711"/>
        <v>12.4</v>
      </c>
      <c r="N1260" s="46">
        <f t="shared" si="690"/>
        <v>6.4</v>
      </c>
      <c r="O1260" s="17">
        <f t="shared" si="691"/>
        <v>2.8000000000000003</v>
      </c>
      <c r="P1260" s="17">
        <f t="shared" si="691"/>
        <v>4.2</v>
      </c>
      <c r="Q1260" s="124">
        <f t="shared" si="692"/>
        <v>0.2</v>
      </c>
      <c r="R1260" s="26">
        <f t="shared" si="693"/>
        <v>0.8</v>
      </c>
      <c r="S1260" s="2" t="s">
        <v>31222</v>
      </c>
      <c r="T1260" s="2" t="s">
        <v>36201</v>
      </c>
      <c r="U1260" s="24">
        <f t="shared" si="694"/>
        <v>314.90000000000003</v>
      </c>
      <c r="V1260" s="66">
        <f t="shared" si="694"/>
        <v>352.1</v>
      </c>
      <c r="W1260" s="54">
        <f t="shared" si="695"/>
        <v>1.19</v>
      </c>
      <c r="X1260" s="143">
        <f t="shared" si="696"/>
        <v>314.90000000000003</v>
      </c>
      <c r="Y1260" s="143">
        <f t="shared" si="697"/>
        <v>0.33799999999999997</v>
      </c>
      <c r="AD1260">
        <v>152</v>
      </c>
      <c r="AE1260">
        <v>-1</v>
      </c>
      <c r="AF1260" s="10">
        <v>37.9</v>
      </c>
      <c r="AG1260" s="10">
        <v>58.12</v>
      </c>
      <c r="AH1260" s="10">
        <f t="shared" si="698"/>
        <v>289352.26380110759</v>
      </c>
      <c r="AI1260" s="11">
        <f t="shared" si="686"/>
        <v>0</v>
      </c>
      <c r="AJ1260">
        <f t="shared" si="687"/>
        <v>0</v>
      </c>
      <c r="AK1260" t="e">
        <f t="shared" si="699"/>
        <v>#DIV/0!</v>
      </c>
      <c r="AL1260">
        <f t="shared" si="700"/>
        <v>1.0121126400000002</v>
      </c>
      <c r="AM1260" s="5">
        <f t="shared" si="701"/>
        <v>2.3600000000000003</v>
      </c>
      <c r="AN1260">
        <v>0</v>
      </c>
      <c r="AO1260" s="72">
        <f t="shared" si="702"/>
        <v>0.8</v>
      </c>
      <c r="AP1260" s="72">
        <f t="shared" si="703"/>
        <v>0.2</v>
      </c>
      <c r="AQ1260" s="72">
        <f t="shared" si="704"/>
        <v>0.2</v>
      </c>
      <c r="AR1260" s="71" t="e">
        <f t="shared" si="705"/>
        <v>#DIV/0!</v>
      </c>
      <c r="BA1260">
        <f t="shared" si="706"/>
        <v>42</v>
      </c>
      <c r="BB1260" s="91" t="e">
        <f t="shared" si="707"/>
        <v>#DIV/0!</v>
      </c>
    </row>
    <row r="1261" spans="1:54">
      <c r="A1261" s="2" t="s">
        <v>1384</v>
      </c>
      <c r="B1261" s="7" t="s">
        <v>41204</v>
      </c>
      <c r="C1261" s="17">
        <f t="shared" si="688"/>
        <v>32.5</v>
      </c>
      <c r="D1261" s="28">
        <f t="shared" si="689"/>
        <v>226</v>
      </c>
      <c r="E1261" s="8">
        <f t="shared" si="708"/>
        <v>7</v>
      </c>
      <c r="F1261" s="2" t="s">
        <v>6373</v>
      </c>
      <c r="G1261" s="54">
        <f t="shared" si="709"/>
        <v>31.5</v>
      </c>
      <c r="H1261" s="20">
        <f t="shared" si="710"/>
        <v>0.17634930000000001</v>
      </c>
      <c r="I1261" s="14" t="s">
        <v>16339</v>
      </c>
      <c r="J1261" s="14" t="s">
        <v>11358</v>
      </c>
      <c r="K1261" s="14" t="s">
        <v>21300</v>
      </c>
      <c r="L1261" s="14" t="s">
        <v>26261</v>
      </c>
      <c r="M1261" s="28">
        <f t="shared" si="711"/>
        <v>13.9</v>
      </c>
      <c r="N1261" s="46">
        <f t="shared" si="690"/>
        <v>6</v>
      </c>
      <c r="O1261" s="17">
        <f t="shared" si="691"/>
        <v>0.4</v>
      </c>
      <c r="P1261" s="17">
        <f t="shared" si="691"/>
        <v>1.2000000000000002</v>
      </c>
      <c r="Q1261" s="124">
        <f t="shared" si="692"/>
        <v>1.4000000000000001</v>
      </c>
      <c r="R1261" s="26">
        <f t="shared" si="693"/>
        <v>1.6</v>
      </c>
      <c r="S1261" s="2" t="s">
        <v>31223</v>
      </c>
      <c r="T1261" s="2" t="s">
        <v>36202</v>
      </c>
      <c r="U1261" s="24">
        <f t="shared" si="694"/>
        <v>499.3</v>
      </c>
      <c r="V1261" s="66">
        <f t="shared" si="694"/>
        <v>401</v>
      </c>
      <c r="W1261" s="54">
        <f t="shared" si="695"/>
        <v>3.15</v>
      </c>
      <c r="X1261" s="143">
        <f t="shared" si="696"/>
        <v>499.3</v>
      </c>
      <c r="Y1261" s="143">
        <f t="shared" si="697"/>
        <v>0.73</v>
      </c>
      <c r="AD1261">
        <v>152</v>
      </c>
      <c r="AE1261">
        <v>-1</v>
      </c>
      <c r="AF1261" s="10">
        <v>37.9</v>
      </c>
      <c r="AG1261" s="10">
        <v>58.12</v>
      </c>
      <c r="AH1261" s="10">
        <f t="shared" si="698"/>
        <v>189048.43642703208</v>
      </c>
      <c r="AI1261" s="11">
        <f t="shared" si="686"/>
        <v>0</v>
      </c>
      <c r="AJ1261">
        <f t="shared" si="687"/>
        <v>0</v>
      </c>
      <c r="AK1261" t="e">
        <f t="shared" si="699"/>
        <v>#DIV/0!</v>
      </c>
      <c r="AL1261">
        <f t="shared" si="700"/>
        <v>0.63256373760000006</v>
      </c>
      <c r="AM1261" s="5">
        <f t="shared" si="701"/>
        <v>6.3</v>
      </c>
      <c r="AN1261">
        <v>0</v>
      </c>
      <c r="AO1261" s="72">
        <f t="shared" si="702"/>
        <v>1.6</v>
      </c>
      <c r="AP1261" s="72">
        <f t="shared" si="703"/>
        <v>1.4000000000000001</v>
      </c>
      <c r="AQ1261" s="72">
        <f t="shared" si="704"/>
        <v>1.4000000000000001</v>
      </c>
      <c r="AR1261" s="71" t="e">
        <f t="shared" si="705"/>
        <v>#DIV/0!</v>
      </c>
      <c r="BA1261">
        <f t="shared" si="706"/>
        <v>226</v>
      </c>
      <c r="BB1261" s="91" t="e">
        <f t="shared" si="707"/>
        <v>#DIV/0!</v>
      </c>
    </row>
    <row r="1262" spans="1:54">
      <c r="A1262" s="2" t="s">
        <v>1385</v>
      </c>
      <c r="B1262" s="7" t="s">
        <v>41205</v>
      </c>
      <c r="C1262" s="17">
        <f t="shared" si="688"/>
        <v>12.700000000000001</v>
      </c>
      <c r="D1262" s="28">
        <f t="shared" si="689"/>
        <v>119</v>
      </c>
      <c r="E1262" s="8">
        <f t="shared" si="708"/>
        <v>3</v>
      </c>
      <c r="F1262" s="2" t="s">
        <v>6374</v>
      </c>
      <c r="G1262" s="54">
        <f t="shared" si="709"/>
        <v>11.799999999999999</v>
      </c>
      <c r="H1262" s="20">
        <f t="shared" si="710"/>
        <v>0.8619637</v>
      </c>
      <c r="I1262" s="14" t="s">
        <v>16340</v>
      </c>
      <c r="J1262" s="14" t="s">
        <v>11359</v>
      </c>
      <c r="K1262" s="14" t="s">
        <v>21301</v>
      </c>
      <c r="L1262" s="14" t="s">
        <v>26262</v>
      </c>
      <c r="M1262" s="28">
        <f t="shared" si="711"/>
        <v>14.1</v>
      </c>
      <c r="N1262" s="46">
        <f t="shared" si="690"/>
        <v>6.8</v>
      </c>
      <c r="O1262" s="17">
        <f t="shared" si="691"/>
        <v>0.60000000000000009</v>
      </c>
      <c r="P1262" s="17">
        <f t="shared" si="691"/>
        <v>0.8</v>
      </c>
      <c r="Q1262" s="124">
        <f t="shared" si="692"/>
        <v>0.2</v>
      </c>
      <c r="R1262" s="26">
        <f t="shared" si="693"/>
        <v>1.6</v>
      </c>
      <c r="S1262" s="2" t="s">
        <v>31224</v>
      </c>
      <c r="T1262" s="2" t="s">
        <v>36203</v>
      </c>
      <c r="U1262" s="24">
        <f t="shared" si="694"/>
        <v>392.20000000000005</v>
      </c>
      <c r="V1262" s="66">
        <f t="shared" si="694"/>
        <v>316</v>
      </c>
      <c r="W1262" s="54">
        <f t="shared" si="695"/>
        <v>1.18</v>
      </c>
      <c r="X1262" s="143">
        <f t="shared" si="696"/>
        <v>392.20000000000005</v>
      </c>
      <c r="Y1262" s="143">
        <f t="shared" si="697"/>
        <v>0.33599999999999997</v>
      </c>
      <c r="AD1262">
        <v>152</v>
      </c>
      <c r="AE1262">
        <v>-1</v>
      </c>
      <c r="AF1262" s="10">
        <v>37.9</v>
      </c>
      <c r="AG1262" s="10">
        <v>58.12</v>
      </c>
      <c r="AH1262" s="10">
        <f t="shared" si="698"/>
        <v>337397.54977571708</v>
      </c>
      <c r="AI1262" s="11">
        <f t="shared" si="686"/>
        <v>0</v>
      </c>
      <c r="AJ1262">
        <f t="shared" si="687"/>
        <v>0</v>
      </c>
      <c r="AK1262" t="e">
        <f t="shared" si="699"/>
        <v>#DIV/0!</v>
      </c>
      <c r="AL1262">
        <f t="shared" si="700"/>
        <v>0.10601187840000002</v>
      </c>
      <c r="AM1262" s="5">
        <f t="shared" si="701"/>
        <v>2.3400000000000003</v>
      </c>
      <c r="AN1262">
        <v>0</v>
      </c>
      <c r="AO1262" s="72">
        <f t="shared" si="702"/>
        <v>1.6</v>
      </c>
      <c r="AP1262" s="72">
        <f t="shared" si="703"/>
        <v>0.2</v>
      </c>
      <c r="AQ1262" s="72">
        <f t="shared" si="704"/>
        <v>0.4</v>
      </c>
      <c r="AR1262" s="71" t="e">
        <f t="shared" si="705"/>
        <v>#DIV/0!</v>
      </c>
      <c r="BA1262">
        <f t="shared" si="706"/>
        <v>119</v>
      </c>
      <c r="BB1262" s="91" t="e">
        <f t="shared" si="707"/>
        <v>#DIV/0!</v>
      </c>
    </row>
    <row r="1263" spans="1:54">
      <c r="A1263" s="2" t="s">
        <v>1386</v>
      </c>
      <c r="B1263" s="7" t="s">
        <v>41206</v>
      </c>
      <c r="C1263" s="17">
        <f t="shared" si="688"/>
        <v>7.2</v>
      </c>
      <c r="D1263" s="28">
        <f t="shared" si="689"/>
        <v>189</v>
      </c>
      <c r="E1263" s="8">
        <f t="shared" si="708"/>
        <v>4</v>
      </c>
      <c r="F1263" s="2" t="s">
        <v>6375</v>
      </c>
      <c r="G1263" s="54">
        <f t="shared" si="709"/>
        <v>6.3</v>
      </c>
      <c r="H1263" s="20">
        <f t="shared" si="710"/>
        <v>0.66150940000000003</v>
      </c>
      <c r="I1263" s="14" t="s">
        <v>16341</v>
      </c>
      <c r="J1263" s="14" t="s">
        <v>11360</v>
      </c>
      <c r="K1263" s="14" t="s">
        <v>21302</v>
      </c>
      <c r="L1263" s="14" t="s">
        <v>26263</v>
      </c>
      <c r="M1263" s="28">
        <f t="shared" si="711"/>
        <v>10.3</v>
      </c>
      <c r="N1263" s="46">
        <f t="shared" si="690"/>
        <v>5.6</v>
      </c>
      <c r="O1263" s="17">
        <f t="shared" si="691"/>
        <v>1</v>
      </c>
      <c r="P1263" s="17">
        <f t="shared" si="691"/>
        <v>8.4</v>
      </c>
      <c r="Q1263" s="124">
        <f t="shared" si="692"/>
        <v>0.2</v>
      </c>
      <c r="R1263" s="26">
        <f t="shared" si="693"/>
        <v>0.8</v>
      </c>
      <c r="S1263" s="2" t="s">
        <v>31225</v>
      </c>
      <c r="T1263" s="2" t="s">
        <v>36204</v>
      </c>
      <c r="U1263" s="24">
        <f t="shared" si="694"/>
        <v>462.5</v>
      </c>
      <c r="V1263" s="66">
        <f t="shared" si="694"/>
        <v>405.20000000000005</v>
      </c>
      <c r="W1263" s="54">
        <f t="shared" si="695"/>
        <v>0.63</v>
      </c>
      <c r="X1263" s="143">
        <f t="shared" si="696"/>
        <v>462.5</v>
      </c>
      <c r="Y1263" s="143">
        <f t="shared" si="697"/>
        <v>0.22600000000000001</v>
      </c>
      <c r="AD1263">
        <v>152</v>
      </c>
      <c r="AE1263">
        <v>-1</v>
      </c>
      <c r="AF1263" s="10">
        <v>37.9</v>
      </c>
      <c r="AG1263" s="10">
        <v>58.12</v>
      </c>
      <c r="AH1263" s="10">
        <f t="shared" si="698"/>
        <v>175746.17111931651</v>
      </c>
      <c r="AI1263" s="11">
        <f t="shared" si="686"/>
        <v>0</v>
      </c>
      <c r="AJ1263">
        <f t="shared" si="687"/>
        <v>0</v>
      </c>
      <c r="AK1263" t="e">
        <f t="shared" si="699"/>
        <v>#DIV/0!</v>
      </c>
      <c r="AL1263">
        <f t="shared" si="700"/>
        <v>2.2746568319999998</v>
      </c>
      <c r="AM1263" s="5">
        <f t="shared" si="701"/>
        <v>1.24</v>
      </c>
      <c r="AN1263">
        <v>0</v>
      </c>
      <c r="AO1263" s="72">
        <f t="shared" si="702"/>
        <v>0.8</v>
      </c>
      <c r="AP1263" s="72">
        <f t="shared" si="703"/>
        <v>0.2</v>
      </c>
      <c r="AQ1263" s="72">
        <f t="shared" si="704"/>
        <v>0.4</v>
      </c>
      <c r="AR1263" s="71" t="e">
        <f t="shared" si="705"/>
        <v>#DIV/0!</v>
      </c>
      <c r="BA1263">
        <f t="shared" si="706"/>
        <v>189</v>
      </c>
      <c r="BB1263" s="91" t="e">
        <f t="shared" si="707"/>
        <v>#DIV/0!</v>
      </c>
    </row>
    <row r="1264" spans="1:54">
      <c r="A1264" s="2" t="s">
        <v>1387</v>
      </c>
      <c r="B1264" s="7" t="s">
        <v>41207</v>
      </c>
      <c r="C1264" s="17">
        <f t="shared" si="688"/>
        <v>36.5</v>
      </c>
      <c r="D1264" s="28">
        <f t="shared" si="689"/>
        <v>254</v>
      </c>
      <c r="E1264" s="8">
        <f t="shared" si="708"/>
        <v>12</v>
      </c>
      <c r="F1264" s="2" t="s">
        <v>6376</v>
      </c>
      <c r="G1264" s="54">
        <f t="shared" si="709"/>
        <v>35.6</v>
      </c>
      <c r="H1264" s="20">
        <f t="shared" si="710"/>
        <v>0.70899440000000002</v>
      </c>
      <c r="I1264" s="14" t="s">
        <v>16342</v>
      </c>
      <c r="J1264" s="14" t="s">
        <v>11361</v>
      </c>
      <c r="K1264" s="14" t="s">
        <v>21303</v>
      </c>
      <c r="L1264" s="14" t="s">
        <v>26264</v>
      </c>
      <c r="M1264" s="28">
        <f t="shared" si="711"/>
        <v>12.8</v>
      </c>
      <c r="N1264" s="46">
        <f t="shared" si="690"/>
        <v>6.2</v>
      </c>
      <c r="O1264" s="17">
        <f t="shared" si="691"/>
        <v>2.4000000000000004</v>
      </c>
      <c r="P1264" s="17">
        <f t="shared" si="691"/>
        <v>3.4000000000000004</v>
      </c>
      <c r="Q1264" s="124">
        <f t="shared" si="692"/>
        <v>0.60000000000000009</v>
      </c>
      <c r="R1264" s="26">
        <f t="shared" si="693"/>
        <v>2</v>
      </c>
      <c r="S1264" s="2" t="s">
        <v>31226</v>
      </c>
      <c r="T1264" s="2" t="s">
        <v>36205</v>
      </c>
      <c r="U1264" s="24">
        <f t="shared" si="694"/>
        <v>526.6</v>
      </c>
      <c r="V1264" s="66">
        <f t="shared" si="694"/>
        <v>305.8</v>
      </c>
      <c r="W1264" s="54">
        <f t="shared" si="695"/>
        <v>3.5599999999999996</v>
      </c>
      <c r="X1264" s="143">
        <f t="shared" si="696"/>
        <v>526.6</v>
      </c>
      <c r="Y1264" s="143">
        <f t="shared" si="697"/>
        <v>0.81199999999999994</v>
      </c>
      <c r="AD1264">
        <v>152</v>
      </c>
      <c r="AE1264">
        <v>-1</v>
      </c>
      <c r="AF1264" s="10">
        <v>37.9</v>
      </c>
      <c r="AG1264" s="10">
        <v>58.12</v>
      </c>
      <c r="AH1264" s="10">
        <f t="shared" si="698"/>
        <v>349195.1416594375</v>
      </c>
      <c r="AI1264" s="11">
        <f t="shared" si="686"/>
        <v>0</v>
      </c>
      <c r="AJ1264">
        <f t="shared" si="687"/>
        <v>0</v>
      </c>
      <c r="AK1264" t="e">
        <f t="shared" si="699"/>
        <v>#DIV/0!</v>
      </c>
      <c r="AL1264">
        <f t="shared" si="700"/>
        <v>4.7492113920000012</v>
      </c>
      <c r="AM1264" s="5">
        <f t="shared" si="701"/>
        <v>7.1</v>
      </c>
      <c r="AN1264">
        <v>0</v>
      </c>
      <c r="AO1264" s="72">
        <f t="shared" si="702"/>
        <v>2</v>
      </c>
      <c r="AP1264" s="72">
        <f t="shared" si="703"/>
        <v>0.60000000000000009</v>
      </c>
      <c r="AQ1264" s="72">
        <f t="shared" si="704"/>
        <v>0.60000000000000009</v>
      </c>
      <c r="AR1264" s="71" t="e">
        <f t="shared" si="705"/>
        <v>#DIV/0!</v>
      </c>
      <c r="BA1264">
        <f t="shared" si="706"/>
        <v>254</v>
      </c>
      <c r="BB1264" s="91" t="e">
        <f t="shared" si="707"/>
        <v>#DIV/0!</v>
      </c>
    </row>
    <row r="1265" spans="1:54">
      <c r="A1265" s="2" t="s">
        <v>1388</v>
      </c>
      <c r="B1265" s="7" t="s">
        <v>41208</v>
      </c>
      <c r="C1265" s="17">
        <f t="shared" si="688"/>
        <v>13.8</v>
      </c>
      <c r="D1265" s="28">
        <f t="shared" si="689"/>
        <v>266</v>
      </c>
      <c r="E1265" s="8">
        <f t="shared" si="708"/>
        <v>7</v>
      </c>
      <c r="F1265" s="2" t="s">
        <v>6377</v>
      </c>
      <c r="G1265" s="54">
        <f t="shared" si="709"/>
        <v>12.799999999999999</v>
      </c>
      <c r="H1265" s="20">
        <f t="shared" si="710"/>
        <v>0.89319640000000011</v>
      </c>
      <c r="I1265" s="14" t="s">
        <v>16343</v>
      </c>
      <c r="J1265" s="14" t="s">
        <v>11362</v>
      </c>
      <c r="K1265" s="14" t="s">
        <v>21304</v>
      </c>
      <c r="L1265" s="14" t="s">
        <v>26265</v>
      </c>
      <c r="M1265" s="28">
        <f t="shared" si="711"/>
        <v>13.2</v>
      </c>
      <c r="N1265" s="46">
        <f t="shared" si="690"/>
        <v>5.2</v>
      </c>
      <c r="O1265" s="17">
        <f t="shared" si="691"/>
        <v>2.4000000000000004</v>
      </c>
      <c r="P1265" s="17">
        <f t="shared" si="691"/>
        <v>2.6</v>
      </c>
      <c r="Q1265" s="124">
        <f t="shared" si="692"/>
        <v>0.2</v>
      </c>
      <c r="R1265" s="26">
        <f t="shared" si="693"/>
        <v>2.6</v>
      </c>
      <c r="S1265" s="2" t="s">
        <v>31227</v>
      </c>
      <c r="T1265" s="2" t="s">
        <v>36206</v>
      </c>
      <c r="U1265" s="24">
        <f t="shared" si="694"/>
        <v>538.6</v>
      </c>
      <c r="V1265" s="66">
        <f t="shared" si="694"/>
        <v>397.20000000000005</v>
      </c>
      <c r="W1265" s="54">
        <f t="shared" si="695"/>
        <v>1.28</v>
      </c>
      <c r="X1265" s="143">
        <f t="shared" si="696"/>
        <v>538.6</v>
      </c>
      <c r="Y1265" s="143">
        <f t="shared" si="697"/>
        <v>0.35599999999999998</v>
      </c>
      <c r="AD1265">
        <v>152</v>
      </c>
      <c r="AE1265">
        <v>-1</v>
      </c>
      <c r="AF1265" s="10">
        <v>37.9</v>
      </c>
      <c r="AG1265" s="10">
        <v>58.12</v>
      </c>
      <c r="AH1265" s="10">
        <f t="shared" si="698"/>
        <v>200050.27237291035</v>
      </c>
      <c r="AI1265" s="11">
        <f t="shared" si="686"/>
        <v>0</v>
      </c>
      <c r="AJ1265">
        <f t="shared" si="687"/>
        <v>0</v>
      </c>
      <c r="AK1265" t="e">
        <f t="shared" si="699"/>
        <v>#DIV/0!</v>
      </c>
      <c r="AL1265">
        <f t="shared" si="700"/>
        <v>1.7327816063999986</v>
      </c>
      <c r="AM1265" s="5">
        <f t="shared" si="701"/>
        <v>2.56</v>
      </c>
      <c r="AN1265">
        <v>0</v>
      </c>
      <c r="AO1265" s="72">
        <f t="shared" si="702"/>
        <v>2.6</v>
      </c>
      <c r="AP1265" s="72">
        <f t="shared" si="703"/>
        <v>0.2</v>
      </c>
      <c r="AQ1265" s="72">
        <f t="shared" si="704"/>
        <v>0.4</v>
      </c>
      <c r="AR1265" s="71" t="e">
        <f t="shared" si="705"/>
        <v>#DIV/0!</v>
      </c>
      <c r="BA1265">
        <f t="shared" si="706"/>
        <v>266</v>
      </c>
      <c r="BB1265" s="91" t="e">
        <f t="shared" si="707"/>
        <v>#DIV/0!</v>
      </c>
    </row>
    <row r="1266" spans="1:54">
      <c r="A1266" s="2" t="s">
        <v>1389</v>
      </c>
      <c r="B1266" s="7" t="s">
        <v>41209</v>
      </c>
      <c r="C1266" s="17">
        <f t="shared" si="688"/>
        <v>22.8</v>
      </c>
      <c r="D1266" s="28">
        <f t="shared" si="689"/>
        <v>87</v>
      </c>
      <c r="E1266" s="8">
        <f t="shared" si="708"/>
        <v>9</v>
      </c>
      <c r="F1266" s="2" t="s">
        <v>6378</v>
      </c>
      <c r="G1266" s="54">
        <f t="shared" si="709"/>
        <v>21.8</v>
      </c>
      <c r="H1266" s="20">
        <f t="shared" si="710"/>
        <v>0.40436729999999999</v>
      </c>
      <c r="I1266" s="14" t="s">
        <v>16344</v>
      </c>
      <c r="J1266" s="14" t="s">
        <v>11363</v>
      </c>
      <c r="K1266" s="14" t="s">
        <v>21305</v>
      </c>
      <c r="L1266" s="14" t="s">
        <v>26266</v>
      </c>
      <c r="M1266" s="28">
        <f t="shared" si="711"/>
        <v>9.8000000000000007</v>
      </c>
      <c r="N1266" s="46">
        <f t="shared" si="690"/>
        <v>5</v>
      </c>
      <c r="O1266" s="17">
        <f t="shared" si="691"/>
        <v>2.2000000000000002</v>
      </c>
      <c r="P1266" s="17">
        <f t="shared" si="691"/>
        <v>9.4</v>
      </c>
      <c r="Q1266" s="124">
        <f t="shared" si="692"/>
        <v>0.4</v>
      </c>
      <c r="R1266" s="26">
        <f t="shared" si="693"/>
        <v>0.60000000000000009</v>
      </c>
      <c r="S1266" s="2" t="s">
        <v>31228</v>
      </c>
      <c r="T1266" s="2" t="s">
        <v>36207</v>
      </c>
      <c r="U1266" s="24">
        <f t="shared" si="694"/>
        <v>359.8</v>
      </c>
      <c r="V1266" s="66">
        <f t="shared" si="694"/>
        <v>408.6</v>
      </c>
      <c r="W1266" s="54">
        <f t="shared" si="695"/>
        <v>2.1799999999999997</v>
      </c>
      <c r="X1266" s="143">
        <f t="shared" si="696"/>
        <v>359.8</v>
      </c>
      <c r="Y1266" s="143">
        <f t="shared" si="697"/>
        <v>0.53599999999999992</v>
      </c>
      <c r="AD1266">
        <v>152</v>
      </c>
      <c r="AE1266">
        <v>-1</v>
      </c>
      <c r="AF1266" s="10">
        <v>37.9</v>
      </c>
      <c r="AG1266" s="10">
        <v>58.12</v>
      </c>
      <c r="AH1266" s="10">
        <f t="shared" si="698"/>
        <v>163510.94056806291</v>
      </c>
      <c r="AI1266" s="11">
        <f t="shared" si="686"/>
        <v>0</v>
      </c>
      <c r="AJ1266">
        <f t="shared" si="687"/>
        <v>0</v>
      </c>
      <c r="AK1266" t="e">
        <f t="shared" si="699"/>
        <v>#DIV/0!</v>
      </c>
      <c r="AL1266">
        <f t="shared" si="700"/>
        <v>7.3906105416000019</v>
      </c>
      <c r="AM1266" s="5">
        <f t="shared" si="701"/>
        <v>4.3600000000000003</v>
      </c>
      <c r="AN1266">
        <v>0</v>
      </c>
      <c r="AO1266" s="72">
        <f t="shared" si="702"/>
        <v>0.60000000000000009</v>
      </c>
      <c r="AP1266" s="72">
        <f t="shared" si="703"/>
        <v>0.4</v>
      </c>
      <c r="AQ1266" s="72">
        <f t="shared" si="704"/>
        <v>0.4</v>
      </c>
      <c r="AR1266" s="71" t="e">
        <f t="shared" si="705"/>
        <v>#DIV/0!</v>
      </c>
      <c r="BA1266">
        <f t="shared" si="706"/>
        <v>87</v>
      </c>
      <c r="BB1266" s="91" t="e">
        <f t="shared" si="707"/>
        <v>#DIV/0!</v>
      </c>
    </row>
    <row r="1267" spans="1:54">
      <c r="A1267" s="2" t="s">
        <v>1390</v>
      </c>
      <c r="B1267" s="7" t="s">
        <v>41210</v>
      </c>
      <c r="C1267" s="17">
        <f t="shared" si="688"/>
        <v>20.700000000000003</v>
      </c>
      <c r="D1267" s="28">
        <f t="shared" si="689"/>
        <v>274</v>
      </c>
      <c r="E1267" s="8">
        <f t="shared" si="708"/>
        <v>9</v>
      </c>
      <c r="F1267" s="2" t="s">
        <v>6379</v>
      </c>
      <c r="G1267" s="54">
        <f t="shared" si="709"/>
        <v>19.700000000000003</v>
      </c>
      <c r="H1267" s="20">
        <f t="shared" si="710"/>
        <v>0.56192509999999996</v>
      </c>
      <c r="I1267" s="14" t="s">
        <v>16345</v>
      </c>
      <c r="J1267" s="14" t="s">
        <v>11364</v>
      </c>
      <c r="K1267" s="14" t="s">
        <v>21306</v>
      </c>
      <c r="L1267" s="14" t="s">
        <v>26267</v>
      </c>
      <c r="M1267" s="28">
        <f t="shared" si="711"/>
        <v>10.3</v>
      </c>
      <c r="N1267" s="46">
        <f t="shared" si="690"/>
        <v>5.8</v>
      </c>
      <c r="O1267" s="17">
        <f t="shared" si="691"/>
        <v>2.2000000000000002</v>
      </c>
      <c r="P1267" s="17">
        <f t="shared" si="691"/>
        <v>8.4</v>
      </c>
      <c r="Q1267" s="124">
        <f t="shared" si="692"/>
        <v>0.4</v>
      </c>
      <c r="R1267" s="26">
        <f t="shared" si="693"/>
        <v>0.8</v>
      </c>
      <c r="S1267" s="2" t="s">
        <v>31229</v>
      </c>
      <c r="T1267" s="2" t="s">
        <v>36208</v>
      </c>
      <c r="U1267" s="24">
        <f t="shared" si="694"/>
        <v>547</v>
      </c>
      <c r="V1267" s="66">
        <f t="shared" si="694"/>
        <v>290.60000000000002</v>
      </c>
      <c r="W1267" s="54">
        <f t="shared" si="695"/>
        <v>1.97</v>
      </c>
      <c r="X1267" s="143">
        <f t="shared" si="696"/>
        <v>547</v>
      </c>
      <c r="Y1267" s="143">
        <f t="shared" si="697"/>
        <v>0.49399999999999999</v>
      </c>
      <c r="AD1267">
        <v>152</v>
      </c>
      <c r="AE1267">
        <v>-1</v>
      </c>
      <c r="AF1267" s="10">
        <v>37.9</v>
      </c>
      <c r="AG1267" s="10">
        <v>58.12</v>
      </c>
      <c r="AH1267" s="10">
        <f t="shared" si="698"/>
        <v>365613.54046196234</v>
      </c>
      <c r="AI1267" s="11">
        <f t="shared" si="686"/>
        <v>0</v>
      </c>
      <c r="AJ1267">
        <f t="shared" si="687"/>
        <v>0</v>
      </c>
      <c r="AK1267" t="e">
        <f t="shared" si="699"/>
        <v>#DIV/0!</v>
      </c>
      <c r="AL1267">
        <f t="shared" si="700"/>
        <v>6.4764993216000022</v>
      </c>
      <c r="AM1267" s="5">
        <f t="shared" si="701"/>
        <v>3.9400000000000004</v>
      </c>
      <c r="AN1267">
        <v>0</v>
      </c>
      <c r="AO1267" s="72">
        <f t="shared" si="702"/>
        <v>0.8</v>
      </c>
      <c r="AP1267" s="72">
        <f t="shared" si="703"/>
        <v>0.4</v>
      </c>
      <c r="AQ1267" s="72">
        <f t="shared" si="704"/>
        <v>0.4</v>
      </c>
      <c r="AR1267" s="71" t="e">
        <f t="shared" si="705"/>
        <v>#DIV/0!</v>
      </c>
      <c r="BA1267">
        <f t="shared" si="706"/>
        <v>274</v>
      </c>
      <c r="BB1267" s="91" t="e">
        <f t="shared" si="707"/>
        <v>#DIV/0!</v>
      </c>
    </row>
    <row r="1268" spans="1:54">
      <c r="A1268" s="2" t="s">
        <v>1391</v>
      </c>
      <c r="B1268" s="7" t="s">
        <v>41211</v>
      </c>
      <c r="C1268" s="17">
        <f t="shared" si="688"/>
        <v>24.200000000000003</v>
      </c>
      <c r="D1268" s="28">
        <f t="shared" si="689"/>
        <v>112</v>
      </c>
      <c r="E1268" s="8">
        <f t="shared" si="708"/>
        <v>10</v>
      </c>
      <c r="F1268" s="2" t="s">
        <v>6380</v>
      </c>
      <c r="G1268" s="54">
        <f t="shared" si="709"/>
        <v>23.200000000000003</v>
      </c>
      <c r="H1268" s="20">
        <f t="shared" si="710"/>
        <v>0.44082720000000003</v>
      </c>
      <c r="I1268" s="14" t="s">
        <v>16346</v>
      </c>
      <c r="J1268" s="14" t="s">
        <v>11365</v>
      </c>
      <c r="K1268" s="14" t="s">
        <v>21307</v>
      </c>
      <c r="L1268" s="14" t="s">
        <v>26268</v>
      </c>
      <c r="M1268" s="28">
        <f t="shared" si="711"/>
        <v>13.9</v>
      </c>
      <c r="N1268" s="46">
        <f t="shared" si="690"/>
        <v>5.8</v>
      </c>
      <c r="O1268" s="17">
        <f t="shared" si="691"/>
        <v>3</v>
      </c>
      <c r="P1268" s="17">
        <f t="shared" si="691"/>
        <v>1.2000000000000002</v>
      </c>
      <c r="Q1268" s="124">
        <f t="shared" si="692"/>
        <v>0.8</v>
      </c>
      <c r="R1268" s="26">
        <f t="shared" si="693"/>
        <v>1.4000000000000001</v>
      </c>
      <c r="S1268" s="2" t="s">
        <v>31230</v>
      </c>
      <c r="T1268" s="2" t="s">
        <v>36209</v>
      </c>
      <c r="U1268" s="24">
        <f t="shared" si="694"/>
        <v>384.70000000000005</v>
      </c>
      <c r="V1268" s="66">
        <f t="shared" si="694"/>
        <v>367.70000000000005</v>
      </c>
      <c r="W1268" s="54">
        <f t="shared" si="695"/>
        <v>2.3199999999999998</v>
      </c>
      <c r="X1268" s="143">
        <f t="shared" si="696"/>
        <v>384.70000000000005</v>
      </c>
      <c r="Y1268" s="143">
        <f t="shared" si="697"/>
        <v>0.56399999999999995</v>
      </c>
      <c r="AD1268">
        <v>152</v>
      </c>
      <c r="AE1268">
        <v>-1</v>
      </c>
      <c r="AF1268" s="10">
        <v>37.9</v>
      </c>
      <c r="AG1268" s="10">
        <v>58.12</v>
      </c>
      <c r="AH1268" s="10">
        <f t="shared" si="698"/>
        <v>263811.99736575299</v>
      </c>
      <c r="AI1268" s="11">
        <f t="shared" si="686"/>
        <v>0</v>
      </c>
      <c r="AJ1268">
        <f t="shared" si="687"/>
        <v>0</v>
      </c>
      <c r="AK1268" t="e">
        <f t="shared" si="699"/>
        <v>#DIV/0!</v>
      </c>
      <c r="AL1268">
        <f t="shared" si="700"/>
        <v>2.8182309120000006</v>
      </c>
      <c r="AM1268" s="5">
        <f t="shared" si="701"/>
        <v>4.6400000000000006</v>
      </c>
      <c r="AN1268">
        <v>0</v>
      </c>
      <c r="AO1268" s="72">
        <f t="shared" si="702"/>
        <v>1.4000000000000001</v>
      </c>
      <c r="AP1268" s="72">
        <f t="shared" si="703"/>
        <v>0.8</v>
      </c>
      <c r="AQ1268" s="72">
        <f t="shared" si="704"/>
        <v>0.8</v>
      </c>
      <c r="AR1268" s="71" t="e">
        <f t="shared" si="705"/>
        <v>#DIV/0!</v>
      </c>
      <c r="BA1268">
        <f t="shared" si="706"/>
        <v>112</v>
      </c>
      <c r="BB1268" s="91" t="e">
        <f t="shared" si="707"/>
        <v>#DIV/0!</v>
      </c>
    </row>
    <row r="1269" spans="1:54">
      <c r="A1269" s="2" t="s">
        <v>1392</v>
      </c>
      <c r="B1269" s="7" t="s">
        <v>41212</v>
      </c>
      <c r="C1269" s="17">
        <f t="shared" si="688"/>
        <v>28.200000000000003</v>
      </c>
      <c r="D1269" s="28">
        <f t="shared" si="689"/>
        <v>41</v>
      </c>
      <c r="E1269" s="8">
        <f t="shared" si="708"/>
        <v>6</v>
      </c>
      <c r="F1269" s="2" t="s">
        <v>6381</v>
      </c>
      <c r="G1269" s="54">
        <f t="shared" si="709"/>
        <v>27.3</v>
      </c>
      <c r="H1269" s="20">
        <f t="shared" si="710"/>
        <v>0.7640591000000001</v>
      </c>
      <c r="I1269" s="14" t="s">
        <v>16347</v>
      </c>
      <c r="J1269" s="14" t="s">
        <v>11366</v>
      </c>
      <c r="K1269" s="14" t="s">
        <v>21308</v>
      </c>
      <c r="L1269" s="14" t="s">
        <v>26269</v>
      </c>
      <c r="M1269" s="28">
        <f t="shared" si="711"/>
        <v>13.6</v>
      </c>
      <c r="N1269" s="46">
        <f t="shared" si="690"/>
        <v>7</v>
      </c>
      <c r="O1269" s="17">
        <f t="shared" si="691"/>
        <v>1.6</v>
      </c>
      <c r="P1269" s="17">
        <f t="shared" si="691"/>
        <v>1.8</v>
      </c>
      <c r="Q1269" s="124">
        <f t="shared" si="692"/>
        <v>0.2</v>
      </c>
      <c r="R1269" s="26">
        <f t="shared" si="693"/>
        <v>0.8</v>
      </c>
      <c r="S1269" s="2" t="s">
        <v>31231</v>
      </c>
      <c r="T1269" s="2" t="s">
        <v>36210</v>
      </c>
      <c r="U1269" s="24">
        <f t="shared" si="694"/>
        <v>314.5</v>
      </c>
      <c r="V1269" s="66">
        <f t="shared" si="694"/>
        <v>333.40000000000003</v>
      </c>
      <c r="W1269" s="54">
        <f t="shared" si="695"/>
        <v>2.73</v>
      </c>
      <c r="X1269" s="143">
        <f t="shared" si="696"/>
        <v>314.5</v>
      </c>
      <c r="Y1269" s="143">
        <f t="shared" si="697"/>
        <v>0.64600000000000002</v>
      </c>
      <c r="AD1269">
        <v>152</v>
      </c>
      <c r="AE1269">
        <v>-1</v>
      </c>
      <c r="AF1269" s="10">
        <v>37.9</v>
      </c>
      <c r="AG1269" s="10">
        <v>58.12</v>
      </c>
      <c r="AH1269" s="10">
        <f t="shared" si="698"/>
        <v>315713.66406322533</v>
      </c>
      <c r="AI1269" s="11">
        <f t="shared" si="686"/>
        <v>0</v>
      </c>
      <c r="AJ1269">
        <f t="shared" si="687"/>
        <v>0</v>
      </c>
      <c r="AK1269" t="e">
        <f t="shared" si="699"/>
        <v>#DIV/0!</v>
      </c>
      <c r="AL1269">
        <f t="shared" si="700"/>
        <v>0.54360783359999976</v>
      </c>
      <c r="AM1269" s="5">
        <f t="shared" si="701"/>
        <v>5.44</v>
      </c>
      <c r="AN1269">
        <v>0</v>
      </c>
      <c r="AO1269" s="72">
        <f t="shared" si="702"/>
        <v>0.8</v>
      </c>
      <c r="AP1269" s="72">
        <f t="shared" si="703"/>
        <v>0.2</v>
      </c>
      <c r="AQ1269" s="72">
        <f t="shared" si="704"/>
        <v>0.2</v>
      </c>
      <c r="AR1269" s="71" t="e">
        <f t="shared" si="705"/>
        <v>#DIV/0!</v>
      </c>
      <c r="BA1269">
        <f t="shared" si="706"/>
        <v>41</v>
      </c>
      <c r="BB1269" s="91" t="e">
        <f t="shared" si="707"/>
        <v>#DIV/0!</v>
      </c>
    </row>
    <row r="1270" spans="1:54">
      <c r="A1270" s="2" t="s">
        <v>1393</v>
      </c>
      <c r="B1270" s="7" t="s">
        <v>41213</v>
      </c>
      <c r="C1270" s="17">
        <f t="shared" si="688"/>
        <v>33.4</v>
      </c>
      <c r="D1270" s="28">
        <f t="shared" si="689"/>
        <v>165</v>
      </c>
      <c r="E1270" s="8">
        <f t="shared" si="708"/>
        <v>5</v>
      </c>
      <c r="F1270" s="2" t="s">
        <v>6382</v>
      </c>
      <c r="G1270" s="54">
        <f t="shared" si="709"/>
        <v>32.4</v>
      </c>
      <c r="H1270" s="20">
        <f t="shared" si="710"/>
        <v>0.86736450000000009</v>
      </c>
      <c r="I1270" s="14" t="s">
        <v>16348</v>
      </c>
      <c r="J1270" s="14" t="s">
        <v>11367</v>
      </c>
      <c r="K1270" s="14" t="s">
        <v>21309</v>
      </c>
      <c r="L1270" s="14" t="s">
        <v>26270</v>
      </c>
      <c r="M1270" s="28">
        <f t="shared" si="711"/>
        <v>14.2</v>
      </c>
      <c r="N1270" s="46">
        <f t="shared" si="690"/>
        <v>6.6</v>
      </c>
      <c r="O1270" s="17">
        <f t="shared" si="691"/>
        <v>1.8</v>
      </c>
      <c r="P1270" s="17">
        <f t="shared" si="691"/>
        <v>0.60000000000000009</v>
      </c>
      <c r="Q1270" s="124">
        <f t="shared" si="692"/>
        <v>0.4</v>
      </c>
      <c r="R1270" s="26">
        <f t="shared" si="693"/>
        <v>2.8000000000000003</v>
      </c>
      <c r="S1270" s="2" t="s">
        <v>31232</v>
      </c>
      <c r="T1270" s="2" t="s">
        <v>36211</v>
      </c>
      <c r="U1270" s="24">
        <f t="shared" si="694"/>
        <v>438.1</v>
      </c>
      <c r="V1270" s="66">
        <f t="shared" si="694"/>
        <v>284.10000000000002</v>
      </c>
      <c r="W1270" s="54">
        <f t="shared" si="695"/>
        <v>3.2399999999999998</v>
      </c>
      <c r="X1270" s="143">
        <f t="shared" si="696"/>
        <v>438.1</v>
      </c>
      <c r="Y1270" s="143">
        <f t="shared" si="697"/>
        <v>0.74799999999999989</v>
      </c>
      <c r="AD1270">
        <v>152</v>
      </c>
      <c r="AE1270">
        <v>-1</v>
      </c>
      <c r="AF1270" s="10">
        <v>37.9</v>
      </c>
      <c r="AG1270" s="10">
        <v>58.12</v>
      </c>
      <c r="AH1270" s="10">
        <f t="shared" si="698"/>
        <v>372244.69634365867</v>
      </c>
      <c r="AI1270" s="11">
        <f t="shared" ref="AI1270:AI1333" si="712">1-EXP(-2.63*(AA1270/AH1270)*(AD1270-AE1270)*(1-((AD1270-T1270)/(AD1270-AE1270))^0.38))</f>
        <v>0</v>
      </c>
      <c r="AJ1270">
        <f t="shared" ref="AJ1270:AJ1333" si="713">H1270*P1270*O1270*R1270*AB1270</f>
        <v>0</v>
      </c>
      <c r="AK1270" t="e">
        <f t="shared" si="699"/>
        <v>#DIV/0!</v>
      </c>
      <c r="AL1270">
        <f t="shared" si="700"/>
        <v>0.4010897519999998</v>
      </c>
      <c r="AM1270" s="5">
        <f t="shared" si="701"/>
        <v>6.4799999999999995</v>
      </c>
      <c r="AN1270">
        <v>0</v>
      </c>
      <c r="AO1270" s="72">
        <f t="shared" si="702"/>
        <v>2.8000000000000003</v>
      </c>
      <c r="AP1270" s="72">
        <f t="shared" si="703"/>
        <v>0.4</v>
      </c>
      <c r="AQ1270" s="72">
        <f t="shared" si="704"/>
        <v>0.4</v>
      </c>
      <c r="AR1270" s="71" t="e">
        <f t="shared" si="705"/>
        <v>#DIV/0!</v>
      </c>
      <c r="BA1270">
        <f t="shared" si="706"/>
        <v>165</v>
      </c>
      <c r="BB1270" s="91" t="e">
        <f t="shared" si="707"/>
        <v>#DIV/0!</v>
      </c>
    </row>
    <row r="1271" spans="1:54">
      <c r="A1271" s="2" t="s">
        <v>1394</v>
      </c>
      <c r="B1271" s="7" t="s">
        <v>41214</v>
      </c>
      <c r="C1271" s="17">
        <f t="shared" si="688"/>
        <v>7.9</v>
      </c>
      <c r="D1271" s="28">
        <f t="shared" si="689"/>
        <v>291</v>
      </c>
      <c r="E1271" s="8">
        <f t="shared" si="708"/>
        <v>13</v>
      </c>
      <c r="F1271" s="2" t="s">
        <v>6383</v>
      </c>
      <c r="G1271" s="54">
        <f t="shared" si="709"/>
        <v>6.8999999999999995</v>
      </c>
      <c r="H1271" s="20">
        <f t="shared" si="710"/>
        <v>0.62616700000000003</v>
      </c>
      <c r="I1271" s="14" t="s">
        <v>16349</v>
      </c>
      <c r="J1271" s="14" t="s">
        <v>11368</v>
      </c>
      <c r="K1271" s="14" t="s">
        <v>21310</v>
      </c>
      <c r="L1271" s="14" t="s">
        <v>26271</v>
      </c>
      <c r="M1271" s="28">
        <f t="shared" si="711"/>
        <v>11.1</v>
      </c>
      <c r="N1271" s="46">
        <f t="shared" si="690"/>
        <v>5.6</v>
      </c>
      <c r="O1271" s="17">
        <f t="shared" si="691"/>
        <v>2.2000000000000002</v>
      </c>
      <c r="P1271" s="17">
        <f t="shared" si="691"/>
        <v>6.8000000000000007</v>
      </c>
      <c r="Q1271" s="124">
        <f t="shared" si="692"/>
        <v>0.8</v>
      </c>
      <c r="R1271" s="26">
        <f t="shared" si="693"/>
        <v>2.2000000000000002</v>
      </c>
      <c r="S1271" s="2" t="s">
        <v>31233</v>
      </c>
      <c r="T1271" s="2" t="s">
        <v>36212</v>
      </c>
      <c r="U1271" s="24">
        <f t="shared" si="694"/>
        <v>563.70000000000005</v>
      </c>
      <c r="V1271" s="66">
        <f t="shared" si="694"/>
        <v>314.60000000000002</v>
      </c>
      <c r="W1271" s="54">
        <f t="shared" si="695"/>
        <v>0.69000000000000006</v>
      </c>
      <c r="X1271" s="143">
        <f t="shared" si="696"/>
        <v>563.70000000000005</v>
      </c>
      <c r="Y1271" s="143">
        <f t="shared" si="697"/>
        <v>0.23800000000000002</v>
      </c>
      <c r="AD1271">
        <v>152</v>
      </c>
      <c r="AE1271">
        <v>-1</v>
      </c>
      <c r="AF1271" s="10">
        <v>37.9</v>
      </c>
      <c r="AG1271" s="10">
        <v>58.12</v>
      </c>
      <c r="AH1271" s="10">
        <f t="shared" si="698"/>
        <v>339058.09787046671</v>
      </c>
      <c r="AI1271" s="11">
        <f t="shared" si="712"/>
        <v>0</v>
      </c>
      <c r="AJ1271">
        <f t="shared" si="713"/>
        <v>0</v>
      </c>
      <c r="AK1271" t="e">
        <f t="shared" si="699"/>
        <v>#DIV/0!</v>
      </c>
      <c r="AL1271">
        <f t="shared" si="700"/>
        <v>12.303591696000002</v>
      </c>
      <c r="AM1271" s="5">
        <f t="shared" si="701"/>
        <v>1.3800000000000001</v>
      </c>
      <c r="AN1271">
        <v>0</v>
      </c>
      <c r="AO1271" s="72">
        <f t="shared" si="702"/>
        <v>2.2000000000000002</v>
      </c>
      <c r="AP1271" s="72">
        <f t="shared" si="703"/>
        <v>0.8</v>
      </c>
      <c r="AQ1271" s="72">
        <f t="shared" si="704"/>
        <v>1</v>
      </c>
      <c r="AR1271" s="71" t="e">
        <f t="shared" si="705"/>
        <v>#DIV/0!</v>
      </c>
      <c r="BA1271">
        <f t="shared" si="706"/>
        <v>291</v>
      </c>
      <c r="BB1271" s="91" t="e">
        <f t="shared" si="707"/>
        <v>#DIV/0!</v>
      </c>
    </row>
    <row r="1272" spans="1:54">
      <c r="A1272" s="2" t="s">
        <v>1395</v>
      </c>
      <c r="B1272" s="7" t="s">
        <v>41215</v>
      </c>
      <c r="C1272" s="17">
        <f t="shared" si="688"/>
        <v>29.8</v>
      </c>
      <c r="D1272" s="28">
        <f t="shared" si="689"/>
        <v>120</v>
      </c>
      <c r="E1272" s="8">
        <f t="shared" si="708"/>
        <v>21</v>
      </c>
      <c r="F1272" s="2" t="s">
        <v>6384</v>
      </c>
      <c r="G1272" s="54">
        <f t="shared" si="709"/>
        <v>28.900000000000002</v>
      </c>
      <c r="H1272" s="20">
        <f t="shared" si="710"/>
        <v>0.1373838</v>
      </c>
      <c r="I1272" s="14" t="s">
        <v>16350</v>
      </c>
      <c r="J1272" s="14" t="s">
        <v>11369</v>
      </c>
      <c r="K1272" s="14" t="s">
        <v>21311</v>
      </c>
      <c r="L1272" s="14" t="s">
        <v>26272</v>
      </c>
      <c r="M1272" s="28">
        <f t="shared" si="711"/>
        <v>13.4</v>
      </c>
      <c r="N1272" s="46">
        <f t="shared" si="690"/>
        <v>5</v>
      </c>
      <c r="O1272" s="17">
        <f t="shared" si="691"/>
        <v>2</v>
      </c>
      <c r="P1272" s="17">
        <f t="shared" si="691"/>
        <v>2.2000000000000002</v>
      </c>
      <c r="Q1272" s="124">
        <f t="shared" si="692"/>
        <v>2.6</v>
      </c>
      <c r="R1272" s="26">
        <f t="shared" si="693"/>
        <v>3</v>
      </c>
      <c r="S1272" s="2" t="s">
        <v>31234</v>
      </c>
      <c r="T1272" s="2" t="s">
        <v>36213</v>
      </c>
      <c r="U1272" s="24">
        <f t="shared" si="694"/>
        <v>392.90000000000003</v>
      </c>
      <c r="V1272" s="66">
        <f t="shared" si="694"/>
        <v>400.8</v>
      </c>
      <c r="W1272" s="54">
        <f t="shared" si="695"/>
        <v>2.8899999999999997</v>
      </c>
      <c r="X1272" s="143">
        <f t="shared" si="696"/>
        <v>392.90000000000003</v>
      </c>
      <c r="Y1272" s="143">
        <f t="shared" si="697"/>
        <v>0.67799999999999994</v>
      </c>
      <c r="AD1272">
        <v>152</v>
      </c>
      <c r="AE1272">
        <v>-1</v>
      </c>
      <c r="AF1272" s="10">
        <v>37.9</v>
      </c>
      <c r="AG1272" s="10">
        <v>58.12</v>
      </c>
      <c r="AH1272" s="10">
        <f t="shared" si="698"/>
        <v>189670.66232011918</v>
      </c>
      <c r="AI1272" s="11">
        <f t="shared" si="712"/>
        <v>0</v>
      </c>
      <c r="AJ1272">
        <f t="shared" si="713"/>
        <v>0</v>
      </c>
      <c r="AK1272" t="e">
        <f t="shared" si="699"/>
        <v>#DIV/0!</v>
      </c>
      <c r="AL1272">
        <f t="shared" si="700"/>
        <v>11.38653384</v>
      </c>
      <c r="AM1272" s="5">
        <f t="shared" si="701"/>
        <v>5.76</v>
      </c>
      <c r="AN1272">
        <v>0</v>
      </c>
      <c r="AO1272" s="72">
        <f t="shared" si="702"/>
        <v>3</v>
      </c>
      <c r="AP1272" s="72">
        <f t="shared" si="703"/>
        <v>2.6</v>
      </c>
      <c r="AQ1272" s="72">
        <f t="shared" si="704"/>
        <v>2.6</v>
      </c>
      <c r="AR1272" s="71" t="e">
        <f t="shared" si="705"/>
        <v>#DIV/0!</v>
      </c>
      <c r="BA1272">
        <f t="shared" si="706"/>
        <v>120</v>
      </c>
      <c r="BB1272" s="91" t="e">
        <f t="shared" si="707"/>
        <v>#DIV/0!</v>
      </c>
    </row>
    <row r="1273" spans="1:54">
      <c r="A1273" s="2" t="s">
        <v>1396</v>
      </c>
      <c r="B1273" s="7" t="s">
        <v>41216</v>
      </c>
      <c r="C1273" s="17">
        <f t="shared" si="688"/>
        <v>14.8</v>
      </c>
      <c r="D1273" s="28">
        <f t="shared" si="689"/>
        <v>180</v>
      </c>
      <c r="E1273" s="8">
        <f t="shared" si="708"/>
        <v>6</v>
      </c>
      <c r="F1273" s="2" t="s">
        <v>6385</v>
      </c>
      <c r="G1273" s="54">
        <f t="shared" si="709"/>
        <v>13.799999999999999</v>
      </c>
      <c r="H1273" s="20">
        <f t="shared" si="710"/>
        <v>0.731904</v>
      </c>
      <c r="I1273" s="14" t="s">
        <v>16351</v>
      </c>
      <c r="J1273" s="14" t="s">
        <v>11370</v>
      </c>
      <c r="K1273" s="14" t="s">
        <v>21312</v>
      </c>
      <c r="L1273" s="14" t="s">
        <v>26273</v>
      </c>
      <c r="M1273" s="28">
        <f t="shared" si="711"/>
        <v>10.3</v>
      </c>
      <c r="N1273" s="46">
        <f t="shared" si="690"/>
        <v>5.4</v>
      </c>
      <c r="O1273" s="17">
        <f t="shared" si="691"/>
        <v>0.8</v>
      </c>
      <c r="P1273" s="17">
        <f t="shared" si="691"/>
        <v>8.4</v>
      </c>
      <c r="Q1273" s="124">
        <f t="shared" si="692"/>
        <v>0.4</v>
      </c>
      <c r="R1273" s="26">
        <f t="shared" si="693"/>
        <v>1.8</v>
      </c>
      <c r="S1273" s="2" t="s">
        <v>31235</v>
      </c>
      <c r="T1273" s="2" t="s">
        <v>36214</v>
      </c>
      <c r="U1273" s="24">
        <f t="shared" si="694"/>
        <v>453.3</v>
      </c>
      <c r="V1273" s="66">
        <f t="shared" si="694"/>
        <v>383</v>
      </c>
      <c r="W1273" s="54">
        <f t="shared" si="695"/>
        <v>1.3800000000000001</v>
      </c>
      <c r="X1273" s="143">
        <f t="shared" si="696"/>
        <v>453.3</v>
      </c>
      <c r="Y1273" s="143">
        <f t="shared" si="697"/>
        <v>0.376</v>
      </c>
      <c r="AD1273">
        <v>152</v>
      </c>
      <c r="AE1273">
        <v>-1</v>
      </c>
      <c r="AF1273" s="10">
        <v>37.9</v>
      </c>
      <c r="AG1273" s="10">
        <v>58.12</v>
      </c>
      <c r="AH1273" s="10">
        <f t="shared" si="698"/>
        <v>234183.36396873134</v>
      </c>
      <c r="AI1273" s="11">
        <f t="shared" si="712"/>
        <v>0</v>
      </c>
      <c r="AJ1273">
        <f t="shared" si="713"/>
        <v>0</v>
      </c>
      <c r="AK1273" t="e">
        <f t="shared" si="699"/>
        <v>#DIV/0!</v>
      </c>
      <c r="AL1273">
        <f t="shared" si="700"/>
        <v>3.2428892160000005</v>
      </c>
      <c r="AM1273" s="5">
        <f t="shared" si="701"/>
        <v>2.7600000000000002</v>
      </c>
      <c r="AN1273">
        <v>0</v>
      </c>
      <c r="AO1273" s="72">
        <f t="shared" si="702"/>
        <v>1.8</v>
      </c>
      <c r="AP1273" s="72">
        <f t="shared" si="703"/>
        <v>0.4</v>
      </c>
      <c r="AQ1273" s="72">
        <f t="shared" si="704"/>
        <v>0.60000000000000009</v>
      </c>
      <c r="AR1273" s="71" t="e">
        <f t="shared" si="705"/>
        <v>#DIV/0!</v>
      </c>
      <c r="BA1273">
        <f t="shared" si="706"/>
        <v>180</v>
      </c>
      <c r="BB1273" s="91" t="e">
        <f t="shared" si="707"/>
        <v>#DIV/0!</v>
      </c>
    </row>
    <row r="1274" spans="1:54">
      <c r="A1274" s="2" t="s">
        <v>1397</v>
      </c>
      <c r="B1274" s="7" t="s">
        <v>41217</v>
      </c>
      <c r="C1274" s="17">
        <f t="shared" si="688"/>
        <v>34.300000000000004</v>
      </c>
      <c r="D1274" s="28">
        <f t="shared" si="689"/>
        <v>84</v>
      </c>
      <c r="E1274" s="8">
        <f t="shared" si="708"/>
        <v>17</v>
      </c>
      <c r="F1274" s="2" t="s">
        <v>6386</v>
      </c>
      <c r="G1274" s="54">
        <f t="shared" si="709"/>
        <v>33.300000000000004</v>
      </c>
      <c r="H1274" s="20">
        <f t="shared" si="710"/>
        <v>0.22577660000000002</v>
      </c>
      <c r="I1274" s="14" t="s">
        <v>16352</v>
      </c>
      <c r="J1274" s="14" t="s">
        <v>11371</v>
      </c>
      <c r="K1274" s="14" t="s">
        <v>21313</v>
      </c>
      <c r="L1274" s="14" t="s">
        <v>26274</v>
      </c>
      <c r="M1274" s="28">
        <f t="shared" si="711"/>
        <v>10.1</v>
      </c>
      <c r="N1274" s="46">
        <f t="shared" si="690"/>
        <v>5.4</v>
      </c>
      <c r="O1274" s="17">
        <f t="shared" si="691"/>
        <v>1.8</v>
      </c>
      <c r="P1274" s="17">
        <f t="shared" si="691"/>
        <v>8.8000000000000007</v>
      </c>
      <c r="Q1274" s="124">
        <f t="shared" si="692"/>
        <v>1.6</v>
      </c>
      <c r="R1274" s="26">
        <f t="shared" si="693"/>
        <v>2</v>
      </c>
      <c r="S1274" s="2" t="s">
        <v>31236</v>
      </c>
      <c r="T1274" s="2" t="s">
        <v>36215</v>
      </c>
      <c r="U1274" s="24">
        <f t="shared" si="694"/>
        <v>357.5</v>
      </c>
      <c r="V1274" s="66">
        <f t="shared" si="694"/>
        <v>290.20000000000005</v>
      </c>
      <c r="W1274" s="54">
        <f t="shared" si="695"/>
        <v>3.3299999999999996</v>
      </c>
      <c r="X1274" s="143">
        <f t="shared" si="696"/>
        <v>357.5</v>
      </c>
      <c r="Y1274" s="143">
        <f t="shared" si="697"/>
        <v>0.7659999999999999</v>
      </c>
      <c r="AD1274">
        <v>152</v>
      </c>
      <c r="AE1274">
        <v>-1</v>
      </c>
      <c r="AF1274" s="10">
        <v>37.9</v>
      </c>
      <c r="AG1274" s="10">
        <v>58.12</v>
      </c>
      <c r="AH1274" s="10">
        <f t="shared" si="698"/>
        <v>366028.34321675566</v>
      </c>
      <c r="AI1274" s="11">
        <f t="shared" si="712"/>
        <v>0</v>
      </c>
      <c r="AJ1274">
        <f t="shared" si="713"/>
        <v>0</v>
      </c>
      <c r="AK1274" t="e">
        <f t="shared" si="699"/>
        <v>#DIV/0!</v>
      </c>
      <c r="AL1274">
        <f t="shared" si="700"/>
        <v>24.527397312000002</v>
      </c>
      <c r="AM1274" s="5">
        <f t="shared" si="701"/>
        <v>6.660000000000001</v>
      </c>
      <c r="AN1274">
        <v>0</v>
      </c>
      <c r="AO1274" s="72">
        <f t="shared" si="702"/>
        <v>2</v>
      </c>
      <c r="AP1274" s="72">
        <f t="shared" si="703"/>
        <v>1.6</v>
      </c>
      <c r="AQ1274" s="72">
        <f t="shared" si="704"/>
        <v>1.6</v>
      </c>
      <c r="AR1274" s="71" t="e">
        <f t="shared" si="705"/>
        <v>#DIV/0!</v>
      </c>
      <c r="BA1274">
        <f t="shared" si="706"/>
        <v>84</v>
      </c>
      <c r="BB1274" s="91" t="e">
        <f t="shared" si="707"/>
        <v>#DIV/0!</v>
      </c>
    </row>
    <row r="1275" spans="1:54">
      <c r="A1275" s="2" t="s">
        <v>1398</v>
      </c>
      <c r="B1275" s="7" t="s">
        <v>41218</v>
      </c>
      <c r="C1275" s="17">
        <f t="shared" si="688"/>
        <v>37.6</v>
      </c>
      <c r="D1275" s="28">
        <f t="shared" si="689"/>
        <v>261</v>
      </c>
      <c r="E1275" s="8">
        <f t="shared" si="708"/>
        <v>5</v>
      </c>
      <c r="F1275" s="2" t="s">
        <v>6387</v>
      </c>
      <c r="G1275" s="54">
        <f t="shared" si="709"/>
        <v>36.6</v>
      </c>
      <c r="H1275" s="20">
        <f t="shared" si="710"/>
        <v>0.81820800000000005</v>
      </c>
      <c r="I1275" s="14" t="s">
        <v>16353</v>
      </c>
      <c r="J1275" s="14" t="s">
        <v>11372</v>
      </c>
      <c r="K1275" s="14" t="s">
        <v>21314</v>
      </c>
      <c r="L1275" s="14" t="s">
        <v>26275</v>
      </c>
      <c r="M1275" s="28">
        <f t="shared" si="711"/>
        <v>11</v>
      </c>
      <c r="N1275" s="46">
        <f t="shared" si="690"/>
        <v>7</v>
      </c>
      <c r="O1275" s="17">
        <f t="shared" si="691"/>
        <v>1.4000000000000001</v>
      </c>
      <c r="P1275" s="17">
        <f t="shared" si="691"/>
        <v>7</v>
      </c>
      <c r="Q1275" s="124">
        <f t="shared" si="692"/>
        <v>0.2</v>
      </c>
      <c r="R1275" s="26">
        <f t="shared" si="693"/>
        <v>0.8</v>
      </c>
      <c r="S1275" s="2" t="s">
        <v>31237</v>
      </c>
      <c r="T1275" s="2" t="s">
        <v>36216</v>
      </c>
      <c r="U1275" s="24">
        <f t="shared" si="694"/>
        <v>533.70000000000005</v>
      </c>
      <c r="V1275" s="66">
        <f t="shared" si="694"/>
        <v>349.8</v>
      </c>
      <c r="W1275" s="54">
        <f t="shared" si="695"/>
        <v>3.6599999999999997</v>
      </c>
      <c r="X1275" s="143">
        <f t="shared" si="696"/>
        <v>533.70000000000005</v>
      </c>
      <c r="Y1275" s="143">
        <f t="shared" si="697"/>
        <v>0.83199999999999996</v>
      </c>
      <c r="AD1275">
        <v>152</v>
      </c>
      <c r="AE1275">
        <v>-1</v>
      </c>
      <c r="AF1275" s="10">
        <v>37.9</v>
      </c>
      <c r="AG1275" s="10">
        <v>58.12</v>
      </c>
      <c r="AH1275" s="10">
        <f t="shared" si="698"/>
        <v>292818.28662071255</v>
      </c>
      <c r="AI1275" s="11">
        <f t="shared" si="712"/>
        <v>0</v>
      </c>
      <c r="AJ1275">
        <f t="shared" si="713"/>
        <v>0</v>
      </c>
      <c r="AK1275" t="e">
        <f t="shared" si="699"/>
        <v>#DIV/0!</v>
      </c>
      <c r="AL1275">
        <f t="shared" si="700"/>
        <v>1.4252492800000001</v>
      </c>
      <c r="AM1275" s="5">
        <f t="shared" si="701"/>
        <v>7.32</v>
      </c>
      <c r="AN1275">
        <v>0</v>
      </c>
      <c r="AO1275" s="72">
        <f t="shared" si="702"/>
        <v>0.8</v>
      </c>
      <c r="AP1275" s="72">
        <f t="shared" si="703"/>
        <v>0.2</v>
      </c>
      <c r="AQ1275" s="72">
        <f t="shared" si="704"/>
        <v>0.2</v>
      </c>
      <c r="AR1275" s="71" t="e">
        <f t="shared" si="705"/>
        <v>#DIV/0!</v>
      </c>
      <c r="BA1275">
        <f t="shared" si="706"/>
        <v>261</v>
      </c>
      <c r="BB1275" s="91" t="e">
        <f t="shared" si="707"/>
        <v>#DIV/0!</v>
      </c>
    </row>
    <row r="1276" spans="1:54">
      <c r="A1276" s="2" t="s">
        <v>1399</v>
      </c>
      <c r="B1276" s="7" t="s">
        <v>41219</v>
      </c>
      <c r="C1276" s="17">
        <f t="shared" si="688"/>
        <v>33.5</v>
      </c>
      <c r="D1276" s="28">
        <f t="shared" si="689"/>
        <v>30</v>
      </c>
      <c r="E1276" s="8">
        <f t="shared" si="708"/>
        <v>10</v>
      </c>
      <c r="F1276" s="2" t="s">
        <v>6388</v>
      </c>
      <c r="G1276" s="54">
        <f t="shared" si="709"/>
        <v>32.5</v>
      </c>
      <c r="H1276" s="20">
        <f t="shared" si="710"/>
        <v>0.23425599999999999</v>
      </c>
      <c r="I1276" s="14" t="s">
        <v>16354</v>
      </c>
      <c r="J1276" s="14" t="s">
        <v>11373</v>
      </c>
      <c r="K1276" s="14" t="s">
        <v>21315</v>
      </c>
      <c r="L1276" s="14" t="s">
        <v>26276</v>
      </c>
      <c r="M1276" s="28">
        <f t="shared" si="711"/>
        <v>12.5</v>
      </c>
      <c r="N1276" s="46">
        <f t="shared" si="690"/>
        <v>6.2</v>
      </c>
      <c r="O1276" s="17">
        <f t="shared" si="691"/>
        <v>0.60000000000000009</v>
      </c>
      <c r="P1276" s="17">
        <f t="shared" si="691"/>
        <v>4</v>
      </c>
      <c r="Q1276" s="124">
        <f t="shared" si="692"/>
        <v>1.6</v>
      </c>
      <c r="R1276" s="26">
        <f t="shared" si="693"/>
        <v>2</v>
      </c>
      <c r="S1276" s="2" t="s">
        <v>31238</v>
      </c>
      <c r="T1276" s="2" t="s">
        <v>36217</v>
      </c>
      <c r="U1276" s="24">
        <f t="shared" si="694"/>
        <v>303.10000000000002</v>
      </c>
      <c r="V1276" s="66">
        <f t="shared" si="694"/>
        <v>380.1</v>
      </c>
      <c r="W1276" s="54">
        <f t="shared" si="695"/>
        <v>3.25</v>
      </c>
      <c r="X1276" s="143">
        <f t="shared" si="696"/>
        <v>303.10000000000002</v>
      </c>
      <c r="Y1276" s="143">
        <f t="shared" si="697"/>
        <v>0.75</v>
      </c>
      <c r="AD1276">
        <v>152</v>
      </c>
      <c r="AE1276">
        <v>-1</v>
      </c>
      <c r="AF1276" s="10">
        <v>37.9</v>
      </c>
      <c r="AG1276" s="10">
        <v>58.12</v>
      </c>
      <c r="AH1276" s="10">
        <f t="shared" si="698"/>
        <v>240217.15106912988</v>
      </c>
      <c r="AI1276" s="11">
        <f t="shared" si="712"/>
        <v>0</v>
      </c>
      <c r="AJ1276">
        <f t="shared" si="713"/>
        <v>0</v>
      </c>
      <c r="AK1276" t="e">
        <f t="shared" si="699"/>
        <v>#DIV/0!</v>
      </c>
      <c r="AL1276">
        <f t="shared" si="700"/>
        <v>3.6755712000000003</v>
      </c>
      <c r="AM1276" s="5">
        <f t="shared" si="701"/>
        <v>6.5</v>
      </c>
      <c r="AN1276">
        <v>0</v>
      </c>
      <c r="AO1276" s="72">
        <f t="shared" si="702"/>
        <v>2</v>
      </c>
      <c r="AP1276" s="72">
        <f t="shared" si="703"/>
        <v>1.6</v>
      </c>
      <c r="AQ1276" s="72">
        <f t="shared" si="704"/>
        <v>1.6</v>
      </c>
      <c r="AR1276" s="71" t="e">
        <f t="shared" si="705"/>
        <v>#DIV/0!</v>
      </c>
      <c r="BA1276">
        <f t="shared" si="706"/>
        <v>30</v>
      </c>
      <c r="BB1276" s="91" t="e">
        <f t="shared" si="707"/>
        <v>#DIV/0!</v>
      </c>
    </row>
    <row r="1277" spans="1:54">
      <c r="A1277" s="2" t="s">
        <v>1400</v>
      </c>
      <c r="B1277" s="7" t="s">
        <v>41220</v>
      </c>
      <c r="C1277" s="17">
        <f t="shared" si="688"/>
        <v>10.700000000000001</v>
      </c>
      <c r="D1277" s="28">
        <f t="shared" si="689"/>
        <v>22</v>
      </c>
      <c r="E1277" s="8">
        <f t="shared" si="708"/>
        <v>12</v>
      </c>
      <c r="F1277" s="2" t="s">
        <v>6389</v>
      </c>
      <c r="G1277" s="54">
        <f t="shared" si="709"/>
        <v>9.6999999999999993</v>
      </c>
      <c r="H1277" s="20">
        <f t="shared" si="710"/>
        <v>0.3065156</v>
      </c>
      <c r="I1277" s="14" t="s">
        <v>16355</v>
      </c>
      <c r="J1277" s="14" t="s">
        <v>11374</v>
      </c>
      <c r="K1277" s="14" t="s">
        <v>21316</v>
      </c>
      <c r="L1277" s="14" t="s">
        <v>26277</v>
      </c>
      <c r="M1277" s="28">
        <f t="shared" si="711"/>
        <v>11.9</v>
      </c>
      <c r="N1277" s="46">
        <f t="shared" si="690"/>
        <v>6.6</v>
      </c>
      <c r="O1277" s="17">
        <f t="shared" si="691"/>
        <v>2.6</v>
      </c>
      <c r="P1277" s="17">
        <f t="shared" si="691"/>
        <v>5.2</v>
      </c>
      <c r="Q1277" s="124">
        <f t="shared" si="692"/>
        <v>0.60000000000000009</v>
      </c>
      <c r="R1277" s="26">
        <f t="shared" si="693"/>
        <v>1</v>
      </c>
      <c r="S1277" s="2" t="s">
        <v>31239</v>
      </c>
      <c r="T1277" s="2" t="s">
        <v>36218</v>
      </c>
      <c r="U1277" s="24">
        <f t="shared" si="694"/>
        <v>295.20000000000005</v>
      </c>
      <c r="V1277" s="66">
        <f t="shared" si="694"/>
        <v>420.6</v>
      </c>
      <c r="W1277" s="54">
        <f t="shared" si="695"/>
        <v>0.97</v>
      </c>
      <c r="X1277" s="143">
        <f t="shared" si="696"/>
        <v>295.20000000000005</v>
      </c>
      <c r="Y1277" s="143">
        <f t="shared" si="697"/>
        <v>0.29400000000000004</v>
      </c>
      <c r="AD1277">
        <v>152</v>
      </c>
      <c r="AE1277">
        <v>-1</v>
      </c>
      <c r="AF1277" s="10">
        <v>37.9</v>
      </c>
      <c r="AG1277" s="10">
        <v>58.12</v>
      </c>
      <c r="AH1277" s="10">
        <f t="shared" si="698"/>
        <v>99049.068720807059</v>
      </c>
      <c r="AI1277" s="11">
        <f t="shared" si="712"/>
        <v>0</v>
      </c>
      <c r="AJ1277">
        <f t="shared" si="713"/>
        <v>0</v>
      </c>
      <c r="AK1277" t="e">
        <f t="shared" si="699"/>
        <v>#DIV/0!</v>
      </c>
      <c r="AL1277">
        <f t="shared" si="700"/>
        <v>9.3759090880000002</v>
      </c>
      <c r="AM1277" s="5">
        <f t="shared" si="701"/>
        <v>1.9400000000000002</v>
      </c>
      <c r="AN1277">
        <v>0</v>
      </c>
      <c r="AO1277" s="72">
        <f t="shared" si="702"/>
        <v>1</v>
      </c>
      <c r="AP1277" s="72">
        <f t="shared" si="703"/>
        <v>0.60000000000000009</v>
      </c>
      <c r="AQ1277" s="72">
        <f t="shared" si="704"/>
        <v>0.8</v>
      </c>
      <c r="AR1277" s="71" t="e">
        <f t="shared" si="705"/>
        <v>#DIV/0!</v>
      </c>
      <c r="BA1277">
        <f t="shared" si="706"/>
        <v>22</v>
      </c>
      <c r="BB1277" s="91" t="e">
        <f t="shared" si="707"/>
        <v>#DIV/0!</v>
      </c>
    </row>
    <row r="1278" spans="1:54">
      <c r="A1278" s="2" t="s">
        <v>1401</v>
      </c>
      <c r="B1278" s="7" t="s">
        <v>41221</v>
      </c>
      <c r="C1278" s="17">
        <f t="shared" si="688"/>
        <v>31.200000000000003</v>
      </c>
      <c r="D1278" s="28">
        <f t="shared" si="689"/>
        <v>39</v>
      </c>
      <c r="E1278" s="8">
        <f t="shared" si="708"/>
        <v>11</v>
      </c>
      <c r="F1278" s="2" t="s">
        <v>6390</v>
      </c>
      <c r="G1278" s="54">
        <f t="shared" si="709"/>
        <v>30.200000000000003</v>
      </c>
      <c r="H1278" s="20">
        <f t="shared" si="710"/>
        <v>0.56211120000000003</v>
      </c>
      <c r="I1278" s="14" t="s">
        <v>16356</v>
      </c>
      <c r="J1278" s="14" t="s">
        <v>11375</v>
      </c>
      <c r="K1278" s="14" t="s">
        <v>21317</v>
      </c>
      <c r="L1278" s="14" t="s">
        <v>26278</v>
      </c>
      <c r="M1278" s="28">
        <f t="shared" si="711"/>
        <v>10.3</v>
      </c>
      <c r="N1278" s="46">
        <f t="shared" si="690"/>
        <v>5.6</v>
      </c>
      <c r="O1278" s="17">
        <f t="shared" si="691"/>
        <v>2</v>
      </c>
      <c r="P1278" s="17">
        <f t="shared" si="691"/>
        <v>8.4</v>
      </c>
      <c r="Q1278" s="124">
        <f t="shared" si="692"/>
        <v>0.60000000000000009</v>
      </c>
      <c r="R1278" s="26">
        <f t="shared" si="693"/>
        <v>1.4000000000000001</v>
      </c>
      <c r="S1278" s="2" t="s">
        <v>31240</v>
      </c>
      <c r="T1278" s="2" t="s">
        <v>36219</v>
      </c>
      <c r="U1278" s="24">
        <f t="shared" si="694"/>
        <v>311.8</v>
      </c>
      <c r="V1278" s="66">
        <f t="shared" si="694"/>
        <v>297.40000000000003</v>
      </c>
      <c r="W1278" s="54">
        <f t="shared" si="695"/>
        <v>3.0199999999999996</v>
      </c>
      <c r="X1278" s="143">
        <f t="shared" si="696"/>
        <v>311.8</v>
      </c>
      <c r="Y1278" s="143">
        <f t="shared" si="697"/>
        <v>0.70399999999999985</v>
      </c>
      <c r="AD1278">
        <v>152</v>
      </c>
      <c r="AE1278">
        <v>-1</v>
      </c>
      <c r="AF1278" s="10">
        <v>37.9</v>
      </c>
      <c r="AG1278" s="10">
        <v>58.12</v>
      </c>
      <c r="AH1278" s="10">
        <f t="shared" si="698"/>
        <v>358392.47731362563</v>
      </c>
      <c r="AI1278" s="11">
        <f t="shared" si="712"/>
        <v>0</v>
      </c>
      <c r="AJ1278">
        <f t="shared" si="713"/>
        <v>0</v>
      </c>
      <c r="AK1278" t="e">
        <f t="shared" si="699"/>
        <v>#DIV/0!</v>
      </c>
      <c r="AL1278">
        <f t="shared" si="700"/>
        <v>10.299144576</v>
      </c>
      <c r="AM1278" s="5">
        <f t="shared" si="701"/>
        <v>6.0400000000000009</v>
      </c>
      <c r="AN1278">
        <v>0</v>
      </c>
      <c r="AO1278" s="72">
        <f t="shared" si="702"/>
        <v>1.4000000000000001</v>
      </c>
      <c r="AP1278" s="72">
        <f t="shared" si="703"/>
        <v>0.60000000000000009</v>
      </c>
      <c r="AQ1278" s="72">
        <f t="shared" si="704"/>
        <v>0.8</v>
      </c>
      <c r="AR1278" s="71" t="e">
        <f t="shared" si="705"/>
        <v>#DIV/0!</v>
      </c>
      <c r="BA1278">
        <f t="shared" si="706"/>
        <v>39</v>
      </c>
      <c r="BB1278" s="91" t="e">
        <f t="shared" si="707"/>
        <v>#DIV/0!</v>
      </c>
    </row>
    <row r="1279" spans="1:54">
      <c r="A1279" s="2" t="s">
        <v>1402</v>
      </c>
      <c r="B1279" s="7" t="s">
        <v>41222</v>
      </c>
      <c r="C1279" s="17">
        <f t="shared" si="688"/>
        <v>14.100000000000001</v>
      </c>
      <c r="D1279" s="28">
        <f t="shared" si="689"/>
        <v>160</v>
      </c>
      <c r="E1279" s="8">
        <f t="shared" si="708"/>
        <v>15</v>
      </c>
      <c r="F1279" s="2" t="s">
        <v>6391</v>
      </c>
      <c r="G1279" s="54">
        <f t="shared" si="709"/>
        <v>13.1</v>
      </c>
      <c r="H1279" s="20">
        <f t="shared" si="710"/>
        <v>0.2818447</v>
      </c>
      <c r="I1279" s="14" t="s">
        <v>16357</v>
      </c>
      <c r="J1279" s="14" t="s">
        <v>11376</v>
      </c>
      <c r="K1279" s="14" t="s">
        <v>21318</v>
      </c>
      <c r="L1279" s="14" t="s">
        <v>26279</v>
      </c>
      <c r="M1279" s="28">
        <f t="shared" si="711"/>
        <v>9.6</v>
      </c>
      <c r="N1279" s="46">
        <f t="shared" si="690"/>
        <v>5.6</v>
      </c>
      <c r="O1279" s="17">
        <f t="shared" si="691"/>
        <v>1.2000000000000002</v>
      </c>
      <c r="P1279" s="17">
        <f t="shared" si="691"/>
        <v>9.8000000000000007</v>
      </c>
      <c r="Q1279" s="124">
        <f t="shared" si="692"/>
        <v>2</v>
      </c>
      <c r="R1279" s="26">
        <f t="shared" si="693"/>
        <v>2.8000000000000003</v>
      </c>
      <c r="S1279" s="2" t="s">
        <v>31241</v>
      </c>
      <c r="T1279" s="2" t="s">
        <v>36220</v>
      </c>
      <c r="U1279" s="24">
        <f t="shared" si="694"/>
        <v>432.8</v>
      </c>
      <c r="V1279" s="66">
        <f t="shared" si="694"/>
        <v>390</v>
      </c>
      <c r="W1279" s="54">
        <f t="shared" si="695"/>
        <v>1.31</v>
      </c>
      <c r="X1279" s="143">
        <f t="shared" si="696"/>
        <v>432.8</v>
      </c>
      <c r="Y1279" s="143">
        <f t="shared" si="697"/>
        <v>0.36199999999999999</v>
      </c>
      <c r="AD1279">
        <v>152</v>
      </c>
      <c r="AE1279">
        <v>-1</v>
      </c>
      <c r="AF1279" s="10">
        <v>37.9</v>
      </c>
      <c r="AG1279" s="10">
        <v>58.12</v>
      </c>
      <c r="AH1279" s="10">
        <f t="shared" si="698"/>
        <v>218543.21781055248</v>
      </c>
      <c r="AI1279" s="11">
        <f t="shared" si="712"/>
        <v>0</v>
      </c>
      <c r="AJ1279">
        <f t="shared" si="713"/>
        <v>0</v>
      </c>
      <c r="AK1279" t="e">
        <f t="shared" si="699"/>
        <v>#DIV/0!</v>
      </c>
      <c r="AL1279">
        <f t="shared" si="700"/>
        <v>23.647417718400007</v>
      </c>
      <c r="AM1279" s="5">
        <f t="shared" si="701"/>
        <v>2.62</v>
      </c>
      <c r="AN1279">
        <v>0</v>
      </c>
      <c r="AO1279" s="72">
        <f t="shared" si="702"/>
        <v>2.8000000000000003</v>
      </c>
      <c r="AP1279" s="72">
        <f t="shared" si="703"/>
        <v>2</v>
      </c>
      <c r="AQ1279" s="72">
        <f t="shared" si="704"/>
        <v>2.2000000000000002</v>
      </c>
      <c r="AR1279" s="71" t="e">
        <f t="shared" si="705"/>
        <v>#DIV/0!</v>
      </c>
      <c r="BA1279">
        <f t="shared" si="706"/>
        <v>160</v>
      </c>
      <c r="BB1279" s="91" t="e">
        <f t="shared" si="707"/>
        <v>#DIV/0!</v>
      </c>
    </row>
    <row r="1280" spans="1:54">
      <c r="A1280" s="2" t="s">
        <v>1403</v>
      </c>
      <c r="B1280" s="7" t="s">
        <v>41223</v>
      </c>
      <c r="C1280" s="17">
        <f t="shared" si="688"/>
        <v>32.5</v>
      </c>
      <c r="D1280" s="28">
        <f t="shared" si="689"/>
        <v>181</v>
      </c>
      <c r="E1280" s="8">
        <f t="shared" si="708"/>
        <v>6</v>
      </c>
      <c r="F1280" s="2" t="s">
        <v>6392</v>
      </c>
      <c r="G1280" s="54">
        <f t="shared" si="709"/>
        <v>31.5</v>
      </c>
      <c r="H1280" s="20">
        <f t="shared" si="710"/>
        <v>0.7472875000000001</v>
      </c>
      <c r="I1280" s="14" t="s">
        <v>16358</v>
      </c>
      <c r="J1280" s="14" t="s">
        <v>11377</v>
      </c>
      <c r="K1280" s="14" t="s">
        <v>21319</v>
      </c>
      <c r="L1280" s="14" t="s">
        <v>26280</v>
      </c>
      <c r="M1280" s="28">
        <f t="shared" si="711"/>
        <v>12</v>
      </c>
      <c r="N1280" s="46">
        <f t="shared" si="690"/>
        <v>6.8</v>
      </c>
      <c r="O1280" s="17">
        <f t="shared" si="691"/>
        <v>1</v>
      </c>
      <c r="P1280" s="17">
        <f t="shared" si="691"/>
        <v>5</v>
      </c>
      <c r="Q1280" s="124">
        <f t="shared" si="692"/>
        <v>0.4</v>
      </c>
      <c r="R1280" s="26">
        <f t="shared" si="693"/>
        <v>1.2000000000000002</v>
      </c>
      <c r="S1280" s="2" t="s">
        <v>31242</v>
      </c>
      <c r="T1280" s="2" t="s">
        <v>36221</v>
      </c>
      <c r="U1280" s="24">
        <f t="shared" si="694"/>
        <v>453.6</v>
      </c>
      <c r="V1280" s="66">
        <f t="shared" si="694"/>
        <v>359.20000000000005</v>
      </c>
      <c r="W1280" s="54">
        <f t="shared" si="695"/>
        <v>3.15</v>
      </c>
      <c r="X1280" s="143">
        <f t="shared" si="696"/>
        <v>453.6</v>
      </c>
      <c r="Y1280" s="143">
        <f t="shared" si="697"/>
        <v>0.73</v>
      </c>
      <c r="AD1280">
        <v>152</v>
      </c>
      <c r="AE1280">
        <v>-1</v>
      </c>
      <c r="AF1280" s="10">
        <v>37.9</v>
      </c>
      <c r="AG1280" s="10">
        <v>58.12</v>
      </c>
      <c r="AH1280" s="10">
        <f t="shared" si="698"/>
        <v>278236.81260433968</v>
      </c>
      <c r="AI1280" s="11">
        <f t="shared" si="712"/>
        <v>0</v>
      </c>
      <c r="AJ1280">
        <f t="shared" si="713"/>
        <v>0</v>
      </c>
      <c r="AK1280" t="e">
        <f t="shared" si="699"/>
        <v>#DIV/0!</v>
      </c>
      <c r="AL1280">
        <f t="shared" si="700"/>
        <v>1.5162749999999996</v>
      </c>
      <c r="AM1280" s="5">
        <f t="shared" si="701"/>
        <v>6.3</v>
      </c>
      <c r="AN1280">
        <v>0</v>
      </c>
      <c r="AO1280" s="72">
        <f t="shared" si="702"/>
        <v>1.2000000000000002</v>
      </c>
      <c r="AP1280" s="72">
        <f t="shared" si="703"/>
        <v>0.4</v>
      </c>
      <c r="AQ1280" s="72">
        <f t="shared" si="704"/>
        <v>0.4</v>
      </c>
      <c r="AR1280" s="71" t="e">
        <f t="shared" si="705"/>
        <v>#DIV/0!</v>
      </c>
      <c r="BA1280">
        <f t="shared" si="706"/>
        <v>181</v>
      </c>
      <c r="BB1280" s="91" t="e">
        <f t="shared" si="707"/>
        <v>#DIV/0!</v>
      </c>
    </row>
    <row r="1281" spans="1:54">
      <c r="A1281" s="2" t="s">
        <v>1404</v>
      </c>
      <c r="B1281" s="7" t="s">
        <v>41224</v>
      </c>
      <c r="C1281" s="17">
        <f t="shared" si="688"/>
        <v>18.400000000000002</v>
      </c>
      <c r="D1281" s="28">
        <f t="shared" si="689"/>
        <v>194</v>
      </c>
      <c r="E1281" s="8">
        <f t="shared" si="708"/>
        <v>7</v>
      </c>
      <c r="F1281" s="2" t="s">
        <v>6393</v>
      </c>
      <c r="G1281" s="54">
        <f t="shared" si="709"/>
        <v>17.400000000000002</v>
      </c>
      <c r="H1281" s="20">
        <f t="shared" si="710"/>
        <v>0.50621499999999997</v>
      </c>
      <c r="I1281" s="14" t="s">
        <v>16359</v>
      </c>
      <c r="J1281" s="14" t="s">
        <v>11378</v>
      </c>
      <c r="K1281" s="14" t="s">
        <v>21320</v>
      </c>
      <c r="L1281" s="14" t="s">
        <v>26281</v>
      </c>
      <c r="M1281" s="28">
        <f t="shared" si="711"/>
        <v>10.6</v>
      </c>
      <c r="N1281" s="46">
        <f t="shared" si="690"/>
        <v>7</v>
      </c>
      <c r="O1281" s="17">
        <f t="shared" si="691"/>
        <v>1.2000000000000002</v>
      </c>
      <c r="P1281" s="17">
        <f t="shared" si="691"/>
        <v>7.8000000000000007</v>
      </c>
      <c r="Q1281" s="124">
        <f t="shared" si="692"/>
        <v>0.4</v>
      </c>
      <c r="R1281" s="26">
        <f t="shared" si="693"/>
        <v>1</v>
      </c>
      <c r="S1281" s="2" t="s">
        <v>31243</v>
      </c>
      <c r="T1281" s="2" t="s">
        <v>36222</v>
      </c>
      <c r="U1281" s="24">
        <f t="shared" si="694"/>
        <v>466.90000000000003</v>
      </c>
      <c r="V1281" s="66">
        <f t="shared" si="694"/>
        <v>315</v>
      </c>
      <c r="W1281" s="54">
        <f t="shared" si="695"/>
        <v>1.74</v>
      </c>
      <c r="X1281" s="143">
        <f t="shared" si="696"/>
        <v>466.90000000000003</v>
      </c>
      <c r="Y1281" s="143">
        <f t="shared" si="697"/>
        <v>0.44799999999999995</v>
      </c>
      <c r="AD1281">
        <v>152</v>
      </c>
      <c r="AE1281">
        <v>-1</v>
      </c>
      <c r="AF1281" s="10">
        <v>37.9</v>
      </c>
      <c r="AG1281" s="10">
        <v>58.12</v>
      </c>
      <c r="AH1281" s="10">
        <f t="shared" si="698"/>
        <v>338567.91541969165</v>
      </c>
      <c r="AI1281" s="11">
        <f t="shared" si="712"/>
        <v>0</v>
      </c>
      <c r="AJ1281">
        <f t="shared" si="713"/>
        <v>0</v>
      </c>
      <c r="AK1281" t="e">
        <f t="shared" si="699"/>
        <v>#DIV/0!</v>
      </c>
      <c r="AL1281">
        <f t="shared" si="700"/>
        <v>4.6218276000000014</v>
      </c>
      <c r="AM1281" s="5">
        <f t="shared" si="701"/>
        <v>3.4800000000000004</v>
      </c>
      <c r="AN1281">
        <v>0</v>
      </c>
      <c r="AO1281" s="72">
        <f t="shared" si="702"/>
        <v>1</v>
      </c>
      <c r="AP1281" s="72">
        <f t="shared" si="703"/>
        <v>0.4</v>
      </c>
      <c r="AQ1281" s="72">
        <f t="shared" si="704"/>
        <v>0.60000000000000009</v>
      </c>
      <c r="AR1281" s="71" t="e">
        <f t="shared" si="705"/>
        <v>#DIV/0!</v>
      </c>
      <c r="BA1281">
        <f t="shared" si="706"/>
        <v>194</v>
      </c>
      <c r="BB1281" s="91" t="e">
        <f t="shared" si="707"/>
        <v>#DIV/0!</v>
      </c>
    </row>
    <row r="1282" spans="1:54">
      <c r="A1282" s="2" t="s">
        <v>1405</v>
      </c>
      <c r="B1282" s="7" t="s">
        <v>41225</v>
      </c>
      <c r="C1282" s="17">
        <f t="shared" ref="C1282:C1345" si="714">MROUND(A1282,0.1)+1+AN1282</f>
        <v>18.100000000000001</v>
      </c>
      <c r="D1282" s="28">
        <f t="shared" ref="D1282:D1345" si="715">MROUND(S1282,1)</f>
        <v>98</v>
      </c>
      <c r="E1282" s="8">
        <f t="shared" si="708"/>
        <v>10</v>
      </c>
      <c r="F1282" s="2" t="s">
        <v>6394</v>
      </c>
      <c r="G1282" s="54">
        <f t="shared" si="709"/>
        <v>17.200000000000003</v>
      </c>
      <c r="H1282" s="20">
        <f t="shared" si="710"/>
        <v>0.5753741</v>
      </c>
      <c r="I1282" s="14" t="s">
        <v>16360</v>
      </c>
      <c r="J1282" s="14" t="s">
        <v>11379</v>
      </c>
      <c r="K1282" s="14" t="s">
        <v>21321</v>
      </c>
      <c r="L1282" s="14" t="s">
        <v>26282</v>
      </c>
      <c r="M1282" s="28">
        <f t="shared" si="711"/>
        <v>12.6</v>
      </c>
      <c r="N1282" s="46">
        <f t="shared" ref="N1282:N1345" si="716">MROUND(L1282,0.2)+5</f>
        <v>6.6</v>
      </c>
      <c r="O1282" s="17">
        <f t="shared" ref="O1282:P1345" si="717">MROUND(I1282,0.2)</f>
        <v>1.2000000000000002</v>
      </c>
      <c r="P1282" s="17">
        <f t="shared" si="717"/>
        <v>3.8000000000000003</v>
      </c>
      <c r="Q1282" s="124">
        <f t="shared" ref="Q1282:Q1345" si="718">IF(AN1282&gt;0,CEILING((1-H1282)*R1282,0.2),IF(MROUND((1-H1282)*R1282,0.2)&lt;0.2,MROUND((1-H1282)*R1282,0.2)+0.2, MROUND((1-H1282)*R1282,0.2)))</f>
        <v>0.8</v>
      </c>
      <c r="R1282" s="26">
        <f t="shared" ref="R1282:R1345" si="719">MROUND(K1282,0.2)</f>
        <v>1.8</v>
      </c>
      <c r="S1282" s="2" t="s">
        <v>31244</v>
      </c>
      <c r="T1282" s="2" t="s">
        <v>36223</v>
      </c>
      <c r="U1282" s="24">
        <f t="shared" ref="U1282:V1345" si="720">ROUNDUP(S1282+273,1)</f>
        <v>371.5</v>
      </c>
      <c r="V1282" s="66">
        <f t="shared" si="720"/>
        <v>353.8</v>
      </c>
      <c r="W1282" s="54">
        <f t="shared" ref="W1282:W1345" si="721">ROUNDUP(A1282/10,2)</f>
        <v>1.72</v>
      </c>
      <c r="X1282" s="143">
        <f t="shared" ref="X1282:X1345" si="722">U1282</f>
        <v>371.5</v>
      </c>
      <c r="Y1282" s="143">
        <f t="shared" ref="Y1282:Y1345" si="723">W1282/5+0.1</f>
        <v>0.44399999999999995</v>
      </c>
      <c r="AD1282">
        <v>152</v>
      </c>
      <c r="AE1282">
        <v>-1</v>
      </c>
      <c r="AF1282" s="10">
        <v>37.9</v>
      </c>
      <c r="AG1282" s="10">
        <v>58.12</v>
      </c>
      <c r="AH1282" s="10">
        <f t="shared" ref="AH1282:AH1345" si="724">((1.092*8.3144*(AE1282+273)*(LN(AF1282)-1.013)/(0.93-(AE1282+273)/(AD1282+273)))*((AD1282-T1282)/(AD1282-AE1282))^0.383)*1000/AG1282</f>
        <v>286700.09288700641</v>
      </c>
      <c r="AI1282" s="11">
        <f t="shared" si="712"/>
        <v>0</v>
      </c>
      <c r="AJ1282">
        <f t="shared" si="713"/>
        <v>0</v>
      </c>
      <c r="AK1282" t="e">
        <f t="shared" ref="AK1282:AK1345" si="725">0.07*AJ1282*AI1282/AC1282</f>
        <v>#DIV/0!</v>
      </c>
      <c r="AL1282">
        <f t="shared" ref="AL1282:AL1345" si="726">(1-H1282)*O1282*P1282*R1282</f>
        <v>3.4853293872000006</v>
      </c>
      <c r="AM1282" s="5">
        <f t="shared" ref="AM1282:AM1345" si="727">MROUND(A1282,0.1)/5</f>
        <v>3.4200000000000004</v>
      </c>
      <c r="AN1282">
        <v>0</v>
      </c>
      <c r="AO1282" s="72">
        <f t="shared" ref="AO1282:AO1345" si="728">CEILING(R1282,0.2)</f>
        <v>1.8</v>
      </c>
      <c r="AP1282" s="72">
        <f t="shared" ref="AP1282:AP1345" si="729">Q1282</f>
        <v>0.8</v>
      </c>
      <c r="AQ1282" s="72">
        <f t="shared" ref="AQ1282:AQ1345" si="730">CEILING((1-H1282)*R1282,0.2)</f>
        <v>0.8</v>
      </c>
      <c r="AR1282" s="71" t="e">
        <f t="shared" ref="AR1282:AR1345" si="731">AL1282+AK1282</f>
        <v>#DIV/0!</v>
      </c>
      <c r="BA1282">
        <f t="shared" ref="BA1282:BA1345" si="732">D1282</f>
        <v>98</v>
      </c>
      <c r="BB1282" s="91" t="e">
        <f t="shared" ref="BB1282:BB1345" si="733">AK1282/AL1282</f>
        <v>#DIV/0!</v>
      </c>
    </row>
    <row r="1283" spans="1:54">
      <c r="A1283" s="2" t="s">
        <v>1406</v>
      </c>
      <c r="B1283" s="7" t="s">
        <v>41226</v>
      </c>
      <c r="C1283" s="17">
        <f t="shared" si="714"/>
        <v>25</v>
      </c>
      <c r="D1283" s="28">
        <f t="shared" si="715"/>
        <v>151</v>
      </c>
      <c r="E1283" s="8">
        <f t="shared" ref="E1283:E1346" si="734">MROUND(SQRT(((P1283*O1283*Q1283)/MAX(O1283,P1283,Q1283)))*10,1)</f>
        <v>6</v>
      </c>
      <c r="F1283" s="2" t="s">
        <v>6395</v>
      </c>
      <c r="G1283" s="54">
        <f t="shared" ref="G1283:G1346" si="735">ROUNDUP(A1283,1)</f>
        <v>24</v>
      </c>
      <c r="H1283" s="20">
        <f t="shared" ref="H1283:H1346" si="736">F1283/100</f>
        <v>0.69776629999999995</v>
      </c>
      <c r="I1283" s="14" t="s">
        <v>16361</v>
      </c>
      <c r="J1283" s="14" t="s">
        <v>11380</v>
      </c>
      <c r="K1283" s="14" t="s">
        <v>21322</v>
      </c>
      <c r="L1283" s="14" t="s">
        <v>26283</v>
      </c>
      <c r="M1283" s="28">
        <f t="shared" ref="M1283:M1346" si="737">14.5-P1283/2</f>
        <v>14.3</v>
      </c>
      <c r="N1283" s="46">
        <f t="shared" si="716"/>
        <v>7</v>
      </c>
      <c r="O1283" s="17">
        <f t="shared" si="717"/>
        <v>1.8</v>
      </c>
      <c r="P1283" s="17">
        <f t="shared" si="717"/>
        <v>0.4</v>
      </c>
      <c r="Q1283" s="124">
        <f t="shared" si="718"/>
        <v>0.8</v>
      </c>
      <c r="R1283" s="26">
        <f t="shared" si="719"/>
        <v>2.8000000000000003</v>
      </c>
      <c r="S1283" s="2" t="s">
        <v>31245</v>
      </c>
      <c r="T1283" s="2" t="s">
        <v>36224</v>
      </c>
      <c r="U1283" s="24">
        <f t="shared" si="720"/>
        <v>424.3</v>
      </c>
      <c r="V1283" s="66">
        <f t="shared" si="720"/>
        <v>417.6</v>
      </c>
      <c r="W1283" s="54">
        <f t="shared" si="721"/>
        <v>2.4</v>
      </c>
      <c r="X1283" s="143">
        <f t="shared" si="722"/>
        <v>424.3</v>
      </c>
      <c r="Y1283" s="143">
        <f t="shared" si="723"/>
        <v>0.57999999999999996</v>
      </c>
      <c r="AD1283">
        <v>152</v>
      </c>
      <c r="AE1283">
        <v>-1</v>
      </c>
      <c r="AF1283" s="10">
        <v>37.9</v>
      </c>
      <c r="AG1283" s="10">
        <v>58.12</v>
      </c>
      <c r="AH1283" s="10">
        <f t="shared" si="724"/>
        <v>120662.47489816169</v>
      </c>
      <c r="AI1283" s="11">
        <f t="shared" si="712"/>
        <v>0</v>
      </c>
      <c r="AJ1283">
        <f t="shared" si="713"/>
        <v>0</v>
      </c>
      <c r="AK1283" t="e">
        <f t="shared" si="725"/>
        <v>#DIV/0!</v>
      </c>
      <c r="AL1283">
        <f t="shared" si="726"/>
        <v>0.60930313920000023</v>
      </c>
      <c r="AM1283" s="5">
        <f t="shared" si="727"/>
        <v>4.8</v>
      </c>
      <c r="AN1283">
        <v>0</v>
      </c>
      <c r="AO1283" s="72">
        <f t="shared" si="728"/>
        <v>2.8000000000000003</v>
      </c>
      <c r="AP1283" s="72">
        <f t="shared" si="729"/>
        <v>0.8</v>
      </c>
      <c r="AQ1283" s="72">
        <f t="shared" si="730"/>
        <v>1</v>
      </c>
      <c r="AR1283" s="71" t="e">
        <f t="shared" si="731"/>
        <v>#DIV/0!</v>
      </c>
      <c r="BA1283">
        <f t="shared" si="732"/>
        <v>151</v>
      </c>
      <c r="BB1283" s="91" t="e">
        <f t="shared" si="733"/>
        <v>#DIV/0!</v>
      </c>
    </row>
    <row r="1284" spans="1:54">
      <c r="A1284" s="2" t="s">
        <v>1407</v>
      </c>
      <c r="B1284" s="7" t="s">
        <v>41227</v>
      </c>
      <c r="C1284" s="17">
        <f t="shared" si="714"/>
        <v>19.7</v>
      </c>
      <c r="D1284" s="28">
        <f t="shared" si="715"/>
        <v>113</v>
      </c>
      <c r="E1284" s="8">
        <f t="shared" si="734"/>
        <v>4</v>
      </c>
      <c r="F1284" s="2" t="s">
        <v>6396</v>
      </c>
      <c r="G1284" s="54">
        <f t="shared" si="735"/>
        <v>18.700000000000003</v>
      </c>
      <c r="H1284" s="20">
        <f t="shared" si="736"/>
        <v>0.68369969999999991</v>
      </c>
      <c r="I1284" s="14" t="s">
        <v>16362</v>
      </c>
      <c r="J1284" s="14" t="s">
        <v>11381</v>
      </c>
      <c r="K1284" s="14" t="s">
        <v>21323</v>
      </c>
      <c r="L1284" s="14" t="s">
        <v>26284</v>
      </c>
      <c r="M1284" s="28">
        <f t="shared" si="737"/>
        <v>14.1</v>
      </c>
      <c r="N1284" s="46">
        <f t="shared" si="716"/>
        <v>5</v>
      </c>
      <c r="O1284" s="17">
        <f t="shared" si="717"/>
        <v>2.2000000000000002</v>
      </c>
      <c r="P1284" s="17">
        <f t="shared" si="717"/>
        <v>0.8</v>
      </c>
      <c r="Q1284" s="124">
        <f t="shared" si="718"/>
        <v>0.2</v>
      </c>
      <c r="R1284" s="26">
        <f t="shared" si="719"/>
        <v>0.60000000000000009</v>
      </c>
      <c r="S1284" s="2" t="s">
        <v>31246</v>
      </c>
      <c r="T1284" s="2" t="s">
        <v>36225</v>
      </c>
      <c r="U1284" s="24">
        <f t="shared" si="720"/>
        <v>386.20000000000005</v>
      </c>
      <c r="V1284" s="66">
        <f t="shared" si="720"/>
        <v>398.6</v>
      </c>
      <c r="W1284" s="54">
        <f t="shared" si="721"/>
        <v>1.87</v>
      </c>
      <c r="X1284" s="143">
        <f t="shared" si="722"/>
        <v>386.20000000000005</v>
      </c>
      <c r="Y1284" s="143">
        <f t="shared" si="723"/>
        <v>0.47399999999999998</v>
      </c>
      <c r="AD1284">
        <v>152</v>
      </c>
      <c r="AE1284">
        <v>-1</v>
      </c>
      <c r="AF1284" s="10">
        <v>37.9</v>
      </c>
      <c r="AG1284" s="10">
        <v>58.12</v>
      </c>
      <c r="AH1284" s="10">
        <f t="shared" si="724"/>
        <v>196009.86949898984</v>
      </c>
      <c r="AI1284" s="11">
        <f t="shared" si="712"/>
        <v>0</v>
      </c>
      <c r="AJ1284">
        <f t="shared" si="713"/>
        <v>0</v>
      </c>
      <c r="AK1284" t="e">
        <f t="shared" si="725"/>
        <v>#DIV/0!</v>
      </c>
      <c r="AL1284">
        <f t="shared" si="726"/>
        <v>0.33401311680000018</v>
      </c>
      <c r="AM1284" s="5">
        <f t="shared" si="727"/>
        <v>3.7399999999999998</v>
      </c>
      <c r="AN1284">
        <v>0</v>
      </c>
      <c r="AO1284" s="72">
        <f t="shared" si="728"/>
        <v>0.60000000000000009</v>
      </c>
      <c r="AP1284" s="72">
        <f t="shared" si="729"/>
        <v>0.2</v>
      </c>
      <c r="AQ1284" s="72">
        <f t="shared" si="730"/>
        <v>0.2</v>
      </c>
      <c r="AR1284" s="71" t="e">
        <f t="shared" si="731"/>
        <v>#DIV/0!</v>
      </c>
      <c r="BA1284">
        <f t="shared" si="732"/>
        <v>113</v>
      </c>
      <c r="BB1284" s="91" t="e">
        <f t="shared" si="733"/>
        <v>#DIV/0!</v>
      </c>
    </row>
    <row r="1285" spans="1:54">
      <c r="A1285" s="2" t="s">
        <v>1408</v>
      </c>
      <c r="B1285" s="7" t="s">
        <v>41228</v>
      </c>
      <c r="C1285" s="17">
        <f t="shared" si="714"/>
        <v>18</v>
      </c>
      <c r="D1285" s="28">
        <f t="shared" si="715"/>
        <v>263</v>
      </c>
      <c r="E1285" s="8">
        <f t="shared" si="734"/>
        <v>8</v>
      </c>
      <c r="F1285" s="2" t="s">
        <v>6397</v>
      </c>
      <c r="G1285" s="54">
        <f t="shared" si="735"/>
        <v>17.100000000000001</v>
      </c>
      <c r="H1285" s="20">
        <f t="shared" si="736"/>
        <v>0.10959519999999999</v>
      </c>
      <c r="I1285" s="14" t="s">
        <v>16363</v>
      </c>
      <c r="J1285" s="14" t="s">
        <v>11382</v>
      </c>
      <c r="K1285" s="14" t="s">
        <v>21324</v>
      </c>
      <c r="L1285" s="14" t="s">
        <v>26285</v>
      </c>
      <c r="M1285" s="28">
        <f t="shared" si="737"/>
        <v>12.2</v>
      </c>
      <c r="N1285" s="46">
        <f t="shared" si="716"/>
        <v>6.6</v>
      </c>
      <c r="O1285" s="17">
        <f t="shared" si="717"/>
        <v>0.4</v>
      </c>
      <c r="P1285" s="17">
        <f t="shared" si="717"/>
        <v>4.6000000000000005</v>
      </c>
      <c r="Q1285" s="124">
        <f t="shared" si="718"/>
        <v>1.8</v>
      </c>
      <c r="R1285" s="26">
        <f t="shared" si="719"/>
        <v>2</v>
      </c>
      <c r="S1285" s="2" t="s">
        <v>31247</v>
      </c>
      <c r="T1285" s="2" t="s">
        <v>36226</v>
      </c>
      <c r="U1285" s="24">
        <f t="shared" si="720"/>
        <v>536</v>
      </c>
      <c r="V1285" s="66">
        <f t="shared" si="720"/>
        <v>364.6</v>
      </c>
      <c r="W1285" s="54">
        <f t="shared" si="721"/>
        <v>1.71</v>
      </c>
      <c r="X1285" s="143">
        <f t="shared" si="722"/>
        <v>536</v>
      </c>
      <c r="Y1285" s="143">
        <f t="shared" si="723"/>
        <v>0.44199999999999995</v>
      </c>
      <c r="AD1285">
        <v>152</v>
      </c>
      <c r="AE1285">
        <v>-1</v>
      </c>
      <c r="AF1285" s="10">
        <v>37.9</v>
      </c>
      <c r="AG1285" s="10">
        <v>58.12</v>
      </c>
      <c r="AH1285" s="10">
        <f t="shared" si="724"/>
        <v>269143.69425766048</v>
      </c>
      <c r="AI1285" s="11">
        <f t="shared" si="712"/>
        <v>0</v>
      </c>
      <c r="AJ1285">
        <f t="shared" si="713"/>
        <v>0</v>
      </c>
      <c r="AK1285" t="e">
        <f t="shared" si="725"/>
        <v>#DIV/0!</v>
      </c>
      <c r="AL1285">
        <f t="shared" si="726"/>
        <v>3.2766896640000005</v>
      </c>
      <c r="AM1285" s="5">
        <f t="shared" si="727"/>
        <v>3.4</v>
      </c>
      <c r="AN1285">
        <v>0</v>
      </c>
      <c r="AO1285" s="72">
        <f t="shared" si="728"/>
        <v>2</v>
      </c>
      <c r="AP1285" s="72">
        <f t="shared" si="729"/>
        <v>1.8</v>
      </c>
      <c r="AQ1285" s="72">
        <f t="shared" si="730"/>
        <v>1.8</v>
      </c>
      <c r="AR1285" s="71" t="e">
        <f t="shared" si="731"/>
        <v>#DIV/0!</v>
      </c>
      <c r="BA1285">
        <f t="shared" si="732"/>
        <v>263</v>
      </c>
      <c r="BB1285" s="91" t="e">
        <f t="shared" si="733"/>
        <v>#DIV/0!</v>
      </c>
    </row>
    <row r="1286" spans="1:54">
      <c r="A1286" s="2" t="s">
        <v>1409</v>
      </c>
      <c r="B1286" s="7" t="s">
        <v>41229</v>
      </c>
      <c r="C1286" s="17">
        <f t="shared" si="714"/>
        <v>13.8</v>
      </c>
      <c r="D1286" s="28">
        <f t="shared" si="715"/>
        <v>60</v>
      </c>
      <c r="E1286" s="8">
        <f t="shared" si="734"/>
        <v>6</v>
      </c>
      <c r="F1286" s="2" t="s">
        <v>6398</v>
      </c>
      <c r="G1286" s="54">
        <f t="shared" si="735"/>
        <v>12.799999999999999</v>
      </c>
      <c r="H1286" s="20">
        <f t="shared" si="736"/>
        <v>0.77344570000000001</v>
      </c>
      <c r="I1286" s="14" t="s">
        <v>16364</v>
      </c>
      <c r="J1286" s="14" t="s">
        <v>11383</v>
      </c>
      <c r="K1286" s="14" t="s">
        <v>21325</v>
      </c>
      <c r="L1286" s="14" t="s">
        <v>26286</v>
      </c>
      <c r="M1286" s="28">
        <f t="shared" si="737"/>
        <v>9.8999999999999986</v>
      </c>
      <c r="N1286" s="46">
        <f t="shared" si="716"/>
        <v>5.8</v>
      </c>
      <c r="O1286" s="17">
        <f t="shared" si="717"/>
        <v>0.8</v>
      </c>
      <c r="P1286" s="17">
        <f t="shared" si="717"/>
        <v>9.2000000000000011</v>
      </c>
      <c r="Q1286" s="124">
        <f t="shared" si="718"/>
        <v>0.4</v>
      </c>
      <c r="R1286" s="26">
        <f t="shared" si="719"/>
        <v>2.2000000000000002</v>
      </c>
      <c r="S1286" s="2" t="s">
        <v>31248</v>
      </c>
      <c r="T1286" s="2" t="s">
        <v>36227</v>
      </c>
      <c r="U1286" s="24">
        <f t="shared" si="720"/>
        <v>332.90000000000003</v>
      </c>
      <c r="V1286" s="66">
        <f t="shared" si="720"/>
        <v>336.3</v>
      </c>
      <c r="W1286" s="54">
        <f t="shared" si="721"/>
        <v>1.28</v>
      </c>
      <c r="X1286" s="143">
        <f t="shared" si="722"/>
        <v>332.90000000000003</v>
      </c>
      <c r="Y1286" s="143">
        <f t="shared" si="723"/>
        <v>0.35599999999999998</v>
      </c>
      <c r="AD1286">
        <v>152</v>
      </c>
      <c r="AE1286">
        <v>-1</v>
      </c>
      <c r="AF1286" s="10">
        <v>37.9</v>
      </c>
      <c r="AG1286" s="10">
        <v>58.12</v>
      </c>
      <c r="AH1286" s="10">
        <f t="shared" si="724"/>
        <v>311814.74240578315</v>
      </c>
      <c r="AI1286" s="11">
        <f t="shared" si="712"/>
        <v>0</v>
      </c>
      <c r="AJ1286">
        <f t="shared" si="713"/>
        <v>0</v>
      </c>
      <c r="AK1286" t="e">
        <f t="shared" si="725"/>
        <v>#DIV/0!</v>
      </c>
      <c r="AL1286">
        <f t="shared" si="726"/>
        <v>3.6683672256000008</v>
      </c>
      <c r="AM1286" s="5">
        <f t="shared" si="727"/>
        <v>2.56</v>
      </c>
      <c r="AN1286">
        <v>0</v>
      </c>
      <c r="AO1286" s="72">
        <f t="shared" si="728"/>
        <v>2.2000000000000002</v>
      </c>
      <c r="AP1286" s="72">
        <f t="shared" si="729"/>
        <v>0.4</v>
      </c>
      <c r="AQ1286" s="72">
        <f t="shared" si="730"/>
        <v>0.60000000000000009</v>
      </c>
      <c r="AR1286" s="71" t="e">
        <f t="shared" si="731"/>
        <v>#DIV/0!</v>
      </c>
      <c r="BA1286">
        <f t="shared" si="732"/>
        <v>60</v>
      </c>
      <c r="BB1286" s="91" t="e">
        <f t="shared" si="733"/>
        <v>#DIV/0!</v>
      </c>
    </row>
    <row r="1287" spans="1:54">
      <c r="A1287" s="2" t="s">
        <v>1410</v>
      </c>
      <c r="B1287" s="7" t="s">
        <v>41230</v>
      </c>
      <c r="C1287" s="17">
        <f t="shared" si="714"/>
        <v>12.4</v>
      </c>
      <c r="D1287" s="28">
        <f t="shared" si="715"/>
        <v>126</v>
      </c>
      <c r="E1287" s="8">
        <f t="shared" si="734"/>
        <v>15</v>
      </c>
      <c r="F1287" s="2" t="s">
        <v>6399</v>
      </c>
      <c r="G1287" s="54">
        <f t="shared" si="735"/>
        <v>11.5</v>
      </c>
      <c r="H1287" s="20">
        <f t="shared" si="736"/>
        <v>0.18810949999999999</v>
      </c>
      <c r="I1287" s="14" t="s">
        <v>16365</v>
      </c>
      <c r="J1287" s="14" t="s">
        <v>11384</v>
      </c>
      <c r="K1287" s="14" t="s">
        <v>21326</v>
      </c>
      <c r="L1287" s="14" t="s">
        <v>26287</v>
      </c>
      <c r="M1287" s="28">
        <f t="shared" si="737"/>
        <v>13.9</v>
      </c>
      <c r="N1287" s="46">
        <f t="shared" si="716"/>
        <v>6.4</v>
      </c>
      <c r="O1287" s="17">
        <f t="shared" si="717"/>
        <v>1.8</v>
      </c>
      <c r="P1287" s="17">
        <f t="shared" si="717"/>
        <v>1.2000000000000002</v>
      </c>
      <c r="Q1287" s="124">
        <f t="shared" si="718"/>
        <v>2</v>
      </c>
      <c r="R1287" s="26">
        <f t="shared" si="719"/>
        <v>2.4000000000000004</v>
      </c>
      <c r="S1287" s="2" t="s">
        <v>31249</v>
      </c>
      <c r="T1287" s="2" t="s">
        <v>36228</v>
      </c>
      <c r="U1287" s="24">
        <f t="shared" si="720"/>
        <v>399.3</v>
      </c>
      <c r="V1287" s="66">
        <f t="shared" si="720"/>
        <v>352</v>
      </c>
      <c r="W1287" s="54">
        <f t="shared" si="721"/>
        <v>1.1499999999999999</v>
      </c>
      <c r="X1287" s="143">
        <f t="shared" si="722"/>
        <v>399.3</v>
      </c>
      <c r="Y1287" s="143">
        <f t="shared" si="723"/>
        <v>0.32999999999999996</v>
      </c>
      <c r="AD1287">
        <v>152</v>
      </c>
      <c r="AE1287">
        <v>-1</v>
      </c>
      <c r="AF1287" s="10">
        <v>37.9</v>
      </c>
      <c r="AG1287" s="10">
        <v>58.12</v>
      </c>
      <c r="AH1287" s="10">
        <f t="shared" si="724"/>
        <v>289444.60866258322</v>
      </c>
      <c r="AI1287" s="11">
        <f t="shared" si="712"/>
        <v>0</v>
      </c>
      <c r="AJ1287">
        <f t="shared" si="713"/>
        <v>0</v>
      </c>
      <c r="AK1287" t="e">
        <f t="shared" si="725"/>
        <v>#DIV/0!</v>
      </c>
      <c r="AL1287">
        <f t="shared" si="726"/>
        <v>4.2088403520000019</v>
      </c>
      <c r="AM1287" s="5">
        <f t="shared" si="727"/>
        <v>2.2800000000000002</v>
      </c>
      <c r="AN1287">
        <v>0</v>
      </c>
      <c r="AO1287" s="72">
        <f t="shared" si="728"/>
        <v>2.4000000000000004</v>
      </c>
      <c r="AP1287" s="72">
        <f t="shared" si="729"/>
        <v>2</v>
      </c>
      <c r="AQ1287" s="72">
        <f t="shared" si="730"/>
        <v>2</v>
      </c>
      <c r="AR1287" s="71" t="e">
        <f t="shared" si="731"/>
        <v>#DIV/0!</v>
      </c>
      <c r="BA1287">
        <f t="shared" si="732"/>
        <v>126</v>
      </c>
      <c r="BB1287" s="91" t="e">
        <f t="shared" si="733"/>
        <v>#DIV/0!</v>
      </c>
    </row>
    <row r="1288" spans="1:54">
      <c r="A1288" s="2" t="s">
        <v>1411</v>
      </c>
      <c r="B1288" s="7" t="s">
        <v>41231</v>
      </c>
      <c r="C1288" s="17">
        <f t="shared" si="714"/>
        <v>18</v>
      </c>
      <c r="D1288" s="28">
        <f t="shared" si="715"/>
        <v>285</v>
      </c>
      <c r="E1288" s="8">
        <f t="shared" si="734"/>
        <v>9</v>
      </c>
      <c r="F1288" s="2" t="s">
        <v>6400</v>
      </c>
      <c r="G1288" s="54">
        <f t="shared" si="735"/>
        <v>17.100000000000001</v>
      </c>
      <c r="H1288" s="20">
        <f t="shared" si="736"/>
        <v>0.53561360000000002</v>
      </c>
      <c r="I1288" s="14" t="s">
        <v>16366</v>
      </c>
      <c r="J1288" s="14" t="s">
        <v>11385</v>
      </c>
      <c r="K1288" s="14" t="s">
        <v>21327</v>
      </c>
      <c r="L1288" s="14" t="s">
        <v>26288</v>
      </c>
      <c r="M1288" s="28">
        <f t="shared" si="737"/>
        <v>13.4</v>
      </c>
      <c r="N1288" s="46">
        <f t="shared" si="716"/>
        <v>6.8</v>
      </c>
      <c r="O1288" s="17">
        <f t="shared" si="717"/>
        <v>2</v>
      </c>
      <c r="P1288" s="17">
        <f t="shared" si="717"/>
        <v>2.2000000000000002</v>
      </c>
      <c r="Q1288" s="124">
        <f t="shared" si="718"/>
        <v>0.4</v>
      </c>
      <c r="R1288" s="26">
        <f t="shared" si="719"/>
        <v>1</v>
      </c>
      <c r="S1288" s="2" t="s">
        <v>31250</v>
      </c>
      <c r="T1288" s="2" t="s">
        <v>36229</v>
      </c>
      <c r="U1288" s="24">
        <f t="shared" si="720"/>
        <v>557.9</v>
      </c>
      <c r="V1288" s="66">
        <f t="shared" si="720"/>
        <v>375</v>
      </c>
      <c r="W1288" s="54">
        <f t="shared" si="721"/>
        <v>1.71</v>
      </c>
      <c r="X1288" s="143">
        <f t="shared" si="722"/>
        <v>557.9</v>
      </c>
      <c r="Y1288" s="143">
        <f t="shared" si="723"/>
        <v>0.44199999999999995</v>
      </c>
      <c r="AD1288">
        <v>152</v>
      </c>
      <c r="AE1288">
        <v>-1</v>
      </c>
      <c r="AF1288" s="10">
        <v>37.9</v>
      </c>
      <c r="AG1288" s="10">
        <v>58.12</v>
      </c>
      <c r="AH1288" s="10">
        <f t="shared" si="724"/>
        <v>250382.82830481412</v>
      </c>
      <c r="AI1288" s="11">
        <f t="shared" si="712"/>
        <v>0</v>
      </c>
      <c r="AJ1288">
        <f t="shared" si="713"/>
        <v>0</v>
      </c>
      <c r="AK1288" t="e">
        <f t="shared" si="725"/>
        <v>#DIV/0!</v>
      </c>
      <c r="AL1288">
        <f t="shared" si="726"/>
        <v>2.0433001600000003</v>
      </c>
      <c r="AM1288" s="5">
        <f t="shared" si="727"/>
        <v>3.4</v>
      </c>
      <c r="AN1288">
        <v>0</v>
      </c>
      <c r="AO1288" s="72">
        <f t="shared" si="728"/>
        <v>1</v>
      </c>
      <c r="AP1288" s="72">
        <f t="shared" si="729"/>
        <v>0.4</v>
      </c>
      <c r="AQ1288" s="72">
        <f t="shared" si="730"/>
        <v>0.60000000000000009</v>
      </c>
      <c r="AR1288" s="71" t="e">
        <f t="shared" si="731"/>
        <v>#DIV/0!</v>
      </c>
      <c r="BA1288">
        <f t="shared" si="732"/>
        <v>285</v>
      </c>
      <c r="BB1288" s="91" t="e">
        <f t="shared" si="733"/>
        <v>#DIV/0!</v>
      </c>
    </row>
    <row r="1289" spans="1:54">
      <c r="A1289" s="2" t="s">
        <v>1412</v>
      </c>
      <c r="B1289" s="7" t="s">
        <v>41232</v>
      </c>
      <c r="C1289" s="17">
        <f t="shared" si="714"/>
        <v>26.8</v>
      </c>
      <c r="D1289" s="28">
        <f t="shared" si="715"/>
        <v>77</v>
      </c>
      <c r="E1289" s="8">
        <f t="shared" si="734"/>
        <v>17</v>
      </c>
      <c r="F1289" s="2" t="s">
        <v>6401</v>
      </c>
      <c r="G1289" s="54">
        <f t="shared" si="735"/>
        <v>25.8</v>
      </c>
      <c r="H1289" s="20">
        <f t="shared" si="736"/>
        <v>0.39795569999999997</v>
      </c>
      <c r="I1289" s="14" t="s">
        <v>16367</v>
      </c>
      <c r="J1289" s="14" t="s">
        <v>11386</v>
      </c>
      <c r="K1289" s="14" t="s">
        <v>21328</v>
      </c>
      <c r="L1289" s="14" t="s">
        <v>26289</v>
      </c>
      <c r="M1289" s="28">
        <f t="shared" si="737"/>
        <v>13.3</v>
      </c>
      <c r="N1289" s="46">
        <f t="shared" si="716"/>
        <v>6.6</v>
      </c>
      <c r="O1289" s="17">
        <f t="shared" si="717"/>
        <v>2.8000000000000003</v>
      </c>
      <c r="P1289" s="17">
        <f t="shared" si="717"/>
        <v>2.4000000000000004</v>
      </c>
      <c r="Q1289" s="124">
        <f t="shared" si="718"/>
        <v>1.2000000000000002</v>
      </c>
      <c r="R1289" s="26">
        <f t="shared" si="719"/>
        <v>2</v>
      </c>
      <c r="S1289" s="2" t="s">
        <v>31251</v>
      </c>
      <c r="T1289" s="2" t="s">
        <v>36230</v>
      </c>
      <c r="U1289" s="24">
        <f t="shared" si="720"/>
        <v>349.8</v>
      </c>
      <c r="V1289" s="66">
        <f t="shared" si="720"/>
        <v>348</v>
      </c>
      <c r="W1289" s="54">
        <f t="shared" si="721"/>
        <v>2.5799999999999996</v>
      </c>
      <c r="X1289" s="143">
        <f t="shared" si="722"/>
        <v>349.8</v>
      </c>
      <c r="Y1289" s="143">
        <f t="shared" si="723"/>
        <v>0.61599999999999988</v>
      </c>
      <c r="AD1289">
        <v>152</v>
      </c>
      <c r="AE1289">
        <v>-1</v>
      </c>
      <c r="AF1289" s="10">
        <v>37.9</v>
      </c>
      <c r="AG1289" s="10">
        <v>58.12</v>
      </c>
      <c r="AH1289" s="10">
        <f t="shared" si="724"/>
        <v>295447.84818946436</v>
      </c>
      <c r="AI1289" s="11">
        <f t="shared" si="712"/>
        <v>0</v>
      </c>
      <c r="AJ1289">
        <f t="shared" si="713"/>
        <v>0</v>
      </c>
      <c r="AK1289" t="e">
        <f t="shared" si="725"/>
        <v>#DIV/0!</v>
      </c>
      <c r="AL1289">
        <f t="shared" si="726"/>
        <v>8.0914753920000013</v>
      </c>
      <c r="AM1289" s="5">
        <f t="shared" si="727"/>
        <v>5.16</v>
      </c>
      <c r="AN1289">
        <v>0</v>
      </c>
      <c r="AO1289" s="72">
        <f t="shared" si="728"/>
        <v>2</v>
      </c>
      <c r="AP1289" s="72">
        <f t="shared" si="729"/>
        <v>1.2000000000000002</v>
      </c>
      <c r="AQ1289" s="72">
        <f t="shared" si="730"/>
        <v>1.4000000000000001</v>
      </c>
      <c r="AR1289" s="71" t="e">
        <f t="shared" si="731"/>
        <v>#DIV/0!</v>
      </c>
      <c r="BA1289">
        <f t="shared" si="732"/>
        <v>77</v>
      </c>
      <c r="BB1289" s="91" t="e">
        <f t="shared" si="733"/>
        <v>#DIV/0!</v>
      </c>
    </row>
    <row r="1290" spans="1:54">
      <c r="A1290" s="2" t="s">
        <v>1413</v>
      </c>
      <c r="B1290" s="7" t="s">
        <v>41233</v>
      </c>
      <c r="C1290" s="17">
        <f t="shared" si="714"/>
        <v>24</v>
      </c>
      <c r="D1290" s="28">
        <f t="shared" si="715"/>
        <v>60</v>
      </c>
      <c r="E1290" s="8">
        <f t="shared" si="734"/>
        <v>12</v>
      </c>
      <c r="F1290" s="2" t="s">
        <v>6402</v>
      </c>
      <c r="G1290" s="54">
        <f t="shared" si="735"/>
        <v>23.1</v>
      </c>
      <c r="H1290" s="20">
        <f t="shared" si="736"/>
        <v>0.28149439999999998</v>
      </c>
      <c r="I1290" s="14" t="s">
        <v>16368</v>
      </c>
      <c r="J1290" s="14" t="s">
        <v>11387</v>
      </c>
      <c r="K1290" s="14" t="s">
        <v>21329</v>
      </c>
      <c r="L1290" s="14" t="s">
        <v>26290</v>
      </c>
      <c r="M1290" s="28">
        <f t="shared" si="737"/>
        <v>12.1</v>
      </c>
      <c r="N1290" s="46">
        <f t="shared" si="716"/>
        <v>6</v>
      </c>
      <c r="O1290" s="17">
        <f t="shared" si="717"/>
        <v>1.8</v>
      </c>
      <c r="P1290" s="17">
        <f t="shared" si="717"/>
        <v>4.8000000000000007</v>
      </c>
      <c r="Q1290" s="124">
        <f t="shared" si="718"/>
        <v>0.8</v>
      </c>
      <c r="R1290" s="26">
        <f t="shared" si="719"/>
        <v>1.2000000000000002</v>
      </c>
      <c r="S1290" s="2" t="s">
        <v>31252</v>
      </c>
      <c r="T1290" s="2" t="s">
        <v>36231</v>
      </c>
      <c r="U1290" s="24">
        <f t="shared" si="720"/>
        <v>332.8</v>
      </c>
      <c r="V1290" s="66">
        <f t="shared" si="720"/>
        <v>311.20000000000005</v>
      </c>
      <c r="W1290" s="54">
        <f t="shared" si="721"/>
        <v>2.3099999999999996</v>
      </c>
      <c r="X1290" s="143">
        <f t="shared" si="722"/>
        <v>332.8</v>
      </c>
      <c r="Y1290" s="143">
        <f t="shared" si="723"/>
        <v>0.56199999999999994</v>
      </c>
      <c r="AD1290">
        <v>152</v>
      </c>
      <c r="AE1290">
        <v>-1</v>
      </c>
      <c r="AF1290" s="10">
        <v>37.9</v>
      </c>
      <c r="AG1290" s="10">
        <v>58.12</v>
      </c>
      <c r="AH1290" s="10">
        <f t="shared" si="724"/>
        <v>343024.50905309943</v>
      </c>
      <c r="AI1290" s="11">
        <f t="shared" si="712"/>
        <v>0</v>
      </c>
      <c r="AJ1290">
        <f t="shared" si="713"/>
        <v>0</v>
      </c>
      <c r="AK1290" t="e">
        <f t="shared" si="725"/>
        <v>#DIV/0!</v>
      </c>
      <c r="AL1290">
        <f t="shared" si="726"/>
        <v>7.4494660608000025</v>
      </c>
      <c r="AM1290" s="5">
        <f t="shared" si="727"/>
        <v>4.5999999999999996</v>
      </c>
      <c r="AN1290">
        <v>0</v>
      </c>
      <c r="AO1290" s="72">
        <f t="shared" si="728"/>
        <v>1.2000000000000002</v>
      </c>
      <c r="AP1290" s="72">
        <f t="shared" si="729"/>
        <v>0.8</v>
      </c>
      <c r="AQ1290" s="72">
        <f t="shared" si="730"/>
        <v>1</v>
      </c>
      <c r="AR1290" s="71" t="e">
        <f t="shared" si="731"/>
        <v>#DIV/0!</v>
      </c>
      <c r="BA1290">
        <f t="shared" si="732"/>
        <v>60</v>
      </c>
      <c r="BB1290" s="91" t="e">
        <f t="shared" si="733"/>
        <v>#DIV/0!</v>
      </c>
    </row>
    <row r="1291" spans="1:54">
      <c r="A1291" s="2" t="s">
        <v>1414</v>
      </c>
      <c r="B1291" s="7" t="s">
        <v>41234</v>
      </c>
      <c r="C1291" s="17">
        <f t="shared" si="714"/>
        <v>36.4</v>
      </c>
      <c r="D1291" s="28">
        <f t="shared" si="715"/>
        <v>12</v>
      </c>
      <c r="E1291" s="8">
        <f t="shared" si="734"/>
        <v>9</v>
      </c>
      <c r="F1291" s="2" t="s">
        <v>6403</v>
      </c>
      <c r="G1291" s="54">
        <f t="shared" si="735"/>
        <v>35.5</v>
      </c>
      <c r="H1291" s="20">
        <f t="shared" si="736"/>
        <v>0.41700599999999999</v>
      </c>
      <c r="I1291" s="14" t="s">
        <v>16369</v>
      </c>
      <c r="J1291" s="14" t="s">
        <v>11388</v>
      </c>
      <c r="K1291" s="14" t="s">
        <v>21330</v>
      </c>
      <c r="L1291" s="14" t="s">
        <v>26291</v>
      </c>
      <c r="M1291" s="28">
        <f t="shared" si="737"/>
        <v>12.1</v>
      </c>
      <c r="N1291" s="46">
        <f t="shared" si="716"/>
        <v>5.8</v>
      </c>
      <c r="O1291" s="17">
        <f t="shared" si="717"/>
        <v>1.4000000000000001</v>
      </c>
      <c r="P1291" s="17">
        <f t="shared" si="717"/>
        <v>4.8000000000000007</v>
      </c>
      <c r="Q1291" s="124">
        <f t="shared" si="718"/>
        <v>0.60000000000000009</v>
      </c>
      <c r="R1291" s="26">
        <f t="shared" si="719"/>
        <v>1.2000000000000002</v>
      </c>
      <c r="S1291" s="2" t="s">
        <v>31253</v>
      </c>
      <c r="T1291" s="2" t="s">
        <v>36232</v>
      </c>
      <c r="U1291" s="24">
        <f t="shared" si="720"/>
        <v>285.20000000000005</v>
      </c>
      <c r="V1291" s="66">
        <f t="shared" si="720"/>
        <v>394.1</v>
      </c>
      <c r="W1291" s="54">
        <f t="shared" si="721"/>
        <v>3.55</v>
      </c>
      <c r="X1291" s="143">
        <f t="shared" si="722"/>
        <v>285.20000000000005</v>
      </c>
      <c r="Y1291" s="143">
        <f t="shared" si="723"/>
        <v>0.80999999999999994</v>
      </c>
      <c r="AD1291">
        <v>152</v>
      </c>
      <c r="AE1291">
        <v>-1</v>
      </c>
      <c r="AF1291" s="10">
        <v>37.9</v>
      </c>
      <c r="AG1291" s="10">
        <v>58.12</v>
      </c>
      <c r="AH1291" s="10">
        <f t="shared" si="724"/>
        <v>208391.72534030781</v>
      </c>
      <c r="AI1291" s="11">
        <f t="shared" si="712"/>
        <v>0</v>
      </c>
      <c r="AJ1291">
        <f t="shared" si="713"/>
        <v>0</v>
      </c>
      <c r="AK1291" t="e">
        <f t="shared" si="725"/>
        <v>#DIV/0!</v>
      </c>
      <c r="AL1291">
        <f t="shared" si="726"/>
        <v>4.7012636160000021</v>
      </c>
      <c r="AM1291" s="5">
        <f t="shared" si="727"/>
        <v>7.08</v>
      </c>
      <c r="AN1291">
        <v>0</v>
      </c>
      <c r="AO1291" s="72">
        <f t="shared" si="728"/>
        <v>1.2000000000000002</v>
      </c>
      <c r="AP1291" s="72">
        <f t="shared" si="729"/>
        <v>0.60000000000000009</v>
      </c>
      <c r="AQ1291" s="72">
        <f t="shared" si="730"/>
        <v>0.8</v>
      </c>
      <c r="AR1291" s="71" t="e">
        <f t="shared" si="731"/>
        <v>#DIV/0!</v>
      </c>
      <c r="BA1291">
        <f t="shared" si="732"/>
        <v>12</v>
      </c>
      <c r="BB1291" s="91" t="e">
        <f t="shared" si="733"/>
        <v>#DIV/0!</v>
      </c>
    </row>
    <row r="1292" spans="1:54">
      <c r="A1292" s="2" t="s">
        <v>1415</v>
      </c>
      <c r="B1292" s="7" t="s">
        <v>41235</v>
      </c>
      <c r="C1292" s="17">
        <f t="shared" si="714"/>
        <v>13</v>
      </c>
      <c r="D1292" s="28">
        <f t="shared" si="715"/>
        <v>45</v>
      </c>
      <c r="E1292" s="8">
        <f t="shared" si="734"/>
        <v>7</v>
      </c>
      <c r="F1292" s="2" t="s">
        <v>6404</v>
      </c>
      <c r="G1292" s="54">
        <f t="shared" si="735"/>
        <v>12</v>
      </c>
      <c r="H1292" s="20">
        <f t="shared" si="736"/>
        <v>0.68854630000000006</v>
      </c>
      <c r="I1292" s="14" t="s">
        <v>16370</v>
      </c>
      <c r="J1292" s="14" t="s">
        <v>11389</v>
      </c>
      <c r="K1292" s="14" t="s">
        <v>21331</v>
      </c>
      <c r="L1292" s="14" t="s">
        <v>26292</v>
      </c>
      <c r="M1292" s="28">
        <f t="shared" si="737"/>
        <v>10.3</v>
      </c>
      <c r="N1292" s="46">
        <f t="shared" si="716"/>
        <v>6.2</v>
      </c>
      <c r="O1292" s="17">
        <f t="shared" si="717"/>
        <v>2.8000000000000003</v>
      </c>
      <c r="P1292" s="17">
        <f t="shared" si="717"/>
        <v>8.4</v>
      </c>
      <c r="Q1292" s="124">
        <f t="shared" si="718"/>
        <v>0.2</v>
      </c>
      <c r="R1292" s="26">
        <f t="shared" si="719"/>
        <v>0.8</v>
      </c>
      <c r="S1292" s="2" t="s">
        <v>31254</v>
      </c>
      <c r="T1292" s="2" t="s">
        <v>36233</v>
      </c>
      <c r="U1292" s="24">
        <f t="shared" si="720"/>
        <v>317.90000000000003</v>
      </c>
      <c r="V1292" s="66">
        <f t="shared" si="720"/>
        <v>376.20000000000005</v>
      </c>
      <c r="W1292" s="54">
        <f t="shared" si="721"/>
        <v>1.2</v>
      </c>
      <c r="X1292" s="143">
        <f t="shared" si="722"/>
        <v>317.90000000000003</v>
      </c>
      <c r="Y1292" s="143">
        <f t="shared" si="723"/>
        <v>0.33999999999999997</v>
      </c>
      <c r="AD1292">
        <v>152</v>
      </c>
      <c r="AE1292">
        <v>-1</v>
      </c>
      <c r="AF1292" s="10">
        <v>37.9</v>
      </c>
      <c r="AG1292" s="10">
        <v>58.12</v>
      </c>
      <c r="AH1292" s="10">
        <f t="shared" si="724"/>
        <v>248064.45584909321</v>
      </c>
      <c r="AI1292" s="11">
        <f t="shared" si="712"/>
        <v>0</v>
      </c>
      <c r="AJ1292">
        <f t="shared" si="713"/>
        <v>0</v>
      </c>
      <c r="AK1292" t="e">
        <f t="shared" si="725"/>
        <v>#DIV/0!</v>
      </c>
      <c r="AL1292">
        <f t="shared" si="726"/>
        <v>5.8603128192000007</v>
      </c>
      <c r="AM1292" s="5">
        <f t="shared" si="727"/>
        <v>2.4</v>
      </c>
      <c r="AN1292">
        <v>0</v>
      </c>
      <c r="AO1292" s="72">
        <f t="shared" si="728"/>
        <v>0.8</v>
      </c>
      <c r="AP1292" s="72">
        <f t="shared" si="729"/>
        <v>0.2</v>
      </c>
      <c r="AQ1292" s="72">
        <f t="shared" si="730"/>
        <v>0.4</v>
      </c>
      <c r="AR1292" s="71" t="e">
        <f t="shared" si="731"/>
        <v>#DIV/0!</v>
      </c>
      <c r="BA1292">
        <f t="shared" si="732"/>
        <v>45</v>
      </c>
      <c r="BB1292" s="91" t="e">
        <f t="shared" si="733"/>
        <v>#DIV/0!</v>
      </c>
    </row>
    <row r="1293" spans="1:54">
      <c r="A1293" s="2" t="s">
        <v>1416</v>
      </c>
      <c r="B1293" s="7" t="s">
        <v>41236</v>
      </c>
      <c r="C1293" s="17">
        <f t="shared" si="714"/>
        <v>19.8</v>
      </c>
      <c r="D1293" s="28">
        <f t="shared" si="715"/>
        <v>216</v>
      </c>
      <c r="E1293" s="8">
        <f t="shared" si="734"/>
        <v>3</v>
      </c>
      <c r="F1293" s="2" t="s">
        <v>6405</v>
      </c>
      <c r="G1293" s="54">
        <f t="shared" si="735"/>
        <v>18.8</v>
      </c>
      <c r="H1293" s="20">
        <f t="shared" si="736"/>
        <v>0.8908069999999999</v>
      </c>
      <c r="I1293" s="14" t="s">
        <v>16371</v>
      </c>
      <c r="J1293" s="14" t="s">
        <v>11390</v>
      </c>
      <c r="K1293" s="14" t="s">
        <v>21332</v>
      </c>
      <c r="L1293" s="14" t="s">
        <v>26293</v>
      </c>
      <c r="M1293" s="28">
        <f t="shared" si="737"/>
        <v>14.2</v>
      </c>
      <c r="N1293" s="46">
        <f t="shared" si="716"/>
        <v>7</v>
      </c>
      <c r="O1293" s="17">
        <f t="shared" si="717"/>
        <v>2.8000000000000003</v>
      </c>
      <c r="P1293" s="17">
        <f t="shared" si="717"/>
        <v>0.60000000000000009</v>
      </c>
      <c r="Q1293" s="124">
        <f t="shared" si="718"/>
        <v>0.2</v>
      </c>
      <c r="R1293" s="26">
        <f t="shared" si="719"/>
        <v>1.2000000000000002</v>
      </c>
      <c r="S1293" s="2" t="s">
        <v>31255</v>
      </c>
      <c r="T1293" s="2" t="s">
        <v>36234</v>
      </c>
      <c r="U1293" s="24">
        <f t="shared" si="720"/>
        <v>489.1</v>
      </c>
      <c r="V1293" s="66">
        <f t="shared" si="720"/>
        <v>399.1</v>
      </c>
      <c r="W1293" s="54">
        <f t="shared" si="721"/>
        <v>1.8800000000000001</v>
      </c>
      <c r="X1293" s="143">
        <f t="shared" si="722"/>
        <v>489.1</v>
      </c>
      <c r="Y1293" s="143">
        <f t="shared" si="723"/>
        <v>0.47599999999999998</v>
      </c>
      <c r="AD1293">
        <v>152</v>
      </c>
      <c r="AE1293">
        <v>-1</v>
      </c>
      <c r="AF1293" s="10">
        <v>37.9</v>
      </c>
      <c r="AG1293" s="10">
        <v>58.12</v>
      </c>
      <c r="AH1293" s="10">
        <f t="shared" si="724"/>
        <v>194740.53102192905</v>
      </c>
      <c r="AI1293" s="11">
        <f t="shared" si="712"/>
        <v>0</v>
      </c>
      <c r="AJ1293">
        <f t="shared" si="713"/>
        <v>0</v>
      </c>
      <c r="AK1293" t="e">
        <f t="shared" si="725"/>
        <v>#DIV/0!</v>
      </c>
      <c r="AL1293">
        <f t="shared" si="726"/>
        <v>0.22013308800000028</v>
      </c>
      <c r="AM1293" s="5">
        <f t="shared" si="727"/>
        <v>3.7600000000000002</v>
      </c>
      <c r="AN1293">
        <v>0</v>
      </c>
      <c r="AO1293" s="72">
        <f t="shared" si="728"/>
        <v>1.2000000000000002</v>
      </c>
      <c r="AP1293" s="72">
        <f t="shared" si="729"/>
        <v>0.2</v>
      </c>
      <c r="AQ1293" s="72">
        <f t="shared" si="730"/>
        <v>0.2</v>
      </c>
      <c r="AR1293" s="71" t="e">
        <f t="shared" si="731"/>
        <v>#DIV/0!</v>
      </c>
      <c r="BA1293">
        <f t="shared" si="732"/>
        <v>216</v>
      </c>
      <c r="BB1293" s="91" t="e">
        <f t="shared" si="733"/>
        <v>#DIV/0!</v>
      </c>
    </row>
    <row r="1294" spans="1:54">
      <c r="A1294" s="2" t="s">
        <v>1417</v>
      </c>
      <c r="B1294" s="7" t="s">
        <v>41237</v>
      </c>
      <c r="C1294" s="17">
        <f t="shared" si="714"/>
        <v>29.400000000000002</v>
      </c>
      <c r="D1294" s="28">
        <f t="shared" si="715"/>
        <v>178</v>
      </c>
      <c r="E1294" s="8">
        <f t="shared" si="734"/>
        <v>11</v>
      </c>
      <c r="F1294" s="2" t="s">
        <v>6406</v>
      </c>
      <c r="G1294" s="54">
        <f t="shared" si="735"/>
        <v>28.5</v>
      </c>
      <c r="H1294" s="20">
        <f t="shared" si="736"/>
        <v>0.12375899999999999</v>
      </c>
      <c r="I1294" s="14" t="s">
        <v>16372</v>
      </c>
      <c r="J1294" s="14" t="s">
        <v>11391</v>
      </c>
      <c r="K1294" s="14" t="s">
        <v>21333</v>
      </c>
      <c r="L1294" s="14" t="s">
        <v>26294</v>
      </c>
      <c r="M1294" s="28">
        <f t="shared" si="737"/>
        <v>13.8</v>
      </c>
      <c r="N1294" s="46">
        <f t="shared" si="716"/>
        <v>6.8</v>
      </c>
      <c r="O1294" s="17">
        <f t="shared" si="717"/>
        <v>2.2000000000000002</v>
      </c>
      <c r="P1294" s="17">
        <f t="shared" si="717"/>
        <v>1.4000000000000001</v>
      </c>
      <c r="Q1294" s="124">
        <f t="shared" si="718"/>
        <v>0.8</v>
      </c>
      <c r="R1294" s="26">
        <f t="shared" si="719"/>
        <v>0.8</v>
      </c>
      <c r="S1294" s="2" t="s">
        <v>31256</v>
      </c>
      <c r="T1294" s="2" t="s">
        <v>36235</v>
      </c>
      <c r="U1294" s="24">
        <f t="shared" si="720"/>
        <v>451.5</v>
      </c>
      <c r="V1294" s="66">
        <f t="shared" si="720"/>
        <v>315.70000000000005</v>
      </c>
      <c r="W1294" s="54">
        <f t="shared" si="721"/>
        <v>2.8499999999999996</v>
      </c>
      <c r="X1294" s="143">
        <f t="shared" si="722"/>
        <v>451.5</v>
      </c>
      <c r="Y1294" s="143">
        <f t="shared" si="723"/>
        <v>0.66999999999999993</v>
      </c>
      <c r="AD1294">
        <v>152</v>
      </c>
      <c r="AE1294">
        <v>-1</v>
      </c>
      <c r="AF1294" s="10">
        <v>37.9</v>
      </c>
      <c r="AG1294" s="10">
        <v>58.12</v>
      </c>
      <c r="AH1294" s="10">
        <f t="shared" si="724"/>
        <v>337838.45188924082</v>
      </c>
      <c r="AI1294" s="11">
        <f t="shared" si="712"/>
        <v>0</v>
      </c>
      <c r="AJ1294">
        <f t="shared" si="713"/>
        <v>0</v>
      </c>
      <c r="AK1294" t="e">
        <f t="shared" si="725"/>
        <v>#DIV/0!</v>
      </c>
      <c r="AL1294">
        <f t="shared" si="726"/>
        <v>2.1590578240000009</v>
      </c>
      <c r="AM1294" s="5">
        <f t="shared" si="727"/>
        <v>5.6800000000000006</v>
      </c>
      <c r="AN1294">
        <v>0</v>
      </c>
      <c r="AO1294" s="72">
        <f t="shared" si="728"/>
        <v>0.8</v>
      </c>
      <c r="AP1294" s="72">
        <f t="shared" si="729"/>
        <v>0.8</v>
      </c>
      <c r="AQ1294" s="72">
        <f t="shared" si="730"/>
        <v>0.8</v>
      </c>
      <c r="AR1294" s="71" t="e">
        <f t="shared" si="731"/>
        <v>#DIV/0!</v>
      </c>
      <c r="BA1294">
        <f t="shared" si="732"/>
        <v>178</v>
      </c>
      <c r="BB1294" s="91" t="e">
        <f t="shared" si="733"/>
        <v>#DIV/0!</v>
      </c>
    </row>
    <row r="1295" spans="1:54">
      <c r="A1295" s="2" t="s">
        <v>1418</v>
      </c>
      <c r="B1295" s="7" t="s">
        <v>41238</v>
      </c>
      <c r="C1295" s="17">
        <f t="shared" si="714"/>
        <v>15.700000000000001</v>
      </c>
      <c r="D1295" s="28">
        <f t="shared" si="715"/>
        <v>287</v>
      </c>
      <c r="E1295" s="8">
        <f t="shared" si="734"/>
        <v>13</v>
      </c>
      <c r="F1295" s="2" t="s">
        <v>6407</v>
      </c>
      <c r="G1295" s="54">
        <f t="shared" si="735"/>
        <v>14.7</v>
      </c>
      <c r="H1295" s="20">
        <f t="shared" si="736"/>
        <v>0.32963039999999999</v>
      </c>
      <c r="I1295" s="14" t="s">
        <v>16373</v>
      </c>
      <c r="J1295" s="14" t="s">
        <v>11392</v>
      </c>
      <c r="K1295" s="14" t="s">
        <v>21334</v>
      </c>
      <c r="L1295" s="14" t="s">
        <v>26295</v>
      </c>
      <c r="M1295" s="28">
        <f t="shared" si="737"/>
        <v>14</v>
      </c>
      <c r="N1295" s="46">
        <f t="shared" si="716"/>
        <v>5.8</v>
      </c>
      <c r="O1295" s="17">
        <f t="shared" si="717"/>
        <v>1.6</v>
      </c>
      <c r="P1295" s="17">
        <f t="shared" si="717"/>
        <v>1</v>
      </c>
      <c r="Q1295" s="124">
        <f t="shared" si="718"/>
        <v>1.8</v>
      </c>
      <c r="R1295" s="26">
        <f t="shared" si="719"/>
        <v>2.8000000000000003</v>
      </c>
      <c r="S1295" s="2" t="s">
        <v>31257</v>
      </c>
      <c r="T1295" s="2" t="s">
        <v>36236</v>
      </c>
      <c r="U1295" s="24">
        <f t="shared" si="720"/>
        <v>559.70000000000005</v>
      </c>
      <c r="V1295" s="66">
        <f t="shared" si="720"/>
        <v>379</v>
      </c>
      <c r="W1295" s="54">
        <f t="shared" si="721"/>
        <v>1.47</v>
      </c>
      <c r="X1295" s="143">
        <f t="shared" si="722"/>
        <v>559.70000000000005</v>
      </c>
      <c r="Y1295" s="143">
        <f t="shared" si="723"/>
        <v>0.39400000000000002</v>
      </c>
      <c r="AD1295">
        <v>152</v>
      </c>
      <c r="AE1295">
        <v>-1</v>
      </c>
      <c r="AF1295" s="10">
        <v>37.9</v>
      </c>
      <c r="AG1295" s="10">
        <v>58.12</v>
      </c>
      <c r="AH1295" s="10">
        <f t="shared" si="724"/>
        <v>242542.00236264957</v>
      </c>
      <c r="AI1295" s="11">
        <f t="shared" si="712"/>
        <v>0</v>
      </c>
      <c r="AJ1295">
        <f t="shared" si="713"/>
        <v>0</v>
      </c>
      <c r="AK1295" t="e">
        <f t="shared" si="725"/>
        <v>#DIV/0!</v>
      </c>
      <c r="AL1295">
        <f t="shared" si="726"/>
        <v>3.0032558080000005</v>
      </c>
      <c r="AM1295" s="5">
        <f t="shared" si="727"/>
        <v>2.9400000000000004</v>
      </c>
      <c r="AN1295">
        <v>0</v>
      </c>
      <c r="AO1295" s="72">
        <f t="shared" si="728"/>
        <v>2.8000000000000003</v>
      </c>
      <c r="AP1295" s="72">
        <f t="shared" si="729"/>
        <v>1.8</v>
      </c>
      <c r="AQ1295" s="72">
        <f t="shared" si="730"/>
        <v>2</v>
      </c>
      <c r="AR1295" s="71" t="e">
        <f t="shared" si="731"/>
        <v>#DIV/0!</v>
      </c>
      <c r="BA1295">
        <f t="shared" si="732"/>
        <v>287</v>
      </c>
      <c r="BB1295" s="91" t="e">
        <f t="shared" si="733"/>
        <v>#DIV/0!</v>
      </c>
    </row>
    <row r="1296" spans="1:54">
      <c r="A1296" s="2" t="s">
        <v>1419</v>
      </c>
      <c r="B1296" s="7" t="s">
        <v>41239</v>
      </c>
      <c r="C1296" s="17">
        <f t="shared" si="714"/>
        <v>36.300000000000004</v>
      </c>
      <c r="D1296" s="28">
        <f t="shared" si="715"/>
        <v>36</v>
      </c>
      <c r="E1296" s="8">
        <f t="shared" si="734"/>
        <v>11</v>
      </c>
      <c r="F1296" s="2" t="s">
        <v>6408</v>
      </c>
      <c r="G1296" s="54">
        <f t="shared" si="735"/>
        <v>35.4</v>
      </c>
      <c r="H1296" s="20">
        <f t="shared" si="736"/>
        <v>0.1504209</v>
      </c>
      <c r="I1296" s="14" t="s">
        <v>16374</v>
      </c>
      <c r="J1296" s="14" t="s">
        <v>11393</v>
      </c>
      <c r="K1296" s="14" t="s">
        <v>21335</v>
      </c>
      <c r="L1296" s="14" t="s">
        <v>26296</v>
      </c>
      <c r="M1296" s="28">
        <f t="shared" si="737"/>
        <v>10.1</v>
      </c>
      <c r="N1296" s="46">
        <f t="shared" si="716"/>
        <v>5.8</v>
      </c>
      <c r="O1296" s="17">
        <f t="shared" si="717"/>
        <v>2</v>
      </c>
      <c r="P1296" s="17">
        <f t="shared" si="717"/>
        <v>8.8000000000000007</v>
      </c>
      <c r="Q1296" s="124">
        <f t="shared" si="718"/>
        <v>0.60000000000000009</v>
      </c>
      <c r="R1296" s="26">
        <f t="shared" si="719"/>
        <v>0.60000000000000009</v>
      </c>
      <c r="S1296" s="2" t="s">
        <v>31258</v>
      </c>
      <c r="T1296" s="2" t="s">
        <v>36237</v>
      </c>
      <c r="U1296" s="24">
        <f t="shared" si="720"/>
        <v>309.5</v>
      </c>
      <c r="V1296" s="66">
        <f t="shared" si="720"/>
        <v>349.3</v>
      </c>
      <c r="W1296" s="54">
        <f t="shared" si="721"/>
        <v>3.5399999999999996</v>
      </c>
      <c r="X1296" s="143">
        <f t="shared" si="722"/>
        <v>309.5</v>
      </c>
      <c r="Y1296" s="143">
        <f t="shared" si="723"/>
        <v>0.80799999999999994</v>
      </c>
      <c r="AD1296">
        <v>152</v>
      </c>
      <c r="AE1296">
        <v>-1</v>
      </c>
      <c r="AF1296" s="10">
        <v>37.9</v>
      </c>
      <c r="AG1296" s="10">
        <v>58.12</v>
      </c>
      <c r="AH1296" s="10">
        <f t="shared" si="724"/>
        <v>293501.29657142598</v>
      </c>
      <c r="AI1296" s="11">
        <f t="shared" si="712"/>
        <v>0</v>
      </c>
      <c r="AJ1296">
        <f t="shared" si="713"/>
        <v>0</v>
      </c>
      <c r="AK1296" t="e">
        <f t="shared" si="725"/>
        <v>#DIV/0!</v>
      </c>
      <c r="AL1296">
        <f t="shared" si="726"/>
        <v>8.9715552960000018</v>
      </c>
      <c r="AM1296" s="5">
        <f t="shared" si="727"/>
        <v>7.0600000000000005</v>
      </c>
      <c r="AN1296">
        <v>0</v>
      </c>
      <c r="AO1296" s="72">
        <f t="shared" si="728"/>
        <v>0.60000000000000009</v>
      </c>
      <c r="AP1296" s="72">
        <f t="shared" si="729"/>
        <v>0.60000000000000009</v>
      </c>
      <c r="AQ1296" s="72">
        <f t="shared" si="730"/>
        <v>0.60000000000000009</v>
      </c>
      <c r="AR1296" s="71" t="e">
        <f t="shared" si="731"/>
        <v>#DIV/0!</v>
      </c>
      <c r="BA1296">
        <f t="shared" si="732"/>
        <v>36</v>
      </c>
      <c r="BB1296" s="91" t="e">
        <f t="shared" si="733"/>
        <v>#DIV/0!</v>
      </c>
    </row>
    <row r="1297" spans="1:54">
      <c r="A1297" s="2" t="s">
        <v>1420</v>
      </c>
      <c r="B1297" s="7" t="s">
        <v>41240</v>
      </c>
      <c r="C1297" s="17">
        <f t="shared" si="714"/>
        <v>27.900000000000002</v>
      </c>
      <c r="D1297" s="28">
        <f t="shared" si="715"/>
        <v>275</v>
      </c>
      <c r="E1297" s="8">
        <f t="shared" si="734"/>
        <v>14</v>
      </c>
      <c r="F1297" s="2" t="s">
        <v>6409</v>
      </c>
      <c r="G1297" s="54">
        <f t="shared" si="735"/>
        <v>26.900000000000002</v>
      </c>
      <c r="H1297" s="20">
        <f t="shared" si="736"/>
        <v>0.44068590000000002</v>
      </c>
      <c r="I1297" s="14" t="s">
        <v>16375</v>
      </c>
      <c r="J1297" s="14" t="s">
        <v>11394</v>
      </c>
      <c r="K1297" s="14" t="s">
        <v>21336</v>
      </c>
      <c r="L1297" s="14" t="s">
        <v>26297</v>
      </c>
      <c r="M1297" s="28">
        <f t="shared" si="737"/>
        <v>10.5</v>
      </c>
      <c r="N1297" s="46">
        <f t="shared" si="716"/>
        <v>5.6</v>
      </c>
      <c r="O1297" s="17">
        <f t="shared" si="717"/>
        <v>2.6</v>
      </c>
      <c r="P1297" s="17">
        <f t="shared" si="717"/>
        <v>8</v>
      </c>
      <c r="Q1297" s="124">
        <f t="shared" si="718"/>
        <v>0.8</v>
      </c>
      <c r="R1297" s="26">
        <f t="shared" si="719"/>
        <v>1.4000000000000001</v>
      </c>
      <c r="S1297" s="2" t="s">
        <v>31259</v>
      </c>
      <c r="T1297" s="2" t="s">
        <v>36238</v>
      </c>
      <c r="U1297" s="24">
        <f t="shared" si="720"/>
        <v>547.70000000000005</v>
      </c>
      <c r="V1297" s="66">
        <f t="shared" si="720"/>
        <v>368.3</v>
      </c>
      <c r="W1297" s="54">
        <f t="shared" si="721"/>
        <v>2.69</v>
      </c>
      <c r="X1297" s="143">
        <f t="shared" si="722"/>
        <v>547.70000000000005</v>
      </c>
      <c r="Y1297" s="143">
        <f t="shared" si="723"/>
        <v>0.63800000000000001</v>
      </c>
      <c r="AD1297">
        <v>152</v>
      </c>
      <c r="AE1297">
        <v>-1</v>
      </c>
      <c r="AF1297" s="10">
        <v>37.9</v>
      </c>
      <c r="AG1297" s="10">
        <v>58.12</v>
      </c>
      <c r="AH1297" s="10">
        <f t="shared" si="724"/>
        <v>262678.70411804161</v>
      </c>
      <c r="AI1297" s="11">
        <f t="shared" si="712"/>
        <v>0</v>
      </c>
      <c r="AJ1297">
        <f t="shared" si="713"/>
        <v>0</v>
      </c>
      <c r="AK1297" t="e">
        <f t="shared" si="725"/>
        <v>#DIV/0!</v>
      </c>
      <c r="AL1297">
        <f t="shared" si="726"/>
        <v>16.287226592</v>
      </c>
      <c r="AM1297" s="5">
        <f t="shared" si="727"/>
        <v>5.3800000000000008</v>
      </c>
      <c r="AN1297">
        <v>0</v>
      </c>
      <c r="AO1297" s="72">
        <f t="shared" si="728"/>
        <v>1.4000000000000001</v>
      </c>
      <c r="AP1297" s="72">
        <f t="shared" si="729"/>
        <v>0.8</v>
      </c>
      <c r="AQ1297" s="72">
        <f t="shared" si="730"/>
        <v>0.8</v>
      </c>
      <c r="AR1297" s="71" t="e">
        <f t="shared" si="731"/>
        <v>#DIV/0!</v>
      </c>
      <c r="BA1297">
        <f t="shared" si="732"/>
        <v>275</v>
      </c>
      <c r="BB1297" s="91" t="e">
        <f t="shared" si="733"/>
        <v>#DIV/0!</v>
      </c>
    </row>
    <row r="1298" spans="1:54">
      <c r="A1298" s="2" t="s">
        <v>1421</v>
      </c>
      <c r="B1298" s="7" t="s">
        <v>41241</v>
      </c>
      <c r="C1298" s="17">
        <f t="shared" si="714"/>
        <v>14.9</v>
      </c>
      <c r="D1298" s="28">
        <f t="shared" si="715"/>
        <v>156</v>
      </c>
      <c r="E1298" s="8">
        <f t="shared" si="734"/>
        <v>7</v>
      </c>
      <c r="F1298" s="2" t="s">
        <v>6410</v>
      </c>
      <c r="G1298" s="54">
        <f t="shared" si="735"/>
        <v>14</v>
      </c>
      <c r="H1298" s="20">
        <f t="shared" si="736"/>
        <v>0.58109379999999999</v>
      </c>
      <c r="I1298" s="14" t="s">
        <v>16376</v>
      </c>
      <c r="J1298" s="14" t="s">
        <v>11395</v>
      </c>
      <c r="K1298" s="14" t="s">
        <v>21337</v>
      </c>
      <c r="L1298" s="14" t="s">
        <v>26298</v>
      </c>
      <c r="M1298" s="28">
        <f t="shared" si="737"/>
        <v>12.4</v>
      </c>
      <c r="N1298" s="46">
        <f t="shared" si="716"/>
        <v>6.8</v>
      </c>
      <c r="O1298" s="17">
        <f t="shared" si="717"/>
        <v>2.8000000000000003</v>
      </c>
      <c r="P1298" s="17">
        <f t="shared" si="717"/>
        <v>4.2</v>
      </c>
      <c r="Q1298" s="124">
        <f t="shared" si="718"/>
        <v>0.2</v>
      </c>
      <c r="R1298" s="26">
        <f t="shared" si="719"/>
        <v>0.4</v>
      </c>
      <c r="S1298" s="2" t="s">
        <v>31260</v>
      </c>
      <c r="T1298" s="2" t="s">
        <v>36239</v>
      </c>
      <c r="U1298" s="24">
        <f t="shared" si="720"/>
        <v>428.6</v>
      </c>
      <c r="V1298" s="66">
        <f t="shared" si="720"/>
        <v>342.90000000000003</v>
      </c>
      <c r="W1298" s="54">
        <f t="shared" si="721"/>
        <v>1.4</v>
      </c>
      <c r="X1298" s="143">
        <f t="shared" si="722"/>
        <v>428.6</v>
      </c>
      <c r="Y1298" s="143">
        <f t="shared" si="723"/>
        <v>0.38</v>
      </c>
      <c r="AD1298">
        <v>152</v>
      </c>
      <c r="AE1298">
        <v>-1</v>
      </c>
      <c r="AF1298" s="10">
        <v>37.9</v>
      </c>
      <c r="AG1298" s="10">
        <v>58.12</v>
      </c>
      <c r="AH1298" s="10">
        <f t="shared" si="724"/>
        <v>302787.43245115509</v>
      </c>
      <c r="AI1298" s="11">
        <f t="shared" si="712"/>
        <v>0</v>
      </c>
      <c r="AJ1298">
        <f t="shared" si="713"/>
        <v>0</v>
      </c>
      <c r="AK1298" t="e">
        <f t="shared" si="725"/>
        <v>#DIV/0!</v>
      </c>
      <c r="AL1298">
        <f t="shared" si="726"/>
        <v>1.9705347648000004</v>
      </c>
      <c r="AM1298" s="5">
        <f t="shared" si="727"/>
        <v>2.7800000000000002</v>
      </c>
      <c r="AN1298">
        <v>0</v>
      </c>
      <c r="AO1298" s="72">
        <f t="shared" si="728"/>
        <v>0.4</v>
      </c>
      <c r="AP1298" s="72">
        <f t="shared" si="729"/>
        <v>0.2</v>
      </c>
      <c r="AQ1298" s="72">
        <f t="shared" si="730"/>
        <v>0.2</v>
      </c>
      <c r="AR1298" s="71" t="e">
        <f t="shared" si="731"/>
        <v>#DIV/0!</v>
      </c>
      <c r="BA1298">
        <f t="shared" si="732"/>
        <v>156</v>
      </c>
      <c r="BB1298" s="91" t="e">
        <f t="shared" si="733"/>
        <v>#DIV/0!</v>
      </c>
    </row>
    <row r="1299" spans="1:54">
      <c r="A1299" s="2" t="s">
        <v>1422</v>
      </c>
      <c r="B1299" s="7" t="s">
        <v>41242</v>
      </c>
      <c r="C1299" s="17">
        <f t="shared" si="714"/>
        <v>24.900000000000002</v>
      </c>
      <c r="D1299" s="28">
        <f t="shared" si="715"/>
        <v>21</v>
      </c>
      <c r="E1299" s="8">
        <f t="shared" si="734"/>
        <v>5</v>
      </c>
      <c r="F1299" s="2" t="s">
        <v>6411</v>
      </c>
      <c r="G1299" s="54">
        <f t="shared" si="735"/>
        <v>23.900000000000002</v>
      </c>
      <c r="H1299" s="20">
        <f t="shared" si="736"/>
        <v>0.70599990000000001</v>
      </c>
      <c r="I1299" s="14" t="s">
        <v>16377</v>
      </c>
      <c r="J1299" s="14" t="s">
        <v>11396</v>
      </c>
      <c r="K1299" s="14" t="s">
        <v>21338</v>
      </c>
      <c r="L1299" s="14" t="s">
        <v>26299</v>
      </c>
      <c r="M1299" s="28">
        <f t="shared" si="737"/>
        <v>12.1</v>
      </c>
      <c r="N1299" s="46">
        <f t="shared" si="716"/>
        <v>7</v>
      </c>
      <c r="O1299" s="17">
        <f t="shared" si="717"/>
        <v>1.2000000000000002</v>
      </c>
      <c r="P1299" s="17">
        <f t="shared" si="717"/>
        <v>4.8000000000000007</v>
      </c>
      <c r="Q1299" s="124">
        <f t="shared" si="718"/>
        <v>0.2</v>
      </c>
      <c r="R1299" s="26">
        <f t="shared" si="719"/>
        <v>0.8</v>
      </c>
      <c r="S1299" s="2" t="s">
        <v>31261</v>
      </c>
      <c r="T1299" s="2" t="s">
        <v>36240</v>
      </c>
      <c r="U1299" s="24">
        <f t="shared" si="720"/>
        <v>293.8</v>
      </c>
      <c r="V1299" s="66">
        <f t="shared" si="720"/>
        <v>324.40000000000003</v>
      </c>
      <c r="W1299" s="54">
        <f t="shared" si="721"/>
        <v>2.3899999999999997</v>
      </c>
      <c r="X1299" s="143">
        <f t="shared" si="722"/>
        <v>293.8</v>
      </c>
      <c r="Y1299" s="143">
        <f t="shared" si="723"/>
        <v>0.57799999999999996</v>
      </c>
      <c r="AD1299">
        <v>152</v>
      </c>
      <c r="AE1299">
        <v>-1</v>
      </c>
      <c r="AF1299" s="10">
        <v>37.9</v>
      </c>
      <c r="AG1299" s="10">
        <v>58.12</v>
      </c>
      <c r="AH1299" s="10">
        <f t="shared" si="724"/>
        <v>327211.65728885267</v>
      </c>
      <c r="AI1299" s="11">
        <f t="shared" si="712"/>
        <v>0</v>
      </c>
      <c r="AJ1299">
        <f t="shared" si="713"/>
        <v>0</v>
      </c>
      <c r="AK1299" t="e">
        <f t="shared" si="725"/>
        <v>#DIV/0!</v>
      </c>
      <c r="AL1299">
        <f t="shared" si="726"/>
        <v>1.3547524608000003</v>
      </c>
      <c r="AM1299" s="5">
        <f t="shared" si="727"/>
        <v>4.78</v>
      </c>
      <c r="AN1299">
        <v>0</v>
      </c>
      <c r="AO1299" s="72">
        <f t="shared" si="728"/>
        <v>0.8</v>
      </c>
      <c r="AP1299" s="72">
        <f t="shared" si="729"/>
        <v>0.2</v>
      </c>
      <c r="AQ1299" s="72">
        <f t="shared" si="730"/>
        <v>0.4</v>
      </c>
      <c r="AR1299" s="71" t="e">
        <f t="shared" si="731"/>
        <v>#DIV/0!</v>
      </c>
      <c r="BA1299">
        <f t="shared" si="732"/>
        <v>21</v>
      </c>
      <c r="BB1299" s="91" t="e">
        <f t="shared" si="733"/>
        <v>#DIV/0!</v>
      </c>
    </row>
    <row r="1300" spans="1:54">
      <c r="A1300" s="2" t="s">
        <v>1423</v>
      </c>
      <c r="B1300" s="7" t="s">
        <v>41243</v>
      </c>
      <c r="C1300" s="17">
        <f t="shared" si="714"/>
        <v>30.700000000000003</v>
      </c>
      <c r="D1300" s="28">
        <f t="shared" si="715"/>
        <v>150</v>
      </c>
      <c r="E1300" s="8">
        <f t="shared" si="734"/>
        <v>5</v>
      </c>
      <c r="F1300" s="2" t="s">
        <v>6412</v>
      </c>
      <c r="G1300" s="54">
        <f t="shared" si="735"/>
        <v>29.8</v>
      </c>
      <c r="H1300" s="20">
        <f t="shared" si="736"/>
        <v>0.79585689999999998</v>
      </c>
      <c r="I1300" s="14" t="s">
        <v>16378</v>
      </c>
      <c r="J1300" s="14" t="s">
        <v>11397</v>
      </c>
      <c r="K1300" s="14" t="s">
        <v>21339</v>
      </c>
      <c r="L1300" s="14" t="s">
        <v>26300</v>
      </c>
      <c r="M1300" s="28">
        <f t="shared" si="737"/>
        <v>11.8</v>
      </c>
      <c r="N1300" s="46">
        <f t="shared" si="716"/>
        <v>6</v>
      </c>
      <c r="O1300" s="17">
        <f t="shared" si="717"/>
        <v>1.2000000000000002</v>
      </c>
      <c r="P1300" s="17">
        <f t="shared" si="717"/>
        <v>5.4</v>
      </c>
      <c r="Q1300" s="124">
        <f t="shared" si="718"/>
        <v>0.2</v>
      </c>
      <c r="R1300" s="26">
        <f t="shared" si="719"/>
        <v>0.60000000000000009</v>
      </c>
      <c r="S1300" s="2" t="s">
        <v>31262</v>
      </c>
      <c r="T1300" s="2" t="s">
        <v>36241</v>
      </c>
      <c r="U1300" s="24">
        <f t="shared" si="720"/>
        <v>423.3</v>
      </c>
      <c r="V1300" s="66">
        <f t="shared" si="720"/>
        <v>412.6</v>
      </c>
      <c r="W1300" s="54">
        <f t="shared" si="721"/>
        <v>2.98</v>
      </c>
      <c r="X1300" s="143">
        <f t="shared" si="722"/>
        <v>423.3</v>
      </c>
      <c r="Y1300" s="143">
        <f t="shared" si="723"/>
        <v>0.69599999999999995</v>
      </c>
      <c r="AD1300">
        <v>152</v>
      </c>
      <c r="AE1300">
        <v>-1</v>
      </c>
      <c r="AF1300" s="10">
        <v>37.9</v>
      </c>
      <c r="AG1300" s="10">
        <v>58.12</v>
      </c>
      <c r="AH1300" s="10">
        <f t="shared" si="724"/>
        <v>146795.22856367755</v>
      </c>
      <c r="AI1300" s="11">
        <f t="shared" si="712"/>
        <v>0</v>
      </c>
      <c r="AJ1300">
        <f t="shared" si="713"/>
        <v>0</v>
      </c>
      <c r="AK1300" t="e">
        <f t="shared" si="725"/>
        <v>#DIV/0!</v>
      </c>
      <c r="AL1300">
        <f t="shared" si="726"/>
        <v>0.79370837280000039</v>
      </c>
      <c r="AM1300" s="5">
        <f t="shared" si="727"/>
        <v>5.94</v>
      </c>
      <c r="AN1300">
        <v>0</v>
      </c>
      <c r="AO1300" s="72">
        <f t="shared" si="728"/>
        <v>0.60000000000000009</v>
      </c>
      <c r="AP1300" s="72">
        <f t="shared" si="729"/>
        <v>0.2</v>
      </c>
      <c r="AQ1300" s="72">
        <f t="shared" si="730"/>
        <v>0.2</v>
      </c>
      <c r="AR1300" s="71" t="e">
        <f t="shared" si="731"/>
        <v>#DIV/0!</v>
      </c>
      <c r="BA1300">
        <f t="shared" si="732"/>
        <v>150</v>
      </c>
      <c r="BB1300" s="91" t="e">
        <f t="shared" si="733"/>
        <v>#DIV/0!</v>
      </c>
    </row>
    <row r="1301" spans="1:54">
      <c r="A1301" s="2" t="s">
        <v>1424</v>
      </c>
      <c r="B1301" s="7" t="s">
        <v>41244</v>
      </c>
      <c r="C1301" s="17">
        <f t="shared" si="714"/>
        <v>26.400000000000002</v>
      </c>
      <c r="D1301" s="28">
        <f t="shared" si="715"/>
        <v>131</v>
      </c>
      <c r="E1301" s="8">
        <f t="shared" si="734"/>
        <v>11</v>
      </c>
      <c r="F1301" s="2" t="s">
        <v>6413</v>
      </c>
      <c r="G1301" s="54">
        <f t="shared" si="735"/>
        <v>25.400000000000002</v>
      </c>
      <c r="H1301" s="20">
        <f t="shared" si="736"/>
        <v>0.55987450000000005</v>
      </c>
      <c r="I1301" s="14" t="s">
        <v>16379</v>
      </c>
      <c r="J1301" s="14" t="s">
        <v>11398</v>
      </c>
      <c r="K1301" s="14" t="s">
        <v>21340</v>
      </c>
      <c r="L1301" s="14" t="s">
        <v>26301</v>
      </c>
      <c r="M1301" s="28">
        <f t="shared" si="737"/>
        <v>10.5</v>
      </c>
      <c r="N1301" s="46">
        <f t="shared" si="716"/>
        <v>5.8</v>
      </c>
      <c r="O1301" s="17">
        <f t="shared" si="717"/>
        <v>1.2000000000000002</v>
      </c>
      <c r="P1301" s="17">
        <f t="shared" si="717"/>
        <v>8</v>
      </c>
      <c r="Q1301" s="124">
        <f t="shared" si="718"/>
        <v>1</v>
      </c>
      <c r="R1301" s="26">
        <f t="shared" si="719"/>
        <v>2.4000000000000004</v>
      </c>
      <c r="S1301" s="2" t="s">
        <v>31263</v>
      </c>
      <c r="T1301" s="2" t="s">
        <v>36242</v>
      </c>
      <c r="U1301" s="24">
        <f t="shared" si="720"/>
        <v>403.8</v>
      </c>
      <c r="V1301" s="66">
        <f t="shared" si="720"/>
        <v>298.40000000000003</v>
      </c>
      <c r="W1301" s="54">
        <f t="shared" si="721"/>
        <v>2.5399999999999996</v>
      </c>
      <c r="X1301" s="143">
        <f t="shared" si="722"/>
        <v>403.8</v>
      </c>
      <c r="Y1301" s="143">
        <f t="shared" si="723"/>
        <v>0.60799999999999987</v>
      </c>
      <c r="AD1301">
        <v>152</v>
      </c>
      <c r="AE1301">
        <v>-1</v>
      </c>
      <c r="AF1301" s="10">
        <v>37.9</v>
      </c>
      <c r="AG1301" s="10">
        <v>58.12</v>
      </c>
      <c r="AH1301" s="10">
        <f t="shared" si="724"/>
        <v>357356.50903806026</v>
      </c>
      <c r="AI1301" s="11">
        <f t="shared" si="712"/>
        <v>0</v>
      </c>
      <c r="AJ1301">
        <f t="shared" si="713"/>
        <v>0</v>
      </c>
      <c r="AK1301" t="e">
        <f t="shared" si="725"/>
        <v>#DIV/0!</v>
      </c>
      <c r="AL1301">
        <f t="shared" si="726"/>
        <v>10.140491520000001</v>
      </c>
      <c r="AM1301" s="5">
        <f t="shared" si="727"/>
        <v>5.08</v>
      </c>
      <c r="AN1301">
        <v>0</v>
      </c>
      <c r="AO1301" s="72">
        <f t="shared" si="728"/>
        <v>2.4000000000000004</v>
      </c>
      <c r="AP1301" s="72">
        <f t="shared" si="729"/>
        <v>1</v>
      </c>
      <c r="AQ1301" s="72">
        <f t="shared" si="730"/>
        <v>1.2000000000000002</v>
      </c>
      <c r="AR1301" s="71" t="e">
        <f t="shared" si="731"/>
        <v>#DIV/0!</v>
      </c>
      <c r="BA1301">
        <f t="shared" si="732"/>
        <v>131</v>
      </c>
      <c r="BB1301" s="91" t="e">
        <f t="shared" si="733"/>
        <v>#DIV/0!</v>
      </c>
    </row>
    <row r="1302" spans="1:54">
      <c r="A1302" s="2" t="s">
        <v>1425</v>
      </c>
      <c r="B1302" s="7" t="s">
        <v>41245</v>
      </c>
      <c r="C1302" s="17">
        <f t="shared" si="714"/>
        <v>13.8</v>
      </c>
      <c r="D1302" s="28">
        <f t="shared" si="715"/>
        <v>113</v>
      </c>
      <c r="E1302" s="8">
        <f t="shared" si="734"/>
        <v>4</v>
      </c>
      <c r="F1302" s="2" t="s">
        <v>6414</v>
      </c>
      <c r="G1302" s="54">
        <f t="shared" si="735"/>
        <v>12.799999999999999</v>
      </c>
      <c r="H1302" s="20">
        <f t="shared" si="736"/>
        <v>0.42917270000000002</v>
      </c>
      <c r="I1302" s="14" t="s">
        <v>16380</v>
      </c>
      <c r="J1302" s="14" t="s">
        <v>11399</v>
      </c>
      <c r="K1302" s="14" t="s">
        <v>21341</v>
      </c>
      <c r="L1302" s="14" t="s">
        <v>26302</v>
      </c>
      <c r="M1302" s="28">
        <f t="shared" si="737"/>
        <v>9.6</v>
      </c>
      <c r="N1302" s="46">
        <f t="shared" si="716"/>
        <v>6.4</v>
      </c>
      <c r="O1302" s="17">
        <f t="shared" si="717"/>
        <v>0.4</v>
      </c>
      <c r="P1302" s="17">
        <f t="shared" si="717"/>
        <v>9.8000000000000007</v>
      </c>
      <c r="Q1302" s="124">
        <f t="shared" si="718"/>
        <v>0.4</v>
      </c>
      <c r="R1302" s="26">
        <f t="shared" si="719"/>
        <v>0.8</v>
      </c>
      <c r="S1302" s="2" t="s">
        <v>31264</v>
      </c>
      <c r="T1302" s="2" t="s">
        <v>36243</v>
      </c>
      <c r="U1302" s="24">
        <f t="shared" si="720"/>
        <v>385.70000000000005</v>
      </c>
      <c r="V1302" s="66">
        <f t="shared" si="720"/>
        <v>419</v>
      </c>
      <c r="W1302" s="54">
        <f t="shared" si="721"/>
        <v>1.28</v>
      </c>
      <c r="X1302" s="143">
        <f t="shared" si="722"/>
        <v>385.70000000000005</v>
      </c>
      <c r="Y1302" s="143">
        <f t="shared" si="723"/>
        <v>0.35599999999999998</v>
      </c>
      <c r="AD1302">
        <v>152</v>
      </c>
      <c r="AE1302">
        <v>-1</v>
      </c>
      <c r="AF1302" s="10">
        <v>37.9</v>
      </c>
      <c r="AG1302" s="10">
        <v>58.12</v>
      </c>
      <c r="AH1302" s="10">
        <f t="shared" si="724"/>
        <v>111629.96116181336</v>
      </c>
      <c r="AI1302" s="11">
        <f t="shared" si="712"/>
        <v>0</v>
      </c>
      <c r="AJ1302">
        <f t="shared" si="713"/>
        <v>0</v>
      </c>
      <c r="AK1302" t="e">
        <f t="shared" si="725"/>
        <v>#DIV/0!</v>
      </c>
      <c r="AL1302">
        <f t="shared" si="726"/>
        <v>1.7901144128000004</v>
      </c>
      <c r="AM1302" s="5">
        <f t="shared" si="727"/>
        <v>2.56</v>
      </c>
      <c r="AN1302">
        <v>0</v>
      </c>
      <c r="AO1302" s="72">
        <f t="shared" si="728"/>
        <v>0.8</v>
      </c>
      <c r="AP1302" s="72">
        <f t="shared" si="729"/>
        <v>0.4</v>
      </c>
      <c r="AQ1302" s="72">
        <f t="shared" si="730"/>
        <v>0.60000000000000009</v>
      </c>
      <c r="AR1302" s="71" t="e">
        <f t="shared" si="731"/>
        <v>#DIV/0!</v>
      </c>
      <c r="BA1302">
        <f t="shared" si="732"/>
        <v>113</v>
      </c>
      <c r="BB1302" s="91" t="e">
        <f t="shared" si="733"/>
        <v>#DIV/0!</v>
      </c>
    </row>
    <row r="1303" spans="1:54">
      <c r="A1303" s="2" t="s">
        <v>1426</v>
      </c>
      <c r="B1303" s="7" t="s">
        <v>41246</v>
      </c>
      <c r="C1303" s="17">
        <f t="shared" si="714"/>
        <v>35.4</v>
      </c>
      <c r="D1303" s="28">
        <f t="shared" si="715"/>
        <v>286</v>
      </c>
      <c r="E1303" s="8">
        <f t="shared" si="734"/>
        <v>11</v>
      </c>
      <c r="F1303" s="2" t="s">
        <v>6415</v>
      </c>
      <c r="G1303" s="54">
        <f t="shared" si="735"/>
        <v>34.5</v>
      </c>
      <c r="H1303" s="20">
        <f t="shared" si="736"/>
        <v>0.31427330000000003</v>
      </c>
      <c r="I1303" s="14" t="s">
        <v>16381</v>
      </c>
      <c r="J1303" s="14" t="s">
        <v>11400</v>
      </c>
      <c r="K1303" s="14" t="s">
        <v>21342</v>
      </c>
      <c r="L1303" s="14" t="s">
        <v>26303</v>
      </c>
      <c r="M1303" s="28">
        <f t="shared" si="737"/>
        <v>10.199999999999999</v>
      </c>
      <c r="N1303" s="46">
        <f t="shared" si="716"/>
        <v>5.8</v>
      </c>
      <c r="O1303" s="17">
        <f t="shared" si="717"/>
        <v>0.8</v>
      </c>
      <c r="P1303" s="17">
        <f t="shared" si="717"/>
        <v>8.6</v>
      </c>
      <c r="Q1303" s="124">
        <f t="shared" si="718"/>
        <v>1.6</v>
      </c>
      <c r="R1303" s="26">
        <f t="shared" si="719"/>
        <v>2.4000000000000004</v>
      </c>
      <c r="S1303" s="2" t="s">
        <v>31265</v>
      </c>
      <c r="T1303" s="2" t="s">
        <v>36244</v>
      </c>
      <c r="U1303" s="24">
        <f t="shared" si="720"/>
        <v>559</v>
      </c>
      <c r="V1303" s="66">
        <f t="shared" si="720"/>
        <v>402.70000000000005</v>
      </c>
      <c r="W1303" s="54">
        <f t="shared" si="721"/>
        <v>3.4499999999999997</v>
      </c>
      <c r="X1303" s="143">
        <f t="shared" si="722"/>
        <v>559</v>
      </c>
      <c r="Y1303" s="143">
        <f t="shared" si="723"/>
        <v>0.78999999999999992</v>
      </c>
      <c r="AD1303">
        <v>152</v>
      </c>
      <c r="AE1303">
        <v>-1</v>
      </c>
      <c r="AF1303" s="10">
        <v>37.9</v>
      </c>
      <c r="AG1303" s="10">
        <v>58.12</v>
      </c>
      <c r="AH1303" s="10">
        <f t="shared" si="724"/>
        <v>183868.07315937011</v>
      </c>
      <c r="AI1303" s="11">
        <f t="shared" si="712"/>
        <v>0</v>
      </c>
      <c r="AJ1303">
        <f t="shared" si="713"/>
        <v>0</v>
      </c>
      <c r="AK1303" t="e">
        <f t="shared" si="725"/>
        <v>#DIV/0!</v>
      </c>
      <c r="AL1303">
        <f t="shared" si="726"/>
        <v>11.322719270400002</v>
      </c>
      <c r="AM1303" s="5">
        <f t="shared" si="727"/>
        <v>6.88</v>
      </c>
      <c r="AN1303">
        <v>0</v>
      </c>
      <c r="AO1303" s="72">
        <f t="shared" si="728"/>
        <v>2.4000000000000004</v>
      </c>
      <c r="AP1303" s="72">
        <f t="shared" si="729"/>
        <v>1.6</v>
      </c>
      <c r="AQ1303" s="72">
        <f t="shared" si="730"/>
        <v>1.8</v>
      </c>
      <c r="AR1303" s="71" t="e">
        <f t="shared" si="731"/>
        <v>#DIV/0!</v>
      </c>
      <c r="BA1303">
        <f t="shared" si="732"/>
        <v>286</v>
      </c>
      <c r="BB1303" s="91" t="e">
        <f t="shared" si="733"/>
        <v>#DIV/0!</v>
      </c>
    </row>
    <row r="1304" spans="1:54">
      <c r="A1304" s="2" t="s">
        <v>1427</v>
      </c>
      <c r="B1304" s="7" t="s">
        <v>41247</v>
      </c>
      <c r="C1304" s="17">
        <f t="shared" si="714"/>
        <v>27.3</v>
      </c>
      <c r="D1304" s="28">
        <f t="shared" si="715"/>
        <v>288</v>
      </c>
      <c r="E1304" s="8">
        <f t="shared" si="734"/>
        <v>16</v>
      </c>
      <c r="F1304" s="2" t="s">
        <v>6416</v>
      </c>
      <c r="G1304" s="54">
        <f t="shared" si="735"/>
        <v>26.400000000000002</v>
      </c>
      <c r="H1304" s="20">
        <f t="shared" si="736"/>
        <v>0.50025949999999997</v>
      </c>
      <c r="I1304" s="14" t="s">
        <v>16382</v>
      </c>
      <c r="J1304" s="14" t="s">
        <v>11401</v>
      </c>
      <c r="K1304" s="14" t="s">
        <v>21343</v>
      </c>
      <c r="L1304" s="14" t="s">
        <v>26304</v>
      </c>
      <c r="M1304" s="28">
        <f t="shared" si="737"/>
        <v>9.8000000000000007</v>
      </c>
      <c r="N1304" s="46">
        <f t="shared" si="716"/>
        <v>5.8</v>
      </c>
      <c r="O1304" s="17">
        <f t="shared" si="717"/>
        <v>2.2000000000000002</v>
      </c>
      <c r="P1304" s="17">
        <f t="shared" si="717"/>
        <v>9.4</v>
      </c>
      <c r="Q1304" s="124">
        <f t="shared" si="718"/>
        <v>1.2000000000000002</v>
      </c>
      <c r="R1304" s="26">
        <f t="shared" si="719"/>
        <v>2.4000000000000004</v>
      </c>
      <c r="S1304" s="2" t="s">
        <v>31266</v>
      </c>
      <c r="T1304" s="2" t="s">
        <v>36245</v>
      </c>
      <c r="U1304" s="24">
        <f t="shared" si="720"/>
        <v>561.5</v>
      </c>
      <c r="V1304" s="66">
        <f t="shared" si="720"/>
        <v>361.90000000000003</v>
      </c>
      <c r="W1304" s="54">
        <f t="shared" si="721"/>
        <v>2.6399999999999997</v>
      </c>
      <c r="X1304" s="143">
        <f t="shared" si="722"/>
        <v>561.5</v>
      </c>
      <c r="Y1304" s="143">
        <f t="shared" si="723"/>
        <v>0.62799999999999989</v>
      </c>
      <c r="AD1304">
        <v>152</v>
      </c>
      <c r="AE1304">
        <v>-1</v>
      </c>
      <c r="AF1304" s="10">
        <v>37.9</v>
      </c>
      <c r="AG1304" s="10">
        <v>58.12</v>
      </c>
      <c r="AH1304" s="10">
        <f t="shared" si="724"/>
        <v>273796.61499750847</v>
      </c>
      <c r="AI1304" s="11">
        <f t="shared" si="712"/>
        <v>0</v>
      </c>
      <c r="AJ1304">
        <f t="shared" si="713"/>
        <v>0</v>
      </c>
      <c r="AK1304" t="e">
        <f t="shared" si="725"/>
        <v>#DIV/0!</v>
      </c>
      <c r="AL1304">
        <f t="shared" si="726"/>
        <v>24.803120496000005</v>
      </c>
      <c r="AM1304" s="5">
        <f t="shared" si="727"/>
        <v>5.26</v>
      </c>
      <c r="AN1304">
        <v>0</v>
      </c>
      <c r="AO1304" s="72">
        <f t="shared" si="728"/>
        <v>2.4000000000000004</v>
      </c>
      <c r="AP1304" s="72">
        <f t="shared" si="729"/>
        <v>1.2000000000000002</v>
      </c>
      <c r="AQ1304" s="72">
        <f t="shared" si="730"/>
        <v>1.2000000000000002</v>
      </c>
      <c r="AR1304" s="71" t="e">
        <f t="shared" si="731"/>
        <v>#DIV/0!</v>
      </c>
      <c r="BA1304">
        <f t="shared" si="732"/>
        <v>288</v>
      </c>
      <c r="BB1304" s="91" t="e">
        <f t="shared" si="733"/>
        <v>#DIV/0!</v>
      </c>
    </row>
    <row r="1305" spans="1:54">
      <c r="A1305" s="2" t="s">
        <v>1428</v>
      </c>
      <c r="B1305" s="7" t="s">
        <v>41248</v>
      </c>
      <c r="C1305" s="17">
        <f t="shared" si="714"/>
        <v>24.700000000000003</v>
      </c>
      <c r="D1305" s="28">
        <f t="shared" si="715"/>
        <v>155</v>
      </c>
      <c r="E1305" s="8">
        <f t="shared" si="734"/>
        <v>13</v>
      </c>
      <c r="F1305" s="2" t="s">
        <v>6417</v>
      </c>
      <c r="G1305" s="54">
        <f t="shared" si="735"/>
        <v>23.700000000000003</v>
      </c>
      <c r="H1305" s="20">
        <f t="shared" si="736"/>
        <v>0.55583479999999996</v>
      </c>
      <c r="I1305" s="14" t="s">
        <v>16383</v>
      </c>
      <c r="J1305" s="14" t="s">
        <v>11402</v>
      </c>
      <c r="K1305" s="14" t="s">
        <v>21344</v>
      </c>
      <c r="L1305" s="14" t="s">
        <v>26305</v>
      </c>
      <c r="M1305" s="28">
        <f t="shared" si="737"/>
        <v>12</v>
      </c>
      <c r="N1305" s="46">
        <f t="shared" si="716"/>
        <v>5.4</v>
      </c>
      <c r="O1305" s="17">
        <f t="shared" si="717"/>
        <v>1.4000000000000001</v>
      </c>
      <c r="P1305" s="17">
        <f t="shared" si="717"/>
        <v>5</v>
      </c>
      <c r="Q1305" s="124">
        <f t="shared" si="718"/>
        <v>1.2000000000000002</v>
      </c>
      <c r="R1305" s="26">
        <f t="shared" si="719"/>
        <v>2.8000000000000003</v>
      </c>
      <c r="S1305" s="2" t="s">
        <v>31267</v>
      </c>
      <c r="T1305" s="2" t="s">
        <v>36246</v>
      </c>
      <c r="U1305" s="24">
        <f t="shared" si="720"/>
        <v>428</v>
      </c>
      <c r="V1305" s="66">
        <f t="shared" si="720"/>
        <v>402.1</v>
      </c>
      <c r="W1305" s="54">
        <f t="shared" si="721"/>
        <v>2.3699999999999997</v>
      </c>
      <c r="X1305" s="143">
        <f t="shared" si="722"/>
        <v>428</v>
      </c>
      <c r="Y1305" s="143">
        <f t="shared" si="723"/>
        <v>0.57399999999999995</v>
      </c>
      <c r="AD1305">
        <v>152</v>
      </c>
      <c r="AE1305">
        <v>-1</v>
      </c>
      <c r="AF1305" s="10">
        <v>37.9</v>
      </c>
      <c r="AG1305" s="10">
        <v>58.12</v>
      </c>
      <c r="AH1305" s="10">
        <f t="shared" si="724"/>
        <v>185828.36687906543</v>
      </c>
      <c r="AI1305" s="11">
        <f t="shared" si="712"/>
        <v>0</v>
      </c>
      <c r="AJ1305">
        <f t="shared" si="713"/>
        <v>0</v>
      </c>
      <c r="AK1305" t="e">
        <f t="shared" si="725"/>
        <v>#DIV/0!</v>
      </c>
      <c r="AL1305">
        <f t="shared" si="726"/>
        <v>8.7056379200000027</v>
      </c>
      <c r="AM1305" s="5">
        <f t="shared" si="727"/>
        <v>4.74</v>
      </c>
      <c r="AN1305">
        <v>0</v>
      </c>
      <c r="AO1305" s="72">
        <f t="shared" si="728"/>
        <v>2.8000000000000003</v>
      </c>
      <c r="AP1305" s="72">
        <f t="shared" si="729"/>
        <v>1.2000000000000002</v>
      </c>
      <c r="AQ1305" s="72">
        <f t="shared" si="730"/>
        <v>1.4000000000000001</v>
      </c>
      <c r="AR1305" s="71" t="e">
        <f t="shared" si="731"/>
        <v>#DIV/0!</v>
      </c>
      <c r="BA1305">
        <f t="shared" si="732"/>
        <v>155</v>
      </c>
      <c r="BB1305" s="91" t="e">
        <f t="shared" si="733"/>
        <v>#DIV/0!</v>
      </c>
    </row>
    <row r="1306" spans="1:54">
      <c r="A1306" s="2" t="s">
        <v>1429</v>
      </c>
      <c r="B1306" s="7" t="s">
        <v>41249</v>
      </c>
      <c r="C1306" s="17">
        <f t="shared" si="714"/>
        <v>26.400000000000002</v>
      </c>
      <c r="D1306" s="28">
        <f t="shared" si="715"/>
        <v>78</v>
      </c>
      <c r="E1306" s="8">
        <f t="shared" si="734"/>
        <v>11</v>
      </c>
      <c r="F1306" s="2" t="s">
        <v>6418</v>
      </c>
      <c r="G1306" s="54">
        <f t="shared" si="735"/>
        <v>25.400000000000002</v>
      </c>
      <c r="H1306" s="20">
        <f t="shared" si="736"/>
        <v>0.57578289999999999</v>
      </c>
      <c r="I1306" s="14" t="s">
        <v>16384</v>
      </c>
      <c r="J1306" s="14" t="s">
        <v>11403</v>
      </c>
      <c r="K1306" s="14" t="s">
        <v>21345</v>
      </c>
      <c r="L1306" s="14" t="s">
        <v>26306</v>
      </c>
      <c r="M1306" s="28">
        <f t="shared" si="737"/>
        <v>9.6</v>
      </c>
      <c r="N1306" s="46">
        <f t="shared" si="716"/>
        <v>5.2</v>
      </c>
      <c r="O1306" s="17">
        <f t="shared" si="717"/>
        <v>1.4000000000000001</v>
      </c>
      <c r="P1306" s="17">
        <f t="shared" si="717"/>
        <v>9.8000000000000007</v>
      </c>
      <c r="Q1306" s="124">
        <f t="shared" si="718"/>
        <v>0.8</v>
      </c>
      <c r="R1306" s="26">
        <f t="shared" si="719"/>
        <v>1.8</v>
      </c>
      <c r="S1306" s="2" t="s">
        <v>31268</v>
      </c>
      <c r="T1306" s="2" t="s">
        <v>36247</v>
      </c>
      <c r="U1306" s="24">
        <f t="shared" si="720"/>
        <v>351.20000000000005</v>
      </c>
      <c r="V1306" s="66">
        <f t="shared" si="720"/>
        <v>343.20000000000005</v>
      </c>
      <c r="W1306" s="54">
        <f t="shared" si="721"/>
        <v>2.5399999999999996</v>
      </c>
      <c r="X1306" s="143">
        <f t="shared" si="722"/>
        <v>351.20000000000005</v>
      </c>
      <c r="Y1306" s="143">
        <f t="shared" si="723"/>
        <v>0.60799999999999987</v>
      </c>
      <c r="AD1306">
        <v>152</v>
      </c>
      <c r="AE1306">
        <v>-1</v>
      </c>
      <c r="AF1306" s="10">
        <v>37.9</v>
      </c>
      <c r="AG1306" s="10">
        <v>58.12</v>
      </c>
      <c r="AH1306" s="10">
        <f t="shared" si="724"/>
        <v>302357.73193243728</v>
      </c>
      <c r="AI1306" s="11">
        <f t="shared" si="712"/>
        <v>0</v>
      </c>
      <c r="AJ1306">
        <f t="shared" si="713"/>
        <v>0</v>
      </c>
      <c r="AK1306" t="e">
        <f t="shared" si="725"/>
        <v>#DIV/0!</v>
      </c>
      <c r="AL1306">
        <f t="shared" si="726"/>
        <v>10.476465501600003</v>
      </c>
      <c r="AM1306" s="5">
        <f t="shared" si="727"/>
        <v>5.08</v>
      </c>
      <c r="AN1306">
        <v>0</v>
      </c>
      <c r="AO1306" s="72">
        <f t="shared" si="728"/>
        <v>1.8</v>
      </c>
      <c r="AP1306" s="72">
        <f t="shared" si="729"/>
        <v>0.8</v>
      </c>
      <c r="AQ1306" s="72">
        <f t="shared" si="730"/>
        <v>0.8</v>
      </c>
      <c r="AR1306" s="71" t="e">
        <f t="shared" si="731"/>
        <v>#DIV/0!</v>
      </c>
      <c r="BA1306">
        <f t="shared" si="732"/>
        <v>78</v>
      </c>
      <c r="BB1306" s="91" t="e">
        <f t="shared" si="733"/>
        <v>#DIV/0!</v>
      </c>
    </row>
    <row r="1307" spans="1:54">
      <c r="A1307" s="2" t="s">
        <v>1430</v>
      </c>
      <c r="B1307" s="7" t="s">
        <v>41250</v>
      </c>
      <c r="C1307" s="17">
        <f t="shared" si="714"/>
        <v>15.200000000000001</v>
      </c>
      <c r="D1307" s="28">
        <f t="shared" si="715"/>
        <v>273</v>
      </c>
      <c r="E1307" s="8">
        <f t="shared" si="734"/>
        <v>9</v>
      </c>
      <c r="F1307" s="2" t="s">
        <v>6419</v>
      </c>
      <c r="G1307" s="54">
        <f t="shared" si="735"/>
        <v>14.2</v>
      </c>
      <c r="H1307" s="20">
        <f t="shared" si="736"/>
        <v>0.69576189999999993</v>
      </c>
      <c r="I1307" s="14" t="s">
        <v>16385</v>
      </c>
      <c r="J1307" s="14" t="s">
        <v>11404</v>
      </c>
      <c r="K1307" s="14" t="s">
        <v>21346</v>
      </c>
      <c r="L1307" s="14" t="s">
        <v>26307</v>
      </c>
      <c r="M1307" s="28">
        <f t="shared" si="737"/>
        <v>11.3</v>
      </c>
      <c r="N1307" s="46">
        <f t="shared" si="716"/>
        <v>6.4</v>
      </c>
      <c r="O1307" s="17">
        <f t="shared" si="717"/>
        <v>1.4000000000000001</v>
      </c>
      <c r="P1307" s="17">
        <f t="shared" si="717"/>
        <v>6.4</v>
      </c>
      <c r="Q1307" s="124">
        <f t="shared" si="718"/>
        <v>0.60000000000000009</v>
      </c>
      <c r="R1307" s="26">
        <f t="shared" si="719"/>
        <v>1.8</v>
      </c>
      <c r="S1307" s="2" t="s">
        <v>31269</v>
      </c>
      <c r="T1307" s="2" t="s">
        <v>36248</v>
      </c>
      <c r="U1307" s="24">
        <f t="shared" si="720"/>
        <v>546</v>
      </c>
      <c r="V1307" s="66">
        <f t="shared" si="720"/>
        <v>403.8</v>
      </c>
      <c r="W1307" s="54">
        <f t="shared" si="721"/>
        <v>1.42</v>
      </c>
      <c r="X1307" s="143">
        <f t="shared" si="722"/>
        <v>546</v>
      </c>
      <c r="Y1307" s="143">
        <f t="shared" si="723"/>
        <v>0.38400000000000001</v>
      </c>
      <c r="AD1307">
        <v>152</v>
      </c>
      <c r="AE1307">
        <v>-1</v>
      </c>
      <c r="AF1307" s="10">
        <v>37.9</v>
      </c>
      <c r="AG1307" s="10">
        <v>58.12</v>
      </c>
      <c r="AH1307" s="10">
        <f t="shared" si="724"/>
        <v>180454.82049123567</v>
      </c>
      <c r="AI1307" s="11">
        <f t="shared" si="712"/>
        <v>0</v>
      </c>
      <c r="AJ1307">
        <f t="shared" si="713"/>
        <v>0</v>
      </c>
      <c r="AK1307" t="e">
        <f t="shared" si="725"/>
        <v>#DIV/0!</v>
      </c>
      <c r="AL1307">
        <f t="shared" si="726"/>
        <v>4.9067520768000019</v>
      </c>
      <c r="AM1307" s="5">
        <f t="shared" si="727"/>
        <v>2.8400000000000003</v>
      </c>
      <c r="AN1307">
        <v>0</v>
      </c>
      <c r="AO1307" s="72">
        <f t="shared" si="728"/>
        <v>1.8</v>
      </c>
      <c r="AP1307" s="72">
        <f t="shared" si="729"/>
        <v>0.60000000000000009</v>
      </c>
      <c r="AQ1307" s="72">
        <f t="shared" si="730"/>
        <v>0.60000000000000009</v>
      </c>
      <c r="AR1307" s="71" t="e">
        <f t="shared" si="731"/>
        <v>#DIV/0!</v>
      </c>
      <c r="BA1307">
        <f t="shared" si="732"/>
        <v>273</v>
      </c>
      <c r="BB1307" s="91" t="e">
        <f t="shared" si="733"/>
        <v>#DIV/0!</v>
      </c>
    </row>
    <row r="1308" spans="1:54">
      <c r="A1308" s="2" t="s">
        <v>1431</v>
      </c>
      <c r="B1308" s="7" t="s">
        <v>41251</v>
      </c>
      <c r="C1308" s="17">
        <f t="shared" si="714"/>
        <v>23</v>
      </c>
      <c r="D1308" s="28">
        <f t="shared" si="715"/>
        <v>193</v>
      </c>
      <c r="E1308" s="8">
        <f t="shared" si="734"/>
        <v>21</v>
      </c>
      <c r="F1308" s="2" t="s">
        <v>6420</v>
      </c>
      <c r="G1308" s="54">
        <f t="shared" si="735"/>
        <v>22.1</v>
      </c>
      <c r="H1308" s="20">
        <f t="shared" si="736"/>
        <v>0.32350029999999996</v>
      </c>
      <c r="I1308" s="14" t="s">
        <v>16386</v>
      </c>
      <c r="J1308" s="14" t="s">
        <v>11405</v>
      </c>
      <c r="K1308" s="14" t="s">
        <v>21347</v>
      </c>
      <c r="L1308" s="14" t="s">
        <v>26308</v>
      </c>
      <c r="M1308" s="28">
        <f t="shared" si="737"/>
        <v>10.1</v>
      </c>
      <c r="N1308" s="46">
        <f t="shared" si="716"/>
        <v>5.8</v>
      </c>
      <c r="O1308" s="17">
        <f t="shared" si="717"/>
        <v>2.2000000000000002</v>
      </c>
      <c r="P1308" s="17">
        <f t="shared" si="717"/>
        <v>8.8000000000000007</v>
      </c>
      <c r="Q1308" s="124">
        <f t="shared" si="718"/>
        <v>2</v>
      </c>
      <c r="R1308" s="26">
        <f t="shared" si="719"/>
        <v>3</v>
      </c>
      <c r="S1308" s="2" t="s">
        <v>31270</v>
      </c>
      <c r="T1308" s="2" t="s">
        <v>36249</v>
      </c>
      <c r="U1308" s="24">
        <f t="shared" si="720"/>
        <v>465.70000000000005</v>
      </c>
      <c r="V1308" s="66">
        <f t="shared" si="720"/>
        <v>341.20000000000005</v>
      </c>
      <c r="W1308" s="54">
        <f t="shared" si="721"/>
        <v>2.21</v>
      </c>
      <c r="X1308" s="143">
        <f t="shared" si="722"/>
        <v>465.70000000000005</v>
      </c>
      <c r="Y1308" s="143">
        <f t="shared" si="723"/>
        <v>0.54200000000000004</v>
      </c>
      <c r="AD1308">
        <v>152</v>
      </c>
      <c r="AE1308">
        <v>-1</v>
      </c>
      <c r="AF1308" s="10">
        <v>37.9</v>
      </c>
      <c r="AG1308" s="10">
        <v>58.12</v>
      </c>
      <c r="AH1308" s="10">
        <f t="shared" si="724"/>
        <v>305082.4236442711</v>
      </c>
      <c r="AI1308" s="11">
        <f t="shared" si="712"/>
        <v>0</v>
      </c>
      <c r="AJ1308">
        <f t="shared" si="713"/>
        <v>0</v>
      </c>
      <c r="AK1308" t="e">
        <f t="shared" si="725"/>
        <v>#DIV/0!</v>
      </c>
      <c r="AL1308">
        <f t="shared" si="726"/>
        <v>39.291102576000007</v>
      </c>
      <c r="AM1308" s="5">
        <f t="shared" si="727"/>
        <v>4.4000000000000004</v>
      </c>
      <c r="AN1308">
        <v>0</v>
      </c>
      <c r="AO1308" s="72">
        <f t="shared" si="728"/>
        <v>3</v>
      </c>
      <c r="AP1308" s="72">
        <f t="shared" si="729"/>
        <v>2</v>
      </c>
      <c r="AQ1308" s="72">
        <f t="shared" si="730"/>
        <v>2.2000000000000002</v>
      </c>
      <c r="AR1308" s="71" t="e">
        <f t="shared" si="731"/>
        <v>#DIV/0!</v>
      </c>
      <c r="BA1308">
        <f t="shared" si="732"/>
        <v>193</v>
      </c>
      <c r="BB1308" s="91" t="e">
        <f t="shared" si="733"/>
        <v>#DIV/0!</v>
      </c>
    </row>
    <row r="1309" spans="1:54">
      <c r="A1309" s="2" t="s">
        <v>1432</v>
      </c>
      <c r="B1309" s="7" t="s">
        <v>41252</v>
      </c>
      <c r="C1309" s="17">
        <f t="shared" si="714"/>
        <v>36.800000000000004</v>
      </c>
      <c r="D1309" s="28">
        <f t="shared" si="715"/>
        <v>271</v>
      </c>
      <c r="E1309" s="8">
        <f t="shared" si="734"/>
        <v>4</v>
      </c>
      <c r="F1309" s="2" t="s">
        <v>6421</v>
      </c>
      <c r="G1309" s="54">
        <f t="shared" si="735"/>
        <v>35.9</v>
      </c>
      <c r="H1309" s="20">
        <f t="shared" si="736"/>
        <v>0.59829900000000003</v>
      </c>
      <c r="I1309" s="14" t="s">
        <v>16387</v>
      </c>
      <c r="J1309" s="14" t="s">
        <v>11406</v>
      </c>
      <c r="K1309" s="14" t="s">
        <v>21348</v>
      </c>
      <c r="L1309" s="14" t="s">
        <v>26309</v>
      </c>
      <c r="M1309" s="28">
        <f t="shared" si="737"/>
        <v>10.3</v>
      </c>
      <c r="N1309" s="46">
        <f t="shared" si="716"/>
        <v>5.6</v>
      </c>
      <c r="O1309" s="17">
        <f t="shared" si="717"/>
        <v>1</v>
      </c>
      <c r="P1309" s="17">
        <f t="shared" si="717"/>
        <v>8.4</v>
      </c>
      <c r="Q1309" s="124">
        <f t="shared" si="718"/>
        <v>0.2</v>
      </c>
      <c r="R1309" s="26">
        <f t="shared" si="719"/>
        <v>0.60000000000000009</v>
      </c>
      <c r="S1309" s="2" t="s">
        <v>31271</v>
      </c>
      <c r="T1309" s="2" t="s">
        <v>36250</v>
      </c>
      <c r="U1309" s="24">
        <f t="shared" si="720"/>
        <v>543.6</v>
      </c>
      <c r="V1309" s="66">
        <f t="shared" si="720"/>
        <v>332</v>
      </c>
      <c r="W1309" s="54">
        <f t="shared" si="721"/>
        <v>3.59</v>
      </c>
      <c r="X1309" s="143">
        <f t="shared" si="722"/>
        <v>543.6</v>
      </c>
      <c r="Y1309" s="143">
        <f t="shared" si="723"/>
        <v>0.81799999999999995</v>
      </c>
      <c r="AD1309">
        <v>152</v>
      </c>
      <c r="AE1309">
        <v>-1</v>
      </c>
      <c r="AF1309" s="10">
        <v>37.9</v>
      </c>
      <c r="AG1309" s="10">
        <v>58.12</v>
      </c>
      <c r="AH1309" s="10">
        <f t="shared" si="724"/>
        <v>317548.58464804146</v>
      </c>
      <c r="AI1309" s="11">
        <f t="shared" si="712"/>
        <v>0</v>
      </c>
      <c r="AJ1309">
        <f t="shared" si="713"/>
        <v>0</v>
      </c>
      <c r="AK1309" t="e">
        <f t="shared" si="725"/>
        <v>#DIV/0!</v>
      </c>
      <c r="AL1309">
        <f t="shared" si="726"/>
        <v>2.0245730399999999</v>
      </c>
      <c r="AM1309" s="5">
        <f t="shared" si="727"/>
        <v>7.160000000000001</v>
      </c>
      <c r="AN1309">
        <v>0</v>
      </c>
      <c r="AO1309" s="72">
        <f t="shared" si="728"/>
        <v>0.60000000000000009</v>
      </c>
      <c r="AP1309" s="72">
        <f t="shared" si="729"/>
        <v>0.2</v>
      </c>
      <c r="AQ1309" s="72">
        <f t="shared" si="730"/>
        <v>0.4</v>
      </c>
      <c r="AR1309" s="71" t="e">
        <f t="shared" si="731"/>
        <v>#DIV/0!</v>
      </c>
      <c r="BA1309">
        <f t="shared" si="732"/>
        <v>271</v>
      </c>
      <c r="BB1309" s="91" t="e">
        <f t="shared" si="733"/>
        <v>#DIV/0!</v>
      </c>
    </row>
    <row r="1310" spans="1:54">
      <c r="A1310" s="2" t="s">
        <v>1433</v>
      </c>
      <c r="B1310" s="7" t="s">
        <v>41253</v>
      </c>
      <c r="C1310" s="17">
        <f t="shared" si="714"/>
        <v>16.100000000000001</v>
      </c>
      <c r="D1310" s="28">
        <f t="shared" si="715"/>
        <v>104</v>
      </c>
      <c r="E1310" s="8">
        <f t="shared" si="734"/>
        <v>5</v>
      </c>
      <c r="F1310" s="2" t="s">
        <v>6422</v>
      </c>
      <c r="G1310" s="54">
        <f t="shared" si="735"/>
        <v>15.1</v>
      </c>
      <c r="H1310" s="20">
        <f t="shared" si="736"/>
        <v>0.67786619999999997</v>
      </c>
      <c r="I1310" s="14" t="s">
        <v>16388</v>
      </c>
      <c r="J1310" s="14" t="s">
        <v>11407</v>
      </c>
      <c r="K1310" s="14" t="s">
        <v>21349</v>
      </c>
      <c r="L1310" s="14" t="s">
        <v>26310</v>
      </c>
      <c r="M1310" s="28">
        <f t="shared" si="737"/>
        <v>14.3</v>
      </c>
      <c r="N1310" s="46">
        <f t="shared" si="716"/>
        <v>6.4</v>
      </c>
      <c r="O1310" s="17">
        <f t="shared" si="717"/>
        <v>1.4000000000000001</v>
      </c>
      <c r="P1310" s="17">
        <f t="shared" si="717"/>
        <v>0.4</v>
      </c>
      <c r="Q1310" s="124">
        <f t="shared" si="718"/>
        <v>0.60000000000000009</v>
      </c>
      <c r="R1310" s="26">
        <f t="shared" si="719"/>
        <v>1.8</v>
      </c>
      <c r="S1310" s="2" t="s">
        <v>31272</v>
      </c>
      <c r="T1310" s="2" t="s">
        <v>36251</v>
      </c>
      <c r="U1310" s="24">
        <f t="shared" si="720"/>
        <v>377.40000000000003</v>
      </c>
      <c r="V1310" s="66">
        <f t="shared" si="720"/>
        <v>366</v>
      </c>
      <c r="W1310" s="54">
        <f t="shared" si="721"/>
        <v>1.51</v>
      </c>
      <c r="X1310" s="143">
        <f t="shared" si="722"/>
        <v>377.40000000000003</v>
      </c>
      <c r="Y1310" s="143">
        <f t="shared" si="723"/>
        <v>0.40200000000000002</v>
      </c>
      <c r="AD1310">
        <v>152</v>
      </c>
      <c r="AE1310">
        <v>-1</v>
      </c>
      <c r="AF1310" s="10">
        <v>37.9</v>
      </c>
      <c r="AG1310" s="10">
        <v>58.12</v>
      </c>
      <c r="AH1310" s="10">
        <f t="shared" si="724"/>
        <v>266706.93375444971</v>
      </c>
      <c r="AI1310" s="11">
        <f t="shared" si="712"/>
        <v>0</v>
      </c>
      <c r="AJ1310">
        <f t="shared" si="713"/>
        <v>0</v>
      </c>
      <c r="AK1310" t="e">
        <f t="shared" si="725"/>
        <v>#DIV/0!</v>
      </c>
      <c r="AL1310">
        <f t="shared" si="726"/>
        <v>0.32471087040000007</v>
      </c>
      <c r="AM1310" s="5">
        <f t="shared" si="727"/>
        <v>3.0200000000000005</v>
      </c>
      <c r="AN1310">
        <v>0</v>
      </c>
      <c r="AO1310" s="72">
        <f t="shared" si="728"/>
        <v>1.8</v>
      </c>
      <c r="AP1310" s="72">
        <f t="shared" si="729"/>
        <v>0.60000000000000009</v>
      </c>
      <c r="AQ1310" s="72">
        <f t="shared" si="730"/>
        <v>0.60000000000000009</v>
      </c>
      <c r="AR1310" s="71" t="e">
        <f t="shared" si="731"/>
        <v>#DIV/0!</v>
      </c>
      <c r="BA1310">
        <f t="shared" si="732"/>
        <v>104</v>
      </c>
      <c r="BB1310" s="91" t="e">
        <f t="shared" si="733"/>
        <v>#DIV/0!</v>
      </c>
    </row>
    <row r="1311" spans="1:54">
      <c r="A1311" s="2" t="s">
        <v>1434</v>
      </c>
      <c r="B1311" s="7" t="s">
        <v>41254</v>
      </c>
      <c r="C1311" s="17">
        <f t="shared" si="714"/>
        <v>7.6000000000000005</v>
      </c>
      <c r="D1311" s="28">
        <f t="shared" si="715"/>
        <v>123</v>
      </c>
      <c r="E1311" s="8">
        <f t="shared" si="734"/>
        <v>10</v>
      </c>
      <c r="F1311" s="2" t="s">
        <v>6423</v>
      </c>
      <c r="G1311" s="54">
        <f t="shared" si="735"/>
        <v>6.6999999999999993</v>
      </c>
      <c r="H1311" s="20">
        <f t="shared" si="736"/>
        <v>0.28779119999999997</v>
      </c>
      <c r="I1311" s="14" t="s">
        <v>16389</v>
      </c>
      <c r="J1311" s="14" t="s">
        <v>11408</v>
      </c>
      <c r="K1311" s="14" t="s">
        <v>21350</v>
      </c>
      <c r="L1311" s="14" t="s">
        <v>26311</v>
      </c>
      <c r="M1311" s="28">
        <f t="shared" si="737"/>
        <v>14</v>
      </c>
      <c r="N1311" s="46">
        <f t="shared" si="716"/>
        <v>6.2</v>
      </c>
      <c r="O1311" s="17">
        <f t="shared" si="717"/>
        <v>1</v>
      </c>
      <c r="P1311" s="17">
        <f t="shared" si="717"/>
        <v>1</v>
      </c>
      <c r="Q1311" s="124">
        <f t="shared" si="718"/>
        <v>1.4000000000000001</v>
      </c>
      <c r="R1311" s="26">
        <f t="shared" si="719"/>
        <v>2</v>
      </c>
      <c r="S1311" s="2" t="s">
        <v>31273</v>
      </c>
      <c r="T1311" s="2" t="s">
        <v>36252</v>
      </c>
      <c r="U1311" s="24">
        <f t="shared" si="720"/>
        <v>396.5</v>
      </c>
      <c r="V1311" s="66">
        <f t="shared" si="720"/>
        <v>414.40000000000003</v>
      </c>
      <c r="W1311" s="54">
        <f t="shared" si="721"/>
        <v>0.67</v>
      </c>
      <c r="X1311" s="143">
        <f t="shared" si="722"/>
        <v>396.5</v>
      </c>
      <c r="Y1311" s="143">
        <f t="shared" si="723"/>
        <v>0.23400000000000001</v>
      </c>
      <c r="AD1311">
        <v>152</v>
      </c>
      <c r="AE1311">
        <v>-1</v>
      </c>
      <c r="AF1311" s="10">
        <v>37.9</v>
      </c>
      <c r="AG1311" s="10">
        <v>58.12</v>
      </c>
      <c r="AH1311" s="10">
        <f t="shared" si="724"/>
        <v>138533.52647746578</v>
      </c>
      <c r="AI1311" s="11">
        <f t="shared" si="712"/>
        <v>0</v>
      </c>
      <c r="AJ1311">
        <f t="shared" si="713"/>
        <v>0</v>
      </c>
      <c r="AK1311" t="e">
        <f t="shared" si="725"/>
        <v>#DIV/0!</v>
      </c>
      <c r="AL1311">
        <f t="shared" si="726"/>
        <v>1.4244176</v>
      </c>
      <c r="AM1311" s="5">
        <f t="shared" si="727"/>
        <v>1.32</v>
      </c>
      <c r="AN1311">
        <v>0</v>
      </c>
      <c r="AO1311" s="72">
        <f t="shared" si="728"/>
        <v>2</v>
      </c>
      <c r="AP1311" s="72">
        <f t="shared" si="729"/>
        <v>1.4000000000000001</v>
      </c>
      <c r="AQ1311" s="72">
        <f t="shared" si="730"/>
        <v>1.6</v>
      </c>
      <c r="AR1311" s="71" t="e">
        <f t="shared" si="731"/>
        <v>#DIV/0!</v>
      </c>
      <c r="BA1311">
        <f t="shared" si="732"/>
        <v>123</v>
      </c>
      <c r="BB1311" s="91" t="e">
        <f t="shared" si="733"/>
        <v>#DIV/0!</v>
      </c>
    </row>
    <row r="1312" spans="1:54">
      <c r="A1312" s="2" t="s">
        <v>1435</v>
      </c>
      <c r="B1312" s="7" t="s">
        <v>41255</v>
      </c>
      <c r="C1312" s="17">
        <f t="shared" si="714"/>
        <v>32.400000000000006</v>
      </c>
      <c r="D1312" s="28">
        <f t="shared" si="715"/>
        <v>100</v>
      </c>
      <c r="E1312" s="8">
        <f t="shared" si="734"/>
        <v>10</v>
      </c>
      <c r="F1312" s="2" t="s">
        <v>6424</v>
      </c>
      <c r="G1312" s="54">
        <f t="shared" si="735"/>
        <v>31.5</v>
      </c>
      <c r="H1312" s="20">
        <f t="shared" si="736"/>
        <v>0.48801499999999998</v>
      </c>
      <c r="I1312" s="14" t="s">
        <v>16390</v>
      </c>
      <c r="J1312" s="14" t="s">
        <v>11409</v>
      </c>
      <c r="K1312" s="14" t="s">
        <v>21351</v>
      </c>
      <c r="L1312" s="14" t="s">
        <v>26312</v>
      </c>
      <c r="M1312" s="28">
        <f t="shared" si="737"/>
        <v>9.6</v>
      </c>
      <c r="N1312" s="46">
        <f t="shared" si="716"/>
        <v>6.8</v>
      </c>
      <c r="O1312" s="17">
        <f t="shared" si="717"/>
        <v>2.4000000000000004</v>
      </c>
      <c r="P1312" s="17">
        <f t="shared" si="717"/>
        <v>9.8000000000000007</v>
      </c>
      <c r="Q1312" s="124">
        <f t="shared" si="718"/>
        <v>0.4</v>
      </c>
      <c r="R1312" s="26">
        <f t="shared" si="719"/>
        <v>0.60000000000000009</v>
      </c>
      <c r="S1312" s="2" t="s">
        <v>31274</v>
      </c>
      <c r="T1312" s="2" t="s">
        <v>36253</v>
      </c>
      <c r="U1312" s="24">
        <f t="shared" si="720"/>
        <v>373.40000000000003</v>
      </c>
      <c r="V1312" s="66">
        <f t="shared" si="720"/>
        <v>297.60000000000002</v>
      </c>
      <c r="W1312" s="54">
        <f t="shared" si="721"/>
        <v>3.15</v>
      </c>
      <c r="X1312" s="143">
        <f t="shared" si="722"/>
        <v>373.40000000000003</v>
      </c>
      <c r="Y1312" s="143">
        <f t="shared" si="723"/>
        <v>0.73</v>
      </c>
      <c r="AD1312">
        <v>152</v>
      </c>
      <c r="AE1312">
        <v>-1</v>
      </c>
      <c r="AF1312" s="10">
        <v>37.9</v>
      </c>
      <c r="AG1312" s="10">
        <v>58.12</v>
      </c>
      <c r="AH1312" s="10">
        <f t="shared" si="724"/>
        <v>358188.16076773492</v>
      </c>
      <c r="AI1312" s="11">
        <f t="shared" si="712"/>
        <v>0</v>
      </c>
      <c r="AJ1312">
        <f t="shared" si="713"/>
        <v>0</v>
      </c>
      <c r="AK1312" t="e">
        <f t="shared" si="725"/>
        <v>#DIV/0!</v>
      </c>
      <c r="AL1312">
        <f t="shared" si="726"/>
        <v>7.2251323200000028</v>
      </c>
      <c r="AM1312" s="5">
        <f t="shared" si="727"/>
        <v>6.28</v>
      </c>
      <c r="AN1312">
        <v>0</v>
      </c>
      <c r="AO1312" s="72">
        <f t="shared" si="728"/>
        <v>0.60000000000000009</v>
      </c>
      <c r="AP1312" s="72">
        <f t="shared" si="729"/>
        <v>0.4</v>
      </c>
      <c r="AQ1312" s="72">
        <f t="shared" si="730"/>
        <v>0.4</v>
      </c>
      <c r="AR1312" s="71" t="e">
        <f t="shared" si="731"/>
        <v>#DIV/0!</v>
      </c>
      <c r="BA1312">
        <f t="shared" si="732"/>
        <v>100</v>
      </c>
      <c r="BB1312" s="91" t="e">
        <f t="shared" si="733"/>
        <v>#DIV/0!</v>
      </c>
    </row>
    <row r="1313" spans="1:54">
      <c r="A1313" s="2" t="s">
        <v>1436</v>
      </c>
      <c r="B1313" s="7" t="s">
        <v>41256</v>
      </c>
      <c r="C1313" s="17">
        <f t="shared" si="714"/>
        <v>21.3</v>
      </c>
      <c r="D1313" s="28">
        <f t="shared" si="715"/>
        <v>262</v>
      </c>
      <c r="E1313" s="8">
        <f t="shared" si="734"/>
        <v>13</v>
      </c>
      <c r="F1313" s="2" t="s">
        <v>6425</v>
      </c>
      <c r="G1313" s="54">
        <f t="shared" si="735"/>
        <v>20.3</v>
      </c>
      <c r="H1313" s="20">
        <f t="shared" si="736"/>
        <v>0.31297550000000002</v>
      </c>
      <c r="I1313" s="14" t="s">
        <v>16391</v>
      </c>
      <c r="J1313" s="14" t="s">
        <v>11410</v>
      </c>
      <c r="K1313" s="14" t="s">
        <v>21352</v>
      </c>
      <c r="L1313" s="14" t="s">
        <v>26313</v>
      </c>
      <c r="M1313" s="28">
        <f t="shared" si="737"/>
        <v>11.3</v>
      </c>
      <c r="N1313" s="46">
        <f t="shared" si="716"/>
        <v>6.8</v>
      </c>
      <c r="O1313" s="17">
        <f t="shared" si="717"/>
        <v>2.8000000000000003</v>
      </c>
      <c r="P1313" s="17">
        <f t="shared" si="717"/>
        <v>6.4</v>
      </c>
      <c r="Q1313" s="124">
        <f t="shared" si="718"/>
        <v>0.60000000000000009</v>
      </c>
      <c r="R1313" s="26">
        <f t="shared" si="719"/>
        <v>0.8</v>
      </c>
      <c r="S1313" s="2" t="s">
        <v>31275</v>
      </c>
      <c r="T1313" s="2" t="s">
        <v>36254</v>
      </c>
      <c r="U1313" s="24">
        <f t="shared" si="720"/>
        <v>535.30000000000007</v>
      </c>
      <c r="V1313" s="66">
        <f t="shared" si="720"/>
        <v>376</v>
      </c>
      <c r="W1313" s="54">
        <f t="shared" si="721"/>
        <v>2.0299999999999998</v>
      </c>
      <c r="X1313" s="143">
        <f t="shared" si="722"/>
        <v>535.30000000000007</v>
      </c>
      <c r="Y1313" s="143">
        <f t="shared" si="723"/>
        <v>0.50600000000000001</v>
      </c>
      <c r="AD1313">
        <v>152</v>
      </c>
      <c r="AE1313">
        <v>-1</v>
      </c>
      <c r="AF1313" s="10">
        <v>37.9</v>
      </c>
      <c r="AG1313" s="10">
        <v>58.12</v>
      </c>
      <c r="AH1313" s="10">
        <f t="shared" si="724"/>
        <v>248559.00493153429</v>
      </c>
      <c r="AI1313" s="11">
        <f t="shared" si="712"/>
        <v>0</v>
      </c>
      <c r="AJ1313">
        <f t="shared" si="713"/>
        <v>0</v>
      </c>
      <c r="AK1313" t="e">
        <f t="shared" si="725"/>
        <v>#DIV/0!</v>
      </c>
      <c r="AL1313">
        <f t="shared" si="726"/>
        <v>9.8491832320000015</v>
      </c>
      <c r="AM1313" s="5">
        <f t="shared" si="727"/>
        <v>4.0600000000000005</v>
      </c>
      <c r="AN1313">
        <v>0</v>
      </c>
      <c r="AO1313" s="72">
        <f t="shared" si="728"/>
        <v>0.8</v>
      </c>
      <c r="AP1313" s="72">
        <f t="shared" si="729"/>
        <v>0.60000000000000009</v>
      </c>
      <c r="AQ1313" s="72">
        <f t="shared" si="730"/>
        <v>0.60000000000000009</v>
      </c>
      <c r="AR1313" s="71" t="e">
        <f t="shared" si="731"/>
        <v>#DIV/0!</v>
      </c>
      <c r="BA1313">
        <f t="shared" si="732"/>
        <v>262</v>
      </c>
      <c r="BB1313" s="91" t="e">
        <f t="shared" si="733"/>
        <v>#DIV/0!</v>
      </c>
    </row>
    <row r="1314" spans="1:54">
      <c r="A1314" s="2" t="s">
        <v>1437</v>
      </c>
      <c r="B1314" s="7" t="s">
        <v>41257</v>
      </c>
      <c r="C1314" s="17">
        <f t="shared" si="714"/>
        <v>34.700000000000003</v>
      </c>
      <c r="D1314" s="28">
        <f t="shared" si="715"/>
        <v>73</v>
      </c>
      <c r="E1314" s="8">
        <f t="shared" si="734"/>
        <v>16</v>
      </c>
      <c r="F1314" s="2" t="s">
        <v>6426</v>
      </c>
      <c r="G1314" s="54">
        <f t="shared" si="735"/>
        <v>33.800000000000004</v>
      </c>
      <c r="H1314" s="20">
        <f t="shared" si="736"/>
        <v>0.45818109999999995</v>
      </c>
      <c r="I1314" s="14" t="s">
        <v>16392</v>
      </c>
      <c r="J1314" s="14" t="s">
        <v>11411</v>
      </c>
      <c r="K1314" s="14" t="s">
        <v>21353</v>
      </c>
      <c r="L1314" s="14" t="s">
        <v>26314</v>
      </c>
      <c r="M1314" s="28">
        <f t="shared" si="737"/>
        <v>13.6</v>
      </c>
      <c r="N1314" s="46">
        <f t="shared" si="716"/>
        <v>6</v>
      </c>
      <c r="O1314" s="17">
        <f t="shared" si="717"/>
        <v>2.8000000000000003</v>
      </c>
      <c r="P1314" s="17">
        <f t="shared" si="717"/>
        <v>1.8</v>
      </c>
      <c r="Q1314" s="124">
        <f t="shared" si="718"/>
        <v>1.4000000000000001</v>
      </c>
      <c r="R1314" s="26">
        <f t="shared" si="719"/>
        <v>2.4000000000000004</v>
      </c>
      <c r="S1314" s="2" t="s">
        <v>31276</v>
      </c>
      <c r="T1314" s="2" t="s">
        <v>36255</v>
      </c>
      <c r="U1314" s="24">
        <f t="shared" si="720"/>
        <v>345.6</v>
      </c>
      <c r="V1314" s="66">
        <f t="shared" si="720"/>
        <v>290.10000000000002</v>
      </c>
      <c r="W1314" s="54">
        <f t="shared" si="721"/>
        <v>3.38</v>
      </c>
      <c r="X1314" s="143">
        <f t="shared" si="722"/>
        <v>345.6</v>
      </c>
      <c r="Y1314" s="143">
        <f t="shared" si="723"/>
        <v>0.77599999999999991</v>
      </c>
      <c r="AD1314">
        <v>152</v>
      </c>
      <c r="AE1314">
        <v>-1</v>
      </c>
      <c r="AF1314" s="10">
        <v>37.9</v>
      </c>
      <c r="AG1314" s="10">
        <v>58.12</v>
      </c>
      <c r="AH1314" s="10">
        <f t="shared" si="724"/>
        <v>366180.33697608428</v>
      </c>
      <c r="AI1314" s="11">
        <f t="shared" si="712"/>
        <v>0</v>
      </c>
      <c r="AJ1314">
        <f t="shared" si="713"/>
        <v>0</v>
      </c>
      <c r="AK1314" t="e">
        <f t="shared" si="725"/>
        <v>#DIV/0!</v>
      </c>
      <c r="AL1314">
        <f t="shared" si="726"/>
        <v>6.5538414144000008</v>
      </c>
      <c r="AM1314" s="5">
        <f t="shared" si="727"/>
        <v>6.74</v>
      </c>
      <c r="AN1314">
        <v>0</v>
      </c>
      <c r="AO1314" s="72">
        <f t="shared" si="728"/>
        <v>2.4000000000000004</v>
      </c>
      <c r="AP1314" s="72">
        <f t="shared" si="729"/>
        <v>1.4000000000000001</v>
      </c>
      <c r="AQ1314" s="72">
        <f t="shared" si="730"/>
        <v>1.4000000000000001</v>
      </c>
      <c r="AR1314" s="71" t="e">
        <f t="shared" si="731"/>
        <v>#DIV/0!</v>
      </c>
      <c r="BA1314">
        <f t="shared" si="732"/>
        <v>73</v>
      </c>
      <c r="BB1314" s="91" t="e">
        <f t="shared" si="733"/>
        <v>#DIV/0!</v>
      </c>
    </row>
    <row r="1315" spans="1:54">
      <c r="A1315" s="2" t="s">
        <v>1438</v>
      </c>
      <c r="B1315" s="7" t="s">
        <v>41258</v>
      </c>
      <c r="C1315" s="17">
        <f t="shared" si="714"/>
        <v>29.700000000000003</v>
      </c>
      <c r="D1315" s="28">
        <f t="shared" si="715"/>
        <v>162</v>
      </c>
      <c r="E1315" s="8">
        <f t="shared" si="734"/>
        <v>7</v>
      </c>
      <c r="F1315" s="2" t="s">
        <v>6427</v>
      </c>
      <c r="G1315" s="54">
        <f t="shared" si="735"/>
        <v>28.8</v>
      </c>
      <c r="H1315" s="20">
        <f t="shared" si="736"/>
        <v>0.6461903</v>
      </c>
      <c r="I1315" s="14" t="s">
        <v>16393</v>
      </c>
      <c r="J1315" s="14" t="s">
        <v>11412</v>
      </c>
      <c r="K1315" s="14" t="s">
        <v>21354</v>
      </c>
      <c r="L1315" s="14" t="s">
        <v>26315</v>
      </c>
      <c r="M1315" s="28">
        <f t="shared" si="737"/>
        <v>9.8999999999999986</v>
      </c>
      <c r="N1315" s="46">
        <f t="shared" si="716"/>
        <v>5</v>
      </c>
      <c r="O1315" s="17">
        <f t="shared" si="717"/>
        <v>1.2000000000000002</v>
      </c>
      <c r="P1315" s="17">
        <f t="shared" si="717"/>
        <v>9.2000000000000011</v>
      </c>
      <c r="Q1315" s="124">
        <f t="shared" si="718"/>
        <v>0.4</v>
      </c>
      <c r="R1315" s="26">
        <f t="shared" si="719"/>
        <v>1</v>
      </c>
      <c r="S1315" s="2" t="s">
        <v>31277</v>
      </c>
      <c r="T1315" s="2" t="s">
        <v>36256</v>
      </c>
      <c r="U1315" s="24">
        <f t="shared" si="720"/>
        <v>435.40000000000003</v>
      </c>
      <c r="V1315" s="66">
        <f t="shared" si="720"/>
        <v>336</v>
      </c>
      <c r="W1315" s="54">
        <f t="shared" si="721"/>
        <v>2.88</v>
      </c>
      <c r="X1315" s="143">
        <f t="shared" si="722"/>
        <v>435.40000000000003</v>
      </c>
      <c r="Y1315" s="143">
        <f t="shared" si="723"/>
        <v>0.67599999999999993</v>
      </c>
      <c r="AD1315">
        <v>152</v>
      </c>
      <c r="AE1315">
        <v>-1</v>
      </c>
      <c r="AF1315" s="10">
        <v>37.9</v>
      </c>
      <c r="AG1315" s="10">
        <v>58.12</v>
      </c>
      <c r="AH1315" s="10">
        <f t="shared" si="724"/>
        <v>312184.41664463509</v>
      </c>
      <c r="AI1315" s="11">
        <f t="shared" si="712"/>
        <v>0</v>
      </c>
      <c r="AJ1315">
        <f t="shared" si="713"/>
        <v>0</v>
      </c>
      <c r="AK1315" t="e">
        <f t="shared" si="725"/>
        <v>#DIV/0!</v>
      </c>
      <c r="AL1315">
        <f t="shared" si="726"/>
        <v>3.906059088000001</v>
      </c>
      <c r="AM1315" s="5">
        <f t="shared" si="727"/>
        <v>5.74</v>
      </c>
      <c r="AN1315">
        <v>0</v>
      </c>
      <c r="AO1315" s="72">
        <f t="shared" si="728"/>
        <v>1</v>
      </c>
      <c r="AP1315" s="72">
        <f t="shared" si="729"/>
        <v>0.4</v>
      </c>
      <c r="AQ1315" s="72">
        <f t="shared" si="730"/>
        <v>0.4</v>
      </c>
      <c r="AR1315" s="71" t="e">
        <f t="shared" si="731"/>
        <v>#DIV/0!</v>
      </c>
      <c r="BA1315">
        <f t="shared" si="732"/>
        <v>162</v>
      </c>
      <c r="BB1315" s="91" t="e">
        <f t="shared" si="733"/>
        <v>#DIV/0!</v>
      </c>
    </row>
    <row r="1316" spans="1:54">
      <c r="A1316" s="2" t="s">
        <v>1439</v>
      </c>
      <c r="B1316" s="7" t="s">
        <v>41259</v>
      </c>
      <c r="C1316" s="17">
        <f t="shared" si="714"/>
        <v>19.400000000000002</v>
      </c>
      <c r="D1316" s="28">
        <f t="shared" si="715"/>
        <v>246</v>
      </c>
      <c r="E1316" s="8">
        <f t="shared" si="734"/>
        <v>6</v>
      </c>
      <c r="F1316" s="2" t="s">
        <v>6428</v>
      </c>
      <c r="G1316" s="54">
        <f t="shared" si="735"/>
        <v>18.400000000000002</v>
      </c>
      <c r="H1316" s="20">
        <f t="shared" si="736"/>
        <v>0.77519260000000001</v>
      </c>
      <c r="I1316" s="14" t="s">
        <v>16394</v>
      </c>
      <c r="J1316" s="14" t="s">
        <v>11413</v>
      </c>
      <c r="K1316" s="14" t="s">
        <v>21355</v>
      </c>
      <c r="L1316" s="14" t="s">
        <v>26316</v>
      </c>
      <c r="M1316" s="28">
        <f t="shared" si="737"/>
        <v>13.3</v>
      </c>
      <c r="N1316" s="46">
        <f t="shared" si="716"/>
        <v>6.2</v>
      </c>
      <c r="O1316" s="17">
        <f t="shared" si="717"/>
        <v>1.8</v>
      </c>
      <c r="P1316" s="17">
        <f t="shared" si="717"/>
        <v>2.4000000000000004</v>
      </c>
      <c r="Q1316" s="124">
        <f t="shared" si="718"/>
        <v>0.2</v>
      </c>
      <c r="R1316" s="26">
        <f t="shared" si="719"/>
        <v>0.60000000000000009</v>
      </c>
      <c r="S1316" s="2" t="s">
        <v>31278</v>
      </c>
      <c r="T1316" s="2" t="s">
        <v>36257</v>
      </c>
      <c r="U1316" s="24">
        <f t="shared" si="720"/>
        <v>519.20000000000005</v>
      </c>
      <c r="V1316" s="66">
        <f t="shared" si="720"/>
        <v>385.90000000000003</v>
      </c>
      <c r="W1316" s="54">
        <f t="shared" si="721"/>
        <v>1.84</v>
      </c>
      <c r="X1316" s="143">
        <f t="shared" si="722"/>
        <v>519.20000000000005</v>
      </c>
      <c r="Y1316" s="143">
        <f t="shared" si="723"/>
        <v>0.46799999999999997</v>
      </c>
      <c r="AD1316">
        <v>152</v>
      </c>
      <c r="AE1316">
        <v>-1</v>
      </c>
      <c r="AF1316" s="10">
        <v>37.9</v>
      </c>
      <c r="AG1316" s="10">
        <v>58.12</v>
      </c>
      <c r="AH1316" s="10">
        <f t="shared" si="724"/>
        <v>228031.93289802969</v>
      </c>
      <c r="AI1316" s="11">
        <f t="shared" si="712"/>
        <v>0</v>
      </c>
      <c r="AJ1316">
        <f t="shared" si="713"/>
        <v>0</v>
      </c>
      <c r="AK1316" t="e">
        <f t="shared" si="725"/>
        <v>#DIV/0!</v>
      </c>
      <c r="AL1316">
        <f t="shared" si="726"/>
        <v>0.5827007808000001</v>
      </c>
      <c r="AM1316" s="5">
        <f t="shared" si="727"/>
        <v>3.6800000000000006</v>
      </c>
      <c r="AN1316">
        <v>0</v>
      </c>
      <c r="AO1316" s="72">
        <f t="shared" si="728"/>
        <v>0.60000000000000009</v>
      </c>
      <c r="AP1316" s="72">
        <f t="shared" si="729"/>
        <v>0.2</v>
      </c>
      <c r="AQ1316" s="72">
        <f t="shared" si="730"/>
        <v>0.2</v>
      </c>
      <c r="AR1316" s="71" t="e">
        <f t="shared" si="731"/>
        <v>#DIV/0!</v>
      </c>
      <c r="BA1316">
        <f t="shared" si="732"/>
        <v>246</v>
      </c>
      <c r="BB1316" s="91" t="e">
        <f t="shared" si="733"/>
        <v>#DIV/0!</v>
      </c>
    </row>
    <row r="1317" spans="1:54">
      <c r="A1317" s="2" t="s">
        <v>1440</v>
      </c>
      <c r="B1317" s="7" t="s">
        <v>41260</v>
      </c>
      <c r="C1317" s="17">
        <f t="shared" si="714"/>
        <v>20.200000000000003</v>
      </c>
      <c r="D1317" s="28">
        <f t="shared" si="715"/>
        <v>222</v>
      </c>
      <c r="E1317" s="8">
        <f t="shared" si="734"/>
        <v>11</v>
      </c>
      <c r="F1317" s="2" t="s">
        <v>6429</v>
      </c>
      <c r="G1317" s="54">
        <f t="shared" si="735"/>
        <v>19.200000000000003</v>
      </c>
      <c r="H1317" s="20">
        <f t="shared" si="736"/>
        <v>0.81212019999999996</v>
      </c>
      <c r="I1317" s="14" t="s">
        <v>16395</v>
      </c>
      <c r="J1317" s="14" t="s">
        <v>11414</v>
      </c>
      <c r="K1317" s="14" t="s">
        <v>21356</v>
      </c>
      <c r="L1317" s="14" t="s">
        <v>26317</v>
      </c>
      <c r="M1317" s="28">
        <f t="shared" si="737"/>
        <v>12.2</v>
      </c>
      <c r="N1317" s="46">
        <f t="shared" si="716"/>
        <v>6.4</v>
      </c>
      <c r="O1317" s="17">
        <f t="shared" si="717"/>
        <v>2.8000000000000003</v>
      </c>
      <c r="P1317" s="17">
        <f t="shared" si="717"/>
        <v>4.6000000000000005</v>
      </c>
      <c r="Q1317" s="124">
        <f t="shared" si="718"/>
        <v>0.4</v>
      </c>
      <c r="R1317" s="26">
        <f t="shared" si="719"/>
        <v>1.8</v>
      </c>
      <c r="S1317" s="2" t="s">
        <v>31279</v>
      </c>
      <c r="T1317" s="2" t="s">
        <v>36258</v>
      </c>
      <c r="U1317" s="24">
        <f t="shared" si="720"/>
        <v>495.1</v>
      </c>
      <c r="V1317" s="66">
        <f t="shared" si="720"/>
        <v>345.1</v>
      </c>
      <c r="W1317" s="54">
        <f t="shared" si="721"/>
        <v>1.92</v>
      </c>
      <c r="X1317" s="143">
        <f t="shared" si="722"/>
        <v>495.1</v>
      </c>
      <c r="Y1317" s="143">
        <f t="shared" si="723"/>
        <v>0.48399999999999999</v>
      </c>
      <c r="AD1317">
        <v>152</v>
      </c>
      <c r="AE1317">
        <v>-1</v>
      </c>
      <c r="AF1317" s="10">
        <v>37.9</v>
      </c>
      <c r="AG1317" s="10">
        <v>58.12</v>
      </c>
      <c r="AH1317" s="10">
        <f t="shared" si="724"/>
        <v>299604.42669936467</v>
      </c>
      <c r="AI1317" s="11">
        <f t="shared" si="712"/>
        <v>0</v>
      </c>
      <c r="AJ1317">
        <f t="shared" si="713"/>
        <v>0</v>
      </c>
      <c r="AK1317" t="e">
        <f t="shared" si="725"/>
        <v>#DIV/0!</v>
      </c>
      <c r="AL1317">
        <f t="shared" si="726"/>
        <v>4.3558052832000014</v>
      </c>
      <c r="AM1317" s="5">
        <f t="shared" si="727"/>
        <v>3.8400000000000007</v>
      </c>
      <c r="AN1317">
        <v>0</v>
      </c>
      <c r="AO1317" s="72">
        <f t="shared" si="728"/>
        <v>1.8</v>
      </c>
      <c r="AP1317" s="72">
        <f t="shared" si="729"/>
        <v>0.4</v>
      </c>
      <c r="AQ1317" s="72">
        <f t="shared" si="730"/>
        <v>0.4</v>
      </c>
      <c r="AR1317" s="71" t="e">
        <f t="shared" si="731"/>
        <v>#DIV/0!</v>
      </c>
      <c r="BA1317">
        <f t="shared" si="732"/>
        <v>222</v>
      </c>
      <c r="BB1317" s="91" t="e">
        <f t="shared" si="733"/>
        <v>#DIV/0!</v>
      </c>
    </row>
    <row r="1318" spans="1:54">
      <c r="A1318" s="2" t="s">
        <v>1441</v>
      </c>
      <c r="B1318" s="7" t="s">
        <v>41261</v>
      </c>
      <c r="C1318" s="17">
        <f t="shared" si="714"/>
        <v>35.800000000000004</v>
      </c>
      <c r="D1318" s="28">
        <f t="shared" si="715"/>
        <v>122</v>
      </c>
      <c r="E1318" s="8">
        <f t="shared" si="734"/>
        <v>11</v>
      </c>
      <c r="F1318" s="2" t="s">
        <v>6430</v>
      </c>
      <c r="G1318" s="54">
        <f t="shared" si="735"/>
        <v>34.9</v>
      </c>
      <c r="H1318" s="20">
        <f t="shared" si="736"/>
        <v>0.87964429999999993</v>
      </c>
      <c r="I1318" s="14" t="s">
        <v>16396</v>
      </c>
      <c r="J1318" s="14" t="s">
        <v>11415</v>
      </c>
      <c r="K1318" s="14" t="s">
        <v>21357</v>
      </c>
      <c r="L1318" s="14" t="s">
        <v>26318</v>
      </c>
      <c r="M1318" s="28">
        <f t="shared" si="737"/>
        <v>10</v>
      </c>
      <c r="N1318" s="46">
        <f t="shared" si="716"/>
        <v>6</v>
      </c>
      <c r="O1318" s="17">
        <f t="shared" si="717"/>
        <v>2.8000000000000003</v>
      </c>
      <c r="P1318" s="17">
        <f t="shared" si="717"/>
        <v>9</v>
      </c>
      <c r="Q1318" s="124">
        <f t="shared" si="718"/>
        <v>0.4</v>
      </c>
      <c r="R1318" s="26">
        <f t="shared" si="719"/>
        <v>2.8000000000000003</v>
      </c>
      <c r="S1318" s="2" t="s">
        <v>31280</v>
      </c>
      <c r="T1318" s="2" t="s">
        <v>36259</v>
      </c>
      <c r="U1318" s="24">
        <f t="shared" si="720"/>
        <v>394.8</v>
      </c>
      <c r="V1318" s="66">
        <f t="shared" si="720"/>
        <v>386.8</v>
      </c>
      <c r="W1318" s="54">
        <f t="shared" si="721"/>
        <v>3.4899999999999998</v>
      </c>
      <c r="X1318" s="143">
        <f t="shared" si="722"/>
        <v>394.8</v>
      </c>
      <c r="Y1318" s="143">
        <f t="shared" si="723"/>
        <v>0.79799999999999993</v>
      </c>
      <c r="AD1318">
        <v>152</v>
      </c>
      <c r="AE1318">
        <v>-1</v>
      </c>
      <c r="AF1318" s="10">
        <v>37.9</v>
      </c>
      <c r="AG1318" s="10">
        <v>58.12</v>
      </c>
      <c r="AH1318" s="10">
        <f t="shared" si="724"/>
        <v>225879.6231486098</v>
      </c>
      <c r="AI1318" s="11">
        <f t="shared" si="712"/>
        <v>0</v>
      </c>
      <c r="AJ1318">
        <f t="shared" si="713"/>
        <v>0</v>
      </c>
      <c r="AK1318" t="e">
        <f t="shared" si="725"/>
        <v>#DIV/0!</v>
      </c>
      <c r="AL1318">
        <f t="shared" si="726"/>
        <v>8.4922981920000069</v>
      </c>
      <c r="AM1318" s="5">
        <f t="shared" si="727"/>
        <v>6.9600000000000009</v>
      </c>
      <c r="AN1318">
        <v>0</v>
      </c>
      <c r="AO1318" s="72">
        <f t="shared" si="728"/>
        <v>2.8000000000000003</v>
      </c>
      <c r="AP1318" s="72">
        <f t="shared" si="729"/>
        <v>0.4</v>
      </c>
      <c r="AQ1318" s="72">
        <f t="shared" si="730"/>
        <v>0.4</v>
      </c>
      <c r="AR1318" s="71" t="e">
        <f t="shared" si="731"/>
        <v>#DIV/0!</v>
      </c>
      <c r="BA1318">
        <f t="shared" si="732"/>
        <v>122</v>
      </c>
      <c r="BB1318" s="91" t="e">
        <f t="shared" si="733"/>
        <v>#DIV/0!</v>
      </c>
    </row>
    <row r="1319" spans="1:54">
      <c r="A1319" s="2" t="s">
        <v>1442</v>
      </c>
      <c r="B1319" s="7" t="s">
        <v>41262</v>
      </c>
      <c r="C1319" s="17">
        <f t="shared" si="714"/>
        <v>22</v>
      </c>
      <c r="D1319" s="28">
        <f t="shared" si="715"/>
        <v>280</v>
      </c>
      <c r="E1319" s="8">
        <f t="shared" si="734"/>
        <v>13</v>
      </c>
      <c r="F1319" s="2" t="s">
        <v>6431</v>
      </c>
      <c r="G1319" s="54">
        <f t="shared" si="735"/>
        <v>21.1</v>
      </c>
      <c r="H1319" s="20">
        <f t="shared" si="736"/>
        <v>0.34265140000000005</v>
      </c>
      <c r="I1319" s="14" t="s">
        <v>16397</v>
      </c>
      <c r="J1319" s="14" t="s">
        <v>11416</v>
      </c>
      <c r="K1319" s="14" t="s">
        <v>21358</v>
      </c>
      <c r="L1319" s="14" t="s">
        <v>26319</v>
      </c>
      <c r="M1319" s="28">
        <f t="shared" si="737"/>
        <v>11.2</v>
      </c>
      <c r="N1319" s="46">
        <f t="shared" si="716"/>
        <v>5</v>
      </c>
      <c r="O1319" s="17">
        <f t="shared" si="717"/>
        <v>1</v>
      </c>
      <c r="P1319" s="17">
        <f t="shared" si="717"/>
        <v>6.6000000000000005</v>
      </c>
      <c r="Q1319" s="124">
        <f t="shared" si="718"/>
        <v>1.6</v>
      </c>
      <c r="R1319" s="26">
        <f t="shared" si="719"/>
        <v>2.4000000000000004</v>
      </c>
      <c r="S1319" s="2" t="s">
        <v>31281</v>
      </c>
      <c r="T1319" s="2" t="s">
        <v>36260</v>
      </c>
      <c r="U1319" s="24">
        <f t="shared" si="720"/>
        <v>552.6</v>
      </c>
      <c r="V1319" s="66">
        <f t="shared" si="720"/>
        <v>337</v>
      </c>
      <c r="W1319" s="54">
        <f t="shared" si="721"/>
        <v>2.11</v>
      </c>
      <c r="X1319" s="143">
        <f t="shared" si="722"/>
        <v>552.6</v>
      </c>
      <c r="Y1319" s="143">
        <f t="shared" si="723"/>
        <v>0.52200000000000002</v>
      </c>
      <c r="AD1319">
        <v>152</v>
      </c>
      <c r="AE1319">
        <v>-1</v>
      </c>
      <c r="AF1319" s="10">
        <v>37.9</v>
      </c>
      <c r="AG1319" s="10">
        <v>58.12</v>
      </c>
      <c r="AH1319" s="10">
        <f t="shared" si="724"/>
        <v>310848.71702488617</v>
      </c>
      <c r="AI1319" s="11">
        <f t="shared" si="712"/>
        <v>0</v>
      </c>
      <c r="AJ1319">
        <f t="shared" si="713"/>
        <v>0</v>
      </c>
      <c r="AK1319" t="e">
        <f t="shared" si="725"/>
        <v>#DIV/0!</v>
      </c>
      <c r="AL1319">
        <f t="shared" si="726"/>
        <v>10.412401824</v>
      </c>
      <c r="AM1319" s="5">
        <f t="shared" si="727"/>
        <v>4.2</v>
      </c>
      <c r="AN1319">
        <v>0</v>
      </c>
      <c r="AO1319" s="72">
        <f t="shared" si="728"/>
        <v>2.4000000000000004</v>
      </c>
      <c r="AP1319" s="72">
        <f t="shared" si="729"/>
        <v>1.6</v>
      </c>
      <c r="AQ1319" s="72">
        <f t="shared" si="730"/>
        <v>1.6</v>
      </c>
      <c r="AR1319" s="71" t="e">
        <f t="shared" si="731"/>
        <v>#DIV/0!</v>
      </c>
      <c r="BA1319">
        <f t="shared" si="732"/>
        <v>280</v>
      </c>
      <c r="BB1319" s="91" t="e">
        <f t="shared" si="733"/>
        <v>#DIV/0!</v>
      </c>
    </row>
    <row r="1320" spans="1:54">
      <c r="A1320" s="2" t="s">
        <v>1443</v>
      </c>
      <c r="B1320" s="7" t="s">
        <v>41263</v>
      </c>
      <c r="C1320" s="17">
        <f t="shared" si="714"/>
        <v>20.5</v>
      </c>
      <c r="D1320" s="28">
        <f t="shared" si="715"/>
        <v>199</v>
      </c>
      <c r="E1320" s="8">
        <f t="shared" si="734"/>
        <v>7</v>
      </c>
      <c r="F1320" s="2" t="s">
        <v>6432</v>
      </c>
      <c r="G1320" s="54">
        <f t="shared" si="735"/>
        <v>19.5</v>
      </c>
      <c r="H1320" s="20">
        <f t="shared" si="736"/>
        <v>0.75296289999999999</v>
      </c>
      <c r="I1320" s="14" t="s">
        <v>16398</v>
      </c>
      <c r="J1320" s="14" t="s">
        <v>11417</v>
      </c>
      <c r="K1320" s="14" t="s">
        <v>21359</v>
      </c>
      <c r="L1320" s="14" t="s">
        <v>26320</v>
      </c>
      <c r="M1320" s="28">
        <f t="shared" si="737"/>
        <v>13.8</v>
      </c>
      <c r="N1320" s="46">
        <f t="shared" si="716"/>
        <v>5.6</v>
      </c>
      <c r="O1320" s="17">
        <f t="shared" si="717"/>
        <v>2.2000000000000002</v>
      </c>
      <c r="P1320" s="17">
        <f t="shared" si="717"/>
        <v>1.4000000000000001</v>
      </c>
      <c r="Q1320" s="124">
        <f t="shared" si="718"/>
        <v>0.4</v>
      </c>
      <c r="R1320" s="26">
        <f t="shared" si="719"/>
        <v>1.8</v>
      </c>
      <c r="S1320" s="2" t="s">
        <v>31282</v>
      </c>
      <c r="T1320" s="2" t="s">
        <v>36261</v>
      </c>
      <c r="U1320" s="24">
        <f t="shared" si="720"/>
        <v>472.40000000000003</v>
      </c>
      <c r="V1320" s="66">
        <f t="shared" si="720"/>
        <v>394.6</v>
      </c>
      <c r="W1320" s="54">
        <f t="shared" si="721"/>
        <v>1.95</v>
      </c>
      <c r="X1320" s="143">
        <f t="shared" si="722"/>
        <v>472.40000000000003</v>
      </c>
      <c r="Y1320" s="143">
        <f t="shared" si="723"/>
        <v>0.49</v>
      </c>
      <c r="AD1320">
        <v>152</v>
      </c>
      <c r="AE1320">
        <v>-1</v>
      </c>
      <c r="AF1320" s="10">
        <v>37.9</v>
      </c>
      <c r="AG1320" s="10">
        <v>58.12</v>
      </c>
      <c r="AH1320" s="10">
        <f t="shared" si="724"/>
        <v>206989.40247138977</v>
      </c>
      <c r="AI1320" s="11">
        <f t="shared" si="712"/>
        <v>0</v>
      </c>
      <c r="AJ1320">
        <f t="shared" si="713"/>
        <v>0</v>
      </c>
      <c r="AK1320" t="e">
        <f t="shared" si="725"/>
        <v>#DIV/0!</v>
      </c>
      <c r="AL1320">
        <f t="shared" si="726"/>
        <v>1.3695736824000004</v>
      </c>
      <c r="AM1320" s="5">
        <f t="shared" si="727"/>
        <v>3.9</v>
      </c>
      <c r="AN1320">
        <v>0</v>
      </c>
      <c r="AO1320" s="72">
        <f t="shared" si="728"/>
        <v>1.8</v>
      </c>
      <c r="AP1320" s="72">
        <f t="shared" si="729"/>
        <v>0.4</v>
      </c>
      <c r="AQ1320" s="72">
        <f t="shared" si="730"/>
        <v>0.60000000000000009</v>
      </c>
      <c r="AR1320" s="71" t="e">
        <f t="shared" si="731"/>
        <v>#DIV/0!</v>
      </c>
      <c r="BA1320">
        <f t="shared" si="732"/>
        <v>199</v>
      </c>
      <c r="BB1320" s="91" t="e">
        <f t="shared" si="733"/>
        <v>#DIV/0!</v>
      </c>
    </row>
    <row r="1321" spans="1:54">
      <c r="A1321" s="2" t="s">
        <v>1444</v>
      </c>
      <c r="B1321" s="7" t="s">
        <v>41264</v>
      </c>
      <c r="C1321" s="17">
        <f t="shared" si="714"/>
        <v>32.799999999999997</v>
      </c>
      <c r="D1321" s="28">
        <f t="shared" si="715"/>
        <v>291</v>
      </c>
      <c r="E1321" s="8">
        <f t="shared" si="734"/>
        <v>8</v>
      </c>
      <c r="F1321" s="2" t="s">
        <v>6433</v>
      </c>
      <c r="G1321" s="54">
        <f t="shared" si="735"/>
        <v>31.900000000000002</v>
      </c>
      <c r="H1321" s="20">
        <f t="shared" si="736"/>
        <v>0.72033000000000003</v>
      </c>
      <c r="I1321" s="14" t="s">
        <v>16399</v>
      </c>
      <c r="J1321" s="14" t="s">
        <v>11418</v>
      </c>
      <c r="K1321" s="14" t="s">
        <v>21360</v>
      </c>
      <c r="L1321" s="14" t="s">
        <v>26321</v>
      </c>
      <c r="M1321" s="28">
        <f t="shared" si="737"/>
        <v>12.9</v>
      </c>
      <c r="N1321" s="46">
        <f t="shared" si="716"/>
        <v>5.8</v>
      </c>
      <c r="O1321" s="17">
        <f t="shared" si="717"/>
        <v>1</v>
      </c>
      <c r="P1321" s="17">
        <f t="shared" si="717"/>
        <v>3.2</v>
      </c>
      <c r="Q1321" s="124">
        <f t="shared" si="718"/>
        <v>0.60000000000000009</v>
      </c>
      <c r="R1321" s="26">
        <f t="shared" si="719"/>
        <v>2.2000000000000002</v>
      </c>
      <c r="S1321" s="2" t="s">
        <v>31283</v>
      </c>
      <c r="T1321" s="2" t="s">
        <v>36262</v>
      </c>
      <c r="U1321" s="24">
        <f t="shared" si="720"/>
        <v>564.4</v>
      </c>
      <c r="V1321" s="66">
        <f t="shared" si="720"/>
        <v>293.5</v>
      </c>
      <c r="W1321" s="54">
        <f t="shared" si="721"/>
        <v>3.19</v>
      </c>
      <c r="X1321" s="143">
        <f t="shared" si="722"/>
        <v>564.4</v>
      </c>
      <c r="Y1321" s="143">
        <f t="shared" si="723"/>
        <v>0.73799999999999999</v>
      </c>
      <c r="AD1321">
        <v>152</v>
      </c>
      <c r="AE1321">
        <v>-1</v>
      </c>
      <c r="AF1321" s="10">
        <v>37.9</v>
      </c>
      <c r="AG1321" s="10">
        <v>58.12</v>
      </c>
      <c r="AH1321" s="10">
        <f t="shared" si="724"/>
        <v>362561.52716999763</v>
      </c>
      <c r="AI1321" s="11">
        <f t="shared" si="712"/>
        <v>0</v>
      </c>
      <c r="AJ1321">
        <f t="shared" si="713"/>
        <v>0</v>
      </c>
      <c r="AK1321" t="e">
        <f t="shared" si="725"/>
        <v>#DIV/0!</v>
      </c>
      <c r="AL1321">
        <f t="shared" si="726"/>
        <v>1.9688768000000001</v>
      </c>
      <c r="AM1321" s="5">
        <f t="shared" si="727"/>
        <v>6.36</v>
      </c>
      <c r="AN1321">
        <v>0</v>
      </c>
      <c r="AO1321" s="72">
        <f t="shared" si="728"/>
        <v>2.2000000000000002</v>
      </c>
      <c r="AP1321" s="72">
        <f t="shared" si="729"/>
        <v>0.60000000000000009</v>
      </c>
      <c r="AQ1321" s="72">
        <f t="shared" si="730"/>
        <v>0.8</v>
      </c>
      <c r="AR1321" s="71" t="e">
        <f t="shared" si="731"/>
        <v>#DIV/0!</v>
      </c>
      <c r="BA1321">
        <f t="shared" si="732"/>
        <v>291</v>
      </c>
      <c r="BB1321" s="91" t="e">
        <f t="shared" si="733"/>
        <v>#DIV/0!</v>
      </c>
    </row>
    <row r="1322" spans="1:54">
      <c r="A1322" s="2" t="s">
        <v>1445</v>
      </c>
      <c r="B1322" s="7" t="s">
        <v>41265</v>
      </c>
      <c r="C1322" s="17">
        <f t="shared" si="714"/>
        <v>8.5</v>
      </c>
      <c r="D1322" s="28">
        <f t="shared" si="715"/>
        <v>59</v>
      </c>
      <c r="E1322" s="8">
        <f t="shared" si="734"/>
        <v>22</v>
      </c>
      <c r="F1322" s="2" t="s">
        <v>6434</v>
      </c>
      <c r="G1322" s="54">
        <f t="shared" si="735"/>
        <v>7.5</v>
      </c>
      <c r="H1322" s="20">
        <f t="shared" si="736"/>
        <v>0.38522440000000002</v>
      </c>
      <c r="I1322" s="14" t="s">
        <v>16400</v>
      </c>
      <c r="J1322" s="14" t="s">
        <v>11419</v>
      </c>
      <c r="K1322" s="14" t="s">
        <v>21361</v>
      </c>
      <c r="L1322" s="14" t="s">
        <v>26322</v>
      </c>
      <c r="M1322" s="28">
        <f t="shared" si="737"/>
        <v>12.9</v>
      </c>
      <c r="N1322" s="46">
        <f t="shared" si="716"/>
        <v>5.6</v>
      </c>
      <c r="O1322" s="17">
        <f t="shared" si="717"/>
        <v>2.6</v>
      </c>
      <c r="P1322" s="17">
        <f t="shared" si="717"/>
        <v>3.2</v>
      </c>
      <c r="Q1322" s="124">
        <f t="shared" si="718"/>
        <v>1.8</v>
      </c>
      <c r="R1322" s="26">
        <f t="shared" si="719"/>
        <v>3</v>
      </c>
      <c r="S1322" s="2" t="s">
        <v>31284</v>
      </c>
      <c r="T1322" s="2" t="s">
        <v>36263</v>
      </c>
      <c r="U1322" s="24">
        <f t="shared" si="720"/>
        <v>332.5</v>
      </c>
      <c r="V1322" s="66">
        <f t="shared" si="720"/>
        <v>322.70000000000005</v>
      </c>
      <c r="W1322" s="54">
        <f t="shared" si="721"/>
        <v>0.75</v>
      </c>
      <c r="X1322" s="143">
        <f t="shared" si="722"/>
        <v>332.5</v>
      </c>
      <c r="Y1322" s="143">
        <f t="shared" si="723"/>
        <v>0.25</v>
      </c>
      <c r="AD1322">
        <v>152</v>
      </c>
      <c r="AE1322">
        <v>-1</v>
      </c>
      <c r="AF1322" s="10">
        <v>37.9</v>
      </c>
      <c r="AG1322" s="10">
        <v>58.12</v>
      </c>
      <c r="AH1322" s="10">
        <f t="shared" si="724"/>
        <v>329336.74892713211</v>
      </c>
      <c r="AI1322" s="11">
        <f t="shared" si="712"/>
        <v>0</v>
      </c>
      <c r="AJ1322">
        <f t="shared" si="713"/>
        <v>0</v>
      </c>
      <c r="AK1322" t="e">
        <f t="shared" si="725"/>
        <v>#DIV/0!</v>
      </c>
      <c r="AL1322">
        <f t="shared" si="726"/>
        <v>15.344798976</v>
      </c>
      <c r="AM1322" s="5">
        <f t="shared" si="727"/>
        <v>1.5</v>
      </c>
      <c r="AN1322">
        <v>0</v>
      </c>
      <c r="AO1322" s="72">
        <f t="shared" si="728"/>
        <v>3</v>
      </c>
      <c r="AP1322" s="72">
        <f t="shared" si="729"/>
        <v>1.8</v>
      </c>
      <c r="AQ1322" s="72">
        <f t="shared" si="730"/>
        <v>2</v>
      </c>
      <c r="AR1322" s="71" t="e">
        <f t="shared" si="731"/>
        <v>#DIV/0!</v>
      </c>
      <c r="BA1322">
        <f t="shared" si="732"/>
        <v>59</v>
      </c>
      <c r="BB1322" s="91" t="e">
        <f t="shared" si="733"/>
        <v>#DIV/0!</v>
      </c>
    </row>
    <row r="1323" spans="1:54">
      <c r="A1323" s="2" t="s">
        <v>1446</v>
      </c>
      <c r="B1323" s="7" t="s">
        <v>41266</v>
      </c>
      <c r="C1323" s="17">
        <f t="shared" si="714"/>
        <v>37.1</v>
      </c>
      <c r="D1323" s="28">
        <f t="shared" si="715"/>
        <v>264</v>
      </c>
      <c r="E1323" s="8">
        <f t="shared" si="734"/>
        <v>13</v>
      </c>
      <c r="F1323" s="2" t="s">
        <v>6435</v>
      </c>
      <c r="G1323" s="54">
        <f t="shared" si="735"/>
        <v>36.1</v>
      </c>
      <c r="H1323" s="20">
        <f t="shared" si="736"/>
        <v>0.11197789999999999</v>
      </c>
      <c r="I1323" s="14" t="s">
        <v>16401</v>
      </c>
      <c r="J1323" s="14" t="s">
        <v>11420</v>
      </c>
      <c r="K1323" s="14" t="s">
        <v>21362</v>
      </c>
      <c r="L1323" s="14" t="s">
        <v>26323</v>
      </c>
      <c r="M1323" s="28">
        <f t="shared" si="737"/>
        <v>11.9</v>
      </c>
      <c r="N1323" s="46">
        <f t="shared" si="716"/>
        <v>6</v>
      </c>
      <c r="O1323" s="17">
        <f t="shared" si="717"/>
        <v>2.8000000000000003</v>
      </c>
      <c r="P1323" s="17">
        <f t="shared" si="717"/>
        <v>5.2</v>
      </c>
      <c r="Q1323" s="124">
        <f t="shared" si="718"/>
        <v>0.60000000000000009</v>
      </c>
      <c r="R1323" s="26">
        <f t="shared" si="719"/>
        <v>0.60000000000000009</v>
      </c>
      <c r="S1323" s="2" t="s">
        <v>31285</v>
      </c>
      <c r="T1323" s="2" t="s">
        <v>36264</v>
      </c>
      <c r="U1323" s="24">
        <f t="shared" si="720"/>
        <v>536.80000000000007</v>
      </c>
      <c r="V1323" s="66">
        <f t="shared" si="720"/>
        <v>376.6</v>
      </c>
      <c r="W1323" s="54">
        <f t="shared" si="721"/>
        <v>3.61</v>
      </c>
      <c r="X1323" s="143">
        <f t="shared" si="722"/>
        <v>536.80000000000007</v>
      </c>
      <c r="Y1323" s="143">
        <f t="shared" si="723"/>
        <v>0.82199999999999995</v>
      </c>
      <c r="AD1323">
        <v>152</v>
      </c>
      <c r="AE1323">
        <v>-1</v>
      </c>
      <c r="AF1323" s="10">
        <v>37.9</v>
      </c>
      <c r="AG1323" s="10">
        <v>58.12</v>
      </c>
      <c r="AH1323" s="10">
        <f t="shared" si="724"/>
        <v>247347.59457135107</v>
      </c>
      <c r="AI1323" s="11">
        <f t="shared" si="712"/>
        <v>0</v>
      </c>
      <c r="AJ1323">
        <f t="shared" si="713"/>
        <v>0</v>
      </c>
      <c r="AK1323" t="e">
        <f t="shared" si="725"/>
        <v>#DIV/0!</v>
      </c>
      <c r="AL1323">
        <f t="shared" si="726"/>
        <v>7.7577610656000022</v>
      </c>
      <c r="AM1323" s="5">
        <f t="shared" si="727"/>
        <v>7.2200000000000006</v>
      </c>
      <c r="AN1323">
        <v>0</v>
      </c>
      <c r="AO1323" s="72">
        <f t="shared" si="728"/>
        <v>0.60000000000000009</v>
      </c>
      <c r="AP1323" s="72">
        <f t="shared" si="729"/>
        <v>0.60000000000000009</v>
      </c>
      <c r="AQ1323" s="72">
        <f t="shared" si="730"/>
        <v>0.60000000000000009</v>
      </c>
      <c r="AR1323" s="71" t="e">
        <f t="shared" si="731"/>
        <v>#DIV/0!</v>
      </c>
      <c r="BA1323">
        <f t="shared" si="732"/>
        <v>264</v>
      </c>
      <c r="BB1323" s="91" t="e">
        <f t="shared" si="733"/>
        <v>#DIV/0!</v>
      </c>
    </row>
    <row r="1324" spans="1:54">
      <c r="A1324" s="2" t="s">
        <v>1447</v>
      </c>
      <c r="B1324" s="7" t="s">
        <v>41267</v>
      </c>
      <c r="C1324" s="17">
        <f t="shared" si="714"/>
        <v>9.7000000000000011</v>
      </c>
      <c r="D1324" s="28">
        <f t="shared" si="715"/>
        <v>29</v>
      </c>
      <c r="E1324" s="8">
        <f t="shared" si="734"/>
        <v>5</v>
      </c>
      <c r="F1324" s="2" t="s">
        <v>6436</v>
      </c>
      <c r="G1324" s="54">
        <f t="shared" si="735"/>
        <v>8.6999999999999993</v>
      </c>
      <c r="H1324" s="20">
        <f t="shared" si="736"/>
        <v>0.12395619999999999</v>
      </c>
      <c r="I1324" s="14" t="s">
        <v>16402</v>
      </c>
      <c r="J1324" s="14" t="s">
        <v>11421</v>
      </c>
      <c r="K1324" s="14" t="s">
        <v>21363</v>
      </c>
      <c r="L1324" s="14" t="s">
        <v>26324</v>
      </c>
      <c r="M1324" s="28">
        <f t="shared" si="737"/>
        <v>14.3</v>
      </c>
      <c r="N1324" s="46">
        <f t="shared" si="716"/>
        <v>5</v>
      </c>
      <c r="O1324" s="17">
        <f t="shared" si="717"/>
        <v>2</v>
      </c>
      <c r="P1324" s="17">
        <f t="shared" si="717"/>
        <v>0.4</v>
      </c>
      <c r="Q1324" s="124">
        <f t="shared" si="718"/>
        <v>0.60000000000000009</v>
      </c>
      <c r="R1324" s="26">
        <f t="shared" si="719"/>
        <v>0.60000000000000009</v>
      </c>
      <c r="S1324" s="2" t="s">
        <v>31286</v>
      </c>
      <c r="T1324" s="2" t="s">
        <v>36265</v>
      </c>
      <c r="U1324" s="24">
        <f t="shared" si="720"/>
        <v>301.90000000000003</v>
      </c>
      <c r="V1324" s="66">
        <f t="shared" si="720"/>
        <v>388.90000000000003</v>
      </c>
      <c r="W1324" s="54">
        <f t="shared" si="721"/>
        <v>0.87</v>
      </c>
      <c r="X1324" s="143">
        <f t="shared" si="722"/>
        <v>301.90000000000003</v>
      </c>
      <c r="Y1324" s="143">
        <f t="shared" si="723"/>
        <v>0.27400000000000002</v>
      </c>
      <c r="AD1324">
        <v>152</v>
      </c>
      <c r="AE1324">
        <v>-1</v>
      </c>
      <c r="AF1324" s="10">
        <v>37.9</v>
      </c>
      <c r="AG1324" s="10">
        <v>58.12</v>
      </c>
      <c r="AH1324" s="10">
        <f t="shared" si="724"/>
        <v>221126.60677375228</v>
      </c>
      <c r="AI1324" s="11">
        <f t="shared" si="712"/>
        <v>0</v>
      </c>
      <c r="AJ1324">
        <f t="shared" si="713"/>
        <v>0</v>
      </c>
      <c r="AK1324" t="e">
        <f t="shared" si="725"/>
        <v>#DIV/0!</v>
      </c>
      <c r="AL1324">
        <f t="shared" si="726"/>
        <v>0.42050102400000011</v>
      </c>
      <c r="AM1324" s="5">
        <f t="shared" si="727"/>
        <v>1.7400000000000002</v>
      </c>
      <c r="AN1324">
        <v>0</v>
      </c>
      <c r="AO1324" s="72">
        <f t="shared" si="728"/>
        <v>0.60000000000000009</v>
      </c>
      <c r="AP1324" s="72">
        <f t="shared" si="729"/>
        <v>0.60000000000000009</v>
      </c>
      <c r="AQ1324" s="72">
        <f t="shared" si="730"/>
        <v>0.60000000000000009</v>
      </c>
      <c r="AR1324" s="71" t="e">
        <f t="shared" si="731"/>
        <v>#DIV/0!</v>
      </c>
      <c r="BA1324">
        <f t="shared" si="732"/>
        <v>29</v>
      </c>
      <c r="BB1324" s="91" t="e">
        <f t="shared" si="733"/>
        <v>#DIV/0!</v>
      </c>
    </row>
    <row r="1325" spans="1:54">
      <c r="A1325" s="2" t="s">
        <v>1448</v>
      </c>
      <c r="B1325" s="7" t="s">
        <v>41268</v>
      </c>
      <c r="C1325" s="17">
        <f t="shared" si="714"/>
        <v>22.1</v>
      </c>
      <c r="D1325" s="28">
        <f t="shared" si="715"/>
        <v>64</v>
      </c>
      <c r="E1325" s="8">
        <f t="shared" si="734"/>
        <v>16</v>
      </c>
      <c r="F1325" s="2" t="s">
        <v>6437</v>
      </c>
      <c r="G1325" s="54">
        <f t="shared" si="735"/>
        <v>21.200000000000003</v>
      </c>
      <c r="H1325" s="20">
        <f t="shared" si="736"/>
        <v>0.40393960000000001</v>
      </c>
      <c r="I1325" s="14" t="s">
        <v>16403</v>
      </c>
      <c r="J1325" s="14" t="s">
        <v>11422</v>
      </c>
      <c r="K1325" s="14" t="s">
        <v>21364</v>
      </c>
      <c r="L1325" s="14" t="s">
        <v>26325</v>
      </c>
      <c r="M1325" s="28">
        <f t="shared" si="737"/>
        <v>11.7</v>
      </c>
      <c r="N1325" s="46">
        <f t="shared" si="716"/>
        <v>6.8</v>
      </c>
      <c r="O1325" s="17">
        <f t="shared" si="717"/>
        <v>2.2000000000000002</v>
      </c>
      <c r="P1325" s="17">
        <f t="shared" si="717"/>
        <v>5.6000000000000005</v>
      </c>
      <c r="Q1325" s="124">
        <f t="shared" si="718"/>
        <v>1.2000000000000002</v>
      </c>
      <c r="R1325" s="26">
        <f t="shared" si="719"/>
        <v>2</v>
      </c>
      <c r="S1325" s="2" t="s">
        <v>31287</v>
      </c>
      <c r="T1325" s="2" t="s">
        <v>36266</v>
      </c>
      <c r="U1325" s="24">
        <f t="shared" si="720"/>
        <v>337.1</v>
      </c>
      <c r="V1325" s="66">
        <f t="shared" si="720"/>
        <v>357.8</v>
      </c>
      <c r="W1325" s="54">
        <f t="shared" si="721"/>
        <v>2.1199999999999997</v>
      </c>
      <c r="X1325" s="143">
        <f t="shared" si="722"/>
        <v>337.1</v>
      </c>
      <c r="Y1325" s="143">
        <f t="shared" si="723"/>
        <v>0.52399999999999991</v>
      </c>
      <c r="AD1325">
        <v>152</v>
      </c>
      <c r="AE1325">
        <v>-1</v>
      </c>
      <c r="AF1325" s="10">
        <v>37.9</v>
      </c>
      <c r="AG1325" s="10">
        <v>58.12</v>
      </c>
      <c r="AH1325" s="10">
        <f t="shared" si="724"/>
        <v>280349.2188914034</v>
      </c>
      <c r="AI1325" s="11">
        <f t="shared" si="712"/>
        <v>0</v>
      </c>
      <c r="AJ1325">
        <f t="shared" si="713"/>
        <v>0</v>
      </c>
      <c r="AK1325" t="e">
        <f t="shared" si="725"/>
        <v>#DIV/0!</v>
      </c>
      <c r="AL1325">
        <f t="shared" si="726"/>
        <v>14.686928256000003</v>
      </c>
      <c r="AM1325" s="5">
        <f t="shared" si="727"/>
        <v>4.2200000000000006</v>
      </c>
      <c r="AN1325">
        <v>0</v>
      </c>
      <c r="AO1325" s="72">
        <f t="shared" si="728"/>
        <v>2</v>
      </c>
      <c r="AP1325" s="72">
        <f t="shared" si="729"/>
        <v>1.2000000000000002</v>
      </c>
      <c r="AQ1325" s="72">
        <f t="shared" si="730"/>
        <v>1.2000000000000002</v>
      </c>
      <c r="AR1325" s="71" t="e">
        <f t="shared" si="731"/>
        <v>#DIV/0!</v>
      </c>
      <c r="BA1325">
        <f t="shared" si="732"/>
        <v>64</v>
      </c>
      <c r="BB1325" s="91" t="e">
        <f t="shared" si="733"/>
        <v>#DIV/0!</v>
      </c>
    </row>
    <row r="1326" spans="1:54">
      <c r="A1326" s="2" t="s">
        <v>1449</v>
      </c>
      <c r="B1326" s="7" t="s">
        <v>41269</v>
      </c>
      <c r="C1326" s="17">
        <f t="shared" si="714"/>
        <v>7.4</v>
      </c>
      <c r="D1326" s="28">
        <f t="shared" si="715"/>
        <v>166</v>
      </c>
      <c r="E1326" s="8">
        <f t="shared" si="734"/>
        <v>9</v>
      </c>
      <c r="F1326" s="2" t="s">
        <v>6438</v>
      </c>
      <c r="G1326" s="54">
        <f t="shared" si="735"/>
        <v>6.5</v>
      </c>
      <c r="H1326" s="20">
        <f t="shared" si="736"/>
        <v>0.4809098</v>
      </c>
      <c r="I1326" s="14" t="s">
        <v>16404</v>
      </c>
      <c r="J1326" s="14" t="s">
        <v>11423</v>
      </c>
      <c r="K1326" s="14" t="s">
        <v>21365</v>
      </c>
      <c r="L1326" s="14" t="s">
        <v>26326</v>
      </c>
      <c r="M1326" s="28">
        <f t="shared" si="737"/>
        <v>14.2</v>
      </c>
      <c r="N1326" s="46">
        <f t="shared" si="716"/>
        <v>6</v>
      </c>
      <c r="O1326" s="17">
        <f t="shared" si="717"/>
        <v>2.8000000000000003</v>
      </c>
      <c r="P1326" s="17">
        <f t="shared" si="717"/>
        <v>0.60000000000000009</v>
      </c>
      <c r="Q1326" s="124">
        <f t="shared" si="718"/>
        <v>1.4000000000000001</v>
      </c>
      <c r="R1326" s="26">
        <f t="shared" si="719"/>
        <v>2.8000000000000003</v>
      </c>
      <c r="S1326" s="2" t="s">
        <v>31288</v>
      </c>
      <c r="T1326" s="2" t="s">
        <v>36267</v>
      </c>
      <c r="U1326" s="24">
        <f t="shared" si="720"/>
        <v>439.5</v>
      </c>
      <c r="V1326" s="66">
        <f t="shared" si="720"/>
        <v>352.40000000000003</v>
      </c>
      <c r="W1326" s="54">
        <f t="shared" si="721"/>
        <v>0.65</v>
      </c>
      <c r="X1326" s="143">
        <f t="shared" si="722"/>
        <v>439.5</v>
      </c>
      <c r="Y1326" s="143">
        <f t="shared" si="723"/>
        <v>0.23</v>
      </c>
      <c r="AD1326">
        <v>152</v>
      </c>
      <c r="AE1326">
        <v>-1</v>
      </c>
      <c r="AF1326" s="10">
        <v>37.9</v>
      </c>
      <c r="AG1326" s="10">
        <v>58.12</v>
      </c>
      <c r="AH1326" s="10">
        <f t="shared" si="724"/>
        <v>288760.03162373503</v>
      </c>
      <c r="AI1326" s="11">
        <f t="shared" si="712"/>
        <v>0</v>
      </c>
      <c r="AJ1326">
        <f t="shared" si="713"/>
        <v>0</v>
      </c>
      <c r="AK1326" t="e">
        <f t="shared" si="725"/>
        <v>#DIV/0!</v>
      </c>
      <c r="AL1326">
        <f t="shared" si="726"/>
        <v>2.4418003008000007</v>
      </c>
      <c r="AM1326" s="5">
        <f t="shared" si="727"/>
        <v>1.28</v>
      </c>
      <c r="AN1326">
        <v>0</v>
      </c>
      <c r="AO1326" s="72">
        <f t="shared" si="728"/>
        <v>2.8000000000000003</v>
      </c>
      <c r="AP1326" s="72">
        <f t="shared" si="729"/>
        <v>1.4000000000000001</v>
      </c>
      <c r="AQ1326" s="72">
        <f t="shared" si="730"/>
        <v>1.6</v>
      </c>
      <c r="AR1326" s="71" t="e">
        <f t="shared" si="731"/>
        <v>#DIV/0!</v>
      </c>
      <c r="BA1326">
        <f t="shared" si="732"/>
        <v>166</v>
      </c>
      <c r="BB1326" s="91" t="e">
        <f t="shared" si="733"/>
        <v>#DIV/0!</v>
      </c>
    </row>
    <row r="1327" spans="1:54">
      <c r="A1327" s="2" t="s">
        <v>1450</v>
      </c>
      <c r="B1327" s="7" t="s">
        <v>41270</v>
      </c>
      <c r="C1327" s="17">
        <f t="shared" si="714"/>
        <v>32.299999999999997</v>
      </c>
      <c r="D1327" s="28">
        <f t="shared" si="715"/>
        <v>94</v>
      </c>
      <c r="E1327" s="8">
        <f t="shared" si="734"/>
        <v>14</v>
      </c>
      <c r="F1327" s="2" t="s">
        <v>6439</v>
      </c>
      <c r="G1327" s="54">
        <f t="shared" si="735"/>
        <v>31.400000000000002</v>
      </c>
      <c r="H1327" s="20">
        <f t="shared" si="736"/>
        <v>0.37872339999999999</v>
      </c>
      <c r="I1327" s="14" t="s">
        <v>16405</v>
      </c>
      <c r="J1327" s="14" t="s">
        <v>11424</v>
      </c>
      <c r="K1327" s="14" t="s">
        <v>21366</v>
      </c>
      <c r="L1327" s="14" t="s">
        <v>26327</v>
      </c>
      <c r="M1327" s="28">
        <f t="shared" si="737"/>
        <v>12.6</v>
      </c>
      <c r="N1327" s="46">
        <f t="shared" si="716"/>
        <v>5</v>
      </c>
      <c r="O1327" s="17">
        <f t="shared" si="717"/>
        <v>2</v>
      </c>
      <c r="P1327" s="17">
        <f t="shared" si="717"/>
        <v>3.8000000000000003</v>
      </c>
      <c r="Q1327" s="124">
        <f t="shared" si="718"/>
        <v>1</v>
      </c>
      <c r="R1327" s="26">
        <f t="shared" si="719"/>
        <v>1.6</v>
      </c>
      <c r="S1327" s="2" t="s">
        <v>31289</v>
      </c>
      <c r="T1327" s="2" t="s">
        <v>36268</v>
      </c>
      <c r="U1327" s="24">
        <f t="shared" si="720"/>
        <v>367.1</v>
      </c>
      <c r="V1327" s="66">
        <f t="shared" si="720"/>
        <v>421.8</v>
      </c>
      <c r="W1327" s="54">
        <f t="shared" si="721"/>
        <v>3.1399999999999997</v>
      </c>
      <c r="X1327" s="143">
        <f t="shared" si="722"/>
        <v>367.1</v>
      </c>
      <c r="Y1327" s="143">
        <f t="shared" si="723"/>
        <v>0.72799999999999987</v>
      </c>
      <c r="AD1327">
        <v>152</v>
      </c>
      <c r="AE1327">
        <v>-1</v>
      </c>
      <c r="AF1327" s="10">
        <v>37.9</v>
      </c>
      <c r="AG1327" s="10">
        <v>58.12</v>
      </c>
      <c r="AH1327" s="10">
        <f t="shared" si="724"/>
        <v>88289.293267824993</v>
      </c>
      <c r="AI1327" s="11">
        <f t="shared" si="712"/>
        <v>0</v>
      </c>
      <c r="AJ1327">
        <f t="shared" si="713"/>
        <v>0</v>
      </c>
      <c r="AK1327" t="e">
        <f t="shared" si="725"/>
        <v>#DIV/0!</v>
      </c>
      <c r="AL1327">
        <f t="shared" si="726"/>
        <v>7.5547234560000014</v>
      </c>
      <c r="AM1327" s="5">
        <f t="shared" si="727"/>
        <v>6.26</v>
      </c>
      <c r="AN1327">
        <v>0</v>
      </c>
      <c r="AO1327" s="72">
        <f t="shared" si="728"/>
        <v>1.6</v>
      </c>
      <c r="AP1327" s="72">
        <f t="shared" si="729"/>
        <v>1</v>
      </c>
      <c r="AQ1327" s="72">
        <f t="shared" si="730"/>
        <v>1</v>
      </c>
      <c r="AR1327" s="71" t="e">
        <f t="shared" si="731"/>
        <v>#DIV/0!</v>
      </c>
      <c r="BA1327">
        <f t="shared" si="732"/>
        <v>94</v>
      </c>
      <c r="BB1327" s="91" t="e">
        <f t="shared" si="733"/>
        <v>#DIV/0!</v>
      </c>
    </row>
    <row r="1328" spans="1:54">
      <c r="A1328" s="2" t="s">
        <v>1451</v>
      </c>
      <c r="B1328" s="7" t="s">
        <v>41271</v>
      </c>
      <c r="C1328" s="17">
        <f t="shared" si="714"/>
        <v>14.3</v>
      </c>
      <c r="D1328" s="28">
        <f t="shared" si="715"/>
        <v>24</v>
      </c>
      <c r="E1328" s="8">
        <f t="shared" si="734"/>
        <v>7</v>
      </c>
      <c r="F1328" s="2" t="s">
        <v>6440</v>
      </c>
      <c r="G1328" s="54">
        <f t="shared" si="735"/>
        <v>13.299999999999999</v>
      </c>
      <c r="H1328" s="20">
        <f t="shared" si="736"/>
        <v>0.3628902</v>
      </c>
      <c r="I1328" s="14" t="s">
        <v>16406</v>
      </c>
      <c r="J1328" s="14" t="s">
        <v>11425</v>
      </c>
      <c r="K1328" s="14" t="s">
        <v>21367</v>
      </c>
      <c r="L1328" s="14" t="s">
        <v>26328</v>
      </c>
      <c r="M1328" s="28">
        <f t="shared" si="737"/>
        <v>11.5</v>
      </c>
      <c r="N1328" s="46">
        <f t="shared" si="716"/>
        <v>5.4</v>
      </c>
      <c r="O1328" s="17">
        <f t="shared" si="717"/>
        <v>0.8</v>
      </c>
      <c r="P1328" s="17">
        <f t="shared" si="717"/>
        <v>6</v>
      </c>
      <c r="Q1328" s="124">
        <f t="shared" si="718"/>
        <v>0.60000000000000009</v>
      </c>
      <c r="R1328" s="26">
        <f t="shared" si="719"/>
        <v>1</v>
      </c>
      <c r="S1328" s="2" t="s">
        <v>31290</v>
      </c>
      <c r="T1328" s="2" t="s">
        <v>36269</v>
      </c>
      <c r="U1328" s="24">
        <f t="shared" si="720"/>
        <v>296.70000000000005</v>
      </c>
      <c r="V1328" s="66">
        <f t="shared" si="720"/>
        <v>360.40000000000003</v>
      </c>
      <c r="W1328" s="54">
        <f t="shared" si="721"/>
        <v>1.33</v>
      </c>
      <c r="X1328" s="143">
        <f t="shared" si="722"/>
        <v>296.70000000000005</v>
      </c>
      <c r="Y1328" s="143">
        <f t="shared" si="723"/>
        <v>0.36599999999999999</v>
      </c>
      <c r="AD1328">
        <v>152</v>
      </c>
      <c r="AE1328">
        <v>-1</v>
      </c>
      <c r="AF1328" s="10">
        <v>37.9</v>
      </c>
      <c r="AG1328" s="10">
        <v>58.12</v>
      </c>
      <c r="AH1328" s="10">
        <f t="shared" si="724"/>
        <v>276216.57178377389</v>
      </c>
      <c r="AI1328" s="11">
        <f t="shared" si="712"/>
        <v>0</v>
      </c>
      <c r="AJ1328">
        <f t="shared" si="713"/>
        <v>0</v>
      </c>
      <c r="AK1328" t="e">
        <f t="shared" si="725"/>
        <v>#DIV/0!</v>
      </c>
      <c r="AL1328">
        <f t="shared" si="726"/>
        <v>3.05812704</v>
      </c>
      <c r="AM1328" s="5">
        <f t="shared" si="727"/>
        <v>2.66</v>
      </c>
      <c r="AN1328">
        <v>0</v>
      </c>
      <c r="AO1328" s="72">
        <f t="shared" si="728"/>
        <v>1</v>
      </c>
      <c r="AP1328" s="72">
        <f t="shared" si="729"/>
        <v>0.60000000000000009</v>
      </c>
      <c r="AQ1328" s="72">
        <f t="shared" si="730"/>
        <v>0.8</v>
      </c>
      <c r="AR1328" s="71" t="e">
        <f t="shared" si="731"/>
        <v>#DIV/0!</v>
      </c>
      <c r="BA1328">
        <f t="shared" si="732"/>
        <v>24</v>
      </c>
      <c r="BB1328" s="91" t="e">
        <f t="shared" si="733"/>
        <v>#DIV/0!</v>
      </c>
    </row>
    <row r="1329" spans="1:54">
      <c r="A1329" s="2" t="s">
        <v>1452</v>
      </c>
      <c r="B1329" s="7" t="s">
        <v>41272</v>
      </c>
      <c r="C1329" s="17">
        <f t="shared" si="714"/>
        <v>6.6000000000000005</v>
      </c>
      <c r="D1329" s="28">
        <f t="shared" si="715"/>
        <v>257</v>
      </c>
      <c r="E1329" s="8">
        <f t="shared" si="734"/>
        <v>13</v>
      </c>
      <c r="F1329" s="2" t="s">
        <v>6441</v>
      </c>
      <c r="G1329" s="54">
        <f t="shared" si="735"/>
        <v>5.6</v>
      </c>
      <c r="H1329" s="20">
        <f t="shared" si="736"/>
        <v>0.42714940000000001</v>
      </c>
      <c r="I1329" s="14" t="s">
        <v>16407</v>
      </c>
      <c r="J1329" s="14" t="s">
        <v>11426</v>
      </c>
      <c r="K1329" s="14" t="s">
        <v>21368</v>
      </c>
      <c r="L1329" s="14" t="s">
        <v>26329</v>
      </c>
      <c r="M1329" s="28">
        <f t="shared" si="737"/>
        <v>13</v>
      </c>
      <c r="N1329" s="46">
        <f t="shared" si="716"/>
        <v>5</v>
      </c>
      <c r="O1329" s="17">
        <f t="shared" si="717"/>
        <v>1.2000000000000002</v>
      </c>
      <c r="P1329" s="17">
        <f t="shared" si="717"/>
        <v>3</v>
      </c>
      <c r="Q1329" s="124">
        <f t="shared" si="718"/>
        <v>1.4000000000000001</v>
      </c>
      <c r="R1329" s="26">
        <f t="shared" si="719"/>
        <v>2.6</v>
      </c>
      <c r="S1329" s="2" t="s">
        <v>31291</v>
      </c>
      <c r="T1329" s="2" t="s">
        <v>36270</v>
      </c>
      <c r="U1329" s="24">
        <f t="shared" si="720"/>
        <v>529.6</v>
      </c>
      <c r="V1329" s="66">
        <f t="shared" si="720"/>
        <v>284.3</v>
      </c>
      <c r="W1329" s="54">
        <f t="shared" si="721"/>
        <v>0.56000000000000005</v>
      </c>
      <c r="X1329" s="143">
        <f t="shared" si="722"/>
        <v>529.6</v>
      </c>
      <c r="Y1329" s="143">
        <f t="shared" si="723"/>
        <v>0.21200000000000002</v>
      </c>
      <c r="AD1329">
        <v>152</v>
      </c>
      <c r="AE1329">
        <v>-1</v>
      </c>
      <c r="AF1329" s="10">
        <v>37.9</v>
      </c>
      <c r="AG1329" s="10">
        <v>58.12</v>
      </c>
      <c r="AH1329" s="10">
        <f t="shared" si="724"/>
        <v>372034.73429199168</v>
      </c>
      <c r="AI1329" s="11">
        <f t="shared" si="712"/>
        <v>0</v>
      </c>
      <c r="AJ1329">
        <f t="shared" si="713"/>
        <v>0</v>
      </c>
      <c r="AK1329" t="e">
        <f t="shared" si="725"/>
        <v>#DIV/0!</v>
      </c>
      <c r="AL1329">
        <f t="shared" si="726"/>
        <v>5.3618816160000016</v>
      </c>
      <c r="AM1329" s="5">
        <f t="shared" si="727"/>
        <v>1.1200000000000001</v>
      </c>
      <c r="AN1329">
        <v>0</v>
      </c>
      <c r="AO1329" s="72">
        <f t="shared" si="728"/>
        <v>2.6</v>
      </c>
      <c r="AP1329" s="72">
        <f t="shared" si="729"/>
        <v>1.4000000000000001</v>
      </c>
      <c r="AQ1329" s="72">
        <f t="shared" si="730"/>
        <v>1.6</v>
      </c>
      <c r="AR1329" s="71" t="e">
        <f t="shared" si="731"/>
        <v>#DIV/0!</v>
      </c>
      <c r="BA1329">
        <f t="shared" si="732"/>
        <v>257</v>
      </c>
      <c r="BB1329" s="91" t="e">
        <f t="shared" si="733"/>
        <v>#DIV/0!</v>
      </c>
    </row>
    <row r="1330" spans="1:54">
      <c r="A1330" s="2" t="s">
        <v>1453</v>
      </c>
      <c r="B1330" s="7" t="s">
        <v>41273</v>
      </c>
      <c r="C1330" s="17">
        <f t="shared" si="714"/>
        <v>36.5</v>
      </c>
      <c r="D1330" s="28">
        <f t="shared" si="715"/>
        <v>38</v>
      </c>
      <c r="E1330" s="8">
        <f t="shared" si="734"/>
        <v>6</v>
      </c>
      <c r="F1330" s="2" t="s">
        <v>6442</v>
      </c>
      <c r="G1330" s="54">
        <f t="shared" si="735"/>
        <v>35.6</v>
      </c>
      <c r="H1330" s="20">
        <f t="shared" si="736"/>
        <v>0.87277699999999991</v>
      </c>
      <c r="I1330" s="14" t="s">
        <v>16408</v>
      </c>
      <c r="J1330" s="14" t="s">
        <v>11427</v>
      </c>
      <c r="K1330" s="14" t="s">
        <v>21369</v>
      </c>
      <c r="L1330" s="14" t="s">
        <v>26330</v>
      </c>
      <c r="M1330" s="28">
        <f t="shared" si="737"/>
        <v>13.1</v>
      </c>
      <c r="N1330" s="46">
        <f t="shared" si="716"/>
        <v>5.6</v>
      </c>
      <c r="O1330" s="17">
        <f t="shared" si="717"/>
        <v>2</v>
      </c>
      <c r="P1330" s="17">
        <f t="shared" si="717"/>
        <v>2.8000000000000003</v>
      </c>
      <c r="Q1330" s="124">
        <f t="shared" si="718"/>
        <v>0.2</v>
      </c>
      <c r="R1330" s="26">
        <f t="shared" si="719"/>
        <v>1</v>
      </c>
      <c r="S1330" s="2" t="s">
        <v>31292</v>
      </c>
      <c r="T1330" s="2" t="s">
        <v>36271</v>
      </c>
      <c r="U1330" s="24">
        <f t="shared" si="720"/>
        <v>310.70000000000005</v>
      </c>
      <c r="V1330" s="66">
        <f t="shared" si="720"/>
        <v>384.20000000000005</v>
      </c>
      <c r="W1330" s="54">
        <f t="shared" si="721"/>
        <v>3.5599999999999996</v>
      </c>
      <c r="X1330" s="143">
        <f t="shared" si="722"/>
        <v>310.70000000000005</v>
      </c>
      <c r="Y1330" s="143">
        <f t="shared" si="723"/>
        <v>0.81199999999999994</v>
      </c>
      <c r="AD1330">
        <v>152</v>
      </c>
      <c r="AE1330">
        <v>-1</v>
      </c>
      <c r="AF1330" s="10">
        <v>37.9</v>
      </c>
      <c r="AG1330" s="10">
        <v>58.12</v>
      </c>
      <c r="AH1330" s="10">
        <f t="shared" si="724"/>
        <v>231725.44686317717</v>
      </c>
      <c r="AI1330" s="11">
        <f t="shared" si="712"/>
        <v>0</v>
      </c>
      <c r="AJ1330">
        <f t="shared" si="713"/>
        <v>0</v>
      </c>
      <c r="AK1330" t="e">
        <f t="shared" si="725"/>
        <v>#DIV/0!</v>
      </c>
      <c r="AL1330">
        <f t="shared" si="726"/>
        <v>0.71244880000000055</v>
      </c>
      <c r="AM1330" s="5">
        <f t="shared" si="727"/>
        <v>7.1</v>
      </c>
      <c r="AN1330">
        <v>0</v>
      </c>
      <c r="AO1330" s="72">
        <f t="shared" si="728"/>
        <v>1</v>
      </c>
      <c r="AP1330" s="72">
        <f t="shared" si="729"/>
        <v>0.2</v>
      </c>
      <c r="AQ1330" s="72">
        <f t="shared" si="730"/>
        <v>0.2</v>
      </c>
      <c r="AR1330" s="71" t="e">
        <f t="shared" si="731"/>
        <v>#DIV/0!</v>
      </c>
      <c r="BA1330">
        <f t="shared" si="732"/>
        <v>38</v>
      </c>
      <c r="BB1330" s="91" t="e">
        <f t="shared" si="733"/>
        <v>#DIV/0!</v>
      </c>
    </row>
    <row r="1331" spans="1:54">
      <c r="A1331" s="2" t="s">
        <v>1454</v>
      </c>
      <c r="B1331" s="7" t="s">
        <v>41274</v>
      </c>
      <c r="C1331" s="17">
        <f t="shared" si="714"/>
        <v>21.900000000000002</v>
      </c>
      <c r="D1331" s="28">
        <f t="shared" si="715"/>
        <v>106</v>
      </c>
      <c r="E1331" s="8">
        <f t="shared" si="734"/>
        <v>5</v>
      </c>
      <c r="F1331" s="2" t="s">
        <v>6443</v>
      </c>
      <c r="G1331" s="54">
        <f t="shared" si="735"/>
        <v>20.900000000000002</v>
      </c>
      <c r="H1331" s="20">
        <f t="shared" si="736"/>
        <v>0.83502030000000005</v>
      </c>
      <c r="I1331" s="14" t="s">
        <v>16409</v>
      </c>
      <c r="J1331" s="14" t="s">
        <v>11428</v>
      </c>
      <c r="K1331" s="14" t="s">
        <v>21370</v>
      </c>
      <c r="L1331" s="14" t="s">
        <v>26331</v>
      </c>
      <c r="M1331" s="28">
        <f t="shared" si="737"/>
        <v>13.5</v>
      </c>
      <c r="N1331" s="46">
        <f t="shared" si="716"/>
        <v>5.8</v>
      </c>
      <c r="O1331" s="17">
        <f t="shared" si="717"/>
        <v>1.4000000000000001</v>
      </c>
      <c r="P1331" s="17">
        <f t="shared" si="717"/>
        <v>2</v>
      </c>
      <c r="Q1331" s="124">
        <f t="shared" si="718"/>
        <v>0.2</v>
      </c>
      <c r="R1331" s="26">
        <f t="shared" si="719"/>
        <v>0.8</v>
      </c>
      <c r="S1331" s="2" t="s">
        <v>31293</v>
      </c>
      <c r="T1331" s="2" t="s">
        <v>36272</v>
      </c>
      <c r="U1331" s="24">
        <f t="shared" si="720"/>
        <v>378.90000000000003</v>
      </c>
      <c r="V1331" s="66">
        <f t="shared" si="720"/>
        <v>328.1</v>
      </c>
      <c r="W1331" s="54">
        <f t="shared" si="721"/>
        <v>2.09</v>
      </c>
      <c r="X1331" s="143">
        <f t="shared" si="722"/>
        <v>378.90000000000003</v>
      </c>
      <c r="Y1331" s="143">
        <f t="shared" si="723"/>
        <v>0.51800000000000002</v>
      </c>
      <c r="AD1331">
        <v>152</v>
      </c>
      <c r="AE1331">
        <v>-1</v>
      </c>
      <c r="AF1331" s="10">
        <v>37.9</v>
      </c>
      <c r="AG1331" s="10">
        <v>58.12</v>
      </c>
      <c r="AH1331" s="10">
        <f t="shared" si="724"/>
        <v>322583.26392624399</v>
      </c>
      <c r="AI1331" s="11">
        <f t="shared" si="712"/>
        <v>0</v>
      </c>
      <c r="AJ1331">
        <f t="shared" si="713"/>
        <v>0</v>
      </c>
      <c r="AK1331" t="e">
        <f t="shared" si="725"/>
        <v>#DIV/0!</v>
      </c>
      <c r="AL1331">
        <f t="shared" si="726"/>
        <v>0.36955452799999994</v>
      </c>
      <c r="AM1331" s="5">
        <f t="shared" si="727"/>
        <v>4.1800000000000006</v>
      </c>
      <c r="AN1331">
        <v>0</v>
      </c>
      <c r="AO1331" s="72">
        <f t="shared" si="728"/>
        <v>0.8</v>
      </c>
      <c r="AP1331" s="72">
        <f t="shared" si="729"/>
        <v>0.2</v>
      </c>
      <c r="AQ1331" s="72">
        <f t="shared" si="730"/>
        <v>0.2</v>
      </c>
      <c r="AR1331" s="71" t="e">
        <f t="shared" si="731"/>
        <v>#DIV/0!</v>
      </c>
      <c r="BA1331">
        <f t="shared" si="732"/>
        <v>106</v>
      </c>
      <c r="BB1331" s="91" t="e">
        <f t="shared" si="733"/>
        <v>#DIV/0!</v>
      </c>
    </row>
    <row r="1332" spans="1:54">
      <c r="A1332" s="2" t="s">
        <v>1455</v>
      </c>
      <c r="B1332" s="7" t="s">
        <v>41275</v>
      </c>
      <c r="C1332" s="17">
        <f t="shared" si="714"/>
        <v>27.200000000000003</v>
      </c>
      <c r="D1332" s="28">
        <f t="shared" si="715"/>
        <v>123</v>
      </c>
      <c r="E1332" s="8">
        <f t="shared" si="734"/>
        <v>6</v>
      </c>
      <c r="F1332" s="2" t="s">
        <v>6444</v>
      </c>
      <c r="G1332" s="54">
        <f t="shared" si="735"/>
        <v>26.200000000000003</v>
      </c>
      <c r="H1332" s="20">
        <f t="shared" si="736"/>
        <v>0.65894710000000001</v>
      </c>
      <c r="I1332" s="14" t="s">
        <v>16410</v>
      </c>
      <c r="J1332" s="14" t="s">
        <v>11429</v>
      </c>
      <c r="K1332" s="14" t="s">
        <v>21371</v>
      </c>
      <c r="L1332" s="14" t="s">
        <v>26332</v>
      </c>
      <c r="M1332" s="28">
        <f t="shared" si="737"/>
        <v>12</v>
      </c>
      <c r="N1332" s="46">
        <f t="shared" si="716"/>
        <v>5.6</v>
      </c>
      <c r="O1332" s="17">
        <f t="shared" si="717"/>
        <v>0.60000000000000009</v>
      </c>
      <c r="P1332" s="17">
        <f t="shared" si="717"/>
        <v>5</v>
      </c>
      <c r="Q1332" s="124">
        <f t="shared" si="718"/>
        <v>0.60000000000000009</v>
      </c>
      <c r="R1332" s="26">
        <f t="shared" si="719"/>
        <v>1.6</v>
      </c>
      <c r="S1332" s="2" t="s">
        <v>31294</v>
      </c>
      <c r="T1332" s="2" t="s">
        <v>36273</v>
      </c>
      <c r="U1332" s="24">
        <f t="shared" si="720"/>
        <v>396.3</v>
      </c>
      <c r="V1332" s="66">
        <f t="shared" si="720"/>
        <v>394.70000000000005</v>
      </c>
      <c r="W1332" s="54">
        <f t="shared" si="721"/>
        <v>2.6199999999999997</v>
      </c>
      <c r="X1332" s="143">
        <f t="shared" si="722"/>
        <v>396.3</v>
      </c>
      <c r="Y1332" s="143">
        <f t="shared" si="723"/>
        <v>0.62399999999999989</v>
      </c>
      <c r="AD1332">
        <v>152</v>
      </c>
      <c r="AE1332">
        <v>-1</v>
      </c>
      <c r="AF1332" s="10">
        <v>37.9</v>
      </c>
      <c r="AG1332" s="10">
        <v>58.12</v>
      </c>
      <c r="AH1332" s="10">
        <f t="shared" si="724"/>
        <v>206873.45734118464</v>
      </c>
      <c r="AI1332" s="11">
        <f t="shared" si="712"/>
        <v>0</v>
      </c>
      <c r="AJ1332">
        <f t="shared" si="713"/>
        <v>0</v>
      </c>
      <c r="AK1332" t="e">
        <f t="shared" si="725"/>
        <v>#DIV/0!</v>
      </c>
      <c r="AL1332">
        <f t="shared" si="726"/>
        <v>1.6370539200000005</v>
      </c>
      <c r="AM1332" s="5">
        <f t="shared" si="727"/>
        <v>5.24</v>
      </c>
      <c r="AN1332">
        <v>0</v>
      </c>
      <c r="AO1332" s="72">
        <f t="shared" si="728"/>
        <v>1.6</v>
      </c>
      <c r="AP1332" s="72">
        <f t="shared" si="729"/>
        <v>0.60000000000000009</v>
      </c>
      <c r="AQ1332" s="72">
        <f t="shared" si="730"/>
        <v>0.60000000000000009</v>
      </c>
      <c r="AR1332" s="71" t="e">
        <f t="shared" si="731"/>
        <v>#DIV/0!</v>
      </c>
      <c r="BA1332">
        <f t="shared" si="732"/>
        <v>123</v>
      </c>
      <c r="BB1332" s="91" t="e">
        <f t="shared" si="733"/>
        <v>#DIV/0!</v>
      </c>
    </row>
    <row r="1333" spans="1:54">
      <c r="A1333" s="2" t="s">
        <v>1456</v>
      </c>
      <c r="B1333" s="7" t="s">
        <v>41276</v>
      </c>
      <c r="C1333" s="17">
        <f t="shared" si="714"/>
        <v>13.600000000000001</v>
      </c>
      <c r="D1333" s="28">
        <f t="shared" si="715"/>
        <v>107</v>
      </c>
      <c r="E1333" s="8">
        <f t="shared" si="734"/>
        <v>12</v>
      </c>
      <c r="F1333" s="2" t="s">
        <v>6445</v>
      </c>
      <c r="G1333" s="54">
        <f t="shared" si="735"/>
        <v>12.6</v>
      </c>
      <c r="H1333" s="20">
        <f t="shared" si="736"/>
        <v>0.22888520000000001</v>
      </c>
      <c r="I1333" s="14" t="s">
        <v>16411</v>
      </c>
      <c r="J1333" s="14" t="s">
        <v>11430</v>
      </c>
      <c r="K1333" s="14" t="s">
        <v>21372</v>
      </c>
      <c r="L1333" s="14" t="s">
        <v>26333</v>
      </c>
      <c r="M1333" s="28">
        <f t="shared" si="737"/>
        <v>13</v>
      </c>
      <c r="N1333" s="46">
        <f t="shared" si="716"/>
        <v>6.8</v>
      </c>
      <c r="O1333" s="17">
        <f t="shared" si="717"/>
        <v>0.8</v>
      </c>
      <c r="P1333" s="17">
        <f t="shared" si="717"/>
        <v>3</v>
      </c>
      <c r="Q1333" s="124">
        <f t="shared" si="718"/>
        <v>1.8</v>
      </c>
      <c r="R1333" s="26">
        <f t="shared" si="719"/>
        <v>2.4000000000000004</v>
      </c>
      <c r="S1333" s="2" t="s">
        <v>31295</v>
      </c>
      <c r="T1333" s="2" t="s">
        <v>36274</v>
      </c>
      <c r="U1333" s="24">
        <f t="shared" si="720"/>
        <v>380</v>
      </c>
      <c r="V1333" s="66">
        <f t="shared" si="720"/>
        <v>405.90000000000003</v>
      </c>
      <c r="W1333" s="54">
        <f t="shared" si="721"/>
        <v>1.26</v>
      </c>
      <c r="X1333" s="143">
        <f t="shared" si="722"/>
        <v>380</v>
      </c>
      <c r="Y1333" s="143">
        <f t="shared" si="723"/>
        <v>0.35199999999999998</v>
      </c>
      <c r="AD1333">
        <v>152</v>
      </c>
      <c r="AE1333">
        <v>-1</v>
      </c>
      <c r="AF1333" s="10">
        <v>37.9</v>
      </c>
      <c r="AG1333" s="10">
        <v>58.12</v>
      </c>
      <c r="AH1333" s="10">
        <f t="shared" si="724"/>
        <v>173382.34065089928</v>
      </c>
      <c r="AI1333" s="11">
        <f t="shared" si="712"/>
        <v>0</v>
      </c>
      <c r="AJ1333">
        <f t="shared" si="713"/>
        <v>0</v>
      </c>
      <c r="AK1333" t="e">
        <f t="shared" si="725"/>
        <v>#DIV/0!</v>
      </c>
      <c r="AL1333">
        <f t="shared" si="726"/>
        <v>4.4416212480000015</v>
      </c>
      <c r="AM1333" s="5">
        <f t="shared" si="727"/>
        <v>2.5200000000000005</v>
      </c>
      <c r="AN1333">
        <v>0</v>
      </c>
      <c r="AO1333" s="72">
        <f t="shared" si="728"/>
        <v>2.4000000000000004</v>
      </c>
      <c r="AP1333" s="72">
        <f t="shared" si="729"/>
        <v>1.8</v>
      </c>
      <c r="AQ1333" s="72">
        <f t="shared" si="730"/>
        <v>2</v>
      </c>
      <c r="AR1333" s="71" t="e">
        <f t="shared" si="731"/>
        <v>#DIV/0!</v>
      </c>
      <c r="BA1333">
        <f t="shared" si="732"/>
        <v>107</v>
      </c>
      <c r="BB1333" s="91" t="e">
        <f t="shared" si="733"/>
        <v>#DIV/0!</v>
      </c>
    </row>
    <row r="1334" spans="1:54">
      <c r="A1334" s="2" t="s">
        <v>1457</v>
      </c>
      <c r="B1334" s="7" t="s">
        <v>41277</v>
      </c>
      <c r="C1334" s="17">
        <f t="shared" si="714"/>
        <v>12.9</v>
      </c>
      <c r="D1334" s="28">
        <f t="shared" si="715"/>
        <v>253</v>
      </c>
      <c r="E1334" s="8">
        <f t="shared" si="734"/>
        <v>8</v>
      </c>
      <c r="F1334" s="2" t="s">
        <v>6446</v>
      </c>
      <c r="G1334" s="54">
        <f t="shared" si="735"/>
        <v>12</v>
      </c>
      <c r="H1334" s="20">
        <f t="shared" si="736"/>
        <v>0.187856</v>
      </c>
      <c r="I1334" s="14" t="s">
        <v>16412</v>
      </c>
      <c r="J1334" s="14" t="s">
        <v>11431</v>
      </c>
      <c r="K1334" s="14" t="s">
        <v>21373</v>
      </c>
      <c r="L1334" s="14" t="s">
        <v>26334</v>
      </c>
      <c r="M1334" s="28">
        <f t="shared" si="737"/>
        <v>13.7</v>
      </c>
      <c r="N1334" s="46">
        <f t="shared" si="716"/>
        <v>5.6</v>
      </c>
      <c r="O1334" s="17">
        <f t="shared" si="717"/>
        <v>0.4</v>
      </c>
      <c r="P1334" s="17">
        <f t="shared" si="717"/>
        <v>1.6</v>
      </c>
      <c r="Q1334" s="124">
        <f t="shared" si="718"/>
        <v>2</v>
      </c>
      <c r="R1334" s="26">
        <f t="shared" si="719"/>
        <v>2.4000000000000004</v>
      </c>
      <c r="S1334" s="2" t="s">
        <v>31296</v>
      </c>
      <c r="T1334" s="2" t="s">
        <v>36275</v>
      </c>
      <c r="U1334" s="24">
        <f t="shared" si="720"/>
        <v>526.4</v>
      </c>
      <c r="V1334" s="66">
        <f t="shared" si="720"/>
        <v>342.40000000000003</v>
      </c>
      <c r="W1334" s="54">
        <f t="shared" si="721"/>
        <v>1.2</v>
      </c>
      <c r="X1334" s="143">
        <f t="shared" si="722"/>
        <v>526.4</v>
      </c>
      <c r="Y1334" s="143">
        <f t="shared" si="723"/>
        <v>0.33999999999999997</v>
      </c>
      <c r="AD1334">
        <v>152</v>
      </c>
      <c r="AE1334">
        <v>-1</v>
      </c>
      <c r="AF1334" s="10">
        <v>37.9</v>
      </c>
      <c r="AG1334" s="10">
        <v>58.12</v>
      </c>
      <c r="AH1334" s="10">
        <f t="shared" si="724"/>
        <v>303390.87045851781</v>
      </c>
      <c r="AI1334" s="11">
        <f t="shared" ref="AI1334:AI1397" si="738">1-EXP(-2.63*(AA1334/AH1334)*(AD1334-AE1334)*(1-((AD1334-T1334)/(AD1334-AE1334))^0.38))</f>
        <v>0</v>
      </c>
      <c r="AJ1334">
        <f t="shared" ref="AJ1334:AJ1397" si="739">H1334*P1334*O1334*R1334*AB1334</f>
        <v>0</v>
      </c>
      <c r="AK1334" t="e">
        <f t="shared" si="725"/>
        <v>#DIV/0!</v>
      </c>
      <c r="AL1334">
        <f t="shared" si="726"/>
        <v>1.2474531840000003</v>
      </c>
      <c r="AM1334" s="5">
        <f t="shared" si="727"/>
        <v>2.38</v>
      </c>
      <c r="AN1334">
        <v>0</v>
      </c>
      <c r="AO1334" s="72">
        <f t="shared" si="728"/>
        <v>2.4000000000000004</v>
      </c>
      <c r="AP1334" s="72">
        <f t="shared" si="729"/>
        <v>2</v>
      </c>
      <c r="AQ1334" s="72">
        <f t="shared" si="730"/>
        <v>2</v>
      </c>
      <c r="AR1334" s="71" t="e">
        <f t="shared" si="731"/>
        <v>#DIV/0!</v>
      </c>
      <c r="BA1334">
        <f t="shared" si="732"/>
        <v>253</v>
      </c>
      <c r="BB1334" s="91" t="e">
        <f t="shared" si="733"/>
        <v>#DIV/0!</v>
      </c>
    </row>
    <row r="1335" spans="1:54">
      <c r="A1335" s="2" t="s">
        <v>1458</v>
      </c>
      <c r="B1335" s="7" t="s">
        <v>41278</v>
      </c>
      <c r="C1335" s="17">
        <f t="shared" si="714"/>
        <v>33</v>
      </c>
      <c r="D1335" s="28">
        <f t="shared" si="715"/>
        <v>48</v>
      </c>
      <c r="E1335" s="8">
        <f t="shared" si="734"/>
        <v>13</v>
      </c>
      <c r="F1335" s="2" t="s">
        <v>6447</v>
      </c>
      <c r="G1335" s="54">
        <f t="shared" si="735"/>
        <v>32.1</v>
      </c>
      <c r="H1335" s="20">
        <f t="shared" si="736"/>
        <v>0.52691600000000005</v>
      </c>
      <c r="I1335" s="14" t="s">
        <v>16413</v>
      </c>
      <c r="J1335" s="14" t="s">
        <v>11432</v>
      </c>
      <c r="K1335" s="14" t="s">
        <v>21374</v>
      </c>
      <c r="L1335" s="14" t="s">
        <v>26335</v>
      </c>
      <c r="M1335" s="28">
        <f t="shared" si="737"/>
        <v>12.1</v>
      </c>
      <c r="N1335" s="46">
        <f t="shared" si="716"/>
        <v>5.6</v>
      </c>
      <c r="O1335" s="17">
        <f t="shared" si="717"/>
        <v>3</v>
      </c>
      <c r="P1335" s="17">
        <f t="shared" si="717"/>
        <v>4.8000000000000007</v>
      </c>
      <c r="Q1335" s="124">
        <f t="shared" si="718"/>
        <v>0.60000000000000009</v>
      </c>
      <c r="R1335" s="26">
        <f t="shared" si="719"/>
        <v>1.2000000000000002</v>
      </c>
      <c r="S1335" s="2" t="s">
        <v>31297</v>
      </c>
      <c r="T1335" s="2" t="s">
        <v>36276</v>
      </c>
      <c r="U1335" s="24">
        <f t="shared" si="720"/>
        <v>321.10000000000002</v>
      </c>
      <c r="V1335" s="66">
        <f t="shared" si="720"/>
        <v>349.8</v>
      </c>
      <c r="W1335" s="54">
        <f t="shared" si="721"/>
        <v>3.21</v>
      </c>
      <c r="X1335" s="143">
        <f t="shared" si="722"/>
        <v>321.10000000000002</v>
      </c>
      <c r="Y1335" s="143">
        <f t="shared" si="723"/>
        <v>0.74199999999999999</v>
      </c>
      <c r="AD1335">
        <v>152</v>
      </c>
      <c r="AE1335">
        <v>-1</v>
      </c>
      <c r="AF1335" s="10">
        <v>37.9</v>
      </c>
      <c r="AG1335" s="10">
        <v>58.12</v>
      </c>
      <c r="AH1335" s="10">
        <f t="shared" si="724"/>
        <v>292705.43135485437</v>
      </c>
      <c r="AI1335" s="11">
        <f t="shared" si="738"/>
        <v>0</v>
      </c>
      <c r="AJ1335">
        <f t="shared" si="739"/>
        <v>0</v>
      </c>
      <c r="AK1335" t="e">
        <f t="shared" si="725"/>
        <v>#DIV/0!</v>
      </c>
      <c r="AL1335">
        <f t="shared" si="726"/>
        <v>8.174891520000001</v>
      </c>
      <c r="AM1335" s="5">
        <f t="shared" si="727"/>
        <v>6.4</v>
      </c>
      <c r="AN1335">
        <v>0</v>
      </c>
      <c r="AO1335" s="72">
        <f t="shared" si="728"/>
        <v>1.2000000000000002</v>
      </c>
      <c r="AP1335" s="72">
        <f t="shared" si="729"/>
        <v>0.60000000000000009</v>
      </c>
      <c r="AQ1335" s="72">
        <f t="shared" si="730"/>
        <v>0.60000000000000009</v>
      </c>
      <c r="AR1335" s="71" t="e">
        <f t="shared" si="731"/>
        <v>#DIV/0!</v>
      </c>
      <c r="BA1335">
        <f t="shared" si="732"/>
        <v>48</v>
      </c>
      <c r="BB1335" s="91" t="e">
        <f t="shared" si="733"/>
        <v>#DIV/0!</v>
      </c>
    </row>
    <row r="1336" spans="1:54">
      <c r="A1336" s="2" t="s">
        <v>1459</v>
      </c>
      <c r="B1336" s="7" t="s">
        <v>41279</v>
      </c>
      <c r="C1336" s="17">
        <f t="shared" si="714"/>
        <v>32.6</v>
      </c>
      <c r="D1336" s="28">
        <f t="shared" si="715"/>
        <v>103</v>
      </c>
      <c r="E1336" s="8">
        <f t="shared" si="734"/>
        <v>11</v>
      </c>
      <c r="F1336" s="2" t="s">
        <v>6448</v>
      </c>
      <c r="G1336" s="54">
        <f t="shared" si="735"/>
        <v>31.6</v>
      </c>
      <c r="H1336" s="20">
        <f t="shared" si="736"/>
        <v>0.582318</v>
      </c>
      <c r="I1336" s="14" t="s">
        <v>16414</v>
      </c>
      <c r="J1336" s="14" t="s">
        <v>11433</v>
      </c>
      <c r="K1336" s="14" t="s">
        <v>21375</v>
      </c>
      <c r="L1336" s="14" t="s">
        <v>26336</v>
      </c>
      <c r="M1336" s="28">
        <f t="shared" si="737"/>
        <v>9.8999999999999986</v>
      </c>
      <c r="N1336" s="46">
        <f t="shared" si="716"/>
        <v>6.6</v>
      </c>
      <c r="O1336" s="17">
        <f t="shared" si="717"/>
        <v>3</v>
      </c>
      <c r="P1336" s="17">
        <f t="shared" si="717"/>
        <v>9.2000000000000011</v>
      </c>
      <c r="Q1336" s="124">
        <f t="shared" si="718"/>
        <v>0.4</v>
      </c>
      <c r="R1336" s="26">
        <f t="shared" si="719"/>
        <v>0.8</v>
      </c>
      <c r="S1336" s="2" t="s">
        <v>31298</v>
      </c>
      <c r="T1336" s="2" t="s">
        <v>36277</v>
      </c>
      <c r="U1336" s="24">
        <f t="shared" si="720"/>
        <v>375.8</v>
      </c>
      <c r="V1336" s="66">
        <f t="shared" si="720"/>
        <v>389.70000000000005</v>
      </c>
      <c r="W1336" s="54">
        <f t="shared" si="721"/>
        <v>3.1599999999999997</v>
      </c>
      <c r="X1336" s="143">
        <f t="shared" si="722"/>
        <v>375.8</v>
      </c>
      <c r="Y1336" s="143">
        <f t="shared" si="723"/>
        <v>0.73199999999999987</v>
      </c>
      <c r="AD1336">
        <v>152</v>
      </c>
      <c r="AE1336">
        <v>-1</v>
      </c>
      <c r="AF1336" s="10">
        <v>37.9</v>
      </c>
      <c r="AG1336" s="10">
        <v>58.12</v>
      </c>
      <c r="AH1336" s="10">
        <f t="shared" si="724"/>
        <v>219087.5955763403</v>
      </c>
      <c r="AI1336" s="11">
        <f t="shared" si="738"/>
        <v>0</v>
      </c>
      <c r="AJ1336">
        <f t="shared" si="739"/>
        <v>0</v>
      </c>
      <c r="AK1336" t="e">
        <f t="shared" si="725"/>
        <v>#DIV/0!</v>
      </c>
      <c r="AL1336">
        <f t="shared" si="726"/>
        <v>9.2224185599999995</v>
      </c>
      <c r="AM1336" s="5">
        <f t="shared" si="727"/>
        <v>6.32</v>
      </c>
      <c r="AN1336">
        <v>0</v>
      </c>
      <c r="AO1336" s="72">
        <f t="shared" si="728"/>
        <v>0.8</v>
      </c>
      <c r="AP1336" s="72">
        <f t="shared" si="729"/>
        <v>0.4</v>
      </c>
      <c r="AQ1336" s="72">
        <f t="shared" si="730"/>
        <v>0.4</v>
      </c>
      <c r="AR1336" s="71" t="e">
        <f t="shared" si="731"/>
        <v>#DIV/0!</v>
      </c>
      <c r="BA1336">
        <f t="shared" si="732"/>
        <v>103</v>
      </c>
      <c r="BB1336" s="91" t="e">
        <f t="shared" si="733"/>
        <v>#DIV/0!</v>
      </c>
    </row>
    <row r="1337" spans="1:54">
      <c r="A1337" s="2" t="s">
        <v>1460</v>
      </c>
      <c r="B1337" s="7" t="s">
        <v>41280</v>
      </c>
      <c r="C1337" s="17">
        <f t="shared" si="714"/>
        <v>34.300000000000004</v>
      </c>
      <c r="D1337" s="28">
        <f t="shared" si="715"/>
        <v>125</v>
      </c>
      <c r="E1337" s="8">
        <f t="shared" si="734"/>
        <v>3</v>
      </c>
      <c r="F1337" s="2" t="s">
        <v>6449</v>
      </c>
      <c r="G1337" s="54">
        <f t="shared" si="735"/>
        <v>33.300000000000004</v>
      </c>
      <c r="H1337" s="20">
        <f t="shared" si="736"/>
        <v>0.61948079999999994</v>
      </c>
      <c r="I1337" s="14" t="s">
        <v>16415</v>
      </c>
      <c r="J1337" s="14" t="s">
        <v>11434</v>
      </c>
      <c r="K1337" s="14" t="s">
        <v>21376</v>
      </c>
      <c r="L1337" s="14" t="s">
        <v>26337</v>
      </c>
      <c r="M1337" s="28">
        <f t="shared" si="737"/>
        <v>13.4</v>
      </c>
      <c r="N1337" s="46">
        <f t="shared" si="716"/>
        <v>6.2</v>
      </c>
      <c r="O1337" s="17">
        <f t="shared" si="717"/>
        <v>0.60000000000000009</v>
      </c>
      <c r="P1337" s="17">
        <f t="shared" si="717"/>
        <v>2.2000000000000002</v>
      </c>
      <c r="Q1337" s="124">
        <f t="shared" si="718"/>
        <v>0.2</v>
      </c>
      <c r="R1337" s="26">
        <f t="shared" si="719"/>
        <v>0.60000000000000009</v>
      </c>
      <c r="S1337" s="2" t="s">
        <v>31299</v>
      </c>
      <c r="T1337" s="2" t="s">
        <v>36278</v>
      </c>
      <c r="U1337" s="24">
        <f t="shared" si="720"/>
        <v>398.1</v>
      </c>
      <c r="V1337" s="66">
        <f t="shared" si="720"/>
        <v>409.1</v>
      </c>
      <c r="W1337" s="54">
        <f t="shared" si="721"/>
        <v>3.3299999999999996</v>
      </c>
      <c r="X1337" s="143">
        <f t="shared" si="722"/>
        <v>398.1</v>
      </c>
      <c r="Y1337" s="143">
        <f t="shared" si="723"/>
        <v>0.7659999999999999</v>
      </c>
      <c r="AD1337">
        <v>152</v>
      </c>
      <c r="AE1337">
        <v>-1</v>
      </c>
      <c r="AF1337" s="10">
        <v>37.9</v>
      </c>
      <c r="AG1337" s="10">
        <v>58.12</v>
      </c>
      <c r="AH1337" s="10">
        <f t="shared" si="724"/>
        <v>161597.09129501056</v>
      </c>
      <c r="AI1337" s="11">
        <f t="shared" si="738"/>
        <v>0</v>
      </c>
      <c r="AJ1337">
        <f t="shared" si="739"/>
        <v>0</v>
      </c>
      <c r="AK1337" t="e">
        <f t="shared" si="725"/>
        <v>#DIV/0!</v>
      </c>
      <c r="AL1337">
        <f t="shared" si="726"/>
        <v>0.3013712064000002</v>
      </c>
      <c r="AM1337" s="5">
        <f t="shared" si="727"/>
        <v>6.660000000000001</v>
      </c>
      <c r="AN1337">
        <v>0</v>
      </c>
      <c r="AO1337" s="72">
        <f t="shared" si="728"/>
        <v>0.60000000000000009</v>
      </c>
      <c r="AP1337" s="72">
        <f t="shared" si="729"/>
        <v>0.2</v>
      </c>
      <c r="AQ1337" s="72">
        <f t="shared" si="730"/>
        <v>0.4</v>
      </c>
      <c r="AR1337" s="71" t="e">
        <f t="shared" si="731"/>
        <v>#DIV/0!</v>
      </c>
      <c r="BA1337">
        <f t="shared" si="732"/>
        <v>125</v>
      </c>
      <c r="BB1337" s="91" t="e">
        <f t="shared" si="733"/>
        <v>#DIV/0!</v>
      </c>
    </row>
    <row r="1338" spans="1:54">
      <c r="A1338" s="2" t="s">
        <v>1461</v>
      </c>
      <c r="B1338" s="7" t="s">
        <v>41281</v>
      </c>
      <c r="C1338" s="17">
        <f t="shared" si="714"/>
        <v>19.7</v>
      </c>
      <c r="D1338" s="28">
        <f t="shared" si="715"/>
        <v>113</v>
      </c>
      <c r="E1338" s="8">
        <f t="shared" si="734"/>
        <v>13</v>
      </c>
      <c r="F1338" s="2" t="s">
        <v>6450</v>
      </c>
      <c r="G1338" s="54">
        <f t="shared" si="735"/>
        <v>18.700000000000003</v>
      </c>
      <c r="H1338" s="20">
        <f t="shared" si="736"/>
        <v>0.35711350000000003</v>
      </c>
      <c r="I1338" s="14" t="s">
        <v>16416</v>
      </c>
      <c r="J1338" s="14" t="s">
        <v>11435</v>
      </c>
      <c r="K1338" s="14" t="s">
        <v>21377</v>
      </c>
      <c r="L1338" s="14" t="s">
        <v>26338</v>
      </c>
      <c r="M1338" s="28">
        <f t="shared" si="737"/>
        <v>11.8</v>
      </c>
      <c r="N1338" s="46">
        <f t="shared" si="716"/>
        <v>5.4</v>
      </c>
      <c r="O1338" s="17">
        <f t="shared" si="717"/>
        <v>1.4000000000000001</v>
      </c>
      <c r="P1338" s="17">
        <f t="shared" si="717"/>
        <v>5.4</v>
      </c>
      <c r="Q1338" s="124">
        <f t="shared" si="718"/>
        <v>1.2000000000000002</v>
      </c>
      <c r="R1338" s="26">
        <f t="shared" si="719"/>
        <v>1.8</v>
      </c>
      <c r="S1338" s="2" t="s">
        <v>31300</v>
      </c>
      <c r="T1338" s="2" t="s">
        <v>36279</v>
      </c>
      <c r="U1338" s="24">
        <f t="shared" si="720"/>
        <v>385.90000000000003</v>
      </c>
      <c r="V1338" s="66">
        <f t="shared" si="720"/>
        <v>418.6</v>
      </c>
      <c r="W1338" s="54">
        <f t="shared" si="721"/>
        <v>1.87</v>
      </c>
      <c r="X1338" s="143">
        <f t="shared" si="722"/>
        <v>385.90000000000003</v>
      </c>
      <c r="Y1338" s="143">
        <f t="shared" si="723"/>
        <v>0.47399999999999998</v>
      </c>
      <c r="AD1338">
        <v>152</v>
      </c>
      <c r="AE1338">
        <v>-1</v>
      </c>
      <c r="AF1338" s="10">
        <v>37.9</v>
      </c>
      <c r="AG1338" s="10">
        <v>58.12</v>
      </c>
      <c r="AH1338" s="10">
        <f t="shared" si="724"/>
        <v>114205.76598843931</v>
      </c>
      <c r="AI1338" s="11">
        <f t="shared" si="738"/>
        <v>0</v>
      </c>
      <c r="AJ1338">
        <f t="shared" si="739"/>
        <v>0</v>
      </c>
      <c r="AK1338" t="e">
        <f t="shared" si="725"/>
        <v>#DIV/0!</v>
      </c>
      <c r="AL1338">
        <f t="shared" si="726"/>
        <v>8.748399491999999</v>
      </c>
      <c r="AM1338" s="5">
        <f t="shared" si="727"/>
        <v>3.7399999999999998</v>
      </c>
      <c r="AN1338">
        <v>0</v>
      </c>
      <c r="AO1338" s="72">
        <f t="shared" si="728"/>
        <v>1.8</v>
      </c>
      <c r="AP1338" s="72">
        <f t="shared" si="729"/>
        <v>1.2000000000000002</v>
      </c>
      <c r="AQ1338" s="72">
        <f t="shared" si="730"/>
        <v>1.2000000000000002</v>
      </c>
      <c r="AR1338" s="71" t="e">
        <f t="shared" si="731"/>
        <v>#DIV/0!</v>
      </c>
      <c r="BA1338">
        <f t="shared" si="732"/>
        <v>113</v>
      </c>
      <c r="BB1338" s="91" t="e">
        <f t="shared" si="733"/>
        <v>#DIV/0!</v>
      </c>
    </row>
    <row r="1339" spans="1:54">
      <c r="A1339" s="2" t="s">
        <v>1462</v>
      </c>
      <c r="B1339" s="7" t="s">
        <v>41282</v>
      </c>
      <c r="C1339" s="17">
        <f t="shared" si="714"/>
        <v>12.100000000000001</v>
      </c>
      <c r="D1339" s="28">
        <f t="shared" si="715"/>
        <v>64</v>
      </c>
      <c r="E1339" s="8">
        <f t="shared" si="734"/>
        <v>18</v>
      </c>
      <c r="F1339" s="2" t="s">
        <v>6451</v>
      </c>
      <c r="G1339" s="54">
        <f t="shared" si="735"/>
        <v>11.1</v>
      </c>
      <c r="H1339" s="20">
        <f t="shared" si="736"/>
        <v>0.3126794</v>
      </c>
      <c r="I1339" s="14" t="s">
        <v>16417</v>
      </c>
      <c r="J1339" s="14" t="s">
        <v>11436</v>
      </c>
      <c r="K1339" s="14" t="s">
        <v>21378</v>
      </c>
      <c r="L1339" s="14" t="s">
        <v>26339</v>
      </c>
      <c r="M1339" s="28">
        <f t="shared" si="737"/>
        <v>12.1</v>
      </c>
      <c r="N1339" s="46">
        <f t="shared" si="716"/>
        <v>6.4</v>
      </c>
      <c r="O1339" s="17">
        <f t="shared" si="717"/>
        <v>2.4000000000000004</v>
      </c>
      <c r="P1339" s="17">
        <f t="shared" si="717"/>
        <v>4.8000000000000007</v>
      </c>
      <c r="Q1339" s="124">
        <f t="shared" si="718"/>
        <v>1.4000000000000001</v>
      </c>
      <c r="R1339" s="26">
        <f t="shared" si="719"/>
        <v>2</v>
      </c>
      <c r="S1339" s="2" t="s">
        <v>31301</v>
      </c>
      <c r="T1339" s="2" t="s">
        <v>36280</v>
      </c>
      <c r="U1339" s="24">
        <f t="shared" si="720"/>
        <v>337.40000000000003</v>
      </c>
      <c r="V1339" s="66">
        <f t="shared" si="720"/>
        <v>356</v>
      </c>
      <c r="W1339" s="54">
        <f t="shared" si="721"/>
        <v>1.1100000000000001</v>
      </c>
      <c r="X1339" s="143">
        <f t="shared" si="722"/>
        <v>337.40000000000003</v>
      </c>
      <c r="Y1339" s="143">
        <f t="shared" si="723"/>
        <v>0.32200000000000006</v>
      </c>
      <c r="AD1339">
        <v>152</v>
      </c>
      <c r="AE1339">
        <v>-1</v>
      </c>
      <c r="AF1339" s="10">
        <v>37.9</v>
      </c>
      <c r="AG1339" s="10">
        <v>58.12</v>
      </c>
      <c r="AH1339" s="10">
        <f t="shared" si="724"/>
        <v>283330.04758110025</v>
      </c>
      <c r="AI1339" s="11">
        <f t="shared" si="738"/>
        <v>0</v>
      </c>
      <c r="AJ1339">
        <f t="shared" si="739"/>
        <v>0</v>
      </c>
      <c r="AK1339" t="e">
        <f t="shared" si="725"/>
        <v>#DIV/0!</v>
      </c>
      <c r="AL1339">
        <f t="shared" si="726"/>
        <v>15.835866624000005</v>
      </c>
      <c r="AM1339" s="5">
        <f t="shared" si="727"/>
        <v>2.2200000000000002</v>
      </c>
      <c r="AN1339">
        <v>0</v>
      </c>
      <c r="AO1339" s="72">
        <f t="shared" si="728"/>
        <v>2</v>
      </c>
      <c r="AP1339" s="72">
        <f t="shared" si="729"/>
        <v>1.4000000000000001</v>
      </c>
      <c r="AQ1339" s="72">
        <f t="shared" si="730"/>
        <v>1.4000000000000001</v>
      </c>
      <c r="AR1339" s="71" t="e">
        <f t="shared" si="731"/>
        <v>#DIV/0!</v>
      </c>
      <c r="BA1339">
        <f t="shared" si="732"/>
        <v>64</v>
      </c>
      <c r="BB1339" s="91" t="e">
        <f t="shared" si="733"/>
        <v>#DIV/0!</v>
      </c>
    </row>
    <row r="1340" spans="1:54">
      <c r="A1340" s="2" t="s">
        <v>1463</v>
      </c>
      <c r="B1340" s="7" t="s">
        <v>41283</v>
      </c>
      <c r="C1340" s="17">
        <f t="shared" si="714"/>
        <v>8</v>
      </c>
      <c r="D1340" s="28">
        <f t="shared" si="715"/>
        <v>211</v>
      </c>
      <c r="E1340" s="8">
        <f t="shared" si="734"/>
        <v>6</v>
      </c>
      <c r="F1340" s="2" t="s">
        <v>6452</v>
      </c>
      <c r="G1340" s="54">
        <f t="shared" si="735"/>
        <v>7</v>
      </c>
      <c r="H1340" s="20">
        <f t="shared" si="736"/>
        <v>0.1639494</v>
      </c>
      <c r="I1340" s="14" t="s">
        <v>16418</v>
      </c>
      <c r="J1340" s="14" t="s">
        <v>11437</v>
      </c>
      <c r="K1340" s="14" t="s">
        <v>21379</v>
      </c>
      <c r="L1340" s="14" t="s">
        <v>26340</v>
      </c>
      <c r="M1340" s="28">
        <f t="shared" si="737"/>
        <v>10.6</v>
      </c>
      <c r="N1340" s="46">
        <f t="shared" si="716"/>
        <v>5.2</v>
      </c>
      <c r="O1340" s="17">
        <f t="shared" si="717"/>
        <v>0.4</v>
      </c>
      <c r="P1340" s="17">
        <f t="shared" si="717"/>
        <v>7.8000000000000007</v>
      </c>
      <c r="Q1340" s="124">
        <f t="shared" si="718"/>
        <v>0.8</v>
      </c>
      <c r="R1340" s="26">
        <f t="shared" si="719"/>
        <v>1</v>
      </c>
      <c r="S1340" s="2" t="s">
        <v>31302</v>
      </c>
      <c r="T1340" s="2" t="s">
        <v>36281</v>
      </c>
      <c r="U1340" s="24">
        <f t="shared" si="720"/>
        <v>483.8</v>
      </c>
      <c r="V1340" s="66">
        <f t="shared" si="720"/>
        <v>290.60000000000002</v>
      </c>
      <c r="W1340" s="54">
        <f t="shared" si="721"/>
        <v>0.7</v>
      </c>
      <c r="X1340" s="143">
        <f t="shared" si="722"/>
        <v>483.8</v>
      </c>
      <c r="Y1340" s="143">
        <f t="shared" si="723"/>
        <v>0.24</v>
      </c>
      <c r="AD1340">
        <v>152</v>
      </c>
      <c r="AE1340">
        <v>-1</v>
      </c>
      <c r="AF1340" s="10">
        <v>37.9</v>
      </c>
      <c r="AG1340" s="10">
        <v>58.12</v>
      </c>
      <c r="AH1340" s="10">
        <f t="shared" si="724"/>
        <v>365572.34452847985</v>
      </c>
      <c r="AI1340" s="11">
        <f t="shared" si="738"/>
        <v>0</v>
      </c>
      <c r="AJ1340">
        <f t="shared" si="739"/>
        <v>0</v>
      </c>
      <c r="AK1340" t="e">
        <f t="shared" si="725"/>
        <v>#DIV/0!</v>
      </c>
      <c r="AL1340">
        <f t="shared" si="726"/>
        <v>2.6084778720000004</v>
      </c>
      <c r="AM1340" s="5">
        <f t="shared" si="727"/>
        <v>1.4</v>
      </c>
      <c r="AN1340">
        <v>0</v>
      </c>
      <c r="AO1340" s="72">
        <f t="shared" si="728"/>
        <v>1</v>
      </c>
      <c r="AP1340" s="72">
        <f t="shared" si="729"/>
        <v>0.8</v>
      </c>
      <c r="AQ1340" s="72">
        <f t="shared" si="730"/>
        <v>1</v>
      </c>
      <c r="AR1340" s="71" t="e">
        <f t="shared" si="731"/>
        <v>#DIV/0!</v>
      </c>
      <c r="BA1340">
        <f t="shared" si="732"/>
        <v>211</v>
      </c>
      <c r="BB1340" s="91" t="e">
        <f t="shared" si="733"/>
        <v>#DIV/0!</v>
      </c>
    </row>
    <row r="1341" spans="1:54">
      <c r="A1341" s="2" t="s">
        <v>1464</v>
      </c>
      <c r="B1341" s="7" t="s">
        <v>41284</v>
      </c>
      <c r="C1341" s="17">
        <f t="shared" si="714"/>
        <v>15.600000000000001</v>
      </c>
      <c r="D1341" s="28">
        <f t="shared" si="715"/>
        <v>210</v>
      </c>
      <c r="E1341" s="8">
        <f t="shared" si="734"/>
        <v>14</v>
      </c>
      <c r="F1341" s="2" t="s">
        <v>6453</v>
      </c>
      <c r="G1341" s="54">
        <f t="shared" si="735"/>
        <v>14.6</v>
      </c>
      <c r="H1341" s="20">
        <f t="shared" si="736"/>
        <v>0.46690779999999998</v>
      </c>
      <c r="I1341" s="14" t="s">
        <v>16419</v>
      </c>
      <c r="J1341" s="14" t="s">
        <v>11438</v>
      </c>
      <c r="K1341" s="14" t="s">
        <v>21380</v>
      </c>
      <c r="L1341" s="14" t="s">
        <v>26341</v>
      </c>
      <c r="M1341" s="28">
        <f t="shared" si="737"/>
        <v>12.9</v>
      </c>
      <c r="N1341" s="46">
        <f t="shared" si="716"/>
        <v>6.4</v>
      </c>
      <c r="O1341" s="17">
        <f t="shared" si="717"/>
        <v>2</v>
      </c>
      <c r="P1341" s="17">
        <f t="shared" si="717"/>
        <v>3.2</v>
      </c>
      <c r="Q1341" s="124">
        <f t="shared" si="718"/>
        <v>1</v>
      </c>
      <c r="R1341" s="26">
        <f t="shared" si="719"/>
        <v>2</v>
      </c>
      <c r="S1341" s="2" t="s">
        <v>31303</v>
      </c>
      <c r="T1341" s="2" t="s">
        <v>36282</v>
      </c>
      <c r="U1341" s="24">
        <f t="shared" si="720"/>
        <v>483.20000000000005</v>
      </c>
      <c r="V1341" s="66">
        <f t="shared" si="720"/>
        <v>301</v>
      </c>
      <c r="W1341" s="54">
        <f t="shared" si="721"/>
        <v>1.46</v>
      </c>
      <c r="X1341" s="143">
        <f t="shared" si="722"/>
        <v>483.20000000000005</v>
      </c>
      <c r="Y1341" s="143">
        <f t="shared" si="723"/>
        <v>0.39200000000000002</v>
      </c>
      <c r="AD1341">
        <v>152</v>
      </c>
      <c r="AE1341">
        <v>-1</v>
      </c>
      <c r="AF1341" s="10">
        <v>37.9</v>
      </c>
      <c r="AG1341" s="10">
        <v>58.12</v>
      </c>
      <c r="AH1341" s="10">
        <f t="shared" si="724"/>
        <v>354505.14953579986</v>
      </c>
      <c r="AI1341" s="11">
        <f t="shared" si="738"/>
        <v>0</v>
      </c>
      <c r="AJ1341">
        <f t="shared" si="739"/>
        <v>0</v>
      </c>
      <c r="AK1341" t="e">
        <f t="shared" si="725"/>
        <v>#DIV/0!</v>
      </c>
      <c r="AL1341">
        <f t="shared" si="726"/>
        <v>6.8235801600000006</v>
      </c>
      <c r="AM1341" s="5">
        <f t="shared" si="727"/>
        <v>2.9200000000000004</v>
      </c>
      <c r="AN1341">
        <v>0</v>
      </c>
      <c r="AO1341" s="72">
        <f t="shared" si="728"/>
        <v>2</v>
      </c>
      <c r="AP1341" s="72">
        <f t="shared" si="729"/>
        <v>1</v>
      </c>
      <c r="AQ1341" s="72">
        <f t="shared" si="730"/>
        <v>1.2000000000000002</v>
      </c>
      <c r="AR1341" s="71" t="e">
        <f t="shared" si="731"/>
        <v>#DIV/0!</v>
      </c>
      <c r="BA1341">
        <f t="shared" si="732"/>
        <v>210</v>
      </c>
      <c r="BB1341" s="91" t="e">
        <f t="shared" si="733"/>
        <v>#DIV/0!</v>
      </c>
    </row>
    <row r="1342" spans="1:54">
      <c r="A1342" s="2" t="s">
        <v>1465</v>
      </c>
      <c r="B1342" s="7" t="s">
        <v>41285</v>
      </c>
      <c r="C1342" s="17">
        <f t="shared" si="714"/>
        <v>13.600000000000001</v>
      </c>
      <c r="D1342" s="28">
        <f t="shared" si="715"/>
        <v>72</v>
      </c>
      <c r="E1342" s="8">
        <f t="shared" si="734"/>
        <v>8</v>
      </c>
      <c r="F1342" s="2" t="s">
        <v>6454</v>
      </c>
      <c r="G1342" s="54">
        <f t="shared" si="735"/>
        <v>12.7</v>
      </c>
      <c r="H1342" s="20">
        <f t="shared" si="736"/>
        <v>0.1187177</v>
      </c>
      <c r="I1342" s="14" t="s">
        <v>16420</v>
      </c>
      <c r="J1342" s="14" t="s">
        <v>11439</v>
      </c>
      <c r="K1342" s="14" t="s">
        <v>21381</v>
      </c>
      <c r="L1342" s="14" t="s">
        <v>26342</v>
      </c>
      <c r="M1342" s="28">
        <f t="shared" si="737"/>
        <v>12.5</v>
      </c>
      <c r="N1342" s="46">
        <f t="shared" si="716"/>
        <v>5.2</v>
      </c>
      <c r="O1342" s="17">
        <f t="shared" si="717"/>
        <v>1.8</v>
      </c>
      <c r="P1342" s="17">
        <f t="shared" si="717"/>
        <v>4</v>
      </c>
      <c r="Q1342" s="124">
        <f t="shared" si="718"/>
        <v>0.4</v>
      </c>
      <c r="R1342" s="26">
        <f t="shared" si="719"/>
        <v>0.4</v>
      </c>
      <c r="S1342" s="2" t="s">
        <v>31304</v>
      </c>
      <c r="T1342" s="2" t="s">
        <v>36283</v>
      </c>
      <c r="U1342" s="24">
        <f t="shared" si="720"/>
        <v>345.20000000000005</v>
      </c>
      <c r="V1342" s="66">
        <f t="shared" si="720"/>
        <v>327.20000000000005</v>
      </c>
      <c r="W1342" s="54">
        <f t="shared" si="721"/>
        <v>1.27</v>
      </c>
      <c r="X1342" s="143">
        <f t="shared" si="722"/>
        <v>345.20000000000005</v>
      </c>
      <c r="Y1342" s="143">
        <f t="shared" si="723"/>
        <v>0.35399999999999998</v>
      </c>
      <c r="AD1342">
        <v>152</v>
      </c>
      <c r="AE1342">
        <v>-1</v>
      </c>
      <c r="AF1342" s="10">
        <v>37.9</v>
      </c>
      <c r="AG1342" s="10">
        <v>58.12</v>
      </c>
      <c r="AH1342" s="10">
        <f t="shared" si="724"/>
        <v>323697.13056717778</v>
      </c>
      <c r="AI1342" s="11">
        <f t="shared" si="738"/>
        <v>0</v>
      </c>
      <c r="AJ1342">
        <f t="shared" si="739"/>
        <v>0</v>
      </c>
      <c r="AK1342" t="e">
        <f t="shared" si="725"/>
        <v>#DIV/0!</v>
      </c>
      <c r="AL1342">
        <f t="shared" si="726"/>
        <v>2.5380930240000001</v>
      </c>
      <c r="AM1342" s="5">
        <f t="shared" si="727"/>
        <v>2.5200000000000005</v>
      </c>
      <c r="AN1342">
        <v>0</v>
      </c>
      <c r="AO1342" s="72">
        <f t="shared" si="728"/>
        <v>0.4</v>
      </c>
      <c r="AP1342" s="72">
        <f t="shared" si="729"/>
        <v>0.4</v>
      </c>
      <c r="AQ1342" s="72">
        <f t="shared" si="730"/>
        <v>0.4</v>
      </c>
      <c r="AR1342" s="71" t="e">
        <f t="shared" si="731"/>
        <v>#DIV/0!</v>
      </c>
      <c r="BA1342">
        <f t="shared" si="732"/>
        <v>72</v>
      </c>
      <c r="BB1342" s="91" t="e">
        <f t="shared" si="733"/>
        <v>#DIV/0!</v>
      </c>
    </row>
    <row r="1343" spans="1:54">
      <c r="A1343" s="2" t="s">
        <v>1466</v>
      </c>
      <c r="B1343" s="7" t="s">
        <v>41286</v>
      </c>
      <c r="C1343" s="17">
        <f t="shared" si="714"/>
        <v>20.3</v>
      </c>
      <c r="D1343" s="28">
        <f t="shared" si="715"/>
        <v>16</v>
      </c>
      <c r="E1343" s="8">
        <f t="shared" si="734"/>
        <v>9</v>
      </c>
      <c r="F1343" s="2" t="s">
        <v>6455</v>
      </c>
      <c r="G1343" s="54">
        <f t="shared" si="735"/>
        <v>19.3</v>
      </c>
      <c r="H1343" s="20">
        <f t="shared" si="736"/>
        <v>0.39373010000000003</v>
      </c>
      <c r="I1343" s="14" t="s">
        <v>16421</v>
      </c>
      <c r="J1343" s="14" t="s">
        <v>11440</v>
      </c>
      <c r="K1343" s="14" t="s">
        <v>21382</v>
      </c>
      <c r="L1343" s="14" t="s">
        <v>26343</v>
      </c>
      <c r="M1343" s="28">
        <f t="shared" si="737"/>
        <v>9.8999999999999986</v>
      </c>
      <c r="N1343" s="46">
        <f t="shared" si="716"/>
        <v>6</v>
      </c>
      <c r="O1343" s="17">
        <f t="shared" si="717"/>
        <v>0.8</v>
      </c>
      <c r="P1343" s="17">
        <f t="shared" si="717"/>
        <v>9.2000000000000011</v>
      </c>
      <c r="Q1343" s="124">
        <f t="shared" si="718"/>
        <v>1</v>
      </c>
      <c r="R1343" s="26">
        <f t="shared" si="719"/>
        <v>1.8</v>
      </c>
      <c r="S1343" s="2" t="s">
        <v>31305</v>
      </c>
      <c r="T1343" s="2" t="s">
        <v>36284</v>
      </c>
      <c r="U1343" s="24">
        <f t="shared" si="720"/>
        <v>289.5</v>
      </c>
      <c r="V1343" s="66">
        <f t="shared" si="720"/>
        <v>337</v>
      </c>
      <c r="W1343" s="54">
        <f t="shared" si="721"/>
        <v>1.93</v>
      </c>
      <c r="X1343" s="143">
        <f t="shared" si="722"/>
        <v>289.5</v>
      </c>
      <c r="Y1343" s="143">
        <f t="shared" si="723"/>
        <v>0.48599999999999999</v>
      </c>
      <c r="AD1343">
        <v>152</v>
      </c>
      <c r="AE1343">
        <v>-1</v>
      </c>
      <c r="AF1343" s="10">
        <v>37.9</v>
      </c>
      <c r="AG1343" s="10">
        <v>58.12</v>
      </c>
      <c r="AH1343" s="10">
        <f t="shared" si="724"/>
        <v>310952.46752749273</v>
      </c>
      <c r="AI1343" s="11">
        <f t="shared" si="738"/>
        <v>0</v>
      </c>
      <c r="AJ1343">
        <f t="shared" si="739"/>
        <v>0</v>
      </c>
      <c r="AK1343" t="e">
        <f t="shared" si="725"/>
        <v>#DIV/0!</v>
      </c>
      <c r="AL1343">
        <f t="shared" si="726"/>
        <v>8.0318636352000023</v>
      </c>
      <c r="AM1343" s="5">
        <f t="shared" si="727"/>
        <v>3.8600000000000003</v>
      </c>
      <c r="AN1343">
        <v>0</v>
      </c>
      <c r="AO1343" s="72">
        <f t="shared" si="728"/>
        <v>1.8</v>
      </c>
      <c r="AP1343" s="72">
        <f t="shared" si="729"/>
        <v>1</v>
      </c>
      <c r="AQ1343" s="72">
        <f t="shared" si="730"/>
        <v>1.2000000000000002</v>
      </c>
      <c r="AR1343" s="71" t="e">
        <f t="shared" si="731"/>
        <v>#DIV/0!</v>
      </c>
      <c r="BA1343">
        <f t="shared" si="732"/>
        <v>16</v>
      </c>
      <c r="BB1343" s="91" t="e">
        <f t="shared" si="733"/>
        <v>#DIV/0!</v>
      </c>
    </row>
    <row r="1344" spans="1:54">
      <c r="A1344" s="2" t="s">
        <v>1467</v>
      </c>
      <c r="B1344" s="7" t="s">
        <v>41287</v>
      </c>
      <c r="C1344" s="17">
        <f t="shared" si="714"/>
        <v>12.600000000000001</v>
      </c>
      <c r="D1344" s="28">
        <f t="shared" si="715"/>
        <v>27</v>
      </c>
      <c r="E1344" s="8">
        <f t="shared" si="734"/>
        <v>14</v>
      </c>
      <c r="F1344" s="2" t="s">
        <v>6456</v>
      </c>
      <c r="G1344" s="54">
        <f t="shared" si="735"/>
        <v>11.6</v>
      </c>
      <c r="H1344" s="20">
        <f t="shared" si="736"/>
        <v>0.281387</v>
      </c>
      <c r="I1344" s="14" t="s">
        <v>16422</v>
      </c>
      <c r="J1344" s="14" t="s">
        <v>11441</v>
      </c>
      <c r="K1344" s="14" t="s">
        <v>21383</v>
      </c>
      <c r="L1344" s="14" t="s">
        <v>26344</v>
      </c>
      <c r="M1344" s="28">
        <f t="shared" si="737"/>
        <v>9.6</v>
      </c>
      <c r="N1344" s="46">
        <f t="shared" si="716"/>
        <v>5.6</v>
      </c>
      <c r="O1344" s="17">
        <f t="shared" si="717"/>
        <v>1.2000000000000002</v>
      </c>
      <c r="P1344" s="17">
        <f t="shared" si="717"/>
        <v>9.8000000000000007</v>
      </c>
      <c r="Q1344" s="124">
        <f t="shared" si="718"/>
        <v>1.6</v>
      </c>
      <c r="R1344" s="26">
        <f t="shared" si="719"/>
        <v>2.2000000000000002</v>
      </c>
      <c r="S1344" s="2" t="s">
        <v>31306</v>
      </c>
      <c r="T1344" s="2" t="s">
        <v>36285</v>
      </c>
      <c r="U1344" s="24">
        <f t="shared" si="720"/>
        <v>299.8</v>
      </c>
      <c r="V1344" s="66">
        <f t="shared" si="720"/>
        <v>338.8</v>
      </c>
      <c r="W1344" s="54">
        <f t="shared" si="721"/>
        <v>1.1599999999999999</v>
      </c>
      <c r="X1344" s="143">
        <f t="shared" si="722"/>
        <v>299.8</v>
      </c>
      <c r="Y1344" s="143">
        <f t="shared" si="723"/>
        <v>0.33199999999999996</v>
      </c>
      <c r="AD1344">
        <v>152</v>
      </c>
      <c r="AE1344">
        <v>-1</v>
      </c>
      <c r="AF1344" s="10">
        <v>37.9</v>
      </c>
      <c r="AG1344" s="10">
        <v>58.12</v>
      </c>
      <c r="AH1344" s="10">
        <f t="shared" si="724"/>
        <v>308509.25510241627</v>
      </c>
      <c r="AI1344" s="11">
        <f t="shared" si="738"/>
        <v>0</v>
      </c>
      <c r="AJ1344">
        <f t="shared" si="739"/>
        <v>0</v>
      </c>
      <c r="AK1344" t="e">
        <f t="shared" si="725"/>
        <v>#DIV/0!</v>
      </c>
      <c r="AL1344">
        <f t="shared" si="726"/>
        <v>18.591955536000004</v>
      </c>
      <c r="AM1344" s="5">
        <f t="shared" si="727"/>
        <v>2.3200000000000003</v>
      </c>
      <c r="AN1344">
        <v>0</v>
      </c>
      <c r="AO1344" s="72">
        <f t="shared" si="728"/>
        <v>2.2000000000000002</v>
      </c>
      <c r="AP1344" s="72">
        <f t="shared" si="729"/>
        <v>1.6</v>
      </c>
      <c r="AQ1344" s="72">
        <f t="shared" si="730"/>
        <v>1.6</v>
      </c>
      <c r="AR1344" s="71" t="e">
        <f t="shared" si="731"/>
        <v>#DIV/0!</v>
      </c>
      <c r="BA1344">
        <f t="shared" si="732"/>
        <v>27</v>
      </c>
      <c r="BB1344" s="91" t="e">
        <f t="shared" si="733"/>
        <v>#DIV/0!</v>
      </c>
    </row>
    <row r="1345" spans="1:54">
      <c r="A1345" s="2" t="s">
        <v>1468</v>
      </c>
      <c r="B1345" s="7" t="s">
        <v>41288</v>
      </c>
      <c r="C1345" s="17">
        <f t="shared" si="714"/>
        <v>29</v>
      </c>
      <c r="D1345" s="28">
        <f t="shared" si="715"/>
        <v>115</v>
      </c>
      <c r="E1345" s="8">
        <f t="shared" si="734"/>
        <v>3</v>
      </c>
      <c r="F1345" s="2" t="s">
        <v>6457</v>
      </c>
      <c r="G1345" s="54">
        <f t="shared" si="735"/>
        <v>28</v>
      </c>
      <c r="H1345" s="20">
        <f t="shared" si="736"/>
        <v>0.86623320000000004</v>
      </c>
      <c r="I1345" s="14" t="s">
        <v>16423</v>
      </c>
      <c r="J1345" s="14" t="s">
        <v>11442</v>
      </c>
      <c r="K1345" s="14" t="s">
        <v>21384</v>
      </c>
      <c r="L1345" s="14" t="s">
        <v>26345</v>
      </c>
      <c r="M1345" s="28">
        <f t="shared" si="737"/>
        <v>11.7</v>
      </c>
      <c r="N1345" s="46">
        <f t="shared" si="716"/>
        <v>5.8</v>
      </c>
      <c r="O1345" s="17">
        <f t="shared" si="717"/>
        <v>0.4</v>
      </c>
      <c r="P1345" s="17">
        <f t="shared" si="717"/>
        <v>5.6000000000000005</v>
      </c>
      <c r="Q1345" s="124">
        <f t="shared" si="718"/>
        <v>0.2</v>
      </c>
      <c r="R1345" s="26">
        <f t="shared" si="719"/>
        <v>0.8</v>
      </c>
      <c r="S1345" s="2" t="s">
        <v>31307</v>
      </c>
      <c r="T1345" s="2" t="s">
        <v>36286</v>
      </c>
      <c r="U1345" s="24">
        <f t="shared" si="720"/>
        <v>387.70000000000005</v>
      </c>
      <c r="V1345" s="66">
        <f t="shared" si="720"/>
        <v>286.20000000000005</v>
      </c>
      <c r="W1345" s="54">
        <f t="shared" si="721"/>
        <v>2.8</v>
      </c>
      <c r="X1345" s="143">
        <f t="shared" si="722"/>
        <v>387.70000000000005</v>
      </c>
      <c r="Y1345" s="143">
        <f t="shared" si="723"/>
        <v>0.65999999999999992</v>
      </c>
      <c r="AD1345">
        <v>152</v>
      </c>
      <c r="AE1345">
        <v>-1</v>
      </c>
      <c r="AF1345" s="10">
        <v>37.9</v>
      </c>
      <c r="AG1345" s="10">
        <v>58.12</v>
      </c>
      <c r="AH1345" s="10">
        <f t="shared" si="724"/>
        <v>370181.06078188488</v>
      </c>
      <c r="AI1345" s="11">
        <f t="shared" si="738"/>
        <v>0</v>
      </c>
      <c r="AJ1345">
        <f t="shared" si="739"/>
        <v>0</v>
      </c>
      <c r="AK1345" t="e">
        <f t="shared" si="725"/>
        <v>#DIV/0!</v>
      </c>
      <c r="AL1345">
        <f t="shared" si="726"/>
        <v>0.23971010559999995</v>
      </c>
      <c r="AM1345" s="5">
        <f t="shared" si="727"/>
        <v>5.6</v>
      </c>
      <c r="AN1345">
        <v>0</v>
      </c>
      <c r="AO1345" s="72">
        <f t="shared" si="728"/>
        <v>0.8</v>
      </c>
      <c r="AP1345" s="72">
        <f t="shared" si="729"/>
        <v>0.2</v>
      </c>
      <c r="AQ1345" s="72">
        <f t="shared" si="730"/>
        <v>0.2</v>
      </c>
      <c r="AR1345" s="71" t="e">
        <f t="shared" si="731"/>
        <v>#DIV/0!</v>
      </c>
      <c r="BA1345">
        <f t="shared" si="732"/>
        <v>115</v>
      </c>
      <c r="BB1345" s="91" t="e">
        <f t="shared" si="733"/>
        <v>#DIV/0!</v>
      </c>
    </row>
    <row r="1346" spans="1:54">
      <c r="A1346" s="2" t="s">
        <v>1469</v>
      </c>
      <c r="B1346" s="7" t="s">
        <v>41289</v>
      </c>
      <c r="C1346" s="17">
        <f t="shared" ref="C1346:C1409" si="740">MROUND(A1346,0.1)+1+AN1346</f>
        <v>28.8</v>
      </c>
      <c r="D1346" s="28">
        <f t="shared" ref="D1346:D1409" si="741">MROUND(S1346,1)</f>
        <v>257</v>
      </c>
      <c r="E1346" s="8">
        <f t="shared" si="734"/>
        <v>5</v>
      </c>
      <c r="F1346" s="2" t="s">
        <v>6458</v>
      </c>
      <c r="G1346" s="54">
        <f t="shared" si="735"/>
        <v>27.8</v>
      </c>
      <c r="H1346" s="20">
        <f t="shared" si="736"/>
        <v>0.7295895</v>
      </c>
      <c r="I1346" s="14" t="s">
        <v>16424</v>
      </c>
      <c r="J1346" s="14" t="s">
        <v>11443</v>
      </c>
      <c r="K1346" s="14" t="s">
        <v>21385</v>
      </c>
      <c r="L1346" s="14" t="s">
        <v>26346</v>
      </c>
      <c r="M1346" s="28">
        <f t="shared" si="737"/>
        <v>11.7</v>
      </c>
      <c r="N1346" s="46">
        <f t="shared" ref="N1346:N1409" si="742">MROUND(L1346,0.2)+5</f>
        <v>5.4</v>
      </c>
      <c r="O1346" s="17">
        <f t="shared" ref="O1346:P1409" si="743">MROUND(I1346,0.2)</f>
        <v>0.4</v>
      </c>
      <c r="P1346" s="17">
        <f t="shared" si="743"/>
        <v>5.6000000000000005</v>
      </c>
      <c r="Q1346" s="124">
        <f t="shared" ref="Q1346:Q1409" si="744">IF(AN1346&gt;0,CEILING((1-H1346)*R1346,0.2),IF(MROUND((1-H1346)*R1346,0.2)&lt;0.2,MROUND((1-H1346)*R1346,0.2)+0.2, MROUND((1-H1346)*R1346,0.2)))</f>
        <v>0.60000000000000009</v>
      </c>
      <c r="R1346" s="26">
        <f t="shared" ref="R1346:R1409" si="745">MROUND(K1346,0.2)</f>
        <v>2.2000000000000002</v>
      </c>
      <c r="S1346" s="2" t="s">
        <v>31308</v>
      </c>
      <c r="T1346" s="2" t="s">
        <v>36287</v>
      </c>
      <c r="U1346" s="24">
        <f t="shared" ref="U1346:V1409" si="746">ROUNDUP(S1346+273,1)</f>
        <v>530.30000000000007</v>
      </c>
      <c r="V1346" s="66">
        <f t="shared" si="746"/>
        <v>382</v>
      </c>
      <c r="W1346" s="54">
        <f t="shared" ref="W1346:W1409" si="747">ROUNDUP(A1346/10,2)</f>
        <v>2.78</v>
      </c>
      <c r="X1346" s="143">
        <f t="shared" ref="X1346:X1409" si="748">U1346</f>
        <v>530.30000000000007</v>
      </c>
      <c r="Y1346" s="143">
        <f t="shared" ref="Y1346:Y1409" si="749">W1346/5+0.1</f>
        <v>0.65599999999999992</v>
      </c>
      <c r="AD1346">
        <v>152</v>
      </c>
      <c r="AE1346">
        <v>-1</v>
      </c>
      <c r="AF1346" s="10">
        <v>37.9</v>
      </c>
      <c r="AG1346" s="10">
        <v>58.12</v>
      </c>
      <c r="AH1346" s="10">
        <f t="shared" ref="AH1346:AH1409" si="750">((1.092*8.3144*(AE1346+273)*(LN(AF1346)-1.013)/(0.93-(AE1346+273)/(AD1346+273)))*((AD1346-T1346)/(AD1346-AE1346))^0.383)*1000/AG1346</f>
        <v>236369.05334747798</v>
      </c>
      <c r="AI1346" s="11">
        <f t="shared" si="738"/>
        <v>0</v>
      </c>
      <c r="AJ1346">
        <f t="shared" si="739"/>
        <v>0</v>
      </c>
      <c r="AK1346" t="e">
        <f t="shared" ref="AK1346:AK1409" si="751">0.07*AJ1346*AI1346/AC1346</f>
        <v>#DIV/0!</v>
      </c>
      <c r="AL1346">
        <f t="shared" ref="AL1346:AL1409" si="752">(1-H1346)*O1346*P1346*R1346</f>
        <v>1.3325829440000003</v>
      </c>
      <c r="AM1346" s="5">
        <f t="shared" ref="AM1346:AM1409" si="753">MROUND(A1346,0.1)/5</f>
        <v>5.5600000000000005</v>
      </c>
      <c r="AN1346">
        <v>0</v>
      </c>
      <c r="AO1346" s="72">
        <f t="shared" ref="AO1346:AO1409" si="754">CEILING(R1346,0.2)</f>
        <v>2.2000000000000002</v>
      </c>
      <c r="AP1346" s="72">
        <f t="shared" ref="AP1346:AP1409" si="755">Q1346</f>
        <v>0.60000000000000009</v>
      </c>
      <c r="AQ1346" s="72">
        <f t="shared" ref="AQ1346:AQ1409" si="756">CEILING((1-H1346)*R1346,0.2)</f>
        <v>0.60000000000000009</v>
      </c>
      <c r="AR1346" s="71" t="e">
        <f t="shared" ref="AR1346:AR1409" si="757">AL1346+AK1346</f>
        <v>#DIV/0!</v>
      </c>
      <c r="BA1346">
        <f t="shared" ref="BA1346:BA1409" si="758">D1346</f>
        <v>257</v>
      </c>
      <c r="BB1346" s="91" t="e">
        <f t="shared" ref="BB1346:BB1409" si="759">AK1346/AL1346</f>
        <v>#DIV/0!</v>
      </c>
    </row>
    <row r="1347" spans="1:54">
      <c r="A1347" s="2" t="s">
        <v>1470</v>
      </c>
      <c r="B1347" s="7" t="s">
        <v>41290</v>
      </c>
      <c r="C1347" s="17">
        <f t="shared" si="740"/>
        <v>26.200000000000003</v>
      </c>
      <c r="D1347" s="28">
        <f t="shared" si="741"/>
        <v>286</v>
      </c>
      <c r="E1347" s="8">
        <f t="shared" ref="E1347:E1410" si="760">MROUND(SQRT(((P1347*O1347*Q1347)/MAX(O1347,P1347,Q1347)))*10,1)</f>
        <v>13</v>
      </c>
      <c r="F1347" s="2" t="s">
        <v>6459</v>
      </c>
      <c r="G1347" s="54">
        <f t="shared" ref="G1347:G1410" si="761">ROUNDUP(A1347,1)</f>
        <v>25.200000000000003</v>
      </c>
      <c r="H1347" s="20">
        <f t="shared" ref="H1347:H1410" si="762">F1347/100</f>
        <v>0.38250200000000001</v>
      </c>
      <c r="I1347" s="14" t="s">
        <v>16425</v>
      </c>
      <c r="J1347" s="14" t="s">
        <v>11444</v>
      </c>
      <c r="K1347" s="14" t="s">
        <v>21386</v>
      </c>
      <c r="L1347" s="14" t="s">
        <v>26347</v>
      </c>
      <c r="M1347" s="28">
        <f t="shared" ref="M1347:M1410" si="763">14.5-P1347/2</f>
        <v>10.3</v>
      </c>
      <c r="N1347" s="46">
        <f t="shared" si="742"/>
        <v>7</v>
      </c>
      <c r="O1347" s="17">
        <f t="shared" si="743"/>
        <v>1</v>
      </c>
      <c r="P1347" s="17">
        <f t="shared" si="743"/>
        <v>8.4</v>
      </c>
      <c r="Q1347" s="124">
        <f t="shared" si="744"/>
        <v>1.8</v>
      </c>
      <c r="R1347" s="26">
        <f t="shared" si="745"/>
        <v>2.8000000000000003</v>
      </c>
      <c r="S1347" s="2" t="s">
        <v>31309</v>
      </c>
      <c r="T1347" s="2" t="s">
        <v>36288</v>
      </c>
      <c r="U1347" s="24">
        <f t="shared" si="746"/>
        <v>558.80000000000007</v>
      </c>
      <c r="V1347" s="66">
        <f t="shared" si="746"/>
        <v>422</v>
      </c>
      <c r="W1347" s="54">
        <f t="shared" si="747"/>
        <v>2.5199999999999996</v>
      </c>
      <c r="X1347" s="143">
        <f t="shared" si="748"/>
        <v>558.80000000000007</v>
      </c>
      <c r="Y1347" s="143">
        <f t="shared" si="749"/>
        <v>0.60399999999999987</v>
      </c>
      <c r="AD1347">
        <v>152</v>
      </c>
      <c r="AE1347">
        <v>-1</v>
      </c>
      <c r="AF1347" s="10">
        <v>37.9</v>
      </c>
      <c r="AG1347" s="10">
        <v>58.12</v>
      </c>
      <c r="AH1347" s="10">
        <f t="shared" si="750"/>
        <v>86208.154440850369</v>
      </c>
      <c r="AI1347" s="11">
        <f t="shared" si="738"/>
        <v>0</v>
      </c>
      <c r="AJ1347">
        <f t="shared" si="739"/>
        <v>0</v>
      </c>
      <c r="AK1347" t="e">
        <f t="shared" si="751"/>
        <v>#DIV/0!</v>
      </c>
      <c r="AL1347">
        <f t="shared" si="752"/>
        <v>14.523552960000002</v>
      </c>
      <c r="AM1347" s="5">
        <f t="shared" si="753"/>
        <v>5.0400000000000009</v>
      </c>
      <c r="AN1347">
        <v>0</v>
      </c>
      <c r="AO1347" s="72">
        <f t="shared" si="754"/>
        <v>2.8000000000000003</v>
      </c>
      <c r="AP1347" s="72">
        <f t="shared" si="755"/>
        <v>1.8</v>
      </c>
      <c r="AQ1347" s="72">
        <f t="shared" si="756"/>
        <v>1.8</v>
      </c>
      <c r="AR1347" s="71" t="e">
        <f t="shared" si="757"/>
        <v>#DIV/0!</v>
      </c>
      <c r="BA1347">
        <f t="shared" si="758"/>
        <v>286</v>
      </c>
      <c r="BB1347" s="91" t="e">
        <f t="shared" si="759"/>
        <v>#DIV/0!</v>
      </c>
    </row>
    <row r="1348" spans="1:54">
      <c r="A1348" s="2" t="s">
        <v>1471</v>
      </c>
      <c r="B1348" s="7" t="s">
        <v>41291</v>
      </c>
      <c r="C1348" s="17">
        <f t="shared" si="740"/>
        <v>9.1</v>
      </c>
      <c r="D1348" s="28">
        <f t="shared" si="741"/>
        <v>269</v>
      </c>
      <c r="E1348" s="8">
        <f t="shared" si="760"/>
        <v>9</v>
      </c>
      <c r="F1348" s="2" t="s">
        <v>6460</v>
      </c>
      <c r="G1348" s="54">
        <f t="shared" si="761"/>
        <v>8.1</v>
      </c>
      <c r="H1348" s="20">
        <f t="shared" si="762"/>
        <v>0.39800820000000003</v>
      </c>
      <c r="I1348" s="14" t="s">
        <v>16426</v>
      </c>
      <c r="J1348" s="14" t="s">
        <v>11445</v>
      </c>
      <c r="K1348" s="14" t="s">
        <v>21387</v>
      </c>
      <c r="L1348" s="14" t="s">
        <v>26348</v>
      </c>
      <c r="M1348" s="28">
        <f t="shared" si="763"/>
        <v>11.6</v>
      </c>
      <c r="N1348" s="46">
        <f t="shared" si="742"/>
        <v>6</v>
      </c>
      <c r="O1348" s="17">
        <f t="shared" si="743"/>
        <v>0.8</v>
      </c>
      <c r="P1348" s="17">
        <f t="shared" si="743"/>
        <v>5.8000000000000007</v>
      </c>
      <c r="Q1348" s="124">
        <f t="shared" si="744"/>
        <v>1</v>
      </c>
      <c r="R1348" s="26">
        <f t="shared" si="745"/>
        <v>1.6</v>
      </c>
      <c r="S1348" s="2" t="s">
        <v>31310</v>
      </c>
      <c r="T1348" s="2" t="s">
        <v>36289</v>
      </c>
      <c r="U1348" s="24">
        <f t="shared" si="746"/>
        <v>542.1</v>
      </c>
      <c r="V1348" s="66">
        <f t="shared" si="746"/>
        <v>294.10000000000002</v>
      </c>
      <c r="W1348" s="54">
        <f t="shared" si="747"/>
        <v>0.81</v>
      </c>
      <c r="X1348" s="143">
        <f t="shared" si="748"/>
        <v>542.1</v>
      </c>
      <c r="Y1348" s="143">
        <f t="shared" si="749"/>
        <v>0.26200000000000001</v>
      </c>
      <c r="AD1348">
        <v>152</v>
      </c>
      <c r="AE1348">
        <v>-1</v>
      </c>
      <c r="AF1348" s="10">
        <v>37.9</v>
      </c>
      <c r="AG1348" s="10">
        <v>58.12</v>
      </c>
      <c r="AH1348" s="10">
        <f t="shared" si="750"/>
        <v>361893.78912182752</v>
      </c>
      <c r="AI1348" s="11">
        <f t="shared" si="738"/>
        <v>0</v>
      </c>
      <c r="AJ1348">
        <f t="shared" si="739"/>
        <v>0</v>
      </c>
      <c r="AK1348" t="e">
        <f t="shared" si="751"/>
        <v>#DIV/0!</v>
      </c>
      <c r="AL1348">
        <f t="shared" si="752"/>
        <v>4.4691871232000002</v>
      </c>
      <c r="AM1348" s="5">
        <f t="shared" si="753"/>
        <v>1.6199999999999999</v>
      </c>
      <c r="AN1348">
        <v>0</v>
      </c>
      <c r="AO1348" s="72">
        <f t="shared" si="754"/>
        <v>1.6</v>
      </c>
      <c r="AP1348" s="72">
        <f t="shared" si="755"/>
        <v>1</v>
      </c>
      <c r="AQ1348" s="72">
        <f t="shared" si="756"/>
        <v>1</v>
      </c>
      <c r="AR1348" s="71" t="e">
        <f t="shared" si="757"/>
        <v>#DIV/0!</v>
      </c>
      <c r="BA1348">
        <f t="shared" si="758"/>
        <v>269</v>
      </c>
      <c r="BB1348" s="91" t="e">
        <f t="shared" si="759"/>
        <v>#DIV/0!</v>
      </c>
    </row>
    <row r="1349" spans="1:54">
      <c r="A1349" s="2" t="s">
        <v>1472</v>
      </c>
      <c r="B1349" s="7" t="s">
        <v>41292</v>
      </c>
      <c r="C1349" s="17">
        <f t="shared" si="740"/>
        <v>25</v>
      </c>
      <c r="D1349" s="28">
        <f t="shared" si="741"/>
        <v>192</v>
      </c>
      <c r="E1349" s="8">
        <f t="shared" si="760"/>
        <v>16</v>
      </c>
      <c r="F1349" s="2" t="s">
        <v>6461</v>
      </c>
      <c r="G1349" s="54">
        <f t="shared" si="761"/>
        <v>24</v>
      </c>
      <c r="H1349" s="20">
        <f t="shared" si="762"/>
        <v>0.44009659999999995</v>
      </c>
      <c r="I1349" s="14" t="s">
        <v>16427</v>
      </c>
      <c r="J1349" s="14" t="s">
        <v>11446</v>
      </c>
      <c r="K1349" s="14" t="s">
        <v>21388</v>
      </c>
      <c r="L1349" s="14" t="s">
        <v>26349</v>
      </c>
      <c r="M1349" s="28">
        <f t="shared" si="763"/>
        <v>12.3</v>
      </c>
      <c r="N1349" s="46">
        <f t="shared" si="742"/>
        <v>6.8</v>
      </c>
      <c r="O1349" s="17">
        <f t="shared" si="743"/>
        <v>2.2000000000000002</v>
      </c>
      <c r="P1349" s="17">
        <f t="shared" si="743"/>
        <v>4.4000000000000004</v>
      </c>
      <c r="Q1349" s="124">
        <f t="shared" si="744"/>
        <v>1.2000000000000002</v>
      </c>
      <c r="R1349" s="26">
        <f t="shared" si="745"/>
        <v>2</v>
      </c>
      <c r="S1349" s="2" t="s">
        <v>31311</v>
      </c>
      <c r="T1349" s="2" t="s">
        <v>36290</v>
      </c>
      <c r="U1349" s="24">
        <f t="shared" si="746"/>
        <v>465.1</v>
      </c>
      <c r="V1349" s="66">
        <f t="shared" si="746"/>
        <v>365.70000000000005</v>
      </c>
      <c r="W1349" s="54">
        <f t="shared" si="747"/>
        <v>2.4</v>
      </c>
      <c r="X1349" s="143">
        <f t="shared" si="748"/>
        <v>465.1</v>
      </c>
      <c r="Y1349" s="143">
        <f t="shared" si="749"/>
        <v>0.57999999999999996</v>
      </c>
      <c r="AD1349">
        <v>152</v>
      </c>
      <c r="AE1349">
        <v>-1</v>
      </c>
      <c r="AF1349" s="10">
        <v>37.9</v>
      </c>
      <c r="AG1349" s="10">
        <v>58.12</v>
      </c>
      <c r="AH1349" s="10">
        <f t="shared" si="750"/>
        <v>267374.39120677253</v>
      </c>
      <c r="AI1349" s="11">
        <f t="shared" si="738"/>
        <v>0</v>
      </c>
      <c r="AJ1349">
        <f t="shared" si="739"/>
        <v>0</v>
      </c>
      <c r="AK1349" t="e">
        <f t="shared" si="751"/>
        <v>#DIV/0!</v>
      </c>
      <c r="AL1349">
        <f t="shared" si="752"/>
        <v>10.839729824000003</v>
      </c>
      <c r="AM1349" s="5">
        <f t="shared" si="753"/>
        <v>4.8</v>
      </c>
      <c r="AN1349">
        <v>0</v>
      </c>
      <c r="AO1349" s="72">
        <f t="shared" si="754"/>
        <v>2</v>
      </c>
      <c r="AP1349" s="72">
        <f t="shared" si="755"/>
        <v>1.2000000000000002</v>
      </c>
      <c r="AQ1349" s="72">
        <f t="shared" si="756"/>
        <v>1.2000000000000002</v>
      </c>
      <c r="AR1349" s="71" t="e">
        <f t="shared" si="757"/>
        <v>#DIV/0!</v>
      </c>
      <c r="BA1349">
        <f t="shared" si="758"/>
        <v>192</v>
      </c>
      <c r="BB1349" s="91" t="e">
        <f t="shared" si="759"/>
        <v>#DIV/0!</v>
      </c>
    </row>
    <row r="1350" spans="1:54">
      <c r="A1350" s="2" t="s">
        <v>1473</v>
      </c>
      <c r="B1350" s="7" t="s">
        <v>41293</v>
      </c>
      <c r="C1350" s="17">
        <f t="shared" si="740"/>
        <v>27.700000000000003</v>
      </c>
      <c r="D1350" s="28">
        <f t="shared" si="741"/>
        <v>288</v>
      </c>
      <c r="E1350" s="8">
        <f t="shared" si="760"/>
        <v>16</v>
      </c>
      <c r="F1350" s="2" t="s">
        <v>6462</v>
      </c>
      <c r="G1350" s="54">
        <f t="shared" si="761"/>
        <v>26.700000000000003</v>
      </c>
      <c r="H1350" s="20">
        <f t="shared" si="762"/>
        <v>0.24675350000000001</v>
      </c>
      <c r="I1350" s="14" t="s">
        <v>16428</v>
      </c>
      <c r="J1350" s="14" t="s">
        <v>11447</v>
      </c>
      <c r="K1350" s="14" t="s">
        <v>21389</v>
      </c>
      <c r="L1350" s="14" t="s">
        <v>26350</v>
      </c>
      <c r="M1350" s="28">
        <f t="shared" si="763"/>
        <v>11.2</v>
      </c>
      <c r="N1350" s="46">
        <f t="shared" si="742"/>
        <v>6.6</v>
      </c>
      <c r="O1350" s="17">
        <f t="shared" si="743"/>
        <v>2.6</v>
      </c>
      <c r="P1350" s="17">
        <f t="shared" si="743"/>
        <v>6.6000000000000005</v>
      </c>
      <c r="Q1350" s="124">
        <f t="shared" si="744"/>
        <v>1</v>
      </c>
      <c r="R1350" s="26">
        <f t="shared" si="745"/>
        <v>1.2000000000000002</v>
      </c>
      <c r="S1350" s="2" t="s">
        <v>31312</v>
      </c>
      <c r="T1350" s="2" t="s">
        <v>36291</v>
      </c>
      <c r="U1350" s="24">
        <f t="shared" si="746"/>
        <v>561.1</v>
      </c>
      <c r="V1350" s="66">
        <f t="shared" si="746"/>
        <v>314.70000000000005</v>
      </c>
      <c r="W1350" s="54">
        <f t="shared" si="747"/>
        <v>2.67</v>
      </c>
      <c r="X1350" s="143">
        <f t="shared" si="748"/>
        <v>561.1</v>
      </c>
      <c r="Y1350" s="143">
        <f t="shared" si="749"/>
        <v>0.63400000000000001</v>
      </c>
      <c r="AD1350">
        <v>152</v>
      </c>
      <c r="AE1350">
        <v>-1</v>
      </c>
      <c r="AF1350" s="10">
        <v>37.9</v>
      </c>
      <c r="AG1350" s="10">
        <v>58.12</v>
      </c>
      <c r="AH1350" s="10">
        <f t="shared" si="750"/>
        <v>339021.46082417778</v>
      </c>
      <c r="AI1350" s="11">
        <f t="shared" si="738"/>
        <v>0</v>
      </c>
      <c r="AJ1350">
        <f t="shared" si="739"/>
        <v>0</v>
      </c>
      <c r="AK1350" t="e">
        <f t="shared" si="751"/>
        <v>#DIV/0!</v>
      </c>
      <c r="AL1350">
        <f t="shared" si="752"/>
        <v>15.510851928000001</v>
      </c>
      <c r="AM1350" s="5">
        <f t="shared" si="753"/>
        <v>5.3400000000000007</v>
      </c>
      <c r="AN1350">
        <v>0</v>
      </c>
      <c r="AO1350" s="72">
        <f t="shared" si="754"/>
        <v>1.2000000000000002</v>
      </c>
      <c r="AP1350" s="72">
        <f t="shared" si="755"/>
        <v>1</v>
      </c>
      <c r="AQ1350" s="72">
        <f t="shared" si="756"/>
        <v>1</v>
      </c>
      <c r="AR1350" s="71" t="e">
        <f t="shared" si="757"/>
        <v>#DIV/0!</v>
      </c>
      <c r="BA1350">
        <f t="shared" si="758"/>
        <v>288</v>
      </c>
      <c r="BB1350" s="91" t="e">
        <f t="shared" si="759"/>
        <v>#DIV/0!</v>
      </c>
    </row>
    <row r="1351" spans="1:54">
      <c r="A1351" s="2" t="s">
        <v>1474</v>
      </c>
      <c r="B1351" s="7" t="s">
        <v>41294</v>
      </c>
      <c r="C1351" s="17">
        <f t="shared" si="740"/>
        <v>9.2000000000000011</v>
      </c>
      <c r="D1351" s="28">
        <f t="shared" si="741"/>
        <v>276</v>
      </c>
      <c r="E1351" s="8">
        <f t="shared" si="760"/>
        <v>17</v>
      </c>
      <c r="F1351" s="2" t="s">
        <v>6463</v>
      </c>
      <c r="G1351" s="54">
        <f t="shared" si="761"/>
        <v>8.2999999999999989</v>
      </c>
      <c r="H1351" s="20">
        <f t="shared" si="762"/>
        <v>0.1328317</v>
      </c>
      <c r="I1351" s="14" t="s">
        <v>16429</v>
      </c>
      <c r="J1351" s="14" t="s">
        <v>11448</v>
      </c>
      <c r="K1351" s="14" t="s">
        <v>21390</v>
      </c>
      <c r="L1351" s="14" t="s">
        <v>26351</v>
      </c>
      <c r="M1351" s="28">
        <f t="shared" si="763"/>
        <v>11.5</v>
      </c>
      <c r="N1351" s="46">
        <f t="shared" si="742"/>
        <v>5.4</v>
      </c>
      <c r="O1351" s="17">
        <f t="shared" si="743"/>
        <v>2.4000000000000004</v>
      </c>
      <c r="P1351" s="17">
        <f t="shared" si="743"/>
        <v>6</v>
      </c>
      <c r="Q1351" s="124">
        <f t="shared" si="744"/>
        <v>1.2000000000000002</v>
      </c>
      <c r="R1351" s="26">
        <f t="shared" si="745"/>
        <v>1.4000000000000001</v>
      </c>
      <c r="S1351" s="2" t="s">
        <v>31313</v>
      </c>
      <c r="T1351" s="2" t="s">
        <v>36292</v>
      </c>
      <c r="U1351" s="24">
        <f t="shared" si="746"/>
        <v>549.1</v>
      </c>
      <c r="V1351" s="66">
        <f t="shared" si="746"/>
        <v>367.70000000000005</v>
      </c>
      <c r="W1351" s="54">
        <f t="shared" si="747"/>
        <v>0.83</v>
      </c>
      <c r="X1351" s="143">
        <f t="shared" si="748"/>
        <v>549.1</v>
      </c>
      <c r="Y1351" s="143">
        <f t="shared" si="749"/>
        <v>0.26600000000000001</v>
      </c>
      <c r="AD1351">
        <v>152</v>
      </c>
      <c r="AE1351">
        <v>-1</v>
      </c>
      <c r="AF1351" s="10">
        <v>37.9</v>
      </c>
      <c r="AG1351" s="10">
        <v>58.12</v>
      </c>
      <c r="AH1351" s="10">
        <f t="shared" si="750"/>
        <v>263826.07452806033</v>
      </c>
      <c r="AI1351" s="11">
        <f t="shared" si="738"/>
        <v>0</v>
      </c>
      <c r="AJ1351">
        <f t="shared" si="739"/>
        <v>0</v>
      </c>
      <c r="AK1351" t="e">
        <f t="shared" si="751"/>
        <v>#DIV/0!</v>
      </c>
      <c r="AL1351">
        <f t="shared" si="752"/>
        <v>17.482112928000003</v>
      </c>
      <c r="AM1351" s="5">
        <f t="shared" si="753"/>
        <v>1.6400000000000001</v>
      </c>
      <c r="AN1351">
        <v>0</v>
      </c>
      <c r="AO1351" s="72">
        <f t="shared" si="754"/>
        <v>1.4000000000000001</v>
      </c>
      <c r="AP1351" s="72">
        <f t="shared" si="755"/>
        <v>1.2000000000000002</v>
      </c>
      <c r="AQ1351" s="72">
        <f t="shared" si="756"/>
        <v>1.4000000000000001</v>
      </c>
      <c r="AR1351" s="71" t="e">
        <f t="shared" si="757"/>
        <v>#DIV/0!</v>
      </c>
      <c r="BA1351">
        <f t="shared" si="758"/>
        <v>276</v>
      </c>
      <c r="BB1351" s="91" t="e">
        <f t="shared" si="759"/>
        <v>#DIV/0!</v>
      </c>
    </row>
    <row r="1352" spans="1:54">
      <c r="A1352" s="2" t="s">
        <v>1475</v>
      </c>
      <c r="B1352" s="7" t="s">
        <v>41295</v>
      </c>
      <c r="C1352" s="17">
        <f t="shared" si="740"/>
        <v>8</v>
      </c>
      <c r="D1352" s="28">
        <f t="shared" si="741"/>
        <v>238</v>
      </c>
      <c r="E1352" s="8">
        <f t="shared" si="760"/>
        <v>17</v>
      </c>
      <c r="F1352" s="2" t="s">
        <v>6464</v>
      </c>
      <c r="G1352" s="54">
        <f t="shared" si="761"/>
        <v>7.1</v>
      </c>
      <c r="H1352" s="20">
        <f t="shared" si="762"/>
        <v>0.48481029999999997</v>
      </c>
      <c r="I1352" s="14" t="s">
        <v>16430</v>
      </c>
      <c r="J1352" s="14" t="s">
        <v>11449</v>
      </c>
      <c r="K1352" s="14" t="s">
        <v>21391</v>
      </c>
      <c r="L1352" s="14" t="s">
        <v>26352</v>
      </c>
      <c r="M1352" s="28">
        <f t="shared" si="763"/>
        <v>12</v>
      </c>
      <c r="N1352" s="46">
        <f t="shared" si="742"/>
        <v>5.2</v>
      </c>
      <c r="O1352" s="17">
        <f t="shared" si="743"/>
        <v>2.4000000000000004</v>
      </c>
      <c r="P1352" s="17">
        <f t="shared" si="743"/>
        <v>5</v>
      </c>
      <c r="Q1352" s="124">
        <f t="shared" si="744"/>
        <v>1.2000000000000002</v>
      </c>
      <c r="R1352" s="26">
        <f t="shared" si="745"/>
        <v>2.2000000000000002</v>
      </c>
      <c r="S1352" s="2" t="s">
        <v>31314</v>
      </c>
      <c r="T1352" s="2" t="s">
        <v>36293</v>
      </c>
      <c r="U1352" s="24">
        <f t="shared" si="746"/>
        <v>511.20000000000005</v>
      </c>
      <c r="V1352" s="66">
        <f t="shared" si="746"/>
        <v>372.70000000000005</v>
      </c>
      <c r="W1352" s="54">
        <f t="shared" si="747"/>
        <v>0.71</v>
      </c>
      <c r="X1352" s="143">
        <f t="shared" si="748"/>
        <v>511.20000000000005</v>
      </c>
      <c r="Y1352" s="143">
        <f t="shared" si="749"/>
        <v>0.24199999999999999</v>
      </c>
      <c r="AD1352">
        <v>152</v>
      </c>
      <c r="AE1352">
        <v>-1</v>
      </c>
      <c r="AF1352" s="10">
        <v>37.9</v>
      </c>
      <c r="AG1352" s="10">
        <v>58.12</v>
      </c>
      <c r="AH1352" s="10">
        <f t="shared" si="750"/>
        <v>254804.31581802919</v>
      </c>
      <c r="AI1352" s="11">
        <f t="shared" si="738"/>
        <v>0</v>
      </c>
      <c r="AJ1352">
        <f t="shared" si="739"/>
        <v>0</v>
      </c>
      <c r="AK1352" t="e">
        <f t="shared" si="751"/>
        <v>#DIV/0!</v>
      </c>
      <c r="AL1352">
        <f t="shared" si="752"/>
        <v>13.601008080000005</v>
      </c>
      <c r="AM1352" s="5">
        <f t="shared" si="753"/>
        <v>1.4</v>
      </c>
      <c r="AN1352">
        <v>0</v>
      </c>
      <c r="AO1352" s="72">
        <f t="shared" si="754"/>
        <v>2.2000000000000002</v>
      </c>
      <c r="AP1352" s="72">
        <f t="shared" si="755"/>
        <v>1.2000000000000002</v>
      </c>
      <c r="AQ1352" s="72">
        <f t="shared" si="756"/>
        <v>1.2000000000000002</v>
      </c>
      <c r="AR1352" s="71" t="e">
        <f t="shared" si="757"/>
        <v>#DIV/0!</v>
      </c>
      <c r="BA1352">
        <f t="shared" si="758"/>
        <v>238</v>
      </c>
      <c r="BB1352" s="91" t="e">
        <f t="shared" si="759"/>
        <v>#DIV/0!</v>
      </c>
    </row>
    <row r="1353" spans="1:54">
      <c r="A1353" s="2" t="s">
        <v>1476</v>
      </c>
      <c r="B1353" s="7" t="s">
        <v>41296</v>
      </c>
      <c r="C1353" s="17">
        <f t="shared" si="740"/>
        <v>37.6</v>
      </c>
      <c r="D1353" s="28">
        <f t="shared" si="741"/>
        <v>242</v>
      </c>
      <c r="E1353" s="8">
        <f t="shared" si="760"/>
        <v>13</v>
      </c>
      <c r="F1353" s="2" t="s">
        <v>6465</v>
      </c>
      <c r="G1353" s="54">
        <f t="shared" si="761"/>
        <v>36.700000000000003</v>
      </c>
      <c r="H1353" s="20">
        <f t="shared" si="762"/>
        <v>0.22369599999999998</v>
      </c>
      <c r="I1353" s="14" t="s">
        <v>16431</v>
      </c>
      <c r="J1353" s="14" t="s">
        <v>11450</v>
      </c>
      <c r="K1353" s="14" t="s">
        <v>21392</v>
      </c>
      <c r="L1353" s="14" t="s">
        <v>26353</v>
      </c>
      <c r="M1353" s="28">
        <f t="shared" si="763"/>
        <v>10.6</v>
      </c>
      <c r="N1353" s="46">
        <f t="shared" si="742"/>
        <v>5</v>
      </c>
      <c r="O1353" s="17">
        <f t="shared" si="743"/>
        <v>1</v>
      </c>
      <c r="P1353" s="17">
        <f t="shared" si="743"/>
        <v>7.8000000000000007</v>
      </c>
      <c r="Q1353" s="124">
        <f t="shared" si="744"/>
        <v>1.8</v>
      </c>
      <c r="R1353" s="26">
        <f t="shared" si="745"/>
        <v>2.2000000000000002</v>
      </c>
      <c r="S1353" s="2" t="s">
        <v>31315</v>
      </c>
      <c r="T1353" s="2" t="s">
        <v>36294</v>
      </c>
      <c r="U1353" s="24">
        <f t="shared" si="746"/>
        <v>515.30000000000007</v>
      </c>
      <c r="V1353" s="66">
        <f t="shared" si="746"/>
        <v>402.3</v>
      </c>
      <c r="W1353" s="54">
        <f t="shared" si="747"/>
        <v>3.67</v>
      </c>
      <c r="X1353" s="143">
        <f t="shared" si="748"/>
        <v>515.30000000000007</v>
      </c>
      <c r="Y1353" s="143">
        <f t="shared" si="749"/>
        <v>0.83399999999999996</v>
      </c>
      <c r="AD1353">
        <v>152</v>
      </c>
      <c r="AE1353">
        <v>-1</v>
      </c>
      <c r="AF1353" s="10">
        <v>37.9</v>
      </c>
      <c r="AG1353" s="10">
        <v>58.12</v>
      </c>
      <c r="AH1353" s="10">
        <f t="shared" si="750"/>
        <v>185216.6564319068</v>
      </c>
      <c r="AI1353" s="11">
        <f t="shared" si="738"/>
        <v>0</v>
      </c>
      <c r="AJ1353">
        <f t="shared" si="739"/>
        <v>0</v>
      </c>
      <c r="AK1353" t="e">
        <f t="shared" si="751"/>
        <v>#DIV/0!</v>
      </c>
      <c r="AL1353">
        <f t="shared" si="752"/>
        <v>13.321376640000002</v>
      </c>
      <c r="AM1353" s="5">
        <f t="shared" si="753"/>
        <v>7.32</v>
      </c>
      <c r="AN1353">
        <v>0</v>
      </c>
      <c r="AO1353" s="72">
        <f t="shared" si="754"/>
        <v>2.2000000000000002</v>
      </c>
      <c r="AP1353" s="72">
        <f t="shared" si="755"/>
        <v>1.8</v>
      </c>
      <c r="AQ1353" s="72">
        <f t="shared" si="756"/>
        <v>1.8</v>
      </c>
      <c r="AR1353" s="71" t="e">
        <f t="shared" si="757"/>
        <v>#DIV/0!</v>
      </c>
      <c r="BA1353">
        <f t="shared" si="758"/>
        <v>242</v>
      </c>
      <c r="BB1353" s="91" t="e">
        <f t="shared" si="759"/>
        <v>#DIV/0!</v>
      </c>
    </row>
    <row r="1354" spans="1:54">
      <c r="A1354" s="2" t="s">
        <v>1477</v>
      </c>
      <c r="B1354" s="7" t="s">
        <v>41297</v>
      </c>
      <c r="C1354" s="17">
        <f t="shared" si="740"/>
        <v>8.3000000000000007</v>
      </c>
      <c r="D1354" s="28">
        <f t="shared" si="741"/>
        <v>192</v>
      </c>
      <c r="E1354" s="8">
        <f t="shared" si="760"/>
        <v>12</v>
      </c>
      <c r="F1354" s="2" t="s">
        <v>6466</v>
      </c>
      <c r="G1354" s="54">
        <f t="shared" si="761"/>
        <v>7.3</v>
      </c>
      <c r="H1354" s="20">
        <f t="shared" si="762"/>
        <v>0.55614719999999995</v>
      </c>
      <c r="I1354" s="14" t="s">
        <v>16432</v>
      </c>
      <c r="J1354" s="14" t="s">
        <v>11451</v>
      </c>
      <c r="K1354" s="14" t="s">
        <v>21393</v>
      </c>
      <c r="L1354" s="14" t="s">
        <v>26354</v>
      </c>
      <c r="M1354" s="28">
        <f t="shared" si="763"/>
        <v>11.3</v>
      </c>
      <c r="N1354" s="46">
        <f t="shared" si="742"/>
        <v>5.6</v>
      </c>
      <c r="O1354" s="17">
        <f t="shared" si="743"/>
        <v>1.8</v>
      </c>
      <c r="P1354" s="17">
        <f t="shared" si="743"/>
        <v>6.4</v>
      </c>
      <c r="Q1354" s="124">
        <f t="shared" si="744"/>
        <v>0.8</v>
      </c>
      <c r="R1354" s="26">
        <f t="shared" si="745"/>
        <v>2</v>
      </c>
      <c r="S1354" s="2" t="s">
        <v>31316</v>
      </c>
      <c r="T1354" s="2" t="s">
        <v>36295</v>
      </c>
      <c r="U1354" s="24">
        <f t="shared" si="746"/>
        <v>465.3</v>
      </c>
      <c r="V1354" s="66">
        <f t="shared" si="746"/>
        <v>365.3</v>
      </c>
      <c r="W1354" s="54">
        <f t="shared" si="747"/>
        <v>0.73</v>
      </c>
      <c r="X1354" s="143">
        <f t="shared" si="748"/>
        <v>465.3</v>
      </c>
      <c r="Y1354" s="143">
        <f t="shared" si="749"/>
        <v>0.246</v>
      </c>
      <c r="AD1354">
        <v>152</v>
      </c>
      <c r="AE1354">
        <v>-1</v>
      </c>
      <c r="AF1354" s="10">
        <v>37.9</v>
      </c>
      <c r="AG1354" s="10">
        <v>58.12</v>
      </c>
      <c r="AH1354" s="10">
        <f t="shared" si="750"/>
        <v>267967.52803608391</v>
      </c>
      <c r="AI1354" s="11">
        <f t="shared" si="738"/>
        <v>0</v>
      </c>
      <c r="AJ1354">
        <f t="shared" si="739"/>
        <v>0</v>
      </c>
      <c r="AK1354" t="e">
        <f t="shared" si="751"/>
        <v>#DIV/0!</v>
      </c>
      <c r="AL1354">
        <f t="shared" si="752"/>
        <v>10.226368512000002</v>
      </c>
      <c r="AM1354" s="5">
        <f t="shared" si="753"/>
        <v>1.4600000000000002</v>
      </c>
      <c r="AN1354">
        <v>0</v>
      </c>
      <c r="AO1354" s="72">
        <f t="shared" si="754"/>
        <v>2</v>
      </c>
      <c r="AP1354" s="72">
        <f t="shared" si="755"/>
        <v>0.8</v>
      </c>
      <c r="AQ1354" s="72">
        <f t="shared" si="756"/>
        <v>1</v>
      </c>
      <c r="AR1354" s="71" t="e">
        <f t="shared" si="757"/>
        <v>#DIV/0!</v>
      </c>
      <c r="BA1354">
        <f t="shared" si="758"/>
        <v>192</v>
      </c>
      <c r="BB1354" s="91" t="e">
        <f t="shared" si="759"/>
        <v>#DIV/0!</v>
      </c>
    </row>
    <row r="1355" spans="1:54">
      <c r="A1355" s="2" t="s">
        <v>1478</v>
      </c>
      <c r="B1355" s="7" t="s">
        <v>41298</v>
      </c>
      <c r="C1355" s="17">
        <f t="shared" si="740"/>
        <v>32.1</v>
      </c>
      <c r="D1355" s="28">
        <f t="shared" si="741"/>
        <v>158</v>
      </c>
      <c r="E1355" s="8">
        <f t="shared" si="760"/>
        <v>10</v>
      </c>
      <c r="F1355" s="2" t="s">
        <v>6467</v>
      </c>
      <c r="G1355" s="54">
        <f t="shared" si="761"/>
        <v>31.1</v>
      </c>
      <c r="H1355" s="20">
        <f t="shared" si="762"/>
        <v>0.52523920000000002</v>
      </c>
      <c r="I1355" s="14" t="s">
        <v>16433</v>
      </c>
      <c r="J1355" s="14" t="s">
        <v>11452</v>
      </c>
      <c r="K1355" s="14" t="s">
        <v>21394</v>
      </c>
      <c r="L1355" s="14" t="s">
        <v>26355</v>
      </c>
      <c r="M1355" s="28">
        <f t="shared" si="763"/>
        <v>10.1</v>
      </c>
      <c r="N1355" s="46">
        <f t="shared" si="742"/>
        <v>5.8</v>
      </c>
      <c r="O1355" s="17">
        <f t="shared" si="743"/>
        <v>1.6</v>
      </c>
      <c r="P1355" s="17">
        <f t="shared" si="743"/>
        <v>8.8000000000000007</v>
      </c>
      <c r="Q1355" s="124">
        <f t="shared" si="744"/>
        <v>0.60000000000000009</v>
      </c>
      <c r="R1355" s="26">
        <f t="shared" si="745"/>
        <v>1.4000000000000001</v>
      </c>
      <c r="S1355" s="2" t="s">
        <v>31317</v>
      </c>
      <c r="T1355" s="2" t="s">
        <v>36296</v>
      </c>
      <c r="U1355" s="24">
        <f t="shared" si="746"/>
        <v>430.90000000000003</v>
      </c>
      <c r="V1355" s="66">
        <f t="shared" si="746"/>
        <v>285.90000000000003</v>
      </c>
      <c r="W1355" s="54">
        <f t="shared" si="747"/>
        <v>3.11</v>
      </c>
      <c r="X1355" s="143">
        <f t="shared" si="748"/>
        <v>430.90000000000003</v>
      </c>
      <c r="Y1355" s="143">
        <f t="shared" si="749"/>
        <v>0.72199999999999998</v>
      </c>
      <c r="AD1355">
        <v>152</v>
      </c>
      <c r="AE1355">
        <v>-1</v>
      </c>
      <c r="AF1355" s="10">
        <v>37.9</v>
      </c>
      <c r="AG1355" s="10">
        <v>58.12</v>
      </c>
      <c r="AH1355" s="10">
        <f t="shared" si="750"/>
        <v>370505.98693997209</v>
      </c>
      <c r="AI1355" s="11">
        <f t="shared" si="738"/>
        <v>0</v>
      </c>
      <c r="AJ1355">
        <f t="shared" si="739"/>
        <v>0</v>
      </c>
      <c r="AK1355" t="e">
        <f t="shared" si="751"/>
        <v>#DIV/0!</v>
      </c>
      <c r="AL1355">
        <f t="shared" si="752"/>
        <v>9.3584848896000032</v>
      </c>
      <c r="AM1355" s="5">
        <f t="shared" si="753"/>
        <v>6.2200000000000006</v>
      </c>
      <c r="AN1355">
        <v>0</v>
      </c>
      <c r="AO1355" s="72">
        <f t="shared" si="754"/>
        <v>1.4000000000000001</v>
      </c>
      <c r="AP1355" s="72">
        <f t="shared" si="755"/>
        <v>0.60000000000000009</v>
      </c>
      <c r="AQ1355" s="72">
        <f t="shared" si="756"/>
        <v>0.8</v>
      </c>
      <c r="AR1355" s="71" t="e">
        <f t="shared" si="757"/>
        <v>#DIV/0!</v>
      </c>
      <c r="BA1355">
        <f t="shared" si="758"/>
        <v>158</v>
      </c>
      <c r="BB1355" s="91" t="e">
        <f t="shared" si="759"/>
        <v>#DIV/0!</v>
      </c>
    </row>
    <row r="1356" spans="1:54">
      <c r="A1356" s="2" t="s">
        <v>1479</v>
      </c>
      <c r="B1356" s="7" t="s">
        <v>41299</v>
      </c>
      <c r="C1356" s="17">
        <f t="shared" si="740"/>
        <v>21.900000000000002</v>
      </c>
      <c r="D1356" s="28">
        <f t="shared" si="741"/>
        <v>14</v>
      </c>
      <c r="E1356" s="8">
        <f t="shared" si="760"/>
        <v>11</v>
      </c>
      <c r="F1356" s="2" t="s">
        <v>6468</v>
      </c>
      <c r="G1356" s="54">
        <f t="shared" si="761"/>
        <v>20.900000000000002</v>
      </c>
      <c r="H1356" s="20">
        <f t="shared" si="762"/>
        <v>0.20641609999999999</v>
      </c>
      <c r="I1356" s="14" t="s">
        <v>16434</v>
      </c>
      <c r="J1356" s="14" t="s">
        <v>11453</v>
      </c>
      <c r="K1356" s="14" t="s">
        <v>21395</v>
      </c>
      <c r="L1356" s="14" t="s">
        <v>26356</v>
      </c>
      <c r="M1356" s="28">
        <f t="shared" si="763"/>
        <v>13.3</v>
      </c>
      <c r="N1356" s="46">
        <f t="shared" si="742"/>
        <v>6.2</v>
      </c>
      <c r="O1356" s="17">
        <f t="shared" si="743"/>
        <v>0.60000000000000009</v>
      </c>
      <c r="P1356" s="17">
        <f t="shared" si="743"/>
        <v>2.4000000000000004</v>
      </c>
      <c r="Q1356" s="124">
        <f t="shared" si="744"/>
        <v>2.2000000000000002</v>
      </c>
      <c r="R1356" s="26">
        <f t="shared" si="745"/>
        <v>2.8000000000000003</v>
      </c>
      <c r="S1356" s="2" t="s">
        <v>31318</v>
      </c>
      <c r="T1356" s="2" t="s">
        <v>36297</v>
      </c>
      <c r="U1356" s="24">
        <f t="shared" si="746"/>
        <v>286.8</v>
      </c>
      <c r="V1356" s="66">
        <f t="shared" si="746"/>
        <v>403.8</v>
      </c>
      <c r="W1356" s="54">
        <f t="shared" si="747"/>
        <v>2.09</v>
      </c>
      <c r="X1356" s="143">
        <f t="shared" si="748"/>
        <v>286.8</v>
      </c>
      <c r="Y1356" s="143">
        <f t="shared" si="749"/>
        <v>0.51800000000000002</v>
      </c>
      <c r="AD1356">
        <v>152</v>
      </c>
      <c r="AE1356">
        <v>-1</v>
      </c>
      <c r="AF1356" s="10">
        <v>37.9</v>
      </c>
      <c r="AG1356" s="10">
        <v>58.12</v>
      </c>
      <c r="AH1356" s="10">
        <f t="shared" si="750"/>
        <v>180250.30581798826</v>
      </c>
      <c r="AI1356" s="11">
        <f t="shared" si="738"/>
        <v>0</v>
      </c>
      <c r="AJ1356">
        <f t="shared" si="739"/>
        <v>0</v>
      </c>
      <c r="AK1356" t="e">
        <f t="shared" si="751"/>
        <v>#DIV/0!</v>
      </c>
      <c r="AL1356">
        <f t="shared" si="752"/>
        <v>3.1997302848000011</v>
      </c>
      <c r="AM1356" s="5">
        <f t="shared" si="753"/>
        <v>4.1800000000000006</v>
      </c>
      <c r="AN1356">
        <v>0</v>
      </c>
      <c r="AO1356" s="72">
        <f t="shared" si="754"/>
        <v>2.8000000000000003</v>
      </c>
      <c r="AP1356" s="72">
        <f t="shared" si="755"/>
        <v>2.2000000000000002</v>
      </c>
      <c r="AQ1356" s="72">
        <f t="shared" si="756"/>
        <v>2.4000000000000004</v>
      </c>
      <c r="AR1356" s="71" t="e">
        <f t="shared" si="757"/>
        <v>#DIV/0!</v>
      </c>
      <c r="BA1356">
        <f t="shared" si="758"/>
        <v>14</v>
      </c>
      <c r="BB1356" s="91" t="e">
        <f t="shared" si="759"/>
        <v>#DIV/0!</v>
      </c>
    </row>
    <row r="1357" spans="1:54">
      <c r="A1357" s="2" t="s">
        <v>1480</v>
      </c>
      <c r="B1357" s="7" t="s">
        <v>41300</v>
      </c>
      <c r="C1357" s="17">
        <f t="shared" si="740"/>
        <v>22.5</v>
      </c>
      <c r="D1357" s="28">
        <f t="shared" si="741"/>
        <v>263</v>
      </c>
      <c r="E1357" s="8">
        <f t="shared" si="760"/>
        <v>8</v>
      </c>
      <c r="F1357" s="2" t="s">
        <v>6469</v>
      </c>
      <c r="G1357" s="54">
        <f t="shared" si="761"/>
        <v>21.5</v>
      </c>
      <c r="H1357" s="20">
        <f t="shared" si="762"/>
        <v>0.57153770000000004</v>
      </c>
      <c r="I1357" s="14" t="s">
        <v>16435</v>
      </c>
      <c r="J1357" s="14" t="s">
        <v>11454</v>
      </c>
      <c r="K1357" s="14" t="s">
        <v>21396</v>
      </c>
      <c r="L1357" s="14" t="s">
        <v>26357</v>
      </c>
      <c r="M1357" s="28">
        <f t="shared" si="763"/>
        <v>11.2</v>
      </c>
      <c r="N1357" s="46">
        <f t="shared" si="742"/>
        <v>6.8</v>
      </c>
      <c r="O1357" s="17">
        <f t="shared" si="743"/>
        <v>1</v>
      </c>
      <c r="P1357" s="17">
        <f t="shared" si="743"/>
        <v>6.6000000000000005</v>
      </c>
      <c r="Q1357" s="124">
        <f t="shared" si="744"/>
        <v>0.60000000000000009</v>
      </c>
      <c r="R1357" s="26">
        <f t="shared" si="745"/>
        <v>1.4000000000000001</v>
      </c>
      <c r="S1357" s="2" t="s">
        <v>31319</v>
      </c>
      <c r="T1357" s="2" t="s">
        <v>36298</v>
      </c>
      <c r="U1357" s="24">
        <f t="shared" si="746"/>
        <v>536.20000000000005</v>
      </c>
      <c r="V1357" s="66">
        <f t="shared" si="746"/>
        <v>378.1</v>
      </c>
      <c r="W1357" s="54">
        <f t="shared" si="747"/>
        <v>2.15</v>
      </c>
      <c r="X1357" s="143">
        <f t="shared" si="748"/>
        <v>536.20000000000005</v>
      </c>
      <c r="Y1357" s="143">
        <f t="shared" si="749"/>
        <v>0.53</v>
      </c>
      <c r="AD1357">
        <v>152</v>
      </c>
      <c r="AE1357">
        <v>-1</v>
      </c>
      <c r="AF1357" s="10">
        <v>37.9</v>
      </c>
      <c r="AG1357" s="10">
        <v>58.12</v>
      </c>
      <c r="AH1357" s="10">
        <f t="shared" si="750"/>
        <v>244370.1809527993</v>
      </c>
      <c r="AI1357" s="11">
        <f t="shared" si="738"/>
        <v>0</v>
      </c>
      <c r="AJ1357">
        <f t="shared" si="739"/>
        <v>0</v>
      </c>
      <c r="AK1357" t="e">
        <f t="shared" si="751"/>
        <v>#DIV/0!</v>
      </c>
      <c r="AL1357">
        <f t="shared" si="752"/>
        <v>3.9589916520000004</v>
      </c>
      <c r="AM1357" s="5">
        <f t="shared" si="753"/>
        <v>4.3</v>
      </c>
      <c r="AN1357">
        <v>0</v>
      </c>
      <c r="AO1357" s="72">
        <f t="shared" si="754"/>
        <v>1.4000000000000001</v>
      </c>
      <c r="AP1357" s="72">
        <f t="shared" si="755"/>
        <v>0.60000000000000009</v>
      </c>
      <c r="AQ1357" s="72">
        <f t="shared" si="756"/>
        <v>0.60000000000000009</v>
      </c>
      <c r="AR1357" s="71" t="e">
        <f t="shared" si="757"/>
        <v>#DIV/0!</v>
      </c>
      <c r="BA1357">
        <f t="shared" si="758"/>
        <v>263</v>
      </c>
      <c r="BB1357" s="91" t="e">
        <f t="shared" si="759"/>
        <v>#DIV/0!</v>
      </c>
    </row>
    <row r="1358" spans="1:54">
      <c r="A1358" s="2" t="s">
        <v>1481</v>
      </c>
      <c r="B1358" s="7" t="s">
        <v>41301</v>
      </c>
      <c r="C1358" s="17">
        <f t="shared" si="740"/>
        <v>25.400000000000002</v>
      </c>
      <c r="D1358" s="28">
        <f t="shared" si="741"/>
        <v>181</v>
      </c>
      <c r="E1358" s="8">
        <f t="shared" si="760"/>
        <v>7</v>
      </c>
      <c r="F1358" s="2" t="s">
        <v>6470</v>
      </c>
      <c r="G1358" s="54">
        <f t="shared" si="761"/>
        <v>24.5</v>
      </c>
      <c r="H1358" s="20">
        <f t="shared" si="762"/>
        <v>0.6030491</v>
      </c>
      <c r="I1358" s="14" t="s">
        <v>16436</v>
      </c>
      <c r="J1358" s="14" t="s">
        <v>11455</v>
      </c>
      <c r="K1358" s="14" t="s">
        <v>21397</v>
      </c>
      <c r="L1358" s="14" t="s">
        <v>26358</v>
      </c>
      <c r="M1358" s="28">
        <f t="shared" si="763"/>
        <v>11.7</v>
      </c>
      <c r="N1358" s="46">
        <f t="shared" si="742"/>
        <v>6.4</v>
      </c>
      <c r="O1358" s="17">
        <f t="shared" si="743"/>
        <v>1.4000000000000001</v>
      </c>
      <c r="P1358" s="17">
        <f t="shared" si="743"/>
        <v>5.6000000000000005</v>
      </c>
      <c r="Q1358" s="124">
        <f t="shared" si="744"/>
        <v>0.4</v>
      </c>
      <c r="R1358" s="26">
        <f t="shared" si="745"/>
        <v>1</v>
      </c>
      <c r="S1358" s="2" t="s">
        <v>31320</v>
      </c>
      <c r="T1358" s="2" t="s">
        <v>36299</v>
      </c>
      <c r="U1358" s="24">
        <f t="shared" si="746"/>
        <v>454</v>
      </c>
      <c r="V1358" s="66">
        <f t="shared" si="746"/>
        <v>343</v>
      </c>
      <c r="W1358" s="54">
        <f t="shared" si="747"/>
        <v>2.4499999999999997</v>
      </c>
      <c r="X1358" s="143">
        <f t="shared" si="748"/>
        <v>454</v>
      </c>
      <c r="Y1358" s="143">
        <f t="shared" si="749"/>
        <v>0.59</v>
      </c>
      <c r="AD1358">
        <v>152</v>
      </c>
      <c r="AE1358">
        <v>-1</v>
      </c>
      <c r="AF1358" s="10">
        <v>37.9</v>
      </c>
      <c r="AG1358" s="10">
        <v>58.12</v>
      </c>
      <c r="AH1358" s="10">
        <f t="shared" si="750"/>
        <v>302583.54793185444</v>
      </c>
      <c r="AI1358" s="11">
        <f t="shared" si="738"/>
        <v>0</v>
      </c>
      <c r="AJ1358">
        <f t="shared" si="739"/>
        <v>0</v>
      </c>
      <c r="AK1358" t="e">
        <f t="shared" si="751"/>
        <v>#DIV/0!</v>
      </c>
      <c r="AL1358">
        <f t="shared" si="752"/>
        <v>3.1120950560000007</v>
      </c>
      <c r="AM1358" s="5">
        <f t="shared" si="753"/>
        <v>4.8800000000000008</v>
      </c>
      <c r="AN1358">
        <v>0</v>
      </c>
      <c r="AO1358" s="72">
        <f t="shared" si="754"/>
        <v>1</v>
      </c>
      <c r="AP1358" s="72">
        <f t="shared" si="755"/>
        <v>0.4</v>
      </c>
      <c r="AQ1358" s="72">
        <f t="shared" si="756"/>
        <v>0.4</v>
      </c>
      <c r="AR1358" s="71" t="e">
        <f t="shared" si="757"/>
        <v>#DIV/0!</v>
      </c>
      <c r="BA1358">
        <f t="shared" si="758"/>
        <v>181</v>
      </c>
      <c r="BB1358" s="91" t="e">
        <f t="shared" si="759"/>
        <v>#DIV/0!</v>
      </c>
    </row>
    <row r="1359" spans="1:54">
      <c r="A1359" s="2" t="s">
        <v>1482</v>
      </c>
      <c r="B1359" s="7" t="s">
        <v>41302</v>
      </c>
      <c r="C1359" s="17">
        <f t="shared" si="740"/>
        <v>37.9</v>
      </c>
      <c r="D1359" s="28">
        <f t="shared" si="741"/>
        <v>224</v>
      </c>
      <c r="E1359" s="8">
        <f t="shared" si="760"/>
        <v>11</v>
      </c>
      <c r="F1359" s="2" t="s">
        <v>6471</v>
      </c>
      <c r="G1359" s="54">
        <f t="shared" si="761"/>
        <v>37</v>
      </c>
      <c r="H1359" s="20">
        <f t="shared" si="762"/>
        <v>0.55663240000000003</v>
      </c>
      <c r="I1359" s="14" t="s">
        <v>16437</v>
      </c>
      <c r="J1359" s="14" t="s">
        <v>11456</v>
      </c>
      <c r="K1359" s="14" t="s">
        <v>21398</v>
      </c>
      <c r="L1359" s="14" t="s">
        <v>26359</v>
      </c>
      <c r="M1359" s="28">
        <f t="shared" si="763"/>
        <v>12.1</v>
      </c>
      <c r="N1359" s="46">
        <f t="shared" si="742"/>
        <v>6.2</v>
      </c>
      <c r="O1359" s="17">
        <f t="shared" si="743"/>
        <v>1.4000000000000001</v>
      </c>
      <c r="P1359" s="17">
        <f t="shared" si="743"/>
        <v>4.8000000000000007</v>
      </c>
      <c r="Q1359" s="124">
        <f t="shared" si="744"/>
        <v>0.8</v>
      </c>
      <c r="R1359" s="26">
        <f t="shared" si="745"/>
        <v>1.6</v>
      </c>
      <c r="S1359" s="2" t="s">
        <v>31321</v>
      </c>
      <c r="T1359" s="2" t="s">
        <v>36300</v>
      </c>
      <c r="U1359" s="24">
        <f t="shared" si="746"/>
        <v>497.1</v>
      </c>
      <c r="V1359" s="66">
        <f t="shared" si="746"/>
        <v>390.3</v>
      </c>
      <c r="W1359" s="54">
        <f t="shared" si="747"/>
        <v>3.6999999999999997</v>
      </c>
      <c r="X1359" s="143">
        <f t="shared" si="748"/>
        <v>497.1</v>
      </c>
      <c r="Y1359" s="143">
        <f t="shared" si="749"/>
        <v>0.84</v>
      </c>
      <c r="AD1359">
        <v>152</v>
      </c>
      <c r="AE1359">
        <v>-1</v>
      </c>
      <c r="AF1359" s="10">
        <v>37.9</v>
      </c>
      <c r="AG1359" s="10">
        <v>58.12</v>
      </c>
      <c r="AH1359" s="10">
        <f t="shared" si="750"/>
        <v>217730.45333910096</v>
      </c>
      <c r="AI1359" s="11">
        <f t="shared" si="738"/>
        <v>0</v>
      </c>
      <c r="AJ1359">
        <f t="shared" si="739"/>
        <v>0</v>
      </c>
      <c r="AK1359" t="e">
        <f t="shared" si="751"/>
        <v>#DIV/0!</v>
      </c>
      <c r="AL1359">
        <f t="shared" si="752"/>
        <v>4.7670884352000007</v>
      </c>
      <c r="AM1359" s="5">
        <f t="shared" si="753"/>
        <v>7.38</v>
      </c>
      <c r="AN1359">
        <v>0</v>
      </c>
      <c r="AO1359" s="72">
        <f t="shared" si="754"/>
        <v>1.6</v>
      </c>
      <c r="AP1359" s="72">
        <f t="shared" si="755"/>
        <v>0.8</v>
      </c>
      <c r="AQ1359" s="72">
        <f t="shared" si="756"/>
        <v>0.8</v>
      </c>
      <c r="AR1359" s="71" t="e">
        <f t="shared" si="757"/>
        <v>#DIV/0!</v>
      </c>
      <c r="BA1359">
        <f t="shared" si="758"/>
        <v>224</v>
      </c>
      <c r="BB1359" s="91" t="e">
        <f t="shared" si="759"/>
        <v>#DIV/0!</v>
      </c>
    </row>
    <row r="1360" spans="1:54">
      <c r="A1360" s="2" t="s">
        <v>1483</v>
      </c>
      <c r="B1360" s="7" t="s">
        <v>41303</v>
      </c>
      <c r="C1360" s="17">
        <f t="shared" si="740"/>
        <v>23.1</v>
      </c>
      <c r="D1360" s="28">
        <f t="shared" si="741"/>
        <v>51</v>
      </c>
      <c r="E1360" s="8">
        <f t="shared" si="760"/>
        <v>7</v>
      </c>
      <c r="F1360" s="2" t="s">
        <v>6472</v>
      </c>
      <c r="G1360" s="54">
        <f t="shared" si="761"/>
        <v>22.1</v>
      </c>
      <c r="H1360" s="20">
        <f t="shared" si="762"/>
        <v>0.76848360000000004</v>
      </c>
      <c r="I1360" s="14" t="s">
        <v>16438</v>
      </c>
      <c r="J1360" s="14" t="s">
        <v>11457</v>
      </c>
      <c r="K1360" s="14" t="s">
        <v>21399</v>
      </c>
      <c r="L1360" s="14" t="s">
        <v>26360</v>
      </c>
      <c r="M1360" s="28">
        <f t="shared" si="763"/>
        <v>13.9</v>
      </c>
      <c r="N1360" s="46">
        <f t="shared" si="742"/>
        <v>5.2</v>
      </c>
      <c r="O1360" s="17">
        <f t="shared" si="743"/>
        <v>1.8</v>
      </c>
      <c r="P1360" s="17">
        <f t="shared" si="743"/>
        <v>1.2000000000000002</v>
      </c>
      <c r="Q1360" s="124">
        <f t="shared" si="744"/>
        <v>0.4</v>
      </c>
      <c r="R1360" s="26">
        <f t="shared" si="745"/>
        <v>1.8</v>
      </c>
      <c r="S1360" s="2" t="s">
        <v>31322</v>
      </c>
      <c r="T1360" s="2" t="s">
        <v>36301</v>
      </c>
      <c r="U1360" s="24">
        <f t="shared" si="746"/>
        <v>324.5</v>
      </c>
      <c r="V1360" s="66">
        <f t="shared" si="746"/>
        <v>371.3</v>
      </c>
      <c r="W1360" s="54">
        <f t="shared" si="747"/>
        <v>2.21</v>
      </c>
      <c r="X1360" s="143">
        <f t="shared" si="748"/>
        <v>324.5</v>
      </c>
      <c r="Y1360" s="143">
        <f t="shared" si="749"/>
        <v>0.54200000000000004</v>
      </c>
      <c r="AD1360">
        <v>152</v>
      </c>
      <c r="AE1360">
        <v>-1</v>
      </c>
      <c r="AF1360" s="10">
        <v>37.9</v>
      </c>
      <c r="AG1360" s="10">
        <v>58.12</v>
      </c>
      <c r="AH1360" s="10">
        <f t="shared" si="750"/>
        <v>257339.22033883841</v>
      </c>
      <c r="AI1360" s="11">
        <f t="shared" si="738"/>
        <v>0</v>
      </c>
      <c r="AJ1360">
        <f t="shared" si="739"/>
        <v>0</v>
      </c>
      <c r="AK1360" t="e">
        <f t="shared" si="751"/>
        <v>#DIV/0!</v>
      </c>
      <c r="AL1360">
        <f t="shared" si="752"/>
        <v>0.90013576319999988</v>
      </c>
      <c r="AM1360" s="5">
        <f t="shared" si="753"/>
        <v>4.42</v>
      </c>
      <c r="AN1360">
        <v>0</v>
      </c>
      <c r="AO1360" s="72">
        <f t="shared" si="754"/>
        <v>1.8</v>
      </c>
      <c r="AP1360" s="72">
        <f t="shared" si="755"/>
        <v>0.4</v>
      </c>
      <c r="AQ1360" s="72">
        <f t="shared" si="756"/>
        <v>0.60000000000000009</v>
      </c>
      <c r="AR1360" s="71" t="e">
        <f t="shared" si="757"/>
        <v>#DIV/0!</v>
      </c>
      <c r="BA1360">
        <f t="shared" si="758"/>
        <v>51</v>
      </c>
      <c r="BB1360" s="91" t="e">
        <f t="shared" si="759"/>
        <v>#DIV/0!</v>
      </c>
    </row>
    <row r="1361" spans="1:54">
      <c r="A1361" s="2" t="s">
        <v>1484</v>
      </c>
      <c r="B1361" s="7" t="s">
        <v>41304</v>
      </c>
      <c r="C1361" s="17">
        <f t="shared" si="740"/>
        <v>32.400000000000006</v>
      </c>
      <c r="D1361" s="28">
        <f t="shared" si="741"/>
        <v>183</v>
      </c>
      <c r="E1361" s="8">
        <f t="shared" si="760"/>
        <v>7</v>
      </c>
      <c r="F1361" s="2" t="s">
        <v>6473</v>
      </c>
      <c r="G1361" s="54">
        <f t="shared" si="761"/>
        <v>31.400000000000002</v>
      </c>
      <c r="H1361" s="20">
        <f t="shared" si="762"/>
        <v>0.79458839999999997</v>
      </c>
      <c r="I1361" s="14" t="s">
        <v>16439</v>
      </c>
      <c r="J1361" s="14" t="s">
        <v>11458</v>
      </c>
      <c r="K1361" s="14" t="s">
        <v>21400</v>
      </c>
      <c r="L1361" s="14" t="s">
        <v>26361</v>
      </c>
      <c r="M1361" s="28">
        <f t="shared" si="763"/>
        <v>10.3</v>
      </c>
      <c r="N1361" s="46">
        <f t="shared" si="742"/>
        <v>5.8</v>
      </c>
      <c r="O1361" s="17">
        <f t="shared" si="743"/>
        <v>2.4000000000000004</v>
      </c>
      <c r="P1361" s="17">
        <f t="shared" si="743"/>
        <v>8.4</v>
      </c>
      <c r="Q1361" s="124">
        <f t="shared" si="744"/>
        <v>0.2</v>
      </c>
      <c r="R1361" s="26">
        <f t="shared" si="745"/>
        <v>1</v>
      </c>
      <c r="S1361" s="2" t="s">
        <v>31323</v>
      </c>
      <c r="T1361" s="2" t="s">
        <v>36302</v>
      </c>
      <c r="U1361" s="24">
        <f t="shared" si="746"/>
        <v>455.8</v>
      </c>
      <c r="V1361" s="66">
        <f t="shared" si="746"/>
        <v>382</v>
      </c>
      <c r="W1361" s="54">
        <f t="shared" si="747"/>
        <v>3.1399999999999997</v>
      </c>
      <c r="X1361" s="143">
        <f t="shared" si="748"/>
        <v>455.8</v>
      </c>
      <c r="Y1361" s="143">
        <f t="shared" si="749"/>
        <v>0.72799999999999987</v>
      </c>
      <c r="AD1361">
        <v>152</v>
      </c>
      <c r="AE1361">
        <v>-1</v>
      </c>
      <c r="AF1361" s="10">
        <v>37.9</v>
      </c>
      <c r="AG1361" s="10">
        <v>58.12</v>
      </c>
      <c r="AH1361" s="10">
        <f t="shared" si="750"/>
        <v>236474.58529643042</v>
      </c>
      <c r="AI1361" s="11">
        <f t="shared" si="738"/>
        <v>0</v>
      </c>
      <c r="AJ1361">
        <f t="shared" si="739"/>
        <v>0</v>
      </c>
      <c r="AK1361" t="e">
        <f t="shared" si="751"/>
        <v>#DIV/0!</v>
      </c>
      <c r="AL1361">
        <f t="shared" si="752"/>
        <v>4.1410978560000009</v>
      </c>
      <c r="AM1361" s="5">
        <f t="shared" si="753"/>
        <v>6.28</v>
      </c>
      <c r="AN1361">
        <v>0</v>
      </c>
      <c r="AO1361" s="72">
        <f t="shared" si="754"/>
        <v>1</v>
      </c>
      <c r="AP1361" s="72">
        <f t="shared" si="755"/>
        <v>0.2</v>
      </c>
      <c r="AQ1361" s="72">
        <f t="shared" si="756"/>
        <v>0.4</v>
      </c>
      <c r="AR1361" s="71" t="e">
        <f t="shared" si="757"/>
        <v>#DIV/0!</v>
      </c>
      <c r="BA1361">
        <f t="shared" si="758"/>
        <v>183</v>
      </c>
      <c r="BB1361" s="91" t="e">
        <f t="shared" si="759"/>
        <v>#DIV/0!</v>
      </c>
    </row>
    <row r="1362" spans="1:54">
      <c r="A1362" s="2" t="s">
        <v>1485</v>
      </c>
      <c r="B1362" s="7" t="s">
        <v>41305</v>
      </c>
      <c r="C1362" s="17">
        <f t="shared" si="740"/>
        <v>33.800000000000004</v>
      </c>
      <c r="D1362" s="28">
        <f t="shared" si="741"/>
        <v>230</v>
      </c>
      <c r="E1362" s="8">
        <f t="shared" si="760"/>
        <v>12</v>
      </c>
      <c r="F1362" s="2" t="s">
        <v>6474</v>
      </c>
      <c r="G1362" s="54">
        <f t="shared" si="761"/>
        <v>32.9</v>
      </c>
      <c r="H1362" s="20">
        <f t="shared" si="762"/>
        <v>0.65743679999999993</v>
      </c>
      <c r="I1362" s="14" t="s">
        <v>16440</v>
      </c>
      <c r="J1362" s="14" t="s">
        <v>11459</v>
      </c>
      <c r="K1362" s="14" t="s">
        <v>21401</v>
      </c>
      <c r="L1362" s="14" t="s">
        <v>26362</v>
      </c>
      <c r="M1362" s="28">
        <f t="shared" si="763"/>
        <v>12.4</v>
      </c>
      <c r="N1362" s="46">
        <f t="shared" si="742"/>
        <v>5.4</v>
      </c>
      <c r="O1362" s="17">
        <f t="shared" si="743"/>
        <v>1.8</v>
      </c>
      <c r="P1362" s="17">
        <f t="shared" si="743"/>
        <v>4.2</v>
      </c>
      <c r="Q1362" s="124">
        <f t="shared" si="744"/>
        <v>0.8</v>
      </c>
      <c r="R1362" s="26">
        <f t="shared" si="745"/>
        <v>2.6</v>
      </c>
      <c r="S1362" s="2" t="s">
        <v>31324</v>
      </c>
      <c r="T1362" s="2" t="s">
        <v>36303</v>
      </c>
      <c r="U1362" s="24">
        <f t="shared" si="746"/>
        <v>502.8</v>
      </c>
      <c r="V1362" s="66">
        <f t="shared" si="746"/>
        <v>404.70000000000005</v>
      </c>
      <c r="W1362" s="54">
        <f t="shared" si="747"/>
        <v>3.2899999999999996</v>
      </c>
      <c r="X1362" s="143">
        <f t="shared" si="748"/>
        <v>502.8</v>
      </c>
      <c r="Y1362" s="143">
        <f t="shared" si="749"/>
        <v>0.7579999999999999</v>
      </c>
      <c r="AD1362">
        <v>152</v>
      </c>
      <c r="AE1362">
        <v>-1</v>
      </c>
      <c r="AF1362" s="10">
        <v>37.9</v>
      </c>
      <c r="AG1362" s="10">
        <v>58.12</v>
      </c>
      <c r="AH1362" s="10">
        <f t="shared" si="750"/>
        <v>177443.10665637202</v>
      </c>
      <c r="AI1362" s="11">
        <f t="shared" si="738"/>
        <v>0</v>
      </c>
      <c r="AJ1362">
        <f t="shared" si="739"/>
        <v>0</v>
      </c>
      <c r="AK1362" t="e">
        <f t="shared" si="751"/>
        <v>#DIV/0!</v>
      </c>
      <c r="AL1362">
        <f t="shared" si="752"/>
        <v>6.733422259200001</v>
      </c>
      <c r="AM1362" s="5">
        <f t="shared" si="753"/>
        <v>6.5600000000000005</v>
      </c>
      <c r="AN1362">
        <v>0</v>
      </c>
      <c r="AO1362" s="72">
        <f t="shared" si="754"/>
        <v>2.6</v>
      </c>
      <c r="AP1362" s="72">
        <f t="shared" si="755"/>
        <v>0.8</v>
      </c>
      <c r="AQ1362" s="72">
        <f t="shared" si="756"/>
        <v>1</v>
      </c>
      <c r="AR1362" s="71" t="e">
        <f t="shared" si="757"/>
        <v>#DIV/0!</v>
      </c>
      <c r="BA1362">
        <f t="shared" si="758"/>
        <v>230</v>
      </c>
      <c r="BB1362" s="91" t="e">
        <f t="shared" si="759"/>
        <v>#DIV/0!</v>
      </c>
    </row>
    <row r="1363" spans="1:54">
      <c r="A1363" s="2" t="s">
        <v>1486</v>
      </c>
      <c r="B1363" s="7" t="s">
        <v>41306</v>
      </c>
      <c r="C1363" s="17">
        <f t="shared" si="740"/>
        <v>16.899999999999999</v>
      </c>
      <c r="D1363" s="28">
        <f t="shared" si="741"/>
        <v>299</v>
      </c>
      <c r="E1363" s="8">
        <f t="shared" si="760"/>
        <v>14</v>
      </c>
      <c r="F1363" s="2" t="s">
        <v>6475</v>
      </c>
      <c r="G1363" s="54">
        <f t="shared" si="761"/>
        <v>16</v>
      </c>
      <c r="H1363" s="20">
        <f t="shared" si="762"/>
        <v>0.58494619999999997</v>
      </c>
      <c r="I1363" s="14" t="s">
        <v>16441</v>
      </c>
      <c r="J1363" s="14" t="s">
        <v>11460</v>
      </c>
      <c r="K1363" s="14" t="s">
        <v>21402</v>
      </c>
      <c r="L1363" s="14" t="s">
        <v>26363</v>
      </c>
      <c r="M1363" s="28">
        <f t="shared" si="763"/>
        <v>13.7</v>
      </c>
      <c r="N1363" s="46">
        <f t="shared" si="742"/>
        <v>6</v>
      </c>
      <c r="O1363" s="17">
        <f t="shared" si="743"/>
        <v>2</v>
      </c>
      <c r="P1363" s="17">
        <f t="shared" si="743"/>
        <v>1.6</v>
      </c>
      <c r="Q1363" s="124">
        <f t="shared" si="744"/>
        <v>1.2000000000000002</v>
      </c>
      <c r="R1363" s="26">
        <f t="shared" si="745"/>
        <v>2.8000000000000003</v>
      </c>
      <c r="S1363" s="2" t="s">
        <v>31325</v>
      </c>
      <c r="T1363" s="2" t="s">
        <v>36304</v>
      </c>
      <c r="U1363" s="24">
        <f t="shared" si="746"/>
        <v>571.9</v>
      </c>
      <c r="V1363" s="66">
        <f t="shared" si="746"/>
        <v>322.3</v>
      </c>
      <c r="W1363" s="54">
        <f t="shared" si="747"/>
        <v>1.6</v>
      </c>
      <c r="X1363" s="143">
        <f t="shared" si="748"/>
        <v>571.9</v>
      </c>
      <c r="Y1363" s="143">
        <f t="shared" si="749"/>
        <v>0.42000000000000004</v>
      </c>
      <c r="AD1363">
        <v>152</v>
      </c>
      <c r="AE1363">
        <v>-1</v>
      </c>
      <c r="AF1363" s="10">
        <v>37.9</v>
      </c>
      <c r="AG1363" s="10">
        <v>58.12</v>
      </c>
      <c r="AH1363" s="10">
        <f t="shared" si="750"/>
        <v>329778.70425087324</v>
      </c>
      <c r="AI1363" s="11">
        <f t="shared" si="738"/>
        <v>0</v>
      </c>
      <c r="AJ1363">
        <f t="shared" si="739"/>
        <v>0</v>
      </c>
      <c r="AK1363" t="e">
        <f t="shared" si="751"/>
        <v>#DIV/0!</v>
      </c>
      <c r="AL1363">
        <f t="shared" si="752"/>
        <v>3.7188820480000011</v>
      </c>
      <c r="AM1363" s="5">
        <f t="shared" si="753"/>
        <v>3.18</v>
      </c>
      <c r="AN1363">
        <v>0</v>
      </c>
      <c r="AO1363" s="72">
        <f t="shared" si="754"/>
        <v>2.8000000000000003</v>
      </c>
      <c r="AP1363" s="72">
        <f t="shared" si="755"/>
        <v>1.2000000000000002</v>
      </c>
      <c r="AQ1363" s="72">
        <f t="shared" si="756"/>
        <v>1.2000000000000002</v>
      </c>
      <c r="AR1363" s="71" t="e">
        <f t="shared" si="757"/>
        <v>#DIV/0!</v>
      </c>
      <c r="BA1363">
        <f t="shared" si="758"/>
        <v>299</v>
      </c>
      <c r="BB1363" s="91" t="e">
        <f t="shared" si="759"/>
        <v>#DIV/0!</v>
      </c>
    </row>
    <row r="1364" spans="1:54">
      <c r="A1364" s="2" t="s">
        <v>1487</v>
      </c>
      <c r="B1364" s="7" t="s">
        <v>41307</v>
      </c>
      <c r="C1364" s="17">
        <f t="shared" si="740"/>
        <v>9</v>
      </c>
      <c r="D1364" s="28">
        <f t="shared" si="741"/>
        <v>123</v>
      </c>
      <c r="E1364" s="8">
        <f t="shared" si="760"/>
        <v>15</v>
      </c>
      <c r="F1364" s="2" t="s">
        <v>6476</v>
      </c>
      <c r="G1364" s="54">
        <f t="shared" si="761"/>
        <v>8</v>
      </c>
      <c r="H1364" s="20">
        <f t="shared" si="762"/>
        <v>0.10119529999999999</v>
      </c>
      <c r="I1364" s="14" t="s">
        <v>16442</v>
      </c>
      <c r="J1364" s="14" t="s">
        <v>11461</v>
      </c>
      <c r="K1364" s="14" t="s">
        <v>21403</v>
      </c>
      <c r="L1364" s="14" t="s">
        <v>26364</v>
      </c>
      <c r="M1364" s="28">
        <f t="shared" si="763"/>
        <v>10.3</v>
      </c>
      <c r="N1364" s="46">
        <f t="shared" si="742"/>
        <v>5.6</v>
      </c>
      <c r="O1364" s="17">
        <f t="shared" si="743"/>
        <v>2.8000000000000003</v>
      </c>
      <c r="P1364" s="17">
        <f t="shared" si="743"/>
        <v>8.4</v>
      </c>
      <c r="Q1364" s="124">
        <f t="shared" si="744"/>
        <v>0.8</v>
      </c>
      <c r="R1364" s="26">
        <f t="shared" si="745"/>
        <v>1</v>
      </c>
      <c r="S1364" s="2" t="s">
        <v>31326</v>
      </c>
      <c r="T1364" s="2" t="s">
        <v>36305</v>
      </c>
      <c r="U1364" s="24">
        <f t="shared" si="746"/>
        <v>396.40000000000003</v>
      </c>
      <c r="V1364" s="66">
        <f t="shared" si="746"/>
        <v>377.90000000000003</v>
      </c>
      <c r="W1364" s="54">
        <f t="shared" si="747"/>
        <v>0.8</v>
      </c>
      <c r="X1364" s="143">
        <f t="shared" si="748"/>
        <v>396.40000000000003</v>
      </c>
      <c r="Y1364" s="143">
        <f t="shared" si="749"/>
        <v>0.26</v>
      </c>
      <c r="AD1364">
        <v>152</v>
      </c>
      <c r="AE1364">
        <v>-1</v>
      </c>
      <c r="AF1364" s="10">
        <v>37.9</v>
      </c>
      <c r="AG1364" s="10">
        <v>58.12</v>
      </c>
      <c r="AH1364" s="10">
        <f t="shared" si="750"/>
        <v>244683.58306776048</v>
      </c>
      <c r="AI1364" s="11">
        <f t="shared" si="738"/>
        <v>0</v>
      </c>
      <c r="AJ1364">
        <f t="shared" si="739"/>
        <v>0</v>
      </c>
      <c r="AK1364" t="e">
        <f t="shared" si="751"/>
        <v>#DIV/0!</v>
      </c>
      <c r="AL1364">
        <f t="shared" si="752"/>
        <v>21.139886544000003</v>
      </c>
      <c r="AM1364" s="5">
        <f t="shared" si="753"/>
        <v>1.6</v>
      </c>
      <c r="AN1364">
        <v>0</v>
      </c>
      <c r="AO1364" s="72">
        <f t="shared" si="754"/>
        <v>1</v>
      </c>
      <c r="AP1364" s="72">
        <f t="shared" si="755"/>
        <v>0.8</v>
      </c>
      <c r="AQ1364" s="72">
        <f t="shared" si="756"/>
        <v>1</v>
      </c>
      <c r="AR1364" s="71" t="e">
        <f t="shared" si="757"/>
        <v>#DIV/0!</v>
      </c>
      <c r="BA1364">
        <f t="shared" si="758"/>
        <v>123</v>
      </c>
      <c r="BB1364" s="91" t="e">
        <f t="shared" si="759"/>
        <v>#DIV/0!</v>
      </c>
    </row>
    <row r="1365" spans="1:54">
      <c r="A1365" s="2" t="s">
        <v>1488</v>
      </c>
      <c r="B1365" s="7" t="s">
        <v>41308</v>
      </c>
      <c r="C1365" s="17">
        <f t="shared" si="740"/>
        <v>29</v>
      </c>
      <c r="D1365" s="28">
        <f t="shared" si="741"/>
        <v>24</v>
      </c>
      <c r="E1365" s="8">
        <f t="shared" si="760"/>
        <v>8</v>
      </c>
      <c r="F1365" s="2" t="s">
        <v>6477</v>
      </c>
      <c r="G1365" s="54">
        <f t="shared" si="761"/>
        <v>28.1</v>
      </c>
      <c r="H1365" s="20">
        <f t="shared" si="762"/>
        <v>0.39781480000000002</v>
      </c>
      <c r="I1365" s="14" t="s">
        <v>16443</v>
      </c>
      <c r="J1365" s="14" t="s">
        <v>11462</v>
      </c>
      <c r="K1365" s="14" t="s">
        <v>21404</v>
      </c>
      <c r="L1365" s="14" t="s">
        <v>26365</v>
      </c>
      <c r="M1365" s="28">
        <f t="shared" si="763"/>
        <v>9.6999999999999993</v>
      </c>
      <c r="N1365" s="46">
        <f t="shared" si="742"/>
        <v>6.8</v>
      </c>
      <c r="O1365" s="17">
        <f t="shared" si="743"/>
        <v>0.60000000000000009</v>
      </c>
      <c r="P1365" s="17">
        <f t="shared" si="743"/>
        <v>9.6000000000000014</v>
      </c>
      <c r="Q1365" s="124">
        <f t="shared" si="744"/>
        <v>1</v>
      </c>
      <c r="R1365" s="26">
        <f t="shared" si="745"/>
        <v>1.8</v>
      </c>
      <c r="S1365" s="2" t="s">
        <v>31327</v>
      </c>
      <c r="T1365" s="2" t="s">
        <v>36306</v>
      </c>
      <c r="U1365" s="24">
        <f t="shared" si="746"/>
        <v>297.3</v>
      </c>
      <c r="V1365" s="66">
        <f t="shared" si="746"/>
        <v>284.5</v>
      </c>
      <c r="W1365" s="54">
        <f t="shared" si="747"/>
        <v>2.8099999999999996</v>
      </c>
      <c r="X1365" s="143">
        <f t="shared" si="748"/>
        <v>297.3</v>
      </c>
      <c r="Y1365" s="143">
        <f t="shared" si="749"/>
        <v>0.66199999999999992</v>
      </c>
      <c r="AD1365">
        <v>152</v>
      </c>
      <c r="AE1365">
        <v>-1</v>
      </c>
      <c r="AF1365" s="10">
        <v>37.9</v>
      </c>
      <c r="AG1365" s="10">
        <v>58.12</v>
      </c>
      <c r="AH1365" s="10">
        <f t="shared" si="750"/>
        <v>371892.20119963371</v>
      </c>
      <c r="AI1365" s="11">
        <f t="shared" si="738"/>
        <v>0</v>
      </c>
      <c r="AJ1365">
        <f t="shared" si="739"/>
        <v>0</v>
      </c>
      <c r="AK1365" t="e">
        <f t="shared" si="751"/>
        <v>#DIV/0!</v>
      </c>
      <c r="AL1365">
        <f t="shared" si="752"/>
        <v>6.2434561536000022</v>
      </c>
      <c r="AM1365" s="5">
        <f t="shared" si="753"/>
        <v>5.6</v>
      </c>
      <c r="AN1365">
        <v>0</v>
      </c>
      <c r="AO1365" s="72">
        <f t="shared" si="754"/>
        <v>1.8</v>
      </c>
      <c r="AP1365" s="72">
        <f t="shared" si="755"/>
        <v>1</v>
      </c>
      <c r="AQ1365" s="72">
        <f t="shared" si="756"/>
        <v>1.2000000000000002</v>
      </c>
      <c r="AR1365" s="71" t="e">
        <f t="shared" si="757"/>
        <v>#DIV/0!</v>
      </c>
      <c r="BA1365">
        <f t="shared" si="758"/>
        <v>24</v>
      </c>
      <c r="BB1365" s="91" t="e">
        <f t="shared" si="759"/>
        <v>#DIV/0!</v>
      </c>
    </row>
    <row r="1366" spans="1:54">
      <c r="A1366" s="2" t="s">
        <v>1489</v>
      </c>
      <c r="B1366" s="7" t="s">
        <v>41309</v>
      </c>
      <c r="C1366" s="17">
        <f t="shared" si="740"/>
        <v>10.600000000000001</v>
      </c>
      <c r="D1366" s="28">
        <f t="shared" si="741"/>
        <v>255</v>
      </c>
      <c r="E1366" s="8">
        <f t="shared" si="760"/>
        <v>12</v>
      </c>
      <c r="F1366" s="2" t="s">
        <v>6478</v>
      </c>
      <c r="G1366" s="54">
        <f t="shared" si="761"/>
        <v>9.6999999999999993</v>
      </c>
      <c r="H1366" s="20">
        <f t="shared" si="762"/>
        <v>0.52504470000000003</v>
      </c>
      <c r="I1366" s="14" t="s">
        <v>16444</v>
      </c>
      <c r="J1366" s="14" t="s">
        <v>11463</v>
      </c>
      <c r="K1366" s="14" t="s">
        <v>21405</v>
      </c>
      <c r="L1366" s="14" t="s">
        <v>26366</v>
      </c>
      <c r="M1366" s="28">
        <f t="shared" si="763"/>
        <v>12.1</v>
      </c>
      <c r="N1366" s="46">
        <f t="shared" si="742"/>
        <v>6.6</v>
      </c>
      <c r="O1366" s="17">
        <f t="shared" si="743"/>
        <v>1.4000000000000001</v>
      </c>
      <c r="P1366" s="17">
        <f t="shared" si="743"/>
        <v>4.8000000000000007</v>
      </c>
      <c r="Q1366" s="124">
        <f t="shared" si="744"/>
        <v>1</v>
      </c>
      <c r="R1366" s="26">
        <f t="shared" si="745"/>
        <v>2</v>
      </c>
      <c r="S1366" s="2" t="s">
        <v>31328</v>
      </c>
      <c r="T1366" s="2" t="s">
        <v>36307</v>
      </c>
      <c r="U1366" s="24">
        <f t="shared" si="746"/>
        <v>527.6</v>
      </c>
      <c r="V1366" s="66">
        <f t="shared" si="746"/>
        <v>325.60000000000002</v>
      </c>
      <c r="W1366" s="54">
        <f t="shared" si="747"/>
        <v>0.97</v>
      </c>
      <c r="X1366" s="143">
        <f t="shared" si="748"/>
        <v>527.6</v>
      </c>
      <c r="Y1366" s="143">
        <f t="shared" si="749"/>
        <v>0.29400000000000004</v>
      </c>
      <c r="AD1366">
        <v>152</v>
      </c>
      <c r="AE1366">
        <v>-1</v>
      </c>
      <c r="AF1366" s="10">
        <v>37.9</v>
      </c>
      <c r="AG1366" s="10">
        <v>58.12</v>
      </c>
      <c r="AH1366" s="10">
        <f t="shared" si="750"/>
        <v>325692.00296107831</v>
      </c>
      <c r="AI1366" s="11">
        <f t="shared" si="738"/>
        <v>0</v>
      </c>
      <c r="AJ1366">
        <f t="shared" si="739"/>
        <v>0</v>
      </c>
      <c r="AK1366" t="e">
        <f t="shared" si="751"/>
        <v>#DIV/0!</v>
      </c>
      <c r="AL1366">
        <f t="shared" si="752"/>
        <v>6.3833992320000013</v>
      </c>
      <c r="AM1366" s="5">
        <f t="shared" si="753"/>
        <v>1.9200000000000004</v>
      </c>
      <c r="AN1366">
        <v>0</v>
      </c>
      <c r="AO1366" s="72">
        <f t="shared" si="754"/>
        <v>2</v>
      </c>
      <c r="AP1366" s="72">
        <f t="shared" si="755"/>
        <v>1</v>
      </c>
      <c r="AQ1366" s="72">
        <f t="shared" si="756"/>
        <v>1</v>
      </c>
      <c r="AR1366" s="71" t="e">
        <f t="shared" si="757"/>
        <v>#DIV/0!</v>
      </c>
      <c r="BA1366">
        <f t="shared" si="758"/>
        <v>255</v>
      </c>
      <c r="BB1366" s="91" t="e">
        <f t="shared" si="759"/>
        <v>#DIV/0!</v>
      </c>
    </row>
    <row r="1367" spans="1:54">
      <c r="A1367" s="2" t="s">
        <v>1490</v>
      </c>
      <c r="B1367" s="7" t="s">
        <v>41310</v>
      </c>
      <c r="C1367" s="17">
        <f t="shared" si="740"/>
        <v>7.3000000000000007</v>
      </c>
      <c r="D1367" s="28">
        <f t="shared" si="741"/>
        <v>133</v>
      </c>
      <c r="E1367" s="8">
        <f t="shared" si="760"/>
        <v>11</v>
      </c>
      <c r="F1367" s="2" t="s">
        <v>6479</v>
      </c>
      <c r="G1367" s="54">
        <f t="shared" si="761"/>
        <v>6.3</v>
      </c>
      <c r="H1367" s="20">
        <f t="shared" si="762"/>
        <v>0.79853989999999997</v>
      </c>
      <c r="I1367" s="14" t="s">
        <v>16445</v>
      </c>
      <c r="J1367" s="14" t="s">
        <v>11464</v>
      </c>
      <c r="K1367" s="14" t="s">
        <v>21406</v>
      </c>
      <c r="L1367" s="14" t="s">
        <v>26367</v>
      </c>
      <c r="M1367" s="28">
        <f t="shared" si="763"/>
        <v>10.6</v>
      </c>
      <c r="N1367" s="46">
        <f t="shared" si="742"/>
        <v>6.8</v>
      </c>
      <c r="O1367" s="17">
        <f t="shared" si="743"/>
        <v>3</v>
      </c>
      <c r="P1367" s="17">
        <f t="shared" si="743"/>
        <v>7.8000000000000007</v>
      </c>
      <c r="Q1367" s="124">
        <f t="shared" si="744"/>
        <v>0.4</v>
      </c>
      <c r="R1367" s="26">
        <f t="shared" si="745"/>
        <v>2</v>
      </c>
      <c r="S1367" s="2" t="s">
        <v>31329</v>
      </c>
      <c r="T1367" s="2" t="s">
        <v>36308</v>
      </c>
      <c r="U1367" s="24">
        <f t="shared" si="746"/>
        <v>406.40000000000003</v>
      </c>
      <c r="V1367" s="66">
        <f t="shared" si="746"/>
        <v>332.40000000000003</v>
      </c>
      <c r="W1367" s="54">
        <f t="shared" si="747"/>
        <v>0.63</v>
      </c>
      <c r="X1367" s="143">
        <f t="shared" si="748"/>
        <v>406.40000000000003</v>
      </c>
      <c r="Y1367" s="143">
        <f t="shared" si="749"/>
        <v>0.22600000000000001</v>
      </c>
      <c r="AD1367">
        <v>152</v>
      </c>
      <c r="AE1367">
        <v>-1</v>
      </c>
      <c r="AF1367" s="10">
        <v>37.9</v>
      </c>
      <c r="AG1367" s="10">
        <v>58.12</v>
      </c>
      <c r="AH1367" s="10">
        <f t="shared" si="750"/>
        <v>317012.36031301407</v>
      </c>
      <c r="AI1367" s="11">
        <f t="shared" si="738"/>
        <v>0</v>
      </c>
      <c r="AJ1367">
        <f t="shared" si="739"/>
        <v>0</v>
      </c>
      <c r="AK1367" t="e">
        <f t="shared" si="751"/>
        <v>#DIV/0!</v>
      </c>
      <c r="AL1367">
        <f t="shared" si="752"/>
        <v>9.4283326800000022</v>
      </c>
      <c r="AM1367" s="5">
        <f t="shared" si="753"/>
        <v>1.2600000000000002</v>
      </c>
      <c r="AN1367">
        <v>0</v>
      </c>
      <c r="AO1367" s="72">
        <f t="shared" si="754"/>
        <v>2</v>
      </c>
      <c r="AP1367" s="72">
        <f t="shared" si="755"/>
        <v>0.4</v>
      </c>
      <c r="AQ1367" s="72">
        <f t="shared" si="756"/>
        <v>0.60000000000000009</v>
      </c>
      <c r="AR1367" s="71" t="e">
        <f t="shared" si="757"/>
        <v>#DIV/0!</v>
      </c>
      <c r="BA1367">
        <f t="shared" si="758"/>
        <v>133</v>
      </c>
      <c r="BB1367" s="91" t="e">
        <f t="shared" si="759"/>
        <v>#DIV/0!</v>
      </c>
    </row>
    <row r="1368" spans="1:54">
      <c r="A1368" s="2" t="s">
        <v>1491</v>
      </c>
      <c r="B1368" s="7" t="s">
        <v>41311</v>
      </c>
      <c r="C1368" s="17">
        <f t="shared" si="740"/>
        <v>17.5</v>
      </c>
      <c r="D1368" s="28">
        <f t="shared" si="741"/>
        <v>197</v>
      </c>
      <c r="E1368" s="8">
        <f t="shared" si="760"/>
        <v>11</v>
      </c>
      <c r="F1368" s="2" t="s">
        <v>6480</v>
      </c>
      <c r="G1368" s="54">
        <f t="shared" si="761"/>
        <v>16.5</v>
      </c>
      <c r="H1368" s="20">
        <f t="shared" si="762"/>
        <v>0.71536069999999996</v>
      </c>
      <c r="I1368" s="14" t="s">
        <v>16446</v>
      </c>
      <c r="J1368" s="14" t="s">
        <v>11465</v>
      </c>
      <c r="K1368" s="14" t="s">
        <v>21407</v>
      </c>
      <c r="L1368" s="14" t="s">
        <v>26368</v>
      </c>
      <c r="M1368" s="28">
        <f t="shared" si="763"/>
        <v>13.3</v>
      </c>
      <c r="N1368" s="46">
        <f t="shared" si="742"/>
        <v>6</v>
      </c>
      <c r="O1368" s="17">
        <f t="shared" si="743"/>
        <v>2.2000000000000002</v>
      </c>
      <c r="P1368" s="17">
        <f t="shared" si="743"/>
        <v>2.4000000000000004</v>
      </c>
      <c r="Q1368" s="124">
        <f t="shared" si="744"/>
        <v>0.60000000000000009</v>
      </c>
      <c r="R1368" s="26">
        <f t="shared" si="745"/>
        <v>2.4000000000000004</v>
      </c>
      <c r="S1368" s="2" t="s">
        <v>31330</v>
      </c>
      <c r="T1368" s="2" t="s">
        <v>36309</v>
      </c>
      <c r="U1368" s="24">
        <f t="shared" si="746"/>
        <v>470.1</v>
      </c>
      <c r="V1368" s="66">
        <f t="shared" si="746"/>
        <v>369.70000000000005</v>
      </c>
      <c r="W1368" s="54">
        <f t="shared" si="747"/>
        <v>1.65</v>
      </c>
      <c r="X1368" s="143">
        <f t="shared" si="748"/>
        <v>470.1</v>
      </c>
      <c r="Y1368" s="143">
        <f t="shared" si="749"/>
        <v>0.42999999999999994</v>
      </c>
      <c r="AD1368">
        <v>152</v>
      </c>
      <c r="AE1368">
        <v>-1</v>
      </c>
      <c r="AF1368" s="10">
        <v>37.9</v>
      </c>
      <c r="AG1368" s="10">
        <v>58.12</v>
      </c>
      <c r="AH1368" s="10">
        <f t="shared" si="750"/>
        <v>260175.83242743317</v>
      </c>
      <c r="AI1368" s="11">
        <f t="shared" si="738"/>
        <v>0</v>
      </c>
      <c r="AJ1368">
        <f t="shared" si="739"/>
        <v>0</v>
      </c>
      <c r="AK1368" t="e">
        <f t="shared" si="751"/>
        <v>#DIV/0!</v>
      </c>
      <c r="AL1368">
        <f t="shared" si="752"/>
        <v>3.6069492096000015</v>
      </c>
      <c r="AM1368" s="5">
        <f t="shared" si="753"/>
        <v>3.3</v>
      </c>
      <c r="AN1368">
        <v>0</v>
      </c>
      <c r="AO1368" s="72">
        <f t="shared" si="754"/>
        <v>2.4000000000000004</v>
      </c>
      <c r="AP1368" s="72">
        <f t="shared" si="755"/>
        <v>0.60000000000000009</v>
      </c>
      <c r="AQ1368" s="72">
        <f t="shared" si="756"/>
        <v>0.8</v>
      </c>
      <c r="AR1368" s="71" t="e">
        <f t="shared" si="757"/>
        <v>#DIV/0!</v>
      </c>
      <c r="BA1368">
        <f t="shared" si="758"/>
        <v>197</v>
      </c>
      <c r="BB1368" s="91" t="e">
        <f t="shared" si="759"/>
        <v>#DIV/0!</v>
      </c>
    </row>
    <row r="1369" spans="1:54">
      <c r="A1369" s="2" t="s">
        <v>1492</v>
      </c>
      <c r="B1369" s="7" t="s">
        <v>41312</v>
      </c>
      <c r="C1369" s="17">
        <f t="shared" si="740"/>
        <v>21.700000000000003</v>
      </c>
      <c r="D1369" s="28">
        <f t="shared" si="741"/>
        <v>124</v>
      </c>
      <c r="E1369" s="8">
        <f t="shared" si="760"/>
        <v>11</v>
      </c>
      <c r="F1369" s="2" t="s">
        <v>6481</v>
      </c>
      <c r="G1369" s="54">
        <f t="shared" si="761"/>
        <v>20.700000000000003</v>
      </c>
      <c r="H1369" s="20">
        <f t="shared" si="762"/>
        <v>0.62262050000000002</v>
      </c>
      <c r="I1369" s="14" t="s">
        <v>16447</v>
      </c>
      <c r="J1369" s="14" t="s">
        <v>11466</v>
      </c>
      <c r="K1369" s="14" t="s">
        <v>21408</v>
      </c>
      <c r="L1369" s="14" t="s">
        <v>26369</v>
      </c>
      <c r="M1369" s="28">
        <f t="shared" si="763"/>
        <v>12.6</v>
      </c>
      <c r="N1369" s="46">
        <f t="shared" si="742"/>
        <v>5.6</v>
      </c>
      <c r="O1369" s="17">
        <f t="shared" si="743"/>
        <v>1.2000000000000002</v>
      </c>
      <c r="P1369" s="17">
        <f t="shared" si="743"/>
        <v>3.8000000000000003</v>
      </c>
      <c r="Q1369" s="124">
        <f t="shared" si="744"/>
        <v>1</v>
      </c>
      <c r="R1369" s="26">
        <f t="shared" si="745"/>
        <v>2.8000000000000003</v>
      </c>
      <c r="S1369" s="2" t="s">
        <v>31331</v>
      </c>
      <c r="T1369" s="2" t="s">
        <v>36310</v>
      </c>
      <c r="U1369" s="24">
        <f t="shared" si="746"/>
        <v>396.90000000000003</v>
      </c>
      <c r="V1369" s="66">
        <f t="shared" si="746"/>
        <v>323.3</v>
      </c>
      <c r="W1369" s="54">
        <f t="shared" si="747"/>
        <v>2.0699999999999998</v>
      </c>
      <c r="X1369" s="143">
        <f t="shared" si="748"/>
        <v>396.90000000000003</v>
      </c>
      <c r="Y1369" s="143">
        <f t="shared" si="749"/>
        <v>0.51400000000000001</v>
      </c>
      <c r="AD1369">
        <v>152</v>
      </c>
      <c r="AE1369">
        <v>-1</v>
      </c>
      <c r="AF1369" s="10">
        <v>37.9</v>
      </c>
      <c r="AG1369" s="10">
        <v>58.12</v>
      </c>
      <c r="AH1369" s="10">
        <f t="shared" si="750"/>
        <v>328650.58939078834</v>
      </c>
      <c r="AI1369" s="11">
        <f t="shared" si="738"/>
        <v>0</v>
      </c>
      <c r="AJ1369">
        <f t="shared" si="739"/>
        <v>0</v>
      </c>
      <c r="AK1369" t="e">
        <f t="shared" si="751"/>
        <v>#DIV/0!</v>
      </c>
      <c r="AL1369">
        <f t="shared" si="752"/>
        <v>4.8183814560000009</v>
      </c>
      <c r="AM1369" s="5">
        <f t="shared" si="753"/>
        <v>4.1400000000000006</v>
      </c>
      <c r="AN1369">
        <v>0</v>
      </c>
      <c r="AO1369" s="72">
        <f t="shared" si="754"/>
        <v>2.8000000000000003</v>
      </c>
      <c r="AP1369" s="72">
        <f t="shared" si="755"/>
        <v>1</v>
      </c>
      <c r="AQ1369" s="72">
        <f t="shared" si="756"/>
        <v>1.2000000000000002</v>
      </c>
      <c r="AR1369" s="71" t="e">
        <f t="shared" si="757"/>
        <v>#DIV/0!</v>
      </c>
      <c r="BA1369">
        <f t="shared" si="758"/>
        <v>124</v>
      </c>
      <c r="BB1369" s="91" t="e">
        <f t="shared" si="759"/>
        <v>#DIV/0!</v>
      </c>
    </row>
    <row r="1370" spans="1:54">
      <c r="A1370" s="2" t="s">
        <v>1493</v>
      </c>
      <c r="B1370" s="7" t="s">
        <v>41313</v>
      </c>
      <c r="C1370" s="17">
        <f t="shared" si="740"/>
        <v>33</v>
      </c>
      <c r="D1370" s="28">
        <f t="shared" si="741"/>
        <v>87</v>
      </c>
      <c r="E1370" s="8">
        <f t="shared" si="760"/>
        <v>12</v>
      </c>
      <c r="F1370" s="2" t="s">
        <v>6482</v>
      </c>
      <c r="G1370" s="54">
        <f t="shared" si="761"/>
        <v>32</v>
      </c>
      <c r="H1370" s="20">
        <f t="shared" si="762"/>
        <v>0.47211359999999997</v>
      </c>
      <c r="I1370" s="14" t="s">
        <v>16448</v>
      </c>
      <c r="J1370" s="14" t="s">
        <v>11467</v>
      </c>
      <c r="K1370" s="14" t="s">
        <v>21409</v>
      </c>
      <c r="L1370" s="14" t="s">
        <v>26370</v>
      </c>
      <c r="M1370" s="28">
        <f t="shared" si="763"/>
        <v>10.7</v>
      </c>
      <c r="N1370" s="46">
        <f t="shared" si="742"/>
        <v>6.6</v>
      </c>
      <c r="O1370" s="17">
        <f t="shared" si="743"/>
        <v>1.8</v>
      </c>
      <c r="P1370" s="17">
        <f t="shared" si="743"/>
        <v>7.6000000000000005</v>
      </c>
      <c r="Q1370" s="124">
        <f t="shared" si="744"/>
        <v>0.8</v>
      </c>
      <c r="R1370" s="26">
        <f t="shared" si="745"/>
        <v>1.4000000000000001</v>
      </c>
      <c r="S1370" s="2" t="s">
        <v>31332</v>
      </c>
      <c r="T1370" s="2" t="s">
        <v>36311</v>
      </c>
      <c r="U1370" s="24">
        <f t="shared" si="746"/>
        <v>360.1</v>
      </c>
      <c r="V1370" s="66">
        <f t="shared" si="746"/>
        <v>302.70000000000005</v>
      </c>
      <c r="W1370" s="54">
        <f t="shared" si="747"/>
        <v>3.1999999999999997</v>
      </c>
      <c r="X1370" s="143">
        <f t="shared" si="748"/>
        <v>360.1</v>
      </c>
      <c r="Y1370" s="143">
        <f t="shared" si="749"/>
        <v>0.73999999999999988</v>
      </c>
      <c r="AD1370">
        <v>152</v>
      </c>
      <c r="AE1370">
        <v>-1</v>
      </c>
      <c r="AF1370" s="10">
        <v>37.9</v>
      </c>
      <c r="AG1370" s="10">
        <v>58.12</v>
      </c>
      <c r="AH1370" s="10">
        <f t="shared" si="750"/>
        <v>352637.53148480022</v>
      </c>
      <c r="AI1370" s="11">
        <f t="shared" si="738"/>
        <v>0</v>
      </c>
      <c r="AJ1370">
        <f t="shared" si="739"/>
        <v>0</v>
      </c>
      <c r="AK1370" t="e">
        <f t="shared" si="751"/>
        <v>#DIV/0!</v>
      </c>
      <c r="AL1370">
        <f t="shared" si="752"/>
        <v>10.110080332800004</v>
      </c>
      <c r="AM1370" s="5">
        <f t="shared" si="753"/>
        <v>6.4</v>
      </c>
      <c r="AN1370">
        <v>0</v>
      </c>
      <c r="AO1370" s="72">
        <f t="shared" si="754"/>
        <v>1.4000000000000001</v>
      </c>
      <c r="AP1370" s="72">
        <f t="shared" si="755"/>
        <v>0.8</v>
      </c>
      <c r="AQ1370" s="72">
        <f t="shared" si="756"/>
        <v>0.8</v>
      </c>
      <c r="AR1370" s="71" t="e">
        <f t="shared" si="757"/>
        <v>#DIV/0!</v>
      </c>
      <c r="BA1370">
        <f t="shared" si="758"/>
        <v>87</v>
      </c>
      <c r="BB1370" s="91" t="e">
        <f t="shared" si="759"/>
        <v>#DIV/0!</v>
      </c>
    </row>
    <row r="1371" spans="1:54">
      <c r="A1371" s="2" t="s">
        <v>1494</v>
      </c>
      <c r="B1371" s="7" t="s">
        <v>41314</v>
      </c>
      <c r="C1371" s="17">
        <f t="shared" si="740"/>
        <v>14.4</v>
      </c>
      <c r="D1371" s="28">
        <f t="shared" si="741"/>
        <v>51</v>
      </c>
      <c r="E1371" s="8">
        <f t="shared" si="760"/>
        <v>8</v>
      </c>
      <c r="F1371" s="2" t="s">
        <v>6483</v>
      </c>
      <c r="G1371" s="54">
        <f t="shared" si="761"/>
        <v>13.4</v>
      </c>
      <c r="H1371" s="20">
        <f t="shared" si="762"/>
        <v>0.75341469999999999</v>
      </c>
      <c r="I1371" s="14" t="s">
        <v>16449</v>
      </c>
      <c r="J1371" s="14" t="s">
        <v>11468</v>
      </c>
      <c r="K1371" s="14" t="s">
        <v>21410</v>
      </c>
      <c r="L1371" s="14" t="s">
        <v>26371</v>
      </c>
      <c r="M1371" s="28">
        <f t="shared" si="763"/>
        <v>10.5</v>
      </c>
      <c r="N1371" s="46">
        <f t="shared" si="742"/>
        <v>5.6</v>
      </c>
      <c r="O1371" s="17">
        <f t="shared" si="743"/>
        <v>1</v>
      </c>
      <c r="P1371" s="17">
        <f t="shared" si="743"/>
        <v>8</v>
      </c>
      <c r="Q1371" s="124">
        <f t="shared" si="744"/>
        <v>0.60000000000000009</v>
      </c>
      <c r="R1371" s="26">
        <f t="shared" si="745"/>
        <v>2.2000000000000002</v>
      </c>
      <c r="S1371" s="2" t="s">
        <v>31333</v>
      </c>
      <c r="T1371" s="2" t="s">
        <v>36312</v>
      </c>
      <c r="U1371" s="24">
        <f t="shared" si="746"/>
        <v>323.8</v>
      </c>
      <c r="V1371" s="66">
        <f t="shared" si="746"/>
        <v>418.40000000000003</v>
      </c>
      <c r="W1371" s="54">
        <f t="shared" si="747"/>
        <v>1.34</v>
      </c>
      <c r="X1371" s="143">
        <f t="shared" si="748"/>
        <v>323.8</v>
      </c>
      <c r="Y1371" s="143">
        <f t="shared" si="749"/>
        <v>0.36799999999999999</v>
      </c>
      <c r="AD1371">
        <v>152</v>
      </c>
      <c r="AE1371">
        <v>-1</v>
      </c>
      <c r="AF1371" s="10">
        <v>37.9</v>
      </c>
      <c r="AG1371" s="10">
        <v>58.12</v>
      </c>
      <c r="AH1371" s="10">
        <f t="shared" si="750"/>
        <v>115575.89723070854</v>
      </c>
      <c r="AI1371" s="11">
        <f t="shared" si="738"/>
        <v>0</v>
      </c>
      <c r="AJ1371">
        <f t="shared" si="739"/>
        <v>0</v>
      </c>
      <c r="AK1371" t="e">
        <f t="shared" si="751"/>
        <v>#DIV/0!</v>
      </c>
      <c r="AL1371">
        <f t="shared" si="752"/>
        <v>4.3399012800000003</v>
      </c>
      <c r="AM1371" s="5">
        <f t="shared" si="753"/>
        <v>2.68</v>
      </c>
      <c r="AN1371">
        <v>0</v>
      </c>
      <c r="AO1371" s="72">
        <f t="shared" si="754"/>
        <v>2.2000000000000002</v>
      </c>
      <c r="AP1371" s="72">
        <f t="shared" si="755"/>
        <v>0.60000000000000009</v>
      </c>
      <c r="AQ1371" s="72">
        <f t="shared" si="756"/>
        <v>0.60000000000000009</v>
      </c>
      <c r="AR1371" s="71" t="e">
        <f t="shared" si="757"/>
        <v>#DIV/0!</v>
      </c>
      <c r="BA1371">
        <f t="shared" si="758"/>
        <v>51</v>
      </c>
      <c r="BB1371" s="91" t="e">
        <f t="shared" si="759"/>
        <v>#DIV/0!</v>
      </c>
    </row>
    <row r="1372" spans="1:54">
      <c r="A1372" s="2" t="s">
        <v>1495</v>
      </c>
      <c r="B1372" s="7" t="s">
        <v>41315</v>
      </c>
      <c r="C1372" s="17">
        <f t="shared" si="740"/>
        <v>7</v>
      </c>
      <c r="D1372" s="28">
        <f t="shared" si="741"/>
        <v>138</v>
      </c>
      <c r="E1372" s="8">
        <f t="shared" si="760"/>
        <v>9</v>
      </c>
      <c r="F1372" s="2" t="s">
        <v>6484</v>
      </c>
      <c r="G1372" s="54">
        <f t="shared" si="761"/>
        <v>6.1</v>
      </c>
      <c r="H1372" s="20">
        <f t="shared" si="762"/>
        <v>0.64431820000000006</v>
      </c>
      <c r="I1372" s="14" t="s">
        <v>16450</v>
      </c>
      <c r="J1372" s="14" t="s">
        <v>11469</v>
      </c>
      <c r="K1372" s="14" t="s">
        <v>21411</v>
      </c>
      <c r="L1372" s="14" t="s">
        <v>26372</v>
      </c>
      <c r="M1372" s="28">
        <f t="shared" si="763"/>
        <v>10.199999999999999</v>
      </c>
      <c r="N1372" s="46">
        <f t="shared" si="742"/>
        <v>5.8</v>
      </c>
      <c r="O1372" s="17">
        <f t="shared" si="743"/>
        <v>0.8</v>
      </c>
      <c r="P1372" s="17">
        <f t="shared" si="743"/>
        <v>8.6</v>
      </c>
      <c r="Q1372" s="124">
        <f t="shared" si="744"/>
        <v>1</v>
      </c>
      <c r="R1372" s="26">
        <f t="shared" si="745"/>
        <v>2.6</v>
      </c>
      <c r="S1372" s="2" t="s">
        <v>31334</v>
      </c>
      <c r="T1372" s="2" t="s">
        <v>36313</v>
      </c>
      <c r="U1372" s="24">
        <f t="shared" si="746"/>
        <v>410.8</v>
      </c>
      <c r="V1372" s="66">
        <f t="shared" si="746"/>
        <v>298.3</v>
      </c>
      <c r="W1372" s="54">
        <f t="shared" si="747"/>
        <v>0.61</v>
      </c>
      <c r="X1372" s="143">
        <f t="shared" si="748"/>
        <v>410.8</v>
      </c>
      <c r="Y1372" s="143">
        <f t="shared" si="749"/>
        <v>0.222</v>
      </c>
      <c r="AD1372">
        <v>152</v>
      </c>
      <c r="AE1372">
        <v>-1</v>
      </c>
      <c r="AF1372" s="10">
        <v>37.9</v>
      </c>
      <c r="AG1372" s="10">
        <v>58.12</v>
      </c>
      <c r="AH1372" s="10">
        <f t="shared" si="750"/>
        <v>357484.87521307584</v>
      </c>
      <c r="AI1372" s="11">
        <f t="shared" si="738"/>
        <v>0</v>
      </c>
      <c r="AJ1372">
        <f t="shared" si="739"/>
        <v>0</v>
      </c>
      <c r="AK1372" t="e">
        <f t="shared" si="751"/>
        <v>#DIV/0!</v>
      </c>
      <c r="AL1372">
        <f t="shared" si="752"/>
        <v>6.3624360383999994</v>
      </c>
      <c r="AM1372" s="5">
        <f t="shared" si="753"/>
        <v>1.2</v>
      </c>
      <c r="AN1372">
        <v>0</v>
      </c>
      <c r="AO1372" s="72">
        <f t="shared" si="754"/>
        <v>2.6</v>
      </c>
      <c r="AP1372" s="72">
        <f t="shared" si="755"/>
        <v>1</v>
      </c>
      <c r="AQ1372" s="72">
        <f t="shared" si="756"/>
        <v>1</v>
      </c>
      <c r="AR1372" s="71" t="e">
        <f t="shared" si="757"/>
        <v>#DIV/0!</v>
      </c>
      <c r="BA1372">
        <f t="shared" si="758"/>
        <v>138</v>
      </c>
      <c r="BB1372" s="91" t="e">
        <f t="shared" si="759"/>
        <v>#DIV/0!</v>
      </c>
    </row>
    <row r="1373" spans="1:54">
      <c r="A1373" s="2" t="s">
        <v>1496</v>
      </c>
      <c r="B1373" s="7" t="s">
        <v>41316</v>
      </c>
      <c r="C1373" s="17">
        <f t="shared" si="740"/>
        <v>11.9</v>
      </c>
      <c r="D1373" s="28">
        <f t="shared" si="741"/>
        <v>290</v>
      </c>
      <c r="E1373" s="8">
        <f t="shared" si="760"/>
        <v>9</v>
      </c>
      <c r="F1373" s="2" t="s">
        <v>6485</v>
      </c>
      <c r="G1373" s="54">
        <f t="shared" si="761"/>
        <v>11</v>
      </c>
      <c r="H1373" s="20">
        <f t="shared" si="762"/>
        <v>0.65249460000000004</v>
      </c>
      <c r="I1373" s="14" t="s">
        <v>16451</v>
      </c>
      <c r="J1373" s="14" t="s">
        <v>11470</v>
      </c>
      <c r="K1373" s="14" t="s">
        <v>21412</v>
      </c>
      <c r="L1373" s="14" t="s">
        <v>90</v>
      </c>
      <c r="M1373" s="28">
        <f t="shared" si="763"/>
        <v>9.8000000000000007</v>
      </c>
      <c r="N1373" s="46">
        <f t="shared" si="742"/>
        <v>7</v>
      </c>
      <c r="O1373" s="17">
        <f t="shared" si="743"/>
        <v>2.2000000000000002</v>
      </c>
      <c r="P1373" s="17">
        <f t="shared" si="743"/>
        <v>9.4</v>
      </c>
      <c r="Q1373" s="124">
        <f t="shared" si="744"/>
        <v>0.4</v>
      </c>
      <c r="R1373" s="26">
        <f t="shared" si="745"/>
        <v>1.2000000000000002</v>
      </c>
      <c r="S1373" s="2" t="s">
        <v>31335</v>
      </c>
      <c r="T1373" s="2" t="s">
        <v>36314</v>
      </c>
      <c r="U1373" s="24">
        <f t="shared" si="746"/>
        <v>562.9</v>
      </c>
      <c r="V1373" s="66">
        <f t="shared" si="746"/>
        <v>399.70000000000005</v>
      </c>
      <c r="W1373" s="54">
        <f t="shared" si="747"/>
        <v>1.1000000000000001</v>
      </c>
      <c r="X1373" s="143">
        <f t="shared" si="748"/>
        <v>562.9</v>
      </c>
      <c r="Y1373" s="143">
        <f t="shared" si="749"/>
        <v>0.32000000000000006</v>
      </c>
      <c r="AD1373">
        <v>152</v>
      </c>
      <c r="AE1373">
        <v>-1</v>
      </c>
      <c r="AF1373" s="10">
        <v>37.9</v>
      </c>
      <c r="AG1373" s="10">
        <v>58.12</v>
      </c>
      <c r="AH1373" s="10">
        <f t="shared" si="750"/>
        <v>193021.61976585223</v>
      </c>
      <c r="AI1373" s="11">
        <f t="shared" si="738"/>
        <v>0</v>
      </c>
      <c r="AJ1373">
        <f t="shared" si="739"/>
        <v>0</v>
      </c>
      <c r="AK1373" t="e">
        <f t="shared" si="751"/>
        <v>#DIV/0!</v>
      </c>
      <c r="AL1373">
        <f t="shared" si="752"/>
        <v>8.6236940064000009</v>
      </c>
      <c r="AM1373" s="5">
        <f t="shared" si="753"/>
        <v>2.1800000000000002</v>
      </c>
      <c r="AN1373">
        <v>0</v>
      </c>
      <c r="AO1373" s="72">
        <f t="shared" si="754"/>
        <v>1.2000000000000002</v>
      </c>
      <c r="AP1373" s="72">
        <f t="shared" si="755"/>
        <v>0.4</v>
      </c>
      <c r="AQ1373" s="72">
        <f t="shared" si="756"/>
        <v>0.60000000000000009</v>
      </c>
      <c r="AR1373" s="71" t="e">
        <f t="shared" si="757"/>
        <v>#DIV/0!</v>
      </c>
      <c r="BA1373">
        <f t="shared" si="758"/>
        <v>290</v>
      </c>
      <c r="BB1373" s="91" t="e">
        <f t="shared" si="759"/>
        <v>#DIV/0!</v>
      </c>
    </row>
    <row r="1374" spans="1:54">
      <c r="A1374" s="2" t="s">
        <v>1497</v>
      </c>
      <c r="B1374" s="7" t="s">
        <v>41317</v>
      </c>
      <c r="C1374" s="17">
        <f t="shared" si="740"/>
        <v>16.399999999999999</v>
      </c>
      <c r="D1374" s="28">
        <f t="shared" si="741"/>
        <v>173</v>
      </c>
      <c r="E1374" s="8">
        <f t="shared" si="760"/>
        <v>4</v>
      </c>
      <c r="F1374" s="2" t="s">
        <v>6486</v>
      </c>
      <c r="G1374" s="54">
        <f t="shared" si="761"/>
        <v>15.4</v>
      </c>
      <c r="H1374" s="20">
        <f t="shared" si="762"/>
        <v>0.77628750000000002</v>
      </c>
      <c r="I1374" s="14" t="s">
        <v>16452</v>
      </c>
      <c r="J1374" s="14" t="s">
        <v>11471</v>
      </c>
      <c r="K1374" s="14" t="s">
        <v>21413</v>
      </c>
      <c r="L1374" s="14" t="s">
        <v>26373</v>
      </c>
      <c r="M1374" s="28">
        <f t="shared" si="763"/>
        <v>14.3</v>
      </c>
      <c r="N1374" s="46">
        <f t="shared" si="742"/>
        <v>6.6</v>
      </c>
      <c r="O1374" s="17">
        <f t="shared" si="743"/>
        <v>0.4</v>
      </c>
      <c r="P1374" s="17">
        <f t="shared" si="743"/>
        <v>0.4</v>
      </c>
      <c r="Q1374" s="124">
        <f t="shared" si="744"/>
        <v>0.4</v>
      </c>
      <c r="R1374" s="26">
        <f t="shared" si="745"/>
        <v>1.8</v>
      </c>
      <c r="S1374" s="2" t="s">
        <v>31336</v>
      </c>
      <c r="T1374" s="2" t="s">
        <v>36315</v>
      </c>
      <c r="U1374" s="24">
        <f t="shared" si="746"/>
        <v>446.40000000000003</v>
      </c>
      <c r="V1374" s="66">
        <f t="shared" si="746"/>
        <v>366.40000000000003</v>
      </c>
      <c r="W1374" s="54">
        <f t="shared" si="747"/>
        <v>1.54</v>
      </c>
      <c r="X1374" s="143">
        <f t="shared" si="748"/>
        <v>446.40000000000003</v>
      </c>
      <c r="Y1374" s="143">
        <f t="shared" si="749"/>
        <v>0.40800000000000003</v>
      </c>
      <c r="AD1374">
        <v>152</v>
      </c>
      <c r="AE1374">
        <v>-1</v>
      </c>
      <c r="AF1374" s="10">
        <v>37.9</v>
      </c>
      <c r="AG1374" s="10">
        <v>58.12</v>
      </c>
      <c r="AH1374" s="10">
        <f t="shared" si="750"/>
        <v>266166.93530161481</v>
      </c>
      <c r="AI1374" s="11">
        <f t="shared" si="738"/>
        <v>0</v>
      </c>
      <c r="AJ1374">
        <f t="shared" si="739"/>
        <v>0</v>
      </c>
      <c r="AK1374" t="e">
        <f t="shared" si="751"/>
        <v>#DIV/0!</v>
      </c>
      <c r="AL1374">
        <f t="shared" si="752"/>
        <v>6.4429200000000006E-2</v>
      </c>
      <c r="AM1374" s="5">
        <f t="shared" si="753"/>
        <v>3.08</v>
      </c>
      <c r="AN1374">
        <v>0</v>
      </c>
      <c r="AO1374" s="72">
        <f t="shared" si="754"/>
        <v>1.8</v>
      </c>
      <c r="AP1374" s="72">
        <f t="shared" si="755"/>
        <v>0.4</v>
      </c>
      <c r="AQ1374" s="72">
        <f t="shared" si="756"/>
        <v>0.60000000000000009</v>
      </c>
      <c r="AR1374" s="71" t="e">
        <f t="shared" si="757"/>
        <v>#DIV/0!</v>
      </c>
      <c r="BA1374">
        <f t="shared" si="758"/>
        <v>173</v>
      </c>
      <c r="BB1374" s="91" t="e">
        <f t="shared" si="759"/>
        <v>#DIV/0!</v>
      </c>
    </row>
    <row r="1375" spans="1:54">
      <c r="A1375" s="2" t="s">
        <v>1498</v>
      </c>
      <c r="B1375" s="7" t="s">
        <v>41318</v>
      </c>
      <c r="C1375" s="17">
        <f t="shared" si="740"/>
        <v>20</v>
      </c>
      <c r="D1375" s="28">
        <f t="shared" si="741"/>
        <v>67</v>
      </c>
      <c r="E1375" s="8">
        <f t="shared" si="760"/>
        <v>6</v>
      </c>
      <c r="F1375" s="2" t="s">
        <v>6487</v>
      </c>
      <c r="G1375" s="54">
        <f t="shared" si="761"/>
        <v>19</v>
      </c>
      <c r="H1375" s="20">
        <f t="shared" si="762"/>
        <v>0.59092069999999997</v>
      </c>
      <c r="I1375" s="14" t="s">
        <v>16453</v>
      </c>
      <c r="J1375" s="14" t="s">
        <v>11472</v>
      </c>
      <c r="K1375" s="14" t="s">
        <v>21414</v>
      </c>
      <c r="L1375" s="14" t="s">
        <v>26374</v>
      </c>
      <c r="M1375" s="28">
        <f t="shared" si="763"/>
        <v>10.3</v>
      </c>
      <c r="N1375" s="46">
        <f t="shared" si="742"/>
        <v>5.8</v>
      </c>
      <c r="O1375" s="17">
        <f t="shared" si="743"/>
        <v>1</v>
      </c>
      <c r="P1375" s="17">
        <f t="shared" si="743"/>
        <v>8.4</v>
      </c>
      <c r="Q1375" s="124">
        <f t="shared" si="744"/>
        <v>0.4</v>
      </c>
      <c r="R1375" s="26">
        <f t="shared" si="745"/>
        <v>1</v>
      </c>
      <c r="S1375" s="2" t="s">
        <v>31337</v>
      </c>
      <c r="T1375" s="2" t="s">
        <v>36316</v>
      </c>
      <c r="U1375" s="24">
        <f t="shared" si="746"/>
        <v>340.40000000000003</v>
      </c>
      <c r="V1375" s="66">
        <f t="shared" si="746"/>
        <v>364.3</v>
      </c>
      <c r="W1375" s="54">
        <f t="shared" si="747"/>
        <v>1.9</v>
      </c>
      <c r="X1375" s="143">
        <f t="shared" si="748"/>
        <v>340.40000000000003</v>
      </c>
      <c r="Y1375" s="143">
        <f t="shared" si="749"/>
        <v>0.48</v>
      </c>
      <c r="AD1375">
        <v>152</v>
      </c>
      <c r="AE1375">
        <v>-1</v>
      </c>
      <c r="AF1375" s="10">
        <v>37.9</v>
      </c>
      <c r="AG1375" s="10">
        <v>58.12</v>
      </c>
      <c r="AH1375" s="10">
        <f t="shared" si="750"/>
        <v>269749.26274772087</v>
      </c>
      <c r="AI1375" s="11">
        <f t="shared" si="738"/>
        <v>0</v>
      </c>
      <c r="AJ1375">
        <f t="shared" si="739"/>
        <v>0</v>
      </c>
      <c r="AK1375" t="e">
        <f t="shared" si="751"/>
        <v>#DIV/0!</v>
      </c>
      <c r="AL1375">
        <f t="shared" si="752"/>
        <v>3.4362661200000004</v>
      </c>
      <c r="AM1375" s="5">
        <f t="shared" si="753"/>
        <v>3.8</v>
      </c>
      <c r="AN1375">
        <v>0</v>
      </c>
      <c r="AO1375" s="72">
        <f t="shared" si="754"/>
        <v>1</v>
      </c>
      <c r="AP1375" s="72">
        <f t="shared" si="755"/>
        <v>0.4</v>
      </c>
      <c r="AQ1375" s="72">
        <f t="shared" si="756"/>
        <v>0.60000000000000009</v>
      </c>
      <c r="AR1375" s="71" t="e">
        <f t="shared" si="757"/>
        <v>#DIV/0!</v>
      </c>
      <c r="BA1375">
        <f t="shared" si="758"/>
        <v>67</v>
      </c>
      <c r="BB1375" s="91" t="e">
        <f t="shared" si="759"/>
        <v>#DIV/0!</v>
      </c>
    </row>
    <row r="1376" spans="1:54">
      <c r="A1376" s="2" t="s">
        <v>1499</v>
      </c>
      <c r="B1376" s="7" t="s">
        <v>41319</v>
      </c>
      <c r="C1376" s="17">
        <f t="shared" si="740"/>
        <v>18.8</v>
      </c>
      <c r="D1376" s="28">
        <f t="shared" si="741"/>
        <v>220</v>
      </c>
      <c r="E1376" s="8">
        <f t="shared" si="760"/>
        <v>15</v>
      </c>
      <c r="F1376" s="2" t="s">
        <v>6488</v>
      </c>
      <c r="G1376" s="54">
        <f t="shared" si="761"/>
        <v>17.900000000000002</v>
      </c>
      <c r="H1376" s="20">
        <f t="shared" si="762"/>
        <v>0.11579800000000001</v>
      </c>
      <c r="I1376" s="14" t="s">
        <v>16454</v>
      </c>
      <c r="J1376" s="14" t="s">
        <v>11473</v>
      </c>
      <c r="K1376" s="14" t="s">
        <v>21415</v>
      </c>
      <c r="L1376" s="14" t="s">
        <v>26375</v>
      </c>
      <c r="M1376" s="28">
        <f t="shared" si="763"/>
        <v>12.4</v>
      </c>
      <c r="N1376" s="46">
        <f t="shared" si="742"/>
        <v>7</v>
      </c>
      <c r="O1376" s="17">
        <f t="shared" si="743"/>
        <v>2.8000000000000003</v>
      </c>
      <c r="P1376" s="17">
        <f t="shared" si="743"/>
        <v>4.2</v>
      </c>
      <c r="Q1376" s="124">
        <f t="shared" si="744"/>
        <v>0.8</v>
      </c>
      <c r="R1376" s="26">
        <f t="shared" si="745"/>
        <v>0.8</v>
      </c>
      <c r="S1376" s="2" t="s">
        <v>31338</v>
      </c>
      <c r="T1376" s="2" t="s">
        <v>36317</v>
      </c>
      <c r="U1376" s="24">
        <f t="shared" si="746"/>
        <v>492.70000000000005</v>
      </c>
      <c r="V1376" s="66">
        <f t="shared" si="746"/>
        <v>367.1</v>
      </c>
      <c r="W1376" s="54">
        <f t="shared" si="747"/>
        <v>1.79</v>
      </c>
      <c r="X1376" s="143">
        <f t="shared" si="748"/>
        <v>492.70000000000005</v>
      </c>
      <c r="Y1376" s="143">
        <f t="shared" si="749"/>
        <v>0.45799999999999996</v>
      </c>
      <c r="AD1376">
        <v>152</v>
      </c>
      <c r="AE1376">
        <v>-1</v>
      </c>
      <c r="AF1376" s="10">
        <v>37.9</v>
      </c>
      <c r="AG1376" s="10">
        <v>58.12</v>
      </c>
      <c r="AH1376" s="10">
        <f t="shared" si="750"/>
        <v>264846.7626514681</v>
      </c>
      <c r="AI1376" s="11">
        <f t="shared" si="738"/>
        <v>0</v>
      </c>
      <c r="AJ1376">
        <f t="shared" si="739"/>
        <v>0</v>
      </c>
      <c r="AK1376" t="e">
        <f t="shared" si="751"/>
        <v>#DIV/0!</v>
      </c>
      <c r="AL1376">
        <f t="shared" si="752"/>
        <v>8.3185724160000003</v>
      </c>
      <c r="AM1376" s="5">
        <f t="shared" si="753"/>
        <v>3.56</v>
      </c>
      <c r="AN1376">
        <v>0</v>
      </c>
      <c r="AO1376" s="72">
        <f t="shared" si="754"/>
        <v>0.8</v>
      </c>
      <c r="AP1376" s="72">
        <f t="shared" si="755"/>
        <v>0.8</v>
      </c>
      <c r="AQ1376" s="72">
        <f t="shared" si="756"/>
        <v>0.8</v>
      </c>
      <c r="AR1376" s="71" t="e">
        <f t="shared" si="757"/>
        <v>#DIV/0!</v>
      </c>
      <c r="BA1376">
        <f t="shared" si="758"/>
        <v>220</v>
      </c>
      <c r="BB1376" s="91" t="e">
        <f t="shared" si="759"/>
        <v>#DIV/0!</v>
      </c>
    </row>
    <row r="1377" spans="1:54">
      <c r="A1377" s="2" t="s">
        <v>1500</v>
      </c>
      <c r="B1377" s="7" t="s">
        <v>41320</v>
      </c>
      <c r="C1377" s="17">
        <f t="shared" si="740"/>
        <v>21.6</v>
      </c>
      <c r="D1377" s="28">
        <f t="shared" si="741"/>
        <v>294</v>
      </c>
      <c r="E1377" s="8">
        <f t="shared" si="760"/>
        <v>7</v>
      </c>
      <c r="F1377" s="2" t="s">
        <v>6489</v>
      </c>
      <c r="G1377" s="54">
        <f t="shared" si="761"/>
        <v>20.6</v>
      </c>
      <c r="H1377" s="20">
        <f t="shared" si="762"/>
        <v>0.62577919999999998</v>
      </c>
      <c r="I1377" s="14" t="s">
        <v>16455</v>
      </c>
      <c r="J1377" s="14" t="s">
        <v>11474</v>
      </c>
      <c r="K1377" s="14" t="s">
        <v>21416</v>
      </c>
      <c r="L1377" s="14" t="s">
        <v>26376</v>
      </c>
      <c r="M1377" s="28">
        <f t="shared" si="763"/>
        <v>14.1</v>
      </c>
      <c r="N1377" s="46">
        <f t="shared" si="742"/>
        <v>5</v>
      </c>
      <c r="O1377" s="17">
        <f t="shared" si="743"/>
        <v>2</v>
      </c>
      <c r="P1377" s="17">
        <f t="shared" si="743"/>
        <v>0.8</v>
      </c>
      <c r="Q1377" s="124">
        <f t="shared" si="744"/>
        <v>0.60000000000000009</v>
      </c>
      <c r="R1377" s="26">
        <f t="shared" si="745"/>
        <v>1.6</v>
      </c>
      <c r="S1377" s="2" t="s">
        <v>31339</v>
      </c>
      <c r="T1377" s="2" t="s">
        <v>36318</v>
      </c>
      <c r="U1377" s="24">
        <f t="shared" si="746"/>
        <v>567</v>
      </c>
      <c r="V1377" s="66">
        <f t="shared" si="746"/>
        <v>310.40000000000003</v>
      </c>
      <c r="W1377" s="54">
        <f t="shared" si="747"/>
        <v>2.0599999999999996</v>
      </c>
      <c r="X1377" s="143">
        <f t="shared" si="748"/>
        <v>567</v>
      </c>
      <c r="Y1377" s="143">
        <f t="shared" si="749"/>
        <v>0.5119999999999999</v>
      </c>
      <c r="AD1377">
        <v>152</v>
      </c>
      <c r="AE1377">
        <v>-1</v>
      </c>
      <c r="AF1377" s="10">
        <v>37.9</v>
      </c>
      <c r="AG1377" s="10">
        <v>58.12</v>
      </c>
      <c r="AH1377" s="10">
        <f t="shared" si="750"/>
        <v>343940.98099437897</v>
      </c>
      <c r="AI1377" s="11">
        <f t="shared" si="738"/>
        <v>0</v>
      </c>
      <c r="AJ1377">
        <f t="shared" si="739"/>
        <v>0</v>
      </c>
      <c r="AK1377" t="e">
        <f t="shared" si="751"/>
        <v>#DIV/0!</v>
      </c>
      <c r="AL1377">
        <f t="shared" si="752"/>
        <v>0.95800524800000009</v>
      </c>
      <c r="AM1377" s="5">
        <f t="shared" si="753"/>
        <v>4.12</v>
      </c>
      <c r="AN1377">
        <v>0</v>
      </c>
      <c r="AO1377" s="72">
        <f t="shared" si="754"/>
        <v>1.6</v>
      </c>
      <c r="AP1377" s="72">
        <f t="shared" si="755"/>
        <v>0.60000000000000009</v>
      </c>
      <c r="AQ1377" s="72">
        <f t="shared" si="756"/>
        <v>0.60000000000000009</v>
      </c>
      <c r="AR1377" s="71" t="e">
        <f t="shared" si="757"/>
        <v>#DIV/0!</v>
      </c>
      <c r="BA1377">
        <f t="shared" si="758"/>
        <v>294</v>
      </c>
      <c r="BB1377" s="91" t="e">
        <f t="shared" si="759"/>
        <v>#DIV/0!</v>
      </c>
    </row>
    <row r="1378" spans="1:54">
      <c r="A1378" s="2" t="s">
        <v>1501</v>
      </c>
      <c r="B1378" s="7" t="s">
        <v>41321</v>
      </c>
      <c r="C1378" s="17">
        <f t="shared" si="740"/>
        <v>17.400000000000002</v>
      </c>
      <c r="D1378" s="28">
        <f t="shared" si="741"/>
        <v>157</v>
      </c>
      <c r="E1378" s="8">
        <f t="shared" si="760"/>
        <v>12</v>
      </c>
      <c r="F1378" s="2" t="s">
        <v>6490</v>
      </c>
      <c r="G1378" s="54">
        <f t="shared" si="761"/>
        <v>16.5</v>
      </c>
      <c r="H1378" s="20">
        <f t="shared" si="762"/>
        <v>0.70511769999999996</v>
      </c>
      <c r="I1378" s="14" t="s">
        <v>16456</v>
      </c>
      <c r="J1378" s="14" t="s">
        <v>11475</v>
      </c>
      <c r="K1378" s="14" t="s">
        <v>21417</v>
      </c>
      <c r="L1378" s="14" t="s">
        <v>26377</v>
      </c>
      <c r="M1378" s="28">
        <f t="shared" si="763"/>
        <v>10.399999999999999</v>
      </c>
      <c r="N1378" s="46">
        <f t="shared" si="742"/>
        <v>5.6</v>
      </c>
      <c r="O1378" s="17">
        <f t="shared" si="743"/>
        <v>2.4000000000000004</v>
      </c>
      <c r="P1378" s="17">
        <f t="shared" si="743"/>
        <v>8.2000000000000011</v>
      </c>
      <c r="Q1378" s="124">
        <f t="shared" si="744"/>
        <v>0.60000000000000009</v>
      </c>
      <c r="R1378" s="26">
        <f t="shared" si="745"/>
        <v>2</v>
      </c>
      <c r="S1378" s="2" t="s">
        <v>31340</v>
      </c>
      <c r="T1378" s="2" t="s">
        <v>36319</v>
      </c>
      <c r="U1378" s="24">
        <f t="shared" si="746"/>
        <v>430.1</v>
      </c>
      <c r="V1378" s="66">
        <f t="shared" si="746"/>
        <v>311.10000000000002</v>
      </c>
      <c r="W1378" s="54">
        <f t="shared" si="747"/>
        <v>1.65</v>
      </c>
      <c r="X1378" s="143">
        <f t="shared" si="748"/>
        <v>430.1</v>
      </c>
      <c r="Y1378" s="143">
        <f t="shared" si="749"/>
        <v>0.42999999999999994</v>
      </c>
      <c r="AD1378">
        <v>152</v>
      </c>
      <c r="AE1378">
        <v>-1</v>
      </c>
      <c r="AF1378" s="10">
        <v>37.9</v>
      </c>
      <c r="AG1378" s="10">
        <v>58.12</v>
      </c>
      <c r="AH1378" s="10">
        <f t="shared" si="750"/>
        <v>343176.71898657287</v>
      </c>
      <c r="AI1378" s="11">
        <f t="shared" si="738"/>
        <v>0</v>
      </c>
      <c r="AJ1378">
        <f t="shared" si="739"/>
        <v>0</v>
      </c>
      <c r="AK1378" t="e">
        <f t="shared" si="751"/>
        <v>#DIV/0!</v>
      </c>
      <c r="AL1378">
        <f t="shared" si="752"/>
        <v>11.606567328000004</v>
      </c>
      <c r="AM1378" s="5">
        <f t="shared" si="753"/>
        <v>3.2800000000000002</v>
      </c>
      <c r="AN1378">
        <v>0</v>
      </c>
      <c r="AO1378" s="72">
        <f t="shared" si="754"/>
        <v>2</v>
      </c>
      <c r="AP1378" s="72">
        <f t="shared" si="755"/>
        <v>0.60000000000000009</v>
      </c>
      <c r="AQ1378" s="72">
        <f t="shared" si="756"/>
        <v>0.60000000000000009</v>
      </c>
      <c r="AR1378" s="71" t="e">
        <f t="shared" si="757"/>
        <v>#DIV/0!</v>
      </c>
      <c r="BA1378">
        <f t="shared" si="758"/>
        <v>157</v>
      </c>
      <c r="BB1378" s="91" t="e">
        <f t="shared" si="759"/>
        <v>#DIV/0!</v>
      </c>
    </row>
    <row r="1379" spans="1:54">
      <c r="A1379" s="2" t="s">
        <v>1502</v>
      </c>
      <c r="B1379" s="7" t="s">
        <v>41322</v>
      </c>
      <c r="C1379" s="17">
        <f t="shared" si="740"/>
        <v>35.4</v>
      </c>
      <c r="D1379" s="28">
        <f t="shared" si="741"/>
        <v>157</v>
      </c>
      <c r="E1379" s="8">
        <f t="shared" si="760"/>
        <v>15</v>
      </c>
      <c r="F1379" s="2" t="s">
        <v>6491</v>
      </c>
      <c r="G1379" s="54">
        <f t="shared" si="761"/>
        <v>34.5</v>
      </c>
      <c r="H1379" s="20">
        <f t="shared" si="762"/>
        <v>0.60941249999999991</v>
      </c>
      <c r="I1379" s="14" t="s">
        <v>16457</v>
      </c>
      <c r="J1379" s="14" t="s">
        <v>11476</v>
      </c>
      <c r="K1379" s="14" t="s">
        <v>21418</v>
      </c>
      <c r="L1379" s="14" t="s">
        <v>26378</v>
      </c>
      <c r="M1379" s="28">
        <f t="shared" si="763"/>
        <v>10.199999999999999</v>
      </c>
      <c r="N1379" s="46">
        <f t="shared" si="742"/>
        <v>6.4</v>
      </c>
      <c r="O1379" s="17">
        <f t="shared" si="743"/>
        <v>2.4000000000000004</v>
      </c>
      <c r="P1379" s="17">
        <f t="shared" si="743"/>
        <v>8.6</v>
      </c>
      <c r="Q1379" s="124">
        <f t="shared" si="744"/>
        <v>1</v>
      </c>
      <c r="R1379" s="26">
        <f t="shared" si="745"/>
        <v>2.4000000000000004</v>
      </c>
      <c r="S1379" s="2" t="s">
        <v>31341</v>
      </c>
      <c r="T1379" s="2" t="s">
        <v>36320</v>
      </c>
      <c r="U1379" s="24">
        <f t="shared" si="746"/>
        <v>429.70000000000005</v>
      </c>
      <c r="V1379" s="66">
        <f t="shared" si="746"/>
        <v>339.70000000000005</v>
      </c>
      <c r="W1379" s="54">
        <f t="shared" si="747"/>
        <v>3.4499999999999997</v>
      </c>
      <c r="X1379" s="143">
        <f t="shared" si="748"/>
        <v>429.70000000000005</v>
      </c>
      <c r="Y1379" s="143">
        <f t="shared" si="749"/>
        <v>0.78999999999999992</v>
      </c>
      <c r="AD1379">
        <v>152</v>
      </c>
      <c r="AE1379">
        <v>-1</v>
      </c>
      <c r="AF1379" s="10">
        <v>37.9</v>
      </c>
      <c r="AG1379" s="10">
        <v>58.12</v>
      </c>
      <c r="AH1379" s="10">
        <f t="shared" si="750"/>
        <v>307248.00766585197</v>
      </c>
      <c r="AI1379" s="11">
        <f t="shared" si="738"/>
        <v>0</v>
      </c>
      <c r="AJ1379">
        <f t="shared" si="739"/>
        <v>0</v>
      </c>
      <c r="AK1379" t="e">
        <f t="shared" si="751"/>
        <v>#DIV/0!</v>
      </c>
      <c r="AL1379">
        <f t="shared" si="752"/>
        <v>19.348142400000008</v>
      </c>
      <c r="AM1379" s="5">
        <f t="shared" si="753"/>
        <v>6.88</v>
      </c>
      <c r="AN1379">
        <v>0</v>
      </c>
      <c r="AO1379" s="72">
        <f t="shared" si="754"/>
        <v>2.4000000000000004</v>
      </c>
      <c r="AP1379" s="72">
        <f t="shared" si="755"/>
        <v>1</v>
      </c>
      <c r="AQ1379" s="72">
        <f t="shared" si="756"/>
        <v>1</v>
      </c>
      <c r="AR1379" s="71" t="e">
        <f t="shared" si="757"/>
        <v>#DIV/0!</v>
      </c>
      <c r="BA1379">
        <f t="shared" si="758"/>
        <v>157</v>
      </c>
      <c r="BB1379" s="91" t="e">
        <f t="shared" si="759"/>
        <v>#DIV/0!</v>
      </c>
    </row>
    <row r="1380" spans="1:54">
      <c r="A1380" s="2" t="s">
        <v>1503</v>
      </c>
      <c r="B1380" s="7" t="s">
        <v>41323</v>
      </c>
      <c r="C1380" s="17">
        <f t="shared" si="740"/>
        <v>7.9</v>
      </c>
      <c r="D1380" s="28">
        <f t="shared" si="741"/>
        <v>300</v>
      </c>
      <c r="E1380" s="8">
        <f t="shared" si="760"/>
        <v>7</v>
      </c>
      <c r="F1380" s="2" t="s">
        <v>6492</v>
      </c>
      <c r="G1380" s="54">
        <f t="shared" si="761"/>
        <v>6.8999999999999995</v>
      </c>
      <c r="H1380" s="20">
        <f t="shared" si="762"/>
        <v>0.8762778</v>
      </c>
      <c r="I1380" s="14" t="s">
        <v>16458</v>
      </c>
      <c r="J1380" s="14" t="s">
        <v>11477</v>
      </c>
      <c r="K1380" s="14" t="s">
        <v>21419</v>
      </c>
      <c r="L1380" s="14" t="s">
        <v>26379</v>
      </c>
      <c r="M1380" s="28">
        <f t="shared" si="763"/>
        <v>11.1</v>
      </c>
      <c r="N1380" s="46">
        <f t="shared" si="742"/>
        <v>6.4</v>
      </c>
      <c r="O1380" s="17">
        <f t="shared" si="743"/>
        <v>2.8000000000000003</v>
      </c>
      <c r="P1380" s="17">
        <f t="shared" si="743"/>
        <v>6.8000000000000007</v>
      </c>
      <c r="Q1380" s="124">
        <f t="shared" si="744"/>
        <v>0.2</v>
      </c>
      <c r="R1380" s="26">
        <f t="shared" si="745"/>
        <v>0.8</v>
      </c>
      <c r="S1380" s="2" t="s">
        <v>31342</v>
      </c>
      <c r="T1380" s="2" t="s">
        <v>36321</v>
      </c>
      <c r="U1380" s="24">
        <f t="shared" si="746"/>
        <v>572.9</v>
      </c>
      <c r="V1380" s="66">
        <f t="shared" si="746"/>
        <v>420.8</v>
      </c>
      <c r="W1380" s="54">
        <f t="shared" si="747"/>
        <v>0.69000000000000006</v>
      </c>
      <c r="X1380" s="143">
        <f t="shared" si="748"/>
        <v>572.9</v>
      </c>
      <c r="Y1380" s="143">
        <f t="shared" si="749"/>
        <v>0.23800000000000002</v>
      </c>
      <c r="AD1380">
        <v>152</v>
      </c>
      <c r="AE1380">
        <v>-1</v>
      </c>
      <c r="AF1380" s="10">
        <v>37.9</v>
      </c>
      <c r="AG1380" s="10">
        <v>58.12</v>
      </c>
      <c r="AH1380" s="10">
        <f t="shared" si="750"/>
        <v>97069.791689184043</v>
      </c>
      <c r="AI1380" s="11">
        <f t="shared" si="738"/>
        <v>0</v>
      </c>
      <c r="AJ1380">
        <f t="shared" si="739"/>
        <v>0</v>
      </c>
      <c r="AK1380" t="e">
        <f t="shared" si="751"/>
        <v>#DIV/0!</v>
      </c>
      <c r="AL1380">
        <f t="shared" si="752"/>
        <v>1.8845365504000005</v>
      </c>
      <c r="AM1380" s="5">
        <f t="shared" si="753"/>
        <v>1.3800000000000001</v>
      </c>
      <c r="AN1380">
        <v>0</v>
      </c>
      <c r="AO1380" s="72">
        <f t="shared" si="754"/>
        <v>0.8</v>
      </c>
      <c r="AP1380" s="72">
        <f t="shared" si="755"/>
        <v>0.2</v>
      </c>
      <c r="AQ1380" s="72">
        <f t="shared" si="756"/>
        <v>0.2</v>
      </c>
      <c r="AR1380" s="71" t="e">
        <f t="shared" si="757"/>
        <v>#DIV/0!</v>
      </c>
      <c r="BA1380">
        <f t="shared" si="758"/>
        <v>300</v>
      </c>
      <c r="BB1380" s="91" t="e">
        <f t="shared" si="759"/>
        <v>#DIV/0!</v>
      </c>
    </row>
    <row r="1381" spans="1:54">
      <c r="A1381" s="2" t="s">
        <v>1504</v>
      </c>
      <c r="B1381" s="7" t="s">
        <v>41324</v>
      </c>
      <c r="C1381" s="17">
        <f t="shared" si="740"/>
        <v>21.400000000000002</v>
      </c>
      <c r="D1381" s="28">
        <f t="shared" si="741"/>
        <v>158</v>
      </c>
      <c r="E1381" s="8">
        <f t="shared" si="760"/>
        <v>11</v>
      </c>
      <c r="F1381" s="2" t="s">
        <v>6493</v>
      </c>
      <c r="G1381" s="54">
        <f t="shared" si="761"/>
        <v>20.400000000000002</v>
      </c>
      <c r="H1381" s="20">
        <f t="shared" si="762"/>
        <v>0.2793255</v>
      </c>
      <c r="I1381" s="14" t="s">
        <v>16459</v>
      </c>
      <c r="J1381" s="14" t="s">
        <v>11478</v>
      </c>
      <c r="K1381" s="14" t="s">
        <v>21420</v>
      </c>
      <c r="L1381" s="14" t="s">
        <v>26380</v>
      </c>
      <c r="M1381" s="28">
        <f t="shared" si="763"/>
        <v>11.5</v>
      </c>
      <c r="N1381" s="46">
        <f t="shared" si="742"/>
        <v>5.4</v>
      </c>
      <c r="O1381" s="17">
        <f t="shared" si="743"/>
        <v>1.6</v>
      </c>
      <c r="P1381" s="17">
        <f t="shared" si="743"/>
        <v>6</v>
      </c>
      <c r="Q1381" s="124">
        <f t="shared" si="744"/>
        <v>0.8</v>
      </c>
      <c r="R1381" s="26">
        <f t="shared" si="745"/>
        <v>1.2000000000000002</v>
      </c>
      <c r="S1381" s="2" t="s">
        <v>31343</v>
      </c>
      <c r="T1381" s="2" t="s">
        <v>36322</v>
      </c>
      <c r="U1381" s="24">
        <f t="shared" si="746"/>
        <v>431</v>
      </c>
      <c r="V1381" s="66">
        <f t="shared" si="746"/>
        <v>419.70000000000005</v>
      </c>
      <c r="W1381" s="54">
        <f t="shared" si="747"/>
        <v>2.0399999999999996</v>
      </c>
      <c r="X1381" s="143">
        <f t="shared" si="748"/>
        <v>431</v>
      </c>
      <c r="Y1381" s="143">
        <f t="shared" si="749"/>
        <v>0.5079999999999999</v>
      </c>
      <c r="AD1381">
        <v>152</v>
      </c>
      <c r="AE1381">
        <v>-1</v>
      </c>
      <c r="AF1381" s="10">
        <v>37.9</v>
      </c>
      <c r="AG1381" s="10">
        <v>58.12</v>
      </c>
      <c r="AH1381" s="10">
        <f t="shared" si="750"/>
        <v>106435.04946934774</v>
      </c>
      <c r="AI1381" s="11">
        <f t="shared" si="738"/>
        <v>0</v>
      </c>
      <c r="AJ1381">
        <f t="shared" si="739"/>
        <v>0</v>
      </c>
      <c r="AK1381" t="e">
        <f t="shared" si="751"/>
        <v>#DIV/0!</v>
      </c>
      <c r="AL1381">
        <f t="shared" si="752"/>
        <v>8.3021702400000024</v>
      </c>
      <c r="AM1381" s="5">
        <f t="shared" si="753"/>
        <v>4.08</v>
      </c>
      <c r="AN1381">
        <v>0</v>
      </c>
      <c r="AO1381" s="72">
        <f t="shared" si="754"/>
        <v>1.2000000000000002</v>
      </c>
      <c r="AP1381" s="72">
        <f t="shared" si="755"/>
        <v>0.8</v>
      </c>
      <c r="AQ1381" s="72">
        <f t="shared" si="756"/>
        <v>1</v>
      </c>
      <c r="AR1381" s="71" t="e">
        <f t="shared" si="757"/>
        <v>#DIV/0!</v>
      </c>
      <c r="BA1381">
        <f t="shared" si="758"/>
        <v>158</v>
      </c>
      <c r="BB1381" s="91" t="e">
        <f t="shared" si="759"/>
        <v>#DIV/0!</v>
      </c>
    </row>
    <row r="1382" spans="1:54">
      <c r="A1382" s="2" t="s">
        <v>1505</v>
      </c>
      <c r="B1382" s="7" t="s">
        <v>41325</v>
      </c>
      <c r="C1382" s="17">
        <f t="shared" si="740"/>
        <v>16.3</v>
      </c>
      <c r="D1382" s="28">
        <f t="shared" si="741"/>
        <v>294</v>
      </c>
      <c r="E1382" s="8">
        <f t="shared" si="760"/>
        <v>12</v>
      </c>
      <c r="F1382" s="2" t="s">
        <v>6494</v>
      </c>
      <c r="G1382" s="54">
        <f t="shared" si="761"/>
        <v>15.299999999999999</v>
      </c>
      <c r="H1382" s="20">
        <f t="shared" si="762"/>
        <v>0.24722059999999998</v>
      </c>
      <c r="I1382" s="14" t="s">
        <v>16460</v>
      </c>
      <c r="J1382" s="14" t="s">
        <v>11479</v>
      </c>
      <c r="K1382" s="14" t="s">
        <v>21421</v>
      </c>
      <c r="L1382" s="14" t="s">
        <v>26381</v>
      </c>
      <c r="M1382" s="28">
        <f t="shared" si="763"/>
        <v>12.8</v>
      </c>
      <c r="N1382" s="46">
        <f t="shared" si="742"/>
        <v>6.2</v>
      </c>
      <c r="O1382" s="17">
        <f t="shared" si="743"/>
        <v>2.4000000000000004</v>
      </c>
      <c r="P1382" s="17">
        <f t="shared" si="743"/>
        <v>3.4000000000000004</v>
      </c>
      <c r="Q1382" s="124">
        <f t="shared" si="744"/>
        <v>0.60000000000000009</v>
      </c>
      <c r="R1382" s="26">
        <f t="shared" si="745"/>
        <v>0.8</v>
      </c>
      <c r="S1382" s="2" t="s">
        <v>31344</v>
      </c>
      <c r="T1382" s="2" t="s">
        <v>36323</v>
      </c>
      <c r="U1382" s="24">
        <f t="shared" si="746"/>
        <v>567.30000000000007</v>
      </c>
      <c r="V1382" s="66">
        <f t="shared" si="746"/>
        <v>386.20000000000005</v>
      </c>
      <c r="W1382" s="54">
        <f t="shared" si="747"/>
        <v>1.53</v>
      </c>
      <c r="X1382" s="143">
        <f t="shared" si="748"/>
        <v>567.30000000000007</v>
      </c>
      <c r="Y1382" s="143">
        <f t="shared" si="749"/>
        <v>0.40600000000000003</v>
      </c>
      <c r="AD1382">
        <v>152</v>
      </c>
      <c r="AE1382">
        <v>-1</v>
      </c>
      <c r="AF1382" s="10">
        <v>37.9</v>
      </c>
      <c r="AG1382" s="10">
        <v>58.12</v>
      </c>
      <c r="AH1382" s="10">
        <f t="shared" si="750"/>
        <v>227251.23915715588</v>
      </c>
      <c r="AI1382" s="11">
        <f t="shared" si="738"/>
        <v>0</v>
      </c>
      <c r="AJ1382">
        <f t="shared" si="739"/>
        <v>0</v>
      </c>
      <c r="AK1382" t="e">
        <f t="shared" si="751"/>
        <v>#DIV/0!</v>
      </c>
      <c r="AL1382">
        <f t="shared" si="752"/>
        <v>4.914143923200001</v>
      </c>
      <c r="AM1382" s="5">
        <f t="shared" si="753"/>
        <v>3.06</v>
      </c>
      <c r="AN1382">
        <v>0</v>
      </c>
      <c r="AO1382" s="72">
        <f t="shared" si="754"/>
        <v>0.8</v>
      </c>
      <c r="AP1382" s="72">
        <f t="shared" si="755"/>
        <v>0.60000000000000009</v>
      </c>
      <c r="AQ1382" s="72">
        <f t="shared" si="756"/>
        <v>0.8</v>
      </c>
      <c r="AR1382" s="71" t="e">
        <f t="shared" si="757"/>
        <v>#DIV/0!</v>
      </c>
      <c r="BA1382">
        <f t="shared" si="758"/>
        <v>294</v>
      </c>
      <c r="BB1382" s="91" t="e">
        <f t="shared" si="759"/>
        <v>#DIV/0!</v>
      </c>
    </row>
    <row r="1383" spans="1:54">
      <c r="A1383" s="2" t="s">
        <v>1506</v>
      </c>
      <c r="B1383" s="7" t="s">
        <v>41326</v>
      </c>
      <c r="C1383" s="17">
        <f t="shared" si="740"/>
        <v>18.7</v>
      </c>
      <c r="D1383" s="28">
        <f t="shared" si="741"/>
        <v>218</v>
      </c>
      <c r="E1383" s="8">
        <f t="shared" si="760"/>
        <v>6</v>
      </c>
      <c r="F1383" s="2" t="s">
        <v>6495</v>
      </c>
      <c r="G1383" s="54">
        <f t="shared" si="761"/>
        <v>17.8</v>
      </c>
      <c r="H1383" s="20">
        <f t="shared" si="762"/>
        <v>0.24641660000000001</v>
      </c>
      <c r="I1383" s="14" t="s">
        <v>16461</v>
      </c>
      <c r="J1383" s="14" t="s">
        <v>11480</v>
      </c>
      <c r="K1383" s="14" t="s">
        <v>21422</v>
      </c>
      <c r="L1383" s="14" t="s">
        <v>26382</v>
      </c>
      <c r="M1383" s="28">
        <f t="shared" si="763"/>
        <v>13.5</v>
      </c>
      <c r="N1383" s="46">
        <f t="shared" si="742"/>
        <v>6.2</v>
      </c>
      <c r="O1383" s="17">
        <f t="shared" si="743"/>
        <v>0.60000000000000009</v>
      </c>
      <c r="P1383" s="17">
        <f t="shared" si="743"/>
        <v>2</v>
      </c>
      <c r="Q1383" s="124">
        <f t="shared" si="744"/>
        <v>0.60000000000000009</v>
      </c>
      <c r="R1383" s="26">
        <f t="shared" si="745"/>
        <v>0.8</v>
      </c>
      <c r="S1383" s="2" t="s">
        <v>31345</v>
      </c>
      <c r="T1383" s="2" t="s">
        <v>36324</v>
      </c>
      <c r="U1383" s="24">
        <f t="shared" si="746"/>
        <v>491.1</v>
      </c>
      <c r="V1383" s="66">
        <f t="shared" si="746"/>
        <v>397</v>
      </c>
      <c r="W1383" s="54">
        <f t="shared" si="747"/>
        <v>1.78</v>
      </c>
      <c r="X1383" s="143">
        <f t="shared" si="748"/>
        <v>491.1</v>
      </c>
      <c r="Y1383" s="143">
        <f t="shared" si="749"/>
        <v>0.45599999999999996</v>
      </c>
      <c r="AD1383">
        <v>152</v>
      </c>
      <c r="AE1383">
        <v>-1</v>
      </c>
      <c r="AF1383" s="10">
        <v>37.9</v>
      </c>
      <c r="AG1383" s="10">
        <v>58.12</v>
      </c>
      <c r="AH1383" s="10">
        <f t="shared" si="750"/>
        <v>200742.51901617544</v>
      </c>
      <c r="AI1383" s="11">
        <f t="shared" si="738"/>
        <v>0</v>
      </c>
      <c r="AJ1383">
        <f t="shared" si="739"/>
        <v>0</v>
      </c>
      <c r="AK1383" t="e">
        <f t="shared" si="751"/>
        <v>#DIV/0!</v>
      </c>
      <c r="AL1383">
        <f t="shared" si="752"/>
        <v>0.72344006400000016</v>
      </c>
      <c r="AM1383" s="5">
        <f t="shared" si="753"/>
        <v>3.54</v>
      </c>
      <c r="AN1383">
        <v>0</v>
      </c>
      <c r="AO1383" s="72">
        <f t="shared" si="754"/>
        <v>0.8</v>
      </c>
      <c r="AP1383" s="72">
        <f t="shared" si="755"/>
        <v>0.60000000000000009</v>
      </c>
      <c r="AQ1383" s="72">
        <f t="shared" si="756"/>
        <v>0.8</v>
      </c>
      <c r="AR1383" s="71" t="e">
        <f t="shared" si="757"/>
        <v>#DIV/0!</v>
      </c>
      <c r="BA1383">
        <f t="shared" si="758"/>
        <v>218</v>
      </c>
      <c r="BB1383" s="91" t="e">
        <f t="shared" si="759"/>
        <v>#DIV/0!</v>
      </c>
    </row>
    <row r="1384" spans="1:54">
      <c r="A1384" s="2" t="s">
        <v>1507</v>
      </c>
      <c r="B1384" s="7" t="s">
        <v>41327</v>
      </c>
      <c r="C1384" s="17">
        <f t="shared" si="740"/>
        <v>6.2</v>
      </c>
      <c r="D1384" s="28">
        <f t="shared" si="741"/>
        <v>265</v>
      </c>
      <c r="E1384" s="8">
        <f t="shared" si="760"/>
        <v>7</v>
      </c>
      <c r="F1384" s="2" t="s">
        <v>6496</v>
      </c>
      <c r="G1384" s="54">
        <f t="shared" si="761"/>
        <v>5.3</v>
      </c>
      <c r="H1384" s="20">
        <f t="shared" si="762"/>
        <v>0.71740309999999996</v>
      </c>
      <c r="I1384" s="14" t="s">
        <v>16462</v>
      </c>
      <c r="J1384" s="14" t="s">
        <v>11481</v>
      </c>
      <c r="K1384" s="14" t="s">
        <v>21423</v>
      </c>
      <c r="L1384" s="14" t="s">
        <v>26383</v>
      </c>
      <c r="M1384" s="28">
        <f t="shared" si="763"/>
        <v>11.1</v>
      </c>
      <c r="N1384" s="46">
        <f t="shared" si="742"/>
        <v>6.6</v>
      </c>
      <c r="O1384" s="17">
        <f t="shared" si="743"/>
        <v>1.4000000000000001</v>
      </c>
      <c r="P1384" s="17">
        <f t="shared" si="743"/>
        <v>6.8000000000000007</v>
      </c>
      <c r="Q1384" s="124">
        <f t="shared" si="744"/>
        <v>0.4</v>
      </c>
      <c r="R1384" s="26">
        <f t="shared" si="745"/>
        <v>1.2000000000000002</v>
      </c>
      <c r="S1384" s="2" t="s">
        <v>31346</v>
      </c>
      <c r="T1384" s="2" t="s">
        <v>36325</v>
      </c>
      <c r="U1384" s="24">
        <f t="shared" si="746"/>
        <v>538.30000000000007</v>
      </c>
      <c r="V1384" s="66">
        <f t="shared" si="746"/>
        <v>387.6</v>
      </c>
      <c r="W1384" s="54">
        <f t="shared" si="747"/>
        <v>0.53</v>
      </c>
      <c r="X1384" s="143">
        <f t="shared" si="748"/>
        <v>538.30000000000007</v>
      </c>
      <c r="Y1384" s="143">
        <f t="shared" si="749"/>
        <v>0.20600000000000002</v>
      </c>
      <c r="AD1384">
        <v>152</v>
      </c>
      <c r="AE1384">
        <v>-1</v>
      </c>
      <c r="AF1384" s="10">
        <v>37.9</v>
      </c>
      <c r="AG1384" s="10">
        <v>58.12</v>
      </c>
      <c r="AH1384" s="10">
        <f t="shared" si="750"/>
        <v>224008.49108832199</v>
      </c>
      <c r="AI1384" s="11">
        <f t="shared" si="738"/>
        <v>0</v>
      </c>
      <c r="AJ1384">
        <f t="shared" si="739"/>
        <v>0</v>
      </c>
      <c r="AK1384" t="e">
        <f t="shared" si="751"/>
        <v>#DIV/0!</v>
      </c>
      <c r="AL1384">
        <f t="shared" si="752"/>
        <v>3.2283869856000016</v>
      </c>
      <c r="AM1384" s="5">
        <f t="shared" si="753"/>
        <v>1.04</v>
      </c>
      <c r="AN1384">
        <v>0</v>
      </c>
      <c r="AO1384" s="72">
        <f t="shared" si="754"/>
        <v>1.2000000000000002</v>
      </c>
      <c r="AP1384" s="72">
        <f t="shared" si="755"/>
        <v>0.4</v>
      </c>
      <c r="AQ1384" s="72">
        <f t="shared" si="756"/>
        <v>0.4</v>
      </c>
      <c r="AR1384" s="71" t="e">
        <f t="shared" si="757"/>
        <v>#DIV/0!</v>
      </c>
      <c r="BA1384">
        <f t="shared" si="758"/>
        <v>265</v>
      </c>
      <c r="BB1384" s="91" t="e">
        <f t="shared" si="759"/>
        <v>#DIV/0!</v>
      </c>
    </row>
    <row r="1385" spans="1:54">
      <c r="A1385" s="2" t="s">
        <v>1508</v>
      </c>
      <c r="B1385" s="7" t="s">
        <v>41328</v>
      </c>
      <c r="C1385" s="17">
        <f t="shared" si="740"/>
        <v>25.1</v>
      </c>
      <c r="D1385" s="28">
        <f t="shared" si="741"/>
        <v>180</v>
      </c>
      <c r="E1385" s="8">
        <f t="shared" si="760"/>
        <v>16</v>
      </c>
      <c r="F1385" s="2" t="s">
        <v>6497</v>
      </c>
      <c r="G1385" s="54">
        <f t="shared" si="761"/>
        <v>24.200000000000003</v>
      </c>
      <c r="H1385" s="20">
        <f t="shared" si="762"/>
        <v>0.40376890000000004</v>
      </c>
      <c r="I1385" s="14" t="s">
        <v>16463</v>
      </c>
      <c r="J1385" s="14" t="s">
        <v>11482</v>
      </c>
      <c r="K1385" s="14" t="s">
        <v>21424</v>
      </c>
      <c r="L1385" s="14" t="s">
        <v>26384</v>
      </c>
      <c r="M1385" s="28">
        <f t="shared" si="763"/>
        <v>13.6</v>
      </c>
      <c r="N1385" s="46">
        <f t="shared" si="742"/>
        <v>5.6</v>
      </c>
      <c r="O1385" s="17">
        <f t="shared" si="743"/>
        <v>2.8000000000000003</v>
      </c>
      <c r="P1385" s="17">
        <f t="shared" si="743"/>
        <v>1.8</v>
      </c>
      <c r="Q1385" s="124">
        <f t="shared" si="744"/>
        <v>1.4000000000000001</v>
      </c>
      <c r="R1385" s="26">
        <f t="shared" si="745"/>
        <v>2.4000000000000004</v>
      </c>
      <c r="S1385" s="2" t="s">
        <v>31347</v>
      </c>
      <c r="T1385" s="2" t="s">
        <v>36326</v>
      </c>
      <c r="U1385" s="24">
        <f t="shared" si="746"/>
        <v>453</v>
      </c>
      <c r="V1385" s="66">
        <f t="shared" si="746"/>
        <v>404.6</v>
      </c>
      <c r="W1385" s="54">
        <f t="shared" si="747"/>
        <v>2.42</v>
      </c>
      <c r="X1385" s="143">
        <f t="shared" si="748"/>
        <v>453</v>
      </c>
      <c r="Y1385" s="143">
        <f t="shared" si="749"/>
        <v>0.58399999999999996</v>
      </c>
      <c r="AD1385">
        <v>152</v>
      </c>
      <c r="AE1385">
        <v>-1</v>
      </c>
      <c r="AF1385" s="10">
        <v>37.9</v>
      </c>
      <c r="AG1385" s="10">
        <v>58.12</v>
      </c>
      <c r="AH1385" s="10">
        <f t="shared" si="750"/>
        <v>177664.50996674949</v>
      </c>
      <c r="AI1385" s="11">
        <f t="shared" si="738"/>
        <v>0</v>
      </c>
      <c r="AJ1385">
        <f t="shared" si="739"/>
        <v>0</v>
      </c>
      <c r="AK1385" t="e">
        <f t="shared" si="751"/>
        <v>#DIV/0!</v>
      </c>
      <c r="AL1385">
        <f t="shared" si="752"/>
        <v>7.212011385600003</v>
      </c>
      <c r="AM1385" s="5">
        <f t="shared" si="753"/>
        <v>4.82</v>
      </c>
      <c r="AN1385">
        <v>0</v>
      </c>
      <c r="AO1385" s="72">
        <f t="shared" si="754"/>
        <v>2.4000000000000004</v>
      </c>
      <c r="AP1385" s="72">
        <f t="shared" si="755"/>
        <v>1.4000000000000001</v>
      </c>
      <c r="AQ1385" s="72">
        <f t="shared" si="756"/>
        <v>1.6</v>
      </c>
      <c r="AR1385" s="71" t="e">
        <f t="shared" si="757"/>
        <v>#DIV/0!</v>
      </c>
      <c r="BA1385">
        <f t="shared" si="758"/>
        <v>180</v>
      </c>
      <c r="BB1385" s="91" t="e">
        <f t="shared" si="759"/>
        <v>#DIV/0!</v>
      </c>
    </row>
    <row r="1386" spans="1:54">
      <c r="A1386" s="2" t="s">
        <v>1509</v>
      </c>
      <c r="B1386" s="7" t="s">
        <v>41329</v>
      </c>
      <c r="C1386" s="17">
        <f t="shared" si="740"/>
        <v>25.5</v>
      </c>
      <c r="D1386" s="28">
        <f t="shared" si="741"/>
        <v>157</v>
      </c>
      <c r="E1386" s="8">
        <f t="shared" si="760"/>
        <v>6</v>
      </c>
      <c r="F1386" s="2" t="s">
        <v>6498</v>
      </c>
      <c r="G1386" s="54">
        <f t="shared" si="761"/>
        <v>24.6</v>
      </c>
      <c r="H1386" s="20">
        <f t="shared" si="762"/>
        <v>0.79700149999999992</v>
      </c>
      <c r="I1386" s="14" t="s">
        <v>16464</v>
      </c>
      <c r="J1386" s="14" t="s">
        <v>11483</v>
      </c>
      <c r="K1386" s="14" t="s">
        <v>21425</v>
      </c>
      <c r="L1386" s="14" t="s">
        <v>26385</v>
      </c>
      <c r="M1386" s="28">
        <f t="shared" si="763"/>
        <v>13</v>
      </c>
      <c r="N1386" s="46">
        <f t="shared" si="742"/>
        <v>5</v>
      </c>
      <c r="O1386" s="17">
        <f t="shared" si="743"/>
        <v>0.8</v>
      </c>
      <c r="P1386" s="17">
        <f t="shared" si="743"/>
        <v>3</v>
      </c>
      <c r="Q1386" s="124">
        <f t="shared" si="744"/>
        <v>0.4</v>
      </c>
      <c r="R1386" s="26">
        <f t="shared" si="745"/>
        <v>2.4000000000000004</v>
      </c>
      <c r="S1386" s="2" t="s">
        <v>31348</v>
      </c>
      <c r="T1386" s="2" t="s">
        <v>36327</v>
      </c>
      <c r="U1386" s="24">
        <f t="shared" si="746"/>
        <v>430.3</v>
      </c>
      <c r="V1386" s="66">
        <f t="shared" si="746"/>
        <v>415.5</v>
      </c>
      <c r="W1386" s="54">
        <f t="shared" si="747"/>
        <v>2.46</v>
      </c>
      <c r="X1386" s="143">
        <f t="shared" si="748"/>
        <v>430.3</v>
      </c>
      <c r="Y1386" s="143">
        <f t="shared" si="749"/>
        <v>0.59199999999999997</v>
      </c>
      <c r="AD1386">
        <v>152</v>
      </c>
      <c r="AE1386">
        <v>-1</v>
      </c>
      <c r="AF1386" s="10">
        <v>37.9</v>
      </c>
      <c r="AG1386" s="10">
        <v>58.12</v>
      </c>
      <c r="AH1386" s="10">
        <f t="shared" si="750"/>
        <v>132858.38534630259</v>
      </c>
      <c r="AI1386" s="11">
        <f t="shared" si="738"/>
        <v>0</v>
      </c>
      <c r="AJ1386">
        <f t="shared" si="739"/>
        <v>0</v>
      </c>
      <c r="AK1386" t="e">
        <f t="shared" si="751"/>
        <v>#DIV/0!</v>
      </c>
      <c r="AL1386">
        <f t="shared" si="752"/>
        <v>1.1692713600000006</v>
      </c>
      <c r="AM1386" s="5">
        <f t="shared" si="753"/>
        <v>4.9000000000000004</v>
      </c>
      <c r="AN1386">
        <v>0</v>
      </c>
      <c r="AO1386" s="72">
        <f t="shared" si="754"/>
        <v>2.4000000000000004</v>
      </c>
      <c r="AP1386" s="72">
        <f t="shared" si="755"/>
        <v>0.4</v>
      </c>
      <c r="AQ1386" s="72">
        <f t="shared" si="756"/>
        <v>0.60000000000000009</v>
      </c>
      <c r="AR1386" s="71" t="e">
        <f t="shared" si="757"/>
        <v>#DIV/0!</v>
      </c>
      <c r="BA1386">
        <f t="shared" si="758"/>
        <v>157</v>
      </c>
      <c r="BB1386" s="91" t="e">
        <f t="shared" si="759"/>
        <v>#DIV/0!</v>
      </c>
    </row>
    <row r="1387" spans="1:54">
      <c r="A1387" s="2" t="s">
        <v>1510</v>
      </c>
      <c r="B1387" s="7" t="s">
        <v>41330</v>
      </c>
      <c r="C1387" s="17">
        <f t="shared" si="740"/>
        <v>8.6999999999999993</v>
      </c>
      <c r="D1387" s="28">
        <f t="shared" si="741"/>
        <v>259</v>
      </c>
      <c r="E1387" s="8">
        <f t="shared" si="760"/>
        <v>8</v>
      </c>
      <c r="F1387" s="2" t="s">
        <v>6499</v>
      </c>
      <c r="G1387" s="54">
        <f t="shared" si="761"/>
        <v>7.6999999999999993</v>
      </c>
      <c r="H1387" s="20">
        <f t="shared" si="762"/>
        <v>0.68513810000000008</v>
      </c>
      <c r="I1387" s="14" t="s">
        <v>16465</v>
      </c>
      <c r="J1387" s="14" t="s">
        <v>11484</v>
      </c>
      <c r="K1387" s="14" t="s">
        <v>21426</v>
      </c>
      <c r="L1387" s="14" t="s">
        <v>26386</v>
      </c>
      <c r="M1387" s="28">
        <f t="shared" si="763"/>
        <v>13</v>
      </c>
      <c r="N1387" s="46">
        <f t="shared" si="742"/>
        <v>6.8</v>
      </c>
      <c r="O1387" s="17">
        <f t="shared" si="743"/>
        <v>0.8</v>
      </c>
      <c r="P1387" s="17">
        <f t="shared" si="743"/>
        <v>3</v>
      </c>
      <c r="Q1387" s="124">
        <f t="shared" si="744"/>
        <v>0.8</v>
      </c>
      <c r="R1387" s="26">
        <f t="shared" si="745"/>
        <v>2.4000000000000004</v>
      </c>
      <c r="S1387" s="2" t="s">
        <v>31349</v>
      </c>
      <c r="T1387" s="2" t="s">
        <v>36328</v>
      </c>
      <c r="U1387" s="24">
        <f t="shared" si="746"/>
        <v>532.20000000000005</v>
      </c>
      <c r="V1387" s="66">
        <f t="shared" si="746"/>
        <v>284.10000000000002</v>
      </c>
      <c r="W1387" s="54">
        <f t="shared" si="747"/>
        <v>0.77</v>
      </c>
      <c r="X1387" s="143">
        <f t="shared" si="748"/>
        <v>532.20000000000005</v>
      </c>
      <c r="Y1387" s="143">
        <f t="shared" si="749"/>
        <v>0.254</v>
      </c>
      <c r="AD1387">
        <v>152</v>
      </c>
      <c r="AE1387">
        <v>-1</v>
      </c>
      <c r="AF1387" s="10">
        <v>37.9</v>
      </c>
      <c r="AG1387" s="10">
        <v>58.12</v>
      </c>
      <c r="AH1387" s="10">
        <f t="shared" si="750"/>
        <v>372306.52902562724</v>
      </c>
      <c r="AI1387" s="11">
        <f t="shared" si="738"/>
        <v>0</v>
      </c>
      <c r="AJ1387">
        <f t="shared" si="739"/>
        <v>0</v>
      </c>
      <c r="AK1387" t="e">
        <f t="shared" si="751"/>
        <v>#DIV/0!</v>
      </c>
      <c r="AL1387">
        <f t="shared" si="752"/>
        <v>1.8136045439999995</v>
      </c>
      <c r="AM1387" s="5">
        <f t="shared" si="753"/>
        <v>1.54</v>
      </c>
      <c r="AN1387">
        <v>0</v>
      </c>
      <c r="AO1387" s="72">
        <f t="shared" si="754"/>
        <v>2.4000000000000004</v>
      </c>
      <c r="AP1387" s="72">
        <f t="shared" si="755"/>
        <v>0.8</v>
      </c>
      <c r="AQ1387" s="72">
        <f t="shared" si="756"/>
        <v>0.8</v>
      </c>
      <c r="AR1387" s="71" t="e">
        <f t="shared" si="757"/>
        <v>#DIV/0!</v>
      </c>
      <c r="BA1387">
        <f t="shared" si="758"/>
        <v>259</v>
      </c>
      <c r="BB1387" s="91" t="e">
        <f t="shared" si="759"/>
        <v>#DIV/0!</v>
      </c>
    </row>
    <row r="1388" spans="1:54">
      <c r="A1388" s="2" t="s">
        <v>1511</v>
      </c>
      <c r="B1388" s="7" t="s">
        <v>41331</v>
      </c>
      <c r="C1388" s="17">
        <f t="shared" si="740"/>
        <v>23.700000000000003</v>
      </c>
      <c r="D1388" s="28">
        <f t="shared" si="741"/>
        <v>136</v>
      </c>
      <c r="E1388" s="8">
        <f t="shared" si="760"/>
        <v>5</v>
      </c>
      <c r="F1388" s="2" t="s">
        <v>6500</v>
      </c>
      <c r="G1388" s="54">
        <f t="shared" si="761"/>
        <v>22.8</v>
      </c>
      <c r="H1388" s="20">
        <f t="shared" si="762"/>
        <v>0.35983739999999997</v>
      </c>
      <c r="I1388" s="14" t="s">
        <v>16466</v>
      </c>
      <c r="J1388" s="14" t="s">
        <v>11485</v>
      </c>
      <c r="K1388" s="14" t="s">
        <v>21427</v>
      </c>
      <c r="L1388" s="14" t="s">
        <v>26387</v>
      </c>
      <c r="M1388" s="28">
        <f t="shared" si="763"/>
        <v>13.9</v>
      </c>
      <c r="N1388" s="46">
        <f t="shared" si="742"/>
        <v>6.4</v>
      </c>
      <c r="O1388" s="17">
        <f t="shared" si="743"/>
        <v>2</v>
      </c>
      <c r="P1388" s="17">
        <f t="shared" si="743"/>
        <v>1.2000000000000002</v>
      </c>
      <c r="Q1388" s="124">
        <f t="shared" si="744"/>
        <v>0.2</v>
      </c>
      <c r="R1388" s="26">
        <f t="shared" si="745"/>
        <v>0.4</v>
      </c>
      <c r="S1388" s="2" t="s">
        <v>31350</v>
      </c>
      <c r="T1388" s="2" t="s">
        <v>36329</v>
      </c>
      <c r="U1388" s="24">
        <f t="shared" si="746"/>
        <v>408.6</v>
      </c>
      <c r="V1388" s="66">
        <f t="shared" si="746"/>
        <v>387.40000000000003</v>
      </c>
      <c r="W1388" s="54">
        <f t="shared" si="747"/>
        <v>2.2799999999999998</v>
      </c>
      <c r="X1388" s="143">
        <f t="shared" si="748"/>
        <v>408.6</v>
      </c>
      <c r="Y1388" s="143">
        <f t="shared" si="749"/>
        <v>0.55599999999999994</v>
      </c>
      <c r="AD1388">
        <v>152</v>
      </c>
      <c r="AE1388">
        <v>-1</v>
      </c>
      <c r="AF1388" s="10">
        <v>37.9</v>
      </c>
      <c r="AG1388" s="10">
        <v>58.12</v>
      </c>
      <c r="AH1388" s="10">
        <f t="shared" si="750"/>
        <v>224570.52838099952</v>
      </c>
      <c r="AI1388" s="11">
        <f t="shared" si="738"/>
        <v>0</v>
      </c>
      <c r="AJ1388">
        <f t="shared" si="739"/>
        <v>0</v>
      </c>
      <c r="AK1388" t="e">
        <f t="shared" si="751"/>
        <v>#DIV/0!</v>
      </c>
      <c r="AL1388">
        <f t="shared" si="752"/>
        <v>0.61455609600000016</v>
      </c>
      <c r="AM1388" s="5">
        <f t="shared" si="753"/>
        <v>4.5400000000000009</v>
      </c>
      <c r="AN1388">
        <v>0</v>
      </c>
      <c r="AO1388" s="72">
        <f t="shared" si="754"/>
        <v>0.4</v>
      </c>
      <c r="AP1388" s="72">
        <f t="shared" si="755"/>
        <v>0.2</v>
      </c>
      <c r="AQ1388" s="72">
        <f t="shared" si="756"/>
        <v>0.4</v>
      </c>
      <c r="AR1388" s="71" t="e">
        <f t="shared" si="757"/>
        <v>#DIV/0!</v>
      </c>
      <c r="BA1388">
        <f t="shared" si="758"/>
        <v>136</v>
      </c>
      <c r="BB1388" s="91" t="e">
        <f t="shared" si="759"/>
        <v>#DIV/0!</v>
      </c>
    </row>
    <row r="1389" spans="1:54">
      <c r="A1389" s="2" t="s">
        <v>1512</v>
      </c>
      <c r="B1389" s="7" t="s">
        <v>41332</v>
      </c>
      <c r="C1389" s="17">
        <f t="shared" si="740"/>
        <v>29.200000000000003</v>
      </c>
      <c r="D1389" s="28">
        <f t="shared" si="741"/>
        <v>269</v>
      </c>
      <c r="E1389" s="8">
        <f t="shared" si="760"/>
        <v>16</v>
      </c>
      <c r="F1389" s="2" t="s">
        <v>6501</v>
      </c>
      <c r="G1389" s="54">
        <f t="shared" si="761"/>
        <v>28.3</v>
      </c>
      <c r="H1389" s="20">
        <f t="shared" si="762"/>
        <v>0.34930549999999999</v>
      </c>
      <c r="I1389" s="14" t="s">
        <v>16467</v>
      </c>
      <c r="J1389" s="14" t="s">
        <v>11486</v>
      </c>
      <c r="K1389" s="14" t="s">
        <v>21428</v>
      </c>
      <c r="L1389" s="14" t="s">
        <v>26388</v>
      </c>
      <c r="M1389" s="28">
        <f t="shared" si="763"/>
        <v>12.5</v>
      </c>
      <c r="N1389" s="46">
        <f t="shared" si="742"/>
        <v>6.6</v>
      </c>
      <c r="O1389" s="17">
        <f t="shared" si="743"/>
        <v>1.8</v>
      </c>
      <c r="P1389" s="17">
        <f t="shared" si="743"/>
        <v>4</v>
      </c>
      <c r="Q1389" s="124">
        <f t="shared" si="744"/>
        <v>1.4000000000000001</v>
      </c>
      <c r="R1389" s="26">
        <f t="shared" si="745"/>
        <v>2.2000000000000002</v>
      </c>
      <c r="S1389" s="2" t="s">
        <v>31351</v>
      </c>
      <c r="T1389" s="2" t="s">
        <v>36330</v>
      </c>
      <c r="U1389" s="24">
        <f t="shared" si="746"/>
        <v>542.20000000000005</v>
      </c>
      <c r="V1389" s="66">
        <f t="shared" si="746"/>
        <v>355.40000000000003</v>
      </c>
      <c r="W1389" s="54">
        <f t="shared" si="747"/>
        <v>2.8299999999999996</v>
      </c>
      <c r="X1389" s="143">
        <f t="shared" si="748"/>
        <v>542.20000000000005</v>
      </c>
      <c r="Y1389" s="143">
        <f t="shared" si="749"/>
        <v>0.66599999999999993</v>
      </c>
      <c r="AD1389">
        <v>152</v>
      </c>
      <c r="AE1389">
        <v>-1</v>
      </c>
      <c r="AF1389" s="10">
        <v>37.9</v>
      </c>
      <c r="AG1389" s="10">
        <v>58.12</v>
      </c>
      <c r="AH1389" s="10">
        <f t="shared" si="750"/>
        <v>284237.97419374209</v>
      </c>
      <c r="AI1389" s="11">
        <f t="shared" si="738"/>
        <v>0</v>
      </c>
      <c r="AJ1389">
        <f t="shared" si="739"/>
        <v>0</v>
      </c>
      <c r="AK1389" t="e">
        <f t="shared" si="751"/>
        <v>#DIV/0!</v>
      </c>
      <c r="AL1389">
        <f t="shared" si="752"/>
        <v>10.30700088</v>
      </c>
      <c r="AM1389" s="5">
        <f t="shared" si="753"/>
        <v>5.6400000000000006</v>
      </c>
      <c r="AN1389">
        <v>0</v>
      </c>
      <c r="AO1389" s="72">
        <f t="shared" si="754"/>
        <v>2.2000000000000002</v>
      </c>
      <c r="AP1389" s="72">
        <f t="shared" si="755"/>
        <v>1.4000000000000001</v>
      </c>
      <c r="AQ1389" s="72">
        <f t="shared" si="756"/>
        <v>1.6</v>
      </c>
      <c r="AR1389" s="71" t="e">
        <f t="shared" si="757"/>
        <v>#DIV/0!</v>
      </c>
      <c r="BA1389">
        <f t="shared" si="758"/>
        <v>269</v>
      </c>
      <c r="BB1389" s="91" t="e">
        <f t="shared" si="759"/>
        <v>#DIV/0!</v>
      </c>
    </row>
    <row r="1390" spans="1:54">
      <c r="A1390" s="2" t="s">
        <v>1513</v>
      </c>
      <c r="B1390" s="7" t="s">
        <v>41333</v>
      </c>
      <c r="C1390" s="17">
        <f t="shared" si="740"/>
        <v>35.800000000000004</v>
      </c>
      <c r="D1390" s="28">
        <f t="shared" si="741"/>
        <v>94</v>
      </c>
      <c r="E1390" s="8">
        <f t="shared" si="760"/>
        <v>20</v>
      </c>
      <c r="F1390" s="2" t="s">
        <v>6502</v>
      </c>
      <c r="G1390" s="54">
        <f t="shared" si="761"/>
        <v>34.9</v>
      </c>
      <c r="H1390" s="20">
        <f t="shared" si="762"/>
        <v>0.2411499</v>
      </c>
      <c r="I1390" s="14" t="s">
        <v>16468</v>
      </c>
      <c r="J1390" s="14" t="s">
        <v>11487</v>
      </c>
      <c r="K1390" s="14" t="s">
        <v>21429</v>
      </c>
      <c r="L1390" s="14" t="s">
        <v>26389</v>
      </c>
      <c r="M1390" s="28">
        <f t="shared" si="763"/>
        <v>10.9</v>
      </c>
      <c r="N1390" s="46">
        <f t="shared" si="742"/>
        <v>6.6</v>
      </c>
      <c r="O1390" s="17">
        <f t="shared" si="743"/>
        <v>2.6</v>
      </c>
      <c r="P1390" s="17">
        <f t="shared" si="743"/>
        <v>7.2</v>
      </c>
      <c r="Q1390" s="124">
        <f t="shared" si="744"/>
        <v>1.6</v>
      </c>
      <c r="R1390" s="26">
        <f t="shared" si="745"/>
        <v>2</v>
      </c>
      <c r="S1390" s="2" t="s">
        <v>31352</v>
      </c>
      <c r="T1390" s="2" t="s">
        <v>36331</v>
      </c>
      <c r="U1390" s="24">
        <f t="shared" si="746"/>
        <v>367.1</v>
      </c>
      <c r="V1390" s="66">
        <f t="shared" si="746"/>
        <v>338.6</v>
      </c>
      <c r="W1390" s="54">
        <f t="shared" si="747"/>
        <v>3.4899999999999998</v>
      </c>
      <c r="X1390" s="143">
        <f t="shared" si="748"/>
        <v>367.1</v>
      </c>
      <c r="Y1390" s="143">
        <f t="shared" si="749"/>
        <v>0.79799999999999993</v>
      </c>
      <c r="AD1390">
        <v>152</v>
      </c>
      <c r="AE1390">
        <v>-1</v>
      </c>
      <c r="AF1390" s="10">
        <v>37.9</v>
      </c>
      <c r="AG1390" s="10">
        <v>58.12</v>
      </c>
      <c r="AH1390" s="10">
        <f t="shared" si="750"/>
        <v>308748.97081719711</v>
      </c>
      <c r="AI1390" s="11">
        <f t="shared" si="738"/>
        <v>0</v>
      </c>
      <c r="AJ1390">
        <f t="shared" si="739"/>
        <v>0</v>
      </c>
      <c r="AK1390" t="e">
        <f t="shared" si="751"/>
        <v>#DIV/0!</v>
      </c>
      <c r="AL1390">
        <f t="shared" si="752"/>
        <v>28.411347744</v>
      </c>
      <c r="AM1390" s="5">
        <f t="shared" si="753"/>
        <v>6.9600000000000009</v>
      </c>
      <c r="AN1390">
        <v>0</v>
      </c>
      <c r="AO1390" s="72">
        <f t="shared" si="754"/>
        <v>2</v>
      </c>
      <c r="AP1390" s="72">
        <f t="shared" si="755"/>
        <v>1.6</v>
      </c>
      <c r="AQ1390" s="72">
        <f t="shared" si="756"/>
        <v>1.6</v>
      </c>
      <c r="AR1390" s="71" t="e">
        <f t="shared" si="757"/>
        <v>#DIV/0!</v>
      </c>
      <c r="BA1390">
        <f t="shared" si="758"/>
        <v>94</v>
      </c>
      <c r="BB1390" s="91" t="e">
        <f t="shared" si="759"/>
        <v>#DIV/0!</v>
      </c>
    </row>
    <row r="1391" spans="1:54">
      <c r="A1391" s="2" t="s">
        <v>1514</v>
      </c>
      <c r="B1391" s="7" t="s">
        <v>41334</v>
      </c>
      <c r="C1391" s="17">
        <f t="shared" si="740"/>
        <v>34.6</v>
      </c>
      <c r="D1391" s="28">
        <f t="shared" si="741"/>
        <v>38</v>
      </c>
      <c r="E1391" s="8">
        <f t="shared" si="760"/>
        <v>5</v>
      </c>
      <c r="F1391" s="2" t="s">
        <v>6503</v>
      </c>
      <c r="G1391" s="54">
        <f t="shared" si="761"/>
        <v>33.700000000000003</v>
      </c>
      <c r="H1391" s="20">
        <f t="shared" si="762"/>
        <v>0.77572419999999997</v>
      </c>
      <c r="I1391" s="14" t="s">
        <v>16469</v>
      </c>
      <c r="J1391" s="14" t="s">
        <v>11488</v>
      </c>
      <c r="K1391" s="14" t="s">
        <v>21430</v>
      </c>
      <c r="L1391" s="14" t="s">
        <v>26390</v>
      </c>
      <c r="M1391" s="28">
        <f t="shared" si="763"/>
        <v>12.5</v>
      </c>
      <c r="N1391" s="46">
        <f t="shared" si="742"/>
        <v>5.4</v>
      </c>
      <c r="O1391" s="17">
        <f t="shared" si="743"/>
        <v>1.4000000000000001</v>
      </c>
      <c r="P1391" s="17">
        <f t="shared" si="743"/>
        <v>4</v>
      </c>
      <c r="Q1391" s="124">
        <f t="shared" si="744"/>
        <v>0.2</v>
      </c>
      <c r="R1391" s="26">
        <f t="shared" si="745"/>
        <v>0.4</v>
      </c>
      <c r="S1391" s="2" t="s">
        <v>31353</v>
      </c>
      <c r="T1391" s="2" t="s">
        <v>36332</v>
      </c>
      <c r="U1391" s="24">
        <f t="shared" si="746"/>
        <v>311</v>
      </c>
      <c r="V1391" s="66">
        <f t="shared" si="746"/>
        <v>407.20000000000005</v>
      </c>
      <c r="W1391" s="54">
        <f t="shared" si="747"/>
        <v>3.3699999999999997</v>
      </c>
      <c r="X1391" s="143">
        <f t="shared" si="748"/>
        <v>311</v>
      </c>
      <c r="Y1391" s="143">
        <f t="shared" si="749"/>
        <v>0.77399999999999991</v>
      </c>
      <c r="AD1391">
        <v>152</v>
      </c>
      <c r="AE1391">
        <v>-1</v>
      </c>
      <c r="AF1391" s="10">
        <v>37.9</v>
      </c>
      <c r="AG1391" s="10">
        <v>58.12</v>
      </c>
      <c r="AH1391" s="10">
        <f t="shared" si="750"/>
        <v>168871.32432671089</v>
      </c>
      <c r="AI1391" s="11">
        <f t="shared" si="738"/>
        <v>0</v>
      </c>
      <c r="AJ1391">
        <f t="shared" si="739"/>
        <v>0</v>
      </c>
      <c r="AK1391" t="e">
        <f t="shared" si="751"/>
        <v>#DIV/0!</v>
      </c>
      <c r="AL1391">
        <f t="shared" si="752"/>
        <v>0.50237779200000021</v>
      </c>
      <c r="AM1391" s="5">
        <f t="shared" si="753"/>
        <v>6.7200000000000006</v>
      </c>
      <c r="AN1391">
        <v>0</v>
      </c>
      <c r="AO1391" s="72">
        <f t="shared" si="754"/>
        <v>0.4</v>
      </c>
      <c r="AP1391" s="72">
        <f t="shared" si="755"/>
        <v>0.2</v>
      </c>
      <c r="AQ1391" s="72">
        <f t="shared" si="756"/>
        <v>0.2</v>
      </c>
      <c r="AR1391" s="71" t="e">
        <f t="shared" si="757"/>
        <v>#DIV/0!</v>
      </c>
      <c r="BA1391">
        <f t="shared" si="758"/>
        <v>38</v>
      </c>
      <c r="BB1391" s="91" t="e">
        <f t="shared" si="759"/>
        <v>#DIV/0!</v>
      </c>
    </row>
    <row r="1392" spans="1:54">
      <c r="A1392" s="2" t="s">
        <v>1515</v>
      </c>
      <c r="B1392" s="7" t="s">
        <v>41335</v>
      </c>
      <c r="C1392" s="17">
        <f t="shared" si="740"/>
        <v>8.8000000000000007</v>
      </c>
      <c r="D1392" s="28">
        <f t="shared" si="741"/>
        <v>270</v>
      </c>
      <c r="E1392" s="8">
        <f t="shared" si="760"/>
        <v>7</v>
      </c>
      <c r="F1392" s="2" t="s">
        <v>6504</v>
      </c>
      <c r="G1392" s="54">
        <f t="shared" si="761"/>
        <v>7.8999999999999995</v>
      </c>
      <c r="H1392" s="20">
        <f t="shared" si="762"/>
        <v>0.73516389999999998</v>
      </c>
      <c r="I1392" s="14" t="s">
        <v>16470</v>
      </c>
      <c r="J1392" s="14" t="s">
        <v>11489</v>
      </c>
      <c r="K1392" s="14" t="s">
        <v>21431</v>
      </c>
      <c r="L1392" s="14" t="s">
        <v>26391</v>
      </c>
      <c r="M1392" s="28">
        <f t="shared" si="763"/>
        <v>11.6</v>
      </c>
      <c r="N1392" s="46">
        <f t="shared" si="742"/>
        <v>6.8</v>
      </c>
      <c r="O1392" s="17">
        <f t="shared" si="743"/>
        <v>1.4000000000000001</v>
      </c>
      <c r="P1392" s="17">
        <f t="shared" si="743"/>
        <v>5.8000000000000007</v>
      </c>
      <c r="Q1392" s="124">
        <f t="shared" si="744"/>
        <v>0.4</v>
      </c>
      <c r="R1392" s="26">
        <f t="shared" si="745"/>
        <v>1.6</v>
      </c>
      <c r="S1392" s="2" t="s">
        <v>31354</v>
      </c>
      <c r="T1392" s="2" t="s">
        <v>36333</v>
      </c>
      <c r="U1392" s="24">
        <f t="shared" si="746"/>
        <v>543.1</v>
      </c>
      <c r="V1392" s="66">
        <f t="shared" si="746"/>
        <v>418.1</v>
      </c>
      <c r="W1392" s="54">
        <f t="shared" si="747"/>
        <v>0.79</v>
      </c>
      <c r="X1392" s="143">
        <f t="shared" si="748"/>
        <v>543.1</v>
      </c>
      <c r="Y1392" s="143">
        <f t="shared" si="749"/>
        <v>0.25800000000000001</v>
      </c>
      <c r="AD1392">
        <v>152</v>
      </c>
      <c r="AE1392">
        <v>-1</v>
      </c>
      <c r="AF1392" s="10">
        <v>37.9</v>
      </c>
      <c r="AG1392" s="10">
        <v>58.12</v>
      </c>
      <c r="AH1392" s="10">
        <f t="shared" si="750"/>
        <v>117751.53297005981</v>
      </c>
      <c r="AI1392" s="11">
        <f t="shared" si="738"/>
        <v>0</v>
      </c>
      <c r="AJ1392">
        <f t="shared" si="739"/>
        <v>0</v>
      </c>
      <c r="AK1392" t="e">
        <f t="shared" si="751"/>
        <v>#DIV/0!</v>
      </c>
      <c r="AL1392">
        <f t="shared" si="752"/>
        <v>3.4407506112000008</v>
      </c>
      <c r="AM1392" s="5">
        <f t="shared" si="753"/>
        <v>1.56</v>
      </c>
      <c r="AN1392">
        <v>0</v>
      </c>
      <c r="AO1392" s="72">
        <f t="shared" si="754"/>
        <v>1.6</v>
      </c>
      <c r="AP1392" s="72">
        <f t="shared" si="755"/>
        <v>0.4</v>
      </c>
      <c r="AQ1392" s="72">
        <f t="shared" si="756"/>
        <v>0.60000000000000009</v>
      </c>
      <c r="AR1392" s="71" t="e">
        <f t="shared" si="757"/>
        <v>#DIV/0!</v>
      </c>
      <c r="BA1392">
        <f t="shared" si="758"/>
        <v>270</v>
      </c>
      <c r="BB1392" s="91" t="e">
        <f t="shared" si="759"/>
        <v>#DIV/0!</v>
      </c>
    </row>
    <row r="1393" spans="1:54">
      <c r="A1393" s="2" t="s">
        <v>1516</v>
      </c>
      <c r="B1393" s="7" t="s">
        <v>41336</v>
      </c>
      <c r="C1393" s="17">
        <f t="shared" si="740"/>
        <v>26.900000000000002</v>
      </c>
      <c r="D1393" s="28">
        <f t="shared" si="741"/>
        <v>137</v>
      </c>
      <c r="E1393" s="8">
        <f t="shared" si="760"/>
        <v>12</v>
      </c>
      <c r="F1393" s="2" t="s">
        <v>6505</v>
      </c>
      <c r="G1393" s="54">
        <f t="shared" si="761"/>
        <v>25.900000000000002</v>
      </c>
      <c r="H1393" s="20">
        <f t="shared" si="762"/>
        <v>0.38987820000000001</v>
      </c>
      <c r="I1393" s="14" t="s">
        <v>16471</v>
      </c>
      <c r="J1393" s="14" t="s">
        <v>11490</v>
      </c>
      <c r="K1393" s="14" t="s">
        <v>21432</v>
      </c>
      <c r="L1393" s="14" t="s">
        <v>26392</v>
      </c>
      <c r="M1393" s="28">
        <f t="shared" si="763"/>
        <v>10</v>
      </c>
      <c r="N1393" s="46">
        <f t="shared" si="742"/>
        <v>6.4</v>
      </c>
      <c r="O1393" s="17">
        <f t="shared" si="743"/>
        <v>0.8</v>
      </c>
      <c r="P1393" s="17">
        <f t="shared" si="743"/>
        <v>9</v>
      </c>
      <c r="Q1393" s="124">
        <f t="shared" si="744"/>
        <v>1.8</v>
      </c>
      <c r="R1393" s="26">
        <f t="shared" si="745"/>
        <v>2.8000000000000003</v>
      </c>
      <c r="S1393" s="2" t="s">
        <v>31355</v>
      </c>
      <c r="T1393" s="2" t="s">
        <v>36334</v>
      </c>
      <c r="U1393" s="24">
        <f t="shared" si="746"/>
        <v>410.5</v>
      </c>
      <c r="V1393" s="66">
        <f t="shared" si="746"/>
        <v>322.8</v>
      </c>
      <c r="W1393" s="54">
        <f t="shared" si="747"/>
        <v>2.59</v>
      </c>
      <c r="X1393" s="143">
        <f t="shared" si="748"/>
        <v>410.5</v>
      </c>
      <c r="Y1393" s="143">
        <f t="shared" si="749"/>
        <v>0.61799999999999999</v>
      </c>
      <c r="AD1393">
        <v>152</v>
      </c>
      <c r="AE1393">
        <v>-1</v>
      </c>
      <c r="AF1393" s="10">
        <v>37.9</v>
      </c>
      <c r="AG1393" s="10">
        <v>58.12</v>
      </c>
      <c r="AH1393" s="10">
        <f t="shared" si="750"/>
        <v>329244.90905741364</v>
      </c>
      <c r="AI1393" s="11">
        <f t="shared" si="738"/>
        <v>0</v>
      </c>
      <c r="AJ1393">
        <f t="shared" si="739"/>
        <v>0</v>
      </c>
      <c r="AK1393" t="e">
        <f t="shared" si="751"/>
        <v>#DIV/0!</v>
      </c>
      <c r="AL1393">
        <f t="shared" si="752"/>
        <v>12.300055488</v>
      </c>
      <c r="AM1393" s="5">
        <f t="shared" si="753"/>
        <v>5.1800000000000006</v>
      </c>
      <c r="AN1393">
        <v>0</v>
      </c>
      <c r="AO1393" s="72">
        <f t="shared" si="754"/>
        <v>2.8000000000000003</v>
      </c>
      <c r="AP1393" s="72">
        <f t="shared" si="755"/>
        <v>1.8</v>
      </c>
      <c r="AQ1393" s="72">
        <f t="shared" si="756"/>
        <v>1.8</v>
      </c>
      <c r="AR1393" s="71" t="e">
        <f t="shared" si="757"/>
        <v>#DIV/0!</v>
      </c>
      <c r="BA1393">
        <f t="shared" si="758"/>
        <v>137</v>
      </c>
      <c r="BB1393" s="91" t="e">
        <f t="shared" si="759"/>
        <v>#DIV/0!</v>
      </c>
    </row>
    <row r="1394" spans="1:54">
      <c r="A1394" s="2" t="s">
        <v>1517</v>
      </c>
      <c r="B1394" s="7" t="s">
        <v>41337</v>
      </c>
      <c r="C1394" s="17">
        <f t="shared" si="740"/>
        <v>20.6</v>
      </c>
      <c r="D1394" s="28">
        <f t="shared" si="741"/>
        <v>261</v>
      </c>
      <c r="E1394" s="8">
        <f t="shared" si="760"/>
        <v>9</v>
      </c>
      <c r="F1394" s="2" t="s">
        <v>6506</v>
      </c>
      <c r="G1394" s="54">
        <f t="shared" si="761"/>
        <v>19.600000000000001</v>
      </c>
      <c r="H1394" s="20">
        <f t="shared" si="762"/>
        <v>0.77822959999999997</v>
      </c>
      <c r="I1394" s="14" t="s">
        <v>16472</v>
      </c>
      <c r="J1394" s="14" t="s">
        <v>11491</v>
      </c>
      <c r="K1394" s="14" t="s">
        <v>21433</v>
      </c>
      <c r="L1394" s="14" t="s">
        <v>26393</v>
      </c>
      <c r="M1394" s="28">
        <f t="shared" si="763"/>
        <v>10.399999999999999</v>
      </c>
      <c r="N1394" s="46">
        <f t="shared" si="742"/>
        <v>5.2</v>
      </c>
      <c r="O1394" s="17">
        <f t="shared" si="743"/>
        <v>1.4000000000000001</v>
      </c>
      <c r="P1394" s="17">
        <f t="shared" si="743"/>
        <v>8.2000000000000011</v>
      </c>
      <c r="Q1394" s="124">
        <f t="shared" si="744"/>
        <v>0.60000000000000009</v>
      </c>
      <c r="R1394" s="26">
        <f t="shared" si="745"/>
        <v>2.4000000000000004</v>
      </c>
      <c r="S1394" s="2" t="s">
        <v>31356</v>
      </c>
      <c r="T1394" s="2" t="s">
        <v>36335</v>
      </c>
      <c r="U1394" s="24">
        <f t="shared" si="746"/>
        <v>534.30000000000007</v>
      </c>
      <c r="V1394" s="66">
        <f t="shared" si="746"/>
        <v>401.8</v>
      </c>
      <c r="W1394" s="54">
        <f t="shared" si="747"/>
        <v>1.96</v>
      </c>
      <c r="X1394" s="143">
        <f t="shared" si="748"/>
        <v>534.30000000000007</v>
      </c>
      <c r="Y1394" s="143">
        <f t="shared" si="749"/>
        <v>0.49199999999999999</v>
      </c>
      <c r="AD1394">
        <v>152</v>
      </c>
      <c r="AE1394">
        <v>-1</v>
      </c>
      <c r="AF1394" s="10">
        <v>37.9</v>
      </c>
      <c r="AG1394" s="10">
        <v>58.12</v>
      </c>
      <c r="AH1394" s="10">
        <f t="shared" si="750"/>
        <v>186811.65523538561</v>
      </c>
      <c r="AI1394" s="11">
        <f t="shared" si="738"/>
        <v>0</v>
      </c>
      <c r="AJ1394">
        <f t="shared" si="739"/>
        <v>0</v>
      </c>
      <c r="AK1394" t="e">
        <f t="shared" si="751"/>
        <v>#DIV/0!</v>
      </c>
      <c r="AL1394">
        <f t="shared" si="752"/>
        <v>6.1102180608000038</v>
      </c>
      <c r="AM1394" s="5">
        <f t="shared" si="753"/>
        <v>3.9200000000000004</v>
      </c>
      <c r="AN1394">
        <v>0</v>
      </c>
      <c r="AO1394" s="72">
        <f t="shared" si="754"/>
        <v>2.4000000000000004</v>
      </c>
      <c r="AP1394" s="72">
        <f t="shared" si="755"/>
        <v>0.60000000000000009</v>
      </c>
      <c r="AQ1394" s="72">
        <f t="shared" si="756"/>
        <v>0.60000000000000009</v>
      </c>
      <c r="AR1394" s="71" t="e">
        <f t="shared" si="757"/>
        <v>#DIV/0!</v>
      </c>
      <c r="BA1394">
        <f t="shared" si="758"/>
        <v>261</v>
      </c>
      <c r="BB1394" s="91" t="e">
        <f t="shared" si="759"/>
        <v>#DIV/0!</v>
      </c>
    </row>
    <row r="1395" spans="1:54">
      <c r="A1395" s="2" t="s">
        <v>1518</v>
      </c>
      <c r="B1395" s="7" t="s">
        <v>41338</v>
      </c>
      <c r="C1395" s="17">
        <f t="shared" si="740"/>
        <v>21.400000000000002</v>
      </c>
      <c r="D1395" s="28">
        <f t="shared" si="741"/>
        <v>265</v>
      </c>
      <c r="E1395" s="8">
        <f t="shared" si="760"/>
        <v>10</v>
      </c>
      <c r="F1395" s="2" t="s">
        <v>6507</v>
      </c>
      <c r="G1395" s="54">
        <f t="shared" si="761"/>
        <v>20.400000000000002</v>
      </c>
      <c r="H1395" s="20">
        <f t="shared" si="762"/>
        <v>0.30395450000000002</v>
      </c>
      <c r="I1395" s="14" t="s">
        <v>16473</v>
      </c>
      <c r="J1395" s="14" t="s">
        <v>11492</v>
      </c>
      <c r="K1395" s="14" t="s">
        <v>21434</v>
      </c>
      <c r="L1395" s="14" t="s">
        <v>26394</v>
      </c>
      <c r="M1395" s="28">
        <f t="shared" si="763"/>
        <v>13.9</v>
      </c>
      <c r="N1395" s="46">
        <f t="shared" si="742"/>
        <v>6.2</v>
      </c>
      <c r="O1395" s="17">
        <f t="shared" si="743"/>
        <v>2</v>
      </c>
      <c r="P1395" s="17">
        <f t="shared" si="743"/>
        <v>1.2000000000000002</v>
      </c>
      <c r="Q1395" s="124">
        <f t="shared" si="744"/>
        <v>0.8</v>
      </c>
      <c r="R1395" s="26">
        <f t="shared" si="745"/>
        <v>1.2000000000000002</v>
      </c>
      <c r="S1395" s="2" t="s">
        <v>31357</v>
      </c>
      <c r="T1395" s="2" t="s">
        <v>36336</v>
      </c>
      <c r="U1395" s="24">
        <f t="shared" si="746"/>
        <v>537.9</v>
      </c>
      <c r="V1395" s="66">
        <f t="shared" si="746"/>
        <v>373.6</v>
      </c>
      <c r="W1395" s="54">
        <f t="shared" si="747"/>
        <v>2.0399999999999996</v>
      </c>
      <c r="X1395" s="143">
        <f t="shared" si="748"/>
        <v>537.9</v>
      </c>
      <c r="Y1395" s="143">
        <f t="shared" si="749"/>
        <v>0.5079999999999999</v>
      </c>
      <c r="AD1395">
        <v>152</v>
      </c>
      <c r="AE1395">
        <v>-1</v>
      </c>
      <c r="AF1395" s="10">
        <v>37.9</v>
      </c>
      <c r="AG1395" s="10">
        <v>58.12</v>
      </c>
      <c r="AH1395" s="10">
        <f t="shared" si="750"/>
        <v>253125.62168227963</v>
      </c>
      <c r="AI1395" s="11">
        <f t="shared" si="738"/>
        <v>0</v>
      </c>
      <c r="AJ1395">
        <f t="shared" si="739"/>
        <v>0</v>
      </c>
      <c r="AK1395" t="e">
        <f t="shared" si="751"/>
        <v>#DIV/0!</v>
      </c>
      <c r="AL1395">
        <f t="shared" si="752"/>
        <v>2.0046110400000003</v>
      </c>
      <c r="AM1395" s="5">
        <f t="shared" si="753"/>
        <v>4.08</v>
      </c>
      <c r="AN1395">
        <v>0</v>
      </c>
      <c r="AO1395" s="72">
        <f t="shared" si="754"/>
        <v>1.2000000000000002</v>
      </c>
      <c r="AP1395" s="72">
        <f t="shared" si="755"/>
        <v>0.8</v>
      </c>
      <c r="AQ1395" s="72">
        <f t="shared" si="756"/>
        <v>1</v>
      </c>
      <c r="AR1395" s="71" t="e">
        <f t="shared" si="757"/>
        <v>#DIV/0!</v>
      </c>
      <c r="BA1395">
        <f t="shared" si="758"/>
        <v>265</v>
      </c>
      <c r="BB1395" s="91" t="e">
        <f t="shared" si="759"/>
        <v>#DIV/0!</v>
      </c>
    </row>
    <row r="1396" spans="1:54">
      <c r="A1396" s="2" t="s">
        <v>1519</v>
      </c>
      <c r="B1396" s="7" t="s">
        <v>41339</v>
      </c>
      <c r="C1396" s="17">
        <f t="shared" si="740"/>
        <v>28.3</v>
      </c>
      <c r="D1396" s="28">
        <f t="shared" si="741"/>
        <v>39</v>
      </c>
      <c r="E1396" s="8">
        <f t="shared" si="760"/>
        <v>18</v>
      </c>
      <c r="F1396" s="2" t="s">
        <v>6508</v>
      </c>
      <c r="G1396" s="54">
        <f t="shared" si="761"/>
        <v>27.3</v>
      </c>
      <c r="H1396" s="20">
        <f t="shared" si="762"/>
        <v>0.36529879999999998</v>
      </c>
      <c r="I1396" s="14" t="s">
        <v>16474</v>
      </c>
      <c r="J1396" s="14" t="s">
        <v>11493</v>
      </c>
      <c r="K1396" s="14" t="s">
        <v>21435</v>
      </c>
      <c r="L1396" s="14" t="s">
        <v>26395</v>
      </c>
      <c r="M1396" s="28">
        <f t="shared" si="763"/>
        <v>12.5</v>
      </c>
      <c r="N1396" s="46">
        <f t="shared" si="742"/>
        <v>5</v>
      </c>
      <c r="O1396" s="17">
        <f t="shared" si="743"/>
        <v>2</v>
      </c>
      <c r="P1396" s="17">
        <f t="shared" si="743"/>
        <v>4</v>
      </c>
      <c r="Q1396" s="124">
        <f t="shared" si="744"/>
        <v>1.6</v>
      </c>
      <c r="R1396" s="26">
        <f t="shared" si="745"/>
        <v>2.4000000000000004</v>
      </c>
      <c r="S1396" s="2" t="s">
        <v>31358</v>
      </c>
      <c r="T1396" s="2" t="s">
        <v>36337</v>
      </c>
      <c r="U1396" s="24">
        <f t="shared" si="746"/>
        <v>311.90000000000003</v>
      </c>
      <c r="V1396" s="66">
        <f t="shared" si="746"/>
        <v>320.10000000000002</v>
      </c>
      <c r="W1396" s="54">
        <f t="shared" si="747"/>
        <v>2.73</v>
      </c>
      <c r="X1396" s="143">
        <f t="shared" si="748"/>
        <v>311.90000000000003</v>
      </c>
      <c r="Y1396" s="143">
        <f t="shared" si="749"/>
        <v>0.64600000000000002</v>
      </c>
      <c r="AD1396">
        <v>152</v>
      </c>
      <c r="AE1396">
        <v>-1</v>
      </c>
      <c r="AF1396" s="10">
        <v>37.9</v>
      </c>
      <c r="AG1396" s="10">
        <v>58.12</v>
      </c>
      <c r="AH1396" s="10">
        <f t="shared" si="750"/>
        <v>332578.73328994046</v>
      </c>
      <c r="AI1396" s="11">
        <f t="shared" si="738"/>
        <v>0</v>
      </c>
      <c r="AJ1396">
        <f t="shared" si="739"/>
        <v>0</v>
      </c>
      <c r="AK1396" t="e">
        <f t="shared" si="751"/>
        <v>#DIV/0!</v>
      </c>
      <c r="AL1396">
        <f t="shared" si="752"/>
        <v>12.186263040000004</v>
      </c>
      <c r="AM1396" s="5">
        <f t="shared" si="753"/>
        <v>5.46</v>
      </c>
      <c r="AN1396">
        <v>0</v>
      </c>
      <c r="AO1396" s="72">
        <f t="shared" si="754"/>
        <v>2.4000000000000004</v>
      </c>
      <c r="AP1396" s="72">
        <f t="shared" si="755"/>
        <v>1.6</v>
      </c>
      <c r="AQ1396" s="72">
        <f t="shared" si="756"/>
        <v>1.6</v>
      </c>
      <c r="AR1396" s="71" t="e">
        <f t="shared" si="757"/>
        <v>#DIV/0!</v>
      </c>
      <c r="BA1396">
        <f t="shared" si="758"/>
        <v>39</v>
      </c>
      <c r="BB1396" s="91" t="e">
        <f t="shared" si="759"/>
        <v>#DIV/0!</v>
      </c>
    </row>
    <row r="1397" spans="1:54">
      <c r="A1397" s="2" t="s">
        <v>1520</v>
      </c>
      <c r="B1397" s="7" t="s">
        <v>41340</v>
      </c>
      <c r="C1397" s="17">
        <f t="shared" si="740"/>
        <v>32.799999999999997</v>
      </c>
      <c r="D1397" s="28">
        <f t="shared" si="741"/>
        <v>288</v>
      </c>
      <c r="E1397" s="8">
        <f t="shared" si="760"/>
        <v>15</v>
      </c>
      <c r="F1397" s="2" t="s">
        <v>6509</v>
      </c>
      <c r="G1397" s="54">
        <f t="shared" si="761"/>
        <v>31.8</v>
      </c>
      <c r="H1397" s="20">
        <f t="shared" si="762"/>
        <v>0.1967846</v>
      </c>
      <c r="I1397" s="14" t="s">
        <v>16475</v>
      </c>
      <c r="J1397" s="14" t="s">
        <v>11494</v>
      </c>
      <c r="K1397" s="14" t="s">
        <v>21436</v>
      </c>
      <c r="L1397" s="14" t="s">
        <v>26396</v>
      </c>
      <c r="M1397" s="28">
        <f t="shared" si="763"/>
        <v>13.3</v>
      </c>
      <c r="N1397" s="46">
        <f t="shared" si="742"/>
        <v>6.2</v>
      </c>
      <c r="O1397" s="17">
        <f t="shared" si="743"/>
        <v>2</v>
      </c>
      <c r="P1397" s="17">
        <f t="shared" si="743"/>
        <v>2.4000000000000004</v>
      </c>
      <c r="Q1397" s="124">
        <f t="shared" si="744"/>
        <v>1.2000000000000002</v>
      </c>
      <c r="R1397" s="26">
        <f t="shared" si="745"/>
        <v>1.4000000000000001</v>
      </c>
      <c r="S1397" s="2" t="s">
        <v>31359</v>
      </c>
      <c r="T1397" s="2" t="s">
        <v>36338</v>
      </c>
      <c r="U1397" s="24">
        <f t="shared" si="746"/>
        <v>561.5</v>
      </c>
      <c r="V1397" s="66">
        <f t="shared" si="746"/>
        <v>412.1</v>
      </c>
      <c r="W1397" s="54">
        <f t="shared" si="747"/>
        <v>3.1799999999999997</v>
      </c>
      <c r="X1397" s="143">
        <f t="shared" si="748"/>
        <v>561.5</v>
      </c>
      <c r="Y1397" s="143">
        <f t="shared" si="749"/>
        <v>0.73599999999999988</v>
      </c>
      <c r="AD1397">
        <v>152</v>
      </c>
      <c r="AE1397">
        <v>-1</v>
      </c>
      <c r="AF1397" s="10">
        <v>37.9</v>
      </c>
      <c r="AG1397" s="10">
        <v>58.12</v>
      </c>
      <c r="AH1397" s="10">
        <f t="shared" si="750"/>
        <v>149307.32167712125</v>
      </c>
      <c r="AI1397" s="11">
        <f t="shared" si="738"/>
        <v>0</v>
      </c>
      <c r="AJ1397">
        <f t="shared" si="739"/>
        <v>0</v>
      </c>
      <c r="AK1397" t="e">
        <f t="shared" si="751"/>
        <v>#DIV/0!</v>
      </c>
      <c r="AL1397">
        <f t="shared" si="752"/>
        <v>5.3976074880000011</v>
      </c>
      <c r="AM1397" s="5">
        <f t="shared" si="753"/>
        <v>6.36</v>
      </c>
      <c r="AN1397">
        <v>0</v>
      </c>
      <c r="AO1397" s="72">
        <f t="shared" si="754"/>
        <v>1.4000000000000001</v>
      </c>
      <c r="AP1397" s="72">
        <f t="shared" si="755"/>
        <v>1.2000000000000002</v>
      </c>
      <c r="AQ1397" s="72">
        <f t="shared" si="756"/>
        <v>1.2000000000000002</v>
      </c>
      <c r="AR1397" s="71" t="e">
        <f t="shared" si="757"/>
        <v>#DIV/0!</v>
      </c>
      <c r="BA1397">
        <f t="shared" si="758"/>
        <v>288</v>
      </c>
      <c r="BB1397" s="91" t="e">
        <f t="shared" si="759"/>
        <v>#DIV/0!</v>
      </c>
    </row>
    <row r="1398" spans="1:54">
      <c r="A1398" s="2" t="s">
        <v>1521</v>
      </c>
      <c r="B1398" s="7" t="s">
        <v>41341</v>
      </c>
      <c r="C1398" s="17">
        <f t="shared" si="740"/>
        <v>30.1</v>
      </c>
      <c r="D1398" s="28">
        <f t="shared" si="741"/>
        <v>19</v>
      </c>
      <c r="E1398" s="8">
        <f t="shared" si="760"/>
        <v>19</v>
      </c>
      <c r="F1398" s="2" t="s">
        <v>6510</v>
      </c>
      <c r="G1398" s="54">
        <f t="shared" si="761"/>
        <v>29.200000000000003</v>
      </c>
      <c r="H1398" s="20">
        <f t="shared" si="762"/>
        <v>0.21998309999999999</v>
      </c>
      <c r="I1398" s="14" t="s">
        <v>16476</v>
      </c>
      <c r="J1398" s="14" t="s">
        <v>11495</v>
      </c>
      <c r="K1398" s="14" t="s">
        <v>21437</v>
      </c>
      <c r="L1398" s="14" t="s">
        <v>26397</v>
      </c>
      <c r="M1398" s="28">
        <f t="shared" si="763"/>
        <v>12.6</v>
      </c>
      <c r="N1398" s="46">
        <f t="shared" si="742"/>
        <v>5.8</v>
      </c>
      <c r="O1398" s="17">
        <f t="shared" si="743"/>
        <v>1.8</v>
      </c>
      <c r="P1398" s="17">
        <f t="shared" si="743"/>
        <v>3.8000000000000003</v>
      </c>
      <c r="Q1398" s="124">
        <f t="shared" si="744"/>
        <v>2</v>
      </c>
      <c r="R1398" s="26">
        <f t="shared" si="745"/>
        <v>2.6</v>
      </c>
      <c r="S1398" s="2" t="s">
        <v>31360</v>
      </c>
      <c r="T1398" s="2" t="s">
        <v>36339</v>
      </c>
      <c r="U1398" s="24">
        <f t="shared" si="746"/>
        <v>292.40000000000003</v>
      </c>
      <c r="V1398" s="66">
        <f t="shared" si="746"/>
        <v>376.3</v>
      </c>
      <c r="W1398" s="54">
        <f t="shared" si="747"/>
        <v>2.92</v>
      </c>
      <c r="X1398" s="143">
        <f t="shared" si="748"/>
        <v>292.40000000000003</v>
      </c>
      <c r="Y1398" s="143">
        <f t="shared" si="749"/>
        <v>0.68399999999999994</v>
      </c>
      <c r="AD1398">
        <v>152</v>
      </c>
      <c r="AE1398">
        <v>-1</v>
      </c>
      <c r="AF1398" s="10">
        <v>37.9</v>
      </c>
      <c r="AG1398" s="10">
        <v>58.12</v>
      </c>
      <c r="AH1398" s="10">
        <f t="shared" si="750"/>
        <v>247916.71578888461</v>
      </c>
      <c r="AI1398" s="11">
        <f t="shared" ref="AI1398:AI1461" si="764">1-EXP(-2.63*(AA1398/AH1398)*(AD1398-AE1398)*(1-((AD1398-T1398)/(AD1398-AE1398))^0.38))</f>
        <v>0</v>
      </c>
      <c r="AJ1398">
        <f t="shared" ref="AJ1398:AJ1461" si="765">H1398*P1398*O1398*R1398*AB1398</f>
        <v>0</v>
      </c>
      <c r="AK1398" t="e">
        <f t="shared" si="751"/>
        <v>#DIV/0!</v>
      </c>
      <c r="AL1398">
        <f t="shared" si="752"/>
        <v>13.871820549600001</v>
      </c>
      <c r="AM1398" s="5">
        <f t="shared" si="753"/>
        <v>5.82</v>
      </c>
      <c r="AN1398">
        <v>0</v>
      </c>
      <c r="AO1398" s="72">
        <f t="shared" si="754"/>
        <v>2.6</v>
      </c>
      <c r="AP1398" s="72">
        <f t="shared" si="755"/>
        <v>2</v>
      </c>
      <c r="AQ1398" s="72">
        <f t="shared" si="756"/>
        <v>2.2000000000000002</v>
      </c>
      <c r="AR1398" s="71" t="e">
        <f t="shared" si="757"/>
        <v>#DIV/0!</v>
      </c>
      <c r="BA1398">
        <f t="shared" si="758"/>
        <v>19</v>
      </c>
      <c r="BB1398" s="91" t="e">
        <f t="shared" si="759"/>
        <v>#DIV/0!</v>
      </c>
    </row>
    <row r="1399" spans="1:54">
      <c r="A1399" s="2" t="s">
        <v>1522</v>
      </c>
      <c r="B1399" s="7" t="s">
        <v>41342</v>
      </c>
      <c r="C1399" s="17">
        <f t="shared" si="740"/>
        <v>8.1999999999999993</v>
      </c>
      <c r="D1399" s="28">
        <f t="shared" si="741"/>
        <v>212</v>
      </c>
      <c r="E1399" s="8">
        <f t="shared" si="760"/>
        <v>8</v>
      </c>
      <c r="F1399" s="2" t="s">
        <v>6511</v>
      </c>
      <c r="G1399" s="54">
        <f t="shared" si="761"/>
        <v>7.3</v>
      </c>
      <c r="H1399" s="20">
        <f t="shared" si="762"/>
        <v>0.30321110000000001</v>
      </c>
      <c r="I1399" s="14" t="s">
        <v>16477</v>
      </c>
      <c r="J1399" s="14" t="s">
        <v>11496</v>
      </c>
      <c r="K1399" s="14" t="s">
        <v>21438</v>
      </c>
      <c r="L1399" s="14" t="s">
        <v>26398</v>
      </c>
      <c r="M1399" s="28">
        <f t="shared" si="763"/>
        <v>9.6999999999999993</v>
      </c>
      <c r="N1399" s="46">
        <f t="shared" si="742"/>
        <v>5.8</v>
      </c>
      <c r="O1399" s="17">
        <f t="shared" si="743"/>
        <v>0.60000000000000009</v>
      </c>
      <c r="P1399" s="17">
        <f t="shared" si="743"/>
        <v>9.6000000000000014</v>
      </c>
      <c r="Q1399" s="124">
        <f t="shared" si="744"/>
        <v>1</v>
      </c>
      <c r="R1399" s="26">
        <f t="shared" si="745"/>
        <v>1.4000000000000001</v>
      </c>
      <c r="S1399" s="2" t="s">
        <v>31361</v>
      </c>
      <c r="T1399" s="2" t="s">
        <v>36340</v>
      </c>
      <c r="U1399" s="24">
        <f t="shared" si="746"/>
        <v>485.3</v>
      </c>
      <c r="V1399" s="66">
        <f t="shared" si="746"/>
        <v>303.40000000000003</v>
      </c>
      <c r="W1399" s="54">
        <f t="shared" si="747"/>
        <v>0.73</v>
      </c>
      <c r="X1399" s="143">
        <f t="shared" si="748"/>
        <v>485.3</v>
      </c>
      <c r="Y1399" s="143">
        <f t="shared" si="749"/>
        <v>0.246</v>
      </c>
      <c r="AD1399">
        <v>152</v>
      </c>
      <c r="AE1399">
        <v>-1</v>
      </c>
      <c r="AF1399" s="10">
        <v>37.9</v>
      </c>
      <c r="AG1399" s="10">
        <v>58.12</v>
      </c>
      <c r="AH1399" s="10">
        <f t="shared" si="750"/>
        <v>351818.48972149222</v>
      </c>
      <c r="AI1399" s="11">
        <f t="shared" si="764"/>
        <v>0</v>
      </c>
      <c r="AJ1399">
        <f t="shared" si="765"/>
        <v>0</v>
      </c>
      <c r="AK1399" t="e">
        <f t="shared" si="751"/>
        <v>#DIV/0!</v>
      </c>
      <c r="AL1399">
        <f t="shared" si="752"/>
        <v>5.6189056896000018</v>
      </c>
      <c r="AM1399" s="5">
        <f t="shared" si="753"/>
        <v>1.44</v>
      </c>
      <c r="AN1399">
        <v>0</v>
      </c>
      <c r="AO1399" s="72">
        <f t="shared" si="754"/>
        <v>1.4000000000000001</v>
      </c>
      <c r="AP1399" s="72">
        <f t="shared" si="755"/>
        <v>1</v>
      </c>
      <c r="AQ1399" s="72">
        <f t="shared" si="756"/>
        <v>1</v>
      </c>
      <c r="AR1399" s="71" t="e">
        <f t="shared" si="757"/>
        <v>#DIV/0!</v>
      </c>
      <c r="BA1399">
        <f t="shared" si="758"/>
        <v>212</v>
      </c>
      <c r="BB1399" s="91" t="e">
        <f t="shared" si="759"/>
        <v>#DIV/0!</v>
      </c>
    </row>
    <row r="1400" spans="1:54">
      <c r="A1400" s="2" t="s">
        <v>1523</v>
      </c>
      <c r="B1400" s="7" t="s">
        <v>41343</v>
      </c>
      <c r="C1400" s="17">
        <f t="shared" si="740"/>
        <v>30.8</v>
      </c>
      <c r="D1400" s="28">
        <f t="shared" si="741"/>
        <v>214</v>
      </c>
      <c r="E1400" s="8">
        <f t="shared" si="760"/>
        <v>8</v>
      </c>
      <c r="F1400" s="2" t="s">
        <v>6512</v>
      </c>
      <c r="G1400" s="54">
        <f t="shared" si="761"/>
        <v>29.900000000000002</v>
      </c>
      <c r="H1400" s="20">
        <f t="shared" si="762"/>
        <v>0.12119189999999999</v>
      </c>
      <c r="I1400" s="14" t="s">
        <v>16478</v>
      </c>
      <c r="J1400" s="14" t="s">
        <v>11497</v>
      </c>
      <c r="K1400" s="14" t="s">
        <v>21439</v>
      </c>
      <c r="L1400" s="14" t="s">
        <v>26399</v>
      </c>
      <c r="M1400" s="28">
        <f t="shared" si="763"/>
        <v>10</v>
      </c>
      <c r="N1400" s="46">
        <f t="shared" si="742"/>
        <v>6.2</v>
      </c>
      <c r="O1400" s="17">
        <f t="shared" si="743"/>
        <v>1.2000000000000002</v>
      </c>
      <c r="P1400" s="17">
        <f t="shared" si="743"/>
        <v>9</v>
      </c>
      <c r="Q1400" s="124">
        <f t="shared" si="744"/>
        <v>0.60000000000000009</v>
      </c>
      <c r="R1400" s="26">
        <f t="shared" si="745"/>
        <v>0.60000000000000009</v>
      </c>
      <c r="S1400" s="2" t="s">
        <v>31362</v>
      </c>
      <c r="T1400" s="2" t="s">
        <v>36341</v>
      </c>
      <c r="U1400" s="24">
        <f t="shared" si="746"/>
        <v>487.1</v>
      </c>
      <c r="V1400" s="66">
        <f t="shared" si="746"/>
        <v>368.40000000000003</v>
      </c>
      <c r="W1400" s="54">
        <f t="shared" si="747"/>
        <v>2.9899999999999998</v>
      </c>
      <c r="X1400" s="143">
        <f t="shared" si="748"/>
        <v>487.1</v>
      </c>
      <c r="Y1400" s="143">
        <f t="shared" si="749"/>
        <v>0.69799999999999995</v>
      </c>
      <c r="AD1400">
        <v>152</v>
      </c>
      <c r="AE1400">
        <v>-1</v>
      </c>
      <c r="AF1400" s="10">
        <v>37.9</v>
      </c>
      <c r="AG1400" s="10">
        <v>58.12</v>
      </c>
      <c r="AH1400" s="10">
        <f t="shared" si="750"/>
        <v>262513.62132329243</v>
      </c>
      <c r="AI1400" s="11">
        <f t="shared" si="764"/>
        <v>0</v>
      </c>
      <c r="AJ1400">
        <f t="shared" si="765"/>
        <v>0</v>
      </c>
      <c r="AK1400" t="e">
        <f t="shared" si="751"/>
        <v>#DIV/0!</v>
      </c>
      <c r="AL1400">
        <f t="shared" si="752"/>
        <v>5.6946764880000016</v>
      </c>
      <c r="AM1400" s="5">
        <f t="shared" si="753"/>
        <v>5.96</v>
      </c>
      <c r="AN1400">
        <v>0</v>
      </c>
      <c r="AO1400" s="72">
        <f t="shared" si="754"/>
        <v>0.60000000000000009</v>
      </c>
      <c r="AP1400" s="72">
        <f t="shared" si="755"/>
        <v>0.60000000000000009</v>
      </c>
      <c r="AQ1400" s="72">
        <f t="shared" si="756"/>
        <v>0.60000000000000009</v>
      </c>
      <c r="AR1400" s="71" t="e">
        <f t="shared" si="757"/>
        <v>#DIV/0!</v>
      </c>
      <c r="BA1400">
        <f t="shared" si="758"/>
        <v>214</v>
      </c>
      <c r="BB1400" s="91" t="e">
        <f t="shared" si="759"/>
        <v>#DIV/0!</v>
      </c>
    </row>
    <row r="1401" spans="1:54">
      <c r="A1401" s="2" t="s">
        <v>1524</v>
      </c>
      <c r="B1401" s="7" t="s">
        <v>41344</v>
      </c>
      <c r="C1401" s="17">
        <f t="shared" si="740"/>
        <v>24.700000000000003</v>
      </c>
      <c r="D1401" s="28">
        <f t="shared" si="741"/>
        <v>289</v>
      </c>
      <c r="E1401" s="8">
        <f t="shared" si="760"/>
        <v>3</v>
      </c>
      <c r="F1401" s="2" t="s">
        <v>6513</v>
      </c>
      <c r="G1401" s="54">
        <f t="shared" si="761"/>
        <v>23.700000000000003</v>
      </c>
      <c r="H1401" s="20">
        <f t="shared" si="762"/>
        <v>0.82298939999999998</v>
      </c>
      <c r="I1401" s="14" t="s">
        <v>16479</v>
      </c>
      <c r="J1401" s="14" t="s">
        <v>11498</v>
      </c>
      <c r="K1401" s="14" t="s">
        <v>21440</v>
      </c>
      <c r="L1401" s="14" t="s">
        <v>26400</v>
      </c>
      <c r="M1401" s="28">
        <f t="shared" si="763"/>
        <v>13.7</v>
      </c>
      <c r="N1401" s="46">
        <f t="shared" si="742"/>
        <v>6.8</v>
      </c>
      <c r="O1401" s="17">
        <f t="shared" si="743"/>
        <v>0.60000000000000009</v>
      </c>
      <c r="P1401" s="17">
        <f t="shared" si="743"/>
        <v>1.6</v>
      </c>
      <c r="Q1401" s="124">
        <f t="shared" si="744"/>
        <v>0.2</v>
      </c>
      <c r="R1401" s="26">
        <f t="shared" si="745"/>
        <v>1</v>
      </c>
      <c r="S1401" s="2" t="s">
        <v>31363</v>
      </c>
      <c r="T1401" s="2" t="s">
        <v>36342</v>
      </c>
      <c r="U1401" s="24">
        <f t="shared" si="746"/>
        <v>561.70000000000005</v>
      </c>
      <c r="V1401" s="66">
        <f t="shared" si="746"/>
        <v>335.8</v>
      </c>
      <c r="W1401" s="54">
        <f t="shared" si="747"/>
        <v>2.3699999999999997</v>
      </c>
      <c r="X1401" s="143">
        <f t="shared" si="748"/>
        <v>561.70000000000005</v>
      </c>
      <c r="Y1401" s="143">
        <f t="shared" si="749"/>
        <v>0.57399999999999995</v>
      </c>
      <c r="AD1401">
        <v>152</v>
      </c>
      <c r="AE1401">
        <v>-1</v>
      </c>
      <c r="AF1401" s="10">
        <v>37.9</v>
      </c>
      <c r="AG1401" s="10">
        <v>58.12</v>
      </c>
      <c r="AH1401" s="10">
        <f t="shared" si="750"/>
        <v>312480.56655880692</v>
      </c>
      <c r="AI1401" s="11">
        <f t="shared" si="764"/>
        <v>0</v>
      </c>
      <c r="AJ1401">
        <f t="shared" si="765"/>
        <v>0</v>
      </c>
      <c r="AK1401" t="e">
        <f t="shared" si="751"/>
        <v>#DIV/0!</v>
      </c>
      <c r="AL1401">
        <f t="shared" si="752"/>
        <v>0.16993017600000004</v>
      </c>
      <c r="AM1401" s="5">
        <f t="shared" si="753"/>
        <v>4.74</v>
      </c>
      <c r="AN1401">
        <v>0</v>
      </c>
      <c r="AO1401" s="72">
        <f t="shared" si="754"/>
        <v>1</v>
      </c>
      <c r="AP1401" s="72">
        <f t="shared" si="755"/>
        <v>0.2</v>
      </c>
      <c r="AQ1401" s="72">
        <f t="shared" si="756"/>
        <v>0.2</v>
      </c>
      <c r="AR1401" s="71" t="e">
        <f t="shared" si="757"/>
        <v>#DIV/0!</v>
      </c>
      <c r="BA1401">
        <f t="shared" si="758"/>
        <v>289</v>
      </c>
      <c r="BB1401" s="91" t="e">
        <f t="shared" si="759"/>
        <v>#DIV/0!</v>
      </c>
    </row>
    <row r="1402" spans="1:54">
      <c r="A1402" s="2" t="s">
        <v>1525</v>
      </c>
      <c r="B1402" s="7" t="s">
        <v>41345</v>
      </c>
      <c r="C1402" s="17">
        <f t="shared" si="740"/>
        <v>34.800000000000004</v>
      </c>
      <c r="D1402" s="28">
        <f t="shared" si="741"/>
        <v>191</v>
      </c>
      <c r="E1402" s="8">
        <f t="shared" si="760"/>
        <v>11</v>
      </c>
      <c r="F1402" s="2" t="s">
        <v>6514</v>
      </c>
      <c r="G1402" s="54">
        <f t="shared" si="761"/>
        <v>33.9</v>
      </c>
      <c r="H1402" s="20">
        <f t="shared" si="762"/>
        <v>0.23190809999999998</v>
      </c>
      <c r="I1402" s="14" t="s">
        <v>16480</v>
      </c>
      <c r="J1402" s="14" t="s">
        <v>11499</v>
      </c>
      <c r="K1402" s="14" t="s">
        <v>21441</v>
      </c>
      <c r="L1402" s="14" t="s">
        <v>26401</v>
      </c>
      <c r="M1402" s="28">
        <f t="shared" si="763"/>
        <v>14.1</v>
      </c>
      <c r="N1402" s="46">
        <f t="shared" si="742"/>
        <v>6.2</v>
      </c>
      <c r="O1402" s="17">
        <f t="shared" si="743"/>
        <v>2.6</v>
      </c>
      <c r="P1402" s="17">
        <f t="shared" si="743"/>
        <v>0.8</v>
      </c>
      <c r="Q1402" s="124">
        <f t="shared" si="744"/>
        <v>1.4000000000000001</v>
      </c>
      <c r="R1402" s="26">
        <f t="shared" si="745"/>
        <v>1.8</v>
      </c>
      <c r="S1402" s="2" t="s">
        <v>31364</v>
      </c>
      <c r="T1402" s="2" t="s">
        <v>36343</v>
      </c>
      <c r="U1402" s="24">
        <f t="shared" si="746"/>
        <v>463.70000000000005</v>
      </c>
      <c r="V1402" s="66">
        <f t="shared" si="746"/>
        <v>317.90000000000003</v>
      </c>
      <c r="W1402" s="54">
        <f t="shared" si="747"/>
        <v>3.3899999999999997</v>
      </c>
      <c r="X1402" s="143">
        <f t="shared" si="748"/>
        <v>463.70000000000005</v>
      </c>
      <c r="Y1402" s="143">
        <f t="shared" si="749"/>
        <v>0.77799999999999991</v>
      </c>
      <c r="AD1402">
        <v>152</v>
      </c>
      <c r="AE1402">
        <v>-1</v>
      </c>
      <c r="AF1402" s="10">
        <v>37.9</v>
      </c>
      <c r="AG1402" s="10">
        <v>58.12</v>
      </c>
      <c r="AH1402" s="10">
        <f t="shared" si="750"/>
        <v>335146.44172486296</v>
      </c>
      <c r="AI1402" s="11">
        <f t="shared" si="764"/>
        <v>0</v>
      </c>
      <c r="AJ1402">
        <f t="shared" si="765"/>
        <v>0</v>
      </c>
      <c r="AK1402" t="e">
        <f t="shared" si="751"/>
        <v>#DIV/0!</v>
      </c>
      <c r="AL1402">
        <f t="shared" si="752"/>
        <v>2.8757360736000002</v>
      </c>
      <c r="AM1402" s="5">
        <f t="shared" si="753"/>
        <v>6.7600000000000007</v>
      </c>
      <c r="AN1402">
        <v>0</v>
      </c>
      <c r="AO1402" s="72">
        <f t="shared" si="754"/>
        <v>1.8</v>
      </c>
      <c r="AP1402" s="72">
        <f t="shared" si="755"/>
        <v>1.4000000000000001</v>
      </c>
      <c r="AQ1402" s="72">
        <f t="shared" si="756"/>
        <v>1.4000000000000001</v>
      </c>
      <c r="AR1402" s="71" t="e">
        <f t="shared" si="757"/>
        <v>#DIV/0!</v>
      </c>
      <c r="BA1402">
        <f t="shared" si="758"/>
        <v>191</v>
      </c>
      <c r="BB1402" s="91" t="e">
        <f t="shared" si="759"/>
        <v>#DIV/0!</v>
      </c>
    </row>
    <row r="1403" spans="1:54">
      <c r="A1403" s="2" t="s">
        <v>1526</v>
      </c>
      <c r="B1403" s="7" t="s">
        <v>41346</v>
      </c>
      <c r="C1403" s="17">
        <f t="shared" si="740"/>
        <v>20.6</v>
      </c>
      <c r="D1403" s="28">
        <f t="shared" si="741"/>
        <v>121</v>
      </c>
      <c r="E1403" s="8">
        <f t="shared" si="760"/>
        <v>18</v>
      </c>
      <c r="F1403" s="2" t="s">
        <v>6515</v>
      </c>
      <c r="G1403" s="54">
        <f t="shared" si="761"/>
        <v>19.700000000000003</v>
      </c>
      <c r="H1403" s="20">
        <f t="shared" si="762"/>
        <v>0.19928660000000001</v>
      </c>
      <c r="I1403" s="14" t="s">
        <v>16481</v>
      </c>
      <c r="J1403" s="14" t="s">
        <v>11500</v>
      </c>
      <c r="K1403" s="14" t="s">
        <v>21442</v>
      </c>
      <c r="L1403" s="14" t="s">
        <v>26402</v>
      </c>
      <c r="M1403" s="28">
        <f t="shared" si="763"/>
        <v>13.7</v>
      </c>
      <c r="N1403" s="46">
        <f t="shared" si="742"/>
        <v>5.8</v>
      </c>
      <c r="O1403" s="17">
        <f t="shared" si="743"/>
        <v>2</v>
      </c>
      <c r="P1403" s="17">
        <f t="shared" si="743"/>
        <v>1.6</v>
      </c>
      <c r="Q1403" s="124">
        <f t="shared" si="744"/>
        <v>2.2000000000000002</v>
      </c>
      <c r="R1403" s="26">
        <f t="shared" si="745"/>
        <v>2.8000000000000003</v>
      </c>
      <c r="S1403" s="2" t="s">
        <v>31365</v>
      </c>
      <c r="T1403" s="2" t="s">
        <v>36344</v>
      </c>
      <c r="U1403" s="24">
        <f t="shared" si="746"/>
        <v>394.3</v>
      </c>
      <c r="V1403" s="66">
        <f t="shared" si="746"/>
        <v>328.8</v>
      </c>
      <c r="W1403" s="54">
        <f t="shared" si="747"/>
        <v>1.97</v>
      </c>
      <c r="X1403" s="143">
        <f t="shared" si="748"/>
        <v>394.3</v>
      </c>
      <c r="Y1403" s="143">
        <f t="shared" si="749"/>
        <v>0.49399999999999999</v>
      </c>
      <c r="AD1403">
        <v>152</v>
      </c>
      <c r="AE1403">
        <v>-1</v>
      </c>
      <c r="AF1403" s="10">
        <v>37.9</v>
      </c>
      <c r="AG1403" s="10">
        <v>58.12</v>
      </c>
      <c r="AH1403" s="10">
        <f t="shared" si="750"/>
        <v>321642.63204097276</v>
      </c>
      <c r="AI1403" s="11">
        <f t="shared" si="764"/>
        <v>0</v>
      </c>
      <c r="AJ1403">
        <f t="shared" si="765"/>
        <v>0</v>
      </c>
      <c r="AK1403" t="e">
        <f t="shared" si="751"/>
        <v>#DIV/0!</v>
      </c>
      <c r="AL1403">
        <f t="shared" si="752"/>
        <v>7.174392064000001</v>
      </c>
      <c r="AM1403" s="5">
        <f t="shared" si="753"/>
        <v>3.9200000000000004</v>
      </c>
      <c r="AN1403">
        <v>0</v>
      </c>
      <c r="AO1403" s="72">
        <f t="shared" si="754"/>
        <v>2.8000000000000003</v>
      </c>
      <c r="AP1403" s="72">
        <f t="shared" si="755"/>
        <v>2.2000000000000002</v>
      </c>
      <c r="AQ1403" s="72">
        <f t="shared" si="756"/>
        <v>2.4000000000000004</v>
      </c>
      <c r="AR1403" s="71" t="e">
        <f t="shared" si="757"/>
        <v>#DIV/0!</v>
      </c>
      <c r="BA1403">
        <f t="shared" si="758"/>
        <v>121</v>
      </c>
      <c r="BB1403" s="91" t="e">
        <f t="shared" si="759"/>
        <v>#DIV/0!</v>
      </c>
    </row>
    <row r="1404" spans="1:54">
      <c r="A1404" s="2" t="s">
        <v>1527</v>
      </c>
      <c r="B1404" s="7" t="s">
        <v>41347</v>
      </c>
      <c r="C1404" s="17">
        <f t="shared" si="740"/>
        <v>38</v>
      </c>
      <c r="D1404" s="28">
        <f t="shared" si="741"/>
        <v>208</v>
      </c>
      <c r="E1404" s="8">
        <f t="shared" si="760"/>
        <v>10</v>
      </c>
      <c r="F1404" s="2" t="s">
        <v>6516</v>
      </c>
      <c r="G1404" s="54">
        <f t="shared" si="761"/>
        <v>37</v>
      </c>
      <c r="H1404" s="20">
        <f t="shared" si="762"/>
        <v>0.24850410000000001</v>
      </c>
      <c r="I1404" s="14" t="s">
        <v>16482</v>
      </c>
      <c r="J1404" s="14" t="s">
        <v>11501</v>
      </c>
      <c r="K1404" s="14" t="s">
        <v>21443</v>
      </c>
      <c r="L1404" s="14" t="s">
        <v>26403</v>
      </c>
      <c r="M1404" s="28">
        <f t="shared" si="763"/>
        <v>14.2</v>
      </c>
      <c r="N1404" s="46">
        <f t="shared" si="742"/>
        <v>7</v>
      </c>
      <c r="O1404" s="17">
        <f t="shared" si="743"/>
        <v>1.8</v>
      </c>
      <c r="P1404" s="17">
        <f t="shared" si="743"/>
        <v>0.60000000000000009</v>
      </c>
      <c r="Q1404" s="124">
        <f t="shared" si="744"/>
        <v>2.2000000000000002</v>
      </c>
      <c r="R1404" s="26">
        <f t="shared" si="745"/>
        <v>2.8000000000000003</v>
      </c>
      <c r="S1404" s="2" t="s">
        <v>31366</v>
      </c>
      <c r="T1404" s="2" t="s">
        <v>36345</v>
      </c>
      <c r="U1404" s="24">
        <f t="shared" si="746"/>
        <v>480.70000000000005</v>
      </c>
      <c r="V1404" s="66">
        <f t="shared" si="746"/>
        <v>360.90000000000003</v>
      </c>
      <c r="W1404" s="54">
        <f t="shared" si="747"/>
        <v>3.6999999999999997</v>
      </c>
      <c r="X1404" s="143">
        <f t="shared" si="748"/>
        <v>480.70000000000005</v>
      </c>
      <c r="Y1404" s="143">
        <f t="shared" si="749"/>
        <v>0.84</v>
      </c>
      <c r="AD1404">
        <v>152</v>
      </c>
      <c r="AE1404">
        <v>-1</v>
      </c>
      <c r="AF1404" s="10">
        <v>37.9</v>
      </c>
      <c r="AG1404" s="10">
        <v>58.12</v>
      </c>
      <c r="AH1404" s="10">
        <f t="shared" si="750"/>
        <v>275322.71996973723</v>
      </c>
      <c r="AI1404" s="11">
        <f t="shared" si="764"/>
        <v>0</v>
      </c>
      <c r="AJ1404">
        <f t="shared" si="765"/>
        <v>0</v>
      </c>
      <c r="AK1404" t="e">
        <f t="shared" si="751"/>
        <v>#DIV/0!</v>
      </c>
      <c r="AL1404">
        <f t="shared" si="752"/>
        <v>2.2725236016000006</v>
      </c>
      <c r="AM1404" s="5">
        <f t="shared" si="753"/>
        <v>7.4</v>
      </c>
      <c r="AN1404">
        <v>0</v>
      </c>
      <c r="AO1404" s="72">
        <f t="shared" si="754"/>
        <v>2.8000000000000003</v>
      </c>
      <c r="AP1404" s="72">
        <f t="shared" si="755"/>
        <v>2.2000000000000002</v>
      </c>
      <c r="AQ1404" s="72">
        <f t="shared" si="756"/>
        <v>2.2000000000000002</v>
      </c>
      <c r="AR1404" s="71" t="e">
        <f t="shared" si="757"/>
        <v>#DIV/0!</v>
      </c>
      <c r="BA1404">
        <f t="shared" si="758"/>
        <v>208</v>
      </c>
      <c r="BB1404" s="91" t="e">
        <f t="shared" si="759"/>
        <v>#DIV/0!</v>
      </c>
    </row>
    <row r="1405" spans="1:54">
      <c r="A1405" s="2" t="s">
        <v>1528</v>
      </c>
      <c r="B1405" s="7" t="s">
        <v>41348</v>
      </c>
      <c r="C1405" s="17">
        <f t="shared" si="740"/>
        <v>10.5</v>
      </c>
      <c r="D1405" s="28">
        <f t="shared" si="741"/>
        <v>275</v>
      </c>
      <c r="E1405" s="8">
        <f t="shared" si="760"/>
        <v>12</v>
      </c>
      <c r="F1405" s="2" t="s">
        <v>6517</v>
      </c>
      <c r="G1405" s="54">
        <f t="shared" si="761"/>
        <v>9.5</v>
      </c>
      <c r="H1405" s="20">
        <f t="shared" si="762"/>
        <v>0.59817540000000002</v>
      </c>
      <c r="I1405" s="14" t="s">
        <v>16483</v>
      </c>
      <c r="J1405" s="14" t="s">
        <v>11502</v>
      </c>
      <c r="K1405" s="14" t="s">
        <v>21444</v>
      </c>
      <c r="L1405" s="14" t="s">
        <v>26404</v>
      </c>
      <c r="M1405" s="28">
        <f t="shared" si="763"/>
        <v>12.5</v>
      </c>
      <c r="N1405" s="46">
        <f t="shared" si="742"/>
        <v>6.4</v>
      </c>
      <c r="O1405" s="17">
        <f t="shared" si="743"/>
        <v>1.8</v>
      </c>
      <c r="P1405" s="17">
        <f t="shared" si="743"/>
        <v>4</v>
      </c>
      <c r="Q1405" s="124">
        <f t="shared" si="744"/>
        <v>0.8</v>
      </c>
      <c r="R1405" s="26">
        <f t="shared" si="745"/>
        <v>2.2000000000000002</v>
      </c>
      <c r="S1405" s="2" t="s">
        <v>31367</v>
      </c>
      <c r="T1405" s="2" t="s">
        <v>36346</v>
      </c>
      <c r="U1405" s="24">
        <f t="shared" si="746"/>
        <v>547.9</v>
      </c>
      <c r="V1405" s="66">
        <f t="shared" si="746"/>
        <v>389.1</v>
      </c>
      <c r="W1405" s="54">
        <f t="shared" si="747"/>
        <v>0.95</v>
      </c>
      <c r="X1405" s="143">
        <f t="shared" si="748"/>
        <v>547.9</v>
      </c>
      <c r="Y1405" s="143">
        <f t="shared" si="749"/>
        <v>0.29000000000000004</v>
      </c>
      <c r="AD1405">
        <v>152</v>
      </c>
      <c r="AE1405">
        <v>-1</v>
      </c>
      <c r="AF1405" s="10">
        <v>37.9</v>
      </c>
      <c r="AG1405" s="10">
        <v>58.12</v>
      </c>
      <c r="AH1405" s="10">
        <f t="shared" si="750"/>
        <v>220564.69497030016</v>
      </c>
      <c r="AI1405" s="11">
        <f t="shared" si="764"/>
        <v>0</v>
      </c>
      <c r="AJ1405">
        <f t="shared" si="765"/>
        <v>0</v>
      </c>
      <c r="AK1405" t="e">
        <f t="shared" si="751"/>
        <v>#DIV/0!</v>
      </c>
      <c r="AL1405">
        <f t="shared" si="752"/>
        <v>6.3649016640000005</v>
      </c>
      <c r="AM1405" s="5">
        <f t="shared" si="753"/>
        <v>1.9</v>
      </c>
      <c r="AN1405">
        <v>0</v>
      </c>
      <c r="AO1405" s="72">
        <f t="shared" si="754"/>
        <v>2.2000000000000002</v>
      </c>
      <c r="AP1405" s="72">
        <f t="shared" si="755"/>
        <v>0.8</v>
      </c>
      <c r="AQ1405" s="72">
        <f t="shared" si="756"/>
        <v>1</v>
      </c>
      <c r="AR1405" s="71" t="e">
        <f t="shared" si="757"/>
        <v>#DIV/0!</v>
      </c>
      <c r="BA1405">
        <f t="shared" si="758"/>
        <v>275</v>
      </c>
      <c r="BB1405" s="91" t="e">
        <f t="shared" si="759"/>
        <v>#DIV/0!</v>
      </c>
    </row>
    <row r="1406" spans="1:54">
      <c r="A1406" s="2" t="s">
        <v>1529</v>
      </c>
      <c r="B1406" s="7" t="s">
        <v>41349</v>
      </c>
      <c r="C1406" s="17">
        <f t="shared" si="740"/>
        <v>28.700000000000003</v>
      </c>
      <c r="D1406" s="28">
        <f t="shared" si="741"/>
        <v>243</v>
      </c>
      <c r="E1406" s="8">
        <f t="shared" si="760"/>
        <v>3</v>
      </c>
      <c r="F1406" s="2" t="s">
        <v>6518</v>
      </c>
      <c r="G1406" s="54">
        <f t="shared" si="761"/>
        <v>27.700000000000003</v>
      </c>
      <c r="H1406" s="20">
        <f t="shared" si="762"/>
        <v>0.60637799999999997</v>
      </c>
      <c r="I1406" s="14" t="s">
        <v>16484</v>
      </c>
      <c r="J1406" s="14" t="s">
        <v>11503</v>
      </c>
      <c r="K1406" s="14" t="s">
        <v>21445</v>
      </c>
      <c r="L1406" s="14" t="s">
        <v>26405</v>
      </c>
      <c r="M1406" s="28">
        <f t="shared" si="763"/>
        <v>9.6</v>
      </c>
      <c r="N1406" s="46">
        <f t="shared" si="742"/>
        <v>7</v>
      </c>
      <c r="O1406" s="17">
        <f t="shared" si="743"/>
        <v>0.60000000000000009</v>
      </c>
      <c r="P1406" s="17">
        <f t="shared" si="743"/>
        <v>9.8000000000000007</v>
      </c>
      <c r="Q1406" s="124">
        <f t="shared" si="744"/>
        <v>0.2</v>
      </c>
      <c r="R1406" s="26">
        <f t="shared" si="745"/>
        <v>0.4</v>
      </c>
      <c r="S1406" s="2" t="s">
        <v>31368</v>
      </c>
      <c r="T1406" s="2" t="s">
        <v>36347</v>
      </c>
      <c r="U1406" s="24">
        <f t="shared" si="746"/>
        <v>516.4</v>
      </c>
      <c r="V1406" s="66">
        <f t="shared" si="746"/>
        <v>367.1</v>
      </c>
      <c r="W1406" s="54">
        <f t="shared" si="747"/>
        <v>2.7699999999999996</v>
      </c>
      <c r="X1406" s="143">
        <f t="shared" si="748"/>
        <v>516.4</v>
      </c>
      <c r="Y1406" s="143">
        <f t="shared" si="749"/>
        <v>0.65399999999999991</v>
      </c>
      <c r="AD1406">
        <v>152</v>
      </c>
      <c r="AE1406">
        <v>-1</v>
      </c>
      <c r="AF1406" s="10">
        <v>37.9</v>
      </c>
      <c r="AG1406" s="10">
        <v>58.12</v>
      </c>
      <c r="AH1406" s="10">
        <f t="shared" si="750"/>
        <v>264803.42347972462</v>
      </c>
      <c r="AI1406" s="11">
        <f t="shared" si="764"/>
        <v>0</v>
      </c>
      <c r="AJ1406">
        <f t="shared" si="765"/>
        <v>0</v>
      </c>
      <c r="AK1406" t="e">
        <f t="shared" si="751"/>
        <v>#DIV/0!</v>
      </c>
      <c r="AL1406">
        <f t="shared" si="752"/>
        <v>0.92579894400000029</v>
      </c>
      <c r="AM1406" s="5">
        <f t="shared" si="753"/>
        <v>5.5400000000000009</v>
      </c>
      <c r="AN1406">
        <v>0</v>
      </c>
      <c r="AO1406" s="72">
        <f t="shared" si="754"/>
        <v>0.4</v>
      </c>
      <c r="AP1406" s="72">
        <f t="shared" si="755"/>
        <v>0.2</v>
      </c>
      <c r="AQ1406" s="72">
        <f t="shared" si="756"/>
        <v>0.2</v>
      </c>
      <c r="AR1406" s="71" t="e">
        <f t="shared" si="757"/>
        <v>#DIV/0!</v>
      </c>
      <c r="BA1406">
        <f t="shared" si="758"/>
        <v>243</v>
      </c>
      <c r="BB1406" s="91" t="e">
        <f t="shared" si="759"/>
        <v>#DIV/0!</v>
      </c>
    </row>
    <row r="1407" spans="1:54">
      <c r="A1407" s="2" t="s">
        <v>1530</v>
      </c>
      <c r="B1407" s="7" t="s">
        <v>41350</v>
      </c>
      <c r="C1407" s="17">
        <f t="shared" si="740"/>
        <v>32</v>
      </c>
      <c r="D1407" s="28">
        <f t="shared" si="741"/>
        <v>143</v>
      </c>
      <c r="E1407" s="8">
        <f t="shared" si="760"/>
        <v>14</v>
      </c>
      <c r="F1407" s="2" t="s">
        <v>6519</v>
      </c>
      <c r="G1407" s="54">
        <f t="shared" si="761"/>
        <v>31</v>
      </c>
      <c r="H1407" s="20">
        <f t="shared" si="762"/>
        <v>0.27906999999999998</v>
      </c>
      <c r="I1407" s="14" t="s">
        <v>16485</v>
      </c>
      <c r="J1407" s="14" t="s">
        <v>11504</v>
      </c>
      <c r="K1407" s="14" t="s">
        <v>21446</v>
      </c>
      <c r="L1407" s="14" t="s">
        <v>26406</v>
      </c>
      <c r="M1407" s="28">
        <f t="shared" si="763"/>
        <v>13.7</v>
      </c>
      <c r="N1407" s="46">
        <f t="shared" si="742"/>
        <v>6.2</v>
      </c>
      <c r="O1407" s="17">
        <f t="shared" si="743"/>
        <v>2</v>
      </c>
      <c r="P1407" s="17">
        <f t="shared" si="743"/>
        <v>1.6</v>
      </c>
      <c r="Q1407" s="124">
        <f t="shared" si="744"/>
        <v>1.2000000000000002</v>
      </c>
      <c r="R1407" s="26">
        <f t="shared" si="745"/>
        <v>1.8</v>
      </c>
      <c r="S1407" s="2" t="s">
        <v>31369</v>
      </c>
      <c r="T1407" s="2" t="s">
        <v>36348</v>
      </c>
      <c r="U1407" s="24">
        <f t="shared" si="746"/>
        <v>416.3</v>
      </c>
      <c r="V1407" s="66">
        <f t="shared" si="746"/>
        <v>391.70000000000005</v>
      </c>
      <c r="W1407" s="54">
        <f t="shared" si="747"/>
        <v>3.0999999999999996</v>
      </c>
      <c r="X1407" s="143">
        <f t="shared" si="748"/>
        <v>416.3</v>
      </c>
      <c r="Y1407" s="143">
        <f t="shared" si="749"/>
        <v>0.71999999999999986</v>
      </c>
      <c r="AD1407">
        <v>152</v>
      </c>
      <c r="AE1407">
        <v>-1</v>
      </c>
      <c r="AF1407" s="10">
        <v>37.9</v>
      </c>
      <c r="AG1407" s="10">
        <v>58.12</v>
      </c>
      <c r="AH1407" s="10">
        <f t="shared" si="750"/>
        <v>214461.15958781866</v>
      </c>
      <c r="AI1407" s="11">
        <f t="shared" si="764"/>
        <v>0</v>
      </c>
      <c r="AJ1407">
        <f t="shared" si="765"/>
        <v>0</v>
      </c>
      <c r="AK1407" t="e">
        <f t="shared" si="751"/>
        <v>#DIV/0!</v>
      </c>
      <c r="AL1407">
        <f t="shared" si="752"/>
        <v>4.1525568000000002</v>
      </c>
      <c r="AM1407" s="5">
        <f t="shared" si="753"/>
        <v>6.2</v>
      </c>
      <c r="AN1407">
        <v>0</v>
      </c>
      <c r="AO1407" s="72">
        <f t="shared" si="754"/>
        <v>1.8</v>
      </c>
      <c r="AP1407" s="72">
        <f t="shared" si="755"/>
        <v>1.2000000000000002</v>
      </c>
      <c r="AQ1407" s="72">
        <f t="shared" si="756"/>
        <v>1.4000000000000001</v>
      </c>
      <c r="AR1407" s="71" t="e">
        <f t="shared" si="757"/>
        <v>#DIV/0!</v>
      </c>
      <c r="BA1407">
        <f t="shared" si="758"/>
        <v>143</v>
      </c>
      <c r="BB1407" s="91" t="e">
        <f t="shared" si="759"/>
        <v>#DIV/0!</v>
      </c>
    </row>
    <row r="1408" spans="1:54">
      <c r="A1408" s="2" t="s">
        <v>1531</v>
      </c>
      <c r="B1408" s="7" t="s">
        <v>41351</v>
      </c>
      <c r="C1408" s="17">
        <f t="shared" si="740"/>
        <v>23</v>
      </c>
      <c r="D1408" s="28">
        <f t="shared" si="741"/>
        <v>34</v>
      </c>
      <c r="E1408" s="8">
        <f t="shared" si="760"/>
        <v>11</v>
      </c>
      <c r="F1408" s="2" t="s">
        <v>6520</v>
      </c>
      <c r="G1408" s="54">
        <f t="shared" si="761"/>
        <v>22</v>
      </c>
      <c r="H1408" s="20">
        <f t="shared" si="762"/>
        <v>0.19775310000000001</v>
      </c>
      <c r="I1408" s="14" t="s">
        <v>16486</v>
      </c>
      <c r="J1408" s="14" t="s">
        <v>11505</v>
      </c>
      <c r="K1408" s="14" t="s">
        <v>21447</v>
      </c>
      <c r="L1408" s="14" t="s">
        <v>26407</v>
      </c>
      <c r="M1408" s="28">
        <f t="shared" si="763"/>
        <v>13.6</v>
      </c>
      <c r="N1408" s="46">
        <f t="shared" si="742"/>
        <v>6.2</v>
      </c>
      <c r="O1408" s="17">
        <f t="shared" si="743"/>
        <v>1.2000000000000002</v>
      </c>
      <c r="P1408" s="17">
        <f t="shared" si="743"/>
        <v>1.8</v>
      </c>
      <c r="Q1408" s="124">
        <f t="shared" si="744"/>
        <v>1</v>
      </c>
      <c r="R1408" s="26">
        <f t="shared" si="745"/>
        <v>1.2000000000000002</v>
      </c>
      <c r="S1408" s="2" t="s">
        <v>31370</v>
      </c>
      <c r="T1408" s="2" t="s">
        <v>36349</v>
      </c>
      <c r="U1408" s="24">
        <f t="shared" si="746"/>
        <v>306.60000000000002</v>
      </c>
      <c r="V1408" s="66">
        <f t="shared" si="746"/>
        <v>356.1</v>
      </c>
      <c r="W1408" s="54">
        <f t="shared" si="747"/>
        <v>2.1999999999999997</v>
      </c>
      <c r="X1408" s="143">
        <f t="shared" si="748"/>
        <v>306.60000000000002</v>
      </c>
      <c r="Y1408" s="143">
        <f t="shared" si="749"/>
        <v>0.53999999999999992</v>
      </c>
      <c r="AD1408">
        <v>152</v>
      </c>
      <c r="AE1408">
        <v>-1</v>
      </c>
      <c r="AF1408" s="10">
        <v>37.9</v>
      </c>
      <c r="AG1408" s="10">
        <v>58.12</v>
      </c>
      <c r="AH1408" s="10">
        <f t="shared" si="750"/>
        <v>283070.748107664</v>
      </c>
      <c r="AI1408" s="11">
        <f t="shared" si="764"/>
        <v>0</v>
      </c>
      <c r="AJ1408">
        <f t="shared" si="765"/>
        <v>0</v>
      </c>
      <c r="AK1408" t="e">
        <f t="shared" si="751"/>
        <v>#DIV/0!</v>
      </c>
      <c r="AL1408">
        <f t="shared" si="752"/>
        <v>2.0794239648000006</v>
      </c>
      <c r="AM1408" s="5">
        <f t="shared" si="753"/>
        <v>4.4000000000000004</v>
      </c>
      <c r="AN1408">
        <v>0</v>
      </c>
      <c r="AO1408" s="72">
        <f t="shared" si="754"/>
        <v>1.2000000000000002</v>
      </c>
      <c r="AP1408" s="72">
        <f t="shared" si="755"/>
        <v>1</v>
      </c>
      <c r="AQ1408" s="72">
        <f t="shared" si="756"/>
        <v>1</v>
      </c>
      <c r="AR1408" s="71" t="e">
        <f t="shared" si="757"/>
        <v>#DIV/0!</v>
      </c>
      <c r="BA1408">
        <f t="shared" si="758"/>
        <v>34</v>
      </c>
      <c r="BB1408" s="91" t="e">
        <f t="shared" si="759"/>
        <v>#DIV/0!</v>
      </c>
    </row>
    <row r="1409" spans="1:54">
      <c r="A1409" s="2" t="s">
        <v>1532</v>
      </c>
      <c r="B1409" s="7" t="s">
        <v>41352</v>
      </c>
      <c r="C1409" s="17">
        <f t="shared" si="740"/>
        <v>24.8</v>
      </c>
      <c r="D1409" s="28">
        <f t="shared" si="741"/>
        <v>169</v>
      </c>
      <c r="E1409" s="8">
        <f t="shared" si="760"/>
        <v>3</v>
      </c>
      <c r="F1409" s="2" t="s">
        <v>6521</v>
      </c>
      <c r="G1409" s="54">
        <f t="shared" si="761"/>
        <v>23.8</v>
      </c>
      <c r="H1409" s="20">
        <f t="shared" si="762"/>
        <v>0.53627009999999997</v>
      </c>
      <c r="I1409" s="14" t="s">
        <v>16487</v>
      </c>
      <c r="J1409" s="14" t="s">
        <v>11506</v>
      </c>
      <c r="K1409" s="14" t="s">
        <v>21448</v>
      </c>
      <c r="L1409" s="14" t="s">
        <v>26408</v>
      </c>
      <c r="M1409" s="28">
        <f t="shared" si="763"/>
        <v>10</v>
      </c>
      <c r="N1409" s="46">
        <f t="shared" si="742"/>
        <v>5.2</v>
      </c>
      <c r="O1409" s="17">
        <f t="shared" si="743"/>
        <v>0.60000000000000009</v>
      </c>
      <c r="P1409" s="17">
        <f t="shared" si="743"/>
        <v>9</v>
      </c>
      <c r="Q1409" s="124">
        <f t="shared" si="744"/>
        <v>0.2</v>
      </c>
      <c r="R1409" s="26">
        <f t="shared" si="745"/>
        <v>0.60000000000000009</v>
      </c>
      <c r="S1409" s="2" t="s">
        <v>31371</v>
      </c>
      <c r="T1409" s="2" t="s">
        <v>36350</v>
      </c>
      <c r="U1409" s="24">
        <f t="shared" si="746"/>
        <v>441.70000000000005</v>
      </c>
      <c r="V1409" s="66">
        <f t="shared" si="746"/>
        <v>307.40000000000003</v>
      </c>
      <c r="W1409" s="54">
        <f t="shared" si="747"/>
        <v>2.38</v>
      </c>
      <c r="X1409" s="143">
        <f t="shared" si="748"/>
        <v>441.70000000000005</v>
      </c>
      <c r="Y1409" s="143">
        <f t="shared" si="749"/>
        <v>0.57599999999999996</v>
      </c>
      <c r="AD1409">
        <v>152</v>
      </c>
      <c r="AE1409">
        <v>-1</v>
      </c>
      <c r="AF1409" s="10">
        <v>37.9</v>
      </c>
      <c r="AG1409" s="10">
        <v>58.12</v>
      </c>
      <c r="AH1409" s="10">
        <f t="shared" si="750"/>
        <v>347450.71092105011</v>
      </c>
      <c r="AI1409" s="11">
        <f t="shared" si="764"/>
        <v>0</v>
      </c>
      <c r="AJ1409">
        <f t="shared" si="765"/>
        <v>0</v>
      </c>
      <c r="AK1409" t="e">
        <f t="shared" si="751"/>
        <v>#DIV/0!</v>
      </c>
      <c r="AL1409">
        <f t="shared" si="752"/>
        <v>1.5024848760000005</v>
      </c>
      <c r="AM1409" s="5">
        <f t="shared" si="753"/>
        <v>4.76</v>
      </c>
      <c r="AN1409">
        <v>0</v>
      </c>
      <c r="AO1409" s="72">
        <f t="shared" si="754"/>
        <v>0.60000000000000009</v>
      </c>
      <c r="AP1409" s="72">
        <f t="shared" si="755"/>
        <v>0.2</v>
      </c>
      <c r="AQ1409" s="72">
        <f t="shared" si="756"/>
        <v>0.4</v>
      </c>
      <c r="AR1409" s="71" t="e">
        <f t="shared" si="757"/>
        <v>#DIV/0!</v>
      </c>
      <c r="BA1409">
        <f t="shared" si="758"/>
        <v>169</v>
      </c>
      <c r="BB1409" s="91" t="e">
        <f t="shared" si="759"/>
        <v>#DIV/0!</v>
      </c>
    </row>
    <row r="1410" spans="1:54">
      <c r="A1410" s="2" t="s">
        <v>1533</v>
      </c>
      <c r="B1410" s="7" t="s">
        <v>41353</v>
      </c>
      <c r="C1410" s="17">
        <f t="shared" ref="C1410:C1473" si="766">MROUND(A1410,0.1)+1+AN1410</f>
        <v>11.600000000000001</v>
      </c>
      <c r="D1410" s="28">
        <f t="shared" ref="D1410:D1473" si="767">MROUND(S1410,1)</f>
        <v>28</v>
      </c>
      <c r="E1410" s="8">
        <f t="shared" si="760"/>
        <v>11</v>
      </c>
      <c r="F1410" s="2" t="s">
        <v>6522</v>
      </c>
      <c r="G1410" s="54">
        <f t="shared" si="761"/>
        <v>10.7</v>
      </c>
      <c r="H1410" s="20">
        <f t="shared" si="762"/>
        <v>0.82581159999999998</v>
      </c>
      <c r="I1410" s="14" t="s">
        <v>16488</v>
      </c>
      <c r="J1410" s="14" t="s">
        <v>11507</v>
      </c>
      <c r="K1410" s="14" t="s">
        <v>21449</v>
      </c>
      <c r="L1410" s="14" t="s">
        <v>26409</v>
      </c>
      <c r="M1410" s="28">
        <f t="shared" si="763"/>
        <v>9.8000000000000007</v>
      </c>
      <c r="N1410" s="46">
        <f t="shared" ref="N1410:N1473" si="768">MROUND(L1410,0.2)+5</f>
        <v>5.4</v>
      </c>
      <c r="O1410" s="17">
        <f t="shared" ref="O1410:P1473" si="769">MROUND(I1410,0.2)</f>
        <v>2.2000000000000002</v>
      </c>
      <c r="P1410" s="17">
        <f t="shared" si="769"/>
        <v>9.4</v>
      </c>
      <c r="Q1410" s="124">
        <f t="shared" ref="Q1410:Q1473" si="770">IF(AN1410&gt;0,CEILING((1-H1410)*R1410,0.2),IF(MROUND((1-H1410)*R1410,0.2)&lt;0.2,MROUND((1-H1410)*R1410,0.2)+0.2, MROUND((1-H1410)*R1410,0.2)))</f>
        <v>0.60000000000000009</v>
      </c>
      <c r="R1410" s="26">
        <f t="shared" ref="R1410:R1473" si="771">MROUND(K1410,0.2)</f>
        <v>3</v>
      </c>
      <c r="S1410" s="2" t="s">
        <v>31372</v>
      </c>
      <c r="T1410" s="2" t="s">
        <v>36351</v>
      </c>
      <c r="U1410" s="24">
        <f t="shared" ref="U1410:V1473" si="772">ROUNDUP(S1410+273,1)</f>
        <v>300.60000000000002</v>
      </c>
      <c r="V1410" s="66">
        <f t="shared" si="772"/>
        <v>311.90000000000003</v>
      </c>
      <c r="W1410" s="54">
        <f t="shared" ref="W1410:W1473" si="773">ROUNDUP(A1410/10,2)</f>
        <v>1.07</v>
      </c>
      <c r="X1410" s="143">
        <f t="shared" ref="X1410:X1473" si="774">U1410</f>
        <v>300.60000000000002</v>
      </c>
      <c r="Y1410" s="143">
        <f t="shared" ref="Y1410:Y1473" si="775">W1410/5+0.1</f>
        <v>0.31400000000000006</v>
      </c>
      <c r="AD1410">
        <v>152</v>
      </c>
      <c r="AE1410">
        <v>-1</v>
      </c>
      <c r="AF1410" s="10">
        <v>37.9</v>
      </c>
      <c r="AG1410" s="10">
        <v>58.12</v>
      </c>
      <c r="AH1410" s="10">
        <f t="shared" ref="AH1410:AH1473" si="776">((1.092*8.3144*(AE1410+273)*(LN(AF1410)-1.013)/(0.93-(AE1410+273)/(AD1410+273)))*((AD1410-T1410)/(AD1410-AE1410))^0.383)*1000/AG1410</f>
        <v>342280.48246939509</v>
      </c>
      <c r="AI1410" s="11">
        <f t="shared" si="764"/>
        <v>0</v>
      </c>
      <c r="AJ1410">
        <f t="shared" si="765"/>
        <v>0</v>
      </c>
      <c r="AK1410" t="e">
        <f t="shared" ref="AK1410:AK1473" si="777">0.07*AJ1410*AI1410/AC1410</f>
        <v>#DIV/0!</v>
      </c>
      <c r="AL1410">
        <f t="shared" ref="AL1410:AL1473" si="778">(1-H1410)*O1410*P1410*R1410</f>
        <v>10.806648336000002</v>
      </c>
      <c r="AM1410" s="5">
        <f t="shared" ref="AM1410:AM1473" si="779">MROUND(A1410,0.1)/5</f>
        <v>2.12</v>
      </c>
      <c r="AN1410">
        <v>0</v>
      </c>
      <c r="AO1410" s="72">
        <f t="shared" ref="AO1410:AO1473" si="780">CEILING(R1410,0.2)</f>
        <v>3</v>
      </c>
      <c r="AP1410" s="72">
        <f t="shared" ref="AP1410:AP1473" si="781">Q1410</f>
        <v>0.60000000000000009</v>
      </c>
      <c r="AQ1410" s="72">
        <f t="shared" ref="AQ1410:AQ1473" si="782">CEILING((1-H1410)*R1410,0.2)</f>
        <v>0.60000000000000009</v>
      </c>
      <c r="AR1410" s="71" t="e">
        <f t="shared" ref="AR1410:AR1473" si="783">AL1410+AK1410</f>
        <v>#DIV/0!</v>
      </c>
      <c r="BA1410">
        <f t="shared" ref="BA1410:BA1473" si="784">D1410</f>
        <v>28</v>
      </c>
      <c r="BB1410" s="91" t="e">
        <f t="shared" ref="BB1410:BB1473" si="785">AK1410/AL1410</f>
        <v>#DIV/0!</v>
      </c>
    </row>
    <row r="1411" spans="1:54">
      <c r="A1411" s="2" t="s">
        <v>1534</v>
      </c>
      <c r="B1411" s="7" t="s">
        <v>41354</v>
      </c>
      <c r="C1411" s="17">
        <f t="shared" si="766"/>
        <v>15.8</v>
      </c>
      <c r="D1411" s="28">
        <f t="shared" si="767"/>
        <v>230</v>
      </c>
      <c r="E1411" s="8">
        <f t="shared" ref="E1411:E1474" si="786">MROUND(SQRT(((P1411*O1411*Q1411)/MAX(O1411,P1411,Q1411)))*10,1)</f>
        <v>6</v>
      </c>
      <c r="F1411" s="2" t="s">
        <v>6523</v>
      </c>
      <c r="G1411" s="54">
        <f t="shared" ref="G1411:G1474" si="787">ROUNDUP(A1411,1)</f>
        <v>14.799999999999999</v>
      </c>
      <c r="H1411" s="20">
        <f t="shared" ref="H1411:H1474" si="788">F1411/100</f>
        <v>0.85438449999999999</v>
      </c>
      <c r="I1411" s="14" t="s">
        <v>16489</v>
      </c>
      <c r="J1411" s="14" t="s">
        <v>11508</v>
      </c>
      <c r="K1411" s="14" t="s">
        <v>21450</v>
      </c>
      <c r="L1411" s="14" t="s">
        <v>26410</v>
      </c>
      <c r="M1411" s="28">
        <f t="shared" ref="M1411:M1474" si="789">14.5-P1411/2</f>
        <v>14</v>
      </c>
      <c r="N1411" s="46">
        <f t="shared" si="768"/>
        <v>6.4</v>
      </c>
      <c r="O1411" s="17">
        <f t="shared" si="769"/>
        <v>1</v>
      </c>
      <c r="P1411" s="17">
        <f t="shared" si="769"/>
        <v>1</v>
      </c>
      <c r="Q1411" s="124">
        <f t="shared" si="770"/>
        <v>0.4</v>
      </c>
      <c r="R1411" s="26">
        <f t="shared" si="771"/>
        <v>2.4000000000000004</v>
      </c>
      <c r="S1411" s="2" t="s">
        <v>31373</v>
      </c>
      <c r="T1411" s="2" t="s">
        <v>36352</v>
      </c>
      <c r="U1411" s="24">
        <f t="shared" si="772"/>
        <v>503</v>
      </c>
      <c r="V1411" s="66">
        <f t="shared" si="772"/>
        <v>294.20000000000005</v>
      </c>
      <c r="W1411" s="54">
        <f t="shared" si="773"/>
        <v>1.48</v>
      </c>
      <c r="X1411" s="143">
        <f t="shared" si="774"/>
        <v>503</v>
      </c>
      <c r="Y1411" s="143">
        <f t="shared" si="775"/>
        <v>0.39600000000000002</v>
      </c>
      <c r="AD1411">
        <v>152</v>
      </c>
      <c r="AE1411">
        <v>-1</v>
      </c>
      <c r="AF1411" s="10">
        <v>37.9</v>
      </c>
      <c r="AG1411" s="10">
        <v>58.12</v>
      </c>
      <c r="AH1411" s="10">
        <f t="shared" si="776"/>
        <v>361881.9723570919</v>
      </c>
      <c r="AI1411" s="11">
        <f t="shared" si="764"/>
        <v>0</v>
      </c>
      <c r="AJ1411">
        <f t="shared" si="765"/>
        <v>0</v>
      </c>
      <c r="AK1411" t="e">
        <f t="shared" si="777"/>
        <v>#DIV/0!</v>
      </c>
      <c r="AL1411">
        <f t="shared" si="778"/>
        <v>0.3494772000000001</v>
      </c>
      <c r="AM1411" s="5">
        <f t="shared" si="779"/>
        <v>2.96</v>
      </c>
      <c r="AN1411">
        <v>0</v>
      </c>
      <c r="AO1411" s="72">
        <f t="shared" si="780"/>
        <v>2.4000000000000004</v>
      </c>
      <c r="AP1411" s="72">
        <f t="shared" si="781"/>
        <v>0.4</v>
      </c>
      <c r="AQ1411" s="72">
        <f t="shared" si="782"/>
        <v>0.4</v>
      </c>
      <c r="AR1411" s="71" t="e">
        <f t="shared" si="783"/>
        <v>#DIV/0!</v>
      </c>
      <c r="BA1411">
        <f t="shared" si="784"/>
        <v>230</v>
      </c>
      <c r="BB1411" s="91" t="e">
        <f t="shared" si="785"/>
        <v>#DIV/0!</v>
      </c>
    </row>
    <row r="1412" spans="1:54">
      <c r="A1412" s="2" t="s">
        <v>1535</v>
      </c>
      <c r="B1412" s="7" t="s">
        <v>41355</v>
      </c>
      <c r="C1412" s="17">
        <f t="shared" si="766"/>
        <v>32.1</v>
      </c>
      <c r="D1412" s="28">
        <f t="shared" si="767"/>
        <v>44</v>
      </c>
      <c r="E1412" s="8">
        <f t="shared" si="786"/>
        <v>15</v>
      </c>
      <c r="F1412" s="2" t="s">
        <v>6524</v>
      </c>
      <c r="G1412" s="54">
        <f t="shared" si="787"/>
        <v>31.200000000000003</v>
      </c>
      <c r="H1412" s="20">
        <f t="shared" si="788"/>
        <v>0.22670799999999999</v>
      </c>
      <c r="I1412" s="14" t="s">
        <v>16490</v>
      </c>
      <c r="J1412" s="14" t="s">
        <v>11509</v>
      </c>
      <c r="K1412" s="14" t="s">
        <v>21451</v>
      </c>
      <c r="L1412" s="14" t="s">
        <v>26411</v>
      </c>
      <c r="M1412" s="28">
        <f t="shared" si="789"/>
        <v>11.2</v>
      </c>
      <c r="N1412" s="46">
        <f t="shared" si="768"/>
        <v>6.8</v>
      </c>
      <c r="O1412" s="17">
        <f t="shared" si="769"/>
        <v>3</v>
      </c>
      <c r="P1412" s="17">
        <f t="shared" si="769"/>
        <v>6.6000000000000005</v>
      </c>
      <c r="Q1412" s="124">
        <f t="shared" si="770"/>
        <v>0.8</v>
      </c>
      <c r="R1412" s="26">
        <f t="shared" si="771"/>
        <v>1</v>
      </c>
      <c r="S1412" s="2" t="s">
        <v>31374</v>
      </c>
      <c r="T1412" s="2" t="s">
        <v>36353</v>
      </c>
      <c r="U1412" s="24">
        <f t="shared" si="772"/>
        <v>316.8</v>
      </c>
      <c r="V1412" s="66">
        <f t="shared" si="772"/>
        <v>312.40000000000003</v>
      </c>
      <c r="W1412" s="54">
        <f t="shared" si="773"/>
        <v>3.1199999999999997</v>
      </c>
      <c r="X1412" s="143">
        <f t="shared" si="774"/>
        <v>316.8</v>
      </c>
      <c r="Y1412" s="143">
        <f t="shared" si="775"/>
        <v>0.72399999999999987</v>
      </c>
      <c r="AD1412">
        <v>152</v>
      </c>
      <c r="AE1412">
        <v>-1</v>
      </c>
      <c r="AF1412" s="10">
        <v>37.9</v>
      </c>
      <c r="AG1412" s="10">
        <v>58.12</v>
      </c>
      <c r="AH1412" s="10">
        <f t="shared" si="776"/>
        <v>341688.59734620061</v>
      </c>
      <c r="AI1412" s="11">
        <f t="shared" si="764"/>
        <v>0</v>
      </c>
      <c r="AJ1412">
        <f t="shared" si="765"/>
        <v>0</v>
      </c>
      <c r="AK1412" t="e">
        <f t="shared" si="777"/>
        <v>#DIV/0!</v>
      </c>
      <c r="AL1412">
        <f t="shared" si="778"/>
        <v>15.311181599999999</v>
      </c>
      <c r="AM1412" s="5">
        <f t="shared" si="779"/>
        <v>6.2200000000000006</v>
      </c>
      <c r="AN1412">
        <v>0</v>
      </c>
      <c r="AO1412" s="72">
        <f t="shared" si="780"/>
        <v>1</v>
      </c>
      <c r="AP1412" s="72">
        <f t="shared" si="781"/>
        <v>0.8</v>
      </c>
      <c r="AQ1412" s="72">
        <f t="shared" si="782"/>
        <v>0.8</v>
      </c>
      <c r="AR1412" s="71" t="e">
        <f t="shared" si="783"/>
        <v>#DIV/0!</v>
      </c>
      <c r="BA1412">
        <f t="shared" si="784"/>
        <v>44</v>
      </c>
      <c r="BB1412" s="91" t="e">
        <f t="shared" si="785"/>
        <v>#DIV/0!</v>
      </c>
    </row>
    <row r="1413" spans="1:54">
      <c r="A1413" s="2" t="s">
        <v>1536</v>
      </c>
      <c r="B1413" s="7" t="s">
        <v>41356</v>
      </c>
      <c r="C1413" s="17">
        <f t="shared" si="766"/>
        <v>19.900000000000002</v>
      </c>
      <c r="D1413" s="28">
        <f t="shared" si="767"/>
        <v>135</v>
      </c>
      <c r="E1413" s="8">
        <f t="shared" si="786"/>
        <v>4</v>
      </c>
      <c r="F1413" s="2" t="s">
        <v>6525</v>
      </c>
      <c r="G1413" s="54">
        <f t="shared" si="787"/>
        <v>18.900000000000002</v>
      </c>
      <c r="H1413" s="20">
        <f t="shared" si="788"/>
        <v>0.55717479999999997</v>
      </c>
      <c r="I1413" s="14" t="s">
        <v>16491</v>
      </c>
      <c r="J1413" s="14" t="s">
        <v>11510</v>
      </c>
      <c r="K1413" s="14" t="s">
        <v>21452</v>
      </c>
      <c r="L1413" s="14" t="s">
        <v>26412</v>
      </c>
      <c r="M1413" s="28">
        <f t="shared" si="789"/>
        <v>13.6</v>
      </c>
      <c r="N1413" s="46">
        <f t="shared" si="768"/>
        <v>6.4</v>
      </c>
      <c r="O1413" s="17">
        <f t="shared" si="769"/>
        <v>0.8</v>
      </c>
      <c r="P1413" s="17">
        <f t="shared" si="769"/>
        <v>1.8</v>
      </c>
      <c r="Q1413" s="124">
        <f t="shared" si="770"/>
        <v>0.2</v>
      </c>
      <c r="R1413" s="26">
        <f t="shared" si="771"/>
        <v>0.60000000000000009</v>
      </c>
      <c r="S1413" s="2" t="s">
        <v>31375</v>
      </c>
      <c r="T1413" s="2" t="s">
        <v>36354</v>
      </c>
      <c r="U1413" s="24">
        <f t="shared" si="772"/>
        <v>408.40000000000003</v>
      </c>
      <c r="V1413" s="66">
        <f t="shared" si="772"/>
        <v>321.70000000000005</v>
      </c>
      <c r="W1413" s="54">
        <f t="shared" si="773"/>
        <v>1.89</v>
      </c>
      <c r="X1413" s="143">
        <f t="shared" si="774"/>
        <v>408.40000000000003</v>
      </c>
      <c r="Y1413" s="143">
        <f t="shared" si="775"/>
        <v>0.47799999999999998</v>
      </c>
      <c r="AD1413">
        <v>152</v>
      </c>
      <c r="AE1413">
        <v>-1</v>
      </c>
      <c r="AF1413" s="10">
        <v>37.9</v>
      </c>
      <c r="AG1413" s="10">
        <v>58.12</v>
      </c>
      <c r="AH1413" s="10">
        <f t="shared" si="776"/>
        <v>330575.5596413993</v>
      </c>
      <c r="AI1413" s="11">
        <f t="shared" si="764"/>
        <v>0</v>
      </c>
      <c r="AJ1413">
        <f t="shared" si="765"/>
        <v>0</v>
      </c>
      <c r="AK1413" t="e">
        <f t="shared" si="777"/>
        <v>#DIV/0!</v>
      </c>
      <c r="AL1413">
        <f t="shared" si="778"/>
        <v>0.38260097280000011</v>
      </c>
      <c r="AM1413" s="5">
        <f t="shared" si="779"/>
        <v>3.7800000000000002</v>
      </c>
      <c r="AN1413">
        <v>0</v>
      </c>
      <c r="AO1413" s="72">
        <f t="shared" si="780"/>
        <v>0.60000000000000009</v>
      </c>
      <c r="AP1413" s="72">
        <f t="shared" si="781"/>
        <v>0.2</v>
      </c>
      <c r="AQ1413" s="72">
        <f t="shared" si="782"/>
        <v>0.4</v>
      </c>
      <c r="AR1413" s="71" t="e">
        <f t="shared" si="783"/>
        <v>#DIV/0!</v>
      </c>
      <c r="BA1413">
        <f t="shared" si="784"/>
        <v>135</v>
      </c>
      <c r="BB1413" s="91" t="e">
        <f t="shared" si="785"/>
        <v>#DIV/0!</v>
      </c>
    </row>
    <row r="1414" spans="1:54">
      <c r="A1414" s="2" t="s">
        <v>1537</v>
      </c>
      <c r="B1414" s="7" t="s">
        <v>41357</v>
      </c>
      <c r="C1414" s="17">
        <f t="shared" si="766"/>
        <v>25.1</v>
      </c>
      <c r="D1414" s="28">
        <f t="shared" si="767"/>
        <v>136</v>
      </c>
      <c r="E1414" s="8">
        <f t="shared" si="786"/>
        <v>17</v>
      </c>
      <c r="F1414" s="2" t="s">
        <v>6526</v>
      </c>
      <c r="G1414" s="54">
        <f t="shared" si="787"/>
        <v>24.1</v>
      </c>
      <c r="H1414" s="20">
        <f t="shared" si="788"/>
        <v>0.45312510000000006</v>
      </c>
      <c r="I1414" s="14" t="s">
        <v>16492</v>
      </c>
      <c r="J1414" s="14" t="s">
        <v>11511</v>
      </c>
      <c r="K1414" s="14" t="s">
        <v>21453</v>
      </c>
      <c r="L1414" s="14" t="s">
        <v>26413</v>
      </c>
      <c r="M1414" s="28">
        <f t="shared" si="789"/>
        <v>12.2</v>
      </c>
      <c r="N1414" s="46">
        <f t="shared" si="768"/>
        <v>6.6</v>
      </c>
      <c r="O1414" s="17">
        <f t="shared" si="769"/>
        <v>2</v>
      </c>
      <c r="P1414" s="17">
        <f t="shared" si="769"/>
        <v>4.6000000000000005</v>
      </c>
      <c r="Q1414" s="124">
        <f t="shared" si="770"/>
        <v>1.4000000000000001</v>
      </c>
      <c r="R1414" s="26">
        <f t="shared" si="771"/>
        <v>2.4000000000000004</v>
      </c>
      <c r="S1414" s="2" t="s">
        <v>31376</v>
      </c>
      <c r="T1414" s="2" t="s">
        <v>36355</v>
      </c>
      <c r="U1414" s="24">
        <f t="shared" si="772"/>
        <v>409.20000000000005</v>
      </c>
      <c r="V1414" s="66">
        <f t="shared" si="772"/>
        <v>416.3</v>
      </c>
      <c r="W1414" s="54">
        <f t="shared" si="773"/>
        <v>2.4099999999999997</v>
      </c>
      <c r="X1414" s="143">
        <f t="shared" si="774"/>
        <v>409.20000000000005</v>
      </c>
      <c r="Y1414" s="143">
        <f t="shared" si="775"/>
        <v>0.58199999999999996</v>
      </c>
      <c r="AD1414">
        <v>152</v>
      </c>
      <c r="AE1414">
        <v>-1</v>
      </c>
      <c r="AF1414" s="10">
        <v>37.9</v>
      </c>
      <c r="AG1414" s="10">
        <v>58.12</v>
      </c>
      <c r="AH1414" s="10">
        <f t="shared" si="776"/>
        <v>128637.18577438417</v>
      </c>
      <c r="AI1414" s="11">
        <f t="shared" si="764"/>
        <v>0</v>
      </c>
      <c r="AJ1414">
        <f t="shared" si="765"/>
        <v>0</v>
      </c>
      <c r="AK1414" t="e">
        <f t="shared" si="777"/>
        <v>#DIV/0!</v>
      </c>
      <c r="AL1414">
        <f t="shared" si="778"/>
        <v>12.074997792000003</v>
      </c>
      <c r="AM1414" s="5">
        <f t="shared" si="779"/>
        <v>4.82</v>
      </c>
      <c r="AN1414">
        <v>0</v>
      </c>
      <c r="AO1414" s="72">
        <f t="shared" si="780"/>
        <v>2.4000000000000004</v>
      </c>
      <c r="AP1414" s="72">
        <f t="shared" si="781"/>
        <v>1.4000000000000001</v>
      </c>
      <c r="AQ1414" s="72">
        <f t="shared" si="782"/>
        <v>1.4000000000000001</v>
      </c>
      <c r="AR1414" s="71" t="e">
        <f t="shared" si="783"/>
        <v>#DIV/0!</v>
      </c>
      <c r="BA1414">
        <f t="shared" si="784"/>
        <v>136</v>
      </c>
      <c r="BB1414" s="91" t="e">
        <f t="shared" si="785"/>
        <v>#DIV/0!</v>
      </c>
    </row>
    <row r="1415" spans="1:54">
      <c r="A1415" s="2" t="s">
        <v>1538</v>
      </c>
      <c r="B1415" s="7" t="s">
        <v>41358</v>
      </c>
      <c r="C1415" s="17">
        <f t="shared" si="766"/>
        <v>16.899999999999999</v>
      </c>
      <c r="D1415" s="28">
        <f t="shared" si="767"/>
        <v>224</v>
      </c>
      <c r="E1415" s="8">
        <f t="shared" si="786"/>
        <v>20</v>
      </c>
      <c r="F1415" s="2" t="s">
        <v>6527</v>
      </c>
      <c r="G1415" s="54">
        <f t="shared" si="787"/>
        <v>15.9</v>
      </c>
      <c r="H1415" s="20">
        <f t="shared" si="788"/>
        <v>0.1717854</v>
      </c>
      <c r="I1415" s="14" t="s">
        <v>16493</v>
      </c>
      <c r="J1415" s="14" t="s">
        <v>11512</v>
      </c>
      <c r="K1415" s="14" t="s">
        <v>21454</v>
      </c>
      <c r="L1415" s="14" t="s">
        <v>26414</v>
      </c>
      <c r="M1415" s="28">
        <f t="shared" si="789"/>
        <v>11.6</v>
      </c>
      <c r="N1415" s="46">
        <f t="shared" si="768"/>
        <v>5.6</v>
      </c>
      <c r="O1415" s="17">
        <f t="shared" si="769"/>
        <v>1.6</v>
      </c>
      <c r="P1415" s="17">
        <f t="shared" si="769"/>
        <v>5.8000000000000007</v>
      </c>
      <c r="Q1415" s="124">
        <f t="shared" si="770"/>
        <v>2.4000000000000004</v>
      </c>
      <c r="R1415" s="26">
        <f t="shared" si="771"/>
        <v>2.8000000000000003</v>
      </c>
      <c r="S1415" s="2" t="s">
        <v>31377</v>
      </c>
      <c r="T1415" s="2" t="s">
        <v>36356</v>
      </c>
      <c r="U1415" s="24">
        <f t="shared" si="772"/>
        <v>497.1</v>
      </c>
      <c r="V1415" s="66">
        <f t="shared" si="772"/>
        <v>384.8</v>
      </c>
      <c r="W1415" s="54">
        <f t="shared" si="773"/>
        <v>1.59</v>
      </c>
      <c r="X1415" s="143">
        <f t="shared" si="774"/>
        <v>497.1</v>
      </c>
      <c r="Y1415" s="143">
        <f t="shared" si="775"/>
        <v>0.41800000000000004</v>
      </c>
      <c r="AD1415">
        <v>152</v>
      </c>
      <c r="AE1415">
        <v>-1</v>
      </c>
      <c r="AF1415" s="10">
        <v>37.9</v>
      </c>
      <c r="AG1415" s="10">
        <v>58.12</v>
      </c>
      <c r="AH1415" s="10">
        <f t="shared" si="776"/>
        <v>230369.82667753362</v>
      </c>
      <c r="AI1415" s="11">
        <f t="shared" si="764"/>
        <v>0</v>
      </c>
      <c r="AJ1415">
        <f t="shared" si="765"/>
        <v>0</v>
      </c>
      <c r="AK1415" t="e">
        <f t="shared" si="777"/>
        <v>#DIV/0!</v>
      </c>
      <c r="AL1415">
        <f t="shared" si="778"/>
        <v>21.520328166400009</v>
      </c>
      <c r="AM1415" s="5">
        <f t="shared" si="779"/>
        <v>3.18</v>
      </c>
      <c r="AN1415">
        <v>0</v>
      </c>
      <c r="AO1415" s="72">
        <f t="shared" si="780"/>
        <v>2.8000000000000003</v>
      </c>
      <c r="AP1415" s="72">
        <f t="shared" si="781"/>
        <v>2.4000000000000004</v>
      </c>
      <c r="AQ1415" s="72">
        <f t="shared" si="782"/>
        <v>2.4000000000000004</v>
      </c>
      <c r="AR1415" s="71" t="e">
        <f t="shared" si="783"/>
        <v>#DIV/0!</v>
      </c>
      <c r="BA1415">
        <f t="shared" si="784"/>
        <v>224</v>
      </c>
      <c r="BB1415" s="91" t="e">
        <f t="shared" si="785"/>
        <v>#DIV/0!</v>
      </c>
    </row>
    <row r="1416" spans="1:54">
      <c r="A1416" s="2" t="s">
        <v>1539</v>
      </c>
      <c r="B1416" s="7" t="s">
        <v>41359</v>
      </c>
      <c r="C1416" s="17">
        <f t="shared" si="766"/>
        <v>6.8000000000000007</v>
      </c>
      <c r="D1416" s="28">
        <f t="shared" si="767"/>
        <v>20</v>
      </c>
      <c r="E1416" s="8">
        <f t="shared" si="786"/>
        <v>7</v>
      </c>
      <c r="F1416" s="2" t="s">
        <v>6528</v>
      </c>
      <c r="G1416" s="54">
        <f t="shared" si="787"/>
        <v>5.8</v>
      </c>
      <c r="H1416" s="20">
        <f t="shared" si="788"/>
        <v>0.7638298</v>
      </c>
      <c r="I1416" s="14" t="s">
        <v>16494</v>
      </c>
      <c r="J1416" s="14" t="s">
        <v>11513</v>
      </c>
      <c r="K1416" s="14" t="s">
        <v>21455</v>
      </c>
      <c r="L1416" s="14" t="s">
        <v>26415</v>
      </c>
      <c r="M1416" s="28">
        <f t="shared" si="789"/>
        <v>10.6</v>
      </c>
      <c r="N1416" s="46">
        <f t="shared" si="768"/>
        <v>7</v>
      </c>
      <c r="O1416" s="17">
        <f t="shared" si="769"/>
        <v>1.2000000000000002</v>
      </c>
      <c r="P1416" s="17">
        <f t="shared" si="769"/>
        <v>7.8000000000000007</v>
      </c>
      <c r="Q1416" s="124">
        <f t="shared" si="770"/>
        <v>0.4</v>
      </c>
      <c r="R1416" s="26">
        <f t="shared" si="771"/>
        <v>2</v>
      </c>
      <c r="S1416" s="2" t="s">
        <v>31378</v>
      </c>
      <c r="T1416" s="2" t="s">
        <v>36357</v>
      </c>
      <c r="U1416" s="24">
        <f t="shared" si="772"/>
        <v>293.3</v>
      </c>
      <c r="V1416" s="66">
        <f t="shared" si="772"/>
        <v>407.3</v>
      </c>
      <c r="W1416" s="54">
        <f t="shared" si="773"/>
        <v>0.57999999999999996</v>
      </c>
      <c r="X1416" s="143">
        <f t="shared" si="774"/>
        <v>293.3</v>
      </c>
      <c r="Y1416" s="143">
        <f t="shared" si="775"/>
        <v>0.216</v>
      </c>
      <c r="AD1416">
        <v>152</v>
      </c>
      <c r="AE1416">
        <v>-1</v>
      </c>
      <c r="AF1416" s="10">
        <v>37.9</v>
      </c>
      <c r="AG1416" s="10">
        <v>58.12</v>
      </c>
      <c r="AH1416" s="10">
        <f t="shared" si="776"/>
        <v>168251.7122223039</v>
      </c>
      <c r="AI1416" s="11">
        <f t="shared" si="764"/>
        <v>0</v>
      </c>
      <c r="AJ1416">
        <f t="shared" si="765"/>
        <v>0</v>
      </c>
      <c r="AK1416" t="e">
        <f t="shared" si="777"/>
        <v>#DIV/0!</v>
      </c>
      <c r="AL1416">
        <f t="shared" si="778"/>
        <v>4.4211061440000012</v>
      </c>
      <c r="AM1416" s="5">
        <f t="shared" si="779"/>
        <v>1.1600000000000001</v>
      </c>
      <c r="AN1416">
        <v>0</v>
      </c>
      <c r="AO1416" s="72">
        <f t="shared" si="780"/>
        <v>2</v>
      </c>
      <c r="AP1416" s="72">
        <f t="shared" si="781"/>
        <v>0.4</v>
      </c>
      <c r="AQ1416" s="72">
        <f t="shared" si="782"/>
        <v>0.60000000000000009</v>
      </c>
      <c r="AR1416" s="71" t="e">
        <f t="shared" si="783"/>
        <v>#DIV/0!</v>
      </c>
      <c r="BA1416">
        <f t="shared" si="784"/>
        <v>20</v>
      </c>
      <c r="BB1416" s="91" t="e">
        <f t="shared" si="785"/>
        <v>#DIV/0!</v>
      </c>
    </row>
    <row r="1417" spans="1:54">
      <c r="A1417" s="2" t="s">
        <v>1540</v>
      </c>
      <c r="B1417" s="7" t="s">
        <v>41360</v>
      </c>
      <c r="C1417" s="17">
        <f t="shared" si="766"/>
        <v>24.200000000000003</v>
      </c>
      <c r="D1417" s="28">
        <f t="shared" si="767"/>
        <v>71</v>
      </c>
      <c r="E1417" s="8">
        <f t="shared" si="786"/>
        <v>6</v>
      </c>
      <c r="F1417" s="2" t="s">
        <v>6529</v>
      </c>
      <c r="G1417" s="54">
        <f t="shared" si="787"/>
        <v>23.3</v>
      </c>
      <c r="H1417" s="20">
        <f t="shared" si="788"/>
        <v>0.72826970000000002</v>
      </c>
      <c r="I1417" s="14" t="s">
        <v>16495</v>
      </c>
      <c r="J1417" s="14" t="s">
        <v>11514</v>
      </c>
      <c r="K1417" s="14" t="s">
        <v>21456</v>
      </c>
      <c r="L1417" s="14" t="s">
        <v>26416</v>
      </c>
      <c r="M1417" s="28">
        <f t="shared" si="789"/>
        <v>11.9</v>
      </c>
      <c r="N1417" s="46">
        <f t="shared" si="768"/>
        <v>5.2</v>
      </c>
      <c r="O1417" s="17">
        <f t="shared" si="769"/>
        <v>2</v>
      </c>
      <c r="P1417" s="17">
        <f t="shared" si="769"/>
        <v>5.2</v>
      </c>
      <c r="Q1417" s="124">
        <f t="shared" si="770"/>
        <v>0.2</v>
      </c>
      <c r="R1417" s="26">
        <f t="shared" si="771"/>
        <v>1</v>
      </c>
      <c r="S1417" s="2" t="s">
        <v>31379</v>
      </c>
      <c r="T1417" s="2" t="s">
        <v>36358</v>
      </c>
      <c r="U1417" s="24">
        <f t="shared" si="772"/>
        <v>344.5</v>
      </c>
      <c r="V1417" s="66">
        <f t="shared" si="772"/>
        <v>379.6</v>
      </c>
      <c r="W1417" s="54">
        <f t="shared" si="773"/>
        <v>2.3299999999999996</v>
      </c>
      <c r="X1417" s="143">
        <f t="shared" si="774"/>
        <v>344.5</v>
      </c>
      <c r="Y1417" s="143">
        <f t="shared" si="775"/>
        <v>0.56599999999999995</v>
      </c>
      <c r="AD1417">
        <v>152</v>
      </c>
      <c r="AE1417">
        <v>-1</v>
      </c>
      <c r="AF1417" s="10">
        <v>37.9</v>
      </c>
      <c r="AG1417" s="10">
        <v>58.12</v>
      </c>
      <c r="AH1417" s="10">
        <f t="shared" si="776"/>
        <v>241303.65708280279</v>
      </c>
      <c r="AI1417" s="11">
        <f t="shared" si="764"/>
        <v>0</v>
      </c>
      <c r="AJ1417">
        <f t="shared" si="765"/>
        <v>0</v>
      </c>
      <c r="AK1417" t="e">
        <f t="shared" si="777"/>
        <v>#DIV/0!</v>
      </c>
      <c r="AL1417">
        <f t="shared" si="778"/>
        <v>2.82599512</v>
      </c>
      <c r="AM1417" s="5">
        <f t="shared" si="779"/>
        <v>4.6400000000000006</v>
      </c>
      <c r="AN1417">
        <v>0</v>
      </c>
      <c r="AO1417" s="72">
        <f t="shared" si="780"/>
        <v>1</v>
      </c>
      <c r="AP1417" s="72">
        <f t="shared" si="781"/>
        <v>0.2</v>
      </c>
      <c r="AQ1417" s="72">
        <f t="shared" si="782"/>
        <v>0.4</v>
      </c>
      <c r="AR1417" s="71" t="e">
        <f t="shared" si="783"/>
        <v>#DIV/0!</v>
      </c>
      <c r="BA1417">
        <f t="shared" si="784"/>
        <v>71</v>
      </c>
      <c r="BB1417" s="91" t="e">
        <f t="shared" si="785"/>
        <v>#DIV/0!</v>
      </c>
    </row>
    <row r="1418" spans="1:54">
      <c r="A1418" s="2" t="s">
        <v>1541</v>
      </c>
      <c r="B1418" s="7" t="s">
        <v>41361</v>
      </c>
      <c r="C1418" s="17">
        <f t="shared" si="766"/>
        <v>36.800000000000004</v>
      </c>
      <c r="D1418" s="28">
        <f t="shared" si="767"/>
        <v>251</v>
      </c>
      <c r="E1418" s="8">
        <f t="shared" si="786"/>
        <v>6</v>
      </c>
      <c r="F1418" s="2" t="s">
        <v>6530</v>
      </c>
      <c r="G1418" s="54">
        <f t="shared" si="787"/>
        <v>35.9</v>
      </c>
      <c r="H1418" s="20">
        <f t="shared" si="788"/>
        <v>0.7816124000000001</v>
      </c>
      <c r="I1418" s="14" t="s">
        <v>16496</v>
      </c>
      <c r="J1418" s="14" t="s">
        <v>11515</v>
      </c>
      <c r="K1418" s="14" t="s">
        <v>21457</v>
      </c>
      <c r="L1418" s="14" t="s">
        <v>26417</v>
      </c>
      <c r="M1418" s="28">
        <f t="shared" si="789"/>
        <v>9.6</v>
      </c>
      <c r="N1418" s="46">
        <f t="shared" si="768"/>
        <v>5.2</v>
      </c>
      <c r="O1418" s="17">
        <f t="shared" si="769"/>
        <v>2</v>
      </c>
      <c r="P1418" s="17">
        <f t="shared" si="769"/>
        <v>9.8000000000000007</v>
      </c>
      <c r="Q1418" s="124">
        <f t="shared" si="770"/>
        <v>0.2</v>
      </c>
      <c r="R1418" s="26">
        <f t="shared" si="771"/>
        <v>1.2000000000000002</v>
      </c>
      <c r="S1418" s="2" t="s">
        <v>31380</v>
      </c>
      <c r="T1418" s="2" t="s">
        <v>36359</v>
      </c>
      <c r="U1418" s="24">
        <f t="shared" si="772"/>
        <v>524.30000000000007</v>
      </c>
      <c r="V1418" s="66">
        <f t="shared" si="772"/>
        <v>394.40000000000003</v>
      </c>
      <c r="W1418" s="54">
        <f t="shared" si="773"/>
        <v>3.59</v>
      </c>
      <c r="X1418" s="143">
        <f t="shared" si="774"/>
        <v>524.30000000000007</v>
      </c>
      <c r="Y1418" s="143">
        <f t="shared" si="775"/>
        <v>0.81799999999999995</v>
      </c>
      <c r="AD1418">
        <v>152</v>
      </c>
      <c r="AE1418">
        <v>-1</v>
      </c>
      <c r="AF1418" s="10">
        <v>37.9</v>
      </c>
      <c r="AG1418" s="10">
        <v>58.12</v>
      </c>
      <c r="AH1418" s="10">
        <f t="shared" si="776"/>
        <v>207449.54512068644</v>
      </c>
      <c r="AI1418" s="11">
        <f t="shared" si="764"/>
        <v>0</v>
      </c>
      <c r="AJ1418">
        <f t="shared" si="765"/>
        <v>0</v>
      </c>
      <c r="AK1418" t="e">
        <f t="shared" si="777"/>
        <v>#DIV/0!</v>
      </c>
      <c r="AL1418">
        <f t="shared" si="778"/>
        <v>5.136476351999999</v>
      </c>
      <c r="AM1418" s="5">
        <f t="shared" si="779"/>
        <v>7.160000000000001</v>
      </c>
      <c r="AN1418">
        <v>0</v>
      </c>
      <c r="AO1418" s="72">
        <f t="shared" si="780"/>
        <v>1.2000000000000002</v>
      </c>
      <c r="AP1418" s="72">
        <f t="shared" si="781"/>
        <v>0.2</v>
      </c>
      <c r="AQ1418" s="72">
        <f t="shared" si="782"/>
        <v>0.4</v>
      </c>
      <c r="AR1418" s="71" t="e">
        <f t="shared" si="783"/>
        <v>#DIV/0!</v>
      </c>
      <c r="BA1418">
        <f t="shared" si="784"/>
        <v>251</v>
      </c>
      <c r="BB1418" s="91" t="e">
        <f t="shared" si="785"/>
        <v>#DIV/0!</v>
      </c>
    </row>
    <row r="1419" spans="1:54">
      <c r="A1419" s="2" t="s">
        <v>1542</v>
      </c>
      <c r="B1419" s="7" t="s">
        <v>41362</v>
      </c>
      <c r="C1419" s="17">
        <f t="shared" si="766"/>
        <v>35.4</v>
      </c>
      <c r="D1419" s="28">
        <f t="shared" si="767"/>
        <v>178</v>
      </c>
      <c r="E1419" s="8">
        <f t="shared" si="786"/>
        <v>6</v>
      </c>
      <c r="F1419" s="2" t="s">
        <v>6531</v>
      </c>
      <c r="G1419" s="54">
        <f t="shared" si="787"/>
        <v>34.4</v>
      </c>
      <c r="H1419" s="20">
        <f t="shared" si="788"/>
        <v>0.83880790000000005</v>
      </c>
      <c r="I1419" s="14" t="s">
        <v>16497</v>
      </c>
      <c r="J1419" s="14" t="s">
        <v>11516</v>
      </c>
      <c r="K1419" s="14" t="s">
        <v>21458</v>
      </c>
      <c r="L1419" s="14" t="s">
        <v>26418</v>
      </c>
      <c r="M1419" s="28">
        <f t="shared" si="789"/>
        <v>9.8999999999999986</v>
      </c>
      <c r="N1419" s="46">
        <f t="shared" si="768"/>
        <v>6.2</v>
      </c>
      <c r="O1419" s="17">
        <f t="shared" si="769"/>
        <v>2</v>
      </c>
      <c r="P1419" s="17">
        <f t="shared" si="769"/>
        <v>9.2000000000000011</v>
      </c>
      <c r="Q1419" s="124">
        <f t="shared" si="770"/>
        <v>0.2</v>
      </c>
      <c r="R1419" s="26">
        <f t="shared" si="771"/>
        <v>1.2000000000000002</v>
      </c>
      <c r="S1419" s="2" t="s">
        <v>31381</v>
      </c>
      <c r="T1419" s="2" t="s">
        <v>36360</v>
      </c>
      <c r="U1419" s="24">
        <f t="shared" si="772"/>
        <v>451.3</v>
      </c>
      <c r="V1419" s="66">
        <f t="shared" si="772"/>
        <v>406.6</v>
      </c>
      <c r="W1419" s="54">
        <f t="shared" si="773"/>
        <v>3.44</v>
      </c>
      <c r="X1419" s="143">
        <f t="shared" si="774"/>
        <v>451.3</v>
      </c>
      <c r="Y1419" s="143">
        <f t="shared" si="775"/>
        <v>0.78799999999999992</v>
      </c>
      <c r="AD1419">
        <v>152</v>
      </c>
      <c r="AE1419">
        <v>-1</v>
      </c>
      <c r="AF1419" s="10">
        <v>37.9</v>
      </c>
      <c r="AG1419" s="10">
        <v>58.12</v>
      </c>
      <c r="AH1419" s="10">
        <f t="shared" si="776"/>
        <v>171034.14636954272</v>
      </c>
      <c r="AI1419" s="11">
        <f t="shared" si="764"/>
        <v>0</v>
      </c>
      <c r="AJ1419">
        <f t="shared" si="765"/>
        <v>0</v>
      </c>
      <c r="AK1419" t="e">
        <f t="shared" si="777"/>
        <v>#DIV/0!</v>
      </c>
      <c r="AL1419">
        <f t="shared" si="778"/>
        <v>3.5591215680000001</v>
      </c>
      <c r="AM1419" s="5">
        <f t="shared" si="779"/>
        <v>6.88</v>
      </c>
      <c r="AN1419">
        <v>0</v>
      </c>
      <c r="AO1419" s="72">
        <f t="shared" si="780"/>
        <v>1.2000000000000002</v>
      </c>
      <c r="AP1419" s="72">
        <f t="shared" si="781"/>
        <v>0.2</v>
      </c>
      <c r="AQ1419" s="72">
        <f t="shared" si="782"/>
        <v>0.2</v>
      </c>
      <c r="AR1419" s="71" t="e">
        <f t="shared" si="783"/>
        <v>#DIV/0!</v>
      </c>
      <c r="BA1419">
        <f t="shared" si="784"/>
        <v>178</v>
      </c>
      <c r="BB1419" s="91" t="e">
        <f t="shared" si="785"/>
        <v>#DIV/0!</v>
      </c>
    </row>
    <row r="1420" spans="1:54">
      <c r="A1420" s="2" t="s">
        <v>1543</v>
      </c>
      <c r="B1420" s="7" t="s">
        <v>41363</v>
      </c>
      <c r="C1420" s="17">
        <f t="shared" si="766"/>
        <v>13.600000000000001</v>
      </c>
      <c r="D1420" s="28">
        <f t="shared" si="767"/>
        <v>285</v>
      </c>
      <c r="E1420" s="8">
        <f t="shared" si="786"/>
        <v>15</v>
      </c>
      <c r="F1420" s="2" t="s">
        <v>6532</v>
      </c>
      <c r="G1420" s="54">
        <f t="shared" si="787"/>
        <v>12.6</v>
      </c>
      <c r="H1420" s="20">
        <f t="shared" si="788"/>
        <v>0.62623420000000007</v>
      </c>
      <c r="I1420" s="14" t="s">
        <v>16498</v>
      </c>
      <c r="J1420" s="14" t="s">
        <v>11517</v>
      </c>
      <c r="K1420" s="14" t="s">
        <v>21459</v>
      </c>
      <c r="L1420" s="14" t="s">
        <v>26419</v>
      </c>
      <c r="M1420" s="28">
        <f t="shared" si="789"/>
        <v>11</v>
      </c>
      <c r="N1420" s="46">
        <f t="shared" si="768"/>
        <v>5.6</v>
      </c>
      <c r="O1420" s="17">
        <f t="shared" si="769"/>
        <v>2.8000000000000003</v>
      </c>
      <c r="P1420" s="17">
        <f t="shared" si="769"/>
        <v>7</v>
      </c>
      <c r="Q1420" s="124">
        <f t="shared" si="770"/>
        <v>0.8</v>
      </c>
      <c r="R1420" s="26">
        <f t="shared" si="771"/>
        <v>2.2000000000000002</v>
      </c>
      <c r="S1420" s="2" t="s">
        <v>31382</v>
      </c>
      <c r="T1420" s="2" t="s">
        <v>36361</v>
      </c>
      <c r="U1420" s="24">
        <f t="shared" si="772"/>
        <v>557.6</v>
      </c>
      <c r="V1420" s="66">
        <f t="shared" si="772"/>
        <v>346.20000000000005</v>
      </c>
      <c r="W1420" s="54">
        <f t="shared" si="773"/>
        <v>1.26</v>
      </c>
      <c r="X1420" s="143">
        <f t="shared" si="774"/>
        <v>557.6</v>
      </c>
      <c r="Y1420" s="143">
        <f t="shared" si="775"/>
        <v>0.35199999999999998</v>
      </c>
      <c r="AD1420">
        <v>152</v>
      </c>
      <c r="AE1420">
        <v>-1</v>
      </c>
      <c r="AF1420" s="10">
        <v>37.9</v>
      </c>
      <c r="AG1420" s="10">
        <v>58.12</v>
      </c>
      <c r="AH1420" s="10">
        <f t="shared" si="776"/>
        <v>297960.22814178688</v>
      </c>
      <c r="AI1420" s="11">
        <f t="shared" si="764"/>
        <v>0</v>
      </c>
      <c r="AJ1420">
        <f t="shared" si="765"/>
        <v>0</v>
      </c>
      <c r="AK1420" t="e">
        <f t="shared" si="777"/>
        <v>#DIV/0!</v>
      </c>
      <c r="AL1420">
        <f t="shared" si="778"/>
        <v>16.116781295999999</v>
      </c>
      <c r="AM1420" s="5">
        <f t="shared" si="779"/>
        <v>2.5200000000000005</v>
      </c>
      <c r="AN1420">
        <v>0</v>
      </c>
      <c r="AO1420" s="72">
        <f t="shared" si="780"/>
        <v>2.2000000000000002</v>
      </c>
      <c r="AP1420" s="72">
        <f t="shared" si="781"/>
        <v>0.8</v>
      </c>
      <c r="AQ1420" s="72">
        <f t="shared" si="782"/>
        <v>1</v>
      </c>
      <c r="AR1420" s="71" t="e">
        <f t="shared" si="783"/>
        <v>#DIV/0!</v>
      </c>
      <c r="BA1420">
        <f t="shared" si="784"/>
        <v>285</v>
      </c>
      <c r="BB1420" s="91" t="e">
        <f t="shared" si="785"/>
        <v>#DIV/0!</v>
      </c>
    </row>
    <row r="1421" spans="1:54">
      <c r="A1421" s="2" t="s">
        <v>1544</v>
      </c>
      <c r="B1421" s="7" t="s">
        <v>41364</v>
      </c>
      <c r="C1421" s="17">
        <f t="shared" si="766"/>
        <v>36.1</v>
      </c>
      <c r="D1421" s="28">
        <f t="shared" si="767"/>
        <v>181</v>
      </c>
      <c r="E1421" s="8">
        <f t="shared" si="786"/>
        <v>5</v>
      </c>
      <c r="F1421" s="2" t="s">
        <v>6533</v>
      </c>
      <c r="G1421" s="54">
        <f t="shared" si="787"/>
        <v>35.200000000000003</v>
      </c>
      <c r="H1421" s="20">
        <f t="shared" si="788"/>
        <v>0.50011839999999996</v>
      </c>
      <c r="I1421" s="14" t="s">
        <v>16499</v>
      </c>
      <c r="J1421" s="14" t="s">
        <v>11518</v>
      </c>
      <c r="K1421" s="14" t="s">
        <v>21460</v>
      </c>
      <c r="L1421" s="14" t="s">
        <v>26420</v>
      </c>
      <c r="M1421" s="28">
        <f t="shared" si="789"/>
        <v>13.1</v>
      </c>
      <c r="N1421" s="46">
        <f t="shared" si="768"/>
        <v>6.2</v>
      </c>
      <c r="O1421" s="17">
        <f t="shared" si="769"/>
        <v>0.60000000000000009</v>
      </c>
      <c r="P1421" s="17">
        <f t="shared" si="769"/>
        <v>2.8000000000000003</v>
      </c>
      <c r="Q1421" s="124">
        <f t="shared" si="770"/>
        <v>0.4</v>
      </c>
      <c r="R1421" s="26">
        <f t="shared" si="771"/>
        <v>1</v>
      </c>
      <c r="S1421" s="2" t="s">
        <v>31383</v>
      </c>
      <c r="T1421" s="2" t="s">
        <v>36362</v>
      </c>
      <c r="U1421" s="24">
        <f t="shared" si="772"/>
        <v>454.5</v>
      </c>
      <c r="V1421" s="66">
        <f t="shared" si="772"/>
        <v>300</v>
      </c>
      <c r="W1421" s="54">
        <f t="shared" si="773"/>
        <v>3.5199999999999996</v>
      </c>
      <c r="X1421" s="143">
        <f t="shared" si="774"/>
        <v>454.5</v>
      </c>
      <c r="Y1421" s="143">
        <f t="shared" si="775"/>
        <v>0.80399999999999994</v>
      </c>
      <c r="AD1421">
        <v>152</v>
      </c>
      <c r="AE1421">
        <v>-1</v>
      </c>
      <c r="AF1421" s="10">
        <v>37.9</v>
      </c>
      <c r="AG1421" s="10">
        <v>58.12</v>
      </c>
      <c r="AH1421" s="10">
        <f t="shared" si="776"/>
        <v>355602.90834436315</v>
      </c>
      <c r="AI1421" s="11">
        <f t="shared" si="764"/>
        <v>0</v>
      </c>
      <c r="AJ1421">
        <f t="shared" si="765"/>
        <v>0</v>
      </c>
      <c r="AK1421" t="e">
        <f t="shared" si="777"/>
        <v>#DIV/0!</v>
      </c>
      <c r="AL1421">
        <f t="shared" si="778"/>
        <v>0.83980108800000031</v>
      </c>
      <c r="AM1421" s="5">
        <f t="shared" si="779"/>
        <v>7.0200000000000005</v>
      </c>
      <c r="AN1421">
        <v>0</v>
      </c>
      <c r="AO1421" s="72">
        <f t="shared" si="780"/>
        <v>1</v>
      </c>
      <c r="AP1421" s="72">
        <f t="shared" si="781"/>
        <v>0.4</v>
      </c>
      <c r="AQ1421" s="72">
        <f t="shared" si="782"/>
        <v>0.60000000000000009</v>
      </c>
      <c r="AR1421" s="71" t="e">
        <f t="shared" si="783"/>
        <v>#DIV/0!</v>
      </c>
      <c r="BA1421">
        <f t="shared" si="784"/>
        <v>181</v>
      </c>
      <c r="BB1421" s="91" t="e">
        <f t="shared" si="785"/>
        <v>#DIV/0!</v>
      </c>
    </row>
    <row r="1422" spans="1:54">
      <c r="A1422" s="2" t="s">
        <v>1545</v>
      </c>
      <c r="B1422" s="7" t="s">
        <v>41365</v>
      </c>
      <c r="C1422" s="17">
        <f t="shared" si="766"/>
        <v>13</v>
      </c>
      <c r="D1422" s="28">
        <f t="shared" si="767"/>
        <v>35</v>
      </c>
      <c r="E1422" s="8">
        <f t="shared" si="786"/>
        <v>11</v>
      </c>
      <c r="F1422" s="2" t="s">
        <v>6534</v>
      </c>
      <c r="G1422" s="54">
        <f t="shared" si="787"/>
        <v>12</v>
      </c>
      <c r="H1422" s="20">
        <f t="shared" si="788"/>
        <v>0.4060474</v>
      </c>
      <c r="I1422" s="14" t="s">
        <v>16500</v>
      </c>
      <c r="J1422" s="14" t="s">
        <v>11519</v>
      </c>
      <c r="K1422" s="14" t="s">
        <v>21461</v>
      </c>
      <c r="L1422" s="14" t="s">
        <v>26421</v>
      </c>
      <c r="M1422" s="28">
        <f t="shared" si="789"/>
        <v>11.5</v>
      </c>
      <c r="N1422" s="46">
        <f t="shared" si="768"/>
        <v>5.4</v>
      </c>
      <c r="O1422" s="17">
        <f t="shared" si="769"/>
        <v>3</v>
      </c>
      <c r="P1422" s="17">
        <f t="shared" si="769"/>
        <v>6</v>
      </c>
      <c r="Q1422" s="124">
        <f t="shared" si="770"/>
        <v>0.4</v>
      </c>
      <c r="R1422" s="26">
        <f t="shared" si="771"/>
        <v>0.8</v>
      </c>
      <c r="S1422" s="2" t="s">
        <v>31384</v>
      </c>
      <c r="T1422" s="2" t="s">
        <v>36363</v>
      </c>
      <c r="U1422" s="24">
        <f t="shared" si="772"/>
        <v>308</v>
      </c>
      <c r="V1422" s="66">
        <f t="shared" si="772"/>
        <v>355.6</v>
      </c>
      <c r="W1422" s="54">
        <f t="shared" si="773"/>
        <v>1.2</v>
      </c>
      <c r="X1422" s="143">
        <f t="shared" si="774"/>
        <v>308</v>
      </c>
      <c r="Y1422" s="143">
        <f t="shared" si="775"/>
        <v>0.33999999999999997</v>
      </c>
      <c r="AD1422">
        <v>152</v>
      </c>
      <c r="AE1422">
        <v>-1</v>
      </c>
      <c r="AF1422" s="10">
        <v>37.9</v>
      </c>
      <c r="AG1422" s="10">
        <v>58.12</v>
      </c>
      <c r="AH1422" s="10">
        <f t="shared" si="776"/>
        <v>283888.77599751606</v>
      </c>
      <c r="AI1422" s="11">
        <f t="shared" si="764"/>
        <v>0</v>
      </c>
      <c r="AJ1422">
        <f t="shared" si="765"/>
        <v>0</v>
      </c>
      <c r="AK1422" t="e">
        <f t="shared" si="777"/>
        <v>#DIV/0!</v>
      </c>
      <c r="AL1422">
        <f t="shared" si="778"/>
        <v>8.5529174399999999</v>
      </c>
      <c r="AM1422" s="5">
        <f t="shared" si="779"/>
        <v>2.4</v>
      </c>
      <c r="AN1422">
        <v>0</v>
      </c>
      <c r="AO1422" s="72">
        <f t="shared" si="780"/>
        <v>0.8</v>
      </c>
      <c r="AP1422" s="72">
        <f t="shared" si="781"/>
        <v>0.4</v>
      </c>
      <c r="AQ1422" s="72">
        <f t="shared" si="782"/>
        <v>0.60000000000000009</v>
      </c>
      <c r="AR1422" s="71" t="e">
        <f t="shared" si="783"/>
        <v>#DIV/0!</v>
      </c>
      <c r="BA1422">
        <f t="shared" si="784"/>
        <v>35</v>
      </c>
      <c r="BB1422" s="91" t="e">
        <f t="shared" si="785"/>
        <v>#DIV/0!</v>
      </c>
    </row>
    <row r="1423" spans="1:54">
      <c r="A1423" s="2" t="s">
        <v>1546</v>
      </c>
      <c r="B1423" s="7" t="s">
        <v>41366</v>
      </c>
      <c r="C1423" s="17">
        <f t="shared" si="766"/>
        <v>22.700000000000003</v>
      </c>
      <c r="D1423" s="28">
        <f t="shared" si="767"/>
        <v>68</v>
      </c>
      <c r="E1423" s="8">
        <f t="shared" si="786"/>
        <v>17</v>
      </c>
      <c r="F1423" s="2" t="s">
        <v>6535</v>
      </c>
      <c r="G1423" s="54">
        <f t="shared" si="787"/>
        <v>21.8</v>
      </c>
      <c r="H1423" s="20">
        <f t="shared" si="788"/>
        <v>0.30461950000000004</v>
      </c>
      <c r="I1423" s="14" t="s">
        <v>16501</v>
      </c>
      <c r="J1423" s="14" t="s">
        <v>11520</v>
      </c>
      <c r="K1423" s="14" t="s">
        <v>21462</v>
      </c>
      <c r="L1423" s="14" t="s">
        <v>26422</v>
      </c>
      <c r="M1423" s="28">
        <f t="shared" si="789"/>
        <v>11.7</v>
      </c>
      <c r="N1423" s="46">
        <f t="shared" si="768"/>
        <v>5.4</v>
      </c>
      <c r="O1423" s="17">
        <f t="shared" si="769"/>
        <v>1.6</v>
      </c>
      <c r="P1423" s="17">
        <f t="shared" si="769"/>
        <v>5.6000000000000005</v>
      </c>
      <c r="Q1423" s="124">
        <f t="shared" si="770"/>
        <v>1.8</v>
      </c>
      <c r="R1423" s="26">
        <f t="shared" si="771"/>
        <v>2.6</v>
      </c>
      <c r="S1423" s="2" t="s">
        <v>31385</v>
      </c>
      <c r="T1423" s="2" t="s">
        <v>36364</v>
      </c>
      <c r="U1423" s="24">
        <f t="shared" si="772"/>
        <v>341.1</v>
      </c>
      <c r="V1423" s="66">
        <f t="shared" si="772"/>
        <v>403.40000000000003</v>
      </c>
      <c r="W1423" s="54">
        <f t="shared" si="773"/>
        <v>2.1799999999999997</v>
      </c>
      <c r="X1423" s="143">
        <f t="shared" si="774"/>
        <v>341.1</v>
      </c>
      <c r="Y1423" s="143">
        <f t="shared" si="775"/>
        <v>0.53599999999999992</v>
      </c>
      <c r="AD1423">
        <v>152</v>
      </c>
      <c r="AE1423">
        <v>-1</v>
      </c>
      <c r="AF1423" s="10">
        <v>37.9</v>
      </c>
      <c r="AG1423" s="10">
        <v>58.12</v>
      </c>
      <c r="AH1423" s="10">
        <f t="shared" si="776"/>
        <v>181637.82584268675</v>
      </c>
      <c r="AI1423" s="11">
        <f t="shared" si="764"/>
        <v>0</v>
      </c>
      <c r="AJ1423">
        <f t="shared" si="765"/>
        <v>0</v>
      </c>
      <c r="AK1423" t="e">
        <f t="shared" si="777"/>
        <v>#DIV/0!</v>
      </c>
      <c r="AL1423">
        <f t="shared" si="778"/>
        <v>16.199584128000005</v>
      </c>
      <c r="AM1423" s="5">
        <f t="shared" si="779"/>
        <v>4.3400000000000007</v>
      </c>
      <c r="AN1423">
        <v>0</v>
      </c>
      <c r="AO1423" s="72">
        <f t="shared" si="780"/>
        <v>2.6</v>
      </c>
      <c r="AP1423" s="72">
        <f t="shared" si="781"/>
        <v>1.8</v>
      </c>
      <c r="AQ1423" s="72">
        <f t="shared" si="782"/>
        <v>2</v>
      </c>
      <c r="AR1423" s="71" t="e">
        <f t="shared" si="783"/>
        <v>#DIV/0!</v>
      </c>
      <c r="BA1423">
        <f t="shared" si="784"/>
        <v>68</v>
      </c>
      <c r="BB1423" s="91" t="e">
        <f t="shared" si="785"/>
        <v>#DIV/0!</v>
      </c>
    </row>
    <row r="1424" spans="1:54">
      <c r="A1424" s="2" t="s">
        <v>123</v>
      </c>
      <c r="B1424" s="7" t="s">
        <v>41367</v>
      </c>
      <c r="C1424" s="17">
        <f t="shared" si="766"/>
        <v>14.700000000000001</v>
      </c>
      <c r="D1424" s="28">
        <f t="shared" si="767"/>
        <v>67</v>
      </c>
      <c r="E1424" s="8">
        <f t="shared" si="786"/>
        <v>7</v>
      </c>
      <c r="F1424" s="2" t="s">
        <v>6536</v>
      </c>
      <c r="G1424" s="54">
        <f t="shared" si="787"/>
        <v>13.799999999999999</v>
      </c>
      <c r="H1424" s="20">
        <f t="shared" si="788"/>
        <v>0.65941749999999999</v>
      </c>
      <c r="I1424" s="14" t="s">
        <v>16502</v>
      </c>
      <c r="J1424" s="14" t="s">
        <v>11521</v>
      </c>
      <c r="K1424" s="14" t="s">
        <v>21463</v>
      </c>
      <c r="L1424" s="14" t="s">
        <v>26423</v>
      </c>
      <c r="M1424" s="28">
        <f t="shared" si="789"/>
        <v>12.6</v>
      </c>
      <c r="N1424" s="46">
        <f t="shared" si="768"/>
        <v>6.8</v>
      </c>
      <c r="O1424" s="17">
        <f t="shared" si="769"/>
        <v>0.8</v>
      </c>
      <c r="P1424" s="17">
        <f t="shared" si="769"/>
        <v>3.8000000000000003</v>
      </c>
      <c r="Q1424" s="124">
        <f t="shared" si="770"/>
        <v>0.60000000000000009</v>
      </c>
      <c r="R1424" s="26">
        <f t="shared" si="771"/>
        <v>1.8</v>
      </c>
      <c r="S1424" s="2" t="s">
        <v>31386</v>
      </c>
      <c r="T1424" s="2" t="s">
        <v>36365</v>
      </c>
      <c r="U1424" s="24">
        <f t="shared" si="772"/>
        <v>340.40000000000003</v>
      </c>
      <c r="V1424" s="66">
        <f t="shared" si="772"/>
        <v>380.1</v>
      </c>
      <c r="W1424" s="54">
        <f t="shared" si="773"/>
        <v>1.3800000000000001</v>
      </c>
      <c r="X1424" s="143">
        <f t="shared" si="774"/>
        <v>340.40000000000003</v>
      </c>
      <c r="Y1424" s="143">
        <f t="shared" si="775"/>
        <v>0.376</v>
      </c>
      <c r="AD1424">
        <v>152</v>
      </c>
      <c r="AE1424">
        <v>-1</v>
      </c>
      <c r="AF1424" s="10">
        <v>37.9</v>
      </c>
      <c r="AG1424" s="10">
        <v>58.12</v>
      </c>
      <c r="AH1424" s="10">
        <f t="shared" si="776"/>
        <v>240324.27432693311</v>
      </c>
      <c r="AI1424" s="11">
        <f t="shared" si="764"/>
        <v>0</v>
      </c>
      <c r="AJ1424">
        <f t="shared" si="765"/>
        <v>0</v>
      </c>
      <c r="AK1424" t="e">
        <f t="shared" si="777"/>
        <v>#DIV/0!</v>
      </c>
      <c r="AL1424">
        <f t="shared" si="778"/>
        <v>1.8636674400000004</v>
      </c>
      <c r="AM1424" s="5">
        <f t="shared" si="779"/>
        <v>2.74</v>
      </c>
      <c r="AN1424">
        <v>0</v>
      </c>
      <c r="AO1424" s="72">
        <f t="shared" si="780"/>
        <v>1.8</v>
      </c>
      <c r="AP1424" s="72">
        <f t="shared" si="781"/>
        <v>0.60000000000000009</v>
      </c>
      <c r="AQ1424" s="72">
        <f t="shared" si="782"/>
        <v>0.8</v>
      </c>
      <c r="AR1424" s="71" t="e">
        <f t="shared" si="783"/>
        <v>#DIV/0!</v>
      </c>
      <c r="BA1424">
        <f t="shared" si="784"/>
        <v>67</v>
      </c>
      <c r="BB1424" s="91" t="e">
        <f t="shared" si="785"/>
        <v>#DIV/0!</v>
      </c>
    </row>
    <row r="1425" spans="1:54">
      <c r="A1425" s="2" t="s">
        <v>1547</v>
      </c>
      <c r="B1425" s="7" t="s">
        <v>41368</v>
      </c>
      <c r="C1425" s="17">
        <f t="shared" si="766"/>
        <v>17</v>
      </c>
      <c r="D1425" s="28">
        <f t="shared" si="767"/>
        <v>31</v>
      </c>
      <c r="E1425" s="8">
        <f t="shared" si="786"/>
        <v>11</v>
      </c>
      <c r="F1425" s="2" t="s">
        <v>6537</v>
      </c>
      <c r="G1425" s="54">
        <f t="shared" si="787"/>
        <v>16</v>
      </c>
      <c r="H1425" s="20">
        <f t="shared" si="788"/>
        <v>0.28985280000000002</v>
      </c>
      <c r="I1425" s="14" t="s">
        <v>16503</v>
      </c>
      <c r="J1425" s="14" t="s">
        <v>11522</v>
      </c>
      <c r="K1425" s="14" t="s">
        <v>21464</v>
      </c>
      <c r="L1425" s="14" t="s">
        <v>26424</v>
      </c>
      <c r="M1425" s="28">
        <f t="shared" si="789"/>
        <v>12.1</v>
      </c>
      <c r="N1425" s="46">
        <f t="shared" si="768"/>
        <v>6</v>
      </c>
      <c r="O1425" s="17">
        <f t="shared" si="769"/>
        <v>0.8</v>
      </c>
      <c r="P1425" s="17">
        <f t="shared" si="769"/>
        <v>4.8000000000000007</v>
      </c>
      <c r="Q1425" s="124">
        <f t="shared" si="770"/>
        <v>1.6</v>
      </c>
      <c r="R1425" s="26">
        <f t="shared" si="771"/>
        <v>2.2000000000000002</v>
      </c>
      <c r="S1425" s="2" t="s">
        <v>31387</v>
      </c>
      <c r="T1425" s="2" t="s">
        <v>36366</v>
      </c>
      <c r="U1425" s="24">
        <f t="shared" si="772"/>
        <v>303.70000000000005</v>
      </c>
      <c r="V1425" s="66">
        <f t="shared" si="772"/>
        <v>424.1</v>
      </c>
      <c r="W1425" s="54">
        <f t="shared" si="773"/>
        <v>1.6</v>
      </c>
      <c r="X1425" s="143">
        <f t="shared" si="774"/>
        <v>303.70000000000005</v>
      </c>
      <c r="Y1425" s="143">
        <f t="shared" si="775"/>
        <v>0.42000000000000004</v>
      </c>
      <c r="AD1425">
        <v>152</v>
      </c>
      <c r="AE1425">
        <v>-1</v>
      </c>
      <c r="AF1425" s="10">
        <v>37.9</v>
      </c>
      <c r="AG1425" s="10">
        <v>58.12</v>
      </c>
      <c r="AH1425" s="10">
        <f t="shared" si="776"/>
        <v>55778.56821132738</v>
      </c>
      <c r="AI1425" s="11">
        <f t="shared" si="764"/>
        <v>0</v>
      </c>
      <c r="AJ1425">
        <f t="shared" si="765"/>
        <v>0</v>
      </c>
      <c r="AK1425" t="e">
        <f t="shared" si="777"/>
        <v>#DIV/0!</v>
      </c>
      <c r="AL1425">
        <f t="shared" si="778"/>
        <v>5.9993235456000011</v>
      </c>
      <c r="AM1425" s="5">
        <f t="shared" si="779"/>
        <v>3.2</v>
      </c>
      <c r="AN1425">
        <v>0</v>
      </c>
      <c r="AO1425" s="72">
        <f t="shared" si="780"/>
        <v>2.2000000000000002</v>
      </c>
      <c r="AP1425" s="72">
        <f t="shared" si="781"/>
        <v>1.6</v>
      </c>
      <c r="AQ1425" s="72">
        <f t="shared" si="782"/>
        <v>1.6</v>
      </c>
      <c r="AR1425" s="71" t="e">
        <f t="shared" si="783"/>
        <v>#DIV/0!</v>
      </c>
      <c r="BA1425">
        <f t="shared" si="784"/>
        <v>31</v>
      </c>
      <c r="BB1425" s="91" t="e">
        <f t="shared" si="785"/>
        <v>#DIV/0!</v>
      </c>
    </row>
    <row r="1426" spans="1:54">
      <c r="A1426" s="2" t="s">
        <v>1548</v>
      </c>
      <c r="B1426" s="7" t="s">
        <v>41369</v>
      </c>
      <c r="C1426" s="17">
        <f t="shared" si="766"/>
        <v>22.700000000000003</v>
      </c>
      <c r="D1426" s="28">
        <f t="shared" si="767"/>
        <v>130</v>
      </c>
      <c r="E1426" s="8">
        <f t="shared" si="786"/>
        <v>11</v>
      </c>
      <c r="F1426" s="2" t="s">
        <v>6538</v>
      </c>
      <c r="G1426" s="54">
        <f t="shared" si="787"/>
        <v>21.700000000000003</v>
      </c>
      <c r="H1426" s="20">
        <f t="shared" si="788"/>
        <v>0.1749346</v>
      </c>
      <c r="I1426" s="14" t="s">
        <v>16504</v>
      </c>
      <c r="J1426" s="14" t="s">
        <v>11523</v>
      </c>
      <c r="K1426" s="14" t="s">
        <v>21465</v>
      </c>
      <c r="L1426" s="14" t="s">
        <v>26425</v>
      </c>
      <c r="M1426" s="28">
        <f t="shared" si="789"/>
        <v>13.5</v>
      </c>
      <c r="N1426" s="46">
        <f t="shared" si="768"/>
        <v>6.6</v>
      </c>
      <c r="O1426" s="17">
        <f t="shared" si="769"/>
        <v>2.2000000000000002</v>
      </c>
      <c r="P1426" s="17">
        <f t="shared" si="769"/>
        <v>2</v>
      </c>
      <c r="Q1426" s="124">
        <f t="shared" si="770"/>
        <v>0.60000000000000009</v>
      </c>
      <c r="R1426" s="26">
        <f t="shared" si="771"/>
        <v>0.8</v>
      </c>
      <c r="S1426" s="2" t="s">
        <v>31388</v>
      </c>
      <c r="T1426" s="2" t="s">
        <v>36367</v>
      </c>
      <c r="U1426" s="24">
        <f t="shared" si="772"/>
        <v>403.40000000000003</v>
      </c>
      <c r="V1426" s="66">
        <f t="shared" si="772"/>
        <v>402.70000000000005</v>
      </c>
      <c r="W1426" s="54">
        <f t="shared" si="773"/>
        <v>2.17</v>
      </c>
      <c r="X1426" s="143">
        <f t="shared" si="774"/>
        <v>403.40000000000003</v>
      </c>
      <c r="Y1426" s="143">
        <f t="shared" si="775"/>
        <v>0.53400000000000003</v>
      </c>
      <c r="AD1426">
        <v>152</v>
      </c>
      <c r="AE1426">
        <v>-1</v>
      </c>
      <c r="AF1426" s="10">
        <v>37.9</v>
      </c>
      <c r="AG1426" s="10">
        <v>58.12</v>
      </c>
      <c r="AH1426" s="10">
        <f t="shared" si="776"/>
        <v>183847.58420291141</v>
      </c>
      <c r="AI1426" s="11">
        <f t="shared" si="764"/>
        <v>0</v>
      </c>
      <c r="AJ1426">
        <f t="shared" si="765"/>
        <v>0</v>
      </c>
      <c r="AK1426" t="e">
        <f t="shared" si="777"/>
        <v>#DIV/0!</v>
      </c>
      <c r="AL1426">
        <f t="shared" si="778"/>
        <v>2.904230208</v>
      </c>
      <c r="AM1426" s="5">
        <f t="shared" si="779"/>
        <v>4.3400000000000007</v>
      </c>
      <c r="AN1426">
        <v>0</v>
      </c>
      <c r="AO1426" s="72">
        <f t="shared" si="780"/>
        <v>0.8</v>
      </c>
      <c r="AP1426" s="72">
        <f t="shared" si="781"/>
        <v>0.60000000000000009</v>
      </c>
      <c r="AQ1426" s="72">
        <f t="shared" si="782"/>
        <v>0.8</v>
      </c>
      <c r="AR1426" s="71" t="e">
        <f t="shared" si="783"/>
        <v>#DIV/0!</v>
      </c>
      <c r="BA1426">
        <f t="shared" si="784"/>
        <v>130</v>
      </c>
      <c r="BB1426" s="91" t="e">
        <f t="shared" si="785"/>
        <v>#DIV/0!</v>
      </c>
    </row>
    <row r="1427" spans="1:54">
      <c r="A1427" s="2" t="s">
        <v>1549</v>
      </c>
      <c r="B1427" s="7" t="s">
        <v>41370</v>
      </c>
      <c r="C1427" s="17">
        <f t="shared" si="766"/>
        <v>26.200000000000003</v>
      </c>
      <c r="D1427" s="28">
        <f t="shared" si="767"/>
        <v>50</v>
      </c>
      <c r="E1427" s="8">
        <f t="shared" si="786"/>
        <v>8</v>
      </c>
      <c r="F1427" s="2" t="s">
        <v>6539</v>
      </c>
      <c r="G1427" s="54">
        <f t="shared" si="787"/>
        <v>25.200000000000003</v>
      </c>
      <c r="H1427" s="20">
        <f t="shared" si="788"/>
        <v>0.43566149999999998</v>
      </c>
      <c r="I1427" s="14" t="s">
        <v>16505</v>
      </c>
      <c r="J1427" s="14" t="s">
        <v>11524</v>
      </c>
      <c r="K1427" s="14" t="s">
        <v>21466</v>
      </c>
      <c r="L1427" s="14" t="s">
        <v>26426</v>
      </c>
      <c r="M1427" s="28">
        <f t="shared" si="789"/>
        <v>10.5</v>
      </c>
      <c r="N1427" s="46">
        <f t="shared" si="768"/>
        <v>6</v>
      </c>
      <c r="O1427" s="17">
        <f t="shared" si="769"/>
        <v>0.8</v>
      </c>
      <c r="P1427" s="17">
        <f t="shared" si="769"/>
        <v>8</v>
      </c>
      <c r="Q1427" s="124">
        <f t="shared" si="770"/>
        <v>0.8</v>
      </c>
      <c r="R1427" s="26">
        <f t="shared" si="771"/>
        <v>1.4000000000000001</v>
      </c>
      <c r="S1427" s="2" t="s">
        <v>31389</v>
      </c>
      <c r="T1427" s="2" t="s">
        <v>36368</v>
      </c>
      <c r="U1427" s="24">
        <f t="shared" si="772"/>
        <v>322.90000000000003</v>
      </c>
      <c r="V1427" s="66">
        <f t="shared" si="772"/>
        <v>372</v>
      </c>
      <c r="W1427" s="54">
        <f t="shared" si="773"/>
        <v>2.5199999999999996</v>
      </c>
      <c r="X1427" s="143">
        <f t="shared" si="774"/>
        <v>322.90000000000003</v>
      </c>
      <c r="Y1427" s="143">
        <f t="shared" si="775"/>
        <v>0.60399999999999987</v>
      </c>
      <c r="AD1427">
        <v>152</v>
      </c>
      <c r="AE1427">
        <v>-1</v>
      </c>
      <c r="AF1427" s="10">
        <v>37.9</v>
      </c>
      <c r="AG1427" s="10">
        <v>58.12</v>
      </c>
      <c r="AH1427" s="10">
        <f t="shared" si="776"/>
        <v>255979.14674952874</v>
      </c>
      <c r="AI1427" s="11">
        <f t="shared" si="764"/>
        <v>0</v>
      </c>
      <c r="AJ1427">
        <f t="shared" si="765"/>
        <v>0</v>
      </c>
      <c r="AK1427" t="e">
        <f t="shared" si="777"/>
        <v>#DIV/0!</v>
      </c>
      <c r="AL1427">
        <f t="shared" si="778"/>
        <v>5.0564729600000016</v>
      </c>
      <c r="AM1427" s="5">
        <f t="shared" si="779"/>
        <v>5.0400000000000009</v>
      </c>
      <c r="AN1427">
        <v>0</v>
      </c>
      <c r="AO1427" s="72">
        <f t="shared" si="780"/>
        <v>1.4000000000000001</v>
      </c>
      <c r="AP1427" s="72">
        <f t="shared" si="781"/>
        <v>0.8</v>
      </c>
      <c r="AQ1427" s="72">
        <f t="shared" si="782"/>
        <v>0.8</v>
      </c>
      <c r="AR1427" s="71" t="e">
        <f t="shared" si="783"/>
        <v>#DIV/0!</v>
      </c>
      <c r="BA1427">
        <f t="shared" si="784"/>
        <v>50</v>
      </c>
      <c r="BB1427" s="91" t="e">
        <f t="shared" si="785"/>
        <v>#DIV/0!</v>
      </c>
    </row>
    <row r="1428" spans="1:54">
      <c r="A1428" s="2" t="s">
        <v>1550</v>
      </c>
      <c r="B1428" s="7" t="s">
        <v>41371</v>
      </c>
      <c r="C1428" s="17">
        <f t="shared" si="766"/>
        <v>6</v>
      </c>
      <c r="D1428" s="28">
        <f t="shared" si="767"/>
        <v>221</v>
      </c>
      <c r="E1428" s="8">
        <f t="shared" si="786"/>
        <v>15</v>
      </c>
      <c r="F1428" s="2" t="s">
        <v>6540</v>
      </c>
      <c r="G1428" s="54">
        <f t="shared" si="787"/>
        <v>5.0999999999999996</v>
      </c>
      <c r="H1428" s="20">
        <f t="shared" si="788"/>
        <v>0.18321000000000001</v>
      </c>
      <c r="I1428" s="14" t="s">
        <v>16506</v>
      </c>
      <c r="J1428" s="14" t="s">
        <v>11525</v>
      </c>
      <c r="K1428" s="14" t="s">
        <v>21467</v>
      </c>
      <c r="L1428" s="14" t="s">
        <v>26427</v>
      </c>
      <c r="M1428" s="28">
        <f t="shared" si="789"/>
        <v>12.1</v>
      </c>
      <c r="N1428" s="46">
        <f t="shared" si="768"/>
        <v>5.8</v>
      </c>
      <c r="O1428" s="17">
        <f t="shared" si="769"/>
        <v>1.6</v>
      </c>
      <c r="P1428" s="17">
        <f t="shared" si="769"/>
        <v>4.8000000000000007</v>
      </c>
      <c r="Q1428" s="124">
        <f t="shared" si="770"/>
        <v>1.4000000000000001</v>
      </c>
      <c r="R1428" s="26">
        <f t="shared" si="771"/>
        <v>1.8</v>
      </c>
      <c r="S1428" s="2" t="s">
        <v>31390</v>
      </c>
      <c r="T1428" s="2" t="s">
        <v>36369</v>
      </c>
      <c r="U1428" s="24">
        <f t="shared" si="772"/>
        <v>493.90000000000003</v>
      </c>
      <c r="V1428" s="66">
        <f t="shared" si="772"/>
        <v>309.10000000000002</v>
      </c>
      <c r="W1428" s="54">
        <f t="shared" si="773"/>
        <v>0.51</v>
      </c>
      <c r="X1428" s="143">
        <f t="shared" si="774"/>
        <v>493.90000000000003</v>
      </c>
      <c r="Y1428" s="143">
        <f t="shared" si="775"/>
        <v>0.20200000000000001</v>
      </c>
      <c r="AD1428">
        <v>152</v>
      </c>
      <c r="AE1428">
        <v>-1</v>
      </c>
      <c r="AF1428" s="10">
        <v>37.9</v>
      </c>
      <c r="AG1428" s="10">
        <v>58.12</v>
      </c>
      <c r="AH1428" s="10">
        <f t="shared" si="776"/>
        <v>345475.23923713173</v>
      </c>
      <c r="AI1428" s="11">
        <f t="shared" si="764"/>
        <v>0</v>
      </c>
      <c r="AJ1428">
        <f t="shared" si="765"/>
        <v>0</v>
      </c>
      <c r="AK1428" t="e">
        <f t="shared" si="777"/>
        <v>#DIV/0!</v>
      </c>
      <c r="AL1428">
        <f t="shared" si="778"/>
        <v>11.291304960000002</v>
      </c>
      <c r="AM1428" s="5">
        <f t="shared" si="779"/>
        <v>1</v>
      </c>
      <c r="AN1428">
        <v>0</v>
      </c>
      <c r="AO1428" s="72">
        <f t="shared" si="780"/>
        <v>1.8</v>
      </c>
      <c r="AP1428" s="72">
        <f t="shared" si="781"/>
        <v>1.4000000000000001</v>
      </c>
      <c r="AQ1428" s="72">
        <f t="shared" si="782"/>
        <v>1.6</v>
      </c>
      <c r="AR1428" s="71" t="e">
        <f t="shared" si="783"/>
        <v>#DIV/0!</v>
      </c>
      <c r="BA1428">
        <f t="shared" si="784"/>
        <v>221</v>
      </c>
      <c r="BB1428" s="91" t="e">
        <f t="shared" si="785"/>
        <v>#DIV/0!</v>
      </c>
    </row>
    <row r="1429" spans="1:54">
      <c r="A1429" s="2" t="s">
        <v>1551</v>
      </c>
      <c r="B1429" s="7" t="s">
        <v>41372</v>
      </c>
      <c r="C1429" s="17">
        <f t="shared" si="766"/>
        <v>24.5</v>
      </c>
      <c r="D1429" s="28">
        <f t="shared" si="767"/>
        <v>112</v>
      </c>
      <c r="E1429" s="8">
        <f t="shared" si="786"/>
        <v>20</v>
      </c>
      <c r="F1429" s="2" t="s">
        <v>6541</v>
      </c>
      <c r="G1429" s="54">
        <f t="shared" si="787"/>
        <v>23.5</v>
      </c>
      <c r="H1429" s="20">
        <f t="shared" si="788"/>
        <v>0.26482830000000002</v>
      </c>
      <c r="I1429" s="14" t="s">
        <v>16507</v>
      </c>
      <c r="J1429" s="14" t="s">
        <v>11526</v>
      </c>
      <c r="K1429" s="14" t="s">
        <v>21468</v>
      </c>
      <c r="L1429" s="14" t="s">
        <v>26428</v>
      </c>
      <c r="M1429" s="28">
        <f t="shared" si="789"/>
        <v>10.9</v>
      </c>
      <c r="N1429" s="46">
        <f t="shared" si="768"/>
        <v>5.4</v>
      </c>
      <c r="O1429" s="17">
        <f t="shared" si="769"/>
        <v>2.8000000000000003</v>
      </c>
      <c r="P1429" s="17">
        <f t="shared" si="769"/>
        <v>7.2</v>
      </c>
      <c r="Q1429" s="124">
        <f t="shared" si="770"/>
        <v>1.4000000000000001</v>
      </c>
      <c r="R1429" s="26">
        <f t="shared" si="771"/>
        <v>2</v>
      </c>
      <c r="S1429" s="2" t="s">
        <v>31391</v>
      </c>
      <c r="T1429" s="2" t="s">
        <v>36370</v>
      </c>
      <c r="U1429" s="24">
        <f t="shared" si="772"/>
        <v>385.5</v>
      </c>
      <c r="V1429" s="66">
        <f t="shared" si="772"/>
        <v>303.3</v>
      </c>
      <c r="W1429" s="54">
        <f t="shared" si="773"/>
        <v>2.3499999999999996</v>
      </c>
      <c r="X1429" s="143">
        <f t="shared" si="774"/>
        <v>385.5</v>
      </c>
      <c r="Y1429" s="143">
        <f t="shared" si="775"/>
        <v>0.56999999999999995</v>
      </c>
      <c r="AD1429">
        <v>152</v>
      </c>
      <c r="AE1429">
        <v>-1</v>
      </c>
      <c r="AF1429" s="10">
        <v>37.9</v>
      </c>
      <c r="AG1429" s="10">
        <v>58.12</v>
      </c>
      <c r="AH1429" s="10">
        <f t="shared" si="776"/>
        <v>351930.85499189084</v>
      </c>
      <c r="AI1429" s="11">
        <f t="shared" si="764"/>
        <v>0</v>
      </c>
      <c r="AJ1429">
        <f t="shared" si="765"/>
        <v>0</v>
      </c>
      <c r="AK1429" t="e">
        <f t="shared" si="777"/>
        <v>#DIV/0!</v>
      </c>
      <c r="AL1429">
        <f t="shared" si="778"/>
        <v>29.642122944000004</v>
      </c>
      <c r="AM1429" s="5">
        <f t="shared" si="779"/>
        <v>4.7</v>
      </c>
      <c r="AN1429">
        <v>0</v>
      </c>
      <c r="AO1429" s="72">
        <f t="shared" si="780"/>
        <v>2</v>
      </c>
      <c r="AP1429" s="72">
        <f t="shared" si="781"/>
        <v>1.4000000000000001</v>
      </c>
      <c r="AQ1429" s="72">
        <f t="shared" si="782"/>
        <v>1.6</v>
      </c>
      <c r="AR1429" s="71" t="e">
        <f t="shared" si="783"/>
        <v>#DIV/0!</v>
      </c>
      <c r="BA1429">
        <f t="shared" si="784"/>
        <v>112</v>
      </c>
      <c r="BB1429" s="91" t="e">
        <f t="shared" si="785"/>
        <v>#DIV/0!</v>
      </c>
    </row>
    <row r="1430" spans="1:54">
      <c r="A1430" s="2" t="s">
        <v>1552</v>
      </c>
      <c r="B1430" s="7" t="s">
        <v>41373</v>
      </c>
      <c r="C1430" s="17">
        <f t="shared" si="766"/>
        <v>6.6000000000000005</v>
      </c>
      <c r="D1430" s="28">
        <f t="shared" si="767"/>
        <v>226</v>
      </c>
      <c r="E1430" s="8">
        <f t="shared" si="786"/>
        <v>14</v>
      </c>
      <c r="F1430" s="2" t="s">
        <v>6542</v>
      </c>
      <c r="G1430" s="54">
        <f t="shared" si="787"/>
        <v>5.6</v>
      </c>
      <c r="H1430" s="20">
        <f t="shared" si="788"/>
        <v>0.57731129999999997</v>
      </c>
      <c r="I1430" s="14" t="s">
        <v>16508</v>
      </c>
      <c r="J1430" s="14" t="s">
        <v>11527</v>
      </c>
      <c r="K1430" s="14" t="s">
        <v>21469</v>
      </c>
      <c r="L1430" s="14" t="s">
        <v>26429</v>
      </c>
      <c r="M1430" s="28">
        <f t="shared" si="789"/>
        <v>11.2</v>
      </c>
      <c r="N1430" s="46">
        <f t="shared" si="768"/>
        <v>5.2</v>
      </c>
      <c r="O1430" s="17">
        <f t="shared" si="769"/>
        <v>2.4000000000000004</v>
      </c>
      <c r="P1430" s="17">
        <f t="shared" si="769"/>
        <v>6.6000000000000005</v>
      </c>
      <c r="Q1430" s="124">
        <f t="shared" si="770"/>
        <v>0.8</v>
      </c>
      <c r="R1430" s="26">
        <f t="shared" si="771"/>
        <v>1.8</v>
      </c>
      <c r="S1430" s="2" t="s">
        <v>31392</v>
      </c>
      <c r="T1430" s="2" t="s">
        <v>36371</v>
      </c>
      <c r="U1430" s="24">
        <f t="shared" si="772"/>
        <v>499</v>
      </c>
      <c r="V1430" s="66">
        <f t="shared" si="772"/>
        <v>393.8</v>
      </c>
      <c r="W1430" s="54">
        <f t="shared" si="773"/>
        <v>0.56000000000000005</v>
      </c>
      <c r="X1430" s="143">
        <f t="shared" si="774"/>
        <v>499</v>
      </c>
      <c r="Y1430" s="143">
        <f t="shared" si="775"/>
        <v>0.21200000000000002</v>
      </c>
      <c r="AD1430">
        <v>152</v>
      </c>
      <c r="AE1430">
        <v>-1</v>
      </c>
      <c r="AF1430" s="10">
        <v>37.9</v>
      </c>
      <c r="AG1430" s="10">
        <v>58.12</v>
      </c>
      <c r="AH1430" s="10">
        <f t="shared" si="776"/>
        <v>209016.22352872905</v>
      </c>
      <c r="AI1430" s="11">
        <f t="shared" si="764"/>
        <v>0</v>
      </c>
      <c r="AJ1430">
        <f t="shared" si="765"/>
        <v>0</v>
      </c>
      <c r="AK1430" t="e">
        <f t="shared" si="777"/>
        <v>#DIV/0!</v>
      </c>
      <c r="AL1430">
        <f t="shared" si="778"/>
        <v>12.051700214400002</v>
      </c>
      <c r="AM1430" s="5">
        <f t="shared" si="779"/>
        <v>1.1200000000000001</v>
      </c>
      <c r="AN1430">
        <v>0</v>
      </c>
      <c r="AO1430" s="72">
        <f t="shared" si="780"/>
        <v>1.8</v>
      </c>
      <c r="AP1430" s="72">
        <f t="shared" si="781"/>
        <v>0.8</v>
      </c>
      <c r="AQ1430" s="72">
        <f t="shared" si="782"/>
        <v>0.8</v>
      </c>
      <c r="AR1430" s="71" t="e">
        <f t="shared" si="783"/>
        <v>#DIV/0!</v>
      </c>
      <c r="BA1430">
        <f t="shared" si="784"/>
        <v>226</v>
      </c>
      <c r="BB1430" s="91" t="e">
        <f t="shared" si="785"/>
        <v>#DIV/0!</v>
      </c>
    </row>
    <row r="1431" spans="1:54">
      <c r="A1431" s="2" t="s">
        <v>1553</v>
      </c>
      <c r="B1431" s="7" t="s">
        <v>41374</v>
      </c>
      <c r="C1431" s="17">
        <f t="shared" si="766"/>
        <v>15.700000000000001</v>
      </c>
      <c r="D1431" s="28">
        <f t="shared" si="767"/>
        <v>64</v>
      </c>
      <c r="E1431" s="8">
        <f t="shared" si="786"/>
        <v>9</v>
      </c>
      <c r="F1431" s="2" t="s">
        <v>6543</v>
      </c>
      <c r="G1431" s="54">
        <f t="shared" si="787"/>
        <v>14.799999999999999</v>
      </c>
      <c r="H1431" s="20">
        <f t="shared" si="788"/>
        <v>0.24558089999999999</v>
      </c>
      <c r="I1431" s="14" t="s">
        <v>16509</v>
      </c>
      <c r="J1431" s="14" t="s">
        <v>11528</v>
      </c>
      <c r="K1431" s="14" t="s">
        <v>21470</v>
      </c>
      <c r="L1431" s="14" t="s">
        <v>26430</v>
      </c>
      <c r="M1431" s="28">
        <f t="shared" si="789"/>
        <v>9.6</v>
      </c>
      <c r="N1431" s="46">
        <f t="shared" si="768"/>
        <v>6</v>
      </c>
      <c r="O1431" s="17">
        <f t="shared" si="769"/>
        <v>2</v>
      </c>
      <c r="P1431" s="17">
        <f t="shared" si="769"/>
        <v>9.8000000000000007</v>
      </c>
      <c r="Q1431" s="124">
        <f t="shared" si="770"/>
        <v>0.4</v>
      </c>
      <c r="R1431" s="26">
        <f t="shared" si="771"/>
        <v>0.4</v>
      </c>
      <c r="S1431" s="2" t="s">
        <v>31393</v>
      </c>
      <c r="T1431" s="2" t="s">
        <v>36372</v>
      </c>
      <c r="U1431" s="24">
        <f t="shared" si="772"/>
        <v>337.1</v>
      </c>
      <c r="V1431" s="66">
        <f t="shared" si="772"/>
        <v>350.5</v>
      </c>
      <c r="W1431" s="54">
        <f t="shared" si="773"/>
        <v>1.48</v>
      </c>
      <c r="X1431" s="143">
        <f t="shared" si="774"/>
        <v>337.1</v>
      </c>
      <c r="Y1431" s="143">
        <f t="shared" si="775"/>
        <v>0.39600000000000002</v>
      </c>
      <c r="AD1431">
        <v>152</v>
      </c>
      <c r="AE1431">
        <v>-1</v>
      </c>
      <c r="AF1431" s="10">
        <v>37.9</v>
      </c>
      <c r="AG1431" s="10">
        <v>58.12</v>
      </c>
      <c r="AH1431" s="10">
        <f t="shared" si="776"/>
        <v>291715.65120902582</v>
      </c>
      <c r="AI1431" s="11">
        <f t="shared" si="764"/>
        <v>0</v>
      </c>
      <c r="AJ1431">
        <f t="shared" si="765"/>
        <v>0</v>
      </c>
      <c r="AK1431" t="e">
        <f t="shared" si="777"/>
        <v>#DIV/0!</v>
      </c>
      <c r="AL1431">
        <f t="shared" si="778"/>
        <v>5.9146457440000013</v>
      </c>
      <c r="AM1431" s="5">
        <f t="shared" si="779"/>
        <v>2.9400000000000004</v>
      </c>
      <c r="AN1431">
        <v>0</v>
      </c>
      <c r="AO1431" s="72">
        <f t="shared" si="780"/>
        <v>0.4</v>
      </c>
      <c r="AP1431" s="72">
        <f t="shared" si="781"/>
        <v>0.4</v>
      </c>
      <c r="AQ1431" s="72">
        <f t="shared" si="782"/>
        <v>0.4</v>
      </c>
      <c r="AR1431" s="71" t="e">
        <f t="shared" si="783"/>
        <v>#DIV/0!</v>
      </c>
      <c r="BA1431">
        <f t="shared" si="784"/>
        <v>64</v>
      </c>
      <c r="BB1431" s="91" t="e">
        <f t="shared" si="785"/>
        <v>#DIV/0!</v>
      </c>
    </row>
    <row r="1432" spans="1:54">
      <c r="A1432" s="2" t="s">
        <v>1554</v>
      </c>
      <c r="B1432" s="7" t="s">
        <v>41375</v>
      </c>
      <c r="C1432" s="17">
        <f t="shared" si="766"/>
        <v>7.5</v>
      </c>
      <c r="D1432" s="28">
        <f t="shared" si="767"/>
        <v>208</v>
      </c>
      <c r="E1432" s="8">
        <f t="shared" si="786"/>
        <v>15</v>
      </c>
      <c r="F1432" s="2" t="s">
        <v>6544</v>
      </c>
      <c r="G1432" s="54">
        <f t="shared" si="787"/>
        <v>6.6</v>
      </c>
      <c r="H1432" s="20">
        <f t="shared" si="788"/>
        <v>0.30456250000000001</v>
      </c>
      <c r="I1432" s="14" t="s">
        <v>16510</v>
      </c>
      <c r="J1432" s="14" t="s">
        <v>11529</v>
      </c>
      <c r="K1432" s="14" t="s">
        <v>21471</v>
      </c>
      <c r="L1432" s="14" t="s">
        <v>26431</v>
      </c>
      <c r="M1432" s="28">
        <f t="shared" si="789"/>
        <v>9.6999999999999993</v>
      </c>
      <c r="N1432" s="46">
        <f t="shared" si="768"/>
        <v>5.8</v>
      </c>
      <c r="O1432" s="17">
        <f t="shared" si="769"/>
        <v>1.4000000000000001</v>
      </c>
      <c r="P1432" s="17">
        <f t="shared" si="769"/>
        <v>9.6000000000000014</v>
      </c>
      <c r="Q1432" s="124">
        <f t="shared" si="770"/>
        <v>1.6</v>
      </c>
      <c r="R1432" s="26">
        <f t="shared" si="771"/>
        <v>2.2000000000000002</v>
      </c>
      <c r="S1432" s="2" t="s">
        <v>31394</v>
      </c>
      <c r="T1432" s="2" t="s">
        <v>36373</v>
      </c>
      <c r="U1432" s="24">
        <f t="shared" si="772"/>
        <v>481</v>
      </c>
      <c r="V1432" s="66">
        <f t="shared" si="772"/>
        <v>421.3</v>
      </c>
      <c r="W1432" s="54">
        <f t="shared" si="773"/>
        <v>0.66</v>
      </c>
      <c r="X1432" s="143">
        <f t="shared" si="774"/>
        <v>481</v>
      </c>
      <c r="Y1432" s="143">
        <f t="shared" si="775"/>
        <v>0.23200000000000001</v>
      </c>
      <c r="AD1432">
        <v>152</v>
      </c>
      <c r="AE1432">
        <v>-1</v>
      </c>
      <c r="AF1432" s="10">
        <v>37.9</v>
      </c>
      <c r="AG1432" s="10">
        <v>58.12</v>
      </c>
      <c r="AH1432" s="10">
        <f t="shared" si="776"/>
        <v>93156.298491592781</v>
      </c>
      <c r="AI1432" s="11">
        <f t="shared" si="764"/>
        <v>0</v>
      </c>
      <c r="AJ1432">
        <f t="shared" si="765"/>
        <v>0</v>
      </c>
      <c r="AK1432" t="e">
        <f t="shared" si="777"/>
        <v>#DIV/0!</v>
      </c>
      <c r="AL1432">
        <f t="shared" si="778"/>
        <v>20.562696000000003</v>
      </c>
      <c r="AM1432" s="5">
        <f t="shared" si="779"/>
        <v>1.3</v>
      </c>
      <c r="AN1432">
        <v>0</v>
      </c>
      <c r="AO1432" s="72">
        <f t="shared" si="780"/>
        <v>2.2000000000000002</v>
      </c>
      <c r="AP1432" s="72">
        <f t="shared" si="781"/>
        <v>1.6</v>
      </c>
      <c r="AQ1432" s="72">
        <f t="shared" si="782"/>
        <v>1.6</v>
      </c>
      <c r="AR1432" s="71" t="e">
        <f t="shared" si="783"/>
        <v>#DIV/0!</v>
      </c>
      <c r="BA1432">
        <f t="shared" si="784"/>
        <v>208</v>
      </c>
      <c r="BB1432" s="91" t="e">
        <f t="shared" si="785"/>
        <v>#DIV/0!</v>
      </c>
    </row>
    <row r="1433" spans="1:54">
      <c r="A1433" s="2" t="s">
        <v>1555</v>
      </c>
      <c r="B1433" s="7" t="s">
        <v>41376</v>
      </c>
      <c r="C1433" s="17">
        <f t="shared" si="766"/>
        <v>34.5</v>
      </c>
      <c r="D1433" s="28">
        <f t="shared" si="767"/>
        <v>257</v>
      </c>
      <c r="E1433" s="8">
        <f t="shared" si="786"/>
        <v>6</v>
      </c>
      <c r="F1433" s="2" t="s">
        <v>6545</v>
      </c>
      <c r="G1433" s="54">
        <f t="shared" si="787"/>
        <v>33.6</v>
      </c>
      <c r="H1433" s="20">
        <f t="shared" si="788"/>
        <v>0.1467813</v>
      </c>
      <c r="I1433" s="14" t="s">
        <v>16511</v>
      </c>
      <c r="J1433" s="14" t="s">
        <v>11530</v>
      </c>
      <c r="K1433" s="14" t="s">
        <v>21472</v>
      </c>
      <c r="L1433" s="14" t="s">
        <v>26432</v>
      </c>
      <c r="M1433" s="28">
        <f t="shared" si="789"/>
        <v>14.3</v>
      </c>
      <c r="N1433" s="46">
        <f t="shared" si="768"/>
        <v>5.6</v>
      </c>
      <c r="O1433" s="17">
        <f t="shared" si="769"/>
        <v>1.8</v>
      </c>
      <c r="P1433" s="17">
        <f t="shared" si="769"/>
        <v>0.4</v>
      </c>
      <c r="Q1433" s="124">
        <f t="shared" si="770"/>
        <v>1</v>
      </c>
      <c r="R1433" s="26">
        <f t="shared" si="771"/>
        <v>1.2000000000000002</v>
      </c>
      <c r="S1433" s="2" t="s">
        <v>31395</v>
      </c>
      <c r="T1433" s="2" t="s">
        <v>36374</v>
      </c>
      <c r="U1433" s="24">
        <f t="shared" si="772"/>
        <v>529.70000000000005</v>
      </c>
      <c r="V1433" s="66">
        <f t="shared" si="772"/>
        <v>374.20000000000005</v>
      </c>
      <c r="W1433" s="54">
        <f t="shared" si="773"/>
        <v>3.36</v>
      </c>
      <c r="X1433" s="143">
        <f t="shared" si="774"/>
        <v>529.70000000000005</v>
      </c>
      <c r="Y1433" s="143">
        <f t="shared" si="775"/>
        <v>0.77199999999999991</v>
      </c>
      <c r="AD1433">
        <v>152</v>
      </c>
      <c r="AE1433">
        <v>-1</v>
      </c>
      <c r="AF1433" s="10">
        <v>37.9</v>
      </c>
      <c r="AG1433" s="10">
        <v>58.12</v>
      </c>
      <c r="AH1433" s="10">
        <f t="shared" si="776"/>
        <v>251897.25073210089</v>
      </c>
      <c r="AI1433" s="11">
        <f t="shared" si="764"/>
        <v>0</v>
      </c>
      <c r="AJ1433">
        <f t="shared" si="765"/>
        <v>0</v>
      </c>
      <c r="AK1433" t="e">
        <f t="shared" si="777"/>
        <v>#DIV/0!</v>
      </c>
      <c r="AL1433">
        <f t="shared" si="778"/>
        <v>0.73718095680000006</v>
      </c>
      <c r="AM1433" s="5">
        <f t="shared" si="779"/>
        <v>6.7</v>
      </c>
      <c r="AN1433">
        <v>0</v>
      </c>
      <c r="AO1433" s="72">
        <f t="shared" si="780"/>
        <v>1.2000000000000002</v>
      </c>
      <c r="AP1433" s="72">
        <f t="shared" si="781"/>
        <v>1</v>
      </c>
      <c r="AQ1433" s="72">
        <f t="shared" si="782"/>
        <v>1.2000000000000002</v>
      </c>
      <c r="AR1433" s="71" t="e">
        <f t="shared" si="783"/>
        <v>#DIV/0!</v>
      </c>
      <c r="BA1433">
        <f t="shared" si="784"/>
        <v>257</v>
      </c>
      <c r="BB1433" s="91" t="e">
        <f t="shared" si="785"/>
        <v>#DIV/0!</v>
      </c>
    </row>
    <row r="1434" spans="1:54">
      <c r="A1434" s="2" t="s">
        <v>1556</v>
      </c>
      <c r="B1434" s="7" t="s">
        <v>41377</v>
      </c>
      <c r="C1434" s="17">
        <f t="shared" si="766"/>
        <v>37.700000000000003</v>
      </c>
      <c r="D1434" s="28">
        <f t="shared" si="767"/>
        <v>77</v>
      </c>
      <c r="E1434" s="8">
        <f t="shared" si="786"/>
        <v>17</v>
      </c>
      <c r="F1434" s="2" t="s">
        <v>6546</v>
      </c>
      <c r="G1434" s="54">
        <f t="shared" si="787"/>
        <v>36.700000000000003</v>
      </c>
      <c r="H1434" s="20">
        <f t="shared" si="788"/>
        <v>0.20530729999999997</v>
      </c>
      <c r="I1434" s="14" t="s">
        <v>16512</v>
      </c>
      <c r="J1434" s="14" t="s">
        <v>11531</v>
      </c>
      <c r="K1434" s="14" t="s">
        <v>21473</v>
      </c>
      <c r="L1434" s="14" t="s">
        <v>26433</v>
      </c>
      <c r="M1434" s="28">
        <f t="shared" si="789"/>
        <v>13.8</v>
      </c>
      <c r="N1434" s="46">
        <f t="shared" si="768"/>
        <v>5.8</v>
      </c>
      <c r="O1434" s="17">
        <f t="shared" si="769"/>
        <v>2.8000000000000003</v>
      </c>
      <c r="P1434" s="17">
        <f t="shared" si="769"/>
        <v>1.4000000000000001</v>
      </c>
      <c r="Q1434" s="124">
        <f t="shared" si="770"/>
        <v>2</v>
      </c>
      <c r="R1434" s="26">
        <f t="shared" si="771"/>
        <v>2.6</v>
      </c>
      <c r="S1434" s="2" t="s">
        <v>31396</v>
      </c>
      <c r="T1434" s="2" t="s">
        <v>36375</v>
      </c>
      <c r="U1434" s="24">
        <f t="shared" si="772"/>
        <v>350.20000000000005</v>
      </c>
      <c r="V1434" s="66">
        <f t="shared" si="772"/>
        <v>371.70000000000005</v>
      </c>
      <c r="W1434" s="54">
        <f t="shared" si="773"/>
        <v>3.67</v>
      </c>
      <c r="X1434" s="143">
        <f t="shared" si="774"/>
        <v>350.20000000000005</v>
      </c>
      <c r="Y1434" s="143">
        <f t="shared" si="775"/>
        <v>0.83399999999999996</v>
      </c>
      <c r="AD1434">
        <v>152</v>
      </c>
      <c r="AE1434">
        <v>-1</v>
      </c>
      <c r="AF1434" s="10">
        <v>37.9</v>
      </c>
      <c r="AG1434" s="10">
        <v>58.12</v>
      </c>
      <c r="AH1434" s="10">
        <f t="shared" si="776"/>
        <v>256648.26749569923</v>
      </c>
      <c r="AI1434" s="11">
        <f t="shared" si="764"/>
        <v>0</v>
      </c>
      <c r="AJ1434">
        <f t="shared" si="765"/>
        <v>0</v>
      </c>
      <c r="AK1434" t="e">
        <f t="shared" si="777"/>
        <v>#DIV/0!</v>
      </c>
      <c r="AL1434">
        <f t="shared" si="778"/>
        <v>8.0995079984000018</v>
      </c>
      <c r="AM1434" s="5">
        <f t="shared" si="779"/>
        <v>7.3400000000000007</v>
      </c>
      <c r="AN1434">
        <v>0</v>
      </c>
      <c r="AO1434" s="72">
        <f t="shared" si="780"/>
        <v>2.6</v>
      </c>
      <c r="AP1434" s="72">
        <f t="shared" si="781"/>
        <v>2</v>
      </c>
      <c r="AQ1434" s="72">
        <f t="shared" si="782"/>
        <v>2.2000000000000002</v>
      </c>
      <c r="AR1434" s="71" t="e">
        <f t="shared" si="783"/>
        <v>#DIV/0!</v>
      </c>
      <c r="BA1434">
        <f t="shared" si="784"/>
        <v>77</v>
      </c>
      <c r="BB1434" s="91" t="e">
        <f t="shared" si="785"/>
        <v>#DIV/0!</v>
      </c>
    </row>
    <row r="1435" spans="1:54">
      <c r="A1435" s="2" t="s">
        <v>1557</v>
      </c>
      <c r="B1435" s="7" t="s">
        <v>41378</v>
      </c>
      <c r="C1435" s="17">
        <f t="shared" si="766"/>
        <v>9.4</v>
      </c>
      <c r="D1435" s="28">
        <f t="shared" si="767"/>
        <v>276</v>
      </c>
      <c r="E1435" s="8">
        <f t="shared" si="786"/>
        <v>18</v>
      </c>
      <c r="F1435" s="2" t="s">
        <v>6547</v>
      </c>
      <c r="G1435" s="54">
        <f t="shared" si="787"/>
        <v>8.5</v>
      </c>
      <c r="H1435" s="20">
        <f t="shared" si="788"/>
        <v>0.29445969999999999</v>
      </c>
      <c r="I1435" s="14" t="s">
        <v>16513</v>
      </c>
      <c r="J1435" s="14" t="s">
        <v>11532</v>
      </c>
      <c r="K1435" s="14" t="s">
        <v>21474</v>
      </c>
      <c r="L1435" s="14" t="s">
        <v>26434</v>
      </c>
      <c r="M1435" s="28">
        <f t="shared" si="789"/>
        <v>9.6999999999999993</v>
      </c>
      <c r="N1435" s="46">
        <f t="shared" si="768"/>
        <v>6.6</v>
      </c>
      <c r="O1435" s="17">
        <f t="shared" si="769"/>
        <v>1.6</v>
      </c>
      <c r="P1435" s="17">
        <f t="shared" si="769"/>
        <v>9.6000000000000014</v>
      </c>
      <c r="Q1435" s="124">
        <f t="shared" si="770"/>
        <v>2</v>
      </c>
      <c r="R1435" s="26">
        <f t="shared" si="771"/>
        <v>2.8000000000000003</v>
      </c>
      <c r="S1435" s="2" t="s">
        <v>31397</v>
      </c>
      <c r="T1435" s="2" t="s">
        <v>36376</v>
      </c>
      <c r="U1435" s="24">
        <f t="shared" si="772"/>
        <v>548.70000000000005</v>
      </c>
      <c r="V1435" s="66">
        <f t="shared" si="772"/>
        <v>414.5</v>
      </c>
      <c r="W1435" s="54">
        <f t="shared" si="773"/>
        <v>0.85</v>
      </c>
      <c r="X1435" s="143">
        <f t="shared" si="774"/>
        <v>548.70000000000005</v>
      </c>
      <c r="Y1435" s="143">
        <f t="shared" si="775"/>
        <v>0.27</v>
      </c>
      <c r="AD1435">
        <v>152</v>
      </c>
      <c r="AE1435">
        <v>-1</v>
      </c>
      <c r="AF1435" s="10">
        <v>37.9</v>
      </c>
      <c r="AG1435" s="10">
        <v>58.12</v>
      </c>
      <c r="AH1435" s="10">
        <f t="shared" si="776"/>
        <v>137851.98322623165</v>
      </c>
      <c r="AI1435" s="11">
        <f t="shared" si="764"/>
        <v>0</v>
      </c>
      <c r="AJ1435">
        <f t="shared" si="765"/>
        <v>0</v>
      </c>
      <c r="AK1435" t="e">
        <f t="shared" si="777"/>
        <v>#DIV/0!</v>
      </c>
      <c r="AL1435">
        <f t="shared" si="778"/>
        <v>30.34387722240001</v>
      </c>
      <c r="AM1435" s="5">
        <f t="shared" si="779"/>
        <v>1.6800000000000002</v>
      </c>
      <c r="AN1435">
        <v>0</v>
      </c>
      <c r="AO1435" s="72">
        <f t="shared" si="780"/>
        <v>2.8000000000000003</v>
      </c>
      <c r="AP1435" s="72">
        <f t="shared" si="781"/>
        <v>2</v>
      </c>
      <c r="AQ1435" s="72">
        <f t="shared" si="782"/>
        <v>2</v>
      </c>
      <c r="AR1435" s="71" t="e">
        <f t="shared" si="783"/>
        <v>#DIV/0!</v>
      </c>
      <c r="BA1435">
        <f t="shared" si="784"/>
        <v>276</v>
      </c>
      <c r="BB1435" s="91" t="e">
        <f t="shared" si="785"/>
        <v>#DIV/0!</v>
      </c>
    </row>
    <row r="1436" spans="1:54">
      <c r="A1436" s="2" t="s">
        <v>1558</v>
      </c>
      <c r="B1436" s="7" t="s">
        <v>41379</v>
      </c>
      <c r="C1436" s="17">
        <f t="shared" si="766"/>
        <v>6.2</v>
      </c>
      <c r="D1436" s="28">
        <f t="shared" si="767"/>
        <v>78</v>
      </c>
      <c r="E1436" s="8">
        <f t="shared" si="786"/>
        <v>18</v>
      </c>
      <c r="F1436" s="2" t="s">
        <v>6548</v>
      </c>
      <c r="G1436" s="54">
        <f t="shared" si="787"/>
        <v>5.1999999999999993</v>
      </c>
      <c r="H1436" s="20">
        <f t="shared" si="788"/>
        <v>0.37728819999999996</v>
      </c>
      <c r="I1436" s="14" t="s">
        <v>16514</v>
      </c>
      <c r="J1436" s="14" t="s">
        <v>11533</v>
      </c>
      <c r="K1436" s="14" t="s">
        <v>20613</v>
      </c>
      <c r="L1436" s="14" t="s">
        <v>26435</v>
      </c>
      <c r="M1436" s="28">
        <f t="shared" si="789"/>
        <v>12.6</v>
      </c>
      <c r="N1436" s="46">
        <f t="shared" si="768"/>
        <v>6.8</v>
      </c>
      <c r="O1436" s="17">
        <f t="shared" si="769"/>
        <v>2.2000000000000002</v>
      </c>
      <c r="P1436" s="17">
        <f t="shared" si="769"/>
        <v>3.8000000000000003</v>
      </c>
      <c r="Q1436" s="124">
        <f t="shared" si="770"/>
        <v>1.4000000000000001</v>
      </c>
      <c r="R1436" s="26">
        <f t="shared" si="771"/>
        <v>2.2000000000000002</v>
      </c>
      <c r="S1436" s="2" t="s">
        <v>31398</v>
      </c>
      <c r="T1436" s="2" t="s">
        <v>36377</v>
      </c>
      <c r="U1436" s="24">
        <f t="shared" si="772"/>
        <v>351.40000000000003</v>
      </c>
      <c r="V1436" s="66">
        <f t="shared" si="772"/>
        <v>419.70000000000005</v>
      </c>
      <c r="W1436" s="54">
        <f t="shared" si="773"/>
        <v>0.52</v>
      </c>
      <c r="X1436" s="143">
        <f t="shared" si="774"/>
        <v>351.40000000000003</v>
      </c>
      <c r="Y1436" s="143">
        <f t="shared" si="775"/>
        <v>0.20400000000000001</v>
      </c>
      <c r="AD1436">
        <v>152</v>
      </c>
      <c r="AE1436">
        <v>-1</v>
      </c>
      <c r="AF1436" s="10">
        <v>37.9</v>
      </c>
      <c r="AG1436" s="10">
        <v>58.12</v>
      </c>
      <c r="AH1436" s="10">
        <f t="shared" si="776"/>
        <v>106526.99464843229</v>
      </c>
      <c r="AI1436" s="11">
        <f t="shared" si="764"/>
        <v>0</v>
      </c>
      <c r="AJ1436">
        <f t="shared" si="765"/>
        <v>0</v>
      </c>
      <c r="AK1436" t="e">
        <f t="shared" si="777"/>
        <v>#DIV/0!</v>
      </c>
      <c r="AL1436">
        <f t="shared" si="778"/>
        <v>11.452915425600004</v>
      </c>
      <c r="AM1436" s="5">
        <f t="shared" si="779"/>
        <v>1.04</v>
      </c>
      <c r="AN1436">
        <v>0</v>
      </c>
      <c r="AO1436" s="72">
        <f t="shared" si="780"/>
        <v>2.2000000000000002</v>
      </c>
      <c r="AP1436" s="72">
        <f t="shared" si="781"/>
        <v>1.4000000000000001</v>
      </c>
      <c r="AQ1436" s="72">
        <f t="shared" si="782"/>
        <v>1.4000000000000001</v>
      </c>
      <c r="AR1436" s="71" t="e">
        <f t="shared" si="783"/>
        <v>#DIV/0!</v>
      </c>
      <c r="BA1436">
        <f t="shared" si="784"/>
        <v>78</v>
      </c>
      <c r="BB1436" s="91" t="e">
        <f t="shared" si="785"/>
        <v>#DIV/0!</v>
      </c>
    </row>
    <row r="1437" spans="1:54">
      <c r="A1437" s="2" t="s">
        <v>1559</v>
      </c>
      <c r="B1437" s="7" t="s">
        <v>41380</v>
      </c>
      <c r="C1437" s="17">
        <f t="shared" si="766"/>
        <v>29.5</v>
      </c>
      <c r="D1437" s="28">
        <f t="shared" si="767"/>
        <v>130</v>
      </c>
      <c r="E1437" s="8">
        <f t="shared" si="786"/>
        <v>10</v>
      </c>
      <c r="F1437" s="2" t="s">
        <v>6549</v>
      </c>
      <c r="G1437" s="54">
        <f t="shared" si="787"/>
        <v>28.6</v>
      </c>
      <c r="H1437" s="20">
        <f t="shared" si="788"/>
        <v>0.3624367</v>
      </c>
      <c r="I1437" s="14" t="s">
        <v>16515</v>
      </c>
      <c r="J1437" s="14" t="s">
        <v>11534</v>
      </c>
      <c r="K1437" s="14" t="s">
        <v>21475</v>
      </c>
      <c r="L1437" s="14" t="s">
        <v>26436</v>
      </c>
      <c r="M1437" s="28">
        <f t="shared" si="789"/>
        <v>10.3</v>
      </c>
      <c r="N1437" s="46">
        <f t="shared" si="768"/>
        <v>6.8</v>
      </c>
      <c r="O1437" s="17">
        <f t="shared" si="769"/>
        <v>1.2000000000000002</v>
      </c>
      <c r="P1437" s="17">
        <f t="shared" si="769"/>
        <v>8.4</v>
      </c>
      <c r="Q1437" s="124">
        <f t="shared" si="770"/>
        <v>0.8</v>
      </c>
      <c r="R1437" s="26">
        <f t="shared" si="771"/>
        <v>1.4000000000000001</v>
      </c>
      <c r="S1437" s="2" t="s">
        <v>31399</v>
      </c>
      <c r="T1437" s="2" t="s">
        <v>36378</v>
      </c>
      <c r="U1437" s="24">
        <f t="shared" si="772"/>
        <v>402.6</v>
      </c>
      <c r="V1437" s="66">
        <f t="shared" si="772"/>
        <v>397.5</v>
      </c>
      <c r="W1437" s="54">
        <f t="shared" si="773"/>
        <v>2.86</v>
      </c>
      <c r="X1437" s="143">
        <f t="shared" si="774"/>
        <v>402.6</v>
      </c>
      <c r="Y1437" s="143">
        <f t="shared" si="775"/>
        <v>0.67199999999999993</v>
      </c>
      <c r="AD1437">
        <v>152</v>
      </c>
      <c r="AE1437">
        <v>-1</v>
      </c>
      <c r="AF1437" s="10">
        <v>37.9</v>
      </c>
      <c r="AG1437" s="10">
        <v>58.12</v>
      </c>
      <c r="AH1437" s="10">
        <f t="shared" si="776"/>
        <v>199117.07219738577</v>
      </c>
      <c r="AI1437" s="11">
        <f t="shared" si="764"/>
        <v>0</v>
      </c>
      <c r="AJ1437">
        <f t="shared" si="765"/>
        <v>0</v>
      </c>
      <c r="AK1437" t="e">
        <f t="shared" si="777"/>
        <v>#DIV/0!</v>
      </c>
      <c r="AL1437">
        <f t="shared" si="778"/>
        <v>8.9972932896000035</v>
      </c>
      <c r="AM1437" s="5">
        <f t="shared" si="779"/>
        <v>5.7</v>
      </c>
      <c r="AN1437">
        <v>0</v>
      </c>
      <c r="AO1437" s="72">
        <f t="shared" si="780"/>
        <v>1.4000000000000001</v>
      </c>
      <c r="AP1437" s="72">
        <f t="shared" si="781"/>
        <v>0.8</v>
      </c>
      <c r="AQ1437" s="72">
        <f t="shared" si="782"/>
        <v>1</v>
      </c>
      <c r="AR1437" s="71" t="e">
        <f t="shared" si="783"/>
        <v>#DIV/0!</v>
      </c>
      <c r="BA1437">
        <f t="shared" si="784"/>
        <v>130</v>
      </c>
      <c r="BB1437" s="91" t="e">
        <f t="shared" si="785"/>
        <v>#DIV/0!</v>
      </c>
    </row>
    <row r="1438" spans="1:54">
      <c r="A1438" s="2" t="s">
        <v>1560</v>
      </c>
      <c r="B1438" s="7" t="s">
        <v>41381</v>
      </c>
      <c r="C1438" s="17">
        <f t="shared" si="766"/>
        <v>11.4</v>
      </c>
      <c r="D1438" s="28">
        <f t="shared" si="767"/>
        <v>67</v>
      </c>
      <c r="E1438" s="8">
        <f t="shared" si="786"/>
        <v>11</v>
      </c>
      <c r="F1438" s="2" t="s">
        <v>6550</v>
      </c>
      <c r="G1438" s="54">
        <f t="shared" si="787"/>
        <v>10.5</v>
      </c>
      <c r="H1438" s="20">
        <f t="shared" si="788"/>
        <v>0.57530420000000004</v>
      </c>
      <c r="I1438" s="14" t="s">
        <v>16516</v>
      </c>
      <c r="J1438" s="14" t="s">
        <v>11535</v>
      </c>
      <c r="K1438" s="14" t="s">
        <v>21476</v>
      </c>
      <c r="L1438" s="14" t="s">
        <v>26437</v>
      </c>
      <c r="M1438" s="28">
        <f t="shared" si="789"/>
        <v>10.3</v>
      </c>
      <c r="N1438" s="46">
        <f t="shared" si="768"/>
        <v>6.8</v>
      </c>
      <c r="O1438" s="17">
        <f t="shared" si="769"/>
        <v>3</v>
      </c>
      <c r="P1438" s="17">
        <f t="shared" si="769"/>
        <v>8.4</v>
      </c>
      <c r="Q1438" s="124">
        <f t="shared" si="770"/>
        <v>0.4</v>
      </c>
      <c r="R1438" s="26">
        <f t="shared" si="771"/>
        <v>1</v>
      </c>
      <c r="S1438" s="2" t="s">
        <v>31400</v>
      </c>
      <c r="T1438" s="2" t="s">
        <v>36379</v>
      </c>
      <c r="U1438" s="24">
        <f t="shared" si="772"/>
        <v>340.3</v>
      </c>
      <c r="V1438" s="66">
        <f t="shared" si="772"/>
        <v>411.6</v>
      </c>
      <c r="W1438" s="54">
        <f t="shared" si="773"/>
        <v>1.05</v>
      </c>
      <c r="X1438" s="143">
        <f t="shared" si="774"/>
        <v>340.3</v>
      </c>
      <c r="Y1438" s="143">
        <f t="shared" si="775"/>
        <v>0.31000000000000005</v>
      </c>
      <c r="AD1438">
        <v>152</v>
      </c>
      <c r="AE1438">
        <v>-1</v>
      </c>
      <c r="AF1438" s="10">
        <v>37.9</v>
      </c>
      <c r="AG1438" s="10">
        <v>58.12</v>
      </c>
      <c r="AH1438" s="10">
        <f t="shared" si="776"/>
        <v>151404.21169782916</v>
      </c>
      <c r="AI1438" s="11">
        <f t="shared" si="764"/>
        <v>0</v>
      </c>
      <c r="AJ1438">
        <f t="shared" si="765"/>
        <v>0</v>
      </c>
      <c r="AK1438" t="e">
        <f t="shared" si="777"/>
        <v>#DIV/0!</v>
      </c>
      <c r="AL1438">
        <f t="shared" si="778"/>
        <v>10.702334159999999</v>
      </c>
      <c r="AM1438" s="5">
        <f t="shared" si="779"/>
        <v>2.08</v>
      </c>
      <c r="AN1438">
        <v>0</v>
      </c>
      <c r="AO1438" s="72">
        <f t="shared" si="780"/>
        <v>1</v>
      </c>
      <c r="AP1438" s="72">
        <f t="shared" si="781"/>
        <v>0.4</v>
      </c>
      <c r="AQ1438" s="72">
        <f t="shared" si="782"/>
        <v>0.60000000000000009</v>
      </c>
      <c r="AR1438" s="71" t="e">
        <f t="shared" si="783"/>
        <v>#DIV/0!</v>
      </c>
      <c r="BA1438">
        <f t="shared" si="784"/>
        <v>67</v>
      </c>
      <c r="BB1438" s="91" t="e">
        <f t="shared" si="785"/>
        <v>#DIV/0!</v>
      </c>
    </row>
    <row r="1439" spans="1:54">
      <c r="A1439" s="2" t="s">
        <v>1561</v>
      </c>
      <c r="B1439" s="7" t="s">
        <v>41382</v>
      </c>
      <c r="C1439" s="17">
        <f t="shared" si="766"/>
        <v>20.900000000000002</v>
      </c>
      <c r="D1439" s="28">
        <f t="shared" si="767"/>
        <v>262</v>
      </c>
      <c r="E1439" s="8">
        <f t="shared" si="786"/>
        <v>15</v>
      </c>
      <c r="F1439" s="2" t="s">
        <v>6551</v>
      </c>
      <c r="G1439" s="54">
        <f t="shared" si="787"/>
        <v>19.900000000000002</v>
      </c>
      <c r="H1439" s="20">
        <f t="shared" si="788"/>
        <v>0.29480309999999998</v>
      </c>
      <c r="I1439" s="14" t="s">
        <v>16517</v>
      </c>
      <c r="J1439" s="14" t="s">
        <v>11536</v>
      </c>
      <c r="K1439" s="14" t="s">
        <v>21477</v>
      </c>
      <c r="L1439" s="14" t="s">
        <v>26438</v>
      </c>
      <c r="M1439" s="28">
        <f t="shared" si="789"/>
        <v>13</v>
      </c>
      <c r="N1439" s="46">
        <f t="shared" si="768"/>
        <v>6.2</v>
      </c>
      <c r="O1439" s="17">
        <f t="shared" si="769"/>
        <v>2.8000000000000003</v>
      </c>
      <c r="P1439" s="17">
        <f t="shared" si="769"/>
        <v>3</v>
      </c>
      <c r="Q1439" s="124">
        <f t="shared" si="770"/>
        <v>0.8</v>
      </c>
      <c r="R1439" s="26">
        <f t="shared" si="771"/>
        <v>1</v>
      </c>
      <c r="S1439" s="2" t="s">
        <v>31401</v>
      </c>
      <c r="T1439" s="2" t="s">
        <v>36380</v>
      </c>
      <c r="U1439" s="24">
        <f t="shared" si="772"/>
        <v>535.1</v>
      </c>
      <c r="V1439" s="66">
        <f t="shared" si="772"/>
        <v>402</v>
      </c>
      <c r="W1439" s="54">
        <f t="shared" si="773"/>
        <v>1.99</v>
      </c>
      <c r="X1439" s="143">
        <f t="shared" si="774"/>
        <v>535.1</v>
      </c>
      <c r="Y1439" s="143">
        <f t="shared" si="775"/>
        <v>0.498</v>
      </c>
      <c r="AD1439">
        <v>152</v>
      </c>
      <c r="AE1439">
        <v>-1</v>
      </c>
      <c r="AF1439" s="10">
        <v>37.9</v>
      </c>
      <c r="AG1439" s="10">
        <v>58.12</v>
      </c>
      <c r="AH1439" s="10">
        <f t="shared" si="776"/>
        <v>186203.91009368375</v>
      </c>
      <c r="AI1439" s="11">
        <f t="shared" si="764"/>
        <v>0</v>
      </c>
      <c r="AJ1439">
        <f t="shared" si="765"/>
        <v>0</v>
      </c>
      <c r="AK1439" t="e">
        <f t="shared" si="777"/>
        <v>#DIV/0!</v>
      </c>
      <c r="AL1439">
        <f t="shared" si="778"/>
        <v>5.9236539600000011</v>
      </c>
      <c r="AM1439" s="5">
        <f t="shared" si="779"/>
        <v>3.9800000000000004</v>
      </c>
      <c r="AN1439">
        <v>0</v>
      </c>
      <c r="AO1439" s="72">
        <f t="shared" si="780"/>
        <v>1</v>
      </c>
      <c r="AP1439" s="72">
        <f t="shared" si="781"/>
        <v>0.8</v>
      </c>
      <c r="AQ1439" s="72">
        <f t="shared" si="782"/>
        <v>0.8</v>
      </c>
      <c r="AR1439" s="71" t="e">
        <f t="shared" si="783"/>
        <v>#DIV/0!</v>
      </c>
      <c r="BA1439">
        <f t="shared" si="784"/>
        <v>262</v>
      </c>
      <c r="BB1439" s="91" t="e">
        <f t="shared" si="785"/>
        <v>#DIV/0!</v>
      </c>
    </row>
    <row r="1440" spans="1:54">
      <c r="A1440" s="2" t="s">
        <v>1562</v>
      </c>
      <c r="B1440" s="7" t="s">
        <v>41383</v>
      </c>
      <c r="C1440" s="17">
        <f t="shared" si="766"/>
        <v>6.4</v>
      </c>
      <c r="D1440" s="28">
        <f t="shared" si="767"/>
        <v>37</v>
      </c>
      <c r="E1440" s="8">
        <f t="shared" si="786"/>
        <v>15</v>
      </c>
      <c r="F1440" s="2" t="s">
        <v>6552</v>
      </c>
      <c r="G1440" s="54">
        <f t="shared" si="787"/>
        <v>5.3999999999999995</v>
      </c>
      <c r="H1440" s="20">
        <f t="shared" si="788"/>
        <v>0.13605400000000001</v>
      </c>
      <c r="I1440" s="14" t="s">
        <v>16518</v>
      </c>
      <c r="J1440" s="14" t="s">
        <v>11537</v>
      </c>
      <c r="K1440" s="14" t="s">
        <v>21478</v>
      </c>
      <c r="L1440" s="14" t="s">
        <v>26439</v>
      </c>
      <c r="M1440" s="28">
        <f t="shared" si="789"/>
        <v>11.3</v>
      </c>
      <c r="N1440" s="46">
        <f t="shared" si="768"/>
        <v>7</v>
      </c>
      <c r="O1440" s="17">
        <f t="shared" si="769"/>
        <v>1.2000000000000002</v>
      </c>
      <c r="P1440" s="17">
        <f t="shared" si="769"/>
        <v>6.4</v>
      </c>
      <c r="Q1440" s="124">
        <f t="shared" si="770"/>
        <v>2</v>
      </c>
      <c r="R1440" s="26">
        <f t="shared" si="771"/>
        <v>2.2000000000000002</v>
      </c>
      <c r="S1440" s="2" t="s">
        <v>31402</v>
      </c>
      <c r="T1440" s="2" t="s">
        <v>36381</v>
      </c>
      <c r="U1440" s="24">
        <f t="shared" si="772"/>
        <v>309.60000000000002</v>
      </c>
      <c r="V1440" s="66">
        <f t="shared" si="772"/>
        <v>392.20000000000005</v>
      </c>
      <c r="W1440" s="54">
        <f t="shared" si="773"/>
        <v>0.54</v>
      </c>
      <c r="X1440" s="143">
        <f t="shared" si="774"/>
        <v>309.60000000000002</v>
      </c>
      <c r="Y1440" s="143">
        <f t="shared" si="775"/>
        <v>0.20800000000000002</v>
      </c>
      <c r="AD1440">
        <v>152</v>
      </c>
      <c r="AE1440">
        <v>-1</v>
      </c>
      <c r="AF1440" s="10">
        <v>37.9</v>
      </c>
      <c r="AG1440" s="10">
        <v>58.12</v>
      </c>
      <c r="AH1440" s="10">
        <f t="shared" si="776"/>
        <v>213233.01715976984</v>
      </c>
      <c r="AI1440" s="11">
        <f t="shared" si="764"/>
        <v>0</v>
      </c>
      <c r="AJ1440">
        <f t="shared" si="765"/>
        <v>0</v>
      </c>
      <c r="AK1440" t="e">
        <f t="shared" si="777"/>
        <v>#DIV/0!</v>
      </c>
      <c r="AL1440">
        <f t="shared" si="778"/>
        <v>14.597231616000004</v>
      </c>
      <c r="AM1440" s="5">
        <f t="shared" si="779"/>
        <v>1.08</v>
      </c>
      <c r="AN1440">
        <v>0</v>
      </c>
      <c r="AO1440" s="72">
        <f t="shared" si="780"/>
        <v>2.2000000000000002</v>
      </c>
      <c r="AP1440" s="72">
        <f t="shared" si="781"/>
        <v>2</v>
      </c>
      <c r="AQ1440" s="72">
        <f t="shared" si="782"/>
        <v>2</v>
      </c>
      <c r="AR1440" s="71" t="e">
        <f t="shared" si="783"/>
        <v>#DIV/0!</v>
      </c>
      <c r="BA1440">
        <f t="shared" si="784"/>
        <v>37</v>
      </c>
      <c r="BB1440" s="91" t="e">
        <f t="shared" si="785"/>
        <v>#DIV/0!</v>
      </c>
    </row>
    <row r="1441" spans="1:54">
      <c r="A1441" s="2" t="s">
        <v>1563</v>
      </c>
      <c r="B1441" s="7" t="s">
        <v>41384</v>
      </c>
      <c r="C1441" s="17">
        <f t="shared" si="766"/>
        <v>35.300000000000004</v>
      </c>
      <c r="D1441" s="28">
        <f t="shared" si="767"/>
        <v>35</v>
      </c>
      <c r="E1441" s="8">
        <f t="shared" si="786"/>
        <v>9</v>
      </c>
      <c r="F1441" s="2" t="s">
        <v>6553</v>
      </c>
      <c r="G1441" s="54">
        <f t="shared" si="787"/>
        <v>34.300000000000004</v>
      </c>
      <c r="H1441" s="20">
        <f t="shared" si="788"/>
        <v>0.46936680000000003</v>
      </c>
      <c r="I1441" s="14" t="s">
        <v>16519</v>
      </c>
      <c r="J1441" s="14" t="s">
        <v>11538</v>
      </c>
      <c r="K1441" s="14" t="s">
        <v>21479</v>
      </c>
      <c r="L1441" s="14" t="s">
        <v>26440</v>
      </c>
      <c r="M1441" s="28">
        <f t="shared" si="789"/>
        <v>14.1</v>
      </c>
      <c r="N1441" s="46">
        <f t="shared" si="768"/>
        <v>6.8</v>
      </c>
      <c r="O1441" s="17">
        <f t="shared" si="769"/>
        <v>2.4000000000000004</v>
      </c>
      <c r="P1441" s="17">
        <f t="shared" si="769"/>
        <v>0.8</v>
      </c>
      <c r="Q1441" s="124">
        <f t="shared" si="770"/>
        <v>1</v>
      </c>
      <c r="R1441" s="26">
        <f t="shared" si="771"/>
        <v>1.8</v>
      </c>
      <c r="S1441" s="2" t="s">
        <v>31403</v>
      </c>
      <c r="T1441" s="2" t="s">
        <v>36382</v>
      </c>
      <c r="U1441" s="24">
        <f t="shared" si="772"/>
        <v>308.5</v>
      </c>
      <c r="V1441" s="66">
        <f t="shared" si="772"/>
        <v>312.5</v>
      </c>
      <c r="W1441" s="54">
        <f t="shared" si="773"/>
        <v>3.4299999999999997</v>
      </c>
      <c r="X1441" s="143">
        <f t="shared" si="774"/>
        <v>308.5</v>
      </c>
      <c r="Y1441" s="143">
        <f t="shared" si="775"/>
        <v>0.78599999999999992</v>
      </c>
      <c r="AD1441">
        <v>152</v>
      </c>
      <c r="AE1441">
        <v>-1</v>
      </c>
      <c r="AF1441" s="10">
        <v>37.9</v>
      </c>
      <c r="AG1441" s="10">
        <v>58.12</v>
      </c>
      <c r="AH1441" s="10">
        <f t="shared" si="776"/>
        <v>341530.94702406763</v>
      </c>
      <c r="AI1441" s="11">
        <f t="shared" si="764"/>
        <v>0</v>
      </c>
      <c r="AJ1441">
        <f t="shared" si="765"/>
        <v>0</v>
      </c>
      <c r="AK1441" t="e">
        <f t="shared" si="777"/>
        <v>#DIV/0!</v>
      </c>
      <c r="AL1441">
        <f t="shared" si="778"/>
        <v>1.8338683392000001</v>
      </c>
      <c r="AM1441" s="5">
        <f t="shared" si="779"/>
        <v>6.8600000000000012</v>
      </c>
      <c r="AN1441">
        <v>0</v>
      </c>
      <c r="AO1441" s="72">
        <f t="shared" si="780"/>
        <v>1.8</v>
      </c>
      <c r="AP1441" s="72">
        <f t="shared" si="781"/>
        <v>1</v>
      </c>
      <c r="AQ1441" s="72">
        <f t="shared" si="782"/>
        <v>1</v>
      </c>
      <c r="AR1441" s="71" t="e">
        <f t="shared" si="783"/>
        <v>#DIV/0!</v>
      </c>
      <c r="BA1441">
        <f t="shared" si="784"/>
        <v>35</v>
      </c>
      <c r="BB1441" s="91" t="e">
        <f t="shared" si="785"/>
        <v>#DIV/0!</v>
      </c>
    </row>
    <row r="1442" spans="1:54">
      <c r="A1442" s="2" t="s">
        <v>1564</v>
      </c>
      <c r="B1442" s="7" t="s">
        <v>41385</v>
      </c>
      <c r="C1442" s="17">
        <f t="shared" si="766"/>
        <v>24.6</v>
      </c>
      <c r="D1442" s="28">
        <f t="shared" si="767"/>
        <v>221</v>
      </c>
      <c r="E1442" s="8">
        <f t="shared" si="786"/>
        <v>5</v>
      </c>
      <c r="F1442" s="2" t="s">
        <v>6554</v>
      </c>
      <c r="G1442" s="54">
        <f t="shared" si="787"/>
        <v>23.700000000000003</v>
      </c>
      <c r="H1442" s="20">
        <f t="shared" si="788"/>
        <v>0.45664929999999998</v>
      </c>
      <c r="I1442" s="14" t="s">
        <v>16520</v>
      </c>
      <c r="J1442" s="14" t="s">
        <v>11539</v>
      </c>
      <c r="K1442" s="14" t="s">
        <v>21480</v>
      </c>
      <c r="L1442" s="14" t="s">
        <v>26441</v>
      </c>
      <c r="M1442" s="28">
        <f t="shared" si="789"/>
        <v>9.8000000000000007</v>
      </c>
      <c r="N1442" s="46">
        <f t="shared" si="768"/>
        <v>5</v>
      </c>
      <c r="O1442" s="17">
        <f t="shared" si="769"/>
        <v>1.4000000000000001</v>
      </c>
      <c r="P1442" s="17">
        <f t="shared" si="769"/>
        <v>9.4</v>
      </c>
      <c r="Q1442" s="124">
        <f t="shared" si="770"/>
        <v>0.2</v>
      </c>
      <c r="R1442" s="26">
        <f t="shared" si="771"/>
        <v>0.4</v>
      </c>
      <c r="S1442" s="2" t="s">
        <v>31404</v>
      </c>
      <c r="T1442" s="2" t="s">
        <v>36383</v>
      </c>
      <c r="U1442" s="24">
        <f t="shared" si="772"/>
        <v>494</v>
      </c>
      <c r="V1442" s="66">
        <f t="shared" si="772"/>
        <v>290.20000000000005</v>
      </c>
      <c r="W1442" s="54">
        <f t="shared" si="773"/>
        <v>2.3699999999999997</v>
      </c>
      <c r="X1442" s="143">
        <f t="shared" si="774"/>
        <v>494</v>
      </c>
      <c r="Y1442" s="143">
        <f t="shared" si="775"/>
        <v>0.57399999999999995</v>
      </c>
      <c r="AD1442">
        <v>152</v>
      </c>
      <c r="AE1442">
        <v>-1</v>
      </c>
      <c r="AF1442" s="10">
        <v>37.9</v>
      </c>
      <c r="AG1442" s="10">
        <v>58.12</v>
      </c>
      <c r="AH1442" s="10">
        <f t="shared" si="776"/>
        <v>366049.41536155605</v>
      </c>
      <c r="AI1442" s="11">
        <f t="shared" si="764"/>
        <v>0</v>
      </c>
      <c r="AJ1442">
        <f t="shared" si="765"/>
        <v>0</v>
      </c>
      <c r="AK1442" t="e">
        <f t="shared" si="777"/>
        <v>#DIV/0!</v>
      </c>
      <c r="AL1442">
        <f t="shared" si="778"/>
        <v>2.8601980848000004</v>
      </c>
      <c r="AM1442" s="5">
        <f t="shared" si="779"/>
        <v>4.7200000000000006</v>
      </c>
      <c r="AN1442">
        <v>0</v>
      </c>
      <c r="AO1442" s="72">
        <f t="shared" si="780"/>
        <v>0.4</v>
      </c>
      <c r="AP1442" s="72">
        <f t="shared" si="781"/>
        <v>0.2</v>
      </c>
      <c r="AQ1442" s="72">
        <f t="shared" si="782"/>
        <v>0.4</v>
      </c>
      <c r="AR1442" s="71" t="e">
        <f t="shared" si="783"/>
        <v>#DIV/0!</v>
      </c>
      <c r="BA1442">
        <f t="shared" si="784"/>
        <v>221</v>
      </c>
      <c r="BB1442" s="91" t="e">
        <f t="shared" si="785"/>
        <v>#DIV/0!</v>
      </c>
    </row>
    <row r="1443" spans="1:54">
      <c r="A1443" s="2" t="s">
        <v>1565</v>
      </c>
      <c r="B1443" s="7" t="s">
        <v>41386</v>
      </c>
      <c r="C1443" s="17">
        <f t="shared" si="766"/>
        <v>13.9</v>
      </c>
      <c r="D1443" s="28">
        <f t="shared" si="767"/>
        <v>34</v>
      </c>
      <c r="E1443" s="8">
        <f t="shared" si="786"/>
        <v>16</v>
      </c>
      <c r="F1443" s="2" t="s">
        <v>6555</v>
      </c>
      <c r="G1443" s="54">
        <f t="shared" si="787"/>
        <v>12.9</v>
      </c>
      <c r="H1443" s="20">
        <f t="shared" si="788"/>
        <v>0.43028860000000002</v>
      </c>
      <c r="I1443" s="14" t="s">
        <v>16521</v>
      </c>
      <c r="J1443" s="14" t="s">
        <v>11540</v>
      </c>
      <c r="K1443" s="14" t="s">
        <v>21481</v>
      </c>
      <c r="L1443" s="14" t="s">
        <v>26442</v>
      </c>
      <c r="M1443" s="28">
        <f t="shared" si="789"/>
        <v>13</v>
      </c>
      <c r="N1443" s="46">
        <f t="shared" si="768"/>
        <v>5.4</v>
      </c>
      <c r="O1443" s="17">
        <f t="shared" si="769"/>
        <v>1.6</v>
      </c>
      <c r="P1443" s="17">
        <f t="shared" si="769"/>
        <v>3</v>
      </c>
      <c r="Q1443" s="124">
        <f t="shared" si="770"/>
        <v>1.6</v>
      </c>
      <c r="R1443" s="26">
        <f t="shared" si="771"/>
        <v>2.8000000000000003</v>
      </c>
      <c r="S1443" s="2" t="s">
        <v>31405</v>
      </c>
      <c r="T1443" s="2" t="s">
        <v>36384</v>
      </c>
      <c r="U1443" s="24">
        <f t="shared" si="772"/>
        <v>307.10000000000002</v>
      </c>
      <c r="V1443" s="66">
        <f t="shared" si="772"/>
        <v>364.40000000000003</v>
      </c>
      <c r="W1443" s="54">
        <f t="shared" si="773"/>
        <v>1.29</v>
      </c>
      <c r="X1443" s="143">
        <f t="shared" si="774"/>
        <v>307.10000000000002</v>
      </c>
      <c r="Y1443" s="143">
        <f t="shared" si="775"/>
        <v>0.35799999999999998</v>
      </c>
      <c r="AD1443">
        <v>152</v>
      </c>
      <c r="AE1443">
        <v>-1</v>
      </c>
      <c r="AF1443" s="10">
        <v>37.9</v>
      </c>
      <c r="AG1443" s="10">
        <v>58.12</v>
      </c>
      <c r="AH1443" s="10">
        <f t="shared" si="776"/>
        <v>269513.00107642572</v>
      </c>
      <c r="AI1443" s="11">
        <f t="shared" si="764"/>
        <v>0</v>
      </c>
      <c r="AJ1443">
        <f t="shared" si="765"/>
        <v>0</v>
      </c>
      <c r="AK1443" t="e">
        <f t="shared" si="777"/>
        <v>#DIV/0!</v>
      </c>
      <c r="AL1443">
        <f t="shared" si="778"/>
        <v>7.6569212160000015</v>
      </c>
      <c r="AM1443" s="5">
        <f t="shared" si="779"/>
        <v>2.58</v>
      </c>
      <c r="AN1443">
        <v>0</v>
      </c>
      <c r="AO1443" s="72">
        <f t="shared" si="780"/>
        <v>2.8000000000000003</v>
      </c>
      <c r="AP1443" s="72">
        <f t="shared" si="781"/>
        <v>1.6</v>
      </c>
      <c r="AQ1443" s="72">
        <f t="shared" si="782"/>
        <v>1.6</v>
      </c>
      <c r="AR1443" s="71" t="e">
        <f t="shared" si="783"/>
        <v>#DIV/0!</v>
      </c>
      <c r="BA1443">
        <f t="shared" si="784"/>
        <v>34</v>
      </c>
      <c r="BB1443" s="91" t="e">
        <f t="shared" si="785"/>
        <v>#DIV/0!</v>
      </c>
    </row>
    <row r="1444" spans="1:54">
      <c r="A1444" s="2" t="s">
        <v>1566</v>
      </c>
      <c r="B1444" s="7" t="s">
        <v>41387</v>
      </c>
      <c r="C1444" s="17">
        <f t="shared" si="766"/>
        <v>20.100000000000001</v>
      </c>
      <c r="D1444" s="28">
        <f t="shared" si="767"/>
        <v>136</v>
      </c>
      <c r="E1444" s="8">
        <f t="shared" si="786"/>
        <v>9</v>
      </c>
      <c r="F1444" s="2" t="s">
        <v>6556</v>
      </c>
      <c r="G1444" s="54">
        <f t="shared" si="787"/>
        <v>19.100000000000001</v>
      </c>
      <c r="H1444" s="20">
        <f t="shared" si="788"/>
        <v>0.20138420000000001</v>
      </c>
      <c r="I1444" s="14" t="s">
        <v>16522</v>
      </c>
      <c r="J1444" s="14" t="s">
        <v>11541</v>
      </c>
      <c r="K1444" s="14" t="s">
        <v>21482</v>
      </c>
      <c r="L1444" s="14" t="s">
        <v>26443</v>
      </c>
      <c r="M1444" s="28">
        <f t="shared" si="789"/>
        <v>13</v>
      </c>
      <c r="N1444" s="46">
        <f t="shared" si="768"/>
        <v>7</v>
      </c>
      <c r="O1444" s="17">
        <f t="shared" si="769"/>
        <v>0.8</v>
      </c>
      <c r="P1444" s="17">
        <f t="shared" si="769"/>
        <v>3</v>
      </c>
      <c r="Q1444" s="124">
        <f t="shared" si="770"/>
        <v>1</v>
      </c>
      <c r="R1444" s="26">
        <f t="shared" si="771"/>
        <v>1.2000000000000002</v>
      </c>
      <c r="S1444" s="2" t="s">
        <v>31406</v>
      </c>
      <c r="T1444" s="2" t="s">
        <v>36385</v>
      </c>
      <c r="U1444" s="24">
        <f t="shared" si="772"/>
        <v>408.6</v>
      </c>
      <c r="V1444" s="66">
        <f t="shared" si="772"/>
        <v>332.6</v>
      </c>
      <c r="W1444" s="54">
        <f t="shared" si="773"/>
        <v>1.91</v>
      </c>
      <c r="X1444" s="143">
        <f t="shared" si="774"/>
        <v>408.6</v>
      </c>
      <c r="Y1444" s="143">
        <f t="shared" si="775"/>
        <v>0.48199999999999998</v>
      </c>
      <c r="AD1444">
        <v>152</v>
      </c>
      <c r="AE1444">
        <v>-1</v>
      </c>
      <c r="AF1444" s="10">
        <v>37.9</v>
      </c>
      <c r="AG1444" s="10">
        <v>58.12</v>
      </c>
      <c r="AH1444" s="10">
        <f t="shared" si="776"/>
        <v>316777.35208174522</v>
      </c>
      <c r="AI1444" s="11">
        <f t="shared" si="764"/>
        <v>0</v>
      </c>
      <c r="AJ1444">
        <f t="shared" si="765"/>
        <v>0</v>
      </c>
      <c r="AK1444" t="e">
        <f t="shared" si="777"/>
        <v>#DIV/0!</v>
      </c>
      <c r="AL1444">
        <f t="shared" si="778"/>
        <v>2.3000135040000007</v>
      </c>
      <c r="AM1444" s="5">
        <f t="shared" si="779"/>
        <v>3.8200000000000003</v>
      </c>
      <c r="AN1444">
        <v>0</v>
      </c>
      <c r="AO1444" s="72">
        <f t="shared" si="780"/>
        <v>1.2000000000000002</v>
      </c>
      <c r="AP1444" s="72">
        <f t="shared" si="781"/>
        <v>1</v>
      </c>
      <c r="AQ1444" s="72">
        <f t="shared" si="782"/>
        <v>1</v>
      </c>
      <c r="AR1444" s="71" t="e">
        <f t="shared" si="783"/>
        <v>#DIV/0!</v>
      </c>
      <c r="BA1444">
        <f t="shared" si="784"/>
        <v>136</v>
      </c>
      <c r="BB1444" s="91" t="e">
        <f t="shared" si="785"/>
        <v>#DIV/0!</v>
      </c>
    </row>
    <row r="1445" spans="1:54">
      <c r="A1445" s="2" t="s">
        <v>1567</v>
      </c>
      <c r="B1445" s="7" t="s">
        <v>41388</v>
      </c>
      <c r="C1445" s="17">
        <f t="shared" si="766"/>
        <v>28.5</v>
      </c>
      <c r="D1445" s="28">
        <f t="shared" si="767"/>
        <v>263</v>
      </c>
      <c r="E1445" s="8">
        <f t="shared" si="786"/>
        <v>11</v>
      </c>
      <c r="F1445" s="2" t="s">
        <v>6557</v>
      </c>
      <c r="G1445" s="54">
        <f t="shared" si="787"/>
        <v>27.5</v>
      </c>
      <c r="H1445" s="20">
        <f t="shared" si="788"/>
        <v>0.44858500000000001</v>
      </c>
      <c r="I1445" s="14" t="s">
        <v>16523</v>
      </c>
      <c r="J1445" s="14" t="s">
        <v>11542</v>
      </c>
      <c r="K1445" s="14" t="s">
        <v>21483</v>
      </c>
      <c r="L1445" s="14" t="s">
        <v>26444</v>
      </c>
      <c r="M1445" s="28">
        <f t="shared" si="789"/>
        <v>9.6999999999999993</v>
      </c>
      <c r="N1445" s="46">
        <f t="shared" si="768"/>
        <v>6.8</v>
      </c>
      <c r="O1445" s="17">
        <f t="shared" si="769"/>
        <v>2.8000000000000003</v>
      </c>
      <c r="P1445" s="17">
        <f t="shared" si="769"/>
        <v>9.6000000000000014</v>
      </c>
      <c r="Q1445" s="124">
        <f t="shared" si="770"/>
        <v>0.4</v>
      </c>
      <c r="R1445" s="26">
        <f t="shared" si="771"/>
        <v>0.60000000000000009</v>
      </c>
      <c r="S1445" s="2" t="s">
        <v>31407</v>
      </c>
      <c r="T1445" s="2" t="s">
        <v>36386</v>
      </c>
      <c r="U1445" s="24">
        <f t="shared" si="772"/>
        <v>536.20000000000005</v>
      </c>
      <c r="V1445" s="66">
        <f t="shared" si="772"/>
        <v>323.5</v>
      </c>
      <c r="W1445" s="54">
        <f t="shared" si="773"/>
        <v>2.75</v>
      </c>
      <c r="X1445" s="143">
        <f t="shared" si="774"/>
        <v>536.20000000000005</v>
      </c>
      <c r="Y1445" s="143">
        <f t="shared" si="775"/>
        <v>0.65</v>
      </c>
      <c r="AD1445">
        <v>152</v>
      </c>
      <c r="AE1445">
        <v>-1</v>
      </c>
      <c r="AF1445" s="10">
        <v>37.9</v>
      </c>
      <c r="AG1445" s="10">
        <v>58.12</v>
      </c>
      <c r="AH1445" s="10">
        <f t="shared" si="776"/>
        <v>328347.29291140958</v>
      </c>
      <c r="AI1445" s="11">
        <f t="shared" si="764"/>
        <v>0</v>
      </c>
      <c r="AJ1445">
        <f t="shared" si="765"/>
        <v>0</v>
      </c>
      <c r="AK1445" t="e">
        <f t="shared" si="777"/>
        <v>#DIV/0!</v>
      </c>
      <c r="AL1445">
        <f t="shared" si="778"/>
        <v>8.8932211200000033</v>
      </c>
      <c r="AM1445" s="5">
        <f t="shared" si="779"/>
        <v>5.5</v>
      </c>
      <c r="AN1445">
        <v>0</v>
      </c>
      <c r="AO1445" s="72">
        <f t="shared" si="780"/>
        <v>0.60000000000000009</v>
      </c>
      <c r="AP1445" s="72">
        <f t="shared" si="781"/>
        <v>0.4</v>
      </c>
      <c r="AQ1445" s="72">
        <f t="shared" si="782"/>
        <v>0.4</v>
      </c>
      <c r="AR1445" s="71" t="e">
        <f t="shared" si="783"/>
        <v>#DIV/0!</v>
      </c>
      <c r="BA1445">
        <f t="shared" si="784"/>
        <v>263</v>
      </c>
      <c r="BB1445" s="91" t="e">
        <f t="shared" si="785"/>
        <v>#DIV/0!</v>
      </c>
    </row>
    <row r="1446" spans="1:54">
      <c r="A1446" s="2" t="s">
        <v>1568</v>
      </c>
      <c r="B1446" s="7" t="s">
        <v>41389</v>
      </c>
      <c r="C1446" s="17">
        <f t="shared" si="766"/>
        <v>13.5</v>
      </c>
      <c r="D1446" s="28">
        <f t="shared" si="767"/>
        <v>240</v>
      </c>
      <c r="E1446" s="8">
        <f t="shared" si="786"/>
        <v>11</v>
      </c>
      <c r="F1446" s="2" t="s">
        <v>6558</v>
      </c>
      <c r="G1446" s="54">
        <f t="shared" si="787"/>
        <v>12.5</v>
      </c>
      <c r="H1446" s="20">
        <f t="shared" si="788"/>
        <v>0.38622770000000001</v>
      </c>
      <c r="I1446" s="14" t="s">
        <v>16524</v>
      </c>
      <c r="J1446" s="14" t="s">
        <v>11543</v>
      </c>
      <c r="K1446" s="14" t="s">
        <v>21484</v>
      </c>
      <c r="L1446" s="14" t="s">
        <v>26445</v>
      </c>
      <c r="M1446" s="28">
        <f t="shared" si="789"/>
        <v>11.3</v>
      </c>
      <c r="N1446" s="46">
        <f t="shared" si="768"/>
        <v>6.4</v>
      </c>
      <c r="O1446" s="17">
        <f t="shared" si="769"/>
        <v>1.2000000000000002</v>
      </c>
      <c r="P1446" s="17">
        <f t="shared" si="769"/>
        <v>6.4</v>
      </c>
      <c r="Q1446" s="124">
        <f t="shared" si="770"/>
        <v>1</v>
      </c>
      <c r="R1446" s="26">
        <f t="shared" si="771"/>
        <v>1.6</v>
      </c>
      <c r="S1446" s="2" t="s">
        <v>31408</v>
      </c>
      <c r="T1446" s="2" t="s">
        <v>36387</v>
      </c>
      <c r="U1446" s="24">
        <f t="shared" si="772"/>
        <v>512.9</v>
      </c>
      <c r="V1446" s="66">
        <f t="shared" si="772"/>
        <v>338.20000000000005</v>
      </c>
      <c r="W1446" s="54">
        <f t="shared" si="773"/>
        <v>1.25</v>
      </c>
      <c r="X1446" s="143">
        <f t="shared" si="774"/>
        <v>512.9</v>
      </c>
      <c r="Y1446" s="143">
        <f t="shared" si="775"/>
        <v>0.35</v>
      </c>
      <c r="AD1446">
        <v>152</v>
      </c>
      <c r="AE1446">
        <v>-1</v>
      </c>
      <c r="AF1446" s="10">
        <v>37.9</v>
      </c>
      <c r="AG1446" s="10">
        <v>58.12</v>
      </c>
      <c r="AH1446" s="10">
        <f t="shared" si="776"/>
        <v>309253.92630431114</v>
      </c>
      <c r="AI1446" s="11">
        <f t="shared" si="764"/>
        <v>0</v>
      </c>
      <c r="AJ1446">
        <f t="shared" si="765"/>
        <v>0</v>
      </c>
      <c r="AK1446" t="e">
        <f t="shared" si="777"/>
        <v>#DIV/0!</v>
      </c>
      <c r="AL1446">
        <f t="shared" si="778"/>
        <v>7.542034022400002</v>
      </c>
      <c r="AM1446" s="5">
        <f t="shared" si="779"/>
        <v>2.5</v>
      </c>
      <c r="AN1446">
        <v>0</v>
      </c>
      <c r="AO1446" s="72">
        <f t="shared" si="780"/>
        <v>1.6</v>
      </c>
      <c r="AP1446" s="72">
        <f t="shared" si="781"/>
        <v>1</v>
      </c>
      <c r="AQ1446" s="72">
        <f t="shared" si="782"/>
        <v>1</v>
      </c>
      <c r="AR1446" s="71" t="e">
        <f t="shared" si="783"/>
        <v>#DIV/0!</v>
      </c>
      <c r="BA1446">
        <f t="shared" si="784"/>
        <v>240</v>
      </c>
      <c r="BB1446" s="91" t="e">
        <f t="shared" si="785"/>
        <v>#DIV/0!</v>
      </c>
    </row>
    <row r="1447" spans="1:54">
      <c r="A1447" s="2" t="s">
        <v>1569</v>
      </c>
      <c r="B1447" s="7" t="s">
        <v>41390</v>
      </c>
      <c r="C1447" s="17">
        <f t="shared" si="766"/>
        <v>37</v>
      </c>
      <c r="D1447" s="28">
        <f t="shared" si="767"/>
        <v>275</v>
      </c>
      <c r="E1447" s="8">
        <f t="shared" si="786"/>
        <v>11</v>
      </c>
      <c r="F1447" s="2" t="s">
        <v>6559</v>
      </c>
      <c r="G1447" s="54">
        <f t="shared" si="787"/>
        <v>36</v>
      </c>
      <c r="H1447" s="20">
        <f t="shared" si="788"/>
        <v>0.32749800000000001</v>
      </c>
      <c r="I1447" s="14" t="s">
        <v>16525</v>
      </c>
      <c r="J1447" s="14" t="s">
        <v>11544</v>
      </c>
      <c r="K1447" s="14" t="s">
        <v>21485</v>
      </c>
      <c r="L1447" s="14" t="s">
        <v>26446</v>
      </c>
      <c r="M1447" s="28">
        <f t="shared" si="789"/>
        <v>13.6</v>
      </c>
      <c r="N1447" s="46">
        <f t="shared" si="768"/>
        <v>6.4</v>
      </c>
      <c r="O1447" s="17">
        <f t="shared" si="769"/>
        <v>1.2000000000000002</v>
      </c>
      <c r="P1447" s="17">
        <f t="shared" si="769"/>
        <v>1.8</v>
      </c>
      <c r="Q1447" s="124">
        <f t="shared" si="770"/>
        <v>1</v>
      </c>
      <c r="R1447" s="26">
        <f t="shared" si="771"/>
        <v>1.6</v>
      </c>
      <c r="S1447" s="2" t="s">
        <v>31409</v>
      </c>
      <c r="T1447" s="2" t="s">
        <v>36388</v>
      </c>
      <c r="U1447" s="24">
        <f t="shared" si="772"/>
        <v>548.20000000000005</v>
      </c>
      <c r="V1447" s="66">
        <f t="shared" si="772"/>
        <v>393.20000000000005</v>
      </c>
      <c r="W1447" s="54">
        <f t="shared" si="773"/>
        <v>3.5999999999999996</v>
      </c>
      <c r="X1447" s="143">
        <f t="shared" si="774"/>
        <v>548.20000000000005</v>
      </c>
      <c r="Y1447" s="143">
        <f t="shared" si="775"/>
        <v>0.82</v>
      </c>
      <c r="AD1447">
        <v>152</v>
      </c>
      <c r="AE1447">
        <v>-1</v>
      </c>
      <c r="AF1447" s="10">
        <v>37.9</v>
      </c>
      <c r="AG1447" s="10">
        <v>58.12</v>
      </c>
      <c r="AH1447" s="10">
        <f t="shared" si="776"/>
        <v>210714.10500611112</v>
      </c>
      <c r="AI1447" s="11">
        <f t="shared" si="764"/>
        <v>0</v>
      </c>
      <c r="AJ1447">
        <f t="shared" si="765"/>
        <v>0</v>
      </c>
      <c r="AK1447" t="e">
        <f t="shared" si="777"/>
        <v>#DIV/0!</v>
      </c>
      <c r="AL1447">
        <f t="shared" si="778"/>
        <v>2.3241669120000004</v>
      </c>
      <c r="AM1447" s="5">
        <f t="shared" si="779"/>
        <v>7.2</v>
      </c>
      <c r="AN1447">
        <v>0</v>
      </c>
      <c r="AO1447" s="72">
        <f t="shared" si="780"/>
        <v>1.6</v>
      </c>
      <c r="AP1447" s="72">
        <f t="shared" si="781"/>
        <v>1</v>
      </c>
      <c r="AQ1447" s="72">
        <f t="shared" si="782"/>
        <v>1.2000000000000002</v>
      </c>
      <c r="AR1447" s="71" t="e">
        <f t="shared" si="783"/>
        <v>#DIV/0!</v>
      </c>
      <c r="BA1447">
        <f t="shared" si="784"/>
        <v>275</v>
      </c>
      <c r="BB1447" s="91" t="e">
        <f t="shared" si="785"/>
        <v>#DIV/0!</v>
      </c>
    </row>
    <row r="1448" spans="1:54">
      <c r="A1448" s="2" t="s">
        <v>1570</v>
      </c>
      <c r="B1448" s="7" t="s">
        <v>41391</v>
      </c>
      <c r="C1448" s="17">
        <f t="shared" si="766"/>
        <v>28.200000000000003</v>
      </c>
      <c r="D1448" s="28">
        <f t="shared" si="767"/>
        <v>52</v>
      </c>
      <c r="E1448" s="8">
        <f t="shared" si="786"/>
        <v>10</v>
      </c>
      <c r="F1448" s="2" t="s">
        <v>6560</v>
      </c>
      <c r="G1448" s="54">
        <f t="shared" si="787"/>
        <v>27.200000000000003</v>
      </c>
      <c r="H1448" s="20">
        <f t="shared" si="788"/>
        <v>0.29504229999999998</v>
      </c>
      <c r="I1448" s="14" t="s">
        <v>16526</v>
      </c>
      <c r="J1448" s="14" t="s">
        <v>11545</v>
      </c>
      <c r="K1448" s="14" t="s">
        <v>21486</v>
      </c>
      <c r="L1448" s="14" t="s">
        <v>26447</v>
      </c>
      <c r="M1448" s="28">
        <f t="shared" si="789"/>
        <v>13.9</v>
      </c>
      <c r="N1448" s="46">
        <f t="shared" si="768"/>
        <v>6.2</v>
      </c>
      <c r="O1448" s="17">
        <f t="shared" si="769"/>
        <v>2.8000000000000003</v>
      </c>
      <c r="P1448" s="17">
        <f t="shared" si="769"/>
        <v>1.2000000000000002</v>
      </c>
      <c r="Q1448" s="124">
        <f t="shared" si="770"/>
        <v>0.8</v>
      </c>
      <c r="R1448" s="26">
        <f t="shared" si="771"/>
        <v>1</v>
      </c>
      <c r="S1448" s="2" t="s">
        <v>31410</v>
      </c>
      <c r="T1448" s="2" t="s">
        <v>36389</v>
      </c>
      <c r="U1448" s="24">
        <f t="shared" si="772"/>
        <v>325.20000000000005</v>
      </c>
      <c r="V1448" s="66">
        <f t="shared" si="772"/>
        <v>320.8</v>
      </c>
      <c r="W1448" s="54">
        <f t="shared" si="773"/>
        <v>2.7199999999999998</v>
      </c>
      <c r="X1448" s="143">
        <f t="shared" si="774"/>
        <v>325.20000000000005</v>
      </c>
      <c r="Y1448" s="143">
        <f t="shared" si="775"/>
        <v>0.64399999999999991</v>
      </c>
      <c r="AD1448">
        <v>152</v>
      </c>
      <c r="AE1448">
        <v>-1</v>
      </c>
      <c r="AF1448" s="10">
        <v>37.9</v>
      </c>
      <c r="AG1448" s="10">
        <v>58.12</v>
      </c>
      <c r="AH1448" s="10">
        <f t="shared" si="776"/>
        <v>331625.18380530766</v>
      </c>
      <c r="AI1448" s="11">
        <f t="shared" si="764"/>
        <v>0</v>
      </c>
      <c r="AJ1448">
        <f t="shared" si="765"/>
        <v>0</v>
      </c>
      <c r="AK1448" t="e">
        <f t="shared" si="777"/>
        <v>#DIV/0!</v>
      </c>
      <c r="AL1448">
        <f t="shared" si="778"/>
        <v>2.3686578720000004</v>
      </c>
      <c r="AM1448" s="5">
        <f t="shared" si="779"/>
        <v>5.44</v>
      </c>
      <c r="AN1448">
        <v>0</v>
      </c>
      <c r="AO1448" s="72">
        <f t="shared" si="780"/>
        <v>1</v>
      </c>
      <c r="AP1448" s="72">
        <f t="shared" si="781"/>
        <v>0.8</v>
      </c>
      <c r="AQ1448" s="72">
        <f t="shared" si="782"/>
        <v>0.8</v>
      </c>
      <c r="AR1448" s="71" t="e">
        <f t="shared" si="783"/>
        <v>#DIV/0!</v>
      </c>
      <c r="BA1448">
        <f t="shared" si="784"/>
        <v>52</v>
      </c>
      <c r="BB1448" s="91" t="e">
        <f t="shared" si="785"/>
        <v>#DIV/0!</v>
      </c>
    </row>
    <row r="1449" spans="1:54">
      <c r="A1449" s="2" t="s">
        <v>1571</v>
      </c>
      <c r="B1449" s="7" t="s">
        <v>41392</v>
      </c>
      <c r="C1449" s="17">
        <f t="shared" si="766"/>
        <v>21.900000000000002</v>
      </c>
      <c r="D1449" s="28">
        <f t="shared" si="767"/>
        <v>181</v>
      </c>
      <c r="E1449" s="8">
        <f t="shared" si="786"/>
        <v>7</v>
      </c>
      <c r="F1449" s="2" t="s">
        <v>6561</v>
      </c>
      <c r="G1449" s="54">
        <f t="shared" si="787"/>
        <v>21</v>
      </c>
      <c r="H1449" s="20">
        <f t="shared" si="788"/>
        <v>0.55095260000000001</v>
      </c>
      <c r="I1449" s="14" t="s">
        <v>16527</v>
      </c>
      <c r="J1449" s="14" t="s">
        <v>11546</v>
      </c>
      <c r="K1449" s="14" t="s">
        <v>21487</v>
      </c>
      <c r="L1449" s="14" t="s">
        <v>26448</v>
      </c>
      <c r="M1449" s="28">
        <f t="shared" si="789"/>
        <v>10.8</v>
      </c>
      <c r="N1449" s="46">
        <f t="shared" si="768"/>
        <v>6.4</v>
      </c>
      <c r="O1449" s="17">
        <f t="shared" si="769"/>
        <v>2.2000000000000002</v>
      </c>
      <c r="P1449" s="17">
        <f t="shared" si="769"/>
        <v>7.4</v>
      </c>
      <c r="Q1449" s="124">
        <f t="shared" si="770"/>
        <v>0.2</v>
      </c>
      <c r="R1449" s="26">
        <f t="shared" si="771"/>
        <v>0.60000000000000009</v>
      </c>
      <c r="S1449" s="2" t="s">
        <v>31411</v>
      </c>
      <c r="T1449" s="2" t="s">
        <v>36390</v>
      </c>
      <c r="U1449" s="24">
        <f t="shared" si="772"/>
        <v>454.5</v>
      </c>
      <c r="V1449" s="66">
        <f t="shared" si="772"/>
        <v>404.3</v>
      </c>
      <c r="W1449" s="54">
        <f t="shared" si="773"/>
        <v>2.0999999999999996</v>
      </c>
      <c r="X1449" s="143">
        <f t="shared" si="774"/>
        <v>454.5</v>
      </c>
      <c r="Y1449" s="143">
        <f t="shared" si="775"/>
        <v>0.51999999999999991</v>
      </c>
      <c r="AD1449">
        <v>152</v>
      </c>
      <c r="AE1449">
        <v>-1</v>
      </c>
      <c r="AF1449" s="10">
        <v>37.9</v>
      </c>
      <c r="AG1449" s="10">
        <v>58.12</v>
      </c>
      <c r="AH1449" s="10">
        <f t="shared" si="776"/>
        <v>178876.66711454227</v>
      </c>
      <c r="AI1449" s="11">
        <f t="shared" si="764"/>
        <v>0</v>
      </c>
      <c r="AJ1449">
        <f t="shared" si="765"/>
        <v>0</v>
      </c>
      <c r="AK1449" t="e">
        <f t="shared" si="777"/>
        <v>#DIV/0!</v>
      </c>
      <c r="AL1449">
        <f t="shared" si="778"/>
        <v>4.3862950032000017</v>
      </c>
      <c r="AM1449" s="5">
        <f t="shared" si="779"/>
        <v>4.1800000000000006</v>
      </c>
      <c r="AN1449">
        <v>0</v>
      </c>
      <c r="AO1449" s="72">
        <f t="shared" si="780"/>
        <v>0.60000000000000009</v>
      </c>
      <c r="AP1449" s="72">
        <f t="shared" si="781"/>
        <v>0.2</v>
      </c>
      <c r="AQ1449" s="72">
        <f t="shared" si="782"/>
        <v>0.4</v>
      </c>
      <c r="AR1449" s="71" t="e">
        <f t="shared" si="783"/>
        <v>#DIV/0!</v>
      </c>
      <c r="BA1449">
        <f t="shared" si="784"/>
        <v>181</v>
      </c>
      <c r="BB1449" s="91" t="e">
        <f t="shared" si="785"/>
        <v>#DIV/0!</v>
      </c>
    </row>
    <row r="1450" spans="1:54">
      <c r="A1450" s="2" t="s">
        <v>1572</v>
      </c>
      <c r="B1450" s="7" t="s">
        <v>41393</v>
      </c>
      <c r="C1450" s="17">
        <f t="shared" si="766"/>
        <v>17.600000000000001</v>
      </c>
      <c r="D1450" s="28">
        <f t="shared" si="767"/>
        <v>269</v>
      </c>
      <c r="E1450" s="8">
        <f t="shared" si="786"/>
        <v>4</v>
      </c>
      <c r="F1450" s="2" t="s">
        <v>6562</v>
      </c>
      <c r="G1450" s="54">
        <f t="shared" si="787"/>
        <v>16.600000000000001</v>
      </c>
      <c r="H1450" s="20">
        <f t="shared" si="788"/>
        <v>0.45668979999999998</v>
      </c>
      <c r="I1450" s="14" t="s">
        <v>16528</v>
      </c>
      <c r="J1450" s="14" t="s">
        <v>11547</v>
      </c>
      <c r="K1450" s="14" t="s">
        <v>21488</v>
      </c>
      <c r="L1450" s="14" t="s">
        <v>26449</v>
      </c>
      <c r="M1450" s="28">
        <f t="shared" si="789"/>
        <v>11.1</v>
      </c>
      <c r="N1450" s="46">
        <f t="shared" si="768"/>
        <v>6.8</v>
      </c>
      <c r="O1450" s="17">
        <f t="shared" si="769"/>
        <v>0.8</v>
      </c>
      <c r="P1450" s="17">
        <f t="shared" si="769"/>
        <v>6.8000000000000007</v>
      </c>
      <c r="Q1450" s="124">
        <f t="shared" si="770"/>
        <v>0.2</v>
      </c>
      <c r="R1450" s="26">
        <f t="shared" si="771"/>
        <v>0.4</v>
      </c>
      <c r="S1450" s="2" t="s">
        <v>31412</v>
      </c>
      <c r="T1450" s="2" t="s">
        <v>36391</v>
      </c>
      <c r="U1450" s="24">
        <f t="shared" si="772"/>
        <v>541.70000000000005</v>
      </c>
      <c r="V1450" s="66">
        <f t="shared" si="772"/>
        <v>322</v>
      </c>
      <c r="W1450" s="54">
        <f t="shared" si="773"/>
        <v>1.66</v>
      </c>
      <c r="X1450" s="143">
        <f t="shared" si="774"/>
        <v>541.70000000000005</v>
      </c>
      <c r="Y1450" s="143">
        <f t="shared" si="775"/>
        <v>0.43199999999999994</v>
      </c>
      <c r="AD1450">
        <v>152</v>
      </c>
      <c r="AE1450">
        <v>-1</v>
      </c>
      <c r="AF1450" s="10">
        <v>37.9</v>
      </c>
      <c r="AG1450" s="10">
        <v>58.12</v>
      </c>
      <c r="AH1450" s="10">
        <f t="shared" si="776"/>
        <v>330160.90539251262</v>
      </c>
      <c r="AI1450" s="11">
        <f t="shared" si="764"/>
        <v>0</v>
      </c>
      <c r="AJ1450">
        <f t="shared" si="765"/>
        <v>0</v>
      </c>
      <c r="AK1450" t="e">
        <f t="shared" si="777"/>
        <v>#DIV/0!</v>
      </c>
      <c r="AL1450">
        <f t="shared" si="778"/>
        <v>1.1822429952000002</v>
      </c>
      <c r="AM1450" s="5">
        <f t="shared" si="779"/>
        <v>3.3200000000000003</v>
      </c>
      <c r="AN1450">
        <v>0</v>
      </c>
      <c r="AO1450" s="72">
        <f t="shared" si="780"/>
        <v>0.4</v>
      </c>
      <c r="AP1450" s="72">
        <f t="shared" si="781"/>
        <v>0.2</v>
      </c>
      <c r="AQ1450" s="72">
        <f t="shared" si="782"/>
        <v>0.4</v>
      </c>
      <c r="AR1450" s="71" t="e">
        <f t="shared" si="783"/>
        <v>#DIV/0!</v>
      </c>
      <c r="BA1450">
        <f t="shared" si="784"/>
        <v>269</v>
      </c>
      <c r="BB1450" s="91" t="e">
        <f t="shared" si="785"/>
        <v>#DIV/0!</v>
      </c>
    </row>
    <row r="1451" spans="1:54">
      <c r="A1451" s="2" t="s">
        <v>1573</v>
      </c>
      <c r="B1451" s="7" t="s">
        <v>41394</v>
      </c>
      <c r="C1451" s="17">
        <f t="shared" si="766"/>
        <v>33.4</v>
      </c>
      <c r="D1451" s="28">
        <f t="shared" si="767"/>
        <v>245</v>
      </c>
      <c r="E1451" s="8">
        <f t="shared" si="786"/>
        <v>9</v>
      </c>
      <c r="F1451" s="2" t="s">
        <v>6563</v>
      </c>
      <c r="G1451" s="54">
        <f t="shared" si="787"/>
        <v>32.4</v>
      </c>
      <c r="H1451" s="20">
        <f t="shared" si="788"/>
        <v>0.58478850000000004</v>
      </c>
      <c r="I1451" s="14" t="s">
        <v>16529</v>
      </c>
      <c r="J1451" s="14" t="s">
        <v>11548</v>
      </c>
      <c r="K1451" s="14" t="s">
        <v>21489</v>
      </c>
      <c r="L1451" s="14" t="s">
        <v>26450</v>
      </c>
      <c r="M1451" s="28">
        <f t="shared" si="789"/>
        <v>13.6</v>
      </c>
      <c r="N1451" s="46">
        <f t="shared" si="768"/>
        <v>6.2</v>
      </c>
      <c r="O1451" s="17">
        <f t="shared" si="769"/>
        <v>1</v>
      </c>
      <c r="P1451" s="17">
        <f t="shared" si="769"/>
        <v>1.8</v>
      </c>
      <c r="Q1451" s="124">
        <f t="shared" si="770"/>
        <v>0.8</v>
      </c>
      <c r="R1451" s="26">
        <f t="shared" si="771"/>
        <v>1.8</v>
      </c>
      <c r="S1451" s="2" t="s">
        <v>31413</v>
      </c>
      <c r="T1451" s="2" t="s">
        <v>36392</v>
      </c>
      <c r="U1451" s="24">
        <f t="shared" si="772"/>
        <v>518</v>
      </c>
      <c r="V1451" s="66">
        <f t="shared" si="772"/>
        <v>313.70000000000005</v>
      </c>
      <c r="W1451" s="54">
        <f t="shared" si="773"/>
        <v>3.2399999999999998</v>
      </c>
      <c r="X1451" s="143">
        <f t="shared" si="774"/>
        <v>518</v>
      </c>
      <c r="Y1451" s="143">
        <f t="shared" si="775"/>
        <v>0.74799999999999989</v>
      </c>
      <c r="AD1451">
        <v>152</v>
      </c>
      <c r="AE1451">
        <v>-1</v>
      </c>
      <c r="AF1451" s="10">
        <v>37.9</v>
      </c>
      <c r="AG1451" s="10">
        <v>58.12</v>
      </c>
      <c r="AH1451" s="10">
        <f t="shared" si="776"/>
        <v>340144.58153450483</v>
      </c>
      <c r="AI1451" s="11">
        <f t="shared" si="764"/>
        <v>0</v>
      </c>
      <c r="AJ1451">
        <f t="shared" si="765"/>
        <v>0</v>
      </c>
      <c r="AK1451" t="e">
        <f t="shared" si="777"/>
        <v>#DIV/0!</v>
      </c>
      <c r="AL1451">
        <f t="shared" si="778"/>
        <v>1.3452852599999998</v>
      </c>
      <c r="AM1451" s="5">
        <f t="shared" si="779"/>
        <v>6.4799999999999995</v>
      </c>
      <c r="AN1451">
        <v>0</v>
      </c>
      <c r="AO1451" s="72">
        <f t="shared" si="780"/>
        <v>1.8</v>
      </c>
      <c r="AP1451" s="72">
        <f t="shared" si="781"/>
        <v>0.8</v>
      </c>
      <c r="AQ1451" s="72">
        <f t="shared" si="782"/>
        <v>0.8</v>
      </c>
      <c r="AR1451" s="71" t="e">
        <f t="shared" si="783"/>
        <v>#DIV/0!</v>
      </c>
      <c r="BA1451">
        <f t="shared" si="784"/>
        <v>245</v>
      </c>
      <c r="BB1451" s="91" t="e">
        <f t="shared" si="785"/>
        <v>#DIV/0!</v>
      </c>
    </row>
    <row r="1452" spans="1:54">
      <c r="A1452" s="2" t="s">
        <v>1574</v>
      </c>
      <c r="B1452" s="7" t="s">
        <v>41395</v>
      </c>
      <c r="C1452" s="17">
        <f t="shared" si="766"/>
        <v>18.8</v>
      </c>
      <c r="D1452" s="28">
        <f t="shared" si="767"/>
        <v>276</v>
      </c>
      <c r="E1452" s="8">
        <f t="shared" si="786"/>
        <v>5</v>
      </c>
      <c r="F1452" s="2" t="s">
        <v>6564</v>
      </c>
      <c r="G1452" s="54">
        <f t="shared" si="787"/>
        <v>17.900000000000002</v>
      </c>
      <c r="H1452" s="20">
        <f t="shared" si="788"/>
        <v>0.73740210000000006</v>
      </c>
      <c r="I1452" s="14" t="s">
        <v>16530</v>
      </c>
      <c r="J1452" s="14" t="s">
        <v>11549</v>
      </c>
      <c r="K1452" s="14" t="s">
        <v>21490</v>
      </c>
      <c r="L1452" s="14" t="s">
        <v>26451</v>
      </c>
      <c r="M1452" s="28">
        <f t="shared" si="789"/>
        <v>10</v>
      </c>
      <c r="N1452" s="46">
        <f t="shared" si="768"/>
        <v>5.6</v>
      </c>
      <c r="O1452" s="17">
        <f t="shared" si="769"/>
        <v>1.4000000000000001</v>
      </c>
      <c r="P1452" s="17">
        <f t="shared" si="769"/>
        <v>9</v>
      </c>
      <c r="Q1452" s="124">
        <f t="shared" si="770"/>
        <v>0.2</v>
      </c>
      <c r="R1452" s="26">
        <f t="shared" si="771"/>
        <v>0.4</v>
      </c>
      <c r="S1452" s="2" t="s">
        <v>31414</v>
      </c>
      <c r="T1452" s="2" t="s">
        <v>36393</v>
      </c>
      <c r="U1452" s="24">
        <f t="shared" si="772"/>
        <v>549.4</v>
      </c>
      <c r="V1452" s="66">
        <f t="shared" si="772"/>
        <v>382.3</v>
      </c>
      <c r="W1452" s="54">
        <f t="shared" si="773"/>
        <v>1.79</v>
      </c>
      <c r="X1452" s="143">
        <f t="shared" si="774"/>
        <v>549.4</v>
      </c>
      <c r="Y1452" s="143">
        <f t="shared" si="775"/>
        <v>0.45799999999999996</v>
      </c>
      <c r="AD1452">
        <v>152</v>
      </c>
      <c r="AE1452">
        <v>-1</v>
      </c>
      <c r="AF1452" s="10">
        <v>37.9</v>
      </c>
      <c r="AG1452" s="10">
        <v>58.12</v>
      </c>
      <c r="AH1452" s="10">
        <f t="shared" si="776"/>
        <v>235707.22390045796</v>
      </c>
      <c r="AI1452" s="11">
        <f t="shared" si="764"/>
        <v>0</v>
      </c>
      <c r="AJ1452">
        <f t="shared" si="765"/>
        <v>0</v>
      </c>
      <c r="AK1452" t="e">
        <f t="shared" si="777"/>
        <v>#DIV/0!</v>
      </c>
      <c r="AL1452">
        <f t="shared" si="778"/>
        <v>1.3234934159999998</v>
      </c>
      <c r="AM1452" s="5">
        <f t="shared" si="779"/>
        <v>3.56</v>
      </c>
      <c r="AN1452">
        <v>0</v>
      </c>
      <c r="AO1452" s="72">
        <f t="shared" si="780"/>
        <v>0.4</v>
      </c>
      <c r="AP1452" s="72">
        <f t="shared" si="781"/>
        <v>0.2</v>
      </c>
      <c r="AQ1452" s="72">
        <f t="shared" si="782"/>
        <v>0.2</v>
      </c>
      <c r="AR1452" s="71" t="e">
        <f t="shared" si="783"/>
        <v>#DIV/0!</v>
      </c>
      <c r="BA1452">
        <f t="shared" si="784"/>
        <v>276</v>
      </c>
      <c r="BB1452" s="91" t="e">
        <f t="shared" si="785"/>
        <v>#DIV/0!</v>
      </c>
    </row>
    <row r="1453" spans="1:54">
      <c r="A1453" s="2" t="s">
        <v>1575</v>
      </c>
      <c r="B1453" s="7" t="s">
        <v>41396</v>
      </c>
      <c r="C1453" s="17">
        <f t="shared" si="766"/>
        <v>10.8</v>
      </c>
      <c r="D1453" s="28">
        <f t="shared" si="767"/>
        <v>94</v>
      </c>
      <c r="E1453" s="8">
        <f t="shared" si="786"/>
        <v>17</v>
      </c>
      <c r="F1453" s="2" t="s">
        <v>6565</v>
      </c>
      <c r="G1453" s="54">
        <f t="shared" si="787"/>
        <v>9.7999999999999989</v>
      </c>
      <c r="H1453" s="20">
        <f t="shared" si="788"/>
        <v>0.25919500000000001</v>
      </c>
      <c r="I1453" s="14" t="s">
        <v>16531</v>
      </c>
      <c r="J1453" s="14" t="s">
        <v>11550</v>
      </c>
      <c r="K1453" s="14" t="s">
        <v>21491</v>
      </c>
      <c r="L1453" s="14" t="s">
        <v>26452</v>
      </c>
      <c r="M1453" s="28">
        <f t="shared" si="789"/>
        <v>10.9</v>
      </c>
      <c r="N1453" s="46">
        <f t="shared" si="768"/>
        <v>5.4</v>
      </c>
      <c r="O1453" s="17">
        <f t="shared" si="769"/>
        <v>1.6</v>
      </c>
      <c r="P1453" s="17">
        <f t="shared" si="769"/>
        <v>7.2</v>
      </c>
      <c r="Q1453" s="124">
        <f t="shared" si="770"/>
        <v>1.8</v>
      </c>
      <c r="R1453" s="26">
        <f t="shared" si="771"/>
        <v>2.4000000000000004</v>
      </c>
      <c r="S1453" s="2" t="s">
        <v>31415</v>
      </c>
      <c r="T1453" s="2" t="s">
        <v>36394</v>
      </c>
      <c r="U1453" s="24">
        <f t="shared" si="772"/>
        <v>367.1</v>
      </c>
      <c r="V1453" s="66">
        <f t="shared" si="772"/>
        <v>347.90000000000003</v>
      </c>
      <c r="W1453" s="54">
        <f t="shared" si="773"/>
        <v>0.98</v>
      </c>
      <c r="X1453" s="143">
        <f t="shared" si="774"/>
        <v>367.1</v>
      </c>
      <c r="Y1453" s="143">
        <f t="shared" si="775"/>
        <v>0.29600000000000004</v>
      </c>
      <c r="AD1453">
        <v>152</v>
      </c>
      <c r="AE1453">
        <v>-1</v>
      </c>
      <c r="AF1453" s="10">
        <v>37.9</v>
      </c>
      <c r="AG1453" s="10">
        <v>58.12</v>
      </c>
      <c r="AH1453" s="10">
        <f t="shared" si="776"/>
        <v>295514.1640291721</v>
      </c>
      <c r="AI1453" s="11">
        <f t="shared" si="764"/>
        <v>0</v>
      </c>
      <c r="AJ1453">
        <f t="shared" si="765"/>
        <v>0</v>
      </c>
      <c r="AK1453" t="e">
        <f t="shared" si="777"/>
        <v>#DIV/0!</v>
      </c>
      <c r="AL1453">
        <f t="shared" si="778"/>
        <v>20.48177664</v>
      </c>
      <c r="AM1453" s="5">
        <f t="shared" si="779"/>
        <v>1.9600000000000002</v>
      </c>
      <c r="AN1453">
        <v>0</v>
      </c>
      <c r="AO1453" s="72">
        <f t="shared" si="780"/>
        <v>2.4000000000000004</v>
      </c>
      <c r="AP1453" s="72">
        <f t="shared" si="781"/>
        <v>1.8</v>
      </c>
      <c r="AQ1453" s="72">
        <f t="shared" si="782"/>
        <v>1.8</v>
      </c>
      <c r="AR1453" s="71" t="e">
        <f t="shared" si="783"/>
        <v>#DIV/0!</v>
      </c>
      <c r="BA1453">
        <f t="shared" si="784"/>
        <v>94</v>
      </c>
      <c r="BB1453" s="91" t="e">
        <f t="shared" si="785"/>
        <v>#DIV/0!</v>
      </c>
    </row>
    <row r="1454" spans="1:54">
      <c r="A1454" s="2" t="s">
        <v>1576</v>
      </c>
      <c r="B1454" s="7" t="s">
        <v>41397</v>
      </c>
      <c r="C1454" s="17">
        <f t="shared" si="766"/>
        <v>23.200000000000003</v>
      </c>
      <c r="D1454" s="28">
        <f t="shared" si="767"/>
        <v>255</v>
      </c>
      <c r="E1454" s="8">
        <f t="shared" si="786"/>
        <v>18</v>
      </c>
      <c r="F1454" s="2" t="s">
        <v>6566</v>
      </c>
      <c r="G1454" s="54">
        <f t="shared" si="787"/>
        <v>22.200000000000003</v>
      </c>
      <c r="H1454" s="20">
        <f t="shared" si="788"/>
        <v>0.46793019999999996</v>
      </c>
      <c r="I1454" s="14" t="s">
        <v>16532</v>
      </c>
      <c r="J1454" s="14" t="s">
        <v>11551</v>
      </c>
      <c r="K1454" s="14" t="s">
        <v>21492</v>
      </c>
      <c r="L1454" s="14" t="s">
        <v>26453</v>
      </c>
      <c r="M1454" s="28">
        <f t="shared" si="789"/>
        <v>13.3</v>
      </c>
      <c r="N1454" s="46">
        <f t="shared" si="768"/>
        <v>6.2</v>
      </c>
      <c r="O1454" s="17">
        <f t="shared" si="769"/>
        <v>2</v>
      </c>
      <c r="P1454" s="17">
        <f t="shared" si="769"/>
        <v>2.4000000000000004</v>
      </c>
      <c r="Q1454" s="124">
        <f t="shared" si="770"/>
        <v>1.6</v>
      </c>
      <c r="R1454" s="26">
        <f t="shared" si="771"/>
        <v>3</v>
      </c>
      <c r="S1454" s="2" t="s">
        <v>31416</v>
      </c>
      <c r="T1454" s="2" t="s">
        <v>36395</v>
      </c>
      <c r="U1454" s="24">
        <f t="shared" si="772"/>
        <v>527.70000000000005</v>
      </c>
      <c r="V1454" s="66">
        <f t="shared" si="772"/>
        <v>414.8</v>
      </c>
      <c r="W1454" s="54">
        <f t="shared" si="773"/>
        <v>2.2199999999999998</v>
      </c>
      <c r="X1454" s="143">
        <f t="shared" si="774"/>
        <v>527.70000000000005</v>
      </c>
      <c r="Y1454" s="143">
        <f t="shared" si="775"/>
        <v>0.54399999999999993</v>
      </c>
      <c r="AD1454">
        <v>152</v>
      </c>
      <c r="AE1454">
        <v>-1</v>
      </c>
      <c r="AF1454" s="10">
        <v>37.9</v>
      </c>
      <c r="AG1454" s="10">
        <v>58.12</v>
      </c>
      <c r="AH1454" s="10">
        <f t="shared" si="776"/>
        <v>136434.14473884919</v>
      </c>
      <c r="AI1454" s="11">
        <f t="shared" si="764"/>
        <v>0</v>
      </c>
      <c r="AJ1454">
        <f t="shared" si="765"/>
        <v>0</v>
      </c>
      <c r="AK1454" t="e">
        <f t="shared" si="777"/>
        <v>#DIV/0!</v>
      </c>
      <c r="AL1454">
        <f t="shared" si="778"/>
        <v>7.6618051200000021</v>
      </c>
      <c r="AM1454" s="5">
        <f t="shared" si="779"/>
        <v>4.4400000000000004</v>
      </c>
      <c r="AN1454">
        <v>0</v>
      </c>
      <c r="AO1454" s="72">
        <f t="shared" si="780"/>
        <v>3</v>
      </c>
      <c r="AP1454" s="72">
        <f t="shared" si="781"/>
        <v>1.6</v>
      </c>
      <c r="AQ1454" s="72">
        <f t="shared" si="782"/>
        <v>1.6</v>
      </c>
      <c r="AR1454" s="71" t="e">
        <f t="shared" si="783"/>
        <v>#DIV/0!</v>
      </c>
      <c r="BA1454">
        <f t="shared" si="784"/>
        <v>255</v>
      </c>
      <c r="BB1454" s="91" t="e">
        <f t="shared" si="785"/>
        <v>#DIV/0!</v>
      </c>
    </row>
    <row r="1455" spans="1:54">
      <c r="A1455" s="2" t="s">
        <v>1577</v>
      </c>
      <c r="B1455" s="7" t="s">
        <v>41398</v>
      </c>
      <c r="C1455" s="17">
        <f t="shared" si="766"/>
        <v>37.800000000000004</v>
      </c>
      <c r="D1455" s="28">
        <f t="shared" si="767"/>
        <v>228</v>
      </c>
      <c r="E1455" s="8">
        <f t="shared" si="786"/>
        <v>5</v>
      </c>
      <c r="F1455" s="2" t="s">
        <v>6567</v>
      </c>
      <c r="G1455" s="54">
        <f t="shared" si="787"/>
        <v>36.9</v>
      </c>
      <c r="H1455" s="20">
        <f t="shared" si="788"/>
        <v>0.82844220000000002</v>
      </c>
      <c r="I1455" s="14" t="s">
        <v>16533</v>
      </c>
      <c r="J1455" s="14" t="s">
        <v>11552</v>
      </c>
      <c r="K1455" s="14" t="s">
        <v>21493</v>
      </c>
      <c r="L1455" s="14" t="s">
        <v>26454</v>
      </c>
      <c r="M1455" s="28">
        <f t="shared" si="789"/>
        <v>10.8</v>
      </c>
      <c r="N1455" s="46">
        <f t="shared" si="768"/>
        <v>5</v>
      </c>
      <c r="O1455" s="17">
        <f t="shared" si="769"/>
        <v>0.60000000000000009</v>
      </c>
      <c r="P1455" s="17">
        <f t="shared" si="769"/>
        <v>7.4</v>
      </c>
      <c r="Q1455" s="124">
        <f t="shared" si="770"/>
        <v>0.4</v>
      </c>
      <c r="R1455" s="26">
        <f t="shared" si="771"/>
        <v>2</v>
      </c>
      <c r="S1455" s="2" t="s">
        <v>31417</v>
      </c>
      <c r="T1455" s="2" t="s">
        <v>36396</v>
      </c>
      <c r="U1455" s="24">
        <f t="shared" si="772"/>
        <v>501.1</v>
      </c>
      <c r="V1455" s="66">
        <f t="shared" si="772"/>
        <v>418.20000000000005</v>
      </c>
      <c r="W1455" s="54">
        <f t="shared" si="773"/>
        <v>3.69</v>
      </c>
      <c r="X1455" s="143">
        <f t="shared" si="774"/>
        <v>501.1</v>
      </c>
      <c r="Y1455" s="143">
        <f t="shared" si="775"/>
        <v>0.83799999999999997</v>
      </c>
      <c r="AD1455">
        <v>152</v>
      </c>
      <c r="AE1455">
        <v>-1</v>
      </c>
      <c r="AF1455" s="10">
        <v>37.9</v>
      </c>
      <c r="AG1455" s="10">
        <v>58.12</v>
      </c>
      <c r="AH1455" s="10">
        <f t="shared" si="776"/>
        <v>117080.30449817177</v>
      </c>
      <c r="AI1455" s="11">
        <f t="shared" si="764"/>
        <v>0</v>
      </c>
      <c r="AJ1455">
        <f t="shared" si="765"/>
        <v>0</v>
      </c>
      <c r="AK1455" t="e">
        <f t="shared" si="777"/>
        <v>#DIV/0!</v>
      </c>
      <c r="AL1455">
        <f t="shared" si="778"/>
        <v>1.5234332640000001</v>
      </c>
      <c r="AM1455" s="5">
        <f t="shared" si="779"/>
        <v>7.3600000000000012</v>
      </c>
      <c r="AN1455">
        <v>0</v>
      </c>
      <c r="AO1455" s="72">
        <f t="shared" si="780"/>
        <v>2</v>
      </c>
      <c r="AP1455" s="72">
        <f t="shared" si="781"/>
        <v>0.4</v>
      </c>
      <c r="AQ1455" s="72">
        <f t="shared" si="782"/>
        <v>0.4</v>
      </c>
      <c r="AR1455" s="71" t="e">
        <f t="shared" si="783"/>
        <v>#DIV/0!</v>
      </c>
      <c r="BA1455">
        <f t="shared" si="784"/>
        <v>228</v>
      </c>
      <c r="BB1455" s="91" t="e">
        <f t="shared" si="785"/>
        <v>#DIV/0!</v>
      </c>
    </row>
    <row r="1456" spans="1:54">
      <c r="A1456" s="2" t="s">
        <v>1578</v>
      </c>
      <c r="B1456" s="7" t="s">
        <v>41399</v>
      </c>
      <c r="C1456" s="17">
        <f t="shared" si="766"/>
        <v>21.5</v>
      </c>
      <c r="D1456" s="28">
        <f t="shared" si="767"/>
        <v>78</v>
      </c>
      <c r="E1456" s="8">
        <f t="shared" si="786"/>
        <v>9</v>
      </c>
      <c r="F1456" s="2" t="s">
        <v>6568</v>
      </c>
      <c r="G1456" s="54">
        <f t="shared" si="787"/>
        <v>20.5</v>
      </c>
      <c r="H1456" s="20">
        <f t="shared" si="788"/>
        <v>0.74615390000000004</v>
      </c>
      <c r="I1456" s="14" t="s">
        <v>16534</v>
      </c>
      <c r="J1456" s="14" t="s">
        <v>11553</v>
      </c>
      <c r="K1456" s="14" t="s">
        <v>21494</v>
      </c>
      <c r="L1456" s="14" t="s">
        <v>26455</v>
      </c>
      <c r="M1456" s="28">
        <f t="shared" si="789"/>
        <v>9.8999999999999986</v>
      </c>
      <c r="N1456" s="46">
        <f t="shared" si="768"/>
        <v>6</v>
      </c>
      <c r="O1456" s="17">
        <f t="shared" si="769"/>
        <v>1.4000000000000001</v>
      </c>
      <c r="P1456" s="17">
        <f t="shared" si="769"/>
        <v>9.2000000000000011</v>
      </c>
      <c r="Q1456" s="124">
        <f t="shared" si="770"/>
        <v>0.60000000000000009</v>
      </c>
      <c r="R1456" s="26">
        <f t="shared" si="771"/>
        <v>2.2000000000000002</v>
      </c>
      <c r="S1456" s="2" t="s">
        <v>31418</v>
      </c>
      <c r="T1456" s="2" t="s">
        <v>36397</v>
      </c>
      <c r="U1456" s="24">
        <f t="shared" si="772"/>
        <v>351.5</v>
      </c>
      <c r="V1456" s="66">
        <f t="shared" si="772"/>
        <v>290.5</v>
      </c>
      <c r="W1456" s="54">
        <f t="shared" si="773"/>
        <v>2.0499999999999998</v>
      </c>
      <c r="X1456" s="143">
        <f t="shared" si="774"/>
        <v>351.5</v>
      </c>
      <c r="Y1456" s="143">
        <f t="shared" si="775"/>
        <v>0.51</v>
      </c>
      <c r="AD1456">
        <v>152</v>
      </c>
      <c r="AE1456">
        <v>-1</v>
      </c>
      <c r="AF1456" s="10">
        <v>37.9</v>
      </c>
      <c r="AG1456" s="10">
        <v>58.12</v>
      </c>
      <c r="AH1456" s="10">
        <f t="shared" si="776"/>
        <v>365760.77432418009</v>
      </c>
      <c r="AI1456" s="11">
        <f t="shared" si="764"/>
        <v>0</v>
      </c>
      <c r="AJ1456">
        <f t="shared" si="765"/>
        <v>0</v>
      </c>
      <c r="AK1456" t="e">
        <f t="shared" si="777"/>
        <v>#DIV/0!</v>
      </c>
      <c r="AL1456">
        <f t="shared" si="778"/>
        <v>7.1929830896000011</v>
      </c>
      <c r="AM1456" s="5">
        <f t="shared" si="779"/>
        <v>4.0999999999999996</v>
      </c>
      <c r="AN1456">
        <v>0</v>
      </c>
      <c r="AO1456" s="72">
        <f t="shared" si="780"/>
        <v>2.2000000000000002</v>
      </c>
      <c r="AP1456" s="72">
        <f t="shared" si="781"/>
        <v>0.60000000000000009</v>
      </c>
      <c r="AQ1456" s="72">
        <f t="shared" si="782"/>
        <v>0.60000000000000009</v>
      </c>
      <c r="AR1456" s="71" t="e">
        <f t="shared" si="783"/>
        <v>#DIV/0!</v>
      </c>
      <c r="BA1456">
        <f t="shared" si="784"/>
        <v>78</v>
      </c>
      <c r="BB1456" s="91" t="e">
        <f t="shared" si="785"/>
        <v>#DIV/0!</v>
      </c>
    </row>
    <row r="1457" spans="1:54">
      <c r="A1457" s="2" t="s">
        <v>1579</v>
      </c>
      <c r="B1457" s="7" t="s">
        <v>41400</v>
      </c>
      <c r="C1457" s="17">
        <f t="shared" si="766"/>
        <v>26</v>
      </c>
      <c r="D1457" s="28">
        <f t="shared" si="767"/>
        <v>165</v>
      </c>
      <c r="E1457" s="8">
        <f t="shared" si="786"/>
        <v>6</v>
      </c>
      <c r="F1457" s="2" t="s">
        <v>6569</v>
      </c>
      <c r="G1457" s="54">
        <f t="shared" si="787"/>
        <v>25.1</v>
      </c>
      <c r="H1457" s="20">
        <f t="shared" si="788"/>
        <v>0.87272360000000004</v>
      </c>
      <c r="I1457" s="14" t="s">
        <v>16535</v>
      </c>
      <c r="J1457" s="14" t="s">
        <v>11554</v>
      </c>
      <c r="K1457" s="14" t="s">
        <v>21495</v>
      </c>
      <c r="L1457" s="14" t="s">
        <v>26456</v>
      </c>
      <c r="M1457" s="28">
        <f t="shared" si="789"/>
        <v>13.7</v>
      </c>
      <c r="N1457" s="46">
        <f t="shared" si="768"/>
        <v>6.4</v>
      </c>
      <c r="O1457" s="17">
        <f t="shared" si="769"/>
        <v>1</v>
      </c>
      <c r="P1457" s="17">
        <f t="shared" si="769"/>
        <v>1.6</v>
      </c>
      <c r="Q1457" s="124">
        <f t="shared" si="770"/>
        <v>0.4</v>
      </c>
      <c r="R1457" s="26">
        <f t="shared" si="771"/>
        <v>2.6</v>
      </c>
      <c r="S1457" s="2" t="s">
        <v>31419</v>
      </c>
      <c r="T1457" s="2" t="s">
        <v>36398</v>
      </c>
      <c r="U1457" s="24">
        <f t="shared" si="772"/>
        <v>437.6</v>
      </c>
      <c r="V1457" s="66">
        <f t="shared" si="772"/>
        <v>384.20000000000005</v>
      </c>
      <c r="W1457" s="54">
        <f t="shared" si="773"/>
        <v>2.5099999999999998</v>
      </c>
      <c r="X1457" s="143">
        <f t="shared" si="774"/>
        <v>437.6</v>
      </c>
      <c r="Y1457" s="143">
        <f t="shared" si="775"/>
        <v>0.60199999999999998</v>
      </c>
      <c r="AD1457">
        <v>152</v>
      </c>
      <c r="AE1457">
        <v>-1</v>
      </c>
      <c r="AF1457" s="10">
        <v>37.9</v>
      </c>
      <c r="AG1457" s="10">
        <v>58.12</v>
      </c>
      <c r="AH1457" s="10">
        <f t="shared" si="776"/>
        <v>231779.71888571765</v>
      </c>
      <c r="AI1457" s="11">
        <f t="shared" si="764"/>
        <v>0</v>
      </c>
      <c r="AJ1457">
        <f t="shared" si="765"/>
        <v>0</v>
      </c>
      <c r="AK1457" t="e">
        <f t="shared" si="777"/>
        <v>#DIV/0!</v>
      </c>
      <c r="AL1457">
        <f t="shared" si="778"/>
        <v>0.52946982399999987</v>
      </c>
      <c r="AM1457" s="5">
        <f t="shared" si="779"/>
        <v>5</v>
      </c>
      <c r="AN1457">
        <v>0</v>
      </c>
      <c r="AO1457" s="72">
        <f t="shared" si="780"/>
        <v>2.6</v>
      </c>
      <c r="AP1457" s="72">
        <f t="shared" si="781"/>
        <v>0.4</v>
      </c>
      <c r="AQ1457" s="72">
        <f t="shared" si="782"/>
        <v>0.4</v>
      </c>
      <c r="AR1457" s="71" t="e">
        <f t="shared" si="783"/>
        <v>#DIV/0!</v>
      </c>
      <c r="BA1457">
        <f t="shared" si="784"/>
        <v>165</v>
      </c>
      <c r="BB1457" s="91" t="e">
        <f t="shared" si="785"/>
        <v>#DIV/0!</v>
      </c>
    </row>
    <row r="1458" spans="1:54">
      <c r="A1458" s="2" t="s">
        <v>1580</v>
      </c>
      <c r="B1458" s="7" t="s">
        <v>41401</v>
      </c>
      <c r="C1458" s="17">
        <f t="shared" si="766"/>
        <v>18.3</v>
      </c>
      <c r="D1458" s="28">
        <f t="shared" si="767"/>
        <v>256</v>
      </c>
      <c r="E1458" s="8">
        <f t="shared" si="786"/>
        <v>10</v>
      </c>
      <c r="F1458" s="2" t="s">
        <v>6570</v>
      </c>
      <c r="G1458" s="54">
        <f t="shared" si="787"/>
        <v>17.400000000000002</v>
      </c>
      <c r="H1458" s="20">
        <f t="shared" si="788"/>
        <v>0.36154059999999999</v>
      </c>
      <c r="I1458" s="14" t="s">
        <v>16536</v>
      </c>
      <c r="J1458" s="14" t="s">
        <v>11555</v>
      </c>
      <c r="K1458" s="14" t="s">
        <v>21496</v>
      </c>
      <c r="L1458" s="14" t="s">
        <v>26457</v>
      </c>
      <c r="M1458" s="28">
        <f t="shared" si="789"/>
        <v>13.7</v>
      </c>
      <c r="N1458" s="46">
        <f t="shared" si="768"/>
        <v>5.2</v>
      </c>
      <c r="O1458" s="17">
        <f t="shared" si="769"/>
        <v>2.2000000000000002</v>
      </c>
      <c r="P1458" s="17">
        <f t="shared" si="769"/>
        <v>1.6</v>
      </c>
      <c r="Q1458" s="124">
        <f t="shared" si="770"/>
        <v>0.60000000000000009</v>
      </c>
      <c r="R1458" s="26">
        <f t="shared" si="771"/>
        <v>1</v>
      </c>
      <c r="S1458" s="2" t="s">
        <v>31420</v>
      </c>
      <c r="T1458" s="2" t="s">
        <v>36399</v>
      </c>
      <c r="U1458" s="24">
        <f t="shared" si="772"/>
        <v>529.5</v>
      </c>
      <c r="V1458" s="66">
        <f t="shared" si="772"/>
        <v>334</v>
      </c>
      <c r="W1458" s="54">
        <f t="shared" si="773"/>
        <v>1.74</v>
      </c>
      <c r="X1458" s="143">
        <f t="shared" si="774"/>
        <v>529.5</v>
      </c>
      <c r="Y1458" s="143">
        <f t="shared" si="775"/>
        <v>0.44799999999999995</v>
      </c>
      <c r="AD1458">
        <v>152</v>
      </c>
      <c r="AE1458">
        <v>-1</v>
      </c>
      <c r="AF1458" s="10">
        <v>37.9</v>
      </c>
      <c r="AG1458" s="10">
        <v>58.12</v>
      </c>
      <c r="AH1458" s="10">
        <f t="shared" si="776"/>
        <v>314921.38561438682</v>
      </c>
      <c r="AI1458" s="11">
        <f t="shared" si="764"/>
        <v>0</v>
      </c>
      <c r="AJ1458">
        <f t="shared" si="765"/>
        <v>0</v>
      </c>
      <c r="AK1458" t="e">
        <f t="shared" si="777"/>
        <v>#DIV/0!</v>
      </c>
      <c r="AL1458">
        <f t="shared" si="778"/>
        <v>2.2473770880000004</v>
      </c>
      <c r="AM1458" s="5">
        <f t="shared" si="779"/>
        <v>3.46</v>
      </c>
      <c r="AN1458">
        <v>0</v>
      </c>
      <c r="AO1458" s="72">
        <f t="shared" si="780"/>
        <v>1</v>
      </c>
      <c r="AP1458" s="72">
        <f t="shared" si="781"/>
        <v>0.60000000000000009</v>
      </c>
      <c r="AQ1458" s="72">
        <f t="shared" si="782"/>
        <v>0.8</v>
      </c>
      <c r="AR1458" s="71" t="e">
        <f t="shared" si="783"/>
        <v>#DIV/0!</v>
      </c>
      <c r="BA1458">
        <f t="shared" si="784"/>
        <v>256</v>
      </c>
      <c r="BB1458" s="91" t="e">
        <f t="shared" si="785"/>
        <v>#DIV/0!</v>
      </c>
    </row>
    <row r="1459" spans="1:54">
      <c r="A1459" s="2" t="s">
        <v>1581</v>
      </c>
      <c r="B1459" s="7" t="s">
        <v>41402</v>
      </c>
      <c r="C1459" s="17">
        <f t="shared" si="766"/>
        <v>19.8</v>
      </c>
      <c r="D1459" s="28">
        <f t="shared" si="767"/>
        <v>235</v>
      </c>
      <c r="E1459" s="8">
        <f t="shared" si="786"/>
        <v>7</v>
      </c>
      <c r="F1459" s="2" t="s">
        <v>6571</v>
      </c>
      <c r="G1459" s="54">
        <f t="shared" si="787"/>
        <v>18.8</v>
      </c>
      <c r="H1459" s="20">
        <f t="shared" si="788"/>
        <v>0.74312129999999998</v>
      </c>
      <c r="I1459" s="14" t="s">
        <v>16537</v>
      </c>
      <c r="J1459" s="14" t="s">
        <v>11556</v>
      </c>
      <c r="K1459" s="14" t="s">
        <v>21497</v>
      </c>
      <c r="L1459" s="14" t="s">
        <v>26458</v>
      </c>
      <c r="M1459" s="28">
        <f t="shared" si="789"/>
        <v>13.1</v>
      </c>
      <c r="N1459" s="46">
        <f t="shared" si="768"/>
        <v>5.6</v>
      </c>
      <c r="O1459" s="17">
        <f t="shared" si="769"/>
        <v>2.6</v>
      </c>
      <c r="P1459" s="17">
        <f t="shared" si="769"/>
        <v>2.8000000000000003</v>
      </c>
      <c r="Q1459" s="124">
        <f t="shared" si="770"/>
        <v>0.2</v>
      </c>
      <c r="R1459" s="26">
        <f t="shared" si="771"/>
        <v>0.8</v>
      </c>
      <c r="S1459" s="2" t="s">
        <v>31421</v>
      </c>
      <c r="T1459" s="2" t="s">
        <v>36400</v>
      </c>
      <c r="U1459" s="24">
        <f t="shared" si="772"/>
        <v>508.40000000000003</v>
      </c>
      <c r="V1459" s="66">
        <f t="shared" si="772"/>
        <v>383</v>
      </c>
      <c r="W1459" s="54">
        <f t="shared" si="773"/>
        <v>1.8800000000000001</v>
      </c>
      <c r="X1459" s="143">
        <f t="shared" si="774"/>
        <v>508.40000000000003</v>
      </c>
      <c r="Y1459" s="143">
        <f t="shared" si="775"/>
        <v>0.47599999999999998</v>
      </c>
      <c r="AD1459">
        <v>152</v>
      </c>
      <c r="AE1459">
        <v>-1</v>
      </c>
      <c r="AF1459" s="10">
        <v>37.9</v>
      </c>
      <c r="AG1459" s="10">
        <v>58.12</v>
      </c>
      <c r="AH1459" s="10">
        <f t="shared" si="776"/>
        <v>234329.3038883952</v>
      </c>
      <c r="AI1459" s="11">
        <f t="shared" si="764"/>
        <v>0</v>
      </c>
      <c r="AJ1459">
        <f t="shared" si="765"/>
        <v>0</v>
      </c>
      <c r="AK1459" t="e">
        <f t="shared" si="777"/>
        <v>#DIV/0!</v>
      </c>
      <c r="AL1459">
        <f t="shared" si="778"/>
        <v>1.4960615488000002</v>
      </c>
      <c r="AM1459" s="5">
        <f t="shared" si="779"/>
        <v>3.7600000000000002</v>
      </c>
      <c r="AN1459">
        <v>0</v>
      </c>
      <c r="AO1459" s="72">
        <f t="shared" si="780"/>
        <v>0.8</v>
      </c>
      <c r="AP1459" s="72">
        <f t="shared" si="781"/>
        <v>0.2</v>
      </c>
      <c r="AQ1459" s="72">
        <f t="shared" si="782"/>
        <v>0.4</v>
      </c>
      <c r="AR1459" s="71" t="e">
        <f t="shared" si="783"/>
        <v>#DIV/0!</v>
      </c>
      <c r="BA1459">
        <f t="shared" si="784"/>
        <v>235</v>
      </c>
      <c r="BB1459" s="91" t="e">
        <f t="shared" si="785"/>
        <v>#DIV/0!</v>
      </c>
    </row>
    <row r="1460" spans="1:54">
      <c r="A1460" s="2" t="s">
        <v>1582</v>
      </c>
      <c r="B1460" s="7" t="s">
        <v>41403</v>
      </c>
      <c r="C1460" s="17">
        <f t="shared" si="766"/>
        <v>35.9</v>
      </c>
      <c r="D1460" s="28">
        <f t="shared" si="767"/>
        <v>50</v>
      </c>
      <c r="E1460" s="8">
        <f t="shared" si="786"/>
        <v>12</v>
      </c>
      <c r="F1460" s="2" t="s">
        <v>6572</v>
      </c>
      <c r="G1460" s="54">
        <f t="shared" si="787"/>
        <v>35</v>
      </c>
      <c r="H1460" s="20">
        <f t="shared" si="788"/>
        <v>0.37257440000000003</v>
      </c>
      <c r="I1460" s="14" t="s">
        <v>16538</v>
      </c>
      <c r="J1460" s="14" t="s">
        <v>11557</v>
      </c>
      <c r="K1460" s="14" t="s">
        <v>21498</v>
      </c>
      <c r="L1460" s="14" t="s">
        <v>26459</v>
      </c>
      <c r="M1460" s="28">
        <f t="shared" si="789"/>
        <v>10.6</v>
      </c>
      <c r="N1460" s="46">
        <f t="shared" si="768"/>
        <v>6.2</v>
      </c>
      <c r="O1460" s="17">
        <f t="shared" si="769"/>
        <v>0.8</v>
      </c>
      <c r="P1460" s="17">
        <f t="shared" si="769"/>
        <v>7.8000000000000007</v>
      </c>
      <c r="Q1460" s="124">
        <f t="shared" si="770"/>
        <v>1.8</v>
      </c>
      <c r="R1460" s="26">
        <f t="shared" si="771"/>
        <v>2.8000000000000003</v>
      </c>
      <c r="S1460" s="2" t="s">
        <v>31422</v>
      </c>
      <c r="T1460" s="2" t="s">
        <v>36401</v>
      </c>
      <c r="U1460" s="24">
        <f t="shared" si="772"/>
        <v>323.5</v>
      </c>
      <c r="V1460" s="66">
        <f t="shared" si="772"/>
        <v>294.3</v>
      </c>
      <c r="W1460" s="54">
        <f t="shared" si="773"/>
        <v>3.5</v>
      </c>
      <c r="X1460" s="143">
        <f t="shared" si="774"/>
        <v>323.5</v>
      </c>
      <c r="Y1460" s="143">
        <f t="shared" si="775"/>
        <v>0.79999999999999993</v>
      </c>
      <c r="AD1460">
        <v>152</v>
      </c>
      <c r="AE1460">
        <v>-1</v>
      </c>
      <c r="AF1460" s="10">
        <v>37.9</v>
      </c>
      <c r="AG1460" s="10">
        <v>58.12</v>
      </c>
      <c r="AH1460" s="10">
        <f t="shared" si="776"/>
        <v>361710.55936817429</v>
      </c>
      <c r="AI1460" s="11">
        <f t="shared" si="764"/>
        <v>0</v>
      </c>
      <c r="AJ1460">
        <f t="shared" si="765"/>
        <v>0</v>
      </c>
      <c r="AK1460" t="e">
        <f t="shared" si="777"/>
        <v>#DIV/0!</v>
      </c>
      <c r="AL1460">
        <f t="shared" si="778"/>
        <v>10.962380083200003</v>
      </c>
      <c r="AM1460" s="5">
        <f t="shared" si="779"/>
        <v>6.9799999999999995</v>
      </c>
      <c r="AN1460">
        <v>0</v>
      </c>
      <c r="AO1460" s="72">
        <f t="shared" si="780"/>
        <v>2.8000000000000003</v>
      </c>
      <c r="AP1460" s="72">
        <f t="shared" si="781"/>
        <v>1.8</v>
      </c>
      <c r="AQ1460" s="72">
        <f t="shared" si="782"/>
        <v>1.8</v>
      </c>
      <c r="AR1460" s="71" t="e">
        <f t="shared" si="783"/>
        <v>#DIV/0!</v>
      </c>
      <c r="BA1460">
        <f t="shared" si="784"/>
        <v>50</v>
      </c>
      <c r="BB1460" s="91" t="e">
        <f t="shared" si="785"/>
        <v>#DIV/0!</v>
      </c>
    </row>
    <row r="1461" spans="1:54">
      <c r="A1461" s="2" t="s">
        <v>1583</v>
      </c>
      <c r="B1461" s="7" t="s">
        <v>41404</v>
      </c>
      <c r="C1461" s="17">
        <f t="shared" si="766"/>
        <v>25</v>
      </c>
      <c r="D1461" s="28">
        <f t="shared" si="767"/>
        <v>236</v>
      </c>
      <c r="E1461" s="8">
        <f t="shared" si="786"/>
        <v>8</v>
      </c>
      <c r="F1461" s="2" t="s">
        <v>6573</v>
      </c>
      <c r="G1461" s="54">
        <f t="shared" si="787"/>
        <v>24</v>
      </c>
      <c r="H1461" s="20">
        <f t="shared" si="788"/>
        <v>0.838727</v>
      </c>
      <c r="I1461" s="14" t="s">
        <v>16539</v>
      </c>
      <c r="J1461" s="14" t="s">
        <v>11558</v>
      </c>
      <c r="K1461" s="14" t="s">
        <v>21499</v>
      </c>
      <c r="L1461" s="14" t="s">
        <v>26460</v>
      </c>
      <c r="M1461" s="28">
        <f t="shared" si="789"/>
        <v>11.1</v>
      </c>
      <c r="N1461" s="46">
        <f t="shared" si="768"/>
        <v>6.2</v>
      </c>
      <c r="O1461" s="17">
        <f t="shared" si="769"/>
        <v>1.8</v>
      </c>
      <c r="P1461" s="17">
        <f t="shared" si="769"/>
        <v>6.8000000000000007</v>
      </c>
      <c r="Q1461" s="124">
        <f t="shared" si="770"/>
        <v>0.4</v>
      </c>
      <c r="R1461" s="26">
        <f t="shared" si="771"/>
        <v>2.2000000000000002</v>
      </c>
      <c r="S1461" s="2" t="s">
        <v>31423</v>
      </c>
      <c r="T1461" s="2" t="s">
        <v>36402</v>
      </c>
      <c r="U1461" s="24">
        <f t="shared" si="772"/>
        <v>508.70000000000005</v>
      </c>
      <c r="V1461" s="66">
        <f t="shared" si="772"/>
        <v>365.3</v>
      </c>
      <c r="W1461" s="54">
        <f t="shared" si="773"/>
        <v>2.4</v>
      </c>
      <c r="X1461" s="143">
        <f t="shared" si="774"/>
        <v>508.70000000000005</v>
      </c>
      <c r="Y1461" s="143">
        <f t="shared" si="775"/>
        <v>0.57999999999999996</v>
      </c>
      <c r="AD1461">
        <v>152</v>
      </c>
      <c r="AE1461">
        <v>-1</v>
      </c>
      <c r="AF1461" s="10">
        <v>37.9</v>
      </c>
      <c r="AG1461" s="10">
        <v>58.12</v>
      </c>
      <c r="AH1461" s="10">
        <f t="shared" si="776"/>
        <v>267961.90970337548</v>
      </c>
      <c r="AI1461" s="11">
        <f t="shared" si="764"/>
        <v>0</v>
      </c>
      <c r="AJ1461">
        <f t="shared" si="765"/>
        <v>0</v>
      </c>
      <c r="AK1461" t="e">
        <f t="shared" si="777"/>
        <v>#DIV/0!</v>
      </c>
      <c r="AL1461">
        <f t="shared" si="778"/>
        <v>4.342759344000001</v>
      </c>
      <c r="AM1461" s="5">
        <f t="shared" si="779"/>
        <v>4.8</v>
      </c>
      <c r="AN1461">
        <v>0</v>
      </c>
      <c r="AO1461" s="72">
        <f t="shared" si="780"/>
        <v>2.2000000000000002</v>
      </c>
      <c r="AP1461" s="72">
        <f t="shared" si="781"/>
        <v>0.4</v>
      </c>
      <c r="AQ1461" s="72">
        <f t="shared" si="782"/>
        <v>0.4</v>
      </c>
      <c r="AR1461" s="71" t="e">
        <f t="shared" si="783"/>
        <v>#DIV/0!</v>
      </c>
      <c r="BA1461">
        <f t="shared" si="784"/>
        <v>236</v>
      </c>
      <c r="BB1461" s="91" t="e">
        <f t="shared" si="785"/>
        <v>#DIV/0!</v>
      </c>
    </row>
    <row r="1462" spans="1:54">
      <c r="A1462" s="2" t="s">
        <v>1584</v>
      </c>
      <c r="B1462" s="7" t="s">
        <v>41405</v>
      </c>
      <c r="C1462" s="17">
        <f t="shared" si="766"/>
        <v>37.9</v>
      </c>
      <c r="D1462" s="28">
        <f t="shared" si="767"/>
        <v>268</v>
      </c>
      <c r="E1462" s="8">
        <f t="shared" si="786"/>
        <v>8</v>
      </c>
      <c r="F1462" s="2" t="s">
        <v>6574</v>
      </c>
      <c r="G1462" s="54">
        <f t="shared" si="787"/>
        <v>36.9</v>
      </c>
      <c r="H1462" s="20">
        <f t="shared" si="788"/>
        <v>0.72801569999999993</v>
      </c>
      <c r="I1462" s="14" t="s">
        <v>16540</v>
      </c>
      <c r="J1462" s="14" t="s">
        <v>11559</v>
      </c>
      <c r="K1462" s="14" t="s">
        <v>21500</v>
      </c>
      <c r="L1462" s="14" t="s">
        <v>26461</v>
      </c>
      <c r="M1462" s="28">
        <f t="shared" si="789"/>
        <v>13.1</v>
      </c>
      <c r="N1462" s="46">
        <f t="shared" si="768"/>
        <v>7</v>
      </c>
      <c r="O1462" s="17">
        <f t="shared" si="769"/>
        <v>1</v>
      </c>
      <c r="P1462" s="17">
        <f t="shared" si="769"/>
        <v>2.8000000000000003</v>
      </c>
      <c r="Q1462" s="124">
        <f t="shared" si="770"/>
        <v>0.60000000000000009</v>
      </c>
      <c r="R1462" s="26">
        <f t="shared" si="771"/>
        <v>2</v>
      </c>
      <c r="S1462" s="2" t="s">
        <v>31424</v>
      </c>
      <c r="T1462" s="2" t="s">
        <v>36403</v>
      </c>
      <c r="U1462" s="24">
        <f t="shared" si="772"/>
        <v>540.6</v>
      </c>
      <c r="V1462" s="66">
        <f t="shared" si="772"/>
        <v>290.40000000000003</v>
      </c>
      <c r="W1462" s="54">
        <f t="shared" si="773"/>
        <v>3.69</v>
      </c>
      <c r="X1462" s="143">
        <f t="shared" si="774"/>
        <v>540.6</v>
      </c>
      <c r="Y1462" s="143">
        <f t="shared" si="775"/>
        <v>0.83799999999999997</v>
      </c>
      <c r="AD1462">
        <v>152</v>
      </c>
      <c r="AE1462">
        <v>-1</v>
      </c>
      <c r="AF1462" s="10">
        <v>37.9</v>
      </c>
      <c r="AG1462" s="10">
        <v>58.12</v>
      </c>
      <c r="AH1462" s="10">
        <f t="shared" si="776"/>
        <v>365831.76978333411</v>
      </c>
      <c r="AI1462" s="11">
        <f t="shared" ref="AI1462:AI1525" si="790">1-EXP(-2.63*(AA1462/AH1462)*(AD1462-AE1462)*(1-((AD1462-T1462)/(AD1462-AE1462))^0.38))</f>
        <v>0</v>
      </c>
      <c r="AJ1462">
        <f t="shared" ref="AJ1462:AJ1525" si="791">H1462*P1462*O1462*R1462*AB1462</f>
        <v>0</v>
      </c>
      <c r="AK1462" t="e">
        <f t="shared" si="777"/>
        <v>#DIV/0!</v>
      </c>
      <c r="AL1462">
        <f t="shared" si="778"/>
        <v>1.5231120800000004</v>
      </c>
      <c r="AM1462" s="5">
        <f t="shared" si="779"/>
        <v>7.38</v>
      </c>
      <c r="AN1462">
        <v>0</v>
      </c>
      <c r="AO1462" s="72">
        <f t="shared" si="780"/>
        <v>2</v>
      </c>
      <c r="AP1462" s="72">
        <f t="shared" si="781"/>
        <v>0.60000000000000009</v>
      </c>
      <c r="AQ1462" s="72">
        <f t="shared" si="782"/>
        <v>0.60000000000000009</v>
      </c>
      <c r="AR1462" s="71" t="e">
        <f t="shared" si="783"/>
        <v>#DIV/0!</v>
      </c>
      <c r="BA1462">
        <f t="shared" si="784"/>
        <v>268</v>
      </c>
      <c r="BB1462" s="91" t="e">
        <f t="shared" si="785"/>
        <v>#DIV/0!</v>
      </c>
    </row>
    <row r="1463" spans="1:54">
      <c r="A1463" s="2" t="s">
        <v>1585</v>
      </c>
      <c r="B1463" s="7" t="s">
        <v>41406</v>
      </c>
      <c r="C1463" s="17">
        <f t="shared" si="766"/>
        <v>30.1</v>
      </c>
      <c r="D1463" s="28">
        <f t="shared" si="767"/>
        <v>219</v>
      </c>
      <c r="E1463" s="8">
        <f t="shared" si="786"/>
        <v>8</v>
      </c>
      <c r="F1463" s="2" t="s">
        <v>6575</v>
      </c>
      <c r="G1463" s="54">
        <f t="shared" si="787"/>
        <v>29.200000000000003</v>
      </c>
      <c r="H1463" s="20">
        <f t="shared" si="788"/>
        <v>0.78094399999999997</v>
      </c>
      <c r="I1463" s="14" t="s">
        <v>16541</v>
      </c>
      <c r="J1463" s="14" t="s">
        <v>11560</v>
      </c>
      <c r="K1463" s="14" t="s">
        <v>21501</v>
      </c>
      <c r="L1463" s="14" t="s">
        <v>26462</v>
      </c>
      <c r="M1463" s="28">
        <f t="shared" si="789"/>
        <v>9.8999999999999986</v>
      </c>
      <c r="N1463" s="46">
        <f t="shared" si="768"/>
        <v>6.4</v>
      </c>
      <c r="O1463" s="17">
        <f t="shared" si="769"/>
        <v>1.2000000000000002</v>
      </c>
      <c r="P1463" s="17">
        <f t="shared" si="769"/>
        <v>9.2000000000000011</v>
      </c>
      <c r="Q1463" s="124">
        <f t="shared" si="770"/>
        <v>0.60000000000000009</v>
      </c>
      <c r="R1463" s="26">
        <f t="shared" si="771"/>
        <v>2.4000000000000004</v>
      </c>
      <c r="S1463" s="2" t="s">
        <v>31425</v>
      </c>
      <c r="T1463" s="2" t="s">
        <v>36404</v>
      </c>
      <c r="U1463" s="24">
        <f t="shared" si="772"/>
        <v>492.20000000000005</v>
      </c>
      <c r="V1463" s="66">
        <f t="shared" si="772"/>
        <v>353.70000000000005</v>
      </c>
      <c r="W1463" s="54">
        <f t="shared" si="773"/>
        <v>2.92</v>
      </c>
      <c r="X1463" s="143">
        <f t="shared" si="774"/>
        <v>492.20000000000005</v>
      </c>
      <c r="Y1463" s="143">
        <f t="shared" si="775"/>
        <v>0.68399999999999994</v>
      </c>
      <c r="AD1463">
        <v>152</v>
      </c>
      <c r="AE1463">
        <v>-1</v>
      </c>
      <c r="AF1463" s="10">
        <v>37.9</v>
      </c>
      <c r="AG1463" s="10">
        <v>58.12</v>
      </c>
      <c r="AH1463" s="10">
        <f t="shared" si="776"/>
        <v>286785.46968322649</v>
      </c>
      <c r="AI1463" s="11">
        <f t="shared" si="790"/>
        <v>0</v>
      </c>
      <c r="AJ1463">
        <f t="shared" si="791"/>
        <v>0</v>
      </c>
      <c r="AK1463" t="e">
        <f t="shared" si="777"/>
        <v>#DIV/0!</v>
      </c>
      <c r="AL1463">
        <f t="shared" si="778"/>
        <v>5.804107776000003</v>
      </c>
      <c r="AM1463" s="5">
        <f t="shared" si="779"/>
        <v>5.82</v>
      </c>
      <c r="AN1463">
        <v>0</v>
      </c>
      <c r="AO1463" s="72">
        <f t="shared" si="780"/>
        <v>2.4000000000000004</v>
      </c>
      <c r="AP1463" s="72">
        <f t="shared" si="781"/>
        <v>0.60000000000000009</v>
      </c>
      <c r="AQ1463" s="72">
        <f t="shared" si="782"/>
        <v>0.60000000000000009</v>
      </c>
      <c r="AR1463" s="71" t="e">
        <f t="shared" si="783"/>
        <v>#DIV/0!</v>
      </c>
      <c r="BA1463">
        <f t="shared" si="784"/>
        <v>219</v>
      </c>
      <c r="BB1463" s="91" t="e">
        <f t="shared" si="785"/>
        <v>#DIV/0!</v>
      </c>
    </row>
    <row r="1464" spans="1:54">
      <c r="A1464" s="2" t="s">
        <v>1586</v>
      </c>
      <c r="B1464" s="7" t="s">
        <v>41407</v>
      </c>
      <c r="C1464" s="17">
        <f t="shared" si="766"/>
        <v>17.8</v>
      </c>
      <c r="D1464" s="28">
        <f t="shared" si="767"/>
        <v>197</v>
      </c>
      <c r="E1464" s="8">
        <f t="shared" si="786"/>
        <v>13</v>
      </c>
      <c r="F1464" s="2" t="s">
        <v>6576</v>
      </c>
      <c r="G1464" s="54">
        <f t="shared" si="787"/>
        <v>16.900000000000002</v>
      </c>
      <c r="H1464" s="20">
        <f t="shared" si="788"/>
        <v>0.18765339999999997</v>
      </c>
      <c r="I1464" s="14" t="s">
        <v>16542</v>
      </c>
      <c r="J1464" s="14" t="s">
        <v>11561</v>
      </c>
      <c r="K1464" s="14" t="s">
        <v>21502</v>
      </c>
      <c r="L1464" s="14" t="s">
        <v>26463</v>
      </c>
      <c r="M1464" s="28">
        <f t="shared" si="789"/>
        <v>10.1</v>
      </c>
      <c r="N1464" s="46">
        <f t="shared" si="768"/>
        <v>7</v>
      </c>
      <c r="O1464" s="17">
        <f t="shared" si="769"/>
        <v>1.4000000000000001</v>
      </c>
      <c r="P1464" s="17">
        <f t="shared" si="769"/>
        <v>8.8000000000000007</v>
      </c>
      <c r="Q1464" s="124">
        <f t="shared" si="770"/>
        <v>1.2000000000000002</v>
      </c>
      <c r="R1464" s="26">
        <f t="shared" si="771"/>
        <v>1.4000000000000001</v>
      </c>
      <c r="S1464" s="2" t="s">
        <v>31426</v>
      </c>
      <c r="T1464" s="2" t="s">
        <v>36405</v>
      </c>
      <c r="U1464" s="24">
        <f t="shared" si="772"/>
        <v>470.20000000000005</v>
      </c>
      <c r="V1464" s="66">
        <f t="shared" si="772"/>
        <v>291.70000000000005</v>
      </c>
      <c r="W1464" s="54">
        <f t="shared" si="773"/>
        <v>1.69</v>
      </c>
      <c r="X1464" s="143">
        <f t="shared" si="774"/>
        <v>470.20000000000005</v>
      </c>
      <c r="Y1464" s="143">
        <f t="shared" si="775"/>
        <v>0.43799999999999994</v>
      </c>
      <c r="AD1464">
        <v>152</v>
      </c>
      <c r="AE1464">
        <v>-1</v>
      </c>
      <c r="AF1464" s="10">
        <v>37.9</v>
      </c>
      <c r="AG1464" s="10">
        <v>58.12</v>
      </c>
      <c r="AH1464" s="10">
        <f t="shared" si="776"/>
        <v>364510.9750265191</v>
      </c>
      <c r="AI1464" s="11">
        <f t="shared" si="790"/>
        <v>0</v>
      </c>
      <c r="AJ1464">
        <f t="shared" si="791"/>
        <v>0</v>
      </c>
      <c r="AK1464" t="e">
        <f t="shared" si="777"/>
        <v>#DIV/0!</v>
      </c>
      <c r="AL1464">
        <f t="shared" si="778"/>
        <v>14.011354156800005</v>
      </c>
      <c r="AM1464" s="5">
        <f t="shared" si="779"/>
        <v>3.3600000000000003</v>
      </c>
      <c r="AN1464">
        <v>0</v>
      </c>
      <c r="AO1464" s="72">
        <f t="shared" si="780"/>
        <v>1.4000000000000001</v>
      </c>
      <c r="AP1464" s="72">
        <f t="shared" si="781"/>
        <v>1.2000000000000002</v>
      </c>
      <c r="AQ1464" s="72">
        <f t="shared" si="782"/>
        <v>1.2000000000000002</v>
      </c>
      <c r="AR1464" s="71" t="e">
        <f t="shared" si="783"/>
        <v>#DIV/0!</v>
      </c>
      <c r="BA1464">
        <f t="shared" si="784"/>
        <v>197</v>
      </c>
      <c r="BB1464" s="91" t="e">
        <f t="shared" si="785"/>
        <v>#DIV/0!</v>
      </c>
    </row>
    <row r="1465" spans="1:54">
      <c r="A1465" s="2" t="s">
        <v>1587</v>
      </c>
      <c r="B1465" s="7" t="s">
        <v>41408</v>
      </c>
      <c r="C1465" s="17">
        <f t="shared" si="766"/>
        <v>36.9</v>
      </c>
      <c r="D1465" s="28">
        <f t="shared" si="767"/>
        <v>87</v>
      </c>
      <c r="E1465" s="8">
        <f t="shared" si="786"/>
        <v>5</v>
      </c>
      <c r="F1465" s="2" t="s">
        <v>6577</v>
      </c>
      <c r="G1465" s="54">
        <f t="shared" si="787"/>
        <v>35.9</v>
      </c>
      <c r="H1465" s="20">
        <f t="shared" si="788"/>
        <v>0.53242449999999997</v>
      </c>
      <c r="I1465" s="14" t="s">
        <v>16543</v>
      </c>
      <c r="J1465" s="14" t="s">
        <v>11562</v>
      </c>
      <c r="K1465" s="14" t="s">
        <v>21503</v>
      </c>
      <c r="L1465" s="14" t="s">
        <v>26464</v>
      </c>
      <c r="M1465" s="28">
        <f t="shared" si="789"/>
        <v>9.6999999999999993</v>
      </c>
      <c r="N1465" s="46">
        <f t="shared" si="768"/>
        <v>6.2</v>
      </c>
      <c r="O1465" s="17">
        <f t="shared" si="769"/>
        <v>0.60000000000000009</v>
      </c>
      <c r="P1465" s="17">
        <f t="shared" si="769"/>
        <v>9.6000000000000014</v>
      </c>
      <c r="Q1465" s="124">
        <f t="shared" si="770"/>
        <v>0.4</v>
      </c>
      <c r="R1465" s="26">
        <f t="shared" si="771"/>
        <v>0.8</v>
      </c>
      <c r="S1465" s="2" t="s">
        <v>31427</v>
      </c>
      <c r="T1465" s="2" t="s">
        <v>36406</v>
      </c>
      <c r="U1465" s="24">
        <f t="shared" si="772"/>
        <v>359.90000000000003</v>
      </c>
      <c r="V1465" s="66">
        <f t="shared" si="772"/>
        <v>338.6</v>
      </c>
      <c r="W1465" s="54">
        <f t="shared" si="773"/>
        <v>3.59</v>
      </c>
      <c r="X1465" s="143">
        <f t="shared" si="774"/>
        <v>359.90000000000003</v>
      </c>
      <c r="Y1465" s="143">
        <f t="shared" si="775"/>
        <v>0.81799999999999995</v>
      </c>
      <c r="AD1465">
        <v>152</v>
      </c>
      <c r="AE1465">
        <v>-1</v>
      </c>
      <c r="AF1465" s="10">
        <v>37.9</v>
      </c>
      <c r="AG1465" s="10">
        <v>58.12</v>
      </c>
      <c r="AH1465" s="10">
        <f t="shared" si="776"/>
        <v>308762.0303883336</v>
      </c>
      <c r="AI1465" s="11">
        <f t="shared" si="790"/>
        <v>0</v>
      </c>
      <c r="AJ1465">
        <f t="shared" si="791"/>
        <v>0</v>
      </c>
      <c r="AK1465" t="e">
        <f t="shared" si="777"/>
        <v>#DIV/0!</v>
      </c>
      <c r="AL1465">
        <f t="shared" si="778"/>
        <v>2.1545879040000009</v>
      </c>
      <c r="AM1465" s="5">
        <f t="shared" si="779"/>
        <v>7.18</v>
      </c>
      <c r="AN1465">
        <v>0</v>
      </c>
      <c r="AO1465" s="72">
        <f t="shared" si="780"/>
        <v>0.8</v>
      </c>
      <c r="AP1465" s="72">
        <f t="shared" si="781"/>
        <v>0.4</v>
      </c>
      <c r="AQ1465" s="72">
        <f t="shared" si="782"/>
        <v>0.4</v>
      </c>
      <c r="AR1465" s="71" t="e">
        <f t="shared" si="783"/>
        <v>#DIV/0!</v>
      </c>
      <c r="BA1465">
        <f t="shared" si="784"/>
        <v>87</v>
      </c>
      <c r="BB1465" s="91" t="e">
        <f t="shared" si="785"/>
        <v>#DIV/0!</v>
      </c>
    </row>
    <row r="1466" spans="1:54">
      <c r="A1466" s="2" t="s">
        <v>1588</v>
      </c>
      <c r="B1466" s="7" t="s">
        <v>41409</v>
      </c>
      <c r="C1466" s="17">
        <f t="shared" si="766"/>
        <v>37</v>
      </c>
      <c r="D1466" s="28">
        <f t="shared" si="767"/>
        <v>138</v>
      </c>
      <c r="E1466" s="8">
        <f t="shared" si="786"/>
        <v>15</v>
      </c>
      <c r="F1466" s="2" t="s">
        <v>6578</v>
      </c>
      <c r="G1466" s="54">
        <f t="shared" si="787"/>
        <v>36</v>
      </c>
      <c r="H1466" s="20">
        <f t="shared" si="788"/>
        <v>0.45236389999999999</v>
      </c>
      <c r="I1466" s="14" t="s">
        <v>16544</v>
      </c>
      <c r="J1466" s="14" t="s">
        <v>11563</v>
      </c>
      <c r="K1466" s="14" t="s">
        <v>21504</v>
      </c>
      <c r="L1466" s="14" t="s">
        <v>26465</v>
      </c>
      <c r="M1466" s="28">
        <f t="shared" si="789"/>
        <v>11.5</v>
      </c>
      <c r="N1466" s="46">
        <f t="shared" si="768"/>
        <v>5.4</v>
      </c>
      <c r="O1466" s="17">
        <f t="shared" si="769"/>
        <v>1.6</v>
      </c>
      <c r="P1466" s="17">
        <f t="shared" si="769"/>
        <v>6</v>
      </c>
      <c r="Q1466" s="124">
        <f t="shared" si="770"/>
        <v>1.4000000000000001</v>
      </c>
      <c r="R1466" s="26">
        <f t="shared" si="771"/>
        <v>2.4000000000000004</v>
      </c>
      <c r="S1466" s="2" t="s">
        <v>31428</v>
      </c>
      <c r="T1466" s="2" t="s">
        <v>36407</v>
      </c>
      <c r="U1466" s="24">
        <f t="shared" si="772"/>
        <v>411.20000000000005</v>
      </c>
      <c r="V1466" s="66">
        <f t="shared" si="772"/>
        <v>345.8</v>
      </c>
      <c r="W1466" s="54">
        <f t="shared" si="773"/>
        <v>3.5999999999999996</v>
      </c>
      <c r="X1466" s="143">
        <f t="shared" si="774"/>
        <v>411.20000000000005</v>
      </c>
      <c r="Y1466" s="143">
        <f t="shared" si="775"/>
        <v>0.82</v>
      </c>
      <c r="AD1466">
        <v>152</v>
      </c>
      <c r="AE1466">
        <v>-1</v>
      </c>
      <c r="AF1466" s="10">
        <v>37.9</v>
      </c>
      <c r="AG1466" s="10">
        <v>58.12</v>
      </c>
      <c r="AH1466" s="10">
        <f t="shared" si="776"/>
        <v>298547.20323132334</v>
      </c>
      <c r="AI1466" s="11">
        <f t="shared" si="790"/>
        <v>0</v>
      </c>
      <c r="AJ1466">
        <f t="shared" si="791"/>
        <v>0</v>
      </c>
      <c r="AK1466" t="e">
        <f t="shared" si="777"/>
        <v>#DIV/0!</v>
      </c>
      <c r="AL1466">
        <f t="shared" si="778"/>
        <v>12.617535744000003</v>
      </c>
      <c r="AM1466" s="5">
        <f t="shared" si="779"/>
        <v>7.2</v>
      </c>
      <c r="AN1466">
        <v>0</v>
      </c>
      <c r="AO1466" s="72">
        <f t="shared" si="780"/>
        <v>2.4000000000000004</v>
      </c>
      <c r="AP1466" s="72">
        <f t="shared" si="781"/>
        <v>1.4000000000000001</v>
      </c>
      <c r="AQ1466" s="72">
        <f t="shared" si="782"/>
        <v>1.4000000000000001</v>
      </c>
      <c r="AR1466" s="71" t="e">
        <f t="shared" si="783"/>
        <v>#DIV/0!</v>
      </c>
      <c r="BA1466">
        <f t="shared" si="784"/>
        <v>138</v>
      </c>
      <c r="BB1466" s="91" t="e">
        <f t="shared" si="785"/>
        <v>#DIV/0!</v>
      </c>
    </row>
    <row r="1467" spans="1:54">
      <c r="A1467" s="2" t="s">
        <v>1589</v>
      </c>
      <c r="B1467" s="7" t="s">
        <v>41410</v>
      </c>
      <c r="C1467" s="17">
        <f t="shared" si="766"/>
        <v>14.9</v>
      </c>
      <c r="D1467" s="28">
        <f t="shared" si="767"/>
        <v>119</v>
      </c>
      <c r="E1467" s="8">
        <f t="shared" si="786"/>
        <v>13</v>
      </c>
      <c r="F1467" s="2" t="s">
        <v>6579</v>
      </c>
      <c r="G1467" s="54">
        <f t="shared" si="787"/>
        <v>14</v>
      </c>
      <c r="H1467" s="20">
        <f t="shared" si="788"/>
        <v>0.33114710000000003</v>
      </c>
      <c r="I1467" s="14" t="s">
        <v>16545</v>
      </c>
      <c r="J1467" s="14" t="s">
        <v>11564</v>
      </c>
      <c r="K1467" s="14" t="s">
        <v>21505</v>
      </c>
      <c r="L1467" s="14" t="s">
        <v>26466</v>
      </c>
      <c r="M1467" s="28">
        <f t="shared" si="789"/>
        <v>10.399999999999999</v>
      </c>
      <c r="N1467" s="46">
        <f t="shared" si="768"/>
        <v>6.6</v>
      </c>
      <c r="O1467" s="17">
        <f t="shared" si="769"/>
        <v>1</v>
      </c>
      <c r="P1467" s="17">
        <f t="shared" si="769"/>
        <v>8.2000000000000011</v>
      </c>
      <c r="Q1467" s="124">
        <f t="shared" si="770"/>
        <v>1.8</v>
      </c>
      <c r="R1467" s="26">
        <f t="shared" si="771"/>
        <v>2.8000000000000003</v>
      </c>
      <c r="S1467" s="2" t="s">
        <v>31429</v>
      </c>
      <c r="T1467" s="2" t="s">
        <v>36408</v>
      </c>
      <c r="U1467" s="24">
        <f t="shared" si="772"/>
        <v>391.8</v>
      </c>
      <c r="V1467" s="66">
        <f t="shared" si="772"/>
        <v>347.20000000000005</v>
      </c>
      <c r="W1467" s="54">
        <f t="shared" si="773"/>
        <v>1.4</v>
      </c>
      <c r="X1467" s="143">
        <f t="shared" si="774"/>
        <v>391.8</v>
      </c>
      <c r="Y1467" s="143">
        <f t="shared" si="775"/>
        <v>0.38</v>
      </c>
      <c r="AD1467">
        <v>152</v>
      </c>
      <c r="AE1467">
        <v>-1</v>
      </c>
      <c r="AF1467" s="10">
        <v>37.9</v>
      </c>
      <c r="AG1467" s="10">
        <v>58.12</v>
      </c>
      <c r="AH1467" s="10">
        <f t="shared" si="776"/>
        <v>296625.98240750068</v>
      </c>
      <c r="AI1467" s="11">
        <f t="shared" si="790"/>
        <v>0</v>
      </c>
      <c r="AJ1467">
        <f t="shared" si="791"/>
        <v>0</v>
      </c>
      <c r="AK1467" t="e">
        <f t="shared" si="777"/>
        <v>#DIV/0!</v>
      </c>
      <c r="AL1467">
        <f t="shared" si="778"/>
        <v>15.356862584000003</v>
      </c>
      <c r="AM1467" s="5">
        <f t="shared" si="779"/>
        <v>2.7800000000000002</v>
      </c>
      <c r="AN1467">
        <v>0</v>
      </c>
      <c r="AO1467" s="72">
        <f t="shared" si="780"/>
        <v>2.8000000000000003</v>
      </c>
      <c r="AP1467" s="72">
        <f t="shared" si="781"/>
        <v>1.8</v>
      </c>
      <c r="AQ1467" s="72">
        <f t="shared" si="782"/>
        <v>2</v>
      </c>
      <c r="AR1467" s="71" t="e">
        <f t="shared" si="783"/>
        <v>#DIV/0!</v>
      </c>
      <c r="BA1467">
        <f t="shared" si="784"/>
        <v>119</v>
      </c>
      <c r="BB1467" s="91" t="e">
        <f t="shared" si="785"/>
        <v>#DIV/0!</v>
      </c>
    </row>
    <row r="1468" spans="1:54">
      <c r="A1468" s="2" t="s">
        <v>1590</v>
      </c>
      <c r="B1468" s="7" t="s">
        <v>41411</v>
      </c>
      <c r="C1468" s="17">
        <f t="shared" si="766"/>
        <v>33.300000000000004</v>
      </c>
      <c r="D1468" s="28">
        <f t="shared" si="767"/>
        <v>190</v>
      </c>
      <c r="E1468" s="8">
        <f t="shared" si="786"/>
        <v>13</v>
      </c>
      <c r="F1468" s="2" t="s">
        <v>6580</v>
      </c>
      <c r="G1468" s="54">
        <f t="shared" si="787"/>
        <v>32.4</v>
      </c>
      <c r="H1468" s="20">
        <f t="shared" si="788"/>
        <v>0.46176440000000002</v>
      </c>
      <c r="I1468" s="14" t="s">
        <v>16546</v>
      </c>
      <c r="J1468" s="14" t="s">
        <v>11565</v>
      </c>
      <c r="K1468" s="14" t="s">
        <v>21506</v>
      </c>
      <c r="L1468" s="14" t="s">
        <v>26467</v>
      </c>
      <c r="M1468" s="28">
        <f t="shared" si="789"/>
        <v>12</v>
      </c>
      <c r="N1468" s="46">
        <f t="shared" si="768"/>
        <v>5.4</v>
      </c>
      <c r="O1468" s="17">
        <f t="shared" si="769"/>
        <v>2.2000000000000002</v>
      </c>
      <c r="P1468" s="17">
        <f t="shared" si="769"/>
        <v>5</v>
      </c>
      <c r="Q1468" s="124">
        <f t="shared" si="770"/>
        <v>0.8</v>
      </c>
      <c r="R1468" s="26">
        <f t="shared" si="771"/>
        <v>1.4000000000000001</v>
      </c>
      <c r="S1468" s="2" t="s">
        <v>31430</v>
      </c>
      <c r="T1468" s="2" t="s">
        <v>36409</v>
      </c>
      <c r="U1468" s="24">
        <f t="shared" si="772"/>
        <v>462.70000000000005</v>
      </c>
      <c r="V1468" s="66">
        <f t="shared" si="772"/>
        <v>310.40000000000003</v>
      </c>
      <c r="W1468" s="54">
        <f t="shared" si="773"/>
        <v>3.2399999999999998</v>
      </c>
      <c r="X1468" s="143">
        <f t="shared" si="774"/>
        <v>462.70000000000005</v>
      </c>
      <c r="Y1468" s="143">
        <f t="shared" si="775"/>
        <v>0.74799999999999989</v>
      </c>
      <c r="AD1468">
        <v>152</v>
      </c>
      <c r="AE1468">
        <v>-1</v>
      </c>
      <c r="AF1468" s="10">
        <v>37.9</v>
      </c>
      <c r="AG1468" s="10">
        <v>58.12</v>
      </c>
      <c r="AH1468" s="10">
        <f t="shared" si="776"/>
        <v>344019.72571803717</v>
      </c>
      <c r="AI1468" s="11">
        <f t="shared" si="790"/>
        <v>0</v>
      </c>
      <c r="AJ1468">
        <f t="shared" si="791"/>
        <v>0</v>
      </c>
      <c r="AK1468" t="e">
        <f t="shared" si="777"/>
        <v>#DIV/0!</v>
      </c>
      <c r="AL1468">
        <f t="shared" si="778"/>
        <v>8.2888282399999991</v>
      </c>
      <c r="AM1468" s="5">
        <f t="shared" si="779"/>
        <v>6.4600000000000009</v>
      </c>
      <c r="AN1468">
        <v>0</v>
      </c>
      <c r="AO1468" s="72">
        <f t="shared" si="780"/>
        <v>1.4000000000000001</v>
      </c>
      <c r="AP1468" s="72">
        <f t="shared" si="781"/>
        <v>0.8</v>
      </c>
      <c r="AQ1468" s="72">
        <f t="shared" si="782"/>
        <v>0.8</v>
      </c>
      <c r="AR1468" s="71" t="e">
        <f t="shared" si="783"/>
        <v>#DIV/0!</v>
      </c>
      <c r="BA1468">
        <f t="shared" si="784"/>
        <v>190</v>
      </c>
      <c r="BB1468" s="91" t="e">
        <f t="shared" si="785"/>
        <v>#DIV/0!</v>
      </c>
    </row>
    <row r="1469" spans="1:54">
      <c r="A1469" s="2" t="s">
        <v>1591</v>
      </c>
      <c r="B1469" s="7" t="s">
        <v>41412</v>
      </c>
      <c r="C1469" s="17">
        <f t="shared" si="766"/>
        <v>31.400000000000002</v>
      </c>
      <c r="D1469" s="28">
        <f t="shared" si="767"/>
        <v>262</v>
      </c>
      <c r="E1469" s="8">
        <f t="shared" si="786"/>
        <v>7</v>
      </c>
      <c r="F1469" s="2" t="s">
        <v>6581</v>
      </c>
      <c r="G1469" s="54">
        <f t="shared" si="787"/>
        <v>30.5</v>
      </c>
      <c r="H1469" s="20">
        <f t="shared" si="788"/>
        <v>0.4769236</v>
      </c>
      <c r="I1469" s="14" t="s">
        <v>16547</v>
      </c>
      <c r="J1469" s="14" t="s">
        <v>11566</v>
      </c>
      <c r="K1469" s="14" t="s">
        <v>21507</v>
      </c>
      <c r="L1469" s="14" t="s">
        <v>26468</v>
      </c>
      <c r="M1469" s="28">
        <f t="shared" si="789"/>
        <v>13.4</v>
      </c>
      <c r="N1469" s="46">
        <f t="shared" si="768"/>
        <v>6.2</v>
      </c>
      <c r="O1469" s="17">
        <f t="shared" si="769"/>
        <v>2.6</v>
      </c>
      <c r="P1469" s="17">
        <f t="shared" si="769"/>
        <v>2.2000000000000002</v>
      </c>
      <c r="Q1469" s="124">
        <f t="shared" si="770"/>
        <v>0.2</v>
      </c>
      <c r="R1469" s="26">
        <f t="shared" si="771"/>
        <v>0.4</v>
      </c>
      <c r="S1469" s="2" t="s">
        <v>31431</v>
      </c>
      <c r="T1469" s="2" t="s">
        <v>36410</v>
      </c>
      <c r="U1469" s="24">
        <f t="shared" si="772"/>
        <v>534.9</v>
      </c>
      <c r="V1469" s="66">
        <f t="shared" si="772"/>
        <v>375.1</v>
      </c>
      <c r="W1469" s="54">
        <f t="shared" si="773"/>
        <v>3.05</v>
      </c>
      <c r="X1469" s="143">
        <f t="shared" si="774"/>
        <v>534.9</v>
      </c>
      <c r="Y1469" s="143">
        <f t="shared" si="775"/>
        <v>0.71</v>
      </c>
      <c r="AD1469">
        <v>152</v>
      </c>
      <c r="AE1469">
        <v>-1</v>
      </c>
      <c r="AF1469" s="10">
        <v>37.9</v>
      </c>
      <c r="AG1469" s="10">
        <v>58.12</v>
      </c>
      <c r="AH1469" s="10">
        <f t="shared" si="776"/>
        <v>250244.38547499801</v>
      </c>
      <c r="AI1469" s="11">
        <f t="shared" si="790"/>
        <v>0</v>
      </c>
      <c r="AJ1469">
        <f t="shared" si="791"/>
        <v>0</v>
      </c>
      <c r="AK1469" t="e">
        <f t="shared" si="777"/>
        <v>#DIV/0!</v>
      </c>
      <c r="AL1469">
        <f t="shared" si="778"/>
        <v>1.1967988032000003</v>
      </c>
      <c r="AM1469" s="5">
        <f t="shared" si="779"/>
        <v>6.08</v>
      </c>
      <c r="AN1469">
        <v>0</v>
      </c>
      <c r="AO1469" s="72">
        <f t="shared" si="780"/>
        <v>0.4</v>
      </c>
      <c r="AP1469" s="72">
        <f t="shared" si="781"/>
        <v>0.2</v>
      </c>
      <c r="AQ1469" s="72">
        <f t="shared" si="782"/>
        <v>0.4</v>
      </c>
      <c r="AR1469" s="71" t="e">
        <f t="shared" si="783"/>
        <v>#DIV/0!</v>
      </c>
      <c r="BA1469">
        <f t="shared" si="784"/>
        <v>262</v>
      </c>
      <c r="BB1469" s="91" t="e">
        <f t="shared" si="785"/>
        <v>#DIV/0!</v>
      </c>
    </row>
    <row r="1470" spans="1:54">
      <c r="A1470" s="2" t="s">
        <v>1592</v>
      </c>
      <c r="B1470" s="7" t="s">
        <v>41413</v>
      </c>
      <c r="C1470" s="17">
        <f t="shared" si="766"/>
        <v>18.900000000000002</v>
      </c>
      <c r="D1470" s="28">
        <f t="shared" si="767"/>
        <v>218</v>
      </c>
      <c r="E1470" s="8">
        <f t="shared" si="786"/>
        <v>16</v>
      </c>
      <c r="F1470" s="2" t="s">
        <v>6582</v>
      </c>
      <c r="G1470" s="54">
        <f t="shared" si="787"/>
        <v>18</v>
      </c>
      <c r="H1470" s="20">
        <f t="shared" si="788"/>
        <v>0.62795119999999993</v>
      </c>
      <c r="I1470" s="14" t="s">
        <v>16548</v>
      </c>
      <c r="J1470" s="14" t="s">
        <v>11567</v>
      </c>
      <c r="K1470" s="14" t="s">
        <v>21508</v>
      </c>
      <c r="L1470" s="14" t="s">
        <v>26469</v>
      </c>
      <c r="M1470" s="28">
        <f t="shared" si="789"/>
        <v>12.9</v>
      </c>
      <c r="N1470" s="46">
        <f t="shared" si="768"/>
        <v>5.8</v>
      </c>
      <c r="O1470" s="17">
        <f t="shared" si="769"/>
        <v>2.6</v>
      </c>
      <c r="P1470" s="17">
        <f t="shared" si="769"/>
        <v>3.2</v>
      </c>
      <c r="Q1470" s="124">
        <f t="shared" si="770"/>
        <v>1</v>
      </c>
      <c r="R1470" s="26">
        <f t="shared" si="771"/>
        <v>2.8000000000000003</v>
      </c>
      <c r="S1470" s="2" t="s">
        <v>31432</v>
      </c>
      <c r="T1470" s="2" t="s">
        <v>36411</v>
      </c>
      <c r="U1470" s="24">
        <f t="shared" si="772"/>
        <v>491</v>
      </c>
      <c r="V1470" s="66">
        <f t="shared" si="772"/>
        <v>292.90000000000003</v>
      </c>
      <c r="W1470" s="54">
        <f t="shared" si="773"/>
        <v>1.8</v>
      </c>
      <c r="X1470" s="143">
        <f t="shared" si="774"/>
        <v>491</v>
      </c>
      <c r="Y1470" s="143">
        <f t="shared" si="775"/>
        <v>0.45999999999999996</v>
      </c>
      <c r="AD1470">
        <v>152</v>
      </c>
      <c r="AE1470">
        <v>-1</v>
      </c>
      <c r="AF1470" s="10">
        <v>37.9</v>
      </c>
      <c r="AG1470" s="10">
        <v>58.12</v>
      </c>
      <c r="AH1470" s="10">
        <f t="shared" si="776"/>
        <v>363224.01641869138</v>
      </c>
      <c r="AI1470" s="11">
        <f t="shared" si="790"/>
        <v>0</v>
      </c>
      <c r="AJ1470">
        <f t="shared" si="791"/>
        <v>0</v>
      </c>
      <c r="AK1470" t="e">
        <f t="shared" si="777"/>
        <v>#DIV/0!</v>
      </c>
      <c r="AL1470">
        <f t="shared" si="778"/>
        <v>8.6672488448000031</v>
      </c>
      <c r="AM1470" s="5">
        <f t="shared" si="779"/>
        <v>3.5800000000000005</v>
      </c>
      <c r="AN1470">
        <v>0</v>
      </c>
      <c r="AO1470" s="72">
        <f t="shared" si="780"/>
        <v>2.8000000000000003</v>
      </c>
      <c r="AP1470" s="72">
        <f t="shared" si="781"/>
        <v>1</v>
      </c>
      <c r="AQ1470" s="72">
        <f t="shared" si="782"/>
        <v>1.2000000000000002</v>
      </c>
      <c r="AR1470" s="71" t="e">
        <f t="shared" si="783"/>
        <v>#DIV/0!</v>
      </c>
      <c r="BA1470">
        <f t="shared" si="784"/>
        <v>218</v>
      </c>
      <c r="BB1470" s="91" t="e">
        <f t="shared" si="785"/>
        <v>#DIV/0!</v>
      </c>
    </row>
    <row r="1471" spans="1:54">
      <c r="A1471" s="2" t="s">
        <v>1593</v>
      </c>
      <c r="B1471" s="7" t="s">
        <v>41414</v>
      </c>
      <c r="C1471" s="17">
        <f t="shared" si="766"/>
        <v>17.900000000000002</v>
      </c>
      <c r="D1471" s="28">
        <f t="shared" si="767"/>
        <v>144</v>
      </c>
      <c r="E1471" s="8">
        <f t="shared" si="786"/>
        <v>21</v>
      </c>
      <c r="F1471" s="2" t="s">
        <v>6583</v>
      </c>
      <c r="G1471" s="54">
        <f t="shared" si="787"/>
        <v>16.900000000000002</v>
      </c>
      <c r="H1471" s="20">
        <f t="shared" si="788"/>
        <v>0.18335509999999999</v>
      </c>
      <c r="I1471" s="14" t="s">
        <v>16549</v>
      </c>
      <c r="J1471" s="14" t="s">
        <v>11568</v>
      </c>
      <c r="K1471" s="14" t="s">
        <v>21509</v>
      </c>
      <c r="L1471" s="14" t="s">
        <v>26470</v>
      </c>
      <c r="M1471" s="28">
        <f t="shared" si="789"/>
        <v>12.5</v>
      </c>
      <c r="N1471" s="46">
        <f t="shared" si="768"/>
        <v>5.6</v>
      </c>
      <c r="O1471" s="17">
        <f t="shared" si="769"/>
        <v>2.8000000000000003</v>
      </c>
      <c r="P1471" s="17">
        <f t="shared" si="769"/>
        <v>4</v>
      </c>
      <c r="Q1471" s="124">
        <f t="shared" si="770"/>
        <v>1.6</v>
      </c>
      <c r="R1471" s="26">
        <f t="shared" si="771"/>
        <v>2</v>
      </c>
      <c r="S1471" s="2" t="s">
        <v>31433</v>
      </c>
      <c r="T1471" s="2" t="s">
        <v>36412</v>
      </c>
      <c r="U1471" s="24">
        <f t="shared" si="772"/>
        <v>416.6</v>
      </c>
      <c r="V1471" s="66">
        <f t="shared" si="772"/>
        <v>343</v>
      </c>
      <c r="W1471" s="54">
        <f t="shared" si="773"/>
        <v>1.69</v>
      </c>
      <c r="X1471" s="143">
        <f t="shared" si="774"/>
        <v>416.6</v>
      </c>
      <c r="Y1471" s="143">
        <f t="shared" si="775"/>
        <v>0.43799999999999994</v>
      </c>
      <c r="AD1471">
        <v>152</v>
      </c>
      <c r="AE1471">
        <v>-1</v>
      </c>
      <c r="AF1471" s="10">
        <v>37.9</v>
      </c>
      <c r="AG1471" s="10">
        <v>58.12</v>
      </c>
      <c r="AH1471" s="10">
        <f t="shared" si="776"/>
        <v>302639.22867044277</v>
      </c>
      <c r="AI1471" s="11">
        <f t="shared" si="790"/>
        <v>0</v>
      </c>
      <c r="AJ1471">
        <f t="shared" si="791"/>
        <v>0</v>
      </c>
      <c r="AK1471" t="e">
        <f t="shared" si="777"/>
        <v>#DIV/0!</v>
      </c>
      <c r="AL1471">
        <f t="shared" si="778"/>
        <v>18.292845760000002</v>
      </c>
      <c r="AM1471" s="5">
        <f t="shared" si="779"/>
        <v>3.3800000000000003</v>
      </c>
      <c r="AN1471">
        <v>0</v>
      </c>
      <c r="AO1471" s="72">
        <f t="shared" si="780"/>
        <v>2</v>
      </c>
      <c r="AP1471" s="72">
        <f t="shared" si="781"/>
        <v>1.6</v>
      </c>
      <c r="AQ1471" s="72">
        <f t="shared" si="782"/>
        <v>1.8</v>
      </c>
      <c r="AR1471" s="71" t="e">
        <f t="shared" si="783"/>
        <v>#DIV/0!</v>
      </c>
      <c r="BA1471">
        <f t="shared" si="784"/>
        <v>144</v>
      </c>
      <c r="BB1471" s="91" t="e">
        <f t="shared" si="785"/>
        <v>#DIV/0!</v>
      </c>
    </row>
    <row r="1472" spans="1:54">
      <c r="A1472" s="2" t="s">
        <v>1594</v>
      </c>
      <c r="B1472" s="7" t="s">
        <v>41415</v>
      </c>
      <c r="C1472" s="17">
        <f t="shared" si="766"/>
        <v>10.8</v>
      </c>
      <c r="D1472" s="28">
        <f t="shared" si="767"/>
        <v>283</v>
      </c>
      <c r="E1472" s="8">
        <f t="shared" si="786"/>
        <v>7</v>
      </c>
      <c r="F1472" s="2" t="s">
        <v>6584</v>
      </c>
      <c r="G1472" s="54">
        <f t="shared" si="787"/>
        <v>9.9</v>
      </c>
      <c r="H1472" s="20">
        <f t="shared" si="788"/>
        <v>0.63283160000000005</v>
      </c>
      <c r="I1472" s="14" t="s">
        <v>16550</v>
      </c>
      <c r="J1472" s="14" t="s">
        <v>11569</v>
      </c>
      <c r="K1472" s="14" t="s">
        <v>21510</v>
      </c>
      <c r="L1472" s="14" t="s">
        <v>26471</v>
      </c>
      <c r="M1472" s="28">
        <f t="shared" si="789"/>
        <v>13.3</v>
      </c>
      <c r="N1472" s="46">
        <f t="shared" si="768"/>
        <v>5.6</v>
      </c>
      <c r="O1472" s="17">
        <f t="shared" si="769"/>
        <v>2.4000000000000004</v>
      </c>
      <c r="P1472" s="17">
        <f t="shared" si="769"/>
        <v>2.4000000000000004</v>
      </c>
      <c r="Q1472" s="124">
        <f t="shared" si="770"/>
        <v>0.2</v>
      </c>
      <c r="R1472" s="26">
        <f t="shared" si="771"/>
        <v>0.60000000000000009</v>
      </c>
      <c r="S1472" s="2" t="s">
        <v>31434</v>
      </c>
      <c r="T1472" s="2" t="s">
        <v>36413</v>
      </c>
      <c r="U1472" s="24">
        <f t="shared" si="772"/>
        <v>555.9</v>
      </c>
      <c r="V1472" s="66">
        <f t="shared" si="772"/>
        <v>337</v>
      </c>
      <c r="W1472" s="54">
        <f t="shared" si="773"/>
        <v>0.99</v>
      </c>
      <c r="X1472" s="143">
        <f t="shared" si="774"/>
        <v>555.9</v>
      </c>
      <c r="Y1472" s="143">
        <f t="shared" si="775"/>
        <v>0.29800000000000004</v>
      </c>
      <c r="AD1472">
        <v>152</v>
      </c>
      <c r="AE1472">
        <v>-1</v>
      </c>
      <c r="AF1472" s="10">
        <v>37.9</v>
      </c>
      <c r="AG1472" s="10">
        <v>58.12</v>
      </c>
      <c r="AH1472" s="10">
        <f t="shared" si="776"/>
        <v>310901.04551542865</v>
      </c>
      <c r="AI1472" s="11">
        <f t="shared" si="790"/>
        <v>0</v>
      </c>
      <c r="AJ1472">
        <f t="shared" si="791"/>
        <v>0</v>
      </c>
      <c r="AK1472" t="e">
        <f t="shared" si="777"/>
        <v>#DIV/0!</v>
      </c>
      <c r="AL1472">
        <f t="shared" si="778"/>
        <v>1.2689339904000003</v>
      </c>
      <c r="AM1472" s="5">
        <f t="shared" si="779"/>
        <v>1.9600000000000002</v>
      </c>
      <c r="AN1472">
        <v>0</v>
      </c>
      <c r="AO1472" s="72">
        <f t="shared" si="780"/>
        <v>0.60000000000000009</v>
      </c>
      <c r="AP1472" s="72">
        <f t="shared" si="781"/>
        <v>0.2</v>
      </c>
      <c r="AQ1472" s="72">
        <f t="shared" si="782"/>
        <v>0.4</v>
      </c>
      <c r="AR1472" s="71" t="e">
        <f t="shared" si="783"/>
        <v>#DIV/0!</v>
      </c>
      <c r="BA1472">
        <f t="shared" si="784"/>
        <v>283</v>
      </c>
      <c r="BB1472" s="91" t="e">
        <f t="shared" si="785"/>
        <v>#DIV/0!</v>
      </c>
    </row>
    <row r="1473" spans="1:54">
      <c r="A1473" s="2" t="s">
        <v>1595</v>
      </c>
      <c r="B1473" s="7" t="s">
        <v>41416</v>
      </c>
      <c r="C1473" s="17">
        <f t="shared" si="766"/>
        <v>13.3</v>
      </c>
      <c r="D1473" s="28">
        <f t="shared" si="767"/>
        <v>40</v>
      </c>
      <c r="E1473" s="8">
        <f t="shared" si="786"/>
        <v>11</v>
      </c>
      <c r="F1473" s="2" t="s">
        <v>6585</v>
      </c>
      <c r="G1473" s="54">
        <f t="shared" si="787"/>
        <v>12.299999999999999</v>
      </c>
      <c r="H1473" s="20">
        <f t="shared" si="788"/>
        <v>0.46221580000000001</v>
      </c>
      <c r="I1473" s="14" t="s">
        <v>16551</v>
      </c>
      <c r="J1473" s="14" t="s">
        <v>11570</v>
      </c>
      <c r="K1473" s="14" t="s">
        <v>21511</v>
      </c>
      <c r="L1473" s="14" t="s">
        <v>26472</v>
      </c>
      <c r="M1473" s="28">
        <f t="shared" si="789"/>
        <v>14.1</v>
      </c>
      <c r="N1473" s="46">
        <f t="shared" si="768"/>
        <v>5.8</v>
      </c>
      <c r="O1473" s="17">
        <f t="shared" si="769"/>
        <v>1.6</v>
      </c>
      <c r="P1473" s="17">
        <f t="shared" si="769"/>
        <v>0.8</v>
      </c>
      <c r="Q1473" s="124">
        <f t="shared" si="770"/>
        <v>1.6</v>
      </c>
      <c r="R1473" s="26">
        <f t="shared" si="771"/>
        <v>3</v>
      </c>
      <c r="S1473" s="2" t="s">
        <v>31435</v>
      </c>
      <c r="T1473" s="2" t="s">
        <v>36414</v>
      </c>
      <c r="U1473" s="24">
        <f t="shared" si="772"/>
        <v>313.3</v>
      </c>
      <c r="V1473" s="66">
        <f t="shared" si="772"/>
        <v>358.70000000000005</v>
      </c>
      <c r="W1473" s="54">
        <f t="shared" si="773"/>
        <v>1.23</v>
      </c>
      <c r="X1473" s="143">
        <f t="shared" si="774"/>
        <v>313.3</v>
      </c>
      <c r="Y1473" s="143">
        <f t="shared" si="775"/>
        <v>0.34599999999999997</v>
      </c>
      <c r="AD1473">
        <v>152</v>
      </c>
      <c r="AE1473">
        <v>-1</v>
      </c>
      <c r="AF1473" s="10">
        <v>37.9</v>
      </c>
      <c r="AG1473" s="10">
        <v>58.12</v>
      </c>
      <c r="AH1473" s="10">
        <f t="shared" si="776"/>
        <v>278942.27754190395</v>
      </c>
      <c r="AI1473" s="11">
        <f t="shared" si="790"/>
        <v>0</v>
      </c>
      <c r="AJ1473">
        <f t="shared" si="791"/>
        <v>0</v>
      </c>
      <c r="AK1473" t="e">
        <f t="shared" si="777"/>
        <v>#DIV/0!</v>
      </c>
      <c r="AL1473">
        <f t="shared" si="778"/>
        <v>2.0650913279999998</v>
      </c>
      <c r="AM1473" s="5">
        <f t="shared" si="779"/>
        <v>2.46</v>
      </c>
      <c r="AN1473">
        <v>0</v>
      </c>
      <c r="AO1473" s="72">
        <f t="shared" si="780"/>
        <v>3</v>
      </c>
      <c r="AP1473" s="72">
        <f t="shared" si="781"/>
        <v>1.6</v>
      </c>
      <c r="AQ1473" s="72">
        <f t="shared" si="782"/>
        <v>1.8</v>
      </c>
      <c r="AR1473" s="71" t="e">
        <f t="shared" si="783"/>
        <v>#DIV/0!</v>
      </c>
      <c r="BA1473">
        <f t="shared" si="784"/>
        <v>40</v>
      </c>
      <c r="BB1473" s="91" t="e">
        <f t="shared" si="785"/>
        <v>#DIV/0!</v>
      </c>
    </row>
    <row r="1474" spans="1:54">
      <c r="A1474" s="2" t="s">
        <v>1596</v>
      </c>
      <c r="B1474" s="7" t="s">
        <v>41417</v>
      </c>
      <c r="C1474" s="17">
        <f t="shared" ref="C1474:C1537" si="792">MROUND(A1474,0.1)+1+AN1474</f>
        <v>10.1</v>
      </c>
      <c r="D1474" s="28">
        <f t="shared" ref="D1474:D1537" si="793">MROUND(S1474,1)</f>
        <v>166</v>
      </c>
      <c r="E1474" s="8">
        <f t="shared" si="786"/>
        <v>13</v>
      </c>
      <c r="F1474" s="2" t="s">
        <v>6586</v>
      </c>
      <c r="G1474" s="54">
        <f t="shared" si="787"/>
        <v>9.1</v>
      </c>
      <c r="H1474" s="20">
        <f t="shared" si="788"/>
        <v>0.2253096</v>
      </c>
      <c r="I1474" s="14" t="s">
        <v>16552</v>
      </c>
      <c r="J1474" s="14" t="s">
        <v>11571</v>
      </c>
      <c r="K1474" s="14" t="s">
        <v>21512</v>
      </c>
      <c r="L1474" s="14" t="s">
        <v>26473</v>
      </c>
      <c r="M1474" s="28">
        <f t="shared" si="789"/>
        <v>14</v>
      </c>
      <c r="N1474" s="46">
        <f t="shared" ref="N1474:N1537" si="794">MROUND(L1474,0.2)+5</f>
        <v>6.6</v>
      </c>
      <c r="O1474" s="17">
        <f t="shared" ref="O1474:P1537" si="795">MROUND(I1474,0.2)</f>
        <v>2.6</v>
      </c>
      <c r="P1474" s="17">
        <f t="shared" si="795"/>
        <v>1</v>
      </c>
      <c r="Q1474" s="124">
        <f t="shared" ref="Q1474:Q1537" si="796">IF(AN1474&gt;0,CEILING((1-H1474)*R1474,0.2),IF(MROUND((1-H1474)*R1474,0.2)&lt;0.2,MROUND((1-H1474)*R1474,0.2)+0.2, MROUND((1-H1474)*R1474,0.2)))</f>
        <v>1.8</v>
      </c>
      <c r="R1474" s="26">
        <f t="shared" ref="R1474:R1537" si="797">MROUND(K1474,0.2)</f>
        <v>2.4000000000000004</v>
      </c>
      <c r="S1474" s="2" t="s">
        <v>31436</v>
      </c>
      <c r="T1474" s="2" t="s">
        <v>36415</v>
      </c>
      <c r="U1474" s="24">
        <f t="shared" ref="U1474:V1537" si="798">ROUNDUP(S1474+273,1)</f>
        <v>438.8</v>
      </c>
      <c r="V1474" s="66">
        <f t="shared" si="798"/>
        <v>420.40000000000003</v>
      </c>
      <c r="W1474" s="54">
        <f t="shared" ref="W1474:W1537" si="799">ROUNDUP(A1474/10,2)</f>
        <v>0.91</v>
      </c>
      <c r="X1474" s="143">
        <f t="shared" ref="X1474:X1537" si="800">U1474</f>
        <v>438.8</v>
      </c>
      <c r="Y1474" s="143">
        <f t="shared" ref="Y1474:Y1537" si="801">W1474/5+0.1</f>
        <v>0.28200000000000003</v>
      </c>
      <c r="AD1474">
        <v>152</v>
      </c>
      <c r="AE1474">
        <v>-1</v>
      </c>
      <c r="AF1474" s="10">
        <v>37.9</v>
      </c>
      <c r="AG1474" s="10">
        <v>58.12</v>
      </c>
      <c r="AH1474" s="10">
        <f t="shared" ref="AH1474:AH1537" si="802">((1.092*8.3144*(AE1474+273)*(LN(AF1474)-1.013)/(0.93-(AE1474+273)/(AD1474+273)))*((AD1474-T1474)/(AD1474-AE1474))^0.383)*1000/AG1474</f>
        <v>100705.28356778008</v>
      </c>
      <c r="AI1474" s="11">
        <f t="shared" si="790"/>
        <v>0</v>
      </c>
      <c r="AJ1474">
        <f t="shared" si="791"/>
        <v>0</v>
      </c>
      <c r="AK1474" t="e">
        <f t="shared" ref="AK1474:AK1537" si="803">0.07*AJ1474*AI1474/AC1474</f>
        <v>#DIV/0!</v>
      </c>
      <c r="AL1474">
        <f t="shared" ref="AL1474:AL1537" si="804">(1-H1474)*O1474*P1474*R1474</f>
        <v>4.8340680960000011</v>
      </c>
      <c r="AM1474" s="5">
        <f t="shared" ref="AM1474:AM1537" si="805">MROUND(A1474,0.1)/5</f>
        <v>1.8199999999999998</v>
      </c>
      <c r="AN1474">
        <v>0</v>
      </c>
      <c r="AO1474" s="72">
        <f t="shared" ref="AO1474:AO1537" si="806">CEILING(R1474,0.2)</f>
        <v>2.4000000000000004</v>
      </c>
      <c r="AP1474" s="72">
        <f t="shared" ref="AP1474:AP1537" si="807">Q1474</f>
        <v>1.8</v>
      </c>
      <c r="AQ1474" s="72">
        <f t="shared" ref="AQ1474:AQ1537" si="808">CEILING((1-H1474)*R1474,0.2)</f>
        <v>2</v>
      </c>
      <c r="AR1474" s="71" t="e">
        <f t="shared" ref="AR1474:AR1537" si="809">AL1474+AK1474</f>
        <v>#DIV/0!</v>
      </c>
      <c r="BA1474">
        <f t="shared" ref="BA1474:BA1537" si="810">D1474</f>
        <v>166</v>
      </c>
      <c r="BB1474" s="91" t="e">
        <f t="shared" ref="BB1474:BB1537" si="811">AK1474/AL1474</f>
        <v>#DIV/0!</v>
      </c>
    </row>
    <row r="1475" spans="1:54">
      <c r="A1475" s="2" t="s">
        <v>1597</v>
      </c>
      <c r="B1475" s="7" t="s">
        <v>41418</v>
      </c>
      <c r="C1475" s="17">
        <f t="shared" si="792"/>
        <v>15.3</v>
      </c>
      <c r="D1475" s="28">
        <f t="shared" si="793"/>
        <v>277</v>
      </c>
      <c r="E1475" s="8">
        <f t="shared" ref="E1475:E1538" si="812">MROUND(SQRT(((P1475*O1475*Q1475)/MAX(O1475,P1475,Q1475)))*10,1)</f>
        <v>8</v>
      </c>
      <c r="F1475" s="2" t="s">
        <v>6587</v>
      </c>
      <c r="G1475" s="54">
        <f t="shared" ref="G1475:G1538" si="813">ROUNDUP(A1475,1)</f>
        <v>14.4</v>
      </c>
      <c r="H1475" s="20">
        <f t="shared" ref="H1475:H1538" si="814">F1475/100</f>
        <v>0.66908840000000003</v>
      </c>
      <c r="I1475" s="14" t="s">
        <v>16553</v>
      </c>
      <c r="J1475" s="14" t="s">
        <v>11572</v>
      </c>
      <c r="K1475" s="14" t="s">
        <v>21513</v>
      </c>
      <c r="L1475" s="14" t="s">
        <v>26474</v>
      </c>
      <c r="M1475" s="28">
        <f t="shared" ref="M1475:M1538" si="815">14.5-P1475/2</f>
        <v>11.7</v>
      </c>
      <c r="N1475" s="46">
        <f t="shared" si="794"/>
        <v>6.8</v>
      </c>
      <c r="O1475" s="17">
        <f t="shared" si="795"/>
        <v>1.6</v>
      </c>
      <c r="P1475" s="17">
        <f t="shared" si="795"/>
        <v>5.6000000000000005</v>
      </c>
      <c r="Q1475" s="124">
        <f t="shared" si="796"/>
        <v>0.4</v>
      </c>
      <c r="R1475" s="26">
        <f t="shared" si="797"/>
        <v>1</v>
      </c>
      <c r="S1475" s="2" t="s">
        <v>31437</v>
      </c>
      <c r="T1475" s="2" t="s">
        <v>36416</v>
      </c>
      <c r="U1475" s="24">
        <f t="shared" si="798"/>
        <v>550.1</v>
      </c>
      <c r="V1475" s="66">
        <f t="shared" si="798"/>
        <v>403.40000000000003</v>
      </c>
      <c r="W1475" s="54">
        <f t="shared" si="799"/>
        <v>1.44</v>
      </c>
      <c r="X1475" s="143">
        <f t="shared" si="800"/>
        <v>550.1</v>
      </c>
      <c r="Y1475" s="143">
        <f t="shared" si="801"/>
        <v>0.38800000000000001</v>
      </c>
      <c r="AD1475">
        <v>152</v>
      </c>
      <c r="AE1475">
        <v>-1</v>
      </c>
      <c r="AF1475" s="10">
        <v>37.9</v>
      </c>
      <c r="AG1475" s="10">
        <v>58.12</v>
      </c>
      <c r="AH1475" s="10">
        <f t="shared" si="802"/>
        <v>181520.75936790032</v>
      </c>
      <c r="AI1475" s="11">
        <f t="shared" si="790"/>
        <v>0</v>
      </c>
      <c r="AJ1475">
        <f t="shared" si="791"/>
        <v>0</v>
      </c>
      <c r="AK1475" t="e">
        <f t="shared" si="803"/>
        <v>#DIV/0!</v>
      </c>
      <c r="AL1475">
        <f t="shared" si="804"/>
        <v>2.9649679360000003</v>
      </c>
      <c r="AM1475" s="5">
        <f t="shared" si="805"/>
        <v>2.8600000000000003</v>
      </c>
      <c r="AN1475">
        <v>0</v>
      </c>
      <c r="AO1475" s="72">
        <f t="shared" si="806"/>
        <v>1</v>
      </c>
      <c r="AP1475" s="72">
        <f t="shared" si="807"/>
        <v>0.4</v>
      </c>
      <c r="AQ1475" s="72">
        <f t="shared" si="808"/>
        <v>0.4</v>
      </c>
      <c r="AR1475" s="71" t="e">
        <f t="shared" si="809"/>
        <v>#DIV/0!</v>
      </c>
      <c r="BA1475">
        <f t="shared" si="810"/>
        <v>277</v>
      </c>
      <c r="BB1475" s="91" t="e">
        <f t="shared" si="811"/>
        <v>#DIV/0!</v>
      </c>
    </row>
    <row r="1476" spans="1:54">
      <c r="A1476" s="2" t="s">
        <v>1598</v>
      </c>
      <c r="B1476" s="7" t="s">
        <v>41419</v>
      </c>
      <c r="C1476" s="17">
        <f t="shared" si="792"/>
        <v>29.400000000000002</v>
      </c>
      <c r="D1476" s="28">
        <f t="shared" si="793"/>
        <v>74</v>
      </c>
      <c r="E1476" s="8">
        <f t="shared" si="812"/>
        <v>4</v>
      </c>
      <c r="F1476" s="2" t="s">
        <v>6588</v>
      </c>
      <c r="G1476" s="54">
        <f t="shared" si="813"/>
        <v>28.400000000000002</v>
      </c>
      <c r="H1476" s="20">
        <f t="shared" si="814"/>
        <v>0.89504450000000002</v>
      </c>
      <c r="I1476" s="14" t="s">
        <v>16554</v>
      </c>
      <c r="J1476" s="14" t="s">
        <v>11573</v>
      </c>
      <c r="K1476" s="14" t="s">
        <v>21514</v>
      </c>
      <c r="L1476" s="14" t="s">
        <v>26475</v>
      </c>
      <c r="M1476" s="28">
        <f t="shared" si="815"/>
        <v>9.8999999999999986</v>
      </c>
      <c r="N1476" s="46">
        <f t="shared" si="794"/>
        <v>6.6</v>
      </c>
      <c r="O1476" s="17">
        <f t="shared" si="795"/>
        <v>1</v>
      </c>
      <c r="P1476" s="17">
        <f t="shared" si="795"/>
        <v>9.2000000000000011</v>
      </c>
      <c r="Q1476" s="124">
        <f t="shared" si="796"/>
        <v>0.2</v>
      </c>
      <c r="R1476" s="26">
        <f t="shared" si="797"/>
        <v>0.60000000000000009</v>
      </c>
      <c r="S1476" s="2" t="s">
        <v>31438</v>
      </c>
      <c r="T1476" s="2" t="s">
        <v>36417</v>
      </c>
      <c r="U1476" s="24">
        <f t="shared" si="798"/>
        <v>347</v>
      </c>
      <c r="V1476" s="66">
        <f t="shared" si="798"/>
        <v>328</v>
      </c>
      <c r="W1476" s="54">
        <f t="shared" si="799"/>
        <v>2.84</v>
      </c>
      <c r="X1476" s="143">
        <f t="shared" si="800"/>
        <v>347</v>
      </c>
      <c r="Y1476" s="143">
        <f t="shared" si="801"/>
        <v>0.66799999999999993</v>
      </c>
      <c r="AD1476">
        <v>152</v>
      </c>
      <c r="AE1476">
        <v>-1</v>
      </c>
      <c r="AF1476" s="10">
        <v>37.9</v>
      </c>
      <c r="AG1476" s="10">
        <v>58.12</v>
      </c>
      <c r="AH1476" s="10">
        <f t="shared" si="802"/>
        <v>322757.01651888341</v>
      </c>
      <c r="AI1476" s="11">
        <f t="shared" si="790"/>
        <v>0</v>
      </c>
      <c r="AJ1476">
        <f t="shared" si="791"/>
        <v>0</v>
      </c>
      <c r="AK1476" t="e">
        <f t="shared" si="803"/>
        <v>#DIV/0!</v>
      </c>
      <c r="AL1476">
        <f t="shared" si="804"/>
        <v>0.57935436000000007</v>
      </c>
      <c r="AM1476" s="5">
        <f t="shared" si="805"/>
        <v>5.6800000000000006</v>
      </c>
      <c r="AN1476">
        <v>0</v>
      </c>
      <c r="AO1476" s="72">
        <f t="shared" si="806"/>
        <v>0.60000000000000009</v>
      </c>
      <c r="AP1476" s="72">
        <f t="shared" si="807"/>
        <v>0.2</v>
      </c>
      <c r="AQ1476" s="72">
        <f t="shared" si="808"/>
        <v>0.2</v>
      </c>
      <c r="AR1476" s="71" t="e">
        <f t="shared" si="809"/>
        <v>#DIV/0!</v>
      </c>
      <c r="BA1476">
        <f t="shared" si="810"/>
        <v>74</v>
      </c>
      <c r="BB1476" s="91" t="e">
        <f t="shared" si="811"/>
        <v>#DIV/0!</v>
      </c>
    </row>
    <row r="1477" spans="1:54">
      <c r="A1477" s="2" t="s">
        <v>1599</v>
      </c>
      <c r="B1477" s="7" t="s">
        <v>41420</v>
      </c>
      <c r="C1477" s="17">
        <f t="shared" si="792"/>
        <v>6.8000000000000007</v>
      </c>
      <c r="D1477" s="28">
        <f t="shared" si="793"/>
        <v>297</v>
      </c>
      <c r="E1477" s="8">
        <f t="shared" si="812"/>
        <v>18</v>
      </c>
      <c r="F1477" s="2" t="s">
        <v>6589</v>
      </c>
      <c r="G1477" s="54">
        <f t="shared" si="813"/>
        <v>5.8</v>
      </c>
      <c r="H1477" s="20">
        <f t="shared" si="814"/>
        <v>0.10146530000000001</v>
      </c>
      <c r="I1477" s="14" t="s">
        <v>16555</v>
      </c>
      <c r="J1477" s="14" t="s">
        <v>11574</v>
      </c>
      <c r="K1477" s="14" t="s">
        <v>21515</v>
      </c>
      <c r="L1477" s="14" t="s">
        <v>26476</v>
      </c>
      <c r="M1477" s="28">
        <f t="shared" si="815"/>
        <v>13.1</v>
      </c>
      <c r="N1477" s="46">
        <f t="shared" si="794"/>
        <v>5.6</v>
      </c>
      <c r="O1477" s="17">
        <f t="shared" si="795"/>
        <v>1.4000000000000001</v>
      </c>
      <c r="P1477" s="17">
        <f t="shared" si="795"/>
        <v>2.8000000000000003</v>
      </c>
      <c r="Q1477" s="124">
        <f t="shared" si="796"/>
        <v>2.2000000000000002</v>
      </c>
      <c r="R1477" s="26">
        <f t="shared" si="797"/>
        <v>2.4000000000000004</v>
      </c>
      <c r="S1477" s="2" t="s">
        <v>31439</v>
      </c>
      <c r="T1477" s="2" t="s">
        <v>36418</v>
      </c>
      <c r="U1477" s="24">
        <f t="shared" si="798"/>
        <v>569.9</v>
      </c>
      <c r="V1477" s="66">
        <f t="shared" si="798"/>
        <v>332.1</v>
      </c>
      <c r="W1477" s="54">
        <f t="shared" si="799"/>
        <v>0.57999999999999996</v>
      </c>
      <c r="X1477" s="143">
        <f t="shared" si="800"/>
        <v>569.9</v>
      </c>
      <c r="Y1477" s="143">
        <f t="shared" si="801"/>
        <v>0.216</v>
      </c>
      <c r="AD1477">
        <v>152</v>
      </c>
      <c r="AE1477">
        <v>-1</v>
      </c>
      <c r="AF1477" s="10">
        <v>37.9</v>
      </c>
      <c r="AG1477" s="10">
        <v>58.12</v>
      </c>
      <c r="AH1477" s="10">
        <f t="shared" si="802"/>
        <v>317399.55527167796</v>
      </c>
      <c r="AI1477" s="11">
        <f t="shared" si="790"/>
        <v>0</v>
      </c>
      <c r="AJ1477">
        <f t="shared" si="791"/>
        <v>0</v>
      </c>
      <c r="AK1477" t="e">
        <f t="shared" si="803"/>
        <v>#DIV/0!</v>
      </c>
      <c r="AL1477">
        <f t="shared" si="804"/>
        <v>8.4534144576000028</v>
      </c>
      <c r="AM1477" s="5">
        <f t="shared" si="805"/>
        <v>1.1600000000000001</v>
      </c>
      <c r="AN1477">
        <v>0</v>
      </c>
      <c r="AO1477" s="72">
        <f t="shared" si="806"/>
        <v>2.4000000000000004</v>
      </c>
      <c r="AP1477" s="72">
        <f t="shared" si="807"/>
        <v>2.2000000000000002</v>
      </c>
      <c r="AQ1477" s="72">
        <f t="shared" si="808"/>
        <v>2.2000000000000002</v>
      </c>
      <c r="AR1477" s="71" t="e">
        <f t="shared" si="809"/>
        <v>#DIV/0!</v>
      </c>
      <c r="BA1477">
        <f t="shared" si="810"/>
        <v>297</v>
      </c>
      <c r="BB1477" s="91" t="e">
        <f t="shared" si="811"/>
        <v>#DIV/0!</v>
      </c>
    </row>
    <row r="1478" spans="1:54">
      <c r="A1478" s="2" t="s">
        <v>1600</v>
      </c>
      <c r="B1478" s="7" t="s">
        <v>41421</v>
      </c>
      <c r="C1478" s="17">
        <f t="shared" si="792"/>
        <v>37.5</v>
      </c>
      <c r="D1478" s="28">
        <f t="shared" si="793"/>
        <v>101</v>
      </c>
      <c r="E1478" s="8">
        <f t="shared" si="812"/>
        <v>22</v>
      </c>
      <c r="F1478" s="2" t="s">
        <v>6590</v>
      </c>
      <c r="G1478" s="54">
        <f t="shared" si="813"/>
        <v>36.6</v>
      </c>
      <c r="H1478" s="20">
        <f t="shared" si="814"/>
        <v>0.26265870000000002</v>
      </c>
      <c r="I1478" s="14" t="s">
        <v>16556</v>
      </c>
      <c r="J1478" s="14" t="s">
        <v>11575</v>
      </c>
      <c r="K1478" s="14" t="s">
        <v>21516</v>
      </c>
      <c r="L1478" s="14" t="s">
        <v>26477</v>
      </c>
      <c r="M1478" s="28">
        <f t="shared" si="815"/>
        <v>12.6</v>
      </c>
      <c r="N1478" s="46">
        <f t="shared" si="794"/>
        <v>7</v>
      </c>
      <c r="O1478" s="17">
        <f t="shared" si="795"/>
        <v>2.4000000000000004</v>
      </c>
      <c r="P1478" s="17">
        <f t="shared" si="795"/>
        <v>3.8000000000000003</v>
      </c>
      <c r="Q1478" s="124">
        <f t="shared" si="796"/>
        <v>2</v>
      </c>
      <c r="R1478" s="26">
        <f t="shared" si="797"/>
        <v>2.8000000000000003</v>
      </c>
      <c r="S1478" s="2" t="s">
        <v>31440</v>
      </c>
      <c r="T1478" s="2" t="s">
        <v>36419</v>
      </c>
      <c r="U1478" s="24">
        <f t="shared" si="798"/>
        <v>373.8</v>
      </c>
      <c r="V1478" s="66">
        <f t="shared" si="798"/>
        <v>392</v>
      </c>
      <c r="W1478" s="54">
        <f t="shared" si="799"/>
        <v>3.6599999999999997</v>
      </c>
      <c r="X1478" s="143">
        <f t="shared" si="800"/>
        <v>373.8</v>
      </c>
      <c r="Y1478" s="143">
        <f t="shared" si="801"/>
        <v>0.83199999999999996</v>
      </c>
      <c r="AD1478">
        <v>152</v>
      </c>
      <c r="AE1478">
        <v>-1</v>
      </c>
      <c r="AF1478" s="10">
        <v>37.9</v>
      </c>
      <c r="AG1478" s="10">
        <v>58.12</v>
      </c>
      <c r="AH1478" s="10">
        <f t="shared" si="802"/>
        <v>213601.41705288822</v>
      </c>
      <c r="AI1478" s="11">
        <f t="shared" si="790"/>
        <v>0</v>
      </c>
      <c r="AJ1478">
        <f t="shared" si="791"/>
        <v>0</v>
      </c>
      <c r="AK1478" t="e">
        <f t="shared" si="803"/>
        <v>#DIV/0!</v>
      </c>
      <c r="AL1478">
        <f t="shared" si="804"/>
        <v>18.828747436800004</v>
      </c>
      <c r="AM1478" s="5">
        <f t="shared" si="805"/>
        <v>7.3</v>
      </c>
      <c r="AN1478">
        <v>0</v>
      </c>
      <c r="AO1478" s="72">
        <f t="shared" si="806"/>
        <v>2.8000000000000003</v>
      </c>
      <c r="AP1478" s="72">
        <f t="shared" si="807"/>
        <v>2</v>
      </c>
      <c r="AQ1478" s="72">
        <f t="shared" si="808"/>
        <v>2.2000000000000002</v>
      </c>
      <c r="AR1478" s="71" t="e">
        <f t="shared" si="809"/>
        <v>#DIV/0!</v>
      </c>
      <c r="BA1478">
        <f t="shared" si="810"/>
        <v>101</v>
      </c>
      <c r="BB1478" s="91" t="e">
        <f t="shared" si="811"/>
        <v>#DIV/0!</v>
      </c>
    </row>
    <row r="1479" spans="1:54">
      <c r="A1479" s="2" t="s">
        <v>1601</v>
      </c>
      <c r="B1479" s="7" t="s">
        <v>41422</v>
      </c>
      <c r="C1479" s="17">
        <f t="shared" si="792"/>
        <v>38</v>
      </c>
      <c r="D1479" s="28">
        <f t="shared" si="793"/>
        <v>243</v>
      </c>
      <c r="E1479" s="8">
        <f t="shared" si="812"/>
        <v>7</v>
      </c>
      <c r="F1479" s="2" t="s">
        <v>6591</v>
      </c>
      <c r="G1479" s="54">
        <f t="shared" si="813"/>
        <v>37</v>
      </c>
      <c r="H1479" s="20">
        <f t="shared" si="814"/>
        <v>0.82671289999999997</v>
      </c>
      <c r="I1479" s="14" t="s">
        <v>16557</v>
      </c>
      <c r="J1479" s="14" t="s">
        <v>11576</v>
      </c>
      <c r="K1479" s="14" t="s">
        <v>21517</v>
      </c>
      <c r="L1479" s="14" t="s">
        <v>26478</v>
      </c>
      <c r="M1479" s="28">
        <f t="shared" si="815"/>
        <v>9.6</v>
      </c>
      <c r="N1479" s="46">
        <f t="shared" si="794"/>
        <v>5.2</v>
      </c>
      <c r="O1479" s="17">
        <f t="shared" si="795"/>
        <v>1.4000000000000001</v>
      </c>
      <c r="P1479" s="17">
        <f t="shared" si="795"/>
        <v>9.8000000000000007</v>
      </c>
      <c r="Q1479" s="124">
        <f t="shared" si="796"/>
        <v>0.4</v>
      </c>
      <c r="R1479" s="26">
        <f t="shared" si="797"/>
        <v>2.2000000000000002</v>
      </c>
      <c r="S1479" s="2" t="s">
        <v>31441</v>
      </c>
      <c r="T1479" s="2" t="s">
        <v>36420</v>
      </c>
      <c r="U1479" s="24">
        <f t="shared" si="798"/>
        <v>516.1</v>
      </c>
      <c r="V1479" s="66">
        <f t="shared" si="798"/>
        <v>393.90000000000003</v>
      </c>
      <c r="W1479" s="54">
        <f t="shared" si="799"/>
        <v>3.6999999999999997</v>
      </c>
      <c r="X1479" s="143">
        <f t="shared" si="800"/>
        <v>516.1</v>
      </c>
      <c r="Y1479" s="143">
        <f t="shared" si="801"/>
        <v>0.84</v>
      </c>
      <c r="AD1479">
        <v>152</v>
      </c>
      <c r="AE1479">
        <v>-1</v>
      </c>
      <c r="AF1479" s="10">
        <v>37.9</v>
      </c>
      <c r="AG1479" s="10">
        <v>58.12</v>
      </c>
      <c r="AH1479" s="10">
        <f t="shared" si="802"/>
        <v>208802.99904991096</v>
      </c>
      <c r="AI1479" s="11">
        <f t="shared" si="790"/>
        <v>0</v>
      </c>
      <c r="AJ1479">
        <f t="shared" si="791"/>
        <v>0</v>
      </c>
      <c r="AK1479" t="e">
        <f t="shared" si="803"/>
        <v>#DIV/0!</v>
      </c>
      <c r="AL1479">
        <f t="shared" si="804"/>
        <v>5.2304978264000024</v>
      </c>
      <c r="AM1479" s="5">
        <f t="shared" si="805"/>
        <v>7.4</v>
      </c>
      <c r="AN1479">
        <v>0</v>
      </c>
      <c r="AO1479" s="72">
        <f t="shared" si="806"/>
        <v>2.2000000000000002</v>
      </c>
      <c r="AP1479" s="72">
        <f t="shared" si="807"/>
        <v>0.4</v>
      </c>
      <c r="AQ1479" s="72">
        <f t="shared" si="808"/>
        <v>0.4</v>
      </c>
      <c r="AR1479" s="71" t="e">
        <f t="shared" si="809"/>
        <v>#DIV/0!</v>
      </c>
      <c r="BA1479">
        <f t="shared" si="810"/>
        <v>243</v>
      </c>
      <c r="BB1479" s="91" t="e">
        <f t="shared" si="811"/>
        <v>#DIV/0!</v>
      </c>
    </row>
    <row r="1480" spans="1:54">
      <c r="A1480" s="2" t="s">
        <v>1602</v>
      </c>
      <c r="B1480" s="7" t="s">
        <v>41423</v>
      </c>
      <c r="C1480" s="17">
        <f t="shared" si="792"/>
        <v>24.5</v>
      </c>
      <c r="D1480" s="28">
        <f t="shared" si="793"/>
        <v>139</v>
      </c>
      <c r="E1480" s="8">
        <f t="shared" si="812"/>
        <v>11</v>
      </c>
      <c r="F1480" s="2" t="s">
        <v>6592</v>
      </c>
      <c r="G1480" s="54">
        <f t="shared" si="813"/>
        <v>23.6</v>
      </c>
      <c r="H1480" s="20">
        <f t="shared" si="814"/>
        <v>0.65234939999999997</v>
      </c>
      <c r="I1480" s="14" t="s">
        <v>16558</v>
      </c>
      <c r="J1480" s="14" t="s">
        <v>11577</v>
      </c>
      <c r="K1480" s="14" t="s">
        <v>21518</v>
      </c>
      <c r="L1480" s="14" t="s">
        <v>26479</v>
      </c>
      <c r="M1480" s="28">
        <f t="shared" si="815"/>
        <v>11.3</v>
      </c>
      <c r="N1480" s="46">
        <f t="shared" si="794"/>
        <v>5.6</v>
      </c>
      <c r="O1480" s="17">
        <f t="shared" si="795"/>
        <v>1.4000000000000001</v>
      </c>
      <c r="P1480" s="17">
        <f t="shared" si="795"/>
        <v>6.4</v>
      </c>
      <c r="Q1480" s="124">
        <f t="shared" si="796"/>
        <v>0.8</v>
      </c>
      <c r="R1480" s="26">
        <f t="shared" si="797"/>
        <v>2.2000000000000002</v>
      </c>
      <c r="S1480" s="2" t="s">
        <v>31442</v>
      </c>
      <c r="T1480" s="2" t="s">
        <v>36421</v>
      </c>
      <c r="U1480" s="24">
        <f t="shared" si="798"/>
        <v>412.1</v>
      </c>
      <c r="V1480" s="66">
        <f t="shared" si="798"/>
        <v>417.20000000000005</v>
      </c>
      <c r="W1480" s="54">
        <f t="shared" si="799"/>
        <v>2.36</v>
      </c>
      <c r="X1480" s="143">
        <f t="shared" si="800"/>
        <v>412.1</v>
      </c>
      <c r="Y1480" s="143">
        <f t="shared" si="801"/>
        <v>0.57199999999999995</v>
      </c>
      <c r="AD1480">
        <v>152</v>
      </c>
      <c r="AE1480">
        <v>-1</v>
      </c>
      <c r="AF1480" s="10">
        <v>37.9</v>
      </c>
      <c r="AG1480" s="10">
        <v>58.12</v>
      </c>
      <c r="AH1480" s="10">
        <f t="shared" si="802"/>
        <v>123280.45112282719</v>
      </c>
      <c r="AI1480" s="11">
        <f t="shared" si="790"/>
        <v>0</v>
      </c>
      <c r="AJ1480">
        <f t="shared" si="791"/>
        <v>0</v>
      </c>
      <c r="AK1480" t="e">
        <f t="shared" si="803"/>
        <v>#DIV/0!</v>
      </c>
      <c r="AL1480">
        <f t="shared" si="804"/>
        <v>6.8528886272000022</v>
      </c>
      <c r="AM1480" s="5">
        <f t="shared" si="805"/>
        <v>4.7</v>
      </c>
      <c r="AN1480">
        <v>0</v>
      </c>
      <c r="AO1480" s="72">
        <f t="shared" si="806"/>
        <v>2.2000000000000002</v>
      </c>
      <c r="AP1480" s="72">
        <f t="shared" si="807"/>
        <v>0.8</v>
      </c>
      <c r="AQ1480" s="72">
        <f t="shared" si="808"/>
        <v>0.8</v>
      </c>
      <c r="AR1480" s="71" t="e">
        <f t="shared" si="809"/>
        <v>#DIV/0!</v>
      </c>
      <c r="BA1480">
        <f t="shared" si="810"/>
        <v>139</v>
      </c>
      <c r="BB1480" s="91" t="e">
        <f t="shared" si="811"/>
        <v>#DIV/0!</v>
      </c>
    </row>
    <row r="1481" spans="1:54">
      <c r="A1481" s="2" t="s">
        <v>1603</v>
      </c>
      <c r="B1481" s="7" t="s">
        <v>41424</v>
      </c>
      <c r="C1481" s="17">
        <f t="shared" si="792"/>
        <v>32.700000000000003</v>
      </c>
      <c r="D1481" s="28">
        <f t="shared" si="793"/>
        <v>65</v>
      </c>
      <c r="E1481" s="8">
        <f t="shared" si="812"/>
        <v>18</v>
      </c>
      <c r="F1481" s="2" t="s">
        <v>6593</v>
      </c>
      <c r="G1481" s="54">
        <f t="shared" si="813"/>
        <v>31.8</v>
      </c>
      <c r="H1481" s="20">
        <f t="shared" si="814"/>
        <v>0.28816540000000002</v>
      </c>
      <c r="I1481" s="14" t="s">
        <v>16559</v>
      </c>
      <c r="J1481" s="14" t="s">
        <v>11578</v>
      </c>
      <c r="K1481" s="14" t="s">
        <v>21519</v>
      </c>
      <c r="L1481" s="14" t="s">
        <v>26480</v>
      </c>
      <c r="M1481" s="28">
        <f t="shared" si="815"/>
        <v>10</v>
      </c>
      <c r="N1481" s="46">
        <f t="shared" si="794"/>
        <v>6.2</v>
      </c>
      <c r="O1481" s="17">
        <f t="shared" si="795"/>
        <v>2.6</v>
      </c>
      <c r="P1481" s="17">
        <f t="shared" si="795"/>
        <v>9</v>
      </c>
      <c r="Q1481" s="124">
        <f t="shared" si="796"/>
        <v>1.2000000000000002</v>
      </c>
      <c r="R1481" s="26">
        <f t="shared" si="797"/>
        <v>1.8</v>
      </c>
      <c r="S1481" s="2" t="s">
        <v>31443</v>
      </c>
      <c r="T1481" s="2" t="s">
        <v>36422</v>
      </c>
      <c r="U1481" s="24">
        <f t="shared" si="798"/>
        <v>337.70000000000005</v>
      </c>
      <c r="V1481" s="66">
        <f t="shared" si="798"/>
        <v>342.70000000000005</v>
      </c>
      <c r="W1481" s="54">
        <f t="shared" si="799"/>
        <v>3.1799999999999997</v>
      </c>
      <c r="X1481" s="143">
        <f t="shared" si="800"/>
        <v>337.70000000000005</v>
      </c>
      <c r="Y1481" s="143">
        <f t="shared" si="801"/>
        <v>0.73599999999999988</v>
      </c>
      <c r="AD1481">
        <v>152</v>
      </c>
      <c r="AE1481">
        <v>-1</v>
      </c>
      <c r="AF1481" s="10">
        <v>37.9</v>
      </c>
      <c r="AG1481" s="10">
        <v>58.12</v>
      </c>
      <c r="AH1481" s="10">
        <f t="shared" si="802"/>
        <v>303043.47131492977</v>
      </c>
      <c r="AI1481" s="11">
        <f t="shared" si="790"/>
        <v>0</v>
      </c>
      <c r="AJ1481">
        <f t="shared" si="791"/>
        <v>0</v>
      </c>
      <c r="AK1481" t="e">
        <f t="shared" si="803"/>
        <v>#DIV/0!</v>
      </c>
      <c r="AL1481">
        <f t="shared" si="804"/>
        <v>29.982473352000003</v>
      </c>
      <c r="AM1481" s="5">
        <f t="shared" si="805"/>
        <v>6.3400000000000007</v>
      </c>
      <c r="AN1481">
        <v>0</v>
      </c>
      <c r="AO1481" s="72">
        <f t="shared" si="806"/>
        <v>1.8</v>
      </c>
      <c r="AP1481" s="72">
        <f t="shared" si="807"/>
        <v>1.2000000000000002</v>
      </c>
      <c r="AQ1481" s="72">
        <f t="shared" si="808"/>
        <v>1.4000000000000001</v>
      </c>
      <c r="AR1481" s="71" t="e">
        <f t="shared" si="809"/>
        <v>#DIV/0!</v>
      </c>
      <c r="BA1481">
        <f t="shared" si="810"/>
        <v>65</v>
      </c>
      <c r="BB1481" s="91" t="e">
        <f t="shared" si="811"/>
        <v>#DIV/0!</v>
      </c>
    </row>
    <row r="1482" spans="1:54">
      <c r="A1482" s="2" t="s">
        <v>1604</v>
      </c>
      <c r="B1482" s="7" t="s">
        <v>41425</v>
      </c>
      <c r="C1482" s="17">
        <f t="shared" si="792"/>
        <v>34.200000000000003</v>
      </c>
      <c r="D1482" s="28">
        <f t="shared" si="793"/>
        <v>286</v>
      </c>
      <c r="E1482" s="8">
        <f t="shared" si="812"/>
        <v>10</v>
      </c>
      <c r="F1482" s="2" t="s">
        <v>6594</v>
      </c>
      <c r="G1482" s="54">
        <f t="shared" si="813"/>
        <v>33.300000000000004</v>
      </c>
      <c r="H1482" s="20">
        <f t="shared" si="814"/>
        <v>0.19566</v>
      </c>
      <c r="I1482" s="14" t="s">
        <v>16560</v>
      </c>
      <c r="J1482" s="14" t="s">
        <v>11579</v>
      </c>
      <c r="K1482" s="14" t="s">
        <v>21520</v>
      </c>
      <c r="L1482" s="14" t="s">
        <v>26481</v>
      </c>
      <c r="M1482" s="28">
        <f t="shared" si="815"/>
        <v>10.199999999999999</v>
      </c>
      <c r="N1482" s="46">
        <f t="shared" si="794"/>
        <v>5.6</v>
      </c>
      <c r="O1482" s="17">
        <f t="shared" si="795"/>
        <v>1.6</v>
      </c>
      <c r="P1482" s="17">
        <f t="shared" si="795"/>
        <v>8.6</v>
      </c>
      <c r="Q1482" s="124">
        <f t="shared" si="796"/>
        <v>0.60000000000000009</v>
      </c>
      <c r="R1482" s="26">
        <f t="shared" si="797"/>
        <v>0.8</v>
      </c>
      <c r="S1482" s="2" t="s">
        <v>31444</v>
      </c>
      <c r="T1482" s="2" t="s">
        <v>36423</v>
      </c>
      <c r="U1482" s="24">
        <f t="shared" si="798"/>
        <v>558.70000000000005</v>
      </c>
      <c r="V1482" s="66">
        <f t="shared" si="798"/>
        <v>418.70000000000005</v>
      </c>
      <c r="W1482" s="54">
        <f t="shared" si="799"/>
        <v>3.3299999999999996</v>
      </c>
      <c r="X1482" s="143">
        <f t="shared" si="800"/>
        <v>558.70000000000005</v>
      </c>
      <c r="Y1482" s="143">
        <f t="shared" si="801"/>
        <v>0.7659999999999999</v>
      </c>
      <c r="AD1482">
        <v>152</v>
      </c>
      <c r="AE1482">
        <v>-1</v>
      </c>
      <c r="AF1482" s="10">
        <v>37.9</v>
      </c>
      <c r="AG1482" s="10">
        <v>58.12</v>
      </c>
      <c r="AH1482" s="10">
        <f t="shared" si="802"/>
        <v>113568.22022544552</v>
      </c>
      <c r="AI1482" s="11">
        <f t="shared" si="790"/>
        <v>0</v>
      </c>
      <c r="AJ1482">
        <f t="shared" si="791"/>
        <v>0</v>
      </c>
      <c r="AK1482" t="e">
        <f t="shared" si="803"/>
        <v>#DIV/0!</v>
      </c>
      <c r="AL1482">
        <f t="shared" si="804"/>
        <v>8.8541747200000014</v>
      </c>
      <c r="AM1482" s="5">
        <f t="shared" si="805"/>
        <v>6.6400000000000006</v>
      </c>
      <c r="AN1482">
        <v>0</v>
      </c>
      <c r="AO1482" s="72">
        <f t="shared" si="806"/>
        <v>0.8</v>
      </c>
      <c r="AP1482" s="72">
        <f t="shared" si="807"/>
        <v>0.60000000000000009</v>
      </c>
      <c r="AQ1482" s="72">
        <f t="shared" si="808"/>
        <v>0.8</v>
      </c>
      <c r="AR1482" s="71" t="e">
        <f t="shared" si="809"/>
        <v>#DIV/0!</v>
      </c>
      <c r="BA1482">
        <f t="shared" si="810"/>
        <v>286</v>
      </c>
      <c r="BB1482" s="91" t="e">
        <f t="shared" si="811"/>
        <v>#DIV/0!</v>
      </c>
    </row>
    <row r="1483" spans="1:54">
      <c r="A1483" s="2" t="s">
        <v>1605</v>
      </c>
      <c r="B1483" s="7" t="s">
        <v>41426</v>
      </c>
      <c r="C1483" s="17">
        <f t="shared" si="792"/>
        <v>34.300000000000004</v>
      </c>
      <c r="D1483" s="28">
        <f t="shared" si="793"/>
        <v>286</v>
      </c>
      <c r="E1483" s="8">
        <f t="shared" si="812"/>
        <v>4</v>
      </c>
      <c r="F1483" s="2" t="s">
        <v>6595</v>
      </c>
      <c r="G1483" s="54">
        <f t="shared" si="813"/>
        <v>33.300000000000004</v>
      </c>
      <c r="H1483" s="20">
        <f t="shared" si="814"/>
        <v>0.39217950000000001</v>
      </c>
      <c r="I1483" s="14" t="s">
        <v>16561</v>
      </c>
      <c r="J1483" s="14" t="s">
        <v>11580</v>
      </c>
      <c r="K1483" s="14" t="s">
        <v>21521</v>
      </c>
      <c r="L1483" s="14" t="s">
        <v>26482</v>
      </c>
      <c r="M1483" s="28">
        <f t="shared" si="815"/>
        <v>13.9</v>
      </c>
      <c r="N1483" s="46">
        <f t="shared" si="794"/>
        <v>5.4</v>
      </c>
      <c r="O1483" s="17">
        <f t="shared" si="795"/>
        <v>0.8</v>
      </c>
      <c r="P1483" s="17">
        <f t="shared" si="795"/>
        <v>1.2000000000000002</v>
      </c>
      <c r="Q1483" s="124">
        <f t="shared" si="796"/>
        <v>0.2</v>
      </c>
      <c r="R1483" s="26">
        <f t="shared" si="797"/>
        <v>0.4</v>
      </c>
      <c r="S1483" s="2" t="s">
        <v>31445</v>
      </c>
      <c r="T1483" s="2" t="s">
        <v>36424</v>
      </c>
      <c r="U1483" s="24">
        <f t="shared" si="798"/>
        <v>558.9</v>
      </c>
      <c r="V1483" s="66">
        <f t="shared" si="798"/>
        <v>289.90000000000003</v>
      </c>
      <c r="W1483" s="54">
        <f t="shared" si="799"/>
        <v>3.3299999999999996</v>
      </c>
      <c r="X1483" s="143">
        <f t="shared" si="800"/>
        <v>558.9</v>
      </c>
      <c r="Y1483" s="143">
        <f t="shared" si="801"/>
        <v>0.7659999999999999</v>
      </c>
      <c r="AD1483">
        <v>152</v>
      </c>
      <c r="AE1483">
        <v>-1</v>
      </c>
      <c r="AF1483" s="10">
        <v>37.9</v>
      </c>
      <c r="AG1483" s="10">
        <v>58.12</v>
      </c>
      <c r="AH1483" s="10">
        <f t="shared" si="802"/>
        <v>366382.22493790806</v>
      </c>
      <c r="AI1483" s="11">
        <f t="shared" si="790"/>
        <v>0</v>
      </c>
      <c r="AJ1483">
        <f t="shared" si="791"/>
        <v>0</v>
      </c>
      <c r="AK1483" t="e">
        <f t="shared" si="803"/>
        <v>#DIV/0!</v>
      </c>
      <c r="AL1483">
        <f t="shared" si="804"/>
        <v>0.23340307200000004</v>
      </c>
      <c r="AM1483" s="5">
        <f t="shared" si="805"/>
        <v>6.660000000000001</v>
      </c>
      <c r="AN1483">
        <v>0</v>
      </c>
      <c r="AO1483" s="72">
        <f t="shared" si="806"/>
        <v>0.4</v>
      </c>
      <c r="AP1483" s="72">
        <f t="shared" si="807"/>
        <v>0.2</v>
      </c>
      <c r="AQ1483" s="72">
        <f t="shared" si="808"/>
        <v>0.4</v>
      </c>
      <c r="AR1483" s="71" t="e">
        <f t="shared" si="809"/>
        <v>#DIV/0!</v>
      </c>
      <c r="BA1483">
        <f t="shared" si="810"/>
        <v>286</v>
      </c>
      <c r="BB1483" s="91" t="e">
        <f t="shared" si="811"/>
        <v>#DIV/0!</v>
      </c>
    </row>
    <row r="1484" spans="1:54">
      <c r="A1484" s="2" t="s">
        <v>1606</v>
      </c>
      <c r="B1484" s="7" t="s">
        <v>41427</v>
      </c>
      <c r="C1484" s="17">
        <f t="shared" si="792"/>
        <v>23.400000000000002</v>
      </c>
      <c r="D1484" s="28">
        <f t="shared" si="793"/>
        <v>15</v>
      </c>
      <c r="E1484" s="8">
        <f t="shared" si="812"/>
        <v>6</v>
      </c>
      <c r="F1484" s="2" t="s">
        <v>6596</v>
      </c>
      <c r="G1484" s="54">
        <f t="shared" si="813"/>
        <v>22.5</v>
      </c>
      <c r="H1484" s="20">
        <f t="shared" si="814"/>
        <v>0.83576089999999992</v>
      </c>
      <c r="I1484" s="14" t="s">
        <v>16562</v>
      </c>
      <c r="J1484" s="14" t="s">
        <v>11581</v>
      </c>
      <c r="K1484" s="14" t="s">
        <v>21522</v>
      </c>
      <c r="L1484" s="14" t="s">
        <v>26483</v>
      </c>
      <c r="M1484" s="28">
        <f t="shared" si="815"/>
        <v>13.7</v>
      </c>
      <c r="N1484" s="46">
        <f t="shared" si="794"/>
        <v>6.8</v>
      </c>
      <c r="O1484" s="17">
        <f t="shared" si="795"/>
        <v>2</v>
      </c>
      <c r="P1484" s="17">
        <f t="shared" si="795"/>
        <v>1.6</v>
      </c>
      <c r="Q1484" s="124">
        <f t="shared" si="796"/>
        <v>0.2</v>
      </c>
      <c r="R1484" s="26">
        <f t="shared" si="797"/>
        <v>1.8</v>
      </c>
      <c r="S1484" s="2" t="s">
        <v>31446</v>
      </c>
      <c r="T1484" s="2" t="s">
        <v>36425</v>
      </c>
      <c r="U1484" s="24">
        <f t="shared" si="798"/>
        <v>288.20000000000005</v>
      </c>
      <c r="V1484" s="66">
        <f t="shared" si="798"/>
        <v>337</v>
      </c>
      <c r="W1484" s="54">
        <f t="shared" si="799"/>
        <v>2.25</v>
      </c>
      <c r="X1484" s="143">
        <f t="shared" si="800"/>
        <v>288.20000000000005</v>
      </c>
      <c r="Y1484" s="143">
        <f t="shared" si="801"/>
        <v>0.55000000000000004</v>
      </c>
      <c r="AD1484">
        <v>152</v>
      </c>
      <c r="AE1484">
        <v>-1</v>
      </c>
      <c r="AF1484" s="10">
        <v>37.9</v>
      </c>
      <c r="AG1484" s="10">
        <v>58.12</v>
      </c>
      <c r="AH1484" s="10">
        <f t="shared" si="802"/>
        <v>310873.2667914289</v>
      </c>
      <c r="AI1484" s="11">
        <f t="shared" si="790"/>
        <v>0</v>
      </c>
      <c r="AJ1484">
        <f t="shared" si="791"/>
        <v>0</v>
      </c>
      <c r="AK1484" t="e">
        <f t="shared" si="803"/>
        <v>#DIV/0!</v>
      </c>
      <c r="AL1484">
        <f t="shared" si="804"/>
        <v>0.94601721600000066</v>
      </c>
      <c r="AM1484" s="5">
        <f t="shared" si="805"/>
        <v>4.4800000000000004</v>
      </c>
      <c r="AN1484">
        <v>0</v>
      </c>
      <c r="AO1484" s="72">
        <f t="shared" si="806"/>
        <v>1.8</v>
      </c>
      <c r="AP1484" s="72">
        <f t="shared" si="807"/>
        <v>0.2</v>
      </c>
      <c r="AQ1484" s="72">
        <f t="shared" si="808"/>
        <v>0.4</v>
      </c>
      <c r="AR1484" s="71" t="e">
        <f t="shared" si="809"/>
        <v>#DIV/0!</v>
      </c>
      <c r="BA1484">
        <f t="shared" si="810"/>
        <v>15</v>
      </c>
      <c r="BB1484" s="91" t="e">
        <f t="shared" si="811"/>
        <v>#DIV/0!</v>
      </c>
    </row>
    <row r="1485" spans="1:54">
      <c r="A1485" s="2" t="s">
        <v>1607</v>
      </c>
      <c r="B1485" s="7" t="s">
        <v>41428</v>
      </c>
      <c r="C1485" s="17">
        <f t="shared" si="792"/>
        <v>34.300000000000004</v>
      </c>
      <c r="D1485" s="28">
        <f t="shared" si="793"/>
        <v>20</v>
      </c>
      <c r="E1485" s="8">
        <f t="shared" si="812"/>
        <v>11</v>
      </c>
      <c r="F1485" s="2" t="s">
        <v>6597</v>
      </c>
      <c r="G1485" s="54">
        <f t="shared" si="813"/>
        <v>33.300000000000004</v>
      </c>
      <c r="H1485" s="20">
        <f t="shared" si="814"/>
        <v>0.11077019999999999</v>
      </c>
      <c r="I1485" s="14" t="s">
        <v>16563</v>
      </c>
      <c r="J1485" s="14" t="s">
        <v>11582</v>
      </c>
      <c r="K1485" s="14" t="s">
        <v>21523</v>
      </c>
      <c r="L1485" s="14" t="s">
        <v>26484</v>
      </c>
      <c r="M1485" s="28">
        <f t="shared" si="815"/>
        <v>13</v>
      </c>
      <c r="N1485" s="46">
        <f t="shared" si="794"/>
        <v>5.2</v>
      </c>
      <c r="O1485" s="17">
        <f t="shared" si="795"/>
        <v>2</v>
      </c>
      <c r="P1485" s="17">
        <f t="shared" si="795"/>
        <v>3</v>
      </c>
      <c r="Q1485" s="124">
        <f t="shared" si="796"/>
        <v>0.60000000000000009</v>
      </c>
      <c r="R1485" s="26">
        <f t="shared" si="797"/>
        <v>0.60000000000000009</v>
      </c>
      <c r="S1485" s="2" t="s">
        <v>31447</v>
      </c>
      <c r="T1485" s="2" t="s">
        <v>36426</v>
      </c>
      <c r="U1485" s="24">
        <f t="shared" si="798"/>
        <v>293.40000000000003</v>
      </c>
      <c r="V1485" s="66">
        <f t="shared" si="798"/>
        <v>386.8</v>
      </c>
      <c r="W1485" s="54">
        <f t="shared" si="799"/>
        <v>3.3299999999999996</v>
      </c>
      <c r="X1485" s="143">
        <f t="shared" si="800"/>
        <v>293.40000000000003</v>
      </c>
      <c r="Y1485" s="143">
        <f t="shared" si="801"/>
        <v>0.7659999999999999</v>
      </c>
      <c r="AD1485">
        <v>152</v>
      </c>
      <c r="AE1485">
        <v>-1</v>
      </c>
      <c r="AF1485" s="10">
        <v>37.9</v>
      </c>
      <c r="AG1485" s="10">
        <v>58.12</v>
      </c>
      <c r="AH1485" s="10">
        <f t="shared" si="802"/>
        <v>225955.39741724008</v>
      </c>
      <c r="AI1485" s="11">
        <f t="shared" si="790"/>
        <v>0</v>
      </c>
      <c r="AJ1485">
        <f t="shared" si="791"/>
        <v>0</v>
      </c>
      <c r="AK1485" t="e">
        <f t="shared" si="803"/>
        <v>#DIV/0!</v>
      </c>
      <c r="AL1485">
        <f t="shared" si="804"/>
        <v>3.2012272800000008</v>
      </c>
      <c r="AM1485" s="5">
        <f t="shared" si="805"/>
        <v>6.660000000000001</v>
      </c>
      <c r="AN1485">
        <v>0</v>
      </c>
      <c r="AO1485" s="72">
        <f t="shared" si="806"/>
        <v>0.60000000000000009</v>
      </c>
      <c r="AP1485" s="72">
        <f t="shared" si="807"/>
        <v>0.60000000000000009</v>
      </c>
      <c r="AQ1485" s="72">
        <f t="shared" si="808"/>
        <v>0.60000000000000009</v>
      </c>
      <c r="AR1485" s="71" t="e">
        <f t="shared" si="809"/>
        <v>#DIV/0!</v>
      </c>
      <c r="BA1485">
        <f t="shared" si="810"/>
        <v>20</v>
      </c>
      <c r="BB1485" s="91" t="e">
        <f t="shared" si="811"/>
        <v>#DIV/0!</v>
      </c>
    </row>
    <row r="1486" spans="1:54">
      <c r="A1486" s="2" t="s">
        <v>1608</v>
      </c>
      <c r="B1486" s="7" t="s">
        <v>41429</v>
      </c>
      <c r="C1486" s="17">
        <f t="shared" si="792"/>
        <v>36.300000000000004</v>
      </c>
      <c r="D1486" s="28">
        <f t="shared" si="793"/>
        <v>231</v>
      </c>
      <c r="E1486" s="8">
        <f t="shared" si="812"/>
        <v>8</v>
      </c>
      <c r="F1486" s="2" t="s">
        <v>6598</v>
      </c>
      <c r="G1486" s="54">
        <f t="shared" si="813"/>
        <v>35.4</v>
      </c>
      <c r="H1486" s="20">
        <f t="shared" si="814"/>
        <v>0.85227739999999996</v>
      </c>
      <c r="I1486" s="14" t="s">
        <v>16564</v>
      </c>
      <c r="J1486" s="14" t="s">
        <v>11583</v>
      </c>
      <c r="K1486" s="14" t="s">
        <v>21524</v>
      </c>
      <c r="L1486" s="14" t="s">
        <v>26485</v>
      </c>
      <c r="M1486" s="28">
        <f t="shared" si="815"/>
        <v>13.6</v>
      </c>
      <c r="N1486" s="46">
        <f t="shared" si="794"/>
        <v>5.8</v>
      </c>
      <c r="O1486" s="17">
        <f t="shared" si="795"/>
        <v>1.8</v>
      </c>
      <c r="P1486" s="17">
        <f t="shared" si="795"/>
        <v>1.8</v>
      </c>
      <c r="Q1486" s="124">
        <f t="shared" si="796"/>
        <v>0.4</v>
      </c>
      <c r="R1486" s="26">
        <f t="shared" si="797"/>
        <v>3</v>
      </c>
      <c r="S1486" s="2" t="s">
        <v>31448</v>
      </c>
      <c r="T1486" s="2" t="s">
        <v>36427</v>
      </c>
      <c r="U1486" s="24">
        <f t="shared" si="798"/>
        <v>503.6</v>
      </c>
      <c r="V1486" s="66">
        <f t="shared" si="798"/>
        <v>333.6</v>
      </c>
      <c r="W1486" s="54">
        <f t="shared" si="799"/>
        <v>3.5399999999999996</v>
      </c>
      <c r="X1486" s="143">
        <f t="shared" si="800"/>
        <v>503.6</v>
      </c>
      <c r="Y1486" s="143">
        <f t="shared" si="801"/>
        <v>0.80799999999999994</v>
      </c>
      <c r="AD1486">
        <v>152</v>
      </c>
      <c r="AE1486">
        <v>-1</v>
      </c>
      <c r="AF1486" s="10">
        <v>37.9</v>
      </c>
      <c r="AG1486" s="10">
        <v>58.12</v>
      </c>
      <c r="AH1486" s="10">
        <f t="shared" si="802"/>
        <v>315421.0955975097</v>
      </c>
      <c r="AI1486" s="11">
        <f t="shared" si="790"/>
        <v>0</v>
      </c>
      <c r="AJ1486">
        <f t="shared" si="791"/>
        <v>0</v>
      </c>
      <c r="AK1486" t="e">
        <f t="shared" si="803"/>
        <v>#DIV/0!</v>
      </c>
      <c r="AL1486">
        <f t="shared" si="804"/>
        <v>1.4358636720000004</v>
      </c>
      <c r="AM1486" s="5">
        <f t="shared" si="805"/>
        <v>7.0600000000000005</v>
      </c>
      <c r="AN1486">
        <v>0</v>
      </c>
      <c r="AO1486" s="72">
        <f t="shared" si="806"/>
        <v>3</v>
      </c>
      <c r="AP1486" s="72">
        <f t="shared" si="807"/>
        <v>0.4</v>
      </c>
      <c r="AQ1486" s="72">
        <f t="shared" si="808"/>
        <v>0.60000000000000009</v>
      </c>
      <c r="AR1486" s="71" t="e">
        <f t="shared" si="809"/>
        <v>#DIV/0!</v>
      </c>
      <c r="BA1486">
        <f t="shared" si="810"/>
        <v>231</v>
      </c>
      <c r="BB1486" s="91" t="e">
        <f t="shared" si="811"/>
        <v>#DIV/0!</v>
      </c>
    </row>
    <row r="1487" spans="1:54">
      <c r="A1487" s="2" t="s">
        <v>1609</v>
      </c>
      <c r="B1487" s="7" t="s">
        <v>41430</v>
      </c>
      <c r="C1487" s="17">
        <f t="shared" si="792"/>
        <v>17.5</v>
      </c>
      <c r="D1487" s="28">
        <f t="shared" si="793"/>
        <v>72</v>
      </c>
      <c r="E1487" s="8">
        <f t="shared" si="812"/>
        <v>18</v>
      </c>
      <c r="F1487" s="2" t="s">
        <v>6599</v>
      </c>
      <c r="G1487" s="54">
        <f t="shared" si="813"/>
        <v>16.600000000000001</v>
      </c>
      <c r="H1487" s="20">
        <f t="shared" si="814"/>
        <v>0.41124139999999998</v>
      </c>
      <c r="I1487" s="14" t="s">
        <v>16565</v>
      </c>
      <c r="J1487" s="14" t="s">
        <v>11584</v>
      </c>
      <c r="K1487" s="14" t="s">
        <v>21525</v>
      </c>
      <c r="L1487" s="14" t="s">
        <v>26486</v>
      </c>
      <c r="M1487" s="28">
        <f t="shared" si="815"/>
        <v>12.5</v>
      </c>
      <c r="N1487" s="46">
        <f t="shared" si="794"/>
        <v>6</v>
      </c>
      <c r="O1487" s="17">
        <f t="shared" si="795"/>
        <v>2</v>
      </c>
      <c r="P1487" s="17">
        <f t="shared" si="795"/>
        <v>4</v>
      </c>
      <c r="Q1487" s="124">
        <f t="shared" si="796"/>
        <v>1.6</v>
      </c>
      <c r="R1487" s="26">
        <f t="shared" si="797"/>
        <v>2.8000000000000003</v>
      </c>
      <c r="S1487" s="2" t="s">
        <v>31449</v>
      </c>
      <c r="T1487" s="2" t="s">
        <v>36428</v>
      </c>
      <c r="U1487" s="24">
        <f t="shared" si="798"/>
        <v>345.20000000000005</v>
      </c>
      <c r="V1487" s="66">
        <f t="shared" si="798"/>
        <v>353.40000000000003</v>
      </c>
      <c r="W1487" s="54">
        <f t="shared" si="799"/>
        <v>1.66</v>
      </c>
      <c r="X1487" s="143">
        <f t="shared" si="800"/>
        <v>345.20000000000005</v>
      </c>
      <c r="Y1487" s="143">
        <f t="shared" si="801"/>
        <v>0.43199999999999994</v>
      </c>
      <c r="AD1487">
        <v>152</v>
      </c>
      <c r="AE1487">
        <v>-1</v>
      </c>
      <c r="AF1487" s="10">
        <v>37.9</v>
      </c>
      <c r="AG1487" s="10">
        <v>58.12</v>
      </c>
      <c r="AH1487" s="10">
        <f t="shared" si="802"/>
        <v>287273.20521008124</v>
      </c>
      <c r="AI1487" s="11">
        <f t="shared" si="790"/>
        <v>0</v>
      </c>
      <c r="AJ1487">
        <f t="shared" si="791"/>
        <v>0</v>
      </c>
      <c r="AK1487" t="e">
        <f t="shared" si="803"/>
        <v>#DIV/0!</v>
      </c>
      <c r="AL1487">
        <f t="shared" si="804"/>
        <v>13.188192640000002</v>
      </c>
      <c r="AM1487" s="5">
        <f t="shared" si="805"/>
        <v>3.3</v>
      </c>
      <c r="AN1487">
        <v>0</v>
      </c>
      <c r="AO1487" s="72">
        <f t="shared" si="806"/>
        <v>2.8000000000000003</v>
      </c>
      <c r="AP1487" s="72">
        <f t="shared" si="807"/>
        <v>1.6</v>
      </c>
      <c r="AQ1487" s="72">
        <f t="shared" si="808"/>
        <v>1.8</v>
      </c>
      <c r="AR1487" s="71" t="e">
        <f t="shared" si="809"/>
        <v>#DIV/0!</v>
      </c>
      <c r="BA1487">
        <f t="shared" si="810"/>
        <v>72</v>
      </c>
      <c r="BB1487" s="91" t="e">
        <f t="shared" si="811"/>
        <v>#DIV/0!</v>
      </c>
    </row>
    <row r="1488" spans="1:54">
      <c r="A1488" s="2" t="s">
        <v>1610</v>
      </c>
      <c r="B1488" s="7" t="s">
        <v>41431</v>
      </c>
      <c r="C1488" s="17">
        <f t="shared" si="792"/>
        <v>28.1</v>
      </c>
      <c r="D1488" s="28">
        <f t="shared" si="793"/>
        <v>54</v>
      </c>
      <c r="E1488" s="8">
        <f t="shared" si="812"/>
        <v>6</v>
      </c>
      <c r="F1488" s="2" t="s">
        <v>6600</v>
      </c>
      <c r="G1488" s="54">
        <f t="shared" si="813"/>
        <v>27.200000000000003</v>
      </c>
      <c r="H1488" s="20">
        <f t="shared" si="814"/>
        <v>0.87138900000000008</v>
      </c>
      <c r="I1488" s="14" t="s">
        <v>16566</v>
      </c>
      <c r="J1488" s="14" t="s">
        <v>11585</v>
      </c>
      <c r="K1488" s="14" t="s">
        <v>21526</v>
      </c>
      <c r="L1488" s="14" t="s">
        <v>26487</v>
      </c>
      <c r="M1488" s="28">
        <f t="shared" si="815"/>
        <v>10</v>
      </c>
      <c r="N1488" s="46">
        <f t="shared" si="794"/>
        <v>7</v>
      </c>
      <c r="O1488" s="17">
        <f t="shared" si="795"/>
        <v>1</v>
      </c>
      <c r="P1488" s="17">
        <f t="shared" si="795"/>
        <v>9</v>
      </c>
      <c r="Q1488" s="124">
        <f t="shared" si="796"/>
        <v>0.4</v>
      </c>
      <c r="R1488" s="26">
        <f t="shared" si="797"/>
        <v>2.8000000000000003</v>
      </c>
      <c r="S1488" s="2" t="s">
        <v>31450</v>
      </c>
      <c r="T1488" s="2" t="s">
        <v>36429</v>
      </c>
      <c r="U1488" s="24">
        <f t="shared" si="798"/>
        <v>326.70000000000005</v>
      </c>
      <c r="V1488" s="66">
        <f t="shared" si="798"/>
        <v>333.5</v>
      </c>
      <c r="W1488" s="54">
        <f t="shared" si="799"/>
        <v>2.7199999999999998</v>
      </c>
      <c r="X1488" s="143">
        <f t="shared" si="800"/>
        <v>326.70000000000005</v>
      </c>
      <c r="Y1488" s="143">
        <f t="shared" si="801"/>
        <v>0.64399999999999991</v>
      </c>
      <c r="AD1488">
        <v>152</v>
      </c>
      <c r="AE1488">
        <v>-1</v>
      </c>
      <c r="AF1488" s="10">
        <v>37.9</v>
      </c>
      <c r="AG1488" s="10">
        <v>58.12</v>
      </c>
      <c r="AH1488" s="10">
        <f t="shared" si="802"/>
        <v>315519.17320485442</v>
      </c>
      <c r="AI1488" s="11">
        <f t="shared" si="790"/>
        <v>0</v>
      </c>
      <c r="AJ1488">
        <f t="shared" si="791"/>
        <v>0</v>
      </c>
      <c r="AK1488" t="e">
        <f t="shared" si="803"/>
        <v>#DIV/0!</v>
      </c>
      <c r="AL1488">
        <f t="shared" si="804"/>
        <v>3.240997199999998</v>
      </c>
      <c r="AM1488" s="5">
        <f t="shared" si="805"/>
        <v>5.42</v>
      </c>
      <c r="AN1488">
        <v>0</v>
      </c>
      <c r="AO1488" s="72">
        <f t="shared" si="806"/>
        <v>2.8000000000000003</v>
      </c>
      <c r="AP1488" s="72">
        <f t="shared" si="807"/>
        <v>0.4</v>
      </c>
      <c r="AQ1488" s="72">
        <f t="shared" si="808"/>
        <v>0.4</v>
      </c>
      <c r="AR1488" s="71" t="e">
        <f t="shared" si="809"/>
        <v>#DIV/0!</v>
      </c>
      <c r="BA1488">
        <f t="shared" si="810"/>
        <v>54</v>
      </c>
      <c r="BB1488" s="91" t="e">
        <f t="shared" si="811"/>
        <v>#DIV/0!</v>
      </c>
    </row>
    <row r="1489" spans="1:54">
      <c r="A1489" s="2" t="s">
        <v>1611</v>
      </c>
      <c r="B1489" s="7" t="s">
        <v>41432</v>
      </c>
      <c r="C1489" s="17">
        <f t="shared" si="792"/>
        <v>35.5</v>
      </c>
      <c r="D1489" s="28">
        <f t="shared" si="793"/>
        <v>298</v>
      </c>
      <c r="E1489" s="8">
        <f t="shared" si="812"/>
        <v>8</v>
      </c>
      <c r="F1489" s="2" t="s">
        <v>6601</v>
      </c>
      <c r="G1489" s="54">
        <f t="shared" si="813"/>
        <v>34.6</v>
      </c>
      <c r="H1489" s="20">
        <f t="shared" si="814"/>
        <v>0.60527470000000005</v>
      </c>
      <c r="I1489" s="14" t="s">
        <v>16567</v>
      </c>
      <c r="J1489" s="14" t="s">
        <v>11586</v>
      </c>
      <c r="K1489" s="14" t="s">
        <v>21527</v>
      </c>
      <c r="L1489" s="14" t="s">
        <v>26488</v>
      </c>
      <c r="M1489" s="28">
        <f t="shared" si="815"/>
        <v>13</v>
      </c>
      <c r="N1489" s="46">
        <f t="shared" si="794"/>
        <v>5.4</v>
      </c>
      <c r="O1489" s="17">
        <f t="shared" si="795"/>
        <v>1.8</v>
      </c>
      <c r="P1489" s="17">
        <f t="shared" si="795"/>
        <v>3</v>
      </c>
      <c r="Q1489" s="124">
        <f t="shared" si="796"/>
        <v>0.4</v>
      </c>
      <c r="R1489" s="26">
        <f t="shared" si="797"/>
        <v>1</v>
      </c>
      <c r="S1489" s="2" t="s">
        <v>31451</v>
      </c>
      <c r="T1489" s="2" t="s">
        <v>36430</v>
      </c>
      <c r="U1489" s="24">
        <f t="shared" si="798"/>
        <v>571.1</v>
      </c>
      <c r="V1489" s="66">
        <f t="shared" si="798"/>
        <v>304.40000000000003</v>
      </c>
      <c r="W1489" s="54">
        <f t="shared" si="799"/>
        <v>3.46</v>
      </c>
      <c r="X1489" s="143">
        <f t="shared" si="800"/>
        <v>571.1</v>
      </c>
      <c r="Y1489" s="143">
        <f t="shared" si="801"/>
        <v>0.79199999999999993</v>
      </c>
      <c r="AD1489">
        <v>152</v>
      </c>
      <c r="AE1489">
        <v>-1</v>
      </c>
      <c r="AF1489" s="10">
        <v>37.9</v>
      </c>
      <c r="AG1489" s="10">
        <v>58.12</v>
      </c>
      <c r="AH1489" s="10">
        <f t="shared" si="802"/>
        <v>350758.09521946707</v>
      </c>
      <c r="AI1489" s="11">
        <f t="shared" si="790"/>
        <v>0</v>
      </c>
      <c r="AJ1489">
        <f t="shared" si="791"/>
        <v>0</v>
      </c>
      <c r="AK1489" t="e">
        <f t="shared" si="803"/>
        <v>#DIV/0!</v>
      </c>
      <c r="AL1489">
        <f t="shared" si="804"/>
        <v>2.1315166199999998</v>
      </c>
      <c r="AM1489" s="5">
        <f t="shared" si="805"/>
        <v>6.9</v>
      </c>
      <c r="AN1489">
        <v>0</v>
      </c>
      <c r="AO1489" s="72">
        <f t="shared" si="806"/>
        <v>1</v>
      </c>
      <c r="AP1489" s="72">
        <f t="shared" si="807"/>
        <v>0.4</v>
      </c>
      <c r="AQ1489" s="72">
        <f t="shared" si="808"/>
        <v>0.4</v>
      </c>
      <c r="AR1489" s="71" t="e">
        <f t="shared" si="809"/>
        <v>#DIV/0!</v>
      </c>
      <c r="BA1489">
        <f t="shared" si="810"/>
        <v>298</v>
      </c>
      <c r="BB1489" s="91" t="e">
        <f t="shared" si="811"/>
        <v>#DIV/0!</v>
      </c>
    </row>
    <row r="1490" spans="1:54">
      <c r="A1490" s="2" t="s">
        <v>1612</v>
      </c>
      <c r="B1490" s="7" t="s">
        <v>41433</v>
      </c>
      <c r="C1490" s="17">
        <f t="shared" si="792"/>
        <v>13.700000000000001</v>
      </c>
      <c r="D1490" s="28">
        <f t="shared" si="793"/>
        <v>216</v>
      </c>
      <c r="E1490" s="8">
        <f t="shared" si="812"/>
        <v>5</v>
      </c>
      <c r="F1490" s="2" t="s">
        <v>6602</v>
      </c>
      <c r="G1490" s="54">
        <f t="shared" si="813"/>
        <v>12.799999999999999</v>
      </c>
      <c r="H1490" s="20">
        <f t="shared" si="814"/>
        <v>0.59499970000000002</v>
      </c>
      <c r="I1490" s="14" t="s">
        <v>16568</v>
      </c>
      <c r="J1490" s="14" t="s">
        <v>11587</v>
      </c>
      <c r="K1490" s="14" t="s">
        <v>21528</v>
      </c>
      <c r="L1490" s="14" t="s">
        <v>26489</v>
      </c>
      <c r="M1490" s="28">
        <f t="shared" si="815"/>
        <v>14.2</v>
      </c>
      <c r="N1490" s="46">
        <f t="shared" si="794"/>
        <v>6.8</v>
      </c>
      <c r="O1490" s="17">
        <f t="shared" si="795"/>
        <v>2.8000000000000003</v>
      </c>
      <c r="P1490" s="17">
        <f t="shared" si="795"/>
        <v>0.60000000000000009</v>
      </c>
      <c r="Q1490" s="124">
        <f t="shared" si="796"/>
        <v>0.4</v>
      </c>
      <c r="R1490" s="26">
        <f t="shared" si="797"/>
        <v>1.2000000000000002</v>
      </c>
      <c r="S1490" s="2" t="s">
        <v>31452</v>
      </c>
      <c r="T1490" s="2" t="s">
        <v>36431</v>
      </c>
      <c r="U1490" s="24">
        <f t="shared" si="798"/>
        <v>489.1</v>
      </c>
      <c r="V1490" s="66">
        <f t="shared" si="798"/>
        <v>336.8</v>
      </c>
      <c r="W1490" s="54">
        <f t="shared" si="799"/>
        <v>1.28</v>
      </c>
      <c r="X1490" s="143">
        <f t="shared" si="800"/>
        <v>489.1</v>
      </c>
      <c r="Y1490" s="143">
        <f t="shared" si="801"/>
        <v>0.35599999999999998</v>
      </c>
      <c r="AD1490">
        <v>152</v>
      </c>
      <c r="AE1490">
        <v>-1</v>
      </c>
      <c r="AF1490" s="10">
        <v>37.9</v>
      </c>
      <c r="AG1490" s="10">
        <v>58.12</v>
      </c>
      <c r="AH1490" s="10">
        <f t="shared" si="802"/>
        <v>311233.32280413486</v>
      </c>
      <c r="AI1490" s="11">
        <f t="shared" si="790"/>
        <v>0</v>
      </c>
      <c r="AJ1490">
        <f t="shared" si="791"/>
        <v>0</v>
      </c>
      <c r="AK1490" t="e">
        <f t="shared" si="803"/>
        <v>#DIV/0!</v>
      </c>
      <c r="AL1490">
        <f t="shared" si="804"/>
        <v>0.81648060480000029</v>
      </c>
      <c r="AM1490" s="5">
        <f t="shared" si="805"/>
        <v>2.54</v>
      </c>
      <c r="AN1490">
        <v>0</v>
      </c>
      <c r="AO1490" s="72">
        <f t="shared" si="806"/>
        <v>1.2000000000000002</v>
      </c>
      <c r="AP1490" s="72">
        <f t="shared" si="807"/>
        <v>0.4</v>
      </c>
      <c r="AQ1490" s="72">
        <f t="shared" si="808"/>
        <v>0.60000000000000009</v>
      </c>
      <c r="AR1490" s="71" t="e">
        <f t="shared" si="809"/>
        <v>#DIV/0!</v>
      </c>
      <c r="BA1490">
        <f t="shared" si="810"/>
        <v>216</v>
      </c>
      <c r="BB1490" s="91" t="e">
        <f t="shared" si="811"/>
        <v>#DIV/0!</v>
      </c>
    </row>
    <row r="1491" spans="1:54">
      <c r="A1491" s="2" t="s">
        <v>6</v>
      </c>
      <c r="B1491" s="7" t="s">
        <v>41434</v>
      </c>
      <c r="C1491" s="17">
        <f t="shared" si="792"/>
        <v>20.900000000000002</v>
      </c>
      <c r="D1491" s="28">
        <f t="shared" si="793"/>
        <v>247</v>
      </c>
      <c r="E1491" s="8">
        <f t="shared" si="812"/>
        <v>4</v>
      </c>
      <c r="F1491" s="2" t="s">
        <v>6603</v>
      </c>
      <c r="G1491" s="54">
        <f t="shared" si="813"/>
        <v>19.900000000000002</v>
      </c>
      <c r="H1491" s="20">
        <f t="shared" si="814"/>
        <v>0.39118039999999998</v>
      </c>
      <c r="I1491" s="14" t="s">
        <v>16569</v>
      </c>
      <c r="J1491" s="14" t="s">
        <v>11588</v>
      </c>
      <c r="K1491" s="14" t="s">
        <v>21529</v>
      </c>
      <c r="L1491" s="14" t="s">
        <v>26490</v>
      </c>
      <c r="M1491" s="28">
        <f t="shared" si="815"/>
        <v>14.3</v>
      </c>
      <c r="N1491" s="46">
        <f t="shared" si="794"/>
        <v>5.4</v>
      </c>
      <c r="O1491" s="17">
        <f t="shared" si="795"/>
        <v>1.2000000000000002</v>
      </c>
      <c r="P1491" s="17">
        <f t="shared" si="795"/>
        <v>0.4</v>
      </c>
      <c r="Q1491" s="124">
        <f t="shared" si="796"/>
        <v>0.4</v>
      </c>
      <c r="R1491" s="26">
        <f t="shared" si="797"/>
        <v>0.8</v>
      </c>
      <c r="S1491" s="2" t="s">
        <v>31453</v>
      </c>
      <c r="T1491" s="2" t="s">
        <v>36432</v>
      </c>
      <c r="U1491" s="24">
        <f t="shared" si="798"/>
        <v>519.70000000000005</v>
      </c>
      <c r="V1491" s="66">
        <f t="shared" si="798"/>
        <v>327.40000000000003</v>
      </c>
      <c r="W1491" s="54">
        <f t="shared" si="799"/>
        <v>1.99</v>
      </c>
      <c r="X1491" s="143">
        <f t="shared" si="800"/>
        <v>519.70000000000005</v>
      </c>
      <c r="Y1491" s="143">
        <f t="shared" si="801"/>
        <v>0.498</v>
      </c>
      <c r="AD1491">
        <v>152</v>
      </c>
      <c r="AE1491">
        <v>-1</v>
      </c>
      <c r="AF1491" s="10">
        <v>37.9</v>
      </c>
      <c r="AG1491" s="10">
        <v>58.12</v>
      </c>
      <c r="AH1491" s="10">
        <f t="shared" si="802"/>
        <v>323528.47770620894</v>
      </c>
      <c r="AI1491" s="11">
        <f t="shared" si="790"/>
        <v>0</v>
      </c>
      <c r="AJ1491">
        <f t="shared" si="791"/>
        <v>0</v>
      </c>
      <c r="AK1491" t="e">
        <f t="shared" si="803"/>
        <v>#DIV/0!</v>
      </c>
      <c r="AL1491">
        <f t="shared" si="804"/>
        <v>0.23378672640000009</v>
      </c>
      <c r="AM1491" s="5">
        <f t="shared" si="805"/>
        <v>3.9800000000000004</v>
      </c>
      <c r="AN1491">
        <v>0</v>
      </c>
      <c r="AO1491" s="72">
        <f t="shared" si="806"/>
        <v>0.8</v>
      </c>
      <c r="AP1491" s="72">
        <f t="shared" si="807"/>
        <v>0.4</v>
      </c>
      <c r="AQ1491" s="72">
        <f t="shared" si="808"/>
        <v>0.60000000000000009</v>
      </c>
      <c r="AR1491" s="71" t="e">
        <f t="shared" si="809"/>
        <v>#DIV/0!</v>
      </c>
      <c r="BA1491">
        <f t="shared" si="810"/>
        <v>247</v>
      </c>
      <c r="BB1491" s="91" t="e">
        <f t="shared" si="811"/>
        <v>#DIV/0!</v>
      </c>
    </row>
    <row r="1492" spans="1:54">
      <c r="A1492" s="2" t="s">
        <v>1613</v>
      </c>
      <c r="B1492" s="7" t="s">
        <v>41435</v>
      </c>
      <c r="C1492" s="17">
        <f t="shared" si="792"/>
        <v>19.2</v>
      </c>
      <c r="D1492" s="28">
        <f t="shared" si="793"/>
        <v>18</v>
      </c>
      <c r="E1492" s="8">
        <f t="shared" si="812"/>
        <v>10</v>
      </c>
      <c r="F1492" s="2" t="s">
        <v>6604</v>
      </c>
      <c r="G1492" s="54">
        <f t="shared" si="813"/>
        <v>18.3</v>
      </c>
      <c r="H1492" s="20">
        <f t="shared" si="814"/>
        <v>0.36132330000000001</v>
      </c>
      <c r="I1492" s="14" t="s">
        <v>16570</v>
      </c>
      <c r="J1492" s="14" t="s">
        <v>11589</v>
      </c>
      <c r="K1492" s="14" t="s">
        <v>21530</v>
      </c>
      <c r="L1492" s="14" t="s">
        <v>26491</v>
      </c>
      <c r="M1492" s="28">
        <f t="shared" si="815"/>
        <v>10.6</v>
      </c>
      <c r="N1492" s="46">
        <f t="shared" si="794"/>
        <v>5.6</v>
      </c>
      <c r="O1492" s="17">
        <f t="shared" si="795"/>
        <v>1.8</v>
      </c>
      <c r="P1492" s="17">
        <f t="shared" si="795"/>
        <v>7.8000000000000007</v>
      </c>
      <c r="Q1492" s="124">
        <f t="shared" si="796"/>
        <v>0.60000000000000009</v>
      </c>
      <c r="R1492" s="26">
        <f t="shared" si="797"/>
        <v>0.8</v>
      </c>
      <c r="S1492" s="2" t="s">
        <v>31454</v>
      </c>
      <c r="T1492" s="2" t="s">
        <v>36433</v>
      </c>
      <c r="U1492" s="24">
        <f t="shared" si="798"/>
        <v>291</v>
      </c>
      <c r="V1492" s="66">
        <f t="shared" si="798"/>
        <v>359.8</v>
      </c>
      <c r="W1492" s="54">
        <f t="shared" si="799"/>
        <v>1.83</v>
      </c>
      <c r="X1492" s="143">
        <f t="shared" si="800"/>
        <v>291</v>
      </c>
      <c r="Y1492" s="143">
        <f t="shared" si="801"/>
        <v>0.46599999999999997</v>
      </c>
      <c r="AD1492">
        <v>152</v>
      </c>
      <c r="AE1492">
        <v>-1</v>
      </c>
      <c r="AF1492" s="10">
        <v>37.9</v>
      </c>
      <c r="AG1492" s="10">
        <v>58.12</v>
      </c>
      <c r="AH1492" s="10">
        <f t="shared" si="802"/>
        <v>277158.17763521086</v>
      </c>
      <c r="AI1492" s="11">
        <f t="shared" si="790"/>
        <v>0</v>
      </c>
      <c r="AJ1492">
        <f t="shared" si="791"/>
        <v>0</v>
      </c>
      <c r="AK1492" t="e">
        <f t="shared" si="803"/>
        <v>#DIV/0!</v>
      </c>
      <c r="AL1492">
        <f t="shared" si="804"/>
        <v>7.1736166944000024</v>
      </c>
      <c r="AM1492" s="5">
        <f t="shared" si="805"/>
        <v>3.6399999999999997</v>
      </c>
      <c r="AN1492">
        <v>0</v>
      </c>
      <c r="AO1492" s="72">
        <f t="shared" si="806"/>
        <v>0.8</v>
      </c>
      <c r="AP1492" s="72">
        <f t="shared" si="807"/>
        <v>0.60000000000000009</v>
      </c>
      <c r="AQ1492" s="72">
        <f t="shared" si="808"/>
        <v>0.60000000000000009</v>
      </c>
      <c r="AR1492" s="71" t="e">
        <f t="shared" si="809"/>
        <v>#DIV/0!</v>
      </c>
      <c r="BA1492">
        <f t="shared" si="810"/>
        <v>18</v>
      </c>
      <c r="BB1492" s="91" t="e">
        <f t="shared" si="811"/>
        <v>#DIV/0!</v>
      </c>
    </row>
    <row r="1493" spans="1:54">
      <c r="A1493" s="2" t="s">
        <v>1614</v>
      </c>
      <c r="B1493" s="7" t="s">
        <v>41436</v>
      </c>
      <c r="C1493" s="17">
        <f t="shared" si="792"/>
        <v>31.1</v>
      </c>
      <c r="D1493" s="28">
        <f t="shared" si="793"/>
        <v>260</v>
      </c>
      <c r="E1493" s="8">
        <f t="shared" si="812"/>
        <v>17</v>
      </c>
      <c r="F1493" s="2" t="s">
        <v>6605</v>
      </c>
      <c r="G1493" s="54">
        <f t="shared" si="813"/>
        <v>30.200000000000003</v>
      </c>
      <c r="H1493" s="20">
        <f t="shared" si="814"/>
        <v>0.64339460000000004</v>
      </c>
      <c r="I1493" s="14" t="s">
        <v>16571</v>
      </c>
      <c r="J1493" s="14" t="s">
        <v>11590</v>
      </c>
      <c r="K1493" s="14" t="s">
        <v>21531</v>
      </c>
      <c r="L1493" s="14" t="s">
        <v>26492</v>
      </c>
      <c r="M1493" s="28">
        <f t="shared" si="815"/>
        <v>12.8</v>
      </c>
      <c r="N1493" s="46">
        <f t="shared" si="794"/>
        <v>5.8</v>
      </c>
      <c r="O1493" s="17">
        <f t="shared" si="795"/>
        <v>2.8000000000000003</v>
      </c>
      <c r="P1493" s="17">
        <f t="shared" si="795"/>
        <v>3.4000000000000004</v>
      </c>
      <c r="Q1493" s="124">
        <f t="shared" si="796"/>
        <v>1</v>
      </c>
      <c r="R1493" s="26">
        <f t="shared" si="797"/>
        <v>2.8000000000000003</v>
      </c>
      <c r="S1493" s="2" t="s">
        <v>31455</v>
      </c>
      <c r="T1493" s="2" t="s">
        <v>36434</v>
      </c>
      <c r="U1493" s="24">
        <f t="shared" si="798"/>
        <v>533</v>
      </c>
      <c r="V1493" s="66">
        <f t="shared" si="798"/>
        <v>349.8</v>
      </c>
      <c r="W1493" s="54">
        <f t="shared" si="799"/>
        <v>3.0199999999999996</v>
      </c>
      <c r="X1493" s="143">
        <f t="shared" si="800"/>
        <v>533</v>
      </c>
      <c r="Y1493" s="143">
        <f t="shared" si="801"/>
        <v>0.70399999999999985</v>
      </c>
      <c r="AD1493">
        <v>152</v>
      </c>
      <c r="AE1493">
        <v>-1</v>
      </c>
      <c r="AF1493" s="10">
        <v>37.9</v>
      </c>
      <c r="AG1493" s="10">
        <v>58.12</v>
      </c>
      <c r="AH1493" s="10">
        <f t="shared" si="802"/>
        <v>292718.7392573526</v>
      </c>
      <c r="AI1493" s="11">
        <f t="shared" si="790"/>
        <v>0</v>
      </c>
      <c r="AJ1493">
        <f t="shared" si="791"/>
        <v>0</v>
      </c>
      <c r="AK1493" t="e">
        <f t="shared" si="803"/>
        <v>#DIV/0!</v>
      </c>
      <c r="AL1493">
        <f t="shared" si="804"/>
        <v>9.5056735424000021</v>
      </c>
      <c r="AM1493" s="5">
        <f t="shared" si="805"/>
        <v>6.0200000000000005</v>
      </c>
      <c r="AN1493">
        <v>0</v>
      </c>
      <c r="AO1493" s="72">
        <f t="shared" si="806"/>
        <v>2.8000000000000003</v>
      </c>
      <c r="AP1493" s="72">
        <f t="shared" si="807"/>
        <v>1</v>
      </c>
      <c r="AQ1493" s="72">
        <f t="shared" si="808"/>
        <v>1</v>
      </c>
      <c r="AR1493" s="71" t="e">
        <f t="shared" si="809"/>
        <v>#DIV/0!</v>
      </c>
      <c r="BA1493">
        <f t="shared" si="810"/>
        <v>260</v>
      </c>
      <c r="BB1493" s="91" t="e">
        <f t="shared" si="811"/>
        <v>#DIV/0!</v>
      </c>
    </row>
    <row r="1494" spans="1:54">
      <c r="A1494" s="2" t="s">
        <v>1615</v>
      </c>
      <c r="B1494" s="7" t="s">
        <v>41437</v>
      </c>
      <c r="C1494" s="17">
        <f t="shared" si="792"/>
        <v>31.6</v>
      </c>
      <c r="D1494" s="28">
        <f t="shared" si="793"/>
        <v>245</v>
      </c>
      <c r="E1494" s="8">
        <f t="shared" si="812"/>
        <v>13</v>
      </c>
      <c r="F1494" s="2" t="s">
        <v>6606</v>
      </c>
      <c r="G1494" s="54">
        <f t="shared" si="813"/>
        <v>30.6</v>
      </c>
      <c r="H1494" s="20">
        <f t="shared" si="814"/>
        <v>0.44317909999999999</v>
      </c>
      <c r="I1494" s="14" t="s">
        <v>16572</v>
      </c>
      <c r="J1494" s="14" t="s">
        <v>11591</v>
      </c>
      <c r="K1494" s="14" t="s">
        <v>21532</v>
      </c>
      <c r="L1494" s="14" t="s">
        <v>26493</v>
      </c>
      <c r="M1494" s="28">
        <f t="shared" si="815"/>
        <v>9.6999999999999993</v>
      </c>
      <c r="N1494" s="46">
        <f t="shared" si="794"/>
        <v>5</v>
      </c>
      <c r="O1494" s="17">
        <f t="shared" si="795"/>
        <v>1.2000000000000002</v>
      </c>
      <c r="P1494" s="17">
        <f t="shared" si="795"/>
        <v>9.6000000000000014</v>
      </c>
      <c r="Q1494" s="124">
        <f t="shared" si="796"/>
        <v>1.4000000000000001</v>
      </c>
      <c r="R1494" s="26">
        <f t="shared" si="797"/>
        <v>2.4000000000000004</v>
      </c>
      <c r="S1494" s="2" t="s">
        <v>31456</v>
      </c>
      <c r="T1494" s="2" t="s">
        <v>36435</v>
      </c>
      <c r="U1494" s="24">
        <f t="shared" si="798"/>
        <v>518.30000000000007</v>
      </c>
      <c r="V1494" s="66">
        <f t="shared" si="798"/>
        <v>421.8</v>
      </c>
      <c r="W1494" s="54">
        <f t="shared" si="799"/>
        <v>3.0599999999999996</v>
      </c>
      <c r="X1494" s="143">
        <f t="shared" si="800"/>
        <v>518.30000000000007</v>
      </c>
      <c r="Y1494" s="143">
        <f t="shared" si="801"/>
        <v>0.71199999999999986</v>
      </c>
      <c r="AD1494">
        <v>152</v>
      </c>
      <c r="AE1494">
        <v>-1</v>
      </c>
      <c r="AF1494" s="10">
        <v>37.9</v>
      </c>
      <c r="AG1494" s="10">
        <v>58.12</v>
      </c>
      <c r="AH1494" s="10">
        <f t="shared" si="802"/>
        <v>88083.389296290377</v>
      </c>
      <c r="AI1494" s="11">
        <f t="shared" si="790"/>
        <v>0</v>
      </c>
      <c r="AJ1494">
        <f t="shared" si="791"/>
        <v>0</v>
      </c>
      <c r="AK1494" t="e">
        <f t="shared" si="803"/>
        <v>#DIV/0!</v>
      </c>
      <c r="AL1494">
        <f t="shared" si="804"/>
        <v>15.394984243200003</v>
      </c>
      <c r="AM1494" s="5">
        <f t="shared" si="805"/>
        <v>6.12</v>
      </c>
      <c r="AN1494">
        <v>0</v>
      </c>
      <c r="AO1494" s="72">
        <f t="shared" si="806"/>
        <v>2.4000000000000004</v>
      </c>
      <c r="AP1494" s="72">
        <f t="shared" si="807"/>
        <v>1.4000000000000001</v>
      </c>
      <c r="AQ1494" s="72">
        <f t="shared" si="808"/>
        <v>1.4000000000000001</v>
      </c>
      <c r="AR1494" s="71" t="e">
        <f t="shared" si="809"/>
        <v>#DIV/0!</v>
      </c>
      <c r="BA1494">
        <f t="shared" si="810"/>
        <v>245</v>
      </c>
      <c r="BB1494" s="91" t="e">
        <f t="shared" si="811"/>
        <v>#DIV/0!</v>
      </c>
    </row>
    <row r="1495" spans="1:54">
      <c r="A1495" s="2" t="s">
        <v>1616</v>
      </c>
      <c r="B1495" s="7" t="s">
        <v>41438</v>
      </c>
      <c r="C1495" s="17">
        <f t="shared" si="792"/>
        <v>15.5</v>
      </c>
      <c r="D1495" s="28">
        <f t="shared" si="793"/>
        <v>140</v>
      </c>
      <c r="E1495" s="8">
        <f t="shared" si="812"/>
        <v>7</v>
      </c>
      <c r="F1495" s="2" t="s">
        <v>6607</v>
      </c>
      <c r="G1495" s="54">
        <f t="shared" si="813"/>
        <v>14.6</v>
      </c>
      <c r="H1495" s="20">
        <f t="shared" si="814"/>
        <v>0.26592569999999999</v>
      </c>
      <c r="I1495" s="14" t="s">
        <v>16573</v>
      </c>
      <c r="J1495" s="14" t="s">
        <v>11592</v>
      </c>
      <c r="K1495" s="14" t="s">
        <v>21533</v>
      </c>
      <c r="L1495" s="14" t="s">
        <v>26494</v>
      </c>
      <c r="M1495" s="28">
        <f t="shared" si="815"/>
        <v>11.7</v>
      </c>
      <c r="N1495" s="46">
        <f t="shared" si="794"/>
        <v>5.8</v>
      </c>
      <c r="O1495" s="17">
        <f t="shared" si="795"/>
        <v>0.60000000000000009</v>
      </c>
      <c r="P1495" s="17">
        <f t="shared" si="795"/>
        <v>5.6000000000000005</v>
      </c>
      <c r="Q1495" s="124">
        <f t="shared" si="796"/>
        <v>0.8</v>
      </c>
      <c r="R1495" s="26">
        <f t="shared" si="797"/>
        <v>1</v>
      </c>
      <c r="S1495" s="2" t="s">
        <v>31457</v>
      </c>
      <c r="T1495" s="2" t="s">
        <v>36436</v>
      </c>
      <c r="U1495" s="24">
        <f t="shared" si="798"/>
        <v>413.5</v>
      </c>
      <c r="V1495" s="66">
        <f t="shared" si="798"/>
        <v>336.70000000000005</v>
      </c>
      <c r="W1495" s="54">
        <f t="shared" si="799"/>
        <v>1.46</v>
      </c>
      <c r="X1495" s="143">
        <f t="shared" si="800"/>
        <v>413.5</v>
      </c>
      <c r="Y1495" s="143">
        <f t="shared" si="801"/>
        <v>0.39200000000000002</v>
      </c>
      <c r="AD1495">
        <v>152</v>
      </c>
      <c r="AE1495">
        <v>-1</v>
      </c>
      <c r="AF1495" s="10">
        <v>37.9</v>
      </c>
      <c r="AG1495" s="10">
        <v>58.12</v>
      </c>
      <c r="AH1495" s="10">
        <f t="shared" si="802"/>
        <v>311353.30040658376</v>
      </c>
      <c r="AI1495" s="11">
        <f t="shared" si="790"/>
        <v>0</v>
      </c>
      <c r="AJ1495">
        <f t="shared" si="791"/>
        <v>0</v>
      </c>
      <c r="AK1495" t="e">
        <f t="shared" si="803"/>
        <v>#DIV/0!</v>
      </c>
      <c r="AL1495">
        <f t="shared" si="804"/>
        <v>2.4664896480000009</v>
      </c>
      <c r="AM1495" s="5">
        <f t="shared" si="805"/>
        <v>2.9</v>
      </c>
      <c r="AN1495">
        <v>0</v>
      </c>
      <c r="AO1495" s="72">
        <f t="shared" si="806"/>
        <v>1</v>
      </c>
      <c r="AP1495" s="72">
        <f t="shared" si="807"/>
        <v>0.8</v>
      </c>
      <c r="AQ1495" s="72">
        <f t="shared" si="808"/>
        <v>0.8</v>
      </c>
      <c r="AR1495" s="71" t="e">
        <f t="shared" si="809"/>
        <v>#DIV/0!</v>
      </c>
      <c r="BA1495">
        <f t="shared" si="810"/>
        <v>140</v>
      </c>
      <c r="BB1495" s="91" t="e">
        <f t="shared" si="811"/>
        <v>#DIV/0!</v>
      </c>
    </row>
    <row r="1496" spans="1:54">
      <c r="A1496" s="2" t="s">
        <v>1617</v>
      </c>
      <c r="B1496" s="7" t="s">
        <v>41439</v>
      </c>
      <c r="C1496" s="17">
        <f t="shared" si="792"/>
        <v>10.4</v>
      </c>
      <c r="D1496" s="28">
        <f t="shared" si="793"/>
        <v>217</v>
      </c>
      <c r="E1496" s="8">
        <f t="shared" si="812"/>
        <v>11</v>
      </c>
      <c r="F1496" s="2" t="s">
        <v>6608</v>
      </c>
      <c r="G1496" s="54">
        <f t="shared" si="813"/>
        <v>9.4</v>
      </c>
      <c r="H1496" s="20">
        <f t="shared" si="814"/>
        <v>0.42783450000000001</v>
      </c>
      <c r="I1496" s="14" t="s">
        <v>16574</v>
      </c>
      <c r="J1496" s="14" t="s">
        <v>11593</v>
      </c>
      <c r="K1496" s="14" t="s">
        <v>21534</v>
      </c>
      <c r="L1496" s="14" t="s">
        <v>26495</v>
      </c>
      <c r="M1496" s="28">
        <f t="shared" si="815"/>
        <v>12.1</v>
      </c>
      <c r="N1496" s="46">
        <f t="shared" si="794"/>
        <v>6</v>
      </c>
      <c r="O1496" s="17">
        <f t="shared" si="795"/>
        <v>2</v>
      </c>
      <c r="P1496" s="17">
        <f t="shared" si="795"/>
        <v>4.8000000000000007</v>
      </c>
      <c r="Q1496" s="124">
        <f t="shared" si="796"/>
        <v>0.60000000000000009</v>
      </c>
      <c r="R1496" s="26">
        <f t="shared" si="797"/>
        <v>1.2000000000000002</v>
      </c>
      <c r="S1496" s="2" t="s">
        <v>31458</v>
      </c>
      <c r="T1496" s="2" t="s">
        <v>36437</v>
      </c>
      <c r="U1496" s="24">
        <f t="shared" si="798"/>
        <v>490</v>
      </c>
      <c r="V1496" s="66">
        <f t="shared" si="798"/>
        <v>300.40000000000003</v>
      </c>
      <c r="W1496" s="54">
        <f t="shared" si="799"/>
        <v>0.94000000000000006</v>
      </c>
      <c r="X1496" s="143">
        <f t="shared" si="800"/>
        <v>490</v>
      </c>
      <c r="Y1496" s="143">
        <f t="shared" si="801"/>
        <v>0.28800000000000003</v>
      </c>
      <c r="AD1496">
        <v>152</v>
      </c>
      <c r="AE1496">
        <v>-1</v>
      </c>
      <c r="AF1496" s="10">
        <v>37.9</v>
      </c>
      <c r="AG1496" s="10">
        <v>58.12</v>
      </c>
      <c r="AH1496" s="10">
        <f t="shared" si="802"/>
        <v>355178.69765483093</v>
      </c>
      <c r="AI1496" s="11">
        <f t="shared" si="790"/>
        <v>0</v>
      </c>
      <c r="AJ1496">
        <f t="shared" si="791"/>
        <v>0</v>
      </c>
      <c r="AK1496" t="e">
        <f t="shared" si="803"/>
        <v>#DIV/0!</v>
      </c>
      <c r="AL1496">
        <f t="shared" si="804"/>
        <v>6.5913465600000016</v>
      </c>
      <c r="AM1496" s="5">
        <f t="shared" si="805"/>
        <v>1.8800000000000001</v>
      </c>
      <c r="AN1496">
        <v>0</v>
      </c>
      <c r="AO1496" s="72">
        <f t="shared" si="806"/>
        <v>1.2000000000000002</v>
      </c>
      <c r="AP1496" s="72">
        <f t="shared" si="807"/>
        <v>0.60000000000000009</v>
      </c>
      <c r="AQ1496" s="72">
        <f t="shared" si="808"/>
        <v>0.8</v>
      </c>
      <c r="AR1496" s="71" t="e">
        <f t="shared" si="809"/>
        <v>#DIV/0!</v>
      </c>
      <c r="BA1496">
        <f t="shared" si="810"/>
        <v>217</v>
      </c>
      <c r="BB1496" s="91" t="e">
        <f t="shared" si="811"/>
        <v>#DIV/0!</v>
      </c>
    </row>
    <row r="1497" spans="1:54">
      <c r="A1497" s="2" t="s">
        <v>1618</v>
      </c>
      <c r="B1497" s="7" t="s">
        <v>41440</v>
      </c>
      <c r="C1497" s="17">
        <f t="shared" si="792"/>
        <v>6.8000000000000007</v>
      </c>
      <c r="D1497" s="28">
        <f t="shared" si="793"/>
        <v>149</v>
      </c>
      <c r="E1497" s="8">
        <f t="shared" si="812"/>
        <v>8</v>
      </c>
      <c r="F1497" s="2" t="s">
        <v>6609</v>
      </c>
      <c r="G1497" s="54">
        <f t="shared" si="813"/>
        <v>5.8999999999999995</v>
      </c>
      <c r="H1497" s="20">
        <f t="shared" si="814"/>
        <v>0.23581839999999998</v>
      </c>
      <c r="I1497" s="14" t="s">
        <v>16575</v>
      </c>
      <c r="J1497" s="14" t="s">
        <v>11594</v>
      </c>
      <c r="K1497" s="14" t="s">
        <v>21535</v>
      </c>
      <c r="L1497" s="14" t="s">
        <v>26496</v>
      </c>
      <c r="M1497" s="28">
        <f t="shared" si="815"/>
        <v>14.2</v>
      </c>
      <c r="N1497" s="46">
        <f t="shared" si="794"/>
        <v>5.6</v>
      </c>
      <c r="O1497" s="17">
        <f t="shared" si="795"/>
        <v>2.4000000000000004</v>
      </c>
      <c r="P1497" s="17">
        <f t="shared" si="795"/>
        <v>0.60000000000000009</v>
      </c>
      <c r="Q1497" s="124">
        <f t="shared" si="796"/>
        <v>1.2000000000000002</v>
      </c>
      <c r="R1497" s="26">
        <f t="shared" si="797"/>
        <v>1.6</v>
      </c>
      <c r="S1497" s="2" t="s">
        <v>31459</v>
      </c>
      <c r="T1497" s="2" t="s">
        <v>36438</v>
      </c>
      <c r="U1497" s="24">
        <f t="shared" si="798"/>
        <v>421.70000000000005</v>
      </c>
      <c r="V1497" s="66">
        <f t="shared" si="798"/>
        <v>346.90000000000003</v>
      </c>
      <c r="W1497" s="54">
        <f t="shared" si="799"/>
        <v>0.59</v>
      </c>
      <c r="X1497" s="143">
        <f t="shared" si="800"/>
        <v>421.70000000000005</v>
      </c>
      <c r="Y1497" s="143">
        <f t="shared" si="801"/>
        <v>0.218</v>
      </c>
      <c r="AD1497">
        <v>152</v>
      </c>
      <c r="AE1497">
        <v>-1</v>
      </c>
      <c r="AF1497" s="10">
        <v>37.9</v>
      </c>
      <c r="AG1497" s="10">
        <v>58.12</v>
      </c>
      <c r="AH1497" s="10">
        <f t="shared" si="802"/>
        <v>297044.1390482409</v>
      </c>
      <c r="AI1497" s="11">
        <f t="shared" si="790"/>
        <v>0</v>
      </c>
      <c r="AJ1497">
        <f t="shared" si="791"/>
        <v>0</v>
      </c>
      <c r="AK1497" t="e">
        <f t="shared" si="803"/>
        <v>#DIV/0!</v>
      </c>
      <c r="AL1497">
        <f t="shared" si="804"/>
        <v>1.7606744064000006</v>
      </c>
      <c r="AM1497" s="5">
        <f t="shared" si="805"/>
        <v>1.1600000000000001</v>
      </c>
      <c r="AN1497">
        <v>0</v>
      </c>
      <c r="AO1497" s="72">
        <f t="shared" si="806"/>
        <v>1.6</v>
      </c>
      <c r="AP1497" s="72">
        <f t="shared" si="807"/>
        <v>1.2000000000000002</v>
      </c>
      <c r="AQ1497" s="72">
        <f t="shared" si="808"/>
        <v>1.4000000000000001</v>
      </c>
      <c r="AR1497" s="71" t="e">
        <f t="shared" si="809"/>
        <v>#DIV/0!</v>
      </c>
      <c r="BA1497">
        <f t="shared" si="810"/>
        <v>149</v>
      </c>
      <c r="BB1497" s="91" t="e">
        <f t="shared" si="811"/>
        <v>#DIV/0!</v>
      </c>
    </row>
    <row r="1498" spans="1:54">
      <c r="A1498" s="2" t="s">
        <v>1619</v>
      </c>
      <c r="B1498" s="7" t="s">
        <v>41441</v>
      </c>
      <c r="C1498" s="17">
        <f t="shared" si="792"/>
        <v>10.8</v>
      </c>
      <c r="D1498" s="28">
        <f t="shared" si="793"/>
        <v>103</v>
      </c>
      <c r="E1498" s="8">
        <f t="shared" si="812"/>
        <v>5</v>
      </c>
      <c r="F1498" s="2" t="s">
        <v>6610</v>
      </c>
      <c r="G1498" s="54">
        <f t="shared" si="813"/>
        <v>9.7999999999999989</v>
      </c>
      <c r="H1498" s="20">
        <f t="shared" si="814"/>
        <v>0.81882379999999999</v>
      </c>
      <c r="I1498" s="14" t="s">
        <v>16576</v>
      </c>
      <c r="J1498" s="14" t="s">
        <v>11595</v>
      </c>
      <c r="K1498" s="14" t="s">
        <v>21536</v>
      </c>
      <c r="L1498" s="14" t="s">
        <v>26497</v>
      </c>
      <c r="M1498" s="28">
        <f t="shared" si="815"/>
        <v>11.2</v>
      </c>
      <c r="N1498" s="46">
        <f t="shared" si="794"/>
        <v>6.2</v>
      </c>
      <c r="O1498" s="17">
        <f t="shared" si="795"/>
        <v>1.4000000000000001</v>
      </c>
      <c r="P1498" s="17">
        <f t="shared" si="795"/>
        <v>6.6000000000000005</v>
      </c>
      <c r="Q1498" s="124">
        <f t="shared" si="796"/>
        <v>0.2</v>
      </c>
      <c r="R1498" s="26">
        <f t="shared" si="797"/>
        <v>0.8</v>
      </c>
      <c r="S1498" s="2" t="s">
        <v>31460</v>
      </c>
      <c r="T1498" s="2" t="s">
        <v>36439</v>
      </c>
      <c r="U1498" s="24">
        <f t="shared" si="798"/>
        <v>375.8</v>
      </c>
      <c r="V1498" s="66">
        <f t="shared" si="798"/>
        <v>395.1</v>
      </c>
      <c r="W1498" s="54">
        <f t="shared" si="799"/>
        <v>0.98</v>
      </c>
      <c r="X1498" s="143">
        <f t="shared" si="800"/>
        <v>375.8</v>
      </c>
      <c r="Y1498" s="143">
        <f t="shared" si="801"/>
        <v>0.29600000000000004</v>
      </c>
      <c r="AD1498">
        <v>152</v>
      </c>
      <c r="AE1498">
        <v>-1</v>
      </c>
      <c r="AF1498" s="10">
        <v>37.9</v>
      </c>
      <c r="AG1498" s="10">
        <v>58.12</v>
      </c>
      <c r="AH1498" s="10">
        <f t="shared" si="802"/>
        <v>205693.99624441101</v>
      </c>
      <c r="AI1498" s="11">
        <f t="shared" si="790"/>
        <v>0</v>
      </c>
      <c r="AJ1498">
        <f t="shared" si="791"/>
        <v>0</v>
      </c>
      <c r="AK1498" t="e">
        <f t="shared" si="803"/>
        <v>#DIV/0!</v>
      </c>
      <c r="AL1498">
        <f t="shared" si="804"/>
        <v>1.3392544704000002</v>
      </c>
      <c r="AM1498" s="5">
        <f t="shared" si="805"/>
        <v>1.9600000000000002</v>
      </c>
      <c r="AN1498">
        <v>0</v>
      </c>
      <c r="AO1498" s="72">
        <f t="shared" si="806"/>
        <v>0.8</v>
      </c>
      <c r="AP1498" s="72">
        <f t="shared" si="807"/>
        <v>0.2</v>
      </c>
      <c r="AQ1498" s="72">
        <f t="shared" si="808"/>
        <v>0.2</v>
      </c>
      <c r="AR1498" s="71" t="e">
        <f t="shared" si="809"/>
        <v>#DIV/0!</v>
      </c>
      <c r="BA1498">
        <f t="shared" si="810"/>
        <v>103</v>
      </c>
      <c r="BB1498" s="91" t="e">
        <f t="shared" si="811"/>
        <v>#DIV/0!</v>
      </c>
    </row>
    <row r="1499" spans="1:54">
      <c r="A1499" s="2" t="s">
        <v>1620</v>
      </c>
      <c r="B1499" s="7" t="s">
        <v>41442</v>
      </c>
      <c r="C1499" s="17">
        <f t="shared" si="792"/>
        <v>37.700000000000003</v>
      </c>
      <c r="D1499" s="28">
        <f t="shared" si="793"/>
        <v>247</v>
      </c>
      <c r="E1499" s="8">
        <f t="shared" si="812"/>
        <v>4</v>
      </c>
      <c r="F1499" s="2" t="s">
        <v>6611</v>
      </c>
      <c r="G1499" s="54">
        <f t="shared" si="813"/>
        <v>36.800000000000004</v>
      </c>
      <c r="H1499" s="20">
        <f t="shared" si="814"/>
        <v>0.66259179999999995</v>
      </c>
      <c r="I1499" s="14" t="s">
        <v>16577</v>
      </c>
      <c r="J1499" s="14" t="s">
        <v>11596</v>
      </c>
      <c r="K1499" s="14" t="s">
        <v>21537</v>
      </c>
      <c r="L1499" s="14" t="s">
        <v>26498</v>
      </c>
      <c r="M1499" s="28">
        <f t="shared" si="815"/>
        <v>14.1</v>
      </c>
      <c r="N1499" s="46">
        <f t="shared" si="794"/>
        <v>5.6</v>
      </c>
      <c r="O1499" s="17">
        <f t="shared" si="795"/>
        <v>2.4000000000000004</v>
      </c>
      <c r="P1499" s="17">
        <f t="shared" si="795"/>
        <v>0.8</v>
      </c>
      <c r="Q1499" s="124">
        <f t="shared" si="796"/>
        <v>0.2</v>
      </c>
      <c r="R1499" s="26">
        <f t="shared" si="797"/>
        <v>0.8</v>
      </c>
      <c r="S1499" s="2" t="s">
        <v>31461</v>
      </c>
      <c r="T1499" s="2" t="s">
        <v>36440</v>
      </c>
      <c r="U1499" s="24">
        <f t="shared" si="798"/>
        <v>520.30000000000007</v>
      </c>
      <c r="V1499" s="66">
        <f t="shared" si="798"/>
        <v>318.10000000000002</v>
      </c>
      <c r="W1499" s="54">
        <f t="shared" si="799"/>
        <v>3.6799999999999997</v>
      </c>
      <c r="X1499" s="143">
        <f t="shared" si="800"/>
        <v>520.30000000000007</v>
      </c>
      <c r="Y1499" s="143">
        <f t="shared" si="801"/>
        <v>0.83599999999999997</v>
      </c>
      <c r="AD1499">
        <v>152</v>
      </c>
      <c r="AE1499">
        <v>-1</v>
      </c>
      <c r="AF1499" s="10">
        <v>37.9</v>
      </c>
      <c r="AG1499" s="10">
        <v>58.12</v>
      </c>
      <c r="AH1499" s="10">
        <f t="shared" si="802"/>
        <v>334959.00080442446</v>
      </c>
      <c r="AI1499" s="11">
        <f t="shared" si="790"/>
        <v>0</v>
      </c>
      <c r="AJ1499">
        <f t="shared" si="791"/>
        <v>0</v>
      </c>
      <c r="AK1499" t="e">
        <f t="shared" si="803"/>
        <v>#DIV/0!</v>
      </c>
      <c r="AL1499">
        <f t="shared" si="804"/>
        <v>0.51825899520000018</v>
      </c>
      <c r="AM1499" s="5">
        <f t="shared" si="805"/>
        <v>7.3400000000000007</v>
      </c>
      <c r="AN1499">
        <v>0</v>
      </c>
      <c r="AO1499" s="72">
        <f t="shared" si="806"/>
        <v>0.8</v>
      </c>
      <c r="AP1499" s="72">
        <f t="shared" si="807"/>
        <v>0.2</v>
      </c>
      <c r="AQ1499" s="72">
        <f t="shared" si="808"/>
        <v>0.4</v>
      </c>
      <c r="AR1499" s="71" t="e">
        <f t="shared" si="809"/>
        <v>#DIV/0!</v>
      </c>
      <c r="BA1499">
        <f t="shared" si="810"/>
        <v>247</v>
      </c>
      <c r="BB1499" s="91" t="e">
        <f t="shared" si="811"/>
        <v>#DIV/0!</v>
      </c>
    </row>
    <row r="1500" spans="1:54">
      <c r="A1500" s="2" t="s">
        <v>1621</v>
      </c>
      <c r="B1500" s="7" t="s">
        <v>41443</v>
      </c>
      <c r="C1500" s="17">
        <f t="shared" si="792"/>
        <v>36.9</v>
      </c>
      <c r="D1500" s="28">
        <f t="shared" si="793"/>
        <v>190</v>
      </c>
      <c r="E1500" s="8">
        <f t="shared" si="812"/>
        <v>23</v>
      </c>
      <c r="F1500" s="2" t="s">
        <v>6612</v>
      </c>
      <c r="G1500" s="54">
        <f t="shared" si="813"/>
        <v>36</v>
      </c>
      <c r="H1500" s="20">
        <f t="shared" si="814"/>
        <v>0.1928368</v>
      </c>
      <c r="I1500" s="14" t="s">
        <v>16578</v>
      </c>
      <c r="J1500" s="14" t="s">
        <v>11597</v>
      </c>
      <c r="K1500" s="14" t="s">
        <v>21538</v>
      </c>
      <c r="L1500" s="14" t="s">
        <v>26499</v>
      </c>
      <c r="M1500" s="28">
        <f t="shared" si="815"/>
        <v>11.7</v>
      </c>
      <c r="N1500" s="46">
        <f t="shared" si="794"/>
        <v>6.2</v>
      </c>
      <c r="O1500" s="17">
        <f t="shared" si="795"/>
        <v>2.6</v>
      </c>
      <c r="P1500" s="17">
        <f t="shared" si="795"/>
        <v>5.6000000000000005</v>
      </c>
      <c r="Q1500" s="124">
        <f t="shared" si="796"/>
        <v>2</v>
      </c>
      <c r="R1500" s="26">
        <f t="shared" si="797"/>
        <v>2.4000000000000004</v>
      </c>
      <c r="S1500" s="2" t="s">
        <v>31462</v>
      </c>
      <c r="T1500" s="2" t="s">
        <v>36441</v>
      </c>
      <c r="U1500" s="24">
        <f t="shared" si="798"/>
        <v>463.5</v>
      </c>
      <c r="V1500" s="66">
        <f t="shared" si="798"/>
        <v>306.8</v>
      </c>
      <c r="W1500" s="54">
        <f t="shared" si="799"/>
        <v>3.5999999999999996</v>
      </c>
      <c r="X1500" s="143">
        <f t="shared" si="800"/>
        <v>463.5</v>
      </c>
      <c r="Y1500" s="143">
        <f t="shared" si="801"/>
        <v>0.82</v>
      </c>
      <c r="AD1500">
        <v>152</v>
      </c>
      <c r="AE1500">
        <v>-1</v>
      </c>
      <c r="AF1500" s="10">
        <v>37.9</v>
      </c>
      <c r="AG1500" s="10">
        <v>58.12</v>
      </c>
      <c r="AH1500" s="10">
        <f t="shared" si="802"/>
        <v>348060.38505100814</v>
      </c>
      <c r="AI1500" s="11">
        <f t="shared" si="790"/>
        <v>0</v>
      </c>
      <c r="AJ1500">
        <f t="shared" si="791"/>
        <v>0</v>
      </c>
      <c r="AK1500" t="e">
        <f t="shared" si="803"/>
        <v>#DIV/0!</v>
      </c>
      <c r="AL1500">
        <f t="shared" si="804"/>
        <v>28.205510860800008</v>
      </c>
      <c r="AM1500" s="5">
        <f t="shared" si="805"/>
        <v>7.18</v>
      </c>
      <c r="AN1500">
        <v>0</v>
      </c>
      <c r="AO1500" s="72">
        <f t="shared" si="806"/>
        <v>2.4000000000000004</v>
      </c>
      <c r="AP1500" s="72">
        <f t="shared" si="807"/>
        <v>2</v>
      </c>
      <c r="AQ1500" s="72">
        <f t="shared" si="808"/>
        <v>2</v>
      </c>
      <c r="AR1500" s="71" t="e">
        <f t="shared" si="809"/>
        <v>#DIV/0!</v>
      </c>
      <c r="BA1500">
        <f t="shared" si="810"/>
        <v>190</v>
      </c>
      <c r="BB1500" s="91" t="e">
        <f t="shared" si="811"/>
        <v>#DIV/0!</v>
      </c>
    </row>
    <row r="1501" spans="1:54">
      <c r="A1501" s="2" t="s">
        <v>1622</v>
      </c>
      <c r="B1501" s="7" t="s">
        <v>41444</v>
      </c>
      <c r="C1501" s="17">
        <f t="shared" si="792"/>
        <v>37.6</v>
      </c>
      <c r="D1501" s="28">
        <f t="shared" si="793"/>
        <v>192</v>
      </c>
      <c r="E1501" s="8">
        <f t="shared" si="812"/>
        <v>8</v>
      </c>
      <c r="F1501" s="2" t="s">
        <v>6613</v>
      </c>
      <c r="G1501" s="54">
        <f t="shared" si="813"/>
        <v>36.700000000000003</v>
      </c>
      <c r="H1501" s="20">
        <f t="shared" si="814"/>
        <v>0.49385249999999997</v>
      </c>
      <c r="I1501" s="14" t="s">
        <v>16579</v>
      </c>
      <c r="J1501" s="14" t="s">
        <v>11598</v>
      </c>
      <c r="K1501" s="14" t="s">
        <v>21539</v>
      </c>
      <c r="L1501" s="14" t="s">
        <v>26500</v>
      </c>
      <c r="M1501" s="28">
        <f t="shared" si="815"/>
        <v>10.199999999999999</v>
      </c>
      <c r="N1501" s="46">
        <f t="shared" si="794"/>
        <v>7</v>
      </c>
      <c r="O1501" s="17">
        <f t="shared" si="795"/>
        <v>0.8</v>
      </c>
      <c r="P1501" s="17">
        <f t="shared" si="795"/>
        <v>8.6</v>
      </c>
      <c r="Q1501" s="124">
        <f t="shared" si="796"/>
        <v>0.8</v>
      </c>
      <c r="R1501" s="26">
        <f t="shared" si="797"/>
        <v>1.4000000000000001</v>
      </c>
      <c r="S1501" s="2" t="s">
        <v>31463</v>
      </c>
      <c r="T1501" s="2" t="s">
        <v>36442</v>
      </c>
      <c r="U1501" s="24">
        <f t="shared" si="798"/>
        <v>464.90000000000003</v>
      </c>
      <c r="V1501" s="66">
        <f t="shared" si="798"/>
        <v>418.1</v>
      </c>
      <c r="W1501" s="54">
        <f t="shared" si="799"/>
        <v>3.67</v>
      </c>
      <c r="X1501" s="143">
        <f t="shared" si="800"/>
        <v>464.90000000000003</v>
      </c>
      <c r="Y1501" s="143">
        <f t="shared" si="801"/>
        <v>0.83399999999999996</v>
      </c>
      <c r="AD1501">
        <v>152</v>
      </c>
      <c r="AE1501">
        <v>-1</v>
      </c>
      <c r="AF1501" s="10">
        <v>37.9</v>
      </c>
      <c r="AG1501" s="10">
        <v>58.12</v>
      </c>
      <c r="AH1501" s="10">
        <f t="shared" si="802"/>
        <v>117367.33923648304</v>
      </c>
      <c r="AI1501" s="11">
        <f t="shared" si="790"/>
        <v>0</v>
      </c>
      <c r="AJ1501">
        <f t="shared" si="791"/>
        <v>0</v>
      </c>
      <c r="AK1501" t="e">
        <f t="shared" si="803"/>
        <v>#DIV/0!</v>
      </c>
      <c r="AL1501">
        <f t="shared" si="804"/>
        <v>4.8752127200000004</v>
      </c>
      <c r="AM1501" s="5">
        <f t="shared" si="805"/>
        <v>7.32</v>
      </c>
      <c r="AN1501">
        <v>0</v>
      </c>
      <c r="AO1501" s="72">
        <f t="shared" si="806"/>
        <v>1.4000000000000001</v>
      </c>
      <c r="AP1501" s="72">
        <f t="shared" si="807"/>
        <v>0.8</v>
      </c>
      <c r="AQ1501" s="72">
        <f t="shared" si="808"/>
        <v>0.8</v>
      </c>
      <c r="AR1501" s="71" t="e">
        <f t="shared" si="809"/>
        <v>#DIV/0!</v>
      </c>
      <c r="BA1501">
        <f t="shared" si="810"/>
        <v>192</v>
      </c>
      <c r="BB1501" s="91" t="e">
        <f t="shared" si="811"/>
        <v>#DIV/0!</v>
      </c>
    </row>
    <row r="1502" spans="1:54">
      <c r="A1502" s="2" t="s">
        <v>1623</v>
      </c>
      <c r="B1502" s="7" t="s">
        <v>41445</v>
      </c>
      <c r="C1502" s="17">
        <f t="shared" si="792"/>
        <v>12.9</v>
      </c>
      <c r="D1502" s="28">
        <f t="shared" si="793"/>
        <v>295</v>
      </c>
      <c r="E1502" s="8">
        <f t="shared" si="812"/>
        <v>11</v>
      </c>
      <c r="F1502" s="2" t="s">
        <v>6614</v>
      </c>
      <c r="G1502" s="54">
        <f t="shared" si="813"/>
        <v>12</v>
      </c>
      <c r="H1502" s="20">
        <f t="shared" si="814"/>
        <v>0.53261650000000005</v>
      </c>
      <c r="I1502" s="14" t="s">
        <v>16580</v>
      </c>
      <c r="J1502" s="14" t="s">
        <v>11599</v>
      </c>
      <c r="K1502" s="14" t="s">
        <v>21540</v>
      </c>
      <c r="L1502" s="14" t="s">
        <v>26501</v>
      </c>
      <c r="M1502" s="28">
        <f t="shared" si="815"/>
        <v>9.6</v>
      </c>
      <c r="N1502" s="46">
        <f t="shared" si="794"/>
        <v>6.8</v>
      </c>
      <c r="O1502" s="17">
        <f t="shared" si="795"/>
        <v>3</v>
      </c>
      <c r="P1502" s="17">
        <f t="shared" si="795"/>
        <v>9.8000000000000007</v>
      </c>
      <c r="Q1502" s="124">
        <f t="shared" si="796"/>
        <v>0.4</v>
      </c>
      <c r="R1502" s="26">
        <f t="shared" si="797"/>
        <v>1</v>
      </c>
      <c r="S1502" s="2" t="s">
        <v>31464</v>
      </c>
      <c r="T1502" s="2" t="s">
        <v>36443</v>
      </c>
      <c r="U1502" s="24">
        <f t="shared" si="798"/>
        <v>568</v>
      </c>
      <c r="V1502" s="66">
        <f t="shared" si="798"/>
        <v>361.8</v>
      </c>
      <c r="W1502" s="54">
        <f t="shared" si="799"/>
        <v>1.2</v>
      </c>
      <c r="X1502" s="143">
        <f t="shared" si="800"/>
        <v>568</v>
      </c>
      <c r="Y1502" s="143">
        <f t="shared" si="801"/>
        <v>0.33999999999999997</v>
      </c>
      <c r="AD1502">
        <v>152</v>
      </c>
      <c r="AE1502">
        <v>-1</v>
      </c>
      <c r="AF1502" s="10">
        <v>37.9</v>
      </c>
      <c r="AG1502" s="10">
        <v>58.12</v>
      </c>
      <c r="AH1502" s="10">
        <f t="shared" si="802"/>
        <v>273826.73358364159</v>
      </c>
      <c r="AI1502" s="11">
        <f t="shared" si="790"/>
        <v>0</v>
      </c>
      <c r="AJ1502">
        <f t="shared" si="791"/>
        <v>0</v>
      </c>
      <c r="AK1502" t="e">
        <f t="shared" si="803"/>
        <v>#DIV/0!</v>
      </c>
      <c r="AL1502">
        <f t="shared" si="804"/>
        <v>13.741074899999999</v>
      </c>
      <c r="AM1502" s="5">
        <f t="shared" si="805"/>
        <v>2.38</v>
      </c>
      <c r="AN1502">
        <v>0</v>
      </c>
      <c r="AO1502" s="72">
        <f t="shared" si="806"/>
        <v>1</v>
      </c>
      <c r="AP1502" s="72">
        <f t="shared" si="807"/>
        <v>0.4</v>
      </c>
      <c r="AQ1502" s="72">
        <f t="shared" si="808"/>
        <v>0.60000000000000009</v>
      </c>
      <c r="AR1502" s="71" t="e">
        <f t="shared" si="809"/>
        <v>#DIV/0!</v>
      </c>
      <c r="BA1502">
        <f t="shared" si="810"/>
        <v>295</v>
      </c>
      <c r="BB1502" s="91" t="e">
        <f t="shared" si="811"/>
        <v>#DIV/0!</v>
      </c>
    </row>
    <row r="1503" spans="1:54">
      <c r="A1503" s="2" t="s">
        <v>1624</v>
      </c>
      <c r="B1503" s="7" t="s">
        <v>41446</v>
      </c>
      <c r="C1503" s="17">
        <f t="shared" si="792"/>
        <v>31.900000000000002</v>
      </c>
      <c r="D1503" s="28">
        <f t="shared" si="793"/>
        <v>48</v>
      </c>
      <c r="E1503" s="8">
        <f t="shared" si="812"/>
        <v>13</v>
      </c>
      <c r="F1503" s="2" t="s">
        <v>6615</v>
      </c>
      <c r="G1503" s="54">
        <f t="shared" si="813"/>
        <v>31</v>
      </c>
      <c r="H1503" s="20">
        <f t="shared" si="814"/>
        <v>0.1080228</v>
      </c>
      <c r="I1503" s="14" t="s">
        <v>16581</v>
      </c>
      <c r="J1503" s="14" t="s">
        <v>11600</v>
      </c>
      <c r="K1503" s="14" t="s">
        <v>21541</v>
      </c>
      <c r="L1503" s="14" t="s">
        <v>26502</v>
      </c>
      <c r="M1503" s="28">
        <f t="shared" si="815"/>
        <v>12.7</v>
      </c>
      <c r="N1503" s="46">
        <f t="shared" si="794"/>
        <v>5.2</v>
      </c>
      <c r="O1503" s="17">
        <f t="shared" si="795"/>
        <v>2</v>
      </c>
      <c r="P1503" s="17">
        <f t="shared" si="795"/>
        <v>3.6</v>
      </c>
      <c r="Q1503" s="124">
        <f t="shared" si="796"/>
        <v>0.8</v>
      </c>
      <c r="R1503" s="26">
        <f t="shared" si="797"/>
        <v>1</v>
      </c>
      <c r="S1503" s="2" t="s">
        <v>31465</v>
      </c>
      <c r="T1503" s="2" t="s">
        <v>36444</v>
      </c>
      <c r="U1503" s="24">
        <f t="shared" si="798"/>
        <v>320.60000000000002</v>
      </c>
      <c r="V1503" s="66">
        <f t="shared" si="798"/>
        <v>398.5</v>
      </c>
      <c r="W1503" s="54">
        <f t="shared" si="799"/>
        <v>3.0999999999999996</v>
      </c>
      <c r="X1503" s="143">
        <f t="shared" si="800"/>
        <v>320.60000000000002</v>
      </c>
      <c r="Y1503" s="143">
        <f t="shared" si="801"/>
        <v>0.71999999999999986</v>
      </c>
      <c r="AD1503">
        <v>152</v>
      </c>
      <c r="AE1503">
        <v>-1</v>
      </c>
      <c r="AF1503" s="10">
        <v>37.9</v>
      </c>
      <c r="AG1503" s="10">
        <v>58.12</v>
      </c>
      <c r="AH1503" s="10">
        <f t="shared" si="802"/>
        <v>196342.65336964498</v>
      </c>
      <c r="AI1503" s="11">
        <f t="shared" si="790"/>
        <v>0</v>
      </c>
      <c r="AJ1503">
        <f t="shared" si="791"/>
        <v>0</v>
      </c>
      <c r="AK1503" t="e">
        <f t="shared" si="803"/>
        <v>#DIV/0!</v>
      </c>
      <c r="AL1503">
        <f t="shared" si="804"/>
        <v>6.4222358399999999</v>
      </c>
      <c r="AM1503" s="5">
        <f t="shared" si="805"/>
        <v>6.1800000000000006</v>
      </c>
      <c r="AN1503">
        <v>0</v>
      </c>
      <c r="AO1503" s="72">
        <f t="shared" si="806"/>
        <v>1</v>
      </c>
      <c r="AP1503" s="72">
        <f t="shared" si="807"/>
        <v>0.8</v>
      </c>
      <c r="AQ1503" s="72">
        <f t="shared" si="808"/>
        <v>1</v>
      </c>
      <c r="AR1503" s="71" t="e">
        <f t="shared" si="809"/>
        <v>#DIV/0!</v>
      </c>
      <c r="BA1503">
        <f t="shared" si="810"/>
        <v>48</v>
      </c>
      <c r="BB1503" s="91" t="e">
        <f t="shared" si="811"/>
        <v>#DIV/0!</v>
      </c>
    </row>
    <row r="1504" spans="1:54">
      <c r="A1504" s="2" t="s">
        <v>1625</v>
      </c>
      <c r="B1504" s="7" t="s">
        <v>41447</v>
      </c>
      <c r="C1504" s="17">
        <f t="shared" si="792"/>
        <v>22.8</v>
      </c>
      <c r="D1504" s="28">
        <f t="shared" si="793"/>
        <v>263</v>
      </c>
      <c r="E1504" s="8">
        <f t="shared" si="812"/>
        <v>20</v>
      </c>
      <c r="F1504" s="2" t="s">
        <v>6616</v>
      </c>
      <c r="G1504" s="54">
        <f t="shared" si="813"/>
        <v>21.8</v>
      </c>
      <c r="H1504" s="20">
        <f t="shared" si="814"/>
        <v>0.1645334</v>
      </c>
      <c r="I1504" s="14" t="s">
        <v>16582</v>
      </c>
      <c r="J1504" s="14" t="s">
        <v>11601</v>
      </c>
      <c r="K1504" s="14" t="s">
        <v>21542</v>
      </c>
      <c r="L1504" s="14" t="s">
        <v>26503</v>
      </c>
      <c r="M1504" s="28">
        <f t="shared" si="815"/>
        <v>10</v>
      </c>
      <c r="N1504" s="46">
        <f t="shared" si="794"/>
        <v>5.8</v>
      </c>
      <c r="O1504" s="17">
        <f t="shared" si="795"/>
        <v>2.2000000000000002</v>
      </c>
      <c r="P1504" s="17">
        <f t="shared" si="795"/>
        <v>9</v>
      </c>
      <c r="Q1504" s="124">
        <f t="shared" si="796"/>
        <v>1.8</v>
      </c>
      <c r="R1504" s="26">
        <f t="shared" si="797"/>
        <v>2.2000000000000002</v>
      </c>
      <c r="S1504" s="2" t="s">
        <v>31466</v>
      </c>
      <c r="T1504" s="2" t="s">
        <v>36445</v>
      </c>
      <c r="U1504" s="24">
        <f t="shared" si="798"/>
        <v>536.4</v>
      </c>
      <c r="V1504" s="66">
        <f t="shared" si="798"/>
        <v>423.5</v>
      </c>
      <c r="W1504" s="54">
        <f t="shared" si="799"/>
        <v>2.1799999999999997</v>
      </c>
      <c r="X1504" s="143">
        <f t="shared" si="800"/>
        <v>536.4</v>
      </c>
      <c r="Y1504" s="143">
        <f t="shared" si="801"/>
        <v>0.53599999999999992</v>
      </c>
      <c r="AD1504">
        <v>152</v>
      </c>
      <c r="AE1504">
        <v>-1</v>
      </c>
      <c r="AF1504" s="10">
        <v>37.9</v>
      </c>
      <c r="AG1504" s="10">
        <v>58.12</v>
      </c>
      <c r="AH1504" s="10">
        <f t="shared" si="802"/>
        <v>65965.244896993929</v>
      </c>
      <c r="AI1504" s="11">
        <f t="shared" si="790"/>
        <v>0</v>
      </c>
      <c r="AJ1504">
        <f t="shared" si="791"/>
        <v>0</v>
      </c>
      <c r="AK1504" t="e">
        <f t="shared" si="803"/>
        <v>#DIV/0!</v>
      </c>
      <c r="AL1504">
        <f t="shared" si="804"/>
        <v>36.392925096000006</v>
      </c>
      <c r="AM1504" s="5">
        <f t="shared" si="805"/>
        <v>4.3600000000000003</v>
      </c>
      <c r="AN1504">
        <v>0</v>
      </c>
      <c r="AO1504" s="72">
        <f t="shared" si="806"/>
        <v>2.2000000000000002</v>
      </c>
      <c r="AP1504" s="72">
        <f t="shared" si="807"/>
        <v>1.8</v>
      </c>
      <c r="AQ1504" s="72">
        <f t="shared" si="808"/>
        <v>2</v>
      </c>
      <c r="AR1504" s="71" t="e">
        <f t="shared" si="809"/>
        <v>#DIV/0!</v>
      </c>
      <c r="BA1504">
        <f t="shared" si="810"/>
        <v>263</v>
      </c>
      <c r="BB1504" s="91" t="e">
        <f t="shared" si="811"/>
        <v>#DIV/0!</v>
      </c>
    </row>
    <row r="1505" spans="1:54">
      <c r="A1505" s="2" t="s">
        <v>1626</v>
      </c>
      <c r="B1505" s="7" t="s">
        <v>41448</v>
      </c>
      <c r="C1505" s="17">
        <f t="shared" si="792"/>
        <v>16.8</v>
      </c>
      <c r="D1505" s="28">
        <f t="shared" si="793"/>
        <v>263</v>
      </c>
      <c r="E1505" s="8">
        <f t="shared" si="812"/>
        <v>6</v>
      </c>
      <c r="F1505" s="2" t="s">
        <v>6617</v>
      </c>
      <c r="G1505" s="54">
        <f t="shared" si="813"/>
        <v>15.799999999999999</v>
      </c>
      <c r="H1505" s="20">
        <f t="shared" si="814"/>
        <v>0.75745709999999999</v>
      </c>
      <c r="I1505" s="14" t="s">
        <v>16583</v>
      </c>
      <c r="J1505" s="14" t="s">
        <v>11602</v>
      </c>
      <c r="K1505" s="14" t="s">
        <v>21543</v>
      </c>
      <c r="L1505" s="14" t="s">
        <v>26504</v>
      </c>
      <c r="M1505" s="28">
        <f t="shared" si="815"/>
        <v>10.1</v>
      </c>
      <c r="N1505" s="46">
        <f t="shared" si="794"/>
        <v>6.6</v>
      </c>
      <c r="O1505" s="17">
        <f t="shared" si="795"/>
        <v>0.8</v>
      </c>
      <c r="P1505" s="17">
        <f t="shared" si="795"/>
        <v>8.8000000000000007</v>
      </c>
      <c r="Q1505" s="124">
        <f t="shared" si="796"/>
        <v>0.4</v>
      </c>
      <c r="R1505" s="26">
        <f t="shared" si="797"/>
        <v>1.6</v>
      </c>
      <c r="S1505" s="2" t="s">
        <v>31467</v>
      </c>
      <c r="T1505" s="2" t="s">
        <v>36446</v>
      </c>
      <c r="U1505" s="24">
        <f t="shared" si="798"/>
        <v>536.4</v>
      </c>
      <c r="V1505" s="66">
        <f t="shared" si="798"/>
        <v>398.5</v>
      </c>
      <c r="W1505" s="54">
        <f t="shared" si="799"/>
        <v>1.58</v>
      </c>
      <c r="X1505" s="143">
        <f t="shared" si="800"/>
        <v>536.4</v>
      </c>
      <c r="Y1505" s="143">
        <f t="shared" si="801"/>
        <v>0.41600000000000004</v>
      </c>
      <c r="AD1505">
        <v>152</v>
      </c>
      <c r="AE1505">
        <v>-1</v>
      </c>
      <c r="AF1505" s="10">
        <v>37.9</v>
      </c>
      <c r="AG1505" s="10">
        <v>58.12</v>
      </c>
      <c r="AH1505" s="10">
        <f t="shared" si="802"/>
        <v>196526.54360755422</v>
      </c>
      <c r="AI1505" s="11">
        <f t="shared" si="790"/>
        <v>0</v>
      </c>
      <c r="AJ1505">
        <f t="shared" si="791"/>
        <v>0</v>
      </c>
      <c r="AK1505" t="e">
        <f t="shared" si="803"/>
        <v>#DIV/0!</v>
      </c>
      <c r="AL1505">
        <f t="shared" si="804"/>
        <v>2.7320032256000006</v>
      </c>
      <c r="AM1505" s="5">
        <f t="shared" si="805"/>
        <v>3.16</v>
      </c>
      <c r="AN1505">
        <v>0</v>
      </c>
      <c r="AO1505" s="72">
        <f t="shared" si="806"/>
        <v>1.6</v>
      </c>
      <c r="AP1505" s="72">
        <f t="shared" si="807"/>
        <v>0.4</v>
      </c>
      <c r="AQ1505" s="72">
        <f t="shared" si="808"/>
        <v>0.4</v>
      </c>
      <c r="AR1505" s="71" t="e">
        <f t="shared" si="809"/>
        <v>#DIV/0!</v>
      </c>
      <c r="BA1505">
        <f t="shared" si="810"/>
        <v>263</v>
      </c>
      <c r="BB1505" s="91" t="e">
        <f t="shared" si="811"/>
        <v>#DIV/0!</v>
      </c>
    </row>
    <row r="1506" spans="1:54">
      <c r="A1506" s="2" t="s">
        <v>1627</v>
      </c>
      <c r="B1506" s="7" t="s">
        <v>41449</v>
      </c>
      <c r="C1506" s="17">
        <f t="shared" si="792"/>
        <v>8.5</v>
      </c>
      <c r="D1506" s="28">
        <f t="shared" si="793"/>
        <v>36</v>
      </c>
      <c r="E1506" s="8">
        <f t="shared" si="812"/>
        <v>9</v>
      </c>
      <c r="F1506" s="2" t="s">
        <v>6618</v>
      </c>
      <c r="G1506" s="54">
        <f t="shared" si="813"/>
        <v>7.5</v>
      </c>
      <c r="H1506" s="20">
        <f t="shared" si="814"/>
        <v>0.74030190000000007</v>
      </c>
      <c r="I1506" s="14" t="s">
        <v>16584</v>
      </c>
      <c r="J1506" s="14" t="s">
        <v>11603</v>
      </c>
      <c r="K1506" s="14" t="s">
        <v>21544</v>
      </c>
      <c r="L1506" s="14" t="s">
        <v>26505</v>
      </c>
      <c r="M1506" s="28">
        <f t="shared" si="815"/>
        <v>9.5</v>
      </c>
      <c r="N1506" s="46">
        <f t="shared" si="794"/>
        <v>5.4</v>
      </c>
      <c r="O1506" s="17">
        <f t="shared" si="795"/>
        <v>2.2000000000000002</v>
      </c>
      <c r="P1506" s="17">
        <f t="shared" si="795"/>
        <v>10</v>
      </c>
      <c r="Q1506" s="124">
        <f t="shared" si="796"/>
        <v>0.4</v>
      </c>
      <c r="R1506" s="26">
        <f t="shared" si="797"/>
        <v>1.4000000000000001</v>
      </c>
      <c r="S1506" s="2" t="s">
        <v>31468</v>
      </c>
      <c r="T1506" s="2" t="s">
        <v>36447</v>
      </c>
      <c r="U1506" s="24">
        <f t="shared" si="798"/>
        <v>308.70000000000005</v>
      </c>
      <c r="V1506" s="66">
        <f t="shared" si="798"/>
        <v>424.40000000000003</v>
      </c>
      <c r="W1506" s="54">
        <f t="shared" si="799"/>
        <v>0.75</v>
      </c>
      <c r="X1506" s="143">
        <f t="shared" si="800"/>
        <v>308.70000000000005</v>
      </c>
      <c r="Y1506" s="143">
        <f t="shared" si="801"/>
        <v>0.25</v>
      </c>
      <c r="AD1506">
        <v>152</v>
      </c>
      <c r="AE1506">
        <v>-1</v>
      </c>
      <c r="AF1506" s="10">
        <v>37.9</v>
      </c>
      <c r="AG1506" s="10">
        <v>58.12</v>
      </c>
      <c r="AH1506" s="10">
        <f t="shared" si="802"/>
        <v>47890.807887147428</v>
      </c>
      <c r="AI1506" s="11">
        <f t="shared" si="790"/>
        <v>0</v>
      </c>
      <c r="AJ1506">
        <f t="shared" si="791"/>
        <v>0</v>
      </c>
      <c r="AK1506" t="e">
        <f t="shared" si="803"/>
        <v>#DIV/0!</v>
      </c>
      <c r="AL1506">
        <f t="shared" si="804"/>
        <v>7.9987014799999994</v>
      </c>
      <c r="AM1506" s="5">
        <f t="shared" si="805"/>
        <v>1.5</v>
      </c>
      <c r="AN1506">
        <v>0</v>
      </c>
      <c r="AO1506" s="72">
        <f t="shared" si="806"/>
        <v>1.4000000000000001</v>
      </c>
      <c r="AP1506" s="72">
        <f t="shared" si="807"/>
        <v>0.4</v>
      </c>
      <c r="AQ1506" s="72">
        <f t="shared" si="808"/>
        <v>0.4</v>
      </c>
      <c r="AR1506" s="71" t="e">
        <f t="shared" si="809"/>
        <v>#DIV/0!</v>
      </c>
      <c r="BA1506">
        <f t="shared" si="810"/>
        <v>36</v>
      </c>
      <c r="BB1506" s="91" t="e">
        <f t="shared" si="811"/>
        <v>#DIV/0!</v>
      </c>
    </row>
    <row r="1507" spans="1:54">
      <c r="A1507" s="2" t="s">
        <v>1628</v>
      </c>
      <c r="B1507" s="7" t="s">
        <v>41450</v>
      </c>
      <c r="C1507" s="17">
        <f t="shared" si="792"/>
        <v>22.5</v>
      </c>
      <c r="D1507" s="28">
        <f t="shared" si="793"/>
        <v>88</v>
      </c>
      <c r="E1507" s="8">
        <f t="shared" si="812"/>
        <v>11</v>
      </c>
      <c r="F1507" s="2" t="s">
        <v>6619</v>
      </c>
      <c r="G1507" s="54">
        <f t="shared" si="813"/>
        <v>21.5</v>
      </c>
      <c r="H1507" s="20">
        <f t="shared" si="814"/>
        <v>0.74586160000000001</v>
      </c>
      <c r="I1507" s="14" t="s">
        <v>16585</v>
      </c>
      <c r="J1507" s="14" t="s">
        <v>11604</v>
      </c>
      <c r="K1507" s="14" t="s">
        <v>21545</v>
      </c>
      <c r="L1507" s="14" t="s">
        <v>26506</v>
      </c>
      <c r="M1507" s="28">
        <f t="shared" si="815"/>
        <v>10.3</v>
      </c>
      <c r="N1507" s="46">
        <f t="shared" si="794"/>
        <v>5.8</v>
      </c>
      <c r="O1507" s="17">
        <f t="shared" si="795"/>
        <v>2</v>
      </c>
      <c r="P1507" s="17">
        <f t="shared" si="795"/>
        <v>8.4</v>
      </c>
      <c r="Q1507" s="124">
        <f t="shared" si="796"/>
        <v>0.60000000000000009</v>
      </c>
      <c r="R1507" s="26">
        <f t="shared" si="797"/>
        <v>2</v>
      </c>
      <c r="S1507" s="2" t="s">
        <v>31469</v>
      </c>
      <c r="T1507" s="2" t="s">
        <v>36448</v>
      </c>
      <c r="U1507" s="24">
        <f t="shared" si="798"/>
        <v>361.1</v>
      </c>
      <c r="V1507" s="66">
        <f t="shared" si="798"/>
        <v>418.90000000000003</v>
      </c>
      <c r="W1507" s="54">
        <f t="shared" si="799"/>
        <v>2.15</v>
      </c>
      <c r="X1507" s="143">
        <f t="shared" si="800"/>
        <v>361.1</v>
      </c>
      <c r="Y1507" s="143">
        <f t="shared" si="801"/>
        <v>0.53</v>
      </c>
      <c r="AD1507">
        <v>152</v>
      </c>
      <c r="AE1507">
        <v>-1</v>
      </c>
      <c r="AF1507" s="10">
        <v>37.9</v>
      </c>
      <c r="AG1507" s="10">
        <v>58.12</v>
      </c>
      <c r="AH1507" s="10">
        <f t="shared" si="802"/>
        <v>112026.00557958195</v>
      </c>
      <c r="AI1507" s="11">
        <f t="shared" si="790"/>
        <v>0</v>
      </c>
      <c r="AJ1507">
        <f t="shared" si="791"/>
        <v>0</v>
      </c>
      <c r="AK1507" t="e">
        <f t="shared" si="803"/>
        <v>#DIV/0!</v>
      </c>
      <c r="AL1507">
        <f t="shared" si="804"/>
        <v>8.5390502399999999</v>
      </c>
      <c r="AM1507" s="5">
        <f t="shared" si="805"/>
        <v>4.3</v>
      </c>
      <c r="AN1507">
        <v>0</v>
      </c>
      <c r="AO1507" s="72">
        <f t="shared" si="806"/>
        <v>2</v>
      </c>
      <c r="AP1507" s="72">
        <f t="shared" si="807"/>
        <v>0.60000000000000009</v>
      </c>
      <c r="AQ1507" s="72">
        <f t="shared" si="808"/>
        <v>0.60000000000000009</v>
      </c>
      <c r="AR1507" s="71" t="e">
        <f t="shared" si="809"/>
        <v>#DIV/0!</v>
      </c>
      <c r="BA1507">
        <f t="shared" si="810"/>
        <v>88</v>
      </c>
      <c r="BB1507" s="91" t="e">
        <f t="shared" si="811"/>
        <v>#DIV/0!</v>
      </c>
    </row>
    <row r="1508" spans="1:54">
      <c r="A1508" s="2" t="s">
        <v>1629</v>
      </c>
      <c r="B1508" s="7" t="s">
        <v>41451</v>
      </c>
      <c r="C1508" s="17">
        <f t="shared" si="792"/>
        <v>29.700000000000003</v>
      </c>
      <c r="D1508" s="28">
        <f t="shared" si="793"/>
        <v>134</v>
      </c>
      <c r="E1508" s="8">
        <f t="shared" si="812"/>
        <v>18</v>
      </c>
      <c r="F1508" s="2" t="s">
        <v>6620</v>
      </c>
      <c r="G1508" s="54">
        <f t="shared" si="813"/>
        <v>28.700000000000003</v>
      </c>
      <c r="H1508" s="20">
        <f t="shared" si="814"/>
        <v>0.59682959999999996</v>
      </c>
      <c r="I1508" s="14" t="s">
        <v>16586</v>
      </c>
      <c r="J1508" s="14" t="s">
        <v>11605</v>
      </c>
      <c r="K1508" s="14" t="s">
        <v>21546</v>
      </c>
      <c r="L1508" s="14" t="s">
        <v>26507</v>
      </c>
      <c r="M1508" s="28">
        <f t="shared" si="815"/>
        <v>10.9</v>
      </c>
      <c r="N1508" s="46">
        <f t="shared" si="794"/>
        <v>5.4</v>
      </c>
      <c r="O1508" s="17">
        <f t="shared" si="795"/>
        <v>2.8000000000000003</v>
      </c>
      <c r="P1508" s="17">
        <f t="shared" si="795"/>
        <v>7.2</v>
      </c>
      <c r="Q1508" s="124">
        <f t="shared" si="796"/>
        <v>1.2000000000000002</v>
      </c>
      <c r="R1508" s="26">
        <f t="shared" si="797"/>
        <v>2.8000000000000003</v>
      </c>
      <c r="S1508" s="2" t="s">
        <v>31470</v>
      </c>
      <c r="T1508" s="2" t="s">
        <v>36449</v>
      </c>
      <c r="U1508" s="24">
        <f t="shared" si="798"/>
        <v>406.70000000000005</v>
      </c>
      <c r="V1508" s="66">
        <f t="shared" si="798"/>
        <v>350</v>
      </c>
      <c r="W1508" s="54">
        <f t="shared" si="799"/>
        <v>2.8699999999999997</v>
      </c>
      <c r="X1508" s="143">
        <f t="shared" si="800"/>
        <v>406.70000000000005</v>
      </c>
      <c r="Y1508" s="143">
        <f t="shared" si="801"/>
        <v>0.67399999999999993</v>
      </c>
      <c r="AD1508">
        <v>152</v>
      </c>
      <c r="AE1508">
        <v>-1</v>
      </c>
      <c r="AF1508" s="10">
        <v>37.9</v>
      </c>
      <c r="AG1508" s="10">
        <v>58.12</v>
      </c>
      <c r="AH1508" s="10">
        <f t="shared" si="802"/>
        <v>292516.95954362414</v>
      </c>
      <c r="AI1508" s="11">
        <f t="shared" si="790"/>
        <v>0</v>
      </c>
      <c r="AJ1508">
        <f t="shared" si="791"/>
        <v>0</v>
      </c>
      <c r="AK1508" t="e">
        <f t="shared" si="803"/>
        <v>#DIV/0!</v>
      </c>
      <c r="AL1508">
        <f t="shared" si="804"/>
        <v>22.758162739200007</v>
      </c>
      <c r="AM1508" s="5">
        <f t="shared" si="805"/>
        <v>5.74</v>
      </c>
      <c r="AN1508">
        <v>0</v>
      </c>
      <c r="AO1508" s="72">
        <f t="shared" si="806"/>
        <v>2.8000000000000003</v>
      </c>
      <c r="AP1508" s="72">
        <f t="shared" si="807"/>
        <v>1.2000000000000002</v>
      </c>
      <c r="AQ1508" s="72">
        <f t="shared" si="808"/>
        <v>1.2000000000000002</v>
      </c>
      <c r="AR1508" s="71" t="e">
        <f t="shared" si="809"/>
        <v>#DIV/0!</v>
      </c>
      <c r="BA1508">
        <f t="shared" si="810"/>
        <v>134</v>
      </c>
      <c r="BB1508" s="91" t="e">
        <f t="shared" si="811"/>
        <v>#DIV/0!</v>
      </c>
    </row>
    <row r="1509" spans="1:54">
      <c r="A1509" s="2" t="s">
        <v>1630</v>
      </c>
      <c r="B1509" s="7" t="s">
        <v>41452</v>
      </c>
      <c r="C1509" s="17">
        <f t="shared" si="792"/>
        <v>6</v>
      </c>
      <c r="D1509" s="28">
        <f t="shared" si="793"/>
        <v>262</v>
      </c>
      <c r="E1509" s="8">
        <f t="shared" si="812"/>
        <v>16</v>
      </c>
      <c r="F1509" s="2" t="s">
        <v>6621</v>
      </c>
      <c r="G1509" s="54">
        <f t="shared" si="813"/>
        <v>5.0999999999999996</v>
      </c>
      <c r="H1509" s="20">
        <f t="shared" si="814"/>
        <v>0.1104316</v>
      </c>
      <c r="I1509" s="14" t="s">
        <v>16587</v>
      </c>
      <c r="J1509" s="14" t="s">
        <v>11606</v>
      </c>
      <c r="K1509" s="14" t="s">
        <v>21547</v>
      </c>
      <c r="L1509" s="14" t="s">
        <v>26508</v>
      </c>
      <c r="M1509" s="28">
        <f t="shared" si="815"/>
        <v>10.399999999999999</v>
      </c>
      <c r="N1509" s="46">
        <f t="shared" si="794"/>
        <v>5.6</v>
      </c>
      <c r="O1509" s="17">
        <f t="shared" si="795"/>
        <v>1.8</v>
      </c>
      <c r="P1509" s="17">
        <f t="shared" si="795"/>
        <v>8.2000000000000011</v>
      </c>
      <c r="Q1509" s="124">
        <f t="shared" si="796"/>
        <v>1.4000000000000001</v>
      </c>
      <c r="R1509" s="26">
        <f t="shared" si="797"/>
        <v>1.6</v>
      </c>
      <c r="S1509" s="2" t="s">
        <v>31471</v>
      </c>
      <c r="T1509" s="2" t="s">
        <v>36450</v>
      </c>
      <c r="U1509" s="24">
        <f t="shared" si="798"/>
        <v>534.70000000000005</v>
      </c>
      <c r="V1509" s="66">
        <f t="shared" si="798"/>
        <v>294.3</v>
      </c>
      <c r="W1509" s="54">
        <f t="shared" si="799"/>
        <v>0.51</v>
      </c>
      <c r="X1509" s="143">
        <f t="shared" si="800"/>
        <v>534.70000000000005</v>
      </c>
      <c r="Y1509" s="143">
        <f t="shared" si="801"/>
        <v>0.20200000000000001</v>
      </c>
      <c r="AD1509">
        <v>152</v>
      </c>
      <c r="AE1509">
        <v>-1</v>
      </c>
      <c r="AF1509" s="10">
        <v>37.9</v>
      </c>
      <c r="AG1509" s="10">
        <v>58.12</v>
      </c>
      <c r="AH1509" s="10">
        <f t="shared" si="802"/>
        <v>361690.13828583871</v>
      </c>
      <c r="AI1509" s="11">
        <f t="shared" si="790"/>
        <v>0</v>
      </c>
      <c r="AJ1509">
        <f t="shared" si="791"/>
        <v>0</v>
      </c>
      <c r="AK1509" t="e">
        <f t="shared" si="803"/>
        <v>#DIV/0!</v>
      </c>
      <c r="AL1509">
        <f t="shared" si="804"/>
        <v>21.008047334400004</v>
      </c>
      <c r="AM1509" s="5">
        <f t="shared" si="805"/>
        <v>1</v>
      </c>
      <c r="AN1509">
        <v>0</v>
      </c>
      <c r="AO1509" s="72">
        <f t="shared" si="806"/>
        <v>1.6</v>
      </c>
      <c r="AP1509" s="72">
        <f t="shared" si="807"/>
        <v>1.4000000000000001</v>
      </c>
      <c r="AQ1509" s="72">
        <f t="shared" si="808"/>
        <v>1.6</v>
      </c>
      <c r="AR1509" s="71" t="e">
        <f t="shared" si="809"/>
        <v>#DIV/0!</v>
      </c>
      <c r="BA1509">
        <f t="shared" si="810"/>
        <v>262</v>
      </c>
      <c r="BB1509" s="91" t="e">
        <f t="shared" si="811"/>
        <v>#DIV/0!</v>
      </c>
    </row>
    <row r="1510" spans="1:54">
      <c r="A1510" s="2" t="s">
        <v>1631</v>
      </c>
      <c r="B1510" s="7" t="s">
        <v>41453</v>
      </c>
      <c r="C1510" s="17">
        <f t="shared" si="792"/>
        <v>8.4</v>
      </c>
      <c r="D1510" s="28">
        <f t="shared" si="793"/>
        <v>151</v>
      </c>
      <c r="E1510" s="8">
        <f t="shared" si="812"/>
        <v>11</v>
      </c>
      <c r="F1510" s="2" t="s">
        <v>6622</v>
      </c>
      <c r="G1510" s="54">
        <f t="shared" si="813"/>
        <v>7.3999999999999995</v>
      </c>
      <c r="H1510" s="20">
        <f t="shared" si="814"/>
        <v>0.62758130000000001</v>
      </c>
      <c r="I1510" s="14" t="s">
        <v>16588</v>
      </c>
      <c r="J1510" s="14" t="s">
        <v>11607</v>
      </c>
      <c r="K1510" s="14" t="s">
        <v>21548</v>
      </c>
      <c r="L1510" s="14" t="s">
        <v>26509</v>
      </c>
      <c r="M1510" s="28">
        <f t="shared" si="815"/>
        <v>12.8</v>
      </c>
      <c r="N1510" s="46">
        <f t="shared" si="794"/>
        <v>7</v>
      </c>
      <c r="O1510" s="17">
        <f t="shared" si="795"/>
        <v>2.2000000000000002</v>
      </c>
      <c r="P1510" s="17">
        <f t="shared" si="795"/>
        <v>3.4000000000000004</v>
      </c>
      <c r="Q1510" s="124">
        <f t="shared" si="796"/>
        <v>0.60000000000000009</v>
      </c>
      <c r="R1510" s="26">
        <f t="shared" si="797"/>
        <v>1.6</v>
      </c>
      <c r="S1510" s="2" t="s">
        <v>31472</v>
      </c>
      <c r="T1510" s="2" t="s">
        <v>36451</v>
      </c>
      <c r="U1510" s="24">
        <f t="shared" si="798"/>
        <v>424.40000000000003</v>
      </c>
      <c r="V1510" s="66">
        <f t="shared" si="798"/>
        <v>293.3</v>
      </c>
      <c r="W1510" s="54">
        <f t="shared" si="799"/>
        <v>0.74</v>
      </c>
      <c r="X1510" s="143">
        <f t="shared" si="800"/>
        <v>424.40000000000003</v>
      </c>
      <c r="Y1510" s="143">
        <f t="shared" si="801"/>
        <v>0.248</v>
      </c>
      <c r="AD1510">
        <v>152</v>
      </c>
      <c r="AE1510">
        <v>-1</v>
      </c>
      <c r="AF1510" s="10">
        <v>37.9</v>
      </c>
      <c r="AG1510" s="10">
        <v>58.12</v>
      </c>
      <c r="AH1510" s="10">
        <f t="shared" si="802"/>
        <v>362835.27854880533</v>
      </c>
      <c r="AI1510" s="11">
        <f t="shared" si="790"/>
        <v>0</v>
      </c>
      <c r="AJ1510">
        <f t="shared" si="791"/>
        <v>0</v>
      </c>
      <c r="AK1510" t="e">
        <f t="shared" si="803"/>
        <v>#DIV/0!</v>
      </c>
      <c r="AL1510">
        <f t="shared" si="804"/>
        <v>4.4571070016000007</v>
      </c>
      <c r="AM1510" s="5">
        <f t="shared" si="805"/>
        <v>1.48</v>
      </c>
      <c r="AN1510">
        <v>0</v>
      </c>
      <c r="AO1510" s="72">
        <f t="shared" si="806"/>
        <v>1.6</v>
      </c>
      <c r="AP1510" s="72">
        <f t="shared" si="807"/>
        <v>0.60000000000000009</v>
      </c>
      <c r="AQ1510" s="72">
        <f t="shared" si="808"/>
        <v>0.60000000000000009</v>
      </c>
      <c r="AR1510" s="71" t="e">
        <f t="shared" si="809"/>
        <v>#DIV/0!</v>
      </c>
      <c r="BA1510">
        <f t="shared" si="810"/>
        <v>151</v>
      </c>
      <c r="BB1510" s="91" t="e">
        <f t="shared" si="811"/>
        <v>#DIV/0!</v>
      </c>
    </row>
    <row r="1511" spans="1:54">
      <c r="A1511" s="2" t="s">
        <v>1632</v>
      </c>
      <c r="B1511" s="7" t="s">
        <v>41454</v>
      </c>
      <c r="C1511" s="17">
        <f t="shared" si="792"/>
        <v>14</v>
      </c>
      <c r="D1511" s="28">
        <f t="shared" si="793"/>
        <v>283</v>
      </c>
      <c r="E1511" s="8">
        <f t="shared" si="812"/>
        <v>12</v>
      </c>
      <c r="F1511" s="2" t="s">
        <v>6623</v>
      </c>
      <c r="G1511" s="54">
        <f t="shared" si="813"/>
        <v>13</v>
      </c>
      <c r="H1511" s="20">
        <f t="shared" si="814"/>
        <v>0.167431</v>
      </c>
      <c r="I1511" s="14" t="s">
        <v>16589</v>
      </c>
      <c r="J1511" s="14" t="s">
        <v>11608</v>
      </c>
      <c r="K1511" s="14" t="s">
        <v>21549</v>
      </c>
      <c r="L1511" s="14" t="s">
        <v>26510</v>
      </c>
      <c r="M1511" s="28">
        <f t="shared" si="815"/>
        <v>13.6</v>
      </c>
      <c r="N1511" s="46">
        <f t="shared" si="794"/>
        <v>6</v>
      </c>
      <c r="O1511" s="17">
        <f t="shared" si="795"/>
        <v>2.8000000000000003</v>
      </c>
      <c r="P1511" s="17">
        <f t="shared" si="795"/>
        <v>1.8</v>
      </c>
      <c r="Q1511" s="124">
        <f t="shared" si="796"/>
        <v>0.8</v>
      </c>
      <c r="R1511" s="26">
        <f t="shared" si="797"/>
        <v>1</v>
      </c>
      <c r="S1511" s="2" t="s">
        <v>31473</v>
      </c>
      <c r="T1511" s="2" t="s">
        <v>36452</v>
      </c>
      <c r="U1511" s="24">
        <f t="shared" si="798"/>
        <v>555.9</v>
      </c>
      <c r="V1511" s="66">
        <f t="shared" si="798"/>
        <v>335.8</v>
      </c>
      <c r="W1511" s="54">
        <f t="shared" si="799"/>
        <v>1.3</v>
      </c>
      <c r="X1511" s="143">
        <f t="shared" si="800"/>
        <v>555.9</v>
      </c>
      <c r="Y1511" s="143">
        <f t="shared" si="801"/>
        <v>0.36</v>
      </c>
      <c r="AD1511">
        <v>152</v>
      </c>
      <c r="AE1511">
        <v>-1</v>
      </c>
      <c r="AF1511" s="10">
        <v>37.9</v>
      </c>
      <c r="AG1511" s="10">
        <v>58.12</v>
      </c>
      <c r="AH1511" s="10">
        <f t="shared" si="802"/>
        <v>312496.70206882962</v>
      </c>
      <c r="AI1511" s="11">
        <f t="shared" si="790"/>
        <v>0</v>
      </c>
      <c r="AJ1511">
        <f t="shared" si="791"/>
        <v>0</v>
      </c>
      <c r="AK1511" t="e">
        <f t="shared" si="803"/>
        <v>#DIV/0!</v>
      </c>
      <c r="AL1511">
        <f t="shared" si="804"/>
        <v>4.1961477600000006</v>
      </c>
      <c r="AM1511" s="5">
        <f t="shared" si="805"/>
        <v>2.6</v>
      </c>
      <c r="AN1511">
        <v>0</v>
      </c>
      <c r="AO1511" s="72">
        <f t="shared" si="806"/>
        <v>1</v>
      </c>
      <c r="AP1511" s="72">
        <f t="shared" si="807"/>
        <v>0.8</v>
      </c>
      <c r="AQ1511" s="72">
        <f t="shared" si="808"/>
        <v>1</v>
      </c>
      <c r="AR1511" s="71" t="e">
        <f t="shared" si="809"/>
        <v>#DIV/0!</v>
      </c>
      <c r="BA1511">
        <f t="shared" si="810"/>
        <v>283</v>
      </c>
      <c r="BB1511" s="91" t="e">
        <f t="shared" si="811"/>
        <v>#DIV/0!</v>
      </c>
    </row>
    <row r="1512" spans="1:54">
      <c r="A1512" s="2" t="s">
        <v>1633</v>
      </c>
      <c r="B1512" s="7" t="s">
        <v>41455</v>
      </c>
      <c r="C1512" s="17">
        <f t="shared" si="792"/>
        <v>34.700000000000003</v>
      </c>
      <c r="D1512" s="28">
        <f t="shared" si="793"/>
        <v>236</v>
      </c>
      <c r="E1512" s="8">
        <f t="shared" si="812"/>
        <v>12</v>
      </c>
      <c r="F1512" s="2" t="s">
        <v>6624</v>
      </c>
      <c r="G1512" s="54">
        <f t="shared" si="813"/>
        <v>33.700000000000003</v>
      </c>
      <c r="H1512" s="20">
        <f t="shared" si="814"/>
        <v>0.22779699999999997</v>
      </c>
      <c r="I1512" s="14" t="s">
        <v>16590</v>
      </c>
      <c r="J1512" s="14" t="s">
        <v>11609</v>
      </c>
      <c r="K1512" s="14" t="s">
        <v>21550</v>
      </c>
      <c r="L1512" s="14" t="s">
        <v>26511</v>
      </c>
      <c r="M1512" s="28">
        <f t="shared" si="815"/>
        <v>10.8</v>
      </c>
      <c r="N1512" s="46">
        <f t="shared" si="794"/>
        <v>6.6</v>
      </c>
      <c r="O1512" s="17">
        <f t="shared" si="795"/>
        <v>2.4000000000000004</v>
      </c>
      <c r="P1512" s="17">
        <f t="shared" si="795"/>
        <v>7.4</v>
      </c>
      <c r="Q1512" s="124">
        <f t="shared" si="796"/>
        <v>0.60000000000000009</v>
      </c>
      <c r="R1512" s="26">
        <f t="shared" si="797"/>
        <v>0.8</v>
      </c>
      <c r="S1512" s="2" t="s">
        <v>31474</v>
      </c>
      <c r="T1512" s="2" t="s">
        <v>36453</v>
      </c>
      <c r="U1512" s="24">
        <f t="shared" si="798"/>
        <v>509.20000000000005</v>
      </c>
      <c r="V1512" s="66">
        <f t="shared" si="798"/>
        <v>294.5</v>
      </c>
      <c r="W1512" s="54">
        <f t="shared" si="799"/>
        <v>3.3699999999999997</v>
      </c>
      <c r="X1512" s="143">
        <f t="shared" si="800"/>
        <v>509.20000000000005</v>
      </c>
      <c r="Y1512" s="143">
        <f t="shared" si="801"/>
        <v>0.77399999999999991</v>
      </c>
      <c r="AD1512">
        <v>152</v>
      </c>
      <c r="AE1512">
        <v>-1</v>
      </c>
      <c r="AF1512" s="10">
        <v>37.9</v>
      </c>
      <c r="AG1512" s="10">
        <v>58.12</v>
      </c>
      <c r="AH1512" s="10">
        <f t="shared" si="802"/>
        <v>361524.81492216198</v>
      </c>
      <c r="AI1512" s="11">
        <f t="shared" si="790"/>
        <v>0</v>
      </c>
      <c r="AJ1512">
        <f t="shared" si="791"/>
        <v>0</v>
      </c>
      <c r="AK1512" t="e">
        <f t="shared" si="803"/>
        <v>#DIV/0!</v>
      </c>
      <c r="AL1512">
        <f t="shared" si="804"/>
        <v>10.971460224000003</v>
      </c>
      <c r="AM1512" s="5">
        <f t="shared" si="805"/>
        <v>6.74</v>
      </c>
      <c r="AN1512">
        <v>0</v>
      </c>
      <c r="AO1512" s="72">
        <f t="shared" si="806"/>
        <v>0.8</v>
      </c>
      <c r="AP1512" s="72">
        <f t="shared" si="807"/>
        <v>0.60000000000000009</v>
      </c>
      <c r="AQ1512" s="72">
        <f t="shared" si="808"/>
        <v>0.8</v>
      </c>
      <c r="AR1512" s="71" t="e">
        <f t="shared" si="809"/>
        <v>#DIV/0!</v>
      </c>
      <c r="BA1512">
        <f t="shared" si="810"/>
        <v>236</v>
      </c>
      <c r="BB1512" s="91" t="e">
        <f t="shared" si="811"/>
        <v>#DIV/0!</v>
      </c>
    </row>
    <row r="1513" spans="1:54">
      <c r="A1513" s="2" t="s">
        <v>1634</v>
      </c>
      <c r="B1513" s="7" t="s">
        <v>41456</v>
      </c>
      <c r="C1513" s="17">
        <f t="shared" si="792"/>
        <v>17.3</v>
      </c>
      <c r="D1513" s="28">
        <f t="shared" si="793"/>
        <v>142</v>
      </c>
      <c r="E1513" s="8">
        <f t="shared" si="812"/>
        <v>6</v>
      </c>
      <c r="F1513" s="2" t="s">
        <v>6625</v>
      </c>
      <c r="G1513" s="54">
        <f t="shared" si="813"/>
        <v>16.3</v>
      </c>
      <c r="H1513" s="20">
        <f t="shared" si="814"/>
        <v>0.79065010000000002</v>
      </c>
      <c r="I1513" s="14" t="s">
        <v>16591</v>
      </c>
      <c r="J1513" s="14" t="s">
        <v>11610</v>
      </c>
      <c r="K1513" s="14" t="s">
        <v>21551</v>
      </c>
      <c r="L1513" s="14" t="s">
        <v>26512</v>
      </c>
      <c r="M1513" s="28">
        <f t="shared" si="815"/>
        <v>11.9</v>
      </c>
      <c r="N1513" s="46">
        <f t="shared" si="794"/>
        <v>6</v>
      </c>
      <c r="O1513" s="17">
        <f t="shared" si="795"/>
        <v>0.8</v>
      </c>
      <c r="P1513" s="17">
        <f t="shared" si="795"/>
        <v>5.2</v>
      </c>
      <c r="Q1513" s="124">
        <f t="shared" si="796"/>
        <v>0.4</v>
      </c>
      <c r="R1513" s="26">
        <f t="shared" si="797"/>
        <v>2</v>
      </c>
      <c r="S1513" s="2" t="s">
        <v>31475</v>
      </c>
      <c r="T1513" s="2" t="s">
        <v>36454</v>
      </c>
      <c r="U1513" s="24">
        <f t="shared" si="798"/>
        <v>415.5</v>
      </c>
      <c r="V1513" s="66">
        <f t="shared" si="798"/>
        <v>350.3</v>
      </c>
      <c r="W1513" s="54">
        <f t="shared" si="799"/>
        <v>1.6300000000000001</v>
      </c>
      <c r="X1513" s="143">
        <f t="shared" si="800"/>
        <v>415.5</v>
      </c>
      <c r="Y1513" s="143">
        <f t="shared" si="801"/>
        <v>0.42600000000000005</v>
      </c>
      <c r="AD1513">
        <v>152</v>
      </c>
      <c r="AE1513">
        <v>-1</v>
      </c>
      <c r="AF1513" s="10">
        <v>37.9</v>
      </c>
      <c r="AG1513" s="10">
        <v>58.12</v>
      </c>
      <c r="AH1513" s="10">
        <f t="shared" si="802"/>
        <v>292038.71468416566</v>
      </c>
      <c r="AI1513" s="11">
        <f t="shared" si="790"/>
        <v>0</v>
      </c>
      <c r="AJ1513">
        <f t="shared" si="791"/>
        <v>0</v>
      </c>
      <c r="AK1513" t="e">
        <f t="shared" si="803"/>
        <v>#DIV/0!</v>
      </c>
      <c r="AL1513">
        <f t="shared" si="804"/>
        <v>1.741791168</v>
      </c>
      <c r="AM1513" s="5">
        <f t="shared" si="805"/>
        <v>3.2600000000000002</v>
      </c>
      <c r="AN1513">
        <v>0</v>
      </c>
      <c r="AO1513" s="72">
        <f t="shared" si="806"/>
        <v>2</v>
      </c>
      <c r="AP1513" s="72">
        <f t="shared" si="807"/>
        <v>0.4</v>
      </c>
      <c r="AQ1513" s="72">
        <f t="shared" si="808"/>
        <v>0.60000000000000009</v>
      </c>
      <c r="AR1513" s="71" t="e">
        <f t="shared" si="809"/>
        <v>#DIV/0!</v>
      </c>
      <c r="BA1513">
        <f t="shared" si="810"/>
        <v>142</v>
      </c>
      <c r="BB1513" s="91" t="e">
        <f t="shared" si="811"/>
        <v>#DIV/0!</v>
      </c>
    </row>
    <row r="1514" spans="1:54">
      <c r="A1514" s="2" t="s">
        <v>1635</v>
      </c>
      <c r="B1514" s="7" t="s">
        <v>41457</v>
      </c>
      <c r="C1514" s="17">
        <f t="shared" si="792"/>
        <v>33.5</v>
      </c>
      <c r="D1514" s="28">
        <f t="shared" si="793"/>
        <v>37</v>
      </c>
      <c r="E1514" s="8">
        <f t="shared" si="812"/>
        <v>5</v>
      </c>
      <c r="F1514" s="2" t="s">
        <v>6626</v>
      </c>
      <c r="G1514" s="54">
        <f t="shared" si="813"/>
        <v>32.5</v>
      </c>
      <c r="H1514" s="20">
        <f t="shared" si="814"/>
        <v>0.87229879999999993</v>
      </c>
      <c r="I1514" s="14" t="s">
        <v>16592</v>
      </c>
      <c r="J1514" s="14" t="s">
        <v>11611</v>
      </c>
      <c r="K1514" s="14" t="s">
        <v>21552</v>
      </c>
      <c r="L1514" s="14" t="s">
        <v>26513</v>
      </c>
      <c r="M1514" s="28">
        <f t="shared" si="815"/>
        <v>10.3</v>
      </c>
      <c r="N1514" s="46">
        <f t="shared" si="794"/>
        <v>5.2</v>
      </c>
      <c r="O1514" s="17">
        <f t="shared" si="795"/>
        <v>1.2000000000000002</v>
      </c>
      <c r="P1514" s="17">
        <f t="shared" si="795"/>
        <v>8.4</v>
      </c>
      <c r="Q1514" s="124">
        <f t="shared" si="796"/>
        <v>0.2</v>
      </c>
      <c r="R1514" s="26">
        <f t="shared" si="797"/>
        <v>1.8</v>
      </c>
      <c r="S1514" s="2" t="s">
        <v>31476</v>
      </c>
      <c r="T1514" s="2" t="s">
        <v>36455</v>
      </c>
      <c r="U1514" s="24">
        <f t="shared" si="798"/>
        <v>310.20000000000005</v>
      </c>
      <c r="V1514" s="66">
        <f t="shared" si="798"/>
        <v>317.70000000000005</v>
      </c>
      <c r="W1514" s="54">
        <f t="shared" si="799"/>
        <v>3.25</v>
      </c>
      <c r="X1514" s="143">
        <f t="shared" si="800"/>
        <v>310.20000000000005</v>
      </c>
      <c r="Y1514" s="143">
        <f t="shared" si="801"/>
        <v>0.75</v>
      </c>
      <c r="AD1514">
        <v>152</v>
      </c>
      <c r="AE1514">
        <v>-1</v>
      </c>
      <c r="AF1514" s="10">
        <v>37.9</v>
      </c>
      <c r="AG1514" s="10">
        <v>58.12</v>
      </c>
      <c r="AH1514" s="10">
        <f t="shared" si="802"/>
        <v>335434.14339520084</v>
      </c>
      <c r="AI1514" s="11">
        <f t="shared" si="790"/>
        <v>0</v>
      </c>
      <c r="AJ1514">
        <f t="shared" si="791"/>
        <v>0</v>
      </c>
      <c r="AK1514" t="e">
        <f t="shared" si="803"/>
        <v>#DIV/0!</v>
      </c>
      <c r="AL1514">
        <f t="shared" si="804"/>
        <v>2.3170105728000019</v>
      </c>
      <c r="AM1514" s="5">
        <f t="shared" si="805"/>
        <v>6.5</v>
      </c>
      <c r="AN1514">
        <v>0</v>
      </c>
      <c r="AO1514" s="72">
        <f t="shared" si="806"/>
        <v>1.8</v>
      </c>
      <c r="AP1514" s="72">
        <f t="shared" si="807"/>
        <v>0.2</v>
      </c>
      <c r="AQ1514" s="72">
        <f t="shared" si="808"/>
        <v>0.4</v>
      </c>
      <c r="AR1514" s="71" t="e">
        <f t="shared" si="809"/>
        <v>#DIV/0!</v>
      </c>
      <c r="BA1514">
        <f t="shared" si="810"/>
        <v>37</v>
      </c>
      <c r="BB1514" s="91" t="e">
        <f t="shared" si="811"/>
        <v>#DIV/0!</v>
      </c>
    </row>
    <row r="1515" spans="1:54">
      <c r="A1515" s="2" t="s">
        <v>1636</v>
      </c>
      <c r="B1515" s="7" t="s">
        <v>41458</v>
      </c>
      <c r="C1515" s="17">
        <f t="shared" si="792"/>
        <v>33.300000000000004</v>
      </c>
      <c r="D1515" s="28">
        <f t="shared" si="793"/>
        <v>262</v>
      </c>
      <c r="E1515" s="8">
        <f t="shared" si="812"/>
        <v>12</v>
      </c>
      <c r="F1515" s="2" t="s">
        <v>6627</v>
      </c>
      <c r="G1515" s="54">
        <f t="shared" si="813"/>
        <v>32.300000000000004</v>
      </c>
      <c r="H1515" s="20">
        <f t="shared" si="814"/>
        <v>0.48151960000000005</v>
      </c>
      <c r="I1515" s="14" t="s">
        <v>16593</v>
      </c>
      <c r="J1515" s="14" t="s">
        <v>11612</v>
      </c>
      <c r="K1515" s="14" t="s">
        <v>21553</v>
      </c>
      <c r="L1515" s="14" t="s">
        <v>26514</v>
      </c>
      <c r="M1515" s="28">
        <f t="shared" si="815"/>
        <v>11.8</v>
      </c>
      <c r="N1515" s="46">
        <f t="shared" si="794"/>
        <v>6.4</v>
      </c>
      <c r="O1515" s="17">
        <f t="shared" si="795"/>
        <v>1.4000000000000001</v>
      </c>
      <c r="P1515" s="17">
        <f t="shared" si="795"/>
        <v>5.4</v>
      </c>
      <c r="Q1515" s="124">
        <f t="shared" si="796"/>
        <v>1</v>
      </c>
      <c r="R1515" s="26">
        <f t="shared" si="797"/>
        <v>1.8</v>
      </c>
      <c r="S1515" s="2" t="s">
        <v>31477</v>
      </c>
      <c r="T1515" s="2" t="s">
        <v>36456</v>
      </c>
      <c r="U1515" s="24">
        <f t="shared" si="798"/>
        <v>534.70000000000005</v>
      </c>
      <c r="V1515" s="66">
        <f t="shared" si="798"/>
        <v>339.40000000000003</v>
      </c>
      <c r="W1515" s="54">
        <f t="shared" si="799"/>
        <v>3.23</v>
      </c>
      <c r="X1515" s="143">
        <f t="shared" si="800"/>
        <v>534.70000000000005</v>
      </c>
      <c r="Y1515" s="143">
        <f t="shared" si="801"/>
        <v>0.746</v>
      </c>
      <c r="AD1515">
        <v>152</v>
      </c>
      <c r="AE1515">
        <v>-1</v>
      </c>
      <c r="AF1515" s="10">
        <v>37.9</v>
      </c>
      <c r="AG1515" s="10">
        <v>58.12</v>
      </c>
      <c r="AH1515" s="10">
        <f t="shared" si="802"/>
        <v>307648.16871738905</v>
      </c>
      <c r="AI1515" s="11">
        <f t="shared" si="790"/>
        <v>0</v>
      </c>
      <c r="AJ1515">
        <f t="shared" si="791"/>
        <v>0</v>
      </c>
      <c r="AK1515" t="e">
        <f t="shared" si="803"/>
        <v>#DIV/0!</v>
      </c>
      <c r="AL1515">
        <f t="shared" si="804"/>
        <v>7.0554812832000007</v>
      </c>
      <c r="AM1515" s="5">
        <f t="shared" si="805"/>
        <v>6.4600000000000009</v>
      </c>
      <c r="AN1515">
        <v>0</v>
      </c>
      <c r="AO1515" s="72">
        <f t="shared" si="806"/>
        <v>1.8</v>
      </c>
      <c r="AP1515" s="72">
        <f t="shared" si="807"/>
        <v>1</v>
      </c>
      <c r="AQ1515" s="72">
        <f t="shared" si="808"/>
        <v>1</v>
      </c>
      <c r="AR1515" s="71" t="e">
        <f t="shared" si="809"/>
        <v>#DIV/0!</v>
      </c>
      <c r="BA1515">
        <f t="shared" si="810"/>
        <v>262</v>
      </c>
      <c r="BB1515" s="91" t="e">
        <f t="shared" si="811"/>
        <v>#DIV/0!</v>
      </c>
    </row>
    <row r="1516" spans="1:54">
      <c r="A1516" s="2" t="s">
        <v>1637</v>
      </c>
      <c r="B1516" s="7" t="s">
        <v>41459</v>
      </c>
      <c r="C1516" s="17">
        <f t="shared" si="792"/>
        <v>26.5</v>
      </c>
      <c r="D1516" s="28">
        <f t="shared" si="793"/>
        <v>292</v>
      </c>
      <c r="E1516" s="8">
        <f t="shared" si="812"/>
        <v>17</v>
      </c>
      <c r="F1516" s="2" t="s">
        <v>6628</v>
      </c>
      <c r="G1516" s="54">
        <f t="shared" si="813"/>
        <v>25.5</v>
      </c>
      <c r="H1516" s="20">
        <f t="shared" si="814"/>
        <v>0.48030349999999999</v>
      </c>
      <c r="I1516" s="14" t="s">
        <v>16594</v>
      </c>
      <c r="J1516" s="14" t="s">
        <v>11613</v>
      </c>
      <c r="K1516" s="14" t="s">
        <v>21554</v>
      </c>
      <c r="L1516" s="14" t="s">
        <v>26515</v>
      </c>
      <c r="M1516" s="28">
        <f t="shared" si="815"/>
        <v>11.9</v>
      </c>
      <c r="N1516" s="46">
        <f t="shared" si="794"/>
        <v>6.2</v>
      </c>
      <c r="O1516" s="17">
        <f t="shared" si="795"/>
        <v>3</v>
      </c>
      <c r="P1516" s="17">
        <f t="shared" si="795"/>
        <v>5.2</v>
      </c>
      <c r="Q1516" s="124">
        <f t="shared" si="796"/>
        <v>1</v>
      </c>
      <c r="R1516" s="26">
        <f t="shared" si="797"/>
        <v>1.8</v>
      </c>
      <c r="S1516" s="2" t="s">
        <v>31478</v>
      </c>
      <c r="T1516" s="2" t="s">
        <v>36457</v>
      </c>
      <c r="U1516" s="24">
        <f t="shared" si="798"/>
        <v>564.70000000000005</v>
      </c>
      <c r="V1516" s="66">
        <f t="shared" si="798"/>
        <v>400.70000000000005</v>
      </c>
      <c r="W1516" s="54">
        <f t="shared" si="799"/>
        <v>2.5499999999999998</v>
      </c>
      <c r="X1516" s="143">
        <f t="shared" si="800"/>
        <v>564.70000000000005</v>
      </c>
      <c r="Y1516" s="143">
        <f t="shared" si="801"/>
        <v>0.61</v>
      </c>
      <c r="AD1516">
        <v>152</v>
      </c>
      <c r="AE1516">
        <v>-1</v>
      </c>
      <c r="AF1516" s="10">
        <v>37.9</v>
      </c>
      <c r="AG1516" s="10">
        <v>58.12</v>
      </c>
      <c r="AH1516" s="10">
        <f t="shared" si="802"/>
        <v>190137.42222887083</v>
      </c>
      <c r="AI1516" s="11">
        <f t="shared" si="790"/>
        <v>0</v>
      </c>
      <c r="AJ1516">
        <f t="shared" si="791"/>
        <v>0</v>
      </c>
      <c r="AK1516" t="e">
        <f t="shared" si="803"/>
        <v>#DIV/0!</v>
      </c>
      <c r="AL1516">
        <f t="shared" si="804"/>
        <v>14.593077720000002</v>
      </c>
      <c r="AM1516" s="5">
        <f t="shared" si="805"/>
        <v>5.0999999999999996</v>
      </c>
      <c r="AN1516">
        <v>0</v>
      </c>
      <c r="AO1516" s="72">
        <f t="shared" si="806"/>
        <v>1.8</v>
      </c>
      <c r="AP1516" s="72">
        <f t="shared" si="807"/>
        <v>1</v>
      </c>
      <c r="AQ1516" s="72">
        <f t="shared" si="808"/>
        <v>1</v>
      </c>
      <c r="AR1516" s="71" t="e">
        <f t="shared" si="809"/>
        <v>#DIV/0!</v>
      </c>
      <c r="BA1516">
        <f t="shared" si="810"/>
        <v>292</v>
      </c>
      <c r="BB1516" s="91" t="e">
        <f t="shared" si="811"/>
        <v>#DIV/0!</v>
      </c>
    </row>
    <row r="1517" spans="1:54">
      <c r="A1517" s="2" t="s">
        <v>1638</v>
      </c>
      <c r="B1517" s="7" t="s">
        <v>41460</v>
      </c>
      <c r="C1517" s="17">
        <f t="shared" si="792"/>
        <v>25.400000000000002</v>
      </c>
      <c r="D1517" s="28">
        <f t="shared" si="793"/>
        <v>125</v>
      </c>
      <c r="E1517" s="8">
        <f t="shared" si="812"/>
        <v>8</v>
      </c>
      <c r="F1517" s="2" t="s">
        <v>6629</v>
      </c>
      <c r="G1517" s="54">
        <f t="shared" si="813"/>
        <v>24.5</v>
      </c>
      <c r="H1517" s="20">
        <f t="shared" si="814"/>
        <v>0.35241270000000002</v>
      </c>
      <c r="I1517" s="14" t="s">
        <v>16595</v>
      </c>
      <c r="J1517" s="14" t="s">
        <v>11614</v>
      </c>
      <c r="K1517" s="14" t="s">
        <v>21555</v>
      </c>
      <c r="L1517" s="14" t="s">
        <v>26516</v>
      </c>
      <c r="M1517" s="28">
        <f t="shared" si="815"/>
        <v>10.1</v>
      </c>
      <c r="N1517" s="46">
        <f t="shared" si="794"/>
        <v>5.8</v>
      </c>
      <c r="O1517" s="17">
        <f t="shared" si="795"/>
        <v>0.4</v>
      </c>
      <c r="P1517" s="17">
        <f t="shared" si="795"/>
        <v>8.8000000000000007</v>
      </c>
      <c r="Q1517" s="124">
        <f t="shared" si="796"/>
        <v>1.8</v>
      </c>
      <c r="R1517" s="26">
        <f t="shared" si="797"/>
        <v>2.8000000000000003</v>
      </c>
      <c r="S1517" s="2" t="s">
        <v>31479</v>
      </c>
      <c r="T1517" s="2" t="s">
        <v>36458</v>
      </c>
      <c r="U1517" s="24">
        <f t="shared" si="798"/>
        <v>398</v>
      </c>
      <c r="V1517" s="66">
        <f t="shared" si="798"/>
        <v>387.1</v>
      </c>
      <c r="W1517" s="54">
        <f t="shared" si="799"/>
        <v>2.4499999999999997</v>
      </c>
      <c r="X1517" s="143">
        <f t="shared" si="800"/>
        <v>398</v>
      </c>
      <c r="Y1517" s="143">
        <f t="shared" si="801"/>
        <v>0.59</v>
      </c>
      <c r="AD1517">
        <v>152</v>
      </c>
      <c r="AE1517">
        <v>-1</v>
      </c>
      <c r="AF1517" s="10">
        <v>37.9</v>
      </c>
      <c r="AG1517" s="10">
        <v>58.12</v>
      </c>
      <c r="AH1517" s="10">
        <f t="shared" si="802"/>
        <v>225269.67671940697</v>
      </c>
      <c r="AI1517" s="11">
        <f t="shared" si="790"/>
        <v>0</v>
      </c>
      <c r="AJ1517">
        <f t="shared" si="791"/>
        <v>0</v>
      </c>
      <c r="AK1517" t="e">
        <f t="shared" si="803"/>
        <v>#DIV/0!</v>
      </c>
      <c r="AL1517">
        <f t="shared" si="804"/>
        <v>6.382620428800001</v>
      </c>
      <c r="AM1517" s="5">
        <f t="shared" si="805"/>
        <v>4.8800000000000008</v>
      </c>
      <c r="AN1517">
        <v>0</v>
      </c>
      <c r="AO1517" s="72">
        <f t="shared" si="806"/>
        <v>2.8000000000000003</v>
      </c>
      <c r="AP1517" s="72">
        <f t="shared" si="807"/>
        <v>1.8</v>
      </c>
      <c r="AQ1517" s="72">
        <f t="shared" si="808"/>
        <v>2</v>
      </c>
      <c r="AR1517" s="71" t="e">
        <f t="shared" si="809"/>
        <v>#DIV/0!</v>
      </c>
      <c r="BA1517">
        <f t="shared" si="810"/>
        <v>125</v>
      </c>
      <c r="BB1517" s="91" t="e">
        <f t="shared" si="811"/>
        <v>#DIV/0!</v>
      </c>
    </row>
    <row r="1518" spans="1:54">
      <c r="A1518" s="2" t="s">
        <v>1639</v>
      </c>
      <c r="B1518" s="7" t="s">
        <v>41461</v>
      </c>
      <c r="C1518" s="17">
        <f t="shared" si="792"/>
        <v>9</v>
      </c>
      <c r="D1518" s="28">
        <f t="shared" si="793"/>
        <v>165</v>
      </c>
      <c r="E1518" s="8">
        <f t="shared" si="812"/>
        <v>7</v>
      </c>
      <c r="F1518" s="2" t="s">
        <v>6630</v>
      </c>
      <c r="G1518" s="54">
        <f t="shared" si="813"/>
        <v>8</v>
      </c>
      <c r="H1518" s="20">
        <f t="shared" si="814"/>
        <v>0.57944299999999993</v>
      </c>
      <c r="I1518" s="14" t="s">
        <v>16596</v>
      </c>
      <c r="J1518" s="14" t="s">
        <v>11615</v>
      </c>
      <c r="K1518" s="14" t="s">
        <v>21556</v>
      </c>
      <c r="L1518" s="14" t="s">
        <v>26517</v>
      </c>
      <c r="M1518" s="28">
        <f t="shared" si="815"/>
        <v>11.6</v>
      </c>
      <c r="N1518" s="46">
        <f t="shared" si="794"/>
        <v>5.4</v>
      </c>
      <c r="O1518" s="17">
        <f t="shared" si="795"/>
        <v>1.2000000000000002</v>
      </c>
      <c r="P1518" s="17">
        <f t="shared" si="795"/>
        <v>5.8000000000000007</v>
      </c>
      <c r="Q1518" s="124">
        <f t="shared" si="796"/>
        <v>0.4</v>
      </c>
      <c r="R1518" s="26">
        <f t="shared" si="797"/>
        <v>1</v>
      </c>
      <c r="S1518" s="2" t="s">
        <v>31480</v>
      </c>
      <c r="T1518" s="2" t="s">
        <v>36459</v>
      </c>
      <c r="U1518" s="24">
        <f t="shared" si="798"/>
        <v>437.70000000000005</v>
      </c>
      <c r="V1518" s="66">
        <f t="shared" si="798"/>
        <v>373.40000000000003</v>
      </c>
      <c r="W1518" s="54">
        <f t="shared" si="799"/>
        <v>0.8</v>
      </c>
      <c r="X1518" s="143">
        <f t="shared" si="800"/>
        <v>437.70000000000005</v>
      </c>
      <c r="Y1518" s="143">
        <f t="shared" si="801"/>
        <v>0.26</v>
      </c>
      <c r="AD1518">
        <v>152</v>
      </c>
      <c r="AE1518">
        <v>-1</v>
      </c>
      <c r="AF1518" s="10">
        <v>37.9</v>
      </c>
      <c r="AG1518" s="10">
        <v>58.12</v>
      </c>
      <c r="AH1518" s="10">
        <f t="shared" si="802"/>
        <v>253387.74543251883</v>
      </c>
      <c r="AI1518" s="11">
        <f t="shared" si="790"/>
        <v>0</v>
      </c>
      <c r="AJ1518">
        <f t="shared" si="791"/>
        <v>0</v>
      </c>
      <c r="AK1518" t="e">
        <f t="shared" si="803"/>
        <v>#DIV/0!</v>
      </c>
      <c r="AL1518">
        <f t="shared" si="804"/>
        <v>2.927076720000001</v>
      </c>
      <c r="AM1518" s="5">
        <f t="shared" si="805"/>
        <v>1.6</v>
      </c>
      <c r="AN1518">
        <v>0</v>
      </c>
      <c r="AO1518" s="72">
        <f t="shared" si="806"/>
        <v>1</v>
      </c>
      <c r="AP1518" s="72">
        <f t="shared" si="807"/>
        <v>0.4</v>
      </c>
      <c r="AQ1518" s="72">
        <f t="shared" si="808"/>
        <v>0.60000000000000009</v>
      </c>
      <c r="AR1518" s="71" t="e">
        <f t="shared" si="809"/>
        <v>#DIV/0!</v>
      </c>
      <c r="BA1518">
        <f t="shared" si="810"/>
        <v>165</v>
      </c>
      <c r="BB1518" s="91" t="e">
        <f t="shared" si="811"/>
        <v>#DIV/0!</v>
      </c>
    </row>
    <row r="1519" spans="1:54">
      <c r="A1519" s="2" t="s">
        <v>1640</v>
      </c>
      <c r="B1519" s="7" t="s">
        <v>41462</v>
      </c>
      <c r="C1519" s="17">
        <f t="shared" si="792"/>
        <v>20.3</v>
      </c>
      <c r="D1519" s="28">
        <f t="shared" si="793"/>
        <v>53</v>
      </c>
      <c r="E1519" s="8">
        <f t="shared" si="812"/>
        <v>14</v>
      </c>
      <c r="F1519" s="2" t="s">
        <v>6631</v>
      </c>
      <c r="G1519" s="54">
        <f t="shared" si="813"/>
        <v>19.3</v>
      </c>
      <c r="H1519" s="20">
        <f t="shared" si="814"/>
        <v>0.13051589999999999</v>
      </c>
      <c r="I1519" s="14" t="s">
        <v>16597</v>
      </c>
      <c r="J1519" s="14" t="s">
        <v>11616</v>
      </c>
      <c r="K1519" s="14" t="s">
        <v>21557</v>
      </c>
      <c r="L1519" s="14" t="s">
        <v>26518</v>
      </c>
      <c r="M1519" s="28">
        <f t="shared" si="815"/>
        <v>13.6</v>
      </c>
      <c r="N1519" s="46">
        <f t="shared" si="794"/>
        <v>5.8</v>
      </c>
      <c r="O1519" s="17">
        <f t="shared" si="795"/>
        <v>1.4000000000000001</v>
      </c>
      <c r="P1519" s="17">
        <f t="shared" si="795"/>
        <v>1.8</v>
      </c>
      <c r="Q1519" s="124">
        <f t="shared" si="796"/>
        <v>1.4000000000000001</v>
      </c>
      <c r="R1519" s="26">
        <f t="shared" si="797"/>
        <v>1.6</v>
      </c>
      <c r="S1519" s="2" t="s">
        <v>31481</v>
      </c>
      <c r="T1519" s="2" t="s">
        <v>36460</v>
      </c>
      <c r="U1519" s="24">
        <f t="shared" si="798"/>
        <v>325.60000000000002</v>
      </c>
      <c r="V1519" s="66">
        <f t="shared" si="798"/>
        <v>389.1</v>
      </c>
      <c r="W1519" s="54">
        <f t="shared" si="799"/>
        <v>1.93</v>
      </c>
      <c r="X1519" s="143">
        <f t="shared" si="800"/>
        <v>325.60000000000002</v>
      </c>
      <c r="Y1519" s="143">
        <f t="shared" si="801"/>
        <v>0.48599999999999999</v>
      </c>
      <c r="AD1519">
        <v>152</v>
      </c>
      <c r="AE1519">
        <v>-1</v>
      </c>
      <c r="AF1519" s="10">
        <v>37.9</v>
      </c>
      <c r="AG1519" s="10">
        <v>58.12</v>
      </c>
      <c r="AH1519" s="10">
        <f t="shared" si="802"/>
        <v>220600.66060853639</v>
      </c>
      <c r="AI1519" s="11">
        <f t="shared" si="790"/>
        <v>0</v>
      </c>
      <c r="AJ1519">
        <f t="shared" si="791"/>
        <v>0</v>
      </c>
      <c r="AK1519" t="e">
        <f t="shared" si="803"/>
        <v>#DIV/0!</v>
      </c>
      <c r="AL1519">
        <f t="shared" si="804"/>
        <v>3.5057598912000003</v>
      </c>
      <c r="AM1519" s="5">
        <f t="shared" si="805"/>
        <v>3.8600000000000003</v>
      </c>
      <c r="AN1519">
        <v>0</v>
      </c>
      <c r="AO1519" s="72">
        <f t="shared" si="806"/>
        <v>1.6</v>
      </c>
      <c r="AP1519" s="72">
        <f t="shared" si="807"/>
        <v>1.4000000000000001</v>
      </c>
      <c r="AQ1519" s="72">
        <f t="shared" si="808"/>
        <v>1.4000000000000001</v>
      </c>
      <c r="AR1519" s="71" t="e">
        <f t="shared" si="809"/>
        <v>#DIV/0!</v>
      </c>
      <c r="BA1519">
        <f t="shared" si="810"/>
        <v>53</v>
      </c>
      <c r="BB1519" s="91" t="e">
        <f t="shared" si="811"/>
        <v>#DIV/0!</v>
      </c>
    </row>
    <row r="1520" spans="1:54">
      <c r="A1520" s="2" t="s">
        <v>1641</v>
      </c>
      <c r="B1520" s="7" t="s">
        <v>41463</v>
      </c>
      <c r="C1520" s="17">
        <f t="shared" si="792"/>
        <v>33.4</v>
      </c>
      <c r="D1520" s="28">
        <f t="shared" si="793"/>
        <v>223</v>
      </c>
      <c r="E1520" s="8">
        <f t="shared" si="812"/>
        <v>19</v>
      </c>
      <c r="F1520" s="2" t="s">
        <v>6632</v>
      </c>
      <c r="G1520" s="54">
        <f t="shared" si="813"/>
        <v>32.4</v>
      </c>
      <c r="H1520" s="20">
        <f t="shared" si="814"/>
        <v>0.32110669999999997</v>
      </c>
      <c r="I1520" s="14" t="s">
        <v>16598</v>
      </c>
      <c r="J1520" s="14" t="s">
        <v>11617</v>
      </c>
      <c r="K1520" s="14" t="s">
        <v>21558</v>
      </c>
      <c r="L1520" s="14" t="s">
        <v>26519</v>
      </c>
      <c r="M1520" s="28">
        <f t="shared" si="815"/>
        <v>12.2</v>
      </c>
      <c r="N1520" s="46">
        <f t="shared" si="794"/>
        <v>5.2</v>
      </c>
      <c r="O1520" s="17">
        <f t="shared" si="795"/>
        <v>2.2000000000000002</v>
      </c>
      <c r="P1520" s="17">
        <f t="shared" si="795"/>
        <v>4.6000000000000005</v>
      </c>
      <c r="Q1520" s="124">
        <f t="shared" si="796"/>
        <v>1.6</v>
      </c>
      <c r="R1520" s="26">
        <f t="shared" si="797"/>
        <v>2.4000000000000004</v>
      </c>
      <c r="S1520" s="2" t="s">
        <v>31482</v>
      </c>
      <c r="T1520" s="2" t="s">
        <v>36461</v>
      </c>
      <c r="U1520" s="24">
        <f t="shared" si="798"/>
        <v>496.1</v>
      </c>
      <c r="V1520" s="66">
        <f t="shared" si="798"/>
        <v>341</v>
      </c>
      <c r="W1520" s="54">
        <f t="shared" si="799"/>
        <v>3.2399999999999998</v>
      </c>
      <c r="X1520" s="143">
        <f t="shared" si="800"/>
        <v>496.1</v>
      </c>
      <c r="Y1520" s="143">
        <f t="shared" si="801"/>
        <v>0.74799999999999989</v>
      </c>
      <c r="AD1520">
        <v>152</v>
      </c>
      <c r="AE1520">
        <v>-1</v>
      </c>
      <c r="AF1520" s="10">
        <v>37.9</v>
      </c>
      <c r="AG1520" s="10">
        <v>58.12</v>
      </c>
      <c r="AH1520" s="10">
        <f t="shared" si="802"/>
        <v>305404.00984491763</v>
      </c>
      <c r="AI1520" s="11">
        <f t="shared" si="790"/>
        <v>0</v>
      </c>
      <c r="AJ1520">
        <f t="shared" si="791"/>
        <v>0</v>
      </c>
      <c r="AK1520" t="e">
        <f t="shared" si="803"/>
        <v>#DIV/0!</v>
      </c>
      <c r="AL1520">
        <f t="shared" si="804"/>
        <v>16.488960470400006</v>
      </c>
      <c r="AM1520" s="5">
        <f t="shared" si="805"/>
        <v>6.4799999999999995</v>
      </c>
      <c r="AN1520">
        <v>0</v>
      </c>
      <c r="AO1520" s="72">
        <f t="shared" si="806"/>
        <v>2.4000000000000004</v>
      </c>
      <c r="AP1520" s="72">
        <f t="shared" si="807"/>
        <v>1.6</v>
      </c>
      <c r="AQ1520" s="72">
        <f t="shared" si="808"/>
        <v>1.8</v>
      </c>
      <c r="AR1520" s="71" t="e">
        <f t="shared" si="809"/>
        <v>#DIV/0!</v>
      </c>
      <c r="BA1520">
        <f t="shared" si="810"/>
        <v>223</v>
      </c>
      <c r="BB1520" s="91" t="e">
        <f t="shared" si="811"/>
        <v>#DIV/0!</v>
      </c>
    </row>
    <row r="1521" spans="1:54">
      <c r="A1521" s="2" t="s">
        <v>1642</v>
      </c>
      <c r="B1521" s="7" t="s">
        <v>41464</v>
      </c>
      <c r="C1521" s="17">
        <f t="shared" si="792"/>
        <v>37.1</v>
      </c>
      <c r="D1521" s="28">
        <f t="shared" si="793"/>
        <v>82</v>
      </c>
      <c r="E1521" s="8">
        <f t="shared" si="812"/>
        <v>23</v>
      </c>
      <c r="F1521" s="2" t="s">
        <v>6633</v>
      </c>
      <c r="G1521" s="54">
        <f t="shared" si="813"/>
        <v>36.200000000000003</v>
      </c>
      <c r="H1521" s="20">
        <f t="shared" si="814"/>
        <v>0.42653570000000002</v>
      </c>
      <c r="I1521" s="14" t="s">
        <v>16599</v>
      </c>
      <c r="J1521" s="14" t="s">
        <v>11618</v>
      </c>
      <c r="K1521" s="14" t="s">
        <v>21559</v>
      </c>
      <c r="L1521" s="14" t="s">
        <v>26520</v>
      </c>
      <c r="M1521" s="28">
        <f t="shared" si="815"/>
        <v>9.6999999999999993</v>
      </c>
      <c r="N1521" s="46">
        <f t="shared" si="794"/>
        <v>6.6</v>
      </c>
      <c r="O1521" s="17">
        <f t="shared" si="795"/>
        <v>3</v>
      </c>
      <c r="P1521" s="17">
        <f t="shared" si="795"/>
        <v>9.6000000000000014</v>
      </c>
      <c r="Q1521" s="124">
        <f t="shared" si="796"/>
        <v>1.8</v>
      </c>
      <c r="R1521" s="26">
        <f t="shared" si="797"/>
        <v>3</v>
      </c>
      <c r="S1521" s="2" t="s">
        <v>31483</v>
      </c>
      <c r="T1521" s="2" t="s">
        <v>36462</v>
      </c>
      <c r="U1521" s="24">
        <f t="shared" si="798"/>
        <v>354.90000000000003</v>
      </c>
      <c r="V1521" s="66">
        <f t="shared" si="798"/>
        <v>316.70000000000005</v>
      </c>
      <c r="W1521" s="54">
        <f t="shared" si="799"/>
        <v>3.6199999999999997</v>
      </c>
      <c r="X1521" s="143">
        <f t="shared" si="800"/>
        <v>354.90000000000003</v>
      </c>
      <c r="Y1521" s="143">
        <f t="shared" si="801"/>
        <v>0.82399999999999995</v>
      </c>
      <c r="AD1521">
        <v>152</v>
      </c>
      <c r="AE1521">
        <v>-1</v>
      </c>
      <c r="AF1521" s="10">
        <v>37.9</v>
      </c>
      <c r="AG1521" s="10">
        <v>58.12</v>
      </c>
      <c r="AH1521" s="10">
        <f t="shared" si="802"/>
        <v>336651.43198960065</v>
      </c>
      <c r="AI1521" s="11">
        <f t="shared" si="790"/>
        <v>0</v>
      </c>
      <c r="AJ1521">
        <f t="shared" si="791"/>
        <v>0</v>
      </c>
      <c r="AK1521" t="e">
        <f t="shared" si="803"/>
        <v>#DIV/0!</v>
      </c>
      <c r="AL1521">
        <f t="shared" si="804"/>
        <v>49.547315519999998</v>
      </c>
      <c r="AM1521" s="5">
        <f t="shared" si="805"/>
        <v>7.2200000000000006</v>
      </c>
      <c r="AN1521">
        <v>0</v>
      </c>
      <c r="AO1521" s="72">
        <f t="shared" si="806"/>
        <v>3</v>
      </c>
      <c r="AP1521" s="72">
        <f t="shared" si="807"/>
        <v>1.8</v>
      </c>
      <c r="AQ1521" s="72">
        <f t="shared" si="808"/>
        <v>1.8</v>
      </c>
      <c r="AR1521" s="71" t="e">
        <f t="shared" si="809"/>
        <v>#DIV/0!</v>
      </c>
      <c r="BA1521">
        <f t="shared" si="810"/>
        <v>82</v>
      </c>
      <c r="BB1521" s="91" t="e">
        <f t="shared" si="811"/>
        <v>#DIV/0!</v>
      </c>
    </row>
    <row r="1522" spans="1:54">
      <c r="A1522" s="2" t="s">
        <v>1643</v>
      </c>
      <c r="B1522" s="7" t="s">
        <v>41465</v>
      </c>
      <c r="C1522" s="17">
        <f t="shared" si="792"/>
        <v>28.900000000000002</v>
      </c>
      <c r="D1522" s="28">
        <f t="shared" si="793"/>
        <v>184</v>
      </c>
      <c r="E1522" s="8">
        <f t="shared" si="812"/>
        <v>9</v>
      </c>
      <c r="F1522" s="2" t="s">
        <v>6634</v>
      </c>
      <c r="G1522" s="54">
        <f t="shared" si="813"/>
        <v>28</v>
      </c>
      <c r="H1522" s="20">
        <f t="shared" si="814"/>
        <v>0.56046340000000006</v>
      </c>
      <c r="I1522" s="14" t="s">
        <v>16600</v>
      </c>
      <c r="J1522" s="14" t="s">
        <v>11619</v>
      </c>
      <c r="K1522" s="14" t="s">
        <v>21560</v>
      </c>
      <c r="L1522" s="14" t="s">
        <v>26521</v>
      </c>
      <c r="M1522" s="28">
        <f t="shared" si="815"/>
        <v>12.4</v>
      </c>
      <c r="N1522" s="46">
        <f t="shared" si="794"/>
        <v>6.8</v>
      </c>
      <c r="O1522" s="17">
        <f t="shared" si="795"/>
        <v>2.2000000000000002</v>
      </c>
      <c r="P1522" s="17">
        <f t="shared" si="795"/>
        <v>4.2</v>
      </c>
      <c r="Q1522" s="124">
        <f t="shared" si="796"/>
        <v>0.4</v>
      </c>
      <c r="R1522" s="26">
        <f t="shared" si="797"/>
        <v>1</v>
      </c>
      <c r="S1522" s="2" t="s">
        <v>31484</v>
      </c>
      <c r="T1522" s="2" t="s">
        <v>36463</v>
      </c>
      <c r="U1522" s="24">
        <f t="shared" si="798"/>
        <v>456.6</v>
      </c>
      <c r="V1522" s="66">
        <f t="shared" si="798"/>
        <v>377.20000000000005</v>
      </c>
      <c r="W1522" s="54">
        <f t="shared" si="799"/>
        <v>2.8</v>
      </c>
      <c r="X1522" s="143">
        <f t="shared" si="800"/>
        <v>456.6</v>
      </c>
      <c r="Y1522" s="143">
        <f t="shared" si="801"/>
        <v>0.65999999999999992</v>
      </c>
      <c r="AD1522">
        <v>152</v>
      </c>
      <c r="AE1522">
        <v>-1</v>
      </c>
      <c r="AF1522" s="10">
        <v>37.9</v>
      </c>
      <c r="AG1522" s="10">
        <v>58.12</v>
      </c>
      <c r="AH1522" s="10">
        <f t="shared" si="802"/>
        <v>246060.72751383792</v>
      </c>
      <c r="AI1522" s="11">
        <f t="shared" si="790"/>
        <v>0</v>
      </c>
      <c r="AJ1522">
        <f t="shared" si="791"/>
        <v>0</v>
      </c>
      <c r="AK1522" t="e">
        <f t="shared" si="803"/>
        <v>#DIV/0!</v>
      </c>
      <c r="AL1522">
        <f t="shared" si="804"/>
        <v>4.0613181840000001</v>
      </c>
      <c r="AM1522" s="5">
        <f t="shared" si="805"/>
        <v>5.58</v>
      </c>
      <c r="AN1522">
        <v>0</v>
      </c>
      <c r="AO1522" s="72">
        <f t="shared" si="806"/>
        <v>1</v>
      </c>
      <c r="AP1522" s="72">
        <f t="shared" si="807"/>
        <v>0.4</v>
      </c>
      <c r="AQ1522" s="72">
        <f t="shared" si="808"/>
        <v>0.60000000000000009</v>
      </c>
      <c r="AR1522" s="71" t="e">
        <f t="shared" si="809"/>
        <v>#DIV/0!</v>
      </c>
      <c r="BA1522">
        <f t="shared" si="810"/>
        <v>184</v>
      </c>
      <c r="BB1522" s="91" t="e">
        <f t="shared" si="811"/>
        <v>#DIV/0!</v>
      </c>
    </row>
    <row r="1523" spans="1:54">
      <c r="A1523" s="2" t="s">
        <v>1644</v>
      </c>
      <c r="B1523" s="7" t="s">
        <v>41466</v>
      </c>
      <c r="C1523" s="17">
        <f t="shared" si="792"/>
        <v>12</v>
      </c>
      <c r="D1523" s="28">
        <f t="shared" si="793"/>
        <v>40</v>
      </c>
      <c r="E1523" s="8">
        <f t="shared" si="812"/>
        <v>9</v>
      </c>
      <c r="F1523" s="2" t="s">
        <v>6635</v>
      </c>
      <c r="G1523" s="54">
        <f t="shared" si="813"/>
        <v>11</v>
      </c>
      <c r="H1523" s="20">
        <f t="shared" si="814"/>
        <v>0.45217269999999998</v>
      </c>
      <c r="I1523" s="14" t="s">
        <v>16601</v>
      </c>
      <c r="J1523" s="14" t="s">
        <v>11620</v>
      </c>
      <c r="K1523" s="14" t="s">
        <v>21561</v>
      </c>
      <c r="L1523" s="14" t="s">
        <v>26522</v>
      </c>
      <c r="M1523" s="28">
        <f t="shared" si="815"/>
        <v>13.5</v>
      </c>
      <c r="N1523" s="46">
        <f t="shared" si="794"/>
        <v>5.2</v>
      </c>
      <c r="O1523" s="17">
        <f t="shared" si="795"/>
        <v>2.4000000000000004</v>
      </c>
      <c r="P1523" s="17">
        <f t="shared" si="795"/>
        <v>2</v>
      </c>
      <c r="Q1523" s="124">
        <f t="shared" si="796"/>
        <v>0.4</v>
      </c>
      <c r="R1523" s="26">
        <f t="shared" si="797"/>
        <v>0.8</v>
      </c>
      <c r="S1523" s="2" t="s">
        <v>31485</v>
      </c>
      <c r="T1523" s="2" t="s">
        <v>36464</v>
      </c>
      <c r="U1523" s="24">
        <f t="shared" si="798"/>
        <v>312.90000000000003</v>
      </c>
      <c r="V1523" s="66">
        <f t="shared" si="798"/>
        <v>307.20000000000005</v>
      </c>
      <c r="W1523" s="54">
        <f t="shared" si="799"/>
        <v>1.1000000000000001</v>
      </c>
      <c r="X1523" s="143">
        <f t="shared" si="800"/>
        <v>312.90000000000003</v>
      </c>
      <c r="Y1523" s="143">
        <f t="shared" si="801"/>
        <v>0.32000000000000006</v>
      </c>
      <c r="AD1523">
        <v>152</v>
      </c>
      <c r="AE1523">
        <v>-1</v>
      </c>
      <c r="AF1523" s="10">
        <v>37.9</v>
      </c>
      <c r="AG1523" s="10">
        <v>58.12</v>
      </c>
      <c r="AH1523" s="10">
        <f t="shared" si="802"/>
        <v>347607.09845144011</v>
      </c>
      <c r="AI1523" s="11">
        <f t="shared" si="790"/>
        <v>0</v>
      </c>
      <c r="AJ1523">
        <f t="shared" si="791"/>
        <v>0</v>
      </c>
      <c r="AK1523" t="e">
        <f t="shared" si="803"/>
        <v>#DIV/0!</v>
      </c>
      <c r="AL1523">
        <f t="shared" si="804"/>
        <v>2.1036568320000004</v>
      </c>
      <c r="AM1523" s="5">
        <f t="shared" si="805"/>
        <v>2.2000000000000002</v>
      </c>
      <c r="AN1523">
        <v>0</v>
      </c>
      <c r="AO1523" s="72">
        <f t="shared" si="806"/>
        <v>0.8</v>
      </c>
      <c r="AP1523" s="72">
        <f t="shared" si="807"/>
        <v>0.4</v>
      </c>
      <c r="AQ1523" s="72">
        <f t="shared" si="808"/>
        <v>0.60000000000000009</v>
      </c>
      <c r="AR1523" s="71" t="e">
        <f t="shared" si="809"/>
        <v>#DIV/0!</v>
      </c>
      <c r="BA1523">
        <f t="shared" si="810"/>
        <v>40</v>
      </c>
      <c r="BB1523" s="91" t="e">
        <f t="shared" si="811"/>
        <v>#DIV/0!</v>
      </c>
    </row>
    <row r="1524" spans="1:54">
      <c r="A1524" s="2" t="s">
        <v>1645</v>
      </c>
      <c r="B1524" s="7" t="s">
        <v>41467</v>
      </c>
      <c r="C1524" s="17">
        <f t="shared" si="792"/>
        <v>24.700000000000003</v>
      </c>
      <c r="D1524" s="28">
        <f t="shared" si="793"/>
        <v>89</v>
      </c>
      <c r="E1524" s="8">
        <f t="shared" si="812"/>
        <v>3</v>
      </c>
      <c r="F1524" s="2" t="s">
        <v>6636</v>
      </c>
      <c r="G1524" s="54">
        <f t="shared" si="813"/>
        <v>23.8</v>
      </c>
      <c r="H1524" s="20">
        <f t="shared" si="814"/>
        <v>0.56820360000000003</v>
      </c>
      <c r="I1524" s="14" t="s">
        <v>16602</v>
      </c>
      <c r="J1524" s="14" t="s">
        <v>11621</v>
      </c>
      <c r="K1524" s="14" t="s">
        <v>21562</v>
      </c>
      <c r="L1524" s="14" t="s">
        <v>26523</v>
      </c>
      <c r="M1524" s="28">
        <f t="shared" si="815"/>
        <v>14.2</v>
      </c>
      <c r="N1524" s="46">
        <f t="shared" si="794"/>
        <v>5.2</v>
      </c>
      <c r="O1524" s="17">
        <f t="shared" si="795"/>
        <v>1.2000000000000002</v>
      </c>
      <c r="P1524" s="17">
        <f t="shared" si="795"/>
        <v>0.60000000000000009</v>
      </c>
      <c r="Q1524" s="124">
        <f t="shared" si="796"/>
        <v>0.2</v>
      </c>
      <c r="R1524" s="26">
        <f t="shared" si="797"/>
        <v>0.60000000000000009</v>
      </c>
      <c r="S1524" s="2" t="s">
        <v>31486</v>
      </c>
      <c r="T1524" s="2" t="s">
        <v>36465</v>
      </c>
      <c r="U1524" s="24">
        <f t="shared" si="798"/>
        <v>362.20000000000005</v>
      </c>
      <c r="V1524" s="66">
        <f t="shared" si="798"/>
        <v>292.70000000000005</v>
      </c>
      <c r="W1524" s="54">
        <f t="shared" si="799"/>
        <v>2.38</v>
      </c>
      <c r="X1524" s="143">
        <f t="shared" si="800"/>
        <v>362.20000000000005</v>
      </c>
      <c r="Y1524" s="143">
        <f t="shared" si="801"/>
        <v>0.57599999999999996</v>
      </c>
      <c r="AD1524">
        <v>152</v>
      </c>
      <c r="AE1524">
        <v>-1</v>
      </c>
      <c r="AF1524" s="10">
        <v>37.9</v>
      </c>
      <c r="AG1524" s="10">
        <v>58.12</v>
      </c>
      <c r="AH1524" s="10">
        <f t="shared" si="802"/>
        <v>363389.75824091549</v>
      </c>
      <c r="AI1524" s="11">
        <f t="shared" si="790"/>
        <v>0</v>
      </c>
      <c r="AJ1524">
        <f t="shared" si="791"/>
        <v>0</v>
      </c>
      <c r="AK1524" t="e">
        <f t="shared" si="803"/>
        <v>#DIV/0!</v>
      </c>
      <c r="AL1524">
        <f t="shared" si="804"/>
        <v>0.18653604480000005</v>
      </c>
      <c r="AM1524" s="5">
        <f t="shared" si="805"/>
        <v>4.74</v>
      </c>
      <c r="AN1524">
        <v>0</v>
      </c>
      <c r="AO1524" s="72">
        <f t="shared" si="806"/>
        <v>0.60000000000000009</v>
      </c>
      <c r="AP1524" s="72">
        <f t="shared" si="807"/>
        <v>0.2</v>
      </c>
      <c r="AQ1524" s="72">
        <f t="shared" si="808"/>
        <v>0.4</v>
      </c>
      <c r="AR1524" s="71" t="e">
        <f t="shared" si="809"/>
        <v>#DIV/0!</v>
      </c>
      <c r="BA1524">
        <f t="shared" si="810"/>
        <v>89</v>
      </c>
      <c r="BB1524" s="91" t="e">
        <f t="shared" si="811"/>
        <v>#DIV/0!</v>
      </c>
    </row>
    <row r="1525" spans="1:54">
      <c r="A1525" s="2" t="s">
        <v>1646</v>
      </c>
      <c r="B1525" s="7" t="s">
        <v>41468</v>
      </c>
      <c r="C1525" s="17">
        <f t="shared" si="792"/>
        <v>18.900000000000002</v>
      </c>
      <c r="D1525" s="28">
        <f t="shared" si="793"/>
        <v>274</v>
      </c>
      <c r="E1525" s="8">
        <f t="shared" si="812"/>
        <v>16</v>
      </c>
      <c r="F1525" s="2" t="s">
        <v>6637</v>
      </c>
      <c r="G1525" s="54">
        <f t="shared" si="813"/>
        <v>17.900000000000002</v>
      </c>
      <c r="H1525" s="20">
        <f t="shared" si="814"/>
        <v>0.33259430000000001</v>
      </c>
      <c r="I1525" s="14" t="s">
        <v>16603</v>
      </c>
      <c r="J1525" s="14" t="s">
        <v>11622</v>
      </c>
      <c r="K1525" s="14" t="s">
        <v>21563</v>
      </c>
      <c r="L1525" s="14" t="s">
        <v>26524</v>
      </c>
      <c r="M1525" s="28">
        <f t="shared" si="815"/>
        <v>12</v>
      </c>
      <c r="N1525" s="46">
        <f t="shared" si="794"/>
        <v>6.6</v>
      </c>
      <c r="O1525" s="17">
        <f t="shared" si="795"/>
        <v>1.4000000000000001</v>
      </c>
      <c r="P1525" s="17">
        <f t="shared" si="795"/>
        <v>5</v>
      </c>
      <c r="Q1525" s="124">
        <f t="shared" si="796"/>
        <v>1.8</v>
      </c>
      <c r="R1525" s="26">
        <f t="shared" si="797"/>
        <v>2.6</v>
      </c>
      <c r="S1525" s="2" t="s">
        <v>31487</v>
      </c>
      <c r="T1525" s="2" t="s">
        <v>36466</v>
      </c>
      <c r="U1525" s="24">
        <f t="shared" si="798"/>
        <v>547.4</v>
      </c>
      <c r="V1525" s="66">
        <f t="shared" si="798"/>
        <v>290.70000000000005</v>
      </c>
      <c r="W1525" s="54">
        <f t="shared" si="799"/>
        <v>1.79</v>
      </c>
      <c r="X1525" s="143">
        <f t="shared" si="800"/>
        <v>547.4</v>
      </c>
      <c r="Y1525" s="143">
        <f t="shared" si="801"/>
        <v>0.45799999999999996</v>
      </c>
      <c r="AD1525">
        <v>152</v>
      </c>
      <c r="AE1525">
        <v>-1</v>
      </c>
      <c r="AF1525" s="10">
        <v>37.9</v>
      </c>
      <c r="AG1525" s="10">
        <v>58.12</v>
      </c>
      <c r="AH1525" s="10">
        <f t="shared" si="802"/>
        <v>365520.27383523295</v>
      </c>
      <c r="AI1525" s="11">
        <f t="shared" si="790"/>
        <v>0</v>
      </c>
      <c r="AJ1525">
        <f t="shared" si="791"/>
        <v>0</v>
      </c>
      <c r="AK1525" t="e">
        <f t="shared" si="803"/>
        <v>#DIV/0!</v>
      </c>
      <c r="AL1525">
        <f t="shared" si="804"/>
        <v>12.14678374</v>
      </c>
      <c r="AM1525" s="5">
        <f t="shared" si="805"/>
        <v>3.5800000000000005</v>
      </c>
      <c r="AN1525">
        <v>0</v>
      </c>
      <c r="AO1525" s="72">
        <f t="shared" si="806"/>
        <v>2.6</v>
      </c>
      <c r="AP1525" s="72">
        <f t="shared" si="807"/>
        <v>1.8</v>
      </c>
      <c r="AQ1525" s="72">
        <f t="shared" si="808"/>
        <v>1.8</v>
      </c>
      <c r="AR1525" s="71" t="e">
        <f t="shared" si="809"/>
        <v>#DIV/0!</v>
      </c>
      <c r="BA1525">
        <f t="shared" si="810"/>
        <v>274</v>
      </c>
      <c r="BB1525" s="91" t="e">
        <f t="shared" si="811"/>
        <v>#DIV/0!</v>
      </c>
    </row>
    <row r="1526" spans="1:54">
      <c r="A1526" s="2" t="s">
        <v>1647</v>
      </c>
      <c r="B1526" s="7" t="s">
        <v>41469</v>
      </c>
      <c r="C1526" s="17">
        <f t="shared" si="792"/>
        <v>37.4</v>
      </c>
      <c r="D1526" s="28">
        <f t="shared" si="793"/>
        <v>79</v>
      </c>
      <c r="E1526" s="8">
        <f t="shared" si="812"/>
        <v>6</v>
      </c>
      <c r="F1526" s="2" t="s">
        <v>6638</v>
      </c>
      <c r="G1526" s="54">
        <f t="shared" si="813"/>
        <v>36.4</v>
      </c>
      <c r="H1526" s="20">
        <f t="shared" si="814"/>
        <v>0.74345650000000008</v>
      </c>
      <c r="I1526" s="14" t="s">
        <v>16604</v>
      </c>
      <c r="J1526" s="14" t="s">
        <v>11623</v>
      </c>
      <c r="K1526" s="14" t="s">
        <v>21564</v>
      </c>
      <c r="L1526" s="14" t="s">
        <v>26525</v>
      </c>
      <c r="M1526" s="28">
        <f t="shared" si="815"/>
        <v>10.1</v>
      </c>
      <c r="N1526" s="46">
        <f t="shared" si="794"/>
        <v>5.6</v>
      </c>
      <c r="O1526" s="17">
        <f t="shared" si="795"/>
        <v>0.8</v>
      </c>
      <c r="P1526" s="17">
        <f t="shared" si="795"/>
        <v>8.8000000000000007</v>
      </c>
      <c r="Q1526" s="124">
        <f t="shared" si="796"/>
        <v>0.4</v>
      </c>
      <c r="R1526" s="26">
        <f t="shared" si="797"/>
        <v>1.6</v>
      </c>
      <c r="S1526" s="2" t="s">
        <v>31488</v>
      </c>
      <c r="T1526" s="2" t="s">
        <v>36467</v>
      </c>
      <c r="U1526" s="24">
        <f t="shared" si="798"/>
        <v>352.1</v>
      </c>
      <c r="V1526" s="66">
        <f t="shared" si="798"/>
        <v>337.8</v>
      </c>
      <c r="W1526" s="54">
        <f t="shared" si="799"/>
        <v>3.6399999999999997</v>
      </c>
      <c r="X1526" s="143">
        <f t="shared" si="800"/>
        <v>352.1</v>
      </c>
      <c r="Y1526" s="143">
        <f t="shared" si="801"/>
        <v>0.82799999999999996</v>
      </c>
      <c r="AD1526">
        <v>152</v>
      </c>
      <c r="AE1526">
        <v>-1</v>
      </c>
      <c r="AF1526" s="10">
        <v>37.9</v>
      </c>
      <c r="AG1526" s="10">
        <v>58.12</v>
      </c>
      <c r="AH1526" s="10">
        <f t="shared" si="802"/>
        <v>309755.55726949894</v>
      </c>
      <c r="AI1526" s="11">
        <f t="shared" ref="AI1526:AI1589" si="816">1-EXP(-2.63*(AA1526/AH1526)*(AD1526-AE1526)*(1-((AD1526-T1526)/(AD1526-AE1526))^0.38))</f>
        <v>0</v>
      </c>
      <c r="AJ1526">
        <f t="shared" ref="AJ1526:AJ1589" si="817">H1526*P1526*O1526*R1526*AB1526</f>
        <v>0</v>
      </c>
      <c r="AK1526" t="e">
        <f t="shared" si="803"/>
        <v>#DIV/0!</v>
      </c>
      <c r="AL1526">
        <f t="shared" si="804"/>
        <v>2.8897059839999995</v>
      </c>
      <c r="AM1526" s="5">
        <f t="shared" si="805"/>
        <v>7.2799999999999994</v>
      </c>
      <c r="AN1526">
        <v>0</v>
      </c>
      <c r="AO1526" s="72">
        <f t="shared" si="806"/>
        <v>1.6</v>
      </c>
      <c r="AP1526" s="72">
        <f t="shared" si="807"/>
        <v>0.4</v>
      </c>
      <c r="AQ1526" s="72">
        <f t="shared" si="808"/>
        <v>0.60000000000000009</v>
      </c>
      <c r="AR1526" s="71" t="e">
        <f t="shared" si="809"/>
        <v>#DIV/0!</v>
      </c>
      <c r="BA1526">
        <f t="shared" si="810"/>
        <v>79</v>
      </c>
      <c r="BB1526" s="91" t="e">
        <f t="shared" si="811"/>
        <v>#DIV/0!</v>
      </c>
    </row>
    <row r="1527" spans="1:54">
      <c r="A1527" s="2" t="s">
        <v>1648</v>
      </c>
      <c r="B1527" s="7" t="s">
        <v>41470</v>
      </c>
      <c r="C1527" s="17">
        <f t="shared" si="792"/>
        <v>17</v>
      </c>
      <c r="D1527" s="28">
        <f t="shared" si="793"/>
        <v>288</v>
      </c>
      <c r="E1527" s="8">
        <f t="shared" si="812"/>
        <v>10</v>
      </c>
      <c r="F1527" s="2" t="s">
        <v>6639</v>
      </c>
      <c r="G1527" s="54">
        <f t="shared" si="813"/>
        <v>16</v>
      </c>
      <c r="H1527" s="20">
        <f t="shared" si="814"/>
        <v>0.52541280000000001</v>
      </c>
      <c r="I1527" s="14" t="s">
        <v>16605</v>
      </c>
      <c r="J1527" s="14" t="s">
        <v>11624</v>
      </c>
      <c r="K1527" s="14" t="s">
        <v>21565</v>
      </c>
      <c r="L1527" s="14" t="s">
        <v>26526</v>
      </c>
      <c r="M1527" s="28">
        <f t="shared" si="815"/>
        <v>12</v>
      </c>
      <c r="N1527" s="46">
        <f t="shared" si="794"/>
        <v>5.4</v>
      </c>
      <c r="O1527" s="17">
        <f t="shared" si="795"/>
        <v>0.8</v>
      </c>
      <c r="P1527" s="17">
        <f t="shared" si="795"/>
        <v>5</v>
      </c>
      <c r="Q1527" s="124">
        <f t="shared" si="796"/>
        <v>1.2000000000000002</v>
      </c>
      <c r="R1527" s="26">
        <f t="shared" si="797"/>
        <v>2.6</v>
      </c>
      <c r="S1527" s="2" t="s">
        <v>31489</v>
      </c>
      <c r="T1527" s="2" t="s">
        <v>36468</v>
      </c>
      <c r="U1527" s="24">
        <f t="shared" si="798"/>
        <v>561</v>
      </c>
      <c r="V1527" s="66">
        <f t="shared" si="798"/>
        <v>339.5</v>
      </c>
      <c r="W1527" s="54">
        <f t="shared" si="799"/>
        <v>1.6</v>
      </c>
      <c r="X1527" s="143">
        <f t="shared" si="800"/>
        <v>561</v>
      </c>
      <c r="Y1527" s="143">
        <f t="shared" si="801"/>
        <v>0.42000000000000004</v>
      </c>
      <c r="AD1527">
        <v>152</v>
      </c>
      <c r="AE1527">
        <v>-1</v>
      </c>
      <c r="AF1527" s="10">
        <v>37.9</v>
      </c>
      <c r="AG1527" s="10">
        <v>58.12</v>
      </c>
      <c r="AH1527" s="10">
        <f t="shared" si="802"/>
        <v>307456.00667135639</v>
      </c>
      <c r="AI1527" s="11">
        <f t="shared" si="816"/>
        <v>0</v>
      </c>
      <c r="AJ1527">
        <f t="shared" si="817"/>
        <v>0</v>
      </c>
      <c r="AK1527" t="e">
        <f t="shared" si="803"/>
        <v>#DIV/0!</v>
      </c>
      <c r="AL1527">
        <f t="shared" si="804"/>
        <v>4.9357068800000006</v>
      </c>
      <c r="AM1527" s="5">
        <f t="shared" si="805"/>
        <v>3.2</v>
      </c>
      <c r="AN1527">
        <v>0</v>
      </c>
      <c r="AO1527" s="72">
        <f t="shared" si="806"/>
        <v>2.6</v>
      </c>
      <c r="AP1527" s="72">
        <f t="shared" si="807"/>
        <v>1.2000000000000002</v>
      </c>
      <c r="AQ1527" s="72">
        <f t="shared" si="808"/>
        <v>1.4000000000000001</v>
      </c>
      <c r="AR1527" s="71" t="e">
        <f t="shared" si="809"/>
        <v>#DIV/0!</v>
      </c>
      <c r="BA1527">
        <f t="shared" si="810"/>
        <v>288</v>
      </c>
      <c r="BB1527" s="91" t="e">
        <f t="shared" si="811"/>
        <v>#DIV/0!</v>
      </c>
    </row>
    <row r="1528" spans="1:54">
      <c r="A1528" s="2" t="s">
        <v>1649</v>
      </c>
      <c r="B1528" s="7" t="s">
        <v>41471</v>
      </c>
      <c r="C1528" s="17">
        <f t="shared" si="792"/>
        <v>33.800000000000004</v>
      </c>
      <c r="D1528" s="28">
        <f t="shared" si="793"/>
        <v>176</v>
      </c>
      <c r="E1528" s="8">
        <f t="shared" si="812"/>
        <v>4</v>
      </c>
      <c r="F1528" s="2" t="s">
        <v>6640</v>
      </c>
      <c r="G1528" s="54">
        <f t="shared" si="813"/>
        <v>32.800000000000004</v>
      </c>
      <c r="H1528" s="20">
        <f t="shared" si="814"/>
        <v>0.7583453</v>
      </c>
      <c r="I1528" s="14" t="s">
        <v>16606</v>
      </c>
      <c r="J1528" s="14" t="s">
        <v>11625</v>
      </c>
      <c r="K1528" s="14" t="s">
        <v>21566</v>
      </c>
      <c r="L1528" s="14" t="s">
        <v>26527</v>
      </c>
      <c r="M1528" s="28">
        <f t="shared" si="815"/>
        <v>14</v>
      </c>
      <c r="N1528" s="46">
        <f t="shared" si="794"/>
        <v>6.8</v>
      </c>
      <c r="O1528" s="17">
        <f t="shared" si="795"/>
        <v>0.8</v>
      </c>
      <c r="P1528" s="17">
        <f t="shared" si="795"/>
        <v>1</v>
      </c>
      <c r="Q1528" s="124">
        <f t="shared" si="796"/>
        <v>0.2</v>
      </c>
      <c r="R1528" s="26">
        <f t="shared" si="797"/>
        <v>0.8</v>
      </c>
      <c r="S1528" s="2" t="s">
        <v>31490</v>
      </c>
      <c r="T1528" s="2" t="s">
        <v>36469</v>
      </c>
      <c r="U1528" s="24">
        <f t="shared" si="798"/>
        <v>448.8</v>
      </c>
      <c r="V1528" s="66">
        <f t="shared" si="798"/>
        <v>348.8</v>
      </c>
      <c r="W1528" s="54">
        <f t="shared" si="799"/>
        <v>3.28</v>
      </c>
      <c r="X1528" s="143">
        <f t="shared" si="800"/>
        <v>448.8</v>
      </c>
      <c r="Y1528" s="143">
        <f t="shared" si="801"/>
        <v>0.75599999999999989</v>
      </c>
      <c r="AD1528">
        <v>152</v>
      </c>
      <c r="AE1528">
        <v>-1</v>
      </c>
      <c r="AF1528" s="10">
        <v>37.9</v>
      </c>
      <c r="AG1528" s="10">
        <v>58.12</v>
      </c>
      <c r="AH1528" s="10">
        <f t="shared" si="802"/>
        <v>294281.40818807762</v>
      </c>
      <c r="AI1528" s="11">
        <f t="shared" si="816"/>
        <v>0</v>
      </c>
      <c r="AJ1528">
        <f t="shared" si="817"/>
        <v>0</v>
      </c>
      <c r="AK1528" t="e">
        <f t="shared" si="803"/>
        <v>#DIV/0!</v>
      </c>
      <c r="AL1528">
        <f t="shared" si="804"/>
        <v>0.15465900800000001</v>
      </c>
      <c r="AM1528" s="5">
        <f t="shared" si="805"/>
        <v>6.5600000000000005</v>
      </c>
      <c r="AN1528">
        <v>0</v>
      </c>
      <c r="AO1528" s="72">
        <f t="shared" si="806"/>
        <v>0.8</v>
      </c>
      <c r="AP1528" s="72">
        <f t="shared" si="807"/>
        <v>0.2</v>
      </c>
      <c r="AQ1528" s="72">
        <f t="shared" si="808"/>
        <v>0.2</v>
      </c>
      <c r="AR1528" s="71" t="e">
        <f t="shared" si="809"/>
        <v>#DIV/0!</v>
      </c>
      <c r="BA1528">
        <f t="shared" si="810"/>
        <v>176</v>
      </c>
      <c r="BB1528" s="91" t="e">
        <f t="shared" si="811"/>
        <v>#DIV/0!</v>
      </c>
    </row>
    <row r="1529" spans="1:54">
      <c r="A1529" s="2" t="s">
        <v>1650</v>
      </c>
      <c r="B1529" s="7" t="s">
        <v>41472</v>
      </c>
      <c r="C1529" s="17">
        <f t="shared" si="792"/>
        <v>7.9</v>
      </c>
      <c r="D1529" s="28">
        <f t="shared" si="793"/>
        <v>65</v>
      </c>
      <c r="E1529" s="8">
        <f t="shared" si="812"/>
        <v>20</v>
      </c>
      <c r="F1529" s="2" t="s">
        <v>5326</v>
      </c>
      <c r="G1529" s="54">
        <f t="shared" si="813"/>
        <v>7</v>
      </c>
      <c r="H1529" s="20">
        <f t="shared" si="814"/>
        <v>0.37477189999999999</v>
      </c>
      <c r="I1529" s="14" t="s">
        <v>16607</v>
      </c>
      <c r="J1529" s="14" t="s">
        <v>11626</v>
      </c>
      <c r="K1529" s="14" t="s">
        <v>21567</v>
      </c>
      <c r="L1529" s="14" t="s">
        <v>26528</v>
      </c>
      <c r="M1529" s="28">
        <f t="shared" si="815"/>
        <v>13.4</v>
      </c>
      <c r="N1529" s="46">
        <f t="shared" si="794"/>
        <v>6.2</v>
      </c>
      <c r="O1529" s="17">
        <f t="shared" si="795"/>
        <v>2.4000000000000004</v>
      </c>
      <c r="P1529" s="17">
        <f t="shared" si="795"/>
        <v>2.2000000000000002</v>
      </c>
      <c r="Q1529" s="124">
        <f t="shared" si="796"/>
        <v>1.8</v>
      </c>
      <c r="R1529" s="26">
        <f t="shared" si="797"/>
        <v>3</v>
      </c>
      <c r="S1529" s="2" t="s">
        <v>31491</v>
      </c>
      <c r="T1529" s="2" t="s">
        <v>36470</v>
      </c>
      <c r="U1529" s="24">
        <f t="shared" si="798"/>
        <v>338.1</v>
      </c>
      <c r="V1529" s="66">
        <f t="shared" si="798"/>
        <v>381.90000000000003</v>
      </c>
      <c r="W1529" s="54">
        <f t="shared" si="799"/>
        <v>0.7</v>
      </c>
      <c r="X1529" s="143">
        <f t="shared" si="800"/>
        <v>338.1</v>
      </c>
      <c r="Y1529" s="143">
        <f t="shared" si="801"/>
        <v>0.24</v>
      </c>
      <c r="AD1529">
        <v>152</v>
      </c>
      <c r="AE1529">
        <v>-1</v>
      </c>
      <c r="AF1529" s="10">
        <v>37.9</v>
      </c>
      <c r="AG1529" s="10">
        <v>58.12</v>
      </c>
      <c r="AH1529" s="10">
        <f t="shared" si="802"/>
        <v>236602.50934313535</v>
      </c>
      <c r="AI1529" s="11">
        <f t="shared" si="816"/>
        <v>0</v>
      </c>
      <c r="AJ1529">
        <f t="shared" si="817"/>
        <v>0</v>
      </c>
      <c r="AK1529" t="e">
        <f t="shared" si="803"/>
        <v>#DIV/0!</v>
      </c>
      <c r="AL1529">
        <f t="shared" si="804"/>
        <v>9.9036131040000015</v>
      </c>
      <c r="AM1529" s="5">
        <f t="shared" si="805"/>
        <v>1.3800000000000001</v>
      </c>
      <c r="AN1529">
        <v>0</v>
      </c>
      <c r="AO1529" s="72">
        <f t="shared" si="806"/>
        <v>3</v>
      </c>
      <c r="AP1529" s="72">
        <f t="shared" si="807"/>
        <v>1.8</v>
      </c>
      <c r="AQ1529" s="72">
        <f t="shared" si="808"/>
        <v>2</v>
      </c>
      <c r="AR1529" s="71" t="e">
        <f t="shared" si="809"/>
        <v>#DIV/0!</v>
      </c>
      <c r="BA1529">
        <f t="shared" si="810"/>
        <v>65</v>
      </c>
      <c r="BB1529" s="91" t="e">
        <f t="shared" si="811"/>
        <v>#DIV/0!</v>
      </c>
    </row>
    <row r="1530" spans="1:54">
      <c r="A1530" s="2" t="s">
        <v>1651</v>
      </c>
      <c r="B1530" s="7" t="s">
        <v>41473</v>
      </c>
      <c r="C1530" s="17">
        <f t="shared" si="792"/>
        <v>36.800000000000004</v>
      </c>
      <c r="D1530" s="28">
        <f t="shared" si="793"/>
        <v>296</v>
      </c>
      <c r="E1530" s="8">
        <f t="shared" si="812"/>
        <v>7</v>
      </c>
      <c r="F1530" s="2" t="s">
        <v>6641</v>
      </c>
      <c r="G1530" s="54">
        <f t="shared" si="813"/>
        <v>35.800000000000004</v>
      </c>
      <c r="H1530" s="20">
        <f t="shared" si="814"/>
        <v>0.432666</v>
      </c>
      <c r="I1530" s="14" t="s">
        <v>16608</v>
      </c>
      <c r="J1530" s="14" t="s">
        <v>11627</v>
      </c>
      <c r="K1530" s="14" t="s">
        <v>21568</v>
      </c>
      <c r="L1530" s="14" t="s">
        <v>26529</v>
      </c>
      <c r="M1530" s="28">
        <f t="shared" si="815"/>
        <v>10.1</v>
      </c>
      <c r="N1530" s="46">
        <f t="shared" si="794"/>
        <v>6.2</v>
      </c>
      <c r="O1530" s="17">
        <f t="shared" si="795"/>
        <v>1.2000000000000002</v>
      </c>
      <c r="P1530" s="17">
        <f t="shared" si="795"/>
        <v>8.8000000000000007</v>
      </c>
      <c r="Q1530" s="124">
        <f t="shared" si="796"/>
        <v>0.4</v>
      </c>
      <c r="R1530" s="26">
        <f t="shared" si="797"/>
        <v>0.60000000000000009</v>
      </c>
      <c r="S1530" s="2" t="s">
        <v>31492</v>
      </c>
      <c r="T1530" s="2" t="s">
        <v>36471</v>
      </c>
      <c r="U1530" s="24">
        <f t="shared" si="798"/>
        <v>569.5</v>
      </c>
      <c r="V1530" s="66">
        <f t="shared" si="798"/>
        <v>360.8</v>
      </c>
      <c r="W1530" s="54">
        <f t="shared" si="799"/>
        <v>3.5799999999999996</v>
      </c>
      <c r="X1530" s="143">
        <f t="shared" si="800"/>
        <v>569.5</v>
      </c>
      <c r="Y1530" s="143">
        <f t="shared" si="801"/>
        <v>0.81599999999999995</v>
      </c>
      <c r="AD1530">
        <v>152</v>
      </c>
      <c r="AE1530">
        <v>-1</v>
      </c>
      <c r="AF1530" s="10">
        <v>37.9</v>
      </c>
      <c r="AG1530" s="10">
        <v>58.12</v>
      </c>
      <c r="AH1530" s="10">
        <f t="shared" si="802"/>
        <v>275494.20084472152</v>
      </c>
      <c r="AI1530" s="11">
        <f t="shared" si="816"/>
        <v>0</v>
      </c>
      <c r="AJ1530">
        <f t="shared" si="817"/>
        <v>0</v>
      </c>
      <c r="AK1530" t="e">
        <f t="shared" si="803"/>
        <v>#DIV/0!</v>
      </c>
      <c r="AL1530">
        <f t="shared" si="804"/>
        <v>3.5946282240000014</v>
      </c>
      <c r="AM1530" s="5">
        <f t="shared" si="805"/>
        <v>7.160000000000001</v>
      </c>
      <c r="AN1530">
        <v>0</v>
      </c>
      <c r="AO1530" s="72">
        <f t="shared" si="806"/>
        <v>0.60000000000000009</v>
      </c>
      <c r="AP1530" s="72">
        <f t="shared" si="807"/>
        <v>0.4</v>
      </c>
      <c r="AQ1530" s="72">
        <f t="shared" si="808"/>
        <v>0.4</v>
      </c>
      <c r="AR1530" s="71" t="e">
        <f t="shared" si="809"/>
        <v>#DIV/0!</v>
      </c>
      <c r="BA1530">
        <f t="shared" si="810"/>
        <v>296</v>
      </c>
      <c r="BB1530" s="91" t="e">
        <f t="shared" si="811"/>
        <v>#DIV/0!</v>
      </c>
    </row>
    <row r="1531" spans="1:54">
      <c r="A1531" s="2" t="s">
        <v>1652</v>
      </c>
      <c r="B1531" s="7" t="s">
        <v>41474</v>
      </c>
      <c r="C1531" s="17">
        <f t="shared" si="792"/>
        <v>35</v>
      </c>
      <c r="D1531" s="28">
        <f t="shared" si="793"/>
        <v>97</v>
      </c>
      <c r="E1531" s="8">
        <f t="shared" si="812"/>
        <v>6</v>
      </c>
      <c r="F1531" s="2" t="s">
        <v>6642</v>
      </c>
      <c r="G1531" s="54">
        <f t="shared" si="813"/>
        <v>34.1</v>
      </c>
      <c r="H1531" s="20">
        <f t="shared" si="814"/>
        <v>0.84129509999999996</v>
      </c>
      <c r="I1531" s="14" t="s">
        <v>16609</v>
      </c>
      <c r="J1531" s="14" t="s">
        <v>11628</v>
      </c>
      <c r="K1531" s="14" t="s">
        <v>21569</v>
      </c>
      <c r="L1531" s="14" t="s">
        <v>26530</v>
      </c>
      <c r="M1531" s="28">
        <f t="shared" si="815"/>
        <v>11.5</v>
      </c>
      <c r="N1531" s="46">
        <f t="shared" si="794"/>
        <v>5.8</v>
      </c>
      <c r="O1531" s="17">
        <f t="shared" si="795"/>
        <v>2</v>
      </c>
      <c r="P1531" s="17">
        <f t="shared" si="795"/>
        <v>6</v>
      </c>
      <c r="Q1531" s="124">
        <f t="shared" si="796"/>
        <v>0.2</v>
      </c>
      <c r="R1531" s="26">
        <f t="shared" si="797"/>
        <v>0.8</v>
      </c>
      <c r="S1531" s="2" t="s">
        <v>31493</v>
      </c>
      <c r="T1531" s="2" t="s">
        <v>36472</v>
      </c>
      <c r="U1531" s="24">
        <f t="shared" si="798"/>
        <v>370.3</v>
      </c>
      <c r="V1531" s="66">
        <f t="shared" si="798"/>
        <v>292.40000000000003</v>
      </c>
      <c r="W1531" s="54">
        <f t="shared" si="799"/>
        <v>3.4099999999999997</v>
      </c>
      <c r="X1531" s="143">
        <f t="shared" si="800"/>
        <v>370.3</v>
      </c>
      <c r="Y1531" s="143">
        <f t="shared" si="801"/>
        <v>0.78199999999999992</v>
      </c>
      <c r="AD1531">
        <v>152</v>
      </c>
      <c r="AE1531">
        <v>-1</v>
      </c>
      <c r="AF1531" s="10">
        <v>37.9</v>
      </c>
      <c r="AG1531" s="10">
        <v>58.12</v>
      </c>
      <c r="AH1531" s="10">
        <f t="shared" si="802"/>
        <v>363711.96010474896</v>
      </c>
      <c r="AI1531" s="11">
        <f t="shared" si="816"/>
        <v>0</v>
      </c>
      <c r="AJ1531">
        <f t="shared" si="817"/>
        <v>0</v>
      </c>
      <c r="AK1531" t="e">
        <f t="shared" si="803"/>
        <v>#DIV/0!</v>
      </c>
      <c r="AL1531">
        <f t="shared" si="804"/>
        <v>1.5235670400000005</v>
      </c>
      <c r="AM1531" s="5">
        <f t="shared" si="805"/>
        <v>6.8</v>
      </c>
      <c r="AN1531">
        <v>0</v>
      </c>
      <c r="AO1531" s="72">
        <f t="shared" si="806"/>
        <v>0.8</v>
      </c>
      <c r="AP1531" s="72">
        <f t="shared" si="807"/>
        <v>0.2</v>
      </c>
      <c r="AQ1531" s="72">
        <f t="shared" si="808"/>
        <v>0.2</v>
      </c>
      <c r="AR1531" s="71" t="e">
        <f t="shared" si="809"/>
        <v>#DIV/0!</v>
      </c>
      <c r="BA1531">
        <f t="shared" si="810"/>
        <v>97</v>
      </c>
      <c r="BB1531" s="91" t="e">
        <f t="shared" si="811"/>
        <v>#DIV/0!</v>
      </c>
    </row>
    <row r="1532" spans="1:54">
      <c r="A1532" s="2" t="s">
        <v>1653</v>
      </c>
      <c r="B1532" s="7" t="s">
        <v>41475</v>
      </c>
      <c r="C1532" s="17">
        <f t="shared" si="792"/>
        <v>10.4</v>
      </c>
      <c r="D1532" s="28">
        <f t="shared" si="793"/>
        <v>230</v>
      </c>
      <c r="E1532" s="8">
        <f t="shared" si="812"/>
        <v>15</v>
      </c>
      <c r="F1532" s="2" t="s">
        <v>6643</v>
      </c>
      <c r="G1532" s="54">
        <f t="shared" si="813"/>
        <v>9.4</v>
      </c>
      <c r="H1532" s="20">
        <f t="shared" si="814"/>
        <v>0.3629134</v>
      </c>
      <c r="I1532" s="14" t="s">
        <v>16610</v>
      </c>
      <c r="J1532" s="14" t="s">
        <v>11629</v>
      </c>
      <c r="K1532" s="14" t="s">
        <v>21570</v>
      </c>
      <c r="L1532" s="14" t="s">
        <v>26531</v>
      </c>
      <c r="M1532" s="28">
        <f t="shared" si="815"/>
        <v>11.4</v>
      </c>
      <c r="N1532" s="46">
        <f t="shared" si="794"/>
        <v>5.6</v>
      </c>
      <c r="O1532" s="17">
        <f t="shared" si="795"/>
        <v>2</v>
      </c>
      <c r="P1532" s="17">
        <f t="shared" si="795"/>
        <v>6.2</v>
      </c>
      <c r="Q1532" s="124">
        <f t="shared" si="796"/>
        <v>1.2000000000000002</v>
      </c>
      <c r="R1532" s="26">
        <f t="shared" si="797"/>
        <v>2</v>
      </c>
      <c r="S1532" s="2" t="s">
        <v>31494</v>
      </c>
      <c r="T1532" s="2" t="s">
        <v>36473</v>
      </c>
      <c r="U1532" s="24">
        <f t="shared" si="798"/>
        <v>503</v>
      </c>
      <c r="V1532" s="66">
        <f t="shared" si="798"/>
        <v>391.20000000000005</v>
      </c>
      <c r="W1532" s="54">
        <f t="shared" si="799"/>
        <v>0.94000000000000006</v>
      </c>
      <c r="X1532" s="143">
        <f t="shared" si="800"/>
        <v>503</v>
      </c>
      <c r="Y1532" s="143">
        <f t="shared" si="801"/>
        <v>0.28800000000000003</v>
      </c>
      <c r="AD1532">
        <v>152</v>
      </c>
      <c r="AE1532">
        <v>-1</v>
      </c>
      <c r="AF1532" s="10">
        <v>37.9</v>
      </c>
      <c r="AG1532" s="10">
        <v>58.12</v>
      </c>
      <c r="AH1532" s="10">
        <f t="shared" si="802"/>
        <v>215652.47994197384</v>
      </c>
      <c r="AI1532" s="11">
        <f t="shared" si="816"/>
        <v>0</v>
      </c>
      <c r="AJ1532">
        <f t="shared" si="817"/>
        <v>0</v>
      </c>
      <c r="AK1532" t="e">
        <f t="shared" si="803"/>
        <v>#DIV/0!</v>
      </c>
      <c r="AL1532">
        <f t="shared" si="804"/>
        <v>15.799747679999999</v>
      </c>
      <c r="AM1532" s="5">
        <f t="shared" si="805"/>
        <v>1.8800000000000001</v>
      </c>
      <c r="AN1532">
        <v>0</v>
      </c>
      <c r="AO1532" s="72">
        <f t="shared" si="806"/>
        <v>2</v>
      </c>
      <c r="AP1532" s="72">
        <f t="shared" si="807"/>
        <v>1.2000000000000002</v>
      </c>
      <c r="AQ1532" s="72">
        <f t="shared" si="808"/>
        <v>1.4000000000000001</v>
      </c>
      <c r="AR1532" s="71" t="e">
        <f t="shared" si="809"/>
        <v>#DIV/0!</v>
      </c>
      <c r="BA1532">
        <f t="shared" si="810"/>
        <v>230</v>
      </c>
      <c r="BB1532" s="91" t="e">
        <f t="shared" si="811"/>
        <v>#DIV/0!</v>
      </c>
    </row>
    <row r="1533" spans="1:54">
      <c r="A1533" s="2" t="s">
        <v>1654</v>
      </c>
      <c r="B1533" s="7" t="s">
        <v>41476</v>
      </c>
      <c r="C1533" s="17">
        <f t="shared" si="792"/>
        <v>17.7</v>
      </c>
      <c r="D1533" s="28">
        <f t="shared" si="793"/>
        <v>29</v>
      </c>
      <c r="E1533" s="8">
        <f t="shared" si="812"/>
        <v>15</v>
      </c>
      <c r="F1533" s="2" t="s">
        <v>6644</v>
      </c>
      <c r="G1533" s="54">
        <f t="shared" si="813"/>
        <v>16.8</v>
      </c>
      <c r="H1533" s="20">
        <f t="shared" si="814"/>
        <v>0.21957109999999999</v>
      </c>
      <c r="I1533" s="14" t="s">
        <v>16611</v>
      </c>
      <c r="J1533" s="14" t="s">
        <v>11630</v>
      </c>
      <c r="K1533" s="14" t="s">
        <v>21571</v>
      </c>
      <c r="L1533" s="14" t="s">
        <v>26532</v>
      </c>
      <c r="M1533" s="28">
        <f t="shared" si="815"/>
        <v>11.7</v>
      </c>
      <c r="N1533" s="46">
        <f t="shared" si="794"/>
        <v>6</v>
      </c>
      <c r="O1533" s="17">
        <f t="shared" si="795"/>
        <v>1.2000000000000002</v>
      </c>
      <c r="P1533" s="17">
        <f t="shared" si="795"/>
        <v>5.6000000000000005</v>
      </c>
      <c r="Q1533" s="124">
        <f t="shared" si="796"/>
        <v>1.8</v>
      </c>
      <c r="R1533" s="26">
        <f t="shared" si="797"/>
        <v>2.2000000000000002</v>
      </c>
      <c r="S1533" s="2" t="s">
        <v>31495</v>
      </c>
      <c r="T1533" s="2" t="s">
        <v>36474</v>
      </c>
      <c r="U1533" s="24">
        <f t="shared" si="798"/>
        <v>302.3</v>
      </c>
      <c r="V1533" s="66">
        <f t="shared" si="798"/>
        <v>363.1</v>
      </c>
      <c r="W1533" s="54">
        <f t="shared" si="799"/>
        <v>1.68</v>
      </c>
      <c r="X1533" s="143">
        <f t="shared" si="800"/>
        <v>302.3</v>
      </c>
      <c r="Y1533" s="143">
        <f t="shared" si="801"/>
        <v>0.43599999999999994</v>
      </c>
      <c r="AD1533">
        <v>152</v>
      </c>
      <c r="AE1533">
        <v>-1</v>
      </c>
      <c r="AF1533" s="10">
        <v>37.9</v>
      </c>
      <c r="AG1533" s="10">
        <v>58.12</v>
      </c>
      <c r="AH1533" s="10">
        <f t="shared" si="802"/>
        <v>271679.49235060858</v>
      </c>
      <c r="AI1533" s="11">
        <f t="shared" si="816"/>
        <v>0</v>
      </c>
      <c r="AJ1533">
        <f t="shared" si="817"/>
        <v>0</v>
      </c>
      <c r="AK1533" t="e">
        <f t="shared" si="803"/>
        <v>#DIV/0!</v>
      </c>
      <c r="AL1533">
        <f t="shared" si="804"/>
        <v>11.537860857600005</v>
      </c>
      <c r="AM1533" s="5">
        <f t="shared" si="805"/>
        <v>3.34</v>
      </c>
      <c r="AN1533">
        <v>0</v>
      </c>
      <c r="AO1533" s="72">
        <f t="shared" si="806"/>
        <v>2.2000000000000002</v>
      </c>
      <c r="AP1533" s="72">
        <f t="shared" si="807"/>
        <v>1.8</v>
      </c>
      <c r="AQ1533" s="72">
        <f t="shared" si="808"/>
        <v>1.8</v>
      </c>
      <c r="AR1533" s="71" t="e">
        <f t="shared" si="809"/>
        <v>#DIV/0!</v>
      </c>
      <c r="BA1533">
        <f t="shared" si="810"/>
        <v>29</v>
      </c>
      <c r="BB1533" s="91" t="e">
        <f t="shared" si="811"/>
        <v>#DIV/0!</v>
      </c>
    </row>
    <row r="1534" spans="1:54">
      <c r="A1534" s="2" t="s">
        <v>1655</v>
      </c>
      <c r="B1534" s="7" t="s">
        <v>41477</v>
      </c>
      <c r="C1534" s="17">
        <f t="shared" si="792"/>
        <v>24.700000000000003</v>
      </c>
      <c r="D1534" s="28">
        <f t="shared" si="793"/>
        <v>137</v>
      </c>
      <c r="E1534" s="8">
        <f t="shared" si="812"/>
        <v>8</v>
      </c>
      <c r="F1534" s="2" t="s">
        <v>6645</v>
      </c>
      <c r="G1534" s="54">
        <f t="shared" si="813"/>
        <v>23.8</v>
      </c>
      <c r="H1534" s="20">
        <f t="shared" si="814"/>
        <v>0.53697020000000006</v>
      </c>
      <c r="I1534" s="14" t="s">
        <v>16612</v>
      </c>
      <c r="J1534" s="14" t="s">
        <v>11631</v>
      </c>
      <c r="K1534" s="14" t="s">
        <v>21572</v>
      </c>
      <c r="L1534" s="14" t="s">
        <v>26533</v>
      </c>
      <c r="M1534" s="28">
        <f t="shared" si="815"/>
        <v>13.9</v>
      </c>
      <c r="N1534" s="46">
        <f t="shared" si="794"/>
        <v>6.4</v>
      </c>
      <c r="O1534" s="17">
        <f t="shared" si="795"/>
        <v>1.2000000000000002</v>
      </c>
      <c r="P1534" s="17">
        <f t="shared" si="795"/>
        <v>1.2000000000000002</v>
      </c>
      <c r="Q1534" s="124">
        <f t="shared" si="796"/>
        <v>0.60000000000000009</v>
      </c>
      <c r="R1534" s="26">
        <f t="shared" si="797"/>
        <v>1.4000000000000001</v>
      </c>
      <c r="S1534" s="2" t="s">
        <v>31496</v>
      </c>
      <c r="T1534" s="2" t="s">
        <v>36475</v>
      </c>
      <c r="U1534" s="24">
        <f t="shared" si="798"/>
        <v>410.3</v>
      </c>
      <c r="V1534" s="66">
        <f t="shared" si="798"/>
        <v>357</v>
      </c>
      <c r="W1534" s="54">
        <f t="shared" si="799"/>
        <v>2.38</v>
      </c>
      <c r="X1534" s="143">
        <f t="shared" si="800"/>
        <v>410.3</v>
      </c>
      <c r="Y1534" s="143">
        <f t="shared" si="801"/>
        <v>0.57599999999999996</v>
      </c>
      <c r="AD1534">
        <v>152</v>
      </c>
      <c r="AE1534">
        <v>-1</v>
      </c>
      <c r="AF1534" s="10">
        <v>37.9</v>
      </c>
      <c r="AG1534" s="10">
        <v>58.12</v>
      </c>
      <c r="AH1534" s="10">
        <f t="shared" si="802"/>
        <v>281706.59937542799</v>
      </c>
      <c r="AI1534" s="11">
        <f t="shared" si="816"/>
        <v>0</v>
      </c>
      <c r="AJ1534">
        <f t="shared" si="817"/>
        <v>0</v>
      </c>
      <c r="AK1534" t="e">
        <f t="shared" si="803"/>
        <v>#DIV/0!</v>
      </c>
      <c r="AL1534">
        <f t="shared" si="804"/>
        <v>0.93346807680000032</v>
      </c>
      <c r="AM1534" s="5">
        <f t="shared" si="805"/>
        <v>4.74</v>
      </c>
      <c r="AN1534">
        <v>0</v>
      </c>
      <c r="AO1534" s="72">
        <f t="shared" si="806"/>
        <v>1.4000000000000001</v>
      </c>
      <c r="AP1534" s="72">
        <f t="shared" si="807"/>
        <v>0.60000000000000009</v>
      </c>
      <c r="AQ1534" s="72">
        <f t="shared" si="808"/>
        <v>0.8</v>
      </c>
      <c r="AR1534" s="71" t="e">
        <f t="shared" si="809"/>
        <v>#DIV/0!</v>
      </c>
      <c r="BA1534">
        <f t="shared" si="810"/>
        <v>137</v>
      </c>
      <c r="BB1534" s="91" t="e">
        <f t="shared" si="811"/>
        <v>#DIV/0!</v>
      </c>
    </row>
    <row r="1535" spans="1:54">
      <c r="A1535" s="2" t="s">
        <v>1656</v>
      </c>
      <c r="B1535" s="7" t="s">
        <v>41478</v>
      </c>
      <c r="C1535" s="17">
        <f t="shared" si="792"/>
        <v>9</v>
      </c>
      <c r="D1535" s="28">
        <f t="shared" si="793"/>
        <v>189</v>
      </c>
      <c r="E1535" s="8">
        <f t="shared" si="812"/>
        <v>23</v>
      </c>
      <c r="F1535" s="2" t="s">
        <v>6646</v>
      </c>
      <c r="G1535" s="54">
        <f t="shared" si="813"/>
        <v>8</v>
      </c>
      <c r="H1535" s="20">
        <f t="shared" si="814"/>
        <v>0.1715747</v>
      </c>
      <c r="I1535" s="14" t="s">
        <v>16613</v>
      </c>
      <c r="J1535" s="14" t="s">
        <v>11632</v>
      </c>
      <c r="K1535" s="14" t="s">
        <v>21573</v>
      </c>
      <c r="L1535" s="14" t="s">
        <v>26534</v>
      </c>
      <c r="M1535" s="28">
        <f t="shared" si="815"/>
        <v>9.6</v>
      </c>
      <c r="N1535" s="46">
        <f t="shared" si="794"/>
        <v>5</v>
      </c>
      <c r="O1535" s="17">
        <f t="shared" si="795"/>
        <v>2.4000000000000004</v>
      </c>
      <c r="P1535" s="17">
        <f t="shared" si="795"/>
        <v>9.8000000000000007</v>
      </c>
      <c r="Q1535" s="124">
        <f t="shared" si="796"/>
        <v>2.2000000000000002</v>
      </c>
      <c r="R1535" s="26">
        <f t="shared" si="797"/>
        <v>2.6</v>
      </c>
      <c r="S1535" s="2" t="s">
        <v>31497</v>
      </c>
      <c r="T1535" s="2" t="s">
        <v>36476</v>
      </c>
      <c r="U1535" s="24">
        <f t="shared" si="798"/>
        <v>462</v>
      </c>
      <c r="V1535" s="66">
        <f t="shared" si="798"/>
        <v>359.20000000000005</v>
      </c>
      <c r="W1535" s="54">
        <f t="shared" si="799"/>
        <v>0.8</v>
      </c>
      <c r="X1535" s="143">
        <f t="shared" si="800"/>
        <v>462</v>
      </c>
      <c r="Y1535" s="143">
        <f t="shared" si="801"/>
        <v>0.26</v>
      </c>
      <c r="AD1535">
        <v>152</v>
      </c>
      <c r="AE1535">
        <v>-1</v>
      </c>
      <c r="AF1535" s="10">
        <v>37.9</v>
      </c>
      <c r="AG1535" s="10">
        <v>58.12</v>
      </c>
      <c r="AH1535" s="10">
        <f t="shared" si="802"/>
        <v>278155.25832101033</v>
      </c>
      <c r="AI1535" s="11">
        <f t="shared" si="816"/>
        <v>0</v>
      </c>
      <c r="AJ1535">
        <f t="shared" si="817"/>
        <v>0</v>
      </c>
      <c r="AK1535" t="e">
        <f t="shared" si="803"/>
        <v>#DIV/0!</v>
      </c>
      <c r="AL1535">
        <f t="shared" si="804"/>
        <v>50.659863945600016</v>
      </c>
      <c r="AM1535" s="5">
        <f t="shared" si="805"/>
        <v>1.6</v>
      </c>
      <c r="AN1535">
        <v>0</v>
      </c>
      <c r="AO1535" s="72">
        <f t="shared" si="806"/>
        <v>2.6</v>
      </c>
      <c r="AP1535" s="72">
        <f t="shared" si="807"/>
        <v>2.2000000000000002</v>
      </c>
      <c r="AQ1535" s="72">
        <f t="shared" si="808"/>
        <v>2.2000000000000002</v>
      </c>
      <c r="AR1535" s="71" t="e">
        <f t="shared" si="809"/>
        <v>#DIV/0!</v>
      </c>
      <c r="BA1535">
        <f t="shared" si="810"/>
        <v>189</v>
      </c>
      <c r="BB1535" s="91" t="e">
        <f t="shared" si="811"/>
        <v>#DIV/0!</v>
      </c>
    </row>
    <row r="1536" spans="1:54">
      <c r="A1536" s="2" t="s">
        <v>1657</v>
      </c>
      <c r="B1536" s="7" t="s">
        <v>41479</v>
      </c>
      <c r="C1536" s="17">
        <f t="shared" si="792"/>
        <v>10.4</v>
      </c>
      <c r="D1536" s="28">
        <f t="shared" si="793"/>
        <v>184</v>
      </c>
      <c r="E1536" s="8">
        <f t="shared" si="812"/>
        <v>20</v>
      </c>
      <c r="F1536" s="2" t="s">
        <v>6647</v>
      </c>
      <c r="G1536" s="54">
        <f t="shared" si="813"/>
        <v>9.5</v>
      </c>
      <c r="H1536" s="20">
        <f t="shared" si="814"/>
        <v>0.1290432</v>
      </c>
      <c r="I1536" s="14" t="s">
        <v>16614</v>
      </c>
      <c r="J1536" s="14" t="s">
        <v>11633</v>
      </c>
      <c r="K1536" s="14" t="s">
        <v>21574</v>
      </c>
      <c r="L1536" s="14" t="s">
        <v>26535</v>
      </c>
      <c r="M1536" s="28">
        <f t="shared" si="815"/>
        <v>13.4</v>
      </c>
      <c r="N1536" s="46">
        <f t="shared" si="794"/>
        <v>6.2</v>
      </c>
      <c r="O1536" s="17">
        <f t="shared" si="795"/>
        <v>2.4000000000000004</v>
      </c>
      <c r="P1536" s="17">
        <f t="shared" si="795"/>
        <v>2.2000000000000002</v>
      </c>
      <c r="Q1536" s="124">
        <f t="shared" si="796"/>
        <v>1.8</v>
      </c>
      <c r="R1536" s="26">
        <f t="shared" si="797"/>
        <v>2</v>
      </c>
      <c r="S1536" s="2" t="s">
        <v>31498</v>
      </c>
      <c r="T1536" s="2" t="s">
        <v>36477</v>
      </c>
      <c r="U1536" s="24">
        <f t="shared" si="798"/>
        <v>456.8</v>
      </c>
      <c r="V1536" s="66">
        <f t="shared" si="798"/>
        <v>328.8</v>
      </c>
      <c r="W1536" s="54">
        <f t="shared" si="799"/>
        <v>0.95</v>
      </c>
      <c r="X1536" s="143">
        <f t="shared" si="800"/>
        <v>456.8</v>
      </c>
      <c r="Y1536" s="143">
        <f t="shared" si="801"/>
        <v>0.29000000000000004</v>
      </c>
      <c r="AD1536">
        <v>152</v>
      </c>
      <c r="AE1536">
        <v>-1</v>
      </c>
      <c r="AF1536" s="10">
        <v>37.9</v>
      </c>
      <c r="AG1536" s="10">
        <v>58.12</v>
      </c>
      <c r="AH1536" s="10">
        <f t="shared" si="802"/>
        <v>321696.62839096464</v>
      </c>
      <c r="AI1536" s="11">
        <f t="shared" si="816"/>
        <v>0</v>
      </c>
      <c r="AJ1536">
        <f t="shared" si="817"/>
        <v>0</v>
      </c>
      <c r="AK1536" t="e">
        <f t="shared" si="803"/>
        <v>#DIV/0!</v>
      </c>
      <c r="AL1536">
        <f t="shared" si="804"/>
        <v>9.1973038080000009</v>
      </c>
      <c r="AM1536" s="5">
        <f t="shared" si="805"/>
        <v>1.8800000000000001</v>
      </c>
      <c r="AN1536">
        <v>0</v>
      </c>
      <c r="AO1536" s="72">
        <f t="shared" si="806"/>
        <v>2</v>
      </c>
      <c r="AP1536" s="72">
        <f t="shared" si="807"/>
        <v>1.8</v>
      </c>
      <c r="AQ1536" s="72">
        <f t="shared" si="808"/>
        <v>1.8</v>
      </c>
      <c r="AR1536" s="71" t="e">
        <f t="shared" si="809"/>
        <v>#DIV/0!</v>
      </c>
      <c r="BA1536">
        <f t="shared" si="810"/>
        <v>184</v>
      </c>
      <c r="BB1536" s="91" t="e">
        <f t="shared" si="811"/>
        <v>#DIV/0!</v>
      </c>
    </row>
    <row r="1537" spans="1:54">
      <c r="A1537" s="2" t="s">
        <v>1658</v>
      </c>
      <c r="B1537" s="7" t="s">
        <v>41480</v>
      </c>
      <c r="C1537" s="17">
        <f t="shared" si="792"/>
        <v>9.7000000000000011</v>
      </c>
      <c r="D1537" s="28">
        <f t="shared" si="793"/>
        <v>65</v>
      </c>
      <c r="E1537" s="8">
        <f t="shared" si="812"/>
        <v>12</v>
      </c>
      <c r="F1537" s="2" t="s">
        <v>6648</v>
      </c>
      <c r="G1537" s="54">
        <f t="shared" si="813"/>
        <v>8.7999999999999989</v>
      </c>
      <c r="H1537" s="20">
        <f t="shared" si="814"/>
        <v>0.1053149</v>
      </c>
      <c r="I1537" s="14" t="s">
        <v>16615</v>
      </c>
      <c r="J1537" s="14" t="s">
        <v>11634</v>
      </c>
      <c r="K1537" s="14" t="s">
        <v>21575</v>
      </c>
      <c r="L1537" s="14" t="s">
        <v>26536</v>
      </c>
      <c r="M1537" s="28">
        <f t="shared" si="815"/>
        <v>12.4</v>
      </c>
      <c r="N1537" s="46">
        <f t="shared" si="794"/>
        <v>6.4</v>
      </c>
      <c r="O1537" s="17">
        <f t="shared" si="795"/>
        <v>1.2000000000000002</v>
      </c>
      <c r="P1537" s="17">
        <f t="shared" si="795"/>
        <v>4.2</v>
      </c>
      <c r="Q1537" s="124">
        <f t="shared" si="796"/>
        <v>1.2000000000000002</v>
      </c>
      <c r="R1537" s="26">
        <f t="shared" si="797"/>
        <v>1.4000000000000001</v>
      </c>
      <c r="S1537" s="2" t="s">
        <v>31499</v>
      </c>
      <c r="T1537" s="2" t="s">
        <v>36478</v>
      </c>
      <c r="U1537" s="24">
        <f t="shared" si="798"/>
        <v>338.20000000000005</v>
      </c>
      <c r="V1537" s="66">
        <f t="shared" si="798"/>
        <v>395</v>
      </c>
      <c r="W1537" s="54">
        <f t="shared" si="799"/>
        <v>0.88</v>
      </c>
      <c r="X1537" s="143">
        <f t="shared" si="800"/>
        <v>338.20000000000005</v>
      </c>
      <c r="Y1537" s="143">
        <f t="shared" si="801"/>
        <v>0.27600000000000002</v>
      </c>
      <c r="AD1537">
        <v>152</v>
      </c>
      <c r="AE1537">
        <v>-1</v>
      </c>
      <c r="AF1537" s="10">
        <v>37.9</v>
      </c>
      <c r="AG1537" s="10">
        <v>58.12</v>
      </c>
      <c r="AH1537" s="10">
        <f t="shared" si="802"/>
        <v>205917.68185568569</v>
      </c>
      <c r="AI1537" s="11">
        <f t="shared" si="816"/>
        <v>0</v>
      </c>
      <c r="AJ1537">
        <f t="shared" si="817"/>
        <v>0</v>
      </c>
      <c r="AK1537" t="e">
        <f t="shared" si="803"/>
        <v>#DIV/0!</v>
      </c>
      <c r="AL1537">
        <f t="shared" si="804"/>
        <v>6.3128980656000016</v>
      </c>
      <c r="AM1537" s="5">
        <f t="shared" si="805"/>
        <v>1.7400000000000002</v>
      </c>
      <c r="AN1537">
        <v>0</v>
      </c>
      <c r="AO1537" s="72">
        <f t="shared" si="806"/>
        <v>1.4000000000000001</v>
      </c>
      <c r="AP1537" s="72">
        <f t="shared" si="807"/>
        <v>1.2000000000000002</v>
      </c>
      <c r="AQ1537" s="72">
        <f t="shared" si="808"/>
        <v>1.4000000000000001</v>
      </c>
      <c r="AR1537" s="71" t="e">
        <f t="shared" si="809"/>
        <v>#DIV/0!</v>
      </c>
      <c r="BA1537">
        <f t="shared" si="810"/>
        <v>65</v>
      </c>
      <c r="BB1537" s="91" t="e">
        <f t="shared" si="811"/>
        <v>#DIV/0!</v>
      </c>
    </row>
    <row r="1538" spans="1:54">
      <c r="A1538" s="2" t="s">
        <v>1659</v>
      </c>
      <c r="B1538" s="7" t="s">
        <v>41481</v>
      </c>
      <c r="C1538" s="17">
        <f t="shared" ref="C1538:C1601" si="818">MROUND(A1538,0.1)+1+AN1538</f>
        <v>17</v>
      </c>
      <c r="D1538" s="28">
        <f t="shared" ref="D1538:D1601" si="819">MROUND(S1538,1)</f>
        <v>153</v>
      </c>
      <c r="E1538" s="8">
        <f t="shared" si="812"/>
        <v>7</v>
      </c>
      <c r="F1538" s="2" t="s">
        <v>6649</v>
      </c>
      <c r="G1538" s="54">
        <f t="shared" si="813"/>
        <v>16</v>
      </c>
      <c r="H1538" s="20">
        <f t="shared" si="814"/>
        <v>0.54014209999999996</v>
      </c>
      <c r="I1538" s="14" t="s">
        <v>16616</v>
      </c>
      <c r="J1538" s="14" t="s">
        <v>11635</v>
      </c>
      <c r="K1538" s="14" t="s">
        <v>21576</v>
      </c>
      <c r="L1538" s="14" t="s">
        <v>26537</v>
      </c>
      <c r="M1538" s="28">
        <f t="shared" si="815"/>
        <v>12.2</v>
      </c>
      <c r="N1538" s="46">
        <f t="shared" ref="N1538:N1601" si="820">MROUND(L1538,0.2)+5</f>
        <v>6.2</v>
      </c>
      <c r="O1538" s="17">
        <f t="shared" ref="O1538:P1601" si="821">MROUND(I1538,0.2)</f>
        <v>1.2000000000000002</v>
      </c>
      <c r="P1538" s="17">
        <f t="shared" si="821"/>
        <v>4.6000000000000005</v>
      </c>
      <c r="Q1538" s="124">
        <f t="shared" ref="Q1538:Q1601" si="822">IF(AN1538&gt;0,CEILING((1-H1538)*R1538,0.2),IF(MROUND((1-H1538)*R1538,0.2)&lt;0.2,MROUND((1-H1538)*R1538,0.2)+0.2, MROUND((1-H1538)*R1538,0.2)))</f>
        <v>0.4</v>
      </c>
      <c r="R1538" s="26">
        <f t="shared" ref="R1538:R1601" si="823">MROUND(K1538,0.2)</f>
        <v>1</v>
      </c>
      <c r="S1538" s="2" t="s">
        <v>31500</v>
      </c>
      <c r="T1538" s="2" t="s">
        <v>36479</v>
      </c>
      <c r="U1538" s="24">
        <f t="shared" ref="U1538:V1601" si="824">ROUNDUP(S1538+273,1)</f>
        <v>426.1</v>
      </c>
      <c r="V1538" s="66">
        <f t="shared" si="824"/>
        <v>389.3</v>
      </c>
      <c r="W1538" s="54">
        <f t="shared" ref="W1538:W1601" si="825">ROUNDUP(A1538/10,2)</f>
        <v>1.6</v>
      </c>
      <c r="X1538" s="143">
        <f t="shared" ref="X1538:X1601" si="826">U1538</f>
        <v>426.1</v>
      </c>
      <c r="Y1538" s="143">
        <f t="shared" ref="Y1538:Y1601" si="827">W1538/5+0.1</f>
        <v>0.42000000000000004</v>
      </c>
      <c r="AD1538">
        <v>152</v>
      </c>
      <c r="AE1538">
        <v>-1</v>
      </c>
      <c r="AF1538" s="10">
        <v>37.9</v>
      </c>
      <c r="AG1538" s="10">
        <v>58.12</v>
      </c>
      <c r="AH1538" s="10">
        <f t="shared" ref="AH1538:AH1601" si="828">((1.092*8.3144*(AE1538+273)*(LN(AF1538)-1.013)/(0.93-(AE1538+273)/(AD1538+273)))*((AD1538-T1538)/(AD1538-AE1538))^0.383)*1000/AG1538</f>
        <v>220196.26729549441</v>
      </c>
      <c r="AI1538" s="11">
        <f t="shared" si="816"/>
        <v>0</v>
      </c>
      <c r="AJ1538">
        <f t="shared" si="817"/>
        <v>0</v>
      </c>
      <c r="AK1538" t="e">
        <f t="shared" ref="AK1538:AK1601" si="829">0.07*AJ1538*AI1538/AC1538</f>
        <v>#DIV/0!</v>
      </c>
      <c r="AL1538">
        <f t="shared" ref="AL1538:AL1601" si="830">(1-H1538)*O1538*P1538*R1538</f>
        <v>2.5384156080000007</v>
      </c>
      <c r="AM1538" s="5">
        <f t="shared" ref="AM1538:AM1601" si="831">MROUND(A1538,0.1)/5</f>
        <v>3.2</v>
      </c>
      <c r="AN1538">
        <v>0</v>
      </c>
      <c r="AO1538" s="72">
        <f t="shared" ref="AO1538:AO1601" si="832">CEILING(R1538,0.2)</f>
        <v>1</v>
      </c>
      <c r="AP1538" s="72">
        <f t="shared" ref="AP1538:AP1601" si="833">Q1538</f>
        <v>0.4</v>
      </c>
      <c r="AQ1538" s="72">
        <f t="shared" ref="AQ1538:AQ1601" si="834">CEILING((1-H1538)*R1538,0.2)</f>
        <v>0.60000000000000009</v>
      </c>
      <c r="AR1538" s="71" t="e">
        <f t="shared" ref="AR1538:AR1601" si="835">AL1538+AK1538</f>
        <v>#DIV/0!</v>
      </c>
      <c r="BA1538">
        <f t="shared" ref="BA1538:BA1601" si="836">D1538</f>
        <v>153</v>
      </c>
      <c r="BB1538" s="91" t="e">
        <f t="shared" ref="BB1538:BB1601" si="837">AK1538/AL1538</f>
        <v>#DIV/0!</v>
      </c>
    </row>
    <row r="1539" spans="1:54">
      <c r="A1539" s="2" t="s">
        <v>1660</v>
      </c>
      <c r="B1539" s="7" t="s">
        <v>41482</v>
      </c>
      <c r="C1539" s="17">
        <f t="shared" si="818"/>
        <v>36.5</v>
      </c>
      <c r="D1539" s="28">
        <f t="shared" si="819"/>
        <v>217</v>
      </c>
      <c r="E1539" s="8">
        <f t="shared" ref="E1539:E1602" si="838">MROUND(SQRT(((P1539*O1539*Q1539)/MAX(O1539,P1539,Q1539)))*10,1)</f>
        <v>11</v>
      </c>
      <c r="F1539" s="2" t="s">
        <v>6650</v>
      </c>
      <c r="G1539" s="54">
        <f t="shared" ref="G1539:G1602" si="839">ROUNDUP(A1539,1)</f>
        <v>35.5</v>
      </c>
      <c r="H1539" s="20">
        <f t="shared" ref="H1539:H1602" si="840">F1539/100</f>
        <v>0.45560969999999995</v>
      </c>
      <c r="I1539" s="14" t="s">
        <v>16617</v>
      </c>
      <c r="J1539" s="14" t="s">
        <v>11636</v>
      </c>
      <c r="K1539" s="14" t="s">
        <v>21577</v>
      </c>
      <c r="L1539" s="14" t="s">
        <v>26538</v>
      </c>
      <c r="M1539" s="28">
        <f t="shared" ref="M1539:M1602" si="841">14.5-P1539/2</f>
        <v>10.3</v>
      </c>
      <c r="N1539" s="46">
        <f t="shared" si="820"/>
        <v>5.2</v>
      </c>
      <c r="O1539" s="17">
        <f t="shared" si="821"/>
        <v>0.8</v>
      </c>
      <c r="P1539" s="17">
        <f t="shared" si="821"/>
        <v>8.4</v>
      </c>
      <c r="Q1539" s="124">
        <f t="shared" si="822"/>
        <v>1.6</v>
      </c>
      <c r="R1539" s="26">
        <f t="shared" si="823"/>
        <v>3</v>
      </c>
      <c r="S1539" s="2" t="s">
        <v>31501</v>
      </c>
      <c r="T1539" s="2" t="s">
        <v>36480</v>
      </c>
      <c r="U1539" s="24">
        <f t="shared" si="824"/>
        <v>489.8</v>
      </c>
      <c r="V1539" s="66">
        <f t="shared" si="824"/>
        <v>332.5</v>
      </c>
      <c r="W1539" s="54">
        <f t="shared" si="825"/>
        <v>3.55</v>
      </c>
      <c r="X1539" s="143">
        <f t="shared" si="826"/>
        <v>489.8</v>
      </c>
      <c r="Y1539" s="143">
        <f t="shared" si="827"/>
        <v>0.80999999999999994</v>
      </c>
      <c r="AD1539">
        <v>152</v>
      </c>
      <c r="AE1539">
        <v>-1</v>
      </c>
      <c r="AF1539" s="10">
        <v>37.9</v>
      </c>
      <c r="AG1539" s="10">
        <v>58.12</v>
      </c>
      <c r="AH1539" s="10">
        <f t="shared" si="828"/>
        <v>316899.26461779099</v>
      </c>
      <c r="AI1539" s="11">
        <f t="shared" si="816"/>
        <v>0</v>
      </c>
      <c r="AJ1539">
        <f t="shared" si="817"/>
        <v>0</v>
      </c>
      <c r="AK1539" t="e">
        <f t="shared" si="829"/>
        <v>#DIV/0!</v>
      </c>
      <c r="AL1539">
        <f t="shared" si="830"/>
        <v>10.974908448000003</v>
      </c>
      <c r="AM1539" s="5">
        <f t="shared" si="831"/>
        <v>7.1</v>
      </c>
      <c r="AN1539">
        <v>0</v>
      </c>
      <c r="AO1539" s="72">
        <f t="shared" si="832"/>
        <v>3</v>
      </c>
      <c r="AP1539" s="72">
        <f t="shared" si="833"/>
        <v>1.6</v>
      </c>
      <c r="AQ1539" s="72">
        <f t="shared" si="834"/>
        <v>1.8</v>
      </c>
      <c r="AR1539" s="71" t="e">
        <f t="shared" si="835"/>
        <v>#DIV/0!</v>
      </c>
      <c r="BA1539">
        <f t="shared" si="836"/>
        <v>217</v>
      </c>
      <c r="BB1539" s="91" t="e">
        <f t="shared" si="837"/>
        <v>#DIV/0!</v>
      </c>
    </row>
    <row r="1540" spans="1:54">
      <c r="A1540" s="2" t="s">
        <v>1661</v>
      </c>
      <c r="B1540" s="7" t="s">
        <v>41483</v>
      </c>
      <c r="C1540" s="17">
        <f t="shared" si="818"/>
        <v>6.4</v>
      </c>
      <c r="D1540" s="28">
        <f t="shared" si="819"/>
        <v>164</v>
      </c>
      <c r="E1540" s="8">
        <f t="shared" si="838"/>
        <v>16</v>
      </c>
      <c r="F1540" s="2" t="s">
        <v>6651</v>
      </c>
      <c r="G1540" s="54">
        <f t="shared" si="839"/>
        <v>5.3999999999999995</v>
      </c>
      <c r="H1540" s="20">
        <f t="shared" si="840"/>
        <v>0.1798459</v>
      </c>
      <c r="I1540" s="14" t="s">
        <v>16618</v>
      </c>
      <c r="J1540" s="14" t="s">
        <v>11637</v>
      </c>
      <c r="K1540" s="14" t="s">
        <v>21578</v>
      </c>
      <c r="L1540" s="14" t="s">
        <v>26539</v>
      </c>
      <c r="M1540" s="28">
        <f t="shared" si="841"/>
        <v>10.7</v>
      </c>
      <c r="N1540" s="46">
        <f t="shared" si="820"/>
        <v>5.2</v>
      </c>
      <c r="O1540" s="17">
        <f t="shared" si="821"/>
        <v>2.6</v>
      </c>
      <c r="P1540" s="17">
        <f t="shared" si="821"/>
        <v>7.6000000000000005</v>
      </c>
      <c r="Q1540" s="124">
        <f t="shared" si="822"/>
        <v>1</v>
      </c>
      <c r="R1540" s="26">
        <f t="shared" si="823"/>
        <v>1.2000000000000002</v>
      </c>
      <c r="S1540" s="2" t="s">
        <v>31502</v>
      </c>
      <c r="T1540" s="2" t="s">
        <v>36481</v>
      </c>
      <c r="U1540" s="24">
        <f t="shared" si="824"/>
        <v>437.1</v>
      </c>
      <c r="V1540" s="66">
        <f t="shared" si="824"/>
        <v>371.8</v>
      </c>
      <c r="W1540" s="54">
        <f t="shared" si="825"/>
        <v>0.54</v>
      </c>
      <c r="X1540" s="143">
        <f t="shared" si="826"/>
        <v>437.1</v>
      </c>
      <c r="Y1540" s="143">
        <f t="shared" si="827"/>
        <v>0.20800000000000002</v>
      </c>
      <c r="AD1540">
        <v>152</v>
      </c>
      <c r="AE1540">
        <v>-1</v>
      </c>
      <c r="AF1540" s="10">
        <v>37.9</v>
      </c>
      <c r="AG1540" s="10">
        <v>58.12</v>
      </c>
      <c r="AH1540" s="10">
        <f t="shared" si="828"/>
        <v>256487.48726211375</v>
      </c>
      <c r="AI1540" s="11">
        <f t="shared" si="816"/>
        <v>0</v>
      </c>
      <c r="AJ1540">
        <f t="shared" si="817"/>
        <v>0</v>
      </c>
      <c r="AK1540" t="e">
        <f t="shared" si="829"/>
        <v>#DIV/0!</v>
      </c>
      <c r="AL1540">
        <f t="shared" si="830"/>
        <v>19.447494019200004</v>
      </c>
      <c r="AM1540" s="5">
        <f t="shared" si="831"/>
        <v>1.08</v>
      </c>
      <c r="AN1540">
        <v>0</v>
      </c>
      <c r="AO1540" s="72">
        <f t="shared" si="832"/>
        <v>1.2000000000000002</v>
      </c>
      <c r="AP1540" s="72">
        <f t="shared" si="833"/>
        <v>1</v>
      </c>
      <c r="AQ1540" s="72">
        <f t="shared" si="834"/>
        <v>1</v>
      </c>
      <c r="AR1540" s="71" t="e">
        <f t="shared" si="835"/>
        <v>#DIV/0!</v>
      </c>
      <c r="BA1540">
        <f t="shared" si="836"/>
        <v>164</v>
      </c>
      <c r="BB1540" s="91" t="e">
        <f t="shared" si="837"/>
        <v>#DIV/0!</v>
      </c>
    </row>
    <row r="1541" spans="1:54">
      <c r="A1541" s="2" t="s">
        <v>1662</v>
      </c>
      <c r="B1541" s="7" t="s">
        <v>41484</v>
      </c>
      <c r="C1541" s="17">
        <f t="shared" si="818"/>
        <v>27.6</v>
      </c>
      <c r="D1541" s="28">
        <f t="shared" si="819"/>
        <v>242</v>
      </c>
      <c r="E1541" s="8">
        <f t="shared" si="838"/>
        <v>9</v>
      </c>
      <c r="F1541" s="2" t="s">
        <v>6652</v>
      </c>
      <c r="G1541" s="54">
        <f t="shared" si="839"/>
        <v>26.700000000000003</v>
      </c>
      <c r="H1541" s="20">
        <f t="shared" si="840"/>
        <v>0.10443300000000001</v>
      </c>
      <c r="I1541" s="14" t="s">
        <v>16619</v>
      </c>
      <c r="J1541" s="14" t="s">
        <v>11638</v>
      </c>
      <c r="K1541" s="14" t="s">
        <v>21579</v>
      </c>
      <c r="L1541" s="14" t="s">
        <v>26540</v>
      </c>
      <c r="M1541" s="28">
        <f t="shared" si="841"/>
        <v>9.6</v>
      </c>
      <c r="N1541" s="46">
        <f t="shared" si="820"/>
        <v>6.2</v>
      </c>
      <c r="O1541" s="17">
        <f t="shared" si="821"/>
        <v>1</v>
      </c>
      <c r="P1541" s="17">
        <f t="shared" si="821"/>
        <v>9.8000000000000007</v>
      </c>
      <c r="Q1541" s="124">
        <f t="shared" si="822"/>
        <v>0.8</v>
      </c>
      <c r="R1541" s="26">
        <f t="shared" si="823"/>
        <v>1</v>
      </c>
      <c r="S1541" s="2" t="s">
        <v>31503</v>
      </c>
      <c r="T1541" s="2" t="s">
        <v>36482</v>
      </c>
      <c r="U1541" s="24">
        <f t="shared" si="824"/>
        <v>514.70000000000005</v>
      </c>
      <c r="V1541" s="66">
        <f t="shared" si="824"/>
        <v>327.60000000000002</v>
      </c>
      <c r="W1541" s="54">
        <f t="shared" si="825"/>
        <v>2.67</v>
      </c>
      <c r="X1541" s="143">
        <f t="shared" si="826"/>
        <v>514.70000000000005</v>
      </c>
      <c r="Y1541" s="143">
        <f t="shared" si="827"/>
        <v>0.63400000000000001</v>
      </c>
      <c r="AD1541">
        <v>152</v>
      </c>
      <c r="AE1541">
        <v>-1</v>
      </c>
      <c r="AF1541" s="10">
        <v>37.9</v>
      </c>
      <c r="AG1541" s="10">
        <v>58.12</v>
      </c>
      <c r="AH1541" s="10">
        <f t="shared" si="828"/>
        <v>323244.84754050837</v>
      </c>
      <c r="AI1541" s="11">
        <f t="shared" si="816"/>
        <v>0</v>
      </c>
      <c r="AJ1541">
        <f t="shared" si="817"/>
        <v>0</v>
      </c>
      <c r="AK1541" t="e">
        <f t="shared" si="829"/>
        <v>#DIV/0!</v>
      </c>
      <c r="AL1541">
        <f t="shared" si="830"/>
        <v>8.776556600000001</v>
      </c>
      <c r="AM1541" s="5">
        <f t="shared" si="831"/>
        <v>5.32</v>
      </c>
      <c r="AN1541">
        <v>0</v>
      </c>
      <c r="AO1541" s="72">
        <f t="shared" si="832"/>
        <v>1</v>
      </c>
      <c r="AP1541" s="72">
        <f t="shared" si="833"/>
        <v>0.8</v>
      </c>
      <c r="AQ1541" s="72">
        <f t="shared" si="834"/>
        <v>1</v>
      </c>
      <c r="AR1541" s="71" t="e">
        <f t="shared" si="835"/>
        <v>#DIV/0!</v>
      </c>
      <c r="BA1541">
        <f t="shared" si="836"/>
        <v>242</v>
      </c>
      <c r="BB1541" s="91" t="e">
        <f t="shared" si="837"/>
        <v>#DIV/0!</v>
      </c>
    </row>
    <row r="1542" spans="1:54">
      <c r="A1542" s="2" t="s">
        <v>1663</v>
      </c>
      <c r="B1542" s="7" t="s">
        <v>41485</v>
      </c>
      <c r="C1542" s="17">
        <f t="shared" si="818"/>
        <v>36</v>
      </c>
      <c r="D1542" s="28">
        <f t="shared" si="819"/>
        <v>256</v>
      </c>
      <c r="E1542" s="8">
        <f t="shared" si="838"/>
        <v>17</v>
      </c>
      <c r="F1542" s="2" t="s">
        <v>6653</v>
      </c>
      <c r="G1542" s="54">
        <f t="shared" si="839"/>
        <v>35.1</v>
      </c>
      <c r="H1542" s="20">
        <f t="shared" si="840"/>
        <v>0.62228360000000005</v>
      </c>
      <c r="I1542" s="14" t="s">
        <v>16620</v>
      </c>
      <c r="J1542" s="14" t="s">
        <v>11639</v>
      </c>
      <c r="K1542" s="14" t="s">
        <v>21580</v>
      </c>
      <c r="L1542" s="14" t="s">
        <v>26541</v>
      </c>
      <c r="M1542" s="28">
        <f t="shared" si="841"/>
        <v>11.7</v>
      </c>
      <c r="N1542" s="46">
        <f t="shared" si="820"/>
        <v>5.8</v>
      </c>
      <c r="O1542" s="17">
        <f t="shared" si="821"/>
        <v>2.8000000000000003</v>
      </c>
      <c r="P1542" s="17">
        <f t="shared" si="821"/>
        <v>5.6000000000000005</v>
      </c>
      <c r="Q1542" s="124">
        <f t="shared" si="822"/>
        <v>1</v>
      </c>
      <c r="R1542" s="26">
        <f t="shared" si="823"/>
        <v>2.4000000000000004</v>
      </c>
      <c r="S1542" s="2" t="s">
        <v>31504</v>
      </c>
      <c r="T1542" s="2" t="s">
        <v>36483</v>
      </c>
      <c r="U1542" s="24">
        <f t="shared" si="824"/>
        <v>529.30000000000007</v>
      </c>
      <c r="V1542" s="66">
        <f t="shared" si="824"/>
        <v>418.5</v>
      </c>
      <c r="W1542" s="54">
        <f t="shared" si="825"/>
        <v>3.51</v>
      </c>
      <c r="X1542" s="143">
        <f t="shared" si="826"/>
        <v>529.30000000000007</v>
      </c>
      <c r="Y1542" s="143">
        <f t="shared" si="827"/>
        <v>0.80199999999999994</v>
      </c>
      <c r="AD1542">
        <v>152</v>
      </c>
      <c r="AE1542">
        <v>-1</v>
      </c>
      <c r="AF1542" s="10">
        <v>37.9</v>
      </c>
      <c r="AG1542" s="10">
        <v>58.12</v>
      </c>
      <c r="AH1542" s="10">
        <f t="shared" si="828"/>
        <v>114838.30199520111</v>
      </c>
      <c r="AI1542" s="11">
        <f t="shared" si="816"/>
        <v>0</v>
      </c>
      <c r="AJ1542">
        <f t="shared" si="817"/>
        <v>0</v>
      </c>
      <c r="AK1542" t="e">
        <f t="shared" si="829"/>
        <v>#DIV/0!</v>
      </c>
      <c r="AL1542">
        <f t="shared" si="830"/>
        <v>14.214223564800003</v>
      </c>
      <c r="AM1542" s="5">
        <f t="shared" si="831"/>
        <v>7</v>
      </c>
      <c r="AN1542">
        <v>0</v>
      </c>
      <c r="AO1542" s="72">
        <f t="shared" si="832"/>
        <v>2.4000000000000004</v>
      </c>
      <c r="AP1542" s="72">
        <f t="shared" si="833"/>
        <v>1</v>
      </c>
      <c r="AQ1542" s="72">
        <f t="shared" si="834"/>
        <v>1</v>
      </c>
      <c r="AR1542" s="71" t="e">
        <f t="shared" si="835"/>
        <v>#DIV/0!</v>
      </c>
      <c r="BA1542">
        <f t="shared" si="836"/>
        <v>256</v>
      </c>
      <c r="BB1542" s="91" t="e">
        <f t="shared" si="837"/>
        <v>#DIV/0!</v>
      </c>
    </row>
    <row r="1543" spans="1:54">
      <c r="A1543" s="2" t="s">
        <v>1664</v>
      </c>
      <c r="B1543" s="7" t="s">
        <v>41486</v>
      </c>
      <c r="C1543" s="17">
        <f t="shared" si="818"/>
        <v>11.100000000000001</v>
      </c>
      <c r="D1543" s="28">
        <f t="shared" si="819"/>
        <v>64</v>
      </c>
      <c r="E1543" s="8">
        <f t="shared" si="838"/>
        <v>3</v>
      </c>
      <c r="F1543" s="2" t="s">
        <v>6654</v>
      </c>
      <c r="G1543" s="54">
        <f t="shared" si="839"/>
        <v>10.1</v>
      </c>
      <c r="H1543" s="20">
        <f t="shared" si="840"/>
        <v>0.88266670000000003</v>
      </c>
      <c r="I1543" s="14" t="s">
        <v>16621</v>
      </c>
      <c r="J1543" s="14" t="s">
        <v>11640</v>
      </c>
      <c r="K1543" s="14" t="s">
        <v>21581</v>
      </c>
      <c r="L1543" s="14" t="s">
        <v>26542</v>
      </c>
      <c r="M1543" s="28">
        <f t="shared" si="841"/>
        <v>9.8000000000000007</v>
      </c>
      <c r="N1543" s="46">
        <f t="shared" si="820"/>
        <v>7</v>
      </c>
      <c r="O1543" s="17">
        <f t="shared" si="821"/>
        <v>0.4</v>
      </c>
      <c r="P1543" s="17">
        <f t="shared" si="821"/>
        <v>9.4</v>
      </c>
      <c r="Q1543" s="124">
        <f t="shared" si="822"/>
        <v>0.2</v>
      </c>
      <c r="R1543" s="26">
        <f t="shared" si="823"/>
        <v>1</v>
      </c>
      <c r="S1543" s="2" t="s">
        <v>31505</v>
      </c>
      <c r="T1543" s="2" t="s">
        <v>36484</v>
      </c>
      <c r="U1543" s="24">
        <f t="shared" si="824"/>
        <v>337</v>
      </c>
      <c r="V1543" s="66">
        <f t="shared" si="824"/>
        <v>408</v>
      </c>
      <c r="W1543" s="54">
        <f t="shared" si="825"/>
        <v>1.01</v>
      </c>
      <c r="X1543" s="143">
        <f t="shared" si="826"/>
        <v>337</v>
      </c>
      <c r="Y1543" s="143">
        <f t="shared" si="827"/>
        <v>0.30200000000000005</v>
      </c>
      <c r="AD1543">
        <v>152</v>
      </c>
      <c r="AE1543">
        <v>-1</v>
      </c>
      <c r="AF1543" s="10">
        <v>37.9</v>
      </c>
      <c r="AG1543" s="10">
        <v>58.12</v>
      </c>
      <c r="AH1543" s="10">
        <f t="shared" si="828"/>
        <v>165945.60769691088</v>
      </c>
      <c r="AI1543" s="11">
        <f t="shared" si="816"/>
        <v>0</v>
      </c>
      <c r="AJ1543">
        <f t="shared" si="817"/>
        <v>0</v>
      </c>
      <c r="AK1543" t="e">
        <f t="shared" si="829"/>
        <v>#DIV/0!</v>
      </c>
      <c r="AL1543">
        <f t="shared" si="830"/>
        <v>0.44117320799999998</v>
      </c>
      <c r="AM1543" s="5">
        <f t="shared" si="831"/>
        <v>2.0200000000000005</v>
      </c>
      <c r="AN1543">
        <v>0</v>
      </c>
      <c r="AO1543" s="72">
        <f t="shared" si="832"/>
        <v>1</v>
      </c>
      <c r="AP1543" s="72">
        <f t="shared" si="833"/>
        <v>0.2</v>
      </c>
      <c r="AQ1543" s="72">
        <f t="shared" si="834"/>
        <v>0.2</v>
      </c>
      <c r="AR1543" s="71" t="e">
        <f t="shared" si="835"/>
        <v>#DIV/0!</v>
      </c>
      <c r="BA1543">
        <f t="shared" si="836"/>
        <v>64</v>
      </c>
      <c r="BB1543" s="91" t="e">
        <f t="shared" si="837"/>
        <v>#DIV/0!</v>
      </c>
    </row>
    <row r="1544" spans="1:54">
      <c r="A1544" s="2" t="s">
        <v>1665</v>
      </c>
      <c r="B1544" s="7" t="s">
        <v>41487</v>
      </c>
      <c r="C1544" s="17">
        <f t="shared" si="818"/>
        <v>18.7</v>
      </c>
      <c r="D1544" s="28">
        <f t="shared" si="819"/>
        <v>95</v>
      </c>
      <c r="E1544" s="8">
        <f t="shared" si="838"/>
        <v>4</v>
      </c>
      <c r="F1544" s="2" t="s">
        <v>6655</v>
      </c>
      <c r="G1544" s="54">
        <f t="shared" si="839"/>
        <v>17.700000000000003</v>
      </c>
      <c r="H1544" s="20">
        <f t="shared" si="840"/>
        <v>0.68134820000000007</v>
      </c>
      <c r="I1544" s="14" t="s">
        <v>16622</v>
      </c>
      <c r="J1544" s="14" t="s">
        <v>11641</v>
      </c>
      <c r="K1544" s="14" t="s">
        <v>21582</v>
      </c>
      <c r="L1544" s="14" t="s">
        <v>26543</v>
      </c>
      <c r="M1544" s="28">
        <f t="shared" si="841"/>
        <v>14</v>
      </c>
      <c r="N1544" s="46">
        <f t="shared" si="820"/>
        <v>5.2</v>
      </c>
      <c r="O1544" s="17">
        <f t="shared" si="821"/>
        <v>2.8000000000000003</v>
      </c>
      <c r="P1544" s="17">
        <f t="shared" si="821"/>
        <v>1</v>
      </c>
      <c r="Q1544" s="124">
        <f t="shared" si="822"/>
        <v>0.2</v>
      </c>
      <c r="R1544" s="26">
        <f t="shared" si="823"/>
        <v>0.60000000000000009</v>
      </c>
      <c r="S1544" s="2" t="s">
        <v>31506</v>
      </c>
      <c r="T1544" s="2" t="s">
        <v>36485</v>
      </c>
      <c r="U1544" s="24">
        <f t="shared" si="824"/>
        <v>368</v>
      </c>
      <c r="V1544" s="66">
        <f t="shared" si="824"/>
        <v>382.8</v>
      </c>
      <c r="W1544" s="54">
        <f t="shared" si="825"/>
        <v>1.77</v>
      </c>
      <c r="X1544" s="143">
        <f t="shared" si="826"/>
        <v>368</v>
      </c>
      <c r="Y1544" s="143">
        <f t="shared" si="827"/>
        <v>0.45399999999999996</v>
      </c>
      <c r="AD1544">
        <v>152</v>
      </c>
      <c r="AE1544">
        <v>-1</v>
      </c>
      <c r="AF1544" s="10">
        <v>37.9</v>
      </c>
      <c r="AG1544" s="10">
        <v>58.12</v>
      </c>
      <c r="AH1544" s="10">
        <f t="shared" si="828"/>
        <v>234603.50512661733</v>
      </c>
      <c r="AI1544" s="11">
        <f t="shared" si="816"/>
        <v>0</v>
      </c>
      <c r="AJ1544">
        <f t="shared" si="817"/>
        <v>0</v>
      </c>
      <c r="AK1544" t="e">
        <f t="shared" si="829"/>
        <v>#DIV/0!</v>
      </c>
      <c r="AL1544">
        <f t="shared" si="830"/>
        <v>0.53533502399999999</v>
      </c>
      <c r="AM1544" s="5">
        <f t="shared" si="831"/>
        <v>3.54</v>
      </c>
      <c r="AN1544">
        <v>0</v>
      </c>
      <c r="AO1544" s="72">
        <f t="shared" si="832"/>
        <v>0.60000000000000009</v>
      </c>
      <c r="AP1544" s="72">
        <f t="shared" si="833"/>
        <v>0.2</v>
      </c>
      <c r="AQ1544" s="72">
        <f t="shared" si="834"/>
        <v>0.2</v>
      </c>
      <c r="AR1544" s="71" t="e">
        <f t="shared" si="835"/>
        <v>#DIV/0!</v>
      </c>
      <c r="BA1544">
        <f t="shared" si="836"/>
        <v>95</v>
      </c>
      <c r="BB1544" s="91" t="e">
        <f t="shared" si="837"/>
        <v>#DIV/0!</v>
      </c>
    </row>
    <row r="1545" spans="1:54">
      <c r="A1545" s="2" t="s">
        <v>1666</v>
      </c>
      <c r="B1545" s="7" t="s">
        <v>41488</v>
      </c>
      <c r="C1545" s="17">
        <f t="shared" si="818"/>
        <v>14.100000000000001</v>
      </c>
      <c r="D1545" s="28">
        <f t="shared" si="819"/>
        <v>250</v>
      </c>
      <c r="E1545" s="8">
        <f t="shared" si="838"/>
        <v>17</v>
      </c>
      <c r="F1545" s="2" t="s">
        <v>6656</v>
      </c>
      <c r="G1545" s="54">
        <f t="shared" si="839"/>
        <v>13.2</v>
      </c>
      <c r="H1545" s="20">
        <f t="shared" si="840"/>
        <v>0.28526770000000001</v>
      </c>
      <c r="I1545" s="14" t="s">
        <v>16623</v>
      </c>
      <c r="J1545" s="14" t="s">
        <v>11642</v>
      </c>
      <c r="K1545" s="14" t="s">
        <v>21583</v>
      </c>
      <c r="L1545" s="14" t="s">
        <v>26544</v>
      </c>
      <c r="M1545" s="28">
        <f t="shared" si="841"/>
        <v>12.4</v>
      </c>
      <c r="N1545" s="46">
        <f t="shared" si="820"/>
        <v>6</v>
      </c>
      <c r="O1545" s="17">
        <f t="shared" si="821"/>
        <v>2</v>
      </c>
      <c r="P1545" s="17">
        <f t="shared" si="821"/>
        <v>4.2</v>
      </c>
      <c r="Q1545" s="124">
        <f t="shared" si="822"/>
        <v>1.4000000000000001</v>
      </c>
      <c r="R1545" s="26">
        <f t="shared" si="823"/>
        <v>2</v>
      </c>
      <c r="S1545" s="2" t="s">
        <v>31507</v>
      </c>
      <c r="T1545" s="2" t="s">
        <v>36486</v>
      </c>
      <c r="U1545" s="24">
        <f t="shared" si="824"/>
        <v>522.9</v>
      </c>
      <c r="V1545" s="66">
        <f t="shared" si="824"/>
        <v>304.70000000000005</v>
      </c>
      <c r="W1545" s="54">
        <f t="shared" si="825"/>
        <v>1.32</v>
      </c>
      <c r="X1545" s="143">
        <f t="shared" si="826"/>
        <v>522.9</v>
      </c>
      <c r="Y1545" s="143">
        <f t="shared" si="827"/>
        <v>0.36399999999999999</v>
      </c>
      <c r="AD1545">
        <v>152</v>
      </c>
      <c r="AE1545">
        <v>-1</v>
      </c>
      <c r="AF1545" s="10">
        <v>37.9</v>
      </c>
      <c r="AG1545" s="10">
        <v>58.12</v>
      </c>
      <c r="AH1545" s="10">
        <f t="shared" si="828"/>
        <v>350423.7893292965</v>
      </c>
      <c r="AI1545" s="11">
        <f t="shared" si="816"/>
        <v>0</v>
      </c>
      <c r="AJ1545">
        <f t="shared" si="817"/>
        <v>0</v>
      </c>
      <c r="AK1545" t="e">
        <f t="shared" si="829"/>
        <v>#DIV/0!</v>
      </c>
      <c r="AL1545">
        <f t="shared" si="830"/>
        <v>12.00750264</v>
      </c>
      <c r="AM1545" s="5">
        <f t="shared" si="831"/>
        <v>2.62</v>
      </c>
      <c r="AN1545">
        <v>0</v>
      </c>
      <c r="AO1545" s="72">
        <f t="shared" si="832"/>
        <v>2</v>
      </c>
      <c r="AP1545" s="72">
        <f t="shared" si="833"/>
        <v>1.4000000000000001</v>
      </c>
      <c r="AQ1545" s="72">
        <f t="shared" si="834"/>
        <v>1.6</v>
      </c>
      <c r="AR1545" s="71" t="e">
        <f t="shared" si="835"/>
        <v>#DIV/0!</v>
      </c>
      <c r="BA1545">
        <f t="shared" si="836"/>
        <v>250</v>
      </c>
      <c r="BB1545" s="91" t="e">
        <f t="shared" si="837"/>
        <v>#DIV/0!</v>
      </c>
    </row>
    <row r="1546" spans="1:54">
      <c r="A1546" s="2" t="s">
        <v>1667</v>
      </c>
      <c r="B1546" s="7" t="s">
        <v>41489</v>
      </c>
      <c r="C1546" s="17">
        <f t="shared" si="818"/>
        <v>16.600000000000001</v>
      </c>
      <c r="D1546" s="28">
        <f t="shared" si="819"/>
        <v>204</v>
      </c>
      <c r="E1546" s="8">
        <f t="shared" si="838"/>
        <v>13</v>
      </c>
      <c r="F1546" s="2" t="s">
        <v>6657</v>
      </c>
      <c r="G1546" s="54">
        <f t="shared" si="839"/>
        <v>15.6</v>
      </c>
      <c r="H1546" s="20">
        <f t="shared" si="840"/>
        <v>0.26908880000000002</v>
      </c>
      <c r="I1546" s="14" t="s">
        <v>16624</v>
      </c>
      <c r="J1546" s="14" t="s">
        <v>11643</v>
      </c>
      <c r="K1546" s="14" t="s">
        <v>21584</v>
      </c>
      <c r="L1546" s="14" t="s">
        <v>26545</v>
      </c>
      <c r="M1546" s="28">
        <f t="shared" si="841"/>
        <v>14.1</v>
      </c>
      <c r="N1546" s="46">
        <f t="shared" si="820"/>
        <v>5.2</v>
      </c>
      <c r="O1546" s="17">
        <f t="shared" si="821"/>
        <v>2</v>
      </c>
      <c r="P1546" s="17">
        <f t="shared" si="821"/>
        <v>0.8</v>
      </c>
      <c r="Q1546" s="124">
        <f t="shared" si="822"/>
        <v>2</v>
      </c>
      <c r="R1546" s="26">
        <f t="shared" si="823"/>
        <v>2.8000000000000003</v>
      </c>
      <c r="S1546" s="2" t="s">
        <v>31508</v>
      </c>
      <c r="T1546" s="2" t="s">
        <v>36487</v>
      </c>
      <c r="U1546" s="24">
        <f t="shared" si="824"/>
        <v>477.1</v>
      </c>
      <c r="V1546" s="66">
        <f t="shared" si="824"/>
        <v>396.3</v>
      </c>
      <c r="W1546" s="54">
        <f t="shared" si="825"/>
        <v>1.56</v>
      </c>
      <c r="X1546" s="143">
        <f t="shared" si="826"/>
        <v>477.1</v>
      </c>
      <c r="Y1546" s="143">
        <f t="shared" si="827"/>
        <v>0.41200000000000003</v>
      </c>
      <c r="AD1546">
        <v>152</v>
      </c>
      <c r="AE1546">
        <v>-1</v>
      </c>
      <c r="AF1546" s="10">
        <v>37.9</v>
      </c>
      <c r="AG1546" s="10">
        <v>58.12</v>
      </c>
      <c r="AH1546" s="10">
        <f t="shared" si="828"/>
        <v>202452.87986918696</v>
      </c>
      <c r="AI1546" s="11">
        <f t="shared" si="816"/>
        <v>0</v>
      </c>
      <c r="AJ1546">
        <f t="shared" si="817"/>
        <v>0</v>
      </c>
      <c r="AK1546" t="e">
        <f t="shared" si="829"/>
        <v>#DIV/0!</v>
      </c>
      <c r="AL1546">
        <f t="shared" si="830"/>
        <v>3.2744821760000002</v>
      </c>
      <c r="AM1546" s="5">
        <f t="shared" si="831"/>
        <v>3.12</v>
      </c>
      <c r="AN1546">
        <v>0</v>
      </c>
      <c r="AO1546" s="72">
        <f t="shared" si="832"/>
        <v>2.8000000000000003</v>
      </c>
      <c r="AP1546" s="72">
        <f t="shared" si="833"/>
        <v>2</v>
      </c>
      <c r="AQ1546" s="72">
        <f t="shared" si="834"/>
        <v>2.2000000000000002</v>
      </c>
      <c r="AR1546" s="71" t="e">
        <f t="shared" si="835"/>
        <v>#DIV/0!</v>
      </c>
      <c r="BA1546">
        <f t="shared" si="836"/>
        <v>204</v>
      </c>
      <c r="BB1546" s="91" t="e">
        <f t="shared" si="837"/>
        <v>#DIV/0!</v>
      </c>
    </row>
    <row r="1547" spans="1:54">
      <c r="A1547" s="2" t="s">
        <v>1668</v>
      </c>
      <c r="B1547" s="7" t="s">
        <v>41490</v>
      </c>
      <c r="C1547" s="17">
        <f t="shared" si="818"/>
        <v>19.100000000000001</v>
      </c>
      <c r="D1547" s="28">
        <f t="shared" si="819"/>
        <v>160</v>
      </c>
      <c r="E1547" s="8">
        <f t="shared" si="838"/>
        <v>5</v>
      </c>
      <c r="F1547" s="2" t="s">
        <v>6658</v>
      </c>
      <c r="G1547" s="54">
        <f t="shared" si="839"/>
        <v>18.100000000000001</v>
      </c>
      <c r="H1547" s="20">
        <f t="shared" si="840"/>
        <v>0.87455609999999995</v>
      </c>
      <c r="I1547" s="14" t="s">
        <v>16625</v>
      </c>
      <c r="J1547" s="14" t="s">
        <v>11644</v>
      </c>
      <c r="K1547" s="14" t="s">
        <v>21585</v>
      </c>
      <c r="L1547" s="14" t="s">
        <v>26546</v>
      </c>
      <c r="M1547" s="28">
        <f t="shared" si="841"/>
        <v>12.2</v>
      </c>
      <c r="N1547" s="46">
        <f t="shared" si="820"/>
        <v>5.6</v>
      </c>
      <c r="O1547" s="17">
        <f t="shared" si="821"/>
        <v>1.2000000000000002</v>
      </c>
      <c r="P1547" s="17">
        <f t="shared" si="821"/>
        <v>4.6000000000000005</v>
      </c>
      <c r="Q1547" s="124">
        <f t="shared" si="822"/>
        <v>0.2</v>
      </c>
      <c r="R1547" s="26">
        <f t="shared" si="823"/>
        <v>0.60000000000000009</v>
      </c>
      <c r="S1547" s="2" t="s">
        <v>31509</v>
      </c>
      <c r="T1547" s="2" t="s">
        <v>36488</v>
      </c>
      <c r="U1547" s="24">
        <f t="shared" si="824"/>
        <v>433.3</v>
      </c>
      <c r="V1547" s="66">
        <f t="shared" si="824"/>
        <v>355.3</v>
      </c>
      <c r="W1547" s="54">
        <f t="shared" si="825"/>
        <v>1.81</v>
      </c>
      <c r="X1547" s="143">
        <f t="shared" si="826"/>
        <v>433.3</v>
      </c>
      <c r="Y1547" s="143">
        <f t="shared" si="827"/>
        <v>0.46199999999999997</v>
      </c>
      <c r="AD1547">
        <v>152</v>
      </c>
      <c r="AE1547">
        <v>-1</v>
      </c>
      <c r="AF1547" s="10">
        <v>37.9</v>
      </c>
      <c r="AG1547" s="10">
        <v>58.12</v>
      </c>
      <c r="AH1547" s="10">
        <f t="shared" si="828"/>
        <v>284349.45247358788</v>
      </c>
      <c r="AI1547" s="11">
        <f t="shared" si="816"/>
        <v>0</v>
      </c>
      <c r="AJ1547">
        <f t="shared" si="817"/>
        <v>0</v>
      </c>
      <c r="AK1547" t="e">
        <f t="shared" si="829"/>
        <v>#DIV/0!</v>
      </c>
      <c r="AL1547">
        <f t="shared" si="830"/>
        <v>0.41547019680000036</v>
      </c>
      <c r="AM1547" s="5">
        <f t="shared" si="831"/>
        <v>3.62</v>
      </c>
      <c r="AN1547">
        <v>0</v>
      </c>
      <c r="AO1547" s="72">
        <f t="shared" si="832"/>
        <v>0.60000000000000009</v>
      </c>
      <c r="AP1547" s="72">
        <f t="shared" si="833"/>
        <v>0.2</v>
      </c>
      <c r="AQ1547" s="72">
        <f t="shared" si="834"/>
        <v>0.2</v>
      </c>
      <c r="AR1547" s="71" t="e">
        <f t="shared" si="835"/>
        <v>#DIV/0!</v>
      </c>
      <c r="BA1547">
        <f t="shared" si="836"/>
        <v>160</v>
      </c>
      <c r="BB1547" s="91" t="e">
        <f t="shared" si="837"/>
        <v>#DIV/0!</v>
      </c>
    </row>
    <row r="1548" spans="1:54">
      <c r="A1548" s="2" t="s">
        <v>1669</v>
      </c>
      <c r="B1548" s="7" t="s">
        <v>41491</v>
      </c>
      <c r="C1548" s="17">
        <f t="shared" si="818"/>
        <v>35.9</v>
      </c>
      <c r="D1548" s="28">
        <f t="shared" si="819"/>
        <v>236</v>
      </c>
      <c r="E1548" s="8">
        <f t="shared" si="838"/>
        <v>6</v>
      </c>
      <c r="F1548" s="2" t="s">
        <v>6659</v>
      </c>
      <c r="G1548" s="54">
        <f t="shared" si="839"/>
        <v>34.9</v>
      </c>
      <c r="H1548" s="20">
        <f t="shared" si="840"/>
        <v>0.77308350000000003</v>
      </c>
      <c r="I1548" s="14" t="s">
        <v>16626</v>
      </c>
      <c r="J1548" s="14" t="s">
        <v>11645</v>
      </c>
      <c r="K1548" s="14" t="s">
        <v>21586</v>
      </c>
      <c r="L1548" s="14" t="s">
        <v>26547</v>
      </c>
      <c r="M1548" s="28">
        <f t="shared" si="841"/>
        <v>12.2</v>
      </c>
      <c r="N1548" s="46">
        <f t="shared" si="820"/>
        <v>6.4</v>
      </c>
      <c r="O1548" s="17">
        <f t="shared" si="821"/>
        <v>0.8</v>
      </c>
      <c r="P1548" s="17">
        <f t="shared" si="821"/>
        <v>4.6000000000000005</v>
      </c>
      <c r="Q1548" s="124">
        <f t="shared" si="822"/>
        <v>0.4</v>
      </c>
      <c r="R1548" s="26">
        <f t="shared" si="823"/>
        <v>2</v>
      </c>
      <c r="S1548" s="2" t="s">
        <v>31510</v>
      </c>
      <c r="T1548" s="2" t="s">
        <v>36489</v>
      </c>
      <c r="U1548" s="24">
        <f t="shared" si="824"/>
        <v>509.40000000000003</v>
      </c>
      <c r="V1548" s="66">
        <f t="shared" si="824"/>
        <v>390</v>
      </c>
      <c r="W1548" s="54">
        <f t="shared" si="825"/>
        <v>3.4899999999999998</v>
      </c>
      <c r="X1548" s="143">
        <f t="shared" si="826"/>
        <v>509.40000000000003</v>
      </c>
      <c r="Y1548" s="143">
        <f t="shared" si="827"/>
        <v>0.79799999999999993</v>
      </c>
      <c r="AD1548">
        <v>152</v>
      </c>
      <c r="AE1548">
        <v>-1</v>
      </c>
      <c r="AF1548" s="10">
        <v>37.9</v>
      </c>
      <c r="AG1548" s="10">
        <v>58.12</v>
      </c>
      <c r="AH1548" s="10">
        <f t="shared" si="828"/>
        <v>218478.060666253</v>
      </c>
      <c r="AI1548" s="11">
        <f t="shared" si="816"/>
        <v>0</v>
      </c>
      <c r="AJ1548">
        <f t="shared" si="817"/>
        <v>0</v>
      </c>
      <c r="AK1548" t="e">
        <f t="shared" si="829"/>
        <v>#DIV/0!</v>
      </c>
      <c r="AL1548">
        <f t="shared" si="830"/>
        <v>1.6701054399999999</v>
      </c>
      <c r="AM1548" s="5">
        <f t="shared" si="831"/>
        <v>6.9799999999999995</v>
      </c>
      <c r="AN1548">
        <v>0</v>
      </c>
      <c r="AO1548" s="72">
        <f t="shared" si="832"/>
        <v>2</v>
      </c>
      <c r="AP1548" s="72">
        <f t="shared" si="833"/>
        <v>0.4</v>
      </c>
      <c r="AQ1548" s="72">
        <f t="shared" si="834"/>
        <v>0.60000000000000009</v>
      </c>
      <c r="AR1548" s="71" t="e">
        <f t="shared" si="835"/>
        <v>#DIV/0!</v>
      </c>
      <c r="BA1548">
        <f t="shared" si="836"/>
        <v>236</v>
      </c>
      <c r="BB1548" s="91" t="e">
        <f t="shared" si="837"/>
        <v>#DIV/0!</v>
      </c>
    </row>
    <row r="1549" spans="1:54">
      <c r="A1549" s="2" t="s">
        <v>1670</v>
      </c>
      <c r="B1549" s="7" t="s">
        <v>41492</v>
      </c>
      <c r="C1549" s="17">
        <f t="shared" si="818"/>
        <v>15.8</v>
      </c>
      <c r="D1549" s="28">
        <f t="shared" si="819"/>
        <v>145</v>
      </c>
      <c r="E1549" s="8">
        <f t="shared" si="838"/>
        <v>12</v>
      </c>
      <c r="F1549" s="2" t="s">
        <v>6660</v>
      </c>
      <c r="G1549" s="54">
        <f t="shared" si="839"/>
        <v>14.799999999999999</v>
      </c>
      <c r="H1549" s="20">
        <f t="shared" si="840"/>
        <v>0.2438042</v>
      </c>
      <c r="I1549" s="14" t="s">
        <v>16627</v>
      </c>
      <c r="J1549" s="14" t="s">
        <v>11646</v>
      </c>
      <c r="K1549" s="14" t="s">
        <v>21587</v>
      </c>
      <c r="L1549" s="14" t="s">
        <v>26548</v>
      </c>
      <c r="M1549" s="28">
        <f t="shared" si="841"/>
        <v>11.8</v>
      </c>
      <c r="N1549" s="46">
        <f t="shared" si="820"/>
        <v>6.6</v>
      </c>
      <c r="O1549" s="17">
        <f t="shared" si="821"/>
        <v>2.6</v>
      </c>
      <c r="P1549" s="17">
        <f t="shared" si="821"/>
        <v>5.4</v>
      </c>
      <c r="Q1549" s="124">
        <f t="shared" si="822"/>
        <v>0.60000000000000009</v>
      </c>
      <c r="R1549" s="26">
        <f t="shared" si="823"/>
        <v>0.8</v>
      </c>
      <c r="S1549" s="2" t="s">
        <v>31511</v>
      </c>
      <c r="T1549" s="2" t="s">
        <v>36490</v>
      </c>
      <c r="U1549" s="24">
        <f t="shared" si="824"/>
        <v>418.5</v>
      </c>
      <c r="V1549" s="66">
        <f t="shared" si="824"/>
        <v>353.40000000000003</v>
      </c>
      <c r="W1549" s="54">
        <f t="shared" si="825"/>
        <v>1.48</v>
      </c>
      <c r="X1549" s="143">
        <f t="shared" si="826"/>
        <v>418.5</v>
      </c>
      <c r="Y1549" s="143">
        <f t="shared" si="827"/>
        <v>0.39600000000000002</v>
      </c>
      <c r="AD1549">
        <v>152</v>
      </c>
      <c r="AE1549">
        <v>-1</v>
      </c>
      <c r="AF1549" s="10">
        <v>37.9</v>
      </c>
      <c r="AG1549" s="10">
        <v>58.12</v>
      </c>
      <c r="AH1549" s="10">
        <f t="shared" si="828"/>
        <v>287282.37466448219</v>
      </c>
      <c r="AI1549" s="11">
        <f t="shared" si="816"/>
        <v>0</v>
      </c>
      <c r="AJ1549">
        <f t="shared" si="817"/>
        <v>0</v>
      </c>
      <c r="AK1549" t="e">
        <f t="shared" si="829"/>
        <v>#DIV/0!</v>
      </c>
      <c r="AL1549">
        <f t="shared" si="830"/>
        <v>8.4935912256000012</v>
      </c>
      <c r="AM1549" s="5">
        <f t="shared" si="831"/>
        <v>2.96</v>
      </c>
      <c r="AN1549">
        <v>0</v>
      </c>
      <c r="AO1549" s="72">
        <f t="shared" si="832"/>
        <v>0.8</v>
      </c>
      <c r="AP1549" s="72">
        <f t="shared" si="833"/>
        <v>0.60000000000000009</v>
      </c>
      <c r="AQ1549" s="72">
        <f t="shared" si="834"/>
        <v>0.8</v>
      </c>
      <c r="AR1549" s="71" t="e">
        <f t="shared" si="835"/>
        <v>#DIV/0!</v>
      </c>
      <c r="BA1549">
        <f t="shared" si="836"/>
        <v>145</v>
      </c>
      <c r="BB1549" s="91" t="e">
        <f t="shared" si="837"/>
        <v>#DIV/0!</v>
      </c>
    </row>
    <row r="1550" spans="1:54">
      <c r="A1550" s="2" t="s">
        <v>1671</v>
      </c>
      <c r="B1550" s="7" t="s">
        <v>41493</v>
      </c>
      <c r="C1550" s="17">
        <f t="shared" si="818"/>
        <v>16.100000000000001</v>
      </c>
      <c r="D1550" s="28">
        <f t="shared" si="819"/>
        <v>186</v>
      </c>
      <c r="E1550" s="8">
        <f t="shared" si="838"/>
        <v>17</v>
      </c>
      <c r="F1550" s="2" t="s">
        <v>6661</v>
      </c>
      <c r="G1550" s="54">
        <f t="shared" si="839"/>
        <v>15.1</v>
      </c>
      <c r="H1550" s="20">
        <f t="shared" si="840"/>
        <v>0.15713340000000001</v>
      </c>
      <c r="I1550" s="14" t="s">
        <v>16628</v>
      </c>
      <c r="J1550" s="14" t="s">
        <v>11647</v>
      </c>
      <c r="K1550" s="14" t="s">
        <v>21588</v>
      </c>
      <c r="L1550" s="14" t="s">
        <v>26549</v>
      </c>
      <c r="M1550" s="28">
        <f t="shared" si="841"/>
        <v>11.4</v>
      </c>
      <c r="N1550" s="46">
        <f t="shared" si="820"/>
        <v>5</v>
      </c>
      <c r="O1550" s="17">
        <f t="shared" si="821"/>
        <v>1.2000000000000002</v>
      </c>
      <c r="P1550" s="17">
        <f t="shared" si="821"/>
        <v>6.2</v>
      </c>
      <c r="Q1550" s="124">
        <f t="shared" si="822"/>
        <v>2.4000000000000004</v>
      </c>
      <c r="R1550" s="26">
        <f t="shared" si="823"/>
        <v>2.8000000000000003</v>
      </c>
      <c r="S1550" s="2" t="s">
        <v>31512</v>
      </c>
      <c r="T1550" s="2" t="s">
        <v>36491</v>
      </c>
      <c r="U1550" s="24">
        <f t="shared" si="824"/>
        <v>459.1</v>
      </c>
      <c r="V1550" s="66">
        <f t="shared" si="824"/>
        <v>321.10000000000002</v>
      </c>
      <c r="W1550" s="54">
        <f t="shared" si="825"/>
        <v>1.51</v>
      </c>
      <c r="X1550" s="143">
        <f t="shared" si="826"/>
        <v>459.1</v>
      </c>
      <c r="Y1550" s="143">
        <f t="shared" si="827"/>
        <v>0.40200000000000002</v>
      </c>
      <c r="AD1550">
        <v>152</v>
      </c>
      <c r="AE1550">
        <v>-1</v>
      </c>
      <c r="AF1550" s="10">
        <v>37.9</v>
      </c>
      <c r="AG1550" s="10">
        <v>58.12</v>
      </c>
      <c r="AH1550" s="10">
        <f t="shared" si="828"/>
        <v>331266.73935560137</v>
      </c>
      <c r="AI1550" s="11">
        <f t="shared" si="816"/>
        <v>0</v>
      </c>
      <c r="AJ1550">
        <f t="shared" si="817"/>
        <v>0</v>
      </c>
      <c r="AK1550" t="e">
        <f t="shared" si="829"/>
        <v>#DIV/0!</v>
      </c>
      <c r="AL1550">
        <f t="shared" si="830"/>
        <v>17.558597011200003</v>
      </c>
      <c r="AM1550" s="5">
        <f t="shared" si="831"/>
        <v>3.0200000000000005</v>
      </c>
      <c r="AN1550">
        <v>0</v>
      </c>
      <c r="AO1550" s="72">
        <f t="shared" si="832"/>
        <v>2.8000000000000003</v>
      </c>
      <c r="AP1550" s="72">
        <f t="shared" si="833"/>
        <v>2.4000000000000004</v>
      </c>
      <c r="AQ1550" s="72">
        <f t="shared" si="834"/>
        <v>2.4000000000000004</v>
      </c>
      <c r="AR1550" s="71" t="e">
        <f t="shared" si="835"/>
        <v>#DIV/0!</v>
      </c>
      <c r="BA1550">
        <f t="shared" si="836"/>
        <v>186</v>
      </c>
      <c r="BB1550" s="91" t="e">
        <f t="shared" si="837"/>
        <v>#DIV/0!</v>
      </c>
    </row>
    <row r="1551" spans="1:54">
      <c r="A1551" s="2" t="s">
        <v>1672</v>
      </c>
      <c r="B1551" s="7" t="s">
        <v>41494</v>
      </c>
      <c r="C1551" s="17">
        <f t="shared" si="818"/>
        <v>21.5</v>
      </c>
      <c r="D1551" s="28">
        <f t="shared" si="819"/>
        <v>212</v>
      </c>
      <c r="E1551" s="8">
        <f t="shared" si="838"/>
        <v>13</v>
      </c>
      <c r="F1551" s="2" t="s">
        <v>6662</v>
      </c>
      <c r="G1551" s="54">
        <f t="shared" si="839"/>
        <v>20.6</v>
      </c>
      <c r="H1551" s="20">
        <f t="shared" si="840"/>
        <v>0.45466459999999997</v>
      </c>
      <c r="I1551" s="14" t="s">
        <v>16629</v>
      </c>
      <c r="J1551" s="14" t="s">
        <v>11648</v>
      </c>
      <c r="K1551" s="14" t="s">
        <v>21589</v>
      </c>
      <c r="L1551" s="14" t="s">
        <v>26550</v>
      </c>
      <c r="M1551" s="28">
        <f t="shared" si="841"/>
        <v>12.5</v>
      </c>
      <c r="N1551" s="46">
        <f t="shared" si="820"/>
        <v>5.6</v>
      </c>
      <c r="O1551" s="17">
        <f t="shared" si="821"/>
        <v>2.8000000000000003</v>
      </c>
      <c r="P1551" s="17">
        <f t="shared" si="821"/>
        <v>4</v>
      </c>
      <c r="Q1551" s="124">
        <f t="shared" si="822"/>
        <v>0.60000000000000009</v>
      </c>
      <c r="R1551" s="26">
        <f t="shared" si="823"/>
        <v>1.2000000000000002</v>
      </c>
      <c r="S1551" s="2" t="s">
        <v>31513</v>
      </c>
      <c r="T1551" s="2" t="s">
        <v>36492</v>
      </c>
      <c r="U1551" s="24">
        <f t="shared" si="824"/>
        <v>484.6</v>
      </c>
      <c r="V1551" s="66">
        <f t="shared" si="824"/>
        <v>424.90000000000003</v>
      </c>
      <c r="W1551" s="54">
        <f t="shared" si="825"/>
        <v>2.0599999999999996</v>
      </c>
      <c r="X1551" s="143">
        <f t="shared" si="826"/>
        <v>484.6</v>
      </c>
      <c r="Y1551" s="143">
        <f t="shared" si="827"/>
        <v>0.5119999999999999</v>
      </c>
      <c r="AD1551">
        <v>152</v>
      </c>
      <c r="AE1551">
        <v>-1</v>
      </c>
      <c r="AF1551" s="10">
        <v>37.9</v>
      </c>
      <c r="AG1551" s="10">
        <v>58.12</v>
      </c>
      <c r="AH1551" s="10">
        <f t="shared" si="828"/>
        <v>25716.309846165605</v>
      </c>
      <c r="AI1551" s="11">
        <f t="shared" si="816"/>
        <v>0</v>
      </c>
      <c r="AJ1551">
        <f t="shared" si="817"/>
        <v>0</v>
      </c>
      <c r="AK1551" t="e">
        <f t="shared" si="829"/>
        <v>#DIV/0!</v>
      </c>
      <c r="AL1551">
        <f t="shared" si="830"/>
        <v>7.3293077760000021</v>
      </c>
      <c r="AM1551" s="5">
        <f t="shared" si="831"/>
        <v>4.0999999999999996</v>
      </c>
      <c r="AN1551">
        <v>0</v>
      </c>
      <c r="AO1551" s="72">
        <f t="shared" si="832"/>
        <v>1.2000000000000002</v>
      </c>
      <c r="AP1551" s="72">
        <f t="shared" si="833"/>
        <v>0.60000000000000009</v>
      </c>
      <c r="AQ1551" s="72">
        <f t="shared" si="834"/>
        <v>0.8</v>
      </c>
      <c r="AR1551" s="71" t="e">
        <f t="shared" si="835"/>
        <v>#DIV/0!</v>
      </c>
      <c r="BA1551">
        <f t="shared" si="836"/>
        <v>212</v>
      </c>
      <c r="BB1551" s="91" t="e">
        <f t="shared" si="837"/>
        <v>#DIV/0!</v>
      </c>
    </row>
    <row r="1552" spans="1:54">
      <c r="A1552" s="2" t="s">
        <v>1673</v>
      </c>
      <c r="B1552" s="7" t="s">
        <v>41495</v>
      </c>
      <c r="C1552" s="17">
        <f t="shared" si="818"/>
        <v>25</v>
      </c>
      <c r="D1552" s="28">
        <f t="shared" si="819"/>
        <v>80</v>
      </c>
      <c r="E1552" s="8">
        <f t="shared" si="838"/>
        <v>9</v>
      </c>
      <c r="F1552" s="2" t="s">
        <v>6663</v>
      </c>
      <c r="G1552" s="54">
        <f t="shared" si="839"/>
        <v>24</v>
      </c>
      <c r="H1552" s="20">
        <f t="shared" si="840"/>
        <v>0.74083389999999993</v>
      </c>
      <c r="I1552" s="14" t="s">
        <v>16630</v>
      </c>
      <c r="J1552" s="14" t="s">
        <v>11649</v>
      </c>
      <c r="K1552" s="14" t="s">
        <v>21590</v>
      </c>
      <c r="L1552" s="14" t="s">
        <v>26551</v>
      </c>
      <c r="M1552" s="28">
        <f t="shared" si="841"/>
        <v>10.199999999999999</v>
      </c>
      <c r="N1552" s="46">
        <f t="shared" si="820"/>
        <v>6.4</v>
      </c>
      <c r="O1552" s="17">
        <f t="shared" si="821"/>
        <v>1</v>
      </c>
      <c r="P1552" s="17">
        <f t="shared" si="821"/>
        <v>8.6</v>
      </c>
      <c r="Q1552" s="124">
        <f t="shared" si="822"/>
        <v>0.8</v>
      </c>
      <c r="R1552" s="26">
        <f t="shared" si="823"/>
        <v>2.8000000000000003</v>
      </c>
      <c r="S1552" s="2" t="s">
        <v>31514</v>
      </c>
      <c r="T1552" s="2" t="s">
        <v>36493</v>
      </c>
      <c r="U1552" s="24">
        <f t="shared" si="824"/>
        <v>353.1</v>
      </c>
      <c r="V1552" s="66">
        <f t="shared" si="824"/>
        <v>415.3</v>
      </c>
      <c r="W1552" s="54">
        <f t="shared" si="825"/>
        <v>2.4</v>
      </c>
      <c r="X1552" s="143">
        <f t="shared" si="826"/>
        <v>353.1</v>
      </c>
      <c r="Y1552" s="143">
        <f t="shared" si="827"/>
        <v>0.57999999999999996</v>
      </c>
      <c r="AD1552">
        <v>152</v>
      </c>
      <c r="AE1552">
        <v>-1</v>
      </c>
      <c r="AF1552" s="10">
        <v>37.9</v>
      </c>
      <c r="AG1552" s="10">
        <v>58.12</v>
      </c>
      <c r="AH1552" s="10">
        <f t="shared" si="828"/>
        <v>133666.23918366979</v>
      </c>
      <c r="AI1552" s="11">
        <f t="shared" si="816"/>
        <v>0</v>
      </c>
      <c r="AJ1552">
        <f t="shared" si="817"/>
        <v>0</v>
      </c>
      <c r="AK1552" t="e">
        <f t="shared" si="829"/>
        <v>#DIV/0!</v>
      </c>
      <c r="AL1552">
        <f t="shared" si="830"/>
        <v>6.2407196880000013</v>
      </c>
      <c r="AM1552" s="5">
        <f t="shared" si="831"/>
        <v>4.8</v>
      </c>
      <c r="AN1552">
        <v>0</v>
      </c>
      <c r="AO1552" s="72">
        <f t="shared" si="832"/>
        <v>2.8000000000000003</v>
      </c>
      <c r="AP1552" s="72">
        <f t="shared" si="833"/>
        <v>0.8</v>
      </c>
      <c r="AQ1552" s="72">
        <f t="shared" si="834"/>
        <v>0.8</v>
      </c>
      <c r="AR1552" s="71" t="e">
        <f t="shared" si="835"/>
        <v>#DIV/0!</v>
      </c>
      <c r="BA1552">
        <f t="shared" si="836"/>
        <v>80</v>
      </c>
      <c r="BB1552" s="91" t="e">
        <f t="shared" si="837"/>
        <v>#DIV/0!</v>
      </c>
    </row>
    <row r="1553" spans="1:54">
      <c r="A1553" s="2" t="s">
        <v>1674</v>
      </c>
      <c r="B1553" s="7" t="s">
        <v>41496</v>
      </c>
      <c r="C1553" s="17">
        <f t="shared" si="818"/>
        <v>21.5</v>
      </c>
      <c r="D1553" s="28">
        <f t="shared" si="819"/>
        <v>192</v>
      </c>
      <c r="E1553" s="8">
        <f t="shared" si="838"/>
        <v>19</v>
      </c>
      <c r="F1553" s="2" t="s">
        <v>6664</v>
      </c>
      <c r="G1553" s="54">
        <f t="shared" si="839"/>
        <v>20.6</v>
      </c>
      <c r="H1553" s="20">
        <f t="shared" si="840"/>
        <v>0.18055669999999999</v>
      </c>
      <c r="I1553" s="14" t="s">
        <v>16631</v>
      </c>
      <c r="J1553" s="14" t="s">
        <v>11650</v>
      </c>
      <c r="K1553" s="14" t="s">
        <v>21591</v>
      </c>
      <c r="L1553" s="14" t="s">
        <v>26552</v>
      </c>
      <c r="M1553" s="28">
        <f t="shared" si="841"/>
        <v>13.6</v>
      </c>
      <c r="N1553" s="46">
        <f t="shared" si="820"/>
        <v>6.2</v>
      </c>
      <c r="O1553" s="17">
        <f t="shared" si="821"/>
        <v>2.4000000000000004</v>
      </c>
      <c r="P1553" s="17">
        <f t="shared" si="821"/>
        <v>1.8</v>
      </c>
      <c r="Q1553" s="124">
        <f t="shared" si="822"/>
        <v>2</v>
      </c>
      <c r="R1553" s="26">
        <f t="shared" si="823"/>
        <v>2.4000000000000004</v>
      </c>
      <c r="S1553" s="2" t="s">
        <v>31515</v>
      </c>
      <c r="T1553" s="2" t="s">
        <v>36494</v>
      </c>
      <c r="U1553" s="24">
        <f t="shared" si="824"/>
        <v>465.1</v>
      </c>
      <c r="V1553" s="66">
        <f t="shared" si="824"/>
        <v>329.1</v>
      </c>
      <c r="W1553" s="54">
        <f t="shared" si="825"/>
        <v>2.0599999999999996</v>
      </c>
      <c r="X1553" s="143">
        <f t="shared" si="826"/>
        <v>465.1</v>
      </c>
      <c r="Y1553" s="143">
        <f t="shared" si="827"/>
        <v>0.5119999999999999</v>
      </c>
      <c r="AD1553">
        <v>152</v>
      </c>
      <c r="AE1553">
        <v>-1</v>
      </c>
      <c r="AF1553" s="10">
        <v>37.9</v>
      </c>
      <c r="AG1553" s="10">
        <v>58.12</v>
      </c>
      <c r="AH1553" s="10">
        <f t="shared" si="828"/>
        <v>321250.02187415352</v>
      </c>
      <c r="AI1553" s="11">
        <f t="shared" si="816"/>
        <v>0</v>
      </c>
      <c r="AJ1553">
        <f t="shared" si="817"/>
        <v>0</v>
      </c>
      <c r="AK1553" t="e">
        <f t="shared" si="829"/>
        <v>#DIV/0!</v>
      </c>
      <c r="AL1553">
        <f t="shared" si="830"/>
        <v>8.4959881344000028</v>
      </c>
      <c r="AM1553" s="5">
        <f t="shared" si="831"/>
        <v>4.0999999999999996</v>
      </c>
      <c r="AN1553">
        <v>0</v>
      </c>
      <c r="AO1553" s="72">
        <f t="shared" si="832"/>
        <v>2.4000000000000004</v>
      </c>
      <c r="AP1553" s="72">
        <f t="shared" si="833"/>
        <v>2</v>
      </c>
      <c r="AQ1553" s="72">
        <f t="shared" si="834"/>
        <v>2</v>
      </c>
      <c r="AR1553" s="71" t="e">
        <f t="shared" si="835"/>
        <v>#DIV/0!</v>
      </c>
      <c r="BA1553">
        <f t="shared" si="836"/>
        <v>192</v>
      </c>
      <c r="BB1553" s="91" t="e">
        <f t="shared" si="837"/>
        <v>#DIV/0!</v>
      </c>
    </row>
    <row r="1554" spans="1:54">
      <c r="A1554" s="2" t="s">
        <v>1675</v>
      </c>
      <c r="B1554" s="7" t="s">
        <v>41497</v>
      </c>
      <c r="C1554" s="17">
        <f t="shared" si="818"/>
        <v>21.400000000000002</v>
      </c>
      <c r="D1554" s="28">
        <f t="shared" si="819"/>
        <v>128</v>
      </c>
      <c r="E1554" s="8">
        <f t="shared" si="838"/>
        <v>11</v>
      </c>
      <c r="F1554" s="2" t="s">
        <v>6665</v>
      </c>
      <c r="G1554" s="54">
        <f t="shared" si="839"/>
        <v>20.5</v>
      </c>
      <c r="H1554" s="20">
        <f t="shared" si="840"/>
        <v>0.10013999999999999</v>
      </c>
      <c r="I1554" s="14" t="s">
        <v>16632</v>
      </c>
      <c r="J1554" s="14" t="s">
        <v>11651</v>
      </c>
      <c r="K1554" s="14" t="s">
        <v>21592</v>
      </c>
      <c r="L1554" s="14" t="s">
        <v>26553</v>
      </c>
      <c r="M1554" s="28">
        <f t="shared" si="841"/>
        <v>10.9</v>
      </c>
      <c r="N1554" s="46">
        <f t="shared" si="820"/>
        <v>5.8</v>
      </c>
      <c r="O1554" s="17">
        <f t="shared" si="821"/>
        <v>0.60000000000000009</v>
      </c>
      <c r="P1554" s="17">
        <f t="shared" si="821"/>
        <v>7.2</v>
      </c>
      <c r="Q1554" s="124">
        <f t="shared" si="822"/>
        <v>2.2000000000000002</v>
      </c>
      <c r="R1554" s="26">
        <f t="shared" si="823"/>
        <v>2.4000000000000004</v>
      </c>
      <c r="S1554" s="2" t="s">
        <v>31516</v>
      </c>
      <c r="T1554" s="2" t="s">
        <v>36495</v>
      </c>
      <c r="U1554" s="24">
        <f t="shared" si="824"/>
        <v>400.90000000000003</v>
      </c>
      <c r="V1554" s="66">
        <f t="shared" si="824"/>
        <v>396.8</v>
      </c>
      <c r="W1554" s="54">
        <f t="shared" si="825"/>
        <v>2.0499999999999998</v>
      </c>
      <c r="X1554" s="143">
        <f t="shared" si="826"/>
        <v>400.90000000000003</v>
      </c>
      <c r="Y1554" s="143">
        <f t="shared" si="827"/>
        <v>0.51</v>
      </c>
      <c r="AD1554">
        <v>152</v>
      </c>
      <c r="AE1554">
        <v>-1</v>
      </c>
      <c r="AF1554" s="10">
        <v>37.9</v>
      </c>
      <c r="AG1554" s="10">
        <v>58.12</v>
      </c>
      <c r="AH1554" s="10">
        <f t="shared" si="828"/>
        <v>201141.08247959532</v>
      </c>
      <c r="AI1554" s="11">
        <f t="shared" si="816"/>
        <v>0</v>
      </c>
      <c r="AJ1554">
        <f t="shared" si="817"/>
        <v>0</v>
      </c>
      <c r="AK1554" t="e">
        <f t="shared" si="829"/>
        <v>#DIV/0!</v>
      </c>
      <c r="AL1554">
        <f t="shared" si="830"/>
        <v>9.3297484800000028</v>
      </c>
      <c r="AM1554" s="5">
        <f t="shared" si="831"/>
        <v>4.08</v>
      </c>
      <c r="AN1554">
        <v>0</v>
      </c>
      <c r="AO1554" s="72">
        <f t="shared" si="832"/>
        <v>2.4000000000000004</v>
      </c>
      <c r="AP1554" s="72">
        <f t="shared" si="833"/>
        <v>2.2000000000000002</v>
      </c>
      <c r="AQ1554" s="72">
        <f t="shared" si="834"/>
        <v>2.2000000000000002</v>
      </c>
      <c r="AR1554" s="71" t="e">
        <f t="shared" si="835"/>
        <v>#DIV/0!</v>
      </c>
      <c r="BA1554">
        <f t="shared" si="836"/>
        <v>128</v>
      </c>
      <c r="BB1554" s="91" t="e">
        <f t="shared" si="837"/>
        <v>#DIV/0!</v>
      </c>
    </row>
    <row r="1555" spans="1:54">
      <c r="A1555" s="2" t="s">
        <v>1676</v>
      </c>
      <c r="B1555" s="7" t="s">
        <v>41498</v>
      </c>
      <c r="C1555" s="17">
        <f t="shared" si="818"/>
        <v>16.899999999999999</v>
      </c>
      <c r="D1555" s="28">
        <f t="shared" si="819"/>
        <v>277</v>
      </c>
      <c r="E1555" s="8">
        <f t="shared" si="838"/>
        <v>6</v>
      </c>
      <c r="F1555" s="2" t="s">
        <v>6666</v>
      </c>
      <c r="G1555" s="54">
        <f t="shared" si="839"/>
        <v>16</v>
      </c>
      <c r="H1555" s="20">
        <f t="shared" si="840"/>
        <v>0.88827049999999996</v>
      </c>
      <c r="I1555" s="14" t="s">
        <v>16633</v>
      </c>
      <c r="J1555" s="14" t="s">
        <v>11652</v>
      </c>
      <c r="K1555" s="14" t="s">
        <v>21593</v>
      </c>
      <c r="L1555" s="14" t="s">
        <v>26554</v>
      </c>
      <c r="M1555" s="28">
        <f t="shared" si="841"/>
        <v>13.2</v>
      </c>
      <c r="N1555" s="46">
        <f t="shared" si="820"/>
        <v>5.2</v>
      </c>
      <c r="O1555" s="17">
        <f t="shared" si="821"/>
        <v>1.8</v>
      </c>
      <c r="P1555" s="17">
        <f t="shared" si="821"/>
        <v>2.6</v>
      </c>
      <c r="Q1555" s="124">
        <f t="shared" si="822"/>
        <v>0.2</v>
      </c>
      <c r="R1555" s="26">
        <f t="shared" si="823"/>
        <v>1.4000000000000001</v>
      </c>
      <c r="S1555" s="2" t="s">
        <v>31517</v>
      </c>
      <c r="T1555" s="2" t="s">
        <v>36496</v>
      </c>
      <c r="U1555" s="24">
        <f t="shared" si="824"/>
        <v>550.4</v>
      </c>
      <c r="V1555" s="66">
        <f t="shared" si="824"/>
        <v>355.6</v>
      </c>
      <c r="W1555" s="54">
        <f t="shared" si="825"/>
        <v>1.6</v>
      </c>
      <c r="X1555" s="143">
        <f t="shared" si="826"/>
        <v>550.4</v>
      </c>
      <c r="Y1555" s="143">
        <f t="shared" si="827"/>
        <v>0.42000000000000004</v>
      </c>
      <c r="AD1555">
        <v>152</v>
      </c>
      <c r="AE1555">
        <v>-1</v>
      </c>
      <c r="AF1555" s="10">
        <v>37.9</v>
      </c>
      <c r="AG1555" s="10">
        <v>58.12</v>
      </c>
      <c r="AH1555" s="10">
        <f t="shared" si="828"/>
        <v>283892.12628019636</v>
      </c>
      <c r="AI1555" s="11">
        <f t="shared" si="816"/>
        <v>0</v>
      </c>
      <c r="AJ1555">
        <f t="shared" si="817"/>
        <v>0</v>
      </c>
      <c r="AK1555" t="e">
        <f t="shared" si="829"/>
        <v>#DIV/0!</v>
      </c>
      <c r="AL1555">
        <f t="shared" si="830"/>
        <v>0.73205168400000031</v>
      </c>
      <c r="AM1555" s="5">
        <f t="shared" si="831"/>
        <v>3.18</v>
      </c>
      <c r="AN1555">
        <v>0</v>
      </c>
      <c r="AO1555" s="72">
        <f t="shared" si="832"/>
        <v>1.4000000000000001</v>
      </c>
      <c r="AP1555" s="72">
        <f t="shared" si="833"/>
        <v>0.2</v>
      </c>
      <c r="AQ1555" s="72">
        <f t="shared" si="834"/>
        <v>0.2</v>
      </c>
      <c r="AR1555" s="71" t="e">
        <f t="shared" si="835"/>
        <v>#DIV/0!</v>
      </c>
      <c r="BA1555">
        <f t="shared" si="836"/>
        <v>277</v>
      </c>
      <c r="BB1555" s="91" t="e">
        <f t="shared" si="837"/>
        <v>#DIV/0!</v>
      </c>
    </row>
    <row r="1556" spans="1:54">
      <c r="A1556" s="2" t="s">
        <v>1677</v>
      </c>
      <c r="B1556" s="7" t="s">
        <v>41499</v>
      </c>
      <c r="C1556" s="17">
        <f t="shared" si="818"/>
        <v>23.200000000000003</v>
      </c>
      <c r="D1556" s="28">
        <f t="shared" si="819"/>
        <v>250</v>
      </c>
      <c r="E1556" s="8">
        <f t="shared" si="838"/>
        <v>6</v>
      </c>
      <c r="F1556" s="2" t="s">
        <v>6667</v>
      </c>
      <c r="G1556" s="54">
        <f t="shared" si="839"/>
        <v>22.200000000000003</v>
      </c>
      <c r="H1556" s="20">
        <f t="shared" si="840"/>
        <v>0.78090140000000008</v>
      </c>
      <c r="I1556" s="14" t="s">
        <v>16634</v>
      </c>
      <c r="J1556" s="14" t="s">
        <v>11653</v>
      </c>
      <c r="K1556" s="14" t="s">
        <v>21594</v>
      </c>
      <c r="L1556" s="14" t="s">
        <v>26555</v>
      </c>
      <c r="M1556" s="28">
        <f t="shared" si="841"/>
        <v>13.3</v>
      </c>
      <c r="N1556" s="46">
        <f t="shared" si="820"/>
        <v>6</v>
      </c>
      <c r="O1556" s="17">
        <f t="shared" si="821"/>
        <v>2</v>
      </c>
      <c r="P1556" s="17">
        <f t="shared" si="821"/>
        <v>2.4000000000000004</v>
      </c>
      <c r="Q1556" s="124">
        <f t="shared" si="822"/>
        <v>0.2</v>
      </c>
      <c r="R1556" s="26">
        <f t="shared" si="823"/>
        <v>1.2000000000000002</v>
      </c>
      <c r="S1556" s="2" t="s">
        <v>31518</v>
      </c>
      <c r="T1556" s="2" t="s">
        <v>36497</v>
      </c>
      <c r="U1556" s="24">
        <f t="shared" si="824"/>
        <v>523</v>
      </c>
      <c r="V1556" s="66">
        <f t="shared" si="824"/>
        <v>354.90000000000003</v>
      </c>
      <c r="W1556" s="54">
        <f t="shared" si="825"/>
        <v>2.2199999999999998</v>
      </c>
      <c r="X1556" s="143">
        <f t="shared" si="826"/>
        <v>523</v>
      </c>
      <c r="Y1556" s="143">
        <f t="shared" si="827"/>
        <v>0.54399999999999993</v>
      </c>
      <c r="AD1556">
        <v>152</v>
      </c>
      <c r="AE1556">
        <v>-1</v>
      </c>
      <c r="AF1556" s="10">
        <v>37.9</v>
      </c>
      <c r="AG1556" s="10">
        <v>58.12</v>
      </c>
      <c r="AH1556" s="10">
        <f t="shared" si="828"/>
        <v>284920.34413030976</v>
      </c>
      <c r="AI1556" s="11">
        <f t="shared" si="816"/>
        <v>0</v>
      </c>
      <c r="AJ1556">
        <f t="shared" si="817"/>
        <v>0</v>
      </c>
      <c r="AK1556" t="e">
        <f t="shared" si="829"/>
        <v>#DIV/0!</v>
      </c>
      <c r="AL1556">
        <f t="shared" si="830"/>
        <v>1.2620079359999998</v>
      </c>
      <c r="AM1556" s="5">
        <f t="shared" si="831"/>
        <v>4.4400000000000004</v>
      </c>
      <c r="AN1556">
        <v>0</v>
      </c>
      <c r="AO1556" s="72">
        <f t="shared" si="832"/>
        <v>1.2000000000000002</v>
      </c>
      <c r="AP1556" s="72">
        <f t="shared" si="833"/>
        <v>0.2</v>
      </c>
      <c r="AQ1556" s="72">
        <f t="shared" si="834"/>
        <v>0.4</v>
      </c>
      <c r="AR1556" s="71" t="e">
        <f t="shared" si="835"/>
        <v>#DIV/0!</v>
      </c>
      <c r="BA1556">
        <f t="shared" si="836"/>
        <v>250</v>
      </c>
      <c r="BB1556" s="91" t="e">
        <f t="shared" si="837"/>
        <v>#DIV/0!</v>
      </c>
    </row>
    <row r="1557" spans="1:54">
      <c r="A1557" s="2" t="s">
        <v>1678</v>
      </c>
      <c r="B1557" s="7" t="s">
        <v>41500</v>
      </c>
      <c r="C1557" s="17">
        <f t="shared" si="818"/>
        <v>32.6</v>
      </c>
      <c r="D1557" s="28">
        <f t="shared" si="819"/>
        <v>165</v>
      </c>
      <c r="E1557" s="8">
        <f t="shared" si="838"/>
        <v>12</v>
      </c>
      <c r="F1557" s="2" t="s">
        <v>6668</v>
      </c>
      <c r="G1557" s="54">
        <f t="shared" si="839"/>
        <v>31.6</v>
      </c>
      <c r="H1557" s="20">
        <f t="shared" si="840"/>
        <v>0.73410889999999995</v>
      </c>
      <c r="I1557" s="14" t="s">
        <v>16635</v>
      </c>
      <c r="J1557" s="14" t="s">
        <v>11654</v>
      </c>
      <c r="K1557" s="14" t="s">
        <v>21595</v>
      </c>
      <c r="L1557" s="14" t="s">
        <v>26556</v>
      </c>
      <c r="M1557" s="28">
        <f t="shared" si="841"/>
        <v>10.9</v>
      </c>
      <c r="N1557" s="46">
        <f t="shared" si="820"/>
        <v>5.8</v>
      </c>
      <c r="O1557" s="17">
        <f t="shared" si="821"/>
        <v>2.4000000000000004</v>
      </c>
      <c r="P1557" s="17">
        <f t="shared" si="821"/>
        <v>7.2</v>
      </c>
      <c r="Q1557" s="124">
        <f t="shared" si="822"/>
        <v>0.60000000000000009</v>
      </c>
      <c r="R1557" s="26">
        <f t="shared" si="823"/>
        <v>2</v>
      </c>
      <c r="S1557" s="2" t="s">
        <v>31519</v>
      </c>
      <c r="T1557" s="2" t="s">
        <v>36498</v>
      </c>
      <c r="U1557" s="24">
        <f t="shared" si="824"/>
        <v>438.3</v>
      </c>
      <c r="V1557" s="66">
        <f t="shared" si="824"/>
        <v>375.20000000000005</v>
      </c>
      <c r="W1557" s="54">
        <f t="shared" si="825"/>
        <v>3.1599999999999997</v>
      </c>
      <c r="X1557" s="143">
        <f t="shared" si="826"/>
        <v>438.3</v>
      </c>
      <c r="Y1557" s="143">
        <f t="shared" si="827"/>
        <v>0.73199999999999987</v>
      </c>
      <c r="AD1557">
        <v>152</v>
      </c>
      <c r="AE1557">
        <v>-1</v>
      </c>
      <c r="AF1557" s="10">
        <v>37.9</v>
      </c>
      <c r="AG1557" s="10">
        <v>58.12</v>
      </c>
      <c r="AH1557" s="10">
        <f t="shared" si="828"/>
        <v>249956.94330278272</v>
      </c>
      <c r="AI1557" s="11">
        <f t="shared" si="816"/>
        <v>0</v>
      </c>
      <c r="AJ1557">
        <f t="shared" si="817"/>
        <v>0</v>
      </c>
      <c r="AK1557" t="e">
        <f t="shared" si="829"/>
        <v>#DIV/0!</v>
      </c>
      <c r="AL1557">
        <f t="shared" si="830"/>
        <v>9.1891964160000033</v>
      </c>
      <c r="AM1557" s="5">
        <f t="shared" si="831"/>
        <v>6.32</v>
      </c>
      <c r="AN1557">
        <v>0</v>
      </c>
      <c r="AO1557" s="72">
        <f t="shared" si="832"/>
        <v>2</v>
      </c>
      <c r="AP1557" s="72">
        <f t="shared" si="833"/>
        <v>0.60000000000000009</v>
      </c>
      <c r="AQ1557" s="72">
        <f t="shared" si="834"/>
        <v>0.60000000000000009</v>
      </c>
      <c r="AR1557" s="71" t="e">
        <f t="shared" si="835"/>
        <v>#DIV/0!</v>
      </c>
      <c r="BA1557">
        <f t="shared" si="836"/>
        <v>165</v>
      </c>
      <c r="BB1557" s="91" t="e">
        <f t="shared" si="837"/>
        <v>#DIV/0!</v>
      </c>
    </row>
    <row r="1558" spans="1:54">
      <c r="A1558" s="2" t="s">
        <v>1679</v>
      </c>
      <c r="B1558" s="7" t="s">
        <v>41501</v>
      </c>
      <c r="C1558" s="17">
        <f t="shared" si="818"/>
        <v>11.100000000000001</v>
      </c>
      <c r="D1558" s="28">
        <f t="shared" si="819"/>
        <v>50</v>
      </c>
      <c r="E1558" s="8">
        <f t="shared" si="838"/>
        <v>7</v>
      </c>
      <c r="F1558" s="2" t="s">
        <v>6669</v>
      </c>
      <c r="G1558" s="54">
        <f t="shared" si="839"/>
        <v>10.199999999999999</v>
      </c>
      <c r="H1558" s="20">
        <f t="shared" si="840"/>
        <v>0.25113530000000001</v>
      </c>
      <c r="I1558" s="14" t="s">
        <v>16636</v>
      </c>
      <c r="J1558" s="14" t="s">
        <v>11655</v>
      </c>
      <c r="K1558" s="14" t="s">
        <v>21596</v>
      </c>
      <c r="L1558" s="14" t="s">
        <v>26557</v>
      </c>
      <c r="M1558" s="28">
        <f t="shared" si="841"/>
        <v>13.8</v>
      </c>
      <c r="N1558" s="46">
        <f t="shared" si="820"/>
        <v>5.4</v>
      </c>
      <c r="O1558" s="17">
        <f t="shared" si="821"/>
        <v>0.4</v>
      </c>
      <c r="P1558" s="17">
        <f t="shared" si="821"/>
        <v>1.4000000000000001</v>
      </c>
      <c r="Q1558" s="124">
        <f t="shared" si="822"/>
        <v>2.2000000000000002</v>
      </c>
      <c r="R1558" s="26">
        <f t="shared" si="823"/>
        <v>3</v>
      </c>
      <c r="S1558" s="2" t="s">
        <v>31520</v>
      </c>
      <c r="T1558" s="2" t="s">
        <v>36499</v>
      </c>
      <c r="U1558" s="24">
        <f t="shared" si="824"/>
        <v>323</v>
      </c>
      <c r="V1558" s="66">
        <f t="shared" si="824"/>
        <v>390.40000000000003</v>
      </c>
      <c r="W1558" s="54">
        <f t="shared" si="825"/>
        <v>1.02</v>
      </c>
      <c r="X1558" s="143">
        <f t="shared" si="826"/>
        <v>323</v>
      </c>
      <c r="Y1558" s="143">
        <f t="shared" si="827"/>
        <v>0.30400000000000005</v>
      </c>
      <c r="AD1558">
        <v>152</v>
      </c>
      <c r="AE1558">
        <v>-1</v>
      </c>
      <c r="AF1558" s="10">
        <v>37.9</v>
      </c>
      <c r="AG1558" s="10">
        <v>58.12</v>
      </c>
      <c r="AH1558" s="10">
        <f t="shared" si="828"/>
        <v>217431.25989663965</v>
      </c>
      <c r="AI1558" s="11">
        <f t="shared" si="816"/>
        <v>0</v>
      </c>
      <c r="AJ1558">
        <f t="shared" si="817"/>
        <v>0</v>
      </c>
      <c r="AK1558" t="e">
        <f t="shared" si="829"/>
        <v>#DIV/0!</v>
      </c>
      <c r="AL1558">
        <f t="shared" si="830"/>
        <v>1.2580926960000001</v>
      </c>
      <c r="AM1558" s="5">
        <f t="shared" si="831"/>
        <v>2.0200000000000005</v>
      </c>
      <c r="AN1558">
        <v>0</v>
      </c>
      <c r="AO1558" s="72">
        <f t="shared" si="832"/>
        <v>3</v>
      </c>
      <c r="AP1558" s="72">
        <f t="shared" si="833"/>
        <v>2.2000000000000002</v>
      </c>
      <c r="AQ1558" s="72">
        <f t="shared" si="834"/>
        <v>2.4000000000000004</v>
      </c>
      <c r="AR1558" s="71" t="e">
        <f t="shared" si="835"/>
        <v>#DIV/0!</v>
      </c>
      <c r="BA1558">
        <f t="shared" si="836"/>
        <v>50</v>
      </c>
      <c r="BB1558" s="91" t="e">
        <f t="shared" si="837"/>
        <v>#DIV/0!</v>
      </c>
    </row>
    <row r="1559" spans="1:54">
      <c r="A1559" s="2" t="s">
        <v>1680</v>
      </c>
      <c r="B1559" s="7" t="s">
        <v>41502</v>
      </c>
      <c r="C1559" s="17">
        <f t="shared" si="818"/>
        <v>10.8</v>
      </c>
      <c r="D1559" s="28">
        <f t="shared" si="819"/>
        <v>266</v>
      </c>
      <c r="E1559" s="8">
        <f t="shared" si="838"/>
        <v>11</v>
      </c>
      <c r="F1559" s="2" t="s">
        <v>6670</v>
      </c>
      <c r="G1559" s="54">
        <f t="shared" si="839"/>
        <v>9.9</v>
      </c>
      <c r="H1559" s="20">
        <f t="shared" si="840"/>
        <v>0.22181920000000002</v>
      </c>
      <c r="I1559" s="14" t="s">
        <v>16637</v>
      </c>
      <c r="J1559" s="14" t="s">
        <v>11656</v>
      </c>
      <c r="K1559" s="14" t="s">
        <v>21597</v>
      </c>
      <c r="L1559" s="14" t="s">
        <v>26558</v>
      </c>
      <c r="M1559" s="28">
        <f t="shared" si="841"/>
        <v>9.8999999999999986</v>
      </c>
      <c r="N1559" s="46">
        <f t="shared" si="820"/>
        <v>5.6</v>
      </c>
      <c r="O1559" s="17">
        <f t="shared" si="821"/>
        <v>2.2000000000000002</v>
      </c>
      <c r="P1559" s="17">
        <f t="shared" si="821"/>
        <v>9.2000000000000011</v>
      </c>
      <c r="Q1559" s="124">
        <f t="shared" si="822"/>
        <v>0.60000000000000009</v>
      </c>
      <c r="R1559" s="26">
        <f t="shared" si="823"/>
        <v>0.8</v>
      </c>
      <c r="S1559" s="2" t="s">
        <v>31521</v>
      </c>
      <c r="T1559" s="2" t="s">
        <v>36500</v>
      </c>
      <c r="U1559" s="24">
        <f t="shared" si="824"/>
        <v>538.6</v>
      </c>
      <c r="V1559" s="66">
        <f t="shared" si="824"/>
        <v>402.6</v>
      </c>
      <c r="W1559" s="54">
        <f t="shared" si="825"/>
        <v>0.99</v>
      </c>
      <c r="X1559" s="143">
        <f t="shared" si="826"/>
        <v>538.6</v>
      </c>
      <c r="Y1559" s="143">
        <f t="shared" si="827"/>
        <v>0.29800000000000004</v>
      </c>
      <c r="AD1559">
        <v>152</v>
      </c>
      <c r="AE1559">
        <v>-1</v>
      </c>
      <c r="AF1559" s="10">
        <v>37.9</v>
      </c>
      <c r="AG1559" s="10">
        <v>58.12</v>
      </c>
      <c r="AH1559" s="10">
        <f t="shared" si="828"/>
        <v>184118.05733985855</v>
      </c>
      <c r="AI1559" s="11">
        <f t="shared" si="816"/>
        <v>0</v>
      </c>
      <c r="AJ1559">
        <f t="shared" si="817"/>
        <v>0</v>
      </c>
      <c r="AK1559" t="e">
        <f t="shared" si="829"/>
        <v>#DIV/0!</v>
      </c>
      <c r="AL1559">
        <f t="shared" si="830"/>
        <v>12.600303513600004</v>
      </c>
      <c r="AM1559" s="5">
        <f t="shared" si="831"/>
        <v>1.9600000000000002</v>
      </c>
      <c r="AN1559">
        <v>0</v>
      </c>
      <c r="AO1559" s="72">
        <f t="shared" si="832"/>
        <v>0.8</v>
      </c>
      <c r="AP1559" s="72">
        <f t="shared" si="833"/>
        <v>0.60000000000000009</v>
      </c>
      <c r="AQ1559" s="72">
        <f t="shared" si="834"/>
        <v>0.8</v>
      </c>
      <c r="AR1559" s="71" t="e">
        <f t="shared" si="835"/>
        <v>#DIV/0!</v>
      </c>
      <c r="BA1559">
        <f t="shared" si="836"/>
        <v>266</v>
      </c>
      <c r="BB1559" s="91" t="e">
        <f t="shared" si="837"/>
        <v>#DIV/0!</v>
      </c>
    </row>
    <row r="1560" spans="1:54">
      <c r="A1560" s="2" t="s">
        <v>1681</v>
      </c>
      <c r="B1560" s="7" t="s">
        <v>41503</v>
      </c>
      <c r="C1560" s="17">
        <f t="shared" si="818"/>
        <v>9.3000000000000007</v>
      </c>
      <c r="D1560" s="28">
        <f t="shared" si="819"/>
        <v>286</v>
      </c>
      <c r="E1560" s="8">
        <f t="shared" si="838"/>
        <v>11</v>
      </c>
      <c r="F1560" s="2" t="s">
        <v>6671</v>
      </c>
      <c r="G1560" s="54">
        <f t="shared" si="839"/>
        <v>8.2999999999999989</v>
      </c>
      <c r="H1560" s="20">
        <f t="shared" si="840"/>
        <v>0.48116779999999998</v>
      </c>
      <c r="I1560" s="14" t="s">
        <v>16638</v>
      </c>
      <c r="J1560" s="14" t="s">
        <v>11657</v>
      </c>
      <c r="K1560" s="14" t="s">
        <v>21598</v>
      </c>
      <c r="L1560" s="14" t="s">
        <v>26559</v>
      </c>
      <c r="M1560" s="28">
        <f t="shared" si="841"/>
        <v>13.4</v>
      </c>
      <c r="N1560" s="46">
        <f t="shared" si="820"/>
        <v>5.4</v>
      </c>
      <c r="O1560" s="17">
        <f t="shared" si="821"/>
        <v>1.2000000000000002</v>
      </c>
      <c r="P1560" s="17">
        <f t="shared" si="821"/>
        <v>2.2000000000000002</v>
      </c>
      <c r="Q1560" s="124">
        <f t="shared" si="822"/>
        <v>1</v>
      </c>
      <c r="R1560" s="26">
        <f t="shared" si="823"/>
        <v>2</v>
      </c>
      <c r="S1560" s="2" t="s">
        <v>31522</v>
      </c>
      <c r="T1560" s="2" t="s">
        <v>36501</v>
      </c>
      <c r="U1560" s="24">
        <f t="shared" si="824"/>
        <v>559.4</v>
      </c>
      <c r="V1560" s="66">
        <f t="shared" si="824"/>
        <v>381.20000000000005</v>
      </c>
      <c r="W1560" s="54">
        <f t="shared" si="825"/>
        <v>0.83</v>
      </c>
      <c r="X1560" s="143">
        <f t="shared" si="826"/>
        <v>559.4</v>
      </c>
      <c r="Y1560" s="143">
        <f t="shared" si="827"/>
        <v>0.26600000000000001</v>
      </c>
      <c r="AD1560">
        <v>152</v>
      </c>
      <c r="AE1560">
        <v>-1</v>
      </c>
      <c r="AF1560" s="10">
        <v>37.9</v>
      </c>
      <c r="AG1560" s="10">
        <v>58.12</v>
      </c>
      <c r="AH1560" s="10">
        <f t="shared" si="828"/>
        <v>238079.93735140981</v>
      </c>
      <c r="AI1560" s="11">
        <f t="shared" si="816"/>
        <v>0</v>
      </c>
      <c r="AJ1560">
        <f t="shared" si="817"/>
        <v>0</v>
      </c>
      <c r="AK1560" t="e">
        <f t="shared" si="829"/>
        <v>#DIV/0!</v>
      </c>
      <c r="AL1560">
        <f t="shared" si="830"/>
        <v>2.739434016000001</v>
      </c>
      <c r="AM1560" s="5">
        <f t="shared" si="831"/>
        <v>1.6600000000000001</v>
      </c>
      <c r="AN1560">
        <v>0</v>
      </c>
      <c r="AO1560" s="72">
        <f t="shared" si="832"/>
        <v>2</v>
      </c>
      <c r="AP1560" s="72">
        <f t="shared" si="833"/>
        <v>1</v>
      </c>
      <c r="AQ1560" s="72">
        <f t="shared" si="834"/>
        <v>1.2000000000000002</v>
      </c>
      <c r="AR1560" s="71" t="e">
        <f t="shared" si="835"/>
        <v>#DIV/0!</v>
      </c>
      <c r="BA1560">
        <f t="shared" si="836"/>
        <v>286</v>
      </c>
      <c r="BB1560" s="91" t="e">
        <f t="shared" si="837"/>
        <v>#DIV/0!</v>
      </c>
    </row>
    <row r="1561" spans="1:54">
      <c r="A1561" s="2" t="s">
        <v>1682</v>
      </c>
      <c r="B1561" s="7" t="s">
        <v>41504</v>
      </c>
      <c r="C1561" s="17">
        <f t="shared" si="818"/>
        <v>37.300000000000004</v>
      </c>
      <c r="D1561" s="28">
        <f t="shared" si="819"/>
        <v>248</v>
      </c>
      <c r="E1561" s="8">
        <f t="shared" si="838"/>
        <v>6</v>
      </c>
      <c r="F1561" s="2" t="s">
        <v>6672</v>
      </c>
      <c r="G1561" s="54">
        <f t="shared" si="839"/>
        <v>36.300000000000004</v>
      </c>
      <c r="H1561" s="20">
        <f t="shared" si="840"/>
        <v>0.48588760000000003</v>
      </c>
      <c r="I1561" s="14" t="s">
        <v>16639</v>
      </c>
      <c r="J1561" s="14" t="s">
        <v>11658</v>
      </c>
      <c r="K1561" s="14" t="s">
        <v>21599</v>
      </c>
      <c r="L1561" s="14" t="s">
        <v>26560</v>
      </c>
      <c r="M1561" s="28">
        <f t="shared" si="841"/>
        <v>9.6999999999999993</v>
      </c>
      <c r="N1561" s="46">
        <f t="shared" si="820"/>
        <v>5</v>
      </c>
      <c r="O1561" s="17">
        <f t="shared" si="821"/>
        <v>1</v>
      </c>
      <c r="P1561" s="17">
        <f t="shared" si="821"/>
        <v>9.6000000000000014</v>
      </c>
      <c r="Q1561" s="124">
        <f t="shared" si="822"/>
        <v>0.4</v>
      </c>
      <c r="R1561" s="26">
        <f t="shared" si="823"/>
        <v>0.8</v>
      </c>
      <c r="S1561" s="2" t="s">
        <v>31523</v>
      </c>
      <c r="T1561" s="2" t="s">
        <v>36502</v>
      </c>
      <c r="U1561" s="24">
        <f t="shared" si="824"/>
        <v>521.30000000000007</v>
      </c>
      <c r="V1561" s="66">
        <f t="shared" si="824"/>
        <v>375.70000000000005</v>
      </c>
      <c r="W1561" s="54">
        <f t="shared" si="825"/>
        <v>3.63</v>
      </c>
      <c r="X1561" s="143">
        <f t="shared" si="826"/>
        <v>521.30000000000007</v>
      </c>
      <c r="Y1561" s="143">
        <f t="shared" si="827"/>
        <v>0.82599999999999996</v>
      </c>
      <c r="AD1561">
        <v>152</v>
      </c>
      <c r="AE1561">
        <v>-1</v>
      </c>
      <c r="AF1561" s="10">
        <v>37.9</v>
      </c>
      <c r="AG1561" s="10">
        <v>58.12</v>
      </c>
      <c r="AH1561" s="10">
        <f t="shared" si="828"/>
        <v>249140.48743283321</v>
      </c>
      <c r="AI1561" s="11">
        <f t="shared" si="816"/>
        <v>0</v>
      </c>
      <c r="AJ1561">
        <f t="shared" si="817"/>
        <v>0</v>
      </c>
      <c r="AK1561" t="e">
        <f t="shared" si="829"/>
        <v>#DIV/0!</v>
      </c>
      <c r="AL1561">
        <f t="shared" si="830"/>
        <v>3.9483832319999999</v>
      </c>
      <c r="AM1561" s="5">
        <f t="shared" si="831"/>
        <v>7.2600000000000007</v>
      </c>
      <c r="AN1561">
        <v>0</v>
      </c>
      <c r="AO1561" s="72">
        <f t="shared" si="832"/>
        <v>0.8</v>
      </c>
      <c r="AP1561" s="72">
        <f t="shared" si="833"/>
        <v>0.4</v>
      </c>
      <c r="AQ1561" s="72">
        <f t="shared" si="834"/>
        <v>0.60000000000000009</v>
      </c>
      <c r="AR1561" s="71" t="e">
        <f t="shared" si="835"/>
        <v>#DIV/0!</v>
      </c>
      <c r="BA1561">
        <f t="shared" si="836"/>
        <v>248</v>
      </c>
      <c r="BB1561" s="91" t="e">
        <f t="shared" si="837"/>
        <v>#DIV/0!</v>
      </c>
    </row>
    <row r="1562" spans="1:54">
      <c r="A1562" s="2" t="s">
        <v>1683</v>
      </c>
      <c r="B1562" s="7" t="s">
        <v>41505</v>
      </c>
      <c r="C1562" s="17">
        <f t="shared" si="818"/>
        <v>10.9</v>
      </c>
      <c r="D1562" s="28">
        <f t="shared" si="819"/>
        <v>281</v>
      </c>
      <c r="E1562" s="8">
        <f t="shared" si="838"/>
        <v>7</v>
      </c>
      <c r="F1562" s="2" t="s">
        <v>6673</v>
      </c>
      <c r="G1562" s="54">
        <f t="shared" si="839"/>
        <v>9.9</v>
      </c>
      <c r="H1562" s="20">
        <f t="shared" si="840"/>
        <v>0.33654790000000001</v>
      </c>
      <c r="I1562" s="14" t="s">
        <v>16640</v>
      </c>
      <c r="J1562" s="14" t="s">
        <v>11659</v>
      </c>
      <c r="K1562" s="14" t="s">
        <v>21600</v>
      </c>
      <c r="L1562" s="14" t="s">
        <v>26561</v>
      </c>
      <c r="M1562" s="28">
        <f t="shared" si="841"/>
        <v>11.3</v>
      </c>
      <c r="N1562" s="46">
        <f t="shared" si="820"/>
        <v>6.8</v>
      </c>
      <c r="O1562" s="17">
        <f t="shared" si="821"/>
        <v>1.4000000000000001</v>
      </c>
      <c r="P1562" s="17">
        <f t="shared" si="821"/>
        <v>6.4</v>
      </c>
      <c r="Q1562" s="124">
        <f t="shared" si="822"/>
        <v>0.4</v>
      </c>
      <c r="R1562" s="26">
        <f t="shared" si="823"/>
        <v>0.60000000000000009</v>
      </c>
      <c r="S1562" s="2" t="s">
        <v>31524</v>
      </c>
      <c r="T1562" s="2" t="s">
        <v>36503</v>
      </c>
      <c r="U1562" s="24">
        <f t="shared" si="824"/>
        <v>554.30000000000007</v>
      </c>
      <c r="V1562" s="66">
        <f t="shared" si="824"/>
        <v>385.8</v>
      </c>
      <c r="W1562" s="54">
        <f t="shared" si="825"/>
        <v>0.99</v>
      </c>
      <c r="X1562" s="143">
        <f t="shared" si="826"/>
        <v>554.30000000000007</v>
      </c>
      <c r="Y1562" s="143">
        <f t="shared" si="827"/>
        <v>0.29800000000000004</v>
      </c>
      <c r="AD1562">
        <v>152</v>
      </c>
      <c r="AE1562">
        <v>-1</v>
      </c>
      <c r="AF1562" s="10">
        <v>37.9</v>
      </c>
      <c r="AG1562" s="10">
        <v>58.12</v>
      </c>
      <c r="AH1562" s="10">
        <f t="shared" si="828"/>
        <v>228231.66387984192</v>
      </c>
      <c r="AI1562" s="11">
        <f t="shared" si="816"/>
        <v>0</v>
      </c>
      <c r="AJ1562">
        <f t="shared" si="817"/>
        <v>0</v>
      </c>
      <c r="AK1562" t="e">
        <f t="shared" si="829"/>
        <v>#DIV/0!</v>
      </c>
      <c r="AL1562">
        <f t="shared" si="830"/>
        <v>3.5667184896000008</v>
      </c>
      <c r="AM1562" s="5">
        <f t="shared" si="831"/>
        <v>1.98</v>
      </c>
      <c r="AN1562">
        <v>0</v>
      </c>
      <c r="AO1562" s="72">
        <f t="shared" si="832"/>
        <v>0.60000000000000009</v>
      </c>
      <c r="AP1562" s="72">
        <f t="shared" si="833"/>
        <v>0.4</v>
      </c>
      <c r="AQ1562" s="72">
        <f t="shared" si="834"/>
        <v>0.4</v>
      </c>
      <c r="AR1562" s="71" t="e">
        <f t="shared" si="835"/>
        <v>#DIV/0!</v>
      </c>
      <c r="BA1562">
        <f t="shared" si="836"/>
        <v>281</v>
      </c>
      <c r="BB1562" s="91" t="e">
        <f t="shared" si="837"/>
        <v>#DIV/0!</v>
      </c>
    </row>
    <row r="1563" spans="1:54">
      <c r="A1563" s="2" t="s">
        <v>1684</v>
      </c>
      <c r="B1563" s="7" t="s">
        <v>41506</v>
      </c>
      <c r="C1563" s="17">
        <f t="shared" si="818"/>
        <v>36.300000000000004</v>
      </c>
      <c r="D1563" s="28">
        <f t="shared" si="819"/>
        <v>147</v>
      </c>
      <c r="E1563" s="8">
        <f t="shared" si="838"/>
        <v>25</v>
      </c>
      <c r="F1563" s="2" t="s">
        <v>6674</v>
      </c>
      <c r="G1563" s="54">
        <f t="shared" si="839"/>
        <v>35.4</v>
      </c>
      <c r="H1563" s="20">
        <f t="shared" si="840"/>
        <v>0.2183069</v>
      </c>
      <c r="I1563" s="14" t="s">
        <v>16641</v>
      </c>
      <c r="J1563" s="14" t="s">
        <v>11660</v>
      </c>
      <c r="K1563" s="14" t="s">
        <v>21601</v>
      </c>
      <c r="L1563" s="14" t="s">
        <v>26562</v>
      </c>
      <c r="M1563" s="28">
        <f t="shared" si="841"/>
        <v>10.7</v>
      </c>
      <c r="N1563" s="46">
        <f t="shared" si="820"/>
        <v>6.2</v>
      </c>
      <c r="O1563" s="17">
        <f t="shared" si="821"/>
        <v>2.6</v>
      </c>
      <c r="P1563" s="17">
        <f t="shared" si="821"/>
        <v>7.6000000000000005</v>
      </c>
      <c r="Q1563" s="124">
        <f t="shared" si="822"/>
        <v>2.4000000000000004</v>
      </c>
      <c r="R1563" s="26">
        <f t="shared" si="823"/>
        <v>3</v>
      </c>
      <c r="S1563" s="2" t="s">
        <v>31525</v>
      </c>
      <c r="T1563" s="2" t="s">
        <v>36504</v>
      </c>
      <c r="U1563" s="24">
        <f t="shared" si="824"/>
        <v>419.90000000000003</v>
      </c>
      <c r="V1563" s="66">
        <f t="shared" si="824"/>
        <v>330.8</v>
      </c>
      <c r="W1563" s="54">
        <f t="shared" si="825"/>
        <v>3.5399999999999996</v>
      </c>
      <c r="X1563" s="143">
        <f t="shared" si="826"/>
        <v>419.90000000000003</v>
      </c>
      <c r="Y1563" s="143">
        <f t="shared" si="827"/>
        <v>0.80799999999999994</v>
      </c>
      <c r="AD1563">
        <v>152</v>
      </c>
      <c r="AE1563">
        <v>-1</v>
      </c>
      <c r="AF1563" s="10">
        <v>37.9</v>
      </c>
      <c r="AG1563" s="10">
        <v>58.12</v>
      </c>
      <c r="AH1563" s="10">
        <f t="shared" si="828"/>
        <v>319150.20373363019</v>
      </c>
      <c r="AI1563" s="11">
        <f t="shared" si="816"/>
        <v>0</v>
      </c>
      <c r="AJ1563">
        <f t="shared" si="817"/>
        <v>0</v>
      </c>
      <c r="AK1563" t="e">
        <f t="shared" si="829"/>
        <v>#DIV/0!</v>
      </c>
      <c r="AL1563">
        <f t="shared" si="830"/>
        <v>46.338766968000009</v>
      </c>
      <c r="AM1563" s="5">
        <f t="shared" si="831"/>
        <v>7.0600000000000005</v>
      </c>
      <c r="AN1563">
        <v>0</v>
      </c>
      <c r="AO1563" s="72">
        <f t="shared" si="832"/>
        <v>3</v>
      </c>
      <c r="AP1563" s="72">
        <f t="shared" si="833"/>
        <v>2.4000000000000004</v>
      </c>
      <c r="AQ1563" s="72">
        <f t="shared" si="834"/>
        <v>2.4000000000000004</v>
      </c>
      <c r="AR1563" s="71" t="e">
        <f t="shared" si="835"/>
        <v>#DIV/0!</v>
      </c>
      <c r="BA1563">
        <f t="shared" si="836"/>
        <v>147</v>
      </c>
      <c r="BB1563" s="91" t="e">
        <f t="shared" si="837"/>
        <v>#DIV/0!</v>
      </c>
    </row>
    <row r="1564" spans="1:54">
      <c r="A1564" s="2" t="s">
        <v>1685</v>
      </c>
      <c r="B1564" s="7" t="s">
        <v>41507</v>
      </c>
      <c r="C1564" s="17">
        <f t="shared" si="818"/>
        <v>14.3</v>
      </c>
      <c r="D1564" s="28">
        <f t="shared" si="819"/>
        <v>218</v>
      </c>
      <c r="E1564" s="8">
        <f t="shared" si="838"/>
        <v>7</v>
      </c>
      <c r="F1564" s="2" t="s">
        <v>6675</v>
      </c>
      <c r="G1564" s="54">
        <f t="shared" si="839"/>
        <v>13.4</v>
      </c>
      <c r="H1564" s="20">
        <f t="shared" si="840"/>
        <v>0.69684619999999997</v>
      </c>
      <c r="I1564" s="14" t="s">
        <v>16642</v>
      </c>
      <c r="J1564" s="14" t="s">
        <v>11661</v>
      </c>
      <c r="K1564" s="14" t="s">
        <v>21602</v>
      </c>
      <c r="L1564" s="14" t="s">
        <v>26563</v>
      </c>
      <c r="M1564" s="28">
        <f t="shared" si="841"/>
        <v>10.199999999999999</v>
      </c>
      <c r="N1564" s="46">
        <f t="shared" si="820"/>
        <v>7</v>
      </c>
      <c r="O1564" s="17">
        <f t="shared" si="821"/>
        <v>2.2000000000000002</v>
      </c>
      <c r="P1564" s="17">
        <f t="shared" si="821"/>
        <v>8.6</v>
      </c>
      <c r="Q1564" s="124">
        <f t="shared" si="822"/>
        <v>0.2</v>
      </c>
      <c r="R1564" s="26">
        <f t="shared" si="823"/>
        <v>0.8</v>
      </c>
      <c r="S1564" s="2" t="s">
        <v>31526</v>
      </c>
      <c r="T1564" s="2" t="s">
        <v>36505</v>
      </c>
      <c r="U1564" s="24">
        <f t="shared" si="824"/>
        <v>491</v>
      </c>
      <c r="V1564" s="66">
        <f t="shared" si="824"/>
        <v>285.60000000000002</v>
      </c>
      <c r="W1564" s="54">
        <f t="shared" si="825"/>
        <v>1.34</v>
      </c>
      <c r="X1564" s="143">
        <f t="shared" si="826"/>
        <v>491</v>
      </c>
      <c r="Y1564" s="143">
        <f t="shared" si="827"/>
        <v>0.36799999999999999</v>
      </c>
      <c r="AD1564">
        <v>152</v>
      </c>
      <c r="AE1564">
        <v>-1</v>
      </c>
      <c r="AF1564" s="10">
        <v>37.9</v>
      </c>
      <c r="AG1564" s="10">
        <v>58.12</v>
      </c>
      <c r="AH1564" s="10">
        <f t="shared" si="828"/>
        <v>370808.99384956044</v>
      </c>
      <c r="AI1564" s="11">
        <f t="shared" si="816"/>
        <v>0</v>
      </c>
      <c r="AJ1564">
        <f t="shared" si="817"/>
        <v>0</v>
      </c>
      <c r="AK1564" t="e">
        <f t="shared" si="829"/>
        <v>#DIV/0!</v>
      </c>
      <c r="AL1564">
        <f t="shared" si="830"/>
        <v>4.5885359168000006</v>
      </c>
      <c r="AM1564" s="5">
        <f t="shared" si="831"/>
        <v>2.66</v>
      </c>
      <c r="AN1564">
        <v>0</v>
      </c>
      <c r="AO1564" s="72">
        <f t="shared" si="832"/>
        <v>0.8</v>
      </c>
      <c r="AP1564" s="72">
        <f t="shared" si="833"/>
        <v>0.2</v>
      </c>
      <c r="AQ1564" s="72">
        <f t="shared" si="834"/>
        <v>0.4</v>
      </c>
      <c r="AR1564" s="71" t="e">
        <f t="shared" si="835"/>
        <v>#DIV/0!</v>
      </c>
      <c r="BA1564">
        <f t="shared" si="836"/>
        <v>218</v>
      </c>
      <c r="BB1564" s="91" t="e">
        <f t="shared" si="837"/>
        <v>#DIV/0!</v>
      </c>
    </row>
    <row r="1565" spans="1:54">
      <c r="A1565" s="2" t="s">
        <v>1686</v>
      </c>
      <c r="B1565" s="7" t="s">
        <v>41508</v>
      </c>
      <c r="C1565" s="17">
        <f t="shared" si="818"/>
        <v>13.600000000000001</v>
      </c>
      <c r="D1565" s="28">
        <f t="shared" si="819"/>
        <v>196</v>
      </c>
      <c r="E1565" s="8">
        <f t="shared" si="838"/>
        <v>11</v>
      </c>
      <c r="F1565" s="2" t="s">
        <v>6676</v>
      </c>
      <c r="G1565" s="54">
        <f t="shared" si="839"/>
        <v>12.6</v>
      </c>
      <c r="H1565" s="20">
        <f t="shared" si="840"/>
        <v>0.55230820000000003</v>
      </c>
      <c r="I1565" s="14" t="s">
        <v>16643</v>
      </c>
      <c r="J1565" s="14" t="s">
        <v>11662</v>
      </c>
      <c r="K1565" s="14" t="s">
        <v>21603</v>
      </c>
      <c r="L1565" s="14" t="s">
        <v>26564</v>
      </c>
      <c r="M1565" s="28">
        <f t="shared" si="841"/>
        <v>13.3</v>
      </c>
      <c r="N1565" s="46">
        <f t="shared" si="820"/>
        <v>6.4</v>
      </c>
      <c r="O1565" s="17">
        <f t="shared" si="821"/>
        <v>2.2000000000000002</v>
      </c>
      <c r="P1565" s="17">
        <f t="shared" si="821"/>
        <v>2.4000000000000004</v>
      </c>
      <c r="Q1565" s="124">
        <f t="shared" si="822"/>
        <v>0.60000000000000009</v>
      </c>
      <c r="R1565" s="26">
        <f t="shared" si="823"/>
        <v>1.4000000000000001</v>
      </c>
      <c r="S1565" s="2" t="s">
        <v>31527</v>
      </c>
      <c r="T1565" s="2" t="s">
        <v>36506</v>
      </c>
      <c r="U1565" s="24">
        <f t="shared" si="824"/>
        <v>469.5</v>
      </c>
      <c r="V1565" s="66">
        <f t="shared" si="824"/>
        <v>336.40000000000003</v>
      </c>
      <c r="W1565" s="54">
        <f t="shared" si="825"/>
        <v>1.26</v>
      </c>
      <c r="X1565" s="143">
        <f t="shared" si="826"/>
        <v>469.5</v>
      </c>
      <c r="Y1565" s="143">
        <f t="shared" si="827"/>
        <v>0.35199999999999998</v>
      </c>
      <c r="AD1565">
        <v>152</v>
      </c>
      <c r="AE1565">
        <v>-1</v>
      </c>
      <c r="AF1565" s="10">
        <v>37.9</v>
      </c>
      <c r="AG1565" s="10">
        <v>58.12</v>
      </c>
      <c r="AH1565" s="10">
        <f t="shared" si="828"/>
        <v>311698.72751412092</v>
      </c>
      <c r="AI1565" s="11">
        <f t="shared" si="816"/>
        <v>0</v>
      </c>
      <c r="AJ1565">
        <f t="shared" si="817"/>
        <v>0</v>
      </c>
      <c r="AK1565" t="e">
        <f t="shared" si="829"/>
        <v>#DIV/0!</v>
      </c>
      <c r="AL1565">
        <f t="shared" si="830"/>
        <v>3.3093377856000008</v>
      </c>
      <c r="AM1565" s="5">
        <f t="shared" si="831"/>
        <v>2.5200000000000005</v>
      </c>
      <c r="AN1565">
        <v>0</v>
      </c>
      <c r="AO1565" s="72">
        <f t="shared" si="832"/>
        <v>1.4000000000000001</v>
      </c>
      <c r="AP1565" s="72">
        <f t="shared" si="833"/>
        <v>0.60000000000000009</v>
      </c>
      <c r="AQ1565" s="72">
        <f t="shared" si="834"/>
        <v>0.8</v>
      </c>
      <c r="AR1565" s="71" t="e">
        <f t="shared" si="835"/>
        <v>#DIV/0!</v>
      </c>
      <c r="BA1565">
        <f t="shared" si="836"/>
        <v>196</v>
      </c>
      <c r="BB1565" s="91" t="e">
        <f t="shared" si="837"/>
        <v>#DIV/0!</v>
      </c>
    </row>
    <row r="1566" spans="1:54">
      <c r="A1566" s="2" t="s">
        <v>1687</v>
      </c>
      <c r="B1566" s="7" t="s">
        <v>41509</v>
      </c>
      <c r="C1566" s="17">
        <f t="shared" si="818"/>
        <v>31</v>
      </c>
      <c r="D1566" s="28">
        <f t="shared" si="819"/>
        <v>12</v>
      </c>
      <c r="E1566" s="8">
        <f t="shared" si="838"/>
        <v>8</v>
      </c>
      <c r="F1566" s="2" t="s">
        <v>6677</v>
      </c>
      <c r="G1566" s="54">
        <f t="shared" si="839"/>
        <v>30</v>
      </c>
      <c r="H1566" s="20">
        <f t="shared" si="840"/>
        <v>0.31441520000000001</v>
      </c>
      <c r="I1566" s="14" t="s">
        <v>101</v>
      </c>
      <c r="J1566" s="14" t="s">
        <v>11663</v>
      </c>
      <c r="K1566" s="14" t="s">
        <v>21604</v>
      </c>
      <c r="L1566" s="14" t="s">
        <v>26565</v>
      </c>
      <c r="M1566" s="28">
        <f t="shared" si="841"/>
        <v>13.2</v>
      </c>
      <c r="N1566" s="46">
        <f t="shared" si="820"/>
        <v>6.4</v>
      </c>
      <c r="O1566" s="17">
        <f t="shared" si="821"/>
        <v>1.8</v>
      </c>
      <c r="P1566" s="17">
        <f t="shared" si="821"/>
        <v>2.6</v>
      </c>
      <c r="Q1566" s="124">
        <f t="shared" si="822"/>
        <v>0.4</v>
      </c>
      <c r="R1566" s="26">
        <f t="shared" si="823"/>
        <v>0.60000000000000009</v>
      </c>
      <c r="S1566" s="2" t="s">
        <v>31528</v>
      </c>
      <c r="T1566" s="2" t="s">
        <v>36507</v>
      </c>
      <c r="U1566" s="24">
        <f t="shared" si="824"/>
        <v>284.90000000000003</v>
      </c>
      <c r="V1566" s="66">
        <f t="shared" si="824"/>
        <v>332.6</v>
      </c>
      <c r="W1566" s="54">
        <f t="shared" si="825"/>
        <v>3</v>
      </c>
      <c r="X1566" s="143">
        <f t="shared" si="826"/>
        <v>284.90000000000003</v>
      </c>
      <c r="Y1566" s="143">
        <f t="shared" si="827"/>
        <v>0.7</v>
      </c>
      <c r="AD1566">
        <v>152</v>
      </c>
      <c r="AE1566">
        <v>-1</v>
      </c>
      <c r="AF1566" s="10">
        <v>37.9</v>
      </c>
      <c r="AG1566" s="10">
        <v>58.12</v>
      </c>
      <c r="AH1566" s="10">
        <f t="shared" si="828"/>
        <v>316726.26381870511</v>
      </c>
      <c r="AI1566" s="11">
        <f t="shared" si="816"/>
        <v>0</v>
      </c>
      <c r="AJ1566">
        <f t="shared" si="817"/>
        <v>0</v>
      </c>
      <c r="AK1566" t="e">
        <f t="shared" si="829"/>
        <v>#DIV/0!</v>
      </c>
      <c r="AL1566">
        <f t="shared" si="830"/>
        <v>1.9251221184000002</v>
      </c>
      <c r="AM1566" s="5">
        <f t="shared" si="831"/>
        <v>6</v>
      </c>
      <c r="AN1566">
        <v>0</v>
      </c>
      <c r="AO1566" s="72">
        <f t="shared" si="832"/>
        <v>0.60000000000000009</v>
      </c>
      <c r="AP1566" s="72">
        <f t="shared" si="833"/>
        <v>0.4</v>
      </c>
      <c r="AQ1566" s="72">
        <f t="shared" si="834"/>
        <v>0.60000000000000009</v>
      </c>
      <c r="AR1566" s="71" t="e">
        <f t="shared" si="835"/>
        <v>#DIV/0!</v>
      </c>
      <c r="BA1566">
        <f t="shared" si="836"/>
        <v>12</v>
      </c>
      <c r="BB1566" s="91" t="e">
        <f t="shared" si="837"/>
        <v>#DIV/0!</v>
      </c>
    </row>
    <row r="1567" spans="1:54">
      <c r="A1567" s="2" t="s">
        <v>1688</v>
      </c>
      <c r="B1567" s="7" t="s">
        <v>41510</v>
      </c>
      <c r="C1567" s="17">
        <f t="shared" si="818"/>
        <v>10.200000000000001</v>
      </c>
      <c r="D1567" s="28">
        <f t="shared" si="819"/>
        <v>171</v>
      </c>
      <c r="E1567" s="8">
        <f t="shared" si="838"/>
        <v>6</v>
      </c>
      <c r="F1567" s="2" t="s">
        <v>6678</v>
      </c>
      <c r="G1567" s="54">
        <f t="shared" si="839"/>
        <v>9.1999999999999993</v>
      </c>
      <c r="H1567" s="20">
        <f t="shared" si="840"/>
        <v>0.84925600000000001</v>
      </c>
      <c r="I1567" s="14" t="s">
        <v>16644</v>
      </c>
      <c r="J1567" s="14" t="s">
        <v>11664</v>
      </c>
      <c r="K1567" s="14" t="s">
        <v>21605</v>
      </c>
      <c r="L1567" s="14" t="s">
        <v>26566</v>
      </c>
      <c r="M1567" s="28">
        <f t="shared" si="841"/>
        <v>10.8</v>
      </c>
      <c r="N1567" s="46">
        <f t="shared" si="820"/>
        <v>6</v>
      </c>
      <c r="O1567" s="17">
        <f t="shared" si="821"/>
        <v>1.6</v>
      </c>
      <c r="P1567" s="17">
        <f t="shared" si="821"/>
        <v>7.4</v>
      </c>
      <c r="Q1567" s="124">
        <f t="shared" si="822"/>
        <v>0.2</v>
      </c>
      <c r="R1567" s="26">
        <f t="shared" si="823"/>
        <v>1.8</v>
      </c>
      <c r="S1567" s="2" t="s">
        <v>31529</v>
      </c>
      <c r="T1567" s="2" t="s">
        <v>36508</v>
      </c>
      <c r="U1567" s="24">
        <f t="shared" si="824"/>
        <v>444.1</v>
      </c>
      <c r="V1567" s="66">
        <f t="shared" si="824"/>
        <v>350.90000000000003</v>
      </c>
      <c r="W1567" s="54">
        <f t="shared" si="825"/>
        <v>0.92</v>
      </c>
      <c r="X1567" s="143">
        <f t="shared" si="826"/>
        <v>444.1</v>
      </c>
      <c r="Y1567" s="143">
        <f t="shared" si="827"/>
        <v>0.28400000000000003</v>
      </c>
      <c r="AD1567">
        <v>152</v>
      </c>
      <c r="AE1567">
        <v>-1</v>
      </c>
      <c r="AF1567" s="10">
        <v>37.9</v>
      </c>
      <c r="AG1567" s="10">
        <v>58.12</v>
      </c>
      <c r="AH1567" s="10">
        <f t="shared" si="828"/>
        <v>291049.39653583983</v>
      </c>
      <c r="AI1567" s="11">
        <f t="shared" si="816"/>
        <v>0</v>
      </c>
      <c r="AJ1567">
        <f t="shared" si="817"/>
        <v>0</v>
      </c>
      <c r="AK1567" t="e">
        <f t="shared" si="829"/>
        <v>#DIV/0!</v>
      </c>
      <c r="AL1567">
        <f t="shared" si="830"/>
        <v>3.2126561280000003</v>
      </c>
      <c r="AM1567" s="5">
        <f t="shared" si="831"/>
        <v>1.8400000000000003</v>
      </c>
      <c r="AN1567">
        <v>0</v>
      </c>
      <c r="AO1567" s="72">
        <f t="shared" si="832"/>
        <v>1.8</v>
      </c>
      <c r="AP1567" s="72">
        <f t="shared" si="833"/>
        <v>0.2</v>
      </c>
      <c r="AQ1567" s="72">
        <f t="shared" si="834"/>
        <v>0.4</v>
      </c>
      <c r="AR1567" s="71" t="e">
        <f t="shared" si="835"/>
        <v>#DIV/0!</v>
      </c>
      <c r="BA1567">
        <f t="shared" si="836"/>
        <v>171</v>
      </c>
      <c r="BB1567" s="91" t="e">
        <f t="shared" si="837"/>
        <v>#DIV/0!</v>
      </c>
    </row>
    <row r="1568" spans="1:54">
      <c r="A1568" s="2" t="s">
        <v>1689</v>
      </c>
      <c r="B1568" s="7" t="s">
        <v>41511</v>
      </c>
      <c r="C1568" s="17">
        <f t="shared" si="818"/>
        <v>33.9</v>
      </c>
      <c r="D1568" s="28">
        <f t="shared" si="819"/>
        <v>149</v>
      </c>
      <c r="E1568" s="8">
        <f t="shared" si="838"/>
        <v>3</v>
      </c>
      <c r="F1568" s="2" t="s">
        <v>6679</v>
      </c>
      <c r="G1568" s="54">
        <f t="shared" si="839"/>
        <v>33</v>
      </c>
      <c r="H1568" s="20">
        <f t="shared" si="840"/>
        <v>0.82819169999999998</v>
      </c>
      <c r="I1568" s="14" t="s">
        <v>16645</v>
      </c>
      <c r="J1568" s="14" t="s">
        <v>11665</v>
      </c>
      <c r="K1568" s="14" t="s">
        <v>21606</v>
      </c>
      <c r="L1568" s="14" t="s">
        <v>26567</v>
      </c>
      <c r="M1568" s="28">
        <f t="shared" si="841"/>
        <v>10.7</v>
      </c>
      <c r="N1568" s="46">
        <f t="shared" si="820"/>
        <v>5.8</v>
      </c>
      <c r="O1568" s="17">
        <f t="shared" si="821"/>
        <v>0.60000000000000009</v>
      </c>
      <c r="P1568" s="17">
        <f t="shared" si="821"/>
        <v>7.6000000000000005</v>
      </c>
      <c r="Q1568" s="124">
        <f t="shared" si="822"/>
        <v>0.2</v>
      </c>
      <c r="R1568" s="26">
        <f t="shared" si="823"/>
        <v>0.60000000000000009</v>
      </c>
      <c r="S1568" s="2" t="s">
        <v>31530</v>
      </c>
      <c r="T1568" s="2" t="s">
        <v>36509</v>
      </c>
      <c r="U1568" s="24">
        <f t="shared" si="824"/>
        <v>422.40000000000003</v>
      </c>
      <c r="V1568" s="66">
        <f t="shared" si="824"/>
        <v>349</v>
      </c>
      <c r="W1568" s="54">
        <f t="shared" si="825"/>
        <v>3.3</v>
      </c>
      <c r="X1568" s="143">
        <f t="shared" si="826"/>
        <v>422.40000000000003</v>
      </c>
      <c r="Y1568" s="143">
        <f t="shared" si="827"/>
        <v>0.7599999999999999</v>
      </c>
      <c r="AD1568">
        <v>152</v>
      </c>
      <c r="AE1568">
        <v>-1</v>
      </c>
      <c r="AF1568" s="10">
        <v>37.9</v>
      </c>
      <c r="AG1568" s="10">
        <v>58.12</v>
      </c>
      <c r="AH1568" s="10">
        <f t="shared" si="828"/>
        <v>293948.40916729654</v>
      </c>
      <c r="AI1568" s="11">
        <f t="shared" si="816"/>
        <v>0</v>
      </c>
      <c r="AJ1568">
        <f t="shared" si="817"/>
        <v>0</v>
      </c>
      <c r="AK1568" t="e">
        <f t="shared" si="829"/>
        <v>#DIV/0!</v>
      </c>
      <c r="AL1568">
        <f t="shared" si="830"/>
        <v>0.47006750880000026</v>
      </c>
      <c r="AM1568" s="5">
        <f t="shared" si="831"/>
        <v>6.58</v>
      </c>
      <c r="AN1568">
        <v>0</v>
      </c>
      <c r="AO1568" s="72">
        <f t="shared" si="832"/>
        <v>0.60000000000000009</v>
      </c>
      <c r="AP1568" s="72">
        <f t="shared" si="833"/>
        <v>0.2</v>
      </c>
      <c r="AQ1568" s="72">
        <f t="shared" si="834"/>
        <v>0.2</v>
      </c>
      <c r="AR1568" s="71" t="e">
        <f t="shared" si="835"/>
        <v>#DIV/0!</v>
      </c>
      <c r="BA1568">
        <f t="shared" si="836"/>
        <v>149</v>
      </c>
      <c r="BB1568" s="91" t="e">
        <f t="shared" si="837"/>
        <v>#DIV/0!</v>
      </c>
    </row>
    <row r="1569" spans="1:54">
      <c r="A1569" s="2" t="s">
        <v>1690</v>
      </c>
      <c r="B1569" s="7" t="s">
        <v>41512</v>
      </c>
      <c r="C1569" s="17">
        <f t="shared" si="818"/>
        <v>23.5</v>
      </c>
      <c r="D1569" s="28">
        <f t="shared" si="819"/>
        <v>37</v>
      </c>
      <c r="E1569" s="8">
        <f t="shared" si="838"/>
        <v>4</v>
      </c>
      <c r="F1569" s="2" t="s">
        <v>6680</v>
      </c>
      <c r="G1569" s="54">
        <f t="shared" si="839"/>
        <v>22.6</v>
      </c>
      <c r="H1569" s="20">
        <f t="shared" si="840"/>
        <v>0.88770680000000002</v>
      </c>
      <c r="I1569" s="14" t="s">
        <v>16646</v>
      </c>
      <c r="J1569" s="14" t="s">
        <v>11666</v>
      </c>
      <c r="K1569" s="14" t="s">
        <v>95</v>
      </c>
      <c r="L1569" s="14" t="s">
        <v>26568</v>
      </c>
      <c r="M1569" s="28">
        <f t="shared" si="841"/>
        <v>14</v>
      </c>
      <c r="N1569" s="46">
        <f t="shared" si="820"/>
        <v>6.8</v>
      </c>
      <c r="O1569" s="17">
        <f t="shared" si="821"/>
        <v>2.2000000000000002</v>
      </c>
      <c r="P1569" s="17">
        <f t="shared" si="821"/>
        <v>1</v>
      </c>
      <c r="Q1569" s="124">
        <f t="shared" si="822"/>
        <v>0.2</v>
      </c>
      <c r="R1569" s="26">
        <f t="shared" si="823"/>
        <v>1.2000000000000002</v>
      </c>
      <c r="S1569" s="2" t="s">
        <v>31531</v>
      </c>
      <c r="T1569" s="2" t="s">
        <v>36510</v>
      </c>
      <c r="U1569" s="24">
        <f t="shared" si="824"/>
        <v>310.10000000000002</v>
      </c>
      <c r="V1569" s="66">
        <f t="shared" si="824"/>
        <v>329</v>
      </c>
      <c r="W1569" s="54">
        <f t="shared" si="825"/>
        <v>2.2599999999999998</v>
      </c>
      <c r="X1569" s="143">
        <f t="shared" si="826"/>
        <v>310.10000000000002</v>
      </c>
      <c r="Y1569" s="143">
        <f t="shared" si="827"/>
        <v>0.55199999999999994</v>
      </c>
      <c r="AD1569">
        <v>152</v>
      </c>
      <c r="AE1569">
        <v>-1</v>
      </c>
      <c r="AF1569" s="10">
        <v>37.9</v>
      </c>
      <c r="AG1569" s="10">
        <v>58.12</v>
      </c>
      <c r="AH1569" s="10">
        <f t="shared" si="828"/>
        <v>321461.57755020738</v>
      </c>
      <c r="AI1569" s="11">
        <f t="shared" si="816"/>
        <v>0</v>
      </c>
      <c r="AJ1569">
        <f t="shared" si="817"/>
        <v>0</v>
      </c>
      <c r="AK1569" t="e">
        <f t="shared" si="829"/>
        <v>#DIV/0!</v>
      </c>
      <c r="AL1569">
        <f t="shared" si="830"/>
        <v>0.29645404800000003</v>
      </c>
      <c r="AM1569" s="5">
        <f t="shared" si="831"/>
        <v>4.5</v>
      </c>
      <c r="AN1569">
        <v>0</v>
      </c>
      <c r="AO1569" s="72">
        <f t="shared" si="832"/>
        <v>1.2000000000000002</v>
      </c>
      <c r="AP1569" s="72">
        <f t="shared" si="833"/>
        <v>0.2</v>
      </c>
      <c r="AQ1569" s="72">
        <f t="shared" si="834"/>
        <v>0.2</v>
      </c>
      <c r="AR1569" s="71" t="e">
        <f t="shared" si="835"/>
        <v>#DIV/0!</v>
      </c>
      <c r="BA1569">
        <f t="shared" si="836"/>
        <v>37</v>
      </c>
      <c r="BB1569" s="91" t="e">
        <f t="shared" si="837"/>
        <v>#DIV/0!</v>
      </c>
    </row>
    <row r="1570" spans="1:54">
      <c r="A1570" s="2" t="s">
        <v>1691</v>
      </c>
      <c r="B1570" s="7" t="s">
        <v>41513</v>
      </c>
      <c r="C1570" s="17">
        <f t="shared" si="818"/>
        <v>16.5</v>
      </c>
      <c r="D1570" s="28">
        <f t="shared" si="819"/>
        <v>29</v>
      </c>
      <c r="E1570" s="8">
        <f t="shared" si="838"/>
        <v>6</v>
      </c>
      <c r="F1570" s="2" t="s">
        <v>6681</v>
      </c>
      <c r="G1570" s="54">
        <f t="shared" si="839"/>
        <v>15.5</v>
      </c>
      <c r="H1570" s="20">
        <f t="shared" si="840"/>
        <v>0.77367320000000006</v>
      </c>
      <c r="I1570" s="14" t="s">
        <v>16647</v>
      </c>
      <c r="J1570" s="14" t="s">
        <v>11667</v>
      </c>
      <c r="K1570" s="14" t="s">
        <v>21607</v>
      </c>
      <c r="L1570" s="14" t="s">
        <v>26569</v>
      </c>
      <c r="M1570" s="28">
        <f t="shared" si="841"/>
        <v>13.7</v>
      </c>
      <c r="N1570" s="46">
        <f t="shared" si="820"/>
        <v>6.8</v>
      </c>
      <c r="O1570" s="17">
        <f t="shared" si="821"/>
        <v>1.8</v>
      </c>
      <c r="P1570" s="17">
        <f t="shared" si="821"/>
        <v>1.6</v>
      </c>
      <c r="Q1570" s="124">
        <f t="shared" si="822"/>
        <v>0.2</v>
      </c>
      <c r="R1570" s="26">
        <f t="shared" si="823"/>
        <v>0.4</v>
      </c>
      <c r="S1570" s="2" t="s">
        <v>31532</v>
      </c>
      <c r="T1570" s="2" t="s">
        <v>36511</v>
      </c>
      <c r="U1570" s="24">
        <f t="shared" si="824"/>
        <v>302.40000000000003</v>
      </c>
      <c r="V1570" s="66">
        <f t="shared" si="824"/>
        <v>372</v>
      </c>
      <c r="W1570" s="54">
        <f t="shared" si="825"/>
        <v>1.55</v>
      </c>
      <c r="X1570" s="143">
        <f t="shared" si="826"/>
        <v>302.40000000000003</v>
      </c>
      <c r="Y1570" s="143">
        <f t="shared" si="827"/>
        <v>0.41000000000000003</v>
      </c>
      <c r="AD1570">
        <v>152</v>
      </c>
      <c r="AE1570">
        <v>-1</v>
      </c>
      <c r="AF1570" s="10">
        <v>37.9</v>
      </c>
      <c r="AG1570" s="10">
        <v>58.12</v>
      </c>
      <c r="AH1570" s="10">
        <f t="shared" si="828"/>
        <v>256141.08793193183</v>
      </c>
      <c r="AI1570" s="11">
        <f t="shared" si="816"/>
        <v>0</v>
      </c>
      <c r="AJ1570">
        <f t="shared" si="817"/>
        <v>0</v>
      </c>
      <c r="AK1570" t="e">
        <f t="shared" si="829"/>
        <v>#DIV/0!</v>
      </c>
      <c r="AL1570">
        <f t="shared" si="830"/>
        <v>0.26072847359999995</v>
      </c>
      <c r="AM1570" s="5">
        <f t="shared" si="831"/>
        <v>3.1</v>
      </c>
      <c r="AN1570">
        <v>0</v>
      </c>
      <c r="AO1570" s="72">
        <f t="shared" si="832"/>
        <v>0.4</v>
      </c>
      <c r="AP1570" s="72">
        <f t="shared" si="833"/>
        <v>0.2</v>
      </c>
      <c r="AQ1570" s="72">
        <f t="shared" si="834"/>
        <v>0.2</v>
      </c>
      <c r="AR1570" s="71" t="e">
        <f t="shared" si="835"/>
        <v>#DIV/0!</v>
      </c>
      <c r="BA1570">
        <f t="shared" si="836"/>
        <v>29</v>
      </c>
      <c r="BB1570" s="91" t="e">
        <f t="shared" si="837"/>
        <v>#DIV/0!</v>
      </c>
    </row>
    <row r="1571" spans="1:54">
      <c r="A1571" s="2" t="s">
        <v>7</v>
      </c>
      <c r="B1571" s="7" t="s">
        <v>41514</v>
      </c>
      <c r="C1571" s="17">
        <f t="shared" si="818"/>
        <v>11.5</v>
      </c>
      <c r="D1571" s="28">
        <f t="shared" si="819"/>
        <v>227</v>
      </c>
      <c r="E1571" s="8">
        <f t="shared" si="838"/>
        <v>8</v>
      </c>
      <c r="F1571" s="2" t="s">
        <v>6682</v>
      </c>
      <c r="G1571" s="54">
        <f t="shared" si="839"/>
        <v>10.6</v>
      </c>
      <c r="H1571" s="20">
        <f t="shared" si="840"/>
        <v>0.47326889999999999</v>
      </c>
      <c r="I1571" s="14" t="s">
        <v>16648</v>
      </c>
      <c r="J1571" s="14" t="s">
        <v>11668</v>
      </c>
      <c r="K1571" s="14" t="s">
        <v>21608</v>
      </c>
      <c r="L1571" s="14" t="s">
        <v>26570</v>
      </c>
      <c r="M1571" s="28">
        <f t="shared" si="841"/>
        <v>13.2</v>
      </c>
      <c r="N1571" s="46">
        <f t="shared" si="820"/>
        <v>6.6</v>
      </c>
      <c r="O1571" s="17">
        <f t="shared" si="821"/>
        <v>1.8</v>
      </c>
      <c r="P1571" s="17">
        <f t="shared" si="821"/>
        <v>2.6</v>
      </c>
      <c r="Q1571" s="124">
        <f t="shared" si="822"/>
        <v>0.4</v>
      </c>
      <c r="R1571" s="26">
        <f t="shared" si="823"/>
        <v>0.60000000000000009</v>
      </c>
      <c r="S1571" s="2" t="s">
        <v>31533</v>
      </c>
      <c r="T1571" s="2" t="s">
        <v>36512</v>
      </c>
      <c r="U1571" s="24">
        <f t="shared" si="824"/>
        <v>499.90000000000003</v>
      </c>
      <c r="V1571" s="66">
        <f t="shared" si="824"/>
        <v>343.8</v>
      </c>
      <c r="W1571" s="54">
        <f t="shared" si="825"/>
        <v>1.06</v>
      </c>
      <c r="X1571" s="143">
        <f t="shared" si="826"/>
        <v>499.90000000000003</v>
      </c>
      <c r="Y1571" s="143">
        <f t="shared" si="827"/>
        <v>0.31200000000000006</v>
      </c>
      <c r="AD1571">
        <v>152</v>
      </c>
      <c r="AE1571">
        <v>-1</v>
      </c>
      <c r="AF1571" s="10">
        <v>37.9</v>
      </c>
      <c r="AG1571" s="10">
        <v>58.12</v>
      </c>
      <c r="AH1571" s="10">
        <f t="shared" si="828"/>
        <v>301432.93486634659</v>
      </c>
      <c r="AI1571" s="11">
        <f t="shared" si="816"/>
        <v>0</v>
      </c>
      <c r="AJ1571">
        <f t="shared" si="817"/>
        <v>0</v>
      </c>
      <c r="AK1571" t="e">
        <f t="shared" si="829"/>
        <v>#DIV/0!</v>
      </c>
      <c r="AL1571">
        <f t="shared" si="830"/>
        <v>1.4790609288000003</v>
      </c>
      <c r="AM1571" s="5">
        <f t="shared" si="831"/>
        <v>2.1</v>
      </c>
      <c r="AN1571">
        <v>0</v>
      </c>
      <c r="AO1571" s="72">
        <f t="shared" si="832"/>
        <v>0.60000000000000009</v>
      </c>
      <c r="AP1571" s="72">
        <f t="shared" si="833"/>
        <v>0.4</v>
      </c>
      <c r="AQ1571" s="72">
        <f t="shared" si="834"/>
        <v>0.4</v>
      </c>
      <c r="AR1571" s="71" t="e">
        <f t="shared" si="835"/>
        <v>#DIV/0!</v>
      </c>
      <c r="BA1571">
        <f t="shared" si="836"/>
        <v>227</v>
      </c>
      <c r="BB1571" s="91" t="e">
        <f t="shared" si="837"/>
        <v>#DIV/0!</v>
      </c>
    </row>
    <row r="1572" spans="1:54">
      <c r="A1572" s="2" t="s">
        <v>1692</v>
      </c>
      <c r="B1572" s="7" t="s">
        <v>41515</v>
      </c>
      <c r="C1572" s="17">
        <f t="shared" si="818"/>
        <v>11.4</v>
      </c>
      <c r="D1572" s="28">
        <f t="shared" si="819"/>
        <v>214</v>
      </c>
      <c r="E1572" s="8">
        <f t="shared" si="838"/>
        <v>19</v>
      </c>
      <c r="F1572" s="2" t="s">
        <v>6683</v>
      </c>
      <c r="G1572" s="54">
        <f t="shared" si="839"/>
        <v>10.4</v>
      </c>
      <c r="H1572" s="20">
        <f t="shared" si="840"/>
        <v>0.21768999999999999</v>
      </c>
      <c r="I1572" s="14" t="s">
        <v>16649</v>
      </c>
      <c r="J1572" s="14" t="s">
        <v>11669</v>
      </c>
      <c r="K1572" s="14" t="s">
        <v>21609</v>
      </c>
      <c r="L1572" s="14" t="s">
        <v>26571</v>
      </c>
      <c r="M1572" s="28">
        <f t="shared" si="841"/>
        <v>13.7</v>
      </c>
      <c r="N1572" s="46">
        <f t="shared" si="820"/>
        <v>5.4</v>
      </c>
      <c r="O1572" s="17">
        <f t="shared" si="821"/>
        <v>2.2000000000000002</v>
      </c>
      <c r="P1572" s="17">
        <f t="shared" si="821"/>
        <v>1.6</v>
      </c>
      <c r="Q1572" s="124">
        <f t="shared" si="822"/>
        <v>2.2000000000000002</v>
      </c>
      <c r="R1572" s="26">
        <f t="shared" si="823"/>
        <v>2.8000000000000003</v>
      </c>
      <c r="S1572" s="2" t="s">
        <v>31534</v>
      </c>
      <c r="T1572" s="2" t="s">
        <v>36513</v>
      </c>
      <c r="U1572" s="24">
        <f t="shared" si="824"/>
        <v>487.1</v>
      </c>
      <c r="V1572" s="66">
        <f t="shared" si="824"/>
        <v>375.8</v>
      </c>
      <c r="W1572" s="54">
        <f t="shared" si="825"/>
        <v>1.04</v>
      </c>
      <c r="X1572" s="143">
        <f t="shared" si="826"/>
        <v>487.1</v>
      </c>
      <c r="Y1572" s="143">
        <f t="shared" si="827"/>
        <v>0.30800000000000005</v>
      </c>
      <c r="AD1572">
        <v>152</v>
      </c>
      <c r="AE1572">
        <v>-1</v>
      </c>
      <c r="AF1572" s="10">
        <v>37.9</v>
      </c>
      <c r="AG1572" s="10">
        <v>58.12</v>
      </c>
      <c r="AH1572" s="10">
        <f t="shared" si="828"/>
        <v>248935.55365579447</v>
      </c>
      <c r="AI1572" s="11">
        <f t="shared" si="816"/>
        <v>0</v>
      </c>
      <c r="AJ1572">
        <f t="shared" si="817"/>
        <v>0</v>
      </c>
      <c r="AK1572" t="e">
        <f t="shared" si="829"/>
        <v>#DIV/0!</v>
      </c>
      <c r="AL1572">
        <f t="shared" si="830"/>
        <v>7.7104473600000025</v>
      </c>
      <c r="AM1572" s="5">
        <f t="shared" si="831"/>
        <v>2.08</v>
      </c>
      <c r="AN1572">
        <v>0</v>
      </c>
      <c r="AO1572" s="72">
        <f t="shared" si="832"/>
        <v>2.8000000000000003</v>
      </c>
      <c r="AP1572" s="72">
        <f t="shared" si="833"/>
        <v>2.2000000000000002</v>
      </c>
      <c r="AQ1572" s="72">
        <f t="shared" si="834"/>
        <v>2.2000000000000002</v>
      </c>
      <c r="AR1572" s="71" t="e">
        <f t="shared" si="835"/>
        <v>#DIV/0!</v>
      </c>
      <c r="BA1572">
        <f t="shared" si="836"/>
        <v>214</v>
      </c>
      <c r="BB1572" s="91" t="e">
        <f t="shared" si="837"/>
        <v>#DIV/0!</v>
      </c>
    </row>
    <row r="1573" spans="1:54">
      <c r="A1573" s="2" t="s">
        <v>1693</v>
      </c>
      <c r="B1573" s="7" t="s">
        <v>41516</v>
      </c>
      <c r="C1573" s="17">
        <f t="shared" si="818"/>
        <v>12.100000000000001</v>
      </c>
      <c r="D1573" s="28">
        <f t="shared" si="819"/>
        <v>130</v>
      </c>
      <c r="E1573" s="8">
        <f t="shared" si="838"/>
        <v>10</v>
      </c>
      <c r="F1573" s="2" t="s">
        <v>6684</v>
      </c>
      <c r="G1573" s="54">
        <f t="shared" si="839"/>
        <v>11.2</v>
      </c>
      <c r="H1573" s="20">
        <f t="shared" si="840"/>
        <v>0.36466110000000002</v>
      </c>
      <c r="I1573" s="14" t="s">
        <v>16650</v>
      </c>
      <c r="J1573" s="14" t="s">
        <v>11670</v>
      </c>
      <c r="K1573" s="14" t="s">
        <v>21610</v>
      </c>
      <c r="L1573" s="14" t="s">
        <v>26572</v>
      </c>
      <c r="M1573" s="28">
        <f t="shared" si="841"/>
        <v>13.6</v>
      </c>
      <c r="N1573" s="46">
        <f t="shared" si="820"/>
        <v>6.6</v>
      </c>
      <c r="O1573" s="17">
        <f t="shared" si="821"/>
        <v>2.4000000000000004</v>
      </c>
      <c r="P1573" s="17">
        <f t="shared" si="821"/>
        <v>1.8</v>
      </c>
      <c r="Q1573" s="124">
        <f t="shared" si="822"/>
        <v>0.60000000000000009</v>
      </c>
      <c r="R1573" s="26">
        <f t="shared" si="823"/>
        <v>1</v>
      </c>
      <c r="S1573" s="2" t="s">
        <v>31535</v>
      </c>
      <c r="T1573" s="2" t="s">
        <v>36514</v>
      </c>
      <c r="U1573" s="24">
        <f t="shared" si="824"/>
        <v>403.40000000000003</v>
      </c>
      <c r="V1573" s="66">
        <f t="shared" si="824"/>
        <v>343.5</v>
      </c>
      <c r="W1573" s="54">
        <f t="shared" si="825"/>
        <v>1.1200000000000001</v>
      </c>
      <c r="X1573" s="143">
        <f t="shared" si="826"/>
        <v>403.40000000000003</v>
      </c>
      <c r="Y1573" s="143">
        <f t="shared" si="827"/>
        <v>0.32400000000000007</v>
      </c>
      <c r="AD1573">
        <v>152</v>
      </c>
      <c r="AE1573">
        <v>-1</v>
      </c>
      <c r="AF1573" s="10">
        <v>37.9</v>
      </c>
      <c r="AG1573" s="10">
        <v>58.12</v>
      </c>
      <c r="AH1573" s="10">
        <f t="shared" si="828"/>
        <v>301927.39979163994</v>
      </c>
      <c r="AI1573" s="11">
        <f t="shared" si="816"/>
        <v>0</v>
      </c>
      <c r="AJ1573">
        <f t="shared" si="817"/>
        <v>0</v>
      </c>
      <c r="AK1573" t="e">
        <f t="shared" si="829"/>
        <v>#DIV/0!</v>
      </c>
      <c r="AL1573">
        <f t="shared" si="830"/>
        <v>2.7446640480000006</v>
      </c>
      <c r="AM1573" s="5">
        <f t="shared" si="831"/>
        <v>2.2200000000000002</v>
      </c>
      <c r="AN1573">
        <v>0</v>
      </c>
      <c r="AO1573" s="72">
        <f t="shared" si="832"/>
        <v>1</v>
      </c>
      <c r="AP1573" s="72">
        <f t="shared" si="833"/>
        <v>0.60000000000000009</v>
      </c>
      <c r="AQ1573" s="72">
        <f t="shared" si="834"/>
        <v>0.8</v>
      </c>
      <c r="AR1573" s="71" t="e">
        <f t="shared" si="835"/>
        <v>#DIV/0!</v>
      </c>
      <c r="BA1573">
        <f t="shared" si="836"/>
        <v>130</v>
      </c>
      <c r="BB1573" s="91" t="e">
        <f t="shared" si="837"/>
        <v>#DIV/0!</v>
      </c>
    </row>
    <row r="1574" spans="1:54">
      <c r="A1574" s="2" t="s">
        <v>1694</v>
      </c>
      <c r="B1574" s="7" t="s">
        <v>41517</v>
      </c>
      <c r="C1574" s="17">
        <f t="shared" si="818"/>
        <v>25.5</v>
      </c>
      <c r="D1574" s="28">
        <f t="shared" si="819"/>
        <v>26</v>
      </c>
      <c r="E1574" s="8">
        <f t="shared" si="838"/>
        <v>5</v>
      </c>
      <c r="F1574" s="2" t="s">
        <v>6685</v>
      </c>
      <c r="G1574" s="54">
        <f t="shared" si="839"/>
        <v>24.6</v>
      </c>
      <c r="H1574" s="20">
        <f t="shared" si="840"/>
        <v>0.66875050000000003</v>
      </c>
      <c r="I1574" s="14" t="s">
        <v>16651</v>
      </c>
      <c r="J1574" s="14" t="s">
        <v>11671</v>
      </c>
      <c r="K1574" s="14" t="s">
        <v>21611</v>
      </c>
      <c r="L1574" s="14" t="s">
        <v>26573</v>
      </c>
      <c r="M1574" s="28">
        <f t="shared" si="841"/>
        <v>14.2</v>
      </c>
      <c r="N1574" s="46">
        <f t="shared" si="820"/>
        <v>5.4</v>
      </c>
      <c r="O1574" s="17">
        <f t="shared" si="821"/>
        <v>0.4</v>
      </c>
      <c r="P1574" s="17">
        <f t="shared" si="821"/>
        <v>0.60000000000000009</v>
      </c>
      <c r="Q1574" s="124">
        <f t="shared" si="822"/>
        <v>0.8</v>
      </c>
      <c r="R1574" s="26">
        <f t="shared" si="823"/>
        <v>2.2000000000000002</v>
      </c>
      <c r="S1574" s="2" t="s">
        <v>31536</v>
      </c>
      <c r="T1574" s="2" t="s">
        <v>36515</v>
      </c>
      <c r="U1574" s="24">
        <f t="shared" si="824"/>
        <v>298.8</v>
      </c>
      <c r="V1574" s="66">
        <f t="shared" si="824"/>
        <v>352.8</v>
      </c>
      <c r="W1574" s="54">
        <f t="shared" si="825"/>
        <v>2.46</v>
      </c>
      <c r="X1574" s="143">
        <f t="shared" si="826"/>
        <v>298.8</v>
      </c>
      <c r="Y1574" s="143">
        <f t="shared" si="827"/>
        <v>0.59199999999999997</v>
      </c>
      <c r="AD1574">
        <v>152</v>
      </c>
      <c r="AE1574">
        <v>-1</v>
      </c>
      <c r="AF1574" s="10">
        <v>37.9</v>
      </c>
      <c r="AG1574" s="10">
        <v>58.12</v>
      </c>
      <c r="AH1574" s="10">
        <f t="shared" si="828"/>
        <v>288198.95149559219</v>
      </c>
      <c r="AI1574" s="11">
        <f t="shared" si="816"/>
        <v>0</v>
      </c>
      <c r="AJ1574">
        <f t="shared" si="817"/>
        <v>0</v>
      </c>
      <c r="AK1574" t="e">
        <f t="shared" si="829"/>
        <v>#DIV/0!</v>
      </c>
      <c r="AL1574">
        <f t="shared" si="830"/>
        <v>0.17489973600000003</v>
      </c>
      <c r="AM1574" s="5">
        <f t="shared" si="831"/>
        <v>4.9000000000000004</v>
      </c>
      <c r="AN1574">
        <v>0</v>
      </c>
      <c r="AO1574" s="72">
        <f t="shared" si="832"/>
        <v>2.2000000000000002</v>
      </c>
      <c r="AP1574" s="72">
        <f t="shared" si="833"/>
        <v>0.8</v>
      </c>
      <c r="AQ1574" s="72">
        <f t="shared" si="834"/>
        <v>0.8</v>
      </c>
      <c r="AR1574" s="71" t="e">
        <f t="shared" si="835"/>
        <v>#DIV/0!</v>
      </c>
      <c r="BA1574">
        <f t="shared" si="836"/>
        <v>26</v>
      </c>
      <c r="BB1574" s="91" t="e">
        <f t="shared" si="837"/>
        <v>#DIV/0!</v>
      </c>
    </row>
    <row r="1575" spans="1:54">
      <c r="A1575" s="2" t="s">
        <v>1695</v>
      </c>
      <c r="B1575" s="7" t="s">
        <v>41518</v>
      </c>
      <c r="C1575" s="17">
        <f t="shared" si="818"/>
        <v>9.7000000000000011</v>
      </c>
      <c r="D1575" s="28">
        <f t="shared" si="819"/>
        <v>106</v>
      </c>
      <c r="E1575" s="8">
        <f t="shared" si="838"/>
        <v>15</v>
      </c>
      <c r="F1575" s="2" t="s">
        <v>6686</v>
      </c>
      <c r="G1575" s="54">
        <f t="shared" si="839"/>
        <v>8.7999999999999989</v>
      </c>
      <c r="H1575" s="20">
        <f t="shared" si="840"/>
        <v>0.68895689999999998</v>
      </c>
      <c r="I1575" s="14" t="s">
        <v>16652</v>
      </c>
      <c r="J1575" s="14" t="s">
        <v>11672</v>
      </c>
      <c r="K1575" s="14" t="s">
        <v>21612</v>
      </c>
      <c r="L1575" s="14" t="s">
        <v>26574</v>
      </c>
      <c r="M1575" s="28">
        <f t="shared" si="841"/>
        <v>11.7</v>
      </c>
      <c r="N1575" s="46">
        <f t="shared" si="820"/>
        <v>5.8</v>
      </c>
      <c r="O1575" s="17">
        <f t="shared" si="821"/>
        <v>2.8000000000000003</v>
      </c>
      <c r="P1575" s="17">
        <f t="shared" si="821"/>
        <v>5.6000000000000005</v>
      </c>
      <c r="Q1575" s="124">
        <f t="shared" si="822"/>
        <v>0.8</v>
      </c>
      <c r="R1575" s="26">
        <f t="shared" si="823"/>
        <v>2.8000000000000003</v>
      </c>
      <c r="S1575" s="2" t="s">
        <v>31537</v>
      </c>
      <c r="T1575" s="2" t="s">
        <v>36516</v>
      </c>
      <c r="U1575" s="24">
        <f t="shared" si="824"/>
        <v>378.6</v>
      </c>
      <c r="V1575" s="66">
        <f t="shared" si="824"/>
        <v>411.3</v>
      </c>
      <c r="W1575" s="54">
        <f t="shared" si="825"/>
        <v>0.88</v>
      </c>
      <c r="X1575" s="143">
        <f t="shared" si="826"/>
        <v>378.6</v>
      </c>
      <c r="Y1575" s="143">
        <f t="shared" si="827"/>
        <v>0.27600000000000002</v>
      </c>
      <c r="AD1575">
        <v>152</v>
      </c>
      <c r="AE1575">
        <v>-1</v>
      </c>
      <c r="AF1575" s="10">
        <v>37.9</v>
      </c>
      <c r="AG1575" s="10">
        <v>58.12</v>
      </c>
      <c r="AH1575" s="10">
        <f t="shared" si="828"/>
        <v>152517.36012091432</v>
      </c>
      <c r="AI1575" s="11">
        <f t="shared" si="816"/>
        <v>0</v>
      </c>
      <c r="AJ1575">
        <f t="shared" si="817"/>
        <v>0</v>
      </c>
      <c r="AK1575" t="e">
        <f t="shared" si="829"/>
        <v>#DIV/0!</v>
      </c>
      <c r="AL1575">
        <f t="shared" si="830"/>
        <v>13.656036262400004</v>
      </c>
      <c r="AM1575" s="5">
        <f t="shared" si="831"/>
        <v>1.7400000000000002</v>
      </c>
      <c r="AN1575">
        <v>0</v>
      </c>
      <c r="AO1575" s="72">
        <f t="shared" si="832"/>
        <v>2.8000000000000003</v>
      </c>
      <c r="AP1575" s="72">
        <f t="shared" si="833"/>
        <v>0.8</v>
      </c>
      <c r="AQ1575" s="72">
        <f t="shared" si="834"/>
        <v>1</v>
      </c>
      <c r="AR1575" s="71" t="e">
        <f t="shared" si="835"/>
        <v>#DIV/0!</v>
      </c>
      <c r="BA1575">
        <f t="shared" si="836"/>
        <v>106</v>
      </c>
      <c r="BB1575" s="91" t="e">
        <f t="shared" si="837"/>
        <v>#DIV/0!</v>
      </c>
    </row>
    <row r="1576" spans="1:54">
      <c r="A1576" s="2" t="s">
        <v>1696</v>
      </c>
      <c r="B1576" s="7" t="s">
        <v>41519</v>
      </c>
      <c r="C1576" s="17">
        <f t="shared" si="818"/>
        <v>21.3</v>
      </c>
      <c r="D1576" s="28">
        <f t="shared" si="819"/>
        <v>188</v>
      </c>
      <c r="E1576" s="8">
        <f t="shared" si="838"/>
        <v>10</v>
      </c>
      <c r="F1576" s="2" t="s">
        <v>6687</v>
      </c>
      <c r="G1576" s="54">
        <f t="shared" si="839"/>
        <v>20.3</v>
      </c>
      <c r="H1576" s="20">
        <f t="shared" si="840"/>
        <v>0.82321160000000004</v>
      </c>
      <c r="I1576" s="14" t="s">
        <v>16653</v>
      </c>
      <c r="J1576" s="14" t="s">
        <v>11673</v>
      </c>
      <c r="K1576" s="14" t="s">
        <v>21613</v>
      </c>
      <c r="L1576" s="14" t="s">
        <v>26575</v>
      </c>
      <c r="M1576" s="28">
        <f t="shared" si="841"/>
        <v>11.6</v>
      </c>
      <c r="N1576" s="46">
        <f t="shared" si="820"/>
        <v>5.2</v>
      </c>
      <c r="O1576" s="17">
        <f t="shared" si="821"/>
        <v>2.4000000000000004</v>
      </c>
      <c r="P1576" s="17">
        <f t="shared" si="821"/>
        <v>5.8000000000000007</v>
      </c>
      <c r="Q1576" s="124">
        <f t="shared" si="822"/>
        <v>0.4</v>
      </c>
      <c r="R1576" s="26">
        <f t="shared" si="823"/>
        <v>2.6</v>
      </c>
      <c r="S1576" s="2" t="s">
        <v>31538</v>
      </c>
      <c r="T1576" s="2" t="s">
        <v>36517</v>
      </c>
      <c r="U1576" s="24">
        <f t="shared" si="824"/>
        <v>460.6</v>
      </c>
      <c r="V1576" s="66">
        <f t="shared" si="824"/>
        <v>316.20000000000005</v>
      </c>
      <c r="W1576" s="54">
        <f t="shared" si="825"/>
        <v>2.0299999999999998</v>
      </c>
      <c r="X1576" s="143">
        <f t="shared" si="826"/>
        <v>460.6</v>
      </c>
      <c r="Y1576" s="143">
        <f t="shared" si="827"/>
        <v>0.50600000000000001</v>
      </c>
      <c r="AD1576">
        <v>152</v>
      </c>
      <c r="AE1576">
        <v>-1</v>
      </c>
      <c r="AF1576" s="10">
        <v>37.9</v>
      </c>
      <c r="AG1576" s="10">
        <v>58.12</v>
      </c>
      <c r="AH1576" s="10">
        <f t="shared" si="828"/>
        <v>337219.78510247834</v>
      </c>
      <c r="AI1576" s="11">
        <f t="shared" si="816"/>
        <v>0</v>
      </c>
      <c r="AJ1576">
        <f t="shared" si="817"/>
        <v>0</v>
      </c>
      <c r="AK1576" t="e">
        <f t="shared" si="829"/>
        <v>#DIV/0!</v>
      </c>
      <c r="AL1576">
        <f t="shared" si="830"/>
        <v>6.3983257728000007</v>
      </c>
      <c r="AM1576" s="5">
        <f t="shared" si="831"/>
        <v>4.0600000000000005</v>
      </c>
      <c r="AN1576">
        <v>0</v>
      </c>
      <c r="AO1576" s="72">
        <f t="shared" si="832"/>
        <v>2.6</v>
      </c>
      <c r="AP1576" s="72">
        <f t="shared" si="833"/>
        <v>0.4</v>
      </c>
      <c r="AQ1576" s="72">
        <f t="shared" si="834"/>
        <v>0.60000000000000009</v>
      </c>
      <c r="AR1576" s="71" t="e">
        <f t="shared" si="835"/>
        <v>#DIV/0!</v>
      </c>
      <c r="BA1576">
        <f t="shared" si="836"/>
        <v>188</v>
      </c>
      <c r="BB1576" s="91" t="e">
        <f t="shared" si="837"/>
        <v>#DIV/0!</v>
      </c>
    </row>
    <row r="1577" spans="1:54">
      <c r="A1577" s="2" t="s">
        <v>1697</v>
      </c>
      <c r="B1577" s="7" t="s">
        <v>41520</v>
      </c>
      <c r="C1577" s="17">
        <f t="shared" si="818"/>
        <v>21.5</v>
      </c>
      <c r="D1577" s="28">
        <f t="shared" si="819"/>
        <v>271</v>
      </c>
      <c r="E1577" s="8">
        <f t="shared" si="838"/>
        <v>7</v>
      </c>
      <c r="F1577" s="2" t="s">
        <v>6688</v>
      </c>
      <c r="G1577" s="54">
        <f t="shared" si="839"/>
        <v>20.6</v>
      </c>
      <c r="H1577" s="20">
        <f t="shared" si="840"/>
        <v>0.82650420000000002</v>
      </c>
      <c r="I1577" s="14" t="s">
        <v>16654</v>
      </c>
      <c r="J1577" s="14" t="s">
        <v>11674</v>
      </c>
      <c r="K1577" s="14" t="s">
        <v>21614</v>
      </c>
      <c r="L1577" s="14" t="s">
        <v>26576</v>
      </c>
      <c r="M1577" s="28">
        <f t="shared" si="841"/>
        <v>11</v>
      </c>
      <c r="N1577" s="46">
        <f t="shared" si="820"/>
        <v>6.6</v>
      </c>
      <c r="O1577" s="17">
        <f t="shared" si="821"/>
        <v>2.8000000000000003</v>
      </c>
      <c r="P1577" s="17">
        <f t="shared" si="821"/>
        <v>7</v>
      </c>
      <c r="Q1577" s="124">
        <f t="shared" si="822"/>
        <v>0.2</v>
      </c>
      <c r="R1577" s="26">
        <f t="shared" si="823"/>
        <v>1</v>
      </c>
      <c r="S1577" s="2" t="s">
        <v>31539</v>
      </c>
      <c r="T1577" s="2" t="s">
        <v>36518</v>
      </c>
      <c r="U1577" s="24">
        <f t="shared" si="824"/>
        <v>543.9</v>
      </c>
      <c r="V1577" s="66">
        <f t="shared" si="824"/>
        <v>420.3</v>
      </c>
      <c r="W1577" s="54">
        <f t="shared" si="825"/>
        <v>2.0599999999999996</v>
      </c>
      <c r="X1577" s="143">
        <f t="shared" si="826"/>
        <v>543.9</v>
      </c>
      <c r="Y1577" s="143">
        <f t="shared" si="827"/>
        <v>0.5119999999999999</v>
      </c>
      <c r="AD1577">
        <v>152</v>
      </c>
      <c r="AE1577">
        <v>-1</v>
      </c>
      <c r="AF1577" s="10">
        <v>37.9</v>
      </c>
      <c r="AG1577" s="10">
        <v>58.12</v>
      </c>
      <c r="AH1577" s="10">
        <f t="shared" si="828"/>
        <v>101731.81411776719</v>
      </c>
      <c r="AI1577" s="11">
        <f t="shared" si="816"/>
        <v>0</v>
      </c>
      <c r="AJ1577">
        <f t="shared" si="817"/>
        <v>0</v>
      </c>
      <c r="AK1577" t="e">
        <f t="shared" si="829"/>
        <v>#DIV/0!</v>
      </c>
      <c r="AL1577">
        <f t="shared" si="830"/>
        <v>3.4005176800000001</v>
      </c>
      <c r="AM1577" s="5">
        <f t="shared" si="831"/>
        <v>4.0999999999999996</v>
      </c>
      <c r="AN1577">
        <v>0</v>
      </c>
      <c r="AO1577" s="72">
        <f t="shared" si="832"/>
        <v>1</v>
      </c>
      <c r="AP1577" s="72">
        <f t="shared" si="833"/>
        <v>0.2</v>
      </c>
      <c r="AQ1577" s="72">
        <f t="shared" si="834"/>
        <v>0.2</v>
      </c>
      <c r="AR1577" s="71" t="e">
        <f t="shared" si="835"/>
        <v>#DIV/0!</v>
      </c>
      <c r="BA1577">
        <f t="shared" si="836"/>
        <v>271</v>
      </c>
      <c r="BB1577" s="91" t="e">
        <f t="shared" si="837"/>
        <v>#DIV/0!</v>
      </c>
    </row>
    <row r="1578" spans="1:54">
      <c r="A1578" s="2" t="s">
        <v>1698</v>
      </c>
      <c r="B1578" s="7" t="s">
        <v>41521</v>
      </c>
      <c r="C1578" s="17">
        <f t="shared" si="818"/>
        <v>23.700000000000003</v>
      </c>
      <c r="D1578" s="28">
        <f t="shared" si="819"/>
        <v>216</v>
      </c>
      <c r="E1578" s="8">
        <f t="shared" si="838"/>
        <v>17</v>
      </c>
      <c r="F1578" s="2" t="s">
        <v>6689</v>
      </c>
      <c r="G1578" s="54">
        <f t="shared" si="839"/>
        <v>22.8</v>
      </c>
      <c r="H1578" s="20">
        <f t="shared" si="840"/>
        <v>0.2832498</v>
      </c>
      <c r="I1578" s="14" t="s">
        <v>16655</v>
      </c>
      <c r="J1578" s="14" t="s">
        <v>11675</v>
      </c>
      <c r="K1578" s="14" t="s">
        <v>21615</v>
      </c>
      <c r="L1578" s="14" t="s">
        <v>26577</v>
      </c>
      <c r="M1578" s="28">
        <f t="shared" si="841"/>
        <v>12.3</v>
      </c>
      <c r="N1578" s="46">
        <f t="shared" si="820"/>
        <v>5.8</v>
      </c>
      <c r="O1578" s="17">
        <f t="shared" si="821"/>
        <v>2</v>
      </c>
      <c r="P1578" s="17">
        <f t="shared" si="821"/>
        <v>4.4000000000000004</v>
      </c>
      <c r="Q1578" s="124">
        <f t="shared" si="822"/>
        <v>1.4000000000000001</v>
      </c>
      <c r="R1578" s="26">
        <f t="shared" si="823"/>
        <v>2</v>
      </c>
      <c r="S1578" s="2" t="s">
        <v>31540</v>
      </c>
      <c r="T1578" s="2" t="s">
        <v>36519</v>
      </c>
      <c r="U1578" s="24">
        <f t="shared" si="824"/>
        <v>489</v>
      </c>
      <c r="V1578" s="66">
        <f t="shared" si="824"/>
        <v>365.6</v>
      </c>
      <c r="W1578" s="54">
        <f t="shared" si="825"/>
        <v>2.2799999999999998</v>
      </c>
      <c r="X1578" s="143">
        <f t="shared" si="826"/>
        <v>489</v>
      </c>
      <c r="Y1578" s="143">
        <f t="shared" si="827"/>
        <v>0.55599999999999994</v>
      </c>
      <c r="AD1578">
        <v>152</v>
      </c>
      <c r="AE1578">
        <v>-1</v>
      </c>
      <c r="AF1578" s="10">
        <v>37.9</v>
      </c>
      <c r="AG1578" s="10">
        <v>58.12</v>
      </c>
      <c r="AH1578" s="10">
        <f t="shared" si="828"/>
        <v>267536.70261701697</v>
      </c>
      <c r="AI1578" s="11">
        <f t="shared" si="816"/>
        <v>0</v>
      </c>
      <c r="AJ1578">
        <f t="shared" si="817"/>
        <v>0</v>
      </c>
      <c r="AK1578" t="e">
        <f t="shared" si="829"/>
        <v>#DIV/0!</v>
      </c>
      <c r="AL1578">
        <f t="shared" si="830"/>
        <v>12.614803520000001</v>
      </c>
      <c r="AM1578" s="5">
        <f t="shared" si="831"/>
        <v>4.5400000000000009</v>
      </c>
      <c r="AN1578">
        <v>0</v>
      </c>
      <c r="AO1578" s="72">
        <f t="shared" si="832"/>
        <v>2</v>
      </c>
      <c r="AP1578" s="72">
        <f t="shared" si="833"/>
        <v>1.4000000000000001</v>
      </c>
      <c r="AQ1578" s="72">
        <f t="shared" si="834"/>
        <v>1.6</v>
      </c>
      <c r="AR1578" s="71" t="e">
        <f t="shared" si="835"/>
        <v>#DIV/0!</v>
      </c>
      <c r="BA1578">
        <f t="shared" si="836"/>
        <v>216</v>
      </c>
      <c r="BB1578" s="91" t="e">
        <f t="shared" si="837"/>
        <v>#DIV/0!</v>
      </c>
    </row>
    <row r="1579" spans="1:54">
      <c r="A1579" s="2" t="s">
        <v>1699</v>
      </c>
      <c r="B1579" s="7" t="s">
        <v>41522</v>
      </c>
      <c r="C1579" s="17">
        <f t="shared" si="818"/>
        <v>34.9</v>
      </c>
      <c r="D1579" s="28">
        <f t="shared" si="819"/>
        <v>67</v>
      </c>
      <c r="E1579" s="8">
        <f t="shared" si="838"/>
        <v>10</v>
      </c>
      <c r="F1579" s="2" t="s">
        <v>6690</v>
      </c>
      <c r="G1579" s="54">
        <f t="shared" si="839"/>
        <v>33.9</v>
      </c>
      <c r="H1579" s="20">
        <f t="shared" si="840"/>
        <v>0.60006570000000004</v>
      </c>
      <c r="I1579" s="14" t="s">
        <v>16656</v>
      </c>
      <c r="J1579" s="14" t="s">
        <v>11676</v>
      </c>
      <c r="K1579" s="14" t="s">
        <v>21616</v>
      </c>
      <c r="L1579" s="14" t="s">
        <v>26578</v>
      </c>
      <c r="M1579" s="28">
        <f t="shared" si="841"/>
        <v>11</v>
      </c>
      <c r="N1579" s="46">
        <f t="shared" si="820"/>
        <v>6.2</v>
      </c>
      <c r="O1579" s="17">
        <f t="shared" si="821"/>
        <v>2.6</v>
      </c>
      <c r="P1579" s="17">
        <f t="shared" si="821"/>
        <v>7</v>
      </c>
      <c r="Q1579" s="124">
        <f t="shared" si="822"/>
        <v>0.4</v>
      </c>
      <c r="R1579" s="26">
        <f t="shared" si="823"/>
        <v>1.2000000000000002</v>
      </c>
      <c r="S1579" s="2" t="s">
        <v>31541</v>
      </c>
      <c r="T1579" s="2" t="s">
        <v>36520</v>
      </c>
      <c r="U1579" s="24">
        <f t="shared" si="824"/>
        <v>340.3</v>
      </c>
      <c r="V1579" s="66">
        <f t="shared" si="824"/>
        <v>310</v>
      </c>
      <c r="W1579" s="54">
        <f t="shared" si="825"/>
        <v>3.3899999999999997</v>
      </c>
      <c r="X1579" s="143">
        <f t="shared" si="826"/>
        <v>340.3</v>
      </c>
      <c r="Y1579" s="143">
        <f t="shared" si="827"/>
        <v>0.77799999999999991</v>
      </c>
      <c r="AD1579">
        <v>152</v>
      </c>
      <c r="AE1579">
        <v>-1</v>
      </c>
      <c r="AF1579" s="10">
        <v>37.9</v>
      </c>
      <c r="AG1579" s="10">
        <v>58.12</v>
      </c>
      <c r="AH1579" s="10">
        <f t="shared" si="828"/>
        <v>344403.7945971904</v>
      </c>
      <c r="AI1579" s="11">
        <f t="shared" si="816"/>
        <v>0</v>
      </c>
      <c r="AJ1579">
        <f t="shared" si="817"/>
        <v>0</v>
      </c>
      <c r="AK1579" t="e">
        <f t="shared" si="829"/>
        <v>#DIV/0!</v>
      </c>
      <c r="AL1579">
        <f t="shared" si="830"/>
        <v>8.7345651120000003</v>
      </c>
      <c r="AM1579" s="5">
        <f t="shared" si="831"/>
        <v>6.7799999999999994</v>
      </c>
      <c r="AN1579">
        <v>0</v>
      </c>
      <c r="AO1579" s="72">
        <f t="shared" si="832"/>
        <v>1.2000000000000002</v>
      </c>
      <c r="AP1579" s="72">
        <f t="shared" si="833"/>
        <v>0.4</v>
      </c>
      <c r="AQ1579" s="72">
        <f t="shared" si="834"/>
        <v>0.60000000000000009</v>
      </c>
      <c r="AR1579" s="71" t="e">
        <f t="shared" si="835"/>
        <v>#DIV/0!</v>
      </c>
      <c r="BA1579">
        <f t="shared" si="836"/>
        <v>67</v>
      </c>
      <c r="BB1579" s="91" t="e">
        <f t="shared" si="837"/>
        <v>#DIV/0!</v>
      </c>
    </row>
    <row r="1580" spans="1:54">
      <c r="A1580" s="2" t="s">
        <v>1700</v>
      </c>
      <c r="B1580" s="7" t="s">
        <v>41523</v>
      </c>
      <c r="C1580" s="17">
        <f t="shared" si="818"/>
        <v>34.700000000000003</v>
      </c>
      <c r="D1580" s="28">
        <f t="shared" si="819"/>
        <v>172</v>
      </c>
      <c r="E1580" s="8">
        <f t="shared" si="838"/>
        <v>15</v>
      </c>
      <c r="F1580" s="2" t="s">
        <v>6691</v>
      </c>
      <c r="G1580" s="54">
        <f t="shared" si="839"/>
        <v>33.700000000000003</v>
      </c>
      <c r="H1580" s="20">
        <f t="shared" si="840"/>
        <v>0.33778199999999997</v>
      </c>
      <c r="I1580" s="14" t="s">
        <v>16657</v>
      </c>
      <c r="J1580" s="14" t="s">
        <v>11677</v>
      </c>
      <c r="K1580" s="14" t="s">
        <v>21617</v>
      </c>
      <c r="L1580" s="14" t="s">
        <v>26579</v>
      </c>
      <c r="M1580" s="28">
        <f t="shared" si="841"/>
        <v>12.7</v>
      </c>
      <c r="N1580" s="46">
        <f t="shared" si="820"/>
        <v>5.2</v>
      </c>
      <c r="O1580" s="17">
        <f t="shared" si="821"/>
        <v>1.6</v>
      </c>
      <c r="P1580" s="17">
        <f t="shared" si="821"/>
        <v>3.6</v>
      </c>
      <c r="Q1580" s="124">
        <f t="shared" si="822"/>
        <v>1.4000000000000001</v>
      </c>
      <c r="R1580" s="26">
        <f t="shared" si="823"/>
        <v>2</v>
      </c>
      <c r="S1580" s="2" t="s">
        <v>31542</v>
      </c>
      <c r="T1580" s="2" t="s">
        <v>36521</v>
      </c>
      <c r="U1580" s="24">
        <f t="shared" si="824"/>
        <v>445.40000000000003</v>
      </c>
      <c r="V1580" s="66">
        <f t="shared" si="824"/>
        <v>397.5</v>
      </c>
      <c r="W1580" s="54">
        <f t="shared" si="825"/>
        <v>3.3699999999999997</v>
      </c>
      <c r="X1580" s="143">
        <f t="shared" si="826"/>
        <v>445.40000000000003</v>
      </c>
      <c r="Y1580" s="143">
        <f t="shared" si="827"/>
        <v>0.77399999999999991</v>
      </c>
      <c r="AD1580">
        <v>152</v>
      </c>
      <c r="AE1580">
        <v>-1</v>
      </c>
      <c r="AF1580" s="10">
        <v>37.9</v>
      </c>
      <c r="AG1580" s="10">
        <v>58.12</v>
      </c>
      <c r="AH1580" s="10">
        <f t="shared" si="828"/>
        <v>199305.71504082458</v>
      </c>
      <c r="AI1580" s="11">
        <f t="shared" si="816"/>
        <v>0</v>
      </c>
      <c r="AJ1580">
        <f t="shared" si="817"/>
        <v>0</v>
      </c>
      <c r="AK1580" t="e">
        <f t="shared" si="829"/>
        <v>#DIV/0!</v>
      </c>
      <c r="AL1580">
        <f t="shared" si="830"/>
        <v>7.6287513599999999</v>
      </c>
      <c r="AM1580" s="5">
        <f t="shared" si="831"/>
        <v>6.74</v>
      </c>
      <c r="AN1580">
        <v>0</v>
      </c>
      <c r="AO1580" s="72">
        <f t="shared" si="832"/>
        <v>2</v>
      </c>
      <c r="AP1580" s="72">
        <f t="shared" si="833"/>
        <v>1.4000000000000001</v>
      </c>
      <c r="AQ1580" s="72">
        <f t="shared" si="834"/>
        <v>1.4000000000000001</v>
      </c>
      <c r="AR1580" s="71" t="e">
        <f t="shared" si="835"/>
        <v>#DIV/0!</v>
      </c>
      <c r="BA1580">
        <f t="shared" si="836"/>
        <v>172</v>
      </c>
      <c r="BB1580" s="91" t="e">
        <f t="shared" si="837"/>
        <v>#DIV/0!</v>
      </c>
    </row>
    <row r="1581" spans="1:54">
      <c r="A1581" s="2" t="s">
        <v>1701</v>
      </c>
      <c r="B1581" s="7" t="s">
        <v>41524</v>
      </c>
      <c r="C1581" s="17">
        <f t="shared" si="818"/>
        <v>18.2</v>
      </c>
      <c r="D1581" s="28">
        <f t="shared" si="819"/>
        <v>104</v>
      </c>
      <c r="E1581" s="8">
        <f t="shared" si="838"/>
        <v>9</v>
      </c>
      <c r="F1581" s="2" t="s">
        <v>6692</v>
      </c>
      <c r="G1581" s="54">
        <f t="shared" si="839"/>
        <v>17.3</v>
      </c>
      <c r="H1581" s="20">
        <f t="shared" si="840"/>
        <v>0.57082540000000004</v>
      </c>
      <c r="I1581" s="14" t="s">
        <v>16658</v>
      </c>
      <c r="J1581" s="14" t="s">
        <v>11678</v>
      </c>
      <c r="K1581" s="14" t="s">
        <v>21618</v>
      </c>
      <c r="L1581" s="14" t="s">
        <v>26580</v>
      </c>
      <c r="M1581" s="28">
        <f t="shared" si="841"/>
        <v>11.2</v>
      </c>
      <c r="N1581" s="46">
        <f t="shared" si="820"/>
        <v>5.2</v>
      </c>
      <c r="O1581" s="17">
        <f t="shared" si="821"/>
        <v>1</v>
      </c>
      <c r="P1581" s="17">
        <f t="shared" si="821"/>
        <v>6.6000000000000005</v>
      </c>
      <c r="Q1581" s="124">
        <f t="shared" si="822"/>
        <v>0.8</v>
      </c>
      <c r="R1581" s="26">
        <f t="shared" si="823"/>
        <v>1.8</v>
      </c>
      <c r="S1581" s="2" t="s">
        <v>31543</v>
      </c>
      <c r="T1581" s="2" t="s">
        <v>36522</v>
      </c>
      <c r="U1581" s="24">
        <f t="shared" si="824"/>
        <v>377.3</v>
      </c>
      <c r="V1581" s="66">
        <f t="shared" si="824"/>
        <v>285.8</v>
      </c>
      <c r="W1581" s="54">
        <f t="shared" si="825"/>
        <v>1.73</v>
      </c>
      <c r="X1581" s="143">
        <f t="shared" si="826"/>
        <v>377.3</v>
      </c>
      <c r="Y1581" s="143">
        <f t="shared" si="827"/>
        <v>0.44599999999999995</v>
      </c>
      <c r="AD1581">
        <v>152</v>
      </c>
      <c r="AE1581">
        <v>-1</v>
      </c>
      <c r="AF1581" s="10">
        <v>37.9</v>
      </c>
      <c r="AG1581" s="10">
        <v>58.12</v>
      </c>
      <c r="AH1581" s="10">
        <f t="shared" si="828"/>
        <v>370521.18652376131</v>
      </c>
      <c r="AI1581" s="11">
        <f t="shared" si="816"/>
        <v>0</v>
      </c>
      <c r="AJ1581">
        <f t="shared" si="817"/>
        <v>0</v>
      </c>
      <c r="AK1581" t="e">
        <f t="shared" si="829"/>
        <v>#DIV/0!</v>
      </c>
      <c r="AL1581">
        <f t="shared" si="830"/>
        <v>5.0985942479999995</v>
      </c>
      <c r="AM1581" s="5">
        <f t="shared" si="831"/>
        <v>3.44</v>
      </c>
      <c r="AN1581">
        <v>0</v>
      </c>
      <c r="AO1581" s="72">
        <f t="shared" si="832"/>
        <v>1.8</v>
      </c>
      <c r="AP1581" s="72">
        <f t="shared" si="833"/>
        <v>0.8</v>
      </c>
      <c r="AQ1581" s="72">
        <f t="shared" si="834"/>
        <v>0.8</v>
      </c>
      <c r="AR1581" s="71" t="e">
        <f t="shared" si="835"/>
        <v>#DIV/0!</v>
      </c>
      <c r="BA1581">
        <f t="shared" si="836"/>
        <v>104</v>
      </c>
      <c r="BB1581" s="91" t="e">
        <f t="shared" si="837"/>
        <v>#DIV/0!</v>
      </c>
    </row>
    <row r="1582" spans="1:54">
      <c r="A1582" s="2" t="s">
        <v>1702</v>
      </c>
      <c r="B1582" s="7" t="s">
        <v>41525</v>
      </c>
      <c r="C1582" s="17">
        <f t="shared" si="818"/>
        <v>25.400000000000002</v>
      </c>
      <c r="D1582" s="28">
        <f t="shared" si="819"/>
        <v>97</v>
      </c>
      <c r="E1582" s="8">
        <f t="shared" si="838"/>
        <v>13</v>
      </c>
      <c r="F1582" s="2" t="s">
        <v>6693</v>
      </c>
      <c r="G1582" s="54">
        <f t="shared" si="839"/>
        <v>24.400000000000002</v>
      </c>
      <c r="H1582" s="20">
        <f t="shared" si="840"/>
        <v>0.66616389999999992</v>
      </c>
      <c r="I1582" s="14" t="s">
        <v>16659</v>
      </c>
      <c r="J1582" s="14" t="s">
        <v>11679</v>
      </c>
      <c r="K1582" s="14" t="s">
        <v>21619</v>
      </c>
      <c r="L1582" s="14" t="s">
        <v>26581</v>
      </c>
      <c r="M1582" s="28">
        <f t="shared" si="841"/>
        <v>10</v>
      </c>
      <c r="N1582" s="46">
        <f t="shared" si="820"/>
        <v>6.2</v>
      </c>
      <c r="O1582" s="17">
        <f t="shared" si="821"/>
        <v>2</v>
      </c>
      <c r="P1582" s="17">
        <f t="shared" si="821"/>
        <v>9</v>
      </c>
      <c r="Q1582" s="124">
        <f t="shared" si="822"/>
        <v>0.8</v>
      </c>
      <c r="R1582" s="26">
        <f t="shared" si="823"/>
        <v>2.2000000000000002</v>
      </c>
      <c r="S1582" s="2" t="s">
        <v>31544</v>
      </c>
      <c r="T1582" s="2" t="s">
        <v>36523</v>
      </c>
      <c r="U1582" s="24">
        <f t="shared" si="824"/>
        <v>369.70000000000005</v>
      </c>
      <c r="V1582" s="66">
        <f t="shared" si="824"/>
        <v>296.10000000000002</v>
      </c>
      <c r="W1582" s="54">
        <f t="shared" si="825"/>
        <v>2.44</v>
      </c>
      <c r="X1582" s="143">
        <f t="shared" si="826"/>
        <v>369.70000000000005</v>
      </c>
      <c r="Y1582" s="143">
        <f t="shared" si="827"/>
        <v>0.58799999999999997</v>
      </c>
      <c r="AD1582">
        <v>152</v>
      </c>
      <c r="AE1582">
        <v>-1</v>
      </c>
      <c r="AF1582" s="10">
        <v>37.9</v>
      </c>
      <c r="AG1582" s="10">
        <v>58.12</v>
      </c>
      <c r="AH1582" s="10">
        <f t="shared" si="828"/>
        <v>359786.46438611078</v>
      </c>
      <c r="AI1582" s="11">
        <f t="shared" si="816"/>
        <v>0</v>
      </c>
      <c r="AJ1582">
        <f t="shared" si="817"/>
        <v>0</v>
      </c>
      <c r="AK1582" t="e">
        <f t="shared" si="829"/>
        <v>#DIV/0!</v>
      </c>
      <c r="AL1582">
        <f t="shared" si="830"/>
        <v>13.219909560000005</v>
      </c>
      <c r="AM1582" s="5">
        <f t="shared" si="831"/>
        <v>4.8800000000000008</v>
      </c>
      <c r="AN1582">
        <v>0</v>
      </c>
      <c r="AO1582" s="72">
        <f t="shared" si="832"/>
        <v>2.2000000000000002</v>
      </c>
      <c r="AP1582" s="72">
        <f t="shared" si="833"/>
        <v>0.8</v>
      </c>
      <c r="AQ1582" s="72">
        <f t="shared" si="834"/>
        <v>0.8</v>
      </c>
      <c r="AR1582" s="71" t="e">
        <f t="shared" si="835"/>
        <v>#DIV/0!</v>
      </c>
      <c r="BA1582">
        <f t="shared" si="836"/>
        <v>97</v>
      </c>
      <c r="BB1582" s="91" t="e">
        <f t="shared" si="837"/>
        <v>#DIV/0!</v>
      </c>
    </row>
    <row r="1583" spans="1:54">
      <c r="A1583" s="2" t="s">
        <v>1703</v>
      </c>
      <c r="B1583" s="7" t="s">
        <v>41526</v>
      </c>
      <c r="C1583" s="17">
        <f t="shared" si="818"/>
        <v>22.900000000000002</v>
      </c>
      <c r="D1583" s="28">
        <f t="shared" si="819"/>
        <v>293</v>
      </c>
      <c r="E1583" s="8">
        <f t="shared" si="838"/>
        <v>15</v>
      </c>
      <c r="F1583" s="2" t="s">
        <v>6694</v>
      </c>
      <c r="G1583" s="54">
        <f t="shared" si="839"/>
        <v>22</v>
      </c>
      <c r="H1583" s="20">
        <f t="shared" si="840"/>
        <v>0.58426119999999993</v>
      </c>
      <c r="I1583" s="14" t="s">
        <v>16660</v>
      </c>
      <c r="J1583" s="14" t="s">
        <v>11680</v>
      </c>
      <c r="K1583" s="14" t="s">
        <v>21620</v>
      </c>
      <c r="L1583" s="14" t="s">
        <v>26582</v>
      </c>
      <c r="M1583" s="28">
        <f t="shared" si="841"/>
        <v>12.1</v>
      </c>
      <c r="N1583" s="46">
        <f t="shared" si="820"/>
        <v>6.6</v>
      </c>
      <c r="O1583" s="17">
        <f t="shared" si="821"/>
        <v>2.8000000000000003</v>
      </c>
      <c r="P1583" s="17">
        <f t="shared" si="821"/>
        <v>4.8000000000000007</v>
      </c>
      <c r="Q1583" s="124">
        <f t="shared" si="822"/>
        <v>0.8</v>
      </c>
      <c r="R1583" s="26">
        <f t="shared" si="823"/>
        <v>2</v>
      </c>
      <c r="S1583" s="2" t="s">
        <v>31545</v>
      </c>
      <c r="T1583" s="2" t="s">
        <v>36524</v>
      </c>
      <c r="U1583" s="24">
        <f t="shared" si="824"/>
        <v>566.1</v>
      </c>
      <c r="V1583" s="66">
        <f t="shared" si="824"/>
        <v>329.90000000000003</v>
      </c>
      <c r="W1583" s="54">
        <f t="shared" si="825"/>
        <v>2.1999999999999997</v>
      </c>
      <c r="X1583" s="143">
        <f t="shared" si="826"/>
        <v>566.1</v>
      </c>
      <c r="Y1583" s="143">
        <f t="shared" si="827"/>
        <v>0.53999999999999992</v>
      </c>
      <c r="AD1583">
        <v>152</v>
      </c>
      <c r="AE1583">
        <v>-1</v>
      </c>
      <c r="AF1583" s="10">
        <v>37.9</v>
      </c>
      <c r="AG1583" s="10">
        <v>58.12</v>
      </c>
      <c r="AH1583" s="10">
        <f t="shared" si="828"/>
        <v>320209.06924980856</v>
      </c>
      <c r="AI1583" s="11">
        <f t="shared" si="816"/>
        <v>0</v>
      </c>
      <c r="AJ1583">
        <f t="shared" si="817"/>
        <v>0</v>
      </c>
      <c r="AK1583" t="e">
        <f t="shared" si="829"/>
        <v>#DIV/0!</v>
      </c>
      <c r="AL1583">
        <f t="shared" si="830"/>
        <v>11.175058944000003</v>
      </c>
      <c r="AM1583" s="5">
        <f t="shared" si="831"/>
        <v>4.3800000000000008</v>
      </c>
      <c r="AN1583">
        <v>0</v>
      </c>
      <c r="AO1583" s="72">
        <f t="shared" si="832"/>
        <v>2</v>
      </c>
      <c r="AP1583" s="72">
        <f t="shared" si="833"/>
        <v>0.8</v>
      </c>
      <c r="AQ1583" s="72">
        <f t="shared" si="834"/>
        <v>1</v>
      </c>
      <c r="AR1583" s="71" t="e">
        <f t="shared" si="835"/>
        <v>#DIV/0!</v>
      </c>
      <c r="BA1583">
        <f t="shared" si="836"/>
        <v>293</v>
      </c>
      <c r="BB1583" s="91" t="e">
        <f t="shared" si="837"/>
        <v>#DIV/0!</v>
      </c>
    </row>
    <row r="1584" spans="1:54">
      <c r="A1584" s="2" t="s">
        <v>1704</v>
      </c>
      <c r="B1584" s="7" t="s">
        <v>41527</v>
      </c>
      <c r="C1584" s="17">
        <f t="shared" si="818"/>
        <v>31.700000000000003</v>
      </c>
      <c r="D1584" s="28">
        <f t="shared" si="819"/>
        <v>78</v>
      </c>
      <c r="E1584" s="8">
        <f t="shared" si="838"/>
        <v>9</v>
      </c>
      <c r="F1584" s="2" t="s">
        <v>6695</v>
      </c>
      <c r="G1584" s="54">
        <f t="shared" si="839"/>
        <v>30.700000000000003</v>
      </c>
      <c r="H1584" s="20">
        <f t="shared" si="840"/>
        <v>0.55031379999999996</v>
      </c>
      <c r="I1584" s="14" t="s">
        <v>16661</v>
      </c>
      <c r="J1584" s="14" t="s">
        <v>11681</v>
      </c>
      <c r="K1584" s="14" t="s">
        <v>21621</v>
      </c>
      <c r="L1584" s="14" t="s">
        <v>26583</v>
      </c>
      <c r="M1584" s="28">
        <f t="shared" si="841"/>
        <v>10.1</v>
      </c>
      <c r="N1584" s="46">
        <f t="shared" si="820"/>
        <v>5</v>
      </c>
      <c r="O1584" s="17">
        <f t="shared" si="821"/>
        <v>2</v>
      </c>
      <c r="P1584" s="17">
        <f t="shared" si="821"/>
        <v>8.8000000000000007</v>
      </c>
      <c r="Q1584" s="124">
        <f t="shared" si="822"/>
        <v>0.4</v>
      </c>
      <c r="R1584" s="26">
        <f t="shared" si="823"/>
        <v>0.8</v>
      </c>
      <c r="S1584" s="2" t="s">
        <v>31546</v>
      </c>
      <c r="T1584" s="2" t="s">
        <v>36525</v>
      </c>
      <c r="U1584" s="24">
        <f t="shared" si="824"/>
        <v>351.40000000000003</v>
      </c>
      <c r="V1584" s="66">
        <f t="shared" si="824"/>
        <v>404.8</v>
      </c>
      <c r="W1584" s="54">
        <f t="shared" si="825"/>
        <v>3.07</v>
      </c>
      <c r="X1584" s="143">
        <f t="shared" si="826"/>
        <v>351.40000000000003</v>
      </c>
      <c r="Y1584" s="143">
        <f t="shared" si="827"/>
        <v>0.71399999999999997</v>
      </c>
      <c r="AD1584">
        <v>152</v>
      </c>
      <c r="AE1584">
        <v>-1</v>
      </c>
      <c r="AF1584" s="10">
        <v>37.9</v>
      </c>
      <c r="AG1584" s="10">
        <v>58.12</v>
      </c>
      <c r="AH1584" s="10">
        <f t="shared" si="828"/>
        <v>177173.75564357752</v>
      </c>
      <c r="AI1584" s="11">
        <f t="shared" si="816"/>
        <v>0</v>
      </c>
      <c r="AJ1584">
        <f t="shared" si="817"/>
        <v>0</v>
      </c>
      <c r="AK1584" t="e">
        <f t="shared" si="829"/>
        <v>#DIV/0!</v>
      </c>
      <c r="AL1584">
        <f t="shared" si="830"/>
        <v>6.3315816960000015</v>
      </c>
      <c r="AM1584" s="5">
        <f t="shared" si="831"/>
        <v>6.1400000000000006</v>
      </c>
      <c r="AN1584">
        <v>0</v>
      </c>
      <c r="AO1584" s="72">
        <f t="shared" si="832"/>
        <v>0.8</v>
      </c>
      <c r="AP1584" s="72">
        <f t="shared" si="833"/>
        <v>0.4</v>
      </c>
      <c r="AQ1584" s="72">
        <f t="shared" si="834"/>
        <v>0.4</v>
      </c>
      <c r="AR1584" s="71" t="e">
        <f t="shared" si="835"/>
        <v>#DIV/0!</v>
      </c>
      <c r="BA1584">
        <f t="shared" si="836"/>
        <v>78</v>
      </c>
      <c r="BB1584" s="91" t="e">
        <f t="shared" si="837"/>
        <v>#DIV/0!</v>
      </c>
    </row>
    <row r="1585" spans="1:54">
      <c r="A1585" s="2" t="s">
        <v>1705</v>
      </c>
      <c r="B1585" s="7" t="s">
        <v>41528</v>
      </c>
      <c r="C1585" s="17">
        <f t="shared" si="818"/>
        <v>35</v>
      </c>
      <c r="D1585" s="28">
        <f t="shared" si="819"/>
        <v>82</v>
      </c>
      <c r="E1585" s="8">
        <f t="shared" si="838"/>
        <v>7</v>
      </c>
      <c r="F1585" s="2" t="s">
        <v>6696</v>
      </c>
      <c r="G1585" s="54">
        <f t="shared" si="839"/>
        <v>34.1</v>
      </c>
      <c r="H1585" s="20">
        <f t="shared" si="840"/>
        <v>0.64943320000000004</v>
      </c>
      <c r="I1585" s="14" t="s">
        <v>16662</v>
      </c>
      <c r="J1585" s="14" t="s">
        <v>11682</v>
      </c>
      <c r="K1585" s="14" t="s">
        <v>21622</v>
      </c>
      <c r="L1585" s="14" t="s">
        <v>26584</v>
      </c>
      <c r="M1585" s="28">
        <f t="shared" si="841"/>
        <v>11.6</v>
      </c>
      <c r="N1585" s="46">
        <f t="shared" si="820"/>
        <v>6.6</v>
      </c>
      <c r="O1585" s="17">
        <f t="shared" si="821"/>
        <v>0.60000000000000009</v>
      </c>
      <c r="P1585" s="17">
        <f t="shared" si="821"/>
        <v>5.8000000000000007</v>
      </c>
      <c r="Q1585" s="124">
        <f t="shared" si="822"/>
        <v>0.8</v>
      </c>
      <c r="R1585" s="26">
        <f t="shared" si="823"/>
        <v>2.4000000000000004</v>
      </c>
      <c r="S1585" s="2" t="s">
        <v>31547</v>
      </c>
      <c r="T1585" s="2" t="s">
        <v>36526</v>
      </c>
      <c r="U1585" s="24">
        <f t="shared" si="824"/>
        <v>354.6</v>
      </c>
      <c r="V1585" s="66">
        <f t="shared" si="824"/>
        <v>382.20000000000005</v>
      </c>
      <c r="W1585" s="54">
        <f t="shared" si="825"/>
        <v>3.4099999999999997</v>
      </c>
      <c r="X1585" s="143">
        <f t="shared" si="826"/>
        <v>354.6</v>
      </c>
      <c r="Y1585" s="143">
        <f t="shared" si="827"/>
        <v>0.78199999999999992</v>
      </c>
      <c r="AD1585">
        <v>152</v>
      </c>
      <c r="AE1585">
        <v>-1</v>
      </c>
      <c r="AF1585" s="10">
        <v>37.9</v>
      </c>
      <c r="AG1585" s="10">
        <v>58.12</v>
      </c>
      <c r="AH1585" s="10">
        <f t="shared" si="828"/>
        <v>235968.51887640759</v>
      </c>
      <c r="AI1585" s="11">
        <f t="shared" si="816"/>
        <v>0</v>
      </c>
      <c r="AJ1585">
        <f t="shared" si="817"/>
        <v>0</v>
      </c>
      <c r="AK1585" t="e">
        <f t="shared" si="829"/>
        <v>#DIV/0!</v>
      </c>
      <c r="AL1585">
        <f t="shared" si="830"/>
        <v>2.9279339136000009</v>
      </c>
      <c r="AM1585" s="5">
        <f t="shared" si="831"/>
        <v>6.8</v>
      </c>
      <c r="AN1585">
        <v>0</v>
      </c>
      <c r="AO1585" s="72">
        <f t="shared" si="832"/>
        <v>2.4000000000000004</v>
      </c>
      <c r="AP1585" s="72">
        <f t="shared" si="833"/>
        <v>0.8</v>
      </c>
      <c r="AQ1585" s="72">
        <f t="shared" si="834"/>
        <v>1</v>
      </c>
      <c r="AR1585" s="71" t="e">
        <f t="shared" si="835"/>
        <v>#DIV/0!</v>
      </c>
      <c r="BA1585">
        <f t="shared" si="836"/>
        <v>82</v>
      </c>
      <c r="BB1585" s="91" t="e">
        <f t="shared" si="837"/>
        <v>#DIV/0!</v>
      </c>
    </row>
    <row r="1586" spans="1:54">
      <c r="A1586" s="2" t="s">
        <v>1706</v>
      </c>
      <c r="B1586" s="7" t="s">
        <v>41529</v>
      </c>
      <c r="C1586" s="17">
        <f t="shared" si="818"/>
        <v>7.1000000000000005</v>
      </c>
      <c r="D1586" s="28">
        <f t="shared" si="819"/>
        <v>192</v>
      </c>
      <c r="E1586" s="8">
        <f t="shared" si="838"/>
        <v>3</v>
      </c>
      <c r="F1586" s="2" t="s">
        <v>6697</v>
      </c>
      <c r="G1586" s="54">
        <f t="shared" si="839"/>
        <v>6.1999999999999993</v>
      </c>
      <c r="H1586" s="20">
        <f t="shared" si="840"/>
        <v>0.76703389999999994</v>
      </c>
      <c r="I1586" s="14" t="s">
        <v>16663</v>
      </c>
      <c r="J1586" s="14" t="s">
        <v>11683</v>
      </c>
      <c r="K1586" s="14" t="s">
        <v>21623</v>
      </c>
      <c r="L1586" s="14" t="s">
        <v>26585</v>
      </c>
      <c r="M1586" s="28">
        <f t="shared" si="841"/>
        <v>10.3</v>
      </c>
      <c r="N1586" s="46">
        <f t="shared" si="820"/>
        <v>5.2</v>
      </c>
      <c r="O1586" s="17">
        <f t="shared" si="821"/>
        <v>0.4</v>
      </c>
      <c r="P1586" s="17">
        <f t="shared" si="821"/>
        <v>8.4</v>
      </c>
      <c r="Q1586" s="124">
        <f t="shared" si="822"/>
        <v>0.2</v>
      </c>
      <c r="R1586" s="26">
        <f t="shared" si="823"/>
        <v>0.8</v>
      </c>
      <c r="S1586" s="2" t="s">
        <v>31548</v>
      </c>
      <c r="T1586" s="2" t="s">
        <v>36527</v>
      </c>
      <c r="U1586" s="24">
        <f t="shared" si="824"/>
        <v>465.5</v>
      </c>
      <c r="V1586" s="66">
        <f t="shared" si="824"/>
        <v>299.40000000000003</v>
      </c>
      <c r="W1586" s="54">
        <f t="shared" si="825"/>
        <v>0.62</v>
      </c>
      <c r="X1586" s="143">
        <f t="shared" si="826"/>
        <v>465.5</v>
      </c>
      <c r="Y1586" s="143">
        <f t="shared" si="827"/>
        <v>0.224</v>
      </c>
      <c r="AD1586">
        <v>152</v>
      </c>
      <c r="AE1586">
        <v>-1</v>
      </c>
      <c r="AF1586" s="10">
        <v>37.9</v>
      </c>
      <c r="AG1586" s="10">
        <v>58.12</v>
      </c>
      <c r="AH1586" s="10">
        <f t="shared" si="828"/>
        <v>356297.08188807539</v>
      </c>
      <c r="AI1586" s="11">
        <f t="shared" si="816"/>
        <v>0</v>
      </c>
      <c r="AJ1586">
        <f t="shared" si="817"/>
        <v>0</v>
      </c>
      <c r="AK1586" t="e">
        <f t="shared" si="829"/>
        <v>#DIV/0!</v>
      </c>
      <c r="AL1586">
        <f t="shared" si="830"/>
        <v>0.62621287680000037</v>
      </c>
      <c r="AM1586" s="5">
        <f t="shared" si="831"/>
        <v>1.2200000000000002</v>
      </c>
      <c r="AN1586">
        <v>0</v>
      </c>
      <c r="AO1586" s="72">
        <f t="shared" si="832"/>
        <v>0.8</v>
      </c>
      <c r="AP1586" s="72">
        <f t="shared" si="833"/>
        <v>0.2</v>
      </c>
      <c r="AQ1586" s="72">
        <f t="shared" si="834"/>
        <v>0.2</v>
      </c>
      <c r="AR1586" s="71" t="e">
        <f t="shared" si="835"/>
        <v>#DIV/0!</v>
      </c>
      <c r="BA1586">
        <f t="shared" si="836"/>
        <v>192</v>
      </c>
      <c r="BB1586" s="91" t="e">
        <f t="shared" si="837"/>
        <v>#DIV/0!</v>
      </c>
    </row>
    <row r="1587" spans="1:54">
      <c r="A1587" s="2" t="s">
        <v>1707</v>
      </c>
      <c r="B1587" s="7" t="s">
        <v>41530</v>
      </c>
      <c r="C1587" s="17">
        <f t="shared" si="818"/>
        <v>25.200000000000003</v>
      </c>
      <c r="D1587" s="28">
        <f t="shared" si="819"/>
        <v>26</v>
      </c>
      <c r="E1587" s="8">
        <f t="shared" si="838"/>
        <v>14</v>
      </c>
      <c r="F1587" s="2" t="s">
        <v>6698</v>
      </c>
      <c r="G1587" s="54">
        <f t="shared" si="839"/>
        <v>24.200000000000003</v>
      </c>
      <c r="H1587" s="20">
        <f t="shared" si="840"/>
        <v>0.24547460000000002</v>
      </c>
      <c r="I1587" s="14" t="s">
        <v>16664</v>
      </c>
      <c r="J1587" s="14" t="s">
        <v>11684</v>
      </c>
      <c r="K1587" s="14" t="s">
        <v>21624</v>
      </c>
      <c r="L1587" s="14" t="s">
        <v>26586</v>
      </c>
      <c r="M1587" s="28">
        <f t="shared" si="841"/>
        <v>12.6</v>
      </c>
      <c r="N1587" s="46">
        <f t="shared" si="820"/>
        <v>5.8</v>
      </c>
      <c r="O1587" s="17">
        <f t="shared" si="821"/>
        <v>2.6</v>
      </c>
      <c r="P1587" s="17">
        <f t="shared" si="821"/>
        <v>3.8000000000000003</v>
      </c>
      <c r="Q1587" s="124">
        <f t="shared" si="822"/>
        <v>0.8</v>
      </c>
      <c r="R1587" s="26">
        <f t="shared" si="823"/>
        <v>1</v>
      </c>
      <c r="S1587" s="2" t="s">
        <v>31549</v>
      </c>
      <c r="T1587" s="2" t="s">
        <v>36528</v>
      </c>
      <c r="U1587" s="24">
        <f t="shared" si="824"/>
        <v>299.3</v>
      </c>
      <c r="V1587" s="66">
        <f t="shared" si="824"/>
        <v>288.70000000000005</v>
      </c>
      <c r="W1587" s="54">
        <f t="shared" si="825"/>
        <v>2.42</v>
      </c>
      <c r="X1587" s="143">
        <f t="shared" si="826"/>
        <v>299.3</v>
      </c>
      <c r="Y1587" s="143">
        <f t="shared" si="827"/>
        <v>0.58399999999999996</v>
      </c>
      <c r="AD1587">
        <v>152</v>
      </c>
      <c r="AE1587">
        <v>-1</v>
      </c>
      <c r="AF1587" s="10">
        <v>37.9</v>
      </c>
      <c r="AG1587" s="10">
        <v>58.12</v>
      </c>
      <c r="AH1587" s="10">
        <f t="shared" si="828"/>
        <v>367621.80246854189</v>
      </c>
      <c r="AI1587" s="11">
        <f t="shared" si="816"/>
        <v>0</v>
      </c>
      <c r="AJ1587">
        <f t="shared" si="817"/>
        <v>0</v>
      </c>
      <c r="AK1587" t="e">
        <f t="shared" si="829"/>
        <v>#DIV/0!</v>
      </c>
      <c r="AL1587">
        <f t="shared" si="830"/>
        <v>7.454710952000001</v>
      </c>
      <c r="AM1587" s="5">
        <f t="shared" si="831"/>
        <v>4.8400000000000007</v>
      </c>
      <c r="AN1587">
        <v>0</v>
      </c>
      <c r="AO1587" s="72">
        <f t="shared" si="832"/>
        <v>1</v>
      </c>
      <c r="AP1587" s="72">
        <f t="shared" si="833"/>
        <v>0.8</v>
      </c>
      <c r="AQ1587" s="72">
        <f t="shared" si="834"/>
        <v>0.8</v>
      </c>
      <c r="AR1587" s="71" t="e">
        <f t="shared" si="835"/>
        <v>#DIV/0!</v>
      </c>
      <c r="BA1587">
        <f t="shared" si="836"/>
        <v>26</v>
      </c>
      <c r="BB1587" s="91" t="e">
        <f t="shared" si="837"/>
        <v>#DIV/0!</v>
      </c>
    </row>
    <row r="1588" spans="1:54">
      <c r="A1588" s="2" t="s">
        <v>1708</v>
      </c>
      <c r="B1588" s="7" t="s">
        <v>41531</v>
      </c>
      <c r="C1588" s="17">
        <f t="shared" si="818"/>
        <v>26</v>
      </c>
      <c r="D1588" s="28">
        <f t="shared" si="819"/>
        <v>169</v>
      </c>
      <c r="E1588" s="8">
        <f t="shared" si="838"/>
        <v>12</v>
      </c>
      <c r="F1588" s="2" t="s">
        <v>6699</v>
      </c>
      <c r="G1588" s="54">
        <f t="shared" si="839"/>
        <v>25.1</v>
      </c>
      <c r="H1588" s="20">
        <f t="shared" si="840"/>
        <v>0.76897670000000007</v>
      </c>
      <c r="I1588" s="14" t="s">
        <v>16665</v>
      </c>
      <c r="J1588" s="14" t="s">
        <v>11685</v>
      </c>
      <c r="K1588" s="14" t="s">
        <v>21625</v>
      </c>
      <c r="L1588" s="14" t="s">
        <v>26587</v>
      </c>
      <c r="M1588" s="28">
        <f t="shared" si="841"/>
        <v>11.3</v>
      </c>
      <c r="N1588" s="46">
        <f t="shared" si="820"/>
        <v>5.4</v>
      </c>
      <c r="O1588" s="17">
        <f t="shared" si="821"/>
        <v>2.6</v>
      </c>
      <c r="P1588" s="17">
        <f t="shared" si="821"/>
        <v>6.4</v>
      </c>
      <c r="Q1588" s="124">
        <f t="shared" si="822"/>
        <v>0.60000000000000009</v>
      </c>
      <c r="R1588" s="26">
        <f t="shared" si="823"/>
        <v>2.4000000000000004</v>
      </c>
      <c r="S1588" s="2" t="s">
        <v>31550</v>
      </c>
      <c r="T1588" s="2" t="s">
        <v>36529</v>
      </c>
      <c r="U1588" s="24">
        <f t="shared" si="824"/>
        <v>441.8</v>
      </c>
      <c r="V1588" s="66">
        <f t="shared" si="824"/>
        <v>298.8</v>
      </c>
      <c r="W1588" s="54">
        <f t="shared" si="825"/>
        <v>2.5099999999999998</v>
      </c>
      <c r="X1588" s="143">
        <f t="shared" si="826"/>
        <v>441.8</v>
      </c>
      <c r="Y1588" s="143">
        <f t="shared" si="827"/>
        <v>0.60199999999999998</v>
      </c>
      <c r="AD1588">
        <v>152</v>
      </c>
      <c r="AE1588">
        <v>-1</v>
      </c>
      <c r="AF1588" s="10">
        <v>37.9</v>
      </c>
      <c r="AG1588" s="10">
        <v>58.12</v>
      </c>
      <c r="AH1588" s="10">
        <f t="shared" si="828"/>
        <v>356900.71319120092</v>
      </c>
      <c r="AI1588" s="11">
        <f t="shared" si="816"/>
        <v>0</v>
      </c>
      <c r="AJ1588">
        <f t="shared" si="817"/>
        <v>0</v>
      </c>
      <c r="AK1588" t="e">
        <f t="shared" si="829"/>
        <v>#DIV/0!</v>
      </c>
      <c r="AL1588">
        <f t="shared" si="830"/>
        <v>9.2261465087999994</v>
      </c>
      <c r="AM1588" s="5">
        <f t="shared" si="831"/>
        <v>5</v>
      </c>
      <c r="AN1588">
        <v>0</v>
      </c>
      <c r="AO1588" s="72">
        <f t="shared" si="832"/>
        <v>2.4000000000000004</v>
      </c>
      <c r="AP1588" s="72">
        <f t="shared" si="833"/>
        <v>0.60000000000000009</v>
      </c>
      <c r="AQ1588" s="72">
        <f t="shared" si="834"/>
        <v>0.60000000000000009</v>
      </c>
      <c r="AR1588" s="71" t="e">
        <f t="shared" si="835"/>
        <v>#DIV/0!</v>
      </c>
      <c r="BA1588">
        <f t="shared" si="836"/>
        <v>169</v>
      </c>
      <c r="BB1588" s="91" t="e">
        <f t="shared" si="837"/>
        <v>#DIV/0!</v>
      </c>
    </row>
    <row r="1589" spans="1:54">
      <c r="A1589" s="2" t="s">
        <v>1709</v>
      </c>
      <c r="B1589" s="7" t="s">
        <v>41532</v>
      </c>
      <c r="C1589" s="17">
        <f t="shared" si="818"/>
        <v>29.8</v>
      </c>
      <c r="D1589" s="28">
        <f t="shared" si="819"/>
        <v>209</v>
      </c>
      <c r="E1589" s="8">
        <f t="shared" si="838"/>
        <v>6</v>
      </c>
      <c r="F1589" s="2" t="s">
        <v>6700</v>
      </c>
      <c r="G1589" s="54">
        <f t="shared" si="839"/>
        <v>28.8</v>
      </c>
      <c r="H1589" s="20">
        <f t="shared" si="840"/>
        <v>0.8361594</v>
      </c>
      <c r="I1589" s="14" t="s">
        <v>16666</v>
      </c>
      <c r="J1589" s="14" t="s">
        <v>11686</v>
      </c>
      <c r="K1589" s="14" t="s">
        <v>21626</v>
      </c>
      <c r="L1589" s="14" t="s">
        <v>26588</v>
      </c>
      <c r="M1589" s="28">
        <f t="shared" si="841"/>
        <v>12.8</v>
      </c>
      <c r="N1589" s="46">
        <f t="shared" si="820"/>
        <v>6</v>
      </c>
      <c r="O1589" s="17">
        <f t="shared" si="821"/>
        <v>1.6</v>
      </c>
      <c r="P1589" s="17">
        <f t="shared" si="821"/>
        <v>3.4000000000000004</v>
      </c>
      <c r="Q1589" s="124">
        <f t="shared" si="822"/>
        <v>0.2</v>
      </c>
      <c r="R1589" s="26">
        <f t="shared" si="823"/>
        <v>1.4000000000000001</v>
      </c>
      <c r="S1589" s="2" t="s">
        <v>31551</v>
      </c>
      <c r="T1589" s="2" t="s">
        <v>36530</v>
      </c>
      <c r="U1589" s="24">
        <f t="shared" si="824"/>
        <v>481.70000000000005</v>
      </c>
      <c r="V1589" s="66">
        <f t="shared" si="824"/>
        <v>287.60000000000002</v>
      </c>
      <c r="W1589" s="54">
        <f t="shared" si="825"/>
        <v>2.88</v>
      </c>
      <c r="X1589" s="143">
        <f t="shared" si="826"/>
        <v>481.70000000000005</v>
      </c>
      <c r="Y1589" s="143">
        <f t="shared" si="827"/>
        <v>0.67599999999999993</v>
      </c>
      <c r="AD1589">
        <v>152</v>
      </c>
      <c r="AE1589">
        <v>-1</v>
      </c>
      <c r="AF1589" s="10">
        <v>37.9</v>
      </c>
      <c r="AG1589" s="10">
        <v>58.12</v>
      </c>
      <c r="AH1589" s="10">
        <f t="shared" si="828"/>
        <v>368720.65421397123</v>
      </c>
      <c r="AI1589" s="11">
        <f t="shared" si="816"/>
        <v>0</v>
      </c>
      <c r="AJ1589">
        <f t="shared" si="817"/>
        <v>0</v>
      </c>
      <c r="AK1589" t="e">
        <f t="shared" si="829"/>
        <v>#DIV/0!</v>
      </c>
      <c r="AL1589">
        <f t="shared" si="830"/>
        <v>1.2478100096000004</v>
      </c>
      <c r="AM1589" s="5">
        <f t="shared" si="831"/>
        <v>5.76</v>
      </c>
      <c r="AN1589">
        <v>0</v>
      </c>
      <c r="AO1589" s="72">
        <f t="shared" si="832"/>
        <v>1.4000000000000001</v>
      </c>
      <c r="AP1589" s="72">
        <f t="shared" si="833"/>
        <v>0.2</v>
      </c>
      <c r="AQ1589" s="72">
        <f t="shared" si="834"/>
        <v>0.4</v>
      </c>
      <c r="AR1589" s="71" t="e">
        <f t="shared" si="835"/>
        <v>#DIV/0!</v>
      </c>
      <c r="BA1589">
        <f t="shared" si="836"/>
        <v>209</v>
      </c>
      <c r="BB1589" s="91" t="e">
        <f t="shared" si="837"/>
        <v>#DIV/0!</v>
      </c>
    </row>
    <row r="1590" spans="1:54">
      <c r="A1590" s="2" t="s">
        <v>1710</v>
      </c>
      <c r="B1590" s="7" t="s">
        <v>41533</v>
      </c>
      <c r="C1590" s="17">
        <f t="shared" si="818"/>
        <v>26.5</v>
      </c>
      <c r="D1590" s="28">
        <f t="shared" si="819"/>
        <v>97</v>
      </c>
      <c r="E1590" s="8">
        <f t="shared" si="838"/>
        <v>10</v>
      </c>
      <c r="F1590" s="2" t="s">
        <v>6701</v>
      </c>
      <c r="G1590" s="54">
        <f t="shared" si="839"/>
        <v>25.5</v>
      </c>
      <c r="H1590" s="20">
        <f t="shared" si="840"/>
        <v>0.56810319999999992</v>
      </c>
      <c r="I1590" s="14" t="s">
        <v>16667</v>
      </c>
      <c r="J1590" s="14" t="s">
        <v>11687</v>
      </c>
      <c r="K1590" s="14" t="s">
        <v>21627</v>
      </c>
      <c r="L1590" s="14" t="s">
        <v>26589</v>
      </c>
      <c r="M1590" s="28">
        <f t="shared" si="841"/>
        <v>10.399999999999999</v>
      </c>
      <c r="N1590" s="46">
        <f t="shared" si="820"/>
        <v>5.6</v>
      </c>
      <c r="O1590" s="17">
        <f t="shared" si="821"/>
        <v>1.6</v>
      </c>
      <c r="P1590" s="17">
        <f t="shared" si="821"/>
        <v>8.2000000000000011</v>
      </c>
      <c r="Q1590" s="124">
        <f t="shared" si="822"/>
        <v>0.60000000000000009</v>
      </c>
      <c r="R1590" s="26">
        <f t="shared" si="823"/>
        <v>1.2000000000000002</v>
      </c>
      <c r="S1590" s="2" t="s">
        <v>31552</v>
      </c>
      <c r="T1590" s="2" t="s">
        <v>36531</v>
      </c>
      <c r="U1590" s="24">
        <f t="shared" si="824"/>
        <v>370.40000000000003</v>
      </c>
      <c r="V1590" s="66">
        <f t="shared" si="824"/>
        <v>319.90000000000003</v>
      </c>
      <c r="W1590" s="54">
        <f t="shared" si="825"/>
        <v>2.5499999999999998</v>
      </c>
      <c r="X1590" s="143">
        <f t="shared" si="826"/>
        <v>370.40000000000003</v>
      </c>
      <c r="Y1590" s="143">
        <f t="shared" si="827"/>
        <v>0.61</v>
      </c>
      <c r="AD1590">
        <v>152</v>
      </c>
      <c r="AE1590">
        <v>-1</v>
      </c>
      <c r="AF1590" s="10">
        <v>37.9</v>
      </c>
      <c r="AG1590" s="10">
        <v>58.12</v>
      </c>
      <c r="AH1590" s="10">
        <f t="shared" si="828"/>
        <v>332813.02238963608</v>
      </c>
      <c r="AI1590" s="11">
        <f t="shared" ref="AI1590:AI1653" si="842">1-EXP(-2.63*(AA1590/AH1590)*(AD1590-AE1590)*(1-((AD1590-T1590)/(AD1590-AE1590))^0.38))</f>
        <v>0</v>
      </c>
      <c r="AJ1590">
        <f t="shared" ref="AJ1590:AJ1653" si="843">H1590*P1590*O1590*R1590*AB1590</f>
        <v>0</v>
      </c>
      <c r="AK1590" t="e">
        <f t="shared" si="829"/>
        <v>#DIV/0!</v>
      </c>
      <c r="AL1590">
        <f t="shared" si="830"/>
        <v>6.7997832192000036</v>
      </c>
      <c r="AM1590" s="5">
        <f t="shared" si="831"/>
        <v>5.0999999999999996</v>
      </c>
      <c r="AN1590">
        <v>0</v>
      </c>
      <c r="AO1590" s="72">
        <f t="shared" si="832"/>
        <v>1.2000000000000002</v>
      </c>
      <c r="AP1590" s="72">
        <f t="shared" si="833"/>
        <v>0.60000000000000009</v>
      </c>
      <c r="AQ1590" s="72">
        <f t="shared" si="834"/>
        <v>0.60000000000000009</v>
      </c>
      <c r="AR1590" s="71" t="e">
        <f t="shared" si="835"/>
        <v>#DIV/0!</v>
      </c>
      <c r="BA1590">
        <f t="shared" si="836"/>
        <v>97</v>
      </c>
      <c r="BB1590" s="91" t="e">
        <f t="shared" si="837"/>
        <v>#DIV/0!</v>
      </c>
    </row>
    <row r="1591" spans="1:54">
      <c r="A1591" s="2" t="s">
        <v>1711</v>
      </c>
      <c r="B1591" s="7" t="s">
        <v>41534</v>
      </c>
      <c r="C1591" s="17">
        <f t="shared" si="818"/>
        <v>9.7000000000000011</v>
      </c>
      <c r="D1591" s="28">
        <f t="shared" si="819"/>
        <v>179</v>
      </c>
      <c r="E1591" s="8">
        <f t="shared" si="838"/>
        <v>5</v>
      </c>
      <c r="F1591" s="2" t="s">
        <v>6702</v>
      </c>
      <c r="G1591" s="54">
        <f t="shared" si="839"/>
        <v>8.6999999999999993</v>
      </c>
      <c r="H1591" s="20">
        <f t="shared" si="840"/>
        <v>0.67744860000000007</v>
      </c>
      <c r="I1591" s="14" t="s">
        <v>16668</v>
      </c>
      <c r="J1591" s="14" t="s">
        <v>11688</v>
      </c>
      <c r="K1591" s="14" t="s">
        <v>21628</v>
      </c>
      <c r="L1591" s="14" t="s">
        <v>26590</v>
      </c>
      <c r="M1591" s="28">
        <f t="shared" si="841"/>
        <v>11.3</v>
      </c>
      <c r="N1591" s="46">
        <f t="shared" si="820"/>
        <v>5.2</v>
      </c>
      <c r="O1591" s="17">
        <f t="shared" si="821"/>
        <v>1.4000000000000001</v>
      </c>
      <c r="P1591" s="17">
        <f t="shared" si="821"/>
        <v>6.4</v>
      </c>
      <c r="Q1591" s="124">
        <f t="shared" si="822"/>
        <v>0.2</v>
      </c>
      <c r="R1591" s="26">
        <f t="shared" si="823"/>
        <v>0.8</v>
      </c>
      <c r="S1591" s="2" t="s">
        <v>31553</v>
      </c>
      <c r="T1591" s="2" t="s">
        <v>36532</v>
      </c>
      <c r="U1591" s="24">
        <f t="shared" si="824"/>
        <v>451.70000000000005</v>
      </c>
      <c r="V1591" s="66">
        <f t="shared" si="824"/>
        <v>298.40000000000003</v>
      </c>
      <c r="W1591" s="54">
        <f t="shared" si="825"/>
        <v>0.87</v>
      </c>
      <c r="X1591" s="143">
        <f t="shared" si="826"/>
        <v>451.70000000000005</v>
      </c>
      <c r="Y1591" s="143">
        <f t="shared" si="827"/>
        <v>0.27400000000000002</v>
      </c>
      <c r="AD1591">
        <v>152</v>
      </c>
      <c r="AE1591">
        <v>-1</v>
      </c>
      <c r="AF1591" s="10">
        <v>37.9</v>
      </c>
      <c r="AG1591" s="10">
        <v>58.12</v>
      </c>
      <c r="AH1591" s="10">
        <f t="shared" si="828"/>
        <v>357385.73634574329</v>
      </c>
      <c r="AI1591" s="11">
        <f t="shared" si="842"/>
        <v>0</v>
      </c>
      <c r="AJ1591">
        <f t="shared" si="843"/>
        <v>0</v>
      </c>
      <c r="AK1591" t="e">
        <f t="shared" si="829"/>
        <v>#DIV/0!</v>
      </c>
      <c r="AL1591">
        <f t="shared" si="830"/>
        <v>2.3120484351999999</v>
      </c>
      <c r="AM1591" s="5">
        <f t="shared" si="831"/>
        <v>1.7400000000000002</v>
      </c>
      <c r="AN1591">
        <v>0</v>
      </c>
      <c r="AO1591" s="72">
        <f t="shared" si="832"/>
        <v>0.8</v>
      </c>
      <c r="AP1591" s="72">
        <f t="shared" si="833"/>
        <v>0.2</v>
      </c>
      <c r="AQ1591" s="72">
        <f t="shared" si="834"/>
        <v>0.4</v>
      </c>
      <c r="AR1591" s="71" t="e">
        <f t="shared" si="835"/>
        <v>#DIV/0!</v>
      </c>
      <c r="BA1591">
        <f t="shared" si="836"/>
        <v>179</v>
      </c>
      <c r="BB1591" s="91" t="e">
        <f t="shared" si="837"/>
        <v>#DIV/0!</v>
      </c>
    </row>
    <row r="1592" spans="1:54">
      <c r="A1592" s="2" t="s">
        <v>1712</v>
      </c>
      <c r="B1592" s="7" t="s">
        <v>41535</v>
      </c>
      <c r="C1592" s="17">
        <f t="shared" si="818"/>
        <v>26.3</v>
      </c>
      <c r="D1592" s="28">
        <f t="shared" si="819"/>
        <v>128</v>
      </c>
      <c r="E1592" s="8">
        <f t="shared" si="838"/>
        <v>10</v>
      </c>
      <c r="F1592" s="2" t="s">
        <v>6703</v>
      </c>
      <c r="G1592" s="54">
        <f t="shared" si="839"/>
        <v>25.400000000000002</v>
      </c>
      <c r="H1592" s="20">
        <f t="shared" si="840"/>
        <v>0.88340500000000011</v>
      </c>
      <c r="I1592" s="14" t="s">
        <v>16669</v>
      </c>
      <c r="J1592" s="14" t="s">
        <v>11689</v>
      </c>
      <c r="K1592" s="14" t="s">
        <v>21629</v>
      </c>
      <c r="L1592" s="14" t="s">
        <v>26591</v>
      </c>
      <c r="M1592" s="28">
        <f t="shared" si="841"/>
        <v>10.9</v>
      </c>
      <c r="N1592" s="46">
        <f t="shared" si="820"/>
        <v>5.8</v>
      </c>
      <c r="O1592" s="17">
        <f t="shared" si="821"/>
        <v>2.4000000000000004</v>
      </c>
      <c r="P1592" s="17">
        <f t="shared" si="821"/>
        <v>7.2</v>
      </c>
      <c r="Q1592" s="124">
        <f t="shared" si="822"/>
        <v>0.4</v>
      </c>
      <c r="R1592" s="26">
        <f t="shared" si="823"/>
        <v>2.6</v>
      </c>
      <c r="S1592" s="2" t="s">
        <v>31554</v>
      </c>
      <c r="T1592" s="2" t="s">
        <v>36533</v>
      </c>
      <c r="U1592" s="24">
        <f t="shared" si="824"/>
        <v>401</v>
      </c>
      <c r="V1592" s="66">
        <f t="shared" si="824"/>
        <v>298.10000000000002</v>
      </c>
      <c r="W1592" s="54">
        <f t="shared" si="825"/>
        <v>2.5399999999999996</v>
      </c>
      <c r="X1592" s="143">
        <f t="shared" si="826"/>
        <v>401</v>
      </c>
      <c r="Y1592" s="143">
        <f t="shared" si="827"/>
        <v>0.60799999999999987</v>
      </c>
      <c r="AD1592">
        <v>152</v>
      </c>
      <c r="AE1592">
        <v>-1</v>
      </c>
      <c r="AF1592" s="10">
        <v>37.9</v>
      </c>
      <c r="AG1592" s="10">
        <v>58.12</v>
      </c>
      <c r="AH1592" s="10">
        <f t="shared" si="828"/>
        <v>357719.25998291717</v>
      </c>
      <c r="AI1592" s="11">
        <f t="shared" si="842"/>
        <v>0</v>
      </c>
      <c r="AJ1592">
        <f t="shared" si="843"/>
        <v>0</v>
      </c>
      <c r="AK1592" t="e">
        <f t="shared" si="829"/>
        <v>#DIV/0!</v>
      </c>
      <c r="AL1592">
        <f t="shared" si="830"/>
        <v>5.2383801599999966</v>
      </c>
      <c r="AM1592" s="5">
        <f t="shared" si="831"/>
        <v>5.0600000000000005</v>
      </c>
      <c r="AN1592">
        <v>0</v>
      </c>
      <c r="AO1592" s="72">
        <f t="shared" si="832"/>
        <v>2.6</v>
      </c>
      <c r="AP1592" s="72">
        <f t="shared" si="833"/>
        <v>0.4</v>
      </c>
      <c r="AQ1592" s="72">
        <f t="shared" si="834"/>
        <v>0.4</v>
      </c>
      <c r="AR1592" s="71" t="e">
        <f t="shared" si="835"/>
        <v>#DIV/0!</v>
      </c>
      <c r="BA1592">
        <f t="shared" si="836"/>
        <v>128</v>
      </c>
      <c r="BB1592" s="91" t="e">
        <f t="shared" si="837"/>
        <v>#DIV/0!</v>
      </c>
    </row>
    <row r="1593" spans="1:54">
      <c r="A1593" s="2" t="s">
        <v>1713</v>
      </c>
      <c r="B1593" s="7" t="s">
        <v>41536</v>
      </c>
      <c r="C1593" s="17">
        <f t="shared" si="818"/>
        <v>32.700000000000003</v>
      </c>
      <c r="D1593" s="28">
        <f t="shared" si="819"/>
        <v>245</v>
      </c>
      <c r="E1593" s="8">
        <f t="shared" si="838"/>
        <v>22</v>
      </c>
      <c r="F1593" s="2" t="s">
        <v>6704</v>
      </c>
      <c r="G1593" s="54">
        <f t="shared" si="839"/>
        <v>31.8</v>
      </c>
      <c r="H1593" s="20">
        <f t="shared" si="840"/>
        <v>0.10688230000000001</v>
      </c>
      <c r="I1593" s="14" t="s">
        <v>16670</v>
      </c>
      <c r="J1593" s="14" t="s">
        <v>11690</v>
      </c>
      <c r="K1593" s="14" t="s">
        <v>21630</v>
      </c>
      <c r="L1593" s="14" t="s">
        <v>26592</v>
      </c>
      <c r="M1593" s="28">
        <f t="shared" si="841"/>
        <v>12.6</v>
      </c>
      <c r="N1593" s="46">
        <f t="shared" si="820"/>
        <v>5.8</v>
      </c>
      <c r="O1593" s="17">
        <f t="shared" si="821"/>
        <v>3</v>
      </c>
      <c r="P1593" s="17">
        <f t="shared" si="821"/>
        <v>3.8000000000000003</v>
      </c>
      <c r="Q1593" s="124">
        <f t="shared" si="822"/>
        <v>1.6</v>
      </c>
      <c r="R1593" s="26">
        <f t="shared" si="823"/>
        <v>1.8</v>
      </c>
      <c r="S1593" s="2" t="s">
        <v>31555</v>
      </c>
      <c r="T1593" s="2" t="s">
        <v>36534</v>
      </c>
      <c r="U1593" s="24">
        <f t="shared" si="824"/>
        <v>518.4</v>
      </c>
      <c r="V1593" s="66">
        <f t="shared" si="824"/>
        <v>307.8</v>
      </c>
      <c r="W1593" s="54">
        <f t="shared" si="825"/>
        <v>3.1799999999999997</v>
      </c>
      <c r="X1593" s="143">
        <f t="shared" si="826"/>
        <v>518.4</v>
      </c>
      <c r="Y1593" s="143">
        <f t="shared" si="827"/>
        <v>0.73599999999999988</v>
      </c>
      <c r="AD1593">
        <v>152</v>
      </c>
      <c r="AE1593">
        <v>-1</v>
      </c>
      <c r="AF1593" s="10">
        <v>37.9</v>
      </c>
      <c r="AG1593" s="10">
        <v>58.12</v>
      </c>
      <c r="AH1593" s="10">
        <f t="shared" si="828"/>
        <v>346978.14716288703</v>
      </c>
      <c r="AI1593" s="11">
        <f t="shared" si="842"/>
        <v>0</v>
      </c>
      <c r="AJ1593">
        <f t="shared" si="843"/>
        <v>0</v>
      </c>
      <c r="AK1593" t="e">
        <f t="shared" si="829"/>
        <v>#DIV/0!</v>
      </c>
      <c r="AL1593">
        <f t="shared" si="830"/>
        <v>18.326775204000004</v>
      </c>
      <c r="AM1593" s="5">
        <f t="shared" si="831"/>
        <v>6.3400000000000007</v>
      </c>
      <c r="AN1593">
        <v>0</v>
      </c>
      <c r="AO1593" s="72">
        <f t="shared" si="832"/>
        <v>1.8</v>
      </c>
      <c r="AP1593" s="72">
        <f t="shared" si="833"/>
        <v>1.6</v>
      </c>
      <c r="AQ1593" s="72">
        <f t="shared" si="834"/>
        <v>1.8</v>
      </c>
      <c r="AR1593" s="71" t="e">
        <f t="shared" si="835"/>
        <v>#DIV/0!</v>
      </c>
      <c r="BA1593">
        <f t="shared" si="836"/>
        <v>245</v>
      </c>
      <c r="BB1593" s="91" t="e">
        <f t="shared" si="837"/>
        <v>#DIV/0!</v>
      </c>
    </row>
    <row r="1594" spans="1:54">
      <c r="A1594" s="2" t="s">
        <v>1714</v>
      </c>
      <c r="B1594" s="7" t="s">
        <v>41537</v>
      </c>
      <c r="C1594" s="17">
        <f t="shared" si="818"/>
        <v>26.1</v>
      </c>
      <c r="D1594" s="28">
        <f t="shared" si="819"/>
        <v>245</v>
      </c>
      <c r="E1594" s="8">
        <f t="shared" si="838"/>
        <v>6</v>
      </c>
      <c r="F1594" s="2" t="s">
        <v>6705</v>
      </c>
      <c r="G1594" s="54">
        <f t="shared" si="839"/>
        <v>25.1</v>
      </c>
      <c r="H1594" s="20">
        <f t="shared" si="840"/>
        <v>0.70053489999999996</v>
      </c>
      <c r="I1594" s="14" t="s">
        <v>16671</v>
      </c>
      <c r="J1594" s="14" t="s">
        <v>11691</v>
      </c>
      <c r="K1594" s="14" t="s">
        <v>21631</v>
      </c>
      <c r="L1594" s="14" t="s">
        <v>26593</v>
      </c>
      <c r="M1594" s="28">
        <f t="shared" si="841"/>
        <v>12.8</v>
      </c>
      <c r="N1594" s="46">
        <f t="shared" si="820"/>
        <v>6</v>
      </c>
      <c r="O1594" s="17">
        <f t="shared" si="821"/>
        <v>0.4</v>
      </c>
      <c r="P1594" s="17">
        <f t="shared" si="821"/>
        <v>3.4000000000000004</v>
      </c>
      <c r="Q1594" s="124">
        <f t="shared" si="822"/>
        <v>0.8</v>
      </c>
      <c r="R1594" s="26">
        <f t="shared" si="823"/>
        <v>2.6</v>
      </c>
      <c r="S1594" s="2" t="s">
        <v>31556</v>
      </c>
      <c r="T1594" s="2" t="s">
        <v>36535</v>
      </c>
      <c r="U1594" s="24">
        <f t="shared" si="824"/>
        <v>518.5</v>
      </c>
      <c r="V1594" s="66">
        <f t="shared" si="824"/>
        <v>372.20000000000005</v>
      </c>
      <c r="W1594" s="54">
        <f t="shared" si="825"/>
        <v>2.5099999999999998</v>
      </c>
      <c r="X1594" s="143">
        <f t="shared" si="826"/>
        <v>518.5</v>
      </c>
      <c r="Y1594" s="143">
        <f t="shared" si="827"/>
        <v>0.60199999999999998</v>
      </c>
      <c r="AD1594">
        <v>152</v>
      </c>
      <c r="AE1594">
        <v>-1</v>
      </c>
      <c r="AF1594" s="10">
        <v>37.9</v>
      </c>
      <c r="AG1594" s="10">
        <v>58.12</v>
      </c>
      <c r="AH1594" s="10">
        <f t="shared" si="828"/>
        <v>255647.35466429291</v>
      </c>
      <c r="AI1594" s="11">
        <f t="shared" si="842"/>
        <v>0</v>
      </c>
      <c r="AJ1594">
        <f t="shared" si="843"/>
        <v>0</v>
      </c>
      <c r="AK1594" t="e">
        <f t="shared" si="829"/>
        <v>#DIV/0!</v>
      </c>
      <c r="AL1594">
        <f t="shared" si="830"/>
        <v>1.0589085936000004</v>
      </c>
      <c r="AM1594" s="5">
        <f t="shared" si="831"/>
        <v>5.0200000000000005</v>
      </c>
      <c r="AN1594">
        <v>0</v>
      </c>
      <c r="AO1594" s="72">
        <f t="shared" si="832"/>
        <v>2.6</v>
      </c>
      <c r="AP1594" s="72">
        <f t="shared" si="833"/>
        <v>0.8</v>
      </c>
      <c r="AQ1594" s="72">
        <f t="shared" si="834"/>
        <v>0.8</v>
      </c>
      <c r="AR1594" s="71" t="e">
        <f t="shared" si="835"/>
        <v>#DIV/0!</v>
      </c>
      <c r="BA1594">
        <f t="shared" si="836"/>
        <v>245</v>
      </c>
      <c r="BB1594" s="91" t="e">
        <f t="shared" si="837"/>
        <v>#DIV/0!</v>
      </c>
    </row>
    <row r="1595" spans="1:54">
      <c r="A1595" s="2" t="s">
        <v>1715</v>
      </c>
      <c r="B1595" s="7" t="s">
        <v>41538</v>
      </c>
      <c r="C1595" s="17">
        <f t="shared" si="818"/>
        <v>24.1</v>
      </c>
      <c r="D1595" s="28">
        <f t="shared" si="819"/>
        <v>264</v>
      </c>
      <c r="E1595" s="8">
        <f t="shared" si="838"/>
        <v>13</v>
      </c>
      <c r="F1595" s="2" t="s">
        <v>6706</v>
      </c>
      <c r="G1595" s="54">
        <f t="shared" si="839"/>
        <v>23.200000000000003</v>
      </c>
      <c r="H1595" s="20">
        <f t="shared" si="840"/>
        <v>0.14084070000000001</v>
      </c>
      <c r="I1595" s="14" t="s">
        <v>16672</v>
      </c>
      <c r="J1595" s="14" t="s">
        <v>11692</v>
      </c>
      <c r="K1595" s="14" t="s">
        <v>21632</v>
      </c>
      <c r="L1595" s="14" t="s">
        <v>26594</v>
      </c>
      <c r="M1595" s="28">
        <f t="shared" si="841"/>
        <v>10.199999999999999</v>
      </c>
      <c r="N1595" s="46">
        <f t="shared" si="820"/>
        <v>6.6</v>
      </c>
      <c r="O1595" s="17">
        <f t="shared" si="821"/>
        <v>1.4000000000000001</v>
      </c>
      <c r="P1595" s="17">
        <f t="shared" si="821"/>
        <v>8.6</v>
      </c>
      <c r="Q1595" s="124">
        <f t="shared" si="822"/>
        <v>1.2000000000000002</v>
      </c>
      <c r="R1595" s="26">
        <f t="shared" si="823"/>
        <v>1.4000000000000001</v>
      </c>
      <c r="S1595" s="2" t="s">
        <v>31557</v>
      </c>
      <c r="T1595" s="2" t="s">
        <v>36536</v>
      </c>
      <c r="U1595" s="24">
        <f t="shared" si="824"/>
        <v>537.5</v>
      </c>
      <c r="V1595" s="66">
        <f t="shared" si="824"/>
        <v>422.3</v>
      </c>
      <c r="W1595" s="54">
        <f t="shared" si="825"/>
        <v>2.3199999999999998</v>
      </c>
      <c r="X1595" s="143">
        <f t="shared" si="826"/>
        <v>537.5</v>
      </c>
      <c r="Y1595" s="143">
        <f t="shared" si="827"/>
        <v>0.56399999999999995</v>
      </c>
      <c r="AD1595">
        <v>152</v>
      </c>
      <c r="AE1595">
        <v>-1</v>
      </c>
      <c r="AF1595" s="10">
        <v>37.9</v>
      </c>
      <c r="AG1595" s="10">
        <v>58.12</v>
      </c>
      <c r="AH1595" s="10">
        <f t="shared" si="828"/>
        <v>82438.419897910717</v>
      </c>
      <c r="AI1595" s="11">
        <f t="shared" si="842"/>
        <v>0</v>
      </c>
      <c r="AJ1595">
        <f t="shared" si="843"/>
        <v>0</v>
      </c>
      <c r="AK1595" t="e">
        <f t="shared" si="829"/>
        <v>#DIV/0!</v>
      </c>
      <c r="AL1595">
        <f t="shared" si="830"/>
        <v>14.481989160800001</v>
      </c>
      <c r="AM1595" s="5">
        <f t="shared" si="831"/>
        <v>4.62</v>
      </c>
      <c r="AN1595">
        <v>0</v>
      </c>
      <c r="AO1595" s="72">
        <f t="shared" si="832"/>
        <v>1.4000000000000001</v>
      </c>
      <c r="AP1595" s="72">
        <f t="shared" si="833"/>
        <v>1.2000000000000002</v>
      </c>
      <c r="AQ1595" s="72">
        <f t="shared" si="834"/>
        <v>1.4000000000000001</v>
      </c>
      <c r="AR1595" s="71" t="e">
        <f t="shared" si="835"/>
        <v>#DIV/0!</v>
      </c>
      <c r="BA1595">
        <f t="shared" si="836"/>
        <v>264</v>
      </c>
      <c r="BB1595" s="91" t="e">
        <f t="shared" si="837"/>
        <v>#DIV/0!</v>
      </c>
    </row>
    <row r="1596" spans="1:54">
      <c r="A1596" s="2" t="s">
        <v>1716</v>
      </c>
      <c r="B1596" s="7" t="s">
        <v>41539</v>
      </c>
      <c r="C1596" s="17">
        <f t="shared" si="818"/>
        <v>26.8</v>
      </c>
      <c r="D1596" s="28">
        <f t="shared" si="819"/>
        <v>31</v>
      </c>
      <c r="E1596" s="8">
        <f t="shared" si="838"/>
        <v>10</v>
      </c>
      <c r="F1596" s="2" t="s">
        <v>6707</v>
      </c>
      <c r="G1596" s="54">
        <f t="shared" si="839"/>
        <v>25.900000000000002</v>
      </c>
      <c r="H1596" s="20">
        <f t="shared" si="840"/>
        <v>0.10583090000000001</v>
      </c>
      <c r="I1596" s="14" t="s">
        <v>16673</v>
      </c>
      <c r="J1596" s="14" t="s">
        <v>11693</v>
      </c>
      <c r="K1596" s="14" t="s">
        <v>21633</v>
      </c>
      <c r="L1596" s="14" t="s">
        <v>26595</v>
      </c>
      <c r="M1596" s="28">
        <f t="shared" si="841"/>
        <v>13.7</v>
      </c>
      <c r="N1596" s="46">
        <f t="shared" si="820"/>
        <v>5.8</v>
      </c>
      <c r="O1596" s="17">
        <f t="shared" si="821"/>
        <v>1.8</v>
      </c>
      <c r="P1596" s="17">
        <f t="shared" si="821"/>
        <v>1.6</v>
      </c>
      <c r="Q1596" s="124">
        <f t="shared" si="822"/>
        <v>0.60000000000000009</v>
      </c>
      <c r="R1596" s="26">
        <f t="shared" si="823"/>
        <v>0.60000000000000009</v>
      </c>
      <c r="S1596" s="2" t="s">
        <v>31558</v>
      </c>
      <c r="T1596" s="2" t="s">
        <v>36537</v>
      </c>
      <c r="U1596" s="24">
        <f t="shared" si="824"/>
        <v>304.20000000000005</v>
      </c>
      <c r="V1596" s="66">
        <f t="shared" si="824"/>
        <v>344.1</v>
      </c>
      <c r="W1596" s="54">
        <f t="shared" si="825"/>
        <v>2.59</v>
      </c>
      <c r="X1596" s="143">
        <f t="shared" si="826"/>
        <v>304.20000000000005</v>
      </c>
      <c r="Y1596" s="143">
        <f t="shared" si="827"/>
        <v>0.61799999999999999</v>
      </c>
      <c r="AD1596">
        <v>152</v>
      </c>
      <c r="AE1596">
        <v>-1</v>
      </c>
      <c r="AF1596" s="10">
        <v>37.9</v>
      </c>
      <c r="AG1596" s="10">
        <v>58.12</v>
      </c>
      <c r="AH1596" s="10">
        <f t="shared" si="828"/>
        <v>301054.95659472881</v>
      </c>
      <c r="AI1596" s="11">
        <f t="shared" si="842"/>
        <v>0</v>
      </c>
      <c r="AJ1596">
        <f t="shared" si="843"/>
        <v>0</v>
      </c>
      <c r="AK1596" t="e">
        <f t="shared" si="829"/>
        <v>#DIV/0!</v>
      </c>
      <c r="AL1596">
        <f t="shared" si="830"/>
        <v>1.5451242048000005</v>
      </c>
      <c r="AM1596" s="5">
        <f t="shared" si="831"/>
        <v>5.16</v>
      </c>
      <c r="AN1596">
        <v>0</v>
      </c>
      <c r="AO1596" s="72">
        <f t="shared" si="832"/>
        <v>0.60000000000000009</v>
      </c>
      <c r="AP1596" s="72">
        <f t="shared" si="833"/>
        <v>0.60000000000000009</v>
      </c>
      <c r="AQ1596" s="72">
        <f t="shared" si="834"/>
        <v>0.60000000000000009</v>
      </c>
      <c r="AR1596" s="71" t="e">
        <f t="shared" si="835"/>
        <v>#DIV/0!</v>
      </c>
      <c r="BA1596">
        <f t="shared" si="836"/>
        <v>31</v>
      </c>
      <c r="BB1596" s="91" t="e">
        <f t="shared" si="837"/>
        <v>#DIV/0!</v>
      </c>
    </row>
    <row r="1597" spans="1:54">
      <c r="A1597" s="2" t="s">
        <v>1717</v>
      </c>
      <c r="B1597" s="7" t="s">
        <v>41540</v>
      </c>
      <c r="C1597" s="17">
        <f t="shared" si="818"/>
        <v>16.899999999999999</v>
      </c>
      <c r="D1597" s="28">
        <f t="shared" si="819"/>
        <v>250</v>
      </c>
      <c r="E1597" s="8">
        <f t="shared" si="838"/>
        <v>13</v>
      </c>
      <c r="F1597" s="2" t="s">
        <v>6708</v>
      </c>
      <c r="G1597" s="54">
        <f t="shared" si="839"/>
        <v>15.9</v>
      </c>
      <c r="H1597" s="20">
        <f t="shared" si="840"/>
        <v>0.47346929999999998</v>
      </c>
      <c r="I1597" s="14" t="s">
        <v>16674</v>
      </c>
      <c r="J1597" s="14" t="s">
        <v>11694</v>
      </c>
      <c r="K1597" s="14" t="s">
        <v>21634</v>
      </c>
      <c r="L1597" s="14" t="s">
        <v>26596</v>
      </c>
      <c r="M1597" s="28">
        <f t="shared" si="841"/>
        <v>14</v>
      </c>
      <c r="N1597" s="46">
        <f t="shared" si="820"/>
        <v>6.2</v>
      </c>
      <c r="O1597" s="17">
        <f t="shared" si="821"/>
        <v>1.6</v>
      </c>
      <c r="P1597" s="17">
        <f t="shared" si="821"/>
        <v>1</v>
      </c>
      <c r="Q1597" s="124">
        <f t="shared" si="822"/>
        <v>1.6</v>
      </c>
      <c r="R1597" s="26">
        <f t="shared" si="823"/>
        <v>3</v>
      </c>
      <c r="S1597" s="2" t="s">
        <v>31559</v>
      </c>
      <c r="T1597" s="2" t="s">
        <v>36538</v>
      </c>
      <c r="U1597" s="24">
        <f t="shared" si="824"/>
        <v>522.9</v>
      </c>
      <c r="V1597" s="66">
        <f t="shared" si="824"/>
        <v>328.8</v>
      </c>
      <c r="W1597" s="54">
        <f t="shared" si="825"/>
        <v>1.59</v>
      </c>
      <c r="X1597" s="143">
        <f t="shared" si="826"/>
        <v>522.9</v>
      </c>
      <c r="Y1597" s="143">
        <f t="shared" si="827"/>
        <v>0.41800000000000004</v>
      </c>
      <c r="AD1597">
        <v>152</v>
      </c>
      <c r="AE1597">
        <v>-1</v>
      </c>
      <c r="AF1597" s="10">
        <v>37.9</v>
      </c>
      <c r="AG1597" s="10">
        <v>58.12</v>
      </c>
      <c r="AH1597" s="10">
        <f t="shared" si="828"/>
        <v>321701.91458881093</v>
      </c>
      <c r="AI1597" s="11">
        <f t="shared" si="842"/>
        <v>0</v>
      </c>
      <c r="AJ1597">
        <f t="shared" si="843"/>
        <v>0</v>
      </c>
      <c r="AK1597" t="e">
        <f t="shared" si="829"/>
        <v>#DIV/0!</v>
      </c>
      <c r="AL1597">
        <f t="shared" si="830"/>
        <v>2.5273473600000003</v>
      </c>
      <c r="AM1597" s="5">
        <f t="shared" si="831"/>
        <v>3.18</v>
      </c>
      <c r="AN1597">
        <v>0</v>
      </c>
      <c r="AO1597" s="72">
        <f t="shared" si="832"/>
        <v>3</v>
      </c>
      <c r="AP1597" s="72">
        <f t="shared" si="833"/>
        <v>1.6</v>
      </c>
      <c r="AQ1597" s="72">
        <f t="shared" si="834"/>
        <v>1.6</v>
      </c>
      <c r="AR1597" s="71" t="e">
        <f t="shared" si="835"/>
        <v>#DIV/0!</v>
      </c>
      <c r="BA1597">
        <f t="shared" si="836"/>
        <v>250</v>
      </c>
      <c r="BB1597" s="91" t="e">
        <f t="shared" si="837"/>
        <v>#DIV/0!</v>
      </c>
    </row>
    <row r="1598" spans="1:54">
      <c r="A1598" s="2" t="s">
        <v>1718</v>
      </c>
      <c r="B1598" s="7" t="s">
        <v>41541</v>
      </c>
      <c r="C1598" s="17">
        <f t="shared" si="818"/>
        <v>35.700000000000003</v>
      </c>
      <c r="D1598" s="28">
        <f t="shared" si="819"/>
        <v>138</v>
      </c>
      <c r="E1598" s="8">
        <f t="shared" si="838"/>
        <v>9</v>
      </c>
      <c r="F1598" s="2" t="s">
        <v>6709</v>
      </c>
      <c r="G1598" s="54">
        <f t="shared" si="839"/>
        <v>34.700000000000003</v>
      </c>
      <c r="H1598" s="20">
        <f t="shared" si="840"/>
        <v>0.19808679999999998</v>
      </c>
      <c r="I1598" s="14" t="s">
        <v>16675</v>
      </c>
      <c r="J1598" s="14" t="s">
        <v>11695</v>
      </c>
      <c r="K1598" s="14" t="s">
        <v>21635</v>
      </c>
      <c r="L1598" s="14" t="s">
        <v>26597</v>
      </c>
      <c r="M1598" s="28">
        <f t="shared" si="841"/>
        <v>10.6</v>
      </c>
      <c r="N1598" s="46">
        <f t="shared" si="820"/>
        <v>6.6</v>
      </c>
      <c r="O1598" s="17">
        <f t="shared" si="821"/>
        <v>0.4</v>
      </c>
      <c r="P1598" s="17">
        <f t="shared" si="821"/>
        <v>7.8000000000000007</v>
      </c>
      <c r="Q1598" s="124">
        <f t="shared" si="822"/>
        <v>2</v>
      </c>
      <c r="R1598" s="26">
        <f t="shared" si="823"/>
        <v>2.4000000000000004</v>
      </c>
      <c r="S1598" s="2" t="s">
        <v>31560</v>
      </c>
      <c r="T1598" s="2" t="s">
        <v>36539</v>
      </c>
      <c r="U1598" s="24">
        <f t="shared" si="824"/>
        <v>411.1</v>
      </c>
      <c r="V1598" s="66">
        <f t="shared" si="824"/>
        <v>368.90000000000003</v>
      </c>
      <c r="W1598" s="54">
        <f t="shared" si="825"/>
        <v>3.4699999999999998</v>
      </c>
      <c r="X1598" s="143">
        <f t="shared" si="826"/>
        <v>411.1</v>
      </c>
      <c r="Y1598" s="143">
        <f t="shared" si="827"/>
        <v>0.79399999999999993</v>
      </c>
      <c r="AD1598">
        <v>152</v>
      </c>
      <c r="AE1598">
        <v>-1</v>
      </c>
      <c r="AF1598" s="10">
        <v>37.9</v>
      </c>
      <c r="AG1598" s="10">
        <v>58.12</v>
      </c>
      <c r="AH1598" s="10">
        <f t="shared" si="828"/>
        <v>261629.69865436919</v>
      </c>
      <c r="AI1598" s="11">
        <f t="shared" si="842"/>
        <v>0</v>
      </c>
      <c r="AJ1598">
        <f t="shared" si="843"/>
        <v>0</v>
      </c>
      <c r="AK1598" t="e">
        <f t="shared" si="829"/>
        <v>#DIV/0!</v>
      </c>
      <c r="AL1598">
        <f t="shared" si="830"/>
        <v>6.0047260416000023</v>
      </c>
      <c r="AM1598" s="5">
        <f t="shared" si="831"/>
        <v>6.94</v>
      </c>
      <c r="AN1598">
        <v>0</v>
      </c>
      <c r="AO1598" s="72">
        <f t="shared" si="832"/>
        <v>2.4000000000000004</v>
      </c>
      <c r="AP1598" s="72">
        <f t="shared" si="833"/>
        <v>2</v>
      </c>
      <c r="AQ1598" s="72">
        <f t="shared" si="834"/>
        <v>2</v>
      </c>
      <c r="AR1598" s="71" t="e">
        <f t="shared" si="835"/>
        <v>#DIV/0!</v>
      </c>
      <c r="BA1598">
        <f t="shared" si="836"/>
        <v>138</v>
      </c>
      <c r="BB1598" s="91" t="e">
        <f t="shared" si="837"/>
        <v>#DIV/0!</v>
      </c>
    </row>
    <row r="1599" spans="1:54">
      <c r="A1599" s="2" t="s">
        <v>1719</v>
      </c>
      <c r="B1599" s="7" t="s">
        <v>41542</v>
      </c>
      <c r="C1599" s="17">
        <f t="shared" si="818"/>
        <v>17.2</v>
      </c>
      <c r="D1599" s="28">
        <f t="shared" si="819"/>
        <v>185</v>
      </c>
      <c r="E1599" s="8">
        <f t="shared" si="838"/>
        <v>7</v>
      </c>
      <c r="F1599" s="2" t="s">
        <v>6710</v>
      </c>
      <c r="G1599" s="54">
        <f t="shared" si="839"/>
        <v>16.3</v>
      </c>
      <c r="H1599" s="20">
        <f t="shared" si="840"/>
        <v>0.62504179999999998</v>
      </c>
      <c r="I1599" s="14" t="s">
        <v>16676</v>
      </c>
      <c r="J1599" s="14" t="s">
        <v>11696</v>
      </c>
      <c r="K1599" s="14" t="s">
        <v>21636</v>
      </c>
      <c r="L1599" s="14" t="s">
        <v>26598</v>
      </c>
      <c r="M1599" s="28">
        <f t="shared" si="841"/>
        <v>10.9</v>
      </c>
      <c r="N1599" s="46">
        <f t="shared" si="820"/>
        <v>6.2</v>
      </c>
      <c r="O1599" s="17">
        <f t="shared" si="821"/>
        <v>2.2000000000000002</v>
      </c>
      <c r="P1599" s="17">
        <f t="shared" si="821"/>
        <v>7.2</v>
      </c>
      <c r="Q1599" s="124">
        <f t="shared" si="822"/>
        <v>0.2</v>
      </c>
      <c r="R1599" s="26">
        <f t="shared" si="823"/>
        <v>0.4</v>
      </c>
      <c r="S1599" s="2" t="s">
        <v>31561</v>
      </c>
      <c r="T1599" s="2" t="s">
        <v>36540</v>
      </c>
      <c r="U1599" s="24">
        <f t="shared" si="824"/>
        <v>458.20000000000005</v>
      </c>
      <c r="V1599" s="66">
        <f t="shared" si="824"/>
        <v>303.60000000000002</v>
      </c>
      <c r="W1599" s="54">
        <f t="shared" si="825"/>
        <v>1.6300000000000001</v>
      </c>
      <c r="X1599" s="143">
        <f t="shared" si="826"/>
        <v>458.20000000000005</v>
      </c>
      <c r="Y1599" s="143">
        <f t="shared" si="827"/>
        <v>0.42600000000000005</v>
      </c>
      <c r="AD1599">
        <v>152</v>
      </c>
      <c r="AE1599">
        <v>-1</v>
      </c>
      <c r="AF1599" s="10">
        <v>37.9</v>
      </c>
      <c r="AG1599" s="10">
        <v>58.12</v>
      </c>
      <c r="AH1599" s="10">
        <f t="shared" si="828"/>
        <v>351661.93721355102</v>
      </c>
      <c r="AI1599" s="11">
        <f t="shared" si="842"/>
        <v>0</v>
      </c>
      <c r="AJ1599">
        <f t="shared" si="843"/>
        <v>0</v>
      </c>
      <c r="AK1599" t="e">
        <f t="shared" si="829"/>
        <v>#DIV/0!</v>
      </c>
      <c r="AL1599">
        <f t="shared" si="830"/>
        <v>2.3757351552000006</v>
      </c>
      <c r="AM1599" s="5">
        <f t="shared" si="831"/>
        <v>3.2399999999999998</v>
      </c>
      <c r="AN1599">
        <v>0</v>
      </c>
      <c r="AO1599" s="72">
        <f t="shared" si="832"/>
        <v>0.4</v>
      </c>
      <c r="AP1599" s="72">
        <f t="shared" si="833"/>
        <v>0.2</v>
      </c>
      <c r="AQ1599" s="72">
        <f t="shared" si="834"/>
        <v>0.2</v>
      </c>
      <c r="AR1599" s="71" t="e">
        <f t="shared" si="835"/>
        <v>#DIV/0!</v>
      </c>
      <c r="BA1599">
        <f t="shared" si="836"/>
        <v>185</v>
      </c>
      <c r="BB1599" s="91" t="e">
        <f t="shared" si="837"/>
        <v>#DIV/0!</v>
      </c>
    </row>
    <row r="1600" spans="1:54">
      <c r="A1600" s="2" t="s">
        <v>1720</v>
      </c>
      <c r="B1600" s="7" t="s">
        <v>41543</v>
      </c>
      <c r="C1600" s="17">
        <f t="shared" si="818"/>
        <v>24.6</v>
      </c>
      <c r="D1600" s="28">
        <f t="shared" si="819"/>
        <v>287</v>
      </c>
      <c r="E1600" s="8">
        <f t="shared" si="838"/>
        <v>8</v>
      </c>
      <c r="F1600" s="2" t="s">
        <v>6711</v>
      </c>
      <c r="G1600" s="54">
        <f t="shared" si="839"/>
        <v>23.700000000000003</v>
      </c>
      <c r="H1600" s="20">
        <f t="shared" si="840"/>
        <v>0.61551869999999997</v>
      </c>
      <c r="I1600" s="14" t="s">
        <v>16677</v>
      </c>
      <c r="J1600" s="14" t="s">
        <v>11697</v>
      </c>
      <c r="K1600" s="14" t="s">
        <v>21637</v>
      </c>
      <c r="L1600" s="14" t="s">
        <v>26599</v>
      </c>
      <c r="M1600" s="28">
        <f t="shared" si="841"/>
        <v>13.3</v>
      </c>
      <c r="N1600" s="46">
        <f t="shared" si="820"/>
        <v>5.8</v>
      </c>
      <c r="O1600" s="17">
        <f t="shared" si="821"/>
        <v>0.8</v>
      </c>
      <c r="P1600" s="17">
        <f t="shared" si="821"/>
        <v>2.4000000000000004</v>
      </c>
      <c r="Q1600" s="124">
        <f t="shared" si="822"/>
        <v>0.8</v>
      </c>
      <c r="R1600" s="26">
        <f t="shared" si="823"/>
        <v>2</v>
      </c>
      <c r="S1600" s="2" t="s">
        <v>31562</v>
      </c>
      <c r="T1600" s="2" t="s">
        <v>36541</v>
      </c>
      <c r="U1600" s="24">
        <f t="shared" si="824"/>
        <v>560.30000000000007</v>
      </c>
      <c r="V1600" s="66">
        <f t="shared" si="824"/>
        <v>312.20000000000005</v>
      </c>
      <c r="W1600" s="54">
        <f t="shared" si="825"/>
        <v>2.3699999999999997</v>
      </c>
      <c r="X1600" s="143">
        <f t="shared" si="826"/>
        <v>560.30000000000007</v>
      </c>
      <c r="Y1600" s="143">
        <f t="shared" si="827"/>
        <v>0.57399999999999995</v>
      </c>
      <c r="AD1600">
        <v>152</v>
      </c>
      <c r="AE1600">
        <v>-1</v>
      </c>
      <c r="AF1600" s="10">
        <v>37.9</v>
      </c>
      <c r="AG1600" s="10">
        <v>58.12</v>
      </c>
      <c r="AH1600" s="10">
        <f t="shared" si="828"/>
        <v>341898.7935934593</v>
      </c>
      <c r="AI1600" s="11">
        <f t="shared" si="842"/>
        <v>0</v>
      </c>
      <c r="AJ1600">
        <f t="shared" si="843"/>
        <v>0</v>
      </c>
      <c r="AK1600" t="e">
        <f t="shared" si="829"/>
        <v>#DIV/0!</v>
      </c>
      <c r="AL1600">
        <f t="shared" si="830"/>
        <v>1.4764081920000003</v>
      </c>
      <c r="AM1600" s="5">
        <f t="shared" si="831"/>
        <v>4.7200000000000006</v>
      </c>
      <c r="AN1600">
        <v>0</v>
      </c>
      <c r="AO1600" s="72">
        <f t="shared" si="832"/>
        <v>2</v>
      </c>
      <c r="AP1600" s="72">
        <f t="shared" si="833"/>
        <v>0.8</v>
      </c>
      <c r="AQ1600" s="72">
        <f t="shared" si="834"/>
        <v>0.8</v>
      </c>
      <c r="AR1600" s="71" t="e">
        <f t="shared" si="835"/>
        <v>#DIV/0!</v>
      </c>
      <c r="BA1600">
        <f t="shared" si="836"/>
        <v>287</v>
      </c>
      <c r="BB1600" s="91" t="e">
        <f t="shared" si="837"/>
        <v>#DIV/0!</v>
      </c>
    </row>
    <row r="1601" spans="1:54">
      <c r="A1601" s="2" t="s">
        <v>1721</v>
      </c>
      <c r="B1601" s="7" t="s">
        <v>41544</v>
      </c>
      <c r="C1601" s="17">
        <f t="shared" si="818"/>
        <v>29.8</v>
      </c>
      <c r="D1601" s="28">
        <f t="shared" si="819"/>
        <v>271</v>
      </c>
      <c r="E1601" s="8">
        <f t="shared" si="838"/>
        <v>3</v>
      </c>
      <c r="F1601" s="2" t="s">
        <v>6712</v>
      </c>
      <c r="G1601" s="54">
        <f t="shared" si="839"/>
        <v>28.900000000000002</v>
      </c>
      <c r="H1601" s="20">
        <f t="shared" si="840"/>
        <v>0.87206320000000004</v>
      </c>
      <c r="I1601" s="14" t="s">
        <v>16678</v>
      </c>
      <c r="J1601" s="14" t="s">
        <v>11698</v>
      </c>
      <c r="K1601" s="14" t="s">
        <v>21638</v>
      </c>
      <c r="L1601" s="14" t="s">
        <v>26600</v>
      </c>
      <c r="M1601" s="28">
        <f t="shared" si="841"/>
        <v>10.199999999999999</v>
      </c>
      <c r="N1601" s="46">
        <f t="shared" si="820"/>
        <v>7</v>
      </c>
      <c r="O1601" s="17">
        <f t="shared" si="821"/>
        <v>0.60000000000000009</v>
      </c>
      <c r="P1601" s="17">
        <f t="shared" si="821"/>
        <v>8.6</v>
      </c>
      <c r="Q1601" s="124">
        <f t="shared" si="822"/>
        <v>0.2</v>
      </c>
      <c r="R1601" s="26">
        <f t="shared" si="823"/>
        <v>1.2000000000000002</v>
      </c>
      <c r="S1601" s="2" t="s">
        <v>31563</v>
      </c>
      <c r="T1601" s="2" t="s">
        <v>36542</v>
      </c>
      <c r="U1601" s="24">
        <f t="shared" si="824"/>
        <v>543.80000000000007</v>
      </c>
      <c r="V1601" s="66">
        <f t="shared" si="824"/>
        <v>322.20000000000005</v>
      </c>
      <c r="W1601" s="54">
        <f t="shared" si="825"/>
        <v>2.8899999999999997</v>
      </c>
      <c r="X1601" s="143">
        <f t="shared" si="826"/>
        <v>543.80000000000007</v>
      </c>
      <c r="Y1601" s="143">
        <f t="shared" si="827"/>
        <v>0.67799999999999994</v>
      </c>
      <c r="AD1601">
        <v>152</v>
      </c>
      <c r="AE1601">
        <v>-1</v>
      </c>
      <c r="AF1601" s="10">
        <v>37.9</v>
      </c>
      <c r="AG1601" s="10">
        <v>58.12</v>
      </c>
      <c r="AH1601" s="10">
        <f t="shared" si="828"/>
        <v>329995.73731827777</v>
      </c>
      <c r="AI1601" s="11">
        <f t="shared" si="842"/>
        <v>0</v>
      </c>
      <c r="AJ1601">
        <f t="shared" si="843"/>
        <v>0</v>
      </c>
      <c r="AK1601" t="e">
        <f t="shared" si="829"/>
        <v>#DIV/0!</v>
      </c>
      <c r="AL1601">
        <f t="shared" si="830"/>
        <v>0.79218466559999989</v>
      </c>
      <c r="AM1601" s="5">
        <f t="shared" si="831"/>
        <v>5.76</v>
      </c>
      <c r="AN1601">
        <v>0</v>
      </c>
      <c r="AO1601" s="72">
        <f t="shared" si="832"/>
        <v>1.2000000000000002</v>
      </c>
      <c r="AP1601" s="72">
        <f t="shared" si="833"/>
        <v>0.2</v>
      </c>
      <c r="AQ1601" s="72">
        <f t="shared" si="834"/>
        <v>0.2</v>
      </c>
      <c r="AR1601" s="71" t="e">
        <f t="shared" si="835"/>
        <v>#DIV/0!</v>
      </c>
      <c r="BA1601">
        <f t="shared" si="836"/>
        <v>271</v>
      </c>
      <c r="BB1601" s="91" t="e">
        <f t="shared" si="837"/>
        <v>#DIV/0!</v>
      </c>
    </row>
    <row r="1602" spans="1:54">
      <c r="A1602" s="2" t="s">
        <v>1722</v>
      </c>
      <c r="B1602" s="7" t="s">
        <v>41545</v>
      </c>
      <c r="C1602" s="17">
        <f t="shared" ref="C1602:C1665" si="844">MROUND(A1602,0.1)+1+AN1602</f>
        <v>15.9</v>
      </c>
      <c r="D1602" s="28">
        <f t="shared" ref="D1602:D1665" si="845">MROUND(S1602,1)</f>
        <v>286</v>
      </c>
      <c r="E1602" s="8">
        <f t="shared" si="838"/>
        <v>8</v>
      </c>
      <c r="F1602" s="2" t="s">
        <v>6713</v>
      </c>
      <c r="G1602" s="54">
        <f t="shared" si="839"/>
        <v>15</v>
      </c>
      <c r="H1602" s="20">
        <f t="shared" si="840"/>
        <v>0.29547239999999997</v>
      </c>
      <c r="I1602" s="14" t="s">
        <v>16679</v>
      </c>
      <c r="J1602" s="14" t="s">
        <v>11699</v>
      </c>
      <c r="K1602" s="14" t="s">
        <v>21639</v>
      </c>
      <c r="L1602" s="14" t="s">
        <v>26601</v>
      </c>
      <c r="M1602" s="28">
        <f t="shared" si="841"/>
        <v>14.2</v>
      </c>
      <c r="N1602" s="46">
        <f t="shared" ref="N1602:N1665" si="846">MROUND(L1602,0.2)+5</f>
        <v>6.8</v>
      </c>
      <c r="O1602" s="17">
        <f t="shared" ref="O1602:P1665" si="847">MROUND(I1602,0.2)</f>
        <v>1.6</v>
      </c>
      <c r="P1602" s="17">
        <f t="shared" si="847"/>
        <v>0.60000000000000009</v>
      </c>
      <c r="Q1602" s="124">
        <f t="shared" ref="Q1602:Q1665" si="848">IF(AN1602&gt;0,CEILING((1-H1602)*R1602,0.2),IF(MROUND((1-H1602)*R1602,0.2)&lt;0.2,MROUND((1-H1602)*R1602,0.2)+0.2, MROUND((1-H1602)*R1602,0.2)))</f>
        <v>1</v>
      </c>
      <c r="R1602" s="26">
        <f t="shared" ref="R1602:R1665" si="849">MROUND(K1602,0.2)</f>
        <v>1.4000000000000001</v>
      </c>
      <c r="S1602" s="2" t="s">
        <v>31564</v>
      </c>
      <c r="T1602" s="2" t="s">
        <v>36543</v>
      </c>
      <c r="U1602" s="24">
        <f t="shared" ref="U1602:V1665" si="850">ROUNDUP(S1602+273,1)</f>
        <v>558.70000000000005</v>
      </c>
      <c r="V1602" s="66">
        <f t="shared" si="850"/>
        <v>384.70000000000005</v>
      </c>
      <c r="W1602" s="54">
        <f t="shared" ref="W1602:W1665" si="851">ROUNDUP(A1602/10,2)</f>
        <v>1.5</v>
      </c>
      <c r="X1602" s="143">
        <f t="shared" ref="X1602:X1665" si="852">U1602</f>
        <v>558.70000000000005</v>
      </c>
      <c r="Y1602" s="143">
        <f t="shared" ref="Y1602:Y1665" si="853">W1602/5+0.1</f>
        <v>0.4</v>
      </c>
      <c r="AD1602">
        <v>152</v>
      </c>
      <c r="AE1602">
        <v>-1</v>
      </c>
      <c r="AF1602" s="10">
        <v>37.9</v>
      </c>
      <c r="AG1602" s="10">
        <v>58.12</v>
      </c>
      <c r="AH1602" s="10">
        <f t="shared" ref="AH1602:AH1665" si="854">((1.092*8.3144*(AE1602+273)*(LN(AF1602)-1.013)/(0.93-(AE1602+273)/(AD1602+273)))*((AD1602-T1602)/(AD1602-AE1602))^0.383)*1000/AG1602</f>
        <v>230611.8280088196</v>
      </c>
      <c r="AI1602" s="11">
        <f t="shared" si="842"/>
        <v>0</v>
      </c>
      <c r="AJ1602">
        <f t="shared" si="843"/>
        <v>0</v>
      </c>
      <c r="AK1602" t="e">
        <f t="shared" ref="AK1602:AK1665" si="855">0.07*AJ1602*AI1602/AC1602</f>
        <v>#DIV/0!</v>
      </c>
      <c r="AL1602">
        <f t="shared" ref="AL1602:AL1665" si="856">(1-H1602)*O1602*P1602*R1602</f>
        <v>0.94688509440000035</v>
      </c>
      <c r="AM1602" s="5">
        <f t="shared" ref="AM1602:AM1665" si="857">MROUND(A1602,0.1)/5</f>
        <v>2.98</v>
      </c>
      <c r="AN1602">
        <v>0</v>
      </c>
      <c r="AO1602" s="72">
        <f t="shared" ref="AO1602:AO1665" si="858">CEILING(R1602,0.2)</f>
        <v>1.4000000000000001</v>
      </c>
      <c r="AP1602" s="72">
        <f t="shared" ref="AP1602:AP1665" si="859">Q1602</f>
        <v>1</v>
      </c>
      <c r="AQ1602" s="72">
        <f t="shared" ref="AQ1602:AQ1665" si="860">CEILING((1-H1602)*R1602,0.2)</f>
        <v>1</v>
      </c>
      <c r="AR1602" s="71" t="e">
        <f t="shared" ref="AR1602:AR1665" si="861">AL1602+AK1602</f>
        <v>#DIV/0!</v>
      </c>
      <c r="BA1602">
        <f t="shared" ref="BA1602:BA1665" si="862">D1602</f>
        <v>286</v>
      </c>
      <c r="BB1602" s="91" t="e">
        <f t="shared" ref="BB1602:BB1665" si="863">AK1602/AL1602</f>
        <v>#DIV/0!</v>
      </c>
    </row>
    <row r="1603" spans="1:54">
      <c r="A1603" s="2" t="s">
        <v>1723</v>
      </c>
      <c r="B1603" s="7" t="s">
        <v>41546</v>
      </c>
      <c r="C1603" s="17">
        <f t="shared" si="844"/>
        <v>34.700000000000003</v>
      </c>
      <c r="D1603" s="28">
        <f t="shared" si="845"/>
        <v>105</v>
      </c>
      <c r="E1603" s="8">
        <f t="shared" ref="E1603:E1666" si="864">MROUND(SQRT(((P1603*O1603*Q1603)/MAX(O1603,P1603,Q1603)))*10,1)</f>
        <v>7</v>
      </c>
      <c r="F1603" s="2" t="s">
        <v>6714</v>
      </c>
      <c r="G1603" s="54">
        <f t="shared" ref="G1603:G1666" si="865">ROUNDUP(A1603,1)</f>
        <v>33.800000000000004</v>
      </c>
      <c r="H1603" s="20">
        <f t="shared" ref="H1603:H1666" si="866">F1603/100</f>
        <v>0.62885409999999997</v>
      </c>
      <c r="I1603" s="14" t="s">
        <v>16680</v>
      </c>
      <c r="J1603" s="14" t="s">
        <v>11700</v>
      </c>
      <c r="K1603" s="14" t="s">
        <v>21640</v>
      </c>
      <c r="L1603" s="14" t="s">
        <v>26602</v>
      </c>
      <c r="M1603" s="28">
        <f t="shared" ref="M1603:M1666" si="867">14.5-P1603/2</f>
        <v>11.8</v>
      </c>
      <c r="N1603" s="46">
        <f t="shared" si="846"/>
        <v>5.2</v>
      </c>
      <c r="O1603" s="17">
        <f t="shared" si="847"/>
        <v>2.4000000000000004</v>
      </c>
      <c r="P1603" s="17">
        <f t="shared" si="847"/>
        <v>5.4</v>
      </c>
      <c r="Q1603" s="124">
        <f t="shared" si="848"/>
        <v>0.2</v>
      </c>
      <c r="R1603" s="26">
        <f t="shared" si="849"/>
        <v>0.60000000000000009</v>
      </c>
      <c r="S1603" s="2" t="s">
        <v>31565</v>
      </c>
      <c r="T1603" s="2" t="s">
        <v>36544</v>
      </c>
      <c r="U1603" s="24">
        <f t="shared" si="850"/>
        <v>377.6</v>
      </c>
      <c r="V1603" s="66">
        <f t="shared" si="850"/>
        <v>385.90000000000003</v>
      </c>
      <c r="W1603" s="54">
        <f t="shared" si="851"/>
        <v>3.38</v>
      </c>
      <c r="X1603" s="143">
        <f t="shared" si="852"/>
        <v>377.6</v>
      </c>
      <c r="Y1603" s="143">
        <f t="shared" si="853"/>
        <v>0.77599999999999991</v>
      </c>
      <c r="AD1603">
        <v>152</v>
      </c>
      <c r="AE1603">
        <v>-1</v>
      </c>
      <c r="AF1603" s="10">
        <v>37.9</v>
      </c>
      <c r="AG1603" s="10">
        <v>58.12</v>
      </c>
      <c r="AH1603" s="10">
        <f t="shared" si="854"/>
        <v>228040.62271477495</v>
      </c>
      <c r="AI1603" s="11">
        <f t="shared" si="842"/>
        <v>0</v>
      </c>
      <c r="AJ1603">
        <f t="shared" si="843"/>
        <v>0</v>
      </c>
      <c r="AK1603" t="e">
        <f t="shared" si="855"/>
        <v>#DIV/0!</v>
      </c>
      <c r="AL1603">
        <f t="shared" si="856"/>
        <v>2.8860305184000015</v>
      </c>
      <c r="AM1603" s="5">
        <f t="shared" si="857"/>
        <v>6.74</v>
      </c>
      <c r="AN1603">
        <v>0</v>
      </c>
      <c r="AO1603" s="72">
        <f t="shared" si="858"/>
        <v>0.60000000000000009</v>
      </c>
      <c r="AP1603" s="72">
        <f t="shared" si="859"/>
        <v>0.2</v>
      </c>
      <c r="AQ1603" s="72">
        <f t="shared" si="860"/>
        <v>0.4</v>
      </c>
      <c r="AR1603" s="71" t="e">
        <f t="shared" si="861"/>
        <v>#DIV/0!</v>
      </c>
      <c r="BA1603">
        <f t="shared" si="862"/>
        <v>105</v>
      </c>
      <c r="BB1603" s="91" t="e">
        <f t="shared" si="863"/>
        <v>#DIV/0!</v>
      </c>
    </row>
    <row r="1604" spans="1:54">
      <c r="A1604" s="2" t="s">
        <v>1724</v>
      </c>
      <c r="B1604" s="7" t="s">
        <v>41547</v>
      </c>
      <c r="C1604" s="17">
        <f t="shared" si="844"/>
        <v>25.400000000000002</v>
      </c>
      <c r="D1604" s="28">
        <f t="shared" si="845"/>
        <v>55</v>
      </c>
      <c r="E1604" s="8">
        <f t="shared" si="864"/>
        <v>9</v>
      </c>
      <c r="F1604" s="2" t="s">
        <v>6715</v>
      </c>
      <c r="G1604" s="54">
        <f t="shared" si="865"/>
        <v>24.5</v>
      </c>
      <c r="H1604" s="20">
        <f t="shared" si="866"/>
        <v>0.11134190000000001</v>
      </c>
      <c r="I1604" s="14" t="s">
        <v>16681</v>
      </c>
      <c r="J1604" s="14" t="s">
        <v>11701</v>
      </c>
      <c r="K1604" s="14" t="s">
        <v>21641</v>
      </c>
      <c r="L1604" s="14" t="s">
        <v>26603</v>
      </c>
      <c r="M1604" s="28">
        <f t="shared" si="867"/>
        <v>14.2</v>
      </c>
      <c r="N1604" s="46">
        <f t="shared" si="846"/>
        <v>6</v>
      </c>
      <c r="O1604" s="17">
        <f t="shared" si="847"/>
        <v>1.8</v>
      </c>
      <c r="P1604" s="17">
        <f t="shared" si="847"/>
        <v>0.60000000000000009</v>
      </c>
      <c r="Q1604" s="124">
        <f t="shared" si="848"/>
        <v>1.4000000000000001</v>
      </c>
      <c r="R1604" s="26">
        <f t="shared" si="849"/>
        <v>1.6</v>
      </c>
      <c r="S1604" s="2" t="s">
        <v>31566</v>
      </c>
      <c r="T1604" s="2" t="s">
        <v>36545</v>
      </c>
      <c r="U1604" s="24">
        <f t="shared" si="850"/>
        <v>328.40000000000003</v>
      </c>
      <c r="V1604" s="66">
        <f t="shared" si="850"/>
        <v>419.90000000000003</v>
      </c>
      <c r="W1604" s="54">
        <f t="shared" si="851"/>
        <v>2.4499999999999997</v>
      </c>
      <c r="X1604" s="143">
        <f t="shared" si="852"/>
        <v>328.40000000000003</v>
      </c>
      <c r="Y1604" s="143">
        <f t="shared" si="853"/>
        <v>0.59</v>
      </c>
      <c r="AD1604">
        <v>152</v>
      </c>
      <c r="AE1604">
        <v>-1</v>
      </c>
      <c r="AF1604" s="10">
        <v>37.9</v>
      </c>
      <c r="AG1604" s="10">
        <v>58.12</v>
      </c>
      <c r="AH1604" s="10">
        <f t="shared" si="854"/>
        <v>104977.28164023063</v>
      </c>
      <c r="AI1604" s="11">
        <f t="shared" si="842"/>
        <v>0</v>
      </c>
      <c r="AJ1604">
        <f t="shared" si="843"/>
        <v>0</v>
      </c>
      <c r="AK1604" t="e">
        <f t="shared" si="855"/>
        <v>#DIV/0!</v>
      </c>
      <c r="AL1604">
        <f t="shared" si="856"/>
        <v>1.5356011968000005</v>
      </c>
      <c r="AM1604" s="5">
        <f t="shared" si="857"/>
        <v>4.8800000000000008</v>
      </c>
      <c r="AN1604">
        <v>0</v>
      </c>
      <c r="AO1604" s="72">
        <f t="shared" si="858"/>
        <v>1.6</v>
      </c>
      <c r="AP1604" s="72">
        <f t="shared" si="859"/>
        <v>1.4000000000000001</v>
      </c>
      <c r="AQ1604" s="72">
        <f t="shared" si="860"/>
        <v>1.6</v>
      </c>
      <c r="AR1604" s="71" t="e">
        <f t="shared" si="861"/>
        <v>#DIV/0!</v>
      </c>
      <c r="BA1604">
        <f t="shared" si="862"/>
        <v>55</v>
      </c>
      <c r="BB1604" s="91" t="e">
        <f t="shared" si="863"/>
        <v>#DIV/0!</v>
      </c>
    </row>
    <row r="1605" spans="1:54">
      <c r="A1605" s="2" t="s">
        <v>1725</v>
      </c>
      <c r="B1605" s="7" t="s">
        <v>41548</v>
      </c>
      <c r="C1605" s="17">
        <f t="shared" si="844"/>
        <v>18</v>
      </c>
      <c r="D1605" s="28">
        <f t="shared" si="845"/>
        <v>114</v>
      </c>
      <c r="E1605" s="8">
        <f t="shared" si="864"/>
        <v>3</v>
      </c>
      <c r="F1605" s="2" t="s">
        <v>6716</v>
      </c>
      <c r="G1605" s="54">
        <f t="shared" si="865"/>
        <v>17.100000000000001</v>
      </c>
      <c r="H1605" s="20">
        <f t="shared" si="866"/>
        <v>0.89874379999999998</v>
      </c>
      <c r="I1605" s="14" t="s">
        <v>16682</v>
      </c>
      <c r="J1605" s="14" t="s">
        <v>11702</v>
      </c>
      <c r="K1605" s="14" t="s">
        <v>21642</v>
      </c>
      <c r="L1605" s="14" t="s">
        <v>26604</v>
      </c>
      <c r="M1605" s="28">
        <f t="shared" si="867"/>
        <v>11</v>
      </c>
      <c r="N1605" s="46">
        <f t="shared" si="846"/>
        <v>5</v>
      </c>
      <c r="O1605" s="17">
        <f t="shared" si="847"/>
        <v>0.60000000000000009</v>
      </c>
      <c r="P1605" s="17">
        <f t="shared" si="847"/>
        <v>7</v>
      </c>
      <c r="Q1605" s="124">
        <f t="shared" si="848"/>
        <v>0.2</v>
      </c>
      <c r="R1605" s="26">
        <f t="shared" si="849"/>
        <v>2.6</v>
      </c>
      <c r="S1605" s="2" t="s">
        <v>31567</v>
      </c>
      <c r="T1605" s="2" t="s">
        <v>36546</v>
      </c>
      <c r="U1605" s="24">
        <f t="shared" si="850"/>
        <v>386.6</v>
      </c>
      <c r="V1605" s="66">
        <f t="shared" si="850"/>
        <v>424.6</v>
      </c>
      <c r="W1605" s="54">
        <f t="shared" si="851"/>
        <v>1.71</v>
      </c>
      <c r="X1605" s="143">
        <f t="shared" si="852"/>
        <v>386.6</v>
      </c>
      <c r="Y1605" s="143">
        <f t="shared" si="853"/>
        <v>0.44199999999999995</v>
      </c>
      <c r="AD1605">
        <v>152</v>
      </c>
      <c r="AE1605">
        <v>-1</v>
      </c>
      <c r="AF1605" s="10">
        <v>37.9</v>
      </c>
      <c r="AG1605" s="10">
        <v>58.12</v>
      </c>
      <c r="AH1605" s="10">
        <f t="shared" si="854"/>
        <v>40516.971567625915</v>
      </c>
      <c r="AI1605" s="11">
        <f t="shared" si="842"/>
        <v>0</v>
      </c>
      <c r="AJ1605">
        <f t="shared" si="843"/>
        <v>0</v>
      </c>
      <c r="AK1605" t="e">
        <f t="shared" si="855"/>
        <v>#DIV/0!</v>
      </c>
      <c r="AL1605">
        <f t="shared" si="856"/>
        <v>1.1057177040000004</v>
      </c>
      <c r="AM1605" s="5">
        <f t="shared" si="857"/>
        <v>3.4</v>
      </c>
      <c r="AN1605">
        <v>0</v>
      </c>
      <c r="AO1605" s="72">
        <f t="shared" si="858"/>
        <v>2.6</v>
      </c>
      <c r="AP1605" s="72">
        <f t="shared" si="859"/>
        <v>0.2</v>
      </c>
      <c r="AQ1605" s="72">
        <f t="shared" si="860"/>
        <v>0.4</v>
      </c>
      <c r="AR1605" s="71" t="e">
        <f t="shared" si="861"/>
        <v>#DIV/0!</v>
      </c>
      <c r="BA1605">
        <f t="shared" si="862"/>
        <v>114</v>
      </c>
      <c r="BB1605" s="91" t="e">
        <f t="shared" si="863"/>
        <v>#DIV/0!</v>
      </c>
    </row>
    <row r="1606" spans="1:54">
      <c r="A1606" s="2" t="s">
        <v>1726</v>
      </c>
      <c r="B1606" s="7" t="s">
        <v>41549</v>
      </c>
      <c r="C1606" s="17">
        <f t="shared" si="844"/>
        <v>21.3</v>
      </c>
      <c r="D1606" s="28">
        <f t="shared" si="845"/>
        <v>146</v>
      </c>
      <c r="E1606" s="8">
        <f t="shared" si="864"/>
        <v>7</v>
      </c>
      <c r="F1606" s="2" t="s">
        <v>6717</v>
      </c>
      <c r="G1606" s="54">
        <f t="shared" si="865"/>
        <v>20.3</v>
      </c>
      <c r="H1606" s="20">
        <f t="shared" si="866"/>
        <v>0.23921790000000001</v>
      </c>
      <c r="I1606" s="14" t="s">
        <v>16683</v>
      </c>
      <c r="J1606" s="14" t="s">
        <v>11703</v>
      </c>
      <c r="K1606" s="14" t="s">
        <v>21643</v>
      </c>
      <c r="L1606" s="14" t="s">
        <v>26605</v>
      </c>
      <c r="M1606" s="28">
        <f t="shared" si="867"/>
        <v>9.6999999999999993</v>
      </c>
      <c r="N1606" s="46">
        <f t="shared" si="846"/>
        <v>6.6</v>
      </c>
      <c r="O1606" s="17">
        <f t="shared" si="847"/>
        <v>0.8</v>
      </c>
      <c r="P1606" s="17">
        <f t="shared" si="847"/>
        <v>9.6000000000000014</v>
      </c>
      <c r="Q1606" s="124">
        <f t="shared" si="848"/>
        <v>0.60000000000000009</v>
      </c>
      <c r="R1606" s="26">
        <f t="shared" si="849"/>
        <v>0.8</v>
      </c>
      <c r="S1606" s="2" t="s">
        <v>31568</v>
      </c>
      <c r="T1606" s="2" t="s">
        <v>36547</v>
      </c>
      <c r="U1606" s="24">
        <f t="shared" si="850"/>
        <v>419.20000000000005</v>
      </c>
      <c r="V1606" s="66">
        <f t="shared" si="850"/>
        <v>370.70000000000005</v>
      </c>
      <c r="W1606" s="54">
        <f t="shared" si="851"/>
        <v>2.0299999999999998</v>
      </c>
      <c r="X1606" s="143">
        <f t="shared" si="852"/>
        <v>419.20000000000005</v>
      </c>
      <c r="Y1606" s="143">
        <f t="shared" si="853"/>
        <v>0.50600000000000001</v>
      </c>
      <c r="AD1606">
        <v>152</v>
      </c>
      <c r="AE1606">
        <v>-1</v>
      </c>
      <c r="AF1606" s="10">
        <v>37.9</v>
      </c>
      <c r="AG1606" s="10">
        <v>58.12</v>
      </c>
      <c r="AH1606" s="10">
        <f t="shared" si="854"/>
        <v>258465.82091492155</v>
      </c>
      <c r="AI1606" s="11">
        <f t="shared" si="842"/>
        <v>0</v>
      </c>
      <c r="AJ1606">
        <f t="shared" si="843"/>
        <v>0</v>
      </c>
      <c r="AK1606" t="e">
        <f t="shared" si="855"/>
        <v>#DIV/0!</v>
      </c>
      <c r="AL1606">
        <f t="shared" si="856"/>
        <v>4.6742452224000015</v>
      </c>
      <c r="AM1606" s="5">
        <f t="shared" si="857"/>
        <v>4.0600000000000005</v>
      </c>
      <c r="AN1606">
        <v>0</v>
      </c>
      <c r="AO1606" s="72">
        <f t="shared" si="858"/>
        <v>0.8</v>
      </c>
      <c r="AP1606" s="72">
        <f t="shared" si="859"/>
        <v>0.60000000000000009</v>
      </c>
      <c r="AQ1606" s="72">
        <f t="shared" si="860"/>
        <v>0.8</v>
      </c>
      <c r="AR1606" s="71" t="e">
        <f t="shared" si="861"/>
        <v>#DIV/0!</v>
      </c>
      <c r="BA1606">
        <f t="shared" si="862"/>
        <v>146</v>
      </c>
      <c r="BB1606" s="91" t="e">
        <f t="shared" si="863"/>
        <v>#DIV/0!</v>
      </c>
    </row>
    <row r="1607" spans="1:54">
      <c r="A1607" s="2" t="s">
        <v>1727</v>
      </c>
      <c r="B1607" s="7" t="s">
        <v>41550</v>
      </c>
      <c r="C1607" s="17">
        <f t="shared" si="844"/>
        <v>29.1</v>
      </c>
      <c r="D1607" s="28">
        <f t="shared" si="845"/>
        <v>120</v>
      </c>
      <c r="E1607" s="8">
        <f t="shared" si="864"/>
        <v>9</v>
      </c>
      <c r="F1607" s="2" t="s">
        <v>6718</v>
      </c>
      <c r="G1607" s="54">
        <f t="shared" si="865"/>
        <v>28.1</v>
      </c>
      <c r="H1607" s="20">
        <f t="shared" si="866"/>
        <v>0.64259240000000006</v>
      </c>
      <c r="I1607" s="14" t="s">
        <v>16684</v>
      </c>
      <c r="J1607" s="14" t="s">
        <v>11704</v>
      </c>
      <c r="K1607" s="14" t="s">
        <v>21644</v>
      </c>
      <c r="L1607" s="14" t="s">
        <v>26606</v>
      </c>
      <c r="M1607" s="28">
        <f t="shared" si="867"/>
        <v>12.6</v>
      </c>
      <c r="N1607" s="46">
        <f t="shared" si="846"/>
        <v>6.8</v>
      </c>
      <c r="O1607" s="17">
        <f t="shared" si="847"/>
        <v>2</v>
      </c>
      <c r="P1607" s="17">
        <f t="shared" si="847"/>
        <v>3.8000000000000003</v>
      </c>
      <c r="Q1607" s="124">
        <f t="shared" si="848"/>
        <v>0.4</v>
      </c>
      <c r="R1607" s="26">
        <f t="shared" si="849"/>
        <v>1</v>
      </c>
      <c r="S1607" s="2" t="s">
        <v>31569</v>
      </c>
      <c r="T1607" s="2" t="s">
        <v>36548</v>
      </c>
      <c r="U1607" s="24">
        <f t="shared" si="850"/>
        <v>393.5</v>
      </c>
      <c r="V1607" s="66">
        <f t="shared" si="850"/>
        <v>340.5</v>
      </c>
      <c r="W1607" s="54">
        <f t="shared" si="851"/>
        <v>2.8099999999999996</v>
      </c>
      <c r="X1607" s="143">
        <f t="shared" si="852"/>
        <v>393.5</v>
      </c>
      <c r="Y1607" s="143">
        <f t="shared" si="853"/>
        <v>0.66199999999999992</v>
      </c>
      <c r="AD1607">
        <v>152</v>
      </c>
      <c r="AE1607">
        <v>-1</v>
      </c>
      <c r="AF1607" s="10">
        <v>37.9</v>
      </c>
      <c r="AG1607" s="10">
        <v>58.12</v>
      </c>
      <c r="AH1607" s="10">
        <f t="shared" si="854"/>
        <v>306124.44399735413</v>
      </c>
      <c r="AI1607" s="11">
        <f t="shared" si="842"/>
        <v>0</v>
      </c>
      <c r="AJ1607">
        <f t="shared" si="843"/>
        <v>0</v>
      </c>
      <c r="AK1607" t="e">
        <f t="shared" si="855"/>
        <v>#DIV/0!</v>
      </c>
      <c r="AL1607">
        <f t="shared" si="856"/>
        <v>2.7162977599999998</v>
      </c>
      <c r="AM1607" s="5">
        <f t="shared" si="857"/>
        <v>5.62</v>
      </c>
      <c r="AN1607">
        <v>0</v>
      </c>
      <c r="AO1607" s="72">
        <f t="shared" si="858"/>
        <v>1</v>
      </c>
      <c r="AP1607" s="72">
        <f t="shared" si="859"/>
        <v>0.4</v>
      </c>
      <c r="AQ1607" s="72">
        <f t="shared" si="860"/>
        <v>0.4</v>
      </c>
      <c r="AR1607" s="71" t="e">
        <f t="shared" si="861"/>
        <v>#DIV/0!</v>
      </c>
      <c r="BA1607">
        <f t="shared" si="862"/>
        <v>120</v>
      </c>
      <c r="BB1607" s="91" t="e">
        <f t="shared" si="863"/>
        <v>#DIV/0!</v>
      </c>
    </row>
    <row r="1608" spans="1:54">
      <c r="A1608" s="2" t="s">
        <v>1728</v>
      </c>
      <c r="B1608" s="7" t="s">
        <v>41551</v>
      </c>
      <c r="C1608" s="17">
        <f t="shared" si="844"/>
        <v>7</v>
      </c>
      <c r="D1608" s="28">
        <f t="shared" si="845"/>
        <v>47</v>
      </c>
      <c r="E1608" s="8">
        <f t="shared" si="864"/>
        <v>11</v>
      </c>
      <c r="F1608" s="2" t="s">
        <v>6719</v>
      </c>
      <c r="G1608" s="54">
        <f t="shared" si="865"/>
        <v>6</v>
      </c>
      <c r="H1608" s="20">
        <f t="shared" si="866"/>
        <v>0.7366798</v>
      </c>
      <c r="I1608" s="14" t="s">
        <v>16685</v>
      </c>
      <c r="J1608" s="14" t="s">
        <v>11705</v>
      </c>
      <c r="K1608" s="14" t="s">
        <v>21645</v>
      </c>
      <c r="L1608" s="14" t="s">
        <v>26607</v>
      </c>
      <c r="M1608" s="28">
        <f t="shared" si="867"/>
        <v>12</v>
      </c>
      <c r="N1608" s="46">
        <f t="shared" si="846"/>
        <v>6</v>
      </c>
      <c r="O1608" s="17">
        <f t="shared" si="847"/>
        <v>1.6</v>
      </c>
      <c r="P1608" s="17">
        <f t="shared" si="847"/>
        <v>5</v>
      </c>
      <c r="Q1608" s="124">
        <f t="shared" si="848"/>
        <v>0.8</v>
      </c>
      <c r="R1608" s="26">
        <f t="shared" si="849"/>
        <v>2.8000000000000003</v>
      </c>
      <c r="S1608" s="2" t="s">
        <v>31570</v>
      </c>
      <c r="T1608" s="2" t="s">
        <v>36549</v>
      </c>
      <c r="U1608" s="24">
        <f t="shared" si="850"/>
        <v>320.40000000000003</v>
      </c>
      <c r="V1608" s="66">
        <f t="shared" si="850"/>
        <v>386.5</v>
      </c>
      <c r="W1608" s="54">
        <f t="shared" si="851"/>
        <v>0.6</v>
      </c>
      <c r="X1608" s="143">
        <f t="shared" si="852"/>
        <v>320.40000000000003</v>
      </c>
      <c r="Y1608" s="143">
        <f t="shared" si="853"/>
        <v>0.22</v>
      </c>
      <c r="AD1608">
        <v>152</v>
      </c>
      <c r="AE1608">
        <v>-1</v>
      </c>
      <c r="AF1608" s="10">
        <v>37.9</v>
      </c>
      <c r="AG1608" s="10">
        <v>58.12</v>
      </c>
      <c r="AH1608" s="10">
        <f t="shared" si="854"/>
        <v>226567.55355952671</v>
      </c>
      <c r="AI1608" s="11">
        <f t="shared" si="842"/>
        <v>0</v>
      </c>
      <c r="AJ1608">
        <f t="shared" si="843"/>
        <v>0</v>
      </c>
      <c r="AK1608" t="e">
        <f t="shared" si="855"/>
        <v>#DIV/0!</v>
      </c>
      <c r="AL1608">
        <f t="shared" si="856"/>
        <v>5.8983724800000008</v>
      </c>
      <c r="AM1608" s="5">
        <f t="shared" si="857"/>
        <v>1.2</v>
      </c>
      <c r="AN1608">
        <v>0</v>
      </c>
      <c r="AO1608" s="72">
        <f t="shared" si="858"/>
        <v>2.8000000000000003</v>
      </c>
      <c r="AP1608" s="72">
        <f t="shared" si="859"/>
        <v>0.8</v>
      </c>
      <c r="AQ1608" s="72">
        <f t="shared" si="860"/>
        <v>0.8</v>
      </c>
      <c r="AR1608" s="71" t="e">
        <f t="shared" si="861"/>
        <v>#DIV/0!</v>
      </c>
      <c r="BA1608">
        <f t="shared" si="862"/>
        <v>47</v>
      </c>
      <c r="BB1608" s="91" t="e">
        <f t="shared" si="863"/>
        <v>#DIV/0!</v>
      </c>
    </row>
    <row r="1609" spans="1:54">
      <c r="A1609" s="2" t="s">
        <v>1729</v>
      </c>
      <c r="B1609" s="7" t="s">
        <v>41552</v>
      </c>
      <c r="C1609" s="17">
        <f t="shared" si="844"/>
        <v>19.2</v>
      </c>
      <c r="D1609" s="28">
        <f t="shared" si="845"/>
        <v>54</v>
      </c>
      <c r="E1609" s="8">
        <f t="shared" si="864"/>
        <v>11</v>
      </c>
      <c r="F1609" s="2" t="s">
        <v>6720</v>
      </c>
      <c r="G1609" s="54">
        <f t="shared" si="865"/>
        <v>18.200000000000003</v>
      </c>
      <c r="H1609" s="20">
        <f t="shared" si="866"/>
        <v>0.68466640000000001</v>
      </c>
      <c r="I1609" s="14" t="s">
        <v>16686</v>
      </c>
      <c r="J1609" s="14" t="s">
        <v>11706</v>
      </c>
      <c r="K1609" s="14" t="s">
        <v>21646</v>
      </c>
      <c r="L1609" s="14" t="s">
        <v>26608</v>
      </c>
      <c r="M1609" s="28">
        <f t="shared" si="867"/>
        <v>10.399999999999999</v>
      </c>
      <c r="N1609" s="46">
        <f t="shared" si="846"/>
        <v>6.8</v>
      </c>
      <c r="O1609" s="17">
        <f t="shared" si="847"/>
        <v>2.8000000000000003</v>
      </c>
      <c r="P1609" s="17">
        <f t="shared" si="847"/>
        <v>8.2000000000000011</v>
      </c>
      <c r="Q1609" s="124">
        <f t="shared" si="848"/>
        <v>0.4</v>
      </c>
      <c r="R1609" s="26">
        <f t="shared" si="849"/>
        <v>1.2000000000000002</v>
      </c>
      <c r="S1609" s="2" t="s">
        <v>31571</v>
      </c>
      <c r="T1609" s="2" t="s">
        <v>36550</v>
      </c>
      <c r="U1609" s="24">
        <f t="shared" si="850"/>
        <v>327.10000000000002</v>
      </c>
      <c r="V1609" s="66">
        <f t="shared" si="850"/>
        <v>409.6</v>
      </c>
      <c r="W1609" s="54">
        <f t="shared" si="851"/>
        <v>1.82</v>
      </c>
      <c r="X1609" s="143">
        <f t="shared" si="852"/>
        <v>327.10000000000002</v>
      </c>
      <c r="Y1609" s="143">
        <f t="shared" si="853"/>
        <v>0.46399999999999997</v>
      </c>
      <c r="AD1609">
        <v>152</v>
      </c>
      <c r="AE1609">
        <v>-1</v>
      </c>
      <c r="AF1609" s="10">
        <v>37.9</v>
      </c>
      <c r="AG1609" s="10">
        <v>58.12</v>
      </c>
      <c r="AH1609" s="10">
        <f t="shared" si="854"/>
        <v>159762.28877155419</v>
      </c>
      <c r="AI1609" s="11">
        <f t="shared" si="842"/>
        <v>0</v>
      </c>
      <c r="AJ1609">
        <f t="shared" si="843"/>
        <v>0</v>
      </c>
      <c r="AK1609" t="e">
        <f t="shared" si="855"/>
        <v>#DIV/0!</v>
      </c>
      <c r="AL1609">
        <f t="shared" si="856"/>
        <v>8.6880713472000028</v>
      </c>
      <c r="AM1609" s="5">
        <f t="shared" si="857"/>
        <v>3.6399999999999997</v>
      </c>
      <c r="AN1609">
        <v>0</v>
      </c>
      <c r="AO1609" s="72">
        <f t="shared" si="858"/>
        <v>1.2000000000000002</v>
      </c>
      <c r="AP1609" s="72">
        <f t="shared" si="859"/>
        <v>0.4</v>
      </c>
      <c r="AQ1609" s="72">
        <f t="shared" si="860"/>
        <v>0.4</v>
      </c>
      <c r="AR1609" s="71" t="e">
        <f t="shared" si="861"/>
        <v>#DIV/0!</v>
      </c>
      <c r="BA1609">
        <f t="shared" si="862"/>
        <v>54</v>
      </c>
      <c r="BB1609" s="91" t="e">
        <f t="shared" si="863"/>
        <v>#DIV/0!</v>
      </c>
    </row>
    <row r="1610" spans="1:54">
      <c r="A1610" s="2" t="s">
        <v>1730</v>
      </c>
      <c r="B1610" s="7" t="s">
        <v>41553</v>
      </c>
      <c r="C1610" s="17">
        <f t="shared" si="844"/>
        <v>9</v>
      </c>
      <c r="D1610" s="28">
        <f t="shared" si="845"/>
        <v>26</v>
      </c>
      <c r="E1610" s="8">
        <f t="shared" si="864"/>
        <v>6</v>
      </c>
      <c r="F1610" s="2" t="s">
        <v>6721</v>
      </c>
      <c r="G1610" s="54">
        <f t="shared" si="865"/>
        <v>8</v>
      </c>
      <c r="H1610" s="20">
        <f t="shared" si="866"/>
        <v>0.3857737</v>
      </c>
      <c r="I1610" s="14" t="s">
        <v>16687</v>
      </c>
      <c r="J1610" s="14" t="s">
        <v>11707</v>
      </c>
      <c r="K1610" s="14" t="s">
        <v>21647</v>
      </c>
      <c r="L1610" s="14" t="s">
        <v>26609</v>
      </c>
      <c r="M1610" s="28">
        <f t="shared" si="867"/>
        <v>12.4</v>
      </c>
      <c r="N1610" s="46">
        <f t="shared" si="846"/>
        <v>5</v>
      </c>
      <c r="O1610" s="17">
        <f t="shared" si="847"/>
        <v>1</v>
      </c>
      <c r="P1610" s="17">
        <f t="shared" si="847"/>
        <v>4.2</v>
      </c>
      <c r="Q1610" s="124">
        <f t="shared" si="848"/>
        <v>0.4</v>
      </c>
      <c r="R1610" s="26">
        <f t="shared" si="849"/>
        <v>0.60000000000000009</v>
      </c>
      <c r="S1610" s="2" t="s">
        <v>31572</v>
      </c>
      <c r="T1610" s="2" t="s">
        <v>36551</v>
      </c>
      <c r="U1610" s="24">
        <f t="shared" si="850"/>
        <v>298.60000000000002</v>
      </c>
      <c r="V1610" s="66">
        <f t="shared" si="850"/>
        <v>359.40000000000003</v>
      </c>
      <c r="W1610" s="54">
        <f t="shared" si="851"/>
        <v>0.8</v>
      </c>
      <c r="X1610" s="143">
        <f t="shared" si="852"/>
        <v>298.60000000000002</v>
      </c>
      <c r="Y1610" s="143">
        <f t="shared" si="853"/>
        <v>0.26</v>
      </c>
      <c r="AD1610">
        <v>152</v>
      </c>
      <c r="AE1610">
        <v>-1</v>
      </c>
      <c r="AF1610" s="10">
        <v>37.9</v>
      </c>
      <c r="AG1610" s="10">
        <v>58.12</v>
      </c>
      <c r="AH1610" s="10">
        <f t="shared" si="854"/>
        <v>277776.25839728577</v>
      </c>
      <c r="AI1610" s="11">
        <f t="shared" si="842"/>
        <v>0</v>
      </c>
      <c r="AJ1610">
        <f t="shared" si="843"/>
        <v>0</v>
      </c>
      <c r="AK1610" t="e">
        <f t="shared" si="855"/>
        <v>#DIV/0!</v>
      </c>
      <c r="AL1610">
        <f t="shared" si="856"/>
        <v>1.5478502760000004</v>
      </c>
      <c r="AM1610" s="5">
        <f t="shared" si="857"/>
        <v>1.6</v>
      </c>
      <c r="AN1610">
        <v>0</v>
      </c>
      <c r="AO1610" s="72">
        <f t="shared" si="858"/>
        <v>0.60000000000000009</v>
      </c>
      <c r="AP1610" s="72">
        <f t="shared" si="859"/>
        <v>0.4</v>
      </c>
      <c r="AQ1610" s="72">
        <f t="shared" si="860"/>
        <v>0.4</v>
      </c>
      <c r="AR1610" s="71" t="e">
        <f t="shared" si="861"/>
        <v>#DIV/0!</v>
      </c>
      <c r="BA1610">
        <f t="shared" si="862"/>
        <v>26</v>
      </c>
      <c r="BB1610" s="91" t="e">
        <f t="shared" si="863"/>
        <v>#DIV/0!</v>
      </c>
    </row>
    <row r="1611" spans="1:54">
      <c r="A1611" s="2" t="s">
        <v>1731</v>
      </c>
      <c r="B1611" s="7" t="s">
        <v>41554</v>
      </c>
      <c r="C1611" s="17">
        <f t="shared" si="844"/>
        <v>14.600000000000001</v>
      </c>
      <c r="D1611" s="28">
        <f t="shared" si="845"/>
        <v>244</v>
      </c>
      <c r="E1611" s="8">
        <f t="shared" si="864"/>
        <v>13</v>
      </c>
      <c r="F1611" s="2" t="s">
        <v>6722</v>
      </c>
      <c r="G1611" s="54">
        <f t="shared" si="865"/>
        <v>13.7</v>
      </c>
      <c r="H1611" s="20">
        <f t="shared" si="866"/>
        <v>0.66281909999999999</v>
      </c>
      <c r="I1611" s="14" t="s">
        <v>16688</v>
      </c>
      <c r="J1611" s="14" t="s">
        <v>11708</v>
      </c>
      <c r="K1611" s="14" t="s">
        <v>21648</v>
      </c>
      <c r="L1611" s="14" t="s">
        <v>26610</v>
      </c>
      <c r="M1611" s="28">
        <f t="shared" si="867"/>
        <v>13.7</v>
      </c>
      <c r="N1611" s="46">
        <f t="shared" si="846"/>
        <v>7</v>
      </c>
      <c r="O1611" s="17">
        <f t="shared" si="847"/>
        <v>2</v>
      </c>
      <c r="P1611" s="17">
        <f t="shared" si="847"/>
        <v>1.6</v>
      </c>
      <c r="Q1611" s="124">
        <f t="shared" si="848"/>
        <v>1</v>
      </c>
      <c r="R1611" s="26">
        <f t="shared" si="849"/>
        <v>2.8000000000000003</v>
      </c>
      <c r="S1611" s="2" t="s">
        <v>31573</v>
      </c>
      <c r="T1611" s="2" t="s">
        <v>36552</v>
      </c>
      <c r="U1611" s="24">
        <f t="shared" si="850"/>
        <v>517.4</v>
      </c>
      <c r="V1611" s="66">
        <f t="shared" si="850"/>
        <v>413.5</v>
      </c>
      <c r="W1611" s="54">
        <f t="shared" si="851"/>
        <v>1.37</v>
      </c>
      <c r="X1611" s="143">
        <f t="shared" si="852"/>
        <v>517.4</v>
      </c>
      <c r="Y1611" s="143">
        <f t="shared" si="853"/>
        <v>0.374</v>
      </c>
      <c r="AD1611">
        <v>152</v>
      </c>
      <c r="AE1611">
        <v>-1</v>
      </c>
      <c r="AF1611" s="10">
        <v>37.9</v>
      </c>
      <c r="AG1611" s="10">
        <v>58.12</v>
      </c>
      <c r="AH1611" s="10">
        <f t="shared" si="854"/>
        <v>142771.56359252182</v>
      </c>
      <c r="AI1611" s="11">
        <f t="shared" si="842"/>
        <v>0</v>
      </c>
      <c r="AJ1611">
        <f t="shared" si="843"/>
        <v>0</v>
      </c>
      <c r="AK1611" t="e">
        <f t="shared" si="855"/>
        <v>#DIV/0!</v>
      </c>
      <c r="AL1611">
        <f t="shared" si="856"/>
        <v>3.0211408640000004</v>
      </c>
      <c r="AM1611" s="5">
        <f t="shared" si="857"/>
        <v>2.72</v>
      </c>
      <c r="AN1611">
        <v>0</v>
      </c>
      <c r="AO1611" s="72">
        <f t="shared" si="858"/>
        <v>2.8000000000000003</v>
      </c>
      <c r="AP1611" s="72">
        <f t="shared" si="859"/>
        <v>1</v>
      </c>
      <c r="AQ1611" s="72">
        <f t="shared" si="860"/>
        <v>1</v>
      </c>
      <c r="AR1611" s="71" t="e">
        <f t="shared" si="861"/>
        <v>#DIV/0!</v>
      </c>
      <c r="BA1611">
        <f t="shared" si="862"/>
        <v>244</v>
      </c>
      <c r="BB1611" s="91" t="e">
        <f t="shared" si="863"/>
        <v>#DIV/0!</v>
      </c>
    </row>
    <row r="1612" spans="1:54">
      <c r="A1612" s="2" t="s">
        <v>1732</v>
      </c>
      <c r="B1612" s="7" t="s">
        <v>41555</v>
      </c>
      <c r="C1612" s="17">
        <f t="shared" si="844"/>
        <v>23.3</v>
      </c>
      <c r="D1612" s="28">
        <f t="shared" si="845"/>
        <v>264</v>
      </c>
      <c r="E1612" s="8">
        <f t="shared" si="864"/>
        <v>6</v>
      </c>
      <c r="F1612" s="2" t="s">
        <v>6723</v>
      </c>
      <c r="G1612" s="54">
        <f t="shared" si="865"/>
        <v>22.400000000000002</v>
      </c>
      <c r="H1612" s="20">
        <f t="shared" si="866"/>
        <v>0.51120600000000005</v>
      </c>
      <c r="I1612" s="14" t="s">
        <v>16689</v>
      </c>
      <c r="J1612" s="14" t="s">
        <v>11709</v>
      </c>
      <c r="K1612" s="14" t="s">
        <v>21649</v>
      </c>
      <c r="L1612" s="14" t="s">
        <v>26611</v>
      </c>
      <c r="M1612" s="28">
        <f t="shared" si="867"/>
        <v>13</v>
      </c>
      <c r="N1612" s="46">
        <f t="shared" si="846"/>
        <v>6</v>
      </c>
      <c r="O1612" s="17">
        <f t="shared" si="847"/>
        <v>1.6</v>
      </c>
      <c r="P1612" s="17">
        <f t="shared" si="847"/>
        <v>3</v>
      </c>
      <c r="Q1612" s="124">
        <f t="shared" si="848"/>
        <v>0.2</v>
      </c>
      <c r="R1612" s="26">
        <f t="shared" si="849"/>
        <v>0.60000000000000009</v>
      </c>
      <c r="S1612" s="2" t="s">
        <v>31574</v>
      </c>
      <c r="T1612" s="2" t="s">
        <v>36553</v>
      </c>
      <c r="U1612" s="24">
        <f t="shared" si="850"/>
        <v>537.20000000000005</v>
      </c>
      <c r="V1612" s="66">
        <f t="shared" si="850"/>
        <v>305.60000000000002</v>
      </c>
      <c r="W1612" s="54">
        <f t="shared" si="851"/>
        <v>2.2399999999999998</v>
      </c>
      <c r="X1612" s="143">
        <f t="shared" si="852"/>
        <v>537.20000000000005</v>
      </c>
      <c r="Y1612" s="143">
        <f t="shared" si="853"/>
        <v>0.54799999999999993</v>
      </c>
      <c r="AD1612">
        <v>152</v>
      </c>
      <c r="AE1612">
        <v>-1</v>
      </c>
      <c r="AF1612" s="10">
        <v>37.9</v>
      </c>
      <c r="AG1612" s="10">
        <v>58.12</v>
      </c>
      <c r="AH1612" s="10">
        <f t="shared" si="854"/>
        <v>349421.59635232465</v>
      </c>
      <c r="AI1612" s="11">
        <f t="shared" si="842"/>
        <v>0</v>
      </c>
      <c r="AJ1612">
        <f t="shared" si="843"/>
        <v>0</v>
      </c>
      <c r="AK1612" t="e">
        <f t="shared" si="855"/>
        <v>#DIV/0!</v>
      </c>
      <c r="AL1612">
        <f t="shared" si="856"/>
        <v>1.4077267200000001</v>
      </c>
      <c r="AM1612" s="5">
        <f t="shared" si="857"/>
        <v>4.46</v>
      </c>
      <c r="AN1612">
        <v>0</v>
      </c>
      <c r="AO1612" s="72">
        <f t="shared" si="858"/>
        <v>0.60000000000000009</v>
      </c>
      <c r="AP1612" s="72">
        <f t="shared" si="859"/>
        <v>0.2</v>
      </c>
      <c r="AQ1612" s="72">
        <f t="shared" si="860"/>
        <v>0.4</v>
      </c>
      <c r="AR1612" s="71" t="e">
        <f t="shared" si="861"/>
        <v>#DIV/0!</v>
      </c>
      <c r="BA1612">
        <f t="shared" si="862"/>
        <v>264</v>
      </c>
      <c r="BB1612" s="91" t="e">
        <f t="shared" si="863"/>
        <v>#DIV/0!</v>
      </c>
    </row>
    <row r="1613" spans="1:54">
      <c r="A1613" s="2" t="s">
        <v>1733</v>
      </c>
      <c r="B1613" s="7" t="s">
        <v>41556</v>
      </c>
      <c r="C1613" s="17">
        <f t="shared" si="844"/>
        <v>22.5</v>
      </c>
      <c r="D1613" s="28">
        <f t="shared" si="845"/>
        <v>29</v>
      </c>
      <c r="E1613" s="8">
        <f t="shared" si="864"/>
        <v>12</v>
      </c>
      <c r="F1613" s="2" t="s">
        <v>6724</v>
      </c>
      <c r="G1613" s="54">
        <f t="shared" si="865"/>
        <v>21.6</v>
      </c>
      <c r="H1613" s="20">
        <f t="shared" si="866"/>
        <v>0.70251920000000001</v>
      </c>
      <c r="I1613" s="14" t="s">
        <v>16690</v>
      </c>
      <c r="J1613" s="14" t="s">
        <v>11710</v>
      </c>
      <c r="K1613" s="14" t="s">
        <v>21650</v>
      </c>
      <c r="L1613" s="14" t="s">
        <v>26612</v>
      </c>
      <c r="M1613" s="28">
        <f t="shared" si="867"/>
        <v>10.5</v>
      </c>
      <c r="N1613" s="46">
        <f t="shared" si="846"/>
        <v>6.2</v>
      </c>
      <c r="O1613" s="17">
        <f t="shared" si="847"/>
        <v>1.8</v>
      </c>
      <c r="P1613" s="17">
        <f t="shared" si="847"/>
        <v>8</v>
      </c>
      <c r="Q1613" s="124">
        <f t="shared" si="848"/>
        <v>0.8</v>
      </c>
      <c r="R1613" s="26">
        <f t="shared" si="849"/>
        <v>2.6</v>
      </c>
      <c r="S1613" s="2" t="s">
        <v>31575</v>
      </c>
      <c r="T1613" s="2" t="s">
        <v>36554</v>
      </c>
      <c r="U1613" s="24">
        <f t="shared" si="850"/>
        <v>302.10000000000002</v>
      </c>
      <c r="V1613" s="66">
        <f t="shared" si="850"/>
        <v>400.1</v>
      </c>
      <c r="W1613" s="54">
        <f t="shared" si="851"/>
        <v>2.1599999999999997</v>
      </c>
      <c r="X1613" s="143">
        <f t="shared" si="852"/>
        <v>302.10000000000002</v>
      </c>
      <c r="Y1613" s="143">
        <f t="shared" si="853"/>
        <v>0.53199999999999992</v>
      </c>
      <c r="AD1613">
        <v>152</v>
      </c>
      <c r="AE1613">
        <v>-1</v>
      </c>
      <c r="AF1613" s="10">
        <v>37.9</v>
      </c>
      <c r="AG1613" s="10">
        <v>58.12</v>
      </c>
      <c r="AH1613" s="10">
        <f t="shared" si="854"/>
        <v>191749.65602945499</v>
      </c>
      <c r="AI1613" s="11">
        <f t="shared" si="842"/>
        <v>0</v>
      </c>
      <c r="AJ1613">
        <f t="shared" si="843"/>
        <v>0</v>
      </c>
      <c r="AK1613" t="e">
        <f t="shared" si="855"/>
        <v>#DIV/0!</v>
      </c>
      <c r="AL1613">
        <f t="shared" si="856"/>
        <v>11.137681151999999</v>
      </c>
      <c r="AM1613" s="5">
        <f t="shared" si="857"/>
        <v>4.3</v>
      </c>
      <c r="AN1613">
        <v>0</v>
      </c>
      <c r="AO1613" s="72">
        <f t="shared" si="858"/>
        <v>2.6</v>
      </c>
      <c r="AP1613" s="72">
        <f t="shared" si="859"/>
        <v>0.8</v>
      </c>
      <c r="AQ1613" s="72">
        <f t="shared" si="860"/>
        <v>0.8</v>
      </c>
      <c r="AR1613" s="71" t="e">
        <f t="shared" si="861"/>
        <v>#DIV/0!</v>
      </c>
      <c r="BA1613">
        <f t="shared" si="862"/>
        <v>29</v>
      </c>
      <c r="BB1613" s="91" t="e">
        <f t="shared" si="863"/>
        <v>#DIV/0!</v>
      </c>
    </row>
    <row r="1614" spans="1:54">
      <c r="A1614" s="2" t="s">
        <v>1734</v>
      </c>
      <c r="B1614" s="7" t="s">
        <v>41557</v>
      </c>
      <c r="C1614" s="17">
        <f t="shared" si="844"/>
        <v>32.400000000000006</v>
      </c>
      <c r="D1614" s="28">
        <f t="shared" si="845"/>
        <v>117</v>
      </c>
      <c r="E1614" s="8">
        <f t="shared" si="864"/>
        <v>11</v>
      </c>
      <c r="F1614" s="2" t="s">
        <v>6725</v>
      </c>
      <c r="G1614" s="54">
        <f t="shared" si="865"/>
        <v>31.5</v>
      </c>
      <c r="H1614" s="20">
        <f t="shared" si="866"/>
        <v>0.42095570000000004</v>
      </c>
      <c r="I1614" s="14" t="s">
        <v>16691</v>
      </c>
      <c r="J1614" s="14" t="s">
        <v>11711</v>
      </c>
      <c r="K1614" s="14" t="s">
        <v>21651</v>
      </c>
      <c r="L1614" s="14" t="s">
        <v>26613</v>
      </c>
      <c r="M1614" s="28">
        <f t="shared" si="867"/>
        <v>13</v>
      </c>
      <c r="N1614" s="46">
        <f t="shared" si="846"/>
        <v>5.2</v>
      </c>
      <c r="O1614" s="17">
        <f t="shared" si="847"/>
        <v>3</v>
      </c>
      <c r="P1614" s="17">
        <f t="shared" si="847"/>
        <v>3</v>
      </c>
      <c r="Q1614" s="124">
        <f t="shared" si="848"/>
        <v>0.4</v>
      </c>
      <c r="R1614" s="26">
        <f t="shared" si="849"/>
        <v>0.60000000000000009</v>
      </c>
      <c r="S1614" s="2" t="s">
        <v>31576</v>
      </c>
      <c r="T1614" s="2" t="s">
        <v>36555</v>
      </c>
      <c r="U1614" s="24">
        <f t="shared" si="850"/>
        <v>390.3</v>
      </c>
      <c r="V1614" s="66">
        <f t="shared" si="850"/>
        <v>407.90000000000003</v>
      </c>
      <c r="W1614" s="54">
        <f t="shared" si="851"/>
        <v>3.15</v>
      </c>
      <c r="X1614" s="143">
        <f t="shared" si="852"/>
        <v>390.3</v>
      </c>
      <c r="Y1614" s="143">
        <f t="shared" si="853"/>
        <v>0.73</v>
      </c>
      <c r="AD1614">
        <v>152</v>
      </c>
      <c r="AE1614">
        <v>-1</v>
      </c>
      <c r="AF1614" s="10">
        <v>37.9</v>
      </c>
      <c r="AG1614" s="10">
        <v>58.12</v>
      </c>
      <c r="AH1614" s="10">
        <f t="shared" si="854"/>
        <v>166023.28665445533</v>
      </c>
      <c r="AI1614" s="11">
        <f t="shared" si="842"/>
        <v>0</v>
      </c>
      <c r="AJ1614">
        <f t="shared" si="843"/>
        <v>0</v>
      </c>
      <c r="AK1614" t="e">
        <f t="shared" si="855"/>
        <v>#DIV/0!</v>
      </c>
      <c r="AL1614">
        <f t="shared" si="856"/>
        <v>3.1268392199999999</v>
      </c>
      <c r="AM1614" s="5">
        <f t="shared" si="857"/>
        <v>6.28</v>
      </c>
      <c r="AN1614">
        <v>0</v>
      </c>
      <c r="AO1614" s="72">
        <f t="shared" si="858"/>
        <v>0.60000000000000009</v>
      </c>
      <c r="AP1614" s="72">
        <f t="shared" si="859"/>
        <v>0.4</v>
      </c>
      <c r="AQ1614" s="72">
        <f t="shared" si="860"/>
        <v>0.4</v>
      </c>
      <c r="AR1614" s="71" t="e">
        <f t="shared" si="861"/>
        <v>#DIV/0!</v>
      </c>
      <c r="BA1614">
        <f t="shared" si="862"/>
        <v>117</v>
      </c>
      <c r="BB1614" s="91" t="e">
        <f t="shared" si="863"/>
        <v>#DIV/0!</v>
      </c>
    </row>
    <row r="1615" spans="1:54">
      <c r="A1615" s="2" t="s">
        <v>1735</v>
      </c>
      <c r="B1615" s="7" t="s">
        <v>41558</v>
      </c>
      <c r="C1615" s="17">
        <f t="shared" si="844"/>
        <v>30.900000000000002</v>
      </c>
      <c r="D1615" s="28">
        <f t="shared" si="845"/>
        <v>24</v>
      </c>
      <c r="E1615" s="8">
        <f t="shared" si="864"/>
        <v>9</v>
      </c>
      <c r="F1615" s="2" t="s">
        <v>6726</v>
      </c>
      <c r="G1615" s="54">
        <f t="shared" si="865"/>
        <v>30</v>
      </c>
      <c r="H1615" s="20">
        <f t="shared" si="866"/>
        <v>0.50481549999999997</v>
      </c>
      <c r="I1615" s="14" t="s">
        <v>16692</v>
      </c>
      <c r="J1615" s="14" t="s">
        <v>11712</v>
      </c>
      <c r="K1615" s="14" t="s">
        <v>21652</v>
      </c>
      <c r="L1615" s="14" t="s">
        <v>26614</v>
      </c>
      <c r="M1615" s="28">
        <f t="shared" si="867"/>
        <v>11.5</v>
      </c>
      <c r="N1615" s="46">
        <f t="shared" si="846"/>
        <v>5.6</v>
      </c>
      <c r="O1615" s="17">
        <f t="shared" si="847"/>
        <v>1.4000000000000001</v>
      </c>
      <c r="P1615" s="17">
        <f t="shared" si="847"/>
        <v>6</v>
      </c>
      <c r="Q1615" s="124">
        <f t="shared" si="848"/>
        <v>0.60000000000000009</v>
      </c>
      <c r="R1615" s="26">
        <f t="shared" si="849"/>
        <v>1.2000000000000002</v>
      </c>
      <c r="S1615" s="2" t="s">
        <v>31577</v>
      </c>
      <c r="T1615" s="2" t="s">
        <v>36556</v>
      </c>
      <c r="U1615" s="24">
        <f t="shared" si="850"/>
        <v>297.20000000000005</v>
      </c>
      <c r="V1615" s="66">
        <f t="shared" si="850"/>
        <v>424.5</v>
      </c>
      <c r="W1615" s="54">
        <f t="shared" si="851"/>
        <v>3</v>
      </c>
      <c r="X1615" s="143">
        <f t="shared" si="852"/>
        <v>297.20000000000005</v>
      </c>
      <c r="Y1615" s="143">
        <f t="shared" si="853"/>
        <v>0.7</v>
      </c>
      <c r="AD1615">
        <v>152</v>
      </c>
      <c r="AE1615">
        <v>-1</v>
      </c>
      <c r="AF1615" s="10">
        <v>37.9</v>
      </c>
      <c r="AG1615" s="10">
        <v>58.12</v>
      </c>
      <c r="AH1615" s="10">
        <f t="shared" si="854"/>
        <v>43135.762338646688</v>
      </c>
      <c r="AI1615" s="11">
        <f t="shared" si="842"/>
        <v>0</v>
      </c>
      <c r="AJ1615">
        <f t="shared" si="843"/>
        <v>0</v>
      </c>
      <c r="AK1615" t="e">
        <f t="shared" si="855"/>
        <v>#DIV/0!</v>
      </c>
      <c r="AL1615">
        <f t="shared" si="856"/>
        <v>4.9914597600000015</v>
      </c>
      <c r="AM1615" s="5">
        <f t="shared" si="857"/>
        <v>5.98</v>
      </c>
      <c r="AN1615">
        <v>0</v>
      </c>
      <c r="AO1615" s="72">
        <f t="shared" si="858"/>
        <v>1.2000000000000002</v>
      </c>
      <c r="AP1615" s="72">
        <f t="shared" si="859"/>
        <v>0.60000000000000009</v>
      </c>
      <c r="AQ1615" s="72">
        <f t="shared" si="860"/>
        <v>0.60000000000000009</v>
      </c>
      <c r="AR1615" s="71" t="e">
        <f t="shared" si="861"/>
        <v>#DIV/0!</v>
      </c>
      <c r="BA1615">
        <f t="shared" si="862"/>
        <v>24</v>
      </c>
      <c r="BB1615" s="91" t="e">
        <f t="shared" si="863"/>
        <v>#DIV/0!</v>
      </c>
    </row>
    <row r="1616" spans="1:54">
      <c r="A1616" s="2" t="s">
        <v>1736</v>
      </c>
      <c r="B1616" s="7" t="s">
        <v>41559</v>
      </c>
      <c r="C1616" s="17">
        <f t="shared" si="844"/>
        <v>29.3</v>
      </c>
      <c r="D1616" s="28">
        <f t="shared" si="845"/>
        <v>200</v>
      </c>
      <c r="E1616" s="8">
        <f t="shared" si="864"/>
        <v>7</v>
      </c>
      <c r="F1616" s="2" t="s">
        <v>6727</v>
      </c>
      <c r="G1616" s="54">
        <f t="shared" si="865"/>
        <v>28.3</v>
      </c>
      <c r="H1616" s="20">
        <f t="shared" si="866"/>
        <v>0.65713009999999994</v>
      </c>
      <c r="I1616" s="14" t="s">
        <v>16693</v>
      </c>
      <c r="J1616" s="14" t="s">
        <v>11713</v>
      </c>
      <c r="K1616" s="14" t="s">
        <v>21653</v>
      </c>
      <c r="L1616" s="14" t="s">
        <v>26615</v>
      </c>
      <c r="M1616" s="28">
        <f t="shared" si="867"/>
        <v>13.2</v>
      </c>
      <c r="N1616" s="46">
        <f t="shared" si="846"/>
        <v>6.4</v>
      </c>
      <c r="O1616" s="17">
        <f t="shared" si="847"/>
        <v>2.8000000000000003</v>
      </c>
      <c r="P1616" s="17">
        <f t="shared" si="847"/>
        <v>2.6</v>
      </c>
      <c r="Q1616" s="124">
        <f t="shared" si="848"/>
        <v>0.2</v>
      </c>
      <c r="R1616" s="26">
        <f t="shared" si="849"/>
        <v>0.60000000000000009</v>
      </c>
      <c r="S1616" s="2" t="s">
        <v>31578</v>
      </c>
      <c r="T1616" s="2" t="s">
        <v>36557</v>
      </c>
      <c r="U1616" s="24">
        <f t="shared" si="850"/>
        <v>473.40000000000003</v>
      </c>
      <c r="V1616" s="66">
        <f t="shared" si="850"/>
        <v>300.10000000000002</v>
      </c>
      <c r="W1616" s="54">
        <f t="shared" si="851"/>
        <v>2.8299999999999996</v>
      </c>
      <c r="X1616" s="143">
        <f t="shared" si="852"/>
        <v>473.40000000000003</v>
      </c>
      <c r="Y1616" s="143">
        <f t="shared" si="853"/>
        <v>0.66599999999999993</v>
      </c>
      <c r="AD1616">
        <v>152</v>
      </c>
      <c r="AE1616">
        <v>-1</v>
      </c>
      <c r="AF1616" s="10">
        <v>37.9</v>
      </c>
      <c r="AG1616" s="10">
        <v>58.12</v>
      </c>
      <c r="AH1616" s="10">
        <f t="shared" si="854"/>
        <v>355546.27563505218</v>
      </c>
      <c r="AI1616" s="11">
        <f t="shared" si="842"/>
        <v>0</v>
      </c>
      <c r="AJ1616">
        <f t="shared" si="843"/>
        <v>0</v>
      </c>
      <c r="AK1616" t="e">
        <f t="shared" si="855"/>
        <v>#DIV/0!</v>
      </c>
      <c r="AL1616">
        <f t="shared" si="856"/>
        <v>1.4976557232000005</v>
      </c>
      <c r="AM1616" s="5">
        <f t="shared" si="857"/>
        <v>5.66</v>
      </c>
      <c r="AN1616">
        <v>0</v>
      </c>
      <c r="AO1616" s="72">
        <f t="shared" si="858"/>
        <v>0.60000000000000009</v>
      </c>
      <c r="AP1616" s="72">
        <f t="shared" si="859"/>
        <v>0.2</v>
      </c>
      <c r="AQ1616" s="72">
        <f t="shared" si="860"/>
        <v>0.4</v>
      </c>
      <c r="AR1616" s="71" t="e">
        <f t="shared" si="861"/>
        <v>#DIV/0!</v>
      </c>
      <c r="BA1616">
        <f t="shared" si="862"/>
        <v>200</v>
      </c>
      <c r="BB1616" s="91" t="e">
        <f t="shared" si="863"/>
        <v>#DIV/0!</v>
      </c>
    </row>
    <row r="1617" spans="1:54">
      <c r="A1617" s="2" t="s">
        <v>1737</v>
      </c>
      <c r="B1617" s="7" t="s">
        <v>41560</v>
      </c>
      <c r="C1617" s="17">
        <f t="shared" si="844"/>
        <v>27.8</v>
      </c>
      <c r="D1617" s="28">
        <f t="shared" si="845"/>
        <v>249</v>
      </c>
      <c r="E1617" s="8">
        <f t="shared" si="864"/>
        <v>6</v>
      </c>
      <c r="F1617" s="2" t="s">
        <v>6728</v>
      </c>
      <c r="G1617" s="54">
        <f t="shared" si="865"/>
        <v>26.900000000000002</v>
      </c>
      <c r="H1617" s="20">
        <f t="shared" si="866"/>
        <v>0.13643140000000001</v>
      </c>
      <c r="I1617" s="14" t="s">
        <v>16694</v>
      </c>
      <c r="J1617" s="14" t="s">
        <v>11714</v>
      </c>
      <c r="K1617" s="14" t="s">
        <v>21654</v>
      </c>
      <c r="L1617" s="14" t="s">
        <v>26616</v>
      </c>
      <c r="M1617" s="28">
        <f t="shared" si="867"/>
        <v>14.2</v>
      </c>
      <c r="N1617" s="46">
        <f t="shared" si="846"/>
        <v>6.4</v>
      </c>
      <c r="O1617" s="17">
        <f t="shared" si="847"/>
        <v>0.60000000000000009</v>
      </c>
      <c r="P1617" s="17">
        <f t="shared" si="847"/>
        <v>0.60000000000000009</v>
      </c>
      <c r="Q1617" s="124">
        <f t="shared" si="848"/>
        <v>1.4000000000000001</v>
      </c>
      <c r="R1617" s="26">
        <f t="shared" si="849"/>
        <v>1.6</v>
      </c>
      <c r="S1617" s="2" t="s">
        <v>31579</v>
      </c>
      <c r="T1617" s="2" t="s">
        <v>36558</v>
      </c>
      <c r="U1617" s="24">
        <f t="shared" si="850"/>
        <v>522.20000000000005</v>
      </c>
      <c r="V1617" s="66">
        <f t="shared" si="850"/>
        <v>347</v>
      </c>
      <c r="W1617" s="54">
        <f t="shared" si="851"/>
        <v>2.69</v>
      </c>
      <c r="X1617" s="143">
        <f t="shared" si="852"/>
        <v>522.20000000000005</v>
      </c>
      <c r="Y1617" s="143">
        <f t="shared" si="853"/>
        <v>0.63800000000000001</v>
      </c>
      <c r="AD1617">
        <v>152</v>
      </c>
      <c r="AE1617">
        <v>-1</v>
      </c>
      <c r="AF1617" s="10">
        <v>37.9</v>
      </c>
      <c r="AG1617" s="10">
        <v>58.12</v>
      </c>
      <c r="AH1617" s="10">
        <f t="shared" si="854"/>
        <v>296884.35522935836</v>
      </c>
      <c r="AI1617" s="11">
        <f t="shared" si="842"/>
        <v>0</v>
      </c>
      <c r="AJ1617">
        <f t="shared" si="843"/>
        <v>0</v>
      </c>
      <c r="AK1617" t="e">
        <f t="shared" si="855"/>
        <v>#DIV/0!</v>
      </c>
      <c r="AL1617">
        <f t="shared" si="856"/>
        <v>0.49741551360000025</v>
      </c>
      <c r="AM1617" s="5">
        <f t="shared" si="857"/>
        <v>5.36</v>
      </c>
      <c r="AN1617">
        <v>0</v>
      </c>
      <c r="AO1617" s="72">
        <f t="shared" si="858"/>
        <v>1.6</v>
      </c>
      <c r="AP1617" s="72">
        <f t="shared" si="859"/>
        <v>1.4000000000000001</v>
      </c>
      <c r="AQ1617" s="72">
        <f t="shared" si="860"/>
        <v>1.4000000000000001</v>
      </c>
      <c r="AR1617" s="71" t="e">
        <f t="shared" si="861"/>
        <v>#DIV/0!</v>
      </c>
      <c r="BA1617">
        <f t="shared" si="862"/>
        <v>249</v>
      </c>
      <c r="BB1617" s="91" t="e">
        <f t="shared" si="863"/>
        <v>#DIV/0!</v>
      </c>
    </row>
    <row r="1618" spans="1:54">
      <c r="A1618" s="2" t="s">
        <v>1738</v>
      </c>
      <c r="B1618" s="7" t="s">
        <v>41561</v>
      </c>
      <c r="C1618" s="17">
        <f t="shared" si="844"/>
        <v>34.300000000000004</v>
      </c>
      <c r="D1618" s="28">
        <f t="shared" si="845"/>
        <v>162</v>
      </c>
      <c r="E1618" s="8">
        <f t="shared" si="864"/>
        <v>3</v>
      </c>
      <c r="F1618" s="2" t="s">
        <v>6729</v>
      </c>
      <c r="G1618" s="54">
        <f t="shared" si="865"/>
        <v>33.300000000000004</v>
      </c>
      <c r="H1618" s="20">
        <f t="shared" si="866"/>
        <v>0.68118999999999996</v>
      </c>
      <c r="I1618" s="14" t="s">
        <v>16695</v>
      </c>
      <c r="J1618" s="14" t="s">
        <v>11715</v>
      </c>
      <c r="K1618" s="14" t="s">
        <v>21655</v>
      </c>
      <c r="L1618" s="14" t="s">
        <v>26617</v>
      </c>
      <c r="M1618" s="28">
        <f t="shared" si="867"/>
        <v>12.1</v>
      </c>
      <c r="N1618" s="46">
        <f t="shared" si="846"/>
        <v>6.4</v>
      </c>
      <c r="O1618" s="17">
        <f t="shared" si="847"/>
        <v>0.60000000000000009</v>
      </c>
      <c r="P1618" s="17">
        <f t="shared" si="847"/>
        <v>4.8000000000000007</v>
      </c>
      <c r="Q1618" s="124">
        <f t="shared" si="848"/>
        <v>0.2</v>
      </c>
      <c r="R1618" s="26">
        <f t="shared" si="849"/>
        <v>0.4</v>
      </c>
      <c r="S1618" s="2" t="s">
        <v>31580</v>
      </c>
      <c r="T1618" s="2" t="s">
        <v>36559</v>
      </c>
      <c r="U1618" s="24">
        <f t="shared" si="850"/>
        <v>434.70000000000005</v>
      </c>
      <c r="V1618" s="66">
        <f t="shared" si="850"/>
        <v>297.8</v>
      </c>
      <c r="W1618" s="54">
        <f t="shared" si="851"/>
        <v>3.3299999999999996</v>
      </c>
      <c r="X1618" s="143">
        <f t="shared" si="852"/>
        <v>434.70000000000005</v>
      </c>
      <c r="Y1618" s="143">
        <f t="shared" si="853"/>
        <v>0.7659999999999999</v>
      </c>
      <c r="AD1618">
        <v>152</v>
      </c>
      <c r="AE1618">
        <v>-1</v>
      </c>
      <c r="AF1618" s="10">
        <v>37.9</v>
      </c>
      <c r="AG1618" s="10">
        <v>58.12</v>
      </c>
      <c r="AH1618" s="10">
        <f t="shared" si="854"/>
        <v>358039.88470133254</v>
      </c>
      <c r="AI1618" s="11">
        <f t="shared" si="842"/>
        <v>0</v>
      </c>
      <c r="AJ1618">
        <f t="shared" si="843"/>
        <v>0</v>
      </c>
      <c r="AK1618" t="e">
        <f t="shared" si="855"/>
        <v>#DIV/0!</v>
      </c>
      <c r="AL1618">
        <f t="shared" si="856"/>
        <v>0.36726912000000017</v>
      </c>
      <c r="AM1618" s="5">
        <f t="shared" si="857"/>
        <v>6.660000000000001</v>
      </c>
      <c r="AN1618">
        <v>0</v>
      </c>
      <c r="AO1618" s="72">
        <f t="shared" si="858"/>
        <v>0.4</v>
      </c>
      <c r="AP1618" s="72">
        <f t="shared" si="859"/>
        <v>0.2</v>
      </c>
      <c r="AQ1618" s="72">
        <f t="shared" si="860"/>
        <v>0.2</v>
      </c>
      <c r="AR1618" s="71" t="e">
        <f t="shared" si="861"/>
        <v>#DIV/0!</v>
      </c>
      <c r="BA1618">
        <f t="shared" si="862"/>
        <v>162</v>
      </c>
      <c r="BB1618" s="91" t="e">
        <f t="shared" si="863"/>
        <v>#DIV/0!</v>
      </c>
    </row>
    <row r="1619" spans="1:54">
      <c r="A1619" s="2" t="s">
        <v>1739</v>
      </c>
      <c r="B1619" s="7" t="s">
        <v>41562</v>
      </c>
      <c r="C1619" s="17">
        <f t="shared" si="844"/>
        <v>33.5</v>
      </c>
      <c r="D1619" s="28">
        <f t="shared" si="845"/>
        <v>260</v>
      </c>
      <c r="E1619" s="8">
        <f t="shared" si="864"/>
        <v>8</v>
      </c>
      <c r="F1619" s="2" t="s">
        <v>6730</v>
      </c>
      <c r="G1619" s="54">
        <f t="shared" si="865"/>
        <v>32.5</v>
      </c>
      <c r="H1619" s="20">
        <f t="shared" si="866"/>
        <v>0.80828310000000003</v>
      </c>
      <c r="I1619" s="14" t="s">
        <v>16696</v>
      </c>
      <c r="J1619" s="14" t="s">
        <v>11716</v>
      </c>
      <c r="K1619" s="14" t="s">
        <v>21656</v>
      </c>
      <c r="L1619" s="14" t="s">
        <v>26618</v>
      </c>
      <c r="M1619" s="28">
        <f t="shared" si="867"/>
        <v>11.1</v>
      </c>
      <c r="N1619" s="46">
        <f t="shared" si="846"/>
        <v>5.4</v>
      </c>
      <c r="O1619" s="17">
        <f t="shared" si="847"/>
        <v>1.6</v>
      </c>
      <c r="P1619" s="17">
        <f t="shared" si="847"/>
        <v>6.8000000000000007</v>
      </c>
      <c r="Q1619" s="124">
        <f t="shared" si="848"/>
        <v>0.4</v>
      </c>
      <c r="R1619" s="26">
        <f t="shared" si="849"/>
        <v>2.6</v>
      </c>
      <c r="S1619" s="2" t="s">
        <v>31581</v>
      </c>
      <c r="T1619" s="2" t="s">
        <v>36560</v>
      </c>
      <c r="U1619" s="24">
        <f t="shared" si="850"/>
        <v>533</v>
      </c>
      <c r="V1619" s="66">
        <f t="shared" si="850"/>
        <v>304.90000000000003</v>
      </c>
      <c r="W1619" s="54">
        <f t="shared" si="851"/>
        <v>3.25</v>
      </c>
      <c r="X1619" s="143">
        <f t="shared" si="852"/>
        <v>533</v>
      </c>
      <c r="Y1619" s="143">
        <f t="shared" si="853"/>
        <v>0.75</v>
      </c>
      <c r="AD1619">
        <v>152</v>
      </c>
      <c r="AE1619">
        <v>-1</v>
      </c>
      <c r="AF1619" s="10">
        <v>37.9</v>
      </c>
      <c r="AG1619" s="10">
        <v>58.12</v>
      </c>
      <c r="AH1619" s="10">
        <f t="shared" si="854"/>
        <v>350201.36978142732</v>
      </c>
      <c r="AI1619" s="11">
        <f t="shared" si="842"/>
        <v>0</v>
      </c>
      <c r="AJ1619">
        <f t="shared" si="843"/>
        <v>0</v>
      </c>
      <c r="AK1619" t="e">
        <f t="shared" si="855"/>
        <v>#DIV/0!</v>
      </c>
      <c r="AL1619">
        <f t="shared" si="856"/>
        <v>5.4232876672000003</v>
      </c>
      <c r="AM1619" s="5">
        <f t="shared" si="857"/>
        <v>6.5</v>
      </c>
      <c r="AN1619">
        <v>0</v>
      </c>
      <c r="AO1619" s="72">
        <f t="shared" si="858"/>
        <v>2.6</v>
      </c>
      <c r="AP1619" s="72">
        <f t="shared" si="859"/>
        <v>0.4</v>
      </c>
      <c r="AQ1619" s="72">
        <f t="shared" si="860"/>
        <v>0.60000000000000009</v>
      </c>
      <c r="AR1619" s="71" t="e">
        <f t="shared" si="861"/>
        <v>#DIV/0!</v>
      </c>
      <c r="BA1619">
        <f t="shared" si="862"/>
        <v>260</v>
      </c>
      <c r="BB1619" s="91" t="e">
        <f t="shared" si="863"/>
        <v>#DIV/0!</v>
      </c>
    </row>
    <row r="1620" spans="1:54">
      <c r="A1620" s="2" t="s">
        <v>1740</v>
      </c>
      <c r="B1620" s="7" t="s">
        <v>41563</v>
      </c>
      <c r="C1620" s="17">
        <f t="shared" si="844"/>
        <v>34.4</v>
      </c>
      <c r="D1620" s="28">
        <f t="shared" si="845"/>
        <v>268</v>
      </c>
      <c r="E1620" s="8">
        <f t="shared" si="864"/>
        <v>4</v>
      </c>
      <c r="F1620" s="2" t="s">
        <v>6731</v>
      </c>
      <c r="G1620" s="54">
        <f t="shared" si="865"/>
        <v>33.4</v>
      </c>
      <c r="H1620" s="20">
        <f t="shared" si="866"/>
        <v>0.3773109</v>
      </c>
      <c r="I1620" s="14" t="s">
        <v>16697</v>
      </c>
      <c r="J1620" s="14" t="s">
        <v>11717</v>
      </c>
      <c r="K1620" s="14" t="s">
        <v>21657</v>
      </c>
      <c r="L1620" s="14" t="s">
        <v>26619</v>
      </c>
      <c r="M1620" s="28">
        <f t="shared" si="867"/>
        <v>10.199999999999999</v>
      </c>
      <c r="N1620" s="46">
        <f t="shared" si="846"/>
        <v>6.8</v>
      </c>
      <c r="O1620" s="17">
        <f t="shared" si="847"/>
        <v>0.4</v>
      </c>
      <c r="P1620" s="17">
        <f t="shared" si="847"/>
        <v>8.6</v>
      </c>
      <c r="Q1620" s="124">
        <f t="shared" si="848"/>
        <v>0.4</v>
      </c>
      <c r="R1620" s="26">
        <f t="shared" si="849"/>
        <v>0.60000000000000009</v>
      </c>
      <c r="S1620" s="2" t="s">
        <v>31582</v>
      </c>
      <c r="T1620" s="2" t="s">
        <v>36561</v>
      </c>
      <c r="U1620" s="24">
        <f t="shared" si="850"/>
        <v>541</v>
      </c>
      <c r="V1620" s="66">
        <f t="shared" si="850"/>
        <v>335</v>
      </c>
      <c r="W1620" s="54">
        <f t="shared" si="851"/>
        <v>3.34</v>
      </c>
      <c r="X1620" s="143">
        <f t="shared" si="852"/>
        <v>541</v>
      </c>
      <c r="Y1620" s="143">
        <f t="shared" si="853"/>
        <v>0.7679999999999999</v>
      </c>
      <c r="AD1620">
        <v>152</v>
      </c>
      <c r="AE1620">
        <v>-1</v>
      </c>
      <c r="AF1620" s="10">
        <v>37.9</v>
      </c>
      <c r="AG1620" s="10">
        <v>58.12</v>
      </c>
      <c r="AH1620" s="10">
        <f t="shared" si="854"/>
        <v>313585.19529933768</v>
      </c>
      <c r="AI1620" s="11">
        <f t="shared" si="842"/>
        <v>0</v>
      </c>
      <c r="AJ1620">
        <f t="shared" si="843"/>
        <v>0</v>
      </c>
      <c r="AK1620" t="e">
        <f t="shared" si="855"/>
        <v>#DIV/0!</v>
      </c>
      <c r="AL1620">
        <f t="shared" si="856"/>
        <v>1.2852303024000002</v>
      </c>
      <c r="AM1620" s="5">
        <f t="shared" si="857"/>
        <v>6.68</v>
      </c>
      <c r="AN1620">
        <v>0</v>
      </c>
      <c r="AO1620" s="72">
        <f t="shared" si="858"/>
        <v>0.60000000000000009</v>
      </c>
      <c r="AP1620" s="72">
        <f t="shared" si="859"/>
        <v>0.4</v>
      </c>
      <c r="AQ1620" s="72">
        <f t="shared" si="860"/>
        <v>0.4</v>
      </c>
      <c r="AR1620" s="71" t="e">
        <f t="shared" si="861"/>
        <v>#DIV/0!</v>
      </c>
      <c r="BA1620">
        <f t="shared" si="862"/>
        <v>268</v>
      </c>
      <c r="BB1620" s="91" t="e">
        <f t="shared" si="863"/>
        <v>#DIV/0!</v>
      </c>
    </row>
    <row r="1621" spans="1:54">
      <c r="A1621" s="2" t="s">
        <v>1741</v>
      </c>
      <c r="B1621" s="7" t="s">
        <v>41564</v>
      </c>
      <c r="C1621" s="17">
        <f t="shared" si="844"/>
        <v>25.5</v>
      </c>
      <c r="D1621" s="28">
        <f t="shared" si="845"/>
        <v>223</v>
      </c>
      <c r="E1621" s="8">
        <f t="shared" si="864"/>
        <v>14</v>
      </c>
      <c r="F1621" s="2" t="s">
        <v>6732</v>
      </c>
      <c r="G1621" s="54">
        <f t="shared" si="865"/>
        <v>24.6</v>
      </c>
      <c r="H1621" s="20">
        <f t="shared" si="866"/>
        <v>0.14998739999999999</v>
      </c>
      <c r="I1621" s="14" t="s">
        <v>16698</v>
      </c>
      <c r="J1621" s="14" t="s">
        <v>11718</v>
      </c>
      <c r="K1621" s="14" t="s">
        <v>21658</v>
      </c>
      <c r="L1621" s="14" t="s">
        <v>26620</v>
      </c>
      <c r="M1621" s="28">
        <f t="shared" si="867"/>
        <v>13.6</v>
      </c>
      <c r="N1621" s="46">
        <f t="shared" si="846"/>
        <v>5.2</v>
      </c>
      <c r="O1621" s="17">
        <f t="shared" si="847"/>
        <v>1.2000000000000002</v>
      </c>
      <c r="P1621" s="17">
        <f t="shared" si="847"/>
        <v>1.8</v>
      </c>
      <c r="Q1621" s="124">
        <f t="shared" si="848"/>
        <v>1.6</v>
      </c>
      <c r="R1621" s="26">
        <f t="shared" si="849"/>
        <v>1.8</v>
      </c>
      <c r="S1621" s="2" t="s">
        <v>31583</v>
      </c>
      <c r="T1621" s="2" t="s">
        <v>36562</v>
      </c>
      <c r="U1621" s="24">
        <f t="shared" si="850"/>
        <v>495.70000000000005</v>
      </c>
      <c r="V1621" s="66">
        <f t="shared" si="850"/>
        <v>292.40000000000003</v>
      </c>
      <c r="W1621" s="54">
        <f t="shared" si="851"/>
        <v>2.46</v>
      </c>
      <c r="X1621" s="143">
        <f t="shared" si="852"/>
        <v>495.70000000000005</v>
      </c>
      <c r="Y1621" s="143">
        <f t="shared" si="853"/>
        <v>0.59199999999999997</v>
      </c>
      <c r="AD1621">
        <v>152</v>
      </c>
      <c r="AE1621">
        <v>-1</v>
      </c>
      <c r="AF1621" s="10">
        <v>37.9</v>
      </c>
      <c r="AG1621" s="10">
        <v>58.12</v>
      </c>
      <c r="AH1621" s="10">
        <f t="shared" si="854"/>
        <v>363785.24922230939</v>
      </c>
      <c r="AI1621" s="11">
        <f t="shared" si="842"/>
        <v>0</v>
      </c>
      <c r="AJ1621">
        <f t="shared" si="843"/>
        <v>0</v>
      </c>
      <c r="AK1621" t="e">
        <f t="shared" si="855"/>
        <v>#DIV/0!</v>
      </c>
      <c r="AL1621">
        <f t="shared" si="856"/>
        <v>3.3048489888000003</v>
      </c>
      <c r="AM1621" s="5">
        <f t="shared" si="857"/>
        <v>4.9000000000000004</v>
      </c>
      <c r="AN1621">
        <v>0</v>
      </c>
      <c r="AO1621" s="72">
        <f t="shared" si="858"/>
        <v>1.8</v>
      </c>
      <c r="AP1621" s="72">
        <f t="shared" si="859"/>
        <v>1.6</v>
      </c>
      <c r="AQ1621" s="72">
        <f t="shared" si="860"/>
        <v>1.6</v>
      </c>
      <c r="AR1621" s="71" t="e">
        <f t="shared" si="861"/>
        <v>#DIV/0!</v>
      </c>
      <c r="BA1621">
        <f t="shared" si="862"/>
        <v>223</v>
      </c>
      <c r="BB1621" s="91" t="e">
        <f t="shared" si="863"/>
        <v>#DIV/0!</v>
      </c>
    </row>
    <row r="1622" spans="1:54">
      <c r="A1622" s="2" t="s">
        <v>1742</v>
      </c>
      <c r="B1622" s="7" t="s">
        <v>41565</v>
      </c>
      <c r="C1622" s="17">
        <f t="shared" si="844"/>
        <v>30.5</v>
      </c>
      <c r="D1622" s="28">
        <f t="shared" si="845"/>
        <v>258</v>
      </c>
      <c r="E1622" s="8">
        <f t="shared" si="864"/>
        <v>11</v>
      </c>
      <c r="F1622" s="2" t="s">
        <v>6733</v>
      </c>
      <c r="G1622" s="54">
        <f t="shared" si="865"/>
        <v>29.6</v>
      </c>
      <c r="H1622" s="20">
        <f t="shared" si="866"/>
        <v>0.64374679999999995</v>
      </c>
      <c r="I1622" s="14" t="s">
        <v>16699</v>
      </c>
      <c r="J1622" s="14" t="s">
        <v>11719</v>
      </c>
      <c r="K1622" s="14" t="s">
        <v>21659</v>
      </c>
      <c r="L1622" s="14" t="s">
        <v>26621</v>
      </c>
      <c r="M1622" s="28">
        <f t="shared" si="867"/>
        <v>12.1</v>
      </c>
      <c r="N1622" s="46">
        <f t="shared" si="846"/>
        <v>6.8</v>
      </c>
      <c r="O1622" s="17">
        <f t="shared" si="847"/>
        <v>2</v>
      </c>
      <c r="P1622" s="17">
        <f t="shared" si="847"/>
        <v>4.8000000000000007</v>
      </c>
      <c r="Q1622" s="124">
        <f t="shared" si="848"/>
        <v>0.60000000000000009</v>
      </c>
      <c r="R1622" s="26">
        <f t="shared" si="849"/>
        <v>1.6</v>
      </c>
      <c r="S1622" s="2" t="s">
        <v>31584</v>
      </c>
      <c r="T1622" s="2" t="s">
        <v>36563</v>
      </c>
      <c r="U1622" s="24">
        <f t="shared" si="850"/>
        <v>531.20000000000005</v>
      </c>
      <c r="V1622" s="66">
        <f t="shared" si="850"/>
        <v>360.40000000000003</v>
      </c>
      <c r="W1622" s="54">
        <f t="shared" si="851"/>
        <v>2.96</v>
      </c>
      <c r="X1622" s="143">
        <f t="shared" si="852"/>
        <v>531.20000000000005</v>
      </c>
      <c r="Y1622" s="143">
        <f t="shared" si="853"/>
        <v>0.69199999999999995</v>
      </c>
      <c r="AD1622">
        <v>152</v>
      </c>
      <c r="AE1622">
        <v>-1</v>
      </c>
      <c r="AF1622" s="10">
        <v>37.9</v>
      </c>
      <c r="AG1622" s="10">
        <v>58.12</v>
      </c>
      <c r="AH1622" s="10">
        <f t="shared" si="854"/>
        <v>276215.63913975377</v>
      </c>
      <c r="AI1622" s="11">
        <f t="shared" si="842"/>
        <v>0</v>
      </c>
      <c r="AJ1622">
        <f t="shared" si="843"/>
        <v>0</v>
      </c>
      <c r="AK1622" t="e">
        <f t="shared" si="855"/>
        <v>#DIV/0!</v>
      </c>
      <c r="AL1622">
        <f t="shared" si="856"/>
        <v>5.4720491520000021</v>
      </c>
      <c r="AM1622" s="5">
        <f t="shared" si="857"/>
        <v>5.9</v>
      </c>
      <c r="AN1622">
        <v>0</v>
      </c>
      <c r="AO1622" s="72">
        <f t="shared" si="858"/>
        <v>1.6</v>
      </c>
      <c r="AP1622" s="72">
        <f t="shared" si="859"/>
        <v>0.60000000000000009</v>
      </c>
      <c r="AQ1622" s="72">
        <f t="shared" si="860"/>
        <v>0.60000000000000009</v>
      </c>
      <c r="AR1622" s="71" t="e">
        <f t="shared" si="861"/>
        <v>#DIV/0!</v>
      </c>
      <c r="BA1622">
        <f t="shared" si="862"/>
        <v>258</v>
      </c>
      <c r="BB1622" s="91" t="e">
        <f t="shared" si="863"/>
        <v>#DIV/0!</v>
      </c>
    </row>
    <row r="1623" spans="1:54">
      <c r="A1623" s="2" t="s">
        <v>1743</v>
      </c>
      <c r="B1623" s="7" t="s">
        <v>41566</v>
      </c>
      <c r="C1623" s="17">
        <f t="shared" si="844"/>
        <v>6.3000000000000007</v>
      </c>
      <c r="D1623" s="28">
        <f t="shared" si="845"/>
        <v>145</v>
      </c>
      <c r="E1623" s="8">
        <f t="shared" si="864"/>
        <v>15</v>
      </c>
      <c r="F1623" s="2" t="s">
        <v>6734</v>
      </c>
      <c r="G1623" s="54">
        <f t="shared" si="865"/>
        <v>5.3</v>
      </c>
      <c r="H1623" s="20">
        <f t="shared" si="866"/>
        <v>0.67507649999999997</v>
      </c>
      <c r="I1623" s="14" t="s">
        <v>16700</v>
      </c>
      <c r="J1623" s="14" t="s">
        <v>11720</v>
      </c>
      <c r="K1623" s="14" t="s">
        <v>21660</v>
      </c>
      <c r="L1623" s="14" t="s">
        <v>26622</v>
      </c>
      <c r="M1623" s="28">
        <f t="shared" si="867"/>
        <v>11.5</v>
      </c>
      <c r="N1623" s="46">
        <f t="shared" si="846"/>
        <v>6.4</v>
      </c>
      <c r="O1623" s="17">
        <f t="shared" si="847"/>
        <v>3</v>
      </c>
      <c r="P1623" s="17">
        <f t="shared" si="847"/>
        <v>6</v>
      </c>
      <c r="Q1623" s="124">
        <f t="shared" si="848"/>
        <v>0.8</v>
      </c>
      <c r="R1623" s="26">
        <f t="shared" si="849"/>
        <v>2.2000000000000002</v>
      </c>
      <c r="S1623" s="2" t="s">
        <v>31585</v>
      </c>
      <c r="T1623" s="2" t="s">
        <v>36564</v>
      </c>
      <c r="U1623" s="24">
        <f t="shared" si="850"/>
        <v>417.70000000000005</v>
      </c>
      <c r="V1623" s="66">
        <f t="shared" si="850"/>
        <v>337.6</v>
      </c>
      <c r="W1623" s="54">
        <f t="shared" si="851"/>
        <v>0.53</v>
      </c>
      <c r="X1623" s="143">
        <f t="shared" si="852"/>
        <v>417.70000000000005</v>
      </c>
      <c r="Y1623" s="143">
        <f t="shared" si="853"/>
        <v>0.20600000000000002</v>
      </c>
      <c r="AD1623">
        <v>152</v>
      </c>
      <c r="AE1623">
        <v>-1</v>
      </c>
      <c r="AF1623" s="10">
        <v>37.9</v>
      </c>
      <c r="AG1623" s="10">
        <v>58.12</v>
      </c>
      <c r="AH1623" s="10">
        <f t="shared" si="854"/>
        <v>310060.4914794676</v>
      </c>
      <c r="AI1623" s="11">
        <f t="shared" si="842"/>
        <v>0</v>
      </c>
      <c r="AJ1623">
        <f t="shared" si="843"/>
        <v>0</v>
      </c>
      <c r="AK1623" t="e">
        <f t="shared" si="855"/>
        <v>#DIV/0!</v>
      </c>
      <c r="AL1623">
        <f t="shared" si="856"/>
        <v>12.866970600000002</v>
      </c>
      <c r="AM1623" s="5">
        <f t="shared" si="857"/>
        <v>1.06</v>
      </c>
      <c r="AN1623">
        <v>0</v>
      </c>
      <c r="AO1623" s="72">
        <f t="shared" si="858"/>
        <v>2.2000000000000002</v>
      </c>
      <c r="AP1623" s="72">
        <f t="shared" si="859"/>
        <v>0.8</v>
      </c>
      <c r="AQ1623" s="72">
        <f t="shared" si="860"/>
        <v>0.8</v>
      </c>
      <c r="AR1623" s="71" t="e">
        <f t="shared" si="861"/>
        <v>#DIV/0!</v>
      </c>
      <c r="BA1623">
        <f t="shared" si="862"/>
        <v>145</v>
      </c>
      <c r="BB1623" s="91" t="e">
        <f t="shared" si="863"/>
        <v>#DIV/0!</v>
      </c>
    </row>
    <row r="1624" spans="1:54">
      <c r="A1624" s="2" t="s">
        <v>1744</v>
      </c>
      <c r="B1624" s="7" t="s">
        <v>41567</v>
      </c>
      <c r="C1624" s="17">
        <f t="shared" si="844"/>
        <v>6</v>
      </c>
      <c r="D1624" s="28">
        <f t="shared" si="845"/>
        <v>191</v>
      </c>
      <c r="E1624" s="8">
        <f t="shared" si="864"/>
        <v>18</v>
      </c>
      <c r="F1624" s="2" t="s">
        <v>6735</v>
      </c>
      <c r="G1624" s="54">
        <f t="shared" si="865"/>
        <v>5.0999999999999996</v>
      </c>
      <c r="H1624" s="20">
        <f t="shared" si="866"/>
        <v>0.25202559999999996</v>
      </c>
      <c r="I1624" s="14" t="s">
        <v>16701</v>
      </c>
      <c r="J1624" s="14" t="s">
        <v>11721</v>
      </c>
      <c r="K1624" s="14" t="s">
        <v>21661</v>
      </c>
      <c r="L1624" s="14" t="s">
        <v>26623</v>
      </c>
      <c r="M1624" s="28">
        <f t="shared" si="867"/>
        <v>11.7</v>
      </c>
      <c r="N1624" s="46">
        <f t="shared" si="846"/>
        <v>6.2</v>
      </c>
      <c r="O1624" s="17">
        <f t="shared" si="847"/>
        <v>2.4000000000000004</v>
      </c>
      <c r="P1624" s="17">
        <f t="shared" si="847"/>
        <v>5.6000000000000005</v>
      </c>
      <c r="Q1624" s="124">
        <f t="shared" si="848"/>
        <v>1.4000000000000001</v>
      </c>
      <c r="R1624" s="26">
        <f t="shared" si="849"/>
        <v>1.8</v>
      </c>
      <c r="S1624" s="2" t="s">
        <v>31586</v>
      </c>
      <c r="T1624" s="2" t="s">
        <v>36565</v>
      </c>
      <c r="U1624" s="24">
        <f t="shared" si="850"/>
        <v>464.3</v>
      </c>
      <c r="V1624" s="66">
        <f t="shared" si="850"/>
        <v>400.3</v>
      </c>
      <c r="W1624" s="54">
        <f t="shared" si="851"/>
        <v>0.51</v>
      </c>
      <c r="X1624" s="143">
        <f t="shared" si="852"/>
        <v>464.3</v>
      </c>
      <c r="Y1624" s="143">
        <f t="shared" si="853"/>
        <v>0.20200000000000001</v>
      </c>
      <c r="AD1624">
        <v>152</v>
      </c>
      <c r="AE1624">
        <v>-1</v>
      </c>
      <c r="AF1624" s="10">
        <v>37.9</v>
      </c>
      <c r="AG1624" s="10">
        <v>58.12</v>
      </c>
      <c r="AH1624" s="10">
        <f t="shared" si="854"/>
        <v>191258.75872319064</v>
      </c>
      <c r="AI1624" s="11">
        <f t="shared" si="842"/>
        <v>0</v>
      </c>
      <c r="AJ1624">
        <f t="shared" si="843"/>
        <v>0</v>
      </c>
      <c r="AK1624" t="e">
        <f t="shared" si="855"/>
        <v>#DIV/0!</v>
      </c>
      <c r="AL1624">
        <f t="shared" si="856"/>
        <v>18.094996684800005</v>
      </c>
      <c r="AM1624" s="5">
        <f t="shared" si="857"/>
        <v>1</v>
      </c>
      <c r="AN1624">
        <v>0</v>
      </c>
      <c r="AO1624" s="72">
        <f t="shared" si="858"/>
        <v>1.8</v>
      </c>
      <c r="AP1624" s="72">
        <f t="shared" si="859"/>
        <v>1.4000000000000001</v>
      </c>
      <c r="AQ1624" s="72">
        <f t="shared" si="860"/>
        <v>1.4000000000000001</v>
      </c>
      <c r="AR1624" s="71" t="e">
        <f t="shared" si="861"/>
        <v>#DIV/0!</v>
      </c>
      <c r="BA1624">
        <f t="shared" si="862"/>
        <v>191</v>
      </c>
      <c r="BB1624" s="91" t="e">
        <f t="shared" si="863"/>
        <v>#DIV/0!</v>
      </c>
    </row>
    <row r="1625" spans="1:54">
      <c r="A1625" s="2" t="s">
        <v>1745</v>
      </c>
      <c r="B1625" s="7" t="s">
        <v>41568</v>
      </c>
      <c r="C1625" s="17">
        <f t="shared" si="844"/>
        <v>16</v>
      </c>
      <c r="D1625" s="28">
        <f t="shared" si="845"/>
        <v>282</v>
      </c>
      <c r="E1625" s="8">
        <f t="shared" si="864"/>
        <v>6</v>
      </c>
      <c r="F1625" s="2" t="s">
        <v>6736</v>
      </c>
      <c r="G1625" s="54">
        <f t="shared" si="865"/>
        <v>15</v>
      </c>
      <c r="H1625" s="20">
        <f t="shared" si="866"/>
        <v>0.6558484</v>
      </c>
      <c r="I1625" s="14" t="s">
        <v>16702</v>
      </c>
      <c r="J1625" s="14" t="s">
        <v>11722</v>
      </c>
      <c r="K1625" s="14" t="s">
        <v>21662</v>
      </c>
      <c r="L1625" s="14" t="s">
        <v>26624</v>
      </c>
      <c r="M1625" s="28">
        <f t="shared" si="867"/>
        <v>13.9</v>
      </c>
      <c r="N1625" s="46">
        <f t="shared" si="846"/>
        <v>6.4</v>
      </c>
      <c r="O1625" s="17">
        <f t="shared" si="847"/>
        <v>0.8</v>
      </c>
      <c r="P1625" s="17">
        <f t="shared" si="847"/>
        <v>1.2000000000000002</v>
      </c>
      <c r="Q1625" s="124">
        <f t="shared" si="848"/>
        <v>0.4</v>
      </c>
      <c r="R1625" s="26">
        <f t="shared" si="849"/>
        <v>1.2000000000000002</v>
      </c>
      <c r="S1625" s="2" t="s">
        <v>31587</v>
      </c>
      <c r="T1625" s="2" t="s">
        <v>36566</v>
      </c>
      <c r="U1625" s="24">
        <f t="shared" si="850"/>
        <v>554.6</v>
      </c>
      <c r="V1625" s="66">
        <f t="shared" si="850"/>
        <v>354.70000000000005</v>
      </c>
      <c r="W1625" s="54">
        <f t="shared" si="851"/>
        <v>1.5</v>
      </c>
      <c r="X1625" s="143">
        <f t="shared" si="852"/>
        <v>554.6</v>
      </c>
      <c r="Y1625" s="143">
        <f t="shared" si="853"/>
        <v>0.4</v>
      </c>
      <c r="AD1625">
        <v>152</v>
      </c>
      <c r="AE1625">
        <v>-1</v>
      </c>
      <c r="AF1625" s="10">
        <v>37.9</v>
      </c>
      <c r="AG1625" s="10">
        <v>58.12</v>
      </c>
      <c r="AH1625" s="10">
        <f t="shared" si="854"/>
        <v>285258.22153862205</v>
      </c>
      <c r="AI1625" s="11">
        <f t="shared" si="842"/>
        <v>0</v>
      </c>
      <c r="AJ1625">
        <f t="shared" si="843"/>
        <v>0</v>
      </c>
      <c r="AK1625" t="e">
        <f t="shared" si="855"/>
        <v>#DIV/0!</v>
      </c>
      <c r="AL1625">
        <f t="shared" si="856"/>
        <v>0.39646264320000008</v>
      </c>
      <c r="AM1625" s="5">
        <f t="shared" si="857"/>
        <v>3</v>
      </c>
      <c r="AN1625">
        <v>0</v>
      </c>
      <c r="AO1625" s="72">
        <f t="shared" si="858"/>
        <v>1.2000000000000002</v>
      </c>
      <c r="AP1625" s="72">
        <f t="shared" si="859"/>
        <v>0.4</v>
      </c>
      <c r="AQ1625" s="72">
        <f t="shared" si="860"/>
        <v>0.60000000000000009</v>
      </c>
      <c r="AR1625" s="71" t="e">
        <f t="shared" si="861"/>
        <v>#DIV/0!</v>
      </c>
      <c r="BA1625">
        <f t="shared" si="862"/>
        <v>282</v>
      </c>
      <c r="BB1625" s="91" t="e">
        <f t="shared" si="863"/>
        <v>#DIV/0!</v>
      </c>
    </row>
    <row r="1626" spans="1:54">
      <c r="A1626" s="2" t="s">
        <v>1746</v>
      </c>
      <c r="B1626" s="7" t="s">
        <v>41569</v>
      </c>
      <c r="C1626" s="17">
        <f t="shared" si="844"/>
        <v>8.3000000000000007</v>
      </c>
      <c r="D1626" s="28">
        <f t="shared" si="845"/>
        <v>270</v>
      </c>
      <c r="E1626" s="8">
        <f t="shared" si="864"/>
        <v>5</v>
      </c>
      <c r="F1626" s="2" t="s">
        <v>6737</v>
      </c>
      <c r="G1626" s="54">
        <f t="shared" si="865"/>
        <v>7.3</v>
      </c>
      <c r="H1626" s="20">
        <f t="shared" si="866"/>
        <v>0.58104920000000004</v>
      </c>
      <c r="I1626" s="14" t="s">
        <v>16703</v>
      </c>
      <c r="J1626" s="14" t="s">
        <v>11723</v>
      </c>
      <c r="K1626" s="14" t="s">
        <v>21663</v>
      </c>
      <c r="L1626" s="14" t="s">
        <v>26625</v>
      </c>
      <c r="M1626" s="28">
        <f t="shared" si="867"/>
        <v>11.5</v>
      </c>
      <c r="N1626" s="46">
        <f t="shared" si="846"/>
        <v>5.2</v>
      </c>
      <c r="O1626" s="17">
        <f t="shared" si="847"/>
        <v>1.2000000000000002</v>
      </c>
      <c r="P1626" s="17">
        <f t="shared" si="847"/>
        <v>6</v>
      </c>
      <c r="Q1626" s="124">
        <f t="shared" si="848"/>
        <v>0.2</v>
      </c>
      <c r="R1626" s="26">
        <f t="shared" si="849"/>
        <v>0.60000000000000009</v>
      </c>
      <c r="S1626" s="2" t="s">
        <v>31588</v>
      </c>
      <c r="T1626" s="2" t="s">
        <v>36567</v>
      </c>
      <c r="U1626" s="24">
        <f t="shared" si="850"/>
        <v>543</v>
      </c>
      <c r="V1626" s="66">
        <f t="shared" si="850"/>
        <v>335.5</v>
      </c>
      <c r="W1626" s="54">
        <f t="shared" si="851"/>
        <v>0.73</v>
      </c>
      <c r="X1626" s="143">
        <f t="shared" si="852"/>
        <v>543</v>
      </c>
      <c r="Y1626" s="143">
        <f t="shared" si="853"/>
        <v>0.246</v>
      </c>
      <c r="AD1626">
        <v>152</v>
      </c>
      <c r="AE1626">
        <v>-1</v>
      </c>
      <c r="AF1626" s="10">
        <v>37.9</v>
      </c>
      <c r="AG1626" s="10">
        <v>58.12</v>
      </c>
      <c r="AH1626" s="10">
        <f t="shared" si="854"/>
        <v>312975.66267254454</v>
      </c>
      <c r="AI1626" s="11">
        <f t="shared" si="842"/>
        <v>0</v>
      </c>
      <c r="AJ1626">
        <f t="shared" si="843"/>
        <v>0</v>
      </c>
      <c r="AK1626" t="e">
        <f t="shared" si="855"/>
        <v>#DIV/0!</v>
      </c>
      <c r="AL1626">
        <f t="shared" si="856"/>
        <v>1.8098674560000001</v>
      </c>
      <c r="AM1626" s="5">
        <f t="shared" si="857"/>
        <v>1.4600000000000002</v>
      </c>
      <c r="AN1626">
        <v>0</v>
      </c>
      <c r="AO1626" s="72">
        <f t="shared" si="858"/>
        <v>0.60000000000000009</v>
      </c>
      <c r="AP1626" s="72">
        <f t="shared" si="859"/>
        <v>0.2</v>
      </c>
      <c r="AQ1626" s="72">
        <f t="shared" si="860"/>
        <v>0.4</v>
      </c>
      <c r="AR1626" s="71" t="e">
        <f t="shared" si="861"/>
        <v>#DIV/0!</v>
      </c>
      <c r="BA1626">
        <f t="shared" si="862"/>
        <v>270</v>
      </c>
      <c r="BB1626" s="91" t="e">
        <f t="shared" si="863"/>
        <v>#DIV/0!</v>
      </c>
    </row>
    <row r="1627" spans="1:54">
      <c r="A1627" s="2" t="s">
        <v>1747</v>
      </c>
      <c r="B1627" s="7" t="s">
        <v>41570</v>
      </c>
      <c r="C1627" s="17">
        <f t="shared" si="844"/>
        <v>35.5</v>
      </c>
      <c r="D1627" s="28">
        <f t="shared" si="845"/>
        <v>218</v>
      </c>
      <c r="E1627" s="8">
        <f t="shared" si="864"/>
        <v>15</v>
      </c>
      <c r="F1627" s="2" t="s">
        <v>6738</v>
      </c>
      <c r="G1627" s="54">
        <f t="shared" si="865"/>
        <v>34.6</v>
      </c>
      <c r="H1627" s="20">
        <f t="shared" si="866"/>
        <v>0.53099689999999999</v>
      </c>
      <c r="I1627" s="14" t="s">
        <v>16704</v>
      </c>
      <c r="J1627" s="14" t="s">
        <v>11724</v>
      </c>
      <c r="K1627" s="14" t="s">
        <v>21664</v>
      </c>
      <c r="L1627" s="14" t="s">
        <v>26626</v>
      </c>
      <c r="M1627" s="28">
        <f t="shared" si="867"/>
        <v>12.3</v>
      </c>
      <c r="N1627" s="46">
        <f t="shared" si="846"/>
        <v>6.4</v>
      </c>
      <c r="O1627" s="17">
        <f t="shared" si="847"/>
        <v>3</v>
      </c>
      <c r="P1627" s="17">
        <f t="shared" si="847"/>
        <v>4.4000000000000004</v>
      </c>
      <c r="Q1627" s="124">
        <f t="shared" si="848"/>
        <v>0.8</v>
      </c>
      <c r="R1627" s="26">
        <f t="shared" si="849"/>
        <v>1.6</v>
      </c>
      <c r="S1627" s="2" t="s">
        <v>31589</v>
      </c>
      <c r="T1627" s="2" t="s">
        <v>36568</v>
      </c>
      <c r="U1627" s="24">
        <f t="shared" si="850"/>
        <v>491.5</v>
      </c>
      <c r="V1627" s="66">
        <f t="shared" si="850"/>
        <v>371.6</v>
      </c>
      <c r="W1627" s="54">
        <f t="shared" si="851"/>
        <v>3.46</v>
      </c>
      <c r="X1627" s="143">
        <f t="shared" si="852"/>
        <v>491.5</v>
      </c>
      <c r="Y1627" s="143">
        <f t="shared" si="853"/>
        <v>0.79199999999999993</v>
      </c>
      <c r="AD1627">
        <v>152</v>
      </c>
      <c r="AE1627">
        <v>-1</v>
      </c>
      <c r="AF1627" s="10">
        <v>37.9</v>
      </c>
      <c r="AG1627" s="10">
        <v>58.12</v>
      </c>
      <c r="AH1627" s="10">
        <f t="shared" si="854"/>
        <v>256750.08780329089</v>
      </c>
      <c r="AI1627" s="11">
        <f t="shared" si="842"/>
        <v>0</v>
      </c>
      <c r="AJ1627">
        <f t="shared" si="843"/>
        <v>0</v>
      </c>
      <c r="AK1627" t="e">
        <f t="shared" si="855"/>
        <v>#DIV/0!</v>
      </c>
      <c r="AL1627">
        <f t="shared" si="856"/>
        <v>9.9053454720000005</v>
      </c>
      <c r="AM1627" s="5">
        <f t="shared" si="857"/>
        <v>6.9</v>
      </c>
      <c r="AN1627">
        <v>0</v>
      </c>
      <c r="AO1627" s="72">
        <f t="shared" si="858"/>
        <v>1.6</v>
      </c>
      <c r="AP1627" s="72">
        <f t="shared" si="859"/>
        <v>0.8</v>
      </c>
      <c r="AQ1627" s="72">
        <f t="shared" si="860"/>
        <v>0.8</v>
      </c>
      <c r="AR1627" s="71" t="e">
        <f t="shared" si="861"/>
        <v>#DIV/0!</v>
      </c>
      <c r="BA1627">
        <f t="shared" si="862"/>
        <v>218</v>
      </c>
      <c r="BB1627" s="91" t="e">
        <f t="shared" si="863"/>
        <v>#DIV/0!</v>
      </c>
    </row>
    <row r="1628" spans="1:54">
      <c r="A1628" s="2" t="s">
        <v>1748</v>
      </c>
      <c r="B1628" s="7" t="s">
        <v>41571</v>
      </c>
      <c r="C1628" s="17">
        <f t="shared" si="844"/>
        <v>19.2</v>
      </c>
      <c r="D1628" s="28">
        <f t="shared" si="845"/>
        <v>188</v>
      </c>
      <c r="E1628" s="8">
        <f t="shared" si="864"/>
        <v>10</v>
      </c>
      <c r="F1628" s="2" t="s">
        <v>6739</v>
      </c>
      <c r="G1628" s="54">
        <f t="shared" si="865"/>
        <v>18.3</v>
      </c>
      <c r="H1628" s="20">
        <f t="shared" si="866"/>
        <v>0.72586099999999998</v>
      </c>
      <c r="I1628" s="14" t="s">
        <v>16705</v>
      </c>
      <c r="J1628" s="14" t="s">
        <v>11725</v>
      </c>
      <c r="K1628" s="14" t="s">
        <v>21665</v>
      </c>
      <c r="L1628" s="14" t="s">
        <v>26627</v>
      </c>
      <c r="M1628" s="28">
        <f t="shared" si="867"/>
        <v>13.3</v>
      </c>
      <c r="N1628" s="46">
        <f t="shared" si="846"/>
        <v>5.6</v>
      </c>
      <c r="O1628" s="17">
        <f t="shared" si="847"/>
        <v>2.4000000000000004</v>
      </c>
      <c r="P1628" s="17">
        <f t="shared" si="847"/>
        <v>2.4000000000000004</v>
      </c>
      <c r="Q1628" s="124">
        <f t="shared" si="848"/>
        <v>0.4</v>
      </c>
      <c r="R1628" s="26">
        <f t="shared" si="849"/>
        <v>1.6</v>
      </c>
      <c r="S1628" s="2" t="s">
        <v>31590</v>
      </c>
      <c r="T1628" s="2" t="s">
        <v>36569</v>
      </c>
      <c r="U1628" s="24">
        <f t="shared" si="850"/>
        <v>461.5</v>
      </c>
      <c r="V1628" s="66">
        <f t="shared" si="850"/>
        <v>324.20000000000005</v>
      </c>
      <c r="W1628" s="54">
        <f t="shared" si="851"/>
        <v>1.83</v>
      </c>
      <c r="X1628" s="143">
        <f t="shared" si="852"/>
        <v>461.5</v>
      </c>
      <c r="Y1628" s="143">
        <f t="shared" si="853"/>
        <v>0.46599999999999997</v>
      </c>
      <c r="AD1628">
        <v>152</v>
      </c>
      <c r="AE1628">
        <v>-1</v>
      </c>
      <c r="AF1628" s="10">
        <v>37.9</v>
      </c>
      <c r="AG1628" s="10">
        <v>58.12</v>
      </c>
      <c r="AH1628" s="10">
        <f t="shared" si="854"/>
        <v>327437.96861177398</v>
      </c>
      <c r="AI1628" s="11">
        <f t="shared" si="842"/>
        <v>0</v>
      </c>
      <c r="AJ1628">
        <f t="shared" si="843"/>
        <v>0</v>
      </c>
      <c r="AK1628" t="e">
        <f t="shared" si="855"/>
        <v>#DIV/0!</v>
      </c>
      <c r="AL1628">
        <f t="shared" si="856"/>
        <v>2.5264650240000011</v>
      </c>
      <c r="AM1628" s="5">
        <f t="shared" si="857"/>
        <v>3.6399999999999997</v>
      </c>
      <c r="AN1628">
        <v>0</v>
      </c>
      <c r="AO1628" s="72">
        <f t="shared" si="858"/>
        <v>1.6</v>
      </c>
      <c r="AP1628" s="72">
        <f t="shared" si="859"/>
        <v>0.4</v>
      </c>
      <c r="AQ1628" s="72">
        <f t="shared" si="860"/>
        <v>0.60000000000000009</v>
      </c>
      <c r="AR1628" s="71" t="e">
        <f t="shared" si="861"/>
        <v>#DIV/0!</v>
      </c>
      <c r="BA1628">
        <f t="shared" si="862"/>
        <v>188</v>
      </c>
      <c r="BB1628" s="91" t="e">
        <f t="shared" si="863"/>
        <v>#DIV/0!</v>
      </c>
    </row>
    <row r="1629" spans="1:54">
      <c r="A1629" s="2" t="s">
        <v>1749</v>
      </c>
      <c r="B1629" s="7" t="s">
        <v>41572</v>
      </c>
      <c r="C1629" s="17">
        <f t="shared" si="844"/>
        <v>19</v>
      </c>
      <c r="D1629" s="28">
        <f t="shared" si="845"/>
        <v>141</v>
      </c>
      <c r="E1629" s="8">
        <f t="shared" si="864"/>
        <v>11</v>
      </c>
      <c r="F1629" s="2" t="s">
        <v>6740</v>
      </c>
      <c r="G1629" s="54">
        <f t="shared" si="865"/>
        <v>18</v>
      </c>
      <c r="H1629" s="20">
        <f t="shared" si="866"/>
        <v>0.27237060000000002</v>
      </c>
      <c r="I1629" s="14" t="s">
        <v>16706</v>
      </c>
      <c r="J1629" s="14" t="s">
        <v>11726</v>
      </c>
      <c r="K1629" s="14" t="s">
        <v>21666</v>
      </c>
      <c r="L1629" s="14" t="s">
        <v>26628</v>
      </c>
      <c r="M1629" s="28">
        <f t="shared" si="867"/>
        <v>10.9</v>
      </c>
      <c r="N1629" s="46">
        <f t="shared" si="846"/>
        <v>6.4</v>
      </c>
      <c r="O1629" s="17">
        <f t="shared" si="847"/>
        <v>2.2000000000000002</v>
      </c>
      <c r="P1629" s="17">
        <f t="shared" si="847"/>
        <v>7.2</v>
      </c>
      <c r="Q1629" s="124">
        <f t="shared" si="848"/>
        <v>0.60000000000000009</v>
      </c>
      <c r="R1629" s="26">
        <f t="shared" si="849"/>
        <v>0.8</v>
      </c>
      <c r="S1629" s="2" t="s">
        <v>31591</v>
      </c>
      <c r="T1629" s="2" t="s">
        <v>36570</v>
      </c>
      <c r="U1629" s="24">
        <f t="shared" si="850"/>
        <v>413.6</v>
      </c>
      <c r="V1629" s="66">
        <f t="shared" si="850"/>
        <v>403</v>
      </c>
      <c r="W1629" s="54">
        <f t="shared" si="851"/>
        <v>1.8</v>
      </c>
      <c r="X1629" s="143">
        <f t="shared" si="852"/>
        <v>413.6</v>
      </c>
      <c r="Y1629" s="143">
        <f t="shared" si="853"/>
        <v>0.45999999999999996</v>
      </c>
      <c r="AD1629">
        <v>152</v>
      </c>
      <c r="AE1629">
        <v>-1</v>
      </c>
      <c r="AF1629" s="10">
        <v>37.9</v>
      </c>
      <c r="AG1629" s="10">
        <v>58.12</v>
      </c>
      <c r="AH1629" s="10">
        <f t="shared" si="854"/>
        <v>183015.78175102634</v>
      </c>
      <c r="AI1629" s="11">
        <f t="shared" si="842"/>
        <v>0</v>
      </c>
      <c r="AJ1629">
        <f t="shared" si="843"/>
        <v>0</v>
      </c>
      <c r="AK1629" t="e">
        <f t="shared" si="855"/>
        <v>#DIV/0!</v>
      </c>
      <c r="AL1629">
        <f t="shared" si="856"/>
        <v>9.2205197567999999</v>
      </c>
      <c r="AM1629" s="5">
        <f t="shared" si="857"/>
        <v>3.6</v>
      </c>
      <c r="AN1629">
        <v>0</v>
      </c>
      <c r="AO1629" s="72">
        <f t="shared" si="858"/>
        <v>0.8</v>
      </c>
      <c r="AP1629" s="72">
        <f t="shared" si="859"/>
        <v>0.60000000000000009</v>
      </c>
      <c r="AQ1629" s="72">
        <f t="shared" si="860"/>
        <v>0.60000000000000009</v>
      </c>
      <c r="AR1629" s="71" t="e">
        <f t="shared" si="861"/>
        <v>#DIV/0!</v>
      </c>
      <c r="BA1629">
        <f t="shared" si="862"/>
        <v>141</v>
      </c>
      <c r="BB1629" s="91" t="e">
        <f t="shared" si="863"/>
        <v>#DIV/0!</v>
      </c>
    </row>
    <row r="1630" spans="1:54">
      <c r="A1630" s="2" t="s">
        <v>1750</v>
      </c>
      <c r="B1630" s="7" t="s">
        <v>41573</v>
      </c>
      <c r="C1630" s="17">
        <f t="shared" si="844"/>
        <v>24.700000000000003</v>
      </c>
      <c r="D1630" s="28">
        <f t="shared" si="845"/>
        <v>191</v>
      </c>
      <c r="E1630" s="8">
        <f t="shared" si="864"/>
        <v>18</v>
      </c>
      <c r="F1630" s="2" t="s">
        <v>6741</v>
      </c>
      <c r="G1630" s="54">
        <f t="shared" si="865"/>
        <v>23.8</v>
      </c>
      <c r="H1630" s="20">
        <f t="shared" si="866"/>
        <v>0.32142670000000001</v>
      </c>
      <c r="I1630" s="14" t="s">
        <v>16707</v>
      </c>
      <c r="J1630" s="14" t="s">
        <v>11727</v>
      </c>
      <c r="K1630" s="14" t="s">
        <v>21667</v>
      </c>
      <c r="L1630" s="14" t="s">
        <v>26629</v>
      </c>
      <c r="M1630" s="28">
        <f t="shared" si="867"/>
        <v>11.7</v>
      </c>
      <c r="N1630" s="46">
        <f t="shared" si="846"/>
        <v>6.8</v>
      </c>
      <c r="O1630" s="17">
        <f t="shared" si="847"/>
        <v>2</v>
      </c>
      <c r="P1630" s="17">
        <f t="shared" si="847"/>
        <v>5.6000000000000005</v>
      </c>
      <c r="Q1630" s="124">
        <f t="shared" si="848"/>
        <v>1.6</v>
      </c>
      <c r="R1630" s="26">
        <f t="shared" si="849"/>
        <v>2.4000000000000004</v>
      </c>
      <c r="S1630" s="2" t="s">
        <v>31592</v>
      </c>
      <c r="T1630" s="2" t="s">
        <v>36571</v>
      </c>
      <c r="U1630" s="24">
        <f t="shared" si="850"/>
        <v>464.20000000000005</v>
      </c>
      <c r="V1630" s="66">
        <f t="shared" si="850"/>
        <v>349.3</v>
      </c>
      <c r="W1630" s="54">
        <f t="shared" si="851"/>
        <v>2.38</v>
      </c>
      <c r="X1630" s="143">
        <f t="shared" si="852"/>
        <v>464.20000000000005</v>
      </c>
      <c r="Y1630" s="143">
        <f t="shared" si="853"/>
        <v>0.57599999999999996</v>
      </c>
      <c r="AD1630">
        <v>152</v>
      </c>
      <c r="AE1630">
        <v>-1</v>
      </c>
      <c r="AF1630" s="10">
        <v>37.9</v>
      </c>
      <c r="AG1630" s="10">
        <v>58.12</v>
      </c>
      <c r="AH1630" s="10">
        <f t="shared" si="854"/>
        <v>293426.06739716302</v>
      </c>
      <c r="AI1630" s="11">
        <f t="shared" si="842"/>
        <v>0</v>
      </c>
      <c r="AJ1630">
        <f t="shared" si="843"/>
        <v>0</v>
      </c>
      <c r="AK1630" t="e">
        <f t="shared" si="855"/>
        <v>#DIV/0!</v>
      </c>
      <c r="AL1630">
        <f t="shared" si="856"/>
        <v>18.240050304000004</v>
      </c>
      <c r="AM1630" s="5">
        <f t="shared" si="857"/>
        <v>4.74</v>
      </c>
      <c r="AN1630">
        <v>0</v>
      </c>
      <c r="AO1630" s="72">
        <f t="shared" si="858"/>
        <v>2.4000000000000004</v>
      </c>
      <c r="AP1630" s="72">
        <f t="shared" si="859"/>
        <v>1.6</v>
      </c>
      <c r="AQ1630" s="72">
        <f t="shared" si="860"/>
        <v>1.8</v>
      </c>
      <c r="AR1630" s="71" t="e">
        <f t="shared" si="861"/>
        <v>#DIV/0!</v>
      </c>
      <c r="BA1630">
        <f t="shared" si="862"/>
        <v>191</v>
      </c>
      <c r="BB1630" s="91" t="e">
        <f t="shared" si="863"/>
        <v>#DIV/0!</v>
      </c>
    </row>
    <row r="1631" spans="1:54">
      <c r="A1631" s="2" t="s">
        <v>1751</v>
      </c>
      <c r="B1631" s="7" t="s">
        <v>41574</v>
      </c>
      <c r="C1631" s="17">
        <f t="shared" si="844"/>
        <v>9.4</v>
      </c>
      <c r="D1631" s="28">
        <f t="shared" si="845"/>
        <v>246</v>
      </c>
      <c r="E1631" s="8">
        <f t="shared" si="864"/>
        <v>12</v>
      </c>
      <c r="F1631" s="2" t="s">
        <v>6742</v>
      </c>
      <c r="G1631" s="54">
        <f t="shared" si="865"/>
        <v>8.5</v>
      </c>
      <c r="H1631" s="20">
        <f t="shared" si="866"/>
        <v>0.57041620000000004</v>
      </c>
      <c r="I1631" s="14" t="s">
        <v>16708</v>
      </c>
      <c r="J1631" s="14" t="s">
        <v>11728</v>
      </c>
      <c r="K1631" s="14" t="s">
        <v>21668</v>
      </c>
      <c r="L1631" s="14" t="s">
        <v>20423</v>
      </c>
      <c r="M1631" s="28">
        <f t="shared" si="867"/>
        <v>10.6</v>
      </c>
      <c r="N1631" s="46">
        <f t="shared" si="846"/>
        <v>6.8</v>
      </c>
      <c r="O1631" s="17">
        <f t="shared" si="847"/>
        <v>1.4000000000000001</v>
      </c>
      <c r="P1631" s="17">
        <f t="shared" si="847"/>
        <v>7.8000000000000007</v>
      </c>
      <c r="Q1631" s="124">
        <f t="shared" si="848"/>
        <v>1</v>
      </c>
      <c r="R1631" s="26">
        <f t="shared" si="849"/>
        <v>2.2000000000000002</v>
      </c>
      <c r="S1631" s="2" t="s">
        <v>31593</v>
      </c>
      <c r="T1631" s="2" t="s">
        <v>36572</v>
      </c>
      <c r="U1631" s="24">
        <f t="shared" si="850"/>
        <v>518.80000000000007</v>
      </c>
      <c r="V1631" s="66">
        <f t="shared" si="850"/>
        <v>311</v>
      </c>
      <c r="W1631" s="54">
        <f t="shared" si="851"/>
        <v>0.85</v>
      </c>
      <c r="X1631" s="143">
        <f t="shared" si="852"/>
        <v>518.80000000000007</v>
      </c>
      <c r="Y1631" s="143">
        <f t="shared" si="853"/>
        <v>0.27</v>
      </c>
      <c r="AD1631">
        <v>152</v>
      </c>
      <c r="AE1631">
        <v>-1</v>
      </c>
      <c r="AF1631" s="10">
        <v>37.9</v>
      </c>
      <c r="AG1631" s="10">
        <v>58.12</v>
      </c>
      <c r="AH1631" s="10">
        <f t="shared" si="854"/>
        <v>343315.12727447558</v>
      </c>
      <c r="AI1631" s="11">
        <f t="shared" si="842"/>
        <v>0</v>
      </c>
      <c r="AJ1631">
        <f t="shared" si="843"/>
        <v>0</v>
      </c>
      <c r="AK1631" t="e">
        <f t="shared" si="855"/>
        <v>#DIV/0!</v>
      </c>
      <c r="AL1631">
        <f t="shared" si="856"/>
        <v>10.320321211200001</v>
      </c>
      <c r="AM1631" s="5">
        <f t="shared" si="857"/>
        <v>1.6800000000000002</v>
      </c>
      <c r="AN1631">
        <v>0</v>
      </c>
      <c r="AO1631" s="72">
        <f t="shared" si="858"/>
        <v>2.2000000000000002</v>
      </c>
      <c r="AP1631" s="72">
        <f t="shared" si="859"/>
        <v>1</v>
      </c>
      <c r="AQ1631" s="72">
        <f t="shared" si="860"/>
        <v>1</v>
      </c>
      <c r="AR1631" s="71" t="e">
        <f t="shared" si="861"/>
        <v>#DIV/0!</v>
      </c>
      <c r="BA1631">
        <f t="shared" si="862"/>
        <v>246</v>
      </c>
      <c r="BB1631" s="91" t="e">
        <f t="shared" si="863"/>
        <v>#DIV/0!</v>
      </c>
    </row>
    <row r="1632" spans="1:54">
      <c r="A1632" s="2" t="s">
        <v>1752</v>
      </c>
      <c r="B1632" s="7" t="s">
        <v>41575</v>
      </c>
      <c r="C1632" s="17">
        <f t="shared" si="844"/>
        <v>7.2</v>
      </c>
      <c r="D1632" s="28">
        <f t="shared" si="845"/>
        <v>196</v>
      </c>
      <c r="E1632" s="8">
        <f t="shared" si="864"/>
        <v>14</v>
      </c>
      <c r="F1632" s="2" t="s">
        <v>6743</v>
      </c>
      <c r="G1632" s="54">
        <f t="shared" si="865"/>
        <v>6.3</v>
      </c>
      <c r="H1632" s="20">
        <f t="shared" si="866"/>
        <v>0.37935420000000003</v>
      </c>
      <c r="I1632" s="14" t="s">
        <v>16709</v>
      </c>
      <c r="J1632" s="14" t="s">
        <v>11729</v>
      </c>
      <c r="K1632" s="14" t="s">
        <v>21669</v>
      </c>
      <c r="L1632" s="14" t="s">
        <v>26630</v>
      </c>
      <c r="M1632" s="28">
        <f t="shared" si="867"/>
        <v>10.1</v>
      </c>
      <c r="N1632" s="46">
        <f t="shared" si="846"/>
        <v>5.2</v>
      </c>
      <c r="O1632" s="17">
        <f t="shared" si="847"/>
        <v>2.6</v>
      </c>
      <c r="P1632" s="17">
        <f t="shared" si="847"/>
        <v>8.8000000000000007</v>
      </c>
      <c r="Q1632" s="124">
        <f t="shared" si="848"/>
        <v>0.8</v>
      </c>
      <c r="R1632" s="26">
        <f t="shared" si="849"/>
        <v>1.4000000000000001</v>
      </c>
      <c r="S1632" s="2" t="s">
        <v>31594</v>
      </c>
      <c r="T1632" s="2" t="s">
        <v>36573</v>
      </c>
      <c r="U1632" s="24">
        <f t="shared" si="850"/>
        <v>469.5</v>
      </c>
      <c r="V1632" s="66">
        <f t="shared" si="850"/>
        <v>313.5</v>
      </c>
      <c r="W1632" s="54">
        <f t="shared" si="851"/>
        <v>0.63</v>
      </c>
      <c r="X1632" s="143">
        <f t="shared" si="852"/>
        <v>469.5</v>
      </c>
      <c r="Y1632" s="143">
        <f t="shared" si="853"/>
        <v>0.22600000000000001</v>
      </c>
      <c r="AD1632">
        <v>152</v>
      </c>
      <c r="AE1632">
        <v>-1</v>
      </c>
      <c r="AF1632" s="10">
        <v>37.9</v>
      </c>
      <c r="AG1632" s="10">
        <v>58.12</v>
      </c>
      <c r="AH1632" s="10">
        <f t="shared" si="854"/>
        <v>340360.73388227756</v>
      </c>
      <c r="AI1632" s="11">
        <f t="shared" si="842"/>
        <v>0</v>
      </c>
      <c r="AJ1632">
        <f t="shared" si="843"/>
        <v>0</v>
      </c>
      <c r="AK1632" t="e">
        <f t="shared" si="855"/>
        <v>#DIV/0!</v>
      </c>
      <c r="AL1632">
        <f t="shared" si="856"/>
        <v>19.8805262656</v>
      </c>
      <c r="AM1632" s="5">
        <f t="shared" si="857"/>
        <v>1.24</v>
      </c>
      <c r="AN1632">
        <v>0</v>
      </c>
      <c r="AO1632" s="72">
        <f t="shared" si="858"/>
        <v>1.4000000000000001</v>
      </c>
      <c r="AP1632" s="72">
        <f t="shared" si="859"/>
        <v>0.8</v>
      </c>
      <c r="AQ1632" s="72">
        <f t="shared" si="860"/>
        <v>1</v>
      </c>
      <c r="AR1632" s="71" t="e">
        <f t="shared" si="861"/>
        <v>#DIV/0!</v>
      </c>
      <c r="BA1632">
        <f t="shared" si="862"/>
        <v>196</v>
      </c>
      <c r="BB1632" s="91" t="e">
        <f t="shared" si="863"/>
        <v>#DIV/0!</v>
      </c>
    </row>
    <row r="1633" spans="1:54">
      <c r="A1633" s="2" t="s">
        <v>1753</v>
      </c>
      <c r="B1633" s="7" t="s">
        <v>41576</v>
      </c>
      <c r="C1633" s="17">
        <f t="shared" si="844"/>
        <v>19.2</v>
      </c>
      <c r="D1633" s="28">
        <f t="shared" si="845"/>
        <v>275</v>
      </c>
      <c r="E1633" s="8">
        <f t="shared" si="864"/>
        <v>4</v>
      </c>
      <c r="F1633" s="2" t="s">
        <v>6744</v>
      </c>
      <c r="G1633" s="54">
        <f t="shared" si="865"/>
        <v>18.3</v>
      </c>
      <c r="H1633" s="20">
        <f t="shared" si="866"/>
        <v>0.72215400000000007</v>
      </c>
      <c r="I1633" s="14" t="s">
        <v>16710</v>
      </c>
      <c r="J1633" s="14" t="s">
        <v>11730</v>
      </c>
      <c r="K1633" s="14" t="s">
        <v>21670</v>
      </c>
      <c r="L1633" s="14" t="s">
        <v>26568</v>
      </c>
      <c r="M1633" s="28">
        <f t="shared" si="867"/>
        <v>11.5</v>
      </c>
      <c r="N1633" s="46">
        <f t="shared" si="846"/>
        <v>6.8</v>
      </c>
      <c r="O1633" s="17">
        <f t="shared" si="847"/>
        <v>1</v>
      </c>
      <c r="P1633" s="17">
        <f t="shared" si="847"/>
        <v>6</v>
      </c>
      <c r="Q1633" s="124">
        <f t="shared" si="848"/>
        <v>0.2</v>
      </c>
      <c r="R1633" s="26">
        <f t="shared" si="849"/>
        <v>0.60000000000000009</v>
      </c>
      <c r="S1633" s="2" t="s">
        <v>31595</v>
      </c>
      <c r="T1633" s="2" t="s">
        <v>36574</v>
      </c>
      <c r="U1633" s="24">
        <f t="shared" si="850"/>
        <v>547.6</v>
      </c>
      <c r="V1633" s="66">
        <f t="shared" si="850"/>
        <v>314.8</v>
      </c>
      <c r="W1633" s="54">
        <f t="shared" si="851"/>
        <v>1.83</v>
      </c>
      <c r="X1633" s="143">
        <f t="shared" si="852"/>
        <v>547.6</v>
      </c>
      <c r="Y1633" s="143">
        <f t="shared" si="853"/>
        <v>0.46599999999999997</v>
      </c>
      <c r="AD1633">
        <v>152</v>
      </c>
      <c r="AE1633">
        <v>-1</v>
      </c>
      <c r="AF1633" s="10">
        <v>37.9</v>
      </c>
      <c r="AG1633" s="10">
        <v>58.12</v>
      </c>
      <c r="AH1633" s="10">
        <f t="shared" si="854"/>
        <v>338813.5262258391</v>
      </c>
      <c r="AI1633" s="11">
        <f t="shared" si="842"/>
        <v>0</v>
      </c>
      <c r="AJ1633">
        <f t="shared" si="843"/>
        <v>0</v>
      </c>
      <c r="AK1633" t="e">
        <f t="shared" si="855"/>
        <v>#DIV/0!</v>
      </c>
      <c r="AL1633">
        <f t="shared" si="856"/>
        <v>1.0002456</v>
      </c>
      <c r="AM1633" s="5">
        <f t="shared" si="857"/>
        <v>3.6399999999999997</v>
      </c>
      <c r="AN1633">
        <v>0</v>
      </c>
      <c r="AO1633" s="72">
        <f t="shared" si="858"/>
        <v>0.60000000000000009</v>
      </c>
      <c r="AP1633" s="72">
        <f t="shared" si="859"/>
        <v>0.2</v>
      </c>
      <c r="AQ1633" s="72">
        <f t="shared" si="860"/>
        <v>0.2</v>
      </c>
      <c r="AR1633" s="71" t="e">
        <f t="shared" si="861"/>
        <v>#DIV/0!</v>
      </c>
      <c r="BA1633">
        <f t="shared" si="862"/>
        <v>275</v>
      </c>
      <c r="BB1633" s="91" t="e">
        <f t="shared" si="863"/>
        <v>#DIV/0!</v>
      </c>
    </row>
    <row r="1634" spans="1:54">
      <c r="A1634" s="2" t="s">
        <v>1754</v>
      </c>
      <c r="B1634" s="7" t="s">
        <v>41577</v>
      </c>
      <c r="C1634" s="17">
        <f t="shared" si="844"/>
        <v>34.200000000000003</v>
      </c>
      <c r="D1634" s="28">
        <f t="shared" si="845"/>
        <v>223</v>
      </c>
      <c r="E1634" s="8">
        <f t="shared" si="864"/>
        <v>14</v>
      </c>
      <c r="F1634" s="2" t="s">
        <v>6745</v>
      </c>
      <c r="G1634" s="54">
        <f t="shared" si="865"/>
        <v>33.200000000000003</v>
      </c>
      <c r="H1634" s="20">
        <f t="shared" si="866"/>
        <v>0.35051169999999998</v>
      </c>
      <c r="I1634" s="14" t="s">
        <v>16711</v>
      </c>
      <c r="J1634" s="14" t="s">
        <v>11731</v>
      </c>
      <c r="K1634" s="14" t="s">
        <v>21671</v>
      </c>
      <c r="L1634" s="14" t="s">
        <v>26631</v>
      </c>
      <c r="M1634" s="28">
        <f t="shared" si="867"/>
        <v>13.3</v>
      </c>
      <c r="N1634" s="46">
        <f t="shared" si="846"/>
        <v>6.6</v>
      </c>
      <c r="O1634" s="17">
        <f t="shared" si="847"/>
        <v>2</v>
      </c>
      <c r="P1634" s="17">
        <f t="shared" si="847"/>
        <v>2.4000000000000004</v>
      </c>
      <c r="Q1634" s="124">
        <f t="shared" si="848"/>
        <v>1</v>
      </c>
      <c r="R1634" s="26">
        <f t="shared" si="849"/>
        <v>1.4000000000000001</v>
      </c>
      <c r="S1634" s="2" t="s">
        <v>31596</v>
      </c>
      <c r="T1634" s="2" t="s">
        <v>36575</v>
      </c>
      <c r="U1634" s="24">
        <f t="shared" si="850"/>
        <v>495.90000000000003</v>
      </c>
      <c r="V1634" s="66">
        <f t="shared" si="850"/>
        <v>382.20000000000005</v>
      </c>
      <c r="W1634" s="54">
        <f t="shared" si="851"/>
        <v>3.32</v>
      </c>
      <c r="X1634" s="143">
        <f t="shared" si="852"/>
        <v>495.90000000000003</v>
      </c>
      <c r="Y1634" s="143">
        <f t="shared" si="853"/>
        <v>0.7639999999999999</v>
      </c>
      <c r="AD1634">
        <v>152</v>
      </c>
      <c r="AE1634">
        <v>-1</v>
      </c>
      <c r="AF1634" s="10">
        <v>37.9</v>
      </c>
      <c r="AG1634" s="10">
        <v>58.12</v>
      </c>
      <c r="AH1634" s="10">
        <f t="shared" si="854"/>
        <v>236012.58490668997</v>
      </c>
      <c r="AI1634" s="11">
        <f t="shared" si="842"/>
        <v>0</v>
      </c>
      <c r="AJ1634">
        <f t="shared" si="843"/>
        <v>0</v>
      </c>
      <c r="AK1634" t="e">
        <f t="shared" si="855"/>
        <v>#DIV/0!</v>
      </c>
      <c r="AL1634">
        <f t="shared" si="856"/>
        <v>4.364561376000001</v>
      </c>
      <c r="AM1634" s="5">
        <f t="shared" si="857"/>
        <v>6.6400000000000006</v>
      </c>
      <c r="AN1634">
        <v>0</v>
      </c>
      <c r="AO1634" s="72">
        <f t="shared" si="858"/>
        <v>1.4000000000000001</v>
      </c>
      <c r="AP1634" s="72">
        <f t="shared" si="859"/>
        <v>1</v>
      </c>
      <c r="AQ1634" s="72">
        <f t="shared" si="860"/>
        <v>1</v>
      </c>
      <c r="AR1634" s="71" t="e">
        <f t="shared" si="861"/>
        <v>#DIV/0!</v>
      </c>
      <c r="BA1634">
        <f t="shared" si="862"/>
        <v>223</v>
      </c>
      <c r="BB1634" s="91" t="e">
        <f t="shared" si="863"/>
        <v>#DIV/0!</v>
      </c>
    </row>
    <row r="1635" spans="1:54">
      <c r="A1635" s="2" t="s">
        <v>1755</v>
      </c>
      <c r="B1635" s="7" t="s">
        <v>41578</v>
      </c>
      <c r="C1635" s="17">
        <f t="shared" si="844"/>
        <v>32.900000000000006</v>
      </c>
      <c r="D1635" s="28">
        <f t="shared" si="845"/>
        <v>279</v>
      </c>
      <c r="E1635" s="8">
        <f t="shared" si="864"/>
        <v>4</v>
      </c>
      <c r="F1635" s="2" t="s">
        <v>6746</v>
      </c>
      <c r="G1635" s="54">
        <f t="shared" si="865"/>
        <v>31.900000000000002</v>
      </c>
      <c r="H1635" s="20">
        <f t="shared" si="866"/>
        <v>0.85622910000000008</v>
      </c>
      <c r="I1635" s="14" t="s">
        <v>16712</v>
      </c>
      <c r="J1635" s="14" t="s">
        <v>11732</v>
      </c>
      <c r="K1635" s="14" t="s">
        <v>21672</v>
      </c>
      <c r="L1635" s="14" t="s">
        <v>26632</v>
      </c>
      <c r="M1635" s="28">
        <f t="shared" si="867"/>
        <v>13.4</v>
      </c>
      <c r="N1635" s="46">
        <f t="shared" si="846"/>
        <v>5.2</v>
      </c>
      <c r="O1635" s="17">
        <f t="shared" si="847"/>
        <v>0.8</v>
      </c>
      <c r="P1635" s="17">
        <f t="shared" si="847"/>
        <v>2.2000000000000002</v>
      </c>
      <c r="Q1635" s="124">
        <f t="shared" si="848"/>
        <v>0.2</v>
      </c>
      <c r="R1635" s="26">
        <f t="shared" si="849"/>
        <v>1.2000000000000002</v>
      </c>
      <c r="S1635" s="2" t="s">
        <v>31597</v>
      </c>
      <c r="T1635" s="2" t="s">
        <v>36576</v>
      </c>
      <c r="U1635" s="24">
        <f t="shared" si="850"/>
        <v>552.20000000000005</v>
      </c>
      <c r="V1635" s="66">
        <f t="shared" si="850"/>
        <v>340.6</v>
      </c>
      <c r="W1635" s="54">
        <f t="shared" si="851"/>
        <v>3.19</v>
      </c>
      <c r="X1635" s="143">
        <f t="shared" si="852"/>
        <v>552.20000000000005</v>
      </c>
      <c r="Y1635" s="143">
        <f t="shared" si="853"/>
        <v>0.73799999999999999</v>
      </c>
      <c r="AD1635">
        <v>152</v>
      </c>
      <c r="AE1635">
        <v>-1</v>
      </c>
      <c r="AF1635" s="10">
        <v>37.9</v>
      </c>
      <c r="AG1635" s="10">
        <v>58.12</v>
      </c>
      <c r="AH1635" s="10">
        <f t="shared" si="854"/>
        <v>306007.09785642824</v>
      </c>
      <c r="AI1635" s="11">
        <f t="shared" si="842"/>
        <v>0</v>
      </c>
      <c r="AJ1635">
        <f t="shared" si="843"/>
        <v>0</v>
      </c>
      <c r="AK1635" t="e">
        <f t="shared" si="855"/>
        <v>#DIV/0!</v>
      </c>
      <c r="AL1635">
        <f t="shared" si="856"/>
        <v>0.30364414079999991</v>
      </c>
      <c r="AM1635" s="5">
        <f t="shared" si="857"/>
        <v>6.3800000000000008</v>
      </c>
      <c r="AN1635">
        <v>0</v>
      </c>
      <c r="AO1635" s="72">
        <f t="shared" si="858"/>
        <v>1.2000000000000002</v>
      </c>
      <c r="AP1635" s="72">
        <f t="shared" si="859"/>
        <v>0.2</v>
      </c>
      <c r="AQ1635" s="72">
        <f t="shared" si="860"/>
        <v>0.2</v>
      </c>
      <c r="AR1635" s="71" t="e">
        <f t="shared" si="861"/>
        <v>#DIV/0!</v>
      </c>
      <c r="BA1635">
        <f t="shared" si="862"/>
        <v>279</v>
      </c>
      <c r="BB1635" s="91" t="e">
        <f t="shared" si="863"/>
        <v>#DIV/0!</v>
      </c>
    </row>
    <row r="1636" spans="1:54">
      <c r="A1636" s="2" t="s">
        <v>1756</v>
      </c>
      <c r="B1636" s="7" t="s">
        <v>41579</v>
      </c>
      <c r="C1636" s="17">
        <f t="shared" si="844"/>
        <v>9.8000000000000007</v>
      </c>
      <c r="D1636" s="28">
        <f t="shared" si="845"/>
        <v>50</v>
      </c>
      <c r="E1636" s="8">
        <f t="shared" si="864"/>
        <v>12</v>
      </c>
      <c r="F1636" s="2" t="s">
        <v>6747</v>
      </c>
      <c r="G1636" s="54">
        <f t="shared" si="865"/>
        <v>8.7999999999999989</v>
      </c>
      <c r="H1636" s="20">
        <f t="shared" si="866"/>
        <v>0.72660120000000006</v>
      </c>
      <c r="I1636" s="14" t="s">
        <v>16713</v>
      </c>
      <c r="J1636" s="14" t="s">
        <v>11733</v>
      </c>
      <c r="K1636" s="14" t="s">
        <v>21673</v>
      </c>
      <c r="L1636" s="14" t="s">
        <v>26633</v>
      </c>
      <c r="M1636" s="28">
        <f t="shared" si="867"/>
        <v>11.5</v>
      </c>
      <c r="N1636" s="46">
        <f t="shared" si="846"/>
        <v>6.2</v>
      </c>
      <c r="O1636" s="17">
        <f t="shared" si="847"/>
        <v>1.8</v>
      </c>
      <c r="P1636" s="17">
        <f t="shared" si="847"/>
        <v>6</v>
      </c>
      <c r="Q1636" s="124">
        <f t="shared" si="848"/>
        <v>0.8</v>
      </c>
      <c r="R1636" s="26">
        <f t="shared" si="849"/>
        <v>2.8000000000000003</v>
      </c>
      <c r="S1636" s="2" t="s">
        <v>31598</v>
      </c>
      <c r="T1636" s="2" t="s">
        <v>36577</v>
      </c>
      <c r="U1636" s="24">
        <f t="shared" si="850"/>
        <v>323</v>
      </c>
      <c r="V1636" s="66">
        <f t="shared" si="850"/>
        <v>409.40000000000003</v>
      </c>
      <c r="W1636" s="54">
        <f t="shared" si="851"/>
        <v>0.88</v>
      </c>
      <c r="X1636" s="143">
        <f t="shared" si="852"/>
        <v>323</v>
      </c>
      <c r="Y1636" s="143">
        <f t="shared" si="853"/>
        <v>0.27600000000000002</v>
      </c>
      <c r="AD1636">
        <v>152</v>
      </c>
      <c r="AE1636">
        <v>-1</v>
      </c>
      <c r="AF1636" s="10">
        <v>37.9</v>
      </c>
      <c r="AG1636" s="10">
        <v>58.12</v>
      </c>
      <c r="AH1636" s="10">
        <f t="shared" si="854"/>
        <v>160367.56686598086</v>
      </c>
      <c r="AI1636" s="11">
        <f t="shared" si="842"/>
        <v>0</v>
      </c>
      <c r="AJ1636">
        <f t="shared" si="843"/>
        <v>0</v>
      </c>
      <c r="AK1636" t="e">
        <f t="shared" si="855"/>
        <v>#DIV/0!</v>
      </c>
      <c r="AL1636">
        <f t="shared" si="856"/>
        <v>8.2675797119999999</v>
      </c>
      <c r="AM1636" s="5">
        <f t="shared" si="857"/>
        <v>1.7600000000000002</v>
      </c>
      <c r="AN1636">
        <v>0</v>
      </c>
      <c r="AO1636" s="72">
        <f t="shared" si="858"/>
        <v>2.8000000000000003</v>
      </c>
      <c r="AP1636" s="72">
        <f t="shared" si="859"/>
        <v>0.8</v>
      </c>
      <c r="AQ1636" s="72">
        <f t="shared" si="860"/>
        <v>0.8</v>
      </c>
      <c r="AR1636" s="71" t="e">
        <f t="shared" si="861"/>
        <v>#DIV/0!</v>
      </c>
      <c r="BA1636">
        <f t="shared" si="862"/>
        <v>50</v>
      </c>
      <c r="BB1636" s="91" t="e">
        <f t="shared" si="863"/>
        <v>#DIV/0!</v>
      </c>
    </row>
    <row r="1637" spans="1:54">
      <c r="A1637" s="2" t="s">
        <v>1757</v>
      </c>
      <c r="B1637" s="7" t="s">
        <v>41580</v>
      </c>
      <c r="C1637" s="17">
        <f t="shared" si="844"/>
        <v>14.600000000000001</v>
      </c>
      <c r="D1637" s="28">
        <f t="shared" si="845"/>
        <v>287</v>
      </c>
      <c r="E1637" s="8">
        <f t="shared" si="864"/>
        <v>27</v>
      </c>
      <c r="F1637" s="2" t="s">
        <v>6748</v>
      </c>
      <c r="G1637" s="54">
        <f t="shared" si="865"/>
        <v>13.6</v>
      </c>
      <c r="H1637" s="20">
        <f t="shared" si="866"/>
        <v>0.18470120000000001</v>
      </c>
      <c r="I1637" s="14" t="s">
        <v>16714</v>
      </c>
      <c r="J1637" s="14" t="s">
        <v>11734</v>
      </c>
      <c r="K1637" s="14" t="s">
        <v>21674</v>
      </c>
      <c r="L1637" s="14" t="s">
        <v>26634</v>
      </c>
      <c r="M1637" s="28">
        <f t="shared" si="867"/>
        <v>9.6</v>
      </c>
      <c r="N1637" s="46">
        <f t="shared" si="846"/>
        <v>5.6</v>
      </c>
      <c r="O1637" s="17">
        <f t="shared" si="847"/>
        <v>3</v>
      </c>
      <c r="P1637" s="17">
        <f t="shared" si="847"/>
        <v>9.8000000000000007</v>
      </c>
      <c r="Q1637" s="124">
        <f t="shared" si="848"/>
        <v>2.4000000000000004</v>
      </c>
      <c r="R1637" s="26">
        <f t="shared" si="849"/>
        <v>3</v>
      </c>
      <c r="S1637" s="2" t="s">
        <v>31599</v>
      </c>
      <c r="T1637" s="2" t="s">
        <v>36578</v>
      </c>
      <c r="U1637" s="24">
        <f t="shared" si="850"/>
        <v>559.80000000000007</v>
      </c>
      <c r="V1637" s="66">
        <f t="shared" si="850"/>
        <v>381.5</v>
      </c>
      <c r="W1637" s="54">
        <f t="shared" si="851"/>
        <v>1.36</v>
      </c>
      <c r="X1637" s="143">
        <f t="shared" si="852"/>
        <v>559.80000000000007</v>
      </c>
      <c r="Y1637" s="143">
        <f t="shared" si="853"/>
        <v>0.372</v>
      </c>
      <c r="AD1637">
        <v>152</v>
      </c>
      <c r="AE1637">
        <v>-1</v>
      </c>
      <c r="AF1637" s="10">
        <v>37.9</v>
      </c>
      <c r="AG1637" s="10">
        <v>58.12</v>
      </c>
      <c r="AH1637" s="10">
        <f t="shared" si="854"/>
        <v>237370.64885813571</v>
      </c>
      <c r="AI1637" s="11">
        <f t="shared" si="842"/>
        <v>0</v>
      </c>
      <c r="AJ1637">
        <f t="shared" si="843"/>
        <v>0</v>
      </c>
      <c r="AK1637" t="e">
        <f t="shared" si="855"/>
        <v>#DIV/0!</v>
      </c>
      <c r="AL1637">
        <f t="shared" si="856"/>
        <v>71.909354160000007</v>
      </c>
      <c r="AM1637" s="5">
        <f t="shared" si="857"/>
        <v>2.72</v>
      </c>
      <c r="AN1637">
        <v>0</v>
      </c>
      <c r="AO1637" s="72">
        <f t="shared" si="858"/>
        <v>3</v>
      </c>
      <c r="AP1637" s="72">
        <f t="shared" si="859"/>
        <v>2.4000000000000004</v>
      </c>
      <c r="AQ1637" s="72">
        <f t="shared" si="860"/>
        <v>2.6</v>
      </c>
      <c r="AR1637" s="71" t="e">
        <f t="shared" si="861"/>
        <v>#DIV/0!</v>
      </c>
      <c r="BA1637">
        <f t="shared" si="862"/>
        <v>287</v>
      </c>
      <c r="BB1637" s="91" t="e">
        <f t="shared" si="863"/>
        <v>#DIV/0!</v>
      </c>
    </row>
    <row r="1638" spans="1:54">
      <c r="A1638" s="2" t="s">
        <v>1758</v>
      </c>
      <c r="B1638" s="7" t="s">
        <v>41581</v>
      </c>
      <c r="C1638" s="17">
        <f t="shared" si="844"/>
        <v>24.700000000000003</v>
      </c>
      <c r="D1638" s="28">
        <f t="shared" si="845"/>
        <v>255</v>
      </c>
      <c r="E1638" s="8">
        <f t="shared" si="864"/>
        <v>16</v>
      </c>
      <c r="F1638" s="2" t="s">
        <v>6749</v>
      </c>
      <c r="G1638" s="54">
        <f t="shared" si="865"/>
        <v>23.8</v>
      </c>
      <c r="H1638" s="20">
        <f t="shared" si="866"/>
        <v>0.147397</v>
      </c>
      <c r="I1638" s="14" t="s">
        <v>16715</v>
      </c>
      <c r="J1638" s="14" t="s">
        <v>11735</v>
      </c>
      <c r="K1638" s="14" t="s">
        <v>21675</v>
      </c>
      <c r="L1638" s="14" t="s">
        <v>26635</v>
      </c>
      <c r="M1638" s="28">
        <f t="shared" si="867"/>
        <v>13.2</v>
      </c>
      <c r="N1638" s="46">
        <f t="shared" si="846"/>
        <v>5.6</v>
      </c>
      <c r="O1638" s="17">
        <f t="shared" si="847"/>
        <v>1.4000000000000001</v>
      </c>
      <c r="P1638" s="17">
        <f t="shared" si="847"/>
        <v>2.6</v>
      </c>
      <c r="Q1638" s="124">
        <f t="shared" si="848"/>
        <v>1.8</v>
      </c>
      <c r="R1638" s="26">
        <f t="shared" si="849"/>
        <v>2</v>
      </c>
      <c r="S1638" s="2" t="s">
        <v>31600</v>
      </c>
      <c r="T1638" s="2" t="s">
        <v>36579</v>
      </c>
      <c r="U1638" s="24">
        <f t="shared" si="850"/>
        <v>528.5</v>
      </c>
      <c r="V1638" s="66">
        <f t="shared" si="850"/>
        <v>328.8</v>
      </c>
      <c r="W1638" s="54">
        <f t="shared" si="851"/>
        <v>2.38</v>
      </c>
      <c r="X1638" s="143">
        <f t="shared" si="852"/>
        <v>528.5</v>
      </c>
      <c r="Y1638" s="143">
        <f t="shared" si="853"/>
        <v>0.57599999999999996</v>
      </c>
      <c r="AD1638">
        <v>152</v>
      </c>
      <c r="AE1638">
        <v>-1</v>
      </c>
      <c r="AF1638" s="10">
        <v>37.9</v>
      </c>
      <c r="AG1638" s="10">
        <v>58.12</v>
      </c>
      <c r="AH1638" s="10">
        <f t="shared" si="854"/>
        <v>321622.51729211974</v>
      </c>
      <c r="AI1638" s="11">
        <f t="shared" si="842"/>
        <v>0</v>
      </c>
      <c r="AJ1638">
        <f t="shared" si="843"/>
        <v>0</v>
      </c>
      <c r="AK1638" t="e">
        <f t="shared" si="855"/>
        <v>#DIV/0!</v>
      </c>
      <c r="AL1638">
        <f t="shared" si="856"/>
        <v>6.2069498400000001</v>
      </c>
      <c r="AM1638" s="5">
        <f t="shared" si="857"/>
        <v>4.74</v>
      </c>
      <c r="AN1638">
        <v>0</v>
      </c>
      <c r="AO1638" s="72">
        <f t="shared" si="858"/>
        <v>2</v>
      </c>
      <c r="AP1638" s="72">
        <f t="shared" si="859"/>
        <v>1.8</v>
      </c>
      <c r="AQ1638" s="72">
        <f t="shared" si="860"/>
        <v>1.8</v>
      </c>
      <c r="AR1638" s="71" t="e">
        <f t="shared" si="861"/>
        <v>#DIV/0!</v>
      </c>
      <c r="BA1638">
        <f t="shared" si="862"/>
        <v>255</v>
      </c>
      <c r="BB1638" s="91" t="e">
        <f t="shared" si="863"/>
        <v>#DIV/0!</v>
      </c>
    </row>
    <row r="1639" spans="1:54">
      <c r="A1639" s="2" t="s">
        <v>1759</v>
      </c>
      <c r="B1639" s="7" t="s">
        <v>41582</v>
      </c>
      <c r="C1639" s="17">
        <f t="shared" si="844"/>
        <v>19.600000000000001</v>
      </c>
      <c r="D1639" s="28">
        <f t="shared" si="845"/>
        <v>239</v>
      </c>
      <c r="E1639" s="8">
        <f t="shared" si="864"/>
        <v>12</v>
      </c>
      <c r="F1639" s="2" t="s">
        <v>6750</v>
      </c>
      <c r="G1639" s="54">
        <f t="shared" si="865"/>
        <v>18.700000000000003</v>
      </c>
      <c r="H1639" s="20">
        <f t="shared" si="866"/>
        <v>0.19545319999999999</v>
      </c>
      <c r="I1639" s="14" t="s">
        <v>16716</v>
      </c>
      <c r="J1639" s="14" t="s">
        <v>11736</v>
      </c>
      <c r="K1639" s="14" t="s">
        <v>21676</v>
      </c>
      <c r="L1639" s="14" t="s">
        <v>26636</v>
      </c>
      <c r="M1639" s="28">
        <f t="shared" si="867"/>
        <v>13.9</v>
      </c>
      <c r="N1639" s="46">
        <f t="shared" si="846"/>
        <v>6.8</v>
      </c>
      <c r="O1639" s="17">
        <f t="shared" si="847"/>
        <v>1.2000000000000002</v>
      </c>
      <c r="P1639" s="17">
        <f t="shared" si="847"/>
        <v>1.2000000000000002</v>
      </c>
      <c r="Q1639" s="124">
        <f t="shared" si="848"/>
        <v>1.2000000000000002</v>
      </c>
      <c r="R1639" s="26">
        <f t="shared" si="849"/>
        <v>1.4000000000000001</v>
      </c>
      <c r="S1639" s="2" t="s">
        <v>31601</v>
      </c>
      <c r="T1639" s="2" t="s">
        <v>36580</v>
      </c>
      <c r="U1639" s="24">
        <f t="shared" si="850"/>
        <v>511.90000000000003</v>
      </c>
      <c r="V1639" s="66">
        <f t="shared" si="850"/>
        <v>334</v>
      </c>
      <c r="W1639" s="54">
        <f t="shared" si="851"/>
        <v>1.87</v>
      </c>
      <c r="X1639" s="143">
        <f t="shared" si="852"/>
        <v>511.90000000000003</v>
      </c>
      <c r="Y1639" s="143">
        <f t="shared" si="853"/>
        <v>0.47399999999999998</v>
      </c>
      <c r="AD1639">
        <v>152</v>
      </c>
      <c r="AE1639">
        <v>-1</v>
      </c>
      <c r="AF1639" s="10">
        <v>37.9</v>
      </c>
      <c r="AG1639" s="10">
        <v>58.12</v>
      </c>
      <c r="AH1639" s="10">
        <f t="shared" si="854"/>
        <v>314934.39295438438</v>
      </c>
      <c r="AI1639" s="11">
        <f t="shared" si="842"/>
        <v>0</v>
      </c>
      <c r="AJ1639">
        <f t="shared" si="843"/>
        <v>0</v>
      </c>
      <c r="AK1639" t="e">
        <f t="shared" si="855"/>
        <v>#DIV/0!</v>
      </c>
      <c r="AL1639">
        <f t="shared" si="856"/>
        <v>1.6219663488000005</v>
      </c>
      <c r="AM1639" s="5">
        <f t="shared" si="857"/>
        <v>3.72</v>
      </c>
      <c r="AN1639">
        <v>0</v>
      </c>
      <c r="AO1639" s="72">
        <f t="shared" si="858"/>
        <v>1.4000000000000001</v>
      </c>
      <c r="AP1639" s="72">
        <f t="shared" si="859"/>
        <v>1.2000000000000002</v>
      </c>
      <c r="AQ1639" s="72">
        <f t="shared" si="860"/>
        <v>1.2000000000000002</v>
      </c>
      <c r="AR1639" s="71" t="e">
        <f t="shared" si="861"/>
        <v>#DIV/0!</v>
      </c>
      <c r="BA1639">
        <f t="shared" si="862"/>
        <v>239</v>
      </c>
      <c r="BB1639" s="91" t="e">
        <f t="shared" si="863"/>
        <v>#DIV/0!</v>
      </c>
    </row>
    <row r="1640" spans="1:54">
      <c r="A1640" s="2" t="s">
        <v>1760</v>
      </c>
      <c r="B1640" s="7" t="s">
        <v>41583</v>
      </c>
      <c r="C1640" s="17">
        <f t="shared" si="844"/>
        <v>28.5</v>
      </c>
      <c r="D1640" s="28">
        <f t="shared" si="845"/>
        <v>171</v>
      </c>
      <c r="E1640" s="8">
        <f t="shared" si="864"/>
        <v>8</v>
      </c>
      <c r="F1640" s="2" t="s">
        <v>6751</v>
      </c>
      <c r="G1640" s="54">
        <f t="shared" si="865"/>
        <v>27.6</v>
      </c>
      <c r="H1640" s="20">
        <f t="shared" si="866"/>
        <v>0.84195160000000002</v>
      </c>
      <c r="I1640" s="14" t="s">
        <v>16717</v>
      </c>
      <c r="J1640" s="14" t="s">
        <v>11737</v>
      </c>
      <c r="K1640" s="14" t="s">
        <v>21677</v>
      </c>
      <c r="L1640" s="14" t="s">
        <v>26637</v>
      </c>
      <c r="M1640" s="28">
        <f t="shared" si="867"/>
        <v>9.6999999999999993</v>
      </c>
      <c r="N1640" s="46">
        <f t="shared" si="846"/>
        <v>6.8</v>
      </c>
      <c r="O1640" s="17">
        <f t="shared" si="847"/>
        <v>1.6</v>
      </c>
      <c r="P1640" s="17">
        <f t="shared" si="847"/>
        <v>9.6000000000000014</v>
      </c>
      <c r="Q1640" s="124">
        <f t="shared" si="848"/>
        <v>0.4</v>
      </c>
      <c r="R1640" s="26">
        <f t="shared" si="849"/>
        <v>2</v>
      </c>
      <c r="S1640" s="2" t="s">
        <v>31602</v>
      </c>
      <c r="T1640" s="2" t="s">
        <v>36581</v>
      </c>
      <c r="U1640" s="24">
        <f t="shared" si="850"/>
        <v>443.6</v>
      </c>
      <c r="V1640" s="66">
        <f t="shared" si="850"/>
        <v>400.90000000000003</v>
      </c>
      <c r="W1640" s="54">
        <f t="shared" si="851"/>
        <v>2.76</v>
      </c>
      <c r="X1640" s="143">
        <f t="shared" si="852"/>
        <v>443.6</v>
      </c>
      <c r="Y1640" s="143">
        <f t="shared" si="853"/>
        <v>0.65199999999999991</v>
      </c>
      <c r="AD1640">
        <v>152</v>
      </c>
      <c r="AE1640">
        <v>-1</v>
      </c>
      <c r="AF1640" s="10">
        <v>37.9</v>
      </c>
      <c r="AG1640" s="10">
        <v>58.12</v>
      </c>
      <c r="AH1640" s="10">
        <f t="shared" si="854"/>
        <v>189554.58310314655</v>
      </c>
      <c r="AI1640" s="11">
        <f t="shared" si="842"/>
        <v>0</v>
      </c>
      <c r="AJ1640">
        <f t="shared" si="843"/>
        <v>0</v>
      </c>
      <c r="AK1640" t="e">
        <f t="shared" si="855"/>
        <v>#DIV/0!</v>
      </c>
      <c r="AL1640">
        <f t="shared" si="856"/>
        <v>4.8552468480000002</v>
      </c>
      <c r="AM1640" s="5">
        <f t="shared" si="857"/>
        <v>5.5</v>
      </c>
      <c r="AN1640">
        <v>0</v>
      </c>
      <c r="AO1640" s="72">
        <f t="shared" si="858"/>
        <v>2</v>
      </c>
      <c r="AP1640" s="72">
        <f t="shared" si="859"/>
        <v>0.4</v>
      </c>
      <c r="AQ1640" s="72">
        <f t="shared" si="860"/>
        <v>0.4</v>
      </c>
      <c r="AR1640" s="71" t="e">
        <f t="shared" si="861"/>
        <v>#DIV/0!</v>
      </c>
      <c r="BA1640">
        <f t="shared" si="862"/>
        <v>171</v>
      </c>
      <c r="BB1640" s="91" t="e">
        <f t="shared" si="863"/>
        <v>#DIV/0!</v>
      </c>
    </row>
    <row r="1641" spans="1:54">
      <c r="A1641" s="2" t="s">
        <v>1761</v>
      </c>
      <c r="B1641" s="7" t="s">
        <v>41584</v>
      </c>
      <c r="C1641" s="17">
        <f t="shared" si="844"/>
        <v>7.5</v>
      </c>
      <c r="D1641" s="28">
        <f t="shared" si="845"/>
        <v>104</v>
      </c>
      <c r="E1641" s="8">
        <f t="shared" si="864"/>
        <v>14</v>
      </c>
      <c r="F1641" s="2" t="s">
        <v>6752</v>
      </c>
      <c r="G1641" s="54">
        <f t="shared" si="865"/>
        <v>6.5</v>
      </c>
      <c r="H1641" s="20">
        <f t="shared" si="866"/>
        <v>0.60742960000000001</v>
      </c>
      <c r="I1641" s="14" t="s">
        <v>16718</v>
      </c>
      <c r="J1641" s="14" t="s">
        <v>11738</v>
      </c>
      <c r="K1641" s="14" t="s">
        <v>21678</v>
      </c>
      <c r="L1641" s="14" t="s">
        <v>26638</v>
      </c>
      <c r="M1641" s="28">
        <f t="shared" si="867"/>
        <v>13.3</v>
      </c>
      <c r="N1641" s="46">
        <f t="shared" si="846"/>
        <v>5.6</v>
      </c>
      <c r="O1641" s="17">
        <f t="shared" si="847"/>
        <v>2.8000000000000003</v>
      </c>
      <c r="P1641" s="17">
        <f t="shared" si="847"/>
        <v>2.4000000000000004</v>
      </c>
      <c r="Q1641" s="124">
        <f t="shared" si="848"/>
        <v>0.8</v>
      </c>
      <c r="R1641" s="26">
        <f t="shared" si="849"/>
        <v>2</v>
      </c>
      <c r="S1641" s="2" t="s">
        <v>31603</v>
      </c>
      <c r="T1641" s="2" t="s">
        <v>36582</v>
      </c>
      <c r="U1641" s="24">
        <f t="shared" si="850"/>
        <v>376.90000000000003</v>
      </c>
      <c r="V1641" s="66">
        <f t="shared" si="850"/>
        <v>422.20000000000005</v>
      </c>
      <c r="W1641" s="54">
        <f t="shared" si="851"/>
        <v>0.65</v>
      </c>
      <c r="X1641" s="143">
        <f t="shared" si="852"/>
        <v>376.90000000000003</v>
      </c>
      <c r="Y1641" s="143">
        <f t="shared" si="853"/>
        <v>0.23</v>
      </c>
      <c r="AD1641">
        <v>152</v>
      </c>
      <c r="AE1641">
        <v>-1</v>
      </c>
      <c r="AF1641" s="10">
        <v>37.9</v>
      </c>
      <c r="AG1641" s="10">
        <v>58.12</v>
      </c>
      <c r="AH1641" s="10">
        <f t="shared" si="854"/>
        <v>83270.536079876023</v>
      </c>
      <c r="AI1641" s="11">
        <f t="shared" si="842"/>
        <v>0</v>
      </c>
      <c r="AJ1641">
        <f t="shared" si="843"/>
        <v>0</v>
      </c>
      <c r="AK1641" t="e">
        <f t="shared" si="855"/>
        <v>#DIV/0!</v>
      </c>
      <c r="AL1641">
        <f t="shared" si="856"/>
        <v>5.276146176000001</v>
      </c>
      <c r="AM1641" s="5">
        <f t="shared" si="857"/>
        <v>1.3</v>
      </c>
      <c r="AN1641">
        <v>0</v>
      </c>
      <c r="AO1641" s="72">
        <f t="shared" si="858"/>
        <v>2</v>
      </c>
      <c r="AP1641" s="72">
        <f t="shared" si="859"/>
        <v>0.8</v>
      </c>
      <c r="AQ1641" s="72">
        <f t="shared" si="860"/>
        <v>0.8</v>
      </c>
      <c r="AR1641" s="71" t="e">
        <f t="shared" si="861"/>
        <v>#DIV/0!</v>
      </c>
      <c r="BA1641">
        <f t="shared" si="862"/>
        <v>104</v>
      </c>
      <c r="BB1641" s="91" t="e">
        <f t="shared" si="863"/>
        <v>#DIV/0!</v>
      </c>
    </row>
    <row r="1642" spans="1:54">
      <c r="A1642" s="2" t="s">
        <v>1762</v>
      </c>
      <c r="B1642" s="7" t="s">
        <v>41585</v>
      </c>
      <c r="C1642" s="17">
        <f t="shared" si="844"/>
        <v>18.400000000000002</v>
      </c>
      <c r="D1642" s="28">
        <f t="shared" si="845"/>
        <v>32</v>
      </c>
      <c r="E1642" s="8">
        <f t="shared" si="864"/>
        <v>3</v>
      </c>
      <c r="F1642" s="2" t="s">
        <v>6753</v>
      </c>
      <c r="G1642" s="54">
        <f t="shared" si="865"/>
        <v>17.400000000000002</v>
      </c>
      <c r="H1642" s="20">
        <f t="shared" si="866"/>
        <v>0.63726260000000001</v>
      </c>
      <c r="I1642" s="14" t="s">
        <v>16719</v>
      </c>
      <c r="J1642" s="14" t="s">
        <v>11739</v>
      </c>
      <c r="K1642" s="14" t="s">
        <v>21679</v>
      </c>
      <c r="L1642" s="14" t="s">
        <v>26639</v>
      </c>
      <c r="M1642" s="28">
        <f t="shared" si="867"/>
        <v>13.9</v>
      </c>
      <c r="N1642" s="46">
        <f t="shared" si="846"/>
        <v>6.8</v>
      </c>
      <c r="O1642" s="17">
        <f t="shared" si="847"/>
        <v>0.4</v>
      </c>
      <c r="P1642" s="17">
        <f t="shared" si="847"/>
        <v>1.2000000000000002</v>
      </c>
      <c r="Q1642" s="124">
        <f t="shared" si="848"/>
        <v>0.2</v>
      </c>
      <c r="R1642" s="26">
        <f t="shared" si="849"/>
        <v>0.8</v>
      </c>
      <c r="S1642" s="2" t="s">
        <v>31604</v>
      </c>
      <c r="T1642" s="2" t="s">
        <v>36583</v>
      </c>
      <c r="U1642" s="24">
        <f t="shared" si="850"/>
        <v>305.3</v>
      </c>
      <c r="V1642" s="66">
        <f t="shared" si="850"/>
        <v>294.10000000000002</v>
      </c>
      <c r="W1642" s="54">
        <f t="shared" si="851"/>
        <v>1.74</v>
      </c>
      <c r="X1642" s="143">
        <f t="shared" si="852"/>
        <v>305.3</v>
      </c>
      <c r="Y1642" s="143">
        <f t="shared" si="853"/>
        <v>0.44799999999999995</v>
      </c>
      <c r="AD1642">
        <v>152</v>
      </c>
      <c r="AE1642">
        <v>-1</v>
      </c>
      <c r="AF1642" s="10">
        <v>37.9</v>
      </c>
      <c r="AG1642" s="10">
        <v>58.12</v>
      </c>
      <c r="AH1642" s="10">
        <f t="shared" si="854"/>
        <v>361975.52590071829</v>
      </c>
      <c r="AI1642" s="11">
        <f t="shared" si="842"/>
        <v>0</v>
      </c>
      <c r="AJ1642">
        <f t="shared" si="843"/>
        <v>0</v>
      </c>
      <c r="AK1642" t="e">
        <f t="shared" si="855"/>
        <v>#DIV/0!</v>
      </c>
      <c r="AL1642">
        <f t="shared" si="856"/>
        <v>0.13929116160000002</v>
      </c>
      <c r="AM1642" s="5">
        <f t="shared" si="857"/>
        <v>3.4800000000000004</v>
      </c>
      <c r="AN1642">
        <v>0</v>
      </c>
      <c r="AO1642" s="72">
        <f t="shared" si="858"/>
        <v>0.8</v>
      </c>
      <c r="AP1642" s="72">
        <f t="shared" si="859"/>
        <v>0.2</v>
      </c>
      <c r="AQ1642" s="72">
        <f t="shared" si="860"/>
        <v>0.4</v>
      </c>
      <c r="AR1642" s="71" t="e">
        <f t="shared" si="861"/>
        <v>#DIV/0!</v>
      </c>
      <c r="BA1642">
        <f t="shared" si="862"/>
        <v>32</v>
      </c>
      <c r="BB1642" s="91" t="e">
        <f t="shared" si="863"/>
        <v>#DIV/0!</v>
      </c>
    </row>
    <row r="1643" spans="1:54">
      <c r="A1643" s="2" t="s">
        <v>1763</v>
      </c>
      <c r="B1643" s="7" t="s">
        <v>41586</v>
      </c>
      <c r="C1643" s="17">
        <f t="shared" si="844"/>
        <v>18.900000000000002</v>
      </c>
      <c r="D1643" s="28">
        <f t="shared" si="845"/>
        <v>94</v>
      </c>
      <c r="E1643" s="8">
        <f t="shared" si="864"/>
        <v>11</v>
      </c>
      <c r="F1643" s="2" t="s">
        <v>6754</v>
      </c>
      <c r="G1643" s="54">
        <f t="shared" si="865"/>
        <v>18</v>
      </c>
      <c r="H1643" s="20">
        <f t="shared" si="866"/>
        <v>0.47811320000000002</v>
      </c>
      <c r="I1643" s="14" t="s">
        <v>16720</v>
      </c>
      <c r="J1643" s="14" t="s">
        <v>11740</v>
      </c>
      <c r="K1643" s="14" t="s">
        <v>21680</v>
      </c>
      <c r="L1643" s="14" t="s">
        <v>26640</v>
      </c>
      <c r="M1643" s="28">
        <f t="shared" si="867"/>
        <v>13.2</v>
      </c>
      <c r="N1643" s="46">
        <f t="shared" si="846"/>
        <v>6.6</v>
      </c>
      <c r="O1643" s="17">
        <f t="shared" si="847"/>
        <v>2</v>
      </c>
      <c r="P1643" s="17">
        <f t="shared" si="847"/>
        <v>2.6</v>
      </c>
      <c r="Q1643" s="124">
        <f t="shared" si="848"/>
        <v>0.60000000000000009</v>
      </c>
      <c r="R1643" s="26">
        <f t="shared" si="849"/>
        <v>1</v>
      </c>
      <c r="S1643" s="2" t="s">
        <v>31605</v>
      </c>
      <c r="T1643" s="2" t="s">
        <v>36584</v>
      </c>
      <c r="U1643" s="24">
        <f t="shared" si="850"/>
        <v>367.40000000000003</v>
      </c>
      <c r="V1643" s="66">
        <f t="shared" si="850"/>
        <v>418.6</v>
      </c>
      <c r="W1643" s="54">
        <f t="shared" si="851"/>
        <v>1.8</v>
      </c>
      <c r="X1643" s="143">
        <f t="shared" si="852"/>
        <v>367.40000000000003</v>
      </c>
      <c r="Y1643" s="143">
        <f t="shared" si="853"/>
        <v>0.45999999999999996</v>
      </c>
      <c r="AD1643">
        <v>152</v>
      </c>
      <c r="AE1643">
        <v>-1</v>
      </c>
      <c r="AF1643" s="10">
        <v>37.9</v>
      </c>
      <c r="AG1643" s="10">
        <v>58.12</v>
      </c>
      <c r="AH1643" s="10">
        <f t="shared" si="854"/>
        <v>114152.12013255949</v>
      </c>
      <c r="AI1643" s="11">
        <f t="shared" si="842"/>
        <v>0</v>
      </c>
      <c r="AJ1643">
        <f t="shared" si="843"/>
        <v>0</v>
      </c>
      <c r="AK1643" t="e">
        <f t="shared" si="855"/>
        <v>#DIV/0!</v>
      </c>
      <c r="AL1643">
        <f t="shared" si="856"/>
        <v>2.7138113600000002</v>
      </c>
      <c r="AM1643" s="5">
        <f t="shared" si="857"/>
        <v>3.5800000000000005</v>
      </c>
      <c r="AN1643">
        <v>0</v>
      </c>
      <c r="AO1643" s="72">
        <f t="shared" si="858"/>
        <v>1</v>
      </c>
      <c r="AP1643" s="72">
        <f t="shared" si="859"/>
        <v>0.60000000000000009</v>
      </c>
      <c r="AQ1643" s="72">
        <f t="shared" si="860"/>
        <v>0.60000000000000009</v>
      </c>
      <c r="AR1643" s="71" t="e">
        <f t="shared" si="861"/>
        <v>#DIV/0!</v>
      </c>
      <c r="BA1643">
        <f t="shared" si="862"/>
        <v>94</v>
      </c>
      <c r="BB1643" s="91" t="e">
        <f t="shared" si="863"/>
        <v>#DIV/0!</v>
      </c>
    </row>
    <row r="1644" spans="1:54">
      <c r="A1644" s="2" t="s">
        <v>1764</v>
      </c>
      <c r="B1644" s="7" t="s">
        <v>41587</v>
      </c>
      <c r="C1644" s="17">
        <f t="shared" si="844"/>
        <v>23.1</v>
      </c>
      <c r="D1644" s="28">
        <f t="shared" si="845"/>
        <v>28</v>
      </c>
      <c r="E1644" s="8">
        <f t="shared" si="864"/>
        <v>11</v>
      </c>
      <c r="F1644" s="2" t="s">
        <v>6755</v>
      </c>
      <c r="G1644" s="54">
        <f t="shared" si="865"/>
        <v>22.1</v>
      </c>
      <c r="H1644" s="20">
        <f t="shared" si="866"/>
        <v>0.60244589999999998</v>
      </c>
      <c r="I1644" s="14" t="s">
        <v>16721</v>
      </c>
      <c r="J1644" s="14" t="s">
        <v>11741</v>
      </c>
      <c r="K1644" s="14" t="s">
        <v>21681</v>
      </c>
      <c r="L1644" s="14" t="s">
        <v>26641</v>
      </c>
      <c r="M1644" s="28">
        <f t="shared" si="867"/>
        <v>11.1</v>
      </c>
      <c r="N1644" s="46">
        <f t="shared" si="846"/>
        <v>6.2</v>
      </c>
      <c r="O1644" s="17">
        <f t="shared" si="847"/>
        <v>1</v>
      </c>
      <c r="P1644" s="17">
        <f t="shared" si="847"/>
        <v>6.8000000000000007</v>
      </c>
      <c r="Q1644" s="124">
        <f t="shared" si="848"/>
        <v>1.2000000000000002</v>
      </c>
      <c r="R1644" s="26">
        <f t="shared" si="849"/>
        <v>3</v>
      </c>
      <c r="S1644" s="2" t="s">
        <v>31606</v>
      </c>
      <c r="T1644" s="2" t="s">
        <v>36585</v>
      </c>
      <c r="U1644" s="24">
        <f t="shared" si="850"/>
        <v>301.10000000000002</v>
      </c>
      <c r="V1644" s="66">
        <f t="shared" si="850"/>
        <v>291.10000000000002</v>
      </c>
      <c r="W1644" s="54">
        <f t="shared" si="851"/>
        <v>2.21</v>
      </c>
      <c r="X1644" s="143">
        <f t="shared" si="852"/>
        <v>301.10000000000002</v>
      </c>
      <c r="Y1644" s="143">
        <f t="shared" si="853"/>
        <v>0.54200000000000004</v>
      </c>
      <c r="AD1644">
        <v>152</v>
      </c>
      <c r="AE1644">
        <v>-1</v>
      </c>
      <c r="AF1644" s="10">
        <v>37.9</v>
      </c>
      <c r="AG1644" s="10">
        <v>58.12</v>
      </c>
      <c r="AH1644" s="10">
        <f t="shared" si="854"/>
        <v>365124.91574098333</v>
      </c>
      <c r="AI1644" s="11">
        <f t="shared" si="842"/>
        <v>0</v>
      </c>
      <c r="AJ1644">
        <f t="shared" si="843"/>
        <v>0</v>
      </c>
      <c r="AK1644" t="e">
        <f t="shared" si="855"/>
        <v>#DIV/0!</v>
      </c>
      <c r="AL1644">
        <f t="shared" si="856"/>
        <v>8.1101036400000019</v>
      </c>
      <c r="AM1644" s="5">
        <f t="shared" si="857"/>
        <v>4.42</v>
      </c>
      <c r="AN1644">
        <v>0</v>
      </c>
      <c r="AO1644" s="72">
        <f t="shared" si="858"/>
        <v>3</v>
      </c>
      <c r="AP1644" s="72">
        <f t="shared" si="859"/>
        <v>1.2000000000000002</v>
      </c>
      <c r="AQ1644" s="72">
        <f t="shared" si="860"/>
        <v>1.2000000000000002</v>
      </c>
      <c r="AR1644" s="71" t="e">
        <f t="shared" si="861"/>
        <v>#DIV/0!</v>
      </c>
      <c r="BA1644">
        <f t="shared" si="862"/>
        <v>28</v>
      </c>
      <c r="BB1644" s="91" t="e">
        <f t="shared" si="863"/>
        <v>#DIV/0!</v>
      </c>
    </row>
    <row r="1645" spans="1:54">
      <c r="A1645" s="2" t="s">
        <v>1765</v>
      </c>
      <c r="B1645" s="7" t="s">
        <v>41588</v>
      </c>
      <c r="C1645" s="17">
        <f t="shared" si="844"/>
        <v>23.900000000000002</v>
      </c>
      <c r="D1645" s="28">
        <f t="shared" si="845"/>
        <v>46</v>
      </c>
      <c r="E1645" s="8">
        <f t="shared" si="864"/>
        <v>11</v>
      </c>
      <c r="F1645" s="2" t="s">
        <v>6756</v>
      </c>
      <c r="G1645" s="54">
        <f t="shared" si="865"/>
        <v>23</v>
      </c>
      <c r="H1645" s="20">
        <f t="shared" si="866"/>
        <v>0.58974749999999998</v>
      </c>
      <c r="I1645" s="14" t="s">
        <v>16722</v>
      </c>
      <c r="J1645" s="14" t="s">
        <v>11742</v>
      </c>
      <c r="K1645" s="14" t="s">
        <v>21682</v>
      </c>
      <c r="L1645" s="14" t="s">
        <v>26642</v>
      </c>
      <c r="M1645" s="28">
        <f t="shared" si="867"/>
        <v>11.2</v>
      </c>
      <c r="N1645" s="46">
        <f t="shared" si="846"/>
        <v>5.6</v>
      </c>
      <c r="O1645" s="17">
        <f t="shared" si="847"/>
        <v>1.6</v>
      </c>
      <c r="P1645" s="17">
        <f t="shared" si="847"/>
        <v>6.6000000000000005</v>
      </c>
      <c r="Q1645" s="124">
        <f t="shared" si="848"/>
        <v>0.8</v>
      </c>
      <c r="R1645" s="26">
        <f t="shared" si="849"/>
        <v>2</v>
      </c>
      <c r="S1645" s="2" t="s">
        <v>31607</v>
      </c>
      <c r="T1645" s="2" t="s">
        <v>36586</v>
      </c>
      <c r="U1645" s="24">
        <f t="shared" si="850"/>
        <v>318.60000000000002</v>
      </c>
      <c r="V1645" s="66">
        <f t="shared" si="850"/>
        <v>346.70000000000005</v>
      </c>
      <c r="W1645" s="54">
        <f t="shared" si="851"/>
        <v>2.2999999999999998</v>
      </c>
      <c r="X1645" s="143">
        <f t="shared" si="852"/>
        <v>318.60000000000002</v>
      </c>
      <c r="Y1645" s="143">
        <f t="shared" si="853"/>
        <v>0.55999999999999994</v>
      </c>
      <c r="AD1645">
        <v>152</v>
      </c>
      <c r="AE1645">
        <v>-1</v>
      </c>
      <c r="AF1645" s="10">
        <v>37.9</v>
      </c>
      <c r="AG1645" s="10">
        <v>58.12</v>
      </c>
      <c r="AH1645" s="10">
        <f t="shared" si="854"/>
        <v>297273.87489796313</v>
      </c>
      <c r="AI1645" s="11">
        <f t="shared" si="842"/>
        <v>0</v>
      </c>
      <c r="AJ1645">
        <f t="shared" si="843"/>
        <v>0</v>
      </c>
      <c r="AK1645" t="e">
        <f t="shared" si="855"/>
        <v>#DIV/0!</v>
      </c>
      <c r="AL1645">
        <f t="shared" si="856"/>
        <v>8.6645328000000017</v>
      </c>
      <c r="AM1645" s="5">
        <f t="shared" si="857"/>
        <v>4.58</v>
      </c>
      <c r="AN1645">
        <v>0</v>
      </c>
      <c r="AO1645" s="72">
        <f t="shared" si="858"/>
        <v>2</v>
      </c>
      <c r="AP1645" s="72">
        <f t="shared" si="859"/>
        <v>0.8</v>
      </c>
      <c r="AQ1645" s="72">
        <f t="shared" si="860"/>
        <v>1</v>
      </c>
      <c r="AR1645" s="71" t="e">
        <f t="shared" si="861"/>
        <v>#DIV/0!</v>
      </c>
      <c r="BA1645">
        <f t="shared" si="862"/>
        <v>46</v>
      </c>
      <c r="BB1645" s="91" t="e">
        <f t="shared" si="863"/>
        <v>#DIV/0!</v>
      </c>
    </row>
    <row r="1646" spans="1:54">
      <c r="A1646" s="2" t="s">
        <v>1766</v>
      </c>
      <c r="B1646" s="7" t="s">
        <v>41589</v>
      </c>
      <c r="C1646" s="17">
        <f t="shared" si="844"/>
        <v>11.100000000000001</v>
      </c>
      <c r="D1646" s="28">
        <f t="shared" si="845"/>
        <v>137</v>
      </c>
      <c r="E1646" s="8">
        <f t="shared" si="864"/>
        <v>12</v>
      </c>
      <c r="F1646" s="2" t="s">
        <v>6757</v>
      </c>
      <c r="G1646" s="54">
        <f t="shared" si="865"/>
        <v>10.1</v>
      </c>
      <c r="H1646" s="20">
        <f t="shared" si="866"/>
        <v>0.13460710000000001</v>
      </c>
      <c r="I1646" s="14" t="s">
        <v>16723</v>
      </c>
      <c r="J1646" s="14" t="s">
        <v>11743</v>
      </c>
      <c r="K1646" s="14" t="s">
        <v>21683</v>
      </c>
      <c r="L1646" s="14" t="s">
        <v>26643</v>
      </c>
      <c r="M1646" s="28">
        <f t="shared" si="867"/>
        <v>13.4</v>
      </c>
      <c r="N1646" s="46">
        <f t="shared" si="846"/>
        <v>6.6</v>
      </c>
      <c r="O1646" s="17">
        <f t="shared" si="847"/>
        <v>1</v>
      </c>
      <c r="P1646" s="17">
        <f t="shared" si="847"/>
        <v>2.2000000000000002</v>
      </c>
      <c r="Q1646" s="124">
        <f t="shared" si="848"/>
        <v>1.4000000000000001</v>
      </c>
      <c r="R1646" s="26">
        <f t="shared" si="849"/>
        <v>1.6</v>
      </c>
      <c r="S1646" s="2" t="s">
        <v>31608</v>
      </c>
      <c r="T1646" s="2" t="s">
        <v>36587</v>
      </c>
      <c r="U1646" s="24">
        <f t="shared" si="850"/>
        <v>409.8</v>
      </c>
      <c r="V1646" s="66">
        <f t="shared" si="850"/>
        <v>353.1</v>
      </c>
      <c r="W1646" s="54">
        <f t="shared" si="851"/>
        <v>1.01</v>
      </c>
      <c r="X1646" s="143">
        <f t="shared" si="852"/>
        <v>409.8</v>
      </c>
      <c r="Y1646" s="143">
        <f t="shared" si="853"/>
        <v>0.30200000000000005</v>
      </c>
      <c r="AD1646">
        <v>152</v>
      </c>
      <c r="AE1646">
        <v>-1</v>
      </c>
      <c r="AF1646" s="10">
        <v>37.9</v>
      </c>
      <c r="AG1646" s="10">
        <v>58.12</v>
      </c>
      <c r="AH1646" s="10">
        <f t="shared" si="854"/>
        <v>287695.20266805164</v>
      </c>
      <c r="AI1646" s="11">
        <f t="shared" si="842"/>
        <v>0</v>
      </c>
      <c r="AJ1646">
        <f t="shared" si="843"/>
        <v>0</v>
      </c>
      <c r="AK1646" t="e">
        <f t="shared" si="855"/>
        <v>#DIV/0!</v>
      </c>
      <c r="AL1646">
        <f t="shared" si="856"/>
        <v>3.0461830080000003</v>
      </c>
      <c r="AM1646" s="5">
        <f t="shared" si="857"/>
        <v>2.0200000000000005</v>
      </c>
      <c r="AN1646">
        <v>0</v>
      </c>
      <c r="AO1646" s="72">
        <f t="shared" si="858"/>
        <v>1.6</v>
      </c>
      <c r="AP1646" s="72">
        <f t="shared" si="859"/>
        <v>1.4000000000000001</v>
      </c>
      <c r="AQ1646" s="72">
        <f t="shared" si="860"/>
        <v>1.4000000000000001</v>
      </c>
      <c r="AR1646" s="71" t="e">
        <f t="shared" si="861"/>
        <v>#DIV/0!</v>
      </c>
      <c r="BA1646">
        <f t="shared" si="862"/>
        <v>137</v>
      </c>
      <c r="BB1646" s="91" t="e">
        <f t="shared" si="863"/>
        <v>#DIV/0!</v>
      </c>
    </row>
    <row r="1647" spans="1:54">
      <c r="A1647" s="2" t="s">
        <v>1767</v>
      </c>
      <c r="B1647" s="7" t="s">
        <v>41590</v>
      </c>
      <c r="C1647" s="17">
        <f t="shared" si="844"/>
        <v>14.3</v>
      </c>
      <c r="D1647" s="28">
        <f t="shared" si="845"/>
        <v>143</v>
      </c>
      <c r="E1647" s="8">
        <f t="shared" si="864"/>
        <v>20</v>
      </c>
      <c r="F1647" s="2" t="s">
        <v>6758</v>
      </c>
      <c r="G1647" s="54">
        <f t="shared" si="865"/>
        <v>13.299999999999999</v>
      </c>
      <c r="H1647" s="20">
        <f t="shared" si="866"/>
        <v>0.36417870000000002</v>
      </c>
      <c r="I1647" s="14" t="s">
        <v>16724</v>
      </c>
      <c r="J1647" s="14" t="s">
        <v>11744</v>
      </c>
      <c r="K1647" s="14" t="s">
        <v>21684</v>
      </c>
      <c r="L1647" s="14" t="s">
        <v>26644</v>
      </c>
      <c r="M1647" s="28">
        <f t="shared" si="867"/>
        <v>9.8000000000000007</v>
      </c>
      <c r="N1647" s="46">
        <f t="shared" si="846"/>
        <v>5.6</v>
      </c>
      <c r="O1647" s="17">
        <f t="shared" si="847"/>
        <v>2.2000000000000002</v>
      </c>
      <c r="P1647" s="17">
        <f t="shared" si="847"/>
        <v>9.4</v>
      </c>
      <c r="Q1647" s="124">
        <f t="shared" si="848"/>
        <v>1.8</v>
      </c>
      <c r="R1647" s="26">
        <f t="shared" si="849"/>
        <v>2.8000000000000003</v>
      </c>
      <c r="S1647" s="2" t="s">
        <v>31609</v>
      </c>
      <c r="T1647" s="2" t="s">
        <v>36588</v>
      </c>
      <c r="U1647" s="24">
        <f t="shared" si="850"/>
        <v>416.1</v>
      </c>
      <c r="V1647" s="66">
        <f t="shared" si="850"/>
        <v>303.40000000000003</v>
      </c>
      <c r="W1647" s="54">
        <f t="shared" si="851"/>
        <v>1.33</v>
      </c>
      <c r="X1647" s="143">
        <f t="shared" si="852"/>
        <v>416.1</v>
      </c>
      <c r="Y1647" s="143">
        <f t="shared" si="853"/>
        <v>0.36599999999999999</v>
      </c>
      <c r="AD1647">
        <v>152</v>
      </c>
      <c r="AE1647">
        <v>-1</v>
      </c>
      <c r="AF1647" s="10">
        <v>37.9</v>
      </c>
      <c r="AG1647" s="10">
        <v>58.12</v>
      </c>
      <c r="AH1647" s="10">
        <f t="shared" si="854"/>
        <v>351876.60162585374</v>
      </c>
      <c r="AI1647" s="11">
        <f t="shared" si="842"/>
        <v>0</v>
      </c>
      <c r="AJ1647">
        <f t="shared" si="843"/>
        <v>0</v>
      </c>
      <c r="AK1647" t="e">
        <f t="shared" si="855"/>
        <v>#DIV/0!</v>
      </c>
      <c r="AL1647">
        <f t="shared" si="856"/>
        <v>36.8165965552</v>
      </c>
      <c r="AM1647" s="5">
        <f t="shared" si="857"/>
        <v>2.66</v>
      </c>
      <c r="AN1647">
        <v>0</v>
      </c>
      <c r="AO1647" s="72">
        <f t="shared" si="858"/>
        <v>2.8000000000000003</v>
      </c>
      <c r="AP1647" s="72">
        <f t="shared" si="859"/>
        <v>1.8</v>
      </c>
      <c r="AQ1647" s="72">
        <f t="shared" si="860"/>
        <v>1.8</v>
      </c>
      <c r="AR1647" s="71" t="e">
        <f t="shared" si="861"/>
        <v>#DIV/0!</v>
      </c>
      <c r="BA1647">
        <f t="shared" si="862"/>
        <v>143</v>
      </c>
      <c r="BB1647" s="91" t="e">
        <f t="shared" si="863"/>
        <v>#DIV/0!</v>
      </c>
    </row>
    <row r="1648" spans="1:54">
      <c r="A1648" s="2" t="s">
        <v>1768</v>
      </c>
      <c r="B1648" s="7" t="s">
        <v>41591</v>
      </c>
      <c r="C1648" s="17">
        <f t="shared" si="844"/>
        <v>30.5</v>
      </c>
      <c r="D1648" s="28">
        <f t="shared" si="845"/>
        <v>181</v>
      </c>
      <c r="E1648" s="8">
        <f t="shared" si="864"/>
        <v>3</v>
      </c>
      <c r="F1648" s="2" t="s">
        <v>6759</v>
      </c>
      <c r="G1648" s="54">
        <f t="shared" si="865"/>
        <v>29.5</v>
      </c>
      <c r="H1648" s="20">
        <f t="shared" si="866"/>
        <v>0.61724619999999997</v>
      </c>
      <c r="I1648" s="14" t="s">
        <v>16725</v>
      </c>
      <c r="J1648" s="14" t="s">
        <v>11745</v>
      </c>
      <c r="K1648" s="14" t="s">
        <v>21685</v>
      </c>
      <c r="L1648" s="14" t="s">
        <v>26645</v>
      </c>
      <c r="M1648" s="28">
        <f t="shared" si="867"/>
        <v>14.3</v>
      </c>
      <c r="N1648" s="46">
        <f t="shared" si="846"/>
        <v>6.2</v>
      </c>
      <c r="O1648" s="17">
        <f t="shared" si="847"/>
        <v>1.4000000000000001</v>
      </c>
      <c r="P1648" s="17">
        <f t="shared" si="847"/>
        <v>0.4</v>
      </c>
      <c r="Q1648" s="124">
        <f t="shared" si="848"/>
        <v>0.2</v>
      </c>
      <c r="R1648" s="26">
        <f t="shared" si="849"/>
        <v>0.60000000000000009</v>
      </c>
      <c r="S1648" s="2" t="s">
        <v>31610</v>
      </c>
      <c r="T1648" s="2" t="s">
        <v>36589</v>
      </c>
      <c r="U1648" s="24">
        <f t="shared" si="850"/>
        <v>454.3</v>
      </c>
      <c r="V1648" s="66">
        <f t="shared" si="850"/>
        <v>380.90000000000003</v>
      </c>
      <c r="W1648" s="54">
        <f t="shared" si="851"/>
        <v>2.9499999999999997</v>
      </c>
      <c r="X1648" s="143">
        <f t="shared" si="852"/>
        <v>454.3</v>
      </c>
      <c r="Y1648" s="143">
        <f t="shared" si="853"/>
        <v>0.69</v>
      </c>
      <c r="AD1648">
        <v>152</v>
      </c>
      <c r="AE1648">
        <v>-1</v>
      </c>
      <c r="AF1648" s="10">
        <v>37.9</v>
      </c>
      <c r="AG1648" s="10">
        <v>58.12</v>
      </c>
      <c r="AH1648" s="10">
        <f t="shared" si="854"/>
        <v>238602.01420614708</v>
      </c>
      <c r="AI1648" s="11">
        <f t="shared" si="842"/>
        <v>0</v>
      </c>
      <c r="AJ1648">
        <f t="shared" si="843"/>
        <v>0</v>
      </c>
      <c r="AK1648" t="e">
        <f t="shared" si="855"/>
        <v>#DIV/0!</v>
      </c>
      <c r="AL1648">
        <f t="shared" si="856"/>
        <v>0.12860527680000006</v>
      </c>
      <c r="AM1648" s="5">
        <f t="shared" si="857"/>
        <v>5.9</v>
      </c>
      <c r="AN1648">
        <v>0</v>
      </c>
      <c r="AO1648" s="72">
        <f t="shared" si="858"/>
        <v>0.60000000000000009</v>
      </c>
      <c r="AP1648" s="72">
        <f t="shared" si="859"/>
        <v>0.2</v>
      </c>
      <c r="AQ1648" s="72">
        <f t="shared" si="860"/>
        <v>0.4</v>
      </c>
      <c r="AR1648" s="71" t="e">
        <f t="shared" si="861"/>
        <v>#DIV/0!</v>
      </c>
      <c r="BA1648">
        <f t="shared" si="862"/>
        <v>181</v>
      </c>
      <c r="BB1648" s="91" t="e">
        <f t="shared" si="863"/>
        <v>#DIV/0!</v>
      </c>
    </row>
    <row r="1649" spans="1:54">
      <c r="A1649" s="2" t="s">
        <v>1769</v>
      </c>
      <c r="B1649" s="7" t="s">
        <v>41592</v>
      </c>
      <c r="C1649" s="17">
        <f t="shared" si="844"/>
        <v>8.6000000000000014</v>
      </c>
      <c r="D1649" s="28">
        <f t="shared" si="845"/>
        <v>108</v>
      </c>
      <c r="E1649" s="8">
        <f t="shared" si="864"/>
        <v>4</v>
      </c>
      <c r="F1649" s="2" t="s">
        <v>6760</v>
      </c>
      <c r="G1649" s="54">
        <f t="shared" si="865"/>
        <v>7.6999999999999993</v>
      </c>
      <c r="H1649" s="20">
        <f t="shared" si="866"/>
        <v>0.86153020000000002</v>
      </c>
      <c r="I1649" s="14" t="s">
        <v>16726</v>
      </c>
      <c r="J1649" s="14" t="s">
        <v>11746</v>
      </c>
      <c r="K1649" s="14" t="s">
        <v>21686</v>
      </c>
      <c r="L1649" s="14" t="s">
        <v>26646</v>
      </c>
      <c r="M1649" s="28">
        <f t="shared" si="867"/>
        <v>10.199999999999999</v>
      </c>
      <c r="N1649" s="46">
        <f t="shared" si="846"/>
        <v>5.2</v>
      </c>
      <c r="O1649" s="17">
        <f t="shared" si="847"/>
        <v>0.8</v>
      </c>
      <c r="P1649" s="17">
        <f t="shared" si="847"/>
        <v>8.6</v>
      </c>
      <c r="Q1649" s="124">
        <f t="shared" si="848"/>
        <v>0.2</v>
      </c>
      <c r="R1649" s="26">
        <f t="shared" si="849"/>
        <v>0.8</v>
      </c>
      <c r="S1649" s="2" t="s">
        <v>31611</v>
      </c>
      <c r="T1649" s="2" t="s">
        <v>36590</v>
      </c>
      <c r="U1649" s="24">
        <f t="shared" si="850"/>
        <v>381</v>
      </c>
      <c r="V1649" s="66">
        <f t="shared" si="850"/>
        <v>324</v>
      </c>
      <c r="W1649" s="54">
        <f t="shared" si="851"/>
        <v>0.77</v>
      </c>
      <c r="X1649" s="143">
        <f t="shared" si="852"/>
        <v>381</v>
      </c>
      <c r="Y1649" s="143">
        <f t="shared" si="853"/>
        <v>0.254</v>
      </c>
      <c r="AD1649">
        <v>152</v>
      </c>
      <c r="AE1649">
        <v>-1</v>
      </c>
      <c r="AF1649" s="10">
        <v>37.9</v>
      </c>
      <c r="AG1649" s="10">
        <v>58.12</v>
      </c>
      <c r="AH1649" s="10">
        <f t="shared" si="854"/>
        <v>327744.4225847061</v>
      </c>
      <c r="AI1649" s="11">
        <f t="shared" si="842"/>
        <v>0</v>
      </c>
      <c r="AJ1649">
        <f t="shared" si="843"/>
        <v>0</v>
      </c>
      <c r="AK1649" t="e">
        <f t="shared" si="855"/>
        <v>#DIV/0!</v>
      </c>
      <c r="AL1649">
        <f t="shared" si="856"/>
        <v>0.76213777919999992</v>
      </c>
      <c r="AM1649" s="5">
        <f t="shared" si="857"/>
        <v>1.52</v>
      </c>
      <c r="AN1649">
        <v>0</v>
      </c>
      <c r="AO1649" s="72">
        <f t="shared" si="858"/>
        <v>0.8</v>
      </c>
      <c r="AP1649" s="72">
        <f t="shared" si="859"/>
        <v>0.2</v>
      </c>
      <c r="AQ1649" s="72">
        <f t="shared" si="860"/>
        <v>0.2</v>
      </c>
      <c r="AR1649" s="71" t="e">
        <f t="shared" si="861"/>
        <v>#DIV/0!</v>
      </c>
      <c r="BA1649">
        <f t="shared" si="862"/>
        <v>108</v>
      </c>
      <c r="BB1649" s="91" t="e">
        <f t="shared" si="863"/>
        <v>#DIV/0!</v>
      </c>
    </row>
    <row r="1650" spans="1:54">
      <c r="A1650" s="2" t="s">
        <v>1770</v>
      </c>
      <c r="B1650" s="7" t="s">
        <v>41593</v>
      </c>
      <c r="C1650" s="17">
        <f t="shared" si="844"/>
        <v>24.400000000000002</v>
      </c>
      <c r="D1650" s="28">
        <f t="shared" si="845"/>
        <v>30</v>
      </c>
      <c r="E1650" s="8">
        <f t="shared" si="864"/>
        <v>17</v>
      </c>
      <c r="F1650" s="2" t="s">
        <v>6761</v>
      </c>
      <c r="G1650" s="54">
        <f t="shared" si="865"/>
        <v>23.400000000000002</v>
      </c>
      <c r="H1650" s="20">
        <f t="shared" si="866"/>
        <v>0.54735540000000005</v>
      </c>
      <c r="I1650" s="14" t="s">
        <v>16727</v>
      </c>
      <c r="J1650" s="14" t="s">
        <v>11747</v>
      </c>
      <c r="K1650" s="14" t="s">
        <v>21687</v>
      </c>
      <c r="L1650" s="14" t="s">
        <v>26647</v>
      </c>
      <c r="M1650" s="28">
        <f t="shared" si="867"/>
        <v>10.1</v>
      </c>
      <c r="N1650" s="46">
        <f t="shared" si="846"/>
        <v>5.2</v>
      </c>
      <c r="O1650" s="17">
        <f t="shared" si="847"/>
        <v>2.8000000000000003</v>
      </c>
      <c r="P1650" s="17">
        <f t="shared" si="847"/>
        <v>8.8000000000000007</v>
      </c>
      <c r="Q1650" s="124">
        <f t="shared" si="848"/>
        <v>1</v>
      </c>
      <c r="R1650" s="26">
        <f t="shared" si="849"/>
        <v>2.2000000000000002</v>
      </c>
      <c r="S1650" s="2" t="s">
        <v>31612</v>
      </c>
      <c r="T1650" s="2" t="s">
        <v>36591</v>
      </c>
      <c r="U1650" s="24">
        <f t="shared" si="850"/>
        <v>303</v>
      </c>
      <c r="V1650" s="66">
        <f t="shared" si="850"/>
        <v>327.20000000000005</v>
      </c>
      <c r="W1650" s="54">
        <f t="shared" si="851"/>
        <v>2.34</v>
      </c>
      <c r="X1650" s="143">
        <f t="shared" si="852"/>
        <v>303</v>
      </c>
      <c r="Y1650" s="143">
        <f t="shared" si="853"/>
        <v>0.56799999999999995</v>
      </c>
      <c r="AD1650">
        <v>152</v>
      </c>
      <c r="AE1650">
        <v>-1</v>
      </c>
      <c r="AF1650" s="10">
        <v>37.9</v>
      </c>
      <c r="AG1650" s="10">
        <v>58.12</v>
      </c>
      <c r="AH1650" s="10">
        <f t="shared" si="854"/>
        <v>323745.85037153884</v>
      </c>
      <c r="AI1650" s="11">
        <f t="shared" si="842"/>
        <v>0</v>
      </c>
      <c r="AJ1650">
        <f t="shared" si="843"/>
        <v>0</v>
      </c>
      <c r="AK1650" t="e">
        <f t="shared" si="855"/>
        <v>#DIV/0!</v>
      </c>
      <c r="AL1650">
        <f t="shared" si="856"/>
        <v>24.536958476800002</v>
      </c>
      <c r="AM1650" s="5">
        <f t="shared" si="857"/>
        <v>4.6800000000000006</v>
      </c>
      <c r="AN1650">
        <v>0</v>
      </c>
      <c r="AO1650" s="72">
        <f t="shared" si="858"/>
        <v>2.2000000000000002</v>
      </c>
      <c r="AP1650" s="72">
        <f t="shared" si="859"/>
        <v>1</v>
      </c>
      <c r="AQ1650" s="72">
        <f t="shared" si="860"/>
        <v>1</v>
      </c>
      <c r="AR1650" s="71" t="e">
        <f t="shared" si="861"/>
        <v>#DIV/0!</v>
      </c>
      <c r="BA1650">
        <f t="shared" si="862"/>
        <v>30</v>
      </c>
      <c r="BB1650" s="91" t="e">
        <f t="shared" si="863"/>
        <v>#DIV/0!</v>
      </c>
    </row>
    <row r="1651" spans="1:54">
      <c r="A1651" s="2" t="s">
        <v>1771</v>
      </c>
      <c r="B1651" s="7" t="s">
        <v>41594</v>
      </c>
      <c r="C1651" s="17">
        <f t="shared" si="844"/>
        <v>26.700000000000003</v>
      </c>
      <c r="D1651" s="28">
        <f t="shared" si="845"/>
        <v>282</v>
      </c>
      <c r="E1651" s="8">
        <f t="shared" si="864"/>
        <v>17</v>
      </c>
      <c r="F1651" s="2" t="s">
        <v>6762</v>
      </c>
      <c r="G1651" s="54">
        <f t="shared" si="865"/>
        <v>25.700000000000003</v>
      </c>
      <c r="H1651" s="20">
        <f t="shared" si="866"/>
        <v>0.30524039999999997</v>
      </c>
      <c r="I1651" s="14" t="s">
        <v>16728</v>
      </c>
      <c r="J1651" s="14" t="s">
        <v>11748</v>
      </c>
      <c r="K1651" s="14" t="s">
        <v>21688</v>
      </c>
      <c r="L1651" s="14" t="s">
        <v>26648</v>
      </c>
      <c r="M1651" s="28">
        <f t="shared" si="867"/>
        <v>12.6</v>
      </c>
      <c r="N1651" s="46">
        <f t="shared" si="846"/>
        <v>6.8</v>
      </c>
      <c r="O1651" s="17">
        <f t="shared" si="847"/>
        <v>2.4000000000000004</v>
      </c>
      <c r="P1651" s="17">
        <f t="shared" si="847"/>
        <v>3.8000000000000003</v>
      </c>
      <c r="Q1651" s="124">
        <f t="shared" si="848"/>
        <v>1.2000000000000002</v>
      </c>
      <c r="R1651" s="26">
        <f t="shared" si="849"/>
        <v>1.8</v>
      </c>
      <c r="S1651" s="2" t="s">
        <v>31613</v>
      </c>
      <c r="T1651" s="2" t="s">
        <v>36592</v>
      </c>
      <c r="U1651" s="24">
        <f t="shared" si="850"/>
        <v>555</v>
      </c>
      <c r="V1651" s="66">
        <f t="shared" si="850"/>
        <v>349.5</v>
      </c>
      <c r="W1651" s="54">
        <f t="shared" si="851"/>
        <v>2.57</v>
      </c>
      <c r="X1651" s="143">
        <f t="shared" si="852"/>
        <v>555</v>
      </c>
      <c r="Y1651" s="143">
        <f t="shared" si="853"/>
        <v>0.61399999999999999</v>
      </c>
      <c r="AD1651">
        <v>152</v>
      </c>
      <c r="AE1651">
        <v>-1</v>
      </c>
      <c r="AF1651" s="10">
        <v>37.9</v>
      </c>
      <c r="AG1651" s="10">
        <v>58.12</v>
      </c>
      <c r="AH1651" s="10">
        <f t="shared" si="854"/>
        <v>293195.8236009705</v>
      </c>
      <c r="AI1651" s="11">
        <f t="shared" si="842"/>
        <v>0</v>
      </c>
      <c r="AJ1651">
        <f t="shared" si="843"/>
        <v>0</v>
      </c>
      <c r="AK1651" t="e">
        <f t="shared" si="855"/>
        <v>#DIV/0!</v>
      </c>
      <c r="AL1651">
        <f t="shared" si="856"/>
        <v>11.405173593600002</v>
      </c>
      <c r="AM1651" s="5">
        <f t="shared" si="857"/>
        <v>5.1400000000000006</v>
      </c>
      <c r="AN1651">
        <v>0</v>
      </c>
      <c r="AO1651" s="72">
        <f t="shared" si="858"/>
        <v>1.8</v>
      </c>
      <c r="AP1651" s="72">
        <f t="shared" si="859"/>
        <v>1.2000000000000002</v>
      </c>
      <c r="AQ1651" s="72">
        <f t="shared" si="860"/>
        <v>1.4000000000000001</v>
      </c>
      <c r="AR1651" s="71" t="e">
        <f t="shared" si="861"/>
        <v>#DIV/0!</v>
      </c>
      <c r="BA1651">
        <f t="shared" si="862"/>
        <v>282</v>
      </c>
      <c r="BB1651" s="91" t="e">
        <f t="shared" si="863"/>
        <v>#DIV/0!</v>
      </c>
    </row>
    <row r="1652" spans="1:54">
      <c r="A1652" s="2" t="s">
        <v>1772</v>
      </c>
      <c r="B1652" s="7" t="s">
        <v>41595</v>
      </c>
      <c r="C1652" s="17">
        <f t="shared" si="844"/>
        <v>22.400000000000002</v>
      </c>
      <c r="D1652" s="28">
        <f t="shared" si="845"/>
        <v>124</v>
      </c>
      <c r="E1652" s="8">
        <f t="shared" si="864"/>
        <v>17</v>
      </c>
      <c r="F1652" s="2" t="s">
        <v>6763</v>
      </c>
      <c r="G1652" s="54">
        <f t="shared" si="865"/>
        <v>21.400000000000002</v>
      </c>
      <c r="H1652" s="20">
        <f t="shared" si="866"/>
        <v>0.39119349999999997</v>
      </c>
      <c r="I1652" s="14" t="s">
        <v>16729</v>
      </c>
      <c r="J1652" s="14" t="s">
        <v>11749</v>
      </c>
      <c r="K1652" s="14" t="s">
        <v>21689</v>
      </c>
      <c r="L1652" s="14" t="s">
        <v>26649</v>
      </c>
      <c r="M1652" s="28">
        <f t="shared" si="867"/>
        <v>12.2</v>
      </c>
      <c r="N1652" s="46">
        <f t="shared" si="846"/>
        <v>6.6</v>
      </c>
      <c r="O1652" s="17">
        <f t="shared" si="847"/>
        <v>2</v>
      </c>
      <c r="P1652" s="17">
        <f t="shared" si="847"/>
        <v>4.6000000000000005</v>
      </c>
      <c r="Q1652" s="124">
        <f t="shared" si="848"/>
        <v>1.4000000000000001</v>
      </c>
      <c r="R1652" s="26">
        <f t="shared" si="849"/>
        <v>2.2000000000000002</v>
      </c>
      <c r="S1652" s="2" t="s">
        <v>31614</v>
      </c>
      <c r="T1652" s="2" t="s">
        <v>36593</v>
      </c>
      <c r="U1652" s="24">
        <f t="shared" si="850"/>
        <v>396.8</v>
      </c>
      <c r="V1652" s="66">
        <f t="shared" si="850"/>
        <v>363.90000000000003</v>
      </c>
      <c r="W1652" s="54">
        <f t="shared" si="851"/>
        <v>2.1399999999999997</v>
      </c>
      <c r="X1652" s="143">
        <f t="shared" si="852"/>
        <v>396.8</v>
      </c>
      <c r="Y1652" s="143">
        <f t="shared" si="853"/>
        <v>0.52799999999999991</v>
      </c>
      <c r="AD1652">
        <v>152</v>
      </c>
      <c r="AE1652">
        <v>-1</v>
      </c>
      <c r="AF1652" s="10">
        <v>37.9</v>
      </c>
      <c r="AG1652" s="10">
        <v>58.12</v>
      </c>
      <c r="AH1652" s="10">
        <f t="shared" si="854"/>
        <v>270451.60340863816</v>
      </c>
      <c r="AI1652" s="11">
        <f t="shared" si="842"/>
        <v>0</v>
      </c>
      <c r="AJ1652">
        <f t="shared" si="843"/>
        <v>0</v>
      </c>
      <c r="AK1652" t="e">
        <f t="shared" si="855"/>
        <v>#DIV/0!</v>
      </c>
      <c r="AL1652">
        <f t="shared" si="856"/>
        <v>12.322243560000004</v>
      </c>
      <c r="AM1652" s="5">
        <f t="shared" si="857"/>
        <v>4.28</v>
      </c>
      <c r="AN1652">
        <v>0</v>
      </c>
      <c r="AO1652" s="72">
        <f t="shared" si="858"/>
        <v>2.2000000000000002</v>
      </c>
      <c r="AP1652" s="72">
        <f t="shared" si="859"/>
        <v>1.4000000000000001</v>
      </c>
      <c r="AQ1652" s="72">
        <f t="shared" si="860"/>
        <v>1.4000000000000001</v>
      </c>
      <c r="AR1652" s="71" t="e">
        <f t="shared" si="861"/>
        <v>#DIV/0!</v>
      </c>
      <c r="BA1652">
        <f t="shared" si="862"/>
        <v>124</v>
      </c>
      <c r="BB1652" s="91" t="e">
        <f t="shared" si="863"/>
        <v>#DIV/0!</v>
      </c>
    </row>
    <row r="1653" spans="1:54">
      <c r="A1653" s="2" t="s">
        <v>1773</v>
      </c>
      <c r="B1653" s="7" t="s">
        <v>41596</v>
      </c>
      <c r="C1653" s="17">
        <f t="shared" si="844"/>
        <v>25.3</v>
      </c>
      <c r="D1653" s="28">
        <f t="shared" si="845"/>
        <v>58</v>
      </c>
      <c r="E1653" s="8">
        <f t="shared" si="864"/>
        <v>14</v>
      </c>
      <c r="F1653" s="2" t="s">
        <v>6764</v>
      </c>
      <c r="G1653" s="54">
        <f t="shared" si="865"/>
        <v>24.3</v>
      </c>
      <c r="H1653" s="20">
        <f t="shared" si="866"/>
        <v>0.43885770000000002</v>
      </c>
      <c r="I1653" s="14" t="s">
        <v>16730</v>
      </c>
      <c r="J1653" s="14" t="s">
        <v>11750</v>
      </c>
      <c r="K1653" s="14" t="s">
        <v>21690</v>
      </c>
      <c r="L1653" s="14" t="s">
        <v>26650</v>
      </c>
      <c r="M1653" s="28">
        <f t="shared" si="867"/>
        <v>11.1</v>
      </c>
      <c r="N1653" s="46">
        <f t="shared" si="846"/>
        <v>5.4</v>
      </c>
      <c r="O1653" s="17">
        <f t="shared" si="847"/>
        <v>2.6</v>
      </c>
      <c r="P1653" s="17">
        <f t="shared" si="847"/>
        <v>6.8000000000000007</v>
      </c>
      <c r="Q1653" s="124">
        <f t="shared" si="848"/>
        <v>0.8</v>
      </c>
      <c r="R1653" s="26">
        <f t="shared" si="849"/>
        <v>1.4000000000000001</v>
      </c>
      <c r="S1653" s="2" t="s">
        <v>31615</v>
      </c>
      <c r="T1653" s="2" t="s">
        <v>36594</v>
      </c>
      <c r="U1653" s="24">
        <f t="shared" si="850"/>
        <v>331.20000000000005</v>
      </c>
      <c r="V1653" s="66">
        <f t="shared" si="850"/>
        <v>349.1</v>
      </c>
      <c r="W1653" s="54">
        <f t="shared" si="851"/>
        <v>2.4299999999999997</v>
      </c>
      <c r="X1653" s="143">
        <f t="shared" si="852"/>
        <v>331.20000000000005</v>
      </c>
      <c r="Y1653" s="143">
        <f t="shared" si="853"/>
        <v>0.58599999999999997</v>
      </c>
      <c r="AD1653">
        <v>152</v>
      </c>
      <c r="AE1653">
        <v>-1</v>
      </c>
      <c r="AF1653" s="10">
        <v>37.9</v>
      </c>
      <c r="AG1653" s="10">
        <v>58.12</v>
      </c>
      <c r="AH1653" s="10">
        <f t="shared" si="854"/>
        <v>293797.50343093398</v>
      </c>
      <c r="AI1653" s="11">
        <f t="shared" si="842"/>
        <v>0</v>
      </c>
      <c r="AJ1653">
        <f t="shared" si="843"/>
        <v>0</v>
      </c>
      <c r="AK1653" t="e">
        <f t="shared" si="855"/>
        <v>#DIV/0!</v>
      </c>
      <c r="AL1653">
        <f t="shared" si="856"/>
        <v>13.889394209600004</v>
      </c>
      <c r="AM1653" s="5">
        <f t="shared" si="857"/>
        <v>4.8600000000000003</v>
      </c>
      <c r="AN1653">
        <v>0</v>
      </c>
      <c r="AO1653" s="72">
        <f t="shared" si="858"/>
        <v>1.4000000000000001</v>
      </c>
      <c r="AP1653" s="72">
        <f t="shared" si="859"/>
        <v>0.8</v>
      </c>
      <c r="AQ1653" s="72">
        <f t="shared" si="860"/>
        <v>0.8</v>
      </c>
      <c r="AR1653" s="71" t="e">
        <f t="shared" si="861"/>
        <v>#DIV/0!</v>
      </c>
      <c r="BA1653">
        <f t="shared" si="862"/>
        <v>58</v>
      </c>
      <c r="BB1653" s="91" t="e">
        <f t="shared" si="863"/>
        <v>#DIV/0!</v>
      </c>
    </row>
    <row r="1654" spans="1:54">
      <c r="A1654" s="2" t="s">
        <v>1774</v>
      </c>
      <c r="B1654" s="7" t="s">
        <v>41597</v>
      </c>
      <c r="C1654" s="17">
        <f t="shared" si="844"/>
        <v>11.4</v>
      </c>
      <c r="D1654" s="28">
        <f t="shared" si="845"/>
        <v>63</v>
      </c>
      <c r="E1654" s="8">
        <f t="shared" si="864"/>
        <v>7</v>
      </c>
      <c r="F1654" s="2" t="s">
        <v>6765</v>
      </c>
      <c r="G1654" s="54">
        <f t="shared" si="865"/>
        <v>10.5</v>
      </c>
      <c r="H1654" s="20">
        <f t="shared" si="866"/>
        <v>0.55195430000000001</v>
      </c>
      <c r="I1654" s="14" t="s">
        <v>16731</v>
      </c>
      <c r="J1654" s="14" t="s">
        <v>11751</v>
      </c>
      <c r="K1654" s="14" t="s">
        <v>21691</v>
      </c>
      <c r="L1654" s="14" t="s">
        <v>26651</v>
      </c>
      <c r="M1654" s="28">
        <f t="shared" si="867"/>
        <v>12.3</v>
      </c>
      <c r="N1654" s="46">
        <f t="shared" si="846"/>
        <v>6.6</v>
      </c>
      <c r="O1654" s="17">
        <f t="shared" si="847"/>
        <v>2.6</v>
      </c>
      <c r="P1654" s="17">
        <f t="shared" si="847"/>
        <v>4.4000000000000004</v>
      </c>
      <c r="Q1654" s="124">
        <f t="shared" si="848"/>
        <v>0.2</v>
      </c>
      <c r="R1654" s="26">
        <f t="shared" si="849"/>
        <v>0.60000000000000009</v>
      </c>
      <c r="S1654" s="2" t="s">
        <v>31616</v>
      </c>
      <c r="T1654" s="2" t="s">
        <v>36595</v>
      </c>
      <c r="U1654" s="24">
        <f t="shared" si="850"/>
        <v>335.90000000000003</v>
      </c>
      <c r="V1654" s="66">
        <f t="shared" si="850"/>
        <v>283.90000000000003</v>
      </c>
      <c r="W1654" s="54">
        <f t="shared" si="851"/>
        <v>1.05</v>
      </c>
      <c r="X1654" s="143">
        <f t="shared" si="852"/>
        <v>335.90000000000003</v>
      </c>
      <c r="Y1654" s="143">
        <f t="shared" si="853"/>
        <v>0.31000000000000005</v>
      </c>
      <c r="AD1654">
        <v>152</v>
      </c>
      <c r="AE1654">
        <v>-1</v>
      </c>
      <c r="AF1654" s="10">
        <v>37.9</v>
      </c>
      <c r="AG1654" s="10">
        <v>58.12</v>
      </c>
      <c r="AH1654" s="10">
        <f t="shared" si="854"/>
        <v>372539.18404713232</v>
      </c>
      <c r="AI1654" s="11">
        <f t="shared" ref="AI1654:AI1717" si="868">1-EXP(-2.63*(AA1654/AH1654)*(AD1654-AE1654)*(1-((AD1654-T1654)/(AD1654-AE1654))^0.38))</f>
        <v>0</v>
      </c>
      <c r="AJ1654">
        <f t="shared" ref="AJ1654:AJ1717" si="869">H1654*P1654*O1654*R1654*AB1654</f>
        <v>0</v>
      </c>
      <c r="AK1654" t="e">
        <f t="shared" si="855"/>
        <v>#DIV/0!</v>
      </c>
      <c r="AL1654">
        <f t="shared" si="856"/>
        <v>3.0753856848000005</v>
      </c>
      <c r="AM1654" s="5">
        <f t="shared" si="857"/>
        <v>2.08</v>
      </c>
      <c r="AN1654">
        <v>0</v>
      </c>
      <c r="AO1654" s="72">
        <f t="shared" si="858"/>
        <v>0.60000000000000009</v>
      </c>
      <c r="AP1654" s="72">
        <f t="shared" si="859"/>
        <v>0.2</v>
      </c>
      <c r="AQ1654" s="72">
        <f t="shared" si="860"/>
        <v>0.4</v>
      </c>
      <c r="AR1654" s="71" t="e">
        <f t="shared" si="861"/>
        <v>#DIV/0!</v>
      </c>
      <c r="BA1654">
        <f t="shared" si="862"/>
        <v>63</v>
      </c>
      <c r="BB1654" s="91" t="e">
        <f t="shared" si="863"/>
        <v>#DIV/0!</v>
      </c>
    </row>
    <row r="1655" spans="1:54">
      <c r="A1655" s="2" t="s">
        <v>1775</v>
      </c>
      <c r="B1655" s="7" t="s">
        <v>41598</v>
      </c>
      <c r="C1655" s="17">
        <f t="shared" si="844"/>
        <v>17.8</v>
      </c>
      <c r="D1655" s="28">
        <f t="shared" si="845"/>
        <v>275</v>
      </c>
      <c r="E1655" s="8">
        <f t="shared" si="864"/>
        <v>13</v>
      </c>
      <c r="F1655" s="2" t="s">
        <v>6766</v>
      </c>
      <c r="G1655" s="54">
        <f t="shared" si="865"/>
        <v>16.8</v>
      </c>
      <c r="H1655" s="20">
        <f t="shared" si="866"/>
        <v>0.25429950000000001</v>
      </c>
      <c r="I1655" s="14" t="s">
        <v>16732</v>
      </c>
      <c r="J1655" s="14" t="s">
        <v>11752</v>
      </c>
      <c r="K1655" s="14" t="s">
        <v>21692</v>
      </c>
      <c r="L1655" s="14" t="s">
        <v>26652</v>
      </c>
      <c r="M1655" s="28">
        <f t="shared" si="867"/>
        <v>12.7</v>
      </c>
      <c r="N1655" s="46">
        <f t="shared" si="846"/>
        <v>6.4</v>
      </c>
      <c r="O1655" s="17">
        <f t="shared" si="847"/>
        <v>1.2000000000000002</v>
      </c>
      <c r="P1655" s="17">
        <f t="shared" si="847"/>
        <v>3.6</v>
      </c>
      <c r="Q1655" s="124">
        <f t="shared" si="848"/>
        <v>1.4000000000000001</v>
      </c>
      <c r="R1655" s="26">
        <f t="shared" si="849"/>
        <v>2</v>
      </c>
      <c r="S1655" s="2" t="s">
        <v>31617</v>
      </c>
      <c r="T1655" s="2" t="s">
        <v>36596</v>
      </c>
      <c r="U1655" s="24">
        <f t="shared" si="850"/>
        <v>548.1</v>
      </c>
      <c r="V1655" s="66">
        <f t="shared" si="850"/>
        <v>342.70000000000005</v>
      </c>
      <c r="W1655" s="54">
        <f t="shared" si="851"/>
        <v>1.68</v>
      </c>
      <c r="X1655" s="143">
        <f t="shared" si="852"/>
        <v>548.1</v>
      </c>
      <c r="Y1655" s="143">
        <f t="shared" si="853"/>
        <v>0.43599999999999994</v>
      </c>
      <c r="AD1655">
        <v>152</v>
      </c>
      <c r="AE1655">
        <v>-1</v>
      </c>
      <c r="AF1655" s="10">
        <v>37.9</v>
      </c>
      <c r="AG1655" s="10">
        <v>58.12</v>
      </c>
      <c r="AH1655" s="10">
        <f t="shared" si="854"/>
        <v>302964.09932566143</v>
      </c>
      <c r="AI1655" s="11">
        <f t="shared" si="868"/>
        <v>0</v>
      </c>
      <c r="AJ1655">
        <f t="shared" si="869"/>
        <v>0</v>
      </c>
      <c r="AK1655" t="e">
        <f t="shared" si="855"/>
        <v>#DIV/0!</v>
      </c>
      <c r="AL1655">
        <f t="shared" si="856"/>
        <v>6.442852320000001</v>
      </c>
      <c r="AM1655" s="5">
        <f t="shared" si="857"/>
        <v>3.3600000000000003</v>
      </c>
      <c r="AN1655">
        <v>0</v>
      </c>
      <c r="AO1655" s="72">
        <f t="shared" si="858"/>
        <v>2</v>
      </c>
      <c r="AP1655" s="72">
        <f t="shared" si="859"/>
        <v>1.4000000000000001</v>
      </c>
      <c r="AQ1655" s="72">
        <f t="shared" si="860"/>
        <v>1.6</v>
      </c>
      <c r="AR1655" s="71" t="e">
        <f t="shared" si="861"/>
        <v>#DIV/0!</v>
      </c>
      <c r="BA1655">
        <f t="shared" si="862"/>
        <v>275</v>
      </c>
      <c r="BB1655" s="91" t="e">
        <f t="shared" si="863"/>
        <v>#DIV/0!</v>
      </c>
    </row>
    <row r="1656" spans="1:54">
      <c r="A1656" s="2" t="s">
        <v>1776</v>
      </c>
      <c r="B1656" s="7" t="s">
        <v>41599</v>
      </c>
      <c r="C1656" s="17">
        <f t="shared" si="844"/>
        <v>30.1</v>
      </c>
      <c r="D1656" s="28">
        <f t="shared" si="845"/>
        <v>206</v>
      </c>
      <c r="E1656" s="8">
        <f t="shared" si="864"/>
        <v>4</v>
      </c>
      <c r="F1656" s="2" t="s">
        <v>6767</v>
      </c>
      <c r="G1656" s="54">
        <f t="shared" si="865"/>
        <v>29.1</v>
      </c>
      <c r="H1656" s="20">
        <f t="shared" si="866"/>
        <v>0.70473240000000004</v>
      </c>
      <c r="I1656" s="14" t="s">
        <v>16733</v>
      </c>
      <c r="J1656" s="14" t="s">
        <v>11753</v>
      </c>
      <c r="K1656" s="14" t="s">
        <v>21693</v>
      </c>
      <c r="L1656" s="14" t="s">
        <v>26653</v>
      </c>
      <c r="M1656" s="28">
        <f t="shared" si="867"/>
        <v>12.6</v>
      </c>
      <c r="N1656" s="46">
        <f t="shared" si="846"/>
        <v>5.8</v>
      </c>
      <c r="O1656" s="17">
        <f t="shared" si="847"/>
        <v>0.8</v>
      </c>
      <c r="P1656" s="17">
        <f t="shared" si="847"/>
        <v>3.8000000000000003</v>
      </c>
      <c r="Q1656" s="124">
        <f t="shared" si="848"/>
        <v>0.2</v>
      </c>
      <c r="R1656" s="26">
        <f t="shared" si="849"/>
        <v>0.8</v>
      </c>
      <c r="S1656" s="2" t="s">
        <v>31618</v>
      </c>
      <c r="T1656" s="2" t="s">
        <v>36597</v>
      </c>
      <c r="U1656" s="24">
        <f t="shared" si="850"/>
        <v>478.90000000000003</v>
      </c>
      <c r="V1656" s="66">
        <f t="shared" si="850"/>
        <v>399.8</v>
      </c>
      <c r="W1656" s="54">
        <f t="shared" si="851"/>
        <v>2.9099999999999997</v>
      </c>
      <c r="X1656" s="143">
        <f t="shared" si="852"/>
        <v>478.90000000000003</v>
      </c>
      <c r="Y1656" s="143">
        <f t="shared" si="853"/>
        <v>0.68199999999999994</v>
      </c>
      <c r="AD1656">
        <v>152</v>
      </c>
      <c r="AE1656">
        <v>-1</v>
      </c>
      <c r="AF1656" s="10">
        <v>37.9</v>
      </c>
      <c r="AG1656" s="10">
        <v>58.12</v>
      </c>
      <c r="AH1656" s="10">
        <f t="shared" si="854"/>
        <v>192709.93683775098</v>
      </c>
      <c r="AI1656" s="11">
        <f t="shared" si="868"/>
        <v>0</v>
      </c>
      <c r="AJ1656">
        <f t="shared" si="869"/>
        <v>0</v>
      </c>
      <c r="AK1656" t="e">
        <f t="shared" si="855"/>
        <v>#DIV/0!</v>
      </c>
      <c r="AL1656">
        <f t="shared" si="856"/>
        <v>0.71809080320000007</v>
      </c>
      <c r="AM1656" s="5">
        <f t="shared" si="857"/>
        <v>5.82</v>
      </c>
      <c r="AN1656">
        <v>0</v>
      </c>
      <c r="AO1656" s="72">
        <f t="shared" si="858"/>
        <v>0.8</v>
      </c>
      <c r="AP1656" s="72">
        <f t="shared" si="859"/>
        <v>0.2</v>
      </c>
      <c r="AQ1656" s="72">
        <f t="shared" si="860"/>
        <v>0.4</v>
      </c>
      <c r="AR1656" s="71" t="e">
        <f t="shared" si="861"/>
        <v>#DIV/0!</v>
      </c>
      <c r="BA1656">
        <f t="shared" si="862"/>
        <v>206</v>
      </c>
      <c r="BB1656" s="91" t="e">
        <f t="shared" si="863"/>
        <v>#DIV/0!</v>
      </c>
    </row>
    <row r="1657" spans="1:54">
      <c r="A1657" s="2" t="s">
        <v>1777</v>
      </c>
      <c r="B1657" s="7" t="s">
        <v>41600</v>
      </c>
      <c r="C1657" s="17">
        <f t="shared" si="844"/>
        <v>24.8</v>
      </c>
      <c r="D1657" s="28">
        <f t="shared" si="845"/>
        <v>281</v>
      </c>
      <c r="E1657" s="8">
        <f t="shared" si="864"/>
        <v>5</v>
      </c>
      <c r="F1657" s="2" t="s">
        <v>6768</v>
      </c>
      <c r="G1657" s="54">
        <f t="shared" si="865"/>
        <v>23.900000000000002</v>
      </c>
      <c r="H1657" s="20">
        <f t="shared" si="866"/>
        <v>0.83702879999999991</v>
      </c>
      <c r="I1657" s="14" t="s">
        <v>16734</v>
      </c>
      <c r="J1657" s="14" t="s">
        <v>11754</v>
      </c>
      <c r="K1657" s="14" t="s">
        <v>21694</v>
      </c>
      <c r="L1657" s="14" t="s">
        <v>26654</v>
      </c>
      <c r="M1657" s="28">
        <f t="shared" si="867"/>
        <v>13.2</v>
      </c>
      <c r="N1657" s="46">
        <f t="shared" si="846"/>
        <v>7</v>
      </c>
      <c r="O1657" s="17">
        <f t="shared" si="847"/>
        <v>1.2000000000000002</v>
      </c>
      <c r="P1657" s="17">
        <f t="shared" si="847"/>
        <v>2.6</v>
      </c>
      <c r="Q1657" s="124">
        <f t="shared" si="848"/>
        <v>0.2</v>
      </c>
      <c r="R1657" s="26">
        <f t="shared" si="849"/>
        <v>1.4000000000000001</v>
      </c>
      <c r="S1657" s="2" t="s">
        <v>31619</v>
      </c>
      <c r="T1657" s="2" t="s">
        <v>36598</v>
      </c>
      <c r="U1657" s="24">
        <f t="shared" si="850"/>
        <v>553.80000000000007</v>
      </c>
      <c r="V1657" s="66">
        <f t="shared" si="850"/>
        <v>327.3</v>
      </c>
      <c r="W1657" s="54">
        <f t="shared" si="851"/>
        <v>2.3899999999999997</v>
      </c>
      <c r="X1657" s="143">
        <f t="shared" si="852"/>
        <v>553.80000000000007</v>
      </c>
      <c r="Y1657" s="143">
        <f t="shared" si="853"/>
        <v>0.57799999999999996</v>
      </c>
      <c r="AD1657">
        <v>152</v>
      </c>
      <c r="AE1657">
        <v>-1</v>
      </c>
      <c r="AF1657" s="10">
        <v>37.9</v>
      </c>
      <c r="AG1657" s="10">
        <v>58.12</v>
      </c>
      <c r="AH1657" s="10">
        <f t="shared" si="854"/>
        <v>323550.07591596828</v>
      </c>
      <c r="AI1657" s="11">
        <f t="shared" si="868"/>
        <v>0</v>
      </c>
      <c r="AJ1657">
        <f t="shared" si="869"/>
        <v>0</v>
      </c>
      <c r="AK1657" t="e">
        <f t="shared" si="855"/>
        <v>#DIV/0!</v>
      </c>
      <c r="AL1657">
        <f t="shared" si="856"/>
        <v>0.71185820160000057</v>
      </c>
      <c r="AM1657" s="5">
        <f t="shared" si="857"/>
        <v>4.76</v>
      </c>
      <c r="AN1657">
        <v>0</v>
      </c>
      <c r="AO1657" s="72">
        <f t="shared" si="858"/>
        <v>1.4000000000000001</v>
      </c>
      <c r="AP1657" s="72">
        <f t="shared" si="859"/>
        <v>0.2</v>
      </c>
      <c r="AQ1657" s="72">
        <f t="shared" si="860"/>
        <v>0.4</v>
      </c>
      <c r="AR1657" s="71" t="e">
        <f t="shared" si="861"/>
        <v>#DIV/0!</v>
      </c>
      <c r="BA1657">
        <f t="shared" si="862"/>
        <v>281</v>
      </c>
      <c r="BB1657" s="91" t="e">
        <f t="shared" si="863"/>
        <v>#DIV/0!</v>
      </c>
    </row>
    <row r="1658" spans="1:54">
      <c r="A1658" s="2" t="s">
        <v>1778</v>
      </c>
      <c r="B1658" s="7" t="s">
        <v>41601</v>
      </c>
      <c r="C1658" s="17">
        <f t="shared" si="844"/>
        <v>19.100000000000001</v>
      </c>
      <c r="D1658" s="28">
        <f t="shared" si="845"/>
        <v>228</v>
      </c>
      <c r="E1658" s="8">
        <f t="shared" si="864"/>
        <v>12</v>
      </c>
      <c r="F1658" s="2" t="s">
        <v>6769</v>
      </c>
      <c r="G1658" s="54">
        <f t="shared" si="865"/>
        <v>18.100000000000001</v>
      </c>
      <c r="H1658" s="20">
        <f t="shared" si="866"/>
        <v>0.79374719999999999</v>
      </c>
      <c r="I1658" s="14" t="s">
        <v>16735</v>
      </c>
      <c r="J1658" s="14" t="s">
        <v>11755</v>
      </c>
      <c r="K1658" s="14" t="s">
        <v>21695</v>
      </c>
      <c r="L1658" s="14" t="s">
        <v>26655</v>
      </c>
      <c r="M1658" s="28">
        <f t="shared" si="867"/>
        <v>12.8</v>
      </c>
      <c r="N1658" s="46">
        <f t="shared" si="846"/>
        <v>5.4</v>
      </c>
      <c r="O1658" s="17">
        <f t="shared" si="847"/>
        <v>2.6</v>
      </c>
      <c r="P1658" s="17">
        <f t="shared" si="847"/>
        <v>3.4000000000000004</v>
      </c>
      <c r="Q1658" s="124">
        <f t="shared" si="848"/>
        <v>0.60000000000000009</v>
      </c>
      <c r="R1658" s="26">
        <f t="shared" si="849"/>
        <v>2.6</v>
      </c>
      <c r="S1658" s="2" t="s">
        <v>31620</v>
      </c>
      <c r="T1658" s="2" t="s">
        <v>36599</v>
      </c>
      <c r="U1658" s="24">
        <f t="shared" si="850"/>
        <v>500.6</v>
      </c>
      <c r="V1658" s="66">
        <f t="shared" si="850"/>
        <v>320.8</v>
      </c>
      <c r="W1658" s="54">
        <f t="shared" si="851"/>
        <v>1.81</v>
      </c>
      <c r="X1658" s="143">
        <f t="shared" si="852"/>
        <v>500.6</v>
      </c>
      <c r="Y1658" s="143">
        <f t="shared" si="853"/>
        <v>0.46199999999999997</v>
      </c>
      <c r="AD1658">
        <v>152</v>
      </c>
      <c r="AE1658">
        <v>-1</v>
      </c>
      <c r="AF1658" s="10">
        <v>37.9</v>
      </c>
      <c r="AG1658" s="10">
        <v>58.12</v>
      </c>
      <c r="AH1658" s="10">
        <f t="shared" si="854"/>
        <v>331618.62655218458</v>
      </c>
      <c r="AI1658" s="11">
        <f t="shared" si="868"/>
        <v>0</v>
      </c>
      <c r="AJ1658">
        <f t="shared" si="869"/>
        <v>0</v>
      </c>
      <c r="AK1658" t="e">
        <f t="shared" si="855"/>
        <v>#DIV/0!</v>
      </c>
      <c r="AL1658">
        <f t="shared" si="856"/>
        <v>4.7405143552000011</v>
      </c>
      <c r="AM1658" s="5">
        <f t="shared" si="857"/>
        <v>3.62</v>
      </c>
      <c r="AN1658">
        <v>0</v>
      </c>
      <c r="AO1658" s="72">
        <f t="shared" si="858"/>
        <v>2.6</v>
      </c>
      <c r="AP1658" s="72">
        <f t="shared" si="859"/>
        <v>0.60000000000000009</v>
      </c>
      <c r="AQ1658" s="72">
        <f t="shared" si="860"/>
        <v>0.60000000000000009</v>
      </c>
      <c r="AR1658" s="71" t="e">
        <f t="shared" si="861"/>
        <v>#DIV/0!</v>
      </c>
      <c r="BA1658">
        <f t="shared" si="862"/>
        <v>228</v>
      </c>
      <c r="BB1658" s="91" t="e">
        <f t="shared" si="863"/>
        <v>#DIV/0!</v>
      </c>
    </row>
    <row r="1659" spans="1:54">
      <c r="A1659" s="2" t="s">
        <v>1779</v>
      </c>
      <c r="B1659" s="7" t="s">
        <v>41602</v>
      </c>
      <c r="C1659" s="17">
        <f t="shared" si="844"/>
        <v>17.100000000000001</v>
      </c>
      <c r="D1659" s="28">
        <f t="shared" si="845"/>
        <v>135</v>
      </c>
      <c r="E1659" s="8">
        <f t="shared" si="864"/>
        <v>5</v>
      </c>
      <c r="F1659" s="2" t="s">
        <v>6770</v>
      </c>
      <c r="G1659" s="54">
        <f t="shared" si="865"/>
        <v>16.100000000000001</v>
      </c>
      <c r="H1659" s="20">
        <f t="shared" si="866"/>
        <v>0.36020240000000003</v>
      </c>
      <c r="I1659" s="14" t="s">
        <v>16736</v>
      </c>
      <c r="J1659" s="14" t="s">
        <v>11756</v>
      </c>
      <c r="K1659" s="14" t="s">
        <v>21696</v>
      </c>
      <c r="L1659" s="14" t="s">
        <v>26656</v>
      </c>
      <c r="M1659" s="28">
        <f t="shared" si="867"/>
        <v>12.6</v>
      </c>
      <c r="N1659" s="46">
        <f t="shared" si="846"/>
        <v>5.4</v>
      </c>
      <c r="O1659" s="17">
        <f t="shared" si="847"/>
        <v>0.60000000000000009</v>
      </c>
      <c r="P1659" s="17">
        <f t="shared" si="847"/>
        <v>3.8000000000000003</v>
      </c>
      <c r="Q1659" s="124">
        <f t="shared" si="848"/>
        <v>0.4</v>
      </c>
      <c r="R1659" s="26">
        <f t="shared" si="849"/>
        <v>0.60000000000000009</v>
      </c>
      <c r="S1659" s="2" t="s">
        <v>31621</v>
      </c>
      <c r="T1659" s="2" t="s">
        <v>36600</v>
      </c>
      <c r="U1659" s="24">
        <f t="shared" si="850"/>
        <v>407.8</v>
      </c>
      <c r="V1659" s="66">
        <f t="shared" si="850"/>
        <v>415.20000000000005</v>
      </c>
      <c r="W1659" s="54">
        <f t="shared" si="851"/>
        <v>1.61</v>
      </c>
      <c r="X1659" s="143">
        <f t="shared" si="852"/>
        <v>407.8</v>
      </c>
      <c r="Y1659" s="143">
        <f t="shared" si="853"/>
        <v>0.42200000000000004</v>
      </c>
      <c r="AD1659">
        <v>152</v>
      </c>
      <c r="AE1659">
        <v>-1</v>
      </c>
      <c r="AF1659" s="10">
        <v>37.9</v>
      </c>
      <c r="AG1659" s="10">
        <v>58.12</v>
      </c>
      <c r="AH1659" s="10">
        <f t="shared" si="854"/>
        <v>134479.34652121231</v>
      </c>
      <c r="AI1659" s="11">
        <f t="shared" si="868"/>
        <v>0</v>
      </c>
      <c r="AJ1659">
        <f t="shared" si="869"/>
        <v>0</v>
      </c>
      <c r="AK1659" t="e">
        <f t="shared" si="855"/>
        <v>#DIV/0!</v>
      </c>
      <c r="AL1659">
        <f t="shared" si="856"/>
        <v>0.87524311680000033</v>
      </c>
      <c r="AM1659" s="5">
        <f t="shared" si="857"/>
        <v>3.22</v>
      </c>
      <c r="AN1659">
        <v>0</v>
      </c>
      <c r="AO1659" s="72">
        <f t="shared" si="858"/>
        <v>0.60000000000000009</v>
      </c>
      <c r="AP1659" s="72">
        <f t="shared" si="859"/>
        <v>0.4</v>
      </c>
      <c r="AQ1659" s="72">
        <f t="shared" si="860"/>
        <v>0.4</v>
      </c>
      <c r="AR1659" s="71" t="e">
        <f t="shared" si="861"/>
        <v>#DIV/0!</v>
      </c>
      <c r="BA1659">
        <f t="shared" si="862"/>
        <v>135</v>
      </c>
      <c r="BB1659" s="91" t="e">
        <f t="shared" si="863"/>
        <v>#DIV/0!</v>
      </c>
    </row>
    <row r="1660" spans="1:54">
      <c r="A1660" s="2" t="s">
        <v>1780</v>
      </c>
      <c r="B1660" s="7" t="s">
        <v>41603</v>
      </c>
      <c r="C1660" s="17">
        <f t="shared" si="844"/>
        <v>35.1</v>
      </c>
      <c r="D1660" s="28">
        <f t="shared" si="845"/>
        <v>275</v>
      </c>
      <c r="E1660" s="8">
        <f t="shared" si="864"/>
        <v>7</v>
      </c>
      <c r="F1660" s="2" t="s">
        <v>6771</v>
      </c>
      <c r="G1660" s="54">
        <f t="shared" si="865"/>
        <v>34.1</v>
      </c>
      <c r="H1660" s="20">
        <f t="shared" si="866"/>
        <v>0.55681369999999997</v>
      </c>
      <c r="I1660" s="14" t="s">
        <v>16737</v>
      </c>
      <c r="J1660" s="14" t="s">
        <v>11757</v>
      </c>
      <c r="K1660" s="14" t="s">
        <v>21697</v>
      </c>
      <c r="L1660" s="14" t="s">
        <v>26657</v>
      </c>
      <c r="M1660" s="28">
        <f t="shared" si="867"/>
        <v>13.4</v>
      </c>
      <c r="N1660" s="46">
        <f t="shared" si="846"/>
        <v>6.2</v>
      </c>
      <c r="O1660" s="17">
        <f t="shared" si="847"/>
        <v>2.4000000000000004</v>
      </c>
      <c r="P1660" s="17">
        <f t="shared" si="847"/>
        <v>2.2000000000000002</v>
      </c>
      <c r="Q1660" s="124">
        <f t="shared" si="848"/>
        <v>0.2</v>
      </c>
      <c r="R1660" s="26">
        <f t="shared" si="849"/>
        <v>0.60000000000000009</v>
      </c>
      <c r="S1660" s="2" t="s">
        <v>31622</v>
      </c>
      <c r="T1660" s="2" t="s">
        <v>36601</v>
      </c>
      <c r="U1660" s="24">
        <f t="shared" si="850"/>
        <v>548.1</v>
      </c>
      <c r="V1660" s="66">
        <f t="shared" si="850"/>
        <v>343.70000000000005</v>
      </c>
      <c r="W1660" s="54">
        <f t="shared" si="851"/>
        <v>3.4099999999999997</v>
      </c>
      <c r="X1660" s="143">
        <f t="shared" si="852"/>
        <v>548.1</v>
      </c>
      <c r="Y1660" s="143">
        <f t="shared" si="853"/>
        <v>0.78199999999999992</v>
      </c>
      <c r="AD1660">
        <v>152</v>
      </c>
      <c r="AE1660">
        <v>-1</v>
      </c>
      <c r="AF1660" s="10">
        <v>37.9</v>
      </c>
      <c r="AG1660" s="10">
        <v>58.12</v>
      </c>
      <c r="AH1660" s="10">
        <f t="shared" si="854"/>
        <v>301565.07899247366</v>
      </c>
      <c r="AI1660" s="11">
        <f t="shared" si="868"/>
        <v>0</v>
      </c>
      <c r="AJ1660">
        <f t="shared" si="869"/>
        <v>0</v>
      </c>
      <c r="AK1660" t="e">
        <f t="shared" si="855"/>
        <v>#DIV/0!</v>
      </c>
      <c r="AL1660">
        <f t="shared" si="856"/>
        <v>1.4040141984000007</v>
      </c>
      <c r="AM1660" s="5">
        <f t="shared" si="857"/>
        <v>6.82</v>
      </c>
      <c r="AN1660">
        <v>0</v>
      </c>
      <c r="AO1660" s="72">
        <f t="shared" si="858"/>
        <v>0.60000000000000009</v>
      </c>
      <c r="AP1660" s="72">
        <f t="shared" si="859"/>
        <v>0.2</v>
      </c>
      <c r="AQ1660" s="72">
        <f t="shared" si="860"/>
        <v>0.4</v>
      </c>
      <c r="AR1660" s="71" t="e">
        <f t="shared" si="861"/>
        <v>#DIV/0!</v>
      </c>
      <c r="BA1660">
        <f t="shared" si="862"/>
        <v>275</v>
      </c>
      <c r="BB1660" s="91" t="e">
        <f t="shared" si="863"/>
        <v>#DIV/0!</v>
      </c>
    </row>
    <row r="1661" spans="1:54">
      <c r="A1661" s="2" t="s">
        <v>1781</v>
      </c>
      <c r="B1661" s="7" t="s">
        <v>41604</v>
      </c>
      <c r="C1661" s="17">
        <f t="shared" si="844"/>
        <v>32.200000000000003</v>
      </c>
      <c r="D1661" s="28">
        <f t="shared" si="845"/>
        <v>223</v>
      </c>
      <c r="E1661" s="8">
        <f t="shared" si="864"/>
        <v>7</v>
      </c>
      <c r="F1661" s="2" t="s">
        <v>6772</v>
      </c>
      <c r="G1661" s="54">
        <f t="shared" si="865"/>
        <v>31.200000000000003</v>
      </c>
      <c r="H1661" s="20">
        <f t="shared" si="866"/>
        <v>0.85572010000000009</v>
      </c>
      <c r="I1661" s="14" t="s">
        <v>63</v>
      </c>
      <c r="J1661" s="14" t="s">
        <v>11758</v>
      </c>
      <c r="K1661" s="14" t="s">
        <v>21698</v>
      </c>
      <c r="L1661" s="14" t="s">
        <v>26658</v>
      </c>
      <c r="M1661" s="28">
        <f t="shared" si="867"/>
        <v>12.2</v>
      </c>
      <c r="N1661" s="46">
        <f t="shared" si="846"/>
        <v>5.4</v>
      </c>
      <c r="O1661" s="17">
        <f t="shared" si="847"/>
        <v>2.4000000000000004</v>
      </c>
      <c r="P1661" s="17">
        <f t="shared" si="847"/>
        <v>4.6000000000000005</v>
      </c>
      <c r="Q1661" s="124">
        <f t="shared" si="848"/>
        <v>0.2</v>
      </c>
      <c r="R1661" s="26">
        <f t="shared" si="849"/>
        <v>1.6</v>
      </c>
      <c r="S1661" s="2" t="s">
        <v>31623</v>
      </c>
      <c r="T1661" s="2" t="s">
        <v>36602</v>
      </c>
      <c r="U1661" s="24">
        <f t="shared" si="850"/>
        <v>496.5</v>
      </c>
      <c r="V1661" s="66">
        <f t="shared" si="850"/>
        <v>320.90000000000003</v>
      </c>
      <c r="W1661" s="54">
        <f t="shared" si="851"/>
        <v>3.1199999999999997</v>
      </c>
      <c r="X1661" s="143">
        <f t="shared" si="852"/>
        <v>496.5</v>
      </c>
      <c r="Y1661" s="143">
        <f t="shared" si="853"/>
        <v>0.72399999999999987</v>
      </c>
      <c r="AD1661">
        <v>152</v>
      </c>
      <c r="AE1661">
        <v>-1</v>
      </c>
      <c r="AF1661" s="10">
        <v>37.9</v>
      </c>
      <c r="AG1661" s="10">
        <v>58.12</v>
      </c>
      <c r="AH1661" s="10">
        <f t="shared" si="854"/>
        <v>331547.88512989611</v>
      </c>
      <c r="AI1661" s="11">
        <f t="shared" si="868"/>
        <v>0</v>
      </c>
      <c r="AJ1661">
        <f t="shared" si="869"/>
        <v>0</v>
      </c>
      <c r="AK1661" t="e">
        <f t="shared" si="855"/>
        <v>#DIV/0!</v>
      </c>
      <c r="AL1661">
        <f t="shared" si="856"/>
        <v>2.5485601535999991</v>
      </c>
      <c r="AM1661" s="5">
        <f t="shared" si="857"/>
        <v>6.24</v>
      </c>
      <c r="AN1661">
        <v>0</v>
      </c>
      <c r="AO1661" s="72">
        <f t="shared" si="858"/>
        <v>1.6</v>
      </c>
      <c r="AP1661" s="72">
        <f t="shared" si="859"/>
        <v>0.2</v>
      </c>
      <c r="AQ1661" s="72">
        <f t="shared" si="860"/>
        <v>0.4</v>
      </c>
      <c r="AR1661" s="71" t="e">
        <f t="shared" si="861"/>
        <v>#DIV/0!</v>
      </c>
      <c r="BA1661">
        <f t="shared" si="862"/>
        <v>223</v>
      </c>
      <c r="BB1661" s="91" t="e">
        <f t="shared" si="863"/>
        <v>#DIV/0!</v>
      </c>
    </row>
    <row r="1662" spans="1:54">
      <c r="A1662" s="2" t="s">
        <v>1782</v>
      </c>
      <c r="B1662" s="7" t="s">
        <v>41605</v>
      </c>
      <c r="C1662" s="17">
        <f t="shared" si="844"/>
        <v>28.8</v>
      </c>
      <c r="D1662" s="28">
        <f t="shared" si="845"/>
        <v>79</v>
      </c>
      <c r="E1662" s="8">
        <f t="shared" si="864"/>
        <v>9</v>
      </c>
      <c r="F1662" s="2" t="s">
        <v>6773</v>
      </c>
      <c r="G1662" s="54">
        <f t="shared" si="865"/>
        <v>27.900000000000002</v>
      </c>
      <c r="H1662" s="20">
        <f t="shared" si="866"/>
        <v>0.1035619</v>
      </c>
      <c r="I1662" s="14" t="s">
        <v>16738</v>
      </c>
      <c r="J1662" s="14" t="s">
        <v>11759</v>
      </c>
      <c r="K1662" s="14" t="s">
        <v>21699</v>
      </c>
      <c r="L1662" s="14" t="s">
        <v>26659</v>
      </c>
      <c r="M1662" s="28">
        <f t="shared" si="867"/>
        <v>12.9</v>
      </c>
      <c r="N1662" s="46">
        <f t="shared" si="846"/>
        <v>6</v>
      </c>
      <c r="O1662" s="17">
        <f t="shared" si="847"/>
        <v>0.8</v>
      </c>
      <c r="P1662" s="17">
        <f t="shared" si="847"/>
        <v>3.2</v>
      </c>
      <c r="Q1662" s="124">
        <f t="shared" si="848"/>
        <v>1</v>
      </c>
      <c r="R1662" s="26">
        <f t="shared" si="849"/>
        <v>1.2000000000000002</v>
      </c>
      <c r="S1662" s="2" t="s">
        <v>31624</v>
      </c>
      <c r="T1662" s="2" t="s">
        <v>36603</v>
      </c>
      <c r="U1662" s="24">
        <f t="shared" si="850"/>
        <v>352.20000000000005</v>
      </c>
      <c r="V1662" s="66">
        <f t="shared" si="850"/>
        <v>352.1</v>
      </c>
      <c r="W1662" s="54">
        <f t="shared" si="851"/>
        <v>2.7899999999999996</v>
      </c>
      <c r="X1662" s="143">
        <f t="shared" si="852"/>
        <v>352.20000000000005</v>
      </c>
      <c r="Y1662" s="143">
        <f t="shared" si="853"/>
        <v>0.65799999999999992</v>
      </c>
      <c r="AD1662">
        <v>152</v>
      </c>
      <c r="AE1662">
        <v>-1</v>
      </c>
      <c r="AF1662" s="10">
        <v>37.9</v>
      </c>
      <c r="AG1662" s="10">
        <v>58.12</v>
      </c>
      <c r="AH1662" s="10">
        <f t="shared" si="854"/>
        <v>289271.6129463843</v>
      </c>
      <c r="AI1662" s="11">
        <f t="shared" si="868"/>
        <v>0</v>
      </c>
      <c r="AJ1662">
        <f t="shared" si="869"/>
        <v>0</v>
      </c>
      <c r="AK1662" t="e">
        <f t="shared" si="855"/>
        <v>#DIV/0!</v>
      </c>
      <c r="AL1662">
        <f t="shared" si="856"/>
        <v>2.7538578432000005</v>
      </c>
      <c r="AM1662" s="5">
        <f t="shared" si="857"/>
        <v>5.5600000000000005</v>
      </c>
      <c r="AN1662">
        <v>0</v>
      </c>
      <c r="AO1662" s="72">
        <f t="shared" si="858"/>
        <v>1.2000000000000002</v>
      </c>
      <c r="AP1662" s="72">
        <f t="shared" si="859"/>
        <v>1</v>
      </c>
      <c r="AQ1662" s="72">
        <f t="shared" si="860"/>
        <v>1.2000000000000002</v>
      </c>
      <c r="AR1662" s="71" t="e">
        <f t="shared" si="861"/>
        <v>#DIV/0!</v>
      </c>
      <c r="BA1662">
        <f t="shared" si="862"/>
        <v>79</v>
      </c>
      <c r="BB1662" s="91" t="e">
        <f t="shared" si="863"/>
        <v>#DIV/0!</v>
      </c>
    </row>
    <row r="1663" spans="1:54">
      <c r="A1663" s="2" t="s">
        <v>1783</v>
      </c>
      <c r="B1663" s="7" t="s">
        <v>41606</v>
      </c>
      <c r="C1663" s="17">
        <f t="shared" si="844"/>
        <v>7.5</v>
      </c>
      <c r="D1663" s="28">
        <f t="shared" si="845"/>
        <v>126</v>
      </c>
      <c r="E1663" s="8">
        <f t="shared" si="864"/>
        <v>6</v>
      </c>
      <c r="F1663" s="2" t="s">
        <v>6774</v>
      </c>
      <c r="G1663" s="54">
        <f t="shared" si="865"/>
        <v>6.5</v>
      </c>
      <c r="H1663" s="20">
        <f t="shared" si="866"/>
        <v>0.39280529999999997</v>
      </c>
      <c r="I1663" s="14" t="s">
        <v>16739</v>
      </c>
      <c r="J1663" s="14" t="s">
        <v>11760</v>
      </c>
      <c r="K1663" s="14" t="s">
        <v>21700</v>
      </c>
      <c r="L1663" s="14" t="s">
        <v>26660</v>
      </c>
      <c r="M1663" s="28">
        <f t="shared" si="867"/>
        <v>11.8</v>
      </c>
      <c r="N1663" s="46">
        <f t="shared" si="846"/>
        <v>5.2</v>
      </c>
      <c r="O1663" s="17">
        <f t="shared" si="847"/>
        <v>0.8</v>
      </c>
      <c r="P1663" s="17">
        <f t="shared" si="847"/>
        <v>5.4</v>
      </c>
      <c r="Q1663" s="124">
        <f t="shared" si="848"/>
        <v>0.4</v>
      </c>
      <c r="R1663" s="26">
        <f t="shared" si="849"/>
        <v>0.8</v>
      </c>
      <c r="S1663" s="2" t="s">
        <v>31625</v>
      </c>
      <c r="T1663" s="2" t="s">
        <v>36604</v>
      </c>
      <c r="U1663" s="24">
        <f t="shared" si="850"/>
        <v>399.3</v>
      </c>
      <c r="V1663" s="66">
        <f t="shared" si="850"/>
        <v>414.20000000000005</v>
      </c>
      <c r="W1663" s="54">
        <f t="shared" si="851"/>
        <v>0.65</v>
      </c>
      <c r="X1663" s="143">
        <f t="shared" si="852"/>
        <v>399.3</v>
      </c>
      <c r="Y1663" s="143">
        <f t="shared" si="853"/>
        <v>0.23</v>
      </c>
      <c r="AD1663">
        <v>152</v>
      </c>
      <c r="AE1663">
        <v>-1</v>
      </c>
      <c r="AF1663" s="10">
        <v>37.9</v>
      </c>
      <c r="AG1663" s="10">
        <v>58.12</v>
      </c>
      <c r="AH1663" s="10">
        <f t="shared" si="854"/>
        <v>139493.95586071681</v>
      </c>
      <c r="AI1663" s="11">
        <f t="shared" si="868"/>
        <v>0</v>
      </c>
      <c r="AJ1663">
        <f t="shared" si="869"/>
        <v>0</v>
      </c>
      <c r="AK1663" t="e">
        <f t="shared" si="855"/>
        <v>#DIV/0!</v>
      </c>
      <c r="AL1663">
        <f t="shared" si="856"/>
        <v>2.0984648832000001</v>
      </c>
      <c r="AM1663" s="5">
        <f t="shared" si="857"/>
        <v>1.3</v>
      </c>
      <c r="AN1663">
        <v>0</v>
      </c>
      <c r="AO1663" s="72">
        <f t="shared" si="858"/>
        <v>0.8</v>
      </c>
      <c r="AP1663" s="72">
        <f t="shared" si="859"/>
        <v>0.4</v>
      </c>
      <c r="AQ1663" s="72">
        <f t="shared" si="860"/>
        <v>0.60000000000000009</v>
      </c>
      <c r="AR1663" s="71" t="e">
        <f t="shared" si="861"/>
        <v>#DIV/0!</v>
      </c>
      <c r="BA1663">
        <f t="shared" si="862"/>
        <v>126</v>
      </c>
      <c r="BB1663" s="91" t="e">
        <f t="shared" si="863"/>
        <v>#DIV/0!</v>
      </c>
    </row>
    <row r="1664" spans="1:54">
      <c r="A1664" s="2" t="s">
        <v>1784</v>
      </c>
      <c r="B1664" s="7" t="s">
        <v>41607</v>
      </c>
      <c r="C1664" s="17">
        <f t="shared" si="844"/>
        <v>24.700000000000003</v>
      </c>
      <c r="D1664" s="28">
        <f t="shared" si="845"/>
        <v>131</v>
      </c>
      <c r="E1664" s="8">
        <f t="shared" si="864"/>
        <v>9</v>
      </c>
      <c r="F1664" s="2" t="s">
        <v>6775</v>
      </c>
      <c r="G1664" s="54">
        <f t="shared" si="865"/>
        <v>23.700000000000003</v>
      </c>
      <c r="H1664" s="20">
        <f t="shared" si="866"/>
        <v>0.64072439999999997</v>
      </c>
      <c r="I1664" s="14" t="s">
        <v>16740</v>
      </c>
      <c r="J1664" s="14" t="s">
        <v>11761</v>
      </c>
      <c r="K1664" s="14" t="s">
        <v>21701</v>
      </c>
      <c r="L1664" s="14" t="s">
        <v>26661</v>
      </c>
      <c r="M1664" s="28">
        <f t="shared" si="867"/>
        <v>14</v>
      </c>
      <c r="N1664" s="46">
        <f t="shared" si="846"/>
        <v>5</v>
      </c>
      <c r="O1664" s="17">
        <f t="shared" si="847"/>
        <v>2.4000000000000004</v>
      </c>
      <c r="P1664" s="17">
        <f t="shared" si="847"/>
        <v>1</v>
      </c>
      <c r="Q1664" s="124">
        <f t="shared" si="848"/>
        <v>0.8</v>
      </c>
      <c r="R1664" s="26">
        <f t="shared" si="849"/>
        <v>2.2000000000000002</v>
      </c>
      <c r="S1664" s="2" t="s">
        <v>31626</v>
      </c>
      <c r="T1664" s="2" t="s">
        <v>36605</v>
      </c>
      <c r="U1664" s="24">
        <f t="shared" si="850"/>
        <v>404.3</v>
      </c>
      <c r="V1664" s="66">
        <f t="shared" si="850"/>
        <v>343.6</v>
      </c>
      <c r="W1664" s="54">
        <f t="shared" si="851"/>
        <v>2.3699999999999997</v>
      </c>
      <c r="X1664" s="143">
        <f t="shared" si="852"/>
        <v>404.3</v>
      </c>
      <c r="Y1664" s="143">
        <f t="shared" si="853"/>
        <v>0.57399999999999995</v>
      </c>
      <c r="AD1664">
        <v>152</v>
      </c>
      <c r="AE1664">
        <v>-1</v>
      </c>
      <c r="AF1664" s="10">
        <v>37.9</v>
      </c>
      <c r="AG1664" s="10">
        <v>58.12</v>
      </c>
      <c r="AH1664" s="10">
        <f t="shared" si="854"/>
        <v>301710.64211842878</v>
      </c>
      <c r="AI1664" s="11">
        <f t="shared" si="868"/>
        <v>0</v>
      </c>
      <c r="AJ1664">
        <f t="shared" si="869"/>
        <v>0</v>
      </c>
      <c r="AK1664" t="e">
        <f t="shared" si="855"/>
        <v>#DIV/0!</v>
      </c>
      <c r="AL1664">
        <f t="shared" si="856"/>
        <v>1.8969751680000004</v>
      </c>
      <c r="AM1664" s="5">
        <f t="shared" si="857"/>
        <v>4.74</v>
      </c>
      <c r="AN1664">
        <v>0</v>
      </c>
      <c r="AO1664" s="72">
        <f t="shared" si="858"/>
        <v>2.2000000000000002</v>
      </c>
      <c r="AP1664" s="72">
        <f t="shared" si="859"/>
        <v>0.8</v>
      </c>
      <c r="AQ1664" s="72">
        <f t="shared" si="860"/>
        <v>0.8</v>
      </c>
      <c r="AR1664" s="71" t="e">
        <f t="shared" si="861"/>
        <v>#DIV/0!</v>
      </c>
      <c r="BA1664">
        <f t="shared" si="862"/>
        <v>131</v>
      </c>
      <c r="BB1664" s="91" t="e">
        <f t="shared" si="863"/>
        <v>#DIV/0!</v>
      </c>
    </row>
    <row r="1665" spans="1:54">
      <c r="A1665" s="2" t="s">
        <v>1785</v>
      </c>
      <c r="B1665" s="7" t="s">
        <v>41608</v>
      </c>
      <c r="C1665" s="17">
        <f t="shared" si="844"/>
        <v>23.900000000000002</v>
      </c>
      <c r="D1665" s="28">
        <f t="shared" si="845"/>
        <v>126</v>
      </c>
      <c r="E1665" s="8">
        <f t="shared" si="864"/>
        <v>10</v>
      </c>
      <c r="F1665" s="2" t="s">
        <v>6776</v>
      </c>
      <c r="G1665" s="54">
        <f t="shared" si="865"/>
        <v>22.900000000000002</v>
      </c>
      <c r="H1665" s="20">
        <f t="shared" si="866"/>
        <v>0.59082469999999998</v>
      </c>
      <c r="I1665" s="14" t="s">
        <v>16741</v>
      </c>
      <c r="J1665" s="14" t="s">
        <v>11762</v>
      </c>
      <c r="K1665" s="14" t="s">
        <v>21702</v>
      </c>
      <c r="L1665" s="14" t="s">
        <v>26662</v>
      </c>
      <c r="M1665" s="28">
        <f t="shared" si="867"/>
        <v>11.9</v>
      </c>
      <c r="N1665" s="46">
        <f t="shared" si="846"/>
        <v>5</v>
      </c>
      <c r="O1665" s="17">
        <f t="shared" si="847"/>
        <v>1.8</v>
      </c>
      <c r="P1665" s="17">
        <f t="shared" si="847"/>
        <v>5.2</v>
      </c>
      <c r="Q1665" s="124">
        <f t="shared" si="848"/>
        <v>0.60000000000000009</v>
      </c>
      <c r="R1665" s="26">
        <f t="shared" si="849"/>
        <v>1.4000000000000001</v>
      </c>
      <c r="S1665" s="2" t="s">
        <v>31627</v>
      </c>
      <c r="T1665" s="2" t="s">
        <v>36606</v>
      </c>
      <c r="U1665" s="24">
        <f t="shared" si="850"/>
        <v>399.3</v>
      </c>
      <c r="V1665" s="66">
        <f t="shared" si="850"/>
        <v>322.5</v>
      </c>
      <c r="W1665" s="54">
        <f t="shared" si="851"/>
        <v>2.2899999999999996</v>
      </c>
      <c r="X1665" s="143">
        <f t="shared" si="852"/>
        <v>399.3</v>
      </c>
      <c r="Y1665" s="143">
        <f t="shared" si="853"/>
        <v>0.55799999999999994</v>
      </c>
      <c r="AD1665">
        <v>152</v>
      </c>
      <c r="AE1665">
        <v>-1</v>
      </c>
      <c r="AF1665" s="10">
        <v>37.9</v>
      </c>
      <c r="AG1665" s="10">
        <v>58.12</v>
      </c>
      <c r="AH1665" s="10">
        <f t="shared" si="854"/>
        <v>329568.31037203048</v>
      </c>
      <c r="AI1665" s="11">
        <f t="shared" si="868"/>
        <v>0</v>
      </c>
      <c r="AJ1665">
        <f t="shared" si="869"/>
        <v>0</v>
      </c>
      <c r="AK1665" t="e">
        <f t="shared" si="855"/>
        <v>#DIV/0!</v>
      </c>
      <c r="AL1665">
        <f t="shared" si="856"/>
        <v>5.3618331312000009</v>
      </c>
      <c r="AM1665" s="5">
        <f t="shared" si="857"/>
        <v>4.58</v>
      </c>
      <c r="AN1665">
        <v>0</v>
      </c>
      <c r="AO1665" s="72">
        <f t="shared" si="858"/>
        <v>1.4000000000000001</v>
      </c>
      <c r="AP1665" s="72">
        <f t="shared" si="859"/>
        <v>0.60000000000000009</v>
      </c>
      <c r="AQ1665" s="72">
        <f t="shared" si="860"/>
        <v>0.60000000000000009</v>
      </c>
      <c r="AR1665" s="71" t="e">
        <f t="shared" si="861"/>
        <v>#DIV/0!</v>
      </c>
      <c r="BA1665">
        <f t="shared" si="862"/>
        <v>126</v>
      </c>
      <c r="BB1665" s="91" t="e">
        <f t="shared" si="863"/>
        <v>#DIV/0!</v>
      </c>
    </row>
    <row r="1666" spans="1:54">
      <c r="A1666" s="2" t="s">
        <v>1786</v>
      </c>
      <c r="B1666" s="7" t="s">
        <v>41609</v>
      </c>
      <c r="C1666" s="17">
        <f t="shared" ref="C1666:C1729" si="870">MROUND(A1666,0.1)+1+AN1666</f>
        <v>12.9</v>
      </c>
      <c r="D1666" s="28">
        <f t="shared" ref="D1666:D1729" si="871">MROUND(S1666,1)</f>
        <v>62</v>
      </c>
      <c r="E1666" s="8">
        <f t="shared" si="864"/>
        <v>12</v>
      </c>
      <c r="F1666" s="2" t="s">
        <v>6777</v>
      </c>
      <c r="G1666" s="54">
        <f t="shared" si="865"/>
        <v>12</v>
      </c>
      <c r="H1666" s="20">
        <f t="shared" si="866"/>
        <v>0.48428170000000004</v>
      </c>
      <c r="I1666" s="14" t="s">
        <v>16742</v>
      </c>
      <c r="J1666" s="14" t="s">
        <v>11763</v>
      </c>
      <c r="K1666" s="14" t="s">
        <v>21703</v>
      </c>
      <c r="L1666" s="14" t="s">
        <v>26663</v>
      </c>
      <c r="M1666" s="28">
        <f t="shared" si="867"/>
        <v>11.5</v>
      </c>
      <c r="N1666" s="46">
        <f t="shared" ref="N1666:N1729" si="872">MROUND(L1666,0.2)+5</f>
        <v>6</v>
      </c>
      <c r="O1666" s="17">
        <f t="shared" ref="O1666:P1729" si="873">MROUND(I1666,0.2)</f>
        <v>1.2000000000000002</v>
      </c>
      <c r="P1666" s="17">
        <f t="shared" si="873"/>
        <v>6</v>
      </c>
      <c r="Q1666" s="124">
        <f t="shared" ref="Q1666:Q1729" si="874">IF(AN1666&gt;0,CEILING((1-H1666)*R1666,0.2),IF(MROUND((1-H1666)*R1666,0.2)&lt;0.2,MROUND((1-H1666)*R1666,0.2)+0.2, MROUND((1-H1666)*R1666,0.2)))</f>
        <v>1.2000000000000002</v>
      </c>
      <c r="R1666" s="26">
        <f t="shared" ref="R1666:R1729" si="875">MROUND(K1666,0.2)</f>
        <v>2.2000000000000002</v>
      </c>
      <c r="S1666" s="2" t="s">
        <v>31628</v>
      </c>
      <c r="T1666" s="2" t="s">
        <v>36607</v>
      </c>
      <c r="U1666" s="24">
        <f t="shared" ref="U1666:V1729" si="876">ROUNDUP(S1666+273,1)</f>
        <v>335.1</v>
      </c>
      <c r="V1666" s="66">
        <f t="shared" si="876"/>
        <v>336</v>
      </c>
      <c r="W1666" s="54">
        <f t="shared" ref="W1666:W1729" si="877">ROUNDUP(A1666/10,2)</f>
        <v>1.2</v>
      </c>
      <c r="X1666" s="143">
        <f t="shared" ref="X1666:X1729" si="878">U1666</f>
        <v>335.1</v>
      </c>
      <c r="Y1666" s="143">
        <f t="shared" ref="Y1666:Y1729" si="879">W1666/5+0.1</f>
        <v>0.33999999999999997</v>
      </c>
      <c r="AD1666">
        <v>152</v>
      </c>
      <c r="AE1666">
        <v>-1</v>
      </c>
      <c r="AF1666" s="10">
        <v>37.9</v>
      </c>
      <c r="AG1666" s="10">
        <v>58.12</v>
      </c>
      <c r="AH1666" s="10">
        <f t="shared" ref="AH1666:AH1729" si="880">((1.092*8.3144*(AE1666+273)*(LN(AF1666)-1.013)/(0.93-(AE1666+273)/(AD1666+273)))*((AD1666-T1666)/(AD1666-AE1666))^0.383)*1000/AG1666</f>
        <v>312233.01399892732</v>
      </c>
      <c r="AI1666" s="11">
        <f t="shared" si="868"/>
        <v>0</v>
      </c>
      <c r="AJ1666">
        <f t="shared" si="869"/>
        <v>0</v>
      </c>
      <c r="AK1666" t="e">
        <f t="shared" ref="AK1666:AK1729" si="881">0.07*AJ1666*AI1666/AC1666</f>
        <v>#DIV/0!</v>
      </c>
      <c r="AL1666">
        <f t="shared" ref="AL1666:AL1729" si="882">(1-H1666)*O1666*P1666*R1666</f>
        <v>8.168977872000001</v>
      </c>
      <c r="AM1666" s="5">
        <f t="shared" ref="AM1666:AM1729" si="883">MROUND(A1666,0.1)/5</f>
        <v>2.38</v>
      </c>
      <c r="AN1666">
        <v>0</v>
      </c>
      <c r="AO1666" s="72">
        <f t="shared" ref="AO1666:AO1729" si="884">CEILING(R1666,0.2)</f>
        <v>2.2000000000000002</v>
      </c>
      <c r="AP1666" s="72">
        <f t="shared" ref="AP1666:AP1729" si="885">Q1666</f>
        <v>1.2000000000000002</v>
      </c>
      <c r="AQ1666" s="72">
        <f t="shared" ref="AQ1666:AQ1729" si="886">CEILING((1-H1666)*R1666,0.2)</f>
        <v>1.2000000000000002</v>
      </c>
      <c r="AR1666" s="71" t="e">
        <f t="shared" ref="AR1666:AR1729" si="887">AL1666+AK1666</f>
        <v>#DIV/0!</v>
      </c>
      <c r="BA1666">
        <f t="shared" ref="BA1666:BA1729" si="888">D1666</f>
        <v>62</v>
      </c>
      <c r="BB1666" s="91" t="e">
        <f t="shared" ref="BB1666:BB1729" si="889">AK1666/AL1666</f>
        <v>#DIV/0!</v>
      </c>
    </row>
    <row r="1667" spans="1:54">
      <c r="A1667" s="2" t="s">
        <v>1787</v>
      </c>
      <c r="B1667" s="7" t="s">
        <v>41610</v>
      </c>
      <c r="C1667" s="17">
        <f t="shared" si="870"/>
        <v>8.6000000000000014</v>
      </c>
      <c r="D1667" s="28">
        <f t="shared" si="871"/>
        <v>13</v>
      </c>
      <c r="E1667" s="8">
        <f t="shared" ref="E1667:E1730" si="890">MROUND(SQRT(((P1667*O1667*Q1667)/MAX(O1667,P1667,Q1667)))*10,1)</f>
        <v>6</v>
      </c>
      <c r="F1667" s="2" t="s">
        <v>6778</v>
      </c>
      <c r="G1667" s="54">
        <f t="shared" ref="G1667:G1730" si="891">ROUNDUP(A1667,1)</f>
        <v>7.6999999999999993</v>
      </c>
      <c r="H1667" s="20">
        <f t="shared" ref="H1667:H1730" si="892">F1667/100</f>
        <v>0.5692931</v>
      </c>
      <c r="I1667" s="14" t="s">
        <v>16743</v>
      </c>
      <c r="J1667" s="14" t="s">
        <v>11764</v>
      </c>
      <c r="K1667" s="14" t="s">
        <v>21704</v>
      </c>
      <c r="L1667" s="14" t="s">
        <v>26664</v>
      </c>
      <c r="M1667" s="28">
        <f t="shared" ref="M1667:M1730" si="893">14.5-P1667/2</f>
        <v>12.8</v>
      </c>
      <c r="N1667" s="46">
        <f t="shared" si="872"/>
        <v>5.2</v>
      </c>
      <c r="O1667" s="17">
        <f t="shared" si="873"/>
        <v>1</v>
      </c>
      <c r="P1667" s="17">
        <f t="shared" si="873"/>
        <v>3.4000000000000004</v>
      </c>
      <c r="Q1667" s="124">
        <f t="shared" si="874"/>
        <v>0.4</v>
      </c>
      <c r="R1667" s="26">
        <f t="shared" si="875"/>
        <v>1</v>
      </c>
      <c r="S1667" s="2" t="s">
        <v>31629</v>
      </c>
      <c r="T1667" s="2" t="s">
        <v>36608</v>
      </c>
      <c r="U1667" s="24">
        <f t="shared" si="876"/>
        <v>285.70000000000005</v>
      </c>
      <c r="V1667" s="66">
        <f t="shared" si="876"/>
        <v>340.3</v>
      </c>
      <c r="W1667" s="54">
        <f t="shared" si="877"/>
        <v>0.77</v>
      </c>
      <c r="X1667" s="143">
        <f t="shared" si="878"/>
        <v>285.70000000000005</v>
      </c>
      <c r="Y1667" s="143">
        <f t="shared" si="879"/>
        <v>0.254</v>
      </c>
      <c r="AD1667">
        <v>152</v>
      </c>
      <c r="AE1667">
        <v>-1</v>
      </c>
      <c r="AF1667" s="10">
        <v>37.9</v>
      </c>
      <c r="AG1667" s="10">
        <v>58.12</v>
      </c>
      <c r="AH1667" s="10">
        <f t="shared" si="880"/>
        <v>306400.80378632317</v>
      </c>
      <c r="AI1667" s="11">
        <f t="shared" si="868"/>
        <v>0</v>
      </c>
      <c r="AJ1667">
        <f t="shared" si="869"/>
        <v>0</v>
      </c>
      <c r="AK1667" t="e">
        <f t="shared" si="881"/>
        <v>#DIV/0!</v>
      </c>
      <c r="AL1667">
        <f t="shared" si="882"/>
        <v>1.4644034600000002</v>
      </c>
      <c r="AM1667" s="5">
        <f t="shared" si="883"/>
        <v>1.52</v>
      </c>
      <c r="AN1667">
        <v>0</v>
      </c>
      <c r="AO1667" s="72">
        <f t="shared" si="884"/>
        <v>1</v>
      </c>
      <c r="AP1667" s="72">
        <f t="shared" si="885"/>
        <v>0.4</v>
      </c>
      <c r="AQ1667" s="72">
        <f t="shared" si="886"/>
        <v>0.60000000000000009</v>
      </c>
      <c r="AR1667" s="71" t="e">
        <f t="shared" si="887"/>
        <v>#DIV/0!</v>
      </c>
      <c r="BA1667">
        <f t="shared" si="888"/>
        <v>13</v>
      </c>
      <c r="BB1667" s="91" t="e">
        <f t="shared" si="889"/>
        <v>#DIV/0!</v>
      </c>
    </row>
    <row r="1668" spans="1:54">
      <c r="A1668" s="2" t="s">
        <v>1788</v>
      </c>
      <c r="B1668" s="7" t="s">
        <v>41611</v>
      </c>
      <c r="C1668" s="17">
        <f t="shared" si="870"/>
        <v>26</v>
      </c>
      <c r="D1668" s="28">
        <f t="shared" si="871"/>
        <v>74</v>
      </c>
      <c r="E1668" s="8">
        <f t="shared" si="890"/>
        <v>6</v>
      </c>
      <c r="F1668" s="2" t="s">
        <v>6779</v>
      </c>
      <c r="G1668" s="54">
        <f t="shared" si="891"/>
        <v>25.1</v>
      </c>
      <c r="H1668" s="20">
        <f t="shared" si="892"/>
        <v>0.39688190000000001</v>
      </c>
      <c r="I1668" s="14" t="s">
        <v>16744</v>
      </c>
      <c r="J1668" s="14" t="s">
        <v>11765</v>
      </c>
      <c r="K1668" s="14" t="s">
        <v>21705</v>
      </c>
      <c r="L1668" s="14" t="s">
        <v>26665</v>
      </c>
      <c r="M1668" s="28">
        <f t="shared" si="893"/>
        <v>14.3</v>
      </c>
      <c r="N1668" s="46">
        <f t="shared" si="872"/>
        <v>6</v>
      </c>
      <c r="O1668" s="17">
        <f t="shared" si="873"/>
        <v>1.6</v>
      </c>
      <c r="P1668" s="17">
        <f t="shared" si="873"/>
        <v>0.4</v>
      </c>
      <c r="Q1668" s="124">
        <f t="shared" si="874"/>
        <v>0.8</v>
      </c>
      <c r="R1668" s="26">
        <f t="shared" si="875"/>
        <v>1.2000000000000002</v>
      </c>
      <c r="S1668" s="2" t="s">
        <v>31630</v>
      </c>
      <c r="T1668" s="2" t="s">
        <v>36609</v>
      </c>
      <c r="U1668" s="24">
        <f t="shared" si="876"/>
        <v>346.90000000000003</v>
      </c>
      <c r="V1668" s="66">
        <f t="shared" si="876"/>
        <v>323.20000000000005</v>
      </c>
      <c r="W1668" s="54">
        <f t="shared" si="877"/>
        <v>2.5099999999999998</v>
      </c>
      <c r="X1668" s="143">
        <f t="shared" si="878"/>
        <v>346.90000000000003</v>
      </c>
      <c r="Y1668" s="143">
        <f t="shared" si="879"/>
        <v>0.60199999999999998</v>
      </c>
      <c r="AD1668">
        <v>152</v>
      </c>
      <c r="AE1668">
        <v>-1</v>
      </c>
      <c r="AF1668" s="10">
        <v>37.9</v>
      </c>
      <c r="AG1668" s="10">
        <v>58.12</v>
      </c>
      <c r="AH1668" s="10">
        <f t="shared" si="880"/>
        <v>328736.73894950264</v>
      </c>
      <c r="AI1668" s="11">
        <f t="shared" si="868"/>
        <v>0</v>
      </c>
      <c r="AJ1668">
        <f t="shared" si="869"/>
        <v>0</v>
      </c>
      <c r="AK1668" t="e">
        <f t="shared" si="881"/>
        <v>#DIV/0!</v>
      </c>
      <c r="AL1668">
        <f t="shared" si="882"/>
        <v>0.46319470080000008</v>
      </c>
      <c r="AM1668" s="5">
        <f t="shared" si="883"/>
        <v>5</v>
      </c>
      <c r="AN1668">
        <v>0</v>
      </c>
      <c r="AO1668" s="72">
        <f t="shared" si="884"/>
        <v>1.2000000000000002</v>
      </c>
      <c r="AP1668" s="72">
        <f t="shared" si="885"/>
        <v>0.8</v>
      </c>
      <c r="AQ1668" s="72">
        <f t="shared" si="886"/>
        <v>0.8</v>
      </c>
      <c r="AR1668" s="71" t="e">
        <f t="shared" si="887"/>
        <v>#DIV/0!</v>
      </c>
      <c r="BA1668">
        <f t="shared" si="888"/>
        <v>74</v>
      </c>
      <c r="BB1668" s="91" t="e">
        <f t="shared" si="889"/>
        <v>#DIV/0!</v>
      </c>
    </row>
    <row r="1669" spans="1:54">
      <c r="A1669" s="2" t="s">
        <v>1789</v>
      </c>
      <c r="B1669" s="7" t="s">
        <v>41612</v>
      </c>
      <c r="C1669" s="17">
        <f t="shared" si="870"/>
        <v>37.300000000000004</v>
      </c>
      <c r="D1669" s="28">
        <f t="shared" si="871"/>
        <v>204</v>
      </c>
      <c r="E1669" s="8">
        <f t="shared" si="890"/>
        <v>8</v>
      </c>
      <c r="F1669" s="2" t="s">
        <v>6780</v>
      </c>
      <c r="G1669" s="54">
        <f t="shared" si="891"/>
        <v>36.300000000000004</v>
      </c>
      <c r="H1669" s="20">
        <f t="shared" si="892"/>
        <v>0.61000410000000005</v>
      </c>
      <c r="I1669" s="14" t="s">
        <v>16745</v>
      </c>
      <c r="J1669" s="14" t="s">
        <v>11766</v>
      </c>
      <c r="K1669" s="14" t="s">
        <v>21706</v>
      </c>
      <c r="L1669" s="14" t="s">
        <v>26666</v>
      </c>
      <c r="M1669" s="28">
        <f t="shared" si="893"/>
        <v>13.9</v>
      </c>
      <c r="N1669" s="46">
        <f t="shared" si="872"/>
        <v>6.8</v>
      </c>
      <c r="O1669" s="17">
        <f t="shared" si="873"/>
        <v>1.4000000000000001</v>
      </c>
      <c r="P1669" s="17">
        <f t="shared" si="873"/>
        <v>1.2000000000000002</v>
      </c>
      <c r="Q1669" s="124">
        <f t="shared" si="874"/>
        <v>0.60000000000000009</v>
      </c>
      <c r="R1669" s="26">
        <f t="shared" si="875"/>
        <v>1.6</v>
      </c>
      <c r="S1669" s="2" t="s">
        <v>31631</v>
      </c>
      <c r="T1669" s="2" t="s">
        <v>36610</v>
      </c>
      <c r="U1669" s="24">
        <f t="shared" si="876"/>
        <v>476.70000000000005</v>
      </c>
      <c r="V1669" s="66">
        <f t="shared" si="876"/>
        <v>317.5</v>
      </c>
      <c r="W1669" s="54">
        <f t="shared" si="877"/>
        <v>3.63</v>
      </c>
      <c r="X1669" s="143">
        <f t="shared" si="878"/>
        <v>476.70000000000005</v>
      </c>
      <c r="Y1669" s="143">
        <f t="shared" si="879"/>
        <v>0.82599999999999996</v>
      </c>
      <c r="AD1669">
        <v>152</v>
      </c>
      <c r="AE1669">
        <v>-1</v>
      </c>
      <c r="AF1669" s="10">
        <v>37.9</v>
      </c>
      <c r="AG1669" s="10">
        <v>58.12</v>
      </c>
      <c r="AH1669" s="10">
        <f t="shared" si="880"/>
        <v>335660.05531019432</v>
      </c>
      <c r="AI1669" s="11">
        <f t="shared" si="868"/>
        <v>0</v>
      </c>
      <c r="AJ1669">
        <f t="shared" si="869"/>
        <v>0</v>
      </c>
      <c r="AK1669" t="e">
        <f t="shared" si="881"/>
        <v>#DIV/0!</v>
      </c>
      <c r="AL1669">
        <f t="shared" si="882"/>
        <v>1.0483089792000002</v>
      </c>
      <c r="AM1669" s="5">
        <f t="shared" si="883"/>
        <v>7.2600000000000007</v>
      </c>
      <c r="AN1669">
        <v>0</v>
      </c>
      <c r="AO1669" s="72">
        <f t="shared" si="884"/>
        <v>1.6</v>
      </c>
      <c r="AP1669" s="72">
        <f t="shared" si="885"/>
        <v>0.60000000000000009</v>
      </c>
      <c r="AQ1669" s="72">
        <f t="shared" si="886"/>
        <v>0.8</v>
      </c>
      <c r="AR1669" s="71" t="e">
        <f t="shared" si="887"/>
        <v>#DIV/0!</v>
      </c>
      <c r="BA1669">
        <f t="shared" si="888"/>
        <v>204</v>
      </c>
      <c r="BB1669" s="91" t="e">
        <f t="shared" si="889"/>
        <v>#DIV/0!</v>
      </c>
    </row>
    <row r="1670" spans="1:54">
      <c r="A1670" s="2" t="s">
        <v>1790</v>
      </c>
      <c r="B1670" s="7" t="s">
        <v>41613</v>
      </c>
      <c r="C1670" s="17">
        <f t="shared" si="870"/>
        <v>7.4</v>
      </c>
      <c r="D1670" s="28">
        <f t="shared" si="871"/>
        <v>263</v>
      </c>
      <c r="E1670" s="8">
        <f t="shared" si="890"/>
        <v>15</v>
      </c>
      <c r="F1670" s="2" t="s">
        <v>6781</v>
      </c>
      <c r="G1670" s="54">
        <f t="shared" si="891"/>
        <v>6.3999999999999995</v>
      </c>
      <c r="H1670" s="20">
        <f t="shared" si="892"/>
        <v>0.1846546</v>
      </c>
      <c r="I1670" s="14" t="s">
        <v>16746</v>
      </c>
      <c r="J1670" s="14" t="s">
        <v>11767</v>
      </c>
      <c r="K1670" s="14" t="s">
        <v>21707</v>
      </c>
      <c r="L1670" s="14" t="s">
        <v>26667</v>
      </c>
      <c r="M1670" s="28">
        <f t="shared" si="893"/>
        <v>13.1</v>
      </c>
      <c r="N1670" s="46">
        <f t="shared" si="872"/>
        <v>6.2</v>
      </c>
      <c r="O1670" s="17">
        <f t="shared" si="873"/>
        <v>2.4000000000000004</v>
      </c>
      <c r="P1670" s="17">
        <f t="shared" si="873"/>
        <v>2.8000000000000003</v>
      </c>
      <c r="Q1670" s="124">
        <f t="shared" si="874"/>
        <v>1</v>
      </c>
      <c r="R1670" s="26">
        <f t="shared" si="875"/>
        <v>1.2000000000000002</v>
      </c>
      <c r="S1670" s="2" t="s">
        <v>31632</v>
      </c>
      <c r="T1670" s="2" t="s">
        <v>36611</v>
      </c>
      <c r="U1670" s="24">
        <f t="shared" si="876"/>
        <v>536.4</v>
      </c>
      <c r="V1670" s="66">
        <f t="shared" si="876"/>
        <v>287.70000000000005</v>
      </c>
      <c r="W1670" s="54">
        <f t="shared" si="877"/>
        <v>0.64</v>
      </c>
      <c r="X1670" s="143">
        <f t="shared" si="878"/>
        <v>536.4</v>
      </c>
      <c r="Y1670" s="143">
        <f t="shared" si="879"/>
        <v>0.22800000000000001</v>
      </c>
      <c r="AD1670">
        <v>152</v>
      </c>
      <c r="AE1670">
        <v>-1</v>
      </c>
      <c r="AF1670" s="10">
        <v>37.9</v>
      </c>
      <c r="AG1670" s="10">
        <v>58.12</v>
      </c>
      <c r="AH1670" s="10">
        <f t="shared" si="880"/>
        <v>368654.85908292979</v>
      </c>
      <c r="AI1670" s="11">
        <f t="shared" si="868"/>
        <v>0</v>
      </c>
      <c r="AJ1670">
        <f t="shared" si="869"/>
        <v>0</v>
      </c>
      <c r="AK1670" t="e">
        <f t="shared" si="881"/>
        <v>#DIV/0!</v>
      </c>
      <c r="AL1670">
        <f t="shared" si="882"/>
        <v>6.5749453056000027</v>
      </c>
      <c r="AM1670" s="5">
        <f t="shared" si="883"/>
        <v>1.28</v>
      </c>
      <c r="AN1670">
        <v>0</v>
      </c>
      <c r="AO1670" s="72">
        <f t="shared" si="884"/>
        <v>1.2000000000000002</v>
      </c>
      <c r="AP1670" s="72">
        <f t="shared" si="885"/>
        <v>1</v>
      </c>
      <c r="AQ1670" s="72">
        <f t="shared" si="886"/>
        <v>1</v>
      </c>
      <c r="AR1670" s="71" t="e">
        <f t="shared" si="887"/>
        <v>#DIV/0!</v>
      </c>
      <c r="BA1670">
        <f t="shared" si="888"/>
        <v>263</v>
      </c>
      <c r="BB1670" s="91" t="e">
        <f t="shared" si="889"/>
        <v>#DIV/0!</v>
      </c>
    </row>
    <row r="1671" spans="1:54">
      <c r="A1671" s="2" t="s">
        <v>1791</v>
      </c>
      <c r="B1671" s="7" t="s">
        <v>41614</v>
      </c>
      <c r="C1671" s="17">
        <f t="shared" si="870"/>
        <v>22.200000000000003</v>
      </c>
      <c r="D1671" s="28">
        <f t="shared" si="871"/>
        <v>12</v>
      </c>
      <c r="E1671" s="8">
        <f t="shared" si="890"/>
        <v>4</v>
      </c>
      <c r="F1671" s="2" t="s">
        <v>6782</v>
      </c>
      <c r="G1671" s="54">
        <f t="shared" si="891"/>
        <v>21.3</v>
      </c>
      <c r="H1671" s="20">
        <f t="shared" si="892"/>
        <v>0.2289236</v>
      </c>
      <c r="I1671" s="14" t="s">
        <v>16747</v>
      </c>
      <c r="J1671" s="14" t="s">
        <v>11768</v>
      </c>
      <c r="K1671" s="14" t="s">
        <v>21708</v>
      </c>
      <c r="L1671" s="14" t="s">
        <v>26668</v>
      </c>
      <c r="M1671" s="28">
        <f t="shared" si="893"/>
        <v>12.1</v>
      </c>
      <c r="N1671" s="46">
        <f t="shared" si="872"/>
        <v>5.2</v>
      </c>
      <c r="O1671" s="17">
        <f t="shared" si="873"/>
        <v>0.4</v>
      </c>
      <c r="P1671" s="17">
        <f t="shared" si="873"/>
        <v>4.8000000000000007</v>
      </c>
      <c r="Q1671" s="124">
        <f t="shared" si="874"/>
        <v>0.4</v>
      </c>
      <c r="R1671" s="26">
        <f t="shared" si="875"/>
        <v>0.4</v>
      </c>
      <c r="S1671" s="2" t="s">
        <v>31633</v>
      </c>
      <c r="T1671" s="2" t="s">
        <v>36612</v>
      </c>
      <c r="U1671" s="24">
        <f t="shared" si="876"/>
        <v>284.90000000000003</v>
      </c>
      <c r="V1671" s="66">
        <f t="shared" si="876"/>
        <v>315.70000000000005</v>
      </c>
      <c r="W1671" s="54">
        <f t="shared" si="877"/>
        <v>2.13</v>
      </c>
      <c r="X1671" s="143">
        <f t="shared" si="878"/>
        <v>284.90000000000003</v>
      </c>
      <c r="Y1671" s="143">
        <f t="shared" si="879"/>
        <v>0.52600000000000002</v>
      </c>
      <c r="AD1671">
        <v>152</v>
      </c>
      <c r="AE1671">
        <v>-1</v>
      </c>
      <c r="AF1671" s="10">
        <v>37.9</v>
      </c>
      <c r="AG1671" s="10">
        <v>58.12</v>
      </c>
      <c r="AH1671" s="10">
        <f t="shared" si="880"/>
        <v>337737.15987213928</v>
      </c>
      <c r="AI1671" s="11">
        <f t="shared" si="868"/>
        <v>0</v>
      </c>
      <c r="AJ1671">
        <f t="shared" si="869"/>
        <v>0</v>
      </c>
      <c r="AK1671" t="e">
        <f t="shared" si="881"/>
        <v>#DIV/0!</v>
      </c>
      <c r="AL1671">
        <f t="shared" si="882"/>
        <v>0.59218667520000012</v>
      </c>
      <c r="AM1671" s="5">
        <f t="shared" si="883"/>
        <v>4.24</v>
      </c>
      <c r="AN1671">
        <v>0</v>
      </c>
      <c r="AO1671" s="72">
        <f t="shared" si="884"/>
        <v>0.4</v>
      </c>
      <c r="AP1671" s="72">
        <f t="shared" si="885"/>
        <v>0.4</v>
      </c>
      <c r="AQ1671" s="72">
        <f t="shared" si="886"/>
        <v>0.4</v>
      </c>
      <c r="AR1671" s="71" t="e">
        <f t="shared" si="887"/>
        <v>#DIV/0!</v>
      </c>
      <c r="BA1671">
        <f t="shared" si="888"/>
        <v>12</v>
      </c>
      <c r="BB1671" s="91" t="e">
        <f t="shared" si="889"/>
        <v>#DIV/0!</v>
      </c>
    </row>
    <row r="1672" spans="1:54">
      <c r="A1672" s="2" t="s">
        <v>1792</v>
      </c>
      <c r="B1672" s="7" t="s">
        <v>41615</v>
      </c>
      <c r="C1672" s="17">
        <f t="shared" si="870"/>
        <v>16.399999999999999</v>
      </c>
      <c r="D1672" s="28">
        <f t="shared" si="871"/>
        <v>57</v>
      </c>
      <c r="E1672" s="8">
        <f t="shared" si="890"/>
        <v>5</v>
      </c>
      <c r="F1672" s="2" t="s">
        <v>6783</v>
      </c>
      <c r="G1672" s="54">
        <f t="shared" si="891"/>
        <v>15.5</v>
      </c>
      <c r="H1672" s="20">
        <f t="shared" si="892"/>
        <v>0.78665400000000008</v>
      </c>
      <c r="I1672" s="14" t="s">
        <v>16748</v>
      </c>
      <c r="J1672" s="14" t="s">
        <v>11769</v>
      </c>
      <c r="K1672" s="14" t="s">
        <v>21709</v>
      </c>
      <c r="L1672" s="14" t="s">
        <v>26669</v>
      </c>
      <c r="M1672" s="28">
        <f t="shared" si="893"/>
        <v>12.6</v>
      </c>
      <c r="N1672" s="46">
        <f t="shared" si="872"/>
        <v>5.6</v>
      </c>
      <c r="O1672" s="17">
        <f t="shared" si="873"/>
        <v>1.2000000000000002</v>
      </c>
      <c r="P1672" s="17">
        <f t="shared" si="873"/>
        <v>3.8000000000000003</v>
      </c>
      <c r="Q1672" s="124">
        <f t="shared" si="874"/>
        <v>0.2</v>
      </c>
      <c r="R1672" s="26">
        <f t="shared" si="875"/>
        <v>1.4000000000000001</v>
      </c>
      <c r="S1672" s="2" t="s">
        <v>31634</v>
      </c>
      <c r="T1672" s="2" t="s">
        <v>36613</v>
      </c>
      <c r="U1672" s="24">
        <f t="shared" si="876"/>
        <v>330.5</v>
      </c>
      <c r="V1672" s="66">
        <f t="shared" si="876"/>
        <v>409</v>
      </c>
      <c r="W1672" s="54">
        <f t="shared" si="877"/>
        <v>1.55</v>
      </c>
      <c r="X1672" s="143">
        <f t="shared" si="878"/>
        <v>330.5</v>
      </c>
      <c r="Y1672" s="143">
        <f t="shared" si="879"/>
        <v>0.41000000000000003</v>
      </c>
      <c r="AD1672">
        <v>152</v>
      </c>
      <c r="AE1672">
        <v>-1</v>
      </c>
      <c r="AF1672" s="10">
        <v>37.9</v>
      </c>
      <c r="AG1672" s="10">
        <v>58.12</v>
      </c>
      <c r="AH1672" s="10">
        <f t="shared" si="880"/>
        <v>161996.38602057152</v>
      </c>
      <c r="AI1672" s="11">
        <f t="shared" si="868"/>
        <v>0</v>
      </c>
      <c r="AJ1672">
        <f t="shared" si="869"/>
        <v>0</v>
      </c>
      <c r="AK1672" t="e">
        <f t="shared" si="881"/>
        <v>#DIV/0!</v>
      </c>
      <c r="AL1672">
        <f t="shared" si="882"/>
        <v>1.3620008640000001</v>
      </c>
      <c r="AM1672" s="5">
        <f t="shared" si="883"/>
        <v>3.08</v>
      </c>
      <c r="AN1672">
        <v>0</v>
      </c>
      <c r="AO1672" s="72">
        <f t="shared" si="884"/>
        <v>1.4000000000000001</v>
      </c>
      <c r="AP1672" s="72">
        <f t="shared" si="885"/>
        <v>0.2</v>
      </c>
      <c r="AQ1672" s="72">
        <f t="shared" si="886"/>
        <v>0.4</v>
      </c>
      <c r="AR1672" s="71" t="e">
        <f t="shared" si="887"/>
        <v>#DIV/0!</v>
      </c>
      <c r="BA1672">
        <f t="shared" si="888"/>
        <v>57</v>
      </c>
      <c r="BB1672" s="91" t="e">
        <f t="shared" si="889"/>
        <v>#DIV/0!</v>
      </c>
    </row>
    <row r="1673" spans="1:54">
      <c r="A1673" s="2" t="s">
        <v>1793</v>
      </c>
      <c r="B1673" s="7" t="s">
        <v>41616</v>
      </c>
      <c r="C1673" s="17">
        <f t="shared" si="870"/>
        <v>22</v>
      </c>
      <c r="D1673" s="28">
        <f t="shared" si="871"/>
        <v>278</v>
      </c>
      <c r="E1673" s="8">
        <f t="shared" si="890"/>
        <v>5</v>
      </c>
      <c r="F1673" s="2" t="s">
        <v>6784</v>
      </c>
      <c r="G1673" s="54">
        <f t="shared" si="891"/>
        <v>21.1</v>
      </c>
      <c r="H1673" s="20">
        <f t="shared" si="892"/>
        <v>0.78070729999999999</v>
      </c>
      <c r="I1673" s="14" t="s">
        <v>16749</v>
      </c>
      <c r="J1673" s="14" t="s">
        <v>11770</v>
      </c>
      <c r="K1673" s="14" t="s">
        <v>21710</v>
      </c>
      <c r="L1673" s="14" t="s">
        <v>26670</v>
      </c>
      <c r="M1673" s="28">
        <f t="shared" si="893"/>
        <v>11</v>
      </c>
      <c r="N1673" s="46">
        <f t="shared" si="872"/>
        <v>7</v>
      </c>
      <c r="O1673" s="17">
        <f t="shared" si="873"/>
        <v>1.2000000000000002</v>
      </c>
      <c r="P1673" s="17">
        <f t="shared" si="873"/>
        <v>7</v>
      </c>
      <c r="Q1673" s="124">
        <f t="shared" si="874"/>
        <v>0.2</v>
      </c>
      <c r="R1673" s="26">
        <f t="shared" si="875"/>
        <v>0.4</v>
      </c>
      <c r="S1673" s="2" t="s">
        <v>31635</v>
      </c>
      <c r="T1673" s="2" t="s">
        <v>36614</v>
      </c>
      <c r="U1673" s="24">
        <f t="shared" si="876"/>
        <v>551</v>
      </c>
      <c r="V1673" s="66">
        <f t="shared" si="876"/>
        <v>380.90000000000003</v>
      </c>
      <c r="W1673" s="54">
        <f t="shared" si="877"/>
        <v>2.11</v>
      </c>
      <c r="X1673" s="143">
        <f t="shared" si="878"/>
        <v>551</v>
      </c>
      <c r="Y1673" s="143">
        <f t="shared" si="879"/>
        <v>0.52200000000000002</v>
      </c>
      <c r="AD1673">
        <v>152</v>
      </c>
      <c r="AE1673">
        <v>-1</v>
      </c>
      <c r="AF1673" s="10">
        <v>37.9</v>
      </c>
      <c r="AG1673" s="10">
        <v>58.12</v>
      </c>
      <c r="AH1673" s="10">
        <f t="shared" si="880"/>
        <v>238671.59595120852</v>
      </c>
      <c r="AI1673" s="11">
        <f t="shared" si="868"/>
        <v>0</v>
      </c>
      <c r="AJ1673">
        <f t="shared" si="869"/>
        <v>0</v>
      </c>
      <c r="AK1673" t="e">
        <f t="shared" si="881"/>
        <v>#DIV/0!</v>
      </c>
      <c r="AL1673">
        <f t="shared" si="882"/>
        <v>0.7368234720000002</v>
      </c>
      <c r="AM1673" s="5">
        <f t="shared" si="883"/>
        <v>4.2</v>
      </c>
      <c r="AN1673">
        <v>0</v>
      </c>
      <c r="AO1673" s="72">
        <f t="shared" si="884"/>
        <v>0.4</v>
      </c>
      <c r="AP1673" s="72">
        <f t="shared" si="885"/>
        <v>0.2</v>
      </c>
      <c r="AQ1673" s="72">
        <f t="shared" si="886"/>
        <v>0.2</v>
      </c>
      <c r="AR1673" s="71" t="e">
        <f t="shared" si="887"/>
        <v>#DIV/0!</v>
      </c>
      <c r="BA1673">
        <f t="shared" si="888"/>
        <v>278</v>
      </c>
      <c r="BB1673" s="91" t="e">
        <f t="shared" si="889"/>
        <v>#DIV/0!</v>
      </c>
    </row>
    <row r="1674" spans="1:54">
      <c r="A1674" s="2" t="s">
        <v>1794</v>
      </c>
      <c r="B1674" s="7" t="s">
        <v>41617</v>
      </c>
      <c r="C1674" s="17">
        <f t="shared" si="870"/>
        <v>31.700000000000003</v>
      </c>
      <c r="D1674" s="28">
        <f t="shared" si="871"/>
        <v>224</v>
      </c>
      <c r="E1674" s="8">
        <f t="shared" si="890"/>
        <v>9</v>
      </c>
      <c r="F1674" s="2" t="s">
        <v>6785</v>
      </c>
      <c r="G1674" s="54">
        <f t="shared" si="891"/>
        <v>30.700000000000003</v>
      </c>
      <c r="H1674" s="20">
        <f t="shared" si="892"/>
        <v>0.45071730000000004</v>
      </c>
      <c r="I1674" s="14" t="s">
        <v>16750</v>
      </c>
      <c r="J1674" s="14" t="s">
        <v>11771</v>
      </c>
      <c r="K1674" s="14" t="s">
        <v>21711</v>
      </c>
      <c r="L1674" s="14" t="s">
        <v>26671</v>
      </c>
      <c r="M1674" s="28">
        <f t="shared" si="893"/>
        <v>13.8</v>
      </c>
      <c r="N1674" s="46">
        <f t="shared" si="872"/>
        <v>6.8</v>
      </c>
      <c r="O1674" s="17">
        <f t="shared" si="873"/>
        <v>2.6</v>
      </c>
      <c r="P1674" s="17">
        <f t="shared" si="873"/>
        <v>1.4000000000000001</v>
      </c>
      <c r="Q1674" s="124">
        <f t="shared" si="874"/>
        <v>0.60000000000000009</v>
      </c>
      <c r="R1674" s="26">
        <f t="shared" si="875"/>
        <v>1</v>
      </c>
      <c r="S1674" s="2" t="s">
        <v>31636</v>
      </c>
      <c r="T1674" s="2" t="s">
        <v>36615</v>
      </c>
      <c r="U1674" s="24">
        <f t="shared" si="876"/>
        <v>496.6</v>
      </c>
      <c r="V1674" s="66">
        <f t="shared" si="876"/>
        <v>348.5</v>
      </c>
      <c r="W1674" s="54">
        <f t="shared" si="877"/>
        <v>3.07</v>
      </c>
      <c r="X1674" s="143">
        <f t="shared" si="878"/>
        <v>496.6</v>
      </c>
      <c r="Y1674" s="143">
        <f t="shared" si="879"/>
        <v>0.71399999999999997</v>
      </c>
      <c r="AD1674">
        <v>152</v>
      </c>
      <c r="AE1674">
        <v>-1</v>
      </c>
      <c r="AF1674" s="10">
        <v>37.9</v>
      </c>
      <c r="AG1674" s="10">
        <v>58.12</v>
      </c>
      <c r="AH1674" s="10">
        <f t="shared" si="880"/>
        <v>294731.45092956128</v>
      </c>
      <c r="AI1674" s="11">
        <f t="shared" si="868"/>
        <v>0</v>
      </c>
      <c r="AJ1674">
        <f t="shared" si="869"/>
        <v>0</v>
      </c>
      <c r="AK1674" t="e">
        <f t="shared" si="881"/>
        <v>#DIV/0!</v>
      </c>
      <c r="AL1674">
        <f t="shared" si="882"/>
        <v>1.9993890280000002</v>
      </c>
      <c r="AM1674" s="5">
        <f t="shared" si="883"/>
        <v>6.1400000000000006</v>
      </c>
      <c r="AN1674">
        <v>0</v>
      </c>
      <c r="AO1674" s="72">
        <f t="shared" si="884"/>
        <v>1</v>
      </c>
      <c r="AP1674" s="72">
        <f t="shared" si="885"/>
        <v>0.60000000000000009</v>
      </c>
      <c r="AQ1674" s="72">
        <f t="shared" si="886"/>
        <v>0.60000000000000009</v>
      </c>
      <c r="AR1674" s="71" t="e">
        <f t="shared" si="887"/>
        <v>#DIV/0!</v>
      </c>
      <c r="BA1674">
        <f t="shared" si="888"/>
        <v>224</v>
      </c>
      <c r="BB1674" s="91" t="e">
        <f t="shared" si="889"/>
        <v>#DIV/0!</v>
      </c>
    </row>
    <row r="1675" spans="1:54">
      <c r="A1675" s="2" t="s">
        <v>1795</v>
      </c>
      <c r="B1675" s="7" t="s">
        <v>41618</v>
      </c>
      <c r="C1675" s="17">
        <f t="shared" si="870"/>
        <v>27.400000000000002</v>
      </c>
      <c r="D1675" s="28">
        <f t="shared" si="871"/>
        <v>52</v>
      </c>
      <c r="E1675" s="8">
        <f t="shared" si="890"/>
        <v>8</v>
      </c>
      <c r="F1675" s="2" t="s">
        <v>6786</v>
      </c>
      <c r="G1675" s="54">
        <f t="shared" si="891"/>
        <v>26.5</v>
      </c>
      <c r="H1675" s="20">
        <f t="shared" si="892"/>
        <v>0.73890050000000007</v>
      </c>
      <c r="I1675" s="14" t="s">
        <v>16751</v>
      </c>
      <c r="J1675" s="14" t="s">
        <v>11772</v>
      </c>
      <c r="K1675" s="14" t="s">
        <v>21712</v>
      </c>
      <c r="L1675" s="14" t="s">
        <v>26672</v>
      </c>
      <c r="M1675" s="28">
        <f t="shared" si="893"/>
        <v>9.6999999999999993</v>
      </c>
      <c r="N1675" s="46">
        <f t="shared" si="872"/>
        <v>5.6</v>
      </c>
      <c r="O1675" s="17">
        <f t="shared" si="873"/>
        <v>1</v>
      </c>
      <c r="P1675" s="17">
        <f t="shared" si="873"/>
        <v>9.6000000000000014</v>
      </c>
      <c r="Q1675" s="124">
        <f t="shared" si="874"/>
        <v>0.60000000000000009</v>
      </c>
      <c r="R1675" s="26">
        <f t="shared" si="875"/>
        <v>2.6</v>
      </c>
      <c r="S1675" s="2" t="s">
        <v>31637</v>
      </c>
      <c r="T1675" s="2" t="s">
        <v>36616</v>
      </c>
      <c r="U1675" s="24">
        <f t="shared" si="876"/>
        <v>324.8</v>
      </c>
      <c r="V1675" s="66">
        <f t="shared" si="876"/>
        <v>421.8</v>
      </c>
      <c r="W1675" s="54">
        <f t="shared" si="877"/>
        <v>2.65</v>
      </c>
      <c r="X1675" s="143">
        <f t="shared" si="878"/>
        <v>324.8</v>
      </c>
      <c r="Y1675" s="143">
        <f t="shared" si="879"/>
        <v>0.63</v>
      </c>
      <c r="AD1675">
        <v>152</v>
      </c>
      <c r="AE1675">
        <v>-1</v>
      </c>
      <c r="AF1675" s="10">
        <v>37.9</v>
      </c>
      <c r="AG1675" s="10">
        <v>58.12</v>
      </c>
      <c r="AH1675" s="10">
        <f t="shared" si="880"/>
        <v>87545.418686645513</v>
      </c>
      <c r="AI1675" s="11">
        <f t="shared" si="868"/>
        <v>0</v>
      </c>
      <c r="AJ1675">
        <f t="shared" si="869"/>
        <v>0</v>
      </c>
      <c r="AK1675" t="e">
        <f t="shared" si="881"/>
        <v>#DIV/0!</v>
      </c>
      <c r="AL1675">
        <f t="shared" si="882"/>
        <v>6.5170435199999996</v>
      </c>
      <c r="AM1675" s="5">
        <f t="shared" si="883"/>
        <v>5.28</v>
      </c>
      <c r="AN1675">
        <v>0</v>
      </c>
      <c r="AO1675" s="72">
        <f t="shared" si="884"/>
        <v>2.6</v>
      </c>
      <c r="AP1675" s="72">
        <f t="shared" si="885"/>
        <v>0.60000000000000009</v>
      </c>
      <c r="AQ1675" s="72">
        <f t="shared" si="886"/>
        <v>0.8</v>
      </c>
      <c r="AR1675" s="71" t="e">
        <f t="shared" si="887"/>
        <v>#DIV/0!</v>
      </c>
      <c r="BA1675">
        <f t="shared" si="888"/>
        <v>52</v>
      </c>
      <c r="BB1675" s="91" t="e">
        <f t="shared" si="889"/>
        <v>#DIV/0!</v>
      </c>
    </row>
    <row r="1676" spans="1:54">
      <c r="A1676" s="2" t="s">
        <v>1796</v>
      </c>
      <c r="B1676" s="7" t="s">
        <v>41619</v>
      </c>
      <c r="C1676" s="17">
        <f t="shared" si="870"/>
        <v>32.700000000000003</v>
      </c>
      <c r="D1676" s="28">
        <f t="shared" si="871"/>
        <v>200</v>
      </c>
      <c r="E1676" s="8">
        <f t="shared" si="890"/>
        <v>14</v>
      </c>
      <c r="F1676" s="2" t="s">
        <v>6787</v>
      </c>
      <c r="G1676" s="54">
        <f t="shared" si="891"/>
        <v>31.8</v>
      </c>
      <c r="H1676" s="20">
        <f t="shared" si="892"/>
        <v>0.73380190000000001</v>
      </c>
      <c r="I1676" s="14" t="s">
        <v>16752</v>
      </c>
      <c r="J1676" s="14" t="s">
        <v>11773</v>
      </c>
      <c r="K1676" s="14" t="s">
        <v>21713</v>
      </c>
      <c r="L1676" s="14" t="s">
        <v>26673</v>
      </c>
      <c r="M1676" s="28">
        <f t="shared" si="893"/>
        <v>11.1</v>
      </c>
      <c r="N1676" s="46">
        <f t="shared" si="872"/>
        <v>5.6</v>
      </c>
      <c r="O1676" s="17">
        <f t="shared" si="873"/>
        <v>2.6</v>
      </c>
      <c r="P1676" s="17">
        <f t="shared" si="873"/>
        <v>6.8000000000000007</v>
      </c>
      <c r="Q1676" s="124">
        <f t="shared" si="874"/>
        <v>0.8</v>
      </c>
      <c r="R1676" s="26">
        <f t="shared" si="875"/>
        <v>2.8000000000000003</v>
      </c>
      <c r="S1676" s="2" t="s">
        <v>31638</v>
      </c>
      <c r="T1676" s="2" t="s">
        <v>36617</v>
      </c>
      <c r="U1676" s="24">
        <f t="shared" si="876"/>
        <v>472.90000000000003</v>
      </c>
      <c r="V1676" s="66">
        <f t="shared" si="876"/>
        <v>320.5</v>
      </c>
      <c r="W1676" s="54">
        <f t="shared" si="877"/>
        <v>3.1799999999999997</v>
      </c>
      <c r="X1676" s="143">
        <f t="shared" si="878"/>
        <v>472.90000000000003</v>
      </c>
      <c r="Y1676" s="143">
        <f t="shared" si="879"/>
        <v>0.73599999999999988</v>
      </c>
      <c r="AD1676">
        <v>152</v>
      </c>
      <c r="AE1676">
        <v>-1</v>
      </c>
      <c r="AF1676" s="10">
        <v>37.9</v>
      </c>
      <c r="AG1676" s="10">
        <v>58.12</v>
      </c>
      <c r="AH1676" s="10">
        <f t="shared" si="880"/>
        <v>332085.59489981359</v>
      </c>
      <c r="AI1676" s="11">
        <f t="shared" si="868"/>
        <v>0</v>
      </c>
      <c r="AJ1676">
        <f t="shared" si="869"/>
        <v>0</v>
      </c>
      <c r="AK1676" t="e">
        <f t="shared" si="881"/>
        <v>#DIV/0!</v>
      </c>
      <c r="AL1676">
        <f t="shared" si="882"/>
        <v>13.177870742400003</v>
      </c>
      <c r="AM1676" s="5">
        <f t="shared" si="883"/>
        <v>6.3400000000000007</v>
      </c>
      <c r="AN1676">
        <v>0</v>
      </c>
      <c r="AO1676" s="72">
        <f t="shared" si="884"/>
        <v>2.8000000000000003</v>
      </c>
      <c r="AP1676" s="72">
        <f t="shared" si="885"/>
        <v>0.8</v>
      </c>
      <c r="AQ1676" s="72">
        <f t="shared" si="886"/>
        <v>0.8</v>
      </c>
      <c r="AR1676" s="71" t="e">
        <f t="shared" si="887"/>
        <v>#DIV/0!</v>
      </c>
      <c r="BA1676">
        <f t="shared" si="888"/>
        <v>200</v>
      </c>
      <c r="BB1676" s="91" t="e">
        <f t="shared" si="889"/>
        <v>#DIV/0!</v>
      </c>
    </row>
    <row r="1677" spans="1:54">
      <c r="A1677" s="2" t="s">
        <v>1797</v>
      </c>
      <c r="B1677" s="7" t="s">
        <v>41620</v>
      </c>
      <c r="C1677" s="17">
        <f t="shared" si="870"/>
        <v>13.5</v>
      </c>
      <c r="D1677" s="28">
        <f t="shared" si="871"/>
        <v>199</v>
      </c>
      <c r="E1677" s="8">
        <f t="shared" si="890"/>
        <v>5</v>
      </c>
      <c r="F1677" s="2" t="s">
        <v>6788</v>
      </c>
      <c r="G1677" s="54">
        <f t="shared" si="891"/>
        <v>12.6</v>
      </c>
      <c r="H1677" s="20">
        <f t="shared" si="892"/>
        <v>0.72753460000000003</v>
      </c>
      <c r="I1677" s="14" t="s">
        <v>16753</v>
      </c>
      <c r="J1677" s="14" t="s">
        <v>11774</v>
      </c>
      <c r="K1677" s="14" t="s">
        <v>21714</v>
      </c>
      <c r="L1677" s="14" t="s">
        <v>26674</v>
      </c>
      <c r="M1677" s="28">
        <f t="shared" si="893"/>
        <v>11</v>
      </c>
      <c r="N1677" s="46">
        <f t="shared" si="872"/>
        <v>6</v>
      </c>
      <c r="O1677" s="17">
        <f t="shared" si="873"/>
        <v>0.60000000000000009</v>
      </c>
      <c r="P1677" s="17">
        <f t="shared" si="873"/>
        <v>7</v>
      </c>
      <c r="Q1677" s="124">
        <f t="shared" si="874"/>
        <v>0.4</v>
      </c>
      <c r="R1677" s="26">
        <f t="shared" si="875"/>
        <v>1.4000000000000001</v>
      </c>
      <c r="S1677" s="2" t="s">
        <v>31639</v>
      </c>
      <c r="T1677" s="2" t="s">
        <v>36618</v>
      </c>
      <c r="U1677" s="24">
        <f t="shared" si="876"/>
        <v>471.70000000000005</v>
      </c>
      <c r="V1677" s="66">
        <f t="shared" si="876"/>
        <v>372.90000000000003</v>
      </c>
      <c r="W1677" s="54">
        <f t="shared" si="877"/>
        <v>1.26</v>
      </c>
      <c r="X1677" s="143">
        <f t="shared" si="878"/>
        <v>471.70000000000005</v>
      </c>
      <c r="Y1677" s="143">
        <f t="shared" si="879"/>
        <v>0.35199999999999998</v>
      </c>
      <c r="AD1677">
        <v>152</v>
      </c>
      <c r="AE1677">
        <v>-1</v>
      </c>
      <c r="AF1677" s="10">
        <v>37.9</v>
      </c>
      <c r="AG1677" s="10">
        <v>58.12</v>
      </c>
      <c r="AH1677" s="10">
        <f t="shared" si="880"/>
        <v>254443.57122203842</v>
      </c>
      <c r="AI1677" s="11">
        <f t="shared" si="868"/>
        <v>0</v>
      </c>
      <c r="AJ1677">
        <f t="shared" si="869"/>
        <v>0</v>
      </c>
      <c r="AK1677" t="e">
        <f t="shared" si="881"/>
        <v>#DIV/0!</v>
      </c>
      <c r="AL1677">
        <f t="shared" si="882"/>
        <v>1.6020965520000001</v>
      </c>
      <c r="AM1677" s="5">
        <f t="shared" si="883"/>
        <v>2.5</v>
      </c>
      <c r="AN1677">
        <v>0</v>
      </c>
      <c r="AO1677" s="72">
        <f t="shared" si="884"/>
        <v>1.4000000000000001</v>
      </c>
      <c r="AP1677" s="72">
        <f t="shared" si="885"/>
        <v>0.4</v>
      </c>
      <c r="AQ1677" s="72">
        <f t="shared" si="886"/>
        <v>0.4</v>
      </c>
      <c r="AR1677" s="71" t="e">
        <f t="shared" si="887"/>
        <v>#DIV/0!</v>
      </c>
      <c r="BA1677">
        <f t="shared" si="888"/>
        <v>199</v>
      </c>
      <c r="BB1677" s="91" t="e">
        <f t="shared" si="889"/>
        <v>#DIV/0!</v>
      </c>
    </row>
    <row r="1678" spans="1:54">
      <c r="A1678" s="2" t="s">
        <v>1798</v>
      </c>
      <c r="B1678" s="7" t="s">
        <v>41621</v>
      </c>
      <c r="C1678" s="17">
        <f t="shared" si="870"/>
        <v>24.400000000000002</v>
      </c>
      <c r="D1678" s="28">
        <f t="shared" si="871"/>
        <v>18</v>
      </c>
      <c r="E1678" s="8">
        <f t="shared" si="890"/>
        <v>14</v>
      </c>
      <c r="F1678" s="2" t="s">
        <v>6789</v>
      </c>
      <c r="G1678" s="54">
        <f t="shared" si="891"/>
        <v>23.400000000000002</v>
      </c>
      <c r="H1678" s="20">
        <f t="shared" si="892"/>
        <v>0.18003840000000002</v>
      </c>
      <c r="I1678" s="14" t="s">
        <v>16754</v>
      </c>
      <c r="J1678" s="14" t="s">
        <v>11775</v>
      </c>
      <c r="K1678" s="14" t="s">
        <v>21715</v>
      </c>
      <c r="L1678" s="14" t="s">
        <v>26675</v>
      </c>
      <c r="M1678" s="28">
        <f t="shared" si="893"/>
        <v>13.5</v>
      </c>
      <c r="N1678" s="46">
        <f t="shared" si="872"/>
        <v>5.4</v>
      </c>
      <c r="O1678" s="17">
        <f t="shared" si="873"/>
        <v>1</v>
      </c>
      <c r="P1678" s="17">
        <f t="shared" si="873"/>
        <v>2</v>
      </c>
      <c r="Q1678" s="124">
        <f t="shared" si="874"/>
        <v>2.2000000000000002</v>
      </c>
      <c r="R1678" s="26">
        <f t="shared" si="875"/>
        <v>2.8000000000000003</v>
      </c>
      <c r="S1678" s="2" t="s">
        <v>31640</v>
      </c>
      <c r="T1678" s="2" t="s">
        <v>36619</v>
      </c>
      <c r="U1678" s="24">
        <f t="shared" si="876"/>
        <v>290.60000000000002</v>
      </c>
      <c r="V1678" s="66">
        <f t="shared" si="876"/>
        <v>329.90000000000003</v>
      </c>
      <c r="W1678" s="54">
        <f t="shared" si="877"/>
        <v>2.34</v>
      </c>
      <c r="X1678" s="143">
        <f t="shared" si="878"/>
        <v>290.60000000000002</v>
      </c>
      <c r="Y1678" s="143">
        <f t="shared" si="879"/>
        <v>0.56799999999999995</v>
      </c>
      <c r="AD1678">
        <v>152</v>
      </c>
      <c r="AE1678">
        <v>-1</v>
      </c>
      <c r="AF1678" s="10">
        <v>37.9</v>
      </c>
      <c r="AG1678" s="10">
        <v>58.12</v>
      </c>
      <c r="AH1678" s="10">
        <f t="shared" si="880"/>
        <v>320315.46821612125</v>
      </c>
      <c r="AI1678" s="11">
        <f t="shared" si="868"/>
        <v>0</v>
      </c>
      <c r="AJ1678">
        <f t="shared" si="869"/>
        <v>0</v>
      </c>
      <c r="AK1678" t="e">
        <f t="shared" si="881"/>
        <v>#DIV/0!</v>
      </c>
      <c r="AL1678">
        <f t="shared" si="882"/>
        <v>4.59178496</v>
      </c>
      <c r="AM1678" s="5">
        <f t="shared" si="883"/>
        <v>4.6800000000000006</v>
      </c>
      <c r="AN1678">
        <v>0</v>
      </c>
      <c r="AO1678" s="72">
        <f t="shared" si="884"/>
        <v>2.8000000000000003</v>
      </c>
      <c r="AP1678" s="72">
        <f t="shared" si="885"/>
        <v>2.2000000000000002</v>
      </c>
      <c r="AQ1678" s="72">
        <f t="shared" si="886"/>
        <v>2.4000000000000004</v>
      </c>
      <c r="AR1678" s="71" t="e">
        <f t="shared" si="887"/>
        <v>#DIV/0!</v>
      </c>
      <c r="BA1678">
        <f t="shared" si="888"/>
        <v>18</v>
      </c>
      <c r="BB1678" s="91" t="e">
        <f t="shared" si="889"/>
        <v>#DIV/0!</v>
      </c>
    </row>
    <row r="1679" spans="1:54">
      <c r="A1679" s="2" t="s">
        <v>1799</v>
      </c>
      <c r="B1679" s="7" t="s">
        <v>41622</v>
      </c>
      <c r="C1679" s="17">
        <f t="shared" si="870"/>
        <v>32.5</v>
      </c>
      <c r="D1679" s="28">
        <f t="shared" si="871"/>
        <v>293</v>
      </c>
      <c r="E1679" s="8">
        <f t="shared" si="890"/>
        <v>7</v>
      </c>
      <c r="F1679" s="2" t="s">
        <v>6790</v>
      </c>
      <c r="G1679" s="54">
        <f t="shared" si="891"/>
        <v>31.5</v>
      </c>
      <c r="H1679" s="20">
        <f t="shared" si="892"/>
        <v>0.71574169999999993</v>
      </c>
      <c r="I1679" s="14" t="s">
        <v>16755</v>
      </c>
      <c r="J1679" s="14" t="s">
        <v>11776</v>
      </c>
      <c r="K1679" s="14" t="s">
        <v>21716</v>
      </c>
      <c r="L1679" s="14" t="s">
        <v>26676</v>
      </c>
      <c r="M1679" s="28">
        <f t="shared" si="893"/>
        <v>10</v>
      </c>
      <c r="N1679" s="46">
        <f t="shared" si="872"/>
        <v>5.6</v>
      </c>
      <c r="O1679" s="17">
        <f t="shared" si="873"/>
        <v>2.6</v>
      </c>
      <c r="P1679" s="17">
        <f t="shared" si="873"/>
        <v>9</v>
      </c>
      <c r="Q1679" s="124">
        <f t="shared" si="874"/>
        <v>0.2</v>
      </c>
      <c r="R1679" s="26">
        <f t="shared" si="875"/>
        <v>0.4</v>
      </c>
      <c r="S1679" s="2" t="s">
        <v>31641</v>
      </c>
      <c r="T1679" s="2" t="s">
        <v>36620</v>
      </c>
      <c r="U1679" s="24">
        <f t="shared" si="876"/>
        <v>566.30000000000007</v>
      </c>
      <c r="V1679" s="66">
        <f t="shared" si="876"/>
        <v>400.5</v>
      </c>
      <c r="W1679" s="54">
        <f t="shared" si="877"/>
        <v>3.15</v>
      </c>
      <c r="X1679" s="143">
        <f t="shared" si="878"/>
        <v>566.30000000000007</v>
      </c>
      <c r="Y1679" s="143">
        <f t="shared" si="879"/>
        <v>0.73</v>
      </c>
      <c r="AD1679">
        <v>152</v>
      </c>
      <c r="AE1679">
        <v>-1</v>
      </c>
      <c r="AF1679" s="10">
        <v>37.9</v>
      </c>
      <c r="AG1679" s="10">
        <v>58.12</v>
      </c>
      <c r="AH1679" s="10">
        <f t="shared" si="880"/>
        <v>190639.51782029012</v>
      </c>
      <c r="AI1679" s="11">
        <f t="shared" si="868"/>
        <v>0</v>
      </c>
      <c r="AJ1679">
        <f t="shared" si="869"/>
        <v>0</v>
      </c>
      <c r="AK1679" t="e">
        <f t="shared" si="881"/>
        <v>#DIV/0!</v>
      </c>
      <c r="AL1679">
        <f t="shared" si="882"/>
        <v>2.6606576880000006</v>
      </c>
      <c r="AM1679" s="5">
        <f t="shared" si="883"/>
        <v>6.3</v>
      </c>
      <c r="AN1679">
        <v>0</v>
      </c>
      <c r="AO1679" s="72">
        <f t="shared" si="884"/>
        <v>0.4</v>
      </c>
      <c r="AP1679" s="72">
        <f t="shared" si="885"/>
        <v>0.2</v>
      </c>
      <c r="AQ1679" s="72">
        <f t="shared" si="886"/>
        <v>0.2</v>
      </c>
      <c r="AR1679" s="71" t="e">
        <f t="shared" si="887"/>
        <v>#DIV/0!</v>
      </c>
      <c r="BA1679">
        <f t="shared" si="888"/>
        <v>293</v>
      </c>
      <c r="BB1679" s="91" t="e">
        <f t="shared" si="889"/>
        <v>#DIV/0!</v>
      </c>
    </row>
    <row r="1680" spans="1:54">
      <c r="A1680" s="2" t="s">
        <v>1800</v>
      </c>
      <c r="B1680" s="7" t="s">
        <v>41623</v>
      </c>
      <c r="C1680" s="17">
        <f t="shared" si="870"/>
        <v>13.200000000000001</v>
      </c>
      <c r="D1680" s="28">
        <f t="shared" si="871"/>
        <v>49</v>
      </c>
      <c r="E1680" s="8">
        <f t="shared" si="890"/>
        <v>16</v>
      </c>
      <c r="F1680" s="2" t="s">
        <v>6791</v>
      </c>
      <c r="G1680" s="54">
        <f t="shared" si="891"/>
        <v>12.299999999999999</v>
      </c>
      <c r="H1680" s="20">
        <f t="shared" si="892"/>
        <v>0.50140300000000004</v>
      </c>
      <c r="I1680" s="14" t="s">
        <v>16756</v>
      </c>
      <c r="J1680" s="14" t="s">
        <v>11777</v>
      </c>
      <c r="K1680" s="14" t="s">
        <v>21717</v>
      </c>
      <c r="L1680" s="14" t="s">
        <v>26677</v>
      </c>
      <c r="M1680" s="28">
        <f t="shared" si="893"/>
        <v>10.8</v>
      </c>
      <c r="N1680" s="46">
        <f t="shared" si="872"/>
        <v>6.4</v>
      </c>
      <c r="O1680" s="17">
        <f t="shared" si="873"/>
        <v>1.8</v>
      </c>
      <c r="P1680" s="17">
        <f t="shared" si="873"/>
        <v>7.4</v>
      </c>
      <c r="Q1680" s="124">
        <f t="shared" si="874"/>
        <v>1.4000000000000001</v>
      </c>
      <c r="R1680" s="26">
        <f t="shared" si="875"/>
        <v>2.8000000000000003</v>
      </c>
      <c r="S1680" s="2" t="s">
        <v>31642</v>
      </c>
      <c r="T1680" s="2" t="s">
        <v>36621</v>
      </c>
      <c r="U1680" s="24">
        <f t="shared" si="876"/>
        <v>322.5</v>
      </c>
      <c r="V1680" s="66">
        <f t="shared" si="876"/>
        <v>368.8</v>
      </c>
      <c r="W1680" s="54">
        <f t="shared" si="877"/>
        <v>1.23</v>
      </c>
      <c r="X1680" s="143">
        <f t="shared" si="878"/>
        <v>322.5</v>
      </c>
      <c r="Y1680" s="143">
        <f t="shared" si="879"/>
        <v>0.34599999999999997</v>
      </c>
      <c r="AD1680">
        <v>152</v>
      </c>
      <c r="AE1680">
        <v>-1</v>
      </c>
      <c r="AF1680" s="10">
        <v>37.9</v>
      </c>
      <c r="AG1680" s="10">
        <v>58.12</v>
      </c>
      <c r="AH1680" s="10">
        <f t="shared" si="880"/>
        <v>261791.02424959667</v>
      </c>
      <c r="AI1680" s="11">
        <f t="shared" si="868"/>
        <v>0</v>
      </c>
      <c r="AJ1680">
        <f t="shared" si="869"/>
        <v>0</v>
      </c>
      <c r="AK1680" t="e">
        <f t="shared" si="881"/>
        <v>#DIV/0!</v>
      </c>
      <c r="AL1680">
        <f t="shared" si="882"/>
        <v>18.595673712</v>
      </c>
      <c r="AM1680" s="5">
        <f t="shared" si="883"/>
        <v>2.4400000000000004</v>
      </c>
      <c r="AN1680">
        <v>0</v>
      </c>
      <c r="AO1680" s="72">
        <f t="shared" si="884"/>
        <v>2.8000000000000003</v>
      </c>
      <c r="AP1680" s="72">
        <f t="shared" si="885"/>
        <v>1.4000000000000001</v>
      </c>
      <c r="AQ1680" s="72">
        <f t="shared" si="886"/>
        <v>1.4000000000000001</v>
      </c>
      <c r="AR1680" s="71" t="e">
        <f t="shared" si="887"/>
        <v>#DIV/0!</v>
      </c>
      <c r="BA1680">
        <f t="shared" si="888"/>
        <v>49</v>
      </c>
      <c r="BB1680" s="91" t="e">
        <f t="shared" si="889"/>
        <v>#DIV/0!</v>
      </c>
    </row>
    <row r="1681" spans="1:54">
      <c r="A1681" s="2" t="s">
        <v>1801</v>
      </c>
      <c r="B1681" s="7" t="s">
        <v>41624</v>
      </c>
      <c r="C1681" s="17">
        <f t="shared" si="870"/>
        <v>10</v>
      </c>
      <c r="D1681" s="28">
        <f t="shared" si="871"/>
        <v>215</v>
      </c>
      <c r="E1681" s="8">
        <f t="shared" si="890"/>
        <v>22</v>
      </c>
      <c r="F1681" s="2" t="s">
        <v>6792</v>
      </c>
      <c r="G1681" s="54">
        <f t="shared" si="891"/>
        <v>9.1</v>
      </c>
      <c r="H1681" s="20">
        <f t="shared" si="892"/>
        <v>0.1034873</v>
      </c>
      <c r="I1681" s="14" t="s">
        <v>16757</v>
      </c>
      <c r="J1681" s="14" t="s">
        <v>11778</v>
      </c>
      <c r="K1681" s="14" t="s">
        <v>21718</v>
      </c>
      <c r="L1681" s="14" t="s">
        <v>26678</v>
      </c>
      <c r="M1681" s="28">
        <f t="shared" si="893"/>
        <v>11</v>
      </c>
      <c r="N1681" s="46">
        <f t="shared" si="872"/>
        <v>6.8</v>
      </c>
      <c r="O1681" s="17">
        <f t="shared" si="873"/>
        <v>2.8000000000000003</v>
      </c>
      <c r="P1681" s="17">
        <f t="shared" si="873"/>
        <v>7</v>
      </c>
      <c r="Q1681" s="124">
        <f t="shared" si="874"/>
        <v>1.8</v>
      </c>
      <c r="R1681" s="26">
        <f t="shared" si="875"/>
        <v>2</v>
      </c>
      <c r="S1681" s="2" t="s">
        <v>31643</v>
      </c>
      <c r="T1681" s="2" t="s">
        <v>36622</v>
      </c>
      <c r="U1681" s="24">
        <f t="shared" si="876"/>
        <v>488.5</v>
      </c>
      <c r="V1681" s="66">
        <f t="shared" si="876"/>
        <v>357.1</v>
      </c>
      <c r="W1681" s="54">
        <f t="shared" si="877"/>
        <v>0.91</v>
      </c>
      <c r="X1681" s="143">
        <f t="shared" si="878"/>
        <v>488.5</v>
      </c>
      <c r="Y1681" s="143">
        <f t="shared" si="879"/>
        <v>0.28200000000000003</v>
      </c>
      <c r="AD1681">
        <v>152</v>
      </c>
      <c r="AE1681">
        <v>-1</v>
      </c>
      <c r="AF1681" s="10">
        <v>37.9</v>
      </c>
      <c r="AG1681" s="10">
        <v>58.12</v>
      </c>
      <c r="AH1681" s="10">
        <f t="shared" si="880"/>
        <v>281455.68029300414</v>
      </c>
      <c r="AI1681" s="11">
        <f t="shared" si="868"/>
        <v>0</v>
      </c>
      <c r="AJ1681">
        <f t="shared" si="869"/>
        <v>0</v>
      </c>
      <c r="AK1681" t="e">
        <f t="shared" si="881"/>
        <v>#DIV/0!</v>
      </c>
      <c r="AL1681">
        <f t="shared" si="882"/>
        <v>35.143297840000002</v>
      </c>
      <c r="AM1681" s="5">
        <f t="shared" si="883"/>
        <v>1.8</v>
      </c>
      <c r="AN1681">
        <v>0</v>
      </c>
      <c r="AO1681" s="72">
        <f t="shared" si="884"/>
        <v>2</v>
      </c>
      <c r="AP1681" s="72">
        <f t="shared" si="885"/>
        <v>1.8</v>
      </c>
      <c r="AQ1681" s="72">
        <f t="shared" si="886"/>
        <v>1.8</v>
      </c>
      <c r="AR1681" s="71" t="e">
        <f t="shared" si="887"/>
        <v>#DIV/0!</v>
      </c>
      <c r="BA1681">
        <f t="shared" si="888"/>
        <v>215</v>
      </c>
      <c r="BB1681" s="91" t="e">
        <f t="shared" si="889"/>
        <v>#DIV/0!</v>
      </c>
    </row>
    <row r="1682" spans="1:54">
      <c r="A1682" s="2" t="s">
        <v>1802</v>
      </c>
      <c r="B1682" s="7" t="s">
        <v>41625</v>
      </c>
      <c r="C1682" s="17">
        <f t="shared" si="870"/>
        <v>18.2</v>
      </c>
      <c r="D1682" s="28">
        <f t="shared" si="871"/>
        <v>261</v>
      </c>
      <c r="E1682" s="8">
        <f t="shared" si="890"/>
        <v>13</v>
      </c>
      <c r="F1682" s="2" t="s">
        <v>6793</v>
      </c>
      <c r="G1682" s="54">
        <f t="shared" si="891"/>
        <v>17.200000000000003</v>
      </c>
      <c r="H1682" s="20">
        <f t="shared" si="892"/>
        <v>0.70081919999999998</v>
      </c>
      <c r="I1682" s="14" t="s">
        <v>16758</v>
      </c>
      <c r="J1682" s="14" t="s">
        <v>11779</v>
      </c>
      <c r="K1682" s="14" t="s">
        <v>21719</v>
      </c>
      <c r="L1682" s="14" t="s">
        <v>26679</v>
      </c>
      <c r="M1682" s="28">
        <f t="shared" si="893"/>
        <v>9.6</v>
      </c>
      <c r="N1682" s="46">
        <f t="shared" si="872"/>
        <v>5.4</v>
      </c>
      <c r="O1682" s="17">
        <f t="shared" si="873"/>
        <v>2.2000000000000002</v>
      </c>
      <c r="P1682" s="17">
        <f t="shared" si="873"/>
        <v>9.8000000000000007</v>
      </c>
      <c r="Q1682" s="124">
        <f t="shared" si="874"/>
        <v>0.8</v>
      </c>
      <c r="R1682" s="26">
        <f t="shared" si="875"/>
        <v>2.4000000000000004</v>
      </c>
      <c r="S1682" s="2" t="s">
        <v>31644</v>
      </c>
      <c r="T1682" s="2" t="s">
        <v>36623</v>
      </c>
      <c r="U1682" s="24">
        <f t="shared" si="876"/>
        <v>534.20000000000005</v>
      </c>
      <c r="V1682" s="66">
        <f t="shared" si="876"/>
        <v>291.5</v>
      </c>
      <c r="W1682" s="54">
        <f t="shared" si="877"/>
        <v>1.72</v>
      </c>
      <c r="X1682" s="143">
        <f t="shared" si="878"/>
        <v>534.20000000000005</v>
      </c>
      <c r="Y1682" s="143">
        <f t="shared" si="879"/>
        <v>0.44399999999999995</v>
      </c>
      <c r="AD1682">
        <v>152</v>
      </c>
      <c r="AE1682">
        <v>-1</v>
      </c>
      <c r="AF1682" s="10">
        <v>37.9</v>
      </c>
      <c r="AG1682" s="10">
        <v>58.12</v>
      </c>
      <c r="AH1682" s="10">
        <f t="shared" si="880"/>
        <v>364721.55796974816</v>
      </c>
      <c r="AI1682" s="11">
        <f t="shared" si="868"/>
        <v>0</v>
      </c>
      <c r="AJ1682">
        <f t="shared" si="869"/>
        <v>0</v>
      </c>
      <c r="AK1682" t="e">
        <f t="shared" si="881"/>
        <v>#DIV/0!</v>
      </c>
      <c r="AL1682">
        <f t="shared" si="882"/>
        <v>15.480811315200006</v>
      </c>
      <c r="AM1682" s="5">
        <f t="shared" si="883"/>
        <v>3.44</v>
      </c>
      <c r="AN1682">
        <v>0</v>
      </c>
      <c r="AO1682" s="72">
        <f t="shared" si="884"/>
        <v>2.4000000000000004</v>
      </c>
      <c r="AP1682" s="72">
        <f t="shared" si="885"/>
        <v>0.8</v>
      </c>
      <c r="AQ1682" s="72">
        <f t="shared" si="886"/>
        <v>0.8</v>
      </c>
      <c r="AR1682" s="71" t="e">
        <f t="shared" si="887"/>
        <v>#DIV/0!</v>
      </c>
      <c r="BA1682">
        <f t="shared" si="888"/>
        <v>261</v>
      </c>
      <c r="BB1682" s="91" t="e">
        <f t="shared" si="889"/>
        <v>#DIV/0!</v>
      </c>
    </row>
    <row r="1683" spans="1:54">
      <c r="A1683" s="2" t="s">
        <v>1803</v>
      </c>
      <c r="B1683" s="7" t="s">
        <v>41626</v>
      </c>
      <c r="C1683" s="17">
        <f t="shared" si="870"/>
        <v>21</v>
      </c>
      <c r="D1683" s="28">
        <f t="shared" si="871"/>
        <v>244</v>
      </c>
      <c r="E1683" s="8">
        <f t="shared" si="890"/>
        <v>8</v>
      </c>
      <c r="F1683" s="2" t="s">
        <v>6794</v>
      </c>
      <c r="G1683" s="54">
        <f t="shared" si="891"/>
        <v>20.100000000000001</v>
      </c>
      <c r="H1683" s="20">
        <f t="shared" si="892"/>
        <v>0.15579080000000001</v>
      </c>
      <c r="I1683" s="14" t="s">
        <v>16759</v>
      </c>
      <c r="J1683" s="14" t="s">
        <v>11780</v>
      </c>
      <c r="K1683" s="14" t="s">
        <v>21720</v>
      </c>
      <c r="L1683" s="14" t="s">
        <v>26680</v>
      </c>
      <c r="M1683" s="28">
        <f t="shared" si="893"/>
        <v>13.9</v>
      </c>
      <c r="N1683" s="46">
        <f t="shared" si="872"/>
        <v>5.8</v>
      </c>
      <c r="O1683" s="17">
        <f t="shared" si="873"/>
        <v>0.60000000000000009</v>
      </c>
      <c r="P1683" s="17">
        <f t="shared" si="873"/>
        <v>1.2000000000000002</v>
      </c>
      <c r="Q1683" s="124">
        <f t="shared" si="874"/>
        <v>1.4000000000000001</v>
      </c>
      <c r="R1683" s="26">
        <f t="shared" si="875"/>
        <v>1.6</v>
      </c>
      <c r="S1683" s="2" t="s">
        <v>31645</v>
      </c>
      <c r="T1683" s="2" t="s">
        <v>36624</v>
      </c>
      <c r="U1683" s="24">
        <f t="shared" si="876"/>
        <v>517.1</v>
      </c>
      <c r="V1683" s="66">
        <f t="shared" si="876"/>
        <v>411.40000000000003</v>
      </c>
      <c r="W1683" s="54">
        <f t="shared" si="877"/>
        <v>2.0099999999999998</v>
      </c>
      <c r="X1683" s="143">
        <f t="shared" si="878"/>
        <v>517.1</v>
      </c>
      <c r="Y1683" s="143">
        <f t="shared" si="879"/>
        <v>0.502</v>
      </c>
      <c r="AD1683">
        <v>152</v>
      </c>
      <c r="AE1683">
        <v>-1</v>
      </c>
      <c r="AF1683" s="10">
        <v>37.9</v>
      </c>
      <c r="AG1683" s="10">
        <v>58.12</v>
      </c>
      <c r="AH1683" s="10">
        <f t="shared" si="880"/>
        <v>152187.95508794821</v>
      </c>
      <c r="AI1683" s="11">
        <f t="shared" si="868"/>
        <v>0</v>
      </c>
      <c r="AJ1683">
        <f t="shared" si="869"/>
        <v>0</v>
      </c>
      <c r="AK1683" t="e">
        <f t="shared" si="881"/>
        <v>#DIV/0!</v>
      </c>
      <c r="AL1683">
        <f t="shared" si="882"/>
        <v>0.9725289984000004</v>
      </c>
      <c r="AM1683" s="5">
        <f t="shared" si="883"/>
        <v>4</v>
      </c>
      <c r="AN1683">
        <v>0</v>
      </c>
      <c r="AO1683" s="72">
        <f t="shared" si="884"/>
        <v>1.6</v>
      </c>
      <c r="AP1683" s="72">
        <f t="shared" si="885"/>
        <v>1.4000000000000001</v>
      </c>
      <c r="AQ1683" s="72">
        <f t="shared" si="886"/>
        <v>1.4000000000000001</v>
      </c>
      <c r="AR1683" s="71" t="e">
        <f t="shared" si="887"/>
        <v>#DIV/0!</v>
      </c>
      <c r="BA1683">
        <f t="shared" si="888"/>
        <v>244</v>
      </c>
      <c r="BB1683" s="91" t="e">
        <f t="shared" si="889"/>
        <v>#DIV/0!</v>
      </c>
    </row>
    <row r="1684" spans="1:54">
      <c r="A1684" s="2" t="s">
        <v>1804</v>
      </c>
      <c r="B1684" s="7" t="s">
        <v>41627</v>
      </c>
      <c r="C1684" s="17">
        <f t="shared" si="870"/>
        <v>37.200000000000003</v>
      </c>
      <c r="D1684" s="28">
        <f t="shared" si="871"/>
        <v>88</v>
      </c>
      <c r="E1684" s="8">
        <f t="shared" si="890"/>
        <v>8</v>
      </c>
      <c r="F1684" s="2" t="s">
        <v>6795</v>
      </c>
      <c r="G1684" s="54">
        <f t="shared" si="891"/>
        <v>36.300000000000004</v>
      </c>
      <c r="H1684" s="20">
        <f t="shared" si="892"/>
        <v>0.86436400000000002</v>
      </c>
      <c r="I1684" s="14" t="s">
        <v>16760</v>
      </c>
      <c r="J1684" s="14" t="s">
        <v>11781</v>
      </c>
      <c r="K1684" s="14" t="s">
        <v>21721</v>
      </c>
      <c r="L1684" s="14" t="s">
        <v>26681</v>
      </c>
      <c r="M1684" s="28">
        <f t="shared" si="893"/>
        <v>12</v>
      </c>
      <c r="N1684" s="46">
        <f t="shared" si="872"/>
        <v>6.8</v>
      </c>
      <c r="O1684" s="17">
        <f t="shared" si="873"/>
        <v>1.6</v>
      </c>
      <c r="P1684" s="17">
        <f t="shared" si="873"/>
        <v>5</v>
      </c>
      <c r="Q1684" s="124">
        <f t="shared" si="874"/>
        <v>0.4</v>
      </c>
      <c r="R1684" s="26">
        <f t="shared" si="875"/>
        <v>2.6</v>
      </c>
      <c r="S1684" s="2" t="s">
        <v>31646</v>
      </c>
      <c r="T1684" s="2" t="s">
        <v>36625</v>
      </c>
      <c r="U1684" s="24">
        <f t="shared" si="876"/>
        <v>360.6</v>
      </c>
      <c r="V1684" s="66">
        <f t="shared" si="876"/>
        <v>291.5</v>
      </c>
      <c r="W1684" s="54">
        <f t="shared" si="877"/>
        <v>3.63</v>
      </c>
      <c r="X1684" s="143">
        <f t="shared" si="878"/>
        <v>360.6</v>
      </c>
      <c r="Y1684" s="143">
        <f t="shared" si="879"/>
        <v>0.82599999999999996</v>
      </c>
      <c r="AD1684">
        <v>152</v>
      </c>
      <c r="AE1684">
        <v>-1</v>
      </c>
      <c r="AF1684" s="10">
        <v>37.9</v>
      </c>
      <c r="AG1684" s="10">
        <v>58.12</v>
      </c>
      <c r="AH1684" s="10">
        <f t="shared" si="880"/>
        <v>364632.05539122678</v>
      </c>
      <c r="AI1684" s="11">
        <f t="shared" si="868"/>
        <v>0</v>
      </c>
      <c r="AJ1684">
        <f t="shared" si="869"/>
        <v>0</v>
      </c>
      <c r="AK1684" t="e">
        <f t="shared" si="881"/>
        <v>#DIV/0!</v>
      </c>
      <c r="AL1684">
        <f t="shared" si="882"/>
        <v>2.8212287999999996</v>
      </c>
      <c r="AM1684" s="5">
        <f t="shared" si="883"/>
        <v>7.24</v>
      </c>
      <c r="AN1684">
        <v>0</v>
      </c>
      <c r="AO1684" s="72">
        <f t="shared" si="884"/>
        <v>2.6</v>
      </c>
      <c r="AP1684" s="72">
        <f t="shared" si="885"/>
        <v>0.4</v>
      </c>
      <c r="AQ1684" s="72">
        <f t="shared" si="886"/>
        <v>0.4</v>
      </c>
      <c r="AR1684" s="71" t="e">
        <f t="shared" si="887"/>
        <v>#DIV/0!</v>
      </c>
      <c r="BA1684">
        <f t="shared" si="888"/>
        <v>88</v>
      </c>
      <c r="BB1684" s="91" t="e">
        <f t="shared" si="889"/>
        <v>#DIV/0!</v>
      </c>
    </row>
    <row r="1685" spans="1:54">
      <c r="A1685" s="2" t="s">
        <v>1805</v>
      </c>
      <c r="B1685" s="7" t="s">
        <v>41628</v>
      </c>
      <c r="C1685" s="17">
        <f t="shared" si="870"/>
        <v>24.700000000000003</v>
      </c>
      <c r="D1685" s="28">
        <f t="shared" si="871"/>
        <v>60</v>
      </c>
      <c r="E1685" s="8">
        <f t="shared" si="890"/>
        <v>17</v>
      </c>
      <c r="F1685" s="2" t="s">
        <v>6796</v>
      </c>
      <c r="G1685" s="54">
        <f t="shared" si="891"/>
        <v>23.8</v>
      </c>
      <c r="H1685" s="20">
        <f t="shared" si="892"/>
        <v>0.37334499999999998</v>
      </c>
      <c r="I1685" s="14" t="s">
        <v>16761</v>
      </c>
      <c r="J1685" s="14" t="s">
        <v>11782</v>
      </c>
      <c r="K1685" s="14" t="s">
        <v>21722</v>
      </c>
      <c r="L1685" s="14" t="s">
        <v>26682</v>
      </c>
      <c r="M1685" s="28">
        <f t="shared" si="893"/>
        <v>12</v>
      </c>
      <c r="N1685" s="46">
        <f t="shared" si="872"/>
        <v>6.2</v>
      </c>
      <c r="O1685" s="17">
        <f t="shared" si="873"/>
        <v>3</v>
      </c>
      <c r="P1685" s="17">
        <f t="shared" si="873"/>
        <v>5</v>
      </c>
      <c r="Q1685" s="124">
        <f t="shared" si="874"/>
        <v>1</v>
      </c>
      <c r="R1685" s="26">
        <f t="shared" si="875"/>
        <v>1.6</v>
      </c>
      <c r="S1685" s="2" t="s">
        <v>31647</v>
      </c>
      <c r="T1685" s="2" t="s">
        <v>36626</v>
      </c>
      <c r="U1685" s="24">
        <f t="shared" si="876"/>
        <v>333</v>
      </c>
      <c r="V1685" s="66">
        <f t="shared" si="876"/>
        <v>402.5</v>
      </c>
      <c r="W1685" s="54">
        <f t="shared" si="877"/>
        <v>2.38</v>
      </c>
      <c r="X1685" s="143">
        <f t="shared" si="878"/>
        <v>333</v>
      </c>
      <c r="Y1685" s="143">
        <f t="shared" si="879"/>
        <v>0.57599999999999996</v>
      </c>
      <c r="AD1685">
        <v>152</v>
      </c>
      <c r="AE1685">
        <v>-1</v>
      </c>
      <c r="AF1685" s="10">
        <v>37.9</v>
      </c>
      <c r="AG1685" s="10">
        <v>58.12</v>
      </c>
      <c r="AH1685" s="10">
        <f t="shared" si="880"/>
        <v>184567.8464749766</v>
      </c>
      <c r="AI1685" s="11">
        <f t="shared" si="868"/>
        <v>0</v>
      </c>
      <c r="AJ1685">
        <f t="shared" si="869"/>
        <v>0</v>
      </c>
      <c r="AK1685" t="e">
        <f t="shared" si="881"/>
        <v>#DIV/0!</v>
      </c>
      <c r="AL1685">
        <f t="shared" si="882"/>
        <v>15.039720000000001</v>
      </c>
      <c r="AM1685" s="5">
        <f t="shared" si="883"/>
        <v>4.74</v>
      </c>
      <c r="AN1685">
        <v>0</v>
      </c>
      <c r="AO1685" s="72">
        <f t="shared" si="884"/>
        <v>1.6</v>
      </c>
      <c r="AP1685" s="72">
        <f t="shared" si="885"/>
        <v>1</v>
      </c>
      <c r="AQ1685" s="72">
        <f t="shared" si="886"/>
        <v>1.2000000000000002</v>
      </c>
      <c r="AR1685" s="71" t="e">
        <f t="shared" si="887"/>
        <v>#DIV/0!</v>
      </c>
      <c r="BA1685">
        <f t="shared" si="888"/>
        <v>60</v>
      </c>
      <c r="BB1685" s="91" t="e">
        <f t="shared" si="889"/>
        <v>#DIV/0!</v>
      </c>
    </row>
    <row r="1686" spans="1:54">
      <c r="A1686" s="2" t="s">
        <v>1806</v>
      </c>
      <c r="B1686" s="7" t="s">
        <v>41629</v>
      </c>
      <c r="C1686" s="17">
        <f t="shared" si="870"/>
        <v>23.6</v>
      </c>
      <c r="D1686" s="28">
        <f t="shared" si="871"/>
        <v>12</v>
      </c>
      <c r="E1686" s="8">
        <f t="shared" si="890"/>
        <v>10</v>
      </c>
      <c r="F1686" s="2" t="s">
        <v>6797</v>
      </c>
      <c r="G1686" s="54">
        <f t="shared" si="891"/>
        <v>22.700000000000003</v>
      </c>
      <c r="H1686" s="20">
        <f t="shared" si="892"/>
        <v>0.85705920000000002</v>
      </c>
      <c r="I1686" s="14" t="s">
        <v>16762</v>
      </c>
      <c r="J1686" s="14" t="s">
        <v>11783</v>
      </c>
      <c r="K1686" s="14" t="s">
        <v>21723</v>
      </c>
      <c r="L1686" s="14" t="s">
        <v>26683</v>
      </c>
      <c r="M1686" s="28">
        <f t="shared" si="893"/>
        <v>12.4</v>
      </c>
      <c r="N1686" s="46">
        <f t="shared" si="872"/>
        <v>5</v>
      </c>
      <c r="O1686" s="17">
        <f t="shared" si="873"/>
        <v>2.4000000000000004</v>
      </c>
      <c r="P1686" s="17">
        <f t="shared" si="873"/>
        <v>4.2</v>
      </c>
      <c r="Q1686" s="124">
        <f t="shared" si="874"/>
        <v>0.4</v>
      </c>
      <c r="R1686" s="26">
        <f t="shared" si="875"/>
        <v>2.6</v>
      </c>
      <c r="S1686" s="2" t="s">
        <v>31648</v>
      </c>
      <c r="T1686" s="2" t="s">
        <v>36627</v>
      </c>
      <c r="U1686" s="24">
        <f t="shared" si="876"/>
        <v>284.8</v>
      </c>
      <c r="V1686" s="66">
        <f t="shared" si="876"/>
        <v>314.5</v>
      </c>
      <c r="W1686" s="54">
        <f t="shared" si="877"/>
        <v>2.2699999999999996</v>
      </c>
      <c r="X1686" s="143">
        <f t="shared" si="878"/>
        <v>284.8</v>
      </c>
      <c r="Y1686" s="143">
        <f t="shared" si="879"/>
        <v>0.55399999999999994</v>
      </c>
      <c r="AD1686">
        <v>152</v>
      </c>
      <c r="AE1686">
        <v>-1</v>
      </c>
      <c r="AF1686" s="10">
        <v>37.9</v>
      </c>
      <c r="AG1686" s="10">
        <v>58.12</v>
      </c>
      <c r="AH1686" s="10">
        <f t="shared" si="880"/>
        <v>339226.64020836912</v>
      </c>
      <c r="AI1686" s="11">
        <f t="shared" si="868"/>
        <v>0</v>
      </c>
      <c r="AJ1686">
        <f t="shared" si="869"/>
        <v>0</v>
      </c>
      <c r="AK1686" t="e">
        <f t="shared" si="881"/>
        <v>#DIV/0!</v>
      </c>
      <c r="AL1686">
        <f t="shared" si="882"/>
        <v>3.7461924864000005</v>
      </c>
      <c r="AM1686" s="5">
        <f t="shared" si="883"/>
        <v>4.5200000000000005</v>
      </c>
      <c r="AN1686">
        <v>0</v>
      </c>
      <c r="AO1686" s="72">
        <f t="shared" si="884"/>
        <v>2.6</v>
      </c>
      <c r="AP1686" s="72">
        <f t="shared" si="885"/>
        <v>0.4</v>
      </c>
      <c r="AQ1686" s="72">
        <f t="shared" si="886"/>
        <v>0.4</v>
      </c>
      <c r="AR1686" s="71" t="e">
        <f t="shared" si="887"/>
        <v>#DIV/0!</v>
      </c>
      <c r="BA1686">
        <f t="shared" si="888"/>
        <v>12</v>
      </c>
      <c r="BB1686" s="91" t="e">
        <f t="shared" si="889"/>
        <v>#DIV/0!</v>
      </c>
    </row>
    <row r="1687" spans="1:54">
      <c r="A1687" s="2" t="s">
        <v>1807</v>
      </c>
      <c r="B1687" s="7" t="s">
        <v>41630</v>
      </c>
      <c r="C1687" s="17">
        <f t="shared" si="870"/>
        <v>9.5</v>
      </c>
      <c r="D1687" s="28">
        <f t="shared" si="871"/>
        <v>21</v>
      </c>
      <c r="E1687" s="8">
        <f t="shared" si="890"/>
        <v>6</v>
      </c>
      <c r="F1687" s="2" t="s">
        <v>6798</v>
      </c>
      <c r="G1687" s="54">
        <f t="shared" si="891"/>
        <v>8.5</v>
      </c>
      <c r="H1687" s="20">
        <f t="shared" si="892"/>
        <v>0.22422550000000002</v>
      </c>
      <c r="I1687" s="14" t="s">
        <v>16763</v>
      </c>
      <c r="J1687" s="14" t="s">
        <v>11784</v>
      </c>
      <c r="K1687" s="14" t="s">
        <v>21724</v>
      </c>
      <c r="L1687" s="14" t="s">
        <v>26684</v>
      </c>
      <c r="M1687" s="28">
        <f t="shared" si="893"/>
        <v>13.3</v>
      </c>
      <c r="N1687" s="46">
        <f t="shared" si="872"/>
        <v>5.4</v>
      </c>
      <c r="O1687" s="17">
        <f t="shared" si="873"/>
        <v>0.8</v>
      </c>
      <c r="P1687" s="17">
        <f t="shared" si="873"/>
        <v>2.4000000000000004</v>
      </c>
      <c r="Q1687" s="124">
        <f t="shared" si="874"/>
        <v>0.4</v>
      </c>
      <c r="R1687" s="26">
        <f t="shared" si="875"/>
        <v>0.4</v>
      </c>
      <c r="S1687" s="2" t="s">
        <v>31649</v>
      </c>
      <c r="T1687" s="2" t="s">
        <v>36628</v>
      </c>
      <c r="U1687" s="24">
        <f t="shared" si="876"/>
        <v>294.10000000000002</v>
      </c>
      <c r="V1687" s="66">
        <f t="shared" si="876"/>
        <v>391.70000000000005</v>
      </c>
      <c r="W1687" s="54">
        <f t="shared" si="877"/>
        <v>0.85</v>
      </c>
      <c r="X1687" s="143">
        <f t="shared" si="878"/>
        <v>294.10000000000002</v>
      </c>
      <c r="Y1687" s="143">
        <f t="shared" si="879"/>
        <v>0.27</v>
      </c>
      <c r="AD1687">
        <v>152</v>
      </c>
      <c r="AE1687">
        <v>-1</v>
      </c>
      <c r="AF1687" s="10">
        <v>37.9</v>
      </c>
      <c r="AG1687" s="10">
        <v>58.12</v>
      </c>
      <c r="AH1687" s="10">
        <f t="shared" si="880"/>
        <v>214464.35719360213</v>
      </c>
      <c r="AI1687" s="11">
        <f t="shared" si="868"/>
        <v>0</v>
      </c>
      <c r="AJ1687">
        <f t="shared" si="869"/>
        <v>0</v>
      </c>
      <c r="AK1687" t="e">
        <f t="shared" si="881"/>
        <v>#DIV/0!</v>
      </c>
      <c r="AL1687">
        <f t="shared" si="882"/>
        <v>0.59579481600000017</v>
      </c>
      <c r="AM1687" s="5">
        <f t="shared" si="883"/>
        <v>1.7</v>
      </c>
      <c r="AN1687">
        <v>0</v>
      </c>
      <c r="AO1687" s="72">
        <f t="shared" si="884"/>
        <v>0.4</v>
      </c>
      <c r="AP1687" s="72">
        <f t="shared" si="885"/>
        <v>0.4</v>
      </c>
      <c r="AQ1687" s="72">
        <f t="shared" si="886"/>
        <v>0.4</v>
      </c>
      <c r="AR1687" s="71" t="e">
        <f t="shared" si="887"/>
        <v>#DIV/0!</v>
      </c>
      <c r="BA1687">
        <f t="shared" si="888"/>
        <v>21</v>
      </c>
      <c r="BB1687" s="91" t="e">
        <f t="shared" si="889"/>
        <v>#DIV/0!</v>
      </c>
    </row>
    <row r="1688" spans="1:54">
      <c r="A1688" s="2" t="s">
        <v>1808</v>
      </c>
      <c r="B1688" s="7" t="s">
        <v>41631</v>
      </c>
      <c r="C1688" s="17">
        <f t="shared" si="870"/>
        <v>13.200000000000001</v>
      </c>
      <c r="D1688" s="28">
        <f t="shared" si="871"/>
        <v>196</v>
      </c>
      <c r="E1688" s="8">
        <f t="shared" si="890"/>
        <v>4</v>
      </c>
      <c r="F1688" s="2" t="s">
        <v>6799</v>
      </c>
      <c r="G1688" s="54">
        <f t="shared" si="891"/>
        <v>12.2</v>
      </c>
      <c r="H1688" s="20">
        <f t="shared" si="892"/>
        <v>0.73899990000000004</v>
      </c>
      <c r="I1688" s="14" t="s">
        <v>16764</v>
      </c>
      <c r="J1688" s="14" t="s">
        <v>11785</v>
      </c>
      <c r="K1688" s="14" t="s">
        <v>21725</v>
      </c>
      <c r="L1688" s="14" t="s">
        <v>26685</v>
      </c>
      <c r="M1688" s="28">
        <f t="shared" si="893"/>
        <v>14.3</v>
      </c>
      <c r="N1688" s="46">
        <f t="shared" si="872"/>
        <v>7</v>
      </c>
      <c r="O1688" s="17">
        <f t="shared" si="873"/>
        <v>2</v>
      </c>
      <c r="P1688" s="17">
        <f t="shared" si="873"/>
        <v>0.4</v>
      </c>
      <c r="Q1688" s="124">
        <f t="shared" si="874"/>
        <v>0.4</v>
      </c>
      <c r="R1688" s="26">
        <f t="shared" si="875"/>
        <v>1.4000000000000001</v>
      </c>
      <c r="S1688" s="2" t="s">
        <v>31650</v>
      </c>
      <c r="T1688" s="2" t="s">
        <v>36629</v>
      </c>
      <c r="U1688" s="24">
        <f t="shared" si="876"/>
        <v>468.8</v>
      </c>
      <c r="V1688" s="66">
        <f t="shared" si="876"/>
        <v>356</v>
      </c>
      <c r="W1688" s="54">
        <f t="shared" si="877"/>
        <v>1.22</v>
      </c>
      <c r="X1688" s="143">
        <f t="shared" si="878"/>
        <v>468.8</v>
      </c>
      <c r="Y1688" s="143">
        <f t="shared" si="879"/>
        <v>0.34399999999999997</v>
      </c>
      <c r="AD1688">
        <v>152</v>
      </c>
      <c r="AE1688">
        <v>-1</v>
      </c>
      <c r="AF1688" s="10">
        <v>37.9</v>
      </c>
      <c r="AG1688" s="10">
        <v>58.12</v>
      </c>
      <c r="AH1688" s="10">
        <f t="shared" si="880"/>
        <v>283286.05113861023</v>
      </c>
      <c r="AI1688" s="11">
        <f t="shared" si="868"/>
        <v>0</v>
      </c>
      <c r="AJ1688">
        <f t="shared" si="869"/>
        <v>0</v>
      </c>
      <c r="AK1688" t="e">
        <f t="shared" si="881"/>
        <v>#DIV/0!</v>
      </c>
      <c r="AL1688">
        <f t="shared" si="882"/>
        <v>0.29232011199999997</v>
      </c>
      <c r="AM1688" s="5">
        <f t="shared" si="883"/>
        <v>2.4400000000000004</v>
      </c>
      <c r="AN1688">
        <v>0</v>
      </c>
      <c r="AO1688" s="72">
        <f t="shared" si="884"/>
        <v>1.4000000000000001</v>
      </c>
      <c r="AP1688" s="72">
        <f t="shared" si="885"/>
        <v>0.4</v>
      </c>
      <c r="AQ1688" s="72">
        <f t="shared" si="886"/>
        <v>0.4</v>
      </c>
      <c r="AR1688" s="71" t="e">
        <f t="shared" si="887"/>
        <v>#DIV/0!</v>
      </c>
      <c r="BA1688">
        <f t="shared" si="888"/>
        <v>196</v>
      </c>
      <c r="BB1688" s="91" t="e">
        <f t="shared" si="889"/>
        <v>#DIV/0!</v>
      </c>
    </row>
    <row r="1689" spans="1:54">
      <c r="A1689" s="2" t="s">
        <v>1809</v>
      </c>
      <c r="B1689" s="7" t="s">
        <v>41632</v>
      </c>
      <c r="C1689" s="17">
        <f t="shared" si="870"/>
        <v>27.1</v>
      </c>
      <c r="D1689" s="28">
        <f t="shared" si="871"/>
        <v>97</v>
      </c>
      <c r="E1689" s="8">
        <f t="shared" si="890"/>
        <v>14</v>
      </c>
      <c r="F1689" s="2" t="s">
        <v>6800</v>
      </c>
      <c r="G1689" s="54">
        <f t="shared" si="891"/>
        <v>26.1</v>
      </c>
      <c r="H1689" s="20">
        <f t="shared" si="892"/>
        <v>0.60108980000000001</v>
      </c>
      <c r="I1689" s="14" t="s">
        <v>16765</v>
      </c>
      <c r="J1689" s="14" t="s">
        <v>11786</v>
      </c>
      <c r="K1689" s="14" t="s">
        <v>21726</v>
      </c>
      <c r="L1689" s="14" t="s">
        <v>26686</v>
      </c>
      <c r="M1689" s="28">
        <f t="shared" si="893"/>
        <v>12.4</v>
      </c>
      <c r="N1689" s="46">
        <f t="shared" si="872"/>
        <v>5.8</v>
      </c>
      <c r="O1689" s="17">
        <f t="shared" si="873"/>
        <v>2.4000000000000004</v>
      </c>
      <c r="P1689" s="17">
        <f t="shared" si="873"/>
        <v>4.2</v>
      </c>
      <c r="Q1689" s="124">
        <f t="shared" si="874"/>
        <v>0.8</v>
      </c>
      <c r="R1689" s="26">
        <f t="shared" si="875"/>
        <v>2</v>
      </c>
      <c r="S1689" s="2" t="s">
        <v>31651</v>
      </c>
      <c r="T1689" s="2" t="s">
        <v>36630</v>
      </c>
      <c r="U1689" s="24">
        <f t="shared" si="876"/>
        <v>369.90000000000003</v>
      </c>
      <c r="V1689" s="66">
        <f t="shared" si="876"/>
        <v>341.5</v>
      </c>
      <c r="W1689" s="54">
        <f t="shared" si="877"/>
        <v>2.61</v>
      </c>
      <c r="X1689" s="143">
        <f t="shared" si="878"/>
        <v>369.90000000000003</v>
      </c>
      <c r="Y1689" s="143">
        <f t="shared" si="879"/>
        <v>0.622</v>
      </c>
      <c r="AD1689">
        <v>152</v>
      </c>
      <c r="AE1689">
        <v>-1</v>
      </c>
      <c r="AF1689" s="10">
        <v>37.9</v>
      </c>
      <c r="AG1689" s="10">
        <v>58.12</v>
      </c>
      <c r="AH1689" s="10">
        <f t="shared" si="880"/>
        <v>304747.49814770941</v>
      </c>
      <c r="AI1689" s="11">
        <f t="shared" si="868"/>
        <v>0</v>
      </c>
      <c r="AJ1689">
        <f t="shared" si="869"/>
        <v>0</v>
      </c>
      <c r="AK1689" t="e">
        <f t="shared" si="881"/>
        <v>#DIV/0!</v>
      </c>
      <c r="AL1689">
        <f t="shared" si="882"/>
        <v>8.042029632000002</v>
      </c>
      <c r="AM1689" s="5">
        <f t="shared" si="883"/>
        <v>5.2200000000000006</v>
      </c>
      <c r="AN1689">
        <v>0</v>
      </c>
      <c r="AO1689" s="72">
        <f t="shared" si="884"/>
        <v>2</v>
      </c>
      <c r="AP1689" s="72">
        <f t="shared" si="885"/>
        <v>0.8</v>
      </c>
      <c r="AQ1689" s="72">
        <f t="shared" si="886"/>
        <v>0.8</v>
      </c>
      <c r="AR1689" s="71" t="e">
        <f t="shared" si="887"/>
        <v>#DIV/0!</v>
      </c>
      <c r="BA1689">
        <f t="shared" si="888"/>
        <v>97</v>
      </c>
      <c r="BB1689" s="91" t="e">
        <f t="shared" si="889"/>
        <v>#DIV/0!</v>
      </c>
    </row>
    <row r="1690" spans="1:54">
      <c r="A1690" s="2" t="s">
        <v>1810</v>
      </c>
      <c r="B1690" s="7" t="s">
        <v>41633</v>
      </c>
      <c r="C1690" s="17">
        <f t="shared" si="870"/>
        <v>11</v>
      </c>
      <c r="D1690" s="28">
        <f t="shared" si="871"/>
        <v>107</v>
      </c>
      <c r="E1690" s="8">
        <f t="shared" si="890"/>
        <v>7</v>
      </c>
      <c r="F1690" s="2" t="s">
        <v>6801</v>
      </c>
      <c r="G1690" s="54">
        <f t="shared" si="891"/>
        <v>10</v>
      </c>
      <c r="H1690" s="20">
        <f t="shared" si="892"/>
        <v>0.62971949999999999</v>
      </c>
      <c r="I1690" s="14" t="s">
        <v>16766</v>
      </c>
      <c r="J1690" s="14" t="s">
        <v>11787</v>
      </c>
      <c r="K1690" s="14" t="s">
        <v>21727</v>
      </c>
      <c r="L1690" s="14" t="s">
        <v>26687</v>
      </c>
      <c r="M1690" s="28">
        <f t="shared" si="893"/>
        <v>12.2</v>
      </c>
      <c r="N1690" s="46">
        <f t="shared" si="872"/>
        <v>7</v>
      </c>
      <c r="O1690" s="17">
        <f t="shared" si="873"/>
        <v>0.8</v>
      </c>
      <c r="P1690" s="17">
        <f t="shared" si="873"/>
        <v>4.6000000000000005</v>
      </c>
      <c r="Q1690" s="124">
        <f t="shared" si="874"/>
        <v>0.60000000000000009</v>
      </c>
      <c r="R1690" s="26">
        <f t="shared" si="875"/>
        <v>1.8</v>
      </c>
      <c r="S1690" s="2" t="s">
        <v>31652</v>
      </c>
      <c r="T1690" s="2" t="s">
        <v>36631</v>
      </c>
      <c r="U1690" s="24">
        <f t="shared" si="876"/>
        <v>380.20000000000005</v>
      </c>
      <c r="V1690" s="66">
        <f t="shared" si="876"/>
        <v>365.6</v>
      </c>
      <c r="W1690" s="54">
        <f t="shared" si="877"/>
        <v>1</v>
      </c>
      <c r="X1690" s="143">
        <f t="shared" si="878"/>
        <v>380.20000000000005</v>
      </c>
      <c r="Y1690" s="143">
        <f t="shared" si="879"/>
        <v>0.30000000000000004</v>
      </c>
      <c r="AD1690">
        <v>152</v>
      </c>
      <c r="AE1690">
        <v>-1</v>
      </c>
      <c r="AF1690" s="10">
        <v>37.9</v>
      </c>
      <c r="AG1690" s="10">
        <v>58.12</v>
      </c>
      <c r="AH1690" s="10">
        <f t="shared" si="880"/>
        <v>267458.96184374409</v>
      </c>
      <c r="AI1690" s="11">
        <f t="shared" si="868"/>
        <v>0</v>
      </c>
      <c r="AJ1690">
        <f t="shared" si="869"/>
        <v>0</v>
      </c>
      <c r="AK1690" t="e">
        <f t="shared" si="881"/>
        <v>#DIV/0!</v>
      </c>
      <c r="AL1690">
        <f t="shared" si="882"/>
        <v>2.4527380320000005</v>
      </c>
      <c r="AM1690" s="5">
        <f t="shared" si="883"/>
        <v>2</v>
      </c>
      <c r="AN1690">
        <v>0</v>
      </c>
      <c r="AO1690" s="72">
        <f t="shared" si="884"/>
        <v>1.8</v>
      </c>
      <c r="AP1690" s="72">
        <f t="shared" si="885"/>
        <v>0.60000000000000009</v>
      </c>
      <c r="AQ1690" s="72">
        <f t="shared" si="886"/>
        <v>0.8</v>
      </c>
      <c r="AR1690" s="71" t="e">
        <f t="shared" si="887"/>
        <v>#DIV/0!</v>
      </c>
      <c r="BA1690">
        <f t="shared" si="888"/>
        <v>107</v>
      </c>
      <c r="BB1690" s="91" t="e">
        <f t="shared" si="889"/>
        <v>#DIV/0!</v>
      </c>
    </row>
    <row r="1691" spans="1:54">
      <c r="A1691" s="2" t="s">
        <v>1811</v>
      </c>
      <c r="B1691" s="7" t="s">
        <v>41634</v>
      </c>
      <c r="C1691" s="17">
        <f t="shared" si="870"/>
        <v>11.600000000000001</v>
      </c>
      <c r="D1691" s="28">
        <f t="shared" si="871"/>
        <v>19</v>
      </c>
      <c r="E1691" s="8">
        <f t="shared" si="890"/>
        <v>6</v>
      </c>
      <c r="F1691" s="2" t="s">
        <v>6802</v>
      </c>
      <c r="G1691" s="54">
        <f t="shared" si="891"/>
        <v>10.7</v>
      </c>
      <c r="H1691" s="20">
        <f t="shared" si="892"/>
        <v>0.66811679999999996</v>
      </c>
      <c r="I1691" s="14" t="s">
        <v>16767</v>
      </c>
      <c r="J1691" s="14" t="s">
        <v>11788</v>
      </c>
      <c r="K1691" s="14" t="s">
        <v>21728</v>
      </c>
      <c r="L1691" s="14" t="s">
        <v>26688</v>
      </c>
      <c r="M1691" s="28">
        <f t="shared" si="893"/>
        <v>9.8000000000000007</v>
      </c>
      <c r="N1691" s="46">
        <f t="shared" si="872"/>
        <v>6.8</v>
      </c>
      <c r="O1691" s="17">
        <f t="shared" si="873"/>
        <v>1.8</v>
      </c>
      <c r="P1691" s="17">
        <f t="shared" si="873"/>
        <v>9.4</v>
      </c>
      <c r="Q1691" s="124">
        <f t="shared" si="874"/>
        <v>0.2</v>
      </c>
      <c r="R1691" s="26">
        <f t="shared" si="875"/>
        <v>0.8</v>
      </c>
      <c r="S1691" s="2" t="s">
        <v>31653</v>
      </c>
      <c r="T1691" s="2" t="s">
        <v>36632</v>
      </c>
      <c r="U1691" s="24">
        <f t="shared" si="876"/>
        <v>292.5</v>
      </c>
      <c r="V1691" s="66">
        <f t="shared" si="876"/>
        <v>363.1</v>
      </c>
      <c r="W1691" s="54">
        <f t="shared" si="877"/>
        <v>1.07</v>
      </c>
      <c r="X1691" s="143">
        <f t="shared" si="878"/>
        <v>292.5</v>
      </c>
      <c r="Y1691" s="143">
        <f t="shared" si="879"/>
        <v>0.31400000000000006</v>
      </c>
      <c r="AD1691">
        <v>152</v>
      </c>
      <c r="AE1691">
        <v>-1</v>
      </c>
      <c r="AF1691" s="10">
        <v>37.9</v>
      </c>
      <c r="AG1691" s="10">
        <v>58.12</v>
      </c>
      <c r="AH1691" s="10">
        <f t="shared" si="880"/>
        <v>271742.81687733263</v>
      </c>
      <c r="AI1691" s="11">
        <f t="shared" si="868"/>
        <v>0</v>
      </c>
      <c r="AJ1691">
        <f t="shared" si="869"/>
        <v>0</v>
      </c>
      <c r="AK1691" t="e">
        <f t="shared" si="881"/>
        <v>#DIV/0!</v>
      </c>
      <c r="AL1691">
        <f t="shared" si="882"/>
        <v>4.4923709952000008</v>
      </c>
      <c r="AM1691" s="5">
        <f t="shared" si="883"/>
        <v>2.12</v>
      </c>
      <c r="AN1691">
        <v>0</v>
      </c>
      <c r="AO1691" s="72">
        <f t="shared" si="884"/>
        <v>0.8</v>
      </c>
      <c r="AP1691" s="72">
        <f t="shared" si="885"/>
        <v>0.2</v>
      </c>
      <c r="AQ1691" s="72">
        <f t="shared" si="886"/>
        <v>0.4</v>
      </c>
      <c r="AR1691" s="71" t="e">
        <f t="shared" si="887"/>
        <v>#DIV/0!</v>
      </c>
      <c r="BA1691">
        <f t="shared" si="888"/>
        <v>19</v>
      </c>
      <c r="BB1691" s="91" t="e">
        <f t="shared" si="889"/>
        <v>#DIV/0!</v>
      </c>
    </row>
    <row r="1692" spans="1:54">
      <c r="A1692" s="2" t="s">
        <v>1812</v>
      </c>
      <c r="B1692" s="7" t="s">
        <v>41635</v>
      </c>
      <c r="C1692" s="17">
        <f t="shared" si="870"/>
        <v>23.200000000000003</v>
      </c>
      <c r="D1692" s="28">
        <f t="shared" si="871"/>
        <v>226</v>
      </c>
      <c r="E1692" s="8">
        <f t="shared" si="890"/>
        <v>7</v>
      </c>
      <c r="F1692" s="2" t="s">
        <v>6803</v>
      </c>
      <c r="G1692" s="54">
        <f t="shared" si="891"/>
        <v>22.200000000000003</v>
      </c>
      <c r="H1692" s="20">
        <f t="shared" si="892"/>
        <v>0.74941789999999997</v>
      </c>
      <c r="I1692" s="14" t="s">
        <v>16768</v>
      </c>
      <c r="J1692" s="14" t="s">
        <v>11789</v>
      </c>
      <c r="K1692" s="14" t="s">
        <v>21729</v>
      </c>
      <c r="L1692" s="14" t="s">
        <v>26689</v>
      </c>
      <c r="M1692" s="28">
        <f t="shared" si="893"/>
        <v>12.6</v>
      </c>
      <c r="N1692" s="46">
        <f t="shared" si="872"/>
        <v>5.4</v>
      </c>
      <c r="O1692" s="17">
        <f t="shared" si="873"/>
        <v>2.8000000000000003</v>
      </c>
      <c r="P1692" s="17">
        <f t="shared" si="873"/>
        <v>3.8000000000000003</v>
      </c>
      <c r="Q1692" s="124">
        <f t="shared" si="874"/>
        <v>0.2</v>
      </c>
      <c r="R1692" s="26">
        <f t="shared" si="875"/>
        <v>1</v>
      </c>
      <c r="S1692" s="2" t="s">
        <v>31654</v>
      </c>
      <c r="T1692" s="2" t="s">
        <v>36633</v>
      </c>
      <c r="U1692" s="24">
        <f t="shared" si="876"/>
        <v>499.3</v>
      </c>
      <c r="V1692" s="66">
        <f t="shared" si="876"/>
        <v>306.10000000000002</v>
      </c>
      <c r="W1692" s="54">
        <f t="shared" si="877"/>
        <v>2.2199999999999998</v>
      </c>
      <c r="X1692" s="143">
        <f t="shared" si="878"/>
        <v>499.3</v>
      </c>
      <c r="Y1692" s="143">
        <f t="shared" si="879"/>
        <v>0.54399999999999993</v>
      </c>
      <c r="AD1692">
        <v>152</v>
      </c>
      <c r="AE1692">
        <v>-1</v>
      </c>
      <c r="AF1692" s="10">
        <v>37.9</v>
      </c>
      <c r="AG1692" s="10">
        <v>58.12</v>
      </c>
      <c r="AH1692" s="10">
        <f t="shared" si="880"/>
        <v>348842.87215404946</v>
      </c>
      <c r="AI1692" s="11">
        <f t="shared" si="868"/>
        <v>0</v>
      </c>
      <c r="AJ1692">
        <f t="shared" si="869"/>
        <v>0</v>
      </c>
      <c r="AK1692" t="e">
        <f t="shared" si="881"/>
        <v>#DIV/0!</v>
      </c>
      <c r="AL1692">
        <f t="shared" si="882"/>
        <v>2.6661935440000009</v>
      </c>
      <c r="AM1692" s="5">
        <f t="shared" si="883"/>
        <v>4.4400000000000004</v>
      </c>
      <c r="AN1692">
        <v>0</v>
      </c>
      <c r="AO1692" s="72">
        <f t="shared" si="884"/>
        <v>1</v>
      </c>
      <c r="AP1692" s="72">
        <f t="shared" si="885"/>
        <v>0.2</v>
      </c>
      <c r="AQ1692" s="72">
        <f t="shared" si="886"/>
        <v>0.4</v>
      </c>
      <c r="AR1692" s="71" t="e">
        <f t="shared" si="887"/>
        <v>#DIV/0!</v>
      </c>
      <c r="BA1692">
        <f t="shared" si="888"/>
        <v>226</v>
      </c>
      <c r="BB1692" s="91" t="e">
        <f t="shared" si="889"/>
        <v>#DIV/0!</v>
      </c>
    </row>
    <row r="1693" spans="1:54">
      <c r="A1693" s="2" t="s">
        <v>1813</v>
      </c>
      <c r="B1693" s="7" t="s">
        <v>41636</v>
      </c>
      <c r="C1693" s="17">
        <f t="shared" si="870"/>
        <v>10.700000000000001</v>
      </c>
      <c r="D1693" s="28">
        <f t="shared" si="871"/>
        <v>108</v>
      </c>
      <c r="E1693" s="8">
        <f t="shared" si="890"/>
        <v>7</v>
      </c>
      <c r="F1693" s="2" t="s">
        <v>6804</v>
      </c>
      <c r="G1693" s="54">
        <f t="shared" si="891"/>
        <v>9.6999999999999993</v>
      </c>
      <c r="H1693" s="20">
        <f t="shared" si="892"/>
        <v>0.80655969999999999</v>
      </c>
      <c r="I1693" s="14" t="s">
        <v>16769</v>
      </c>
      <c r="J1693" s="14" t="s">
        <v>11790</v>
      </c>
      <c r="K1693" s="14" t="s">
        <v>21730</v>
      </c>
      <c r="L1693" s="14" t="s">
        <v>26690</v>
      </c>
      <c r="M1693" s="28">
        <f t="shared" si="893"/>
        <v>10.6</v>
      </c>
      <c r="N1693" s="46">
        <f t="shared" si="872"/>
        <v>6.6</v>
      </c>
      <c r="O1693" s="17">
        <f t="shared" si="873"/>
        <v>2.6</v>
      </c>
      <c r="P1693" s="17">
        <f t="shared" si="873"/>
        <v>7.8000000000000007</v>
      </c>
      <c r="Q1693" s="124">
        <f t="shared" si="874"/>
        <v>0.2</v>
      </c>
      <c r="R1693" s="26">
        <f t="shared" si="875"/>
        <v>0.60000000000000009</v>
      </c>
      <c r="S1693" s="2" t="s">
        <v>31655</v>
      </c>
      <c r="T1693" s="2" t="s">
        <v>36634</v>
      </c>
      <c r="U1693" s="24">
        <f t="shared" si="876"/>
        <v>381.20000000000005</v>
      </c>
      <c r="V1693" s="66">
        <f t="shared" si="876"/>
        <v>366.20000000000005</v>
      </c>
      <c r="W1693" s="54">
        <f t="shared" si="877"/>
        <v>0.97</v>
      </c>
      <c r="X1693" s="143">
        <f t="shared" si="878"/>
        <v>381.20000000000005</v>
      </c>
      <c r="Y1693" s="143">
        <f t="shared" si="879"/>
        <v>0.29400000000000004</v>
      </c>
      <c r="AD1693">
        <v>152</v>
      </c>
      <c r="AE1693">
        <v>-1</v>
      </c>
      <c r="AF1693" s="10">
        <v>37.9</v>
      </c>
      <c r="AG1693" s="10">
        <v>58.12</v>
      </c>
      <c r="AH1693" s="10">
        <f t="shared" si="880"/>
        <v>266427.53937647148</v>
      </c>
      <c r="AI1693" s="11">
        <f t="shared" si="868"/>
        <v>0</v>
      </c>
      <c r="AJ1693">
        <f t="shared" si="869"/>
        <v>0</v>
      </c>
      <c r="AK1693" t="e">
        <f t="shared" si="881"/>
        <v>#DIV/0!</v>
      </c>
      <c r="AL1693">
        <f t="shared" si="882"/>
        <v>2.3537815704000011</v>
      </c>
      <c r="AM1693" s="5">
        <f t="shared" si="883"/>
        <v>1.9400000000000002</v>
      </c>
      <c r="AN1693">
        <v>0</v>
      </c>
      <c r="AO1693" s="72">
        <f t="shared" si="884"/>
        <v>0.60000000000000009</v>
      </c>
      <c r="AP1693" s="72">
        <f t="shared" si="885"/>
        <v>0.2</v>
      </c>
      <c r="AQ1693" s="72">
        <f t="shared" si="886"/>
        <v>0.2</v>
      </c>
      <c r="AR1693" s="71" t="e">
        <f t="shared" si="887"/>
        <v>#DIV/0!</v>
      </c>
      <c r="BA1693">
        <f t="shared" si="888"/>
        <v>108</v>
      </c>
      <c r="BB1693" s="91" t="e">
        <f t="shared" si="889"/>
        <v>#DIV/0!</v>
      </c>
    </row>
    <row r="1694" spans="1:54">
      <c r="A1694" s="2" t="s">
        <v>1814</v>
      </c>
      <c r="B1694" s="7" t="s">
        <v>41637</v>
      </c>
      <c r="C1694" s="17">
        <f t="shared" si="870"/>
        <v>24</v>
      </c>
      <c r="D1694" s="28">
        <f t="shared" si="871"/>
        <v>144</v>
      </c>
      <c r="E1694" s="8">
        <f t="shared" si="890"/>
        <v>13</v>
      </c>
      <c r="F1694" s="2" t="s">
        <v>6805</v>
      </c>
      <c r="G1694" s="54">
        <f t="shared" si="891"/>
        <v>23.1</v>
      </c>
      <c r="H1694" s="20">
        <f t="shared" si="892"/>
        <v>0.3623729</v>
      </c>
      <c r="I1694" s="14" t="s">
        <v>16770</v>
      </c>
      <c r="J1694" s="14" t="s">
        <v>11791</v>
      </c>
      <c r="K1694" s="14" t="s">
        <v>21731</v>
      </c>
      <c r="L1694" s="14" t="s">
        <v>26691</v>
      </c>
      <c r="M1694" s="28">
        <f t="shared" si="893"/>
        <v>11.7</v>
      </c>
      <c r="N1694" s="46">
        <f t="shared" si="872"/>
        <v>6.6</v>
      </c>
      <c r="O1694" s="17">
        <f t="shared" si="873"/>
        <v>1.4000000000000001</v>
      </c>
      <c r="P1694" s="17">
        <f t="shared" si="873"/>
        <v>5.6000000000000005</v>
      </c>
      <c r="Q1694" s="124">
        <f t="shared" si="874"/>
        <v>1.2000000000000002</v>
      </c>
      <c r="R1694" s="26">
        <f t="shared" si="875"/>
        <v>2</v>
      </c>
      <c r="S1694" s="2" t="s">
        <v>31656</v>
      </c>
      <c r="T1694" s="2" t="s">
        <v>36635</v>
      </c>
      <c r="U1694" s="24">
        <f t="shared" si="876"/>
        <v>417.40000000000003</v>
      </c>
      <c r="V1694" s="66">
        <f t="shared" si="876"/>
        <v>314.20000000000005</v>
      </c>
      <c r="W1694" s="54">
        <f t="shared" si="877"/>
        <v>2.3099999999999996</v>
      </c>
      <c r="X1694" s="143">
        <f t="shared" si="878"/>
        <v>417.40000000000003</v>
      </c>
      <c r="Y1694" s="143">
        <f t="shared" si="879"/>
        <v>0.56199999999999994</v>
      </c>
      <c r="AD1694">
        <v>152</v>
      </c>
      <c r="AE1694">
        <v>-1</v>
      </c>
      <c r="AF1694" s="10">
        <v>37.9</v>
      </c>
      <c r="AG1694" s="10">
        <v>58.12</v>
      </c>
      <c r="AH1694" s="10">
        <f t="shared" si="880"/>
        <v>339621.25861555833</v>
      </c>
      <c r="AI1694" s="11">
        <f t="shared" si="868"/>
        <v>0</v>
      </c>
      <c r="AJ1694">
        <f t="shared" si="869"/>
        <v>0</v>
      </c>
      <c r="AK1694" t="e">
        <f t="shared" si="881"/>
        <v>#DIV/0!</v>
      </c>
      <c r="AL1694">
        <f t="shared" si="882"/>
        <v>9.9979929280000022</v>
      </c>
      <c r="AM1694" s="5">
        <f t="shared" si="883"/>
        <v>4.5999999999999996</v>
      </c>
      <c r="AN1694">
        <v>0</v>
      </c>
      <c r="AO1694" s="72">
        <f t="shared" si="884"/>
        <v>2</v>
      </c>
      <c r="AP1694" s="72">
        <f t="shared" si="885"/>
        <v>1.2000000000000002</v>
      </c>
      <c r="AQ1694" s="72">
        <f t="shared" si="886"/>
        <v>1.4000000000000001</v>
      </c>
      <c r="AR1694" s="71" t="e">
        <f t="shared" si="887"/>
        <v>#DIV/0!</v>
      </c>
      <c r="BA1694">
        <f t="shared" si="888"/>
        <v>144</v>
      </c>
      <c r="BB1694" s="91" t="e">
        <f t="shared" si="889"/>
        <v>#DIV/0!</v>
      </c>
    </row>
    <row r="1695" spans="1:54">
      <c r="A1695" s="2" t="s">
        <v>1815</v>
      </c>
      <c r="B1695" s="7" t="s">
        <v>41638</v>
      </c>
      <c r="C1695" s="17">
        <f t="shared" si="870"/>
        <v>28.700000000000003</v>
      </c>
      <c r="D1695" s="28">
        <f t="shared" si="871"/>
        <v>183</v>
      </c>
      <c r="E1695" s="8">
        <f t="shared" si="890"/>
        <v>6</v>
      </c>
      <c r="F1695" s="2" t="s">
        <v>6806</v>
      </c>
      <c r="G1695" s="54">
        <f t="shared" si="891"/>
        <v>27.8</v>
      </c>
      <c r="H1695" s="20">
        <f t="shared" si="892"/>
        <v>0.7120223</v>
      </c>
      <c r="I1695" s="14" t="s">
        <v>16771</v>
      </c>
      <c r="J1695" s="14" t="s">
        <v>11792</v>
      </c>
      <c r="K1695" s="14" t="s">
        <v>21732</v>
      </c>
      <c r="L1695" s="14" t="s">
        <v>26692</v>
      </c>
      <c r="M1695" s="28">
        <f t="shared" si="893"/>
        <v>13.9</v>
      </c>
      <c r="N1695" s="46">
        <f t="shared" si="872"/>
        <v>6</v>
      </c>
      <c r="O1695" s="17">
        <f t="shared" si="873"/>
        <v>0.60000000000000009</v>
      </c>
      <c r="P1695" s="17">
        <f t="shared" si="873"/>
        <v>1.2000000000000002</v>
      </c>
      <c r="Q1695" s="124">
        <f t="shared" si="874"/>
        <v>0.60000000000000009</v>
      </c>
      <c r="R1695" s="26">
        <f t="shared" si="875"/>
        <v>2.2000000000000002</v>
      </c>
      <c r="S1695" s="2" t="s">
        <v>31657</v>
      </c>
      <c r="T1695" s="2" t="s">
        <v>36636</v>
      </c>
      <c r="U1695" s="24">
        <f t="shared" si="876"/>
        <v>456</v>
      </c>
      <c r="V1695" s="66">
        <f t="shared" si="876"/>
        <v>399</v>
      </c>
      <c r="W1695" s="54">
        <f t="shared" si="877"/>
        <v>2.78</v>
      </c>
      <c r="X1695" s="143">
        <f t="shared" si="878"/>
        <v>456</v>
      </c>
      <c r="Y1695" s="143">
        <f t="shared" si="879"/>
        <v>0.65599999999999992</v>
      </c>
      <c r="AD1695">
        <v>152</v>
      </c>
      <c r="AE1695">
        <v>-1</v>
      </c>
      <c r="AF1695" s="10">
        <v>37.9</v>
      </c>
      <c r="AG1695" s="10">
        <v>58.12</v>
      </c>
      <c r="AH1695" s="10">
        <f t="shared" si="880"/>
        <v>195041.5603202637</v>
      </c>
      <c r="AI1695" s="11">
        <f t="shared" si="868"/>
        <v>0</v>
      </c>
      <c r="AJ1695">
        <f t="shared" si="869"/>
        <v>0</v>
      </c>
      <c r="AK1695" t="e">
        <f t="shared" si="881"/>
        <v>#DIV/0!</v>
      </c>
      <c r="AL1695">
        <f t="shared" si="882"/>
        <v>0.45615667680000016</v>
      </c>
      <c r="AM1695" s="5">
        <f t="shared" si="883"/>
        <v>5.5400000000000009</v>
      </c>
      <c r="AN1695">
        <v>0</v>
      </c>
      <c r="AO1695" s="72">
        <f t="shared" si="884"/>
        <v>2.2000000000000002</v>
      </c>
      <c r="AP1695" s="72">
        <f t="shared" si="885"/>
        <v>0.60000000000000009</v>
      </c>
      <c r="AQ1695" s="72">
        <f t="shared" si="886"/>
        <v>0.8</v>
      </c>
      <c r="AR1695" s="71" t="e">
        <f t="shared" si="887"/>
        <v>#DIV/0!</v>
      </c>
      <c r="BA1695">
        <f t="shared" si="888"/>
        <v>183</v>
      </c>
      <c r="BB1695" s="91" t="e">
        <f t="shared" si="889"/>
        <v>#DIV/0!</v>
      </c>
    </row>
    <row r="1696" spans="1:54">
      <c r="A1696" s="2" t="s">
        <v>1816</v>
      </c>
      <c r="B1696" s="7" t="s">
        <v>41639</v>
      </c>
      <c r="C1696" s="17">
        <f t="shared" si="870"/>
        <v>22.1</v>
      </c>
      <c r="D1696" s="28">
        <f t="shared" si="871"/>
        <v>73</v>
      </c>
      <c r="E1696" s="8">
        <f t="shared" si="890"/>
        <v>17</v>
      </c>
      <c r="F1696" s="2" t="s">
        <v>6807</v>
      </c>
      <c r="G1696" s="54">
        <f t="shared" si="891"/>
        <v>21.200000000000003</v>
      </c>
      <c r="H1696" s="20">
        <f t="shared" si="892"/>
        <v>0.49608600000000003</v>
      </c>
      <c r="I1696" s="14" t="s">
        <v>16772</v>
      </c>
      <c r="J1696" s="14" t="s">
        <v>11793</v>
      </c>
      <c r="K1696" s="14" t="s">
        <v>21733</v>
      </c>
      <c r="L1696" s="14" t="s">
        <v>26693</v>
      </c>
      <c r="M1696" s="28">
        <f t="shared" si="893"/>
        <v>10.3</v>
      </c>
      <c r="N1696" s="46">
        <f t="shared" si="872"/>
        <v>6</v>
      </c>
      <c r="O1696" s="17">
        <f t="shared" si="873"/>
        <v>2.8000000000000003</v>
      </c>
      <c r="P1696" s="17">
        <f t="shared" si="873"/>
        <v>8.4</v>
      </c>
      <c r="Q1696" s="124">
        <f t="shared" si="874"/>
        <v>1</v>
      </c>
      <c r="R1696" s="26">
        <f t="shared" si="875"/>
        <v>1.8</v>
      </c>
      <c r="S1696" s="2" t="s">
        <v>31658</v>
      </c>
      <c r="T1696" s="2" t="s">
        <v>36637</v>
      </c>
      <c r="U1696" s="24">
        <f t="shared" si="876"/>
        <v>345.6</v>
      </c>
      <c r="V1696" s="66">
        <f t="shared" si="876"/>
        <v>387.8</v>
      </c>
      <c r="W1696" s="54">
        <f t="shared" si="877"/>
        <v>2.1199999999999997</v>
      </c>
      <c r="X1696" s="143">
        <f t="shared" si="878"/>
        <v>345.6</v>
      </c>
      <c r="Y1696" s="143">
        <f t="shared" si="879"/>
        <v>0.52399999999999991</v>
      </c>
      <c r="AD1696">
        <v>152</v>
      </c>
      <c r="AE1696">
        <v>-1</v>
      </c>
      <c r="AF1696" s="10">
        <v>37.9</v>
      </c>
      <c r="AG1696" s="10">
        <v>58.12</v>
      </c>
      <c r="AH1696" s="10">
        <f t="shared" si="880"/>
        <v>223659.5093047733</v>
      </c>
      <c r="AI1696" s="11">
        <f t="shared" si="868"/>
        <v>0</v>
      </c>
      <c r="AJ1696">
        <f t="shared" si="869"/>
        <v>0</v>
      </c>
      <c r="AK1696" t="e">
        <f t="shared" si="881"/>
        <v>#DIV/0!</v>
      </c>
      <c r="AL1696">
        <f t="shared" si="882"/>
        <v>21.333703104000001</v>
      </c>
      <c r="AM1696" s="5">
        <f t="shared" si="883"/>
        <v>4.2200000000000006</v>
      </c>
      <c r="AN1696">
        <v>0</v>
      </c>
      <c r="AO1696" s="72">
        <f t="shared" si="884"/>
        <v>1.8</v>
      </c>
      <c r="AP1696" s="72">
        <f t="shared" si="885"/>
        <v>1</v>
      </c>
      <c r="AQ1696" s="72">
        <f t="shared" si="886"/>
        <v>1</v>
      </c>
      <c r="AR1696" s="71" t="e">
        <f t="shared" si="887"/>
        <v>#DIV/0!</v>
      </c>
      <c r="BA1696">
        <f t="shared" si="888"/>
        <v>73</v>
      </c>
      <c r="BB1696" s="91" t="e">
        <f t="shared" si="889"/>
        <v>#DIV/0!</v>
      </c>
    </row>
    <row r="1697" spans="1:54">
      <c r="A1697" s="2" t="s">
        <v>1817</v>
      </c>
      <c r="B1697" s="7" t="s">
        <v>41640</v>
      </c>
      <c r="C1697" s="17">
        <f t="shared" si="870"/>
        <v>26.900000000000002</v>
      </c>
      <c r="D1697" s="28">
        <f t="shared" si="871"/>
        <v>196</v>
      </c>
      <c r="E1697" s="8">
        <f t="shared" si="890"/>
        <v>4</v>
      </c>
      <c r="F1697" s="2" t="s">
        <v>6808</v>
      </c>
      <c r="G1697" s="54">
        <f t="shared" si="891"/>
        <v>25.900000000000002</v>
      </c>
      <c r="H1697" s="20">
        <f t="shared" si="892"/>
        <v>0.75752949999999997</v>
      </c>
      <c r="I1697" s="14" t="s">
        <v>16773</v>
      </c>
      <c r="J1697" s="14" t="s">
        <v>11794</v>
      </c>
      <c r="K1697" s="14" t="s">
        <v>21734</v>
      </c>
      <c r="L1697" s="14" t="s">
        <v>26694</v>
      </c>
      <c r="M1697" s="28">
        <f t="shared" si="893"/>
        <v>14.1</v>
      </c>
      <c r="N1697" s="46">
        <f t="shared" si="872"/>
        <v>5.4</v>
      </c>
      <c r="O1697" s="17">
        <f t="shared" si="873"/>
        <v>1.8</v>
      </c>
      <c r="P1697" s="17">
        <f t="shared" si="873"/>
        <v>0.8</v>
      </c>
      <c r="Q1697" s="124">
        <f t="shared" si="874"/>
        <v>0.2</v>
      </c>
      <c r="R1697" s="26">
        <f t="shared" si="875"/>
        <v>0.8</v>
      </c>
      <c r="S1697" s="2" t="s">
        <v>31659</v>
      </c>
      <c r="T1697" s="2" t="s">
        <v>36638</v>
      </c>
      <c r="U1697" s="24">
        <f t="shared" si="876"/>
        <v>469.1</v>
      </c>
      <c r="V1697" s="66">
        <f t="shared" si="876"/>
        <v>325.40000000000003</v>
      </c>
      <c r="W1697" s="54">
        <f t="shared" si="877"/>
        <v>2.59</v>
      </c>
      <c r="X1697" s="143">
        <f t="shared" si="878"/>
        <v>469.1</v>
      </c>
      <c r="Y1697" s="143">
        <f t="shared" si="879"/>
        <v>0.61799999999999999</v>
      </c>
      <c r="AD1697">
        <v>152</v>
      </c>
      <c r="AE1697">
        <v>-1</v>
      </c>
      <c r="AF1697" s="10">
        <v>37.9</v>
      </c>
      <c r="AG1697" s="10">
        <v>58.12</v>
      </c>
      <c r="AH1697" s="10">
        <f t="shared" si="880"/>
        <v>326024.54404405318</v>
      </c>
      <c r="AI1697" s="11">
        <f t="shared" si="868"/>
        <v>0</v>
      </c>
      <c r="AJ1697">
        <f t="shared" si="869"/>
        <v>0</v>
      </c>
      <c r="AK1697" t="e">
        <f t="shared" si="881"/>
        <v>#DIV/0!</v>
      </c>
      <c r="AL1697">
        <f t="shared" si="882"/>
        <v>0.27932601600000012</v>
      </c>
      <c r="AM1697" s="5">
        <f t="shared" si="883"/>
        <v>5.1800000000000006</v>
      </c>
      <c r="AN1697">
        <v>0</v>
      </c>
      <c r="AO1697" s="72">
        <f t="shared" si="884"/>
        <v>0.8</v>
      </c>
      <c r="AP1697" s="72">
        <f t="shared" si="885"/>
        <v>0.2</v>
      </c>
      <c r="AQ1697" s="72">
        <f t="shared" si="886"/>
        <v>0.2</v>
      </c>
      <c r="AR1697" s="71" t="e">
        <f t="shared" si="887"/>
        <v>#DIV/0!</v>
      </c>
      <c r="BA1697">
        <f t="shared" si="888"/>
        <v>196</v>
      </c>
      <c r="BB1697" s="91" t="e">
        <f t="shared" si="889"/>
        <v>#DIV/0!</v>
      </c>
    </row>
    <row r="1698" spans="1:54">
      <c r="A1698" s="2" t="s">
        <v>1818</v>
      </c>
      <c r="B1698" s="7" t="s">
        <v>41641</v>
      </c>
      <c r="C1698" s="17">
        <f t="shared" si="870"/>
        <v>37.9</v>
      </c>
      <c r="D1698" s="28">
        <f t="shared" si="871"/>
        <v>63</v>
      </c>
      <c r="E1698" s="8">
        <f t="shared" si="890"/>
        <v>8</v>
      </c>
      <c r="F1698" s="2" t="s">
        <v>6809</v>
      </c>
      <c r="G1698" s="54">
        <f t="shared" si="891"/>
        <v>36.9</v>
      </c>
      <c r="H1698" s="20">
        <f t="shared" si="892"/>
        <v>0.68287760000000008</v>
      </c>
      <c r="I1698" s="14" t="s">
        <v>16774</v>
      </c>
      <c r="J1698" s="14" t="s">
        <v>11795</v>
      </c>
      <c r="K1698" s="14" t="s">
        <v>21735</v>
      </c>
      <c r="L1698" s="14" t="s">
        <v>26695</v>
      </c>
      <c r="M1698" s="28">
        <f t="shared" si="893"/>
        <v>10.3</v>
      </c>
      <c r="N1698" s="46">
        <f t="shared" si="872"/>
        <v>6.8</v>
      </c>
      <c r="O1698" s="17">
        <f t="shared" si="873"/>
        <v>1.8</v>
      </c>
      <c r="P1698" s="17">
        <f t="shared" si="873"/>
        <v>8.4</v>
      </c>
      <c r="Q1698" s="124">
        <f t="shared" si="874"/>
        <v>0.4</v>
      </c>
      <c r="R1698" s="26">
        <f t="shared" si="875"/>
        <v>1.4000000000000001</v>
      </c>
      <c r="S1698" s="2" t="s">
        <v>31660</v>
      </c>
      <c r="T1698" s="2" t="s">
        <v>36639</v>
      </c>
      <c r="U1698" s="24">
        <f t="shared" si="876"/>
        <v>335.70000000000005</v>
      </c>
      <c r="V1698" s="66">
        <f t="shared" si="876"/>
        <v>333.70000000000005</v>
      </c>
      <c r="W1698" s="54">
        <f t="shared" si="877"/>
        <v>3.69</v>
      </c>
      <c r="X1698" s="143">
        <f t="shared" si="878"/>
        <v>335.70000000000005</v>
      </c>
      <c r="Y1698" s="143">
        <f t="shared" si="879"/>
        <v>0.83799999999999997</v>
      </c>
      <c r="AD1698">
        <v>152</v>
      </c>
      <c r="AE1698">
        <v>-1</v>
      </c>
      <c r="AF1698" s="10">
        <v>37.9</v>
      </c>
      <c r="AG1698" s="10">
        <v>58.12</v>
      </c>
      <c r="AH1698" s="10">
        <f t="shared" si="880"/>
        <v>315315.27520537289</v>
      </c>
      <c r="AI1698" s="11">
        <f t="shared" si="868"/>
        <v>0</v>
      </c>
      <c r="AJ1698">
        <f t="shared" si="869"/>
        <v>0</v>
      </c>
      <c r="AK1698" t="e">
        <f t="shared" si="881"/>
        <v>#DIV/0!</v>
      </c>
      <c r="AL1698">
        <f t="shared" si="882"/>
        <v>6.7128469631999987</v>
      </c>
      <c r="AM1698" s="5">
        <f t="shared" si="883"/>
        <v>7.38</v>
      </c>
      <c r="AN1698">
        <v>0</v>
      </c>
      <c r="AO1698" s="72">
        <f t="shared" si="884"/>
        <v>1.4000000000000001</v>
      </c>
      <c r="AP1698" s="72">
        <f t="shared" si="885"/>
        <v>0.4</v>
      </c>
      <c r="AQ1698" s="72">
        <f t="shared" si="886"/>
        <v>0.60000000000000009</v>
      </c>
      <c r="AR1698" s="71" t="e">
        <f t="shared" si="887"/>
        <v>#DIV/0!</v>
      </c>
      <c r="BA1698">
        <f t="shared" si="888"/>
        <v>63</v>
      </c>
      <c r="BB1698" s="91" t="e">
        <f t="shared" si="889"/>
        <v>#DIV/0!</v>
      </c>
    </row>
    <row r="1699" spans="1:54">
      <c r="A1699" s="2" t="s">
        <v>1819</v>
      </c>
      <c r="B1699" s="7" t="s">
        <v>41642</v>
      </c>
      <c r="C1699" s="17">
        <f t="shared" si="870"/>
        <v>28.6</v>
      </c>
      <c r="D1699" s="28">
        <f t="shared" si="871"/>
        <v>238</v>
      </c>
      <c r="E1699" s="8">
        <f t="shared" si="890"/>
        <v>9</v>
      </c>
      <c r="F1699" s="2" t="s">
        <v>6810</v>
      </c>
      <c r="G1699" s="54">
        <f t="shared" si="891"/>
        <v>27.700000000000003</v>
      </c>
      <c r="H1699" s="20">
        <f t="shared" si="892"/>
        <v>0.61635960000000001</v>
      </c>
      <c r="I1699" s="14" t="s">
        <v>16775</v>
      </c>
      <c r="J1699" s="14" t="s">
        <v>11796</v>
      </c>
      <c r="K1699" s="14" t="s">
        <v>21736</v>
      </c>
      <c r="L1699" s="14" t="s">
        <v>26696</v>
      </c>
      <c r="M1699" s="28">
        <f t="shared" si="893"/>
        <v>14.1</v>
      </c>
      <c r="N1699" s="46">
        <f t="shared" si="872"/>
        <v>6.6</v>
      </c>
      <c r="O1699" s="17">
        <f t="shared" si="873"/>
        <v>1.4000000000000001</v>
      </c>
      <c r="P1699" s="17">
        <f t="shared" si="873"/>
        <v>0.8</v>
      </c>
      <c r="Q1699" s="124">
        <f t="shared" si="874"/>
        <v>1</v>
      </c>
      <c r="R1699" s="26">
        <f t="shared" si="875"/>
        <v>2.4000000000000004</v>
      </c>
      <c r="S1699" s="2" t="s">
        <v>31661</v>
      </c>
      <c r="T1699" s="2" t="s">
        <v>36640</v>
      </c>
      <c r="U1699" s="24">
        <f t="shared" si="876"/>
        <v>511.1</v>
      </c>
      <c r="V1699" s="66">
        <f t="shared" si="876"/>
        <v>295.20000000000005</v>
      </c>
      <c r="W1699" s="54">
        <f t="shared" si="877"/>
        <v>2.7699999999999996</v>
      </c>
      <c r="X1699" s="143">
        <f t="shared" si="878"/>
        <v>511.1</v>
      </c>
      <c r="Y1699" s="143">
        <f t="shared" si="879"/>
        <v>0.65399999999999991</v>
      </c>
      <c r="AD1699">
        <v>152</v>
      </c>
      <c r="AE1699">
        <v>-1</v>
      </c>
      <c r="AF1699" s="10">
        <v>37.9</v>
      </c>
      <c r="AG1699" s="10">
        <v>58.12</v>
      </c>
      <c r="AH1699" s="10">
        <f t="shared" si="880"/>
        <v>360766.79141025769</v>
      </c>
      <c r="AI1699" s="11">
        <f t="shared" si="868"/>
        <v>0</v>
      </c>
      <c r="AJ1699">
        <f t="shared" si="869"/>
        <v>0</v>
      </c>
      <c r="AK1699" t="e">
        <f t="shared" si="881"/>
        <v>#DIV/0!</v>
      </c>
      <c r="AL1699">
        <f t="shared" si="882"/>
        <v>1.0312253952000003</v>
      </c>
      <c r="AM1699" s="5">
        <f t="shared" si="883"/>
        <v>5.5200000000000005</v>
      </c>
      <c r="AN1699">
        <v>0</v>
      </c>
      <c r="AO1699" s="72">
        <f t="shared" si="884"/>
        <v>2.4000000000000004</v>
      </c>
      <c r="AP1699" s="72">
        <f t="shared" si="885"/>
        <v>1</v>
      </c>
      <c r="AQ1699" s="72">
        <f t="shared" si="886"/>
        <v>1</v>
      </c>
      <c r="AR1699" s="71" t="e">
        <f t="shared" si="887"/>
        <v>#DIV/0!</v>
      </c>
      <c r="BA1699">
        <f t="shared" si="888"/>
        <v>238</v>
      </c>
      <c r="BB1699" s="91" t="e">
        <f t="shared" si="889"/>
        <v>#DIV/0!</v>
      </c>
    </row>
    <row r="1700" spans="1:54">
      <c r="A1700" s="2" t="s">
        <v>1820</v>
      </c>
      <c r="B1700" s="7" t="s">
        <v>41643</v>
      </c>
      <c r="C1700" s="17">
        <f t="shared" si="870"/>
        <v>15.100000000000001</v>
      </c>
      <c r="D1700" s="28">
        <f t="shared" si="871"/>
        <v>280</v>
      </c>
      <c r="E1700" s="8">
        <f t="shared" si="890"/>
        <v>14</v>
      </c>
      <c r="F1700" s="2" t="s">
        <v>6811</v>
      </c>
      <c r="G1700" s="54">
        <f t="shared" si="891"/>
        <v>14.1</v>
      </c>
      <c r="H1700" s="20">
        <f t="shared" si="892"/>
        <v>0.48589300000000002</v>
      </c>
      <c r="I1700" s="14" t="s">
        <v>16776</v>
      </c>
      <c r="J1700" s="14" t="s">
        <v>11797</v>
      </c>
      <c r="K1700" s="14" t="s">
        <v>21737</v>
      </c>
      <c r="L1700" s="14" t="s">
        <v>26697</v>
      </c>
      <c r="M1700" s="28">
        <f t="shared" si="893"/>
        <v>10.8</v>
      </c>
      <c r="N1700" s="46">
        <f t="shared" si="872"/>
        <v>5.8</v>
      </c>
      <c r="O1700" s="17">
        <f t="shared" si="873"/>
        <v>2.6</v>
      </c>
      <c r="P1700" s="17">
        <f t="shared" si="873"/>
        <v>7.4</v>
      </c>
      <c r="Q1700" s="124">
        <f t="shared" si="874"/>
        <v>0.8</v>
      </c>
      <c r="R1700" s="26">
        <f t="shared" si="875"/>
        <v>1.4000000000000001</v>
      </c>
      <c r="S1700" s="2" t="s">
        <v>31662</v>
      </c>
      <c r="T1700" s="2" t="s">
        <v>36641</v>
      </c>
      <c r="U1700" s="24">
        <f t="shared" si="876"/>
        <v>552.70000000000005</v>
      </c>
      <c r="V1700" s="66">
        <f t="shared" si="876"/>
        <v>410.5</v>
      </c>
      <c r="W1700" s="54">
        <f t="shared" si="877"/>
        <v>1.41</v>
      </c>
      <c r="X1700" s="143">
        <f t="shared" si="878"/>
        <v>552.70000000000005</v>
      </c>
      <c r="Y1700" s="143">
        <f t="shared" si="879"/>
        <v>0.38200000000000001</v>
      </c>
      <c r="AD1700">
        <v>152</v>
      </c>
      <c r="AE1700">
        <v>-1</v>
      </c>
      <c r="AF1700" s="10">
        <v>37.9</v>
      </c>
      <c r="AG1700" s="10">
        <v>58.12</v>
      </c>
      <c r="AH1700" s="10">
        <f t="shared" si="880"/>
        <v>155916.05880514733</v>
      </c>
      <c r="AI1700" s="11">
        <f t="shared" si="868"/>
        <v>0</v>
      </c>
      <c r="AJ1700">
        <f t="shared" si="869"/>
        <v>0</v>
      </c>
      <c r="AK1700" t="e">
        <f t="shared" si="881"/>
        <v>#DIV/0!</v>
      </c>
      <c r="AL1700">
        <f t="shared" si="882"/>
        <v>13.847986152000001</v>
      </c>
      <c r="AM1700" s="5">
        <f t="shared" si="883"/>
        <v>2.8200000000000003</v>
      </c>
      <c r="AN1700">
        <v>0</v>
      </c>
      <c r="AO1700" s="72">
        <f t="shared" si="884"/>
        <v>1.4000000000000001</v>
      </c>
      <c r="AP1700" s="72">
        <f t="shared" si="885"/>
        <v>0.8</v>
      </c>
      <c r="AQ1700" s="72">
        <f t="shared" si="886"/>
        <v>0.8</v>
      </c>
      <c r="AR1700" s="71" t="e">
        <f t="shared" si="887"/>
        <v>#DIV/0!</v>
      </c>
      <c r="BA1700">
        <f t="shared" si="888"/>
        <v>280</v>
      </c>
      <c r="BB1700" s="91" t="e">
        <f t="shared" si="889"/>
        <v>#DIV/0!</v>
      </c>
    </row>
    <row r="1701" spans="1:54">
      <c r="A1701" s="2" t="s">
        <v>1821</v>
      </c>
      <c r="B1701" s="7" t="s">
        <v>41644</v>
      </c>
      <c r="C1701" s="17">
        <f t="shared" si="870"/>
        <v>9.1</v>
      </c>
      <c r="D1701" s="28">
        <f t="shared" si="871"/>
        <v>54</v>
      </c>
      <c r="E1701" s="8">
        <f t="shared" si="890"/>
        <v>9</v>
      </c>
      <c r="F1701" s="2" t="s">
        <v>6812</v>
      </c>
      <c r="G1701" s="54">
        <f t="shared" si="891"/>
        <v>8.1999999999999993</v>
      </c>
      <c r="H1701" s="20">
        <f t="shared" si="892"/>
        <v>0.1310663</v>
      </c>
      <c r="I1701" s="14" t="s">
        <v>16777</v>
      </c>
      <c r="J1701" s="14" t="s">
        <v>11798</v>
      </c>
      <c r="K1701" s="14" t="s">
        <v>21738</v>
      </c>
      <c r="L1701" s="14" t="s">
        <v>26698</v>
      </c>
      <c r="M1701" s="28">
        <f t="shared" si="893"/>
        <v>11.8</v>
      </c>
      <c r="N1701" s="46">
        <f t="shared" si="872"/>
        <v>6.2</v>
      </c>
      <c r="O1701" s="17">
        <f t="shared" si="873"/>
        <v>2</v>
      </c>
      <c r="P1701" s="17">
        <f t="shared" si="873"/>
        <v>5.4</v>
      </c>
      <c r="Q1701" s="124">
        <f t="shared" si="874"/>
        <v>0.4</v>
      </c>
      <c r="R1701" s="26">
        <f t="shared" si="875"/>
        <v>0.4</v>
      </c>
      <c r="S1701" s="2" t="s">
        <v>31663</v>
      </c>
      <c r="T1701" s="2" t="s">
        <v>36642</v>
      </c>
      <c r="U1701" s="24">
        <f t="shared" si="876"/>
        <v>327.40000000000003</v>
      </c>
      <c r="V1701" s="66">
        <f t="shared" si="876"/>
        <v>334.8</v>
      </c>
      <c r="W1701" s="54">
        <f t="shared" si="877"/>
        <v>0.82000000000000006</v>
      </c>
      <c r="X1701" s="143">
        <f t="shared" si="878"/>
        <v>327.40000000000003</v>
      </c>
      <c r="Y1701" s="143">
        <f t="shared" si="879"/>
        <v>0.26400000000000001</v>
      </c>
      <c r="AD1701">
        <v>152</v>
      </c>
      <c r="AE1701">
        <v>-1</v>
      </c>
      <c r="AF1701" s="10">
        <v>37.9</v>
      </c>
      <c r="AG1701" s="10">
        <v>58.12</v>
      </c>
      <c r="AH1701" s="10">
        <f t="shared" si="880"/>
        <v>313805.92164787982</v>
      </c>
      <c r="AI1701" s="11">
        <f t="shared" si="868"/>
        <v>0</v>
      </c>
      <c r="AJ1701">
        <f t="shared" si="869"/>
        <v>0</v>
      </c>
      <c r="AK1701" t="e">
        <f t="shared" si="881"/>
        <v>#DIV/0!</v>
      </c>
      <c r="AL1701">
        <f t="shared" si="882"/>
        <v>3.7537935840000003</v>
      </c>
      <c r="AM1701" s="5">
        <f t="shared" si="883"/>
        <v>1.6199999999999999</v>
      </c>
      <c r="AN1701">
        <v>0</v>
      </c>
      <c r="AO1701" s="72">
        <f t="shared" si="884"/>
        <v>0.4</v>
      </c>
      <c r="AP1701" s="72">
        <f t="shared" si="885"/>
        <v>0.4</v>
      </c>
      <c r="AQ1701" s="72">
        <f t="shared" si="886"/>
        <v>0.4</v>
      </c>
      <c r="AR1701" s="71" t="e">
        <f t="shared" si="887"/>
        <v>#DIV/0!</v>
      </c>
      <c r="BA1701">
        <f t="shared" si="888"/>
        <v>54</v>
      </c>
      <c r="BB1701" s="91" t="e">
        <f t="shared" si="889"/>
        <v>#DIV/0!</v>
      </c>
    </row>
    <row r="1702" spans="1:54">
      <c r="A1702" s="2" t="s">
        <v>1822</v>
      </c>
      <c r="B1702" s="7" t="s">
        <v>41645</v>
      </c>
      <c r="C1702" s="17">
        <f t="shared" si="870"/>
        <v>19.8</v>
      </c>
      <c r="D1702" s="28">
        <f t="shared" si="871"/>
        <v>197</v>
      </c>
      <c r="E1702" s="8">
        <f t="shared" si="890"/>
        <v>6</v>
      </c>
      <c r="F1702" s="2" t="s">
        <v>6813</v>
      </c>
      <c r="G1702" s="54">
        <f t="shared" si="891"/>
        <v>18.900000000000002</v>
      </c>
      <c r="H1702" s="20">
        <f t="shared" si="892"/>
        <v>0.69323629999999992</v>
      </c>
      <c r="I1702" s="14" t="s">
        <v>16778</v>
      </c>
      <c r="J1702" s="14" t="s">
        <v>11799</v>
      </c>
      <c r="K1702" s="14" t="s">
        <v>21739</v>
      </c>
      <c r="L1702" s="14" t="s">
        <v>26699</v>
      </c>
      <c r="M1702" s="28">
        <f t="shared" si="893"/>
        <v>13.4</v>
      </c>
      <c r="N1702" s="46">
        <f t="shared" si="872"/>
        <v>5.6</v>
      </c>
      <c r="O1702" s="17">
        <f t="shared" si="873"/>
        <v>0.8</v>
      </c>
      <c r="P1702" s="17">
        <f t="shared" si="873"/>
        <v>2.2000000000000002</v>
      </c>
      <c r="Q1702" s="124">
        <f t="shared" si="874"/>
        <v>0.4</v>
      </c>
      <c r="R1702" s="26">
        <f t="shared" si="875"/>
        <v>1</v>
      </c>
      <c r="S1702" s="2" t="s">
        <v>30416</v>
      </c>
      <c r="T1702" s="2" t="s">
        <v>36643</v>
      </c>
      <c r="U1702" s="24">
        <f t="shared" si="876"/>
        <v>469.90000000000003</v>
      </c>
      <c r="V1702" s="66">
        <f t="shared" si="876"/>
        <v>412.90000000000003</v>
      </c>
      <c r="W1702" s="54">
        <f t="shared" si="877"/>
        <v>1.89</v>
      </c>
      <c r="X1702" s="143">
        <f t="shared" si="878"/>
        <v>469.90000000000003</v>
      </c>
      <c r="Y1702" s="143">
        <f t="shared" si="879"/>
        <v>0.47799999999999998</v>
      </c>
      <c r="AD1702">
        <v>152</v>
      </c>
      <c r="AE1702">
        <v>-1</v>
      </c>
      <c r="AF1702" s="10">
        <v>37.9</v>
      </c>
      <c r="AG1702" s="10">
        <v>58.12</v>
      </c>
      <c r="AH1702" s="10">
        <f t="shared" si="880"/>
        <v>145635.85212431414</v>
      </c>
      <c r="AI1702" s="11">
        <f t="shared" si="868"/>
        <v>0</v>
      </c>
      <c r="AJ1702">
        <f t="shared" si="869"/>
        <v>0</v>
      </c>
      <c r="AK1702" t="e">
        <f t="shared" si="881"/>
        <v>#DIV/0!</v>
      </c>
      <c r="AL1702">
        <f t="shared" si="882"/>
        <v>0.53990411200000021</v>
      </c>
      <c r="AM1702" s="5">
        <f t="shared" si="883"/>
        <v>3.7600000000000002</v>
      </c>
      <c r="AN1702">
        <v>0</v>
      </c>
      <c r="AO1702" s="72">
        <f t="shared" si="884"/>
        <v>1</v>
      </c>
      <c r="AP1702" s="72">
        <f t="shared" si="885"/>
        <v>0.4</v>
      </c>
      <c r="AQ1702" s="72">
        <f t="shared" si="886"/>
        <v>0.4</v>
      </c>
      <c r="AR1702" s="71" t="e">
        <f t="shared" si="887"/>
        <v>#DIV/0!</v>
      </c>
      <c r="BA1702">
        <f t="shared" si="888"/>
        <v>197</v>
      </c>
      <c r="BB1702" s="91" t="e">
        <f t="shared" si="889"/>
        <v>#DIV/0!</v>
      </c>
    </row>
    <row r="1703" spans="1:54">
      <c r="A1703" s="2" t="s">
        <v>1823</v>
      </c>
      <c r="B1703" s="7" t="s">
        <v>41646</v>
      </c>
      <c r="C1703" s="17">
        <f t="shared" si="870"/>
        <v>32.299999999999997</v>
      </c>
      <c r="D1703" s="28">
        <f t="shared" si="871"/>
        <v>110</v>
      </c>
      <c r="E1703" s="8">
        <f t="shared" si="890"/>
        <v>11</v>
      </c>
      <c r="F1703" s="2" t="s">
        <v>6814</v>
      </c>
      <c r="G1703" s="54">
        <f t="shared" si="891"/>
        <v>31.3</v>
      </c>
      <c r="H1703" s="20">
        <f t="shared" si="892"/>
        <v>0.68689820000000001</v>
      </c>
      <c r="I1703" s="14" t="s">
        <v>16779</v>
      </c>
      <c r="J1703" s="14" t="s">
        <v>11800</v>
      </c>
      <c r="K1703" s="14" t="s">
        <v>21740</v>
      </c>
      <c r="L1703" s="14" t="s">
        <v>26700</v>
      </c>
      <c r="M1703" s="28">
        <f t="shared" si="893"/>
        <v>10.1</v>
      </c>
      <c r="N1703" s="46">
        <f t="shared" si="872"/>
        <v>6</v>
      </c>
      <c r="O1703" s="17">
        <f t="shared" si="873"/>
        <v>2.2000000000000002</v>
      </c>
      <c r="P1703" s="17">
        <f t="shared" si="873"/>
        <v>8.8000000000000007</v>
      </c>
      <c r="Q1703" s="124">
        <f t="shared" si="874"/>
        <v>0.60000000000000009</v>
      </c>
      <c r="R1703" s="26">
        <f t="shared" si="875"/>
        <v>1.6</v>
      </c>
      <c r="S1703" s="2" t="s">
        <v>31664</v>
      </c>
      <c r="T1703" s="2" t="s">
        <v>36644</v>
      </c>
      <c r="U1703" s="24">
        <f t="shared" si="876"/>
        <v>383.1</v>
      </c>
      <c r="V1703" s="66">
        <f t="shared" si="876"/>
        <v>358.1</v>
      </c>
      <c r="W1703" s="54">
        <f t="shared" si="877"/>
        <v>3.13</v>
      </c>
      <c r="X1703" s="143">
        <f t="shared" si="878"/>
        <v>383.1</v>
      </c>
      <c r="Y1703" s="143">
        <f t="shared" si="879"/>
        <v>0.72599999999999998</v>
      </c>
      <c r="AD1703">
        <v>152</v>
      </c>
      <c r="AE1703">
        <v>-1</v>
      </c>
      <c r="AF1703" s="10">
        <v>37.9</v>
      </c>
      <c r="AG1703" s="10">
        <v>58.12</v>
      </c>
      <c r="AH1703" s="10">
        <f t="shared" si="880"/>
        <v>279891.00260098575</v>
      </c>
      <c r="AI1703" s="11">
        <f t="shared" si="868"/>
        <v>0</v>
      </c>
      <c r="AJ1703">
        <f t="shared" si="869"/>
        <v>0</v>
      </c>
      <c r="AK1703" t="e">
        <f t="shared" si="881"/>
        <v>#DIV/0!</v>
      </c>
      <c r="AL1703">
        <f t="shared" si="882"/>
        <v>9.6986413568000014</v>
      </c>
      <c r="AM1703" s="5">
        <f t="shared" si="883"/>
        <v>6.26</v>
      </c>
      <c r="AN1703">
        <v>0</v>
      </c>
      <c r="AO1703" s="72">
        <f t="shared" si="884"/>
        <v>1.6</v>
      </c>
      <c r="AP1703" s="72">
        <f t="shared" si="885"/>
        <v>0.60000000000000009</v>
      </c>
      <c r="AQ1703" s="72">
        <f t="shared" si="886"/>
        <v>0.60000000000000009</v>
      </c>
      <c r="AR1703" s="71" t="e">
        <f t="shared" si="887"/>
        <v>#DIV/0!</v>
      </c>
      <c r="BA1703">
        <f t="shared" si="888"/>
        <v>110</v>
      </c>
      <c r="BB1703" s="91" t="e">
        <f t="shared" si="889"/>
        <v>#DIV/0!</v>
      </c>
    </row>
    <row r="1704" spans="1:54">
      <c r="A1704" s="2" t="s">
        <v>1824</v>
      </c>
      <c r="B1704" s="7" t="s">
        <v>41647</v>
      </c>
      <c r="C1704" s="17">
        <f t="shared" si="870"/>
        <v>23.5</v>
      </c>
      <c r="D1704" s="28">
        <f t="shared" si="871"/>
        <v>84</v>
      </c>
      <c r="E1704" s="8">
        <f t="shared" si="890"/>
        <v>11</v>
      </c>
      <c r="F1704" s="2" t="s">
        <v>6815</v>
      </c>
      <c r="G1704" s="54">
        <f t="shared" si="891"/>
        <v>22.6</v>
      </c>
      <c r="H1704" s="20">
        <f t="shared" si="892"/>
        <v>0.32089469999999998</v>
      </c>
      <c r="I1704" s="14" t="s">
        <v>16780</v>
      </c>
      <c r="J1704" s="14" t="s">
        <v>11801</v>
      </c>
      <c r="K1704" s="14" t="s">
        <v>21741</v>
      </c>
      <c r="L1704" s="14" t="s">
        <v>26701</v>
      </c>
      <c r="M1704" s="28">
        <f t="shared" si="893"/>
        <v>13</v>
      </c>
      <c r="N1704" s="46">
        <f t="shared" si="872"/>
        <v>6.2</v>
      </c>
      <c r="O1704" s="17">
        <f t="shared" si="873"/>
        <v>2.2000000000000002</v>
      </c>
      <c r="P1704" s="17">
        <f t="shared" si="873"/>
        <v>3</v>
      </c>
      <c r="Q1704" s="124">
        <f t="shared" si="874"/>
        <v>0.60000000000000009</v>
      </c>
      <c r="R1704" s="26">
        <f t="shared" si="875"/>
        <v>0.8</v>
      </c>
      <c r="S1704" s="2" t="s">
        <v>31665</v>
      </c>
      <c r="T1704" s="2" t="s">
        <v>36645</v>
      </c>
      <c r="U1704" s="24">
        <f t="shared" si="876"/>
        <v>357.3</v>
      </c>
      <c r="V1704" s="66">
        <f t="shared" si="876"/>
        <v>310.40000000000003</v>
      </c>
      <c r="W1704" s="54">
        <f t="shared" si="877"/>
        <v>2.2599999999999998</v>
      </c>
      <c r="X1704" s="143">
        <f t="shared" si="878"/>
        <v>357.3</v>
      </c>
      <c r="Y1704" s="143">
        <f t="shared" si="879"/>
        <v>0.55199999999999994</v>
      </c>
      <c r="AD1704">
        <v>152</v>
      </c>
      <c r="AE1704">
        <v>-1</v>
      </c>
      <c r="AF1704" s="10">
        <v>37.9</v>
      </c>
      <c r="AG1704" s="10">
        <v>58.12</v>
      </c>
      <c r="AH1704" s="10">
        <f t="shared" si="880"/>
        <v>343926.07448508649</v>
      </c>
      <c r="AI1704" s="11">
        <f t="shared" si="868"/>
        <v>0</v>
      </c>
      <c r="AJ1704">
        <f t="shared" si="869"/>
        <v>0</v>
      </c>
      <c r="AK1704" t="e">
        <f t="shared" si="881"/>
        <v>#DIV/0!</v>
      </c>
      <c r="AL1704">
        <f t="shared" si="882"/>
        <v>3.5856759840000003</v>
      </c>
      <c r="AM1704" s="5">
        <f t="shared" si="883"/>
        <v>4.5</v>
      </c>
      <c r="AN1704">
        <v>0</v>
      </c>
      <c r="AO1704" s="72">
        <f t="shared" si="884"/>
        <v>0.8</v>
      </c>
      <c r="AP1704" s="72">
        <f t="shared" si="885"/>
        <v>0.60000000000000009</v>
      </c>
      <c r="AQ1704" s="72">
        <f t="shared" si="886"/>
        <v>0.60000000000000009</v>
      </c>
      <c r="AR1704" s="71" t="e">
        <f t="shared" si="887"/>
        <v>#DIV/0!</v>
      </c>
      <c r="BA1704">
        <f t="shared" si="888"/>
        <v>84</v>
      </c>
      <c r="BB1704" s="91" t="e">
        <f t="shared" si="889"/>
        <v>#DIV/0!</v>
      </c>
    </row>
    <row r="1705" spans="1:54">
      <c r="A1705" s="2" t="s">
        <v>1825</v>
      </c>
      <c r="B1705" s="7" t="s">
        <v>41648</v>
      </c>
      <c r="C1705" s="17">
        <f t="shared" si="870"/>
        <v>7.2</v>
      </c>
      <c r="D1705" s="28">
        <f t="shared" si="871"/>
        <v>232</v>
      </c>
      <c r="E1705" s="8">
        <f t="shared" si="890"/>
        <v>5</v>
      </c>
      <c r="F1705" s="2" t="s">
        <v>6816</v>
      </c>
      <c r="G1705" s="54">
        <f t="shared" si="891"/>
        <v>6.3</v>
      </c>
      <c r="H1705" s="20">
        <f t="shared" si="892"/>
        <v>0.61758429999999997</v>
      </c>
      <c r="I1705" s="14" t="s">
        <v>16781</v>
      </c>
      <c r="J1705" s="14" t="s">
        <v>11802</v>
      </c>
      <c r="K1705" s="14" t="s">
        <v>91</v>
      </c>
      <c r="L1705" s="14" t="s">
        <v>26702</v>
      </c>
      <c r="M1705" s="28">
        <f t="shared" si="893"/>
        <v>10.6</v>
      </c>
      <c r="N1705" s="46">
        <f t="shared" si="872"/>
        <v>5.4</v>
      </c>
      <c r="O1705" s="17">
        <f t="shared" si="873"/>
        <v>1.2000000000000002</v>
      </c>
      <c r="P1705" s="17">
        <f t="shared" si="873"/>
        <v>7.8000000000000007</v>
      </c>
      <c r="Q1705" s="124">
        <f t="shared" si="874"/>
        <v>0.2</v>
      </c>
      <c r="R1705" s="26">
        <f t="shared" si="875"/>
        <v>0.60000000000000009</v>
      </c>
      <c r="S1705" s="2" t="s">
        <v>31666</v>
      </c>
      <c r="T1705" s="2" t="s">
        <v>36646</v>
      </c>
      <c r="U1705" s="24">
        <f t="shared" si="876"/>
        <v>504.70000000000005</v>
      </c>
      <c r="V1705" s="66">
        <f t="shared" si="876"/>
        <v>294.8</v>
      </c>
      <c r="W1705" s="54">
        <f t="shared" si="877"/>
        <v>0.63</v>
      </c>
      <c r="X1705" s="143">
        <f t="shared" si="878"/>
        <v>504.70000000000005</v>
      </c>
      <c r="Y1705" s="143">
        <f t="shared" si="879"/>
        <v>0.22600000000000001</v>
      </c>
      <c r="AD1705">
        <v>152</v>
      </c>
      <c r="AE1705">
        <v>-1</v>
      </c>
      <c r="AF1705" s="10">
        <v>37.9</v>
      </c>
      <c r="AG1705" s="10">
        <v>58.12</v>
      </c>
      <c r="AH1705" s="10">
        <f t="shared" si="880"/>
        <v>361178.31593004381</v>
      </c>
      <c r="AI1705" s="11">
        <f t="shared" si="868"/>
        <v>0</v>
      </c>
      <c r="AJ1705">
        <f t="shared" si="869"/>
        <v>0</v>
      </c>
      <c r="AK1705" t="e">
        <f t="shared" si="881"/>
        <v>#DIV/0!</v>
      </c>
      <c r="AL1705">
        <f t="shared" si="882"/>
        <v>2.147646571200001</v>
      </c>
      <c r="AM1705" s="5">
        <f t="shared" si="883"/>
        <v>1.24</v>
      </c>
      <c r="AN1705">
        <v>0</v>
      </c>
      <c r="AO1705" s="72">
        <f t="shared" si="884"/>
        <v>0.60000000000000009</v>
      </c>
      <c r="AP1705" s="72">
        <f t="shared" si="885"/>
        <v>0.2</v>
      </c>
      <c r="AQ1705" s="72">
        <f t="shared" si="886"/>
        <v>0.4</v>
      </c>
      <c r="AR1705" s="71" t="e">
        <f t="shared" si="887"/>
        <v>#DIV/0!</v>
      </c>
      <c r="BA1705">
        <f t="shared" si="888"/>
        <v>232</v>
      </c>
      <c r="BB1705" s="91" t="e">
        <f t="shared" si="889"/>
        <v>#DIV/0!</v>
      </c>
    </row>
    <row r="1706" spans="1:54">
      <c r="A1706" s="2" t="s">
        <v>1826</v>
      </c>
      <c r="B1706" s="7" t="s">
        <v>41649</v>
      </c>
      <c r="C1706" s="17">
        <f t="shared" si="870"/>
        <v>9.5</v>
      </c>
      <c r="D1706" s="28">
        <f t="shared" si="871"/>
        <v>184</v>
      </c>
      <c r="E1706" s="8">
        <f t="shared" si="890"/>
        <v>14</v>
      </c>
      <c r="F1706" s="2" t="s">
        <v>6817</v>
      </c>
      <c r="G1706" s="54">
        <f t="shared" si="891"/>
        <v>8.5</v>
      </c>
      <c r="H1706" s="20">
        <f t="shared" si="892"/>
        <v>0.40026090000000003</v>
      </c>
      <c r="I1706" s="14" t="s">
        <v>16782</v>
      </c>
      <c r="J1706" s="14" t="s">
        <v>11803</v>
      </c>
      <c r="K1706" s="14" t="s">
        <v>21742</v>
      </c>
      <c r="L1706" s="14" t="s">
        <v>26703</v>
      </c>
      <c r="M1706" s="28">
        <f t="shared" si="893"/>
        <v>12.5</v>
      </c>
      <c r="N1706" s="46">
        <f t="shared" si="872"/>
        <v>6.4</v>
      </c>
      <c r="O1706" s="17">
        <f t="shared" si="873"/>
        <v>1.4000000000000001</v>
      </c>
      <c r="P1706" s="17">
        <f t="shared" si="873"/>
        <v>4</v>
      </c>
      <c r="Q1706" s="124">
        <f t="shared" si="874"/>
        <v>1.4000000000000001</v>
      </c>
      <c r="R1706" s="26">
        <f t="shared" si="875"/>
        <v>2.2000000000000002</v>
      </c>
      <c r="S1706" s="2" t="s">
        <v>31667</v>
      </c>
      <c r="T1706" s="2" t="s">
        <v>36647</v>
      </c>
      <c r="U1706" s="24">
        <f t="shared" si="876"/>
        <v>456.6</v>
      </c>
      <c r="V1706" s="66">
        <f t="shared" si="876"/>
        <v>414.40000000000003</v>
      </c>
      <c r="W1706" s="54">
        <f t="shared" si="877"/>
        <v>0.85</v>
      </c>
      <c r="X1706" s="143">
        <f t="shared" si="878"/>
        <v>456.6</v>
      </c>
      <c r="Y1706" s="143">
        <f t="shared" si="879"/>
        <v>0.27</v>
      </c>
      <c r="AD1706">
        <v>152</v>
      </c>
      <c r="AE1706">
        <v>-1</v>
      </c>
      <c r="AF1706" s="10">
        <v>37.9</v>
      </c>
      <c r="AG1706" s="10">
        <v>58.12</v>
      </c>
      <c r="AH1706" s="10">
        <f t="shared" si="880"/>
        <v>138659.25713320295</v>
      </c>
      <c r="AI1706" s="11">
        <f t="shared" si="868"/>
        <v>0</v>
      </c>
      <c r="AJ1706">
        <f t="shared" si="869"/>
        <v>0</v>
      </c>
      <c r="AK1706" t="e">
        <f t="shared" si="881"/>
        <v>#DIV/0!</v>
      </c>
      <c r="AL1706">
        <f t="shared" si="882"/>
        <v>7.3887857120000007</v>
      </c>
      <c r="AM1706" s="5">
        <f t="shared" si="883"/>
        <v>1.7</v>
      </c>
      <c r="AN1706">
        <v>0</v>
      </c>
      <c r="AO1706" s="72">
        <f t="shared" si="884"/>
        <v>2.2000000000000002</v>
      </c>
      <c r="AP1706" s="72">
        <f t="shared" si="885"/>
        <v>1.4000000000000001</v>
      </c>
      <c r="AQ1706" s="72">
        <f t="shared" si="886"/>
        <v>1.4000000000000001</v>
      </c>
      <c r="AR1706" s="71" t="e">
        <f t="shared" si="887"/>
        <v>#DIV/0!</v>
      </c>
      <c r="BA1706">
        <f t="shared" si="888"/>
        <v>184</v>
      </c>
      <c r="BB1706" s="91" t="e">
        <f t="shared" si="889"/>
        <v>#DIV/0!</v>
      </c>
    </row>
    <row r="1707" spans="1:54">
      <c r="A1707" s="2" t="s">
        <v>1827</v>
      </c>
      <c r="B1707" s="7" t="s">
        <v>41650</v>
      </c>
      <c r="C1707" s="17">
        <f t="shared" si="870"/>
        <v>22.400000000000002</v>
      </c>
      <c r="D1707" s="28">
        <f t="shared" si="871"/>
        <v>241</v>
      </c>
      <c r="E1707" s="8">
        <f t="shared" si="890"/>
        <v>14</v>
      </c>
      <c r="F1707" s="2" t="s">
        <v>6818</v>
      </c>
      <c r="G1707" s="54">
        <f t="shared" si="891"/>
        <v>21.400000000000002</v>
      </c>
      <c r="H1707" s="20">
        <f t="shared" si="892"/>
        <v>0.51150129999999994</v>
      </c>
      <c r="I1707" s="14" t="s">
        <v>16783</v>
      </c>
      <c r="J1707" s="14" t="s">
        <v>11804</v>
      </c>
      <c r="K1707" s="14" t="s">
        <v>21743</v>
      </c>
      <c r="L1707" s="14" t="s">
        <v>26704</v>
      </c>
      <c r="M1707" s="28">
        <f t="shared" si="893"/>
        <v>10</v>
      </c>
      <c r="N1707" s="46">
        <f t="shared" si="872"/>
        <v>5.8</v>
      </c>
      <c r="O1707" s="17">
        <f t="shared" si="873"/>
        <v>1.4000000000000001</v>
      </c>
      <c r="P1707" s="17">
        <f t="shared" si="873"/>
        <v>9</v>
      </c>
      <c r="Q1707" s="124">
        <f t="shared" si="874"/>
        <v>1.4000000000000001</v>
      </c>
      <c r="R1707" s="26">
        <f t="shared" si="875"/>
        <v>2.8000000000000003</v>
      </c>
      <c r="S1707" s="2" t="s">
        <v>31668</v>
      </c>
      <c r="T1707" s="2" t="s">
        <v>36648</v>
      </c>
      <c r="U1707" s="24">
        <f t="shared" si="876"/>
        <v>514.1</v>
      </c>
      <c r="V1707" s="66">
        <f t="shared" si="876"/>
        <v>327.40000000000003</v>
      </c>
      <c r="W1707" s="54">
        <f t="shared" si="877"/>
        <v>2.1399999999999997</v>
      </c>
      <c r="X1707" s="143">
        <f t="shared" si="878"/>
        <v>514.1</v>
      </c>
      <c r="Y1707" s="143">
        <f t="shared" si="879"/>
        <v>0.52799999999999991</v>
      </c>
      <c r="AD1707">
        <v>152</v>
      </c>
      <c r="AE1707">
        <v>-1</v>
      </c>
      <c r="AF1707" s="10">
        <v>37.9</v>
      </c>
      <c r="AG1707" s="10">
        <v>58.12</v>
      </c>
      <c r="AH1707" s="10">
        <f t="shared" si="880"/>
        <v>323492.94911519083</v>
      </c>
      <c r="AI1707" s="11">
        <f t="shared" si="868"/>
        <v>0</v>
      </c>
      <c r="AJ1707">
        <f t="shared" si="869"/>
        <v>0</v>
      </c>
      <c r="AK1707" t="e">
        <f t="shared" si="881"/>
        <v>#DIV/0!</v>
      </c>
      <c r="AL1707">
        <f t="shared" si="882"/>
        <v>17.234234136000005</v>
      </c>
      <c r="AM1707" s="5">
        <f t="shared" si="883"/>
        <v>4.28</v>
      </c>
      <c r="AN1707">
        <v>0</v>
      </c>
      <c r="AO1707" s="72">
        <f t="shared" si="884"/>
        <v>2.8000000000000003</v>
      </c>
      <c r="AP1707" s="72">
        <f t="shared" si="885"/>
        <v>1.4000000000000001</v>
      </c>
      <c r="AQ1707" s="72">
        <f t="shared" si="886"/>
        <v>1.4000000000000001</v>
      </c>
      <c r="AR1707" s="71" t="e">
        <f t="shared" si="887"/>
        <v>#DIV/0!</v>
      </c>
      <c r="BA1707">
        <f t="shared" si="888"/>
        <v>241</v>
      </c>
      <c r="BB1707" s="91" t="e">
        <f t="shared" si="889"/>
        <v>#DIV/0!</v>
      </c>
    </row>
    <row r="1708" spans="1:54">
      <c r="A1708" s="2" t="s">
        <v>1828</v>
      </c>
      <c r="B1708" s="7" t="s">
        <v>41651</v>
      </c>
      <c r="C1708" s="17">
        <f t="shared" si="870"/>
        <v>13.4</v>
      </c>
      <c r="D1708" s="28">
        <f t="shared" si="871"/>
        <v>222</v>
      </c>
      <c r="E1708" s="8">
        <f t="shared" si="890"/>
        <v>6</v>
      </c>
      <c r="F1708" s="2" t="s">
        <v>6819</v>
      </c>
      <c r="G1708" s="54">
        <f t="shared" si="891"/>
        <v>12.5</v>
      </c>
      <c r="H1708" s="20">
        <f t="shared" si="892"/>
        <v>0.68612150000000005</v>
      </c>
      <c r="I1708" s="14" t="s">
        <v>16784</v>
      </c>
      <c r="J1708" s="14" t="s">
        <v>11805</v>
      </c>
      <c r="K1708" s="14" t="s">
        <v>21744</v>
      </c>
      <c r="L1708" s="14" t="s">
        <v>26705</v>
      </c>
      <c r="M1708" s="28">
        <f t="shared" si="893"/>
        <v>10.9</v>
      </c>
      <c r="N1708" s="46">
        <f t="shared" si="872"/>
        <v>6.6</v>
      </c>
      <c r="O1708" s="17">
        <f t="shared" si="873"/>
        <v>0.8</v>
      </c>
      <c r="P1708" s="17">
        <f t="shared" si="873"/>
        <v>7.2</v>
      </c>
      <c r="Q1708" s="124">
        <f t="shared" si="874"/>
        <v>0.4</v>
      </c>
      <c r="R1708" s="26">
        <f t="shared" si="875"/>
        <v>1.4000000000000001</v>
      </c>
      <c r="S1708" s="2" t="s">
        <v>31669</v>
      </c>
      <c r="T1708" s="2" t="s">
        <v>36649</v>
      </c>
      <c r="U1708" s="24">
        <f t="shared" si="876"/>
        <v>494.8</v>
      </c>
      <c r="V1708" s="66">
        <f t="shared" si="876"/>
        <v>286.70000000000005</v>
      </c>
      <c r="W1708" s="54">
        <f t="shared" si="877"/>
        <v>1.25</v>
      </c>
      <c r="X1708" s="143">
        <f t="shared" si="878"/>
        <v>494.8</v>
      </c>
      <c r="Y1708" s="143">
        <f t="shared" si="879"/>
        <v>0.35</v>
      </c>
      <c r="AD1708">
        <v>152</v>
      </c>
      <c r="AE1708">
        <v>-1</v>
      </c>
      <c r="AF1708" s="10">
        <v>37.9</v>
      </c>
      <c r="AG1708" s="10">
        <v>58.12</v>
      </c>
      <c r="AH1708" s="10">
        <f t="shared" si="880"/>
        <v>369637.54561436624</v>
      </c>
      <c r="AI1708" s="11">
        <f t="shared" si="868"/>
        <v>0</v>
      </c>
      <c r="AJ1708">
        <f t="shared" si="869"/>
        <v>0</v>
      </c>
      <c r="AK1708" t="e">
        <f t="shared" si="881"/>
        <v>#DIV/0!</v>
      </c>
      <c r="AL1708">
        <f t="shared" si="882"/>
        <v>2.5311162239999998</v>
      </c>
      <c r="AM1708" s="5">
        <f t="shared" si="883"/>
        <v>2.48</v>
      </c>
      <c r="AN1708">
        <v>0</v>
      </c>
      <c r="AO1708" s="72">
        <f t="shared" si="884"/>
        <v>1.4000000000000001</v>
      </c>
      <c r="AP1708" s="72">
        <f t="shared" si="885"/>
        <v>0.4</v>
      </c>
      <c r="AQ1708" s="72">
        <f t="shared" si="886"/>
        <v>0.60000000000000009</v>
      </c>
      <c r="AR1708" s="71" t="e">
        <f t="shared" si="887"/>
        <v>#DIV/0!</v>
      </c>
      <c r="BA1708">
        <f t="shared" si="888"/>
        <v>222</v>
      </c>
      <c r="BB1708" s="91" t="e">
        <f t="shared" si="889"/>
        <v>#DIV/0!</v>
      </c>
    </row>
    <row r="1709" spans="1:54">
      <c r="A1709" s="2" t="s">
        <v>1829</v>
      </c>
      <c r="B1709" s="7" t="s">
        <v>41652</v>
      </c>
      <c r="C1709" s="17">
        <f t="shared" si="870"/>
        <v>37.700000000000003</v>
      </c>
      <c r="D1709" s="28">
        <f t="shared" si="871"/>
        <v>129</v>
      </c>
      <c r="E1709" s="8">
        <f t="shared" si="890"/>
        <v>12</v>
      </c>
      <c r="F1709" s="2" t="s">
        <v>6820</v>
      </c>
      <c r="G1709" s="54">
        <f t="shared" si="891"/>
        <v>36.800000000000004</v>
      </c>
      <c r="H1709" s="20">
        <f t="shared" si="892"/>
        <v>0.61669780000000007</v>
      </c>
      <c r="I1709" s="14" t="s">
        <v>16785</v>
      </c>
      <c r="J1709" s="14" t="s">
        <v>11806</v>
      </c>
      <c r="K1709" s="14" t="s">
        <v>21745</v>
      </c>
      <c r="L1709" s="14" t="s">
        <v>26706</v>
      </c>
      <c r="M1709" s="28">
        <f t="shared" si="893"/>
        <v>12.4</v>
      </c>
      <c r="N1709" s="46">
        <f t="shared" si="872"/>
        <v>5.6</v>
      </c>
      <c r="O1709" s="17">
        <f t="shared" si="873"/>
        <v>2.4000000000000004</v>
      </c>
      <c r="P1709" s="17">
        <f t="shared" si="873"/>
        <v>4.2</v>
      </c>
      <c r="Q1709" s="124">
        <f t="shared" si="874"/>
        <v>0.60000000000000009</v>
      </c>
      <c r="R1709" s="26">
        <f t="shared" si="875"/>
        <v>1.6</v>
      </c>
      <c r="S1709" s="2" t="s">
        <v>31670</v>
      </c>
      <c r="T1709" s="2" t="s">
        <v>36650</v>
      </c>
      <c r="U1709" s="24">
        <f t="shared" si="876"/>
        <v>402</v>
      </c>
      <c r="V1709" s="66">
        <f t="shared" si="876"/>
        <v>336.20000000000005</v>
      </c>
      <c r="W1709" s="54">
        <f t="shared" si="877"/>
        <v>3.6799999999999997</v>
      </c>
      <c r="X1709" s="143">
        <f t="shared" si="878"/>
        <v>402</v>
      </c>
      <c r="Y1709" s="143">
        <f t="shared" si="879"/>
        <v>0.83599999999999997</v>
      </c>
      <c r="AD1709">
        <v>152</v>
      </c>
      <c r="AE1709">
        <v>-1</v>
      </c>
      <c r="AF1709" s="10">
        <v>37.9</v>
      </c>
      <c r="AG1709" s="10">
        <v>58.12</v>
      </c>
      <c r="AH1709" s="10">
        <f t="shared" si="880"/>
        <v>311971.19917048409</v>
      </c>
      <c r="AI1709" s="11">
        <f t="shared" si="868"/>
        <v>0</v>
      </c>
      <c r="AJ1709">
        <f t="shared" si="869"/>
        <v>0</v>
      </c>
      <c r="AK1709" t="e">
        <f t="shared" si="881"/>
        <v>#DIV/0!</v>
      </c>
      <c r="AL1709">
        <f t="shared" si="882"/>
        <v>6.1818978816000003</v>
      </c>
      <c r="AM1709" s="5">
        <f t="shared" si="883"/>
        <v>7.3400000000000007</v>
      </c>
      <c r="AN1709">
        <v>0</v>
      </c>
      <c r="AO1709" s="72">
        <f t="shared" si="884"/>
        <v>1.6</v>
      </c>
      <c r="AP1709" s="72">
        <f t="shared" si="885"/>
        <v>0.60000000000000009</v>
      </c>
      <c r="AQ1709" s="72">
        <f t="shared" si="886"/>
        <v>0.8</v>
      </c>
      <c r="AR1709" s="71" t="e">
        <f t="shared" si="887"/>
        <v>#DIV/0!</v>
      </c>
      <c r="BA1709">
        <f t="shared" si="888"/>
        <v>129</v>
      </c>
      <c r="BB1709" s="91" t="e">
        <f t="shared" si="889"/>
        <v>#DIV/0!</v>
      </c>
    </row>
    <row r="1710" spans="1:54">
      <c r="A1710" s="2" t="s">
        <v>1830</v>
      </c>
      <c r="B1710" s="7" t="s">
        <v>41653</v>
      </c>
      <c r="C1710" s="17">
        <f t="shared" si="870"/>
        <v>6.7</v>
      </c>
      <c r="D1710" s="28">
        <f t="shared" si="871"/>
        <v>236</v>
      </c>
      <c r="E1710" s="8">
        <f t="shared" si="890"/>
        <v>7</v>
      </c>
      <c r="F1710" s="2" t="s">
        <v>6821</v>
      </c>
      <c r="G1710" s="54">
        <f t="shared" si="891"/>
        <v>5.6999999999999993</v>
      </c>
      <c r="H1710" s="20">
        <f t="shared" si="892"/>
        <v>0.4213731</v>
      </c>
      <c r="I1710" s="14" t="s">
        <v>16786</v>
      </c>
      <c r="J1710" s="14" t="s">
        <v>11807</v>
      </c>
      <c r="K1710" s="14" t="s">
        <v>21746</v>
      </c>
      <c r="L1710" s="14" t="s">
        <v>26707</v>
      </c>
      <c r="M1710" s="28">
        <f t="shared" si="893"/>
        <v>14.2</v>
      </c>
      <c r="N1710" s="46">
        <f t="shared" si="872"/>
        <v>5.8</v>
      </c>
      <c r="O1710" s="17">
        <f t="shared" si="873"/>
        <v>0.8</v>
      </c>
      <c r="P1710" s="17">
        <f t="shared" si="873"/>
        <v>0.60000000000000009</v>
      </c>
      <c r="Q1710" s="124">
        <f t="shared" si="874"/>
        <v>1.6</v>
      </c>
      <c r="R1710" s="26">
        <f t="shared" si="875"/>
        <v>2.6</v>
      </c>
      <c r="S1710" s="2" t="s">
        <v>31671</v>
      </c>
      <c r="T1710" s="2" t="s">
        <v>36651</v>
      </c>
      <c r="U1710" s="24">
        <f t="shared" si="876"/>
        <v>508.70000000000005</v>
      </c>
      <c r="V1710" s="66">
        <f t="shared" si="876"/>
        <v>374.40000000000003</v>
      </c>
      <c r="W1710" s="54">
        <f t="shared" si="877"/>
        <v>0.57000000000000006</v>
      </c>
      <c r="X1710" s="143">
        <f t="shared" si="878"/>
        <v>508.70000000000005</v>
      </c>
      <c r="Y1710" s="143">
        <f t="shared" si="879"/>
        <v>0.21400000000000002</v>
      </c>
      <c r="AD1710">
        <v>152</v>
      </c>
      <c r="AE1710">
        <v>-1</v>
      </c>
      <c r="AF1710" s="10">
        <v>37.9</v>
      </c>
      <c r="AG1710" s="10">
        <v>58.12</v>
      </c>
      <c r="AH1710" s="10">
        <f t="shared" si="880"/>
        <v>251488.24316769981</v>
      </c>
      <c r="AI1710" s="11">
        <f t="shared" si="868"/>
        <v>0</v>
      </c>
      <c r="AJ1710">
        <f t="shared" si="869"/>
        <v>0</v>
      </c>
      <c r="AK1710" t="e">
        <f t="shared" si="881"/>
        <v>#DIV/0!</v>
      </c>
      <c r="AL1710">
        <f t="shared" si="882"/>
        <v>0.72212637120000001</v>
      </c>
      <c r="AM1710" s="5">
        <f t="shared" si="883"/>
        <v>1.1400000000000001</v>
      </c>
      <c r="AN1710">
        <v>0</v>
      </c>
      <c r="AO1710" s="72">
        <f t="shared" si="884"/>
        <v>2.6</v>
      </c>
      <c r="AP1710" s="72">
        <f t="shared" si="885"/>
        <v>1.6</v>
      </c>
      <c r="AQ1710" s="72">
        <f t="shared" si="886"/>
        <v>1.6</v>
      </c>
      <c r="AR1710" s="71" t="e">
        <f t="shared" si="887"/>
        <v>#DIV/0!</v>
      </c>
      <c r="BA1710">
        <f t="shared" si="888"/>
        <v>236</v>
      </c>
      <c r="BB1710" s="91" t="e">
        <f t="shared" si="889"/>
        <v>#DIV/0!</v>
      </c>
    </row>
    <row r="1711" spans="1:54">
      <c r="A1711" s="2" t="s">
        <v>1831</v>
      </c>
      <c r="B1711" s="7" t="s">
        <v>41654</v>
      </c>
      <c r="C1711" s="17">
        <f t="shared" si="870"/>
        <v>25.3</v>
      </c>
      <c r="D1711" s="28">
        <f t="shared" si="871"/>
        <v>74</v>
      </c>
      <c r="E1711" s="8">
        <f t="shared" si="890"/>
        <v>20</v>
      </c>
      <c r="F1711" s="2" t="s">
        <v>6822</v>
      </c>
      <c r="G1711" s="54">
        <f t="shared" si="891"/>
        <v>24.400000000000002</v>
      </c>
      <c r="H1711" s="20">
        <f t="shared" si="892"/>
        <v>0.19526289999999999</v>
      </c>
      <c r="I1711" s="14" t="s">
        <v>16787</v>
      </c>
      <c r="J1711" s="14" t="s">
        <v>11808</v>
      </c>
      <c r="K1711" s="14" t="s">
        <v>21747</v>
      </c>
      <c r="L1711" s="14" t="s">
        <v>26708</v>
      </c>
      <c r="M1711" s="28">
        <f t="shared" si="893"/>
        <v>11.1</v>
      </c>
      <c r="N1711" s="46">
        <f t="shared" si="872"/>
        <v>5</v>
      </c>
      <c r="O1711" s="17">
        <f t="shared" si="873"/>
        <v>2.6</v>
      </c>
      <c r="P1711" s="17">
        <f t="shared" si="873"/>
        <v>6.8000000000000007</v>
      </c>
      <c r="Q1711" s="124">
        <f t="shared" si="874"/>
        <v>1.6</v>
      </c>
      <c r="R1711" s="26">
        <f t="shared" si="875"/>
        <v>2</v>
      </c>
      <c r="S1711" s="2" t="s">
        <v>31672</v>
      </c>
      <c r="T1711" s="2" t="s">
        <v>36652</v>
      </c>
      <c r="U1711" s="24">
        <f t="shared" si="876"/>
        <v>347.20000000000005</v>
      </c>
      <c r="V1711" s="66">
        <f t="shared" si="876"/>
        <v>300.8</v>
      </c>
      <c r="W1711" s="54">
        <f t="shared" si="877"/>
        <v>2.44</v>
      </c>
      <c r="X1711" s="143">
        <f t="shared" si="878"/>
        <v>347.20000000000005</v>
      </c>
      <c r="Y1711" s="143">
        <f t="shared" si="879"/>
        <v>0.58799999999999997</v>
      </c>
      <c r="AD1711">
        <v>152</v>
      </c>
      <c r="AE1711">
        <v>-1</v>
      </c>
      <c r="AF1711" s="10">
        <v>37.9</v>
      </c>
      <c r="AG1711" s="10">
        <v>58.12</v>
      </c>
      <c r="AH1711" s="10">
        <f t="shared" si="880"/>
        <v>354686.29673653556</v>
      </c>
      <c r="AI1711" s="11">
        <f t="shared" si="868"/>
        <v>0</v>
      </c>
      <c r="AJ1711">
        <f t="shared" si="869"/>
        <v>0</v>
      </c>
      <c r="AK1711" t="e">
        <f t="shared" si="881"/>
        <v>#DIV/0!</v>
      </c>
      <c r="AL1711">
        <f t="shared" si="882"/>
        <v>28.455503856000004</v>
      </c>
      <c r="AM1711" s="5">
        <f t="shared" si="883"/>
        <v>4.8600000000000003</v>
      </c>
      <c r="AN1711">
        <v>0</v>
      </c>
      <c r="AO1711" s="72">
        <f t="shared" si="884"/>
        <v>2</v>
      </c>
      <c r="AP1711" s="72">
        <f t="shared" si="885"/>
        <v>1.6</v>
      </c>
      <c r="AQ1711" s="72">
        <f t="shared" si="886"/>
        <v>1.8</v>
      </c>
      <c r="AR1711" s="71" t="e">
        <f t="shared" si="887"/>
        <v>#DIV/0!</v>
      </c>
      <c r="BA1711">
        <f t="shared" si="888"/>
        <v>74</v>
      </c>
      <c r="BB1711" s="91" t="e">
        <f t="shared" si="889"/>
        <v>#DIV/0!</v>
      </c>
    </row>
    <row r="1712" spans="1:54">
      <c r="A1712" s="2" t="s">
        <v>1832</v>
      </c>
      <c r="B1712" s="7" t="s">
        <v>41655</v>
      </c>
      <c r="C1712" s="17">
        <f t="shared" si="870"/>
        <v>25.900000000000002</v>
      </c>
      <c r="D1712" s="28">
        <f t="shared" si="871"/>
        <v>52</v>
      </c>
      <c r="E1712" s="8">
        <f t="shared" si="890"/>
        <v>7</v>
      </c>
      <c r="F1712" s="2" t="s">
        <v>6823</v>
      </c>
      <c r="G1712" s="54">
        <f t="shared" si="891"/>
        <v>24.900000000000002</v>
      </c>
      <c r="H1712" s="20">
        <f t="shared" si="892"/>
        <v>0.79876760000000002</v>
      </c>
      <c r="I1712" s="14" t="s">
        <v>16788</v>
      </c>
      <c r="J1712" s="14" t="s">
        <v>11809</v>
      </c>
      <c r="K1712" s="14" t="s">
        <v>21748</v>
      </c>
      <c r="L1712" s="14" t="s">
        <v>26709</v>
      </c>
      <c r="M1712" s="28">
        <f t="shared" si="893"/>
        <v>11.2</v>
      </c>
      <c r="N1712" s="46">
        <f t="shared" si="872"/>
        <v>6.2</v>
      </c>
      <c r="O1712" s="17">
        <f t="shared" si="873"/>
        <v>2.6</v>
      </c>
      <c r="P1712" s="17">
        <f t="shared" si="873"/>
        <v>6.6000000000000005</v>
      </c>
      <c r="Q1712" s="124">
        <f t="shared" si="874"/>
        <v>0.2</v>
      </c>
      <c r="R1712" s="26">
        <f t="shared" si="875"/>
        <v>0.8</v>
      </c>
      <c r="S1712" s="2" t="s">
        <v>31673</v>
      </c>
      <c r="T1712" s="2" t="s">
        <v>36653</v>
      </c>
      <c r="U1712" s="24">
        <f t="shared" si="876"/>
        <v>324.70000000000005</v>
      </c>
      <c r="V1712" s="66">
        <f t="shared" si="876"/>
        <v>418.1</v>
      </c>
      <c r="W1712" s="54">
        <f t="shared" si="877"/>
        <v>2.4899999999999998</v>
      </c>
      <c r="X1712" s="143">
        <f t="shared" si="878"/>
        <v>324.70000000000005</v>
      </c>
      <c r="Y1712" s="143">
        <f t="shared" si="879"/>
        <v>0.59799999999999998</v>
      </c>
      <c r="AD1712">
        <v>152</v>
      </c>
      <c r="AE1712">
        <v>-1</v>
      </c>
      <c r="AF1712" s="10">
        <v>37.9</v>
      </c>
      <c r="AG1712" s="10">
        <v>58.12</v>
      </c>
      <c r="AH1712" s="10">
        <f t="shared" si="880"/>
        <v>117567.1391736045</v>
      </c>
      <c r="AI1712" s="11">
        <f t="shared" si="868"/>
        <v>0</v>
      </c>
      <c r="AJ1712">
        <f t="shared" si="869"/>
        <v>0</v>
      </c>
      <c r="AK1712" t="e">
        <f t="shared" si="881"/>
        <v>#DIV/0!</v>
      </c>
      <c r="AL1712">
        <f t="shared" si="882"/>
        <v>2.7625183872000001</v>
      </c>
      <c r="AM1712" s="5">
        <f t="shared" si="883"/>
        <v>4.9800000000000004</v>
      </c>
      <c r="AN1712">
        <v>0</v>
      </c>
      <c r="AO1712" s="72">
        <f t="shared" si="884"/>
        <v>0.8</v>
      </c>
      <c r="AP1712" s="72">
        <f t="shared" si="885"/>
        <v>0.2</v>
      </c>
      <c r="AQ1712" s="72">
        <f t="shared" si="886"/>
        <v>0.2</v>
      </c>
      <c r="AR1712" s="71" t="e">
        <f t="shared" si="887"/>
        <v>#DIV/0!</v>
      </c>
      <c r="BA1712">
        <f t="shared" si="888"/>
        <v>52</v>
      </c>
      <c r="BB1712" s="91" t="e">
        <f t="shared" si="889"/>
        <v>#DIV/0!</v>
      </c>
    </row>
    <row r="1713" spans="1:54">
      <c r="A1713" s="2" t="s">
        <v>1833</v>
      </c>
      <c r="B1713" s="7" t="s">
        <v>41656</v>
      </c>
      <c r="C1713" s="17">
        <f t="shared" si="870"/>
        <v>9.1</v>
      </c>
      <c r="D1713" s="28">
        <f t="shared" si="871"/>
        <v>234</v>
      </c>
      <c r="E1713" s="8">
        <f t="shared" si="890"/>
        <v>20</v>
      </c>
      <c r="F1713" s="2" t="s">
        <v>6824</v>
      </c>
      <c r="G1713" s="54">
        <f t="shared" si="891"/>
        <v>8.1999999999999993</v>
      </c>
      <c r="H1713" s="20">
        <f t="shared" si="892"/>
        <v>0.21522159999999999</v>
      </c>
      <c r="I1713" s="14" t="s">
        <v>16789</v>
      </c>
      <c r="J1713" s="14" t="s">
        <v>11810</v>
      </c>
      <c r="K1713" s="14" t="s">
        <v>21749</v>
      </c>
      <c r="L1713" s="14" t="s">
        <v>26710</v>
      </c>
      <c r="M1713" s="28">
        <f t="shared" si="893"/>
        <v>10</v>
      </c>
      <c r="N1713" s="46">
        <f t="shared" si="872"/>
        <v>6</v>
      </c>
      <c r="O1713" s="17">
        <f t="shared" si="873"/>
        <v>3</v>
      </c>
      <c r="P1713" s="17">
        <f t="shared" si="873"/>
        <v>9</v>
      </c>
      <c r="Q1713" s="124">
        <f t="shared" si="874"/>
        <v>1.4000000000000001</v>
      </c>
      <c r="R1713" s="26">
        <f t="shared" si="875"/>
        <v>1.8</v>
      </c>
      <c r="S1713" s="2" t="s">
        <v>31674</v>
      </c>
      <c r="T1713" s="2" t="s">
        <v>36654</v>
      </c>
      <c r="U1713" s="24">
        <f t="shared" si="876"/>
        <v>506.70000000000005</v>
      </c>
      <c r="V1713" s="66">
        <f t="shared" si="876"/>
        <v>345.8</v>
      </c>
      <c r="W1713" s="54">
        <f t="shared" si="877"/>
        <v>0.82000000000000006</v>
      </c>
      <c r="X1713" s="143">
        <f t="shared" si="878"/>
        <v>506.70000000000005</v>
      </c>
      <c r="Y1713" s="143">
        <f t="shared" si="879"/>
        <v>0.26400000000000001</v>
      </c>
      <c r="AD1713">
        <v>152</v>
      </c>
      <c r="AE1713">
        <v>-1</v>
      </c>
      <c r="AF1713" s="10">
        <v>37.9</v>
      </c>
      <c r="AG1713" s="10">
        <v>58.12</v>
      </c>
      <c r="AH1713" s="10">
        <f t="shared" si="880"/>
        <v>298658.73146474804</v>
      </c>
      <c r="AI1713" s="11">
        <f t="shared" si="868"/>
        <v>0</v>
      </c>
      <c r="AJ1713">
        <f t="shared" si="869"/>
        <v>0</v>
      </c>
      <c r="AK1713" t="e">
        <f t="shared" si="881"/>
        <v>#DIV/0!</v>
      </c>
      <c r="AL1713">
        <f t="shared" si="882"/>
        <v>38.140230240000001</v>
      </c>
      <c r="AM1713" s="5">
        <f t="shared" si="883"/>
        <v>1.6199999999999999</v>
      </c>
      <c r="AN1713">
        <v>0</v>
      </c>
      <c r="AO1713" s="72">
        <f t="shared" si="884"/>
        <v>1.8</v>
      </c>
      <c r="AP1713" s="72">
        <f t="shared" si="885"/>
        <v>1.4000000000000001</v>
      </c>
      <c r="AQ1713" s="72">
        <f t="shared" si="886"/>
        <v>1.6</v>
      </c>
      <c r="AR1713" s="71" t="e">
        <f t="shared" si="887"/>
        <v>#DIV/0!</v>
      </c>
      <c r="BA1713">
        <f t="shared" si="888"/>
        <v>234</v>
      </c>
      <c r="BB1713" s="91" t="e">
        <f t="shared" si="889"/>
        <v>#DIV/0!</v>
      </c>
    </row>
    <row r="1714" spans="1:54">
      <c r="A1714" s="2" t="s">
        <v>1834</v>
      </c>
      <c r="B1714" s="7" t="s">
        <v>41657</v>
      </c>
      <c r="C1714" s="17">
        <f t="shared" si="870"/>
        <v>16.5</v>
      </c>
      <c r="D1714" s="28">
        <f t="shared" si="871"/>
        <v>221</v>
      </c>
      <c r="E1714" s="8">
        <f t="shared" si="890"/>
        <v>12</v>
      </c>
      <c r="F1714" s="2" t="s">
        <v>6825</v>
      </c>
      <c r="G1714" s="54">
        <f t="shared" si="891"/>
        <v>15.5</v>
      </c>
      <c r="H1714" s="20">
        <f t="shared" si="892"/>
        <v>0.22130330000000001</v>
      </c>
      <c r="I1714" s="14" t="s">
        <v>16790</v>
      </c>
      <c r="J1714" s="14" t="s">
        <v>11811</v>
      </c>
      <c r="K1714" s="14" t="s">
        <v>21750</v>
      </c>
      <c r="L1714" s="14" t="s">
        <v>26711</v>
      </c>
      <c r="M1714" s="28">
        <f t="shared" si="893"/>
        <v>10.7</v>
      </c>
      <c r="N1714" s="46">
        <f t="shared" si="872"/>
        <v>5</v>
      </c>
      <c r="O1714" s="17">
        <f t="shared" si="873"/>
        <v>0.8</v>
      </c>
      <c r="P1714" s="17">
        <f t="shared" si="873"/>
        <v>7.6000000000000005</v>
      </c>
      <c r="Q1714" s="124">
        <f t="shared" si="874"/>
        <v>1.8</v>
      </c>
      <c r="R1714" s="26">
        <f t="shared" si="875"/>
        <v>2.4000000000000004</v>
      </c>
      <c r="S1714" s="2" t="s">
        <v>31675</v>
      </c>
      <c r="T1714" s="2" t="s">
        <v>36655</v>
      </c>
      <c r="U1714" s="24">
        <f t="shared" si="876"/>
        <v>493.5</v>
      </c>
      <c r="V1714" s="66">
        <f t="shared" si="876"/>
        <v>342.3</v>
      </c>
      <c r="W1714" s="54">
        <f t="shared" si="877"/>
        <v>1.55</v>
      </c>
      <c r="X1714" s="143">
        <f t="shared" si="878"/>
        <v>493.5</v>
      </c>
      <c r="Y1714" s="143">
        <f t="shared" si="879"/>
        <v>0.41000000000000003</v>
      </c>
      <c r="AD1714">
        <v>152</v>
      </c>
      <c r="AE1714">
        <v>-1</v>
      </c>
      <c r="AF1714" s="10">
        <v>37.9</v>
      </c>
      <c r="AG1714" s="10">
        <v>58.12</v>
      </c>
      <c r="AH1714" s="10">
        <f t="shared" si="880"/>
        <v>303643.15436895628</v>
      </c>
      <c r="AI1714" s="11">
        <f t="shared" si="868"/>
        <v>0</v>
      </c>
      <c r="AJ1714">
        <f t="shared" si="869"/>
        <v>0</v>
      </c>
      <c r="AK1714" t="e">
        <f t="shared" si="881"/>
        <v>#DIV/0!</v>
      </c>
      <c r="AL1714">
        <f t="shared" si="882"/>
        <v>11.362742246400003</v>
      </c>
      <c r="AM1714" s="5">
        <f t="shared" si="883"/>
        <v>3.1</v>
      </c>
      <c r="AN1714">
        <v>0</v>
      </c>
      <c r="AO1714" s="72">
        <f t="shared" si="884"/>
        <v>2.4000000000000004</v>
      </c>
      <c r="AP1714" s="72">
        <f t="shared" si="885"/>
        <v>1.8</v>
      </c>
      <c r="AQ1714" s="72">
        <f t="shared" si="886"/>
        <v>2</v>
      </c>
      <c r="AR1714" s="71" t="e">
        <f t="shared" si="887"/>
        <v>#DIV/0!</v>
      </c>
      <c r="BA1714">
        <f t="shared" si="888"/>
        <v>221</v>
      </c>
      <c r="BB1714" s="91" t="e">
        <f t="shared" si="889"/>
        <v>#DIV/0!</v>
      </c>
    </row>
    <row r="1715" spans="1:54">
      <c r="A1715" s="2" t="s">
        <v>1835</v>
      </c>
      <c r="B1715" s="7" t="s">
        <v>41658</v>
      </c>
      <c r="C1715" s="17">
        <f t="shared" si="870"/>
        <v>29.400000000000002</v>
      </c>
      <c r="D1715" s="28">
        <f t="shared" si="871"/>
        <v>173</v>
      </c>
      <c r="E1715" s="8">
        <f t="shared" si="890"/>
        <v>13</v>
      </c>
      <c r="F1715" s="2" t="s">
        <v>6826</v>
      </c>
      <c r="G1715" s="54">
        <f t="shared" si="891"/>
        <v>28.400000000000002</v>
      </c>
      <c r="H1715" s="20">
        <f t="shared" si="892"/>
        <v>0.23535070000000002</v>
      </c>
      <c r="I1715" s="14" t="s">
        <v>16791</v>
      </c>
      <c r="J1715" s="14" t="s">
        <v>11812</v>
      </c>
      <c r="K1715" s="14" t="s">
        <v>21751</v>
      </c>
      <c r="L1715" s="14" t="s">
        <v>26712</v>
      </c>
      <c r="M1715" s="28">
        <f t="shared" si="893"/>
        <v>13.2</v>
      </c>
      <c r="N1715" s="46">
        <f t="shared" si="872"/>
        <v>6</v>
      </c>
      <c r="O1715" s="17">
        <f t="shared" si="873"/>
        <v>1.6</v>
      </c>
      <c r="P1715" s="17">
        <f t="shared" si="873"/>
        <v>2.6</v>
      </c>
      <c r="Q1715" s="124">
        <f t="shared" si="874"/>
        <v>1</v>
      </c>
      <c r="R1715" s="26">
        <f t="shared" si="875"/>
        <v>1.2000000000000002</v>
      </c>
      <c r="S1715" s="2" t="s">
        <v>31676</v>
      </c>
      <c r="T1715" s="2" t="s">
        <v>36656</v>
      </c>
      <c r="U1715" s="24">
        <f t="shared" si="876"/>
        <v>445.6</v>
      </c>
      <c r="V1715" s="66">
        <f t="shared" si="876"/>
        <v>398</v>
      </c>
      <c r="W1715" s="54">
        <f t="shared" si="877"/>
        <v>2.84</v>
      </c>
      <c r="X1715" s="143">
        <f t="shared" si="878"/>
        <v>445.6</v>
      </c>
      <c r="Y1715" s="143">
        <f t="shared" si="879"/>
        <v>0.66799999999999993</v>
      </c>
      <c r="AD1715">
        <v>152</v>
      </c>
      <c r="AE1715">
        <v>-1</v>
      </c>
      <c r="AF1715" s="10">
        <v>37.9</v>
      </c>
      <c r="AG1715" s="10">
        <v>58.12</v>
      </c>
      <c r="AH1715" s="10">
        <f t="shared" si="880"/>
        <v>197765.45237832674</v>
      </c>
      <c r="AI1715" s="11">
        <f t="shared" si="868"/>
        <v>0</v>
      </c>
      <c r="AJ1715">
        <f t="shared" si="869"/>
        <v>0</v>
      </c>
      <c r="AK1715" t="e">
        <f t="shared" si="881"/>
        <v>#DIV/0!</v>
      </c>
      <c r="AL1715">
        <f t="shared" si="882"/>
        <v>3.8171293056000004</v>
      </c>
      <c r="AM1715" s="5">
        <f t="shared" si="883"/>
        <v>5.6800000000000006</v>
      </c>
      <c r="AN1715">
        <v>0</v>
      </c>
      <c r="AO1715" s="72">
        <f t="shared" si="884"/>
        <v>1.2000000000000002</v>
      </c>
      <c r="AP1715" s="72">
        <f t="shared" si="885"/>
        <v>1</v>
      </c>
      <c r="AQ1715" s="72">
        <f t="shared" si="886"/>
        <v>1</v>
      </c>
      <c r="AR1715" s="71" t="e">
        <f t="shared" si="887"/>
        <v>#DIV/0!</v>
      </c>
      <c r="BA1715">
        <f t="shared" si="888"/>
        <v>173</v>
      </c>
      <c r="BB1715" s="91" t="e">
        <f t="shared" si="889"/>
        <v>#DIV/0!</v>
      </c>
    </row>
    <row r="1716" spans="1:54">
      <c r="A1716" s="2" t="s">
        <v>1836</v>
      </c>
      <c r="B1716" s="7" t="s">
        <v>41659</v>
      </c>
      <c r="C1716" s="17">
        <f t="shared" si="870"/>
        <v>10.600000000000001</v>
      </c>
      <c r="D1716" s="28">
        <f t="shared" si="871"/>
        <v>21</v>
      </c>
      <c r="E1716" s="8">
        <f t="shared" si="890"/>
        <v>16</v>
      </c>
      <c r="F1716" s="2" t="s">
        <v>6827</v>
      </c>
      <c r="G1716" s="54">
        <f t="shared" si="891"/>
        <v>9.6999999999999993</v>
      </c>
      <c r="H1716" s="20">
        <f t="shared" si="892"/>
        <v>0.31521889999999997</v>
      </c>
      <c r="I1716" s="14" t="s">
        <v>16792</v>
      </c>
      <c r="J1716" s="14" t="s">
        <v>11813</v>
      </c>
      <c r="K1716" s="14" t="s">
        <v>21752</v>
      </c>
      <c r="L1716" s="14" t="s">
        <v>26713</v>
      </c>
      <c r="M1716" s="28">
        <f t="shared" si="893"/>
        <v>13</v>
      </c>
      <c r="N1716" s="46">
        <f t="shared" si="872"/>
        <v>6.2</v>
      </c>
      <c r="O1716" s="17">
        <f t="shared" si="873"/>
        <v>1.6</v>
      </c>
      <c r="P1716" s="17">
        <f t="shared" si="873"/>
        <v>3</v>
      </c>
      <c r="Q1716" s="124">
        <f t="shared" si="874"/>
        <v>1.6</v>
      </c>
      <c r="R1716" s="26">
        <f t="shared" si="875"/>
        <v>2.2000000000000002</v>
      </c>
      <c r="S1716" s="2" t="s">
        <v>31677</v>
      </c>
      <c r="T1716" s="2" t="s">
        <v>36657</v>
      </c>
      <c r="U1716" s="24">
        <f t="shared" si="876"/>
        <v>294.20000000000005</v>
      </c>
      <c r="V1716" s="66">
        <f t="shared" si="876"/>
        <v>335.40000000000003</v>
      </c>
      <c r="W1716" s="54">
        <f t="shared" si="877"/>
        <v>0.97</v>
      </c>
      <c r="X1716" s="143">
        <f t="shared" si="878"/>
        <v>294.20000000000005</v>
      </c>
      <c r="Y1716" s="143">
        <f t="shared" si="879"/>
        <v>0.29400000000000004</v>
      </c>
      <c r="AD1716">
        <v>152</v>
      </c>
      <c r="AE1716">
        <v>-1</v>
      </c>
      <c r="AF1716" s="10">
        <v>37.9</v>
      </c>
      <c r="AG1716" s="10">
        <v>58.12</v>
      </c>
      <c r="AH1716" s="10">
        <f t="shared" si="880"/>
        <v>313112.24222002208</v>
      </c>
      <c r="AI1716" s="11">
        <f t="shared" si="868"/>
        <v>0</v>
      </c>
      <c r="AJ1716">
        <f t="shared" si="869"/>
        <v>0</v>
      </c>
      <c r="AK1716" t="e">
        <f t="shared" si="881"/>
        <v>#DIV/0!</v>
      </c>
      <c r="AL1716">
        <f t="shared" si="882"/>
        <v>7.2312884160000017</v>
      </c>
      <c r="AM1716" s="5">
        <f t="shared" si="883"/>
        <v>1.9200000000000004</v>
      </c>
      <c r="AN1716">
        <v>0</v>
      </c>
      <c r="AO1716" s="72">
        <f t="shared" si="884"/>
        <v>2.2000000000000002</v>
      </c>
      <c r="AP1716" s="72">
        <f t="shared" si="885"/>
        <v>1.6</v>
      </c>
      <c r="AQ1716" s="72">
        <f t="shared" si="886"/>
        <v>1.6</v>
      </c>
      <c r="AR1716" s="71" t="e">
        <f t="shared" si="887"/>
        <v>#DIV/0!</v>
      </c>
      <c r="BA1716">
        <f t="shared" si="888"/>
        <v>21</v>
      </c>
      <c r="BB1716" s="91" t="e">
        <f t="shared" si="889"/>
        <v>#DIV/0!</v>
      </c>
    </row>
    <row r="1717" spans="1:54">
      <c r="A1717" s="2" t="s">
        <v>1837</v>
      </c>
      <c r="B1717" s="7" t="s">
        <v>41660</v>
      </c>
      <c r="C1717" s="17">
        <f t="shared" si="870"/>
        <v>30.900000000000002</v>
      </c>
      <c r="D1717" s="28">
        <f t="shared" si="871"/>
        <v>258</v>
      </c>
      <c r="E1717" s="8">
        <f t="shared" si="890"/>
        <v>11</v>
      </c>
      <c r="F1717" s="2" t="s">
        <v>6828</v>
      </c>
      <c r="G1717" s="54">
        <f t="shared" si="891"/>
        <v>30</v>
      </c>
      <c r="H1717" s="20">
        <f t="shared" si="892"/>
        <v>0.66903259999999998</v>
      </c>
      <c r="I1717" s="14" t="s">
        <v>16793</v>
      </c>
      <c r="J1717" s="14" t="s">
        <v>11814</v>
      </c>
      <c r="K1717" s="14" t="s">
        <v>21753</v>
      </c>
      <c r="L1717" s="14" t="s">
        <v>26714</v>
      </c>
      <c r="M1717" s="28">
        <f t="shared" si="893"/>
        <v>13.4</v>
      </c>
      <c r="N1717" s="46">
        <f t="shared" si="872"/>
        <v>6</v>
      </c>
      <c r="O1717" s="17">
        <f t="shared" si="873"/>
        <v>3</v>
      </c>
      <c r="P1717" s="17">
        <f t="shared" si="873"/>
        <v>2.2000000000000002</v>
      </c>
      <c r="Q1717" s="124">
        <f t="shared" si="874"/>
        <v>0.60000000000000009</v>
      </c>
      <c r="R1717" s="26">
        <f t="shared" si="875"/>
        <v>2</v>
      </c>
      <c r="S1717" s="2" t="s">
        <v>31678</v>
      </c>
      <c r="T1717" s="2" t="s">
        <v>36658</v>
      </c>
      <c r="U1717" s="24">
        <f t="shared" si="876"/>
        <v>531.30000000000007</v>
      </c>
      <c r="V1717" s="66">
        <f t="shared" si="876"/>
        <v>344.90000000000003</v>
      </c>
      <c r="W1717" s="54">
        <f t="shared" si="877"/>
        <v>3</v>
      </c>
      <c r="X1717" s="143">
        <f t="shared" si="878"/>
        <v>531.30000000000007</v>
      </c>
      <c r="Y1717" s="143">
        <f t="shared" si="879"/>
        <v>0.7</v>
      </c>
      <c r="AD1717">
        <v>152</v>
      </c>
      <c r="AE1717">
        <v>-1</v>
      </c>
      <c r="AF1717" s="10">
        <v>37.9</v>
      </c>
      <c r="AG1717" s="10">
        <v>58.12</v>
      </c>
      <c r="AH1717" s="10">
        <f t="shared" si="880"/>
        <v>299889.81071574148</v>
      </c>
      <c r="AI1717" s="11">
        <f t="shared" si="868"/>
        <v>0</v>
      </c>
      <c r="AJ1717">
        <f t="shared" si="869"/>
        <v>0</v>
      </c>
      <c r="AK1717" t="e">
        <f t="shared" si="881"/>
        <v>#DIV/0!</v>
      </c>
      <c r="AL1717">
        <f t="shared" si="882"/>
        <v>4.3687696800000007</v>
      </c>
      <c r="AM1717" s="5">
        <f t="shared" si="883"/>
        <v>5.98</v>
      </c>
      <c r="AN1717">
        <v>0</v>
      </c>
      <c r="AO1717" s="72">
        <f t="shared" si="884"/>
        <v>2</v>
      </c>
      <c r="AP1717" s="72">
        <f t="shared" si="885"/>
        <v>0.60000000000000009</v>
      </c>
      <c r="AQ1717" s="72">
        <f t="shared" si="886"/>
        <v>0.8</v>
      </c>
      <c r="AR1717" s="71" t="e">
        <f t="shared" si="887"/>
        <v>#DIV/0!</v>
      </c>
      <c r="BA1717">
        <f t="shared" si="888"/>
        <v>258</v>
      </c>
      <c r="BB1717" s="91" t="e">
        <f t="shared" si="889"/>
        <v>#DIV/0!</v>
      </c>
    </row>
    <row r="1718" spans="1:54">
      <c r="A1718" s="2" t="s">
        <v>1838</v>
      </c>
      <c r="B1718" s="7" t="s">
        <v>41661</v>
      </c>
      <c r="C1718" s="17">
        <f t="shared" si="870"/>
        <v>18.600000000000001</v>
      </c>
      <c r="D1718" s="28">
        <f t="shared" si="871"/>
        <v>181</v>
      </c>
      <c r="E1718" s="8">
        <f t="shared" si="890"/>
        <v>18</v>
      </c>
      <c r="F1718" s="2" t="s">
        <v>6829</v>
      </c>
      <c r="G1718" s="54">
        <f t="shared" si="891"/>
        <v>17.700000000000003</v>
      </c>
      <c r="H1718" s="20">
        <f t="shared" si="892"/>
        <v>0.60273809999999994</v>
      </c>
      <c r="I1718" s="14" t="s">
        <v>16794</v>
      </c>
      <c r="J1718" s="14" t="s">
        <v>11815</v>
      </c>
      <c r="K1718" s="14" t="s">
        <v>21754</v>
      </c>
      <c r="L1718" s="14" t="s">
        <v>26715</v>
      </c>
      <c r="M1718" s="28">
        <f t="shared" si="893"/>
        <v>10.6</v>
      </c>
      <c r="N1718" s="46">
        <f t="shared" si="872"/>
        <v>5.6</v>
      </c>
      <c r="O1718" s="17">
        <f t="shared" si="873"/>
        <v>2.6</v>
      </c>
      <c r="P1718" s="17">
        <f t="shared" si="873"/>
        <v>7.8000000000000007</v>
      </c>
      <c r="Q1718" s="124">
        <f t="shared" si="874"/>
        <v>1.2000000000000002</v>
      </c>
      <c r="R1718" s="26">
        <f t="shared" si="875"/>
        <v>3</v>
      </c>
      <c r="S1718" s="2" t="s">
        <v>31679</v>
      </c>
      <c r="T1718" s="2" t="s">
        <v>36659</v>
      </c>
      <c r="U1718" s="24">
        <f t="shared" si="876"/>
        <v>454.5</v>
      </c>
      <c r="V1718" s="66">
        <f t="shared" si="876"/>
        <v>417.90000000000003</v>
      </c>
      <c r="W1718" s="54">
        <f t="shared" si="877"/>
        <v>1.77</v>
      </c>
      <c r="X1718" s="143">
        <f t="shared" si="878"/>
        <v>454.5</v>
      </c>
      <c r="Y1718" s="143">
        <f t="shared" si="879"/>
        <v>0.45399999999999996</v>
      </c>
      <c r="AD1718">
        <v>152</v>
      </c>
      <c r="AE1718">
        <v>-1</v>
      </c>
      <c r="AF1718" s="10">
        <v>37.9</v>
      </c>
      <c r="AG1718" s="10">
        <v>58.12</v>
      </c>
      <c r="AH1718" s="10">
        <f t="shared" si="880"/>
        <v>119103.09394860102</v>
      </c>
      <c r="AI1718" s="11">
        <f t="shared" ref="AI1718:AI1781" si="894">1-EXP(-2.63*(AA1718/AH1718)*(AD1718-AE1718)*(1-((AD1718-T1718)/(AD1718-AE1718))^0.38))</f>
        <v>0</v>
      </c>
      <c r="AJ1718">
        <f t="shared" ref="AJ1718:AJ1781" si="895">H1718*P1718*O1718*R1718*AB1718</f>
        <v>0</v>
      </c>
      <c r="AK1718" t="e">
        <f t="shared" si="881"/>
        <v>#DIV/0!</v>
      </c>
      <c r="AL1718">
        <f t="shared" si="882"/>
        <v>24.169413996000003</v>
      </c>
      <c r="AM1718" s="5">
        <f t="shared" si="883"/>
        <v>3.5200000000000005</v>
      </c>
      <c r="AN1718">
        <v>0</v>
      </c>
      <c r="AO1718" s="72">
        <f t="shared" si="884"/>
        <v>3</v>
      </c>
      <c r="AP1718" s="72">
        <f t="shared" si="885"/>
        <v>1.2000000000000002</v>
      </c>
      <c r="AQ1718" s="72">
        <f t="shared" si="886"/>
        <v>1.2000000000000002</v>
      </c>
      <c r="AR1718" s="71" t="e">
        <f t="shared" si="887"/>
        <v>#DIV/0!</v>
      </c>
      <c r="BA1718">
        <f t="shared" si="888"/>
        <v>181</v>
      </c>
      <c r="BB1718" s="91" t="e">
        <f t="shared" si="889"/>
        <v>#DIV/0!</v>
      </c>
    </row>
    <row r="1719" spans="1:54">
      <c r="A1719" s="2" t="s">
        <v>1839</v>
      </c>
      <c r="B1719" s="7" t="s">
        <v>41662</v>
      </c>
      <c r="C1719" s="17">
        <f t="shared" si="870"/>
        <v>27.400000000000002</v>
      </c>
      <c r="D1719" s="28">
        <f t="shared" si="871"/>
        <v>81</v>
      </c>
      <c r="E1719" s="8">
        <f t="shared" si="890"/>
        <v>4</v>
      </c>
      <c r="F1719" s="2" t="s">
        <v>6830</v>
      </c>
      <c r="G1719" s="54">
        <f t="shared" si="891"/>
        <v>26.400000000000002</v>
      </c>
      <c r="H1719" s="20">
        <f t="shared" si="892"/>
        <v>0.78018320000000008</v>
      </c>
      <c r="I1719" s="14" t="s">
        <v>16795</v>
      </c>
      <c r="J1719" s="14" t="s">
        <v>11816</v>
      </c>
      <c r="K1719" s="14" t="s">
        <v>21755</v>
      </c>
      <c r="L1719" s="14" t="s">
        <v>26716</v>
      </c>
      <c r="M1719" s="28">
        <f t="shared" si="893"/>
        <v>11.2</v>
      </c>
      <c r="N1719" s="46">
        <f t="shared" si="872"/>
        <v>6.2</v>
      </c>
      <c r="O1719" s="17">
        <f t="shared" si="873"/>
        <v>1</v>
      </c>
      <c r="P1719" s="17">
        <f t="shared" si="873"/>
        <v>6.6000000000000005</v>
      </c>
      <c r="Q1719" s="124">
        <f t="shared" si="874"/>
        <v>0.2</v>
      </c>
      <c r="R1719" s="26">
        <f t="shared" si="875"/>
        <v>0.4</v>
      </c>
      <c r="S1719" s="2" t="s">
        <v>31680</v>
      </c>
      <c r="T1719" s="2" t="s">
        <v>36660</v>
      </c>
      <c r="U1719" s="24">
        <f t="shared" si="876"/>
        <v>354.3</v>
      </c>
      <c r="V1719" s="66">
        <f t="shared" si="876"/>
        <v>289.40000000000003</v>
      </c>
      <c r="W1719" s="54">
        <f t="shared" si="877"/>
        <v>2.6399999999999997</v>
      </c>
      <c r="X1719" s="143">
        <f t="shared" si="878"/>
        <v>354.3</v>
      </c>
      <c r="Y1719" s="143">
        <f t="shared" si="879"/>
        <v>0.62799999999999989</v>
      </c>
      <c r="AD1719">
        <v>152</v>
      </c>
      <c r="AE1719">
        <v>-1</v>
      </c>
      <c r="AF1719" s="10">
        <v>37.9</v>
      </c>
      <c r="AG1719" s="10">
        <v>58.12</v>
      </c>
      <c r="AH1719" s="10">
        <f t="shared" si="880"/>
        <v>366903.69106949965</v>
      </c>
      <c r="AI1719" s="11">
        <f t="shared" si="894"/>
        <v>0</v>
      </c>
      <c r="AJ1719">
        <f t="shared" si="895"/>
        <v>0</v>
      </c>
      <c r="AK1719" t="e">
        <f t="shared" si="881"/>
        <v>#DIV/0!</v>
      </c>
      <c r="AL1719">
        <f t="shared" si="882"/>
        <v>0.58031635199999987</v>
      </c>
      <c r="AM1719" s="5">
        <f t="shared" si="883"/>
        <v>5.28</v>
      </c>
      <c r="AN1719">
        <v>0</v>
      </c>
      <c r="AO1719" s="72">
        <f t="shared" si="884"/>
        <v>0.4</v>
      </c>
      <c r="AP1719" s="72">
        <f t="shared" si="885"/>
        <v>0.2</v>
      </c>
      <c r="AQ1719" s="72">
        <f t="shared" si="886"/>
        <v>0.2</v>
      </c>
      <c r="AR1719" s="71" t="e">
        <f t="shared" si="887"/>
        <v>#DIV/0!</v>
      </c>
      <c r="BA1719">
        <f t="shared" si="888"/>
        <v>81</v>
      </c>
      <c r="BB1719" s="91" t="e">
        <f t="shared" si="889"/>
        <v>#DIV/0!</v>
      </c>
    </row>
    <row r="1720" spans="1:54">
      <c r="A1720" s="2" t="s">
        <v>1840</v>
      </c>
      <c r="B1720" s="7" t="s">
        <v>41663</v>
      </c>
      <c r="C1720" s="17">
        <f t="shared" si="870"/>
        <v>32.5</v>
      </c>
      <c r="D1720" s="28">
        <f t="shared" si="871"/>
        <v>106</v>
      </c>
      <c r="E1720" s="8">
        <f t="shared" si="890"/>
        <v>20</v>
      </c>
      <c r="F1720" s="2" t="s">
        <v>6831</v>
      </c>
      <c r="G1720" s="54">
        <f t="shared" si="891"/>
        <v>31.6</v>
      </c>
      <c r="H1720" s="20">
        <f t="shared" si="892"/>
        <v>0.13397629999999999</v>
      </c>
      <c r="I1720" s="14" t="s">
        <v>16796</v>
      </c>
      <c r="J1720" s="14" t="s">
        <v>11817</v>
      </c>
      <c r="K1720" s="14" t="s">
        <v>21756</v>
      </c>
      <c r="L1720" s="14" t="s">
        <v>26717</v>
      </c>
      <c r="M1720" s="28">
        <f t="shared" si="893"/>
        <v>11.6</v>
      </c>
      <c r="N1720" s="46">
        <f t="shared" si="872"/>
        <v>6.2</v>
      </c>
      <c r="O1720" s="17">
        <f t="shared" si="873"/>
        <v>2.6</v>
      </c>
      <c r="P1720" s="17">
        <f t="shared" si="873"/>
        <v>5.8000000000000007</v>
      </c>
      <c r="Q1720" s="124">
        <f t="shared" si="874"/>
        <v>1.6</v>
      </c>
      <c r="R1720" s="26">
        <f t="shared" si="875"/>
        <v>1.8</v>
      </c>
      <c r="S1720" s="2" t="s">
        <v>31681</v>
      </c>
      <c r="T1720" s="2" t="s">
        <v>36661</v>
      </c>
      <c r="U1720" s="24">
        <f t="shared" si="876"/>
        <v>379.1</v>
      </c>
      <c r="V1720" s="66">
        <f t="shared" si="876"/>
        <v>355.40000000000003</v>
      </c>
      <c r="W1720" s="54">
        <f t="shared" si="877"/>
        <v>3.1599999999999997</v>
      </c>
      <c r="X1720" s="143">
        <f t="shared" si="878"/>
        <v>379.1</v>
      </c>
      <c r="Y1720" s="143">
        <f t="shared" si="879"/>
        <v>0.73199999999999987</v>
      </c>
      <c r="AD1720">
        <v>152</v>
      </c>
      <c r="AE1720">
        <v>-1</v>
      </c>
      <c r="AF1720" s="10">
        <v>37.9</v>
      </c>
      <c r="AG1720" s="10">
        <v>58.12</v>
      </c>
      <c r="AH1720" s="10">
        <f t="shared" si="880"/>
        <v>284207.98784207628</v>
      </c>
      <c r="AI1720" s="11">
        <f t="shared" si="894"/>
        <v>0</v>
      </c>
      <c r="AJ1720">
        <f t="shared" si="895"/>
        <v>0</v>
      </c>
      <c r="AK1720" t="e">
        <f t="shared" si="881"/>
        <v>#DIV/0!</v>
      </c>
      <c r="AL1720">
        <f t="shared" si="882"/>
        <v>23.507347312800007</v>
      </c>
      <c r="AM1720" s="5">
        <f t="shared" si="883"/>
        <v>6.3</v>
      </c>
      <c r="AN1720">
        <v>0</v>
      </c>
      <c r="AO1720" s="72">
        <f t="shared" si="884"/>
        <v>1.8</v>
      </c>
      <c r="AP1720" s="72">
        <f t="shared" si="885"/>
        <v>1.6</v>
      </c>
      <c r="AQ1720" s="72">
        <f t="shared" si="886"/>
        <v>1.6</v>
      </c>
      <c r="AR1720" s="71" t="e">
        <f t="shared" si="887"/>
        <v>#DIV/0!</v>
      </c>
      <c r="BA1720">
        <f t="shared" si="888"/>
        <v>106</v>
      </c>
      <c r="BB1720" s="91" t="e">
        <f t="shared" si="889"/>
        <v>#DIV/0!</v>
      </c>
    </row>
    <row r="1721" spans="1:54">
      <c r="A1721" s="2" t="s">
        <v>1841</v>
      </c>
      <c r="B1721" s="7" t="s">
        <v>41664</v>
      </c>
      <c r="C1721" s="17">
        <f t="shared" si="870"/>
        <v>26.3</v>
      </c>
      <c r="D1721" s="28">
        <f t="shared" si="871"/>
        <v>290</v>
      </c>
      <c r="E1721" s="8">
        <f t="shared" si="890"/>
        <v>14</v>
      </c>
      <c r="F1721" s="2" t="s">
        <v>6832</v>
      </c>
      <c r="G1721" s="54">
        <f t="shared" si="891"/>
        <v>25.3</v>
      </c>
      <c r="H1721" s="20">
        <f t="shared" si="892"/>
        <v>0.62534590000000001</v>
      </c>
      <c r="I1721" s="14" t="s">
        <v>16797</v>
      </c>
      <c r="J1721" s="14" t="s">
        <v>11818</v>
      </c>
      <c r="K1721" s="14" t="s">
        <v>21757</v>
      </c>
      <c r="L1721" s="14" t="s">
        <v>26718</v>
      </c>
      <c r="M1721" s="28">
        <f t="shared" si="893"/>
        <v>9.6999999999999993</v>
      </c>
      <c r="N1721" s="46">
        <f t="shared" si="872"/>
        <v>5.6</v>
      </c>
      <c r="O1721" s="17">
        <f t="shared" si="873"/>
        <v>2.4000000000000004</v>
      </c>
      <c r="P1721" s="17">
        <f t="shared" si="873"/>
        <v>9.6000000000000014</v>
      </c>
      <c r="Q1721" s="124">
        <f t="shared" si="874"/>
        <v>0.8</v>
      </c>
      <c r="R1721" s="26">
        <f t="shared" si="875"/>
        <v>2</v>
      </c>
      <c r="S1721" s="2" t="s">
        <v>31682</v>
      </c>
      <c r="T1721" s="2" t="s">
        <v>36662</v>
      </c>
      <c r="U1721" s="24">
        <f t="shared" si="876"/>
        <v>562.70000000000005</v>
      </c>
      <c r="V1721" s="66">
        <f t="shared" si="876"/>
        <v>332.6</v>
      </c>
      <c r="W1721" s="54">
        <f t="shared" si="877"/>
        <v>2.5299999999999998</v>
      </c>
      <c r="X1721" s="143">
        <f t="shared" si="878"/>
        <v>562.70000000000005</v>
      </c>
      <c r="Y1721" s="143">
        <f t="shared" si="879"/>
        <v>0.60599999999999998</v>
      </c>
      <c r="AD1721">
        <v>152</v>
      </c>
      <c r="AE1721">
        <v>-1</v>
      </c>
      <c r="AF1721" s="10">
        <v>37.9</v>
      </c>
      <c r="AG1721" s="10">
        <v>58.12</v>
      </c>
      <c r="AH1721" s="10">
        <f t="shared" si="880"/>
        <v>316729.3481258027</v>
      </c>
      <c r="AI1721" s="11">
        <f t="shared" si="894"/>
        <v>0</v>
      </c>
      <c r="AJ1721">
        <f t="shared" si="895"/>
        <v>0</v>
      </c>
      <c r="AK1721" t="e">
        <f t="shared" si="881"/>
        <v>#DIV/0!</v>
      </c>
      <c r="AL1721">
        <f t="shared" si="882"/>
        <v>17.264060928000006</v>
      </c>
      <c r="AM1721" s="5">
        <f t="shared" si="883"/>
        <v>5.0600000000000005</v>
      </c>
      <c r="AN1721">
        <v>0</v>
      </c>
      <c r="AO1721" s="72">
        <f t="shared" si="884"/>
        <v>2</v>
      </c>
      <c r="AP1721" s="72">
        <f t="shared" si="885"/>
        <v>0.8</v>
      </c>
      <c r="AQ1721" s="72">
        <f t="shared" si="886"/>
        <v>0.8</v>
      </c>
      <c r="AR1721" s="71" t="e">
        <f t="shared" si="887"/>
        <v>#DIV/0!</v>
      </c>
      <c r="BA1721">
        <f t="shared" si="888"/>
        <v>290</v>
      </c>
      <c r="BB1721" s="91" t="e">
        <f t="shared" si="889"/>
        <v>#DIV/0!</v>
      </c>
    </row>
    <row r="1722" spans="1:54">
      <c r="A1722" s="2" t="s">
        <v>1842</v>
      </c>
      <c r="B1722" s="7" t="s">
        <v>41665</v>
      </c>
      <c r="C1722" s="17">
        <f t="shared" si="870"/>
        <v>16.399999999999999</v>
      </c>
      <c r="D1722" s="28">
        <f t="shared" si="871"/>
        <v>238</v>
      </c>
      <c r="E1722" s="8">
        <f t="shared" si="890"/>
        <v>16</v>
      </c>
      <c r="F1722" s="2" t="s">
        <v>6833</v>
      </c>
      <c r="G1722" s="54">
        <f t="shared" si="891"/>
        <v>15.4</v>
      </c>
      <c r="H1722" s="20">
        <f t="shared" si="892"/>
        <v>0.48742019999999997</v>
      </c>
      <c r="I1722" s="14" t="s">
        <v>16798</v>
      </c>
      <c r="J1722" s="14" t="s">
        <v>11819</v>
      </c>
      <c r="K1722" s="14" t="s">
        <v>21758</v>
      </c>
      <c r="L1722" s="14" t="s">
        <v>26719</v>
      </c>
      <c r="M1722" s="28">
        <f t="shared" si="893"/>
        <v>10.8</v>
      </c>
      <c r="N1722" s="46">
        <f t="shared" si="872"/>
        <v>6.6</v>
      </c>
      <c r="O1722" s="17">
        <f t="shared" si="873"/>
        <v>2.6</v>
      </c>
      <c r="P1722" s="17">
        <f t="shared" si="873"/>
        <v>7.4</v>
      </c>
      <c r="Q1722" s="124">
        <f t="shared" si="874"/>
        <v>1</v>
      </c>
      <c r="R1722" s="26">
        <f t="shared" si="875"/>
        <v>1.8</v>
      </c>
      <c r="S1722" s="2" t="s">
        <v>31683</v>
      </c>
      <c r="T1722" s="2" t="s">
        <v>36663</v>
      </c>
      <c r="U1722" s="24">
        <f t="shared" si="876"/>
        <v>511.1</v>
      </c>
      <c r="V1722" s="66">
        <f t="shared" si="876"/>
        <v>370.90000000000003</v>
      </c>
      <c r="W1722" s="54">
        <f t="shared" si="877"/>
        <v>1.54</v>
      </c>
      <c r="X1722" s="143">
        <f t="shared" si="878"/>
        <v>511.1</v>
      </c>
      <c r="Y1722" s="143">
        <f t="shared" si="879"/>
        <v>0.40800000000000003</v>
      </c>
      <c r="AD1722">
        <v>152</v>
      </c>
      <c r="AE1722">
        <v>-1</v>
      </c>
      <c r="AF1722" s="10">
        <v>37.9</v>
      </c>
      <c r="AG1722" s="10">
        <v>58.12</v>
      </c>
      <c r="AH1722" s="10">
        <f t="shared" si="880"/>
        <v>257989.21221516706</v>
      </c>
      <c r="AI1722" s="11">
        <f t="shared" si="894"/>
        <v>0</v>
      </c>
      <c r="AJ1722">
        <f t="shared" si="895"/>
        <v>0</v>
      </c>
      <c r="AK1722" t="e">
        <f t="shared" si="881"/>
        <v>#DIV/0!</v>
      </c>
      <c r="AL1722">
        <f t="shared" si="882"/>
        <v>17.751663633600003</v>
      </c>
      <c r="AM1722" s="5">
        <f t="shared" si="883"/>
        <v>3.08</v>
      </c>
      <c r="AN1722">
        <v>0</v>
      </c>
      <c r="AO1722" s="72">
        <f t="shared" si="884"/>
        <v>1.8</v>
      </c>
      <c r="AP1722" s="72">
        <f t="shared" si="885"/>
        <v>1</v>
      </c>
      <c r="AQ1722" s="72">
        <f t="shared" si="886"/>
        <v>1</v>
      </c>
      <c r="AR1722" s="71" t="e">
        <f t="shared" si="887"/>
        <v>#DIV/0!</v>
      </c>
      <c r="BA1722">
        <f t="shared" si="888"/>
        <v>238</v>
      </c>
      <c r="BB1722" s="91" t="e">
        <f t="shared" si="889"/>
        <v>#DIV/0!</v>
      </c>
    </row>
    <row r="1723" spans="1:54">
      <c r="A1723" s="2" t="s">
        <v>1843</v>
      </c>
      <c r="B1723" s="7" t="s">
        <v>41666</v>
      </c>
      <c r="C1723" s="17">
        <f t="shared" si="870"/>
        <v>14.5</v>
      </c>
      <c r="D1723" s="28">
        <f t="shared" si="871"/>
        <v>178</v>
      </c>
      <c r="E1723" s="8">
        <f t="shared" si="890"/>
        <v>6</v>
      </c>
      <c r="F1723" s="2" t="s">
        <v>6834</v>
      </c>
      <c r="G1723" s="54">
        <f t="shared" si="891"/>
        <v>13.5</v>
      </c>
      <c r="H1723" s="20">
        <f t="shared" si="892"/>
        <v>0.88543419999999995</v>
      </c>
      <c r="I1723" s="14" t="s">
        <v>16799</v>
      </c>
      <c r="J1723" s="14" t="s">
        <v>11820</v>
      </c>
      <c r="K1723" s="14" t="s">
        <v>21759</v>
      </c>
      <c r="L1723" s="14" t="s">
        <v>26720</v>
      </c>
      <c r="M1723" s="28">
        <f t="shared" si="893"/>
        <v>13.7</v>
      </c>
      <c r="N1723" s="46">
        <f t="shared" si="872"/>
        <v>5.8</v>
      </c>
      <c r="O1723" s="17">
        <f t="shared" si="873"/>
        <v>2.8000000000000003</v>
      </c>
      <c r="P1723" s="17">
        <f t="shared" si="873"/>
        <v>1.6</v>
      </c>
      <c r="Q1723" s="124">
        <f t="shared" si="874"/>
        <v>0.2</v>
      </c>
      <c r="R1723" s="26">
        <f t="shared" si="875"/>
        <v>2.6</v>
      </c>
      <c r="S1723" s="2" t="s">
        <v>31684</v>
      </c>
      <c r="T1723" s="2" t="s">
        <v>36664</v>
      </c>
      <c r="U1723" s="24">
        <f t="shared" si="876"/>
        <v>451.20000000000005</v>
      </c>
      <c r="V1723" s="66">
        <f t="shared" si="876"/>
        <v>292.40000000000003</v>
      </c>
      <c r="W1723" s="54">
        <f t="shared" si="877"/>
        <v>1.35</v>
      </c>
      <c r="X1723" s="143">
        <f t="shared" si="878"/>
        <v>451.20000000000005</v>
      </c>
      <c r="Y1723" s="143">
        <f t="shared" si="879"/>
        <v>0.37</v>
      </c>
      <c r="AD1723">
        <v>152</v>
      </c>
      <c r="AE1723">
        <v>-1</v>
      </c>
      <c r="AF1723" s="10">
        <v>37.9</v>
      </c>
      <c r="AG1723" s="10">
        <v>58.12</v>
      </c>
      <c r="AH1723" s="10">
        <f t="shared" si="880"/>
        <v>363701.38325283071</v>
      </c>
      <c r="AI1723" s="11">
        <f t="shared" si="894"/>
        <v>0</v>
      </c>
      <c r="AJ1723">
        <f t="shared" si="895"/>
        <v>0</v>
      </c>
      <c r="AK1723" t="e">
        <f t="shared" si="881"/>
        <v>#DIV/0!</v>
      </c>
      <c r="AL1723">
        <f t="shared" si="882"/>
        <v>1.3344624384000008</v>
      </c>
      <c r="AM1723" s="5">
        <f t="shared" si="883"/>
        <v>2.7</v>
      </c>
      <c r="AN1723">
        <v>0</v>
      </c>
      <c r="AO1723" s="72">
        <f t="shared" si="884"/>
        <v>2.6</v>
      </c>
      <c r="AP1723" s="72">
        <f t="shared" si="885"/>
        <v>0.2</v>
      </c>
      <c r="AQ1723" s="72">
        <f t="shared" si="886"/>
        <v>0.4</v>
      </c>
      <c r="AR1723" s="71" t="e">
        <f t="shared" si="887"/>
        <v>#DIV/0!</v>
      </c>
      <c r="BA1723">
        <f t="shared" si="888"/>
        <v>178</v>
      </c>
      <c r="BB1723" s="91" t="e">
        <f t="shared" si="889"/>
        <v>#DIV/0!</v>
      </c>
    </row>
    <row r="1724" spans="1:54">
      <c r="A1724" s="2" t="s">
        <v>1844</v>
      </c>
      <c r="B1724" s="7" t="s">
        <v>41667</v>
      </c>
      <c r="C1724" s="17">
        <f t="shared" si="870"/>
        <v>6</v>
      </c>
      <c r="D1724" s="28">
        <f t="shared" si="871"/>
        <v>264</v>
      </c>
      <c r="E1724" s="8">
        <f t="shared" si="890"/>
        <v>8</v>
      </c>
      <c r="F1724" s="2" t="s">
        <v>6835</v>
      </c>
      <c r="G1724" s="54">
        <f t="shared" si="891"/>
        <v>5.0999999999999996</v>
      </c>
      <c r="H1724" s="20">
        <f t="shared" si="892"/>
        <v>0.68724810000000003</v>
      </c>
      <c r="I1724" s="14" t="s">
        <v>16800</v>
      </c>
      <c r="J1724" s="14" t="s">
        <v>11821</v>
      </c>
      <c r="K1724" s="14" t="s">
        <v>21760</v>
      </c>
      <c r="L1724" s="14" t="s">
        <v>26721</v>
      </c>
      <c r="M1724" s="28">
        <f t="shared" si="893"/>
        <v>11.2</v>
      </c>
      <c r="N1724" s="46">
        <f t="shared" si="872"/>
        <v>6.4</v>
      </c>
      <c r="O1724" s="17">
        <f t="shared" si="873"/>
        <v>1.2000000000000002</v>
      </c>
      <c r="P1724" s="17">
        <f t="shared" si="873"/>
        <v>6.6000000000000005</v>
      </c>
      <c r="Q1724" s="124">
        <f t="shared" si="874"/>
        <v>0.60000000000000009</v>
      </c>
      <c r="R1724" s="26">
        <f t="shared" si="875"/>
        <v>1.8</v>
      </c>
      <c r="S1724" s="2" t="s">
        <v>31685</v>
      </c>
      <c r="T1724" s="2" t="s">
        <v>36665</v>
      </c>
      <c r="U1724" s="24">
        <f t="shared" si="876"/>
        <v>537.4</v>
      </c>
      <c r="V1724" s="66">
        <f t="shared" si="876"/>
        <v>310.10000000000002</v>
      </c>
      <c r="W1724" s="54">
        <f t="shared" si="877"/>
        <v>0.51</v>
      </c>
      <c r="X1724" s="143">
        <f t="shared" si="878"/>
        <v>537.4</v>
      </c>
      <c r="Y1724" s="143">
        <f t="shared" si="879"/>
        <v>0.20200000000000001</v>
      </c>
      <c r="AD1724">
        <v>152</v>
      </c>
      <c r="AE1724">
        <v>-1</v>
      </c>
      <c r="AF1724" s="10">
        <v>37.9</v>
      </c>
      <c r="AG1724" s="10">
        <v>58.12</v>
      </c>
      <c r="AH1724" s="10">
        <f t="shared" si="880"/>
        <v>344359.122859433</v>
      </c>
      <c r="AI1724" s="11">
        <f t="shared" si="894"/>
        <v>0</v>
      </c>
      <c r="AJ1724">
        <f t="shared" si="895"/>
        <v>0</v>
      </c>
      <c r="AK1724" t="e">
        <f t="shared" si="881"/>
        <v>#DIV/0!</v>
      </c>
      <c r="AL1724">
        <f t="shared" si="882"/>
        <v>4.4585910864000011</v>
      </c>
      <c r="AM1724" s="5">
        <f t="shared" si="883"/>
        <v>1</v>
      </c>
      <c r="AN1724">
        <v>0</v>
      </c>
      <c r="AO1724" s="72">
        <f t="shared" si="884"/>
        <v>1.8</v>
      </c>
      <c r="AP1724" s="72">
        <f t="shared" si="885"/>
        <v>0.60000000000000009</v>
      </c>
      <c r="AQ1724" s="72">
        <f t="shared" si="886"/>
        <v>0.60000000000000009</v>
      </c>
      <c r="AR1724" s="71" t="e">
        <f t="shared" si="887"/>
        <v>#DIV/0!</v>
      </c>
      <c r="BA1724">
        <f t="shared" si="888"/>
        <v>264</v>
      </c>
      <c r="BB1724" s="91" t="e">
        <f t="shared" si="889"/>
        <v>#DIV/0!</v>
      </c>
    </row>
    <row r="1725" spans="1:54">
      <c r="A1725" s="2" t="s">
        <v>1845</v>
      </c>
      <c r="B1725" s="7" t="s">
        <v>41668</v>
      </c>
      <c r="C1725" s="17">
        <f t="shared" si="870"/>
        <v>17.7</v>
      </c>
      <c r="D1725" s="28">
        <f t="shared" si="871"/>
        <v>258</v>
      </c>
      <c r="E1725" s="8">
        <f t="shared" si="890"/>
        <v>4</v>
      </c>
      <c r="F1725" s="2" t="s">
        <v>6836</v>
      </c>
      <c r="G1725" s="54">
        <f t="shared" si="891"/>
        <v>16.700000000000003</v>
      </c>
      <c r="H1725" s="20">
        <f t="shared" si="892"/>
        <v>0.89508379999999998</v>
      </c>
      <c r="I1725" s="14" t="s">
        <v>104</v>
      </c>
      <c r="J1725" s="14" t="s">
        <v>11822</v>
      </c>
      <c r="K1725" s="14" t="s">
        <v>21761</v>
      </c>
      <c r="L1725" s="14" t="s">
        <v>26722</v>
      </c>
      <c r="M1725" s="28">
        <f t="shared" si="893"/>
        <v>9.6</v>
      </c>
      <c r="N1725" s="46">
        <f t="shared" si="872"/>
        <v>5.2</v>
      </c>
      <c r="O1725" s="17">
        <f t="shared" si="873"/>
        <v>1</v>
      </c>
      <c r="P1725" s="17">
        <f t="shared" si="873"/>
        <v>9.8000000000000007</v>
      </c>
      <c r="Q1725" s="124">
        <f t="shared" si="874"/>
        <v>0.2</v>
      </c>
      <c r="R1725" s="26">
        <f t="shared" si="875"/>
        <v>2.6</v>
      </c>
      <c r="S1725" s="2" t="s">
        <v>31686</v>
      </c>
      <c r="T1725" s="2" t="s">
        <v>36666</v>
      </c>
      <c r="U1725" s="24">
        <f t="shared" si="876"/>
        <v>531.1</v>
      </c>
      <c r="V1725" s="66">
        <f t="shared" si="876"/>
        <v>318.70000000000005</v>
      </c>
      <c r="W1725" s="54">
        <f t="shared" si="877"/>
        <v>1.67</v>
      </c>
      <c r="X1725" s="143">
        <f t="shared" si="878"/>
        <v>531.1</v>
      </c>
      <c r="Y1725" s="143">
        <f t="shared" si="879"/>
        <v>0.43399999999999994</v>
      </c>
      <c r="AD1725">
        <v>152</v>
      </c>
      <c r="AE1725">
        <v>-1</v>
      </c>
      <c r="AF1725" s="10">
        <v>37.9</v>
      </c>
      <c r="AG1725" s="10">
        <v>58.12</v>
      </c>
      <c r="AH1725" s="10">
        <f t="shared" si="880"/>
        <v>334175.5218560886</v>
      </c>
      <c r="AI1725" s="11">
        <f t="shared" si="894"/>
        <v>0</v>
      </c>
      <c r="AJ1725">
        <f t="shared" si="895"/>
        <v>0</v>
      </c>
      <c r="AK1725" t="e">
        <f t="shared" si="881"/>
        <v>#DIV/0!</v>
      </c>
      <c r="AL1725">
        <f t="shared" si="882"/>
        <v>2.6732647760000008</v>
      </c>
      <c r="AM1725" s="5">
        <f t="shared" si="883"/>
        <v>3.34</v>
      </c>
      <c r="AN1725">
        <v>0</v>
      </c>
      <c r="AO1725" s="72">
        <f t="shared" si="884"/>
        <v>2.6</v>
      </c>
      <c r="AP1725" s="72">
        <f t="shared" si="885"/>
        <v>0.2</v>
      </c>
      <c r="AQ1725" s="72">
        <f t="shared" si="886"/>
        <v>0.4</v>
      </c>
      <c r="AR1725" s="71" t="e">
        <f t="shared" si="887"/>
        <v>#DIV/0!</v>
      </c>
      <c r="BA1725">
        <f t="shared" si="888"/>
        <v>258</v>
      </c>
      <c r="BB1725" s="91" t="e">
        <f t="shared" si="889"/>
        <v>#DIV/0!</v>
      </c>
    </row>
    <row r="1726" spans="1:54">
      <c r="A1726" s="2" t="s">
        <v>1846</v>
      </c>
      <c r="B1726" s="7" t="s">
        <v>41669</v>
      </c>
      <c r="C1726" s="17">
        <f t="shared" si="870"/>
        <v>28.1</v>
      </c>
      <c r="D1726" s="28">
        <f t="shared" si="871"/>
        <v>254</v>
      </c>
      <c r="E1726" s="8">
        <f t="shared" si="890"/>
        <v>11</v>
      </c>
      <c r="F1726" s="2" t="s">
        <v>6837</v>
      </c>
      <c r="G1726" s="54">
        <f t="shared" si="891"/>
        <v>27.1</v>
      </c>
      <c r="H1726" s="20">
        <f t="shared" si="892"/>
        <v>0.1167557</v>
      </c>
      <c r="I1726" s="14" t="s">
        <v>16801</v>
      </c>
      <c r="J1726" s="14" t="s">
        <v>11823</v>
      </c>
      <c r="K1726" s="14" t="s">
        <v>21762</v>
      </c>
      <c r="L1726" s="14" t="s">
        <v>26723</v>
      </c>
      <c r="M1726" s="28">
        <f t="shared" si="893"/>
        <v>13.7</v>
      </c>
      <c r="N1726" s="46">
        <f t="shared" si="872"/>
        <v>5.4</v>
      </c>
      <c r="O1726" s="17">
        <f t="shared" si="873"/>
        <v>1.6</v>
      </c>
      <c r="P1726" s="17">
        <f t="shared" si="873"/>
        <v>1.6</v>
      </c>
      <c r="Q1726" s="124">
        <f t="shared" si="874"/>
        <v>0.8</v>
      </c>
      <c r="R1726" s="26">
        <f t="shared" si="875"/>
        <v>1</v>
      </c>
      <c r="S1726" s="2" t="s">
        <v>31687</v>
      </c>
      <c r="T1726" s="2" t="s">
        <v>36667</v>
      </c>
      <c r="U1726" s="24">
        <f t="shared" si="876"/>
        <v>527</v>
      </c>
      <c r="V1726" s="66">
        <f t="shared" si="876"/>
        <v>348.8</v>
      </c>
      <c r="W1726" s="54">
        <f t="shared" si="877"/>
        <v>2.71</v>
      </c>
      <c r="X1726" s="143">
        <f t="shared" si="878"/>
        <v>527</v>
      </c>
      <c r="Y1726" s="143">
        <f t="shared" si="879"/>
        <v>0.64200000000000002</v>
      </c>
      <c r="AD1726">
        <v>152</v>
      </c>
      <c r="AE1726">
        <v>-1</v>
      </c>
      <c r="AF1726" s="10">
        <v>37.9</v>
      </c>
      <c r="AG1726" s="10">
        <v>58.12</v>
      </c>
      <c r="AH1726" s="10">
        <f t="shared" si="880"/>
        <v>294158.38257511921</v>
      </c>
      <c r="AI1726" s="11">
        <f t="shared" si="894"/>
        <v>0</v>
      </c>
      <c r="AJ1726">
        <f t="shared" si="895"/>
        <v>0</v>
      </c>
      <c r="AK1726" t="e">
        <f t="shared" si="881"/>
        <v>#DIV/0!</v>
      </c>
      <c r="AL1726">
        <f t="shared" si="882"/>
        <v>2.2611054080000001</v>
      </c>
      <c r="AM1726" s="5">
        <f t="shared" si="883"/>
        <v>5.42</v>
      </c>
      <c r="AN1726">
        <v>0</v>
      </c>
      <c r="AO1726" s="72">
        <f t="shared" si="884"/>
        <v>1</v>
      </c>
      <c r="AP1726" s="72">
        <f t="shared" si="885"/>
        <v>0.8</v>
      </c>
      <c r="AQ1726" s="72">
        <f t="shared" si="886"/>
        <v>1</v>
      </c>
      <c r="AR1726" s="71" t="e">
        <f t="shared" si="887"/>
        <v>#DIV/0!</v>
      </c>
      <c r="BA1726">
        <f t="shared" si="888"/>
        <v>254</v>
      </c>
      <c r="BB1726" s="91" t="e">
        <f t="shared" si="889"/>
        <v>#DIV/0!</v>
      </c>
    </row>
    <row r="1727" spans="1:54">
      <c r="A1727" s="2" t="s">
        <v>1847</v>
      </c>
      <c r="B1727" s="7" t="s">
        <v>41670</v>
      </c>
      <c r="C1727" s="17">
        <f t="shared" si="870"/>
        <v>12.4</v>
      </c>
      <c r="D1727" s="28">
        <f t="shared" si="871"/>
        <v>157</v>
      </c>
      <c r="E1727" s="8">
        <f t="shared" si="890"/>
        <v>7</v>
      </c>
      <c r="F1727" s="2" t="s">
        <v>6838</v>
      </c>
      <c r="G1727" s="54">
        <f t="shared" si="891"/>
        <v>11.5</v>
      </c>
      <c r="H1727" s="20">
        <f t="shared" si="892"/>
        <v>0.7133623</v>
      </c>
      <c r="I1727" s="14" t="s">
        <v>16802</v>
      </c>
      <c r="J1727" s="14" t="s">
        <v>11824</v>
      </c>
      <c r="K1727" s="14" t="s">
        <v>21763</v>
      </c>
      <c r="L1727" s="14" t="s">
        <v>26724</v>
      </c>
      <c r="M1727" s="28">
        <f t="shared" si="893"/>
        <v>13.2</v>
      </c>
      <c r="N1727" s="46">
        <f t="shared" si="872"/>
        <v>5.6</v>
      </c>
      <c r="O1727" s="17">
        <f t="shared" si="873"/>
        <v>2.8000000000000003</v>
      </c>
      <c r="P1727" s="17">
        <f t="shared" si="873"/>
        <v>2.6</v>
      </c>
      <c r="Q1727" s="124">
        <f t="shared" si="874"/>
        <v>0.2</v>
      </c>
      <c r="R1727" s="26">
        <f t="shared" si="875"/>
        <v>0.8</v>
      </c>
      <c r="S1727" s="2" t="s">
        <v>31688</v>
      </c>
      <c r="T1727" s="2" t="s">
        <v>36668</v>
      </c>
      <c r="U1727" s="24">
        <f t="shared" si="876"/>
        <v>430</v>
      </c>
      <c r="V1727" s="66">
        <f t="shared" si="876"/>
        <v>368.40000000000003</v>
      </c>
      <c r="W1727" s="54">
        <f t="shared" si="877"/>
        <v>1.1499999999999999</v>
      </c>
      <c r="X1727" s="143">
        <f t="shared" si="878"/>
        <v>430</v>
      </c>
      <c r="Y1727" s="143">
        <f t="shared" si="879"/>
        <v>0.32999999999999996</v>
      </c>
      <c r="AD1727">
        <v>152</v>
      </c>
      <c r="AE1727">
        <v>-1</v>
      </c>
      <c r="AF1727" s="10">
        <v>37.9</v>
      </c>
      <c r="AG1727" s="10">
        <v>58.12</v>
      </c>
      <c r="AH1727" s="10">
        <f t="shared" si="880"/>
        <v>262538.80281745805</v>
      </c>
      <c r="AI1727" s="11">
        <f t="shared" si="894"/>
        <v>0</v>
      </c>
      <c r="AJ1727">
        <f t="shared" si="895"/>
        <v>0</v>
      </c>
      <c r="AK1727" t="e">
        <f t="shared" si="881"/>
        <v>#DIV/0!</v>
      </c>
      <c r="AL1727">
        <f t="shared" si="882"/>
        <v>1.6693779648</v>
      </c>
      <c r="AM1727" s="5">
        <f t="shared" si="883"/>
        <v>2.2800000000000002</v>
      </c>
      <c r="AN1727">
        <v>0</v>
      </c>
      <c r="AO1727" s="72">
        <f t="shared" si="884"/>
        <v>0.8</v>
      </c>
      <c r="AP1727" s="72">
        <f t="shared" si="885"/>
        <v>0.2</v>
      </c>
      <c r="AQ1727" s="72">
        <f t="shared" si="886"/>
        <v>0.4</v>
      </c>
      <c r="AR1727" s="71" t="e">
        <f t="shared" si="887"/>
        <v>#DIV/0!</v>
      </c>
      <c r="BA1727">
        <f t="shared" si="888"/>
        <v>157</v>
      </c>
      <c r="BB1727" s="91" t="e">
        <f t="shared" si="889"/>
        <v>#DIV/0!</v>
      </c>
    </row>
    <row r="1728" spans="1:54">
      <c r="A1728" s="2" t="s">
        <v>1848</v>
      </c>
      <c r="B1728" s="7" t="s">
        <v>41671</v>
      </c>
      <c r="C1728" s="17">
        <f t="shared" si="870"/>
        <v>28.200000000000003</v>
      </c>
      <c r="D1728" s="28">
        <f t="shared" si="871"/>
        <v>257</v>
      </c>
      <c r="E1728" s="8">
        <f t="shared" si="890"/>
        <v>11</v>
      </c>
      <c r="F1728" s="2" t="s">
        <v>6839</v>
      </c>
      <c r="G1728" s="54">
        <f t="shared" si="891"/>
        <v>27.200000000000003</v>
      </c>
      <c r="H1728" s="20">
        <f t="shared" si="892"/>
        <v>0.39975859999999996</v>
      </c>
      <c r="I1728" s="14" t="s">
        <v>16803</v>
      </c>
      <c r="J1728" s="14" t="s">
        <v>11825</v>
      </c>
      <c r="K1728" s="14" t="s">
        <v>21764</v>
      </c>
      <c r="L1728" s="14" t="s">
        <v>26725</v>
      </c>
      <c r="M1728" s="28">
        <f t="shared" si="893"/>
        <v>10.9</v>
      </c>
      <c r="N1728" s="46">
        <f t="shared" si="872"/>
        <v>5.8</v>
      </c>
      <c r="O1728" s="17">
        <f t="shared" si="873"/>
        <v>2</v>
      </c>
      <c r="P1728" s="17">
        <f t="shared" si="873"/>
        <v>7.2</v>
      </c>
      <c r="Q1728" s="124">
        <f t="shared" si="874"/>
        <v>0.60000000000000009</v>
      </c>
      <c r="R1728" s="26">
        <f t="shared" si="875"/>
        <v>1</v>
      </c>
      <c r="S1728" s="2" t="s">
        <v>31689</v>
      </c>
      <c r="T1728" s="2" t="s">
        <v>36669</v>
      </c>
      <c r="U1728" s="24">
        <f t="shared" si="876"/>
        <v>530.30000000000007</v>
      </c>
      <c r="V1728" s="66">
        <f t="shared" si="876"/>
        <v>288.70000000000005</v>
      </c>
      <c r="W1728" s="54">
        <f t="shared" si="877"/>
        <v>2.7199999999999998</v>
      </c>
      <c r="X1728" s="143">
        <f t="shared" si="878"/>
        <v>530.30000000000007</v>
      </c>
      <c r="Y1728" s="143">
        <f t="shared" si="879"/>
        <v>0.64399999999999991</v>
      </c>
      <c r="AD1728">
        <v>152</v>
      </c>
      <c r="AE1728">
        <v>-1</v>
      </c>
      <c r="AF1728" s="10">
        <v>37.9</v>
      </c>
      <c r="AG1728" s="10">
        <v>58.12</v>
      </c>
      <c r="AH1728" s="10">
        <f t="shared" si="880"/>
        <v>367564.00299677125</v>
      </c>
      <c r="AI1728" s="11">
        <f t="shared" si="894"/>
        <v>0</v>
      </c>
      <c r="AJ1728">
        <f t="shared" si="895"/>
        <v>0</v>
      </c>
      <c r="AK1728" t="e">
        <f t="shared" si="881"/>
        <v>#DIV/0!</v>
      </c>
      <c r="AL1728">
        <f t="shared" si="882"/>
        <v>8.6434761600000005</v>
      </c>
      <c r="AM1728" s="5">
        <f t="shared" si="883"/>
        <v>5.44</v>
      </c>
      <c r="AN1728">
        <v>0</v>
      </c>
      <c r="AO1728" s="72">
        <f t="shared" si="884"/>
        <v>1</v>
      </c>
      <c r="AP1728" s="72">
        <f t="shared" si="885"/>
        <v>0.60000000000000009</v>
      </c>
      <c r="AQ1728" s="72">
        <f t="shared" si="886"/>
        <v>0.8</v>
      </c>
      <c r="AR1728" s="71" t="e">
        <f t="shared" si="887"/>
        <v>#DIV/0!</v>
      </c>
      <c r="BA1728">
        <f t="shared" si="888"/>
        <v>257</v>
      </c>
      <c r="BB1728" s="91" t="e">
        <f t="shared" si="889"/>
        <v>#DIV/0!</v>
      </c>
    </row>
    <row r="1729" spans="1:54">
      <c r="A1729" s="2" t="s">
        <v>1849</v>
      </c>
      <c r="B1729" s="7" t="s">
        <v>41672</v>
      </c>
      <c r="C1729" s="17">
        <f t="shared" si="870"/>
        <v>11.4</v>
      </c>
      <c r="D1729" s="28">
        <f t="shared" si="871"/>
        <v>76</v>
      </c>
      <c r="E1729" s="8">
        <f t="shared" si="890"/>
        <v>6</v>
      </c>
      <c r="F1729" s="2" t="s">
        <v>6840</v>
      </c>
      <c r="G1729" s="54">
        <f t="shared" si="891"/>
        <v>10.5</v>
      </c>
      <c r="H1729" s="20">
        <f t="shared" si="892"/>
        <v>0.71082759999999989</v>
      </c>
      <c r="I1729" s="14" t="s">
        <v>16804</v>
      </c>
      <c r="J1729" s="14" t="s">
        <v>11826</v>
      </c>
      <c r="K1729" s="14" t="s">
        <v>21765</v>
      </c>
      <c r="L1729" s="14" t="s">
        <v>26726</v>
      </c>
      <c r="M1729" s="28">
        <f t="shared" si="893"/>
        <v>11.5</v>
      </c>
      <c r="N1729" s="46">
        <f t="shared" si="872"/>
        <v>5.8</v>
      </c>
      <c r="O1729" s="17">
        <f t="shared" si="873"/>
        <v>1</v>
      </c>
      <c r="P1729" s="17">
        <f t="shared" si="873"/>
        <v>6</v>
      </c>
      <c r="Q1729" s="124">
        <f t="shared" si="874"/>
        <v>0.4</v>
      </c>
      <c r="R1729" s="26">
        <f t="shared" si="875"/>
        <v>1.2000000000000002</v>
      </c>
      <c r="S1729" s="2" t="s">
        <v>31690</v>
      </c>
      <c r="T1729" s="2" t="s">
        <v>36670</v>
      </c>
      <c r="U1729" s="24">
        <f t="shared" si="876"/>
        <v>349.1</v>
      </c>
      <c r="V1729" s="66">
        <f t="shared" si="876"/>
        <v>391.90000000000003</v>
      </c>
      <c r="W1729" s="54">
        <f t="shared" si="877"/>
        <v>1.05</v>
      </c>
      <c r="X1729" s="143">
        <f t="shared" si="878"/>
        <v>349.1</v>
      </c>
      <c r="Y1729" s="143">
        <f t="shared" si="879"/>
        <v>0.31000000000000005</v>
      </c>
      <c r="AD1729">
        <v>152</v>
      </c>
      <c r="AE1729">
        <v>-1</v>
      </c>
      <c r="AF1729" s="10">
        <v>37.9</v>
      </c>
      <c r="AG1729" s="10">
        <v>58.12</v>
      </c>
      <c r="AH1729" s="10">
        <f t="shared" si="880"/>
        <v>213980.89301947562</v>
      </c>
      <c r="AI1729" s="11">
        <f t="shared" si="894"/>
        <v>0</v>
      </c>
      <c r="AJ1729">
        <f t="shared" si="895"/>
        <v>0</v>
      </c>
      <c r="AK1729" t="e">
        <f t="shared" si="881"/>
        <v>#DIV/0!</v>
      </c>
      <c r="AL1729">
        <f t="shared" si="882"/>
        <v>2.0820412800000012</v>
      </c>
      <c r="AM1729" s="5">
        <f t="shared" si="883"/>
        <v>2.08</v>
      </c>
      <c r="AN1729">
        <v>0</v>
      </c>
      <c r="AO1729" s="72">
        <f t="shared" si="884"/>
        <v>1.2000000000000002</v>
      </c>
      <c r="AP1729" s="72">
        <f t="shared" si="885"/>
        <v>0.4</v>
      </c>
      <c r="AQ1729" s="72">
        <f t="shared" si="886"/>
        <v>0.4</v>
      </c>
      <c r="AR1729" s="71" t="e">
        <f t="shared" si="887"/>
        <v>#DIV/0!</v>
      </c>
      <c r="BA1729">
        <f t="shared" si="888"/>
        <v>76</v>
      </c>
      <c r="BB1729" s="91" t="e">
        <f t="shared" si="889"/>
        <v>#DIV/0!</v>
      </c>
    </row>
    <row r="1730" spans="1:54">
      <c r="A1730" s="2" t="s">
        <v>1850</v>
      </c>
      <c r="B1730" s="7" t="s">
        <v>41673</v>
      </c>
      <c r="C1730" s="17">
        <f t="shared" ref="C1730:C1793" si="896">MROUND(A1730,0.1)+1+AN1730</f>
        <v>19.600000000000001</v>
      </c>
      <c r="D1730" s="28">
        <f t="shared" ref="D1730:D1793" si="897">MROUND(S1730,1)</f>
        <v>67</v>
      </c>
      <c r="E1730" s="8">
        <f t="shared" si="890"/>
        <v>8</v>
      </c>
      <c r="F1730" s="2" t="s">
        <v>6841</v>
      </c>
      <c r="G1730" s="54">
        <f t="shared" si="891"/>
        <v>18.700000000000003</v>
      </c>
      <c r="H1730" s="20">
        <f t="shared" si="892"/>
        <v>0.45802689999999996</v>
      </c>
      <c r="I1730" s="14" t="s">
        <v>16805</v>
      </c>
      <c r="J1730" s="14" t="s">
        <v>11827</v>
      </c>
      <c r="K1730" s="14" t="s">
        <v>21766</v>
      </c>
      <c r="L1730" s="14" t="s">
        <v>82</v>
      </c>
      <c r="M1730" s="28">
        <f t="shared" si="893"/>
        <v>9.6999999999999993</v>
      </c>
      <c r="N1730" s="46">
        <f t="shared" ref="N1730:N1793" si="898">MROUND(L1730,0.2)+5</f>
        <v>6.6</v>
      </c>
      <c r="O1730" s="17">
        <f t="shared" ref="O1730:P1793" si="899">MROUND(I1730,0.2)</f>
        <v>1.6</v>
      </c>
      <c r="P1730" s="17">
        <f t="shared" si="899"/>
        <v>9.6000000000000014</v>
      </c>
      <c r="Q1730" s="124">
        <f t="shared" ref="Q1730:Q1793" si="900">IF(AN1730&gt;0,CEILING((1-H1730)*R1730,0.2),IF(MROUND((1-H1730)*R1730,0.2)&lt;0.2,MROUND((1-H1730)*R1730,0.2)+0.2, MROUND((1-H1730)*R1730,0.2)))</f>
        <v>0.4</v>
      </c>
      <c r="R1730" s="26">
        <f t="shared" ref="R1730:R1793" si="901">MROUND(K1730,0.2)</f>
        <v>0.8</v>
      </c>
      <c r="S1730" s="2" t="s">
        <v>31691</v>
      </c>
      <c r="T1730" s="2" t="s">
        <v>36671</v>
      </c>
      <c r="U1730" s="24">
        <f t="shared" ref="U1730:V1793" si="902">ROUNDUP(S1730+273,1)</f>
        <v>340</v>
      </c>
      <c r="V1730" s="66">
        <f t="shared" si="902"/>
        <v>328.6</v>
      </c>
      <c r="W1730" s="54">
        <f t="shared" ref="W1730:W1793" si="903">ROUNDUP(A1730/10,2)</f>
        <v>1.87</v>
      </c>
      <c r="X1730" s="143">
        <f t="shared" ref="X1730:X1793" si="904">U1730</f>
        <v>340</v>
      </c>
      <c r="Y1730" s="143">
        <f t="shared" ref="Y1730:Y1793" si="905">W1730/5+0.1</f>
        <v>0.47399999999999998</v>
      </c>
      <c r="AD1730">
        <v>152</v>
      </c>
      <c r="AE1730">
        <v>-1</v>
      </c>
      <c r="AF1730" s="10">
        <v>37.9</v>
      </c>
      <c r="AG1730" s="10">
        <v>58.12</v>
      </c>
      <c r="AH1730" s="10">
        <f t="shared" ref="AH1730:AH1793" si="906">((1.092*8.3144*(AE1730+273)*(LN(AF1730)-1.013)/(0.93-(AE1730+273)/(AD1730+273)))*((AD1730-T1730)/(AD1730-AE1730))^0.383)*1000/AG1730</f>
        <v>321883.25010834058</v>
      </c>
      <c r="AI1730" s="11">
        <f t="shared" si="894"/>
        <v>0</v>
      </c>
      <c r="AJ1730">
        <f t="shared" si="895"/>
        <v>0</v>
      </c>
      <c r="AK1730" t="e">
        <f t="shared" ref="AK1730:AK1793" si="907">0.07*AJ1730*AI1730/AC1730</f>
        <v>#DIV/0!</v>
      </c>
      <c r="AL1730">
        <f t="shared" ref="AL1730:AL1793" si="908">(1-H1730)*O1730*P1730*R1730</f>
        <v>6.6597654528000021</v>
      </c>
      <c r="AM1730" s="5">
        <f t="shared" ref="AM1730:AM1793" si="909">MROUND(A1730,0.1)/5</f>
        <v>3.72</v>
      </c>
      <c r="AN1730">
        <v>0</v>
      </c>
      <c r="AO1730" s="72">
        <f t="shared" ref="AO1730:AO1793" si="910">CEILING(R1730,0.2)</f>
        <v>0.8</v>
      </c>
      <c r="AP1730" s="72">
        <f t="shared" ref="AP1730:AP1793" si="911">Q1730</f>
        <v>0.4</v>
      </c>
      <c r="AQ1730" s="72">
        <f t="shared" ref="AQ1730:AQ1793" si="912">CEILING((1-H1730)*R1730,0.2)</f>
        <v>0.60000000000000009</v>
      </c>
      <c r="AR1730" s="71" t="e">
        <f t="shared" ref="AR1730:AR1793" si="913">AL1730+AK1730</f>
        <v>#DIV/0!</v>
      </c>
      <c r="BA1730">
        <f t="shared" ref="BA1730:BA1793" si="914">D1730</f>
        <v>67</v>
      </c>
      <c r="BB1730" s="91" t="e">
        <f t="shared" ref="BB1730:BB1793" si="915">AK1730/AL1730</f>
        <v>#DIV/0!</v>
      </c>
    </row>
    <row r="1731" spans="1:54">
      <c r="A1731" s="2" t="s">
        <v>1851</v>
      </c>
      <c r="B1731" s="7" t="s">
        <v>41674</v>
      </c>
      <c r="C1731" s="17">
        <f t="shared" si="896"/>
        <v>26</v>
      </c>
      <c r="D1731" s="28">
        <f t="shared" si="897"/>
        <v>172</v>
      </c>
      <c r="E1731" s="8">
        <f t="shared" ref="E1731:E1794" si="916">MROUND(SQRT(((P1731*O1731*Q1731)/MAX(O1731,P1731,Q1731)))*10,1)</f>
        <v>13</v>
      </c>
      <c r="F1731" s="2" t="s">
        <v>6842</v>
      </c>
      <c r="G1731" s="54">
        <f t="shared" ref="G1731:G1794" si="917">ROUNDUP(A1731,1)</f>
        <v>25.1</v>
      </c>
      <c r="H1731" s="20">
        <f t="shared" ref="H1731:H1794" si="918">F1731/100</f>
        <v>0.80435119999999993</v>
      </c>
      <c r="I1731" s="14" t="s">
        <v>16806</v>
      </c>
      <c r="J1731" s="14" t="s">
        <v>11828</v>
      </c>
      <c r="K1731" s="14" t="s">
        <v>21767</v>
      </c>
      <c r="L1731" s="14" t="s">
        <v>26727</v>
      </c>
      <c r="M1731" s="28">
        <f t="shared" ref="M1731:M1794" si="919">14.5-P1731/2</f>
        <v>12.2</v>
      </c>
      <c r="N1731" s="46">
        <f t="shared" si="898"/>
        <v>5</v>
      </c>
      <c r="O1731" s="17">
        <f t="shared" si="899"/>
        <v>3</v>
      </c>
      <c r="P1731" s="17">
        <f t="shared" si="899"/>
        <v>4.6000000000000005</v>
      </c>
      <c r="Q1731" s="124">
        <f t="shared" si="900"/>
        <v>0.60000000000000009</v>
      </c>
      <c r="R1731" s="26">
        <f t="shared" si="901"/>
        <v>2.8000000000000003</v>
      </c>
      <c r="S1731" s="2" t="s">
        <v>31692</v>
      </c>
      <c r="T1731" s="2" t="s">
        <v>36672</v>
      </c>
      <c r="U1731" s="24">
        <f t="shared" si="902"/>
        <v>445.40000000000003</v>
      </c>
      <c r="V1731" s="66">
        <f t="shared" si="902"/>
        <v>359.1</v>
      </c>
      <c r="W1731" s="54">
        <f t="shared" si="903"/>
        <v>2.5099999999999998</v>
      </c>
      <c r="X1731" s="143">
        <f t="shared" si="904"/>
        <v>445.40000000000003</v>
      </c>
      <c r="Y1731" s="143">
        <f t="shared" si="905"/>
        <v>0.60199999999999998</v>
      </c>
      <c r="AD1731">
        <v>152</v>
      </c>
      <c r="AE1731">
        <v>-1</v>
      </c>
      <c r="AF1731" s="10">
        <v>37.9</v>
      </c>
      <c r="AG1731" s="10">
        <v>58.12</v>
      </c>
      <c r="AH1731" s="10">
        <f t="shared" si="906"/>
        <v>278316.72819881554</v>
      </c>
      <c r="AI1731" s="11">
        <f t="shared" si="894"/>
        <v>0</v>
      </c>
      <c r="AJ1731">
        <f t="shared" si="895"/>
        <v>0</v>
      </c>
      <c r="AK1731" t="e">
        <f t="shared" si="907"/>
        <v>#DIV/0!</v>
      </c>
      <c r="AL1731">
        <f t="shared" si="908"/>
        <v>7.5598696320000043</v>
      </c>
      <c r="AM1731" s="5">
        <f t="shared" si="909"/>
        <v>5</v>
      </c>
      <c r="AN1731">
        <v>0</v>
      </c>
      <c r="AO1731" s="72">
        <f t="shared" si="910"/>
        <v>2.8000000000000003</v>
      </c>
      <c r="AP1731" s="72">
        <f t="shared" si="911"/>
        <v>0.60000000000000009</v>
      </c>
      <c r="AQ1731" s="72">
        <f t="shared" si="912"/>
        <v>0.60000000000000009</v>
      </c>
      <c r="AR1731" s="71" t="e">
        <f t="shared" si="913"/>
        <v>#DIV/0!</v>
      </c>
      <c r="BA1731">
        <f t="shared" si="914"/>
        <v>172</v>
      </c>
      <c r="BB1731" s="91" t="e">
        <f t="shared" si="915"/>
        <v>#DIV/0!</v>
      </c>
    </row>
    <row r="1732" spans="1:54">
      <c r="A1732" s="2" t="s">
        <v>1852</v>
      </c>
      <c r="B1732" s="7" t="s">
        <v>41675</v>
      </c>
      <c r="C1732" s="17">
        <f t="shared" si="896"/>
        <v>31.5</v>
      </c>
      <c r="D1732" s="28">
        <f t="shared" si="897"/>
        <v>30</v>
      </c>
      <c r="E1732" s="8">
        <f t="shared" si="916"/>
        <v>7</v>
      </c>
      <c r="F1732" s="2" t="s">
        <v>6843</v>
      </c>
      <c r="G1732" s="54">
        <f t="shared" si="917"/>
        <v>30.6</v>
      </c>
      <c r="H1732" s="20">
        <f t="shared" si="918"/>
        <v>0.84038020000000002</v>
      </c>
      <c r="I1732" s="14" t="s">
        <v>16807</v>
      </c>
      <c r="J1732" s="14" t="s">
        <v>11829</v>
      </c>
      <c r="K1732" s="14" t="s">
        <v>21768</v>
      </c>
      <c r="L1732" s="14" t="s">
        <v>26728</v>
      </c>
      <c r="M1732" s="28">
        <f t="shared" si="919"/>
        <v>11.5</v>
      </c>
      <c r="N1732" s="46">
        <f t="shared" si="898"/>
        <v>5.8</v>
      </c>
      <c r="O1732" s="17">
        <f t="shared" si="899"/>
        <v>2.2000000000000002</v>
      </c>
      <c r="P1732" s="17">
        <f t="shared" si="899"/>
        <v>6</v>
      </c>
      <c r="Q1732" s="124">
        <f t="shared" si="900"/>
        <v>0.2</v>
      </c>
      <c r="R1732" s="26">
        <f t="shared" si="901"/>
        <v>1.8</v>
      </c>
      <c r="S1732" s="2" t="s">
        <v>31693</v>
      </c>
      <c r="T1732" s="2" t="s">
        <v>36673</v>
      </c>
      <c r="U1732" s="24">
        <f t="shared" si="902"/>
        <v>302.60000000000002</v>
      </c>
      <c r="V1732" s="66">
        <f t="shared" si="902"/>
        <v>313.3</v>
      </c>
      <c r="W1732" s="54">
        <f t="shared" si="903"/>
        <v>3.0599999999999996</v>
      </c>
      <c r="X1732" s="143">
        <f t="shared" si="904"/>
        <v>302.60000000000002</v>
      </c>
      <c r="Y1732" s="143">
        <f t="shared" si="905"/>
        <v>0.71199999999999986</v>
      </c>
      <c r="AD1732">
        <v>152</v>
      </c>
      <c r="AE1732">
        <v>-1</v>
      </c>
      <c r="AF1732" s="10">
        <v>37.9</v>
      </c>
      <c r="AG1732" s="10">
        <v>58.12</v>
      </c>
      <c r="AH1732" s="10">
        <f t="shared" si="906"/>
        <v>340577.02727524989</v>
      </c>
      <c r="AI1732" s="11">
        <f t="shared" si="894"/>
        <v>0</v>
      </c>
      <c r="AJ1732">
        <f t="shared" si="895"/>
        <v>0</v>
      </c>
      <c r="AK1732" t="e">
        <f t="shared" si="907"/>
        <v>#DIV/0!</v>
      </c>
      <c r="AL1732">
        <f t="shared" si="908"/>
        <v>3.7925664479999996</v>
      </c>
      <c r="AM1732" s="5">
        <f t="shared" si="909"/>
        <v>6.1</v>
      </c>
      <c r="AN1732">
        <v>0</v>
      </c>
      <c r="AO1732" s="72">
        <f t="shared" si="910"/>
        <v>1.8</v>
      </c>
      <c r="AP1732" s="72">
        <f t="shared" si="911"/>
        <v>0.2</v>
      </c>
      <c r="AQ1732" s="72">
        <f t="shared" si="912"/>
        <v>0.4</v>
      </c>
      <c r="AR1732" s="71" t="e">
        <f t="shared" si="913"/>
        <v>#DIV/0!</v>
      </c>
      <c r="BA1732">
        <f t="shared" si="914"/>
        <v>30</v>
      </c>
      <c r="BB1732" s="91" t="e">
        <f t="shared" si="915"/>
        <v>#DIV/0!</v>
      </c>
    </row>
    <row r="1733" spans="1:54">
      <c r="A1733" s="2" t="s">
        <v>1853</v>
      </c>
      <c r="B1733" s="7" t="s">
        <v>41676</v>
      </c>
      <c r="C1733" s="17">
        <f t="shared" si="896"/>
        <v>29.8</v>
      </c>
      <c r="D1733" s="28">
        <f t="shared" si="897"/>
        <v>160</v>
      </c>
      <c r="E1733" s="8">
        <f t="shared" si="916"/>
        <v>6</v>
      </c>
      <c r="F1733" s="2" t="s">
        <v>6844</v>
      </c>
      <c r="G1733" s="54">
        <f t="shared" si="917"/>
        <v>28.900000000000002</v>
      </c>
      <c r="H1733" s="20">
        <f t="shared" si="918"/>
        <v>0.40236929999999999</v>
      </c>
      <c r="I1733" s="14" t="s">
        <v>16808</v>
      </c>
      <c r="J1733" s="14" t="s">
        <v>11830</v>
      </c>
      <c r="K1733" s="14" t="s">
        <v>21769</v>
      </c>
      <c r="L1733" s="14" t="s">
        <v>26729</v>
      </c>
      <c r="M1733" s="28">
        <f t="shared" si="919"/>
        <v>13.7</v>
      </c>
      <c r="N1733" s="46">
        <f t="shared" si="898"/>
        <v>6.2</v>
      </c>
      <c r="O1733" s="17">
        <f t="shared" si="899"/>
        <v>2.6</v>
      </c>
      <c r="P1733" s="17">
        <f t="shared" si="899"/>
        <v>1.6</v>
      </c>
      <c r="Q1733" s="124">
        <f t="shared" si="900"/>
        <v>0.2</v>
      </c>
      <c r="R1733" s="26">
        <f t="shared" si="901"/>
        <v>0.4</v>
      </c>
      <c r="S1733" s="2" t="s">
        <v>31694</v>
      </c>
      <c r="T1733" s="2" t="s">
        <v>36674</v>
      </c>
      <c r="U1733" s="24">
        <f t="shared" si="902"/>
        <v>432.70000000000005</v>
      </c>
      <c r="V1733" s="66">
        <f t="shared" si="902"/>
        <v>414.90000000000003</v>
      </c>
      <c r="W1733" s="54">
        <f t="shared" si="903"/>
        <v>2.8899999999999997</v>
      </c>
      <c r="X1733" s="143">
        <f t="shared" si="904"/>
        <v>432.70000000000005</v>
      </c>
      <c r="Y1733" s="143">
        <f t="shared" si="905"/>
        <v>0.67799999999999994</v>
      </c>
      <c r="AD1733">
        <v>152</v>
      </c>
      <c r="AE1733">
        <v>-1</v>
      </c>
      <c r="AF1733" s="10">
        <v>37.9</v>
      </c>
      <c r="AG1733" s="10">
        <v>58.12</v>
      </c>
      <c r="AH1733" s="10">
        <f t="shared" si="906"/>
        <v>135744.76476111036</v>
      </c>
      <c r="AI1733" s="11">
        <f t="shared" si="894"/>
        <v>0</v>
      </c>
      <c r="AJ1733">
        <f t="shared" si="895"/>
        <v>0</v>
      </c>
      <c r="AK1733" t="e">
        <f t="shared" si="907"/>
        <v>#DIV/0!</v>
      </c>
      <c r="AL1733">
        <f t="shared" si="908"/>
        <v>0.99445748480000029</v>
      </c>
      <c r="AM1733" s="5">
        <f t="shared" si="909"/>
        <v>5.76</v>
      </c>
      <c r="AN1733">
        <v>0</v>
      </c>
      <c r="AO1733" s="72">
        <f t="shared" si="910"/>
        <v>0.4</v>
      </c>
      <c r="AP1733" s="72">
        <f t="shared" si="911"/>
        <v>0.2</v>
      </c>
      <c r="AQ1733" s="72">
        <f t="shared" si="912"/>
        <v>0.4</v>
      </c>
      <c r="AR1733" s="71" t="e">
        <f t="shared" si="913"/>
        <v>#DIV/0!</v>
      </c>
      <c r="BA1733">
        <f t="shared" si="914"/>
        <v>160</v>
      </c>
      <c r="BB1733" s="91" t="e">
        <f t="shared" si="915"/>
        <v>#DIV/0!</v>
      </c>
    </row>
    <row r="1734" spans="1:54">
      <c r="A1734" s="2" t="s">
        <v>1854</v>
      </c>
      <c r="B1734" s="7" t="s">
        <v>41677</v>
      </c>
      <c r="C1734" s="17">
        <f t="shared" si="896"/>
        <v>16.700000000000003</v>
      </c>
      <c r="D1734" s="28">
        <f t="shared" si="897"/>
        <v>289</v>
      </c>
      <c r="E1734" s="8">
        <f t="shared" si="916"/>
        <v>13</v>
      </c>
      <c r="F1734" s="2" t="s">
        <v>6845</v>
      </c>
      <c r="G1734" s="54">
        <f t="shared" si="917"/>
        <v>15.799999999999999</v>
      </c>
      <c r="H1734" s="20">
        <f t="shared" si="918"/>
        <v>0.36437710000000001</v>
      </c>
      <c r="I1734" s="14" t="s">
        <v>16809</v>
      </c>
      <c r="J1734" s="14" t="s">
        <v>11831</v>
      </c>
      <c r="K1734" s="14" t="s">
        <v>21770</v>
      </c>
      <c r="L1734" s="14" t="s">
        <v>26730</v>
      </c>
      <c r="M1734" s="28">
        <f t="shared" si="919"/>
        <v>14</v>
      </c>
      <c r="N1734" s="46">
        <f t="shared" si="898"/>
        <v>5.8</v>
      </c>
      <c r="O1734" s="17">
        <f t="shared" si="899"/>
        <v>2.8000000000000003</v>
      </c>
      <c r="P1734" s="17">
        <f t="shared" si="899"/>
        <v>1</v>
      </c>
      <c r="Q1734" s="124">
        <f t="shared" si="900"/>
        <v>1.6</v>
      </c>
      <c r="R1734" s="26">
        <f t="shared" si="901"/>
        <v>2.4000000000000004</v>
      </c>
      <c r="S1734" s="2" t="s">
        <v>31695</v>
      </c>
      <c r="T1734" s="2" t="s">
        <v>36675</v>
      </c>
      <c r="U1734" s="24">
        <f t="shared" si="902"/>
        <v>561.6</v>
      </c>
      <c r="V1734" s="66">
        <f t="shared" si="902"/>
        <v>401.20000000000005</v>
      </c>
      <c r="W1734" s="54">
        <f t="shared" si="903"/>
        <v>1.58</v>
      </c>
      <c r="X1734" s="143">
        <f t="shared" si="904"/>
        <v>561.6</v>
      </c>
      <c r="Y1734" s="143">
        <f t="shared" si="905"/>
        <v>0.41600000000000004</v>
      </c>
      <c r="AD1734">
        <v>152</v>
      </c>
      <c r="AE1734">
        <v>-1</v>
      </c>
      <c r="AF1734" s="10">
        <v>37.9</v>
      </c>
      <c r="AG1734" s="10">
        <v>58.12</v>
      </c>
      <c r="AH1734" s="10">
        <f t="shared" si="906"/>
        <v>188603.94946150831</v>
      </c>
      <c r="AI1734" s="11">
        <f t="shared" si="894"/>
        <v>0</v>
      </c>
      <c r="AJ1734">
        <f t="shared" si="895"/>
        <v>0</v>
      </c>
      <c r="AK1734" t="e">
        <f t="shared" si="907"/>
        <v>#DIV/0!</v>
      </c>
      <c r="AL1734">
        <f t="shared" si="908"/>
        <v>4.2713858880000011</v>
      </c>
      <c r="AM1734" s="5">
        <f t="shared" si="909"/>
        <v>3.14</v>
      </c>
      <c r="AN1734">
        <v>0</v>
      </c>
      <c r="AO1734" s="72">
        <f t="shared" si="910"/>
        <v>2.4000000000000004</v>
      </c>
      <c r="AP1734" s="72">
        <f t="shared" si="911"/>
        <v>1.6</v>
      </c>
      <c r="AQ1734" s="72">
        <f t="shared" si="912"/>
        <v>1.6</v>
      </c>
      <c r="AR1734" s="71" t="e">
        <f t="shared" si="913"/>
        <v>#DIV/0!</v>
      </c>
      <c r="BA1734">
        <f t="shared" si="914"/>
        <v>289</v>
      </c>
      <c r="BB1734" s="91" t="e">
        <f t="shared" si="915"/>
        <v>#DIV/0!</v>
      </c>
    </row>
    <row r="1735" spans="1:54">
      <c r="A1735" s="2" t="s">
        <v>1855</v>
      </c>
      <c r="B1735" s="7" t="s">
        <v>41678</v>
      </c>
      <c r="C1735" s="17">
        <f t="shared" si="896"/>
        <v>11.4</v>
      </c>
      <c r="D1735" s="28">
        <f t="shared" si="897"/>
        <v>115</v>
      </c>
      <c r="E1735" s="8">
        <f t="shared" si="916"/>
        <v>8</v>
      </c>
      <c r="F1735" s="2" t="s">
        <v>6846</v>
      </c>
      <c r="G1735" s="54">
        <f t="shared" si="917"/>
        <v>10.5</v>
      </c>
      <c r="H1735" s="20">
        <f t="shared" si="918"/>
        <v>0.1408673</v>
      </c>
      <c r="I1735" s="14" t="s">
        <v>16810</v>
      </c>
      <c r="J1735" s="14" t="s">
        <v>11832</v>
      </c>
      <c r="K1735" s="14" t="s">
        <v>21771</v>
      </c>
      <c r="L1735" s="14" t="s">
        <v>26731</v>
      </c>
      <c r="M1735" s="28">
        <f t="shared" si="919"/>
        <v>14</v>
      </c>
      <c r="N1735" s="46">
        <f t="shared" si="898"/>
        <v>6.2</v>
      </c>
      <c r="O1735" s="17">
        <f t="shared" si="899"/>
        <v>0.60000000000000009</v>
      </c>
      <c r="P1735" s="17">
        <f t="shared" si="899"/>
        <v>1</v>
      </c>
      <c r="Q1735" s="124">
        <f t="shared" si="900"/>
        <v>2.4000000000000004</v>
      </c>
      <c r="R1735" s="26">
        <f t="shared" si="901"/>
        <v>2.8000000000000003</v>
      </c>
      <c r="S1735" s="2" t="s">
        <v>31696</v>
      </c>
      <c r="T1735" s="2" t="s">
        <v>36676</v>
      </c>
      <c r="U1735" s="24">
        <f t="shared" si="902"/>
        <v>387.6</v>
      </c>
      <c r="V1735" s="66">
        <f t="shared" si="902"/>
        <v>398.3</v>
      </c>
      <c r="W1735" s="54">
        <f t="shared" si="903"/>
        <v>1.05</v>
      </c>
      <c r="X1735" s="143">
        <f t="shared" si="904"/>
        <v>387.6</v>
      </c>
      <c r="Y1735" s="143">
        <f t="shared" si="905"/>
        <v>0.31000000000000005</v>
      </c>
      <c r="AD1735">
        <v>152</v>
      </c>
      <c r="AE1735">
        <v>-1</v>
      </c>
      <c r="AF1735" s="10">
        <v>37.9</v>
      </c>
      <c r="AG1735" s="10">
        <v>58.12</v>
      </c>
      <c r="AH1735" s="10">
        <f t="shared" si="906"/>
        <v>196872.32194395573</v>
      </c>
      <c r="AI1735" s="11">
        <f t="shared" si="894"/>
        <v>0</v>
      </c>
      <c r="AJ1735">
        <f t="shared" si="895"/>
        <v>0</v>
      </c>
      <c r="AK1735" t="e">
        <f t="shared" si="907"/>
        <v>#DIV/0!</v>
      </c>
      <c r="AL1735">
        <f t="shared" si="908"/>
        <v>1.4433429360000003</v>
      </c>
      <c r="AM1735" s="5">
        <f t="shared" si="909"/>
        <v>2.08</v>
      </c>
      <c r="AN1735">
        <v>0</v>
      </c>
      <c r="AO1735" s="72">
        <f t="shared" si="910"/>
        <v>2.8000000000000003</v>
      </c>
      <c r="AP1735" s="72">
        <f t="shared" si="911"/>
        <v>2.4000000000000004</v>
      </c>
      <c r="AQ1735" s="72">
        <f t="shared" si="912"/>
        <v>2.6</v>
      </c>
      <c r="AR1735" s="71" t="e">
        <f t="shared" si="913"/>
        <v>#DIV/0!</v>
      </c>
      <c r="BA1735">
        <f t="shared" si="914"/>
        <v>115</v>
      </c>
      <c r="BB1735" s="91" t="e">
        <f t="shared" si="915"/>
        <v>#DIV/0!</v>
      </c>
    </row>
    <row r="1736" spans="1:54">
      <c r="A1736" s="2" t="s">
        <v>1856</v>
      </c>
      <c r="B1736" s="7" t="s">
        <v>41679</v>
      </c>
      <c r="C1736" s="17">
        <f t="shared" si="896"/>
        <v>37.6</v>
      </c>
      <c r="D1736" s="28">
        <f t="shared" si="897"/>
        <v>55</v>
      </c>
      <c r="E1736" s="8">
        <f t="shared" si="916"/>
        <v>9</v>
      </c>
      <c r="F1736" s="2" t="s">
        <v>6847</v>
      </c>
      <c r="G1736" s="54">
        <f t="shared" si="917"/>
        <v>36.6</v>
      </c>
      <c r="H1736" s="20">
        <f t="shared" si="918"/>
        <v>0.62587629999999994</v>
      </c>
      <c r="I1736" s="14" t="s">
        <v>16811</v>
      </c>
      <c r="J1736" s="14" t="s">
        <v>11833</v>
      </c>
      <c r="K1736" s="14" t="s">
        <v>21772</v>
      </c>
      <c r="L1736" s="14" t="s">
        <v>26732</v>
      </c>
      <c r="M1736" s="28">
        <f t="shared" si="919"/>
        <v>10.5</v>
      </c>
      <c r="N1736" s="46">
        <f t="shared" si="898"/>
        <v>6</v>
      </c>
      <c r="O1736" s="17">
        <f t="shared" si="899"/>
        <v>2.2000000000000002</v>
      </c>
      <c r="P1736" s="17">
        <f t="shared" si="899"/>
        <v>8</v>
      </c>
      <c r="Q1736" s="124">
        <f t="shared" si="900"/>
        <v>0.4</v>
      </c>
      <c r="R1736" s="26">
        <f t="shared" si="901"/>
        <v>1.2000000000000002</v>
      </c>
      <c r="S1736" s="2" t="s">
        <v>31697</v>
      </c>
      <c r="T1736" s="2" t="s">
        <v>36677</v>
      </c>
      <c r="U1736" s="24">
        <f t="shared" si="902"/>
        <v>327.8</v>
      </c>
      <c r="V1736" s="66">
        <f t="shared" si="902"/>
        <v>296.40000000000003</v>
      </c>
      <c r="W1736" s="54">
        <f t="shared" si="903"/>
        <v>3.6599999999999997</v>
      </c>
      <c r="X1736" s="143">
        <f t="shared" si="904"/>
        <v>327.8</v>
      </c>
      <c r="Y1736" s="143">
        <f t="shared" si="905"/>
        <v>0.83199999999999996</v>
      </c>
      <c r="AD1736">
        <v>152</v>
      </c>
      <c r="AE1736">
        <v>-1</v>
      </c>
      <c r="AF1736" s="10">
        <v>37.9</v>
      </c>
      <c r="AG1736" s="10">
        <v>58.12</v>
      </c>
      <c r="AH1736" s="10">
        <f t="shared" si="906"/>
        <v>359476.22393869853</v>
      </c>
      <c r="AI1736" s="11">
        <f t="shared" si="894"/>
        <v>0</v>
      </c>
      <c r="AJ1736">
        <f t="shared" si="895"/>
        <v>0</v>
      </c>
      <c r="AK1736" t="e">
        <f t="shared" si="907"/>
        <v>#DIV/0!</v>
      </c>
      <c r="AL1736">
        <f t="shared" si="908"/>
        <v>7.9014925440000026</v>
      </c>
      <c r="AM1736" s="5">
        <f t="shared" si="909"/>
        <v>7.32</v>
      </c>
      <c r="AN1736">
        <v>0</v>
      </c>
      <c r="AO1736" s="72">
        <f t="shared" si="910"/>
        <v>1.2000000000000002</v>
      </c>
      <c r="AP1736" s="72">
        <f t="shared" si="911"/>
        <v>0.4</v>
      </c>
      <c r="AQ1736" s="72">
        <f t="shared" si="912"/>
        <v>0.60000000000000009</v>
      </c>
      <c r="AR1736" s="71" t="e">
        <f t="shared" si="913"/>
        <v>#DIV/0!</v>
      </c>
      <c r="BA1736">
        <f t="shared" si="914"/>
        <v>55</v>
      </c>
      <c r="BB1736" s="91" t="e">
        <f t="shared" si="915"/>
        <v>#DIV/0!</v>
      </c>
    </row>
    <row r="1737" spans="1:54">
      <c r="A1737" s="2" t="s">
        <v>1857</v>
      </c>
      <c r="B1737" s="7" t="s">
        <v>41680</v>
      </c>
      <c r="C1737" s="17">
        <f t="shared" si="896"/>
        <v>9.4</v>
      </c>
      <c r="D1737" s="28">
        <f t="shared" si="897"/>
        <v>45</v>
      </c>
      <c r="E1737" s="8">
        <f t="shared" si="916"/>
        <v>10</v>
      </c>
      <c r="F1737" s="2" t="s">
        <v>6848</v>
      </c>
      <c r="G1737" s="54">
        <f t="shared" si="917"/>
        <v>8.5</v>
      </c>
      <c r="H1737" s="20">
        <f t="shared" si="918"/>
        <v>0.20347960000000001</v>
      </c>
      <c r="I1737" s="14" t="s">
        <v>16812</v>
      </c>
      <c r="J1737" s="14" t="s">
        <v>11834</v>
      </c>
      <c r="K1737" s="14" t="s">
        <v>21773</v>
      </c>
      <c r="L1737" s="14" t="s">
        <v>26733</v>
      </c>
      <c r="M1737" s="28">
        <f t="shared" si="919"/>
        <v>11.2</v>
      </c>
      <c r="N1737" s="46">
        <f t="shared" si="898"/>
        <v>6.2</v>
      </c>
      <c r="O1737" s="17">
        <f t="shared" si="899"/>
        <v>0.4</v>
      </c>
      <c r="P1737" s="17">
        <f t="shared" si="899"/>
        <v>6.6000000000000005</v>
      </c>
      <c r="Q1737" s="124">
        <f t="shared" si="900"/>
        <v>2.4000000000000004</v>
      </c>
      <c r="R1737" s="26">
        <f t="shared" si="901"/>
        <v>3</v>
      </c>
      <c r="S1737" s="2" t="s">
        <v>31698</v>
      </c>
      <c r="T1737" s="2" t="s">
        <v>36678</v>
      </c>
      <c r="U1737" s="24">
        <f t="shared" si="902"/>
        <v>317.70000000000005</v>
      </c>
      <c r="V1737" s="66">
        <f t="shared" si="902"/>
        <v>377.20000000000005</v>
      </c>
      <c r="W1737" s="54">
        <f t="shared" si="903"/>
        <v>0.85</v>
      </c>
      <c r="X1737" s="143">
        <f t="shared" si="904"/>
        <v>317.70000000000005</v>
      </c>
      <c r="Y1737" s="143">
        <f t="shared" si="905"/>
        <v>0.27</v>
      </c>
      <c r="AD1737">
        <v>152</v>
      </c>
      <c r="AE1737">
        <v>-1</v>
      </c>
      <c r="AF1737" s="10">
        <v>37.9</v>
      </c>
      <c r="AG1737" s="10">
        <v>58.12</v>
      </c>
      <c r="AH1737" s="10">
        <f t="shared" si="906"/>
        <v>246123.98871511393</v>
      </c>
      <c r="AI1737" s="11">
        <f t="shared" si="894"/>
        <v>0</v>
      </c>
      <c r="AJ1737">
        <f t="shared" si="895"/>
        <v>0</v>
      </c>
      <c r="AK1737" t="e">
        <f t="shared" si="907"/>
        <v>#DIV/0!</v>
      </c>
      <c r="AL1737">
        <f t="shared" si="908"/>
        <v>6.308441568000001</v>
      </c>
      <c r="AM1737" s="5">
        <f t="shared" si="909"/>
        <v>1.6800000000000002</v>
      </c>
      <c r="AN1737">
        <v>0</v>
      </c>
      <c r="AO1737" s="72">
        <f t="shared" si="910"/>
        <v>3</v>
      </c>
      <c r="AP1737" s="72">
        <f t="shared" si="911"/>
        <v>2.4000000000000004</v>
      </c>
      <c r="AQ1737" s="72">
        <f t="shared" si="912"/>
        <v>2.4000000000000004</v>
      </c>
      <c r="AR1737" s="71" t="e">
        <f t="shared" si="913"/>
        <v>#DIV/0!</v>
      </c>
      <c r="BA1737">
        <f t="shared" si="914"/>
        <v>45</v>
      </c>
      <c r="BB1737" s="91" t="e">
        <f t="shared" si="915"/>
        <v>#DIV/0!</v>
      </c>
    </row>
    <row r="1738" spans="1:54">
      <c r="A1738" s="2" t="s">
        <v>1858</v>
      </c>
      <c r="B1738" s="7" t="s">
        <v>41681</v>
      </c>
      <c r="C1738" s="17">
        <f t="shared" si="896"/>
        <v>20.700000000000003</v>
      </c>
      <c r="D1738" s="28">
        <f t="shared" si="897"/>
        <v>170</v>
      </c>
      <c r="E1738" s="8">
        <f t="shared" si="916"/>
        <v>4</v>
      </c>
      <c r="F1738" s="2" t="s">
        <v>6849</v>
      </c>
      <c r="G1738" s="54">
        <f t="shared" si="917"/>
        <v>19.8</v>
      </c>
      <c r="H1738" s="20">
        <f t="shared" si="918"/>
        <v>0.86473169999999999</v>
      </c>
      <c r="I1738" s="14" t="s">
        <v>16813</v>
      </c>
      <c r="J1738" s="14" t="s">
        <v>11835</v>
      </c>
      <c r="K1738" s="14" t="s">
        <v>21774</v>
      </c>
      <c r="L1738" s="14" t="s">
        <v>26734</v>
      </c>
      <c r="M1738" s="28">
        <f t="shared" si="919"/>
        <v>9.8000000000000007</v>
      </c>
      <c r="N1738" s="46">
        <f t="shared" si="898"/>
        <v>6.2</v>
      </c>
      <c r="O1738" s="17">
        <f t="shared" si="899"/>
        <v>1</v>
      </c>
      <c r="P1738" s="17">
        <f t="shared" si="899"/>
        <v>9.4</v>
      </c>
      <c r="Q1738" s="124">
        <f t="shared" si="900"/>
        <v>0.2</v>
      </c>
      <c r="R1738" s="26">
        <f t="shared" si="901"/>
        <v>1.6</v>
      </c>
      <c r="S1738" s="2" t="s">
        <v>31699</v>
      </c>
      <c r="T1738" s="2" t="s">
        <v>36679</v>
      </c>
      <c r="U1738" s="24">
        <f t="shared" si="902"/>
        <v>442.90000000000003</v>
      </c>
      <c r="V1738" s="66">
        <f t="shared" si="902"/>
        <v>329.3</v>
      </c>
      <c r="W1738" s="54">
        <f t="shared" si="903"/>
        <v>1.98</v>
      </c>
      <c r="X1738" s="143">
        <f t="shared" si="904"/>
        <v>442.90000000000003</v>
      </c>
      <c r="Y1738" s="143">
        <f t="shared" si="905"/>
        <v>0.496</v>
      </c>
      <c r="AD1738">
        <v>152</v>
      </c>
      <c r="AE1738">
        <v>-1</v>
      </c>
      <c r="AF1738" s="10">
        <v>37.9</v>
      </c>
      <c r="AG1738" s="10">
        <v>58.12</v>
      </c>
      <c r="AH1738" s="10">
        <f t="shared" si="906"/>
        <v>321101.33709192375</v>
      </c>
      <c r="AI1738" s="11">
        <f t="shared" si="894"/>
        <v>0</v>
      </c>
      <c r="AJ1738">
        <f t="shared" si="895"/>
        <v>0</v>
      </c>
      <c r="AK1738" t="e">
        <f t="shared" si="907"/>
        <v>#DIV/0!</v>
      </c>
      <c r="AL1738">
        <f t="shared" si="908"/>
        <v>2.0344352320000003</v>
      </c>
      <c r="AM1738" s="5">
        <f t="shared" si="909"/>
        <v>3.9400000000000004</v>
      </c>
      <c r="AN1738">
        <v>0</v>
      </c>
      <c r="AO1738" s="72">
        <f t="shared" si="910"/>
        <v>1.6</v>
      </c>
      <c r="AP1738" s="72">
        <f t="shared" si="911"/>
        <v>0.2</v>
      </c>
      <c r="AQ1738" s="72">
        <f t="shared" si="912"/>
        <v>0.4</v>
      </c>
      <c r="AR1738" s="71" t="e">
        <f t="shared" si="913"/>
        <v>#DIV/0!</v>
      </c>
      <c r="BA1738">
        <f t="shared" si="914"/>
        <v>170</v>
      </c>
      <c r="BB1738" s="91" t="e">
        <f t="shared" si="915"/>
        <v>#DIV/0!</v>
      </c>
    </row>
    <row r="1739" spans="1:54">
      <c r="A1739" s="2" t="s">
        <v>1859</v>
      </c>
      <c r="B1739" s="7" t="s">
        <v>41682</v>
      </c>
      <c r="C1739" s="17">
        <f t="shared" si="896"/>
        <v>34.1</v>
      </c>
      <c r="D1739" s="28">
        <f t="shared" si="897"/>
        <v>149</v>
      </c>
      <c r="E1739" s="8">
        <f t="shared" si="916"/>
        <v>11</v>
      </c>
      <c r="F1739" s="2" t="s">
        <v>6850</v>
      </c>
      <c r="G1739" s="54">
        <f t="shared" si="917"/>
        <v>33.1</v>
      </c>
      <c r="H1739" s="20">
        <f t="shared" si="918"/>
        <v>0.12437519999999999</v>
      </c>
      <c r="I1739" s="14" t="s">
        <v>16814</v>
      </c>
      <c r="J1739" s="14" t="s">
        <v>11836</v>
      </c>
      <c r="K1739" s="14" t="s">
        <v>21775</v>
      </c>
      <c r="L1739" s="14" t="s">
        <v>26735</v>
      </c>
      <c r="M1739" s="28">
        <f t="shared" si="919"/>
        <v>9.8999999999999986</v>
      </c>
      <c r="N1739" s="46">
        <f t="shared" si="898"/>
        <v>5</v>
      </c>
      <c r="O1739" s="17">
        <f t="shared" si="899"/>
        <v>2.2000000000000002</v>
      </c>
      <c r="P1739" s="17">
        <f t="shared" si="899"/>
        <v>9.2000000000000011</v>
      </c>
      <c r="Q1739" s="124">
        <f t="shared" si="900"/>
        <v>0.60000000000000009</v>
      </c>
      <c r="R1739" s="26">
        <f t="shared" si="901"/>
        <v>0.60000000000000009</v>
      </c>
      <c r="S1739" s="2" t="s">
        <v>31700</v>
      </c>
      <c r="T1739" s="2" t="s">
        <v>36680</v>
      </c>
      <c r="U1739" s="24">
        <f t="shared" si="902"/>
        <v>422.5</v>
      </c>
      <c r="V1739" s="66">
        <f t="shared" si="902"/>
        <v>308</v>
      </c>
      <c r="W1739" s="54">
        <f t="shared" si="903"/>
        <v>3.3099999999999996</v>
      </c>
      <c r="X1739" s="143">
        <f t="shared" si="904"/>
        <v>422.5</v>
      </c>
      <c r="Y1739" s="143">
        <f t="shared" si="905"/>
        <v>0.7619999999999999</v>
      </c>
      <c r="AD1739">
        <v>152</v>
      </c>
      <c r="AE1739">
        <v>-1</v>
      </c>
      <c r="AF1739" s="10">
        <v>37.9</v>
      </c>
      <c r="AG1739" s="10">
        <v>58.12</v>
      </c>
      <c r="AH1739" s="10">
        <f t="shared" si="906"/>
        <v>346682.89584194077</v>
      </c>
      <c r="AI1739" s="11">
        <f t="shared" si="894"/>
        <v>0</v>
      </c>
      <c r="AJ1739">
        <f t="shared" si="895"/>
        <v>0</v>
      </c>
      <c r="AK1739" t="e">
        <f t="shared" si="907"/>
        <v>#DIV/0!</v>
      </c>
      <c r="AL1739">
        <f t="shared" si="908"/>
        <v>10.633587571200003</v>
      </c>
      <c r="AM1739" s="5">
        <f t="shared" si="909"/>
        <v>6.62</v>
      </c>
      <c r="AN1739">
        <v>0</v>
      </c>
      <c r="AO1739" s="72">
        <f t="shared" si="910"/>
        <v>0.60000000000000009</v>
      </c>
      <c r="AP1739" s="72">
        <f t="shared" si="911"/>
        <v>0.60000000000000009</v>
      </c>
      <c r="AQ1739" s="72">
        <f t="shared" si="912"/>
        <v>0.60000000000000009</v>
      </c>
      <c r="AR1739" s="71" t="e">
        <f t="shared" si="913"/>
        <v>#DIV/0!</v>
      </c>
      <c r="BA1739">
        <f t="shared" si="914"/>
        <v>149</v>
      </c>
      <c r="BB1739" s="91" t="e">
        <f t="shared" si="915"/>
        <v>#DIV/0!</v>
      </c>
    </row>
    <row r="1740" spans="1:54">
      <c r="A1740" s="2" t="s">
        <v>1860</v>
      </c>
      <c r="B1740" s="7" t="s">
        <v>41683</v>
      </c>
      <c r="C1740" s="17">
        <f t="shared" si="896"/>
        <v>18.900000000000002</v>
      </c>
      <c r="D1740" s="28">
        <f t="shared" si="897"/>
        <v>271</v>
      </c>
      <c r="E1740" s="8">
        <f t="shared" si="916"/>
        <v>9</v>
      </c>
      <c r="F1740" s="2" t="s">
        <v>6851</v>
      </c>
      <c r="G1740" s="54">
        <f t="shared" si="917"/>
        <v>17.900000000000002</v>
      </c>
      <c r="H1740" s="20">
        <f t="shared" si="918"/>
        <v>0.88286379999999998</v>
      </c>
      <c r="I1740" s="14" t="s">
        <v>16815</v>
      </c>
      <c r="J1740" s="14" t="s">
        <v>11837</v>
      </c>
      <c r="K1740" s="14" t="s">
        <v>21776</v>
      </c>
      <c r="L1740" s="14" t="s">
        <v>26736</v>
      </c>
      <c r="M1740" s="28">
        <f t="shared" si="919"/>
        <v>12.4</v>
      </c>
      <c r="N1740" s="46">
        <f t="shared" si="898"/>
        <v>6.4</v>
      </c>
      <c r="O1740" s="17">
        <f t="shared" si="899"/>
        <v>2.2000000000000002</v>
      </c>
      <c r="P1740" s="17">
        <f t="shared" si="899"/>
        <v>4.2</v>
      </c>
      <c r="Q1740" s="124">
        <f t="shared" si="900"/>
        <v>0.4</v>
      </c>
      <c r="R1740" s="26">
        <f t="shared" si="901"/>
        <v>2.8000000000000003</v>
      </c>
      <c r="S1740" s="2" t="s">
        <v>31701</v>
      </c>
      <c r="T1740" s="2" t="s">
        <v>36681</v>
      </c>
      <c r="U1740" s="24">
        <f t="shared" si="902"/>
        <v>544.30000000000007</v>
      </c>
      <c r="V1740" s="66">
        <f t="shared" si="902"/>
        <v>406.20000000000005</v>
      </c>
      <c r="W1740" s="54">
        <f t="shared" si="903"/>
        <v>1.79</v>
      </c>
      <c r="X1740" s="143">
        <f t="shared" si="904"/>
        <v>544.30000000000007</v>
      </c>
      <c r="Y1740" s="143">
        <f t="shared" si="905"/>
        <v>0.45799999999999996</v>
      </c>
      <c r="AD1740">
        <v>152</v>
      </c>
      <c r="AE1740">
        <v>-1</v>
      </c>
      <c r="AF1740" s="10">
        <v>37.9</v>
      </c>
      <c r="AG1740" s="10">
        <v>58.12</v>
      </c>
      <c r="AH1740" s="10">
        <f t="shared" si="906"/>
        <v>172424.28484006363</v>
      </c>
      <c r="AI1740" s="11">
        <f t="shared" si="894"/>
        <v>0</v>
      </c>
      <c r="AJ1740">
        <f t="shared" si="895"/>
        <v>0</v>
      </c>
      <c r="AK1740" t="e">
        <f t="shared" si="907"/>
        <v>#DIV/0!</v>
      </c>
      <c r="AL1740">
        <f t="shared" si="908"/>
        <v>3.0305477664000007</v>
      </c>
      <c r="AM1740" s="5">
        <f t="shared" si="909"/>
        <v>3.5800000000000005</v>
      </c>
      <c r="AN1740">
        <v>0</v>
      </c>
      <c r="AO1740" s="72">
        <f t="shared" si="910"/>
        <v>2.8000000000000003</v>
      </c>
      <c r="AP1740" s="72">
        <f t="shared" si="911"/>
        <v>0.4</v>
      </c>
      <c r="AQ1740" s="72">
        <f t="shared" si="912"/>
        <v>0.4</v>
      </c>
      <c r="AR1740" s="71" t="e">
        <f t="shared" si="913"/>
        <v>#DIV/0!</v>
      </c>
      <c r="BA1740">
        <f t="shared" si="914"/>
        <v>271</v>
      </c>
      <c r="BB1740" s="91" t="e">
        <f t="shared" si="915"/>
        <v>#DIV/0!</v>
      </c>
    </row>
    <row r="1741" spans="1:54">
      <c r="A1741" s="2" t="s">
        <v>1861</v>
      </c>
      <c r="B1741" s="7" t="s">
        <v>41684</v>
      </c>
      <c r="C1741" s="17">
        <f t="shared" si="896"/>
        <v>13.600000000000001</v>
      </c>
      <c r="D1741" s="28">
        <f t="shared" si="897"/>
        <v>12</v>
      </c>
      <c r="E1741" s="8">
        <f t="shared" si="916"/>
        <v>8</v>
      </c>
      <c r="F1741" s="2" t="s">
        <v>6852</v>
      </c>
      <c r="G1741" s="54">
        <f t="shared" si="917"/>
        <v>12.6</v>
      </c>
      <c r="H1741" s="20">
        <f t="shared" si="918"/>
        <v>0.50699689999999997</v>
      </c>
      <c r="I1741" s="14" t="s">
        <v>16816</v>
      </c>
      <c r="J1741" s="14" t="s">
        <v>11838</v>
      </c>
      <c r="K1741" s="14" t="s">
        <v>21777</v>
      </c>
      <c r="L1741" s="14" t="s">
        <v>26737</v>
      </c>
      <c r="M1741" s="28">
        <f t="shared" si="919"/>
        <v>11.9</v>
      </c>
      <c r="N1741" s="46">
        <f t="shared" si="898"/>
        <v>6.4</v>
      </c>
      <c r="O1741" s="17">
        <f t="shared" si="899"/>
        <v>0.8</v>
      </c>
      <c r="P1741" s="17">
        <f t="shared" si="899"/>
        <v>5.2</v>
      </c>
      <c r="Q1741" s="124">
        <f t="shared" si="900"/>
        <v>0.8</v>
      </c>
      <c r="R1741" s="26">
        <f t="shared" si="901"/>
        <v>1.6</v>
      </c>
      <c r="S1741" s="2" t="s">
        <v>31702</v>
      </c>
      <c r="T1741" s="2" t="s">
        <v>36682</v>
      </c>
      <c r="U1741" s="24">
        <f t="shared" si="902"/>
        <v>284.70000000000005</v>
      </c>
      <c r="V1741" s="66">
        <f t="shared" si="902"/>
        <v>411.90000000000003</v>
      </c>
      <c r="W1741" s="54">
        <f t="shared" si="903"/>
        <v>1.26</v>
      </c>
      <c r="X1741" s="143">
        <f t="shared" si="904"/>
        <v>284.70000000000005</v>
      </c>
      <c r="Y1741" s="143">
        <f t="shared" si="905"/>
        <v>0.35199999999999998</v>
      </c>
      <c r="AD1741">
        <v>152</v>
      </c>
      <c r="AE1741">
        <v>-1</v>
      </c>
      <c r="AF1741" s="10">
        <v>37.9</v>
      </c>
      <c r="AG1741" s="10">
        <v>58.12</v>
      </c>
      <c r="AH1741" s="10">
        <f t="shared" si="906"/>
        <v>150090.39339978626</v>
      </c>
      <c r="AI1741" s="11">
        <f t="shared" si="894"/>
        <v>0</v>
      </c>
      <c r="AJ1741">
        <f t="shared" si="895"/>
        <v>0</v>
      </c>
      <c r="AK1741" t="e">
        <f t="shared" si="907"/>
        <v>#DIV/0!</v>
      </c>
      <c r="AL1741">
        <f t="shared" si="908"/>
        <v>3.2814286336000009</v>
      </c>
      <c r="AM1741" s="5">
        <f t="shared" si="909"/>
        <v>2.5200000000000005</v>
      </c>
      <c r="AN1741">
        <v>0</v>
      </c>
      <c r="AO1741" s="72">
        <f t="shared" si="910"/>
        <v>1.6</v>
      </c>
      <c r="AP1741" s="72">
        <f t="shared" si="911"/>
        <v>0.8</v>
      </c>
      <c r="AQ1741" s="72">
        <f t="shared" si="912"/>
        <v>0.8</v>
      </c>
      <c r="AR1741" s="71" t="e">
        <f t="shared" si="913"/>
        <v>#DIV/0!</v>
      </c>
      <c r="BA1741">
        <f t="shared" si="914"/>
        <v>12</v>
      </c>
      <c r="BB1741" s="91" t="e">
        <f t="shared" si="915"/>
        <v>#DIV/0!</v>
      </c>
    </row>
    <row r="1742" spans="1:54">
      <c r="A1742" s="2" t="s">
        <v>1862</v>
      </c>
      <c r="B1742" s="7" t="s">
        <v>41685</v>
      </c>
      <c r="C1742" s="17">
        <f t="shared" si="896"/>
        <v>17.7</v>
      </c>
      <c r="D1742" s="28">
        <f t="shared" si="897"/>
        <v>231</v>
      </c>
      <c r="E1742" s="8">
        <f t="shared" si="916"/>
        <v>7</v>
      </c>
      <c r="F1742" s="2" t="s">
        <v>6853</v>
      </c>
      <c r="G1742" s="54">
        <f t="shared" si="917"/>
        <v>16.8</v>
      </c>
      <c r="H1742" s="20">
        <f t="shared" si="918"/>
        <v>0.782891</v>
      </c>
      <c r="I1742" s="14" t="s">
        <v>16817</v>
      </c>
      <c r="J1742" s="14" t="s">
        <v>11839</v>
      </c>
      <c r="K1742" s="14" t="s">
        <v>21778</v>
      </c>
      <c r="L1742" s="14" t="s">
        <v>26738</v>
      </c>
      <c r="M1742" s="28">
        <f t="shared" si="919"/>
        <v>13.1</v>
      </c>
      <c r="N1742" s="46">
        <f t="shared" si="898"/>
        <v>6.4</v>
      </c>
      <c r="O1742" s="17">
        <f t="shared" si="899"/>
        <v>3</v>
      </c>
      <c r="P1742" s="17">
        <f t="shared" si="899"/>
        <v>2.8000000000000003</v>
      </c>
      <c r="Q1742" s="124">
        <f t="shared" si="900"/>
        <v>0.2</v>
      </c>
      <c r="R1742" s="26">
        <f t="shared" si="901"/>
        <v>1.2000000000000002</v>
      </c>
      <c r="S1742" s="2" t="s">
        <v>31703</v>
      </c>
      <c r="T1742" s="2" t="s">
        <v>5114</v>
      </c>
      <c r="U1742" s="24">
        <f t="shared" si="902"/>
        <v>504</v>
      </c>
      <c r="V1742" s="66">
        <f t="shared" si="902"/>
        <v>319</v>
      </c>
      <c r="W1742" s="54">
        <f t="shared" si="903"/>
        <v>1.68</v>
      </c>
      <c r="X1742" s="143">
        <f t="shared" si="904"/>
        <v>504</v>
      </c>
      <c r="Y1742" s="143">
        <f t="shared" si="905"/>
        <v>0.43599999999999994</v>
      </c>
      <c r="AD1742">
        <v>152</v>
      </c>
      <c r="AE1742">
        <v>-1</v>
      </c>
      <c r="AF1742" s="10">
        <v>37.9</v>
      </c>
      <c r="AG1742" s="10">
        <v>58.12</v>
      </c>
      <c r="AH1742" s="10">
        <f t="shared" si="906"/>
        <v>333826.55692977208</v>
      </c>
      <c r="AI1742" s="11">
        <f t="shared" si="894"/>
        <v>0</v>
      </c>
      <c r="AJ1742">
        <f t="shared" si="895"/>
        <v>0</v>
      </c>
      <c r="AK1742" t="e">
        <f t="shared" si="907"/>
        <v>#DIV/0!</v>
      </c>
      <c r="AL1742">
        <f t="shared" si="908"/>
        <v>2.1884587200000003</v>
      </c>
      <c r="AM1742" s="5">
        <f t="shared" si="909"/>
        <v>3.34</v>
      </c>
      <c r="AN1742">
        <v>0</v>
      </c>
      <c r="AO1742" s="72">
        <f t="shared" si="910"/>
        <v>1.2000000000000002</v>
      </c>
      <c r="AP1742" s="72">
        <f t="shared" si="911"/>
        <v>0.2</v>
      </c>
      <c r="AQ1742" s="72">
        <f t="shared" si="912"/>
        <v>0.4</v>
      </c>
      <c r="AR1742" s="71" t="e">
        <f t="shared" si="913"/>
        <v>#DIV/0!</v>
      </c>
      <c r="BA1742">
        <f t="shared" si="914"/>
        <v>231</v>
      </c>
      <c r="BB1742" s="91" t="e">
        <f t="shared" si="915"/>
        <v>#DIV/0!</v>
      </c>
    </row>
    <row r="1743" spans="1:54">
      <c r="A1743" s="2" t="s">
        <v>1863</v>
      </c>
      <c r="B1743" s="7" t="s">
        <v>41686</v>
      </c>
      <c r="C1743" s="17">
        <f t="shared" si="896"/>
        <v>37.1</v>
      </c>
      <c r="D1743" s="28">
        <f t="shared" si="897"/>
        <v>146</v>
      </c>
      <c r="E1743" s="8">
        <f t="shared" si="916"/>
        <v>8</v>
      </c>
      <c r="F1743" s="2" t="s">
        <v>6854</v>
      </c>
      <c r="G1743" s="54">
        <f t="shared" si="917"/>
        <v>36.200000000000003</v>
      </c>
      <c r="H1743" s="20">
        <f t="shared" si="918"/>
        <v>0.89013679999999995</v>
      </c>
      <c r="I1743" s="14" t="s">
        <v>16818</v>
      </c>
      <c r="J1743" s="14" t="s">
        <v>11840</v>
      </c>
      <c r="K1743" s="14" t="s">
        <v>21779</v>
      </c>
      <c r="L1743" s="14" t="s">
        <v>26739</v>
      </c>
      <c r="M1743" s="28">
        <f t="shared" si="919"/>
        <v>12.3</v>
      </c>
      <c r="N1743" s="46">
        <f t="shared" si="898"/>
        <v>5.2</v>
      </c>
      <c r="O1743" s="17">
        <f t="shared" si="899"/>
        <v>1.8</v>
      </c>
      <c r="P1743" s="17">
        <f t="shared" si="899"/>
        <v>4.4000000000000004</v>
      </c>
      <c r="Q1743" s="124">
        <f t="shared" si="900"/>
        <v>0.4</v>
      </c>
      <c r="R1743" s="26">
        <f t="shared" si="901"/>
        <v>3</v>
      </c>
      <c r="S1743" s="2" t="s">
        <v>31704</v>
      </c>
      <c r="T1743" s="2" t="s">
        <v>36683</v>
      </c>
      <c r="U1743" s="24">
        <f t="shared" si="902"/>
        <v>418.90000000000003</v>
      </c>
      <c r="V1743" s="66">
        <f t="shared" si="902"/>
        <v>403.5</v>
      </c>
      <c r="W1743" s="54">
        <f t="shared" si="903"/>
        <v>3.6199999999999997</v>
      </c>
      <c r="X1743" s="143">
        <f t="shared" si="904"/>
        <v>418.90000000000003</v>
      </c>
      <c r="Y1743" s="143">
        <f t="shared" si="905"/>
        <v>0.82399999999999995</v>
      </c>
      <c r="AD1743">
        <v>152</v>
      </c>
      <c r="AE1743">
        <v>-1</v>
      </c>
      <c r="AF1743" s="10">
        <v>37.9</v>
      </c>
      <c r="AG1743" s="10">
        <v>58.12</v>
      </c>
      <c r="AH1743" s="10">
        <f t="shared" si="906"/>
        <v>181184.32075315603</v>
      </c>
      <c r="AI1743" s="11">
        <f t="shared" si="894"/>
        <v>0</v>
      </c>
      <c r="AJ1743">
        <f t="shared" si="895"/>
        <v>0</v>
      </c>
      <c r="AK1743" t="e">
        <f t="shared" si="907"/>
        <v>#DIV/0!</v>
      </c>
      <c r="AL1743">
        <f t="shared" si="908"/>
        <v>2.6103496320000015</v>
      </c>
      <c r="AM1743" s="5">
        <f t="shared" si="909"/>
        <v>7.2200000000000006</v>
      </c>
      <c r="AN1743">
        <v>0</v>
      </c>
      <c r="AO1743" s="72">
        <f t="shared" si="910"/>
        <v>3</v>
      </c>
      <c r="AP1743" s="72">
        <f t="shared" si="911"/>
        <v>0.4</v>
      </c>
      <c r="AQ1743" s="72">
        <f t="shared" si="912"/>
        <v>0.4</v>
      </c>
      <c r="AR1743" s="71" t="e">
        <f t="shared" si="913"/>
        <v>#DIV/0!</v>
      </c>
      <c r="BA1743">
        <f t="shared" si="914"/>
        <v>146</v>
      </c>
      <c r="BB1743" s="91" t="e">
        <f t="shared" si="915"/>
        <v>#DIV/0!</v>
      </c>
    </row>
    <row r="1744" spans="1:54">
      <c r="A1744" s="2" t="s">
        <v>1864</v>
      </c>
      <c r="B1744" s="7" t="s">
        <v>41687</v>
      </c>
      <c r="C1744" s="17">
        <f t="shared" si="896"/>
        <v>14.4</v>
      </c>
      <c r="D1744" s="28">
        <f t="shared" si="897"/>
        <v>110</v>
      </c>
      <c r="E1744" s="8">
        <f t="shared" si="916"/>
        <v>4</v>
      </c>
      <c r="F1744" s="2" t="s">
        <v>6855</v>
      </c>
      <c r="G1744" s="54">
        <f t="shared" si="917"/>
        <v>13.5</v>
      </c>
      <c r="H1744" s="20">
        <f t="shared" si="918"/>
        <v>0.81970569999999998</v>
      </c>
      <c r="I1744" s="14" t="s">
        <v>16819</v>
      </c>
      <c r="J1744" s="14" t="s">
        <v>11841</v>
      </c>
      <c r="K1744" s="14" t="s">
        <v>21780</v>
      </c>
      <c r="L1744" s="14" t="s">
        <v>26740</v>
      </c>
      <c r="M1744" s="28">
        <f t="shared" si="919"/>
        <v>14</v>
      </c>
      <c r="N1744" s="46">
        <f t="shared" si="898"/>
        <v>6.8</v>
      </c>
      <c r="O1744" s="17">
        <f t="shared" si="899"/>
        <v>2</v>
      </c>
      <c r="P1744" s="17">
        <f t="shared" si="899"/>
        <v>1</v>
      </c>
      <c r="Q1744" s="124">
        <f t="shared" si="900"/>
        <v>0.2</v>
      </c>
      <c r="R1744" s="26">
        <f t="shared" si="901"/>
        <v>0.8</v>
      </c>
      <c r="S1744" s="2" t="s">
        <v>31705</v>
      </c>
      <c r="T1744" s="2" t="s">
        <v>36684</v>
      </c>
      <c r="U1744" s="24">
        <f t="shared" si="902"/>
        <v>383.40000000000003</v>
      </c>
      <c r="V1744" s="66">
        <f t="shared" si="902"/>
        <v>296.10000000000002</v>
      </c>
      <c r="W1744" s="54">
        <f t="shared" si="903"/>
        <v>1.35</v>
      </c>
      <c r="X1744" s="143">
        <f t="shared" si="904"/>
        <v>383.40000000000003</v>
      </c>
      <c r="Y1744" s="143">
        <f t="shared" si="905"/>
        <v>0.37</v>
      </c>
      <c r="AD1744">
        <v>152</v>
      </c>
      <c r="AE1744">
        <v>-1</v>
      </c>
      <c r="AF1744" s="10">
        <v>37.9</v>
      </c>
      <c r="AG1744" s="10">
        <v>58.12</v>
      </c>
      <c r="AH1744" s="10">
        <f t="shared" si="906"/>
        <v>359825.03515183658</v>
      </c>
      <c r="AI1744" s="11">
        <f t="shared" si="894"/>
        <v>0</v>
      </c>
      <c r="AJ1744">
        <f t="shared" si="895"/>
        <v>0</v>
      </c>
      <c r="AK1744" t="e">
        <f t="shared" si="907"/>
        <v>#DIV/0!</v>
      </c>
      <c r="AL1744">
        <f t="shared" si="908"/>
        <v>0.28847088000000004</v>
      </c>
      <c r="AM1744" s="5">
        <f t="shared" si="909"/>
        <v>2.68</v>
      </c>
      <c r="AN1744">
        <v>0</v>
      </c>
      <c r="AO1744" s="72">
        <f t="shared" si="910"/>
        <v>0.8</v>
      </c>
      <c r="AP1744" s="72">
        <f t="shared" si="911"/>
        <v>0.2</v>
      </c>
      <c r="AQ1744" s="72">
        <f t="shared" si="912"/>
        <v>0.2</v>
      </c>
      <c r="AR1744" s="71" t="e">
        <f t="shared" si="913"/>
        <v>#DIV/0!</v>
      </c>
      <c r="BA1744">
        <f t="shared" si="914"/>
        <v>110</v>
      </c>
      <c r="BB1744" s="91" t="e">
        <f t="shared" si="915"/>
        <v>#DIV/0!</v>
      </c>
    </row>
    <row r="1745" spans="1:54">
      <c r="A1745" s="2" t="s">
        <v>1865</v>
      </c>
      <c r="B1745" s="7" t="s">
        <v>41688</v>
      </c>
      <c r="C1745" s="17">
        <f t="shared" si="896"/>
        <v>19.7</v>
      </c>
      <c r="D1745" s="28">
        <f t="shared" si="897"/>
        <v>50</v>
      </c>
      <c r="E1745" s="8">
        <f t="shared" si="916"/>
        <v>14</v>
      </c>
      <c r="F1745" s="2" t="s">
        <v>6856</v>
      </c>
      <c r="G1745" s="54">
        <f t="shared" si="917"/>
        <v>18.700000000000003</v>
      </c>
      <c r="H1745" s="20">
        <f t="shared" si="918"/>
        <v>0.67193320000000001</v>
      </c>
      <c r="I1745" s="14" t="s">
        <v>16820</v>
      </c>
      <c r="J1745" s="14" t="s">
        <v>11842</v>
      </c>
      <c r="K1745" s="14" t="s">
        <v>21781</v>
      </c>
      <c r="L1745" s="14" t="s">
        <v>26741</v>
      </c>
      <c r="M1745" s="28">
        <f t="shared" si="919"/>
        <v>9.8999999999999986</v>
      </c>
      <c r="N1745" s="46">
        <f t="shared" si="898"/>
        <v>5.8</v>
      </c>
      <c r="O1745" s="17">
        <f t="shared" si="899"/>
        <v>2.4000000000000004</v>
      </c>
      <c r="P1745" s="17">
        <f t="shared" si="899"/>
        <v>9.2000000000000011</v>
      </c>
      <c r="Q1745" s="124">
        <f t="shared" si="900"/>
        <v>0.8</v>
      </c>
      <c r="R1745" s="26">
        <f t="shared" si="901"/>
        <v>2.2000000000000002</v>
      </c>
      <c r="S1745" s="2" t="s">
        <v>31706</v>
      </c>
      <c r="T1745" s="2" t="s">
        <v>36685</v>
      </c>
      <c r="U1745" s="24">
        <f t="shared" si="902"/>
        <v>323</v>
      </c>
      <c r="V1745" s="66">
        <f t="shared" si="902"/>
        <v>304.40000000000003</v>
      </c>
      <c r="W1745" s="54">
        <f t="shared" si="903"/>
        <v>1.87</v>
      </c>
      <c r="X1745" s="143">
        <f t="shared" si="904"/>
        <v>323</v>
      </c>
      <c r="Y1745" s="143">
        <f t="shared" si="905"/>
        <v>0.47399999999999998</v>
      </c>
      <c r="AD1745">
        <v>152</v>
      </c>
      <c r="AE1745">
        <v>-1</v>
      </c>
      <c r="AF1745" s="10">
        <v>37.9</v>
      </c>
      <c r="AG1745" s="10">
        <v>58.12</v>
      </c>
      <c r="AH1745" s="10">
        <f t="shared" si="906"/>
        <v>350757.04852916766</v>
      </c>
      <c r="AI1745" s="11">
        <f t="shared" si="894"/>
        <v>0</v>
      </c>
      <c r="AJ1745">
        <f t="shared" si="895"/>
        <v>0</v>
      </c>
      <c r="AK1745" t="e">
        <f t="shared" si="907"/>
        <v>#DIV/0!</v>
      </c>
      <c r="AL1745">
        <f t="shared" si="908"/>
        <v>15.936172876800004</v>
      </c>
      <c r="AM1745" s="5">
        <f t="shared" si="909"/>
        <v>3.7399999999999998</v>
      </c>
      <c r="AN1745">
        <v>0</v>
      </c>
      <c r="AO1745" s="72">
        <f t="shared" si="910"/>
        <v>2.2000000000000002</v>
      </c>
      <c r="AP1745" s="72">
        <f t="shared" si="911"/>
        <v>0.8</v>
      </c>
      <c r="AQ1745" s="72">
        <f t="shared" si="912"/>
        <v>0.8</v>
      </c>
      <c r="AR1745" s="71" t="e">
        <f t="shared" si="913"/>
        <v>#DIV/0!</v>
      </c>
      <c r="BA1745">
        <f t="shared" si="914"/>
        <v>50</v>
      </c>
      <c r="BB1745" s="91" t="e">
        <f t="shared" si="915"/>
        <v>#DIV/0!</v>
      </c>
    </row>
    <row r="1746" spans="1:54">
      <c r="A1746" s="2" t="s">
        <v>1866</v>
      </c>
      <c r="B1746" s="7" t="s">
        <v>41689</v>
      </c>
      <c r="C1746" s="17">
        <f t="shared" si="896"/>
        <v>19.5</v>
      </c>
      <c r="D1746" s="28">
        <f t="shared" si="897"/>
        <v>181</v>
      </c>
      <c r="E1746" s="8">
        <f t="shared" si="916"/>
        <v>11</v>
      </c>
      <c r="F1746" s="2" t="s">
        <v>6857</v>
      </c>
      <c r="G1746" s="54">
        <f t="shared" si="917"/>
        <v>18.5</v>
      </c>
      <c r="H1746" s="20">
        <f t="shared" si="918"/>
        <v>0.62293880000000001</v>
      </c>
      <c r="I1746" s="14" t="s">
        <v>16821</v>
      </c>
      <c r="J1746" s="14" t="s">
        <v>11843</v>
      </c>
      <c r="K1746" s="14" t="s">
        <v>21782</v>
      </c>
      <c r="L1746" s="14" t="s">
        <v>26742</v>
      </c>
      <c r="M1746" s="28">
        <f t="shared" si="919"/>
        <v>11.7</v>
      </c>
      <c r="N1746" s="46">
        <f t="shared" si="898"/>
        <v>6.4</v>
      </c>
      <c r="O1746" s="17">
        <f t="shared" si="899"/>
        <v>2.2000000000000002</v>
      </c>
      <c r="P1746" s="17">
        <f t="shared" si="899"/>
        <v>5.6000000000000005</v>
      </c>
      <c r="Q1746" s="124">
        <f t="shared" si="900"/>
        <v>0.60000000000000009</v>
      </c>
      <c r="R1746" s="26">
        <f t="shared" si="901"/>
        <v>1.6</v>
      </c>
      <c r="S1746" s="2" t="s">
        <v>31707</v>
      </c>
      <c r="T1746" s="2" t="s">
        <v>36686</v>
      </c>
      <c r="U1746" s="24">
        <f t="shared" si="902"/>
        <v>453.90000000000003</v>
      </c>
      <c r="V1746" s="66">
        <f t="shared" si="902"/>
        <v>382.90000000000003</v>
      </c>
      <c r="W1746" s="54">
        <f t="shared" si="903"/>
        <v>1.85</v>
      </c>
      <c r="X1746" s="143">
        <f t="shared" si="904"/>
        <v>453.90000000000003</v>
      </c>
      <c r="Y1746" s="143">
        <f t="shared" si="905"/>
        <v>0.47</v>
      </c>
      <c r="AD1746">
        <v>152</v>
      </c>
      <c r="AE1746">
        <v>-1</v>
      </c>
      <c r="AF1746" s="10">
        <v>37.9</v>
      </c>
      <c r="AG1746" s="10">
        <v>58.12</v>
      </c>
      <c r="AH1746" s="10">
        <f t="shared" si="906"/>
        <v>234499.59528471393</v>
      </c>
      <c r="AI1746" s="11">
        <f t="shared" si="894"/>
        <v>0</v>
      </c>
      <c r="AJ1746">
        <f t="shared" si="895"/>
        <v>0</v>
      </c>
      <c r="AK1746" t="e">
        <f t="shared" si="907"/>
        <v>#DIV/0!</v>
      </c>
      <c r="AL1746">
        <f t="shared" si="908"/>
        <v>7.4326303744000004</v>
      </c>
      <c r="AM1746" s="5">
        <f t="shared" si="909"/>
        <v>3.7</v>
      </c>
      <c r="AN1746">
        <v>0</v>
      </c>
      <c r="AO1746" s="72">
        <f t="shared" si="910"/>
        <v>1.6</v>
      </c>
      <c r="AP1746" s="72">
        <f t="shared" si="911"/>
        <v>0.60000000000000009</v>
      </c>
      <c r="AQ1746" s="72">
        <f t="shared" si="912"/>
        <v>0.8</v>
      </c>
      <c r="AR1746" s="71" t="e">
        <f t="shared" si="913"/>
        <v>#DIV/0!</v>
      </c>
      <c r="BA1746">
        <f t="shared" si="914"/>
        <v>181</v>
      </c>
      <c r="BB1746" s="91" t="e">
        <f t="shared" si="915"/>
        <v>#DIV/0!</v>
      </c>
    </row>
    <row r="1747" spans="1:54">
      <c r="A1747" s="2" t="s">
        <v>1867</v>
      </c>
      <c r="B1747" s="7" t="s">
        <v>41690</v>
      </c>
      <c r="C1747" s="17">
        <f t="shared" si="896"/>
        <v>24.200000000000003</v>
      </c>
      <c r="D1747" s="28">
        <f t="shared" si="897"/>
        <v>180</v>
      </c>
      <c r="E1747" s="8">
        <f t="shared" si="916"/>
        <v>5</v>
      </c>
      <c r="F1747" s="2" t="s">
        <v>6858</v>
      </c>
      <c r="G1747" s="54">
        <f t="shared" si="917"/>
        <v>23.200000000000003</v>
      </c>
      <c r="H1747" s="20">
        <f t="shared" si="918"/>
        <v>0.51299509999999993</v>
      </c>
      <c r="I1747" s="14" t="s">
        <v>16822</v>
      </c>
      <c r="J1747" s="14" t="s">
        <v>11844</v>
      </c>
      <c r="K1747" s="14" t="s">
        <v>21783</v>
      </c>
      <c r="L1747" s="14" t="s">
        <v>26743</v>
      </c>
      <c r="M1747" s="28">
        <f t="shared" si="919"/>
        <v>9.5</v>
      </c>
      <c r="N1747" s="46">
        <f t="shared" si="898"/>
        <v>5</v>
      </c>
      <c r="O1747" s="17">
        <f t="shared" si="899"/>
        <v>1.4000000000000001</v>
      </c>
      <c r="P1747" s="17">
        <f t="shared" si="899"/>
        <v>10</v>
      </c>
      <c r="Q1747" s="124">
        <f t="shared" si="900"/>
        <v>0.2</v>
      </c>
      <c r="R1747" s="26">
        <f t="shared" si="901"/>
        <v>0.4</v>
      </c>
      <c r="S1747" s="2" t="s">
        <v>31708</v>
      </c>
      <c r="T1747" s="2" t="s">
        <v>36687</v>
      </c>
      <c r="U1747" s="24">
        <f t="shared" si="902"/>
        <v>453.1</v>
      </c>
      <c r="V1747" s="66">
        <f t="shared" si="902"/>
        <v>296.5</v>
      </c>
      <c r="W1747" s="54">
        <f t="shared" si="903"/>
        <v>2.3199999999999998</v>
      </c>
      <c r="X1747" s="143">
        <f t="shared" si="904"/>
        <v>453.1</v>
      </c>
      <c r="Y1747" s="143">
        <f t="shared" si="905"/>
        <v>0.56399999999999995</v>
      </c>
      <c r="AD1747">
        <v>152</v>
      </c>
      <c r="AE1747">
        <v>-1</v>
      </c>
      <c r="AF1747" s="10">
        <v>37.9</v>
      </c>
      <c r="AG1747" s="10">
        <v>58.12</v>
      </c>
      <c r="AH1747" s="10">
        <f t="shared" si="906"/>
        <v>359334.10480481974</v>
      </c>
      <c r="AI1747" s="11">
        <f t="shared" si="894"/>
        <v>0</v>
      </c>
      <c r="AJ1747">
        <f t="shared" si="895"/>
        <v>0</v>
      </c>
      <c r="AK1747" t="e">
        <f t="shared" si="907"/>
        <v>#DIV/0!</v>
      </c>
      <c r="AL1747">
        <f t="shared" si="908"/>
        <v>2.7272274400000005</v>
      </c>
      <c r="AM1747" s="5">
        <f t="shared" si="909"/>
        <v>4.6400000000000006</v>
      </c>
      <c r="AN1747">
        <v>0</v>
      </c>
      <c r="AO1747" s="72">
        <f t="shared" si="910"/>
        <v>0.4</v>
      </c>
      <c r="AP1747" s="72">
        <f t="shared" si="911"/>
        <v>0.2</v>
      </c>
      <c r="AQ1747" s="72">
        <f t="shared" si="912"/>
        <v>0.2</v>
      </c>
      <c r="AR1747" s="71" t="e">
        <f t="shared" si="913"/>
        <v>#DIV/0!</v>
      </c>
      <c r="BA1747">
        <f t="shared" si="914"/>
        <v>180</v>
      </c>
      <c r="BB1747" s="91" t="e">
        <f t="shared" si="915"/>
        <v>#DIV/0!</v>
      </c>
    </row>
    <row r="1748" spans="1:54">
      <c r="A1748" s="2" t="s">
        <v>1868</v>
      </c>
      <c r="B1748" s="7" t="s">
        <v>41691</v>
      </c>
      <c r="C1748" s="17">
        <f t="shared" si="896"/>
        <v>36.800000000000004</v>
      </c>
      <c r="D1748" s="28">
        <f t="shared" si="897"/>
        <v>299</v>
      </c>
      <c r="E1748" s="8">
        <f t="shared" si="916"/>
        <v>6</v>
      </c>
      <c r="F1748" s="2" t="s">
        <v>6859</v>
      </c>
      <c r="G1748" s="54">
        <f t="shared" si="917"/>
        <v>35.9</v>
      </c>
      <c r="H1748" s="20">
        <f t="shared" si="918"/>
        <v>0.37642989999999998</v>
      </c>
      <c r="I1748" s="14" t="s">
        <v>16823</v>
      </c>
      <c r="J1748" s="14" t="s">
        <v>11845</v>
      </c>
      <c r="K1748" s="14" t="s">
        <v>21784</v>
      </c>
      <c r="L1748" s="14" t="s">
        <v>26744</v>
      </c>
      <c r="M1748" s="28">
        <f t="shared" si="919"/>
        <v>14.1</v>
      </c>
      <c r="N1748" s="46">
        <f t="shared" si="898"/>
        <v>6.6</v>
      </c>
      <c r="O1748" s="17">
        <f t="shared" si="899"/>
        <v>0.60000000000000009</v>
      </c>
      <c r="P1748" s="17">
        <f t="shared" si="899"/>
        <v>0.8</v>
      </c>
      <c r="Q1748" s="124">
        <f t="shared" si="900"/>
        <v>0.60000000000000009</v>
      </c>
      <c r="R1748" s="26">
        <f t="shared" si="901"/>
        <v>1</v>
      </c>
      <c r="S1748" s="2" t="s">
        <v>31709</v>
      </c>
      <c r="T1748" s="2" t="s">
        <v>36688</v>
      </c>
      <c r="U1748" s="24">
        <f t="shared" si="902"/>
        <v>572</v>
      </c>
      <c r="V1748" s="66">
        <f t="shared" si="902"/>
        <v>393.5</v>
      </c>
      <c r="W1748" s="54">
        <f t="shared" si="903"/>
        <v>3.59</v>
      </c>
      <c r="X1748" s="143">
        <f t="shared" si="904"/>
        <v>572</v>
      </c>
      <c r="Y1748" s="143">
        <f t="shared" si="905"/>
        <v>0.81799999999999995</v>
      </c>
      <c r="AD1748">
        <v>152</v>
      </c>
      <c r="AE1748">
        <v>-1</v>
      </c>
      <c r="AF1748" s="10">
        <v>37.9</v>
      </c>
      <c r="AG1748" s="10">
        <v>58.12</v>
      </c>
      <c r="AH1748" s="10">
        <f t="shared" si="906"/>
        <v>209969.77173200308</v>
      </c>
      <c r="AI1748" s="11">
        <f t="shared" si="894"/>
        <v>0</v>
      </c>
      <c r="AJ1748">
        <f t="shared" si="895"/>
        <v>0</v>
      </c>
      <c r="AK1748" t="e">
        <f t="shared" si="907"/>
        <v>#DIV/0!</v>
      </c>
      <c r="AL1748">
        <f t="shared" si="908"/>
        <v>0.29931364800000004</v>
      </c>
      <c r="AM1748" s="5">
        <f t="shared" si="909"/>
        <v>7.160000000000001</v>
      </c>
      <c r="AN1748">
        <v>0</v>
      </c>
      <c r="AO1748" s="72">
        <f t="shared" si="910"/>
        <v>1</v>
      </c>
      <c r="AP1748" s="72">
        <f t="shared" si="911"/>
        <v>0.60000000000000009</v>
      </c>
      <c r="AQ1748" s="72">
        <f t="shared" si="912"/>
        <v>0.8</v>
      </c>
      <c r="AR1748" s="71" t="e">
        <f t="shared" si="913"/>
        <v>#DIV/0!</v>
      </c>
      <c r="BA1748">
        <f t="shared" si="914"/>
        <v>299</v>
      </c>
      <c r="BB1748" s="91" t="e">
        <f t="shared" si="915"/>
        <v>#DIV/0!</v>
      </c>
    </row>
    <row r="1749" spans="1:54">
      <c r="A1749" s="2" t="s">
        <v>1869</v>
      </c>
      <c r="B1749" s="7" t="s">
        <v>41692</v>
      </c>
      <c r="C1749" s="17">
        <f t="shared" si="896"/>
        <v>13.9</v>
      </c>
      <c r="D1749" s="28">
        <f t="shared" si="897"/>
        <v>231</v>
      </c>
      <c r="E1749" s="8">
        <f t="shared" si="916"/>
        <v>11</v>
      </c>
      <c r="F1749" s="2" t="s">
        <v>6860</v>
      </c>
      <c r="G1749" s="54">
        <f t="shared" si="917"/>
        <v>13</v>
      </c>
      <c r="H1749" s="20">
        <f t="shared" si="918"/>
        <v>0.35219079999999997</v>
      </c>
      <c r="I1749" s="14" t="s">
        <v>16824</v>
      </c>
      <c r="J1749" s="14" t="s">
        <v>11846</v>
      </c>
      <c r="K1749" s="14" t="s">
        <v>21785</v>
      </c>
      <c r="L1749" s="14" t="s">
        <v>26745</v>
      </c>
      <c r="M1749" s="28">
        <f t="shared" si="919"/>
        <v>10.1</v>
      </c>
      <c r="N1749" s="46">
        <f t="shared" si="898"/>
        <v>6.4</v>
      </c>
      <c r="O1749" s="17">
        <f t="shared" si="899"/>
        <v>2</v>
      </c>
      <c r="P1749" s="17">
        <f t="shared" si="899"/>
        <v>8.8000000000000007</v>
      </c>
      <c r="Q1749" s="124">
        <f t="shared" si="900"/>
        <v>0.60000000000000009</v>
      </c>
      <c r="R1749" s="26">
        <f t="shared" si="901"/>
        <v>0.8</v>
      </c>
      <c r="S1749" s="2" t="s">
        <v>31710</v>
      </c>
      <c r="T1749" s="2" t="s">
        <v>36689</v>
      </c>
      <c r="U1749" s="24">
        <f t="shared" si="902"/>
        <v>504.3</v>
      </c>
      <c r="V1749" s="66">
        <f t="shared" si="902"/>
        <v>292.90000000000003</v>
      </c>
      <c r="W1749" s="54">
        <f t="shared" si="903"/>
        <v>1.3</v>
      </c>
      <c r="X1749" s="143">
        <f t="shared" si="904"/>
        <v>504.3</v>
      </c>
      <c r="Y1749" s="143">
        <f t="shared" si="905"/>
        <v>0.36</v>
      </c>
      <c r="AD1749">
        <v>152</v>
      </c>
      <c r="AE1749">
        <v>-1</v>
      </c>
      <c r="AF1749" s="10">
        <v>37.9</v>
      </c>
      <c r="AG1749" s="10">
        <v>58.12</v>
      </c>
      <c r="AH1749" s="10">
        <f t="shared" si="906"/>
        <v>363235.67872769712</v>
      </c>
      <c r="AI1749" s="11">
        <f t="shared" si="894"/>
        <v>0</v>
      </c>
      <c r="AJ1749">
        <f t="shared" si="895"/>
        <v>0</v>
      </c>
      <c r="AK1749" t="e">
        <f t="shared" si="907"/>
        <v>#DIV/0!</v>
      </c>
      <c r="AL1749">
        <f t="shared" si="908"/>
        <v>9.1211535359999996</v>
      </c>
      <c r="AM1749" s="5">
        <f t="shared" si="909"/>
        <v>2.58</v>
      </c>
      <c r="AN1749">
        <v>0</v>
      </c>
      <c r="AO1749" s="72">
        <f t="shared" si="910"/>
        <v>0.8</v>
      </c>
      <c r="AP1749" s="72">
        <f t="shared" si="911"/>
        <v>0.60000000000000009</v>
      </c>
      <c r="AQ1749" s="72">
        <f t="shared" si="912"/>
        <v>0.60000000000000009</v>
      </c>
      <c r="AR1749" s="71" t="e">
        <f t="shared" si="913"/>
        <v>#DIV/0!</v>
      </c>
      <c r="BA1749">
        <f t="shared" si="914"/>
        <v>231</v>
      </c>
      <c r="BB1749" s="91" t="e">
        <f t="shared" si="915"/>
        <v>#DIV/0!</v>
      </c>
    </row>
    <row r="1750" spans="1:54">
      <c r="A1750" s="2" t="s">
        <v>1870</v>
      </c>
      <c r="B1750" s="7" t="s">
        <v>41693</v>
      </c>
      <c r="C1750" s="17">
        <f t="shared" si="896"/>
        <v>12</v>
      </c>
      <c r="D1750" s="28">
        <f t="shared" si="897"/>
        <v>141</v>
      </c>
      <c r="E1750" s="8">
        <f t="shared" si="916"/>
        <v>11</v>
      </c>
      <c r="F1750" s="2" t="s">
        <v>6861</v>
      </c>
      <c r="G1750" s="54">
        <f t="shared" si="917"/>
        <v>11</v>
      </c>
      <c r="H1750" s="20">
        <f t="shared" si="918"/>
        <v>0.13146769999999999</v>
      </c>
      <c r="I1750" s="14" t="s">
        <v>16825</v>
      </c>
      <c r="J1750" s="14" t="s">
        <v>11847</v>
      </c>
      <c r="K1750" s="14" t="s">
        <v>21786</v>
      </c>
      <c r="L1750" s="14" t="s">
        <v>26746</v>
      </c>
      <c r="M1750" s="28">
        <f t="shared" si="919"/>
        <v>14</v>
      </c>
      <c r="N1750" s="46">
        <f t="shared" si="898"/>
        <v>6.4</v>
      </c>
      <c r="O1750" s="17">
        <f t="shared" si="899"/>
        <v>2.2000000000000002</v>
      </c>
      <c r="P1750" s="17">
        <f t="shared" si="899"/>
        <v>1</v>
      </c>
      <c r="Q1750" s="124">
        <f t="shared" si="900"/>
        <v>1.2000000000000002</v>
      </c>
      <c r="R1750" s="26">
        <f t="shared" si="901"/>
        <v>1.4000000000000001</v>
      </c>
      <c r="S1750" s="2" t="s">
        <v>31711</v>
      </c>
      <c r="T1750" s="2" t="s">
        <v>36690</v>
      </c>
      <c r="U1750" s="24">
        <f t="shared" si="902"/>
        <v>414.5</v>
      </c>
      <c r="V1750" s="66">
        <f t="shared" si="902"/>
        <v>400.40000000000003</v>
      </c>
      <c r="W1750" s="54">
        <f t="shared" si="903"/>
        <v>1.1000000000000001</v>
      </c>
      <c r="X1750" s="143">
        <f t="shared" si="904"/>
        <v>414.5</v>
      </c>
      <c r="Y1750" s="143">
        <f t="shared" si="905"/>
        <v>0.32000000000000006</v>
      </c>
      <c r="AD1750">
        <v>152</v>
      </c>
      <c r="AE1750">
        <v>-1</v>
      </c>
      <c r="AF1750" s="10">
        <v>37.9</v>
      </c>
      <c r="AG1750" s="10">
        <v>58.12</v>
      </c>
      <c r="AH1750" s="10">
        <f t="shared" si="906"/>
        <v>190856.38293792508</v>
      </c>
      <c r="AI1750" s="11">
        <f t="shared" si="894"/>
        <v>0</v>
      </c>
      <c r="AJ1750">
        <f t="shared" si="895"/>
        <v>0</v>
      </c>
      <c r="AK1750" t="e">
        <f t="shared" si="907"/>
        <v>#DIV/0!</v>
      </c>
      <c r="AL1750">
        <f t="shared" si="908"/>
        <v>2.6750794840000007</v>
      </c>
      <c r="AM1750" s="5">
        <f t="shared" si="909"/>
        <v>2.2000000000000002</v>
      </c>
      <c r="AN1750">
        <v>0</v>
      </c>
      <c r="AO1750" s="72">
        <f t="shared" si="910"/>
        <v>1.4000000000000001</v>
      </c>
      <c r="AP1750" s="72">
        <f t="shared" si="911"/>
        <v>1.2000000000000002</v>
      </c>
      <c r="AQ1750" s="72">
        <f t="shared" si="912"/>
        <v>1.4000000000000001</v>
      </c>
      <c r="AR1750" s="71" t="e">
        <f t="shared" si="913"/>
        <v>#DIV/0!</v>
      </c>
      <c r="BA1750">
        <f t="shared" si="914"/>
        <v>141</v>
      </c>
      <c r="BB1750" s="91" t="e">
        <f t="shared" si="915"/>
        <v>#DIV/0!</v>
      </c>
    </row>
    <row r="1751" spans="1:54">
      <c r="A1751" s="2" t="s">
        <v>1871</v>
      </c>
      <c r="B1751" s="7" t="s">
        <v>41694</v>
      </c>
      <c r="C1751" s="17">
        <f t="shared" si="896"/>
        <v>29.700000000000003</v>
      </c>
      <c r="D1751" s="28">
        <f t="shared" si="897"/>
        <v>137</v>
      </c>
      <c r="E1751" s="8">
        <f t="shared" si="916"/>
        <v>11</v>
      </c>
      <c r="F1751" s="2" t="s">
        <v>6862</v>
      </c>
      <c r="G1751" s="54">
        <f t="shared" si="917"/>
        <v>28.8</v>
      </c>
      <c r="H1751" s="20">
        <f t="shared" si="918"/>
        <v>0.42763210000000001</v>
      </c>
      <c r="I1751" s="14" t="s">
        <v>16826</v>
      </c>
      <c r="J1751" s="14" t="s">
        <v>11848</v>
      </c>
      <c r="K1751" s="14" t="s">
        <v>21787</v>
      </c>
      <c r="L1751" s="14" t="s">
        <v>26747</v>
      </c>
      <c r="M1751" s="28">
        <f t="shared" si="919"/>
        <v>13.5</v>
      </c>
      <c r="N1751" s="46">
        <f t="shared" si="898"/>
        <v>6.2</v>
      </c>
      <c r="O1751" s="17">
        <f t="shared" si="899"/>
        <v>1</v>
      </c>
      <c r="P1751" s="17">
        <f t="shared" si="899"/>
        <v>2</v>
      </c>
      <c r="Q1751" s="124">
        <f t="shared" si="900"/>
        <v>1.2000000000000002</v>
      </c>
      <c r="R1751" s="26">
        <f t="shared" si="901"/>
        <v>2.2000000000000002</v>
      </c>
      <c r="S1751" s="2" t="s">
        <v>31712</v>
      </c>
      <c r="T1751" s="2" t="s">
        <v>36691</v>
      </c>
      <c r="U1751" s="24">
        <f t="shared" si="902"/>
        <v>410</v>
      </c>
      <c r="V1751" s="66">
        <f t="shared" si="902"/>
        <v>384.70000000000005</v>
      </c>
      <c r="W1751" s="54">
        <f t="shared" si="903"/>
        <v>2.88</v>
      </c>
      <c r="X1751" s="143">
        <f t="shared" si="904"/>
        <v>410</v>
      </c>
      <c r="Y1751" s="143">
        <f t="shared" si="905"/>
        <v>0.67599999999999993</v>
      </c>
      <c r="AD1751">
        <v>152</v>
      </c>
      <c r="AE1751">
        <v>-1</v>
      </c>
      <c r="AF1751" s="10">
        <v>37.9</v>
      </c>
      <c r="AG1751" s="10">
        <v>58.12</v>
      </c>
      <c r="AH1751" s="10">
        <f t="shared" si="906"/>
        <v>230628.89500222748</v>
      </c>
      <c r="AI1751" s="11">
        <f t="shared" si="894"/>
        <v>0</v>
      </c>
      <c r="AJ1751">
        <f t="shared" si="895"/>
        <v>0</v>
      </c>
      <c r="AK1751" t="e">
        <f t="shared" si="907"/>
        <v>#DIV/0!</v>
      </c>
      <c r="AL1751">
        <f t="shared" si="908"/>
        <v>2.5184187599999999</v>
      </c>
      <c r="AM1751" s="5">
        <f t="shared" si="909"/>
        <v>5.74</v>
      </c>
      <c r="AN1751">
        <v>0</v>
      </c>
      <c r="AO1751" s="72">
        <f t="shared" si="910"/>
        <v>2.2000000000000002</v>
      </c>
      <c r="AP1751" s="72">
        <f t="shared" si="911"/>
        <v>1.2000000000000002</v>
      </c>
      <c r="AQ1751" s="72">
        <f t="shared" si="912"/>
        <v>1.4000000000000001</v>
      </c>
      <c r="AR1751" s="71" t="e">
        <f t="shared" si="913"/>
        <v>#DIV/0!</v>
      </c>
      <c r="BA1751">
        <f t="shared" si="914"/>
        <v>137</v>
      </c>
      <c r="BB1751" s="91" t="e">
        <f t="shared" si="915"/>
        <v>#DIV/0!</v>
      </c>
    </row>
    <row r="1752" spans="1:54">
      <c r="A1752" s="2" t="s">
        <v>1872</v>
      </c>
      <c r="B1752" s="7" t="s">
        <v>41695</v>
      </c>
      <c r="C1752" s="17">
        <f t="shared" si="896"/>
        <v>33.5</v>
      </c>
      <c r="D1752" s="28">
        <f t="shared" si="897"/>
        <v>52</v>
      </c>
      <c r="E1752" s="8">
        <f t="shared" si="916"/>
        <v>10</v>
      </c>
      <c r="F1752" s="2" t="s">
        <v>6863</v>
      </c>
      <c r="G1752" s="54">
        <f t="shared" si="917"/>
        <v>32.6</v>
      </c>
      <c r="H1752" s="20">
        <f t="shared" si="918"/>
        <v>0.47289219999999998</v>
      </c>
      <c r="I1752" s="14" t="s">
        <v>16827</v>
      </c>
      <c r="J1752" s="14" t="s">
        <v>11849</v>
      </c>
      <c r="K1752" s="14" t="s">
        <v>21788</v>
      </c>
      <c r="L1752" s="14" t="s">
        <v>26748</v>
      </c>
      <c r="M1752" s="28">
        <f t="shared" si="919"/>
        <v>12.2</v>
      </c>
      <c r="N1752" s="46">
        <f t="shared" si="898"/>
        <v>5.8</v>
      </c>
      <c r="O1752" s="17">
        <f t="shared" si="899"/>
        <v>2.6</v>
      </c>
      <c r="P1752" s="17">
        <f t="shared" si="899"/>
        <v>4.6000000000000005</v>
      </c>
      <c r="Q1752" s="124">
        <f t="shared" si="900"/>
        <v>0.4</v>
      </c>
      <c r="R1752" s="26">
        <f t="shared" si="901"/>
        <v>0.8</v>
      </c>
      <c r="S1752" s="2" t="s">
        <v>31713</v>
      </c>
      <c r="T1752" s="2" t="s">
        <v>36692</v>
      </c>
      <c r="U1752" s="24">
        <f t="shared" si="902"/>
        <v>325.20000000000005</v>
      </c>
      <c r="V1752" s="66">
        <f t="shared" si="902"/>
        <v>305</v>
      </c>
      <c r="W1752" s="54">
        <f t="shared" si="903"/>
        <v>3.26</v>
      </c>
      <c r="X1752" s="143">
        <f t="shared" si="904"/>
        <v>325.20000000000005</v>
      </c>
      <c r="Y1752" s="143">
        <f t="shared" si="905"/>
        <v>0.75199999999999989</v>
      </c>
      <c r="AD1752">
        <v>152</v>
      </c>
      <c r="AE1752">
        <v>-1</v>
      </c>
      <c r="AF1752" s="10">
        <v>37.9</v>
      </c>
      <c r="AG1752" s="10">
        <v>58.12</v>
      </c>
      <c r="AH1752" s="10">
        <f t="shared" si="906"/>
        <v>350086.03132268193</v>
      </c>
      <c r="AI1752" s="11">
        <f t="shared" si="894"/>
        <v>0</v>
      </c>
      <c r="AJ1752">
        <f t="shared" si="895"/>
        <v>0</v>
      </c>
      <c r="AK1752" t="e">
        <f t="shared" si="907"/>
        <v>#DIV/0!</v>
      </c>
      <c r="AL1752">
        <f t="shared" si="908"/>
        <v>5.0433674304000009</v>
      </c>
      <c r="AM1752" s="5">
        <f t="shared" si="909"/>
        <v>6.5</v>
      </c>
      <c r="AN1752">
        <v>0</v>
      </c>
      <c r="AO1752" s="72">
        <f t="shared" si="910"/>
        <v>0.8</v>
      </c>
      <c r="AP1752" s="72">
        <f t="shared" si="911"/>
        <v>0.4</v>
      </c>
      <c r="AQ1752" s="72">
        <f t="shared" si="912"/>
        <v>0.60000000000000009</v>
      </c>
      <c r="AR1752" s="71" t="e">
        <f t="shared" si="913"/>
        <v>#DIV/0!</v>
      </c>
      <c r="BA1752">
        <f t="shared" si="914"/>
        <v>52</v>
      </c>
      <c r="BB1752" s="91" t="e">
        <f t="shared" si="915"/>
        <v>#DIV/0!</v>
      </c>
    </row>
    <row r="1753" spans="1:54">
      <c r="A1753" s="2" t="s">
        <v>1873</v>
      </c>
      <c r="B1753" s="7" t="s">
        <v>41696</v>
      </c>
      <c r="C1753" s="17">
        <f t="shared" si="896"/>
        <v>38</v>
      </c>
      <c r="D1753" s="28">
        <f t="shared" si="897"/>
        <v>242</v>
      </c>
      <c r="E1753" s="8">
        <f t="shared" si="916"/>
        <v>19</v>
      </c>
      <c r="F1753" s="2" t="s">
        <v>6864</v>
      </c>
      <c r="G1753" s="54">
        <f t="shared" si="917"/>
        <v>37</v>
      </c>
      <c r="H1753" s="20">
        <f t="shared" si="918"/>
        <v>0.2430377</v>
      </c>
      <c r="I1753" s="14" t="s">
        <v>16828</v>
      </c>
      <c r="J1753" s="14" t="s">
        <v>11850</v>
      </c>
      <c r="K1753" s="14" t="s">
        <v>21789</v>
      </c>
      <c r="L1753" s="14" t="s">
        <v>26749</v>
      </c>
      <c r="M1753" s="28">
        <f t="shared" si="919"/>
        <v>13.7</v>
      </c>
      <c r="N1753" s="46">
        <f t="shared" si="898"/>
        <v>5.8</v>
      </c>
      <c r="O1753" s="17">
        <f t="shared" si="899"/>
        <v>2.2000000000000002</v>
      </c>
      <c r="P1753" s="17">
        <f t="shared" si="899"/>
        <v>1.6</v>
      </c>
      <c r="Q1753" s="124">
        <f t="shared" si="900"/>
        <v>2.2000000000000002</v>
      </c>
      <c r="R1753" s="26">
        <f t="shared" si="901"/>
        <v>2.8000000000000003</v>
      </c>
      <c r="S1753" s="2" t="s">
        <v>31714</v>
      </c>
      <c r="T1753" s="2" t="s">
        <v>36693</v>
      </c>
      <c r="U1753" s="24">
        <f t="shared" si="902"/>
        <v>515</v>
      </c>
      <c r="V1753" s="66">
        <f t="shared" si="902"/>
        <v>330.20000000000005</v>
      </c>
      <c r="W1753" s="54">
        <f t="shared" si="903"/>
        <v>3.6999999999999997</v>
      </c>
      <c r="X1753" s="143">
        <f t="shared" si="904"/>
        <v>515</v>
      </c>
      <c r="Y1753" s="143">
        <f t="shared" si="905"/>
        <v>0.84</v>
      </c>
      <c r="AD1753">
        <v>152</v>
      </c>
      <c r="AE1753">
        <v>-1</v>
      </c>
      <c r="AF1753" s="10">
        <v>37.9</v>
      </c>
      <c r="AG1753" s="10">
        <v>58.12</v>
      </c>
      <c r="AH1753" s="10">
        <f t="shared" si="906"/>
        <v>319902.71729163214</v>
      </c>
      <c r="AI1753" s="11">
        <f t="shared" si="894"/>
        <v>0</v>
      </c>
      <c r="AJ1753">
        <f t="shared" si="895"/>
        <v>0</v>
      </c>
      <c r="AK1753" t="e">
        <f t="shared" si="907"/>
        <v>#DIV/0!</v>
      </c>
      <c r="AL1753">
        <f t="shared" si="908"/>
        <v>7.4606204288000004</v>
      </c>
      <c r="AM1753" s="5">
        <f t="shared" si="909"/>
        <v>7.4</v>
      </c>
      <c r="AN1753">
        <v>0</v>
      </c>
      <c r="AO1753" s="72">
        <f t="shared" si="910"/>
        <v>2.8000000000000003</v>
      </c>
      <c r="AP1753" s="72">
        <f t="shared" si="911"/>
        <v>2.2000000000000002</v>
      </c>
      <c r="AQ1753" s="72">
        <f t="shared" si="912"/>
        <v>2.2000000000000002</v>
      </c>
      <c r="AR1753" s="71" t="e">
        <f t="shared" si="913"/>
        <v>#DIV/0!</v>
      </c>
      <c r="BA1753">
        <f t="shared" si="914"/>
        <v>242</v>
      </c>
      <c r="BB1753" s="91" t="e">
        <f t="shared" si="915"/>
        <v>#DIV/0!</v>
      </c>
    </row>
    <row r="1754" spans="1:54">
      <c r="A1754" s="2" t="s">
        <v>1874</v>
      </c>
      <c r="B1754" s="7" t="s">
        <v>41697</v>
      </c>
      <c r="C1754" s="17">
        <f t="shared" si="896"/>
        <v>14.100000000000001</v>
      </c>
      <c r="D1754" s="28">
        <f t="shared" si="897"/>
        <v>258</v>
      </c>
      <c r="E1754" s="8">
        <f t="shared" si="916"/>
        <v>7</v>
      </c>
      <c r="F1754" s="2" t="s">
        <v>6865</v>
      </c>
      <c r="G1754" s="54">
        <f t="shared" si="917"/>
        <v>13.1</v>
      </c>
      <c r="H1754" s="20">
        <f t="shared" si="918"/>
        <v>0.7901106</v>
      </c>
      <c r="I1754" s="14" t="s">
        <v>16829</v>
      </c>
      <c r="J1754" s="14" t="s">
        <v>11851</v>
      </c>
      <c r="K1754" s="14" t="s">
        <v>21790</v>
      </c>
      <c r="L1754" s="14" t="s">
        <v>26750</v>
      </c>
      <c r="M1754" s="28">
        <f t="shared" si="919"/>
        <v>13.3</v>
      </c>
      <c r="N1754" s="46">
        <f t="shared" si="898"/>
        <v>6</v>
      </c>
      <c r="O1754" s="17">
        <f t="shared" si="899"/>
        <v>2.2000000000000002</v>
      </c>
      <c r="P1754" s="17">
        <f t="shared" si="899"/>
        <v>2.4000000000000004</v>
      </c>
      <c r="Q1754" s="124">
        <f t="shared" si="900"/>
        <v>0.2</v>
      </c>
      <c r="R1754" s="26">
        <f t="shared" si="901"/>
        <v>0.4</v>
      </c>
      <c r="S1754" s="2" t="s">
        <v>31715</v>
      </c>
      <c r="T1754" s="2" t="s">
        <v>36694</v>
      </c>
      <c r="U1754" s="24">
        <f t="shared" si="902"/>
        <v>531.30000000000007</v>
      </c>
      <c r="V1754" s="66">
        <f t="shared" si="902"/>
        <v>366.1</v>
      </c>
      <c r="W1754" s="54">
        <f t="shared" si="903"/>
        <v>1.31</v>
      </c>
      <c r="X1754" s="143">
        <f t="shared" si="904"/>
        <v>531.30000000000007</v>
      </c>
      <c r="Y1754" s="143">
        <f t="shared" si="905"/>
        <v>0.36199999999999999</v>
      </c>
      <c r="AD1754">
        <v>152</v>
      </c>
      <c r="AE1754">
        <v>-1</v>
      </c>
      <c r="AF1754" s="10">
        <v>37.9</v>
      </c>
      <c r="AG1754" s="10">
        <v>58.12</v>
      </c>
      <c r="AH1754" s="10">
        <f t="shared" si="906"/>
        <v>266585.82548586256</v>
      </c>
      <c r="AI1754" s="11">
        <f t="shared" si="894"/>
        <v>0</v>
      </c>
      <c r="AJ1754">
        <f t="shared" si="895"/>
        <v>0</v>
      </c>
      <c r="AK1754" t="e">
        <f t="shared" si="907"/>
        <v>#DIV/0!</v>
      </c>
      <c r="AL1754">
        <f t="shared" si="908"/>
        <v>0.44328641280000014</v>
      </c>
      <c r="AM1754" s="5">
        <f t="shared" si="909"/>
        <v>2.62</v>
      </c>
      <c r="AN1754">
        <v>0</v>
      </c>
      <c r="AO1754" s="72">
        <f t="shared" si="910"/>
        <v>0.4</v>
      </c>
      <c r="AP1754" s="72">
        <f t="shared" si="911"/>
        <v>0.2</v>
      </c>
      <c r="AQ1754" s="72">
        <f t="shared" si="912"/>
        <v>0.2</v>
      </c>
      <c r="AR1754" s="71" t="e">
        <f t="shared" si="913"/>
        <v>#DIV/0!</v>
      </c>
      <c r="BA1754">
        <f t="shared" si="914"/>
        <v>258</v>
      </c>
      <c r="BB1754" s="91" t="e">
        <f t="shared" si="915"/>
        <v>#DIV/0!</v>
      </c>
    </row>
    <row r="1755" spans="1:54">
      <c r="A1755" s="2" t="s">
        <v>1875</v>
      </c>
      <c r="B1755" s="7" t="s">
        <v>41698</v>
      </c>
      <c r="C1755" s="17">
        <f t="shared" si="896"/>
        <v>11.9</v>
      </c>
      <c r="D1755" s="28">
        <f t="shared" si="897"/>
        <v>137</v>
      </c>
      <c r="E1755" s="8">
        <f t="shared" si="916"/>
        <v>6</v>
      </c>
      <c r="F1755" s="2" t="s">
        <v>6866</v>
      </c>
      <c r="G1755" s="54">
        <f t="shared" si="917"/>
        <v>11</v>
      </c>
      <c r="H1755" s="20">
        <f t="shared" si="918"/>
        <v>0.83183840000000009</v>
      </c>
      <c r="I1755" s="14" t="s">
        <v>16830</v>
      </c>
      <c r="J1755" s="14" t="s">
        <v>11852</v>
      </c>
      <c r="K1755" s="14" t="s">
        <v>21791</v>
      </c>
      <c r="L1755" s="14" t="s">
        <v>26751</v>
      </c>
      <c r="M1755" s="28">
        <f t="shared" si="919"/>
        <v>12.3</v>
      </c>
      <c r="N1755" s="46">
        <f t="shared" si="898"/>
        <v>5.8</v>
      </c>
      <c r="O1755" s="17">
        <f t="shared" si="899"/>
        <v>2</v>
      </c>
      <c r="P1755" s="17">
        <f t="shared" si="899"/>
        <v>4.4000000000000004</v>
      </c>
      <c r="Q1755" s="124">
        <f t="shared" si="900"/>
        <v>0.2</v>
      </c>
      <c r="R1755" s="26">
        <f t="shared" si="901"/>
        <v>1</v>
      </c>
      <c r="S1755" s="2" t="s">
        <v>31716</v>
      </c>
      <c r="T1755" s="2" t="s">
        <v>36695</v>
      </c>
      <c r="U1755" s="24">
        <f t="shared" si="902"/>
        <v>410.5</v>
      </c>
      <c r="V1755" s="66">
        <f t="shared" si="902"/>
        <v>377.5</v>
      </c>
      <c r="W1755" s="54">
        <f t="shared" si="903"/>
        <v>1.1000000000000001</v>
      </c>
      <c r="X1755" s="143">
        <f t="shared" si="904"/>
        <v>410.5</v>
      </c>
      <c r="Y1755" s="143">
        <f t="shared" si="905"/>
        <v>0.32000000000000006</v>
      </c>
      <c r="AD1755">
        <v>152</v>
      </c>
      <c r="AE1755">
        <v>-1</v>
      </c>
      <c r="AF1755" s="10">
        <v>37.9</v>
      </c>
      <c r="AG1755" s="10">
        <v>58.12</v>
      </c>
      <c r="AH1755" s="10">
        <f t="shared" si="906"/>
        <v>245487.62160415822</v>
      </c>
      <c r="AI1755" s="11">
        <f t="shared" si="894"/>
        <v>0</v>
      </c>
      <c r="AJ1755">
        <f t="shared" si="895"/>
        <v>0</v>
      </c>
      <c r="AK1755" t="e">
        <f t="shared" si="907"/>
        <v>#DIV/0!</v>
      </c>
      <c r="AL1755">
        <f t="shared" si="908"/>
        <v>1.4798220799999993</v>
      </c>
      <c r="AM1755" s="5">
        <f t="shared" si="909"/>
        <v>2.1800000000000002</v>
      </c>
      <c r="AN1755">
        <v>0</v>
      </c>
      <c r="AO1755" s="72">
        <f t="shared" si="910"/>
        <v>1</v>
      </c>
      <c r="AP1755" s="72">
        <f t="shared" si="911"/>
        <v>0.2</v>
      </c>
      <c r="AQ1755" s="72">
        <f t="shared" si="912"/>
        <v>0.2</v>
      </c>
      <c r="AR1755" s="71" t="e">
        <f t="shared" si="913"/>
        <v>#DIV/0!</v>
      </c>
      <c r="BA1755">
        <f t="shared" si="914"/>
        <v>137</v>
      </c>
      <c r="BB1755" s="91" t="e">
        <f t="shared" si="915"/>
        <v>#DIV/0!</v>
      </c>
    </row>
    <row r="1756" spans="1:54">
      <c r="A1756" s="2" t="s">
        <v>1876</v>
      </c>
      <c r="B1756" s="7" t="s">
        <v>41699</v>
      </c>
      <c r="C1756" s="17">
        <f t="shared" si="896"/>
        <v>14.200000000000001</v>
      </c>
      <c r="D1756" s="28">
        <f t="shared" si="897"/>
        <v>45</v>
      </c>
      <c r="E1756" s="8">
        <f t="shared" si="916"/>
        <v>6</v>
      </c>
      <c r="F1756" s="2" t="s">
        <v>6867</v>
      </c>
      <c r="G1756" s="54">
        <f t="shared" si="917"/>
        <v>13.2</v>
      </c>
      <c r="H1756" s="20">
        <f t="shared" si="918"/>
        <v>0.73417299999999996</v>
      </c>
      <c r="I1756" s="14" t="s">
        <v>16831</v>
      </c>
      <c r="J1756" s="14" t="s">
        <v>11853</v>
      </c>
      <c r="K1756" s="14" t="s">
        <v>21792</v>
      </c>
      <c r="L1756" s="14" t="s">
        <v>26752</v>
      </c>
      <c r="M1756" s="28">
        <f t="shared" si="919"/>
        <v>12.2</v>
      </c>
      <c r="N1756" s="46">
        <f t="shared" si="898"/>
        <v>7</v>
      </c>
      <c r="O1756" s="17">
        <f t="shared" si="899"/>
        <v>1</v>
      </c>
      <c r="P1756" s="17">
        <f t="shared" si="899"/>
        <v>4.6000000000000005</v>
      </c>
      <c r="Q1756" s="124">
        <f t="shared" si="900"/>
        <v>0.4</v>
      </c>
      <c r="R1756" s="26">
        <f t="shared" si="901"/>
        <v>1.4000000000000001</v>
      </c>
      <c r="S1756" s="2" t="s">
        <v>31717</v>
      </c>
      <c r="T1756" s="2" t="s">
        <v>36696</v>
      </c>
      <c r="U1756" s="24">
        <f t="shared" si="902"/>
        <v>318.5</v>
      </c>
      <c r="V1756" s="66">
        <f t="shared" si="902"/>
        <v>396.6</v>
      </c>
      <c r="W1756" s="54">
        <f t="shared" si="903"/>
        <v>1.32</v>
      </c>
      <c r="X1756" s="143">
        <f t="shared" si="904"/>
        <v>318.5</v>
      </c>
      <c r="Y1756" s="143">
        <f t="shared" si="905"/>
        <v>0.36399999999999999</v>
      </c>
      <c r="AD1756">
        <v>152</v>
      </c>
      <c r="AE1756">
        <v>-1</v>
      </c>
      <c r="AF1756" s="10">
        <v>37.9</v>
      </c>
      <c r="AG1756" s="10">
        <v>58.12</v>
      </c>
      <c r="AH1756" s="10">
        <f t="shared" si="906"/>
        <v>201697.59473530616</v>
      </c>
      <c r="AI1756" s="11">
        <f t="shared" si="894"/>
        <v>0</v>
      </c>
      <c r="AJ1756">
        <f t="shared" si="895"/>
        <v>0</v>
      </c>
      <c r="AK1756" t="e">
        <f t="shared" si="907"/>
        <v>#DIV/0!</v>
      </c>
      <c r="AL1756">
        <f t="shared" si="908"/>
        <v>1.7119258800000006</v>
      </c>
      <c r="AM1756" s="5">
        <f t="shared" si="909"/>
        <v>2.64</v>
      </c>
      <c r="AN1756">
        <v>0</v>
      </c>
      <c r="AO1756" s="72">
        <f t="shared" si="910"/>
        <v>1.4000000000000001</v>
      </c>
      <c r="AP1756" s="72">
        <f t="shared" si="911"/>
        <v>0.4</v>
      </c>
      <c r="AQ1756" s="72">
        <f t="shared" si="912"/>
        <v>0.4</v>
      </c>
      <c r="AR1756" s="71" t="e">
        <f t="shared" si="913"/>
        <v>#DIV/0!</v>
      </c>
      <c r="BA1756">
        <f t="shared" si="914"/>
        <v>45</v>
      </c>
      <c r="BB1756" s="91" t="e">
        <f t="shared" si="915"/>
        <v>#DIV/0!</v>
      </c>
    </row>
    <row r="1757" spans="1:54">
      <c r="A1757" s="2" t="s">
        <v>1877</v>
      </c>
      <c r="B1757" s="7" t="s">
        <v>41700</v>
      </c>
      <c r="C1757" s="17">
        <f t="shared" si="896"/>
        <v>10.8</v>
      </c>
      <c r="D1757" s="28">
        <f t="shared" si="897"/>
        <v>274</v>
      </c>
      <c r="E1757" s="8">
        <f t="shared" si="916"/>
        <v>8</v>
      </c>
      <c r="F1757" s="2" t="s">
        <v>6868</v>
      </c>
      <c r="G1757" s="54">
        <f t="shared" si="917"/>
        <v>9.9</v>
      </c>
      <c r="H1757" s="20">
        <f t="shared" si="918"/>
        <v>0.88360100000000008</v>
      </c>
      <c r="I1757" s="14" t="s">
        <v>16832</v>
      </c>
      <c r="J1757" s="14" t="s">
        <v>11854</v>
      </c>
      <c r="K1757" s="14" t="s">
        <v>21793</v>
      </c>
      <c r="L1757" s="14" t="s">
        <v>26753</v>
      </c>
      <c r="M1757" s="28">
        <f t="shared" si="919"/>
        <v>11.7</v>
      </c>
      <c r="N1757" s="46">
        <f t="shared" si="898"/>
        <v>6.4</v>
      </c>
      <c r="O1757" s="17">
        <f t="shared" si="899"/>
        <v>1.6</v>
      </c>
      <c r="P1757" s="17">
        <f t="shared" si="899"/>
        <v>5.6000000000000005</v>
      </c>
      <c r="Q1757" s="124">
        <f t="shared" si="900"/>
        <v>0.4</v>
      </c>
      <c r="R1757" s="26">
        <f t="shared" si="901"/>
        <v>2.6</v>
      </c>
      <c r="S1757" s="2" t="s">
        <v>31718</v>
      </c>
      <c r="T1757" s="2" t="s">
        <v>36697</v>
      </c>
      <c r="U1757" s="24">
        <f t="shared" si="902"/>
        <v>547.5</v>
      </c>
      <c r="V1757" s="66">
        <f t="shared" si="902"/>
        <v>337.1</v>
      </c>
      <c r="W1757" s="54">
        <f t="shared" si="903"/>
        <v>0.99</v>
      </c>
      <c r="X1757" s="143">
        <f t="shared" si="904"/>
        <v>547.5</v>
      </c>
      <c r="Y1757" s="143">
        <f t="shared" si="905"/>
        <v>0.29800000000000004</v>
      </c>
      <c r="AD1757">
        <v>152</v>
      </c>
      <c r="AE1757">
        <v>-1</v>
      </c>
      <c r="AF1757" s="10">
        <v>37.9</v>
      </c>
      <c r="AG1757" s="10">
        <v>58.12</v>
      </c>
      <c r="AH1757" s="10">
        <f t="shared" si="906"/>
        <v>310771.88244807872</v>
      </c>
      <c r="AI1757" s="11">
        <f t="shared" si="894"/>
        <v>0</v>
      </c>
      <c r="AJ1757">
        <f t="shared" si="895"/>
        <v>0</v>
      </c>
      <c r="AK1757" t="e">
        <f t="shared" si="907"/>
        <v>#DIV/0!</v>
      </c>
      <c r="AL1757">
        <f t="shared" si="908"/>
        <v>2.711631103999999</v>
      </c>
      <c r="AM1757" s="5">
        <f t="shared" si="909"/>
        <v>1.9600000000000002</v>
      </c>
      <c r="AN1757">
        <v>0</v>
      </c>
      <c r="AO1757" s="72">
        <f t="shared" si="910"/>
        <v>2.6</v>
      </c>
      <c r="AP1757" s="72">
        <f t="shared" si="911"/>
        <v>0.4</v>
      </c>
      <c r="AQ1757" s="72">
        <f t="shared" si="912"/>
        <v>0.4</v>
      </c>
      <c r="AR1757" s="71" t="e">
        <f t="shared" si="913"/>
        <v>#DIV/0!</v>
      </c>
      <c r="BA1757">
        <f t="shared" si="914"/>
        <v>274</v>
      </c>
      <c r="BB1757" s="91" t="e">
        <f t="shared" si="915"/>
        <v>#DIV/0!</v>
      </c>
    </row>
    <row r="1758" spans="1:54">
      <c r="A1758" s="2" t="s">
        <v>1878</v>
      </c>
      <c r="B1758" s="7" t="s">
        <v>41701</v>
      </c>
      <c r="C1758" s="17">
        <f t="shared" si="896"/>
        <v>23.3</v>
      </c>
      <c r="D1758" s="28">
        <f t="shared" si="897"/>
        <v>227</v>
      </c>
      <c r="E1758" s="8">
        <f t="shared" si="916"/>
        <v>10</v>
      </c>
      <c r="F1758" s="2" t="s">
        <v>6869</v>
      </c>
      <c r="G1758" s="54">
        <f t="shared" si="917"/>
        <v>22.400000000000002</v>
      </c>
      <c r="H1758" s="20">
        <f t="shared" si="918"/>
        <v>0.50720089999999995</v>
      </c>
      <c r="I1758" s="14" t="s">
        <v>16833</v>
      </c>
      <c r="J1758" s="14" t="s">
        <v>11855</v>
      </c>
      <c r="K1758" s="14" t="s">
        <v>21794</v>
      </c>
      <c r="L1758" s="14" t="s">
        <v>26754</v>
      </c>
      <c r="M1758" s="28">
        <f t="shared" si="919"/>
        <v>13</v>
      </c>
      <c r="N1758" s="46">
        <f t="shared" si="898"/>
        <v>5.2</v>
      </c>
      <c r="O1758" s="17">
        <f t="shared" si="899"/>
        <v>1</v>
      </c>
      <c r="P1758" s="17">
        <f t="shared" si="899"/>
        <v>3</v>
      </c>
      <c r="Q1758" s="124">
        <f t="shared" si="900"/>
        <v>1</v>
      </c>
      <c r="R1758" s="26">
        <f t="shared" si="901"/>
        <v>2</v>
      </c>
      <c r="S1758" s="2" t="s">
        <v>31719</v>
      </c>
      <c r="T1758" s="2" t="s">
        <v>36698</v>
      </c>
      <c r="U1758" s="24">
        <f t="shared" si="902"/>
        <v>500.20000000000005</v>
      </c>
      <c r="V1758" s="66">
        <f t="shared" si="902"/>
        <v>341.1</v>
      </c>
      <c r="W1758" s="54">
        <f t="shared" si="903"/>
        <v>2.2399999999999998</v>
      </c>
      <c r="X1758" s="143">
        <f t="shared" si="904"/>
        <v>500.20000000000005</v>
      </c>
      <c r="Y1758" s="143">
        <f t="shared" si="905"/>
        <v>0.54799999999999993</v>
      </c>
      <c r="AD1758">
        <v>152</v>
      </c>
      <c r="AE1758">
        <v>-1</v>
      </c>
      <c r="AF1758" s="10">
        <v>37.9</v>
      </c>
      <c r="AG1758" s="10">
        <v>58.12</v>
      </c>
      <c r="AH1758" s="10">
        <f t="shared" si="906"/>
        <v>305332.66919506493</v>
      </c>
      <c r="AI1758" s="11">
        <f t="shared" si="894"/>
        <v>0</v>
      </c>
      <c r="AJ1758">
        <f t="shared" si="895"/>
        <v>0</v>
      </c>
      <c r="AK1758" t="e">
        <f t="shared" si="907"/>
        <v>#DIV/0!</v>
      </c>
      <c r="AL1758">
        <f t="shared" si="908"/>
        <v>2.9567946000000003</v>
      </c>
      <c r="AM1758" s="5">
        <f t="shared" si="909"/>
        <v>4.46</v>
      </c>
      <c r="AN1758">
        <v>0</v>
      </c>
      <c r="AO1758" s="72">
        <f t="shared" si="910"/>
        <v>2</v>
      </c>
      <c r="AP1758" s="72">
        <f t="shared" si="911"/>
        <v>1</v>
      </c>
      <c r="AQ1758" s="72">
        <f t="shared" si="912"/>
        <v>1</v>
      </c>
      <c r="AR1758" s="71" t="e">
        <f t="shared" si="913"/>
        <v>#DIV/0!</v>
      </c>
      <c r="BA1758">
        <f t="shared" si="914"/>
        <v>227</v>
      </c>
      <c r="BB1758" s="91" t="e">
        <f t="shared" si="915"/>
        <v>#DIV/0!</v>
      </c>
    </row>
    <row r="1759" spans="1:54">
      <c r="A1759" s="2" t="s">
        <v>1879</v>
      </c>
      <c r="B1759" s="7" t="s">
        <v>41702</v>
      </c>
      <c r="C1759" s="17">
        <f t="shared" si="896"/>
        <v>20.900000000000002</v>
      </c>
      <c r="D1759" s="28">
        <f t="shared" si="897"/>
        <v>166</v>
      </c>
      <c r="E1759" s="8">
        <f t="shared" si="916"/>
        <v>6</v>
      </c>
      <c r="F1759" s="2" t="s">
        <v>6870</v>
      </c>
      <c r="G1759" s="54">
        <f t="shared" si="917"/>
        <v>20</v>
      </c>
      <c r="H1759" s="20">
        <f t="shared" si="918"/>
        <v>0.74797309999999995</v>
      </c>
      <c r="I1759" s="14" t="s">
        <v>16834</v>
      </c>
      <c r="J1759" s="14" t="s">
        <v>11856</v>
      </c>
      <c r="K1759" s="14" t="s">
        <v>21795</v>
      </c>
      <c r="L1759" s="14" t="s">
        <v>26755</v>
      </c>
      <c r="M1759" s="28">
        <f t="shared" si="919"/>
        <v>11</v>
      </c>
      <c r="N1759" s="46">
        <f t="shared" si="898"/>
        <v>5.2</v>
      </c>
      <c r="O1759" s="17">
        <f t="shared" si="899"/>
        <v>1.6</v>
      </c>
      <c r="P1759" s="17">
        <f t="shared" si="899"/>
        <v>7</v>
      </c>
      <c r="Q1759" s="124">
        <f t="shared" si="900"/>
        <v>0.2</v>
      </c>
      <c r="R1759" s="26">
        <f t="shared" si="901"/>
        <v>1</v>
      </c>
      <c r="S1759" s="2" t="s">
        <v>31720</v>
      </c>
      <c r="T1759" s="2" t="s">
        <v>36699</v>
      </c>
      <c r="U1759" s="24">
        <f t="shared" si="902"/>
        <v>439.40000000000003</v>
      </c>
      <c r="V1759" s="66">
        <f t="shared" si="902"/>
        <v>353.5</v>
      </c>
      <c r="W1759" s="54">
        <f t="shared" si="903"/>
        <v>2</v>
      </c>
      <c r="X1759" s="143">
        <f t="shared" si="904"/>
        <v>439.40000000000003</v>
      </c>
      <c r="Y1759" s="143">
        <f t="shared" si="905"/>
        <v>0.5</v>
      </c>
      <c r="AD1759">
        <v>152</v>
      </c>
      <c r="AE1759">
        <v>-1</v>
      </c>
      <c r="AF1759" s="10">
        <v>37.9</v>
      </c>
      <c r="AG1759" s="10">
        <v>58.12</v>
      </c>
      <c r="AH1759" s="10">
        <f t="shared" si="906"/>
        <v>287114.26989266038</v>
      </c>
      <c r="AI1759" s="11">
        <f t="shared" si="894"/>
        <v>0</v>
      </c>
      <c r="AJ1759">
        <f t="shared" si="895"/>
        <v>0</v>
      </c>
      <c r="AK1759" t="e">
        <f t="shared" si="907"/>
        <v>#DIV/0!</v>
      </c>
      <c r="AL1759">
        <f t="shared" si="908"/>
        <v>2.8227012800000009</v>
      </c>
      <c r="AM1759" s="5">
        <f t="shared" si="909"/>
        <v>3.9800000000000004</v>
      </c>
      <c r="AN1759">
        <v>0</v>
      </c>
      <c r="AO1759" s="72">
        <f t="shared" si="910"/>
        <v>1</v>
      </c>
      <c r="AP1759" s="72">
        <f t="shared" si="911"/>
        <v>0.2</v>
      </c>
      <c r="AQ1759" s="72">
        <f t="shared" si="912"/>
        <v>0.4</v>
      </c>
      <c r="AR1759" s="71" t="e">
        <f t="shared" si="913"/>
        <v>#DIV/0!</v>
      </c>
      <c r="BA1759">
        <f t="shared" si="914"/>
        <v>166</v>
      </c>
      <c r="BB1759" s="91" t="e">
        <f t="shared" si="915"/>
        <v>#DIV/0!</v>
      </c>
    </row>
    <row r="1760" spans="1:54">
      <c r="A1760" s="2" t="s">
        <v>1880</v>
      </c>
      <c r="B1760" s="7" t="s">
        <v>41703</v>
      </c>
      <c r="C1760" s="17">
        <f t="shared" si="896"/>
        <v>31.8</v>
      </c>
      <c r="D1760" s="28">
        <f t="shared" si="897"/>
        <v>143</v>
      </c>
      <c r="E1760" s="8">
        <f t="shared" si="916"/>
        <v>6</v>
      </c>
      <c r="F1760" s="2" t="s">
        <v>6871</v>
      </c>
      <c r="G1760" s="54">
        <f t="shared" si="917"/>
        <v>30.8</v>
      </c>
      <c r="H1760" s="20">
        <f t="shared" si="918"/>
        <v>0.69896720000000001</v>
      </c>
      <c r="I1760" s="14" t="s">
        <v>16835</v>
      </c>
      <c r="J1760" s="14" t="s">
        <v>11857</v>
      </c>
      <c r="K1760" s="14" t="s">
        <v>21796</v>
      </c>
      <c r="L1760" s="14" t="s">
        <v>26756</v>
      </c>
      <c r="M1760" s="28">
        <f t="shared" si="919"/>
        <v>12</v>
      </c>
      <c r="N1760" s="46">
        <f t="shared" si="898"/>
        <v>5.8</v>
      </c>
      <c r="O1760" s="17">
        <f t="shared" si="899"/>
        <v>2</v>
      </c>
      <c r="P1760" s="17">
        <f t="shared" si="899"/>
        <v>5</v>
      </c>
      <c r="Q1760" s="124">
        <f t="shared" si="900"/>
        <v>0.2</v>
      </c>
      <c r="R1760" s="26">
        <f t="shared" si="901"/>
        <v>0.4</v>
      </c>
      <c r="S1760" s="2" t="s">
        <v>31721</v>
      </c>
      <c r="T1760" s="2" t="s">
        <v>36700</v>
      </c>
      <c r="U1760" s="24">
        <f t="shared" si="902"/>
        <v>416.3</v>
      </c>
      <c r="V1760" s="66">
        <f t="shared" si="902"/>
        <v>373.3</v>
      </c>
      <c r="W1760" s="54">
        <f t="shared" si="903"/>
        <v>3.0799999999999996</v>
      </c>
      <c r="X1760" s="143">
        <f t="shared" si="904"/>
        <v>416.3</v>
      </c>
      <c r="Y1760" s="143">
        <f t="shared" si="905"/>
        <v>0.71599999999999986</v>
      </c>
      <c r="AD1760">
        <v>152</v>
      </c>
      <c r="AE1760">
        <v>-1</v>
      </c>
      <c r="AF1760" s="10">
        <v>37.9</v>
      </c>
      <c r="AG1760" s="10">
        <v>58.12</v>
      </c>
      <c r="AH1760" s="10">
        <f t="shared" si="906"/>
        <v>253668.57761633079</v>
      </c>
      <c r="AI1760" s="11">
        <f t="shared" si="894"/>
        <v>0</v>
      </c>
      <c r="AJ1760">
        <f t="shared" si="895"/>
        <v>0</v>
      </c>
      <c r="AK1760" t="e">
        <f t="shared" si="907"/>
        <v>#DIV/0!</v>
      </c>
      <c r="AL1760">
        <f t="shared" si="908"/>
        <v>1.2041312</v>
      </c>
      <c r="AM1760" s="5">
        <f t="shared" si="909"/>
        <v>6.16</v>
      </c>
      <c r="AN1760">
        <v>0</v>
      </c>
      <c r="AO1760" s="72">
        <f t="shared" si="910"/>
        <v>0.4</v>
      </c>
      <c r="AP1760" s="72">
        <f t="shared" si="911"/>
        <v>0.2</v>
      </c>
      <c r="AQ1760" s="72">
        <f t="shared" si="912"/>
        <v>0.2</v>
      </c>
      <c r="AR1760" s="71" t="e">
        <f t="shared" si="913"/>
        <v>#DIV/0!</v>
      </c>
      <c r="BA1760">
        <f t="shared" si="914"/>
        <v>143</v>
      </c>
      <c r="BB1760" s="91" t="e">
        <f t="shared" si="915"/>
        <v>#DIV/0!</v>
      </c>
    </row>
    <row r="1761" spans="1:54">
      <c r="A1761" s="2" t="s">
        <v>1881</v>
      </c>
      <c r="B1761" s="7" t="s">
        <v>41704</v>
      </c>
      <c r="C1761" s="17">
        <f t="shared" si="896"/>
        <v>22.700000000000003</v>
      </c>
      <c r="D1761" s="28">
        <f t="shared" si="897"/>
        <v>180</v>
      </c>
      <c r="E1761" s="8">
        <f t="shared" si="916"/>
        <v>6</v>
      </c>
      <c r="F1761" s="2" t="s">
        <v>6872</v>
      </c>
      <c r="G1761" s="54">
        <f t="shared" si="917"/>
        <v>21.8</v>
      </c>
      <c r="H1761" s="20">
        <f t="shared" si="918"/>
        <v>0.2556081</v>
      </c>
      <c r="I1761" s="14" t="s">
        <v>16836</v>
      </c>
      <c r="J1761" s="14" t="s">
        <v>11858</v>
      </c>
      <c r="K1761" s="14" t="s">
        <v>21797</v>
      </c>
      <c r="L1761" s="14" t="s">
        <v>26757</v>
      </c>
      <c r="M1761" s="28">
        <f t="shared" si="919"/>
        <v>12.4</v>
      </c>
      <c r="N1761" s="46">
        <f t="shared" si="898"/>
        <v>6</v>
      </c>
      <c r="O1761" s="17">
        <f t="shared" si="899"/>
        <v>2</v>
      </c>
      <c r="P1761" s="17">
        <f t="shared" si="899"/>
        <v>4.2</v>
      </c>
      <c r="Q1761" s="124">
        <f t="shared" si="900"/>
        <v>0.2</v>
      </c>
      <c r="R1761" s="26">
        <f t="shared" si="901"/>
        <v>0.4</v>
      </c>
      <c r="S1761" s="2" t="s">
        <v>31722</v>
      </c>
      <c r="T1761" s="2" t="s">
        <v>36701</v>
      </c>
      <c r="U1761" s="24">
        <f t="shared" si="902"/>
        <v>453.1</v>
      </c>
      <c r="V1761" s="66">
        <f t="shared" si="902"/>
        <v>403.90000000000003</v>
      </c>
      <c r="W1761" s="54">
        <f t="shared" si="903"/>
        <v>2.1799999999999997</v>
      </c>
      <c r="X1761" s="143">
        <f t="shared" si="904"/>
        <v>453.1</v>
      </c>
      <c r="Y1761" s="143">
        <f t="shared" si="905"/>
        <v>0.53599999999999992</v>
      </c>
      <c r="AD1761">
        <v>152</v>
      </c>
      <c r="AE1761">
        <v>-1</v>
      </c>
      <c r="AF1761" s="10">
        <v>37.9</v>
      </c>
      <c r="AG1761" s="10">
        <v>58.12</v>
      </c>
      <c r="AH1761" s="10">
        <f t="shared" si="906"/>
        <v>180011.17755432983</v>
      </c>
      <c r="AI1761" s="11">
        <f t="shared" si="894"/>
        <v>0</v>
      </c>
      <c r="AJ1761">
        <f t="shared" si="895"/>
        <v>0</v>
      </c>
      <c r="AK1761" t="e">
        <f t="shared" si="907"/>
        <v>#DIV/0!</v>
      </c>
      <c r="AL1761">
        <f t="shared" si="908"/>
        <v>2.5011567840000004</v>
      </c>
      <c r="AM1761" s="5">
        <f t="shared" si="909"/>
        <v>4.3400000000000007</v>
      </c>
      <c r="AN1761">
        <v>0</v>
      </c>
      <c r="AO1761" s="72">
        <f t="shared" si="910"/>
        <v>0.4</v>
      </c>
      <c r="AP1761" s="72">
        <f t="shared" si="911"/>
        <v>0.2</v>
      </c>
      <c r="AQ1761" s="72">
        <f t="shared" si="912"/>
        <v>0.4</v>
      </c>
      <c r="AR1761" s="71" t="e">
        <f t="shared" si="913"/>
        <v>#DIV/0!</v>
      </c>
      <c r="BA1761">
        <f t="shared" si="914"/>
        <v>180</v>
      </c>
      <c r="BB1761" s="91" t="e">
        <f t="shared" si="915"/>
        <v>#DIV/0!</v>
      </c>
    </row>
    <row r="1762" spans="1:54">
      <c r="A1762" s="2" t="s">
        <v>1882</v>
      </c>
      <c r="B1762" s="7" t="s">
        <v>41705</v>
      </c>
      <c r="C1762" s="17">
        <f t="shared" si="896"/>
        <v>11.4</v>
      </c>
      <c r="D1762" s="28">
        <f t="shared" si="897"/>
        <v>18</v>
      </c>
      <c r="E1762" s="8">
        <f t="shared" si="916"/>
        <v>7</v>
      </c>
      <c r="F1762" s="2" t="s">
        <v>6873</v>
      </c>
      <c r="G1762" s="54">
        <f t="shared" si="917"/>
        <v>10.4</v>
      </c>
      <c r="H1762" s="20">
        <f t="shared" si="918"/>
        <v>0.50500959999999995</v>
      </c>
      <c r="I1762" s="14" t="s">
        <v>16837</v>
      </c>
      <c r="J1762" s="14" t="s">
        <v>11859</v>
      </c>
      <c r="K1762" s="14" t="s">
        <v>21798</v>
      </c>
      <c r="L1762" s="14" t="s">
        <v>26758</v>
      </c>
      <c r="M1762" s="28">
        <f t="shared" si="919"/>
        <v>10.6</v>
      </c>
      <c r="N1762" s="46">
        <f t="shared" si="898"/>
        <v>5.8</v>
      </c>
      <c r="O1762" s="17">
        <f t="shared" si="899"/>
        <v>0.8</v>
      </c>
      <c r="P1762" s="17">
        <f t="shared" si="899"/>
        <v>7.8000000000000007</v>
      </c>
      <c r="Q1762" s="124">
        <f t="shared" si="900"/>
        <v>0.60000000000000009</v>
      </c>
      <c r="R1762" s="26">
        <f t="shared" si="901"/>
        <v>1.2000000000000002</v>
      </c>
      <c r="S1762" s="2" t="s">
        <v>31723</v>
      </c>
      <c r="T1762" s="2" t="s">
        <v>36702</v>
      </c>
      <c r="U1762" s="24">
        <f t="shared" si="902"/>
        <v>291.10000000000002</v>
      </c>
      <c r="V1762" s="66">
        <f t="shared" si="902"/>
        <v>299.90000000000003</v>
      </c>
      <c r="W1762" s="54">
        <f t="shared" si="903"/>
        <v>1.04</v>
      </c>
      <c r="X1762" s="143">
        <f t="shared" si="904"/>
        <v>291.10000000000002</v>
      </c>
      <c r="Y1762" s="143">
        <f t="shared" si="905"/>
        <v>0.30800000000000005</v>
      </c>
      <c r="AD1762">
        <v>152</v>
      </c>
      <c r="AE1762">
        <v>-1</v>
      </c>
      <c r="AF1762" s="10">
        <v>37.9</v>
      </c>
      <c r="AG1762" s="10">
        <v>58.12</v>
      </c>
      <c r="AH1762" s="10">
        <f t="shared" si="906"/>
        <v>355719.06940045883</v>
      </c>
      <c r="AI1762" s="11">
        <f t="shared" si="894"/>
        <v>0</v>
      </c>
      <c r="AJ1762">
        <f t="shared" si="895"/>
        <v>0</v>
      </c>
      <c r="AK1762" t="e">
        <f t="shared" si="907"/>
        <v>#DIV/0!</v>
      </c>
      <c r="AL1762">
        <f t="shared" si="908"/>
        <v>3.7064881152000018</v>
      </c>
      <c r="AM1762" s="5">
        <f t="shared" si="909"/>
        <v>2.08</v>
      </c>
      <c r="AN1762">
        <v>0</v>
      </c>
      <c r="AO1762" s="72">
        <f t="shared" si="910"/>
        <v>1.2000000000000002</v>
      </c>
      <c r="AP1762" s="72">
        <f t="shared" si="911"/>
        <v>0.60000000000000009</v>
      </c>
      <c r="AQ1762" s="72">
        <f t="shared" si="912"/>
        <v>0.60000000000000009</v>
      </c>
      <c r="AR1762" s="71" t="e">
        <f t="shared" si="913"/>
        <v>#DIV/0!</v>
      </c>
      <c r="BA1762">
        <f t="shared" si="914"/>
        <v>18</v>
      </c>
      <c r="BB1762" s="91" t="e">
        <f t="shared" si="915"/>
        <v>#DIV/0!</v>
      </c>
    </row>
    <row r="1763" spans="1:54">
      <c r="A1763" s="2" t="s">
        <v>1883</v>
      </c>
      <c r="B1763" s="7" t="s">
        <v>41706</v>
      </c>
      <c r="C1763" s="17">
        <f t="shared" si="896"/>
        <v>15.3</v>
      </c>
      <c r="D1763" s="28">
        <f t="shared" si="897"/>
        <v>254</v>
      </c>
      <c r="E1763" s="8">
        <f t="shared" si="916"/>
        <v>5</v>
      </c>
      <c r="F1763" s="2" t="s">
        <v>6874</v>
      </c>
      <c r="G1763" s="54">
        <f t="shared" si="917"/>
        <v>14.4</v>
      </c>
      <c r="H1763" s="20">
        <f t="shared" si="918"/>
        <v>0.84048109999999998</v>
      </c>
      <c r="I1763" s="14" t="s">
        <v>16838</v>
      </c>
      <c r="J1763" s="14" t="s">
        <v>11860</v>
      </c>
      <c r="K1763" s="14" t="s">
        <v>21799</v>
      </c>
      <c r="L1763" s="14" t="s">
        <v>26759</v>
      </c>
      <c r="M1763" s="28">
        <f t="shared" si="919"/>
        <v>13.7</v>
      </c>
      <c r="N1763" s="46">
        <f t="shared" si="898"/>
        <v>5</v>
      </c>
      <c r="O1763" s="17">
        <f t="shared" si="899"/>
        <v>1.2000000000000002</v>
      </c>
      <c r="P1763" s="17">
        <f t="shared" si="899"/>
        <v>1.6</v>
      </c>
      <c r="Q1763" s="124">
        <f t="shared" si="900"/>
        <v>0.2</v>
      </c>
      <c r="R1763" s="26">
        <f t="shared" si="901"/>
        <v>0.60000000000000009</v>
      </c>
      <c r="S1763" s="2" t="s">
        <v>31724</v>
      </c>
      <c r="T1763" s="2" t="s">
        <v>36703</v>
      </c>
      <c r="U1763" s="24">
        <f t="shared" si="902"/>
        <v>527.5</v>
      </c>
      <c r="V1763" s="66">
        <f t="shared" si="902"/>
        <v>347.6</v>
      </c>
      <c r="W1763" s="54">
        <f t="shared" si="903"/>
        <v>1.44</v>
      </c>
      <c r="X1763" s="143">
        <f t="shared" si="904"/>
        <v>527.5</v>
      </c>
      <c r="Y1763" s="143">
        <f t="shared" si="905"/>
        <v>0.38800000000000001</v>
      </c>
      <c r="AD1763">
        <v>152</v>
      </c>
      <c r="AE1763">
        <v>-1</v>
      </c>
      <c r="AF1763" s="10">
        <v>37.9</v>
      </c>
      <c r="AG1763" s="10">
        <v>58.12</v>
      </c>
      <c r="AH1763" s="10">
        <f t="shared" si="906"/>
        <v>295977.50020345725</v>
      </c>
      <c r="AI1763" s="11">
        <f t="shared" si="894"/>
        <v>0</v>
      </c>
      <c r="AJ1763">
        <f t="shared" si="895"/>
        <v>0</v>
      </c>
      <c r="AK1763" t="e">
        <f t="shared" si="907"/>
        <v>#DIV/0!</v>
      </c>
      <c r="AL1763">
        <f t="shared" si="908"/>
        <v>0.18376577280000006</v>
      </c>
      <c r="AM1763" s="5">
        <f t="shared" si="909"/>
        <v>2.8600000000000003</v>
      </c>
      <c r="AN1763">
        <v>0</v>
      </c>
      <c r="AO1763" s="72">
        <f t="shared" si="910"/>
        <v>0.60000000000000009</v>
      </c>
      <c r="AP1763" s="72">
        <f t="shared" si="911"/>
        <v>0.2</v>
      </c>
      <c r="AQ1763" s="72">
        <f t="shared" si="912"/>
        <v>0.2</v>
      </c>
      <c r="AR1763" s="71" t="e">
        <f t="shared" si="913"/>
        <v>#DIV/0!</v>
      </c>
      <c r="BA1763">
        <f t="shared" si="914"/>
        <v>254</v>
      </c>
      <c r="BB1763" s="91" t="e">
        <f t="shared" si="915"/>
        <v>#DIV/0!</v>
      </c>
    </row>
    <row r="1764" spans="1:54">
      <c r="A1764" s="2" t="s">
        <v>1884</v>
      </c>
      <c r="B1764" s="7" t="s">
        <v>41707</v>
      </c>
      <c r="C1764" s="17">
        <f t="shared" si="896"/>
        <v>34.1</v>
      </c>
      <c r="D1764" s="28">
        <f t="shared" si="897"/>
        <v>281</v>
      </c>
      <c r="E1764" s="8">
        <f t="shared" si="916"/>
        <v>13</v>
      </c>
      <c r="F1764" s="2" t="s">
        <v>6875</v>
      </c>
      <c r="G1764" s="54">
        <f t="shared" si="917"/>
        <v>33.200000000000003</v>
      </c>
      <c r="H1764" s="20">
        <f t="shared" si="918"/>
        <v>0.57977590000000001</v>
      </c>
      <c r="I1764" s="14" t="s">
        <v>16839</v>
      </c>
      <c r="J1764" s="14" t="s">
        <v>11861</v>
      </c>
      <c r="K1764" s="14" t="s">
        <v>21800</v>
      </c>
      <c r="L1764" s="14" t="s">
        <v>26760</v>
      </c>
      <c r="M1764" s="28">
        <f t="shared" si="919"/>
        <v>13.2</v>
      </c>
      <c r="N1764" s="46">
        <f t="shared" si="898"/>
        <v>5.6</v>
      </c>
      <c r="O1764" s="17">
        <f t="shared" si="899"/>
        <v>2</v>
      </c>
      <c r="P1764" s="17">
        <f t="shared" si="899"/>
        <v>2.6</v>
      </c>
      <c r="Q1764" s="124">
        <f t="shared" si="900"/>
        <v>0.8</v>
      </c>
      <c r="R1764" s="26">
        <f t="shared" si="901"/>
        <v>1.8</v>
      </c>
      <c r="S1764" s="2" t="s">
        <v>31725</v>
      </c>
      <c r="T1764" s="2" t="s">
        <v>36704</v>
      </c>
      <c r="U1764" s="24">
        <f t="shared" si="902"/>
        <v>554.20000000000005</v>
      </c>
      <c r="V1764" s="66">
        <f t="shared" si="902"/>
        <v>344.40000000000003</v>
      </c>
      <c r="W1764" s="54">
        <f t="shared" si="903"/>
        <v>3.32</v>
      </c>
      <c r="X1764" s="143">
        <f t="shared" si="904"/>
        <v>554.20000000000005</v>
      </c>
      <c r="Y1764" s="143">
        <f t="shared" si="905"/>
        <v>0.7639999999999999</v>
      </c>
      <c r="AD1764">
        <v>152</v>
      </c>
      <c r="AE1764">
        <v>-1</v>
      </c>
      <c r="AF1764" s="10">
        <v>37.9</v>
      </c>
      <c r="AG1764" s="10">
        <v>58.12</v>
      </c>
      <c r="AH1764" s="10">
        <f t="shared" si="906"/>
        <v>300669.26181303198</v>
      </c>
      <c r="AI1764" s="11">
        <f t="shared" si="894"/>
        <v>0</v>
      </c>
      <c r="AJ1764">
        <f t="shared" si="895"/>
        <v>0</v>
      </c>
      <c r="AK1764" t="e">
        <f t="shared" si="907"/>
        <v>#DIV/0!</v>
      </c>
      <c r="AL1764">
        <f t="shared" si="908"/>
        <v>3.9332975759999997</v>
      </c>
      <c r="AM1764" s="5">
        <f t="shared" si="909"/>
        <v>6.62</v>
      </c>
      <c r="AN1764">
        <v>0</v>
      </c>
      <c r="AO1764" s="72">
        <f t="shared" si="910"/>
        <v>1.8</v>
      </c>
      <c r="AP1764" s="72">
        <f t="shared" si="911"/>
        <v>0.8</v>
      </c>
      <c r="AQ1764" s="72">
        <f t="shared" si="912"/>
        <v>0.8</v>
      </c>
      <c r="AR1764" s="71" t="e">
        <f t="shared" si="913"/>
        <v>#DIV/0!</v>
      </c>
      <c r="BA1764">
        <f t="shared" si="914"/>
        <v>281</v>
      </c>
      <c r="BB1764" s="91" t="e">
        <f t="shared" si="915"/>
        <v>#DIV/0!</v>
      </c>
    </row>
    <row r="1765" spans="1:54">
      <c r="A1765" s="2" t="s">
        <v>1885</v>
      </c>
      <c r="B1765" s="7" t="s">
        <v>41708</v>
      </c>
      <c r="C1765" s="17">
        <f t="shared" si="896"/>
        <v>32.900000000000006</v>
      </c>
      <c r="D1765" s="28">
        <f t="shared" si="897"/>
        <v>182</v>
      </c>
      <c r="E1765" s="8">
        <f t="shared" si="916"/>
        <v>10</v>
      </c>
      <c r="F1765" s="2" t="s">
        <v>6876</v>
      </c>
      <c r="G1765" s="54">
        <f t="shared" si="917"/>
        <v>32</v>
      </c>
      <c r="H1765" s="20">
        <f t="shared" si="918"/>
        <v>0.65288210000000002</v>
      </c>
      <c r="I1765" s="14" t="s">
        <v>16840</v>
      </c>
      <c r="J1765" s="14" t="s">
        <v>11862</v>
      </c>
      <c r="K1765" s="14" t="s">
        <v>21801</v>
      </c>
      <c r="L1765" s="14" t="s">
        <v>26761</v>
      </c>
      <c r="M1765" s="28">
        <f t="shared" si="919"/>
        <v>11</v>
      </c>
      <c r="N1765" s="46">
        <f t="shared" si="898"/>
        <v>6</v>
      </c>
      <c r="O1765" s="17">
        <f t="shared" si="899"/>
        <v>2.6</v>
      </c>
      <c r="P1765" s="17">
        <f t="shared" si="899"/>
        <v>7</v>
      </c>
      <c r="Q1765" s="124">
        <f t="shared" si="900"/>
        <v>0.4</v>
      </c>
      <c r="R1765" s="26">
        <f t="shared" si="901"/>
        <v>1.2000000000000002</v>
      </c>
      <c r="S1765" s="2" t="s">
        <v>31726</v>
      </c>
      <c r="T1765" s="2" t="s">
        <v>36705</v>
      </c>
      <c r="U1765" s="24">
        <f t="shared" si="902"/>
        <v>455.40000000000003</v>
      </c>
      <c r="V1765" s="66">
        <f t="shared" si="902"/>
        <v>393.1</v>
      </c>
      <c r="W1765" s="54">
        <f t="shared" si="903"/>
        <v>3.1999999999999997</v>
      </c>
      <c r="X1765" s="143">
        <f t="shared" si="904"/>
        <v>455.40000000000003</v>
      </c>
      <c r="Y1765" s="143">
        <f t="shared" si="905"/>
        <v>0.73999999999999988</v>
      </c>
      <c r="AD1765">
        <v>152</v>
      </c>
      <c r="AE1765">
        <v>-1</v>
      </c>
      <c r="AF1765" s="10">
        <v>37.9</v>
      </c>
      <c r="AG1765" s="10">
        <v>58.12</v>
      </c>
      <c r="AH1765" s="10">
        <f t="shared" si="906"/>
        <v>210968.4332873869</v>
      </c>
      <c r="AI1765" s="11">
        <f t="shared" si="894"/>
        <v>0</v>
      </c>
      <c r="AJ1765">
        <f t="shared" si="895"/>
        <v>0</v>
      </c>
      <c r="AK1765" t="e">
        <f t="shared" si="907"/>
        <v>#DIV/0!</v>
      </c>
      <c r="AL1765">
        <f t="shared" si="908"/>
        <v>7.581054936000001</v>
      </c>
      <c r="AM1765" s="5">
        <f t="shared" si="909"/>
        <v>6.3800000000000008</v>
      </c>
      <c r="AN1765">
        <v>0</v>
      </c>
      <c r="AO1765" s="72">
        <f t="shared" si="910"/>
        <v>1.2000000000000002</v>
      </c>
      <c r="AP1765" s="72">
        <f t="shared" si="911"/>
        <v>0.4</v>
      </c>
      <c r="AQ1765" s="72">
        <f t="shared" si="912"/>
        <v>0.60000000000000009</v>
      </c>
      <c r="AR1765" s="71" t="e">
        <f t="shared" si="913"/>
        <v>#DIV/0!</v>
      </c>
      <c r="BA1765">
        <f t="shared" si="914"/>
        <v>182</v>
      </c>
      <c r="BB1765" s="91" t="e">
        <f t="shared" si="915"/>
        <v>#DIV/0!</v>
      </c>
    </row>
    <row r="1766" spans="1:54">
      <c r="A1766" s="2" t="s">
        <v>1886</v>
      </c>
      <c r="B1766" s="7" t="s">
        <v>41709</v>
      </c>
      <c r="C1766" s="17">
        <f t="shared" si="896"/>
        <v>14.9</v>
      </c>
      <c r="D1766" s="28">
        <f t="shared" si="897"/>
        <v>215</v>
      </c>
      <c r="E1766" s="8">
        <f t="shared" si="916"/>
        <v>16</v>
      </c>
      <c r="F1766" s="2" t="s">
        <v>6877</v>
      </c>
      <c r="G1766" s="54">
        <f t="shared" si="917"/>
        <v>14</v>
      </c>
      <c r="H1766" s="20">
        <f t="shared" si="918"/>
        <v>0.17544280000000001</v>
      </c>
      <c r="I1766" s="14" t="s">
        <v>16841</v>
      </c>
      <c r="J1766" s="14" t="s">
        <v>11863</v>
      </c>
      <c r="K1766" s="14" t="s">
        <v>21802</v>
      </c>
      <c r="L1766" s="14" t="s">
        <v>26762</v>
      </c>
      <c r="M1766" s="28">
        <f t="shared" si="919"/>
        <v>11.8</v>
      </c>
      <c r="N1766" s="46">
        <f t="shared" si="898"/>
        <v>6</v>
      </c>
      <c r="O1766" s="17">
        <f t="shared" si="899"/>
        <v>1.2000000000000002</v>
      </c>
      <c r="P1766" s="17">
        <f t="shared" si="899"/>
        <v>5.4</v>
      </c>
      <c r="Q1766" s="124">
        <f t="shared" si="900"/>
        <v>2.2000000000000002</v>
      </c>
      <c r="R1766" s="26">
        <f t="shared" si="901"/>
        <v>2.6</v>
      </c>
      <c r="S1766" s="2" t="s">
        <v>31727</v>
      </c>
      <c r="T1766" s="2" t="s">
        <v>36706</v>
      </c>
      <c r="U1766" s="24">
        <f t="shared" si="902"/>
        <v>488.20000000000005</v>
      </c>
      <c r="V1766" s="66">
        <f t="shared" si="902"/>
        <v>381.6</v>
      </c>
      <c r="W1766" s="54">
        <f t="shared" si="903"/>
        <v>1.4</v>
      </c>
      <c r="X1766" s="143">
        <f t="shared" si="904"/>
        <v>488.20000000000005</v>
      </c>
      <c r="Y1766" s="143">
        <f t="shared" si="905"/>
        <v>0.38</v>
      </c>
      <c r="AD1766">
        <v>152</v>
      </c>
      <c r="AE1766">
        <v>-1</v>
      </c>
      <c r="AF1766" s="10">
        <v>37.9</v>
      </c>
      <c r="AG1766" s="10">
        <v>58.12</v>
      </c>
      <c r="AH1766" s="10">
        <f t="shared" si="906"/>
        <v>237201.9934969944</v>
      </c>
      <c r="AI1766" s="11">
        <f t="shared" si="894"/>
        <v>0</v>
      </c>
      <c r="AJ1766">
        <f t="shared" si="895"/>
        <v>0</v>
      </c>
      <c r="AK1766" t="e">
        <f t="shared" si="907"/>
        <v>#DIV/0!</v>
      </c>
      <c r="AL1766">
        <f t="shared" si="908"/>
        <v>13.892139705600004</v>
      </c>
      <c r="AM1766" s="5">
        <f t="shared" si="909"/>
        <v>2.7800000000000002</v>
      </c>
      <c r="AN1766">
        <v>0</v>
      </c>
      <c r="AO1766" s="72">
        <f t="shared" si="910"/>
        <v>2.6</v>
      </c>
      <c r="AP1766" s="72">
        <f t="shared" si="911"/>
        <v>2.2000000000000002</v>
      </c>
      <c r="AQ1766" s="72">
        <f t="shared" si="912"/>
        <v>2.2000000000000002</v>
      </c>
      <c r="AR1766" s="71" t="e">
        <f t="shared" si="913"/>
        <v>#DIV/0!</v>
      </c>
      <c r="BA1766">
        <f t="shared" si="914"/>
        <v>215</v>
      </c>
      <c r="BB1766" s="91" t="e">
        <f t="shared" si="915"/>
        <v>#DIV/0!</v>
      </c>
    </row>
    <row r="1767" spans="1:54">
      <c r="A1767" s="2" t="s">
        <v>1887</v>
      </c>
      <c r="B1767" s="7" t="s">
        <v>41710</v>
      </c>
      <c r="C1767" s="17">
        <f t="shared" si="896"/>
        <v>8.3000000000000007</v>
      </c>
      <c r="D1767" s="28">
        <f t="shared" si="897"/>
        <v>232</v>
      </c>
      <c r="E1767" s="8">
        <f t="shared" si="916"/>
        <v>5</v>
      </c>
      <c r="F1767" s="2" t="s">
        <v>6878</v>
      </c>
      <c r="G1767" s="54">
        <f t="shared" si="917"/>
        <v>7.3</v>
      </c>
      <c r="H1767" s="20">
        <f t="shared" si="918"/>
        <v>0.56118479999999993</v>
      </c>
      <c r="I1767" s="14" t="s">
        <v>16842</v>
      </c>
      <c r="J1767" s="14" t="s">
        <v>11864</v>
      </c>
      <c r="K1767" s="14" t="s">
        <v>21803</v>
      </c>
      <c r="L1767" s="14" t="s">
        <v>26763</v>
      </c>
      <c r="M1767" s="28">
        <f t="shared" si="919"/>
        <v>9.6</v>
      </c>
      <c r="N1767" s="46">
        <f t="shared" si="898"/>
        <v>6.2</v>
      </c>
      <c r="O1767" s="17">
        <f t="shared" si="899"/>
        <v>0.60000000000000009</v>
      </c>
      <c r="P1767" s="17">
        <f t="shared" si="899"/>
        <v>9.8000000000000007</v>
      </c>
      <c r="Q1767" s="124">
        <f t="shared" si="900"/>
        <v>0.4</v>
      </c>
      <c r="R1767" s="26">
        <f t="shared" si="901"/>
        <v>0.8</v>
      </c>
      <c r="S1767" s="2" t="s">
        <v>31728</v>
      </c>
      <c r="T1767" s="2" t="s">
        <v>36707</v>
      </c>
      <c r="U1767" s="24">
        <f t="shared" si="902"/>
        <v>505.20000000000005</v>
      </c>
      <c r="V1767" s="66">
        <f t="shared" si="902"/>
        <v>393.1</v>
      </c>
      <c r="W1767" s="54">
        <f t="shared" si="903"/>
        <v>0.73</v>
      </c>
      <c r="X1767" s="143">
        <f t="shared" si="904"/>
        <v>505.20000000000005</v>
      </c>
      <c r="Y1767" s="143">
        <f t="shared" si="905"/>
        <v>0.246</v>
      </c>
      <c r="AD1767">
        <v>152</v>
      </c>
      <c r="AE1767">
        <v>-1</v>
      </c>
      <c r="AF1767" s="10">
        <v>37.9</v>
      </c>
      <c r="AG1767" s="10">
        <v>58.12</v>
      </c>
      <c r="AH1767" s="10">
        <f t="shared" si="906"/>
        <v>210943.93209489429</v>
      </c>
      <c r="AI1767" s="11">
        <f t="shared" si="894"/>
        <v>0</v>
      </c>
      <c r="AJ1767">
        <f t="shared" si="895"/>
        <v>0</v>
      </c>
      <c r="AK1767" t="e">
        <f t="shared" si="907"/>
        <v>#DIV/0!</v>
      </c>
      <c r="AL1767">
        <f t="shared" si="908"/>
        <v>2.064186700800001</v>
      </c>
      <c r="AM1767" s="5">
        <f t="shared" si="909"/>
        <v>1.4600000000000002</v>
      </c>
      <c r="AN1767">
        <v>0</v>
      </c>
      <c r="AO1767" s="72">
        <f t="shared" si="910"/>
        <v>0.8</v>
      </c>
      <c r="AP1767" s="72">
        <f t="shared" si="911"/>
        <v>0.4</v>
      </c>
      <c r="AQ1767" s="72">
        <f t="shared" si="912"/>
        <v>0.4</v>
      </c>
      <c r="AR1767" s="71" t="e">
        <f t="shared" si="913"/>
        <v>#DIV/0!</v>
      </c>
      <c r="BA1767">
        <f t="shared" si="914"/>
        <v>232</v>
      </c>
      <c r="BB1767" s="91" t="e">
        <f t="shared" si="915"/>
        <v>#DIV/0!</v>
      </c>
    </row>
    <row r="1768" spans="1:54">
      <c r="A1768" s="2" t="s">
        <v>1888</v>
      </c>
      <c r="B1768" s="7" t="s">
        <v>41711</v>
      </c>
      <c r="C1768" s="17">
        <f t="shared" si="896"/>
        <v>29.900000000000002</v>
      </c>
      <c r="D1768" s="28">
        <f t="shared" si="897"/>
        <v>276</v>
      </c>
      <c r="E1768" s="8">
        <f t="shared" si="916"/>
        <v>22</v>
      </c>
      <c r="F1768" s="2" t="s">
        <v>6879</v>
      </c>
      <c r="G1768" s="54">
        <f t="shared" si="917"/>
        <v>28.900000000000002</v>
      </c>
      <c r="H1768" s="20">
        <f t="shared" si="918"/>
        <v>0.31144649999999996</v>
      </c>
      <c r="I1768" s="14" t="s">
        <v>16843</v>
      </c>
      <c r="J1768" s="14" t="s">
        <v>11865</v>
      </c>
      <c r="K1768" s="14" t="s">
        <v>21804</v>
      </c>
      <c r="L1768" s="14" t="s">
        <v>26764</v>
      </c>
      <c r="M1768" s="28">
        <f t="shared" si="919"/>
        <v>11</v>
      </c>
      <c r="N1768" s="46">
        <f t="shared" si="898"/>
        <v>5</v>
      </c>
      <c r="O1768" s="17">
        <f t="shared" si="899"/>
        <v>2.6</v>
      </c>
      <c r="P1768" s="17">
        <f t="shared" si="899"/>
        <v>7</v>
      </c>
      <c r="Q1768" s="124">
        <f t="shared" si="900"/>
        <v>1.8</v>
      </c>
      <c r="R1768" s="26">
        <f t="shared" si="901"/>
        <v>2.6</v>
      </c>
      <c r="S1768" s="2" t="s">
        <v>31729</v>
      </c>
      <c r="T1768" s="2" t="s">
        <v>36708</v>
      </c>
      <c r="U1768" s="24">
        <f t="shared" si="902"/>
        <v>549.1</v>
      </c>
      <c r="V1768" s="66">
        <f t="shared" si="902"/>
        <v>283.90000000000003</v>
      </c>
      <c r="W1768" s="54">
        <f t="shared" si="903"/>
        <v>2.8899999999999997</v>
      </c>
      <c r="X1768" s="143">
        <f t="shared" si="904"/>
        <v>549.1</v>
      </c>
      <c r="Y1768" s="143">
        <f t="shared" si="905"/>
        <v>0.67799999999999994</v>
      </c>
      <c r="AD1768">
        <v>152</v>
      </c>
      <c r="AE1768">
        <v>-1</v>
      </c>
      <c r="AF1768" s="10">
        <v>37.9</v>
      </c>
      <c r="AG1768" s="10">
        <v>58.12</v>
      </c>
      <c r="AH1768" s="10">
        <f t="shared" si="906"/>
        <v>372476.39268699702</v>
      </c>
      <c r="AI1768" s="11">
        <f t="shared" si="894"/>
        <v>0</v>
      </c>
      <c r="AJ1768">
        <f t="shared" si="895"/>
        <v>0</v>
      </c>
      <c r="AK1768" t="e">
        <f t="shared" si="907"/>
        <v>#DIV/0!</v>
      </c>
      <c r="AL1768">
        <f t="shared" si="908"/>
        <v>32.582351620000004</v>
      </c>
      <c r="AM1768" s="5">
        <f t="shared" si="909"/>
        <v>5.78</v>
      </c>
      <c r="AN1768">
        <v>0</v>
      </c>
      <c r="AO1768" s="72">
        <f t="shared" si="910"/>
        <v>2.6</v>
      </c>
      <c r="AP1768" s="72">
        <f t="shared" si="911"/>
        <v>1.8</v>
      </c>
      <c r="AQ1768" s="72">
        <f t="shared" si="912"/>
        <v>1.8</v>
      </c>
      <c r="AR1768" s="71" t="e">
        <f t="shared" si="913"/>
        <v>#DIV/0!</v>
      </c>
      <c r="BA1768">
        <f t="shared" si="914"/>
        <v>276</v>
      </c>
      <c r="BB1768" s="91" t="e">
        <f t="shared" si="915"/>
        <v>#DIV/0!</v>
      </c>
    </row>
    <row r="1769" spans="1:54">
      <c r="A1769" s="2" t="s">
        <v>1889</v>
      </c>
      <c r="B1769" s="7" t="s">
        <v>41712</v>
      </c>
      <c r="C1769" s="17">
        <f t="shared" si="896"/>
        <v>14.9</v>
      </c>
      <c r="D1769" s="28">
        <f t="shared" si="897"/>
        <v>77</v>
      </c>
      <c r="E1769" s="8">
        <f t="shared" si="916"/>
        <v>8</v>
      </c>
      <c r="F1769" s="2" t="s">
        <v>6880</v>
      </c>
      <c r="G1769" s="54">
        <f t="shared" si="917"/>
        <v>13.9</v>
      </c>
      <c r="H1769" s="20">
        <f t="shared" si="918"/>
        <v>0.47599409999999998</v>
      </c>
      <c r="I1769" s="14" t="s">
        <v>16844</v>
      </c>
      <c r="J1769" s="14" t="s">
        <v>11866</v>
      </c>
      <c r="K1769" s="14" t="s">
        <v>21805</v>
      </c>
      <c r="L1769" s="14" t="s">
        <v>26765</v>
      </c>
      <c r="M1769" s="28">
        <f t="shared" si="919"/>
        <v>12.8</v>
      </c>
      <c r="N1769" s="46">
        <f t="shared" si="898"/>
        <v>6.4</v>
      </c>
      <c r="O1769" s="17">
        <f t="shared" si="899"/>
        <v>0.60000000000000009</v>
      </c>
      <c r="P1769" s="17">
        <f t="shared" si="899"/>
        <v>3.4000000000000004</v>
      </c>
      <c r="Q1769" s="124">
        <f t="shared" si="900"/>
        <v>1</v>
      </c>
      <c r="R1769" s="26">
        <f t="shared" si="901"/>
        <v>2</v>
      </c>
      <c r="S1769" s="2" t="s">
        <v>31730</v>
      </c>
      <c r="T1769" s="2" t="s">
        <v>36709</v>
      </c>
      <c r="U1769" s="24">
        <f t="shared" si="902"/>
        <v>350</v>
      </c>
      <c r="V1769" s="66">
        <f t="shared" si="902"/>
        <v>309.90000000000003</v>
      </c>
      <c r="W1769" s="54">
        <f t="shared" si="903"/>
        <v>1.39</v>
      </c>
      <c r="X1769" s="143">
        <f t="shared" si="904"/>
        <v>350</v>
      </c>
      <c r="Y1769" s="143">
        <f t="shared" si="905"/>
        <v>0.378</v>
      </c>
      <c r="AD1769">
        <v>152</v>
      </c>
      <c r="AE1769">
        <v>-1</v>
      </c>
      <c r="AF1769" s="10">
        <v>37.9</v>
      </c>
      <c r="AG1769" s="10">
        <v>58.12</v>
      </c>
      <c r="AH1769" s="10">
        <f t="shared" si="906"/>
        <v>344492.33059464395</v>
      </c>
      <c r="AI1769" s="11">
        <f t="shared" si="894"/>
        <v>0</v>
      </c>
      <c r="AJ1769">
        <f t="shared" si="895"/>
        <v>0</v>
      </c>
      <c r="AK1769" t="e">
        <f t="shared" si="907"/>
        <v>#DIV/0!</v>
      </c>
      <c r="AL1769">
        <f t="shared" si="908"/>
        <v>2.1379440720000007</v>
      </c>
      <c r="AM1769" s="5">
        <f t="shared" si="909"/>
        <v>2.7800000000000002</v>
      </c>
      <c r="AN1769">
        <v>0</v>
      </c>
      <c r="AO1769" s="72">
        <f t="shared" si="910"/>
        <v>2</v>
      </c>
      <c r="AP1769" s="72">
        <f t="shared" si="911"/>
        <v>1</v>
      </c>
      <c r="AQ1769" s="72">
        <f t="shared" si="912"/>
        <v>1.2000000000000002</v>
      </c>
      <c r="AR1769" s="71" t="e">
        <f t="shared" si="913"/>
        <v>#DIV/0!</v>
      </c>
      <c r="BA1769">
        <f t="shared" si="914"/>
        <v>77</v>
      </c>
      <c r="BB1769" s="91" t="e">
        <f t="shared" si="915"/>
        <v>#DIV/0!</v>
      </c>
    </row>
    <row r="1770" spans="1:54">
      <c r="A1770" s="2" t="s">
        <v>1890</v>
      </c>
      <c r="B1770" s="7" t="s">
        <v>41713</v>
      </c>
      <c r="C1770" s="17">
        <f t="shared" si="896"/>
        <v>36.700000000000003</v>
      </c>
      <c r="D1770" s="28">
        <f t="shared" si="897"/>
        <v>249</v>
      </c>
      <c r="E1770" s="8">
        <f t="shared" si="916"/>
        <v>7</v>
      </c>
      <c r="F1770" s="2" t="s">
        <v>6881</v>
      </c>
      <c r="G1770" s="54">
        <f t="shared" si="917"/>
        <v>35.800000000000004</v>
      </c>
      <c r="H1770" s="20">
        <f t="shared" si="918"/>
        <v>0.83855999999999997</v>
      </c>
      <c r="I1770" s="14" t="s">
        <v>16845</v>
      </c>
      <c r="J1770" s="14" t="s">
        <v>11867</v>
      </c>
      <c r="K1770" s="14" t="s">
        <v>21806</v>
      </c>
      <c r="L1770" s="14" t="s">
        <v>26766</v>
      </c>
      <c r="M1770" s="28">
        <f t="shared" si="919"/>
        <v>10.199999999999999</v>
      </c>
      <c r="N1770" s="46">
        <f t="shared" si="898"/>
        <v>5.2</v>
      </c>
      <c r="O1770" s="17">
        <f t="shared" si="899"/>
        <v>2.4000000000000004</v>
      </c>
      <c r="P1770" s="17">
        <f t="shared" si="899"/>
        <v>8.6</v>
      </c>
      <c r="Q1770" s="124">
        <f t="shared" si="900"/>
        <v>0.2</v>
      </c>
      <c r="R1770" s="26">
        <f t="shared" si="901"/>
        <v>0.60000000000000009</v>
      </c>
      <c r="S1770" s="2" t="s">
        <v>31731</v>
      </c>
      <c r="T1770" s="2" t="s">
        <v>36710</v>
      </c>
      <c r="U1770" s="24">
        <f t="shared" si="902"/>
        <v>521.6</v>
      </c>
      <c r="V1770" s="66">
        <f t="shared" si="902"/>
        <v>298.3</v>
      </c>
      <c r="W1770" s="54">
        <f t="shared" si="903"/>
        <v>3.5799999999999996</v>
      </c>
      <c r="X1770" s="143">
        <f t="shared" si="904"/>
        <v>521.6</v>
      </c>
      <c r="Y1770" s="143">
        <f t="shared" si="905"/>
        <v>0.81599999999999995</v>
      </c>
      <c r="AD1770">
        <v>152</v>
      </c>
      <c r="AE1770">
        <v>-1</v>
      </c>
      <c r="AF1770" s="10">
        <v>37.9</v>
      </c>
      <c r="AG1770" s="10">
        <v>58.12</v>
      </c>
      <c r="AH1770" s="10">
        <f t="shared" si="906"/>
        <v>357424.53086427547</v>
      </c>
      <c r="AI1770" s="11">
        <f t="shared" si="894"/>
        <v>0</v>
      </c>
      <c r="AJ1770">
        <f t="shared" si="895"/>
        <v>0</v>
      </c>
      <c r="AK1770" t="e">
        <f t="shared" si="907"/>
        <v>#DIV/0!</v>
      </c>
      <c r="AL1770">
        <f t="shared" si="908"/>
        <v>1.999272960000001</v>
      </c>
      <c r="AM1770" s="5">
        <f t="shared" si="909"/>
        <v>7.1400000000000006</v>
      </c>
      <c r="AN1770">
        <v>0</v>
      </c>
      <c r="AO1770" s="72">
        <f t="shared" si="910"/>
        <v>0.60000000000000009</v>
      </c>
      <c r="AP1770" s="72">
        <f t="shared" si="911"/>
        <v>0.2</v>
      </c>
      <c r="AQ1770" s="72">
        <f t="shared" si="912"/>
        <v>0.2</v>
      </c>
      <c r="AR1770" s="71" t="e">
        <f t="shared" si="913"/>
        <v>#DIV/0!</v>
      </c>
      <c r="BA1770">
        <f t="shared" si="914"/>
        <v>249</v>
      </c>
      <c r="BB1770" s="91" t="e">
        <f t="shared" si="915"/>
        <v>#DIV/0!</v>
      </c>
    </row>
    <row r="1771" spans="1:54">
      <c r="A1771" s="2" t="s">
        <v>1891</v>
      </c>
      <c r="B1771" s="7" t="s">
        <v>41714</v>
      </c>
      <c r="C1771" s="17">
        <f t="shared" si="896"/>
        <v>13.3</v>
      </c>
      <c r="D1771" s="28">
        <f t="shared" si="897"/>
        <v>157</v>
      </c>
      <c r="E1771" s="8">
        <f t="shared" si="916"/>
        <v>3</v>
      </c>
      <c r="F1771" s="2" t="s">
        <v>6882</v>
      </c>
      <c r="G1771" s="54">
        <f t="shared" si="917"/>
        <v>12.4</v>
      </c>
      <c r="H1771" s="20">
        <f t="shared" si="918"/>
        <v>0.85568820000000001</v>
      </c>
      <c r="I1771" s="14" t="s">
        <v>16846</v>
      </c>
      <c r="J1771" s="14" t="s">
        <v>11868</v>
      </c>
      <c r="K1771" s="14" t="s">
        <v>21807</v>
      </c>
      <c r="L1771" s="14" t="s">
        <v>26767</v>
      </c>
      <c r="M1771" s="28">
        <f t="shared" si="919"/>
        <v>12.2</v>
      </c>
      <c r="N1771" s="46">
        <f t="shared" si="898"/>
        <v>6.4</v>
      </c>
      <c r="O1771" s="17">
        <f t="shared" si="899"/>
        <v>0.60000000000000009</v>
      </c>
      <c r="P1771" s="17">
        <f t="shared" si="899"/>
        <v>4.6000000000000005</v>
      </c>
      <c r="Q1771" s="124">
        <f t="shared" si="900"/>
        <v>0.2</v>
      </c>
      <c r="R1771" s="26">
        <f t="shared" si="901"/>
        <v>1.8</v>
      </c>
      <c r="S1771" s="2" t="s">
        <v>31732</v>
      </c>
      <c r="T1771" s="2" t="s">
        <v>36711</v>
      </c>
      <c r="U1771" s="24">
        <f t="shared" si="902"/>
        <v>430</v>
      </c>
      <c r="V1771" s="66">
        <f t="shared" si="902"/>
        <v>339</v>
      </c>
      <c r="W1771" s="54">
        <f t="shared" si="903"/>
        <v>1.24</v>
      </c>
      <c r="X1771" s="143">
        <f t="shared" si="904"/>
        <v>430</v>
      </c>
      <c r="Y1771" s="143">
        <f t="shared" si="905"/>
        <v>0.34799999999999998</v>
      </c>
      <c r="AD1771">
        <v>152</v>
      </c>
      <c r="AE1771">
        <v>-1</v>
      </c>
      <c r="AF1771" s="10">
        <v>37.9</v>
      </c>
      <c r="AG1771" s="10">
        <v>58.12</v>
      </c>
      <c r="AH1771" s="10">
        <f t="shared" si="906"/>
        <v>308127.64752295933</v>
      </c>
      <c r="AI1771" s="11">
        <f t="shared" si="894"/>
        <v>0</v>
      </c>
      <c r="AJ1771">
        <f t="shared" si="895"/>
        <v>0</v>
      </c>
      <c r="AK1771" t="e">
        <f t="shared" si="907"/>
        <v>#DIV/0!</v>
      </c>
      <c r="AL1771">
        <f t="shared" si="908"/>
        <v>0.71694102240000013</v>
      </c>
      <c r="AM1771" s="5">
        <f t="shared" si="909"/>
        <v>2.46</v>
      </c>
      <c r="AN1771">
        <v>0</v>
      </c>
      <c r="AO1771" s="72">
        <f t="shared" si="910"/>
        <v>1.8</v>
      </c>
      <c r="AP1771" s="72">
        <f t="shared" si="911"/>
        <v>0.2</v>
      </c>
      <c r="AQ1771" s="72">
        <f t="shared" si="912"/>
        <v>0.4</v>
      </c>
      <c r="AR1771" s="71" t="e">
        <f t="shared" si="913"/>
        <v>#DIV/0!</v>
      </c>
      <c r="BA1771">
        <f t="shared" si="914"/>
        <v>157</v>
      </c>
      <c r="BB1771" s="91" t="e">
        <f t="shared" si="915"/>
        <v>#DIV/0!</v>
      </c>
    </row>
    <row r="1772" spans="1:54">
      <c r="A1772" s="2" t="s">
        <v>1892</v>
      </c>
      <c r="B1772" s="7" t="s">
        <v>41715</v>
      </c>
      <c r="C1772" s="17">
        <f t="shared" si="896"/>
        <v>14.700000000000001</v>
      </c>
      <c r="D1772" s="28">
        <f t="shared" si="897"/>
        <v>161</v>
      </c>
      <c r="E1772" s="8">
        <f t="shared" si="916"/>
        <v>12</v>
      </c>
      <c r="F1772" s="2" t="s">
        <v>6883</v>
      </c>
      <c r="G1772" s="54">
        <f t="shared" si="917"/>
        <v>13.799999999999999</v>
      </c>
      <c r="H1772" s="20">
        <f t="shared" si="918"/>
        <v>0.29803350000000001</v>
      </c>
      <c r="I1772" s="14" t="s">
        <v>16847</v>
      </c>
      <c r="J1772" s="14" t="s">
        <v>11869</v>
      </c>
      <c r="K1772" s="14" t="s">
        <v>21808</v>
      </c>
      <c r="L1772" s="14" t="s">
        <v>26768</v>
      </c>
      <c r="M1772" s="28">
        <f t="shared" si="919"/>
        <v>13.9</v>
      </c>
      <c r="N1772" s="46">
        <f t="shared" si="898"/>
        <v>5.2</v>
      </c>
      <c r="O1772" s="17">
        <f t="shared" si="899"/>
        <v>2.4000000000000004</v>
      </c>
      <c r="P1772" s="17">
        <f t="shared" si="899"/>
        <v>1.2000000000000002</v>
      </c>
      <c r="Q1772" s="124">
        <f t="shared" si="900"/>
        <v>1.2000000000000002</v>
      </c>
      <c r="R1772" s="26">
        <f t="shared" si="901"/>
        <v>1.8</v>
      </c>
      <c r="S1772" s="2" t="s">
        <v>31733</v>
      </c>
      <c r="T1772" s="2" t="s">
        <v>36712</v>
      </c>
      <c r="U1772" s="24">
        <f t="shared" si="902"/>
        <v>433.90000000000003</v>
      </c>
      <c r="V1772" s="66">
        <f t="shared" si="902"/>
        <v>336.3</v>
      </c>
      <c r="W1772" s="54">
        <f t="shared" si="903"/>
        <v>1.3800000000000001</v>
      </c>
      <c r="X1772" s="143">
        <f t="shared" si="904"/>
        <v>433.90000000000003</v>
      </c>
      <c r="Y1772" s="143">
        <f t="shared" si="905"/>
        <v>0.376</v>
      </c>
      <c r="AD1772">
        <v>152</v>
      </c>
      <c r="AE1772">
        <v>-1</v>
      </c>
      <c r="AF1772" s="10">
        <v>37.9</v>
      </c>
      <c r="AG1772" s="10">
        <v>58.12</v>
      </c>
      <c r="AH1772" s="10">
        <f t="shared" si="906"/>
        <v>311894.05618391494</v>
      </c>
      <c r="AI1772" s="11">
        <f t="shared" si="894"/>
        <v>0</v>
      </c>
      <c r="AJ1772">
        <f t="shared" si="895"/>
        <v>0</v>
      </c>
      <c r="AK1772" t="e">
        <f t="shared" si="907"/>
        <v>#DIV/0!</v>
      </c>
      <c r="AL1772">
        <f t="shared" si="908"/>
        <v>3.638994336000001</v>
      </c>
      <c r="AM1772" s="5">
        <f t="shared" si="909"/>
        <v>2.74</v>
      </c>
      <c r="AN1772">
        <v>0</v>
      </c>
      <c r="AO1772" s="72">
        <f t="shared" si="910"/>
        <v>1.8</v>
      </c>
      <c r="AP1772" s="72">
        <f t="shared" si="911"/>
        <v>1.2000000000000002</v>
      </c>
      <c r="AQ1772" s="72">
        <f t="shared" si="912"/>
        <v>1.4000000000000001</v>
      </c>
      <c r="AR1772" s="71" t="e">
        <f t="shared" si="913"/>
        <v>#DIV/0!</v>
      </c>
      <c r="BA1772">
        <f t="shared" si="914"/>
        <v>161</v>
      </c>
      <c r="BB1772" s="91" t="e">
        <f t="shared" si="915"/>
        <v>#DIV/0!</v>
      </c>
    </row>
    <row r="1773" spans="1:54">
      <c r="A1773" s="2" t="s">
        <v>1893</v>
      </c>
      <c r="B1773" s="7" t="s">
        <v>41716</v>
      </c>
      <c r="C1773" s="17">
        <f t="shared" si="896"/>
        <v>14.5</v>
      </c>
      <c r="D1773" s="28">
        <f t="shared" si="897"/>
        <v>83</v>
      </c>
      <c r="E1773" s="8">
        <f t="shared" si="916"/>
        <v>6</v>
      </c>
      <c r="F1773" s="2" t="s">
        <v>6884</v>
      </c>
      <c r="G1773" s="54">
        <f t="shared" si="917"/>
        <v>13.6</v>
      </c>
      <c r="H1773" s="20">
        <f t="shared" si="918"/>
        <v>0.61060110000000001</v>
      </c>
      <c r="I1773" s="14" t="s">
        <v>16848</v>
      </c>
      <c r="J1773" s="14" t="s">
        <v>11870</v>
      </c>
      <c r="K1773" s="14" t="s">
        <v>21809</v>
      </c>
      <c r="L1773" s="14" t="s">
        <v>26769</v>
      </c>
      <c r="M1773" s="28">
        <f t="shared" si="919"/>
        <v>13.3</v>
      </c>
      <c r="N1773" s="46">
        <f t="shared" si="898"/>
        <v>5.2</v>
      </c>
      <c r="O1773" s="17">
        <f t="shared" si="899"/>
        <v>0.60000000000000009</v>
      </c>
      <c r="P1773" s="17">
        <f t="shared" si="899"/>
        <v>2.4000000000000004</v>
      </c>
      <c r="Q1773" s="124">
        <f t="shared" si="900"/>
        <v>0.60000000000000009</v>
      </c>
      <c r="R1773" s="26">
        <f t="shared" si="901"/>
        <v>1.4000000000000001</v>
      </c>
      <c r="S1773" s="2" t="s">
        <v>31734</v>
      </c>
      <c r="T1773" s="2" t="s">
        <v>36713</v>
      </c>
      <c r="U1773" s="24">
        <f t="shared" si="902"/>
        <v>355.8</v>
      </c>
      <c r="V1773" s="66">
        <f t="shared" si="902"/>
        <v>405.70000000000005</v>
      </c>
      <c r="W1773" s="54">
        <f t="shared" si="903"/>
        <v>1.36</v>
      </c>
      <c r="X1773" s="143">
        <f t="shared" si="904"/>
        <v>355.8</v>
      </c>
      <c r="Y1773" s="143">
        <f t="shared" si="905"/>
        <v>0.372</v>
      </c>
      <c r="AD1773">
        <v>152</v>
      </c>
      <c r="AE1773">
        <v>-1</v>
      </c>
      <c r="AF1773" s="10">
        <v>37.9</v>
      </c>
      <c r="AG1773" s="10">
        <v>58.12</v>
      </c>
      <c r="AH1773" s="10">
        <f t="shared" si="906"/>
        <v>173981.08421515251</v>
      </c>
      <c r="AI1773" s="11">
        <f t="shared" si="894"/>
        <v>0</v>
      </c>
      <c r="AJ1773">
        <f t="shared" si="895"/>
        <v>0</v>
      </c>
      <c r="AK1773" t="e">
        <f t="shared" si="907"/>
        <v>#DIV/0!</v>
      </c>
      <c r="AL1773">
        <f t="shared" si="908"/>
        <v>0.78502818240000027</v>
      </c>
      <c r="AM1773" s="5">
        <f t="shared" si="909"/>
        <v>2.7</v>
      </c>
      <c r="AN1773">
        <v>0</v>
      </c>
      <c r="AO1773" s="72">
        <f t="shared" si="910"/>
        <v>1.4000000000000001</v>
      </c>
      <c r="AP1773" s="72">
        <f t="shared" si="911"/>
        <v>0.60000000000000009</v>
      </c>
      <c r="AQ1773" s="72">
        <f t="shared" si="912"/>
        <v>0.60000000000000009</v>
      </c>
      <c r="AR1773" s="71" t="e">
        <f t="shared" si="913"/>
        <v>#DIV/0!</v>
      </c>
      <c r="BA1773">
        <f t="shared" si="914"/>
        <v>83</v>
      </c>
      <c r="BB1773" s="91" t="e">
        <f t="shared" si="915"/>
        <v>#DIV/0!</v>
      </c>
    </row>
    <row r="1774" spans="1:54">
      <c r="A1774" s="2" t="s">
        <v>1894</v>
      </c>
      <c r="B1774" s="7" t="s">
        <v>41717</v>
      </c>
      <c r="C1774" s="17">
        <f t="shared" si="896"/>
        <v>14.4</v>
      </c>
      <c r="D1774" s="28">
        <f t="shared" si="897"/>
        <v>203</v>
      </c>
      <c r="E1774" s="8">
        <f t="shared" si="916"/>
        <v>14</v>
      </c>
      <c r="F1774" s="2" t="s">
        <v>6885</v>
      </c>
      <c r="G1774" s="54">
        <f t="shared" si="917"/>
        <v>13.4</v>
      </c>
      <c r="H1774" s="20">
        <f t="shared" si="918"/>
        <v>0.27775810000000001</v>
      </c>
      <c r="I1774" s="14" t="s">
        <v>16849</v>
      </c>
      <c r="J1774" s="14" t="s">
        <v>11871</v>
      </c>
      <c r="K1774" s="14" t="s">
        <v>21810</v>
      </c>
      <c r="L1774" s="14" t="s">
        <v>26770</v>
      </c>
      <c r="M1774" s="28">
        <f t="shared" si="919"/>
        <v>13.8</v>
      </c>
      <c r="N1774" s="46">
        <f t="shared" si="898"/>
        <v>5.2</v>
      </c>
      <c r="O1774" s="17">
        <f t="shared" si="899"/>
        <v>1.6</v>
      </c>
      <c r="P1774" s="17">
        <f t="shared" si="899"/>
        <v>1.4000000000000001</v>
      </c>
      <c r="Q1774" s="124">
        <f t="shared" si="900"/>
        <v>1.4000000000000001</v>
      </c>
      <c r="R1774" s="26">
        <f t="shared" si="901"/>
        <v>2</v>
      </c>
      <c r="S1774" s="2" t="s">
        <v>31735</v>
      </c>
      <c r="T1774" s="2" t="s">
        <v>36714</v>
      </c>
      <c r="U1774" s="24">
        <f t="shared" si="902"/>
        <v>475.90000000000003</v>
      </c>
      <c r="V1774" s="66">
        <f t="shared" si="902"/>
        <v>352.1</v>
      </c>
      <c r="W1774" s="54">
        <f t="shared" si="903"/>
        <v>1.34</v>
      </c>
      <c r="X1774" s="143">
        <f t="shared" si="904"/>
        <v>475.90000000000003</v>
      </c>
      <c r="Y1774" s="143">
        <f t="shared" si="905"/>
        <v>0.36799999999999999</v>
      </c>
      <c r="AD1774">
        <v>152</v>
      </c>
      <c r="AE1774">
        <v>-1</v>
      </c>
      <c r="AF1774" s="10">
        <v>37.9</v>
      </c>
      <c r="AG1774" s="10">
        <v>58.12</v>
      </c>
      <c r="AH1774" s="10">
        <f t="shared" si="906"/>
        <v>289237.9053127736</v>
      </c>
      <c r="AI1774" s="11">
        <f t="shared" si="894"/>
        <v>0</v>
      </c>
      <c r="AJ1774">
        <f t="shared" si="895"/>
        <v>0</v>
      </c>
      <c r="AK1774" t="e">
        <f t="shared" si="907"/>
        <v>#DIV/0!</v>
      </c>
      <c r="AL1774">
        <f t="shared" si="908"/>
        <v>3.2356437120000008</v>
      </c>
      <c r="AM1774" s="5">
        <f t="shared" si="909"/>
        <v>2.68</v>
      </c>
      <c r="AN1774">
        <v>0</v>
      </c>
      <c r="AO1774" s="72">
        <f t="shared" si="910"/>
        <v>2</v>
      </c>
      <c r="AP1774" s="72">
        <f t="shared" si="911"/>
        <v>1.4000000000000001</v>
      </c>
      <c r="AQ1774" s="72">
        <f t="shared" si="912"/>
        <v>1.6</v>
      </c>
      <c r="AR1774" s="71" t="e">
        <f t="shared" si="913"/>
        <v>#DIV/0!</v>
      </c>
      <c r="BA1774">
        <f t="shared" si="914"/>
        <v>203</v>
      </c>
      <c r="BB1774" s="91" t="e">
        <f t="shared" si="915"/>
        <v>#DIV/0!</v>
      </c>
    </row>
    <row r="1775" spans="1:54">
      <c r="A1775" s="2" t="s">
        <v>1895</v>
      </c>
      <c r="B1775" s="7" t="s">
        <v>41718</v>
      </c>
      <c r="C1775" s="17">
        <f t="shared" si="896"/>
        <v>16.200000000000003</v>
      </c>
      <c r="D1775" s="28">
        <f t="shared" si="897"/>
        <v>187</v>
      </c>
      <c r="E1775" s="8">
        <f t="shared" si="916"/>
        <v>15</v>
      </c>
      <c r="F1775" s="2" t="s">
        <v>6886</v>
      </c>
      <c r="G1775" s="54">
        <f t="shared" si="917"/>
        <v>15.2</v>
      </c>
      <c r="H1775" s="20">
        <f t="shared" si="918"/>
        <v>0.33439649999999999</v>
      </c>
      <c r="I1775" s="14" t="s">
        <v>16850</v>
      </c>
      <c r="J1775" s="14" t="s">
        <v>11872</v>
      </c>
      <c r="K1775" s="14" t="s">
        <v>21811</v>
      </c>
      <c r="L1775" s="14" t="s">
        <v>26771</v>
      </c>
      <c r="M1775" s="28">
        <f t="shared" si="919"/>
        <v>11.2</v>
      </c>
      <c r="N1775" s="46">
        <f t="shared" si="898"/>
        <v>5.8</v>
      </c>
      <c r="O1775" s="17">
        <f t="shared" si="899"/>
        <v>2.4000000000000004</v>
      </c>
      <c r="P1775" s="17">
        <f t="shared" si="899"/>
        <v>6.6000000000000005</v>
      </c>
      <c r="Q1775" s="124">
        <f t="shared" si="900"/>
        <v>1</v>
      </c>
      <c r="R1775" s="26">
        <f t="shared" si="901"/>
        <v>1.6</v>
      </c>
      <c r="S1775" s="2" t="s">
        <v>31736</v>
      </c>
      <c r="T1775" s="2" t="s">
        <v>36715</v>
      </c>
      <c r="U1775" s="24">
        <f t="shared" si="902"/>
        <v>460</v>
      </c>
      <c r="V1775" s="66">
        <f t="shared" si="902"/>
        <v>408.6</v>
      </c>
      <c r="W1775" s="54">
        <f t="shared" si="903"/>
        <v>1.52</v>
      </c>
      <c r="X1775" s="143">
        <f t="shared" si="904"/>
        <v>460</v>
      </c>
      <c r="Y1775" s="143">
        <f t="shared" si="905"/>
        <v>0.40400000000000003</v>
      </c>
      <c r="AD1775">
        <v>152</v>
      </c>
      <c r="AE1775">
        <v>-1</v>
      </c>
      <c r="AF1775" s="10">
        <v>37.9</v>
      </c>
      <c r="AG1775" s="10">
        <v>58.12</v>
      </c>
      <c r="AH1775" s="10">
        <f t="shared" si="906"/>
        <v>163528.45442920239</v>
      </c>
      <c r="AI1775" s="11">
        <f t="shared" si="894"/>
        <v>0</v>
      </c>
      <c r="AJ1775">
        <f t="shared" si="895"/>
        <v>0</v>
      </c>
      <c r="AK1775" t="e">
        <f t="shared" si="907"/>
        <v>#DIV/0!</v>
      </c>
      <c r="AL1775">
        <f t="shared" si="908"/>
        <v>16.869055104000005</v>
      </c>
      <c r="AM1775" s="5">
        <f t="shared" si="909"/>
        <v>3.04</v>
      </c>
      <c r="AN1775">
        <v>0</v>
      </c>
      <c r="AO1775" s="72">
        <f t="shared" si="910"/>
        <v>1.6</v>
      </c>
      <c r="AP1775" s="72">
        <f t="shared" si="911"/>
        <v>1</v>
      </c>
      <c r="AQ1775" s="72">
        <f t="shared" si="912"/>
        <v>1.2000000000000002</v>
      </c>
      <c r="AR1775" s="71" t="e">
        <f t="shared" si="913"/>
        <v>#DIV/0!</v>
      </c>
      <c r="BA1775">
        <f t="shared" si="914"/>
        <v>187</v>
      </c>
      <c r="BB1775" s="91" t="e">
        <f t="shared" si="915"/>
        <v>#DIV/0!</v>
      </c>
    </row>
    <row r="1776" spans="1:54">
      <c r="A1776" s="2" t="s">
        <v>1896</v>
      </c>
      <c r="B1776" s="7" t="s">
        <v>41719</v>
      </c>
      <c r="C1776" s="17">
        <f t="shared" si="896"/>
        <v>25.700000000000003</v>
      </c>
      <c r="D1776" s="28">
        <f t="shared" si="897"/>
        <v>84</v>
      </c>
      <c r="E1776" s="8">
        <f t="shared" si="916"/>
        <v>8</v>
      </c>
      <c r="F1776" s="2" t="s">
        <v>6887</v>
      </c>
      <c r="G1776" s="54">
        <f t="shared" si="917"/>
        <v>24.8</v>
      </c>
      <c r="H1776" s="20">
        <f t="shared" si="918"/>
        <v>0.78653470000000003</v>
      </c>
      <c r="I1776" s="14" t="s">
        <v>16851</v>
      </c>
      <c r="J1776" s="14" t="s">
        <v>11873</v>
      </c>
      <c r="K1776" s="14" t="s">
        <v>21812</v>
      </c>
      <c r="L1776" s="14" t="s">
        <v>26772</v>
      </c>
      <c r="M1776" s="28">
        <f t="shared" si="919"/>
        <v>11.6</v>
      </c>
      <c r="N1776" s="46">
        <f t="shared" si="898"/>
        <v>6.6</v>
      </c>
      <c r="O1776" s="17">
        <f t="shared" si="899"/>
        <v>1.6</v>
      </c>
      <c r="P1776" s="17">
        <f t="shared" si="899"/>
        <v>5.8000000000000007</v>
      </c>
      <c r="Q1776" s="124">
        <f t="shared" si="900"/>
        <v>0.4</v>
      </c>
      <c r="R1776" s="26">
        <f t="shared" si="901"/>
        <v>2</v>
      </c>
      <c r="S1776" s="2" t="s">
        <v>31737</v>
      </c>
      <c r="T1776" s="2" t="s">
        <v>36716</v>
      </c>
      <c r="U1776" s="24">
        <f t="shared" si="902"/>
        <v>357.20000000000005</v>
      </c>
      <c r="V1776" s="66">
        <f t="shared" si="902"/>
        <v>308.60000000000002</v>
      </c>
      <c r="W1776" s="54">
        <f t="shared" si="903"/>
        <v>2.48</v>
      </c>
      <c r="X1776" s="143">
        <f t="shared" si="904"/>
        <v>357.20000000000005</v>
      </c>
      <c r="Y1776" s="143">
        <f t="shared" si="905"/>
        <v>0.59599999999999997</v>
      </c>
      <c r="AD1776">
        <v>152</v>
      </c>
      <c r="AE1776">
        <v>-1</v>
      </c>
      <c r="AF1776" s="10">
        <v>37.9</v>
      </c>
      <c r="AG1776" s="10">
        <v>58.12</v>
      </c>
      <c r="AH1776" s="10">
        <f t="shared" si="906"/>
        <v>346006.31337463361</v>
      </c>
      <c r="AI1776" s="11">
        <f t="shared" si="894"/>
        <v>0</v>
      </c>
      <c r="AJ1776">
        <f t="shared" si="895"/>
        <v>0</v>
      </c>
      <c r="AK1776" t="e">
        <f t="shared" si="907"/>
        <v>#DIV/0!</v>
      </c>
      <c r="AL1776">
        <f t="shared" si="908"/>
        <v>3.9619159680000005</v>
      </c>
      <c r="AM1776" s="5">
        <f t="shared" si="909"/>
        <v>4.9400000000000004</v>
      </c>
      <c r="AN1776">
        <v>0</v>
      </c>
      <c r="AO1776" s="72">
        <f t="shared" si="910"/>
        <v>2</v>
      </c>
      <c r="AP1776" s="72">
        <f t="shared" si="911"/>
        <v>0.4</v>
      </c>
      <c r="AQ1776" s="72">
        <f t="shared" si="912"/>
        <v>0.60000000000000009</v>
      </c>
      <c r="AR1776" s="71" t="e">
        <f t="shared" si="913"/>
        <v>#DIV/0!</v>
      </c>
      <c r="BA1776">
        <f t="shared" si="914"/>
        <v>84</v>
      </c>
      <c r="BB1776" s="91" t="e">
        <f t="shared" si="915"/>
        <v>#DIV/0!</v>
      </c>
    </row>
    <row r="1777" spans="1:54">
      <c r="A1777" s="2" t="s">
        <v>1897</v>
      </c>
      <c r="B1777" s="7" t="s">
        <v>41720</v>
      </c>
      <c r="C1777" s="17">
        <f t="shared" si="896"/>
        <v>15.3</v>
      </c>
      <c r="D1777" s="28">
        <f t="shared" si="897"/>
        <v>179</v>
      </c>
      <c r="E1777" s="8">
        <f t="shared" si="916"/>
        <v>10</v>
      </c>
      <c r="F1777" s="2" t="s">
        <v>6888</v>
      </c>
      <c r="G1777" s="54">
        <f t="shared" si="917"/>
        <v>14.299999999999999</v>
      </c>
      <c r="H1777" s="20">
        <f t="shared" si="918"/>
        <v>0.47378570000000003</v>
      </c>
      <c r="I1777" s="14" t="s">
        <v>16852</v>
      </c>
      <c r="J1777" s="14" t="s">
        <v>11874</v>
      </c>
      <c r="K1777" s="14" t="s">
        <v>21813</v>
      </c>
      <c r="L1777" s="14" t="s">
        <v>26773</v>
      </c>
      <c r="M1777" s="28">
        <f t="shared" si="919"/>
        <v>12.3</v>
      </c>
      <c r="N1777" s="46">
        <f t="shared" si="898"/>
        <v>5.8</v>
      </c>
      <c r="O1777" s="17">
        <f t="shared" si="899"/>
        <v>1.2000000000000002</v>
      </c>
      <c r="P1777" s="17">
        <f t="shared" si="899"/>
        <v>4.4000000000000004</v>
      </c>
      <c r="Q1777" s="124">
        <f t="shared" si="900"/>
        <v>0.8</v>
      </c>
      <c r="R1777" s="26">
        <f t="shared" si="901"/>
        <v>1.4000000000000001</v>
      </c>
      <c r="S1777" s="2" t="s">
        <v>31738</v>
      </c>
      <c r="T1777" s="2" t="s">
        <v>36717</v>
      </c>
      <c r="U1777" s="24">
        <f t="shared" si="902"/>
        <v>452</v>
      </c>
      <c r="V1777" s="66">
        <f t="shared" si="902"/>
        <v>416.8</v>
      </c>
      <c r="W1777" s="54">
        <f t="shared" si="903"/>
        <v>1.43</v>
      </c>
      <c r="X1777" s="143">
        <f t="shared" si="904"/>
        <v>452</v>
      </c>
      <c r="Y1777" s="143">
        <f t="shared" si="905"/>
        <v>0.38600000000000001</v>
      </c>
      <c r="AD1777">
        <v>152</v>
      </c>
      <c r="AE1777">
        <v>-1</v>
      </c>
      <c r="AF1777" s="10">
        <v>37.9</v>
      </c>
      <c r="AG1777" s="10">
        <v>58.12</v>
      </c>
      <c r="AH1777" s="10">
        <f t="shared" si="906"/>
        <v>125283.80653148457</v>
      </c>
      <c r="AI1777" s="11">
        <f t="shared" si="894"/>
        <v>0</v>
      </c>
      <c r="AJ1777">
        <f t="shared" si="895"/>
        <v>0</v>
      </c>
      <c r="AK1777" t="e">
        <f t="shared" si="907"/>
        <v>#DIV/0!</v>
      </c>
      <c r="AL1777">
        <f t="shared" si="908"/>
        <v>3.8897761056000006</v>
      </c>
      <c r="AM1777" s="5">
        <f t="shared" si="909"/>
        <v>2.8600000000000003</v>
      </c>
      <c r="AN1777">
        <v>0</v>
      </c>
      <c r="AO1777" s="72">
        <f t="shared" si="910"/>
        <v>1.4000000000000001</v>
      </c>
      <c r="AP1777" s="72">
        <f t="shared" si="911"/>
        <v>0.8</v>
      </c>
      <c r="AQ1777" s="72">
        <f t="shared" si="912"/>
        <v>0.8</v>
      </c>
      <c r="AR1777" s="71" t="e">
        <f t="shared" si="913"/>
        <v>#DIV/0!</v>
      </c>
      <c r="BA1777">
        <f t="shared" si="914"/>
        <v>179</v>
      </c>
      <c r="BB1777" s="91" t="e">
        <f t="shared" si="915"/>
        <v>#DIV/0!</v>
      </c>
    </row>
    <row r="1778" spans="1:54">
      <c r="A1778" s="2" t="s">
        <v>1898</v>
      </c>
      <c r="B1778" s="7" t="s">
        <v>41721</v>
      </c>
      <c r="C1778" s="17">
        <f t="shared" si="896"/>
        <v>18.7</v>
      </c>
      <c r="D1778" s="28">
        <f t="shared" si="897"/>
        <v>252</v>
      </c>
      <c r="E1778" s="8">
        <f t="shared" si="916"/>
        <v>6</v>
      </c>
      <c r="F1778" s="2" t="s">
        <v>6889</v>
      </c>
      <c r="G1778" s="54">
        <f t="shared" si="917"/>
        <v>17.700000000000003</v>
      </c>
      <c r="H1778" s="20">
        <f t="shared" si="918"/>
        <v>0.24401679999999998</v>
      </c>
      <c r="I1778" s="14" t="s">
        <v>16853</v>
      </c>
      <c r="J1778" s="14" t="s">
        <v>11875</v>
      </c>
      <c r="K1778" s="14" t="s">
        <v>21814</v>
      </c>
      <c r="L1778" s="14" t="s">
        <v>26774</v>
      </c>
      <c r="M1778" s="28">
        <f t="shared" si="919"/>
        <v>11.5</v>
      </c>
      <c r="N1778" s="46">
        <f t="shared" si="898"/>
        <v>6.6</v>
      </c>
      <c r="O1778" s="17">
        <f t="shared" si="899"/>
        <v>1</v>
      </c>
      <c r="P1778" s="17">
        <f t="shared" si="899"/>
        <v>6</v>
      </c>
      <c r="Q1778" s="124">
        <f t="shared" si="900"/>
        <v>0.4</v>
      </c>
      <c r="R1778" s="26">
        <f t="shared" si="901"/>
        <v>0.4</v>
      </c>
      <c r="S1778" s="2" t="s">
        <v>31739</v>
      </c>
      <c r="T1778" s="2" t="s">
        <v>36718</v>
      </c>
      <c r="U1778" s="24">
        <f t="shared" si="902"/>
        <v>525.5</v>
      </c>
      <c r="V1778" s="66">
        <f t="shared" si="902"/>
        <v>405.8</v>
      </c>
      <c r="W1778" s="54">
        <f t="shared" si="903"/>
        <v>1.77</v>
      </c>
      <c r="X1778" s="143">
        <f t="shared" si="904"/>
        <v>525.5</v>
      </c>
      <c r="Y1778" s="143">
        <f t="shared" si="905"/>
        <v>0.45399999999999996</v>
      </c>
      <c r="AD1778">
        <v>152</v>
      </c>
      <c r="AE1778">
        <v>-1</v>
      </c>
      <c r="AF1778" s="10">
        <v>37.9</v>
      </c>
      <c r="AG1778" s="10">
        <v>58.12</v>
      </c>
      <c r="AH1778" s="10">
        <f t="shared" si="906"/>
        <v>173591.74344733826</v>
      </c>
      <c r="AI1778" s="11">
        <f t="shared" si="894"/>
        <v>0</v>
      </c>
      <c r="AJ1778">
        <f t="shared" si="895"/>
        <v>0</v>
      </c>
      <c r="AK1778" t="e">
        <f t="shared" si="907"/>
        <v>#DIV/0!</v>
      </c>
      <c r="AL1778">
        <f t="shared" si="908"/>
        <v>1.8143596799999999</v>
      </c>
      <c r="AM1778" s="5">
        <f t="shared" si="909"/>
        <v>3.54</v>
      </c>
      <c r="AN1778">
        <v>0</v>
      </c>
      <c r="AO1778" s="72">
        <f t="shared" si="910"/>
        <v>0.4</v>
      </c>
      <c r="AP1778" s="72">
        <f t="shared" si="911"/>
        <v>0.4</v>
      </c>
      <c r="AQ1778" s="72">
        <f t="shared" si="912"/>
        <v>0.4</v>
      </c>
      <c r="AR1778" s="71" t="e">
        <f t="shared" si="913"/>
        <v>#DIV/0!</v>
      </c>
      <c r="BA1778">
        <f t="shared" si="914"/>
        <v>252</v>
      </c>
      <c r="BB1778" s="91" t="e">
        <f t="shared" si="915"/>
        <v>#DIV/0!</v>
      </c>
    </row>
    <row r="1779" spans="1:54">
      <c r="A1779" s="2" t="s">
        <v>1899</v>
      </c>
      <c r="B1779" s="7" t="s">
        <v>41722</v>
      </c>
      <c r="C1779" s="17">
        <f t="shared" si="896"/>
        <v>13.9</v>
      </c>
      <c r="D1779" s="28">
        <f t="shared" si="897"/>
        <v>39</v>
      </c>
      <c r="E1779" s="8">
        <f t="shared" si="916"/>
        <v>15</v>
      </c>
      <c r="F1779" s="2" t="s">
        <v>6890</v>
      </c>
      <c r="G1779" s="54">
        <f t="shared" si="917"/>
        <v>13</v>
      </c>
      <c r="H1779" s="20">
        <f t="shared" si="918"/>
        <v>0.42182499999999995</v>
      </c>
      <c r="I1779" s="14" t="s">
        <v>16854</v>
      </c>
      <c r="J1779" s="14" t="s">
        <v>11876</v>
      </c>
      <c r="K1779" s="14" t="s">
        <v>21815</v>
      </c>
      <c r="L1779" s="14" t="s">
        <v>26775</v>
      </c>
      <c r="M1779" s="28">
        <f t="shared" si="919"/>
        <v>10.399999999999999</v>
      </c>
      <c r="N1779" s="46">
        <f t="shared" si="898"/>
        <v>6.2</v>
      </c>
      <c r="O1779" s="17">
        <f t="shared" si="899"/>
        <v>2</v>
      </c>
      <c r="P1779" s="17">
        <f t="shared" si="899"/>
        <v>8.2000000000000011</v>
      </c>
      <c r="Q1779" s="124">
        <f t="shared" si="900"/>
        <v>1.2000000000000002</v>
      </c>
      <c r="R1779" s="26">
        <f t="shared" si="901"/>
        <v>2</v>
      </c>
      <c r="S1779" s="2" t="s">
        <v>31740</v>
      </c>
      <c r="T1779" s="2" t="s">
        <v>36719</v>
      </c>
      <c r="U1779" s="24">
        <f t="shared" si="902"/>
        <v>312.5</v>
      </c>
      <c r="V1779" s="66">
        <f t="shared" si="902"/>
        <v>330</v>
      </c>
      <c r="W1779" s="54">
        <f t="shared" si="903"/>
        <v>1.3</v>
      </c>
      <c r="X1779" s="143">
        <f t="shared" si="904"/>
        <v>312.5</v>
      </c>
      <c r="Y1779" s="143">
        <f t="shared" si="905"/>
        <v>0.36</v>
      </c>
      <c r="AD1779">
        <v>152</v>
      </c>
      <c r="AE1779">
        <v>-1</v>
      </c>
      <c r="AF1779" s="10">
        <v>37.9</v>
      </c>
      <c r="AG1779" s="10">
        <v>58.12</v>
      </c>
      <c r="AH1779" s="10">
        <f t="shared" si="906"/>
        <v>320107.54199880431</v>
      </c>
      <c r="AI1779" s="11">
        <f t="shared" si="894"/>
        <v>0</v>
      </c>
      <c r="AJ1779">
        <f t="shared" si="895"/>
        <v>0</v>
      </c>
      <c r="AK1779" t="e">
        <f t="shared" si="907"/>
        <v>#DIV/0!</v>
      </c>
      <c r="AL1779">
        <f t="shared" si="908"/>
        <v>18.964140000000008</v>
      </c>
      <c r="AM1779" s="5">
        <f t="shared" si="909"/>
        <v>2.58</v>
      </c>
      <c r="AN1779">
        <v>0</v>
      </c>
      <c r="AO1779" s="72">
        <f t="shared" si="910"/>
        <v>2</v>
      </c>
      <c r="AP1779" s="72">
        <f t="shared" si="911"/>
        <v>1.2000000000000002</v>
      </c>
      <c r="AQ1779" s="72">
        <f t="shared" si="912"/>
        <v>1.2000000000000002</v>
      </c>
      <c r="AR1779" s="71" t="e">
        <f t="shared" si="913"/>
        <v>#DIV/0!</v>
      </c>
      <c r="BA1779">
        <f t="shared" si="914"/>
        <v>39</v>
      </c>
      <c r="BB1779" s="91" t="e">
        <f t="shared" si="915"/>
        <v>#DIV/0!</v>
      </c>
    </row>
    <row r="1780" spans="1:54">
      <c r="A1780" s="2" t="s">
        <v>1900</v>
      </c>
      <c r="B1780" s="7" t="s">
        <v>41723</v>
      </c>
      <c r="C1780" s="17">
        <f t="shared" si="896"/>
        <v>21.3</v>
      </c>
      <c r="D1780" s="28">
        <f t="shared" si="897"/>
        <v>208</v>
      </c>
      <c r="E1780" s="8">
        <f t="shared" si="916"/>
        <v>6</v>
      </c>
      <c r="F1780" s="2" t="s">
        <v>6891</v>
      </c>
      <c r="G1780" s="54">
        <f t="shared" si="917"/>
        <v>20.3</v>
      </c>
      <c r="H1780" s="20">
        <f t="shared" si="918"/>
        <v>0.62702060000000004</v>
      </c>
      <c r="I1780" s="14" t="s">
        <v>16855</v>
      </c>
      <c r="J1780" s="14" t="s">
        <v>11877</v>
      </c>
      <c r="K1780" s="14" t="s">
        <v>21816</v>
      </c>
      <c r="L1780" s="14" t="s">
        <v>26776</v>
      </c>
      <c r="M1780" s="28">
        <f t="shared" si="919"/>
        <v>13.6</v>
      </c>
      <c r="N1780" s="46">
        <f t="shared" si="898"/>
        <v>6.2</v>
      </c>
      <c r="O1780" s="17">
        <f t="shared" si="899"/>
        <v>1</v>
      </c>
      <c r="P1780" s="17">
        <f t="shared" si="899"/>
        <v>1.8</v>
      </c>
      <c r="Q1780" s="124">
        <f t="shared" si="900"/>
        <v>0.4</v>
      </c>
      <c r="R1780" s="26">
        <f t="shared" si="901"/>
        <v>1.2000000000000002</v>
      </c>
      <c r="S1780" s="2" t="s">
        <v>31741</v>
      </c>
      <c r="T1780" s="2" t="s">
        <v>36720</v>
      </c>
      <c r="U1780" s="24">
        <f t="shared" si="902"/>
        <v>481.20000000000005</v>
      </c>
      <c r="V1780" s="66">
        <f t="shared" si="902"/>
        <v>366.8</v>
      </c>
      <c r="W1780" s="54">
        <f t="shared" si="903"/>
        <v>2.0299999999999998</v>
      </c>
      <c r="X1780" s="143">
        <f t="shared" si="904"/>
        <v>481.20000000000005</v>
      </c>
      <c r="Y1780" s="143">
        <f t="shared" si="905"/>
        <v>0.50600000000000001</v>
      </c>
      <c r="AD1780">
        <v>152</v>
      </c>
      <c r="AE1780">
        <v>-1</v>
      </c>
      <c r="AF1780" s="10">
        <v>37.9</v>
      </c>
      <c r="AG1780" s="10">
        <v>58.12</v>
      </c>
      <c r="AH1780" s="10">
        <f t="shared" si="906"/>
        <v>265417.9816275831</v>
      </c>
      <c r="AI1780" s="11">
        <f t="shared" si="894"/>
        <v>0</v>
      </c>
      <c r="AJ1780">
        <f t="shared" si="895"/>
        <v>0</v>
      </c>
      <c r="AK1780" t="e">
        <f t="shared" si="907"/>
        <v>#DIV/0!</v>
      </c>
      <c r="AL1780">
        <f t="shared" si="908"/>
        <v>0.80563550400000006</v>
      </c>
      <c r="AM1780" s="5">
        <f t="shared" si="909"/>
        <v>4.0600000000000005</v>
      </c>
      <c r="AN1780">
        <v>0</v>
      </c>
      <c r="AO1780" s="72">
        <f t="shared" si="910"/>
        <v>1.2000000000000002</v>
      </c>
      <c r="AP1780" s="72">
        <f t="shared" si="911"/>
        <v>0.4</v>
      </c>
      <c r="AQ1780" s="72">
        <f t="shared" si="912"/>
        <v>0.60000000000000009</v>
      </c>
      <c r="AR1780" s="71" t="e">
        <f t="shared" si="913"/>
        <v>#DIV/0!</v>
      </c>
      <c r="BA1780">
        <f t="shared" si="914"/>
        <v>208</v>
      </c>
      <c r="BB1780" s="91" t="e">
        <f t="shared" si="915"/>
        <v>#DIV/0!</v>
      </c>
    </row>
    <row r="1781" spans="1:54">
      <c r="A1781" s="2" t="s">
        <v>1901</v>
      </c>
      <c r="B1781" s="7" t="s">
        <v>41724</v>
      </c>
      <c r="C1781" s="17">
        <f t="shared" si="896"/>
        <v>24.6</v>
      </c>
      <c r="D1781" s="28">
        <f t="shared" si="897"/>
        <v>173</v>
      </c>
      <c r="E1781" s="8">
        <f t="shared" si="916"/>
        <v>9</v>
      </c>
      <c r="F1781" s="2" t="s">
        <v>6892</v>
      </c>
      <c r="G1781" s="54">
        <f t="shared" si="917"/>
        <v>23.6</v>
      </c>
      <c r="H1781" s="20">
        <f t="shared" si="918"/>
        <v>0.44878419999999997</v>
      </c>
      <c r="I1781" s="14" t="s">
        <v>16856</v>
      </c>
      <c r="J1781" s="14" t="s">
        <v>11878</v>
      </c>
      <c r="K1781" s="14" t="s">
        <v>21817</v>
      </c>
      <c r="L1781" s="14" t="s">
        <v>26777</v>
      </c>
      <c r="M1781" s="28">
        <f t="shared" si="919"/>
        <v>13.5</v>
      </c>
      <c r="N1781" s="46">
        <f t="shared" si="898"/>
        <v>6.4</v>
      </c>
      <c r="O1781" s="17">
        <f t="shared" si="899"/>
        <v>3</v>
      </c>
      <c r="P1781" s="17">
        <f t="shared" si="899"/>
        <v>2</v>
      </c>
      <c r="Q1781" s="124">
        <f t="shared" si="900"/>
        <v>0.4</v>
      </c>
      <c r="R1781" s="26">
        <f t="shared" si="901"/>
        <v>0.8</v>
      </c>
      <c r="S1781" s="2" t="s">
        <v>31742</v>
      </c>
      <c r="T1781" s="2" t="s">
        <v>36721</v>
      </c>
      <c r="U1781" s="24">
        <f t="shared" si="902"/>
        <v>445.6</v>
      </c>
      <c r="V1781" s="66">
        <f t="shared" si="902"/>
        <v>413.5</v>
      </c>
      <c r="W1781" s="54">
        <f t="shared" si="903"/>
        <v>2.36</v>
      </c>
      <c r="X1781" s="143">
        <f t="shared" si="904"/>
        <v>445.6</v>
      </c>
      <c r="Y1781" s="143">
        <f t="shared" si="905"/>
        <v>0.57199999999999995</v>
      </c>
      <c r="AD1781">
        <v>152</v>
      </c>
      <c r="AE1781">
        <v>-1</v>
      </c>
      <c r="AF1781" s="10">
        <v>37.9</v>
      </c>
      <c r="AG1781" s="10">
        <v>58.12</v>
      </c>
      <c r="AH1781" s="10">
        <f t="shared" si="906"/>
        <v>143021.35515067566</v>
      </c>
      <c r="AI1781" s="11">
        <f t="shared" si="894"/>
        <v>0</v>
      </c>
      <c r="AJ1781">
        <f t="shared" si="895"/>
        <v>0</v>
      </c>
      <c r="AK1781" t="e">
        <f t="shared" si="907"/>
        <v>#DIV/0!</v>
      </c>
      <c r="AL1781">
        <f t="shared" si="908"/>
        <v>2.6458358400000002</v>
      </c>
      <c r="AM1781" s="5">
        <f t="shared" si="909"/>
        <v>4.7200000000000006</v>
      </c>
      <c r="AN1781">
        <v>0</v>
      </c>
      <c r="AO1781" s="72">
        <f t="shared" si="910"/>
        <v>0.8</v>
      </c>
      <c r="AP1781" s="72">
        <f t="shared" si="911"/>
        <v>0.4</v>
      </c>
      <c r="AQ1781" s="72">
        <f t="shared" si="912"/>
        <v>0.60000000000000009</v>
      </c>
      <c r="AR1781" s="71" t="e">
        <f t="shared" si="913"/>
        <v>#DIV/0!</v>
      </c>
      <c r="BA1781">
        <f t="shared" si="914"/>
        <v>173</v>
      </c>
      <c r="BB1781" s="91" t="e">
        <f t="shared" si="915"/>
        <v>#DIV/0!</v>
      </c>
    </row>
    <row r="1782" spans="1:54">
      <c r="A1782" s="2" t="s">
        <v>1902</v>
      </c>
      <c r="B1782" s="7" t="s">
        <v>41725</v>
      </c>
      <c r="C1782" s="17">
        <f t="shared" si="896"/>
        <v>9.6</v>
      </c>
      <c r="D1782" s="28">
        <f t="shared" si="897"/>
        <v>56</v>
      </c>
      <c r="E1782" s="8">
        <f t="shared" si="916"/>
        <v>8</v>
      </c>
      <c r="F1782" s="2" t="s">
        <v>6893</v>
      </c>
      <c r="G1782" s="54">
        <f t="shared" si="917"/>
        <v>8.6999999999999993</v>
      </c>
      <c r="H1782" s="20">
        <f t="shared" si="918"/>
        <v>0.79809289999999999</v>
      </c>
      <c r="I1782" s="14" t="s">
        <v>16857</v>
      </c>
      <c r="J1782" s="14" t="s">
        <v>11879</v>
      </c>
      <c r="K1782" s="14" t="s">
        <v>21818</v>
      </c>
      <c r="L1782" s="14" t="s">
        <v>26778</v>
      </c>
      <c r="M1782" s="28">
        <f t="shared" si="919"/>
        <v>11.9</v>
      </c>
      <c r="N1782" s="46">
        <f t="shared" si="898"/>
        <v>6.4</v>
      </c>
      <c r="O1782" s="17">
        <f t="shared" si="899"/>
        <v>1.2000000000000002</v>
      </c>
      <c r="P1782" s="17">
        <f t="shared" si="899"/>
        <v>5.2</v>
      </c>
      <c r="Q1782" s="124">
        <f t="shared" si="900"/>
        <v>0.60000000000000009</v>
      </c>
      <c r="R1782" s="26">
        <f t="shared" si="901"/>
        <v>2.6</v>
      </c>
      <c r="S1782" s="2" t="s">
        <v>31743</v>
      </c>
      <c r="T1782" s="2" t="s">
        <v>36722</v>
      </c>
      <c r="U1782" s="24">
        <f t="shared" si="902"/>
        <v>329.3</v>
      </c>
      <c r="V1782" s="66">
        <f t="shared" si="902"/>
        <v>352.5</v>
      </c>
      <c r="W1782" s="54">
        <f t="shared" si="903"/>
        <v>0.87</v>
      </c>
      <c r="X1782" s="143">
        <f t="shared" si="904"/>
        <v>329.3</v>
      </c>
      <c r="Y1782" s="143">
        <f t="shared" si="905"/>
        <v>0.27400000000000002</v>
      </c>
      <c r="AD1782">
        <v>152</v>
      </c>
      <c r="AE1782">
        <v>-1</v>
      </c>
      <c r="AF1782" s="10">
        <v>37.9</v>
      </c>
      <c r="AG1782" s="10">
        <v>58.12</v>
      </c>
      <c r="AH1782" s="10">
        <f t="shared" si="906"/>
        <v>288605.41692012723</v>
      </c>
      <c r="AI1782" s="11">
        <f t="shared" ref="AI1782:AI1845" si="920">1-EXP(-2.63*(AA1782/AH1782)*(AD1782-AE1782)*(1-((AD1782-T1782)/(AD1782-AE1782))^0.38))</f>
        <v>0</v>
      </c>
      <c r="AJ1782">
        <f t="shared" ref="AJ1782:AJ1845" si="921">H1782*P1782*O1782*R1782*AB1782</f>
        <v>0</v>
      </c>
      <c r="AK1782" t="e">
        <f t="shared" si="907"/>
        <v>#DIV/0!</v>
      </c>
      <c r="AL1782">
        <f t="shared" si="908"/>
        <v>3.2757407904000009</v>
      </c>
      <c r="AM1782" s="5">
        <f t="shared" si="909"/>
        <v>1.72</v>
      </c>
      <c r="AN1782">
        <v>0</v>
      </c>
      <c r="AO1782" s="72">
        <f t="shared" si="910"/>
        <v>2.6</v>
      </c>
      <c r="AP1782" s="72">
        <f t="shared" si="911"/>
        <v>0.60000000000000009</v>
      </c>
      <c r="AQ1782" s="72">
        <f t="shared" si="912"/>
        <v>0.60000000000000009</v>
      </c>
      <c r="AR1782" s="71" t="e">
        <f t="shared" si="913"/>
        <v>#DIV/0!</v>
      </c>
      <c r="BA1782">
        <f t="shared" si="914"/>
        <v>56</v>
      </c>
      <c r="BB1782" s="91" t="e">
        <f t="shared" si="915"/>
        <v>#DIV/0!</v>
      </c>
    </row>
    <row r="1783" spans="1:54">
      <c r="A1783" s="2" t="s">
        <v>1903</v>
      </c>
      <c r="B1783" s="7" t="s">
        <v>41726</v>
      </c>
      <c r="C1783" s="17">
        <f t="shared" si="896"/>
        <v>29.5</v>
      </c>
      <c r="D1783" s="28">
        <f t="shared" si="897"/>
        <v>186</v>
      </c>
      <c r="E1783" s="8">
        <f t="shared" si="916"/>
        <v>3</v>
      </c>
      <c r="F1783" s="2" t="s">
        <v>6894</v>
      </c>
      <c r="G1783" s="54">
        <f t="shared" si="917"/>
        <v>28.5</v>
      </c>
      <c r="H1783" s="20">
        <f t="shared" si="918"/>
        <v>0.66600510000000002</v>
      </c>
      <c r="I1783" s="14" t="s">
        <v>16858</v>
      </c>
      <c r="J1783" s="14" t="s">
        <v>11880</v>
      </c>
      <c r="K1783" s="14" t="s">
        <v>21819</v>
      </c>
      <c r="L1783" s="14" t="s">
        <v>26779</v>
      </c>
      <c r="M1783" s="28">
        <f t="shared" si="919"/>
        <v>13.5</v>
      </c>
      <c r="N1783" s="46">
        <f t="shared" si="898"/>
        <v>5.4</v>
      </c>
      <c r="O1783" s="17">
        <f t="shared" si="899"/>
        <v>0.60000000000000009</v>
      </c>
      <c r="P1783" s="17">
        <f t="shared" si="899"/>
        <v>2</v>
      </c>
      <c r="Q1783" s="124">
        <f t="shared" si="900"/>
        <v>0.2</v>
      </c>
      <c r="R1783" s="26">
        <f t="shared" si="901"/>
        <v>0.60000000000000009</v>
      </c>
      <c r="S1783" s="2" t="s">
        <v>31744</v>
      </c>
      <c r="T1783" s="2" t="s">
        <v>36723</v>
      </c>
      <c r="U1783" s="24">
        <f t="shared" si="902"/>
        <v>459.3</v>
      </c>
      <c r="V1783" s="66">
        <f t="shared" si="902"/>
        <v>342.70000000000005</v>
      </c>
      <c r="W1783" s="54">
        <f t="shared" si="903"/>
        <v>2.8499999999999996</v>
      </c>
      <c r="X1783" s="143">
        <f t="shared" si="904"/>
        <v>459.3</v>
      </c>
      <c r="Y1783" s="143">
        <f t="shared" si="905"/>
        <v>0.66999999999999993</v>
      </c>
      <c r="AD1783">
        <v>152</v>
      </c>
      <c r="AE1783">
        <v>-1</v>
      </c>
      <c r="AF1783" s="10">
        <v>37.9</v>
      </c>
      <c r="AG1783" s="10">
        <v>58.12</v>
      </c>
      <c r="AH1783" s="10">
        <f t="shared" si="906"/>
        <v>303041.17421247327</v>
      </c>
      <c r="AI1783" s="11">
        <f t="shared" si="920"/>
        <v>0</v>
      </c>
      <c r="AJ1783">
        <f t="shared" si="921"/>
        <v>0</v>
      </c>
      <c r="AK1783" t="e">
        <f t="shared" si="907"/>
        <v>#DIV/0!</v>
      </c>
      <c r="AL1783">
        <f t="shared" si="908"/>
        <v>0.24047632800000007</v>
      </c>
      <c r="AM1783" s="5">
        <f t="shared" si="909"/>
        <v>5.7</v>
      </c>
      <c r="AN1783">
        <v>0</v>
      </c>
      <c r="AO1783" s="72">
        <f t="shared" si="910"/>
        <v>0.60000000000000009</v>
      </c>
      <c r="AP1783" s="72">
        <f t="shared" si="911"/>
        <v>0.2</v>
      </c>
      <c r="AQ1783" s="72">
        <f t="shared" si="912"/>
        <v>0.4</v>
      </c>
      <c r="AR1783" s="71" t="e">
        <f t="shared" si="913"/>
        <v>#DIV/0!</v>
      </c>
      <c r="BA1783">
        <f t="shared" si="914"/>
        <v>186</v>
      </c>
      <c r="BB1783" s="91" t="e">
        <f t="shared" si="915"/>
        <v>#DIV/0!</v>
      </c>
    </row>
    <row r="1784" spans="1:54">
      <c r="A1784" s="2" t="s">
        <v>1904</v>
      </c>
      <c r="B1784" s="7" t="s">
        <v>41727</v>
      </c>
      <c r="C1784" s="17">
        <f t="shared" si="896"/>
        <v>15.4</v>
      </c>
      <c r="D1784" s="28">
        <f t="shared" si="897"/>
        <v>125</v>
      </c>
      <c r="E1784" s="8">
        <f t="shared" si="916"/>
        <v>20</v>
      </c>
      <c r="F1784" s="2" t="s">
        <v>6895</v>
      </c>
      <c r="G1784" s="54">
        <f t="shared" si="917"/>
        <v>14.5</v>
      </c>
      <c r="H1784" s="20">
        <f t="shared" si="918"/>
        <v>0.2890586</v>
      </c>
      <c r="I1784" s="14" t="s">
        <v>16859</v>
      </c>
      <c r="J1784" s="14" t="s">
        <v>11881</v>
      </c>
      <c r="K1784" s="14" t="s">
        <v>21820</v>
      </c>
      <c r="L1784" s="14" t="s">
        <v>26780</v>
      </c>
      <c r="M1784" s="28">
        <f t="shared" si="919"/>
        <v>12.9</v>
      </c>
      <c r="N1784" s="46">
        <f t="shared" si="898"/>
        <v>5.2</v>
      </c>
      <c r="O1784" s="17">
        <f t="shared" si="899"/>
        <v>2.2000000000000002</v>
      </c>
      <c r="P1784" s="17">
        <f t="shared" si="899"/>
        <v>3.2</v>
      </c>
      <c r="Q1784" s="124">
        <f t="shared" si="900"/>
        <v>1.8</v>
      </c>
      <c r="R1784" s="26">
        <f t="shared" si="901"/>
        <v>2.4000000000000004</v>
      </c>
      <c r="S1784" s="2" t="s">
        <v>31745</v>
      </c>
      <c r="T1784" s="2" t="s">
        <v>36724</v>
      </c>
      <c r="U1784" s="24">
        <f t="shared" si="902"/>
        <v>397.6</v>
      </c>
      <c r="V1784" s="66">
        <f t="shared" si="902"/>
        <v>304.60000000000002</v>
      </c>
      <c r="W1784" s="54">
        <f t="shared" si="903"/>
        <v>1.45</v>
      </c>
      <c r="X1784" s="143">
        <f t="shared" si="904"/>
        <v>397.6</v>
      </c>
      <c r="Y1784" s="143">
        <f t="shared" si="905"/>
        <v>0.39</v>
      </c>
      <c r="AD1784">
        <v>152</v>
      </c>
      <c r="AE1784">
        <v>-1</v>
      </c>
      <c r="AF1784" s="10">
        <v>37.9</v>
      </c>
      <c r="AG1784" s="10">
        <v>58.12</v>
      </c>
      <c r="AH1784" s="10">
        <f t="shared" si="906"/>
        <v>350507.98249979538</v>
      </c>
      <c r="AI1784" s="11">
        <f t="shared" si="920"/>
        <v>0</v>
      </c>
      <c r="AJ1784">
        <f t="shared" si="921"/>
        <v>0</v>
      </c>
      <c r="AK1784" t="e">
        <f t="shared" si="907"/>
        <v>#DIV/0!</v>
      </c>
      <c r="AL1784">
        <f t="shared" si="908"/>
        <v>12.012065894400003</v>
      </c>
      <c r="AM1784" s="5">
        <f t="shared" si="909"/>
        <v>2.88</v>
      </c>
      <c r="AN1784">
        <v>0</v>
      </c>
      <c r="AO1784" s="72">
        <f t="shared" si="910"/>
        <v>2.4000000000000004</v>
      </c>
      <c r="AP1784" s="72">
        <f t="shared" si="911"/>
        <v>1.8</v>
      </c>
      <c r="AQ1784" s="72">
        <f t="shared" si="912"/>
        <v>1.8</v>
      </c>
      <c r="AR1784" s="71" t="e">
        <f t="shared" si="913"/>
        <v>#DIV/0!</v>
      </c>
      <c r="BA1784">
        <f t="shared" si="914"/>
        <v>125</v>
      </c>
      <c r="BB1784" s="91" t="e">
        <f t="shared" si="915"/>
        <v>#DIV/0!</v>
      </c>
    </row>
    <row r="1785" spans="1:54">
      <c r="A1785" s="2" t="s">
        <v>1905</v>
      </c>
      <c r="B1785" s="7" t="s">
        <v>41728</v>
      </c>
      <c r="C1785" s="17">
        <f t="shared" si="896"/>
        <v>25.5</v>
      </c>
      <c r="D1785" s="28">
        <f t="shared" si="897"/>
        <v>68</v>
      </c>
      <c r="E1785" s="8">
        <f t="shared" si="916"/>
        <v>9</v>
      </c>
      <c r="F1785" s="2" t="s">
        <v>6896</v>
      </c>
      <c r="G1785" s="54">
        <f t="shared" si="917"/>
        <v>24.5</v>
      </c>
      <c r="H1785" s="20">
        <f t="shared" si="918"/>
        <v>0.18225999999999998</v>
      </c>
      <c r="I1785" s="14" t="s">
        <v>16860</v>
      </c>
      <c r="J1785" s="14" t="s">
        <v>11882</v>
      </c>
      <c r="K1785" s="14" t="s">
        <v>21821</v>
      </c>
      <c r="L1785" s="14" t="s">
        <v>26781</v>
      </c>
      <c r="M1785" s="28">
        <f t="shared" si="919"/>
        <v>11.5</v>
      </c>
      <c r="N1785" s="46">
        <f t="shared" si="898"/>
        <v>5.8</v>
      </c>
      <c r="O1785" s="17">
        <f t="shared" si="899"/>
        <v>0.4</v>
      </c>
      <c r="P1785" s="17">
        <f t="shared" si="899"/>
        <v>6</v>
      </c>
      <c r="Q1785" s="124">
        <f t="shared" si="900"/>
        <v>2.2000000000000002</v>
      </c>
      <c r="R1785" s="26">
        <f t="shared" si="901"/>
        <v>2.8000000000000003</v>
      </c>
      <c r="S1785" s="2" t="s">
        <v>31746</v>
      </c>
      <c r="T1785" s="2" t="s">
        <v>36725</v>
      </c>
      <c r="U1785" s="24">
        <f t="shared" si="902"/>
        <v>341.3</v>
      </c>
      <c r="V1785" s="66">
        <f t="shared" si="902"/>
        <v>330.20000000000005</v>
      </c>
      <c r="W1785" s="54">
        <f t="shared" si="903"/>
        <v>2.4499999999999997</v>
      </c>
      <c r="X1785" s="143">
        <f t="shared" si="904"/>
        <v>341.3</v>
      </c>
      <c r="Y1785" s="143">
        <f t="shared" si="905"/>
        <v>0.59</v>
      </c>
      <c r="AD1785">
        <v>152</v>
      </c>
      <c r="AE1785">
        <v>-1</v>
      </c>
      <c r="AF1785" s="10">
        <v>37.9</v>
      </c>
      <c r="AG1785" s="10">
        <v>58.12</v>
      </c>
      <c r="AH1785" s="10">
        <f t="shared" si="906"/>
        <v>319938.51585109596</v>
      </c>
      <c r="AI1785" s="11">
        <f t="shared" si="920"/>
        <v>0</v>
      </c>
      <c r="AJ1785">
        <f t="shared" si="921"/>
        <v>0</v>
      </c>
      <c r="AK1785" t="e">
        <f t="shared" si="907"/>
        <v>#DIV/0!</v>
      </c>
      <c r="AL1785">
        <f t="shared" si="908"/>
        <v>5.4952128000000018</v>
      </c>
      <c r="AM1785" s="5">
        <f t="shared" si="909"/>
        <v>4.9000000000000004</v>
      </c>
      <c r="AN1785">
        <v>0</v>
      </c>
      <c r="AO1785" s="72">
        <f t="shared" si="910"/>
        <v>2.8000000000000003</v>
      </c>
      <c r="AP1785" s="72">
        <f t="shared" si="911"/>
        <v>2.2000000000000002</v>
      </c>
      <c r="AQ1785" s="72">
        <f t="shared" si="912"/>
        <v>2.4000000000000004</v>
      </c>
      <c r="AR1785" s="71" t="e">
        <f t="shared" si="913"/>
        <v>#DIV/0!</v>
      </c>
      <c r="BA1785">
        <f t="shared" si="914"/>
        <v>68</v>
      </c>
      <c r="BB1785" s="91" t="e">
        <f t="shared" si="915"/>
        <v>#DIV/0!</v>
      </c>
    </row>
    <row r="1786" spans="1:54">
      <c r="A1786" s="2" t="s">
        <v>1906</v>
      </c>
      <c r="B1786" s="7" t="s">
        <v>41729</v>
      </c>
      <c r="C1786" s="17">
        <f t="shared" si="896"/>
        <v>7.1000000000000005</v>
      </c>
      <c r="D1786" s="28">
        <f t="shared" si="897"/>
        <v>275</v>
      </c>
      <c r="E1786" s="8">
        <f t="shared" si="916"/>
        <v>8</v>
      </c>
      <c r="F1786" s="2" t="s">
        <v>6897</v>
      </c>
      <c r="G1786" s="54">
        <f t="shared" si="917"/>
        <v>6.1999999999999993</v>
      </c>
      <c r="H1786" s="20">
        <f t="shared" si="918"/>
        <v>0.66171409999999997</v>
      </c>
      <c r="I1786" s="14" t="s">
        <v>16861</v>
      </c>
      <c r="J1786" s="14" t="s">
        <v>11883</v>
      </c>
      <c r="K1786" s="14" t="s">
        <v>21822</v>
      </c>
      <c r="L1786" s="14" t="s">
        <v>26782</v>
      </c>
      <c r="M1786" s="28">
        <f t="shared" si="919"/>
        <v>11.5</v>
      </c>
      <c r="N1786" s="46">
        <f t="shared" si="898"/>
        <v>6.4</v>
      </c>
      <c r="O1786" s="17">
        <f t="shared" si="899"/>
        <v>1.8</v>
      </c>
      <c r="P1786" s="17">
        <f t="shared" si="899"/>
        <v>6</v>
      </c>
      <c r="Q1786" s="124">
        <f t="shared" si="900"/>
        <v>0.4</v>
      </c>
      <c r="R1786" s="26">
        <f t="shared" si="901"/>
        <v>1.2000000000000002</v>
      </c>
      <c r="S1786" s="2" t="s">
        <v>31747</v>
      </c>
      <c r="T1786" s="2" t="s">
        <v>36726</v>
      </c>
      <c r="U1786" s="24">
        <f t="shared" si="902"/>
        <v>547.70000000000005</v>
      </c>
      <c r="V1786" s="66">
        <f t="shared" si="902"/>
        <v>329.90000000000003</v>
      </c>
      <c r="W1786" s="54">
        <f t="shared" si="903"/>
        <v>0.62</v>
      </c>
      <c r="X1786" s="143">
        <f t="shared" si="904"/>
        <v>547.70000000000005</v>
      </c>
      <c r="Y1786" s="143">
        <f t="shared" si="905"/>
        <v>0.224</v>
      </c>
      <c r="AD1786">
        <v>152</v>
      </c>
      <c r="AE1786">
        <v>-1</v>
      </c>
      <c r="AF1786" s="10">
        <v>37.9</v>
      </c>
      <c r="AG1786" s="10">
        <v>58.12</v>
      </c>
      <c r="AH1786" s="10">
        <f t="shared" si="906"/>
        <v>320299.1375534776</v>
      </c>
      <c r="AI1786" s="11">
        <f t="shared" si="920"/>
        <v>0</v>
      </c>
      <c r="AJ1786">
        <f t="shared" si="921"/>
        <v>0</v>
      </c>
      <c r="AK1786" t="e">
        <f t="shared" si="907"/>
        <v>#DIV/0!</v>
      </c>
      <c r="AL1786">
        <f t="shared" si="908"/>
        <v>4.384185264000001</v>
      </c>
      <c r="AM1786" s="5">
        <f t="shared" si="909"/>
        <v>1.2200000000000002</v>
      </c>
      <c r="AN1786">
        <v>0</v>
      </c>
      <c r="AO1786" s="72">
        <f t="shared" si="910"/>
        <v>1.2000000000000002</v>
      </c>
      <c r="AP1786" s="72">
        <f t="shared" si="911"/>
        <v>0.4</v>
      </c>
      <c r="AQ1786" s="72">
        <f t="shared" si="912"/>
        <v>0.60000000000000009</v>
      </c>
      <c r="AR1786" s="71" t="e">
        <f t="shared" si="913"/>
        <v>#DIV/0!</v>
      </c>
      <c r="BA1786">
        <f t="shared" si="914"/>
        <v>275</v>
      </c>
      <c r="BB1786" s="91" t="e">
        <f t="shared" si="915"/>
        <v>#DIV/0!</v>
      </c>
    </row>
    <row r="1787" spans="1:54">
      <c r="A1787" s="2" t="s">
        <v>1907</v>
      </c>
      <c r="B1787" s="7" t="s">
        <v>41730</v>
      </c>
      <c r="C1787" s="17">
        <f t="shared" si="896"/>
        <v>8.3000000000000007</v>
      </c>
      <c r="D1787" s="28">
        <f t="shared" si="897"/>
        <v>75</v>
      </c>
      <c r="E1787" s="8">
        <f t="shared" si="916"/>
        <v>6</v>
      </c>
      <c r="F1787" s="2" t="s">
        <v>6898</v>
      </c>
      <c r="G1787" s="54">
        <f t="shared" si="917"/>
        <v>7.3999999999999995</v>
      </c>
      <c r="H1787" s="20">
        <f t="shared" si="918"/>
        <v>0.78001779999999998</v>
      </c>
      <c r="I1787" s="14" t="s">
        <v>16862</v>
      </c>
      <c r="J1787" s="14" t="s">
        <v>11884</v>
      </c>
      <c r="K1787" s="14" t="s">
        <v>21823</v>
      </c>
      <c r="L1787" s="14" t="s">
        <v>26783</v>
      </c>
      <c r="M1787" s="28">
        <f t="shared" si="919"/>
        <v>12.3</v>
      </c>
      <c r="N1787" s="46">
        <f t="shared" si="898"/>
        <v>6.6</v>
      </c>
      <c r="O1787" s="17">
        <f t="shared" si="899"/>
        <v>2</v>
      </c>
      <c r="P1787" s="17">
        <f t="shared" si="899"/>
        <v>4.4000000000000004</v>
      </c>
      <c r="Q1787" s="124">
        <f t="shared" si="900"/>
        <v>0.2</v>
      </c>
      <c r="R1787" s="26">
        <f t="shared" si="901"/>
        <v>1</v>
      </c>
      <c r="S1787" s="2" t="s">
        <v>31748</v>
      </c>
      <c r="T1787" s="2" t="s">
        <v>36727</v>
      </c>
      <c r="U1787" s="24">
        <f t="shared" si="902"/>
        <v>347.8</v>
      </c>
      <c r="V1787" s="66">
        <f t="shared" si="902"/>
        <v>301.40000000000003</v>
      </c>
      <c r="W1787" s="54">
        <f t="shared" si="903"/>
        <v>0.74</v>
      </c>
      <c r="X1787" s="143">
        <f t="shared" si="904"/>
        <v>347.8</v>
      </c>
      <c r="Y1787" s="143">
        <f t="shared" si="905"/>
        <v>0.248</v>
      </c>
      <c r="AD1787">
        <v>152</v>
      </c>
      <c r="AE1787">
        <v>-1</v>
      </c>
      <c r="AF1787" s="10">
        <v>37.9</v>
      </c>
      <c r="AG1787" s="10">
        <v>58.12</v>
      </c>
      <c r="AH1787" s="10">
        <f t="shared" si="906"/>
        <v>354090.45326113218</v>
      </c>
      <c r="AI1787" s="11">
        <f t="shared" si="920"/>
        <v>0</v>
      </c>
      <c r="AJ1787">
        <f t="shared" si="921"/>
        <v>0</v>
      </c>
      <c r="AK1787" t="e">
        <f t="shared" si="907"/>
        <v>#DIV/0!</v>
      </c>
      <c r="AL1787">
        <f t="shared" si="908"/>
        <v>1.9358433600000002</v>
      </c>
      <c r="AM1787" s="5">
        <f t="shared" si="909"/>
        <v>1.4600000000000002</v>
      </c>
      <c r="AN1787">
        <v>0</v>
      </c>
      <c r="AO1787" s="72">
        <f t="shared" si="910"/>
        <v>1</v>
      </c>
      <c r="AP1787" s="72">
        <f t="shared" si="911"/>
        <v>0.2</v>
      </c>
      <c r="AQ1787" s="72">
        <f t="shared" si="912"/>
        <v>0.4</v>
      </c>
      <c r="AR1787" s="71" t="e">
        <f t="shared" si="913"/>
        <v>#DIV/0!</v>
      </c>
      <c r="BA1787">
        <f t="shared" si="914"/>
        <v>75</v>
      </c>
      <c r="BB1787" s="91" t="e">
        <f t="shared" si="915"/>
        <v>#DIV/0!</v>
      </c>
    </row>
    <row r="1788" spans="1:54">
      <c r="A1788" s="2" t="s">
        <v>1908</v>
      </c>
      <c r="B1788" s="7" t="s">
        <v>41731</v>
      </c>
      <c r="C1788" s="17">
        <f t="shared" si="896"/>
        <v>14.100000000000001</v>
      </c>
      <c r="D1788" s="28">
        <f t="shared" si="897"/>
        <v>259</v>
      </c>
      <c r="E1788" s="8">
        <f t="shared" si="916"/>
        <v>15</v>
      </c>
      <c r="F1788" s="2" t="s">
        <v>6899</v>
      </c>
      <c r="G1788" s="54">
        <f t="shared" si="917"/>
        <v>13.1</v>
      </c>
      <c r="H1788" s="20">
        <f t="shared" si="918"/>
        <v>0.40209820000000002</v>
      </c>
      <c r="I1788" s="14" t="s">
        <v>16863</v>
      </c>
      <c r="J1788" s="14" t="s">
        <v>11885</v>
      </c>
      <c r="K1788" s="14" t="s">
        <v>21824</v>
      </c>
      <c r="L1788" s="14" t="s">
        <v>26784</v>
      </c>
      <c r="M1788" s="28">
        <f t="shared" si="919"/>
        <v>13</v>
      </c>
      <c r="N1788" s="46">
        <f t="shared" si="898"/>
        <v>6.8</v>
      </c>
      <c r="O1788" s="17">
        <f t="shared" si="899"/>
        <v>2.2000000000000002</v>
      </c>
      <c r="P1788" s="17">
        <f t="shared" si="899"/>
        <v>3</v>
      </c>
      <c r="Q1788" s="124">
        <f t="shared" si="900"/>
        <v>1</v>
      </c>
      <c r="R1788" s="26">
        <f t="shared" si="901"/>
        <v>1.8</v>
      </c>
      <c r="S1788" s="2" t="s">
        <v>31749</v>
      </c>
      <c r="T1788" s="2" t="s">
        <v>36728</v>
      </c>
      <c r="U1788" s="24">
        <f t="shared" si="902"/>
        <v>532.30000000000007</v>
      </c>
      <c r="V1788" s="66">
        <f t="shared" si="902"/>
        <v>359.6</v>
      </c>
      <c r="W1788" s="54">
        <f t="shared" si="903"/>
        <v>1.31</v>
      </c>
      <c r="X1788" s="143">
        <f t="shared" si="904"/>
        <v>532.30000000000007</v>
      </c>
      <c r="Y1788" s="143">
        <f t="shared" si="905"/>
        <v>0.36199999999999999</v>
      </c>
      <c r="AD1788">
        <v>152</v>
      </c>
      <c r="AE1788">
        <v>-1</v>
      </c>
      <c r="AF1788" s="10">
        <v>37.9</v>
      </c>
      <c r="AG1788" s="10">
        <v>58.12</v>
      </c>
      <c r="AH1788" s="10">
        <f t="shared" si="906"/>
        <v>277527.9834128074</v>
      </c>
      <c r="AI1788" s="11">
        <f t="shared" si="920"/>
        <v>0</v>
      </c>
      <c r="AJ1788">
        <f t="shared" si="921"/>
        <v>0</v>
      </c>
      <c r="AK1788" t="e">
        <f t="shared" si="907"/>
        <v>#DIV/0!</v>
      </c>
      <c r="AL1788">
        <f t="shared" si="908"/>
        <v>7.1030733840000009</v>
      </c>
      <c r="AM1788" s="5">
        <f t="shared" si="909"/>
        <v>2.62</v>
      </c>
      <c r="AN1788">
        <v>0</v>
      </c>
      <c r="AO1788" s="72">
        <f t="shared" si="910"/>
        <v>1.8</v>
      </c>
      <c r="AP1788" s="72">
        <f t="shared" si="911"/>
        <v>1</v>
      </c>
      <c r="AQ1788" s="72">
        <f t="shared" si="912"/>
        <v>1.2000000000000002</v>
      </c>
      <c r="AR1788" s="71" t="e">
        <f t="shared" si="913"/>
        <v>#DIV/0!</v>
      </c>
      <c r="BA1788">
        <f t="shared" si="914"/>
        <v>259</v>
      </c>
      <c r="BB1788" s="91" t="e">
        <f t="shared" si="915"/>
        <v>#DIV/0!</v>
      </c>
    </row>
    <row r="1789" spans="1:54">
      <c r="A1789" s="2" t="s">
        <v>1909</v>
      </c>
      <c r="B1789" s="7" t="s">
        <v>41732</v>
      </c>
      <c r="C1789" s="17">
        <f t="shared" si="896"/>
        <v>31.700000000000003</v>
      </c>
      <c r="D1789" s="28">
        <f t="shared" si="897"/>
        <v>249</v>
      </c>
      <c r="E1789" s="8">
        <f t="shared" si="916"/>
        <v>7</v>
      </c>
      <c r="F1789" s="2" t="s">
        <v>6900</v>
      </c>
      <c r="G1789" s="54">
        <f t="shared" si="917"/>
        <v>30.8</v>
      </c>
      <c r="H1789" s="20">
        <f t="shared" si="918"/>
        <v>0.88595489999999999</v>
      </c>
      <c r="I1789" s="14" t="s">
        <v>16864</v>
      </c>
      <c r="J1789" s="14" t="s">
        <v>11886</v>
      </c>
      <c r="K1789" s="14" t="s">
        <v>21825</v>
      </c>
      <c r="L1789" s="14" t="s">
        <v>26785</v>
      </c>
      <c r="M1789" s="28">
        <f t="shared" si="919"/>
        <v>10.3</v>
      </c>
      <c r="N1789" s="46">
        <f t="shared" si="898"/>
        <v>5.2</v>
      </c>
      <c r="O1789" s="17">
        <f t="shared" si="899"/>
        <v>2.8000000000000003</v>
      </c>
      <c r="P1789" s="17">
        <f t="shared" si="899"/>
        <v>8.4</v>
      </c>
      <c r="Q1789" s="124">
        <f t="shared" si="900"/>
        <v>0.2</v>
      </c>
      <c r="R1789" s="26">
        <f t="shared" si="901"/>
        <v>1.4000000000000001</v>
      </c>
      <c r="S1789" s="2" t="s">
        <v>31750</v>
      </c>
      <c r="T1789" s="2" t="s">
        <v>36729</v>
      </c>
      <c r="U1789" s="24">
        <f t="shared" si="902"/>
        <v>521.80000000000007</v>
      </c>
      <c r="V1789" s="66">
        <f t="shared" si="902"/>
        <v>411.40000000000003</v>
      </c>
      <c r="W1789" s="54">
        <f t="shared" si="903"/>
        <v>3.0799999999999996</v>
      </c>
      <c r="X1789" s="143">
        <f t="shared" si="904"/>
        <v>521.80000000000007</v>
      </c>
      <c r="Y1789" s="143">
        <f t="shared" si="905"/>
        <v>0.71599999999999986</v>
      </c>
      <c r="AD1789">
        <v>152</v>
      </c>
      <c r="AE1789">
        <v>-1</v>
      </c>
      <c r="AF1789" s="10">
        <v>37.9</v>
      </c>
      <c r="AG1789" s="10">
        <v>58.12</v>
      </c>
      <c r="AH1789" s="10">
        <f t="shared" si="906"/>
        <v>152254.18424801028</v>
      </c>
      <c r="AI1789" s="11">
        <f t="shared" si="920"/>
        <v>0</v>
      </c>
      <c r="AJ1789">
        <f t="shared" si="921"/>
        <v>0</v>
      </c>
      <c r="AK1789" t="e">
        <f t="shared" si="907"/>
        <v>#DIV/0!</v>
      </c>
      <c r="AL1789">
        <f t="shared" si="908"/>
        <v>3.7552770528000017</v>
      </c>
      <c r="AM1789" s="5">
        <f t="shared" si="909"/>
        <v>6.1400000000000006</v>
      </c>
      <c r="AN1789">
        <v>0</v>
      </c>
      <c r="AO1789" s="72">
        <f t="shared" si="910"/>
        <v>1.4000000000000001</v>
      </c>
      <c r="AP1789" s="72">
        <f t="shared" si="911"/>
        <v>0.2</v>
      </c>
      <c r="AQ1789" s="72">
        <f t="shared" si="912"/>
        <v>0.2</v>
      </c>
      <c r="AR1789" s="71" t="e">
        <f t="shared" si="913"/>
        <v>#DIV/0!</v>
      </c>
      <c r="BA1789">
        <f t="shared" si="914"/>
        <v>249</v>
      </c>
      <c r="BB1789" s="91" t="e">
        <f t="shared" si="915"/>
        <v>#DIV/0!</v>
      </c>
    </row>
    <row r="1790" spans="1:54">
      <c r="A1790" s="2" t="s">
        <v>1910</v>
      </c>
      <c r="B1790" s="7" t="s">
        <v>41733</v>
      </c>
      <c r="C1790" s="17">
        <f t="shared" si="896"/>
        <v>19.900000000000002</v>
      </c>
      <c r="D1790" s="28">
        <f t="shared" si="897"/>
        <v>103</v>
      </c>
      <c r="E1790" s="8">
        <f t="shared" si="916"/>
        <v>20</v>
      </c>
      <c r="F1790" s="2" t="s">
        <v>6901</v>
      </c>
      <c r="G1790" s="54">
        <f t="shared" si="917"/>
        <v>18.900000000000002</v>
      </c>
      <c r="H1790" s="20">
        <f t="shared" si="918"/>
        <v>0.14856170000000002</v>
      </c>
      <c r="I1790" s="14" t="s">
        <v>16865</v>
      </c>
      <c r="J1790" s="14" t="s">
        <v>11887</v>
      </c>
      <c r="K1790" s="14" t="s">
        <v>21826</v>
      </c>
      <c r="L1790" s="14" t="s">
        <v>32</v>
      </c>
      <c r="M1790" s="28">
        <f t="shared" si="919"/>
        <v>10.9</v>
      </c>
      <c r="N1790" s="46">
        <f t="shared" si="898"/>
        <v>6</v>
      </c>
      <c r="O1790" s="17">
        <f t="shared" si="899"/>
        <v>3</v>
      </c>
      <c r="P1790" s="17">
        <f t="shared" si="899"/>
        <v>7.2</v>
      </c>
      <c r="Q1790" s="124">
        <f t="shared" si="900"/>
        <v>1.4000000000000001</v>
      </c>
      <c r="R1790" s="26">
        <f t="shared" si="901"/>
        <v>1.6</v>
      </c>
      <c r="S1790" s="2" t="s">
        <v>31751</v>
      </c>
      <c r="T1790" s="2" t="s">
        <v>36730</v>
      </c>
      <c r="U1790" s="24">
        <f t="shared" si="902"/>
        <v>375.70000000000005</v>
      </c>
      <c r="V1790" s="66">
        <f t="shared" si="902"/>
        <v>403.8</v>
      </c>
      <c r="W1790" s="54">
        <f t="shared" si="903"/>
        <v>1.89</v>
      </c>
      <c r="X1790" s="143">
        <f t="shared" si="904"/>
        <v>375.70000000000005</v>
      </c>
      <c r="Y1790" s="143">
        <f t="shared" si="905"/>
        <v>0.47799999999999998</v>
      </c>
      <c r="AD1790">
        <v>152</v>
      </c>
      <c r="AE1790">
        <v>-1</v>
      </c>
      <c r="AF1790" s="10">
        <v>37.9</v>
      </c>
      <c r="AG1790" s="10">
        <v>58.12</v>
      </c>
      <c r="AH1790" s="10">
        <f t="shared" si="906"/>
        <v>180318.30207060848</v>
      </c>
      <c r="AI1790" s="11">
        <f t="shared" si="920"/>
        <v>0</v>
      </c>
      <c r="AJ1790">
        <f t="shared" si="921"/>
        <v>0</v>
      </c>
      <c r="AK1790" t="e">
        <f t="shared" si="907"/>
        <v>#DIV/0!</v>
      </c>
      <c r="AL1790">
        <f t="shared" si="908"/>
        <v>29.425707648000003</v>
      </c>
      <c r="AM1790" s="5">
        <f t="shared" si="909"/>
        <v>3.7800000000000002</v>
      </c>
      <c r="AN1790">
        <v>0</v>
      </c>
      <c r="AO1790" s="72">
        <f t="shared" si="910"/>
        <v>1.6</v>
      </c>
      <c r="AP1790" s="72">
        <f t="shared" si="911"/>
        <v>1.4000000000000001</v>
      </c>
      <c r="AQ1790" s="72">
        <f t="shared" si="912"/>
        <v>1.4000000000000001</v>
      </c>
      <c r="AR1790" s="71" t="e">
        <f t="shared" si="913"/>
        <v>#DIV/0!</v>
      </c>
      <c r="BA1790">
        <f t="shared" si="914"/>
        <v>103</v>
      </c>
      <c r="BB1790" s="91" t="e">
        <f t="shared" si="915"/>
        <v>#DIV/0!</v>
      </c>
    </row>
    <row r="1791" spans="1:54">
      <c r="A1791" s="2" t="s">
        <v>1911</v>
      </c>
      <c r="B1791" s="7" t="s">
        <v>41734</v>
      </c>
      <c r="C1791" s="17">
        <f t="shared" si="896"/>
        <v>8.1999999999999993</v>
      </c>
      <c r="D1791" s="28">
        <f t="shared" si="897"/>
        <v>256</v>
      </c>
      <c r="E1791" s="8">
        <f t="shared" si="916"/>
        <v>11</v>
      </c>
      <c r="F1791" s="2" t="s">
        <v>6902</v>
      </c>
      <c r="G1791" s="54">
        <f t="shared" si="917"/>
        <v>7.1999999999999993</v>
      </c>
      <c r="H1791" s="20">
        <f t="shared" si="918"/>
        <v>0.17327700000000001</v>
      </c>
      <c r="I1791" s="14" t="s">
        <v>16866</v>
      </c>
      <c r="J1791" s="14" t="s">
        <v>11888</v>
      </c>
      <c r="K1791" s="14" t="s">
        <v>21827</v>
      </c>
      <c r="L1791" s="14" t="s">
        <v>26786</v>
      </c>
      <c r="M1791" s="28">
        <f t="shared" si="919"/>
        <v>10.7</v>
      </c>
      <c r="N1791" s="46">
        <f t="shared" si="898"/>
        <v>6.6</v>
      </c>
      <c r="O1791" s="17">
        <f t="shared" si="899"/>
        <v>0.8</v>
      </c>
      <c r="P1791" s="17">
        <f t="shared" si="899"/>
        <v>7.6000000000000005</v>
      </c>
      <c r="Q1791" s="124">
        <f t="shared" si="900"/>
        <v>1.6</v>
      </c>
      <c r="R1791" s="26">
        <f t="shared" si="901"/>
        <v>2</v>
      </c>
      <c r="S1791" s="2" t="s">
        <v>31752</v>
      </c>
      <c r="T1791" s="2" t="s">
        <v>36731</v>
      </c>
      <c r="U1791" s="24">
        <f t="shared" si="902"/>
        <v>528.6</v>
      </c>
      <c r="V1791" s="66">
        <f t="shared" si="902"/>
        <v>390</v>
      </c>
      <c r="W1791" s="54">
        <f t="shared" si="903"/>
        <v>0.72</v>
      </c>
      <c r="X1791" s="143">
        <f t="shared" si="904"/>
        <v>528.6</v>
      </c>
      <c r="Y1791" s="143">
        <f t="shared" si="905"/>
        <v>0.24399999999999999</v>
      </c>
      <c r="AD1791">
        <v>152</v>
      </c>
      <c r="AE1791">
        <v>-1</v>
      </c>
      <c r="AF1791" s="10">
        <v>37.9</v>
      </c>
      <c r="AG1791" s="10">
        <v>58.12</v>
      </c>
      <c r="AH1791" s="10">
        <f t="shared" si="906"/>
        <v>218536.29784125247</v>
      </c>
      <c r="AI1791" s="11">
        <f t="shared" si="920"/>
        <v>0</v>
      </c>
      <c r="AJ1791">
        <f t="shared" si="921"/>
        <v>0</v>
      </c>
      <c r="AK1791" t="e">
        <f t="shared" si="907"/>
        <v>#DIV/0!</v>
      </c>
      <c r="AL1791">
        <f t="shared" si="908"/>
        <v>10.052951680000001</v>
      </c>
      <c r="AM1791" s="5">
        <f t="shared" si="909"/>
        <v>1.44</v>
      </c>
      <c r="AN1791">
        <v>0</v>
      </c>
      <c r="AO1791" s="72">
        <f t="shared" si="910"/>
        <v>2</v>
      </c>
      <c r="AP1791" s="72">
        <f t="shared" si="911"/>
        <v>1.6</v>
      </c>
      <c r="AQ1791" s="72">
        <f t="shared" si="912"/>
        <v>1.8</v>
      </c>
      <c r="AR1791" s="71" t="e">
        <f t="shared" si="913"/>
        <v>#DIV/0!</v>
      </c>
      <c r="BA1791">
        <f t="shared" si="914"/>
        <v>256</v>
      </c>
      <c r="BB1791" s="91" t="e">
        <f t="shared" si="915"/>
        <v>#DIV/0!</v>
      </c>
    </row>
    <row r="1792" spans="1:54">
      <c r="A1792" s="2" t="s">
        <v>1912</v>
      </c>
      <c r="B1792" s="7" t="s">
        <v>41735</v>
      </c>
      <c r="C1792" s="17">
        <f t="shared" si="896"/>
        <v>33.200000000000003</v>
      </c>
      <c r="D1792" s="28">
        <f t="shared" si="897"/>
        <v>79</v>
      </c>
      <c r="E1792" s="8">
        <f t="shared" si="916"/>
        <v>6</v>
      </c>
      <c r="F1792" s="2" t="s">
        <v>6903</v>
      </c>
      <c r="G1792" s="54">
        <f t="shared" si="917"/>
        <v>32.300000000000004</v>
      </c>
      <c r="H1792" s="20">
        <f t="shared" si="918"/>
        <v>0.7683449</v>
      </c>
      <c r="I1792" s="14" t="s">
        <v>16867</v>
      </c>
      <c r="J1792" s="14" t="s">
        <v>11889</v>
      </c>
      <c r="K1792" s="14" t="s">
        <v>21828</v>
      </c>
      <c r="L1792" s="14" t="s">
        <v>26787</v>
      </c>
      <c r="M1792" s="28">
        <f t="shared" si="919"/>
        <v>13.4</v>
      </c>
      <c r="N1792" s="46">
        <f t="shared" si="898"/>
        <v>5.6</v>
      </c>
      <c r="O1792" s="17">
        <f t="shared" si="899"/>
        <v>1.8</v>
      </c>
      <c r="P1792" s="17">
        <f t="shared" si="899"/>
        <v>2.2000000000000002</v>
      </c>
      <c r="Q1792" s="124">
        <f t="shared" si="900"/>
        <v>0.2</v>
      </c>
      <c r="R1792" s="26">
        <f t="shared" si="901"/>
        <v>1</v>
      </c>
      <c r="S1792" s="2" t="s">
        <v>31753</v>
      </c>
      <c r="T1792" s="2" t="s">
        <v>36732</v>
      </c>
      <c r="U1792" s="24">
        <f t="shared" si="902"/>
        <v>351.70000000000005</v>
      </c>
      <c r="V1792" s="66">
        <f t="shared" si="902"/>
        <v>320.10000000000002</v>
      </c>
      <c r="W1792" s="54">
        <f t="shared" si="903"/>
        <v>3.23</v>
      </c>
      <c r="X1792" s="143">
        <f t="shared" si="904"/>
        <v>351.70000000000005</v>
      </c>
      <c r="Y1792" s="143">
        <f t="shared" si="905"/>
        <v>0.746</v>
      </c>
      <c r="AD1792">
        <v>152</v>
      </c>
      <c r="AE1792">
        <v>-1</v>
      </c>
      <c r="AF1792" s="10">
        <v>37.9</v>
      </c>
      <c r="AG1792" s="10">
        <v>58.12</v>
      </c>
      <c r="AH1792" s="10">
        <f t="shared" si="906"/>
        <v>332550.5007463448</v>
      </c>
      <c r="AI1792" s="11">
        <f t="shared" si="920"/>
        <v>0</v>
      </c>
      <c r="AJ1792">
        <f t="shared" si="921"/>
        <v>0</v>
      </c>
      <c r="AK1792" t="e">
        <f t="shared" si="907"/>
        <v>#DIV/0!</v>
      </c>
      <c r="AL1792">
        <f t="shared" si="908"/>
        <v>0.91735419600000012</v>
      </c>
      <c r="AM1792" s="5">
        <f t="shared" si="909"/>
        <v>6.44</v>
      </c>
      <c r="AN1792">
        <v>0</v>
      </c>
      <c r="AO1792" s="72">
        <f t="shared" si="910"/>
        <v>1</v>
      </c>
      <c r="AP1792" s="72">
        <f t="shared" si="911"/>
        <v>0.2</v>
      </c>
      <c r="AQ1792" s="72">
        <f t="shared" si="912"/>
        <v>0.4</v>
      </c>
      <c r="AR1792" s="71" t="e">
        <f t="shared" si="913"/>
        <v>#DIV/0!</v>
      </c>
      <c r="BA1792">
        <f t="shared" si="914"/>
        <v>79</v>
      </c>
      <c r="BB1792" s="91" t="e">
        <f t="shared" si="915"/>
        <v>#DIV/0!</v>
      </c>
    </row>
    <row r="1793" spans="1:54">
      <c r="A1793" s="2" t="s">
        <v>1913</v>
      </c>
      <c r="B1793" s="7" t="s">
        <v>41736</v>
      </c>
      <c r="C1793" s="17">
        <f t="shared" si="896"/>
        <v>20</v>
      </c>
      <c r="D1793" s="28">
        <f t="shared" si="897"/>
        <v>20</v>
      </c>
      <c r="E1793" s="8">
        <f t="shared" si="916"/>
        <v>8</v>
      </c>
      <c r="F1793" s="2" t="s">
        <v>6904</v>
      </c>
      <c r="G1793" s="54">
        <f t="shared" si="917"/>
        <v>19.100000000000001</v>
      </c>
      <c r="H1793" s="20">
        <f t="shared" si="918"/>
        <v>0.80276820000000004</v>
      </c>
      <c r="I1793" s="14" t="s">
        <v>16868</v>
      </c>
      <c r="J1793" s="14" t="s">
        <v>11890</v>
      </c>
      <c r="K1793" s="14" t="s">
        <v>21829</v>
      </c>
      <c r="L1793" s="14" t="s">
        <v>26788</v>
      </c>
      <c r="M1793" s="28">
        <f t="shared" si="919"/>
        <v>11.1</v>
      </c>
      <c r="N1793" s="46">
        <f t="shared" si="898"/>
        <v>5.2</v>
      </c>
      <c r="O1793" s="17">
        <f t="shared" si="899"/>
        <v>1.2000000000000002</v>
      </c>
      <c r="P1793" s="17">
        <f t="shared" si="899"/>
        <v>6.8000000000000007</v>
      </c>
      <c r="Q1793" s="124">
        <f t="shared" si="900"/>
        <v>0.60000000000000009</v>
      </c>
      <c r="R1793" s="26">
        <f t="shared" si="901"/>
        <v>3</v>
      </c>
      <c r="S1793" s="2" t="s">
        <v>31754</v>
      </c>
      <c r="T1793" s="2" t="s">
        <v>36733</v>
      </c>
      <c r="U1793" s="24">
        <f t="shared" si="902"/>
        <v>293.5</v>
      </c>
      <c r="V1793" s="66">
        <f t="shared" si="902"/>
        <v>342.40000000000003</v>
      </c>
      <c r="W1793" s="54">
        <f t="shared" si="903"/>
        <v>1.91</v>
      </c>
      <c r="X1793" s="143">
        <f t="shared" si="904"/>
        <v>293.5</v>
      </c>
      <c r="Y1793" s="143">
        <f t="shared" si="905"/>
        <v>0.48199999999999998</v>
      </c>
      <c r="AD1793">
        <v>152</v>
      </c>
      <c r="AE1793">
        <v>-1</v>
      </c>
      <c r="AF1793" s="10">
        <v>37.9</v>
      </c>
      <c r="AG1793" s="10">
        <v>58.12</v>
      </c>
      <c r="AH1793" s="10">
        <f t="shared" si="906"/>
        <v>303447.31118783494</v>
      </c>
      <c r="AI1793" s="11">
        <f t="shared" si="920"/>
        <v>0</v>
      </c>
      <c r="AJ1793">
        <f t="shared" si="921"/>
        <v>0</v>
      </c>
      <c r="AK1793" t="e">
        <f t="shared" si="907"/>
        <v>#DIV/0!</v>
      </c>
      <c r="AL1793">
        <f t="shared" si="908"/>
        <v>4.8282344639999994</v>
      </c>
      <c r="AM1793" s="5">
        <f t="shared" si="909"/>
        <v>3.8</v>
      </c>
      <c r="AN1793">
        <v>0</v>
      </c>
      <c r="AO1793" s="72">
        <f t="shared" si="910"/>
        <v>3</v>
      </c>
      <c r="AP1793" s="72">
        <f t="shared" si="911"/>
        <v>0.60000000000000009</v>
      </c>
      <c r="AQ1793" s="72">
        <f t="shared" si="912"/>
        <v>0.60000000000000009</v>
      </c>
      <c r="AR1793" s="71" t="e">
        <f t="shared" si="913"/>
        <v>#DIV/0!</v>
      </c>
      <c r="BA1793">
        <f t="shared" si="914"/>
        <v>20</v>
      </c>
      <c r="BB1793" s="91" t="e">
        <f t="shared" si="915"/>
        <v>#DIV/0!</v>
      </c>
    </row>
    <row r="1794" spans="1:54">
      <c r="A1794" s="2" t="s">
        <v>1914</v>
      </c>
      <c r="B1794" s="7" t="s">
        <v>41737</v>
      </c>
      <c r="C1794" s="17">
        <f t="shared" ref="C1794:C1857" si="922">MROUND(A1794,0.1)+1+AN1794</f>
        <v>37.4</v>
      </c>
      <c r="D1794" s="28">
        <f t="shared" ref="D1794:D1857" si="923">MROUND(S1794,1)</f>
        <v>286</v>
      </c>
      <c r="E1794" s="8">
        <f t="shared" si="916"/>
        <v>13</v>
      </c>
      <c r="F1794" s="2" t="s">
        <v>6905</v>
      </c>
      <c r="G1794" s="54">
        <f t="shared" si="917"/>
        <v>36.5</v>
      </c>
      <c r="H1794" s="20">
        <f t="shared" si="918"/>
        <v>0.56966289999999997</v>
      </c>
      <c r="I1794" s="14" t="s">
        <v>16869</v>
      </c>
      <c r="J1794" s="14" t="s">
        <v>11891</v>
      </c>
      <c r="K1794" s="14" t="s">
        <v>21830</v>
      </c>
      <c r="L1794" s="14" t="s">
        <v>26789</v>
      </c>
      <c r="M1794" s="28">
        <f t="shared" si="919"/>
        <v>12</v>
      </c>
      <c r="N1794" s="46">
        <f t="shared" ref="N1794:N1857" si="924">MROUND(L1794,0.2)+5</f>
        <v>5</v>
      </c>
      <c r="O1794" s="17">
        <f t="shared" ref="O1794:P1857" si="925">MROUND(I1794,0.2)</f>
        <v>1.6</v>
      </c>
      <c r="P1794" s="17">
        <f t="shared" si="925"/>
        <v>5</v>
      </c>
      <c r="Q1794" s="124">
        <f t="shared" ref="Q1794:Q1857" si="926">IF(AN1794&gt;0,CEILING((1-H1794)*R1794,0.2),IF(MROUND((1-H1794)*R1794,0.2)&lt;0.2,MROUND((1-H1794)*R1794,0.2)+0.2, MROUND((1-H1794)*R1794,0.2)))</f>
        <v>1</v>
      </c>
      <c r="R1794" s="26">
        <f t="shared" ref="R1794:R1857" si="927">MROUND(K1794,0.2)</f>
        <v>2.2000000000000002</v>
      </c>
      <c r="S1794" s="2" t="s">
        <v>31755</v>
      </c>
      <c r="T1794" s="2" t="s">
        <v>36734</v>
      </c>
      <c r="U1794" s="24">
        <f t="shared" ref="U1794:V1857" si="928">ROUNDUP(S1794+273,1)</f>
        <v>559.1</v>
      </c>
      <c r="V1794" s="66">
        <f t="shared" si="928"/>
        <v>352.6</v>
      </c>
      <c r="W1794" s="54">
        <f t="shared" ref="W1794:W1857" si="929">ROUNDUP(A1794/10,2)</f>
        <v>3.65</v>
      </c>
      <c r="X1794" s="143">
        <f t="shared" ref="X1794:X1857" si="930">U1794</f>
        <v>559.1</v>
      </c>
      <c r="Y1794" s="143">
        <f t="shared" ref="Y1794:Y1857" si="931">W1794/5+0.1</f>
        <v>0.83</v>
      </c>
      <c r="AD1794">
        <v>152</v>
      </c>
      <c r="AE1794">
        <v>-1</v>
      </c>
      <c r="AF1794" s="10">
        <v>37.9</v>
      </c>
      <c r="AG1794" s="10">
        <v>58.12</v>
      </c>
      <c r="AH1794" s="10">
        <f t="shared" ref="AH1794:AH1857" si="932">((1.092*8.3144*(AE1794+273)*(LN(AF1794)-1.013)/(0.93-(AE1794+273)/(AD1794+273)))*((AD1794-T1794)/(AD1794-AE1794))^0.383)*1000/AG1794</f>
        <v>288593.41826425318</v>
      </c>
      <c r="AI1794" s="11">
        <f t="shared" si="920"/>
        <v>0</v>
      </c>
      <c r="AJ1794">
        <f t="shared" si="921"/>
        <v>0</v>
      </c>
      <c r="AK1794" t="e">
        <f t="shared" ref="AK1794:AK1857" si="933">0.07*AJ1794*AI1794/AC1794</f>
        <v>#DIV/0!</v>
      </c>
      <c r="AL1794">
        <f t="shared" ref="AL1794:AL1857" si="934">(1-H1794)*O1794*P1794*R1794</f>
        <v>7.5739329600000014</v>
      </c>
      <c r="AM1794" s="5">
        <f t="shared" ref="AM1794:AM1857" si="935">MROUND(A1794,0.1)/5</f>
        <v>7.2799999999999994</v>
      </c>
      <c r="AN1794">
        <v>0</v>
      </c>
      <c r="AO1794" s="72">
        <f t="shared" ref="AO1794:AO1857" si="936">CEILING(R1794,0.2)</f>
        <v>2.2000000000000002</v>
      </c>
      <c r="AP1794" s="72">
        <f t="shared" ref="AP1794:AP1857" si="937">Q1794</f>
        <v>1</v>
      </c>
      <c r="AQ1794" s="72">
        <f t="shared" ref="AQ1794:AQ1857" si="938">CEILING((1-H1794)*R1794,0.2)</f>
        <v>1</v>
      </c>
      <c r="AR1794" s="71" t="e">
        <f t="shared" ref="AR1794:AR1857" si="939">AL1794+AK1794</f>
        <v>#DIV/0!</v>
      </c>
      <c r="BA1794">
        <f t="shared" ref="BA1794:BA1857" si="940">D1794</f>
        <v>286</v>
      </c>
      <c r="BB1794" s="91" t="e">
        <f t="shared" ref="BB1794:BB1857" si="941">AK1794/AL1794</f>
        <v>#DIV/0!</v>
      </c>
    </row>
    <row r="1795" spans="1:54">
      <c r="A1795" s="2" t="s">
        <v>1915</v>
      </c>
      <c r="B1795" s="7" t="s">
        <v>41738</v>
      </c>
      <c r="C1795" s="17">
        <f t="shared" si="922"/>
        <v>36.800000000000004</v>
      </c>
      <c r="D1795" s="28">
        <f t="shared" si="923"/>
        <v>205</v>
      </c>
      <c r="E1795" s="8">
        <f t="shared" ref="E1795:E1858" si="942">MROUND(SQRT(((P1795*O1795*Q1795)/MAX(O1795,P1795,Q1795)))*10,1)</f>
        <v>8</v>
      </c>
      <c r="F1795" s="2" t="s">
        <v>6906</v>
      </c>
      <c r="G1795" s="54">
        <f t="shared" ref="G1795:G1858" si="943">ROUNDUP(A1795,1)</f>
        <v>35.800000000000004</v>
      </c>
      <c r="H1795" s="20">
        <f t="shared" ref="H1795:H1858" si="944">F1795/100</f>
        <v>0.85043859999999993</v>
      </c>
      <c r="I1795" s="14" t="s">
        <v>16870</v>
      </c>
      <c r="J1795" s="14" t="s">
        <v>11892</v>
      </c>
      <c r="K1795" s="14" t="s">
        <v>21831</v>
      </c>
      <c r="L1795" s="14" t="s">
        <v>26790</v>
      </c>
      <c r="M1795" s="28">
        <f t="shared" ref="M1795:M1858" si="945">14.5-P1795/2</f>
        <v>11.3</v>
      </c>
      <c r="N1795" s="46">
        <f t="shared" si="924"/>
        <v>5.4</v>
      </c>
      <c r="O1795" s="17">
        <f t="shared" si="925"/>
        <v>1.8</v>
      </c>
      <c r="P1795" s="17">
        <f t="shared" si="925"/>
        <v>6.4</v>
      </c>
      <c r="Q1795" s="124">
        <f t="shared" si="926"/>
        <v>0.4</v>
      </c>
      <c r="R1795" s="26">
        <f t="shared" si="927"/>
        <v>2.6</v>
      </c>
      <c r="S1795" s="2" t="s">
        <v>31756</v>
      </c>
      <c r="T1795" s="2" t="s">
        <v>36735</v>
      </c>
      <c r="U1795" s="24">
        <f t="shared" si="928"/>
        <v>478.40000000000003</v>
      </c>
      <c r="V1795" s="66">
        <f t="shared" si="928"/>
        <v>373.5</v>
      </c>
      <c r="W1795" s="54">
        <f t="shared" si="929"/>
        <v>3.5799999999999996</v>
      </c>
      <c r="X1795" s="143">
        <f t="shared" si="930"/>
        <v>478.40000000000003</v>
      </c>
      <c r="Y1795" s="143">
        <f t="shared" si="931"/>
        <v>0.81599999999999995</v>
      </c>
      <c r="AD1795">
        <v>152</v>
      </c>
      <c r="AE1795">
        <v>-1</v>
      </c>
      <c r="AF1795" s="10">
        <v>37.9</v>
      </c>
      <c r="AG1795" s="10">
        <v>58.12</v>
      </c>
      <c r="AH1795" s="10">
        <f t="shared" si="932"/>
        <v>253244.78880999674</v>
      </c>
      <c r="AI1795" s="11">
        <f t="shared" si="920"/>
        <v>0</v>
      </c>
      <c r="AJ1795">
        <f t="shared" si="921"/>
        <v>0</v>
      </c>
      <c r="AK1795" t="e">
        <f t="shared" si="933"/>
        <v>#DIV/0!</v>
      </c>
      <c r="AL1795">
        <f t="shared" si="934"/>
        <v>4.479663052800003</v>
      </c>
      <c r="AM1795" s="5">
        <f t="shared" si="935"/>
        <v>7.160000000000001</v>
      </c>
      <c r="AN1795">
        <v>0</v>
      </c>
      <c r="AO1795" s="72">
        <f t="shared" si="936"/>
        <v>2.6</v>
      </c>
      <c r="AP1795" s="72">
        <f t="shared" si="937"/>
        <v>0.4</v>
      </c>
      <c r="AQ1795" s="72">
        <f t="shared" si="938"/>
        <v>0.4</v>
      </c>
      <c r="AR1795" s="71" t="e">
        <f t="shared" si="939"/>
        <v>#DIV/0!</v>
      </c>
      <c r="BA1795">
        <f t="shared" si="940"/>
        <v>205</v>
      </c>
      <c r="BB1795" s="91" t="e">
        <f t="shared" si="941"/>
        <v>#DIV/0!</v>
      </c>
    </row>
    <row r="1796" spans="1:54">
      <c r="A1796" s="2" t="s">
        <v>1916</v>
      </c>
      <c r="B1796" s="7" t="s">
        <v>41739</v>
      </c>
      <c r="C1796" s="17">
        <f t="shared" si="922"/>
        <v>24.200000000000003</v>
      </c>
      <c r="D1796" s="28">
        <f t="shared" si="923"/>
        <v>177</v>
      </c>
      <c r="E1796" s="8">
        <f t="shared" si="942"/>
        <v>3</v>
      </c>
      <c r="F1796" s="2" t="s">
        <v>6907</v>
      </c>
      <c r="G1796" s="54">
        <f t="shared" si="943"/>
        <v>23.3</v>
      </c>
      <c r="H1796" s="20">
        <f t="shared" si="944"/>
        <v>0.80868870000000004</v>
      </c>
      <c r="I1796" s="14" t="s">
        <v>16871</v>
      </c>
      <c r="J1796" s="14" t="s">
        <v>11893</v>
      </c>
      <c r="K1796" s="14" t="s">
        <v>21832</v>
      </c>
      <c r="L1796" s="14" t="s">
        <v>26791</v>
      </c>
      <c r="M1796" s="28">
        <f t="shared" si="945"/>
        <v>10.399999999999999</v>
      </c>
      <c r="N1796" s="46">
        <f t="shared" si="924"/>
        <v>5.2</v>
      </c>
      <c r="O1796" s="17">
        <f t="shared" si="925"/>
        <v>0.60000000000000009</v>
      </c>
      <c r="P1796" s="17">
        <f t="shared" si="925"/>
        <v>8.2000000000000011</v>
      </c>
      <c r="Q1796" s="124">
        <f t="shared" si="926"/>
        <v>0.2</v>
      </c>
      <c r="R1796" s="26">
        <f t="shared" si="927"/>
        <v>0.8</v>
      </c>
      <c r="S1796" s="2" t="s">
        <v>31757</v>
      </c>
      <c r="T1796" s="2" t="s">
        <v>36736</v>
      </c>
      <c r="U1796" s="24">
        <f t="shared" si="928"/>
        <v>449.8</v>
      </c>
      <c r="V1796" s="66">
        <f t="shared" si="928"/>
        <v>294.3</v>
      </c>
      <c r="W1796" s="54">
        <f t="shared" si="929"/>
        <v>2.3299999999999996</v>
      </c>
      <c r="X1796" s="143">
        <f t="shared" si="930"/>
        <v>449.8</v>
      </c>
      <c r="Y1796" s="143">
        <f t="shared" si="931"/>
        <v>0.56599999999999995</v>
      </c>
      <c r="AD1796">
        <v>152</v>
      </c>
      <c r="AE1796">
        <v>-1</v>
      </c>
      <c r="AF1796" s="10">
        <v>37.9</v>
      </c>
      <c r="AG1796" s="10">
        <v>58.12</v>
      </c>
      <c r="AH1796" s="10">
        <f t="shared" si="932"/>
        <v>361686.76815181953</v>
      </c>
      <c r="AI1796" s="11">
        <f t="shared" si="920"/>
        <v>0</v>
      </c>
      <c r="AJ1796">
        <f t="shared" si="921"/>
        <v>0</v>
      </c>
      <c r="AK1796" t="e">
        <f t="shared" si="933"/>
        <v>#DIV/0!</v>
      </c>
      <c r="AL1796">
        <f t="shared" si="934"/>
        <v>0.75300127680000006</v>
      </c>
      <c r="AM1796" s="5">
        <f t="shared" si="935"/>
        <v>4.6400000000000006</v>
      </c>
      <c r="AN1796">
        <v>0</v>
      </c>
      <c r="AO1796" s="72">
        <f t="shared" si="936"/>
        <v>0.8</v>
      </c>
      <c r="AP1796" s="72">
        <f t="shared" si="937"/>
        <v>0.2</v>
      </c>
      <c r="AQ1796" s="72">
        <f t="shared" si="938"/>
        <v>0.2</v>
      </c>
      <c r="AR1796" s="71" t="e">
        <f t="shared" si="939"/>
        <v>#DIV/0!</v>
      </c>
      <c r="BA1796">
        <f t="shared" si="940"/>
        <v>177</v>
      </c>
      <c r="BB1796" s="91" t="e">
        <f t="shared" si="941"/>
        <v>#DIV/0!</v>
      </c>
    </row>
    <row r="1797" spans="1:54">
      <c r="A1797" s="2" t="s">
        <v>1917</v>
      </c>
      <c r="B1797" s="7" t="s">
        <v>41740</v>
      </c>
      <c r="C1797" s="17">
        <f t="shared" si="922"/>
        <v>31.400000000000002</v>
      </c>
      <c r="D1797" s="28">
        <f t="shared" si="923"/>
        <v>144</v>
      </c>
      <c r="E1797" s="8">
        <f t="shared" si="942"/>
        <v>10</v>
      </c>
      <c r="F1797" s="2" t="s">
        <v>6908</v>
      </c>
      <c r="G1797" s="54">
        <f t="shared" si="943"/>
        <v>30.400000000000002</v>
      </c>
      <c r="H1797" s="20">
        <f t="shared" si="944"/>
        <v>0.1603753</v>
      </c>
      <c r="I1797" s="14" t="s">
        <v>16872</v>
      </c>
      <c r="J1797" s="14" t="s">
        <v>11894</v>
      </c>
      <c r="K1797" s="14" t="s">
        <v>21833</v>
      </c>
      <c r="L1797" s="14" t="s">
        <v>26792</v>
      </c>
      <c r="M1797" s="28">
        <f t="shared" si="945"/>
        <v>11.5</v>
      </c>
      <c r="N1797" s="46">
        <f t="shared" si="924"/>
        <v>5.8</v>
      </c>
      <c r="O1797" s="17">
        <f t="shared" si="925"/>
        <v>0.60000000000000009</v>
      </c>
      <c r="P1797" s="17">
        <f t="shared" si="925"/>
        <v>6</v>
      </c>
      <c r="Q1797" s="124">
        <f t="shared" si="926"/>
        <v>1.6</v>
      </c>
      <c r="R1797" s="26">
        <f t="shared" si="927"/>
        <v>1.8</v>
      </c>
      <c r="S1797" s="2" t="s">
        <v>31758</v>
      </c>
      <c r="T1797" s="2" t="s">
        <v>36737</v>
      </c>
      <c r="U1797" s="24">
        <f t="shared" si="928"/>
        <v>417.1</v>
      </c>
      <c r="V1797" s="66">
        <f t="shared" si="928"/>
        <v>373.70000000000005</v>
      </c>
      <c r="W1797" s="54">
        <f t="shared" si="929"/>
        <v>3.0399999999999996</v>
      </c>
      <c r="X1797" s="143">
        <f t="shared" si="930"/>
        <v>417.1</v>
      </c>
      <c r="Y1797" s="143">
        <f t="shared" si="931"/>
        <v>0.70799999999999985</v>
      </c>
      <c r="AD1797">
        <v>152</v>
      </c>
      <c r="AE1797">
        <v>-1</v>
      </c>
      <c r="AF1797" s="10">
        <v>37.9</v>
      </c>
      <c r="AG1797" s="10">
        <v>58.12</v>
      </c>
      <c r="AH1797" s="10">
        <f t="shared" si="932"/>
        <v>252912.47692640062</v>
      </c>
      <c r="AI1797" s="11">
        <f t="shared" si="920"/>
        <v>0</v>
      </c>
      <c r="AJ1797">
        <f t="shared" si="921"/>
        <v>0</v>
      </c>
      <c r="AK1797" t="e">
        <f t="shared" si="933"/>
        <v>#DIV/0!</v>
      </c>
      <c r="AL1797">
        <f t="shared" si="934"/>
        <v>5.4407680560000005</v>
      </c>
      <c r="AM1797" s="5">
        <f t="shared" si="935"/>
        <v>6.08</v>
      </c>
      <c r="AN1797">
        <v>0</v>
      </c>
      <c r="AO1797" s="72">
        <f t="shared" si="936"/>
        <v>1.8</v>
      </c>
      <c r="AP1797" s="72">
        <f t="shared" si="937"/>
        <v>1.6</v>
      </c>
      <c r="AQ1797" s="72">
        <f t="shared" si="938"/>
        <v>1.6</v>
      </c>
      <c r="AR1797" s="71" t="e">
        <f t="shared" si="939"/>
        <v>#DIV/0!</v>
      </c>
      <c r="BA1797">
        <f t="shared" si="940"/>
        <v>144</v>
      </c>
      <c r="BB1797" s="91" t="e">
        <f t="shared" si="941"/>
        <v>#DIV/0!</v>
      </c>
    </row>
    <row r="1798" spans="1:54">
      <c r="A1798" s="2" t="s">
        <v>1918</v>
      </c>
      <c r="B1798" s="7" t="s">
        <v>41741</v>
      </c>
      <c r="C1798" s="17">
        <f t="shared" si="922"/>
        <v>32.5</v>
      </c>
      <c r="D1798" s="28">
        <f t="shared" si="923"/>
        <v>227</v>
      </c>
      <c r="E1798" s="8">
        <f t="shared" si="942"/>
        <v>9</v>
      </c>
      <c r="F1798" s="2" t="s">
        <v>6909</v>
      </c>
      <c r="G1798" s="54">
        <f t="shared" si="943"/>
        <v>31.6</v>
      </c>
      <c r="H1798" s="20">
        <f t="shared" si="944"/>
        <v>0.26227440000000002</v>
      </c>
      <c r="I1798" s="14" t="s">
        <v>16873</v>
      </c>
      <c r="J1798" s="14" t="s">
        <v>11895</v>
      </c>
      <c r="K1798" s="14" t="s">
        <v>21834</v>
      </c>
      <c r="L1798" s="14" t="s">
        <v>26793</v>
      </c>
      <c r="M1798" s="28">
        <f t="shared" si="945"/>
        <v>14.1</v>
      </c>
      <c r="N1798" s="46">
        <f t="shared" si="924"/>
        <v>5.4</v>
      </c>
      <c r="O1798" s="17">
        <f t="shared" si="925"/>
        <v>1.4000000000000001</v>
      </c>
      <c r="P1798" s="17">
        <f t="shared" si="925"/>
        <v>0.8</v>
      </c>
      <c r="Q1798" s="124">
        <f t="shared" si="926"/>
        <v>1</v>
      </c>
      <c r="R1798" s="26">
        <f t="shared" si="927"/>
        <v>1.4000000000000001</v>
      </c>
      <c r="S1798" s="2" t="s">
        <v>31759</v>
      </c>
      <c r="T1798" s="2" t="s">
        <v>36738</v>
      </c>
      <c r="U1798" s="24">
        <f t="shared" si="928"/>
        <v>500.1</v>
      </c>
      <c r="V1798" s="66">
        <f t="shared" si="928"/>
        <v>395.5</v>
      </c>
      <c r="W1798" s="54">
        <f t="shared" si="929"/>
        <v>3.1599999999999997</v>
      </c>
      <c r="X1798" s="143">
        <f t="shared" si="930"/>
        <v>500.1</v>
      </c>
      <c r="Y1798" s="143">
        <f t="shared" si="931"/>
        <v>0.73199999999999987</v>
      </c>
      <c r="AD1798">
        <v>152</v>
      </c>
      <c r="AE1798">
        <v>-1</v>
      </c>
      <c r="AF1798" s="10">
        <v>37.9</v>
      </c>
      <c r="AG1798" s="10">
        <v>58.12</v>
      </c>
      <c r="AH1798" s="10">
        <f t="shared" si="932"/>
        <v>204681.06834869797</v>
      </c>
      <c r="AI1798" s="11">
        <f t="shared" si="920"/>
        <v>0</v>
      </c>
      <c r="AJ1798">
        <f t="shared" si="921"/>
        <v>0</v>
      </c>
      <c r="AK1798" t="e">
        <f t="shared" si="933"/>
        <v>#DIV/0!</v>
      </c>
      <c r="AL1798">
        <f t="shared" si="934"/>
        <v>1.1567537408000002</v>
      </c>
      <c r="AM1798" s="5">
        <f t="shared" si="935"/>
        <v>6.3</v>
      </c>
      <c r="AN1798">
        <v>0</v>
      </c>
      <c r="AO1798" s="72">
        <f t="shared" si="936"/>
        <v>1.4000000000000001</v>
      </c>
      <c r="AP1798" s="72">
        <f t="shared" si="937"/>
        <v>1</v>
      </c>
      <c r="AQ1798" s="72">
        <f t="shared" si="938"/>
        <v>1.2000000000000002</v>
      </c>
      <c r="AR1798" s="71" t="e">
        <f t="shared" si="939"/>
        <v>#DIV/0!</v>
      </c>
      <c r="BA1798">
        <f t="shared" si="940"/>
        <v>227</v>
      </c>
      <c r="BB1798" s="91" t="e">
        <f t="shared" si="941"/>
        <v>#DIV/0!</v>
      </c>
    </row>
    <row r="1799" spans="1:54">
      <c r="A1799" s="2" t="s">
        <v>1919</v>
      </c>
      <c r="B1799" s="7" t="s">
        <v>41742</v>
      </c>
      <c r="C1799" s="17">
        <f t="shared" si="922"/>
        <v>31.1</v>
      </c>
      <c r="D1799" s="28">
        <f t="shared" si="923"/>
        <v>134</v>
      </c>
      <c r="E1799" s="8">
        <f t="shared" si="942"/>
        <v>9</v>
      </c>
      <c r="F1799" s="2" t="s">
        <v>6910</v>
      </c>
      <c r="G1799" s="54">
        <f t="shared" si="943"/>
        <v>30.1</v>
      </c>
      <c r="H1799" s="20">
        <f t="shared" si="944"/>
        <v>0.54920270000000004</v>
      </c>
      <c r="I1799" s="14" t="s">
        <v>16874</v>
      </c>
      <c r="J1799" s="14" t="s">
        <v>11896</v>
      </c>
      <c r="K1799" s="14" t="s">
        <v>21835</v>
      </c>
      <c r="L1799" s="14" t="s">
        <v>26794</v>
      </c>
      <c r="M1799" s="28">
        <f t="shared" si="945"/>
        <v>9.6</v>
      </c>
      <c r="N1799" s="46">
        <f t="shared" si="924"/>
        <v>5.6</v>
      </c>
      <c r="O1799" s="17">
        <f t="shared" si="925"/>
        <v>1</v>
      </c>
      <c r="P1799" s="17">
        <f t="shared" si="925"/>
        <v>9.8000000000000007</v>
      </c>
      <c r="Q1799" s="124">
        <f t="shared" si="926"/>
        <v>0.8</v>
      </c>
      <c r="R1799" s="26">
        <f t="shared" si="927"/>
        <v>1.6</v>
      </c>
      <c r="S1799" s="2" t="s">
        <v>31760</v>
      </c>
      <c r="T1799" s="2" t="s">
        <v>36739</v>
      </c>
      <c r="U1799" s="24">
        <f t="shared" si="928"/>
        <v>407.3</v>
      </c>
      <c r="V1799" s="66">
        <f t="shared" si="928"/>
        <v>379.8</v>
      </c>
      <c r="W1799" s="54">
        <f t="shared" si="929"/>
        <v>3.01</v>
      </c>
      <c r="X1799" s="143">
        <f t="shared" si="930"/>
        <v>407.3</v>
      </c>
      <c r="Y1799" s="143">
        <f t="shared" si="931"/>
        <v>0.70199999999999996</v>
      </c>
      <c r="AD1799">
        <v>152</v>
      </c>
      <c r="AE1799">
        <v>-1</v>
      </c>
      <c r="AF1799" s="10">
        <v>37.9</v>
      </c>
      <c r="AG1799" s="10">
        <v>58.12</v>
      </c>
      <c r="AH1799" s="10">
        <f t="shared" si="932"/>
        <v>240930.74206596916</v>
      </c>
      <c r="AI1799" s="11">
        <f t="shared" si="920"/>
        <v>0</v>
      </c>
      <c r="AJ1799">
        <f t="shared" si="921"/>
        <v>0</v>
      </c>
      <c r="AK1799" t="e">
        <f t="shared" si="933"/>
        <v>#DIV/0!</v>
      </c>
      <c r="AL1799">
        <f t="shared" si="934"/>
        <v>7.0685016640000002</v>
      </c>
      <c r="AM1799" s="5">
        <f t="shared" si="935"/>
        <v>6.0200000000000005</v>
      </c>
      <c r="AN1799">
        <v>0</v>
      </c>
      <c r="AO1799" s="72">
        <f t="shared" si="936"/>
        <v>1.6</v>
      </c>
      <c r="AP1799" s="72">
        <f t="shared" si="937"/>
        <v>0.8</v>
      </c>
      <c r="AQ1799" s="72">
        <f t="shared" si="938"/>
        <v>0.8</v>
      </c>
      <c r="AR1799" s="71" t="e">
        <f t="shared" si="939"/>
        <v>#DIV/0!</v>
      </c>
      <c r="BA1799">
        <f t="shared" si="940"/>
        <v>134</v>
      </c>
      <c r="BB1799" s="91" t="e">
        <f t="shared" si="941"/>
        <v>#DIV/0!</v>
      </c>
    </row>
    <row r="1800" spans="1:54">
      <c r="A1800" s="2" t="s">
        <v>1920</v>
      </c>
      <c r="B1800" s="7" t="s">
        <v>41743</v>
      </c>
      <c r="C1800" s="17">
        <f t="shared" si="922"/>
        <v>31.200000000000003</v>
      </c>
      <c r="D1800" s="28">
        <f t="shared" si="923"/>
        <v>46</v>
      </c>
      <c r="E1800" s="8">
        <f t="shared" si="942"/>
        <v>8</v>
      </c>
      <c r="F1800" s="2" t="s">
        <v>6911</v>
      </c>
      <c r="G1800" s="54">
        <f t="shared" si="943"/>
        <v>30.200000000000003</v>
      </c>
      <c r="H1800" s="20">
        <f t="shared" si="944"/>
        <v>0.74247759999999996</v>
      </c>
      <c r="I1800" s="14" t="s">
        <v>16875</v>
      </c>
      <c r="J1800" s="14" t="s">
        <v>11897</v>
      </c>
      <c r="K1800" s="14" t="s">
        <v>21836</v>
      </c>
      <c r="L1800" s="14" t="s">
        <v>26795</v>
      </c>
      <c r="M1800" s="28">
        <f t="shared" si="945"/>
        <v>13.7</v>
      </c>
      <c r="N1800" s="46">
        <f t="shared" si="924"/>
        <v>6.4</v>
      </c>
      <c r="O1800" s="17">
        <f t="shared" si="925"/>
        <v>2.6</v>
      </c>
      <c r="P1800" s="17">
        <f t="shared" si="925"/>
        <v>1.6</v>
      </c>
      <c r="Q1800" s="124">
        <f t="shared" si="926"/>
        <v>0.4</v>
      </c>
      <c r="R1800" s="26">
        <f t="shared" si="927"/>
        <v>1.8</v>
      </c>
      <c r="S1800" s="2" t="s">
        <v>31761</v>
      </c>
      <c r="T1800" s="2" t="s">
        <v>36740</v>
      </c>
      <c r="U1800" s="24">
        <f t="shared" si="928"/>
        <v>318.90000000000003</v>
      </c>
      <c r="V1800" s="66">
        <f t="shared" si="928"/>
        <v>297.5</v>
      </c>
      <c r="W1800" s="54">
        <f t="shared" si="929"/>
        <v>3.0199999999999996</v>
      </c>
      <c r="X1800" s="143">
        <f t="shared" si="930"/>
        <v>318.90000000000003</v>
      </c>
      <c r="Y1800" s="143">
        <f t="shared" si="931"/>
        <v>0.70399999999999985</v>
      </c>
      <c r="AD1800">
        <v>152</v>
      </c>
      <c r="AE1800">
        <v>-1</v>
      </c>
      <c r="AF1800" s="10">
        <v>37.9</v>
      </c>
      <c r="AG1800" s="10">
        <v>58.12</v>
      </c>
      <c r="AH1800" s="10">
        <f t="shared" si="932"/>
        <v>358343.40595932904</v>
      </c>
      <c r="AI1800" s="11">
        <f t="shared" si="920"/>
        <v>0</v>
      </c>
      <c r="AJ1800">
        <f t="shared" si="921"/>
        <v>0</v>
      </c>
      <c r="AK1800" t="e">
        <f t="shared" si="933"/>
        <v>#DIV/0!</v>
      </c>
      <c r="AL1800">
        <f t="shared" si="934"/>
        <v>1.9283277312000004</v>
      </c>
      <c r="AM1800" s="5">
        <f t="shared" si="935"/>
        <v>6.0400000000000009</v>
      </c>
      <c r="AN1800">
        <v>0</v>
      </c>
      <c r="AO1800" s="72">
        <f t="shared" si="936"/>
        <v>1.8</v>
      </c>
      <c r="AP1800" s="72">
        <f t="shared" si="937"/>
        <v>0.4</v>
      </c>
      <c r="AQ1800" s="72">
        <f t="shared" si="938"/>
        <v>0.60000000000000009</v>
      </c>
      <c r="AR1800" s="71" t="e">
        <f t="shared" si="939"/>
        <v>#DIV/0!</v>
      </c>
      <c r="BA1800">
        <f t="shared" si="940"/>
        <v>46</v>
      </c>
      <c r="BB1800" s="91" t="e">
        <f t="shared" si="941"/>
        <v>#DIV/0!</v>
      </c>
    </row>
    <row r="1801" spans="1:54">
      <c r="A1801" s="2" t="s">
        <v>1921</v>
      </c>
      <c r="B1801" s="7" t="s">
        <v>41744</v>
      </c>
      <c r="C1801" s="17">
        <f t="shared" si="922"/>
        <v>27.700000000000003</v>
      </c>
      <c r="D1801" s="28">
        <f t="shared" si="923"/>
        <v>84</v>
      </c>
      <c r="E1801" s="8">
        <f t="shared" si="942"/>
        <v>11</v>
      </c>
      <c r="F1801" s="2" t="s">
        <v>6912</v>
      </c>
      <c r="G1801" s="54">
        <f t="shared" si="943"/>
        <v>26.700000000000003</v>
      </c>
      <c r="H1801" s="20">
        <f t="shared" si="944"/>
        <v>0.48900480000000002</v>
      </c>
      <c r="I1801" s="14" t="s">
        <v>16876</v>
      </c>
      <c r="J1801" s="14" t="s">
        <v>11898</v>
      </c>
      <c r="K1801" s="14" t="s">
        <v>21837</v>
      </c>
      <c r="L1801" s="14" t="s">
        <v>26796</v>
      </c>
      <c r="M1801" s="28">
        <f t="shared" si="945"/>
        <v>12.8</v>
      </c>
      <c r="N1801" s="46">
        <f t="shared" si="924"/>
        <v>6.2</v>
      </c>
      <c r="O1801" s="17">
        <f t="shared" si="925"/>
        <v>0.8</v>
      </c>
      <c r="P1801" s="17">
        <f t="shared" si="925"/>
        <v>3.4000000000000004</v>
      </c>
      <c r="Q1801" s="124">
        <f t="shared" si="926"/>
        <v>1.4000000000000001</v>
      </c>
      <c r="R1801" s="26">
        <f t="shared" si="927"/>
        <v>2.6</v>
      </c>
      <c r="S1801" s="2" t="s">
        <v>31762</v>
      </c>
      <c r="T1801" s="2" t="s">
        <v>36741</v>
      </c>
      <c r="U1801" s="24">
        <f t="shared" si="928"/>
        <v>356.70000000000005</v>
      </c>
      <c r="V1801" s="66">
        <f t="shared" si="928"/>
        <v>308.40000000000003</v>
      </c>
      <c r="W1801" s="54">
        <f t="shared" si="929"/>
        <v>2.67</v>
      </c>
      <c r="X1801" s="143">
        <f t="shared" si="930"/>
        <v>356.70000000000005</v>
      </c>
      <c r="Y1801" s="143">
        <f t="shared" si="931"/>
        <v>0.63400000000000001</v>
      </c>
      <c r="AD1801">
        <v>152</v>
      </c>
      <c r="AE1801">
        <v>-1</v>
      </c>
      <c r="AF1801" s="10">
        <v>37.9</v>
      </c>
      <c r="AG1801" s="10">
        <v>58.12</v>
      </c>
      <c r="AH1801" s="10">
        <f t="shared" si="932"/>
        <v>346289.01298000151</v>
      </c>
      <c r="AI1801" s="11">
        <f t="shared" si="920"/>
        <v>0</v>
      </c>
      <c r="AJ1801">
        <f t="shared" si="921"/>
        <v>0</v>
      </c>
      <c r="AK1801" t="e">
        <f t="shared" si="933"/>
        <v>#DIV/0!</v>
      </c>
      <c r="AL1801">
        <f t="shared" si="934"/>
        <v>3.6137580544000008</v>
      </c>
      <c r="AM1801" s="5">
        <f t="shared" si="935"/>
        <v>5.3400000000000007</v>
      </c>
      <c r="AN1801">
        <v>0</v>
      </c>
      <c r="AO1801" s="72">
        <f t="shared" si="936"/>
        <v>2.6</v>
      </c>
      <c r="AP1801" s="72">
        <f t="shared" si="937"/>
        <v>1.4000000000000001</v>
      </c>
      <c r="AQ1801" s="72">
        <f t="shared" si="938"/>
        <v>1.4000000000000001</v>
      </c>
      <c r="AR1801" s="71" t="e">
        <f t="shared" si="939"/>
        <v>#DIV/0!</v>
      </c>
      <c r="BA1801">
        <f t="shared" si="940"/>
        <v>84</v>
      </c>
      <c r="BB1801" s="91" t="e">
        <f t="shared" si="941"/>
        <v>#DIV/0!</v>
      </c>
    </row>
    <row r="1802" spans="1:54">
      <c r="A1802" s="2" t="s">
        <v>1922</v>
      </c>
      <c r="B1802" s="7" t="s">
        <v>41745</v>
      </c>
      <c r="C1802" s="17">
        <f t="shared" si="922"/>
        <v>25.700000000000003</v>
      </c>
      <c r="D1802" s="28">
        <f t="shared" si="923"/>
        <v>69</v>
      </c>
      <c r="E1802" s="8">
        <f t="shared" si="942"/>
        <v>11</v>
      </c>
      <c r="F1802" s="2" t="s">
        <v>6913</v>
      </c>
      <c r="G1802" s="54">
        <f t="shared" si="943"/>
        <v>24.8</v>
      </c>
      <c r="H1802" s="20">
        <f t="shared" si="944"/>
        <v>0.21744129999999998</v>
      </c>
      <c r="I1802" s="14" t="s">
        <v>16877</v>
      </c>
      <c r="J1802" s="14" t="s">
        <v>11899</v>
      </c>
      <c r="K1802" s="14" t="s">
        <v>21838</v>
      </c>
      <c r="L1802" s="14" t="s">
        <v>26797</v>
      </c>
      <c r="M1802" s="28">
        <f t="shared" si="945"/>
        <v>13.9</v>
      </c>
      <c r="N1802" s="46">
        <f t="shared" si="924"/>
        <v>6.8</v>
      </c>
      <c r="O1802" s="17">
        <f t="shared" si="925"/>
        <v>3</v>
      </c>
      <c r="P1802" s="17">
        <f t="shared" si="925"/>
        <v>1.2000000000000002</v>
      </c>
      <c r="Q1802" s="124">
        <f t="shared" si="926"/>
        <v>1</v>
      </c>
      <c r="R1802" s="26">
        <f t="shared" si="927"/>
        <v>1.2000000000000002</v>
      </c>
      <c r="S1802" s="2" t="s">
        <v>31763</v>
      </c>
      <c r="T1802" s="2" t="s">
        <v>36742</v>
      </c>
      <c r="U1802" s="24">
        <f t="shared" si="928"/>
        <v>342.1</v>
      </c>
      <c r="V1802" s="66">
        <f t="shared" si="928"/>
        <v>355.90000000000003</v>
      </c>
      <c r="W1802" s="54">
        <f t="shared" si="929"/>
        <v>2.48</v>
      </c>
      <c r="X1802" s="143">
        <f t="shared" si="930"/>
        <v>342.1</v>
      </c>
      <c r="Y1802" s="143">
        <f t="shared" si="931"/>
        <v>0.59599999999999997</v>
      </c>
      <c r="AD1802">
        <v>152</v>
      </c>
      <c r="AE1802">
        <v>-1</v>
      </c>
      <c r="AF1802" s="10">
        <v>37.9</v>
      </c>
      <c r="AG1802" s="10">
        <v>58.12</v>
      </c>
      <c r="AH1802" s="10">
        <f t="shared" si="932"/>
        <v>283453.4647446727</v>
      </c>
      <c r="AI1802" s="11">
        <f t="shared" si="920"/>
        <v>0</v>
      </c>
      <c r="AJ1802">
        <f t="shared" si="921"/>
        <v>0</v>
      </c>
      <c r="AK1802" t="e">
        <f t="shared" si="933"/>
        <v>#DIV/0!</v>
      </c>
      <c r="AL1802">
        <f t="shared" si="934"/>
        <v>3.3806535840000014</v>
      </c>
      <c r="AM1802" s="5">
        <f t="shared" si="935"/>
        <v>4.9400000000000004</v>
      </c>
      <c r="AN1802">
        <v>0</v>
      </c>
      <c r="AO1802" s="72">
        <f t="shared" si="936"/>
        <v>1.2000000000000002</v>
      </c>
      <c r="AP1802" s="72">
        <f t="shared" si="937"/>
        <v>1</v>
      </c>
      <c r="AQ1802" s="72">
        <f t="shared" si="938"/>
        <v>1</v>
      </c>
      <c r="AR1802" s="71" t="e">
        <f t="shared" si="939"/>
        <v>#DIV/0!</v>
      </c>
      <c r="BA1802">
        <f t="shared" si="940"/>
        <v>69</v>
      </c>
      <c r="BB1802" s="91" t="e">
        <f t="shared" si="941"/>
        <v>#DIV/0!</v>
      </c>
    </row>
    <row r="1803" spans="1:54">
      <c r="A1803" s="2" t="s">
        <v>1923</v>
      </c>
      <c r="B1803" s="7" t="s">
        <v>41746</v>
      </c>
      <c r="C1803" s="17">
        <f t="shared" si="922"/>
        <v>23.900000000000002</v>
      </c>
      <c r="D1803" s="28">
        <f t="shared" si="923"/>
        <v>148</v>
      </c>
      <c r="E1803" s="8">
        <f t="shared" si="942"/>
        <v>20</v>
      </c>
      <c r="F1803" s="2" t="s">
        <v>6914</v>
      </c>
      <c r="G1803" s="54">
        <f t="shared" si="943"/>
        <v>22.900000000000002</v>
      </c>
      <c r="H1803" s="20">
        <f t="shared" si="944"/>
        <v>0.28239140000000001</v>
      </c>
      <c r="I1803" s="14" t="s">
        <v>16878</v>
      </c>
      <c r="J1803" s="14" t="s">
        <v>11900</v>
      </c>
      <c r="K1803" s="14" t="s">
        <v>21839</v>
      </c>
      <c r="L1803" s="14" t="s">
        <v>26798</v>
      </c>
      <c r="M1803" s="28">
        <f t="shared" si="945"/>
        <v>10.6</v>
      </c>
      <c r="N1803" s="46">
        <f t="shared" si="924"/>
        <v>6.2</v>
      </c>
      <c r="O1803" s="17">
        <f t="shared" si="925"/>
        <v>3</v>
      </c>
      <c r="P1803" s="17">
        <f t="shared" si="925"/>
        <v>7.8000000000000007</v>
      </c>
      <c r="Q1803" s="124">
        <f t="shared" si="926"/>
        <v>1.4000000000000001</v>
      </c>
      <c r="R1803" s="26">
        <f t="shared" si="927"/>
        <v>2</v>
      </c>
      <c r="S1803" s="2" t="s">
        <v>31764</v>
      </c>
      <c r="T1803" s="2" t="s">
        <v>36743</v>
      </c>
      <c r="U1803" s="24">
        <f t="shared" si="928"/>
        <v>421.1</v>
      </c>
      <c r="V1803" s="66">
        <f t="shared" si="928"/>
        <v>297.60000000000002</v>
      </c>
      <c r="W1803" s="54">
        <f t="shared" si="929"/>
        <v>2.2899999999999996</v>
      </c>
      <c r="X1803" s="143">
        <f t="shared" si="930"/>
        <v>421.1</v>
      </c>
      <c r="Y1803" s="143">
        <f t="shared" si="931"/>
        <v>0.55799999999999994</v>
      </c>
      <c r="AD1803">
        <v>152</v>
      </c>
      <c r="AE1803">
        <v>-1</v>
      </c>
      <c r="AF1803" s="10">
        <v>37.9</v>
      </c>
      <c r="AG1803" s="10">
        <v>58.12</v>
      </c>
      <c r="AH1803" s="10">
        <f t="shared" si="932"/>
        <v>358252.50607885577</v>
      </c>
      <c r="AI1803" s="11">
        <f t="shared" si="920"/>
        <v>0</v>
      </c>
      <c r="AJ1803">
        <f t="shared" si="921"/>
        <v>0</v>
      </c>
      <c r="AK1803" t="e">
        <f t="shared" si="933"/>
        <v>#DIV/0!</v>
      </c>
      <c r="AL1803">
        <f t="shared" si="934"/>
        <v>33.584082479999999</v>
      </c>
      <c r="AM1803" s="5">
        <f t="shared" si="935"/>
        <v>4.58</v>
      </c>
      <c r="AN1803">
        <v>0</v>
      </c>
      <c r="AO1803" s="72">
        <f t="shared" si="936"/>
        <v>2</v>
      </c>
      <c r="AP1803" s="72">
        <f t="shared" si="937"/>
        <v>1.4000000000000001</v>
      </c>
      <c r="AQ1803" s="72">
        <f t="shared" si="938"/>
        <v>1.6</v>
      </c>
      <c r="AR1803" s="71" t="e">
        <f t="shared" si="939"/>
        <v>#DIV/0!</v>
      </c>
      <c r="BA1803">
        <f t="shared" si="940"/>
        <v>148</v>
      </c>
      <c r="BB1803" s="91" t="e">
        <f t="shared" si="941"/>
        <v>#DIV/0!</v>
      </c>
    </row>
    <row r="1804" spans="1:54">
      <c r="A1804" s="2" t="s">
        <v>1924</v>
      </c>
      <c r="B1804" s="7" t="s">
        <v>41747</v>
      </c>
      <c r="C1804" s="17">
        <f t="shared" si="922"/>
        <v>18.5</v>
      </c>
      <c r="D1804" s="28">
        <f t="shared" si="923"/>
        <v>24</v>
      </c>
      <c r="E1804" s="8">
        <f t="shared" si="942"/>
        <v>15</v>
      </c>
      <c r="F1804" s="2" t="s">
        <v>6915</v>
      </c>
      <c r="G1804" s="54">
        <f t="shared" si="943"/>
        <v>17.5</v>
      </c>
      <c r="H1804" s="20">
        <f t="shared" si="944"/>
        <v>0.55012360000000005</v>
      </c>
      <c r="I1804" s="14" t="s">
        <v>16879</v>
      </c>
      <c r="J1804" s="14" t="s">
        <v>11901</v>
      </c>
      <c r="K1804" s="14" t="s">
        <v>21840</v>
      </c>
      <c r="L1804" s="14" t="s">
        <v>26799</v>
      </c>
      <c r="M1804" s="28">
        <f t="shared" si="945"/>
        <v>11.3</v>
      </c>
      <c r="N1804" s="46">
        <f t="shared" si="924"/>
        <v>5.6</v>
      </c>
      <c r="O1804" s="17">
        <f t="shared" si="925"/>
        <v>2.4000000000000004</v>
      </c>
      <c r="P1804" s="17">
        <f t="shared" si="925"/>
        <v>6.4</v>
      </c>
      <c r="Q1804" s="124">
        <f t="shared" si="926"/>
        <v>1</v>
      </c>
      <c r="R1804" s="26">
        <f t="shared" si="927"/>
        <v>2.4000000000000004</v>
      </c>
      <c r="S1804" s="2" t="s">
        <v>31765</v>
      </c>
      <c r="T1804" s="2" t="s">
        <v>36744</v>
      </c>
      <c r="U1804" s="24">
        <f t="shared" si="928"/>
        <v>297.40000000000003</v>
      </c>
      <c r="V1804" s="66">
        <f t="shared" si="928"/>
        <v>296.40000000000003</v>
      </c>
      <c r="W1804" s="54">
        <f t="shared" si="929"/>
        <v>1.75</v>
      </c>
      <c r="X1804" s="143">
        <f t="shared" si="930"/>
        <v>297.40000000000003</v>
      </c>
      <c r="Y1804" s="143">
        <f t="shared" si="931"/>
        <v>0.44999999999999996</v>
      </c>
      <c r="AD1804">
        <v>152</v>
      </c>
      <c r="AE1804">
        <v>-1</v>
      </c>
      <c r="AF1804" s="10">
        <v>37.9</v>
      </c>
      <c r="AG1804" s="10">
        <v>58.12</v>
      </c>
      <c r="AH1804" s="10">
        <f t="shared" si="932"/>
        <v>359484.22976632003</v>
      </c>
      <c r="AI1804" s="11">
        <f t="shared" si="920"/>
        <v>0</v>
      </c>
      <c r="AJ1804">
        <f t="shared" si="921"/>
        <v>0</v>
      </c>
      <c r="AK1804" t="e">
        <f t="shared" si="933"/>
        <v>#DIV/0!</v>
      </c>
      <c r="AL1804">
        <f t="shared" si="934"/>
        <v>16.584243609600005</v>
      </c>
      <c r="AM1804" s="5">
        <f t="shared" si="935"/>
        <v>3.5</v>
      </c>
      <c r="AN1804">
        <v>0</v>
      </c>
      <c r="AO1804" s="72">
        <f t="shared" si="936"/>
        <v>2.4000000000000004</v>
      </c>
      <c r="AP1804" s="72">
        <f t="shared" si="937"/>
        <v>1</v>
      </c>
      <c r="AQ1804" s="72">
        <f t="shared" si="938"/>
        <v>1.2000000000000002</v>
      </c>
      <c r="AR1804" s="71" t="e">
        <f t="shared" si="939"/>
        <v>#DIV/0!</v>
      </c>
      <c r="BA1804">
        <f t="shared" si="940"/>
        <v>24</v>
      </c>
      <c r="BB1804" s="91" t="e">
        <f t="shared" si="941"/>
        <v>#DIV/0!</v>
      </c>
    </row>
    <row r="1805" spans="1:54">
      <c r="A1805" s="2" t="s">
        <v>1925</v>
      </c>
      <c r="B1805" s="7" t="s">
        <v>41748</v>
      </c>
      <c r="C1805" s="17">
        <f t="shared" si="922"/>
        <v>27.900000000000002</v>
      </c>
      <c r="D1805" s="28">
        <f t="shared" si="923"/>
        <v>292</v>
      </c>
      <c r="E1805" s="8">
        <f t="shared" si="942"/>
        <v>5</v>
      </c>
      <c r="F1805" s="2" t="s">
        <v>6916</v>
      </c>
      <c r="G1805" s="54">
        <f t="shared" si="943"/>
        <v>27</v>
      </c>
      <c r="H1805" s="20">
        <f t="shared" si="944"/>
        <v>0.74690569999999989</v>
      </c>
      <c r="I1805" s="14" t="s">
        <v>16880</v>
      </c>
      <c r="J1805" s="14" t="s">
        <v>11902</v>
      </c>
      <c r="K1805" s="14" t="s">
        <v>21841</v>
      </c>
      <c r="L1805" s="14" t="s">
        <v>26800</v>
      </c>
      <c r="M1805" s="28">
        <f t="shared" si="945"/>
        <v>12</v>
      </c>
      <c r="N1805" s="46">
        <f t="shared" si="924"/>
        <v>6</v>
      </c>
      <c r="O1805" s="17">
        <f t="shared" si="925"/>
        <v>0.60000000000000009</v>
      </c>
      <c r="P1805" s="17">
        <f t="shared" si="925"/>
        <v>5</v>
      </c>
      <c r="Q1805" s="124">
        <f t="shared" si="926"/>
        <v>0.4</v>
      </c>
      <c r="R1805" s="26">
        <f t="shared" si="927"/>
        <v>1.2000000000000002</v>
      </c>
      <c r="S1805" s="2" t="s">
        <v>31766</v>
      </c>
      <c r="T1805" s="2" t="s">
        <v>36745</v>
      </c>
      <c r="U1805" s="24">
        <f t="shared" si="928"/>
        <v>565.30000000000007</v>
      </c>
      <c r="V1805" s="66">
        <f t="shared" si="928"/>
        <v>418.1</v>
      </c>
      <c r="W1805" s="54">
        <f t="shared" si="929"/>
        <v>2.6999999999999997</v>
      </c>
      <c r="X1805" s="143">
        <f t="shared" si="930"/>
        <v>565.30000000000007</v>
      </c>
      <c r="Y1805" s="143">
        <f t="shared" si="931"/>
        <v>0.6399999999999999</v>
      </c>
      <c r="AD1805">
        <v>152</v>
      </c>
      <c r="AE1805">
        <v>-1</v>
      </c>
      <c r="AF1805" s="10">
        <v>37.9</v>
      </c>
      <c r="AG1805" s="10">
        <v>58.12</v>
      </c>
      <c r="AH1805" s="10">
        <f t="shared" si="932"/>
        <v>117251.62017234246</v>
      </c>
      <c r="AI1805" s="11">
        <f t="shared" si="920"/>
        <v>0</v>
      </c>
      <c r="AJ1805">
        <f t="shared" si="921"/>
        <v>0</v>
      </c>
      <c r="AK1805" t="e">
        <f t="shared" si="933"/>
        <v>#DIV/0!</v>
      </c>
      <c r="AL1805">
        <f t="shared" si="934"/>
        <v>0.91113948000000056</v>
      </c>
      <c r="AM1805" s="5">
        <f t="shared" si="935"/>
        <v>5.3800000000000008</v>
      </c>
      <c r="AN1805">
        <v>0</v>
      </c>
      <c r="AO1805" s="72">
        <f t="shared" si="936"/>
        <v>1.2000000000000002</v>
      </c>
      <c r="AP1805" s="72">
        <f t="shared" si="937"/>
        <v>0.4</v>
      </c>
      <c r="AQ1805" s="72">
        <f t="shared" si="938"/>
        <v>0.4</v>
      </c>
      <c r="AR1805" s="71" t="e">
        <f t="shared" si="939"/>
        <v>#DIV/0!</v>
      </c>
      <c r="BA1805">
        <f t="shared" si="940"/>
        <v>292</v>
      </c>
      <c r="BB1805" s="91" t="e">
        <f t="shared" si="941"/>
        <v>#DIV/0!</v>
      </c>
    </row>
    <row r="1806" spans="1:54">
      <c r="A1806" s="2" t="s">
        <v>1926</v>
      </c>
      <c r="B1806" s="7" t="s">
        <v>41749</v>
      </c>
      <c r="C1806" s="17">
        <f t="shared" si="922"/>
        <v>7.8000000000000007</v>
      </c>
      <c r="D1806" s="28">
        <f t="shared" si="923"/>
        <v>202</v>
      </c>
      <c r="E1806" s="8">
        <f t="shared" si="942"/>
        <v>11</v>
      </c>
      <c r="F1806" s="2" t="s">
        <v>6917</v>
      </c>
      <c r="G1806" s="54">
        <f t="shared" si="943"/>
        <v>6.8999999999999995</v>
      </c>
      <c r="H1806" s="20">
        <f t="shared" si="944"/>
        <v>0.28702129999999998</v>
      </c>
      <c r="I1806" s="14" t="s">
        <v>16881</v>
      </c>
      <c r="J1806" s="14" t="s">
        <v>11903</v>
      </c>
      <c r="K1806" s="14" t="s">
        <v>21842</v>
      </c>
      <c r="L1806" s="14" t="s">
        <v>26801</v>
      </c>
      <c r="M1806" s="28">
        <f t="shared" si="945"/>
        <v>11.9</v>
      </c>
      <c r="N1806" s="46">
        <f t="shared" si="924"/>
        <v>5.4</v>
      </c>
      <c r="O1806" s="17">
        <f t="shared" si="925"/>
        <v>1.6</v>
      </c>
      <c r="P1806" s="17">
        <f t="shared" si="925"/>
        <v>5.2</v>
      </c>
      <c r="Q1806" s="124">
        <f t="shared" si="926"/>
        <v>0.8</v>
      </c>
      <c r="R1806" s="26">
        <f t="shared" si="927"/>
        <v>1</v>
      </c>
      <c r="S1806" s="2" t="s">
        <v>31767</v>
      </c>
      <c r="T1806" s="2" t="s">
        <v>36746</v>
      </c>
      <c r="U1806" s="24">
        <f t="shared" si="928"/>
        <v>475.40000000000003</v>
      </c>
      <c r="V1806" s="66">
        <f t="shared" si="928"/>
        <v>337.6</v>
      </c>
      <c r="W1806" s="54">
        <f t="shared" si="929"/>
        <v>0.69000000000000006</v>
      </c>
      <c r="X1806" s="143">
        <f t="shared" si="930"/>
        <v>475.40000000000003</v>
      </c>
      <c r="Y1806" s="143">
        <f t="shared" si="931"/>
        <v>0.23800000000000002</v>
      </c>
      <c r="AD1806">
        <v>152</v>
      </c>
      <c r="AE1806">
        <v>-1</v>
      </c>
      <c r="AF1806" s="10">
        <v>37.9</v>
      </c>
      <c r="AG1806" s="10">
        <v>58.12</v>
      </c>
      <c r="AH1806" s="10">
        <f t="shared" si="932"/>
        <v>310036.66657532455</v>
      </c>
      <c r="AI1806" s="11">
        <f t="shared" si="920"/>
        <v>0</v>
      </c>
      <c r="AJ1806">
        <f t="shared" si="921"/>
        <v>0</v>
      </c>
      <c r="AK1806" t="e">
        <f t="shared" si="933"/>
        <v>#DIV/0!</v>
      </c>
      <c r="AL1806">
        <f t="shared" si="934"/>
        <v>5.9319827840000015</v>
      </c>
      <c r="AM1806" s="5">
        <f t="shared" si="935"/>
        <v>1.36</v>
      </c>
      <c r="AN1806">
        <v>0</v>
      </c>
      <c r="AO1806" s="72">
        <f t="shared" si="936"/>
        <v>1</v>
      </c>
      <c r="AP1806" s="72">
        <f t="shared" si="937"/>
        <v>0.8</v>
      </c>
      <c r="AQ1806" s="72">
        <f t="shared" si="938"/>
        <v>0.8</v>
      </c>
      <c r="AR1806" s="71" t="e">
        <f t="shared" si="939"/>
        <v>#DIV/0!</v>
      </c>
      <c r="BA1806">
        <f t="shared" si="940"/>
        <v>202</v>
      </c>
      <c r="BB1806" s="91" t="e">
        <f t="shared" si="941"/>
        <v>#DIV/0!</v>
      </c>
    </row>
    <row r="1807" spans="1:54">
      <c r="A1807" s="2" t="s">
        <v>1927</v>
      </c>
      <c r="B1807" s="7" t="s">
        <v>41750</v>
      </c>
      <c r="C1807" s="17">
        <f t="shared" si="922"/>
        <v>24.3</v>
      </c>
      <c r="D1807" s="28">
        <f t="shared" si="923"/>
        <v>266</v>
      </c>
      <c r="E1807" s="8">
        <f t="shared" si="942"/>
        <v>8</v>
      </c>
      <c r="F1807" s="2" t="s">
        <v>6918</v>
      </c>
      <c r="G1807" s="54">
        <f t="shared" si="943"/>
        <v>23.3</v>
      </c>
      <c r="H1807" s="20">
        <f t="shared" si="944"/>
        <v>0.77618939999999992</v>
      </c>
      <c r="I1807" s="14" t="s">
        <v>16882</v>
      </c>
      <c r="J1807" s="14" t="s">
        <v>11904</v>
      </c>
      <c r="K1807" s="14" t="s">
        <v>21843</v>
      </c>
      <c r="L1807" s="14" t="s">
        <v>26802</v>
      </c>
      <c r="M1807" s="28">
        <f t="shared" si="945"/>
        <v>11.3</v>
      </c>
      <c r="N1807" s="46">
        <f t="shared" si="924"/>
        <v>6.6</v>
      </c>
      <c r="O1807" s="17">
        <f t="shared" si="925"/>
        <v>1.2000000000000002</v>
      </c>
      <c r="P1807" s="17">
        <f t="shared" si="925"/>
        <v>6.4</v>
      </c>
      <c r="Q1807" s="124">
        <f t="shared" si="926"/>
        <v>0.60000000000000009</v>
      </c>
      <c r="R1807" s="26">
        <f t="shared" si="927"/>
        <v>2.6</v>
      </c>
      <c r="S1807" s="2" t="s">
        <v>31768</v>
      </c>
      <c r="T1807" s="2" t="s">
        <v>36747</v>
      </c>
      <c r="U1807" s="24">
        <f t="shared" si="928"/>
        <v>539.4</v>
      </c>
      <c r="V1807" s="66">
        <f t="shared" si="928"/>
        <v>332</v>
      </c>
      <c r="W1807" s="54">
        <f t="shared" si="929"/>
        <v>2.3299999999999996</v>
      </c>
      <c r="X1807" s="143">
        <f t="shared" si="930"/>
        <v>539.4</v>
      </c>
      <c r="Y1807" s="143">
        <f t="shared" si="931"/>
        <v>0.56599999999999995</v>
      </c>
      <c r="AD1807">
        <v>152</v>
      </c>
      <c r="AE1807">
        <v>-1</v>
      </c>
      <c r="AF1807" s="10">
        <v>37.9</v>
      </c>
      <c r="AG1807" s="10">
        <v>58.12</v>
      </c>
      <c r="AH1807" s="10">
        <f t="shared" si="932"/>
        <v>317495.47366070218</v>
      </c>
      <c r="AI1807" s="11">
        <f t="shared" si="920"/>
        <v>0</v>
      </c>
      <c r="AJ1807">
        <f t="shared" si="921"/>
        <v>0</v>
      </c>
      <c r="AK1807" t="e">
        <f t="shared" si="933"/>
        <v>#DIV/0!</v>
      </c>
      <c r="AL1807">
        <f t="shared" si="934"/>
        <v>4.4690500608000026</v>
      </c>
      <c r="AM1807" s="5">
        <f t="shared" si="935"/>
        <v>4.66</v>
      </c>
      <c r="AN1807">
        <v>0</v>
      </c>
      <c r="AO1807" s="72">
        <f t="shared" si="936"/>
        <v>2.6</v>
      </c>
      <c r="AP1807" s="72">
        <f t="shared" si="937"/>
        <v>0.60000000000000009</v>
      </c>
      <c r="AQ1807" s="72">
        <f t="shared" si="938"/>
        <v>0.60000000000000009</v>
      </c>
      <c r="AR1807" s="71" t="e">
        <f t="shared" si="939"/>
        <v>#DIV/0!</v>
      </c>
      <c r="BA1807">
        <f t="shared" si="940"/>
        <v>266</v>
      </c>
      <c r="BB1807" s="91" t="e">
        <f t="shared" si="941"/>
        <v>#DIV/0!</v>
      </c>
    </row>
    <row r="1808" spans="1:54">
      <c r="A1808" s="2" t="s">
        <v>1928</v>
      </c>
      <c r="B1808" s="7" t="s">
        <v>41751</v>
      </c>
      <c r="C1808" s="17">
        <f t="shared" si="922"/>
        <v>9.9</v>
      </c>
      <c r="D1808" s="28">
        <f t="shared" si="923"/>
        <v>116</v>
      </c>
      <c r="E1808" s="8">
        <f t="shared" si="942"/>
        <v>6</v>
      </c>
      <c r="F1808" s="2" t="s">
        <v>6919</v>
      </c>
      <c r="G1808" s="54">
        <f t="shared" si="943"/>
        <v>9</v>
      </c>
      <c r="H1808" s="20">
        <f t="shared" si="944"/>
        <v>0.26489190000000001</v>
      </c>
      <c r="I1808" s="14" t="s">
        <v>16883</v>
      </c>
      <c r="J1808" s="14" t="s">
        <v>11905</v>
      </c>
      <c r="K1808" s="14" t="s">
        <v>21844</v>
      </c>
      <c r="L1808" s="14" t="s">
        <v>26803</v>
      </c>
      <c r="M1808" s="28">
        <f t="shared" si="945"/>
        <v>10.399999999999999</v>
      </c>
      <c r="N1808" s="46">
        <f t="shared" si="924"/>
        <v>5.8</v>
      </c>
      <c r="O1808" s="17">
        <f t="shared" si="925"/>
        <v>2</v>
      </c>
      <c r="P1808" s="17">
        <f t="shared" si="925"/>
        <v>8.2000000000000011</v>
      </c>
      <c r="Q1808" s="124">
        <f t="shared" si="926"/>
        <v>0.2</v>
      </c>
      <c r="R1808" s="26">
        <f t="shared" si="927"/>
        <v>0.4</v>
      </c>
      <c r="S1808" s="2" t="s">
        <v>31769</v>
      </c>
      <c r="T1808" s="2" t="s">
        <v>36748</v>
      </c>
      <c r="U1808" s="24">
        <f t="shared" si="928"/>
        <v>388.6</v>
      </c>
      <c r="V1808" s="66">
        <f t="shared" si="928"/>
        <v>350.40000000000003</v>
      </c>
      <c r="W1808" s="54">
        <f t="shared" si="929"/>
        <v>0.9</v>
      </c>
      <c r="X1808" s="143">
        <f t="shared" si="930"/>
        <v>388.6</v>
      </c>
      <c r="Y1808" s="143">
        <f t="shared" si="931"/>
        <v>0.28000000000000003</v>
      </c>
      <c r="AD1808">
        <v>152</v>
      </c>
      <c r="AE1808">
        <v>-1</v>
      </c>
      <c r="AF1808" s="10">
        <v>37.9</v>
      </c>
      <c r="AG1808" s="10">
        <v>58.12</v>
      </c>
      <c r="AH1808" s="10">
        <f t="shared" si="932"/>
        <v>291820.57263778395</v>
      </c>
      <c r="AI1808" s="11">
        <f t="shared" si="920"/>
        <v>0</v>
      </c>
      <c r="AJ1808">
        <f t="shared" si="921"/>
        <v>0</v>
      </c>
      <c r="AK1808" t="e">
        <f t="shared" si="933"/>
        <v>#DIV/0!</v>
      </c>
      <c r="AL1808">
        <f t="shared" si="934"/>
        <v>4.8223091360000012</v>
      </c>
      <c r="AM1808" s="5">
        <f t="shared" si="935"/>
        <v>1.78</v>
      </c>
      <c r="AN1808">
        <v>0</v>
      </c>
      <c r="AO1808" s="72">
        <f t="shared" si="936"/>
        <v>0.4</v>
      </c>
      <c r="AP1808" s="72">
        <f t="shared" si="937"/>
        <v>0.2</v>
      </c>
      <c r="AQ1808" s="72">
        <f t="shared" si="938"/>
        <v>0.4</v>
      </c>
      <c r="AR1808" s="71" t="e">
        <f t="shared" si="939"/>
        <v>#DIV/0!</v>
      </c>
      <c r="BA1808">
        <f t="shared" si="940"/>
        <v>116</v>
      </c>
      <c r="BB1808" s="91" t="e">
        <f t="shared" si="941"/>
        <v>#DIV/0!</v>
      </c>
    </row>
    <row r="1809" spans="1:54">
      <c r="A1809" s="2" t="s">
        <v>1929</v>
      </c>
      <c r="B1809" s="7" t="s">
        <v>41752</v>
      </c>
      <c r="C1809" s="17">
        <f t="shared" si="922"/>
        <v>16.100000000000001</v>
      </c>
      <c r="D1809" s="28">
        <f t="shared" si="923"/>
        <v>84</v>
      </c>
      <c r="E1809" s="8">
        <f t="shared" si="942"/>
        <v>11</v>
      </c>
      <c r="F1809" s="2" t="s">
        <v>6920</v>
      </c>
      <c r="G1809" s="54">
        <f t="shared" si="943"/>
        <v>15.2</v>
      </c>
      <c r="H1809" s="20">
        <f t="shared" si="944"/>
        <v>0.28610760000000002</v>
      </c>
      <c r="I1809" s="14" t="s">
        <v>16884</v>
      </c>
      <c r="J1809" s="14" t="s">
        <v>11906</v>
      </c>
      <c r="K1809" s="14" t="s">
        <v>21845</v>
      </c>
      <c r="L1809" s="14" t="s">
        <v>26804</v>
      </c>
      <c r="M1809" s="28">
        <f t="shared" si="945"/>
        <v>9.6</v>
      </c>
      <c r="N1809" s="46">
        <f t="shared" si="924"/>
        <v>6</v>
      </c>
      <c r="O1809" s="17">
        <f t="shared" si="925"/>
        <v>2.8000000000000003</v>
      </c>
      <c r="P1809" s="17">
        <f t="shared" si="925"/>
        <v>9.8000000000000007</v>
      </c>
      <c r="Q1809" s="124">
        <f t="shared" si="926"/>
        <v>0.4</v>
      </c>
      <c r="R1809" s="26">
        <f t="shared" si="927"/>
        <v>0.60000000000000009</v>
      </c>
      <c r="S1809" s="2" t="s">
        <v>31770</v>
      </c>
      <c r="T1809" s="2" t="s">
        <v>36749</v>
      </c>
      <c r="U1809" s="24">
        <f t="shared" si="928"/>
        <v>357.20000000000005</v>
      </c>
      <c r="V1809" s="66">
        <f t="shared" si="928"/>
        <v>399.1</v>
      </c>
      <c r="W1809" s="54">
        <f t="shared" si="929"/>
        <v>1.52</v>
      </c>
      <c r="X1809" s="143">
        <f t="shared" si="930"/>
        <v>357.20000000000005</v>
      </c>
      <c r="Y1809" s="143">
        <f t="shared" si="931"/>
        <v>0.40400000000000003</v>
      </c>
      <c r="AD1809">
        <v>152</v>
      </c>
      <c r="AE1809">
        <v>-1</v>
      </c>
      <c r="AF1809" s="10">
        <v>37.9</v>
      </c>
      <c r="AG1809" s="10">
        <v>58.12</v>
      </c>
      <c r="AH1809" s="10">
        <f t="shared" si="932"/>
        <v>194781.32433016977</v>
      </c>
      <c r="AI1809" s="11">
        <f t="shared" si="920"/>
        <v>0</v>
      </c>
      <c r="AJ1809">
        <f t="shared" si="921"/>
        <v>0</v>
      </c>
      <c r="AK1809" t="e">
        <f t="shared" si="933"/>
        <v>#DIV/0!</v>
      </c>
      <c r="AL1809">
        <f t="shared" si="934"/>
        <v>11.753524473600004</v>
      </c>
      <c r="AM1809" s="5">
        <f t="shared" si="935"/>
        <v>3.0200000000000005</v>
      </c>
      <c r="AN1809">
        <v>0</v>
      </c>
      <c r="AO1809" s="72">
        <f t="shared" si="936"/>
        <v>0.60000000000000009</v>
      </c>
      <c r="AP1809" s="72">
        <f t="shared" si="937"/>
        <v>0.4</v>
      </c>
      <c r="AQ1809" s="72">
        <f t="shared" si="938"/>
        <v>0.60000000000000009</v>
      </c>
      <c r="AR1809" s="71" t="e">
        <f t="shared" si="939"/>
        <v>#DIV/0!</v>
      </c>
      <c r="BA1809">
        <f t="shared" si="940"/>
        <v>84</v>
      </c>
      <c r="BB1809" s="91" t="e">
        <f t="shared" si="941"/>
        <v>#DIV/0!</v>
      </c>
    </row>
    <row r="1810" spans="1:54">
      <c r="A1810" s="2" t="s">
        <v>1930</v>
      </c>
      <c r="B1810" s="7" t="s">
        <v>41753</v>
      </c>
      <c r="C1810" s="17">
        <f t="shared" si="922"/>
        <v>14.100000000000001</v>
      </c>
      <c r="D1810" s="28">
        <f t="shared" si="923"/>
        <v>107</v>
      </c>
      <c r="E1810" s="8">
        <f t="shared" si="942"/>
        <v>18</v>
      </c>
      <c r="F1810" s="2" t="s">
        <v>6921</v>
      </c>
      <c r="G1810" s="54">
        <f t="shared" si="943"/>
        <v>13.2</v>
      </c>
      <c r="H1810" s="20">
        <f t="shared" si="944"/>
        <v>0.18072530000000001</v>
      </c>
      <c r="I1810" s="14" t="s">
        <v>16885</v>
      </c>
      <c r="J1810" s="14" t="s">
        <v>11907</v>
      </c>
      <c r="K1810" s="14" t="s">
        <v>21846</v>
      </c>
      <c r="L1810" s="14" t="s">
        <v>26805</v>
      </c>
      <c r="M1810" s="28">
        <f t="shared" si="945"/>
        <v>12.7</v>
      </c>
      <c r="N1810" s="46">
        <f t="shared" si="924"/>
        <v>6.6</v>
      </c>
      <c r="O1810" s="17">
        <f t="shared" si="925"/>
        <v>1.6</v>
      </c>
      <c r="P1810" s="17">
        <f t="shared" si="925"/>
        <v>3.6</v>
      </c>
      <c r="Q1810" s="124">
        <f t="shared" si="926"/>
        <v>2</v>
      </c>
      <c r="R1810" s="26">
        <f t="shared" si="927"/>
        <v>2.4000000000000004</v>
      </c>
      <c r="S1810" s="2" t="s">
        <v>31771</v>
      </c>
      <c r="T1810" s="2" t="s">
        <v>36750</v>
      </c>
      <c r="U1810" s="24">
        <f t="shared" si="928"/>
        <v>379.90000000000003</v>
      </c>
      <c r="V1810" s="66">
        <f t="shared" si="928"/>
        <v>367.20000000000005</v>
      </c>
      <c r="W1810" s="54">
        <f t="shared" si="929"/>
        <v>1.32</v>
      </c>
      <c r="X1810" s="143">
        <f t="shared" si="930"/>
        <v>379.90000000000003</v>
      </c>
      <c r="Y1810" s="143">
        <f t="shared" si="931"/>
        <v>0.36399999999999999</v>
      </c>
      <c r="AD1810">
        <v>152</v>
      </c>
      <c r="AE1810">
        <v>-1</v>
      </c>
      <c r="AF1810" s="10">
        <v>37.9</v>
      </c>
      <c r="AG1810" s="10">
        <v>58.12</v>
      </c>
      <c r="AH1810" s="10">
        <f t="shared" si="932"/>
        <v>264768.49867814517</v>
      </c>
      <c r="AI1810" s="11">
        <f t="shared" si="920"/>
        <v>0</v>
      </c>
      <c r="AJ1810">
        <f t="shared" si="921"/>
        <v>0</v>
      </c>
      <c r="AK1810" t="e">
        <f t="shared" si="933"/>
        <v>#DIV/0!</v>
      </c>
      <c r="AL1810">
        <f t="shared" si="934"/>
        <v>11.325653452800003</v>
      </c>
      <c r="AM1810" s="5">
        <f t="shared" si="935"/>
        <v>2.62</v>
      </c>
      <c r="AN1810">
        <v>0</v>
      </c>
      <c r="AO1810" s="72">
        <f t="shared" si="936"/>
        <v>2.4000000000000004</v>
      </c>
      <c r="AP1810" s="72">
        <f t="shared" si="937"/>
        <v>2</v>
      </c>
      <c r="AQ1810" s="72">
        <f t="shared" si="938"/>
        <v>2</v>
      </c>
      <c r="AR1810" s="71" t="e">
        <f t="shared" si="939"/>
        <v>#DIV/0!</v>
      </c>
      <c r="BA1810">
        <f t="shared" si="940"/>
        <v>107</v>
      </c>
      <c r="BB1810" s="91" t="e">
        <f t="shared" si="941"/>
        <v>#DIV/0!</v>
      </c>
    </row>
    <row r="1811" spans="1:54">
      <c r="A1811" s="2" t="s">
        <v>1931</v>
      </c>
      <c r="B1811" s="7" t="s">
        <v>41754</v>
      </c>
      <c r="C1811" s="17">
        <f t="shared" si="922"/>
        <v>21</v>
      </c>
      <c r="D1811" s="28">
        <f t="shared" si="923"/>
        <v>74</v>
      </c>
      <c r="E1811" s="8">
        <f t="shared" si="942"/>
        <v>13</v>
      </c>
      <c r="F1811" s="2" t="s">
        <v>6922</v>
      </c>
      <c r="G1811" s="54">
        <f t="shared" si="943"/>
        <v>20.100000000000001</v>
      </c>
      <c r="H1811" s="20">
        <f t="shared" si="944"/>
        <v>0.70870450000000007</v>
      </c>
      <c r="I1811" s="14" t="s">
        <v>16886</v>
      </c>
      <c r="J1811" s="14" t="s">
        <v>11908</v>
      </c>
      <c r="K1811" s="14" t="s">
        <v>21847</v>
      </c>
      <c r="L1811" s="14" t="s">
        <v>26806</v>
      </c>
      <c r="M1811" s="28">
        <f t="shared" si="945"/>
        <v>12.9</v>
      </c>
      <c r="N1811" s="46">
        <f t="shared" si="924"/>
        <v>6.2</v>
      </c>
      <c r="O1811" s="17">
        <f t="shared" si="925"/>
        <v>3</v>
      </c>
      <c r="P1811" s="17">
        <f t="shared" si="925"/>
        <v>3.2</v>
      </c>
      <c r="Q1811" s="124">
        <f t="shared" si="926"/>
        <v>0.60000000000000009</v>
      </c>
      <c r="R1811" s="26">
        <f t="shared" si="927"/>
        <v>2</v>
      </c>
      <c r="S1811" s="2" t="s">
        <v>31772</v>
      </c>
      <c r="T1811" s="2" t="s">
        <v>36751</v>
      </c>
      <c r="U1811" s="24">
        <f t="shared" si="928"/>
        <v>347.20000000000005</v>
      </c>
      <c r="V1811" s="66">
        <f t="shared" si="928"/>
        <v>343.1</v>
      </c>
      <c r="W1811" s="54">
        <f t="shared" si="929"/>
        <v>2.0099999999999998</v>
      </c>
      <c r="X1811" s="143">
        <f t="shared" si="930"/>
        <v>347.20000000000005</v>
      </c>
      <c r="Y1811" s="143">
        <f t="shared" si="931"/>
        <v>0.502</v>
      </c>
      <c r="AD1811">
        <v>152</v>
      </c>
      <c r="AE1811">
        <v>-1</v>
      </c>
      <c r="AF1811" s="10">
        <v>37.9</v>
      </c>
      <c r="AG1811" s="10">
        <v>58.12</v>
      </c>
      <c r="AH1811" s="10">
        <f t="shared" si="932"/>
        <v>302534.42161272961</v>
      </c>
      <c r="AI1811" s="11">
        <f t="shared" si="920"/>
        <v>0</v>
      </c>
      <c r="AJ1811">
        <f t="shared" si="921"/>
        <v>0</v>
      </c>
      <c r="AK1811" t="e">
        <f t="shared" si="933"/>
        <v>#DIV/0!</v>
      </c>
      <c r="AL1811">
        <f t="shared" si="934"/>
        <v>5.592873599999999</v>
      </c>
      <c r="AM1811" s="5">
        <f t="shared" si="935"/>
        <v>4</v>
      </c>
      <c r="AN1811">
        <v>0</v>
      </c>
      <c r="AO1811" s="72">
        <f t="shared" si="936"/>
        <v>2</v>
      </c>
      <c r="AP1811" s="72">
        <f t="shared" si="937"/>
        <v>0.60000000000000009</v>
      </c>
      <c r="AQ1811" s="72">
        <f t="shared" si="938"/>
        <v>0.60000000000000009</v>
      </c>
      <c r="AR1811" s="71" t="e">
        <f t="shared" si="939"/>
        <v>#DIV/0!</v>
      </c>
      <c r="BA1811">
        <f t="shared" si="940"/>
        <v>74</v>
      </c>
      <c r="BB1811" s="91" t="e">
        <f t="shared" si="941"/>
        <v>#DIV/0!</v>
      </c>
    </row>
    <row r="1812" spans="1:54">
      <c r="A1812" s="2" t="s">
        <v>1932</v>
      </c>
      <c r="B1812" s="7" t="s">
        <v>41755</v>
      </c>
      <c r="C1812" s="17">
        <f t="shared" si="922"/>
        <v>28.700000000000003</v>
      </c>
      <c r="D1812" s="28">
        <f t="shared" si="923"/>
        <v>211</v>
      </c>
      <c r="E1812" s="8">
        <f t="shared" si="942"/>
        <v>8</v>
      </c>
      <c r="F1812" s="2" t="s">
        <v>6923</v>
      </c>
      <c r="G1812" s="54">
        <f t="shared" si="943"/>
        <v>27.700000000000003</v>
      </c>
      <c r="H1812" s="20">
        <f t="shared" si="944"/>
        <v>0.36212640000000001</v>
      </c>
      <c r="I1812" s="14" t="s">
        <v>16887</v>
      </c>
      <c r="J1812" s="14" t="s">
        <v>11909</v>
      </c>
      <c r="K1812" s="14" t="s">
        <v>21848</v>
      </c>
      <c r="L1812" s="14" t="s">
        <v>26807</v>
      </c>
      <c r="M1812" s="28">
        <f t="shared" si="945"/>
        <v>10</v>
      </c>
      <c r="N1812" s="46">
        <f t="shared" si="924"/>
        <v>6</v>
      </c>
      <c r="O1812" s="17">
        <f t="shared" si="925"/>
        <v>0.8</v>
      </c>
      <c r="P1812" s="17">
        <f t="shared" si="925"/>
        <v>9</v>
      </c>
      <c r="Q1812" s="124">
        <f t="shared" si="926"/>
        <v>0.8</v>
      </c>
      <c r="R1812" s="26">
        <f t="shared" si="927"/>
        <v>1.2000000000000002</v>
      </c>
      <c r="S1812" s="2" t="s">
        <v>31773</v>
      </c>
      <c r="T1812" s="2" t="s">
        <v>36752</v>
      </c>
      <c r="U1812" s="24">
        <f t="shared" si="928"/>
        <v>484.5</v>
      </c>
      <c r="V1812" s="66">
        <f t="shared" si="928"/>
        <v>380.3</v>
      </c>
      <c r="W1812" s="54">
        <f t="shared" si="929"/>
        <v>2.7699999999999996</v>
      </c>
      <c r="X1812" s="143">
        <f t="shared" si="930"/>
        <v>484.5</v>
      </c>
      <c r="Y1812" s="143">
        <f t="shared" si="931"/>
        <v>0.65399999999999991</v>
      </c>
      <c r="AD1812">
        <v>152</v>
      </c>
      <c r="AE1812">
        <v>-1</v>
      </c>
      <c r="AF1812" s="10">
        <v>37.9</v>
      </c>
      <c r="AG1812" s="10">
        <v>58.12</v>
      </c>
      <c r="AH1812" s="10">
        <f t="shared" si="932"/>
        <v>239924.2689292279</v>
      </c>
      <c r="AI1812" s="11">
        <f t="shared" si="920"/>
        <v>0</v>
      </c>
      <c r="AJ1812">
        <f t="shared" si="921"/>
        <v>0</v>
      </c>
      <c r="AK1812" t="e">
        <f t="shared" si="933"/>
        <v>#DIV/0!</v>
      </c>
      <c r="AL1812">
        <f t="shared" si="934"/>
        <v>5.511227904000001</v>
      </c>
      <c r="AM1812" s="5">
        <f t="shared" si="935"/>
        <v>5.5400000000000009</v>
      </c>
      <c r="AN1812">
        <v>0</v>
      </c>
      <c r="AO1812" s="72">
        <f t="shared" si="936"/>
        <v>1.2000000000000002</v>
      </c>
      <c r="AP1812" s="72">
        <f t="shared" si="937"/>
        <v>0.8</v>
      </c>
      <c r="AQ1812" s="72">
        <f t="shared" si="938"/>
        <v>0.8</v>
      </c>
      <c r="AR1812" s="71" t="e">
        <f t="shared" si="939"/>
        <v>#DIV/0!</v>
      </c>
      <c r="BA1812">
        <f t="shared" si="940"/>
        <v>211</v>
      </c>
      <c r="BB1812" s="91" t="e">
        <f t="shared" si="941"/>
        <v>#DIV/0!</v>
      </c>
    </row>
    <row r="1813" spans="1:54">
      <c r="A1813" s="2" t="s">
        <v>1933</v>
      </c>
      <c r="B1813" s="7" t="s">
        <v>41756</v>
      </c>
      <c r="C1813" s="17">
        <f t="shared" si="922"/>
        <v>17.8</v>
      </c>
      <c r="D1813" s="28">
        <f t="shared" si="923"/>
        <v>298</v>
      </c>
      <c r="E1813" s="8">
        <f t="shared" si="942"/>
        <v>6</v>
      </c>
      <c r="F1813" s="2" t="s">
        <v>6924</v>
      </c>
      <c r="G1813" s="54">
        <f t="shared" si="943"/>
        <v>16.900000000000002</v>
      </c>
      <c r="H1813" s="20">
        <f t="shared" si="944"/>
        <v>0.67387839999999999</v>
      </c>
      <c r="I1813" s="14" t="s">
        <v>16888</v>
      </c>
      <c r="J1813" s="14" t="s">
        <v>11910</v>
      </c>
      <c r="K1813" s="14" t="s">
        <v>21849</v>
      </c>
      <c r="L1813" s="14" t="s">
        <v>26808</v>
      </c>
      <c r="M1813" s="28">
        <f t="shared" si="945"/>
        <v>10.5</v>
      </c>
      <c r="N1813" s="46">
        <f t="shared" si="924"/>
        <v>6.4</v>
      </c>
      <c r="O1813" s="17">
        <f t="shared" si="925"/>
        <v>1.6</v>
      </c>
      <c r="P1813" s="17">
        <f t="shared" si="925"/>
        <v>8</v>
      </c>
      <c r="Q1813" s="124">
        <f t="shared" si="926"/>
        <v>0.2</v>
      </c>
      <c r="R1813" s="26">
        <f t="shared" si="927"/>
        <v>0.8</v>
      </c>
      <c r="S1813" s="2" t="s">
        <v>31774</v>
      </c>
      <c r="T1813" s="2" t="s">
        <v>36753</v>
      </c>
      <c r="U1813" s="24">
        <f t="shared" si="928"/>
        <v>571</v>
      </c>
      <c r="V1813" s="66">
        <f t="shared" si="928"/>
        <v>416.70000000000005</v>
      </c>
      <c r="W1813" s="54">
        <f t="shared" si="929"/>
        <v>1.69</v>
      </c>
      <c r="X1813" s="143">
        <f t="shared" si="930"/>
        <v>571</v>
      </c>
      <c r="Y1813" s="143">
        <f t="shared" si="931"/>
        <v>0.43799999999999994</v>
      </c>
      <c r="AD1813">
        <v>152</v>
      </c>
      <c r="AE1813">
        <v>-1</v>
      </c>
      <c r="AF1813" s="10">
        <v>37.9</v>
      </c>
      <c r="AG1813" s="10">
        <v>58.12</v>
      </c>
      <c r="AH1813" s="10">
        <f t="shared" si="932"/>
        <v>126348.3608582453</v>
      </c>
      <c r="AI1813" s="11">
        <f t="shared" si="920"/>
        <v>0</v>
      </c>
      <c r="AJ1813">
        <f t="shared" si="921"/>
        <v>0</v>
      </c>
      <c r="AK1813" t="e">
        <f t="shared" si="933"/>
        <v>#DIV/0!</v>
      </c>
      <c r="AL1813">
        <f t="shared" si="934"/>
        <v>3.3394851840000004</v>
      </c>
      <c r="AM1813" s="5">
        <f t="shared" si="935"/>
        <v>3.3600000000000003</v>
      </c>
      <c r="AN1813">
        <v>0</v>
      </c>
      <c r="AO1813" s="72">
        <f t="shared" si="936"/>
        <v>0.8</v>
      </c>
      <c r="AP1813" s="72">
        <f t="shared" si="937"/>
        <v>0.2</v>
      </c>
      <c r="AQ1813" s="72">
        <f t="shared" si="938"/>
        <v>0.4</v>
      </c>
      <c r="AR1813" s="71" t="e">
        <f t="shared" si="939"/>
        <v>#DIV/0!</v>
      </c>
      <c r="BA1813">
        <f t="shared" si="940"/>
        <v>298</v>
      </c>
      <c r="BB1813" s="91" t="e">
        <f t="shared" si="941"/>
        <v>#DIV/0!</v>
      </c>
    </row>
    <row r="1814" spans="1:54">
      <c r="A1814" s="2" t="s">
        <v>1934</v>
      </c>
      <c r="B1814" s="7" t="s">
        <v>41757</v>
      </c>
      <c r="C1814" s="17">
        <f t="shared" si="922"/>
        <v>34.6</v>
      </c>
      <c r="D1814" s="28">
        <f t="shared" si="923"/>
        <v>202</v>
      </c>
      <c r="E1814" s="8">
        <f t="shared" si="942"/>
        <v>8</v>
      </c>
      <c r="F1814" s="2" t="s">
        <v>6925</v>
      </c>
      <c r="G1814" s="54">
        <f t="shared" si="943"/>
        <v>33.6</v>
      </c>
      <c r="H1814" s="20">
        <f t="shared" si="944"/>
        <v>0.81485680000000005</v>
      </c>
      <c r="I1814" s="14" t="s">
        <v>16889</v>
      </c>
      <c r="J1814" s="14" t="s">
        <v>11911</v>
      </c>
      <c r="K1814" s="14" t="s">
        <v>21850</v>
      </c>
      <c r="L1814" s="14" t="s">
        <v>26809</v>
      </c>
      <c r="M1814" s="28">
        <f t="shared" si="945"/>
        <v>13.6</v>
      </c>
      <c r="N1814" s="46">
        <f t="shared" si="924"/>
        <v>5.6</v>
      </c>
      <c r="O1814" s="17">
        <f t="shared" si="925"/>
        <v>1.8</v>
      </c>
      <c r="P1814" s="17">
        <f t="shared" si="925"/>
        <v>1.8</v>
      </c>
      <c r="Q1814" s="124">
        <f t="shared" si="926"/>
        <v>0.4</v>
      </c>
      <c r="R1814" s="26">
        <f t="shared" si="927"/>
        <v>2.6</v>
      </c>
      <c r="S1814" s="2" t="s">
        <v>31775</v>
      </c>
      <c r="T1814" s="2" t="s">
        <v>36754</v>
      </c>
      <c r="U1814" s="24">
        <f t="shared" si="928"/>
        <v>474.8</v>
      </c>
      <c r="V1814" s="66">
        <f t="shared" si="928"/>
        <v>344.20000000000005</v>
      </c>
      <c r="W1814" s="54">
        <f t="shared" si="929"/>
        <v>3.36</v>
      </c>
      <c r="X1814" s="143">
        <f t="shared" si="930"/>
        <v>474.8</v>
      </c>
      <c r="Y1814" s="143">
        <f t="shared" si="931"/>
        <v>0.77199999999999991</v>
      </c>
      <c r="AD1814">
        <v>152</v>
      </c>
      <c r="AE1814">
        <v>-1</v>
      </c>
      <c r="AF1814" s="10">
        <v>37.9</v>
      </c>
      <c r="AG1814" s="10">
        <v>58.12</v>
      </c>
      <c r="AH1814" s="10">
        <f t="shared" si="932"/>
        <v>300875.53908245219</v>
      </c>
      <c r="AI1814" s="11">
        <f t="shared" si="920"/>
        <v>0</v>
      </c>
      <c r="AJ1814">
        <f t="shared" si="921"/>
        <v>0</v>
      </c>
      <c r="AK1814" t="e">
        <f t="shared" si="933"/>
        <v>#DIV/0!</v>
      </c>
      <c r="AL1814">
        <f t="shared" si="934"/>
        <v>1.5596463167999997</v>
      </c>
      <c r="AM1814" s="5">
        <f t="shared" si="935"/>
        <v>6.7200000000000006</v>
      </c>
      <c r="AN1814">
        <v>0</v>
      </c>
      <c r="AO1814" s="72">
        <f t="shared" si="936"/>
        <v>2.6</v>
      </c>
      <c r="AP1814" s="72">
        <f t="shared" si="937"/>
        <v>0.4</v>
      </c>
      <c r="AQ1814" s="72">
        <f t="shared" si="938"/>
        <v>0.60000000000000009</v>
      </c>
      <c r="AR1814" s="71" t="e">
        <f t="shared" si="939"/>
        <v>#DIV/0!</v>
      </c>
      <c r="BA1814">
        <f t="shared" si="940"/>
        <v>202</v>
      </c>
      <c r="BB1814" s="91" t="e">
        <f t="shared" si="941"/>
        <v>#DIV/0!</v>
      </c>
    </row>
    <row r="1815" spans="1:54">
      <c r="A1815" s="2" t="s">
        <v>1935</v>
      </c>
      <c r="B1815" s="7" t="s">
        <v>41758</v>
      </c>
      <c r="C1815" s="17">
        <f t="shared" si="922"/>
        <v>13.9</v>
      </c>
      <c r="D1815" s="28">
        <f t="shared" si="923"/>
        <v>252</v>
      </c>
      <c r="E1815" s="8">
        <f t="shared" si="942"/>
        <v>9</v>
      </c>
      <c r="F1815" s="2" t="s">
        <v>6926</v>
      </c>
      <c r="G1815" s="54">
        <f t="shared" si="943"/>
        <v>12.9</v>
      </c>
      <c r="H1815" s="20">
        <f t="shared" si="944"/>
        <v>0.79990849999999991</v>
      </c>
      <c r="I1815" s="14" t="s">
        <v>16890</v>
      </c>
      <c r="J1815" s="14" t="s">
        <v>11912</v>
      </c>
      <c r="K1815" s="14" t="s">
        <v>21851</v>
      </c>
      <c r="L1815" s="14" t="s">
        <v>26810</v>
      </c>
      <c r="M1815" s="28">
        <f t="shared" si="945"/>
        <v>9.6</v>
      </c>
      <c r="N1815" s="46">
        <f t="shared" si="924"/>
        <v>5.8</v>
      </c>
      <c r="O1815" s="17">
        <f t="shared" si="925"/>
        <v>2.2000000000000002</v>
      </c>
      <c r="P1815" s="17">
        <f t="shared" si="925"/>
        <v>9.8000000000000007</v>
      </c>
      <c r="Q1815" s="124">
        <f t="shared" si="926"/>
        <v>0.4</v>
      </c>
      <c r="R1815" s="26">
        <f t="shared" si="927"/>
        <v>2</v>
      </c>
      <c r="S1815" s="2" t="s">
        <v>31776</v>
      </c>
      <c r="T1815" s="2" t="s">
        <v>36755</v>
      </c>
      <c r="U1815" s="24">
        <f t="shared" si="928"/>
        <v>524.9</v>
      </c>
      <c r="V1815" s="66">
        <f t="shared" si="928"/>
        <v>303.90000000000003</v>
      </c>
      <c r="W1815" s="54">
        <f t="shared" si="929"/>
        <v>1.29</v>
      </c>
      <c r="X1815" s="143">
        <f t="shared" si="930"/>
        <v>524.9</v>
      </c>
      <c r="Y1815" s="143">
        <f t="shared" si="931"/>
        <v>0.35799999999999998</v>
      </c>
      <c r="AD1815">
        <v>152</v>
      </c>
      <c r="AE1815">
        <v>-1</v>
      </c>
      <c r="AF1815" s="10">
        <v>37.9</v>
      </c>
      <c r="AG1815" s="10">
        <v>58.12</v>
      </c>
      <c r="AH1815" s="10">
        <f t="shared" si="932"/>
        <v>351285.28806604451</v>
      </c>
      <c r="AI1815" s="11">
        <f t="shared" si="920"/>
        <v>0</v>
      </c>
      <c r="AJ1815">
        <f t="shared" si="921"/>
        <v>0</v>
      </c>
      <c r="AK1815" t="e">
        <f t="shared" si="933"/>
        <v>#DIV/0!</v>
      </c>
      <c r="AL1815">
        <f t="shared" si="934"/>
        <v>8.6279454800000046</v>
      </c>
      <c r="AM1815" s="5">
        <f t="shared" si="935"/>
        <v>2.58</v>
      </c>
      <c r="AN1815">
        <v>0</v>
      </c>
      <c r="AO1815" s="72">
        <f t="shared" si="936"/>
        <v>2</v>
      </c>
      <c r="AP1815" s="72">
        <f t="shared" si="937"/>
        <v>0.4</v>
      </c>
      <c r="AQ1815" s="72">
        <f t="shared" si="938"/>
        <v>0.60000000000000009</v>
      </c>
      <c r="AR1815" s="71" t="e">
        <f t="shared" si="939"/>
        <v>#DIV/0!</v>
      </c>
      <c r="BA1815">
        <f t="shared" si="940"/>
        <v>252</v>
      </c>
      <c r="BB1815" s="91" t="e">
        <f t="shared" si="941"/>
        <v>#DIV/0!</v>
      </c>
    </row>
    <row r="1816" spans="1:54">
      <c r="A1816" s="2" t="s">
        <v>1936</v>
      </c>
      <c r="B1816" s="7" t="s">
        <v>41759</v>
      </c>
      <c r="C1816" s="17">
        <f t="shared" si="922"/>
        <v>35.9</v>
      </c>
      <c r="D1816" s="28">
        <f t="shared" si="923"/>
        <v>156</v>
      </c>
      <c r="E1816" s="8">
        <f t="shared" si="942"/>
        <v>7</v>
      </c>
      <c r="F1816" s="2" t="s">
        <v>6927</v>
      </c>
      <c r="G1816" s="54">
        <f t="shared" si="943"/>
        <v>35</v>
      </c>
      <c r="H1816" s="20">
        <f t="shared" si="944"/>
        <v>0.89545590000000008</v>
      </c>
      <c r="I1816" s="14" t="s">
        <v>16891</v>
      </c>
      <c r="J1816" s="14" t="s">
        <v>11913</v>
      </c>
      <c r="K1816" s="14" t="s">
        <v>21852</v>
      </c>
      <c r="L1816" s="14" t="s">
        <v>26811</v>
      </c>
      <c r="M1816" s="28">
        <f t="shared" si="945"/>
        <v>11.5</v>
      </c>
      <c r="N1816" s="46">
        <f t="shared" si="924"/>
        <v>5.2</v>
      </c>
      <c r="O1816" s="17">
        <f t="shared" si="925"/>
        <v>2.6</v>
      </c>
      <c r="P1816" s="17">
        <f t="shared" si="925"/>
        <v>6</v>
      </c>
      <c r="Q1816" s="124">
        <f t="shared" si="926"/>
        <v>0.2</v>
      </c>
      <c r="R1816" s="26">
        <f t="shared" si="927"/>
        <v>1.6</v>
      </c>
      <c r="S1816" s="2" t="s">
        <v>31777</v>
      </c>
      <c r="T1816" s="2" t="s">
        <v>36756</v>
      </c>
      <c r="U1816" s="24">
        <f t="shared" si="928"/>
        <v>429.40000000000003</v>
      </c>
      <c r="V1816" s="66">
        <f t="shared" si="928"/>
        <v>421.40000000000003</v>
      </c>
      <c r="W1816" s="54">
        <f t="shared" si="929"/>
        <v>3.5</v>
      </c>
      <c r="X1816" s="143">
        <f t="shared" si="930"/>
        <v>429.40000000000003</v>
      </c>
      <c r="Y1816" s="143">
        <f t="shared" si="931"/>
        <v>0.79999999999999993</v>
      </c>
      <c r="AD1816">
        <v>152</v>
      </c>
      <c r="AE1816">
        <v>-1</v>
      </c>
      <c r="AF1816" s="10">
        <v>37.9</v>
      </c>
      <c r="AG1816" s="10">
        <v>58.12</v>
      </c>
      <c r="AH1816" s="10">
        <f t="shared" si="932"/>
        <v>92266.35152909375</v>
      </c>
      <c r="AI1816" s="11">
        <f t="shared" si="920"/>
        <v>0</v>
      </c>
      <c r="AJ1816">
        <f t="shared" si="921"/>
        <v>0</v>
      </c>
      <c r="AK1816" t="e">
        <f t="shared" si="933"/>
        <v>#DIV/0!</v>
      </c>
      <c r="AL1816">
        <f t="shared" si="934"/>
        <v>2.6094207359999988</v>
      </c>
      <c r="AM1816" s="5">
        <f t="shared" si="935"/>
        <v>6.9799999999999995</v>
      </c>
      <c r="AN1816">
        <v>0</v>
      </c>
      <c r="AO1816" s="72">
        <f t="shared" si="936"/>
        <v>1.6</v>
      </c>
      <c r="AP1816" s="72">
        <f t="shared" si="937"/>
        <v>0.2</v>
      </c>
      <c r="AQ1816" s="72">
        <f t="shared" si="938"/>
        <v>0.2</v>
      </c>
      <c r="AR1816" s="71" t="e">
        <f t="shared" si="939"/>
        <v>#DIV/0!</v>
      </c>
      <c r="BA1816">
        <f t="shared" si="940"/>
        <v>156</v>
      </c>
      <c r="BB1816" s="91" t="e">
        <f t="shared" si="941"/>
        <v>#DIV/0!</v>
      </c>
    </row>
    <row r="1817" spans="1:54">
      <c r="A1817" s="2" t="s">
        <v>1937</v>
      </c>
      <c r="B1817" s="7" t="s">
        <v>41760</v>
      </c>
      <c r="C1817" s="17">
        <f t="shared" si="922"/>
        <v>36.9</v>
      </c>
      <c r="D1817" s="28">
        <f t="shared" si="923"/>
        <v>286</v>
      </c>
      <c r="E1817" s="8">
        <f t="shared" si="942"/>
        <v>8</v>
      </c>
      <c r="F1817" s="2" t="s">
        <v>6928</v>
      </c>
      <c r="G1817" s="54">
        <f t="shared" si="943"/>
        <v>35.9</v>
      </c>
      <c r="H1817" s="20">
        <f t="shared" si="944"/>
        <v>0.1400555</v>
      </c>
      <c r="I1817" s="14" t="s">
        <v>16892</v>
      </c>
      <c r="J1817" s="14" t="s">
        <v>11914</v>
      </c>
      <c r="K1817" s="14" t="s">
        <v>21853</v>
      </c>
      <c r="L1817" s="14" t="s">
        <v>26812</v>
      </c>
      <c r="M1817" s="28">
        <f t="shared" si="945"/>
        <v>10.7</v>
      </c>
      <c r="N1817" s="46">
        <f t="shared" si="924"/>
        <v>6</v>
      </c>
      <c r="O1817" s="17">
        <f t="shared" si="925"/>
        <v>0.60000000000000009</v>
      </c>
      <c r="P1817" s="17">
        <f t="shared" si="925"/>
        <v>7.6000000000000005</v>
      </c>
      <c r="Q1817" s="124">
        <f t="shared" si="926"/>
        <v>1.2000000000000002</v>
      </c>
      <c r="R1817" s="26">
        <f t="shared" si="927"/>
        <v>1.4000000000000001</v>
      </c>
      <c r="S1817" s="2" t="s">
        <v>31778</v>
      </c>
      <c r="T1817" s="2" t="s">
        <v>36757</v>
      </c>
      <c r="U1817" s="24">
        <f t="shared" si="928"/>
        <v>559.4</v>
      </c>
      <c r="V1817" s="66">
        <f t="shared" si="928"/>
        <v>348.8</v>
      </c>
      <c r="W1817" s="54">
        <f t="shared" si="929"/>
        <v>3.59</v>
      </c>
      <c r="X1817" s="143">
        <f t="shared" si="930"/>
        <v>559.4</v>
      </c>
      <c r="Y1817" s="143">
        <f t="shared" si="931"/>
        <v>0.81799999999999995</v>
      </c>
      <c r="AD1817">
        <v>152</v>
      </c>
      <c r="AE1817">
        <v>-1</v>
      </c>
      <c r="AF1817" s="10">
        <v>37.9</v>
      </c>
      <c r="AG1817" s="10">
        <v>58.12</v>
      </c>
      <c r="AH1817" s="10">
        <f t="shared" si="932"/>
        <v>294232.51232642902</v>
      </c>
      <c r="AI1817" s="11">
        <f t="shared" si="920"/>
        <v>0</v>
      </c>
      <c r="AJ1817">
        <f t="shared" si="921"/>
        <v>0</v>
      </c>
      <c r="AK1817" t="e">
        <f t="shared" si="933"/>
        <v>#DIV/0!</v>
      </c>
      <c r="AL1817">
        <f t="shared" si="934"/>
        <v>5.489885688000002</v>
      </c>
      <c r="AM1817" s="5">
        <f t="shared" si="935"/>
        <v>7.18</v>
      </c>
      <c r="AN1817">
        <v>0</v>
      </c>
      <c r="AO1817" s="72">
        <f t="shared" si="936"/>
        <v>1.4000000000000001</v>
      </c>
      <c r="AP1817" s="72">
        <f t="shared" si="937"/>
        <v>1.2000000000000002</v>
      </c>
      <c r="AQ1817" s="72">
        <f t="shared" si="938"/>
        <v>1.4000000000000001</v>
      </c>
      <c r="AR1817" s="71" t="e">
        <f t="shared" si="939"/>
        <v>#DIV/0!</v>
      </c>
      <c r="BA1817">
        <f t="shared" si="940"/>
        <v>286</v>
      </c>
      <c r="BB1817" s="91" t="e">
        <f t="shared" si="941"/>
        <v>#DIV/0!</v>
      </c>
    </row>
    <row r="1818" spans="1:54">
      <c r="A1818" s="2" t="s">
        <v>1938</v>
      </c>
      <c r="B1818" s="7" t="s">
        <v>41761</v>
      </c>
      <c r="C1818" s="17">
        <f t="shared" si="922"/>
        <v>12.200000000000001</v>
      </c>
      <c r="D1818" s="28">
        <f t="shared" si="923"/>
        <v>274</v>
      </c>
      <c r="E1818" s="8">
        <f t="shared" si="942"/>
        <v>14</v>
      </c>
      <c r="F1818" s="2" t="s">
        <v>6929</v>
      </c>
      <c r="G1818" s="54">
        <f t="shared" si="943"/>
        <v>11.299999999999999</v>
      </c>
      <c r="H1818" s="20">
        <f t="shared" si="944"/>
        <v>0.25123270000000003</v>
      </c>
      <c r="I1818" s="14" t="s">
        <v>16893</v>
      </c>
      <c r="J1818" s="14" t="s">
        <v>11915</v>
      </c>
      <c r="K1818" s="14" t="s">
        <v>21854</v>
      </c>
      <c r="L1818" s="14" t="s">
        <v>26813</v>
      </c>
      <c r="M1818" s="28">
        <f t="shared" si="945"/>
        <v>10.7</v>
      </c>
      <c r="N1818" s="46">
        <f t="shared" si="924"/>
        <v>5.2</v>
      </c>
      <c r="O1818" s="17">
        <f t="shared" si="925"/>
        <v>2</v>
      </c>
      <c r="P1818" s="17">
        <f t="shared" si="925"/>
        <v>7.6000000000000005</v>
      </c>
      <c r="Q1818" s="124">
        <f t="shared" si="926"/>
        <v>1</v>
      </c>
      <c r="R1818" s="26">
        <f t="shared" si="927"/>
        <v>1.4000000000000001</v>
      </c>
      <c r="S1818" s="2" t="s">
        <v>31779</v>
      </c>
      <c r="T1818" s="2" t="s">
        <v>36758</v>
      </c>
      <c r="U1818" s="24">
        <f t="shared" si="928"/>
        <v>547.4</v>
      </c>
      <c r="V1818" s="66">
        <f t="shared" si="928"/>
        <v>303.20000000000005</v>
      </c>
      <c r="W1818" s="54">
        <f t="shared" si="929"/>
        <v>1.1300000000000001</v>
      </c>
      <c r="X1818" s="143">
        <f t="shared" si="930"/>
        <v>547.4</v>
      </c>
      <c r="Y1818" s="143">
        <f t="shared" si="931"/>
        <v>0.32600000000000007</v>
      </c>
      <c r="AD1818">
        <v>152</v>
      </c>
      <c r="AE1818">
        <v>-1</v>
      </c>
      <c r="AF1818" s="10">
        <v>37.9</v>
      </c>
      <c r="AG1818" s="10">
        <v>58.12</v>
      </c>
      <c r="AH1818" s="10">
        <f t="shared" si="932"/>
        <v>352080.95074108319</v>
      </c>
      <c r="AI1818" s="11">
        <f t="shared" si="920"/>
        <v>0</v>
      </c>
      <c r="AJ1818">
        <f t="shared" si="921"/>
        <v>0</v>
      </c>
      <c r="AK1818" t="e">
        <f t="shared" si="933"/>
        <v>#DIV/0!</v>
      </c>
      <c r="AL1818">
        <f t="shared" si="934"/>
        <v>15.933768144</v>
      </c>
      <c r="AM1818" s="5">
        <f t="shared" si="935"/>
        <v>2.2400000000000002</v>
      </c>
      <c r="AN1818">
        <v>0</v>
      </c>
      <c r="AO1818" s="72">
        <f t="shared" si="936"/>
        <v>1.4000000000000001</v>
      </c>
      <c r="AP1818" s="72">
        <f t="shared" si="937"/>
        <v>1</v>
      </c>
      <c r="AQ1818" s="72">
        <f t="shared" si="938"/>
        <v>1.2000000000000002</v>
      </c>
      <c r="AR1818" s="71" t="e">
        <f t="shared" si="939"/>
        <v>#DIV/0!</v>
      </c>
      <c r="BA1818">
        <f t="shared" si="940"/>
        <v>274</v>
      </c>
      <c r="BB1818" s="91" t="e">
        <f t="shared" si="941"/>
        <v>#DIV/0!</v>
      </c>
    </row>
    <row r="1819" spans="1:54">
      <c r="A1819" s="2" t="s">
        <v>1939</v>
      </c>
      <c r="B1819" s="7" t="s">
        <v>41762</v>
      </c>
      <c r="C1819" s="17">
        <f t="shared" si="922"/>
        <v>20.700000000000003</v>
      </c>
      <c r="D1819" s="28">
        <f t="shared" si="923"/>
        <v>205</v>
      </c>
      <c r="E1819" s="8">
        <f t="shared" si="942"/>
        <v>9</v>
      </c>
      <c r="F1819" s="2" t="s">
        <v>6930</v>
      </c>
      <c r="G1819" s="54">
        <f t="shared" si="943"/>
        <v>19.700000000000003</v>
      </c>
      <c r="H1819" s="20">
        <f t="shared" si="944"/>
        <v>0.63631749999999998</v>
      </c>
      <c r="I1819" s="14" t="s">
        <v>16894</v>
      </c>
      <c r="J1819" s="14" t="s">
        <v>11916</v>
      </c>
      <c r="K1819" s="14" t="s">
        <v>21855</v>
      </c>
      <c r="L1819" s="14" t="s">
        <v>26814</v>
      </c>
      <c r="M1819" s="28">
        <f t="shared" si="945"/>
        <v>11.4</v>
      </c>
      <c r="N1819" s="46">
        <f t="shared" si="924"/>
        <v>6.4</v>
      </c>
      <c r="O1819" s="17">
        <f t="shared" si="925"/>
        <v>0.8</v>
      </c>
      <c r="P1819" s="17">
        <f t="shared" si="925"/>
        <v>6.2</v>
      </c>
      <c r="Q1819" s="124">
        <f t="shared" si="926"/>
        <v>1</v>
      </c>
      <c r="R1819" s="26">
        <f t="shared" si="927"/>
        <v>3</v>
      </c>
      <c r="S1819" s="2" t="s">
        <v>31780</v>
      </c>
      <c r="T1819" s="2" t="s">
        <v>36759</v>
      </c>
      <c r="U1819" s="24">
        <f t="shared" si="928"/>
        <v>478.20000000000005</v>
      </c>
      <c r="V1819" s="66">
        <f t="shared" si="928"/>
        <v>400.6</v>
      </c>
      <c r="W1819" s="54">
        <f t="shared" si="929"/>
        <v>1.97</v>
      </c>
      <c r="X1819" s="143">
        <f t="shared" si="930"/>
        <v>478.20000000000005</v>
      </c>
      <c r="Y1819" s="143">
        <f t="shared" si="931"/>
        <v>0.49399999999999999</v>
      </c>
      <c r="AD1819">
        <v>152</v>
      </c>
      <c r="AE1819">
        <v>-1</v>
      </c>
      <c r="AF1819" s="10">
        <v>37.9</v>
      </c>
      <c r="AG1819" s="10">
        <v>58.12</v>
      </c>
      <c r="AH1819" s="10">
        <f t="shared" si="932"/>
        <v>190470.5036112142</v>
      </c>
      <c r="AI1819" s="11">
        <f t="shared" si="920"/>
        <v>0</v>
      </c>
      <c r="AJ1819">
        <f t="shared" si="921"/>
        <v>0</v>
      </c>
      <c r="AK1819" t="e">
        <f t="shared" si="933"/>
        <v>#DIV/0!</v>
      </c>
      <c r="AL1819">
        <f t="shared" si="934"/>
        <v>5.4115956000000009</v>
      </c>
      <c r="AM1819" s="5">
        <f t="shared" si="935"/>
        <v>3.9400000000000004</v>
      </c>
      <c r="AN1819">
        <v>0</v>
      </c>
      <c r="AO1819" s="72">
        <f t="shared" si="936"/>
        <v>3</v>
      </c>
      <c r="AP1819" s="72">
        <f t="shared" si="937"/>
        <v>1</v>
      </c>
      <c r="AQ1819" s="72">
        <f t="shared" si="938"/>
        <v>1.2000000000000002</v>
      </c>
      <c r="AR1819" s="71" t="e">
        <f t="shared" si="939"/>
        <v>#DIV/0!</v>
      </c>
      <c r="BA1819">
        <f t="shared" si="940"/>
        <v>205</v>
      </c>
      <c r="BB1819" s="91" t="e">
        <f t="shared" si="941"/>
        <v>#DIV/0!</v>
      </c>
    </row>
    <row r="1820" spans="1:54">
      <c r="A1820" s="2" t="s">
        <v>1940</v>
      </c>
      <c r="B1820" s="7" t="s">
        <v>41763</v>
      </c>
      <c r="C1820" s="17">
        <f t="shared" si="922"/>
        <v>24.8</v>
      </c>
      <c r="D1820" s="28">
        <f t="shared" si="923"/>
        <v>17</v>
      </c>
      <c r="E1820" s="8">
        <f t="shared" si="942"/>
        <v>12</v>
      </c>
      <c r="F1820" s="2" t="s">
        <v>6931</v>
      </c>
      <c r="G1820" s="54">
        <f t="shared" si="943"/>
        <v>23.8</v>
      </c>
      <c r="H1820" s="20">
        <f t="shared" si="944"/>
        <v>0.38243000000000005</v>
      </c>
      <c r="I1820" s="14" t="s">
        <v>16895</v>
      </c>
      <c r="J1820" s="14" t="s">
        <v>11917</v>
      </c>
      <c r="K1820" s="14" t="s">
        <v>21856</v>
      </c>
      <c r="L1820" s="14" t="s">
        <v>26815</v>
      </c>
      <c r="M1820" s="28">
        <f t="shared" si="945"/>
        <v>14</v>
      </c>
      <c r="N1820" s="46">
        <f t="shared" si="924"/>
        <v>6</v>
      </c>
      <c r="O1820" s="17">
        <f t="shared" si="925"/>
        <v>1.4000000000000001</v>
      </c>
      <c r="P1820" s="17">
        <f t="shared" si="925"/>
        <v>1</v>
      </c>
      <c r="Q1820" s="124">
        <f t="shared" si="926"/>
        <v>1.8</v>
      </c>
      <c r="R1820" s="26">
        <f t="shared" si="927"/>
        <v>3</v>
      </c>
      <c r="S1820" s="2" t="s">
        <v>31781</v>
      </c>
      <c r="T1820" s="2" t="s">
        <v>36760</v>
      </c>
      <c r="U1820" s="24">
        <f t="shared" si="928"/>
        <v>289.70000000000005</v>
      </c>
      <c r="V1820" s="66">
        <f t="shared" si="928"/>
        <v>380.70000000000005</v>
      </c>
      <c r="W1820" s="54">
        <f t="shared" si="929"/>
        <v>2.38</v>
      </c>
      <c r="X1820" s="143">
        <f t="shared" si="930"/>
        <v>289.70000000000005</v>
      </c>
      <c r="Y1820" s="143">
        <f t="shared" si="931"/>
        <v>0.57599999999999996</v>
      </c>
      <c r="AD1820">
        <v>152</v>
      </c>
      <c r="AE1820">
        <v>-1</v>
      </c>
      <c r="AF1820" s="10">
        <v>37.9</v>
      </c>
      <c r="AG1820" s="10">
        <v>58.12</v>
      </c>
      <c r="AH1820" s="10">
        <f t="shared" si="932"/>
        <v>239020.87450120514</v>
      </c>
      <c r="AI1820" s="11">
        <f t="shared" si="920"/>
        <v>0</v>
      </c>
      <c r="AJ1820">
        <f t="shared" si="921"/>
        <v>0</v>
      </c>
      <c r="AK1820" t="e">
        <f t="shared" si="933"/>
        <v>#DIV/0!</v>
      </c>
      <c r="AL1820">
        <f t="shared" si="934"/>
        <v>2.5937939999999999</v>
      </c>
      <c r="AM1820" s="5">
        <f t="shared" si="935"/>
        <v>4.76</v>
      </c>
      <c r="AN1820">
        <v>0</v>
      </c>
      <c r="AO1820" s="72">
        <f t="shared" si="936"/>
        <v>3</v>
      </c>
      <c r="AP1820" s="72">
        <f t="shared" si="937"/>
        <v>1.8</v>
      </c>
      <c r="AQ1820" s="72">
        <f t="shared" si="938"/>
        <v>2</v>
      </c>
      <c r="AR1820" s="71" t="e">
        <f t="shared" si="939"/>
        <v>#DIV/0!</v>
      </c>
      <c r="BA1820">
        <f t="shared" si="940"/>
        <v>17</v>
      </c>
      <c r="BB1820" s="91" t="e">
        <f t="shared" si="941"/>
        <v>#DIV/0!</v>
      </c>
    </row>
    <row r="1821" spans="1:54">
      <c r="A1821" s="2" t="s">
        <v>1941</v>
      </c>
      <c r="B1821" s="7" t="s">
        <v>41764</v>
      </c>
      <c r="C1821" s="17">
        <f t="shared" si="922"/>
        <v>8</v>
      </c>
      <c r="D1821" s="28">
        <f t="shared" si="923"/>
        <v>227</v>
      </c>
      <c r="E1821" s="8">
        <f t="shared" si="942"/>
        <v>13</v>
      </c>
      <c r="F1821" s="2" t="s">
        <v>6932</v>
      </c>
      <c r="G1821" s="54">
        <f t="shared" si="943"/>
        <v>7</v>
      </c>
      <c r="H1821" s="20">
        <f t="shared" si="944"/>
        <v>0.3524429</v>
      </c>
      <c r="I1821" s="14" t="s">
        <v>16896</v>
      </c>
      <c r="J1821" s="14" t="s">
        <v>11918</v>
      </c>
      <c r="K1821" s="14" t="s">
        <v>21857</v>
      </c>
      <c r="L1821" s="14" t="s">
        <v>26816</v>
      </c>
      <c r="M1821" s="28">
        <f t="shared" si="945"/>
        <v>9.8000000000000007</v>
      </c>
      <c r="N1821" s="46">
        <f t="shared" si="924"/>
        <v>6.2</v>
      </c>
      <c r="O1821" s="17">
        <f t="shared" si="925"/>
        <v>1.8</v>
      </c>
      <c r="P1821" s="17">
        <f t="shared" si="925"/>
        <v>9.4</v>
      </c>
      <c r="Q1821" s="124">
        <f t="shared" si="926"/>
        <v>1</v>
      </c>
      <c r="R1821" s="26">
        <f t="shared" si="927"/>
        <v>1.4000000000000001</v>
      </c>
      <c r="S1821" s="2" t="s">
        <v>31782</v>
      </c>
      <c r="T1821" s="2" t="s">
        <v>36761</v>
      </c>
      <c r="U1821" s="24">
        <f t="shared" si="928"/>
        <v>499.90000000000003</v>
      </c>
      <c r="V1821" s="66">
        <f t="shared" si="928"/>
        <v>319.60000000000002</v>
      </c>
      <c r="W1821" s="54">
        <f t="shared" si="929"/>
        <v>0.7</v>
      </c>
      <c r="X1821" s="143">
        <f t="shared" si="930"/>
        <v>499.90000000000003</v>
      </c>
      <c r="Y1821" s="143">
        <f t="shared" si="931"/>
        <v>0.24</v>
      </c>
      <c r="AD1821">
        <v>152</v>
      </c>
      <c r="AE1821">
        <v>-1</v>
      </c>
      <c r="AF1821" s="10">
        <v>37.9</v>
      </c>
      <c r="AG1821" s="10">
        <v>58.12</v>
      </c>
      <c r="AH1821" s="10">
        <f t="shared" si="932"/>
        <v>333161.47262199462</v>
      </c>
      <c r="AI1821" s="11">
        <f t="shared" si="920"/>
        <v>0</v>
      </c>
      <c r="AJ1821">
        <f t="shared" si="921"/>
        <v>0</v>
      </c>
      <c r="AK1821" t="e">
        <f t="shared" si="933"/>
        <v>#DIV/0!</v>
      </c>
      <c r="AL1821">
        <f t="shared" si="934"/>
        <v>15.339332584800003</v>
      </c>
      <c r="AM1821" s="5">
        <f t="shared" si="935"/>
        <v>1.4</v>
      </c>
      <c r="AN1821">
        <v>0</v>
      </c>
      <c r="AO1821" s="72">
        <f t="shared" si="936"/>
        <v>1.4000000000000001</v>
      </c>
      <c r="AP1821" s="72">
        <f t="shared" si="937"/>
        <v>1</v>
      </c>
      <c r="AQ1821" s="72">
        <f t="shared" si="938"/>
        <v>1</v>
      </c>
      <c r="AR1821" s="71" t="e">
        <f t="shared" si="939"/>
        <v>#DIV/0!</v>
      </c>
      <c r="BA1821">
        <f t="shared" si="940"/>
        <v>227</v>
      </c>
      <c r="BB1821" s="91" t="e">
        <f t="shared" si="941"/>
        <v>#DIV/0!</v>
      </c>
    </row>
    <row r="1822" spans="1:54">
      <c r="A1822" s="2" t="s">
        <v>1942</v>
      </c>
      <c r="B1822" s="7" t="s">
        <v>41765</v>
      </c>
      <c r="C1822" s="17">
        <f t="shared" si="922"/>
        <v>20.400000000000002</v>
      </c>
      <c r="D1822" s="28">
        <f t="shared" si="923"/>
        <v>286</v>
      </c>
      <c r="E1822" s="8">
        <f t="shared" si="942"/>
        <v>12</v>
      </c>
      <c r="F1822" s="2" t="s">
        <v>6933</v>
      </c>
      <c r="G1822" s="54">
        <f t="shared" si="943"/>
        <v>19.5</v>
      </c>
      <c r="H1822" s="20">
        <f t="shared" si="944"/>
        <v>0.57225919999999997</v>
      </c>
      <c r="I1822" s="14" t="s">
        <v>16897</v>
      </c>
      <c r="J1822" s="14" t="s">
        <v>11919</v>
      </c>
      <c r="K1822" s="14" t="s">
        <v>21858</v>
      </c>
      <c r="L1822" s="14" t="s">
        <v>26817</v>
      </c>
      <c r="M1822" s="28">
        <f t="shared" si="945"/>
        <v>10.5</v>
      </c>
      <c r="N1822" s="46">
        <f t="shared" si="924"/>
        <v>6.8</v>
      </c>
      <c r="O1822" s="17">
        <f t="shared" si="925"/>
        <v>2.6</v>
      </c>
      <c r="P1822" s="17">
        <f t="shared" si="925"/>
        <v>8</v>
      </c>
      <c r="Q1822" s="124">
        <f t="shared" si="926"/>
        <v>0.60000000000000009</v>
      </c>
      <c r="R1822" s="26">
        <f t="shared" si="927"/>
        <v>1.2000000000000002</v>
      </c>
      <c r="S1822" s="2" t="s">
        <v>31783</v>
      </c>
      <c r="T1822" s="2" t="s">
        <v>36762</v>
      </c>
      <c r="U1822" s="24">
        <f t="shared" si="928"/>
        <v>559.30000000000007</v>
      </c>
      <c r="V1822" s="66">
        <f t="shared" si="928"/>
        <v>341.6</v>
      </c>
      <c r="W1822" s="54">
        <f t="shared" si="929"/>
        <v>1.95</v>
      </c>
      <c r="X1822" s="143">
        <f t="shared" si="930"/>
        <v>559.30000000000007</v>
      </c>
      <c r="Y1822" s="143">
        <f t="shared" si="931"/>
        <v>0.49</v>
      </c>
      <c r="AD1822">
        <v>152</v>
      </c>
      <c r="AE1822">
        <v>-1</v>
      </c>
      <c r="AF1822" s="10">
        <v>37.9</v>
      </c>
      <c r="AG1822" s="10">
        <v>58.12</v>
      </c>
      <c r="AH1822" s="10">
        <f t="shared" si="932"/>
        <v>304624.22341335705</v>
      </c>
      <c r="AI1822" s="11">
        <f t="shared" si="920"/>
        <v>0</v>
      </c>
      <c r="AJ1822">
        <f t="shared" si="921"/>
        <v>0</v>
      </c>
      <c r="AK1822" t="e">
        <f t="shared" si="933"/>
        <v>#DIV/0!</v>
      </c>
      <c r="AL1822">
        <f t="shared" si="934"/>
        <v>10.676410368000003</v>
      </c>
      <c r="AM1822" s="5">
        <f t="shared" si="935"/>
        <v>3.8800000000000003</v>
      </c>
      <c r="AN1822">
        <v>0</v>
      </c>
      <c r="AO1822" s="72">
        <f t="shared" si="936"/>
        <v>1.2000000000000002</v>
      </c>
      <c r="AP1822" s="72">
        <f t="shared" si="937"/>
        <v>0.60000000000000009</v>
      </c>
      <c r="AQ1822" s="72">
        <f t="shared" si="938"/>
        <v>0.60000000000000009</v>
      </c>
      <c r="AR1822" s="71" t="e">
        <f t="shared" si="939"/>
        <v>#DIV/0!</v>
      </c>
      <c r="BA1822">
        <f t="shared" si="940"/>
        <v>286</v>
      </c>
      <c r="BB1822" s="91" t="e">
        <f t="shared" si="941"/>
        <v>#DIV/0!</v>
      </c>
    </row>
    <row r="1823" spans="1:54">
      <c r="A1823" s="2" t="s">
        <v>1943</v>
      </c>
      <c r="B1823" s="7" t="s">
        <v>41766</v>
      </c>
      <c r="C1823" s="17">
        <f t="shared" si="922"/>
        <v>36.4</v>
      </c>
      <c r="D1823" s="28">
        <f t="shared" si="923"/>
        <v>24</v>
      </c>
      <c r="E1823" s="8">
        <f t="shared" si="942"/>
        <v>5</v>
      </c>
      <c r="F1823" s="2" t="s">
        <v>6934</v>
      </c>
      <c r="G1823" s="54">
        <f t="shared" si="943"/>
        <v>35.5</v>
      </c>
      <c r="H1823" s="20">
        <f t="shared" si="944"/>
        <v>0.82212530000000006</v>
      </c>
      <c r="I1823" s="14" t="s">
        <v>16898</v>
      </c>
      <c r="J1823" s="14" t="s">
        <v>11920</v>
      </c>
      <c r="K1823" s="14" t="s">
        <v>21859</v>
      </c>
      <c r="L1823" s="14" t="s">
        <v>26818</v>
      </c>
      <c r="M1823" s="28">
        <f t="shared" si="945"/>
        <v>12.5</v>
      </c>
      <c r="N1823" s="46">
        <f t="shared" si="924"/>
        <v>5.6</v>
      </c>
      <c r="O1823" s="17">
        <f t="shared" si="925"/>
        <v>1.4000000000000001</v>
      </c>
      <c r="P1823" s="17">
        <f t="shared" si="925"/>
        <v>4</v>
      </c>
      <c r="Q1823" s="124">
        <f t="shared" si="926"/>
        <v>0.2</v>
      </c>
      <c r="R1823" s="26">
        <f t="shared" si="927"/>
        <v>1.6</v>
      </c>
      <c r="S1823" s="2" t="s">
        <v>31784</v>
      </c>
      <c r="T1823" s="2" t="s">
        <v>36763</v>
      </c>
      <c r="U1823" s="24">
        <f t="shared" si="928"/>
        <v>297.3</v>
      </c>
      <c r="V1823" s="66">
        <f t="shared" si="928"/>
        <v>307.8</v>
      </c>
      <c r="W1823" s="54">
        <f t="shared" si="929"/>
        <v>3.55</v>
      </c>
      <c r="X1823" s="143">
        <f t="shared" si="930"/>
        <v>297.3</v>
      </c>
      <c r="Y1823" s="143">
        <f t="shared" si="931"/>
        <v>0.80999999999999994</v>
      </c>
      <c r="AD1823">
        <v>152</v>
      </c>
      <c r="AE1823">
        <v>-1</v>
      </c>
      <c r="AF1823" s="10">
        <v>37.9</v>
      </c>
      <c r="AG1823" s="10">
        <v>58.12</v>
      </c>
      <c r="AH1823" s="10">
        <f t="shared" si="932"/>
        <v>346921.81318872102</v>
      </c>
      <c r="AI1823" s="11">
        <f t="shared" si="920"/>
        <v>0</v>
      </c>
      <c r="AJ1823">
        <f t="shared" si="921"/>
        <v>0</v>
      </c>
      <c r="AK1823" t="e">
        <f t="shared" si="933"/>
        <v>#DIV/0!</v>
      </c>
      <c r="AL1823">
        <f t="shared" si="934"/>
        <v>1.5937573119999997</v>
      </c>
      <c r="AM1823" s="5">
        <f t="shared" si="935"/>
        <v>7.08</v>
      </c>
      <c r="AN1823">
        <v>0</v>
      </c>
      <c r="AO1823" s="72">
        <f t="shared" si="936"/>
        <v>1.6</v>
      </c>
      <c r="AP1823" s="72">
        <f t="shared" si="937"/>
        <v>0.2</v>
      </c>
      <c r="AQ1823" s="72">
        <f t="shared" si="938"/>
        <v>0.4</v>
      </c>
      <c r="AR1823" s="71" t="e">
        <f t="shared" si="939"/>
        <v>#DIV/0!</v>
      </c>
      <c r="BA1823">
        <f t="shared" si="940"/>
        <v>24</v>
      </c>
      <c r="BB1823" s="91" t="e">
        <f t="shared" si="941"/>
        <v>#DIV/0!</v>
      </c>
    </row>
    <row r="1824" spans="1:54">
      <c r="A1824" s="2" t="s">
        <v>1944</v>
      </c>
      <c r="B1824" s="7" t="s">
        <v>41767</v>
      </c>
      <c r="C1824" s="17">
        <f t="shared" si="922"/>
        <v>26.3</v>
      </c>
      <c r="D1824" s="28">
        <f t="shared" si="923"/>
        <v>204</v>
      </c>
      <c r="E1824" s="8">
        <f t="shared" si="942"/>
        <v>10</v>
      </c>
      <c r="F1824" s="2" t="s">
        <v>6935</v>
      </c>
      <c r="G1824" s="54">
        <f t="shared" si="943"/>
        <v>25.3</v>
      </c>
      <c r="H1824" s="20">
        <f t="shared" si="944"/>
        <v>0.50498179999999993</v>
      </c>
      <c r="I1824" s="14" t="s">
        <v>16899</v>
      </c>
      <c r="J1824" s="14" t="s">
        <v>11921</v>
      </c>
      <c r="K1824" s="14" t="s">
        <v>21860</v>
      </c>
      <c r="L1824" s="14" t="s">
        <v>26819</v>
      </c>
      <c r="M1824" s="28">
        <f t="shared" si="945"/>
        <v>12.1</v>
      </c>
      <c r="N1824" s="46">
        <f t="shared" si="924"/>
        <v>5.2</v>
      </c>
      <c r="O1824" s="17">
        <f t="shared" si="925"/>
        <v>2.4000000000000004</v>
      </c>
      <c r="P1824" s="17">
        <f t="shared" si="925"/>
        <v>4.8000000000000007</v>
      </c>
      <c r="Q1824" s="124">
        <f t="shared" si="926"/>
        <v>0.4</v>
      </c>
      <c r="R1824" s="26">
        <f t="shared" si="927"/>
        <v>1</v>
      </c>
      <c r="S1824" s="2" t="s">
        <v>31785</v>
      </c>
      <c r="T1824" s="2" t="s">
        <v>36764</v>
      </c>
      <c r="U1824" s="24">
        <f t="shared" si="928"/>
        <v>476.8</v>
      </c>
      <c r="V1824" s="66">
        <f t="shared" si="928"/>
        <v>362.70000000000005</v>
      </c>
      <c r="W1824" s="54">
        <f t="shared" si="929"/>
        <v>2.5299999999999998</v>
      </c>
      <c r="X1824" s="143">
        <f t="shared" si="930"/>
        <v>476.8</v>
      </c>
      <c r="Y1824" s="143">
        <f t="shared" si="931"/>
        <v>0.60599999999999998</v>
      </c>
      <c r="AD1824">
        <v>152</v>
      </c>
      <c r="AE1824">
        <v>-1</v>
      </c>
      <c r="AF1824" s="10">
        <v>37.9</v>
      </c>
      <c r="AG1824" s="10">
        <v>58.12</v>
      </c>
      <c r="AH1824" s="10">
        <f t="shared" si="932"/>
        <v>272384.08042406983</v>
      </c>
      <c r="AI1824" s="11">
        <f t="shared" si="920"/>
        <v>0</v>
      </c>
      <c r="AJ1824">
        <f t="shared" si="921"/>
        <v>0</v>
      </c>
      <c r="AK1824" t="e">
        <f t="shared" si="933"/>
        <v>#DIV/0!</v>
      </c>
      <c r="AL1824">
        <f t="shared" si="934"/>
        <v>5.7026096640000024</v>
      </c>
      <c r="AM1824" s="5">
        <f t="shared" si="935"/>
        <v>5.0600000000000005</v>
      </c>
      <c r="AN1824">
        <v>0</v>
      </c>
      <c r="AO1824" s="72">
        <f t="shared" si="936"/>
        <v>1</v>
      </c>
      <c r="AP1824" s="72">
        <f t="shared" si="937"/>
        <v>0.4</v>
      </c>
      <c r="AQ1824" s="72">
        <f t="shared" si="938"/>
        <v>0.60000000000000009</v>
      </c>
      <c r="AR1824" s="71" t="e">
        <f t="shared" si="939"/>
        <v>#DIV/0!</v>
      </c>
      <c r="BA1824">
        <f t="shared" si="940"/>
        <v>204</v>
      </c>
      <c r="BB1824" s="91" t="e">
        <f t="shared" si="941"/>
        <v>#DIV/0!</v>
      </c>
    </row>
    <row r="1825" spans="1:54">
      <c r="A1825" s="2" t="s">
        <v>1945</v>
      </c>
      <c r="B1825" s="7" t="s">
        <v>41768</v>
      </c>
      <c r="C1825" s="17">
        <f t="shared" si="922"/>
        <v>11.4</v>
      </c>
      <c r="D1825" s="28">
        <f t="shared" si="923"/>
        <v>152</v>
      </c>
      <c r="E1825" s="8">
        <f t="shared" si="942"/>
        <v>4</v>
      </c>
      <c r="F1825" s="2" t="s">
        <v>6936</v>
      </c>
      <c r="G1825" s="54">
        <f t="shared" si="943"/>
        <v>10.4</v>
      </c>
      <c r="H1825" s="20">
        <f t="shared" si="944"/>
        <v>0.84043480000000004</v>
      </c>
      <c r="I1825" s="14" t="s">
        <v>16900</v>
      </c>
      <c r="J1825" s="14" t="s">
        <v>11922</v>
      </c>
      <c r="K1825" s="14" t="s">
        <v>21861</v>
      </c>
      <c r="L1825" s="14" t="s">
        <v>26820</v>
      </c>
      <c r="M1825" s="28">
        <f t="shared" si="945"/>
        <v>10.5</v>
      </c>
      <c r="N1825" s="46">
        <f t="shared" si="924"/>
        <v>6.8</v>
      </c>
      <c r="O1825" s="17">
        <f t="shared" si="925"/>
        <v>0.8</v>
      </c>
      <c r="P1825" s="17">
        <f t="shared" si="925"/>
        <v>8</v>
      </c>
      <c r="Q1825" s="124">
        <f t="shared" si="926"/>
        <v>0.2</v>
      </c>
      <c r="R1825" s="26">
        <f t="shared" si="927"/>
        <v>1</v>
      </c>
      <c r="S1825" s="2" t="s">
        <v>31786</v>
      </c>
      <c r="T1825" s="2" t="s">
        <v>36765</v>
      </c>
      <c r="U1825" s="24">
        <f t="shared" si="928"/>
        <v>425</v>
      </c>
      <c r="V1825" s="66">
        <f t="shared" si="928"/>
        <v>304.8</v>
      </c>
      <c r="W1825" s="54">
        <f t="shared" si="929"/>
        <v>1.04</v>
      </c>
      <c r="X1825" s="143">
        <f t="shared" si="930"/>
        <v>425</v>
      </c>
      <c r="Y1825" s="143">
        <f t="shared" si="931"/>
        <v>0.30800000000000005</v>
      </c>
      <c r="AD1825">
        <v>152</v>
      </c>
      <c r="AE1825">
        <v>-1</v>
      </c>
      <c r="AF1825" s="10">
        <v>37.9</v>
      </c>
      <c r="AG1825" s="10">
        <v>58.12</v>
      </c>
      <c r="AH1825" s="10">
        <f t="shared" si="932"/>
        <v>350301.14863323729</v>
      </c>
      <c r="AI1825" s="11">
        <f t="shared" si="920"/>
        <v>0</v>
      </c>
      <c r="AJ1825">
        <f t="shared" si="921"/>
        <v>0</v>
      </c>
      <c r="AK1825" t="e">
        <f t="shared" si="933"/>
        <v>#DIV/0!</v>
      </c>
      <c r="AL1825">
        <f t="shared" si="934"/>
        <v>1.0212172799999999</v>
      </c>
      <c r="AM1825" s="5">
        <f t="shared" si="935"/>
        <v>2.08</v>
      </c>
      <c r="AN1825">
        <v>0</v>
      </c>
      <c r="AO1825" s="72">
        <f t="shared" si="936"/>
        <v>1</v>
      </c>
      <c r="AP1825" s="72">
        <f t="shared" si="937"/>
        <v>0.2</v>
      </c>
      <c r="AQ1825" s="72">
        <f t="shared" si="938"/>
        <v>0.2</v>
      </c>
      <c r="AR1825" s="71" t="e">
        <f t="shared" si="939"/>
        <v>#DIV/0!</v>
      </c>
      <c r="BA1825">
        <f t="shared" si="940"/>
        <v>152</v>
      </c>
      <c r="BB1825" s="91" t="e">
        <f t="shared" si="941"/>
        <v>#DIV/0!</v>
      </c>
    </row>
    <row r="1826" spans="1:54">
      <c r="A1826" s="2" t="s">
        <v>1946</v>
      </c>
      <c r="B1826" s="7" t="s">
        <v>41769</v>
      </c>
      <c r="C1826" s="17">
        <f t="shared" si="922"/>
        <v>24</v>
      </c>
      <c r="D1826" s="28">
        <f t="shared" si="923"/>
        <v>35</v>
      </c>
      <c r="E1826" s="8">
        <f t="shared" si="942"/>
        <v>18</v>
      </c>
      <c r="F1826" s="2" t="s">
        <v>6937</v>
      </c>
      <c r="G1826" s="54">
        <f t="shared" si="943"/>
        <v>23</v>
      </c>
      <c r="H1826" s="20">
        <f t="shared" si="944"/>
        <v>0.47019699999999998</v>
      </c>
      <c r="I1826" s="14" t="s">
        <v>16901</v>
      </c>
      <c r="J1826" s="14" t="s">
        <v>11923</v>
      </c>
      <c r="K1826" s="14" t="s">
        <v>21862</v>
      </c>
      <c r="L1826" s="14" t="s">
        <v>26821</v>
      </c>
      <c r="M1826" s="28">
        <f t="shared" si="945"/>
        <v>11.9</v>
      </c>
      <c r="N1826" s="46">
        <f t="shared" si="924"/>
        <v>5.2</v>
      </c>
      <c r="O1826" s="17">
        <f t="shared" si="925"/>
        <v>2.6</v>
      </c>
      <c r="P1826" s="17">
        <f t="shared" si="925"/>
        <v>5.2</v>
      </c>
      <c r="Q1826" s="124">
        <f t="shared" si="926"/>
        <v>1.2000000000000002</v>
      </c>
      <c r="R1826" s="26">
        <f t="shared" si="927"/>
        <v>2.4000000000000004</v>
      </c>
      <c r="S1826" s="2" t="s">
        <v>31787</v>
      </c>
      <c r="T1826" s="2" t="s">
        <v>36766</v>
      </c>
      <c r="U1826" s="24">
        <f t="shared" si="928"/>
        <v>307.90000000000003</v>
      </c>
      <c r="V1826" s="66">
        <f t="shared" si="928"/>
        <v>404</v>
      </c>
      <c r="W1826" s="54">
        <f t="shared" si="929"/>
        <v>2.2999999999999998</v>
      </c>
      <c r="X1826" s="143">
        <f t="shared" si="930"/>
        <v>307.90000000000003</v>
      </c>
      <c r="Y1826" s="143">
        <f t="shared" si="931"/>
        <v>0.55999999999999994</v>
      </c>
      <c r="AD1826">
        <v>152</v>
      </c>
      <c r="AE1826">
        <v>-1</v>
      </c>
      <c r="AF1826" s="10">
        <v>37.9</v>
      </c>
      <c r="AG1826" s="10">
        <v>58.12</v>
      </c>
      <c r="AH1826" s="10">
        <f t="shared" si="932"/>
        <v>179716.28729569528</v>
      </c>
      <c r="AI1826" s="11">
        <f t="shared" si="920"/>
        <v>0</v>
      </c>
      <c r="AJ1826">
        <f t="shared" si="921"/>
        <v>0</v>
      </c>
      <c r="AK1826" t="e">
        <f t="shared" si="933"/>
        <v>#DIV/0!</v>
      </c>
      <c r="AL1826">
        <f t="shared" si="934"/>
        <v>17.191047744000006</v>
      </c>
      <c r="AM1826" s="5">
        <f t="shared" si="935"/>
        <v>4.5999999999999996</v>
      </c>
      <c r="AN1826">
        <v>0</v>
      </c>
      <c r="AO1826" s="72">
        <f t="shared" si="936"/>
        <v>2.4000000000000004</v>
      </c>
      <c r="AP1826" s="72">
        <f t="shared" si="937"/>
        <v>1.2000000000000002</v>
      </c>
      <c r="AQ1826" s="72">
        <f t="shared" si="938"/>
        <v>1.4000000000000001</v>
      </c>
      <c r="AR1826" s="71" t="e">
        <f t="shared" si="939"/>
        <v>#DIV/0!</v>
      </c>
      <c r="BA1826">
        <f t="shared" si="940"/>
        <v>35</v>
      </c>
      <c r="BB1826" s="91" t="e">
        <f t="shared" si="941"/>
        <v>#DIV/0!</v>
      </c>
    </row>
    <row r="1827" spans="1:54">
      <c r="A1827" s="2" t="s">
        <v>1947</v>
      </c>
      <c r="B1827" s="7" t="s">
        <v>41770</v>
      </c>
      <c r="C1827" s="17">
        <f t="shared" si="922"/>
        <v>11.5</v>
      </c>
      <c r="D1827" s="28">
        <f t="shared" si="923"/>
        <v>107</v>
      </c>
      <c r="E1827" s="8">
        <f t="shared" si="942"/>
        <v>4</v>
      </c>
      <c r="F1827" s="2" t="s">
        <v>6938</v>
      </c>
      <c r="G1827" s="54">
        <f t="shared" si="943"/>
        <v>10.5</v>
      </c>
      <c r="H1827" s="20">
        <f t="shared" si="944"/>
        <v>0.71401020000000004</v>
      </c>
      <c r="I1827" s="14" t="s">
        <v>16902</v>
      </c>
      <c r="J1827" s="14" t="s">
        <v>11924</v>
      </c>
      <c r="K1827" s="14" t="s">
        <v>21863</v>
      </c>
      <c r="L1827" s="14" t="s">
        <v>26822</v>
      </c>
      <c r="M1827" s="28">
        <f t="shared" si="945"/>
        <v>12.1</v>
      </c>
      <c r="N1827" s="46">
        <f t="shared" si="924"/>
        <v>6.6</v>
      </c>
      <c r="O1827" s="17">
        <f t="shared" si="925"/>
        <v>0.8</v>
      </c>
      <c r="P1827" s="17">
        <f t="shared" si="925"/>
        <v>4.8000000000000007</v>
      </c>
      <c r="Q1827" s="124">
        <f t="shared" si="926"/>
        <v>0.2</v>
      </c>
      <c r="R1827" s="26">
        <f t="shared" si="927"/>
        <v>0.8</v>
      </c>
      <c r="S1827" s="2" t="s">
        <v>31788</v>
      </c>
      <c r="T1827" s="2" t="s">
        <v>36767</v>
      </c>
      <c r="U1827" s="24">
        <f t="shared" si="928"/>
        <v>380.1</v>
      </c>
      <c r="V1827" s="66">
        <f t="shared" si="928"/>
        <v>357.6</v>
      </c>
      <c r="W1827" s="54">
        <f t="shared" si="929"/>
        <v>1.05</v>
      </c>
      <c r="X1827" s="143">
        <f t="shared" si="930"/>
        <v>380.1</v>
      </c>
      <c r="Y1827" s="143">
        <f t="shared" si="931"/>
        <v>0.31000000000000005</v>
      </c>
      <c r="AD1827">
        <v>152</v>
      </c>
      <c r="AE1827">
        <v>-1</v>
      </c>
      <c r="AF1827" s="10">
        <v>37.9</v>
      </c>
      <c r="AG1827" s="10">
        <v>58.12</v>
      </c>
      <c r="AH1827" s="10">
        <f t="shared" si="932"/>
        <v>280770.12287887617</v>
      </c>
      <c r="AI1827" s="11">
        <f t="shared" si="920"/>
        <v>0</v>
      </c>
      <c r="AJ1827">
        <f t="shared" si="921"/>
        <v>0</v>
      </c>
      <c r="AK1827" t="e">
        <f t="shared" si="933"/>
        <v>#DIV/0!</v>
      </c>
      <c r="AL1827">
        <f t="shared" si="934"/>
        <v>0.87856066560000012</v>
      </c>
      <c r="AM1827" s="5">
        <f t="shared" si="935"/>
        <v>2.1</v>
      </c>
      <c r="AN1827">
        <v>0</v>
      </c>
      <c r="AO1827" s="72">
        <f t="shared" si="936"/>
        <v>0.8</v>
      </c>
      <c r="AP1827" s="72">
        <f t="shared" si="937"/>
        <v>0.2</v>
      </c>
      <c r="AQ1827" s="72">
        <f t="shared" si="938"/>
        <v>0.4</v>
      </c>
      <c r="AR1827" s="71" t="e">
        <f t="shared" si="939"/>
        <v>#DIV/0!</v>
      </c>
      <c r="BA1827">
        <f t="shared" si="940"/>
        <v>107</v>
      </c>
      <c r="BB1827" s="91" t="e">
        <f t="shared" si="941"/>
        <v>#DIV/0!</v>
      </c>
    </row>
    <row r="1828" spans="1:54">
      <c r="A1828" s="2" t="s">
        <v>1948</v>
      </c>
      <c r="B1828" s="7" t="s">
        <v>41771</v>
      </c>
      <c r="C1828" s="17">
        <f t="shared" si="922"/>
        <v>26.1</v>
      </c>
      <c r="D1828" s="28">
        <f t="shared" si="923"/>
        <v>145</v>
      </c>
      <c r="E1828" s="8">
        <f t="shared" si="942"/>
        <v>8</v>
      </c>
      <c r="F1828" s="2" t="s">
        <v>6939</v>
      </c>
      <c r="G1828" s="54">
        <f t="shared" si="943"/>
        <v>25.1</v>
      </c>
      <c r="H1828" s="20">
        <f t="shared" si="944"/>
        <v>0.1785832</v>
      </c>
      <c r="I1828" s="14" t="s">
        <v>16903</v>
      </c>
      <c r="J1828" s="14" t="s">
        <v>11925</v>
      </c>
      <c r="K1828" s="14" t="s">
        <v>21864</v>
      </c>
      <c r="L1828" s="14" t="s">
        <v>26823</v>
      </c>
      <c r="M1828" s="28">
        <f t="shared" si="945"/>
        <v>9.6</v>
      </c>
      <c r="N1828" s="46">
        <f t="shared" si="924"/>
        <v>5.8</v>
      </c>
      <c r="O1828" s="17">
        <f t="shared" si="925"/>
        <v>1.2000000000000002</v>
      </c>
      <c r="P1828" s="17">
        <f t="shared" si="925"/>
        <v>9.8000000000000007</v>
      </c>
      <c r="Q1828" s="124">
        <f t="shared" si="926"/>
        <v>0.60000000000000009</v>
      </c>
      <c r="R1828" s="26">
        <f t="shared" si="927"/>
        <v>0.8</v>
      </c>
      <c r="S1828" s="2" t="s">
        <v>31789</v>
      </c>
      <c r="T1828" s="2" t="s">
        <v>36768</v>
      </c>
      <c r="U1828" s="24">
        <f t="shared" si="928"/>
        <v>417.8</v>
      </c>
      <c r="V1828" s="66">
        <f t="shared" si="928"/>
        <v>297</v>
      </c>
      <c r="W1828" s="54">
        <f t="shared" si="929"/>
        <v>2.5099999999999998</v>
      </c>
      <c r="X1828" s="143">
        <f t="shared" si="930"/>
        <v>417.8</v>
      </c>
      <c r="Y1828" s="143">
        <f t="shared" si="931"/>
        <v>0.60199999999999998</v>
      </c>
      <c r="AD1828">
        <v>152</v>
      </c>
      <c r="AE1828">
        <v>-1</v>
      </c>
      <c r="AF1828" s="10">
        <v>37.9</v>
      </c>
      <c r="AG1828" s="10">
        <v>58.12</v>
      </c>
      <c r="AH1828" s="10">
        <f t="shared" si="932"/>
        <v>358902.53531927458</v>
      </c>
      <c r="AI1828" s="11">
        <f t="shared" si="920"/>
        <v>0</v>
      </c>
      <c r="AJ1828">
        <f t="shared" si="921"/>
        <v>0</v>
      </c>
      <c r="AK1828" t="e">
        <f t="shared" si="933"/>
        <v>#DIV/0!</v>
      </c>
      <c r="AL1828">
        <f t="shared" si="934"/>
        <v>7.7278892544000017</v>
      </c>
      <c r="AM1828" s="5">
        <f t="shared" si="935"/>
        <v>5.0200000000000005</v>
      </c>
      <c r="AN1828">
        <v>0</v>
      </c>
      <c r="AO1828" s="72">
        <f t="shared" si="936"/>
        <v>0.8</v>
      </c>
      <c r="AP1828" s="72">
        <f t="shared" si="937"/>
        <v>0.60000000000000009</v>
      </c>
      <c r="AQ1828" s="72">
        <f t="shared" si="938"/>
        <v>0.8</v>
      </c>
      <c r="AR1828" s="71" t="e">
        <f t="shared" si="939"/>
        <v>#DIV/0!</v>
      </c>
      <c r="BA1828">
        <f t="shared" si="940"/>
        <v>145</v>
      </c>
      <c r="BB1828" s="91" t="e">
        <f t="shared" si="941"/>
        <v>#DIV/0!</v>
      </c>
    </row>
    <row r="1829" spans="1:54">
      <c r="A1829" s="2" t="s">
        <v>1949</v>
      </c>
      <c r="B1829" s="7" t="s">
        <v>41772</v>
      </c>
      <c r="C1829" s="17">
        <f t="shared" si="922"/>
        <v>22.3</v>
      </c>
      <c r="D1829" s="28">
        <f t="shared" si="923"/>
        <v>35</v>
      </c>
      <c r="E1829" s="8">
        <f t="shared" si="942"/>
        <v>14</v>
      </c>
      <c r="F1829" s="2" t="s">
        <v>6940</v>
      </c>
      <c r="G1829" s="54">
        <f t="shared" si="943"/>
        <v>21.400000000000002</v>
      </c>
      <c r="H1829" s="20">
        <f t="shared" si="944"/>
        <v>0.54527209999999993</v>
      </c>
      <c r="I1829" s="14" t="s">
        <v>16904</v>
      </c>
      <c r="J1829" s="14" t="s">
        <v>11926</v>
      </c>
      <c r="K1829" s="14" t="s">
        <v>21865</v>
      </c>
      <c r="L1829" s="14" t="s">
        <v>26824</v>
      </c>
      <c r="M1829" s="28">
        <f t="shared" si="945"/>
        <v>13.5</v>
      </c>
      <c r="N1829" s="46">
        <f t="shared" si="924"/>
        <v>5.6</v>
      </c>
      <c r="O1829" s="17">
        <f t="shared" si="925"/>
        <v>2</v>
      </c>
      <c r="P1829" s="17">
        <f t="shared" si="925"/>
        <v>2</v>
      </c>
      <c r="Q1829" s="124">
        <f t="shared" si="926"/>
        <v>1</v>
      </c>
      <c r="R1829" s="26">
        <f t="shared" si="927"/>
        <v>2</v>
      </c>
      <c r="S1829" s="2" t="s">
        <v>31790</v>
      </c>
      <c r="T1829" s="2" t="s">
        <v>36769</v>
      </c>
      <c r="U1829" s="24">
        <f t="shared" si="928"/>
        <v>308.20000000000005</v>
      </c>
      <c r="V1829" s="66">
        <f t="shared" si="928"/>
        <v>403.8</v>
      </c>
      <c r="W1829" s="54">
        <f t="shared" si="929"/>
        <v>2.1399999999999997</v>
      </c>
      <c r="X1829" s="143">
        <f t="shared" si="930"/>
        <v>308.20000000000005</v>
      </c>
      <c r="Y1829" s="143">
        <f t="shared" si="931"/>
        <v>0.52799999999999991</v>
      </c>
      <c r="AD1829">
        <v>152</v>
      </c>
      <c r="AE1829">
        <v>-1</v>
      </c>
      <c r="AF1829" s="10">
        <v>37.9</v>
      </c>
      <c r="AG1829" s="10">
        <v>58.12</v>
      </c>
      <c r="AH1829" s="10">
        <f t="shared" si="932"/>
        <v>180516.8488673887</v>
      </c>
      <c r="AI1829" s="11">
        <f t="shared" si="920"/>
        <v>0</v>
      </c>
      <c r="AJ1829">
        <f t="shared" si="921"/>
        <v>0</v>
      </c>
      <c r="AK1829" t="e">
        <f t="shared" si="933"/>
        <v>#DIV/0!</v>
      </c>
      <c r="AL1829">
        <f t="shared" si="934"/>
        <v>3.6378232000000006</v>
      </c>
      <c r="AM1829" s="5">
        <f t="shared" si="935"/>
        <v>4.26</v>
      </c>
      <c r="AN1829">
        <v>0</v>
      </c>
      <c r="AO1829" s="72">
        <f t="shared" si="936"/>
        <v>2</v>
      </c>
      <c r="AP1829" s="72">
        <f t="shared" si="937"/>
        <v>1</v>
      </c>
      <c r="AQ1829" s="72">
        <f t="shared" si="938"/>
        <v>1</v>
      </c>
      <c r="AR1829" s="71" t="e">
        <f t="shared" si="939"/>
        <v>#DIV/0!</v>
      </c>
      <c r="BA1829">
        <f t="shared" si="940"/>
        <v>35</v>
      </c>
      <c r="BB1829" s="91" t="e">
        <f t="shared" si="941"/>
        <v>#DIV/0!</v>
      </c>
    </row>
    <row r="1830" spans="1:54">
      <c r="A1830" s="2" t="s">
        <v>1950</v>
      </c>
      <c r="B1830" s="7" t="s">
        <v>41773</v>
      </c>
      <c r="C1830" s="17">
        <f t="shared" si="922"/>
        <v>23.1</v>
      </c>
      <c r="D1830" s="28">
        <f t="shared" si="923"/>
        <v>185</v>
      </c>
      <c r="E1830" s="8">
        <f t="shared" si="942"/>
        <v>3</v>
      </c>
      <c r="F1830" s="2" t="s">
        <v>6941</v>
      </c>
      <c r="G1830" s="54">
        <f t="shared" si="943"/>
        <v>22.200000000000003</v>
      </c>
      <c r="H1830" s="20">
        <f t="shared" si="944"/>
        <v>0.67248890000000006</v>
      </c>
      <c r="I1830" s="14" t="s">
        <v>16905</v>
      </c>
      <c r="J1830" s="14" t="s">
        <v>11927</v>
      </c>
      <c r="K1830" s="14" t="s">
        <v>21866</v>
      </c>
      <c r="L1830" s="14" t="s">
        <v>26825</v>
      </c>
      <c r="M1830" s="28">
        <f t="shared" si="945"/>
        <v>10.199999999999999</v>
      </c>
      <c r="N1830" s="46">
        <f t="shared" si="924"/>
        <v>6.2</v>
      </c>
      <c r="O1830" s="17">
        <f t="shared" si="925"/>
        <v>0.4</v>
      </c>
      <c r="P1830" s="17">
        <f t="shared" si="925"/>
        <v>8.6</v>
      </c>
      <c r="Q1830" s="124">
        <f t="shared" si="926"/>
        <v>0.2</v>
      </c>
      <c r="R1830" s="26">
        <f t="shared" si="927"/>
        <v>0.8</v>
      </c>
      <c r="S1830" s="2" t="s">
        <v>31791</v>
      </c>
      <c r="T1830" s="2" t="s">
        <v>36770</v>
      </c>
      <c r="U1830" s="24">
        <f t="shared" si="928"/>
        <v>458.40000000000003</v>
      </c>
      <c r="V1830" s="66">
        <f t="shared" si="928"/>
        <v>417.70000000000005</v>
      </c>
      <c r="W1830" s="54">
        <f t="shared" si="929"/>
        <v>2.2199999999999998</v>
      </c>
      <c r="X1830" s="143">
        <f t="shared" si="930"/>
        <v>458.40000000000003</v>
      </c>
      <c r="Y1830" s="143">
        <f t="shared" si="931"/>
        <v>0.54399999999999993</v>
      </c>
      <c r="AD1830">
        <v>152</v>
      </c>
      <c r="AE1830">
        <v>-1</v>
      </c>
      <c r="AF1830" s="10">
        <v>37.9</v>
      </c>
      <c r="AG1830" s="10">
        <v>58.12</v>
      </c>
      <c r="AH1830" s="10">
        <f t="shared" si="932"/>
        <v>119954.00674924719</v>
      </c>
      <c r="AI1830" s="11">
        <f t="shared" si="920"/>
        <v>0</v>
      </c>
      <c r="AJ1830">
        <f t="shared" si="921"/>
        <v>0</v>
      </c>
      <c r="AK1830" t="e">
        <f t="shared" si="933"/>
        <v>#DIV/0!</v>
      </c>
      <c r="AL1830">
        <f t="shared" si="934"/>
        <v>0.90131054719999981</v>
      </c>
      <c r="AM1830" s="5">
        <f t="shared" si="935"/>
        <v>4.42</v>
      </c>
      <c r="AN1830">
        <v>0</v>
      </c>
      <c r="AO1830" s="72">
        <f t="shared" si="936"/>
        <v>0.8</v>
      </c>
      <c r="AP1830" s="72">
        <f t="shared" si="937"/>
        <v>0.2</v>
      </c>
      <c r="AQ1830" s="72">
        <f t="shared" si="938"/>
        <v>0.4</v>
      </c>
      <c r="AR1830" s="71" t="e">
        <f t="shared" si="939"/>
        <v>#DIV/0!</v>
      </c>
      <c r="BA1830">
        <f t="shared" si="940"/>
        <v>185</v>
      </c>
      <c r="BB1830" s="91" t="e">
        <f t="shared" si="941"/>
        <v>#DIV/0!</v>
      </c>
    </row>
    <row r="1831" spans="1:54">
      <c r="A1831" s="2" t="s">
        <v>1951</v>
      </c>
      <c r="B1831" s="7" t="s">
        <v>41774</v>
      </c>
      <c r="C1831" s="17">
        <f t="shared" si="922"/>
        <v>22.8</v>
      </c>
      <c r="D1831" s="28">
        <f t="shared" si="923"/>
        <v>212</v>
      </c>
      <c r="E1831" s="8">
        <f t="shared" si="942"/>
        <v>16</v>
      </c>
      <c r="F1831" s="2" t="s">
        <v>6942</v>
      </c>
      <c r="G1831" s="54">
        <f t="shared" si="943"/>
        <v>21.900000000000002</v>
      </c>
      <c r="H1831" s="20">
        <f t="shared" si="944"/>
        <v>0.28954849999999999</v>
      </c>
      <c r="I1831" s="14" t="s">
        <v>16906</v>
      </c>
      <c r="J1831" s="14" t="s">
        <v>11928</v>
      </c>
      <c r="K1831" s="14" t="s">
        <v>21867</v>
      </c>
      <c r="L1831" s="14" t="s">
        <v>26826</v>
      </c>
      <c r="M1831" s="28">
        <f t="shared" si="945"/>
        <v>10.5</v>
      </c>
      <c r="N1831" s="46">
        <f t="shared" si="924"/>
        <v>6.6</v>
      </c>
      <c r="O1831" s="17">
        <f t="shared" si="925"/>
        <v>2.6</v>
      </c>
      <c r="P1831" s="17">
        <f t="shared" si="925"/>
        <v>8</v>
      </c>
      <c r="Q1831" s="124">
        <f t="shared" si="926"/>
        <v>1</v>
      </c>
      <c r="R1831" s="26">
        <f t="shared" si="927"/>
        <v>1.4000000000000001</v>
      </c>
      <c r="S1831" s="2" t="s">
        <v>31792</v>
      </c>
      <c r="T1831" s="2" t="s">
        <v>36771</v>
      </c>
      <c r="U1831" s="24">
        <f t="shared" si="928"/>
        <v>484.8</v>
      </c>
      <c r="V1831" s="66">
        <f t="shared" si="928"/>
        <v>295.8</v>
      </c>
      <c r="W1831" s="54">
        <f t="shared" si="929"/>
        <v>2.19</v>
      </c>
      <c r="X1831" s="143">
        <f t="shared" si="930"/>
        <v>484.8</v>
      </c>
      <c r="Y1831" s="143">
        <f t="shared" si="931"/>
        <v>0.53800000000000003</v>
      </c>
      <c r="AD1831">
        <v>152</v>
      </c>
      <c r="AE1831">
        <v>-1</v>
      </c>
      <c r="AF1831" s="10">
        <v>37.9</v>
      </c>
      <c r="AG1831" s="10">
        <v>58.12</v>
      </c>
      <c r="AH1831" s="10">
        <f t="shared" si="932"/>
        <v>360102.69982186396</v>
      </c>
      <c r="AI1831" s="11">
        <f t="shared" si="920"/>
        <v>0</v>
      </c>
      <c r="AJ1831">
        <f t="shared" si="921"/>
        <v>0</v>
      </c>
      <c r="AK1831" t="e">
        <f t="shared" si="933"/>
        <v>#DIV/0!</v>
      </c>
      <c r="AL1831">
        <f t="shared" si="934"/>
        <v>20.688347680000003</v>
      </c>
      <c r="AM1831" s="5">
        <f t="shared" si="935"/>
        <v>4.3600000000000003</v>
      </c>
      <c r="AN1831">
        <v>0</v>
      </c>
      <c r="AO1831" s="72">
        <f t="shared" si="936"/>
        <v>1.4000000000000001</v>
      </c>
      <c r="AP1831" s="72">
        <f t="shared" si="937"/>
        <v>1</v>
      </c>
      <c r="AQ1831" s="72">
        <f t="shared" si="938"/>
        <v>1</v>
      </c>
      <c r="AR1831" s="71" t="e">
        <f t="shared" si="939"/>
        <v>#DIV/0!</v>
      </c>
      <c r="BA1831">
        <f t="shared" si="940"/>
        <v>212</v>
      </c>
      <c r="BB1831" s="91" t="e">
        <f t="shared" si="941"/>
        <v>#DIV/0!</v>
      </c>
    </row>
    <row r="1832" spans="1:54">
      <c r="A1832" s="2" t="s">
        <v>1952</v>
      </c>
      <c r="B1832" s="7" t="s">
        <v>41775</v>
      </c>
      <c r="C1832" s="17">
        <f t="shared" si="922"/>
        <v>37.800000000000004</v>
      </c>
      <c r="D1832" s="28">
        <f t="shared" si="923"/>
        <v>114</v>
      </c>
      <c r="E1832" s="8">
        <f t="shared" si="942"/>
        <v>10</v>
      </c>
      <c r="F1832" s="2" t="s">
        <v>6943</v>
      </c>
      <c r="G1832" s="54">
        <f t="shared" si="943"/>
        <v>36.9</v>
      </c>
      <c r="H1832" s="20">
        <f t="shared" si="944"/>
        <v>0.4665029</v>
      </c>
      <c r="I1832" s="14" t="s">
        <v>16907</v>
      </c>
      <c r="J1832" s="14" t="s">
        <v>11929</v>
      </c>
      <c r="K1832" s="14" t="s">
        <v>21868</v>
      </c>
      <c r="L1832" s="14" t="s">
        <v>26827</v>
      </c>
      <c r="M1832" s="28">
        <f t="shared" si="945"/>
        <v>12.5</v>
      </c>
      <c r="N1832" s="46">
        <f t="shared" si="924"/>
        <v>7</v>
      </c>
      <c r="O1832" s="17">
        <f t="shared" si="925"/>
        <v>1.2000000000000002</v>
      </c>
      <c r="P1832" s="17">
        <f t="shared" si="925"/>
        <v>4</v>
      </c>
      <c r="Q1832" s="124">
        <f t="shared" si="926"/>
        <v>0.8</v>
      </c>
      <c r="R1832" s="26">
        <f t="shared" si="927"/>
        <v>1.6</v>
      </c>
      <c r="S1832" s="2" t="s">
        <v>31793</v>
      </c>
      <c r="T1832" s="2" t="s">
        <v>36772</v>
      </c>
      <c r="U1832" s="24">
        <f t="shared" si="928"/>
        <v>387.3</v>
      </c>
      <c r="V1832" s="66">
        <f t="shared" si="928"/>
        <v>311.40000000000003</v>
      </c>
      <c r="W1832" s="54">
        <f t="shared" si="929"/>
        <v>3.69</v>
      </c>
      <c r="X1832" s="143">
        <f t="shared" si="930"/>
        <v>387.3</v>
      </c>
      <c r="Y1832" s="143">
        <f t="shared" si="931"/>
        <v>0.83799999999999997</v>
      </c>
      <c r="AD1832">
        <v>152</v>
      </c>
      <c r="AE1832">
        <v>-1</v>
      </c>
      <c r="AF1832" s="10">
        <v>37.9</v>
      </c>
      <c r="AG1832" s="10">
        <v>58.12</v>
      </c>
      <c r="AH1832" s="10">
        <f t="shared" si="932"/>
        <v>342799.90689782141</v>
      </c>
      <c r="AI1832" s="11">
        <f t="shared" si="920"/>
        <v>0</v>
      </c>
      <c r="AJ1832">
        <f t="shared" si="921"/>
        <v>0</v>
      </c>
      <c r="AK1832" t="e">
        <f t="shared" si="933"/>
        <v>#DIV/0!</v>
      </c>
      <c r="AL1832">
        <f t="shared" si="934"/>
        <v>4.0972577280000007</v>
      </c>
      <c r="AM1832" s="5">
        <f t="shared" si="935"/>
        <v>7.3600000000000012</v>
      </c>
      <c r="AN1832">
        <v>0</v>
      </c>
      <c r="AO1832" s="72">
        <f t="shared" si="936"/>
        <v>1.6</v>
      </c>
      <c r="AP1832" s="72">
        <f t="shared" si="937"/>
        <v>0.8</v>
      </c>
      <c r="AQ1832" s="72">
        <f t="shared" si="938"/>
        <v>1</v>
      </c>
      <c r="AR1832" s="71" t="e">
        <f t="shared" si="939"/>
        <v>#DIV/0!</v>
      </c>
      <c r="BA1832">
        <f t="shared" si="940"/>
        <v>114</v>
      </c>
      <c r="BB1832" s="91" t="e">
        <f t="shared" si="941"/>
        <v>#DIV/0!</v>
      </c>
    </row>
    <row r="1833" spans="1:54">
      <c r="A1833" s="2" t="s">
        <v>1953</v>
      </c>
      <c r="B1833" s="7" t="s">
        <v>41776</v>
      </c>
      <c r="C1833" s="17">
        <f t="shared" si="922"/>
        <v>30.6</v>
      </c>
      <c r="D1833" s="28">
        <f t="shared" si="923"/>
        <v>148</v>
      </c>
      <c r="E1833" s="8">
        <f t="shared" si="942"/>
        <v>14</v>
      </c>
      <c r="F1833" s="2" t="s">
        <v>6944</v>
      </c>
      <c r="G1833" s="54">
        <f t="shared" si="943"/>
        <v>29.700000000000003</v>
      </c>
      <c r="H1833" s="20">
        <f t="shared" si="944"/>
        <v>0.54853689999999999</v>
      </c>
      <c r="I1833" s="14" t="s">
        <v>16908</v>
      </c>
      <c r="J1833" s="14" t="s">
        <v>11930</v>
      </c>
      <c r="K1833" s="14" t="s">
        <v>21869</v>
      </c>
      <c r="L1833" s="14" t="s">
        <v>26828</v>
      </c>
      <c r="M1833" s="28">
        <f t="shared" si="945"/>
        <v>9.5</v>
      </c>
      <c r="N1833" s="46">
        <f t="shared" si="924"/>
        <v>6</v>
      </c>
      <c r="O1833" s="17">
        <f t="shared" si="925"/>
        <v>2.6</v>
      </c>
      <c r="P1833" s="17">
        <f t="shared" si="925"/>
        <v>10</v>
      </c>
      <c r="Q1833" s="124">
        <f t="shared" si="926"/>
        <v>0.8</v>
      </c>
      <c r="R1833" s="26">
        <f t="shared" si="927"/>
        <v>1.8</v>
      </c>
      <c r="S1833" s="2" t="s">
        <v>31794</v>
      </c>
      <c r="T1833" s="2" t="s">
        <v>36773</v>
      </c>
      <c r="U1833" s="24">
        <f t="shared" si="928"/>
        <v>421.3</v>
      </c>
      <c r="V1833" s="66">
        <f t="shared" si="928"/>
        <v>420.5</v>
      </c>
      <c r="W1833" s="54">
        <f t="shared" si="929"/>
        <v>2.9699999999999998</v>
      </c>
      <c r="X1833" s="143">
        <f t="shared" si="930"/>
        <v>421.3</v>
      </c>
      <c r="Y1833" s="143">
        <f t="shared" si="931"/>
        <v>0.69399999999999995</v>
      </c>
      <c r="AD1833">
        <v>152</v>
      </c>
      <c r="AE1833">
        <v>-1</v>
      </c>
      <c r="AF1833" s="10">
        <v>37.9</v>
      </c>
      <c r="AG1833" s="10">
        <v>58.12</v>
      </c>
      <c r="AH1833" s="10">
        <f t="shared" si="932"/>
        <v>99935.752557622051</v>
      </c>
      <c r="AI1833" s="11">
        <f t="shared" si="920"/>
        <v>0</v>
      </c>
      <c r="AJ1833">
        <f t="shared" si="921"/>
        <v>0</v>
      </c>
      <c r="AK1833" t="e">
        <f t="shared" si="933"/>
        <v>#DIV/0!</v>
      </c>
      <c r="AL1833">
        <f t="shared" si="934"/>
        <v>21.128473080000003</v>
      </c>
      <c r="AM1833" s="5">
        <f t="shared" si="935"/>
        <v>5.92</v>
      </c>
      <c r="AN1833">
        <v>0</v>
      </c>
      <c r="AO1833" s="72">
        <f t="shared" si="936"/>
        <v>1.8</v>
      </c>
      <c r="AP1833" s="72">
        <f t="shared" si="937"/>
        <v>0.8</v>
      </c>
      <c r="AQ1833" s="72">
        <f t="shared" si="938"/>
        <v>1</v>
      </c>
      <c r="AR1833" s="71" t="e">
        <f t="shared" si="939"/>
        <v>#DIV/0!</v>
      </c>
      <c r="BA1833">
        <f t="shared" si="940"/>
        <v>148</v>
      </c>
      <c r="BB1833" s="91" t="e">
        <f t="shared" si="941"/>
        <v>#DIV/0!</v>
      </c>
    </row>
    <row r="1834" spans="1:54">
      <c r="A1834" s="2" t="s">
        <v>1954</v>
      </c>
      <c r="B1834" s="7" t="s">
        <v>41777</v>
      </c>
      <c r="C1834" s="17">
        <f t="shared" si="922"/>
        <v>25.900000000000002</v>
      </c>
      <c r="D1834" s="28">
        <f t="shared" si="923"/>
        <v>273</v>
      </c>
      <c r="E1834" s="8">
        <f t="shared" si="942"/>
        <v>10</v>
      </c>
      <c r="F1834" s="2" t="s">
        <v>6945</v>
      </c>
      <c r="G1834" s="54">
        <f t="shared" si="943"/>
        <v>25</v>
      </c>
      <c r="H1834" s="20">
        <f t="shared" si="944"/>
        <v>0.2209131</v>
      </c>
      <c r="I1834" s="14" t="s">
        <v>16909</v>
      </c>
      <c r="J1834" s="14" t="s">
        <v>11931</v>
      </c>
      <c r="K1834" s="14" t="s">
        <v>21870</v>
      </c>
      <c r="L1834" s="14" t="s">
        <v>26829</v>
      </c>
      <c r="M1834" s="28">
        <f t="shared" si="945"/>
        <v>13</v>
      </c>
      <c r="N1834" s="46">
        <f t="shared" si="924"/>
        <v>6.8</v>
      </c>
      <c r="O1834" s="17">
        <f t="shared" si="925"/>
        <v>1</v>
      </c>
      <c r="P1834" s="17">
        <f t="shared" si="925"/>
        <v>3</v>
      </c>
      <c r="Q1834" s="124">
        <f t="shared" si="926"/>
        <v>1</v>
      </c>
      <c r="R1834" s="26">
        <f t="shared" si="927"/>
        <v>1.2000000000000002</v>
      </c>
      <c r="S1834" s="2" t="s">
        <v>31795</v>
      </c>
      <c r="T1834" s="2" t="s">
        <v>36774</v>
      </c>
      <c r="U1834" s="24">
        <f t="shared" si="928"/>
        <v>546.5</v>
      </c>
      <c r="V1834" s="66">
        <f t="shared" si="928"/>
        <v>287.3</v>
      </c>
      <c r="W1834" s="54">
        <f t="shared" si="929"/>
        <v>2.5</v>
      </c>
      <c r="X1834" s="143">
        <f t="shared" si="930"/>
        <v>546.5</v>
      </c>
      <c r="Y1834" s="143">
        <f t="shared" si="931"/>
        <v>0.6</v>
      </c>
      <c r="AD1834">
        <v>152</v>
      </c>
      <c r="AE1834">
        <v>-1</v>
      </c>
      <c r="AF1834" s="10">
        <v>37.9</v>
      </c>
      <c r="AG1834" s="10">
        <v>58.12</v>
      </c>
      <c r="AH1834" s="10">
        <f t="shared" si="932"/>
        <v>368984.80544617388</v>
      </c>
      <c r="AI1834" s="11">
        <f t="shared" si="920"/>
        <v>0</v>
      </c>
      <c r="AJ1834">
        <f t="shared" si="921"/>
        <v>0</v>
      </c>
      <c r="AK1834" t="e">
        <f t="shared" si="933"/>
        <v>#DIV/0!</v>
      </c>
      <c r="AL1834">
        <f t="shared" si="934"/>
        <v>2.8047128400000001</v>
      </c>
      <c r="AM1834" s="5">
        <f t="shared" si="935"/>
        <v>4.9800000000000004</v>
      </c>
      <c r="AN1834">
        <v>0</v>
      </c>
      <c r="AO1834" s="72">
        <f t="shared" si="936"/>
        <v>1.2000000000000002</v>
      </c>
      <c r="AP1834" s="72">
        <f t="shared" si="937"/>
        <v>1</v>
      </c>
      <c r="AQ1834" s="72">
        <f t="shared" si="938"/>
        <v>1</v>
      </c>
      <c r="AR1834" s="71" t="e">
        <f t="shared" si="939"/>
        <v>#DIV/0!</v>
      </c>
      <c r="BA1834">
        <f t="shared" si="940"/>
        <v>273</v>
      </c>
      <c r="BB1834" s="91" t="e">
        <f t="shared" si="941"/>
        <v>#DIV/0!</v>
      </c>
    </row>
    <row r="1835" spans="1:54">
      <c r="A1835" s="2" t="s">
        <v>1955</v>
      </c>
      <c r="B1835" s="7" t="s">
        <v>41778</v>
      </c>
      <c r="C1835" s="17">
        <f t="shared" si="922"/>
        <v>35.6</v>
      </c>
      <c r="D1835" s="28">
        <f t="shared" si="923"/>
        <v>270</v>
      </c>
      <c r="E1835" s="8">
        <f t="shared" si="942"/>
        <v>4</v>
      </c>
      <c r="F1835" s="2" t="s">
        <v>6946</v>
      </c>
      <c r="G1835" s="54">
        <f t="shared" si="943"/>
        <v>34.700000000000003</v>
      </c>
      <c r="H1835" s="20">
        <f t="shared" si="944"/>
        <v>0.48483150000000003</v>
      </c>
      <c r="I1835" s="14" t="s">
        <v>16910</v>
      </c>
      <c r="J1835" s="14" t="s">
        <v>11932</v>
      </c>
      <c r="K1835" s="14" t="s">
        <v>21871</v>
      </c>
      <c r="L1835" s="14" t="s">
        <v>26830</v>
      </c>
      <c r="M1835" s="28">
        <f t="shared" si="945"/>
        <v>10.1</v>
      </c>
      <c r="N1835" s="46">
        <f t="shared" si="924"/>
        <v>5.6</v>
      </c>
      <c r="O1835" s="17">
        <f t="shared" si="925"/>
        <v>1</v>
      </c>
      <c r="P1835" s="17">
        <f t="shared" si="925"/>
        <v>8.8000000000000007</v>
      </c>
      <c r="Q1835" s="124">
        <f t="shared" si="926"/>
        <v>0.2</v>
      </c>
      <c r="R1835" s="26">
        <f t="shared" si="927"/>
        <v>0.4</v>
      </c>
      <c r="S1835" s="2" t="s">
        <v>31796</v>
      </c>
      <c r="T1835" s="2" t="s">
        <v>36775</v>
      </c>
      <c r="U1835" s="24">
        <f t="shared" si="928"/>
        <v>543.4</v>
      </c>
      <c r="V1835" s="66">
        <f t="shared" si="928"/>
        <v>348.90000000000003</v>
      </c>
      <c r="W1835" s="54">
        <f t="shared" si="929"/>
        <v>3.4699999999999998</v>
      </c>
      <c r="X1835" s="143">
        <f t="shared" si="930"/>
        <v>543.4</v>
      </c>
      <c r="Y1835" s="143">
        <f t="shared" si="931"/>
        <v>0.79399999999999993</v>
      </c>
      <c r="AD1835">
        <v>152</v>
      </c>
      <c r="AE1835">
        <v>-1</v>
      </c>
      <c r="AF1835" s="10">
        <v>37.9</v>
      </c>
      <c r="AG1835" s="10">
        <v>58.12</v>
      </c>
      <c r="AH1835" s="10">
        <f t="shared" si="932"/>
        <v>294122.64468503429</v>
      </c>
      <c r="AI1835" s="11">
        <f t="shared" si="920"/>
        <v>0</v>
      </c>
      <c r="AJ1835">
        <f t="shared" si="921"/>
        <v>0</v>
      </c>
      <c r="AK1835" t="e">
        <f t="shared" si="933"/>
        <v>#DIV/0!</v>
      </c>
      <c r="AL1835">
        <f t="shared" si="934"/>
        <v>1.81339312</v>
      </c>
      <c r="AM1835" s="5">
        <f t="shared" si="935"/>
        <v>6.92</v>
      </c>
      <c r="AN1835">
        <v>0</v>
      </c>
      <c r="AO1835" s="72">
        <f t="shared" si="936"/>
        <v>0.4</v>
      </c>
      <c r="AP1835" s="72">
        <f t="shared" si="937"/>
        <v>0.2</v>
      </c>
      <c r="AQ1835" s="72">
        <f t="shared" si="938"/>
        <v>0.4</v>
      </c>
      <c r="AR1835" s="71" t="e">
        <f t="shared" si="939"/>
        <v>#DIV/0!</v>
      </c>
      <c r="BA1835">
        <f t="shared" si="940"/>
        <v>270</v>
      </c>
      <c r="BB1835" s="91" t="e">
        <f t="shared" si="941"/>
        <v>#DIV/0!</v>
      </c>
    </row>
    <row r="1836" spans="1:54">
      <c r="A1836" s="2" t="s">
        <v>1956</v>
      </c>
      <c r="B1836" s="7" t="s">
        <v>41779</v>
      </c>
      <c r="C1836" s="17">
        <f t="shared" si="922"/>
        <v>6.1000000000000005</v>
      </c>
      <c r="D1836" s="28">
        <f t="shared" si="923"/>
        <v>226</v>
      </c>
      <c r="E1836" s="8">
        <f t="shared" si="942"/>
        <v>13</v>
      </c>
      <c r="F1836" s="2" t="s">
        <v>6947</v>
      </c>
      <c r="G1836" s="54">
        <f t="shared" si="943"/>
        <v>5.1999999999999993</v>
      </c>
      <c r="H1836" s="20">
        <f t="shared" si="944"/>
        <v>0.3309725</v>
      </c>
      <c r="I1836" s="14" t="s">
        <v>16911</v>
      </c>
      <c r="J1836" s="14" t="s">
        <v>11933</v>
      </c>
      <c r="K1836" s="14" t="s">
        <v>21872</v>
      </c>
      <c r="L1836" s="14" t="s">
        <v>26831</v>
      </c>
      <c r="M1836" s="28">
        <f t="shared" si="945"/>
        <v>12.1</v>
      </c>
      <c r="N1836" s="46">
        <f t="shared" si="924"/>
        <v>5.4</v>
      </c>
      <c r="O1836" s="17">
        <f t="shared" si="925"/>
        <v>2</v>
      </c>
      <c r="P1836" s="17">
        <f t="shared" si="925"/>
        <v>4.8000000000000007</v>
      </c>
      <c r="Q1836" s="124">
        <f t="shared" si="926"/>
        <v>0.8</v>
      </c>
      <c r="R1836" s="26">
        <f t="shared" si="927"/>
        <v>1.2000000000000002</v>
      </c>
      <c r="S1836" s="2" t="s">
        <v>31797</v>
      </c>
      <c r="T1836" s="2" t="s">
        <v>36776</v>
      </c>
      <c r="U1836" s="24">
        <f t="shared" si="928"/>
        <v>499.3</v>
      </c>
      <c r="V1836" s="66">
        <f t="shared" si="928"/>
        <v>295.90000000000003</v>
      </c>
      <c r="W1836" s="54">
        <f t="shared" si="929"/>
        <v>0.52</v>
      </c>
      <c r="X1836" s="143">
        <f t="shared" si="930"/>
        <v>499.3</v>
      </c>
      <c r="Y1836" s="143">
        <f t="shared" si="931"/>
        <v>0.20400000000000001</v>
      </c>
      <c r="AD1836">
        <v>152</v>
      </c>
      <c r="AE1836">
        <v>-1</v>
      </c>
      <c r="AF1836" s="10">
        <v>37.9</v>
      </c>
      <c r="AG1836" s="10">
        <v>58.12</v>
      </c>
      <c r="AH1836" s="10">
        <f t="shared" si="932"/>
        <v>360015.32269221806</v>
      </c>
      <c r="AI1836" s="11">
        <f t="shared" si="920"/>
        <v>0</v>
      </c>
      <c r="AJ1836">
        <f t="shared" si="921"/>
        <v>0</v>
      </c>
      <c r="AK1836" t="e">
        <f t="shared" si="933"/>
        <v>#DIV/0!</v>
      </c>
      <c r="AL1836">
        <f t="shared" si="934"/>
        <v>7.707196800000002</v>
      </c>
      <c r="AM1836" s="5">
        <f t="shared" si="935"/>
        <v>1.02</v>
      </c>
      <c r="AN1836">
        <v>0</v>
      </c>
      <c r="AO1836" s="72">
        <f t="shared" si="936"/>
        <v>1.2000000000000002</v>
      </c>
      <c r="AP1836" s="72">
        <f t="shared" si="937"/>
        <v>0.8</v>
      </c>
      <c r="AQ1836" s="72">
        <f t="shared" si="938"/>
        <v>1</v>
      </c>
      <c r="AR1836" s="71" t="e">
        <f t="shared" si="939"/>
        <v>#DIV/0!</v>
      </c>
      <c r="BA1836">
        <f t="shared" si="940"/>
        <v>226</v>
      </c>
      <c r="BB1836" s="91" t="e">
        <f t="shared" si="941"/>
        <v>#DIV/0!</v>
      </c>
    </row>
    <row r="1837" spans="1:54">
      <c r="A1837" s="2" t="s">
        <v>1957</v>
      </c>
      <c r="B1837" s="7" t="s">
        <v>41780</v>
      </c>
      <c r="C1837" s="17">
        <f t="shared" si="922"/>
        <v>9.8000000000000007</v>
      </c>
      <c r="D1837" s="28">
        <f t="shared" si="923"/>
        <v>15</v>
      </c>
      <c r="E1837" s="8">
        <f t="shared" si="942"/>
        <v>15</v>
      </c>
      <c r="F1837" s="2" t="s">
        <v>6948</v>
      </c>
      <c r="G1837" s="54">
        <f t="shared" si="943"/>
        <v>8.7999999999999989</v>
      </c>
      <c r="H1837" s="20">
        <f t="shared" si="944"/>
        <v>0.66526730000000001</v>
      </c>
      <c r="I1837" s="14" t="s">
        <v>16912</v>
      </c>
      <c r="J1837" s="14" t="s">
        <v>11934</v>
      </c>
      <c r="K1837" s="14" t="s">
        <v>21873</v>
      </c>
      <c r="L1837" s="14" t="s">
        <v>26832</v>
      </c>
      <c r="M1837" s="28">
        <f t="shared" si="945"/>
        <v>10.6</v>
      </c>
      <c r="N1837" s="46">
        <f t="shared" si="924"/>
        <v>6.6</v>
      </c>
      <c r="O1837" s="17">
        <f t="shared" si="925"/>
        <v>3</v>
      </c>
      <c r="P1837" s="17">
        <f t="shared" si="925"/>
        <v>7.8000000000000007</v>
      </c>
      <c r="Q1837" s="124">
        <f t="shared" si="926"/>
        <v>0.8</v>
      </c>
      <c r="R1837" s="26">
        <f t="shared" si="927"/>
        <v>2.6</v>
      </c>
      <c r="S1837" s="2" t="s">
        <v>31798</v>
      </c>
      <c r="T1837" s="2" t="s">
        <v>36777</v>
      </c>
      <c r="U1837" s="24">
        <f t="shared" si="928"/>
        <v>288.10000000000002</v>
      </c>
      <c r="V1837" s="66">
        <f t="shared" si="928"/>
        <v>357.70000000000005</v>
      </c>
      <c r="W1837" s="54">
        <f t="shared" si="929"/>
        <v>0.88</v>
      </c>
      <c r="X1837" s="143">
        <f t="shared" si="930"/>
        <v>288.10000000000002</v>
      </c>
      <c r="Y1837" s="143">
        <f t="shared" si="931"/>
        <v>0.27600000000000002</v>
      </c>
      <c r="AD1837">
        <v>152</v>
      </c>
      <c r="AE1837">
        <v>-1</v>
      </c>
      <c r="AF1837" s="10">
        <v>37.9</v>
      </c>
      <c r="AG1837" s="10">
        <v>58.12</v>
      </c>
      <c r="AH1837" s="10">
        <f t="shared" si="932"/>
        <v>280567.62429069943</v>
      </c>
      <c r="AI1837" s="11">
        <f t="shared" si="920"/>
        <v>0</v>
      </c>
      <c r="AJ1837">
        <f t="shared" si="921"/>
        <v>0</v>
      </c>
      <c r="AK1837" t="e">
        <f t="shared" si="933"/>
        <v>#DIV/0!</v>
      </c>
      <c r="AL1837">
        <f t="shared" si="934"/>
        <v>20.365137468000004</v>
      </c>
      <c r="AM1837" s="5">
        <f t="shared" si="935"/>
        <v>1.7600000000000002</v>
      </c>
      <c r="AN1837">
        <v>0</v>
      </c>
      <c r="AO1837" s="72">
        <f t="shared" si="936"/>
        <v>2.6</v>
      </c>
      <c r="AP1837" s="72">
        <f t="shared" si="937"/>
        <v>0.8</v>
      </c>
      <c r="AQ1837" s="72">
        <f t="shared" si="938"/>
        <v>1</v>
      </c>
      <c r="AR1837" s="71" t="e">
        <f t="shared" si="939"/>
        <v>#DIV/0!</v>
      </c>
      <c r="BA1837">
        <f t="shared" si="940"/>
        <v>15</v>
      </c>
      <c r="BB1837" s="91" t="e">
        <f t="shared" si="941"/>
        <v>#DIV/0!</v>
      </c>
    </row>
    <row r="1838" spans="1:54">
      <c r="A1838" s="2" t="s">
        <v>1958</v>
      </c>
      <c r="B1838" s="7" t="s">
        <v>41781</v>
      </c>
      <c r="C1838" s="17">
        <f t="shared" si="922"/>
        <v>8.5</v>
      </c>
      <c r="D1838" s="28">
        <f t="shared" si="923"/>
        <v>91</v>
      </c>
      <c r="E1838" s="8">
        <f t="shared" si="942"/>
        <v>9</v>
      </c>
      <c r="F1838" s="2" t="s">
        <v>6949</v>
      </c>
      <c r="G1838" s="54">
        <f t="shared" si="943"/>
        <v>7.5</v>
      </c>
      <c r="H1838" s="20">
        <f t="shared" si="944"/>
        <v>0.32667489999999999</v>
      </c>
      <c r="I1838" s="14" t="s">
        <v>16913</v>
      </c>
      <c r="J1838" s="14" t="s">
        <v>11935</v>
      </c>
      <c r="K1838" s="14" t="s">
        <v>21874</v>
      </c>
      <c r="L1838" s="14" t="s">
        <v>26833</v>
      </c>
      <c r="M1838" s="28">
        <f t="shared" si="945"/>
        <v>13</v>
      </c>
      <c r="N1838" s="46">
        <f t="shared" si="924"/>
        <v>6.2</v>
      </c>
      <c r="O1838" s="17">
        <f t="shared" si="925"/>
        <v>1.4000000000000001</v>
      </c>
      <c r="P1838" s="17">
        <f t="shared" si="925"/>
        <v>3</v>
      </c>
      <c r="Q1838" s="124">
        <f t="shared" si="926"/>
        <v>0.60000000000000009</v>
      </c>
      <c r="R1838" s="26">
        <f t="shared" si="927"/>
        <v>0.8</v>
      </c>
      <c r="S1838" s="2" t="s">
        <v>31799</v>
      </c>
      <c r="T1838" s="2" t="s">
        <v>36778</v>
      </c>
      <c r="U1838" s="24">
        <f t="shared" si="928"/>
        <v>363.8</v>
      </c>
      <c r="V1838" s="66">
        <f t="shared" si="928"/>
        <v>341.90000000000003</v>
      </c>
      <c r="W1838" s="54">
        <f t="shared" si="929"/>
        <v>0.75</v>
      </c>
      <c r="X1838" s="143">
        <f t="shared" si="930"/>
        <v>363.8</v>
      </c>
      <c r="Y1838" s="143">
        <f t="shared" si="931"/>
        <v>0.25</v>
      </c>
      <c r="AD1838">
        <v>152</v>
      </c>
      <c r="AE1838">
        <v>-1</v>
      </c>
      <c r="AF1838" s="10">
        <v>37.9</v>
      </c>
      <c r="AG1838" s="10">
        <v>58.12</v>
      </c>
      <c r="AH1838" s="10">
        <f t="shared" si="932"/>
        <v>304112.84573732299</v>
      </c>
      <c r="AI1838" s="11">
        <f t="shared" si="920"/>
        <v>0</v>
      </c>
      <c r="AJ1838">
        <f t="shared" si="921"/>
        <v>0</v>
      </c>
      <c r="AK1838" t="e">
        <f t="shared" si="933"/>
        <v>#DIV/0!</v>
      </c>
      <c r="AL1838">
        <f t="shared" si="934"/>
        <v>2.2623723359999999</v>
      </c>
      <c r="AM1838" s="5">
        <f t="shared" si="935"/>
        <v>1.5</v>
      </c>
      <c r="AN1838">
        <v>0</v>
      </c>
      <c r="AO1838" s="72">
        <f t="shared" si="936"/>
        <v>0.8</v>
      </c>
      <c r="AP1838" s="72">
        <f t="shared" si="937"/>
        <v>0.60000000000000009</v>
      </c>
      <c r="AQ1838" s="72">
        <f t="shared" si="938"/>
        <v>0.60000000000000009</v>
      </c>
      <c r="AR1838" s="71" t="e">
        <f t="shared" si="939"/>
        <v>#DIV/0!</v>
      </c>
      <c r="BA1838">
        <f t="shared" si="940"/>
        <v>91</v>
      </c>
      <c r="BB1838" s="91" t="e">
        <f t="shared" si="941"/>
        <v>#DIV/0!</v>
      </c>
    </row>
    <row r="1839" spans="1:54">
      <c r="A1839" s="2" t="s">
        <v>1959</v>
      </c>
      <c r="B1839" s="7" t="s">
        <v>41782</v>
      </c>
      <c r="C1839" s="17">
        <f t="shared" si="922"/>
        <v>18.600000000000001</v>
      </c>
      <c r="D1839" s="28">
        <f t="shared" si="923"/>
        <v>221</v>
      </c>
      <c r="E1839" s="8">
        <f t="shared" si="942"/>
        <v>12</v>
      </c>
      <c r="F1839" s="2" t="s">
        <v>6950</v>
      </c>
      <c r="G1839" s="54">
        <f t="shared" si="943"/>
        <v>17.700000000000003</v>
      </c>
      <c r="H1839" s="20">
        <f t="shared" si="944"/>
        <v>0.74060839999999994</v>
      </c>
      <c r="I1839" s="14" t="s">
        <v>16914</v>
      </c>
      <c r="J1839" s="14" t="s">
        <v>11936</v>
      </c>
      <c r="K1839" s="14" t="s">
        <v>21875</v>
      </c>
      <c r="L1839" s="14" t="s">
        <v>26834</v>
      </c>
      <c r="M1839" s="28">
        <f t="shared" si="945"/>
        <v>13.2</v>
      </c>
      <c r="N1839" s="46">
        <f t="shared" si="924"/>
        <v>6.8</v>
      </c>
      <c r="O1839" s="17">
        <f t="shared" si="925"/>
        <v>3</v>
      </c>
      <c r="P1839" s="17">
        <f t="shared" si="925"/>
        <v>2.6</v>
      </c>
      <c r="Q1839" s="124">
        <f t="shared" si="926"/>
        <v>0.60000000000000009</v>
      </c>
      <c r="R1839" s="26">
        <f t="shared" si="927"/>
        <v>2.6</v>
      </c>
      <c r="S1839" s="2" t="s">
        <v>31800</v>
      </c>
      <c r="T1839" s="2" t="s">
        <v>36779</v>
      </c>
      <c r="U1839" s="24">
        <f t="shared" si="928"/>
        <v>493.90000000000003</v>
      </c>
      <c r="V1839" s="66">
        <f t="shared" si="928"/>
        <v>341.20000000000005</v>
      </c>
      <c r="W1839" s="54">
        <f t="shared" si="929"/>
        <v>1.77</v>
      </c>
      <c r="X1839" s="143">
        <f t="shared" si="930"/>
        <v>493.90000000000003</v>
      </c>
      <c r="Y1839" s="143">
        <f t="shared" si="931"/>
        <v>0.45399999999999996</v>
      </c>
      <c r="AD1839">
        <v>152</v>
      </c>
      <c r="AE1839">
        <v>-1</v>
      </c>
      <c r="AF1839" s="10">
        <v>37.9</v>
      </c>
      <c r="AG1839" s="10">
        <v>58.12</v>
      </c>
      <c r="AH1839" s="10">
        <f t="shared" si="932"/>
        <v>305094.88662127021</v>
      </c>
      <c r="AI1839" s="11">
        <f t="shared" si="920"/>
        <v>0</v>
      </c>
      <c r="AJ1839">
        <f t="shared" si="921"/>
        <v>0</v>
      </c>
      <c r="AK1839" t="e">
        <f t="shared" si="933"/>
        <v>#DIV/0!</v>
      </c>
      <c r="AL1839">
        <f t="shared" si="934"/>
        <v>5.2604616480000006</v>
      </c>
      <c r="AM1839" s="5">
        <f t="shared" si="935"/>
        <v>3.5200000000000005</v>
      </c>
      <c r="AN1839">
        <v>0</v>
      </c>
      <c r="AO1839" s="72">
        <f t="shared" si="936"/>
        <v>2.6</v>
      </c>
      <c r="AP1839" s="72">
        <f t="shared" si="937"/>
        <v>0.60000000000000009</v>
      </c>
      <c r="AQ1839" s="72">
        <f t="shared" si="938"/>
        <v>0.8</v>
      </c>
      <c r="AR1839" s="71" t="e">
        <f t="shared" si="939"/>
        <v>#DIV/0!</v>
      </c>
      <c r="BA1839">
        <f t="shared" si="940"/>
        <v>221</v>
      </c>
      <c r="BB1839" s="91" t="e">
        <f t="shared" si="941"/>
        <v>#DIV/0!</v>
      </c>
    </row>
    <row r="1840" spans="1:54">
      <c r="A1840" s="2" t="s">
        <v>1960</v>
      </c>
      <c r="B1840" s="7" t="s">
        <v>41783</v>
      </c>
      <c r="C1840" s="17">
        <f t="shared" si="922"/>
        <v>33</v>
      </c>
      <c r="D1840" s="28">
        <f t="shared" si="923"/>
        <v>162</v>
      </c>
      <c r="E1840" s="8">
        <f t="shared" si="942"/>
        <v>6</v>
      </c>
      <c r="F1840" s="2" t="s">
        <v>6951</v>
      </c>
      <c r="G1840" s="54">
        <f t="shared" si="943"/>
        <v>32.1</v>
      </c>
      <c r="H1840" s="20">
        <f t="shared" si="944"/>
        <v>0.89210909999999999</v>
      </c>
      <c r="I1840" s="14" t="s">
        <v>16915</v>
      </c>
      <c r="J1840" s="14" t="s">
        <v>11937</v>
      </c>
      <c r="K1840" s="14" t="s">
        <v>21876</v>
      </c>
      <c r="L1840" s="14" t="s">
        <v>26835</v>
      </c>
      <c r="M1840" s="28">
        <f t="shared" si="945"/>
        <v>13</v>
      </c>
      <c r="N1840" s="46">
        <f t="shared" si="924"/>
        <v>6.4</v>
      </c>
      <c r="O1840" s="17">
        <f t="shared" si="925"/>
        <v>2</v>
      </c>
      <c r="P1840" s="17">
        <f t="shared" si="925"/>
        <v>3</v>
      </c>
      <c r="Q1840" s="124">
        <f t="shared" si="926"/>
        <v>0.2</v>
      </c>
      <c r="R1840" s="26">
        <f t="shared" si="927"/>
        <v>0.60000000000000009</v>
      </c>
      <c r="S1840" s="2" t="s">
        <v>31801</v>
      </c>
      <c r="T1840" s="2" t="s">
        <v>36780</v>
      </c>
      <c r="U1840" s="24">
        <f t="shared" si="928"/>
        <v>435.40000000000003</v>
      </c>
      <c r="V1840" s="66">
        <f t="shared" si="928"/>
        <v>417.90000000000003</v>
      </c>
      <c r="W1840" s="54">
        <f t="shared" si="929"/>
        <v>3.21</v>
      </c>
      <c r="X1840" s="143">
        <f t="shared" si="930"/>
        <v>435.40000000000003</v>
      </c>
      <c r="Y1840" s="143">
        <f t="shared" si="931"/>
        <v>0.74199999999999999</v>
      </c>
      <c r="AD1840">
        <v>152</v>
      </c>
      <c r="AE1840">
        <v>-1</v>
      </c>
      <c r="AF1840" s="10">
        <v>37.9</v>
      </c>
      <c r="AG1840" s="10">
        <v>58.12</v>
      </c>
      <c r="AH1840" s="10">
        <f t="shared" si="932"/>
        <v>118657.6674599277</v>
      </c>
      <c r="AI1840" s="11">
        <f t="shared" si="920"/>
        <v>0</v>
      </c>
      <c r="AJ1840">
        <f t="shared" si="921"/>
        <v>0</v>
      </c>
      <c r="AK1840" t="e">
        <f t="shared" si="933"/>
        <v>#DIV/0!</v>
      </c>
      <c r="AL1840">
        <f t="shared" si="934"/>
        <v>0.3884072400000001</v>
      </c>
      <c r="AM1840" s="5">
        <f t="shared" si="935"/>
        <v>6.4</v>
      </c>
      <c r="AN1840">
        <v>0</v>
      </c>
      <c r="AO1840" s="72">
        <f t="shared" si="936"/>
        <v>0.60000000000000009</v>
      </c>
      <c r="AP1840" s="72">
        <f t="shared" si="937"/>
        <v>0.2</v>
      </c>
      <c r="AQ1840" s="72">
        <f t="shared" si="938"/>
        <v>0.2</v>
      </c>
      <c r="AR1840" s="71" t="e">
        <f t="shared" si="939"/>
        <v>#DIV/0!</v>
      </c>
      <c r="BA1840">
        <f t="shared" si="940"/>
        <v>162</v>
      </c>
      <c r="BB1840" s="91" t="e">
        <f t="shared" si="941"/>
        <v>#DIV/0!</v>
      </c>
    </row>
    <row r="1841" spans="1:54">
      <c r="A1841" s="2" t="s">
        <v>1961</v>
      </c>
      <c r="B1841" s="7" t="s">
        <v>41784</v>
      </c>
      <c r="C1841" s="17">
        <f t="shared" si="922"/>
        <v>25.3</v>
      </c>
      <c r="D1841" s="28">
        <f t="shared" si="923"/>
        <v>165</v>
      </c>
      <c r="E1841" s="8">
        <f t="shared" si="942"/>
        <v>12</v>
      </c>
      <c r="F1841" s="2" t="s">
        <v>6952</v>
      </c>
      <c r="G1841" s="54">
        <f t="shared" si="943"/>
        <v>24.3</v>
      </c>
      <c r="H1841" s="20">
        <f t="shared" si="944"/>
        <v>0.20549779999999998</v>
      </c>
      <c r="I1841" s="14" t="s">
        <v>16916</v>
      </c>
      <c r="J1841" s="14" t="s">
        <v>11938</v>
      </c>
      <c r="K1841" s="14" t="s">
        <v>21877</v>
      </c>
      <c r="L1841" s="14" t="s">
        <v>26836</v>
      </c>
      <c r="M1841" s="28">
        <f t="shared" si="945"/>
        <v>11.9</v>
      </c>
      <c r="N1841" s="46">
        <f t="shared" si="924"/>
        <v>5.4</v>
      </c>
      <c r="O1841" s="17">
        <f t="shared" si="925"/>
        <v>2.4000000000000004</v>
      </c>
      <c r="P1841" s="17">
        <f t="shared" si="925"/>
        <v>5.2</v>
      </c>
      <c r="Q1841" s="124">
        <f t="shared" si="926"/>
        <v>0.60000000000000009</v>
      </c>
      <c r="R1841" s="26">
        <f t="shared" si="927"/>
        <v>0.8</v>
      </c>
      <c r="S1841" s="2" t="s">
        <v>31802</v>
      </c>
      <c r="T1841" s="2" t="s">
        <v>36781</v>
      </c>
      <c r="U1841" s="24">
        <f t="shared" si="928"/>
        <v>437.70000000000005</v>
      </c>
      <c r="V1841" s="66">
        <f t="shared" si="928"/>
        <v>304</v>
      </c>
      <c r="W1841" s="54">
        <f t="shared" si="929"/>
        <v>2.4299999999999997</v>
      </c>
      <c r="X1841" s="143">
        <f t="shared" si="930"/>
        <v>437.70000000000005</v>
      </c>
      <c r="Y1841" s="143">
        <f t="shared" si="931"/>
        <v>0.58599999999999997</v>
      </c>
      <c r="AD1841">
        <v>152</v>
      </c>
      <c r="AE1841">
        <v>-1</v>
      </c>
      <c r="AF1841" s="10">
        <v>37.9</v>
      </c>
      <c r="AG1841" s="10">
        <v>58.12</v>
      </c>
      <c r="AH1841" s="10">
        <f t="shared" si="932"/>
        <v>351176.50183674152</v>
      </c>
      <c r="AI1841" s="11">
        <f t="shared" si="920"/>
        <v>0</v>
      </c>
      <c r="AJ1841">
        <f t="shared" si="921"/>
        <v>0</v>
      </c>
      <c r="AK1841" t="e">
        <f t="shared" si="933"/>
        <v>#DIV/0!</v>
      </c>
      <c r="AL1841">
        <f t="shared" si="934"/>
        <v>7.9323099648000026</v>
      </c>
      <c r="AM1841" s="5">
        <f t="shared" si="935"/>
        <v>4.8600000000000003</v>
      </c>
      <c r="AN1841">
        <v>0</v>
      </c>
      <c r="AO1841" s="72">
        <f t="shared" si="936"/>
        <v>0.8</v>
      </c>
      <c r="AP1841" s="72">
        <f t="shared" si="937"/>
        <v>0.60000000000000009</v>
      </c>
      <c r="AQ1841" s="72">
        <f t="shared" si="938"/>
        <v>0.8</v>
      </c>
      <c r="AR1841" s="71" t="e">
        <f t="shared" si="939"/>
        <v>#DIV/0!</v>
      </c>
      <c r="BA1841">
        <f t="shared" si="940"/>
        <v>165</v>
      </c>
      <c r="BB1841" s="91" t="e">
        <f t="shared" si="941"/>
        <v>#DIV/0!</v>
      </c>
    </row>
    <row r="1842" spans="1:54">
      <c r="A1842" s="2" t="s">
        <v>1962</v>
      </c>
      <c r="B1842" s="7" t="s">
        <v>41785</v>
      </c>
      <c r="C1842" s="17">
        <f t="shared" si="922"/>
        <v>13.5</v>
      </c>
      <c r="D1842" s="28">
        <f t="shared" si="923"/>
        <v>63</v>
      </c>
      <c r="E1842" s="8">
        <f t="shared" si="942"/>
        <v>9</v>
      </c>
      <c r="F1842" s="2" t="s">
        <v>6953</v>
      </c>
      <c r="G1842" s="54">
        <f t="shared" si="943"/>
        <v>12.5</v>
      </c>
      <c r="H1842" s="20">
        <f t="shared" si="944"/>
        <v>0.48726449999999999</v>
      </c>
      <c r="I1842" s="14" t="s">
        <v>16917</v>
      </c>
      <c r="J1842" s="14" t="s">
        <v>11939</v>
      </c>
      <c r="K1842" s="14" t="s">
        <v>21878</v>
      </c>
      <c r="L1842" s="14" t="s">
        <v>26837</v>
      </c>
      <c r="M1842" s="28">
        <f t="shared" si="945"/>
        <v>9.5</v>
      </c>
      <c r="N1842" s="46">
        <f t="shared" si="924"/>
        <v>7</v>
      </c>
      <c r="O1842" s="17">
        <f t="shared" si="925"/>
        <v>2.2000000000000002</v>
      </c>
      <c r="P1842" s="17">
        <f t="shared" si="925"/>
        <v>10</v>
      </c>
      <c r="Q1842" s="124">
        <f t="shared" si="926"/>
        <v>0.4</v>
      </c>
      <c r="R1842" s="26">
        <f t="shared" si="927"/>
        <v>0.60000000000000009</v>
      </c>
      <c r="S1842" s="2" t="s">
        <v>31803</v>
      </c>
      <c r="T1842" s="2" t="s">
        <v>36782</v>
      </c>
      <c r="U1842" s="24">
        <f t="shared" si="928"/>
        <v>336.5</v>
      </c>
      <c r="V1842" s="66">
        <f t="shared" si="928"/>
        <v>305.5</v>
      </c>
      <c r="W1842" s="54">
        <f t="shared" si="929"/>
        <v>1.25</v>
      </c>
      <c r="X1842" s="143">
        <f t="shared" si="930"/>
        <v>336.5</v>
      </c>
      <c r="Y1842" s="143">
        <f t="shared" si="931"/>
        <v>0.35</v>
      </c>
      <c r="AD1842">
        <v>152</v>
      </c>
      <c r="AE1842">
        <v>-1</v>
      </c>
      <c r="AF1842" s="10">
        <v>37.9</v>
      </c>
      <c r="AG1842" s="10">
        <v>58.12</v>
      </c>
      <c r="AH1842" s="10">
        <f t="shared" si="932"/>
        <v>349587.70553973777</v>
      </c>
      <c r="AI1842" s="11">
        <f t="shared" si="920"/>
        <v>0</v>
      </c>
      <c r="AJ1842">
        <f t="shared" si="921"/>
        <v>0</v>
      </c>
      <c r="AK1842" t="e">
        <f t="shared" si="933"/>
        <v>#DIV/0!</v>
      </c>
      <c r="AL1842">
        <f t="shared" si="934"/>
        <v>6.7681086000000015</v>
      </c>
      <c r="AM1842" s="5">
        <f t="shared" si="935"/>
        <v>2.5</v>
      </c>
      <c r="AN1842">
        <v>0</v>
      </c>
      <c r="AO1842" s="72">
        <f t="shared" si="936"/>
        <v>0.60000000000000009</v>
      </c>
      <c r="AP1842" s="72">
        <f t="shared" si="937"/>
        <v>0.4</v>
      </c>
      <c r="AQ1842" s="72">
        <f t="shared" si="938"/>
        <v>0.4</v>
      </c>
      <c r="AR1842" s="71" t="e">
        <f t="shared" si="939"/>
        <v>#DIV/0!</v>
      </c>
      <c r="BA1842">
        <f t="shared" si="940"/>
        <v>63</v>
      </c>
      <c r="BB1842" s="91" t="e">
        <f t="shared" si="941"/>
        <v>#DIV/0!</v>
      </c>
    </row>
    <row r="1843" spans="1:54">
      <c r="A1843" s="2" t="s">
        <v>1963</v>
      </c>
      <c r="B1843" s="7" t="s">
        <v>41786</v>
      </c>
      <c r="C1843" s="17">
        <f t="shared" si="922"/>
        <v>30.5</v>
      </c>
      <c r="D1843" s="28">
        <f t="shared" si="923"/>
        <v>274</v>
      </c>
      <c r="E1843" s="8">
        <f t="shared" si="942"/>
        <v>5</v>
      </c>
      <c r="F1843" s="2" t="s">
        <v>6954</v>
      </c>
      <c r="G1843" s="54">
        <f t="shared" si="943"/>
        <v>29.5</v>
      </c>
      <c r="H1843" s="20">
        <f t="shared" si="944"/>
        <v>0.88403869999999996</v>
      </c>
      <c r="I1843" s="14" t="s">
        <v>16918</v>
      </c>
      <c r="J1843" s="14" t="s">
        <v>11940</v>
      </c>
      <c r="K1843" s="14" t="s">
        <v>21879</v>
      </c>
      <c r="L1843" s="14" t="s">
        <v>26838</v>
      </c>
      <c r="M1843" s="28">
        <f t="shared" si="945"/>
        <v>10.6</v>
      </c>
      <c r="N1843" s="46">
        <f t="shared" si="924"/>
        <v>5.8</v>
      </c>
      <c r="O1843" s="17">
        <f t="shared" si="925"/>
        <v>1.4000000000000001</v>
      </c>
      <c r="P1843" s="17">
        <f t="shared" si="925"/>
        <v>7.8000000000000007</v>
      </c>
      <c r="Q1843" s="124">
        <f t="shared" si="926"/>
        <v>0.2</v>
      </c>
      <c r="R1843" s="26">
        <f t="shared" si="927"/>
        <v>2.2000000000000002</v>
      </c>
      <c r="S1843" s="2" t="s">
        <v>31804</v>
      </c>
      <c r="T1843" s="2" t="s">
        <v>36783</v>
      </c>
      <c r="U1843" s="24">
        <f t="shared" si="928"/>
        <v>547.1</v>
      </c>
      <c r="V1843" s="66">
        <f t="shared" si="928"/>
        <v>318.5</v>
      </c>
      <c r="W1843" s="54">
        <f t="shared" si="929"/>
        <v>2.9499999999999997</v>
      </c>
      <c r="X1843" s="143">
        <f t="shared" si="930"/>
        <v>547.1</v>
      </c>
      <c r="Y1843" s="143">
        <f t="shared" si="931"/>
        <v>0.69</v>
      </c>
      <c r="AD1843">
        <v>152</v>
      </c>
      <c r="AE1843">
        <v>-1</v>
      </c>
      <c r="AF1843" s="10">
        <v>37.9</v>
      </c>
      <c r="AG1843" s="10">
        <v>58.12</v>
      </c>
      <c r="AH1843" s="10">
        <f t="shared" si="932"/>
        <v>334419.29092316877</v>
      </c>
      <c r="AI1843" s="11">
        <f t="shared" si="920"/>
        <v>0</v>
      </c>
      <c r="AJ1843">
        <f t="shared" si="921"/>
        <v>0</v>
      </c>
      <c r="AK1843" t="e">
        <f t="shared" si="933"/>
        <v>#DIV/0!</v>
      </c>
      <c r="AL1843">
        <f t="shared" si="934"/>
        <v>2.7858542712000021</v>
      </c>
      <c r="AM1843" s="5">
        <f t="shared" si="935"/>
        <v>5.9</v>
      </c>
      <c r="AN1843">
        <v>0</v>
      </c>
      <c r="AO1843" s="72">
        <f t="shared" si="936"/>
        <v>2.2000000000000002</v>
      </c>
      <c r="AP1843" s="72">
        <f t="shared" si="937"/>
        <v>0.2</v>
      </c>
      <c r="AQ1843" s="72">
        <f t="shared" si="938"/>
        <v>0.4</v>
      </c>
      <c r="AR1843" s="71" t="e">
        <f t="shared" si="939"/>
        <v>#DIV/0!</v>
      </c>
      <c r="BA1843">
        <f t="shared" si="940"/>
        <v>274</v>
      </c>
      <c r="BB1843" s="91" t="e">
        <f t="shared" si="941"/>
        <v>#DIV/0!</v>
      </c>
    </row>
    <row r="1844" spans="1:54">
      <c r="A1844" s="2" t="s">
        <v>1964</v>
      </c>
      <c r="B1844" s="7" t="s">
        <v>41787</v>
      </c>
      <c r="C1844" s="17">
        <f t="shared" si="922"/>
        <v>19.7</v>
      </c>
      <c r="D1844" s="28">
        <f t="shared" si="923"/>
        <v>248</v>
      </c>
      <c r="E1844" s="8">
        <f t="shared" si="942"/>
        <v>6</v>
      </c>
      <c r="F1844" s="2" t="s">
        <v>6955</v>
      </c>
      <c r="G1844" s="54">
        <f t="shared" si="943"/>
        <v>18.8</v>
      </c>
      <c r="H1844" s="20">
        <f t="shared" si="944"/>
        <v>0.82556770000000002</v>
      </c>
      <c r="I1844" s="14" t="s">
        <v>16919</v>
      </c>
      <c r="J1844" s="14" t="s">
        <v>11941</v>
      </c>
      <c r="K1844" s="14" t="s">
        <v>21880</v>
      </c>
      <c r="L1844" s="14" t="s">
        <v>26839</v>
      </c>
      <c r="M1844" s="28">
        <f t="shared" si="945"/>
        <v>14</v>
      </c>
      <c r="N1844" s="46">
        <f t="shared" si="924"/>
        <v>5.8</v>
      </c>
      <c r="O1844" s="17">
        <f t="shared" si="925"/>
        <v>1.6</v>
      </c>
      <c r="P1844" s="17">
        <f t="shared" si="925"/>
        <v>1</v>
      </c>
      <c r="Q1844" s="124">
        <f t="shared" si="926"/>
        <v>0.4</v>
      </c>
      <c r="R1844" s="26">
        <f t="shared" si="927"/>
        <v>2.4000000000000004</v>
      </c>
      <c r="S1844" s="2" t="s">
        <v>31805</v>
      </c>
      <c r="T1844" s="2" t="s">
        <v>36784</v>
      </c>
      <c r="U1844" s="24">
        <f t="shared" si="928"/>
        <v>521</v>
      </c>
      <c r="V1844" s="66">
        <f t="shared" si="928"/>
        <v>416.20000000000005</v>
      </c>
      <c r="W1844" s="54">
        <f t="shared" si="929"/>
        <v>1.8800000000000001</v>
      </c>
      <c r="X1844" s="143">
        <f t="shared" si="930"/>
        <v>521</v>
      </c>
      <c r="Y1844" s="143">
        <f t="shared" si="931"/>
        <v>0.47599999999999998</v>
      </c>
      <c r="AD1844">
        <v>152</v>
      </c>
      <c r="AE1844">
        <v>-1</v>
      </c>
      <c r="AF1844" s="10">
        <v>37.9</v>
      </c>
      <c r="AG1844" s="10">
        <v>58.12</v>
      </c>
      <c r="AH1844" s="10">
        <f t="shared" si="932"/>
        <v>129010.09640783022</v>
      </c>
      <c r="AI1844" s="11">
        <f t="shared" si="920"/>
        <v>0</v>
      </c>
      <c r="AJ1844">
        <f t="shared" si="921"/>
        <v>0</v>
      </c>
      <c r="AK1844" t="e">
        <f t="shared" si="933"/>
        <v>#DIV/0!</v>
      </c>
      <c r="AL1844">
        <f t="shared" si="934"/>
        <v>0.66982003200000007</v>
      </c>
      <c r="AM1844" s="5">
        <f t="shared" si="935"/>
        <v>3.7399999999999998</v>
      </c>
      <c r="AN1844">
        <v>0</v>
      </c>
      <c r="AO1844" s="72">
        <f t="shared" si="936"/>
        <v>2.4000000000000004</v>
      </c>
      <c r="AP1844" s="72">
        <f t="shared" si="937"/>
        <v>0.4</v>
      </c>
      <c r="AQ1844" s="72">
        <f t="shared" si="938"/>
        <v>0.60000000000000009</v>
      </c>
      <c r="AR1844" s="71" t="e">
        <f t="shared" si="939"/>
        <v>#DIV/0!</v>
      </c>
      <c r="BA1844">
        <f t="shared" si="940"/>
        <v>248</v>
      </c>
      <c r="BB1844" s="91" t="e">
        <f t="shared" si="941"/>
        <v>#DIV/0!</v>
      </c>
    </row>
    <row r="1845" spans="1:54">
      <c r="A1845" s="2" t="s">
        <v>1965</v>
      </c>
      <c r="B1845" s="7" t="s">
        <v>41788</v>
      </c>
      <c r="C1845" s="17">
        <f t="shared" si="922"/>
        <v>16</v>
      </c>
      <c r="D1845" s="28">
        <f t="shared" si="923"/>
        <v>156</v>
      </c>
      <c r="E1845" s="8">
        <f t="shared" si="942"/>
        <v>11</v>
      </c>
      <c r="F1845" s="2" t="s">
        <v>6956</v>
      </c>
      <c r="G1845" s="54">
        <f t="shared" si="943"/>
        <v>15</v>
      </c>
      <c r="H1845" s="20">
        <f t="shared" si="944"/>
        <v>0.57148029999999994</v>
      </c>
      <c r="I1845" s="14" t="s">
        <v>16920</v>
      </c>
      <c r="J1845" s="14" t="s">
        <v>11942</v>
      </c>
      <c r="K1845" s="14" t="s">
        <v>21881</v>
      </c>
      <c r="L1845" s="14" t="s">
        <v>26840</v>
      </c>
      <c r="M1845" s="28">
        <f t="shared" si="945"/>
        <v>10.5</v>
      </c>
      <c r="N1845" s="46">
        <f t="shared" si="924"/>
        <v>7</v>
      </c>
      <c r="O1845" s="17">
        <f t="shared" si="925"/>
        <v>2.8000000000000003</v>
      </c>
      <c r="P1845" s="17">
        <f t="shared" si="925"/>
        <v>8</v>
      </c>
      <c r="Q1845" s="124">
        <f t="shared" si="926"/>
        <v>0.4</v>
      </c>
      <c r="R1845" s="26">
        <f t="shared" si="927"/>
        <v>1</v>
      </c>
      <c r="S1845" s="2" t="s">
        <v>31806</v>
      </c>
      <c r="T1845" s="2" t="s">
        <v>36785</v>
      </c>
      <c r="U1845" s="24">
        <f t="shared" si="928"/>
        <v>429.5</v>
      </c>
      <c r="V1845" s="66">
        <f t="shared" si="928"/>
        <v>320</v>
      </c>
      <c r="W1845" s="54">
        <f t="shared" si="929"/>
        <v>1.5</v>
      </c>
      <c r="X1845" s="143">
        <f t="shared" si="930"/>
        <v>429.5</v>
      </c>
      <c r="Y1845" s="143">
        <f t="shared" si="931"/>
        <v>0.4</v>
      </c>
      <c r="AD1845">
        <v>152</v>
      </c>
      <c r="AE1845">
        <v>-1</v>
      </c>
      <c r="AF1845" s="10">
        <v>37.9</v>
      </c>
      <c r="AG1845" s="10">
        <v>58.12</v>
      </c>
      <c r="AH1845" s="10">
        <f t="shared" si="932"/>
        <v>332637.34564950882</v>
      </c>
      <c r="AI1845" s="11">
        <f t="shared" si="920"/>
        <v>0</v>
      </c>
      <c r="AJ1845">
        <f t="shared" si="921"/>
        <v>0</v>
      </c>
      <c r="AK1845" t="e">
        <f t="shared" si="933"/>
        <v>#DIV/0!</v>
      </c>
      <c r="AL1845">
        <f t="shared" si="934"/>
        <v>9.598841280000002</v>
      </c>
      <c r="AM1845" s="5">
        <f t="shared" si="935"/>
        <v>3</v>
      </c>
      <c r="AN1845">
        <v>0</v>
      </c>
      <c r="AO1845" s="72">
        <f t="shared" si="936"/>
        <v>1</v>
      </c>
      <c r="AP1845" s="72">
        <f t="shared" si="937"/>
        <v>0.4</v>
      </c>
      <c r="AQ1845" s="72">
        <f t="shared" si="938"/>
        <v>0.60000000000000009</v>
      </c>
      <c r="AR1845" s="71" t="e">
        <f t="shared" si="939"/>
        <v>#DIV/0!</v>
      </c>
      <c r="BA1845">
        <f t="shared" si="940"/>
        <v>156</v>
      </c>
      <c r="BB1845" s="91" t="e">
        <f t="shared" si="941"/>
        <v>#DIV/0!</v>
      </c>
    </row>
    <row r="1846" spans="1:54">
      <c r="A1846" s="2" t="s">
        <v>1966</v>
      </c>
      <c r="B1846" s="7" t="s">
        <v>41789</v>
      </c>
      <c r="C1846" s="17">
        <f t="shared" si="922"/>
        <v>37.1</v>
      </c>
      <c r="D1846" s="28">
        <f t="shared" si="923"/>
        <v>29</v>
      </c>
      <c r="E1846" s="8">
        <f t="shared" si="942"/>
        <v>7</v>
      </c>
      <c r="F1846" s="2" t="s">
        <v>6957</v>
      </c>
      <c r="G1846" s="54">
        <f t="shared" si="943"/>
        <v>36.200000000000003</v>
      </c>
      <c r="H1846" s="20">
        <f t="shared" si="944"/>
        <v>0.69088620000000001</v>
      </c>
      <c r="I1846" s="14" t="s">
        <v>16921</v>
      </c>
      <c r="J1846" s="14" t="s">
        <v>11943</v>
      </c>
      <c r="K1846" s="14" t="s">
        <v>21882</v>
      </c>
      <c r="L1846" s="14" t="s">
        <v>26841</v>
      </c>
      <c r="M1846" s="28">
        <f t="shared" si="945"/>
        <v>10</v>
      </c>
      <c r="N1846" s="46">
        <f t="shared" si="924"/>
        <v>5.4</v>
      </c>
      <c r="O1846" s="17">
        <f t="shared" si="925"/>
        <v>1.4000000000000001</v>
      </c>
      <c r="P1846" s="17">
        <f t="shared" si="925"/>
        <v>9</v>
      </c>
      <c r="Q1846" s="124">
        <f t="shared" si="926"/>
        <v>0.4</v>
      </c>
      <c r="R1846" s="26">
        <f t="shared" si="927"/>
        <v>1.2000000000000002</v>
      </c>
      <c r="S1846" s="2" t="s">
        <v>31807</v>
      </c>
      <c r="T1846" s="2" t="s">
        <v>36786</v>
      </c>
      <c r="U1846" s="24">
        <f t="shared" si="928"/>
        <v>302.5</v>
      </c>
      <c r="V1846" s="66">
        <f t="shared" si="928"/>
        <v>294.3</v>
      </c>
      <c r="W1846" s="54">
        <f t="shared" si="929"/>
        <v>3.6199999999999997</v>
      </c>
      <c r="X1846" s="143">
        <f t="shared" si="930"/>
        <v>302.5</v>
      </c>
      <c r="Y1846" s="143">
        <f t="shared" si="931"/>
        <v>0.82399999999999995</v>
      </c>
      <c r="AD1846">
        <v>152</v>
      </c>
      <c r="AE1846">
        <v>-1</v>
      </c>
      <c r="AF1846" s="10">
        <v>37.9</v>
      </c>
      <c r="AG1846" s="10">
        <v>58.12</v>
      </c>
      <c r="AH1846" s="10">
        <f t="shared" si="932"/>
        <v>361685.03007550898</v>
      </c>
      <c r="AI1846" s="11">
        <f t="shared" ref="AI1846:AI1909" si="946">1-EXP(-2.63*(AA1846/AH1846)*(AD1846-AE1846)*(1-((AD1846-T1846)/(AD1846-AE1846))^0.38))</f>
        <v>0</v>
      </c>
      <c r="AJ1846">
        <f t="shared" ref="AJ1846:AJ1909" si="947">H1846*P1846*O1846*R1846*AB1846</f>
        <v>0</v>
      </c>
      <c r="AK1846" t="e">
        <f t="shared" si="933"/>
        <v>#DIV/0!</v>
      </c>
      <c r="AL1846">
        <f t="shared" si="934"/>
        <v>4.6738006560000018</v>
      </c>
      <c r="AM1846" s="5">
        <f t="shared" si="935"/>
        <v>7.2200000000000006</v>
      </c>
      <c r="AN1846">
        <v>0</v>
      </c>
      <c r="AO1846" s="72">
        <f t="shared" si="936"/>
        <v>1.2000000000000002</v>
      </c>
      <c r="AP1846" s="72">
        <f t="shared" si="937"/>
        <v>0.4</v>
      </c>
      <c r="AQ1846" s="72">
        <f t="shared" si="938"/>
        <v>0.4</v>
      </c>
      <c r="AR1846" s="71" t="e">
        <f t="shared" si="939"/>
        <v>#DIV/0!</v>
      </c>
      <c r="BA1846">
        <f t="shared" si="940"/>
        <v>29</v>
      </c>
      <c r="BB1846" s="91" t="e">
        <f t="shared" si="941"/>
        <v>#DIV/0!</v>
      </c>
    </row>
    <row r="1847" spans="1:54">
      <c r="A1847" s="2" t="s">
        <v>1967</v>
      </c>
      <c r="B1847" s="7" t="s">
        <v>41790</v>
      </c>
      <c r="C1847" s="17">
        <f t="shared" si="922"/>
        <v>18.600000000000001</v>
      </c>
      <c r="D1847" s="28">
        <f t="shared" si="923"/>
        <v>156</v>
      </c>
      <c r="E1847" s="8">
        <f t="shared" si="942"/>
        <v>13</v>
      </c>
      <c r="F1847" s="2" t="s">
        <v>6958</v>
      </c>
      <c r="G1847" s="54">
        <f t="shared" si="943"/>
        <v>17.700000000000003</v>
      </c>
      <c r="H1847" s="20">
        <f t="shared" si="944"/>
        <v>0.18319820000000001</v>
      </c>
      <c r="I1847" s="14" t="s">
        <v>16922</v>
      </c>
      <c r="J1847" s="14" t="s">
        <v>11944</v>
      </c>
      <c r="K1847" s="14" t="s">
        <v>21883</v>
      </c>
      <c r="L1847" s="14" t="s">
        <v>26842</v>
      </c>
      <c r="M1847" s="28">
        <f t="shared" si="945"/>
        <v>10.5</v>
      </c>
      <c r="N1847" s="46">
        <f t="shared" si="924"/>
        <v>5.4</v>
      </c>
      <c r="O1847" s="17">
        <f t="shared" si="925"/>
        <v>1.4000000000000001</v>
      </c>
      <c r="P1847" s="17">
        <f t="shared" si="925"/>
        <v>8</v>
      </c>
      <c r="Q1847" s="124">
        <f t="shared" si="926"/>
        <v>1.2000000000000002</v>
      </c>
      <c r="R1847" s="26">
        <f t="shared" si="927"/>
        <v>1.4000000000000001</v>
      </c>
      <c r="S1847" s="2" t="s">
        <v>31808</v>
      </c>
      <c r="T1847" s="2" t="s">
        <v>36787</v>
      </c>
      <c r="U1847" s="24">
        <f t="shared" si="928"/>
        <v>428.8</v>
      </c>
      <c r="V1847" s="66">
        <f t="shared" si="928"/>
        <v>422.70000000000005</v>
      </c>
      <c r="W1847" s="54">
        <f t="shared" si="929"/>
        <v>1.77</v>
      </c>
      <c r="X1847" s="143">
        <f t="shared" si="930"/>
        <v>428.8</v>
      </c>
      <c r="Y1847" s="143">
        <f t="shared" si="931"/>
        <v>0.45399999999999996</v>
      </c>
      <c r="AD1847">
        <v>152</v>
      </c>
      <c r="AE1847">
        <v>-1</v>
      </c>
      <c r="AF1847" s="10">
        <v>37.9</v>
      </c>
      <c r="AG1847" s="10">
        <v>58.12</v>
      </c>
      <c r="AH1847" s="10">
        <f t="shared" si="932"/>
        <v>77860.150958889819</v>
      </c>
      <c r="AI1847" s="11">
        <f t="shared" si="946"/>
        <v>0</v>
      </c>
      <c r="AJ1847">
        <f t="shared" si="947"/>
        <v>0</v>
      </c>
      <c r="AK1847" t="e">
        <f t="shared" si="933"/>
        <v>#DIV/0!</v>
      </c>
      <c r="AL1847">
        <f t="shared" si="934"/>
        <v>12.807452224000002</v>
      </c>
      <c r="AM1847" s="5">
        <f t="shared" si="935"/>
        <v>3.5200000000000005</v>
      </c>
      <c r="AN1847">
        <v>0</v>
      </c>
      <c r="AO1847" s="72">
        <f t="shared" si="936"/>
        <v>1.4000000000000001</v>
      </c>
      <c r="AP1847" s="72">
        <f t="shared" si="937"/>
        <v>1.2000000000000002</v>
      </c>
      <c r="AQ1847" s="72">
        <f t="shared" si="938"/>
        <v>1.2000000000000002</v>
      </c>
      <c r="AR1847" s="71" t="e">
        <f t="shared" si="939"/>
        <v>#DIV/0!</v>
      </c>
      <c r="BA1847">
        <f t="shared" si="940"/>
        <v>156</v>
      </c>
      <c r="BB1847" s="91" t="e">
        <f t="shared" si="941"/>
        <v>#DIV/0!</v>
      </c>
    </row>
    <row r="1848" spans="1:54">
      <c r="A1848" s="2" t="s">
        <v>1968</v>
      </c>
      <c r="B1848" s="7" t="s">
        <v>41791</v>
      </c>
      <c r="C1848" s="17">
        <f t="shared" si="922"/>
        <v>30.400000000000002</v>
      </c>
      <c r="D1848" s="28">
        <f t="shared" si="923"/>
        <v>101</v>
      </c>
      <c r="E1848" s="8">
        <f t="shared" si="942"/>
        <v>4</v>
      </c>
      <c r="F1848" s="2" t="s">
        <v>6959</v>
      </c>
      <c r="G1848" s="54">
        <f t="shared" si="943"/>
        <v>29.400000000000002</v>
      </c>
      <c r="H1848" s="20">
        <f t="shared" si="944"/>
        <v>0.85865229999999992</v>
      </c>
      <c r="I1848" s="14" t="s">
        <v>16923</v>
      </c>
      <c r="J1848" s="14" t="s">
        <v>11945</v>
      </c>
      <c r="K1848" s="14" t="s">
        <v>21884</v>
      </c>
      <c r="L1848" s="14" t="s">
        <v>26843</v>
      </c>
      <c r="M1848" s="28">
        <f t="shared" si="945"/>
        <v>11.6</v>
      </c>
      <c r="N1848" s="46">
        <f t="shared" si="924"/>
        <v>5.6</v>
      </c>
      <c r="O1848" s="17">
        <f t="shared" si="925"/>
        <v>0.4</v>
      </c>
      <c r="P1848" s="17">
        <f t="shared" si="925"/>
        <v>5.8000000000000007</v>
      </c>
      <c r="Q1848" s="124">
        <f t="shared" si="926"/>
        <v>0.4</v>
      </c>
      <c r="R1848" s="26">
        <f t="shared" si="927"/>
        <v>2.6</v>
      </c>
      <c r="S1848" s="2" t="s">
        <v>31809</v>
      </c>
      <c r="T1848" s="2" t="s">
        <v>36788</v>
      </c>
      <c r="U1848" s="24">
        <f t="shared" si="928"/>
        <v>374.20000000000005</v>
      </c>
      <c r="V1848" s="66">
        <f t="shared" si="928"/>
        <v>330.3</v>
      </c>
      <c r="W1848" s="54">
        <f t="shared" si="929"/>
        <v>2.94</v>
      </c>
      <c r="X1848" s="143">
        <f t="shared" si="930"/>
        <v>374.20000000000005</v>
      </c>
      <c r="Y1848" s="143">
        <f t="shared" si="931"/>
        <v>0.68799999999999994</v>
      </c>
      <c r="AD1848">
        <v>152</v>
      </c>
      <c r="AE1848">
        <v>-1</v>
      </c>
      <c r="AF1848" s="10">
        <v>37.9</v>
      </c>
      <c r="AG1848" s="10">
        <v>58.12</v>
      </c>
      <c r="AH1848" s="10">
        <f t="shared" si="932"/>
        <v>319759.2258289053</v>
      </c>
      <c r="AI1848" s="11">
        <f t="shared" si="946"/>
        <v>0</v>
      </c>
      <c r="AJ1848">
        <f t="shared" si="947"/>
        <v>0</v>
      </c>
      <c r="AK1848" t="e">
        <f t="shared" si="933"/>
        <v>#DIV/0!</v>
      </c>
      <c r="AL1848">
        <f t="shared" si="934"/>
        <v>0.85260932640000064</v>
      </c>
      <c r="AM1848" s="5">
        <f t="shared" si="935"/>
        <v>5.8800000000000008</v>
      </c>
      <c r="AN1848">
        <v>0</v>
      </c>
      <c r="AO1848" s="72">
        <f t="shared" si="936"/>
        <v>2.6</v>
      </c>
      <c r="AP1848" s="72">
        <f t="shared" si="937"/>
        <v>0.4</v>
      </c>
      <c r="AQ1848" s="72">
        <f t="shared" si="938"/>
        <v>0.4</v>
      </c>
      <c r="AR1848" s="71" t="e">
        <f t="shared" si="939"/>
        <v>#DIV/0!</v>
      </c>
      <c r="BA1848">
        <f t="shared" si="940"/>
        <v>101</v>
      </c>
      <c r="BB1848" s="91" t="e">
        <f t="shared" si="941"/>
        <v>#DIV/0!</v>
      </c>
    </row>
    <row r="1849" spans="1:54">
      <c r="A1849" s="2" t="s">
        <v>1969</v>
      </c>
      <c r="B1849" s="7" t="s">
        <v>41792</v>
      </c>
      <c r="C1849" s="17">
        <f t="shared" si="922"/>
        <v>32.700000000000003</v>
      </c>
      <c r="D1849" s="28">
        <f t="shared" si="923"/>
        <v>184</v>
      </c>
      <c r="E1849" s="8">
        <f t="shared" si="942"/>
        <v>21</v>
      </c>
      <c r="F1849" s="2" t="s">
        <v>6960</v>
      </c>
      <c r="G1849" s="54">
        <f t="shared" si="943"/>
        <v>31.700000000000003</v>
      </c>
      <c r="H1849" s="20">
        <f t="shared" si="944"/>
        <v>0.22549209999999997</v>
      </c>
      <c r="I1849" s="14" t="s">
        <v>16924</v>
      </c>
      <c r="J1849" s="14" t="s">
        <v>11946</v>
      </c>
      <c r="K1849" s="14" t="s">
        <v>21885</v>
      </c>
      <c r="L1849" s="14" t="s">
        <v>26844</v>
      </c>
      <c r="M1849" s="28">
        <f t="shared" si="945"/>
        <v>11.6</v>
      </c>
      <c r="N1849" s="46">
        <f t="shared" si="924"/>
        <v>6.4</v>
      </c>
      <c r="O1849" s="17">
        <f t="shared" si="925"/>
        <v>2.4000000000000004</v>
      </c>
      <c r="P1849" s="17">
        <f t="shared" si="925"/>
        <v>5.8000000000000007</v>
      </c>
      <c r="Q1849" s="124">
        <f t="shared" si="926"/>
        <v>1.8</v>
      </c>
      <c r="R1849" s="26">
        <f t="shared" si="927"/>
        <v>2.4000000000000004</v>
      </c>
      <c r="S1849" s="2" t="s">
        <v>31810</v>
      </c>
      <c r="T1849" s="2" t="s">
        <v>36789</v>
      </c>
      <c r="U1849" s="24">
        <f t="shared" si="928"/>
        <v>456.70000000000005</v>
      </c>
      <c r="V1849" s="66">
        <f t="shared" si="928"/>
        <v>292.60000000000002</v>
      </c>
      <c r="W1849" s="54">
        <f t="shared" si="929"/>
        <v>3.17</v>
      </c>
      <c r="X1849" s="143">
        <f t="shared" si="930"/>
        <v>456.70000000000005</v>
      </c>
      <c r="Y1849" s="143">
        <f t="shared" si="931"/>
        <v>0.73399999999999999</v>
      </c>
      <c r="AD1849">
        <v>152</v>
      </c>
      <c r="AE1849">
        <v>-1</v>
      </c>
      <c r="AF1849" s="10">
        <v>37.9</v>
      </c>
      <c r="AG1849" s="10">
        <v>58.12</v>
      </c>
      <c r="AH1849" s="10">
        <f t="shared" si="932"/>
        <v>363479.51227315067</v>
      </c>
      <c r="AI1849" s="11">
        <f t="shared" si="946"/>
        <v>0</v>
      </c>
      <c r="AJ1849">
        <f t="shared" si="947"/>
        <v>0</v>
      </c>
      <c r="AK1849" t="e">
        <f t="shared" si="933"/>
        <v>#DIV/0!</v>
      </c>
      <c r="AL1849">
        <f t="shared" si="934"/>
        <v>25.87475992320001</v>
      </c>
      <c r="AM1849" s="5">
        <f t="shared" si="935"/>
        <v>6.3400000000000007</v>
      </c>
      <c r="AN1849">
        <v>0</v>
      </c>
      <c r="AO1849" s="72">
        <f t="shared" si="936"/>
        <v>2.4000000000000004</v>
      </c>
      <c r="AP1849" s="72">
        <f t="shared" si="937"/>
        <v>1.8</v>
      </c>
      <c r="AQ1849" s="72">
        <f t="shared" si="938"/>
        <v>2</v>
      </c>
      <c r="AR1849" s="71" t="e">
        <f t="shared" si="939"/>
        <v>#DIV/0!</v>
      </c>
      <c r="BA1849">
        <f t="shared" si="940"/>
        <v>184</v>
      </c>
      <c r="BB1849" s="91" t="e">
        <f t="shared" si="941"/>
        <v>#DIV/0!</v>
      </c>
    </row>
    <row r="1850" spans="1:54">
      <c r="A1850" s="2" t="s">
        <v>1970</v>
      </c>
      <c r="B1850" s="7" t="s">
        <v>41793</v>
      </c>
      <c r="C1850" s="17">
        <f t="shared" si="922"/>
        <v>28.400000000000002</v>
      </c>
      <c r="D1850" s="28">
        <f t="shared" si="923"/>
        <v>218</v>
      </c>
      <c r="E1850" s="8">
        <f t="shared" si="942"/>
        <v>12</v>
      </c>
      <c r="F1850" s="2" t="s">
        <v>6961</v>
      </c>
      <c r="G1850" s="54">
        <f t="shared" si="943"/>
        <v>27.5</v>
      </c>
      <c r="H1850" s="20">
        <f t="shared" si="944"/>
        <v>0.19251889999999999</v>
      </c>
      <c r="I1850" s="14" t="s">
        <v>16925</v>
      </c>
      <c r="J1850" s="14" t="s">
        <v>11947</v>
      </c>
      <c r="K1850" s="14" t="s">
        <v>21886</v>
      </c>
      <c r="L1850" s="14" t="s">
        <v>26845</v>
      </c>
      <c r="M1850" s="28">
        <f t="shared" si="945"/>
        <v>11</v>
      </c>
      <c r="N1850" s="46">
        <f t="shared" si="924"/>
        <v>6.4</v>
      </c>
      <c r="O1850" s="17">
        <f t="shared" si="925"/>
        <v>1.8</v>
      </c>
      <c r="P1850" s="17">
        <f t="shared" si="925"/>
        <v>7</v>
      </c>
      <c r="Q1850" s="124">
        <f t="shared" si="926"/>
        <v>0.8</v>
      </c>
      <c r="R1850" s="26">
        <f t="shared" si="927"/>
        <v>1</v>
      </c>
      <c r="S1850" s="2" t="s">
        <v>31811</v>
      </c>
      <c r="T1850" s="2" t="s">
        <v>36790</v>
      </c>
      <c r="U1850" s="24">
        <f t="shared" si="928"/>
        <v>490.8</v>
      </c>
      <c r="V1850" s="66">
        <f t="shared" si="928"/>
        <v>321</v>
      </c>
      <c r="W1850" s="54">
        <f t="shared" si="929"/>
        <v>2.75</v>
      </c>
      <c r="X1850" s="143">
        <f t="shared" si="930"/>
        <v>490.8</v>
      </c>
      <c r="Y1850" s="143">
        <f t="shared" si="931"/>
        <v>0.65</v>
      </c>
      <c r="AD1850">
        <v>152</v>
      </c>
      <c r="AE1850">
        <v>-1</v>
      </c>
      <c r="AF1850" s="10">
        <v>37.9</v>
      </c>
      <c r="AG1850" s="10">
        <v>58.12</v>
      </c>
      <c r="AH1850" s="10">
        <f t="shared" si="932"/>
        <v>331439.80604957417</v>
      </c>
      <c r="AI1850" s="11">
        <f t="shared" si="946"/>
        <v>0</v>
      </c>
      <c r="AJ1850">
        <f t="shared" si="947"/>
        <v>0</v>
      </c>
      <c r="AK1850" t="e">
        <f t="shared" si="933"/>
        <v>#DIV/0!</v>
      </c>
      <c r="AL1850">
        <f t="shared" si="934"/>
        <v>10.17426186</v>
      </c>
      <c r="AM1850" s="5">
        <f t="shared" si="935"/>
        <v>5.48</v>
      </c>
      <c r="AN1850">
        <v>0</v>
      </c>
      <c r="AO1850" s="72">
        <f t="shared" si="936"/>
        <v>1</v>
      </c>
      <c r="AP1850" s="72">
        <f t="shared" si="937"/>
        <v>0.8</v>
      </c>
      <c r="AQ1850" s="72">
        <f t="shared" si="938"/>
        <v>1</v>
      </c>
      <c r="AR1850" s="71" t="e">
        <f t="shared" si="939"/>
        <v>#DIV/0!</v>
      </c>
      <c r="BA1850">
        <f t="shared" si="940"/>
        <v>218</v>
      </c>
      <c r="BB1850" s="91" t="e">
        <f t="shared" si="941"/>
        <v>#DIV/0!</v>
      </c>
    </row>
    <row r="1851" spans="1:54">
      <c r="A1851" s="2" t="s">
        <v>1971</v>
      </c>
      <c r="B1851" s="7" t="s">
        <v>41794</v>
      </c>
      <c r="C1851" s="17">
        <f t="shared" si="922"/>
        <v>33.6</v>
      </c>
      <c r="D1851" s="28">
        <f t="shared" si="923"/>
        <v>225</v>
      </c>
      <c r="E1851" s="8">
        <f t="shared" si="942"/>
        <v>9</v>
      </c>
      <c r="F1851" s="2" t="s">
        <v>6962</v>
      </c>
      <c r="G1851" s="54">
        <f t="shared" si="943"/>
        <v>32.700000000000003</v>
      </c>
      <c r="H1851" s="20">
        <f t="shared" si="944"/>
        <v>0.59898839999999998</v>
      </c>
      <c r="I1851" s="14" t="s">
        <v>16926</v>
      </c>
      <c r="J1851" s="14" t="s">
        <v>11948</v>
      </c>
      <c r="K1851" s="14" t="s">
        <v>21887</v>
      </c>
      <c r="L1851" s="14" t="s">
        <v>26846</v>
      </c>
      <c r="M1851" s="28">
        <f t="shared" si="945"/>
        <v>10.7</v>
      </c>
      <c r="N1851" s="46">
        <f t="shared" si="924"/>
        <v>5.4</v>
      </c>
      <c r="O1851" s="17">
        <f t="shared" si="925"/>
        <v>1</v>
      </c>
      <c r="P1851" s="17">
        <f t="shared" si="925"/>
        <v>7.6000000000000005</v>
      </c>
      <c r="Q1851" s="124">
        <f t="shared" si="926"/>
        <v>0.8</v>
      </c>
      <c r="R1851" s="26">
        <f t="shared" si="927"/>
        <v>2.2000000000000002</v>
      </c>
      <c r="S1851" s="2" t="s">
        <v>31812</v>
      </c>
      <c r="T1851" s="2" t="s">
        <v>36791</v>
      </c>
      <c r="U1851" s="24">
        <f t="shared" si="928"/>
        <v>498.3</v>
      </c>
      <c r="V1851" s="66">
        <f t="shared" si="928"/>
        <v>415</v>
      </c>
      <c r="W1851" s="54">
        <f t="shared" si="929"/>
        <v>3.2699999999999996</v>
      </c>
      <c r="X1851" s="143">
        <f t="shared" si="930"/>
        <v>498.3</v>
      </c>
      <c r="Y1851" s="143">
        <f t="shared" si="931"/>
        <v>0.75399999999999989</v>
      </c>
      <c r="AD1851">
        <v>152</v>
      </c>
      <c r="AE1851">
        <v>-1</v>
      </c>
      <c r="AF1851" s="10">
        <v>37.9</v>
      </c>
      <c r="AG1851" s="10">
        <v>58.12</v>
      </c>
      <c r="AH1851" s="10">
        <f t="shared" si="932"/>
        <v>135556.47258595339</v>
      </c>
      <c r="AI1851" s="11">
        <f t="shared" si="946"/>
        <v>0</v>
      </c>
      <c r="AJ1851">
        <f t="shared" si="947"/>
        <v>0</v>
      </c>
      <c r="AK1851" t="e">
        <f t="shared" si="933"/>
        <v>#DIV/0!</v>
      </c>
      <c r="AL1851">
        <f t="shared" si="934"/>
        <v>6.704913952000001</v>
      </c>
      <c r="AM1851" s="5">
        <f t="shared" si="935"/>
        <v>6.5200000000000005</v>
      </c>
      <c r="AN1851">
        <v>0</v>
      </c>
      <c r="AO1851" s="72">
        <f t="shared" si="936"/>
        <v>2.2000000000000002</v>
      </c>
      <c r="AP1851" s="72">
        <f t="shared" si="937"/>
        <v>0.8</v>
      </c>
      <c r="AQ1851" s="72">
        <f t="shared" si="938"/>
        <v>1</v>
      </c>
      <c r="AR1851" s="71" t="e">
        <f t="shared" si="939"/>
        <v>#DIV/0!</v>
      </c>
      <c r="BA1851">
        <f t="shared" si="940"/>
        <v>225</v>
      </c>
      <c r="BB1851" s="91" t="e">
        <f t="shared" si="941"/>
        <v>#DIV/0!</v>
      </c>
    </row>
    <row r="1852" spans="1:54">
      <c r="A1852" s="2" t="s">
        <v>1972</v>
      </c>
      <c r="B1852" s="7" t="s">
        <v>41795</v>
      </c>
      <c r="C1852" s="17">
        <f t="shared" si="922"/>
        <v>12.4</v>
      </c>
      <c r="D1852" s="28">
        <f t="shared" si="923"/>
        <v>91</v>
      </c>
      <c r="E1852" s="8">
        <f t="shared" si="942"/>
        <v>4</v>
      </c>
      <c r="F1852" s="2" t="s">
        <v>6963</v>
      </c>
      <c r="G1852" s="54">
        <f t="shared" si="943"/>
        <v>11.5</v>
      </c>
      <c r="H1852" s="20">
        <f t="shared" si="944"/>
        <v>0.58814319999999998</v>
      </c>
      <c r="I1852" s="14" t="s">
        <v>16927</v>
      </c>
      <c r="J1852" s="14" t="s">
        <v>11949</v>
      </c>
      <c r="K1852" s="14" t="s">
        <v>21888</v>
      </c>
      <c r="L1852" s="14" t="s">
        <v>26847</v>
      </c>
      <c r="M1852" s="28">
        <f t="shared" si="945"/>
        <v>12.7</v>
      </c>
      <c r="N1852" s="46">
        <f t="shared" si="924"/>
        <v>5</v>
      </c>
      <c r="O1852" s="17">
        <f t="shared" si="925"/>
        <v>0.4</v>
      </c>
      <c r="P1852" s="17">
        <f t="shared" si="925"/>
        <v>3.6</v>
      </c>
      <c r="Q1852" s="124">
        <f t="shared" si="926"/>
        <v>0.4</v>
      </c>
      <c r="R1852" s="26">
        <f t="shared" si="927"/>
        <v>1</v>
      </c>
      <c r="S1852" s="2" t="s">
        <v>31813</v>
      </c>
      <c r="T1852" s="2" t="s">
        <v>36792</v>
      </c>
      <c r="U1852" s="24">
        <f t="shared" si="928"/>
        <v>364.40000000000003</v>
      </c>
      <c r="V1852" s="66">
        <f t="shared" si="928"/>
        <v>323.60000000000002</v>
      </c>
      <c r="W1852" s="54">
        <f t="shared" si="929"/>
        <v>1.1499999999999999</v>
      </c>
      <c r="X1852" s="143">
        <f t="shared" si="930"/>
        <v>364.40000000000003</v>
      </c>
      <c r="Y1852" s="143">
        <f t="shared" si="931"/>
        <v>0.32999999999999996</v>
      </c>
      <c r="AD1852">
        <v>152</v>
      </c>
      <c r="AE1852">
        <v>-1</v>
      </c>
      <c r="AF1852" s="10">
        <v>37.9</v>
      </c>
      <c r="AG1852" s="10">
        <v>58.12</v>
      </c>
      <c r="AH1852" s="10">
        <f t="shared" si="932"/>
        <v>328210.26060643169</v>
      </c>
      <c r="AI1852" s="11">
        <f t="shared" si="946"/>
        <v>0</v>
      </c>
      <c r="AJ1852">
        <f t="shared" si="947"/>
        <v>0</v>
      </c>
      <c r="AK1852" t="e">
        <f t="shared" si="933"/>
        <v>#DIV/0!</v>
      </c>
      <c r="AL1852">
        <f t="shared" si="934"/>
        <v>0.5930737920000001</v>
      </c>
      <c r="AM1852" s="5">
        <f t="shared" si="935"/>
        <v>2.2800000000000002</v>
      </c>
      <c r="AN1852">
        <v>0</v>
      </c>
      <c r="AO1852" s="72">
        <f t="shared" si="936"/>
        <v>1</v>
      </c>
      <c r="AP1852" s="72">
        <f t="shared" si="937"/>
        <v>0.4</v>
      </c>
      <c r="AQ1852" s="72">
        <f t="shared" si="938"/>
        <v>0.60000000000000009</v>
      </c>
      <c r="AR1852" s="71" t="e">
        <f t="shared" si="939"/>
        <v>#DIV/0!</v>
      </c>
      <c r="BA1852">
        <f t="shared" si="940"/>
        <v>91</v>
      </c>
      <c r="BB1852" s="91" t="e">
        <f t="shared" si="941"/>
        <v>#DIV/0!</v>
      </c>
    </row>
    <row r="1853" spans="1:54">
      <c r="A1853" s="2" t="s">
        <v>1973</v>
      </c>
      <c r="B1853" s="7" t="s">
        <v>41796</v>
      </c>
      <c r="C1853" s="17">
        <f t="shared" si="922"/>
        <v>14</v>
      </c>
      <c r="D1853" s="28">
        <f t="shared" si="923"/>
        <v>21</v>
      </c>
      <c r="E1853" s="8">
        <f t="shared" si="942"/>
        <v>7</v>
      </c>
      <c r="F1853" s="2" t="s">
        <v>6964</v>
      </c>
      <c r="G1853" s="54">
        <f t="shared" si="943"/>
        <v>13</v>
      </c>
      <c r="H1853" s="20">
        <f t="shared" si="944"/>
        <v>0.72265849999999998</v>
      </c>
      <c r="I1853" s="14" t="s">
        <v>16928</v>
      </c>
      <c r="J1853" s="14" t="s">
        <v>11950</v>
      </c>
      <c r="K1853" s="14" t="s">
        <v>21889</v>
      </c>
      <c r="L1853" s="14" t="s">
        <v>26848</v>
      </c>
      <c r="M1853" s="28">
        <f t="shared" si="945"/>
        <v>9.8999999999999986</v>
      </c>
      <c r="N1853" s="46">
        <f t="shared" si="924"/>
        <v>7</v>
      </c>
      <c r="O1853" s="17">
        <f t="shared" si="925"/>
        <v>1.2000000000000002</v>
      </c>
      <c r="P1853" s="17">
        <f t="shared" si="925"/>
        <v>9.2000000000000011</v>
      </c>
      <c r="Q1853" s="124">
        <f t="shared" si="926"/>
        <v>0.4</v>
      </c>
      <c r="R1853" s="26">
        <f t="shared" si="927"/>
        <v>1.2000000000000002</v>
      </c>
      <c r="S1853" s="2" t="s">
        <v>31814</v>
      </c>
      <c r="T1853" s="2" t="s">
        <v>36793</v>
      </c>
      <c r="U1853" s="24">
        <f t="shared" si="928"/>
        <v>293.8</v>
      </c>
      <c r="V1853" s="66">
        <f t="shared" si="928"/>
        <v>309.40000000000003</v>
      </c>
      <c r="W1853" s="54">
        <f t="shared" si="929"/>
        <v>1.3</v>
      </c>
      <c r="X1853" s="143">
        <f t="shared" si="930"/>
        <v>293.8</v>
      </c>
      <c r="Y1853" s="143">
        <f t="shared" si="931"/>
        <v>0.36</v>
      </c>
      <c r="AD1853">
        <v>152</v>
      </c>
      <c r="AE1853">
        <v>-1</v>
      </c>
      <c r="AF1853" s="10">
        <v>37.9</v>
      </c>
      <c r="AG1853" s="10">
        <v>58.12</v>
      </c>
      <c r="AH1853" s="10">
        <f t="shared" si="932"/>
        <v>345109.76725964947</v>
      </c>
      <c r="AI1853" s="11">
        <f t="shared" si="946"/>
        <v>0</v>
      </c>
      <c r="AJ1853">
        <f t="shared" si="947"/>
        <v>0</v>
      </c>
      <c r="AK1853" t="e">
        <f t="shared" si="933"/>
        <v>#DIV/0!</v>
      </c>
      <c r="AL1853">
        <f t="shared" si="934"/>
        <v>3.6742201920000013</v>
      </c>
      <c r="AM1853" s="5">
        <f t="shared" si="935"/>
        <v>2.6</v>
      </c>
      <c r="AN1853">
        <v>0</v>
      </c>
      <c r="AO1853" s="72">
        <f t="shared" si="936"/>
        <v>1.2000000000000002</v>
      </c>
      <c r="AP1853" s="72">
        <f t="shared" si="937"/>
        <v>0.4</v>
      </c>
      <c r="AQ1853" s="72">
        <f t="shared" si="938"/>
        <v>0.4</v>
      </c>
      <c r="AR1853" s="71" t="e">
        <f t="shared" si="939"/>
        <v>#DIV/0!</v>
      </c>
      <c r="BA1853">
        <f t="shared" si="940"/>
        <v>21</v>
      </c>
      <c r="BB1853" s="91" t="e">
        <f t="shared" si="941"/>
        <v>#DIV/0!</v>
      </c>
    </row>
    <row r="1854" spans="1:54">
      <c r="A1854" s="2" t="s">
        <v>1974</v>
      </c>
      <c r="B1854" s="7" t="s">
        <v>41797</v>
      </c>
      <c r="C1854" s="17">
        <f t="shared" si="922"/>
        <v>22.5</v>
      </c>
      <c r="D1854" s="28">
        <f t="shared" si="923"/>
        <v>232</v>
      </c>
      <c r="E1854" s="8">
        <f t="shared" si="942"/>
        <v>7</v>
      </c>
      <c r="F1854" s="2" t="s">
        <v>6965</v>
      </c>
      <c r="G1854" s="54">
        <f t="shared" si="943"/>
        <v>21.5</v>
      </c>
      <c r="H1854" s="20">
        <f t="shared" si="944"/>
        <v>0.67827219999999999</v>
      </c>
      <c r="I1854" s="14" t="s">
        <v>16929</v>
      </c>
      <c r="J1854" s="14" t="s">
        <v>11951</v>
      </c>
      <c r="K1854" s="14" t="s">
        <v>21890</v>
      </c>
      <c r="L1854" s="14" t="s">
        <v>26849</v>
      </c>
      <c r="M1854" s="28">
        <f t="shared" si="945"/>
        <v>10.6</v>
      </c>
      <c r="N1854" s="46">
        <f t="shared" si="924"/>
        <v>5.2</v>
      </c>
      <c r="O1854" s="17">
        <f t="shared" si="925"/>
        <v>2.8000000000000003</v>
      </c>
      <c r="P1854" s="17">
        <f t="shared" si="925"/>
        <v>7.8000000000000007</v>
      </c>
      <c r="Q1854" s="124">
        <f t="shared" si="926"/>
        <v>0.2</v>
      </c>
      <c r="R1854" s="26">
        <f t="shared" si="927"/>
        <v>0.8</v>
      </c>
      <c r="S1854" s="2" t="s">
        <v>31815</v>
      </c>
      <c r="T1854" s="2" t="s">
        <v>36794</v>
      </c>
      <c r="U1854" s="24">
        <f t="shared" si="928"/>
        <v>504.90000000000003</v>
      </c>
      <c r="V1854" s="66">
        <f t="shared" si="928"/>
        <v>331.90000000000003</v>
      </c>
      <c r="W1854" s="54">
        <f t="shared" si="929"/>
        <v>2.15</v>
      </c>
      <c r="X1854" s="143">
        <f t="shared" si="930"/>
        <v>504.90000000000003</v>
      </c>
      <c r="Y1854" s="143">
        <f t="shared" si="931"/>
        <v>0.53</v>
      </c>
      <c r="AD1854">
        <v>152</v>
      </c>
      <c r="AE1854">
        <v>-1</v>
      </c>
      <c r="AF1854" s="10">
        <v>37.9</v>
      </c>
      <c r="AG1854" s="10">
        <v>58.12</v>
      </c>
      <c r="AH1854" s="10">
        <f t="shared" si="932"/>
        <v>317682.40322583163</v>
      </c>
      <c r="AI1854" s="11">
        <f t="shared" si="946"/>
        <v>0</v>
      </c>
      <c r="AJ1854">
        <f t="shared" si="947"/>
        <v>0</v>
      </c>
      <c r="AK1854" t="e">
        <f t="shared" si="933"/>
        <v>#DIV/0!</v>
      </c>
      <c r="AL1854">
        <f t="shared" si="934"/>
        <v>5.6212281216000015</v>
      </c>
      <c r="AM1854" s="5">
        <f t="shared" si="935"/>
        <v>4.3</v>
      </c>
      <c r="AN1854">
        <v>0</v>
      </c>
      <c r="AO1854" s="72">
        <f t="shared" si="936"/>
        <v>0.8</v>
      </c>
      <c r="AP1854" s="72">
        <f t="shared" si="937"/>
        <v>0.2</v>
      </c>
      <c r="AQ1854" s="72">
        <f t="shared" si="938"/>
        <v>0.4</v>
      </c>
      <c r="AR1854" s="71" t="e">
        <f t="shared" si="939"/>
        <v>#DIV/0!</v>
      </c>
      <c r="BA1854">
        <f t="shared" si="940"/>
        <v>232</v>
      </c>
      <c r="BB1854" s="91" t="e">
        <f t="shared" si="941"/>
        <v>#DIV/0!</v>
      </c>
    </row>
    <row r="1855" spans="1:54">
      <c r="A1855" s="2" t="s">
        <v>1975</v>
      </c>
      <c r="B1855" s="7" t="s">
        <v>41798</v>
      </c>
      <c r="C1855" s="17">
        <f t="shared" si="922"/>
        <v>20.400000000000002</v>
      </c>
      <c r="D1855" s="28">
        <f t="shared" si="923"/>
        <v>252</v>
      </c>
      <c r="E1855" s="8">
        <f t="shared" si="942"/>
        <v>13</v>
      </c>
      <c r="F1855" s="2" t="s">
        <v>6966</v>
      </c>
      <c r="G1855" s="54">
        <f t="shared" si="943"/>
        <v>19.5</v>
      </c>
      <c r="H1855" s="20">
        <f t="shared" si="944"/>
        <v>0.40413009999999999</v>
      </c>
      <c r="I1855" s="14" t="s">
        <v>16930</v>
      </c>
      <c r="J1855" s="14" t="s">
        <v>11952</v>
      </c>
      <c r="K1855" s="14" t="s">
        <v>21891</v>
      </c>
      <c r="L1855" s="14" t="s">
        <v>26850</v>
      </c>
      <c r="M1855" s="28">
        <f t="shared" si="945"/>
        <v>11.2</v>
      </c>
      <c r="N1855" s="46">
        <f t="shared" si="924"/>
        <v>5.4</v>
      </c>
      <c r="O1855" s="17">
        <f t="shared" si="925"/>
        <v>1</v>
      </c>
      <c r="P1855" s="17">
        <f t="shared" si="925"/>
        <v>6.6000000000000005</v>
      </c>
      <c r="Q1855" s="124">
        <f t="shared" si="926"/>
        <v>1.6</v>
      </c>
      <c r="R1855" s="26">
        <f t="shared" si="927"/>
        <v>2.8000000000000003</v>
      </c>
      <c r="S1855" s="2" t="s">
        <v>31816</v>
      </c>
      <c r="T1855" s="2" t="s">
        <v>36795</v>
      </c>
      <c r="U1855" s="24">
        <f t="shared" si="928"/>
        <v>525.5</v>
      </c>
      <c r="V1855" s="66">
        <f t="shared" si="928"/>
        <v>324.40000000000003</v>
      </c>
      <c r="W1855" s="54">
        <f t="shared" si="929"/>
        <v>1.95</v>
      </c>
      <c r="X1855" s="143">
        <f t="shared" si="930"/>
        <v>525.5</v>
      </c>
      <c r="Y1855" s="143">
        <f t="shared" si="931"/>
        <v>0.49</v>
      </c>
      <c r="AD1855">
        <v>152</v>
      </c>
      <c r="AE1855">
        <v>-1</v>
      </c>
      <c r="AF1855" s="10">
        <v>37.9</v>
      </c>
      <c r="AG1855" s="10">
        <v>58.12</v>
      </c>
      <c r="AH1855" s="10">
        <f t="shared" si="932"/>
        <v>327288.0976021738</v>
      </c>
      <c r="AI1855" s="11">
        <f t="shared" si="946"/>
        <v>0</v>
      </c>
      <c r="AJ1855">
        <f t="shared" si="947"/>
        <v>0</v>
      </c>
      <c r="AK1855" t="e">
        <f t="shared" si="933"/>
        <v>#DIV/0!</v>
      </c>
      <c r="AL1855">
        <f t="shared" si="934"/>
        <v>11.011675752000002</v>
      </c>
      <c r="AM1855" s="5">
        <f t="shared" si="935"/>
        <v>3.8800000000000003</v>
      </c>
      <c r="AN1855">
        <v>0</v>
      </c>
      <c r="AO1855" s="72">
        <f t="shared" si="936"/>
        <v>2.8000000000000003</v>
      </c>
      <c r="AP1855" s="72">
        <f t="shared" si="937"/>
        <v>1.6</v>
      </c>
      <c r="AQ1855" s="72">
        <f t="shared" si="938"/>
        <v>1.8</v>
      </c>
      <c r="AR1855" s="71" t="e">
        <f t="shared" si="939"/>
        <v>#DIV/0!</v>
      </c>
      <c r="BA1855">
        <f t="shared" si="940"/>
        <v>252</v>
      </c>
      <c r="BB1855" s="91" t="e">
        <f t="shared" si="941"/>
        <v>#DIV/0!</v>
      </c>
    </row>
    <row r="1856" spans="1:54">
      <c r="A1856" s="2" t="s">
        <v>1976</v>
      </c>
      <c r="B1856" s="7" t="s">
        <v>41799</v>
      </c>
      <c r="C1856" s="17">
        <f t="shared" si="922"/>
        <v>30.3</v>
      </c>
      <c r="D1856" s="28">
        <f t="shared" si="923"/>
        <v>58</v>
      </c>
      <c r="E1856" s="8">
        <f t="shared" si="942"/>
        <v>9</v>
      </c>
      <c r="F1856" s="2" t="s">
        <v>6967</v>
      </c>
      <c r="G1856" s="54">
        <f t="shared" si="943"/>
        <v>29.3</v>
      </c>
      <c r="H1856" s="20">
        <f t="shared" si="944"/>
        <v>0.19697859999999998</v>
      </c>
      <c r="I1856" s="14" t="s">
        <v>16931</v>
      </c>
      <c r="J1856" s="14" t="s">
        <v>11953</v>
      </c>
      <c r="K1856" s="14" t="s">
        <v>21892</v>
      </c>
      <c r="L1856" s="14" t="s">
        <v>26851</v>
      </c>
      <c r="M1856" s="28">
        <f t="shared" si="945"/>
        <v>13.1</v>
      </c>
      <c r="N1856" s="46">
        <f t="shared" si="924"/>
        <v>5.2</v>
      </c>
      <c r="O1856" s="17">
        <f t="shared" si="925"/>
        <v>2.2000000000000002</v>
      </c>
      <c r="P1856" s="17">
        <f t="shared" si="925"/>
        <v>2.8000000000000003</v>
      </c>
      <c r="Q1856" s="124">
        <f t="shared" si="926"/>
        <v>0.4</v>
      </c>
      <c r="R1856" s="26">
        <f t="shared" si="927"/>
        <v>0.60000000000000009</v>
      </c>
      <c r="S1856" s="2" t="s">
        <v>31817</v>
      </c>
      <c r="T1856" s="2" t="s">
        <v>36796</v>
      </c>
      <c r="U1856" s="24">
        <f t="shared" si="928"/>
        <v>331.1</v>
      </c>
      <c r="V1856" s="66">
        <f t="shared" si="928"/>
        <v>312.10000000000002</v>
      </c>
      <c r="W1856" s="54">
        <f t="shared" si="929"/>
        <v>2.9299999999999997</v>
      </c>
      <c r="X1856" s="143">
        <f t="shared" si="930"/>
        <v>331.1</v>
      </c>
      <c r="Y1856" s="143">
        <f t="shared" si="931"/>
        <v>0.68599999999999994</v>
      </c>
      <c r="AD1856">
        <v>152</v>
      </c>
      <c r="AE1856">
        <v>-1</v>
      </c>
      <c r="AF1856" s="10">
        <v>37.9</v>
      </c>
      <c r="AG1856" s="10">
        <v>58.12</v>
      </c>
      <c r="AH1856" s="10">
        <f t="shared" si="932"/>
        <v>342027.15861245198</v>
      </c>
      <c r="AI1856" s="11">
        <f t="shared" si="946"/>
        <v>0</v>
      </c>
      <c r="AJ1856">
        <f t="shared" si="947"/>
        <v>0</v>
      </c>
      <c r="AK1856" t="e">
        <f t="shared" si="933"/>
        <v>#DIV/0!</v>
      </c>
      <c r="AL1856">
        <f t="shared" si="934"/>
        <v>2.9679670944000009</v>
      </c>
      <c r="AM1856" s="5">
        <f t="shared" si="935"/>
        <v>5.86</v>
      </c>
      <c r="AN1856">
        <v>0</v>
      </c>
      <c r="AO1856" s="72">
        <f t="shared" si="936"/>
        <v>0.60000000000000009</v>
      </c>
      <c r="AP1856" s="72">
        <f t="shared" si="937"/>
        <v>0.4</v>
      </c>
      <c r="AQ1856" s="72">
        <f t="shared" si="938"/>
        <v>0.60000000000000009</v>
      </c>
      <c r="AR1856" s="71" t="e">
        <f t="shared" si="939"/>
        <v>#DIV/0!</v>
      </c>
      <c r="BA1856">
        <f t="shared" si="940"/>
        <v>58</v>
      </c>
      <c r="BB1856" s="91" t="e">
        <f t="shared" si="941"/>
        <v>#DIV/0!</v>
      </c>
    </row>
    <row r="1857" spans="1:54">
      <c r="A1857" s="2" t="s">
        <v>1977</v>
      </c>
      <c r="B1857" s="7" t="s">
        <v>41800</v>
      </c>
      <c r="C1857" s="17">
        <f t="shared" si="922"/>
        <v>35.9</v>
      </c>
      <c r="D1857" s="28">
        <f t="shared" si="923"/>
        <v>168</v>
      </c>
      <c r="E1857" s="8">
        <f t="shared" si="942"/>
        <v>4</v>
      </c>
      <c r="F1857" s="2" t="s">
        <v>6968</v>
      </c>
      <c r="G1857" s="54">
        <f t="shared" si="943"/>
        <v>35</v>
      </c>
      <c r="H1857" s="20">
        <f t="shared" si="944"/>
        <v>0.33169369999999998</v>
      </c>
      <c r="I1857" s="14" t="s">
        <v>16932</v>
      </c>
      <c r="J1857" s="14" t="s">
        <v>11954</v>
      </c>
      <c r="K1857" s="14" t="s">
        <v>21893</v>
      </c>
      <c r="L1857" s="14" t="s">
        <v>26852</v>
      </c>
      <c r="M1857" s="28">
        <f t="shared" si="945"/>
        <v>11.8</v>
      </c>
      <c r="N1857" s="46">
        <f t="shared" si="924"/>
        <v>6</v>
      </c>
      <c r="O1857" s="17">
        <f t="shared" si="925"/>
        <v>0.4</v>
      </c>
      <c r="P1857" s="17">
        <f t="shared" si="925"/>
        <v>5.4</v>
      </c>
      <c r="Q1857" s="124">
        <f t="shared" si="926"/>
        <v>0.4</v>
      </c>
      <c r="R1857" s="26">
        <f t="shared" si="927"/>
        <v>0.60000000000000009</v>
      </c>
      <c r="S1857" s="2" t="s">
        <v>31818</v>
      </c>
      <c r="T1857" s="2" t="s">
        <v>36797</v>
      </c>
      <c r="U1857" s="24">
        <f t="shared" si="928"/>
        <v>440.8</v>
      </c>
      <c r="V1857" s="66">
        <f t="shared" si="928"/>
        <v>294</v>
      </c>
      <c r="W1857" s="54">
        <f t="shared" si="929"/>
        <v>3.5</v>
      </c>
      <c r="X1857" s="143">
        <f t="shared" si="930"/>
        <v>440.8</v>
      </c>
      <c r="Y1857" s="143">
        <f t="shared" si="931"/>
        <v>0.79999999999999993</v>
      </c>
      <c r="AD1857">
        <v>152</v>
      </c>
      <c r="AE1857">
        <v>-1</v>
      </c>
      <c r="AF1857" s="10">
        <v>37.9</v>
      </c>
      <c r="AG1857" s="10">
        <v>58.12</v>
      </c>
      <c r="AH1857" s="10">
        <f t="shared" si="932"/>
        <v>362046.37708017899</v>
      </c>
      <c r="AI1857" s="11">
        <f t="shared" si="946"/>
        <v>0</v>
      </c>
      <c r="AJ1857">
        <f t="shared" si="947"/>
        <v>0</v>
      </c>
      <c r="AK1857" t="e">
        <f t="shared" si="933"/>
        <v>#DIV/0!</v>
      </c>
      <c r="AL1857">
        <f t="shared" si="934"/>
        <v>0.86612496480000023</v>
      </c>
      <c r="AM1857" s="5">
        <f t="shared" si="935"/>
        <v>6.9799999999999995</v>
      </c>
      <c r="AN1857">
        <v>0</v>
      </c>
      <c r="AO1857" s="72">
        <f t="shared" si="936"/>
        <v>0.60000000000000009</v>
      </c>
      <c r="AP1857" s="72">
        <f t="shared" si="937"/>
        <v>0.4</v>
      </c>
      <c r="AQ1857" s="72">
        <f t="shared" si="938"/>
        <v>0.60000000000000009</v>
      </c>
      <c r="AR1857" s="71" t="e">
        <f t="shared" si="939"/>
        <v>#DIV/0!</v>
      </c>
      <c r="BA1857">
        <f t="shared" si="940"/>
        <v>168</v>
      </c>
      <c r="BB1857" s="91" t="e">
        <f t="shared" si="941"/>
        <v>#DIV/0!</v>
      </c>
    </row>
    <row r="1858" spans="1:54">
      <c r="A1858" s="2" t="s">
        <v>1978</v>
      </c>
      <c r="B1858" s="7" t="s">
        <v>41801</v>
      </c>
      <c r="C1858" s="17">
        <f t="shared" ref="C1858:C1921" si="948">MROUND(A1858,0.1)+1+AN1858</f>
        <v>21</v>
      </c>
      <c r="D1858" s="28">
        <f t="shared" ref="D1858:D1921" si="949">MROUND(S1858,1)</f>
        <v>161</v>
      </c>
      <c r="E1858" s="8">
        <f t="shared" si="942"/>
        <v>5</v>
      </c>
      <c r="F1858" s="2" t="s">
        <v>6969</v>
      </c>
      <c r="G1858" s="54">
        <f t="shared" si="943"/>
        <v>20.100000000000001</v>
      </c>
      <c r="H1858" s="20">
        <f t="shared" si="944"/>
        <v>0.78734570000000004</v>
      </c>
      <c r="I1858" s="14" t="s">
        <v>16933</v>
      </c>
      <c r="J1858" s="14" t="s">
        <v>11955</v>
      </c>
      <c r="K1858" s="14" t="s">
        <v>21894</v>
      </c>
      <c r="L1858" s="14" t="s">
        <v>26853</v>
      </c>
      <c r="M1858" s="28">
        <f t="shared" si="945"/>
        <v>12.9</v>
      </c>
      <c r="N1858" s="46">
        <f t="shared" ref="N1858:N1921" si="950">MROUND(L1858,0.2)+5</f>
        <v>6.8</v>
      </c>
      <c r="O1858" s="17">
        <f t="shared" ref="O1858:P1921" si="951">MROUND(I1858,0.2)</f>
        <v>0.60000000000000009</v>
      </c>
      <c r="P1858" s="17">
        <f t="shared" si="951"/>
        <v>3.2</v>
      </c>
      <c r="Q1858" s="124">
        <f t="shared" ref="Q1858:Q1921" si="952">IF(AN1858&gt;0,CEILING((1-H1858)*R1858,0.2),IF(MROUND((1-H1858)*R1858,0.2)&lt;0.2,MROUND((1-H1858)*R1858,0.2)+0.2, MROUND((1-H1858)*R1858,0.2)))</f>
        <v>0.4</v>
      </c>
      <c r="R1858" s="26">
        <f t="shared" ref="R1858:R1921" si="953">MROUND(K1858,0.2)</f>
        <v>1.6</v>
      </c>
      <c r="S1858" s="2" t="s">
        <v>31819</v>
      </c>
      <c r="T1858" s="2" t="s">
        <v>36798</v>
      </c>
      <c r="U1858" s="24">
        <f t="shared" ref="U1858:V1921" si="954">ROUNDUP(S1858+273,1)</f>
        <v>433.70000000000005</v>
      </c>
      <c r="V1858" s="66">
        <f t="shared" si="954"/>
        <v>283.10000000000002</v>
      </c>
      <c r="W1858" s="54">
        <f t="shared" ref="W1858:W1921" si="955">ROUNDUP(A1858/10,2)</f>
        <v>2.0099999999999998</v>
      </c>
      <c r="X1858" s="143">
        <f t="shared" ref="X1858:X1921" si="956">U1858</f>
        <v>433.70000000000005</v>
      </c>
      <c r="Y1858" s="143">
        <f t="shared" ref="Y1858:Y1921" si="957">W1858/5+0.1</f>
        <v>0.502</v>
      </c>
      <c r="AD1858">
        <v>152</v>
      </c>
      <c r="AE1858">
        <v>-1</v>
      </c>
      <c r="AF1858" s="10">
        <v>37.9</v>
      </c>
      <c r="AG1858" s="10">
        <v>58.12</v>
      </c>
      <c r="AH1858" s="10">
        <f t="shared" ref="AH1858:AH1921" si="958">((1.092*8.3144*(AE1858+273)*(LN(AF1858)-1.013)/(0.93-(AE1858+273)/(AD1858+273)))*((AD1858-T1858)/(AD1858-AE1858))^0.383)*1000/AG1858</f>
        <v>373284.82737874193</v>
      </c>
      <c r="AI1858" s="11">
        <f t="shared" si="946"/>
        <v>0</v>
      </c>
      <c r="AJ1858">
        <f t="shared" si="947"/>
        <v>0</v>
      </c>
      <c r="AK1858" t="e">
        <f t="shared" ref="AK1858:AK1921" si="959">0.07*AJ1858*AI1858/AC1858</f>
        <v>#DIV/0!</v>
      </c>
      <c r="AL1858">
        <f t="shared" ref="AL1858:AL1921" si="960">(1-H1858)*O1858*P1858*R1858</f>
        <v>0.65327400960000004</v>
      </c>
      <c r="AM1858" s="5">
        <f t="shared" ref="AM1858:AM1921" si="961">MROUND(A1858,0.1)/5</f>
        <v>4</v>
      </c>
      <c r="AN1858">
        <v>0</v>
      </c>
      <c r="AO1858" s="72">
        <f t="shared" ref="AO1858:AO1921" si="962">CEILING(R1858,0.2)</f>
        <v>1.6</v>
      </c>
      <c r="AP1858" s="72">
        <f t="shared" ref="AP1858:AP1921" si="963">Q1858</f>
        <v>0.4</v>
      </c>
      <c r="AQ1858" s="72">
        <f t="shared" ref="AQ1858:AQ1921" si="964">CEILING((1-H1858)*R1858,0.2)</f>
        <v>0.4</v>
      </c>
      <c r="AR1858" s="71" t="e">
        <f t="shared" ref="AR1858:AR1921" si="965">AL1858+AK1858</f>
        <v>#DIV/0!</v>
      </c>
      <c r="BA1858">
        <f t="shared" ref="BA1858:BA1921" si="966">D1858</f>
        <v>161</v>
      </c>
      <c r="BB1858" s="91" t="e">
        <f t="shared" ref="BB1858:BB1921" si="967">AK1858/AL1858</f>
        <v>#DIV/0!</v>
      </c>
    </row>
    <row r="1859" spans="1:54">
      <c r="A1859" s="2" t="s">
        <v>1979</v>
      </c>
      <c r="B1859" s="7" t="s">
        <v>41802</v>
      </c>
      <c r="C1859" s="17">
        <f t="shared" si="948"/>
        <v>34.4</v>
      </c>
      <c r="D1859" s="28">
        <f t="shared" si="949"/>
        <v>211</v>
      </c>
      <c r="E1859" s="8">
        <f t="shared" ref="E1859:E1922" si="968">MROUND(SQRT(((P1859*O1859*Q1859)/MAX(O1859,P1859,Q1859)))*10,1)</f>
        <v>14</v>
      </c>
      <c r="F1859" s="2" t="s">
        <v>6970</v>
      </c>
      <c r="G1859" s="54">
        <f t="shared" ref="G1859:G1922" si="969">ROUNDUP(A1859,1)</f>
        <v>33.4</v>
      </c>
      <c r="H1859" s="20">
        <f t="shared" ref="H1859:H1922" si="970">F1859/100</f>
        <v>0.27184700000000001</v>
      </c>
      <c r="I1859" s="14" t="s">
        <v>16934</v>
      </c>
      <c r="J1859" s="14" t="s">
        <v>11956</v>
      </c>
      <c r="K1859" s="14" t="s">
        <v>21895</v>
      </c>
      <c r="L1859" s="14" t="s">
        <v>26854</v>
      </c>
      <c r="M1859" s="28">
        <f t="shared" ref="M1859:M1922" si="971">14.5-P1859/2</f>
        <v>11.6</v>
      </c>
      <c r="N1859" s="46">
        <f t="shared" si="950"/>
        <v>5.8</v>
      </c>
      <c r="O1859" s="17">
        <f t="shared" si="951"/>
        <v>1.2000000000000002</v>
      </c>
      <c r="P1859" s="17">
        <f t="shared" si="951"/>
        <v>5.8000000000000007</v>
      </c>
      <c r="Q1859" s="124">
        <f t="shared" si="952"/>
        <v>1.6</v>
      </c>
      <c r="R1859" s="26">
        <f t="shared" si="953"/>
        <v>2.2000000000000002</v>
      </c>
      <c r="S1859" s="2" t="s">
        <v>31820</v>
      </c>
      <c r="T1859" s="2" t="s">
        <v>36799</v>
      </c>
      <c r="U1859" s="24">
        <f t="shared" si="954"/>
        <v>483.8</v>
      </c>
      <c r="V1859" s="66">
        <f t="shared" si="954"/>
        <v>363.1</v>
      </c>
      <c r="W1859" s="54">
        <f t="shared" si="955"/>
        <v>3.34</v>
      </c>
      <c r="X1859" s="143">
        <f t="shared" si="956"/>
        <v>483.8</v>
      </c>
      <c r="Y1859" s="143">
        <f t="shared" si="957"/>
        <v>0.7679999999999999</v>
      </c>
      <c r="AD1859">
        <v>152</v>
      </c>
      <c r="AE1859">
        <v>-1</v>
      </c>
      <c r="AF1859" s="10">
        <v>37.9</v>
      </c>
      <c r="AG1859" s="10">
        <v>58.12</v>
      </c>
      <c r="AH1859" s="10">
        <f t="shared" si="958"/>
        <v>271756.30534063926</v>
      </c>
      <c r="AI1859" s="11">
        <f t="shared" si="946"/>
        <v>0</v>
      </c>
      <c r="AJ1859">
        <f t="shared" si="947"/>
        <v>0</v>
      </c>
      <c r="AK1859" t="e">
        <f t="shared" si="959"/>
        <v>#DIV/0!</v>
      </c>
      <c r="AL1859">
        <f t="shared" si="960"/>
        <v>11.149478736000004</v>
      </c>
      <c r="AM1859" s="5">
        <f t="shared" si="961"/>
        <v>6.68</v>
      </c>
      <c r="AN1859">
        <v>0</v>
      </c>
      <c r="AO1859" s="72">
        <f t="shared" si="962"/>
        <v>2.2000000000000002</v>
      </c>
      <c r="AP1859" s="72">
        <f t="shared" si="963"/>
        <v>1.6</v>
      </c>
      <c r="AQ1859" s="72">
        <f t="shared" si="964"/>
        <v>1.8</v>
      </c>
      <c r="AR1859" s="71" t="e">
        <f t="shared" si="965"/>
        <v>#DIV/0!</v>
      </c>
      <c r="BA1859">
        <f t="shared" si="966"/>
        <v>211</v>
      </c>
      <c r="BB1859" s="91" t="e">
        <f t="shared" si="967"/>
        <v>#DIV/0!</v>
      </c>
    </row>
    <row r="1860" spans="1:54">
      <c r="A1860" s="2" t="s">
        <v>1980</v>
      </c>
      <c r="B1860" s="7" t="s">
        <v>41803</v>
      </c>
      <c r="C1860" s="17">
        <f t="shared" si="948"/>
        <v>11.600000000000001</v>
      </c>
      <c r="D1860" s="28">
        <f t="shared" si="949"/>
        <v>93</v>
      </c>
      <c r="E1860" s="8">
        <f t="shared" si="968"/>
        <v>12</v>
      </c>
      <c r="F1860" s="2" t="s">
        <v>6971</v>
      </c>
      <c r="G1860" s="54">
        <f t="shared" si="969"/>
        <v>10.6</v>
      </c>
      <c r="H1860" s="20">
        <f t="shared" si="970"/>
        <v>0.55357619999999996</v>
      </c>
      <c r="I1860" s="14" t="s">
        <v>16935</v>
      </c>
      <c r="J1860" s="14" t="s">
        <v>11957</v>
      </c>
      <c r="K1860" s="14" t="s">
        <v>21896</v>
      </c>
      <c r="L1860" s="14" t="s">
        <v>26855</v>
      </c>
      <c r="M1860" s="28">
        <f t="shared" si="971"/>
        <v>13.3</v>
      </c>
      <c r="N1860" s="46">
        <f t="shared" si="950"/>
        <v>6</v>
      </c>
      <c r="O1860" s="17">
        <f t="shared" si="951"/>
        <v>3</v>
      </c>
      <c r="P1860" s="17">
        <f t="shared" si="951"/>
        <v>2.4000000000000004</v>
      </c>
      <c r="Q1860" s="124">
        <f t="shared" si="952"/>
        <v>0.60000000000000009</v>
      </c>
      <c r="R1860" s="26">
        <f t="shared" si="953"/>
        <v>1.2000000000000002</v>
      </c>
      <c r="S1860" s="2" t="s">
        <v>31821</v>
      </c>
      <c r="T1860" s="2" t="s">
        <v>36800</v>
      </c>
      <c r="U1860" s="24">
        <f t="shared" si="954"/>
        <v>366.40000000000003</v>
      </c>
      <c r="V1860" s="66">
        <f t="shared" si="954"/>
        <v>355</v>
      </c>
      <c r="W1860" s="54">
        <f t="shared" si="955"/>
        <v>1.06</v>
      </c>
      <c r="X1860" s="143">
        <f t="shared" si="956"/>
        <v>366.40000000000003</v>
      </c>
      <c r="Y1860" s="143">
        <f t="shared" si="957"/>
        <v>0.31200000000000006</v>
      </c>
      <c r="AD1860">
        <v>152</v>
      </c>
      <c r="AE1860">
        <v>-1</v>
      </c>
      <c r="AF1860" s="10">
        <v>37.9</v>
      </c>
      <c r="AG1860" s="10">
        <v>58.12</v>
      </c>
      <c r="AH1860" s="10">
        <f t="shared" si="958"/>
        <v>284803.88360392931</v>
      </c>
      <c r="AI1860" s="11">
        <f t="shared" si="946"/>
        <v>0</v>
      </c>
      <c r="AJ1860">
        <f t="shared" si="947"/>
        <v>0</v>
      </c>
      <c r="AK1860" t="e">
        <f t="shared" si="959"/>
        <v>#DIV/0!</v>
      </c>
      <c r="AL1860">
        <f t="shared" si="960"/>
        <v>3.8571016320000018</v>
      </c>
      <c r="AM1860" s="5">
        <f t="shared" si="961"/>
        <v>2.12</v>
      </c>
      <c r="AN1860">
        <v>0</v>
      </c>
      <c r="AO1860" s="72">
        <f t="shared" si="962"/>
        <v>1.2000000000000002</v>
      </c>
      <c r="AP1860" s="72">
        <f t="shared" si="963"/>
        <v>0.60000000000000009</v>
      </c>
      <c r="AQ1860" s="72">
        <f t="shared" si="964"/>
        <v>0.60000000000000009</v>
      </c>
      <c r="AR1860" s="71" t="e">
        <f t="shared" si="965"/>
        <v>#DIV/0!</v>
      </c>
      <c r="BA1860">
        <f t="shared" si="966"/>
        <v>93</v>
      </c>
      <c r="BB1860" s="91" t="e">
        <f t="shared" si="967"/>
        <v>#DIV/0!</v>
      </c>
    </row>
    <row r="1861" spans="1:54">
      <c r="A1861" s="2" t="s">
        <v>1981</v>
      </c>
      <c r="B1861" s="7" t="s">
        <v>41804</v>
      </c>
      <c r="C1861" s="17">
        <f t="shared" si="948"/>
        <v>14</v>
      </c>
      <c r="D1861" s="28">
        <f t="shared" si="949"/>
        <v>185</v>
      </c>
      <c r="E1861" s="8">
        <f t="shared" si="968"/>
        <v>8</v>
      </c>
      <c r="F1861" s="2" t="s">
        <v>6972</v>
      </c>
      <c r="G1861" s="54">
        <f t="shared" si="969"/>
        <v>13.1</v>
      </c>
      <c r="H1861" s="20">
        <f t="shared" si="970"/>
        <v>0.69627240000000001</v>
      </c>
      <c r="I1861" s="14" t="s">
        <v>16936</v>
      </c>
      <c r="J1861" s="14" t="s">
        <v>11958</v>
      </c>
      <c r="K1861" s="14" t="s">
        <v>21897</v>
      </c>
      <c r="L1861" s="14" t="s">
        <v>26856</v>
      </c>
      <c r="M1861" s="28">
        <f t="shared" si="971"/>
        <v>10</v>
      </c>
      <c r="N1861" s="46">
        <f t="shared" si="950"/>
        <v>6.4</v>
      </c>
      <c r="O1861" s="17">
        <f t="shared" si="951"/>
        <v>1</v>
      </c>
      <c r="P1861" s="17">
        <f t="shared" si="951"/>
        <v>9</v>
      </c>
      <c r="Q1861" s="124">
        <f t="shared" si="952"/>
        <v>0.60000000000000009</v>
      </c>
      <c r="R1861" s="26">
        <f t="shared" si="953"/>
        <v>1.8</v>
      </c>
      <c r="S1861" s="2" t="s">
        <v>31822</v>
      </c>
      <c r="T1861" s="2" t="s">
        <v>36801</v>
      </c>
      <c r="U1861" s="24">
        <f t="shared" si="954"/>
        <v>458</v>
      </c>
      <c r="V1861" s="66">
        <f t="shared" si="954"/>
        <v>412</v>
      </c>
      <c r="W1861" s="54">
        <f t="shared" si="955"/>
        <v>1.31</v>
      </c>
      <c r="X1861" s="143">
        <f t="shared" si="956"/>
        <v>458</v>
      </c>
      <c r="Y1861" s="143">
        <f t="shared" si="957"/>
        <v>0.36199999999999999</v>
      </c>
      <c r="AD1861">
        <v>152</v>
      </c>
      <c r="AE1861">
        <v>-1</v>
      </c>
      <c r="AF1861" s="10">
        <v>37.9</v>
      </c>
      <c r="AG1861" s="10">
        <v>58.12</v>
      </c>
      <c r="AH1861" s="10">
        <f t="shared" si="958"/>
        <v>149802.33721264475</v>
      </c>
      <c r="AI1861" s="11">
        <f t="shared" si="946"/>
        <v>0</v>
      </c>
      <c r="AJ1861">
        <f t="shared" si="947"/>
        <v>0</v>
      </c>
      <c r="AK1861" t="e">
        <f t="shared" si="959"/>
        <v>#DIV/0!</v>
      </c>
      <c r="AL1861">
        <f t="shared" si="960"/>
        <v>4.92038712</v>
      </c>
      <c r="AM1861" s="5">
        <f t="shared" si="961"/>
        <v>2.6</v>
      </c>
      <c r="AN1861">
        <v>0</v>
      </c>
      <c r="AO1861" s="72">
        <f t="shared" si="962"/>
        <v>1.8</v>
      </c>
      <c r="AP1861" s="72">
        <f t="shared" si="963"/>
        <v>0.60000000000000009</v>
      </c>
      <c r="AQ1861" s="72">
        <f t="shared" si="964"/>
        <v>0.60000000000000009</v>
      </c>
      <c r="AR1861" s="71" t="e">
        <f t="shared" si="965"/>
        <v>#DIV/0!</v>
      </c>
      <c r="BA1861">
        <f t="shared" si="966"/>
        <v>185</v>
      </c>
      <c r="BB1861" s="91" t="e">
        <f t="shared" si="967"/>
        <v>#DIV/0!</v>
      </c>
    </row>
    <row r="1862" spans="1:54">
      <c r="A1862" s="2" t="s">
        <v>1982</v>
      </c>
      <c r="B1862" s="7" t="s">
        <v>41805</v>
      </c>
      <c r="C1862" s="17">
        <f t="shared" si="948"/>
        <v>13.5</v>
      </c>
      <c r="D1862" s="28">
        <f t="shared" si="949"/>
        <v>65</v>
      </c>
      <c r="E1862" s="8">
        <f t="shared" si="968"/>
        <v>5</v>
      </c>
      <c r="F1862" s="2" t="s">
        <v>6973</v>
      </c>
      <c r="G1862" s="54">
        <f t="shared" si="969"/>
        <v>12.6</v>
      </c>
      <c r="H1862" s="20">
        <f t="shared" si="970"/>
        <v>0.76323149999999995</v>
      </c>
      <c r="I1862" s="14" t="s">
        <v>16937</v>
      </c>
      <c r="J1862" s="14" t="s">
        <v>11959</v>
      </c>
      <c r="K1862" s="14" t="s">
        <v>21898</v>
      </c>
      <c r="L1862" s="14" t="s">
        <v>26857</v>
      </c>
      <c r="M1862" s="28">
        <f t="shared" si="971"/>
        <v>10.9</v>
      </c>
      <c r="N1862" s="46">
        <f t="shared" si="950"/>
        <v>6.2</v>
      </c>
      <c r="O1862" s="17">
        <f t="shared" si="951"/>
        <v>1.2000000000000002</v>
      </c>
      <c r="P1862" s="17">
        <f t="shared" si="951"/>
        <v>7.2</v>
      </c>
      <c r="Q1862" s="124">
        <f t="shared" si="952"/>
        <v>0.2</v>
      </c>
      <c r="R1862" s="26">
        <f t="shared" si="953"/>
        <v>0.8</v>
      </c>
      <c r="S1862" s="2" t="s">
        <v>31823</v>
      </c>
      <c r="T1862" s="2" t="s">
        <v>36802</v>
      </c>
      <c r="U1862" s="24">
        <f t="shared" si="954"/>
        <v>338.1</v>
      </c>
      <c r="V1862" s="66">
        <f t="shared" si="954"/>
        <v>359.40000000000003</v>
      </c>
      <c r="W1862" s="54">
        <f t="shared" si="955"/>
        <v>1.26</v>
      </c>
      <c r="X1862" s="143">
        <f t="shared" si="956"/>
        <v>338.1</v>
      </c>
      <c r="Y1862" s="143">
        <f t="shared" si="957"/>
        <v>0.35199999999999998</v>
      </c>
      <c r="AD1862">
        <v>152</v>
      </c>
      <c r="AE1862">
        <v>-1</v>
      </c>
      <c r="AF1862" s="10">
        <v>37.9</v>
      </c>
      <c r="AG1862" s="10">
        <v>58.12</v>
      </c>
      <c r="AH1862" s="10">
        <f t="shared" si="958"/>
        <v>277843.12975959526</v>
      </c>
      <c r="AI1862" s="11">
        <f t="shared" si="946"/>
        <v>0</v>
      </c>
      <c r="AJ1862">
        <f t="shared" si="947"/>
        <v>0</v>
      </c>
      <c r="AK1862" t="e">
        <f t="shared" si="959"/>
        <v>#DIV/0!</v>
      </c>
      <c r="AL1862">
        <f t="shared" si="960"/>
        <v>1.6365438720000007</v>
      </c>
      <c r="AM1862" s="5">
        <f t="shared" si="961"/>
        <v>2.5</v>
      </c>
      <c r="AN1862">
        <v>0</v>
      </c>
      <c r="AO1862" s="72">
        <f t="shared" si="962"/>
        <v>0.8</v>
      </c>
      <c r="AP1862" s="72">
        <f t="shared" si="963"/>
        <v>0.2</v>
      </c>
      <c r="AQ1862" s="72">
        <f t="shared" si="964"/>
        <v>0.2</v>
      </c>
      <c r="AR1862" s="71" t="e">
        <f t="shared" si="965"/>
        <v>#DIV/0!</v>
      </c>
      <c r="BA1862">
        <f t="shared" si="966"/>
        <v>65</v>
      </c>
      <c r="BB1862" s="91" t="e">
        <f t="shared" si="967"/>
        <v>#DIV/0!</v>
      </c>
    </row>
    <row r="1863" spans="1:54">
      <c r="A1863" s="2" t="s">
        <v>1983</v>
      </c>
      <c r="B1863" s="7" t="s">
        <v>41806</v>
      </c>
      <c r="C1863" s="17">
        <f t="shared" si="948"/>
        <v>25.5</v>
      </c>
      <c r="D1863" s="28">
        <f t="shared" si="949"/>
        <v>57</v>
      </c>
      <c r="E1863" s="8">
        <f t="shared" si="968"/>
        <v>8</v>
      </c>
      <c r="F1863" s="2" t="s">
        <v>6974</v>
      </c>
      <c r="G1863" s="54">
        <f t="shared" si="969"/>
        <v>24.6</v>
      </c>
      <c r="H1863" s="20">
        <f t="shared" si="970"/>
        <v>0.61835790000000002</v>
      </c>
      <c r="I1863" s="14" t="s">
        <v>16938</v>
      </c>
      <c r="J1863" s="14" t="s">
        <v>11960</v>
      </c>
      <c r="K1863" s="14" t="s">
        <v>21899</v>
      </c>
      <c r="L1863" s="14" t="s">
        <v>26858</v>
      </c>
      <c r="M1863" s="28">
        <f t="shared" si="971"/>
        <v>10.9</v>
      </c>
      <c r="N1863" s="46">
        <f t="shared" si="950"/>
        <v>5.4</v>
      </c>
      <c r="O1863" s="17">
        <f t="shared" si="951"/>
        <v>1</v>
      </c>
      <c r="P1863" s="17">
        <f t="shared" si="951"/>
        <v>7.2</v>
      </c>
      <c r="Q1863" s="124">
        <f t="shared" si="952"/>
        <v>0.60000000000000009</v>
      </c>
      <c r="R1863" s="26">
        <f t="shared" si="953"/>
        <v>1.8</v>
      </c>
      <c r="S1863" s="2" t="s">
        <v>31824</v>
      </c>
      <c r="T1863" s="2" t="s">
        <v>36803</v>
      </c>
      <c r="U1863" s="24">
        <f t="shared" si="954"/>
        <v>330.20000000000005</v>
      </c>
      <c r="V1863" s="66">
        <f t="shared" si="954"/>
        <v>328</v>
      </c>
      <c r="W1863" s="54">
        <f t="shared" si="955"/>
        <v>2.46</v>
      </c>
      <c r="X1863" s="143">
        <f t="shared" si="956"/>
        <v>330.20000000000005</v>
      </c>
      <c r="Y1863" s="143">
        <f t="shared" si="957"/>
        <v>0.59199999999999997</v>
      </c>
      <c r="AD1863">
        <v>152</v>
      </c>
      <c r="AE1863">
        <v>-1</v>
      </c>
      <c r="AF1863" s="10">
        <v>37.9</v>
      </c>
      <c r="AG1863" s="10">
        <v>58.12</v>
      </c>
      <c r="AH1863" s="10">
        <f t="shared" si="958"/>
        <v>322683.51391312591</v>
      </c>
      <c r="AI1863" s="11">
        <f t="shared" si="946"/>
        <v>0</v>
      </c>
      <c r="AJ1863">
        <f t="shared" si="947"/>
        <v>0</v>
      </c>
      <c r="AK1863" t="e">
        <f t="shared" si="959"/>
        <v>#DIV/0!</v>
      </c>
      <c r="AL1863">
        <f t="shared" si="960"/>
        <v>4.9460816159999998</v>
      </c>
      <c r="AM1863" s="5">
        <f t="shared" si="961"/>
        <v>4.9000000000000004</v>
      </c>
      <c r="AN1863">
        <v>0</v>
      </c>
      <c r="AO1863" s="72">
        <f t="shared" si="962"/>
        <v>1.8</v>
      </c>
      <c r="AP1863" s="72">
        <f t="shared" si="963"/>
        <v>0.60000000000000009</v>
      </c>
      <c r="AQ1863" s="72">
        <f t="shared" si="964"/>
        <v>0.8</v>
      </c>
      <c r="AR1863" s="71" t="e">
        <f t="shared" si="965"/>
        <v>#DIV/0!</v>
      </c>
      <c r="BA1863">
        <f t="shared" si="966"/>
        <v>57</v>
      </c>
      <c r="BB1863" s="91" t="e">
        <f t="shared" si="967"/>
        <v>#DIV/0!</v>
      </c>
    </row>
    <row r="1864" spans="1:54">
      <c r="A1864" s="2" t="s">
        <v>1984</v>
      </c>
      <c r="B1864" s="7" t="s">
        <v>41807</v>
      </c>
      <c r="C1864" s="17">
        <f t="shared" si="948"/>
        <v>23.6</v>
      </c>
      <c r="D1864" s="28">
        <f t="shared" si="949"/>
        <v>123</v>
      </c>
      <c r="E1864" s="8">
        <f t="shared" si="968"/>
        <v>4</v>
      </c>
      <c r="F1864" s="2" t="s">
        <v>6975</v>
      </c>
      <c r="G1864" s="54">
        <f t="shared" si="969"/>
        <v>22.700000000000003</v>
      </c>
      <c r="H1864" s="20">
        <f t="shared" si="970"/>
        <v>0.87115539999999991</v>
      </c>
      <c r="I1864" s="14" t="s">
        <v>16939</v>
      </c>
      <c r="J1864" s="14" t="s">
        <v>11961</v>
      </c>
      <c r="K1864" s="14" t="s">
        <v>21900</v>
      </c>
      <c r="L1864" s="14" t="s">
        <v>26859</v>
      </c>
      <c r="M1864" s="28">
        <f t="shared" si="971"/>
        <v>10.399999999999999</v>
      </c>
      <c r="N1864" s="46">
        <f t="shared" si="950"/>
        <v>6.6</v>
      </c>
      <c r="O1864" s="17">
        <f t="shared" si="951"/>
        <v>0.8</v>
      </c>
      <c r="P1864" s="17">
        <f t="shared" si="951"/>
        <v>8.2000000000000011</v>
      </c>
      <c r="Q1864" s="124">
        <f t="shared" si="952"/>
        <v>0.2</v>
      </c>
      <c r="R1864" s="26">
        <f t="shared" si="953"/>
        <v>0.8</v>
      </c>
      <c r="S1864" s="2" t="s">
        <v>120</v>
      </c>
      <c r="T1864" s="2" t="s">
        <v>36804</v>
      </c>
      <c r="U1864" s="24">
        <f t="shared" si="954"/>
        <v>396</v>
      </c>
      <c r="V1864" s="66">
        <f t="shared" si="954"/>
        <v>404.6</v>
      </c>
      <c r="W1864" s="54">
        <f t="shared" si="955"/>
        <v>2.2699999999999996</v>
      </c>
      <c r="X1864" s="143">
        <f t="shared" si="956"/>
        <v>396</v>
      </c>
      <c r="Y1864" s="143">
        <f t="shared" si="957"/>
        <v>0.55399999999999994</v>
      </c>
      <c r="AD1864">
        <v>152</v>
      </c>
      <c r="AE1864">
        <v>-1</v>
      </c>
      <c r="AF1864" s="10">
        <v>37.9</v>
      </c>
      <c r="AG1864" s="10">
        <v>58.12</v>
      </c>
      <c r="AH1864" s="10">
        <f t="shared" si="958"/>
        <v>177745.4245784581</v>
      </c>
      <c r="AI1864" s="11">
        <f t="shared" si="946"/>
        <v>0</v>
      </c>
      <c r="AJ1864">
        <f t="shared" si="947"/>
        <v>0</v>
      </c>
      <c r="AK1864" t="e">
        <f t="shared" si="959"/>
        <v>#DIV/0!</v>
      </c>
      <c r="AL1864">
        <f t="shared" si="960"/>
        <v>0.6761764608000006</v>
      </c>
      <c r="AM1864" s="5">
        <f t="shared" si="961"/>
        <v>4.5200000000000005</v>
      </c>
      <c r="AN1864">
        <v>0</v>
      </c>
      <c r="AO1864" s="72">
        <f t="shared" si="962"/>
        <v>0.8</v>
      </c>
      <c r="AP1864" s="72">
        <f t="shared" si="963"/>
        <v>0.2</v>
      </c>
      <c r="AQ1864" s="72">
        <f t="shared" si="964"/>
        <v>0.2</v>
      </c>
      <c r="AR1864" s="71" t="e">
        <f t="shared" si="965"/>
        <v>#DIV/0!</v>
      </c>
      <c r="BA1864">
        <f t="shared" si="966"/>
        <v>123</v>
      </c>
      <c r="BB1864" s="91" t="e">
        <f t="shared" si="967"/>
        <v>#DIV/0!</v>
      </c>
    </row>
    <row r="1865" spans="1:54">
      <c r="A1865" s="2" t="s">
        <v>1985</v>
      </c>
      <c r="B1865" s="7" t="s">
        <v>41808</v>
      </c>
      <c r="C1865" s="17">
        <f t="shared" si="948"/>
        <v>20.3</v>
      </c>
      <c r="D1865" s="28">
        <f t="shared" si="949"/>
        <v>292</v>
      </c>
      <c r="E1865" s="8">
        <f t="shared" si="968"/>
        <v>20</v>
      </c>
      <c r="F1865" s="2" t="s">
        <v>6976</v>
      </c>
      <c r="G1865" s="54">
        <f t="shared" si="969"/>
        <v>19.3</v>
      </c>
      <c r="H1865" s="20">
        <f t="shared" si="970"/>
        <v>0.32116050000000002</v>
      </c>
      <c r="I1865" s="14" t="s">
        <v>16940</v>
      </c>
      <c r="J1865" s="14" t="s">
        <v>11962</v>
      </c>
      <c r="K1865" s="14" t="s">
        <v>21901</v>
      </c>
      <c r="L1865" s="14" t="s">
        <v>26860</v>
      </c>
      <c r="M1865" s="28">
        <f t="shared" si="971"/>
        <v>11.3</v>
      </c>
      <c r="N1865" s="46">
        <f t="shared" si="950"/>
        <v>5.4</v>
      </c>
      <c r="O1865" s="17">
        <f t="shared" si="951"/>
        <v>2.4000000000000004</v>
      </c>
      <c r="P1865" s="17">
        <f t="shared" si="951"/>
        <v>6.4</v>
      </c>
      <c r="Q1865" s="124">
        <f t="shared" si="952"/>
        <v>1.6</v>
      </c>
      <c r="R1865" s="26">
        <f t="shared" si="953"/>
        <v>2.4000000000000004</v>
      </c>
      <c r="S1865" s="2" t="s">
        <v>31825</v>
      </c>
      <c r="T1865" s="2" t="s">
        <v>36805</v>
      </c>
      <c r="U1865" s="24">
        <f t="shared" si="954"/>
        <v>565.30000000000007</v>
      </c>
      <c r="V1865" s="66">
        <f t="shared" si="954"/>
        <v>306.3</v>
      </c>
      <c r="W1865" s="54">
        <f t="shared" si="955"/>
        <v>1.93</v>
      </c>
      <c r="X1865" s="143">
        <f t="shared" si="956"/>
        <v>565.30000000000007</v>
      </c>
      <c r="Y1865" s="143">
        <f t="shared" si="957"/>
        <v>0.48599999999999999</v>
      </c>
      <c r="AD1865">
        <v>152</v>
      </c>
      <c r="AE1865">
        <v>-1</v>
      </c>
      <c r="AF1865" s="10">
        <v>37.9</v>
      </c>
      <c r="AG1865" s="10">
        <v>58.12</v>
      </c>
      <c r="AH1865" s="10">
        <f t="shared" si="958"/>
        <v>348582.10629273433</v>
      </c>
      <c r="AI1865" s="11">
        <f t="shared" si="946"/>
        <v>0</v>
      </c>
      <c r="AJ1865">
        <f t="shared" si="947"/>
        <v>0</v>
      </c>
      <c r="AK1865" t="e">
        <f t="shared" si="959"/>
        <v>#DIV/0!</v>
      </c>
      <c r="AL1865">
        <f t="shared" si="960"/>
        <v>25.024739328000013</v>
      </c>
      <c r="AM1865" s="5">
        <f t="shared" si="961"/>
        <v>3.8600000000000003</v>
      </c>
      <c r="AN1865">
        <v>0</v>
      </c>
      <c r="AO1865" s="72">
        <f t="shared" si="962"/>
        <v>2.4000000000000004</v>
      </c>
      <c r="AP1865" s="72">
        <f t="shared" si="963"/>
        <v>1.6</v>
      </c>
      <c r="AQ1865" s="72">
        <f t="shared" si="964"/>
        <v>1.8</v>
      </c>
      <c r="AR1865" s="71" t="e">
        <f t="shared" si="965"/>
        <v>#DIV/0!</v>
      </c>
      <c r="BA1865">
        <f t="shared" si="966"/>
        <v>292</v>
      </c>
      <c r="BB1865" s="91" t="e">
        <f t="shared" si="967"/>
        <v>#DIV/0!</v>
      </c>
    </row>
    <row r="1866" spans="1:54">
      <c r="A1866" s="2" t="s">
        <v>1986</v>
      </c>
      <c r="B1866" s="7" t="s">
        <v>41809</v>
      </c>
      <c r="C1866" s="17">
        <f t="shared" si="948"/>
        <v>33.200000000000003</v>
      </c>
      <c r="D1866" s="28">
        <f t="shared" si="949"/>
        <v>124</v>
      </c>
      <c r="E1866" s="8">
        <f t="shared" si="968"/>
        <v>13</v>
      </c>
      <c r="F1866" s="2" t="s">
        <v>6977</v>
      </c>
      <c r="G1866" s="54">
        <f t="shared" si="969"/>
        <v>32.300000000000004</v>
      </c>
      <c r="H1866" s="20">
        <f t="shared" si="970"/>
        <v>0.463036</v>
      </c>
      <c r="I1866" s="14" t="s">
        <v>16941</v>
      </c>
      <c r="J1866" s="14" t="s">
        <v>11963</v>
      </c>
      <c r="K1866" s="14" t="s">
        <v>21902</v>
      </c>
      <c r="L1866" s="14" t="s">
        <v>26861</v>
      </c>
      <c r="M1866" s="28">
        <f t="shared" si="971"/>
        <v>12.9</v>
      </c>
      <c r="N1866" s="46">
        <f t="shared" si="950"/>
        <v>6.2</v>
      </c>
      <c r="O1866" s="17">
        <f t="shared" si="951"/>
        <v>2.2000000000000002</v>
      </c>
      <c r="P1866" s="17">
        <f t="shared" si="951"/>
        <v>3.2</v>
      </c>
      <c r="Q1866" s="124">
        <f t="shared" si="952"/>
        <v>0.8</v>
      </c>
      <c r="R1866" s="26">
        <f t="shared" si="953"/>
        <v>1.4000000000000001</v>
      </c>
      <c r="S1866" s="2" t="s">
        <v>31826</v>
      </c>
      <c r="T1866" s="2" t="s">
        <v>36806</v>
      </c>
      <c r="U1866" s="24">
        <f t="shared" si="954"/>
        <v>397.3</v>
      </c>
      <c r="V1866" s="66">
        <f t="shared" si="954"/>
        <v>308.8</v>
      </c>
      <c r="W1866" s="54">
        <f t="shared" si="955"/>
        <v>3.23</v>
      </c>
      <c r="X1866" s="143">
        <f t="shared" si="956"/>
        <v>397.3</v>
      </c>
      <c r="Y1866" s="143">
        <f t="shared" si="957"/>
        <v>0.746</v>
      </c>
      <c r="AD1866">
        <v>152</v>
      </c>
      <c r="AE1866">
        <v>-1</v>
      </c>
      <c r="AF1866" s="10">
        <v>37.9</v>
      </c>
      <c r="AG1866" s="10">
        <v>58.12</v>
      </c>
      <c r="AH1866" s="10">
        <f t="shared" si="958"/>
        <v>345833.6191499448</v>
      </c>
      <c r="AI1866" s="11">
        <f t="shared" si="946"/>
        <v>0</v>
      </c>
      <c r="AJ1866">
        <f t="shared" si="947"/>
        <v>0</v>
      </c>
      <c r="AK1866" t="e">
        <f t="shared" si="959"/>
        <v>#DIV/0!</v>
      </c>
      <c r="AL1866">
        <f t="shared" si="960"/>
        <v>5.2923171840000016</v>
      </c>
      <c r="AM1866" s="5">
        <f t="shared" si="961"/>
        <v>6.44</v>
      </c>
      <c r="AN1866">
        <v>0</v>
      </c>
      <c r="AO1866" s="72">
        <f t="shared" si="962"/>
        <v>1.4000000000000001</v>
      </c>
      <c r="AP1866" s="72">
        <f t="shared" si="963"/>
        <v>0.8</v>
      </c>
      <c r="AQ1866" s="72">
        <f t="shared" si="964"/>
        <v>0.8</v>
      </c>
      <c r="AR1866" s="71" t="e">
        <f t="shared" si="965"/>
        <v>#DIV/0!</v>
      </c>
      <c r="BA1866">
        <f t="shared" si="966"/>
        <v>124</v>
      </c>
      <c r="BB1866" s="91" t="e">
        <f t="shared" si="967"/>
        <v>#DIV/0!</v>
      </c>
    </row>
    <row r="1867" spans="1:54">
      <c r="A1867" s="2" t="s">
        <v>1987</v>
      </c>
      <c r="B1867" s="7" t="s">
        <v>41810</v>
      </c>
      <c r="C1867" s="17">
        <f t="shared" si="948"/>
        <v>27.8</v>
      </c>
      <c r="D1867" s="28">
        <f t="shared" si="949"/>
        <v>19</v>
      </c>
      <c r="E1867" s="8">
        <f t="shared" si="968"/>
        <v>17</v>
      </c>
      <c r="F1867" s="2" t="s">
        <v>6978</v>
      </c>
      <c r="G1867" s="54">
        <f t="shared" si="969"/>
        <v>26.900000000000002</v>
      </c>
      <c r="H1867" s="20">
        <f t="shared" si="970"/>
        <v>0.49827320000000003</v>
      </c>
      <c r="I1867" s="14" t="s">
        <v>16942</v>
      </c>
      <c r="J1867" s="14" t="s">
        <v>11964</v>
      </c>
      <c r="K1867" s="14" t="s">
        <v>21903</v>
      </c>
      <c r="L1867" s="14" t="s">
        <v>26862</v>
      </c>
      <c r="M1867" s="28">
        <f t="shared" si="971"/>
        <v>13.1</v>
      </c>
      <c r="N1867" s="46">
        <f t="shared" si="950"/>
        <v>7</v>
      </c>
      <c r="O1867" s="17">
        <f t="shared" si="951"/>
        <v>1.8</v>
      </c>
      <c r="P1867" s="17">
        <f t="shared" si="951"/>
        <v>2.8000000000000003</v>
      </c>
      <c r="Q1867" s="124">
        <f t="shared" si="952"/>
        <v>1.6</v>
      </c>
      <c r="R1867" s="26">
        <f t="shared" si="953"/>
        <v>3</v>
      </c>
      <c r="S1867" s="2" t="s">
        <v>31827</v>
      </c>
      <c r="T1867" s="2" t="s">
        <v>36807</v>
      </c>
      <c r="U1867" s="24">
        <f t="shared" si="954"/>
        <v>291.90000000000003</v>
      </c>
      <c r="V1867" s="66">
        <f t="shared" si="954"/>
        <v>307.70000000000005</v>
      </c>
      <c r="W1867" s="54">
        <f t="shared" si="955"/>
        <v>2.69</v>
      </c>
      <c r="X1867" s="143">
        <f t="shared" si="956"/>
        <v>291.90000000000003</v>
      </c>
      <c r="Y1867" s="143">
        <f t="shared" si="957"/>
        <v>0.63800000000000001</v>
      </c>
      <c r="AD1867">
        <v>152</v>
      </c>
      <c r="AE1867">
        <v>-1</v>
      </c>
      <c r="AF1867" s="10">
        <v>37.9</v>
      </c>
      <c r="AG1867" s="10">
        <v>58.12</v>
      </c>
      <c r="AH1867" s="10">
        <f t="shared" si="958"/>
        <v>347026.5819192924</v>
      </c>
      <c r="AI1867" s="11">
        <f t="shared" si="946"/>
        <v>0</v>
      </c>
      <c r="AJ1867">
        <f t="shared" si="947"/>
        <v>0</v>
      </c>
      <c r="AK1867" t="e">
        <f t="shared" si="959"/>
        <v>#DIV/0!</v>
      </c>
      <c r="AL1867">
        <f t="shared" si="960"/>
        <v>7.5861092159999997</v>
      </c>
      <c r="AM1867" s="5">
        <f t="shared" si="961"/>
        <v>5.36</v>
      </c>
      <c r="AN1867">
        <v>0</v>
      </c>
      <c r="AO1867" s="72">
        <f t="shared" si="962"/>
        <v>3</v>
      </c>
      <c r="AP1867" s="72">
        <f t="shared" si="963"/>
        <v>1.6</v>
      </c>
      <c r="AQ1867" s="72">
        <f t="shared" si="964"/>
        <v>1.6</v>
      </c>
      <c r="AR1867" s="71" t="e">
        <f t="shared" si="965"/>
        <v>#DIV/0!</v>
      </c>
      <c r="BA1867">
        <f t="shared" si="966"/>
        <v>19</v>
      </c>
      <c r="BB1867" s="91" t="e">
        <f t="shared" si="967"/>
        <v>#DIV/0!</v>
      </c>
    </row>
    <row r="1868" spans="1:54">
      <c r="A1868" s="2" t="s">
        <v>1988</v>
      </c>
      <c r="B1868" s="7" t="s">
        <v>41811</v>
      </c>
      <c r="C1868" s="17">
        <f t="shared" si="948"/>
        <v>31.200000000000003</v>
      </c>
      <c r="D1868" s="28">
        <f t="shared" si="949"/>
        <v>118</v>
      </c>
      <c r="E1868" s="8">
        <f t="shared" si="968"/>
        <v>7</v>
      </c>
      <c r="F1868" s="2" t="s">
        <v>6979</v>
      </c>
      <c r="G1868" s="54">
        <f t="shared" si="969"/>
        <v>30.3</v>
      </c>
      <c r="H1868" s="20">
        <f t="shared" si="970"/>
        <v>0.77146300000000001</v>
      </c>
      <c r="I1868" s="14" t="s">
        <v>16943</v>
      </c>
      <c r="J1868" s="14" t="s">
        <v>11965</v>
      </c>
      <c r="K1868" s="14" t="s">
        <v>21904</v>
      </c>
      <c r="L1868" s="14" t="s">
        <v>26863</v>
      </c>
      <c r="M1868" s="28">
        <f t="shared" si="971"/>
        <v>14.1</v>
      </c>
      <c r="N1868" s="46">
        <f t="shared" si="950"/>
        <v>6.2</v>
      </c>
      <c r="O1868" s="17">
        <f t="shared" si="951"/>
        <v>1.6</v>
      </c>
      <c r="P1868" s="17">
        <f t="shared" si="951"/>
        <v>0.8</v>
      </c>
      <c r="Q1868" s="124">
        <f t="shared" si="952"/>
        <v>0.60000000000000009</v>
      </c>
      <c r="R1868" s="26">
        <f t="shared" si="953"/>
        <v>3</v>
      </c>
      <c r="S1868" s="2" t="s">
        <v>31828</v>
      </c>
      <c r="T1868" s="2" t="s">
        <v>36808</v>
      </c>
      <c r="U1868" s="24">
        <f t="shared" si="954"/>
        <v>391.1</v>
      </c>
      <c r="V1868" s="66">
        <f t="shared" si="954"/>
        <v>369</v>
      </c>
      <c r="W1868" s="54">
        <f t="shared" si="955"/>
        <v>3.03</v>
      </c>
      <c r="X1868" s="143">
        <f t="shared" si="956"/>
        <v>391.1</v>
      </c>
      <c r="Y1868" s="143">
        <f t="shared" si="957"/>
        <v>0.70599999999999996</v>
      </c>
      <c r="AD1868">
        <v>152</v>
      </c>
      <c r="AE1868">
        <v>-1</v>
      </c>
      <c r="AF1868" s="10">
        <v>37.9</v>
      </c>
      <c r="AG1868" s="10">
        <v>58.12</v>
      </c>
      <c r="AH1868" s="10">
        <f t="shared" si="958"/>
        <v>261455.68223578832</v>
      </c>
      <c r="AI1868" s="11">
        <f t="shared" si="946"/>
        <v>0</v>
      </c>
      <c r="AJ1868">
        <f t="shared" si="947"/>
        <v>0</v>
      </c>
      <c r="AK1868" t="e">
        <f t="shared" si="959"/>
        <v>#DIV/0!</v>
      </c>
      <c r="AL1868">
        <f t="shared" si="960"/>
        <v>0.87758208000000004</v>
      </c>
      <c r="AM1868" s="5">
        <f t="shared" si="961"/>
        <v>6.0400000000000009</v>
      </c>
      <c r="AN1868">
        <v>0</v>
      </c>
      <c r="AO1868" s="72">
        <f t="shared" si="962"/>
        <v>3</v>
      </c>
      <c r="AP1868" s="72">
        <f t="shared" si="963"/>
        <v>0.60000000000000009</v>
      </c>
      <c r="AQ1868" s="72">
        <f t="shared" si="964"/>
        <v>0.8</v>
      </c>
      <c r="AR1868" s="71" t="e">
        <f t="shared" si="965"/>
        <v>#DIV/0!</v>
      </c>
      <c r="BA1868">
        <f t="shared" si="966"/>
        <v>118</v>
      </c>
      <c r="BB1868" s="91" t="e">
        <f t="shared" si="967"/>
        <v>#DIV/0!</v>
      </c>
    </row>
    <row r="1869" spans="1:54">
      <c r="A1869" s="2" t="s">
        <v>1989</v>
      </c>
      <c r="B1869" s="7" t="s">
        <v>41812</v>
      </c>
      <c r="C1869" s="17">
        <f t="shared" si="948"/>
        <v>30.6</v>
      </c>
      <c r="D1869" s="28">
        <f t="shared" si="949"/>
        <v>74</v>
      </c>
      <c r="E1869" s="8">
        <f t="shared" si="968"/>
        <v>7</v>
      </c>
      <c r="F1869" s="2" t="s">
        <v>6980</v>
      </c>
      <c r="G1869" s="54">
        <f t="shared" si="969"/>
        <v>29.6</v>
      </c>
      <c r="H1869" s="20">
        <f t="shared" si="970"/>
        <v>0.7220048</v>
      </c>
      <c r="I1869" s="14" t="s">
        <v>16944</v>
      </c>
      <c r="J1869" s="14" t="s">
        <v>11966</v>
      </c>
      <c r="K1869" s="14" t="s">
        <v>21905</v>
      </c>
      <c r="L1869" s="14" t="s">
        <v>26864</v>
      </c>
      <c r="M1869" s="28">
        <f t="shared" si="971"/>
        <v>10.199999999999999</v>
      </c>
      <c r="N1869" s="46">
        <f t="shared" si="950"/>
        <v>5.6</v>
      </c>
      <c r="O1869" s="17">
        <f t="shared" si="951"/>
        <v>2.2000000000000002</v>
      </c>
      <c r="P1869" s="17">
        <f t="shared" si="951"/>
        <v>8.6</v>
      </c>
      <c r="Q1869" s="124">
        <f t="shared" si="952"/>
        <v>0.2</v>
      </c>
      <c r="R1869" s="26">
        <f t="shared" si="953"/>
        <v>0.60000000000000009</v>
      </c>
      <c r="S1869" s="2" t="s">
        <v>31829</v>
      </c>
      <c r="T1869" s="2" t="s">
        <v>36809</v>
      </c>
      <c r="U1869" s="24">
        <f t="shared" si="954"/>
        <v>347.1</v>
      </c>
      <c r="V1869" s="66">
        <f t="shared" si="954"/>
        <v>356.40000000000003</v>
      </c>
      <c r="W1869" s="54">
        <f t="shared" si="955"/>
        <v>2.96</v>
      </c>
      <c r="X1869" s="143">
        <f t="shared" si="956"/>
        <v>347.1</v>
      </c>
      <c r="Y1869" s="143">
        <f t="shared" si="957"/>
        <v>0.69199999999999995</v>
      </c>
      <c r="AD1869">
        <v>152</v>
      </c>
      <c r="AE1869">
        <v>-1</v>
      </c>
      <c r="AF1869" s="10">
        <v>37.9</v>
      </c>
      <c r="AG1869" s="10">
        <v>58.12</v>
      </c>
      <c r="AH1869" s="10">
        <f t="shared" si="958"/>
        <v>282554.68941622606</v>
      </c>
      <c r="AI1869" s="11">
        <f t="shared" si="946"/>
        <v>0</v>
      </c>
      <c r="AJ1869">
        <f t="shared" si="947"/>
        <v>0</v>
      </c>
      <c r="AK1869" t="e">
        <f t="shared" si="959"/>
        <v>#DIV/0!</v>
      </c>
      <c r="AL1869">
        <f t="shared" si="960"/>
        <v>3.1558015104000003</v>
      </c>
      <c r="AM1869" s="5">
        <f t="shared" si="961"/>
        <v>5.92</v>
      </c>
      <c r="AN1869">
        <v>0</v>
      </c>
      <c r="AO1869" s="72">
        <f t="shared" si="962"/>
        <v>0.60000000000000009</v>
      </c>
      <c r="AP1869" s="72">
        <f t="shared" si="963"/>
        <v>0.2</v>
      </c>
      <c r="AQ1869" s="72">
        <f t="shared" si="964"/>
        <v>0.2</v>
      </c>
      <c r="AR1869" s="71" t="e">
        <f t="shared" si="965"/>
        <v>#DIV/0!</v>
      </c>
      <c r="BA1869">
        <f t="shared" si="966"/>
        <v>74</v>
      </c>
      <c r="BB1869" s="91" t="e">
        <f t="shared" si="967"/>
        <v>#DIV/0!</v>
      </c>
    </row>
    <row r="1870" spans="1:54">
      <c r="A1870" s="2" t="s">
        <v>1990</v>
      </c>
      <c r="B1870" s="7" t="s">
        <v>41813</v>
      </c>
      <c r="C1870" s="17">
        <f t="shared" si="948"/>
        <v>8.6999999999999993</v>
      </c>
      <c r="D1870" s="28">
        <f t="shared" si="949"/>
        <v>259</v>
      </c>
      <c r="E1870" s="8">
        <f t="shared" si="968"/>
        <v>10</v>
      </c>
      <c r="F1870" s="2" t="s">
        <v>6981</v>
      </c>
      <c r="G1870" s="54">
        <f t="shared" si="969"/>
        <v>7.8</v>
      </c>
      <c r="H1870" s="20">
        <f t="shared" si="970"/>
        <v>0.2043769</v>
      </c>
      <c r="I1870" s="14" t="s">
        <v>16945</v>
      </c>
      <c r="J1870" s="14" t="s">
        <v>11967</v>
      </c>
      <c r="K1870" s="14" t="s">
        <v>21906</v>
      </c>
      <c r="L1870" s="14" t="s">
        <v>26865</v>
      </c>
      <c r="M1870" s="28">
        <f t="shared" si="971"/>
        <v>12.5</v>
      </c>
      <c r="N1870" s="46">
        <f t="shared" si="950"/>
        <v>5.4</v>
      </c>
      <c r="O1870" s="17">
        <f t="shared" si="951"/>
        <v>2.6</v>
      </c>
      <c r="P1870" s="17">
        <f t="shared" si="951"/>
        <v>4</v>
      </c>
      <c r="Q1870" s="124">
        <f t="shared" si="952"/>
        <v>0.4</v>
      </c>
      <c r="R1870" s="26">
        <f t="shared" si="953"/>
        <v>0.60000000000000009</v>
      </c>
      <c r="S1870" s="2" t="s">
        <v>31830</v>
      </c>
      <c r="T1870" s="2" t="s">
        <v>36810</v>
      </c>
      <c r="U1870" s="24">
        <f t="shared" si="954"/>
        <v>531.80000000000007</v>
      </c>
      <c r="V1870" s="66">
        <f t="shared" si="954"/>
        <v>371.40000000000003</v>
      </c>
      <c r="W1870" s="54">
        <f t="shared" si="955"/>
        <v>0.78</v>
      </c>
      <c r="X1870" s="143">
        <f t="shared" si="956"/>
        <v>531.80000000000007</v>
      </c>
      <c r="Y1870" s="143">
        <f t="shared" si="957"/>
        <v>0.25600000000000001</v>
      </c>
      <c r="AD1870">
        <v>152</v>
      </c>
      <c r="AE1870">
        <v>-1</v>
      </c>
      <c r="AF1870" s="10">
        <v>37.9</v>
      </c>
      <c r="AG1870" s="10">
        <v>58.12</v>
      </c>
      <c r="AH1870" s="10">
        <f t="shared" si="958"/>
        <v>257254.32657869661</v>
      </c>
      <c r="AI1870" s="11">
        <f t="shared" si="946"/>
        <v>0</v>
      </c>
      <c r="AJ1870">
        <f t="shared" si="947"/>
        <v>0</v>
      </c>
      <c r="AK1870" t="e">
        <f t="shared" si="959"/>
        <v>#DIV/0!</v>
      </c>
      <c r="AL1870">
        <f t="shared" si="960"/>
        <v>4.964688144000001</v>
      </c>
      <c r="AM1870" s="5">
        <f t="shared" si="961"/>
        <v>1.54</v>
      </c>
      <c r="AN1870">
        <v>0</v>
      </c>
      <c r="AO1870" s="72">
        <f t="shared" si="962"/>
        <v>0.60000000000000009</v>
      </c>
      <c r="AP1870" s="72">
        <f t="shared" si="963"/>
        <v>0.4</v>
      </c>
      <c r="AQ1870" s="72">
        <f t="shared" si="964"/>
        <v>0.60000000000000009</v>
      </c>
      <c r="AR1870" s="71" t="e">
        <f t="shared" si="965"/>
        <v>#DIV/0!</v>
      </c>
      <c r="BA1870">
        <f t="shared" si="966"/>
        <v>259</v>
      </c>
      <c r="BB1870" s="91" t="e">
        <f t="shared" si="967"/>
        <v>#DIV/0!</v>
      </c>
    </row>
    <row r="1871" spans="1:54">
      <c r="A1871" s="2" t="s">
        <v>1991</v>
      </c>
      <c r="B1871" s="7" t="s">
        <v>41814</v>
      </c>
      <c r="C1871" s="17">
        <f t="shared" si="948"/>
        <v>28.5</v>
      </c>
      <c r="D1871" s="28">
        <f t="shared" si="949"/>
        <v>137</v>
      </c>
      <c r="E1871" s="8">
        <f t="shared" si="968"/>
        <v>10</v>
      </c>
      <c r="F1871" s="2" t="s">
        <v>6982</v>
      </c>
      <c r="G1871" s="54">
        <f t="shared" si="969"/>
        <v>27.5</v>
      </c>
      <c r="H1871" s="20">
        <f t="shared" si="970"/>
        <v>0.78810440000000004</v>
      </c>
      <c r="I1871" s="14" t="s">
        <v>16946</v>
      </c>
      <c r="J1871" s="14" t="s">
        <v>11968</v>
      </c>
      <c r="K1871" s="14" t="s">
        <v>21907</v>
      </c>
      <c r="L1871" s="14" t="s">
        <v>26866</v>
      </c>
      <c r="M1871" s="28">
        <f t="shared" si="971"/>
        <v>9.6999999999999993</v>
      </c>
      <c r="N1871" s="46">
        <f t="shared" si="950"/>
        <v>5.8</v>
      </c>
      <c r="O1871" s="17">
        <f t="shared" si="951"/>
        <v>1.6</v>
      </c>
      <c r="P1871" s="17">
        <f t="shared" si="951"/>
        <v>9.6000000000000014</v>
      </c>
      <c r="Q1871" s="124">
        <f t="shared" si="952"/>
        <v>0.60000000000000009</v>
      </c>
      <c r="R1871" s="26">
        <f t="shared" si="953"/>
        <v>2.6</v>
      </c>
      <c r="S1871" s="2" t="s">
        <v>31831</v>
      </c>
      <c r="T1871" s="2" t="s">
        <v>36811</v>
      </c>
      <c r="U1871" s="24">
        <f t="shared" si="954"/>
        <v>409.8</v>
      </c>
      <c r="V1871" s="66">
        <f t="shared" si="954"/>
        <v>323.3</v>
      </c>
      <c r="W1871" s="54">
        <f t="shared" si="955"/>
        <v>2.75</v>
      </c>
      <c r="X1871" s="143">
        <f t="shared" si="956"/>
        <v>409.8</v>
      </c>
      <c r="Y1871" s="143">
        <f t="shared" si="957"/>
        <v>0.65</v>
      </c>
      <c r="AD1871">
        <v>152</v>
      </c>
      <c r="AE1871">
        <v>-1</v>
      </c>
      <c r="AF1871" s="10">
        <v>37.9</v>
      </c>
      <c r="AG1871" s="10">
        <v>58.12</v>
      </c>
      <c r="AH1871" s="10">
        <f t="shared" si="958"/>
        <v>328621.66277546395</v>
      </c>
      <c r="AI1871" s="11">
        <f t="shared" si="946"/>
        <v>0</v>
      </c>
      <c r="AJ1871">
        <f t="shared" si="947"/>
        <v>0</v>
      </c>
      <c r="AK1871" t="e">
        <f t="shared" si="959"/>
        <v>#DIV/0!</v>
      </c>
      <c r="AL1871">
        <f t="shared" si="960"/>
        <v>8.4622626816000004</v>
      </c>
      <c r="AM1871" s="5">
        <f t="shared" si="961"/>
        <v>5.5</v>
      </c>
      <c r="AN1871">
        <v>0</v>
      </c>
      <c r="AO1871" s="72">
        <f t="shared" si="962"/>
        <v>2.6</v>
      </c>
      <c r="AP1871" s="72">
        <f t="shared" si="963"/>
        <v>0.60000000000000009</v>
      </c>
      <c r="AQ1871" s="72">
        <f t="shared" si="964"/>
        <v>0.60000000000000009</v>
      </c>
      <c r="AR1871" s="71" t="e">
        <f t="shared" si="965"/>
        <v>#DIV/0!</v>
      </c>
      <c r="BA1871">
        <f t="shared" si="966"/>
        <v>137</v>
      </c>
      <c r="BB1871" s="91" t="e">
        <f t="shared" si="967"/>
        <v>#DIV/0!</v>
      </c>
    </row>
    <row r="1872" spans="1:54">
      <c r="A1872" s="2" t="s">
        <v>1992</v>
      </c>
      <c r="B1872" s="7" t="s">
        <v>41815</v>
      </c>
      <c r="C1872" s="17">
        <f t="shared" si="948"/>
        <v>36</v>
      </c>
      <c r="D1872" s="28">
        <f t="shared" si="949"/>
        <v>123</v>
      </c>
      <c r="E1872" s="8">
        <f t="shared" si="968"/>
        <v>6</v>
      </c>
      <c r="F1872" s="2" t="s">
        <v>6983</v>
      </c>
      <c r="G1872" s="54">
        <f t="shared" si="969"/>
        <v>35</v>
      </c>
      <c r="H1872" s="20">
        <f t="shared" si="970"/>
        <v>0.54698650000000004</v>
      </c>
      <c r="I1872" s="14" t="s">
        <v>16947</v>
      </c>
      <c r="J1872" s="14" t="s">
        <v>11969</v>
      </c>
      <c r="K1872" s="14" t="s">
        <v>21908</v>
      </c>
      <c r="L1872" s="14" t="s">
        <v>26867</v>
      </c>
      <c r="M1872" s="28">
        <f t="shared" si="971"/>
        <v>13.2</v>
      </c>
      <c r="N1872" s="46">
        <f t="shared" si="950"/>
        <v>6</v>
      </c>
      <c r="O1872" s="17">
        <f t="shared" si="951"/>
        <v>1</v>
      </c>
      <c r="P1872" s="17">
        <f t="shared" si="951"/>
        <v>2.6</v>
      </c>
      <c r="Q1872" s="124">
        <f t="shared" si="952"/>
        <v>0.4</v>
      </c>
      <c r="R1872" s="26">
        <f t="shared" si="953"/>
        <v>0.8</v>
      </c>
      <c r="S1872" s="2" t="s">
        <v>31832</v>
      </c>
      <c r="T1872" s="2" t="s">
        <v>36812</v>
      </c>
      <c r="U1872" s="24">
        <f t="shared" si="954"/>
        <v>395.70000000000005</v>
      </c>
      <c r="V1872" s="66">
        <f t="shared" si="954"/>
        <v>345</v>
      </c>
      <c r="W1872" s="54">
        <f t="shared" si="955"/>
        <v>3.5</v>
      </c>
      <c r="X1872" s="143">
        <f t="shared" si="956"/>
        <v>395.70000000000005</v>
      </c>
      <c r="Y1872" s="143">
        <f t="shared" si="957"/>
        <v>0.79999999999999993</v>
      </c>
      <c r="AD1872">
        <v>152</v>
      </c>
      <c r="AE1872">
        <v>-1</v>
      </c>
      <c r="AF1872" s="10">
        <v>37.9</v>
      </c>
      <c r="AG1872" s="10">
        <v>58.12</v>
      </c>
      <c r="AH1872" s="10">
        <f t="shared" si="958"/>
        <v>299719.63987348037</v>
      </c>
      <c r="AI1872" s="11">
        <f t="shared" si="946"/>
        <v>0</v>
      </c>
      <c r="AJ1872">
        <f t="shared" si="947"/>
        <v>0</v>
      </c>
      <c r="AK1872" t="e">
        <f t="shared" si="959"/>
        <v>#DIV/0!</v>
      </c>
      <c r="AL1872">
        <f t="shared" si="960"/>
        <v>0.94226808000000006</v>
      </c>
      <c r="AM1872" s="5">
        <f t="shared" si="961"/>
        <v>7</v>
      </c>
      <c r="AN1872">
        <v>0</v>
      </c>
      <c r="AO1872" s="72">
        <f t="shared" si="962"/>
        <v>0.8</v>
      </c>
      <c r="AP1872" s="72">
        <f t="shared" si="963"/>
        <v>0.4</v>
      </c>
      <c r="AQ1872" s="72">
        <f t="shared" si="964"/>
        <v>0.4</v>
      </c>
      <c r="AR1872" s="71" t="e">
        <f t="shared" si="965"/>
        <v>#DIV/0!</v>
      </c>
      <c r="BA1872">
        <f t="shared" si="966"/>
        <v>123</v>
      </c>
      <c r="BB1872" s="91" t="e">
        <f t="shared" si="967"/>
        <v>#DIV/0!</v>
      </c>
    </row>
    <row r="1873" spans="1:54">
      <c r="A1873" s="2" t="s">
        <v>1993</v>
      </c>
      <c r="B1873" s="7" t="s">
        <v>41816</v>
      </c>
      <c r="C1873" s="17">
        <f t="shared" si="948"/>
        <v>37.5</v>
      </c>
      <c r="D1873" s="28">
        <f t="shared" si="949"/>
        <v>157</v>
      </c>
      <c r="E1873" s="8">
        <f t="shared" si="968"/>
        <v>5</v>
      </c>
      <c r="F1873" s="2" t="s">
        <v>6984</v>
      </c>
      <c r="G1873" s="54">
        <f t="shared" si="969"/>
        <v>36.5</v>
      </c>
      <c r="H1873" s="20">
        <f t="shared" si="970"/>
        <v>0.88539619999999997</v>
      </c>
      <c r="I1873" s="14" t="s">
        <v>16948</v>
      </c>
      <c r="J1873" s="14" t="s">
        <v>11970</v>
      </c>
      <c r="K1873" s="14" t="s">
        <v>21909</v>
      </c>
      <c r="L1873" s="14" t="s">
        <v>26868</v>
      </c>
      <c r="M1873" s="28">
        <f t="shared" si="971"/>
        <v>10.7</v>
      </c>
      <c r="N1873" s="46">
        <f t="shared" si="950"/>
        <v>7</v>
      </c>
      <c r="O1873" s="17">
        <f t="shared" si="951"/>
        <v>1.2000000000000002</v>
      </c>
      <c r="P1873" s="17">
        <f t="shared" si="951"/>
        <v>7.6000000000000005</v>
      </c>
      <c r="Q1873" s="124">
        <f t="shared" si="952"/>
        <v>0.2</v>
      </c>
      <c r="R1873" s="26">
        <f t="shared" si="953"/>
        <v>1.4000000000000001</v>
      </c>
      <c r="S1873" s="2" t="s">
        <v>31833</v>
      </c>
      <c r="T1873" s="2" t="s">
        <v>36813</v>
      </c>
      <c r="U1873" s="24">
        <f t="shared" si="954"/>
        <v>430.40000000000003</v>
      </c>
      <c r="V1873" s="66">
        <f t="shared" si="954"/>
        <v>422.8</v>
      </c>
      <c r="W1873" s="54">
        <f t="shared" si="955"/>
        <v>3.65</v>
      </c>
      <c r="X1873" s="143">
        <f t="shared" si="956"/>
        <v>430.40000000000003</v>
      </c>
      <c r="Y1873" s="143">
        <f t="shared" si="957"/>
        <v>0.83</v>
      </c>
      <c r="AD1873">
        <v>152</v>
      </c>
      <c r="AE1873">
        <v>-1</v>
      </c>
      <c r="AF1873" s="10">
        <v>37.9</v>
      </c>
      <c r="AG1873" s="10">
        <v>58.12</v>
      </c>
      <c r="AH1873" s="10">
        <f t="shared" si="958"/>
        <v>76444.088107049552</v>
      </c>
      <c r="AI1873" s="11">
        <f t="shared" si="946"/>
        <v>0</v>
      </c>
      <c r="AJ1873">
        <f t="shared" si="947"/>
        <v>0</v>
      </c>
      <c r="AK1873" t="e">
        <f t="shared" si="959"/>
        <v>#DIV/0!</v>
      </c>
      <c r="AL1873">
        <f t="shared" si="960"/>
        <v>1.4632613184000012</v>
      </c>
      <c r="AM1873" s="5">
        <f t="shared" si="961"/>
        <v>7.3</v>
      </c>
      <c r="AN1873">
        <v>0</v>
      </c>
      <c r="AO1873" s="72">
        <f t="shared" si="962"/>
        <v>1.4000000000000001</v>
      </c>
      <c r="AP1873" s="72">
        <f t="shared" si="963"/>
        <v>0.2</v>
      </c>
      <c r="AQ1873" s="72">
        <f t="shared" si="964"/>
        <v>0.2</v>
      </c>
      <c r="AR1873" s="71" t="e">
        <f t="shared" si="965"/>
        <v>#DIV/0!</v>
      </c>
      <c r="BA1873">
        <f t="shared" si="966"/>
        <v>157</v>
      </c>
      <c r="BB1873" s="91" t="e">
        <f t="shared" si="967"/>
        <v>#DIV/0!</v>
      </c>
    </row>
    <row r="1874" spans="1:54">
      <c r="A1874" s="2" t="s">
        <v>1994</v>
      </c>
      <c r="B1874" s="7" t="s">
        <v>41817</v>
      </c>
      <c r="C1874" s="17">
        <f t="shared" si="948"/>
        <v>20</v>
      </c>
      <c r="D1874" s="28">
        <f t="shared" si="949"/>
        <v>89</v>
      </c>
      <c r="E1874" s="8">
        <f t="shared" si="968"/>
        <v>6</v>
      </c>
      <c r="F1874" s="2" t="s">
        <v>6985</v>
      </c>
      <c r="G1874" s="54">
        <f t="shared" si="969"/>
        <v>19.100000000000001</v>
      </c>
      <c r="H1874" s="20">
        <f t="shared" si="970"/>
        <v>0.87749759999999999</v>
      </c>
      <c r="I1874" s="14" t="s">
        <v>16949</v>
      </c>
      <c r="J1874" s="14" t="s">
        <v>11971</v>
      </c>
      <c r="K1874" s="14" t="s">
        <v>21910</v>
      </c>
      <c r="L1874" s="14" t="s">
        <v>26869</v>
      </c>
      <c r="M1874" s="28">
        <f t="shared" si="971"/>
        <v>10.8</v>
      </c>
      <c r="N1874" s="46">
        <f t="shared" si="950"/>
        <v>6.4</v>
      </c>
      <c r="O1874" s="17">
        <f t="shared" si="951"/>
        <v>1.8</v>
      </c>
      <c r="P1874" s="17">
        <f t="shared" si="951"/>
        <v>7.4</v>
      </c>
      <c r="Q1874" s="124">
        <f t="shared" si="952"/>
        <v>0.2</v>
      </c>
      <c r="R1874" s="26">
        <f t="shared" si="953"/>
        <v>0.8</v>
      </c>
      <c r="S1874" s="2" t="s">
        <v>31834</v>
      </c>
      <c r="T1874" s="2" t="s">
        <v>36814</v>
      </c>
      <c r="U1874" s="24">
        <f t="shared" si="954"/>
        <v>362.20000000000005</v>
      </c>
      <c r="V1874" s="66">
        <f t="shared" si="954"/>
        <v>351.5</v>
      </c>
      <c r="W1874" s="54">
        <f t="shared" si="955"/>
        <v>1.91</v>
      </c>
      <c r="X1874" s="143">
        <f t="shared" si="956"/>
        <v>362.20000000000005</v>
      </c>
      <c r="Y1874" s="143">
        <f t="shared" si="957"/>
        <v>0.48199999999999998</v>
      </c>
      <c r="AD1874">
        <v>152</v>
      </c>
      <c r="AE1874">
        <v>-1</v>
      </c>
      <c r="AF1874" s="10">
        <v>37.9</v>
      </c>
      <c r="AG1874" s="10">
        <v>58.12</v>
      </c>
      <c r="AH1874" s="10">
        <f t="shared" si="958"/>
        <v>290142.06637762475</v>
      </c>
      <c r="AI1874" s="11">
        <f t="shared" si="946"/>
        <v>0</v>
      </c>
      <c r="AJ1874">
        <f t="shared" si="947"/>
        <v>0</v>
      </c>
      <c r="AK1874" t="e">
        <f t="shared" si="959"/>
        <v>#DIV/0!</v>
      </c>
      <c r="AL1874">
        <f t="shared" si="960"/>
        <v>1.3053855744000005</v>
      </c>
      <c r="AM1874" s="5">
        <f t="shared" si="961"/>
        <v>3.8</v>
      </c>
      <c r="AN1874">
        <v>0</v>
      </c>
      <c r="AO1874" s="72">
        <f t="shared" si="962"/>
        <v>0.8</v>
      </c>
      <c r="AP1874" s="72">
        <f t="shared" si="963"/>
        <v>0.2</v>
      </c>
      <c r="AQ1874" s="72">
        <f t="shared" si="964"/>
        <v>0.2</v>
      </c>
      <c r="AR1874" s="71" t="e">
        <f t="shared" si="965"/>
        <v>#DIV/0!</v>
      </c>
      <c r="BA1874">
        <f t="shared" si="966"/>
        <v>89</v>
      </c>
      <c r="BB1874" s="91" t="e">
        <f t="shared" si="967"/>
        <v>#DIV/0!</v>
      </c>
    </row>
    <row r="1875" spans="1:54">
      <c r="A1875" s="2" t="s">
        <v>1995</v>
      </c>
      <c r="B1875" s="7" t="s">
        <v>41818</v>
      </c>
      <c r="C1875" s="17">
        <f t="shared" si="948"/>
        <v>7.5</v>
      </c>
      <c r="D1875" s="28">
        <f t="shared" si="949"/>
        <v>221</v>
      </c>
      <c r="E1875" s="8">
        <f t="shared" si="968"/>
        <v>10</v>
      </c>
      <c r="F1875" s="2" t="s">
        <v>6986</v>
      </c>
      <c r="G1875" s="54">
        <f t="shared" si="969"/>
        <v>6.6</v>
      </c>
      <c r="H1875" s="20">
        <f t="shared" si="970"/>
        <v>0.24305420000000003</v>
      </c>
      <c r="I1875" s="14" t="s">
        <v>16950</v>
      </c>
      <c r="J1875" s="14" t="s">
        <v>11972</v>
      </c>
      <c r="K1875" s="14" t="s">
        <v>21911</v>
      </c>
      <c r="L1875" s="14" t="s">
        <v>26870</v>
      </c>
      <c r="M1875" s="28">
        <f t="shared" si="971"/>
        <v>14</v>
      </c>
      <c r="N1875" s="46">
        <f t="shared" si="950"/>
        <v>6.2</v>
      </c>
      <c r="O1875" s="17">
        <f t="shared" si="951"/>
        <v>1.4000000000000001</v>
      </c>
      <c r="P1875" s="17">
        <f t="shared" si="951"/>
        <v>1</v>
      </c>
      <c r="Q1875" s="124">
        <f t="shared" si="952"/>
        <v>1</v>
      </c>
      <c r="R1875" s="26">
        <f t="shared" si="953"/>
        <v>1.4000000000000001</v>
      </c>
      <c r="S1875" s="2" t="s">
        <v>31835</v>
      </c>
      <c r="T1875" s="2" t="s">
        <v>36815</v>
      </c>
      <c r="U1875" s="24">
        <f t="shared" si="954"/>
        <v>493.70000000000005</v>
      </c>
      <c r="V1875" s="66">
        <f t="shared" si="954"/>
        <v>306.20000000000005</v>
      </c>
      <c r="W1875" s="54">
        <f t="shared" si="955"/>
        <v>0.66</v>
      </c>
      <c r="X1875" s="143">
        <f t="shared" si="956"/>
        <v>493.70000000000005</v>
      </c>
      <c r="Y1875" s="143">
        <f t="shared" si="957"/>
        <v>0.23200000000000001</v>
      </c>
      <c r="AD1875">
        <v>152</v>
      </c>
      <c r="AE1875">
        <v>-1</v>
      </c>
      <c r="AF1875" s="10">
        <v>37.9</v>
      </c>
      <c r="AG1875" s="10">
        <v>58.12</v>
      </c>
      <c r="AH1875" s="10">
        <f t="shared" si="958"/>
        <v>348743.82509555487</v>
      </c>
      <c r="AI1875" s="11">
        <f t="shared" si="946"/>
        <v>0</v>
      </c>
      <c r="AJ1875">
        <f t="shared" si="947"/>
        <v>0</v>
      </c>
      <c r="AK1875" t="e">
        <f t="shared" si="959"/>
        <v>#DIV/0!</v>
      </c>
      <c r="AL1875">
        <f t="shared" si="960"/>
        <v>1.4836137680000001</v>
      </c>
      <c r="AM1875" s="5">
        <f t="shared" si="961"/>
        <v>1.3</v>
      </c>
      <c r="AN1875">
        <v>0</v>
      </c>
      <c r="AO1875" s="72">
        <f t="shared" si="962"/>
        <v>1.4000000000000001</v>
      </c>
      <c r="AP1875" s="72">
        <f t="shared" si="963"/>
        <v>1</v>
      </c>
      <c r="AQ1875" s="72">
        <f t="shared" si="964"/>
        <v>1.2000000000000002</v>
      </c>
      <c r="AR1875" s="71" t="e">
        <f t="shared" si="965"/>
        <v>#DIV/0!</v>
      </c>
      <c r="BA1875">
        <f t="shared" si="966"/>
        <v>221</v>
      </c>
      <c r="BB1875" s="91" t="e">
        <f t="shared" si="967"/>
        <v>#DIV/0!</v>
      </c>
    </row>
    <row r="1876" spans="1:54">
      <c r="A1876" s="2" t="s">
        <v>1996</v>
      </c>
      <c r="B1876" s="7" t="s">
        <v>41819</v>
      </c>
      <c r="C1876" s="17">
        <f t="shared" si="948"/>
        <v>26.200000000000003</v>
      </c>
      <c r="D1876" s="28">
        <f t="shared" si="949"/>
        <v>185</v>
      </c>
      <c r="E1876" s="8">
        <f t="shared" si="968"/>
        <v>7</v>
      </c>
      <c r="F1876" s="2" t="s">
        <v>6987</v>
      </c>
      <c r="G1876" s="54">
        <f t="shared" si="969"/>
        <v>25.200000000000003</v>
      </c>
      <c r="H1876" s="20">
        <f t="shared" si="970"/>
        <v>0.85111580000000009</v>
      </c>
      <c r="I1876" s="14" t="s">
        <v>16951</v>
      </c>
      <c r="J1876" s="14" t="s">
        <v>11973</v>
      </c>
      <c r="K1876" s="14" t="s">
        <v>21912</v>
      </c>
      <c r="L1876" s="14" t="s">
        <v>26871</v>
      </c>
      <c r="M1876" s="28">
        <f t="shared" si="971"/>
        <v>12.1</v>
      </c>
      <c r="N1876" s="46">
        <f t="shared" si="950"/>
        <v>6.8</v>
      </c>
      <c r="O1876" s="17">
        <f t="shared" si="951"/>
        <v>2.8000000000000003</v>
      </c>
      <c r="P1876" s="17">
        <f t="shared" si="951"/>
        <v>4.8000000000000007</v>
      </c>
      <c r="Q1876" s="124">
        <f t="shared" si="952"/>
        <v>0.2</v>
      </c>
      <c r="R1876" s="26">
        <f t="shared" si="953"/>
        <v>1.4000000000000001</v>
      </c>
      <c r="S1876" s="2" t="s">
        <v>31836</v>
      </c>
      <c r="T1876" s="2" t="s">
        <v>36816</v>
      </c>
      <c r="U1876" s="24">
        <f t="shared" si="954"/>
        <v>457.6</v>
      </c>
      <c r="V1876" s="66">
        <f t="shared" si="954"/>
        <v>356.8</v>
      </c>
      <c r="W1876" s="54">
        <f t="shared" si="955"/>
        <v>2.5199999999999996</v>
      </c>
      <c r="X1876" s="143">
        <f t="shared" si="956"/>
        <v>457.6</v>
      </c>
      <c r="Y1876" s="143">
        <f t="shared" si="957"/>
        <v>0.60399999999999987</v>
      </c>
      <c r="AD1876">
        <v>152</v>
      </c>
      <c r="AE1876">
        <v>-1</v>
      </c>
      <c r="AF1876" s="10">
        <v>37.9</v>
      </c>
      <c r="AG1876" s="10">
        <v>58.12</v>
      </c>
      <c r="AH1876" s="10">
        <f t="shared" si="958"/>
        <v>282054.93787842878</v>
      </c>
      <c r="AI1876" s="11">
        <f t="shared" si="946"/>
        <v>0</v>
      </c>
      <c r="AJ1876">
        <f t="shared" si="947"/>
        <v>0</v>
      </c>
      <c r="AK1876" t="e">
        <f t="shared" si="959"/>
        <v>#DIV/0!</v>
      </c>
      <c r="AL1876">
        <f t="shared" si="960"/>
        <v>2.8014051071999995</v>
      </c>
      <c r="AM1876" s="5">
        <f t="shared" si="961"/>
        <v>5.0400000000000009</v>
      </c>
      <c r="AN1876">
        <v>0</v>
      </c>
      <c r="AO1876" s="72">
        <f t="shared" si="962"/>
        <v>1.4000000000000001</v>
      </c>
      <c r="AP1876" s="72">
        <f t="shared" si="963"/>
        <v>0.2</v>
      </c>
      <c r="AQ1876" s="72">
        <f t="shared" si="964"/>
        <v>0.4</v>
      </c>
      <c r="AR1876" s="71" t="e">
        <f t="shared" si="965"/>
        <v>#DIV/0!</v>
      </c>
      <c r="BA1876">
        <f t="shared" si="966"/>
        <v>185</v>
      </c>
      <c r="BB1876" s="91" t="e">
        <f t="shared" si="967"/>
        <v>#DIV/0!</v>
      </c>
    </row>
    <row r="1877" spans="1:54">
      <c r="A1877" s="2" t="s">
        <v>1997</v>
      </c>
      <c r="B1877" s="7" t="s">
        <v>41820</v>
      </c>
      <c r="C1877" s="17">
        <f t="shared" si="948"/>
        <v>33.1</v>
      </c>
      <c r="D1877" s="28">
        <f t="shared" si="949"/>
        <v>139</v>
      </c>
      <c r="E1877" s="8">
        <f t="shared" si="968"/>
        <v>6</v>
      </c>
      <c r="F1877" s="2" t="s">
        <v>6988</v>
      </c>
      <c r="G1877" s="54">
        <f t="shared" si="969"/>
        <v>32.1</v>
      </c>
      <c r="H1877" s="20">
        <f t="shared" si="970"/>
        <v>0.69985039999999998</v>
      </c>
      <c r="I1877" s="14" t="s">
        <v>16952</v>
      </c>
      <c r="J1877" s="14" t="s">
        <v>11974</v>
      </c>
      <c r="K1877" s="14" t="s">
        <v>21913</v>
      </c>
      <c r="L1877" s="14" t="s">
        <v>26872</v>
      </c>
      <c r="M1877" s="28">
        <f t="shared" si="971"/>
        <v>14</v>
      </c>
      <c r="N1877" s="46">
        <f t="shared" si="950"/>
        <v>5.2</v>
      </c>
      <c r="O1877" s="17">
        <f t="shared" si="951"/>
        <v>0.8</v>
      </c>
      <c r="P1877" s="17">
        <f t="shared" si="951"/>
        <v>1</v>
      </c>
      <c r="Q1877" s="124">
        <f t="shared" si="952"/>
        <v>0.4</v>
      </c>
      <c r="R1877" s="26">
        <f t="shared" si="953"/>
        <v>1</v>
      </c>
      <c r="S1877" s="2" t="s">
        <v>31837</v>
      </c>
      <c r="T1877" s="2" t="s">
        <v>36817</v>
      </c>
      <c r="U1877" s="24">
        <f t="shared" si="954"/>
        <v>412.3</v>
      </c>
      <c r="V1877" s="66">
        <f t="shared" si="954"/>
        <v>289.70000000000005</v>
      </c>
      <c r="W1877" s="54">
        <f t="shared" si="955"/>
        <v>3.21</v>
      </c>
      <c r="X1877" s="143">
        <f t="shared" si="956"/>
        <v>412.3</v>
      </c>
      <c r="Y1877" s="143">
        <f t="shared" si="957"/>
        <v>0.74199999999999999</v>
      </c>
      <c r="AD1877">
        <v>152</v>
      </c>
      <c r="AE1877">
        <v>-1</v>
      </c>
      <c r="AF1877" s="10">
        <v>37.9</v>
      </c>
      <c r="AG1877" s="10">
        <v>58.12</v>
      </c>
      <c r="AH1877" s="10">
        <f t="shared" si="958"/>
        <v>366562.4340754922</v>
      </c>
      <c r="AI1877" s="11">
        <f t="shared" si="946"/>
        <v>0</v>
      </c>
      <c r="AJ1877">
        <f t="shared" si="947"/>
        <v>0</v>
      </c>
      <c r="AK1877" t="e">
        <f t="shared" si="959"/>
        <v>#DIV/0!</v>
      </c>
      <c r="AL1877">
        <f t="shared" si="960"/>
        <v>0.24011968000000003</v>
      </c>
      <c r="AM1877" s="5">
        <f t="shared" si="961"/>
        <v>6.42</v>
      </c>
      <c r="AN1877">
        <v>0</v>
      </c>
      <c r="AO1877" s="72">
        <f t="shared" si="962"/>
        <v>1</v>
      </c>
      <c r="AP1877" s="72">
        <f t="shared" si="963"/>
        <v>0.4</v>
      </c>
      <c r="AQ1877" s="72">
        <f t="shared" si="964"/>
        <v>0.4</v>
      </c>
      <c r="AR1877" s="71" t="e">
        <f t="shared" si="965"/>
        <v>#DIV/0!</v>
      </c>
      <c r="BA1877">
        <f t="shared" si="966"/>
        <v>139</v>
      </c>
      <c r="BB1877" s="91" t="e">
        <f t="shared" si="967"/>
        <v>#DIV/0!</v>
      </c>
    </row>
    <row r="1878" spans="1:54">
      <c r="A1878" s="2" t="s">
        <v>1998</v>
      </c>
      <c r="B1878" s="7" t="s">
        <v>41821</v>
      </c>
      <c r="C1878" s="17">
        <f t="shared" si="948"/>
        <v>35.9</v>
      </c>
      <c r="D1878" s="28">
        <f t="shared" si="949"/>
        <v>84</v>
      </c>
      <c r="E1878" s="8">
        <f t="shared" si="968"/>
        <v>7</v>
      </c>
      <c r="F1878" s="2" t="s">
        <v>6989</v>
      </c>
      <c r="G1878" s="54">
        <f t="shared" si="969"/>
        <v>34.9</v>
      </c>
      <c r="H1878" s="20">
        <f t="shared" si="970"/>
        <v>0.4410461</v>
      </c>
      <c r="I1878" s="14" t="s">
        <v>16953</v>
      </c>
      <c r="J1878" s="14" t="s">
        <v>11975</v>
      </c>
      <c r="K1878" s="14" t="s">
        <v>21914</v>
      </c>
      <c r="L1878" s="14" t="s">
        <v>26873</v>
      </c>
      <c r="M1878" s="28">
        <f t="shared" si="971"/>
        <v>11.4</v>
      </c>
      <c r="N1878" s="46">
        <f t="shared" si="950"/>
        <v>7</v>
      </c>
      <c r="O1878" s="17">
        <f t="shared" si="951"/>
        <v>0.60000000000000009</v>
      </c>
      <c r="P1878" s="17">
        <f t="shared" si="951"/>
        <v>6.2</v>
      </c>
      <c r="Q1878" s="124">
        <f t="shared" si="952"/>
        <v>0.8</v>
      </c>
      <c r="R1878" s="26">
        <f t="shared" si="953"/>
        <v>1.6</v>
      </c>
      <c r="S1878" s="2" t="s">
        <v>31838</v>
      </c>
      <c r="T1878" s="2" t="s">
        <v>36818</v>
      </c>
      <c r="U1878" s="24">
        <f t="shared" si="954"/>
        <v>357</v>
      </c>
      <c r="V1878" s="66">
        <f t="shared" si="954"/>
        <v>382</v>
      </c>
      <c r="W1878" s="54">
        <f t="shared" si="955"/>
        <v>3.4899999999999998</v>
      </c>
      <c r="X1878" s="143">
        <f t="shared" si="956"/>
        <v>357</v>
      </c>
      <c r="Y1878" s="143">
        <f t="shared" si="957"/>
        <v>0.79799999999999993</v>
      </c>
      <c r="AD1878">
        <v>152</v>
      </c>
      <c r="AE1878">
        <v>-1</v>
      </c>
      <c r="AF1878" s="10">
        <v>37.9</v>
      </c>
      <c r="AG1878" s="10">
        <v>58.12</v>
      </c>
      <c r="AH1878" s="10">
        <f t="shared" si="958"/>
        <v>236436.9640829158</v>
      </c>
      <c r="AI1878" s="11">
        <f t="shared" si="946"/>
        <v>0</v>
      </c>
      <c r="AJ1878">
        <f t="shared" si="947"/>
        <v>0</v>
      </c>
      <c r="AK1878" t="e">
        <f t="shared" si="959"/>
        <v>#DIV/0!</v>
      </c>
      <c r="AL1878">
        <f t="shared" si="960"/>
        <v>3.3268936128000011</v>
      </c>
      <c r="AM1878" s="5">
        <f t="shared" si="961"/>
        <v>6.9799999999999995</v>
      </c>
      <c r="AN1878">
        <v>0</v>
      </c>
      <c r="AO1878" s="72">
        <f t="shared" si="962"/>
        <v>1.6</v>
      </c>
      <c r="AP1878" s="72">
        <f t="shared" si="963"/>
        <v>0.8</v>
      </c>
      <c r="AQ1878" s="72">
        <f t="shared" si="964"/>
        <v>1</v>
      </c>
      <c r="AR1878" s="71" t="e">
        <f t="shared" si="965"/>
        <v>#DIV/0!</v>
      </c>
      <c r="BA1878">
        <f t="shared" si="966"/>
        <v>84</v>
      </c>
      <c r="BB1878" s="91" t="e">
        <f t="shared" si="967"/>
        <v>#DIV/0!</v>
      </c>
    </row>
    <row r="1879" spans="1:54">
      <c r="A1879" s="2" t="s">
        <v>1999</v>
      </c>
      <c r="B1879" s="7" t="s">
        <v>41822</v>
      </c>
      <c r="C1879" s="17">
        <f t="shared" si="948"/>
        <v>21.8</v>
      </c>
      <c r="D1879" s="28">
        <f t="shared" si="949"/>
        <v>168</v>
      </c>
      <c r="E1879" s="8">
        <f t="shared" si="968"/>
        <v>7</v>
      </c>
      <c r="F1879" s="2" t="s">
        <v>6990</v>
      </c>
      <c r="G1879" s="54">
        <f t="shared" si="969"/>
        <v>20.900000000000002</v>
      </c>
      <c r="H1879" s="20">
        <f t="shared" si="970"/>
        <v>0.49118529999999999</v>
      </c>
      <c r="I1879" s="14" t="s">
        <v>16954</v>
      </c>
      <c r="J1879" s="14" t="s">
        <v>11976</v>
      </c>
      <c r="K1879" s="14" t="s">
        <v>21915</v>
      </c>
      <c r="L1879" s="14" t="s">
        <v>26874</v>
      </c>
      <c r="M1879" s="28">
        <f t="shared" si="971"/>
        <v>11.6</v>
      </c>
      <c r="N1879" s="46">
        <f t="shared" si="950"/>
        <v>6.2</v>
      </c>
      <c r="O1879" s="17">
        <f t="shared" si="951"/>
        <v>0.60000000000000009</v>
      </c>
      <c r="P1879" s="17">
        <f t="shared" si="951"/>
        <v>5.8000000000000007</v>
      </c>
      <c r="Q1879" s="124">
        <f t="shared" si="952"/>
        <v>0.8</v>
      </c>
      <c r="R1879" s="26">
        <f t="shared" si="953"/>
        <v>1.6</v>
      </c>
      <c r="S1879" s="2" t="s">
        <v>31839</v>
      </c>
      <c r="T1879" s="2" t="s">
        <v>36819</v>
      </c>
      <c r="U1879" s="24">
        <f t="shared" si="954"/>
        <v>441.3</v>
      </c>
      <c r="V1879" s="66">
        <f t="shared" si="954"/>
        <v>417.40000000000003</v>
      </c>
      <c r="W1879" s="54">
        <f t="shared" si="955"/>
        <v>2.09</v>
      </c>
      <c r="X1879" s="143">
        <f t="shared" si="956"/>
        <v>441.3</v>
      </c>
      <c r="Y1879" s="143">
        <f t="shared" si="957"/>
        <v>0.51800000000000002</v>
      </c>
      <c r="AD1879">
        <v>152</v>
      </c>
      <c r="AE1879">
        <v>-1</v>
      </c>
      <c r="AF1879" s="10">
        <v>37.9</v>
      </c>
      <c r="AG1879" s="10">
        <v>58.12</v>
      </c>
      <c r="AH1879" s="10">
        <f t="shared" si="958"/>
        <v>122236.91095763125</v>
      </c>
      <c r="AI1879" s="11">
        <f t="shared" si="946"/>
        <v>0</v>
      </c>
      <c r="AJ1879">
        <f t="shared" si="947"/>
        <v>0</v>
      </c>
      <c r="AK1879" t="e">
        <f t="shared" si="959"/>
        <v>#DIV/0!</v>
      </c>
      <c r="AL1879">
        <f t="shared" si="960"/>
        <v>2.8330802496000014</v>
      </c>
      <c r="AM1879" s="5">
        <f t="shared" si="961"/>
        <v>4.16</v>
      </c>
      <c r="AN1879">
        <v>0</v>
      </c>
      <c r="AO1879" s="72">
        <f t="shared" si="962"/>
        <v>1.6</v>
      </c>
      <c r="AP1879" s="72">
        <f t="shared" si="963"/>
        <v>0.8</v>
      </c>
      <c r="AQ1879" s="72">
        <f t="shared" si="964"/>
        <v>1</v>
      </c>
      <c r="AR1879" s="71" t="e">
        <f t="shared" si="965"/>
        <v>#DIV/0!</v>
      </c>
      <c r="BA1879">
        <f t="shared" si="966"/>
        <v>168</v>
      </c>
      <c r="BB1879" s="91" t="e">
        <f t="shared" si="967"/>
        <v>#DIV/0!</v>
      </c>
    </row>
    <row r="1880" spans="1:54">
      <c r="A1880" s="2" t="s">
        <v>2000</v>
      </c>
      <c r="B1880" s="7" t="s">
        <v>41823</v>
      </c>
      <c r="C1880" s="17">
        <f t="shared" si="948"/>
        <v>33</v>
      </c>
      <c r="D1880" s="28">
        <f t="shared" si="949"/>
        <v>169</v>
      </c>
      <c r="E1880" s="8">
        <f t="shared" si="968"/>
        <v>6</v>
      </c>
      <c r="F1880" s="2" t="s">
        <v>6991</v>
      </c>
      <c r="G1880" s="54">
        <f t="shared" si="969"/>
        <v>32.1</v>
      </c>
      <c r="H1880" s="20">
        <f t="shared" si="970"/>
        <v>0.3259456</v>
      </c>
      <c r="I1880" s="14" t="s">
        <v>16955</v>
      </c>
      <c r="J1880" s="14" t="s">
        <v>11977</v>
      </c>
      <c r="K1880" s="14" t="s">
        <v>21916</v>
      </c>
      <c r="L1880" s="14" t="s">
        <v>26875</v>
      </c>
      <c r="M1880" s="28">
        <f t="shared" si="971"/>
        <v>14.2</v>
      </c>
      <c r="N1880" s="46">
        <f t="shared" si="950"/>
        <v>6.8</v>
      </c>
      <c r="O1880" s="17">
        <f t="shared" si="951"/>
        <v>2.6</v>
      </c>
      <c r="P1880" s="17">
        <f t="shared" si="951"/>
        <v>0.60000000000000009</v>
      </c>
      <c r="Q1880" s="124">
        <f t="shared" si="952"/>
        <v>0.60000000000000009</v>
      </c>
      <c r="R1880" s="26">
        <f t="shared" si="953"/>
        <v>0.8</v>
      </c>
      <c r="S1880" s="2" t="s">
        <v>31840</v>
      </c>
      <c r="T1880" s="2" t="s">
        <v>36820</v>
      </c>
      <c r="U1880" s="24">
        <f t="shared" si="954"/>
        <v>442.40000000000003</v>
      </c>
      <c r="V1880" s="66">
        <f t="shared" si="954"/>
        <v>383.70000000000005</v>
      </c>
      <c r="W1880" s="54">
        <f t="shared" si="955"/>
        <v>3.21</v>
      </c>
      <c r="X1880" s="143">
        <f t="shared" si="956"/>
        <v>442.40000000000003</v>
      </c>
      <c r="Y1880" s="143">
        <f t="shared" si="957"/>
        <v>0.74199999999999999</v>
      </c>
      <c r="AD1880">
        <v>152</v>
      </c>
      <c r="AE1880">
        <v>-1</v>
      </c>
      <c r="AF1880" s="10">
        <v>37.9</v>
      </c>
      <c r="AG1880" s="10">
        <v>58.12</v>
      </c>
      <c r="AH1880" s="10">
        <f t="shared" si="958"/>
        <v>232714.75580871661</v>
      </c>
      <c r="AI1880" s="11">
        <f t="shared" si="946"/>
        <v>0</v>
      </c>
      <c r="AJ1880">
        <f t="shared" si="947"/>
        <v>0</v>
      </c>
      <c r="AK1880" t="e">
        <f t="shared" si="959"/>
        <v>#DIV/0!</v>
      </c>
      <c r="AL1880">
        <f t="shared" si="960"/>
        <v>0.84121989120000018</v>
      </c>
      <c r="AM1880" s="5">
        <f t="shared" si="961"/>
        <v>6.4</v>
      </c>
      <c r="AN1880">
        <v>0</v>
      </c>
      <c r="AO1880" s="72">
        <f t="shared" si="962"/>
        <v>0.8</v>
      </c>
      <c r="AP1880" s="72">
        <f t="shared" si="963"/>
        <v>0.60000000000000009</v>
      </c>
      <c r="AQ1880" s="72">
        <f t="shared" si="964"/>
        <v>0.60000000000000009</v>
      </c>
      <c r="AR1880" s="71" t="e">
        <f t="shared" si="965"/>
        <v>#DIV/0!</v>
      </c>
      <c r="BA1880">
        <f t="shared" si="966"/>
        <v>169</v>
      </c>
      <c r="BB1880" s="91" t="e">
        <f t="shared" si="967"/>
        <v>#DIV/0!</v>
      </c>
    </row>
    <row r="1881" spans="1:54">
      <c r="A1881" s="2" t="s">
        <v>2001</v>
      </c>
      <c r="B1881" s="7" t="s">
        <v>41824</v>
      </c>
      <c r="C1881" s="17">
        <f t="shared" si="948"/>
        <v>13</v>
      </c>
      <c r="D1881" s="28">
        <f t="shared" si="949"/>
        <v>245</v>
      </c>
      <c r="E1881" s="8">
        <f t="shared" si="968"/>
        <v>18</v>
      </c>
      <c r="F1881" s="2" t="s">
        <v>6992</v>
      </c>
      <c r="G1881" s="54">
        <f t="shared" si="969"/>
        <v>12.1</v>
      </c>
      <c r="H1881" s="20">
        <f t="shared" si="970"/>
        <v>0.59851670000000001</v>
      </c>
      <c r="I1881" s="14" t="s">
        <v>16956</v>
      </c>
      <c r="J1881" s="14" t="s">
        <v>11978</v>
      </c>
      <c r="K1881" s="14" t="s">
        <v>21917</v>
      </c>
      <c r="L1881" s="14" t="s">
        <v>26876</v>
      </c>
      <c r="M1881" s="28">
        <f t="shared" si="971"/>
        <v>13.2</v>
      </c>
      <c r="N1881" s="46">
        <f t="shared" si="950"/>
        <v>6.4</v>
      </c>
      <c r="O1881" s="17">
        <f t="shared" si="951"/>
        <v>2.6</v>
      </c>
      <c r="P1881" s="17">
        <f t="shared" si="951"/>
        <v>2.6</v>
      </c>
      <c r="Q1881" s="124">
        <f t="shared" si="952"/>
        <v>1.2000000000000002</v>
      </c>
      <c r="R1881" s="26">
        <f t="shared" si="953"/>
        <v>3</v>
      </c>
      <c r="S1881" s="2" t="s">
        <v>31841</v>
      </c>
      <c r="T1881" s="2" t="s">
        <v>36821</v>
      </c>
      <c r="U1881" s="24">
        <f t="shared" si="954"/>
        <v>517.70000000000005</v>
      </c>
      <c r="V1881" s="66">
        <f t="shared" si="954"/>
        <v>366.20000000000005</v>
      </c>
      <c r="W1881" s="54">
        <f t="shared" si="955"/>
        <v>1.21</v>
      </c>
      <c r="X1881" s="143">
        <f t="shared" si="956"/>
        <v>517.70000000000005</v>
      </c>
      <c r="Y1881" s="143">
        <f t="shared" si="957"/>
        <v>0.34199999999999997</v>
      </c>
      <c r="AD1881">
        <v>152</v>
      </c>
      <c r="AE1881">
        <v>-1</v>
      </c>
      <c r="AF1881" s="10">
        <v>37.9</v>
      </c>
      <c r="AG1881" s="10">
        <v>58.12</v>
      </c>
      <c r="AH1881" s="10">
        <f t="shared" si="958"/>
        <v>266412.2435349999</v>
      </c>
      <c r="AI1881" s="11">
        <f t="shared" si="946"/>
        <v>0</v>
      </c>
      <c r="AJ1881">
        <f t="shared" si="947"/>
        <v>0</v>
      </c>
      <c r="AK1881" t="e">
        <f t="shared" si="959"/>
        <v>#DIV/0!</v>
      </c>
      <c r="AL1881">
        <f t="shared" si="960"/>
        <v>8.1420813239999994</v>
      </c>
      <c r="AM1881" s="5">
        <f t="shared" si="961"/>
        <v>2.4</v>
      </c>
      <c r="AN1881">
        <v>0</v>
      </c>
      <c r="AO1881" s="72">
        <f t="shared" si="962"/>
        <v>3</v>
      </c>
      <c r="AP1881" s="72">
        <f t="shared" si="963"/>
        <v>1.2000000000000002</v>
      </c>
      <c r="AQ1881" s="72">
        <f t="shared" si="964"/>
        <v>1.4000000000000001</v>
      </c>
      <c r="AR1881" s="71" t="e">
        <f t="shared" si="965"/>
        <v>#DIV/0!</v>
      </c>
      <c r="BA1881">
        <f t="shared" si="966"/>
        <v>245</v>
      </c>
      <c r="BB1881" s="91" t="e">
        <f t="shared" si="967"/>
        <v>#DIV/0!</v>
      </c>
    </row>
    <row r="1882" spans="1:54">
      <c r="A1882" s="2" t="s">
        <v>2002</v>
      </c>
      <c r="B1882" s="7" t="s">
        <v>41825</v>
      </c>
      <c r="C1882" s="17">
        <f t="shared" si="948"/>
        <v>32.700000000000003</v>
      </c>
      <c r="D1882" s="28">
        <f t="shared" si="949"/>
        <v>259</v>
      </c>
      <c r="E1882" s="8">
        <f t="shared" si="968"/>
        <v>7</v>
      </c>
      <c r="F1882" s="2" t="s">
        <v>6993</v>
      </c>
      <c r="G1882" s="54">
        <f t="shared" si="969"/>
        <v>31.700000000000003</v>
      </c>
      <c r="H1882" s="20">
        <f t="shared" si="970"/>
        <v>0.13996649999999999</v>
      </c>
      <c r="I1882" s="14" t="s">
        <v>16957</v>
      </c>
      <c r="J1882" s="14" t="s">
        <v>11979</v>
      </c>
      <c r="K1882" s="14" t="s">
        <v>21918</v>
      </c>
      <c r="L1882" s="14" t="s">
        <v>26877</v>
      </c>
      <c r="M1882" s="28">
        <f t="shared" si="971"/>
        <v>13.9</v>
      </c>
      <c r="N1882" s="46">
        <f t="shared" si="950"/>
        <v>5.6</v>
      </c>
      <c r="O1882" s="17">
        <f t="shared" si="951"/>
        <v>0.4</v>
      </c>
      <c r="P1882" s="17">
        <f t="shared" si="951"/>
        <v>1.2000000000000002</v>
      </c>
      <c r="Q1882" s="124">
        <f t="shared" si="952"/>
        <v>1.4000000000000001</v>
      </c>
      <c r="R1882" s="26">
        <f t="shared" si="953"/>
        <v>1.6</v>
      </c>
      <c r="S1882" s="2" t="s">
        <v>31842</v>
      </c>
      <c r="T1882" s="2" t="s">
        <v>36822</v>
      </c>
      <c r="U1882" s="24">
        <f t="shared" si="954"/>
        <v>531.9</v>
      </c>
      <c r="V1882" s="66">
        <f t="shared" si="954"/>
        <v>283.5</v>
      </c>
      <c r="W1882" s="54">
        <f t="shared" si="955"/>
        <v>3.17</v>
      </c>
      <c r="X1882" s="143">
        <f t="shared" si="956"/>
        <v>531.9</v>
      </c>
      <c r="Y1882" s="143">
        <f t="shared" si="957"/>
        <v>0.73399999999999999</v>
      </c>
      <c r="AD1882">
        <v>152</v>
      </c>
      <c r="AE1882">
        <v>-1</v>
      </c>
      <c r="AF1882" s="10">
        <v>37.9</v>
      </c>
      <c r="AG1882" s="10">
        <v>58.12</v>
      </c>
      <c r="AH1882" s="10">
        <f t="shared" si="958"/>
        <v>372937.70812759903</v>
      </c>
      <c r="AI1882" s="11">
        <f t="shared" si="946"/>
        <v>0</v>
      </c>
      <c r="AJ1882">
        <f t="shared" si="947"/>
        <v>0</v>
      </c>
      <c r="AK1882" t="e">
        <f t="shared" si="959"/>
        <v>#DIV/0!</v>
      </c>
      <c r="AL1882">
        <f t="shared" si="960"/>
        <v>0.66050572800000018</v>
      </c>
      <c r="AM1882" s="5">
        <f t="shared" si="961"/>
        <v>6.3400000000000007</v>
      </c>
      <c r="AN1882">
        <v>0</v>
      </c>
      <c r="AO1882" s="72">
        <f t="shared" si="962"/>
        <v>1.6</v>
      </c>
      <c r="AP1882" s="72">
        <f t="shared" si="963"/>
        <v>1.4000000000000001</v>
      </c>
      <c r="AQ1882" s="72">
        <f t="shared" si="964"/>
        <v>1.4000000000000001</v>
      </c>
      <c r="AR1882" s="71" t="e">
        <f t="shared" si="965"/>
        <v>#DIV/0!</v>
      </c>
      <c r="BA1882">
        <f t="shared" si="966"/>
        <v>259</v>
      </c>
      <c r="BB1882" s="91" t="e">
        <f t="shared" si="967"/>
        <v>#DIV/0!</v>
      </c>
    </row>
    <row r="1883" spans="1:54">
      <c r="A1883" s="2" t="s">
        <v>2003</v>
      </c>
      <c r="B1883" s="7" t="s">
        <v>41826</v>
      </c>
      <c r="C1883" s="17">
        <f t="shared" si="948"/>
        <v>8.5</v>
      </c>
      <c r="D1883" s="28">
        <f t="shared" si="949"/>
        <v>258</v>
      </c>
      <c r="E1883" s="8">
        <f t="shared" si="968"/>
        <v>11</v>
      </c>
      <c r="F1883" s="2" t="s">
        <v>6994</v>
      </c>
      <c r="G1883" s="54">
        <f t="shared" si="969"/>
        <v>7.5</v>
      </c>
      <c r="H1883" s="20">
        <f t="shared" si="970"/>
        <v>0.67371440000000005</v>
      </c>
      <c r="I1883" s="14" t="s">
        <v>16958</v>
      </c>
      <c r="J1883" s="14" t="s">
        <v>11980</v>
      </c>
      <c r="K1883" s="14" t="s">
        <v>21919</v>
      </c>
      <c r="L1883" s="14" t="s">
        <v>26878</v>
      </c>
      <c r="M1883" s="28">
        <f t="shared" si="971"/>
        <v>9.5</v>
      </c>
      <c r="N1883" s="46">
        <f t="shared" si="950"/>
        <v>6.2</v>
      </c>
      <c r="O1883" s="17">
        <f t="shared" si="951"/>
        <v>2.8000000000000003</v>
      </c>
      <c r="P1883" s="17">
        <f t="shared" si="951"/>
        <v>10</v>
      </c>
      <c r="Q1883" s="124">
        <f t="shared" si="952"/>
        <v>0.4</v>
      </c>
      <c r="R1883" s="26">
        <f t="shared" si="953"/>
        <v>1.2000000000000002</v>
      </c>
      <c r="S1883" s="2" t="s">
        <v>31843</v>
      </c>
      <c r="T1883" s="2" t="s">
        <v>36823</v>
      </c>
      <c r="U1883" s="24">
        <f t="shared" si="954"/>
        <v>531.5</v>
      </c>
      <c r="V1883" s="66">
        <f t="shared" si="954"/>
        <v>366.8</v>
      </c>
      <c r="W1883" s="54">
        <f t="shared" si="955"/>
        <v>0.75</v>
      </c>
      <c r="X1883" s="143">
        <f t="shared" si="956"/>
        <v>531.5</v>
      </c>
      <c r="Y1883" s="143">
        <f t="shared" si="957"/>
        <v>0.25</v>
      </c>
      <c r="AD1883">
        <v>152</v>
      </c>
      <c r="AE1883">
        <v>-1</v>
      </c>
      <c r="AF1883" s="10">
        <v>37.9</v>
      </c>
      <c r="AG1883" s="10">
        <v>58.12</v>
      </c>
      <c r="AH1883" s="10">
        <f t="shared" si="958"/>
        <v>265409.76350606361</v>
      </c>
      <c r="AI1883" s="11">
        <f t="shared" si="946"/>
        <v>0</v>
      </c>
      <c r="AJ1883">
        <f t="shared" si="947"/>
        <v>0</v>
      </c>
      <c r="AK1883" t="e">
        <f t="shared" si="959"/>
        <v>#DIV/0!</v>
      </c>
      <c r="AL1883">
        <f t="shared" si="960"/>
        <v>10.963196160000001</v>
      </c>
      <c r="AM1883" s="5">
        <f t="shared" si="961"/>
        <v>1.5</v>
      </c>
      <c r="AN1883">
        <v>0</v>
      </c>
      <c r="AO1883" s="72">
        <f t="shared" si="962"/>
        <v>1.2000000000000002</v>
      </c>
      <c r="AP1883" s="72">
        <f t="shared" si="963"/>
        <v>0.4</v>
      </c>
      <c r="AQ1883" s="72">
        <f t="shared" si="964"/>
        <v>0.4</v>
      </c>
      <c r="AR1883" s="71" t="e">
        <f t="shared" si="965"/>
        <v>#DIV/0!</v>
      </c>
      <c r="BA1883">
        <f t="shared" si="966"/>
        <v>258</v>
      </c>
      <c r="BB1883" s="91" t="e">
        <f t="shared" si="967"/>
        <v>#DIV/0!</v>
      </c>
    </row>
    <row r="1884" spans="1:54">
      <c r="A1884" s="2" t="s">
        <v>2004</v>
      </c>
      <c r="B1884" s="7" t="s">
        <v>41827</v>
      </c>
      <c r="C1884" s="17">
        <f t="shared" si="948"/>
        <v>22</v>
      </c>
      <c r="D1884" s="28">
        <f t="shared" si="949"/>
        <v>250</v>
      </c>
      <c r="E1884" s="8">
        <f t="shared" si="968"/>
        <v>10</v>
      </c>
      <c r="F1884" s="2" t="s">
        <v>6995</v>
      </c>
      <c r="G1884" s="54">
        <f t="shared" si="969"/>
        <v>21.1</v>
      </c>
      <c r="H1884" s="20">
        <f t="shared" si="970"/>
        <v>0.37779400000000002</v>
      </c>
      <c r="I1884" s="14" t="s">
        <v>16959</v>
      </c>
      <c r="J1884" s="14" t="s">
        <v>11981</v>
      </c>
      <c r="K1884" s="14" t="s">
        <v>21920</v>
      </c>
      <c r="L1884" s="14" t="s">
        <v>26879</v>
      </c>
      <c r="M1884" s="28">
        <f t="shared" si="971"/>
        <v>11.5</v>
      </c>
      <c r="N1884" s="46">
        <f t="shared" si="950"/>
        <v>5</v>
      </c>
      <c r="O1884" s="17">
        <f t="shared" si="951"/>
        <v>2.4000000000000004</v>
      </c>
      <c r="P1884" s="17">
        <f t="shared" si="951"/>
        <v>6</v>
      </c>
      <c r="Q1884" s="124">
        <f t="shared" si="952"/>
        <v>0.4</v>
      </c>
      <c r="R1884" s="26">
        <f t="shared" si="953"/>
        <v>0.60000000000000009</v>
      </c>
      <c r="S1884" s="2" t="s">
        <v>31844</v>
      </c>
      <c r="T1884" s="2" t="s">
        <v>36824</v>
      </c>
      <c r="U1884" s="24">
        <f t="shared" si="954"/>
        <v>523.30000000000007</v>
      </c>
      <c r="V1884" s="66">
        <f t="shared" si="954"/>
        <v>286.10000000000002</v>
      </c>
      <c r="W1884" s="54">
        <f t="shared" si="955"/>
        <v>2.11</v>
      </c>
      <c r="X1884" s="143">
        <f t="shared" si="956"/>
        <v>523.30000000000007</v>
      </c>
      <c r="Y1884" s="143">
        <f t="shared" si="957"/>
        <v>0.52200000000000002</v>
      </c>
      <c r="AD1884">
        <v>152</v>
      </c>
      <c r="AE1884">
        <v>-1</v>
      </c>
      <c r="AF1884" s="10">
        <v>37.9</v>
      </c>
      <c r="AG1884" s="10">
        <v>58.12</v>
      </c>
      <c r="AH1884" s="10">
        <f t="shared" si="958"/>
        <v>370243.13318857667</v>
      </c>
      <c r="AI1884" s="11">
        <f t="shared" si="946"/>
        <v>0</v>
      </c>
      <c r="AJ1884">
        <f t="shared" si="947"/>
        <v>0</v>
      </c>
      <c r="AK1884" t="e">
        <f t="shared" si="959"/>
        <v>#DIV/0!</v>
      </c>
      <c r="AL1884">
        <f t="shared" si="960"/>
        <v>5.3758598400000022</v>
      </c>
      <c r="AM1884" s="5">
        <f t="shared" si="961"/>
        <v>4.2</v>
      </c>
      <c r="AN1884">
        <v>0</v>
      </c>
      <c r="AO1884" s="72">
        <f t="shared" si="962"/>
        <v>0.60000000000000009</v>
      </c>
      <c r="AP1884" s="72">
        <f t="shared" si="963"/>
        <v>0.4</v>
      </c>
      <c r="AQ1884" s="72">
        <f t="shared" si="964"/>
        <v>0.4</v>
      </c>
      <c r="AR1884" s="71" t="e">
        <f t="shared" si="965"/>
        <v>#DIV/0!</v>
      </c>
      <c r="BA1884">
        <f t="shared" si="966"/>
        <v>250</v>
      </c>
      <c r="BB1884" s="91" t="e">
        <f t="shared" si="967"/>
        <v>#DIV/0!</v>
      </c>
    </row>
    <row r="1885" spans="1:54">
      <c r="A1885" s="2" t="s">
        <v>2005</v>
      </c>
      <c r="B1885" s="7" t="s">
        <v>41828</v>
      </c>
      <c r="C1885" s="17">
        <f t="shared" si="948"/>
        <v>32.700000000000003</v>
      </c>
      <c r="D1885" s="28">
        <f t="shared" si="949"/>
        <v>85</v>
      </c>
      <c r="E1885" s="8">
        <f t="shared" si="968"/>
        <v>5</v>
      </c>
      <c r="F1885" s="2" t="s">
        <v>6996</v>
      </c>
      <c r="G1885" s="54">
        <f t="shared" si="969"/>
        <v>31.700000000000003</v>
      </c>
      <c r="H1885" s="20">
        <f t="shared" si="970"/>
        <v>0.85426159999999995</v>
      </c>
      <c r="I1885" s="14" t="s">
        <v>16960</v>
      </c>
      <c r="J1885" s="14" t="s">
        <v>11982</v>
      </c>
      <c r="K1885" s="14" t="s">
        <v>21921</v>
      </c>
      <c r="L1885" s="14" t="s">
        <v>26880</v>
      </c>
      <c r="M1885" s="28">
        <f t="shared" si="971"/>
        <v>13.5</v>
      </c>
      <c r="N1885" s="46">
        <f t="shared" si="950"/>
        <v>5.8</v>
      </c>
      <c r="O1885" s="17">
        <f t="shared" si="951"/>
        <v>1.4000000000000001</v>
      </c>
      <c r="P1885" s="17">
        <f t="shared" si="951"/>
        <v>2</v>
      </c>
      <c r="Q1885" s="124">
        <f t="shared" si="952"/>
        <v>0.2</v>
      </c>
      <c r="R1885" s="26">
        <f t="shared" si="953"/>
        <v>1.2000000000000002</v>
      </c>
      <c r="S1885" s="2" t="s">
        <v>31845</v>
      </c>
      <c r="T1885" s="2" t="s">
        <v>36825</v>
      </c>
      <c r="U1885" s="24">
        <f t="shared" si="954"/>
        <v>357.90000000000003</v>
      </c>
      <c r="V1885" s="66">
        <f t="shared" si="954"/>
        <v>301.3</v>
      </c>
      <c r="W1885" s="54">
        <f t="shared" si="955"/>
        <v>3.17</v>
      </c>
      <c r="X1885" s="143">
        <f t="shared" si="956"/>
        <v>357.90000000000003</v>
      </c>
      <c r="Y1885" s="143">
        <f t="shared" si="957"/>
        <v>0.73399999999999999</v>
      </c>
      <c r="AD1885">
        <v>152</v>
      </c>
      <c r="AE1885">
        <v>-1</v>
      </c>
      <c r="AF1885" s="10">
        <v>37.9</v>
      </c>
      <c r="AG1885" s="10">
        <v>58.12</v>
      </c>
      <c r="AH1885" s="10">
        <f t="shared" si="958"/>
        <v>354239.00112066366</v>
      </c>
      <c r="AI1885" s="11">
        <f t="shared" si="946"/>
        <v>0</v>
      </c>
      <c r="AJ1885">
        <f t="shared" si="947"/>
        <v>0</v>
      </c>
      <c r="AK1885" t="e">
        <f t="shared" si="959"/>
        <v>#DIV/0!</v>
      </c>
      <c r="AL1885">
        <f t="shared" si="960"/>
        <v>0.4896810240000003</v>
      </c>
      <c r="AM1885" s="5">
        <f t="shared" si="961"/>
        <v>6.3400000000000007</v>
      </c>
      <c r="AN1885">
        <v>0</v>
      </c>
      <c r="AO1885" s="72">
        <f t="shared" si="962"/>
        <v>1.2000000000000002</v>
      </c>
      <c r="AP1885" s="72">
        <f t="shared" si="963"/>
        <v>0.2</v>
      </c>
      <c r="AQ1885" s="72">
        <f t="shared" si="964"/>
        <v>0.2</v>
      </c>
      <c r="AR1885" s="71" t="e">
        <f t="shared" si="965"/>
        <v>#DIV/0!</v>
      </c>
      <c r="BA1885">
        <f t="shared" si="966"/>
        <v>85</v>
      </c>
      <c r="BB1885" s="91" t="e">
        <f t="shared" si="967"/>
        <v>#DIV/0!</v>
      </c>
    </row>
    <row r="1886" spans="1:54">
      <c r="A1886" s="2" t="s">
        <v>2006</v>
      </c>
      <c r="B1886" s="7" t="s">
        <v>41829</v>
      </c>
      <c r="C1886" s="17">
        <f t="shared" si="948"/>
        <v>31.6</v>
      </c>
      <c r="D1886" s="28">
        <f t="shared" si="949"/>
        <v>250</v>
      </c>
      <c r="E1886" s="8">
        <f t="shared" si="968"/>
        <v>6</v>
      </c>
      <c r="F1886" s="2" t="s">
        <v>6997</v>
      </c>
      <c r="G1886" s="54">
        <f t="shared" si="969"/>
        <v>30.700000000000003</v>
      </c>
      <c r="H1886" s="20">
        <f t="shared" si="970"/>
        <v>0.69947479999999995</v>
      </c>
      <c r="I1886" s="14" t="s">
        <v>16961</v>
      </c>
      <c r="J1886" s="14" t="s">
        <v>11983</v>
      </c>
      <c r="K1886" s="14" t="s">
        <v>21922</v>
      </c>
      <c r="L1886" s="14" t="s">
        <v>26881</v>
      </c>
      <c r="M1886" s="28">
        <f t="shared" si="971"/>
        <v>11.3</v>
      </c>
      <c r="N1886" s="46">
        <f t="shared" si="950"/>
        <v>5.8</v>
      </c>
      <c r="O1886" s="17">
        <f t="shared" si="951"/>
        <v>0.4</v>
      </c>
      <c r="P1886" s="17">
        <f t="shared" si="951"/>
        <v>6.4</v>
      </c>
      <c r="Q1886" s="124">
        <f t="shared" si="952"/>
        <v>0.8</v>
      </c>
      <c r="R1886" s="26">
        <f t="shared" si="953"/>
        <v>2.6</v>
      </c>
      <c r="S1886" s="2" t="s">
        <v>31846</v>
      </c>
      <c r="T1886" s="2" t="s">
        <v>36826</v>
      </c>
      <c r="U1886" s="24">
        <f t="shared" si="954"/>
        <v>522.70000000000005</v>
      </c>
      <c r="V1886" s="66">
        <f t="shared" si="954"/>
        <v>341.3</v>
      </c>
      <c r="W1886" s="54">
        <f t="shared" si="955"/>
        <v>3.07</v>
      </c>
      <c r="X1886" s="143">
        <f t="shared" si="956"/>
        <v>522.70000000000005</v>
      </c>
      <c r="Y1886" s="143">
        <f t="shared" si="957"/>
        <v>0.71399999999999997</v>
      </c>
      <c r="AD1886">
        <v>152</v>
      </c>
      <c r="AE1886">
        <v>-1</v>
      </c>
      <c r="AF1886" s="10">
        <v>37.9</v>
      </c>
      <c r="AG1886" s="10">
        <v>58.12</v>
      </c>
      <c r="AH1886" s="10">
        <f t="shared" si="958"/>
        <v>304983.01110280619</v>
      </c>
      <c r="AI1886" s="11">
        <f t="shared" si="946"/>
        <v>0</v>
      </c>
      <c r="AJ1886">
        <f t="shared" si="947"/>
        <v>0</v>
      </c>
      <c r="AK1886" t="e">
        <f t="shared" si="959"/>
        <v>#DIV/0!</v>
      </c>
      <c r="AL1886">
        <f t="shared" si="960"/>
        <v>2.0002957312000005</v>
      </c>
      <c r="AM1886" s="5">
        <f t="shared" si="961"/>
        <v>6.12</v>
      </c>
      <c r="AN1886">
        <v>0</v>
      </c>
      <c r="AO1886" s="72">
        <f t="shared" si="962"/>
        <v>2.6</v>
      </c>
      <c r="AP1886" s="72">
        <f t="shared" si="963"/>
        <v>0.8</v>
      </c>
      <c r="AQ1886" s="72">
        <f t="shared" si="964"/>
        <v>0.8</v>
      </c>
      <c r="AR1886" s="71" t="e">
        <f t="shared" si="965"/>
        <v>#DIV/0!</v>
      </c>
      <c r="BA1886">
        <f t="shared" si="966"/>
        <v>250</v>
      </c>
      <c r="BB1886" s="91" t="e">
        <f t="shared" si="967"/>
        <v>#DIV/0!</v>
      </c>
    </row>
    <row r="1887" spans="1:54">
      <c r="A1887" s="2" t="s">
        <v>2007</v>
      </c>
      <c r="B1887" s="7" t="s">
        <v>41830</v>
      </c>
      <c r="C1887" s="17">
        <f t="shared" si="948"/>
        <v>35.700000000000003</v>
      </c>
      <c r="D1887" s="28">
        <f t="shared" si="949"/>
        <v>294</v>
      </c>
      <c r="E1887" s="8">
        <f t="shared" si="968"/>
        <v>12</v>
      </c>
      <c r="F1887" s="2" t="s">
        <v>6998</v>
      </c>
      <c r="G1887" s="54">
        <f t="shared" si="969"/>
        <v>34.800000000000004</v>
      </c>
      <c r="H1887" s="20">
        <f t="shared" si="970"/>
        <v>0.56318279999999998</v>
      </c>
      <c r="I1887" s="14" t="s">
        <v>16962</v>
      </c>
      <c r="J1887" s="14" t="s">
        <v>11984</v>
      </c>
      <c r="K1887" s="14" t="s">
        <v>21923</v>
      </c>
      <c r="L1887" s="14" t="s">
        <v>26882</v>
      </c>
      <c r="M1887" s="28">
        <f t="shared" si="971"/>
        <v>10.399999999999999</v>
      </c>
      <c r="N1887" s="46">
        <f t="shared" si="950"/>
        <v>6</v>
      </c>
      <c r="O1887" s="17">
        <f t="shared" si="951"/>
        <v>1.8</v>
      </c>
      <c r="P1887" s="17">
        <f t="shared" si="951"/>
        <v>8.2000000000000011</v>
      </c>
      <c r="Q1887" s="124">
        <f t="shared" si="952"/>
        <v>0.8</v>
      </c>
      <c r="R1887" s="26">
        <f t="shared" si="953"/>
        <v>2</v>
      </c>
      <c r="S1887" s="2" t="s">
        <v>31847</v>
      </c>
      <c r="T1887" s="2" t="s">
        <v>36827</v>
      </c>
      <c r="U1887" s="24">
        <f t="shared" si="954"/>
        <v>567.30000000000007</v>
      </c>
      <c r="V1887" s="66">
        <f t="shared" si="954"/>
        <v>353.20000000000005</v>
      </c>
      <c r="W1887" s="54">
        <f t="shared" si="955"/>
        <v>3.48</v>
      </c>
      <c r="X1887" s="143">
        <f t="shared" si="956"/>
        <v>567.30000000000007</v>
      </c>
      <c r="Y1887" s="143">
        <f t="shared" si="957"/>
        <v>0.79599999999999993</v>
      </c>
      <c r="AD1887">
        <v>152</v>
      </c>
      <c r="AE1887">
        <v>-1</v>
      </c>
      <c r="AF1887" s="10">
        <v>37.9</v>
      </c>
      <c r="AG1887" s="10">
        <v>58.12</v>
      </c>
      <c r="AH1887" s="10">
        <f t="shared" si="958"/>
        <v>287627.47600236902</v>
      </c>
      <c r="AI1887" s="11">
        <f t="shared" si="946"/>
        <v>0</v>
      </c>
      <c r="AJ1887">
        <f t="shared" si="947"/>
        <v>0</v>
      </c>
      <c r="AK1887" t="e">
        <f t="shared" si="959"/>
        <v>#DIV/0!</v>
      </c>
      <c r="AL1887">
        <f t="shared" si="960"/>
        <v>12.894843744000003</v>
      </c>
      <c r="AM1887" s="5">
        <f t="shared" si="961"/>
        <v>6.94</v>
      </c>
      <c r="AN1887">
        <v>0</v>
      </c>
      <c r="AO1887" s="72">
        <f t="shared" si="962"/>
        <v>2</v>
      </c>
      <c r="AP1887" s="72">
        <f t="shared" si="963"/>
        <v>0.8</v>
      </c>
      <c r="AQ1887" s="72">
        <f t="shared" si="964"/>
        <v>1</v>
      </c>
      <c r="AR1887" s="71" t="e">
        <f t="shared" si="965"/>
        <v>#DIV/0!</v>
      </c>
      <c r="BA1887">
        <f t="shared" si="966"/>
        <v>294</v>
      </c>
      <c r="BB1887" s="91" t="e">
        <f t="shared" si="967"/>
        <v>#DIV/0!</v>
      </c>
    </row>
    <row r="1888" spans="1:54">
      <c r="A1888" s="2" t="s">
        <v>2008</v>
      </c>
      <c r="B1888" s="7" t="s">
        <v>41831</v>
      </c>
      <c r="C1888" s="17">
        <f t="shared" si="948"/>
        <v>6.2</v>
      </c>
      <c r="D1888" s="28">
        <f t="shared" si="949"/>
        <v>164</v>
      </c>
      <c r="E1888" s="8">
        <f t="shared" si="968"/>
        <v>11</v>
      </c>
      <c r="F1888" s="2" t="s">
        <v>6999</v>
      </c>
      <c r="G1888" s="54">
        <f t="shared" si="969"/>
        <v>5.1999999999999993</v>
      </c>
      <c r="H1888" s="20">
        <f t="shared" si="970"/>
        <v>0.32403609999999999</v>
      </c>
      <c r="I1888" s="14" t="s">
        <v>16963</v>
      </c>
      <c r="J1888" s="14" t="s">
        <v>11985</v>
      </c>
      <c r="K1888" s="14" t="s">
        <v>21924</v>
      </c>
      <c r="L1888" s="14" t="s">
        <v>26883</v>
      </c>
      <c r="M1888" s="28">
        <f t="shared" si="971"/>
        <v>12.8</v>
      </c>
      <c r="N1888" s="46">
        <f t="shared" si="950"/>
        <v>6.8</v>
      </c>
      <c r="O1888" s="17">
        <f t="shared" si="951"/>
        <v>1.6</v>
      </c>
      <c r="P1888" s="17">
        <f t="shared" si="951"/>
        <v>3.4000000000000004</v>
      </c>
      <c r="Q1888" s="124">
        <f t="shared" si="952"/>
        <v>0.8</v>
      </c>
      <c r="R1888" s="26">
        <f t="shared" si="953"/>
        <v>1.2000000000000002</v>
      </c>
      <c r="S1888" s="2" t="s">
        <v>31848</v>
      </c>
      <c r="T1888" s="2" t="s">
        <v>36828</v>
      </c>
      <c r="U1888" s="24">
        <f t="shared" si="954"/>
        <v>437.40000000000003</v>
      </c>
      <c r="V1888" s="66">
        <f t="shared" si="954"/>
        <v>317.8</v>
      </c>
      <c r="W1888" s="54">
        <f t="shared" si="955"/>
        <v>0.52</v>
      </c>
      <c r="X1888" s="143">
        <f t="shared" si="956"/>
        <v>437.40000000000003</v>
      </c>
      <c r="Y1888" s="143">
        <f t="shared" si="957"/>
        <v>0.20400000000000001</v>
      </c>
      <c r="AD1888">
        <v>152</v>
      </c>
      <c r="AE1888">
        <v>-1</v>
      </c>
      <c r="AF1888" s="10">
        <v>37.9</v>
      </c>
      <c r="AG1888" s="10">
        <v>58.12</v>
      </c>
      <c r="AH1888" s="10">
        <f t="shared" si="958"/>
        <v>335268.2548794201</v>
      </c>
      <c r="AI1888" s="11">
        <f t="shared" si="946"/>
        <v>0</v>
      </c>
      <c r="AJ1888">
        <f t="shared" si="947"/>
        <v>0</v>
      </c>
      <c r="AK1888" t="e">
        <f t="shared" si="959"/>
        <v>#DIV/0!</v>
      </c>
      <c r="AL1888">
        <f t="shared" si="960"/>
        <v>4.4126923392000013</v>
      </c>
      <c r="AM1888" s="5">
        <f t="shared" si="961"/>
        <v>1.04</v>
      </c>
      <c r="AN1888">
        <v>0</v>
      </c>
      <c r="AO1888" s="72">
        <f t="shared" si="962"/>
        <v>1.2000000000000002</v>
      </c>
      <c r="AP1888" s="72">
        <f t="shared" si="963"/>
        <v>0.8</v>
      </c>
      <c r="AQ1888" s="72">
        <f t="shared" si="964"/>
        <v>1</v>
      </c>
      <c r="AR1888" s="71" t="e">
        <f t="shared" si="965"/>
        <v>#DIV/0!</v>
      </c>
      <c r="BA1888">
        <f t="shared" si="966"/>
        <v>164</v>
      </c>
      <c r="BB1888" s="91" t="e">
        <f t="shared" si="967"/>
        <v>#DIV/0!</v>
      </c>
    </row>
    <row r="1889" spans="1:54">
      <c r="A1889" s="2" t="s">
        <v>2009</v>
      </c>
      <c r="B1889" s="7" t="s">
        <v>41832</v>
      </c>
      <c r="C1889" s="17">
        <f t="shared" si="948"/>
        <v>22.3</v>
      </c>
      <c r="D1889" s="28">
        <f t="shared" si="949"/>
        <v>160</v>
      </c>
      <c r="E1889" s="8">
        <f t="shared" si="968"/>
        <v>9</v>
      </c>
      <c r="F1889" s="2" t="s">
        <v>7000</v>
      </c>
      <c r="G1889" s="54">
        <f t="shared" si="969"/>
        <v>21.3</v>
      </c>
      <c r="H1889" s="20">
        <f t="shared" si="970"/>
        <v>0.33572450000000004</v>
      </c>
      <c r="I1889" s="14" t="s">
        <v>16964</v>
      </c>
      <c r="J1889" s="14" t="s">
        <v>11986</v>
      </c>
      <c r="K1889" s="14" t="s">
        <v>21925</v>
      </c>
      <c r="L1889" s="14" t="s">
        <v>26884</v>
      </c>
      <c r="M1889" s="28">
        <f t="shared" si="971"/>
        <v>13.8</v>
      </c>
      <c r="N1889" s="46">
        <f t="shared" si="950"/>
        <v>6.4</v>
      </c>
      <c r="O1889" s="17">
        <f t="shared" si="951"/>
        <v>2</v>
      </c>
      <c r="P1889" s="17">
        <f t="shared" si="951"/>
        <v>1.4000000000000001</v>
      </c>
      <c r="Q1889" s="124">
        <f t="shared" si="952"/>
        <v>0.60000000000000009</v>
      </c>
      <c r="R1889" s="26">
        <f t="shared" si="953"/>
        <v>1</v>
      </c>
      <c r="S1889" s="2" t="s">
        <v>31849</v>
      </c>
      <c r="T1889" s="2" t="s">
        <v>36829</v>
      </c>
      <c r="U1889" s="24">
        <f t="shared" si="954"/>
        <v>433.1</v>
      </c>
      <c r="V1889" s="66">
        <f t="shared" si="954"/>
        <v>372.40000000000003</v>
      </c>
      <c r="W1889" s="54">
        <f t="shared" si="955"/>
        <v>2.13</v>
      </c>
      <c r="X1889" s="143">
        <f t="shared" si="956"/>
        <v>433.1</v>
      </c>
      <c r="Y1889" s="143">
        <f t="shared" si="957"/>
        <v>0.52600000000000002</v>
      </c>
      <c r="AD1889">
        <v>152</v>
      </c>
      <c r="AE1889">
        <v>-1</v>
      </c>
      <c r="AF1889" s="10">
        <v>37.9</v>
      </c>
      <c r="AG1889" s="10">
        <v>58.12</v>
      </c>
      <c r="AH1889" s="10">
        <f t="shared" si="958"/>
        <v>255332.43691947736</v>
      </c>
      <c r="AI1889" s="11">
        <f t="shared" si="946"/>
        <v>0</v>
      </c>
      <c r="AJ1889">
        <f t="shared" si="947"/>
        <v>0</v>
      </c>
      <c r="AK1889" t="e">
        <f t="shared" si="959"/>
        <v>#DIV/0!</v>
      </c>
      <c r="AL1889">
        <f t="shared" si="960"/>
        <v>1.8599714000000003</v>
      </c>
      <c r="AM1889" s="5">
        <f t="shared" si="961"/>
        <v>4.26</v>
      </c>
      <c r="AN1889">
        <v>0</v>
      </c>
      <c r="AO1889" s="72">
        <f t="shared" si="962"/>
        <v>1</v>
      </c>
      <c r="AP1889" s="72">
        <f t="shared" si="963"/>
        <v>0.60000000000000009</v>
      </c>
      <c r="AQ1889" s="72">
        <f t="shared" si="964"/>
        <v>0.8</v>
      </c>
      <c r="AR1889" s="71" t="e">
        <f t="shared" si="965"/>
        <v>#DIV/0!</v>
      </c>
      <c r="BA1889">
        <f t="shared" si="966"/>
        <v>160</v>
      </c>
      <c r="BB1889" s="91" t="e">
        <f t="shared" si="967"/>
        <v>#DIV/0!</v>
      </c>
    </row>
    <row r="1890" spans="1:54">
      <c r="A1890" s="2" t="s">
        <v>2010</v>
      </c>
      <c r="B1890" s="7" t="s">
        <v>41833</v>
      </c>
      <c r="C1890" s="17">
        <f t="shared" si="948"/>
        <v>32.900000000000006</v>
      </c>
      <c r="D1890" s="28">
        <f t="shared" si="949"/>
        <v>161</v>
      </c>
      <c r="E1890" s="8">
        <f t="shared" si="968"/>
        <v>12</v>
      </c>
      <c r="F1890" s="2" t="s">
        <v>7001</v>
      </c>
      <c r="G1890" s="54">
        <f t="shared" si="969"/>
        <v>31.900000000000002</v>
      </c>
      <c r="H1890" s="20">
        <f t="shared" si="970"/>
        <v>0.18377400000000002</v>
      </c>
      <c r="I1890" s="14" t="s">
        <v>16965</v>
      </c>
      <c r="J1890" s="14" t="s">
        <v>11987</v>
      </c>
      <c r="K1890" s="14" t="s">
        <v>21926</v>
      </c>
      <c r="L1890" s="14" t="s">
        <v>26885</v>
      </c>
      <c r="M1890" s="28">
        <f t="shared" si="971"/>
        <v>11.9</v>
      </c>
      <c r="N1890" s="46">
        <f t="shared" si="950"/>
        <v>5.8</v>
      </c>
      <c r="O1890" s="17">
        <f t="shared" si="951"/>
        <v>1</v>
      </c>
      <c r="P1890" s="17">
        <f t="shared" si="951"/>
        <v>5.2</v>
      </c>
      <c r="Q1890" s="124">
        <f t="shared" si="952"/>
        <v>1.4000000000000001</v>
      </c>
      <c r="R1890" s="26">
        <f t="shared" si="953"/>
        <v>1.8</v>
      </c>
      <c r="S1890" s="2" t="s">
        <v>31850</v>
      </c>
      <c r="T1890" s="2" t="s">
        <v>36830</v>
      </c>
      <c r="U1890" s="24">
        <f t="shared" si="954"/>
        <v>434.1</v>
      </c>
      <c r="V1890" s="66">
        <f t="shared" si="954"/>
        <v>284.10000000000002</v>
      </c>
      <c r="W1890" s="54">
        <f t="shared" si="955"/>
        <v>3.19</v>
      </c>
      <c r="X1890" s="143">
        <f t="shared" si="956"/>
        <v>434.1</v>
      </c>
      <c r="Y1890" s="143">
        <f t="shared" si="957"/>
        <v>0.73799999999999999</v>
      </c>
      <c r="AD1890">
        <v>152</v>
      </c>
      <c r="AE1890">
        <v>-1</v>
      </c>
      <c r="AF1890" s="10">
        <v>37.9</v>
      </c>
      <c r="AG1890" s="10">
        <v>58.12</v>
      </c>
      <c r="AH1890" s="10">
        <f t="shared" si="958"/>
        <v>372317.75668086769</v>
      </c>
      <c r="AI1890" s="11">
        <f t="shared" si="946"/>
        <v>0</v>
      </c>
      <c r="AJ1890">
        <f t="shared" si="947"/>
        <v>0</v>
      </c>
      <c r="AK1890" t="e">
        <f t="shared" si="959"/>
        <v>#DIV/0!</v>
      </c>
      <c r="AL1890">
        <f t="shared" si="960"/>
        <v>7.6398753600000004</v>
      </c>
      <c r="AM1890" s="5">
        <f t="shared" si="961"/>
        <v>6.3800000000000008</v>
      </c>
      <c r="AN1890">
        <v>0</v>
      </c>
      <c r="AO1890" s="72">
        <f t="shared" si="962"/>
        <v>1.8</v>
      </c>
      <c r="AP1890" s="72">
        <f t="shared" si="963"/>
        <v>1.4000000000000001</v>
      </c>
      <c r="AQ1890" s="72">
        <f t="shared" si="964"/>
        <v>1.6</v>
      </c>
      <c r="AR1890" s="71" t="e">
        <f t="shared" si="965"/>
        <v>#DIV/0!</v>
      </c>
      <c r="BA1890">
        <f t="shared" si="966"/>
        <v>161</v>
      </c>
      <c r="BB1890" s="91" t="e">
        <f t="shared" si="967"/>
        <v>#DIV/0!</v>
      </c>
    </row>
    <row r="1891" spans="1:54">
      <c r="A1891" s="2" t="s">
        <v>2011</v>
      </c>
      <c r="B1891" s="7" t="s">
        <v>41834</v>
      </c>
      <c r="C1891" s="17">
        <f t="shared" si="948"/>
        <v>17.900000000000002</v>
      </c>
      <c r="D1891" s="28">
        <f t="shared" si="949"/>
        <v>187</v>
      </c>
      <c r="E1891" s="8">
        <f t="shared" si="968"/>
        <v>6</v>
      </c>
      <c r="F1891" s="2" t="s">
        <v>7002</v>
      </c>
      <c r="G1891" s="54">
        <f t="shared" si="969"/>
        <v>16.900000000000002</v>
      </c>
      <c r="H1891" s="20">
        <f t="shared" si="970"/>
        <v>0.71694469999999999</v>
      </c>
      <c r="I1891" s="14" t="s">
        <v>16966</v>
      </c>
      <c r="J1891" s="14" t="s">
        <v>11988</v>
      </c>
      <c r="K1891" s="14" t="s">
        <v>21927</v>
      </c>
      <c r="L1891" s="14" t="s">
        <v>26886</v>
      </c>
      <c r="M1891" s="28">
        <f t="shared" si="971"/>
        <v>10.8</v>
      </c>
      <c r="N1891" s="46">
        <f t="shared" si="950"/>
        <v>5.6</v>
      </c>
      <c r="O1891" s="17">
        <f t="shared" si="951"/>
        <v>1.8</v>
      </c>
      <c r="P1891" s="17">
        <f t="shared" si="951"/>
        <v>7.4</v>
      </c>
      <c r="Q1891" s="124">
        <f t="shared" si="952"/>
        <v>0.2</v>
      </c>
      <c r="R1891" s="26">
        <f t="shared" si="953"/>
        <v>0.8</v>
      </c>
      <c r="S1891" s="2" t="s">
        <v>31851</v>
      </c>
      <c r="T1891" s="2" t="s">
        <v>36831</v>
      </c>
      <c r="U1891" s="24">
        <f t="shared" si="954"/>
        <v>460</v>
      </c>
      <c r="V1891" s="66">
        <f t="shared" si="954"/>
        <v>329.20000000000005</v>
      </c>
      <c r="W1891" s="54">
        <f t="shared" si="955"/>
        <v>1.69</v>
      </c>
      <c r="X1891" s="143">
        <f t="shared" si="956"/>
        <v>460</v>
      </c>
      <c r="Y1891" s="143">
        <f t="shared" si="957"/>
        <v>0.43799999999999994</v>
      </c>
      <c r="AD1891">
        <v>152</v>
      </c>
      <c r="AE1891">
        <v>-1</v>
      </c>
      <c r="AF1891" s="10">
        <v>37.9</v>
      </c>
      <c r="AG1891" s="10">
        <v>58.12</v>
      </c>
      <c r="AH1891" s="10">
        <f t="shared" si="958"/>
        <v>321187.02468539559</v>
      </c>
      <c r="AI1891" s="11">
        <f t="shared" si="946"/>
        <v>0</v>
      </c>
      <c r="AJ1891">
        <f t="shared" si="947"/>
        <v>0</v>
      </c>
      <c r="AK1891" t="e">
        <f t="shared" si="959"/>
        <v>#DIV/0!</v>
      </c>
      <c r="AL1891">
        <f t="shared" si="960"/>
        <v>3.016237276800001</v>
      </c>
      <c r="AM1891" s="5">
        <f t="shared" si="961"/>
        <v>3.3800000000000003</v>
      </c>
      <c r="AN1891">
        <v>0</v>
      </c>
      <c r="AO1891" s="72">
        <f t="shared" si="962"/>
        <v>0.8</v>
      </c>
      <c r="AP1891" s="72">
        <f t="shared" si="963"/>
        <v>0.2</v>
      </c>
      <c r="AQ1891" s="72">
        <f t="shared" si="964"/>
        <v>0.4</v>
      </c>
      <c r="AR1891" s="71" t="e">
        <f t="shared" si="965"/>
        <v>#DIV/0!</v>
      </c>
      <c r="BA1891">
        <f t="shared" si="966"/>
        <v>187</v>
      </c>
      <c r="BB1891" s="91" t="e">
        <f t="shared" si="967"/>
        <v>#DIV/0!</v>
      </c>
    </row>
    <row r="1892" spans="1:54">
      <c r="A1892" s="2" t="s">
        <v>2012</v>
      </c>
      <c r="B1892" s="7" t="s">
        <v>41835</v>
      </c>
      <c r="C1892" s="17">
        <f t="shared" si="948"/>
        <v>20.6</v>
      </c>
      <c r="D1892" s="28">
        <f t="shared" si="949"/>
        <v>98</v>
      </c>
      <c r="E1892" s="8">
        <f t="shared" si="968"/>
        <v>11</v>
      </c>
      <c r="F1892" s="2" t="s">
        <v>7003</v>
      </c>
      <c r="G1892" s="54">
        <f t="shared" si="969"/>
        <v>19.600000000000001</v>
      </c>
      <c r="H1892" s="20">
        <f t="shared" si="970"/>
        <v>0.3085909</v>
      </c>
      <c r="I1892" s="14" t="s">
        <v>16967</v>
      </c>
      <c r="J1892" s="14" t="s">
        <v>11989</v>
      </c>
      <c r="K1892" s="14" t="s">
        <v>21928</v>
      </c>
      <c r="L1892" s="14" t="s">
        <v>26887</v>
      </c>
      <c r="M1892" s="28">
        <f t="shared" si="971"/>
        <v>13.5</v>
      </c>
      <c r="N1892" s="46">
        <f t="shared" si="950"/>
        <v>6</v>
      </c>
      <c r="O1892" s="17">
        <f t="shared" si="951"/>
        <v>1</v>
      </c>
      <c r="P1892" s="17">
        <f t="shared" si="951"/>
        <v>2</v>
      </c>
      <c r="Q1892" s="124">
        <f t="shared" si="952"/>
        <v>1.2000000000000002</v>
      </c>
      <c r="R1892" s="26">
        <f t="shared" si="953"/>
        <v>1.8</v>
      </c>
      <c r="S1892" s="2" t="s">
        <v>31852</v>
      </c>
      <c r="T1892" s="2" t="s">
        <v>36832</v>
      </c>
      <c r="U1892" s="24">
        <f t="shared" si="954"/>
        <v>370.90000000000003</v>
      </c>
      <c r="V1892" s="66">
        <f t="shared" si="954"/>
        <v>416.8</v>
      </c>
      <c r="W1892" s="54">
        <f t="shared" si="955"/>
        <v>1.96</v>
      </c>
      <c r="X1892" s="143">
        <f t="shared" si="956"/>
        <v>370.90000000000003</v>
      </c>
      <c r="Y1892" s="143">
        <f t="shared" si="957"/>
        <v>0.49199999999999999</v>
      </c>
      <c r="AD1892">
        <v>152</v>
      </c>
      <c r="AE1892">
        <v>-1</v>
      </c>
      <c r="AF1892" s="10">
        <v>37.9</v>
      </c>
      <c r="AG1892" s="10">
        <v>58.12</v>
      </c>
      <c r="AH1892" s="10">
        <f t="shared" si="958"/>
        <v>125543.0049348867</v>
      </c>
      <c r="AI1892" s="11">
        <f t="shared" si="946"/>
        <v>0</v>
      </c>
      <c r="AJ1892">
        <f t="shared" si="947"/>
        <v>0</v>
      </c>
      <c r="AK1892" t="e">
        <f t="shared" si="959"/>
        <v>#DIV/0!</v>
      </c>
      <c r="AL1892">
        <f t="shared" si="960"/>
        <v>2.48907276</v>
      </c>
      <c r="AM1892" s="5">
        <f t="shared" si="961"/>
        <v>3.9200000000000004</v>
      </c>
      <c r="AN1892">
        <v>0</v>
      </c>
      <c r="AO1892" s="72">
        <f t="shared" si="962"/>
        <v>1.8</v>
      </c>
      <c r="AP1892" s="72">
        <f t="shared" si="963"/>
        <v>1.2000000000000002</v>
      </c>
      <c r="AQ1892" s="72">
        <f t="shared" si="964"/>
        <v>1.4000000000000001</v>
      </c>
      <c r="AR1892" s="71" t="e">
        <f t="shared" si="965"/>
        <v>#DIV/0!</v>
      </c>
      <c r="BA1892">
        <f t="shared" si="966"/>
        <v>98</v>
      </c>
      <c r="BB1892" s="91" t="e">
        <f t="shared" si="967"/>
        <v>#DIV/0!</v>
      </c>
    </row>
    <row r="1893" spans="1:54">
      <c r="A1893" s="2" t="s">
        <v>2013</v>
      </c>
      <c r="B1893" s="7" t="s">
        <v>41836</v>
      </c>
      <c r="C1893" s="17">
        <f t="shared" si="948"/>
        <v>22.6</v>
      </c>
      <c r="D1893" s="28">
        <f t="shared" si="949"/>
        <v>216</v>
      </c>
      <c r="E1893" s="8">
        <f t="shared" si="968"/>
        <v>12</v>
      </c>
      <c r="F1893" s="2" t="s">
        <v>7004</v>
      </c>
      <c r="G1893" s="54">
        <f t="shared" si="969"/>
        <v>21.6</v>
      </c>
      <c r="H1893" s="20">
        <f t="shared" si="970"/>
        <v>0.53464659999999997</v>
      </c>
      <c r="I1893" s="14" t="s">
        <v>16968</v>
      </c>
      <c r="J1893" s="14" t="s">
        <v>11990</v>
      </c>
      <c r="K1893" s="14" t="s">
        <v>21929</v>
      </c>
      <c r="L1893" s="14" t="s">
        <v>26888</v>
      </c>
      <c r="M1893" s="28">
        <f t="shared" si="971"/>
        <v>12.3</v>
      </c>
      <c r="N1893" s="46">
        <f t="shared" si="950"/>
        <v>6.2</v>
      </c>
      <c r="O1893" s="17">
        <f t="shared" si="951"/>
        <v>2.4000000000000004</v>
      </c>
      <c r="P1893" s="17">
        <f t="shared" si="951"/>
        <v>4.4000000000000004</v>
      </c>
      <c r="Q1893" s="124">
        <f t="shared" si="952"/>
        <v>0.60000000000000009</v>
      </c>
      <c r="R1893" s="26">
        <f t="shared" si="953"/>
        <v>1.4000000000000001</v>
      </c>
      <c r="S1893" s="2" t="s">
        <v>31853</v>
      </c>
      <c r="T1893" s="2" t="s">
        <v>36833</v>
      </c>
      <c r="U1893" s="24">
        <f t="shared" si="954"/>
        <v>489.40000000000003</v>
      </c>
      <c r="V1893" s="66">
        <f t="shared" si="954"/>
        <v>369.90000000000003</v>
      </c>
      <c r="W1893" s="54">
        <f t="shared" si="955"/>
        <v>2.1599999999999997</v>
      </c>
      <c r="X1893" s="143">
        <f t="shared" si="956"/>
        <v>489.40000000000003</v>
      </c>
      <c r="Y1893" s="143">
        <f t="shared" si="957"/>
        <v>0.53199999999999992</v>
      </c>
      <c r="AD1893">
        <v>152</v>
      </c>
      <c r="AE1893">
        <v>-1</v>
      </c>
      <c r="AF1893" s="10">
        <v>37.9</v>
      </c>
      <c r="AG1893" s="10">
        <v>58.12</v>
      </c>
      <c r="AH1893" s="10">
        <f t="shared" si="958"/>
        <v>259839.67040052696</v>
      </c>
      <c r="AI1893" s="11">
        <f t="shared" si="946"/>
        <v>0</v>
      </c>
      <c r="AJ1893">
        <f t="shared" si="947"/>
        <v>0</v>
      </c>
      <c r="AK1893" t="e">
        <f t="shared" si="959"/>
        <v>#DIV/0!</v>
      </c>
      <c r="AL1893">
        <f t="shared" si="960"/>
        <v>6.8797846656000026</v>
      </c>
      <c r="AM1893" s="5">
        <f t="shared" si="961"/>
        <v>4.32</v>
      </c>
      <c r="AN1893">
        <v>0</v>
      </c>
      <c r="AO1893" s="72">
        <f t="shared" si="962"/>
        <v>1.4000000000000001</v>
      </c>
      <c r="AP1893" s="72">
        <f t="shared" si="963"/>
        <v>0.60000000000000009</v>
      </c>
      <c r="AQ1893" s="72">
        <f t="shared" si="964"/>
        <v>0.8</v>
      </c>
      <c r="AR1893" s="71" t="e">
        <f t="shared" si="965"/>
        <v>#DIV/0!</v>
      </c>
      <c r="BA1893">
        <f t="shared" si="966"/>
        <v>216</v>
      </c>
      <c r="BB1893" s="91" t="e">
        <f t="shared" si="967"/>
        <v>#DIV/0!</v>
      </c>
    </row>
    <row r="1894" spans="1:54">
      <c r="A1894" s="2" t="s">
        <v>2014</v>
      </c>
      <c r="B1894" s="7" t="s">
        <v>41837</v>
      </c>
      <c r="C1894" s="17">
        <f t="shared" si="948"/>
        <v>30.6</v>
      </c>
      <c r="D1894" s="28">
        <f t="shared" si="949"/>
        <v>235</v>
      </c>
      <c r="E1894" s="8">
        <f t="shared" si="968"/>
        <v>16</v>
      </c>
      <c r="F1894" s="2" t="s">
        <v>7005</v>
      </c>
      <c r="G1894" s="54">
        <f t="shared" si="969"/>
        <v>29.6</v>
      </c>
      <c r="H1894" s="20">
        <f t="shared" si="970"/>
        <v>0.1240117</v>
      </c>
      <c r="I1894" s="14" t="s">
        <v>16969</v>
      </c>
      <c r="J1894" s="14" t="s">
        <v>11991</v>
      </c>
      <c r="K1894" s="14" t="s">
        <v>21930</v>
      </c>
      <c r="L1894" s="14" t="s">
        <v>26889</v>
      </c>
      <c r="M1894" s="28">
        <f t="shared" si="971"/>
        <v>12</v>
      </c>
      <c r="N1894" s="46">
        <f t="shared" si="950"/>
        <v>6</v>
      </c>
      <c r="O1894" s="17">
        <f t="shared" si="951"/>
        <v>1.8</v>
      </c>
      <c r="P1894" s="17">
        <f t="shared" si="951"/>
        <v>5</v>
      </c>
      <c r="Q1894" s="124">
        <f t="shared" si="952"/>
        <v>1.4000000000000001</v>
      </c>
      <c r="R1894" s="26">
        <f t="shared" si="953"/>
        <v>1.6</v>
      </c>
      <c r="S1894" s="2" t="s">
        <v>31854</v>
      </c>
      <c r="T1894" s="2" t="s">
        <v>36834</v>
      </c>
      <c r="U1894" s="24">
        <f t="shared" si="954"/>
        <v>508.40000000000003</v>
      </c>
      <c r="V1894" s="66">
        <f t="shared" si="954"/>
        <v>297.5</v>
      </c>
      <c r="W1894" s="54">
        <f t="shared" si="955"/>
        <v>2.96</v>
      </c>
      <c r="X1894" s="143">
        <f t="shared" si="956"/>
        <v>508.40000000000003</v>
      </c>
      <c r="Y1894" s="143">
        <f t="shared" si="957"/>
        <v>0.69199999999999995</v>
      </c>
      <c r="AD1894">
        <v>152</v>
      </c>
      <c r="AE1894">
        <v>-1</v>
      </c>
      <c r="AF1894" s="10">
        <v>37.9</v>
      </c>
      <c r="AG1894" s="10">
        <v>58.12</v>
      </c>
      <c r="AH1894" s="10">
        <f t="shared" si="958"/>
        <v>358326.93526394857</v>
      </c>
      <c r="AI1894" s="11">
        <f t="shared" si="946"/>
        <v>0</v>
      </c>
      <c r="AJ1894">
        <f t="shared" si="947"/>
        <v>0</v>
      </c>
      <c r="AK1894" t="e">
        <f t="shared" si="959"/>
        <v>#DIV/0!</v>
      </c>
      <c r="AL1894">
        <f t="shared" si="960"/>
        <v>12.614231519999999</v>
      </c>
      <c r="AM1894" s="5">
        <f t="shared" si="961"/>
        <v>5.92</v>
      </c>
      <c r="AN1894">
        <v>0</v>
      </c>
      <c r="AO1894" s="72">
        <f t="shared" si="962"/>
        <v>1.6</v>
      </c>
      <c r="AP1894" s="72">
        <f t="shared" si="963"/>
        <v>1.4000000000000001</v>
      </c>
      <c r="AQ1894" s="72">
        <f t="shared" si="964"/>
        <v>1.6</v>
      </c>
      <c r="AR1894" s="71" t="e">
        <f t="shared" si="965"/>
        <v>#DIV/0!</v>
      </c>
      <c r="BA1894">
        <f t="shared" si="966"/>
        <v>235</v>
      </c>
      <c r="BB1894" s="91" t="e">
        <f t="shared" si="967"/>
        <v>#DIV/0!</v>
      </c>
    </row>
    <row r="1895" spans="1:54">
      <c r="A1895" s="2" t="s">
        <v>2015</v>
      </c>
      <c r="B1895" s="7" t="s">
        <v>41838</v>
      </c>
      <c r="C1895" s="17">
        <f t="shared" si="948"/>
        <v>26.6</v>
      </c>
      <c r="D1895" s="28">
        <f t="shared" si="949"/>
        <v>191</v>
      </c>
      <c r="E1895" s="8">
        <f t="shared" si="968"/>
        <v>12</v>
      </c>
      <c r="F1895" s="2" t="s">
        <v>7006</v>
      </c>
      <c r="G1895" s="54">
        <f t="shared" si="969"/>
        <v>25.6</v>
      </c>
      <c r="H1895" s="20">
        <f t="shared" si="970"/>
        <v>0.26627889999999999</v>
      </c>
      <c r="I1895" s="14" t="s">
        <v>16970</v>
      </c>
      <c r="J1895" s="14" t="s">
        <v>11992</v>
      </c>
      <c r="K1895" s="14" t="s">
        <v>21931</v>
      </c>
      <c r="L1895" s="14" t="s">
        <v>26890</v>
      </c>
      <c r="M1895" s="28">
        <f t="shared" si="971"/>
        <v>10.9</v>
      </c>
      <c r="N1895" s="46">
        <f t="shared" si="950"/>
        <v>5.4</v>
      </c>
      <c r="O1895" s="17">
        <f t="shared" si="951"/>
        <v>1.8</v>
      </c>
      <c r="P1895" s="17">
        <f t="shared" si="951"/>
        <v>7.2</v>
      </c>
      <c r="Q1895" s="124">
        <f t="shared" si="952"/>
        <v>0.8</v>
      </c>
      <c r="R1895" s="26">
        <f t="shared" si="953"/>
        <v>1</v>
      </c>
      <c r="S1895" s="2" t="s">
        <v>31855</v>
      </c>
      <c r="T1895" s="2" t="s">
        <v>36835</v>
      </c>
      <c r="U1895" s="24">
        <f t="shared" si="954"/>
        <v>464</v>
      </c>
      <c r="V1895" s="66">
        <f t="shared" si="954"/>
        <v>358.3</v>
      </c>
      <c r="W1895" s="54">
        <f t="shared" si="955"/>
        <v>2.5599999999999996</v>
      </c>
      <c r="X1895" s="143">
        <f t="shared" si="956"/>
        <v>464</v>
      </c>
      <c r="Y1895" s="143">
        <f t="shared" si="957"/>
        <v>0.61199999999999988</v>
      </c>
      <c r="AD1895">
        <v>152</v>
      </c>
      <c r="AE1895">
        <v>-1</v>
      </c>
      <c r="AF1895" s="10">
        <v>37.9</v>
      </c>
      <c r="AG1895" s="10">
        <v>58.12</v>
      </c>
      <c r="AH1895" s="10">
        <f t="shared" si="958"/>
        <v>279666.54884259054</v>
      </c>
      <c r="AI1895" s="11">
        <f t="shared" si="946"/>
        <v>0</v>
      </c>
      <c r="AJ1895">
        <f t="shared" si="947"/>
        <v>0</v>
      </c>
      <c r="AK1895" t="e">
        <f t="shared" si="959"/>
        <v>#DIV/0!</v>
      </c>
      <c r="AL1895">
        <f t="shared" si="960"/>
        <v>9.5090254559999998</v>
      </c>
      <c r="AM1895" s="5">
        <f t="shared" si="961"/>
        <v>5.12</v>
      </c>
      <c r="AN1895">
        <v>0</v>
      </c>
      <c r="AO1895" s="72">
        <f t="shared" si="962"/>
        <v>1</v>
      </c>
      <c r="AP1895" s="72">
        <f t="shared" si="963"/>
        <v>0.8</v>
      </c>
      <c r="AQ1895" s="72">
        <f t="shared" si="964"/>
        <v>0.8</v>
      </c>
      <c r="AR1895" s="71" t="e">
        <f t="shared" si="965"/>
        <v>#DIV/0!</v>
      </c>
      <c r="BA1895">
        <f t="shared" si="966"/>
        <v>191</v>
      </c>
      <c r="BB1895" s="91" t="e">
        <f t="shared" si="967"/>
        <v>#DIV/0!</v>
      </c>
    </row>
    <row r="1896" spans="1:54">
      <c r="A1896" s="2" t="s">
        <v>2016</v>
      </c>
      <c r="B1896" s="7" t="s">
        <v>41839</v>
      </c>
      <c r="C1896" s="17">
        <f t="shared" si="948"/>
        <v>22.5</v>
      </c>
      <c r="D1896" s="28">
        <f t="shared" si="949"/>
        <v>24</v>
      </c>
      <c r="E1896" s="8">
        <f t="shared" si="968"/>
        <v>15</v>
      </c>
      <c r="F1896" s="2" t="s">
        <v>7007</v>
      </c>
      <c r="G1896" s="54">
        <f t="shared" si="969"/>
        <v>21.6</v>
      </c>
      <c r="H1896" s="20">
        <f t="shared" si="970"/>
        <v>0.50274549999999996</v>
      </c>
      <c r="I1896" s="14" t="s">
        <v>16971</v>
      </c>
      <c r="J1896" s="14" t="s">
        <v>11993</v>
      </c>
      <c r="K1896" s="14" t="s">
        <v>21932</v>
      </c>
      <c r="L1896" s="14" t="s">
        <v>26891</v>
      </c>
      <c r="M1896" s="28">
        <f t="shared" si="971"/>
        <v>10</v>
      </c>
      <c r="N1896" s="46">
        <f t="shared" si="950"/>
        <v>5.6</v>
      </c>
      <c r="O1896" s="17">
        <f t="shared" si="951"/>
        <v>2</v>
      </c>
      <c r="P1896" s="17">
        <f t="shared" si="951"/>
        <v>9</v>
      </c>
      <c r="Q1896" s="124">
        <f t="shared" si="952"/>
        <v>1.2000000000000002</v>
      </c>
      <c r="R1896" s="26">
        <f t="shared" si="953"/>
        <v>2.6</v>
      </c>
      <c r="S1896" s="2" t="s">
        <v>31856</v>
      </c>
      <c r="T1896" s="2" t="s">
        <v>36836</v>
      </c>
      <c r="U1896" s="24">
        <f t="shared" si="954"/>
        <v>297</v>
      </c>
      <c r="V1896" s="66">
        <f t="shared" si="954"/>
        <v>326.40000000000003</v>
      </c>
      <c r="W1896" s="54">
        <f t="shared" si="955"/>
        <v>2.1599999999999997</v>
      </c>
      <c r="X1896" s="143">
        <f t="shared" si="956"/>
        <v>297</v>
      </c>
      <c r="Y1896" s="143">
        <f t="shared" si="957"/>
        <v>0.53199999999999992</v>
      </c>
      <c r="AD1896">
        <v>152</v>
      </c>
      <c r="AE1896">
        <v>-1</v>
      </c>
      <c r="AF1896" s="10">
        <v>37.9</v>
      </c>
      <c r="AG1896" s="10">
        <v>58.12</v>
      </c>
      <c r="AH1896" s="10">
        <f t="shared" si="958"/>
        <v>324676.05118888902</v>
      </c>
      <c r="AI1896" s="11">
        <f t="shared" si="946"/>
        <v>0</v>
      </c>
      <c r="AJ1896">
        <f t="shared" si="947"/>
        <v>0</v>
      </c>
      <c r="AK1896" t="e">
        <f t="shared" si="959"/>
        <v>#DIV/0!</v>
      </c>
      <c r="AL1896">
        <f t="shared" si="960"/>
        <v>23.271510600000006</v>
      </c>
      <c r="AM1896" s="5">
        <f t="shared" si="961"/>
        <v>4.3</v>
      </c>
      <c r="AN1896">
        <v>0</v>
      </c>
      <c r="AO1896" s="72">
        <f t="shared" si="962"/>
        <v>2.6</v>
      </c>
      <c r="AP1896" s="72">
        <f t="shared" si="963"/>
        <v>1.2000000000000002</v>
      </c>
      <c r="AQ1896" s="72">
        <f t="shared" si="964"/>
        <v>1.4000000000000001</v>
      </c>
      <c r="AR1896" s="71" t="e">
        <f t="shared" si="965"/>
        <v>#DIV/0!</v>
      </c>
      <c r="BA1896">
        <f t="shared" si="966"/>
        <v>24</v>
      </c>
      <c r="BB1896" s="91" t="e">
        <f t="shared" si="967"/>
        <v>#DIV/0!</v>
      </c>
    </row>
    <row r="1897" spans="1:54">
      <c r="A1897" s="2" t="s">
        <v>2017</v>
      </c>
      <c r="B1897" s="7" t="s">
        <v>41840</v>
      </c>
      <c r="C1897" s="17">
        <f t="shared" si="948"/>
        <v>31</v>
      </c>
      <c r="D1897" s="28">
        <f t="shared" si="949"/>
        <v>150</v>
      </c>
      <c r="E1897" s="8">
        <f t="shared" si="968"/>
        <v>4</v>
      </c>
      <c r="F1897" s="2" t="s">
        <v>7008</v>
      </c>
      <c r="G1897" s="54">
        <f t="shared" si="969"/>
        <v>30</v>
      </c>
      <c r="H1897" s="20">
        <f t="shared" si="970"/>
        <v>0.5739322</v>
      </c>
      <c r="I1897" s="14" t="s">
        <v>16972</v>
      </c>
      <c r="J1897" s="14" t="s">
        <v>11994</v>
      </c>
      <c r="K1897" s="14" t="s">
        <v>21933</v>
      </c>
      <c r="L1897" s="14" t="s">
        <v>26892</v>
      </c>
      <c r="M1897" s="28">
        <f t="shared" si="971"/>
        <v>14</v>
      </c>
      <c r="N1897" s="46">
        <f t="shared" si="950"/>
        <v>6.8</v>
      </c>
      <c r="O1897" s="17">
        <f t="shared" si="951"/>
        <v>1.4000000000000001</v>
      </c>
      <c r="P1897" s="17">
        <f t="shared" si="951"/>
        <v>1</v>
      </c>
      <c r="Q1897" s="124">
        <f t="shared" si="952"/>
        <v>0.2</v>
      </c>
      <c r="R1897" s="26">
        <f t="shared" si="953"/>
        <v>0.60000000000000009</v>
      </c>
      <c r="S1897" s="2" t="s">
        <v>31857</v>
      </c>
      <c r="T1897" s="2" t="s">
        <v>36837</v>
      </c>
      <c r="U1897" s="24">
        <f t="shared" si="954"/>
        <v>422.70000000000005</v>
      </c>
      <c r="V1897" s="66">
        <f t="shared" si="954"/>
        <v>373.6</v>
      </c>
      <c r="W1897" s="54">
        <f t="shared" si="955"/>
        <v>3</v>
      </c>
      <c r="X1897" s="143">
        <f t="shared" si="956"/>
        <v>422.70000000000005</v>
      </c>
      <c r="Y1897" s="143">
        <f t="shared" si="957"/>
        <v>0.7</v>
      </c>
      <c r="AD1897">
        <v>152</v>
      </c>
      <c r="AE1897">
        <v>-1</v>
      </c>
      <c r="AF1897" s="10">
        <v>37.9</v>
      </c>
      <c r="AG1897" s="10">
        <v>58.12</v>
      </c>
      <c r="AH1897" s="10">
        <f t="shared" si="958"/>
        <v>253057.62016262056</v>
      </c>
      <c r="AI1897" s="11">
        <f t="shared" si="946"/>
        <v>0</v>
      </c>
      <c r="AJ1897">
        <f t="shared" si="947"/>
        <v>0</v>
      </c>
      <c r="AK1897" t="e">
        <f t="shared" si="959"/>
        <v>#DIV/0!</v>
      </c>
      <c r="AL1897">
        <f t="shared" si="960"/>
        <v>0.3578969520000001</v>
      </c>
      <c r="AM1897" s="5">
        <f t="shared" si="961"/>
        <v>6</v>
      </c>
      <c r="AN1897">
        <v>0</v>
      </c>
      <c r="AO1897" s="72">
        <f t="shared" si="962"/>
        <v>0.60000000000000009</v>
      </c>
      <c r="AP1897" s="72">
        <f t="shared" si="963"/>
        <v>0.2</v>
      </c>
      <c r="AQ1897" s="72">
        <f t="shared" si="964"/>
        <v>0.4</v>
      </c>
      <c r="AR1897" s="71" t="e">
        <f t="shared" si="965"/>
        <v>#DIV/0!</v>
      </c>
      <c r="BA1897">
        <f t="shared" si="966"/>
        <v>150</v>
      </c>
      <c r="BB1897" s="91" t="e">
        <f t="shared" si="967"/>
        <v>#DIV/0!</v>
      </c>
    </row>
    <row r="1898" spans="1:54">
      <c r="A1898" s="2" t="s">
        <v>2018</v>
      </c>
      <c r="B1898" s="7" t="s">
        <v>41841</v>
      </c>
      <c r="C1898" s="17">
        <f t="shared" si="948"/>
        <v>14.5</v>
      </c>
      <c r="D1898" s="28">
        <f t="shared" si="949"/>
        <v>161</v>
      </c>
      <c r="E1898" s="8">
        <f t="shared" si="968"/>
        <v>10</v>
      </c>
      <c r="F1898" s="2" t="s">
        <v>7009</v>
      </c>
      <c r="G1898" s="54">
        <f t="shared" si="969"/>
        <v>13.5</v>
      </c>
      <c r="H1898" s="20">
        <f t="shared" si="970"/>
        <v>0.64600599999999997</v>
      </c>
      <c r="I1898" s="14" t="s">
        <v>16973</v>
      </c>
      <c r="J1898" s="14" t="s">
        <v>11995</v>
      </c>
      <c r="K1898" s="14" t="s">
        <v>21934</v>
      </c>
      <c r="L1898" s="14" t="s">
        <v>26893</v>
      </c>
      <c r="M1898" s="28">
        <f t="shared" si="971"/>
        <v>11.7</v>
      </c>
      <c r="N1898" s="46">
        <f t="shared" si="950"/>
        <v>6.8</v>
      </c>
      <c r="O1898" s="17">
        <f t="shared" si="951"/>
        <v>2.6</v>
      </c>
      <c r="P1898" s="17">
        <f t="shared" si="951"/>
        <v>5.6000000000000005</v>
      </c>
      <c r="Q1898" s="124">
        <f t="shared" si="952"/>
        <v>0.4</v>
      </c>
      <c r="R1898" s="26">
        <f t="shared" si="953"/>
        <v>1.4000000000000001</v>
      </c>
      <c r="S1898" s="2" t="s">
        <v>31858</v>
      </c>
      <c r="T1898" s="2" t="s">
        <v>36838</v>
      </c>
      <c r="U1898" s="24">
        <f t="shared" si="954"/>
        <v>434.40000000000003</v>
      </c>
      <c r="V1898" s="66">
        <f t="shared" si="954"/>
        <v>417.20000000000005</v>
      </c>
      <c r="W1898" s="54">
        <f t="shared" si="955"/>
        <v>1.35</v>
      </c>
      <c r="X1898" s="143">
        <f t="shared" si="956"/>
        <v>434.40000000000003</v>
      </c>
      <c r="Y1898" s="143">
        <f t="shared" si="957"/>
        <v>0.37</v>
      </c>
      <c r="AD1898">
        <v>152</v>
      </c>
      <c r="AE1898">
        <v>-1</v>
      </c>
      <c r="AF1898" s="10">
        <v>37.9</v>
      </c>
      <c r="AG1898" s="10">
        <v>58.12</v>
      </c>
      <c r="AH1898" s="10">
        <f t="shared" si="958"/>
        <v>123331.44581257849</v>
      </c>
      <c r="AI1898" s="11">
        <f t="shared" si="946"/>
        <v>0</v>
      </c>
      <c r="AJ1898">
        <f t="shared" si="947"/>
        <v>0</v>
      </c>
      <c r="AK1898" t="e">
        <f t="shared" si="959"/>
        <v>#DIV/0!</v>
      </c>
      <c r="AL1898">
        <f t="shared" si="960"/>
        <v>7.2158136960000023</v>
      </c>
      <c r="AM1898" s="5">
        <f t="shared" si="961"/>
        <v>2.7</v>
      </c>
      <c r="AN1898">
        <v>0</v>
      </c>
      <c r="AO1898" s="72">
        <f t="shared" si="962"/>
        <v>1.4000000000000001</v>
      </c>
      <c r="AP1898" s="72">
        <f t="shared" si="963"/>
        <v>0.4</v>
      </c>
      <c r="AQ1898" s="72">
        <f t="shared" si="964"/>
        <v>0.60000000000000009</v>
      </c>
      <c r="AR1898" s="71" t="e">
        <f t="shared" si="965"/>
        <v>#DIV/0!</v>
      </c>
      <c r="BA1898">
        <f t="shared" si="966"/>
        <v>161</v>
      </c>
      <c r="BB1898" s="91" t="e">
        <f t="shared" si="967"/>
        <v>#DIV/0!</v>
      </c>
    </row>
    <row r="1899" spans="1:54">
      <c r="A1899" s="2" t="s">
        <v>2019</v>
      </c>
      <c r="B1899" s="7" t="s">
        <v>41842</v>
      </c>
      <c r="C1899" s="17">
        <f t="shared" si="948"/>
        <v>31.400000000000002</v>
      </c>
      <c r="D1899" s="28">
        <f t="shared" si="949"/>
        <v>217</v>
      </c>
      <c r="E1899" s="8">
        <f t="shared" si="968"/>
        <v>6</v>
      </c>
      <c r="F1899" s="2" t="s">
        <v>7010</v>
      </c>
      <c r="G1899" s="54">
        <f t="shared" si="969"/>
        <v>30.5</v>
      </c>
      <c r="H1899" s="20">
        <f t="shared" si="970"/>
        <v>0.78582649999999998</v>
      </c>
      <c r="I1899" s="14" t="s">
        <v>16974</v>
      </c>
      <c r="J1899" s="14" t="s">
        <v>11996</v>
      </c>
      <c r="K1899" s="14" t="s">
        <v>21935</v>
      </c>
      <c r="L1899" s="14" t="s">
        <v>26894</v>
      </c>
      <c r="M1899" s="28">
        <f t="shared" si="971"/>
        <v>9.8000000000000007</v>
      </c>
      <c r="N1899" s="46">
        <f t="shared" si="950"/>
        <v>5.6</v>
      </c>
      <c r="O1899" s="17">
        <f t="shared" si="951"/>
        <v>1</v>
      </c>
      <c r="P1899" s="17">
        <f t="shared" si="951"/>
        <v>9.4</v>
      </c>
      <c r="Q1899" s="124">
        <f t="shared" si="952"/>
        <v>0.4</v>
      </c>
      <c r="R1899" s="26">
        <f t="shared" si="953"/>
        <v>1.8</v>
      </c>
      <c r="S1899" s="2" t="s">
        <v>31859</v>
      </c>
      <c r="T1899" s="2" t="s">
        <v>36839</v>
      </c>
      <c r="U1899" s="24">
        <f t="shared" si="954"/>
        <v>490.1</v>
      </c>
      <c r="V1899" s="66">
        <f t="shared" si="954"/>
        <v>400.6</v>
      </c>
      <c r="W1899" s="54">
        <f t="shared" si="955"/>
        <v>3.05</v>
      </c>
      <c r="X1899" s="143">
        <f t="shared" si="956"/>
        <v>490.1</v>
      </c>
      <c r="Y1899" s="143">
        <f t="shared" si="957"/>
        <v>0.71</v>
      </c>
      <c r="AD1899">
        <v>152</v>
      </c>
      <c r="AE1899">
        <v>-1</v>
      </c>
      <c r="AF1899" s="10">
        <v>37.9</v>
      </c>
      <c r="AG1899" s="10">
        <v>58.12</v>
      </c>
      <c r="AH1899" s="10">
        <f t="shared" si="958"/>
        <v>190237.71382831561</v>
      </c>
      <c r="AI1899" s="11">
        <f t="shared" si="946"/>
        <v>0</v>
      </c>
      <c r="AJ1899">
        <f t="shared" si="947"/>
        <v>0</v>
      </c>
      <c r="AK1899" t="e">
        <f t="shared" si="959"/>
        <v>#DIV/0!</v>
      </c>
      <c r="AL1899">
        <f t="shared" si="960"/>
        <v>3.6238156200000007</v>
      </c>
      <c r="AM1899" s="5">
        <f t="shared" si="961"/>
        <v>6.08</v>
      </c>
      <c r="AN1899">
        <v>0</v>
      </c>
      <c r="AO1899" s="72">
        <f t="shared" si="962"/>
        <v>1.8</v>
      </c>
      <c r="AP1899" s="72">
        <f t="shared" si="963"/>
        <v>0.4</v>
      </c>
      <c r="AQ1899" s="72">
        <f t="shared" si="964"/>
        <v>0.4</v>
      </c>
      <c r="AR1899" s="71" t="e">
        <f t="shared" si="965"/>
        <v>#DIV/0!</v>
      </c>
      <c r="BA1899">
        <f t="shared" si="966"/>
        <v>217</v>
      </c>
      <c r="BB1899" s="91" t="e">
        <f t="shared" si="967"/>
        <v>#DIV/0!</v>
      </c>
    </row>
    <row r="1900" spans="1:54">
      <c r="A1900" s="2" t="s">
        <v>2020</v>
      </c>
      <c r="B1900" s="7" t="s">
        <v>41843</v>
      </c>
      <c r="C1900" s="17">
        <f t="shared" si="948"/>
        <v>15.8</v>
      </c>
      <c r="D1900" s="28">
        <f t="shared" si="949"/>
        <v>23</v>
      </c>
      <c r="E1900" s="8">
        <f t="shared" si="968"/>
        <v>7</v>
      </c>
      <c r="F1900" s="2" t="s">
        <v>7011</v>
      </c>
      <c r="G1900" s="54">
        <f t="shared" si="969"/>
        <v>14.799999999999999</v>
      </c>
      <c r="H1900" s="20">
        <f t="shared" si="970"/>
        <v>0.65513509999999997</v>
      </c>
      <c r="I1900" s="14" t="s">
        <v>16975</v>
      </c>
      <c r="J1900" s="14" t="s">
        <v>11997</v>
      </c>
      <c r="K1900" s="14" t="s">
        <v>21936</v>
      </c>
      <c r="L1900" s="14" t="s">
        <v>26895</v>
      </c>
      <c r="M1900" s="28">
        <f t="shared" si="971"/>
        <v>9.6999999999999993</v>
      </c>
      <c r="N1900" s="46">
        <f t="shared" si="950"/>
        <v>5.4</v>
      </c>
      <c r="O1900" s="17">
        <f t="shared" si="951"/>
        <v>2.2000000000000002</v>
      </c>
      <c r="P1900" s="17">
        <f t="shared" si="951"/>
        <v>9.6000000000000014</v>
      </c>
      <c r="Q1900" s="124">
        <f t="shared" si="952"/>
        <v>0.2</v>
      </c>
      <c r="R1900" s="26">
        <f t="shared" si="953"/>
        <v>0.60000000000000009</v>
      </c>
      <c r="S1900" s="2" t="s">
        <v>31860</v>
      </c>
      <c r="T1900" s="2" t="s">
        <v>36840</v>
      </c>
      <c r="U1900" s="24">
        <f t="shared" si="954"/>
        <v>296</v>
      </c>
      <c r="V1900" s="66">
        <f t="shared" si="954"/>
        <v>402.70000000000005</v>
      </c>
      <c r="W1900" s="54">
        <f t="shared" si="955"/>
        <v>1.48</v>
      </c>
      <c r="X1900" s="143">
        <f t="shared" si="956"/>
        <v>296</v>
      </c>
      <c r="Y1900" s="143">
        <f t="shared" si="957"/>
        <v>0.39600000000000002</v>
      </c>
      <c r="AD1900">
        <v>152</v>
      </c>
      <c r="AE1900">
        <v>-1</v>
      </c>
      <c r="AF1900" s="10">
        <v>37.9</v>
      </c>
      <c r="AG1900" s="10">
        <v>58.12</v>
      </c>
      <c r="AH1900" s="10">
        <f t="shared" si="958"/>
        <v>183952.51188327928</v>
      </c>
      <c r="AI1900" s="11">
        <f t="shared" si="946"/>
        <v>0</v>
      </c>
      <c r="AJ1900">
        <f t="shared" si="947"/>
        <v>0</v>
      </c>
      <c r="AK1900" t="e">
        <f t="shared" si="959"/>
        <v>#DIV/0!</v>
      </c>
      <c r="AL1900">
        <f t="shared" si="960"/>
        <v>4.3701280128000022</v>
      </c>
      <c r="AM1900" s="5">
        <f t="shared" si="961"/>
        <v>2.96</v>
      </c>
      <c r="AN1900">
        <v>0</v>
      </c>
      <c r="AO1900" s="72">
        <f t="shared" si="962"/>
        <v>0.60000000000000009</v>
      </c>
      <c r="AP1900" s="72">
        <f t="shared" si="963"/>
        <v>0.2</v>
      </c>
      <c r="AQ1900" s="72">
        <f t="shared" si="964"/>
        <v>0.4</v>
      </c>
      <c r="AR1900" s="71" t="e">
        <f t="shared" si="965"/>
        <v>#DIV/0!</v>
      </c>
      <c r="BA1900">
        <f t="shared" si="966"/>
        <v>23</v>
      </c>
      <c r="BB1900" s="91" t="e">
        <f t="shared" si="967"/>
        <v>#DIV/0!</v>
      </c>
    </row>
    <row r="1901" spans="1:54">
      <c r="A1901" s="2" t="s">
        <v>2021</v>
      </c>
      <c r="B1901" s="7" t="s">
        <v>41844</v>
      </c>
      <c r="C1901" s="17">
        <f t="shared" si="948"/>
        <v>23.1</v>
      </c>
      <c r="D1901" s="28">
        <f t="shared" si="949"/>
        <v>288</v>
      </c>
      <c r="E1901" s="8">
        <f t="shared" si="968"/>
        <v>8</v>
      </c>
      <c r="F1901" s="2" t="s">
        <v>7012</v>
      </c>
      <c r="G1901" s="54">
        <f t="shared" si="969"/>
        <v>22.1</v>
      </c>
      <c r="H1901" s="20">
        <f t="shared" si="970"/>
        <v>0.270538</v>
      </c>
      <c r="I1901" s="14" t="s">
        <v>16976</v>
      </c>
      <c r="J1901" s="14" t="s">
        <v>11998</v>
      </c>
      <c r="K1901" s="14" t="s">
        <v>21937</v>
      </c>
      <c r="L1901" s="14" t="s">
        <v>26896</v>
      </c>
      <c r="M1901" s="28">
        <f t="shared" si="971"/>
        <v>13.7</v>
      </c>
      <c r="N1901" s="46">
        <f t="shared" si="950"/>
        <v>6</v>
      </c>
      <c r="O1901" s="17">
        <f t="shared" si="951"/>
        <v>0.8</v>
      </c>
      <c r="P1901" s="17">
        <f t="shared" si="951"/>
        <v>1.6</v>
      </c>
      <c r="Q1901" s="124">
        <f t="shared" si="952"/>
        <v>0.8</v>
      </c>
      <c r="R1901" s="26">
        <f t="shared" si="953"/>
        <v>1</v>
      </c>
      <c r="S1901" s="2" t="s">
        <v>31861</v>
      </c>
      <c r="T1901" s="2" t="s">
        <v>36841</v>
      </c>
      <c r="U1901" s="24">
        <f t="shared" si="954"/>
        <v>561.20000000000005</v>
      </c>
      <c r="V1901" s="66">
        <f t="shared" si="954"/>
        <v>324.10000000000002</v>
      </c>
      <c r="W1901" s="54">
        <f t="shared" si="955"/>
        <v>2.21</v>
      </c>
      <c r="X1901" s="143">
        <f t="shared" si="956"/>
        <v>561.20000000000005</v>
      </c>
      <c r="Y1901" s="143">
        <f t="shared" si="957"/>
        <v>0.54200000000000004</v>
      </c>
      <c r="AD1901">
        <v>152</v>
      </c>
      <c r="AE1901">
        <v>-1</v>
      </c>
      <c r="AF1901" s="10">
        <v>37.9</v>
      </c>
      <c r="AG1901" s="10">
        <v>58.12</v>
      </c>
      <c r="AH1901" s="10">
        <f t="shared" si="958"/>
        <v>327587.64217867504</v>
      </c>
      <c r="AI1901" s="11">
        <f t="shared" si="946"/>
        <v>0</v>
      </c>
      <c r="AJ1901">
        <f t="shared" si="947"/>
        <v>0</v>
      </c>
      <c r="AK1901" t="e">
        <f t="shared" si="959"/>
        <v>#DIV/0!</v>
      </c>
      <c r="AL1901">
        <f t="shared" si="960"/>
        <v>0.9337113600000001</v>
      </c>
      <c r="AM1901" s="5">
        <f t="shared" si="961"/>
        <v>4.42</v>
      </c>
      <c r="AN1901">
        <v>0</v>
      </c>
      <c r="AO1901" s="72">
        <f t="shared" si="962"/>
        <v>1</v>
      </c>
      <c r="AP1901" s="72">
        <f t="shared" si="963"/>
        <v>0.8</v>
      </c>
      <c r="AQ1901" s="72">
        <f t="shared" si="964"/>
        <v>0.8</v>
      </c>
      <c r="AR1901" s="71" t="e">
        <f t="shared" si="965"/>
        <v>#DIV/0!</v>
      </c>
      <c r="BA1901">
        <f t="shared" si="966"/>
        <v>288</v>
      </c>
      <c r="BB1901" s="91" t="e">
        <f t="shared" si="967"/>
        <v>#DIV/0!</v>
      </c>
    </row>
    <row r="1902" spans="1:54">
      <c r="A1902" s="2" t="s">
        <v>2022</v>
      </c>
      <c r="B1902" s="7" t="s">
        <v>41845</v>
      </c>
      <c r="C1902" s="17">
        <f t="shared" si="948"/>
        <v>31.6</v>
      </c>
      <c r="D1902" s="28">
        <f t="shared" si="949"/>
        <v>46</v>
      </c>
      <c r="E1902" s="8">
        <f t="shared" si="968"/>
        <v>12</v>
      </c>
      <c r="F1902" s="2" t="s">
        <v>7013</v>
      </c>
      <c r="G1902" s="54">
        <f t="shared" si="969"/>
        <v>30.700000000000003</v>
      </c>
      <c r="H1902" s="20">
        <f t="shared" si="970"/>
        <v>0.41927959999999997</v>
      </c>
      <c r="I1902" s="14" t="s">
        <v>16977</v>
      </c>
      <c r="J1902" s="14" t="s">
        <v>11999</v>
      </c>
      <c r="K1902" s="14" t="s">
        <v>21938</v>
      </c>
      <c r="L1902" s="14" t="s">
        <v>26897</v>
      </c>
      <c r="M1902" s="28">
        <f t="shared" si="971"/>
        <v>12.4</v>
      </c>
      <c r="N1902" s="46">
        <f t="shared" si="950"/>
        <v>5.2</v>
      </c>
      <c r="O1902" s="17">
        <f t="shared" si="951"/>
        <v>1.4000000000000001</v>
      </c>
      <c r="P1902" s="17">
        <f t="shared" si="951"/>
        <v>4.2</v>
      </c>
      <c r="Q1902" s="124">
        <f t="shared" si="952"/>
        <v>1</v>
      </c>
      <c r="R1902" s="26">
        <f t="shared" si="953"/>
        <v>1.8</v>
      </c>
      <c r="S1902" s="2" t="s">
        <v>31862</v>
      </c>
      <c r="T1902" s="2" t="s">
        <v>36842</v>
      </c>
      <c r="U1902" s="24">
        <f t="shared" si="954"/>
        <v>319.40000000000003</v>
      </c>
      <c r="V1902" s="66">
        <f t="shared" si="954"/>
        <v>386.1</v>
      </c>
      <c r="W1902" s="54">
        <f t="shared" si="955"/>
        <v>3.07</v>
      </c>
      <c r="X1902" s="143">
        <f t="shared" si="956"/>
        <v>319.40000000000003</v>
      </c>
      <c r="Y1902" s="143">
        <f t="shared" si="957"/>
        <v>0.71399999999999997</v>
      </c>
      <c r="AD1902">
        <v>152</v>
      </c>
      <c r="AE1902">
        <v>-1</v>
      </c>
      <c r="AF1902" s="10">
        <v>37.9</v>
      </c>
      <c r="AG1902" s="10">
        <v>58.12</v>
      </c>
      <c r="AH1902" s="10">
        <f t="shared" si="958"/>
        <v>227491.22419872912</v>
      </c>
      <c r="AI1902" s="11">
        <f t="shared" si="946"/>
        <v>0</v>
      </c>
      <c r="AJ1902">
        <f t="shared" si="947"/>
        <v>0</v>
      </c>
      <c r="AK1902" t="e">
        <f t="shared" si="959"/>
        <v>#DIV/0!</v>
      </c>
      <c r="AL1902">
        <f t="shared" si="960"/>
        <v>6.1463447136000013</v>
      </c>
      <c r="AM1902" s="5">
        <f t="shared" si="961"/>
        <v>6.12</v>
      </c>
      <c r="AN1902">
        <v>0</v>
      </c>
      <c r="AO1902" s="72">
        <f t="shared" si="962"/>
        <v>1.8</v>
      </c>
      <c r="AP1902" s="72">
        <f t="shared" si="963"/>
        <v>1</v>
      </c>
      <c r="AQ1902" s="72">
        <f t="shared" si="964"/>
        <v>1.2000000000000002</v>
      </c>
      <c r="AR1902" s="71" t="e">
        <f t="shared" si="965"/>
        <v>#DIV/0!</v>
      </c>
      <c r="BA1902">
        <f t="shared" si="966"/>
        <v>46</v>
      </c>
      <c r="BB1902" s="91" t="e">
        <f t="shared" si="967"/>
        <v>#DIV/0!</v>
      </c>
    </row>
    <row r="1903" spans="1:54">
      <c r="A1903" s="2" t="s">
        <v>2023</v>
      </c>
      <c r="B1903" s="7" t="s">
        <v>41846</v>
      </c>
      <c r="C1903" s="17">
        <f t="shared" si="948"/>
        <v>14.600000000000001</v>
      </c>
      <c r="D1903" s="28">
        <f t="shared" si="949"/>
        <v>234</v>
      </c>
      <c r="E1903" s="8">
        <f t="shared" si="968"/>
        <v>6</v>
      </c>
      <c r="F1903" s="2" t="s">
        <v>7014</v>
      </c>
      <c r="G1903" s="54">
        <f t="shared" si="969"/>
        <v>13.6</v>
      </c>
      <c r="H1903" s="20">
        <f t="shared" si="970"/>
        <v>0.65476179999999995</v>
      </c>
      <c r="I1903" s="14" t="s">
        <v>16978</v>
      </c>
      <c r="J1903" s="14" t="s">
        <v>12000</v>
      </c>
      <c r="K1903" s="14" t="s">
        <v>21939</v>
      </c>
      <c r="L1903" s="14" t="s">
        <v>26898</v>
      </c>
      <c r="M1903" s="28">
        <f t="shared" si="971"/>
        <v>11.8</v>
      </c>
      <c r="N1903" s="46">
        <f t="shared" si="950"/>
        <v>6.8</v>
      </c>
      <c r="O1903" s="17">
        <f t="shared" si="951"/>
        <v>1.8</v>
      </c>
      <c r="P1903" s="17">
        <f t="shared" si="951"/>
        <v>5.4</v>
      </c>
      <c r="Q1903" s="124">
        <f t="shared" si="952"/>
        <v>0.2</v>
      </c>
      <c r="R1903" s="26">
        <f t="shared" si="953"/>
        <v>0.60000000000000009</v>
      </c>
      <c r="S1903" s="2" t="s">
        <v>31863</v>
      </c>
      <c r="T1903" s="2" t="s">
        <v>36843</v>
      </c>
      <c r="U1903" s="24">
        <f t="shared" si="954"/>
        <v>506.90000000000003</v>
      </c>
      <c r="V1903" s="66">
        <f t="shared" si="954"/>
        <v>328.6</v>
      </c>
      <c r="W1903" s="54">
        <f t="shared" si="955"/>
        <v>1.36</v>
      </c>
      <c r="X1903" s="143">
        <f t="shared" si="956"/>
        <v>506.90000000000003</v>
      </c>
      <c r="Y1903" s="143">
        <f t="shared" si="957"/>
        <v>0.372</v>
      </c>
      <c r="AD1903">
        <v>152</v>
      </c>
      <c r="AE1903">
        <v>-1</v>
      </c>
      <c r="AF1903" s="10">
        <v>37.9</v>
      </c>
      <c r="AG1903" s="10">
        <v>58.12</v>
      </c>
      <c r="AH1903" s="10">
        <f t="shared" si="958"/>
        <v>321880.4240006734</v>
      </c>
      <c r="AI1903" s="11">
        <f t="shared" si="946"/>
        <v>0</v>
      </c>
      <c r="AJ1903">
        <f t="shared" si="947"/>
        <v>0</v>
      </c>
      <c r="AK1903" t="e">
        <f t="shared" si="959"/>
        <v>#DIV/0!</v>
      </c>
      <c r="AL1903">
        <f t="shared" si="960"/>
        <v>2.0134291824000008</v>
      </c>
      <c r="AM1903" s="5">
        <f t="shared" si="961"/>
        <v>2.72</v>
      </c>
      <c r="AN1903">
        <v>0</v>
      </c>
      <c r="AO1903" s="72">
        <f t="shared" si="962"/>
        <v>0.60000000000000009</v>
      </c>
      <c r="AP1903" s="72">
        <f t="shared" si="963"/>
        <v>0.2</v>
      </c>
      <c r="AQ1903" s="72">
        <f t="shared" si="964"/>
        <v>0.4</v>
      </c>
      <c r="AR1903" s="71" t="e">
        <f t="shared" si="965"/>
        <v>#DIV/0!</v>
      </c>
      <c r="BA1903">
        <f t="shared" si="966"/>
        <v>234</v>
      </c>
      <c r="BB1903" s="91" t="e">
        <f t="shared" si="967"/>
        <v>#DIV/0!</v>
      </c>
    </row>
    <row r="1904" spans="1:54">
      <c r="A1904" s="2" t="s">
        <v>2024</v>
      </c>
      <c r="B1904" s="7" t="s">
        <v>41847</v>
      </c>
      <c r="C1904" s="17">
        <f t="shared" si="948"/>
        <v>34.700000000000003</v>
      </c>
      <c r="D1904" s="28">
        <f t="shared" si="949"/>
        <v>73</v>
      </c>
      <c r="E1904" s="8">
        <f t="shared" si="968"/>
        <v>4</v>
      </c>
      <c r="F1904" s="2" t="s">
        <v>7015</v>
      </c>
      <c r="G1904" s="54">
        <f t="shared" si="969"/>
        <v>33.800000000000004</v>
      </c>
      <c r="H1904" s="20">
        <f t="shared" si="970"/>
        <v>0.858657</v>
      </c>
      <c r="I1904" s="14" t="s">
        <v>16979</v>
      </c>
      <c r="J1904" s="14" t="s">
        <v>12001</v>
      </c>
      <c r="K1904" s="14" t="s">
        <v>21940</v>
      </c>
      <c r="L1904" s="14" t="s">
        <v>26899</v>
      </c>
      <c r="M1904" s="28">
        <f t="shared" si="971"/>
        <v>13.1</v>
      </c>
      <c r="N1904" s="46">
        <f t="shared" si="950"/>
        <v>6</v>
      </c>
      <c r="O1904" s="17">
        <f t="shared" si="951"/>
        <v>0.8</v>
      </c>
      <c r="P1904" s="17">
        <f t="shared" si="951"/>
        <v>2.8000000000000003</v>
      </c>
      <c r="Q1904" s="124">
        <f t="shared" si="952"/>
        <v>0.2</v>
      </c>
      <c r="R1904" s="26">
        <f t="shared" si="953"/>
        <v>0.60000000000000009</v>
      </c>
      <c r="S1904" s="2" t="s">
        <v>31864</v>
      </c>
      <c r="T1904" s="2" t="s">
        <v>36844</v>
      </c>
      <c r="U1904" s="24">
        <f t="shared" si="954"/>
        <v>346.5</v>
      </c>
      <c r="V1904" s="66">
        <f t="shared" si="954"/>
        <v>300</v>
      </c>
      <c r="W1904" s="54">
        <f t="shared" si="955"/>
        <v>3.38</v>
      </c>
      <c r="X1904" s="143">
        <f t="shared" si="956"/>
        <v>346.5</v>
      </c>
      <c r="Y1904" s="143">
        <f t="shared" si="957"/>
        <v>0.77599999999999991</v>
      </c>
      <c r="AD1904">
        <v>152</v>
      </c>
      <c r="AE1904">
        <v>-1</v>
      </c>
      <c r="AF1904" s="10">
        <v>37.9</v>
      </c>
      <c r="AG1904" s="10">
        <v>58.12</v>
      </c>
      <c r="AH1904" s="10">
        <f t="shared" si="958"/>
        <v>355592.13628602365</v>
      </c>
      <c r="AI1904" s="11">
        <f t="shared" si="946"/>
        <v>0</v>
      </c>
      <c r="AJ1904">
        <f t="shared" si="947"/>
        <v>0</v>
      </c>
      <c r="AK1904" t="e">
        <f t="shared" si="959"/>
        <v>#DIV/0!</v>
      </c>
      <c r="AL1904">
        <f t="shared" si="960"/>
        <v>0.18996499200000005</v>
      </c>
      <c r="AM1904" s="5">
        <f t="shared" si="961"/>
        <v>6.74</v>
      </c>
      <c r="AN1904">
        <v>0</v>
      </c>
      <c r="AO1904" s="72">
        <f t="shared" si="962"/>
        <v>0.60000000000000009</v>
      </c>
      <c r="AP1904" s="72">
        <f t="shared" si="963"/>
        <v>0.2</v>
      </c>
      <c r="AQ1904" s="72">
        <f t="shared" si="964"/>
        <v>0.2</v>
      </c>
      <c r="AR1904" s="71" t="e">
        <f t="shared" si="965"/>
        <v>#DIV/0!</v>
      </c>
      <c r="BA1904">
        <f t="shared" si="966"/>
        <v>73</v>
      </c>
      <c r="BB1904" s="91" t="e">
        <f t="shared" si="967"/>
        <v>#DIV/0!</v>
      </c>
    </row>
    <row r="1905" spans="1:54">
      <c r="A1905" s="2" t="s">
        <v>2025</v>
      </c>
      <c r="B1905" s="7" t="s">
        <v>41848</v>
      </c>
      <c r="C1905" s="17">
        <f t="shared" si="948"/>
        <v>37.1</v>
      </c>
      <c r="D1905" s="28">
        <f t="shared" si="949"/>
        <v>81</v>
      </c>
      <c r="E1905" s="8">
        <f t="shared" si="968"/>
        <v>13</v>
      </c>
      <c r="F1905" s="2" t="s">
        <v>7016</v>
      </c>
      <c r="G1905" s="54">
        <f t="shared" si="969"/>
        <v>36.1</v>
      </c>
      <c r="H1905" s="20">
        <f t="shared" si="970"/>
        <v>0.59800829999999994</v>
      </c>
      <c r="I1905" s="14" t="s">
        <v>16980</v>
      </c>
      <c r="J1905" s="14" t="s">
        <v>12002</v>
      </c>
      <c r="K1905" s="14" t="s">
        <v>21941</v>
      </c>
      <c r="L1905" s="14" t="s">
        <v>26900</v>
      </c>
      <c r="M1905" s="28">
        <f t="shared" si="971"/>
        <v>11.3</v>
      </c>
      <c r="N1905" s="46">
        <f t="shared" si="950"/>
        <v>5.6</v>
      </c>
      <c r="O1905" s="17">
        <f t="shared" si="951"/>
        <v>2.2000000000000002</v>
      </c>
      <c r="P1905" s="17">
        <f t="shared" si="951"/>
        <v>6.4</v>
      </c>
      <c r="Q1905" s="124">
        <f t="shared" si="952"/>
        <v>0.8</v>
      </c>
      <c r="R1905" s="26">
        <f t="shared" si="953"/>
        <v>2</v>
      </c>
      <c r="S1905" s="2" t="s">
        <v>31865</v>
      </c>
      <c r="T1905" s="2" t="s">
        <v>36845</v>
      </c>
      <c r="U1905" s="24">
        <f t="shared" si="954"/>
        <v>354.3</v>
      </c>
      <c r="V1905" s="66">
        <f t="shared" si="954"/>
        <v>288.20000000000005</v>
      </c>
      <c r="W1905" s="54">
        <f t="shared" si="955"/>
        <v>3.61</v>
      </c>
      <c r="X1905" s="143">
        <f t="shared" si="956"/>
        <v>354.3</v>
      </c>
      <c r="Y1905" s="143">
        <f t="shared" si="957"/>
        <v>0.82199999999999995</v>
      </c>
      <c r="AD1905">
        <v>152</v>
      </c>
      <c r="AE1905">
        <v>-1</v>
      </c>
      <c r="AF1905" s="10">
        <v>37.9</v>
      </c>
      <c r="AG1905" s="10">
        <v>58.12</v>
      </c>
      <c r="AH1905" s="10">
        <f t="shared" si="958"/>
        <v>368068.86648015078</v>
      </c>
      <c r="AI1905" s="11">
        <f t="shared" si="946"/>
        <v>0</v>
      </c>
      <c r="AJ1905">
        <f t="shared" si="947"/>
        <v>0</v>
      </c>
      <c r="AK1905" t="e">
        <f t="shared" si="959"/>
        <v>#DIV/0!</v>
      </c>
      <c r="AL1905">
        <f t="shared" si="960"/>
        <v>11.320086272000005</v>
      </c>
      <c r="AM1905" s="5">
        <f t="shared" si="961"/>
        <v>7.2200000000000006</v>
      </c>
      <c r="AN1905">
        <v>0</v>
      </c>
      <c r="AO1905" s="72">
        <f t="shared" si="962"/>
        <v>2</v>
      </c>
      <c r="AP1905" s="72">
        <f t="shared" si="963"/>
        <v>0.8</v>
      </c>
      <c r="AQ1905" s="72">
        <f t="shared" si="964"/>
        <v>1</v>
      </c>
      <c r="AR1905" s="71" t="e">
        <f t="shared" si="965"/>
        <v>#DIV/0!</v>
      </c>
      <c r="BA1905">
        <f t="shared" si="966"/>
        <v>81</v>
      </c>
      <c r="BB1905" s="91" t="e">
        <f t="shared" si="967"/>
        <v>#DIV/0!</v>
      </c>
    </row>
    <row r="1906" spans="1:54">
      <c r="A1906" s="2" t="s">
        <v>2026</v>
      </c>
      <c r="B1906" s="7" t="s">
        <v>41849</v>
      </c>
      <c r="C1906" s="17">
        <f t="shared" si="948"/>
        <v>24.400000000000002</v>
      </c>
      <c r="D1906" s="28">
        <f t="shared" si="949"/>
        <v>149</v>
      </c>
      <c r="E1906" s="8">
        <f t="shared" si="968"/>
        <v>11</v>
      </c>
      <c r="F1906" s="2" t="s">
        <v>7017</v>
      </c>
      <c r="G1906" s="54">
        <f t="shared" si="969"/>
        <v>23.400000000000002</v>
      </c>
      <c r="H1906" s="20">
        <f t="shared" si="970"/>
        <v>0.38808819999999999</v>
      </c>
      <c r="I1906" s="14" t="s">
        <v>16981</v>
      </c>
      <c r="J1906" s="14" t="s">
        <v>12003</v>
      </c>
      <c r="K1906" s="14" t="s">
        <v>21942</v>
      </c>
      <c r="L1906" s="14" t="s">
        <v>26901</v>
      </c>
      <c r="M1906" s="28">
        <f t="shared" si="971"/>
        <v>11.1</v>
      </c>
      <c r="N1906" s="46">
        <f t="shared" si="950"/>
        <v>5.4</v>
      </c>
      <c r="O1906" s="17">
        <f t="shared" si="951"/>
        <v>0.8</v>
      </c>
      <c r="P1906" s="17">
        <f t="shared" si="951"/>
        <v>6.8000000000000007</v>
      </c>
      <c r="Q1906" s="124">
        <f t="shared" si="952"/>
        <v>1.6</v>
      </c>
      <c r="R1906" s="26">
        <f t="shared" si="953"/>
        <v>2.6</v>
      </c>
      <c r="S1906" s="2" t="s">
        <v>31866</v>
      </c>
      <c r="T1906" s="2" t="s">
        <v>36846</v>
      </c>
      <c r="U1906" s="24">
        <f t="shared" si="954"/>
        <v>421.8</v>
      </c>
      <c r="V1906" s="66">
        <f t="shared" si="954"/>
        <v>294.40000000000003</v>
      </c>
      <c r="W1906" s="54">
        <f t="shared" si="955"/>
        <v>2.34</v>
      </c>
      <c r="X1906" s="143">
        <f t="shared" si="956"/>
        <v>421.8</v>
      </c>
      <c r="Y1906" s="143">
        <f t="shared" si="957"/>
        <v>0.56799999999999995</v>
      </c>
      <c r="AD1906">
        <v>152</v>
      </c>
      <c r="AE1906">
        <v>-1</v>
      </c>
      <c r="AF1906" s="10">
        <v>37.9</v>
      </c>
      <c r="AG1906" s="10">
        <v>58.12</v>
      </c>
      <c r="AH1906" s="10">
        <f t="shared" si="958"/>
        <v>361584.32585232169</v>
      </c>
      <c r="AI1906" s="11">
        <f t="shared" si="946"/>
        <v>0</v>
      </c>
      <c r="AJ1906">
        <f t="shared" si="947"/>
        <v>0</v>
      </c>
      <c r="AK1906" t="e">
        <f t="shared" si="959"/>
        <v>#DIV/0!</v>
      </c>
      <c r="AL1906">
        <f t="shared" si="960"/>
        <v>8.6548804992000026</v>
      </c>
      <c r="AM1906" s="5">
        <f t="shared" si="961"/>
        <v>4.6800000000000006</v>
      </c>
      <c r="AN1906">
        <v>0</v>
      </c>
      <c r="AO1906" s="72">
        <f t="shared" si="962"/>
        <v>2.6</v>
      </c>
      <c r="AP1906" s="72">
        <f t="shared" si="963"/>
        <v>1.6</v>
      </c>
      <c r="AQ1906" s="72">
        <f t="shared" si="964"/>
        <v>1.6</v>
      </c>
      <c r="AR1906" s="71" t="e">
        <f t="shared" si="965"/>
        <v>#DIV/0!</v>
      </c>
      <c r="BA1906">
        <f t="shared" si="966"/>
        <v>149</v>
      </c>
      <c r="BB1906" s="91" t="e">
        <f t="shared" si="967"/>
        <v>#DIV/0!</v>
      </c>
    </row>
    <row r="1907" spans="1:54">
      <c r="A1907" s="2" t="s">
        <v>2027</v>
      </c>
      <c r="B1907" s="7" t="s">
        <v>41850</v>
      </c>
      <c r="C1907" s="17">
        <f t="shared" si="948"/>
        <v>22.1</v>
      </c>
      <c r="D1907" s="28">
        <f t="shared" si="949"/>
        <v>12</v>
      </c>
      <c r="E1907" s="8">
        <f t="shared" si="968"/>
        <v>3</v>
      </c>
      <c r="F1907" s="2" t="s">
        <v>7018</v>
      </c>
      <c r="G1907" s="54">
        <f t="shared" si="969"/>
        <v>21.1</v>
      </c>
      <c r="H1907" s="20">
        <f t="shared" si="970"/>
        <v>0.85731950000000001</v>
      </c>
      <c r="I1907" s="14" t="s">
        <v>16982</v>
      </c>
      <c r="J1907" s="14" t="s">
        <v>12004</v>
      </c>
      <c r="K1907" s="14" t="s">
        <v>21943</v>
      </c>
      <c r="L1907" s="14" t="s">
        <v>26902</v>
      </c>
      <c r="M1907" s="28">
        <f t="shared" si="971"/>
        <v>11.1</v>
      </c>
      <c r="N1907" s="46">
        <f t="shared" si="950"/>
        <v>6.2</v>
      </c>
      <c r="O1907" s="17">
        <f t="shared" si="951"/>
        <v>0.60000000000000009</v>
      </c>
      <c r="P1907" s="17">
        <f t="shared" si="951"/>
        <v>6.8000000000000007</v>
      </c>
      <c r="Q1907" s="124">
        <f t="shared" si="952"/>
        <v>0.2</v>
      </c>
      <c r="R1907" s="26">
        <f t="shared" si="953"/>
        <v>0.60000000000000009</v>
      </c>
      <c r="S1907" s="2" t="s">
        <v>31867</v>
      </c>
      <c r="T1907" s="2" t="s">
        <v>36847</v>
      </c>
      <c r="U1907" s="24">
        <f t="shared" si="954"/>
        <v>285.3</v>
      </c>
      <c r="V1907" s="66">
        <f t="shared" si="954"/>
        <v>421.70000000000005</v>
      </c>
      <c r="W1907" s="54">
        <f t="shared" si="955"/>
        <v>2.11</v>
      </c>
      <c r="X1907" s="143">
        <f t="shared" si="956"/>
        <v>285.3</v>
      </c>
      <c r="Y1907" s="143">
        <f t="shared" si="957"/>
        <v>0.52200000000000002</v>
      </c>
      <c r="AD1907">
        <v>152</v>
      </c>
      <c r="AE1907">
        <v>-1</v>
      </c>
      <c r="AF1907" s="10">
        <v>37.9</v>
      </c>
      <c r="AG1907" s="10">
        <v>58.12</v>
      </c>
      <c r="AH1907" s="10">
        <f t="shared" si="958"/>
        <v>88579.33235317879</v>
      </c>
      <c r="AI1907" s="11">
        <f t="shared" si="946"/>
        <v>0</v>
      </c>
      <c r="AJ1907">
        <f t="shared" si="947"/>
        <v>0</v>
      </c>
      <c r="AK1907" t="e">
        <f t="shared" si="959"/>
        <v>#DIV/0!</v>
      </c>
      <c r="AL1907">
        <f t="shared" si="960"/>
        <v>0.34928186400000011</v>
      </c>
      <c r="AM1907" s="5">
        <f t="shared" si="961"/>
        <v>4.2200000000000006</v>
      </c>
      <c r="AN1907">
        <v>0</v>
      </c>
      <c r="AO1907" s="72">
        <f t="shared" si="962"/>
        <v>0.60000000000000009</v>
      </c>
      <c r="AP1907" s="72">
        <f t="shared" si="963"/>
        <v>0.2</v>
      </c>
      <c r="AQ1907" s="72">
        <f t="shared" si="964"/>
        <v>0.2</v>
      </c>
      <c r="AR1907" s="71" t="e">
        <f t="shared" si="965"/>
        <v>#DIV/0!</v>
      </c>
      <c r="BA1907">
        <f t="shared" si="966"/>
        <v>12</v>
      </c>
      <c r="BB1907" s="91" t="e">
        <f t="shared" si="967"/>
        <v>#DIV/0!</v>
      </c>
    </row>
    <row r="1908" spans="1:54">
      <c r="A1908" s="2" t="s">
        <v>2028</v>
      </c>
      <c r="B1908" s="7" t="s">
        <v>41851</v>
      </c>
      <c r="C1908" s="17">
        <f t="shared" si="948"/>
        <v>24.200000000000003</v>
      </c>
      <c r="D1908" s="28">
        <f t="shared" si="949"/>
        <v>113</v>
      </c>
      <c r="E1908" s="8">
        <f t="shared" si="968"/>
        <v>7</v>
      </c>
      <c r="F1908" s="2" t="s">
        <v>7019</v>
      </c>
      <c r="G1908" s="54">
        <f t="shared" si="969"/>
        <v>23.200000000000003</v>
      </c>
      <c r="H1908" s="20">
        <f t="shared" si="970"/>
        <v>0.64394229999999997</v>
      </c>
      <c r="I1908" s="14" t="s">
        <v>16983</v>
      </c>
      <c r="J1908" s="14" t="s">
        <v>12005</v>
      </c>
      <c r="K1908" s="14" t="s">
        <v>21944</v>
      </c>
      <c r="L1908" s="14" t="s">
        <v>26903</v>
      </c>
      <c r="M1908" s="28">
        <f t="shared" si="971"/>
        <v>10.5</v>
      </c>
      <c r="N1908" s="46">
        <f t="shared" si="950"/>
        <v>6.8</v>
      </c>
      <c r="O1908" s="17">
        <f t="shared" si="951"/>
        <v>0.60000000000000009</v>
      </c>
      <c r="P1908" s="17">
        <f t="shared" si="951"/>
        <v>8</v>
      </c>
      <c r="Q1908" s="124">
        <f t="shared" si="952"/>
        <v>0.8</v>
      </c>
      <c r="R1908" s="26">
        <f t="shared" si="953"/>
        <v>2</v>
      </c>
      <c r="S1908" s="2" t="s">
        <v>31868</v>
      </c>
      <c r="T1908" s="2" t="s">
        <v>36848</v>
      </c>
      <c r="U1908" s="24">
        <f t="shared" si="954"/>
        <v>386.3</v>
      </c>
      <c r="V1908" s="66">
        <f t="shared" si="954"/>
        <v>308.40000000000003</v>
      </c>
      <c r="W1908" s="54">
        <f t="shared" si="955"/>
        <v>2.3199999999999998</v>
      </c>
      <c r="X1908" s="143">
        <f t="shared" si="956"/>
        <v>386.3</v>
      </c>
      <c r="Y1908" s="143">
        <f t="shared" si="957"/>
        <v>0.56399999999999995</v>
      </c>
      <c r="AD1908">
        <v>152</v>
      </c>
      <c r="AE1908">
        <v>-1</v>
      </c>
      <c r="AF1908" s="10">
        <v>37.9</v>
      </c>
      <c r="AG1908" s="10">
        <v>58.12</v>
      </c>
      <c r="AH1908" s="10">
        <f t="shared" si="958"/>
        <v>346307.60922547168</v>
      </c>
      <c r="AI1908" s="11">
        <f t="shared" si="946"/>
        <v>0</v>
      </c>
      <c r="AJ1908">
        <f t="shared" si="947"/>
        <v>0</v>
      </c>
      <c r="AK1908" t="e">
        <f t="shared" si="959"/>
        <v>#DIV/0!</v>
      </c>
      <c r="AL1908">
        <f t="shared" si="960"/>
        <v>3.4181539200000008</v>
      </c>
      <c r="AM1908" s="5">
        <f t="shared" si="961"/>
        <v>4.6400000000000006</v>
      </c>
      <c r="AN1908">
        <v>0</v>
      </c>
      <c r="AO1908" s="72">
        <f t="shared" si="962"/>
        <v>2</v>
      </c>
      <c r="AP1908" s="72">
        <f t="shared" si="963"/>
        <v>0.8</v>
      </c>
      <c r="AQ1908" s="72">
        <f t="shared" si="964"/>
        <v>0.8</v>
      </c>
      <c r="AR1908" s="71" t="e">
        <f t="shared" si="965"/>
        <v>#DIV/0!</v>
      </c>
      <c r="BA1908">
        <f t="shared" si="966"/>
        <v>113</v>
      </c>
      <c r="BB1908" s="91" t="e">
        <f t="shared" si="967"/>
        <v>#DIV/0!</v>
      </c>
    </row>
    <row r="1909" spans="1:54">
      <c r="A1909" s="2" t="s">
        <v>2029</v>
      </c>
      <c r="B1909" s="7" t="s">
        <v>41852</v>
      </c>
      <c r="C1909" s="17">
        <f t="shared" si="948"/>
        <v>33.6</v>
      </c>
      <c r="D1909" s="28">
        <f t="shared" si="949"/>
        <v>182</v>
      </c>
      <c r="E1909" s="8">
        <f t="shared" si="968"/>
        <v>9</v>
      </c>
      <c r="F1909" s="2" t="s">
        <v>7020</v>
      </c>
      <c r="G1909" s="54">
        <f t="shared" si="969"/>
        <v>32.700000000000003</v>
      </c>
      <c r="H1909" s="20">
        <f t="shared" si="970"/>
        <v>0.58496009999999998</v>
      </c>
      <c r="I1909" s="14" t="s">
        <v>16984</v>
      </c>
      <c r="J1909" s="14" t="s">
        <v>12006</v>
      </c>
      <c r="K1909" s="14" t="s">
        <v>21945</v>
      </c>
      <c r="L1909" s="14" t="s">
        <v>26904</v>
      </c>
      <c r="M1909" s="28">
        <f t="shared" si="971"/>
        <v>12.2</v>
      </c>
      <c r="N1909" s="46">
        <f t="shared" si="950"/>
        <v>7</v>
      </c>
      <c r="O1909" s="17">
        <f t="shared" si="951"/>
        <v>1.4000000000000001</v>
      </c>
      <c r="P1909" s="17">
        <f t="shared" si="951"/>
        <v>4.6000000000000005</v>
      </c>
      <c r="Q1909" s="124">
        <f t="shared" si="952"/>
        <v>0.60000000000000009</v>
      </c>
      <c r="R1909" s="26">
        <f t="shared" si="953"/>
        <v>1.4000000000000001</v>
      </c>
      <c r="S1909" s="2" t="s">
        <v>31869</v>
      </c>
      <c r="T1909" s="2" t="s">
        <v>36849</v>
      </c>
      <c r="U1909" s="24">
        <f t="shared" si="954"/>
        <v>455.1</v>
      </c>
      <c r="V1909" s="66">
        <f t="shared" si="954"/>
        <v>283.10000000000002</v>
      </c>
      <c r="W1909" s="54">
        <f t="shared" si="955"/>
        <v>3.2699999999999996</v>
      </c>
      <c r="X1909" s="143">
        <f t="shared" si="956"/>
        <v>455.1</v>
      </c>
      <c r="Y1909" s="143">
        <f t="shared" si="957"/>
        <v>0.75399999999999989</v>
      </c>
      <c r="AD1909">
        <v>152</v>
      </c>
      <c r="AE1909">
        <v>-1</v>
      </c>
      <c r="AF1909" s="10">
        <v>37.9</v>
      </c>
      <c r="AG1909" s="10">
        <v>58.12</v>
      </c>
      <c r="AH1909" s="10">
        <f t="shared" si="958"/>
        <v>373318.12492954283</v>
      </c>
      <c r="AI1909" s="11">
        <f t="shared" si="946"/>
        <v>0</v>
      </c>
      <c r="AJ1909">
        <f t="shared" si="947"/>
        <v>0</v>
      </c>
      <c r="AK1909" t="e">
        <f t="shared" si="959"/>
        <v>#DIV/0!</v>
      </c>
      <c r="AL1909">
        <f t="shared" si="960"/>
        <v>3.7419997384000014</v>
      </c>
      <c r="AM1909" s="5">
        <f t="shared" si="961"/>
        <v>6.5200000000000005</v>
      </c>
      <c r="AN1909">
        <v>0</v>
      </c>
      <c r="AO1909" s="72">
        <f t="shared" si="962"/>
        <v>1.4000000000000001</v>
      </c>
      <c r="AP1909" s="72">
        <f t="shared" si="963"/>
        <v>0.60000000000000009</v>
      </c>
      <c r="AQ1909" s="72">
        <f t="shared" si="964"/>
        <v>0.60000000000000009</v>
      </c>
      <c r="AR1909" s="71" t="e">
        <f t="shared" si="965"/>
        <v>#DIV/0!</v>
      </c>
      <c r="BA1909">
        <f t="shared" si="966"/>
        <v>182</v>
      </c>
      <c r="BB1909" s="91" t="e">
        <f t="shared" si="967"/>
        <v>#DIV/0!</v>
      </c>
    </row>
    <row r="1910" spans="1:54">
      <c r="A1910" s="2" t="s">
        <v>2030</v>
      </c>
      <c r="B1910" s="7" t="s">
        <v>41853</v>
      </c>
      <c r="C1910" s="17">
        <f t="shared" si="948"/>
        <v>9.7000000000000011</v>
      </c>
      <c r="D1910" s="28">
        <f t="shared" si="949"/>
        <v>187</v>
      </c>
      <c r="E1910" s="8">
        <f t="shared" si="968"/>
        <v>3</v>
      </c>
      <c r="F1910" s="2" t="s">
        <v>7021</v>
      </c>
      <c r="G1910" s="54">
        <f t="shared" si="969"/>
        <v>8.6999999999999993</v>
      </c>
      <c r="H1910" s="20">
        <f t="shared" si="970"/>
        <v>0.737066</v>
      </c>
      <c r="I1910" s="14" t="s">
        <v>16985</v>
      </c>
      <c r="J1910" s="14" t="s">
        <v>12007</v>
      </c>
      <c r="K1910" s="14" t="s">
        <v>21946</v>
      </c>
      <c r="L1910" s="14" t="s">
        <v>26905</v>
      </c>
      <c r="M1910" s="28">
        <f t="shared" si="971"/>
        <v>13.8</v>
      </c>
      <c r="N1910" s="46">
        <f t="shared" si="950"/>
        <v>6.4</v>
      </c>
      <c r="O1910" s="17">
        <f t="shared" si="951"/>
        <v>0.60000000000000009</v>
      </c>
      <c r="P1910" s="17">
        <f t="shared" si="951"/>
        <v>1.4000000000000001</v>
      </c>
      <c r="Q1910" s="124">
        <f t="shared" si="952"/>
        <v>0.2</v>
      </c>
      <c r="R1910" s="26">
        <f t="shared" si="953"/>
        <v>0.8</v>
      </c>
      <c r="S1910" s="2" t="s">
        <v>31870</v>
      </c>
      <c r="T1910" s="2" t="s">
        <v>36850</v>
      </c>
      <c r="U1910" s="24">
        <f t="shared" si="954"/>
        <v>460.3</v>
      </c>
      <c r="V1910" s="66">
        <f t="shared" si="954"/>
        <v>308.60000000000002</v>
      </c>
      <c r="W1910" s="54">
        <f t="shared" si="955"/>
        <v>0.87</v>
      </c>
      <c r="X1910" s="143">
        <f t="shared" si="956"/>
        <v>460.3</v>
      </c>
      <c r="Y1910" s="143">
        <f t="shared" si="957"/>
        <v>0.27400000000000002</v>
      </c>
      <c r="AD1910">
        <v>152</v>
      </c>
      <c r="AE1910">
        <v>-1</v>
      </c>
      <c r="AF1910" s="10">
        <v>37.9</v>
      </c>
      <c r="AG1910" s="10">
        <v>58.12</v>
      </c>
      <c r="AH1910" s="10">
        <f t="shared" si="958"/>
        <v>346021.09854564338</v>
      </c>
      <c r="AI1910" s="11">
        <f t="shared" ref="AI1910:AI1973" si="972">1-EXP(-2.63*(AA1910/AH1910)*(AD1910-AE1910)*(1-((AD1910-T1910)/(AD1910-AE1910))^0.38))</f>
        <v>0</v>
      </c>
      <c r="AJ1910">
        <f t="shared" ref="AJ1910:AJ1973" si="973">H1910*P1910*O1910*R1910*AB1910</f>
        <v>0</v>
      </c>
      <c r="AK1910" t="e">
        <f t="shared" si="959"/>
        <v>#DIV/0!</v>
      </c>
      <c r="AL1910">
        <f t="shared" si="960"/>
        <v>0.17669164800000003</v>
      </c>
      <c r="AM1910" s="5">
        <f t="shared" si="961"/>
        <v>1.7400000000000002</v>
      </c>
      <c r="AN1910">
        <v>0</v>
      </c>
      <c r="AO1910" s="72">
        <f t="shared" si="962"/>
        <v>0.8</v>
      </c>
      <c r="AP1910" s="72">
        <f t="shared" si="963"/>
        <v>0.2</v>
      </c>
      <c r="AQ1910" s="72">
        <f t="shared" si="964"/>
        <v>0.4</v>
      </c>
      <c r="AR1910" s="71" t="e">
        <f t="shared" si="965"/>
        <v>#DIV/0!</v>
      </c>
      <c r="BA1910">
        <f t="shared" si="966"/>
        <v>187</v>
      </c>
      <c r="BB1910" s="91" t="e">
        <f t="shared" si="967"/>
        <v>#DIV/0!</v>
      </c>
    </row>
    <row r="1911" spans="1:54">
      <c r="A1911" s="2" t="s">
        <v>2031</v>
      </c>
      <c r="B1911" s="7" t="s">
        <v>41854</v>
      </c>
      <c r="C1911" s="17">
        <f t="shared" si="948"/>
        <v>10.3</v>
      </c>
      <c r="D1911" s="28">
        <f t="shared" si="949"/>
        <v>128</v>
      </c>
      <c r="E1911" s="8">
        <f t="shared" si="968"/>
        <v>6</v>
      </c>
      <c r="F1911" s="2" t="s">
        <v>7022</v>
      </c>
      <c r="G1911" s="54">
        <f t="shared" si="969"/>
        <v>9.2999999999999989</v>
      </c>
      <c r="H1911" s="20">
        <f t="shared" si="970"/>
        <v>0.72442899999999999</v>
      </c>
      <c r="I1911" s="14" t="s">
        <v>16986</v>
      </c>
      <c r="J1911" s="14" t="s">
        <v>12008</v>
      </c>
      <c r="K1911" s="14" t="s">
        <v>21947</v>
      </c>
      <c r="L1911" s="14" t="s">
        <v>26906</v>
      </c>
      <c r="M1911" s="28">
        <f t="shared" si="971"/>
        <v>11.1</v>
      </c>
      <c r="N1911" s="46">
        <f t="shared" si="950"/>
        <v>6.2</v>
      </c>
      <c r="O1911" s="17">
        <f t="shared" si="951"/>
        <v>1.8</v>
      </c>
      <c r="P1911" s="17">
        <f t="shared" si="951"/>
        <v>6.8000000000000007</v>
      </c>
      <c r="Q1911" s="124">
        <f t="shared" si="952"/>
        <v>0.2</v>
      </c>
      <c r="R1911" s="26">
        <f t="shared" si="953"/>
        <v>1</v>
      </c>
      <c r="S1911" s="2" t="s">
        <v>31871</v>
      </c>
      <c r="T1911" s="2" t="s">
        <v>36851</v>
      </c>
      <c r="U1911" s="24">
        <f t="shared" si="954"/>
        <v>401</v>
      </c>
      <c r="V1911" s="66">
        <f t="shared" si="954"/>
        <v>329.1</v>
      </c>
      <c r="W1911" s="54">
        <f t="shared" si="955"/>
        <v>0.93</v>
      </c>
      <c r="X1911" s="143">
        <f t="shared" si="956"/>
        <v>401</v>
      </c>
      <c r="Y1911" s="143">
        <f t="shared" si="957"/>
        <v>0.28600000000000003</v>
      </c>
      <c r="AD1911">
        <v>152</v>
      </c>
      <c r="AE1911">
        <v>-1</v>
      </c>
      <c r="AF1911" s="10">
        <v>37.9</v>
      </c>
      <c r="AG1911" s="10">
        <v>58.12</v>
      </c>
      <c r="AH1911" s="10">
        <f t="shared" si="958"/>
        <v>321244.5440899973</v>
      </c>
      <c r="AI1911" s="11">
        <f t="shared" si="972"/>
        <v>0</v>
      </c>
      <c r="AJ1911">
        <f t="shared" si="973"/>
        <v>0</v>
      </c>
      <c r="AK1911" t="e">
        <f t="shared" si="959"/>
        <v>#DIV/0!</v>
      </c>
      <c r="AL1911">
        <f t="shared" si="960"/>
        <v>3.3729890400000007</v>
      </c>
      <c r="AM1911" s="5">
        <f t="shared" si="961"/>
        <v>1.86</v>
      </c>
      <c r="AN1911">
        <v>0</v>
      </c>
      <c r="AO1911" s="72">
        <f t="shared" si="962"/>
        <v>1</v>
      </c>
      <c r="AP1911" s="72">
        <f t="shared" si="963"/>
        <v>0.2</v>
      </c>
      <c r="AQ1911" s="72">
        <f t="shared" si="964"/>
        <v>0.4</v>
      </c>
      <c r="AR1911" s="71" t="e">
        <f t="shared" si="965"/>
        <v>#DIV/0!</v>
      </c>
      <c r="BA1911">
        <f t="shared" si="966"/>
        <v>128</v>
      </c>
      <c r="BB1911" s="91" t="e">
        <f t="shared" si="967"/>
        <v>#DIV/0!</v>
      </c>
    </row>
    <row r="1912" spans="1:54">
      <c r="A1912" s="2" t="s">
        <v>2032</v>
      </c>
      <c r="B1912" s="7" t="s">
        <v>41855</v>
      </c>
      <c r="C1912" s="17">
        <f t="shared" si="948"/>
        <v>36.800000000000004</v>
      </c>
      <c r="D1912" s="28">
        <f t="shared" si="949"/>
        <v>140</v>
      </c>
      <c r="E1912" s="8">
        <f t="shared" si="968"/>
        <v>9</v>
      </c>
      <c r="F1912" s="2" t="s">
        <v>7023</v>
      </c>
      <c r="G1912" s="54">
        <f t="shared" si="969"/>
        <v>35.800000000000004</v>
      </c>
      <c r="H1912" s="20">
        <f t="shared" si="970"/>
        <v>0.22273660000000001</v>
      </c>
      <c r="I1912" s="14" t="s">
        <v>16987</v>
      </c>
      <c r="J1912" s="14" t="s">
        <v>12009</v>
      </c>
      <c r="K1912" s="14" t="s">
        <v>21948</v>
      </c>
      <c r="L1912" s="14" t="s">
        <v>26907</v>
      </c>
      <c r="M1912" s="28">
        <f t="shared" si="971"/>
        <v>11.2</v>
      </c>
      <c r="N1912" s="46">
        <f t="shared" si="950"/>
        <v>6.8</v>
      </c>
      <c r="O1912" s="17">
        <f t="shared" si="951"/>
        <v>2.2000000000000002</v>
      </c>
      <c r="P1912" s="17">
        <f t="shared" si="951"/>
        <v>6.6000000000000005</v>
      </c>
      <c r="Q1912" s="124">
        <f t="shared" si="952"/>
        <v>0.4</v>
      </c>
      <c r="R1912" s="26">
        <f t="shared" si="953"/>
        <v>0.60000000000000009</v>
      </c>
      <c r="S1912" s="2" t="s">
        <v>31872</v>
      </c>
      <c r="T1912" s="2" t="s">
        <v>36852</v>
      </c>
      <c r="U1912" s="24">
        <f t="shared" si="954"/>
        <v>413.40000000000003</v>
      </c>
      <c r="V1912" s="66">
        <f t="shared" si="954"/>
        <v>324.90000000000003</v>
      </c>
      <c r="W1912" s="54">
        <f t="shared" si="955"/>
        <v>3.5799999999999996</v>
      </c>
      <c r="X1912" s="143">
        <f t="shared" si="956"/>
        <v>413.40000000000003</v>
      </c>
      <c r="Y1912" s="143">
        <f t="shared" si="957"/>
        <v>0.81599999999999995</v>
      </c>
      <c r="AD1912">
        <v>152</v>
      </c>
      <c r="AE1912">
        <v>-1</v>
      </c>
      <c r="AF1912" s="10">
        <v>37.9</v>
      </c>
      <c r="AG1912" s="10">
        <v>58.12</v>
      </c>
      <c r="AH1912" s="10">
        <f t="shared" si="958"/>
        <v>326575.98562054272</v>
      </c>
      <c r="AI1912" s="11">
        <f t="shared" si="972"/>
        <v>0</v>
      </c>
      <c r="AJ1912">
        <f t="shared" si="973"/>
        <v>0</v>
      </c>
      <c r="AK1912" t="e">
        <f t="shared" si="959"/>
        <v>#DIV/0!</v>
      </c>
      <c r="AL1912">
        <f t="shared" si="960"/>
        <v>6.771518740800003</v>
      </c>
      <c r="AM1912" s="5">
        <f t="shared" si="961"/>
        <v>7.160000000000001</v>
      </c>
      <c r="AN1912">
        <v>0</v>
      </c>
      <c r="AO1912" s="72">
        <f t="shared" si="962"/>
        <v>0.60000000000000009</v>
      </c>
      <c r="AP1912" s="72">
        <f t="shared" si="963"/>
        <v>0.4</v>
      </c>
      <c r="AQ1912" s="72">
        <f t="shared" si="964"/>
        <v>0.60000000000000009</v>
      </c>
      <c r="AR1912" s="71" t="e">
        <f t="shared" si="965"/>
        <v>#DIV/0!</v>
      </c>
      <c r="BA1912">
        <f t="shared" si="966"/>
        <v>140</v>
      </c>
      <c r="BB1912" s="91" t="e">
        <f t="shared" si="967"/>
        <v>#DIV/0!</v>
      </c>
    </row>
    <row r="1913" spans="1:54">
      <c r="A1913" s="2" t="s">
        <v>2033</v>
      </c>
      <c r="B1913" s="7" t="s">
        <v>41856</v>
      </c>
      <c r="C1913" s="17">
        <f t="shared" si="948"/>
        <v>13.3</v>
      </c>
      <c r="D1913" s="28">
        <f t="shared" si="949"/>
        <v>157</v>
      </c>
      <c r="E1913" s="8">
        <f t="shared" si="968"/>
        <v>13</v>
      </c>
      <c r="F1913" s="2" t="s">
        <v>7024</v>
      </c>
      <c r="G1913" s="54">
        <f t="shared" si="969"/>
        <v>12.4</v>
      </c>
      <c r="H1913" s="20">
        <f t="shared" si="970"/>
        <v>0.1665286</v>
      </c>
      <c r="I1913" s="14" t="s">
        <v>16988</v>
      </c>
      <c r="J1913" s="14" t="s">
        <v>12010</v>
      </c>
      <c r="K1913" s="14" t="s">
        <v>21949</v>
      </c>
      <c r="L1913" s="14" t="s">
        <v>26908</v>
      </c>
      <c r="M1913" s="28">
        <f t="shared" si="971"/>
        <v>12.6</v>
      </c>
      <c r="N1913" s="46">
        <f t="shared" si="950"/>
        <v>6</v>
      </c>
      <c r="O1913" s="17">
        <f t="shared" si="951"/>
        <v>1.6</v>
      </c>
      <c r="P1913" s="17">
        <f t="shared" si="951"/>
        <v>3.8000000000000003</v>
      </c>
      <c r="Q1913" s="124">
        <f t="shared" si="952"/>
        <v>1</v>
      </c>
      <c r="R1913" s="26">
        <f t="shared" si="953"/>
        <v>1.2000000000000002</v>
      </c>
      <c r="S1913" s="2" t="s">
        <v>31873</v>
      </c>
      <c r="T1913" s="2" t="s">
        <v>36853</v>
      </c>
      <c r="U1913" s="24">
        <f t="shared" si="954"/>
        <v>429.6</v>
      </c>
      <c r="V1913" s="66">
        <f t="shared" si="954"/>
        <v>383.5</v>
      </c>
      <c r="W1913" s="54">
        <f t="shared" si="955"/>
        <v>1.24</v>
      </c>
      <c r="X1913" s="143">
        <f t="shared" si="956"/>
        <v>429.6</v>
      </c>
      <c r="Y1913" s="143">
        <f t="shared" si="957"/>
        <v>0.34799999999999998</v>
      </c>
      <c r="AD1913">
        <v>152</v>
      </c>
      <c r="AE1913">
        <v>-1</v>
      </c>
      <c r="AF1913" s="10">
        <v>37.9</v>
      </c>
      <c r="AG1913" s="10">
        <v>58.12</v>
      </c>
      <c r="AH1913" s="10">
        <f t="shared" si="958"/>
        <v>233089.0599428236</v>
      </c>
      <c r="AI1913" s="11">
        <f t="shared" si="972"/>
        <v>0</v>
      </c>
      <c r="AJ1913">
        <f t="shared" si="973"/>
        <v>0</v>
      </c>
      <c r="AK1913" t="e">
        <f t="shared" si="959"/>
        <v>#DIV/0!</v>
      </c>
      <c r="AL1913">
        <f t="shared" si="960"/>
        <v>6.0810073344000015</v>
      </c>
      <c r="AM1913" s="5">
        <f t="shared" si="961"/>
        <v>2.46</v>
      </c>
      <c r="AN1913">
        <v>0</v>
      </c>
      <c r="AO1913" s="72">
        <f t="shared" si="962"/>
        <v>1.2000000000000002</v>
      </c>
      <c r="AP1913" s="72">
        <f t="shared" si="963"/>
        <v>1</v>
      </c>
      <c r="AQ1913" s="72">
        <f t="shared" si="964"/>
        <v>1.2000000000000002</v>
      </c>
      <c r="AR1913" s="71" t="e">
        <f t="shared" si="965"/>
        <v>#DIV/0!</v>
      </c>
      <c r="BA1913">
        <f t="shared" si="966"/>
        <v>157</v>
      </c>
      <c r="BB1913" s="91" t="e">
        <f t="shared" si="967"/>
        <v>#DIV/0!</v>
      </c>
    </row>
    <row r="1914" spans="1:54">
      <c r="A1914" s="2" t="s">
        <v>2034</v>
      </c>
      <c r="B1914" s="7" t="s">
        <v>41857</v>
      </c>
      <c r="C1914" s="17">
        <f t="shared" si="948"/>
        <v>13.200000000000001</v>
      </c>
      <c r="D1914" s="28">
        <f t="shared" si="949"/>
        <v>262</v>
      </c>
      <c r="E1914" s="8">
        <f t="shared" si="968"/>
        <v>10</v>
      </c>
      <c r="F1914" s="2" t="s">
        <v>7025</v>
      </c>
      <c r="G1914" s="54">
        <f t="shared" si="969"/>
        <v>12.2</v>
      </c>
      <c r="H1914" s="20">
        <f t="shared" si="970"/>
        <v>0.63067210000000007</v>
      </c>
      <c r="I1914" s="14" t="s">
        <v>16989</v>
      </c>
      <c r="J1914" s="14" t="s">
        <v>12011</v>
      </c>
      <c r="K1914" s="14" t="s">
        <v>21950</v>
      </c>
      <c r="L1914" s="14" t="s">
        <v>26909</v>
      </c>
      <c r="M1914" s="28">
        <f t="shared" si="971"/>
        <v>9.8999999999999986</v>
      </c>
      <c r="N1914" s="46">
        <f t="shared" si="950"/>
        <v>5.6</v>
      </c>
      <c r="O1914" s="17">
        <f t="shared" si="951"/>
        <v>1.6</v>
      </c>
      <c r="P1914" s="17">
        <f t="shared" si="951"/>
        <v>9.2000000000000011</v>
      </c>
      <c r="Q1914" s="124">
        <f t="shared" si="952"/>
        <v>0.60000000000000009</v>
      </c>
      <c r="R1914" s="26">
        <f t="shared" si="953"/>
        <v>1.4000000000000001</v>
      </c>
      <c r="S1914" s="2" t="s">
        <v>31874</v>
      </c>
      <c r="T1914" s="2" t="s">
        <v>36854</v>
      </c>
      <c r="U1914" s="24">
        <f t="shared" si="954"/>
        <v>534.70000000000005</v>
      </c>
      <c r="V1914" s="66">
        <f t="shared" si="954"/>
        <v>419.70000000000005</v>
      </c>
      <c r="W1914" s="54">
        <f t="shared" si="955"/>
        <v>1.22</v>
      </c>
      <c r="X1914" s="143">
        <f t="shared" si="956"/>
        <v>534.70000000000005</v>
      </c>
      <c r="Y1914" s="143">
        <f t="shared" si="957"/>
        <v>0.34399999999999997</v>
      </c>
      <c r="AD1914">
        <v>152</v>
      </c>
      <c r="AE1914">
        <v>-1</v>
      </c>
      <c r="AF1914" s="10">
        <v>37.9</v>
      </c>
      <c r="AG1914" s="10">
        <v>58.12</v>
      </c>
      <c r="AH1914" s="10">
        <f t="shared" si="958"/>
        <v>106155.38877491937</v>
      </c>
      <c r="AI1914" s="11">
        <f t="shared" si="972"/>
        <v>0</v>
      </c>
      <c r="AJ1914">
        <f t="shared" si="973"/>
        <v>0</v>
      </c>
      <c r="AK1914" t="e">
        <f t="shared" si="959"/>
        <v>#DIV/0!</v>
      </c>
      <c r="AL1914">
        <f t="shared" si="960"/>
        <v>7.6111093632000006</v>
      </c>
      <c r="AM1914" s="5">
        <f t="shared" si="961"/>
        <v>2.4400000000000004</v>
      </c>
      <c r="AN1914">
        <v>0</v>
      </c>
      <c r="AO1914" s="72">
        <f t="shared" si="962"/>
        <v>1.4000000000000001</v>
      </c>
      <c r="AP1914" s="72">
        <f t="shared" si="963"/>
        <v>0.60000000000000009</v>
      </c>
      <c r="AQ1914" s="72">
        <f t="shared" si="964"/>
        <v>0.60000000000000009</v>
      </c>
      <c r="AR1914" s="71" t="e">
        <f t="shared" si="965"/>
        <v>#DIV/0!</v>
      </c>
      <c r="BA1914">
        <f t="shared" si="966"/>
        <v>262</v>
      </c>
      <c r="BB1914" s="91" t="e">
        <f t="shared" si="967"/>
        <v>#DIV/0!</v>
      </c>
    </row>
    <row r="1915" spans="1:54">
      <c r="A1915" s="2" t="s">
        <v>2035</v>
      </c>
      <c r="B1915" s="7" t="s">
        <v>41858</v>
      </c>
      <c r="C1915" s="17">
        <f t="shared" si="948"/>
        <v>25.900000000000002</v>
      </c>
      <c r="D1915" s="28">
        <f t="shared" si="949"/>
        <v>95</v>
      </c>
      <c r="E1915" s="8">
        <f t="shared" si="968"/>
        <v>20</v>
      </c>
      <c r="F1915" s="2" t="s">
        <v>7026</v>
      </c>
      <c r="G1915" s="54">
        <f t="shared" si="969"/>
        <v>25</v>
      </c>
      <c r="H1915" s="20">
        <f t="shared" si="970"/>
        <v>0.21418500000000001</v>
      </c>
      <c r="I1915" s="14" t="s">
        <v>16990</v>
      </c>
      <c r="J1915" s="14" t="s">
        <v>12012</v>
      </c>
      <c r="K1915" s="14" t="s">
        <v>21951</v>
      </c>
      <c r="L1915" s="14" t="s">
        <v>26910</v>
      </c>
      <c r="M1915" s="28">
        <f t="shared" si="971"/>
        <v>13.3</v>
      </c>
      <c r="N1915" s="46">
        <f t="shared" si="950"/>
        <v>6</v>
      </c>
      <c r="O1915" s="17">
        <f t="shared" si="951"/>
        <v>2.6</v>
      </c>
      <c r="P1915" s="17">
        <f t="shared" si="951"/>
        <v>2.4000000000000004</v>
      </c>
      <c r="Q1915" s="124">
        <f t="shared" si="952"/>
        <v>1.6</v>
      </c>
      <c r="R1915" s="26">
        <f t="shared" si="953"/>
        <v>2</v>
      </c>
      <c r="S1915" s="2" t="s">
        <v>31875</v>
      </c>
      <c r="T1915" s="2" t="s">
        <v>36855</v>
      </c>
      <c r="U1915" s="24">
        <f t="shared" si="954"/>
        <v>367.90000000000003</v>
      </c>
      <c r="V1915" s="66">
        <f t="shared" si="954"/>
        <v>304.20000000000005</v>
      </c>
      <c r="W1915" s="54">
        <f t="shared" si="955"/>
        <v>2.5</v>
      </c>
      <c r="X1915" s="143">
        <f t="shared" si="956"/>
        <v>367.90000000000003</v>
      </c>
      <c r="Y1915" s="143">
        <f t="shared" si="957"/>
        <v>0.6</v>
      </c>
      <c r="AD1915">
        <v>152</v>
      </c>
      <c r="AE1915">
        <v>-1</v>
      </c>
      <c r="AF1915" s="10">
        <v>37.9</v>
      </c>
      <c r="AG1915" s="10">
        <v>58.12</v>
      </c>
      <c r="AH1915" s="10">
        <f t="shared" si="958"/>
        <v>350949.63277193607</v>
      </c>
      <c r="AI1915" s="11">
        <f t="shared" si="972"/>
        <v>0</v>
      </c>
      <c r="AJ1915">
        <f t="shared" si="973"/>
        <v>0</v>
      </c>
      <c r="AK1915" t="e">
        <f t="shared" si="959"/>
        <v>#DIV/0!</v>
      </c>
      <c r="AL1915">
        <f t="shared" si="960"/>
        <v>9.8069712000000013</v>
      </c>
      <c r="AM1915" s="5">
        <f t="shared" si="961"/>
        <v>4.9800000000000004</v>
      </c>
      <c r="AN1915">
        <v>0</v>
      </c>
      <c r="AO1915" s="72">
        <f t="shared" si="962"/>
        <v>2</v>
      </c>
      <c r="AP1915" s="72">
        <f t="shared" si="963"/>
        <v>1.6</v>
      </c>
      <c r="AQ1915" s="72">
        <f t="shared" si="964"/>
        <v>1.6</v>
      </c>
      <c r="AR1915" s="71" t="e">
        <f t="shared" si="965"/>
        <v>#DIV/0!</v>
      </c>
      <c r="BA1915">
        <f t="shared" si="966"/>
        <v>95</v>
      </c>
      <c r="BB1915" s="91" t="e">
        <f t="shared" si="967"/>
        <v>#DIV/0!</v>
      </c>
    </row>
    <row r="1916" spans="1:54">
      <c r="A1916" s="2" t="s">
        <v>2036</v>
      </c>
      <c r="B1916" s="7" t="s">
        <v>41859</v>
      </c>
      <c r="C1916" s="17">
        <f t="shared" si="948"/>
        <v>24.8</v>
      </c>
      <c r="D1916" s="28">
        <f t="shared" si="949"/>
        <v>249</v>
      </c>
      <c r="E1916" s="8">
        <f t="shared" si="968"/>
        <v>6</v>
      </c>
      <c r="F1916" s="2" t="s">
        <v>7027</v>
      </c>
      <c r="G1916" s="54">
        <f t="shared" si="969"/>
        <v>23.900000000000002</v>
      </c>
      <c r="H1916" s="20">
        <f t="shared" si="970"/>
        <v>0.28829490000000002</v>
      </c>
      <c r="I1916" s="14" t="s">
        <v>16991</v>
      </c>
      <c r="J1916" s="14" t="s">
        <v>12013</v>
      </c>
      <c r="K1916" s="14" t="s">
        <v>21952</v>
      </c>
      <c r="L1916" s="14" t="s">
        <v>26911</v>
      </c>
      <c r="M1916" s="28">
        <f t="shared" si="971"/>
        <v>13.3</v>
      </c>
      <c r="N1916" s="46">
        <f t="shared" si="950"/>
        <v>6</v>
      </c>
      <c r="O1916" s="17">
        <f t="shared" si="951"/>
        <v>0.4</v>
      </c>
      <c r="P1916" s="17">
        <f t="shared" si="951"/>
        <v>2.4000000000000004</v>
      </c>
      <c r="Q1916" s="124">
        <f t="shared" si="952"/>
        <v>1</v>
      </c>
      <c r="R1916" s="26">
        <f t="shared" si="953"/>
        <v>1.4000000000000001</v>
      </c>
      <c r="S1916" s="2" t="s">
        <v>31876</v>
      </c>
      <c r="T1916" s="2" t="s">
        <v>36856</v>
      </c>
      <c r="U1916" s="24">
        <f t="shared" si="954"/>
        <v>522.20000000000005</v>
      </c>
      <c r="V1916" s="66">
        <f t="shared" si="954"/>
        <v>416.6</v>
      </c>
      <c r="W1916" s="54">
        <f t="shared" si="955"/>
        <v>2.3899999999999997</v>
      </c>
      <c r="X1916" s="143">
        <f t="shared" si="956"/>
        <v>522.20000000000005</v>
      </c>
      <c r="Y1916" s="143">
        <f t="shared" si="957"/>
        <v>0.57799999999999996</v>
      </c>
      <c r="AD1916">
        <v>152</v>
      </c>
      <c r="AE1916">
        <v>-1</v>
      </c>
      <c r="AF1916" s="10">
        <v>37.9</v>
      </c>
      <c r="AG1916" s="10">
        <v>58.12</v>
      </c>
      <c r="AH1916" s="10">
        <f t="shared" si="958"/>
        <v>126868.09786743177</v>
      </c>
      <c r="AI1916" s="11">
        <f t="shared" si="972"/>
        <v>0</v>
      </c>
      <c r="AJ1916">
        <f t="shared" si="973"/>
        <v>0</v>
      </c>
      <c r="AK1916" t="e">
        <f t="shared" si="959"/>
        <v>#DIV/0!</v>
      </c>
      <c r="AL1916">
        <f t="shared" si="960"/>
        <v>0.95653165440000032</v>
      </c>
      <c r="AM1916" s="5">
        <f t="shared" si="961"/>
        <v>4.76</v>
      </c>
      <c r="AN1916">
        <v>0</v>
      </c>
      <c r="AO1916" s="72">
        <f t="shared" si="962"/>
        <v>1.4000000000000001</v>
      </c>
      <c r="AP1916" s="72">
        <f t="shared" si="963"/>
        <v>1</v>
      </c>
      <c r="AQ1916" s="72">
        <f t="shared" si="964"/>
        <v>1</v>
      </c>
      <c r="AR1916" s="71" t="e">
        <f t="shared" si="965"/>
        <v>#DIV/0!</v>
      </c>
      <c r="BA1916">
        <f t="shared" si="966"/>
        <v>249</v>
      </c>
      <c r="BB1916" s="91" t="e">
        <f t="shared" si="967"/>
        <v>#DIV/0!</v>
      </c>
    </row>
    <row r="1917" spans="1:54">
      <c r="A1917" s="2" t="s">
        <v>2037</v>
      </c>
      <c r="B1917" s="7" t="s">
        <v>41860</v>
      </c>
      <c r="C1917" s="17">
        <f t="shared" si="948"/>
        <v>8.5</v>
      </c>
      <c r="D1917" s="28">
        <f t="shared" si="949"/>
        <v>134</v>
      </c>
      <c r="E1917" s="8">
        <f t="shared" si="968"/>
        <v>14</v>
      </c>
      <c r="F1917" s="2" t="s">
        <v>7028</v>
      </c>
      <c r="G1917" s="54">
        <f t="shared" si="969"/>
        <v>7.6</v>
      </c>
      <c r="H1917" s="20">
        <f t="shared" si="970"/>
        <v>0.2838271</v>
      </c>
      <c r="I1917" s="14" t="s">
        <v>16992</v>
      </c>
      <c r="J1917" s="14" t="s">
        <v>12014</v>
      </c>
      <c r="K1917" s="14" t="s">
        <v>21953</v>
      </c>
      <c r="L1917" s="14" t="s">
        <v>26912</v>
      </c>
      <c r="M1917" s="28">
        <f t="shared" si="971"/>
        <v>10</v>
      </c>
      <c r="N1917" s="46">
        <f t="shared" si="950"/>
        <v>5.8</v>
      </c>
      <c r="O1917" s="17">
        <f t="shared" si="951"/>
        <v>1</v>
      </c>
      <c r="P1917" s="17">
        <f t="shared" si="951"/>
        <v>9</v>
      </c>
      <c r="Q1917" s="124">
        <f t="shared" si="952"/>
        <v>2</v>
      </c>
      <c r="R1917" s="26">
        <f t="shared" si="953"/>
        <v>2.8000000000000003</v>
      </c>
      <c r="S1917" s="2" t="s">
        <v>31877</v>
      </c>
      <c r="T1917" s="2" t="s">
        <v>36857</v>
      </c>
      <c r="U1917" s="24">
        <f t="shared" si="954"/>
        <v>407.40000000000003</v>
      </c>
      <c r="V1917" s="66">
        <f t="shared" si="954"/>
        <v>344.1</v>
      </c>
      <c r="W1917" s="54">
        <f t="shared" si="955"/>
        <v>0.76</v>
      </c>
      <c r="X1917" s="143">
        <f t="shared" si="956"/>
        <v>407.40000000000003</v>
      </c>
      <c r="Y1917" s="143">
        <f t="shared" si="957"/>
        <v>0.252</v>
      </c>
      <c r="AD1917">
        <v>152</v>
      </c>
      <c r="AE1917">
        <v>-1</v>
      </c>
      <c r="AF1917" s="10">
        <v>37.9</v>
      </c>
      <c r="AG1917" s="10">
        <v>58.12</v>
      </c>
      <c r="AH1917" s="10">
        <f t="shared" si="958"/>
        <v>301091.9273084327</v>
      </c>
      <c r="AI1917" s="11">
        <f t="shared" si="972"/>
        <v>0</v>
      </c>
      <c r="AJ1917">
        <f t="shared" si="973"/>
        <v>0</v>
      </c>
      <c r="AK1917" t="e">
        <f t="shared" si="959"/>
        <v>#DIV/0!</v>
      </c>
      <c r="AL1917">
        <f t="shared" si="960"/>
        <v>18.047557080000001</v>
      </c>
      <c r="AM1917" s="5">
        <f t="shared" si="961"/>
        <v>1.5</v>
      </c>
      <c r="AN1917">
        <v>0</v>
      </c>
      <c r="AO1917" s="72">
        <f t="shared" si="962"/>
        <v>2.8000000000000003</v>
      </c>
      <c r="AP1917" s="72">
        <f t="shared" si="963"/>
        <v>2</v>
      </c>
      <c r="AQ1917" s="72">
        <f t="shared" si="964"/>
        <v>2.2000000000000002</v>
      </c>
      <c r="AR1917" s="71" t="e">
        <f t="shared" si="965"/>
        <v>#DIV/0!</v>
      </c>
      <c r="BA1917">
        <f t="shared" si="966"/>
        <v>134</v>
      </c>
      <c r="BB1917" s="91" t="e">
        <f t="shared" si="967"/>
        <v>#DIV/0!</v>
      </c>
    </row>
    <row r="1918" spans="1:54">
      <c r="A1918" s="2" t="s">
        <v>2038</v>
      </c>
      <c r="B1918" s="7" t="s">
        <v>41861</v>
      </c>
      <c r="C1918" s="17">
        <f t="shared" si="948"/>
        <v>20.100000000000001</v>
      </c>
      <c r="D1918" s="28">
        <f t="shared" si="949"/>
        <v>107</v>
      </c>
      <c r="E1918" s="8">
        <f t="shared" si="968"/>
        <v>8</v>
      </c>
      <c r="F1918" s="2" t="s">
        <v>7029</v>
      </c>
      <c r="G1918" s="54">
        <f t="shared" si="969"/>
        <v>19.200000000000003</v>
      </c>
      <c r="H1918" s="20">
        <f t="shared" si="970"/>
        <v>0.26564939999999998</v>
      </c>
      <c r="I1918" s="14" t="s">
        <v>16993</v>
      </c>
      <c r="J1918" s="14" t="s">
        <v>12015</v>
      </c>
      <c r="K1918" s="14" t="s">
        <v>21954</v>
      </c>
      <c r="L1918" s="14" t="s">
        <v>26913</v>
      </c>
      <c r="M1918" s="28">
        <f t="shared" si="971"/>
        <v>12.9</v>
      </c>
      <c r="N1918" s="46">
        <f t="shared" si="950"/>
        <v>5.4</v>
      </c>
      <c r="O1918" s="17">
        <f t="shared" si="951"/>
        <v>1.6</v>
      </c>
      <c r="P1918" s="17">
        <f t="shared" si="951"/>
        <v>3.2</v>
      </c>
      <c r="Q1918" s="124">
        <f t="shared" si="952"/>
        <v>0.4</v>
      </c>
      <c r="R1918" s="26">
        <f t="shared" si="953"/>
        <v>0.60000000000000009</v>
      </c>
      <c r="S1918" s="2" t="s">
        <v>31878</v>
      </c>
      <c r="T1918" s="2" t="s">
        <v>36858</v>
      </c>
      <c r="U1918" s="24">
        <f t="shared" si="954"/>
        <v>380</v>
      </c>
      <c r="V1918" s="66">
        <f t="shared" si="954"/>
        <v>391.5</v>
      </c>
      <c r="W1918" s="54">
        <f t="shared" si="955"/>
        <v>1.92</v>
      </c>
      <c r="X1918" s="143">
        <f t="shared" si="956"/>
        <v>380</v>
      </c>
      <c r="Y1918" s="143">
        <f t="shared" si="957"/>
        <v>0.48399999999999999</v>
      </c>
      <c r="AD1918">
        <v>152</v>
      </c>
      <c r="AE1918">
        <v>-1</v>
      </c>
      <c r="AF1918" s="10">
        <v>37.9</v>
      </c>
      <c r="AG1918" s="10">
        <v>58.12</v>
      </c>
      <c r="AH1918" s="10">
        <f t="shared" si="958"/>
        <v>214856.09753496497</v>
      </c>
      <c r="AI1918" s="11">
        <f t="shared" si="972"/>
        <v>0</v>
      </c>
      <c r="AJ1918">
        <f t="shared" si="973"/>
        <v>0</v>
      </c>
      <c r="AK1918" t="e">
        <f t="shared" si="959"/>
        <v>#DIV/0!</v>
      </c>
      <c r="AL1918">
        <f t="shared" si="960"/>
        <v>2.2559250432000004</v>
      </c>
      <c r="AM1918" s="5">
        <f t="shared" si="961"/>
        <v>3.8200000000000003</v>
      </c>
      <c r="AN1918">
        <v>0</v>
      </c>
      <c r="AO1918" s="72">
        <f t="shared" si="962"/>
        <v>0.60000000000000009</v>
      </c>
      <c r="AP1918" s="72">
        <f t="shared" si="963"/>
        <v>0.4</v>
      </c>
      <c r="AQ1918" s="72">
        <f t="shared" si="964"/>
        <v>0.60000000000000009</v>
      </c>
      <c r="AR1918" s="71" t="e">
        <f t="shared" si="965"/>
        <v>#DIV/0!</v>
      </c>
      <c r="BA1918">
        <f t="shared" si="966"/>
        <v>107</v>
      </c>
      <c r="BB1918" s="91" t="e">
        <f t="shared" si="967"/>
        <v>#DIV/0!</v>
      </c>
    </row>
    <row r="1919" spans="1:54">
      <c r="A1919" s="2" t="s">
        <v>2039</v>
      </c>
      <c r="B1919" s="7" t="s">
        <v>41862</v>
      </c>
      <c r="C1919" s="17">
        <f t="shared" si="948"/>
        <v>12.100000000000001</v>
      </c>
      <c r="D1919" s="28">
        <f t="shared" si="949"/>
        <v>202</v>
      </c>
      <c r="E1919" s="8">
        <f t="shared" si="968"/>
        <v>11</v>
      </c>
      <c r="F1919" s="2" t="s">
        <v>7030</v>
      </c>
      <c r="G1919" s="54">
        <f t="shared" si="969"/>
        <v>11.2</v>
      </c>
      <c r="H1919" s="20">
        <f t="shared" si="970"/>
        <v>0.45190160000000001</v>
      </c>
      <c r="I1919" s="14" t="s">
        <v>16994</v>
      </c>
      <c r="J1919" s="14" t="s">
        <v>12016</v>
      </c>
      <c r="K1919" s="14" t="s">
        <v>21955</v>
      </c>
      <c r="L1919" s="14" t="s">
        <v>26914</v>
      </c>
      <c r="M1919" s="28">
        <f t="shared" si="971"/>
        <v>9.6999999999999993</v>
      </c>
      <c r="N1919" s="46">
        <f t="shared" si="950"/>
        <v>6.6</v>
      </c>
      <c r="O1919" s="17">
        <f t="shared" si="951"/>
        <v>1.6</v>
      </c>
      <c r="P1919" s="17">
        <f t="shared" si="951"/>
        <v>9.6000000000000014</v>
      </c>
      <c r="Q1919" s="124">
        <f t="shared" si="952"/>
        <v>0.8</v>
      </c>
      <c r="R1919" s="26">
        <f t="shared" si="953"/>
        <v>1.6</v>
      </c>
      <c r="S1919" s="2" t="s">
        <v>31879</v>
      </c>
      <c r="T1919" s="2" t="s">
        <v>36859</v>
      </c>
      <c r="U1919" s="24">
        <f t="shared" si="954"/>
        <v>475.1</v>
      </c>
      <c r="V1919" s="66">
        <f t="shared" si="954"/>
        <v>390.3</v>
      </c>
      <c r="W1919" s="54">
        <f t="shared" si="955"/>
        <v>1.1200000000000001</v>
      </c>
      <c r="X1919" s="143">
        <f t="shared" si="956"/>
        <v>475.1</v>
      </c>
      <c r="Y1919" s="143">
        <f t="shared" si="957"/>
        <v>0.32400000000000007</v>
      </c>
      <c r="AD1919">
        <v>152</v>
      </c>
      <c r="AE1919">
        <v>-1</v>
      </c>
      <c r="AF1919" s="10">
        <v>37.9</v>
      </c>
      <c r="AG1919" s="10">
        <v>58.12</v>
      </c>
      <c r="AH1919" s="10">
        <f t="shared" si="958"/>
        <v>217786.37344302403</v>
      </c>
      <c r="AI1919" s="11">
        <f t="shared" si="972"/>
        <v>0</v>
      </c>
      <c r="AJ1919">
        <f t="shared" si="973"/>
        <v>0</v>
      </c>
      <c r="AK1919" t="e">
        <f t="shared" si="959"/>
        <v>#DIV/0!</v>
      </c>
      <c r="AL1919">
        <f t="shared" si="960"/>
        <v>13.470066278400004</v>
      </c>
      <c r="AM1919" s="5">
        <f t="shared" si="961"/>
        <v>2.2200000000000002</v>
      </c>
      <c r="AN1919">
        <v>0</v>
      </c>
      <c r="AO1919" s="72">
        <f t="shared" si="962"/>
        <v>1.6</v>
      </c>
      <c r="AP1919" s="72">
        <f t="shared" si="963"/>
        <v>0.8</v>
      </c>
      <c r="AQ1919" s="72">
        <f t="shared" si="964"/>
        <v>1</v>
      </c>
      <c r="AR1919" s="71" t="e">
        <f t="shared" si="965"/>
        <v>#DIV/0!</v>
      </c>
      <c r="BA1919">
        <f t="shared" si="966"/>
        <v>202</v>
      </c>
      <c r="BB1919" s="91" t="e">
        <f t="shared" si="967"/>
        <v>#DIV/0!</v>
      </c>
    </row>
    <row r="1920" spans="1:54">
      <c r="A1920" s="2" t="s">
        <v>2040</v>
      </c>
      <c r="B1920" s="7" t="s">
        <v>41863</v>
      </c>
      <c r="C1920" s="17">
        <f t="shared" si="948"/>
        <v>16.8</v>
      </c>
      <c r="D1920" s="28">
        <f t="shared" si="949"/>
        <v>85</v>
      </c>
      <c r="E1920" s="8">
        <f t="shared" si="968"/>
        <v>15</v>
      </c>
      <c r="F1920" s="2" t="s">
        <v>7031</v>
      </c>
      <c r="G1920" s="54">
        <f t="shared" si="969"/>
        <v>15.9</v>
      </c>
      <c r="H1920" s="20">
        <f t="shared" si="970"/>
        <v>0.24943709999999999</v>
      </c>
      <c r="I1920" s="14" t="s">
        <v>16995</v>
      </c>
      <c r="J1920" s="14" t="s">
        <v>12017</v>
      </c>
      <c r="K1920" s="14" t="s">
        <v>21956</v>
      </c>
      <c r="L1920" s="14" t="s">
        <v>26915</v>
      </c>
      <c r="M1920" s="28">
        <f t="shared" si="971"/>
        <v>11.1</v>
      </c>
      <c r="N1920" s="46">
        <f t="shared" si="950"/>
        <v>5.2</v>
      </c>
      <c r="O1920" s="17">
        <f t="shared" si="951"/>
        <v>1</v>
      </c>
      <c r="P1920" s="17">
        <f t="shared" si="951"/>
        <v>6.8000000000000007</v>
      </c>
      <c r="Q1920" s="124">
        <f t="shared" si="952"/>
        <v>2.2000000000000002</v>
      </c>
      <c r="R1920" s="26">
        <f t="shared" si="953"/>
        <v>2.8000000000000003</v>
      </c>
      <c r="S1920" s="2" t="s">
        <v>31880</v>
      </c>
      <c r="T1920" s="2" t="s">
        <v>36860</v>
      </c>
      <c r="U1920" s="24">
        <f t="shared" si="954"/>
        <v>358.40000000000003</v>
      </c>
      <c r="V1920" s="66">
        <f t="shared" si="954"/>
        <v>416.20000000000005</v>
      </c>
      <c r="W1920" s="54">
        <f t="shared" si="955"/>
        <v>1.59</v>
      </c>
      <c r="X1920" s="143">
        <f t="shared" si="956"/>
        <v>358.40000000000003</v>
      </c>
      <c r="Y1920" s="143">
        <f t="shared" si="957"/>
        <v>0.41800000000000004</v>
      </c>
      <c r="AD1920">
        <v>152</v>
      </c>
      <c r="AE1920">
        <v>-1</v>
      </c>
      <c r="AF1920" s="10">
        <v>37.9</v>
      </c>
      <c r="AG1920" s="10">
        <v>58.12</v>
      </c>
      <c r="AH1920" s="10">
        <f t="shared" si="958"/>
        <v>129112.66323925622</v>
      </c>
      <c r="AI1920" s="11">
        <f t="shared" si="972"/>
        <v>0</v>
      </c>
      <c r="AJ1920">
        <f t="shared" si="973"/>
        <v>0</v>
      </c>
      <c r="AK1920" t="e">
        <f t="shared" si="959"/>
        <v>#DIV/0!</v>
      </c>
      <c r="AL1920">
        <f t="shared" si="960"/>
        <v>14.290717616000004</v>
      </c>
      <c r="AM1920" s="5">
        <f t="shared" si="961"/>
        <v>3.16</v>
      </c>
      <c r="AN1920">
        <v>0</v>
      </c>
      <c r="AO1920" s="72">
        <f t="shared" si="962"/>
        <v>2.8000000000000003</v>
      </c>
      <c r="AP1920" s="72">
        <f t="shared" si="963"/>
        <v>2.2000000000000002</v>
      </c>
      <c r="AQ1920" s="72">
        <f t="shared" si="964"/>
        <v>2.2000000000000002</v>
      </c>
      <c r="AR1920" s="71" t="e">
        <f t="shared" si="965"/>
        <v>#DIV/0!</v>
      </c>
      <c r="BA1920">
        <f t="shared" si="966"/>
        <v>85</v>
      </c>
      <c r="BB1920" s="91" t="e">
        <f t="shared" si="967"/>
        <v>#DIV/0!</v>
      </c>
    </row>
    <row r="1921" spans="1:54">
      <c r="A1921" s="2" t="s">
        <v>2041</v>
      </c>
      <c r="B1921" s="7" t="s">
        <v>41864</v>
      </c>
      <c r="C1921" s="17">
        <f t="shared" si="948"/>
        <v>16.8</v>
      </c>
      <c r="D1921" s="28">
        <f t="shared" si="949"/>
        <v>184</v>
      </c>
      <c r="E1921" s="8">
        <f t="shared" si="968"/>
        <v>12</v>
      </c>
      <c r="F1921" s="2" t="s">
        <v>7032</v>
      </c>
      <c r="G1921" s="54">
        <f t="shared" si="969"/>
        <v>15.799999999999999</v>
      </c>
      <c r="H1921" s="20">
        <f t="shared" si="970"/>
        <v>0.24376400000000001</v>
      </c>
      <c r="I1921" s="14" t="s">
        <v>16996</v>
      </c>
      <c r="J1921" s="14" t="s">
        <v>12018</v>
      </c>
      <c r="K1921" s="14" t="s">
        <v>21957</v>
      </c>
      <c r="L1921" s="14" t="s">
        <v>26916</v>
      </c>
      <c r="M1921" s="28">
        <f t="shared" si="971"/>
        <v>13.7</v>
      </c>
      <c r="N1921" s="46">
        <f t="shared" si="950"/>
        <v>6.6</v>
      </c>
      <c r="O1921" s="17">
        <f t="shared" si="951"/>
        <v>1.4000000000000001</v>
      </c>
      <c r="P1921" s="17">
        <f t="shared" si="951"/>
        <v>1.6</v>
      </c>
      <c r="Q1921" s="124">
        <f t="shared" si="952"/>
        <v>1</v>
      </c>
      <c r="R1921" s="26">
        <f t="shared" si="953"/>
        <v>1.4000000000000001</v>
      </c>
      <c r="S1921" s="2" t="s">
        <v>31881</v>
      </c>
      <c r="T1921" s="2" t="s">
        <v>36861</v>
      </c>
      <c r="U1921" s="24">
        <f t="shared" si="954"/>
        <v>457</v>
      </c>
      <c r="V1921" s="66">
        <f t="shared" si="954"/>
        <v>342.6</v>
      </c>
      <c r="W1921" s="54">
        <f t="shared" si="955"/>
        <v>1.58</v>
      </c>
      <c r="X1921" s="143">
        <f t="shared" si="956"/>
        <v>457</v>
      </c>
      <c r="Y1921" s="143">
        <f t="shared" si="957"/>
        <v>0.41600000000000004</v>
      </c>
      <c r="AD1921">
        <v>152</v>
      </c>
      <c r="AE1921">
        <v>-1</v>
      </c>
      <c r="AF1921" s="10">
        <v>37.9</v>
      </c>
      <c r="AG1921" s="10">
        <v>58.12</v>
      </c>
      <c r="AH1921" s="10">
        <f t="shared" si="958"/>
        <v>303186.63958774944</v>
      </c>
      <c r="AI1921" s="11">
        <f t="shared" si="972"/>
        <v>0</v>
      </c>
      <c r="AJ1921">
        <f t="shared" si="973"/>
        <v>0</v>
      </c>
      <c r="AK1921" t="e">
        <f t="shared" si="959"/>
        <v>#DIV/0!</v>
      </c>
      <c r="AL1921">
        <f t="shared" si="960"/>
        <v>2.3715560960000008</v>
      </c>
      <c r="AM1921" s="5">
        <f t="shared" si="961"/>
        <v>3.16</v>
      </c>
      <c r="AN1921">
        <v>0</v>
      </c>
      <c r="AO1921" s="72">
        <f t="shared" si="962"/>
        <v>1.4000000000000001</v>
      </c>
      <c r="AP1921" s="72">
        <f t="shared" si="963"/>
        <v>1</v>
      </c>
      <c r="AQ1921" s="72">
        <f t="shared" si="964"/>
        <v>1.2000000000000002</v>
      </c>
      <c r="AR1921" s="71" t="e">
        <f t="shared" si="965"/>
        <v>#DIV/0!</v>
      </c>
      <c r="BA1921">
        <f t="shared" si="966"/>
        <v>184</v>
      </c>
      <c r="BB1921" s="91" t="e">
        <f t="shared" si="967"/>
        <v>#DIV/0!</v>
      </c>
    </row>
    <row r="1922" spans="1:54">
      <c r="A1922" s="2" t="s">
        <v>2042</v>
      </c>
      <c r="B1922" s="7" t="s">
        <v>41865</v>
      </c>
      <c r="C1922" s="17">
        <f t="shared" ref="C1922:C1985" si="974">MROUND(A1922,0.1)+1+AN1922</f>
        <v>37.5</v>
      </c>
      <c r="D1922" s="28">
        <f t="shared" ref="D1922:D1985" si="975">MROUND(S1922,1)</f>
        <v>47</v>
      </c>
      <c r="E1922" s="8">
        <f t="shared" si="968"/>
        <v>7</v>
      </c>
      <c r="F1922" s="2" t="s">
        <v>7033</v>
      </c>
      <c r="G1922" s="54">
        <f t="shared" si="969"/>
        <v>36.6</v>
      </c>
      <c r="H1922" s="20">
        <f t="shared" si="970"/>
        <v>0.70444169999999995</v>
      </c>
      <c r="I1922" s="14" t="s">
        <v>16997</v>
      </c>
      <c r="J1922" s="14" t="s">
        <v>12019</v>
      </c>
      <c r="K1922" s="14" t="s">
        <v>21958</v>
      </c>
      <c r="L1922" s="14" t="s">
        <v>26917</v>
      </c>
      <c r="M1922" s="28">
        <f t="shared" si="971"/>
        <v>12.9</v>
      </c>
      <c r="N1922" s="46">
        <f t="shared" ref="N1922:N1985" si="976">MROUND(L1922,0.2)+5</f>
        <v>5</v>
      </c>
      <c r="O1922" s="17">
        <f t="shared" ref="O1922:P1985" si="977">MROUND(I1922,0.2)</f>
        <v>2.6</v>
      </c>
      <c r="P1922" s="17">
        <f t="shared" si="977"/>
        <v>3.2</v>
      </c>
      <c r="Q1922" s="124">
        <f t="shared" ref="Q1922:Q1985" si="978">IF(AN1922&gt;0,CEILING((1-H1922)*R1922,0.2),IF(MROUND((1-H1922)*R1922,0.2)&lt;0.2,MROUND((1-H1922)*R1922,0.2)+0.2, MROUND((1-H1922)*R1922,0.2)))</f>
        <v>0.2</v>
      </c>
      <c r="R1922" s="26">
        <f t="shared" ref="R1922:R1985" si="979">MROUND(K1922,0.2)</f>
        <v>0.8</v>
      </c>
      <c r="S1922" s="2" t="s">
        <v>31882</v>
      </c>
      <c r="T1922" s="2" t="s">
        <v>36862</v>
      </c>
      <c r="U1922" s="24">
        <f t="shared" ref="U1922:V1985" si="980">ROUNDUP(S1922+273,1)</f>
        <v>319.8</v>
      </c>
      <c r="V1922" s="66">
        <f t="shared" si="980"/>
        <v>334.5</v>
      </c>
      <c r="W1922" s="54">
        <f t="shared" ref="W1922:W1985" si="981">ROUNDUP(A1922/10,2)</f>
        <v>3.6599999999999997</v>
      </c>
      <c r="X1922" s="143">
        <f t="shared" ref="X1922:X1985" si="982">U1922</f>
        <v>319.8</v>
      </c>
      <c r="Y1922" s="143">
        <f t="shared" ref="Y1922:Y1985" si="983">W1922/5+0.1</f>
        <v>0.83199999999999996</v>
      </c>
      <c r="AD1922">
        <v>152</v>
      </c>
      <c r="AE1922">
        <v>-1</v>
      </c>
      <c r="AF1922" s="10">
        <v>37.9</v>
      </c>
      <c r="AG1922" s="10">
        <v>58.12</v>
      </c>
      <c r="AH1922" s="10">
        <f t="shared" ref="AH1922:AH1985" si="984">((1.092*8.3144*(AE1922+273)*(LN(AF1922)-1.013)/(0.93-(AE1922+273)/(AD1922+273)))*((AD1922-T1922)/(AD1922-AE1922))^0.383)*1000/AG1922</f>
        <v>314276.35765950882</v>
      </c>
      <c r="AI1922" s="11">
        <f t="shared" si="972"/>
        <v>0</v>
      </c>
      <c r="AJ1922">
        <f t="shared" si="973"/>
        <v>0</v>
      </c>
      <c r="AK1922" t="e">
        <f t="shared" ref="AK1922:AK1985" si="985">0.07*AJ1922*AI1922/AC1922</f>
        <v>#DIV/0!</v>
      </c>
      <c r="AL1922">
        <f t="shared" ref="AL1922:AL1985" si="986">(1-H1922)*O1922*P1922*R1922</f>
        <v>1.9672360448000008</v>
      </c>
      <c r="AM1922" s="5">
        <f t="shared" ref="AM1922:AM1985" si="987">MROUND(A1922,0.1)/5</f>
        <v>7.3</v>
      </c>
      <c r="AN1922">
        <v>0</v>
      </c>
      <c r="AO1922" s="72">
        <f t="shared" ref="AO1922:AO1985" si="988">CEILING(R1922,0.2)</f>
        <v>0.8</v>
      </c>
      <c r="AP1922" s="72">
        <f t="shared" ref="AP1922:AP1985" si="989">Q1922</f>
        <v>0.2</v>
      </c>
      <c r="AQ1922" s="72">
        <f t="shared" ref="AQ1922:AQ1985" si="990">CEILING((1-H1922)*R1922,0.2)</f>
        <v>0.4</v>
      </c>
      <c r="AR1922" s="71" t="e">
        <f t="shared" ref="AR1922:AR1985" si="991">AL1922+AK1922</f>
        <v>#DIV/0!</v>
      </c>
      <c r="BA1922">
        <f t="shared" ref="BA1922:BA1985" si="992">D1922</f>
        <v>47</v>
      </c>
      <c r="BB1922" s="91" t="e">
        <f t="shared" ref="BB1922:BB1985" si="993">AK1922/AL1922</f>
        <v>#DIV/0!</v>
      </c>
    </row>
    <row r="1923" spans="1:54">
      <c r="A1923" s="2" t="s">
        <v>2043</v>
      </c>
      <c r="B1923" s="7" t="s">
        <v>41866</v>
      </c>
      <c r="C1923" s="17">
        <f t="shared" si="974"/>
        <v>27.400000000000002</v>
      </c>
      <c r="D1923" s="28">
        <f t="shared" si="975"/>
        <v>32</v>
      </c>
      <c r="E1923" s="8">
        <f t="shared" ref="E1923:E1986" si="994">MROUND(SQRT(((P1923*O1923*Q1923)/MAX(O1923,P1923,Q1923)))*10,1)</f>
        <v>14</v>
      </c>
      <c r="F1923" s="2" t="s">
        <v>7034</v>
      </c>
      <c r="G1923" s="54">
        <f t="shared" ref="G1923:G1986" si="995">ROUNDUP(A1923,1)</f>
        <v>26.5</v>
      </c>
      <c r="H1923" s="20">
        <f t="shared" ref="H1923:H1986" si="996">F1923/100</f>
        <v>0.32507370000000002</v>
      </c>
      <c r="I1923" s="14" t="s">
        <v>16998</v>
      </c>
      <c r="J1923" s="14" t="s">
        <v>12020</v>
      </c>
      <c r="K1923" s="14" t="s">
        <v>21959</v>
      </c>
      <c r="L1923" s="14" t="s">
        <v>26918</v>
      </c>
      <c r="M1923" s="28">
        <f t="shared" ref="M1923:M1986" si="997">14.5-P1923/2</f>
        <v>11.9</v>
      </c>
      <c r="N1923" s="46">
        <f t="shared" si="976"/>
        <v>6.8</v>
      </c>
      <c r="O1923" s="17">
        <f t="shared" si="977"/>
        <v>1.4000000000000001</v>
      </c>
      <c r="P1923" s="17">
        <f t="shared" si="977"/>
        <v>5.2</v>
      </c>
      <c r="Q1923" s="124">
        <f t="shared" si="978"/>
        <v>1.4000000000000001</v>
      </c>
      <c r="R1923" s="26">
        <f t="shared" si="979"/>
        <v>2</v>
      </c>
      <c r="S1923" s="2" t="s">
        <v>8</v>
      </c>
      <c r="T1923" s="2" t="s">
        <v>36863</v>
      </c>
      <c r="U1923" s="24">
        <f t="shared" si="980"/>
        <v>304.70000000000005</v>
      </c>
      <c r="V1923" s="66">
        <f t="shared" si="980"/>
        <v>287.90000000000003</v>
      </c>
      <c r="W1923" s="54">
        <f t="shared" si="981"/>
        <v>2.65</v>
      </c>
      <c r="X1923" s="143">
        <f t="shared" si="982"/>
        <v>304.70000000000005</v>
      </c>
      <c r="Y1923" s="143">
        <f t="shared" si="983"/>
        <v>0.63</v>
      </c>
      <c r="AD1923">
        <v>152</v>
      </c>
      <c r="AE1923">
        <v>-1</v>
      </c>
      <c r="AF1923" s="10">
        <v>37.9</v>
      </c>
      <c r="AG1923" s="10">
        <v>58.12</v>
      </c>
      <c r="AH1923" s="10">
        <f t="shared" si="984"/>
        <v>368377.8661641131</v>
      </c>
      <c r="AI1923" s="11">
        <f t="shared" si="972"/>
        <v>0</v>
      </c>
      <c r="AJ1923">
        <f t="shared" si="973"/>
        <v>0</v>
      </c>
      <c r="AK1923" t="e">
        <f t="shared" si="985"/>
        <v>#DIV/0!</v>
      </c>
      <c r="AL1923">
        <f t="shared" si="986"/>
        <v>9.8269269280000007</v>
      </c>
      <c r="AM1923" s="5">
        <f t="shared" si="987"/>
        <v>5.28</v>
      </c>
      <c r="AN1923">
        <v>0</v>
      </c>
      <c r="AO1923" s="72">
        <f t="shared" si="988"/>
        <v>2</v>
      </c>
      <c r="AP1923" s="72">
        <f t="shared" si="989"/>
        <v>1.4000000000000001</v>
      </c>
      <c r="AQ1923" s="72">
        <f t="shared" si="990"/>
        <v>1.4000000000000001</v>
      </c>
      <c r="AR1923" s="71" t="e">
        <f t="shared" si="991"/>
        <v>#DIV/0!</v>
      </c>
      <c r="BA1923">
        <f t="shared" si="992"/>
        <v>32</v>
      </c>
      <c r="BB1923" s="91" t="e">
        <f t="shared" si="993"/>
        <v>#DIV/0!</v>
      </c>
    </row>
    <row r="1924" spans="1:54">
      <c r="A1924" s="2" t="s">
        <v>2044</v>
      </c>
      <c r="B1924" s="7" t="s">
        <v>41867</v>
      </c>
      <c r="C1924" s="17">
        <f t="shared" si="974"/>
        <v>24.6</v>
      </c>
      <c r="D1924" s="28">
        <f t="shared" si="975"/>
        <v>213</v>
      </c>
      <c r="E1924" s="8">
        <f t="shared" si="994"/>
        <v>9</v>
      </c>
      <c r="F1924" s="2" t="s">
        <v>7035</v>
      </c>
      <c r="G1924" s="54">
        <f t="shared" si="995"/>
        <v>23.700000000000003</v>
      </c>
      <c r="H1924" s="20">
        <f t="shared" si="996"/>
        <v>0.51582749999999999</v>
      </c>
      <c r="I1924" s="14" t="s">
        <v>16999</v>
      </c>
      <c r="J1924" s="14" t="s">
        <v>12021</v>
      </c>
      <c r="K1924" s="14" t="s">
        <v>21960</v>
      </c>
      <c r="L1924" s="14" t="s">
        <v>26919</v>
      </c>
      <c r="M1924" s="28">
        <f t="shared" si="997"/>
        <v>13.1</v>
      </c>
      <c r="N1924" s="46">
        <f t="shared" si="976"/>
        <v>7</v>
      </c>
      <c r="O1924" s="17">
        <f t="shared" si="977"/>
        <v>0.8</v>
      </c>
      <c r="P1924" s="17">
        <f t="shared" si="977"/>
        <v>2.8000000000000003</v>
      </c>
      <c r="Q1924" s="124">
        <f t="shared" si="978"/>
        <v>1</v>
      </c>
      <c r="R1924" s="26">
        <f t="shared" si="979"/>
        <v>2.2000000000000002</v>
      </c>
      <c r="S1924" s="2" t="s">
        <v>31883</v>
      </c>
      <c r="T1924" s="2" t="s">
        <v>36864</v>
      </c>
      <c r="U1924" s="24">
        <f t="shared" si="980"/>
        <v>485.8</v>
      </c>
      <c r="V1924" s="66">
        <f t="shared" si="980"/>
        <v>400.6</v>
      </c>
      <c r="W1924" s="54">
        <f t="shared" si="981"/>
        <v>2.3699999999999997</v>
      </c>
      <c r="X1924" s="143">
        <f t="shared" si="982"/>
        <v>485.8</v>
      </c>
      <c r="Y1924" s="143">
        <f t="shared" si="983"/>
        <v>0.57399999999999995</v>
      </c>
      <c r="AD1924">
        <v>152</v>
      </c>
      <c r="AE1924">
        <v>-1</v>
      </c>
      <c r="AF1924" s="10">
        <v>37.9</v>
      </c>
      <c r="AG1924" s="10">
        <v>58.12</v>
      </c>
      <c r="AH1924" s="10">
        <f t="shared" si="984"/>
        <v>190407.9547486894</v>
      </c>
      <c r="AI1924" s="11">
        <f t="shared" si="972"/>
        <v>0</v>
      </c>
      <c r="AJ1924">
        <f t="shared" si="973"/>
        <v>0</v>
      </c>
      <c r="AK1924" t="e">
        <f t="shared" si="985"/>
        <v>#DIV/0!</v>
      </c>
      <c r="AL1924">
        <f t="shared" si="986"/>
        <v>2.3860020800000008</v>
      </c>
      <c r="AM1924" s="5">
        <f t="shared" si="987"/>
        <v>4.7200000000000006</v>
      </c>
      <c r="AN1924">
        <v>0</v>
      </c>
      <c r="AO1924" s="72">
        <f t="shared" si="988"/>
        <v>2.2000000000000002</v>
      </c>
      <c r="AP1924" s="72">
        <f t="shared" si="989"/>
        <v>1</v>
      </c>
      <c r="AQ1924" s="72">
        <f t="shared" si="990"/>
        <v>1.2000000000000002</v>
      </c>
      <c r="AR1924" s="71" t="e">
        <f t="shared" si="991"/>
        <v>#DIV/0!</v>
      </c>
      <c r="BA1924">
        <f t="shared" si="992"/>
        <v>213</v>
      </c>
      <c r="BB1924" s="91" t="e">
        <f t="shared" si="993"/>
        <v>#DIV/0!</v>
      </c>
    </row>
    <row r="1925" spans="1:54">
      <c r="A1925" s="2" t="s">
        <v>2045</v>
      </c>
      <c r="B1925" s="7" t="s">
        <v>41868</v>
      </c>
      <c r="C1925" s="17">
        <f t="shared" si="974"/>
        <v>12.3</v>
      </c>
      <c r="D1925" s="28">
        <f t="shared" si="975"/>
        <v>123</v>
      </c>
      <c r="E1925" s="8">
        <f t="shared" si="994"/>
        <v>6</v>
      </c>
      <c r="F1925" s="2" t="s">
        <v>7036</v>
      </c>
      <c r="G1925" s="54">
        <f t="shared" si="995"/>
        <v>11.299999999999999</v>
      </c>
      <c r="H1925" s="20">
        <f t="shared" si="996"/>
        <v>0.65081959999999994</v>
      </c>
      <c r="I1925" s="14" t="s">
        <v>17000</v>
      </c>
      <c r="J1925" s="14" t="s">
        <v>12022</v>
      </c>
      <c r="K1925" s="14" t="s">
        <v>21961</v>
      </c>
      <c r="L1925" s="14" t="s">
        <v>26920</v>
      </c>
      <c r="M1925" s="28">
        <f t="shared" si="997"/>
        <v>10.3</v>
      </c>
      <c r="N1925" s="46">
        <f t="shared" si="976"/>
        <v>6.2</v>
      </c>
      <c r="O1925" s="17">
        <f t="shared" si="977"/>
        <v>1.6</v>
      </c>
      <c r="P1925" s="17">
        <f t="shared" si="977"/>
        <v>8.4</v>
      </c>
      <c r="Q1925" s="124">
        <f t="shared" si="978"/>
        <v>0.2</v>
      </c>
      <c r="R1925" s="26">
        <f t="shared" si="979"/>
        <v>0.60000000000000009</v>
      </c>
      <c r="S1925" s="2" t="s">
        <v>31884</v>
      </c>
      <c r="T1925" s="2" t="s">
        <v>36865</v>
      </c>
      <c r="U1925" s="24">
        <f t="shared" si="980"/>
        <v>396.20000000000005</v>
      </c>
      <c r="V1925" s="66">
        <f t="shared" si="980"/>
        <v>355.1</v>
      </c>
      <c r="W1925" s="54">
        <f t="shared" si="981"/>
        <v>1.1300000000000001</v>
      </c>
      <c r="X1925" s="143">
        <f t="shared" si="982"/>
        <v>396.20000000000005</v>
      </c>
      <c r="Y1925" s="143">
        <f t="shared" si="983"/>
        <v>0.32600000000000007</v>
      </c>
      <c r="AD1925">
        <v>152</v>
      </c>
      <c r="AE1925">
        <v>-1</v>
      </c>
      <c r="AF1925" s="10">
        <v>37.9</v>
      </c>
      <c r="AG1925" s="10">
        <v>58.12</v>
      </c>
      <c r="AH1925" s="10">
        <f t="shared" si="984"/>
        <v>284625.52542648581</v>
      </c>
      <c r="AI1925" s="11">
        <f t="shared" si="972"/>
        <v>0</v>
      </c>
      <c r="AJ1925">
        <f t="shared" si="973"/>
        <v>0</v>
      </c>
      <c r="AK1925" t="e">
        <f t="shared" si="985"/>
        <v>#DIV/0!</v>
      </c>
      <c r="AL1925">
        <f t="shared" si="986"/>
        <v>2.8157907456000006</v>
      </c>
      <c r="AM1925" s="5">
        <f t="shared" si="987"/>
        <v>2.2600000000000002</v>
      </c>
      <c r="AN1925">
        <v>0</v>
      </c>
      <c r="AO1925" s="72">
        <f t="shared" si="988"/>
        <v>0.60000000000000009</v>
      </c>
      <c r="AP1925" s="72">
        <f t="shared" si="989"/>
        <v>0.2</v>
      </c>
      <c r="AQ1925" s="72">
        <f t="shared" si="990"/>
        <v>0.4</v>
      </c>
      <c r="AR1925" s="71" t="e">
        <f t="shared" si="991"/>
        <v>#DIV/0!</v>
      </c>
      <c r="BA1925">
        <f t="shared" si="992"/>
        <v>123</v>
      </c>
      <c r="BB1925" s="91" t="e">
        <f t="shared" si="993"/>
        <v>#DIV/0!</v>
      </c>
    </row>
    <row r="1926" spans="1:54">
      <c r="A1926" s="2" t="s">
        <v>2046</v>
      </c>
      <c r="B1926" s="7" t="s">
        <v>41869</v>
      </c>
      <c r="C1926" s="17">
        <f t="shared" si="974"/>
        <v>17.2</v>
      </c>
      <c r="D1926" s="28">
        <f t="shared" si="975"/>
        <v>293</v>
      </c>
      <c r="E1926" s="8">
        <f t="shared" si="994"/>
        <v>11</v>
      </c>
      <c r="F1926" s="2" t="s">
        <v>7037</v>
      </c>
      <c r="G1926" s="54">
        <f t="shared" si="995"/>
        <v>16.3</v>
      </c>
      <c r="H1926" s="20">
        <f t="shared" si="996"/>
        <v>0.45922590000000002</v>
      </c>
      <c r="I1926" s="14" t="s">
        <v>17001</v>
      </c>
      <c r="J1926" s="14" t="s">
        <v>12023</v>
      </c>
      <c r="K1926" s="14" t="s">
        <v>21962</v>
      </c>
      <c r="L1926" s="14" t="s">
        <v>26921</v>
      </c>
      <c r="M1926" s="28">
        <f t="shared" si="997"/>
        <v>13.5</v>
      </c>
      <c r="N1926" s="46">
        <f t="shared" si="976"/>
        <v>5.2</v>
      </c>
      <c r="O1926" s="17">
        <f t="shared" si="977"/>
        <v>1</v>
      </c>
      <c r="P1926" s="17">
        <f t="shared" si="977"/>
        <v>2</v>
      </c>
      <c r="Q1926" s="124">
        <f t="shared" si="978"/>
        <v>1.2000000000000002</v>
      </c>
      <c r="R1926" s="26">
        <f t="shared" si="979"/>
        <v>2.4000000000000004</v>
      </c>
      <c r="S1926" s="2" t="s">
        <v>31885</v>
      </c>
      <c r="T1926" s="2" t="s">
        <v>36866</v>
      </c>
      <c r="U1926" s="24">
        <f t="shared" si="980"/>
        <v>565.6</v>
      </c>
      <c r="V1926" s="66">
        <f t="shared" si="980"/>
        <v>341.3</v>
      </c>
      <c r="W1926" s="54">
        <f t="shared" si="981"/>
        <v>1.6300000000000001</v>
      </c>
      <c r="X1926" s="143">
        <f t="shared" si="982"/>
        <v>565.6</v>
      </c>
      <c r="Y1926" s="143">
        <f t="shared" si="983"/>
        <v>0.42600000000000005</v>
      </c>
      <c r="AD1926">
        <v>152</v>
      </c>
      <c r="AE1926">
        <v>-1</v>
      </c>
      <c r="AF1926" s="10">
        <v>37.9</v>
      </c>
      <c r="AG1926" s="10">
        <v>58.12</v>
      </c>
      <c r="AH1926" s="10">
        <f t="shared" si="984"/>
        <v>305041.15334680694</v>
      </c>
      <c r="AI1926" s="11">
        <f t="shared" si="972"/>
        <v>0</v>
      </c>
      <c r="AJ1926">
        <f t="shared" si="973"/>
        <v>0</v>
      </c>
      <c r="AK1926" t="e">
        <f t="shared" si="985"/>
        <v>#DIV/0!</v>
      </c>
      <c r="AL1926">
        <f t="shared" si="986"/>
        <v>2.5957156800000001</v>
      </c>
      <c r="AM1926" s="5">
        <f t="shared" si="987"/>
        <v>3.2399999999999998</v>
      </c>
      <c r="AN1926">
        <v>0</v>
      </c>
      <c r="AO1926" s="72">
        <f t="shared" si="988"/>
        <v>2.4000000000000004</v>
      </c>
      <c r="AP1926" s="72">
        <f t="shared" si="989"/>
        <v>1.2000000000000002</v>
      </c>
      <c r="AQ1926" s="72">
        <f t="shared" si="990"/>
        <v>1.4000000000000001</v>
      </c>
      <c r="AR1926" s="71" t="e">
        <f t="shared" si="991"/>
        <v>#DIV/0!</v>
      </c>
      <c r="BA1926">
        <f t="shared" si="992"/>
        <v>293</v>
      </c>
      <c r="BB1926" s="91" t="e">
        <f t="shared" si="993"/>
        <v>#DIV/0!</v>
      </c>
    </row>
    <row r="1927" spans="1:54">
      <c r="A1927" s="2" t="s">
        <v>2047</v>
      </c>
      <c r="B1927" s="7" t="s">
        <v>41870</v>
      </c>
      <c r="C1927" s="17">
        <f t="shared" si="974"/>
        <v>19.900000000000002</v>
      </c>
      <c r="D1927" s="28">
        <f t="shared" si="975"/>
        <v>135</v>
      </c>
      <c r="E1927" s="8">
        <f t="shared" si="994"/>
        <v>8</v>
      </c>
      <c r="F1927" s="2" t="s">
        <v>7038</v>
      </c>
      <c r="G1927" s="54">
        <f t="shared" si="995"/>
        <v>19</v>
      </c>
      <c r="H1927" s="20">
        <f t="shared" si="996"/>
        <v>0.55126520000000001</v>
      </c>
      <c r="I1927" s="14" t="s">
        <v>17002</v>
      </c>
      <c r="J1927" s="14" t="s">
        <v>12024</v>
      </c>
      <c r="K1927" s="14" t="s">
        <v>21963</v>
      </c>
      <c r="L1927" s="14" t="s">
        <v>26922</v>
      </c>
      <c r="M1927" s="28">
        <f t="shared" si="997"/>
        <v>9.8999999999999986</v>
      </c>
      <c r="N1927" s="46">
        <f t="shared" si="976"/>
        <v>6.2</v>
      </c>
      <c r="O1927" s="17">
        <f t="shared" si="977"/>
        <v>1.2000000000000002</v>
      </c>
      <c r="P1927" s="17">
        <f t="shared" si="977"/>
        <v>9.2000000000000011</v>
      </c>
      <c r="Q1927" s="124">
        <f t="shared" si="978"/>
        <v>0.60000000000000009</v>
      </c>
      <c r="R1927" s="26">
        <f t="shared" si="979"/>
        <v>1.2000000000000002</v>
      </c>
      <c r="S1927" s="2" t="s">
        <v>31886</v>
      </c>
      <c r="T1927" s="2" t="s">
        <v>36867</v>
      </c>
      <c r="U1927" s="24">
        <f t="shared" si="980"/>
        <v>408.3</v>
      </c>
      <c r="V1927" s="66">
        <f t="shared" si="980"/>
        <v>420</v>
      </c>
      <c r="W1927" s="54">
        <f t="shared" si="981"/>
        <v>1.9</v>
      </c>
      <c r="X1927" s="143">
        <f t="shared" si="982"/>
        <v>408.3</v>
      </c>
      <c r="Y1927" s="143">
        <f t="shared" si="983"/>
        <v>0.48</v>
      </c>
      <c r="AD1927">
        <v>152</v>
      </c>
      <c r="AE1927">
        <v>-1</v>
      </c>
      <c r="AF1927" s="10">
        <v>37.9</v>
      </c>
      <c r="AG1927" s="10">
        <v>58.12</v>
      </c>
      <c r="AH1927" s="10">
        <f t="shared" si="984"/>
        <v>104368.77982222514</v>
      </c>
      <c r="AI1927" s="11">
        <f t="shared" si="972"/>
        <v>0</v>
      </c>
      <c r="AJ1927">
        <f t="shared" si="973"/>
        <v>0</v>
      </c>
      <c r="AK1927" t="e">
        <f t="shared" si="985"/>
        <v>#DIV/0!</v>
      </c>
      <c r="AL1927">
        <f t="shared" si="986"/>
        <v>5.9448386304000014</v>
      </c>
      <c r="AM1927" s="5">
        <f t="shared" si="987"/>
        <v>3.7800000000000002</v>
      </c>
      <c r="AN1927">
        <v>0</v>
      </c>
      <c r="AO1927" s="72">
        <f t="shared" si="988"/>
        <v>1.2000000000000002</v>
      </c>
      <c r="AP1927" s="72">
        <f t="shared" si="989"/>
        <v>0.60000000000000009</v>
      </c>
      <c r="AQ1927" s="72">
        <f t="shared" si="990"/>
        <v>0.60000000000000009</v>
      </c>
      <c r="AR1927" s="71" t="e">
        <f t="shared" si="991"/>
        <v>#DIV/0!</v>
      </c>
      <c r="BA1927">
        <f t="shared" si="992"/>
        <v>135</v>
      </c>
      <c r="BB1927" s="91" t="e">
        <f t="shared" si="993"/>
        <v>#DIV/0!</v>
      </c>
    </row>
    <row r="1928" spans="1:54">
      <c r="A1928" s="2" t="s">
        <v>2048</v>
      </c>
      <c r="B1928" s="7" t="s">
        <v>41871</v>
      </c>
      <c r="C1928" s="17">
        <f t="shared" si="974"/>
        <v>29.200000000000003</v>
      </c>
      <c r="D1928" s="28">
        <f t="shared" si="975"/>
        <v>213</v>
      </c>
      <c r="E1928" s="8">
        <f t="shared" si="994"/>
        <v>12</v>
      </c>
      <c r="F1928" s="2" t="s">
        <v>7039</v>
      </c>
      <c r="G1928" s="54">
        <f t="shared" si="995"/>
        <v>28.3</v>
      </c>
      <c r="H1928" s="20">
        <f t="shared" si="996"/>
        <v>0.13614119999999999</v>
      </c>
      <c r="I1928" s="14" t="s">
        <v>17003</v>
      </c>
      <c r="J1928" s="14" t="s">
        <v>12025</v>
      </c>
      <c r="K1928" s="14" t="s">
        <v>21964</v>
      </c>
      <c r="L1928" s="14" t="s">
        <v>26923</v>
      </c>
      <c r="M1928" s="28">
        <f t="shared" si="997"/>
        <v>10.3</v>
      </c>
      <c r="N1928" s="46">
        <f t="shared" si="976"/>
        <v>7</v>
      </c>
      <c r="O1928" s="17">
        <f t="shared" si="977"/>
        <v>0.60000000000000009</v>
      </c>
      <c r="P1928" s="17">
        <f t="shared" si="977"/>
        <v>8.4</v>
      </c>
      <c r="Q1928" s="124">
        <f t="shared" si="978"/>
        <v>2.4000000000000004</v>
      </c>
      <c r="R1928" s="26">
        <f t="shared" si="979"/>
        <v>2.8000000000000003</v>
      </c>
      <c r="S1928" s="2" t="s">
        <v>31887</v>
      </c>
      <c r="T1928" s="2" t="s">
        <v>36868</v>
      </c>
      <c r="U1928" s="24">
        <f t="shared" si="980"/>
        <v>486.1</v>
      </c>
      <c r="V1928" s="66">
        <f t="shared" si="980"/>
        <v>375.70000000000005</v>
      </c>
      <c r="W1928" s="54">
        <f t="shared" si="981"/>
        <v>2.8299999999999996</v>
      </c>
      <c r="X1928" s="143">
        <f t="shared" si="982"/>
        <v>486.1</v>
      </c>
      <c r="Y1928" s="143">
        <f t="shared" si="983"/>
        <v>0.66599999999999993</v>
      </c>
      <c r="AD1928">
        <v>152</v>
      </c>
      <c r="AE1928">
        <v>-1</v>
      </c>
      <c r="AF1928" s="10">
        <v>37.9</v>
      </c>
      <c r="AG1928" s="10">
        <v>58.12</v>
      </c>
      <c r="AH1928" s="10">
        <f t="shared" si="984"/>
        <v>249125.80310416929</v>
      </c>
      <c r="AI1928" s="11">
        <f t="shared" si="972"/>
        <v>0</v>
      </c>
      <c r="AJ1928">
        <f t="shared" si="973"/>
        <v>0</v>
      </c>
      <c r="AK1928" t="e">
        <f t="shared" si="985"/>
        <v>#DIV/0!</v>
      </c>
      <c r="AL1928">
        <f t="shared" si="986"/>
        <v>12.190775385600004</v>
      </c>
      <c r="AM1928" s="5">
        <f t="shared" si="987"/>
        <v>5.6400000000000006</v>
      </c>
      <c r="AN1928">
        <v>0</v>
      </c>
      <c r="AO1928" s="72">
        <f t="shared" si="988"/>
        <v>2.8000000000000003</v>
      </c>
      <c r="AP1928" s="72">
        <f t="shared" si="989"/>
        <v>2.4000000000000004</v>
      </c>
      <c r="AQ1928" s="72">
        <f t="shared" si="990"/>
        <v>2.6</v>
      </c>
      <c r="AR1928" s="71" t="e">
        <f t="shared" si="991"/>
        <v>#DIV/0!</v>
      </c>
      <c r="BA1928">
        <f t="shared" si="992"/>
        <v>213</v>
      </c>
      <c r="BB1928" s="91" t="e">
        <f t="shared" si="993"/>
        <v>#DIV/0!</v>
      </c>
    </row>
    <row r="1929" spans="1:54">
      <c r="A1929" s="2" t="s">
        <v>2049</v>
      </c>
      <c r="B1929" s="7" t="s">
        <v>41872</v>
      </c>
      <c r="C1929" s="17">
        <f t="shared" si="974"/>
        <v>22.1</v>
      </c>
      <c r="D1929" s="28">
        <f t="shared" si="975"/>
        <v>141</v>
      </c>
      <c r="E1929" s="8">
        <f t="shared" si="994"/>
        <v>16</v>
      </c>
      <c r="F1929" s="2" t="s">
        <v>7040</v>
      </c>
      <c r="G1929" s="54">
        <f t="shared" si="995"/>
        <v>21.1</v>
      </c>
      <c r="H1929" s="20">
        <f t="shared" si="996"/>
        <v>0.48495449999999996</v>
      </c>
      <c r="I1929" s="14" t="s">
        <v>17004</v>
      </c>
      <c r="J1929" s="14" t="s">
        <v>12026</v>
      </c>
      <c r="K1929" s="14" t="s">
        <v>21965</v>
      </c>
      <c r="L1929" s="14" t="s">
        <v>26924</v>
      </c>
      <c r="M1929" s="28">
        <f t="shared" si="997"/>
        <v>11.5</v>
      </c>
      <c r="N1929" s="46">
        <f t="shared" si="976"/>
        <v>6.8</v>
      </c>
      <c r="O1929" s="17">
        <f t="shared" si="977"/>
        <v>2.2000000000000002</v>
      </c>
      <c r="P1929" s="17">
        <f t="shared" si="977"/>
        <v>6</v>
      </c>
      <c r="Q1929" s="124">
        <f t="shared" si="978"/>
        <v>1.2000000000000002</v>
      </c>
      <c r="R1929" s="26">
        <f t="shared" si="979"/>
        <v>2.4000000000000004</v>
      </c>
      <c r="S1929" s="2" t="s">
        <v>31888</v>
      </c>
      <c r="T1929" s="2" t="s">
        <v>36869</v>
      </c>
      <c r="U1929" s="24">
        <f t="shared" si="980"/>
        <v>413.70000000000005</v>
      </c>
      <c r="V1929" s="66">
        <f t="shared" si="980"/>
        <v>376.70000000000005</v>
      </c>
      <c r="W1929" s="54">
        <f t="shared" si="981"/>
        <v>2.11</v>
      </c>
      <c r="X1929" s="143">
        <f t="shared" si="982"/>
        <v>413.70000000000005</v>
      </c>
      <c r="Y1929" s="143">
        <f t="shared" si="983"/>
        <v>0.52200000000000002</v>
      </c>
      <c r="AD1929">
        <v>152</v>
      </c>
      <c r="AE1929">
        <v>-1</v>
      </c>
      <c r="AF1929" s="10">
        <v>37.9</v>
      </c>
      <c r="AG1929" s="10">
        <v>58.12</v>
      </c>
      <c r="AH1929" s="10">
        <f t="shared" si="984"/>
        <v>247071.34707902456</v>
      </c>
      <c r="AI1929" s="11">
        <f t="shared" si="972"/>
        <v>0</v>
      </c>
      <c r="AJ1929">
        <f t="shared" si="973"/>
        <v>0</v>
      </c>
      <c r="AK1929" t="e">
        <f t="shared" si="985"/>
        <v>#DIV/0!</v>
      </c>
      <c r="AL1929">
        <f t="shared" si="986"/>
        <v>16.316641440000009</v>
      </c>
      <c r="AM1929" s="5">
        <f t="shared" si="987"/>
        <v>4.2200000000000006</v>
      </c>
      <c r="AN1929">
        <v>0</v>
      </c>
      <c r="AO1929" s="72">
        <f t="shared" si="988"/>
        <v>2.4000000000000004</v>
      </c>
      <c r="AP1929" s="72">
        <f t="shared" si="989"/>
        <v>1.2000000000000002</v>
      </c>
      <c r="AQ1929" s="72">
        <f t="shared" si="990"/>
        <v>1.4000000000000001</v>
      </c>
      <c r="AR1929" s="71" t="e">
        <f t="shared" si="991"/>
        <v>#DIV/0!</v>
      </c>
      <c r="BA1929">
        <f t="shared" si="992"/>
        <v>141</v>
      </c>
      <c r="BB1929" s="91" t="e">
        <f t="shared" si="993"/>
        <v>#DIV/0!</v>
      </c>
    </row>
    <row r="1930" spans="1:54">
      <c r="A1930" s="2" t="s">
        <v>2050</v>
      </c>
      <c r="B1930" s="7" t="s">
        <v>41873</v>
      </c>
      <c r="C1930" s="17">
        <f t="shared" si="974"/>
        <v>14.8</v>
      </c>
      <c r="D1930" s="28">
        <f t="shared" si="975"/>
        <v>78</v>
      </c>
      <c r="E1930" s="8">
        <f t="shared" si="994"/>
        <v>15</v>
      </c>
      <c r="F1930" s="2" t="s">
        <v>7041</v>
      </c>
      <c r="G1930" s="54">
        <f t="shared" si="995"/>
        <v>13.9</v>
      </c>
      <c r="H1930" s="20">
        <f t="shared" si="996"/>
        <v>0.24021119999999999</v>
      </c>
      <c r="I1930" s="14" t="s">
        <v>17005</v>
      </c>
      <c r="J1930" s="14" t="s">
        <v>12027</v>
      </c>
      <c r="K1930" s="14" t="s">
        <v>21966</v>
      </c>
      <c r="L1930" s="14" t="s">
        <v>26925</v>
      </c>
      <c r="M1930" s="28">
        <f t="shared" si="997"/>
        <v>11.9</v>
      </c>
      <c r="N1930" s="46">
        <f t="shared" si="976"/>
        <v>6</v>
      </c>
      <c r="O1930" s="17">
        <f t="shared" si="977"/>
        <v>2.4000000000000004</v>
      </c>
      <c r="P1930" s="17">
        <f t="shared" si="977"/>
        <v>5.2</v>
      </c>
      <c r="Q1930" s="124">
        <f t="shared" si="978"/>
        <v>1</v>
      </c>
      <c r="R1930" s="26">
        <f t="shared" si="979"/>
        <v>1.2000000000000002</v>
      </c>
      <c r="S1930" s="2" t="s">
        <v>31889</v>
      </c>
      <c r="T1930" s="2" t="s">
        <v>36870</v>
      </c>
      <c r="U1930" s="24">
        <f t="shared" si="980"/>
        <v>351.5</v>
      </c>
      <c r="V1930" s="66">
        <f t="shared" si="980"/>
        <v>392.70000000000005</v>
      </c>
      <c r="W1930" s="54">
        <f t="shared" si="981"/>
        <v>1.39</v>
      </c>
      <c r="X1930" s="143">
        <f t="shared" si="982"/>
        <v>351.5</v>
      </c>
      <c r="Y1930" s="143">
        <f t="shared" si="983"/>
        <v>0.378</v>
      </c>
      <c r="AD1930">
        <v>152</v>
      </c>
      <c r="AE1930">
        <v>-1</v>
      </c>
      <c r="AF1930" s="10">
        <v>37.9</v>
      </c>
      <c r="AG1930" s="10">
        <v>58.12</v>
      </c>
      <c r="AH1930" s="10">
        <f t="shared" si="984"/>
        <v>211875.78756183796</v>
      </c>
      <c r="AI1930" s="11">
        <f t="shared" si="972"/>
        <v>0</v>
      </c>
      <c r="AJ1930">
        <f t="shared" si="973"/>
        <v>0</v>
      </c>
      <c r="AK1930" t="e">
        <f t="shared" si="985"/>
        <v>#DIV/0!</v>
      </c>
      <c r="AL1930">
        <f t="shared" si="986"/>
        <v>11.378597068800003</v>
      </c>
      <c r="AM1930" s="5">
        <f t="shared" si="987"/>
        <v>2.7600000000000002</v>
      </c>
      <c r="AN1930">
        <v>0</v>
      </c>
      <c r="AO1930" s="72">
        <f t="shared" si="988"/>
        <v>1.2000000000000002</v>
      </c>
      <c r="AP1930" s="72">
        <f t="shared" si="989"/>
        <v>1</v>
      </c>
      <c r="AQ1930" s="72">
        <f t="shared" si="990"/>
        <v>1</v>
      </c>
      <c r="AR1930" s="71" t="e">
        <f t="shared" si="991"/>
        <v>#DIV/0!</v>
      </c>
      <c r="BA1930">
        <f t="shared" si="992"/>
        <v>78</v>
      </c>
      <c r="BB1930" s="91" t="e">
        <f t="shared" si="993"/>
        <v>#DIV/0!</v>
      </c>
    </row>
    <row r="1931" spans="1:54">
      <c r="A1931" s="2" t="s">
        <v>2051</v>
      </c>
      <c r="B1931" s="7" t="s">
        <v>41874</v>
      </c>
      <c r="C1931" s="17">
        <f t="shared" si="974"/>
        <v>12.700000000000001</v>
      </c>
      <c r="D1931" s="28">
        <f t="shared" si="975"/>
        <v>27</v>
      </c>
      <c r="E1931" s="8">
        <f t="shared" si="994"/>
        <v>10</v>
      </c>
      <c r="F1931" s="2" t="s">
        <v>7042</v>
      </c>
      <c r="G1931" s="54">
        <f t="shared" si="995"/>
        <v>11.799999999999999</v>
      </c>
      <c r="H1931" s="20">
        <f t="shared" si="996"/>
        <v>0.71203830000000001</v>
      </c>
      <c r="I1931" s="14" t="s">
        <v>17006</v>
      </c>
      <c r="J1931" s="14" t="s">
        <v>12028</v>
      </c>
      <c r="K1931" s="14" t="s">
        <v>21967</v>
      </c>
      <c r="L1931" s="14" t="s">
        <v>26926</v>
      </c>
      <c r="M1931" s="28">
        <f t="shared" si="997"/>
        <v>13.9</v>
      </c>
      <c r="N1931" s="46">
        <f t="shared" si="976"/>
        <v>5.6</v>
      </c>
      <c r="O1931" s="17">
        <f t="shared" si="977"/>
        <v>2.4000000000000004</v>
      </c>
      <c r="P1931" s="17">
        <f t="shared" si="977"/>
        <v>1.2000000000000002</v>
      </c>
      <c r="Q1931" s="124">
        <f t="shared" si="978"/>
        <v>0.8</v>
      </c>
      <c r="R1931" s="26">
        <f t="shared" si="979"/>
        <v>2.8000000000000003</v>
      </c>
      <c r="S1931" s="2" t="s">
        <v>31890</v>
      </c>
      <c r="T1931" s="2" t="s">
        <v>36871</v>
      </c>
      <c r="U1931" s="24">
        <f t="shared" si="980"/>
        <v>300.5</v>
      </c>
      <c r="V1931" s="66">
        <f t="shared" si="980"/>
        <v>379.40000000000003</v>
      </c>
      <c r="W1931" s="54">
        <f t="shared" si="981"/>
        <v>1.18</v>
      </c>
      <c r="X1931" s="143">
        <f t="shared" si="982"/>
        <v>300.5</v>
      </c>
      <c r="Y1931" s="143">
        <f t="shared" si="983"/>
        <v>0.33599999999999997</v>
      </c>
      <c r="AD1931">
        <v>152</v>
      </c>
      <c r="AE1931">
        <v>-1</v>
      </c>
      <c r="AF1931" s="10">
        <v>37.9</v>
      </c>
      <c r="AG1931" s="10">
        <v>58.12</v>
      </c>
      <c r="AH1931" s="10">
        <f t="shared" si="984"/>
        <v>241771.3888629867</v>
      </c>
      <c r="AI1931" s="11">
        <f t="shared" si="972"/>
        <v>0</v>
      </c>
      <c r="AJ1931">
        <f t="shared" si="973"/>
        <v>0</v>
      </c>
      <c r="AK1931" t="e">
        <f t="shared" si="985"/>
        <v>#DIV/0!</v>
      </c>
      <c r="AL1931">
        <f t="shared" si="986"/>
        <v>2.3221231488000011</v>
      </c>
      <c r="AM1931" s="5">
        <f t="shared" si="987"/>
        <v>2.3400000000000003</v>
      </c>
      <c r="AN1931">
        <v>0</v>
      </c>
      <c r="AO1931" s="72">
        <f t="shared" si="988"/>
        <v>2.8000000000000003</v>
      </c>
      <c r="AP1931" s="72">
        <f t="shared" si="989"/>
        <v>0.8</v>
      </c>
      <c r="AQ1931" s="72">
        <f t="shared" si="990"/>
        <v>1</v>
      </c>
      <c r="AR1931" s="71" t="e">
        <f t="shared" si="991"/>
        <v>#DIV/0!</v>
      </c>
      <c r="BA1931">
        <f t="shared" si="992"/>
        <v>27</v>
      </c>
      <c r="BB1931" s="91" t="e">
        <f t="shared" si="993"/>
        <v>#DIV/0!</v>
      </c>
    </row>
    <row r="1932" spans="1:54">
      <c r="A1932" s="2" t="s">
        <v>2052</v>
      </c>
      <c r="B1932" s="7" t="s">
        <v>41875</v>
      </c>
      <c r="C1932" s="17">
        <f t="shared" si="974"/>
        <v>17.2</v>
      </c>
      <c r="D1932" s="28">
        <f t="shared" si="975"/>
        <v>162</v>
      </c>
      <c r="E1932" s="8">
        <f t="shared" si="994"/>
        <v>5</v>
      </c>
      <c r="F1932" s="2" t="s">
        <v>7043</v>
      </c>
      <c r="G1932" s="54">
        <f t="shared" si="995"/>
        <v>16.200000000000003</v>
      </c>
      <c r="H1932" s="20">
        <f t="shared" si="996"/>
        <v>0.80770210000000009</v>
      </c>
      <c r="I1932" s="14" t="s">
        <v>17007</v>
      </c>
      <c r="J1932" s="14" t="s">
        <v>12029</v>
      </c>
      <c r="K1932" s="14" t="s">
        <v>21968</v>
      </c>
      <c r="L1932" s="14" t="s">
        <v>26927</v>
      </c>
      <c r="M1932" s="28">
        <f t="shared" si="997"/>
        <v>11.2</v>
      </c>
      <c r="N1932" s="46">
        <f t="shared" si="976"/>
        <v>7</v>
      </c>
      <c r="O1932" s="17">
        <f t="shared" si="977"/>
        <v>1.2000000000000002</v>
      </c>
      <c r="P1932" s="17">
        <f t="shared" si="977"/>
        <v>6.6000000000000005</v>
      </c>
      <c r="Q1932" s="124">
        <f t="shared" si="978"/>
        <v>0.2</v>
      </c>
      <c r="R1932" s="26">
        <f t="shared" si="979"/>
        <v>1.2000000000000002</v>
      </c>
      <c r="S1932" s="2" t="s">
        <v>31891</v>
      </c>
      <c r="T1932" s="2" t="s">
        <v>36872</v>
      </c>
      <c r="U1932" s="24">
        <f t="shared" si="980"/>
        <v>435.40000000000003</v>
      </c>
      <c r="V1932" s="66">
        <f t="shared" si="980"/>
        <v>386</v>
      </c>
      <c r="W1932" s="54">
        <f t="shared" si="981"/>
        <v>1.62</v>
      </c>
      <c r="X1932" s="143">
        <f t="shared" si="982"/>
        <v>435.40000000000003</v>
      </c>
      <c r="Y1932" s="143">
        <f t="shared" si="983"/>
        <v>0.42400000000000004</v>
      </c>
      <c r="AD1932">
        <v>152</v>
      </c>
      <c r="AE1932">
        <v>-1</v>
      </c>
      <c r="AF1932" s="10">
        <v>37.9</v>
      </c>
      <c r="AG1932" s="10">
        <v>58.12</v>
      </c>
      <c r="AH1932" s="10">
        <f t="shared" si="984"/>
        <v>227635.42188389026</v>
      </c>
      <c r="AI1932" s="11">
        <f t="shared" si="972"/>
        <v>0</v>
      </c>
      <c r="AJ1932">
        <f t="shared" si="973"/>
        <v>0</v>
      </c>
      <c r="AK1932" t="e">
        <f t="shared" si="985"/>
        <v>#DIV/0!</v>
      </c>
      <c r="AL1932">
        <f t="shared" si="986"/>
        <v>1.8275992415999998</v>
      </c>
      <c r="AM1932" s="5">
        <f t="shared" si="987"/>
        <v>3.2399999999999998</v>
      </c>
      <c r="AN1932">
        <v>0</v>
      </c>
      <c r="AO1932" s="72">
        <f t="shared" si="988"/>
        <v>1.2000000000000002</v>
      </c>
      <c r="AP1932" s="72">
        <f t="shared" si="989"/>
        <v>0.2</v>
      </c>
      <c r="AQ1932" s="72">
        <f t="shared" si="990"/>
        <v>0.4</v>
      </c>
      <c r="AR1932" s="71" t="e">
        <f t="shared" si="991"/>
        <v>#DIV/0!</v>
      </c>
      <c r="BA1932">
        <f t="shared" si="992"/>
        <v>162</v>
      </c>
      <c r="BB1932" s="91" t="e">
        <f t="shared" si="993"/>
        <v>#DIV/0!</v>
      </c>
    </row>
    <row r="1933" spans="1:54">
      <c r="A1933" s="2" t="s">
        <v>2053</v>
      </c>
      <c r="B1933" s="7" t="s">
        <v>41876</v>
      </c>
      <c r="C1933" s="17">
        <f t="shared" si="974"/>
        <v>21.900000000000002</v>
      </c>
      <c r="D1933" s="28">
        <f t="shared" si="975"/>
        <v>25</v>
      </c>
      <c r="E1933" s="8">
        <f t="shared" si="994"/>
        <v>11</v>
      </c>
      <c r="F1933" s="2" t="s">
        <v>7044</v>
      </c>
      <c r="G1933" s="54">
        <f t="shared" si="995"/>
        <v>21</v>
      </c>
      <c r="H1933" s="20">
        <f t="shared" si="996"/>
        <v>0.52468930000000003</v>
      </c>
      <c r="I1933" s="14" t="s">
        <v>17008</v>
      </c>
      <c r="J1933" s="14" t="s">
        <v>12030</v>
      </c>
      <c r="K1933" s="14" t="s">
        <v>21969</v>
      </c>
      <c r="L1933" s="14" t="s">
        <v>26928</v>
      </c>
      <c r="M1933" s="28">
        <f t="shared" si="997"/>
        <v>12.8</v>
      </c>
      <c r="N1933" s="46">
        <f t="shared" si="976"/>
        <v>7</v>
      </c>
      <c r="O1933" s="17">
        <f t="shared" si="977"/>
        <v>1.2000000000000002</v>
      </c>
      <c r="P1933" s="17">
        <f t="shared" si="977"/>
        <v>3.4000000000000004</v>
      </c>
      <c r="Q1933" s="124">
        <f t="shared" si="978"/>
        <v>1</v>
      </c>
      <c r="R1933" s="26">
        <f t="shared" si="979"/>
        <v>2</v>
      </c>
      <c r="S1933" s="2" t="s">
        <v>31892</v>
      </c>
      <c r="T1933" s="2" t="s">
        <v>36873</v>
      </c>
      <c r="U1933" s="24">
        <f t="shared" si="980"/>
        <v>297.8</v>
      </c>
      <c r="V1933" s="66">
        <f t="shared" si="980"/>
        <v>346.90000000000003</v>
      </c>
      <c r="W1933" s="54">
        <f t="shared" si="981"/>
        <v>2.0999999999999996</v>
      </c>
      <c r="X1933" s="143">
        <f t="shared" si="982"/>
        <v>297.8</v>
      </c>
      <c r="Y1933" s="143">
        <f t="shared" si="983"/>
        <v>0.51999999999999991</v>
      </c>
      <c r="AD1933">
        <v>152</v>
      </c>
      <c r="AE1933">
        <v>-1</v>
      </c>
      <c r="AF1933" s="10">
        <v>37.9</v>
      </c>
      <c r="AG1933" s="10">
        <v>58.12</v>
      </c>
      <c r="AH1933" s="10">
        <f t="shared" si="984"/>
        <v>297078.33756250469</v>
      </c>
      <c r="AI1933" s="11">
        <f t="shared" si="972"/>
        <v>0</v>
      </c>
      <c r="AJ1933">
        <f t="shared" si="973"/>
        <v>0</v>
      </c>
      <c r="AK1933" t="e">
        <f t="shared" si="985"/>
        <v>#DIV/0!</v>
      </c>
      <c r="AL1933">
        <f t="shared" si="986"/>
        <v>3.8785353120000012</v>
      </c>
      <c r="AM1933" s="5">
        <f t="shared" si="987"/>
        <v>4.1800000000000006</v>
      </c>
      <c r="AN1933">
        <v>0</v>
      </c>
      <c r="AO1933" s="72">
        <f t="shared" si="988"/>
        <v>2</v>
      </c>
      <c r="AP1933" s="72">
        <f t="shared" si="989"/>
        <v>1</v>
      </c>
      <c r="AQ1933" s="72">
        <f t="shared" si="990"/>
        <v>1</v>
      </c>
      <c r="AR1933" s="71" t="e">
        <f t="shared" si="991"/>
        <v>#DIV/0!</v>
      </c>
      <c r="BA1933">
        <f t="shared" si="992"/>
        <v>25</v>
      </c>
      <c r="BB1933" s="91" t="e">
        <f t="shared" si="993"/>
        <v>#DIV/0!</v>
      </c>
    </row>
    <row r="1934" spans="1:54">
      <c r="A1934" s="2" t="s">
        <v>2054</v>
      </c>
      <c r="B1934" s="7" t="s">
        <v>41877</v>
      </c>
      <c r="C1934" s="17">
        <f t="shared" si="974"/>
        <v>21.3</v>
      </c>
      <c r="D1934" s="28">
        <f t="shared" si="975"/>
        <v>202</v>
      </c>
      <c r="E1934" s="8">
        <f t="shared" si="994"/>
        <v>11</v>
      </c>
      <c r="F1934" s="2" t="s">
        <v>7045</v>
      </c>
      <c r="G1934" s="54">
        <f t="shared" si="995"/>
        <v>20.3</v>
      </c>
      <c r="H1934" s="20">
        <f t="shared" si="996"/>
        <v>0.63778709999999994</v>
      </c>
      <c r="I1934" s="14" t="s">
        <v>17009</v>
      </c>
      <c r="J1934" s="14" t="s">
        <v>12031</v>
      </c>
      <c r="K1934" s="14" t="s">
        <v>21970</v>
      </c>
      <c r="L1934" s="14" t="s">
        <v>26929</v>
      </c>
      <c r="M1934" s="28">
        <f t="shared" si="997"/>
        <v>13.3</v>
      </c>
      <c r="N1934" s="46">
        <f t="shared" si="976"/>
        <v>5.2</v>
      </c>
      <c r="O1934" s="17">
        <f t="shared" si="977"/>
        <v>2.2000000000000002</v>
      </c>
      <c r="P1934" s="17">
        <f t="shared" si="977"/>
        <v>2.4000000000000004</v>
      </c>
      <c r="Q1934" s="124">
        <f t="shared" si="978"/>
        <v>0.60000000000000009</v>
      </c>
      <c r="R1934" s="26">
        <f t="shared" si="979"/>
        <v>1.8</v>
      </c>
      <c r="S1934" s="2" t="s">
        <v>31893</v>
      </c>
      <c r="T1934" s="2" t="s">
        <v>36874</v>
      </c>
      <c r="U1934" s="24">
        <f t="shared" si="980"/>
        <v>474.70000000000005</v>
      </c>
      <c r="V1934" s="66">
        <f t="shared" si="980"/>
        <v>323.5</v>
      </c>
      <c r="W1934" s="54">
        <f t="shared" si="981"/>
        <v>2.0299999999999998</v>
      </c>
      <c r="X1934" s="143">
        <f t="shared" si="982"/>
        <v>474.70000000000005</v>
      </c>
      <c r="Y1934" s="143">
        <f t="shared" si="983"/>
        <v>0.50600000000000001</v>
      </c>
      <c r="AD1934">
        <v>152</v>
      </c>
      <c r="AE1934">
        <v>-1</v>
      </c>
      <c r="AF1934" s="10">
        <v>37.9</v>
      </c>
      <c r="AG1934" s="10">
        <v>58.12</v>
      </c>
      <c r="AH1934" s="10">
        <f t="shared" si="984"/>
        <v>328388.25710645702</v>
      </c>
      <c r="AI1934" s="11">
        <f t="shared" si="972"/>
        <v>0</v>
      </c>
      <c r="AJ1934">
        <f t="shared" si="973"/>
        <v>0</v>
      </c>
      <c r="AK1934" t="e">
        <f t="shared" si="985"/>
        <v>#DIV/0!</v>
      </c>
      <c r="AL1934">
        <f t="shared" si="986"/>
        <v>3.4424714016000011</v>
      </c>
      <c r="AM1934" s="5">
        <f t="shared" si="987"/>
        <v>4.0600000000000005</v>
      </c>
      <c r="AN1934">
        <v>0</v>
      </c>
      <c r="AO1934" s="72">
        <f t="shared" si="988"/>
        <v>1.8</v>
      </c>
      <c r="AP1934" s="72">
        <f t="shared" si="989"/>
        <v>0.60000000000000009</v>
      </c>
      <c r="AQ1934" s="72">
        <f t="shared" si="990"/>
        <v>0.8</v>
      </c>
      <c r="AR1934" s="71" t="e">
        <f t="shared" si="991"/>
        <v>#DIV/0!</v>
      </c>
      <c r="BA1934">
        <f t="shared" si="992"/>
        <v>202</v>
      </c>
      <c r="BB1934" s="91" t="e">
        <f t="shared" si="993"/>
        <v>#DIV/0!</v>
      </c>
    </row>
    <row r="1935" spans="1:54">
      <c r="A1935" s="2" t="s">
        <v>2055</v>
      </c>
      <c r="B1935" s="7" t="s">
        <v>41878</v>
      </c>
      <c r="C1935" s="17">
        <f t="shared" si="974"/>
        <v>22.8</v>
      </c>
      <c r="D1935" s="28">
        <f t="shared" si="975"/>
        <v>289</v>
      </c>
      <c r="E1935" s="8">
        <f t="shared" si="994"/>
        <v>12</v>
      </c>
      <c r="F1935" s="2" t="s">
        <v>7046</v>
      </c>
      <c r="G1935" s="54">
        <f t="shared" si="995"/>
        <v>21.8</v>
      </c>
      <c r="H1935" s="20">
        <f t="shared" si="996"/>
        <v>0.38083880000000003</v>
      </c>
      <c r="I1935" s="14" t="s">
        <v>17010</v>
      </c>
      <c r="J1935" s="14" t="s">
        <v>12032</v>
      </c>
      <c r="K1935" s="14" t="s">
        <v>21971</v>
      </c>
      <c r="L1935" s="14" t="s">
        <v>26930</v>
      </c>
      <c r="M1935" s="28">
        <f t="shared" si="997"/>
        <v>12.6</v>
      </c>
      <c r="N1935" s="46">
        <f t="shared" si="976"/>
        <v>5.8</v>
      </c>
      <c r="O1935" s="17">
        <f t="shared" si="977"/>
        <v>1.4000000000000001</v>
      </c>
      <c r="P1935" s="17">
        <f t="shared" si="977"/>
        <v>3.8000000000000003</v>
      </c>
      <c r="Q1935" s="124">
        <f t="shared" si="978"/>
        <v>1</v>
      </c>
      <c r="R1935" s="26">
        <f t="shared" si="979"/>
        <v>1.6</v>
      </c>
      <c r="S1935" s="2" t="s">
        <v>31894</v>
      </c>
      <c r="T1935" s="2" t="s">
        <v>36875</v>
      </c>
      <c r="U1935" s="24">
        <f t="shared" si="980"/>
        <v>561.6</v>
      </c>
      <c r="V1935" s="66">
        <f t="shared" si="980"/>
        <v>414.20000000000005</v>
      </c>
      <c r="W1935" s="54">
        <f t="shared" si="981"/>
        <v>2.1799999999999997</v>
      </c>
      <c r="X1935" s="143">
        <f t="shared" si="982"/>
        <v>561.6</v>
      </c>
      <c r="Y1935" s="143">
        <f t="shared" si="983"/>
        <v>0.53599999999999992</v>
      </c>
      <c r="AD1935">
        <v>152</v>
      </c>
      <c r="AE1935">
        <v>-1</v>
      </c>
      <c r="AF1935" s="10">
        <v>37.9</v>
      </c>
      <c r="AG1935" s="10">
        <v>58.12</v>
      </c>
      <c r="AH1935" s="10">
        <f t="shared" si="984"/>
        <v>139420.64395298349</v>
      </c>
      <c r="AI1935" s="11">
        <f t="shared" si="972"/>
        <v>0</v>
      </c>
      <c r="AJ1935">
        <f t="shared" si="973"/>
        <v>0</v>
      </c>
      <c r="AK1935" t="e">
        <f t="shared" si="985"/>
        <v>#DIV/0!</v>
      </c>
      <c r="AL1935">
        <f t="shared" si="986"/>
        <v>5.2703001344000011</v>
      </c>
      <c r="AM1935" s="5">
        <f t="shared" si="987"/>
        <v>4.3600000000000003</v>
      </c>
      <c r="AN1935">
        <v>0</v>
      </c>
      <c r="AO1935" s="72">
        <f t="shared" si="988"/>
        <v>1.6</v>
      </c>
      <c r="AP1935" s="72">
        <f t="shared" si="989"/>
        <v>1</v>
      </c>
      <c r="AQ1935" s="72">
        <f t="shared" si="990"/>
        <v>1</v>
      </c>
      <c r="AR1935" s="71" t="e">
        <f t="shared" si="991"/>
        <v>#DIV/0!</v>
      </c>
      <c r="BA1935">
        <f t="shared" si="992"/>
        <v>289</v>
      </c>
      <c r="BB1935" s="91" t="e">
        <f t="shared" si="993"/>
        <v>#DIV/0!</v>
      </c>
    </row>
    <row r="1936" spans="1:54">
      <c r="A1936" s="2" t="s">
        <v>2056</v>
      </c>
      <c r="B1936" s="7" t="s">
        <v>41879</v>
      </c>
      <c r="C1936" s="17">
        <f t="shared" si="974"/>
        <v>24.3</v>
      </c>
      <c r="D1936" s="28">
        <f t="shared" si="975"/>
        <v>67</v>
      </c>
      <c r="E1936" s="8">
        <f t="shared" si="994"/>
        <v>18</v>
      </c>
      <c r="F1936" s="2" t="s">
        <v>7047</v>
      </c>
      <c r="G1936" s="54">
        <f t="shared" si="995"/>
        <v>23.3</v>
      </c>
      <c r="H1936" s="20">
        <f t="shared" si="996"/>
        <v>0.18342059999999999</v>
      </c>
      <c r="I1936" s="14" t="s">
        <v>17011</v>
      </c>
      <c r="J1936" s="14" t="s">
        <v>12033</v>
      </c>
      <c r="K1936" s="14" t="s">
        <v>21972</v>
      </c>
      <c r="L1936" s="14" t="s">
        <v>26931</v>
      </c>
      <c r="M1936" s="28">
        <f t="shared" si="997"/>
        <v>11.5</v>
      </c>
      <c r="N1936" s="46">
        <f t="shared" si="976"/>
        <v>6.2</v>
      </c>
      <c r="O1936" s="17">
        <f t="shared" si="977"/>
        <v>1.4000000000000001</v>
      </c>
      <c r="P1936" s="17">
        <f t="shared" si="977"/>
        <v>6</v>
      </c>
      <c r="Q1936" s="124">
        <f t="shared" si="978"/>
        <v>2.2000000000000002</v>
      </c>
      <c r="R1936" s="26">
        <f t="shared" si="979"/>
        <v>2.8000000000000003</v>
      </c>
      <c r="S1936" s="2" t="s">
        <v>31895</v>
      </c>
      <c r="T1936" s="2" t="s">
        <v>36876</v>
      </c>
      <c r="U1936" s="24">
        <f t="shared" si="980"/>
        <v>340.5</v>
      </c>
      <c r="V1936" s="66">
        <f t="shared" si="980"/>
        <v>339.20000000000005</v>
      </c>
      <c r="W1936" s="54">
        <f t="shared" si="981"/>
        <v>2.3299999999999996</v>
      </c>
      <c r="X1936" s="143">
        <f t="shared" si="982"/>
        <v>340.5</v>
      </c>
      <c r="Y1936" s="143">
        <f t="shared" si="983"/>
        <v>0.56599999999999995</v>
      </c>
      <c r="AD1936">
        <v>152</v>
      </c>
      <c r="AE1936">
        <v>-1</v>
      </c>
      <c r="AF1936" s="10">
        <v>37.9</v>
      </c>
      <c r="AG1936" s="10">
        <v>58.12</v>
      </c>
      <c r="AH1936" s="10">
        <f t="shared" si="984"/>
        <v>307853.06697892974</v>
      </c>
      <c r="AI1936" s="11">
        <f t="shared" si="972"/>
        <v>0</v>
      </c>
      <c r="AJ1936">
        <f t="shared" si="973"/>
        <v>0</v>
      </c>
      <c r="AK1936" t="e">
        <f t="shared" si="985"/>
        <v>#DIV/0!</v>
      </c>
      <c r="AL1936">
        <f t="shared" si="986"/>
        <v>19.205947488000007</v>
      </c>
      <c r="AM1936" s="5">
        <f t="shared" si="987"/>
        <v>4.66</v>
      </c>
      <c r="AN1936">
        <v>0</v>
      </c>
      <c r="AO1936" s="72">
        <f t="shared" si="988"/>
        <v>2.8000000000000003</v>
      </c>
      <c r="AP1936" s="72">
        <f t="shared" si="989"/>
        <v>2.2000000000000002</v>
      </c>
      <c r="AQ1936" s="72">
        <f t="shared" si="990"/>
        <v>2.4000000000000004</v>
      </c>
      <c r="AR1936" s="71" t="e">
        <f t="shared" si="991"/>
        <v>#DIV/0!</v>
      </c>
      <c r="BA1936">
        <f t="shared" si="992"/>
        <v>67</v>
      </c>
      <c r="BB1936" s="91" t="e">
        <f t="shared" si="993"/>
        <v>#DIV/0!</v>
      </c>
    </row>
    <row r="1937" spans="1:54">
      <c r="A1937" s="2" t="s">
        <v>2057</v>
      </c>
      <c r="B1937" s="7" t="s">
        <v>41880</v>
      </c>
      <c r="C1937" s="17">
        <f t="shared" si="974"/>
        <v>34.700000000000003</v>
      </c>
      <c r="D1937" s="28">
        <f t="shared" si="975"/>
        <v>283</v>
      </c>
      <c r="E1937" s="8">
        <f t="shared" si="994"/>
        <v>8</v>
      </c>
      <c r="F1937" s="2" t="s">
        <v>7048</v>
      </c>
      <c r="G1937" s="54">
        <f t="shared" si="995"/>
        <v>33.800000000000004</v>
      </c>
      <c r="H1937" s="20">
        <f t="shared" si="996"/>
        <v>0.57055069999999997</v>
      </c>
      <c r="I1937" s="14" t="s">
        <v>17012</v>
      </c>
      <c r="J1937" s="14" t="s">
        <v>12034</v>
      </c>
      <c r="K1937" s="14" t="s">
        <v>21973</v>
      </c>
      <c r="L1937" s="14" t="s">
        <v>26932</v>
      </c>
      <c r="M1937" s="28">
        <f t="shared" si="997"/>
        <v>12.1</v>
      </c>
      <c r="N1937" s="46">
        <f t="shared" si="976"/>
        <v>5</v>
      </c>
      <c r="O1937" s="17">
        <f t="shared" si="977"/>
        <v>0.60000000000000009</v>
      </c>
      <c r="P1937" s="17">
        <f t="shared" si="977"/>
        <v>4.8000000000000007</v>
      </c>
      <c r="Q1937" s="124">
        <f t="shared" si="978"/>
        <v>1.2000000000000002</v>
      </c>
      <c r="R1937" s="26">
        <f t="shared" si="979"/>
        <v>3</v>
      </c>
      <c r="S1937" s="2" t="s">
        <v>31896</v>
      </c>
      <c r="T1937" s="2" t="s">
        <v>36877</v>
      </c>
      <c r="U1937" s="24">
        <f t="shared" si="980"/>
        <v>556.4</v>
      </c>
      <c r="V1937" s="66">
        <f t="shared" si="980"/>
        <v>394.5</v>
      </c>
      <c r="W1937" s="54">
        <f t="shared" si="981"/>
        <v>3.38</v>
      </c>
      <c r="X1937" s="143">
        <f t="shared" si="982"/>
        <v>556.4</v>
      </c>
      <c r="Y1937" s="143">
        <f t="shared" si="983"/>
        <v>0.77599999999999991</v>
      </c>
      <c r="AD1937">
        <v>152</v>
      </c>
      <c r="AE1937">
        <v>-1</v>
      </c>
      <c r="AF1937" s="10">
        <v>37.9</v>
      </c>
      <c r="AG1937" s="10">
        <v>58.12</v>
      </c>
      <c r="AH1937" s="10">
        <f t="shared" si="984"/>
        <v>207225.91861340086</v>
      </c>
      <c r="AI1937" s="11">
        <f t="shared" si="972"/>
        <v>0</v>
      </c>
      <c r="AJ1937">
        <f t="shared" si="973"/>
        <v>0</v>
      </c>
      <c r="AK1937" t="e">
        <f t="shared" si="985"/>
        <v>#DIV/0!</v>
      </c>
      <c r="AL1937">
        <f t="shared" si="986"/>
        <v>3.7104419520000018</v>
      </c>
      <c r="AM1937" s="5">
        <f t="shared" si="987"/>
        <v>6.74</v>
      </c>
      <c r="AN1937">
        <v>0</v>
      </c>
      <c r="AO1937" s="72">
        <f t="shared" si="988"/>
        <v>3</v>
      </c>
      <c r="AP1937" s="72">
        <f t="shared" si="989"/>
        <v>1.2000000000000002</v>
      </c>
      <c r="AQ1937" s="72">
        <f t="shared" si="990"/>
        <v>1.4000000000000001</v>
      </c>
      <c r="AR1937" s="71" t="e">
        <f t="shared" si="991"/>
        <v>#DIV/0!</v>
      </c>
      <c r="BA1937">
        <f t="shared" si="992"/>
        <v>283</v>
      </c>
      <c r="BB1937" s="91" t="e">
        <f t="shared" si="993"/>
        <v>#DIV/0!</v>
      </c>
    </row>
    <row r="1938" spans="1:54">
      <c r="A1938" s="2" t="s">
        <v>2058</v>
      </c>
      <c r="B1938" s="7" t="s">
        <v>41881</v>
      </c>
      <c r="C1938" s="17">
        <f t="shared" si="974"/>
        <v>10.3</v>
      </c>
      <c r="D1938" s="28">
        <f t="shared" si="975"/>
        <v>242</v>
      </c>
      <c r="E1938" s="8">
        <f t="shared" si="994"/>
        <v>8</v>
      </c>
      <c r="F1938" s="2" t="s">
        <v>7049</v>
      </c>
      <c r="G1938" s="54">
        <f t="shared" si="995"/>
        <v>9.4</v>
      </c>
      <c r="H1938" s="20">
        <f t="shared" si="996"/>
        <v>0.36776179999999997</v>
      </c>
      <c r="I1938" s="14" t="s">
        <v>17013</v>
      </c>
      <c r="J1938" s="14" t="s">
        <v>12035</v>
      </c>
      <c r="K1938" s="14" t="s">
        <v>21974</v>
      </c>
      <c r="L1938" s="14" t="s">
        <v>26933</v>
      </c>
      <c r="M1938" s="28">
        <f t="shared" si="997"/>
        <v>13.6</v>
      </c>
      <c r="N1938" s="46">
        <f t="shared" si="976"/>
        <v>6.8</v>
      </c>
      <c r="O1938" s="17">
        <f t="shared" si="977"/>
        <v>1</v>
      </c>
      <c r="P1938" s="17">
        <f t="shared" si="977"/>
        <v>1.8</v>
      </c>
      <c r="Q1938" s="124">
        <f t="shared" si="978"/>
        <v>0.60000000000000009</v>
      </c>
      <c r="R1938" s="26">
        <f t="shared" si="979"/>
        <v>0.8</v>
      </c>
      <c r="S1938" s="2" t="s">
        <v>31897</v>
      </c>
      <c r="T1938" s="2" t="s">
        <v>36878</v>
      </c>
      <c r="U1938" s="24">
        <f t="shared" si="980"/>
        <v>515.5</v>
      </c>
      <c r="V1938" s="66">
        <f t="shared" si="980"/>
        <v>294.40000000000003</v>
      </c>
      <c r="W1938" s="54">
        <f t="shared" si="981"/>
        <v>0.94000000000000006</v>
      </c>
      <c r="X1938" s="143">
        <f t="shared" si="982"/>
        <v>515.5</v>
      </c>
      <c r="Y1938" s="143">
        <f t="shared" si="983"/>
        <v>0.28800000000000003</v>
      </c>
      <c r="AD1938">
        <v>152</v>
      </c>
      <c r="AE1938">
        <v>-1</v>
      </c>
      <c r="AF1938" s="10">
        <v>37.9</v>
      </c>
      <c r="AG1938" s="10">
        <v>58.12</v>
      </c>
      <c r="AH1938" s="10">
        <f t="shared" si="984"/>
        <v>361604.09924569837</v>
      </c>
      <c r="AI1938" s="11">
        <f t="shared" si="972"/>
        <v>0</v>
      </c>
      <c r="AJ1938">
        <f t="shared" si="973"/>
        <v>0</v>
      </c>
      <c r="AK1938" t="e">
        <f t="shared" si="985"/>
        <v>#DIV/0!</v>
      </c>
      <c r="AL1938">
        <f t="shared" si="986"/>
        <v>0.91042300800000009</v>
      </c>
      <c r="AM1938" s="5">
        <f t="shared" si="987"/>
        <v>1.86</v>
      </c>
      <c r="AN1938">
        <v>0</v>
      </c>
      <c r="AO1938" s="72">
        <f t="shared" si="988"/>
        <v>0.8</v>
      </c>
      <c r="AP1938" s="72">
        <f t="shared" si="989"/>
        <v>0.60000000000000009</v>
      </c>
      <c r="AQ1938" s="72">
        <f t="shared" si="990"/>
        <v>0.60000000000000009</v>
      </c>
      <c r="AR1938" s="71" t="e">
        <f t="shared" si="991"/>
        <v>#DIV/0!</v>
      </c>
      <c r="BA1938">
        <f t="shared" si="992"/>
        <v>242</v>
      </c>
      <c r="BB1938" s="91" t="e">
        <f t="shared" si="993"/>
        <v>#DIV/0!</v>
      </c>
    </row>
    <row r="1939" spans="1:54">
      <c r="A1939" s="2" t="s">
        <v>2059</v>
      </c>
      <c r="B1939" s="7" t="s">
        <v>41882</v>
      </c>
      <c r="C1939" s="17">
        <f t="shared" si="974"/>
        <v>24.200000000000003</v>
      </c>
      <c r="D1939" s="28">
        <f t="shared" si="975"/>
        <v>165</v>
      </c>
      <c r="E1939" s="8">
        <f t="shared" si="994"/>
        <v>16</v>
      </c>
      <c r="F1939" s="2" t="s">
        <v>7050</v>
      </c>
      <c r="G1939" s="54">
        <f t="shared" si="995"/>
        <v>23.200000000000003</v>
      </c>
      <c r="H1939" s="20">
        <f t="shared" si="996"/>
        <v>0.19075980000000001</v>
      </c>
      <c r="I1939" s="14" t="s">
        <v>17014</v>
      </c>
      <c r="J1939" s="14" t="s">
        <v>12036</v>
      </c>
      <c r="K1939" s="14" t="s">
        <v>21975</v>
      </c>
      <c r="L1939" s="14" t="s">
        <v>26934</v>
      </c>
      <c r="M1939" s="28">
        <f t="shared" si="997"/>
        <v>13.6</v>
      </c>
      <c r="N1939" s="46">
        <f t="shared" si="976"/>
        <v>6.8</v>
      </c>
      <c r="O1939" s="17">
        <f t="shared" si="977"/>
        <v>1.4000000000000001</v>
      </c>
      <c r="P1939" s="17">
        <f t="shared" si="977"/>
        <v>1.8</v>
      </c>
      <c r="Q1939" s="124">
        <f t="shared" si="978"/>
        <v>2.4000000000000004</v>
      </c>
      <c r="R1939" s="26">
        <f t="shared" si="979"/>
        <v>3</v>
      </c>
      <c r="S1939" s="2" t="s">
        <v>31898</v>
      </c>
      <c r="T1939" s="2" t="s">
        <v>36879</v>
      </c>
      <c r="U1939" s="24">
        <f t="shared" si="980"/>
        <v>437.70000000000005</v>
      </c>
      <c r="V1939" s="66">
        <f t="shared" si="980"/>
        <v>325.8</v>
      </c>
      <c r="W1939" s="54">
        <f t="shared" si="981"/>
        <v>2.3199999999999998</v>
      </c>
      <c r="X1939" s="143">
        <f t="shared" si="982"/>
        <v>437.70000000000005</v>
      </c>
      <c r="Y1939" s="143">
        <f t="shared" si="983"/>
        <v>0.56399999999999995</v>
      </c>
      <c r="AD1939">
        <v>152</v>
      </c>
      <c r="AE1939">
        <v>-1</v>
      </c>
      <c r="AF1939" s="10">
        <v>37.9</v>
      </c>
      <c r="AG1939" s="10">
        <v>58.12</v>
      </c>
      <c r="AH1939" s="10">
        <f t="shared" si="984"/>
        <v>325481.88328766864</v>
      </c>
      <c r="AI1939" s="11">
        <f t="shared" si="972"/>
        <v>0</v>
      </c>
      <c r="AJ1939">
        <f t="shared" si="973"/>
        <v>0</v>
      </c>
      <c r="AK1939" t="e">
        <f t="shared" si="985"/>
        <v>#DIV/0!</v>
      </c>
      <c r="AL1939">
        <f t="shared" si="986"/>
        <v>6.1178559120000013</v>
      </c>
      <c r="AM1939" s="5">
        <f t="shared" si="987"/>
        <v>4.6400000000000006</v>
      </c>
      <c r="AN1939">
        <v>0</v>
      </c>
      <c r="AO1939" s="72">
        <f t="shared" si="988"/>
        <v>3</v>
      </c>
      <c r="AP1939" s="72">
        <f t="shared" si="989"/>
        <v>2.4000000000000004</v>
      </c>
      <c r="AQ1939" s="72">
        <f t="shared" si="990"/>
        <v>2.6</v>
      </c>
      <c r="AR1939" s="71" t="e">
        <f t="shared" si="991"/>
        <v>#DIV/0!</v>
      </c>
      <c r="BA1939">
        <f t="shared" si="992"/>
        <v>165</v>
      </c>
      <c r="BB1939" s="91" t="e">
        <f t="shared" si="993"/>
        <v>#DIV/0!</v>
      </c>
    </row>
    <row r="1940" spans="1:54">
      <c r="A1940" s="2" t="s">
        <v>2060</v>
      </c>
      <c r="B1940" s="7" t="s">
        <v>41883</v>
      </c>
      <c r="C1940" s="17">
        <f t="shared" si="974"/>
        <v>21.1</v>
      </c>
      <c r="D1940" s="28">
        <f t="shared" si="975"/>
        <v>65</v>
      </c>
      <c r="E1940" s="8">
        <f t="shared" si="994"/>
        <v>5</v>
      </c>
      <c r="F1940" s="2" t="s">
        <v>7051</v>
      </c>
      <c r="G1940" s="54">
        <f t="shared" si="995"/>
        <v>20.200000000000003</v>
      </c>
      <c r="H1940" s="20">
        <f t="shared" si="996"/>
        <v>0.39794479999999999</v>
      </c>
      <c r="I1940" s="14" t="s">
        <v>17015</v>
      </c>
      <c r="J1940" s="14" t="s">
        <v>12037</v>
      </c>
      <c r="K1940" s="14" t="s">
        <v>21976</v>
      </c>
      <c r="L1940" s="14" t="s">
        <v>26935</v>
      </c>
      <c r="M1940" s="28">
        <f t="shared" si="997"/>
        <v>10.8</v>
      </c>
      <c r="N1940" s="46">
        <f t="shared" si="976"/>
        <v>5.6</v>
      </c>
      <c r="O1940" s="17">
        <f t="shared" si="977"/>
        <v>0.60000000000000009</v>
      </c>
      <c r="P1940" s="17">
        <f t="shared" si="977"/>
        <v>7.4</v>
      </c>
      <c r="Q1940" s="124">
        <f t="shared" si="978"/>
        <v>0.4</v>
      </c>
      <c r="R1940" s="26">
        <f t="shared" si="979"/>
        <v>0.8</v>
      </c>
      <c r="S1940" s="2" t="s">
        <v>31899</v>
      </c>
      <c r="T1940" s="2" t="s">
        <v>36880</v>
      </c>
      <c r="U1940" s="24">
        <f t="shared" si="980"/>
        <v>338.1</v>
      </c>
      <c r="V1940" s="66">
        <f t="shared" si="980"/>
        <v>292</v>
      </c>
      <c r="W1940" s="54">
        <f t="shared" si="981"/>
        <v>2.0199999999999996</v>
      </c>
      <c r="X1940" s="143">
        <f t="shared" si="982"/>
        <v>338.1</v>
      </c>
      <c r="Y1940" s="143">
        <f t="shared" si="983"/>
        <v>0.50399999999999989</v>
      </c>
      <c r="AD1940">
        <v>152</v>
      </c>
      <c r="AE1940">
        <v>-1</v>
      </c>
      <c r="AF1940" s="10">
        <v>37.9</v>
      </c>
      <c r="AG1940" s="10">
        <v>58.12</v>
      </c>
      <c r="AH1940" s="10">
        <f t="shared" si="984"/>
        <v>364138.86381350335</v>
      </c>
      <c r="AI1940" s="11">
        <f t="shared" si="972"/>
        <v>0</v>
      </c>
      <c r="AJ1940">
        <f t="shared" si="973"/>
        <v>0</v>
      </c>
      <c r="AK1940" t="e">
        <f t="shared" si="985"/>
        <v>#DIV/0!</v>
      </c>
      <c r="AL1940">
        <f t="shared" si="986"/>
        <v>2.1385000704000006</v>
      </c>
      <c r="AM1940" s="5">
        <f t="shared" si="987"/>
        <v>4.0200000000000005</v>
      </c>
      <c r="AN1940">
        <v>0</v>
      </c>
      <c r="AO1940" s="72">
        <f t="shared" si="988"/>
        <v>0.8</v>
      </c>
      <c r="AP1940" s="72">
        <f t="shared" si="989"/>
        <v>0.4</v>
      </c>
      <c r="AQ1940" s="72">
        <f t="shared" si="990"/>
        <v>0.60000000000000009</v>
      </c>
      <c r="AR1940" s="71" t="e">
        <f t="shared" si="991"/>
        <v>#DIV/0!</v>
      </c>
      <c r="BA1940">
        <f t="shared" si="992"/>
        <v>65</v>
      </c>
      <c r="BB1940" s="91" t="e">
        <f t="shared" si="993"/>
        <v>#DIV/0!</v>
      </c>
    </row>
    <row r="1941" spans="1:54">
      <c r="A1941" s="2" t="s">
        <v>2061</v>
      </c>
      <c r="B1941" s="7" t="s">
        <v>41884</v>
      </c>
      <c r="C1941" s="17">
        <f t="shared" si="974"/>
        <v>9.4</v>
      </c>
      <c r="D1941" s="28">
        <f t="shared" si="975"/>
        <v>34</v>
      </c>
      <c r="E1941" s="8">
        <f t="shared" si="994"/>
        <v>4</v>
      </c>
      <c r="F1941" s="2" t="s">
        <v>7052</v>
      </c>
      <c r="G1941" s="54">
        <f t="shared" si="995"/>
        <v>8.5</v>
      </c>
      <c r="H1941" s="20">
        <f t="shared" si="996"/>
        <v>0.8812175000000001</v>
      </c>
      <c r="I1941" s="14" t="s">
        <v>17016</v>
      </c>
      <c r="J1941" s="14" t="s">
        <v>12038</v>
      </c>
      <c r="K1941" s="14" t="s">
        <v>21977</v>
      </c>
      <c r="L1941" s="14" t="s">
        <v>26936</v>
      </c>
      <c r="M1941" s="28">
        <f t="shared" si="997"/>
        <v>13.2</v>
      </c>
      <c r="N1941" s="46">
        <f t="shared" si="976"/>
        <v>6.8</v>
      </c>
      <c r="O1941" s="17">
        <f t="shared" si="977"/>
        <v>1</v>
      </c>
      <c r="P1941" s="17">
        <f t="shared" si="977"/>
        <v>2.6</v>
      </c>
      <c r="Q1941" s="124">
        <f t="shared" si="978"/>
        <v>0.2</v>
      </c>
      <c r="R1941" s="26">
        <f t="shared" si="979"/>
        <v>1.6</v>
      </c>
      <c r="S1941" s="2" t="s">
        <v>31900</v>
      </c>
      <c r="T1941" s="2" t="s">
        <v>36881</v>
      </c>
      <c r="U1941" s="24">
        <f t="shared" si="980"/>
        <v>307</v>
      </c>
      <c r="V1941" s="66">
        <f t="shared" si="980"/>
        <v>358.3</v>
      </c>
      <c r="W1941" s="54">
        <f t="shared" si="981"/>
        <v>0.85</v>
      </c>
      <c r="X1941" s="143">
        <f t="shared" si="982"/>
        <v>307</v>
      </c>
      <c r="Y1941" s="143">
        <f t="shared" si="983"/>
        <v>0.27</v>
      </c>
      <c r="AD1941">
        <v>152</v>
      </c>
      <c r="AE1941">
        <v>-1</v>
      </c>
      <c r="AF1941" s="10">
        <v>37.9</v>
      </c>
      <c r="AG1941" s="10">
        <v>58.12</v>
      </c>
      <c r="AH1941" s="10">
        <f t="shared" si="984"/>
        <v>279541.32557136321</v>
      </c>
      <c r="AI1941" s="11">
        <f t="shared" si="972"/>
        <v>0</v>
      </c>
      <c r="AJ1941">
        <f t="shared" si="973"/>
        <v>0</v>
      </c>
      <c r="AK1941" t="e">
        <f t="shared" si="985"/>
        <v>#DIV/0!</v>
      </c>
      <c r="AL1941">
        <f t="shared" si="986"/>
        <v>0.49413519999999961</v>
      </c>
      <c r="AM1941" s="5">
        <f t="shared" si="987"/>
        <v>1.6800000000000002</v>
      </c>
      <c r="AN1941">
        <v>0</v>
      </c>
      <c r="AO1941" s="72">
        <f t="shared" si="988"/>
        <v>1.6</v>
      </c>
      <c r="AP1941" s="72">
        <f t="shared" si="989"/>
        <v>0.2</v>
      </c>
      <c r="AQ1941" s="72">
        <f t="shared" si="990"/>
        <v>0.2</v>
      </c>
      <c r="AR1941" s="71" t="e">
        <f t="shared" si="991"/>
        <v>#DIV/0!</v>
      </c>
      <c r="BA1941">
        <f t="shared" si="992"/>
        <v>34</v>
      </c>
      <c r="BB1941" s="91" t="e">
        <f t="shared" si="993"/>
        <v>#DIV/0!</v>
      </c>
    </row>
    <row r="1942" spans="1:54">
      <c r="A1942" s="2" t="s">
        <v>2062</v>
      </c>
      <c r="B1942" s="7" t="s">
        <v>41885</v>
      </c>
      <c r="C1942" s="17">
        <f t="shared" si="974"/>
        <v>25.700000000000003</v>
      </c>
      <c r="D1942" s="28">
        <f t="shared" si="975"/>
        <v>271</v>
      </c>
      <c r="E1942" s="8">
        <f t="shared" si="994"/>
        <v>9</v>
      </c>
      <c r="F1942" s="2" t="s">
        <v>7053</v>
      </c>
      <c r="G1942" s="54">
        <f t="shared" si="995"/>
        <v>24.8</v>
      </c>
      <c r="H1942" s="20">
        <f t="shared" si="996"/>
        <v>0.32151020000000002</v>
      </c>
      <c r="I1942" s="14" t="s">
        <v>17017</v>
      </c>
      <c r="J1942" s="14" t="s">
        <v>12039</v>
      </c>
      <c r="K1942" s="14" t="s">
        <v>21978</v>
      </c>
      <c r="L1942" s="14" t="s">
        <v>26937</v>
      </c>
      <c r="M1942" s="28">
        <f t="shared" si="997"/>
        <v>14.1</v>
      </c>
      <c r="N1942" s="46">
        <f t="shared" si="976"/>
        <v>6.6</v>
      </c>
      <c r="O1942" s="17">
        <f t="shared" si="977"/>
        <v>1.4000000000000001</v>
      </c>
      <c r="P1942" s="17">
        <f t="shared" si="977"/>
        <v>0.8</v>
      </c>
      <c r="Q1942" s="124">
        <f t="shared" si="978"/>
        <v>1</v>
      </c>
      <c r="R1942" s="26">
        <f t="shared" si="979"/>
        <v>1.6</v>
      </c>
      <c r="S1942" s="2" t="s">
        <v>31901</v>
      </c>
      <c r="T1942" s="2" t="s">
        <v>36882</v>
      </c>
      <c r="U1942" s="24">
        <f t="shared" si="980"/>
        <v>544.20000000000005</v>
      </c>
      <c r="V1942" s="66">
        <f t="shared" si="980"/>
        <v>369.3</v>
      </c>
      <c r="W1942" s="54">
        <f t="shared" si="981"/>
        <v>2.48</v>
      </c>
      <c r="X1942" s="143">
        <f t="shared" si="982"/>
        <v>544.20000000000005</v>
      </c>
      <c r="Y1942" s="143">
        <f t="shared" si="983"/>
        <v>0.59599999999999997</v>
      </c>
      <c r="AD1942">
        <v>152</v>
      </c>
      <c r="AE1942">
        <v>-1</v>
      </c>
      <c r="AF1942" s="10">
        <v>37.9</v>
      </c>
      <c r="AG1942" s="10">
        <v>58.12</v>
      </c>
      <c r="AH1942" s="10">
        <f t="shared" si="984"/>
        <v>261009.17574825056</v>
      </c>
      <c r="AI1942" s="11">
        <f t="shared" si="972"/>
        <v>0</v>
      </c>
      <c r="AJ1942">
        <f t="shared" si="973"/>
        <v>0</v>
      </c>
      <c r="AK1942" t="e">
        <f t="shared" si="985"/>
        <v>#DIV/0!</v>
      </c>
      <c r="AL1942">
        <f t="shared" si="986"/>
        <v>1.2158537216</v>
      </c>
      <c r="AM1942" s="5">
        <f t="shared" si="987"/>
        <v>4.9400000000000004</v>
      </c>
      <c r="AN1942">
        <v>0</v>
      </c>
      <c r="AO1942" s="72">
        <f t="shared" si="988"/>
        <v>1.6</v>
      </c>
      <c r="AP1942" s="72">
        <f t="shared" si="989"/>
        <v>1</v>
      </c>
      <c r="AQ1942" s="72">
        <f t="shared" si="990"/>
        <v>1.2000000000000002</v>
      </c>
      <c r="AR1942" s="71" t="e">
        <f t="shared" si="991"/>
        <v>#DIV/0!</v>
      </c>
      <c r="BA1942">
        <f t="shared" si="992"/>
        <v>271</v>
      </c>
      <c r="BB1942" s="91" t="e">
        <f t="shared" si="993"/>
        <v>#DIV/0!</v>
      </c>
    </row>
    <row r="1943" spans="1:54">
      <c r="A1943" s="2" t="s">
        <v>2063</v>
      </c>
      <c r="B1943" s="7" t="s">
        <v>41886</v>
      </c>
      <c r="C1943" s="17">
        <f t="shared" si="974"/>
        <v>34.9</v>
      </c>
      <c r="D1943" s="28">
        <f t="shared" si="975"/>
        <v>143</v>
      </c>
      <c r="E1943" s="8">
        <f t="shared" si="994"/>
        <v>17</v>
      </c>
      <c r="F1943" s="2" t="s">
        <v>7054</v>
      </c>
      <c r="G1943" s="54">
        <f t="shared" si="995"/>
        <v>33.9</v>
      </c>
      <c r="H1943" s="20">
        <f t="shared" si="996"/>
        <v>0.1462647</v>
      </c>
      <c r="I1943" s="14" t="s">
        <v>17018</v>
      </c>
      <c r="J1943" s="14" t="s">
        <v>12040</v>
      </c>
      <c r="K1943" s="14" t="s">
        <v>21979</v>
      </c>
      <c r="L1943" s="14" t="s">
        <v>26938</v>
      </c>
      <c r="M1943" s="28">
        <f t="shared" si="997"/>
        <v>11.2</v>
      </c>
      <c r="N1943" s="46">
        <f t="shared" si="976"/>
        <v>5</v>
      </c>
      <c r="O1943" s="17">
        <f t="shared" si="977"/>
        <v>2.8000000000000003</v>
      </c>
      <c r="P1943" s="17">
        <f t="shared" si="977"/>
        <v>6.6000000000000005</v>
      </c>
      <c r="Q1943" s="124">
        <f t="shared" si="978"/>
        <v>1</v>
      </c>
      <c r="R1943" s="26">
        <f t="shared" si="979"/>
        <v>1.2000000000000002</v>
      </c>
      <c r="S1943" s="2" t="s">
        <v>31902</v>
      </c>
      <c r="T1943" s="2" t="s">
        <v>36883</v>
      </c>
      <c r="U1943" s="24">
        <f t="shared" si="980"/>
        <v>416</v>
      </c>
      <c r="V1943" s="66">
        <f t="shared" si="980"/>
        <v>417.8</v>
      </c>
      <c r="W1943" s="54">
        <f t="shared" si="981"/>
        <v>3.3899999999999997</v>
      </c>
      <c r="X1943" s="143">
        <f t="shared" si="982"/>
        <v>416</v>
      </c>
      <c r="Y1943" s="143">
        <f t="shared" si="983"/>
        <v>0.77799999999999991</v>
      </c>
      <c r="AD1943">
        <v>152</v>
      </c>
      <c r="AE1943">
        <v>-1</v>
      </c>
      <c r="AF1943" s="10">
        <v>37.9</v>
      </c>
      <c r="AG1943" s="10">
        <v>58.12</v>
      </c>
      <c r="AH1943" s="10">
        <f t="shared" si="984"/>
        <v>119694.53194640444</v>
      </c>
      <c r="AI1943" s="11">
        <f t="shared" si="972"/>
        <v>0</v>
      </c>
      <c r="AJ1943">
        <f t="shared" si="973"/>
        <v>0</v>
      </c>
      <c r="AK1943" t="e">
        <f t="shared" si="985"/>
        <v>#DIV/0!</v>
      </c>
      <c r="AL1943">
        <f t="shared" si="986"/>
        <v>18.932434012800005</v>
      </c>
      <c r="AM1943" s="5">
        <f t="shared" si="987"/>
        <v>6.7799999999999994</v>
      </c>
      <c r="AN1943">
        <v>0</v>
      </c>
      <c r="AO1943" s="72">
        <f t="shared" si="988"/>
        <v>1.2000000000000002</v>
      </c>
      <c r="AP1943" s="72">
        <f t="shared" si="989"/>
        <v>1</v>
      </c>
      <c r="AQ1943" s="72">
        <f t="shared" si="990"/>
        <v>1.2000000000000002</v>
      </c>
      <c r="AR1943" s="71" t="e">
        <f t="shared" si="991"/>
        <v>#DIV/0!</v>
      </c>
      <c r="BA1943">
        <f t="shared" si="992"/>
        <v>143</v>
      </c>
      <c r="BB1943" s="91" t="e">
        <f t="shared" si="993"/>
        <v>#DIV/0!</v>
      </c>
    </row>
    <row r="1944" spans="1:54">
      <c r="A1944" s="2" t="s">
        <v>2064</v>
      </c>
      <c r="B1944" s="7" t="s">
        <v>41887</v>
      </c>
      <c r="C1944" s="17">
        <f t="shared" si="974"/>
        <v>10.3</v>
      </c>
      <c r="D1944" s="28">
        <f t="shared" si="975"/>
        <v>287</v>
      </c>
      <c r="E1944" s="8">
        <f t="shared" si="994"/>
        <v>6</v>
      </c>
      <c r="F1944" s="2" t="s">
        <v>7055</v>
      </c>
      <c r="G1944" s="54">
        <f t="shared" si="995"/>
        <v>9.4</v>
      </c>
      <c r="H1944" s="20">
        <f t="shared" si="996"/>
        <v>0.55256169999999993</v>
      </c>
      <c r="I1944" s="14" t="s">
        <v>17019</v>
      </c>
      <c r="J1944" s="14" t="s">
        <v>12041</v>
      </c>
      <c r="K1944" s="14" t="s">
        <v>21980</v>
      </c>
      <c r="L1944" s="14" t="s">
        <v>26939</v>
      </c>
      <c r="M1944" s="28">
        <f t="shared" si="997"/>
        <v>14</v>
      </c>
      <c r="N1944" s="46">
        <f t="shared" si="976"/>
        <v>6</v>
      </c>
      <c r="O1944" s="17">
        <f t="shared" si="977"/>
        <v>2.8000000000000003</v>
      </c>
      <c r="P1944" s="17">
        <f t="shared" si="977"/>
        <v>1</v>
      </c>
      <c r="Q1944" s="124">
        <f t="shared" si="978"/>
        <v>0.4</v>
      </c>
      <c r="R1944" s="26">
        <f t="shared" si="979"/>
        <v>1</v>
      </c>
      <c r="S1944" s="2" t="s">
        <v>31903</v>
      </c>
      <c r="T1944" s="2" t="s">
        <v>36884</v>
      </c>
      <c r="U1944" s="24">
        <f t="shared" si="980"/>
        <v>559.70000000000005</v>
      </c>
      <c r="V1944" s="66">
        <f t="shared" si="980"/>
        <v>419.1</v>
      </c>
      <c r="W1944" s="54">
        <f t="shared" si="981"/>
        <v>0.94000000000000006</v>
      </c>
      <c r="X1944" s="143">
        <f t="shared" si="982"/>
        <v>559.70000000000005</v>
      </c>
      <c r="Y1944" s="143">
        <f t="shared" si="983"/>
        <v>0.28800000000000003</v>
      </c>
      <c r="AD1944">
        <v>152</v>
      </c>
      <c r="AE1944">
        <v>-1</v>
      </c>
      <c r="AF1944" s="10">
        <v>37.9</v>
      </c>
      <c r="AG1944" s="10">
        <v>58.12</v>
      </c>
      <c r="AH1944" s="10">
        <f t="shared" si="984"/>
        <v>110560.47261452467</v>
      </c>
      <c r="AI1944" s="11">
        <f t="shared" si="972"/>
        <v>0</v>
      </c>
      <c r="AJ1944">
        <f t="shared" si="973"/>
        <v>0</v>
      </c>
      <c r="AK1944" t="e">
        <f t="shared" si="985"/>
        <v>#DIV/0!</v>
      </c>
      <c r="AL1944">
        <f t="shared" si="986"/>
        <v>1.2528272400000002</v>
      </c>
      <c r="AM1944" s="5">
        <f t="shared" si="987"/>
        <v>1.86</v>
      </c>
      <c r="AN1944">
        <v>0</v>
      </c>
      <c r="AO1944" s="72">
        <f t="shared" si="988"/>
        <v>1</v>
      </c>
      <c r="AP1944" s="72">
        <f t="shared" si="989"/>
        <v>0.4</v>
      </c>
      <c r="AQ1944" s="72">
        <f t="shared" si="990"/>
        <v>0.60000000000000009</v>
      </c>
      <c r="AR1944" s="71" t="e">
        <f t="shared" si="991"/>
        <v>#DIV/0!</v>
      </c>
      <c r="BA1944">
        <f t="shared" si="992"/>
        <v>287</v>
      </c>
      <c r="BB1944" s="91" t="e">
        <f t="shared" si="993"/>
        <v>#DIV/0!</v>
      </c>
    </row>
    <row r="1945" spans="1:54">
      <c r="A1945" s="2" t="s">
        <v>2065</v>
      </c>
      <c r="B1945" s="7" t="s">
        <v>41888</v>
      </c>
      <c r="C1945" s="17">
        <f t="shared" si="974"/>
        <v>20.400000000000002</v>
      </c>
      <c r="D1945" s="28">
        <f t="shared" si="975"/>
        <v>299</v>
      </c>
      <c r="E1945" s="8">
        <f t="shared" si="994"/>
        <v>7</v>
      </c>
      <c r="F1945" s="2" t="s">
        <v>7056</v>
      </c>
      <c r="G1945" s="54">
        <f t="shared" si="995"/>
        <v>19.400000000000002</v>
      </c>
      <c r="H1945" s="20">
        <f t="shared" si="996"/>
        <v>0.73370159999999995</v>
      </c>
      <c r="I1945" s="14" t="s">
        <v>17020</v>
      </c>
      <c r="J1945" s="14" t="s">
        <v>12042</v>
      </c>
      <c r="K1945" s="14" t="s">
        <v>21981</v>
      </c>
      <c r="L1945" s="14" t="s">
        <v>26940</v>
      </c>
      <c r="M1945" s="28">
        <f t="shared" si="997"/>
        <v>12.5</v>
      </c>
      <c r="N1945" s="46">
        <f t="shared" si="976"/>
        <v>6.8</v>
      </c>
      <c r="O1945" s="17">
        <f t="shared" si="977"/>
        <v>2.2000000000000002</v>
      </c>
      <c r="P1945" s="17">
        <f t="shared" si="977"/>
        <v>4</v>
      </c>
      <c r="Q1945" s="124">
        <f t="shared" si="978"/>
        <v>0.2</v>
      </c>
      <c r="R1945" s="26">
        <f t="shared" si="979"/>
        <v>0.60000000000000009</v>
      </c>
      <c r="S1945" s="2" t="s">
        <v>31904</v>
      </c>
      <c r="T1945" s="2" t="s">
        <v>36885</v>
      </c>
      <c r="U1945" s="24">
        <f t="shared" si="980"/>
        <v>572</v>
      </c>
      <c r="V1945" s="66">
        <f t="shared" si="980"/>
        <v>320.3</v>
      </c>
      <c r="W1945" s="54">
        <f t="shared" si="981"/>
        <v>1.94</v>
      </c>
      <c r="X1945" s="143">
        <f t="shared" si="982"/>
        <v>572</v>
      </c>
      <c r="Y1945" s="143">
        <f t="shared" si="983"/>
        <v>0.48799999999999999</v>
      </c>
      <c r="AD1945">
        <v>152</v>
      </c>
      <c r="AE1945">
        <v>-1</v>
      </c>
      <c r="AF1945" s="10">
        <v>37.9</v>
      </c>
      <c r="AG1945" s="10">
        <v>58.12</v>
      </c>
      <c r="AH1945" s="10">
        <f t="shared" si="984"/>
        <v>332271.41326816217</v>
      </c>
      <c r="AI1945" s="11">
        <f t="shared" si="972"/>
        <v>0</v>
      </c>
      <c r="AJ1945">
        <f t="shared" si="973"/>
        <v>0</v>
      </c>
      <c r="AK1945" t="e">
        <f t="shared" si="985"/>
        <v>#DIV/0!</v>
      </c>
      <c r="AL1945">
        <f t="shared" si="986"/>
        <v>1.4060555520000004</v>
      </c>
      <c r="AM1945" s="5">
        <f t="shared" si="987"/>
        <v>3.8800000000000003</v>
      </c>
      <c r="AN1945">
        <v>0</v>
      </c>
      <c r="AO1945" s="72">
        <f t="shared" si="988"/>
        <v>0.60000000000000009</v>
      </c>
      <c r="AP1945" s="72">
        <f t="shared" si="989"/>
        <v>0.2</v>
      </c>
      <c r="AQ1945" s="72">
        <f t="shared" si="990"/>
        <v>0.2</v>
      </c>
      <c r="AR1945" s="71" t="e">
        <f t="shared" si="991"/>
        <v>#DIV/0!</v>
      </c>
      <c r="BA1945">
        <f t="shared" si="992"/>
        <v>299</v>
      </c>
      <c r="BB1945" s="91" t="e">
        <f t="shared" si="993"/>
        <v>#DIV/0!</v>
      </c>
    </row>
    <row r="1946" spans="1:54">
      <c r="A1946" s="2" t="s">
        <v>2066</v>
      </c>
      <c r="B1946" s="7" t="s">
        <v>41889</v>
      </c>
      <c r="C1946" s="17">
        <f t="shared" si="974"/>
        <v>22</v>
      </c>
      <c r="D1946" s="28">
        <f t="shared" si="975"/>
        <v>186</v>
      </c>
      <c r="E1946" s="8">
        <f t="shared" si="994"/>
        <v>16</v>
      </c>
      <c r="F1946" s="2" t="s">
        <v>7057</v>
      </c>
      <c r="G1946" s="54">
        <f t="shared" si="995"/>
        <v>21</v>
      </c>
      <c r="H1946" s="20">
        <f t="shared" si="996"/>
        <v>0.45985790000000004</v>
      </c>
      <c r="I1946" s="14" t="s">
        <v>17021</v>
      </c>
      <c r="J1946" s="14" t="s">
        <v>12043</v>
      </c>
      <c r="K1946" s="14" t="s">
        <v>21982</v>
      </c>
      <c r="L1946" s="14" t="s">
        <v>26941</v>
      </c>
      <c r="M1946" s="28">
        <f t="shared" si="997"/>
        <v>12.3</v>
      </c>
      <c r="N1946" s="46">
        <f t="shared" si="976"/>
        <v>5.4</v>
      </c>
      <c r="O1946" s="17">
        <f t="shared" si="977"/>
        <v>2.2000000000000002</v>
      </c>
      <c r="P1946" s="17">
        <f t="shared" si="977"/>
        <v>4.4000000000000004</v>
      </c>
      <c r="Q1946" s="124">
        <f t="shared" si="978"/>
        <v>1.2000000000000002</v>
      </c>
      <c r="R1946" s="26">
        <f t="shared" si="979"/>
        <v>2.2000000000000002</v>
      </c>
      <c r="S1946" s="2" t="s">
        <v>31905</v>
      </c>
      <c r="T1946" s="2" t="s">
        <v>36886</v>
      </c>
      <c r="U1946" s="24">
        <f t="shared" si="980"/>
        <v>458.70000000000005</v>
      </c>
      <c r="V1946" s="66">
        <f t="shared" si="980"/>
        <v>372.20000000000005</v>
      </c>
      <c r="W1946" s="54">
        <f t="shared" si="981"/>
        <v>2.0999999999999996</v>
      </c>
      <c r="X1946" s="143">
        <f t="shared" si="982"/>
        <v>458.70000000000005</v>
      </c>
      <c r="Y1946" s="143">
        <f t="shared" si="983"/>
        <v>0.51999999999999991</v>
      </c>
      <c r="AD1946">
        <v>152</v>
      </c>
      <c r="AE1946">
        <v>-1</v>
      </c>
      <c r="AF1946" s="10">
        <v>37.9</v>
      </c>
      <c r="AG1946" s="10">
        <v>58.12</v>
      </c>
      <c r="AH1946" s="10">
        <f t="shared" si="984"/>
        <v>255709.5258808267</v>
      </c>
      <c r="AI1946" s="11">
        <f t="shared" si="972"/>
        <v>0</v>
      </c>
      <c r="AJ1946">
        <f t="shared" si="973"/>
        <v>0</v>
      </c>
      <c r="AK1946" t="e">
        <f t="shared" si="985"/>
        <v>#DIV/0!</v>
      </c>
      <c r="AL1946">
        <f t="shared" si="986"/>
        <v>11.502866161600002</v>
      </c>
      <c r="AM1946" s="5">
        <f t="shared" si="987"/>
        <v>4.2</v>
      </c>
      <c r="AN1946">
        <v>0</v>
      </c>
      <c r="AO1946" s="72">
        <f t="shared" si="988"/>
        <v>2.2000000000000002</v>
      </c>
      <c r="AP1946" s="72">
        <f t="shared" si="989"/>
        <v>1.2000000000000002</v>
      </c>
      <c r="AQ1946" s="72">
        <f t="shared" si="990"/>
        <v>1.2000000000000002</v>
      </c>
      <c r="AR1946" s="71" t="e">
        <f t="shared" si="991"/>
        <v>#DIV/0!</v>
      </c>
      <c r="BA1946">
        <f t="shared" si="992"/>
        <v>186</v>
      </c>
      <c r="BB1946" s="91" t="e">
        <f t="shared" si="993"/>
        <v>#DIV/0!</v>
      </c>
    </row>
    <row r="1947" spans="1:54">
      <c r="A1947" s="2" t="s">
        <v>2067</v>
      </c>
      <c r="B1947" s="7" t="s">
        <v>41890</v>
      </c>
      <c r="C1947" s="17">
        <f t="shared" si="974"/>
        <v>34.4</v>
      </c>
      <c r="D1947" s="28">
        <f t="shared" si="975"/>
        <v>126</v>
      </c>
      <c r="E1947" s="8">
        <f t="shared" si="994"/>
        <v>7</v>
      </c>
      <c r="F1947" s="2" t="s">
        <v>7058</v>
      </c>
      <c r="G1947" s="54">
        <f t="shared" si="995"/>
        <v>33.5</v>
      </c>
      <c r="H1947" s="20">
        <f t="shared" si="996"/>
        <v>0.89804469999999992</v>
      </c>
      <c r="I1947" s="14" t="s">
        <v>17022</v>
      </c>
      <c r="J1947" s="14" t="s">
        <v>12044</v>
      </c>
      <c r="K1947" s="14" t="s">
        <v>21983</v>
      </c>
      <c r="L1947" s="14" t="s">
        <v>26942</v>
      </c>
      <c r="M1947" s="28">
        <f t="shared" si="997"/>
        <v>12.8</v>
      </c>
      <c r="N1947" s="46">
        <f t="shared" si="976"/>
        <v>5.6</v>
      </c>
      <c r="O1947" s="17">
        <f t="shared" si="977"/>
        <v>2.2000000000000002</v>
      </c>
      <c r="P1947" s="17">
        <f t="shared" si="977"/>
        <v>3.4000000000000004</v>
      </c>
      <c r="Q1947" s="124">
        <f t="shared" si="978"/>
        <v>0.2</v>
      </c>
      <c r="R1947" s="26">
        <f t="shared" si="979"/>
        <v>2</v>
      </c>
      <c r="S1947" s="2" t="s">
        <v>31906</v>
      </c>
      <c r="T1947" s="2" t="s">
        <v>36887</v>
      </c>
      <c r="U1947" s="24">
        <f t="shared" si="980"/>
        <v>399.5</v>
      </c>
      <c r="V1947" s="66">
        <f t="shared" si="980"/>
        <v>393.5</v>
      </c>
      <c r="W1947" s="54">
        <f t="shared" si="981"/>
        <v>3.3499999999999996</v>
      </c>
      <c r="X1947" s="143">
        <f t="shared" si="982"/>
        <v>399.5</v>
      </c>
      <c r="Y1947" s="143">
        <f t="shared" si="983"/>
        <v>0.76999999999999991</v>
      </c>
      <c r="AD1947">
        <v>152</v>
      </c>
      <c r="AE1947">
        <v>-1</v>
      </c>
      <c r="AF1947" s="10">
        <v>37.9</v>
      </c>
      <c r="AG1947" s="10">
        <v>58.12</v>
      </c>
      <c r="AH1947" s="10">
        <f t="shared" si="984"/>
        <v>209949.40982300509</v>
      </c>
      <c r="AI1947" s="11">
        <f t="shared" si="972"/>
        <v>0</v>
      </c>
      <c r="AJ1947">
        <f t="shared" si="973"/>
        <v>0</v>
      </c>
      <c r="AK1947" t="e">
        <f t="shared" si="985"/>
        <v>#DIV/0!</v>
      </c>
      <c r="AL1947">
        <f t="shared" si="986"/>
        <v>1.5252512880000015</v>
      </c>
      <c r="AM1947" s="5">
        <f t="shared" si="987"/>
        <v>6.68</v>
      </c>
      <c r="AN1947">
        <v>0</v>
      </c>
      <c r="AO1947" s="72">
        <f t="shared" si="988"/>
        <v>2</v>
      </c>
      <c r="AP1947" s="72">
        <f t="shared" si="989"/>
        <v>0.2</v>
      </c>
      <c r="AQ1947" s="72">
        <f t="shared" si="990"/>
        <v>0.4</v>
      </c>
      <c r="AR1947" s="71" t="e">
        <f t="shared" si="991"/>
        <v>#DIV/0!</v>
      </c>
      <c r="BA1947">
        <f t="shared" si="992"/>
        <v>126</v>
      </c>
      <c r="BB1947" s="91" t="e">
        <f t="shared" si="993"/>
        <v>#DIV/0!</v>
      </c>
    </row>
    <row r="1948" spans="1:54">
      <c r="A1948" s="2" t="s">
        <v>2068</v>
      </c>
      <c r="B1948" s="7" t="s">
        <v>41891</v>
      </c>
      <c r="C1948" s="17">
        <f t="shared" si="974"/>
        <v>24.900000000000002</v>
      </c>
      <c r="D1948" s="28">
        <f t="shared" si="975"/>
        <v>112</v>
      </c>
      <c r="E1948" s="8">
        <f t="shared" si="994"/>
        <v>7</v>
      </c>
      <c r="F1948" s="2" t="s">
        <v>7059</v>
      </c>
      <c r="G1948" s="54">
        <f t="shared" si="995"/>
        <v>24</v>
      </c>
      <c r="H1948" s="20">
        <f t="shared" si="996"/>
        <v>0.84297079999999991</v>
      </c>
      <c r="I1948" s="14" t="s">
        <v>17023</v>
      </c>
      <c r="J1948" s="14" t="s">
        <v>12045</v>
      </c>
      <c r="K1948" s="14" t="s">
        <v>21984</v>
      </c>
      <c r="L1948" s="14" t="s">
        <v>26943</v>
      </c>
      <c r="M1948" s="28">
        <f t="shared" si="997"/>
        <v>10.5</v>
      </c>
      <c r="N1948" s="46">
        <f t="shared" si="976"/>
        <v>6.2</v>
      </c>
      <c r="O1948" s="17">
        <f t="shared" si="977"/>
        <v>1.4000000000000001</v>
      </c>
      <c r="P1948" s="17">
        <f t="shared" si="977"/>
        <v>8</v>
      </c>
      <c r="Q1948" s="124">
        <f t="shared" si="978"/>
        <v>0.4</v>
      </c>
      <c r="R1948" s="26">
        <f t="shared" si="979"/>
        <v>2.6</v>
      </c>
      <c r="S1948" s="2" t="s">
        <v>31907</v>
      </c>
      <c r="T1948" s="2" t="s">
        <v>36888</v>
      </c>
      <c r="U1948" s="24">
        <f t="shared" si="980"/>
        <v>385.1</v>
      </c>
      <c r="V1948" s="66">
        <f t="shared" si="980"/>
        <v>400.90000000000003</v>
      </c>
      <c r="W1948" s="54">
        <f t="shared" si="981"/>
        <v>2.4</v>
      </c>
      <c r="X1948" s="143">
        <f t="shared" si="982"/>
        <v>385.1</v>
      </c>
      <c r="Y1948" s="143">
        <f t="shared" si="983"/>
        <v>0.57999999999999996</v>
      </c>
      <c r="AD1948">
        <v>152</v>
      </c>
      <c r="AE1948">
        <v>-1</v>
      </c>
      <c r="AF1948" s="10">
        <v>37.9</v>
      </c>
      <c r="AG1948" s="10">
        <v>58.12</v>
      </c>
      <c r="AH1948" s="10">
        <f t="shared" si="984"/>
        <v>189568.68668845363</v>
      </c>
      <c r="AI1948" s="11">
        <f t="shared" si="972"/>
        <v>0</v>
      </c>
      <c r="AJ1948">
        <f t="shared" si="973"/>
        <v>0</v>
      </c>
      <c r="AK1948" t="e">
        <f t="shared" si="985"/>
        <v>#DIV/0!</v>
      </c>
      <c r="AL1948">
        <f t="shared" si="986"/>
        <v>4.5726903040000035</v>
      </c>
      <c r="AM1948" s="5">
        <f t="shared" si="987"/>
        <v>4.78</v>
      </c>
      <c r="AN1948">
        <v>0</v>
      </c>
      <c r="AO1948" s="72">
        <f t="shared" si="988"/>
        <v>2.6</v>
      </c>
      <c r="AP1948" s="72">
        <f t="shared" si="989"/>
        <v>0.4</v>
      </c>
      <c r="AQ1948" s="72">
        <f t="shared" si="990"/>
        <v>0.60000000000000009</v>
      </c>
      <c r="AR1948" s="71" t="e">
        <f t="shared" si="991"/>
        <v>#DIV/0!</v>
      </c>
      <c r="BA1948">
        <f t="shared" si="992"/>
        <v>112</v>
      </c>
      <c r="BB1948" s="91" t="e">
        <f t="shared" si="993"/>
        <v>#DIV/0!</v>
      </c>
    </row>
    <row r="1949" spans="1:54">
      <c r="A1949" s="2" t="s">
        <v>2069</v>
      </c>
      <c r="B1949" s="7" t="s">
        <v>41892</v>
      </c>
      <c r="C1949" s="17">
        <f t="shared" si="974"/>
        <v>16.399999999999999</v>
      </c>
      <c r="D1949" s="28">
        <f t="shared" si="975"/>
        <v>77</v>
      </c>
      <c r="E1949" s="8">
        <f t="shared" si="994"/>
        <v>14</v>
      </c>
      <c r="F1949" s="2" t="s">
        <v>7060</v>
      </c>
      <c r="G1949" s="54">
        <f t="shared" si="995"/>
        <v>15.5</v>
      </c>
      <c r="H1949" s="20">
        <f t="shared" si="996"/>
        <v>0.65822940000000008</v>
      </c>
      <c r="I1949" s="14" t="s">
        <v>17024</v>
      </c>
      <c r="J1949" s="14" t="s">
        <v>12046</v>
      </c>
      <c r="K1949" s="14" t="s">
        <v>21985</v>
      </c>
      <c r="L1949" s="14" t="s">
        <v>26944</v>
      </c>
      <c r="M1949" s="28">
        <f t="shared" si="997"/>
        <v>9.6</v>
      </c>
      <c r="N1949" s="46">
        <f t="shared" si="976"/>
        <v>6.8</v>
      </c>
      <c r="O1949" s="17">
        <f t="shared" si="977"/>
        <v>2</v>
      </c>
      <c r="P1949" s="17">
        <f t="shared" si="977"/>
        <v>9.8000000000000007</v>
      </c>
      <c r="Q1949" s="124">
        <f t="shared" si="978"/>
        <v>1</v>
      </c>
      <c r="R1949" s="26">
        <f t="shared" si="979"/>
        <v>2.8000000000000003</v>
      </c>
      <c r="S1949" s="2" t="s">
        <v>31908</v>
      </c>
      <c r="T1949" s="2" t="s">
        <v>36889</v>
      </c>
      <c r="U1949" s="24">
        <f t="shared" si="980"/>
        <v>349.8</v>
      </c>
      <c r="V1949" s="66">
        <f t="shared" si="980"/>
        <v>396.1</v>
      </c>
      <c r="W1949" s="54">
        <f t="shared" si="981"/>
        <v>1.55</v>
      </c>
      <c r="X1949" s="143">
        <f t="shared" si="982"/>
        <v>349.8</v>
      </c>
      <c r="Y1949" s="143">
        <f t="shared" si="983"/>
        <v>0.41000000000000003</v>
      </c>
      <c r="AD1949">
        <v>152</v>
      </c>
      <c r="AE1949">
        <v>-1</v>
      </c>
      <c r="AF1949" s="10">
        <v>37.9</v>
      </c>
      <c r="AG1949" s="10">
        <v>58.12</v>
      </c>
      <c r="AH1949" s="10">
        <f t="shared" si="984"/>
        <v>203148.90896020312</v>
      </c>
      <c r="AI1949" s="11">
        <f t="shared" si="972"/>
        <v>0</v>
      </c>
      <c r="AJ1949">
        <f t="shared" si="973"/>
        <v>0</v>
      </c>
      <c r="AK1949" t="e">
        <f t="shared" si="985"/>
        <v>#DIV/0!</v>
      </c>
      <c r="AL1949">
        <f t="shared" si="986"/>
        <v>18.756370527999998</v>
      </c>
      <c r="AM1949" s="5">
        <f t="shared" si="987"/>
        <v>3.08</v>
      </c>
      <c r="AN1949">
        <v>0</v>
      </c>
      <c r="AO1949" s="72">
        <f t="shared" si="988"/>
        <v>2.8000000000000003</v>
      </c>
      <c r="AP1949" s="72">
        <f t="shared" si="989"/>
        <v>1</v>
      </c>
      <c r="AQ1949" s="72">
        <f t="shared" si="990"/>
        <v>1</v>
      </c>
      <c r="AR1949" s="71" t="e">
        <f t="shared" si="991"/>
        <v>#DIV/0!</v>
      </c>
      <c r="BA1949">
        <f t="shared" si="992"/>
        <v>77</v>
      </c>
      <c r="BB1949" s="91" t="e">
        <f t="shared" si="993"/>
        <v>#DIV/0!</v>
      </c>
    </row>
    <row r="1950" spans="1:54">
      <c r="A1950" s="2" t="s">
        <v>2070</v>
      </c>
      <c r="B1950" s="7" t="s">
        <v>41893</v>
      </c>
      <c r="C1950" s="17">
        <f t="shared" si="974"/>
        <v>21.5</v>
      </c>
      <c r="D1950" s="28">
        <f t="shared" si="975"/>
        <v>269</v>
      </c>
      <c r="E1950" s="8">
        <f t="shared" si="994"/>
        <v>15</v>
      </c>
      <c r="F1950" s="2" t="s">
        <v>7061</v>
      </c>
      <c r="G1950" s="54">
        <f t="shared" si="995"/>
        <v>20.5</v>
      </c>
      <c r="H1950" s="20">
        <f t="shared" si="996"/>
        <v>0.13360939999999999</v>
      </c>
      <c r="I1950" s="14" t="s">
        <v>17025</v>
      </c>
      <c r="J1950" s="14" t="s">
        <v>12047</v>
      </c>
      <c r="K1950" s="14" t="s">
        <v>21986</v>
      </c>
      <c r="L1950" s="14" t="s">
        <v>26945</v>
      </c>
      <c r="M1950" s="28">
        <f t="shared" si="997"/>
        <v>12.5</v>
      </c>
      <c r="N1950" s="46">
        <f t="shared" si="976"/>
        <v>6.2</v>
      </c>
      <c r="O1950" s="17">
        <f t="shared" si="977"/>
        <v>1</v>
      </c>
      <c r="P1950" s="17">
        <f t="shared" si="977"/>
        <v>4</v>
      </c>
      <c r="Q1950" s="124">
        <f t="shared" si="978"/>
        <v>2.2000000000000002</v>
      </c>
      <c r="R1950" s="26">
        <f t="shared" si="979"/>
        <v>2.6</v>
      </c>
      <c r="S1950" s="2" t="s">
        <v>31909</v>
      </c>
      <c r="T1950" s="2" t="s">
        <v>36890</v>
      </c>
      <c r="U1950" s="24">
        <f t="shared" si="980"/>
        <v>542.20000000000005</v>
      </c>
      <c r="V1950" s="66">
        <f t="shared" si="980"/>
        <v>396.1</v>
      </c>
      <c r="W1950" s="54">
        <f t="shared" si="981"/>
        <v>2.0499999999999998</v>
      </c>
      <c r="X1950" s="143">
        <f t="shared" si="982"/>
        <v>542.20000000000005</v>
      </c>
      <c r="Y1950" s="143">
        <f t="shared" si="983"/>
        <v>0.51</v>
      </c>
      <c r="AD1950">
        <v>152</v>
      </c>
      <c r="AE1950">
        <v>-1</v>
      </c>
      <c r="AF1950" s="10">
        <v>37.9</v>
      </c>
      <c r="AG1950" s="10">
        <v>58.12</v>
      </c>
      <c r="AH1950" s="10">
        <f t="shared" si="984"/>
        <v>203011.67653052413</v>
      </c>
      <c r="AI1950" s="11">
        <f t="shared" si="972"/>
        <v>0</v>
      </c>
      <c r="AJ1950">
        <f t="shared" si="973"/>
        <v>0</v>
      </c>
      <c r="AK1950" t="e">
        <f t="shared" si="985"/>
        <v>#DIV/0!</v>
      </c>
      <c r="AL1950">
        <f t="shared" si="986"/>
        <v>9.0104622400000007</v>
      </c>
      <c r="AM1950" s="5">
        <f t="shared" si="987"/>
        <v>4.0999999999999996</v>
      </c>
      <c r="AN1950">
        <v>0</v>
      </c>
      <c r="AO1950" s="72">
        <f t="shared" si="988"/>
        <v>2.6</v>
      </c>
      <c r="AP1950" s="72">
        <f t="shared" si="989"/>
        <v>2.2000000000000002</v>
      </c>
      <c r="AQ1950" s="72">
        <f t="shared" si="990"/>
        <v>2.4000000000000004</v>
      </c>
      <c r="AR1950" s="71" t="e">
        <f t="shared" si="991"/>
        <v>#DIV/0!</v>
      </c>
      <c r="BA1950">
        <f t="shared" si="992"/>
        <v>269</v>
      </c>
      <c r="BB1950" s="91" t="e">
        <f t="shared" si="993"/>
        <v>#DIV/0!</v>
      </c>
    </row>
    <row r="1951" spans="1:54">
      <c r="A1951" s="2" t="s">
        <v>2071</v>
      </c>
      <c r="B1951" s="7" t="s">
        <v>41894</v>
      </c>
      <c r="C1951" s="17">
        <f t="shared" si="974"/>
        <v>17.8</v>
      </c>
      <c r="D1951" s="28">
        <f t="shared" si="975"/>
        <v>201</v>
      </c>
      <c r="E1951" s="8">
        <f t="shared" si="994"/>
        <v>16</v>
      </c>
      <c r="F1951" s="2" t="s">
        <v>7062</v>
      </c>
      <c r="G1951" s="54">
        <f t="shared" si="995"/>
        <v>16.8</v>
      </c>
      <c r="H1951" s="20">
        <f t="shared" si="996"/>
        <v>0.106473</v>
      </c>
      <c r="I1951" s="14" t="s">
        <v>17026</v>
      </c>
      <c r="J1951" s="14" t="s">
        <v>12048</v>
      </c>
      <c r="K1951" s="14" t="s">
        <v>21987</v>
      </c>
      <c r="L1951" s="14" t="s">
        <v>26946</v>
      </c>
      <c r="M1951" s="28">
        <f t="shared" si="997"/>
        <v>9.6999999999999993</v>
      </c>
      <c r="N1951" s="46">
        <f t="shared" si="976"/>
        <v>6.2</v>
      </c>
      <c r="O1951" s="17">
        <f t="shared" si="977"/>
        <v>1.6</v>
      </c>
      <c r="P1951" s="17">
        <f t="shared" si="977"/>
        <v>9.6000000000000014</v>
      </c>
      <c r="Q1951" s="124">
        <f t="shared" si="978"/>
        <v>1.6</v>
      </c>
      <c r="R1951" s="26">
        <f t="shared" si="979"/>
        <v>1.8</v>
      </c>
      <c r="S1951" s="2" t="s">
        <v>31910</v>
      </c>
      <c r="T1951" s="2" t="s">
        <v>36891</v>
      </c>
      <c r="U1951" s="24">
        <f t="shared" si="980"/>
        <v>473.6</v>
      </c>
      <c r="V1951" s="66">
        <f t="shared" si="980"/>
        <v>409.3</v>
      </c>
      <c r="W1951" s="54">
        <f t="shared" si="981"/>
        <v>1.68</v>
      </c>
      <c r="X1951" s="143">
        <f t="shared" si="982"/>
        <v>473.6</v>
      </c>
      <c r="Y1951" s="143">
        <f t="shared" si="983"/>
        <v>0.43599999999999994</v>
      </c>
      <c r="AD1951">
        <v>152</v>
      </c>
      <c r="AE1951">
        <v>-1</v>
      </c>
      <c r="AF1951" s="10">
        <v>37.9</v>
      </c>
      <c r="AG1951" s="10">
        <v>58.12</v>
      </c>
      <c r="AH1951" s="10">
        <f t="shared" si="984"/>
        <v>161016.03608247504</v>
      </c>
      <c r="AI1951" s="11">
        <f t="shared" si="972"/>
        <v>0</v>
      </c>
      <c r="AJ1951">
        <f t="shared" si="973"/>
        <v>0</v>
      </c>
      <c r="AK1951" t="e">
        <f t="shared" si="985"/>
        <v>#DIV/0!</v>
      </c>
      <c r="AL1951">
        <f t="shared" si="986"/>
        <v>24.704234496000005</v>
      </c>
      <c r="AM1951" s="5">
        <f t="shared" si="987"/>
        <v>3.3600000000000003</v>
      </c>
      <c r="AN1951">
        <v>0</v>
      </c>
      <c r="AO1951" s="72">
        <f t="shared" si="988"/>
        <v>1.8</v>
      </c>
      <c r="AP1951" s="72">
        <f t="shared" si="989"/>
        <v>1.6</v>
      </c>
      <c r="AQ1951" s="72">
        <f t="shared" si="990"/>
        <v>1.8</v>
      </c>
      <c r="AR1951" s="71" t="e">
        <f t="shared" si="991"/>
        <v>#DIV/0!</v>
      </c>
      <c r="BA1951">
        <f t="shared" si="992"/>
        <v>201</v>
      </c>
      <c r="BB1951" s="91" t="e">
        <f t="shared" si="993"/>
        <v>#DIV/0!</v>
      </c>
    </row>
    <row r="1952" spans="1:54">
      <c r="A1952" s="2" t="s">
        <v>2072</v>
      </c>
      <c r="B1952" s="7" t="s">
        <v>41895</v>
      </c>
      <c r="C1952" s="17">
        <f t="shared" si="974"/>
        <v>25.6</v>
      </c>
      <c r="D1952" s="28">
        <f t="shared" si="975"/>
        <v>84</v>
      </c>
      <c r="E1952" s="8">
        <f t="shared" si="994"/>
        <v>13</v>
      </c>
      <c r="F1952" s="2" t="s">
        <v>7063</v>
      </c>
      <c r="G1952" s="54">
        <f t="shared" si="995"/>
        <v>24.6</v>
      </c>
      <c r="H1952" s="20">
        <f t="shared" si="996"/>
        <v>0.52911330000000001</v>
      </c>
      <c r="I1952" s="14" t="s">
        <v>17027</v>
      </c>
      <c r="J1952" s="14" t="s">
        <v>12049</v>
      </c>
      <c r="K1952" s="14" t="s">
        <v>21988</v>
      </c>
      <c r="L1952" s="14" t="s">
        <v>26947</v>
      </c>
      <c r="M1952" s="28">
        <f t="shared" si="997"/>
        <v>9.8999999999999986</v>
      </c>
      <c r="N1952" s="46">
        <f t="shared" si="976"/>
        <v>5.6</v>
      </c>
      <c r="O1952" s="17">
        <f t="shared" si="977"/>
        <v>2</v>
      </c>
      <c r="P1952" s="17">
        <f t="shared" si="977"/>
        <v>9.2000000000000011</v>
      </c>
      <c r="Q1952" s="124">
        <f t="shared" si="978"/>
        <v>0.8</v>
      </c>
      <c r="R1952" s="26">
        <f t="shared" si="979"/>
        <v>1.8</v>
      </c>
      <c r="S1952" s="2" t="s">
        <v>31911</v>
      </c>
      <c r="T1952" s="2" t="s">
        <v>36892</v>
      </c>
      <c r="U1952" s="24">
        <f t="shared" si="980"/>
        <v>357.5</v>
      </c>
      <c r="V1952" s="66">
        <f t="shared" si="980"/>
        <v>354.1</v>
      </c>
      <c r="W1952" s="54">
        <f t="shared" si="981"/>
        <v>2.46</v>
      </c>
      <c r="X1952" s="143">
        <f t="shared" si="982"/>
        <v>357.5</v>
      </c>
      <c r="Y1952" s="143">
        <f t="shared" si="983"/>
        <v>0.59199999999999997</v>
      </c>
      <c r="AD1952">
        <v>152</v>
      </c>
      <c r="AE1952">
        <v>-1</v>
      </c>
      <c r="AF1952" s="10">
        <v>37.9</v>
      </c>
      <c r="AG1952" s="10">
        <v>58.12</v>
      </c>
      <c r="AH1952" s="10">
        <f t="shared" si="984"/>
        <v>286232.15046879282</v>
      </c>
      <c r="AI1952" s="11">
        <f t="shared" si="972"/>
        <v>0</v>
      </c>
      <c r="AJ1952">
        <f t="shared" si="973"/>
        <v>0</v>
      </c>
      <c r="AK1952" t="e">
        <f t="shared" si="985"/>
        <v>#DIV/0!</v>
      </c>
      <c r="AL1952">
        <f t="shared" si="986"/>
        <v>15.595767504000001</v>
      </c>
      <c r="AM1952" s="5">
        <f t="shared" si="987"/>
        <v>4.92</v>
      </c>
      <c r="AN1952">
        <v>0</v>
      </c>
      <c r="AO1952" s="72">
        <f t="shared" si="988"/>
        <v>1.8</v>
      </c>
      <c r="AP1952" s="72">
        <f t="shared" si="989"/>
        <v>0.8</v>
      </c>
      <c r="AQ1952" s="72">
        <f t="shared" si="990"/>
        <v>1</v>
      </c>
      <c r="AR1952" s="71" t="e">
        <f t="shared" si="991"/>
        <v>#DIV/0!</v>
      </c>
      <c r="BA1952">
        <f t="shared" si="992"/>
        <v>84</v>
      </c>
      <c r="BB1952" s="91" t="e">
        <f t="shared" si="993"/>
        <v>#DIV/0!</v>
      </c>
    </row>
    <row r="1953" spans="1:54">
      <c r="A1953" s="2" t="s">
        <v>2073</v>
      </c>
      <c r="B1953" s="7" t="s">
        <v>41896</v>
      </c>
      <c r="C1953" s="17">
        <f t="shared" si="974"/>
        <v>37.300000000000004</v>
      </c>
      <c r="D1953" s="28">
        <f t="shared" si="975"/>
        <v>103</v>
      </c>
      <c r="E1953" s="8">
        <f t="shared" si="994"/>
        <v>11</v>
      </c>
      <c r="F1953" s="2" t="s">
        <v>7064</v>
      </c>
      <c r="G1953" s="54">
        <f t="shared" si="995"/>
        <v>36.4</v>
      </c>
      <c r="H1953" s="20">
        <f t="shared" si="996"/>
        <v>0.68963890000000005</v>
      </c>
      <c r="I1953" s="14" t="s">
        <v>17028</v>
      </c>
      <c r="J1953" s="14" t="s">
        <v>12050</v>
      </c>
      <c r="K1953" s="14" t="s">
        <v>21989</v>
      </c>
      <c r="L1953" s="14" t="s">
        <v>26948</v>
      </c>
      <c r="M1953" s="28">
        <f t="shared" si="997"/>
        <v>10.199999999999999</v>
      </c>
      <c r="N1953" s="46">
        <f t="shared" si="976"/>
        <v>5.2</v>
      </c>
      <c r="O1953" s="17">
        <f t="shared" si="977"/>
        <v>2.2000000000000002</v>
      </c>
      <c r="P1953" s="17">
        <f t="shared" si="977"/>
        <v>8.6</v>
      </c>
      <c r="Q1953" s="124">
        <f t="shared" si="978"/>
        <v>0.60000000000000009</v>
      </c>
      <c r="R1953" s="26">
        <f t="shared" si="979"/>
        <v>2.2000000000000002</v>
      </c>
      <c r="S1953" s="2" t="s">
        <v>31912</v>
      </c>
      <c r="T1953" s="2" t="s">
        <v>36893</v>
      </c>
      <c r="U1953" s="24">
        <f t="shared" si="980"/>
        <v>376.20000000000005</v>
      </c>
      <c r="V1953" s="66">
        <f t="shared" si="980"/>
        <v>335.70000000000005</v>
      </c>
      <c r="W1953" s="54">
        <f t="shared" si="981"/>
        <v>3.6399999999999997</v>
      </c>
      <c r="X1953" s="143">
        <f t="shared" si="982"/>
        <v>376.20000000000005</v>
      </c>
      <c r="Y1953" s="143">
        <f t="shared" si="983"/>
        <v>0.82799999999999996</v>
      </c>
      <c r="AD1953">
        <v>152</v>
      </c>
      <c r="AE1953">
        <v>-1</v>
      </c>
      <c r="AF1953" s="10">
        <v>37.9</v>
      </c>
      <c r="AG1953" s="10">
        <v>58.12</v>
      </c>
      <c r="AH1953" s="10">
        <f t="shared" si="984"/>
        <v>312681.90275981982</v>
      </c>
      <c r="AI1953" s="11">
        <f t="shared" si="972"/>
        <v>0</v>
      </c>
      <c r="AJ1953">
        <f t="shared" si="973"/>
        <v>0</v>
      </c>
      <c r="AK1953" t="e">
        <f t="shared" si="985"/>
        <v>#DIV/0!</v>
      </c>
      <c r="AL1953">
        <f t="shared" si="986"/>
        <v>12.918470426399999</v>
      </c>
      <c r="AM1953" s="5">
        <f t="shared" si="987"/>
        <v>7.2600000000000007</v>
      </c>
      <c r="AN1953">
        <v>0</v>
      </c>
      <c r="AO1953" s="72">
        <f t="shared" si="988"/>
        <v>2.2000000000000002</v>
      </c>
      <c r="AP1953" s="72">
        <f t="shared" si="989"/>
        <v>0.60000000000000009</v>
      </c>
      <c r="AQ1953" s="72">
        <f t="shared" si="990"/>
        <v>0.8</v>
      </c>
      <c r="AR1953" s="71" t="e">
        <f t="shared" si="991"/>
        <v>#DIV/0!</v>
      </c>
      <c r="BA1953">
        <f t="shared" si="992"/>
        <v>103</v>
      </c>
      <c r="BB1953" s="91" t="e">
        <f t="shared" si="993"/>
        <v>#DIV/0!</v>
      </c>
    </row>
    <row r="1954" spans="1:54">
      <c r="A1954" s="2" t="s">
        <v>2074</v>
      </c>
      <c r="B1954" s="7" t="s">
        <v>41897</v>
      </c>
      <c r="C1954" s="17">
        <f t="shared" si="974"/>
        <v>7</v>
      </c>
      <c r="D1954" s="28">
        <f t="shared" si="975"/>
        <v>273</v>
      </c>
      <c r="E1954" s="8">
        <f t="shared" si="994"/>
        <v>9</v>
      </c>
      <c r="F1954" s="2" t="s">
        <v>7065</v>
      </c>
      <c r="G1954" s="54">
        <f t="shared" si="995"/>
        <v>6.1</v>
      </c>
      <c r="H1954" s="20">
        <f t="shared" si="996"/>
        <v>0.2019147</v>
      </c>
      <c r="I1954" s="14" t="s">
        <v>17029</v>
      </c>
      <c r="J1954" s="14" t="s">
        <v>12051</v>
      </c>
      <c r="K1954" s="14" t="s">
        <v>21990</v>
      </c>
      <c r="L1954" s="14" t="s">
        <v>26949</v>
      </c>
      <c r="M1954" s="28">
        <f t="shared" si="997"/>
        <v>10</v>
      </c>
      <c r="N1954" s="46">
        <f t="shared" si="976"/>
        <v>5.4</v>
      </c>
      <c r="O1954" s="17">
        <f t="shared" si="977"/>
        <v>0.4</v>
      </c>
      <c r="P1954" s="17">
        <f t="shared" si="977"/>
        <v>9</v>
      </c>
      <c r="Q1954" s="124">
        <f t="shared" si="978"/>
        <v>2</v>
      </c>
      <c r="R1954" s="26">
        <f t="shared" si="979"/>
        <v>2.4000000000000004</v>
      </c>
      <c r="S1954" s="2" t="s">
        <v>31913</v>
      </c>
      <c r="T1954" s="2" t="s">
        <v>36894</v>
      </c>
      <c r="U1954" s="24">
        <f t="shared" si="980"/>
        <v>546.20000000000005</v>
      </c>
      <c r="V1954" s="66">
        <f t="shared" si="980"/>
        <v>321.40000000000003</v>
      </c>
      <c r="W1954" s="54">
        <f t="shared" si="981"/>
        <v>0.61</v>
      </c>
      <c r="X1954" s="143">
        <f t="shared" si="982"/>
        <v>546.20000000000005</v>
      </c>
      <c r="Y1954" s="143">
        <f t="shared" si="983"/>
        <v>0.222</v>
      </c>
      <c r="AD1954">
        <v>152</v>
      </c>
      <c r="AE1954">
        <v>-1</v>
      </c>
      <c r="AF1954" s="10">
        <v>37.9</v>
      </c>
      <c r="AG1954" s="10">
        <v>58.12</v>
      </c>
      <c r="AH1954" s="10">
        <f t="shared" si="984"/>
        <v>330942.33985355118</v>
      </c>
      <c r="AI1954" s="11">
        <f t="shared" si="972"/>
        <v>0</v>
      </c>
      <c r="AJ1954">
        <f t="shared" si="973"/>
        <v>0</v>
      </c>
      <c r="AK1954" t="e">
        <f t="shared" si="985"/>
        <v>#DIV/0!</v>
      </c>
      <c r="AL1954">
        <f t="shared" si="986"/>
        <v>6.8954569920000015</v>
      </c>
      <c r="AM1954" s="5">
        <f t="shared" si="987"/>
        <v>1.2</v>
      </c>
      <c r="AN1954">
        <v>0</v>
      </c>
      <c r="AO1954" s="72">
        <f t="shared" si="988"/>
        <v>2.4000000000000004</v>
      </c>
      <c r="AP1954" s="72">
        <f t="shared" si="989"/>
        <v>2</v>
      </c>
      <c r="AQ1954" s="72">
        <f t="shared" si="990"/>
        <v>2</v>
      </c>
      <c r="AR1954" s="71" t="e">
        <f t="shared" si="991"/>
        <v>#DIV/0!</v>
      </c>
      <c r="BA1954">
        <f t="shared" si="992"/>
        <v>273</v>
      </c>
      <c r="BB1954" s="91" t="e">
        <f t="shared" si="993"/>
        <v>#DIV/0!</v>
      </c>
    </row>
    <row r="1955" spans="1:54">
      <c r="A1955" s="2" t="s">
        <v>2075</v>
      </c>
      <c r="B1955" s="7" t="s">
        <v>41898</v>
      </c>
      <c r="C1955" s="17">
        <f t="shared" si="974"/>
        <v>22</v>
      </c>
      <c r="D1955" s="28">
        <f t="shared" si="975"/>
        <v>15</v>
      </c>
      <c r="E1955" s="8">
        <f t="shared" si="994"/>
        <v>8</v>
      </c>
      <c r="F1955" s="2" t="s">
        <v>7066</v>
      </c>
      <c r="G1955" s="54">
        <f t="shared" si="995"/>
        <v>21.1</v>
      </c>
      <c r="H1955" s="20">
        <f t="shared" si="996"/>
        <v>0.38871879999999998</v>
      </c>
      <c r="I1955" s="14" t="s">
        <v>17030</v>
      </c>
      <c r="J1955" s="14" t="s">
        <v>12052</v>
      </c>
      <c r="K1955" s="14" t="s">
        <v>21991</v>
      </c>
      <c r="L1955" s="14" t="s">
        <v>26950</v>
      </c>
      <c r="M1955" s="28">
        <f t="shared" si="997"/>
        <v>11.5</v>
      </c>
      <c r="N1955" s="46">
        <f t="shared" si="976"/>
        <v>6.8</v>
      </c>
      <c r="O1955" s="17">
        <f t="shared" si="977"/>
        <v>0.60000000000000009</v>
      </c>
      <c r="P1955" s="17">
        <f t="shared" si="977"/>
        <v>6</v>
      </c>
      <c r="Q1955" s="124">
        <f t="shared" si="978"/>
        <v>1.2000000000000002</v>
      </c>
      <c r="R1955" s="26">
        <f t="shared" si="979"/>
        <v>2</v>
      </c>
      <c r="S1955" s="2" t="s">
        <v>31914</v>
      </c>
      <c r="T1955" s="2" t="s">
        <v>36895</v>
      </c>
      <c r="U1955" s="24">
        <f t="shared" si="980"/>
        <v>288.10000000000002</v>
      </c>
      <c r="V1955" s="66">
        <f t="shared" si="980"/>
        <v>352.90000000000003</v>
      </c>
      <c r="W1955" s="54">
        <f t="shared" si="981"/>
        <v>2.11</v>
      </c>
      <c r="X1955" s="143">
        <f t="shared" si="982"/>
        <v>288.10000000000002</v>
      </c>
      <c r="Y1955" s="143">
        <f t="shared" si="983"/>
        <v>0.52200000000000002</v>
      </c>
      <c r="AD1955">
        <v>152</v>
      </c>
      <c r="AE1955">
        <v>-1</v>
      </c>
      <c r="AF1955" s="10">
        <v>37.9</v>
      </c>
      <c r="AG1955" s="10">
        <v>58.12</v>
      </c>
      <c r="AH1955" s="10">
        <f t="shared" si="984"/>
        <v>288071.43853198719</v>
      </c>
      <c r="AI1955" s="11">
        <f t="shared" si="972"/>
        <v>0</v>
      </c>
      <c r="AJ1955">
        <f t="shared" si="973"/>
        <v>0</v>
      </c>
      <c r="AK1955" t="e">
        <f t="shared" si="985"/>
        <v>#DIV/0!</v>
      </c>
      <c r="AL1955">
        <f t="shared" si="986"/>
        <v>4.4012246400000015</v>
      </c>
      <c r="AM1955" s="5">
        <f t="shared" si="987"/>
        <v>4.2</v>
      </c>
      <c r="AN1955">
        <v>0</v>
      </c>
      <c r="AO1955" s="72">
        <f t="shared" si="988"/>
        <v>2</v>
      </c>
      <c r="AP1955" s="72">
        <f t="shared" si="989"/>
        <v>1.2000000000000002</v>
      </c>
      <c r="AQ1955" s="72">
        <f t="shared" si="990"/>
        <v>1.4000000000000001</v>
      </c>
      <c r="AR1955" s="71" t="e">
        <f t="shared" si="991"/>
        <v>#DIV/0!</v>
      </c>
      <c r="BA1955">
        <f t="shared" si="992"/>
        <v>15</v>
      </c>
      <c r="BB1955" s="91" t="e">
        <f t="shared" si="993"/>
        <v>#DIV/0!</v>
      </c>
    </row>
    <row r="1956" spans="1:54">
      <c r="A1956" s="2" t="s">
        <v>2076</v>
      </c>
      <c r="B1956" s="7" t="s">
        <v>41899</v>
      </c>
      <c r="C1956" s="17">
        <f t="shared" si="974"/>
        <v>13.8</v>
      </c>
      <c r="D1956" s="28">
        <f t="shared" si="975"/>
        <v>62</v>
      </c>
      <c r="E1956" s="8">
        <f t="shared" si="994"/>
        <v>20</v>
      </c>
      <c r="F1956" s="2" t="s">
        <v>7067</v>
      </c>
      <c r="G1956" s="54">
        <f t="shared" si="995"/>
        <v>12.799999999999999</v>
      </c>
      <c r="H1956" s="20">
        <f t="shared" si="996"/>
        <v>0.12252890000000001</v>
      </c>
      <c r="I1956" s="14" t="s">
        <v>17031</v>
      </c>
      <c r="J1956" s="14" t="s">
        <v>12053</v>
      </c>
      <c r="K1956" s="14" t="s">
        <v>21992</v>
      </c>
      <c r="L1956" s="14" t="s">
        <v>26951</v>
      </c>
      <c r="M1956" s="28">
        <f t="shared" si="997"/>
        <v>13</v>
      </c>
      <c r="N1956" s="46">
        <f t="shared" si="976"/>
        <v>6.8</v>
      </c>
      <c r="O1956" s="17">
        <f t="shared" si="977"/>
        <v>2</v>
      </c>
      <c r="P1956" s="17">
        <f t="shared" si="977"/>
        <v>3</v>
      </c>
      <c r="Q1956" s="124">
        <f t="shared" si="978"/>
        <v>2</v>
      </c>
      <c r="R1956" s="26">
        <f t="shared" si="979"/>
        <v>2.2000000000000002</v>
      </c>
      <c r="S1956" s="2" t="s">
        <v>31915</v>
      </c>
      <c r="T1956" s="2" t="s">
        <v>36896</v>
      </c>
      <c r="U1956" s="24">
        <f t="shared" si="980"/>
        <v>335.20000000000005</v>
      </c>
      <c r="V1956" s="66">
        <f t="shared" si="980"/>
        <v>380.20000000000005</v>
      </c>
      <c r="W1956" s="54">
        <f t="shared" si="981"/>
        <v>1.28</v>
      </c>
      <c r="X1956" s="143">
        <f t="shared" si="982"/>
        <v>335.20000000000005</v>
      </c>
      <c r="Y1956" s="143">
        <f t="shared" si="983"/>
        <v>0.35599999999999998</v>
      </c>
      <c r="AD1956">
        <v>152</v>
      </c>
      <c r="AE1956">
        <v>-1</v>
      </c>
      <c r="AF1956" s="10">
        <v>37.9</v>
      </c>
      <c r="AG1956" s="10">
        <v>58.12</v>
      </c>
      <c r="AH1956" s="10">
        <f t="shared" si="984"/>
        <v>240171.24681484007</v>
      </c>
      <c r="AI1956" s="11">
        <f t="shared" si="972"/>
        <v>0</v>
      </c>
      <c r="AJ1956">
        <f t="shared" si="973"/>
        <v>0</v>
      </c>
      <c r="AK1956" t="e">
        <f t="shared" si="985"/>
        <v>#DIV/0!</v>
      </c>
      <c r="AL1956">
        <f t="shared" si="986"/>
        <v>11.582618519999999</v>
      </c>
      <c r="AM1956" s="5">
        <f t="shared" si="987"/>
        <v>2.56</v>
      </c>
      <c r="AN1956">
        <v>0</v>
      </c>
      <c r="AO1956" s="72">
        <f t="shared" si="988"/>
        <v>2.2000000000000002</v>
      </c>
      <c r="AP1956" s="72">
        <f t="shared" si="989"/>
        <v>2</v>
      </c>
      <c r="AQ1956" s="72">
        <f t="shared" si="990"/>
        <v>2</v>
      </c>
      <c r="AR1956" s="71" t="e">
        <f t="shared" si="991"/>
        <v>#DIV/0!</v>
      </c>
      <c r="BA1956">
        <f t="shared" si="992"/>
        <v>62</v>
      </c>
      <c r="BB1956" s="91" t="e">
        <f t="shared" si="993"/>
        <v>#DIV/0!</v>
      </c>
    </row>
    <row r="1957" spans="1:54">
      <c r="A1957" s="2" t="s">
        <v>2077</v>
      </c>
      <c r="B1957" s="7" t="s">
        <v>41900</v>
      </c>
      <c r="C1957" s="17">
        <f t="shared" si="974"/>
        <v>12.5</v>
      </c>
      <c r="D1957" s="28">
        <f t="shared" si="975"/>
        <v>190</v>
      </c>
      <c r="E1957" s="8">
        <f t="shared" si="994"/>
        <v>17</v>
      </c>
      <c r="F1957" s="2" t="s">
        <v>7068</v>
      </c>
      <c r="G1957" s="54">
        <f t="shared" si="995"/>
        <v>11.5</v>
      </c>
      <c r="H1957" s="20">
        <f t="shared" si="996"/>
        <v>0.418763</v>
      </c>
      <c r="I1957" s="14" t="s">
        <v>17032</v>
      </c>
      <c r="J1957" s="14" t="s">
        <v>12054</v>
      </c>
      <c r="K1957" s="14" t="s">
        <v>21993</v>
      </c>
      <c r="L1957" s="14" t="s">
        <v>26952</v>
      </c>
      <c r="M1957" s="28">
        <f t="shared" si="997"/>
        <v>12.1</v>
      </c>
      <c r="N1957" s="46">
        <f t="shared" si="976"/>
        <v>5.8</v>
      </c>
      <c r="O1957" s="17">
        <f t="shared" si="977"/>
        <v>2.4000000000000004</v>
      </c>
      <c r="P1957" s="17">
        <f t="shared" si="977"/>
        <v>4.8000000000000007</v>
      </c>
      <c r="Q1957" s="124">
        <f t="shared" si="978"/>
        <v>1.2000000000000002</v>
      </c>
      <c r="R1957" s="26">
        <f t="shared" si="979"/>
        <v>2</v>
      </c>
      <c r="S1957" s="2" t="s">
        <v>31916</v>
      </c>
      <c r="T1957" s="2" t="s">
        <v>36897</v>
      </c>
      <c r="U1957" s="24">
        <f t="shared" si="980"/>
        <v>463.5</v>
      </c>
      <c r="V1957" s="66">
        <f t="shared" si="980"/>
        <v>290.10000000000002</v>
      </c>
      <c r="W1957" s="54">
        <f t="shared" si="981"/>
        <v>1.1499999999999999</v>
      </c>
      <c r="X1957" s="143">
        <f t="shared" si="982"/>
        <v>463.5</v>
      </c>
      <c r="Y1957" s="143">
        <f t="shared" si="983"/>
        <v>0.32999999999999996</v>
      </c>
      <c r="AD1957">
        <v>152</v>
      </c>
      <c r="AE1957">
        <v>-1</v>
      </c>
      <c r="AF1957" s="10">
        <v>37.9</v>
      </c>
      <c r="AG1957" s="10">
        <v>58.12</v>
      </c>
      <c r="AH1957" s="10">
        <f t="shared" si="984"/>
        <v>366177.15783990169</v>
      </c>
      <c r="AI1957" s="11">
        <f t="shared" si="972"/>
        <v>0</v>
      </c>
      <c r="AJ1957">
        <f t="shared" si="973"/>
        <v>0</v>
      </c>
      <c r="AK1957" t="e">
        <f t="shared" si="985"/>
        <v>#DIV/0!</v>
      </c>
      <c r="AL1957">
        <f t="shared" si="986"/>
        <v>13.391700480000004</v>
      </c>
      <c r="AM1957" s="5">
        <f t="shared" si="987"/>
        <v>2.2999999999999998</v>
      </c>
      <c r="AN1957">
        <v>0</v>
      </c>
      <c r="AO1957" s="72">
        <f t="shared" si="988"/>
        <v>2</v>
      </c>
      <c r="AP1957" s="72">
        <f t="shared" si="989"/>
        <v>1.2000000000000002</v>
      </c>
      <c r="AQ1957" s="72">
        <f t="shared" si="990"/>
        <v>1.2000000000000002</v>
      </c>
      <c r="AR1957" s="71" t="e">
        <f t="shared" si="991"/>
        <v>#DIV/0!</v>
      </c>
      <c r="BA1957">
        <f t="shared" si="992"/>
        <v>190</v>
      </c>
      <c r="BB1957" s="91" t="e">
        <f t="shared" si="993"/>
        <v>#DIV/0!</v>
      </c>
    </row>
    <row r="1958" spans="1:54">
      <c r="A1958" s="2" t="s">
        <v>2078</v>
      </c>
      <c r="B1958" s="7" t="s">
        <v>41901</v>
      </c>
      <c r="C1958" s="17">
        <f t="shared" si="974"/>
        <v>35.9</v>
      </c>
      <c r="D1958" s="28">
        <f t="shared" si="975"/>
        <v>29</v>
      </c>
      <c r="E1958" s="8">
        <f t="shared" si="994"/>
        <v>15</v>
      </c>
      <c r="F1958" s="2" t="s">
        <v>7069</v>
      </c>
      <c r="G1958" s="54">
        <f t="shared" si="995"/>
        <v>34.9</v>
      </c>
      <c r="H1958" s="20">
        <f t="shared" si="996"/>
        <v>0.3101836</v>
      </c>
      <c r="I1958" s="14" t="s">
        <v>17033</v>
      </c>
      <c r="J1958" s="14" t="s">
        <v>12055</v>
      </c>
      <c r="K1958" s="14" t="s">
        <v>21994</v>
      </c>
      <c r="L1958" s="14" t="s">
        <v>26953</v>
      </c>
      <c r="M1958" s="28">
        <f t="shared" si="997"/>
        <v>11.5</v>
      </c>
      <c r="N1958" s="46">
        <f t="shared" si="976"/>
        <v>5.6</v>
      </c>
      <c r="O1958" s="17">
        <f t="shared" si="977"/>
        <v>1.2000000000000002</v>
      </c>
      <c r="P1958" s="17">
        <f t="shared" si="977"/>
        <v>6</v>
      </c>
      <c r="Q1958" s="124">
        <f t="shared" si="978"/>
        <v>1.8</v>
      </c>
      <c r="R1958" s="26">
        <f t="shared" si="979"/>
        <v>2.6</v>
      </c>
      <c r="S1958" s="2" t="s">
        <v>31917</v>
      </c>
      <c r="T1958" s="2" t="s">
        <v>36898</v>
      </c>
      <c r="U1958" s="24">
        <f t="shared" si="980"/>
        <v>302.40000000000003</v>
      </c>
      <c r="V1958" s="66">
        <f t="shared" si="980"/>
        <v>419.20000000000005</v>
      </c>
      <c r="W1958" s="54">
        <f t="shared" si="981"/>
        <v>3.4899999999999998</v>
      </c>
      <c r="X1958" s="143">
        <f t="shared" si="982"/>
        <v>302.40000000000003</v>
      </c>
      <c r="Y1958" s="143">
        <f t="shared" si="983"/>
        <v>0.79799999999999993</v>
      </c>
      <c r="AD1958">
        <v>152</v>
      </c>
      <c r="AE1958">
        <v>-1</v>
      </c>
      <c r="AF1958" s="10">
        <v>37.9</v>
      </c>
      <c r="AG1958" s="10">
        <v>58.12</v>
      </c>
      <c r="AH1958" s="10">
        <f t="shared" si="984"/>
        <v>109723.57572561815</v>
      </c>
      <c r="AI1958" s="11">
        <f t="shared" si="972"/>
        <v>0</v>
      </c>
      <c r="AJ1958">
        <f t="shared" si="973"/>
        <v>0</v>
      </c>
      <c r="AK1958" t="e">
        <f t="shared" si="985"/>
        <v>#DIV/0!</v>
      </c>
      <c r="AL1958">
        <f t="shared" si="986"/>
        <v>12.913363008000003</v>
      </c>
      <c r="AM1958" s="5">
        <f t="shared" si="987"/>
        <v>6.9799999999999995</v>
      </c>
      <c r="AN1958">
        <v>0</v>
      </c>
      <c r="AO1958" s="72">
        <f t="shared" si="988"/>
        <v>2.6</v>
      </c>
      <c r="AP1958" s="72">
        <f t="shared" si="989"/>
        <v>1.8</v>
      </c>
      <c r="AQ1958" s="72">
        <f t="shared" si="990"/>
        <v>1.8</v>
      </c>
      <c r="AR1958" s="71" t="e">
        <f t="shared" si="991"/>
        <v>#DIV/0!</v>
      </c>
      <c r="BA1958">
        <f t="shared" si="992"/>
        <v>29</v>
      </c>
      <c r="BB1958" s="91" t="e">
        <f t="shared" si="993"/>
        <v>#DIV/0!</v>
      </c>
    </row>
    <row r="1959" spans="1:54">
      <c r="A1959" s="2" t="s">
        <v>2079</v>
      </c>
      <c r="B1959" s="7" t="s">
        <v>41902</v>
      </c>
      <c r="C1959" s="17">
        <f t="shared" si="974"/>
        <v>30.400000000000002</v>
      </c>
      <c r="D1959" s="28">
        <f t="shared" si="975"/>
        <v>179</v>
      </c>
      <c r="E1959" s="8">
        <f t="shared" si="994"/>
        <v>12</v>
      </c>
      <c r="F1959" s="2" t="s">
        <v>7070</v>
      </c>
      <c r="G1959" s="54">
        <f t="shared" si="995"/>
        <v>29.400000000000002</v>
      </c>
      <c r="H1959" s="20">
        <f t="shared" si="996"/>
        <v>0.71793589999999996</v>
      </c>
      <c r="I1959" s="14" t="s">
        <v>17034</v>
      </c>
      <c r="J1959" s="14" t="s">
        <v>12056</v>
      </c>
      <c r="K1959" s="14" t="s">
        <v>21995</v>
      </c>
      <c r="L1959" s="14" t="s">
        <v>26954</v>
      </c>
      <c r="M1959" s="28">
        <f t="shared" si="997"/>
        <v>11.8</v>
      </c>
      <c r="N1959" s="46">
        <f t="shared" si="976"/>
        <v>5.6</v>
      </c>
      <c r="O1959" s="17">
        <f t="shared" si="977"/>
        <v>1.8</v>
      </c>
      <c r="P1959" s="17">
        <f t="shared" si="977"/>
        <v>5.4</v>
      </c>
      <c r="Q1959" s="124">
        <f t="shared" si="978"/>
        <v>0.8</v>
      </c>
      <c r="R1959" s="26">
        <f t="shared" si="979"/>
        <v>2.6</v>
      </c>
      <c r="S1959" s="2" t="s">
        <v>31918</v>
      </c>
      <c r="T1959" s="2" t="s">
        <v>36899</v>
      </c>
      <c r="U1959" s="24">
        <f t="shared" si="980"/>
        <v>451.70000000000005</v>
      </c>
      <c r="V1959" s="66">
        <f t="shared" si="980"/>
        <v>305</v>
      </c>
      <c r="W1959" s="54">
        <f t="shared" si="981"/>
        <v>2.94</v>
      </c>
      <c r="X1959" s="143">
        <f t="shared" si="982"/>
        <v>451.70000000000005</v>
      </c>
      <c r="Y1959" s="143">
        <f t="shared" si="983"/>
        <v>0.68799999999999994</v>
      </c>
      <c r="AD1959">
        <v>152</v>
      </c>
      <c r="AE1959">
        <v>-1</v>
      </c>
      <c r="AF1959" s="10">
        <v>37.9</v>
      </c>
      <c r="AG1959" s="10">
        <v>58.12</v>
      </c>
      <c r="AH1959" s="10">
        <f t="shared" si="984"/>
        <v>350043.89613853133</v>
      </c>
      <c r="AI1959" s="11">
        <f t="shared" si="972"/>
        <v>0</v>
      </c>
      <c r="AJ1959">
        <f t="shared" si="973"/>
        <v>0</v>
      </c>
      <c r="AK1959" t="e">
        <f t="shared" si="985"/>
        <v>#DIV/0!</v>
      </c>
      <c r="AL1959">
        <f t="shared" si="986"/>
        <v>7.128323935200001</v>
      </c>
      <c r="AM1959" s="5">
        <f t="shared" si="987"/>
        <v>5.8800000000000008</v>
      </c>
      <c r="AN1959">
        <v>0</v>
      </c>
      <c r="AO1959" s="72">
        <f t="shared" si="988"/>
        <v>2.6</v>
      </c>
      <c r="AP1959" s="72">
        <f t="shared" si="989"/>
        <v>0.8</v>
      </c>
      <c r="AQ1959" s="72">
        <f t="shared" si="990"/>
        <v>0.8</v>
      </c>
      <c r="AR1959" s="71" t="e">
        <f t="shared" si="991"/>
        <v>#DIV/0!</v>
      </c>
      <c r="BA1959">
        <f t="shared" si="992"/>
        <v>179</v>
      </c>
      <c r="BB1959" s="91" t="e">
        <f t="shared" si="993"/>
        <v>#DIV/0!</v>
      </c>
    </row>
    <row r="1960" spans="1:54">
      <c r="A1960" s="2" t="s">
        <v>2080</v>
      </c>
      <c r="B1960" s="7" t="s">
        <v>41903</v>
      </c>
      <c r="C1960" s="17">
        <f t="shared" si="974"/>
        <v>11</v>
      </c>
      <c r="D1960" s="28">
        <f t="shared" si="975"/>
        <v>216</v>
      </c>
      <c r="E1960" s="8">
        <f t="shared" si="994"/>
        <v>16</v>
      </c>
      <c r="F1960" s="2" t="s">
        <v>7071</v>
      </c>
      <c r="G1960" s="54">
        <f t="shared" si="995"/>
        <v>10.1</v>
      </c>
      <c r="H1960" s="20">
        <f t="shared" si="996"/>
        <v>0.30702000000000002</v>
      </c>
      <c r="I1960" s="14" t="s">
        <v>17035</v>
      </c>
      <c r="J1960" s="14" t="s">
        <v>12057</v>
      </c>
      <c r="K1960" s="14" t="s">
        <v>21996</v>
      </c>
      <c r="L1960" s="14" t="s">
        <v>26955</v>
      </c>
      <c r="M1960" s="28">
        <f t="shared" si="997"/>
        <v>11.1</v>
      </c>
      <c r="N1960" s="46">
        <f t="shared" si="976"/>
        <v>5.2</v>
      </c>
      <c r="O1960" s="17">
        <f t="shared" si="977"/>
        <v>2.2000000000000002</v>
      </c>
      <c r="P1960" s="17">
        <f t="shared" si="977"/>
        <v>6.8000000000000007</v>
      </c>
      <c r="Q1960" s="124">
        <f t="shared" si="978"/>
        <v>1.2000000000000002</v>
      </c>
      <c r="R1960" s="26">
        <f t="shared" si="979"/>
        <v>1.6</v>
      </c>
      <c r="S1960" s="2" t="s">
        <v>31919</v>
      </c>
      <c r="T1960" s="2" t="s">
        <v>36900</v>
      </c>
      <c r="U1960" s="24">
        <f t="shared" si="980"/>
        <v>489.1</v>
      </c>
      <c r="V1960" s="66">
        <f t="shared" si="980"/>
        <v>378.6</v>
      </c>
      <c r="W1960" s="54">
        <f t="shared" si="981"/>
        <v>1.01</v>
      </c>
      <c r="X1960" s="143">
        <f t="shared" si="982"/>
        <v>489.1</v>
      </c>
      <c r="Y1960" s="143">
        <f t="shared" si="983"/>
        <v>0.30200000000000005</v>
      </c>
      <c r="AD1960">
        <v>152</v>
      </c>
      <c r="AE1960">
        <v>-1</v>
      </c>
      <c r="AF1960" s="10">
        <v>37.9</v>
      </c>
      <c r="AG1960" s="10">
        <v>58.12</v>
      </c>
      <c r="AH1960" s="10">
        <f t="shared" si="984"/>
        <v>243393.17122837677</v>
      </c>
      <c r="AI1960" s="11">
        <f t="shared" si="972"/>
        <v>0</v>
      </c>
      <c r="AJ1960">
        <f t="shared" si="973"/>
        <v>0</v>
      </c>
      <c r="AK1960" t="e">
        <f t="shared" si="985"/>
        <v>#DIV/0!</v>
      </c>
      <c r="AL1960">
        <f t="shared" si="986"/>
        <v>16.587169280000005</v>
      </c>
      <c r="AM1960" s="5">
        <f t="shared" si="987"/>
        <v>2</v>
      </c>
      <c r="AN1960">
        <v>0</v>
      </c>
      <c r="AO1960" s="72">
        <f t="shared" si="988"/>
        <v>1.6</v>
      </c>
      <c r="AP1960" s="72">
        <f t="shared" si="989"/>
        <v>1.2000000000000002</v>
      </c>
      <c r="AQ1960" s="72">
        <f t="shared" si="990"/>
        <v>1.2000000000000002</v>
      </c>
      <c r="AR1960" s="71" t="e">
        <f t="shared" si="991"/>
        <v>#DIV/0!</v>
      </c>
      <c r="BA1960">
        <f t="shared" si="992"/>
        <v>216</v>
      </c>
      <c r="BB1960" s="91" t="e">
        <f t="shared" si="993"/>
        <v>#DIV/0!</v>
      </c>
    </row>
    <row r="1961" spans="1:54">
      <c r="A1961" s="2" t="s">
        <v>2081</v>
      </c>
      <c r="B1961" s="7" t="s">
        <v>41904</v>
      </c>
      <c r="C1961" s="17">
        <f t="shared" si="974"/>
        <v>36.4</v>
      </c>
      <c r="D1961" s="28">
        <f t="shared" si="975"/>
        <v>279</v>
      </c>
      <c r="E1961" s="8">
        <f t="shared" si="994"/>
        <v>9</v>
      </c>
      <c r="F1961" s="2" t="s">
        <v>7072</v>
      </c>
      <c r="G1961" s="54">
        <f t="shared" si="995"/>
        <v>35.5</v>
      </c>
      <c r="H1961" s="20">
        <f t="shared" si="996"/>
        <v>0.42163269999999997</v>
      </c>
      <c r="I1961" s="14" t="s">
        <v>17036</v>
      </c>
      <c r="J1961" s="14" t="s">
        <v>12058</v>
      </c>
      <c r="K1961" s="14" t="s">
        <v>21997</v>
      </c>
      <c r="L1961" s="14" t="s">
        <v>26956</v>
      </c>
      <c r="M1961" s="28">
        <f t="shared" si="997"/>
        <v>9.8999999999999986</v>
      </c>
      <c r="N1961" s="46">
        <f t="shared" si="976"/>
        <v>5.8</v>
      </c>
      <c r="O1961" s="17">
        <f t="shared" si="977"/>
        <v>2.2000000000000002</v>
      </c>
      <c r="P1961" s="17">
        <f t="shared" si="977"/>
        <v>9.2000000000000011</v>
      </c>
      <c r="Q1961" s="124">
        <f t="shared" si="978"/>
        <v>0.4</v>
      </c>
      <c r="R1961" s="26">
        <f t="shared" si="979"/>
        <v>0.8</v>
      </c>
      <c r="S1961" s="2" t="s">
        <v>31920</v>
      </c>
      <c r="T1961" s="2" t="s">
        <v>36901</v>
      </c>
      <c r="U1961" s="24">
        <f t="shared" si="980"/>
        <v>552</v>
      </c>
      <c r="V1961" s="66">
        <f t="shared" si="980"/>
        <v>396.40000000000003</v>
      </c>
      <c r="W1961" s="54">
        <f t="shared" si="981"/>
        <v>3.55</v>
      </c>
      <c r="X1961" s="143">
        <f t="shared" si="982"/>
        <v>552</v>
      </c>
      <c r="Y1961" s="143">
        <f t="shared" si="983"/>
        <v>0.80999999999999994</v>
      </c>
      <c r="AD1961">
        <v>152</v>
      </c>
      <c r="AE1961">
        <v>-1</v>
      </c>
      <c r="AF1961" s="10">
        <v>37.9</v>
      </c>
      <c r="AG1961" s="10">
        <v>58.12</v>
      </c>
      <c r="AH1961" s="10">
        <f t="shared" si="984"/>
        <v>202370.8038800263</v>
      </c>
      <c r="AI1961" s="11">
        <f t="shared" si="972"/>
        <v>0</v>
      </c>
      <c r="AJ1961">
        <f t="shared" si="973"/>
        <v>0</v>
      </c>
      <c r="AK1961" t="e">
        <f t="shared" si="985"/>
        <v>#DIV/0!</v>
      </c>
      <c r="AL1961">
        <f t="shared" si="986"/>
        <v>9.364923321600001</v>
      </c>
      <c r="AM1961" s="5">
        <f t="shared" si="987"/>
        <v>7.08</v>
      </c>
      <c r="AN1961">
        <v>0</v>
      </c>
      <c r="AO1961" s="72">
        <f t="shared" si="988"/>
        <v>0.8</v>
      </c>
      <c r="AP1961" s="72">
        <f t="shared" si="989"/>
        <v>0.4</v>
      </c>
      <c r="AQ1961" s="72">
        <f t="shared" si="990"/>
        <v>0.60000000000000009</v>
      </c>
      <c r="AR1961" s="71" t="e">
        <f t="shared" si="991"/>
        <v>#DIV/0!</v>
      </c>
      <c r="BA1961">
        <f t="shared" si="992"/>
        <v>279</v>
      </c>
      <c r="BB1961" s="91" t="e">
        <f t="shared" si="993"/>
        <v>#DIV/0!</v>
      </c>
    </row>
    <row r="1962" spans="1:54">
      <c r="A1962" s="2" t="s">
        <v>2082</v>
      </c>
      <c r="B1962" s="7" t="s">
        <v>41905</v>
      </c>
      <c r="C1962" s="17">
        <f t="shared" si="974"/>
        <v>10.4</v>
      </c>
      <c r="D1962" s="28">
        <f t="shared" si="975"/>
        <v>107</v>
      </c>
      <c r="E1962" s="8">
        <f t="shared" si="994"/>
        <v>8</v>
      </c>
      <c r="F1962" s="2" t="s">
        <v>7073</v>
      </c>
      <c r="G1962" s="54">
        <f t="shared" si="995"/>
        <v>9.4</v>
      </c>
      <c r="H1962" s="20">
        <f t="shared" si="996"/>
        <v>0.6594042</v>
      </c>
      <c r="I1962" s="14" t="s">
        <v>17037</v>
      </c>
      <c r="J1962" s="14" t="s">
        <v>12059</v>
      </c>
      <c r="K1962" s="14" t="s">
        <v>21998</v>
      </c>
      <c r="L1962" s="14" t="s">
        <v>26957</v>
      </c>
      <c r="M1962" s="28">
        <f t="shared" si="997"/>
        <v>10</v>
      </c>
      <c r="N1962" s="46">
        <f t="shared" si="976"/>
        <v>5.4</v>
      </c>
      <c r="O1962" s="17">
        <f t="shared" si="977"/>
        <v>1</v>
      </c>
      <c r="P1962" s="17">
        <f t="shared" si="977"/>
        <v>9</v>
      </c>
      <c r="Q1962" s="124">
        <f t="shared" si="978"/>
        <v>0.60000000000000009</v>
      </c>
      <c r="R1962" s="26">
        <f t="shared" si="979"/>
        <v>2</v>
      </c>
      <c r="S1962" s="2" t="s">
        <v>113</v>
      </c>
      <c r="T1962" s="2" t="s">
        <v>36902</v>
      </c>
      <c r="U1962" s="24">
        <f t="shared" si="980"/>
        <v>379.70000000000005</v>
      </c>
      <c r="V1962" s="66">
        <f t="shared" si="980"/>
        <v>351.8</v>
      </c>
      <c r="W1962" s="54">
        <f t="shared" si="981"/>
        <v>0.94000000000000006</v>
      </c>
      <c r="X1962" s="143">
        <f t="shared" si="982"/>
        <v>379.70000000000005</v>
      </c>
      <c r="Y1962" s="143">
        <f t="shared" si="983"/>
        <v>0.28800000000000003</v>
      </c>
      <c r="AD1962">
        <v>152</v>
      </c>
      <c r="AE1962">
        <v>-1</v>
      </c>
      <c r="AF1962" s="10">
        <v>37.9</v>
      </c>
      <c r="AG1962" s="10">
        <v>58.12</v>
      </c>
      <c r="AH1962" s="10">
        <f t="shared" si="984"/>
        <v>289788.34442926408</v>
      </c>
      <c r="AI1962" s="11">
        <f t="shared" si="972"/>
        <v>0</v>
      </c>
      <c r="AJ1962">
        <f t="shared" si="973"/>
        <v>0</v>
      </c>
      <c r="AK1962" t="e">
        <f t="shared" si="985"/>
        <v>#DIV/0!</v>
      </c>
      <c r="AL1962">
        <f t="shared" si="986"/>
        <v>6.1307244000000001</v>
      </c>
      <c r="AM1962" s="5">
        <f t="shared" si="987"/>
        <v>1.8800000000000001</v>
      </c>
      <c r="AN1962">
        <v>0</v>
      </c>
      <c r="AO1962" s="72">
        <f t="shared" si="988"/>
        <v>2</v>
      </c>
      <c r="AP1962" s="72">
        <f t="shared" si="989"/>
        <v>0.60000000000000009</v>
      </c>
      <c r="AQ1962" s="72">
        <f t="shared" si="990"/>
        <v>0.8</v>
      </c>
      <c r="AR1962" s="71" t="e">
        <f t="shared" si="991"/>
        <v>#DIV/0!</v>
      </c>
      <c r="BA1962">
        <f t="shared" si="992"/>
        <v>107</v>
      </c>
      <c r="BB1962" s="91" t="e">
        <f t="shared" si="993"/>
        <v>#DIV/0!</v>
      </c>
    </row>
    <row r="1963" spans="1:54">
      <c r="A1963" s="2" t="s">
        <v>2083</v>
      </c>
      <c r="B1963" s="7" t="s">
        <v>41906</v>
      </c>
      <c r="C1963" s="17">
        <f t="shared" si="974"/>
        <v>9.1</v>
      </c>
      <c r="D1963" s="28">
        <f t="shared" si="975"/>
        <v>127</v>
      </c>
      <c r="E1963" s="8">
        <f t="shared" si="994"/>
        <v>7</v>
      </c>
      <c r="F1963" s="2" t="s">
        <v>7074</v>
      </c>
      <c r="G1963" s="54">
        <f t="shared" si="995"/>
        <v>8.1999999999999993</v>
      </c>
      <c r="H1963" s="20">
        <f t="shared" si="996"/>
        <v>0.80972980000000006</v>
      </c>
      <c r="I1963" s="14" t="s">
        <v>17038</v>
      </c>
      <c r="J1963" s="14" t="s">
        <v>12060</v>
      </c>
      <c r="K1963" s="14" t="s">
        <v>21999</v>
      </c>
      <c r="L1963" s="14" t="s">
        <v>26958</v>
      </c>
      <c r="M1963" s="28">
        <f t="shared" si="997"/>
        <v>13.8</v>
      </c>
      <c r="N1963" s="46">
        <f t="shared" si="976"/>
        <v>6</v>
      </c>
      <c r="O1963" s="17">
        <f t="shared" si="977"/>
        <v>2.6</v>
      </c>
      <c r="P1963" s="17">
        <f t="shared" si="977"/>
        <v>1.4000000000000001</v>
      </c>
      <c r="Q1963" s="124">
        <f t="shared" si="978"/>
        <v>0.4</v>
      </c>
      <c r="R1963" s="26">
        <f t="shared" si="979"/>
        <v>2</v>
      </c>
      <c r="S1963" s="2" t="s">
        <v>31921</v>
      </c>
      <c r="T1963" s="2" t="s">
        <v>36903</v>
      </c>
      <c r="U1963" s="24">
        <f t="shared" si="980"/>
        <v>399.6</v>
      </c>
      <c r="V1963" s="66">
        <f t="shared" si="980"/>
        <v>313.70000000000005</v>
      </c>
      <c r="W1963" s="54">
        <f t="shared" si="981"/>
        <v>0.82000000000000006</v>
      </c>
      <c r="X1963" s="143">
        <f t="shared" si="982"/>
        <v>399.6</v>
      </c>
      <c r="Y1963" s="143">
        <f t="shared" si="983"/>
        <v>0.26400000000000001</v>
      </c>
      <c r="AD1963">
        <v>152</v>
      </c>
      <c r="AE1963">
        <v>-1</v>
      </c>
      <c r="AF1963" s="10">
        <v>37.9</v>
      </c>
      <c r="AG1963" s="10">
        <v>58.12</v>
      </c>
      <c r="AH1963" s="10">
        <f t="shared" si="984"/>
        <v>340142.2415193498</v>
      </c>
      <c r="AI1963" s="11">
        <f t="shared" si="972"/>
        <v>0</v>
      </c>
      <c r="AJ1963">
        <f t="shared" si="973"/>
        <v>0</v>
      </c>
      <c r="AK1963" t="e">
        <f t="shared" si="985"/>
        <v>#DIV/0!</v>
      </c>
      <c r="AL1963">
        <f t="shared" si="986"/>
        <v>1.3851670559999998</v>
      </c>
      <c r="AM1963" s="5">
        <f t="shared" si="987"/>
        <v>1.6199999999999999</v>
      </c>
      <c r="AN1963">
        <v>0</v>
      </c>
      <c r="AO1963" s="72">
        <f t="shared" si="988"/>
        <v>2</v>
      </c>
      <c r="AP1963" s="72">
        <f t="shared" si="989"/>
        <v>0.4</v>
      </c>
      <c r="AQ1963" s="72">
        <f t="shared" si="990"/>
        <v>0.4</v>
      </c>
      <c r="AR1963" s="71" t="e">
        <f t="shared" si="991"/>
        <v>#DIV/0!</v>
      </c>
      <c r="BA1963">
        <f t="shared" si="992"/>
        <v>127</v>
      </c>
      <c r="BB1963" s="91" t="e">
        <f t="shared" si="993"/>
        <v>#DIV/0!</v>
      </c>
    </row>
    <row r="1964" spans="1:54">
      <c r="A1964" s="2" t="s">
        <v>2084</v>
      </c>
      <c r="B1964" s="7" t="s">
        <v>41907</v>
      </c>
      <c r="C1964" s="17">
        <f t="shared" si="974"/>
        <v>32.1</v>
      </c>
      <c r="D1964" s="28">
        <f t="shared" si="975"/>
        <v>112</v>
      </c>
      <c r="E1964" s="8">
        <f t="shared" si="994"/>
        <v>14</v>
      </c>
      <c r="F1964" s="2" t="s">
        <v>7075</v>
      </c>
      <c r="G1964" s="54">
        <f t="shared" si="995"/>
        <v>31.1</v>
      </c>
      <c r="H1964" s="20">
        <f t="shared" si="996"/>
        <v>0.16470659999999998</v>
      </c>
      <c r="I1964" s="14" t="s">
        <v>17039</v>
      </c>
      <c r="J1964" s="14" t="s">
        <v>12061</v>
      </c>
      <c r="K1964" s="14" t="s">
        <v>22000</v>
      </c>
      <c r="L1964" s="14" t="s">
        <v>26959</v>
      </c>
      <c r="M1964" s="28">
        <f t="shared" si="997"/>
        <v>9.6</v>
      </c>
      <c r="N1964" s="46">
        <f t="shared" si="976"/>
        <v>6</v>
      </c>
      <c r="O1964" s="17">
        <f t="shared" si="977"/>
        <v>0.8</v>
      </c>
      <c r="P1964" s="17">
        <f t="shared" si="977"/>
        <v>9.8000000000000007</v>
      </c>
      <c r="Q1964" s="124">
        <f t="shared" si="978"/>
        <v>2.4000000000000004</v>
      </c>
      <c r="R1964" s="26">
        <f t="shared" si="979"/>
        <v>2.8000000000000003</v>
      </c>
      <c r="S1964" s="2" t="s">
        <v>31922</v>
      </c>
      <c r="T1964" s="2" t="s">
        <v>36904</v>
      </c>
      <c r="U1964" s="24">
        <f t="shared" si="980"/>
        <v>385.1</v>
      </c>
      <c r="V1964" s="66">
        <f t="shared" si="980"/>
        <v>403.40000000000003</v>
      </c>
      <c r="W1964" s="54">
        <f t="shared" si="981"/>
        <v>3.11</v>
      </c>
      <c r="X1964" s="143">
        <f t="shared" si="982"/>
        <v>385.1</v>
      </c>
      <c r="Y1964" s="143">
        <f t="shared" si="983"/>
        <v>0.72199999999999998</v>
      </c>
      <c r="AD1964">
        <v>152</v>
      </c>
      <c r="AE1964">
        <v>-1</v>
      </c>
      <c r="AF1964" s="10">
        <v>37.9</v>
      </c>
      <c r="AG1964" s="10">
        <v>58.12</v>
      </c>
      <c r="AH1964" s="10">
        <f t="shared" si="984"/>
        <v>181558.07946826878</v>
      </c>
      <c r="AI1964" s="11">
        <f t="shared" si="972"/>
        <v>0</v>
      </c>
      <c r="AJ1964">
        <f t="shared" si="973"/>
        <v>0</v>
      </c>
      <c r="AK1964" t="e">
        <f t="shared" si="985"/>
        <v>#DIV/0!</v>
      </c>
      <c r="AL1964">
        <f t="shared" si="986"/>
        <v>18.336360716800005</v>
      </c>
      <c r="AM1964" s="5">
        <f t="shared" si="987"/>
        <v>6.2200000000000006</v>
      </c>
      <c r="AN1964">
        <v>0</v>
      </c>
      <c r="AO1964" s="72">
        <f t="shared" si="988"/>
        <v>2.8000000000000003</v>
      </c>
      <c r="AP1964" s="72">
        <f t="shared" si="989"/>
        <v>2.4000000000000004</v>
      </c>
      <c r="AQ1964" s="72">
        <f t="shared" si="990"/>
        <v>2.4000000000000004</v>
      </c>
      <c r="AR1964" s="71" t="e">
        <f t="shared" si="991"/>
        <v>#DIV/0!</v>
      </c>
      <c r="BA1964">
        <f t="shared" si="992"/>
        <v>112</v>
      </c>
      <c r="BB1964" s="91" t="e">
        <f t="shared" si="993"/>
        <v>#DIV/0!</v>
      </c>
    </row>
    <row r="1965" spans="1:54">
      <c r="A1965" s="2" t="s">
        <v>2085</v>
      </c>
      <c r="B1965" s="7" t="s">
        <v>41908</v>
      </c>
      <c r="C1965" s="17">
        <f t="shared" si="974"/>
        <v>26.8</v>
      </c>
      <c r="D1965" s="28">
        <f t="shared" si="975"/>
        <v>168</v>
      </c>
      <c r="E1965" s="8">
        <f t="shared" si="994"/>
        <v>4</v>
      </c>
      <c r="F1965" s="2" t="s">
        <v>7076</v>
      </c>
      <c r="G1965" s="54">
        <f t="shared" si="995"/>
        <v>25.8</v>
      </c>
      <c r="H1965" s="20">
        <f t="shared" si="996"/>
        <v>0.78345249999999989</v>
      </c>
      <c r="I1965" s="14" t="s">
        <v>17040</v>
      </c>
      <c r="J1965" s="14" t="s">
        <v>12062</v>
      </c>
      <c r="K1965" s="14" t="s">
        <v>22001</v>
      </c>
      <c r="L1965" s="14" t="s">
        <v>26960</v>
      </c>
      <c r="M1965" s="28">
        <f t="shared" si="997"/>
        <v>14</v>
      </c>
      <c r="N1965" s="46">
        <f t="shared" si="976"/>
        <v>6.4</v>
      </c>
      <c r="O1965" s="17">
        <f t="shared" si="977"/>
        <v>1.8</v>
      </c>
      <c r="P1965" s="17">
        <f t="shared" si="977"/>
        <v>1</v>
      </c>
      <c r="Q1965" s="124">
        <f t="shared" si="978"/>
        <v>0.2</v>
      </c>
      <c r="R1965" s="26">
        <f t="shared" si="979"/>
        <v>1.2000000000000002</v>
      </c>
      <c r="S1965" s="2" t="s">
        <v>31923</v>
      </c>
      <c r="T1965" s="2" t="s">
        <v>36905</v>
      </c>
      <c r="U1965" s="24">
        <f t="shared" si="980"/>
        <v>441.1</v>
      </c>
      <c r="V1965" s="66">
        <f t="shared" si="980"/>
        <v>412.6</v>
      </c>
      <c r="W1965" s="54">
        <f t="shared" si="981"/>
        <v>2.5799999999999996</v>
      </c>
      <c r="X1965" s="143">
        <f t="shared" si="982"/>
        <v>441.1</v>
      </c>
      <c r="Y1965" s="143">
        <f t="shared" si="983"/>
        <v>0.61599999999999988</v>
      </c>
      <c r="AD1965">
        <v>152</v>
      </c>
      <c r="AE1965">
        <v>-1</v>
      </c>
      <c r="AF1965" s="10">
        <v>37.9</v>
      </c>
      <c r="AG1965" s="10">
        <v>58.12</v>
      </c>
      <c r="AH1965" s="10">
        <f t="shared" si="984"/>
        <v>146855.00670760186</v>
      </c>
      <c r="AI1965" s="11">
        <f t="shared" si="972"/>
        <v>0</v>
      </c>
      <c r="AJ1965">
        <f t="shared" si="973"/>
        <v>0</v>
      </c>
      <c r="AK1965" t="e">
        <f t="shared" si="985"/>
        <v>#DIV/0!</v>
      </c>
      <c r="AL1965">
        <f t="shared" si="986"/>
        <v>0.46774260000000034</v>
      </c>
      <c r="AM1965" s="5">
        <f t="shared" si="987"/>
        <v>5.16</v>
      </c>
      <c r="AN1965">
        <v>0</v>
      </c>
      <c r="AO1965" s="72">
        <f t="shared" si="988"/>
        <v>1.2000000000000002</v>
      </c>
      <c r="AP1965" s="72">
        <f t="shared" si="989"/>
        <v>0.2</v>
      </c>
      <c r="AQ1965" s="72">
        <f t="shared" si="990"/>
        <v>0.4</v>
      </c>
      <c r="AR1965" s="71" t="e">
        <f t="shared" si="991"/>
        <v>#DIV/0!</v>
      </c>
      <c r="BA1965">
        <f t="shared" si="992"/>
        <v>168</v>
      </c>
      <c r="BB1965" s="91" t="e">
        <f t="shared" si="993"/>
        <v>#DIV/0!</v>
      </c>
    </row>
    <row r="1966" spans="1:54">
      <c r="A1966" s="2" t="s">
        <v>2086</v>
      </c>
      <c r="B1966" s="7" t="s">
        <v>41909</v>
      </c>
      <c r="C1966" s="17">
        <f t="shared" si="974"/>
        <v>8.6999999999999993</v>
      </c>
      <c r="D1966" s="28">
        <f t="shared" si="975"/>
        <v>209</v>
      </c>
      <c r="E1966" s="8">
        <f t="shared" si="994"/>
        <v>6</v>
      </c>
      <c r="F1966" s="2" t="s">
        <v>7077</v>
      </c>
      <c r="G1966" s="54">
        <f t="shared" si="995"/>
        <v>7.6999999999999993</v>
      </c>
      <c r="H1966" s="20">
        <f t="shared" si="996"/>
        <v>0.8618711</v>
      </c>
      <c r="I1966" s="14" t="s">
        <v>17041</v>
      </c>
      <c r="J1966" s="14" t="s">
        <v>12063</v>
      </c>
      <c r="K1966" s="14" t="s">
        <v>22002</v>
      </c>
      <c r="L1966" s="14" t="s">
        <v>26961</v>
      </c>
      <c r="M1966" s="28">
        <f t="shared" si="997"/>
        <v>12.8</v>
      </c>
      <c r="N1966" s="46">
        <f t="shared" si="976"/>
        <v>6</v>
      </c>
      <c r="O1966" s="17">
        <f t="shared" si="977"/>
        <v>2</v>
      </c>
      <c r="P1966" s="17">
        <f t="shared" si="977"/>
        <v>3.4000000000000004</v>
      </c>
      <c r="Q1966" s="124">
        <f t="shared" si="978"/>
        <v>0.2</v>
      </c>
      <c r="R1966" s="26">
        <f t="shared" si="979"/>
        <v>1.6</v>
      </c>
      <c r="S1966" s="2" t="s">
        <v>31924</v>
      </c>
      <c r="T1966" s="2" t="s">
        <v>36906</v>
      </c>
      <c r="U1966" s="24">
        <f t="shared" si="980"/>
        <v>481.90000000000003</v>
      </c>
      <c r="V1966" s="66">
        <f t="shared" si="980"/>
        <v>423.8</v>
      </c>
      <c r="W1966" s="54">
        <f t="shared" si="981"/>
        <v>0.77</v>
      </c>
      <c r="X1966" s="143">
        <f t="shared" si="982"/>
        <v>481.90000000000003</v>
      </c>
      <c r="Y1966" s="143">
        <f t="shared" si="983"/>
        <v>0.254</v>
      </c>
      <c r="AD1966">
        <v>152</v>
      </c>
      <c r="AE1966">
        <v>-1</v>
      </c>
      <c r="AF1966" s="10">
        <v>37.9</v>
      </c>
      <c r="AG1966" s="10">
        <v>58.12</v>
      </c>
      <c r="AH1966" s="10">
        <f t="shared" si="984"/>
        <v>61805.882321523961</v>
      </c>
      <c r="AI1966" s="11">
        <f t="shared" si="972"/>
        <v>0</v>
      </c>
      <c r="AJ1966">
        <f t="shared" si="973"/>
        <v>0</v>
      </c>
      <c r="AK1966" t="e">
        <f t="shared" si="985"/>
        <v>#DIV/0!</v>
      </c>
      <c r="AL1966">
        <f t="shared" si="986"/>
        <v>1.5028424320000002</v>
      </c>
      <c r="AM1966" s="5">
        <f t="shared" si="987"/>
        <v>1.54</v>
      </c>
      <c r="AN1966">
        <v>0</v>
      </c>
      <c r="AO1966" s="72">
        <f t="shared" si="988"/>
        <v>1.6</v>
      </c>
      <c r="AP1966" s="72">
        <f t="shared" si="989"/>
        <v>0.2</v>
      </c>
      <c r="AQ1966" s="72">
        <f t="shared" si="990"/>
        <v>0.4</v>
      </c>
      <c r="AR1966" s="71" t="e">
        <f t="shared" si="991"/>
        <v>#DIV/0!</v>
      </c>
      <c r="BA1966">
        <f t="shared" si="992"/>
        <v>209</v>
      </c>
      <c r="BB1966" s="91" t="e">
        <f t="shared" si="993"/>
        <v>#DIV/0!</v>
      </c>
    </row>
    <row r="1967" spans="1:54">
      <c r="A1967" s="2" t="s">
        <v>2087</v>
      </c>
      <c r="B1967" s="7" t="s">
        <v>41910</v>
      </c>
      <c r="C1967" s="17">
        <f t="shared" si="974"/>
        <v>10.600000000000001</v>
      </c>
      <c r="D1967" s="28">
        <f t="shared" si="975"/>
        <v>224</v>
      </c>
      <c r="E1967" s="8">
        <f t="shared" si="994"/>
        <v>10</v>
      </c>
      <c r="F1967" s="2" t="s">
        <v>7078</v>
      </c>
      <c r="G1967" s="54">
        <f t="shared" si="995"/>
        <v>9.6999999999999993</v>
      </c>
      <c r="H1967" s="20">
        <f t="shared" si="996"/>
        <v>0.596225</v>
      </c>
      <c r="I1967" s="14" t="s">
        <v>17042</v>
      </c>
      <c r="J1967" s="14" t="s">
        <v>12064</v>
      </c>
      <c r="K1967" s="14" t="s">
        <v>22003</v>
      </c>
      <c r="L1967" s="14" t="s">
        <v>26962</v>
      </c>
      <c r="M1967" s="28">
        <f t="shared" si="997"/>
        <v>13.9</v>
      </c>
      <c r="N1967" s="46">
        <f t="shared" si="976"/>
        <v>6.8</v>
      </c>
      <c r="O1967" s="17">
        <f t="shared" si="977"/>
        <v>2.4000000000000004</v>
      </c>
      <c r="P1967" s="17">
        <f t="shared" si="977"/>
        <v>1.2000000000000002</v>
      </c>
      <c r="Q1967" s="124">
        <f t="shared" si="978"/>
        <v>0.8</v>
      </c>
      <c r="R1967" s="26">
        <f t="shared" si="979"/>
        <v>2</v>
      </c>
      <c r="S1967" s="2" t="s">
        <v>31925</v>
      </c>
      <c r="T1967" s="2" t="s">
        <v>36907</v>
      </c>
      <c r="U1967" s="24">
        <f t="shared" si="980"/>
        <v>497.20000000000005</v>
      </c>
      <c r="V1967" s="66">
        <f t="shared" si="980"/>
        <v>405.5</v>
      </c>
      <c r="W1967" s="54">
        <f t="shared" si="981"/>
        <v>0.97</v>
      </c>
      <c r="X1967" s="143">
        <f t="shared" si="982"/>
        <v>497.20000000000005</v>
      </c>
      <c r="Y1967" s="143">
        <f t="shared" si="983"/>
        <v>0.29400000000000004</v>
      </c>
      <c r="AD1967">
        <v>152</v>
      </c>
      <c r="AE1967">
        <v>-1</v>
      </c>
      <c r="AF1967" s="10">
        <v>37.9</v>
      </c>
      <c r="AG1967" s="10">
        <v>58.12</v>
      </c>
      <c r="AH1967" s="10">
        <f t="shared" si="984"/>
        <v>174810.98625006241</v>
      </c>
      <c r="AI1967" s="11">
        <f t="shared" si="972"/>
        <v>0</v>
      </c>
      <c r="AJ1967">
        <f t="shared" si="973"/>
        <v>0</v>
      </c>
      <c r="AK1967" t="e">
        <f t="shared" si="985"/>
        <v>#DIV/0!</v>
      </c>
      <c r="AL1967">
        <f t="shared" si="986"/>
        <v>2.3257440000000007</v>
      </c>
      <c r="AM1967" s="5">
        <f t="shared" si="987"/>
        <v>1.9200000000000004</v>
      </c>
      <c r="AN1967">
        <v>0</v>
      </c>
      <c r="AO1967" s="72">
        <f t="shared" si="988"/>
        <v>2</v>
      </c>
      <c r="AP1967" s="72">
        <f t="shared" si="989"/>
        <v>0.8</v>
      </c>
      <c r="AQ1967" s="72">
        <f t="shared" si="990"/>
        <v>1</v>
      </c>
      <c r="AR1967" s="71" t="e">
        <f t="shared" si="991"/>
        <v>#DIV/0!</v>
      </c>
      <c r="BA1967">
        <f t="shared" si="992"/>
        <v>224</v>
      </c>
      <c r="BB1967" s="91" t="e">
        <f t="shared" si="993"/>
        <v>#DIV/0!</v>
      </c>
    </row>
    <row r="1968" spans="1:54">
      <c r="A1968" s="2" t="s">
        <v>2088</v>
      </c>
      <c r="B1968" s="7" t="s">
        <v>41911</v>
      </c>
      <c r="C1968" s="17">
        <f t="shared" si="974"/>
        <v>26.5</v>
      </c>
      <c r="D1968" s="28">
        <f t="shared" si="975"/>
        <v>22</v>
      </c>
      <c r="E1968" s="8">
        <f t="shared" si="994"/>
        <v>7</v>
      </c>
      <c r="F1968" s="2" t="s">
        <v>7079</v>
      </c>
      <c r="G1968" s="54">
        <f t="shared" si="995"/>
        <v>25.6</v>
      </c>
      <c r="H1968" s="20">
        <f t="shared" si="996"/>
        <v>0.69500799999999996</v>
      </c>
      <c r="I1968" s="14" t="s">
        <v>17043</v>
      </c>
      <c r="J1968" s="14" t="s">
        <v>12065</v>
      </c>
      <c r="K1968" s="14" t="s">
        <v>22004</v>
      </c>
      <c r="L1968" s="14" t="s">
        <v>26963</v>
      </c>
      <c r="M1968" s="28">
        <f t="shared" si="997"/>
        <v>10</v>
      </c>
      <c r="N1968" s="46">
        <f t="shared" si="976"/>
        <v>5.8</v>
      </c>
      <c r="O1968" s="17">
        <f t="shared" si="977"/>
        <v>1.4000000000000001</v>
      </c>
      <c r="P1968" s="17">
        <f t="shared" si="977"/>
        <v>9</v>
      </c>
      <c r="Q1968" s="124">
        <f t="shared" si="978"/>
        <v>0.4</v>
      </c>
      <c r="R1968" s="26">
        <f t="shared" si="979"/>
        <v>1.6</v>
      </c>
      <c r="S1968" s="2" t="s">
        <v>31926</v>
      </c>
      <c r="T1968" s="2" t="s">
        <v>36908</v>
      </c>
      <c r="U1968" s="24">
        <f t="shared" si="980"/>
        <v>295.20000000000005</v>
      </c>
      <c r="V1968" s="66">
        <f t="shared" si="980"/>
        <v>328.5</v>
      </c>
      <c r="W1968" s="54">
        <f t="shared" si="981"/>
        <v>2.5599999999999996</v>
      </c>
      <c r="X1968" s="143">
        <f t="shared" si="982"/>
        <v>295.20000000000005</v>
      </c>
      <c r="Y1968" s="143">
        <f t="shared" si="983"/>
        <v>0.61199999999999988</v>
      </c>
      <c r="AD1968">
        <v>152</v>
      </c>
      <c r="AE1968">
        <v>-1</v>
      </c>
      <c r="AF1968" s="10">
        <v>37.9</v>
      </c>
      <c r="AG1968" s="10">
        <v>58.12</v>
      </c>
      <c r="AH1968" s="10">
        <f t="shared" si="984"/>
        <v>322073.99030616297</v>
      </c>
      <c r="AI1968" s="11">
        <f t="shared" si="972"/>
        <v>0</v>
      </c>
      <c r="AJ1968">
        <f t="shared" si="973"/>
        <v>0</v>
      </c>
      <c r="AK1968" t="e">
        <f t="shared" si="985"/>
        <v>#DIV/0!</v>
      </c>
      <c r="AL1968">
        <f t="shared" si="986"/>
        <v>6.1486387200000019</v>
      </c>
      <c r="AM1968" s="5">
        <f t="shared" si="987"/>
        <v>5.0999999999999996</v>
      </c>
      <c r="AN1968">
        <v>0</v>
      </c>
      <c r="AO1968" s="72">
        <f t="shared" si="988"/>
        <v>1.6</v>
      </c>
      <c r="AP1968" s="72">
        <f t="shared" si="989"/>
        <v>0.4</v>
      </c>
      <c r="AQ1968" s="72">
        <f t="shared" si="990"/>
        <v>0.60000000000000009</v>
      </c>
      <c r="AR1968" s="71" t="e">
        <f t="shared" si="991"/>
        <v>#DIV/0!</v>
      </c>
      <c r="BA1968">
        <f t="shared" si="992"/>
        <v>22</v>
      </c>
      <c r="BB1968" s="91" t="e">
        <f t="shared" si="993"/>
        <v>#DIV/0!</v>
      </c>
    </row>
    <row r="1969" spans="1:54">
      <c r="A1969" s="2" t="s">
        <v>2089</v>
      </c>
      <c r="B1969" s="7" t="s">
        <v>41912</v>
      </c>
      <c r="C1969" s="17">
        <f t="shared" si="974"/>
        <v>34.5</v>
      </c>
      <c r="D1969" s="28">
        <f t="shared" si="975"/>
        <v>236</v>
      </c>
      <c r="E1969" s="8">
        <f t="shared" si="994"/>
        <v>8</v>
      </c>
      <c r="F1969" s="2" t="s">
        <v>7080</v>
      </c>
      <c r="G1969" s="54">
        <f t="shared" si="995"/>
        <v>33.5</v>
      </c>
      <c r="H1969" s="20">
        <f t="shared" si="996"/>
        <v>0.80900360000000004</v>
      </c>
      <c r="I1969" s="14" t="s">
        <v>17044</v>
      </c>
      <c r="J1969" s="14" t="s">
        <v>12066</v>
      </c>
      <c r="K1969" s="14" t="s">
        <v>22005</v>
      </c>
      <c r="L1969" s="14" t="s">
        <v>26964</v>
      </c>
      <c r="M1969" s="28">
        <f t="shared" si="997"/>
        <v>12.9</v>
      </c>
      <c r="N1969" s="46">
        <f t="shared" si="976"/>
        <v>5.2</v>
      </c>
      <c r="O1969" s="17">
        <f t="shared" si="977"/>
        <v>1.2000000000000002</v>
      </c>
      <c r="P1969" s="17">
        <f t="shared" si="977"/>
        <v>3.2</v>
      </c>
      <c r="Q1969" s="124">
        <f t="shared" si="978"/>
        <v>0.60000000000000009</v>
      </c>
      <c r="R1969" s="26">
        <f t="shared" si="979"/>
        <v>3</v>
      </c>
      <c r="S1969" s="2" t="s">
        <v>31927</v>
      </c>
      <c r="T1969" s="2" t="s">
        <v>36909</v>
      </c>
      <c r="U1969" s="24">
        <f t="shared" si="980"/>
        <v>509.20000000000005</v>
      </c>
      <c r="V1969" s="66">
        <f t="shared" si="980"/>
        <v>420.1</v>
      </c>
      <c r="W1969" s="54">
        <f t="shared" si="981"/>
        <v>3.3499999999999996</v>
      </c>
      <c r="X1969" s="143">
        <f t="shared" si="982"/>
        <v>509.20000000000005</v>
      </c>
      <c r="Y1969" s="143">
        <f t="shared" si="983"/>
        <v>0.76999999999999991</v>
      </c>
      <c r="AD1969">
        <v>152</v>
      </c>
      <c r="AE1969">
        <v>-1</v>
      </c>
      <c r="AF1969" s="10">
        <v>37.9</v>
      </c>
      <c r="AG1969" s="10">
        <v>58.12</v>
      </c>
      <c r="AH1969" s="10">
        <f t="shared" si="984"/>
        <v>103118.31975709782</v>
      </c>
      <c r="AI1969" s="11">
        <f t="shared" si="972"/>
        <v>0</v>
      </c>
      <c r="AJ1969">
        <f t="shared" si="973"/>
        <v>0</v>
      </c>
      <c r="AK1969" t="e">
        <f t="shared" si="985"/>
        <v>#DIV/0!</v>
      </c>
      <c r="AL1969">
        <f t="shared" si="986"/>
        <v>2.2002785280000001</v>
      </c>
      <c r="AM1969" s="5">
        <f t="shared" si="987"/>
        <v>6.7</v>
      </c>
      <c r="AN1969">
        <v>0</v>
      </c>
      <c r="AO1969" s="72">
        <f t="shared" si="988"/>
        <v>3</v>
      </c>
      <c r="AP1969" s="72">
        <f t="shared" si="989"/>
        <v>0.60000000000000009</v>
      </c>
      <c r="AQ1969" s="72">
        <f t="shared" si="990"/>
        <v>0.60000000000000009</v>
      </c>
      <c r="AR1969" s="71" t="e">
        <f t="shared" si="991"/>
        <v>#DIV/0!</v>
      </c>
      <c r="BA1969">
        <f t="shared" si="992"/>
        <v>236</v>
      </c>
      <c r="BB1969" s="91" t="e">
        <f t="shared" si="993"/>
        <v>#DIV/0!</v>
      </c>
    </row>
    <row r="1970" spans="1:54">
      <c r="A1970" s="2" t="s">
        <v>2090</v>
      </c>
      <c r="B1970" s="7" t="s">
        <v>41913</v>
      </c>
      <c r="C1970" s="17">
        <f t="shared" si="974"/>
        <v>14.8</v>
      </c>
      <c r="D1970" s="28">
        <f t="shared" si="975"/>
        <v>117</v>
      </c>
      <c r="E1970" s="8">
        <f t="shared" si="994"/>
        <v>5</v>
      </c>
      <c r="F1970" s="2" t="s">
        <v>7081</v>
      </c>
      <c r="G1970" s="54">
        <f t="shared" si="995"/>
        <v>13.9</v>
      </c>
      <c r="H1970" s="20">
        <f t="shared" si="996"/>
        <v>0.76835969999999998</v>
      </c>
      <c r="I1970" s="14" t="s">
        <v>17045</v>
      </c>
      <c r="J1970" s="14" t="s">
        <v>12067</v>
      </c>
      <c r="K1970" s="14" t="s">
        <v>22006</v>
      </c>
      <c r="L1970" s="14" t="s">
        <v>26965</v>
      </c>
      <c r="M1970" s="28">
        <f t="shared" si="997"/>
        <v>14.3</v>
      </c>
      <c r="N1970" s="46">
        <f t="shared" si="976"/>
        <v>5.8</v>
      </c>
      <c r="O1970" s="17">
        <f t="shared" si="977"/>
        <v>2.8000000000000003</v>
      </c>
      <c r="P1970" s="17">
        <f t="shared" si="977"/>
        <v>0.4</v>
      </c>
      <c r="Q1970" s="124">
        <f t="shared" si="978"/>
        <v>0.60000000000000009</v>
      </c>
      <c r="R1970" s="26">
        <f t="shared" si="979"/>
        <v>2.4000000000000004</v>
      </c>
      <c r="S1970" s="2" t="s">
        <v>31928</v>
      </c>
      <c r="T1970" s="2" t="s">
        <v>36910</v>
      </c>
      <c r="U1970" s="24">
        <f t="shared" si="980"/>
        <v>389.8</v>
      </c>
      <c r="V1970" s="66">
        <f t="shared" si="980"/>
        <v>419.8</v>
      </c>
      <c r="W1970" s="54">
        <f t="shared" si="981"/>
        <v>1.39</v>
      </c>
      <c r="X1970" s="143">
        <f t="shared" si="982"/>
        <v>389.8</v>
      </c>
      <c r="Y1970" s="143">
        <f t="shared" si="983"/>
        <v>0.378</v>
      </c>
      <c r="AD1970">
        <v>152</v>
      </c>
      <c r="AE1970">
        <v>-1</v>
      </c>
      <c r="AF1970" s="10">
        <v>37.9</v>
      </c>
      <c r="AG1970" s="10">
        <v>58.12</v>
      </c>
      <c r="AH1970" s="10">
        <f t="shared" si="984"/>
        <v>105750.94872550471</v>
      </c>
      <c r="AI1970" s="11">
        <f t="shared" si="972"/>
        <v>0</v>
      </c>
      <c r="AJ1970">
        <f t="shared" si="973"/>
        <v>0</v>
      </c>
      <c r="AK1970" t="e">
        <f t="shared" si="985"/>
        <v>#DIV/0!</v>
      </c>
      <c r="AL1970">
        <f t="shared" si="986"/>
        <v>0.62264912640000025</v>
      </c>
      <c r="AM1970" s="5">
        <f t="shared" si="987"/>
        <v>2.7600000000000002</v>
      </c>
      <c r="AN1970">
        <v>0</v>
      </c>
      <c r="AO1970" s="72">
        <f t="shared" si="988"/>
        <v>2.4000000000000004</v>
      </c>
      <c r="AP1970" s="72">
        <f t="shared" si="989"/>
        <v>0.60000000000000009</v>
      </c>
      <c r="AQ1970" s="72">
        <f t="shared" si="990"/>
        <v>0.60000000000000009</v>
      </c>
      <c r="AR1970" s="71" t="e">
        <f t="shared" si="991"/>
        <v>#DIV/0!</v>
      </c>
      <c r="BA1970">
        <f t="shared" si="992"/>
        <v>117</v>
      </c>
      <c r="BB1970" s="91" t="e">
        <f t="shared" si="993"/>
        <v>#DIV/0!</v>
      </c>
    </row>
    <row r="1971" spans="1:54">
      <c r="A1971" s="2" t="s">
        <v>2091</v>
      </c>
      <c r="B1971" s="7" t="s">
        <v>41914</v>
      </c>
      <c r="C1971" s="17">
        <f t="shared" si="974"/>
        <v>25.6</v>
      </c>
      <c r="D1971" s="28">
        <f t="shared" si="975"/>
        <v>37</v>
      </c>
      <c r="E1971" s="8">
        <f t="shared" si="994"/>
        <v>5</v>
      </c>
      <c r="F1971" s="2" t="s">
        <v>7082</v>
      </c>
      <c r="G1971" s="54">
        <f t="shared" si="995"/>
        <v>24.700000000000003</v>
      </c>
      <c r="H1971" s="20">
        <f t="shared" si="996"/>
        <v>0.71385969999999999</v>
      </c>
      <c r="I1971" s="14" t="s">
        <v>17046</v>
      </c>
      <c r="J1971" s="14" t="s">
        <v>12068</v>
      </c>
      <c r="K1971" s="14" t="s">
        <v>22007</v>
      </c>
      <c r="L1971" s="14" t="s">
        <v>26966</v>
      </c>
      <c r="M1971" s="28">
        <f t="shared" si="997"/>
        <v>10.7</v>
      </c>
      <c r="N1971" s="46">
        <f t="shared" si="976"/>
        <v>7</v>
      </c>
      <c r="O1971" s="17">
        <f t="shared" si="977"/>
        <v>1.2000000000000002</v>
      </c>
      <c r="P1971" s="17">
        <f t="shared" si="977"/>
        <v>7.6000000000000005</v>
      </c>
      <c r="Q1971" s="124">
        <f t="shared" si="978"/>
        <v>0.2</v>
      </c>
      <c r="R1971" s="26">
        <f t="shared" si="979"/>
        <v>0.4</v>
      </c>
      <c r="S1971" s="2" t="s">
        <v>31929</v>
      </c>
      <c r="T1971" s="2" t="s">
        <v>36911</v>
      </c>
      <c r="U1971" s="24">
        <f t="shared" si="980"/>
        <v>310.40000000000003</v>
      </c>
      <c r="V1971" s="66">
        <f t="shared" si="980"/>
        <v>305.70000000000005</v>
      </c>
      <c r="W1971" s="54">
        <f t="shared" si="981"/>
        <v>2.4699999999999998</v>
      </c>
      <c r="X1971" s="143">
        <f t="shared" si="982"/>
        <v>310.40000000000003</v>
      </c>
      <c r="Y1971" s="143">
        <f t="shared" si="983"/>
        <v>0.59399999999999997</v>
      </c>
      <c r="AD1971">
        <v>152</v>
      </c>
      <c r="AE1971">
        <v>-1</v>
      </c>
      <c r="AF1971" s="10">
        <v>37.9</v>
      </c>
      <c r="AG1971" s="10">
        <v>58.12</v>
      </c>
      <c r="AH1971" s="10">
        <f t="shared" si="984"/>
        <v>349294.37500952033</v>
      </c>
      <c r="AI1971" s="11">
        <f t="shared" si="972"/>
        <v>0</v>
      </c>
      <c r="AJ1971">
        <f t="shared" si="973"/>
        <v>0</v>
      </c>
      <c r="AK1971" t="e">
        <f t="shared" si="985"/>
        <v>#DIV/0!</v>
      </c>
      <c r="AL1971">
        <f t="shared" si="986"/>
        <v>1.0438398144000005</v>
      </c>
      <c r="AM1971" s="5">
        <f t="shared" si="987"/>
        <v>4.92</v>
      </c>
      <c r="AN1971">
        <v>0</v>
      </c>
      <c r="AO1971" s="72">
        <f t="shared" si="988"/>
        <v>0.4</v>
      </c>
      <c r="AP1971" s="72">
        <f t="shared" si="989"/>
        <v>0.2</v>
      </c>
      <c r="AQ1971" s="72">
        <f t="shared" si="990"/>
        <v>0.2</v>
      </c>
      <c r="AR1971" s="71" t="e">
        <f t="shared" si="991"/>
        <v>#DIV/0!</v>
      </c>
      <c r="BA1971">
        <f t="shared" si="992"/>
        <v>37</v>
      </c>
      <c r="BB1971" s="91" t="e">
        <f t="shared" si="993"/>
        <v>#DIV/0!</v>
      </c>
    </row>
    <row r="1972" spans="1:54">
      <c r="A1972" s="2" t="s">
        <v>2092</v>
      </c>
      <c r="B1972" s="7" t="s">
        <v>41915</v>
      </c>
      <c r="C1972" s="17">
        <f t="shared" si="974"/>
        <v>34.6</v>
      </c>
      <c r="D1972" s="28">
        <f t="shared" si="975"/>
        <v>137</v>
      </c>
      <c r="E1972" s="8">
        <f t="shared" si="994"/>
        <v>10</v>
      </c>
      <c r="F1972" s="2" t="s">
        <v>7083</v>
      </c>
      <c r="G1972" s="54">
        <f t="shared" si="995"/>
        <v>33.6</v>
      </c>
      <c r="H1972" s="20">
        <f t="shared" si="996"/>
        <v>0.2387695</v>
      </c>
      <c r="I1972" s="14" t="s">
        <v>17047</v>
      </c>
      <c r="J1972" s="14" t="s">
        <v>12069</v>
      </c>
      <c r="K1972" s="14" t="s">
        <v>22008</v>
      </c>
      <c r="L1972" s="14" t="s">
        <v>26967</v>
      </c>
      <c r="M1972" s="28">
        <f t="shared" si="997"/>
        <v>11.2</v>
      </c>
      <c r="N1972" s="46">
        <f t="shared" si="976"/>
        <v>6.6</v>
      </c>
      <c r="O1972" s="17">
        <f t="shared" si="977"/>
        <v>0.8</v>
      </c>
      <c r="P1972" s="17">
        <f t="shared" si="977"/>
        <v>6.6000000000000005</v>
      </c>
      <c r="Q1972" s="124">
        <f t="shared" si="978"/>
        <v>1.2000000000000002</v>
      </c>
      <c r="R1972" s="26">
        <f t="shared" si="979"/>
        <v>1.6</v>
      </c>
      <c r="S1972" s="2" t="s">
        <v>31930</v>
      </c>
      <c r="T1972" s="2" t="s">
        <v>36912</v>
      </c>
      <c r="U1972" s="24">
        <f t="shared" si="980"/>
        <v>410.40000000000003</v>
      </c>
      <c r="V1972" s="66">
        <f t="shared" si="980"/>
        <v>300.5</v>
      </c>
      <c r="W1972" s="54">
        <f t="shared" si="981"/>
        <v>3.36</v>
      </c>
      <c r="X1972" s="143">
        <f t="shared" si="982"/>
        <v>410.40000000000003</v>
      </c>
      <c r="Y1972" s="143">
        <f t="shared" si="983"/>
        <v>0.77199999999999991</v>
      </c>
      <c r="AD1972">
        <v>152</v>
      </c>
      <c r="AE1972">
        <v>-1</v>
      </c>
      <c r="AF1972" s="10">
        <v>37.9</v>
      </c>
      <c r="AG1972" s="10">
        <v>58.12</v>
      </c>
      <c r="AH1972" s="10">
        <f t="shared" si="984"/>
        <v>355008.30847497407</v>
      </c>
      <c r="AI1972" s="11">
        <f t="shared" si="972"/>
        <v>0</v>
      </c>
      <c r="AJ1972">
        <f t="shared" si="973"/>
        <v>0</v>
      </c>
      <c r="AK1972" t="e">
        <f t="shared" si="985"/>
        <v>#DIV/0!</v>
      </c>
      <c r="AL1972">
        <f t="shared" si="986"/>
        <v>6.4308752640000009</v>
      </c>
      <c r="AM1972" s="5">
        <f t="shared" si="987"/>
        <v>6.7200000000000006</v>
      </c>
      <c r="AN1972">
        <v>0</v>
      </c>
      <c r="AO1972" s="72">
        <f t="shared" si="988"/>
        <v>1.6</v>
      </c>
      <c r="AP1972" s="72">
        <f t="shared" si="989"/>
        <v>1.2000000000000002</v>
      </c>
      <c r="AQ1972" s="72">
        <f t="shared" si="990"/>
        <v>1.4000000000000001</v>
      </c>
      <c r="AR1972" s="71" t="e">
        <f t="shared" si="991"/>
        <v>#DIV/0!</v>
      </c>
      <c r="BA1972">
        <f t="shared" si="992"/>
        <v>137</v>
      </c>
      <c r="BB1972" s="91" t="e">
        <f t="shared" si="993"/>
        <v>#DIV/0!</v>
      </c>
    </row>
    <row r="1973" spans="1:54">
      <c r="A1973" s="2" t="s">
        <v>2093</v>
      </c>
      <c r="B1973" s="7" t="s">
        <v>41916</v>
      </c>
      <c r="C1973" s="17">
        <f t="shared" si="974"/>
        <v>32.1</v>
      </c>
      <c r="D1973" s="28">
        <f t="shared" si="975"/>
        <v>177</v>
      </c>
      <c r="E1973" s="8">
        <f t="shared" si="994"/>
        <v>10</v>
      </c>
      <c r="F1973" s="2" t="s">
        <v>7084</v>
      </c>
      <c r="G1973" s="54">
        <f t="shared" si="995"/>
        <v>31.200000000000003</v>
      </c>
      <c r="H1973" s="20">
        <f t="shared" si="996"/>
        <v>0.58490949999999997</v>
      </c>
      <c r="I1973" s="14" t="s">
        <v>17048</v>
      </c>
      <c r="J1973" s="14" t="s">
        <v>12070</v>
      </c>
      <c r="K1973" s="14" t="s">
        <v>22009</v>
      </c>
      <c r="L1973" s="14" t="s">
        <v>26968</v>
      </c>
      <c r="M1973" s="28">
        <f t="shared" si="997"/>
        <v>13.1</v>
      </c>
      <c r="N1973" s="46">
        <f t="shared" si="976"/>
        <v>6</v>
      </c>
      <c r="O1973" s="17">
        <f t="shared" si="977"/>
        <v>2.6</v>
      </c>
      <c r="P1973" s="17">
        <f t="shared" si="977"/>
        <v>2.8000000000000003</v>
      </c>
      <c r="Q1973" s="124">
        <f t="shared" si="978"/>
        <v>0.4</v>
      </c>
      <c r="R1973" s="26">
        <f t="shared" si="979"/>
        <v>0.8</v>
      </c>
      <c r="S1973" s="2" t="s">
        <v>31931</v>
      </c>
      <c r="T1973" s="2" t="s">
        <v>36913</v>
      </c>
      <c r="U1973" s="24">
        <f t="shared" si="980"/>
        <v>450.3</v>
      </c>
      <c r="V1973" s="66">
        <f t="shared" si="980"/>
        <v>313.3</v>
      </c>
      <c r="W1973" s="54">
        <f t="shared" si="981"/>
        <v>3.1199999999999997</v>
      </c>
      <c r="X1973" s="143">
        <f t="shared" si="982"/>
        <v>450.3</v>
      </c>
      <c r="Y1973" s="143">
        <f t="shared" si="983"/>
        <v>0.72399999999999987</v>
      </c>
      <c r="AD1973">
        <v>152</v>
      </c>
      <c r="AE1973">
        <v>-1</v>
      </c>
      <c r="AF1973" s="10">
        <v>37.9</v>
      </c>
      <c r="AG1973" s="10">
        <v>58.12</v>
      </c>
      <c r="AH1973" s="10">
        <f t="shared" si="984"/>
        <v>340591.93711345119</v>
      </c>
      <c r="AI1973" s="11">
        <f t="shared" si="972"/>
        <v>0</v>
      </c>
      <c r="AJ1973">
        <f t="shared" si="973"/>
        <v>0</v>
      </c>
      <c r="AK1973" t="e">
        <f t="shared" si="985"/>
        <v>#DIV/0!</v>
      </c>
      <c r="AL1973">
        <f t="shared" si="986"/>
        <v>2.4174870720000006</v>
      </c>
      <c r="AM1973" s="5">
        <f t="shared" si="987"/>
        <v>6.2200000000000006</v>
      </c>
      <c r="AN1973">
        <v>0</v>
      </c>
      <c r="AO1973" s="72">
        <f t="shared" si="988"/>
        <v>0.8</v>
      </c>
      <c r="AP1973" s="72">
        <f t="shared" si="989"/>
        <v>0.4</v>
      </c>
      <c r="AQ1973" s="72">
        <f t="shared" si="990"/>
        <v>0.4</v>
      </c>
      <c r="AR1973" s="71" t="e">
        <f t="shared" si="991"/>
        <v>#DIV/0!</v>
      </c>
      <c r="BA1973">
        <f t="shared" si="992"/>
        <v>177</v>
      </c>
      <c r="BB1973" s="91" t="e">
        <f t="shared" si="993"/>
        <v>#DIV/0!</v>
      </c>
    </row>
    <row r="1974" spans="1:54">
      <c r="A1974" s="2" t="s">
        <v>2094</v>
      </c>
      <c r="B1974" s="7" t="s">
        <v>41917</v>
      </c>
      <c r="C1974" s="17">
        <f t="shared" si="974"/>
        <v>27.8</v>
      </c>
      <c r="D1974" s="28">
        <f t="shared" si="975"/>
        <v>92</v>
      </c>
      <c r="E1974" s="8">
        <f t="shared" si="994"/>
        <v>11</v>
      </c>
      <c r="F1974" s="2" t="s">
        <v>7085</v>
      </c>
      <c r="G1974" s="54">
        <f t="shared" si="995"/>
        <v>26.900000000000002</v>
      </c>
      <c r="H1974" s="20">
        <f t="shared" si="996"/>
        <v>0.80382569999999998</v>
      </c>
      <c r="I1974" s="14" t="s">
        <v>17049</v>
      </c>
      <c r="J1974" s="14" t="s">
        <v>12071</v>
      </c>
      <c r="K1974" s="14" t="s">
        <v>22010</v>
      </c>
      <c r="L1974" s="14" t="s">
        <v>26969</v>
      </c>
      <c r="M1974" s="28">
        <f t="shared" si="997"/>
        <v>11.7</v>
      </c>
      <c r="N1974" s="46">
        <f t="shared" si="976"/>
        <v>6.6</v>
      </c>
      <c r="O1974" s="17">
        <f t="shared" si="977"/>
        <v>3</v>
      </c>
      <c r="P1974" s="17">
        <f t="shared" si="977"/>
        <v>5.6000000000000005</v>
      </c>
      <c r="Q1974" s="124">
        <f t="shared" si="978"/>
        <v>0.4</v>
      </c>
      <c r="R1974" s="26">
        <f t="shared" si="979"/>
        <v>1.6</v>
      </c>
      <c r="S1974" s="2" t="s">
        <v>31932</v>
      </c>
      <c r="T1974" s="2" t="s">
        <v>36914</v>
      </c>
      <c r="U1974" s="24">
        <f t="shared" si="980"/>
        <v>364.6</v>
      </c>
      <c r="V1974" s="66">
        <f t="shared" si="980"/>
        <v>336.5</v>
      </c>
      <c r="W1974" s="54">
        <f t="shared" si="981"/>
        <v>2.69</v>
      </c>
      <c r="X1974" s="143">
        <f t="shared" si="982"/>
        <v>364.6</v>
      </c>
      <c r="Y1974" s="143">
        <f t="shared" si="983"/>
        <v>0.63800000000000001</v>
      </c>
      <c r="AD1974">
        <v>152</v>
      </c>
      <c r="AE1974">
        <v>-1</v>
      </c>
      <c r="AF1974" s="10">
        <v>37.9</v>
      </c>
      <c r="AG1974" s="10">
        <v>58.12</v>
      </c>
      <c r="AH1974" s="10">
        <f t="shared" si="984"/>
        <v>311626.74366280297</v>
      </c>
      <c r="AI1974" s="11">
        <f t="shared" ref="AI1974:AI2037" si="998">1-EXP(-2.63*(AA1974/AH1974)*(AD1974-AE1974)*(1-((AD1974-T1974)/(AD1974-AE1974))^0.38))</f>
        <v>0</v>
      </c>
      <c r="AJ1974">
        <f t="shared" ref="AJ1974:AJ2037" si="999">H1974*P1974*O1974*R1974*AB1974</f>
        <v>0</v>
      </c>
      <c r="AK1974" t="e">
        <f t="shared" si="985"/>
        <v>#DIV/0!</v>
      </c>
      <c r="AL1974">
        <f t="shared" si="986"/>
        <v>5.2731651840000016</v>
      </c>
      <c r="AM1974" s="5">
        <f t="shared" si="987"/>
        <v>5.36</v>
      </c>
      <c r="AN1974">
        <v>0</v>
      </c>
      <c r="AO1974" s="72">
        <f t="shared" si="988"/>
        <v>1.6</v>
      </c>
      <c r="AP1974" s="72">
        <f t="shared" si="989"/>
        <v>0.4</v>
      </c>
      <c r="AQ1974" s="72">
        <f t="shared" si="990"/>
        <v>0.4</v>
      </c>
      <c r="AR1974" s="71" t="e">
        <f t="shared" si="991"/>
        <v>#DIV/0!</v>
      </c>
      <c r="BA1974">
        <f t="shared" si="992"/>
        <v>92</v>
      </c>
      <c r="BB1974" s="91" t="e">
        <f t="shared" si="993"/>
        <v>#DIV/0!</v>
      </c>
    </row>
    <row r="1975" spans="1:54">
      <c r="A1975" s="2" t="s">
        <v>2095</v>
      </c>
      <c r="B1975" s="7" t="s">
        <v>41918</v>
      </c>
      <c r="C1975" s="17">
        <f t="shared" si="974"/>
        <v>7.7</v>
      </c>
      <c r="D1975" s="28">
        <f t="shared" si="975"/>
        <v>241</v>
      </c>
      <c r="E1975" s="8">
        <f t="shared" si="994"/>
        <v>8</v>
      </c>
      <c r="F1975" s="2" t="s">
        <v>7086</v>
      </c>
      <c r="G1975" s="54">
        <f t="shared" si="995"/>
        <v>6.6999999999999993</v>
      </c>
      <c r="H1975" s="20">
        <f t="shared" si="996"/>
        <v>0.19455749999999999</v>
      </c>
      <c r="I1975" s="14" t="s">
        <v>17050</v>
      </c>
      <c r="J1975" s="14" t="s">
        <v>12072</v>
      </c>
      <c r="K1975" s="14" t="s">
        <v>22011</v>
      </c>
      <c r="L1975" s="14" t="s">
        <v>26970</v>
      </c>
      <c r="M1975" s="28">
        <f t="shared" si="997"/>
        <v>12.1</v>
      </c>
      <c r="N1975" s="46">
        <f t="shared" si="976"/>
        <v>5.6</v>
      </c>
      <c r="O1975" s="17">
        <f t="shared" si="977"/>
        <v>1.2000000000000002</v>
      </c>
      <c r="P1975" s="17">
        <f t="shared" si="977"/>
        <v>4.8000000000000007</v>
      </c>
      <c r="Q1975" s="124">
        <f t="shared" si="978"/>
        <v>0.60000000000000009</v>
      </c>
      <c r="R1975" s="26">
        <f t="shared" si="979"/>
        <v>0.8</v>
      </c>
      <c r="S1975" s="2" t="s">
        <v>31933</v>
      </c>
      <c r="T1975" s="2" t="s">
        <v>36915</v>
      </c>
      <c r="U1975" s="24">
        <f t="shared" si="980"/>
        <v>514.20000000000005</v>
      </c>
      <c r="V1975" s="66">
        <f t="shared" si="980"/>
        <v>410.70000000000005</v>
      </c>
      <c r="W1975" s="54">
        <f t="shared" si="981"/>
        <v>0.67</v>
      </c>
      <c r="X1975" s="143">
        <f t="shared" si="982"/>
        <v>514.20000000000005</v>
      </c>
      <c r="Y1975" s="143">
        <f t="shared" si="983"/>
        <v>0.23400000000000001</v>
      </c>
      <c r="AD1975">
        <v>152</v>
      </c>
      <c r="AE1975">
        <v>-1</v>
      </c>
      <c r="AF1975" s="10">
        <v>37.9</v>
      </c>
      <c r="AG1975" s="10">
        <v>58.12</v>
      </c>
      <c r="AH1975" s="10">
        <f t="shared" si="984"/>
        <v>155092.84683418047</v>
      </c>
      <c r="AI1975" s="11">
        <f t="shared" si="998"/>
        <v>0</v>
      </c>
      <c r="AJ1975">
        <f t="shared" si="999"/>
        <v>0</v>
      </c>
      <c r="AK1975" t="e">
        <f t="shared" si="985"/>
        <v>#DIV/0!</v>
      </c>
      <c r="AL1975">
        <f t="shared" si="986"/>
        <v>3.7114790400000022</v>
      </c>
      <c r="AM1975" s="5">
        <f t="shared" si="987"/>
        <v>1.34</v>
      </c>
      <c r="AN1975">
        <v>0</v>
      </c>
      <c r="AO1975" s="72">
        <f t="shared" si="988"/>
        <v>0.8</v>
      </c>
      <c r="AP1975" s="72">
        <f t="shared" si="989"/>
        <v>0.60000000000000009</v>
      </c>
      <c r="AQ1975" s="72">
        <f t="shared" si="990"/>
        <v>0.8</v>
      </c>
      <c r="AR1975" s="71" t="e">
        <f t="shared" si="991"/>
        <v>#DIV/0!</v>
      </c>
      <c r="BA1975">
        <f t="shared" si="992"/>
        <v>241</v>
      </c>
      <c r="BB1975" s="91" t="e">
        <f t="shared" si="993"/>
        <v>#DIV/0!</v>
      </c>
    </row>
    <row r="1976" spans="1:54">
      <c r="A1976" s="2" t="s">
        <v>2096</v>
      </c>
      <c r="B1976" s="7" t="s">
        <v>41919</v>
      </c>
      <c r="C1976" s="17">
        <f t="shared" si="974"/>
        <v>29.400000000000002</v>
      </c>
      <c r="D1976" s="28">
        <f t="shared" si="975"/>
        <v>10</v>
      </c>
      <c r="E1976" s="8">
        <f t="shared" si="994"/>
        <v>9</v>
      </c>
      <c r="F1976" s="2" t="s">
        <v>7087</v>
      </c>
      <c r="G1976" s="54">
        <f t="shared" si="995"/>
        <v>28.5</v>
      </c>
      <c r="H1976" s="20">
        <f t="shared" si="996"/>
        <v>0.77519400000000005</v>
      </c>
      <c r="I1976" s="14" t="s">
        <v>17051</v>
      </c>
      <c r="J1976" s="14" t="s">
        <v>12073</v>
      </c>
      <c r="K1976" s="14" t="s">
        <v>22012</v>
      </c>
      <c r="L1976" s="14" t="s">
        <v>26971</v>
      </c>
      <c r="M1976" s="28">
        <f t="shared" si="997"/>
        <v>11.9</v>
      </c>
      <c r="N1976" s="46">
        <f t="shared" si="976"/>
        <v>6.6</v>
      </c>
      <c r="O1976" s="17">
        <f t="shared" si="977"/>
        <v>1.4000000000000001</v>
      </c>
      <c r="P1976" s="17">
        <f t="shared" si="977"/>
        <v>5.2</v>
      </c>
      <c r="Q1976" s="124">
        <f t="shared" si="978"/>
        <v>0.60000000000000009</v>
      </c>
      <c r="R1976" s="26">
        <f t="shared" si="979"/>
        <v>2.6</v>
      </c>
      <c r="S1976" s="2" t="s">
        <v>31934</v>
      </c>
      <c r="T1976" s="2" t="s">
        <v>36916</v>
      </c>
      <c r="U1976" s="24">
        <f t="shared" si="980"/>
        <v>283.20000000000005</v>
      </c>
      <c r="V1976" s="66">
        <f t="shared" si="980"/>
        <v>347.40000000000003</v>
      </c>
      <c r="W1976" s="54">
        <f t="shared" si="981"/>
        <v>2.8499999999999996</v>
      </c>
      <c r="X1976" s="143">
        <f t="shared" si="982"/>
        <v>283.20000000000005</v>
      </c>
      <c r="Y1976" s="143">
        <f t="shared" si="983"/>
        <v>0.66999999999999993</v>
      </c>
      <c r="AD1976">
        <v>152</v>
      </c>
      <c r="AE1976">
        <v>-1</v>
      </c>
      <c r="AF1976" s="10">
        <v>37.9</v>
      </c>
      <c r="AG1976" s="10">
        <v>58.12</v>
      </c>
      <c r="AH1976" s="10">
        <f t="shared" si="984"/>
        <v>296339.08111581818</v>
      </c>
      <c r="AI1976" s="11">
        <f t="shared" si="998"/>
        <v>0</v>
      </c>
      <c r="AJ1976">
        <f t="shared" si="999"/>
        <v>0</v>
      </c>
      <c r="AK1976" t="e">
        <f t="shared" si="985"/>
        <v>#DIV/0!</v>
      </c>
      <c r="AL1976">
        <f t="shared" si="986"/>
        <v>4.255127968</v>
      </c>
      <c r="AM1976" s="5">
        <f t="shared" si="987"/>
        <v>5.6800000000000006</v>
      </c>
      <c r="AN1976">
        <v>0</v>
      </c>
      <c r="AO1976" s="72">
        <f t="shared" si="988"/>
        <v>2.6</v>
      </c>
      <c r="AP1976" s="72">
        <f t="shared" si="989"/>
        <v>0.60000000000000009</v>
      </c>
      <c r="AQ1976" s="72">
        <f t="shared" si="990"/>
        <v>0.60000000000000009</v>
      </c>
      <c r="AR1976" s="71" t="e">
        <f t="shared" si="991"/>
        <v>#DIV/0!</v>
      </c>
      <c r="BA1976">
        <f t="shared" si="992"/>
        <v>10</v>
      </c>
      <c r="BB1976" s="91" t="e">
        <f t="shared" si="993"/>
        <v>#DIV/0!</v>
      </c>
    </row>
    <row r="1977" spans="1:54">
      <c r="A1977" s="2" t="s">
        <v>2097</v>
      </c>
      <c r="B1977" s="7" t="s">
        <v>41920</v>
      </c>
      <c r="C1977" s="17">
        <f t="shared" si="974"/>
        <v>10.600000000000001</v>
      </c>
      <c r="D1977" s="28">
        <f t="shared" si="975"/>
        <v>239</v>
      </c>
      <c r="E1977" s="8">
        <f t="shared" si="994"/>
        <v>12</v>
      </c>
      <c r="F1977" s="2" t="s">
        <v>7088</v>
      </c>
      <c r="G1977" s="54">
        <f t="shared" si="995"/>
        <v>9.6</v>
      </c>
      <c r="H1977" s="20">
        <f t="shared" si="996"/>
        <v>0.44293880000000002</v>
      </c>
      <c r="I1977" s="14" t="s">
        <v>17052</v>
      </c>
      <c r="J1977" s="14" t="s">
        <v>12074</v>
      </c>
      <c r="K1977" s="14" t="s">
        <v>22013</v>
      </c>
      <c r="L1977" s="14" t="s">
        <v>26972</v>
      </c>
      <c r="M1977" s="28">
        <f t="shared" si="997"/>
        <v>11.3</v>
      </c>
      <c r="N1977" s="46">
        <f t="shared" si="976"/>
        <v>5.6</v>
      </c>
      <c r="O1977" s="17">
        <f t="shared" si="977"/>
        <v>1</v>
      </c>
      <c r="P1977" s="17">
        <f t="shared" si="977"/>
        <v>6.4</v>
      </c>
      <c r="Q1977" s="124">
        <f t="shared" si="978"/>
        <v>1.4000000000000001</v>
      </c>
      <c r="R1977" s="26">
        <f t="shared" si="979"/>
        <v>2.4000000000000004</v>
      </c>
      <c r="S1977" s="2" t="s">
        <v>31935</v>
      </c>
      <c r="T1977" s="2" t="s">
        <v>36917</v>
      </c>
      <c r="U1977" s="24">
        <f t="shared" si="980"/>
        <v>511.6</v>
      </c>
      <c r="V1977" s="66">
        <f t="shared" si="980"/>
        <v>288.3</v>
      </c>
      <c r="W1977" s="54">
        <f t="shared" si="981"/>
        <v>0.96</v>
      </c>
      <c r="X1977" s="143">
        <f t="shared" si="982"/>
        <v>511.6</v>
      </c>
      <c r="Y1977" s="143">
        <f t="shared" si="983"/>
        <v>0.29200000000000004</v>
      </c>
      <c r="AD1977">
        <v>152</v>
      </c>
      <c r="AE1977">
        <v>-1</v>
      </c>
      <c r="AF1977" s="10">
        <v>37.9</v>
      </c>
      <c r="AG1977" s="10">
        <v>58.12</v>
      </c>
      <c r="AH1977" s="10">
        <f t="shared" si="984"/>
        <v>367999.87398962828</v>
      </c>
      <c r="AI1977" s="11">
        <f t="shared" si="998"/>
        <v>0</v>
      </c>
      <c r="AJ1977">
        <f t="shared" si="999"/>
        <v>0</v>
      </c>
      <c r="AK1977" t="e">
        <f t="shared" si="985"/>
        <v>#DIV/0!</v>
      </c>
      <c r="AL1977">
        <f t="shared" si="986"/>
        <v>8.5564600320000004</v>
      </c>
      <c r="AM1977" s="5">
        <f t="shared" si="987"/>
        <v>1.9200000000000004</v>
      </c>
      <c r="AN1977">
        <v>0</v>
      </c>
      <c r="AO1977" s="72">
        <f t="shared" si="988"/>
        <v>2.4000000000000004</v>
      </c>
      <c r="AP1977" s="72">
        <f t="shared" si="989"/>
        <v>1.4000000000000001</v>
      </c>
      <c r="AQ1977" s="72">
        <f t="shared" si="990"/>
        <v>1.4000000000000001</v>
      </c>
      <c r="AR1977" s="71" t="e">
        <f t="shared" si="991"/>
        <v>#DIV/0!</v>
      </c>
      <c r="BA1977">
        <f t="shared" si="992"/>
        <v>239</v>
      </c>
      <c r="BB1977" s="91" t="e">
        <f t="shared" si="993"/>
        <v>#DIV/0!</v>
      </c>
    </row>
    <row r="1978" spans="1:54">
      <c r="A1978" s="2" t="s">
        <v>2098</v>
      </c>
      <c r="B1978" s="7" t="s">
        <v>41921</v>
      </c>
      <c r="C1978" s="17">
        <f t="shared" si="974"/>
        <v>23.6</v>
      </c>
      <c r="D1978" s="28">
        <f t="shared" si="975"/>
        <v>82</v>
      </c>
      <c r="E1978" s="8">
        <f t="shared" si="994"/>
        <v>10</v>
      </c>
      <c r="F1978" s="2" t="s">
        <v>7089</v>
      </c>
      <c r="G1978" s="54">
        <f t="shared" si="995"/>
        <v>22.6</v>
      </c>
      <c r="H1978" s="20">
        <f t="shared" si="996"/>
        <v>0.41602990000000001</v>
      </c>
      <c r="I1978" s="14" t="s">
        <v>17053</v>
      </c>
      <c r="J1978" s="14" t="s">
        <v>12075</v>
      </c>
      <c r="K1978" s="14" t="s">
        <v>22014</v>
      </c>
      <c r="L1978" s="14" t="s">
        <v>26973</v>
      </c>
      <c r="M1978" s="28">
        <f t="shared" si="997"/>
        <v>13.3</v>
      </c>
      <c r="N1978" s="46">
        <f t="shared" si="976"/>
        <v>5.6</v>
      </c>
      <c r="O1978" s="17">
        <f t="shared" si="977"/>
        <v>2.8000000000000003</v>
      </c>
      <c r="P1978" s="17">
        <f t="shared" si="977"/>
        <v>2.4000000000000004</v>
      </c>
      <c r="Q1978" s="124">
        <f t="shared" si="978"/>
        <v>0.4</v>
      </c>
      <c r="R1978" s="26">
        <f t="shared" si="979"/>
        <v>0.8</v>
      </c>
      <c r="S1978" s="2" t="s">
        <v>31936</v>
      </c>
      <c r="T1978" s="2" t="s">
        <v>36918</v>
      </c>
      <c r="U1978" s="24">
        <f t="shared" si="980"/>
        <v>354.90000000000003</v>
      </c>
      <c r="V1978" s="66">
        <f t="shared" si="980"/>
        <v>382</v>
      </c>
      <c r="W1978" s="54">
        <f t="shared" si="981"/>
        <v>2.2599999999999998</v>
      </c>
      <c r="X1978" s="143">
        <f t="shared" si="982"/>
        <v>354.90000000000003</v>
      </c>
      <c r="Y1978" s="143">
        <f t="shared" si="983"/>
        <v>0.55199999999999994</v>
      </c>
      <c r="AD1978">
        <v>152</v>
      </c>
      <c r="AE1978">
        <v>-1</v>
      </c>
      <c r="AF1978" s="10">
        <v>37.9</v>
      </c>
      <c r="AG1978" s="10">
        <v>58.12</v>
      </c>
      <c r="AH1978" s="10">
        <f t="shared" si="984"/>
        <v>236353.91106591222</v>
      </c>
      <c r="AI1978" s="11">
        <f t="shared" si="998"/>
        <v>0</v>
      </c>
      <c r="AJ1978">
        <f t="shared" si="999"/>
        <v>0</v>
      </c>
      <c r="AK1978" t="e">
        <f t="shared" si="985"/>
        <v>#DIV/0!</v>
      </c>
      <c r="AL1978">
        <f t="shared" si="986"/>
        <v>3.1394232576000007</v>
      </c>
      <c r="AM1978" s="5">
        <f t="shared" si="987"/>
        <v>4.5200000000000005</v>
      </c>
      <c r="AN1978">
        <v>0</v>
      </c>
      <c r="AO1978" s="72">
        <f t="shared" si="988"/>
        <v>0.8</v>
      </c>
      <c r="AP1978" s="72">
        <f t="shared" si="989"/>
        <v>0.4</v>
      </c>
      <c r="AQ1978" s="72">
        <f t="shared" si="990"/>
        <v>0.60000000000000009</v>
      </c>
      <c r="AR1978" s="71" t="e">
        <f t="shared" si="991"/>
        <v>#DIV/0!</v>
      </c>
      <c r="BA1978">
        <f t="shared" si="992"/>
        <v>82</v>
      </c>
      <c r="BB1978" s="91" t="e">
        <f t="shared" si="993"/>
        <v>#DIV/0!</v>
      </c>
    </row>
    <row r="1979" spans="1:54">
      <c r="A1979" s="2" t="s">
        <v>2099</v>
      </c>
      <c r="B1979" s="7" t="s">
        <v>41922</v>
      </c>
      <c r="C1979" s="17">
        <f t="shared" si="974"/>
        <v>24.8</v>
      </c>
      <c r="D1979" s="28">
        <f t="shared" si="975"/>
        <v>255</v>
      </c>
      <c r="E1979" s="8">
        <f t="shared" si="994"/>
        <v>6</v>
      </c>
      <c r="F1979" s="2" t="s">
        <v>7090</v>
      </c>
      <c r="G1979" s="54">
        <f t="shared" si="995"/>
        <v>23.900000000000002</v>
      </c>
      <c r="H1979" s="20">
        <f t="shared" si="996"/>
        <v>0.80800120000000009</v>
      </c>
      <c r="I1979" s="14" t="s">
        <v>17054</v>
      </c>
      <c r="J1979" s="14" t="s">
        <v>12076</v>
      </c>
      <c r="K1979" s="14" t="s">
        <v>22015</v>
      </c>
      <c r="L1979" s="14" t="s">
        <v>26974</v>
      </c>
      <c r="M1979" s="28">
        <f t="shared" si="997"/>
        <v>14.2</v>
      </c>
      <c r="N1979" s="46">
        <f t="shared" si="976"/>
        <v>7</v>
      </c>
      <c r="O1979" s="17">
        <f t="shared" si="977"/>
        <v>1</v>
      </c>
      <c r="P1979" s="17">
        <f t="shared" si="977"/>
        <v>0.60000000000000009</v>
      </c>
      <c r="Q1979" s="124">
        <f t="shared" si="978"/>
        <v>0.60000000000000009</v>
      </c>
      <c r="R1979" s="26">
        <f t="shared" si="979"/>
        <v>2.8000000000000003</v>
      </c>
      <c r="S1979" s="2" t="s">
        <v>31937</v>
      </c>
      <c r="T1979" s="2" t="s">
        <v>36919</v>
      </c>
      <c r="U1979" s="24">
        <f t="shared" si="980"/>
        <v>528.4</v>
      </c>
      <c r="V1979" s="66">
        <f t="shared" si="980"/>
        <v>401.90000000000003</v>
      </c>
      <c r="W1979" s="54">
        <f t="shared" si="981"/>
        <v>2.3899999999999997</v>
      </c>
      <c r="X1979" s="143">
        <f t="shared" si="982"/>
        <v>528.4</v>
      </c>
      <c r="Y1979" s="143">
        <f t="shared" si="983"/>
        <v>0.57799999999999996</v>
      </c>
      <c r="AD1979">
        <v>152</v>
      </c>
      <c r="AE1979">
        <v>-1</v>
      </c>
      <c r="AF1979" s="10">
        <v>37.9</v>
      </c>
      <c r="AG1979" s="10">
        <v>58.12</v>
      </c>
      <c r="AH1979" s="10">
        <f t="shared" si="984"/>
        <v>186320.59321622166</v>
      </c>
      <c r="AI1979" s="11">
        <f t="shared" si="998"/>
        <v>0</v>
      </c>
      <c r="AJ1979">
        <f t="shared" si="999"/>
        <v>0</v>
      </c>
      <c r="AK1979" t="e">
        <f t="shared" si="985"/>
        <v>#DIV/0!</v>
      </c>
      <c r="AL1979">
        <f t="shared" si="986"/>
        <v>0.32255798399999991</v>
      </c>
      <c r="AM1979" s="5">
        <f t="shared" si="987"/>
        <v>4.76</v>
      </c>
      <c r="AN1979">
        <v>0</v>
      </c>
      <c r="AO1979" s="72">
        <f t="shared" si="988"/>
        <v>2.8000000000000003</v>
      </c>
      <c r="AP1979" s="72">
        <f t="shared" si="989"/>
        <v>0.60000000000000009</v>
      </c>
      <c r="AQ1979" s="72">
        <f t="shared" si="990"/>
        <v>0.60000000000000009</v>
      </c>
      <c r="AR1979" s="71" t="e">
        <f t="shared" si="991"/>
        <v>#DIV/0!</v>
      </c>
      <c r="BA1979">
        <f t="shared" si="992"/>
        <v>255</v>
      </c>
      <c r="BB1979" s="91" t="e">
        <f t="shared" si="993"/>
        <v>#DIV/0!</v>
      </c>
    </row>
    <row r="1980" spans="1:54">
      <c r="A1980" s="2" t="s">
        <v>2100</v>
      </c>
      <c r="B1980" s="7" t="s">
        <v>41923</v>
      </c>
      <c r="C1980" s="17">
        <f t="shared" si="974"/>
        <v>8.9</v>
      </c>
      <c r="D1980" s="28">
        <f t="shared" si="975"/>
        <v>55</v>
      </c>
      <c r="E1980" s="8">
        <f t="shared" si="994"/>
        <v>15</v>
      </c>
      <c r="F1980" s="2" t="s">
        <v>7091</v>
      </c>
      <c r="G1980" s="54">
        <f t="shared" si="995"/>
        <v>8</v>
      </c>
      <c r="H1980" s="20">
        <f t="shared" si="996"/>
        <v>0.31972600000000001</v>
      </c>
      <c r="I1980" s="14" t="s">
        <v>17055</v>
      </c>
      <c r="J1980" s="14" t="s">
        <v>12077</v>
      </c>
      <c r="K1980" s="14" t="s">
        <v>22016</v>
      </c>
      <c r="L1980" s="14" t="s">
        <v>26975</v>
      </c>
      <c r="M1980" s="28">
        <f t="shared" si="997"/>
        <v>12.2</v>
      </c>
      <c r="N1980" s="46">
        <f t="shared" si="976"/>
        <v>7</v>
      </c>
      <c r="O1980" s="17">
        <f t="shared" si="977"/>
        <v>1.8</v>
      </c>
      <c r="P1980" s="17">
        <f t="shared" si="977"/>
        <v>4.6000000000000005</v>
      </c>
      <c r="Q1980" s="124">
        <f t="shared" si="978"/>
        <v>1.2000000000000002</v>
      </c>
      <c r="R1980" s="26">
        <f t="shared" si="979"/>
        <v>1.8</v>
      </c>
      <c r="S1980" s="2" t="s">
        <v>31938</v>
      </c>
      <c r="T1980" s="2" t="s">
        <v>36920</v>
      </c>
      <c r="U1980" s="24">
        <f t="shared" si="980"/>
        <v>327.70000000000005</v>
      </c>
      <c r="V1980" s="66">
        <f t="shared" si="980"/>
        <v>331.8</v>
      </c>
      <c r="W1980" s="54">
        <f t="shared" si="981"/>
        <v>0.8</v>
      </c>
      <c r="X1980" s="143">
        <f t="shared" si="982"/>
        <v>327.70000000000005</v>
      </c>
      <c r="Y1980" s="143">
        <f t="shared" si="983"/>
        <v>0.26</v>
      </c>
      <c r="AD1980">
        <v>152</v>
      </c>
      <c r="AE1980">
        <v>-1</v>
      </c>
      <c r="AF1980" s="10">
        <v>37.9</v>
      </c>
      <c r="AG1980" s="10">
        <v>58.12</v>
      </c>
      <c r="AH1980" s="10">
        <f t="shared" si="984"/>
        <v>317826.70320410031</v>
      </c>
      <c r="AI1980" s="11">
        <f t="shared" si="998"/>
        <v>0</v>
      </c>
      <c r="AJ1980">
        <f t="shared" si="999"/>
        <v>0</v>
      </c>
      <c r="AK1980" t="e">
        <f t="shared" si="985"/>
        <v>#DIV/0!</v>
      </c>
      <c r="AL1980">
        <f t="shared" si="986"/>
        <v>10.138803696000004</v>
      </c>
      <c r="AM1980" s="5">
        <f t="shared" si="987"/>
        <v>1.58</v>
      </c>
      <c r="AN1980">
        <v>0</v>
      </c>
      <c r="AO1980" s="72">
        <f t="shared" si="988"/>
        <v>1.8</v>
      </c>
      <c r="AP1980" s="72">
        <f t="shared" si="989"/>
        <v>1.2000000000000002</v>
      </c>
      <c r="AQ1980" s="72">
        <f t="shared" si="990"/>
        <v>1.4000000000000001</v>
      </c>
      <c r="AR1980" s="71" t="e">
        <f t="shared" si="991"/>
        <v>#DIV/0!</v>
      </c>
      <c r="BA1980">
        <f t="shared" si="992"/>
        <v>55</v>
      </c>
      <c r="BB1980" s="91" t="e">
        <f t="shared" si="993"/>
        <v>#DIV/0!</v>
      </c>
    </row>
    <row r="1981" spans="1:54">
      <c r="A1981" s="2" t="s">
        <v>2101</v>
      </c>
      <c r="B1981" s="7" t="s">
        <v>41924</v>
      </c>
      <c r="C1981" s="17">
        <f t="shared" si="974"/>
        <v>25.900000000000002</v>
      </c>
      <c r="D1981" s="28">
        <f t="shared" si="975"/>
        <v>250</v>
      </c>
      <c r="E1981" s="8">
        <f t="shared" si="994"/>
        <v>5</v>
      </c>
      <c r="F1981" s="2" t="s">
        <v>7092</v>
      </c>
      <c r="G1981" s="54">
        <f t="shared" si="995"/>
        <v>24.900000000000002</v>
      </c>
      <c r="H1981" s="20">
        <f t="shared" si="996"/>
        <v>0.87146069999999998</v>
      </c>
      <c r="I1981" s="14" t="s">
        <v>17056</v>
      </c>
      <c r="J1981" s="14" t="s">
        <v>12078</v>
      </c>
      <c r="K1981" s="14" t="s">
        <v>22017</v>
      </c>
      <c r="L1981" s="14" t="s">
        <v>26976</v>
      </c>
      <c r="M1981" s="28">
        <f t="shared" si="997"/>
        <v>11.2</v>
      </c>
      <c r="N1981" s="46">
        <f t="shared" si="976"/>
        <v>5</v>
      </c>
      <c r="O1981" s="17">
        <f t="shared" si="977"/>
        <v>1.4000000000000001</v>
      </c>
      <c r="P1981" s="17">
        <f t="shared" si="977"/>
        <v>6.6000000000000005</v>
      </c>
      <c r="Q1981" s="124">
        <f t="shared" si="978"/>
        <v>0.2</v>
      </c>
      <c r="R1981" s="26">
        <f t="shared" si="979"/>
        <v>1.2000000000000002</v>
      </c>
      <c r="S1981" s="2" t="s">
        <v>31939</v>
      </c>
      <c r="T1981" s="2" t="s">
        <v>36921</v>
      </c>
      <c r="U1981" s="24">
        <f t="shared" si="980"/>
        <v>523.5</v>
      </c>
      <c r="V1981" s="66">
        <f t="shared" si="980"/>
        <v>300.40000000000003</v>
      </c>
      <c r="W1981" s="54">
        <f t="shared" si="981"/>
        <v>2.4899999999999998</v>
      </c>
      <c r="X1981" s="143">
        <f t="shared" si="982"/>
        <v>523.5</v>
      </c>
      <c r="Y1981" s="143">
        <f t="shared" si="983"/>
        <v>0.59799999999999998</v>
      </c>
      <c r="AD1981">
        <v>152</v>
      </c>
      <c r="AE1981">
        <v>-1</v>
      </c>
      <c r="AF1981" s="10">
        <v>37.9</v>
      </c>
      <c r="AG1981" s="10">
        <v>58.12</v>
      </c>
      <c r="AH1981" s="10">
        <f t="shared" si="984"/>
        <v>355121.92317156208</v>
      </c>
      <c r="AI1981" s="11">
        <f t="shared" si="998"/>
        <v>0</v>
      </c>
      <c r="AJ1981">
        <f t="shared" si="999"/>
        <v>0</v>
      </c>
      <c r="AK1981" t="e">
        <f t="shared" si="985"/>
        <v>#DIV/0!</v>
      </c>
      <c r="AL1981">
        <f t="shared" si="986"/>
        <v>1.4252437584000008</v>
      </c>
      <c r="AM1981" s="5">
        <f t="shared" si="987"/>
        <v>4.9800000000000004</v>
      </c>
      <c r="AN1981">
        <v>0</v>
      </c>
      <c r="AO1981" s="72">
        <f t="shared" si="988"/>
        <v>1.2000000000000002</v>
      </c>
      <c r="AP1981" s="72">
        <f t="shared" si="989"/>
        <v>0.2</v>
      </c>
      <c r="AQ1981" s="72">
        <f t="shared" si="990"/>
        <v>0.2</v>
      </c>
      <c r="AR1981" s="71" t="e">
        <f t="shared" si="991"/>
        <v>#DIV/0!</v>
      </c>
      <c r="BA1981">
        <f t="shared" si="992"/>
        <v>250</v>
      </c>
      <c r="BB1981" s="91" t="e">
        <f t="shared" si="993"/>
        <v>#DIV/0!</v>
      </c>
    </row>
    <row r="1982" spans="1:54">
      <c r="A1982" s="2" t="s">
        <v>2102</v>
      </c>
      <c r="B1982" s="7" t="s">
        <v>41925</v>
      </c>
      <c r="C1982" s="17">
        <f t="shared" si="974"/>
        <v>34.1</v>
      </c>
      <c r="D1982" s="28">
        <f t="shared" si="975"/>
        <v>162</v>
      </c>
      <c r="E1982" s="8">
        <f t="shared" si="994"/>
        <v>4</v>
      </c>
      <c r="F1982" s="2" t="s">
        <v>7093</v>
      </c>
      <c r="G1982" s="54">
        <f t="shared" si="995"/>
        <v>33.200000000000003</v>
      </c>
      <c r="H1982" s="20">
        <f t="shared" si="996"/>
        <v>0.59131279999999997</v>
      </c>
      <c r="I1982" s="14" t="s">
        <v>17057</v>
      </c>
      <c r="J1982" s="14" t="s">
        <v>12079</v>
      </c>
      <c r="K1982" s="14" t="s">
        <v>22018</v>
      </c>
      <c r="L1982" s="14" t="s">
        <v>26977</v>
      </c>
      <c r="M1982" s="28">
        <f t="shared" si="997"/>
        <v>14.3</v>
      </c>
      <c r="N1982" s="46">
        <f t="shared" si="976"/>
        <v>5.4</v>
      </c>
      <c r="O1982" s="17">
        <f t="shared" si="977"/>
        <v>1.4000000000000001</v>
      </c>
      <c r="P1982" s="17">
        <f t="shared" si="977"/>
        <v>0.4</v>
      </c>
      <c r="Q1982" s="124">
        <f t="shared" si="978"/>
        <v>0.4</v>
      </c>
      <c r="R1982" s="26">
        <f t="shared" si="979"/>
        <v>1</v>
      </c>
      <c r="S1982" s="2" t="s">
        <v>31940</v>
      </c>
      <c r="T1982" s="2" t="s">
        <v>36922</v>
      </c>
      <c r="U1982" s="24">
        <f t="shared" si="980"/>
        <v>434.8</v>
      </c>
      <c r="V1982" s="66">
        <f t="shared" si="980"/>
        <v>417.40000000000003</v>
      </c>
      <c r="W1982" s="54">
        <f t="shared" si="981"/>
        <v>3.32</v>
      </c>
      <c r="X1982" s="143">
        <f t="shared" si="982"/>
        <v>434.8</v>
      </c>
      <c r="Y1982" s="143">
        <f t="shared" si="983"/>
        <v>0.7639999999999999</v>
      </c>
      <c r="AD1982">
        <v>152</v>
      </c>
      <c r="AE1982">
        <v>-1</v>
      </c>
      <c r="AF1982" s="10">
        <v>37.9</v>
      </c>
      <c r="AG1982" s="10">
        <v>58.12</v>
      </c>
      <c r="AH1982" s="10">
        <f t="shared" si="984"/>
        <v>122002.91989276285</v>
      </c>
      <c r="AI1982" s="11">
        <f t="shared" si="998"/>
        <v>0</v>
      </c>
      <c r="AJ1982">
        <f t="shared" si="999"/>
        <v>0</v>
      </c>
      <c r="AK1982" t="e">
        <f t="shared" si="985"/>
        <v>#DIV/0!</v>
      </c>
      <c r="AL1982">
        <f t="shared" si="986"/>
        <v>0.22886483200000007</v>
      </c>
      <c r="AM1982" s="5">
        <f t="shared" si="987"/>
        <v>6.62</v>
      </c>
      <c r="AN1982">
        <v>0</v>
      </c>
      <c r="AO1982" s="72">
        <f t="shared" si="988"/>
        <v>1</v>
      </c>
      <c r="AP1982" s="72">
        <f t="shared" si="989"/>
        <v>0.4</v>
      </c>
      <c r="AQ1982" s="72">
        <f t="shared" si="990"/>
        <v>0.60000000000000009</v>
      </c>
      <c r="AR1982" s="71" t="e">
        <f t="shared" si="991"/>
        <v>#DIV/0!</v>
      </c>
      <c r="BA1982">
        <f t="shared" si="992"/>
        <v>162</v>
      </c>
      <c r="BB1982" s="91" t="e">
        <f t="shared" si="993"/>
        <v>#DIV/0!</v>
      </c>
    </row>
    <row r="1983" spans="1:54">
      <c r="A1983" s="2" t="s">
        <v>2103</v>
      </c>
      <c r="B1983" s="7" t="s">
        <v>41926</v>
      </c>
      <c r="C1983" s="17">
        <f t="shared" si="974"/>
        <v>32.799999999999997</v>
      </c>
      <c r="D1983" s="28">
        <f t="shared" si="975"/>
        <v>99</v>
      </c>
      <c r="E1983" s="8">
        <f t="shared" si="994"/>
        <v>6</v>
      </c>
      <c r="F1983" s="2" t="s">
        <v>7094</v>
      </c>
      <c r="G1983" s="54">
        <f t="shared" si="995"/>
        <v>31.8</v>
      </c>
      <c r="H1983" s="20">
        <f t="shared" si="996"/>
        <v>0.49735460000000004</v>
      </c>
      <c r="I1983" s="14" t="s">
        <v>17058</v>
      </c>
      <c r="J1983" s="14" t="s">
        <v>12080</v>
      </c>
      <c r="K1983" s="14" t="s">
        <v>22019</v>
      </c>
      <c r="L1983" s="14" t="s">
        <v>26978</v>
      </c>
      <c r="M1983" s="28">
        <f t="shared" si="997"/>
        <v>11.4</v>
      </c>
      <c r="N1983" s="46">
        <f t="shared" si="976"/>
        <v>5.4</v>
      </c>
      <c r="O1983" s="17">
        <f t="shared" si="977"/>
        <v>1</v>
      </c>
      <c r="P1983" s="17">
        <f t="shared" si="977"/>
        <v>6.2</v>
      </c>
      <c r="Q1983" s="124">
        <f t="shared" si="978"/>
        <v>0.4</v>
      </c>
      <c r="R1983" s="26">
        <f t="shared" si="979"/>
        <v>0.8</v>
      </c>
      <c r="S1983" s="2" t="s">
        <v>31941</v>
      </c>
      <c r="T1983" s="2" t="s">
        <v>36923</v>
      </c>
      <c r="U1983" s="24">
        <f t="shared" si="980"/>
        <v>372.1</v>
      </c>
      <c r="V1983" s="66">
        <f t="shared" si="980"/>
        <v>389.5</v>
      </c>
      <c r="W1983" s="54">
        <f t="shared" si="981"/>
        <v>3.1799999999999997</v>
      </c>
      <c r="X1983" s="143">
        <f t="shared" si="982"/>
        <v>372.1</v>
      </c>
      <c r="Y1983" s="143">
        <f t="shared" si="983"/>
        <v>0.73599999999999988</v>
      </c>
      <c r="AD1983">
        <v>152</v>
      </c>
      <c r="AE1983">
        <v>-1</v>
      </c>
      <c r="AF1983" s="10">
        <v>37.9</v>
      </c>
      <c r="AG1983" s="10">
        <v>58.12</v>
      </c>
      <c r="AH1983" s="10">
        <f t="shared" si="984"/>
        <v>219698.9061276268</v>
      </c>
      <c r="AI1983" s="11">
        <f t="shared" si="998"/>
        <v>0</v>
      </c>
      <c r="AJ1983">
        <f t="shared" si="999"/>
        <v>0</v>
      </c>
      <c r="AK1983" t="e">
        <f t="shared" si="985"/>
        <v>#DIV/0!</v>
      </c>
      <c r="AL1983">
        <f t="shared" si="986"/>
        <v>2.4931211840000005</v>
      </c>
      <c r="AM1983" s="5">
        <f t="shared" si="987"/>
        <v>6.36</v>
      </c>
      <c r="AN1983">
        <v>0</v>
      </c>
      <c r="AO1983" s="72">
        <f t="shared" si="988"/>
        <v>0.8</v>
      </c>
      <c r="AP1983" s="72">
        <f t="shared" si="989"/>
        <v>0.4</v>
      </c>
      <c r="AQ1983" s="72">
        <f t="shared" si="990"/>
        <v>0.60000000000000009</v>
      </c>
      <c r="AR1983" s="71" t="e">
        <f t="shared" si="991"/>
        <v>#DIV/0!</v>
      </c>
      <c r="BA1983">
        <f t="shared" si="992"/>
        <v>99</v>
      </c>
      <c r="BB1983" s="91" t="e">
        <f t="shared" si="993"/>
        <v>#DIV/0!</v>
      </c>
    </row>
    <row r="1984" spans="1:54">
      <c r="A1984" s="2" t="s">
        <v>2104</v>
      </c>
      <c r="B1984" s="7" t="s">
        <v>41927</v>
      </c>
      <c r="C1984" s="17">
        <f t="shared" si="974"/>
        <v>10.700000000000001</v>
      </c>
      <c r="D1984" s="28">
        <f t="shared" si="975"/>
        <v>56</v>
      </c>
      <c r="E1984" s="8">
        <f t="shared" si="994"/>
        <v>8</v>
      </c>
      <c r="F1984" s="2" t="s">
        <v>7095</v>
      </c>
      <c r="G1984" s="54">
        <f t="shared" si="995"/>
        <v>9.7999999999999989</v>
      </c>
      <c r="H1984" s="20">
        <f t="shared" si="996"/>
        <v>0.1725449</v>
      </c>
      <c r="I1984" s="14" t="s">
        <v>17059</v>
      </c>
      <c r="J1984" s="14" t="s">
        <v>12081</v>
      </c>
      <c r="K1984" s="14" t="s">
        <v>22020</v>
      </c>
      <c r="L1984" s="14" t="s">
        <v>26979</v>
      </c>
      <c r="M1984" s="28">
        <f t="shared" si="997"/>
        <v>14</v>
      </c>
      <c r="N1984" s="46">
        <f t="shared" si="976"/>
        <v>5.8</v>
      </c>
      <c r="O1984" s="17">
        <f t="shared" si="977"/>
        <v>1</v>
      </c>
      <c r="P1984" s="17">
        <f t="shared" si="977"/>
        <v>1</v>
      </c>
      <c r="Q1984" s="124">
        <f t="shared" si="978"/>
        <v>0.60000000000000009</v>
      </c>
      <c r="R1984" s="26">
        <f t="shared" si="979"/>
        <v>0.8</v>
      </c>
      <c r="S1984" s="2" t="s">
        <v>31942</v>
      </c>
      <c r="T1984" s="2" t="s">
        <v>36924</v>
      </c>
      <c r="U1984" s="24">
        <f t="shared" si="980"/>
        <v>329.1</v>
      </c>
      <c r="V1984" s="66">
        <f t="shared" si="980"/>
        <v>328.70000000000005</v>
      </c>
      <c r="W1984" s="54">
        <f t="shared" si="981"/>
        <v>0.98</v>
      </c>
      <c r="X1984" s="143">
        <f t="shared" si="982"/>
        <v>329.1</v>
      </c>
      <c r="Y1984" s="143">
        <f t="shared" si="983"/>
        <v>0.29600000000000004</v>
      </c>
      <c r="AD1984">
        <v>152</v>
      </c>
      <c r="AE1984">
        <v>-1</v>
      </c>
      <c r="AF1984" s="10">
        <v>37.9</v>
      </c>
      <c r="AG1984" s="10">
        <v>58.12</v>
      </c>
      <c r="AH1984" s="10">
        <f t="shared" si="984"/>
        <v>321790.86299802386</v>
      </c>
      <c r="AI1984" s="11">
        <f t="shared" si="998"/>
        <v>0</v>
      </c>
      <c r="AJ1984">
        <f t="shared" si="999"/>
        <v>0</v>
      </c>
      <c r="AK1984" t="e">
        <f t="shared" si="985"/>
        <v>#DIV/0!</v>
      </c>
      <c r="AL1984">
        <f t="shared" si="986"/>
        <v>0.66196408000000007</v>
      </c>
      <c r="AM1984" s="5">
        <f t="shared" si="987"/>
        <v>1.9400000000000002</v>
      </c>
      <c r="AN1984">
        <v>0</v>
      </c>
      <c r="AO1984" s="72">
        <f t="shared" si="988"/>
        <v>0.8</v>
      </c>
      <c r="AP1984" s="72">
        <f t="shared" si="989"/>
        <v>0.60000000000000009</v>
      </c>
      <c r="AQ1984" s="72">
        <f t="shared" si="990"/>
        <v>0.8</v>
      </c>
      <c r="AR1984" s="71" t="e">
        <f t="shared" si="991"/>
        <v>#DIV/0!</v>
      </c>
      <c r="BA1984">
        <f t="shared" si="992"/>
        <v>56</v>
      </c>
      <c r="BB1984" s="91" t="e">
        <f t="shared" si="993"/>
        <v>#DIV/0!</v>
      </c>
    </row>
    <row r="1985" spans="1:54">
      <c r="A1985" s="2" t="s">
        <v>2105</v>
      </c>
      <c r="B1985" s="7" t="s">
        <v>41928</v>
      </c>
      <c r="C1985" s="17">
        <f t="shared" si="974"/>
        <v>11.200000000000001</v>
      </c>
      <c r="D1985" s="28">
        <f t="shared" si="975"/>
        <v>274</v>
      </c>
      <c r="E1985" s="8">
        <f t="shared" si="994"/>
        <v>8</v>
      </c>
      <c r="F1985" s="2" t="s">
        <v>7096</v>
      </c>
      <c r="G1985" s="54">
        <f t="shared" si="995"/>
        <v>10.299999999999999</v>
      </c>
      <c r="H1985" s="20">
        <f t="shared" si="996"/>
        <v>0.27769329999999998</v>
      </c>
      <c r="I1985" s="14" t="s">
        <v>17060</v>
      </c>
      <c r="J1985" s="14" t="s">
        <v>12082</v>
      </c>
      <c r="K1985" s="14" t="s">
        <v>22021</v>
      </c>
      <c r="L1985" s="14" t="s">
        <v>26980</v>
      </c>
      <c r="M1985" s="28">
        <f t="shared" si="997"/>
        <v>13.7</v>
      </c>
      <c r="N1985" s="46">
        <f t="shared" si="976"/>
        <v>6.8</v>
      </c>
      <c r="O1985" s="17">
        <f t="shared" si="977"/>
        <v>0.60000000000000009</v>
      </c>
      <c r="P1985" s="17">
        <f t="shared" si="977"/>
        <v>1.6</v>
      </c>
      <c r="Q1985" s="124">
        <f t="shared" si="978"/>
        <v>1.2000000000000002</v>
      </c>
      <c r="R1985" s="26">
        <f t="shared" si="979"/>
        <v>1.6</v>
      </c>
      <c r="S1985" s="2" t="s">
        <v>31943</v>
      </c>
      <c r="T1985" s="2" t="s">
        <v>36925</v>
      </c>
      <c r="U1985" s="24">
        <f t="shared" si="980"/>
        <v>547.5</v>
      </c>
      <c r="V1985" s="66">
        <f t="shared" si="980"/>
        <v>369.8</v>
      </c>
      <c r="W1985" s="54">
        <f t="shared" si="981"/>
        <v>1.03</v>
      </c>
      <c r="X1985" s="143">
        <f t="shared" si="982"/>
        <v>547.5</v>
      </c>
      <c r="Y1985" s="143">
        <f t="shared" si="983"/>
        <v>0.30600000000000005</v>
      </c>
      <c r="AD1985">
        <v>152</v>
      </c>
      <c r="AE1985">
        <v>-1</v>
      </c>
      <c r="AF1985" s="10">
        <v>37.9</v>
      </c>
      <c r="AG1985" s="10">
        <v>58.12</v>
      </c>
      <c r="AH1985" s="10">
        <f t="shared" si="984"/>
        <v>260115.48016655724</v>
      </c>
      <c r="AI1985" s="11">
        <f t="shared" si="998"/>
        <v>0</v>
      </c>
      <c r="AJ1985">
        <f t="shared" si="999"/>
        <v>0</v>
      </c>
      <c r="AK1985" t="e">
        <f t="shared" si="985"/>
        <v>#DIV/0!</v>
      </c>
      <c r="AL1985">
        <f t="shared" si="986"/>
        <v>1.1094630912000003</v>
      </c>
      <c r="AM1985" s="5">
        <f t="shared" si="987"/>
        <v>2.04</v>
      </c>
      <c r="AN1985">
        <v>0</v>
      </c>
      <c r="AO1985" s="72">
        <f t="shared" si="988"/>
        <v>1.6</v>
      </c>
      <c r="AP1985" s="72">
        <f t="shared" si="989"/>
        <v>1.2000000000000002</v>
      </c>
      <c r="AQ1985" s="72">
        <f t="shared" si="990"/>
        <v>1.2000000000000002</v>
      </c>
      <c r="AR1985" s="71" t="e">
        <f t="shared" si="991"/>
        <v>#DIV/0!</v>
      </c>
      <c r="BA1985">
        <f t="shared" si="992"/>
        <v>274</v>
      </c>
      <c r="BB1985" s="91" t="e">
        <f t="shared" si="993"/>
        <v>#DIV/0!</v>
      </c>
    </row>
    <row r="1986" spans="1:54">
      <c r="A1986" s="2" t="s">
        <v>2106</v>
      </c>
      <c r="B1986" s="7" t="s">
        <v>41929</v>
      </c>
      <c r="C1986" s="17">
        <f t="shared" ref="C1986:C2049" si="1000">MROUND(A1986,0.1)+1+AN1986</f>
        <v>13.700000000000001</v>
      </c>
      <c r="D1986" s="28">
        <f t="shared" ref="D1986:D2049" si="1001">MROUND(S1986,1)</f>
        <v>97</v>
      </c>
      <c r="E1986" s="8">
        <f t="shared" si="994"/>
        <v>12</v>
      </c>
      <c r="F1986" s="2" t="s">
        <v>7097</v>
      </c>
      <c r="G1986" s="54">
        <f t="shared" si="995"/>
        <v>12.7</v>
      </c>
      <c r="H1986" s="20">
        <f t="shared" si="996"/>
        <v>0.19401789999999999</v>
      </c>
      <c r="I1986" s="14" t="s">
        <v>17061</v>
      </c>
      <c r="J1986" s="14" t="s">
        <v>12083</v>
      </c>
      <c r="K1986" s="14" t="s">
        <v>22022</v>
      </c>
      <c r="L1986" s="14" t="s">
        <v>26981</v>
      </c>
      <c r="M1986" s="28">
        <f t="shared" si="997"/>
        <v>13.9</v>
      </c>
      <c r="N1986" s="46">
        <f t="shared" ref="N1986:N2049" si="1002">MROUND(L1986,0.2)+5</f>
        <v>5.2</v>
      </c>
      <c r="O1986" s="17">
        <f t="shared" ref="O1986:P2049" si="1003">MROUND(I1986,0.2)</f>
        <v>1.2000000000000002</v>
      </c>
      <c r="P1986" s="17">
        <f t="shared" si="1003"/>
        <v>1.2000000000000002</v>
      </c>
      <c r="Q1986" s="124">
        <f t="shared" ref="Q1986:Q2049" si="1004">IF(AN1986&gt;0,CEILING((1-H1986)*R1986,0.2),IF(MROUND((1-H1986)*R1986,0.2)&lt;0.2,MROUND((1-H1986)*R1986,0.2)+0.2, MROUND((1-H1986)*R1986,0.2)))</f>
        <v>1.6</v>
      </c>
      <c r="R1986" s="26">
        <f t="shared" ref="R1986:R2049" si="1005">MROUND(K1986,0.2)</f>
        <v>2</v>
      </c>
      <c r="S1986" s="2" t="s">
        <v>31944</v>
      </c>
      <c r="T1986" s="2" t="s">
        <v>36926</v>
      </c>
      <c r="U1986" s="24">
        <f t="shared" ref="U1986:V2049" si="1006">ROUNDUP(S1986+273,1)</f>
        <v>370</v>
      </c>
      <c r="V1986" s="66">
        <f t="shared" si="1006"/>
        <v>396.70000000000005</v>
      </c>
      <c r="W1986" s="54">
        <f t="shared" ref="W1986:W2049" si="1007">ROUNDUP(A1986/10,2)</f>
        <v>1.27</v>
      </c>
      <c r="X1986" s="143">
        <f t="shared" ref="X1986:X2049" si="1008">U1986</f>
        <v>370</v>
      </c>
      <c r="Y1986" s="143">
        <f t="shared" ref="Y1986:Y2049" si="1009">W1986/5+0.1</f>
        <v>0.35399999999999998</v>
      </c>
      <c r="AD1986">
        <v>152</v>
      </c>
      <c r="AE1986">
        <v>-1</v>
      </c>
      <c r="AF1986" s="10">
        <v>37.9</v>
      </c>
      <c r="AG1986" s="10">
        <v>58.12</v>
      </c>
      <c r="AH1986" s="10">
        <f t="shared" ref="AH1986:AH2049" si="1010">((1.092*8.3144*(AE1986+273)*(LN(AF1986)-1.013)/(0.93-(AE1986+273)/(AD1986+273)))*((AD1986-T1986)/(AD1986-AE1986))^0.383)*1000/AG1986</f>
        <v>201363.1679791864</v>
      </c>
      <c r="AI1986" s="11">
        <f t="shared" si="998"/>
        <v>0</v>
      </c>
      <c r="AJ1986">
        <f t="shared" si="999"/>
        <v>0</v>
      </c>
      <c r="AK1986" t="e">
        <f t="shared" ref="AK1986:AK2049" si="1011">0.07*AJ1986*AI1986/AC1986</f>
        <v>#DIV/0!</v>
      </c>
      <c r="AL1986">
        <f t="shared" ref="AL1986:AL2049" si="1012">(1-H1986)*O1986*P1986*R1986</f>
        <v>2.3212284480000007</v>
      </c>
      <c r="AM1986" s="5">
        <f t="shared" ref="AM1986:AM2049" si="1013">MROUND(A1986,0.1)/5</f>
        <v>2.54</v>
      </c>
      <c r="AN1986">
        <v>0</v>
      </c>
      <c r="AO1986" s="72">
        <f t="shared" ref="AO1986:AO2049" si="1014">CEILING(R1986,0.2)</f>
        <v>2</v>
      </c>
      <c r="AP1986" s="72">
        <f t="shared" ref="AP1986:AP2049" si="1015">Q1986</f>
        <v>1.6</v>
      </c>
      <c r="AQ1986" s="72">
        <f t="shared" ref="AQ1986:AQ2049" si="1016">CEILING((1-H1986)*R1986,0.2)</f>
        <v>1.8</v>
      </c>
      <c r="AR1986" s="71" t="e">
        <f t="shared" ref="AR1986:AR2049" si="1017">AL1986+AK1986</f>
        <v>#DIV/0!</v>
      </c>
      <c r="BA1986">
        <f t="shared" ref="BA1986:BA2049" si="1018">D1986</f>
        <v>97</v>
      </c>
      <c r="BB1986" s="91" t="e">
        <f t="shared" ref="BB1986:BB2049" si="1019">AK1986/AL1986</f>
        <v>#DIV/0!</v>
      </c>
    </row>
    <row r="1987" spans="1:54">
      <c r="A1987" s="2" t="s">
        <v>2107</v>
      </c>
      <c r="B1987" s="7" t="s">
        <v>41930</v>
      </c>
      <c r="C1987" s="17">
        <f t="shared" si="1000"/>
        <v>32.5</v>
      </c>
      <c r="D1987" s="28">
        <f t="shared" si="1001"/>
        <v>111</v>
      </c>
      <c r="E1987" s="8">
        <f t="shared" ref="E1987:E2050" si="1020">MROUND(SQRT(((P1987*O1987*Q1987)/MAX(O1987,P1987,Q1987)))*10,1)</f>
        <v>6</v>
      </c>
      <c r="F1987" s="2" t="s">
        <v>7098</v>
      </c>
      <c r="G1987" s="54">
        <f t="shared" ref="G1987:G2050" si="1021">ROUNDUP(A1987,1)</f>
        <v>31.5</v>
      </c>
      <c r="H1987" s="20">
        <f t="shared" ref="H1987:H2050" si="1022">F1987/100</f>
        <v>0.87866679999999997</v>
      </c>
      <c r="I1987" s="14" t="s">
        <v>17062</v>
      </c>
      <c r="J1987" s="14" t="s">
        <v>12084</v>
      </c>
      <c r="K1987" s="14" t="s">
        <v>22023</v>
      </c>
      <c r="L1987" s="14" t="s">
        <v>26982</v>
      </c>
      <c r="M1987" s="28">
        <f t="shared" ref="M1987:M2050" si="1023">14.5-P1987/2</f>
        <v>11.3</v>
      </c>
      <c r="N1987" s="46">
        <f t="shared" si="1002"/>
        <v>5.2</v>
      </c>
      <c r="O1987" s="17">
        <f t="shared" si="1003"/>
        <v>1.8</v>
      </c>
      <c r="P1987" s="17">
        <f t="shared" si="1003"/>
        <v>6.4</v>
      </c>
      <c r="Q1987" s="124">
        <f t="shared" si="1004"/>
        <v>0.2</v>
      </c>
      <c r="R1987" s="26">
        <f t="shared" si="1005"/>
        <v>1</v>
      </c>
      <c r="S1987" s="2" t="s">
        <v>31945</v>
      </c>
      <c r="T1987" s="2" t="s">
        <v>36927</v>
      </c>
      <c r="U1987" s="24">
        <f t="shared" si="1006"/>
        <v>384.1</v>
      </c>
      <c r="V1987" s="66">
        <f t="shared" si="1006"/>
        <v>395.6</v>
      </c>
      <c r="W1987" s="54">
        <f t="shared" si="1007"/>
        <v>3.15</v>
      </c>
      <c r="X1987" s="143">
        <f t="shared" si="1008"/>
        <v>384.1</v>
      </c>
      <c r="Y1987" s="143">
        <f t="shared" si="1009"/>
        <v>0.73</v>
      </c>
      <c r="AD1987">
        <v>152</v>
      </c>
      <c r="AE1987">
        <v>-1</v>
      </c>
      <c r="AF1987" s="10">
        <v>37.9</v>
      </c>
      <c r="AG1987" s="10">
        <v>58.12</v>
      </c>
      <c r="AH1987" s="10">
        <f t="shared" si="1010"/>
        <v>204393.02038438636</v>
      </c>
      <c r="AI1987" s="11">
        <f t="shared" si="998"/>
        <v>0</v>
      </c>
      <c r="AJ1987">
        <f t="shared" si="999"/>
        <v>0</v>
      </c>
      <c r="AK1987" t="e">
        <f t="shared" si="1011"/>
        <v>#DIV/0!</v>
      </c>
      <c r="AL1987">
        <f t="shared" si="1012"/>
        <v>1.3977584640000005</v>
      </c>
      <c r="AM1987" s="5">
        <f t="shared" si="1013"/>
        <v>6.3</v>
      </c>
      <c r="AN1987">
        <v>0</v>
      </c>
      <c r="AO1987" s="72">
        <f t="shared" si="1014"/>
        <v>1</v>
      </c>
      <c r="AP1987" s="72">
        <f t="shared" si="1015"/>
        <v>0.2</v>
      </c>
      <c r="AQ1987" s="72">
        <f t="shared" si="1016"/>
        <v>0.2</v>
      </c>
      <c r="AR1987" s="71" t="e">
        <f t="shared" si="1017"/>
        <v>#DIV/0!</v>
      </c>
      <c r="BA1987">
        <f t="shared" si="1018"/>
        <v>111</v>
      </c>
      <c r="BB1987" s="91" t="e">
        <f t="shared" si="1019"/>
        <v>#DIV/0!</v>
      </c>
    </row>
    <row r="1988" spans="1:54">
      <c r="A1988" s="2" t="s">
        <v>2108</v>
      </c>
      <c r="B1988" s="7" t="s">
        <v>41931</v>
      </c>
      <c r="C1988" s="17">
        <f t="shared" si="1000"/>
        <v>6.9</v>
      </c>
      <c r="D1988" s="28">
        <f t="shared" si="1001"/>
        <v>194</v>
      </c>
      <c r="E1988" s="8">
        <f t="shared" si="1020"/>
        <v>19</v>
      </c>
      <c r="F1988" s="2" t="s">
        <v>7099</v>
      </c>
      <c r="G1988" s="54">
        <f t="shared" si="1021"/>
        <v>5.8999999999999995</v>
      </c>
      <c r="H1988" s="20">
        <f t="shared" si="1022"/>
        <v>0.4294211</v>
      </c>
      <c r="I1988" s="14" t="s">
        <v>17063</v>
      </c>
      <c r="J1988" s="14" t="s">
        <v>12085</v>
      </c>
      <c r="K1988" s="14" t="s">
        <v>22024</v>
      </c>
      <c r="L1988" s="14" t="s">
        <v>26983</v>
      </c>
      <c r="M1988" s="28">
        <f t="shared" si="1023"/>
        <v>12.9</v>
      </c>
      <c r="N1988" s="46">
        <f t="shared" si="1002"/>
        <v>5.6</v>
      </c>
      <c r="O1988" s="17">
        <f t="shared" si="1003"/>
        <v>2</v>
      </c>
      <c r="P1988" s="17">
        <f t="shared" si="1003"/>
        <v>3.2</v>
      </c>
      <c r="Q1988" s="124">
        <f t="shared" si="1004"/>
        <v>1.8</v>
      </c>
      <c r="R1988" s="26">
        <f t="shared" si="1005"/>
        <v>3</v>
      </c>
      <c r="S1988" s="2" t="s">
        <v>31946</v>
      </c>
      <c r="T1988" s="2" t="s">
        <v>36928</v>
      </c>
      <c r="U1988" s="24">
        <f t="shared" si="1006"/>
        <v>466.90000000000003</v>
      </c>
      <c r="V1988" s="66">
        <f t="shared" si="1006"/>
        <v>308.40000000000003</v>
      </c>
      <c r="W1988" s="54">
        <f t="shared" si="1007"/>
        <v>0.59</v>
      </c>
      <c r="X1988" s="143">
        <f t="shared" si="1008"/>
        <v>466.90000000000003</v>
      </c>
      <c r="Y1988" s="143">
        <f t="shared" si="1009"/>
        <v>0.218</v>
      </c>
      <c r="AD1988">
        <v>152</v>
      </c>
      <c r="AE1988">
        <v>-1</v>
      </c>
      <c r="AF1988" s="10">
        <v>37.9</v>
      </c>
      <c r="AG1988" s="10">
        <v>58.12</v>
      </c>
      <c r="AH1988" s="10">
        <f t="shared" si="1010"/>
        <v>346223.37901834567</v>
      </c>
      <c r="AI1988" s="11">
        <f t="shared" si="998"/>
        <v>0</v>
      </c>
      <c r="AJ1988">
        <f t="shared" si="999"/>
        <v>0</v>
      </c>
      <c r="AK1988" t="e">
        <f t="shared" si="1011"/>
        <v>#DIV/0!</v>
      </c>
      <c r="AL1988">
        <f t="shared" si="1012"/>
        <v>10.95511488</v>
      </c>
      <c r="AM1988" s="5">
        <f t="shared" si="1013"/>
        <v>1.1800000000000002</v>
      </c>
      <c r="AN1988">
        <v>0</v>
      </c>
      <c r="AO1988" s="72">
        <f t="shared" si="1014"/>
        <v>3</v>
      </c>
      <c r="AP1988" s="72">
        <f t="shared" si="1015"/>
        <v>1.8</v>
      </c>
      <c r="AQ1988" s="72">
        <f t="shared" si="1016"/>
        <v>1.8</v>
      </c>
      <c r="AR1988" s="71" t="e">
        <f t="shared" si="1017"/>
        <v>#DIV/0!</v>
      </c>
      <c r="BA1988">
        <f t="shared" si="1018"/>
        <v>194</v>
      </c>
      <c r="BB1988" s="91" t="e">
        <f t="shared" si="1019"/>
        <v>#DIV/0!</v>
      </c>
    </row>
    <row r="1989" spans="1:54">
      <c r="A1989" s="2" t="s">
        <v>2109</v>
      </c>
      <c r="B1989" s="7" t="s">
        <v>41932</v>
      </c>
      <c r="C1989" s="17">
        <f t="shared" si="1000"/>
        <v>15.5</v>
      </c>
      <c r="D1989" s="28">
        <f t="shared" si="1001"/>
        <v>52</v>
      </c>
      <c r="E1989" s="8">
        <f t="shared" si="1020"/>
        <v>10</v>
      </c>
      <c r="F1989" s="2" t="s">
        <v>7100</v>
      </c>
      <c r="G1989" s="54">
        <f t="shared" si="1021"/>
        <v>14.6</v>
      </c>
      <c r="H1989" s="20">
        <f t="shared" si="1022"/>
        <v>0.14574909999999999</v>
      </c>
      <c r="I1989" s="14" t="s">
        <v>17064</v>
      </c>
      <c r="J1989" s="14" t="s">
        <v>12086</v>
      </c>
      <c r="K1989" s="14" t="s">
        <v>22025</v>
      </c>
      <c r="L1989" s="14" t="s">
        <v>26984</v>
      </c>
      <c r="M1989" s="28">
        <f t="shared" si="1023"/>
        <v>13.1</v>
      </c>
      <c r="N1989" s="46">
        <f t="shared" si="1002"/>
        <v>6.4</v>
      </c>
      <c r="O1989" s="17">
        <f t="shared" si="1003"/>
        <v>1.6</v>
      </c>
      <c r="P1989" s="17">
        <f t="shared" si="1003"/>
        <v>2.8000000000000003</v>
      </c>
      <c r="Q1989" s="124">
        <f t="shared" si="1004"/>
        <v>0.60000000000000009</v>
      </c>
      <c r="R1989" s="26">
        <f t="shared" si="1005"/>
        <v>0.60000000000000009</v>
      </c>
      <c r="S1989" s="2" t="s">
        <v>31947</v>
      </c>
      <c r="T1989" s="2" t="s">
        <v>36929</v>
      </c>
      <c r="U1989" s="24">
        <f t="shared" si="1006"/>
        <v>324.70000000000005</v>
      </c>
      <c r="V1989" s="66">
        <f t="shared" si="1006"/>
        <v>287.70000000000005</v>
      </c>
      <c r="W1989" s="54">
        <f t="shared" si="1007"/>
        <v>1.46</v>
      </c>
      <c r="X1989" s="143">
        <f t="shared" si="1008"/>
        <v>324.70000000000005</v>
      </c>
      <c r="Y1989" s="143">
        <f t="shared" si="1009"/>
        <v>0.39200000000000002</v>
      </c>
      <c r="AD1989">
        <v>152</v>
      </c>
      <c r="AE1989">
        <v>-1</v>
      </c>
      <c r="AF1989" s="10">
        <v>37.9</v>
      </c>
      <c r="AG1989" s="10">
        <v>58.12</v>
      </c>
      <c r="AH1989" s="10">
        <f t="shared" si="1010"/>
        <v>368661.25138080184</v>
      </c>
      <c r="AI1989" s="11">
        <f t="shared" si="998"/>
        <v>0</v>
      </c>
      <c r="AJ1989">
        <f t="shared" si="999"/>
        <v>0</v>
      </c>
      <c r="AK1989" t="e">
        <f t="shared" si="1011"/>
        <v>#DIV/0!</v>
      </c>
      <c r="AL1989">
        <f t="shared" si="1012"/>
        <v>2.2962264192000008</v>
      </c>
      <c r="AM1989" s="5">
        <f t="shared" si="1013"/>
        <v>2.9</v>
      </c>
      <c r="AN1989">
        <v>0</v>
      </c>
      <c r="AO1989" s="72">
        <f t="shared" si="1014"/>
        <v>0.60000000000000009</v>
      </c>
      <c r="AP1989" s="72">
        <f t="shared" si="1015"/>
        <v>0.60000000000000009</v>
      </c>
      <c r="AQ1989" s="72">
        <f t="shared" si="1016"/>
        <v>0.60000000000000009</v>
      </c>
      <c r="AR1989" s="71" t="e">
        <f t="shared" si="1017"/>
        <v>#DIV/0!</v>
      </c>
      <c r="BA1989">
        <f t="shared" si="1018"/>
        <v>52</v>
      </c>
      <c r="BB1989" s="91" t="e">
        <f t="shared" si="1019"/>
        <v>#DIV/0!</v>
      </c>
    </row>
    <row r="1990" spans="1:54">
      <c r="A1990" s="2" t="s">
        <v>2110</v>
      </c>
      <c r="B1990" s="7" t="s">
        <v>41933</v>
      </c>
      <c r="C1990" s="17">
        <f t="shared" si="1000"/>
        <v>17.7</v>
      </c>
      <c r="D1990" s="28">
        <f t="shared" si="1001"/>
        <v>254</v>
      </c>
      <c r="E1990" s="8">
        <f t="shared" si="1020"/>
        <v>10</v>
      </c>
      <c r="F1990" s="2" t="s">
        <v>7101</v>
      </c>
      <c r="G1990" s="54">
        <f t="shared" si="1021"/>
        <v>16.8</v>
      </c>
      <c r="H1990" s="20">
        <f t="shared" si="1022"/>
        <v>0.59072629999999993</v>
      </c>
      <c r="I1990" s="14" t="s">
        <v>17065</v>
      </c>
      <c r="J1990" s="14" t="s">
        <v>12087</v>
      </c>
      <c r="K1990" s="14" t="s">
        <v>22026</v>
      </c>
      <c r="L1990" s="14" t="s">
        <v>26985</v>
      </c>
      <c r="M1990" s="28">
        <f t="shared" si="1023"/>
        <v>12.6</v>
      </c>
      <c r="N1990" s="46">
        <f t="shared" si="1002"/>
        <v>5.2</v>
      </c>
      <c r="O1990" s="17">
        <f t="shared" si="1003"/>
        <v>1.2000000000000002</v>
      </c>
      <c r="P1990" s="17">
        <f t="shared" si="1003"/>
        <v>3.8000000000000003</v>
      </c>
      <c r="Q1990" s="124">
        <f t="shared" si="1004"/>
        <v>0.8</v>
      </c>
      <c r="R1990" s="26">
        <f t="shared" si="1005"/>
        <v>1.8</v>
      </c>
      <c r="S1990" s="2" t="s">
        <v>31948</v>
      </c>
      <c r="T1990" s="2" t="s">
        <v>36930</v>
      </c>
      <c r="U1990" s="24">
        <f t="shared" si="1006"/>
        <v>526.6</v>
      </c>
      <c r="V1990" s="66">
        <f t="shared" si="1006"/>
        <v>380.70000000000005</v>
      </c>
      <c r="W1990" s="54">
        <f t="shared" si="1007"/>
        <v>1.68</v>
      </c>
      <c r="X1990" s="143">
        <f t="shared" si="1008"/>
        <v>526.6</v>
      </c>
      <c r="Y1990" s="143">
        <f t="shared" si="1009"/>
        <v>0.43599999999999994</v>
      </c>
      <c r="AD1990">
        <v>152</v>
      </c>
      <c r="AE1990">
        <v>-1</v>
      </c>
      <c r="AF1990" s="10">
        <v>37.9</v>
      </c>
      <c r="AG1990" s="10">
        <v>58.12</v>
      </c>
      <c r="AH1990" s="10">
        <f t="shared" si="1010"/>
        <v>239021.28760608449</v>
      </c>
      <c r="AI1990" s="11">
        <f t="shared" si="998"/>
        <v>0</v>
      </c>
      <c r="AJ1990">
        <f t="shared" si="999"/>
        <v>0</v>
      </c>
      <c r="AK1990" t="e">
        <f t="shared" si="1011"/>
        <v>#DIV/0!</v>
      </c>
      <c r="AL1990">
        <f t="shared" si="1012"/>
        <v>3.3593185296000017</v>
      </c>
      <c r="AM1990" s="5">
        <f t="shared" si="1013"/>
        <v>3.34</v>
      </c>
      <c r="AN1990">
        <v>0</v>
      </c>
      <c r="AO1990" s="72">
        <f t="shared" si="1014"/>
        <v>1.8</v>
      </c>
      <c r="AP1990" s="72">
        <f t="shared" si="1015"/>
        <v>0.8</v>
      </c>
      <c r="AQ1990" s="72">
        <f t="shared" si="1016"/>
        <v>0.8</v>
      </c>
      <c r="AR1990" s="71" t="e">
        <f t="shared" si="1017"/>
        <v>#DIV/0!</v>
      </c>
      <c r="BA1990">
        <f t="shared" si="1018"/>
        <v>254</v>
      </c>
      <c r="BB1990" s="91" t="e">
        <f t="shared" si="1019"/>
        <v>#DIV/0!</v>
      </c>
    </row>
    <row r="1991" spans="1:54">
      <c r="A1991" s="2" t="s">
        <v>2111</v>
      </c>
      <c r="B1991" s="7" t="s">
        <v>41934</v>
      </c>
      <c r="C1991" s="17">
        <f t="shared" si="1000"/>
        <v>22.900000000000002</v>
      </c>
      <c r="D1991" s="28">
        <f t="shared" si="1001"/>
        <v>41</v>
      </c>
      <c r="E1991" s="8">
        <f t="shared" si="1020"/>
        <v>10</v>
      </c>
      <c r="F1991" s="2" t="s">
        <v>7102</v>
      </c>
      <c r="G1991" s="54">
        <f t="shared" si="1021"/>
        <v>21.900000000000002</v>
      </c>
      <c r="H1991" s="20">
        <f t="shared" si="1022"/>
        <v>0.62466030000000006</v>
      </c>
      <c r="I1991" s="14" t="s">
        <v>17066</v>
      </c>
      <c r="J1991" s="14" t="s">
        <v>12088</v>
      </c>
      <c r="K1991" s="14" t="s">
        <v>22027</v>
      </c>
      <c r="L1991" s="14" t="s">
        <v>26986</v>
      </c>
      <c r="M1991" s="28">
        <f t="shared" si="1023"/>
        <v>10.199999999999999</v>
      </c>
      <c r="N1991" s="46">
        <f t="shared" si="1002"/>
        <v>5</v>
      </c>
      <c r="O1991" s="17">
        <f t="shared" si="1003"/>
        <v>1.2000000000000002</v>
      </c>
      <c r="P1991" s="17">
        <f t="shared" si="1003"/>
        <v>8.6</v>
      </c>
      <c r="Q1991" s="124">
        <f t="shared" si="1004"/>
        <v>0.8</v>
      </c>
      <c r="R1991" s="26">
        <f t="shared" si="1005"/>
        <v>2</v>
      </c>
      <c r="S1991" s="2" t="s">
        <v>31949</v>
      </c>
      <c r="T1991" s="2" t="s">
        <v>36931</v>
      </c>
      <c r="U1991" s="24">
        <f t="shared" si="1006"/>
        <v>314.3</v>
      </c>
      <c r="V1991" s="66">
        <f t="shared" si="1006"/>
        <v>359.1</v>
      </c>
      <c r="W1991" s="54">
        <f t="shared" si="1007"/>
        <v>2.19</v>
      </c>
      <c r="X1991" s="143">
        <f t="shared" si="1008"/>
        <v>314.3</v>
      </c>
      <c r="Y1991" s="143">
        <f t="shared" si="1009"/>
        <v>0.53800000000000003</v>
      </c>
      <c r="AD1991">
        <v>152</v>
      </c>
      <c r="AE1991">
        <v>-1</v>
      </c>
      <c r="AF1991" s="10">
        <v>37.9</v>
      </c>
      <c r="AG1991" s="10">
        <v>58.12</v>
      </c>
      <c r="AH1991" s="10">
        <f t="shared" si="1010"/>
        <v>278272.78970629699</v>
      </c>
      <c r="AI1991" s="11">
        <f t="shared" si="998"/>
        <v>0</v>
      </c>
      <c r="AJ1991">
        <f t="shared" si="999"/>
        <v>0</v>
      </c>
      <c r="AK1991" t="e">
        <f t="shared" si="1011"/>
        <v>#DIV/0!</v>
      </c>
      <c r="AL1991">
        <f t="shared" si="1012"/>
        <v>7.7470114079999997</v>
      </c>
      <c r="AM1991" s="5">
        <f t="shared" si="1013"/>
        <v>4.3800000000000008</v>
      </c>
      <c r="AN1991">
        <v>0</v>
      </c>
      <c r="AO1991" s="72">
        <f t="shared" si="1014"/>
        <v>2</v>
      </c>
      <c r="AP1991" s="72">
        <f t="shared" si="1015"/>
        <v>0.8</v>
      </c>
      <c r="AQ1991" s="72">
        <f t="shared" si="1016"/>
        <v>0.8</v>
      </c>
      <c r="AR1991" s="71" t="e">
        <f t="shared" si="1017"/>
        <v>#DIV/0!</v>
      </c>
      <c r="BA1991">
        <f t="shared" si="1018"/>
        <v>41</v>
      </c>
      <c r="BB1991" s="91" t="e">
        <f t="shared" si="1019"/>
        <v>#DIV/0!</v>
      </c>
    </row>
    <row r="1992" spans="1:54">
      <c r="A1992" s="2" t="s">
        <v>2112</v>
      </c>
      <c r="B1992" s="7" t="s">
        <v>41935</v>
      </c>
      <c r="C1992" s="17">
        <f t="shared" si="1000"/>
        <v>32</v>
      </c>
      <c r="D1992" s="28">
        <f t="shared" si="1001"/>
        <v>35</v>
      </c>
      <c r="E1992" s="8">
        <f t="shared" si="1020"/>
        <v>10</v>
      </c>
      <c r="F1992" s="2" t="s">
        <v>7103</v>
      </c>
      <c r="G1992" s="54">
        <f t="shared" si="1021"/>
        <v>31</v>
      </c>
      <c r="H1992" s="20">
        <f t="shared" si="1022"/>
        <v>0.72765559999999996</v>
      </c>
      <c r="I1992" s="14" t="s">
        <v>17067</v>
      </c>
      <c r="J1992" s="14" t="s">
        <v>12089</v>
      </c>
      <c r="K1992" s="14" t="s">
        <v>22028</v>
      </c>
      <c r="L1992" s="14" t="s">
        <v>26987</v>
      </c>
      <c r="M1992" s="28">
        <f t="shared" si="1023"/>
        <v>10.399999999999999</v>
      </c>
      <c r="N1992" s="46">
        <f t="shared" si="1002"/>
        <v>5.4</v>
      </c>
      <c r="O1992" s="17">
        <f t="shared" si="1003"/>
        <v>2.6</v>
      </c>
      <c r="P1992" s="17">
        <f t="shared" si="1003"/>
        <v>8.2000000000000011</v>
      </c>
      <c r="Q1992" s="124">
        <f t="shared" si="1004"/>
        <v>0.4</v>
      </c>
      <c r="R1992" s="26">
        <f t="shared" si="1005"/>
        <v>1.6</v>
      </c>
      <c r="S1992" s="2" t="s">
        <v>31950</v>
      </c>
      <c r="T1992" s="2" t="s">
        <v>36932</v>
      </c>
      <c r="U1992" s="24">
        <f t="shared" si="1006"/>
        <v>308</v>
      </c>
      <c r="V1992" s="66">
        <f t="shared" si="1006"/>
        <v>306.60000000000002</v>
      </c>
      <c r="W1992" s="54">
        <f t="shared" si="1007"/>
        <v>3.0999999999999996</v>
      </c>
      <c r="X1992" s="143">
        <f t="shared" si="1008"/>
        <v>308</v>
      </c>
      <c r="Y1992" s="143">
        <f t="shared" si="1009"/>
        <v>0.71999999999999986</v>
      </c>
      <c r="AD1992">
        <v>152</v>
      </c>
      <c r="AE1992">
        <v>-1</v>
      </c>
      <c r="AF1992" s="10">
        <v>37.9</v>
      </c>
      <c r="AG1992" s="10">
        <v>58.12</v>
      </c>
      <c r="AH1992" s="10">
        <f t="shared" si="1010"/>
        <v>348298.266622619</v>
      </c>
      <c r="AI1992" s="11">
        <f t="shared" si="998"/>
        <v>0</v>
      </c>
      <c r="AJ1992">
        <f t="shared" si="999"/>
        <v>0</v>
      </c>
      <c r="AK1992" t="e">
        <f t="shared" si="1011"/>
        <v>#DIV/0!</v>
      </c>
      <c r="AL1992">
        <f t="shared" si="1012"/>
        <v>9.2902121728000022</v>
      </c>
      <c r="AM1992" s="5">
        <f t="shared" si="1013"/>
        <v>6.2</v>
      </c>
      <c r="AN1992">
        <v>0</v>
      </c>
      <c r="AO1992" s="72">
        <f t="shared" si="1014"/>
        <v>1.6</v>
      </c>
      <c r="AP1992" s="72">
        <f t="shared" si="1015"/>
        <v>0.4</v>
      </c>
      <c r="AQ1992" s="72">
        <f t="shared" si="1016"/>
        <v>0.60000000000000009</v>
      </c>
      <c r="AR1992" s="71" t="e">
        <f t="shared" si="1017"/>
        <v>#DIV/0!</v>
      </c>
      <c r="BA1992">
        <f t="shared" si="1018"/>
        <v>35</v>
      </c>
      <c r="BB1992" s="91" t="e">
        <f t="shared" si="1019"/>
        <v>#DIV/0!</v>
      </c>
    </row>
    <row r="1993" spans="1:54">
      <c r="A1993" s="2" t="s">
        <v>2113</v>
      </c>
      <c r="B1993" s="7" t="s">
        <v>41936</v>
      </c>
      <c r="C1993" s="17">
        <f t="shared" si="1000"/>
        <v>21.200000000000003</v>
      </c>
      <c r="D1993" s="28">
        <f t="shared" si="1001"/>
        <v>192</v>
      </c>
      <c r="E1993" s="8">
        <f t="shared" si="1020"/>
        <v>10</v>
      </c>
      <c r="F1993" s="2" t="s">
        <v>7104</v>
      </c>
      <c r="G1993" s="54">
        <f t="shared" si="1021"/>
        <v>20.200000000000003</v>
      </c>
      <c r="H1993" s="20">
        <f t="shared" si="1022"/>
        <v>0.24601769999999998</v>
      </c>
      <c r="I1993" s="14" t="s">
        <v>17068</v>
      </c>
      <c r="J1993" s="14" t="s">
        <v>12090</v>
      </c>
      <c r="K1993" s="14" t="s">
        <v>22029</v>
      </c>
      <c r="L1993" s="14" t="s">
        <v>26988</v>
      </c>
      <c r="M1993" s="28">
        <f t="shared" si="1023"/>
        <v>12.3</v>
      </c>
      <c r="N1993" s="46">
        <f t="shared" si="1002"/>
        <v>6</v>
      </c>
      <c r="O1993" s="17">
        <f t="shared" si="1003"/>
        <v>0.60000000000000009</v>
      </c>
      <c r="P1993" s="17">
        <f t="shared" si="1003"/>
        <v>4.4000000000000004</v>
      </c>
      <c r="Q1993" s="124">
        <f t="shared" si="1004"/>
        <v>1.6</v>
      </c>
      <c r="R1993" s="26">
        <f t="shared" si="1005"/>
        <v>2</v>
      </c>
      <c r="S1993" s="2" t="s">
        <v>31951</v>
      </c>
      <c r="T1993" s="2" t="s">
        <v>36933</v>
      </c>
      <c r="U1993" s="24">
        <f t="shared" si="1006"/>
        <v>464.70000000000005</v>
      </c>
      <c r="V1993" s="66">
        <f t="shared" si="1006"/>
        <v>363.5</v>
      </c>
      <c r="W1993" s="54">
        <f t="shared" si="1007"/>
        <v>2.0199999999999996</v>
      </c>
      <c r="X1993" s="143">
        <f t="shared" si="1008"/>
        <v>464.70000000000005</v>
      </c>
      <c r="Y1993" s="143">
        <f t="shared" si="1009"/>
        <v>0.50399999999999989</v>
      </c>
      <c r="AD1993">
        <v>152</v>
      </c>
      <c r="AE1993">
        <v>-1</v>
      </c>
      <c r="AF1993" s="10">
        <v>37.9</v>
      </c>
      <c r="AG1993" s="10">
        <v>58.12</v>
      </c>
      <c r="AH1993" s="10">
        <f t="shared" si="1010"/>
        <v>270990.69559307507</v>
      </c>
      <c r="AI1993" s="11">
        <f t="shared" si="998"/>
        <v>0</v>
      </c>
      <c r="AJ1993">
        <f t="shared" si="999"/>
        <v>0</v>
      </c>
      <c r="AK1993" t="e">
        <f t="shared" si="1011"/>
        <v>#DIV/0!</v>
      </c>
      <c r="AL1993">
        <f t="shared" si="1012"/>
        <v>3.981026544000001</v>
      </c>
      <c r="AM1993" s="5">
        <f t="shared" si="1013"/>
        <v>4.0400000000000009</v>
      </c>
      <c r="AN1993">
        <v>0</v>
      </c>
      <c r="AO1993" s="72">
        <f t="shared" si="1014"/>
        <v>2</v>
      </c>
      <c r="AP1993" s="72">
        <f t="shared" si="1015"/>
        <v>1.6</v>
      </c>
      <c r="AQ1993" s="72">
        <f t="shared" si="1016"/>
        <v>1.6</v>
      </c>
      <c r="AR1993" s="71" t="e">
        <f t="shared" si="1017"/>
        <v>#DIV/0!</v>
      </c>
      <c r="BA1993">
        <f t="shared" si="1018"/>
        <v>192</v>
      </c>
      <c r="BB1993" s="91" t="e">
        <f t="shared" si="1019"/>
        <v>#DIV/0!</v>
      </c>
    </row>
    <row r="1994" spans="1:54">
      <c r="A1994" s="2" t="s">
        <v>2114</v>
      </c>
      <c r="B1994" s="7" t="s">
        <v>41937</v>
      </c>
      <c r="C1994" s="17">
        <f t="shared" si="1000"/>
        <v>24.3</v>
      </c>
      <c r="D1994" s="28">
        <f t="shared" si="1001"/>
        <v>29</v>
      </c>
      <c r="E1994" s="8">
        <f t="shared" si="1020"/>
        <v>6</v>
      </c>
      <c r="F1994" s="2" t="s">
        <v>7105</v>
      </c>
      <c r="G1994" s="54">
        <f t="shared" si="1021"/>
        <v>23.400000000000002</v>
      </c>
      <c r="H1994" s="20">
        <f t="shared" si="1022"/>
        <v>0.60595239999999995</v>
      </c>
      <c r="I1994" s="14" t="s">
        <v>17069</v>
      </c>
      <c r="J1994" s="14" t="s">
        <v>12091</v>
      </c>
      <c r="K1994" s="14" t="s">
        <v>22030</v>
      </c>
      <c r="L1994" s="14" t="s">
        <v>26989</v>
      </c>
      <c r="M1994" s="28">
        <f t="shared" si="1023"/>
        <v>12.9</v>
      </c>
      <c r="N1994" s="46">
        <f t="shared" si="1002"/>
        <v>5.6</v>
      </c>
      <c r="O1994" s="17">
        <f t="shared" si="1003"/>
        <v>1.8</v>
      </c>
      <c r="P1994" s="17">
        <f t="shared" si="1003"/>
        <v>3.2</v>
      </c>
      <c r="Q1994" s="124">
        <f t="shared" si="1004"/>
        <v>0.2</v>
      </c>
      <c r="R1994" s="26">
        <f t="shared" si="1005"/>
        <v>0.60000000000000009</v>
      </c>
      <c r="S1994" s="2" t="s">
        <v>31952</v>
      </c>
      <c r="T1994" s="2" t="s">
        <v>36934</v>
      </c>
      <c r="U1994" s="24">
        <f t="shared" si="1006"/>
        <v>301.70000000000005</v>
      </c>
      <c r="V1994" s="66">
        <f t="shared" si="1006"/>
        <v>357.70000000000005</v>
      </c>
      <c r="W1994" s="54">
        <f t="shared" si="1007"/>
        <v>2.34</v>
      </c>
      <c r="X1994" s="143">
        <f t="shared" si="1008"/>
        <v>301.70000000000005</v>
      </c>
      <c r="Y1994" s="143">
        <f t="shared" si="1009"/>
        <v>0.56799999999999995</v>
      </c>
      <c r="AD1994">
        <v>152</v>
      </c>
      <c r="AE1994">
        <v>-1</v>
      </c>
      <c r="AF1994" s="10">
        <v>37.9</v>
      </c>
      <c r="AG1994" s="10">
        <v>58.12</v>
      </c>
      <c r="AH1994" s="10">
        <f t="shared" si="1010"/>
        <v>280597.02742277645</v>
      </c>
      <c r="AI1994" s="11">
        <f t="shared" si="998"/>
        <v>0</v>
      </c>
      <c r="AJ1994">
        <f t="shared" si="999"/>
        <v>0</v>
      </c>
      <c r="AK1994" t="e">
        <f t="shared" si="1011"/>
        <v>#DIV/0!</v>
      </c>
      <c r="AL1994">
        <f t="shared" si="1012"/>
        <v>1.3618285056000003</v>
      </c>
      <c r="AM1994" s="5">
        <f t="shared" si="1013"/>
        <v>4.66</v>
      </c>
      <c r="AN1994">
        <v>0</v>
      </c>
      <c r="AO1994" s="72">
        <f t="shared" si="1014"/>
        <v>0.60000000000000009</v>
      </c>
      <c r="AP1994" s="72">
        <f t="shared" si="1015"/>
        <v>0.2</v>
      </c>
      <c r="AQ1994" s="72">
        <f t="shared" si="1016"/>
        <v>0.4</v>
      </c>
      <c r="AR1994" s="71" t="e">
        <f t="shared" si="1017"/>
        <v>#DIV/0!</v>
      </c>
      <c r="BA1994">
        <f t="shared" si="1018"/>
        <v>29</v>
      </c>
      <c r="BB1994" s="91" t="e">
        <f t="shared" si="1019"/>
        <v>#DIV/0!</v>
      </c>
    </row>
    <row r="1995" spans="1:54">
      <c r="A1995" s="2" t="s">
        <v>2115</v>
      </c>
      <c r="B1995" s="7" t="s">
        <v>41938</v>
      </c>
      <c r="C1995" s="17">
        <f t="shared" si="1000"/>
        <v>36</v>
      </c>
      <c r="D1995" s="28">
        <f t="shared" si="1001"/>
        <v>121</v>
      </c>
      <c r="E1995" s="8">
        <f t="shared" si="1020"/>
        <v>8</v>
      </c>
      <c r="F1995" s="2" t="s">
        <v>7106</v>
      </c>
      <c r="G1995" s="54">
        <f t="shared" si="1021"/>
        <v>35</v>
      </c>
      <c r="H1995" s="20">
        <f t="shared" si="1022"/>
        <v>0.44345680000000004</v>
      </c>
      <c r="I1995" s="14" t="s">
        <v>17070</v>
      </c>
      <c r="J1995" s="14" t="s">
        <v>12092</v>
      </c>
      <c r="K1995" s="14" t="s">
        <v>22031</v>
      </c>
      <c r="L1995" s="14" t="s">
        <v>26990</v>
      </c>
      <c r="M1995" s="28">
        <f t="shared" si="1023"/>
        <v>11.9</v>
      </c>
      <c r="N1995" s="46">
        <f t="shared" si="1002"/>
        <v>6.6</v>
      </c>
      <c r="O1995" s="17">
        <f t="shared" si="1003"/>
        <v>0.60000000000000009</v>
      </c>
      <c r="P1995" s="17">
        <f t="shared" si="1003"/>
        <v>5.2</v>
      </c>
      <c r="Q1995" s="124">
        <f t="shared" si="1004"/>
        <v>1.2000000000000002</v>
      </c>
      <c r="R1995" s="26">
        <f t="shared" si="1005"/>
        <v>2</v>
      </c>
      <c r="S1995" s="2" t="s">
        <v>31953</v>
      </c>
      <c r="T1995" s="2" t="s">
        <v>36935</v>
      </c>
      <c r="U1995" s="24">
        <f t="shared" si="1006"/>
        <v>393.6</v>
      </c>
      <c r="V1995" s="66">
        <f t="shared" si="1006"/>
        <v>365.6</v>
      </c>
      <c r="W1995" s="54">
        <f t="shared" si="1007"/>
        <v>3.5</v>
      </c>
      <c r="X1995" s="143">
        <f t="shared" si="1008"/>
        <v>393.6</v>
      </c>
      <c r="Y1995" s="143">
        <f t="shared" si="1009"/>
        <v>0.79999999999999993</v>
      </c>
      <c r="AD1995">
        <v>152</v>
      </c>
      <c r="AE1995">
        <v>-1</v>
      </c>
      <c r="AF1995" s="10">
        <v>37.9</v>
      </c>
      <c r="AG1995" s="10">
        <v>58.12</v>
      </c>
      <c r="AH1995" s="10">
        <f t="shared" si="1010"/>
        <v>267503.22961383482</v>
      </c>
      <c r="AI1995" s="11">
        <f t="shared" si="998"/>
        <v>0</v>
      </c>
      <c r="AJ1995">
        <f t="shared" si="999"/>
        <v>0</v>
      </c>
      <c r="AK1995" t="e">
        <f t="shared" si="1011"/>
        <v>#DIV/0!</v>
      </c>
      <c r="AL1995">
        <f t="shared" si="1012"/>
        <v>3.4728295679999999</v>
      </c>
      <c r="AM1995" s="5">
        <f t="shared" si="1013"/>
        <v>7</v>
      </c>
      <c r="AN1995">
        <v>0</v>
      </c>
      <c r="AO1995" s="72">
        <f t="shared" si="1014"/>
        <v>2</v>
      </c>
      <c r="AP1995" s="72">
        <f t="shared" si="1015"/>
        <v>1.2000000000000002</v>
      </c>
      <c r="AQ1995" s="72">
        <f t="shared" si="1016"/>
        <v>1.2000000000000002</v>
      </c>
      <c r="AR1995" s="71" t="e">
        <f t="shared" si="1017"/>
        <v>#DIV/0!</v>
      </c>
      <c r="BA1995">
        <f t="shared" si="1018"/>
        <v>121</v>
      </c>
      <c r="BB1995" s="91" t="e">
        <f t="shared" si="1019"/>
        <v>#DIV/0!</v>
      </c>
    </row>
    <row r="1996" spans="1:54">
      <c r="A1996" s="2" t="s">
        <v>2116</v>
      </c>
      <c r="B1996" s="7" t="s">
        <v>41939</v>
      </c>
      <c r="C1996" s="17">
        <f t="shared" si="1000"/>
        <v>29</v>
      </c>
      <c r="D1996" s="28">
        <f t="shared" si="1001"/>
        <v>51</v>
      </c>
      <c r="E1996" s="8">
        <f t="shared" si="1020"/>
        <v>7</v>
      </c>
      <c r="F1996" s="2" t="s">
        <v>7107</v>
      </c>
      <c r="G1996" s="54">
        <f t="shared" si="1021"/>
        <v>28.1</v>
      </c>
      <c r="H1996" s="20">
        <f t="shared" si="1022"/>
        <v>0.76388780000000001</v>
      </c>
      <c r="I1996" s="14" t="s">
        <v>17071</v>
      </c>
      <c r="J1996" s="14" t="s">
        <v>12093</v>
      </c>
      <c r="K1996" s="14" t="s">
        <v>22032</v>
      </c>
      <c r="L1996" s="14" t="s">
        <v>26991</v>
      </c>
      <c r="M1996" s="28">
        <f t="shared" si="1023"/>
        <v>13.9</v>
      </c>
      <c r="N1996" s="46">
        <f t="shared" si="1002"/>
        <v>6.4</v>
      </c>
      <c r="O1996" s="17">
        <f t="shared" si="1003"/>
        <v>1.4000000000000001</v>
      </c>
      <c r="P1996" s="17">
        <f t="shared" si="1003"/>
        <v>1.2000000000000002</v>
      </c>
      <c r="Q1996" s="124">
        <f t="shared" si="1004"/>
        <v>0.4</v>
      </c>
      <c r="R1996" s="26">
        <f t="shared" si="1005"/>
        <v>1.8</v>
      </c>
      <c r="S1996" s="2" t="s">
        <v>31954</v>
      </c>
      <c r="T1996" s="2" t="s">
        <v>36936</v>
      </c>
      <c r="U1996" s="24">
        <f t="shared" si="1006"/>
        <v>323.90000000000003</v>
      </c>
      <c r="V1996" s="66">
        <f t="shared" si="1006"/>
        <v>290.10000000000002</v>
      </c>
      <c r="W1996" s="54">
        <f t="shared" si="1007"/>
        <v>2.8099999999999996</v>
      </c>
      <c r="X1996" s="143">
        <f t="shared" si="1008"/>
        <v>323.90000000000003</v>
      </c>
      <c r="Y1996" s="143">
        <f t="shared" si="1009"/>
        <v>0.66199999999999992</v>
      </c>
      <c r="AD1996">
        <v>152</v>
      </c>
      <c r="AE1996">
        <v>-1</v>
      </c>
      <c r="AF1996" s="10">
        <v>37.9</v>
      </c>
      <c r="AG1996" s="10">
        <v>58.12</v>
      </c>
      <c r="AH1996" s="10">
        <f t="shared" si="1010"/>
        <v>366129.63172576245</v>
      </c>
      <c r="AI1996" s="11">
        <f t="shared" si="998"/>
        <v>0</v>
      </c>
      <c r="AJ1996">
        <f t="shared" si="999"/>
        <v>0</v>
      </c>
      <c r="AK1996" t="e">
        <f t="shared" si="1011"/>
        <v>#DIV/0!</v>
      </c>
      <c r="AL1996">
        <f t="shared" si="1012"/>
        <v>0.71400329280000008</v>
      </c>
      <c r="AM1996" s="5">
        <f t="shared" si="1013"/>
        <v>5.6</v>
      </c>
      <c r="AN1996">
        <v>0</v>
      </c>
      <c r="AO1996" s="72">
        <f t="shared" si="1014"/>
        <v>1.8</v>
      </c>
      <c r="AP1996" s="72">
        <f t="shared" si="1015"/>
        <v>0.4</v>
      </c>
      <c r="AQ1996" s="72">
        <f t="shared" si="1016"/>
        <v>0.60000000000000009</v>
      </c>
      <c r="AR1996" s="71" t="e">
        <f t="shared" si="1017"/>
        <v>#DIV/0!</v>
      </c>
      <c r="BA1996">
        <f t="shared" si="1018"/>
        <v>51</v>
      </c>
      <c r="BB1996" s="91" t="e">
        <f t="shared" si="1019"/>
        <v>#DIV/0!</v>
      </c>
    </row>
    <row r="1997" spans="1:54">
      <c r="A1997" s="2" t="s">
        <v>2117</v>
      </c>
      <c r="B1997" s="7" t="s">
        <v>41940</v>
      </c>
      <c r="C1997" s="17">
        <f t="shared" si="1000"/>
        <v>13.5</v>
      </c>
      <c r="D1997" s="28">
        <f t="shared" si="1001"/>
        <v>143</v>
      </c>
      <c r="E1997" s="8">
        <f t="shared" si="1020"/>
        <v>4</v>
      </c>
      <c r="F1997" s="2" t="s">
        <v>7108</v>
      </c>
      <c r="G1997" s="54">
        <f t="shared" si="1021"/>
        <v>12.6</v>
      </c>
      <c r="H1997" s="20">
        <f t="shared" si="1022"/>
        <v>0.57198689999999996</v>
      </c>
      <c r="I1997" s="14" t="s">
        <v>17072</v>
      </c>
      <c r="J1997" s="14" t="s">
        <v>12094</v>
      </c>
      <c r="K1997" s="14" t="s">
        <v>22033</v>
      </c>
      <c r="L1997" s="14" t="s">
        <v>26992</v>
      </c>
      <c r="M1997" s="28">
        <f t="shared" si="1023"/>
        <v>11</v>
      </c>
      <c r="N1997" s="46">
        <f t="shared" si="1002"/>
        <v>5.2</v>
      </c>
      <c r="O1997" s="17">
        <f t="shared" si="1003"/>
        <v>1</v>
      </c>
      <c r="P1997" s="17">
        <f t="shared" si="1003"/>
        <v>7</v>
      </c>
      <c r="Q1997" s="124">
        <f t="shared" si="1004"/>
        <v>0.2</v>
      </c>
      <c r="R1997" s="26">
        <f t="shared" si="1005"/>
        <v>0.4</v>
      </c>
      <c r="S1997" s="2" t="s">
        <v>31955</v>
      </c>
      <c r="T1997" s="2" t="s">
        <v>117</v>
      </c>
      <c r="U1997" s="24">
        <f t="shared" si="1006"/>
        <v>415.8</v>
      </c>
      <c r="V1997" s="66">
        <f t="shared" si="1006"/>
        <v>400.20000000000005</v>
      </c>
      <c r="W1997" s="54">
        <f t="shared" si="1007"/>
        <v>1.26</v>
      </c>
      <c r="X1997" s="143">
        <f t="shared" si="1008"/>
        <v>415.8</v>
      </c>
      <c r="Y1997" s="143">
        <f t="shared" si="1009"/>
        <v>0.35199999999999998</v>
      </c>
      <c r="AD1997">
        <v>152</v>
      </c>
      <c r="AE1997">
        <v>-1</v>
      </c>
      <c r="AF1997" s="10">
        <v>37.9</v>
      </c>
      <c r="AG1997" s="10">
        <v>58.12</v>
      </c>
      <c r="AH1997" s="10">
        <f t="shared" si="1010"/>
        <v>191377.61017793338</v>
      </c>
      <c r="AI1997" s="11">
        <f t="shared" si="998"/>
        <v>0</v>
      </c>
      <c r="AJ1997">
        <f t="shared" si="999"/>
        <v>0</v>
      </c>
      <c r="AK1997" t="e">
        <f t="shared" si="1011"/>
        <v>#DIV/0!</v>
      </c>
      <c r="AL1997">
        <f t="shared" si="1012"/>
        <v>1.1984366800000001</v>
      </c>
      <c r="AM1997" s="5">
        <f t="shared" si="1013"/>
        <v>2.5</v>
      </c>
      <c r="AN1997">
        <v>0</v>
      </c>
      <c r="AO1997" s="72">
        <f t="shared" si="1014"/>
        <v>0.4</v>
      </c>
      <c r="AP1997" s="72">
        <f t="shared" si="1015"/>
        <v>0.2</v>
      </c>
      <c r="AQ1997" s="72">
        <f t="shared" si="1016"/>
        <v>0.2</v>
      </c>
      <c r="AR1997" s="71" t="e">
        <f t="shared" si="1017"/>
        <v>#DIV/0!</v>
      </c>
      <c r="BA1997">
        <f t="shared" si="1018"/>
        <v>143</v>
      </c>
      <c r="BB1997" s="91" t="e">
        <f t="shared" si="1019"/>
        <v>#DIV/0!</v>
      </c>
    </row>
    <row r="1998" spans="1:54">
      <c r="A1998" s="2" t="s">
        <v>2118</v>
      </c>
      <c r="B1998" s="7" t="s">
        <v>41941</v>
      </c>
      <c r="C1998" s="17">
        <f t="shared" si="1000"/>
        <v>31.8</v>
      </c>
      <c r="D1998" s="28">
        <f t="shared" si="1001"/>
        <v>185</v>
      </c>
      <c r="E1998" s="8">
        <f t="shared" si="1020"/>
        <v>6</v>
      </c>
      <c r="F1998" s="2" t="s">
        <v>7109</v>
      </c>
      <c r="G1998" s="54">
        <f t="shared" si="1021"/>
        <v>30.8</v>
      </c>
      <c r="H1998" s="20">
        <f t="shared" si="1022"/>
        <v>0.86372339999999992</v>
      </c>
      <c r="I1998" s="14" t="s">
        <v>17073</v>
      </c>
      <c r="J1998" s="14" t="s">
        <v>12095</v>
      </c>
      <c r="K1998" s="14" t="s">
        <v>22034</v>
      </c>
      <c r="L1998" s="14" t="s">
        <v>26993</v>
      </c>
      <c r="M1998" s="28">
        <f t="shared" si="1023"/>
        <v>14.1</v>
      </c>
      <c r="N1998" s="46">
        <f t="shared" si="1002"/>
        <v>5.4</v>
      </c>
      <c r="O1998" s="17">
        <f t="shared" si="1003"/>
        <v>1.8</v>
      </c>
      <c r="P1998" s="17">
        <f t="shared" si="1003"/>
        <v>0.8</v>
      </c>
      <c r="Q1998" s="124">
        <f t="shared" si="1004"/>
        <v>0.4</v>
      </c>
      <c r="R1998" s="26">
        <f t="shared" si="1005"/>
        <v>3</v>
      </c>
      <c r="S1998" s="2" t="s">
        <v>31956</v>
      </c>
      <c r="T1998" s="2" t="s">
        <v>36937</v>
      </c>
      <c r="U1998" s="24">
        <f t="shared" si="1006"/>
        <v>458</v>
      </c>
      <c r="V1998" s="66">
        <f t="shared" si="1006"/>
        <v>359.70000000000005</v>
      </c>
      <c r="W1998" s="54">
        <f t="shared" si="1007"/>
        <v>3.0799999999999996</v>
      </c>
      <c r="X1998" s="143">
        <f t="shared" si="1008"/>
        <v>458</v>
      </c>
      <c r="Y1998" s="143">
        <f t="shared" si="1009"/>
        <v>0.71599999999999986</v>
      </c>
      <c r="AD1998">
        <v>152</v>
      </c>
      <c r="AE1998">
        <v>-1</v>
      </c>
      <c r="AF1998" s="10">
        <v>37.9</v>
      </c>
      <c r="AG1998" s="10">
        <v>58.12</v>
      </c>
      <c r="AH1998" s="10">
        <f t="shared" si="1010"/>
        <v>277406.2059116044</v>
      </c>
      <c r="AI1998" s="11">
        <f t="shared" si="998"/>
        <v>0</v>
      </c>
      <c r="AJ1998">
        <f t="shared" si="999"/>
        <v>0</v>
      </c>
      <c r="AK1998" t="e">
        <f t="shared" si="1011"/>
        <v>#DIV/0!</v>
      </c>
      <c r="AL1998">
        <f t="shared" si="1012"/>
        <v>0.58871491200000037</v>
      </c>
      <c r="AM1998" s="5">
        <f t="shared" si="1013"/>
        <v>6.16</v>
      </c>
      <c r="AN1998">
        <v>0</v>
      </c>
      <c r="AO1998" s="72">
        <f t="shared" si="1014"/>
        <v>3</v>
      </c>
      <c r="AP1998" s="72">
        <f t="shared" si="1015"/>
        <v>0.4</v>
      </c>
      <c r="AQ1998" s="72">
        <f t="shared" si="1016"/>
        <v>0.60000000000000009</v>
      </c>
      <c r="AR1998" s="71" t="e">
        <f t="shared" si="1017"/>
        <v>#DIV/0!</v>
      </c>
      <c r="BA1998">
        <f t="shared" si="1018"/>
        <v>185</v>
      </c>
      <c r="BB1998" s="91" t="e">
        <f t="shared" si="1019"/>
        <v>#DIV/0!</v>
      </c>
    </row>
    <row r="1999" spans="1:54">
      <c r="A1999" s="2" t="s">
        <v>2119</v>
      </c>
      <c r="B1999" s="7" t="s">
        <v>41942</v>
      </c>
      <c r="C1999" s="17">
        <f t="shared" si="1000"/>
        <v>22.700000000000003</v>
      </c>
      <c r="D1999" s="28">
        <f t="shared" si="1001"/>
        <v>187</v>
      </c>
      <c r="E1999" s="8">
        <f t="shared" si="1020"/>
        <v>9</v>
      </c>
      <c r="F1999" s="2" t="s">
        <v>7110</v>
      </c>
      <c r="G1999" s="54">
        <f t="shared" si="1021"/>
        <v>21.8</v>
      </c>
      <c r="H1999" s="20">
        <f t="shared" si="1022"/>
        <v>0.67761669999999996</v>
      </c>
      <c r="I1999" s="14" t="s">
        <v>17074</v>
      </c>
      <c r="J1999" s="14" t="s">
        <v>12096</v>
      </c>
      <c r="K1999" s="14" t="s">
        <v>22035</v>
      </c>
      <c r="L1999" s="14" t="s">
        <v>26994</v>
      </c>
      <c r="M1999" s="28">
        <f t="shared" si="1023"/>
        <v>13.5</v>
      </c>
      <c r="N1999" s="46">
        <f t="shared" si="1002"/>
        <v>6.2</v>
      </c>
      <c r="O1999" s="17">
        <f t="shared" si="1003"/>
        <v>1.4000000000000001</v>
      </c>
      <c r="P1999" s="17">
        <f t="shared" si="1003"/>
        <v>2</v>
      </c>
      <c r="Q1999" s="124">
        <f t="shared" si="1004"/>
        <v>0.60000000000000009</v>
      </c>
      <c r="R1999" s="26">
        <f t="shared" si="1005"/>
        <v>1.8</v>
      </c>
      <c r="S1999" s="2" t="s">
        <v>31957</v>
      </c>
      <c r="T1999" s="2" t="s">
        <v>36938</v>
      </c>
      <c r="U1999" s="24">
        <f t="shared" si="1006"/>
        <v>460.1</v>
      </c>
      <c r="V1999" s="66">
        <f t="shared" si="1006"/>
        <v>379.6</v>
      </c>
      <c r="W1999" s="54">
        <f t="shared" si="1007"/>
        <v>2.1799999999999997</v>
      </c>
      <c r="X1999" s="143">
        <f t="shared" si="1008"/>
        <v>460.1</v>
      </c>
      <c r="Y1999" s="143">
        <f t="shared" si="1009"/>
        <v>0.53599999999999992</v>
      </c>
      <c r="AD1999">
        <v>152</v>
      </c>
      <c r="AE1999">
        <v>-1</v>
      </c>
      <c r="AF1999" s="10">
        <v>37.9</v>
      </c>
      <c r="AG1999" s="10">
        <v>58.12</v>
      </c>
      <c r="AH1999" s="10">
        <f t="shared" si="1010"/>
        <v>241358.97546380875</v>
      </c>
      <c r="AI1999" s="11">
        <f t="shared" si="998"/>
        <v>0</v>
      </c>
      <c r="AJ1999">
        <f t="shared" si="999"/>
        <v>0</v>
      </c>
      <c r="AK1999" t="e">
        <f t="shared" si="1011"/>
        <v>#DIV/0!</v>
      </c>
      <c r="AL1999">
        <f t="shared" si="1012"/>
        <v>1.6248118320000002</v>
      </c>
      <c r="AM1999" s="5">
        <f t="shared" si="1013"/>
        <v>4.3400000000000007</v>
      </c>
      <c r="AN1999">
        <v>0</v>
      </c>
      <c r="AO1999" s="72">
        <f t="shared" si="1014"/>
        <v>1.8</v>
      </c>
      <c r="AP1999" s="72">
        <f t="shared" si="1015"/>
        <v>0.60000000000000009</v>
      </c>
      <c r="AQ1999" s="72">
        <f t="shared" si="1016"/>
        <v>0.60000000000000009</v>
      </c>
      <c r="AR1999" s="71" t="e">
        <f t="shared" si="1017"/>
        <v>#DIV/0!</v>
      </c>
      <c r="BA1999">
        <f t="shared" si="1018"/>
        <v>187</v>
      </c>
      <c r="BB1999" s="91" t="e">
        <f t="shared" si="1019"/>
        <v>#DIV/0!</v>
      </c>
    </row>
    <row r="2000" spans="1:54">
      <c r="A2000" s="2" t="s">
        <v>2120</v>
      </c>
      <c r="B2000" s="7" t="s">
        <v>41943</v>
      </c>
      <c r="C2000" s="17">
        <f t="shared" si="1000"/>
        <v>34.5</v>
      </c>
      <c r="D2000" s="28">
        <f t="shared" si="1001"/>
        <v>77</v>
      </c>
      <c r="E2000" s="8">
        <f t="shared" si="1020"/>
        <v>10</v>
      </c>
      <c r="F2000" s="2" t="s">
        <v>7111</v>
      </c>
      <c r="G2000" s="54">
        <f t="shared" si="1021"/>
        <v>33.6</v>
      </c>
      <c r="H2000" s="20">
        <f t="shared" si="1022"/>
        <v>0.17848990000000001</v>
      </c>
      <c r="I2000" s="14" t="s">
        <v>17075</v>
      </c>
      <c r="J2000" s="14" t="s">
        <v>12097</v>
      </c>
      <c r="K2000" s="14" t="s">
        <v>22036</v>
      </c>
      <c r="L2000" s="14" t="s">
        <v>26995</v>
      </c>
      <c r="M2000" s="28">
        <f t="shared" si="1023"/>
        <v>9.8000000000000007</v>
      </c>
      <c r="N2000" s="46">
        <f t="shared" si="1002"/>
        <v>6.8</v>
      </c>
      <c r="O2000" s="17">
        <f t="shared" si="1003"/>
        <v>0.4</v>
      </c>
      <c r="P2000" s="17">
        <f t="shared" si="1003"/>
        <v>9.4</v>
      </c>
      <c r="Q2000" s="124">
        <f t="shared" si="1004"/>
        <v>2.4000000000000004</v>
      </c>
      <c r="R2000" s="26">
        <f t="shared" si="1005"/>
        <v>3</v>
      </c>
      <c r="S2000" s="2" t="s">
        <v>31958</v>
      </c>
      <c r="T2000" s="2" t="s">
        <v>36939</v>
      </c>
      <c r="U2000" s="24">
        <f t="shared" si="1006"/>
        <v>349.8</v>
      </c>
      <c r="V2000" s="66">
        <f t="shared" si="1006"/>
        <v>343.6</v>
      </c>
      <c r="W2000" s="54">
        <f t="shared" si="1007"/>
        <v>3.36</v>
      </c>
      <c r="X2000" s="143">
        <f t="shared" si="1008"/>
        <v>349.8</v>
      </c>
      <c r="Y2000" s="143">
        <f t="shared" si="1009"/>
        <v>0.77199999999999991</v>
      </c>
      <c r="AD2000">
        <v>152</v>
      </c>
      <c r="AE2000">
        <v>-1</v>
      </c>
      <c r="AF2000" s="10">
        <v>37.9</v>
      </c>
      <c r="AG2000" s="10">
        <v>58.12</v>
      </c>
      <c r="AH2000" s="10">
        <f t="shared" si="1010"/>
        <v>301747.88082970091</v>
      </c>
      <c r="AI2000" s="11">
        <f t="shared" si="998"/>
        <v>0</v>
      </c>
      <c r="AJ2000">
        <f t="shared" si="999"/>
        <v>0</v>
      </c>
      <c r="AK2000" t="e">
        <f t="shared" si="1011"/>
        <v>#DIV/0!</v>
      </c>
      <c r="AL2000">
        <f t="shared" si="1012"/>
        <v>9.266633928000001</v>
      </c>
      <c r="AM2000" s="5">
        <f t="shared" si="1013"/>
        <v>6.7</v>
      </c>
      <c r="AN2000">
        <v>0</v>
      </c>
      <c r="AO2000" s="72">
        <f t="shared" si="1014"/>
        <v>3</v>
      </c>
      <c r="AP2000" s="72">
        <f t="shared" si="1015"/>
        <v>2.4000000000000004</v>
      </c>
      <c r="AQ2000" s="72">
        <f t="shared" si="1016"/>
        <v>2.6</v>
      </c>
      <c r="AR2000" s="71" t="e">
        <f t="shared" si="1017"/>
        <v>#DIV/0!</v>
      </c>
      <c r="BA2000">
        <f t="shared" si="1018"/>
        <v>77</v>
      </c>
      <c r="BB2000" s="91" t="e">
        <f t="shared" si="1019"/>
        <v>#DIV/0!</v>
      </c>
    </row>
    <row r="2001" spans="1:54">
      <c r="A2001" s="2" t="s">
        <v>2121</v>
      </c>
      <c r="B2001" s="7" t="s">
        <v>41944</v>
      </c>
      <c r="C2001" s="17">
        <f t="shared" si="1000"/>
        <v>33.200000000000003</v>
      </c>
      <c r="D2001" s="28">
        <f t="shared" si="1001"/>
        <v>179</v>
      </c>
      <c r="E2001" s="8">
        <f t="shared" si="1020"/>
        <v>24</v>
      </c>
      <c r="F2001" s="2" t="s">
        <v>7112</v>
      </c>
      <c r="G2001" s="54">
        <f t="shared" si="1021"/>
        <v>32.200000000000003</v>
      </c>
      <c r="H2001" s="20">
        <f t="shared" si="1022"/>
        <v>0.30665579999999998</v>
      </c>
      <c r="I2001" s="14" t="s">
        <v>17076</v>
      </c>
      <c r="J2001" s="14" t="s">
        <v>12098</v>
      </c>
      <c r="K2001" s="14" t="s">
        <v>22037</v>
      </c>
      <c r="L2001" s="14" t="s">
        <v>26996</v>
      </c>
      <c r="M2001" s="28">
        <f t="shared" si="1023"/>
        <v>12.4</v>
      </c>
      <c r="N2001" s="46">
        <f t="shared" si="1002"/>
        <v>5.4</v>
      </c>
      <c r="O2001" s="17">
        <f t="shared" si="1003"/>
        <v>3</v>
      </c>
      <c r="P2001" s="17">
        <f t="shared" si="1003"/>
        <v>4.2</v>
      </c>
      <c r="Q2001" s="124">
        <f t="shared" si="1004"/>
        <v>2</v>
      </c>
      <c r="R2001" s="26">
        <f t="shared" si="1005"/>
        <v>3</v>
      </c>
      <c r="S2001" s="2" t="s">
        <v>31959</v>
      </c>
      <c r="T2001" s="2" t="s">
        <v>36940</v>
      </c>
      <c r="U2001" s="24">
        <f t="shared" si="1006"/>
        <v>451.8</v>
      </c>
      <c r="V2001" s="66">
        <f t="shared" si="1006"/>
        <v>325.3</v>
      </c>
      <c r="W2001" s="54">
        <f t="shared" si="1007"/>
        <v>3.2199999999999998</v>
      </c>
      <c r="X2001" s="143">
        <f t="shared" si="1008"/>
        <v>451.8</v>
      </c>
      <c r="Y2001" s="143">
        <f t="shared" si="1009"/>
        <v>0.74399999999999988</v>
      </c>
      <c r="AD2001">
        <v>152</v>
      </c>
      <c r="AE2001">
        <v>-1</v>
      </c>
      <c r="AF2001" s="10">
        <v>37.9</v>
      </c>
      <c r="AG2001" s="10">
        <v>58.12</v>
      </c>
      <c r="AH2001" s="10">
        <f t="shared" si="1010"/>
        <v>326076.07383789768</v>
      </c>
      <c r="AI2001" s="11">
        <f t="shared" si="998"/>
        <v>0</v>
      </c>
      <c r="AJ2001">
        <f t="shared" si="999"/>
        <v>0</v>
      </c>
      <c r="AK2001" t="e">
        <f t="shared" si="1011"/>
        <v>#DIV/0!</v>
      </c>
      <c r="AL2001">
        <f t="shared" si="1012"/>
        <v>26.20841076</v>
      </c>
      <c r="AM2001" s="5">
        <f t="shared" si="1013"/>
        <v>6.44</v>
      </c>
      <c r="AN2001">
        <v>0</v>
      </c>
      <c r="AO2001" s="72">
        <f t="shared" si="1014"/>
        <v>3</v>
      </c>
      <c r="AP2001" s="72">
        <f t="shared" si="1015"/>
        <v>2</v>
      </c>
      <c r="AQ2001" s="72">
        <f t="shared" si="1016"/>
        <v>2.2000000000000002</v>
      </c>
      <c r="AR2001" s="71" t="e">
        <f t="shared" si="1017"/>
        <v>#DIV/0!</v>
      </c>
      <c r="BA2001">
        <f t="shared" si="1018"/>
        <v>179</v>
      </c>
      <c r="BB2001" s="91" t="e">
        <f t="shared" si="1019"/>
        <v>#DIV/0!</v>
      </c>
    </row>
    <row r="2002" spans="1:54">
      <c r="A2002" s="2" t="s">
        <v>2122</v>
      </c>
      <c r="B2002" s="7" t="s">
        <v>41945</v>
      </c>
      <c r="C2002" s="17">
        <f t="shared" si="1000"/>
        <v>23.3</v>
      </c>
      <c r="D2002" s="28">
        <f t="shared" si="1001"/>
        <v>213</v>
      </c>
      <c r="E2002" s="8">
        <f t="shared" si="1020"/>
        <v>6</v>
      </c>
      <c r="F2002" s="2" t="s">
        <v>7113</v>
      </c>
      <c r="G2002" s="54">
        <f t="shared" si="1021"/>
        <v>22.400000000000002</v>
      </c>
      <c r="H2002" s="20">
        <f t="shared" si="1022"/>
        <v>0.88970879999999997</v>
      </c>
      <c r="I2002" s="14" t="s">
        <v>17077</v>
      </c>
      <c r="J2002" s="14" t="s">
        <v>12099</v>
      </c>
      <c r="K2002" s="14" t="s">
        <v>22038</v>
      </c>
      <c r="L2002" s="14" t="s">
        <v>26997</v>
      </c>
      <c r="M2002" s="28">
        <f t="shared" si="1023"/>
        <v>12.4</v>
      </c>
      <c r="N2002" s="46">
        <f t="shared" si="1002"/>
        <v>6.4</v>
      </c>
      <c r="O2002" s="17">
        <f t="shared" si="1003"/>
        <v>1.6</v>
      </c>
      <c r="P2002" s="17">
        <f t="shared" si="1003"/>
        <v>4.2</v>
      </c>
      <c r="Q2002" s="124">
        <f t="shared" si="1004"/>
        <v>0.2</v>
      </c>
      <c r="R2002" s="26">
        <f t="shared" si="1005"/>
        <v>2.6</v>
      </c>
      <c r="S2002" s="2" t="s">
        <v>31960</v>
      </c>
      <c r="T2002" s="2" t="s">
        <v>36941</v>
      </c>
      <c r="U2002" s="24">
        <f t="shared" si="1006"/>
        <v>486.1</v>
      </c>
      <c r="V2002" s="66">
        <f t="shared" si="1006"/>
        <v>339.5</v>
      </c>
      <c r="W2002" s="54">
        <f t="shared" si="1007"/>
        <v>2.2399999999999998</v>
      </c>
      <c r="X2002" s="143">
        <f t="shared" si="1008"/>
        <v>486.1</v>
      </c>
      <c r="Y2002" s="143">
        <f t="shared" si="1009"/>
        <v>0.54799999999999993</v>
      </c>
      <c r="AD2002">
        <v>152</v>
      </c>
      <c r="AE2002">
        <v>-1</v>
      </c>
      <c r="AF2002" s="10">
        <v>37.9</v>
      </c>
      <c r="AG2002" s="10">
        <v>58.12</v>
      </c>
      <c r="AH2002" s="10">
        <f t="shared" si="1010"/>
        <v>307535.33617729368</v>
      </c>
      <c r="AI2002" s="11">
        <f t="shared" si="998"/>
        <v>0</v>
      </c>
      <c r="AJ2002">
        <f t="shared" si="999"/>
        <v>0</v>
      </c>
      <c r="AK2002" t="e">
        <f t="shared" si="1011"/>
        <v>#DIV/0!</v>
      </c>
      <c r="AL2002">
        <f t="shared" si="1012"/>
        <v>1.9270078464000007</v>
      </c>
      <c r="AM2002" s="5">
        <f t="shared" si="1013"/>
        <v>4.46</v>
      </c>
      <c r="AN2002">
        <v>0</v>
      </c>
      <c r="AO2002" s="72">
        <f t="shared" si="1014"/>
        <v>2.6</v>
      </c>
      <c r="AP2002" s="72">
        <f t="shared" si="1015"/>
        <v>0.2</v>
      </c>
      <c r="AQ2002" s="72">
        <f t="shared" si="1016"/>
        <v>0.4</v>
      </c>
      <c r="AR2002" s="71" t="e">
        <f t="shared" si="1017"/>
        <v>#DIV/0!</v>
      </c>
      <c r="BA2002">
        <f t="shared" si="1018"/>
        <v>213</v>
      </c>
      <c r="BB2002" s="91" t="e">
        <f t="shared" si="1019"/>
        <v>#DIV/0!</v>
      </c>
    </row>
    <row r="2003" spans="1:54">
      <c r="A2003" s="2" t="s">
        <v>2123</v>
      </c>
      <c r="B2003" s="7" t="s">
        <v>41946</v>
      </c>
      <c r="C2003" s="17">
        <f t="shared" si="1000"/>
        <v>37.700000000000003</v>
      </c>
      <c r="D2003" s="28">
        <f t="shared" si="1001"/>
        <v>214</v>
      </c>
      <c r="E2003" s="8">
        <f t="shared" si="1020"/>
        <v>12</v>
      </c>
      <c r="F2003" s="2" t="s">
        <v>7114</v>
      </c>
      <c r="G2003" s="54">
        <f t="shared" si="1021"/>
        <v>36.800000000000004</v>
      </c>
      <c r="H2003" s="20">
        <f t="shared" si="1022"/>
        <v>0.37306840000000002</v>
      </c>
      <c r="I2003" s="14" t="s">
        <v>17078</v>
      </c>
      <c r="J2003" s="14" t="s">
        <v>12100</v>
      </c>
      <c r="K2003" s="14" t="s">
        <v>22039</v>
      </c>
      <c r="L2003" s="14" t="s">
        <v>26998</v>
      </c>
      <c r="M2003" s="28">
        <f t="shared" si="1023"/>
        <v>11</v>
      </c>
      <c r="N2003" s="46">
        <f t="shared" si="1002"/>
        <v>6.2</v>
      </c>
      <c r="O2003" s="17">
        <f t="shared" si="1003"/>
        <v>1.8</v>
      </c>
      <c r="P2003" s="17">
        <f t="shared" si="1003"/>
        <v>7</v>
      </c>
      <c r="Q2003" s="124">
        <f t="shared" si="1004"/>
        <v>0.8</v>
      </c>
      <c r="R2003" s="26">
        <f t="shared" si="1005"/>
        <v>1.2000000000000002</v>
      </c>
      <c r="S2003" s="2" t="s">
        <v>31961</v>
      </c>
      <c r="T2003" s="2" t="s">
        <v>36942</v>
      </c>
      <c r="U2003" s="24">
        <f t="shared" si="1006"/>
        <v>487.1</v>
      </c>
      <c r="V2003" s="66">
        <f t="shared" si="1006"/>
        <v>365.90000000000003</v>
      </c>
      <c r="W2003" s="54">
        <f t="shared" si="1007"/>
        <v>3.6799999999999997</v>
      </c>
      <c r="X2003" s="143">
        <f t="shared" si="1008"/>
        <v>487.1</v>
      </c>
      <c r="Y2003" s="143">
        <f t="shared" si="1009"/>
        <v>0.83599999999999997</v>
      </c>
      <c r="AD2003">
        <v>152</v>
      </c>
      <c r="AE2003">
        <v>-1</v>
      </c>
      <c r="AF2003" s="10">
        <v>37.9</v>
      </c>
      <c r="AG2003" s="10">
        <v>58.12</v>
      </c>
      <c r="AH2003" s="10">
        <f t="shared" si="1010"/>
        <v>266881.45226501254</v>
      </c>
      <c r="AI2003" s="11">
        <f t="shared" si="998"/>
        <v>0</v>
      </c>
      <c r="AJ2003">
        <f t="shared" si="999"/>
        <v>0</v>
      </c>
      <c r="AK2003" t="e">
        <f t="shared" si="1011"/>
        <v>#DIV/0!</v>
      </c>
      <c r="AL2003">
        <f t="shared" si="1012"/>
        <v>9.4792057920000019</v>
      </c>
      <c r="AM2003" s="5">
        <f t="shared" si="1013"/>
        <v>7.3400000000000007</v>
      </c>
      <c r="AN2003">
        <v>0</v>
      </c>
      <c r="AO2003" s="72">
        <f t="shared" si="1014"/>
        <v>1.2000000000000002</v>
      </c>
      <c r="AP2003" s="72">
        <f t="shared" si="1015"/>
        <v>0.8</v>
      </c>
      <c r="AQ2003" s="72">
        <f t="shared" si="1016"/>
        <v>0.8</v>
      </c>
      <c r="AR2003" s="71" t="e">
        <f t="shared" si="1017"/>
        <v>#DIV/0!</v>
      </c>
      <c r="BA2003">
        <f t="shared" si="1018"/>
        <v>214</v>
      </c>
      <c r="BB2003" s="91" t="e">
        <f t="shared" si="1019"/>
        <v>#DIV/0!</v>
      </c>
    </row>
    <row r="2004" spans="1:54">
      <c r="A2004" s="2" t="s">
        <v>2124</v>
      </c>
      <c r="B2004" s="7" t="s">
        <v>41947</v>
      </c>
      <c r="C2004" s="17">
        <f t="shared" si="1000"/>
        <v>25.1</v>
      </c>
      <c r="D2004" s="28">
        <f t="shared" si="1001"/>
        <v>138</v>
      </c>
      <c r="E2004" s="8">
        <f t="shared" si="1020"/>
        <v>7</v>
      </c>
      <c r="F2004" s="2" t="s">
        <v>7115</v>
      </c>
      <c r="G2004" s="54">
        <f t="shared" si="1021"/>
        <v>24.1</v>
      </c>
      <c r="H2004" s="20">
        <f t="shared" si="1022"/>
        <v>0.79070930000000006</v>
      </c>
      <c r="I2004" s="14" t="s">
        <v>17079</v>
      </c>
      <c r="J2004" s="14" t="s">
        <v>12101</v>
      </c>
      <c r="K2004" s="14" t="s">
        <v>22040</v>
      </c>
      <c r="L2004" s="14" t="s">
        <v>26999</v>
      </c>
      <c r="M2004" s="28">
        <f t="shared" si="1023"/>
        <v>13.3</v>
      </c>
      <c r="N2004" s="46">
        <f t="shared" si="1002"/>
        <v>6.4</v>
      </c>
      <c r="O2004" s="17">
        <f t="shared" si="1003"/>
        <v>3</v>
      </c>
      <c r="P2004" s="17">
        <f t="shared" si="1003"/>
        <v>2.4000000000000004</v>
      </c>
      <c r="Q2004" s="124">
        <f t="shared" si="1004"/>
        <v>0.2</v>
      </c>
      <c r="R2004" s="26">
        <f t="shared" si="1005"/>
        <v>1.4000000000000001</v>
      </c>
      <c r="S2004" s="2" t="s">
        <v>31962</v>
      </c>
      <c r="T2004" s="2" t="s">
        <v>36943</v>
      </c>
      <c r="U2004" s="24">
        <f t="shared" si="1006"/>
        <v>411.1</v>
      </c>
      <c r="V2004" s="66">
        <f t="shared" si="1006"/>
        <v>415.3</v>
      </c>
      <c r="W2004" s="54">
        <f t="shared" si="1007"/>
        <v>2.4099999999999997</v>
      </c>
      <c r="X2004" s="143">
        <f t="shared" si="1008"/>
        <v>411.1</v>
      </c>
      <c r="Y2004" s="143">
        <f t="shared" si="1009"/>
        <v>0.58199999999999996</v>
      </c>
      <c r="AD2004">
        <v>152</v>
      </c>
      <c r="AE2004">
        <v>-1</v>
      </c>
      <c r="AF2004" s="10">
        <v>37.9</v>
      </c>
      <c r="AG2004" s="10">
        <v>58.12</v>
      </c>
      <c r="AH2004" s="10">
        <f t="shared" si="1010"/>
        <v>133797.31357956066</v>
      </c>
      <c r="AI2004" s="11">
        <f t="shared" si="998"/>
        <v>0</v>
      </c>
      <c r="AJ2004">
        <f t="shared" si="999"/>
        <v>0</v>
      </c>
      <c r="AK2004" t="e">
        <f t="shared" si="1011"/>
        <v>#DIV/0!</v>
      </c>
      <c r="AL2004">
        <f t="shared" si="1012"/>
        <v>2.1096502560000001</v>
      </c>
      <c r="AM2004" s="5">
        <f t="shared" si="1013"/>
        <v>4.82</v>
      </c>
      <c r="AN2004">
        <v>0</v>
      </c>
      <c r="AO2004" s="72">
        <f t="shared" si="1014"/>
        <v>1.4000000000000001</v>
      </c>
      <c r="AP2004" s="72">
        <f t="shared" si="1015"/>
        <v>0.2</v>
      </c>
      <c r="AQ2004" s="72">
        <f t="shared" si="1016"/>
        <v>0.4</v>
      </c>
      <c r="AR2004" s="71" t="e">
        <f t="shared" si="1017"/>
        <v>#DIV/0!</v>
      </c>
      <c r="BA2004">
        <f t="shared" si="1018"/>
        <v>138</v>
      </c>
      <c r="BB2004" s="91" t="e">
        <f t="shared" si="1019"/>
        <v>#DIV/0!</v>
      </c>
    </row>
    <row r="2005" spans="1:54">
      <c r="A2005" s="2" t="s">
        <v>2125</v>
      </c>
      <c r="B2005" s="7" t="s">
        <v>41948</v>
      </c>
      <c r="C2005" s="17">
        <f t="shared" si="1000"/>
        <v>13.9</v>
      </c>
      <c r="D2005" s="28">
        <f t="shared" si="1001"/>
        <v>252</v>
      </c>
      <c r="E2005" s="8">
        <f t="shared" si="1020"/>
        <v>14</v>
      </c>
      <c r="F2005" s="2" t="s">
        <v>7116</v>
      </c>
      <c r="G2005" s="54">
        <f t="shared" si="1021"/>
        <v>13</v>
      </c>
      <c r="H2005" s="20">
        <f t="shared" si="1022"/>
        <v>0.58293600000000001</v>
      </c>
      <c r="I2005" s="14" t="s">
        <v>17080</v>
      </c>
      <c r="J2005" s="14" t="s">
        <v>12102</v>
      </c>
      <c r="K2005" s="14" t="s">
        <v>22041</v>
      </c>
      <c r="L2005" s="14" t="s">
        <v>27000</v>
      </c>
      <c r="M2005" s="28">
        <f t="shared" si="1023"/>
        <v>11.3</v>
      </c>
      <c r="N2005" s="46">
        <f t="shared" si="1002"/>
        <v>5.4</v>
      </c>
      <c r="O2005" s="17">
        <f t="shared" si="1003"/>
        <v>1.6</v>
      </c>
      <c r="P2005" s="17">
        <f t="shared" si="1003"/>
        <v>6.4</v>
      </c>
      <c r="Q2005" s="124">
        <f t="shared" si="1004"/>
        <v>1.2000000000000002</v>
      </c>
      <c r="R2005" s="26">
        <f t="shared" si="1005"/>
        <v>2.8000000000000003</v>
      </c>
      <c r="S2005" s="2" t="s">
        <v>31963</v>
      </c>
      <c r="T2005" s="2" t="s">
        <v>36944</v>
      </c>
      <c r="U2005" s="24">
        <f t="shared" si="1006"/>
        <v>525</v>
      </c>
      <c r="V2005" s="66">
        <f t="shared" si="1006"/>
        <v>392.6</v>
      </c>
      <c r="W2005" s="54">
        <f t="shared" si="1007"/>
        <v>1.3</v>
      </c>
      <c r="X2005" s="143">
        <f t="shared" si="1008"/>
        <v>525</v>
      </c>
      <c r="Y2005" s="143">
        <f t="shared" si="1009"/>
        <v>0.36</v>
      </c>
      <c r="AD2005">
        <v>152</v>
      </c>
      <c r="AE2005">
        <v>-1</v>
      </c>
      <c r="AF2005" s="10">
        <v>37.9</v>
      </c>
      <c r="AG2005" s="10">
        <v>58.12</v>
      </c>
      <c r="AH2005" s="10">
        <f t="shared" si="1010"/>
        <v>212086.06230632911</v>
      </c>
      <c r="AI2005" s="11">
        <f t="shared" si="998"/>
        <v>0</v>
      </c>
      <c r="AJ2005">
        <f t="shared" si="999"/>
        <v>0</v>
      </c>
      <c r="AK2005" t="e">
        <f t="shared" si="1011"/>
        <v>#DIV/0!</v>
      </c>
      <c r="AL2005">
        <f t="shared" si="1012"/>
        <v>11.958059008000003</v>
      </c>
      <c r="AM2005" s="5">
        <f t="shared" si="1013"/>
        <v>2.58</v>
      </c>
      <c r="AN2005">
        <v>0</v>
      </c>
      <c r="AO2005" s="72">
        <f t="shared" si="1014"/>
        <v>2.8000000000000003</v>
      </c>
      <c r="AP2005" s="72">
        <f t="shared" si="1015"/>
        <v>1.2000000000000002</v>
      </c>
      <c r="AQ2005" s="72">
        <f t="shared" si="1016"/>
        <v>1.2000000000000002</v>
      </c>
      <c r="AR2005" s="71" t="e">
        <f t="shared" si="1017"/>
        <v>#DIV/0!</v>
      </c>
      <c r="BA2005">
        <f t="shared" si="1018"/>
        <v>252</v>
      </c>
      <c r="BB2005" s="91" t="e">
        <f t="shared" si="1019"/>
        <v>#DIV/0!</v>
      </c>
    </row>
    <row r="2006" spans="1:54">
      <c r="A2006" s="2" t="s">
        <v>2126</v>
      </c>
      <c r="B2006" s="7" t="s">
        <v>41949</v>
      </c>
      <c r="C2006" s="17">
        <f t="shared" si="1000"/>
        <v>20.100000000000001</v>
      </c>
      <c r="D2006" s="28">
        <f t="shared" si="1001"/>
        <v>267</v>
      </c>
      <c r="E2006" s="8">
        <f t="shared" si="1020"/>
        <v>9</v>
      </c>
      <c r="F2006" s="2" t="s">
        <v>7117</v>
      </c>
      <c r="G2006" s="54">
        <f t="shared" si="1021"/>
        <v>19.100000000000001</v>
      </c>
      <c r="H2006" s="20">
        <f t="shared" si="1022"/>
        <v>0.67832959999999998</v>
      </c>
      <c r="I2006" s="14" t="s">
        <v>17081</v>
      </c>
      <c r="J2006" s="14" t="s">
        <v>12103</v>
      </c>
      <c r="K2006" s="14" t="s">
        <v>22042</v>
      </c>
      <c r="L2006" s="14" t="s">
        <v>27001</v>
      </c>
      <c r="M2006" s="28">
        <f t="shared" si="1023"/>
        <v>12.9</v>
      </c>
      <c r="N2006" s="46">
        <f t="shared" si="1002"/>
        <v>6.2</v>
      </c>
      <c r="O2006" s="17">
        <f t="shared" si="1003"/>
        <v>2.2000000000000002</v>
      </c>
      <c r="P2006" s="17">
        <f t="shared" si="1003"/>
        <v>3.2</v>
      </c>
      <c r="Q2006" s="124">
        <f t="shared" si="1004"/>
        <v>0.4</v>
      </c>
      <c r="R2006" s="26">
        <f t="shared" si="1005"/>
        <v>1.2000000000000002</v>
      </c>
      <c r="S2006" s="2" t="s">
        <v>31964</v>
      </c>
      <c r="T2006" s="2" t="s">
        <v>36945</v>
      </c>
      <c r="U2006" s="24">
        <f t="shared" si="1006"/>
        <v>539.9</v>
      </c>
      <c r="V2006" s="66">
        <f t="shared" si="1006"/>
        <v>361.3</v>
      </c>
      <c r="W2006" s="54">
        <f t="shared" si="1007"/>
        <v>1.91</v>
      </c>
      <c r="X2006" s="143">
        <f t="shared" si="1008"/>
        <v>539.9</v>
      </c>
      <c r="Y2006" s="143">
        <f t="shared" si="1009"/>
        <v>0.48199999999999998</v>
      </c>
      <c r="AD2006">
        <v>152</v>
      </c>
      <c r="AE2006">
        <v>-1</v>
      </c>
      <c r="AF2006" s="10">
        <v>37.9</v>
      </c>
      <c r="AG2006" s="10">
        <v>58.12</v>
      </c>
      <c r="AH2006" s="10">
        <f t="shared" si="1010"/>
        <v>274795.39650693466</v>
      </c>
      <c r="AI2006" s="11">
        <f t="shared" si="998"/>
        <v>0</v>
      </c>
      <c r="AJ2006">
        <f t="shared" si="999"/>
        <v>0</v>
      </c>
      <c r="AK2006" t="e">
        <f t="shared" si="1011"/>
        <v>#DIV/0!</v>
      </c>
      <c r="AL2006">
        <f t="shared" si="1012"/>
        <v>2.7174715392000013</v>
      </c>
      <c r="AM2006" s="5">
        <f t="shared" si="1013"/>
        <v>3.8200000000000003</v>
      </c>
      <c r="AN2006">
        <v>0</v>
      </c>
      <c r="AO2006" s="72">
        <f t="shared" si="1014"/>
        <v>1.2000000000000002</v>
      </c>
      <c r="AP2006" s="72">
        <f t="shared" si="1015"/>
        <v>0.4</v>
      </c>
      <c r="AQ2006" s="72">
        <f t="shared" si="1016"/>
        <v>0.4</v>
      </c>
      <c r="AR2006" s="71" t="e">
        <f t="shared" si="1017"/>
        <v>#DIV/0!</v>
      </c>
      <c r="BA2006">
        <f t="shared" si="1018"/>
        <v>267</v>
      </c>
      <c r="BB2006" s="91" t="e">
        <f t="shared" si="1019"/>
        <v>#DIV/0!</v>
      </c>
    </row>
    <row r="2007" spans="1:54">
      <c r="A2007" s="2" t="s">
        <v>2127</v>
      </c>
      <c r="B2007" s="7" t="s">
        <v>41950</v>
      </c>
      <c r="C2007" s="17">
        <f t="shared" si="1000"/>
        <v>37</v>
      </c>
      <c r="D2007" s="28">
        <f t="shared" si="1001"/>
        <v>198</v>
      </c>
      <c r="E2007" s="8">
        <f t="shared" si="1020"/>
        <v>13</v>
      </c>
      <c r="F2007" s="2" t="s">
        <v>7118</v>
      </c>
      <c r="G2007" s="54">
        <f t="shared" si="1021"/>
        <v>36.1</v>
      </c>
      <c r="H2007" s="20">
        <f t="shared" si="1022"/>
        <v>0.25802639999999999</v>
      </c>
      <c r="I2007" s="14" t="s">
        <v>17082</v>
      </c>
      <c r="J2007" s="14" t="s">
        <v>12104</v>
      </c>
      <c r="K2007" s="14" t="s">
        <v>22043</v>
      </c>
      <c r="L2007" s="14" t="s">
        <v>27002</v>
      </c>
      <c r="M2007" s="28">
        <f t="shared" si="1023"/>
        <v>10</v>
      </c>
      <c r="N2007" s="46">
        <f t="shared" si="1002"/>
        <v>6.2</v>
      </c>
      <c r="O2007" s="17">
        <f t="shared" si="1003"/>
        <v>2</v>
      </c>
      <c r="P2007" s="17">
        <f t="shared" si="1003"/>
        <v>9</v>
      </c>
      <c r="Q2007" s="124">
        <f t="shared" si="1004"/>
        <v>0.8</v>
      </c>
      <c r="R2007" s="26">
        <f t="shared" si="1005"/>
        <v>1.2000000000000002</v>
      </c>
      <c r="S2007" s="2" t="s">
        <v>31965</v>
      </c>
      <c r="T2007" s="2" t="s">
        <v>36946</v>
      </c>
      <c r="U2007" s="24">
        <f t="shared" si="1006"/>
        <v>470.6</v>
      </c>
      <c r="V2007" s="66">
        <f t="shared" si="1006"/>
        <v>320.60000000000002</v>
      </c>
      <c r="W2007" s="54">
        <f t="shared" si="1007"/>
        <v>3.61</v>
      </c>
      <c r="X2007" s="143">
        <f t="shared" si="1008"/>
        <v>470.6</v>
      </c>
      <c r="Y2007" s="143">
        <f t="shared" si="1009"/>
        <v>0.82199999999999995</v>
      </c>
      <c r="AD2007">
        <v>152</v>
      </c>
      <c r="AE2007">
        <v>-1</v>
      </c>
      <c r="AF2007" s="10">
        <v>37.9</v>
      </c>
      <c r="AG2007" s="10">
        <v>58.12</v>
      </c>
      <c r="AH2007" s="10">
        <f t="shared" si="1010"/>
        <v>331948.25373610691</v>
      </c>
      <c r="AI2007" s="11">
        <f t="shared" si="998"/>
        <v>0</v>
      </c>
      <c r="AJ2007">
        <f t="shared" si="999"/>
        <v>0</v>
      </c>
      <c r="AK2007" t="e">
        <f t="shared" si="1011"/>
        <v>#DIV/0!</v>
      </c>
      <c r="AL2007">
        <f t="shared" si="1012"/>
        <v>16.026629760000002</v>
      </c>
      <c r="AM2007" s="5">
        <f t="shared" si="1013"/>
        <v>7.2</v>
      </c>
      <c r="AN2007">
        <v>0</v>
      </c>
      <c r="AO2007" s="72">
        <f t="shared" si="1014"/>
        <v>1.2000000000000002</v>
      </c>
      <c r="AP2007" s="72">
        <f t="shared" si="1015"/>
        <v>0.8</v>
      </c>
      <c r="AQ2007" s="72">
        <f t="shared" si="1016"/>
        <v>1</v>
      </c>
      <c r="AR2007" s="71" t="e">
        <f t="shared" si="1017"/>
        <v>#DIV/0!</v>
      </c>
      <c r="BA2007">
        <f t="shared" si="1018"/>
        <v>198</v>
      </c>
      <c r="BB2007" s="91" t="e">
        <f t="shared" si="1019"/>
        <v>#DIV/0!</v>
      </c>
    </row>
    <row r="2008" spans="1:54">
      <c r="A2008" s="2" t="s">
        <v>2128</v>
      </c>
      <c r="B2008" s="7" t="s">
        <v>41951</v>
      </c>
      <c r="C2008" s="17">
        <f t="shared" si="1000"/>
        <v>19.3</v>
      </c>
      <c r="D2008" s="28">
        <f t="shared" si="1001"/>
        <v>77</v>
      </c>
      <c r="E2008" s="8">
        <f t="shared" si="1020"/>
        <v>5</v>
      </c>
      <c r="F2008" s="2" t="s">
        <v>7119</v>
      </c>
      <c r="G2008" s="54">
        <f t="shared" si="1021"/>
        <v>18.400000000000002</v>
      </c>
      <c r="H2008" s="20">
        <f t="shared" si="1022"/>
        <v>0.51297199999999998</v>
      </c>
      <c r="I2008" s="14" t="s">
        <v>17083</v>
      </c>
      <c r="J2008" s="14" t="s">
        <v>12105</v>
      </c>
      <c r="K2008" s="14" t="s">
        <v>22044</v>
      </c>
      <c r="L2008" s="14" t="s">
        <v>27003</v>
      </c>
      <c r="M2008" s="28">
        <f t="shared" si="1023"/>
        <v>10.7</v>
      </c>
      <c r="N2008" s="46">
        <f t="shared" si="1002"/>
        <v>6.4</v>
      </c>
      <c r="O2008" s="17">
        <f t="shared" si="1003"/>
        <v>1.4000000000000001</v>
      </c>
      <c r="P2008" s="17">
        <f t="shared" si="1003"/>
        <v>7.6000000000000005</v>
      </c>
      <c r="Q2008" s="124">
        <f t="shared" si="1004"/>
        <v>0.2</v>
      </c>
      <c r="R2008" s="26">
        <f t="shared" si="1005"/>
        <v>0.60000000000000009</v>
      </c>
      <c r="S2008" s="2" t="s">
        <v>31966</v>
      </c>
      <c r="T2008" s="2" t="s">
        <v>36947</v>
      </c>
      <c r="U2008" s="24">
        <f t="shared" si="1006"/>
        <v>350.3</v>
      </c>
      <c r="V2008" s="66">
        <f t="shared" si="1006"/>
        <v>390.8</v>
      </c>
      <c r="W2008" s="54">
        <f t="shared" si="1007"/>
        <v>1.84</v>
      </c>
      <c r="X2008" s="143">
        <f t="shared" si="1008"/>
        <v>350.3</v>
      </c>
      <c r="Y2008" s="143">
        <f t="shared" si="1009"/>
        <v>0.46799999999999997</v>
      </c>
      <c r="AD2008">
        <v>152</v>
      </c>
      <c r="AE2008">
        <v>-1</v>
      </c>
      <c r="AF2008" s="10">
        <v>37.9</v>
      </c>
      <c r="AG2008" s="10">
        <v>58.12</v>
      </c>
      <c r="AH2008" s="10">
        <f t="shared" si="1010"/>
        <v>216490.43388108429</v>
      </c>
      <c r="AI2008" s="11">
        <f t="shared" si="998"/>
        <v>0</v>
      </c>
      <c r="AJ2008">
        <f t="shared" si="999"/>
        <v>0</v>
      </c>
      <c r="AK2008" t="e">
        <f t="shared" si="1011"/>
        <v>#DIV/0!</v>
      </c>
      <c r="AL2008">
        <f t="shared" si="1012"/>
        <v>3.1091867520000012</v>
      </c>
      <c r="AM2008" s="5">
        <f t="shared" si="1013"/>
        <v>3.66</v>
      </c>
      <c r="AN2008">
        <v>0</v>
      </c>
      <c r="AO2008" s="72">
        <f t="shared" si="1014"/>
        <v>0.60000000000000009</v>
      </c>
      <c r="AP2008" s="72">
        <f t="shared" si="1015"/>
        <v>0.2</v>
      </c>
      <c r="AQ2008" s="72">
        <f t="shared" si="1016"/>
        <v>0.4</v>
      </c>
      <c r="AR2008" s="71" t="e">
        <f t="shared" si="1017"/>
        <v>#DIV/0!</v>
      </c>
      <c r="BA2008">
        <f t="shared" si="1018"/>
        <v>77</v>
      </c>
      <c r="BB2008" s="91" t="e">
        <f t="shared" si="1019"/>
        <v>#DIV/0!</v>
      </c>
    </row>
    <row r="2009" spans="1:54">
      <c r="A2009" s="2" t="s">
        <v>2129</v>
      </c>
      <c r="B2009" s="7" t="s">
        <v>41952</v>
      </c>
      <c r="C2009" s="17">
        <f t="shared" si="1000"/>
        <v>22.8</v>
      </c>
      <c r="D2009" s="28">
        <f t="shared" si="1001"/>
        <v>145</v>
      </c>
      <c r="E2009" s="8">
        <f t="shared" si="1020"/>
        <v>4</v>
      </c>
      <c r="F2009" s="2" t="s">
        <v>7120</v>
      </c>
      <c r="G2009" s="54">
        <f t="shared" si="1021"/>
        <v>21.8</v>
      </c>
      <c r="H2009" s="20">
        <f t="shared" si="1022"/>
        <v>0.82190229999999997</v>
      </c>
      <c r="I2009" s="14" t="s">
        <v>17084</v>
      </c>
      <c r="J2009" s="14" t="s">
        <v>12106</v>
      </c>
      <c r="K2009" s="14" t="s">
        <v>22045</v>
      </c>
      <c r="L2009" s="14" t="s">
        <v>27004</v>
      </c>
      <c r="M2009" s="28">
        <f t="shared" si="1023"/>
        <v>10.7</v>
      </c>
      <c r="N2009" s="46">
        <f t="shared" si="1002"/>
        <v>6.2</v>
      </c>
      <c r="O2009" s="17">
        <f t="shared" si="1003"/>
        <v>0.8</v>
      </c>
      <c r="P2009" s="17">
        <f t="shared" si="1003"/>
        <v>7.6000000000000005</v>
      </c>
      <c r="Q2009" s="124">
        <f t="shared" si="1004"/>
        <v>0.2</v>
      </c>
      <c r="R2009" s="26">
        <f t="shared" si="1005"/>
        <v>1.4000000000000001</v>
      </c>
      <c r="S2009" s="2" t="s">
        <v>31967</v>
      </c>
      <c r="T2009" s="2" t="s">
        <v>36948</v>
      </c>
      <c r="U2009" s="24">
        <f t="shared" si="1006"/>
        <v>418.3</v>
      </c>
      <c r="V2009" s="66">
        <f t="shared" si="1006"/>
        <v>409.70000000000005</v>
      </c>
      <c r="W2009" s="54">
        <f t="shared" si="1007"/>
        <v>2.1799999999999997</v>
      </c>
      <c r="X2009" s="143">
        <f t="shared" si="1008"/>
        <v>418.3</v>
      </c>
      <c r="Y2009" s="143">
        <f t="shared" si="1009"/>
        <v>0.53599999999999992</v>
      </c>
      <c r="AD2009">
        <v>152</v>
      </c>
      <c r="AE2009">
        <v>-1</v>
      </c>
      <c r="AF2009" s="10">
        <v>37.9</v>
      </c>
      <c r="AG2009" s="10">
        <v>58.12</v>
      </c>
      <c r="AH2009" s="10">
        <f t="shared" si="1010"/>
        <v>159140.9641385625</v>
      </c>
      <c r="AI2009" s="11">
        <f t="shared" si="998"/>
        <v>0</v>
      </c>
      <c r="AJ2009">
        <f t="shared" si="999"/>
        <v>0</v>
      </c>
      <c r="AK2009" t="e">
        <f t="shared" si="1011"/>
        <v>#DIV/0!</v>
      </c>
      <c r="AL2009">
        <f t="shared" si="1012"/>
        <v>1.5159676224000005</v>
      </c>
      <c r="AM2009" s="5">
        <f t="shared" si="1013"/>
        <v>4.3600000000000003</v>
      </c>
      <c r="AN2009">
        <v>0</v>
      </c>
      <c r="AO2009" s="72">
        <f t="shared" si="1014"/>
        <v>1.4000000000000001</v>
      </c>
      <c r="AP2009" s="72">
        <f t="shared" si="1015"/>
        <v>0.2</v>
      </c>
      <c r="AQ2009" s="72">
        <f t="shared" si="1016"/>
        <v>0.4</v>
      </c>
      <c r="AR2009" s="71" t="e">
        <f t="shared" si="1017"/>
        <v>#DIV/0!</v>
      </c>
      <c r="BA2009">
        <f t="shared" si="1018"/>
        <v>145</v>
      </c>
      <c r="BB2009" s="91" t="e">
        <f t="shared" si="1019"/>
        <v>#DIV/0!</v>
      </c>
    </row>
    <row r="2010" spans="1:54">
      <c r="A2010" s="2" t="s">
        <v>2130</v>
      </c>
      <c r="B2010" s="7" t="s">
        <v>41953</v>
      </c>
      <c r="C2010" s="17">
        <f t="shared" si="1000"/>
        <v>27</v>
      </c>
      <c r="D2010" s="28">
        <f t="shared" si="1001"/>
        <v>243</v>
      </c>
      <c r="E2010" s="8">
        <f t="shared" si="1020"/>
        <v>10</v>
      </c>
      <c r="F2010" s="2" t="s">
        <v>7121</v>
      </c>
      <c r="G2010" s="54">
        <f t="shared" si="1021"/>
        <v>26</v>
      </c>
      <c r="H2010" s="20">
        <f t="shared" si="1022"/>
        <v>0.47013890000000003</v>
      </c>
      <c r="I2010" s="14" t="s">
        <v>17085</v>
      </c>
      <c r="J2010" s="14" t="s">
        <v>12107</v>
      </c>
      <c r="K2010" s="14" t="s">
        <v>22046</v>
      </c>
      <c r="L2010" s="14" t="s">
        <v>27005</v>
      </c>
      <c r="M2010" s="28">
        <f t="shared" si="1023"/>
        <v>10.6</v>
      </c>
      <c r="N2010" s="46">
        <f t="shared" si="1002"/>
        <v>6</v>
      </c>
      <c r="O2010" s="17">
        <f t="shared" si="1003"/>
        <v>1.2000000000000002</v>
      </c>
      <c r="P2010" s="17">
        <f t="shared" si="1003"/>
        <v>7.8000000000000007</v>
      </c>
      <c r="Q2010" s="124">
        <f t="shared" si="1004"/>
        <v>0.8</v>
      </c>
      <c r="R2010" s="26">
        <f t="shared" si="1005"/>
        <v>1.6</v>
      </c>
      <c r="S2010" s="2" t="s">
        <v>31968</v>
      </c>
      <c r="T2010" s="2" t="s">
        <v>36949</v>
      </c>
      <c r="U2010" s="24">
        <f t="shared" si="1006"/>
        <v>515.9</v>
      </c>
      <c r="V2010" s="66">
        <f t="shared" si="1006"/>
        <v>315.8</v>
      </c>
      <c r="W2010" s="54">
        <f t="shared" si="1007"/>
        <v>2.5999999999999996</v>
      </c>
      <c r="X2010" s="143">
        <f t="shared" si="1008"/>
        <v>515.9</v>
      </c>
      <c r="Y2010" s="143">
        <f t="shared" si="1009"/>
        <v>0.61999999999999988</v>
      </c>
      <c r="AD2010">
        <v>152</v>
      </c>
      <c r="AE2010">
        <v>-1</v>
      </c>
      <c r="AF2010" s="10">
        <v>37.9</v>
      </c>
      <c r="AG2010" s="10">
        <v>58.12</v>
      </c>
      <c r="AH2010" s="10">
        <f t="shared" si="1010"/>
        <v>337728.62691166124</v>
      </c>
      <c r="AI2010" s="11">
        <f t="shared" si="998"/>
        <v>0</v>
      </c>
      <c r="AJ2010">
        <f t="shared" si="999"/>
        <v>0</v>
      </c>
      <c r="AK2010" t="e">
        <f t="shared" si="1011"/>
        <v>#DIV/0!</v>
      </c>
      <c r="AL2010">
        <f t="shared" si="1012"/>
        <v>7.9351998336000014</v>
      </c>
      <c r="AM2010" s="5">
        <f t="shared" si="1013"/>
        <v>5.2</v>
      </c>
      <c r="AN2010">
        <v>0</v>
      </c>
      <c r="AO2010" s="72">
        <f t="shared" si="1014"/>
        <v>1.6</v>
      </c>
      <c r="AP2010" s="72">
        <f t="shared" si="1015"/>
        <v>0.8</v>
      </c>
      <c r="AQ2010" s="72">
        <f t="shared" si="1016"/>
        <v>1</v>
      </c>
      <c r="AR2010" s="71" t="e">
        <f t="shared" si="1017"/>
        <v>#DIV/0!</v>
      </c>
      <c r="BA2010">
        <f t="shared" si="1018"/>
        <v>243</v>
      </c>
      <c r="BB2010" s="91" t="e">
        <f t="shared" si="1019"/>
        <v>#DIV/0!</v>
      </c>
    </row>
    <row r="2011" spans="1:54">
      <c r="A2011" s="2" t="s">
        <v>2131</v>
      </c>
      <c r="B2011" s="7" t="s">
        <v>41954</v>
      </c>
      <c r="C2011" s="17">
        <f t="shared" si="1000"/>
        <v>11.700000000000001</v>
      </c>
      <c r="D2011" s="28">
        <f t="shared" si="1001"/>
        <v>186</v>
      </c>
      <c r="E2011" s="8">
        <f t="shared" si="1020"/>
        <v>5</v>
      </c>
      <c r="F2011" s="2" t="s">
        <v>7122</v>
      </c>
      <c r="G2011" s="54">
        <f t="shared" si="1021"/>
        <v>10.799999999999999</v>
      </c>
      <c r="H2011" s="20">
        <f t="shared" si="1022"/>
        <v>0.64779390000000003</v>
      </c>
      <c r="I2011" s="14" t="s">
        <v>17086</v>
      </c>
      <c r="J2011" s="14" t="s">
        <v>12108</v>
      </c>
      <c r="K2011" s="14" t="s">
        <v>22047</v>
      </c>
      <c r="L2011" s="14" t="s">
        <v>27006</v>
      </c>
      <c r="M2011" s="28">
        <f t="shared" si="1023"/>
        <v>14.2</v>
      </c>
      <c r="N2011" s="46">
        <f t="shared" si="1002"/>
        <v>6</v>
      </c>
      <c r="O2011" s="17">
        <f t="shared" si="1003"/>
        <v>2.4000000000000004</v>
      </c>
      <c r="P2011" s="17">
        <f t="shared" si="1003"/>
        <v>0.60000000000000009</v>
      </c>
      <c r="Q2011" s="124">
        <f t="shared" si="1004"/>
        <v>0.4</v>
      </c>
      <c r="R2011" s="26">
        <f t="shared" si="1005"/>
        <v>1</v>
      </c>
      <c r="S2011" s="2" t="s">
        <v>31969</v>
      </c>
      <c r="T2011" s="2" t="s">
        <v>36950</v>
      </c>
      <c r="U2011" s="24">
        <f t="shared" si="1006"/>
        <v>459</v>
      </c>
      <c r="V2011" s="66">
        <f t="shared" si="1006"/>
        <v>304.3</v>
      </c>
      <c r="W2011" s="54">
        <f t="shared" si="1007"/>
        <v>1.08</v>
      </c>
      <c r="X2011" s="143">
        <f t="shared" si="1008"/>
        <v>459</v>
      </c>
      <c r="Y2011" s="143">
        <f t="shared" si="1009"/>
        <v>0.31600000000000006</v>
      </c>
      <c r="AD2011">
        <v>152</v>
      </c>
      <c r="AE2011">
        <v>-1</v>
      </c>
      <c r="AF2011" s="10">
        <v>37.9</v>
      </c>
      <c r="AG2011" s="10">
        <v>58.12</v>
      </c>
      <c r="AH2011" s="10">
        <f t="shared" si="1010"/>
        <v>350830.37148979364</v>
      </c>
      <c r="AI2011" s="11">
        <f t="shared" si="998"/>
        <v>0</v>
      </c>
      <c r="AJ2011">
        <f t="shared" si="999"/>
        <v>0</v>
      </c>
      <c r="AK2011" t="e">
        <f t="shared" si="1011"/>
        <v>#DIV/0!</v>
      </c>
      <c r="AL2011">
        <f t="shared" si="1012"/>
        <v>0.5071767840000001</v>
      </c>
      <c r="AM2011" s="5">
        <f t="shared" si="1013"/>
        <v>2.14</v>
      </c>
      <c r="AN2011">
        <v>0</v>
      </c>
      <c r="AO2011" s="72">
        <f t="shared" si="1014"/>
        <v>1</v>
      </c>
      <c r="AP2011" s="72">
        <f t="shared" si="1015"/>
        <v>0.4</v>
      </c>
      <c r="AQ2011" s="72">
        <f t="shared" si="1016"/>
        <v>0.4</v>
      </c>
      <c r="AR2011" s="71" t="e">
        <f t="shared" si="1017"/>
        <v>#DIV/0!</v>
      </c>
      <c r="BA2011">
        <f t="shared" si="1018"/>
        <v>186</v>
      </c>
      <c r="BB2011" s="91" t="e">
        <f t="shared" si="1019"/>
        <v>#DIV/0!</v>
      </c>
    </row>
    <row r="2012" spans="1:54">
      <c r="A2012" s="2" t="s">
        <v>2132</v>
      </c>
      <c r="B2012" s="7" t="s">
        <v>41955</v>
      </c>
      <c r="C2012" s="17">
        <f t="shared" si="1000"/>
        <v>38</v>
      </c>
      <c r="D2012" s="28">
        <f t="shared" si="1001"/>
        <v>31</v>
      </c>
      <c r="E2012" s="8">
        <f t="shared" si="1020"/>
        <v>5</v>
      </c>
      <c r="F2012" s="2" t="s">
        <v>7123</v>
      </c>
      <c r="G2012" s="54">
        <f t="shared" si="1021"/>
        <v>37</v>
      </c>
      <c r="H2012" s="20">
        <f t="shared" si="1022"/>
        <v>0.59492970000000001</v>
      </c>
      <c r="I2012" s="14" t="s">
        <v>17087</v>
      </c>
      <c r="J2012" s="14" t="s">
        <v>12109</v>
      </c>
      <c r="K2012" s="14" t="s">
        <v>93</v>
      </c>
      <c r="L2012" s="14" t="s">
        <v>27007</v>
      </c>
      <c r="M2012" s="28">
        <f t="shared" si="1023"/>
        <v>10.3</v>
      </c>
      <c r="N2012" s="46">
        <f t="shared" si="1002"/>
        <v>6.6</v>
      </c>
      <c r="O2012" s="17">
        <f t="shared" si="1003"/>
        <v>0.4</v>
      </c>
      <c r="P2012" s="17">
        <f t="shared" si="1003"/>
        <v>8.4</v>
      </c>
      <c r="Q2012" s="124">
        <f t="shared" si="1004"/>
        <v>0.60000000000000009</v>
      </c>
      <c r="R2012" s="26">
        <f t="shared" si="1005"/>
        <v>1.4000000000000001</v>
      </c>
      <c r="S2012" s="2" t="s">
        <v>31970</v>
      </c>
      <c r="T2012" s="2" t="s">
        <v>36951</v>
      </c>
      <c r="U2012" s="24">
        <f t="shared" si="1006"/>
        <v>304</v>
      </c>
      <c r="V2012" s="66">
        <f t="shared" si="1006"/>
        <v>387.20000000000005</v>
      </c>
      <c r="W2012" s="54">
        <f t="shared" si="1007"/>
        <v>3.6999999999999997</v>
      </c>
      <c r="X2012" s="143">
        <f t="shared" si="1008"/>
        <v>304</v>
      </c>
      <c r="Y2012" s="143">
        <f t="shared" si="1009"/>
        <v>0.84</v>
      </c>
      <c r="AD2012">
        <v>152</v>
      </c>
      <c r="AE2012">
        <v>-1</v>
      </c>
      <c r="AF2012" s="10">
        <v>37.9</v>
      </c>
      <c r="AG2012" s="10">
        <v>58.12</v>
      </c>
      <c r="AH2012" s="10">
        <f t="shared" si="1010"/>
        <v>225076.8436889264</v>
      </c>
      <c r="AI2012" s="11">
        <f t="shared" si="998"/>
        <v>0</v>
      </c>
      <c r="AJ2012">
        <f t="shared" si="999"/>
        <v>0</v>
      </c>
      <c r="AK2012" t="e">
        <f t="shared" si="1011"/>
        <v>#DIV/0!</v>
      </c>
      <c r="AL2012">
        <f t="shared" si="1012"/>
        <v>1.9054506912000002</v>
      </c>
      <c r="AM2012" s="5">
        <f t="shared" si="1013"/>
        <v>7.4</v>
      </c>
      <c r="AN2012">
        <v>0</v>
      </c>
      <c r="AO2012" s="72">
        <f t="shared" si="1014"/>
        <v>1.4000000000000001</v>
      </c>
      <c r="AP2012" s="72">
        <f t="shared" si="1015"/>
        <v>0.60000000000000009</v>
      </c>
      <c r="AQ2012" s="72">
        <f t="shared" si="1016"/>
        <v>0.60000000000000009</v>
      </c>
      <c r="AR2012" s="71" t="e">
        <f t="shared" si="1017"/>
        <v>#DIV/0!</v>
      </c>
      <c r="BA2012">
        <f t="shared" si="1018"/>
        <v>31</v>
      </c>
      <c r="BB2012" s="91" t="e">
        <f t="shared" si="1019"/>
        <v>#DIV/0!</v>
      </c>
    </row>
    <row r="2013" spans="1:54">
      <c r="A2013" s="2" t="s">
        <v>2133</v>
      </c>
      <c r="B2013" s="7" t="s">
        <v>41956</v>
      </c>
      <c r="C2013" s="17">
        <f t="shared" si="1000"/>
        <v>37.6</v>
      </c>
      <c r="D2013" s="28">
        <f t="shared" si="1001"/>
        <v>23</v>
      </c>
      <c r="E2013" s="8">
        <f t="shared" si="1020"/>
        <v>11</v>
      </c>
      <c r="F2013" s="2" t="s">
        <v>114</v>
      </c>
      <c r="G2013" s="54">
        <f t="shared" si="1021"/>
        <v>36.700000000000003</v>
      </c>
      <c r="H2013" s="20">
        <f t="shared" si="1022"/>
        <v>0.38442229999999999</v>
      </c>
      <c r="I2013" s="14" t="s">
        <v>17088</v>
      </c>
      <c r="J2013" s="14" t="s">
        <v>12110</v>
      </c>
      <c r="K2013" s="14" t="s">
        <v>22048</v>
      </c>
      <c r="L2013" s="14" t="s">
        <v>22814</v>
      </c>
      <c r="M2013" s="28">
        <f t="shared" si="1023"/>
        <v>11.6</v>
      </c>
      <c r="N2013" s="46">
        <f t="shared" si="1002"/>
        <v>7</v>
      </c>
      <c r="O2013" s="17">
        <f t="shared" si="1003"/>
        <v>2.2000000000000002</v>
      </c>
      <c r="P2013" s="17">
        <f t="shared" si="1003"/>
        <v>5.8000000000000007</v>
      </c>
      <c r="Q2013" s="124">
        <f t="shared" si="1004"/>
        <v>0.60000000000000009</v>
      </c>
      <c r="R2013" s="26">
        <f t="shared" si="1005"/>
        <v>1</v>
      </c>
      <c r="S2013" s="2" t="s">
        <v>31971</v>
      </c>
      <c r="T2013" s="2" t="s">
        <v>36952</v>
      </c>
      <c r="U2013" s="24">
        <f t="shared" si="1006"/>
        <v>295.90000000000003</v>
      </c>
      <c r="V2013" s="66">
        <f t="shared" si="1006"/>
        <v>326.5</v>
      </c>
      <c r="W2013" s="54">
        <f t="shared" si="1007"/>
        <v>3.67</v>
      </c>
      <c r="X2013" s="143">
        <f t="shared" si="1008"/>
        <v>295.90000000000003</v>
      </c>
      <c r="Y2013" s="143">
        <f t="shared" si="1009"/>
        <v>0.83399999999999996</v>
      </c>
      <c r="AD2013">
        <v>152</v>
      </c>
      <c r="AE2013">
        <v>-1</v>
      </c>
      <c r="AF2013" s="10">
        <v>37.9</v>
      </c>
      <c r="AG2013" s="10">
        <v>58.12</v>
      </c>
      <c r="AH2013" s="10">
        <f t="shared" si="1010"/>
        <v>324574.86041864235</v>
      </c>
      <c r="AI2013" s="11">
        <f t="shared" si="998"/>
        <v>0</v>
      </c>
      <c r="AJ2013">
        <f t="shared" si="999"/>
        <v>0</v>
      </c>
      <c r="AK2013" t="e">
        <f t="shared" si="1011"/>
        <v>#DIV/0!</v>
      </c>
      <c r="AL2013">
        <f t="shared" si="1012"/>
        <v>7.8547714520000014</v>
      </c>
      <c r="AM2013" s="5">
        <f t="shared" si="1013"/>
        <v>7.32</v>
      </c>
      <c r="AN2013">
        <v>0</v>
      </c>
      <c r="AO2013" s="72">
        <f t="shared" si="1014"/>
        <v>1</v>
      </c>
      <c r="AP2013" s="72">
        <f t="shared" si="1015"/>
        <v>0.60000000000000009</v>
      </c>
      <c r="AQ2013" s="72">
        <f t="shared" si="1016"/>
        <v>0.8</v>
      </c>
      <c r="AR2013" s="71" t="e">
        <f t="shared" si="1017"/>
        <v>#DIV/0!</v>
      </c>
      <c r="BA2013">
        <f t="shared" si="1018"/>
        <v>23</v>
      </c>
      <c r="BB2013" s="91" t="e">
        <f t="shared" si="1019"/>
        <v>#DIV/0!</v>
      </c>
    </row>
    <row r="2014" spans="1:54">
      <c r="A2014" s="2" t="s">
        <v>2134</v>
      </c>
      <c r="B2014" s="7" t="s">
        <v>41957</v>
      </c>
      <c r="C2014" s="17">
        <f t="shared" si="1000"/>
        <v>25.6</v>
      </c>
      <c r="D2014" s="28">
        <f t="shared" si="1001"/>
        <v>34</v>
      </c>
      <c r="E2014" s="8">
        <f t="shared" si="1020"/>
        <v>8</v>
      </c>
      <c r="F2014" s="2" t="s">
        <v>7124</v>
      </c>
      <c r="G2014" s="54">
        <f t="shared" si="1021"/>
        <v>24.6</v>
      </c>
      <c r="H2014" s="20">
        <f t="shared" si="1022"/>
        <v>0.43547190000000002</v>
      </c>
      <c r="I2014" s="14" t="s">
        <v>17089</v>
      </c>
      <c r="J2014" s="14" t="s">
        <v>12111</v>
      </c>
      <c r="K2014" s="14" t="s">
        <v>22049</v>
      </c>
      <c r="L2014" s="14" t="s">
        <v>27008</v>
      </c>
      <c r="M2014" s="28">
        <f t="shared" si="1023"/>
        <v>9.6</v>
      </c>
      <c r="N2014" s="46">
        <f t="shared" si="1002"/>
        <v>5.8</v>
      </c>
      <c r="O2014" s="17">
        <f t="shared" si="1003"/>
        <v>0.60000000000000009</v>
      </c>
      <c r="P2014" s="17">
        <f t="shared" si="1003"/>
        <v>9.8000000000000007</v>
      </c>
      <c r="Q2014" s="124">
        <f t="shared" si="1004"/>
        <v>1.2000000000000002</v>
      </c>
      <c r="R2014" s="26">
        <f t="shared" si="1005"/>
        <v>2.2000000000000002</v>
      </c>
      <c r="S2014" s="2" t="s">
        <v>31972</v>
      </c>
      <c r="T2014" s="2" t="s">
        <v>36953</v>
      </c>
      <c r="U2014" s="24">
        <f t="shared" si="1006"/>
        <v>306.60000000000002</v>
      </c>
      <c r="V2014" s="66">
        <f t="shared" si="1006"/>
        <v>309.8</v>
      </c>
      <c r="W2014" s="54">
        <f t="shared" si="1007"/>
        <v>2.46</v>
      </c>
      <c r="X2014" s="143">
        <f t="shared" si="1008"/>
        <v>306.60000000000002</v>
      </c>
      <c r="Y2014" s="143">
        <f t="shared" si="1009"/>
        <v>0.59199999999999997</v>
      </c>
      <c r="AD2014">
        <v>152</v>
      </c>
      <c r="AE2014">
        <v>-1</v>
      </c>
      <c r="AF2014" s="10">
        <v>37.9</v>
      </c>
      <c r="AG2014" s="10">
        <v>58.12</v>
      </c>
      <c r="AH2014" s="10">
        <f t="shared" si="1010"/>
        <v>344662.55790120101</v>
      </c>
      <c r="AI2014" s="11">
        <f t="shared" si="998"/>
        <v>0</v>
      </c>
      <c r="AJ2014">
        <f t="shared" si="999"/>
        <v>0</v>
      </c>
      <c r="AK2014" t="e">
        <f t="shared" si="1011"/>
        <v>#DIV/0!</v>
      </c>
      <c r="AL2014">
        <f t="shared" si="1012"/>
        <v>7.3027355016000026</v>
      </c>
      <c r="AM2014" s="5">
        <f t="shared" si="1013"/>
        <v>4.92</v>
      </c>
      <c r="AN2014">
        <v>0</v>
      </c>
      <c r="AO2014" s="72">
        <f t="shared" si="1014"/>
        <v>2.2000000000000002</v>
      </c>
      <c r="AP2014" s="72">
        <f t="shared" si="1015"/>
        <v>1.2000000000000002</v>
      </c>
      <c r="AQ2014" s="72">
        <f t="shared" si="1016"/>
        <v>1.4000000000000001</v>
      </c>
      <c r="AR2014" s="71" t="e">
        <f t="shared" si="1017"/>
        <v>#DIV/0!</v>
      </c>
      <c r="BA2014">
        <f t="shared" si="1018"/>
        <v>34</v>
      </c>
      <c r="BB2014" s="91" t="e">
        <f t="shared" si="1019"/>
        <v>#DIV/0!</v>
      </c>
    </row>
    <row r="2015" spans="1:54">
      <c r="A2015" s="2" t="s">
        <v>2135</v>
      </c>
      <c r="B2015" s="7" t="s">
        <v>41958</v>
      </c>
      <c r="C2015" s="17">
        <f t="shared" si="1000"/>
        <v>13.200000000000001</v>
      </c>
      <c r="D2015" s="28">
        <f t="shared" si="1001"/>
        <v>261</v>
      </c>
      <c r="E2015" s="8">
        <f t="shared" si="1020"/>
        <v>11</v>
      </c>
      <c r="F2015" s="2" t="s">
        <v>7125</v>
      </c>
      <c r="G2015" s="54">
        <f t="shared" si="1021"/>
        <v>12.299999999999999</v>
      </c>
      <c r="H2015" s="20">
        <f t="shared" si="1022"/>
        <v>0.70264409999999999</v>
      </c>
      <c r="I2015" s="14" t="s">
        <v>17090</v>
      </c>
      <c r="J2015" s="14" t="s">
        <v>12112</v>
      </c>
      <c r="K2015" s="14" t="s">
        <v>22050</v>
      </c>
      <c r="L2015" s="14" t="s">
        <v>27009</v>
      </c>
      <c r="M2015" s="28">
        <f t="shared" si="1023"/>
        <v>11.8</v>
      </c>
      <c r="N2015" s="46">
        <f t="shared" si="1002"/>
        <v>6</v>
      </c>
      <c r="O2015" s="17">
        <f t="shared" si="1003"/>
        <v>2.2000000000000002</v>
      </c>
      <c r="P2015" s="17">
        <f t="shared" si="1003"/>
        <v>5.4</v>
      </c>
      <c r="Q2015" s="124">
        <f t="shared" si="1004"/>
        <v>0.60000000000000009</v>
      </c>
      <c r="R2015" s="26">
        <f t="shared" si="1005"/>
        <v>1.8</v>
      </c>
      <c r="S2015" s="2" t="s">
        <v>31973</v>
      </c>
      <c r="T2015" s="2" t="s">
        <v>36954</v>
      </c>
      <c r="U2015" s="24">
        <f t="shared" si="1006"/>
        <v>534.4</v>
      </c>
      <c r="V2015" s="66">
        <f t="shared" si="1006"/>
        <v>285.10000000000002</v>
      </c>
      <c r="W2015" s="54">
        <f t="shared" si="1007"/>
        <v>1.23</v>
      </c>
      <c r="X2015" s="143">
        <f t="shared" si="1008"/>
        <v>534.4</v>
      </c>
      <c r="Y2015" s="143">
        <f t="shared" si="1009"/>
        <v>0.34599999999999997</v>
      </c>
      <c r="AD2015">
        <v>152</v>
      </c>
      <c r="AE2015">
        <v>-1</v>
      </c>
      <c r="AF2015" s="10">
        <v>37.9</v>
      </c>
      <c r="AG2015" s="10">
        <v>58.12</v>
      </c>
      <c r="AH2015" s="10">
        <f t="shared" si="1010"/>
        <v>371247.03796511813</v>
      </c>
      <c r="AI2015" s="11">
        <f t="shared" si="998"/>
        <v>0</v>
      </c>
      <c r="AJ2015">
        <f t="shared" si="999"/>
        <v>0</v>
      </c>
      <c r="AK2015" t="e">
        <f t="shared" si="1011"/>
        <v>#DIV/0!</v>
      </c>
      <c r="AL2015">
        <f t="shared" si="1012"/>
        <v>6.3586585656000008</v>
      </c>
      <c r="AM2015" s="5">
        <f t="shared" si="1013"/>
        <v>2.4400000000000004</v>
      </c>
      <c r="AN2015">
        <v>0</v>
      </c>
      <c r="AO2015" s="72">
        <f t="shared" si="1014"/>
        <v>1.8</v>
      </c>
      <c r="AP2015" s="72">
        <f t="shared" si="1015"/>
        <v>0.60000000000000009</v>
      </c>
      <c r="AQ2015" s="72">
        <f t="shared" si="1016"/>
        <v>0.60000000000000009</v>
      </c>
      <c r="AR2015" s="71" t="e">
        <f t="shared" si="1017"/>
        <v>#DIV/0!</v>
      </c>
      <c r="BA2015">
        <f t="shared" si="1018"/>
        <v>261</v>
      </c>
      <c r="BB2015" s="91" t="e">
        <f t="shared" si="1019"/>
        <v>#DIV/0!</v>
      </c>
    </row>
    <row r="2016" spans="1:54">
      <c r="A2016" s="2" t="s">
        <v>2136</v>
      </c>
      <c r="B2016" s="7" t="s">
        <v>41959</v>
      </c>
      <c r="C2016" s="17">
        <f t="shared" si="1000"/>
        <v>12.100000000000001</v>
      </c>
      <c r="D2016" s="28">
        <f t="shared" si="1001"/>
        <v>159</v>
      </c>
      <c r="E2016" s="8">
        <f t="shared" si="1020"/>
        <v>15</v>
      </c>
      <c r="F2016" s="2" t="s">
        <v>7126</v>
      </c>
      <c r="G2016" s="54">
        <f t="shared" si="1021"/>
        <v>11.1</v>
      </c>
      <c r="H2016" s="20">
        <f t="shared" si="1022"/>
        <v>0.49978839999999997</v>
      </c>
      <c r="I2016" s="14" t="s">
        <v>17091</v>
      </c>
      <c r="J2016" s="14" t="s">
        <v>12113</v>
      </c>
      <c r="K2016" s="14" t="s">
        <v>22051</v>
      </c>
      <c r="L2016" s="14" t="s">
        <v>27010</v>
      </c>
      <c r="M2016" s="28">
        <f t="shared" si="1023"/>
        <v>12.1</v>
      </c>
      <c r="N2016" s="46">
        <f t="shared" si="1002"/>
        <v>5.8</v>
      </c>
      <c r="O2016" s="17">
        <f t="shared" si="1003"/>
        <v>2.8000000000000003</v>
      </c>
      <c r="P2016" s="17">
        <f t="shared" si="1003"/>
        <v>4.8000000000000007</v>
      </c>
      <c r="Q2016" s="124">
        <f t="shared" si="1004"/>
        <v>0.8</v>
      </c>
      <c r="R2016" s="26">
        <f t="shared" si="1005"/>
        <v>1.6</v>
      </c>
      <c r="S2016" s="2" t="s">
        <v>31974</v>
      </c>
      <c r="T2016" s="2" t="s">
        <v>36955</v>
      </c>
      <c r="U2016" s="24">
        <f t="shared" si="1006"/>
        <v>431.70000000000005</v>
      </c>
      <c r="V2016" s="66">
        <f t="shared" si="1006"/>
        <v>388.6</v>
      </c>
      <c r="W2016" s="54">
        <f t="shared" si="1007"/>
        <v>1.1100000000000001</v>
      </c>
      <c r="X2016" s="143">
        <f t="shared" si="1008"/>
        <v>431.70000000000005</v>
      </c>
      <c r="Y2016" s="143">
        <f t="shared" si="1009"/>
        <v>0.32200000000000006</v>
      </c>
      <c r="AD2016">
        <v>152</v>
      </c>
      <c r="AE2016">
        <v>-1</v>
      </c>
      <c r="AF2016" s="10">
        <v>37.9</v>
      </c>
      <c r="AG2016" s="10">
        <v>58.12</v>
      </c>
      <c r="AH2016" s="10">
        <f t="shared" si="1010"/>
        <v>221703.94875184222</v>
      </c>
      <c r="AI2016" s="11">
        <f t="shared" si="998"/>
        <v>0</v>
      </c>
      <c r="AJ2016">
        <f t="shared" si="999"/>
        <v>0</v>
      </c>
      <c r="AK2016" t="e">
        <f t="shared" si="1011"/>
        <v>#DIV/0!</v>
      </c>
      <c r="AL2016">
        <f t="shared" si="1012"/>
        <v>10.756550246400005</v>
      </c>
      <c r="AM2016" s="5">
        <f t="shared" si="1013"/>
        <v>2.2200000000000002</v>
      </c>
      <c r="AN2016">
        <v>0</v>
      </c>
      <c r="AO2016" s="72">
        <f t="shared" si="1014"/>
        <v>1.6</v>
      </c>
      <c r="AP2016" s="72">
        <f t="shared" si="1015"/>
        <v>0.8</v>
      </c>
      <c r="AQ2016" s="72">
        <f t="shared" si="1016"/>
        <v>1</v>
      </c>
      <c r="AR2016" s="71" t="e">
        <f t="shared" si="1017"/>
        <v>#DIV/0!</v>
      </c>
      <c r="BA2016">
        <f t="shared" si="1018"/>
        <v>159</v>
      </c>
      <c r="BB2016" s="91" t="e">
        <f t="shared" si="1019"/>
        <v>#DIV/0!</v>
      </c>
    </row>
    <row r="2017" spans="1:54">
      <c r="A2017" s="2" t="s">
        <v>2137</v>
      </c>
      <c r="B2017" s="7" t="s">
        <v>41960</v>
      </c>
      <c r="C2017" s="17">
        <f t="shared" si="1000"/>
        <v>26.200000000000003</v>
      </c>
      <c r="D2017" s="28">
        <f t="shared" si="1001"/>
        <v>201</v>
      </c>
      <c r="E2017" s="8">
        <f t="shared" si="1020"/>
        <v>12</v>
      </c>
      <c r="F2017" s="2" t="s">
        <v>7127</v>
      </c>
      <c r="G2017" s="54">
        <f t="shared" si="1021"/>
        <v>25.3</v>
      </c>
      <c r="H2017" s="20">
        <f t="shared" si="1022"/>
        <v>0.213977</v>
      </c>
      <c r="I2017" s="14" t="s">
        <v>17092</v>
      </c>
      <c r="J2017" s="14" t="s">
        <v>12114</v>
      </c>
      <c r="K2017" s="14" t="s">
        <v>22052</v>
      </c>
      <c r="L2017" s="14" t="s">
        <v>27011</v>
      </c>
      <c r="M2017" s="28">
        <f t="shared" si="1023"/>
        <v>11.6</v>
      </c>
      <c r="N2017" s="46">
        <f t="shared" si="1002"/>
        <v>6.8</v>
      </c>
      <c r="O2017" s="17">
        <f t="shared" si="1003"/>
        <v>0.8</v>
      </c>
      <c r="P2017" s="17">
        <f t="shared" si="1003"/>
        <v>5.8000000000000007</v>
      </c>
      <c r="Q2017" s="124">
        <f t="shared" si="1004"/>
        <v>1.8</v>
      </c>
      <c r="R2017" s="26">
        <f t="shared" si="1005"/>
        <v>2.2000000000000002</v>
      </c>
      <c r="S2017" s="2" t="s">
        <v>31975</v>
      </c>
      <c r="T2017" s="2" t="s">
        <v>36956</v>
      </c>
      <c r="U2017" s="24">
        <f t="shared" si="1006"/>
        <v>474.5</v>
      </c>
      <c r="V2017" s="66">
        <f t="shared" si="1006"/>
        <v>332.70000000000005</v>
      </c>
      <c r="W2017" s="54">
        <f t="shared" si="1007"/>
        <v>2.5299999999999998</v>
      </c>
      <c r="X2017" s="143">
        <f t="shared" si="1008"/>
        <v>474.5</v>
      </c>
      <c r="Y2017" s="143">
        <f t="shared" si="1009"/>
        <v>0.60599999999999998</v>
      </c>
      <c r="AD2017">
        <v>152</v>
      </c>
      <c r="AE2017">
        <v>-1</v>
      </c>
      <c r="AF2017" s="10">
        <v>37.9</v>
      </c>
      <c r="AG2017" s="10">
        <v>58.12</v>
      </c>
      <c r="AH2017" s="10">
        <f t="shared" si="1010"/>
        <v>316640.40879037161</v>
      </c>
      <c r="AI2017" s="11">
        <f t="shared" si="998"/>
        <v>0</v>
      </c>
      <c r="AJ2017">
        <f t="shared" si="999"/>
        <v>0</v>
      </c>
      <c r="AK2017" t="e">
        <f t="shared" si="1011"/>
        <v>#DIV/0!</v>
      </c>
      <c r="AL2017">
        <f t="shared" si="1012"/>
        <v>8.0237227840000038</v>
      </c>
      <c r="AM2017" s="5">
        <f t="shared" si="1013"/>
        <v>5.0400000000000009</v>
      </c>
      <c r="AN2017">
        <v>0</v>
      </c>
      <c r="AO2017" s="72">
        <f t="shared" si="1014"/>
        <v>2.2000000000000002</v>
      </c>
      <c r="AP2017" s="72">
        <f t="shared" si="1015"/>
        <v>1.8</v>
      </c>
      <c r="AQ2017" s="72">
        <f t="shared" si="1016"/>
        <v>1.8</v>
      </c>
      <c r="AR2017" s="71" t="e">
        <f t="shared" si="1017"/>
        <v>#DIV/0!</v>
      </c>
      <c r="BA2017">
        <f t="shared" si="1018"/>
        <v>201</v>
      </c>
      <c r="BB2017" s="91" t="e">
        <f t="shared" si="1019"/>
        <v>#DIV/0!</v>
      </c>
    </row>
    <row r="2018" spans="1:54">
      <c r="A2018" s="2" t="s">
        <v>2138</v>
      </c>
      <c r="B2018" s="7" t="s">
        <v>41961</v>
      </c>
      <c r="C2018" s="17">
        <f t="shared" si="1000"/>
        <v>23.200000000000003</v>
      </c>
      <c r="D2018" s="28">
        <f t="shared" si="1001"/>
        <v>11</v>
      </c>
      <c r="E2018" s="8">
        <f t="shared" si="1020"/>
        <v>15</v>
      </c>
      <c r="F2018" s="2" t="s">
        <v>7128</v>
      </c>
      <c r="G2018" s="54">
        <f t="shared" si="1021"/>
        <v>22.3</v>
      </c>
      <c r="H2018" s="20">
        <f t="shared" si="1022"/>
        <v>0.49930180000000002</v>
      </c>
      <c r="I2018" s="14" t="s">
        <v>17093</v>
      </c>
      <c r="J2018" s="14" t="s">
        <v>12115</v>
      </c>
      <c r="K2018" s="14" t="s">
        <v>22053</v>
      </c>
      <c r="L2018" s="14" t="s">
        <v>27012</v>
      </c>
      <c r="M2018" s="28">
        <f t="shared" si="1023"/>
        <v>12.2</v>
      </c>
      <c r="N2018" s="46">
        <f t="shared" si="1002"/>
        <v>6.6</v>
      </c>
      <c r="O2018" s="17">
        <f t="shared" si="1003"/>
        <v>1.8</v>
      </c>
      <c r="P2018" s="17">
        <f t="shared" si="1003"/>
        <v>4.6000000000000005</v>
      </c>
      <c r="Q2018" s="124">
        <f t="shared" si="1004"/>
        <v>1.2000000000000002</v>
      </c>
      <c r="R2018" s="26">
        <f t="shared" si="1005"/>
        <v>2.4000000000000004</v>
      </c>
      <c r="S2018" s="2" t="s">
        <v>31976</v>
      </c>
      <c r="T2018" s="2" t="s">
        <v>36957</v>
      </c>
      <c r="U2018" s="24">
        <f t="shared" si="1006"/>
        <v>284.3</v>
      </c>
      <c r="V2018" s="66">
        <f t="shared" si="1006"/>
        <v>415.8</v>
      </c>
      <c r="W2018" s="54">
        <f t="shared" si="1007"/>
        <v>2.23</v>
      </c>
      <c r="X2018" s="143">
        <f t="shared" si="1008"/>
        <v>284.3</v>
      </c>
      <c r="Y2018" s="143">
        <f t="shared" si="1009"/>
        <v>0.54600000000000004</v>
      </c>
      <c r="AD2018">
        <v>152</v>
      </c>
      <c r="AE2018">
        <v>-1</v>
      </c>
      <c r="AF2018" s="10">
        <v>37.9</v>
      </c>
      <c r="AG2018" s="10">
        <v>58.12</v>
      </c>
      <c r="AH2018" s="10">
        <f t="shared" si="1010"/>
        <v>131255.38932739623</v>
      </c>
      <c r="AI2018" s="11">
        <f t="shared" si="998"/>
        <v>0</v>
      </c>
      <c r="AJ2018">
        <f t="shared" si="999"/>
        <v>0</v>
      </c>
      <c r="AK2018" t="e">
        <f t="shared" si="1011"/>
        <v>#DIV/0!</v>
      </c>
      <c r="AL2018">
        <f t="shared" si="1012"/>
        <v>9.9498746304000019</v>
      </c>
      <c r="AM2018" s="5">
        <f t="shared" si="1013"/>
        <v>4.4400000000000004</v>
      </c>
      <c r="AN2018">
        <v>0</v>
      </c>
      <c r="AO2018" s="72">
        <f t="shared" si="1014"/>
        <v>2.4000000000000004</v>
      </c>
      <c r="AP2018" s="72">
        <f t="shared" si="1015"/>
        <v>1.2000000000000002</v>
      </c>
      <c r="AQ2018" s="72">
        <f t="shared" si="1016"/>
        <v>1.4000000000000001</v>
      </c>
      <c r="AR2018" s="71" t="e">
        <f t="shared" si="1017"/>
        <v>#DIV/0!</v>
      </c>
      <c r="BA2018">
        <f t="shared" si="1018"/>
        <v>11</v>
      </c>
      <c r="BB2018" s="91" t="e">
        <f t="shared" si="1019"/>
        <v>#DIV/0!</v>
      </c>
    </row>
    <row r="2019" spans="1:54">
      <c r="A2019" s="2" t="s">
        <v>2139</v>
      </c>
      <c r="B2019" s="7" t="s">
        <v>41962</v>
      </c>
      <c r="C2019" s="17">
        <f t="shared" si="1000"/>
        <v>26.5</v>
      </c>
      <c r="D2019" s="28">
        <f t="shared" si="1001"/>
        <v>87</v>
      </c>
      <c r="E2019" s="8">
        <f t="shared" si="1020"/>
        <v>4</v>
      </c>
      <c r="F2019" s="2" t="s">
        <v>7129</v>
      </c>
      <c r="G2019" s="54">
        <f t="shared" si="1021"/>
        <v>25.6</v>
      </c>
      <c r="H2019" s="20">
        <f t="shared" si="1022"/>
        <v>0.79325029999999996</v>
      </c>
      <c r="I2019" s="14" t="s">
        <v>17094</v>
      </c>
      <c r="J2019" s="14" t="s">
        <v>12116</v>
      </c>
      <c r="K2019" s="14" t="s">
        <v>22054</v>
      </c>
      <c r="L2019" s="14" t="s">
        <v>27013</v>
      </c>
      <c r="M2019" s="28">
        <f t="shared" si="1023"/>
        <v>14</v>
      </c>
      <c r="N2019" s="46">
        <f t="shared" si="1002"/>
        <v>5.8</v>
      </c>
      <c r="O2019" s="17">
        <f t="shared" si="1003"/>
        <v>2.4000000000000004</v>
      </c>
      <c r="P2019" s="17">
        <f t="shared" si="1003"/>
        <v>1</v>
      </c>
      <c r="Q2019" s="124">
        <f t="shared" si="1004"/>
        <v>0.2</v>
      </c>
      <c r="R2019" s="26">
        <f t="shared" si="1005"/>
        <v>1</v>
      </c>
      <c r="S2019" s="2" t="s">
        <v>31977</v>
      </c>
      <c r="T2019" s="2" t="s">
        <v>36958</v>
      </c>
      <c r="U2019" s="24">
        <f t="shared" si="1006"/>
        <v>360.40000000000003</v>
      </c>
      <c r="V2019" s="66">
        <f t="shared" si="1006"/>
        <v>361</v>
      </c>
      <c r="W2019" s="54">
        <f t="shared" si="1007"/>
        <v>2.5599999999999996</v>
      </c>
      <c r="X2019" s="143">
        <f t="shared" si="1008"/>
        <v>360.40000000000003</v>
      </c>
      <c r="Y2019" s="143">
        <f t="shared" si="1009"/>
        <v>0.61199999999999988</v>
      </c>
      <c r="AD2019">
        <v>152</v>
      </c>
      <c r="AE2019">
        <v>-1</v>
      </c>
      <c r="AF2019" s="10">
        <v>37.9</v>
      </c>
      <c r="AG2019" s="10">
        <v>58.12</v>
      </c>
      <c r="AH2019" s="10">
        <f t="shared" si="1010"/>
        <v>275202.88869642623</v>
      </c>
      <c r="AI2019" s="11">
        <f t="shared" si="998"/>
        <v>0</v>
      </c>
      <c r="AJ2019">
        <f t="shared" si="999"/>
        <v>0</v>
      </c>
      <c r="AK2019" t="e">
        <f t="shared" si="1011"/>
        <v>#DIV/0!</v>
      </c>
      <c r="AL2019">
        <f t="shared" si="1012"/>
        <v>0.49619928000000019</v>
      </c>
      <c r="AM2019" s="5">
        <f t="shared" si="1013"/>
        <v>5.0999999999999996</v>
      </c>
      <c r="AN2019">
        <v>0</v>
      </c>
      <c r="AO2019" s="72">
        <f t="shared" si="1014"/>
        <v>1</v>
      </c>
      <c r="AP2019" s="72">
        <f t="shared" si="1015"/>
        <v>0.2</v>
      </c>
      <c r="AQ2019" s="72">
        <f t="shared" si="1016"/>
        <v>0.4</v>
      </c>
      <c r="AR2019" s="71" t="e">
        <f t="shared" si="1017"/>
        <v>#DIV/0!</v>
      </c>
      <c r="BA2019">
        <f t="shared" si="1018"/>
        <v>87</v>
      </c>
      <c r="BB2019" s="91" t="e">
        <f t="shared" si="1019"/>
        <v>#DIV/0!</v>
      </c>
    </row>
    <row r="2020" spans="1:54">
      <c r="A2020" s="2" t="s">
        <v>2140</v>
      </c>
      <c r="B2020" s="7" t="s">
        <v>41963</v>
      </c>
      <c r="C2020" s="17">
        <f t="shared" si="1000"/>
        <v>6.5</v>
      </c>
      <c r="D2020" s="28">
        <f t="shared" si="1001"/>
        <v>235</v>
      </c>
      <c r="E2020" s="8">
        <f t="shared" si="1020"/>
        <v>18</v>
      </c>
      <c r="F2020" s="2" t="s">
        <v>7130</v>
      </c>
      <c r="G2020" s="54">
        <f t="shared" si="1021"/>
        <v>5.6</v>
      </c>
      <c r="H2020" s="20">
        <f t="shared" si="1022"/>
        <v>0.114498</v>
      </c>
      <c r="I2020" s="14" t="s">
        <v>17095</v>
      </c>
      <c r="J2020" s="14" t="s">
        <v>12117</v>
      </c>
      <c r="K2020" s="14" t="s">
        <v>22055</v>
      </c>
      <c r="L2020" s="14" t="s">
        <v>27014</v>
      </c>
      <c r="M2020" s="28">
        <f t="shared" si="1023"/>
        <v>10.6</v>
      </c>
      <c r="N2020" s="46">
        <f t="shared" si="1002"/>
        <v>6.6</v>
      </c>
      <c r="O2020" s="17">
        <f t="shared" si="1003"/>
        <v>2.4000000000000004</v>
      </c>
      <c r="P2020" s="17">
        <f t="shared" si="1003"/>
        <v>7.8000000000000007</v>
      </c>
      <c r="Q2020" s="124">
        <f t="shared" si="1004"/>
        <v>1.4000000000000001</v>
      </c>
      <c r="R2020" s="26">
        <f t="shared" si="1005"/>
        <v>1.6</v>
      </c>
      <c r="S2020" s="2" t="s">
        <v>31978</v>
      </c>
      <c r="T2020" s="2" t="s">
        <v>36959</v>
      </c>
      <c r="U2020" s="24">
        <f t="shared" si="1006"/>
        <v>508.20000000000005</v>
      </c>
      <c r="V2020" s="66">
        <f t="shared" si="1006"/>
        <v>386.20000000000005</v>
      </c>
      <c r="W2020" s="54">
        <f t="shared" si="1007"/>
        <v>0.56000000000000005</v>
      </c>
      <c r="X2020" s="143">
        <f t="shared" si="1008"/>
        <v>508.20000000000005</v>
      </c>
      <c r="Y2020" s="143">
        <f t="shared" si="1009"/>
        <v>0.21200000000000002</v>
      </c>
      <c r="AD2020">
        <v>152</v>
      </c>
      <c r="AE2020">
        <v>-1</v>
      </c>
      <c r="AF2020" s="10">
        <v>37.9</v>
      </c>
      <c r="AG2020" s="10">
        <v>58.12</v>
      </c>
      <c r="AH2020" s="10">
        <f t="shared" si="1010"/>
        <v>227246.982007846</v>
      </c>
      <c r="AI2020" s="11">
        <f t="shared" si="998"/>
        <v>0</v>
      </c>
      <c r="AJ2020">
        <f t="shared" si="999"/>
        <v>0</v>
      </c>
      <c r="AK2020" t="e">
        <f t="shared" si="1011"/>
        <v>#DIV/0!</v>
      </c>
      <c r="AL2020">
        <f t="shared" si="1012"/>
        <v>26.522555904000015</v>
      </c>
      <c r="AM2020" s="5">
        <f t="shared" si="1013"/>
        <v>1.1000000000000001</v>
      </c>
      <c r="AN2020">
        <v>0</v>
      </c>
      <c r="AO2020" s="72">
        <f t="shared" si="1014"/>
        <v>1.6</v>
      </c>
      <c r="AP2020" s="72">
        <f t="shared" si="1015"/>
        <v>1.4000000000000001</v>
      </c>
      <c r="AQ2020" s="72">
        <f t="shared" si="1016"/>
        <v>1.6</v>
      </c>
      <c r="AR2020" s="71" t="e">
        <f t="shared" si="1017"/>
        <v>#DIV/0!</v>
      </c>
      <c r="BA2020">
        <f t="shared" si="1018"/>
        <v>235</v>
      </c>
      <c r="BB2020" s="91" t="e">
        <f t="shared" si="1019"/>
        <v>#DIV/0!</v>
      </c>
    </row>
    <row r="2021" spans="1:54">
      <c r="A2021" s="2" t="s">
        <v>2141</v>
      </c>
      <c r="B2021" s="7" t="s">
        <v>41964</v>
      </c>
      <c r="C2021" s="17">
        <f t="shared" si="1000"/>
        <v>26.200000000000003</v>
      </c>
      <c r="D2021" s="28">
        <f t="shared" si="1001"/>
        <v>294</v>
      </c>
      <c r="E2021" s="8">
        <f t="shared" si="1020"/>
        <v>7</v>
      </c>
      <c r="F2021" s="2" t="s">
        <v>7131</v>
      </c>
      <c r="G2021" s="54">
        <f t="shared" si="1021"/>
        <v>25.3</v>
      </c>
      <c r="H2021" s="20">
        <f t="shared" si="1022"/>
        <v>0.8183646</v>
      </c>
      <c r="I2021" s="14" t="s">
        <v>17096</v>
      </c>
      <c r="J2021" s="14" t="s">
        <v>12118</v>
      </c>
      <c r="K2021" s="14" t="s">
        <v>22056</v>
      </c>
      <c r="L2021" s="14" t="s">
        <v>27015</v>
      </c>
      <c r="M2021" s="28">
        <f t="shared" si="1023"/>
        <v>13.4</v>
      </c>
      <c r="N2021" s="46">
        <f t="shared" si="1002"/>
        <v>6</v>
      </c>
      <c r="O2021" s="17">
        <f t="shared" si="1003"/>
        <v>2.4000000000000004</v>
      </c>
      <c r="P2021" s="17">
        <f t="shared" si="1003"/>
        <v>2.2000000000000002</v>
      </c>
      <c r="Q2021" s="124">
        <f t="shared" si="1004"/>
        <v>0.2</v>
      </c>
      <c r="R2021" s="26">
        <f t="shared" si="1005"/>
        <v>1.4000000000000001</v>
      </c>
      <c r="S2021" s="2" t="s">
        <v>31979</v>
      </c>
      <c r="T2021" s="2" t="s">
        <v>36960</v>
      </c>
      <c r="U2021" s="24">
        <f t="shared" si="1006"/>
        <v>567.30000000000007</v>
      </c>
      <c r="V2021" s="66">
        <f t="shared" si="1006"/>
        <v>344.90000000000003</v>
      </c>
      <c r="W2021" s="54">
        <f t="shared" si="1007"/>
        <v>2.5299999999999998</v>
      </c>
      <c r="X2021" s="143">
        <f t="shared" si="1008"/>
        <v>567.30000000000007</v>
      </c>
      <c r="Y2021" s="143">
        <f t="shared" si="1009"/>
        <v>0.60599999999999998</v>
      </c>
      <c r="AD2021">
        <v>152</v>
      </c>
      <c r="AE2021">
        <v>-1</v>
      </c>
      <c r="AF2021" s="10">
        <v>37.9</v>
      </c>
      <c r="AG2021" s="10">
        <v>58.12</v>
      </c>
      <c r="AH2021" s="10">
        <f t="shared" si="1010"/>
        <v>299869.41505504976</v>
      </c>
      <c r="AI2021" s="11">
        <f t="shared" si="998"/>
        <v>0</v>
      </c>
      <c r="AJ2021">
        <f t="shared" si="999"/>
        <v>0</v>
      </c>
      <c r="AK2021" t="e">
        <f t="shared" si="1011"/>
        <v>#DIV/0!</v>
      </c>
      <c r="AL2021">
        <f t="shared" si="1012"/>
        <v>1.3426488768000004</v>
      </c>
      <c r="AM2021" s="5">
        <f t="shared" si="1013"/>
        <v>5.0400000000000009</v>
      </c>
      <c r="AN2021">
        <v>0</v>
      </c>
      <c r="AO2021" s="72">
        <f t="shared" si="1014"/>
        <v>1.4000000000000001</v>
      </c>
      <c r="AP2021" s="72">
        <f t="shared" si="1015"/>
        <v>0.2</v>
      </c>
      <c r="AQ2021" s="72">
        <f t="shared" si="1016"/>
        <v>0.4</v>
      </c>
      <c r="AR2021" s="71" t="e">
        <f t="shared" si="1017"/>
        <v>#DIV/0!</v>
      </c>
      <c r="BA2021">
        <f t="shared" si="1018"/>
        <v>294</v>
      </c>
      <c r="BB2021" s="91" t="e">
        <f t="shared" si="1019"/>
        <v>#DIV/0!</v>
      </c>
    </row>
    <row r="2022" spans="1:54">
      <c r="A2022" s="2" t="s">
        <v>2142</v>
      </c>
      <c r="B2022" s="7" t="s">
        <v>41965</v>
      </c>
      <c r="C2022" s="17">
        <f t="shared" si="1000"/>
        <v>14.8</v>
      </c>
      <c r="D2022" s="28">
        <f t="shared" si="1001"/>
        <v>196</v>
      </c>
      <c r="E2022" s="8">
        <f t="shared" si="1020"/>
        <v>8</v>
      </c>
      <c r="F2022" s="2" t="s">
        <v>7132</v>
      </c>
      <c r="G2022" s="54">
        <f t="shared" si="1021"/>
        <v>13.799999999999999</v>
      </c>
      <c r="H2022" s="20">
        <f t="shared" si="1022"/>
        <v>0.63766299999999998</v>
      </c>
      <c r="I2022" s="14" t="s">
        <v>17097</v>
      </c>
      <c r="J2022" s="14" t="s">
        <v>12119</v>
      </c>
      <c r="K2022" s="14" t="s">
        <v>22057</v>
      </c>
      <c r="L2022" s="14" t="s">
        <v>27016</v>
      </c>
      <c r="M2022" s="28">
        <f t="shared" si="1023"/>
        <v>11.1</v>
      </c>
      <c r="N2022" s="46">
        <f t="shared" si="1002"/>
        <v>6.8</v>
      </c>
      <c r="O2022" s="17">
        <f t="shared" si="1003"/>
        <v>0.60000000000000009</v>
      </c>
      <c r="P2022" s="17">
        <f t="shared" si="1003"/>
        <v>6.8000000000000007</v>
      </c>
      <c r="Q2022" s="124">
        <f t="shared" si="1004"/>
        <v>1</v>
      </c>
      <c r="R2022" s="26">
        <f t="shared" si="1005"/>
        <v>2.8000000000000003</v>
      </c>
      <c r="S2022" s="2" t="s">
        <v>31980</v>
      </c>
      <c r="T2022" s="2" t="s">
        <v>36961</v>
      </c>
      <c r="U2022" s="24">
        <f t="shared" si="1006"/>
        <v>469.5</v>
      </c>
      <c r="V2022" s="66">
        <f t="shared" si="1006"/>
        <v>389</v>
      </c>
      <c r="W2022" s="54">
        <f t="shared" si="1007"/>
        <v>1.3800000000000001</v>
      </c>
      <c r="X2022" s="143">
        <f t="shared" si="1008"/>
        <v>469.5</v>
      </c>
      <c r="Y2022" s="143">
        <f t="shared" si="1009"/>
        <v>0.376</v>
      </c>
      <c r="AD2022">
        <v>152</v>
      </c>
      <c r="AE2022">
        <v>-1</v>
      </c>
      <c r="AF2022" s="10">
        <v>37.9</v>
      </c>
      <c r="AG2022" s="10">
        <v>58.12</v>
      </c>
      <c r="AH2022" s="10">
        <f t="shared" si="1010"/>
        <v>220766.73222472935</v>
      </c>
      <c r="AI2022" s="11">
        <f t="shared" si="998"/>
        <v>0</v>
      </c>
      <c r="AJ2022">
        <f t="shared" si="999"/>
        <v>0</v>
      </c>
      <c r="AK2022" t="e">
        <f t="shared" si="1011"/>
        <v>#DIV/0!</v>
      </c>
      <c r="AL2022">
        <f t="shared" si="1012"/>
        <v>4.1393378880000018</v>
      </c>
      <c r="AM2022" s="5">
        <f t="shared" si="1013"/>
        <v>2.7600000000000002</v>
      </c>
      <c r="AN2022">
        <v>0</v>
      </c>
      <c r="AO2022" s="72">
        <f t="shared" si="1014"/>
        <v>2.8000000000000003</v>
      </c>
      <c r="AP2022" s="72">
        <f t="shared" si="1015"/>
        <v>1</v>
      </c>
      <c r="AQ2022" s="72">
        <f t="shared" si="1016"/>
        <v>1.2000000000000002</v>
      </c>
      <c r="AR2022" s="71" t="e">
        <f t="shared" si="1017"/>
        <v>#DIV/0!</v>
      </c>
      <c r="BA2022">
        <f t="shared" si="1018"/>
        <v>196</v>
      </c>
      <c r="BB2022" s="91" t="e">
        <f t="shared" si="1019"/>
        <v>#DIV/0!</v>
      </c>
    </row>
    <row r="2023" spans="1:54">
      <c r="A2023" s="2" t="s">
        <v>2143</v>
      </c>
      <c r="B2023" s="7" t="s">
        <v>41966</v>
      </c>
      <c r="C2023" s="17">
        <f t="shared" si="1000"/>
        <v>36.9</v>
      </c>
      <c r="D2023" s="28">
        <f t="shared" si="1001"/>
        <v>68</v>
      </c>
      <c r="E2023" s="8">
        <f t="shared" si="1020"/>
        <v>9</v>
      </c>
      <c r="F2023" s="2" t="s">
        <v>7133</v>
      </c>
      <c r="G2023" s="54">
        <f t="shared" si="1021"/>
        <v>35.9</v>
      </c>
      <c r="H2023" s="20">
        <f t="shared" si="1022"/>
        <v>0.67060980000000003</v>
      </c>
      <c r="I2023" s="14" t="s">
        <v>17098</v>
      </c>
      <c r="J2023" s="14" t="s">
        <v>12120</v>
      </c>
      <c r="K2023" s="14" t="s">
        <v>22058</v>
      </c>
      <c r="L2023" s="14" t="s">
        <v>27017</v>
      </c>
      <c r="M2023" s="28">
        <f t="shared" si="1023"/>
        <v>13.3</v>
      </c>
      <c r="N2023" s="46">
        <f t="shared" si="1002"/>
        <v>6.8</v>
      </c>
      <c r="O2023" s="17">
        <f t="shared" si="1003"/>
        <v>2</v>
      </c>
      <c r="P2023" s="17">
        <f t="shared" si="1003"/>
        <v>2.4000000000000004</v>
      </c>
      <c r="Q2023" s="124">
        <f t="shared" si="1004"/>
        <v>0.4</v>
      </c>
      <c r="R2023" s="26">
        <f t="shared" si="1005"/>
        <v>1.2000000000000002</v>
      </c>
      <c r="S2023" s="2" t="s">
        <v>31981</v>
      </c>
      <c r="T2023" s="2" t="s">
        <v>36962</v>
      </c>
      <c r="U2023" s="24">
        <f t="shared" si="1006"/>
        <v>341</v>
      </c>
      <c r="V2023" s="66">
        <f t="shared" si="1006"/>
        <v>294</v>
      </c>
      <c r="W2023" s="54">
        <f t="shared" si="1007"/>
        <v>3.59</v>
      </c>
      <c r="X2023" s="143">
        <f t="shared" si="1008"/>
        <v>341</v>
      </c>
      <c r="Y2023" s="143">
        <f t="shared" si="1009"/>
        <v>0.81799999999999995</v>
      </c>
      <c r="AD2023">
        <v>152</v>
      </c>
      <c r="AE2023">
        <v>-1</v>
      </c>
      <c r="AF2023" s="10">
        <v>37.9</v>
      </c>
      <c r="AG2023" s="10">
        <v>58.12</v>
      </c>
      <c r="AH2023" s="10">
        <f t="shared" si="1010"/>
        <v>362003.49864673085</v>
      </c>
      <c r="AI2023" s="11">
        <f t="shared" si="998"/>
        <v>0</v>
      </c>
      <c r="AJ2023">
        <f t="shared" si="999"/>
        <v>0</v>
      </c>
      <c r="AK2023" t="e">
        <f t="shared" si="1011"/>
        <v>#DIV/0!</v>
      </c>
      <c r="AL2023">
        <f t="shared" si="1012"/>
        <v>1.8972875520000003</v>
      </c>
      <c r="AM2023" s="5">
        <f t="shared" si="1013"/>
        <v>7.18</v>
      </c>
      <c r="AN2023">
        <v>0</v>
      </c>
      <c r="AO2023" s="72">
        <f t="shared" si="1014"/>
        <v>1.2000000000000002</v>
      </c>
      <c r="AP2023" s="72">
        <f t="shared" si="1015"/>
        <v>0.4</v>
      </c>
      <c r="AQ2023" s="72">
        <f t="shared" si="1016"/>
        <v>0.4</v>
      </c>
      <c r="AR2023" s="71" t="e">
        <f t="shared" si="1017"/>
        <v>#DIV/0!</v>
      </c>
      <c r="BA2023">
        <f t="shared" si="1018"/>
        <v>68</v>
      </c>
      <c r="BB2023" s="91" t="e">
        <f t="shared" si="1019"/>
        <v>#DIV/0!</v>
      </c>
    </row>
    <row r="2024" spans="1:54">
      <c r="A2024" s="2" t="s">
        <v>2144</v>
      </c>
      <c r="B2024" s="7" t="s">
        <v>41967</v>
      </c>
      <c r="C2024" s="17">
        <f t="shared" si="1000"/>
        <v>27.6</v>
      </c>
      <c r="D2024" s="28">
        <f t="shared" si="1001"/>
        <v>246</v>
      </c>
      <c r="E2024" s="8">
        <f t="shared" si="1020"/>
        <v>17</v>
      </c>
      <c r="F2024" s="2" t="s">
        <v>7134</v>
      </c>
      <c r="G2024" s="54">
        <f t="shared" si="1021"/>
        <v>26.700000000000003</v>
      </c>
      <c r="H2024" s="20">
        <f t="shared" si="1022"/>
        <v>0.209234</v>
      </c>
      <c r="I2024" s="14" t="s">
        <v>17099</v>
      </c>
      <c r="J2024" s="14" t="s">
        <v>12121</v>
      </c>
      <c r="K2024" s="14" t="s">
        <v>22059</v>
      </c>
      <c r="L2024" s="14" t="s">
        <v>27018</v>
      </c>
      <c r="M2024" s="28">
        <f t="shared" si="1023"/>
        <v>11.8</v>
      </c>
      <c r="N2024" s="46">
        <f t="shared" si="1002"/>
        <v>6</v>
      </c>
      <c r="O2024" s="17">
        <f t="shared" si="1003"/>
        <v>1.4000000000000001</v>
      </c>
      <c r="P2024" s="17">
        <f t="shared" si="1003"/>
        <v>5.4</v>
      </c>
      <c r="Q2024" s="124">
        <f t="shared" si="1004"/>
        <v>2</v>
      </c>
      <c r="R2024" s="26">
        <f t="shared" si="1005"/>
        <v>2.6</v>
      </c>
      <c r="S2024" s="2" t="s">
        <v>31982</v>
      </c>
      <c r="T2024" s="2" t="s">
        <v>36963</v>
      </c>
      <c r="U2024" s="24">
        <f t="shared" si="1006"/>
        <v>518.6</v>
      </c>
      <c r="V2024" s="66">
        <f t="shared" si="1006"/>
        <v>401</v>
      </c>
      <c r="W2024" s="54">
        <f t="shared" si="1007"/>
        <v>2.67</v>
      </c>
      <c r="X2024" s="143">
        <f t="shared" si="1008"/>
        <v>518.6</v>
      </c>
      <c r="Y2024" s="143">
        <f t="shared" si="1009"/>
        <v>0.63400000000000001</v>
      </c>
      <c r="AD2024">
        <v>152</v>
      </c>
      <c r="AE2024">
        <v>-1</v>
      </c>
      <c r="AF2024" s="10">
        <v>37.9</v>
      </c>
      <c r="AG2024" s="10">
        <v>58.12</v>
      </c>
      <c r="AH2024" s="10">
        <f t="shared" si="1010"/>
        <v>189245.37997166853</v>
      </c>
      <c r="AI2024" s="11">
        <f t="shared" si="998"/>
        <v>0</v>
      </c>
      <c r="AJ2024">
        <f t="shared" si="999"/>
        <v>0</v>
      </c>
      <c r="AK2024" t="e">
        <f t="shared" si="1011"/>
        <v>#DIV/0!</v>
      </c>
      <c r="AL2024">
        <f t="shared" si="1012"/>
        <v>15.543296496000004</v>
      </c>
      <c r="AM2024" s="5">
        <f t="shared" si="1013"/>
        <v>5.32</v>
      </c>
      <c r="AN2024">
        <v>0</v>
      </c>
      <c r="AO2024" s="72">
        <f t="shared" si="1014"/>
        <v>2.6</v>
      </c>
      <c r="AP2024" s="72">
        <f t="shared" si="1015"/>
        <v>2</v>
      </c>
      <c r="AQ2024" s="72">
        <f t="shared" si="1016"/>
        <v>2.2000000000000002</v>
      </c>
      <c r="AR2024" s="71" t="e">
        <f t="shared" si="1017"/>
        <v>#DIV/0!</v>
      </c>
      <c r="BA2024">
        <f t="shared" si="1018"/>
        <v>246</v>
      </c>
      <c r="BB2024" s="91" t="e">
        <f t="shared" si="1019"/>
        <v>#DIV/0!</v>
      </c>
    </row>
    <row r="2025" spans="1:54">
      <c r="A2025" s="2" t="s">
        <v>2145</v>
      </c>
      <c r="B2025" s="7" t="s">
        <v>41968</v>
      </c>
      <c r="C2025" s="17">
        <f t="shared" si="1000"/>
        <v>27.1</v>
      </c>
      <c r="D2025" s="28">
        <f t="shared" si="1001"/>
        <v>265</v>
      </c>
      <c r="E2025" s="8">
        <f t="shared" si="1020"/>
        <v>11</v>
      </c>
      <c r="F2025" s="2" t="s">
        <v>7135</v>
      </c>
      <c r="G2025" s="54">
        <f t="shared" si="1021"/>
        <v>26.200000000000003</v>
      </c>
      <c r="H2025" s="20">
        <f t="shared" si="1022"/>
        <v>0.1936775</v>
      </c>
      <c r="I2025" s="14" t="s">
        <v>17100</v>
      </c>
      <c r="J2025" s="14" t="s">
        <v>12122</v>
      </c>
      <c r="K2025" s="14" t="s">
        <v>22060</v>
      </c>
      <c r="L2025" s="14" t="s">
        <v>27019</v>
      </c>
      <c r="M2025" s="28">
        <f t="shared" si="1023"/>
        <v>14</v>
      </c>
      <c r="N2025" s="46">
        <f t="shared" si="1002"/>
        <v>6.6</v>
      </c>
      <c r="O2025" s="17">
        <f t="shared" si="1003"/>
        <v>1.6</v>
      </c>
      <c r="P2025" s="17">
        <f t="shared" si="1003"/>
        <v>1</v>
      </c>
      <c r="Q2025" s="124">
        <f t="shared" si="1004"/>
        <v>1.2000000000000002</v>
      </c>
      <c r="R2025" s="26">
        <f t="shared" si="1005"/>
        <v>1.4000000000000001</v>
      </c>
      <c r="S2025" s="2" t="s">
        <v>31983</v>
      </c>
      <c r="T2025" s="2" t="s">
        <v>36964</v>
      </c>
      <c r="U2025" s="24">
        <f t="shared" si="1006"/>
        <v>537.80000000000007</v>
      </c>
      <c r="V2025" s="66">
        <f t="shared" si="1006"/>
        <v>355.3</v>
      </c>
      <c r="W2025" s="54">
        <f t="shared" si="1007"/>
        <v>2.6199999999999997</v>
      </c>
      <c r="X2025" s="143">
        <f t="shared" si="1008"/>
        <v>537.80000000000007</v>
      </c>
      <c r="Y2025" s="143">
        <f t="shared" si="1009"/>
        <v>0.62399999999999989</v>
      </c>
      <c r="AD2025">
        <v>152</v>
      </c>
      <c r="AE2025">
        <v>-1</v>
      </c>
      <c r="AF2025" s="10">
        <v>37.9</v>
      </c>
      <c r="AG2025" s="10">
        <v>58.12</v>
      </c>
      <c r="AH2025" s="10">
        <f t="shared" si="1010"/>
        <v>284296.24471053225</v>
      </c>
      <c r="AI2025" s="11">
        <f t="shared" si="998"/>
        <v>0</v>
      </c>
      <c r="AJ2025">
        <f t="shared" si="999"/>
        <v>0</v>
      </c>
      <c r="AK2025" t="e">
        <f t="shared" si="1011"/>
        <v>#DIV/0!</v>
      </c>
      <c r="AL2025">
        <f t="shared" si="1012"/>
        <v>1.8061624000000005</v>
      </c>
      <c r="AM2025" s="5">
        <f t="shared" si="1013"/>
        <v>5.2200000000000006</v>
      </c>
      <c r="AN2025">
        <v>0</v>
      </c>
      <c r="AO2025" s="72">
        <f t="shared" si="1014"/>
        <v>1.4000000000000001</v>
      </c>
      <c r="AP2025" s="72">
        <f t="shared" si="1015"/>
        <v>1.2000000000000002</v>
      </c>
      <c r="AQ2025" s="72">
        <f t="shared" si="1016"/>
        <v>1.2000000000000002</v>
      </c>
      <c r="AR2025" s="71" t="e">
        <f t="shared" si="1017"/>
        <v>#DIV/0!</v>
      </c>
      <c r="BA2025">
        <f t="shared" si="1018"/>
        <v>265</v>
      </c>
      <c r="BB2025" s="91" t="e">
        <f t="shared" si="1019"/>
        <v>#DIV/0!</v>
      </c>
    </row>
    <row r="2026" spans="1:54">
      <c r="A2026" s="2" t="s">
        <v>2146</v>
      </c>
      <c r="B2026" s="7" t="s">
        <v>41969</v>
      </c>
      <c r="C2026" s="17">
        <f t="shared" si="1000"/>
        <v>21.6</v>
      </c>
      <c r="D2026" s="28">
        <f t="shared" si="1001"/>
        <v>267</v>
      </c>
      <c r="E2026" s="8">
        <f t="shared" si="1020"/>
        <v>10</v>
      </c>
      <c r="F2026" s="2" t="s">
        <v>7136</v>
      </c>
      <c r="G2026" s="54">
        <f t="shared" si="1021"/>
        <v>20.700000000000003</v>
      </c>
      <c r="H2026" s="20">
        <f t="shared" si="1022"/>
        <v>0.24372640000000001</v>
      </c>
      <c r="I2026" s="14" t="s">
        <v>17101</v>
      </c>
      <c r="J2026" s="14" t="s">
        <v>12123</v>
      </c>
      <c r="K2026" s="14" t="s">
        <v>22061</v>
      </c>
      <c r="L2026" s="14" t="s">
        <v>27020</v>
      </c>
      <c r="M2026" s="28">
        <f t="shared" si="1023"/>
        <v>12.6</v>
      </c>
      <c r="N2026" s="46">
        <f t="shared" si="1002"/>
        <v>6</v>
      </c>
      <c r="O2026" s="17">
        <f t="shared" si="1003"/>
        <v>0.60000000000000009</v>
      </c>
      <c r="P2026" s="17">
        <f t="shared" si="1003"/>
        <v>3.8000000000000003</v>
      </c>
      <c r="Q2026" s="124">
        <f t="shared" si="1004"/>
        <v>1.6</v>
      </c>
      <c r="R2026" s="26">
        <f t="shared" si="1005"/>
        <v>2.2000000000000002</v>
      </c>
      <c r="S2026" s="2" t="s">
        <v>31984</v>
      </c>
      <c r="T2026" s="2" t="s">
        <v>36965</v>
      </c>
      <c r="U2026" s="24">
        <f t="shared" si="1006"/>
        <v>540.20000000000005</v>
      </c>
      <c r="V2026" s="66">
        <f t="shared" si="1006"/>
        <v>355.40000000000003</v>
      </c>
      <c r="W2026" s="54">
        <f t="shared" si="1007"/>
        <v>2.0699999999999998</v>
      </c>
      <c r="X2026" s="143">
        <f t="shared" si="1008"/>
        <v>540.20000000000005</v>
      </c>
      <c r="Y2026" s="143">
        <f t="shared" si="1009"/>
        <v>0.51400000000000001</v>
      </c>
      <c r="AD2026">
        <v>152</v>
      </c>
      <c r="AE2026">
        <v>-1</v>
      </c>
      <c r="AF2026" s="10">
        <v>37.9</v>
      </c>
      <c r="AG2026" s="10">
        <v>58.12</v>
      </c>
      <c r="AH2026" s="10">
        <f t="shared" si="1010"/>
        <v>284188.49945019302</v>
      </c>
      <c r="AI2026" s="11">
        <f t="shared" si="998"/>
        <v>0</v>
      </c>
      <c r="AJ2026">
        <f t="shared" si="999"/>
        <v>0</v>
      </c>
      <c r="AK2026" t="e">
        <f t="shared" si="1011"/>
        <v>#DIV/0!</v>
      </c>
      <c r="AL2026">
        <f t="shared" si="1012"/>
        <v>3.7934683776000013</v>
      </c>
      <c r="AM2026" s="5">
        <f t="shared" si="1013"/>
        <v>4.12</v>
      </c>
      <c r="AN2026">
        <v>0</v>
      </c>
      <c r="AO2026" s="72">
        <f t="shared" si="1014"/>
        <v>2.2000000000000002</v>
      </c>
      <c r="AP2026" s="72">
        <f t="shared" si="1015"/>
        <v>1.6</v>
      </c>
      <c r="AQ2026" s="72">
        <f t="shared" si="1016"/>
        <v>1.8</v>
      </c>
      <c r="AR2026" s="71" t="e">
        <f t="shared" si="1017"/>
        <v>#DIV/0!</v>
      </c>
      <c r="BA2026">
        <f t="shared" si="1018"/>
        <v>267</v>
      </c>
      <c r="BB2026" s="91" t="e">
        <f t="shared" si="1019"/>
        <v>#DIV/0!</v>
      </c>
    </row>
    <row r="2027" spans="1:54">
      <c r="A2027" s="2" t="s">
        <v>2147</v>
      </c>
      <c r="B2027" s="7" t="s">
        <v>41970</v>
      </c>
      <c r="C2027" s="17">
        <f t="shared" si="1000"/>
        <v>30.3</v>
      </c>
      <c r="D2027" s="28">
        <f t="shared" si="1001"/>
        <v>61</v>
      </c>
      <c r="E2027" s="8">
        <f t="shared" si="1020"/>
        <v>12</v>
      </c>
      <c r="F2027" s="2" t="s">
        <v>7137</v>
      </c>
      <c r="G2027" s="54">
        <f t="shared" si="1021"/>
        <v>29.3</v>
      </c>
      <c r="H2027" s="20">
        <f t="shared" si="1022"/>
        <v>0.65805949999999991</v>
      </c>
      <c r="I2027" s="14" t="s">
        <v>17102</v>
      </c>
      <c r="J2027" s="14" t="s">
        <v>12124</v>
      </c>
      <c r="K2027" s="14" t="s">
        <v>22062</v>
      </c>
      <c r="L2027" s="14" t="s">
        <v>27021</v>
      </c>
      <c r="M2027" s="28">
        <f t="shared" si="1023"/>
        <v>13.5</v>
      </c>
      <c r="N2027" s="46">
        <f t="shared" si="1002"/>
        <v>6.6</v>
      </c>
      <c r="O2027" s="17">
        <f t="shared" si="1003"/>
        <v>1.8</v>
      </c>
      <c r="P2027" s="17">
        <f t="shared" si="1003"/>
        <v>2</v>
      </c>
      <c r="Q2027" s="124">
        <f t="shared" si="1004"/>
        <v>0.8</v>
      </c>
      <c r="R2027" s="26">
        <f t="shared" si="1005"/>
        <v>2.2000000000000002</v>
      </c>
      <c r="S2027" s="2" t="s">
        <v>31985</v>
      </c>
      <c r="T2027" s="2" t="s">
        <v>36966</v>
      </c>
      <c r="U2027" s="24">
        <f t="shared" si="1006"/>
        <v>334.5</v>
      </c>
      <c r="V2027" s="66">
        <f t="shared" si="1006"/>
        <v>354.3</v>
      </c>
      <c r="W2027" s="54">
        <f t="shared" si="1007"/>
        <v>2.9299999999999997</v>
      </c>
      <c r="X2027" s="143">
        <f t="shared" si="1008"/>
        <v>334.5</v>
      </c>
      <c r="Y2027" s="143">
        <f t="shared" si="1009"/>
        <v>0.68599999999999994</v>
      </c>
      <c r="AD2027">
        <v>152</v>
      </c>
      <c r="AE2027">
        <v>-1</v>
      </c>
      <c r="AF2027" s="10">
        <v>37.9</v>
      </c>
      <c r="AG2027" s="10">
        <v>58.12</v>
      </c>
      <c r="AH2027" s="10">
        <f t="shared" si="1010"/>
        <v>285841.66264845023</v>
      </c>
      <c r="AI2027" s="11">
        <f t="shared" si="998"/>
        <v>0</v>
      </c>
      <c r="AJ2027">
        <f t="shared" si="999"/>
        <v>0</v>
      </c>
      <c r="AK2027" t="e">
        <f t="shared" si="1011"/>
        <v>#DIV/0!</v>
      </c>
      <c r="AL2027">
        <f t="shared" si="1012"/>
        <v>2.7081687600000013</v>
      </c>
      <c r="AM2027" s="5">
        <f t="shared" si="1013"/>
        <v>5.86</v>
      </c>
      <c r="AN2027">
        <v>0</v>
      </c>
      <c r="AO2027" s="72">
        <f t="shared" si="1014"/>
        <v>2.2000000000000002</v>
      </c>
      <c r="AP2027" s="72">
        <f t="shared" si="1015"/>
        <v>0.8</v>
      </c>
      <c r="AQ2027" s="72">
        <f t="shared" si="1016"/>
        <v>0.8</v>
      </c>
      <c r="AR2027" s="71" t="e">
        <f t="shared" si="1017"/>
        <v>#DIV/0!</v>
      </c>
      <c r="BA2027">
        <f t="shared" si="1018"/>
        <v>61</v>
      </c>
      <c r="BB2027" s="91" t="e">
        <f t="shared" si="1019"/>
        <v>#DIV/0!</v>
      </c>
    </row>
    <row r="2028" spans="1:54">
      <c r="A2028" s="2" t="s">
        <v>2148</v>
      </c>
      <c r="B2028" s="7" t="s">
        <v>41971</v>
      </c>
      <c r="C2028" s="17">
        <f t="shared" si="1000"/>
        <v>9.6</v>
      </c>
      <c r="D2028" s="28">
        <f t="shared" si="1001"/>
        <v>58</v>
      </c>
      <c r="E2028" s="8">
        <f t="shared" si="1020"/>
        <v>11</v>
      </c>
      <c r="F2028" s="2" t="s">
        <v>7138</v>
      </c>
      <c r="G2028" s="54">
        <f t="shared" si="1021"/>
        <v>8.6</v>
      </c>
      <c r="H2028" s="20">
        <f t="shared" si="1022"/>
        <v>0.29783120000000002</v>
      </c>
      <c r="I2028" s="14" t="s">
        <v>17103</v>
      </c>
      <c r="J2028" s="14" t="s">
        <v>12125</v>
      </c>
      <c r="K2028" s="14" t="s">
        <v>22063</v>
      </c>
      <c r="L2028" s="14" t="s">
        <v>27022</v>
      </c>
      <c r="M2028" s="28">
        <f t="shared" si="1023"/>
        <v>13.9</v>
      </c>
      <c r="N2028" s="46">
        <f t="shared" si="1002"/>
        <v>6.8</v>
      </c>
      <c r="O2028" s="17">
        <f t="shared" si="1003"/>
        <v>2.2000000000000002</v>
      </c>
      <c r="P2028" s="17">
        <f t="shared" si="1003"/>
        <v>1.2000000000000002</v>
      </c>
      <c r="Q2028" s="124">
        <f t="shared" si="1004"/>
        <v>1</v>
      </c>
      <c r="R2028" s="26">
        <f t="shared" si="1005"/>
        <v>1.4000000000000001</v>
      </c>
      <c r="S2028" s="2" t="s">
        <v>31986</v>
      </c>
      <c r="T2028" s="2" t="s">
        <v>36967</v>
      </c>
      <c r="U2028" s="24">
        <f t="shared" si="1006"/>
        <v>330.90000000000003</v>
      </c>
      <c r="V2028" s="66">
        <f t="shared" si="1006"/>
        <v>402.1</v>
      </c>
      <c r="W2028" s="54">
        <f t="shared" si="1007"/>
        <v>0.86</v>
      </c>
      <c r="X2028" s="143">
        <f t="shared" si="1008"/>
        <v>330.90000000000003</v>
      </c>
      <c r="Y2028" s="143">
        <f t="shared" si="1009"/>
        <v>0.27200000000000002</v>
      </c>
      <c r="AD2028">
        <v>152</v>
      </c>
      <c r="AE2028">
        <v>-1</v>
      </c>
      <c r="AF2028" s="10">
        <v>37.9</v>
      </c>
      <c r="AG2028" s="10">
        <v>58.12</v>
      </c>
      <c r="AH2028" s="10">
        <f t="shared" si="1010"/>
        <v>185897.75183407479</v>
      </c>
      <c r="AI2028" s="11">
        <f t="shared" si="998"/>
        <v>0</v>
      </c>
      <c r="AJ2028">
        <f t="shared" si="999"/>
        <v>0</v>
      </c>
      <c r="AK2028" t="e">
        <f t="shared" si="1011"/>
        <v>#DIV/0!</v>
      </c>
      <c r="AL2028">
        <f t="shared" si="1012"/>
        <v>2.5952158848000004</v>
      </c>
      <c r="AM2028" s="5">
        <f t="shared" si="1013"/>
        <v>1.72</v>
      </c>
      <c r="AN2028">
        <v>0</v>
      </c>
      <c r="AO2028" s="72">
        <f t="shared" si="1014"/>
        <v>1.4000000000000001</v>
      </c>
      <c r="AP2028" s="72">
        <f t="shared" si="1015"/>
        <v>1</v>
      </c>
      <c r="AQ2028" s="72">
        <f t="shared" si="1016"/>
        <v>1</v>
      </c>
      <c r="AR2028" s="71" t="e">
        <f t="shared" si="1017"/>
        <v>#DIV/0!</v>
      </c>
      <c r="BA2028">
        <f t="shared" si="1018"/>
        <v>58</v>
      </c>
      <c r="BB2028" s="91" t="e">
        <f t="shared" si="1019"/>
        <v>#DIV/0!</v>
      </c>
    </row>
    <row r="2029" spans="1:54">
      <c r="A2029" s="2" t="s">
        <v>2149</v>
      </c>
      <c r="B2029" s="7" t="s">
        <v>41972</v>
      </c>
      <c r="C2029" s="17">
        <f t="shared" si="1000"/>
        <v>21.1</v>
      </c>
      <c r="D2029" s="28">
        <f t="shared" si="1001"/>
        <v>267</v>
      </c>
      <c r="E2029" s="8">
        <f t="shared" si="1020"/>
        <v>7</v>
      </c>
      <c r="F2029" s="2" t="s">
        <v>7139</v>
      </c>
      <c r="G2029" s="54">
        <f t="shared" si="1021"/>
        <v>20.200000000000003</v>
      </c>
      <c r="H2029" s="20">
        <f t="shared" si="1022"/>
        <v>0.79820499999999994</v>
      </c>
      <c r="I2029" s="14" t="s">
        <v>17104</v>
      </c>
      <c r="J2029" s="14" t="s">
        <v>12126</v>
      </c>
      <c r="K2029" s="14" t="s">
        <v>22064</v>
      </c>
      <c r="L2029" s="14" t="s">
        <v>27023</v>
      </c>
      <c r="M2029" s="28">
        <f t="shared" si="1023"/>
        <v>11.6</v>
      </c>
      <c r="N2029" s="46">
        <f t="shared" si="1002"/>
        <v>6.6</v>
      </c>
      <c r="O2029" s="17">
        <f t="shared" si="1003"/>
        <v>0.8</v>
      </c>
      <c r="P2029" s="17">
        <f t="shared" si="1003"/>
        <v>5.8000000000000007</v>
      </c>
      <c r="Q2029" s="124">
        <f t="shared" si="1004"/>
        <v>0.60000000000000009</v>
      </c>
      <c r="R2029" s="26">
        <f t="shared" si="1005"/>
        <v>2.6</v>
      </c>
      <c r="S2029" s="2" t="s">
        <v>31987</v>
      </c>
      <c r="T2029" s="2" t="s">
        <v>36968</v>
      </c>
      <c r="U2029" s="24">
        <f t="shared" si="1006"/>
        <v>540.30000000000007</v>
      </c>
      <c r="V2029" s="66">
        <f t="shared" si="1006"/>
        <v>301.20000000000005</v>
      </c>
      <c r="W2029" s="54">
        <f t="shared" si="1007"/>
        <v>2.0199999999999996</v>
      </c>
      <c r="X2029" s="143">
        <f t="shared" si="1008"/>
        <v>540.30000000000007</v>
      </c>
      <c r="Y2029" s="143">
        <f t="shared" si="1009"/>
        <v>0.50399999999999989</v>
      </c>
      <c r="AD2029">
        <v>152</v>
      </c>
      <c r="AE2029">
        <v>-1</v>
      </c>
      <c r="AF2029" s="10">
        <v>37.9</v>
      </c>
      <c r="AG2029" s="10">
        <v>58.12</v>
      </c>
      <c r="AH2029" s="10">
        <f t="shared" si="1010"/>
        <v>354341.07369890175</v>
      </c>
      <c r="AI2029" s="11">
        <f t="shared" si="998"/>
        <v>0</v>
      </c>
      <c r="AJ2029">
        <f t="shared" si="999"/>
        <v>0</v>
      </c>
      <c r="AK2029" t="e">
        <f t="shared" si="1011"/>
        <v>#DIV/0!</v>
      </c>
      <c r="AL2029">
        <f t="shared" si="1012"/>
        <v>2.434454880000001</v>
      </c>
      <c r="AM2029" s="5">
        <f t="shared" si="1013"/>
        <v>4.0200000000000005</v>
      </c>
      <c r="AN2029">
        <v>0</v>
      </c>
      <c r="AO2029" s="72">
        <f t="shared" si="1014"/>
        <v>2.6</v>
      </c>
      <c r="AP2029" s="72">
        <f t="shared" si="1015"/>
        <v>0.60000000000000009</v>
      </c>
      <c r="AQ2029" s="72">
        <f t="shared" si="1016"/>
        <v>0.60000000000000009</v>
      </c>
      <c r="AR2029" s="71" t="e">
        <f t="shared" si="1017"/>
        <v>#DIV/0!</v>
      </c>
      <c r="BA2029">
        <f t="shared" si="1018"/>
        <v>267</v>
      </c>
      <c r="BB2029" s="91" t="e">
        <f t="shared" si="1019"/>
        <v>#DIV/0!</v>
      </c>
    </row>
    <row r="2030" spans="1:54">
      <c r="A2030" s="2" t="s">
        <v>2150</v>
      </c>
      <c r="B2030" s="7" t="s">
        <v>41973</v>
      </c>
      <c r="C2030" s="17">
        <f t="shared" si="1000"/>
        <v>10.4</v>
      </c>
      <c r="D2030" s="28">
        <f t="shared" si="1001"/>
        <v>237</v>
      </c>
      <c r="E2030" s="8">
        <f t="shared" si="1020"/>
        <v>14</v>
      </c>
      <c r="F2030" s="2" t="s">
        <v>7140</v>
      </c>
      <c r="G2030" s="54">
        <f t="shared" si="1021"/>
        <v>9.4</v>
      </c>
      <c r="H2030" s="20">
        <f t="shared" si="1022"/>
        <v>0.42989139999999998</v>
      </c>
      <c r="I2030" s="14" t="s">
        <v>17105</v>
      </c>
      <c r="J2030" s="14" t="s">
        <v>12127</v>
      </c>
      <c r="K2030" s="14" t="s">
        <v>22065</v>
      </c>
      <c r="L2030" s="14" t="s">
        <v>27024</v>
      </c>
      <c r="M2030" s="28">
        <f t="shared" si="1023"/>
        <v>10.7</v>
      </c>
      <c r="N2030" s="46">
        <f t="shared" si="1002"/>
        <v>5</v>
      </c>
      <c r="O2030" s="17">
        <f t="shared" si="1003"/>
        <v>1.2000000000000002</v>
      </c>
      <c r="P2030" s="17">
        <f t="shared" si="1003"/>
        <v>7.6000000000000005</v>
      </c>
      <c r="Q2030" s="124">
        <f t="shared" si="1004"/>
        <v>1.6</v>
      </c>
      <c r="R2030" s="26">
        <f t="shared" si="1005"/>
        <v>2.8000000000000003</v>
      </c>
      <c r="S2030" s="2" t="s">
        <v>31988</v>
      </c>
      <c r="T2030" s="2" t="s">
        <v>36969</v>
      </c>
      <c r="U2030" s="24">
        <f t="shared" si="1006"/>
        <v>509.70000000000005</v>
      </c>
      <c r="V2030" s="66">
        <f t="shared" si="1006"/>
        <v>289.70000000000005</v>
      </c>
      <c r="W2030" s="54">
        <f t="shared" si="1007"/>
        <v>0.94000000000000006</v>
      </c>
      <c r="X2030" s="143">
        <f t="shared" si="1008"/>
        <v>509.70000000000005</v>
      </c>
      <c r="Y2030" s="143">
        <f t="shared" si="1009"/>
        <v>0.28800000000000003</v>
      </c>
      <c r="AD2030">
        <v>152</v>
      </c>
      <c r="AE2030">
        <v>-1</v>
      </c>
      <c r="AF2030" s="10">
        <v>37.9</v>
      </c>
      <c r="AG2030" s="10">
        <v>58.12</v>
      </c>
      <c r="AH2030" s="10">
        <f t="shared" si="1010"/>
        <v>366564.14541948756</v>
      </c>
      <c r="AI2030" s="11">
        <f t="shared" si="998"/>
        <v>0</v>
      </c>
      <c r="AJ2030">
        <f t="shared" si="999"/>
        <v>0</v>
      </c>
      <c r="AK2030" t="e">
        <f t="shared" si="1011"/>
        <v>#DIV/0!</v>
      </c>
      <c r="AL2030">
        <f t="shared" si="1012"/>
        <v>14.558293209600006</v>
      </c>
      <c r="AM2030" s="5">
        <f t="shared" si="1013"/>
        <v>1.8800000000000001</v>
      </c>
      <c r="AN2030">
        <v>0</v>
      </c>
      <c r="AO2030" s="72">
        <f t="shared" si="1014"/>
        <v>2.8000000000000003</v>
      </c>
      <c r="AP2030" s="72">
        <f t="shared" si="1015"/>
        <v>1.6</v>
      </c>
      <c r="AQ2030" s="72">
        <f t="shared" si="1016"/>
        <v>1.6</v>
      </c>
      <c r="AR2030" s="71" t="e">
        <f t="shared" si="1017"/>
        <v>#DIV/0!</v>
      </c>
      <c r="BA2030">
        <f t="shared" si="1018"/>
        <v>237</v>
      </c>
      <c r="BB2030" s="91" t="e">
        <f t="shared" si="1019"/>
        <v>#DIV/0!</v>
      </c>
    </row>
    <row r="2031" spans="1:54">
      <c r="A2031" s="2" t="s">
        <v>2151</v>
      </c>
      <c r="B2031" s="7" t="s">
        <v>41974</v>
      </c>
      <c r="C2031" s="17">
        <f t="shared" si="1000"/>
        <v>12.200000000000001</v>
      </c>
      <c r="D2031" s="28">
        <f t="shared" si="1001"/>
        <v>186</v>
      </c>
      <c r="E2031" s="8">
        <f t="shared" si="1020"/>
        <v>17</v>
      </c>
      <c r="F2031" s="2" t="s">
        <v>7141</v>
      </c>
      <c r="G2031" s="54">
        <f t="shared" si="1021"/>
        <v>11.299999999999999</v>
      </c>
      <c r="H2031" s="20">
        <f t="shared" si="1022"/>
        <v>0.28164549999999999</v>
      </c>
      <c r="I2031" s="14" t="s">
        <v>17106</v>
      </c>
      <c r="J2031" s="14" t="s">
        <v>12128</v>
      </c>
      <c r="K2031" s="14" t="s">
        <v>22066</v>
      </c>
      <c r="L2031" s="14" t="s">
        <v>27025</v>
      </c>
      <c r="M2031" s="28">
        <f t="shared" si="1023"/>
        <v>13</v>
      </c>
      <c r="N2031" s="46">
        <f t="shared" si="1002"/>
        <v>7</v>
      </c>
      <c r="O2031" s="17">
        <f t="shared" si="1003"/>
        <v>1.6</v>
      </c>
      <c r="P2031" s="17">
        <f t="shared" si="1003"/>
        <v>3</v>
      </c>
      <c r="Q2031" s="124">
        <f t="shared" si="1004"/>
        <v>1.8</v>
      </c>
      <c r="R2031" s="26">
        <f t="shared" si="1005"/>
        <v>2.4000000000000004</v>
      </c>
      <c r="S2031" s="2" t="s">
        <v>31989</v>
      </c>
      <c r="T2031" s="2" t="s">
        <v>36970</v>
      </c>
      <c r="U2031" s="24">
        <f t="shared" si="1006"/>
        <v>458.70000000000005</v>
      </c>
      <c r="V2031" s="66">
        <f t="shared" si="1006"/>
        <v>283.70000000000005</v>
      </c>
      <c r="W2031" s="54">
        <f t="shared" si="1007"/>
        <v>1.1300000000000001</v>
      </c>
      <c r="X2031" s="143">
        <f t="shared" si="1008"/>
        <v>458.70000000000005</v>
      </c>
      <c r="Y2031" s="143">
        <f t="shared" si="1009"/>
        <v>0.32600000000000007</v>
      </c>
      <c r="AD2031">
        <v>152</v>
      </c>
      <c r="AE2031">
        <v>-1</v>
      </c>
      <c r="AF2031" s="10">
        <v>37.9</v>
      </c>
      <c r="AG2031" s="10">
        <v>58.12</v>
      </c>
      <c r="AH2031" s="10">
        <f t="shared" si="1010"/>
        <v>372696.14344244561</v>
      </c>
      <c r="AI2031" s="11">
        <f t="shared" si="998"/>
        <v>0</v>
      </c>
      <c r="AJ2031">
        <f t="shared" si="999"/>
        <v>0</v>
      </c>
      <c r="AK2031" t="e">
        <f t="shared" si="1011"/>
        <v>#DIV/0!</v>
      </c>
      <c r="AL2031">
        <f t="shared" si="1012"/>
        <v>8.2754438400000012</v>
      </c>
      <c r="AM2031" s="5">
        <f t="shared" si="1013"/>
        <v>2.2400000000000002</v>
      </c>
      <c r="AN2031">
        <v>0</v>
      </c>
      <c r="AO2031" s="72">
        <f t="shared" si="1014"/>
        <v>2.4000000000000004</v>
      </c>
      <c r="AP2031" s="72">
        <f t="shared" si="1015"/>
        <v>1.8</v>
      </c>
      <c r="AQ2031" s="72">
        <f t="shared" si="1016"/>
        <v>1.8</v>
      </c>
      <c r="AR2031" s="71" t="e">
        <f t="shared" si="1017"/>
        <v>#DIV/0!</v>
      </c>
      <c r="BA2031">
        <f t="shared" si="1018"/>
        <v>186</v>
      </c>
      <c r="BB2031" s="91" t="e">
        <f t="shared" si="1019"/>
        <v>#DIV/0!</v>
      </c>
    </row>
    <row r="2032" spans="1:54">
      <c r="A2032" s="2" t="s">
        <v>2152</v>
      </c>
      <c r="B2032" s="7" t="s">
        <v>41975</v>
      </c>
      <c r="C2032" s="17">
        <f t="shared" si="1000"/>
        <v>27.3</v>
      </c>
      <c r="D2032" s="28">
        <f t="shared" si="1001"/>
        <v>135</v>
      </c>
      <c r="E2032" s="8">
        <f t="shared" si="1020"/>
        <v>7</v>
      </c>
      <c r="F2032" s="2" t="s">
        <v>7142</v>
      </c>
      <c r="G2032" s="54">
        <f t="shared" si="1021"/>
        <v>26.400000000000002</v>
      </c>
      <c r="H2032" s="20">
        <f t="shared" si="1022"/>
        <v>0.71953440000000002</v>
      </c>
      <c r="I2032" s="14" t="s">
        <v>17107</v>
      </c>
      <c r="J2032" s="14" t="s">
        <v>12129</v>
      </c>
      <c r="K2032" s="14" t="s">
        <v>22067</v>
      </c>
      <c r="L2032" s="14" t="s">
        <v>27026</v>
      </c>
      <c r="M2032" s="28">
        <f t="shared" si="1023"/>
        <v>11.1</v>
      </c>
      <c r="N2032" s="46">
        <f t="shared" si="1002"/>
        <v>6.6</v>
      </c>
      <c r="O2032" s="17">
        <f t="shared" si="1003"/>
        <v>0.8</v>
      </c>
      <c r="P2032" s="17">
        <f t="shared" si="1003"/>
        <v>6.8000000000000007</v>
      </c>
      <c r="Q2032" s="124">
        <f t="shared" si="1004"/>
        <v>0.60000000000000009</v>
      </c>
      <c r="R2032" s="26">
        <f t="shared" si="1005"/>
        <v>1.8</v>
      </c>
      <c r="S2032" s="2" t="s">
        <v>31990</v>
      </c>
      <c r="T2032" s="2" t="s">
        <v>36971</v>
      </c>
      <c r="U2032" s="24">
        <f t="shared" si="1006"/>
        <v>408</v>
      </c>
      <c r="V2032" s="66">
        <f t="shared" si="1006"/>
        <v>332</v>
      </c>
      <c r="W2032" s="54">
        <f t="shared" si="1007"/>
        <v>2.6399999999999997</v>
      </c>
      <c r="X2032" s="143">
        <f t="shared" si="1008"/>
        <v>408</v>
      </c>
      <c r="Y2032" s="143">
        <f t="shared" si="1009"/>
        <v>0.62799999999999989</v>
      </c>
      <c r="AD2032">
        <v>152</v>
      </c>
      <c r="AE2032">
        <v>-1</v>
      </c>
      <c r="AF2032" s="10">
        <v>37.9</v>
      </c>
      <c r="AG2032" s="10">
        <v>58.12</v>
      </c>
      <c r="AH2032" s="10">
        <f t="shared" si="1010"/>
        <v>317560.77867788443</v>
      </c>
      <c r="AI2032" s="11">
        <f t="shared" si="998"/>
        <v>0</v>
      </c>
      <c r="AJ2032">
        <f t="shared" si="999"/>
        <v>0</v>
      </c>
      <c r="AK2032" t="e">
        <f t="shared" si="1011"/>
        <v>#DIV/0!</v>
      </c>
      <c r="AL2032">
        <f t="shared" si="1012"/>
        <v>2.7463191552000001</v>
      </c>
      <c r="AM2032" s="5">
        <f t="shared" si="1013"/>
        <v>5.26</v>
      </c>
      <c r="AN2032">
        <v>0</v>
      </c>
      <c r="AO2032" s="72">
        <f t="shared" si="1014"/>
        <v>1.8</v>
      </c>
      <c r="AP2032" s="72">
        <f t="shared" si="1015"/>
        <v>0.60000000000000009</v>
      </c>
      <c r="AQ2032" s="72">
        <f t="shared" si="1016"/>
        <v>0.60000000000000009</v>
      </c>
      <c r="AR2032" s="71" t="e">
        <f t="shared" si="1017"/>
        <v>#DIV/0!</v>
      </c>
      <c r="BA2032">
        <f t="shared" si="1018"/>
        <v>135</v>
      </c>
      <c r="BB2032" s="91" t="e">
        <f t="shared" si="1019"/>
        <v>#DIV/0!</v>
      </c>
    </row>
    <row r="2033" spans="1:54">
      <c r="A2033" s="2" t="s">
        <v>2153</v>
      </c>
      <c r="B2033" s="7" t="s">
        <v>41976</v>
      </c>
      <c r="C2033" s="17">
        <f t="shared" si="1000"/>
        <v>17.600000000000001</v>
      </c>
      <c r="D2033" s="28">
        <f t="shared" si="1001"/>
        <v>252</v>
      </c>
      <c r="E2033" s="8">
        <f t="shared" si="1020"/>
        <v>8</v>
      </c>
      <c r="F2033" s="2" t="s">
        <v>7143</v>
      </c>
      <c r="G2033" s="54">
        <f t="shared" si="1021"/>
        <v>16.700000000000003</v>
      </c>
      <c r="H2033" s="20">
        <f t="shared" si="1022"/>
        <v>0.36737000000000003</v>
      </c>
      <c r="I2033" s="14" t="s">
        <v>17108</v>
      </c>
      <c r="J2033" s="14" t="s">
        <v>12130</v>
      </c>
      <c r="K2033" s="14" t="s">
        <v>22068</v>
      </c>
      <c r="L2033" s="14" t="s">
        <v>27027</v>
      </c>
      <c r="M2033" s="28">
        <f t="shared" si="1023"/>
        <v>12.4</v>
      </c>
      <c r="N2033" s="46">
        <f t="shared" si="1002"/>
        <v>6.4</v>
      </c>
      <c r="O2033" s="17">
        <f t="shared" si="1003"/>
        <v>1</v>
      </c>
      <c r="P2033" s="17">
        <f t="shared" si="1003"/>
        <v>4.2</v>
      </c>
      <c r="Q2033" s="124">
        <f t="shared" si="1004"/>
        <v>0.60000000000000009</v>
      </c>
      <c r="R2033" s="26">
        <f t="shared" si="1005"/>
        <v>1</v>
      </c>
      <c r="S2033" s="2" t="s">
        <v>31991</v>
      </c>
      <c r="T2033" s="2" t="s">
        <v>36972</v>
      </c>
      <c r="U2033" s="24">
        <f t="shared" si="1006"/>
        <v>525.4</v>
      </c>
      <c r="V2033" s="66">
        <f t="shared" si="1006"/>
        <v>372.1</v>
      </c>
      <c r="W2033" s="54">
        <f t="shared" si="1007"/>
        <v>1.67</v>
      </c>
      <c r="X2033" s="143">
        <f t="shared" si="1008"/>
        <v>525.4</v>
      </c>
      <c r="Y2033" s="143">
        <f t="shared" si="1009"/>
        <v>0.43399999999999994</v>
      </c>
      <c r="AD2033">
        <v>152</v>
      </c>
      <c r="AE2033">
        <v>-1</v>
      </c>
      <c r="AF2033" s="10">
        <v>37.9</v>
      </c>
      <c r="AG2033" s="10">
        <v>58.12</v>
      </c>
      <c r="AH2033" s="10">
        <f t="shared" si="1010"/>
        <v>255852.76978978518</v>
      </c>
      <c r="AI2033" s="11">
        <f t="shared" si="998"/>
        <v>0</v>
      </c>
      <c r="AJ2033">
        <f t="shared" si="999"/>
        <v>0</v>
      </c>
      <c r="AK2033" t="e">
        <f t="shared" si="1011"/>
        <v>#DIV/0!</v>
      </c>
      <c r="AL2033">
        <f t="shared" si="1012"/>
        <v>2.6570460000000002</v>
      </c>
      <c r="AM2033" s="5">
        <f t="shared" si="1013"/>
        <v>3.3200000000000003</v>
      </c>
      <c r="AN2033">
        <v>0</v>
      </c>
      <c r="AO2033" s="72">
        <f t="shared" si="1014"/>
        <v>1</v>
      </c>
      <c r="AP2033" s="72">
        <f t="shared" si="1015"/>
        <v>0.60000000000000009</v>
      </c>
      <c r="AQ2033" s="72">
        <f t="shared" si="1016"/>
        <v>0.8</v>
      </c>
      <c r="AR2033" s="71" t="e">
        <f t="shared" si="1017"/>
        <v>#DIV/0!</v>
      </c>
      <c r="BA2033">
        <f t="shared" si="1018"/>
        <v>252</v>
      </c>
      <c r="BB2033" s="91" t="e">
        <f t="shared" si="1019"/>
        <v>#DIV/0!</v>
      </c>
    </row>
    <row r="2034" spans="1:54">
      <c r="A2034" s="2" t="s">
        <v>2154</v>
      </c>
      <c r="B2034" s="7" t="s">
        <v>41977</v>
      </c>
      <c r="C2034" s="17">
        <f t="shared" si="1000"/>
        <v>26.200000000000003</v>
      </c>
      <c r="D2034" s="28">
        <f t="shared" si="1001"/>
        <v>284</v>
      </c>
      <c r="E2034" s="8">
        <f t="shared" si="1020"/>
        <v>6</v>
      </c>
      <c r="F2034" s="2" t="s">
        <v>7144</v>
      </c>
      <c r="G2034" s="54">
        <f t="shared" si="1021"/>
        <v>25.3</v>
      </c>
      <c r="H2034" s="20">
        <f t="shared" si="1022"/>
        <v>0.29546089999999997</v>
      </c>
      <c r="I2034" s="14" t="s">
        <v>17109</v>
      </c>
      <c r="J2034" s="14" t="s">
        <v>12131</v>
      </c>
      <c r="K2034" s="14" t="s">
        <v>22069</v>
      </c>
      <c r="L2034" s="14" t="s">
        <v>27028</v>
      </c>
      <c r="M2034" s="28">
        <f t="shared" si="1023"/>
        <v>12.5</v>
      </c>
      <c r="N2034" s="46">
        <f t="shared" si="1002"/>
        <v>6.8</v>
      </c>
      <c r="O2034" s="17">
        <f t="shared" si="1003"/>
        <v>0.4</v>
      </c>
      <c r="P2034" s="17">
        <f t="shared" si="1003"/>
        <v>4</v>
      </c>
      <c r="Q2034" s="124">
        <f t="shared" si="1004"/>
        <v>1</v>
      </c>
      <c r="R2034" s="26">
        <f t="shared" si="1005"/>
        <v>1.4000000000000001</v>
      </c>
      <c r="S2034" s="2" t="s">
        <v>31992</v>
      </c>
      <c r="T2034" s="2" t="s">
        <v>36973</v>
      </c>
      <c r="U2034" s="24">
        <f t="shared" si="1006"/>
        <v>556.80000000000007</v>
      </c>
      <c r="V2034" s="66">
        <f t="shared" si="1006"/>
        <v>396.5</v>
      </c>
      <c r="W2034" s="54">
        <f t="shared" si="1007"/>
        <v>2.5299999999999998</v>
      </c>
      <c r="X2034" s="143">
        <f t="shared" si="1008"/>
        <v>556.80000000000007</v>
      </c>
      <c r="Y2034" s="143">
        <f t="shared" si="1009"/>
        <v>0.60599999999999998</v>
      </c>
      <c r="AD2034">
        <v>152</v>
      </c>
      <c r="AE2034">
        <v>-1</v>
      </c>
      <c r="AF2034" s="10">
        <v>37.9</v>
      </c>
      <c r="AG2034" s="10">
        <v>58.12</v>
      </c>
      <c r="AH2034" s="10">
        <f t="shared" si="1010"/>
        <v>201896.19617733441</v>
      </c>
      <c r="AI2034" s="11">
        <f t="shared" si="998"/>
        <v>0</v>
      </c>
      <c r="AJ2034">
        <f t="shared" si="999"/>
        <v>0</v>
      </c>
      <c r="AK2034" t="e">
        <f t="shared" si="1011"/>
        <v>#DIV/0!</v>
      </c>
      <c r="AL2034">
        <f t="shared" si="1012"/>
        <v>1.5781675840000002</v>
      </c>
      <c r="AM2034" s="5">
        <f t="shared" si="1013"/>
        <v>5.0400000000000009</v>
      </c>
      <c r="AN2034">
        <v>0</v>
      </c>
      <c r="AO2034" s="72">
        <f t="shared" si="1014"/>
        <v>1.4000000000000001</v>
      </c>
      <c r="AP2034" s="72">
        <f t="shared" si="1015"/>
        <v>1</v>
      </c>
      <c r="AQ2034" s="72">
        <f t="shared" si="1016"/>
        <v>1</v>
      </c>
      <c r="AR2034" s="71" t="e">
        <f t="shared" si="1017"/>
        <v>#DIV/0!</v>
      </c>
      <c r="BA2034">
        <f t="shared" si="1018"/>
        <v>284</v>
      </c>
      <c r="BB2034" s="91" t="e">
        <f t="shared" si="1019"/>
        <v>#DIV/0!</v>
      </c>
    </row>
    <row r="2035" spans="1:54">
      <c r="A2035" s="2" t="s">
        <v>2155</v>
      </c>
      <c r="B2035" s="7" t="s">
        <v>41978</v>
      </c>
      <c r="C2035" s="17">
        <f t="shared" si="1000"/>
        <v>15.8</v>
      </c>
      <c r="D2035" s="28">
        <f t="shared" si="1001"/>
        <v>88</v>
      </c>
      <c r="E2035" s="8">
        <f t="shared" si="1020"/>
        <v>9</v>
      </c>
      <c r="F2035" s="2" t="s">
        <v>7145</v>
      </c>
      <c r="G2035" s="54">
        <f t="shared" si="1021"/>
        <v>14.799999999999999</v>
      </c>
      <c r="H2035" s="20">
        <f t="shared" si="1022"/>
        <v>0.77764330000000004</v>
      </c>
      <c r="I2035" s="14" t="s">
        <v>17110</v>
      </c>
      <c r="J2035" s="14" t="s">
        <v>12132</v>
      </c>
      <c r="K2035" s="14" t="s">
        <v>22070</v>
      </c>
      <c r="L2035" s="14" t="s">
        <v>27029</v>
      </c>
      <c r="M2035" s="28">
        <f t="shared" si="1023"/>
        <v>11.3</v>
      </c>
      <c r="N2035" s="46">
        <f t="shared" si="1002"/>
        <v>7</v>
      </c>
      <c r="O2035" s="17">
        <f t="shared" si="1003"/>
        <v>1.4000000000000001</v>
      </c>
      <c r="P2035" s="17">
        <f t="shared" si="1003"/>
        <v>6.4</v>
      </c>
      <c r="Q2035" s="124">
        <f t="shared" si="1004"/>
        <v>0.60000000000000009</v>
      </c>
      <c r="R2035" s="26">
        <f t="shared" si="1005"/>
        <v>2.6</v>
      </c>
      <c r="S2035" s="2" t="s">
        <v>31993</v>
      </c>
      <c r="T2035" s="2" t="s">
        <v>36974</v>
      </c>
      <c r="U2035" s="24">
        <f t="shared" si="1006"/>
        <v>361.1</v>
      </c>
      <c r="V2035" s="66">
        <f t="shared" si="1006"/>
        <v>311.20000000000005</v>
      </c>
      <c r="W2035" s="54">
        <f t="shared" si="1007"/>
        <v>1.48</v>
      </c>
      <c r="X2035" s="143">
        <f t="shared" si="1008"/>
        <v>361.1</v>
      </c>
      <c r="Y2035" s="143">
        <f t="shared" si="1009"/>
        <v>0.39600000000000002</v>
      </c>
      <c r="AD2035">
        <v>152</v>
      </c>
      <c r="AE2035">
        <v>-1</v>
      </c>
      <c r="AF2035" s="10">
        <v>37.9</v>
      </c>
      <c r="AG2035" s="10">
        <v>58.12</v>
      </c>
      <c r="AH2035" s="10">
        <f t="shared" si="1010"/>
        <v>343074.27308592666</v>
      </c>
      <c r="AI2035" s="11">
        <f t="shared" si="998"/>
        <v>0</v>
      </c>
      <c r="AJ2035">
        <f t="shared" si="999"/>
        <v>0</v>
      </c>
      <c r="AK2035" t="e">
        <f t="shared" si="1011"/>
        <v>#DIV/0!</v>
      </c>
      <c r="AL2035">
        <f t="shared" si="1012"/>
        <v>5.1800216831999997</v>
      </c>
      <c r="AM2035" s="5">
        <f t="shared" si="1013"/>
        <v>2.96</v>
      </c>
      <c r="AN2035">
        <v>0</v>
      </c>
      <c r="AO2035" s="72">
        <f t="shared" si="1014"/>
        <v>2.6</v>
      </c>
      <c r="AP2035" s="72">
        <f t="shared" si="1015"/>
        <v>0.60000000000000009</v>
      </c>
      <c r="AQ2035" s="72">
        <f t="shared" si="1016"/>
        <v>0.60000000000000009</v>
      </c>
      <c r="AR2035" s="71" t="e">
        <f t="shared" si="1017"/>
        <v>#DIV/0!</v>
      </c>
      <c r="BA2035">
        <f t="shared" si="1018"/>
        <v>88</v>
      </c>
      <c r="BB2035" s="91" t="e">
        <f t="shared" si="1019"/>
        <v>#DIV/0!</v>
      </c>
    </row>
    <row r="2036" spans="1:54">
      <c r="A2036" s="2" t="s">
        <v>2156</v>
      </c>
      <c r="B2036" s="7" t="s">
        <v>41979</v>
      </c>
      <c r="C2036" s="17">
        <f t="shared" si="1000"/>
        <v>9.3000000000000007</v>
      </c>
      <c r="D2036" s="28">
        <f t="shared" si="1001"/>
        <v>130</v>
      </c>
      <c r="E2036" s="8">
        <f t="shared" si="1020"/>
        <v>3</v>
      </c>
      <c r="F2036" s="2" t="s">
        <v>7146</v>
      </c>
      <c r="G2036" s="54">
        <f t="shared" si="1021"/>
        <v>8.4</v>
      </c>
      <c r="H2036" s="20">
        <f t="shared" si="1022"/>
        <v>0.78531059999999997</v>
      </c>
      <c r="I2036" s="14" t="s">
        <v>17111</v>
      </c>
      <c r="J2036" s="14" t="s">
        <v>12133</v>
      </c>
      <c r="K2036" s="14" t="s">
        <v>22071</v>
      </c>
      <c r="L2036" s="14" t="s">
        <v>27030</v>
      </c>
      <c r="M2036" s="28">
        <f t="shared" si="1023"/>
        <v>14.3</v>
      </c>
      <c r="N2036" s="46">
        <f t="shared" si="1002"/>
        <v>6</v>
      </c>
      <c r="O2036" s="17">
        <f t="shared" si="1003"/>
        <v>2.6</v>
      </c>
      <c r="P2036" s="17">
        <f t="shared" si="1003"/>
        <v>0.4</v>
      </c>
      <c r="Q2036" s="124">
        <f t="shared" si="1004"/>
        <v>0.2</v>
      </c>
      <c r="R2036" s="26">
        <f t="shared" si="1005"/>
        <v>0.60000000000000009</v>
      </c>
      <c r="S2036" s="2" t="s">
        <v>31994</v>
      </c>
      <c r="T2036" s="2" t="s">
        <v>36975</v>
      </c>
      <c r="U2036" s="24">
        <f t="shared" si="1006"/>
        <v>402.90000000000003</v>
      </c>
      <c r="V2036" s="66">
        <f t="shared" si="1006"/>
        <v>385.5</v>
      </c>
      <c r="W2036" s="54">
        <f t="shared" si="1007"/>
        <v>0.84</v>
      </c>
      <c r="X2036" s="143">
        <f t="shared" si="1008"/>
        <v>402.90000000000003</v>
      </c>
      <c r="Y2036" s="143">
        <f t="shared" si="1009"/>
        <v>0.26800000000000002</v>
      </c>
      <c r="AD2036">
        <v>152</v>
      </c>
      <c r="AE2036">
        <v>-1</v>
      </c>
      <c r="AF2036" s="10">
        <v>37.9</v>
      </c>
      <c r="AG2036" s="10">
        <v>58.12</v>
      </c>
      <c r="AH2036" s="10">
        <f t="shared" si="1010"/>
        <v>228785.29555461393</v>
      </c>
      <c r="AI2036" s="11">
        <f t="shared" si="998"/>
        <v>0</v>
      </c>
      <c r="AJ2036">
        <f t="shared" si="999"/>
        <v>0</v>
      </c>
      <c r="AK2036" t="e">
        <f t="shared" si="1011"/>
        <v>#DIV/0!</v>
      </c>
      <c r="AL2036">
        <f t="shared" si="1012"/>
        <v>0.13396618560000007</v>
      </c>
      <c r="AM2036" s="5">
        <f t="shared" si="1013"/>
        <v>1.6600000000000001</v>
      </c>
      <c r="AN2036">
        <v>0</v>
      </c>
      <c r="AO2036" s="72">
        <f t="shared" si="1014"/>
        <v>0.60000000000000009</v>
      </c>
      <c r="AP2036" s="72">
        <f t="shared" si="1015"/>
        <v>0.2</v>
      </c>
      <c r="AQ2036" s="72">
        <f t="shared" si="1016"/>
        <v>0.2</v>
      </c>
      <c r="AR2036" s="71" t="e">
        <f t="shared" si="1017"/>
        <v>#DIV/0!</v>
      </c>
      <c r="BA2036">
        <f t="shared" si="1018"/>
        <v>130</v>
      </c>
      <c r="BB2036" s="91" t="e">
        <f t="shared" si="1019"/>
        <v>#DIV/0!</v>
      </c>
    </row>
    <row r="2037" spans="1:54">
      <c r="A2037" s="2" t="s">
        <v>2157</v>
      </c>
      <c r="B2037" s="7" t="s">
        <v>41980</v>
      </c>
      <c r="C2037" s="17">
        <f t="shared" si="1000"/>
        <v>6.2</v>
      </c>
      <c r="D2037" s="28">
        <f t="shared" si="1001"/>
        <v>125</v>
      </c>
      <c r="E2037" s="8">
        <f t="shared" si="1020"/>
        <v>22</v>
      </c>
      <c r="F2037" s="2" t="s">
        <v>7147</v>
      </c>
      <c r="G2037" s="54">
        <f t="shared" si="1021"/>
        <v>5.1999999999999993</v>
      </c>
      <c r="H2037" s="20">
        <f t="shared" si="1022"/>
        <v>0.16611049999999999</v>
      </c>
      <c r="I2037" s="14" t="s">
        <v>17112</v>
      </c>
      <c r="J2037" s="14" t="s">
        <v>12134</v>
      </c>
      <c r="K2037" s="14" t="s">
        <v>22072</v>
      </c>
      <c r="L2037" s="14" t="s">
        <v>27031</v>
      </c>
      <c r="M2037" s="28">
        <f t="shared" si="1023"/>
        <v>12.6</v>
      </c>
      <c r="N2037" s="46">
        <f t="shared" si="1002"/>
        <v>6.8</v>
      </c>
      <c r="O2037" s="17">
        <f t="shared" si="1003"/>
        <v>2.2000000000000002</v>
      </c>
      <c r="P2037" s="17">
        <f t="shared" si="1003"/>
        <v>3.8000000000000003</v>
      </c>
      <c r="Q2037" s="124">
        <f t="shared" si="1004"/>
        <v>2.2000000000000002</v>
      </c>
      <c r="R2037" s="26">
        <f t="shared" si="1005"/>
        <v>2.6</v>
      </c>
      <c r="S2037" s="2" t="s">
        <v>31995</v>
      </c>
      <c r="T2037" s="2" t="s">
        <v>36976</v>
      </c>
      <c r="U2037" s="24">
        <f t="shared" si="1006"/>
        <v>398</v>
      </c>
      <c r="V2037" s="66">
        <f t="shared" si="1006"/>
        <v>373.70000000000005</v>
      </c>
      <c r="W2037" s="54">
        <f t="shared" si="1007"/>
        <v>0.52</v>
      </c>
      <c r="X2037" s="143">
        <f t="shared" si="1008"/>
        <v>398</v>
      </c>
      <c r="Y2037" s="143">
        <f t="shared" si="1009"/>
        <v>0.20400000000000001</v>
      </c>
      <c r="AD2037">
        <v>152</v>
      </c>
      <c r="AE2037">
        <v>-1</v>
      </c>
      <c r="AF2037" s="10">
        <v>37.9</v>
      </c>
      <c r="AG2037" s="10">
        <v>58.12</v>
      </c>
      <c r="AH2037" s="10">
        <f t="shared" si="1010"/>
        <v>252865.13499033361</v>
      </c>
      <c r="AI2037" s="11">
        <f t="shared" si="998"/>
        <v>0</v>
      </c>
      <c r="AJ2037">
        <f t="shared" si="999"/>
        <v>0</v>
      </c>
      <c r="AK2037" t="e">
        <f t="shared" si="1011"/>
        <v>#DIV/0!</v>
      </c>
      <c r="AL2037">
        <f t="shared" si="1012"/>
        <v>18.125422172</v>
      </c>
      <c r="AM2037" s="5">
        <f t="shared" si="1013"/>
        <v>1.04</v>
      </c>
      <c r="AN2037">
        <v>0</v>
      </c>
      <c r="AO2037" s="72">
        <f t="shared" si="1014"/>
        <v>2.6</v>
      </c>
      <c r="AP2037" s="72">
        <f t="shared" si="1015"/>
        <v>2.2000000000000002</v>
      </c>
      <c r="AQ2037" s="72">
        <f t="shared" si="1016"/>
        <v>2.2000000000000002</v>
      </c>
      <c r="AR2037" s="71" t="e">
        <f t="shared" si="1017"/>
        <v>#DIV/0!</v>
      </c>
      <c r="BA2037">
        <f t="shared" si="1018"/>
        <v>125</v>
      </c>
      <c r="BB2037" s="91" t="e">
        <f t="shared" si="1019"/>
        <v>#DIV/0!</v>
      </c>
    </row>
    <row r="2038" spans="1:54">
      <c r="A2038" s="2" t="s">
        <v>2158</v>
      </c>
      <c r="B2038" s="7" t="s">
        <v>41981</v>
      </c>
      <c r="C2038" s="17">
        <f t="shared" si="1000"/>
        <v>35.5</v>
      </c>
      <c r="D2038" s="28">
        <f t="shared" si="1001"/>
        <v>17</v>
      </c>
      <c r="E2038" s="8">
        <f t="shared" si="1020"/>
        <v>11</v>
      </c>
      <c r="F2038" s="2" t="s">
        <v>7148</v>
      </c>
      <c r="G2038" s="54">
        <f t="shared" si="1021"/>
        <v>34.5</v>
      </c>
      <c r="H2038" s="20">
        <f t="shared" si="1022"/>
        <v>0.80436890000000005</v>
      </c>
      <c r="I2038" s="14" t="s">
        <v>17113</v>
      </c>
      <c r="J2038" s="14" t="s">
        <v>12135</v>
      </c>
      <c r="K2038" s="14" t="s">
        <v>71</v>
      </c>
      <c r="L2038" s="14" t="s">
        <v>27032</v>
      </c>
      <c r="M2038" s="28">
        <f t="shared" si="1023"/>
        <v>12.8</v>
      </c>
      <c r="N2038" s="46">
        <f t="shared" si="1002"/>
        <v>5.2</v>
      </c>
      <c r="O2038" s="17">
        <f t="shared" si="1003"/>
        <v>2</v>
      </c>
      <c r="P2038" s="17">
        <f t="shared" si="1003"/>
        <v>3.4000000000000004</v>
      </c>
      <c r="Q2038" s="124">
        <f t="shared" si="1004"/>
        <v>0.60000000000000009</v>
      </c>
      <c r="R2038" s="26">
        <f t="shared" si="1005"/>
        <v>3</v>
      </c>
      <c r="S2038" s="2" t="s">
        <v>31996</v>
      </c>
      <c r="T2038" s="2" t="s">
        <v>36977</v>
      </c>
      <c r="U2038" s="24">
        <f t="shared" si="1006"/>
        <v>290.3</v>
      </c>
      <c r="V2038" s="66">
        <f t="shared" si="1006"/>
        <v>405.40000000000003</v>
      </c>
      <c r="W2038" s="54">
        <f t="shared" si="1007"/>
        <v>3.4499999999999997</v>
      </c>
      <c r="X2038" s="143">
        <f t="shared" si="1008"/>
        <v>290.3</v>
      </c>
      <c r="Y2038" s="143">
        <f t="shared" si="1009"/>
        <v>0.78999999999999992</v>
      </c>
      <c r="AD2038">
        <v>152</v>
      </c>
      <c r="AE2038">
        <v>-1</v>
      </c>
      <c r="AF2038" s="10">
        <v>37.9</v>
      </c>
      <c r="AG2038" s="10">
        <v>58.12</v>
      </c>
      <c r="AH2038" s="10">
        <f t="shared" si="1010"/>
        <v>175101.56009078497</v>
      </c>
      <c r="AI2038" s="11">
        <f t="shared" ref="AI2038:AI2101" si="1024">1-EXP(-2.63*(AA2038/AH2038)*(AD2038-AE2038)*(1-((AD2038-T2038)/(AD2038-AE2038))^0.38))</f>
        <v>0</v>
      </c>
      <c r="AJ2038">
        <f t="shared" ref="AJ2038:AJ2101" si="1025">H2038*P2038*O2038*R2038*AB2038</f>
        <v>0</v>
      </c>
      <c r="AK2038" t="e">
        <f t="shared" si="1011"/>
        <v>#DIV/0!</v>
      </c>
      <c r="AL2038">
        <f t="shared" si="1012"/>
        <v>3.9908744399999998</v>
      </c>
      <c r="AM2038" s="5">
        <f t="shared" si="1013"/>
        <v>6.9</v>
      </c>
      <c r="AN2038">
        <v>0</v>
      </c>
      <c r="AO2038" s="72">
        <f t="shared" si="1014"/>
        <v>3</v>
      </c>
      <c r="AP2038" s="72">
        <f t="shared" si="1015"/>
        <v>0.60000000000000009</v>
      </c>
      <c r="AQ2038" s="72">
        <f t="shared" si="1016"/>
        <v>0.60000000000000009</v>
      </c>
      <c r="AR2038" s="71" t="e">
        <f t="shared" si="1017"/>
        <v>#DIV/0!</v>
      </c>
      <c r="BA2038">
        <f t="shared" si="1018"/>
        <v>17</v>
      </c>
      <c r="BB2038" s="91" t="e">
        <f t="shared" si="1019"/>
        <v>#DIV/0!</v>
      </c>
    </row>
    <row r="2039" spans="1:54">
      <c r="A2039" s="2" t="s">
        <v>2159</v>
      </c>
      <c r="B2039" s="7" t="s">
        <v>41982</v>
      </c>
      <c r="C2039" s="17">
        <f t="shared" si="1000"/>
        <v>28.400000000000002</v>
      </c>
      <c r="D2039" s="28">
        <f t="shared" si="1001"/>
        <v>55</v>
      </c>
      <c r="E2039" s="8">
        <f t="shared" si="1020"/>
        <v>14</v>
      </c>
      <c r="F2039" s="2" t="s">
        <v>7149</v>
      </c>
      <c r="G2039" s="54">
        <f t="shared" si="1021"/>
        <v>27.5</v>
      </c>
      <c r="H2039" s="20">
        <f t="shared" si="1022"/>
        <v>0.61173149999999998</v>
      </c>
      <c r="I2039" s="14" t="s">
        <v>17114</v>
      </c>
      <c r="J2039" s="14" t="s">
        <v>12136</v>
      </c>
      <c r="K2039" s="14" t="s">
        <v>22073</v>
      </c>
      <c r="L2039" s="14" t="s">
        <v>27033</v>
      </c>
      <c r="M2039" s="28">
        <f t="shared" si="1023"/>
        <v>13.5</v>
      </c>
      <c r="N2039" s="46">
        <f t="shared" si="1002"/>
        <v>6.6</v>
      </c>
      <c r="O2039" s="17">
        <f t="shared" si="1003"/>
        <v>2.4000000000000004</v>
      </c>
      <c r="P2039" s="17">
        <f t="shared" si="1003"/>
        <v>2</v>
      </c>
      <c r="Q2039" s="124">
        <f t="shared" si="1004"/>
        <v>1</v>
      </c>
      <c r="R2039" s="26">
        <f t="shared" si="1005"/>
        <v>2.8000000000000003</v>
      </c>
      <c r="S2039" s="2" t="s">
        <v>31997</v>
      </c>
      <c r="T2039" s="2" t="s">
        <v>36978</v>
      </c>
      <c r="U2039" s="24">
        <f t="shared" si="1006"/>
        <v>328</v>
      </c>
      <c r="V2039" s="66">
        <f t="shared" si="1006"/>
        <v>360.8</v>
      </c>
      <c r="W2039" s="54">
        <f t="shared" si="1007"/>
        <v>2.75</v>
      </c>
      <c r="X2039" s="143">
        <f t="shared" si="1008"/>
        <v>328</v>
      </c>
      <c r="Y2039" s="143">
        <f t="shared" si="1009"/>
        <v>0.65</v>
      </c>
      <c r="AD2039">
        <v>152</v>
      </c>
      <c r="AE2039">
        <v>-1</v>
      </c>
      <c r="AF2039" s="10">
        <v>37.9</v>
      </c>
      <c r="AG2039" s="10">
        <v>58.12</v>
      </c>
      <c r="AH2039" s="10">
        <f t="shared" si="1010"/>
        <v>275618.27788341016</v>
      </c>
      <c r="AI2039" s="11">
        <f t="shared" si="1024"/>
        <v>0</v>
      </c>
      <c r="AJ2039">
        <f t="shared" si="1025"/>
        <v>0</v>
      </c>
      <c r="AK2039" t="e">
        <f t="shared" si="1011"/>
        <v>#DIV/0!</v>
      </c>
      <c r="AL2039">
        <f t="shared" si="1012"/>
        <v>5.2183286400000011</v>
      </c>
      <c r="AM2039" s="5">
        <f t="shared" si="1013"/>
        <v>5.48</v>
      </c>
      <c r="AN2039">
        <v>0</v>
      </c>
      <c r="AO2039" s="72">
        <f t="shared" si="1014"/>
        <v>2.8000000000000003</v>
      </c>
      <c r="AP2039" s="72">
        <f t="shared" si="1015"/>
        <v>1</v>
      </c>
      <c r="AQ2039" s="72">
        <f t="shared" si="1016"/>
        <v>1.2000000000000002</v>
      </c>
      <c r="AR2039" s="71" t="e">
        <f t="shared" si="1017"/>
        <v>#DIV/0!</v>
      </c>
      <c r="BA2039">
        <f t="shared" si="1018"/>
        <v>55</v>
      </c>
      <c r="BB2039" s="91" t="e">
        <f t="shared" si="1019"/>
        <v>#DIV/0!</v>
      </c>
    </row>
    <row r="2040" spans="1:54">
      <c r="A2040" s="2" t="s">
        <v>2160</v>
      </c>
      <c r="B2040" s="7" t="s">
        <v>41983</v>
      </c>
      <c r="C2040" s="17">
        <f t="shared" si="1000"/>
        <v>34.4</v>
      </c>
      <c r="D2040" s="28">
        <f t="shared" si="1001"/>
        <v>278</v>
      </c>
      <c r="E2040" s="8">
        <f t="shared" si="1020"/>
        <v>7</v>
      </c>
      <c r="F2040" s="2" t="s">
        <v>7150</v>
      </c>
      <c r="G2040" s="54">
        <f t="shared" si="1021"/>
        <v>33.4</v>
      </c>
      <c r="H2040" s="20">
        <f t="shared" si="1022"/>
        <v>0.81471070000000001</v>
      </c>
      <c r="I2040" s="14" t="s">
        <v>17115</v>
      </c>
      <c r="J2040" s="14" t="s">
        <v>12137</v>
      </c>
      <c r="K2040" s="14" t="s">
        <v>22074</v>
      </c>
      <c r="L2040" s="14" t="s">
        <v>27034</v>
      </c>
      <c r="M2040" s="28">
        <f t="shared" si="1023"/>
        <v>12.9</v>
      </c>
      <c r="N2040" s="46">
        <f t="shared" si="1002"/>
        <v>6.6</v>
      </c>
      <c r="O2040" s="17">
        <f t="shared" si="1003"/>
        <v>2.4000000000000004</v>
      </c>
      <c r="P2040" s="17">
        <f t="shared" si="1003"/>
        <v>3.2</v>
      </c>
      <c r="Q2040" s="124">
        <f t="shared" si="1004"/>
        <v>0.2</v>
      </c>
      <c r="R2040" s="26">
        <f t="shared" si="1005"/>
        <v>1</v>
      </c>
      <c r="S2040" s="2" t="s">
        <v>31998</v>
      </c>
      <c r="T2040" s="2" t="s">
        <v>36979</v>
      </c>
      <c r="U2040" s="24">
        <f t="shared" si="1006"/>
        <v>551.4</v>
      </c>
      <c r="V2040" s="66">
        <f t="shared" si="1006"/>
        <v>283.10000000000002</v>
      </c>
      <c r="W2040" s="54">
        <f t="shared" si="1007"/>
        <v>3.34</v>
      </c>
      <c r="X2040" s="143">
        <f t="shared" si="1008"/>
        <v>551.4</v>
      </c>
      <c r="Y2040" s="143">
        <f t="shared" si="1009"/>
        <v>0.7679999999999999</v>
      </c>
      <c r="AD2040">
        <v>152</v>
      </c>
      <c r="AE2040">
        <v>-1</v>
      </c>
      <c r="AF2040" s="10">
        <v>37.9</v>
      </c>
      <c r="AG2040" s="10">
        <v>58.12</v>
      </c>
      <c r="AH2040" s="10">
        <f t="shared" si="1010"/>
        <v>373302.91702293186</v>
      </c>
      <c r="AI2040" s="11">
        <f t="shared" si="1024"/>
        <v>0</v>
      </c>
      <c r="AJ2040">
        <f t="shared" si="1025"/>
        <v>0</v>
      </c>
      <c r="AK2040" t="e">
        <f t="shared" si="1011"/>
        <v>#DIV/0!</v>
      </c>
      <c r="AL2040">
        <f t="shared" si="1012"/>
        <v>1.4230218240000001</v>
      </c>
      <c r="AM2040" s="5">
        <f t="shared" si="1013"/>
        <v>6.68</v>
      </c>
      <c r="AN2040">
        <v>0</v>
      </c>
      <c r="AO2040" s="72">
        <f t="shared" si="1014"/>
        <v>1</v>
      </c>
      <c r="AP2040" s="72">
        <f t="shared" si="1015"/>
        <v>0.2</v>
      </c>
      <c r="AQ2040" s="72">
        <f t="shared" si="1016"/>
        <v>0.2</v>
      </c>
      <c r="AR2040" s="71" t="e">
        <f t="shared" si="1017"/>
        <v>#DIV/0!</v>
      </c>
      <c r="BA2040">
        <f t="shared" si="1018"/>
        <v>278</v>
      </c>
      <c r="BB2040" s="91" t="e">
        <f t="shared" si="1019"/>
        <v>#DIV/0!</v>
      </c>
    </row>
    <row r="2041" spans="1:54">
      <c r="A2041" s="2" t="s">
        <v>2161</v>
      </c>
      <c r="B2041" s="7" t="s">
        <v>41984</v>
      </c>
      <c r="C2041" s="17">
        <f t="shared" si="1000"/>
        <v>23.1</v>
      </c>
      <c r="D2041" s="28">
        <f t="shared" si="1001"/>
        <v>278</v>
      </c>
      <c r="E2041" s="8">
        <f t="shared" si="1020"/>
        <v>7</v>
      </c>
      <c r="F2041" s="2" t="s">
        <v>7151</v>
      </c>
      <c r="G2041" s="54">
        <f t="shared" si="1021"/>
        <v>22.1</v>
      </c>
      <c r="H2041" s="20">
        <f t="shared" si="1022"/>
        <v>0.32243870000000002</v>
      </c>
      <c r="I2041" s="14" t="s">
        <v>17116</v>
      </c>
      <c r="J2041" s="14" t="s">
        <v>12138</v>
      </c>
      <c r="K2041" s="14" t="s">
        <v>22075</v>
      </c>
      <c r="L2041" s="14" t="s">
        <v>69</v>
      </c>
      <c r="M2041" s="28">
        <f t="shared" si="1023"/>
        <v>10.1</v>
      </c>
      <c r="N2041" s="46">
        <f t="shared" si="1002"/>
        <v>6.4</v>
      </c>
      <c r="O2041" s="17">
        <f t="shared" si="1003"/>
        <v>1.2000000000000002</v>
      </c>
      <c r="P2041" s="17">
        <f t="shared" si="1003"/>
        <v>8.8000000000000007</v>
      </c>
      <c r="Q2041" s="124">
        <f t="shared" si="1004"/>
        <v>0.4</v>
      </c>
      <c r="R2041" s="26">
        <f t="shared" si="1005"/>
        <v>0.60000000000000009</v>
      </c>
      <c r="S2041" s="2" t="s">
        <v>31999</v>
      </c>
      <c r="T2041" s="2" t="s">
        <v>36980</v>
      </c>
      <c r="U2041" s="24">
        <f t="shared" si="1006"/>
        <v>551</v>
      </c>
      <c r="V2041" s="66">
        <f t="shared" si="1006"/>
        <v>356.1</v>
      </c>
      <c r="W2041" s="54">
        <f t="shared" si="1007"/>
        <v>2.21</v>
      </c>
      <c r="X2041" s="143">
        <f t="shared" si="1008"/>
        <v>551</v>
      </c>
      <c r="Y2041" s="143">
        <f t="shared" si="1009"/>
        <v>0.54200000000000004</v>
      </c>
      <c r="AD2041">
        <v>152</v>
      </c>
      <c r="AE2041">
        <v>-1</v>
      </c>
      <c r="AF2041" s="10">
        <v>37.9</v>
      </c>
      <c r="AG2041" s="10">
        <v>58.12</v>
      </c>
      <c r="AH2041" s="10">
        <f t="shared" si="1010"/>
        <v>283068.97076421609</v>
      </c>
      <c r="AI2041" s="11">
        <f t="shared" si="1024"/>
        <v>0</v>
      </c>
      <c r="AJ2041">
        <f t="shared" si="1025"/>
        <v>0</v>
      </c>
      <c r="AK2041" t="e">
        <f t="shared" si="1011"/>
        <v>#DIV/0!</v>
      </c>
      <c r="AL2041">
        <f t="shared" si="1012"/>
        <v>4.2930283968000023</v>
      </c>
      <c r="AM2041" s="5">
        <f t="shared" si="1013"/>
        <v>4.42</v>
      </c>
      <c r="AN2041">
        <v>0</v>
      </c>
      <c r="AO2041" s="72">
        <f t="shared" si="1014"/>
        <v>0.60000000000000009</v>
      </c>
      <c r="AP2041" s="72">
        <f t="shared" si="1015"/>
        <v>0.4</v>
      </c>
      <c r="AQ2041" s="72">
        <f t="shared" si="1016"/>
        <v>0.60000000000000009</v>
      </c>
      <c r="AR2041" s="71" t="e">
        <f t="shared" si="1017"/>
        <v>#DIV/0!</v>
      </c>
      <c r="BA2041">
        <f t="shared" si="1018"/>
        <v>278</v>
      </c>
      <c r="BB2041" s="91" t="e">
        <f t="shared" si="1019"/>
        <v>#DIV/0!</v>
      </c>
    </row>
    <row r="2042" spans="1:54">
      <c r="A2042" s="2" t="s">
        <v>2162</v>
      </c>
      <c r="B2042" s="7" t="s">
        <v>41985</v>
      </c>
      <c r="C2042" s="17">
        <f t="shared" si="1000"/>
        <v>16</v>
      </c>
      <c r="D2042" s="28">
        <f t="shared" si="1001"/>
        <v>118</v>
      </c>
      <c r="E2042" s="8">
        <f t="shared" si="1020"/>
        <v>16</v>
      </c>
      <c r="F2042" s="2" t="s">
        <v>7152</v>
      </c>
      <c r="G2042" s="54">
        <f t="shared" si="1021"/>
        <v>15.1</v>
      </c>
      <c r="H2042" s="20">
        <f t="shared" si="1022"/>
        <v>0.4275118</v>
      </c>
      <c r="I2042" s="14" t="s">
        <v>17117</v>
      </c>
      <c r="J2042" s="14" t="s">
        <v>12139</v>
      </c>
      <c r="K2042" s="14" t="s">
        <v>22076</v>
      </c>
      <c r="L2042" s="14" t="s">
        <v>27035</v>
      </c>
      <c r="M2042" s="28">
        <f t="shared" si="1023"/>
        <v>10.6</v>
      </c>
      <c r="N2042" s="46">
        <f t="shared" si="1002"/>
        <v>5.8</v>
      </c>
      <c r="O2042" s="17">
        <f t="shared" si="1003"/>
        <v>1.8</v>
      </c>
      <c r="P2042" s="17">
        <f t="shared" si="1003"/>
        <v>7.8000000000000007</v>
      </c>
      <c r="Q2042" s="124">
        <f t="shared" si="1004"/>
        <v>1.4000000000000001</v>
      </c>
      <c r="R2042" s="26">
        <f t="shared" si="1005"/>
        <v>2.6</v>
      </c>
      <c r="S2042" s="2" t="s">
        <v>32000</v>
      </c>
      <c r="T2042" s="2" t="s">
        <v>36981</v>
      </c>
      <c r="U2042" s="24">
        <f t="shared" si="1006"/>
        <v>391.5</v>
      </c>
      <c r="V2042" s="66">
        <f t="shared" si="1006"/>
        <v>388.40000000000003</v>
      </c>
      <c r="W2042" s="54">
        <f t="shared" si="1007"/>
        <v>1.51</v>
      </c>
      <c r="X2042" s="143">
        <f t="shared" si="1008"/>
        <v>391.5</v>
      </c>
      <c r="Y2042" s="143">
        <f t="shared" si="1009"/>
        <v>0.40200000000000002</v>
      </c>
      <c r="AD2042">
        <v>152</v>
      </c>
      <c r="AE2042">
        <v>-1</v>
      </c>
      <c r="AF2042" s="10">
        <v>37.9</v>
      </c>
      <c r="AG2042" s="10">
        <v>58.12</v>
      </c>
      <c r="AH2042" s="10">
        <f t="shared" si="1010"/>
        <v>222175.51709725428</v>
      </c>
      <c r="AI2042" s="11">
        <f t="shared" si="1024"/>
        <v>0</v>
      </c>
      <c r="AJ2042">
        <f t="shared" si="1025"/>
        <v>0</v>
      </c>
      <c r="AK2042" t="e">
        <f t="shared" si="1011"/>
        <v>#DIV/0!</v>
      </c>
      <c r="AL2042">
        <f t="shared" si="1012"/>
        <v>20.898109252800005</v>
      </c>
      <c r="AM2042" s="5">
        <f t="shared" si="1013"/>
        <v>3</v>
      </c>
      <c r="AN2042">
        <v>0</v>
      </c>
      <c r="AO2042" s="72">
        <f t="shared" si="1014"/>
        <v>2.6</v>
      </c>
      <c r="AP2042" s="72">
        <f t="shared" si="1015"/>
        <v>1.4000000000000001</v>
      </c>
      <c r="AQ2042" s="72">
        <f t="shared" si="1016"/>
        <v>1.6</v>
      </c>
      <c r="AR2042" s="71" t="e">
        <f t="shared" si="1017"/>
        <v>#DIV/0!</v>
      </c>
      <c r="BA2042">
        <f t="shared" si="1018"/>
        <v>118</v>
      </c>
      <c r="BB2042" s="91" t="e">
        <f t="shared" si="1019"/>
        <v>#DIV/0!</v>
      </c>
    </row>
    <row r="2043" spans="1:54">
      <c r="A2043" s="2" t="s">
        <v>2163</v>
      </c>
      <c r="B2043" s="7" t="s">
        <v>41986</v>
      </c>
      <c r="C2043" s="17">
        <f t="shared" si="1000"/>
        <v>6</v>
      </c>
      <c r="D2043" s="28">
        <f t="shared" si="1001"/>
        <v>158</v>
      </c>
      <c r="E2043" s="8">
        <f t="shared" si="1020"/>
        <v>10</v>
      </c>
      <c r="F2043" s="2" t="s">
        <v>7153</v>
      </c>
      <c r="G2043" s="54">
        <f t="shared" si="1021"/>
        <v>5.0999999999999996</v>
      </c>
      <c r="H2043" s="20">
        <f t="shared" si="1022"/>
        <v>0.22857060000000001</v>
      </c>
      <c r="I2043" s="14" t="s">
        <v>17118</v>
      </c>
      <c r="J2043" s="14" t="s">
        <v>12140</v>
      </c>
      <c r="K2043" s="14" t="s">
        <v>22077</v>
      </c>
      <c r="L2043" s="14" t="s">
        <v>27036</v>
      </c>
      <c r="M2043" s="28">
        <f t="shared" si="1023"/>
        <v>10.6</v>
      </c>
      <c r="N2043" s="46">
        <f t="shared" si="1002"/>
        <v>6.2</v>
      </c>
      <c r="O2043" s="17">
        <f t="shared" si="1003"/>
        <v>2.6</v>
      </c>
      <c r="P2043" s="17">
        <f t="shared" si="1003"/>
        <v>7.8000000000000007</v>
      </c>
      <c r="Q2043" s="124">
        <f t="shared" si="1004"/>
        <v>0.4</v>
      </c>
      <c r="R2043" s="26">
        <f t="shared" si="1005"/>
        <v>0.60000000000000009</v>
      </c>
      <c r="S2043" s="2" t="s">
        <v>32001</v>
      </c>
      <c r="T2043" s="2" t="s">
        <v>36982</v>
      </c>
      <c r="U2043" s="24">
        <f t="shared" si="1006"/>
        <v>430.90000000000003</v>
      </c>
      <c r="V2043" s="66">
        <f t="shared" si="1006"/>
        <v>304.8</v>
      </c>
      <c r="W2043" s="54">
        <f t="shared" si="1007"/>
        <v>0.51</v>
      </c>
      <c r="X2043" s="143">
        <f t="shared" si="1008"/>
        <v>430.90000000000003</v>
      </c>
      <c r="Y2043" s="143">
        <f t="shared" si="1009"/>
        <v>0.20200000000000001</v>
      </c>
      <c r="AD2043">
        <v>152</v>
      </c>
      <c r="AE2043">
        <v>-1</v>
      </c>
      <c r="AF2043" s="10">
        <v>37.9</v>
      </c>
      <c r="AG2043" s="10">
        <v>58.12</v>
      </c>
      <c r="AH2043" s="10">
        <f t="shared" si="1010"/>
        <v>350351.23285485088</v>
      </c>
      <c r="AI2043" s="11">
        <f t="shared" si="1024"/>
        <v>0</v>
      </c>
      <c r="AJ2043">
        <f t="shared" si="1025"/>
        <v>0</v>
      </c>
      <c r="AK2043" t="e">
        <f t="shared" si="1011"/>
        <v>#DIV/0!</v>
      </c>
      <c r="AL2043">
        <f t="shared" si="1012"/>
        <v>9.3867529392000026</v>
      </c>
      <c r="AM2043" s="5">
        <f t="shared" si="1013"/>
        <v>1</v>
      </c>
      <c r="AN2043">
        <v>0</v>
      </c>
      <c r="AO2043" s="72">
        <f t="shared" si="1014"/>
        <v>0.60000000000000009</v>
      </c>
      <c r="AP2043" s="72">
        <f t="shared" si="1015"/>
        <v>0.4</v>
      </c>
      <c r="AQ2043" s="72">
        <f t="shared" si="1016"/>
        <v>0.60000000000000009</v>
      </c>
      <c r="AR2043" s="71" t="e">
        <f t="shared" si="1017"/>
        <v>#DIV/0!</v>
      </c>
      <c r="BA2043">
        <f t="shared" si="1018"/>
        <v>158</v>
      </c>
      <c r="BB2043" s="91" t="e">
        <f t="shared" si="1019"/>
        <v>#DIV/0!</v>
      </c>
    </row>
    <row r="2044" spans="1:54">
      <c r="A2044" s="2" t="s">
        <v>2164</v>
      </c>
      <c r="B2044" s="7" t="s">
        <v>41987</v>
      </c>
      <c r="C2044" s="17">
        <f t="shared" si="1000"/>
        <v>35.9</v>
      </c>
      <c r="D2044" s="28">
        <f t="shared" si="1001"/>
        <v>61</v>
      </c>
      <c r="E2044" s="8">
        <f t="shared" si="1020"/>
        <v>4</v>
      </c>
      <c r="F2044" s="2" t="s">
        <v>7154</v>
      </c>
      <c r="G2044" s="54">
        <f t="shared" si="1021"/>
        <v>34.9</v>
      </c>
      <c r="H2044" s="20">
        <f t="shared" si="1022"/>
        <v>0.88054460000000001</v>
      </c>
      <c r="I2044" s="14" t="s">
        <v>17119</v>
      </c>
      <c r="J2044" s="14" t="s">
        <v>12141</v>
      </c>
      <c r="K2044" s="14" t="s">
        <v>22078</v>
      </c>
      <c r="L2044" s="14" t="s">
        <v>27037</v>
      </c>
      <c r="M2044" s="28">
        <f t="shared" si="1023"/>
        <v>10.3</v>
      </c>
      <c r="N2044" s="46">
        <f t="shared" si="1002"/>
        <v>5.2</v>
      </c>
      <c r="O2044" s="17">
        <f t="shared" si="1003"/>
        <v>0.8</v>
      </c>
      <c r="P2044" s="17">
        <f t="shared" si="1003"/>
        <v>8.4</v>
      </c>
      <c r="Q2044" s="124">
        <f t="shared" si="1004"/>
        <v>0.2</v>
      </c>
      <c r="R2044" s="26">
        <f t="shared" si="1005"/>
        <v>1.2000000000000002</v>
      </c>
      <c r="S2044" s="2" t="s">
        <v>32002</v>
      </c>
      <c r="T2044" s="2" t="s">
        <v>36983</v>
      </c>
      <c r="U2044" s="24">
        <f t="shared" si="1006"/>
        <v>334.3</v>
      </c>
      <c r="V2044" s="66">
        <f t="shared" si="1006"/>
        <v>304</v>
      </c>
      <c r="W2044" s="54">
        <f t="shared" si="1007"/>
        <v>3.4899999999999998</v>
      </c>
      <c r="X2044" s="143">
        <f t="shared" si="1008"/>
        <v>334.3</v>
      </c>
      <c r="Y2044" s="143">
        <f t="shared" si="1009"/>
        <v>0.79799999999999993</v>
      </c>
      <c r="AD2044">
        <v>152</v>
      </c>
      <c r="AE2044">
        <v>-1</v>
      </c>
      <c r="AF2044" s="10">
        <v>37.9</v>
      </c>
      <c r="AG2044" s="10">
        <v>58.12</v>
      </c>
      <c r="AH2044" s="10">
        <f t="shared" si="1010"/>
        <v>351257.10507596121</v>
      </c>
      <c r="AI2044" s="11">
        <f t="shared" si="1024"/>
        <v>0</v>
      </c>
      <c r="AJ2044">
        <f t="shared" si="1025"/>
        <v>0</v>
      </c>
      <c r="AK2044" t="e">
        <f t="shared" si="1011"/>
        <v>#DIV/0!</v>
      </c>
      <c r="AL2044">
        <f t="shared" si="1012"/>
        <v>0.9632883456000001</v>
      </c>
      <c r="AM2044" s="5">
        <f t="shared" si="1013"/>
        <v>6.9799999999999995</v>
      </c>
      <c r="AN2044">
        <v>0</v>
      </c>
      <c r="AO2044" s="72">
        <f t="shared" si="1014"/>
        <v>1.2000000000000002</v>
      </c>
      <c r="AP2044" s="72">
        <f t="shared" si="1015"/>
        <v>0.2</v>
      </c>
      <c r="AQ2044" s="72">
        <f t="shared" si="1016"/>
        <v>0.2</v>
      </c>
      <c r="AR2044" s="71" t="e">
        <f t="shared" si="1017"/>
        <v>#DIV/0!</v>
      </c>
      <c r="BA2044">
        <f t="shared" si="1018"/>
        <v>61</v>
      </c>
      <c r="BB2044" s="91" t="e">
        <f t="shared" si="1019"/>
        <v>#DIV/0!</v>
      </c>
    </row>
    <row r="2045" spans="1:54">
      <c r="A2045" s="2" t="s">
        <v>2165</v>
      </c>
      <c r="B2045" s="7" t="s">
        <v>41988</v>
      </c>
      <c r="C2045" s="17">
        <f t="shared" si="1000"/>
        <v>19.600000000000001</v>
      </c>
      <c r="D2045" s="28">
        <f t="shared" si="1001"/>
        <v>263</v>
      </c>
      <c r="E2045" s="8">
        <f t="shared" si="1020"/>
        <v>6</v>
      </c>
      <c r="F2045" s="2" t="s">
        <v>7155</v>
      </c>
      <c r="G2045" s="54">
        <f t="shared" si="1021"/>
        <v>18.600000000000001</v>
      </c>
      <c r="H2045" s="20">
        <f t="shared" si="1022"/>
        <v>0.80933639999999996</v>
      </c>
      <c r="I2045" s="14" t="s">
        <v>17120</v>
      </c>
      <c r="J2045" s="14" t="s">
        <v>12142</v>
      </c>
      <c r="K2045" s="14" t="s">
        <v>22079</v>
      </c>
      <c r="L2045" s="14" t="s">
        <v>27038</v>
      </c>
      <c r="M2045" s="28">
        <f t="shared" si="1023"/>
        <v>13.2</v>
      </c>
      <c r="N2045" s="46">
        <f t="shared" si="1002"/>
        <v>6.6</v>
      </c>
      <c r="O2045" s="17">
        <f t="shared" si="1003"/>
        <v>0.8</v>
      </c>
      <c r="P2045" s="17">
        <f t="shared" si="1003"/>
        <v>2.6</v>
      </c>
      <c r="Q2045" s="124">
        <f t="shared" si="1004"/>
        <v>0.4</v>
      </c>
      <c r="R2045" s="26">
        <f t="shared" si="1005"/>
        <v>1.6</v>
      </c>
      <c r="S2045" s="2" t="s">
        <v>32003</v>
      </c>
      <c r="T2045" s="2" t="s">
        <v>36984</v>
      </c>
      <c r="U2045" s="24">
        <f t="shared" si="1006"/>
        <v>536.30000000000007</v>
      </c>
      <c r="V2045" s="66">
        <f t="shared" si="1006"/>
        <v>370</v>
      </c>
      <c r="W2045" s="54">
        <f t="shared" si="1007"/>
        <v>1.86</v>
      </c>
      <c r="X2045" s="143">
        <f t="shared" si="1008"/>
        <v>536.30000000000007</v>
      </c>
      <c r="Y2045" s="143">
        <f t="shared" si="1009"/>
        <v>0.47199999999999998</v>
      </c>
      <c r="AD2045">
        <v>152</v>
      </c>
      <c r="AE2045">
        <v>-1</v>
      </c>
      <c r="AF2045" s="10">
        <v>37.9</v>
      </c>
      <c r="AG2045" s="10">
        <v>58.12</v>
      </c>
      <c r="AH2045" s="10">
        <f t="shared" si="1010"/>
        <v>259637.54242863713</v>
      </c>
      <c r="AI2045" s="11">
        <f t="shared" si="1024"/>
        <v>0</v>
      </c>
      <c r="AJ2045">
        <f t="shared" si="1025"/>
        <v>0</v>
      </c>
      <c r="AK2045" t="e">
        <f t="shared" si="1011"/>
        <v>#DIV/0!</v>
      </c>
      <c r="AL2045">
        <f t="shared" si="1012"/>
        <v>0.63452846080000025</v>
      </c>
      <c r="AM2045" s="5">
        <f t="shared" si="1013"/>
        <v>3.72</v>
      </c>
      <c r="AN2045">
        <v>0</v>
      </c>
      <c r="AO2045" s="72">
        <f t="shared" si="1014"/>
        <v>1.6</v>
      </c>
      <c r="AP2045" s="72">
        <f t="shared" si="1015"/>
        <v>0.4</v>
      </c>
      <c r="AQ2045" s="72">
        <f t="shared" si="1016"/>
        <v>0.4</v>
      </c>
      <c r="AR2045" s="71" t="e">
        <f t="shared" si="1017"/>
        <v>#DIV/0!</v>
      </c>
      <c r="BA2045">
        <f t="shared" si="1018"/>
        <v>263</v>
      </c>
      <c r="BB2045" s="91" t="e">
        <f t="shared" si="1019"/>
        <v>#DIV/0!</v>
      </c>
    </row>
    <row r="2046" spans="1:54">
      <c r="A2046" s="2" t="s">
        <v>2166</v>
      </c>
      <c r="B2046" s="7" t="s">
        <v>41989</v>
      </c>
      <c r="C2046" s="17">
        <f t="shared" si="1000"/>
        <v>14.5</v>
      </c>
      <c r="D2046" s="28">
        <f t="shared" si="1001"/>
        <v>219</v>
      </c>
      <c r="E2046" s="8">
        <f t="shared" si="1020"/>
        <v>15</v>
      </c>
      <c r="F2046" s="2" t="s">
        <v>7156</v>
      </c>
      <c r="G2046" s="54">
        <f t="shared" si="1021"/>
        <v>13.5</v>
      </c>
      <c r="H2046" s="20">
        <f t="shared" si="1022"/>
        <v>0.61351889999999998</v>
      </c>
      <c r="I2046" s="14" t="s">
        <v>17121</v>
      </c>
      <c r="J2046" s="14" t="s">
        <v>12143</v>
      </c>
      <c r="K2046" s="14" t="s">
        <v>22080</v>
      </c>
      <c r="L2046" s="14" t="s">
        <v>27039</v>
      </c>
      <c r="M2046" s="28">
        <f t="shared" si="1023"/>
        <v>11.2</v>
      </c>
      <c r="N2046" s="46">
        <f t="shared" si="1002"/>
        <v>7</v>
      </c>
      <c r="O2046" s="17">
        <f t="shared" si="1003"/>
        <v>2.4000000000000004</v>
      </c>
      <c r="P2046" s="17">
        <f t="shared" si="1003"/>
        <v>6.6000000000000005</v>
      </c>
      <c r="Q2046" s="124">
        <f t="shared" si="1004"/>
        <v>1</v>
      </c>
      <c r="R2046" s="26">
        <f t="shared" si="1005"/>
        <v>2.8000000000000003</v>
      </c>
      <c r="S2046" s="2" t="s">
        <v>32004</v>
      </c>
      <c r="T2046" s="2" t="s">
        <v>36985</v>
      </c>
      <c r="U2046" s="24">
        <f t="shared" si="1006"/>
        <v>492.5</v>
      </c>
      <c r="V2046" s="66">
        <f t="shared" si="1006"/>
        <v>365.70000000000005</v>
      </c>
      <c r="W2046" s="54">
        <f t="shared" si="1007"/>
        <v>1.35</v>
      </c>
      <c r="X2046" s="143">
        <f t="shared" si="1008"/>
        <v>492.5</v>
      </c>
      <c r="Y2046" s="143">
        <f t="shared" si="1009"/>
        <v>0.37</v>
      </c>
      <c r="AD2046">
        <v>152</v>
      </c>
      <c r="AE2046">
        <v>-1</v>
      </c>
      <c r="AF2046" s="10">
        <v>37.9</v>
      </c>
      <c r="AG2046" s="10">
        <v>58.12</v>
      </c>
      <c r="AH2046" s="10">
        <f t="shared" si="1010"/>
        <v>267266.9005321982</v>
      </c>
      <c r="AI2046" s="11">
        <f t="shared" si="1024"/>
        <v>0</v>
      </c>
      <c r="AJ2046">
        <f t="shared" si="1025"/>
        <v>0</v>
      </c>
      <c r="AK2046" t="e">
        <f t="shared" si="1011"/>
        <v>#DIV/0!</v>
      </c>
      <c r="AL2046">
        <f t="shared" si="1012"/>
        <v>17.141209747200005</v>
      </c>
      <c r="AM2046" s="5">
        <f t="shared" si="1013"/>
        <v>2.7</v>
      </c>
      <c r="AN2046">
        <v>0</v>
      </c>
      <c r="AO2046" s="72">
        <f t="shared" si="1014"/>
        <v>2.8000000000000003</v>
      </c>
      <c r="AP2046" s="72">
        <f t="shared" si="1015"/>
        <v>1</v>
      </c>
      <c r="AQ2046" s="72">
        <f t="shared" si="1016"/>
        <v>1.2000000000000002</v>
      </c>
      <c r="AR2046" s="71" t="e">
        <f t="shared" si="1017"/>
        <v>#DIV/0!</v>
      </c>
      <c r="BA2046">
        <f t="shared" si="1018"/>
        <v>219</v>
      </c>
      <c r="BB2046" s="91" t="e">
        <f t="shared" si="1019"/>
        <v>#DIV/0!</v>
      </c>
    </row>
    <row r="2047" spans="1:54">
      <c r="A2047" s="2" t="s">
        <v>2167</v>
      </c>
      <c r="B2047" s="7" t="s">
        <v>41990</v>
      </c>
      <c r="C2047" s="17">
        <f t="shared" si="1000"/>
        <v>10.200000000000001</v>
      </c>
      <c r="D2047" s="28">
        <f t="shared" si="1001"/>
        <v>226</v>
      </c>
      <c r="E2047" s="8">
        <f t="shared" si="1020"/>
        <v>6</v>
      </c>
      <c r="F2047" s="2" t="s">
        <v>7157</v>
      </c>
      <c r="G2047" s="54">
        <f t="shared" si="1021"/>
        <v>9.2999999999999989</v>
      </c>
      <c r="H2047" s="20">
        <f t="shared" si="1022"/>
        <v>0.65263149999999992</v>
      </c>
      <c r="I2047" s="14" t="s">
        <v>17122</v>
      </c>
      <c r="J2047" s="14" t="s">
        <v>12144</v>
      </c>
      <c r="K2047" s="14" t="s">
        <v>22081</v>
      </c>
      <c r="L2047" s="14" t="s">
        <v>27040</v>
      </c>
      <c r="M2047" s="28">
        <f t="shared" si="1023"/>
        <v>11.3</v>
      </c>
      <c r="N2047" s="46">
        <f t="shared" si="1002"/>
        <v>5.4</v>
      </c>
      <c r="O2047" s="17">
        <f t="shared" si="1003"/>
        <v>1.8</v>
      </c>
      <c r="P2047" s="17">
        <f t="shared" si="1003"/>
        <v>6.4</v>
      </c>
      <c r="Q2047" s="124">
        <f t="shared" si="1004"/>
        <v>0.2</v>
      </c>
      <c r="R2047" s="26">
        <f t="shared" si="1005"/>
        <v>0.8</v>
      </c>
      <c r="S2047" s="2" t="s">
        <v>32005</v>
      </c>
      <c r="T2047" s="2" t="s">
        <v>36986</v>
      </c>
      <c r="U2047" s="24">
        <f t="shared" si="1006"/>
        <v>498.70000000000005</v>
      </c>
      <c r="V2047" s="66">
        <f t="shared" si="1006"/>
        <v>411.90000000000003</v>
      </c>
      <c r="W2047" s="54">
        <f t="shared" si="1007"/>
        <v>0.93</v>
      </c>
      <c r="X2047" s="143">
        <f t="shared" si="1008"/>
        <v>498.70000000000005</v>
      </c>
      <c r="Y2047" s="143">
        <f t="shared" si="1009"/>
        <v>0.28600000000000003</v>
      </c>
      <c r="AD2047">
        <v>152</v>
      </c>
      <c r="AE2047">
        <v>-1</v>
      </c>
      <c r="AF2047" s="10">
        <v>37.9</v>
      </c>
      <c r="AG2047" s="10">
        <v>58.12</v>
      </c>
      <c r="AH2047" s="10">
        <f t="shared" si="1010"/>
        <v>150012.55729086828</v>
      </c>
      <c r="AI2047" s="11">
        <f t="shared" si="1024"/>
        <v>0</v>
      </c>
      <c r="AJ2047">
        <f t="shared" si="1025"/>
        <v>0</v>
      </c>
      <c r="AK2047" t="e">
        <f t="shared" si="1011"/>
        <v>#DIV/0!</v>
      </c>
      <c r="AL2047">
        <f t="shared" si="1012"/>
        <v>3.2013480960000011</v>
      </c>
      <c r="AM2047" s="5">
        <f t="shared" si="1013"/>
        <v>1.8400000000000003</v>
      </c>
      <c r="AN2047">
        <v>0</v>
      </c>
      <c r="AO2047" s="72">
        <f t="shared" si="1014"/>
        <v>0.8</v>
      </c>
      <c r="AP2047" s="72">
        <f t="shared" si="1015"/>
        <v>0.2</v>
      </c>
      <c r="AQ2047" s="72">
        <f t="shared" si="1016"/>
        <v>0.4</v>
      </c>
      <c r="AR2047" s="71" t="e">
        <f t="shared" si="1017"/>
        <v>#DIV/0!</v>
      </c>
      <c r="BA2047">
        <f t="shared" si="1018"/>
        <v>226</v>
      </c>
      <c r="BB2047" s="91" t="e">
        <f t="shared" si="1019"/>
        <v>#DIV/0!</v>
      </c>
    </row>
    <row r="2048" spans="1:54">
      <c r="A2048" s="2" t="s">
        <v>2168</v>
      </c>
      <c r="B2048" s="7" t="s">
        <v>41991</v>
      </c>
      <c r="C2048" s="17">
        <f t="shared" si="1000"/>
        <v>31</v>
      </c>
      <c r="D2048" s="28">
        <f t="shared" si="1001"/>
        <v>230</v>
      </c>
      <c r="E2048" s="8">
        <f t="shared" si="1020"/>
        <v>7</v>
      </c>
      <c r="F2048" s="2" t="s">
        <v>7158</v>
      </c>
      <c r="G2048" s="54">
        <f t="shared" si="1021"/>
        <v>30</v>
      </c>
      <c r="H2048" s="20">
        <f t="shared" si="1022"/>
        <v>0.81193590000000004</v>
      </c>
      <c r="I2048" s="14" t="s">
        <v>17123</v>
      </c>
      <c r="J2048" s="14" t="s">
        <v>12145</v>
      </c>
      <c r="K2048" s="14" t="s">
        <v>22082</v>
      </c>
      <c r="L2048" s="14" t="s">
        <v>27041</v>
      </c>
      <c r="M2048" s="28">
        <f t="shared" si="1023"/>
        <v>12.5</v>
      </c>
      <c r="N2048" s="46">
        <f t="shared" si="1002"/>
        <v>6</v>
      </c>
      <c r="O2048" s="17">
        <f t="shared" si="1003"/>
        <v>1.4000000000000001</v>
      </c>
      <c r="P2048" s="17">
        <f t="shared" si="1003"/>
        <v>4</v>
      </c>
      <c r="Q2048" s="124">
        <f t="shared" si="1004"/>
        <v>0.4</v>
      </c>
      <c r="R2048" s="26">
        <f t="shared" si="1005"/>
        <v>2.4000000000000004</v>
      </c>
      <c r="S2048" s="2" t="s">
        <v>32006</v>
      </c>
      <c r="T2048" s="2" t="s">
        <v>36987</v>
      </c>
      <c r="U2048" s="24">
        <f t="shared" si="1006"/>
        <v>503.20000000000005</v>
      </c>
      <c r="V2048" s="66">
        <f t="shared" si="1006"/>
        <v>320.3</v>
      </c>
      <c r="W2048" s="54">
        <f t="shared" si="1007"/>
        <v>3</v>
      </c>
      <c r="X2048" s="143">
        <f t="shared" si="1008"/>
        <v>503.20000000000005</v>
      </c>
      <c r="Y2048" s="143">
        <f t="shared" si="1009"/>
        <v>0.7</v>
      </c>
      <c r="AD2048">
        <v>152</v>
      </c>
      <c r="AE2048">
        <v>-1</v>
      </c>
      <c r="AF2048" s="10">
        <v>37.9</v>
      </c>
      <c r="AG2048" s="10">
        <v>58.12</v>
      </c>
      <c r="AH2048" s="10">
        <f t="shared" si="1010"/>
        <v>332308.19971715164</v>
      </c>
      <c r="AI2048" s="11">
        <f t="shared" si="1024"/>
        <v>0</v>
      </c>
      <c r="AJ2048">
        <f t="shared" si="1025"/>
        <v>0</v>
      </c>
      <c r="AK2048" t="e">
        <f t="shared" si="1011"/>
        <v>#DIV/0!</v>
      </c>
      <c r="AL2048">
        <f t="shared" si="1012"/>
        <v>2.5275815039999996</v>
      </c>
      <c r="AM2048" s="5">
        <f t="shared" si="1013"/>
        <v>6</v>
      </c>
      <c r="AN2048">
        <v>0</v>
      </c>
      <c r="AO2048" s="72">
        <f t="shared" si="1014"/>
        <v>2.4000000000000004</v>
      </c>
      <c r="AP2048" s="72">
        <f t="shared" si="1015"/>
        <v>0.4</v>
      </c>
      <c r="AQ2048" s="72">
        <f t="shared" si="1016"/>
        <v>0.60000000000000009</v>
      </c>
      <c r="AR2048" s="71" t="e">
        <f t="shared" si="1017"/>
        <v>#DIV/0!</v>
      </c>
      <c r="BA2048">
        <f t="shared" si="1018"/>
        <v>230</v>
      </c>
      <c r="BB2048" s="91" t="e">
        <f t="shared" si="1019"/>
        <v>#DIV/0!</v>
      </c>
    </row>
    <row r="2049" spans="1:54">
      <c r="A2049" s="2" t="s">
        <v>2169</v>
      </c>
      <c r="B2049" s="7" t="s">
        <v>41992</v>
      </c>
      <c r="C2049" s="17">
        <f t="shared" si="1000"/>
        <v>31.6</v>
      </c>
      <c r="D2049" s="28">
        <f t="shared" si="1001"/>
        <v>223</v>
      </c>
      <c r="E2049" s="8">
        <f t="shared" si="1020"/>
        <v>7</v>
      </c>
      <c r="F2049" s="2" t="s">
        <v>7159</v>
      </c>
      <c r="G2049" s="54">
        <f t="shared" si="1021"/>
        <v>30.700000000000003</v>
      </c>
      <c r="H2049" s="20">
        <f t="shared" si="1022"/>
        <v>0.84936009999999995</v>
      </c>
      <c r="I2049" s="14" t="s">
        <v>17124</v>
      </c>
      <c r="J2049" s="14" t="s">
        <v>12146</v>
      </c>
      <c r="K2049" s="14" t="s">
        <v>22083</v>
      </c>
      <c r="L2049" s="14" t="s">
        <v>27042</v>
      </c>
      <c r="M2049" s="28">
        <f t="shared" si="1023"/>
        <v>9.5</v>
      </c>
      <c r="N2049" s="46">
        <f t="shared" si="1002"/>
        <v>6</v>
      </c>
      <c r="O2049" s="17">
        <f t="shared" si="1003"/>
        <v>2.4000000000000004</v>
      </c>
      <c r="P2049" s="17">
        <f t="shared" si="1003"/>
        <v>10</v>
      </c>
      <c r="Q2049" s="124">
        <f t="shared" si="1004"/>
        <v>0.2</v>
      </c>
      <c r="R2049" s="26">
        <f t="shared" si="1005"/>
        <v>1.8</v>
      </c>
      <c r="S2049" s="2" t="s">
        <v>32007</v>
      </c>
      <c r="T2049" s="2" t="s">
        <v>36988</v>
      </c>
      <c r="U2049" s="24">
        <f t="shared" si="1006"/>
        <v>495.90000000000003</v>
      </c>
      <c r="V2049" s="66">
        <f t="shared" si="1006"/>
        <v>311.8</v>
      </c>
      <c r="W2049" s="54">
        <f t="shared" si="1007"/>
        <v>3.07</v>
      </c>
      <c r="X2049" s="143">
        <f t="shared" si="1008"/>
        <v>495.90000000000003</v>
      </c>
      <c r="Y2049" s="143">
        <f t="shared" si="1009"/>
        <v>0.71399999999999997</v>
      </c>
      <c r="AD2049">
        <v>152</v>
      </c>
      <c r="AE2049">
        <v>-1</v>
      </c>
      <c r="AF2049" s="10">
        <v>37.9</v>
      </c>
      <c r="AG2049" s="10">
        <v>58.12</v>
      </c>
      <c r="AH2049" s="10">
        <f t="shared" si="1010"/>
        <v>342328.26697738888</v>
      </c>
      <c r="AI2049" s="11">
        <f t="shared" si="1024"/>
        <v>0</v>
      </c>
      <c r="AJ2049">
        <f t="shared" si="1025"/>
        <v>0</v>
      </c>
      <c r="AK2049" t="e">
        <f t="shared" si="1011"/>
        <v>#DIV/0!</v>
      </c>
      <c r="AL2049">
        <f t="shared" si="1012"/>
        <v>6.5076436800000028</v>
      </c>
      <c r="AM2049" s="5">
        <f t="shared" si="1013"/>
        <v>6.12</v>
      </c>
      <c r="AN2049">
        <v>0</v>
      </c>
      <c r="AO2049" s="72">
        <f t="shared" si="1014"/>
        <v>1.8</v>
      </c>
      <c r="AP2049" s="72">
        <f t="shared" si="1015"/>
        <v>0.2</v>
      </c>
      <c r="AQ2049" s="72">
        <f t="shared" si="1016"/>
        <v>0.4</v>
      </c>
      <c r="AR2049" s="71" t="e">
        <f t="shared" si="1017"/>
        <v>#DIV/0!</v>
      </c>
      <c r="BA2049">
        <f t="shared" si="1018"/>
        <v>223</v>
      </c>
      <c r="BB2049" s="91" t="e">
        <f t="shared" si="1019"/>
        <v>#DIV/0!</v>
      </c>
    </row>
    <row r="2050" spans="1:54">
      <c r="A2050" s="2" t="s">
        <v>2170</v>
      </c>
      <c r="B2050" s="7" t="s">
        <v>41993</v>
      </c>
      <c r="C2050" s="17">
        <f t="shared" ref="C2050:C2113" si="1026">MROUND(A2050,0.1)+1+AN2050</f>
        <v>22.700000000000003</v>
      </c>
      <c r="D2050" s="28">
        <f t="shared" ref="D2050:D2113" si="1027">MROUND(S2050,1)</f>
        <v>45</v>
      </c>
      <c r="E2050" s="8">
        <f t="shared" si="1020"/>
        <v>10</v>
      </c>
      <c r="F2050" s="2" t="s">
        <v>5115</v>
      </c>
      <c r="G2050" s="54">
        <f t="shared" si="1021"/>
        <v>21.8</v>
      </c>
      <c r="H2050" s="20">
        <f t="shared" si="1022"/>
        <v>0.78601460000000001</v>
      </c>
      <c r="I2050" s="14" t="s">
        <v>17125</v>
      </c>
      <c r="J2050" s="14" t="s">
        <v>12147</v>
      </c>
      <c r="K2050" s="14" t="s">
        <v>22084</v>
      </c>
      <c r="L2050" s="14" t="s">
        <v>27043</v>
      </c>
      <c r="M2050" s="28">
        <f t="shared" si="1023"/>
        <v>11.2</v>
      </c>
      <c r="N2050" s="46">
        <f t="shared" ref="N2050:N2113" si="1028">MROUND(L2050,0.2)+5</f>
        <v>5.2</v>
      </c>
      <c r="O2050" s="17">
        <f t="shared" ref="O2050:P2113" si="1029">MROUND(I2050,0.2)</f>
        <v>2.4000000000000004</v>
      </c>
      <c r="P2050" s="17">
        <f t="shared" si="1029"/>
        <v>6.6000000000000005</v>
      </c>
      <c r="Q2050" s="124">
        <f t="shared" ref="Q2050:Q2113" si="1030">IF(AN2050&gt;0,CEILING((1-H2050)*R2050,0.2),IF(MROUND((1-H2050)*R2050,0.2)&lt;0.2,MROUND((1-H2050)*R2050,0.2)+0.2, MROUND((1-H2050)*R2050,0.2)))</f>
        <v>0.4</v>
      </c>
      <c r="R2050" s="26">
        <f t="shared" ref="R2050:R2113" si="1031">MROUND(K2050,0.2)</f>
        <v>2</v>
      </c>
      <c r="S2050" s="2" t="s">
        <v>32008</v>
      </c>
      <c r="T2050" s="2" t="s">
        <v>36989</v>
      </c>
      <c r="U2050" s="24">
        <f t="shared" ref="U2050:V2113" si="1032">ROUNDUP(S2050+273,1)</f>
        <v>318.5</v>
      </c>
      <c r="V2050" s="66">
        <f t="shared" si="1032"/>
        <v>284.5</v>
      </c>
      <c r="W2050" s="54">
        <f t="shared" ref="W2050:W2113" si="1033">ROUNDUP(A2050/10,2)</f>
        <v>2.1799999999999997</v>
      </c>
      <c r="X2050" s="143">
        <f t="shared" ref="X2050:X2113" si="1034">U2050</f>
        <v>318.5</v>
      </c>
      <c r="Y2050" s="143">
        <f t="shared" ref="Y2050:Y2113" si="1035">W2050/5+0.1</f>
        <v>0.53599999999999992</v>
      </c>
      <c r="AD2050">
        <v>152</v>
      </c>
      <c r="AE2050">
        <v>-1</v>
      </c>
      <c r="AF2050" s="10">
        <v>37.9</v>
      </c>
      <c r="AG2050" s="10">
        <v>58.12</v>
      </c>
      <c r="AH2050" s="10">
        <f t="shared" ref="AH2050:AH2113" si="1036">((1.092*8.3144*(AE2050+273)*(LN(AF2050)-1.013)/(0.93-(AE2050+273)/(AD2050+273)))*((AD2050-T2050)/(AD2050-AE2050))^0.383)*1000/AG2050</f>
        <v>371904.69535771332</v>
      </c>
      <c r="AI2050" s="11">
        <f t="shared" si="1024"/>
        <v>0</v>
      </c>
      <c r="AJ2050">
        <f t="shared" si="1025"/>
        <v>0</v>
      </c>
      <c r="AK2050" t="e">
        <f t="shared" ref="AK2050:AK2113" si="1037">0.07*AJ2050*AI2050/AC2050</f>
        <v>#DIV/0!</v>
      </c>
      <c r="AL2050">
        <f t="shared" ref="AL2050:AL2113" si="1038">(1-H2050)*O2050*P2050*R2050</f>
        <v>6.7790574720000016</v>
      </c>
      <c r="AM2050" s="5">
        <f t="shared" ref="AM2050:AM2113" si="1039">MROUND(A2050,0.1)/5</f>
        <v>4.3400000000000007</v>
      </c>
      <c r="AN2050">
        <v>0</v>
      </c>
      <c r="AO2050" s="72">
        <f t="shared" ref="AO2050:AO2113" si="1040">CEILING(R2050,0.2)</f>
        <v>2</v>
      </c>
      <c r="AP2050" s="72">
        <f t="shared" ref="AP2050:AP2113" si="1041">Q2050</f>
        <v>0.4</v>
      </c>
      <c r="AQ2050" s="72">
        <f t="shared" ref="AQ2050:AQ2113" si="1042">CEILING((1-H2050)*R2050,0.2)</f>
        <v>0.60000000000000009</v>
      </c>
      <c r="AR2050" s="71" t="e">
        <f t="shared" ref="AR2050:AR2113" si="1043">AL2050+AK2050</f>
        <v>#DIV/0!</v>
      </c>
      <c r="BA2050">
        <f t="shared" ref="BA2050:BA2113" si="1044">D2050</f>
        <v>45</v>
      </c>
      <c r="BB2050" s="91" t="e">
        <f t="shared" ref="BB2050:BB2113" si="1045">AK2050/AL2050</f>
        <v>#DIV/0!</v>
      </c>
    </row>
    <row r="2051" spans="1:54">
      <c r="A2051" s="2" t="s">
        <v>2171</v>
      </c>
      <c r="B2051" s="7" t="s">
        <v>41994</v>
      </c>
      <c r="C2051" s="17">
        <f t="shared" si="1026"/>
        <v>36.300000000000004</v>
      </c>
      <c r="D2051" s="28">
        <f t="shared" si="1027"/>
        <v>245</v>
      </c>
      <c r="E2051" s="8">
        <f t="shared" ref="E2051:E2114" si="1046">MROUND(SQRT(((P2051*O2051*Q2051)/MAX(O2051,P2051,Q2051)))*10,1)</f>
        <v>10</v>
      </c>
      <c r="F2051" s="2" t="s">
        <v>7160</v>
      </c>
      <c r="G2051" s="54">
        <f t="shared" ref="G2051:G2114" si="1047">ROUNDUP(A2051,1)</f>
        <v>35.4</v>
      </c>
      <c r="H2051" s="20">
        <f t="shared" ref="H2051:H2114" si="1048">F2051/100</f>
        <v>0.79230140000000004</v>
      </c>
      <c r="I2051" s="14" t="s">
        <v>17126</v>
      </c>
      <c r="J2051" s="14" t="s">
        <v>12148</v>
      </c>
      <c r="K2051" s="14" t="s">
        <v>22085</v>
      </c>
      <c r="L2051" s="14" t="s">
        <v>27044</v>
      </c>
      <c r="M2051" s="28">
        <f t="shared" ref="M2051:M2114" si="1049">14.5-P2051/2</f>
        <v>11.7</v>
      </c>
      <c r="N2051" s="46">
        <f t="shared" si="1028"/>
        <v>7</v>
      </c>
      <c r="O2051" s="17">
        <f t="shared" si="1029"/>
        <v>1.8</v>
      </c>
      <c r="P2051" s="17">
        <f t="shared" si="1029"/>
        <v>5.6000000000000005</v>
      </c>
      <c r="Q2051" s="124">
        <f t="shared" si="1030"/>
        <v>0.60000000000000009</v>
      </c>
      <c r="R2051" s="26">
        <f t="shared" si="1031"/>
        <v>2.6</v>
      </c>
      <c r="S2051" s="2" t="s">
        <v>32009</v>
      </c>
      <c r="T2051" s="2" t="s">
        <v>36990</v>
      </c>
      <c r="U2051" s="24">
        <f t="shared" si="1032"/>
        <v>518.1</v>
      </c>
      <c r="V2051" s="66">
        <f t="shared" si="1032"/>
        <v>298.8</v>
      </c>
      <c r="W2051" s="54">
        <f t="shared" si="1033"/>
        <v>3.5399999999999996</v>
      </c>
      <c r="X2051" s="143">
        <f t="shared" si="1034"/>
        <v>518.1</v>
      </c>
      <c r="Y2051" s="143">
        <f t="shared" si="1035"/>
        <v>0.80799999999999994</v>
      </c>
      <c r="AD2051">
        <v>152</v>
      </c>
      <c r="AE2051">
        <v>-1</v>
      </c>
      <c r="AF2051" s="10">
        <v>37.9</v>
      </c>
      <c r="AG2051" s="10">
        <v>58.12</v>
      </c>
      <c r="AH2051" s="10">
        <f t="shared" si="1036"/>
        <v>356918.42688029329</v>
      </c>
      <c r="AI2051" s="11">
        <f t="shared" si="1024"/>
        <v>0</v>
      </c>
      <c r="AJ2051">
        <f t="shared" si="1025"/>
        <v>0</v>
      </c>
      <c r="AK2051" t="e">
        <f t="shared" si="1037"/>
        <v>#DIV/0!</v>
      </c>
      <c r="AL2051">
        <f t="shared" si="1038"/>
        <v>5.4433649087999996</v>
      </c>
      <c r="AM2051" s="5">
        <f t="shared" si="1039"/>
        <v>7.0600000000000005</v>
      </c>
      <c r="AN2051">
        <v>0</v>
      </c>
      <c r="AO2051" s="72">
        <f t="shared" si="1040"/>
        <v>2.6</v>
      </c>
      <c r="AP2051" s="72">
        <f t="shared" si="1041"/>
        <v>0.60000000000000009</v>
      </c>
      <c r="AQ2051" s="72">
        <f t="shared" si="1042"/>
        <v>0.60000000000000009</v>
      </c>
      <c r="AR2051" s="71" t="e">
        <f t="shared" si="1043"/>
        <v>#DIV/0!</v>
      </c>
      <c r="BA2051">
        <f t="shared" si="1044"/>
        <v>245</v>
      </c>
      <c r="BB2051" s="91" t="e">
        <f t="shared" si="1045"/>
        <v>#DIV/0!</v>
      </c>
    </row>
    <row r="2052" spans="1:54">
      <c r="A2052" s="2" t="s">
        <v>2172</v>
      </c>
      <c r="B2052" s="7" t="s">
        <v>41995</v>
      </c>
      <c r="C2052" s="17">
        <f t="shared" si="1026"/>
        <v>19.7</v>
      </c>
      <c r="D2052" s="28">
        <f t="shared" si="1027"/>
        <v>102</v>
      </c>
      <c r="E2052" s="8">
        <f t="shared" si="1046"/>
        <v>12</v>
      </c>
      <c r="F2052" s="2" t="s">
        <v>7161</v>
      </c>
      <c r="G2052" s="54">
        <f t="shared" si="1047"/>
        <v>18.700000000000003</v>
      </c>
      <c r="H2052" s="20">
        <f t="shared" si="1048"/>
        <v>0.2942591</v>
      </c>
      <c r="I2052" s="14" t="s">
        <v>17127</v>
      </c>
      <c r="J2052" s="14" t="s">
        <v>12149</v>
      </c>
      <c r="K2052" s="14" t="s">
        <v>22086</v>
      </c>
      <c r="L2052" s="14" t="s">
        <v>27045</v>
      </c>
      <c r="M2052" s="28">
        <f t="shared" si="1049"/>
        <v>13.1</v>
      </c>
      <c r="N2052" s="46">
        <f t="shared" si="1028"/>
        <v>6</v>
      </c>
      <c r="O2052" s="17">
        <f t="shared" si="1029"/>
        <v>1.2000000000000002</v>
      </c>
      <c r="P2052" s="17">
        <f t="shared" si="1029"/>
        <v>2.8000000000000003</v>
      </c>
      <c r="Q2052" s="124">
        <f t="shared" si="1030"/>
        <v>1.2000000000000002</v>
      </c>
      <c r="R2052" s="26">
        <f t="shared" si="1031"/>
        <v>1.8</v>
      </c>
      <c r="S2052" s="2" t="s">
        <v>32010</v>
      </c>
      <c r="T2052" s="2" t="s">
        <v>36991</v>
      </c>
      <c r="U2052" s="24">
        <f t="shared" si="1032"/>
        <v>374.70000000000005</v>
      </c>
      <c r="V2052" s="66">
        <f t="shared" si="1032"/>
        <v>374.70000000000005</v>
      </c>
      <c r="W2052" s="54">
        <f t="shared" si="1033"/>
        <v>1.87</v>
      </c>
      <c r="X2052" s="143">
        <f t="shared" si="1034"/>
        <v>374.70000000000005</v>
      </c>
      <c r="Y2052" s="143">
        <f t="shared" si="1035"/>
        <v>0.47399999999999998</v>
      </c>
      <c r="AD2052">
        <v>152</v>
      </c>
      <c r="AE2052">
        <v>-1</v>
      </c>
      <c r="AF2052" s="10">
        <v>37.9</v>
      </c>
      <c r="AG2052" s="10">
        <v>58.12</v>
      </c>
      <c r="AH2052" s="10">
        <f t="shared" si="1036"/>
        <v>250929.06780758957</v>
      </c>
      <c r="AI2052" s="11">
        <f t="shared" si="1024"/>
        <v>0</v>
      </c>
      <c r="AJ2052">
        <f t="shared" si="1025"/>
        <v>0</v>
      </c>
      <c r="AK2052" t="e">
        <f t="shared" si="1037"/>
        <v>#DIV/0!</v>
      </c>
      <c r="AL2052">
        <f t="shared" si="1038"/>
        <v>4.2683209632000016</v>
      </c>
      <c r="AM2052" s="5">
        <f t="shared" si="1039"/>
        <v>3.7399999999999998</v>
      </c>
      <c r="AN2052">
        <v>0</v>
      </c>
      <c r="AO2052" s="72">
        <f t="shared" si="1040"/>
        <v>1.8</v>
      </c>
      <c r="AP2052" s="72">
        <f t="shared" si="1041"/>
        <v>1.2000000000000002</v>
      </c>
      <c r="AQ2052" s="72">
        <f t="shared" si="1042"/>
        <v>1.4000000000000001</v>
      </c>
      <c r="AR2052" s="71" t="e">
        <f t="shared" si="1043"/>
        <v>#DIV/0!</v>
      </c>
      <c r="BA2052">
        <f t="shared" si="1044"/>
        <v>102</v>
      </c>
      <c r="BB2052" s="91" t="e">
        <f t="shared" si="1045"/>
        <v>#DIV/0!</v>
      </c>
    </row>
    <row r="2053" spans="1:54">
      <c r="A2053" s="2" t="s">
        <v>2173</v>
      </c>
      <c r="B2053" s="7" t="s">
        <v>41996</v>
      </c>
      <c r="C2053" s="17">
        <f t="shared" si="1026"/>
        <v>8.9</v>
      </c>
      <c r="D2053" s="28">
        <f t="shared" si="1027"/>
        <v>285</v>
      </c>
      <c r="E2053" s="8">
        <f t="shared" si="1046"/>
        <v>20</v>
      </c>
      <c r="F2053" s="2" t="s">
        <v>7162</v>
      </c>
      <c r="G2053" s="54">
        <f t="shared" si="1047"/>
        <v>8</v>
      </c>
      <c r="H2053" s="20">
        <f t="shared" si="1048"/>
        <v>0.19827020000000001</v>
      </c>
      <c r="I2053" s="14" t="s">
        <v>17128</v>
      </c>
      <c r="J2053" s="14" t="s">
        <v>12150</v>
      </c>
      <c r="K2053" s="14" t="s">
        <v>22087</v>
      </c>
      <c r="L2053" s="14" t="s">
        <v>27046</v>
      </c>
      <c r="M2053" s="28">
        <f t="shared" si="1049"/>
        <v>11.8</v>
      </c>
      <c r="N2053" s="46">
        <f t="shared" si="1028"/>
        <v>6</v>
      </c>
      <c r="O2053" s="17">
        <f t="shared" si="1029"/>
        <v>2</v>
      </c>
      <c r="P2053" s="17">
        <f t="shared" si="1029"/>
        <v>5.4</v>
      </c>
      <c r="Q2053" s="124">
        <f t="shared" si="1030"/>
        <v>2</v>
      </c>
      <c r="R2053" s="26">
        <f t="shared" si="1031"/>
        <v>2.6</v>
      </c>
      <c r="S2053" s="2" t="s">
        <v>32011</v>
      </c>
      <c r="T2053" s="2" t="s">
        <v>36992</v>
      </c>
      <c r="U2053" s="24">
        <f t="shared" si="1032"/>
        <v>557.6</v>
      </c>
      <c r="V2053" s="66">
        <f t="shared" si="1032"/>
        <v>311.5</v>
      </c>
      <c r="W2053" s="54">
        <f t="shared" si="1033"/>
        <v>0.8</v>
      </c>
      <c r="X2053" s="143">
        <f t="shared" si="1034"/>
        <v>557.6</v>
      </c>
      <c r="Y2053" s="143">
        <f t="shared" si="1035"/>
        <v>0.26</v>
      </c>
      <c r="AD2053">
        <v>152</v>
      </c>
      <c r="AE2053">
        <v>-1</v>
      </c>
      <c r="AF2053" s="10">
        <v>37.9</v>
      </c>
      <c r="AG2053" s="10">
        <v>58.12</v>
      </c>
      <c r="AH2053" s="10">
        <f t="shared" si="1036"/>
        <v>342673.54558821552</v>
      </c>
      <c r="AI2053" s="11">
        <f t="shared" si="1024"/>
        <v>0</v>
      </c>
      <c r="AJ2053">
        <f t="shared" si="1025"/>
        <v>0</v>
      </c>
      <c r="AK2053" t="e">
        <f t="shared" si="1037"/>
        <v>#DIV/0!</v>
      </c>
      <c r="AL2053">
        <f t="shared" si="1038"/>
        <v>22.512572784</v>
      </c>
      <c r="AM2053" s="5">
        <f t="shared" si="1039"/>
        <v>1.58</v>
      </c>
      <c r="AN2053">
        <v>0</v>
      </c>
      <c r="AO2053" s="72">
        <f t="shared" si="1040"/>
        <v>2.6</v>
      </c>
      <c r="AP2053" s="72">
        <f t="shared" si="1041"/>
        <v>2</v>
      </c>
      <c r="AQ2053" s="72">
        <f t="shared" si="1042"/>
        <v>2.2000000000000002</v>
      </c>
      <c r="AR2053" s="71" t="e">
        <f t="shared" si="1043"/>
        <v>#DIV/0!</v>
      </c>
      <c r="BA2053">
        <f t="shared" si="1044"/>
        <v>285</v>
      </c>
      <c r="BB2053" s="91" t="e">
        <f t="shared" si="1045"/>
        <v>#DIV/0!</v>
      </c>
    </row>
    <row r="2054" spans="1:54">
      <c r="A2054" s="2" t="s">
        <v>2174</v>
      </c>
      <c r="B2054" s="7" t="s">
        <v>41997</v>
      </c>
      <c r="C2054" s="17">
        <f t="shared" si="1026"/>
        <v>6.9</v>
      </c>
      <c r="D2054" s="28">
        <f t="shared" si="1027"/>
        <v>108</v>
      </c>
      <c r="E2054" s="8">
        <f t="shared" si="1046"/>
        <v>6</v>
      </c>
      <c r="F2054" s="2" t="s">
        <v>7163</v>
      </c>
      <c r="G2054" s="54">
        <f t="shared" si="1047"/>
        <v>6</v>
      </c>
      <c r="H2054" s="20">
        <f t="shared" si="1048"/>
        <v>0.85461319999999996</v>
      </c>
      <c r="I2054" s="14" t="s">
        <v>17129</v>
      </c>
      <c r="J2054" s="14" t="s">
        <v>12151</v>
      </c>
      <c r="K2054" s="14" t="s">
        <v>22088</v>
      </c>
      <c r="L2054" s="14" t="s">
        <v>27047</v>
      </c>
      <c r="M2054" s="28">
        <f t="shared" si="1049"/>
        <v>10</v>
      </c>
      <c r="N2054" s="46">
        <f t="shared" si="1028"/>
        <v>6.2</v>
      </c>
      <c r="O2054" s="17">
        <f t="shared" si="1029"/>
        <v>2</v>
      </c>
      <c r="P2054" s="17">
        <f t="shared" si="1029"/>
        <v>9</v>
      </c>
      <c r="Q2054" s="124">
        <f t="shared" si="1030"/>
        <v>0.2</v>
      </c>
      <c r="R2054" s="26">
        <f t="shared" si="1031"/>
        <v>1.2000000000000002</v>
      </c>
      <c r="S2054" s="2" t="s">
        <v>32012</v>
      </c>
      <c r="T2054" s="2" t="s">
        <v>36993</v>
      </c>
      <c r="U2054" s="24">
        <f t="shared" si="1032"/>
        <v>380.70000000000005</v>
      </c>
      <c r="V2054" s="66">
        <f t="shared" si="1032"/>
        <v>415.90000000000003</v>
      </c>
      <c r="W2054" s="54">
        <f t="shared" si="1033"/>
        <v>0.6</v>
      </c>
      <c r="X2054" s="143">
        <f t="shared" si="1034"/>
        <v>380.70000000000005</v>
      </c>
      <c r="Y2054" s="143">
        <f t="shared" si="1035"/>
        <v>0.22</v>
      </c>
      <c r="AD2054">
        <v>152</v>
      </c>
      <c r="AE2054">
        <v>-1</v>
      </c>
      <c r="AF2054" s="10">
        <v>37.9</v>
      </c>
      <c r="AG2054" s="10">
        <v>58.12</v>
      </c>
      <c r="AH2054" s="10">
        <f t="shared" si="1036"/>
        <v>130728.00652420675</v>
      </c>
      <c r="AI2054" s="11">
        <f t="shared" si="1024"/>
        <v>0</v>
      </c>
      <c r="AJ2054">
        <f t="shared" si="1025"/>
        <v>0</v>
      </c>
      <c r="AK2054" t="e">
        <f t="shared" si="1037"/>
        <v>#DIV/0!</v>
      </c>
      <c r="AL2054">
        <f t="shared" si="1038"/>
        <v>3.1403548800000012</v>
      </c>
      <c r="AM2054" s="5">
        <f t="shared" si="1039"/>
        <v>1.1800000000000002</v>
      </c>
      <c r="AN2054">
        <v>0</v>
      </c>
      <c r="AO2054" s="72">
        <f t="shared" si="1040"/>
        <v>1.2000000000000002</v>
      </c>
      <c r="AP2054" s="72">
        <f t="shared" si="1041"/>
        <v>0.2</v>
      </c>
      <c r="AQ2054" s="72">
        <f t="shared" si="1042"/>
        <v>0.2</v>
      </c>
      <c r="AR2054" s="71" t="e">
        <f t="shared" si="1043"/>
        <v>#DIV/0!</v>
      </c>
      <c r="BA2054">
        <f t="shared" si="1044"/>
        <v>108</v>
      </c>
      <c r="BB2054" s="91" t="e">
        <f t="shared" si="1045"/>
        <v>#DIV/0!</v>
      </c>
    </row>
    <row r="2055" spans="1:54">
      <c r="A2055" s="2" t="s">
        <v>2175</v>
      </c>
      <c r="B2055" s="7" t="s">
        <v>41998</v>
      </c>
      <c r="C2055" s="17">
        <f t="shared" si="1026"/>
        <v>24.700000000000003</v>
      </c>
      <c r="D2055" s="28">
        <f t="shared" si="1027"/>
        <v>217</v>
      </c>
      <c r="E2055" s="8">
        <f t="shared" si="1046"/>
        <v>9</v>
      </c>
      <c r="F2055" s="2" t="s">
        <v>7164</v>
      </c>
      <c r="G2055" s="54">
        <f t="shared" si="1047"/>
        <v>23.700000000000003</v>
      </c>
      <c r="H2055" s="20">
        <f t="shared" si="1048"/>
        <v>0.73354819999999998</v>
      </c>
      <c r="I2055" s="14" t="s">
        <v>17130</v>
      </c>
      <c r="J2055" s="14" t="s">
        <v>12152</v>
      </c>
      <c r="K2055" s="14" t="s">
        <v>22089</v>
      </c>
      <c r="L2055" s="14" t="s">
        <v>27048</v>
      </c>
      <c r="M2055" s="28">
        <f t="shared" si="1049"/>
        <v>9.5</v>
      </c>
      <c r="N2055" s="46">
        <f t="shared" si="1028"/>
        <v>6.8</v>
      </c>
      <c r="O2055" s="17">
        <f t="shared" si="1029"/>
        <v>2.2000000000000002</v>
      </c>
      <c r="P2055" s="17">
        <f t="shared" si="1029"/>
        <v>10</v>
      </c>
      <c r="Q2055" s="124">
        <f t="shared" si="1030"/>
        <v>0.4</v>
      </c>
      <c r="R2055" s="26">
        <f t="shared" si="1031"/>
        <v>1.8</v>
      </c>
      <c r="S2055" s="2" t="s">
        <v>32013</v>
      </c>
      <c r="T2055" s="2" t="s">
        <v>36994</v>
      </c>
      <c r="U2055" s="24">
        <f t="shared" si="1032"/>
        <v>489.70000000000005</v>
      </c>
      <c r="V2055" s="66">
        <f t="shared" si="1032"/>
        <v>343.70000000000005</v>
      </c>
      <c r="W2055" s="54">
        <f t="shared" si="1033"/>
        <v>2.3699999999999997</v>
      </c>
      <c r="X2055" s="143">
        <f t="shared" si="1034"/>
        <v>489.70000000000005</v>
      </c>
      <c r="Y2055" s="143">
        <f t="shared" si="1035"/>
        <v>0.57399999999999995</v>
      </c>
      <c r="AD2055">
        <v>152</v>
      </c>
      <c r="AE2055">
        <v>-1</v>
      </c>
      <c r="AF2055" s="10">
        <v>37.9</v>
      </c>
      <c r="AG2055" s="10">
        <v>58.12</v>
      </c>
      <c r="AH2055" s="10">
        <f t="shared" si="1036"/>
        <v>301580.56074613245</v>
      </c>
      <c r="AI2055" s="11">
        <f t="shared" si="1024"/>
        <v>0</v>
      </c>
      <c r="AJ2055">
        <f t="shared" si="1025"/>
        <v>0</v>
      </c>
      <c r="AK2055" t="e">
        <f t="shared" si="1037"/>
        <v>#DIV/0!</v>
      </c>
      <c r="AL2055">
        <f t="shared" si="1038"/>
        <v>10.551491280000002</v>
      </c>
      <c r="AM2055" s="5">
        <f t="shared" si="1039"/>
        <v>4.74</v>
      </c>
      <c r="AN2055">
        <v>0</v>
      </c>
      <c r="AO2055" s="72">
        <f t="shared" si="1040"/>
        <v>1.8</v>
      </c>
      <c r="AP2055" s="72">
        <f t="shared" si="1041"/>
        <v>0.4</v>
      </c>
      <c r="AQ2055" s="72">
        <f t="shared" si="1042"/>
        <v>0.60000000000000009</v>
      </c>
      <c r="AR2055" s="71" t="e">
        <f t="shared" si="1043"/>
        <v>#DIV/0!</v>
      </c>
      <c r="BA2055">
        <f t="shared" si="1044"/>
        <v>217</v>
      </c>
      <c r="BB2055" s="91" t="e">
        <f t="shared" si="1045"/>
        <v>#DIV/0!</v>
      </c>
    </row>
    <row r="2056" spans="1:54">
      <c r="A2056" s="2" t="s">
        <v>2176</v>
      </c>
      <c r="B2056" s="7" t="s">
        <v>41999</v>
      </c>
      <c r="C2056" s="17">
        <f t="shared" si="1026"/>
        <v>30.700000000000003</v>
      </c>
      <c r="D2056" s="28">
        <f t="shared" si="1027"/>
        <v>134</v>
      </c>
      <c r="E2056" s="8">
        <f t="shared" si="1046"/>
        <v>6</v>
      </c>
      <c r="F2056" s="2" t="s">
        <v>7165</v>
      </c>
      <c r="G2056" s="54">
        <f t="shared" si="1047"/>
        <v>29.8</v>
      </c>
      <c r="H2056" s="20">
        <f t="shared" si="1048"/>
        <v>0.84980520000000004</v>
      </c>
      <c r="I2056" s="14" t="s">
        <v>17131</v>
      </c>
      <c r="J2056" s="14" t="s">
        <v>12153</v>
      </c>
      <c r="K2056" s="14" t="s">
        <v>22090</v>
      </c>
      <c r="L2056" s="14" t="s">
        <v>27049</v>
      </c>
      <c r="M2056" s="28">
        <f t="shared" si="1049"/>
        <v>12.8</v>
      </c>
      <c r="N2056" s="46">
        <f t="shared" si="1028"/>
        <v>7</v>
      </c>
      <c r="O2056" s="17">
        <f t="shared" si="1029"/>
        <v>0.8</v>
      </c>
      <c r="P2056" s="17">
        <f t="shared" si="1029"/>
        <v>3.4000000000000004</v>
      </c>
      <c r="Q2056" s="124">
        <f t="shared" si="1030"/>
        <v>0.4</v>
      </c>
      <c r="R2056" s="26">
        <f t="shared" si="1031"/>
        <v>2.4000000000000004</v>
      </c>
      <c r="S2056" s="2" t="s">
        <v>32014</v>
      </c>
      <c r="T2056" s="2" t="s">
        <v>36995</v>
      </c>
      <c r="U2056" s="24">
        <f t="shared" si="1032"/>
        <v>406.8</v>
      </c>
      <c r="V2056" s="66">
        <f t="shared" si="1032"/>
        <v>368.20000000000005</v>
      </c>
      <c r="W2056" s="54">
        <f t="shared" si="1033"/>
        <v>2.98</v>
      </c>
      <c r="X2056" s="143">
        <f t="shared" si="1034"/>
        <v>406.8</v>
      </c>
      <c r="Y2056" s="143">
        <f t="shared" si="1035"/>
        <v>0.69599999999999995</v>
      </c>
      <c r="AD2056">
        <v>152</v>
      </c>
      <c r="AE2056">
        <v>-1</v>
      </c>
      <c r="AF2056" s="10">
        <v>37.9</v>
      </c>
      <c r="AG2056" s="10">
        <v>58.12</v>
      </c>
      <c r="AH2056" s="10">
        <f t="shared" si="1036"/>
        <v>262899.45847727131</v>
      </c>
      <c r="AI2056" s="11">
        <f t="shared" si="1024"/>
        <v>0</v>
      </c>
      <c r="AJ2056">
        <f t="shared" si="1025"/>
        <v>0</v>
      </c>
      <c r="AK2056" t="e">
        <f t="shared" si="1037"/>
        <v>#DIV/0!</v>
      </c>
      <c r="AL2056">
        <f t="shared" si="1038"/>
        <v>0.98047165440000006</v>
      </c>
      <c r="AM2056" s="5">
        <f t="shared" si="1039"/>
        <v>5.94</v>
      </c>
      <c r="AN2056">
        <v>0</v>
      </c>
      <c r="AO2056" s="72">
        <f t="shared" si="1040"/>
        <v>2.4000000000000004</v>
      </c>
      <c r="AP2056" s="72">
        <f t="shared" si="1041"/>
        <v>0.4</v>
      </c>
      <c r="AQ2056" s="72">
        <f t="shared" si="1042"/>
        <v>0.4</v>
      </c>
      <c r="AR2056" s="71" t="e">
        <f t="shared" si="1043"/>
        <v>#DIV/0!</v>
      </c>
      <c r="BA2056">
        <f t="shared" si="1044"/>
        <v>134</v>
      </c>
      <c r="BB2056" s="91" t="e">
        <f t="shared" si="1045"/>
        <v>#DIV/0!</v>
      </c>
    </row>
    <row r="2057" spans="1:54">
      <c r="A2057" s="2" t="s">
        <v>2177</v>
      </c>
      <c r="B2057" s="7" t="s">
        <v>42000</v>
      </c>
      <c r="C2057" s="17">
        <f t="shared" si="1026"/>
        <v>12.4</v>
      </c>
      <c r="D2057" s="28">
        <f t="shared" si="1027"/>
        <v>111</v>
      </c>
      <c r="E2057" s="8">
        <f t="shared" si="1046"/>
        <v>6</v>
      </c>
      <c r="F2057" s="2" t="s">
        <v>7166</v>
      </c>
      <c r="G2057" s="54">
        <f t="shared" si="1047"/>
        <v>11.5</v>
      </c>
      <c r="H2057" s="20">
        <f t="shared" si="1048"/>
        <v>0.8067377</v>
      </c>
      <c r="I2057" s="14" t="s">
        <v>17132</v>
      </c>
      <c r="J2057" s="14" t="s">
        <v>12154</v>
      </c>
      <c r="K2057" s="14" t="s">
        <v>22091</v>
      </c>
      <c r="L2057" s="14" t="s">
        <v>27050</v>
      </c>
      <c r="M2057" s="28">
        <f t="shared" si="1049"/>
        <v>13.7</v>
      </c>
      <c r="N2057" s="46">
        <f t="shared" si="1028"/>
        <v>5.8</v>
      </c>
      <c r="O2057" s="17">
        <f t="shared" si="1029"/>
        <v>0.8</v>
      </c>
      <c r="P2057" s="17">
        <f t="shared" si="1029"/>
        <v>1.6</v>
      </c>
      <c r="Q2057" s="124">
        <f t="shared" si="1030"/>
        <v>0.4</v>
      </c>
      <c r="R2057" s="26">
        <f t="shared" si="1031"/>
        <v>2.4000000000000004</v>
      </c>
      <c r="S2057" s="2" t="s">
        <v>32015</v>
      </c>
      <c r="T2057" s="2" t="s">
        <v>36996</v>
      </c>
      <c r="U2057" s="24">
        <f t="shared" si="1032"/>
        <v>383.70000000000005</v>
      </c>
      <c r="V2057" s="66">
        <f t="shared" si="1032"/>
        <v>405.5</v>
      </c>
      <c r="W2057" s="54">
        <f t="shared" si="1033"/>
        <v>1.1499999999999999</v>
      </c>
      <c r="X2057" s="143">
        <f t="shared" si="1034"/>
        <v>383.70000000000005</v>
      </c>
      <c r="Y2057" s="143">
        <f t="shared" si="1035"/>
        <v>0.32999999999999996</v>
      </c>
      <c r="AD2057">
        <v>152</v>
      </c>
      <c r="AE2057">
        <v>-1</v>
      </c>
      <c r="AF2057" s="10">
        <v>37.9</v>
      </c>
      <c r="AG2057" s="10">
        <v>58.12</v>
      </c>
      <c r="AH2057" s="10">
        <f t="shared" si="1036"/>
        <v>174588.17598074634</v>
      </c>
      <c r="AI2057" s="11">
        <f t="shared" si="1024"/>
        <v>0</v>
      </c>
      <c r="AJ2057">
        <f t="shared" si="1025"/>
        <v>0</v>
      </c>
      <c r="AK2057" t="e">
        <f t="shared" si="1037"/>
        <v>#DIV/0!</v>
      </c>
      <c r="AL2057">
        <f t="shared" si="1038"/>
        <v>0.59370178560000009</v>
      </c>
      <c r="AM2057" s="5">
        <f t="shared" si="1039"/>
        <v>2.2800000000000002</v>
      </c>
      <c r="AN2057">
        <v>0</v>
      </c>
      <c r="AO2057" s="72">
        <f t="shared" si="1040"/>
        <v>2.4000000000000004</v>
      </c>
      <c r="AP2057" s="72">
        <f t="shared" si="1041"/>
        <v>0.4</v>
      </c>
      <c r="AQ2057" s="72">
        <f t="shared" si="1042"/>
        <v>0.60000000000000009</v>
      </c>
      <c r="AR2057" s="71" t="e">
        <f t="shared" si="1043"/>
        <v>#DIV/0!</v>
      </c>
      <c r="BA2057">
        <f t="shared" si="1044"/>
        <v>111</v>
      </c>
      <c r="BB2057" s="91" t="e">
        <f t="shared" si="1045"/>
        <v>#DIV/0!</v>
      </c>
    </row>
    <row r="2058" spans="1:54">
      <c r="A2058" s="2" t="s">
        <v>2178</v>
      </c>
      <c r="B2058" s="7" t="s">
        <v>42001</v>
      </c>
      <c r="C2058" s="17">
        <f t="shared" si="1026"/>
        <v>13.8</v>
      </c>
      <c r="D2058" s="28">
        <f t="shared" si="1027"/>
        <v>242</v>
      </c>
      <c r="E2058" s="8">
        <f t="shared" si="1046"/>
        <v>5</v>
      </c>
      <c r="F2058" s="2" t="s">
        <v>7167</v>
      </c>
      <c r="G2058" s="54">
        <f t="shared" si="1047"/>
        <v>12.9</v>
      </c>
      <c r="H2058" s="20">
        <f t="shared" si="1048"/>
        <v>0.33078409999999997</v>
      </c>
      <c r="I2058" s="14" t="s">
        <v>17133</v>
      </c>
      <c r="J2058" s="14" t="s">
        <v>12155</v>
      </c>
      <c r="K2058" s="14" t="s">
        <v>22092</v>
      </c>
      <c r="L2058" s="14" t="s">
        <v>27051</v>
      </c>
      <c r="M2058" s="28">
        <f t="shared" si="1049"/>
        <v>11.3</v>
      </c>
      <c r="N2058" s="46">
        <f t="shared" si="1028"/>
        <v>6</v>
      </c>
      <c r="O2058" s="17">
        <f t="shared" si="1029"/>
        <v>0.60000000000000009</v>
      </c>
      <c r="P2058" s="17">
        <f t="shared" si="1029"/>
        <v>6.4</v>
      </c>
      <c r="Q2058" s="124">
        <f t="shared" si="1030"/>
        <v>0.4</v>
      </c>
      <c r="R2058" s="26">
        <f t="shared" si="1031"/>
        <v>0.60000000000000009</v>
      </c>
      <c r="S2058" s="2" t="s">
        <v>32016</v>
      </c>
      <c r="T2058" s="2" t="s">
        <v>36997</v>
      </c>
      <c r="U2058" s="24">
        <f t="shared" si="1032"/>
        <v>515.30000000000007</v>
      </c>
      <c r="V2058" s="66">
        <f t="shared" si="1032"/>
        <v>381.1</v>
      </c>
      <c r="W2058" s="54">
        <f t="shared" si="1033"/>
        <v>1.29</v>
      </c>
      <c r="X2058" s="143">
        <f t="shared" si="1034"/>
        <v>515.30000000000007</v>
      </c>
      <c r="Y2058" s="143">
        <f t="shared" si="1035"/>
        <v>0.35799999999999998</v>
      </c>
      <c r="AD2058">
        <v>152</v>
      </c>
      <c r="AE2058">
        <v>-1</v>
      </c>
      <c r="AF2058" s="10">
        <v>37.9</v>
      </c>
      <c r="AG2058" s="10">
        <v>58.12</v>
      </c>
      <c r="AH2058" s="10">
        <f t="shared" si="1036"/>
        <v>238342.24357265513</v>
      </c>
      <c r="AI2058" s="11">
        <f t="shared" si="1024"/>
        <v>0</v>
      </c>
      <c r="AJ2058">
        <f t="shared" si="1025"/>
        <v>0</v>
      </c>
      <c r="AK2058" t="e">
        <f t="shared" si="1037"/>
        <v>#DIV/0!</v>
      </c>
      <c r="AL2058">
        <f t="shared" si="1038"/>
        <v>1.5418734336000004</v>
      </c>
      <c r="AM2058" s="5">
        <f t="shared" si="1039"/>
        <v>2.56</v>
      </c>
      <c r="AN2058">
        <v>0</v>
      </c>
      <c r="AO2058" s="72">
        <f t="shared" si="1040"/>
        <v>0.60000000000000009</v>
      </c>
      <c r="AP2058" s="72">
        <f t="shared" si="1041"/>
        <v>0.4</v>
      </c>
      <c r="AQ2058" s="72">
        <f t="shared" si="1042"/>
        <v>0.60000000000000009</v>
      </c>
      <c r="AR2058" s="71" t="e">
        <f t="shared" si="1043"/>
        <v>#DIV/0!</v>
      </c>
      <c r="BA2058">
        <f t="shared" si="1044"/>
        <v>242</v>
      </c>
      <c r="BB2058" s="91" t="e">
        <f t="shared" si="1045"/>
        <v>#DIV/0!</v>
      </c>
    </row>
    <row r="2059" spans="1:54">
      <c r="A2059" s="2" t="s">
        <v>2179</v>
      </c>
      <c r="B2059" s="7" t="s">
        <v>42002</v>
      </c>
      <c r="C2059" s="17">
        <f t="shared" si="1026"/>
        <v>16.3</v>
      </c>
      <c r="D2059" s="28">
        <f t="shared" si="1027"/>
        <v>160</v>
      </c>
      <c r="E2059" s="8">
        <f t="shared" si="1046"/>
        <v>12</v>
      </c>
      <c r="F2059" s="2" t="s">
        <v>7168</v>
      </c>
      <c r="G2059" s="54">
        <f t="shared" si="1047"/>
        <v>15.4</v>
      </c>
      <c r="H2059" s="20">
        <f t="shared" si="1048"/>
        <v>0.57875920000000003</v>
      </c>
      <c r="I2059" s="14" t="s">
        <v>17134</v>
      </c>
      <c r="J2059" s="14" t="s">
        <v>12156</v>
      </c>
      <c r="K2059" s="14" t="s">
        <v>22093</v>
      </c>
      <c r="L2059" s="14" t="s">
        <v>27052</v>
      </c>
      <c r="M2059" s="28">
        <f t="shared" si="1049"/>
        <v>13.3</v>
      </c>
      <c r="N2059" s="46">
        <f t="shared" si="1028"/>
        <v>6.6</v>
      </c>
      <c r="O2059" s="17">
        <f t="shared" si="1029"/>
        <v>2.6</v>
      </c>
      <c r="P2059" s="17">
        <f t="shared" si="1029"/>
        <v>2.4000000000000004</v>
      </c>
      <c r="Q2059" s="124">
        <f t="shared" si="1030"/>
        <v>0.60000000000000009</v>
      </c>
      <c r="R2059" s="26">
        <f t="shared" si="1031"/>
        <v>1.6</v>
      </c>
      <c r="S2059" s="2" t="s">
        <v>32017</v>
      </c>
      <c r="T2059" s="2" t="s">
        <v>36998</v>
      </c>
      <c r="U2059" s="24">
        <f t="shared" si="1032"/>
        <v>433.4</v>
      </c>
      <c r="V2059" s="66">
        <f t="shared" si="1032"/>
        <v>359.1</v>
      </c>
      <c r="W2059" s="54">
        <f t="shared" si="1033"/>
        <v>1.54</v>
      </c>
      <c r="X2059" s="143">
        <f t="shared" si="1034"/>
        <v>433.4</v>
      </c>
      <c r="Y2059" s="143">
        <f t="shared" si="1035"/>
        <v>0.40800000000000003</v>
      </c>
      <c r="AD2059">
        <v>152</v>
      </c>
      <c r="AE2059">
        <v>-1</v>
      </c>
      <c r="AF2059" s="10">
        <v>37.9</v>
      </c>
      <c r="AG2059" s="10">
        <v>58.12</v>
      </c>
      <c r="AH2059" s="10">
        <f t="shared" si="1036"/>
        <v>278302.61672244786</v>
      </c>
      <c r="AI2059" s="11">
        <f t="shared" si="1024"/>
        <v>0</v>
      </c>
      <c r="AJ2059">
        <f t="shared" si="1025"/>
        <v>0</v>
      </c>
      <c r="AK2059" t="e">
        <f t="shared" si="1037"/>
        <v>#DIV/0!</v>
      </c>
      <c r="AL2059">
        <f t="shared" si="1038"/>
        <v>4.2056681472000008</v>
      </c>
      <c r="AM2059" s="5">
        <f t="shared" si="1039"/>
        <v>3.06</v>
      </c>
      <c r="AN2059">
        <v>0</v>
      </c>
      <c r="AO2059" s="72">
        <f t="shared" si="1040"/>
        <v>1.6</v>
      </c>
      <c r="AP2059" s="72">
        <f t="shared" si="1041"/>
        <v>0.60000000000000009</v>
      </c>
      <c r="AQ2059" s="72">
        <f t="shared" si="1042"/>
        <v>0.8</v>
      </c>
      <c r="AR2059" s="71" t="e">
        <f t="shared" si="1043"/>
        <v>#DIV/0!</v>
      </c>
      <c r="BA2059">
        <f t="shared" si="1044"/>
        <v>160</v>
      </c>
      <c r="BB2059" s="91" t="e">
        <f t="shared" si="1045"/>
        <v>#DIV/0!</v>
      </c>
    </row>
    <row r="2060" spans="1:54">
      <c r="A2060" s="2" t="s">
        <v>2180</v>
      </c>
      <c r="B2060" s="7" t="s">
        <v>42003</v>
      </c>
      <c r="C2060" s="17">
        <f t="shared" si="1026"/>
        <v>32.900000000000006</v>
      </c>
      <c r="D2060" s="28">
        <f t="shared" si="1027"/>
        <v>227</v>
      </c>
      <c r="E2060" s="8">
        <f t="shared" si="1046"/>
        <v>11</v>
      </c>
      <c r="F2060" s="2" t="s">
        <v>7169</v>
      </c>
      <c r="G2060" s="54">
        <f t="shared" si="1047"/>
        <v>31.900000000000002</v>
      </c>
      <c r="H2060" s="20">
        <f t="shared" si="1048"/>
        <v>0.58628770000000008</v>
      </c>
      <c r="I2060" s="14" t="s">
        <v>17135</v>
      </c>
      <c r="J2060" s="14" t="s">
        <v>12157</v>
      </c>
      <c r="K2060" s="14" t="s">
        <v>22094</v>
      </c>
      <c r="L2060" s="14" t="s">
        <v>27053</v>
      </c>
      <c r="M2060" s="28">
        <f t="shared" si="1049"/>
        <v>13.1</v>
      </c>
      <c r="N2060" s="46">
        <f t="shared" si="1028"/>
        <v>5.2</v>
      </c>
      <c r="O2060" s="17">
        <f t="shared" si="1029"/>
        <v>1.4000000000000001</v>
      </c>
      <c r="P2060" s="17">
        <f t="shared" si="1029"/>
        <v>2.8000000000000003</v>
      </c>
      <c r="Q2060" s="124">
        <f t="shared" si="1030"/>
        <v>0.8</v>
      </c>
      <c r="R2060" s="26">
        <f t="shared" si="1031"/>
        <v>2</v>
      </c>
      <c r="S2060" s="2" t="s">
        <v>32018</v>
      </c>
      <c r="T2060" s="2" t="s">
        <v>36999</v>
      </c>
      <c r="U2060" s="24">
        <f t="shared" si="1032"/>
        <v>500.5</v>
      </c>
      <c r="V2060" s="66">
        <f t="shared" si="1032"/>
        <v>291.20000000000005</v>
      </c>
      <c r="W2060" s="54">
        <f t="shared" si="1033"/>
        <v>3.19</v>
      </c>
      <c r="X2060" s="143">
        <f t="shared" si="1034"/>
        <v>500.5</v>
      </c>
      <c r="Y2060" s="143">
        <f t="shared" si="1035"/>
        <v>0.73799999999999999</v>
      </c>
      <c r="AD2060">
        <v>152</v>
      </c>
      <c r="AE2060">
        <v>-1</v>
      </c>
      <c r="AF2060" s="10">
        <v>37.9</v>
      </c>
      <c r="AG2060" s="10">
        <v>58.12</v>
      </c>
      <c r="AH2060" s="10">
        <f t="shared" si="1036"/>
        <v>365005.23698773526</v>
      </c>
      <c r="AI2060" s="11">
        <f t="shared" si="1024"/>
        <v>0</v>
      </c>
      <c r="AJ2060">
        <f t="shared" si="1025"/>
        <v>0</v>
      </c>
      <c r="AK2060" t="e">
        <f t="shared" si="1037"/>
        <v>#DIV/0!</v>
      </c>
      <c r="AL2060">
        <f t="shared" si="1038"/>
        <v>3.2435044319999999</v>
      </c>
      <c r="AM2060" s="5">
        <f t="shared" si="1039"/>
        <v>6.3800000000000008</v>
      </c>
      <c r="AN2060">
        <v>0</v>
      </c>
      <c r="AO2060" s="72">
        <f t="shared" si="1040"/>
        <v>2</v>
      </c>
      <c r="AP2060" s="72">
        <f t="shared" si="1041"/>
        <v>0.8</v>
      </c>
      <c r="AQ2060" s="72">
        <f t="shared" si="1042"/>
        <v>1</v>
      </c>
      <c r="AR2060" s="71" t="e">
        <f t="shared" si="1043"/>
        <v>#DIV/0!</v>
      </c>
      <c r="BA2060">
        <f t="shared" si="1044"/>
        <v>227</v>
      </c>
      <c r="BB2060" s="91" t="e">
        <f t="shared" si="1045"/>
        <v>#DIV/0!</v>
      </c>
    </row>
    <row r="2061" spans="1:54">
      <c r="A2061" s="2" t="s">
        <v>2181</v>
      </c>
      <c r="B2061" s="7" t="s">
        <v>42004</v>
      </c>
      <c r="C2061" s="17">
        <f t="shared" si="1026"/>
        <v>25</v>
      </c>
      <c r="D2061" s="28">
        <f t="shared" si="1027"/>
        <v>116</v>
      </c>
      <c r="E2061" s="8">
        <f t="shared" si="1046"/>
        <v>8</v>
      </c>
      <c r="F2061" s="2" t="s">
        <v>7170</v>
      </c>
      <c r="G2061" s="54">
        <f t="shared" si="1047"/>
        <v>24</v>
      </c>
      <c r="H2061" s="20">
        <f t="shared" si="1048"/>
        <v>0.7727387</v>
      </c>
      <c r="I2061" s="14" t="s">
        <v>70</v>
      </c>
      <c r="J2061" s="14" t="s">
        <v>12158</v>
      </c>
      <c r="K2061" s="14" t="s">
        <v>22095</v>
      </c>
      <c r="L2061" s="14" t="s">
        <v>27054</v>
      </c>
      <c r="M2061" s="28">
        <f t="shared" si="1049"/>
        <v>10.6</v>
      </c>
      <c r="N2061" s="46">
        <f t="shared" si="1028"/>
        <v>6.6</v>
      </c>
      <c r="O2061" s="17">
        <f t="shared" si="1029"/>
        <v>1.6</v>
      </c>
      <c r="P2061" s="17">
        <f t="shared" si="1029"/>
        <v>7.8000000000000007</v>
      </c>
      <c r="Q2061" s="124">
        <f t="shared" si="1030"/>
        <v>0.4</v>
      </c>
      <c r="R2061" s="26">
        <f t="shared" si="1031"/>
        <v>2</v>
      </c>
      <c r="S2061" s="2" t="s">
        <v>32019</v>
      </c>
      <c r="T2061" s="2" t="s">
        <v>37000</v>
      </c>
      <c r="U2061" s="24">
        <f t="shared" si="1032"/>
        <v>388.6</v>
      </c>
      <c r="V2061" s="66">
        <f t="shared" si="1032"/>
        <v>287.90000000000003</v>
      </c>
      <c r="W2061" s="54">
        <f t="shared" si="1033"/>
        <v>2.4</v>
      </c>
      <c r="X2061" s="143">
        <f t="shared" si="1034"/>
        <v>388.6</v>
      </c>
      <c r="Y2061" s="143">
        <f t="shared" si="1035"/>
        <v>0.57999999999999996</v>
      </c>
      <c r="AD2061">
        <v>152</v>
      </c>
      <c r="AE2061">
        <v>-1</v>
      </c>
      <c r="AF2061" s="10">
        <v>37.9</v>
      </c>
      <c r="AG2061" s="10">
        <v>58.12</v>
      </c>
      <c r="AH2061" s="10">
        <f t="shared" si="1036"/>
        <v>368412.54978076275</v>
      </c>
      <c r="AI2061" s="11">
        <f t="shared" si="1024"/>
        <v>0</v>
      </c>
      <c r="AJ2061">
        <f t="shared" si="1025"/>
        <v>0</v>
      </c>
      <c r="AK2061" t="e">
        <f t="shared" si="1037"/>
        <v>#DIV/0!</v>
      </c>
      <c r="AL2061">
        <f t="shared" si="1038"/>
        <v>5.6724420480000006</v>
      </c>
      <c r="AM2061" s="5">
        <f t="shared" si="1039"/>
        <v>4.8</v>
      </c>
      <c r="AN2061">
        <v>0</v>
      </c>
      <c r="AO2061" s="72">
        <f t="shared" si="1040"/>
        <v>2</v>
      </c>
      <c r="AP2061" s="72">
        <f t="shared" si="1041"/>
        <v>0.4</v>
      </c>
      <c r="AQ2061" s="72">
        <f t="shared" si="1042"/>
        <v>0.60000000000000009</v>
      </c>
      <c r="AR2061" s="71" t="e">
        <f t="shared" si="1043"/>
        <v>#DIV/0!</v>
      </c>
      <c r="BA2061">
        <f t="shared" si="1044"/>
        <v>116</v>
      </c>
      <c r="BB2061" s="91" t="e">
        <f t="shared" si="1045"/>
        <v>#DIV/0!</v>
      </c>
    </row>
    <row r="2062" spans="1:54">
      <c r="A2062" s="2" t="s">
        <v>2182</v>
      </c>
      <c r="B2062" s="7" t="s">
        <v>42005</v>
      </c>
      <c r="C2062" s="17">
        <f t="shared" si="1026"/>
        <v>15.600000000000001</v>
      </c>
      <c r="D2062" s="28">
        <f t="shared" si="1027"/>
        <v>299</v>
      </c>
      <c r="E2062" s="8">
        <f t="shared" si="1046"/>
        <v>19</v>
      </c>
      <c r="F2062" s="2" t="s">
        <v>7171</v>
      </c>
      <c r="G2062" s="54">
        <f t="shared" si="1047"/>
        <v>14.6</v>
      </c>
      <c r="H2062" s="20">
        <f t="shared" si="1048"/>
        <v>0.4705956</v>
      </c>
      <c r="I2062" s="14" t="s">
        <v>17136</v>
      </c>
      <c r="J2062" s="14" t="s">
        <v>12159</v>
      </c>
      <c r="K2062" s="14" t="s">
        <v>22096</v>
      </c>
      <c r="L2062" s="14" t="s">
        <v>27055</v>
      </c>
      <c r="M2062" s="28">
        <f t="shared" si="1049"/>
        <v>9.6</v>
      </c>
      <c r="N2062" s="46">
        <f t="shared" si="1028"/>
        <v>6.4</v>
      </c>
      <c r="O2062" s="17">
        <f t="shared" si="1029"/>
        <v>2.2000000000000002</v>
      </c>
      <c r="P2062" s="17">
        <f t="shared" si="1029"/>
        <v>9.8000000000000007</v>
      </c>
      <c r="Q2062" s="124">
        <f t="shared" si="1030"/>
        <v>1.6</v>
      </c>
      <c r="R2062" s="26">
        <f t="shared" si="1031"/>
        <v>3</v>
      </c>
      <c r="S2062" s="2" t="s">
        <v>32020</v>
      </c>
      <c r="T2062" s="2" t="s">
        <v>37001</v>
      </c>
      <c r="U2062" s="24">
        <f t="shared" si="1032"/>
        <v>571.80000000000007</v>
      </c>
      <c r="V2062" s="66">
        <f t="shared" si="1032"/>
        <v>375.3</v>
      </c>
      <c r="W2062" s="54">
        <f t="shared" si="1033"/>
        <v>1.46</v>
      </c>
      <c r="X2062" s="143">
        <f t="shared" si="1034"/>
        <v>571.80000000000007</v>
      </c>
      <c r="Y2062" s="143">
        <f t="shared" si="1035"/>
        <v>0.39200000000000002</v>
      </c>
      <c r="AD2062">
        <v>152</v>
      </c>
      <c r="AE2062">
        <v>-1</v>
      </c>
      <c r="AF2062" s="10">
        <v>37.9</v>
      </c>
      <c r="AG2062" s="10">
        <v>58.12</v>
      </c>
      <c r="AH2062" s="10">
        <f t="shared" si="1036"/>
        <v>249765.98110081127</v>
      </c>
      <c r="AI2062" s="11">
        <f t="shared" si="1024"/>
        <v>0</v>
      </c>
      <c r="AJ2062">
        <f t="shared" si="1025"/>
        <v>0</v>
      </c>
      <c r="AK2062" t="e">
        <f t="shared" si="1037"/>
        <v>#DIV/0!</v>
      </c>
      <c r="AL2062">
        <f t="shared" si="1038"/>
        <v>34.241876592000011</v>
      </c>
      <c r="AM2062" s="5">
        <f t="shared" si="1039"/>
        <v>2.9200000000000004</v>
      </c>
      <c r="AN2062">
        <v>0</v>
      </c>
      <c r="AO2062" s="72">
        <f t="shared" si="1040"/>
        <v>3</v>
      </c>
      <c r="AP2062" s="72">
        <f t="shared" si="1041"/>
        <v>1.6</v>
      </c>
      <c r="AQ2062" s="72">
        <f t="shared" si="1042"/>
        <v>1.6</v>
      </c>
      <c r="AR2062" s="71" t="e">
        <f t="shared" si="1043"/>
        <v>#DIV/0!</v>
      </c>
      <c r="BA2062">
        <f t="shared" si="1044"/>
        <v>299</v>
      </c>
      <c r="BB2062" s="91" t="e">
        <f t="shared" si="1045"/>
        <v>#DIV/0!</v>
      </c>
    </row>
    <row r="2063" spans="1:54">
      <c r="A2063" s="2" t="s">
        <v>2183</v>
      </c>
      <c r="B2063" s="7" t="s">
        <v>42006</v>
      </c>
      <c r="C2063" s="17">
        <f t="shared" si="1026"/>
        <v>18.7</v>
      </c>
      <c r="D2063" s="28">
        <f t="shared" si="1027"/>
        <v>119</v>
      </c>
      <c r="E2063" s="8">
        <f t="shared" si="1046"/>
        <v>8</v>
      </c>
      <c r="F2063" s="2" t="s">
        <v>7172</v>
      </c>
      <c r="G2063" s="54">
        <f t="shared" si="1047"/>
        <v>17.8</v>
      </c>
      <c r="H2063" s="20">
        <f t="shared" si="1048"/>
        <v>0.69892200000000004</v>
      </c>
      <c r="I2063" s="14" t="s">
        <v>17137</v>
      </c>
      <c r="J2063" s="14" t="s">
        <v>12160</v>
      </c>
      <c r="K2063" s="14" t="s">
        <v>22097</v>
      </c>
      <c r="L2063" s="14" t="s">
        <v>27056</v>
      </c>
      <c r="M2063" s="28">
        <f t="shared" si="1049"/>
        <v>10.199999999999999</v>
      </c>
      <c r="N2063" s="46">
        <f t="shared" si="1028"/>
        <v>5</v>
      </c>
      <c r="O2063" s="17">
        <f t="shared" si="1029"/>
        <v>1.6</v>
      </c>
      <c r="P2063" s="17">
        <f t="shared" si="1029"/>
        <v>8.6</v>
      </c>
      <c r="Q2063" s="124">
        <f t="shared" si="1030"/>
        <v>0.4</v>
      </c>
      <c r="R2063" s="26">
        <f t="shared" si="1031"/>
        <v>1.2000000000000002</v>
      </c>
      <c r="S2063" s="2" t="s">
        <v>32021</v>
      </c>
      <c r="T2063" s="2" t="s">
        <v>37002</v>
      </c>
      <c r="U2063" s="24">
        <f t="shared" si="1032"/>
        <v>391.8</v>
      </c>
      <c r="V2063" s="66">
        <f t="shared" si="1032"/>
        <v>407.1</v>
      </c>
      <c r="W2063" s="54">
        <f t="shared" si="1033"/>
        <v>1.78</v>
      </c>
      <c r="X2063" s="143">
        <f t="shared" si="1034"/>
        <v>391.8</v>
      </c>
      <c r="Y2063" s="143">
        <f t="shared" si="1035"/>
        <v>0.45599999999999996</v>
      </c>
      <c r="AD2063">
        <v>152</v>
      </c>
      <c r="AE2063">
        <v>-1</v>
      </c>
      <c r="AF2063" s="10">
        <v>37.9</v>
      </c>
      <c r="AG2063" s="10">
        <v>58.12</v>
      </c>
      <c r="AH2063" s="10">
        <f t="shared" si="1036"/>
        <v>169148.57999845993</v>
      </c>
      <c r="AI2063" s="11">
        <f t="shared" si="1024"/>
        <v>0</v>
      </c>
      <c r="AJ2063">
        <f t="shared" si="1025"/>
        <v>0</v>
      </c>
      <c r="AK2063" t="e">
        <f t="shared" si="1037"/>
        <v>#DIV/0!</v>
      </c>
      <c r="AL2063">
        <f t="shared" si="1038"/>
        <v>4.9713999360000001</v>
      </c>
      <c r="AM2063" s="5">
        <f t="shared" si="1039"/>
        <v>3.54</v>
      </c>
      <c r="AN2063">
        <v>0</v>
      </c>
      <c r="AO2063" s="72">
        <f t="shared" si="1040"/>
        <v>1.2000000000000002</v>
      </c>
      <c r="AP2063" s="72">
        <f t="shared" si="1041"/>
        <v>0.4</v>
      </c>
      <c r="AQ2063" s="72">
        <f t="shared" si="1042"/>
        <v>0.4</v>
      </c>
      <c r="AR2063" s="71" t="e">
        <f t="shared" si="1043"/>
        <v>#DIV/0!</v>
      </c>
      <c r="BA2063">
        <f t="shared" si="1044"/>
        <v>119</v>
      </c>
      <c r="BB2063" s="91" t="e">
        <f t="shared" si="1045"/>
        <v>#DIV/0!</v>
      </c>
    </row>
    <row r="2064" spans="1:54">
      <c r="A2064" s="2" t="s">
        <v>2184</v>
      </c>
      <c r="B2064" s="7" t="s">
        <v>42007</v>
      </c>
      <c r="C2064" s="17">
        <f t="shared" si="1026"/>
        <v>37.6</v>
      </c>
      <c r="D2064" s="28">
        <f t="shared" si="1027"/>
        <v>40</v>
      </c>
      <c r="E2064" s="8">
        <f t="shared" si="1046"/>
        <v>16</v>
      </c>
      <c r="F2064" s="2" t="s">
        <v>7173</v>
      </c>
      <c r="G2064" s="54">
        <f t="shared" si="1047"/>
        <v>36.700000000000003</v>
      </c>
      <c r="H2064" s="20">
        <f t="shared" si="1048"/>
        <v>0.53292679999999992</v>
      </c>
      <c r="I2064" s="14" t="s">
        <v>17138</v>
      </c>
      <c r="J2064" s="14" t="s">
        <v>12161</v>
      </c>
      <c r="K2064" s="14" t="s">
        <v>22098</v>
      </c>
      <c r="L2064" s="14" t="s">
        <v>27057</v>
      </c>
      <c r="M2064" s="28">
        <f t="shared" si="1049"/>
        <v>13.6</v>
      </c>
      <c r="N2064" s="46">
        <f t="shared" si="1028"/>
        <v>7</v>
      </c>
      <c r="O2064" s="17">
        <f t="shared" si="1029"/>
        <v>2.4000000000000004</v>
      </c>
      <c r="P2064" s="17">
        <f t="shared" si="1029"/>
        <v>1.8</v>
      </c>
      <c r="Q2064" s="124">
        <f t="shared" si="1030"/>
        <v>1.4000000000000001</v>
      </c>
      <c r="R2064" s="26">
        <f t="shared" si="1031"/>
        <v>3</v>
      </c>
      <c r="S2064" s="2" t="s">
        <v>32022</v>
      </c>
      <c r="T2064" s="2" t="s">
        <v>37003</v>
      </c>
      <c r="U2064" s="24">
        <f t="shared" si="1032"/>
        <v>312.90000000000003</v>
      </c>
      <c r="V2064" s="66">
        <f t="shared" si="1032"/>
        <v>350.1</v>
      </c>
      <c r="W2064" s="54">
        <f t="shared" si="1033"/>
        <v>3.67</v>
      </c>
      <c r="X2064" s="143">
        <f t="shared" si="1034"/>
        <v>312.90000000000003</v>
      </c>
      <c r="Y2064" s="143">
        <f t="shared" si="1035"/>
        <v>0.83399999999999996</v>
      </c>
      <c r="AD2064">
        <v>152</v>
      </c>
      <c r="AE2064">
        <v>-1</v>
      </c>
      <c r="AF2064" s="10">
        <v>37.9</v>
      </c>
      <c r="AG2064" s="10">
        <v>58.12</v>
      </c>
      <c r="AH2064" s="10">
        <f t="shared" si="1036"/>
        <v>292289.90746800572</v>
      </c>
      <c r="AI2064" s="11">
        <f t="shared" si="1024"/>
        <v>0</v>
      </c>
      <c r="AJ2064">
        <f t="shared" si="1025"/>
        <v>0</v>
      </c>
      <c r="AK2064" t="e">
        <f t="shared" si="1037"/>
        <v>#DIV/0!</v>
      </c>
      <c r="AL2064">
        <f t="shared" si="1038"/>
        <v>6.0532686720000015</v>
      </c>
      <c r="AM2064" s="5">
        <f t="shared" si="1039"/>
        <v>7.32</v>
      </c>
      <c r="AN2064">
        <v>0</v>
      </c>
      <c r="AO2064" s="72">
        <f t="shared" si="1040"/>
        <v>3</v>
      </c>
      <c r="AP2064" s="72">
        <f t="shared" si="1041"/>
        <v>1.4000000000000001</v>
      </c>
      <c r="AQ2064" s="72">
        <f t="shared" si="1042"/>
        <v>1.6</v>
      </c>
      <c r="AR2064" s="71" t="e">
        <f t="shared" si="1043"/>
        <v>#DIV/0!</v>
      </c>
      <c r="BA2064">
        <f t="shared" si="1044"/>
        <v>40</v>
      </c>
      <c r="BB2064" s="91" t="e">
        <f t="shared" si="1045"/>
        <v>#DIV/0!</v>
      </c>
    </row>
    <row r="2065" spans="1:54">
      <c r="A2065" s="2" t="s">
        <v>2185</v>
      </c>
      <c r="B2065" s="7" t="s">
        <v>42008</v>
      </c>
      <c r="C2065" s="17">
        <f t="shared" si="1026"/>
        <v>9.7000000000000011</v>
      </c>
      <c r="D2065" s="28">
        <f t="shared" si="1027"/>
        <v>233</v>
      </c>
      <c r="E2065" s="8">
        <f t="shared" si="1046"/>
        <v>7</v>
      </c>
      <c r="F2065" s="2" t="s">
        <v>7174</v>
      </c>
      <c r="G2065" s="54">
        <f t="shared" si="1047"/>
        <v>8.6999999999999993</v>
      </c>
      <c r="H2065" s="20">
        <f t="shared" si="1048"/>
        <v>0.82037409999999999</v>
      </c>
      <c r="I2065" s="14" t="s">
        <v>17139</v>
      </c>
      <c r="J2065" s="14" t="s">
        <v>12162</v>
      </c>
      <c r="K2065" s="14" t="s">
        <v>22099</v>
      </c>
      <c r="L2065" s="14" t="s">
        <v>27058</v>
      </c>
      <c r="M2065" s="28">
        <f t="shared" si="1049"/>
        <v>12</v>
      </c>
      <c r="N2065" s="46">
        <f t="shared" si="1028"/>
        <v>5</v>
      </c>
      <c r="O2065" s="17">
        <f t="shared" si="1029"/>
        <v>2.2000000000000002</v>
      </c>
      <c r="P2065" s="17">
        <f t="shared" si="1029"/>
        <v>5</v>
      </c>
      <c r="Q2065" s="124">
        <f t="shared" si="1030"/>
        <v>0.2</v>
      </c>
      <c r="R2065" s="26">
        <f t="shared" si="1031"/>
        <v>1.4000000000000001</v>
      </c>
      <c r="S2065" s="2" t="s">
        <v>32023</v>
      </c>
      <c r="T2065" s="2" t="s">
        <v>37004</v>
      </c>
      <c r="U2065" s="24">
        <f t="shared" si="1032"/>
        <v>505.70000000000005</v>
      </c>
      <c r="V2065" s="66">
        <f t="shared" si="1032"/>
        <v>398.40000000000003</v>
      </c>
      <c r="W2065" s="54">
        <f t="shared" si="1033"/>
        <v>0.87</v>
      </c>
      <c r="X2065" s="143">
        <f t="shared" si="1034"/>
        <v>505.70000000000005</v>
      </c>
      <c r="Y2065" s="143">
        <f t="shared" si="1035"/>
        <v>0.27400000000000002</v>
      </c>
      <c r="AD2065">
        <v>152</v>
      </c>
      <c r="AE2065">
        <v>-1</v>
      </c>
      <c r="AF2065" s="10">
        <v>37.9</v>
      </c>
      <c r="AG2065" s="10">
        <v>58.12</v>
      </c>
      <c r="AH2065" s="10">
        <f t="shared" si="1036"/>
        <v>196753.40325040562</v>
      </c>
      <c r="AI2065" s="11">
        <f t="shared" si="1024"/>
        <v>0</v>
      </c>
      <c r="AJ2065">
        <f t="shared" si="1025"/>
        <v>0</v>
      </c>
      <c r="AK2065" t="e">
        <f t="shared" si="1037"/>
        <v>#DIV/0!</v>
      </c>
      <c r="AL2065">
        <f t="shared" si="1038"/>
        <v>2.7662388600000005</v>
      </c>
      <c r="AM2065" s="5">
        <f t="shared" si="1039"/>
        <v>1.7400000000000002</v>
      </c>
      <c r="AN2065">
        <v>0</v>
      </c>
      <c r="AO2065" s="72">
        <f t="shared" si="1040"/>
        <v>1.4000000000000001</v>
      </c>
      <c r="AP2065" s="72">
        <f t="shared" si="1041"/>
        <v>0.2</v>
      </c>
      <c r="AQ2065" s="72">
        <f t="shared" si="1042"/>
        <v>0.4</v>
      </c>
      <c r="AR2065" s="71" t="e">
        <f t="shared" si="1043"/>
        <v>#DIV/0!</v>
      </c>
      <c r="BA2065">
        <f t="shared" si="1044"/>
        <v>233</v>
      </c>
      <c r="BB2065" s="91" t="e">
        <f t="shared" si="1045"/>
        <v>#DIV/0!</v>
      </c>
    </row>
    <row r="2066" spans="1:54">
      <c r="A2066" s="2" t="s">
        <v>2186</v>
      </c>
      <c r="B2066" s="7" t="s">
        <v>42009</v>
      </c>
      <c r="C2066" s="17">
        <f t="shared" si="1026"/>
        <v>15.600000000000001</v>
      </c>
      <c r="D2066" s="28">
        <f t="shared" si="1027"/>
        <v>194</v>
      </c>
      <c r="E2066" s="8">
        <f t="shared" si="1046"/>
        <v>11</v>
      </c>
      <c r="F2066" s="2" t="s">
        <v>7175</v>
      </c>
      <c r="G2066" s="54">
        <f t="shared" si="1047"/>
        <v>14.7</v>
      </c>
      <c r="H2066" s="20">
        <f t="shared" si="1048"/>
        <v>0.1665258</v>
      </c>
      <c r="I2066" s="14" t="s">
        <v>17140</v>
      </c>
      <c r="J2066" s="14" t="s">
        <v>12163</v>
      </c>
      <c r="K2066" s="14" t="s">
        <v>22100</v>
      </c>
      <c r="L2066" s="14" t="s">
        <v>27059</v>
      </c>
      <c r="M2066" s="28">
        <f t="shared" si="1049"/>
        <v>11.5</v>
      </c>
      <c r="N2066" s="46">
        <f t="shared" si="1028"/>
        <v>6</v>
      </c>
      <c r="O2066" s="17">
        <f t="shared" si="1029"/>
        <v>2.2000000000000002</v>
      </c>
      <c r="P2066" s="17">
        <f t="shared" si="1029"/>
        <v>6</v>
      </c>
      <c r="Q2066" s="124">
        <f t="shared" si="1030"/>
        <v>0.60000000000000009</v>
      </c>
      <c r="R2066" s="26">
        <f t="shared" si="1031"/>
        <v>0.60000000000000009</v>
      </c>
      <c r="S2066" s="2" t="s">
        <v>32024</v>
      </c>
      <c r="T2066" s="2" t="s">
        <v>37005</v>
      </c>
      <c r="U2066" s="24">
        <f t="shared" si="1032"/>
        <v>467.1</v>
      </c>
      <c r="V2066" s="66">
        <f t="shared" si="1032"/>
        <v>408.20000000000005</v>
      </c>
      <c r="W2066" s="54">
        <f t="shared" si="1033"/>
        <v>1.47</v>
      </c>
      <c r="X2066" s="143">
        <f t="shared" si="1034"/>
        <v>467.1</v>
      </c>
      <c r="Y2066" s="143">
        <f t="shared" si="1035"/>
        <v>0.39400000000000002</v>
      </c>
      <c r="AD2066">
        <v>152</v>
      </c>
      <c r="AE2066">
        <v>-1</v>
      </c>
      <c r="AF2066" s="10">
        <v>37.9</v>
      </c>
      <c r="AG2066" s="10">
        <v>58.12</v>
      </c>
      <c r="AH2066" s="10">
        <f t="shared" si="1036"/>
        <v>165027.98851255828</v>
      </c>
      <c r="AI2066" s="11">
        <f t="shared" si="1024"/>
        <v>0</v>
      </c>
      <c r="AJ2066">
        <f t="shared" si="1025"/>
        <v>0</v>
      </c>
      <c r="AK2066" t="e">
        <f t="shared" si="1037"/>
        <v>#DIV/0!</v>
      </c>
      <c r="AL2066">
        <f t="shared" si="1038"/>
        <v>6.6011156640000017</v>
      </c>
      <c r="AM2066" s="5">
        <f t="shared" si="1039"/>
        <v>2.9200000000000004</v>
      </c>
      <c r="AN2066">
        <v>0</v>
      </c>
      <c r="AO2066" s="72">
        <f t="shared" si="1040"/>
        <v>0.60000000000000009</v>
      </c>
      <c r="AP2066" s="72">
        <f t="shared" si="1041"/>
        <v>0.60000000000000009</v>
      </c>
      <c r="AQ2066" s="72">
        <f t="shared" si="1042"/>
        <v>0.60000000000000009</v>
      </c>
      <c r="AR2066" s="71" t="e">
        <f t="shared" si="1043"/>
        <v>#DIV/0!</v>
      </c>
      <c r="BA2066">
        <f t="shared" si="1044"/>
        <v>194</v>
      </c>
      <c r="BB2066" s="91" t="e">
        <f t="shared" si="1045"/>
        <v>#DIV/0!</v>
      </c>
    </row>
    <row r="2067" spans="1:54">
      <c r="A2067" s="2" t="s">
        <v>2187</v>
      </c>
      <c r="B2067" s="7" t="s">
        <v>42010</v>
      </c>
      <c r="C2067" s="17">
        <f t="shared" si="1026"/>
        <v>32</v>
      </c>
      <c r="D2067" s="28">
        <f t="shared" si="1027"/>
        <v>90</v>
      </c>
      <c r="E2067" s="8">
        <f t="shared" si="1046"/>
        <v>7</v>
      </c>
      <c r="F2067" s="2" t="s">
        <v>7176</v>
      </c>
      <c r="G2067" s="54">
        <f t="shared" si="1047"/>
        <v>31.1</v>
      </c>
      <c r="H2067" s="20">
        <f t="shared" si="1048"/>
        <v>0.29911199999999999</v>
      </c>
      <c r="I2067" s="14" t="s">
        <v>17141</v>
      </c>
      <c r="J2067" s="14" t="s">
        <v>12164</v>
      </c>
      <c r="K2067" s="14" t="s">
        <v>22101</v>
      </c>
      <c r="L2067" s="14" t="s">
        <v>27060</v>
      </c>
      <c r="M2067" s="28">
        <f t="shared" si="1049"/>
        <v>14.2</v>
      </c>
      <c r="N2067" s="46">
        <f t="shared" si="1028"/>
        <v>6.8</v>
      </c>
      <c r="O2067" s="17">
        <f t="shared" si="1029"/>
        <v>0.8</v>
      </c>
      <c r="P2067" s="17">
        <f t="shared" si="1029"/>
        <v>0.60000000000000009</v>
      </c>
      <c r="Q2067" s="124">
        <f t="shared" si="1030"/>
        <v>2</v>
      </c>
      <c r="R2067" s="26">
        <f t="shared" si="1031"/>
        <v>2.8000000000000003</v>
      </c>
      <c r="S2067" s="2" t="s">
        <v>32025</v>
      </c>
      <c r="T2067" s="2" t="s">
        <v>37006</v>
      </c>
      <c r="U2067" s="24">
        <f t="shared" si="1032"/>
        <v>362.6</v>
      </c>
      <c r="V2067" s="66">
        <f t="shared" si="1032"/>
        <v>333.1</v>
      </c>
      <c r="W2067" s="54">
        <f t="shared" si="1033"/>
        <v>3.11</v>
      </c>
      <c r="X2067" s="143">
        <f t="shared" si="1034"/>
        <v>362.6</v>
      </c>
      <c r="Y2067" s="143">
        <f t="shared" si="1035"/>
        <v>0.72199999999999998</v>
      </c>
      <c r="AD2067">
        <v>152</v>
      </c>
      <c r="AE2067">
        <v>-1</v>
      </c>
      <c r="AF2067" s="10">
        <v>37.9</v>
      </c>
      <c r="AG2067" s="10">
        <v>58.12</v>
      </c>
      <c r="AH2067" s="10">
        <f t="shared" si="1036"/>
        <v>316078.8932403436</v>
      </c>
      <c r="AI2067" s="11">
        <f t="shared" si="1024"/>
        <v>0</v>
      </c>
      <c r="AJ2067">
        <f t="shared" si="1025"/>
        <v>0</v>
      </c>
      <c r="AK2067" t="e">
        <f t="shared" si="1037"/>
        <v>#DIV/0!</v>
      </c>
      <c r="AL2067">
        <f t="shared" si="1038"/>
        <v>0.94199347200000005</v>
      </c>
      <c r="AM2067" s="5">
        <f t="shared" si="1039"/>
        <v>6.2</v>
      </c>
      <c r="AN2067">
        <v>0</v>
      </c>
      <c r="AO2067" s="72">
        <f t="shared" si="1040"/>
        <v>2.8000000000000003</v>
      </c>
      <c r="AP2067" s="72">
        <f t="shared" si="1041"/>
        <v>2</v>
      </c>
      <c r="AQ2067" s="72">
        <f t="shared" si="1042"/>
        <v>2</v>
      </c>
      <c r="AR2067" s="71" t="e">
        <f t="shared" si="1043"/>
        <v>#DIV/0!</v>
      </c>
      <c r="BA2067">
        <f t="shared" si="1044"/>
        <v>90</v>
      </c>
      <c r="BB2067" s="91" t="e">
        <f t="shared" si="1045"/>
        <v>#DIV/0!</v>
      </c>
    </row>
    <row r="2068" spans="1:54">
      <c r="A2068" s="2" t="s">
        <v>2188</v>
      </c>
      <c r="B2068" s="7" t="s">
        <v>42011</v>
      </c>
      <c r="C2068" s="17">
        <f t="shared" si="1026"/>
        <v>32.700000000000003</v>
      </c>
      <c r="D2068" s="28">
        <f t="shared" si="1027"/>
        <v>167</v>
      </c>
      <c r="E2068" s="8">
        <f t="shared" si="1046"/>
        <v>4</v>
      </c>
      <c r="F2068" s="2" t="s">
        <v>7177</v>
      </c>
      <c r="G2068" s="54">
        <f t="shared" si="1047"/>
        <v>31.700000000000003</v>
      </c>
      <c r="H2068" s="20">
        <f t="shared" si="1048"/>
        <v>0.78580439999999996</v>
      </c>
      <c r="I2068" s="14" t="s">
        <v>17142</v>
      </c>
      <c r="J2068" s="14" t="s">
        <v>12165</v>
      </c>
      <c r="K2068" s="14" t="s">
        <v>22102</v>
      </c>
      <c r="L2068" s="14" t="s">
        <v>27061</v>
      </c>
      <c r="M2068" s="28">
        <f t="shared" si="1049"/>
        <v>10.1</v>
      </c>
      <c r="N2068" s="46">
        <f t="shared" si="1028"/>
        <v>6.4</v>
      </c>
      <c r="O2068" s="17">
        <f t="shared" si="1029"/>
        <v>1</v>
      </c>
      <c r="P2068" s="17">
        <f t="shared" si="1029"/>
        <v>8.8000000000000007</v>
      </c>
      <c r="Q2068" s="124">
        <f t="shared" si="1030"/>
        <v>0.2</v>
      </c>
      <c r="R2068" s="26">
        <f t="shared" si="1031"/>
        <v>1.4000000000000001</v>
      </c>
      <c r="S2068" s="2" t="s">
        <v>32026</v>
      </c>
      <c r="T2068" s="2" t="s">
        <v>37007</v>
      </c>
      <c r="U2068" s="24">
        <f t="shared" si="1032"/>
        <v>440.1</v>
      </c>
      <c r="V2068" s="66">
        <f t="shared" si="1032"/>
        <v>421.8</v>
      </c>
      <c r="W2068" s="54">
        <f t="shared" si="1033"/>
        <v>3.17</v>
      </c>
      <c r="X2068" s="143">
        <f t="shared" si="1034"/>
        <v>440.1</v>
      </c>
      <c r="Y2068" s="143">
        <f t="shared" si="1035"/>
        <v>0.73399999999999999</v>
      </c>
      <c r="AD2068">
        <v>152</v>
      </c>
      <c r="AE2068">
        <v>-1</v>
      </c>
      <c r="AF2068" s="10">
        <v>37.9</v>
      </c>
      <c r="AG2068" s="10">
        <v>58.12</v>
      </c>
      <c r="AH2068" s="10">
        <f t="shared" si="1036"/>
        <v>87628.690019687536</v>
      </c>
      <c r="AI2068" s="11">
        <f t="shared" si="1024"/>
        <v>0</v>
      </c>
      <c r="AJ2068">
        <f t="shared" si="1025"/>
        <v>0</v>
      </c>
      <c r="AK2068" t="e">
        <f t="shared" si="1037"/>
        <v>#DIV/0!</v>
      </c>
      <c r="AL2068">
        <f t="shared" si="1038"/>
        <v>2.638889792000001</v>
      </c>
      <c r="AM2068" s="5">
        <f t="shared" si="1039"/>
        <v>6.3400000000000007</v>
      </c>
      <c r="AN2068">
        <v>0</v>
      </c>
      <c r="AO2068" s="72">
        <f t="shared" si="1040"/>
        <v>1.4000000000000001</v>
      </c>
      <c r="AP2068" s="72">
        <f t="shared" si="1041"/>
        <v>0.2</v>
      </c>
      <c r="AQ2068" s="72">
        <f t="shared" si="1042"/>
        <v>0.4</v>
      </c>
      <c r="AR2068" s="71" t="e">
        <f t="shared" si="1043"/>
        <v>#DIV/0!</v>
      </c>
      <c r="BA2068">
        <f t="shared" si="1044"/>
        <v>167</v>
      </c>
      <c r="BB2068" s="91" t="e">
        <f t="shared" si="1045"/>
        <v>#DIV/0!</v>
      </c>
    </row>
    <row r="2069" spans="1:54">
      <c r="A2069" s="2" t="s">
        <v>2189</v>
      </c>
      <c r="B2069" s="7" t="s">
        <v>42012</v>
      </c>
      <c r="C2069" s="17">
        <f t="shared" si="1026"/>
        <v>24.400000000000002</v>
      </c>
      <c r="D2069" s="28">
        <f t="shared" si="1027"/>
        <v>46</v>
      </c>
      <c r="E2069" s="8">
        <f t="shared" si="1046"/>
        <v>7</v>
      </c>
      <c r="F2069" s="2" t="s">
        <v>7178</v>
      </c>
      <c r="G2069" s="54">
        <f t="shared" si="1047"/>
        <v>23.400000000000002</v>
      </c>
      <c r="H2069" s="20">
        <f t="shared" si="1048"/>
        <v>0.73046610000000001</v>
      </c>
      <c r="I2069" s="14" t="s">
        <v>17143</v>
      </c>
      <c r="J2069" s="14" t="s">
        <v>12166</v>
      </c>
      <c r="K2069" s="14" t="s">
        <v>22103</v>
      </c>
      <c r="L2069" s="14" t="s">
        <v>27062</v>
      </c>
      <c r="M2069" s="28">
        <f t="shared" si="1049"/>
        <v>10.399999999999999</v>
      </c>
      <c r="N2069" s="46">
        <f t="shared" si="1028"/>
        <v>5.4</v>
      </c>
      <c r="O2069" s="17">
        <f t="shared" si="1029"/>
        <v>2.8000000000000003</v>
      </c>
      <c r="P2069" s="17">
        <f t="shared" si="1029"/>
        <v>8.2000000000000011</v>
      </c>
      <c r="Q2069" s="124">
        <f t="shared" si="1030"/>
        <v>0.2</v>
      </c>
      <c r="R2069" s="26">
        <f t="shared" si="1031"/>
        <v>0.60000000000000009</v>
      </c>
      <c r="S2069" s="2" t="s">
        <v>32027</v>
      </c>
      <c r="T2069" s="2" t="s">
        <v>37008</v>
      </c>
      <c r="U2069" s="24">
        <f t="shared" si="1032"/>
        <v>319</v>
      </c>
      <c r="V2069" s="66">
        <f t="shared" si="1032"/>
        <v>357.6</v>
      </c>
      <c r="W2069" s="54">
        <f t="shared" si="1033"/>
        <v>2.34</v>
      </c>
      <c r="X2069" s="143">
        <f t="shared" si="1034"/>
        <v>319</v>
      </c>
      <c r="Y2069" s="143">
        <f t="shared" si="1035"/>
        <v>0.56799999999999995</v>
      </c>
      <c r="AD2069">
        <v>152</v>
      </c>
      <c r="AE2069">
        <v>-1</v>
      </c>
      <c r="AF2069" s="10">
        <v>37.9</v>
      </c>
      <c r="AG2069" s="10">
        <v>58.12</v>
      </c>
      <c r="AH2069" s="10">
        <f t="shared" si="1036"/>
        <v>280655.00549085392</v>
      </c>
      <c r="AI2069" s="11">
        <f t="shared" si="1024"/>
        <v>0</v>
      </c>
      <c r="AJ2069">
        <f t="shared" si="1025"/>
        <v>0</v>
      </c>
      <c r="AK2069" t="e">
        <f t="shared" si="1037"/>
        <v>#DIV/0!</v>
      </c>
      <c r="AL2069">
        <f t="shared" si="1038"/>
        <v>3.7130990064000011</v>
      </c>
      <c r="AM2069" s="5">
        <f t="shared" si="1039"/>
        <v>4.6800000000000006</v>
      </c>
      <c r="AN2069">
        <v>0</v>
      </c>
      <c r="AO2069" s="72">
        <f t="shared" si="1040"/>
        <v>0.60000000000000009</v>
      </c>
      <c r="AP2069" s="72">
        <f t="shared" si="1041"/>
        <v>0.2</v>
      </c>
      <c r="AQ2069" s="72">
        <f t="shared" si="1042"/>
        <v>0.2</v>
      </c>
      <c r="AR2069" s="71" t="e">
        <f t="shared" si="1043"/>
        <v>#DIV/0!</v>
      </c>
      <c r="BA2069">
        <f t="shared" si="1044"/>
        <v>46</v>
      </c>
      <c r="BB2069" s="91" t="e">
        <f t="shared" si="1045"/>
        <v>#DIV/0!</v>
      </c>
    </row>
    <row r="2070" spans="1:54">
      <c r="A2070" s="2" t="s">
        <v>2190</v>
      </c>
      <c r="B2070" s="7" t="s">
        <v>42013</v>
      </c>
      <c r="C2070" s="17">
        <f t="shared" si="1026"/>
        <v>8.4</v>
      </c>
      <c r="D2070" s="28">
        <f t="shared" si="1027"/>
        <v>176</v>
      </c>
      <c r="E2070" s="8">
        <f t="shared" si="1046"/>
        <v>9</v>
      </c>
      <c r="F2070" s="2" t="s">
        <v>7179</v>
      </c>
      <c r="G2070" s="54">
        <f t="shared" si="1047"/>
        <v>7.5</v>
      </c>
      <c r="H2070" s="20">
        <f t="shared" si="1048"/>
        <v>0.72609679999999999</v>
      </c>
      <c r="I2070" s="14" t="s">
        <v>17144</v>
      </c>
      <c r="J2070" s="14" t="s">
        <v>12167</v>
      </c>
      <c r="K2070" s="14" t="s">
        <v>22104</v>
      </c>
      <c r="L2070" s="14" t="s">
        <v>27063</v>
      </c>
      <c r="M2070" s="28">
        <f t="shared" si="1049"/>
        <v>14</v>
      </c>
      <c r="N2070" s="46">
        <f t="shared" si="1028"/>
        <v>5.8</v>
      </c>
      <c r="O2070" s="17">
        <f t="shared" si="1029"/>
        <v>2</v>
      </c>
      <c r="P2070" s="17">
        <f t="shared" si="1029"/>
        <v>1</v>
      </c>
      <c r="Q2070" s="124">
        <f t="shared" si="1030"/>
        <v>0.8</v>
      </c>
      <c r="R2070" s="26">
        <f t="shared" si="1031"/>
        <v>2.6</v>
      </c>
      <c r="S2070" s="2" t="s">
        <v>32028</v>
      </c>
      <c r="T2070" s="2" t="s">
        <v>37009</v>
      </c>
      <c r="U2070" s="24">
        <f t="shared" si="1032"/>
        <v>449.20000000000005</v>
      </c>
      <c r="V2070" s="66">
        <f t="shared" si="1032"/>
        <v>305.5</v>
      </c>
      <c r="W2070" s="54">
        <f t="shared" si="1033"/>
        <v>0.75</v>
      </c>
      <c r="X2070" s="143">
        <f t="shared" si="1034"/>
        <v>449.20000000000005</v>
      </c>
      <c r="Y2070" s="143">
        <f t="shared" si="1035"/>
        <v>0.25</v>
      </c>
      <c r="AD2070">
        <v>152</v>
      </c>
      <c r="AE2070">
        <v>-1</v>
      </c>
      <c r="AF2070" s="10">
        <v>37.9</v>
      </c>
      <c r="AG2070" s="10">
        <v>58.12</v>
      </c>
      <c r="AH2070" s="10">
        <f t="shared" si="1036"/>
        <v>349525.28391915082</v>
      </c>
      <c r="AI2070" s="11">
        <f t="shared" si="1024"/>
        <v>0</v>
      </c>
      <c r="AJ2070">
        <f t="shared" si="1025"/>
        <v>0</v>
      </c>
      <c r="AK2070" t="e">
        <f t="shared" si="1037"/>
        <v>#DIV/0!</v>
      </c>
      <c r="AL2070">
        <f t="shared" si="1038"/>
        <v>1.4242966400000001</v>
      </c>
      <c r="AM2070" s="5">
        <f t="shared" si="1039"/>
        <v>1.48</v>
      </c>
      <c r="AN2070">
        <v>0</v>
      </c>
      <c r="AO2070" s="72">
        <f t="shared" si="1040"/>
        <v>2.6</v>
      </c>
      <c r="AP2070" s="72">
        <f t="shared" si="1041"/>
        <v>0.8</v>
      </c>
      <c r="AQ2070" s="72">
        <f t="shared" si="1042"/>
        <v>0.8</v>
      </c>
      <c r="AR2070" s="71" t="e">
        <f t="shared" si="1043"/>
        <v>#DIV/0!</v>
      </c>
      <c r="BA2070">
        <f t="shared" si="1044"/>
        <v>176</v>
      </c>
      <c r="BB2070" s="91" t="e">
        <f t="shared" si="1045"/>
        <v>#DIV/0!</v>
      </c>
    </row>
    <row r="2071" spans="1:54">
      <c r="A2071" s="2" t="s">
        <v>2191</v>
      </c>
      <c r="B2071" s="7" t="s">
        <v>42014</v>
      </c>
      <c r="C2071" s="17">
        <f t="shared" si="1026"/>
        <v>13.4</v>
      </c>
      <c r="D2071" s="28">
        <f t="shared" si="1027"/>
        <v>32</v>
      </c>
      <c r="E2071" s="8">
        <f t="shared" si="1046"/>
        <v>11</v>
      </c>
      <c r="F2071" s="2" t="s">
        <v>7180</v>
      </c>
      <c r="G2071" s="54">
        <f t="shared" si="1047"/>
        <v>12.4</v>
      </c>
      <c r="H2071" s="20">
        <f t="shared" si="1048"/>
        <v>0.42258859999999998</v>
      </c>
      <c r="I2071" s="14" t="s">
        <v>17145</v>
      </c>
      <c r="J2071" s="14" t="s">
        <v>12168</v>
      </c>
      <c r="K2071" s="14" t="s">
        <v>22105</v>
      </c>
      <c r="L2071" s="14" t="s">
        <v>27064</v>
      </c>
      <c r="M2071" s="28">
        <f t="shared" si="1049"/>
        <v>11.4</v>
      </c>
      <c r="N2071" s="46">
        <f t="shared" si="1028"/>
        <v>6.6</v>
      </c>
      <c r="O2071" s="17">
        <f t="shared" si="1029"/>
        <v>1</v>
      </c>
      <c r="P2071" s="17">
        <f t="shared" si="1029"/>
        <v>6.2</v>
      </c>
      <c r="Q2071" s="124">
        <f t="shared" si="1030"/>
        <v>1.2000000000000002</v>
      </c>
      <c r="R2071" s="26">
        <f t="shared" si="1031"/>
        <v>2</v>
      </c>
      <c r="S2071" s="2" t="s">
        <v>32029</v>
      </c>
      <c r="T2071" s="2" t="s">
        <v>37010</v>
      </c>
      <c r="U2071" s="24">
        <f t="shared" si="1032"/>
        <v>305.3</v>
      </c>
      <c r="V2071" s="66">
        <f t="shared" si="1032"/>
        <v>423</v>
      </c>
      <c r="W2071" s="54">
        <f t="shared" si="1033"/>
        <v>1.24</v>
      </c>
      <c r="X2071" s="143">
        <f t="shared" si="1034"/>
        <v>305.3</v>
      </c>
      <c r="Y2071" s="143">
        <f t="shared" si="1035"/>
        <v>0.34799999999999998</v>
      </c>
      <c r="AD2071">
        <v>152</v>
      </c>
      <c r="AE2071">
        <v>-1</v>
      </c>
      <c r="AF2071" s="10">
        <v>37.9</v>
      </c>
      <c r="AG2071" s="10">
        <v>58.12</v>
      </c>
      <c r="AH2071" s="10">
        <f t="shared" si="1036"/>
        <v>73654.02202942023</v>
      </c>
      <c r="AI2071" s="11">
        <f t="shared" si="1024"/>
        <v>0</v>
      </c>
      <c r="AJ2071">
        <f t="shared" si="1025"/>
        <v>0</v>
      </c>
      <c r="AK2071" t="e">
        <f t="shared" si="1037"/>
        <v>#DIV/0!</v>
      </c>
      <c r="AL2071">
        <f t="shared" si="1038"/>
        <v>7.1599013600000001</v>
      </c>
      <c r="AM2071" s="5">
        <f t="shared" si="1039"/>
        <v>2.48</v>
      </c>
      <c r="AN2071">
        <v>0</v>
      </c>
      <c r="AO2071" s="72">
        <f t="shared" si="1040"/>
        <v>2</v>
      </c>
      <c r="AP2071" s="72">
        <f t="shared" si="1041"/>
        <v>1.2000000000000002</v>
      </c>
      <c r="AQ2071" s="72">
        <f t="shared" si="1042"/>
        <v>1.2000000000000002</v>
      </c>
      <c r="AR2071" s="71" t="e">
        <f t="shared" si="1043"/>
        <v>#DIV/0!</v>
      </c>
      <c r="BA2071">
        <f t="shared" si="1044"/>
        <v>32</v>
      </c>
      <c r="BB2071" s="91" t="e">
        <f t="shared" si="1045"/>
        <v>#DIV/0!</v>
      </c>
    </row>
    <row r="2072" spans="1:54">
      <c r="A2072" s="2" t="s">
        <v>2192</v>
      </c>
      <c r="B2072" s="7" t="s">
        <v>42015</v>
      </c>
      <c r="C2072" s="17">
        <f t="shared" si="1026"/>
        <v>18.400000000000002</v>
      </c>
      <c r="D2072" s="28">
        <f t="shared" si="1027"/>
        <v>182</v>
      </c>
      <c r="E2072" s="8">
        <f t="shared" si="1046"/>
        <v>15</v>
      </c>
      <c r="F2072" s="2" t="s">
        <v>7181</v>
      </c>
      <c r="G2072" s="54">
        <f t="shared" si="1047"/>
        <v>17.400000000000002</v>
      </c>
      <c r="H2072" s="20">
        <f t="shared" si="1048"/>
        <v>0.23063020000000001</v>
      </c>
      <c r="I2072" s="14" t="s">
        <v>17146</v>
      </c>
      <c r="J2072" s="14" t="s">
        <v>12169</v>
      </c>
      <c r="K2072" s="14" t="s">
        <v>22106</v>
      </c>
      <c r="L2072" s="14" t="s">
        <v>27065</v>
      </c>
      <c r="M2072" s="28">
        <f t="shared" si="1049"/>
        <v>12.1</v>
      </c>
      <c r="N2072" s="46">
        <f t="shared" si="1028"/>
        <v>5</v>
      </c>
      <c r="O2072" s="17">
        <f t="shared" si="1029"/>
        <v>1.4000000000000001</v>
      </c>
      <c r="P2072" s="17">
        <f t="shared" si="1029"/>
        <v>4.8000000000000007</v>
      </c>
      <c r="Q2072" s="124">
        <f t="shared" si="1030"/>
        <v>1.6</v>
      </c>
      <c r="R2072" s="26">
        <f t="shared" si="1031"/>
        <v>2.2000000000000002</v>
      </c>
      <c r="S2072" s="2" t="s">
        <v>32030</v>
      </c>
      <c r="T2072" s="2" t="s">
        <v>37011</v>
      </c>
      <c r="U2072" s="24">
        <f t="shared" si="1032"/>
        <v>455.20000000000005</v>
      </c>
      <c r="V2072" s="66">
        <f t="shared" si="1032"/>
        <v>332.70000000000005</v>
      </c>
      <c r="W2072" s="54">
        <f t="shared" si="1033"/>
        <v>1.74</v>
      </c>
      <c r="X2072" s="143">
        <f t="shared" si="1034"/>
        <v>455.20000000000005</v>
      </c>
      <c r="Y2072" s="143">
        <f t="shared" si="1035"/>
        <v>0.44799999999999995</v>
      </c>
      <c r="AD2072">
        <v>152</v>
      </c>
      <c r="AE2072">
        <v>-1</v>
      </c>
      <c r="AF2072" s="10">
        <v>37.9</v>
      </c>
      <c r="AG2072" s="10">
        <v>58.12</v>
      </c>
      <c r="AH2072" s="10">
        <f t="shared" si="1036"/>
        <v>316614.36918995203</v>
      </c>
      <c r="AI2072" s="11">
        <f t="shared" si="1024"/>
        <v>0</v>
      </c>
      <c r="AJ2072">
        <f t="shared" si="1025"/>
        <v>0</v>
      </c>
      <c r="AK2072" t="e">
        <f t="shared" si="1037"/>
        <v>#DIV/0!</v>
      </c>
      <c r="AL2072">
        <f t="shared" si="1038"/>
        <v>11.374363123200006</v>
      </c>
      <c r="AM2072" s="5">
        <f t="shared" si="1039"/>
        <v>3.4800000000000004</v>
      </c>
      <c r="AN2072">
        <v>0</v>
      </c>
      <c r="AO2072" s="72">
        <f t="shared" si="1040"/>
        <v>2.2000000000000002</v>
      </c>
      <c r="AP2072" s="72">
        <f t="shared" si="1041"/>
        <v>1.6</v>
      </c>
      <c r="AQ2072" s="72">
        <f t="shared" si="1042"/>
        <v>1.8</v>
      </c>
      <c r="AR2072" s="71" t="e">
        <f t="shared" si="1043"/>
        <v>#DIV/0!</v>
      </c>
      <c r="BA2072">
        <f t="shared" si="1044"/>
        <v>182</v>
      </c>
      <c r="BB2072" s="91" t="e">
        <f t="shared" si="1045"/>
        <v>#DIV/0!</v>
      </c>
    </row>
    <row r="2073" spans="1:54">
      <c r="A2073" s="2" t="s">
        <v>2193</v>
      </c>
      <c r="B2073" s="7" t="s">
        <v>42016</v>
      </c>
      <c r="C2073" s="17">
        <f t="shared" si="1026"/>
        <v>17.3</v>
      </c>
      <c r="D2073" s="28">
        <f t="shared" si="1027"/>
        <v>272</v>
      </c>
      <c r="E2073" s="8">
        <f t="shared" si="1046"/>
        <v>27</v>
      </c>
      <c r="F2073" s="2" t="s">
        <v>7182</v>
      </c>
      <c r="G2073" s="54">
        <f t="shared" si="1047"/>
        <v>16.400000000000002</v>
      </c>
      <c r="H2073" s="20">
        <f t="shared" si="1048"/>
        <v>0.1335269</v>
      </c>
      <c r="I2073" s="14" t="s">
        <v>17147</v>
      </c>
      <c r="J2073" s="14" t="s">
        <v>12170</v>
      </c>
      <c r="K2073" s="14" t="s">
        <v>22107</v>
      </c>
      <c r="L2073" s="14" t="s">
        <v>27066</v>
      </c>
      <c r="M2073" s="28">
        <f t="shared" si="1049"/>
        <v>12.2</v>
      </c>
      <c r="N2073" s="46">
        <f t="shared" si="1028"/>
        <v>5.2</v>
      </c>
      <c r="O2073" s="17">
        <f t="shared" si="1029"/>
        <v>3</v>
      </c>
      <c r="P2073" s="17">
        <f t="shared" si="1029"/>
        <v>4.6000000000000005</v>
      </c>
      <c r="Q2073" s="124">
        <f t="shared" si="1030"/>
        <v>2.4000000000000004</v>
      </c>
      <c r="R2073" s="26">
        <f t="shared" si="1031"/>
        <v>2.8000000000000003</v>
      </c>
      <c r="S2073" s="2" t="s">
        <v>32031</v>
      </c>
      <c r="T2073" s="2" t="s">
        <v>37012</v>
      </c>
      <c r="U2073" s="24">
        <f t="shared" si="1032"/>
        <v>545.5</v>
      </c>
      <c r="V2073" s="66">
        <f t="shared" si="1032"/>
        <v>382.40000000000003</v>
      </c>
      <c r="W2073" s="54">
        <f t="shared" si="1033"/>
        <v>1.64</v>
      </c>
      <c r="X2073" s="143">
        <f t="shared" si="1034"/>
        <v>545.5</v>
      </c>
      <c r="Y2073" s="143">
        <f t="shared" si="1035"/>
        <v>0.42799999999999994</v>
      </c>
      <c r="AD2073">
        <v>152</v>
      </c>
      <c r="AE2073">
        <v>-1</v>
      </c>
      <c r="AF2073" s="10">
        <v>37.9</v>
      </c>
      <c r="AG2073" s="10">
        <v>58.12</v>
      </c>
      <c r="AH2073" s="10">
        <f t="shared" si="1036"/>
        <v>235601.56040916615</v>
      </c>
      <c r="AI2073" s="11">
        <f t="shared" si="1024"/>
        <v>0</v>
      </c>
      <c r="AJ2073">
        <f t="shared" si="1025"/>
        <v>0</v>
      </c>
      <c r="AK2073" t="e">
        <f t="shared" si="1037"/>
        <v>#DIV/0!</v>
      </c>
      <c r="AL2073">
        <f t="shared" si="1038"/>
        <v>33.480520584000004</v>
      </c>
      <c r="AM2073" s="5">
        <f t="shared" si="1039"/>
        <v>3.2600000000000002</v>
      </c>
      <c r="AN2073">
        <v>0</v>
      </c>
      <c r="AO2073" s="72">
        <f t="shared" si="1040"/>
        <v>2.8000000000000003</v>
      </c>
      <c r="AP2073" s="72">
        <f t="shared" si="1041"/>
        <v>2.4000000000000004</v>
      </c>
      <c r="AQ2073" s="72">
        <f t="shared" si="1042"/>
        <v>2.6</v>
      </c>
      <c r="AR2073" s="71" t="e">
        <f t="shared" si="1043"/>
        <v>#DIV/0!</v>
      </c>
      <c r="BA2073">
        <f t="shared" si="1044"/>
        <v>272</v>
      </c>
      <c r="BB2073" s="91" t="e">
        <f t="shared" si="1045"/>
        <v>#DIV/0!</v>
      </c>
    </row>
    <row r="2074" spans="1:54">
      <c r="A2074" s="2" t="s">
        <v>2194</v>
      </c>
      <c r="B2074" s="7" t="s">
        <v>42017</v>
      </c>
      <c r="C2074" s="17">
        <f t="shared" si="1026"/>
        <v>35.6</v>
      </c>
      <c r="D2074" s="28">
        <f t="shared" si="1027"/>
        <v>157</v>
      </c>
      <c r="E2074" s="8">
        <f t="shared" si="1046"/>
        <v>18</v>
      </c>
      <c r="F2074" s="2" t="s">
        <v>7183</v>
      </c>
      <c r="G2074" s="54">
        <f t="shared" si="1047"/>
        <v>34.6</v>
      </c>
      <c r="H2074" s="20">
        <f t="shared" si="1048"/>
        <v>0.32158029999999999</v>
      </c>
      <c r="I2074" s="14" t="s">
        <v>17148</v>
      </c>
      <c r="J2074" s="14" t="s">
        <v>12171</v>
      </c>
      <c r="K2074" s="14" t="s">
        <v>22108</v>
      </c>
      <c r="L2074" s="14" t="s">
        <v>27067</v>
      </c>
      <c r="M2074" s="28">
        <f t="shared" si="1049"/>
        <v>11.3</v>
      </c>
      <c r="N2074" s="46">
        <f t="shared" si="1028"/>
        <v>6.8</v>
      </c>
      <c r="O2074" s="17">
        <f t="shared" si="1029"/>
        <v>2.4000000000000004</v>
      </c>
      <c r="P2074" s="17">
        <f t="shared" si="1029"/>
        <v>6.4</v>
      </c>
      <c r="Q2074" s="124">
        <f t="shared" si="1030"/>
        <v>1.4000000000000001</v>
      </c>
      <c r="R2074" s="26">
        <f t="shared" si="1031"/>
        <v>2</v>
      </c>
      <c r="S2074" s="2" t="s">
        <v>32032</v>
      </c>
      <c r="T2074" s="2" t="s">
        <v>37013</v>
      </c>
      <c r="U2074" s="24">
        <f t="shared" si="1032"/>
        <v>430.20000000000005</v>
      </c>
      <c r="V2074" s="66">
        <f t="shared" si="1032"/>
        <v>298.60000000000002</v>
      </c>
      <c r="W2074" s="54">
        <f t="shared" si="1033"/>
        <v>3.46</v>
      </c>
      <c r="X2074" s="143">
        <f t="shared" si="1034"/>
        <v>430.20000000000005</v>
      </c>
      <c r="Y2074" s="143">
        <f t="shared" si="1035"/>
        <v>0.79199999999999993</v>
      </c>
      <c r="AD2074">
        <v>152</v>
      </c>
      <c r="AE2074">
        <v>-1</v>
      </c>
      <c r="AF2074" s="10">
        <v>37.9</v>
      </c>
      <c r="AG2074" s="10">
        <v>58.12</v>
      </c>
      <c r="AH2074" s="10">
        <f t="shared" si="1036"/>
        <v>357095.61575367587</v>
      </c>
      <c r="AI2074" s="11">
        <f t="shared" si="1024"/>
        <v>0</v>
      </c>
      <c r="AJ2074">
        <f t="shared" si="1025"/>
        <v>0</v>
      </c>
      <c r="AK2074" t="e">
        <f t="shared" si="1037"/>
        <v>#DIV/0!</v>
      </c>
      <c r="AL2074">
        <f t="shared" si="1038"/>
        <v>20.841053184000007</v>
      </c>
      <c r="AM2074" s="5">
        <f t="shared" si="1039"/>
        <v>6.92</v>
      </c>
      <c r="AN2074">
        <v>0</v>
      </c>
      <c r="AO2074" s="72">
        <f t="shared" si="1040"/>
        <v>2</v>
      </c>
      <c r="AP2074" s="72">
        <f t="shared" si="1041"/>
        <v>1.4000000000000001</v>
      </c>
      <c r="AQ2074" s="72">
        <f t="shared" si="1042"/>
        <v>1.4000000000000001</v>
      </c>
      <c r="AR2074" s="71" t="e">
        <f t="shared" si="1043"/>
        <v>#DIV/0!</v>
      </c>
      <c r="BA2074">
        <f t="shared" si="1044"/>
        <v>157</v>
      </c>
      <c r="BB2074" s="91" t="e">
        <f t="shared" si="1045"/>
        <v>#DIV/0!</v>
      </c>
    </row>
    <row r="2075" spans="1:54">
      <c r="A2075" s="2" t="s">
        <v>2195</v>
      </c>
      <c r="B2075" s="7" t="s">
        <v>42018</v>
      </c>
      <c r="C2075" s="17">
        <f t="shared" si="1026"/>
        <v>37.4</v>
      </c>
      <c r="D2075" s="28">
        <f t="shared" si="1027"/>
        <v>159</v>
      </c>
      <c r="E2075" s="8">
        <f t="shared" si="1046"/>
        <v>13</v>
      </c>
      <c r="F2075" s="2" t="s">
        <v>7184</v>
      </c>
      <c r="G2075" s="54">
        <f t="shared" si="1047"/>
        <v>36.4</v>
      </c>
      <c r="H2075" s="20">
        <f t="shared" si="1048"/>
        <v>0.3441072</v>
      </c>
      <c r="I2075" s="14" t="s">
        <v>17149</v>
      </c>
      <c r="J2075" s="14" t="s">
        <v>12172</v>
      </c>
      <c r="K2075" s="14" t="s">
        <v>22109</v>
      </c>
      <c r="L2075" s="14" t="s">
        <v>27068</v>
      </c>
      <c r="M2075" s="28">
        <f t="shared" si="1049"/>
        <v>13.7</v>
      </c>
      <c r="N2075" s="46">
        <f t="shared" si="1028"/>
        <v>6</v>
      </c>
      <c r="O2075" s="17">
        <f t="shared" si="1029"/>
        <v>1</v>
      </c>
      <c r="P2075" s="17">
        <f t="shared" si="1029"/>
        <v>1.6</v>
      </c>
      <c r="Q2075" s="124">
        <f t="shared" si="1030"/>
        <v>1.8</v>
      </c>
      <c r="R2075" s="26">
        <f t="shared" si="1031"/>
        <v>2.8000000000000003</v>
      </c>
      <c r="S2075" s="2" t="s">
        <v>32033</v>
      </c>
      <c r="T2075" s="2" t="s">
        <v>37014</v>
      </c>
      <c r="U2075" s="24">
        <f t="shared" si="1032"/>
        <v>431.90000000000003</v>
      </c>
      <c r="V2075" s="66">
        <f t="shared" si="1032"/>
        <v>353.5</v>
      </c>
      <c r="W2075" s="54">
        <f t="shared" si="1033"/>
        <v>3.6399999999999997</v>
      </c>
      <c r="X2075" s="143">
        <f t="shared" si="1034"/>
        <v>431.90000000000003</v>
      </c>
      <c r="Y2075" s="143">
        <f t="shared" si="1035"/>
        <v>0.82799999999999996</v>
      </c>
      <c r="AD2075">
        <v>152</v>
      </c>
      <c r="AE2075">
        <v>-1</v>
      </c>
      <c r="AF2075" s="10">
        <v>37.9</v>
      </c>
      <c r="AG2075" s="10">
        <v>58.12</v>
      </c>
      <c r="AH2075" s="10">
        <f t="shared" si="1036"/>
        <v>287147.88816077512</v>
      </c>
      <c r="AI2075" s="11">
        <f t="shared" si="1024"/>
        <v>0</v>
      </c>
      <c r="AJ2075">
        <f t="shared" si="1025"/>
        <v>0</v>
      </c>
      <c r="AK2075" t="e">
        <f t="shared" si="1037"/>
        <v>#DIV/0!</v>
      </c>
      <c r="AL2075">
        <f t="shared" si="1038"/>
        <v>2.9383997440000003</v>
      </c>
      <c r="AM2075" s="5">
        <f t="shared" si="1039"/>
        <v>7.2799999999999994</v>
      </c>
      <c r="AN2075">
        <v>0</v>
      </c>
      <c r="AO2075" s="72">
        <f t="shared" si="1040"/>
        <v>2.8000000000000003</v>
      </c>
      <c r="AP2075" s="72">
        <f t="shared" si="1041"/>
        <v>1.8</v>
      </c>
      <c r="AQ2075" s="72">
        <f t="shared" si="1042"/>
        <v>2</v>
      </c>
      <c r="AR2075" s="71" t="e">
        <f t="shared" si="1043"/>
        <v>#DIV/0!</v>
      </c>
      <c r="BA2075">
        <f t="shared" si="1044"/>
        <v>159</v>
      </c>
      <c r="BB2075" s="91" t="e">
        <f t="shared" si="1045"/>
        <v>#DIV/0!</v>
      </c>
    </row>
    <row r="2076" spans="1:54">
      <c r="A2076" s="2" t="s">
        <v>2196</v>
      </c>
      <c r="B2076" s="7" t="s">
        <v>42019</v>
      </c>
      <c r="C2076" s="17">
        <f t="shared" si="1026"/>
        <v>19.8</v>
      </c>
      <c r="D2076" s="28">
        <f t="shared" si="1027"/>
        <v>224</v>
      </c>
      <c r="E2076" s="8">
        <f t="shared" si="1046"/>
        <v>18</v>
      </c>
      <c r="F2076" s="2" t="s">
        <v>7185</v>
      </c>
      <c r="G2076" s="54">
        <f t="shared" si="1047"/>
        <v>18.900000000000002</v>
      </c>
      <c r="H2076" s="20">
        <f t="shared" si="1048"/>
        <v>0.38160020000000006</v>
      </c>
      <c r="I2076" s="14" t="s">
        <v>17150</v>
      </c>
      <c r="J2076" s="14" t="s">
        <v>12173</v>
      </c>
      <c r="K2076" s="14" t="s">
        <v>22110</v>
      </c>
      <c r="L2076" s="14" t="s">
        <v>27069</v>
      </c>
      <c r="M2076" s="28">
        <f t="shared" si="1049"/>
        <v>11.8</v>
      </c>
      <c r="N2076" s="46">
        <f t="shared" si="1028"/>
        <v>5.8</v>
      </c>
      <c r="O2076" s="17">
        <f t="shared" si="1029"/>
        <v>2.6</v>
      </c>
      <c r="P2076" s="17">
        <f t="shared" si="1029"/>
        <v>5.4</v>
      </c>
      <c r="Q2076" s="124">
        <f t="shared" si="1030"/>
        <v>1.2000000000000002</v>
      </c>
      <c r="R2076" s="26">
        <f t="shared" si="1031"/>
        <v>1.8</v>
      </c>
      <c r="S2076" s="2" t="s">
        <v>32034</v>
      </c>
      <c r="T2076" s="2" t="s">
        <v>37015</v>
      </c>
      <c r="U2076" s="24">
        <f t="shared" si="1032"/>
        <v>496.6</v>
      </c>
      <c r="V2076" s="66">
        <f t="shared" si="1032"/>
        <v>339</v>
      </c>
      <c r="W2076" s="54">
        <f t="shared" si="1033"/>
        <v>1.89</v>
      </c>
      <c r="X2076" s="143">
        <f t="shared" si="1034"/>
        <v>496.6</v>
      </c>
      <c r="Y2076" s="143">
        <f t="shared" si="1035"/>
        <v>0.47799999999999998</v>
      </c>
      <c r="AD2076">
        <v>152</v>
      </c>
      <c r="AE2076">
        <v>-1</v>
      </c>
      <c r="AF2076" s="10">
        <v>37.9</v>
      </c>
      <c r="AG2076" s="10">
        <v>58.12</v>
      </c>
      <c r="AH2076" s="10">
        <f t="shared" si="1036"/>
        <v>308119.00381555496</v>
      </c>
      <c r="AI2076" s="11">
        <f t="shared" si="1024"/>
        <v>0</v>
      </c>
      <c r="AJ2076">
        <f t="shared" si="1025"/>
        <v>0</v>
      </c>
      <c r="AK2076" t="e">
        <f t="shared" si="1037"/>
        <v>#DIV/0!</v>
      </c>
      <c r="AL2076">
        <f t="shared" si="1038"/>
        <v>15.6281997456</v>
      </c>
      <c r="AM2076" s="5">
        <f t="shared" si="1039"/>
        <v>3.7600000000000002</v>
      </c>
      <c r="AN2076">
        <v>0</v>
      </c>
      <c r="AO2076" s="72">
        <f t="shared" si="1040"/>
        <v>1.8</v>
      </c>
      <c r="AP2076" s="72">
        <f t="shared" si="1041"/>
        <v>1.2000000000000002</v>
      </c>
      <c r="AQ2076" s="72">
        <f t="shared" si="1042"/>
        <v>1.2000000000000002</v>
      </c>
      <c r="AR2076" s="71" t="e">
        <f t="shared" si="1043"/>
        <v>#DIV/0!</v>
      </c>
      <c r="BA2076">
        <f t="shared" si="1044"/>
        <v>224</v>
      </c>
      <c r="BB2076" s="91" t="e">
        <f t="shared" si="1045"/>
        <v>#DIV/0!</v>
      </c>
    </row>
    <row r="2077" spans="1:54">
      <c r="A2077" s="2" t="s">
        <v>2197</v>
      </c>
      <c r="B2077" s="7" t="s">
        <v>42020</v>
      </c>
      <c r="C2077" s="17">
        <f t="shared" si="1026"/>
        <v>23.700000000000003</v>
      </c>
      <c r="D2077" s="28">
        <f t="shared" si="1027"/>
        <v>74</v>
      </c>
      <c r="E2077" s="8">
        <f t="shared" si="1046"/>
        <v>18</v>
      </c>
      <c r="F2077" s="2" t="s">
        <v>7186</v>
      </c>
      <c r="G2077" s="54">
        <f t="shared" si="1047"/>
        <v>22.8</v>
      </c>
      <c r="H2077" s="20">
        <f t="shared" si="1048"/>
        <v>0.2409916</v>
      </c>
      <c r="I2077" s="14" t="s">
        <v>17151</v>
      </c>
      <c r="J2077" s="14" t="s">
        <v>12174</v>
      </c>
      <c r="K2077" s="14" t="s">
        <v>22111</v>
      </c>
      <c r="L2077" s="14" t="s">
        <v>27070</v>
      </c>
      <c r="M2077" s="28">
        <f t="shared" si="1049"/>
        <v>9.5</v>
      </c>
      <c r="N2077" s="46">
        <f t="shared" si="1028"/>
        <v>5.4</v>
      </c>
      <c r="O2077" s="17">
        <f t="shared" si="1029"/>
        <v>2.2000000000000002</v>
      </c>
      <c r="P2077" s="17">
        <f t="shared" si="1029"/>
        <v>10</v>
      </c>
      <c r="Q2077" s="124">
        <f t="shared" si="1030"/>
        <v>1.4000000000000001</v>
      </c>
      <c r="R2077" s="26">
        <f t="shared" si="1031"/>
        <v>1.8</v>
      </c>
      <c r="S2077" s="2" t="s">
        <v>32035</v>
      </c>
      <c r="T2077" s="2" t="s">
        <v>37016</v>
      </c>
      <c r="U2077" s="24">
        <f t="shared" si="1032"/>
        <v>347.20000000000005</v>
      </c>
      <c r="V2077" s="66">
        <f t="shared" si="1032"/>
        <v>374</v>
      </c>
      <c r="W2077" s="54">
        <f t="shared" si="1033"/>
        <v>2.2799999999999998</v>
      </c>
      <c r="X2077" s="143">
        <f t="shared" si="1034"/>
        <v>347.20000000000005</v>
      </c>
      <c r="Y2077" s="143">
        <f t="shared" si="1035"/>
        <v>0.55599999999999994</v>
      </c>
      <c r="AD2077">
        <v>152</v>
      </c>
      <c r="AE2077">
        <v>-1</v>
      </c>
      <c r="AF2077" s="10">
        <v>37.9</v>
      </c>
      <c r="AG2077" s="10">
        <v>58.12</v>
      </c>
      <c r="AH2077" s="10">
        <f t="shared" si="1036"/>
        <v>252377.30426244388</v>
      </c>
      <c r="AI2077" s="11">
        <f t="shared" si="1024"/>
        <v>0</v>
      </c>
      <c r="AJ2077">
        <f t="shared" si="1025"/>
        <v>0</v>
      </c>
      <c r="AK2077" t="e">
        <f t="shared" si="1037"/>
        <v>#DIV/0!</v>
      </c>
      <c r="AL2077">
        <f t="shared" si="1038"/>
        <v>30.056732640000007</v>
      </c>
      <c r="AM2077" s="5">
        <f t="shared" si="1039"/>
        <v>4.5400000000000009</v>
      </c>
      <c r="AN2077">
        <v>0</v>
      </c>
      <c r="AO2077" s="72">
        <f t="shared" si="1040"/>
        <v>1.8</v>
      </c>
      <c r="AP2077" s="72">
        <f t="shared" si="1041"/>
        <v>1.4000000000000001</v>
      </c>
      <c r="AQ2077" s="72">
        <f t="shared" si="1042"/>
        <v>1.4000000000000001</v>
      </c>
      <c r="AR2077" s="71" t="e">
        <f t="shared" si="1043"/>
        <v>#DIV/0!</v>
      </c>
      <c r="BA2077">
        <f t="shared" si="1044"/>
        <v>74</v>
      </c>
      <c r="BB2077" s="91" t="e">
        <f t="shared" si="1045"/>
        <v>#DIV/0!</v>
      </c>
    </row>
    <row r="2078" spans="1:54">
      <c r="A2078" s="2" t="s">
        <v>2198</v>
      </c>
      <c r="B2078" s="7" t="s">
        <v>42021</v>
      </c>
      <c r="C2078" s="17">
        <f t="shared" si="1026"/>
        <v>26.5</v>
      </c>
      <c r="D2078" s="28">
        <f t="shared" si="1027"/>
        <v>70</v>
      </c>
      <c r="E2078" s="8">
        <f t="shared" si="1046"/>
        <v>14</v>
      </c>
      <c r="F2078" s="2" t="s">
        <v>7187</v>
      </c>
      <c r="G2078" s="54">
        <f t="shared" si="1047"/>
        <v>25.6</v>
      </c>
      <c r="H2078" s="20">
        <f t="shared" si="1048"/>
        <v>0.15072839999999998</v>
      </c>
      <c r="I2078" s="14" t="s">
        <v>17152</v>
      </c>
      <c r="J2078" s="14" t="s">
        <v>12175</v>
      </c>
      <c r="K2078" s="14" t="s">
        <v>22112</v>
      </c>
      <c r="L2078" s="14" t="s">
        <v>27071</v>
      </c>
      <c r="M2078" s="28">
        <f t="shared" si="1049"/>
        <v>13.8</v>
      </c>
      <c r="N2078" s="46">
        <f t="shared" si="1028"/>
        <v>6</v>
      </c>
      <c r="O2078" s="17">
        <f t="shared" si="1029"/>
        <v>1.4000000000000001</v>
      </c>
      <c r="P2078" s="17">
        <f t="shared" si="1029"/>
        <v>1.4000000000000001</v>
      </c>
      <c r="Q2078" s="124">
        <f t="shared" si="1030"/>
        <v>1.6</v>
      </c>
      <c r="R2078" s="26">
        <f t="shared" si="1031"/>
        <v>2</v>
      </c>
      <c r="S2078" s="2" t="s">
        <v>32036</v>
      </c>
      <c r="T2078" s="2" t="s">
        <v>37017</v>
      </c>
      <c r="U2078" s="24">
        <f t="shared" si="1032"/>
        <v>342.90000000000003</v>
      </c>
      <c r="V2078" s="66">
        <f t="shared" si="1032"/>
        <v>395.5</v>
      </c>
      <c r="W2078" s="54">
        <f t="shared" si="1033"/>
        <v>2.5599999999999996</v>
      </c>
      <c r="X2078" s="143">
        <f t="shared" si="1034"/>
        <v>342.90000000000003</v>
      </c>
      <c r="Y2078" s="143">
        <f t="shared" si="1035"/>
        <v>0.61199999999999988</v>
      </c>
      <c r="AD2078">
        <v>152</v>
      </c>
      <c r="AE2078">
        <v>-1</v>
      </c>
      <c r="AF2078" s="10">
        <v>37.9</v>
      </c>
      <c r="AG2078" s="10">
        <v>58.12</v>
      </c>
      <c r="AH2078" s="10">
        <f t="shared" si="1036"/>
        <v>204582.64802918135</v>
      </c>
      <c r="AI2078" s="11">
        <f t="shared" si="1024"/>
        <v>0</v>
      </c>
      <c r="AJ2078">
        <f t="shared" si="1025"/>
        <v>0</v>
      </c>
      <c r="AK2078" t="e">
        <f t="shared" si="1037"/>
        <v>#DIV/0!</v>
      </c>
      <c r="AL2078">
        <f t="shared" si="1038"/>
        <v>3.3291446720000009</v>
      </c>
      <c r="AM2078" s="5">
        <f t="shared" si="1039"/>
        <v>5.0999999999999996</v>
      </c>
      <c r="AN2078">
        <v>0</v>
      </c>
      <c r="AO2078" s="72">
        <f t="shared" si="1040"/>
        <v>2</v>
      </c>
      <c r="AP2078" s="72">
        <f t="shared" si="1041"/>
        <v>1.6</v>
      </c>
      <c r="AQ2078" s="72">
        <f t="shared" si="1042"/>
        <v>1.8</v>
      </c>
      <c r="AR2078" s="71" t="e">
        <f t="shared" si="1043"/>
        <v>#DIV/0!</v>
      </c>
      <c r="BA2078">
        <f t="shared" si="1044"/>
        <v>70</v>
      </c>
      <c r="BB2078" s="91" t="e">
        <f t="shared" si="1045"/>
        <v>#DIV/0!</v>
      </c>
    </row>
    <row r="2079" spans="1:54">
      <c r="A2079" s="2" t="s">
        <v>2199</v>
      </c>
      <c r="B2079" s="7" t="s">
        <v>42022</v>
      </c>
      <c r="C2079" s="17">
        <f t="shared" si="1026"/>
        <v>25.1</v>
      </c>
      <c r="D2079" s="28">
        <f t="shared" si="1027"/>
        <v>84</v>
      </c>
      <c r="E2079" s="8">
        <f t="shared" si="1046"/>
        <v>11</v>
      </c>
      <c r="F2079" s="2" t="s">
        <v>7188</v>
      </c>
      <c r="G2079" s="54">
        <f t="shared" si="1047"/>
        <v>24.1</v>
      </c>
      <c r="H2079" s="20">
        <f t="shared" si="1048"/>
        <v>0.55419600000000002</v>
      </c>
      <c r="I2079" s="14" t="s">
        <v>17153</v>
      </c>
      <c r="J2079" s="14" t="s">
        <v>12176</v>
      </c>
      <c r="K2079" s="14" t="s">
        <v>22113</v>
      </c>
      <c r="L2079" s="14" t="s">
        <v>27072</v>
      </c>
      <c r="M2079" s="28">
        <f t="shared" si="1049"/>
        <v>9.8000000000000007</v>
      </c>
      <c r="N2079" s="46">
        <f t="shared" si="1028"/>
        <v>6</v>
      </c>
      <c r="O2079" s="17">
        <f t="shared" si="1029"/>
        <v>1</v>
      </c>
      <c r="P2079" s="17">
        <f t="shared" si="1029"/>
        <v>9.4</v>
      </c>
      <c r="Q2079" s="124">
        <f t="shared" si="1030"/>
        <v>1.2000000000000002</v>
      </c>
      <c r="R2079" s="26">
        <f t="shared" si="1031"/>
        <v>2.6</v>
      </c>
      <c r="S2079" s="2" t="s">
        <v>32037</v>
      </c>
      <c r="T2079" s="2" t="s">
        <v>37018</v>
      </c>
      <c r="U2079" s="24">
        <f t="shared" si="1032"/>
        <v>357.3</v>
      </c>
      <c r="V2079" s="66">
        <f t="shared" si="1032"/>
        <v>411.5</v>
      </c>
      <c r="W2079" s="54">
        <f t="shared" si="1033"/>
        <v>2.4099999999999997</v>
      </c>
      <c r="X2079" s="143">
        <f t="shared" si="1034"/>
        <v>357.3</v>
      </c>
      <c r="Y2079" s="143">
        <f t="shared" si="1035"/>
        <v>0.58199999999999996</v>
      </c>
      <c r="AD2079">
        <v>152</v>
      </c>
      <c r="AE2079">
        <v>-1</v>
      </c>
      <c r="AF2079" s="10">
        <v>37.9</v>
      </c>
      <c r="AG2079" s="10">
        <v>58.12</v>
      </c>
      <c r="AH2079" s="10">
        <f t="shared" si="1036"/>
        <v>151653.00304815616</v>
      </c>
      <c r="AI2079" s="11">
        <f t="shared" si="1024"/>
        <v>0</v>
      </c>
      <c r="AJ2079">
        <f t="shared" si="1025"/>
        <v>0</v>
      </c>
      <c r="AK2079" t="e">
        <f t="shared" si="1037"/>
        <v>#DIV/0!</v>
      </c>
      <c r="AL2079">
        <f t="shared" si="1038"/>
        <v>10.89544976</v>
      </c>
      <c r="AM2079" s="5">
        <f t="shared" si="1039"/>
        <v>4.82</v>
      </c>
      <c r="AN2079">
        <v>0</v>
      </c>
      <c r="AO2079" s="72">
        <f t="shared" si="1040"/>
        <v>2.6</v>
      </c>
      <c r="AP2079" s="72">
        <f t="shared" si="1041"/>
        <v>1.2000000000000002</v>
      </c>
      <c r="AQ2079" s="72">
        <f t="shared" si="1042"/>
        <v>1.2000000000000002</v>
      </c>
      <c r="AR2079" s="71" t="e">
        <f t="shared" si="1043"/>
        <v>#DIV/0!</v>
      </c>
      <c r="BA2079">
        <f t="shared" si="1044"/>
        <v>84</v>
      </c>
      <c r="BB2079" s="91" t="e">
        <f t="shared" si="1045"/>
        <v>#DIV/0!</v>
      </c>
    </row>
    <row r="2080" spans="1:54">
      <c r="A2080" s="2" t="s">
        <v>2200</v>
      </c>
      <c r="B2080" s="7" t="s">
        <v>42023</v>
      </c>
      <c r="C2080" s="17">
        <f t="shared" si="1026"/>
        <v>21.700000000000003</v>
      </c>
      <c r="D2080" s="28">
        <f t="shared" si="1027"/>
        <v>160</v>
      </c>
      <c r="E2080" s="8">
        <f t="shared" si="1046"/>
        <v>19</v>
      </c>
      <c r="F2080" s="2" t="s">
        <v>7189</v>
      </c>
      <c r="G2080" s="54">
        <f t="shared" si="1047"/>
        <v>20.8</v>
      </c>
      <c r="H2080" s="20">
        <f t="shared" si="1048"/>
        <v>0.13198389999999999</v>
      </c>
      <c r="I2080" s="14" t="s">
        <v>17154</v>
      </c>
      <c r="J2080" s="14" t="s">
        <v>12177</v>
      </c>
      <c r="K2080" s="14" t="s">
        <v>22114</v>
      </c>
      <c r="L2080" s="14" t="s">
        <v>27073</v>
      </c>
      <c r="M2080" s="28">
        <f t="shared" si="1049"/>
        <v>11.7</v>
      </c>
      <c r="N2080" s="46">
        <f t="shared" si="1028"/>
        <v>5.8</v>
      </c>
      <c r="O2080" s="17">
        <f t="shared" si="1029"/>
        <v>1.8</v>
      </c>
      <c r="P2080" s="17">
        <f t="shared" si="1029"/>
        <v>5.6000000000000005</v>
      </c>
      <c r="Q2080" s="124">
        <f t="shared" si="1030"/>
        <v>2</v>
      </c>
      <c r="R2080" s="26">
        <f t="shared" si="1031"/>
        <v>2.2000000000000002</v>
      </c>
      <c r="S2080" s="2" t="s">
        <v>32038</v>
      </c>
      <c r="T2080" s="2" t="s">
        <v>37019</v>
      </c>
      <c r="U2080" s="24">
        <f t="shared" si="1032"/>
        <v>433.3</v>
      </c>
      <c r="V2080" s="66">
        <f t="shared" si="1032"/>
        <v>328.6</v>
      </c>
      <c r="W2080" s="54">
        <f t="shared" si="1033"/>
        <v>2.0799999999999996</v>
      </c>
      <c r="X2080" s="143">
        <f t="shared" si="1034"/>
        <v>433.3</v>
      </c>
      <c r="Y2080" s="143">
        <f t="shared" si="1035"/>
        <v>0.5159999999999999</v>
      </c>
      <c r="AD2080">
        <v>152</v>
      </c>
      <c r="AE2080">
        <v>-1</v>
      </c>
      <c r="AF2080" s="10">
        <v>37.9</v>
      </c>
      <c r="AG2080" s="10">
        <v>58.12</v>
      </c>
      <c r="AH2080" s="10">
        <f t="shared" si="1036"/>
        <v>321914.2323689037</v>
      </c>
      <c r="AI2080" s="11">
        <f t="shared" si="1024"/>
        <v>0</v>
      </c>
      <c r="AJ2080">
        <f t="shared" si="1025"/>
        <v>0</v>
      </c>
      <c r="AK2080" t="e">
        <f t="shared" si="1037"/>
        <v>#DIV/0!</v>
      </c>
      <c r="AL2080">
        <f t="shared" si="1038"/>
        <v>19.249125033600002</v>
      </c>
      <c r="AM2080" s="5">
        <f t="shared" si="1039"/>
        <v>4.1400000000000006</v>
      </c>
      <c r="AN2080">
        <v>0</v>
      </c>
      <c r="AO2080" s="72">
        <f t="shared" si="1040"/>
        <v>2.2000000000000002</v>
      </c>
      <c r="AP2080" s="72">
        <f t="shared" si="1041"/>
        <v>2</v>
      </c>
      <c r="AQ2080" s="72">
        <f t="shared" si="1042"/>
        <v>2</v>
      </c>
      <c r="AR2080" s="71" t="e">
        <f t="shared" si="1043"/>
        <v>#DIV/0!</v>
      </c>
      <c r="BA2080">
        <f t="shared" si="1044"/>
        <v>160</v>
      </c>
      <c r="BB2080" s="91" t="e">
        <f t="shared" si="1045"/>
        <v>#DIV/0!</v>
      </c>
    </row>
    <row r="2081" spans="1:54">
      <c r="A2081" s="2" t="s">
        <v>2201</v>
      </c>
      <c r="B2081" s="7" t="s">
        <v>42024</v>
      </c>
      <c r="C2081" s="17">
        <f t="shared" si="1026"/>
        <v>16.899999999999999</v>
      </c>
      <c r="D2081" s="28">
        <f t="shared" si="1027"/>
        <v>185</v>
      </c>
      <c r="E2081" s="8">
        <f t="shared" si="1046"/>
        <v>9</v>
      </c>
      <c r="F2081" s="2" t="s">
        <v>7190</v>
      </c>
      <c r="G2081" s="54">
        <f t="shared" si="1047"/>
        <v>16</v>
      </c>
      <c r="H2081" s="20">
        <f t="shared" si="1048"/>
        <v>0.67370769999999991</v>
      </c>
      <c r="I2081" s="14" t="s">
        <v>17155</v>
      </c>
      <c r="J2081" s="14" t="s">
        <v>12178</v>
      </c>
      <c r="K2081" s="14" t="s">
        <v>22115</v>
      </c>
      <c r="L2081" s="14" t="s">
        <v>27074</v>
      </c>
      <c r="M2081" s="28">
        <f t="shared" si="1049"/>
        <v>13.4</v>
      </c>
      <c r="N2081" s="46">
        <f t="shared" si="1028"/>
        <v>5.2</v>
      </c>
      <c r="O2081" s="17">
        <f t="shared" si="1029"/>
        <v>3</v>
      </c>
      <c r="P2081" s="17">
        <f t="shared" si="1029"/>
        <v>2.2000000000000002</v>
      </c>
      <c r="Q2081" s="124">
        <f t="shared" si="1030"/>
        <v>0.4</v>
      </c>
      <c r="R2081" s="26">
        <f t="shared" si="1031"/>
        <v>1.2000000000000002</v>
      </c>
      <c r="S2081" s="2" t="s">
        <v>32039</v>
      </c>
      <c r="T2081" s="2" t="s">
        <v>37020</v>
      </c>
      <c r="U2081" s="24">
        <f t="shared" si="1032"/>
        <v>458.1</v>
      </c>
      <c r="V2081" s="66">
        <f t="shared" si="1032"/>
        <v>422.40000000000003</v>
      </c>
      <c r="W2081" s="54">
        <f t="shared" si="1033"/>
        <v>1.6</v>
      </c>
      <c r="X2081" s="143">
        <f t="shared" si="1034"/>
        <v>458.1</v>
      </c>
      <c r="Y2081" s="143">
        <f t="shared" si="1035"/>
        <v>0.42000000000000004</v>
      </c>
      <c r="AD2081">
        <v>152</v>
      </c>
      <c r="AE2081">
        <v>-1</v>
      </c>
      <c r="AF2081" s="10">
        <v>37.9</v>
      </c>
      <c r="AG2081" s="10">
        <v>58.12</v>
      </c>
      <c r="AH2081" s="10">
        <f t="shared" si="1036"/>
        <v>81831.184982025574</v>
      </c>
      <c r="AI2081" s="11">
        <f t="shared" si="1024"/>
        <v>0</v>
      </c>
      <c r="AJ2081">
        <f t="shared" si="1025"/>
        <v>0</v>
      </c>
      <c r="AK2081" t="e">
        <f t="shared" si="1037"/>
        <v>#DIV/0!</v>
      </c>
      <c r="AL2081">
        <f t="shared" si="1038"/>
        <v>2.5842350160000014</v>
      </c>
      <c r="AM2081" s="5">
        <f t="shared" si="1039"/>
        <v>3.18</v>
      </c>
      <c r="AN2081">
        <v>0</v>
      </c>
      <c r="AO2081" s="72">
        <f t="shared" si="1040"/>
        <v>1.2000000000000002</v>
      </c>
      <c r="AP2081" s="72">
        <f t="shared" si="1041"/>
        <v>0.4</v>
      </c>
      <c r="AQ2081" s="72">
        <f t="shared" si="1042"/>
        <v>0.4</v>
      </c>
      <c r="AR2081" s="71" t="e">
        <f t="shared" si="1043"/>
        <v>#DIV/0!</v>
      </c>
      <c r="BA2081">
        <f t="shared" si="1044"/>
        <v>185</v>
      </c>
      <c r="BB2081" s="91" t="e">
        <f t="shared" si="1045"/>
        <v>#DIV/0!</v>
      </c>
    </row>
    <row r="2082" spans="1:54">
      <c r="A2082" s="2" t="s">
        <v>2202</v>
      </c>
      <c r="B2082" s="7" t="s">
        <v>42025</v>
      </c>
      <c r="C2082" s="17">
        <f t="shared" si="1026"/>
        <v>9.4</v>
      </c>
      <c r="D2082" s="28">
        <f t="shared" si="1027"/>
        <v>107</v>
      </c>
      <c r="E2082" s="8">
        <f t="shared" si="1046"/>
        <v>13</v>
      </c>
      <c r="F2082" s="2" t="s">
        <v>7191</v>
      </c>
      <c r="G2082" s="54">
        <f t="shared" si="1047"/>
        <v>8.4</v>
      </c>
      <c r="H2082" s="20">
        <f t="shared" si="1048"/>
        <v>0.70394980000000007</v>
      </c>
      <c r="I2082" s="14" t="s">
        <v>17156</v>
      </c>
      <c r="J2082" s="14" t="s">
        <v>12179</v>
      </c>
      <c r="K2082" s="14" t="s">
        <v>22116</v>
      </c>
      <c r="L2082" s="14" t="s">
        <v>27075</v>
      </c>
      <c r="M2082" s="28">
        <f t="shared" si="1049"/>
        <v>11.1</v>
      </c>
      <c r="N2082" s="46">
        <f t="shared" si="1028"/>
        <v>5.8</v>
      </c>
      <c r="O2082" s="17">
        <f t="shared" si="1029"/>
        <v>3</v>
      </c>
      <c r="P2082" s="17">
        <f t="shared" si="1029"/>
        <v>6.8000000000000007</v>
      </c>
      <c r="Q2082" s="124">
        <f t="shared" si="1030"/>
        <v>0.60000000000000009</v>
      </c>
      <c r="R2082" s="26">
        <f t="shared" si="1031"/>
        <v>2.2000000000000002</v>
      </c>
      <c r="S2082" s="2" t="s">
        <v>32040</v>
      </c>
      <c r="T2082" s="2" t="s">
        <v>37021</v>
      </c>
      <c r="U2082" s="24">
        <f t="shared" si="1032"/>
        <v>380.40000000000003</v>
      </c>
      <c r="V2082" s="66">
        <f t="shared" si="1032"/>
        <v>339.8</v>
      </c>
      <c r="W2082" s="54">
        <f t="shared" si="1033"/>
        <v>0.84</v>
      </c>
      <c r="X2082" s="143">
        <f t="shared" si="1034"/>
        <v>380.40000000000003</v>
      </c>
      <c r="Y2082" s="143">
        <f t="shared" si="1035"/>
        <v>0.26800000000000002</v>
      </c>
      <c r="AD2082">
        <v>152</v>
      </c>
      <c r="AE2082">
        <v>-1</v>
      </c>
      <c r="AF2082" s="10">
        <v>37.9</v>
      </c>
      <c r="AG2082" s="10">
        <v>58.12</v>
      </c>
      <c r="AH2082" s="10">
        <f t="shared" si="1036"/>
        <v>307022.24318332504</v>
      </c>
      <c r="AI2082" s="11">
        <f t="shared" si="1024"/>
        <v>0</v>
      </c>
      <c r="AJ2082">
        <f t="shared" si="1025"/>
        <v>0</v>
      </c>
      <c r="AK2082" t="e">
        <f t="shared" si="1037"/>
        <v>#DIV/0!</v>
      </c>
      <c r="AL2082">
        <f t="shared" si="1038"/>
        <v>13.286732976</v>
      </c>
      <c r="AM2082" s="5">
        <f t="shared" si="1039"/>
        <v>1.6800000000000002</v>
      </c>
      <c r="AN2082">
        <v>0</v>
      </c>
      <c r="AO2082" s="72">
        <f t="shared" si="1040"/>
        <v>2.2000000000000002</v>
      </c>
      <c r="AP2082" s="72">
        <f t="shared" si="1041"/>
        <v>0.60000000000000009</v>
      </c>
      <c r="AQ2082" s="72">
        <f t="shared" si="1042"/>
        <v>0.8</v>
      </c>
      <c r="AR2082" s="71" t="e">
        <f t="shared" si="1043"/>
        <v>#DIV/0!</v>
      </c>
      <c r="BA2082">
        <f t="shared" si="1044"/>
        <v>107</v>
      </c>
      <c r="BB2082" s="91" t="e">
        <f t="shared" si="1045"/>
        <v>#DIV/0!</v>
      </c>
    </row>
    <row r="2083" spans="1:54">
      <c r="A2083" s="2" t="s">
        <v>2203</v>
      </c>
      <c r="B2083" s="7" t="s">
        <v>42026</v>
      </c>
      <c r="C2083" s="17">
        <f t="shared" si="1026"/>
        <v>23.200000000000003</v>
      </c>
      <c r="D2083" s="28">
        <f t="shared" si="1027"/>
        <v>274</v>
      </c>
      <c r="E2083" s="8">
        <f t="shared" si="1046"/>
        <v>14</v>
      </c>
      <c r="F2083" s="2" t="s">
        <v>7192</v>
      </c>
      <c r="G2083" s="54">
        <f t="shared" si="1047"/>
        <v>22.3</v>
      </c>
      <c r="H2083" s="20">
        <f t="shared" si="1048"/>
        <v>0.31384329999999999</v>
      </c>
      <c r="I2083" s="14" t="s">
        <v>17157</v>
      </c>
      <c r="J2083" s="14" t="s">
        <v>12180</v>
      </c>
      <c r="K2083" s="14" t="s">
        <v>22117</v>
      </c>
      <c r="L2083" s="14" t="s">
        <v>27076</v>
      </c>
      <c r="M2083" s="28">
        <f t="shared" si="1049"/>
        <v>11.8</v>
      </c>
      <c r="N2083" s="46">
        <f t="shared" si="1028"/>
        <v>6.6</v>
      </c>
      <c r="O2083" s="17">
        <f t="shared" si="1029"/>
        <v>2</v>
      </c>
      <c r="P2083" s="17">
        <f t="shared" si="1029"/>
        <v>5.4</v>
      </c>
      <c r="Q2083" s="124">
        <f t="shared" si="1030"/>
        <v>1</v>
      </c>
      <c r="R2083" s="26">
        <f t="shared" si="1031"/>
        <v>1.6</v>
      </c>
      <c r="S2083" s="2" t="s">
        <v>32041</v>
      </c>
      <c r="T2083" s="2" t="s">
        <v>37022</v>
      </c>
      <c r="U2083" s="24">
        <f t="shared" si="1032"/>
        <v>547.30000000000007</v>
      </c>
      <c r="V2083" s="66">
        <f t="shared" si="1032"/>
        <v>424</v>
      </c>
      <c r="W2083" s="54">
        <f t="shared" si="1033"/>
        <v>2.23</v>
      </c>
      <c r="X2083" s="143">
        <f t="shared" si="1034"/>
        <v>547.30000000000007</v>
      </c>
      <c r="Y2083" s="143">
        <f t="shared" si="1035"/>
        <v>0.54600000000000004</v>
      </c>
      <c r="AD2083">
        <v>152</v>
      </c>
      <c r="AE2083">
        <v>-1</v>
      </c>
      <c r="AF2083" s="10">
        <v>37.9</v>
      </c>
      <c r="AG2083" s="10">
        <v>58.12</v>
      </c>
      <c r="AH2083" s="10">
        <f t="shared" si="1036"/>
        <v>57373.829639542411</v>
      </c>
      <c r="AI2083" s="11">
        <f t="shared" si="1024"/>
        <v>0</v>
      </c>
      <c r="AJ2083">
        <f t="shared" si="1025"/>
        <v>0</v>
      </c>
      <c r="AK2083" t="e">
        <f t="shared" si="1037"/>
        <v>#DIV/0!</v>
      </c>
      <c r="AL2083">
        <f t="shared" si="1038"/>
        <v>11.856787776000001</v>
      </c>
      <c r="AM2083" s="5">
        <f t="shared" si="1039"/>
        <v>4.4400000000000004</v>
      </c>
      <c r="AN2083">
        <v>0</v>
      </c>
      <c r="AO2083" s="72">
        <f t="shared" si="1040"/>
        <v>1.6</v>
      </c>
      <c r="AP2083" s="72">
        <f t="shared" si="1041"/>
        <v>1</v>
      </c>
      <c r="AQ2083" s="72">
        <f t="shared" si="1042"/>
        <v>1.2000000000000002</v>
      </c>
      <c r="AR2083" s="71" t="e">
        <f t="shared" si="1043"/>
        <v>#DIV/0!</v>
      </c>
      <c r="BA2083">
        <f t="shared" si="1044"/>
        <v>274</v>
      </c>
      <c r="BB2083" s="91" t="e">
        <f t="shared" si="1045"/>
        <v>#DIV/0!</v>
      </c>
    </row>
    <row r="2084" spans="1:54">
      <c r="A2084" s="2" t="s">
        <v>2204</v>
      </c>
      <c r="B2084" s="7" t="s">
        <v>42027</v>
      </c>
      <c r="C2084" s="17">
        <f t="shared" si="1026"/>
        <v>12.9</v>
      </c>
      <c r="D2084" s="28">
        <f t="shared" si="1027"/>
        <v>281</v>
      </c>
      <c r="E2084" s="8">
        <f t="shared" si="1046"/>
        <v>7</v>
      </c>
      <c r="F2084" s="2" t="s">
        <v>7193</v>
      </c>
      <c r="G2084" s="54">
        <f t="shared" si="1047"/>
        <v>12</v>
      </c>
      <c r="H2084" s="20">
        <f t="shared" si="1048"/>
        <v>0.66592039999999997</v>
      </c>
      <c r="I2084" s="14" t="s">
        <v>17158</v>
      </c>
      <c r="J2084" s="14" t="s">
        <v>12181</v>
      </c>
      <c r="K2084" s="14" t="s">
        <v>25</v>
      </c>
      <c r="L2084" s="14" t="s">
        <v>27077</v>
      </c>
      <c r="M2084" s="28">
        <f t="shared" si="1049"/>
        <v>14.1</v>
      </c>
      <c r="N2084" s="46">
        <f t="shared" si="1028"/>
        <v>6.8</v>
      </c>
      <c r="O2084" s="17">
        <f t="shared" si="1029"/>
        <v>1.6</v>
      </c>
      <c r="P2084" s="17">
        <f t="shared" si="1029"/>
        <v>0.8</v>
      </c>
      <c r="Q2084" s="124">
        <f t="shared" si="1030"/>
        <v>0.60000000000000009</v>
      </c>
      <c r="R2084" s="26">
        <f t="shared" si="1031"/>
        <v>2</v>
      </c>
      <c r="S2084" s="2" t="s">
        <v>32042</v>
      </c>
      <c r="T2084" s="2" t="s">
        <v>37023</v>
      </c>
      <c r="U2084" s="24">
        <f t="shared" si="1032"/>
        <v>554.30000000000007</v>
      </c>
      <c r="V2084" s="66">
        <f t="shared" si="1032"/>
        <v>406.3</v>
      </c>
      <c r="W2084" s="54">
        <f t="shared" si="1033"/>
        <v>1.2</v>
      </c>
      <c r="X2084" s="143">
        <f t="shared" si="1034"/>
        <v>554.30000000000007</v>
      </c>
      <c r="Y2084" s="143">
        <f t="shared" si="1035"/>
        <v>0.33999999999999997</v>
      </c>
      <c r="AD2084">
        <v>152</v>
      </c>
      <c r="AE2084">
        <v>-1</v>
      </c>
      <c r="AF2084" s="10">
        <v>37.9</v>
      </c>
      <c r="AG2084" s="10">
        <v>58.12</v>
      </c>
      <c r="AH2084" s="10">
        <f t="shared" si="1036"/>
        <v>171759.44909062397</v>
      </c>
      <c r="AI2084" s="11">
        <f t="shared" si="1024"/>
        <v>0</v>
      </c>
      <c r="AJ2084">
        <f t="shared" si="1025"/>
        <v>0</v>
      </c>
      <c r="AK2084" t="e">
        <f t="shared" si="1037"/>
        <v>#DIV/0!</v>
      </c>
      <c r="AL2084">
        <f t="shared" si="1038"/>
        <v>0.85524377600000023</v>
      </c>
      <c r="AM2084" s="5">
        <f t="shared" si="1039"/>
        <v>2.38</v>
      </c>
      <c r="AN2084">
        <v>0</v>
      </c>
      <c r="AO2084" s="72">
        <f t="shared" si="1040"/>
        <v>2</v>
      </c>
      <c r="AP2084" s="72">
        <f t="shared" si="1041"/>
        <v>0.60000000000000009</v>
      </c>
      <c r="AQ2084" s="72">
        <f t="shared" si="1042"/>
        <v>0.8</v>
      </c>
      <c r="AR2084" s="71" t="e">
        <f t="shared" si="1043"/>
        <v>#DIV/0!</v>
      </c>
      <c r="BA2084">
        <f t="shared" si="1044"/>
        <v>281</v>
      </c>
      <c r="BB2084" s="91" t="e">
        <f t="shared" si="1045"/>
        <v>#DIV/0!</v>
      </c>
    </row>
    <row r="2085" spans="1:54">
      <c r="A2085" s="2" t="s">
        <v>2205</v>
      </c>
      <c r="B2085" s="7" t="s">
        <v>42028</v>
      </c>
      <c r="C2085" s="17">
        <f t="shared" si="1026"/>
        <v>27.700000000000003</v>
      </c>
      <c r="D2085" s="28">
        <f t="shared" si="1027"/>
        <v>119</v>
      </c>
      <c r="E2085" s="8">
        <f t="shared" si="1046"/>
        <v>15</v>
      </c>
      <c r="F2085" s="2" t="s">
        <v>7194</v>
      </c>
      <c r="G2085" s="54">
        <f t="shared" si="1047"/>
        <v>26.8</v>
      </c>
      <c r="H2085" s="20">
        <f t="shared" si="1048"/>
        <v>0.12665570000000001</v>
      </c>
      <c r="I2085" s="14" t="s">
        <v>17159</v>
      </c>
      <c r="J2085" s="14" t="s">
        <v>12182</v>
      </c>
      <c r="K2085" s="14" t="s">
        <v>22118</v>
      </c>
      <c r="L2085" s="14" t="s">
        <v>27078</v>
      </c>
      <c r="M2085" s="28">
        <f t="shared" si="1049"/>
        <v>11.9</v>
      </c>
      <c r="N2085" s="46">
        <f t="shared" si="1028"/>
        <v>6</v>
      </c>
      <c r="O2085" s="17">
        <f t="shared" si="1029"/>
        <v>2.8000000000000003</v>
      </c>
      <c r="P2085" s="17">
        <f t="shared" si="1029"/>
        <v>5.2</v>
      </c>
      <c r="Q2085" s="124">
        <f t="shared" si="1030"/>
        <v>0.8</v>
      </c>
      <c r="R2085" s="26">
        <f t="shared" si="1031"/>
        <v>1</v>
      </c>
      <c r="S2085" s="2" t="s">
        <v>32043</v>
      </c>
      <c r="T2085" s="2" t="s">
        <v>37024</v>
      </c>
      <c r="U2085" s="24">
        <f t="shared" si="1032"/>
        <v>392</v>
      </c>
      <c r="V2085" s="66">
        <f t="shared" si="1032"/>
        <v>409.90000000000003</v>
      </c>
      <c r="W2085" s="54">
        <f t="shared" si="1033"/>
        <v>2.6799999999999997</v>
      </c>
      <c r="X2085" s="143">
        <f t="shared" si="1034"/>
        <v>392</v>
      </c>
      <c r="Y2085" s="143">
        <f t="shared" si="1035"/>
        <v>0.6359999999999999</v>
      </c>
      <c r="AD2085">
        <v>152</v>
      </c>
      <c r="AE2085">
        <v>-1</v>
      </c>
      <c r="AF2085" s="10">
        <v>37.9</v>
      </c>
      <c r="AG2085" s="10">
        <v>58.12</v>
      </c>
      <c r="AH2085" s="10">
        <f t="shared" si="1036"/>
        <v>158258.78932658027</v>
      </c>
      <c r="AI2085" s="11">
        <f t="shared" si="1024"/>
        <v>0</v>
      </c>
      <c r="AJ2085">
        <f t="shared" si="1025"/>
        <v>0</v>
      </c>
      <c r="AK2085" t="e">
        <f t="shared" si="1037"/>
        <v>#DIV/0!</v>
      </c>
      <c r="AL2085">
        <f t="shared" si="1038"/>
        <v>12.715893008000002</v>
      </c>
      <c r="AM2085" s="5">
        <f t="shared" si="1039"/>
        <v>5.3400000000000007</v>
      </c>
      <c r="AN2085">
        <v>0</v>
      </c>
      <c r="AO2085" s="72">
        <f t="shared" si="1040"/>
        <v>1</v>
      </c>
      <c r="AP2085" s="72">
        <f t="shared" si="1041"/>
        <v>0.8</v>
      </c>
      <c r="AQ2085" s="72">
        <f t="shared" si="1042"/>
        <v>1</v>
      </c>
      <c r="AR2085" s="71" t="e">
        <f t="shared" si="1043"/>
        <v>#DIV/0!</v>
      </c>
      <c r="BA2085">
        <f t="shared" si="1044"/>
        <v>119</v>
      </c>
      <c r="BB2085" s="91" t="e">
        <f t="shared" si="1045"/>
        <v>#DIV/0!</v>
      </c>
    </row>
    <row r="2086" spans="1:54">
      <c r="A2086" s="2" t="s">
        <v>2206</v>
      </c>
      <c r="B2086" s="7" t="s">
        <v>42029</v>
      </c>
      <c r="C2086" s="17">
        <f t="shared" si="1026"/>
        <v>14.8</v>
      </c>
      <c r="D2086" s="28">
        <f t="shared" si="1027"/>
        <v>79</v>
      </c>
      <c r="E2086" s="8">
        <f t="shared" si="1046"/>
        <v>10</v>
      </c>
      <c r="F2086" s="2" t="s">
        <v>7195</v>
      </c>
      <c r="G2086" s="54">
        <f t="shared" si="1047"/>
        <v>13.799999999999999</v>
      </c>
      <c r="H2086" s="20">
        <f t="shared" si="1048"/>
        <v>0.56795679999999993</v>
      </c>
      <c r="I2086" s="14" t="s">
        <v>17160</v>
      </c>
      <c r="J2086" s="14" t="s">
        <v>12183</v>
      </c>
      <c r="K2086" s="14" t="s">
        <v>22119</v>
      </c>
      <c r="L2086" s="14" t="s">
        <v>27079</v>
      </c>
      <c r="M2086" s="28">
        <f t="shared" si="1049"/>
        <v>10.8</v>
      </c>
      <c r="N2086" s="46">
        <f t="shared" si="1028"/>
        <v>6.6</v>
      </c>
      <c r="O2086" s="17">
        <f t="shared" si="1029"/>
        <v>2.6</v>
      </c>
      <c r="P2086" s="17">
        <f t="shared" si="1029"/>
        <v>7.4</v>
      </c>
      <c r="Q2086" s="124">
        <f t="shared" si="1030"/>
        <v>0.4</v>
      </c>
      <c r="R2086" s="26">
        <f t="shared" si="1031"/>
        <v>0.8</v>
      </c>
      <c r="S2086" s="2" t="s">
        <v>32044</v>
      </c>
      <c r="T2086" s="2" t="s">
        <v>37025</v>
      </c>
      <c r="U2086" s="24">
        <f t="shared" si="1032"/>
        <v>352.5</v>
      </c>
      <c r="V2086" s="66">
        <f t="shared" si="1032"/>
        <v>308.5</v>
      </c>
      <c r="W2086" s="54">
        <f t="shared" si="1033"/>
        <v>1.3800000000000001</v>
      </c>
      <c r="X2086" s="143">
        <f t="shared" si="1034"/>
        <v>352.5</v>
      </c>
      <c r="Y2086" s="143">
        <f t="shared" si="1035"/>
        <v>0.376</v>
      </c>
      <c r="AD2086">
        <v>152</v>
      </c>
      <c r="AE2086">
        <v>-1</v>
      </c>
      <c r="AF2086" s="10">
        <v>37.9</v>
      </c>
      <c r="AG2086" s="10">
        <v>58.12</v>
      </c>
      <c r="AH2086" s="10">
        <f t="shared" si="1036"/>
        <v>346193.59666824597</v>
      </c>
      <c r="AI2086" s="11">
        <f t="shared" si="1024"/>
        <v>0</v>
      </c>
      <c r="AJ2086">
        <f t="shared" si="1025"/>
        <v>0</v>
      </c>
      <c r="AK2086" t="e">
        <f t="shared" si="1037"/>
        <v>#DIV/0!</v>
      </c>
      <c r="AL2086">
        <f t="shared" si="1038"/>
        <v>6.6500089344000024</v>
      </c>
      <c r="AM2086" s="5">
        <f t="shared" si="1039"/>
        <v>2.7600000000000002</v>
      </c>
      <c r="AN2086">
        <v>0</v>
      </c>
      <c r="AO2086" s="72">
        <f t="shared" si="1040"/>
        <v>0.8</v>
      </c>
      <c r="AP2086" s="72">
        <f t="shared" si="1041"/>
        <v>0.4</v>
      </c>
      <c r="AQ2086" s="72">
        <f t="shared" si="1042"/>
        <v>0.4</v>
      </c>
      <c r="AR2086" s="71" t="e">
        <f t="shared" si="1043"/>
        <v>#DIV/0!</v>
      </c>
      <c r="BA2086">
        <f t="shared" si="1044"/>
        <v>79</v>
      </c>
      <c r="BB2086" s="91" t="e">
        <f t="shared" si="1045"/>
        <v>#DIV/0!</v>
      </c>
    </row>
    <row r="2087" spans="1:54">
      <c r="A2087" s="2" t="s">
        <v>2207</v>
      </c>
      <c r="B2087" s="7" t="s">
        <v>42030</v>
      </c>
      <c r="C2087" s="17">
        <f t="shared" si="1026"/>
        <v>21.5</v>
      </c>
      <c r="D2087" s="28">
        <f t="shared" si="1027"/>
        <v>113</v>
      </c>
      <c r="E2087" s="8">
        <f t="shared" si="1046"/>
        <v>11</v>
      </c>
      <c r="F2087" s="2" t="s">
        <v>7196</v>
      </c>
      <c r="G2087" s="54">
        <f t="shared" si="1047"/>
        <v>20.6</v>
      </c>
      <c r="H2087" s="20">
        <f t="shared" si="1048"/>
        <v>0.2146689</v>
      </c>
      <c r="I2087" s="14" t="s">
        <v>17161</v>
      </c>
      <c r="J2087" s="14" t="s">
        <v>12184</v>
      </c>
      <c r="K2087" s="14" t="s">
        <v>22120</v>
      </c>
      <c r="L2087" s="14" t="s">
        <v>27080</v>
      </c>
      <c r="M2087" s="28">
        <f t="shared" si="1049"/>
        <v>13.1</v>
      </c>
      <c r="N2087" s="46">
        <f t="shared" si="1028"/>
        <v>5</v>
      </c>
      <c r="O2087" s="17">
        <f t="shared" si="1029"/>
        <v>2</v>
      </c>
      <c r="P2087" s="17">
        <f t="shared" si="1029"/>
        <v>2.8000000000000003</v>
      </c>
      <c r="Q2087" s="124">
        <f t="shared" si="1030"/>
        <v>0.60000000000000009</v>
      </c>
      <c r="R2087" s="26">
        <f t="shared" si="1031"/>
        <v>0.8</v>
      </c>
      <c r="S2087" s="2" t="s">
        <v>32045</v>
      </c>
      <c r="T2087" s="2" t="s">
        <v>37026</v>
      </c>
      <c r="U2087" s="24">
        <f t="shared" si="1032"/>
        <v>385.70000000000005</v>
      </c>
      <c r="V2087" s="66">
        <f t="shared" si="1032"/>
        <v>409.8</v>
      </c>
      <c r="W2087" s="54">
        <f t="shared" si="1033"/>
        <v>2.0599999999999996</v>
      </c>
      <c r="X2087" s="143">
        <f t="shared" si="1034"/>
        <v>385.70000000000005</v>
      </c>
      <c r="Y2087" s="143">
        <f t="shared" si="1035"/>
        <v>0.5119999999999999</v>
      </c>
      <c r="AD2087">
        <v>152</v>
      </c>
      <c r="AE2087">
        <v>-1</v>
      </c>
      <c r="AF2087" s="10">
        <v>37.9</v>
      </c>
      <c r="AG2087" s="10">
        <v>58.12</v>
      </c>
      <c r="AH2087" s="10">
        <f t="shared" si="1036"/>
        <v>158767.16424157418</v>
      </c>
      <c r="AI2087" s="11">
        <f t="shared" si="1024"/>
        <v>0</v>
      </c>
      <c r="AJ2087">
        <f t="shared" si="1025"/>
        <v>0</v>
      </c>
      <c r="AK2087" t="e">
        <f t="shared" si="1037"/>
        <v>#DIV/0!</v>
      </c>
      <c r="AL2087">
        <f t="shared" si="1038"/>
        <v>3.5182833280000008</v>
      </c>
      <c r="AM2087" s="5">
        <f t="shared" si="1039"/>
        <v>4.0999999999999996</v>
      </c>
      <c r="AN2087">
        <v>0</v>
      </c>
      <c r="AO2087" s="72">
        <f t="shared" si="1040"/>
        <v>0.8</v>
      </c>
      <c r="AP2087" s="72">
        <f t="shared" si="1041"/>
        <v>0.60000000000000009</v>
      </c>
      <c r="AQ2087" s="72">
        <f t="shared" si="1042"/>
        <v>0.8</v>
      </c>
      <c r="AR2087" s="71" t="e">
        <f t="shared" si="1043"/>
        <v>#DIV/0!</v>
      </c>
      <c r="BA2087">
        <f t="shared" si="1044"/>
        <v>113</v>
      </c>
      <c r="BB2087" s="91" t="e">
        <f t="shared" si="1045"/>
        <v>#DIV/0!</v>
      </c>
    </row>
    <row r="2088" spans="1:54">
      <c r="A2088" s="2" t="s">
        <v>2208</v>
      </c>
      <c r="B2088" s="7" t="s">
        <v>42031</v>
      </c>
      <c r="C2088" s="17">
        <f t="shared" si="1026"/>
        <v>9.1</v>
      </c>
      <c r="D2088" s="28">
        <f t="shared" si="1027"/>
        <v>101</v>
      </c>
      <c r="E2088" s="8">
        <f t="shared" si="1046"/>
        <v>10</v>
      </c>
      <c r="F2088" s="2" t="s">
        <v>7197</v>
      </c>
      <c r="G2088" s="54">
        <f t="shared" si="1047"/>
        <v>8.1999999999999993</v>
      </c>
      <c r="H2088" s="20">
        <f t="shared" si="1048"/>
        <v>0.280607</v>
      </c>
      <c r="I2088" s="14" t="s">
        <v>17162</v>
      </c>
      <c r="J2088" s="14" t="s">
        <v>12185</v>
      </c>
      <c r="K2088" s="14" t="s">
        <v>22121</v>
      </c>
      <c r="L2088" s="14" t="s">
        <v>27081</v>
      </c>
      <c r="M2088" s="28">
        <f t="shared" si="1049"/>
        <v>13</v>
      </c>
      <c r="N2088" s="46">
        <f t="shared" si="1028"/>
        <v>6.4</v>
      </c>
      <c r="O2088" s="17">
        <f t="shared" si="1029"/>
        <v>1.6</v>
      </c>
      <c r="P2088" s="17">
        <f t="shared" si="1029"/>
        <v>3</v>
      </c>
      <c r="Q2088" s="124">
        <f t="shared" si="1030"/>
        <v>0.60000000000000009</v>
      </c>
      <c r="R2088" s="26">
        <f t="shared" si="1031"/>
        <v>0.8</v>
      </c>
      <c r="S2088" s="2" t="s">
        <v>32046</v>
      </c>
      <c r="T2088" s="2" t="s">
        <v>37027</v>
      </c>
      <c r="U2088" s="24">
        <f t="shared" si="1032"/>
        <v>373.70000000000005</v>
      </c>
      <c r="V2088" s="66">
        <f t="shared" si="1032"/>
        <v>425</v>
      </c>
      <c r="W2088" s="54">
        <f t="shared" si="1033"/>
        <v>0.82000000000000006</v>
      </c>
      <c r="X2088" s="143">
        <f t="shared" si="1034"/>
        <v>373.70000000000005</v>
      </c>
      <c r="Y2088" s="143">
        <f t="shared" si="1035"/>
        <v>0.26400000000000001</v>
      </c>
      <c r="AD2088">
        <v>152</v>
      </c>
      <c r="AE2088">
        <v>-1</v>
      </c>
      <c r="AF2088" s="10">
        <v>37.9</v>
      </c>
      <c r="AG2088" s="10">
        <v>58.12</v>
      </c>
      <c r="AH2088" s="10">
        <f t="shared" si="1036"/>
        <v>12236.902392043965</v>
      </c>
      <c r="AI2088" s="11">
        <f t="shared" si="1024"/>
        <v>0</v>
      </c>
      <c r="AJ2088">
        <f t="shared" si="1025"/>
        <v>0</v>
      </c>
      <c r="AK2088" t="e">
        <f t="shared" si="1037"/>
        <v>#DIV/0!</v>
      </c>
      <c r="AL2088">
        <f t="shared" si="1038"/>
        <v>2.7624691200000004</v>
      </c>
      <c r="AM2088" s="5">
        <f t="shared" si="1039"/>
        <v>1.6199999999999999</v>
      </c>
      <c r="AN2088">
        <v>0</v>
      </c>
      <c r="AO2088" s="72">
        <f t="shared" si="1040"/>
        <v>0.8</v>
      </c>
      <c r="AP2088" s="72">
        <f t="shared" si="1041"/>
        <v>0.60000000000000009</v>
      </c>
      <c r="AQ2088" s="72">
        <f t="shared" si="1042"/>
        <v>0.60000000000000009</v>
      </c>
      <c r="AR2088" s="71" t="e">
        <f t="shared" si="1043"/>
        <v>#DIV/0!</v>
      </c>
      <c r="BA2088">
        <f t="shared" si="1044"/>
        <v>101</v>
      </c>
      <c r="BB2088" s="91" t="e">
        <f t="shared" si="1045"/>
        <v>#DIV/0!</v>
      </c>
    </row>
    <row r="2089" spans="1:54">
      <c r="A2089" s="2" t="s">
        <v>2209</v>
      </c>
      <c r="B2089" s="7" t="s">
        <v>42032</v>
      </c>
      <c r="C2089" s="17">
        <f t="shared" si="1026"/>
        <v>28.900000000000002</v>
      </c>
      <c r="D2089" s="28">
        <f t="shared" si="1027"/>
        <v>108</v>
      </c>
      <c r="E2089" s="8">
        <f t="shared" si="1046"/>
        <v>12</v>
      </c>
      <c r="F2089" s="2" t="s">
        <v>7198</v>
      </c>
      <c r="G2089" s="54">
        <f t="shared" si="1047"/>
        <v>28</v>
      </c>
      <c r="H2089" s="20">
        <f t="shared" si="1048"/>
        <v>0.1255897</v>
      </c>
      <c r="I2089" s="14" t="s">
        <v>17163</v>
      </c>
      <c r="J2089" s="14" t="s">
        <v>12186</v>
      </c>
      <c r="K2089" s="14" t="s">
        <v>22122</v>
      </c>
      <c r="L2089" s="14" t="s">
        <v>27082</v>
      </c>
      <c r="M2089" s="28">
        <f t="shared" si="1049"/>
        <v>12.9</v>
      </c>
      <c r="N2089" s="46">
        <f t="shared" si="1028"/>
        <v>6.6</v>
      </c>
      <c r="O2089" s="17">
        <f t="shared" si="1029"/>
        <v>1</v>
      </c>
      <c r="P2089" s="17">
        <f t="shared" si="1029"/>
        <v>3.2</v>
      </c>
      <c r="Q2089" s="124">
        <f t="shared" si="1030"/>
        <v>1.4000000000000001</v>
      </c>
      <c r="R2089" s="26">
        <f t="shared" si="1031"/>
        <v>1.6</v>
      </c>
      <c r="S2089" s="2" t="s">
        <v>32047</v>
      </c>
      <c r="T2089" s="2" t="s">
        <v>37028</v>
      </c>
      <c r="U2089" s="24">
        <f t="shared" si="1032"/>
        <v>380.8</v>
      </c>
      <c r="V2089" s="66">
        <f t="shared" si="1032"/>
        <v>413.40000000000003</v>
      </c>
      <c r="W2089" s="54">
        <f t="shared" si="1033"/>
        <v>2.8</v>
      </c>
      <c r="X2089" s="143">
        <f t="shared" si="1034"/>
        <v>380.8</v>
      </c>
      <c r="Y2089" s="143">
        <f t="shared" si="1035"/>
        <v>0.65999999999999992</v>
      </c>
      <c r="AD2089">
        <v>152</v>
      </c>
      <c r="AE2089">
        <v>-1</v>
      </c>
      <c r="AF2089" s="10">
        <v>37.9</v>
      </c>
      <c r="AG2089" s="10">
        <v>58.12</v>
      </c>
      <c r="AH2089" s="10">
        <f t="shared" si="1036"/>
        <v>143414.01615167042</v>
      </c>
      <c r="AI2089" s="11">
        <f t="shared" si="1024"/>
        <v>0</v>
      </c>
      <c r="AJ2089">
        <f t="shared" si="1025"/>
        <v>0</v>
      </c>
      <c r="AK2089" t="e">
        <f t="shared" si="1037"/>
        <v>#DIV/0!</v>
      </c>
      <c r="AL2089">
        <f t="shared" si="1038"/>
        <v>4.4769807360000007</v>
      </c>
      <c r="AM2089" s="5">
        <f t="shared" si="1039"/>
        <v>5.58</v>
      </c>
      <c r="AN2089">
        <v>0</v>
      </c>
      <c r="AO2089" s="72">
        <f t="shared" si="1040"/>
        <v>1.6</v>
      </c>
      <c r="AP2089" s="72">
        <f t="shared" si="1041"/>
        <v>1.4000000000000001</v>
      </c>
      <c r="AQ2089" s="72">
        <f t="shared" si="1042"/>
        <v>1.4000000000000001</v>
      </c>
      <c r="AR2089" s="71" t="e">
        <f t="shared" si="1043"/>
        <v>#DIV/0!</v>
      </c>
      <c r="BA2089">
        <f t="shared" si="1044"/>
        <v>108</v>
      </c>
      <c r="BB2089" s="91" t="e">
        <f t="shared" si="1045"/>
        <v>#DIV/0!</v>
      </c>
    </row>
    <row r="2090" spans="1:54">
      <c r="A2090" s="2" t="s">
        <v>2210</v>
      </c>
      <c r="B2090" s="7" t="s">
        <v>42033</v>
      </c>
      <c r="C2090" s="17">
        <f t="shared" si="1026"/>
        <v>29.5</v>
      </c>
      <c r="D2090" s="28">
        <f t="shared" si="1027"/>
        <v>229</v>
      </c>
      <c r="E2090" s="8">
        <f t="shared" si="1046"/>
        <v>15</v>
      </c>
      <c r="F2090" s="2" t="s">
        <v>7199</v>
      </c>
      <c r="G2090" s="54">
        <f t="shared" si="1047"/>
        <v>28.5</v>
      </c>
      <c r="H2090" s="20">
        <f t="shared" si="1048"/>
        <v>0.11679919999999999</v>
      </c>
      <c r="I2090" s="14" t="s">
        <v>17164</v>
      </c>
      <c r="J2090" s="14" t="s">
        <v>12187</v>
      </c>
      <c r="K2090" s="14" t="s">
        <v>22123</v>
      </c>
      <c r="L2090" s="14" t="s">
        <v>27083</v>
      </c>
      <c r="M2090" s="28">
        <f t="shared" si="1049"/>
        <v>9.6</v>
      </c>
      <c r="N2090" s="46">
        <f t="shared" si="1028"/>
        <v>5.2</v>
      </c>
      <c r="O2090" s="17">
        <f t="shared" si="1029"/>
        <v>1.2000000000000002</v>
      </c>
      <c r="P2090" s="17">
        <f t="shared" si="1029"/>
        <v>9.8000000000000007</v>
      </c>
      <c r="Q2090" s="124">
        <f t="shared" si="1030"/>
        <v>1.8</v>
      </c>
      <c r="R2090" s="26">
        <f t="shared" si="1031"/>
        <v>2</v>
      </c>
      <c r="S2090" s="2" t="s">
        <v>32048</v>
      </c>
      <c r="T2090" s="2" t="s">
        <v>37029</v>
      </c>
      <c r="U2090" s="24">
        <f t="shared" si="1032"/>
        <v>501.6</v>
      </c>
      <c r="V2090" s="66">
        <f t="shared" si="1032"/>
        <v>315.20000000000005</v>
      </c>
      <c r="W2090" s="54">
        <f t="shared" si="1033"/>
        <v>2.8499999999999996</v>
      </c>
      <c r="X2090" s="143">
        <f t="shared" si="1034"/>
        <v>501.6</v>
      </c>
      <c r="Y2090" s="143">
        <f t="shared" si="1035"/>
        <v>0.66999999999999993</v>
      </c>
      <c r="AD2090">
        <v>152</v>
      </c>
      <c r="AE2090">
        <v>-1</v>
      </c>
      <c r="AF2090" s="10">
        <v>37.9</v>
      </c>
      <c r="AG2090" s="10">
        <v>58.12</v>
      </c>
      <c r="AH2090" s="10">
        <f t="shared" si="1036"/>
        <v>338361.90325158328</v>
      </c>
      <c r="AI2090" s="11">
        <f t="shared" si="1024"/>
        <v>0</v>
      </c>
      <c r="AJ2090">
        <f t="shared" si="1025"/>
        <v>0</v>
      </c>
      <c r="AK2090" t="e">
        <f t="shared" si="1037"/>
        <v>#DIV/0!</v>
      </c>
      <c r="AL2090">
        <f t="shared" si="1038"/>
        <v>20.772882816000006</v>
      </c>
      <c r="AM2090" s="5">
        <f t="shared" si="1039"/>
        <v>5.7</v>
      </c>
      <c r="AN2090">
        <v>0</v>
      </c>
      <c r="AO2090" s="72">
        <f t="shared" si="1040"/>
        <v>2</v>
      </c>
      <c r="AP2090" s="72">
        <f t="shared" si="1041"/>
        <v>1.8</v>
      </c>
      <c r="AQ2090" s="72">
        <f t="shared" si="1042"/>
        <v>1.8</v>
      </c>
      <c r="AR2090" s="71" t="e">
        <f t="shared" si="1043"/>
        <v>#DIV/0!</v>
      </c>
      <c r="BA2090">
        <f t="shared" si="1044"/>
        <v>229</v>
      </c>
      <c r="BB2090" s="91" t="e">
        <f t="shared" si="1045"/>
        <v>#DIV/0!</v>
      </c>
    </row>
    <row r="2091" spans="1:54">
      <c r="A2091" s="2" t="s">
        <v>2211</v>
      </c>
      <c r="B2091" s="7" t="s">
        <v>42034</v>
      </c>
      <c r="C2091" s="17">
        <f t="shared" si="1026"/>
        <v>14.3</v>
      </c>
      <c r="D2091" s="28">
        <f t="shared" si="1027"/>
        <v>28</v>
      </c>
      <c r="E2091" s="8">
        <f t="shared" si="1046"/>
        <v>13</v>
      </c>
      <c r="F2091" s="2" t="s">
        <v>7200</v>
      </c>
      <c r="G2091" s="54">
        <f t="shared" si="1047"/>
        <v>13.299999999999999</v>
      </c>
      <c r="H2091" s="20">
        <f t="shared" si="1048"/>
        <v>0.49457639999999997</v>
      </c>
      <c r="I2091" s="14" t="s">
        <v>17165</v>
      </c>
      <c r="J2091" s="14" t="s">
        <v>12188</v>
      </c>
      <c r="K2091" s="14" t="s">
        <v>22124</v>
      </c>
      <c r="L2091" s="14" t="s">
        <v>27084</v>
      </c>
      <c r="M2091" s="28">
        <f t="shared" si="1049"/>
        <v>12.5</v>
      </c>
      <c r="N2091" s="46">
        <f t="shared" si="1028"/>
        <v>5.8</v>
      </c>
      <c r="O2091" s="17">
        <f t="shared" si="1029"/>
        <v>1.6</v>
      </c>
      <c r="P2091" s="17">
        <f t="shared" si="1029"/>
        <v>4</v>
      </c>
      <c r="Q2091" s="124">
        <f t="shared" si="1030"/>
        <v>1</v>
      </c>
      <c r="R2091" s="26">
        <f t="shared" si="1031"/>
        <v>2</v>
      </c>
      <c r="S2091" s="2" t="s">
        <v>32049</v>
      </c>
      <c r="T2091" s="2" t="s">
        <v>37030</v>
      </c>
      <c r="U2091" s="24">
        <f t="shared" si="1032"/>
        <v>301.10000000000002</v>
      </c>
      <c r="V2091" s="66">
        <f t="shared" si="1032"/>
        <v>380.70000000000005</v>
      </c>
      <c r="W2091" s="54">
        <f t="shared" si="1033"/>
        <v>1.33</v>
      </c>
      <c r="X2091" s="143">
        <f t="shared" si="1034"/>
        <v>301.10000000000002</v>
      </c>
      <c r="Y2091" s="143">
        <f t="shared" si="1035"/>
        <v>0.36599999999999999</v>
      </c>
      <c r="AD2091">
        <v>152</v>
      </c>
      <c r="AE2091">
        <v>-1</v>
      </c>
      <c r="AF2091" s="10">
        <v>37.9</v>
      </c>
      <c r="AG2091" s="10">
        <v>58.12</v>
      </c>
      <c r="AH2091" s="10">
        <f t="shared" si="1036"/>
        <v>239057.22332859173</v>
      </c>
      <c r="AI2091" s="11">
        <f t="shared" si="1024"/>
        <v>0</v>
      </c>
      <c r="AJ2091">
        <f t="shared" si="1025"/>
        <v>0</v>
      </c>
      <c r="AK2091" t="e">
        <f t="shared" si="1037"/>
        <v>#DIV/0!</v>
      </c>
      <c r="AL2091">
        <f t="shared" si="1038"/>
        <v>6.4694220800000011</v>
      </c>
      <c r="AM2091" s="5">
        <f t="shared" si="1039"/>
        <v>2.66</v>
      </c>
      <c r="AN2091">
        <v>0</v>
      </c>
      <c r="AO2091" s="72">
        <f t="shared" si="1040"/>
        <v>2</v>
      </c>
      <c r="AP2091" s="72">
        <f t="shared" si="1041"/>
        <v>1</v>
      </c>
      <c r="AQ2091" s="72">
        <f t="shared" si="1042"/>
        <v>1.2000000000000002</v>
      </c>
      <c r="AR2091" s="71" t="e">
        <f t="shared" si="1043"/>
        <v>#DIV/0!</v>
      </c>
      <c r="BA2091">
        <f t="shared" si="1044"/>
        <v>28</v>
      </c>
      <c r="BB2091" s="91" t="e">
        <f t="shared" si="1045"/>
        <v>#DIV/0!</v>
      </c>
    </row>
    <row r="2092" spans="1:54">
      <c r="A2092" s="2" t="s">
        <v>2212</v>
      </c>
      <c r="B2092" s="7" t="s">
        <v>42035</v>
      </c>
      <c r="C2092" s="17">
        <f t="shared" si="1026"/>
        <v>19.400000000000002</v>
      </c>
      <c r="D2092" s="28">
        <f t="shared" si="1027"/>
        <v>62</v>
      </c>
      <c r="E2092" s="8">
        <f t="shared" si="1046"/>
        <v>17</v>
      </c>
      <c r="F2092" s="2" t="s">
        <v>7201</v>
      </c>
      <c r="G2092" s="54">
        <f t="shared" si="1047"/>
        <v>18.5</v>
      </c>
      <c r="H2092" s="20">
        <f t="shared" si="1048"/>
        <v>0.54330710000000004</v>
      </c>
      <c r="I2092" s="14" t="s">
        <v>17166</v>
      </c>
      <c r="J2092" s="14" t="s">
        <v>12189</v>
      </c>
      <c r="K2092" s="14" t="s">
        <v>22125</v>
      </c>
      <c r="L2092" s="14" t="s">
        <v>27085</v>
      </c>
      <c r="M2092" s="28">
        <f t="shared" si="1049"/>
        <v>12</v>
      </c>
      <c r="N2092" s="46">
        <f t="shared" si="1028"/>
        <v>5.8</v>
      </c>
      <c r="O2092" s="17">
        <f t="shared" si="1029"/>
        <v>2.4000000000000004</v>
      </c>
      <c r="P2092" s="17">
        <f t="shared" si="1029"/>
        <v>5</v>
      </c>
      <c r="Q2092" s="124">
        <f t="shared" si="1030"/>
        <v>1.2000000000000002</v>
      </c>
      <c r="R2092" s="26">
        <f t="shared" si="1031"/>
        <v>2.8000000000000003</v>
      </c>
      <c r="S2092" s="2" t="s">
        <v>32050</v>
      </c>
      <c r="T2092" s="2" t="s">
        <v>127</v>
      </c>
      <c r="U2092" s="24">
        <f t="shared" si="1032"/>
        <v>335</v>
      </c>
      <c r="V2092" s="66">
        <f t="shared" si="1032"/>
        <v>385.20000000000005</v>
      </c>
      <c r="W2092" s="54">
        <f t="shared" si="1033"/>
        <v>1.85</v>
      </c>
      <c r="X2092" s="143">
        <f t="shared" si="1034"/>
        <v>335</v>
      </c>
      <c r="Y2092" s="143">
        <f t="shared" si="1035"/>
        <v>0.47</v>
      </c>
      <c r="AD2092">
        <v>152</v>
      </c>
      <c r="AE2092">
        <v>-1</v>
      </c>
      <c r="AF2092" s="10">
        <v>37.9</v>
      </c>
      <c r="AG2092" s="10">
        <v>58.12</v>
      </c>
      <c r="AH2092" s="10">
        <f t="shared" si="1036"/>
        <v>229526.96597499496</v>
      </c>
      <c r="AI2092" s="11">
        <f t="shared" si="1024"/>
        <v>0</v>
      </c>
      <c r="AJ2092">
        <f t="shared" si="1025"/>
        <v>0</v>
      </c>
      <c r="AK2092" t="e">
        <f t="shared" si="1037"/>
        <v>#DIV/0!</v>
      </c>
      <c r="AL2092">
        <f t="shared" si="1038"/>
        <v>15.344881440000002</v>
      </c>
      <c r="AM2092" s="5">
        <f t="shared" si="1039"/>
        <v>3.6800000000000006</v>
      </c>
      <c r="AN2092">
        <v>0</v>
      </c>
      <c r="AO2092" s="72">
        <f t="shared" si="1040"/>
        <v>2.8000000000000003</v>
      </c>
      <c r="AP2092" s="72">
        <f t="shared" si="1041"/>
        <v>1.2000000000000002</v>
      </c>
      <c r="AQ2092" s="72">
        <f t="shared" si="1042"/>
        <v>1.4000000000000001</v>
      </c>
      <c r="AR2092" s="71" t="e">
        <f t="shared" si="1043"/>
        <v>#DIV/0!</v>
      </c>
      <c r="BA2092">
        <f t="shared" si="1044"/>
        <v>62</v>
      </c>
      <c r="BB2092" s="91" t="e">
        <f t="shared" si="1045"/>
        <v>#DIV/0!</v>
      </c>
    </row>
    <row r="2093" spans="1:54">
      <c r="A2093" s="2" t="s">
        <v>2213</v>
      </c>
      <c r="B2093" s="7" t="s">
        <v>42036</v>
      </c>
      <c r="C2093" s="17">
        <f t="shared" si="1026"/>
        <v>18.2</v>
      </c>
      <c r="D2093" s="28">
        <f t="shared" si="1027"/>
        <v>204</v>
      </c>
      <c r="E2093" s="8">
        <f t="shared" si="1046"/>
        <v>11</v>
      </c>
      <c r="F2093" s="2" t="s">
        <v>7202</v>
      </c>
      <c r="G2093" s="54">
        <f t="shared" si="1047"/>
        <v>17.200000000000003</v>
      </c>
      <c r="H2093" s="20">
        <f t="shared" si="1048"/>
        <v>0.46123559999999997</v>
      </c>
      <c r="I2093" s="14" t="s">
        <v>17167</v>
      </c>
      <c r="J2093" s="14" t="s">
        <v>12190</v>
      </c>
      <c r="K2093" s="14" t="s">
        <v>22126</v>
      </c>
      <c r="L2093" s="14" t="s">
        <v>27086</v>
      </c>
      <c r="M2093" s="28">
        <f t="shared" si="1049"/>
        <v>14.1</v>
      </c>
      <c r="N2093" s="46">
        <f t="shared" si="1028"/>
        <v>5.2</v>
      </c>
      <c r="O2093" s="17">
        <f t="shared" si="1029"/>
        <v>1.4000000000000001</v>
      </c>
      <c r="P2093" s="17">
        <f t="shared" si="1029"/>
        <v>0.8</v>
      </c>
      <c r="Q2093" s="124">
        <f t="shared" si="1030"/>
        <v>1.4000000000000001</v>
      </c>
      <c r="R2093" s="26">
        <f t="shared" si="1031"/>
        <v>2.6</v>
      </c>
      <c r="S2093" s="2" t="s">
        <v>32051</v>
      </c>
      <c r="T2093" s="2" t="s">
        <v>37031</v>
      </c>
      <c r="U2093" s="24">
        <f t="shared" si="1032"/>
        <v>477.1</v>
      </c>
      <c r="V2093" s="66">
        <f t="shared" si="1032"/>
        <v>303.3</v>
      </c>
      <c r="W2093" s="54">
        <f t="shared" si="1033"/>
        <v>1.72</v>
      </c>
      <c r="X2093" s="143">
        <f t="shared" si="1034"/>
        <v>477.1</v>
      </c>
      <c r="Y2093" s="143">
        <f t="shared" si="1035"/>
        <v>0.44399999999999995</v>
      </c>
      <c r="AD2093">
        <v>152</v>
      </c>
      <c r="AE2093">
        <v>-1</v>
      </c>
      <c r="AF2093" s="10">
        <v>37.9</v>
      </c>
      <c r="AG2093" s="10">
        <v>58.12</v>
      </c>
      <c r="AH2093" s="10">
        <f t="shared" si="1036"/>
        <v>352006.9066475663</v>
      </c>
      <c r="AI2093" s="11">
        <f t="shared" si="1024"/>
        <v>0</v>
      </c>
      <c r="AJ2093">
        <f t="shared" si="1025"/>
        <v>0</v>
      </c>
      <c r="AK2093" t="e">
        <f t="shared" si="1037"/>
        <v>#DIV/0!</v>
      </c>
      <c r="AL2093">
        <f t="shared" si="1038"/>
        <v>1.5688819328000003</v>
      </c>
      <c r="AM2093" s="5">
        <f t="shared" si="1039"/>
        <v>3.44</v>
      </c>
      <c r="AN2093">
        <v>0</v>
      </c>
      <c r="AO2093" s="72">
        <f t="shared" si="1040"/>
        <v>2.6</v>
      </c>
      <c r="AP2093" s="72">
        <f t="shared" si="1041"/>
        <v>1.4000000000000001</v>
      </c>
      <c r="AQ2093" s="72">
        <f t="shared" si="1042"/>
        <v>1.6</v>
      </c>
      <c r="AR2093" s="71" t="e">
        <f t="shared" si="1043"/>
        <v>#DIV/0!</v>
      </c>
      <c r="BA2093">
        <f t="shared" si="1044"/>
        <v>204</v>
      </c>
      <c r="BB2093" s="91" t="e">
        <f t="shared" si="1045"/>
        <v>#DIV/0!</v>
      </c>
    </row>
    <row r="2094" spans="1:54">
      <c r="A2094" s="2" t="s">
        <v>2214</v>
      </c>
      <c r="B2094" s="7" t="s">
        <v>42037</v>
      </c>
      <c r="C2094" s="17">
        <f t="shared" si="1026"/>
        <v>21</v>
      </c>
      <c r="D2094" s="28">
        <f t="shared" si="1027"/>
        <v>49</v>
      </c>
      <c r="E2094" s="8">
        <f t="shared" si="1046"/>
        <v>7</v>
      </c>
      <c r="F2094" s="2" t="s">
        <v>7203</v>
      </c>
      <c r="G2094" s="54">
        <f t="shared" si="1047"/>
        <v>20</v>
      </c>
      <c r="H2094" s="20">
        <f t="shared" si="1048"/>
        <v>0.32565399999999994</v>
      </c>
      <c r="I2094" s="14" t="s">
        <v>17168</v>
      </c>
      <c r="J2094" s="14" t="s">
        <v>12191</v>
      </c>
      <c r="K2094" s="14" t="s">
        <v>22127</v>
      </c>
      <c r="L2094" s="14" t="s">
        <v>27087</v>
      </c>
      <c r="M2094" s="28">
        <f t="shared" si="1049"/>
        <v>12.3</v>
      </c>
      <c r="N2094" s="46">
        <f t="shared" si="1028"/>
        <v>6.2</v>
      </c>
      <c r="O2094" s="17">
        <f t="shared" si="1029"/>
        <v>1.2000000000000002</v>
      </c>
      <c r="P2094" s="17">
        <f t="shared" si="1029"/>
        <v>4.4000000000000004</v>
      </c>
      <c r="Q2094" s="124">
        <f t="shared" si="1030"/>
        <v>0.4</v>
      </c>
      <c r="R2094" s="26">
        <f t="shared" si="1031"/>
        <v>0.60000000000000009</v>
      </c>
      <c r="S2094" s="2" t="s">
        <v>32052</v>
      </c>
      <c r="T2094" s="2" t="s">
        <v>37032</v>
      </c>
      <c r="U2094" s="24">
        <f t="shared" si="1032"/>
        <v>321.8</v>
      </c>
      <c r="V2094" s="66">
        <f t="shared" si="1032"/>
        <v>285.60000000000002</v>
      </c>
      <c r="W2094" s="54">
        <f t="shared" si="1033"/>
        <v>2</v>
      </c>
      <c r="X2094" s="143">
        <f t="shared" si="1034"/>
        <v>321.8</v>
      </c>
      <c r="Y2094" s="143">
        <f t="shared" si="1035"/>
        <v>0.5</v>
      </c>
      <c r="AD2094">
        <v>152</v>
      </c>
      <c r="AE2094">
        <v>-1</v>
      </c>
      <c r="AF2094" s="10">
        <v>37.9</v>
      </c>
      <c r="AG2094" s="10">
        <v>58.12</v>
      </c>
      <c r="AH2094" s="10">
        <f t="shared" si="1036"/>
        <v>370773.78477027465</v>
      </c>
      <c r="AI2094" s="11">
        <f t="shared" si="1024"/>
        <v>0</v>
      </c>
      <c r="AJ2094">
        <f t="shared" si="1025"/>
        <v>0</v>
      </c>
      <c r="AK2094" t="e">
        <f t="shared" si="1037"/>
        <v>#DIV/0!</v>
      </c>
      <c r="AL2094">
        <f t="shared" si="1038"/>
        <v>2.136328128000001</v>
      </c>
      <c r="AM2094" s="5">
        <f t="shared" si="1039"/>
        <v>4</v>
      </c>
      <c r="AN2094">
        <v>0</v>
      </c>
      <c r="AO2094" s="72">
        <f t="shared" si="1040"/>
        <v>0.60000000000000009</v>
      </c>
      <c r="AP2094" s="72">
        <f t="shared" si="1041"/>
        <v>0.4</v>
      </c>
      <c r="AQ2094" s="72">
        <f t="shared" si="1042"/>
        <v>0.60000000000000009</v>
      </c>
      <c r="AR2094" s="71" t="e">
        <f t="shared" si="1043"/>
        <v>#DIV/0!</v>
      </c>
      <c r="BA2094">
        <f t="shared" si="1044"/>
        <v>49</v>
      </c>
      <c r="BB2094" s="91" t="e">
        <f t="shared" si="1045"/>
        <v>#DIV/0!</v>
      </c>
    </row>
    <row r="2095" spans="1:54">
      <c r="A2095" s="2" t="s">
        <v>2215</v>
      </c>
      <c r="B2095" s="7" t="s">
        <v>42038</v>
      </c>
      <c r="C2095" s="17">
        <f t="shared" si="1026"/>
        <v>20.3</v>
      </c>
      <c r="D2095" s="28">
        <f t="shared" si="1027"/>
        <v>120</v>
      </c>
      <c r="E2095" s="8">
        <f t="shared" si="1046"/>
        <v>10</v>
      </c>
      <c r="F2095" s="2" t="s">
        <v>7204</v>
      </c>
      <c r="G2095" s="54">
        <f t="shared" si="1047"/>
        <v>19.3</v>
      </c>
      <c r="H2095" s="20">
        <f t="shared" si="1048"/>
        <v>0.77499049999999992</v>
      </c>
      <c r="I2095" s="14" t="s">
        <v>17169</v>
      </c>
      <c r="J2095" s="14" t="s">
        <v>12192</v>
      </c>
      <c r="K2095" s="14" t="s">
        <v>22128</v>
      </c>
      <c r="L2095" s="14" t="s">
        <v>27088</v>
      </c>
      <c r="M2095" s="28">
        <f t="shared" si="1049"/>
        <v>10.9</v>
      </c>
      <c r="N2095" s="46">
        <f t="shared" si="1028"/>
        <v>5</v>
      </c>
      <c r="O2095" s="17">
        <f t="shared" si="1029"/>
        <v>1.8</v>
      </c>
      <c r="P2095" s="17">
        <f t="shared" si="1029"/>
        <v>7.2</v>
      </c>
      <c r="Q2095" s="124">
        <f t="shared" si="1030"/>
        <v>0.60000000000000009</v>
      </c>
      <c r="R2095" s="26">
        <f t="shared" si="1031"/>
        <v>2.8000000000000003</v>
      </c>
      <c r="S2095" s="2" t="s">
        <v>32053</v>
      </c>
      <c r="T2095" s="2" t="s">
        <v>37033</v>
      </c>
      <c r="U2095" s="24">
        <f t="shared" si="1032"/>
        <v>392.70000000000005</v>
      </c>
      <c r="V2095" s="66">
        <f t="shared" si="1032"/>
        <v>329.70000000000005</v>
      </c>
      <c r="W2095" s="54">
        <f t="shared" si="1033"/>
        <v>1.93</v>
      </c>
      <c r="X2095" s="143">
        <f t="shared" si="1034"/>
        <v>392.70000000000005</v>
      </c>
      <c r="Y2095" s="143">
        <f t="shared" si="1035"/>
        <v>0.48599999999999999</v>
      </c>
      <c r="AD2095">
        <v>152</v>
      </c>
      <c r="AE2095">
        <v>-1</v>
      </c>
      <c r="AF2095" s="10">
        <v>37.9</v>
      </c>
      <c r="AG2095" s="10">
        <v>58.12</v>
      </c>
      <c r="AH2095" s="10">
        <f t="shared" si="1036"/>
        <v>320591.44299020356</v>
      </c>
      <c r="AI2095" s="11">
        <f t="shared" si="1024"/>
        <v>0</v>
      </c>
      <c r="AJ2095">
        <f t="shared" si="1025"/>
        <v>0</v>
      </c>
      <c r="AK2095" t="e">
        <f t="shared" si="1037"/>
        <v>#DIV/0!</v>
      </c>
      <c r="AL2095">
        <f t="shared" si="1038"/>
        <v>8.1651447360000038</v>
      </c>
      <c r="AM2095" s="5">
        <f t="shared" si="1039"/>
        <v>3.8600000000000003</v>
      </c>
      <c r="AN2095">
        <v>0</v>
      </c>
      <c r="AO2095" s="72">
        <f t="shared" si="1040"/>
        <v>2.8000000000000003</v>
      </c>
      <c r="AP2095" s="72">
        <f t="shared" si="1041"/>
        <v>0.60000000000000009</v>
      </c>
      <c r="AQ2095" s="72">
        <f t="shared" si="1042"/>
        <v>0.8</v>
      </c>
      <c r="AR2095" s="71" t="e">
        <f t="shared" si="1043"/>
        <v>#DIV/0!</v>
      </c>
      <c r="BA2095">
        <f t="shared" si="1044"/>
        <v>120</v>
      </c>
      <c r="BB2095" s="91" t="e">
        <f t="shared" si="1045"/>
        <v>#DIV/0!</v>
      </c>
    </row>
    <row r="2096" spans="1:54">
      <c r="A2096" s="2" t="s">
        <v>2216</v>
      </c>
      <c r="B2096" s="7" t="s">
        <v>42039</v>
      </c>
      <c r="C2096" s="17">
        <f t="shared" si="1026"/>
        <v>33.6</v>
      </c>
      <c r="D2096" s="28">
        <f t="shared" si="1027"/>
        <v>155</v>
      </c>
      <c r="E2096" s="8">
        <f t="shared" si="1046"/>
        <v>3</v>
      </c>
      <c r="F2096" s="2" t="s">
        <v>7205</v>
      </c>
      <c r="G2096" s="54">
        <f t="shared" si="1047"/>
        <v>32.6</v>
      </c>
      <c r="H2096" s="20">
        <f t="shared" si="1048"/>
        <v>0.81215649999999995</v>
      </c>
      <c r="I2096" s="14" t="s">
        <v>17170</v>
      </c>
      <c r="J2096" s="14" t="s">
        <v>12193</v>
      </c>
      <c r="K2096" s="14" t="s">
        <v>22129</v>
      </c>
      <c r="L2096" s="14" t="s">
        <v>27089</v>
      </c>
      <c r="M2096" s="28">
        <f t="shared" si="1049"/>
        <v>14.2</v>
      </c>
      <c r="N2096" s="46">
        <f t="shared" si="1028"/>
        <v>5.6</v>
      </c>
      <c r="O2096" s="17">
        <f t="shared" si="1029"/>
        <v>1.6</v>
      </c>
      <c r="P2096" s="17">
        <f t="shared" si="1029"/>
        <v>0.60000000000000009</v>
      </c>
      <c r="Q2096" s="124">
        <f t="shared" si="1030"/>
        <v>0.2</v>
      </c>
      <c r="R2096" s="26">
        <f t="shared" si="1031"/>
        <v>1.2000000000000002</v>
      </c>
      <c r="S2096" s="2" t="s">
        <v>32054</v>
      </c>
      <c r="T2096" s="2" t="s">
        <v>37034</v>
      </c>
      <c r="U2096" s="24">
        <f t="shared" si="1032"/>
        <v>428.20000000000005</v>
      </c>
      <c r="V2096" s="66">
        <f t="shared" si="1032"/>
        <v>357.5</v>
      </c>
      <c r="W2096" s="54">
        <f t="shared" si="1033"/>
        <v>3.26</v>
      </c>
      <c r="X2096" s="143">
        <f t="shared" si="1034"/>
        <v>428.20000000000005</v>
      </c>
      <c r="Y2096" s="143">
        <f t="shared" si="1035"/>
        <v>0.75199999999999989</v>
      </c>
      <c r="AD2096">
        <v>152</v>
      </c>
      <c r="AE2096">
        <v>-1</v>
      </c>
      <c r="AF2096" s="10">
        <v>37.9</v>
      </c>
      <c r="AG2096" s="10">
        <v>58.12</v>
      </c>
      <c r="AH2096" s="10">
        <f t="shared" si="1036"/>
        <v>280867.61267015705</v>
      </c>
      <c r="AI2096" s="11">
        <f t="shared" si="1024"/>
        <v>0</v>
      </c>
      <c r="AJ2096">
        <f t="shared" si="1025"/>
        <v>0</v>
      </c>
      <c r="AK2096" t="e">
        <f t="shared" si="1037"/>
        <v>#DIV/0!</v>
      </c>
      <c r="AL2096">
        <f t="shared" si="1038"/>
        <v>0.21639571200000013</v>
      </c>
      <c r="AM2096" s="5">
        <f t="shared" si="1039"/>
        <v>6.5200000000000005</v>
      </c>
      <c r="AN2096">
        <v>0</v>
      </c>
      <c r="AO2096" s="72">
        <f t="shared" si="1040"/>
        <v>1.2000000000000002</v>
      </c>
      <c r="AP2096" s="72">
        <f t="shared" si="1041"/>
        <v>0.2</v>
      </c>
      <c r="AQ2096" s="72">
        <f t="shared" si="1042"/>
        <v>0.4</v>
      </c>
      <c r="AR2096" s="71" t="e">
        <f t="shared" si="1043"/>
        <v>#DIV/0!</v>
      </c>
      <c r="BA2096">
        <f t="shared" si="1044"/>
        <v>155</v>
      </c>
      <c r="BB2096" s="91" t="e">
        <f t="shared" si="1045"/>
        <v>#DIV/0!</v>
      </c>
    </row>
    <row r="2097" spans="1:54">
      <c r="A2097" s="2" t="s">
        <v>2217</v>
      </c>
      <c r="B2097" s="7" t="s">
        <v>42040</v>
      </c>
      <c r="C2097" s="17">
        <f t="shared" si="1026"/>
        <v>8.1999999999999993</v>
      </c>
      <c r="D2097" s="28">
        <f t="shared" si="1027"/>
        <v>265</v>
      </c>
      <c r="E2097" s="8">
        <f t="shared" si="1046"/>
        <v>17</v>
      </c>
      <c r="F2097" s="2" t="s">
        <v>7206</v>
      </c>
      <c r="G2097" s="54">
        <f t="shared" si="1047"/>
        <v>7.1999999999999993</v>
      </c>
      <c r="H2097" s="20">
        <f t="shared" si="1048"/>
        <v>0.1524085</v>
      </c>
      <c r="I2097" s="14" t="s">
        <v>17171</v>
      </c>
      <c r="J2097" s="14" t="s">
        <v>12194</v>
      </c>
      <c r="K2097" s="14" t="s">
        <v>22130</v>
      </c>
      <c r="L2097" s="14" t="s">
        <v>27090</v>
      </c>
      <c r="M2097" s="28">
        <f t="shared" si="1049"/>
        <v>9.6</v>
      </c>
      <c r="N2097" s="46">
        <f t="shared" si="1028"/>
        <v>5.8</v>
      </c>
      <c r="O2097" s="17">
        <f t="shared" si="1029"/>
        <v>2</v>
      </c>
      <c r="P2097" s="17">
        <f t="shared" si="1029"/>
        <v>9.8000000000000007</v>
      </c>
      <c r="Q2097" s="124">
        <f t="shared" si="1030"/>
        <v>1.4000000000000001</v>
      </c>
      <c r="R2097" s="26">
        <f t="shared" si="1031"/>
        <v>1.6</v>
      </c>
      <c r="S2097" s="2" t="s">
        <v>32055</v>
      </c>
      <c r="T2097" s="2" t="s">
        <v>37035</v>
      </c>
      <c r="U2097" s="24">
        <f t="shared" si="1032"/>
        <v>537.70000000000005</v>
      </c>
      <c r="V2097" s="66">
        <f t="shared" si="1032"/>
        <v>333.3</v>
      </c>
      <c r="W2097" s="54">
        <f t="shared" si="1033"/>
        <v>0.72</v>
      </c>
      <c r="X2097" s="143">
        <f t="shared" si="1034"/>
        <v>537.70000000000005</v>
      </c>
      <c r="Y2097" s="143">
        <f t="shared" si="1035"/>
        <v>0.24399999999999999</v>
      </c>
      <c r="AD2097">
        <v>152</v>
      </c>
      <c r="AE2097">
        <v>-1</v>
      </c>
      <c r="AF2097" s="10">
        <v>37.9</v>
      </c>
      <c r="AG2097" s="10">
        <v>58.12</v>
      </c>
      <c r="AH2097" s="10">
        <f t="shared" si="1036"/>
        <v>315793.26581136149</v>
      </c>
      <c r="AI2097" s="11">
        <f t="shared" si="1024"/>
        <v>0</v>
      </c>
      <c r="AJ2097">
        <f t="shared" si="1025"/>
        <v>0</v>
      </c>
      <c r="AK2097" t="e">
        <f t="shared" si="1037"/>
        <v>#DIV/0!</v>
      </c>
      <c r="AL2097">
        <f t="shared" si="1038"/>
        <v>26.580469440000002</v>
      </c>
      <c r="AM2097" s="5">
        <f t="shared" si="1039"/>
        <v>1.44</v>
      </c>
      <c r="AN2097">
        <v>0</v>
      </c>
      <c r="AO2097" s="72">
        <f t="shared" si="1040"/>
        <v>1.6</v>
      </c>
      <c r="AP2097" s="72">
        <f t="shared" si="1041"/>
        <v>1.4000000000000001</v>
      </c>
      <c r="AQ2097" s="72">
        <f t="shared" si="1042"/>
        <v>1.4000000000000001</v>
      </c>
      <c r="AR2097" s="71" t="e">
        <f t="shared" si="1043"/>
        <v>#DIV/0!</v>
      </c>
      <c r="BA2097">
        <f t="shared" si="1044"/>
        <v>265</v>
      </c>
      <c r="BB2097" s="91" t="e">
        <f t="shared" si="1045"/>
        <v>#DIV/0!</v>
      </c>
    </row>
    <row r="2098" spans="1:54">
      <c r="A2098" s="2" t="s">
        <v>2218</v>
      </c>
      <c r="B2098" s="7" t="s">
        <v>42041</v>
      </c>
      <c r="C2098" s="17">
        <f t="shared" si="1026"/>
        <v>35.700000000000003</v>
      </c>
      <c r="D2098" s="28">
        <f t="shared" si="1027"/>
        <v>274</v>
      </c>
      <c r="E2098" s="8">
        <f t="shared" si="1046"/>
        <v>21</v>
      </c>
      <c r="F2098" s="2" t="s">
        <v>7207</v>
      </c>
      <c r="G2098" s="54">
        <f t="shared" si="1047"/>
        <v>34.700000000000003</v>
      </c>
      <c r="H2098" s="20">
        <f t="shared" si="1048"/>
        <v>0.49181010000000003</v>
      </c>
      <c r="I2098" s="14" t="s">
        <v>17172</v>
      </c>
      <c r="J2098" s="14" t="s">
        <v>12195</v>
      </c>
      <c r="K2098" s="14" t="s">
        <v>22131</v>
      </c>
      <c r="L2098" s="14" t="s">
        <v>27091</v>
      </c>
      <c r="M2098" s="28">
        <f t="shared" si="1049"/>
        <v>11</v>
      </c>
      <c r="N2098" s="46">
        <f t="shared" si="1028"/>
        <v>5.4</v>
      </c>
      <c r="O2098" s="17">
        <f t="shared" si="1029"/>
        <v>2.8000000000000003</v>
      </c>
      <c r="P2098" s="17">
        <f t="shared" si="1029"/>
        <v>7</v>
      </c>
      <c r="Q2098" s="124">
        <f t="shared" si="1030"/>
        <v>1.6</v>
      </c>
      <c r="R2098" s="26">
        <f t="shared" si="1031"/>
        <v>3</v>
      </c>
      <c r="S2098" s="2" t="s">
        <v>32056</v>
      </c>
      <c r="T2098" s="2" t="s">
        <v>37036</v>
      </c>
      <c r="U2098" s="24">
        <f t="shared" si="1032"/>
        <v>547.1</v>
      </c>
      <c r="V2098" s="66">
        <f t="shared" si="1032"/>
        <v>348.3</v>
      </c>
      <c r="W2098" s="54">
        <f t="shared" si="1033"/>
        <v>3.4699999999999998</v>
      </c>
      <c r="X2098" s="143">
        <f t="shared" si="1034"/>
        <v>547.1</v>
      </c>
      <c r="Y2098" s="143">
        <f t="shared" si="1035"/>
        <v>0.79399999999999993</v>
      </c>
      <c r="AD2098">
        <v>152</v>
      </c>
      <c r="AE2098">
        <v>-1</v>
      </c>
      <c r="AF2098" s="10">
        <v>37.9</v>
      </c>
      <c r="AG2098" s="10">
        <v>58.12</v>
      </c>
      <c r="AH2098" s="10">
        <f t="shared" si="1036"/>
        <v>294946.07713058905</v>
      </c>
      <c r="AI2098" s="11">
        <f t="shared" si="1024"/>
        <v>0</v>
      </c>
      <c r="AJ2098">
        <f t="shared" si="1025"/>
        <v>0</v>
      </c>
      <c r="AK2098" t="e">
        <f t="shared" si="1037"/>
        <v>#DIV/0!</v>
      </c>
      <c r="AL2098">
        <f t="shared" si="1038"/>
        <v>29.881566120000002</v>
      </c>
      <c r="AM2098" s="5">
        <f t="shared" si="1039"/>
        <v>6.94</v>
      </c>
      <c r="AN2098">
        <v>0</v>
      </c>
      <c r="AO2098" s="72">
        <f t="shared" si="1040"/>
        <v>3</v>
      </c>
      <c r="AP2098" s="72">
        <f t="shared" si="1041"/>
        <v>1.6</v>
      </c>
      <c r="AQ2098" s="72">
        <f t="shared" si="1042"/>
        <v>1.6</v>
      </c>
      <c r="AR2098" s="71" t="e">
        <f t="shared" si="1043"/>
        <v>#DIV/0!</v>
      </c>
      <c r="BA2098">
        <f t="shared" si="1044"/>
        <v>274</v>
      </c>
      <c r="BB2098" s="91" t="e">
        <f t="shared" si="1045"/>
        <v>#DIV/0!</v>
      </c>
    </row>
    <row r="2099" spans="1:54">
      <c r="A2099" s="2" t="s">
        <v>2219</v>
      </c>
      <c r="B2099" s="7" t="s">
        <v>42042</v>
      </c>
      <c r="C2099" s="17">
        <f t="shared" si="1026"/>
        <v>19.600000000000001</v>
      </c>
      <c r="D2099" s="28">
        <f t="shared" si="1027"/>
        <v>165</v>
      </c>
      <c r="E2099" s="8">
        <f t="shared" si="1046"/>
        <v>14</v>
      </c>
      <c r="F2099" s="2" t="s">
        <v>7208</v>
      </c>
      <c r="G2099" s="54">
        <f t="shared" si="1047"/>
        <v>18.700000000000003</v>
      </c>
      <c r="H2099" s="20">
        <f t="shared" si="1048"/>
        <v>0.25114110000000001</v>
      </c>
      <c r="I2099" s="14" t="s">
        <v>17173</v>
      </c>
      <c r="J2099" s="14" t="s">
        <v>12196</v>
      </c>
      <c r="K2099" s="14" t="s">
        <v>22132</v>
      </c>
      <c r="L2099" s="14" t="s">
        <v>27092</v>
      </c>
      <c r="M2099" s="28">
        <f t="shared" si="1049"/>
        <v>13.4</v>
      </c>
      <c r="N2099" s="46">
        <f t="shared" si="1028"/>
        <v>6.2</v>
      </c>
      <c r="O2099" s="17">
        <f t="shared" si="1029"/>
        <v>1.2000000000000002</v>
      </c>
      <c r="P2099" s="17">
        <f t="shared" si="1029"/>
        <v>2.2000000000000002</v>
      </c>
      <c r="Q2099" s="124">
        <f t="shared" si="1030"/>
        <v>1.6</v>
      </c>
      <c r="R2099" s="26">
        <f t="shared" si="1031"/>
        <v>2.2000000000000002</v>
      </c>
      <c r="S2099" s="2" t="s">
        <v>32057</v>
      </c>
      <c r="T2099" s="2" t="s">
        <v>37037</v>
      </c>
      <c r="U2099" s="24">
        <f t="shared" si="1032"/>
        <v>438.1</v>
      </c>
      <c r="V2099" s="66">
        <f t="shared" si="1032"/>
        <v>306.5</v>
      </c>
      <c r="W2099" s="54">
        <f t="shared" si="1033"/>
        <v>1.87</v>
      </c>
      <c r="X2099" s="143">
        <f t="shared" si="1034"/>
        <v>438.1</v>
      </c>
      <c r="Y2099" s="143">
        <f t="shared" si="1035"/>
        <v>0.47399999999999998</v>
      </c>
      <c r="AD2099">
        <v>152</v>
      </c>
      <c r="AE2099">
        <v>-1</v>
      </c>
      <c r="AF2099" s="10">
        <v>37.9</v>
      </c>
      <c r="AG2099" s="10">
        <v>58.12</v>
      </c>
      <c r="AH2099" s="10">
        <f t="shared" si="1036"/>
        <v>348441.62857685721</v>
      </c>
      <c r="AI2099" s="11">
        <f t="shared" si="1024"/>
        <v>0</v>
      </c>
      <c r="AJ2099">
        <f t="shared" si="1025"/>
        <v>0</v>
      </c>
      <c r="AK2099" t="e">
        <f t="shared" si="1037"/>
        <v>#DIV/0!</v>
      </c>
      <c r="AL2099">
        <f t="shared" si="1038"/>
        <v>4.3493724912000014</v>
      </c>
      <c r="AM2099" s="5">
        <f t="shared" si="1039"/>
        <v>3.72</v>
      </c>
      <c r="AN2099">
        <v>0</v>
      </c>
      <c r="AO2099" s="72">
        <f t="shared" si="1040"/>
        <v>2.2000000000000002</v>
      </c>
      <c r="AP2099" s="72">
        <f t="shared" si="1041"/>
        <v>1.6</v>
      </c>
      <c r="AQ2099" s="72">
        <f t="shared" si="1042"/>
        <v>1.8</v>
      </c>
      <c r="AR2099" s="71" t="e">
        <f t="shared" si="1043"/>
        <v>#DIV/0!</v>
      </c>
      <c r="BA2099">
        <f t="shared" si="1044"/>
        <v>165</v>
      </c>
      <c r="BB2099" s="91" t="e">
        <f t="shared" si="1045"/>
        <v>#DIV/0!</v>
      </c>
    </row>
    <row r="2100" spans="1:54">
      <c r="A2100" s="2" t="s">
        <v>2220</v>
      </c>
      <c r="B2100" s="7" t="s">
        <v>42043</v>
      </c>
      <c r="C2100" s="17">
        <f t="shared" si="1026"/>
        <v>13.100000000000001</v>
      </c>
      <c r="D2100" s="28">
        <f t="shared" si="1027"/>
        <v>101</v>
      </c>
      <c r="E2100" s="8">
        <f t="shared" si="1046"/>
        <v>7</v>
      </c>
      <c r="F2100" s="2" t="s">
        <v>7209</v>
      </c>
      <c r="G2100" s="54">
        <f t="shared" si="1047"/>
        <v>12.1</v>
      </c>
      <c r="H2100" s="20">
        <f t="shared" si="1048"/>
        <v>0.71612759999999998</v>
      </c>
      <c r="I2100" s="14" t="s">
        <v>17174</v>
      </c>
      <c r="J2100" s="14" t="s">
        <v>12197</v>
      </c>
      <c r="K2100" s="14" t="s">
        <v>22133</v>
      </c>
      <c r="L2100" s="14" t="s">
        <v>27093</v>
      </c>
      <c r="M2100" s="28">
        <f t="shared" si="1049"/>
        <v>13.1</v>
      </c>
      <c r="N2100" s="46">
        <f t="shared" si="1028"/>
        <v>6.2</v>
      </c>
      <c r="O2100" s="17">
        <f t="shared" si="1029"/>
        <v>1.2000000000000002</v>
      </c>
      <c r="P2100" s="17">
        <f t="shared" si="1029"/>
        <v>2.8000000000000003</v>
      </c>
      <c r="Q2100" s="124">
        <f t="shared" si="1030"/>
        <v>0.4</v>
      </c>
      <c r="R2100" s="26">
        <f t="shared" si="1031"/>
        <v>1.2000000000000002</v>
      </c>
      <c r="S2100" s="2" t="s">
        <v>32058</v>
      </c>
      <c r="T2100" s="2" t="s">
        <v>37038</v>
      </c>
      <c r="U2100" s="24">
        <f t="shared" si="1032"/>
        <v>373.70000000000005</v>
      </c>
      <c r="V2100" s="66">
        <f t="shared" si="1032"/>
        <v>409.40000000000003</v>
      </c>
      <c r="W2100" s="54">
        <f t="shared" si="1033"/>
        <v>1.21</v>
      </c>
      <c r="X2100" s="143">
        <f t="shared" si="1034"/>
        <v>373.70000000000005</v>
      </c>
      <c r="Y2100" s="143">
        <f t="shared" si="1035"/>
        <v>0.34199999999999997</v>
      </c>
      <c r="AD2100">
        <v>152</v>
      </c>
      <c r="AE2100">
        <v>-1</v>
      </c>
      <c r="AF2100" s="10">
        <v>37.9</v>
      </c>
      <c r="AG2100" s="10">
        <v>58.12</v>
      </c>
      <c r="AH2100" s="10">
        <f t="shared" si="1036"/>
        <v>160413.52136684835</v>
      </c>
      <c r="AI2100" s="11">
        <f t="shared" si="1024"/>
        <v>0</v>
      </c>
      <c r="AJ2100">
        <f t="shared" si="1025"/>
        <v>0</v>
      </c>
      <c r="AK2100" t="e">
        <f t="shared" si="1037"/>
        <v>#DIV/0!</v>
      </c>
      <c r="AL2100">
        <f t="shared" si="1038"/>
        <v>1.1445735168000006</v>
      </c>
      <c r="AM2100" s="5">
        <f t="shared" si="1039"/>
        <v>2.4200000000000004</v>
      </c>
      <c r="AN2100">
        <v>0</v>
      </c>
      <c r="AO2100" s="72">
        <f t="shared" si="1040"/>
        <v>1.2000000000000002</v>
      </c>
      <c r="AP2100" s="72">
        <f t="shared" si="1041"/>
        <v>0.4</v>
      </c>
      <c r="AQ2100" s="72">
        <f t="shared" si="1042"/>
        <v>0.4</v>
      </c>
      <c r="AR2100" s="71" t="e">
        <f t="shared" si="1043"/>
        <v>#DIV/0!</v>
      </c>
      <c r="BA2100">
        <f t="shared" si="1044"/>
        <v>101</v>
      </c>
      <c r="BB2100" s="91" t="e">
        <f t="shared" si="1045"/>
        <v>#DIV/0!</v>
      </c>
    </row>
    <row r="2101" spans="1:54">
      <c r="A2101" s="2" t="s">
        <v>2221</v>
      </c>
      <c r="B2101" s="7" t="s">
        <v>42044</v>
      </c>
      <c r="C2101" s="17">
        <f t="shared" si="1026"/>
        <v>31.400000000000002</v>
      </c>
      <c r="D2101" s="28">
        <f t="shared" si="1027"/>
        <v>292</v>
      </c>
      <c r="E2101" s="8">
        <f t="shared" si="1046"/>
        <v>5</v>
      </c>
      <c r="F2101" s="2" t="s">
        <v>7210</v>
      </c>
      <c r="G2101" s="54">
        <f t="shared" si="1047"/>
        <v>30.400000000000002</v>
      </c>
      <c r="H2101" s="20">
        <f t="shared" si="1048"/>
        <v>0.79487010000000002</v>
      </c>
      <c r="I2101" s="14" t="s">
        <v>17175</v>
      </c>
      <c r="J2101" s="14" t="s">
        <v>12198</v>
      </c>
      <c r="K2101" s="14" t="s">
        <v>22134</v>
      </c>
      <c r="L2101" s="14" t="s">
        <v>27094</v>
      </c>
      <c r="M2101" s="28">
        <f t="shared" si="1049"/>
        <v>12.6</v>
      </c>
      <c r="N2101" s="46">
        <f t="shared" si="1028"/>
        <v>6.8</v>
      </c>
      <c r="O2101" s="17">
        <f t="shared" si="1029"/>
        <v>1.2000000000000002</v>
      </c>
      <c r="P2101" s="17">
        <f t="shared" si="1029"/>
        <v>3.8000000000000003</v>
      </c>
      <c r="Q2101" s="124">
        <f t="shared" si="1030"/>
        <v>0.2</v>
      </c>
      <c r="R2101" s="26">
        <f t="shared" si="1031"/>
        <v>0.4</v>
      </c>
      <c r="S2101" s="2" t="s">
        <v>32059</v>
      </c>
      <c r="T2101" s="2" t="s">
        <v>37039</v>
      </c>
      <c r="U2101" s="24">
        <f t="shared" si="1032"/>
        <v>564.70000000000005</v>
      </c>
      <c r="V2101" s="66">
        <f t="shared" si="1032"/>
        <v>335.20000000000005</v>
      </c>
      <c r="W2101" s="54">
        <f t="shared" si="1033"/>
        <v>3.0399999999999996</v>
      </c>
      <c r="X2101" s="143">
        <f t="shared" si="1034"/>
        <v>564.70000000000005</v>
      </c>
      <c r="Y2101" s="143">
        <f t="shared" si="1035"/>
        <v>0.70799999999999985</v>
      </c>
      <c r="AD2101">
        <v>152</v>
      </c>
      <c r="AE2101">
        <v>-1</v>
      </c>
      <c r="AF2101" s="10">
        <v>37.9</v>
      </c>
      <c r="AG2101" s="10">
        <v>58.12</v>
      </c>
      <c r="AH2101" s="10">
        <f t="shared" si="1036"/>
        <v>313337.37819567457</v>
      </c>
      <c r="AI2101" s="11">
        <f t="shared" si="1024"/>
        <v>0</v>
      </c>
      <c r="AJ2101">
        <f t="shared" si="1025"/>
        <v>0</v>
      </c>
      <c r="AK2101" t="e">
        <f t="shared" si="1037"/>
        <v>#DIV/0!</v>
      </c>
      <c r="AL2101">
        <f t="shared" si="1038"/>
        <v>0.37415693760000007</v>
      </c>
      <c r="AM2101" s="5">
        <f t="shared" si="1039"/>
        <v>6.08</v>
      </c>
      <c r="AN2101">
        <v>0</v>
      </c>
      <c r="AO2101" s="72">
        <f t="shared" si="1040"/>
        <v>0.4</v>
      </c>
      <c r="AP2101" s="72">
        <f t="shared" si="1041"/>
        <v>0.2</v>
      </c>
      <c r="AQ2101" s="72">
        <f t="shared" si="1042"/>
        <v>0.2</v>
      </c>
      <c r="AR2101" s="71" t="e">
        <f t="shared" si="1043"/>
        <v>#DIV/0!</v>
      </c>
      <c r="BA2101">
        <f t="shared" si="1044"/>
        <v>292</v>
      </c>
      <c r="BB2101" s="91" t="e">
        <f t="shared" si="1045"/>
        <v>#DIV/0!</v>
      </c>
    </row>
    <row r="2102" spans="1:54">
      <c r="A2102" s="2" t="s">
        <v>2222</v>
      </c>
      <c r="B2102" s="7" t="s">
        <v>42045</v>
      </c>
      <c r="C2102" s="17">
        <f t="shared" si="1026"/>
        <v>18.100000000000001</v>
      </c>
      <c r="D2102" s="28">
        <f t="shared" si="1027"/>
        <v>218</v>
      </c>
      <c r="E2102" s="8">
        <f t="shared" si="1046"/>
        <v>11</v>
      </c>
      <c r="F2102" s="2" t="s">
        <v>7211</v>
      </c>
      <c r="G2102" s="54">
        <f t="shared" si="1047"/>
        <v>17.100000000000001</v>
      </c>
      <c r="H2102" s="20">
        <f t="shared" si="1048"/>
        <v>0.64847359999999998</v>
      </c>
      <c r="I2102" s="14" t="s">
        <v>17176</v>
      </c>
      <c r="J2102" s="14" t="s">
        <v>12199</v>
      </c>
      <c r="K2102" s="14" t="s">
        <v>22135</v>
      </c>
      <c r="L2102" s="14" t="s">
        <v>27095</v>
      </c>
      <c r="M2102" s="28">
        <f t="shared" si="1049"/>
        <v>13.7</v>
      </c>
      <c r="N2102" s="46">
        <f t="shared" si="1028"/>
        <v>6</v>
      </c>
      <c r="O2102" s="17">
        <f t="shared" si="1029"/>
        <v>2.8000000000000003</v>
      </c>
      <c r="P2102" s="17">
        <f t="shared" si="1029"/>
        <v>1.6</v>
      </c>
      <c r="Q2102" s="124">
        <f t="shared" si="1030"/>
        <v>0.8</v>
      </c>
      <c r="R2102" s="26">
        <f t="shared" si="1031"/>
        <v>2.4000000000000004</v>
      </c>
      <c r="S2102" s="2" t="s">
        <v>32060</v>
      </c>
      <c r="T2102" s="2" t="s">
        <v>37040</v>
      </c>
      <c r="U2102" s="24">
        <f t="shared" si="1032"/>
        <v>491.5</v>
      </c>
      <c r="V2102" s="66">
        <f t="shared" si="1032"/>
        <v>380.70000000000005</v>
      </c>
      <c r="W2102" s="54">
        <f t="shared" si="1033"/>
        <v>1.71</v>
      </c>
      <c r="X2102" s="143">
        <f t="shared" si="1034"/>
        <v>491.5</v>
      </c>
      <c r="Y2102" s="143">
        <f t="shared" si="1035"/>
        <v>0.44199999999999995</v>
      </c>
      <c r="AD2102">
        <v>152</v>
      </c>
      <c r="AE2102">
        <v>-1</v>
      </c>
      <c r="AF2102" s="10">
        <v>37.9</v>
      </c>
      <c r="AG2102" s="10">
        <v>58.12</v>
      </c>
      <c r="AH2102" s="10">
        <f t="shared" si="1036"/>
        <v>239117.3032869552</v>
      </c>
      <c r="AI2102" s="11">
        <f t="shared" ref="AI2102:AI2165" si="1050">1-EXP(-2.63*(AA2102/AH2102)*(AD2102-AE2102)*(1-((AD2102-T2102)/(AD2102-AE2102))^0.38))</f>
        <v>0</v>
      </c>
      <c r="AJ2102">
        <f t="shared" ref="AJ2102:AJ2165" si="1051">H2102*P2102*O2102*R2102*AB2102</f>
        <v>0</v>
      </c>
      <c r="AK2102" t="e">
        <f t="shared" si="1037"/>
        <v>#DIV/0!</v>
      </c>
      <c r="AL2102">
        <f t="shared" si="1038"/>
        <v>3.7796118528000013</v>
      </c>
      <c r="AM2102" s="5">
        <f t="shared" si="1039"/>
        <v>3.4200000000000004</v>
      </c>
      <c r="AN2102">
        <v>0</v>
      </c>
      <c r="AO2102" s="72">
        <f t="shared" si="1040"/>
        <v>2.4000000000000004</v>
      </c>
      <c r="AP2102" s="72">
        <f t="shared" si="1041"/>
        <v>0.8</v>
      </c>
      <c r="AQ2102" s="72">
        <f t="shared" si="1042"/>
        <v>1</v>
      </c>
      <c r="AR2102" s="71" t="e">
        <f t="shared" si="1043"/>
        <v>#DIV/0!</v>
      </c>
      <c r="BA2102">
        <f t="shared" si="1044"/>
        <v>218</v>
      </c>
      <c r="BB2102" s="91" t="e">
        <f t="shared" si="1045"/>
        <v>#DIV/0!</v>
      </c>
    </row>
    <row r="2103" spans="1:54">
      <c r="A2103" s="2" t="s">
        <v>2223</v>
      </c>
      <c r="B2103" s="7" t="s">
        <v>42046</v>
      </c>
      <c r="C2103" s="17">
        <f t="shared" si="1026"/>
        <v>30.3</v>
      </c>
      <c r="D2103" s="28">
        <f t="shared" si="1027"/>
        <v>198</v>
      </c>
      <c r="E2103" s="8">
        <f t="shared" si="1046"/>
        <v>23</v>
      </c>
      <c r="F2103" s="2" t="s">
        <v>7212</v>
      </c>
      <c r="G2103" s="54">
        <f t="shared" si="1047"/>
        <v>29.400000000000002</v>
      </c>
      <c r="H2103" s="20">
        <f t="shared" si="1048"/>
        <v>0.29423469999999996</v>
      </c>
      <c r="I2103" s="14" t="s">
        <v>17177</v>
      </c>
      <c r="J2103" s="14" t="s">
        <v>12200</v>
      </c>
      <c r="K2103" s="14" t="s">
        <v>22136</v>
      </c>
      <c r="L2103" s="14" t="s">
        <v>27096</v>
      </c>
      <c r="M2103" s="28">
        <f t="shared" si="1049"/>
        <v>12.6</v>
      </c>
      <c r="N2103" s="46">
        <f t="shared" si="1028"/>
        <v>6.4</v>
      </c>
      <c r="O2103" s="17">
        <f t="shared" si="1029"/>
        <v>3</v>
      </c>
      <c r="P2103" s="17">
        <f t="shared" si="1029"/>
        <v>3.8000000000000003</v>
      </c>
      <c r="Q2103" s="124">
        <f t="shared" si="1030"/>
        <v>1.8</v>
      </c>
      <c r="R2103" s="26">
        <f t="shared" si="1031"/>
        <v>2.6</v>
      </c>
      <c r="S2103" s="2" t="s">
        <v>32061</v>
      </c>
      <c r="T2103" s="2" t="s">
        <v>37041</v>
      </c>
      <c r="U2103" s="24">
        <f t="shared" si="1032"/>
        <v>470.6</v>
      </c>
      <c r="V2103" s="66">
        <f t="shared" si="1032"/>
        <v>355.70000000000005</v>
      </c>
      <c r="W2103" s="54">
        <f t="shared" si="1033"/>
        <v>2.94</v>
      </c>
      <c r="X2103" s="143">
        <f t="shared" si="1034"/>
        <v>470.6</v>
      </c>
      <c r="Y2103" s="143">
        <f t="shared" si="1035"/>
        <v>0.68799999999999994</v>
      </c>
      <c r="AD2103">
        <v>152</v>
      </c>
      <c r="AE2103">
        <v>-1</v>
      </c>
      <c r="AF2103" s="10">
        <v>37.9</v>
      </c>
      <c r="AG2103" s="10">
        <v>58.12</v>
      </c>
      <c r="AH2103" s="10">
        <f t="shared" si="1036"/>
        <v>283723.28043015098</v>
      </c>
      <c r="AI2103" s="11">
        <f t="shared" si="1050"/>
        <v>0</v>
      </c>
      <c r="AJ2103">
        <f t="shared" si="1051"/>
        <v>0</v>
      </c>
      <c r="AK2103" t="e">
        <f t="shared" si="1037"/>
        <v>#DIV/0!</v>
      </c>
      <c r="AL2103">
        <f t="shared" si="1038"/>
        <v>20.918883492000003</v>
      </c>
      <c r="AM2103" s="5">
        <f t="shared" si="1039"/>
        <v>5.86</v>
      </c>
      <c r="AN2103">
        <v>0</v>
      </c>
      <c r="AO2103" s="72">
        <f t="shared" si="1040"/>
        <v>2.6</v>
      </c>
      <c r="AP2103" s="72">
        <f t="shared" si="1041"/>
        <v>1.8</v>
      </c>
      <c r="AQ2103" s="72">
        <f t="shared" si="1042"/>
        <v>2</v>
      </c>
      <c r="AR2103" s="71" t="e">
        <f t="shared" si="1043"/>
        <v>#DIV/0!</v>
      </c>
      <c r="BA2103">
        <f t="shared" si="1044"/>
        <v>198</v>
      </c>
      <c r="BB2103" s="91" t="e">
        <f t="shared" si="1045"/>
        <v>#DIV/0!</v>
      </c>
    </row>
    <row r="2104" spans="1:54">
      <c r="A2104" s="2" t="s">
        <v>2224</v>
      </c>
      <c r="B2104" s="7" t="s">
        <v>42047</v>
      </c>
      <c r="C2104" s="17">
        <f t="shared" si="1026"/>
        <v>29.700000000000003</v>
      </c>
      <c r="D2104" s="28">
        <f t="shared" si="1027"/>
        <v>75</v>
      </c>
      <c r="E2104" s="8">
        <f t="shared" si="1046"/>
        <v>19</v>
      </c>
      <c r="F2104" s="2" t="s">
        <v>7213</v>
      </c>
      <c r="G2104" s="54">
        <f t="shared" si="1047"/>
        <v>28.700000000000003</v>
      </c>
      <c r="H2104" s="20">
        <f t="shared" si="1048"/>
        <v>0.36489840000000001</v>
      </c>
      <c r="I2104" s="14" t="s">
        <v>17178</v>
      </c>
      <c r="J2104" s="14" t="s">
        <v>12201</v>
      </c>
      <c r="K2104" s="14" t="s">
        <v>22137</v>
      </c>
      <c r="L2104" s="14" t="s">
        <v>27097</v>
      </c>
      <c r="M2104" s="28">
        <f t="shared" si="1049"/>
        <v>9.8999999999999986</v>
      </c>
      <c r="N2104" s="46">
        <f t="shared" si="1028"/>
        <v>6.8</v>
      </c>
      <c r="O2104" s="17">
        <f t="shared" si="1029"/>
        <v>2.6</v>
      </c>
      <c r="P2104" s="17">
        <f t="shared" si="1029"/>
        <v>9.2000000000000011</v>
      </c>
      <c r="Q2104" s="124">
        <f t="shared" si="1030"/>
        <v>1.4000000000000001</v>
      </c>
      <c r="R2104" s="26">
        <f t="shared" si="1031"/>
        <v>2.2000000000000002</v>
      </c>
      <c r="S2104" s="2" t="s">
        <v>32062</v>
      </c>
      <c r="T2104" s="2" t="s">
        <v>37042</v>
      </c>
      <c r="U2104" s="24">
        <f t="shared" si="1032"/>
        <v>347.6</v>
      </c>
      <c r="V2104" s="66">
        <f t="shared" si="1032"/>
        <v>320</v>
      </c>
      <c r="W2104" s="54">
        <f t="shared" si="1033"/>
        <v>2.8699999999999997</v>
      </c>
      <c r="X2104" s="143">
        <f t="shared" si="1034"/>
        <v>347.6</v>
      </c>
      <c r="Y2104" s="143">
        <f t="shared" si="1035"/>
        <v>0.67399999999999993</v>
      </c>
      <c r="AD2104">
        <v>152</v>
      </c>
      <c r="AE2104">
        <v>-1</v>
      </c>
      <c r="AF2104" s="10">
        <v>37.9</v>
      </c>
      <c r="AG2104" s="10">
        <v>58.12</v>
      </c>
      <c r="AH2104" s="10">
        <f t="shared" si="1036"/>
        <v>332606.36759715201</v>
      </c>
      <c r="AI2104" s="11">
        <f t="shared" si="1050"/>
        <v>0</v>
      </c>
      <c r="AJ2104">
        <f t="shared" si="1051"/>
        <v>0</v>
      </c>
      <c r="AK2104" t="e">
        <f t="shared" si="1037"/>
        <v>#DIV/0!</v>
      </c>
      <c r="AL2104">
        <f t="shared" si="1038"/>
        <v>33.421586598400012</v>
      </c>
      <c r="AM2104" s="5">
        <f t="shared" si="1039"/>
        <v>5.74</v>
      </c>
      <c r="AN2104">
        <v>0</v>
      </c>
      <c r="AO2104" s="72">
        <f t="shared" si="1040"/>
        <v>2.2000000000000002</v>
      </c>
      <c r="AP2104" s="72">
        <f t="shared" si="1041"/>
        <v>1.4000000000000001</v>
      </c>
      <c r="AQ2104" s="72">
        <f t="shared" si="1042"/>
        <v>1.4000000000000001</v>
      </c>
      <c r="AR2104" s="71" t="e">
        <f t="shared" si="1043"/>
        <v>#DIV/0!</v>
      </c>
      <c r="BA2104">
        <f t="shared" si="1044"/>
        <v>75</v>
      </c>
      <c r="BB2104" s="91" t="e">
        <f t="shared" si="1045"/>
        <v>#DIV/0!</v>
      </c>
    </row>
    <row r="2105" spans="1:54">
      <c r="A2105" s="2" t="s">
        <v>2225</v>
      </c>
      <c r="B2105" s="7" t="s">
        <v>42048</v>
      </c>
      <c r="C2105" s="17">
        <f t="shared" si="1026"/>
        <v>20.6</v>
      </c>
      <c r="D2105" s="28">
        <f t="shared" si="1027"/>
        <v>102</v>
      </c>
      <c r="E2105" s="8">
        <f t="shared" si="1046"/>
        <v>13</v>
      </c>
      <c r="F2105" s="2" t="s">
        <v>7214</v>
      </c>
      <c r="G2105" s="54">
        <f t="shared" si="1047"/>
        <v>19.700000000000003</v>
      </c>
      <c r="H2105" s="20">
        <f t="shared" si="1048"/>
        <v>0.53016750000000001</v>
      </c>
      <c r="I2105" s="14" t="s">
        <v>17179</v>
      </c>
      <c r="J2105" s="14" t="s">
        <v>12202</v>
      </c>
      <c r="K2105" s="14" t="s">
        <v>22138</v>
      </c>
      <c r="L2105" s="14" t="s">
        <v>27098</v>
      </c>
      <c r="M2105" s="28">
        <f t="shared" si="1049"/>
        <v>10.8</v>
      </c>
      <c r="N2105" s="46">
        <f t="shared" si="1028"/>
        <v>6.2</v>
      </c>
      <c r="O2105" s="17">
        <f t="shared" si="1029"/>
        <v>1.4000000000000001</v>
      </c>
      <c r="P2105" s="17">
        <f t="shared" si="1029"/>
        <v>7.4</v>
      </c>
      <c r="Q2105" s="124">
        <f t="shared" si="1030"/>
        <v>1.2000000000000002</v>
      </c>
      <c r="R2105" s="26">
        <f t="shared" si="1031"/>
        <v>2.6</v>
      </c>
      <c r="S2105" s="2" t="s">
        <v>32063</v>
      </c>
      <c r="T2105" s="2" t="s">
        <v>37043</v>
      </c>
      <c r="U2105" s="24">
        <f t="shared" si="1032"/>
        <v>375.5</v>
      </c>
      <c r="V2105" s="66">
        <f t="shared" si="1032"/>
        <v>368</v>
      </c>
      <c r="W2105" s="54">
        <f t="shared" si="1033"/>
        <v>1.97</v>
      </c>
      <c r="X2105" s="143">
        <f t="shared" si="1034"/>
        <v>375.5</v>
      </c>
      <c r="Y2105" s="143">
        <f t="shared" si="1035"/>
        <v>0.49399999999999999</v>
      </c>
      <c r="AD2105">
        <v>152</v>
      </c>
      <c r="AE2105">
        <v>-1</v>
      </c>
      <c r="AF2105" s="10">
        <v>37.9</v>
      </c>
      <c r="AG2105" s="10">
        <v>58.12</v>
      </c>
      <c r="AH2105" s="10">
        <f t="shared" si="1036"/>
        <v>263216.05295213545</v>
      </c>
      <c r="AI2105" s="11">
        <f t="shared" si="1050"/>
        <v>0</v>
      </c>
      <c r="AJ2105">
        <f t="shared" si="1051"/>
        <v>0</v>
      </c>
      <c r="AK2105" t="e">
        <f t="shared" si="1037"/>
        <v>#DIV/0!</v>
      </c>
      <c r="AL2105">
        <f t="shared" si="1038"/>
        <v>12.655408220000002</v>
      </c>
      <c r="AM2105" s="5">
        <f t="shared" si="1039"/>
        <v>3.9200000000000004</v>
      </c>
      <c r="AN2105">
        <v>0</v>
      </c>
      <c r="AO2105" s="72">
        <f t="shared" si="1040"/>
        <v>2.6</v>
      </c>
      <c r="AP2105" s="72">
        <f t="shared" si="1041"/>
        <v>1.2000000000000002</v>
      </c>
      <c r="AQ2105" s="72">
        <f t="shared" si="1042"/>
        <v>1.4000000000000001</v>
      </c>
      <c r="AR2105" s="71" t="e">
        <f t="shared" si="1043"/>
        <v>#DIV/0!</v>
      </c>
      <c r="BA2105">
        <f t="shared" si="1044"/>
        <v>102</v>
      </c>
      <c r="BB2105" s="91" t="e">
        <f t="shared" si="1045"/>
        <v>#DIV/0!</v>
      </c>
    </row>
    <row r="2106" spans="1:54">
      <c r="A2106" s="2" t="s">
        <v>2226</v>
      </c>
      <c r="B2106" s="7" t="s">
        <v>42049</v>
      </c>
      <c r="C2106" s="17">
        <f t="shared" si="1026"/>
        <v>14.700000000000001</v>
      </c>
      <c r="D2106" s="28">
        <f t="shared" si="1027"/>
        <v>166</v>
      </c>
      <c r="E2106" s="8">
        <f t="shared" si="1046"/>
        <v>4</v>
      </c>
      <c r="F2106" s="2" t="s">
        <v>7215</v>
      </c>
      <c r="G2106" s="54">
        <f t="shared" si="1047"/>
        <v>13.799999999999999</v>
      </c>
      <c r="H2106" s="20">
        <f t="shared" si="1048"/>
        <v>0.49336709999999995</v>
      </c>
      <c r="I2106" s="14" t="s">
        <v>17180</v>
      </c>
      <c r="J2106" s="14" t="s">
        <v>12203</v>
      </c>
      <c r="K2106" s="14" t="s">
        <v>22139</v>
      </c>
      <c r="L2106" s="14" t="s">
        <v>27099</v>
      </c>
      <c r="M2106" s="28">
        <f t="shared" si="1049"/>
        <v>10.5</v>
      </c>
      <c r="N2106" s="46">
        <f t="shared" si="1028"/>
        <v>5.2</v>
      </c>
      <c r="O2106" s="17">
        <f t="shared" si="1029"/>
        <v>0.4</v>
      </c>
      <c r="P2106" s="17">
        <f t="shared" si="1029"/>
        <v>8</v>
      </c>
      <c r="Q2106" s="124">
        <f t="shared" si="1030"/>
        <v>0.4</v>
      </c>
      <c r="R2106" s="26">
        <f t="shared" si="1031"/>
        <v>0.60000000000000009</v>
      </c>
      <c r="S2106" s="2" t="s">
        <v>32064</v>
      </c>
      <c r="T2106" s="2" t="s">
        <v>37044</v>
      </c>
      <c r="U2106" s="24">
        <f t="shared" si="1032"/>
        <v>439.1</v>
      </c>
      <c r="V2106" s="66">
        <f t="shared" si="1032"/>
        <v>284.90000000000003</v>
      </c>
      <c r="W2106" s="54">
        <f t="shared" si="1033"/>
        <v>1.3800000000000001</v>
      </c>
      <c r="X2106" s="143">
        <f t="shared" si="1034"/>
        <v>439.1</v>
      </c>
      <c r="Y2106" s="143">
        <f t="shared" si="1035"/>
        <v>0.376</v>
      </c>
      <c r="AD2106">
        <v>152</v>
      </c>
      <c r="AE2106">
        <v>-1</v>
      </c>
      <c r="AF2106" s="10">
        <v>37.9</v>
      </c>
      <c r="AG2106" s="10">
        <v>58.12</v>
      </c>
      <c r="AH2106" s="10">
        <f t="shared" si="1036"/>
        <v>371430.29405059043</v>
      </c>
      <c r="AI2106" s="11">
        <f t="shared" si="1050"/>
        <v>0</v>
      </c>
      <c r="AJ2106">
        <f t="shared" si="1051"/>
        <v>0</v>
      </c>
      <c r="AK2106" t="e">
        <f t="shared" si="1037"/>
        <v>#DIV/0!</v>
      </c>
      <c r="AL2106">
        <f t="shared" si="1038"/>
        <v>0.97273516800000026</v>
      </c>
      <c r="AM2106" s="5">
        <f t="shared" si="1039"/>
        <v>2.74</v>
      </c>
      <c r="AN2106">
        <v>0</v>
      </c>
      <c r="AO2106" s="72">
        <f t="shared" si="1040"/>
        <v>0.60000000000000009</v>
      </c>
      <c r="AP2106" s="72">
        <f t="shared" si="1041"/>
        <v>0.4</v>
      </c>
      <c r="AQ2106" s="72">
        <f t="shared" si="1042"/>
        <v>0.4</v>
      </c>
      <c r="AR2106" s="71" t="e">
        <f t="shared" si="1043"/>
        <v>#DIV/0!</v>
      </c>
      <c r="BA2106">
        <f t="shared" si="1044"/>
        <v>166</v>
      </c>
      <c r="BB2106" s="91" t="e">
        <f t="shared" si="1045"/>
        <v>#DIV/0!</v>
      </c>
    </row>
    <row r="2107" spans="1:54">
      <c r="A2107" s="2" t="s">
        <v>2227</v>
      </c>
      <c r="B2107" s="7" t="s">
        <v>42050</v>
      </c>
      <c r="C2107" s="17">
        <f t="shared" si="1026"/>
        <v>11.200000000000001</v>
      </c>
      <c r="D2107" s="28">
        <f t="shared" si="1027"/>
        <v>248</v>
      </c>
      <c r="E2107" s="8">
        <f t="shared" si="1046"/>
        <v>12</v>
      </c>
      <c r="F2107" s="2" t="s">
        <v>7216</v>
      </c>
      <c r="G2107" s="54">
        <f t="shared" si="1047"/>
        <v>10.299999999999999</v>
      </c>
      <c r="H2107" s="20">
        <f t="shared" si="1048"/>
        <v>0.3181254</v>
      </c>
      <c r="I2107" s="14" t="s">
        <v>17181</v>
      </c>
      <c r="J2107" s="14" t="s">
        <v>12204</v>
      </c>
      <c r="K2107" s="14" t="s">
        <v>22140</v>
      </c>
      <c r="L2107" s="14" t="s">
        <v>27100</v>
      </c>
      <c r="M2107" s="28">
        <f t="shared" si="1049"/>
        <v>10.9</v>
      </c>
      <c r="N2107" s="46">
        <f t="shared" si="1028"/>
        <v>5.2</v>
      </c>
      <c r="O2107" s="17">
        <f t="shared" si="1029"/>
        <v>1.4000000000000001</v>
      </c>
      <c r="P2107" s="17">
        <f t="shared" si="1029"/>
        <v>7.2</v>
      </c>
      <c r="Q2107" s="124">
        <f t="shared" si="1030"/>
        <v>1</v>
      </c>
      <c r="R2107" s="26">
        <f t="shared" si="1031"/>
        <v>1.4000000000000001</v>
      </c>
      <c r="S2107" s="2" t="s">
        <v>32065</v>
      </c>
      <c r="T2107" s="2" t="s">
        <v>37045</v>
      </c>
      <c r="U2107" s="24">
        <f t="shared" si="1032"/>
        <v>521</v>
      </c>
      <c r="V2107" s="66">
        <f t="shared" si="1032"/>
        <v>290.70000000000005</v>
      </c>
      <c r="W2107" s="54">
        <f t="shared" si="1033"/>
        <v>1.03</v>
      </c>
      <c r="X2107" s="143">
        <f t="shared" si="1034"/>
        <v>521</v>
      </c>
      <c r="Y2107" s="143">
        <f t="shared" si="1035"/>
        <v>0.30600000000000005</v>
      </c>
      <c r="AD2107">
        <v>152</v>
      </c>
      <c r="AE2107">
        <v>-1</v>
      </c>
      <c r="AF2107" s="10">
        <v>37.9</v>
      </c>
      <c r="AG2107" s="10">
        <v>58.12</v>
      </c>
      <c r="AH2107" s="10">
        <f t="shared" si="1036"/>
        <v>365487.1895060502</v>
      </c>
      <c r="AI2107" s="11">
        <f t="shared" si="1050"/>
        <v>0</v>
      </c>
      <c r="AJ2107">
        <f t="shared" si="1051"/>
        <v>0</v>
      </c>
      <c r="AK2107" t="e">
        <f t="shared" si="1037"/>
        <v>#DIV/0!</v>
      </c>
      <c r="AL2107">
        <f t="shared" si="1038"/>
        <v>9.6226143552000014</v>
      </c>
      <c r="AM2107" s="5">
        <f t="shared" si="1039"/>
        <v>2.04</v>
      </c>
      <c r="AN2107">
        <v>0</v>
      </c>
      <c r="AO2107" s="72">
        <f t="shared" si="1040"/>
        <v>1.4000000000000001</v>
      </c>
      <c r="AP2107" s="72">
        <f t="shared" si="1041"/>
        <v>1</v>
      </c>
      <c r="AQ2107" s="72">
        <f t="shared" si="1042"/>
        <v>1</v>
      </c>
      <c r="AR2107" s="71" t="e">
        <f t="shared" si="1043"/>
        <v>#DIV/0!</v>
      </c>
      <c r="BA2107">
        <f t="shared" si="1044"/>
        <v>248</v>
      </c>
      <c r="BB2107" s="91" t="e">
        <f t="shared" si="1045"/>
        <v>#DIV/0!</v>
      </c>
    </row>
    <row r="2108" spans="1:54">
      <c r="A2108" s="2" t="s">
        <v>2228</v>
      </c>
      <c r="B2108" s="7" t="s">
        <v>42051</v>
      </c>
      <c r="C2108" s="17">
        <f t="shared" si="1026"/>
        <v>7</v>
      </c>
      <c r="D2108" s="28">
        <f t="shared" si="1027"/>
        <v>204</v>
      </c>
      <c r="E2108" s="8">
        <f t="shared" si="1046"/>
        <v>8</v>
      </c>
      <c r="F2108" s="2" t="s">
        <v>7217</v>
      </c>
      <c r="G2108" s="54">
        <f t="shared" si="1047"/>
        <v>6</v>
      </c>
      <c r="H2108" s="20">
        <f t="shared" si="1048"/>
        <v>0.31108130000000001</v>
      </c>
      <c r="I2108" s="14" t="s">
        <v>17182</v>
      </c>
      <c r="J2108" s="14" t="s">
        <v>12205</v>
      </c>
      <c r="K2108" s="14" t="s">
        <v>22141</v>
      </c>
      <c r="L2108" s="14" t="s">
        <v>27101</v>
      </c>
      <c r="M2108" s="28">
        <f t="shared" si="1049"/>
        <v>9.5</v>
      </c>
      <c r="N2108" s="46">
        <f t="shared" si="1028"/>
        <v>6.2</v>
      </c>
      <c r="O2108" s="17">
        <f t="shared" si="1029"/>
        <v>1.8</v>
      </c>
      <c r="P2108" s="17">
        <f t="shared" si="1029"/>
        <v>10</v>
      </c>
      <c r="Q2108" s="124">
        <f t="shared" si="1030"/>
        <v>0.4</v>
      </c>
      <c r="R2108" s="26">
        <f t="shared" si="1031"/>
        <v>0.60000000000000009</v>
      </c>
      <c r="S2108" s="2" t="s">
        <v>32066</v>
      </c>
      <c r="T2108" s="2" t="s">
        <v>37046</v>
      </c>
      <c r="U2108" s="24">
        <f t="shared" si="1032"/>
        <v>476.6</v>
      </c>
      <c r="V2108" s="66">
        <f t="shared" si="1032"/>
        <v>378.20000000000005</v>
      </c>
      <c r="W2108" s="54">
        <f t="shared" si="1033"/>
        <v>0.6</v>
      </c>
      <c r="X2108" s="143">
        <f t="shared" si="1034"/>
        <v>476.6</v>
      </c>
      <c r="Y2108" s="143">
        <f t="shared" si="1035"/>
        <v>0.22</v>
      </c>
      <c r="AD2108">
        <v>152</v>
      </c>
      <c r="AE2108">
        <v>-1</v>
      </c>
      <c r="AF2108" s="10">
        <v>37.9</v>
      </c>
      <c r="AG2108" s="10">
        <v>58.12</v>
      </c>
      <c r="AH2108" s="10">
        <f t="shared" si="1036"/>
        <v>244157.16017682757</v>
      </c>
      <c r="AI2108" s="11">
        <f t="shared" si="1050"/>
        <v>0</v>
      </c>
      <c r="AJ2108">
        <f t="shared" si="1051"/>
        <v>0</v>
      </c>
      <c r="AK2108" t="e">
        <f t="shared" si="1037"/>
        <v>#DIV/0!</v>
      </c>
      <c r="AL2108">
        <f t="shared" si="1038"/>
        <v>7.4403219600000012</v>
      </c>
      <c r="AM2108" s="5">
        <f t="shared" si="1039"/>
        <v>1.2</v>
      </c>
      <c r="AN2108">
        <v>0</v>
      </c>
      <c r="AO2108" s="72">
        <f t="shared" si="1040"/>
        <v>0.60000000000000009</v>
      </c>
      <c r="AP2108" s="72">
        <f t="shared" si="1041"/>
        <v>0.4</v>
      </c>
      <c r="AQ2108" s="72">
        <f t="shared" si="1042"/>
        <v>0.60000000000000009</v>
      </c>
      <c r="AR2108" s="71" t="e">
        <f t="shared" si="1043"/>
        <v>#DIV/0!</v>
      </c>
      <c r="BA2108">
        <f t="shared" si="1044"/>
        <v>204</v>
      </c>
      <c r="BB2108" s="91" t="e">
        <f t="shared" si="1045"/>
        <v>#DIV/0!</v>
      </c>
    </row>
    <row r="2109" spans="1:54">
      <c r="A2109" s="2" t="s">
        <v>2229</v>
      </c>
      <c r="B2109" s="7" t="s">
        <v>42052</v>
      </c>
      <c r="C2109" s="17">
        <f t="shared" si="1026"/>
        <v>24.3</v>
      </c>
      <c r="D2109" s="28">
        <f t="shared" si="1027"/>
        <v>242</v>
      </c>
      <c r="E2109" s="8">
        <f t="shared" si="1046"/>
        <v>5</v>
      </c>
      <c r="F2109" s="2" t="s">
        <v>7218</v>
      </c>
      <c r="G2109" s="54">
        <f t="shared" si="1047"/>
        <v>23.400000000000002</v>
      </c>
      <c r="H2109" s="20">
        <f t="shared" si="1048"/>
        <v>0.82303409999999999</v>
      </c>
      <c r="I2109" s="14" t="s">
        <v>17183</v>
      </c>
      <c r="J2109" s="14" t="s">
        <v>12206</v>
      </c>
      <c r="K2109" s="14" t="s">
        <v>22142</v>
      </c>
      <c r="L2109" s="14" t="s">
        <v>27102</v>
      </c>
      <c r="M2109" s="28">
        <f t="shared" si="1049"/>
        <v>9.8999999999999986</v>
      </c>
      <c r="N2109" s="46">
        <f t="shared" si="1028"/>
        <v>6.2</v>
      </c>
      <c r="O2109" s="17">
        <f t="shared" si="1029"/>
        <v>0.4</v>
      </c>
      <c r="P2109" s="17">
        <f t="shared" si="1029"/>
        <v>9.2000000000000011</v>
      </c>
      <c r="Q2109" s="124">
        <f t="shared" si="1030"/>
        <v>0.60000000000000009</v>
      </c>
      <c r="R2109" s="26">
        <f t="shared" si="1031"/>
        <v>3</v>
      </c>
      <c r="S2109" s="2" t="s">
        <v>32067</v>
      </c>
      <c r="T2109" s="2" t="s">
        <v>37047</v>
      </c>
      <c r="U2109" s="24">
        <f t="shared" si="1032"/>
        <v>515.30000000000007</v>
      </c>
      <c r="V2109" s="66">
        <f t="shared" si="1032"/>
        <v>293.5</v>
      </c>
      <c r="W2109" s="54">
        <f t="shared" si="1033"/>
        <v>2.34</v>
      </c>
      <c r="X2109" s="143">
        <f t="shared" si="1034"/>
        <v>515.30000000000007</v>
      </c>
      <c r="Y2109" s="143">
        <f t="shared" si="1035"/>
        <v>0.56799999999999995</v>
      </c>
      <c r="AD2109">
        <v>152</v>
      </c>
      <c r="AE2109">
        <v>-1</v>
      </c>
      <c r="AF2109" s="10">
        <v>37.9</v>
      </c>
      <c r="AG2109" s="10">
        <v>58.12</v>
      </c>
      <c r="AH2109" s="10">
        <f t="shared" si="1036"/>
        <v>362601.53397437109</v>
      </c>
      <c r="AI2109" s="11">
        <f t="shared" si="1050"/>
        <v>0</v>
      </c>
      <c r="AJ2109">
        <f t="shared" si="1051"/>
        <v>0</v>
      </c>
      <c r="AK2109" t="e">
        <f t="shared" si="1037"/>
        <v>#DIV/0!</v>
      </c>
      <c r="AL2109">
        <f t="shared" si="1038"/>
        <v>1.9537035360000004</v>
      </c>
      <c r="AM2109" s="5">
        <f t="shared" si="1039"/>
        <v>4.66</v>
      </c>
      <c r="AN2109">
        <v>0</v>
      </c>
      <c r="AO2109" s="72">
        <f t="shared" si="1040"/>
        <v>3</v>
      </c>
      <c r="AP2109" s="72">
        <f t="shared" si="1041"/>
        <v>0.60000000000000009</v>
      </c>
      <c r="AQ2109" s="72">
        <f t="shared" si="1042"/>
        <v>0.60000000000000009</v>
      </c>
      <c r="AR2109" s="71" t="e">
        <f t="shared" si="1043"/>
        <v>#DIV/0!</v>
      </c>
      <c r="BA2109">
        <f t="shared" si="1044"/>
        <v>242</v>
      </c>
      <c r="BB2109" s="91" t="e">
        <f t="shared" si="1045"/>
        <v>#DIV/0!</v>
      </c>
    </row>
    <row r="2110" spans="1:54">
      <c r="A2110" s="2" t="s">
        <v>2230</v>
      </c>
      <c r="B2110" s="7" t="s">
        <v>42053</v>
      </c>
      <c r="C2110" s="17">
        <f t="shared" si="1026"/>
        <v>30.700000000000003</v>
      </c>
      <c r="D2110" s="28">
        <f t="shared" si="1027"/>
        <v>155</v>
      </c>
      <c r="E2110" s="8">
        <f t="shared" si="1046"/>
        <v>17</v>
      </c>
      <c r="F2110" s="2" t="s">
        <v>7219</v>
      </c>
      <c r="G2110" s="54">
        <f t="shared" si="1047"/>
        <v>29.700000000000003</v>
      </c>
      <c r="H2110" s="20">
        <f t="shared" si="1048"/>
        <v>0.41412179999999998</v>
      </c>
      <c r="I2110" s="14" t="s">
        <v>17184</v>
      </c>
      <c r="J2110" s="14" t="s">
        <v>12207</v>
      </c>
      <c r="K2110" s="14" t="s">
        <v>22143</v>
      </c>
      <c r="L2110" s="14" t="s">
        <v>27103</v>
      </c>
      <c r="M2110" s="28">
        <f t="shared" si="1049"/>
        <v>9.5</v>
      </c>
      <c r="N2110" s="46">
        <f t="shared" si="1028"/>
        <v>6.8</v>
      </c>
      <c r="O2110" s="17">
        <f t="shared" si="1029"/>
        <v>2.4000000000000004</v>
      </c>
      <c r="P2110" s="17">
        <f t="shared" si="1029"/>
        <v>10</v>
      </c>
      <c r="Q2110" s="124">
        <f t="shared" si="1030"/>
        <v>1.2000000000000002</v>
      </c>
      <c r="R2110" s="26">
        <f t="shared" si="1031"/>
        <v>2</v>
      </c>
      <c r="S2110" s="2" t="s">
        <v>32068</v>
      </c>
      <c r="T2110" s="2" t="s">
        <v>37048</v>
      </c>
      <c r="U2110" s="24">
        <f t="shared" si="1032"/>
        <v>428</v>
      </c>
      <c r="V2110" s="66">
        <f t="shared" si="1032"/>
        <v>379.40000000000003</v>
      </c>
      <c r="W2110" s="54">
        <f t="shared" si="1033"/>
        <v>2.9699999999999998</v>
      </c>
      <c r="X2110" s="143">
        <f t="shared" si="1034"/>
        <v>428</v>
      </c>
      <c r="Y2110" s="143">
        <f t="shared" si="1035"/>
        <v>0.69399999999999995</v>
      </c>
      <c r="AD2110">
        <v>152</v>
      </c>
      <c r="AE2110">
        <v>-1</v>
      </c>
      <c r="AF2110" s="10">
        <v>37.9</v>
      </c>
      <c r="AG2110" s="10">
        <v>58.12</v>
      </c>
      <c r="AH2110" s="10">
        <f t="shared" si="1036"/>
        <v>241802.00557667861</v>
      </c>
      <c r="AI2110" s="11">
        <f t="shared" si="1050"/>
        <v>0</v>
      </c>
      <c r="AJ2110">
        <f t="shared" si="1051"/>
        <v>0</v>
      </c>
      <c r="AK2110" t="e">
        <f t="shared" si="1037"/>
        <v>#DIV/0!</v>
      </c>
      <c r="AL2110">
        <f t="shared" si="1038"/>
        <v>28.122153600000004</v>
      </c>
      <c r="AM2110" s="5">
        <f t="shared" si="1039"/>
        <v>5.94</v>
      </c>
      <c r="AN2110">
        <v>0</v>
      </c>
      <c r="AO2110" s="72">
        <f t="shared" si="1040"/>
        <v>2</v>
      </c>
      <c r="AP2110" s="72">
        <f t="shared" si="1041"/>
        <v>1.2000000000000002</v>
      </c>
      <c r="AQ2110" s="72">
        <f t="shared" si="1042"/>
        <v>1.2000000000000002</v>
      </c>
      <c r="AR2110" s="71" t="e">
        <f t="shared" si="1043"/>
        <v>#DIV/0!</v>
      </c>
      <c r="BA2110">
        <f t="shared" si="1044"/>
        <v>155</v>
      </c>
      <c r="BB2110" s="91" t="e">
        <f t="shared" si="1045"/>
        <v>#DIV/0!</v>
      </c>
    </row>
    <row r="2111" spans="1:54">
      <c r="A2111" s="2" t="s">
        <v>2231</v>
      </c>
      <c r="B2111" s="7" t="s">
        <v>42054</v>
      </c>
      <c r="C2111" s="17">
        <f t="shared" si="1026"/>
        <v>9.8000000000000007</v>
      </c>
      <c r="D2111" s="28">
        <f t="shared" si="1027"/>
        <v>171</v>
      </c>
      <c r="E2111" s="8">
        <f t="shared" si="1046"/>
        <v>10</v>
      </c>
      <c r="F2111" s="2" t="s">
        <v>7220</v>
      </c>
      <c r="G2111" s="54">
        <f t="shared" si="1047"/>
        <v>8.7999999999999989</v>
      </c>
      <c r="H2111" s="20">
        <f t="shared" si="1048"/>
        <v>0.79535270000000002</v>
      </c>
      <c r="I2111" s="14" t="s">
        <v>17185</v>
      </c>
      <c r="J2111" s="14" t="s">
        <v>12208</v>
      </c>
      <c r="K2111" s="14" t="s">
        <v>22144</v>
      </c>
      <c r="L2111" s="14" t="s">
        <v>27104</v>
      </c>
      <c r="M2111" s="28">
        <f t="shared" si="1049"/>
        <v>11</v>
      </c>
      <c r="N2111" s="46">
        <f t="shared" si="1028"/>
        <v>5.6</v>
      </c>
      <c r="O2111" s="17">
        <f t="shared" si="1029"/>
        <v>1.8</v>
      </c>
      <c r="P2111" s="17">
        <f t="shared" si="1029"/>
        <v>7</v>
      </c>
      <c r="Q2111" s="124">
        <f t="shared" si="1030"/>
        <v>0.60000000000000009</v>
      </c>
      <c r="R2111" s="26">
        <f t="shared" si="1031"/>
        <v>2.6</v>
      </c>
      <c r="S2111" s="2" t="s">
        <v>32069</v>
      </c>
      <c r="T2111" s="2" t="s">
        <v>37049</v>
      </c>
      <c r="U2111" s="24">
        <f t="shared" si="1032"/>
        <v>444.5</v>
      </c>
      <c r="V2111" s="66">
        <f t="shared" si="1032"/>
        <v>417.8</v>
      </c>
      <c r="W2111" s="54">
        <f t="shared" si="1033"/>
        <v>0.88</v>
      </c>
      <c r="X2111" s="143">
        <f t="shared" si="1034"/>
        <v>444.5</v>
      </c>
      <c r="Y2111" s="143">
        <f t="shared" si="1035"/>
        <v>0.27600000000000002</v>
      </c>
      <c r="AD2111">
        <v>152</v>
      </c>
      <c r="AE2111">
        <v>-1</v>
      </c>
      <c r="AF2111" s="10">
        <v>37.9</v>
      </c>
      <c r="AG2111" s="10">
        <v>58.12</v>
      </c>
      <c r="AH2111" s="10">
        <f t="shared" si="1036"/>
        <v>119771.27493704091</v>
      </c>
      <c r="AI2111" s="11">
        <f t="shared" si="1050"/>
        <v>0</v>
      </c>
      <c r="AJ2111">
        <f t="shared" si="1051"/>
        <v>0</v>
      </c>
      <c r="AK2111" t="e">
        <f t="shared" si="1037"/>
        <v>#DIV/0!</v>
      </c>
      <c r="AL2111">
        <f t="shared" si="1038"/>
        <v>6.7042455480000003</v>
      </c>
      <c r="AM2111" s="5">
        <f t="shared" si="1039"/>
        <v>1.7600000000000002</v>
      </c>
      <c r="AN2111">
        <v>0</v>
      </c>
      <c r="AO2111" s="72">
        <f t="shared" si="1040"/>
        <v>2.6</v>
      </c>
      <c r="AP2111" s="72">
        <f t="shared" si="1041"/>
        <v>0.60000000000000009</v>
      </c>
      <c r="AQ2111" s="72">
        <f t="shared" si="1042"/>
        <v>0.60000000000000009</v>
      </c>
      <c r="AR2111" s="71" t="e">
        <f t="shared" si="1043"/>
        <v>#DIV/0!</v>
      </c>
      <c r="BA2111">
        <f t="shared" si="1044"/>
        <v>171</v>
      </c>
      <c r="BB2111" s="91" t="e">
        <f t="shared" si="1045"/>
        <v>#DIV/0!</v>
      </c>
    </row>
    <row r="2112" spans="1:54">
      <c r="A2112" s="2" t="s">
        <v>2232</v>
      </c>
      <c r="B2112" s="7" t="s">
        <v>42055</v>
      </c>
      <c r="C2112" s="17">
        <f t="shared" si="1026"/>
        <v>9.3000000000000007</v>
      </c>
      <c r="D2112" s="28">
        <f t="shared" si="1027"/>
        <v>158</v>
      </c>
      <c r="E2112" s="8">
        <f t="shared" si="1046"/>
        <v>15</v>
      </c>
      <c r="F2112" s="2" t="s">
        <v>7221</v>
      </c>
      <c r="G2112" s="54">
        <f t="shared" si="1047"/>
        <v>8.4</v>
      </c>
      <c r="H2112" s="20">
        <f t="shared" si="1048"/>
        <v>0.56165750000000003</v>
      </c>
      <c r="I2112" s="14" t="s">
        <v>17186</v>
      </c>
      <c r="J2112" s="14" t="s">
        <v>12209</v>
      </c>
      <c r="K2112" s="14" t="s">
        <v>22145</v>
      </c>
      <c r="L2112" s="14" t="s">
        <v>27105</v>
      </c>
      <c r="M2112" s="28">
        <f t="shared" si="1049"/>
        <v>13</v>
      </c>
      <c r="N2112" s="46">
        <f t="shared" si="1028"/>
        <v>6</v>
      </c>
      <c r="O2112" s="17">
        <f t="shared" si="1029"/>
        <v>2.8000000000000003</v>
      </c>
      <c r="P2112" s="17">
        <f t="shared" si="1029"/>
        <v>3</v>
      </c>
      <c r="Q2112" s="124">
        <f t="shared" si="1030"/>
        <v>0.8</v>
      </c>
      <c r="R2112" s="26">
        <f t="shared" si="1031"/>
        <v>2</v>
      </c>
      <c r="S2112" s="2" t="s">
        <v>32070</v>
      </c>
      <c r="T2112" s="2" t="s">
        <v>37050</v>
      </c>
      <c r="U2112" s="24">
        <f t="shared" si="1032"/>
        <v>431.40000000000003</v>
      </c>
      <c r="V2112" s="66">
        <f t="shared" si="1032"/>
        <v>295.5</v>
      </c>
      <c r="W2112" s="54">
        <f t="shared" si="1033"/>
        <v>0.84</v>
      </c>
      <c r="X2112" s="143">
        <f t="shared" si="1034"/>
        <v>431.40000000000003</v>
      </c>
      <c r="Y2112" s="143">
        <f t="shared" si="1035"/>
        <v>0.26800000000000002</v>
      </c>
      <c r="AD2112">
        <v>152</v>
      </c>
      <c r="AE2112">
        <v>-1</v>
      </c>
      <c r="AF2112" s="10">
        <v>37.9</v>
      </c>
      <c r="AG2112" s="10">
        <v>58.12</v>
      </c>
      <c r="AH2112" s="10">
        <f t="shared" si="1036"/>
        <v>360477.91033568128</v>
      </c>
      <c r="AI2112" s="11">
        <f t="shared" si="1050"/>
        <v>0</v>
      </c>
      <c r="AJ2112">
        <f t="shared" si="1051"/>
        <v>0</v>
      </c>
      <c r="AK2112" t="e">
        <f t="shared" si="1037"/>
        <v>#DIV/0!</v>
      </c>
      <c r="AL2112">
        <f t="shared" si="1038"/>
        <v>7.364154000000001</v>
      </c>
      <c r="AM2112" s="5">
        <f t="shared" si="1039"/>
        <v>1.6600000000000001</v>
      </c>
      <c r="AN2112">
        <v>0</v>
      </c>
      <c r="AO2112" s="72">
        <f t="shared" si="1040"/>
        <v>2</v>
      </c>
      <c r="AP2112" s="72">
        <f t="shared" si="1041"/>
        <v>0.8</v>
      </c>
      <c r="AQ2112" s="72">
        <f t="shared" si="1042"/>
        <v>1</v>
      </c>
      <c r="AR2112" s="71" t="e">
        <f t="shared" si="1043"/>
        <v>#DIV/0!</v>
      </c>
      <c r="BA2112">
        <f t="shared" si="1044"/>
        <v>158</v>
      </c>
      <c r="BB2112" s="91" t="e">
        <f t="shared" si="1045"/>
        <v>#DIV/0!</v>
      </c>
    </row>
    <row r="2113" spans="1:54">
      <c r="A2113" s="2" t="s">
        <v>2233</v>
      </c>
      <c r="B2113" s="7" t="s">
        <v>42056</v>
      </c>
      <c r="C2113" s="17">
        <f t="shared" si="1026"/>
        <v>36.1</v>
      </c>
      <c r="D2113" s="28">
        <f t="shared" si="1027"/>
        <v>223</v>
      </c>
      <c r="E2113" s="8">
        <f t="shared" si="1046"/>
        <v>12</v>
      </c>
      <c r="F2113" s="2" t="s">
        <v>7222</v>
      </c>
      <c r="G2113" s="54">
        <f t="shared" si="1047"/>
        <v>35.200000000000003</v>
      </c>
      <c r="H2113" s="20">
        <f t="shared" si="1048"/>
        <v>0.58959930000000005</v>
      </c>
      <c r="I2113" s="14" t="s">
        <v>17187</v>
      </c>
      <c r="J2113" s="14" t="s">
        <v>12210</v>
      </c>
      <c r="K2113" s="14" t="s">
        <v>22146</v>
      </c>
      <c r="L2113" s="14" t="s">
        <v>27106</v>
      </c>
      <c r="M2113" s="28">
        <f t="shared" si="1049"/>
        <v>13</v>
      </c>
      <c r="N2113" s="46">
        <f t="shared" si="1028"/>
        <v>6</v>
      </c>
      <c r="O2113" s="17">
        <f t="shared" si="1029"/>
        <v>2.4000000000000004</v>
      </c>
      <c r="P2113" s="17">
        <f t="shared" si="1029"/>
        <v>3</v>
      </c>
      <c r="Q2113" s="124">
        <f t="shared" si="1030"/>
        <v>0.60000000000000009</v>
      </c>
      <c r="R2113" s="26">
        <f t="shared" si="1031"/>
        <v>1.6</v>
      </c>
      <c r="S2113" s="2" t="s">
        <v>32071</v>
      </c>
      <c r="T2113" s="2" t="s">
        <v>37051</v>
      </c>
      <c r="U2113" s="24">
        <f t="shared" si="1032"/>
        <v>496.5</v>
      </c>
      <c r="V2113" s="66">
        <f t="shared" si="1032"/>
        <v>326.60000000000002</v>
      </c>
      <c r="W2113" s="54">
        <f t="shared" si="1033"/>
        <v>3.5199999999999996</v>
      </c>
      <c r="X2113" s="143">
        <f t="shared" si="1034"/>
        <v>496.5</v>
      </c>
      <c r="Y2113" s="143">
        <f t="shared" si="1035"/>
        <v>0.80399999999999994</v>
      </c>
      <c r="AD2113">
        <v>152</v>
      </c>
      <c r="AE2113">
        <v>-1</v>
      </c>
      <c r="AF2113" s="10">
        <v>37.9</v>
      </c>
      <c r="AG2113" s="10">
        <v>58.12</v>
      </c>
      <c r="AH2113" s="10">
        <f t="shared" si="1036"/>
        <v>324451.43779478129</v>
      </c>
      <c r="AI2113" s="11">
        <f t="shared" si="1050"/>
        <v>0</v>
      </c>
      <c r="AJ2113">
        <f t="shared" si="1051"/>
        <v>0</v>
      </c>
      <c r="AK2113" t="e">
        <f t="shared" si="1037"/>
        <v>#DIV/0!</v>
      </c>
      <c r="AL2113">
        <f t="shared" si="1038"/>
        <v>4.7278160640000007</v>
      </c>
      <c r="AM2113" s="5">
        <f t="shared" si="1039"/>
        <v>7.0200000000000005</v>
      </c>
      <c r="AN2113">
        <v>0</v>
      </c>
      <c r="AO2113" s="72">
        <f t="shared" si="1040"/>
        <v>1.6</v>
      </c>
      <c r="AP2113" s="72">
        <f t="shared" si="1041"/>
        <v>0.60000000000000009</v>
      </c>
      <c r="AQ2113" s="72">
        <f t="shared" si="1042"/>
        <v>0.8</v>
      </c>
      <c r="AR2113" s="71" t="e">
        <f t="shared" si="1043"/>
        <v>#DIV/0!</v>
      </c>
      <c r="BA2113">
        <f t="shared" si="1044"/>
        <v>223</v>
      </c>
      <c r="BB2113" s="91" t="e">
        <f t="shared" si="1045"/>
        <v>#DIV/0!</v>
      </c>
    </row>
    <row r="2114" spans="1:54">
      <c r="A2114" s="2" t="s">
        <v>2234</v>
      </c>
      <c r="B2114" s="7" t="s">
        <v>42057</v>
      </c>
      <c r="C2114" s="17">
        <f t="shared" ref="C2114:C2177" si="1052">MROUND(A2114,0.1)+1+AN2114</f>
        <v>21.200000000000003</v>
      </c>
      <c r="D2114" s="28">
        <f t="shared" ref="D2114:D2177" si="1053">MROUND(S2114,1)</f>
        <v>126</v>
      </c>
      <c r="E2114" s="8">
        <f t="shared" si="1046"/>
        <v>8</v>
      </c>
      <c r="F2114" s="2" t="s">
        <v>7223</v>
      </c>
      <c r="G2114" s="54">
        <f t="shared" si="1047"/>
        <v>20.200000000000003</v>
      </c>
      <c r="H2114" s="20">
        <f t="shared" si="1048"/>
        <v>0.35521960000000002</v>
      </c>
      <c r="I2114" s="14" t="s">
        <v>17188</v>
      </c>
      <c r="J2114" s="14" t="s">
        <v>12211</v>
      </c>
      <c r="K2114" s="14" t="s">
        <v>22147</v>
      </c>
      <c r="L2114" s="14" t="s">
        <v>27107</v>
      </c>
      <c r="M2114" s="28">
        <f t="shared" si="1049"/>
        <v>9.8999999999999986</v>
      </c>
      <c r="N2114" s="46">
        <f t="shared" ref="N2114:N2177" si="1054">MROUND(L2114,0.2)+5</f>
        <v>5.4</v>
      </c>
      <c r="O2114" s="17">
        <f t="shared" ref="O2114:P2177" si="1055">MROUND(I2114,0.2)</f>
        <v>0.60000000000000009</v>
      </c>
      <c r="P2114" s="17">
        <f t="shared" si="1055"/>
        <v>9.2000000000000011</v>
      </c>
      <c r="Q2114" s="124">
        <f t="shared" ref="Q2114:Q2177" si="1056">IF(AN2114&gt;0,CEILING((1-H2114)*R2114,0.2),IF(MROUND((1-H2114)*R2114,0.2)&lt;0.2,MROUND((1-H2114)*R2114,0.2)+0.2, MROUND((1-H2114)*R2114,0.2)))</f>
        <v>1.2000000000000002</v>
      </c>
      <c r="R2114" s="26">
        <f t="shared" ref="R2114:R2177" si="1057">MROUND(K2114,0.2)</f>
        <v>2</v>
      </c>
      <c r="S2114" s="2" t="s">
        <v>32072</v>
      </c>
      <c r="T2114" s="2" t="s">
        <v>37052</v>
      </c>
      <c r="U2114" s="24">
        <f t="shared" ref="U2114:V2177" si="1058">ROUNDUP(S2114+273,1)</f>
        <v>399.20000000000005</v>
      </c>
      <c r="V2114" s="66">
        <f t="shared" si="1058"/>
        <v>369.5</v>
      </c>
      <c r="W2114" s="54">
        <f t="shared" ref="W2114:W2177" si="1059">ROUNDUP(A2114/10,2)</f>
        <v>2.0199999999999996</v>
      </c>
      <c r="X2114" s="143">
        <f t="shared" ref="X2114:X2177" si="1060">U2114</f>
        <v>399.20000000000005</v>
      </c>
      <c r="Y2114" s="143">
        <f t="shared" ref="Y2114:Y2177" si="1061">W2114/5+0.1</f>
        <v>0.50399999999999989</v>
      </c>
      <c r="AD2114">
        <v>152</v>
      </c>
      <c r="AE2114">
        <v>-1</v>
      </c>
      <c r="AF2114" s="10">
        <v>37.9</v>
      </c>
      <c r="AG2114" s="10">
        <v>58.12</v>
      </c>
      <c r="AH2114" s="10">
        <f t="shared" ref="AH2114:AH2177" si="1062">((1.092*8.3144*(AE2114+273)*(LN(AF2114)-1.013)/(0.93-(AE2114+273)/(AD2114+273)))*((AD2114-T2114)/(AD2114-AE2114))^0.383)*1000/AG2114</f>
        <v>260560.77028006449</v>
      </c>
      <c r="AI2114" s="11">
        <f t="shared" si="1050"/>
        <v>0</v>
      </c>
      <c r="AJ2114">
        <f t="shared" si="1051"/>
        <v>0</v>
      </c>
      <c r="AK2114" t="e">
        <f t="shared" ref="AK2114:AK2177" si="1063">0.07*AJ2114*AI2114/AC2114</f>
        <v>#DIV/0!</v>
      </c>
      <c r="AL2114">
        <f t="shared" ref="AL2114:AL2177" si="1064">(1-H2114)*O2114*P2114*R2114</f>
        <v>7.1183756160000016</v>
      </c>
      <c r="AM2114" s="5">
        <f t="shared" ref="AM2114:AM2177" si="1065">MROUND(A2114,0.1)/5</f>
        <v>4.0400000000000009</v>
      </c>
      <c r="AN2114">
        <v>0</v>
      </c>
      <c r="AO2114" s="72">
        <f t="shared" ref="AO2114:AO2177" si="1066">CEILING(R2114,0.2)</f>
        <v>2</v>
      </c>
      <c r="AP2114" s="72">
        <f t="shared" ref="AP2114:AP2177" si="1067">Q2114</f>
        <v>1.2000000000000002</v>
      </c>
      <c r="AQ2114" s="72">
        <f t="shared" ref="AQ2114:AQ2177" si="1068">CEILING((1-H2114)*R2114,0.2)</f>
        <v>1.4000000000000001</v>
      </c>
      <c r="AR2114" s="71" t="e">
        <f t="shared" ref="AR2114:AR2177" si="1069">AL2114+AK2114</f>
        <v>#DIV/0!</v>
      </c>
      <c r="BA2114">
        <f t="shared" ref="BA2114:BA2177" si="1070">D2114</f>
        <v>126</v>
      </c>
      <c r="BB2114" s="91" t="e">
        <f t="shared" ref="BB2114:BB2177" si="1071">AK2114/AL2114</f>
        <v>#DIV/0!</v>
      </c>
    </row>
    <row r="2115" spans="1:54">
      <c r="A2115" s="2" t="s">
        <v>2235</v>
      </c>
      <c r="B2115" s="7" t="s">
        <v>42058</v>
      </c>
      <c r="C2115" s="17">
        <f t="shared" si="1052"/>
        <v>33.300000000000004</v>
      </c>
      <c r="D2115" s="28">
        <f t="shared" si="1053"/>
        <v>265</v>
      </c>
      <c r="E2115" s="8">
        <f t="shared" ref="E2115:E2178" si="1072">MROUND(SQRT(((P2115*O2115*Q2115)/MAX(O2115,P2115,Q2115)))*10,1)</f>
        <v>11</v>
      </c>
      <c r="F2115" s="2" t="s">
        <v>7224</v>
      </c>
      <c r="G2115" s="54">
        <f t="shared" ref="G2115:G2178" si="1073">ROUNDUP(A2115,1)</f>
        <v>32.300000000000004</v>
      </c>
      <c r="H2115" s="20">
        <f t="shared" ref="H2115:H2178" si="1074">F2115/100</f>
        <v>0.14279310000000001</v>
      </c>
      <c r="I2115" s="14" t="s">
        <v>17189</v>
      </c>
      <c r="J2115" s="14" t="s">
        <v>12212</v>
      </c>
      <c r="K2115" s="14" t="s">
        <v>22148</v>
      </c>
      <c r="L2115" s="14" t="s">
        <v>27108</v>
      </c>
      <c r="M2115" s="28">
        <f t="shared" ref="M2115:M2178" si="1075">14.5-P2115/2</f>
        <v>13.9</v>
      </c>
      <c r="N2115" s="46">
        <f t="shared" si="1054"/>
        <v>5</v>
      </c>
      <c r="O2115" s="17">
        <f t="shared" si="1055"/>
        <v>1</v>
      </c>
      <c r="P2115" s="17">
        <f t="shared" si="1055"/>
        <v>1.2000000000000002</v>
      </c>
      <c r="Q2115" s="124">
        <f t="shared" si="1056"/>
        <v>2.2000000000000002</v>
      </c>
      <c r="R2115" s="26">
        <f t="shared" si="1057"/>
        <v>2.6</v>
      </c>
      <c r="S2115" s="2" t="s">
        <v>32073</v>
      </c>
      <c r="T2115" s="2" t="s">
        <v>37053</v>
      </c>
      <c r="U2115" s="24">
        <f t="shared" si="1058"/>
        <v>538.5</v>
      </c>
      <c r="V2115" s="66">
        <f t="shared" si="1058"/>
        <v>396.70000000000005</v>
      </c>
      <c r="W2115" s="54">
        <f t="shared" si="1059"/>
        <v>3.23</v>
      </c>
      <c r="X2115" s="143">
        <f t="shared" si="1060"/>
        <v>538.5</v>
      </c>
      <c r="Y2115" s="143">
        <f t="shared" si="1061"/>
        <v>0.746</v>
      </c>
      <c r="AD2115">
        <v>152</v>
      </c>
      <c r="AE2115">
        <v>-1</v>
      </c>
      <c r="AF2115" s="10">
        <v>37.9</v>
      </c>
      <c r="AG2115" s="10">
        <v>58.12</v>
      </c>
      <c r="AH2115" s="10">
        <f t="shared" si="1062"/>
        <v>201388.21297783777</v>
      </c>
      <c r="AI2115" s="11">
        <f t="shared" si="1050"/>
        <v>0</v>
      </c>
      <c r="AJ2115">
        <f t="shared" si="1051"/>
        <v>0</v>
      </c>
      <c r="AK2115" t="e">
        <f t="shared" si="1063"/>
        <v>#DIV/0!</v>
      </c>
      <c r="AL2115">
        <f t="shared" si="1064"/>
        <v>2.6744855280000004</v>
      </c>
      <c r="AM2115" s="5">
        <f t="shared" si="1065"/>
        <v>6.4600000000000009</v>
      </c>
      <c r="AN2115">
        <v>0</v>
      </c>
      <c r="AO2115" s="72">
        <f t="shared" si="1066"/>
        <v>2.6</v>
      </c>
      <c r="AP2115" s="72">
        <f t="shared" si="1067"/>
        <v>2.2000000000000002</v>
      </c>
      <c r="AQ2115" s="72">
        <f t="shared" si="1068"/>
        <v>2.4000000000000004</v>
      </c>
      <c r="AR2115" s="71" t="e">
        <f t="shared" si="1069"/>
        <v>#DIV/0!</v>
      </c>
      <c r="BA2115">
        <f t="shared" si="1070"/>
        <v>265</v>
      </c>
      <c r="BB2115" s="91" t="e">
        <f t="shared" si="1071"/>
        <v>#DIV/0!</v>
      </c>
    </row>
    <row r="2116" spans="1:54">
      <c r="A2116" s="2" t="s">
        <v>2236</v>
      </c>
      <c r="B2116" s="7" t="s">
        <v>42059</v>
      </c>
      <c r="C2116" s="17">
        <f t="shared" si="1052"/>
        <v>9.1</v>
      </c>
      <c r="D2116" s="28">
        <f t="shared" si="1053"/>
        <v>127</v>
      </c>
      <c r="E2116" s="8">
        <f t="shared" si="1072"/>
        <v>7</v>
      </c>
      <c r="F2116" s="2" t="s">
        <v>7225</v>
      </c>
      <c r="G2116" s="54">
        <f t="shared" si="1073"/>
        <v>8.1</v>
      </c>
      <c r="H2116" s="20">
        <f t="shared" si="1074"/>
        <v>0.68170379999999997</v>
      </c>
      <c r="I2116" s="14" t="s">
        <v>17190</v>
      </c>
      <c r="J2116" s="14" t="s">
        <v>12213</v>
      </c>
      <c r="K2116" s="14" t="s">
        <v>22149</v>
      </c>
      <c r="L2116" s="14" t="s">
        <v>27109</v>
      </c>
      <c r="M2116" s="28">
        <f t="shared" si="1075"/>
        <v>11</v>
      </c>
      <c r="N2116" s="46">
        <f t="shared" si="1054"/>
        <v>6.2</v>
      </c>
      <c r="O2116" s="17">
        <f t="shared" si="1055"/>
        <v>2.4000000000000004</v>
      </c>
      <c r="P2116" s="17">
        <f t="shared" si="1055"/>
        <v>7</v>
      </c>
      <c r="Q2116" s="124">
        <f t="shared" si="1056"/>
        <v>0.2</v>
      </c>
      <c r="R2116" s="26">
        <f t="shared" si="1057"/>
        <v>0.8</v>
      </c>
      <c r="S2116" s="2" t="s">
        <v>32074</v>
      </c>
      <c r="T2116" s="2" t="s">
        <v>37054</v>
      </c>
      <c r="U2116" s="24">
        <f t="shared" si="1058"/>
        <v>400.20000000000005</v>
      </c>
      <c r="V2116" s="66">
        <f t="shared" si="1058"/>
        <v>423.5</v>
      </c>
      <c r="W2116" s="54">
        <f t="shared" si="1059"/>
        <v>0.81</v>
      </c>
      <c r="X2116" s="143">
        <f t="shared" si="1060"/>
        <v>400.20000000000005</v>
      </c>
      <c r="Y2116" s="143">
        <f t="shared" si="1061"/>
        <v>0.26200000000000001</v>
      </c>
      <c r="AD2116">
        <v>152</v>
      </c>
      <c r="AE2116">
        <v>-1</v>
      </c>
      <c r="AF2116" s="10">
        <v>37.9</v>
      </c>
      <c r="AG2116" s="10">
        <v>58.12</v>
      </c>
      <c r="AH2116" s="10">
        <f t="shared" si="1062"/>
        <v>66706.291786275702</v>
      </c>
      <c r="AI2116" s="11">
        <f t="shared" si="1050"/>
        <v>0</v>
      </c>
      <c r="AJ2116">
        <f t="shared" si="1051"/>
        <v>0</v>
      </c>
      <c r="AK2116" t="e">
        <f t="shared" si="1063"/>
        <v>#DIV/0!</v>
      </c>
      <c r="AL2116">
        <f t="shared" si="1064"/>
        <v>4.2779009280000011</v>
      </c>
      <c r="AM2116" s="5">
        <f t="shared" si="1065"/>
        <v>1.6199999999999999</v>
      </c>
      <c r="AN2116">
        <v>0</v>
      </c>
      <c r="AO2116" s="72">
        <f t="shared" si="1066"/>
        <v>0.8</v>
      </c>
      <c r="AP2116" s="72">
        <f t="shared" si="1067"/>
        <v>0.2</v>
      </c>
      <c r="AQ2116" s="72">
        <f t="shared" si="1068"/>
        <v>0.4</v>
      </c>
      <c r="AR2116" s="71" t="e">
        <f t="shared" si="1069"/>
        <v>#DIV/0!</v>
      </c>
      <c r="BA2116">
        <f t="shared" si="1070"/>
        <v>127</v>
      </c>
      <c r="BB2116" s="91" t="e">
        <f t="shared" si="1071"/>
        <v>#DIV/0!</v>
      </c>
    </row>
    <row r="2117" spans="1:54">
      <c r="A2117" s="2" t="s">
        <v>2237</v>
      </c>
      <c r="B2117" s="7" t="s">
        <v>42060</v>
      </c>
      <c r="C2117" s="17">
        <f t="shared" si="1052"/>
        <v>18</v>
      </c>
      <c r="D2117" s="28">
        <f t="shared" si="1053"/>
        <v>199</v>
      </c>
      <c r="E2117" s="8">
        <f t="shared" si="1072"/>
        <v>13</v>
      </c>
      <c r="F2117" s="2" t="s">
        <v>7226</v>
      </c>
      <c r="G2117" s="54">
        <f t="shared" si="1073"/>
        <v>17.100000000000001</v>
      </c>
      <c r="H2117" s="20">
        <f t="shared" si="1074"/>
        <v>0.1223916</v>
      </c>
      <c r="I2117" s="14" t="s">
        <v>17191</v>
      </c>
      <c r="J2117" s="14" t="s">
        <v>12214</v>
      </c>
      <c r="K2117" s="14" t="s">
        <v>22150</v>
      </c>
      <c r="L2117" s="14" t="s">
        <v>27110</v>
      </c>
      <c r="M2117" s="28">
        <f t="shared" si="1075"/>
        <v>10.6</v>
      </c>
      <c r="N2117" s="46">
        <f t="shared" si="1054"/>
        <v>6.8</v>
      </c>
      <c r="O2117" s="17">
        <f t="shared" si="1055"/>
        <v>2</v>
      </c>
      <c r="P2117" s="17">
        <f t="shared" si="1055"/>
        <v>7.8000000000000007</v>
      </c>
      <c r="Q2117" s="124">
        <f t="shared" si="1056"/>
        <v>0.8</v>
      </c>
      <c r="R2117" s="26">
        <f t="shared" si="1057"/>
        <v>0.8</v>
      </c>
      <c r="S2117" s="2" t="s">
        <v>32075</v>
      </c>
      <c r="T2117" s="2" t="s">
        <v>37055</v>
      </c>
      <c r="U2117" s="24">
        <f t="shared" si="1058"/>
        <v>471.6</v>
      </c>
      <c r="V2117" s="66">
        <f t="shared" si="1058"/>
        <v>304.5</v>
      </c>
      <c r="W2117" s="54">
        <f t="shared" si="1059"/>
        <v>1.71</v>
      </c>
      <c r="X2117" s="143">
        <f t="shared" si="1060"/>
        <v>471.6</v>
      </c>
      <c r="Y2117" s="143">
        <f t="shared" si="1061"/>
        <v>0.44199999999999995</v>
      </c>
      <c r="AD2117">
        <v>152</v>
      </c>
      <c r="AE2117">
        <v>-1</v>
      </c>
      <c r="AF2117" s="10">
        <v>37.9</v>
      </c>
      <c r="AG2117" s="10">
        <v>58.12</v>
      </c>
      <c r="AH2117" s="10">
        <f t="shared" si="1062"/>
        <v>350617.25903248292</v>
      </c>
      <c r="AI2117" s="11">
        <f t="shared" si="1050"/>
        <v>0</v>
      </c>
      <c r="AJ2117">
        <f t="shared" si="1051"/>
        <v>0</v>
      </c>
      <c r="AK2117" t="e">
        <f t="shared" si="1063"/>
        <v>#DIV/0!</v>
      </c>
      <c r="AL2117">
        <f t="shared" si="1064"/>
        <v>10.952552832000002</v>
      </c>
      <c r="AM2117" s="5">
        <f t="shared" si="1065"/>
        <v>3.4</v>
      </c>
      <c r="AN2117">
        <v>0</v>
      </c>
      <c r="AO2117" s="72">
        <f t="shared" si="1066"/>
        <v>0.8</v>
      </c>
      <c r="AP2117" s="72">
        <f t="shared" si="1067"/>
        <v>0.8</v>
      </c>
      <c r="AQ2117" s="72">
        <f t="shared" si="1068"/>
        <v>0.8</v>
      </c>
      <c r="AR2117" s="71" t="e">
        <f t="shared" si="1069"/>
        <v>#DIV/0!</v>
      </c>
      <c r="BA2117">
        <f t="shared" si="1070"/>
        <v>199</v>
      </c>
      <c r="BB2117" s="91" t="e">
        <f t="shared" si="1071"/>
        <v>#DIV/0!</v>
      </c>
    </row>
    <row r="2118" spans="1:54">
      <c r="A2118" s="2" t="s">
        <v>2238</v>
      </c>
      <c r="B2118" s="7" t="s">
        <v>42061</v>
      </c>
      <c r="C2118" s="17">
        <f t="shared" si="1052"/>
        <v>24</v>
      </c>
      <c r="D2118" s="28">
        <f t="shared" si="1053"/>
        <v>226</v>
      </c>
      <c r="E2118" s="8">
        <f t="shared" si="1072"/>
        <v>13</v>
      </c>
      <c r="F2118" s="2" t="s">
        <v>7227</v>
      </c>
      <c r="G2118" s="54">
        <f t="shared" si="1073"/>
        <v>23.1</v>
      </c>
      <c r="H2118" s="20">
        <f t="shared" si="1074"/>
        <v>0.63895159999999995</v>
      </c>
      <c r="I2118" s="14" t="s">
        <v>17192</v>
      </c>
      <c r="J2118" s="14" t="s">
        <v>12215</v>
      </c>
      <c r="K2118" s="14" t="s">
        <v>22151</v>
      </c>
      <c r="L2118" s="14" t="s">
        <v>27111</v>
      </c>
      <c r="M2118" s="28">
        <f t="shared" si="1075"/>
        <v>12.3</v>
      </c>
      <c r="N2118" s="46">
        <f t="shared" si="1054"/>
        <v>6.8</v>
      </c>
      <c r="O2118" s="17">
        <f t="shared" si="1055"/>
        <v>3</v>
      </c>
      <c r="P2118" s="17">
        <f t="shared" si="1055"/>
        <v>4.4000000000000004</v>
      </c>
      <c r="Q2118" s="124">
        <f t="shared" si="1056"/>
        <v>0.60000000000000009</v>
      </c>
      <c r="R2118" s="26">
        <f t="shared" si="1057"/>
        <v>1.6</v>
      </c>
      <c r="S2118" s="2" t="s">
        <v>32076</v>
      </c>
      <c r="T2118" s="2" t="s">
        <v>37056</v>
      </c>
      <c r="U2118" s="24">
        <f t="shared" si="1058"/>
        <v>499.40000000000003</v>
      </c>
      <c r="V2118" s="66">
        <f t="shared" si="1058"/>
        <v>289.8</v>
      </c>
      <c r="W2118" s="54">
        <f t="shared" si="1059"/>
        <v>2.3099999999999996</v>
      </c>
      <c r="X2118" s="143">
        <f t="shared" si="1060"/>
        <v>499.40000000000003</v>
      </c>
      <c r="Y2118" s="143">
        <f t="shared" si="1061"/>
        <v>0.56199999999999994</v>
      </c>
      <c r="AD2118">
        <v>152</v>
      </c>
      <c r="AE2118">
        <v>-1</v>
      </c>
      <c r="AF2118" s="10">
        <v>37.9</v>
      </c>
      <c r="AG2118" s="10">
        <v>58.12</v>
      </c>
      <c r="AH2118" s="10">
        <f t="shared" si="1062"/>
        <v>366430.69456137059</v>
      </c>
      <c r="AI2118" s="11">
        <f t="shared" si="1050"/>
        <v>0</v>
      </c>
      <c r="AJ2118">
        <f t="shared" si="1051"/>
        <v>0</v>
      </c>
      <c r="AK2118" t="e">
        <f t="shared" si="1063"/>
        <v>#DIV/0!</v>
      </c>
      <c r="AL2118">
        <f t="shared" si="1064"/>
        <v>7.6253422080000028</v>
      </c>
      <c r="AM2118" s="5">
        <f t="shared" si="1065"/>
        <v>4.5999999999999996</v>
      </c>
      <c r="AN2118">
        <v>0</v>
      </c>
      <c r="AO2118" s="72">
        <f t="shared" si="1066"/>
        <v>1.6</v>
      </c>
      <c r="AP2118" s="72">
        <f t="shared" si="1067"/>
        <v>0.60000000000000009</v>
      </c>
      <c r="AQ2118" s="72">
        <f t="shared" si="1068"/>
        <v>0.60000000000000009</v>
      </c>
      <c r="AR2118" s="71" t="e">
        <f t="shared" si="1069"/>
        <v>#DIV/0!</v>
      </c>
      <c r="BA2118">
        <f t="shared" si="1070"/>
        <v>226</v>
      </c>
      <c r="BB2118" s="91" t="e">
        <f t="shared" si="1071"/>
        <v>#DIV/0!</v>
      </c>
    </row>
    <row r="2119" spans="1:54">
      <c r="A2119" s="2" t="s">
        <v>2239</v>
      </c>
      <c r="B2119" s="7" t="s">
        <v>42062</v>
      </c>
      <c r="C2119" s="17">
        <f t="shared" si="1052"/>
        <v>29.1</v>
      </c>
      <c r="D2119" s="28">
        <f t="shared" si="1053"/>
        <v>61</v>
      </c>
      <c r="E2119" s="8">
        <f t="shared" si="1072"/>
        <v>4</v>
      </c>
      <c r="F2119" s="2" t="s">
        <v>7228</v>
      </c>
      <c r="G2119" s="54">
        <f t="shared" si="1073"/>
        <v>28.200000000000003</v>
      </c>
      <c r="H2119" s="20">
        <f t="shared" si="1074"/>
        <v>0.79354530000000001</v>
      </c>
      <c r="I2119" s="14" t="s">
        <v>17193</v>
      </c>
      <c r="J2119" s="14" t="s">
        <v>12216</v>
      </c>
      <c r="K2119" s="14" t="s">
        <v>22152</v>
      </c>
      <c r="L2119" s="14" t="s">
        <v>27112</v>
      </c>
      <c r="M2119" s="28">
        <f t="shared" si="1075"/>
        <v>11</v>
      </c>
      <c r="N2119" s="46">
        <f t="shared" si="1054"/>
        <v>6.2</v>
      </c>
      <c r="O2119" s="17">
        <f t="shared" si="1055"/>
        <v>0.8</v>
      </c>
      <c r="P2119" s="17">
        <f t="shared" si="1055"/>
        <v>7</v>
      </c>
      <c r="Q2119" s="124">
        <f t="shared" si="1056"/>
        <v>0.2</v>
      </c>
      <c r="R2119" s="26">
        <f t="shared" si="1057"/>
        <v>1</v>
      </c>
      <c r="S2119" s="2" t="s">
        <v>32077</v>
      </c>
      <c r="T2119" s="2" t="s">
        <v>37057</v>
      </c>
      <c r="U2119" s="24">
        <f t="shared" si="1058"/>
        <v>334</v>
      </c>
      <c r="V2119" s="66">
        <f t="shared" si="1058"/>
        <v>410.20000000000005</v>
      </c>
      <c r="W2119" s="54">
        <f t="shared" si="1059"/>
        <v>2.82</v>
      </c>
      <c r="X2119" s="143">
        <f t="shared" si="1060"/>
        <v>334</v>
      </c>
      <c r="Y2119" s="143">
        <f t="shared" si="1061"/>
        <v>0.66399999999999992</v>
      </c>
      <c r="AD2119">
        <v>152</v>
      </c>
      <c r="AE2119">
        <v>-1</v>
      </c>
      <c r="AF2119" s="10">
        <v>37.9</v>
      </c>
      <c r="AG2119" s="10">
        <v>58.12</v>
      </c>
      <c r="AH2119" s="10">
        <f t="shared" si="1062"/>
        <v>157042.86667190248</v>
      </c>
      <c r="AI2119" s="11">
        <f t="shared" si="1050"/>
        <v>0</v>
      </c>
      <c r="AJ2119">
        <f t="shared" si="1051"/>
        <v>0</v>
      </c>
      <c r="AK2119" t="e">
        <f t="shared" si="1063"/>
        <v>#DIV/0!</v>
      </c>
      <c r="AL2119">
        <f t="shared" si="1064"/>
        <v>1.1561463199999999</v>
      </c>
      <c r="AM2119" s="5">
        <f t="shared" si="1065"/>
        <v>5.62</v>
      </c>
      <c r="AN2119">
        <v>0</v>
      </c>
      <c r="AO2119" s="72">
        <f t="shared" si="1066"/>
        <v>1</v>
      </c>
      <c r="AP2119" s="72">
        <f t="shared" si="1067"/>
        <v>0.2</v>
      </c>
      <c r="AQ2119" s="72">
        <f t="shared" si="1068"/>
        <v>0.4</v>
      </c>
      <c r="AR2119" s="71" t="e">
        <f t="shared" si="1069"/>
        <v>#DIV/0!</v>
      </c>
      <c r="BA2119">
        <f t="shared" si="1070"/>
        <v>61</v>
      </c>
      <c r="BB2119" s="91" t="e">
        <f t="shared" si="1071"/>
        <v>#DIV/0!</v>
      </c>
    </row>
    <row r="2120" spans="1:54">
      <c r="A2120" s="2" t="s">
        <v>2240</v>
      </c>
      <c r="B2120" s="7" t="s">
        <v>42063</v>
      </c>
      <c r="C2120" s="17">
        <f t="shared" si="1052"/>
        <v>27.5</v>
      </c>
      <c r="D2120" s="28">
        <f t="shared" si="1053"/>
        <v>123</v>
      </c>
      <c r="E2120" s="8">
        <f t="shared" si="1072"/>
        <v>10</v>
      </c>
      <c r="F2120" s="2" t="s">
        <v>7229</v>
      </c>
      <c r="G2120" s="54">
        <f t="shared" si="1073"/>
        <v>26.5</v>
      </c>
      <c r="H2120" s="20">
        <f t="shared" si="1074"/>
        <v>0.37658999999999998</v>
      </c>
      <c r="I2120" s="14" t="s">
        <v>17194</v>
      </c>
      <c r="J2120" s="14" t="s">
        <v>12217</v>
      </c>
      <c r="K2120" s="14" t="s">
        <v>22153</v>
      </c>
      <c r="L2120" s="14" t="s">
        <v>27113</v>
      </c>
      <c r="M2120" s="28">
        <f t="shared" si="1075"/>
        <v>11</v>
      </c>
      <c r="N2120" s="46">
        <f t="shared" si="1054"/>
        <v>6</v>
      </c>
      <c r="O2120" s="17">
        <f t="shared" si="1055"/>
        <v>1.6</v>
      </c>
      <c r="P2120" s="17">
        <f t="shared" si="1055"/>
        <v>7</v>
      </c>
      <c r="Q2120" s="124">
        <f t="shared" si="1056"/>
        <v>0.60000000000000009</v>
      </c>
      <c r="R2120" s="26">
        <f t="shared" si="1057"/>
        <v>1</v>
      </c>
      <c r="S2120" s="2" t="s">
        <v>32078</v>
      </c>
      <c r="T2120" s="2" t="s">
        <v>37058</v>
      </c>
      <c r="U2120" s="24">
        <f t="shared" si="1058"/>
        <v>395.90000000000003</v>
      </c>
      <c r="V2120" s="66">
        <f t="shared" si="1058"/>
        <v>348.6</v>
      </c>
      <c r="W2120" s="54">
        <f t="shared" si="1059"/>
        <v>2.65</v>
      </c>
      <c r="X2120" s="143">
        <f t="shared" si="1060"/>
        <v>395.90000000000003</v>
      </c>
      <c r="Y2120" s="143">
        <f t="shared" si="1061"/>
        <v>0.63</v>
      </c>
      <c r="AD2120">
        <v>152</v>
      </c>
      <c r="AE2120">
        <v>-1</v>
      </c>
      <c r="AF2120" s="10">
        <v>37.9</v>
      </c>
      <c r="AG2120" s="10">
        <v>58.12</v>
      </c>
      <c r="AH2120" s="10">
        <f t="shared" si="1062"/>
        <v>294506.19913399738</v>
      </c>
      <c r="AI2120" s="11">
        <f t="shared" si="1050"/>
        <v>0</v>
      </c>
      <c r="AJ2120">
        <f t="shared" si="1051"/>
        <v>0</v>
      </c>
      <c r="AK2120" t="e">
        <f t="shared" si="1063"/>
        <v>#DIV/0!</v>
      </c>
      <c r="AL2120">
        <f t="shared" si="1064"/>
        <v>6.9821920000000013</v>
      </c>
      <c r="AM2120" s="5">
        <f t="shared" si="1065"/>
        <v>5.3</v>
      </c>
      <c r="AN2120">
        <v>0</v>
      </c>
      <c r="AO2120" s="72">
        <f t="shared" si="1066"/>
        <v>1</v>
      </c>
      <c r="AP2120" s="72">
        <f t="shared" si="1067"/>
        <v>0.60000000000000009</v>
      </c>
      <c r="AQ2120" s="72">
        <f t="shared" si="1068"/>
        <v>0.8</v>
      </c>
      <c r="AR2120" s="71" t="e">
        <f t="shared" si="1069"/>
        <v>#DIV/0!</v>
      </c>
      <c r="BA2120">
        <f t="shared" si="1070"/>
        <v>123</v>
      </c>
      <c r="BB2120" s="91" t="e">
        <f t="shared" si="1071"/>
        <v>#DIV/0!</v>
      </c>
    </row>
    <row r="2121" spans="1:54">
      <c r="A2121" s="2" t="s">
        <v>2241</v>
      </c>
      <c r="B2121" s="7" t="s">
        <v>42064</v>
      </c>
      <c r="C2121" s="17">
        <f t="shared" si="1052"/>
        <v>19.900000000000002</v>
      </c>
      <c r="D2121" s="28">
        <f t="shared" si="1053"/>
        <v>164</v>
      </c>
      <c r="E2121" s="8">
        <f t="shared" si="1072"/>
        <v>8</v>
      </c>
      <c r="F2121" s="2" t="s">
        <v>7230</v>
      </c>
      <c r="G2121" s="54">
        <f t="shared" si="1073"/>
        <v>18.900000000000002</v>
      </c>
      <c r="H2121" s="20">
        <f t="shared" si="1074"/>
        <v>0.70358419999999999</v>
      </c>
      <c r="I2121" s="14" t="s">
        <v>17195</v>
      </c>
      <c r="J2121" s="14" t="s">
        <v>12218</v>
      </c>
      <c r="K2121" s="14" t="s">
        <v>22154</v>
      </c>
      <c r="L2121" s="14" t="s">
        <v>27114</v>
      </c>
      <c r="M2121" s="28">
        <f t="shared" si="1075"/>
        <v>14.1</v>
      </c>
      <c r="N2121" s="46">
        <f t="shared" si="1054"/>
        <v>6</v>
      </c>
      <c r="O2121" s="17">
        <f t="shared" si="1055"/>
        <v>2</v>
      </c>
      <c r="P2121" s="17">
        <f t="shared" si="1055"/>
        <v>0.8</v>
      </c>
      <c r="Q2121" s="124">
        <f t="shared" si="1056"/>
        <v>0.8</v>
      </c>
      <c r="R2121" s="26">
        <f t="shared" si="1057"/>
        <v>2.6</v>
      </c>
      <c r="S2121" s="2" t="s">
        <v>32079</v>
      </c>
      <c r="T2121" s="2" t="s">
        <v>37059</v>
      </c>
      <c r="U2121" s="24">
        <f t="shared" si="1058"/>
        <v>437</v>
      </c>
      <c r="V2121" s="66">
        <f t="shared" si="1058"/>
        <v>310</v>
      </c>
      <c r="W2121" s="54">
        <f t="shared" si="1059"/>
        <v>1.89</v>
      </c>
      <c r="X2121" s="143">
        <f t="shared" si="1060"/>
        <v>437</v>
      </c>
      <c r="Y2121" s="143">
        <f t="shared" si="1061"/>
        <v>0.47799999999999998</v>
      </c>
      <c r="AD2121">
        <v>152</v>
      </c>
      <c r="AE2121">
        <v>-1</v>
      </c>
      <c r="AF2121" s="10">
        <v>37.9</v>
      </c>
      <c r="AG2121" s="10">
        <v>58.12</v>
      </c>
      <c r="AH2121" s="10">
        <f t="shared" si="1062"/>
        <v>344391.92509742995</v>
      </c>
      <c r="AI2121" s="11">
        <f t="shared" si="1050"/>
        <v>0</v>
      </c>
      <c r="AJ2121">
        <f t="shared" si="1051"/>
        <v>0</v>
      </c>
      <c r="AK2121" t="e">
        <f t="shared" si="1063"/>
        <v>#DIV/0!</v>
      </c>
      <c r="AL2121">
        <f t="shared" si="1064"/>
        <v>1.2330897280000002</v>
      </c>
      <c r="AM2121" s="5">
        <f t="shared" si="1065"/>
        <v>3.7800000000000002</v>
      </c>
      <c r="AN2121">
        <v>0</v>
      </c>
      <c r="AO2121" s="72">
        <f t="shared" si="1066"/>
        <v>2.6</v>
      </c>
      <c r="AP2121" s="72">
        <f t="shared" si="1067"/>
        <v>0.8</v>
      </c>
      <c r="AQ2121" s="72">
        <f t="shared" si="1068"/>
        <v>0.8</v>
      </c>
      <c r="AR2121" s="71" t="e">
        <f t="shared" si="1069"/>
        <v>#DIV/0!</v>
      </c>
      <c r="BA2121">
        <f t="shared" si="1070"/>
        <v>164</v>
      </c>
      <c r="BB2121" s="91" t="e">
        <f t="shared" si="1071"/>
        <v>#DIV/0!</v>
      </c>
    </row>
    <row r="2122" spans="1:54">
      <c r="A2122" s="2" t="s">
        <v>2242</v>
      </c>
      <c r="B2122" s="7" t="s">
        <v>42065</v>
      </c>
      <c r="C2122" s="17">
        <f t="shared" si="1052"/>
        <v>27</v>
      </c>
      <c r="D2122" s="28">
        <f t="shared" si="1053"/>
        <v>160</v>
      </c>
      <c r="E2122" s="8">
        <f t="shared" si="1072"/>
        <v>6</v>
      </c>
      <c r="F2122" s="2" t="s">
        <v>7231</v>
      </c>
      <c r="G2122" s="54">
        <f t="shared" si="1073"/>
        <v>26</v>
      </c>
      <c r="H2122" s="20">
        <f t="shared" si="1074"/>
        <v>0.68793000000000004</v>
      </c>
      <c r="I2122" s="14" t="s">
        <v>17196</v>
      </c>
      <c r="J2122" s="14" t="s">
        <v>12219</v>
      </c>
      <c r="K2122" s="14" t="s">
        <v>22155</v>
      </c>
      <c r="L2122" s="14" t="s">
        <v>27115</v>
      </c>
      <c r="M2122" s="28">
        <f t="shared" si="1075"/>
        <v>11.2</v>
      </c>
      <c r="N2122" s="46">
        <f t="shared" si="1054"/>
        <v>7</v>
      </c>
      <c r="O2122" s="17">
        <f t="shared" si="1055"/>
        <v>1.8</v>
      </c>
      <c r="P2122" s="17">
        <f t="shared" si="1055"/>
        <v>6.6000000000000005</v>
      </c>
      <c r="Q2122" s="124">
        <f t="shared" si="1056"/>
        <v>0.2</v>
      </c>
      <c r="R2122" s="26">
        <f t="shared" si="1057"/>
        <v>0.60000000000000009</v>
      </c>
      <c r="S2122" s="2" t="s">
        <v>32080</v>
      </c>
      <c r="T2122" s="2" t="s">
        <v>37060</v>
      </c>
      <c r="U2122" s="24">
        <f t="shared" si="1058"/>
        <v>433.20000000000005</v>
      </c>
      <c r="V2122" s="66">
        <f t="shared" si="1058"/>
        <v>324.5</v>
      </c>
      <c r="W2122" s="54">
        <f t="shared" si="1059"/>
        <v>2.5999999999999996</v>
      </c>
      <c r="X2122" s="143">
        <f t="shared" si="1060"/>
        <v>433.20000000000005</v>
      </c>
      <c r="Y2122" s="143">
        <f t="shared" si="1061"/>
        <v>0.61999999999999988</v>
      </c>
      <c r="AD2122">
        <v>152</v>
      </c>
      <c r="AE2122">
        <v>-1</v>
      </c>
      <c r="AF2122" s="10">
        <v>37.9</v>
      </c>
      <c r="AG2122" s="10">
        <v>58.12</v>
      </c>
      <c r="AH2122" s="10">
        <f t="shared" si="1062"/>
        <v>327126.51680999959</v>
      </c>
      <c r="AI2122" s="11">
        <f t="shared" si="1050"/>
        <v>0</v>
      </c>
      <c r="AJ2122">
        <f t="shared" si="1051"/>
        <v>0</v>
      </c>
      <c r="AK2122" t="e">
        <f t="shared" si="1063"/>
        <v>#DIV/0!</v>
      </c>
      <c r="AL2122">
        <f t="shared" si="1064"/>
        <v>2.2244349600000004</v>
      </c>
      <c r="AM2122" s="5">
        <f t="shared" si="1065"/>
        <v>5.2</v>
      </c>
      <c r="AN2122">
        <v>0</v>
      </c>
      <c r="AO2122" s="72">
        <f t="shared" si="1066"/>
        <v>0.60000000000000009</v>
      </c>
      <c r="AP2122" s="72">
        <f t="shared" si="1067"/>
        <v>0.2</v>
      </c>
      <c r="AQ2122" s="72">
        <f t="shared" si="1068"/>
        <v>0.2</v>
      </c>
      <c r="AR2122" s="71" t="e">
        <f t="shared" si="1069"/>
        <v>#DIV/0!</v>
      </c>
      <c r="BA2122">
        <f t="shared" si="1070"/>
        <v>160</v>
      </c>
      <c r="BB2122" s="91" t="e">
        <f t="shared" si="1071"/>
        <v>#DIV/0!</v>
      </c>
    </row>
    <row r="2123" spans="1:54">
      <c r="A2123" s="2" t="s">
        <v>2243</v>
      </c>
      <c r="B2123" s="7" t="s">
        <v>42066</v>
      </c>
      <c r="C2123" s="17">
        <f t="shared" si="1052"/>
        <v>34.5</v>
      </c>
      <c r="D2123" s="28">
        <f t="shared" si="1053"/>
        <v>17</v>
      </c>
      <c r="E2123" s="8">
        <f t="shared" si="1072"/>
        <v>12</v>
      </c>
      <c r="F2123" s="2" t="s">
        <v>7232</v>
      </c>
      <c r="G2123" s="54">
        <f t="shared" si="1073"/>
        <v>33.6</v>
      </c>
      <c r="H2123" s="20">
        <f t="shared" si="1074"/>
        <v>0.36830750000000001</v>
      </c>
      <c r="I2123" s="14" t="s">
        <v>17197</v>
      </c>
      <c r="J2123" s="14" t="s">
        <v>12220</v>
      </c>
      <c r="K2123" s="14" t="s">
        <v>22156</v>
      </c>
      <c r="L2123" s="14" t="s">
        <v>27116</v>
      </c>
      <c r="M2123" s="28">
        <f t="shared" si="1075"/>
        <v>12.8</v>
      </c>
      <c r="N2123" s="46">
        <f t="shared" si="1054"/>
        <v>5</v>
      </c>
      <c r="O2123" s="17">
        <f t="shared" si="1055"/>
        <v>0.8</v>
      </c>
      <c r="P2123" s="17">
        <f t="shared" si="1055"/>
        <v>3.4000000000000004</v>
      </c>
      <c r="Q2123" s="124">
        <f t="shared" si="1056"/>
        <v>1.8</v>
      </c>
      <c r="R2123" s="26">
        <f t="shared" si="1057"/>
        <v>2.8000000000000003</v>
      </c>
      <c r="S2123" s="2" t="s">
        <v>32081</v>
      </c>
      <c r="T2123" s="2" t="s">
        <v>37061</v>
      </c>
      <c r="U2123" s="24">
        <f t="shared" si="1058"/>
        <v>289.70000000000005</v>
      </c>
      <c r="V2123" s="66">
        <f t="shared" si="1058"/>
        <v>396.6</v>
      </c>
      <c r="W2123" s="54">
        <f t="shared" si="1059"/>
        <v>3.36</v>
      </c>
      <c r="X2123" s="143">
        <f t="shared" si="1060"/>
        <v>289.70000000000005</v>
      </c>
      <c r="Y2123" s="143">
        <f t="shared" si="1061"/>
        <v>0.77199999999999991</v>
      </c>
      <c r="AD2123">
        <v>152</v>
      </c>
      <c r="AE2123">
        <v>-1</v>
      </c>
      <c r="AF2123" s="10">
        <v>37.9</v>
      </c>
      <c r="AG2123" s="10">
        <v>58.12</v>
      </c>
      <c r="AH2123" s="10">
        <f t="shared" si="1062"/>
        <v>201682.11664427054</v>
      </c>
      <c r="AI2123" s="11">
        <f t="shared" si="1050"/>
        <v>0</v>
      </c>
      <c r="AJ2123">
        <f t="shared" si="1051"/>
        <v>0</v>
      </c>
      <c r="AK2123" t="e">
        <f t="shared" si="1063"/>
        <v>#DIV/0!</v>
      </c>
      <c r="AL2123">
        <f t="shared" si="1064"/>
        <v>4.8109700800000006</v>
      </c>
      <c r="AM2123" s="5">
        <f t="shared" si="1065"/>
        <v>6.7</v>
      </c>
      <c r="AN2123">
        <v>0</v>
      </c>
      <c r="AO2123" s="72">
        <f t="shared" si="1066"/>
        <v>2.8000000000000003</v>
      </c>
      <c r="AP2123" s="72">
        <f t="shared" si="1067"/>
        <v>1.8</v>
      </c>
      <c r="AQ2123" s="72">
        <f t="shared" si="1068"/>
        <v>1.8</v>
      </c>
      <c r="AR2123" s="71" t="e">
        <f t="shared" si="1069"/>
        <v>#DIV/0!</v>
      </c>
      <c r="BA2123">
        <f t="shared" si="1070"/>
        <v>17</v>
      </c>
      <c r="BB2123" s="91" t="e">
        <f t="shared" si="1071"/>
        <v>#DIV/0!</v>
      </c>
    </row>
    <row r="2124" spans="1:54">
      <c r="A2124" s="2" t="s">
        <v>2244</v>
      </c>
      <c r="B2124" s="7" t="s">
        <v>42067</v>
      </c>
      <c r="C2124" s="17">
        <f t="shared" si="1052"/>
        <v>36.6</v>
      </c>
      <c r="D2124" s="28">
        <f t="shared" si="1053"/>
        <v>85</v>
      </c>
      <c r="E2124" s="8">
        <f t="shared" si="1072"/>
        <v>19</v>
      </c>
      <c r="F2124" s="2" t="s">
        <v>7233</v>
      </c>
      <c r="G2124" s="54">
        <f t="shared" si="1073"/>
        <v>35.6</v>
      </c>
      <c r="H2124" s="20">
        <f t="shared" si="1074"/>
        <v>0.21491579999999999</v>
      </c>
      <c r="I2124" s="14" t="s">
        <v>17198</v>
      </c>
      <c r="J2124" s="14" t="s">
        <v>12221</v>
      </c>
      <c r="K2124" s="14" t="s">
        <v>22157</v>
      </c>
      <c r="L2124" s="14" t="s">
        <v>27117</v>
      </c>
      <c r="M2124" s="28">
        <f t="shared" si="1075"/>
        <v>10.3</v>
      </c>
      <c r="N2124" s="46">
        <f t="shared" si="1054"/>
        <v>5.4</v>
      </c>
      <c r="O2124" s="17">
        <f t="shared" si="1055"/>
        <v>2.6</v>
      </c>
      <c r="P2124" s="17">
        <f t="shared" si="1055"/>
        <v>8.4</v>
      </c>
      <c r="Q2124" s="124">
        <f t="shared" si="1056"/>
        <v>1.4000000000000001</v>
      </c>
      <c r="R2124" s="26">
        <f t="shared" si="1057"/>
        <v>1.8</v>
      </c>
      <c r="S2124" s="2" t="s">
        <v>32082</v>
      </c>
      <c r="T2124" s="2" t="s">
        <v>37062</v>
      </c>
      <c r="U2124" s="24">
        <f t="shared" si="1058"/>
        <v>357.90000000000003</v>
      </c>
      <c r="V2124" s="66">
        <f t="shared" si="1058"/>
        <v>292.20000000000005</v>
      </c>
      <c r="W2124" s="54">
        <f t="shared" si="1059"/>
        <v>3.5599999999999996</v>
      </c>
      <c r="X2124" s="143">
        <f t="shared" si="1060"/>
        <v>357.90000000000003</v>
      </c>
      <c r="Y2124" s="143">
        <f t="shared" si="1061"/>
        <v>0.81199999999999994</v>
      </c>
      <c r="AD2124">
        <v>152</v>
      </c>
      <c r="AE2124">
        <v>-1</v>
      </c>
      <c r="AF2124" s="10">
        <v>37.9</v>
      </c>
      <c r="AG2124" s="10">
        <v>58.12</v>
      </c>
      <c r="AH2124" s="10">
        <f t="shared" si="1062"/>
        <v>363920.57047131669</v>
      </c>
      <c r="AI2124" s="11">
        <f t="shared" si="1050"/>
        <v>0</v>
      </c>
      <c r="AJ2124">
        <f t="shared" si="1051"/>
        <v>0</v>
      </c>
      <c r="AK2124" t="e">
        <f t="shared" si="1063"/>
        <v>#DIV/0!</v>
      </c>
      <c r="AL2124">
        <f t="shared" si="1064"/>
        <v>30.8632300704</v>
      </c>
      <c r="AM2124" s="5">
        <f t="shared" si="1065"/>
        <v>7.12</v>
      </c>
      <c r="AN2124">
        <v>0</v>
      </c>
      <c r="AO2124" s="72">
        <f t="shared" si="1066"/>
        <v>1.8</v>
      </c>
      <c r="AP2124" s="72">
        <f t="shared" si="1067"/>
        <v>1.4000000000000001</v>
      </c>
      <c r="AQ2124" s="72">
        <f t="shared" si="1068"/>
        <v>1.6</v>
      </c>
      <c r="AR2124" s="71" t="e">
        <f t="shared" si="1069"/>
        <v>#DIV/0!</v>
      </c>
      <c r="BA2124">
        <f t="shared" si="1070"/>
        <v>85</v>
      </c>
      <c r="BB2124" s="91" t="e">
        <f t="shared" si="1071"/>
        <v>#DIV/0!</v>
      </c>
    </row>
    <row r="2125" spans="1:54">
      <c r="A2125" s="2" t="s">
        <v>2245</v>
      </c>
      <c r="B2125" s="7" t="s">
        <v>42068</v>
      </c>
      <c r="C2125" s="17">
        <f t="shared" si="1052"/>
        <v>23.3</v>
      </c>
      <c r="D2125" s="28">
        <f t="shared" si="1053"/>
        <v>261</v>
      </c>
      <c r="E2125" s="8">
        <f t="shared" si="1072"/>
        <v>6</v>
      </c>
      <c r="F2125" s="2" t="s">
        <v>7234</v>
      </c>
      <c r="G2125" s="54">
        <f t="shared" si="1073"/>
        <v>22.3</v>
      </c>
      <c r="H2125" s="20">
        <f t="shared" si="1074"/>
        <v>0.7304254</v>
      </c>
      <c r="I2125" s="14" t="s">
        <v>17199</v>
      </c>
      <c r="J2125" s="14" t="s">
        <v>12222</v>
      </c>
      <c r="K2125" s="14" t="s">
        <v>22158</v>
      </c>
      <c r="L2125" s="14" t="s">
        <v>27118</v>
      </c>
      <c r="M2125" s="28">
        <f t="shared" si="1075"/>
        <v>12.4</v>
      </c>
      <c r="N2125" s="46">
        <f t="shared" si="1054"/>
        <v>6.6</v>
      </c>
      <c r="O2125" s="17">
        <f t="shared" si="1055"/>
        <v>0.8</v>
      </c>
      <c r="P2125" s="17">
        <f t="shared" si="1055"/>
        <v>4.2</v>
      </c>
      <c r="Q2125" s="124">
        <f t="shared" si="1056"/>
        <v>0.4</v>
      </c>
      <c r="R2125" s="26">
        <f t="shared" si="1057"/>
        <v>1.8</v>
      </c>
      <c r="S2125" s="2" t="s">
        <v>32083</v>
      </c>
      <c r="T2125" s="2" t="s">
        <v>37063</v>
      </c>
      <c r="U2125" s="24">
        <f t="shared" si="1058"/>
        <v>534</v>
      </c>
      <c r="V2125" s="66">
        <f t="shared" si="1058"/>
        <v>417.8</v>
      </c>
      <c r="W2125" s="54">
        <f t="shared" si="1059"/>
        <v>2.23</v>
      </c>
      <c r="X2125" s="143">
        <f t="shared" si="1060"/>
        <v>534</v>
      </c>
      <c r="Y2125" s="143">
        <f t="shared" si="1061"/>
        <v>0.54600000000000004</v>
      </c>
      <c r="AD2125">
        <v>152</v>
      </c>
      <c r="AE2125">
        <v>-1</v>
      </c>
      <c r="AF2125" s="10">
        <v>37.9</v>
      </c>
      <c r="AG2125" s="10">
        <v>58.12</v>
      </c>
      <c r="AH2125" s="10">
        <f t="shared" si="1062"/>
        <v>119405.72136334841</v>
      </c>
      <c r="AI2125" s="11">
        <f t="shared" si="1050"/>
        <v>0</v>
      </c>
      <c r="AJ2125">
        <f t="shared" si="1051"/>
        <v>0</v>
      </c>
      <c r="AK2125" t="e">
        <f t="shared" si="1063"/>
        <v>#DIV/0!</v>
      </c>
      <c r="AL2125">
        <f t="shared" si="1064"/>
        <v>1.6303871808000003</v>
      </c>
      <c r="AM2125" s="5">
        <f t="shared" si="1065"/>
        <v>4.46</v>
      </c>
      <c r="AN2125">
        <v>0</v>
      </c>
      <c r="AO2125" s="72">
        <f t="shared" si="1066"/>
        <v>1.8</v>
      </c>
      <c r="AP2125" s="72">
        <f t="shared" si="1067"/>
        <v>0.4</v>
      </c>
      <c r="AQ2125" s="72">
        <f t="shared" si="1068"/>
        <v>0.60000000000000009</v>
      </c>
      <c r="AR2125" s="71" t="e">
        <f t="shared" si="1069"/>
        <v>#DIV/0!</v>
      </c>
      <c r="BA2125">
        <f t="shared" si="1070"/>
        <v>261</v>
      </c>
      <c r="BB2125" s="91" t="e">
        <f t="shared" si="1071"/>
        <v>#DIV/0!</v>
      </c>
    </row>
    <row r="2126" spans="1:54">
      <c r="A2126" s="2" t="s">
        <v>2246</v>
      </c>
      <c r="B2126" s="7" t="s">
        <v>42069</v>
      </c>
      <c r="C2126" s="17">
        <f t="shared" si="1052"/>
        <v>6.1000000000000005</v>
      </c>
      <c r="D2126" s="28">
        <f t="shared" si="1053"/>
        <v>185</v>
      </c>
      <c r="E2126" s="8">
        <f t="shared" si="1072"/>
        <v>20</v>
      </c>
      <c r="F2126" s="2" t="s">
        <v>7235</v>
      </c>
      <c r="G2126" s="54">
        <f t="shared" si="1073"/>
        <v>5.0999999999999996</v>
      </c>
      <c r="H2126" s="20">
        <f t="shared" si="1074"/>
        <v>0.47418460000000001</v>
      </c>
      <c r="I2126" s="14" t="s">
        <v>17200</v>
      </c>
      <c r="J2126" s="14" t="s">
        <v>12223</v>
      </c>
      <c r="K2126" s="14" t="s">
        <v>22159</v>
      </c>
      <c r="L2126" s="14" t="s">
        <v>27119</v>
      </c>
      <c r="M2126" s="28">
        <f t="shared" si="1075"/>
        <v>11.2</v>
      </c>
      <c r="N2126" s="46">
        <f t="shared" si="1054"/>
        <v>5.8</v>
      </c>
      <c r="O2126" s="17">
        <f t="shared" si="1055"/>
        <v>3</v>
      </c>
      <c r="P2126" s="17">
        <f t="shared" si="1055"/>
        <v>6.6000000000000005</v>
      </c>
      <c r="Q2126" s="124">
        <f t="shared" si="1056"/>
        <v>1.4000000000000001</v>
      </c>
      <c r="R2126" s="26">
        <f t="shared" si="1057"/>
        <v>2.6</v>
      </c>
      <c r="S2126" s="2" t="s">
        <v>32084</v>
      </c>
      <c r="T2126" s="2" t="s">
        <v>37064</v>
      </c>
      <c r="U2126" s="24">
        <f t="shared" si="1058"/>
        <v>458.5</v>
      </c>
      <c r="V2126" s="66">
        <f t="shared" si="1058"/>
        <v>417.5</v>
      </c>
      <c r="W2126" s="54">
        <f t="shared" si="1059"/>
        <v>0.51</v>
      </c>
      <c r="X2126" s="143">
        <f t="shared" si="1060"/>
        <v>458.5</v>
      </c>
      <c r="Y2126" s="143">
        <f t="shared" si="1061"/>
        <v>0.20200000000000001</v>
      </c>
      <c r="AD2126">
        <v>152</v>
      </c>
      <c r="AE2126">
        <v>-1</v>
      </c>
      <c r="AF2126" s="10">
        <v>37.9</v>
      </c>
      <c r="AG2126" s="10">
        <v>58.12</v>
      </c>
      <c r="AH2126" s="10">
        <f t="shared" si="1062"/>
        <v>121511.87389389779</v>
      </c>
      <c r="AI2126" s="11">
        <f t="shared" si="1050"/>
        <v>0</v>
      </c>
      <c r="AJ2126">
        <f t="shared" si="1051"/>
        <v>0</v>
      </c>
      <c r="AK2126" t="e">
        <f t="shared" si="1063"/>
        <v>#DIV/0!</v>
      </c>
      <c r="AL2126">
        <f t="shared" si="1064"/>
        <v>27.068976792000001</v>
      </c>
      <c r="AM2126" s="5">
        <f t="shared" si="1065"/>
        <v>1.02</v>
      </c>
      <c r="AN2126">
        <v>0</v>
      </c>
      <c r="AO2126" s="72">
        <f t="shared" si="1066"/>
        <v>2.6</v>
      </c>
      <c r="AP2126" s="72">
        <f t="shared" si="1067"/>
        <v>1.4000000000000001</v>
      </c>
      <c r="AQ2126" s="72">
        <f t="shared" si="1068"/>
        <v>1.4000000000000001</v>
      </c>
      <c r="AR2126" s="71" t="e">
        <f t="shared" si="1069"/>
        <v>#DIV/0!</v>
      </c>
      <c r="BA2126">
        <f t="shared" si="1070"/>
        <v>185</v>
      </c>
      <c r="BB2126" s="91" t="e">
        <f t="shared" si="1071"/>
        <v>#DIV/0!</v>
      </c>
    </row>
    <row r="2127" spans="1:54">
      <c r="A2127" s="2" t="s">
        <v>2247</v>
      </c>
      <c r="B2127" s="7" t="s">
        <v>42070</v>
      </c>
      <c r="C2127" s="17">
        <f t="shared" si="1052"/>
        <v>24.6</v>
      </c>
      <c r="D2127" s="28">
        <f t="shared" si="1053"/>
        <v>184</v>
      </c>
      <c r="E2127" s="8">
        <f t="shared" si="1072"/>
        <v>8</v>
      </c>
      <c r="F2127" s="2" t="s">
        <v>7236</v>
      </c>
      <c r="G2127" s="54">
        <f t="shared" si="1073"/>
        <v>23.6</v>
      </c>
      <c r="H2127" s="20">
        <f t="shared" si="1074"/>
        <v>0.6439587</v>
      </c>
      <c r="I2127" s="14" t="s">
        <v>17201</v>
      </c>
      <c r="J2127" s="14" t="s">
        <v>12224</v>
      </c>
      <c r="K2127" s="14" t="s">
        <v>22160</v>
      </c>
      <c r="L2127" s="14" t="s">
        <v>27120</v>
      </c>
      <c r="M2127" s="28">
        <f t="shared" si="1075"/>
        <v>12.8</v>
      </c>
      <c r="N2127" s="46">
        <f t="shared" si="1054"/>
        <v>6</v>
      </c>
      <c r="O2127" s="17">
        <f t="shared" si="1055"/>
        <v>3</v>
      </c>
      <c r="P2127" s="17">
        <f t="shared" si="1055"/>
        <v>3.4000000000000004</v>
      </c>
      <c r="Q2127" s="124">
        <f t="shared" si="1056"/>
        <v>0.2</v>
      </c>
      <c r="R2127" s="26">
        <f t="shared" si="1057"/>
        <v>0.60000000000000009</v>
      </c>
      <c r="S2127" s="2" t="s">
        <v>32085</v>
      </c>
      <c r="T2127" s="2" t="s">
        <v>37065</v>
      </c>
      <c r="U2127" s="24">
        <f t="shared" si="1058"/>
        <v>457.1</v>
      </c>
      <c r="V2127" s="66">
        <f t="shared" si="1058"/>
        <v>330.20000000000005</v>
      </c>
      <c r="W2127" s="54">
        <f t="shared" si="1059"/>
        <v>2.36</v>
      </c>
      <c r="X2127" s="143">
        <f t="shared" si="1060"/>
        <v>457.1</v>
      </c>
      <c r="Y2127" s="143">
        <f t="shared" si="1061"/>
        <v>0.57199999999999995</v>
      </c>
      <c r="AD2127">
        <v>152</v>
      </c>
      <c r="AE2127">
        <v>-1</v>
      </c>
      <c r="AF2127" s="10">
        <v>37.9</v>
      </c>
      <c r="AG2127" s="10">
        <v>58.12</v>
      </c>
      <c r="AH2127" s="10">
        <f t="shared" si="1062"/>
        <v>319887.08891278144</v>
      </c>
      <c r="AI2127" s="11">
        <f t="shared" si="1050"/>
        <v>0</v>
      </c>
      <c r="AJ2127">
        <f t="shared" si="1051"/>
        <v>0</v>
      </c>
      <c r="AK2127" t="e">
        <f t="shared" si="1063"/>
        <v>#DIV/0!</v>
      </c>
      <c r="AL2127">
        <f t="shared" si="1064"/>
        <v>2.1789727560000007</v>
      </c>
      <c r="AM2127" s="5">
        <f t="shared" si="1065"/>
        <v>4.7200000000000006</v>
      </c>
      <c r="AN2127">
        <v>0</v>
      </c>
      <c r="AO2127" s="72">
        <f t="shared" si="1066"/>
        <v>0.60000000000000009</v>
      </c>
      <c r="AP2127" s="72">
        <f t="shared" si="1067"/>
        <v>0.2</v>
      </c>
      <c r="AQ2127" s="72">
        <f t="shared" si="1068"/>
        <v>0.4</v>
      </c>
      <c r="AR2127" s="71" t="e">
        <f t="shared" si="1069"/>
        <v>#DIV/0!</v>
      </c>
      <c r="BA2127">
        <f t="shared" si="1070"/>
        <v>184</v>
      </c>
      <c r="BB2127" s="91" t="e">
        <f t="shared" si="1071"/>
        <v>#DIV/0!</v>
      </c>
    </row>
    <row r="2128" spans="1:54">
      <c r="A2128" s="2" t="s">
        <v>2248</v>
      </c>
      <c r="B2128" s="7" t="s">
        <v>42071</v>
      </c>
      <c r="C2128" s="17">
        <f t="shared" si="1052"/>
        <v>9.5</v>
      </c>
      <c r="D2128" s="28">
        <f t="shared" si="1053"/>
        <v>92</v>
      </c>
      <c r="E2128" s="8">
        <f t="shared" si="1072"/>
        <v>6</v>
      </c>
      <c r="F2128" s="2" t="s">
        <v>7237</v>
      </c>
      <c r="G2128" s="54">
        <f t="shared" si="1073"/>
        <v>8.5</v>
      </c>
      <c r="H2128" s="20">
        <f t="shared" si="1074"/>
        <v>0.82769019999999993</v>
      </c>
      <c r="I2128" s="14" t="s">
        <v>17202</v>
      </c>
      <c r="J2128" s="14" t="s">
        <v>12225</v>
      </c>
      <c r="K2128" s="14" t="s">
        <v>22161</v>
      </c>
      <c r="L2128" s="14" t="s">
        <v>27121</v>
      </c>
      <c r="M2128" s="28">
        <f t="shared" si="1075"/>
        <v>9.5</v>
      </c>
      <c r="N2128" s="46">
        <f t="shared" si="1054"/>
        <v>6.4</v>
      </c>
      <c r="O2128" s="17">
        <f t="shared" si="1055"/>
        <v>1.8</v>
      </c>
      <c r="P2128" s="17">
        <f t="shared" si="1055"/>
        <v>10</v>
      </c>
      <c r="Q2128" s="124">
        <f t="shared" si="1056"/>
        <v>0.2</v>
      </c>
      <c r="R2128" s="26">
        <f t="shared" si="1057"/>
        <v>1.2000000000000002</v>
      </c>
      <c r="S2128" s="2" t="s">
        <v>32086</v>
      </c>
      <c r="T2128" s="2" t="s">
        <v>37066</v>
      </c>
      <c r="U2128" s="24">
        <f t="shared" si="1058"/>
        <v>365.5</v>
      </c>
      <c r="V2128" s="66">
        <f t="shared" si="1058"/>
        <v>307.40000000000003</v>
      </c>
      <c r="W2128" s="54">
        <f t="shared" si="1059"/>
        <v>0.85</v>
      </c>
      <c r="X2128" s="143">
        <f t="shared" si="1060"/>
        <v>365.5</v>
      </c>
      <c r="Y2128" s="143">
        <f t="shared" si="1061"/>
        <v>0.27</v>
      </c>
      <c r="AD2128">
        <v>152</v>
      </c>
      <c r="AE2128">
        <v>-1</v>
      </c>
      <c r="AF2128" s="10">
        <v>37.9</v>
      </c>
      <c r="AG2128" s="10">
        <v>58.12</v>
      </c>
      <c r="AH2128" s="10">
        <f t="shared" si="1062"/>
        <v>347440.73860016977</v>
      </c>
      <c r="AI2128" s="11">
        <f t="shared" si="1050"/>
        <v>0</v>
      </c>
      <c r="AJ2128">
        <f t="shared" si="1051"/>
        <v>0</v>
      </c>
      <c r="AK2128" t="e">
        <f t="shared" si="1063"/>
        <v>#DIV/0!</v>
      </c>
      <c r="AL2128">
        <f t="shared" si="1064"/>
        <v>3.7218916800000019</v>
      </c>
      <c r="AM2128" s="5">
        <f t="shared" si="1065"/>
        <v>1.7</v>
      </c>
      <c r="AN2128">
        <v>0</v>
      </c>
      <c r="AO2128" s="72">
        <f t="shared" si="1066"/>
        <v>1.2000000000000002</v>
      </c>
      <c r="AP2128" s="72">
        <f t="shared" si="1067"/>
        <v>0.2</v>
      </c>
      <c r="AQ2128" s="72">
        <f t="shared" si="1068"/>
        <v>0.4</v>
      </c>
      <c r="AR2128" s="71" t="e">
        <f t="shared" si="1069"/>
        <v>#DIV/0!</v>
      </c>
      <c r="BA2128">
        <f t="shared" si="1070"/>
        <v>92</v>
      </c>
      <c r="BB2128" s="91" t="e">
        <f t="shared" si="1071"/>
        <v>#DIV/0!</v>
      </c>
    </row>
    <row r="2129" spans="1:54">
      <c r="A2129" s="2" t="s">
        <v>2249</v>
      </c>
      <c r="B2129" s="7" t="s">
        <v>42072</v>
      </c>
      <c r="C2129" s="17">
        <f t="shared" si="1052"/>
        <v>10.700000000000001</v>
      </c>
      <c r="D2129" s="28">
        <f t="shared" si="1053"/>
        <v>43</v>
      </c>
      <c r="E2129" s="8">
        <f t="shared" si="1072"/>
        <v>3</v>
      </c>
      <c r="F2129" s="2" t="s">
        <v>7238</v>
      </c>
      <c r="G2129" s="54">
        <f t="shared" si="1073"/>
        <v>9.7999999999999989</v>
      </c>
      <c r="H2129" s="20">
        <f t="shared" si="1074"/>
        <v>0.79494710000000002</v>
      </c>
      <c r="I2129" s="14" t="s">
        <v>17203</v>
      </c>
      <c r="J2129" s="14" t="s">
        <v>12226</v>
      </c>
      <c r="K2129" s="14" t="s">
        <v>22162</v>
      </c>
      <c r="L2129" s="14" t="s">
        <v>27122</v>
      </c>
      <c r="M2129" s="28">
        <f t="shared" si="1075"/>
        <v>11.3</v>
      </c>
      <c r="N2129" s="46">
        <f t="shared" si="1054"/>
        <v>6.2</v>
      </c>
      <c r="O2129" s="17">
        <f t="shared" si="1055"/>
        <v>0.60000000000000009</v>
      </c>
      <c r="P2129" s="17">
        <f t="shared" si="1055"/>
        <v>6.4</v>
      </c>
      <c r="Q2129" s="124">
        <f t="shared" si="1056"/>
        <v>0.2</v>
      </c>
      <c r="R2129" s="26">
        <f t="shared" si="1057"/>
        <v>0.60000000000000009</v>
      </c>
      <c r="S2129" s="2" t="s">
        <v>32087</v>
      </c>
      <c r="T2129" s="2" t="s">
        <v>37067</v>
      </c>
      <c r="U2129" s="24">
        <f t="shared" si="1058"/>
        <v>316.3</v>
      </c>
      <c r="V2129" s="66">
        <f t="shared" si="1058"/>
        <v>332.5</v>
      </c>
      <c r="W2129" s="54">
        <f t="shared" si="1059"/>
        <v>0.98</v>
      </c>
      <c r="X2129" s="143">
        <f t="shared" si="1060"/>
        <v>316.3</v>
      </c>
      <c r="Y2129" s="143">
        <f t="shared" si="1061"/>
        <v>0.29600000000000004</v>
      </c>
      <c r="AD2129">
        <v>152</v>
      </c>
      <c r="AE2129">
        <v>-1</v>
      </c>
      <c r="AF2129" s="10">
        <v>37.9</v>
      </c>
      <c r="AG2129" s="10">
        <v>58.12</v>
      </c>
      <c r="AH2129" s="10">
        <f t="shared" si="1062"/>
        <v>316923.7455756088</v>
      </c>
      <c r="AI2129" s="11">
        <f t="shared" si="1050"/>
        <v>0</v>
      </c>
      <c r="AJ2129">
        <f t="shared" si="1051"/>
        <v>0</v>
      </c>
      <c r="AK2129" t="e">
        <f t="shared" si="1063"/>
        <v>#DIV/0!</v>
      </c>
      <c r="AL2129">
        <f t="shared" si="1064"/>
        <v>0.47244188160000011</v>
      </c>
      <c r="AM2129" s="5">
        <f t="shared" si="1065"/>
        <v>1.9400000000000002</v>
      </c>
      <c r="AN2129">
        <v>0</v>
      </c>
      <c r="AO2129" s="72">
        <f t="shared" si="1066"/>
        <v>0.60000000000000009</v>
      </c>
      <c r="AP2129" s="72">
        <f t="shared" si="1067"/>
        <v>0.2</v>
      </c>
      <c r="AQ2129" s="72">
        <f t="shared" si="1068"/>
        <v>0.2</v>
      </c>
      <c r="AR2129" s="71" t="e">
        <f t="shared" si="1069"/>
        <v>#DIV/0!</v>
      </c>
      <c r="BA2129">
        <f t="shared" si="1070"/>
        <v>43</v>
      </c>
      <c r="BB2129" s="91" t="e">
        <f t="shared" si="1071"/>
        <v>#DIV/0!</v>
      </c>
    </row>
    <row r="2130" spans="1:54">
      <c r="A2130" s="2" t="s">
        <v>2250</v>
      </c>
      <c r="B2130" s="7" t="s">
        <v>42073</v>
      </c>
      <c r="C2130" s="17">
        <f t="shared" si="1052"/>
        <v>25.1</v>
      </c>
      <c r="D2130" s="28">
        <f t="shared" si="1053"/>
        <v>290</v>
      </c>
      <c r="E2130" s="8">
        <f t="shared" si="1072"/>
        <v>6</v>
      </c>
      <c r="F2130" s="2" t="s">
        <v>7239</v>
      </c>
      <c r="G2130" s="54">
        <f t="shared" si="1073"/>
        <v>24.1</v>
      </c>
      <c r="H2130" s="20">
        <f t="shared" si="1074"/>
        <v>0.14878050000000001</v>
      </c>
      <c r="I2130" s="14" t="s">
        <v>17204</v>
      </c>
      <c r="J2130" s="14" t="s">
        <v>12227</v>
      </c>
      <c r="K2130" s="14" t="s">
        <v>22163</v>
      </c>
      <c r="L2130" s="14" t="s">
        <v>27123</v>
      </c>
      <c r="M2130" s="28">
        <f t="shared" si="1075"/>
        <v>13.3</v>
      </c>
      <c r="N2130" s="46">
        <f t="shared" si="1054"/>
        <v>5.6</v>
      </c>
      <c r="O2130" s="17">
        <f t="shared" si="1055"/>
        <v>0.4</v>
      </c>
      <c r="P2130" s="17">
        <f t="shared" si="1055"/>
        <v>2.4000000000000004</v>
      </c>
      <c r="Q2130" s="124">
        <f t="shared" si="1056"/>
        <v>0.8</v>
      </c>
      <c r="R2130" s="26">
        <f t="shared" si="1057"/>
        <v>1</v>
      </c>
      <c r="S2130" s="2" t="s">
        <v>32088</v>
      </c>
      <c r="T2130" s="2" t="s">
        <v>37068</v>
      </c>
      <c r="U2130" s="24">
        <f t="shared" si="1058"/>
        <v>562.80000000000007</v>
      </c>
      <c r="V2130" s="66">
        <f t="shared" si="1058"/>
        <v>378.3</v>
      </c>
      <c r="W2130" s="54">
        <f t="shared" si="1059"/>
        <v>2.4099999999999997</v>
      </c>
      <c r="X2130" s="143">
        <f t="shared" si="1060"/>
        <v>562.80000000000007</v>
      </c>
      <c r="Y2130" s="143">
        <f t="shared" si="1061"/>
        <v>0.58199999999999996</v>
      </c>
      <c r="AD2130">
        <v>152</v>
      </c>
      <c r="AE2130">
        <v>-1</v>
      </c>
      <c r="AF2130" s="10">
        <v>37.9</v>
      </c>
      <c r="AG2130" s="10">
        <v>58.12</v>
      </c>
      <c r="AH2130" s="10">
        <f t="shared" si="1062"/>
        <v>243890.06254451373</v>
      </c>
      <c r="AI2130" s="11">
        <f t="shared" si="1050"/>
        <v>0</v>
      </c>
      <c r="AJ2130">
        <f t="shared" si="1051"/>
        <v>0</v>
      </c>
      <c r="AK2130" t="e">
        <f t="shared" si="1063"/>
        <v>#DIV/0!</v>
      </c>
      <c r="AL2130">
        <f t="shared" si="1064"/>
        <v>0.81717072000000013</v>
      </c>
      <c r="AM2130" s="5">
        <f t="shared" si="1065"/>
        <v>4.82</v>
      </c>
      <c r="AN2130">
        <v>0</v>
      </c>
      <c r="AO2130" s="72">
        <f t="shared" si="1066"/>
        <v>1</v>
      </c>
      <c r="AP2130" s="72">
        <f t="shared" si="1067"/>
        <v>0.8</v>
      </c>
      <c r="AQ2130" s="72">
        <f t="shared" si="1068"/>
        <v>1</v>
      </c>
      <c r="AR2130" s="71" t="e">
        <f t="shared" si="1069"/>
        <v>#DIV/0!</v>
      </c>
      <c r="BA2130">
        <f t="shared" si="1070"/>
        <v>290</v>
      </c>
      <c r="BB2130" s="91" t="e">
        <f t="shared" si="1071"/>
        <v>#DIV/0!</v>
      </c>
    </row>
    <row r="2131" spans="1:54">
      <c r="A2131" s="2" t="s">
        <v>2251</v>
      </c>
      <c r="B2131" s="7" t="s">
        <v>42074</v>
      </c>
      <c r="C2131" s="17">
        <f t="shared" si="1052"/>
        <v>30.700000000000003</v>
      </c>
      <c r="D2131" s="28">
        <f t="shared" si="1053"/>
        <v>91</v>
      </c>
      <c r="E2131" s="8">
        <f t="shared" si="1072"/>
        <v>14</v>
      </c>
      <c r="F2131" s="2" t="s">
        <v>7240</v>
      </c>
      <c r="G2131" s="54">
        <f t="shared" si="1073"/>
        <v>29.8</v>
      </c>
      <c r="H2131" s="20">
        <f t="shared" si="1074"/>
        <v>0.42251250000000001</v>
      </c>
      <c r="I2131" s="14" t="s">
        <v>17205</v>
      </c>
      <c r="J2131" s="14" t="s">
        <v>12228</v>
      </c>
      <c r="K2131" s="14" t="s">
        <v>22164</v>
      </c>
      <c r="L2131" s="14" t="s">
        <v>27124</v>
      </c>
      <c r="M2131" s="28">
        <f t="shared" si="1075"/>
        <v>12.3</v>
      </c>
      <c r="N2131" s="46">
        <f t="shared" si="1054"/>
        <v>7</v>
      </c>
      <c r="O2131" s="17">
        <f t="shared" si="1055"/>
        <v>1.2000000000000002</v>
      </c>
      <c r="P2131" s="17">
        <f t="shared" si="1055"/>
        <v>4.4000000000000004</v>
      </c>
      <c r="Q2131" s="124">
        <f t="shared" si="1056"/>
        <v>1.6</v>
      </c>
      <c r="R2131" s="26">
        <f t="shared" si="1057"/>
        <v>2.8000000000000003</v>
      </c>
      <c r="S2131" s="2" t="s">
        <v>32089</v>
      </c>
      <c r="T2131" s="2" t="s">
        <v>37069</v>
      </c>
      <c r="U2131" s="24">
        <f t="shared" si="1058"/>
        <v>364.5</v>
      </c>
      <c r="V2131" s="66">
        <f t="shared" si="1058"/>
        <v>328</v>
      </c>
      <c r="W2131" s="54">
        <f t="shared" si="1059"/>
        <v>2.98</v>
      </c>
      <c r="X2131" s="143">
        <f t="shared" si="1060"/>
        <v>364.5</v>
      </c>
      <c r="Y2131" s="143">
        <f t="shared" si="1061"/>
        <v>0.69599999999999995</v>
      </c>
      <c r="AD2131">
        <v>152</v>
      </c>
      <c r="AE2131">
        <v>-1</v>
      </c>
      <c r="AF2131" s="10">
        <v>37.9</v>
      </c>
      <c r="AG2131" s="10">
        <v>58.12</v>
      </c>
      <c r="AH2131" s="10">
        <f t="shared" si="1062"/>
        <v>322676.35577345075</v>
      </c>
      <c r="AI2131" s="11">
        <f t="shared" si="1050"/>
        <v>0</v>
      </c>
      <c r="AJ2131">
        <f t="shared" si="1051"/>
        <v>0</v>
      </c>
      <c r="AK2131" t="e">
        <f t="shared" si="1063"/>
        <v>#DIV/0!</v>
      </c>
      <c r="AL2131">
        <f t="shared" si="1064"/>
        <v>8.5375752000000027</v>
      </c>
      <c r="AM2131" s="5">
        <f t="shared" si="1065"/>
        <v>5.94</v>
      </c>
      <c r="AN2131">
        <v>0</v>
      </c>
      <c r="AO2131" s="72">
        <f t="shared" si="1066"/>
        <v>2.8000000000000003</v>
      </c>
      <c r="AP2131" s="72">
        <f t="shared" si="1067"/>
        <v>1.6</v>
      </c>
      <c r="AQ2131" s="72">
        <f t="shared" si="1068"/>
        <v>1.8</v>
      </c>
      <c r="AR2131" s="71" t="e">
        <f t="shared" si="1069"/>
        <v>#DIV/0!</v>
      </c>
      <c r="BA2131">
        <f t="shared" si="1070"/>
        <v>91</v>
      </c>
      <c r="BB2131" s="91" t="e">
        <f t="shared" si="1071"/>
        <v>#DIV/0!</v>
      </c>
    </row>
    <row r="2132" spans="1:54">
      <c r="A2132" s="2" t="s">
        <v>2252</v>
      </c>
      <c r="B2132" s="7" t="s">
        <v>42075</v>
      </c>
      <c r="C2132" s="17">
        <f t="shared" si="1052"/>
        <v>14.9</v>
      </c>
      <c r="D2132" s="28">
        <f t="shared" si="1053"/>
        <v>250</v>
      </c>
      <c r="E2132" s="8">
        <f t="shared" si="1072"/>
        <v>14</v>
      </c>
      <c r="F2132" s="2" t="s">
        <v>7241</v>
      </c>
      <c r="G2132" s="54">
        <f t="shared" si="1073"/>
        <v>14</v>
      </c>
      <c r="H2132" s="20">
        <f t="shared" si="1074"/>
        <v>0.66664990000000002</v>
      </c>
      <c r="I2132" s="14" t="s">
        <v>17206</v>
      </c>
      <c r="J2132" s="14" t="s">
        <v>12229</v>
      </c>
      <c r="K2132" s="14" t="s">
        <v>22165</v>
      </c>
      <c r="L2132" s="14" t="s">
        <v>27125</v>
      </c>
      <c r="M2132" s="28">
        <f t="shared" si="1075"/>
        <v>9.6</v>
      </c>
      <c r="N2132" s="46">
        <f t="shared" si="1054"/>
        <v>6.4</v>
      </c>
      <c r="O2132" s="17">
        <f t="shared" si="1055"/>
        <v>2</v>
      </c>
      <c r="P2132" s="17">
        <f t="shared" si="1055"/>
        <v>9.8000000000000007</v>
      </c>
      <c r="Q2132" s="124">
        <f t="shared" si="1056"/>
        <v>1</v>
      </c>
      <c r="R2132" s="26">
        <f t="shared" si="1057"/>
        <v>2.8000000000000003</v>
      </c>
      <c r="S2132" s="2" t="s">
        <v>32090</v>
      </c>
      <c r="T2132" s="2" t="s">
        <v>37070</v>
      </c>
      <c r="U2132" s="24">
        <f t="shared" si="1058"/>
        <v>522.70000000000005</v>
      </c>
      <c r="V2132" s="66">
        <f t="shared" si="1058"/>
        <v>292.40000000000003</v>
      </c>
      <c r="W2132" s="54">
        <f t="shared" si="1059"/>
        <v>1.4</v>
      </c>
      <c r="X2132" s="143">
        <f t="shared" si="1060"/>
        <v>522.70000000000005</v>
      </c>
      <c r="Y2132" s="143">
        <f t="shared" si="1061"/>
        <v>0.38</v>
      </c>
      <c r="AD2132">
        <v>152</v>
      </c>
      <c r="AE2132">
        <v>-1</v>
      </c>
      <c r="AF2132" s="10">
        <v>37.9</v>
      </c>
      <c r="AG2132" s="10">
        <v>58.12</v>
      </c>
      <c r="AH2132" s="10">
        <f t="shared" si="1062"/>
        <v>363728.51235615497</v>
      </c>
      <c r="AI2132" s="11">
        <f t="shared" si="1050"/>
        <v>0</v>
      </c>
      <c r="AJ2132">
        <f t="shared" si="1051"/>
        <v>0</v>
      </c>
      <c r="AK2132" t="e">
        <f t="shared" si="1063"/>
        <v>#DIV/0!</v>
      </c>
      <c r="AL2132">
        <f t="shared" si="1064"/>
        <v>18.294253488000003</v>
      </c>
      <c r="AM2132" s="5">
        <f t="shared" si="1065"/>
        <v>2.7800000000000002</v>
      </c>
      <c r="AN2132">
        <v>0</v>
      </c>
      <c r="AO2132" s="72">
        <f t="shared" si="1066"/>
        <v>2.8000000000000003</v>
      </c>
      <c r="AP2132" s="72">
        <f t="shared" si="1067"/>
        <v>1</v>
      </c>
      <c r="AQ2132" s="72">
        <f t="shared" si="1068"/>
        <v>1</v>
      </c>
      <c r="AR2132" s="71" t="e">
        <f t="shared" si="1069"/>
        <v>#DIV/0!</v>
      </c>
      <c r="BA2132">
        <f t="shared" si="1070"/>
        <v>250</v>
      </c>
      <c r="BB2132" s="91" t="e">
        <f t="shared" si="1071"/>
        <v>#DIV/0!</v>
      </c>
    </row>
    <row r="2133" spans="1:54">
      <c r="A2133" s="2" t="s">
        <v>2253</v>
      </c>
      <c r="B2133" s="7" t="s">
        <v>42076</v>
      </c>
      <c r="C2133" s="17">
        <f t="shared" si="1052"/>
        <v>16.600000000000001</v>
      </c>
      <c r="D2133" s="28">
        <f t="shared" si="1053"/>
        <v>64</v>
      </c>
      <c r="E2133" s="8">
        <f t="shared" si="1072"/>
        <v>16</v>
      </c>
      <c r="F2133" s="2" t="s">
        <v>7242</v>
      </c>
      <c r="G2133" s="54">
        <f t="shared" si="1073"/>
        <v>15.7</v>
      </c>
      <c r="H2133" s="20">
        <f t="shared" si="1074"/>
        <v>0.39911400000000002</v>
      </c>
      <c r="I2133" s="14" t="s">
        <v>17207</v>
      </c>
      <c r="J2133" s="14" t="s">
        <v>12230</v>
      </c>
      <c r="K2133" s="14" t="s">
        <v>22166</v>
      </c>
      <c r="L2133" s="14" t="s">
        <v>27126</v>
      </c>
      <c r="M2133" s="28">
        <f t="shared" si="1075"/>
        <v>13.2</v>
      </c>
      <c r="N2133" s="46">
        <f t="shared" si="1054"/>
        <v>5.4</v>
      </c>
      <c r="O2133" s="17">
        <f t="shared" si="1055"/>
        <v>1.8</v>
      </c>
      <c r="P2133" s="17">
        <f t="shared" si="1055"/>
        <v>2.6</v>
      </c>
      <c r="Q2133" s="124">
        <f t="shared" si="1056"/>
        <v>1.4000000000000001</v>
      </c>
      <c r="R2133" s="26">
        <f t="shared" si="1057"/>
        <v>2.4000000000000004</v>
      </c>
      <c r="S2133" s="2" t="s">
        <v>32091</v>
      </c>
      <c r="T2133" s="2" t="s">
        <v>37071</v>
      </c>
      <c r="U2133" s="24">
        <f t="shared" si="1058"/>
        <v>336.8</v>
      </c>
      <c r="V2133" s="66">
        <f t="shared" si="1058"/>
        <v>349.20000000000005</v>
      </c>
      <c r="W2133" s="54">
        <f t="shared" si="1059"/>
        <v>1.57</v>
      </c>
      <c r="X2133" s="143">
        <f t="shared" si="1060"/>
        <v>336.8</v>
      </c>
      <c r="Y2133" s="143">
        <f t="shared" si="1061"/>
        <v>0.41400000000000003</v>
      </c>
      <c r="AD2133">
        <v>152</v>
      </c>
      <c r="AE2133">
        <v>-1</v>
      </c>
      <c r="AF2133" s="10">
        <v>37.9</v>
      </c>
      <c r="AG2133" s="10">
        <v>58.12</v>
      </c>
      <c r="AH2133" s="10">
        <f t="shared" si="1062"/>
        <v>293675.73719223787</v>
      </c>
      <c r="AI2133" s="11">
        <f t="shared" si="1050"/>
        <v>0</v>
      </c>
      <c r="AJ2133">
        <f t="shared" si="1051"/>
        <v>0</v>
      </c>
      <c r="AK2133" t="e">
        <f t="shared" si="1063"/>
        <v>#DIV/0!</v>
      </c>
      <c r="AL2133">
        <f t="shared" si="1064"/>
        <v>6.7491515520000025</v>
      </c>
      <c r="AM2133" s="5">
        <f t="shared" si="1065"/>
        <v>3.12</v>
      </c>
      <c r="AN2133">
        <v>0</v>
      </c>
      <c r="AO2133" s="72">
        <f t="shared" si="1066"/>
        <v>2.4000000000000004</v>
      </c>
      <c r="AP2133" s="72">
        <f t="shared" si="1067"/>
        <v>1.4000000000000001</v>
      </c>
      <c r="AQ2133" s="72">
        <f t="shared" si="1068"/>
        <v>1.6</v>
      </c>
      <c r="AR2133" s="71" t="e">
        <f t="shared" si="1069"/>
        <v>#DIV/0!</v>
      </c>
      <c r="BA2133">
        <f t="shared" si="1070"/>
        <v>64</v>
      </c>
      <c r="BB2133" s="91" t="e">
        <f t="shared" si="1071"/>
        <v>#DIV/0!</v>
      </c>
    </row>
    <row r="2134" spans="1:54">
      <c r="A2134" s="2" t="s">
        <v>2254</v>
      </c>
      <c r="B2134" s="7" t="s">
        <v>42077</v>
      </c>
      <c r="C2134" s="17">
        <f t="shared" si="1052"/>
        <v>20.900000000000002</v>
      </c>
      <c r="D2134" s="28">
        <f t="shared" si="1053"/>
        <v>278</v>
      </c>
      <c r="E2134" s="8">
        <f t="shared" si="1072"/>
        <v>13</v>
      </c>
      <c r="F2134" s="2" t="s">
        <v>7243</v>
      </c>
      <c r="G2134" s="54">
        <f t="shared" si="1073"/>
        <v>19.900000000000002</v>
      </c>
      <c r="H2134" s="20">
        <f t="shared" si="1074"/>
        <v>0.19937969999999999</v>
      </c>
      <c r="I2134" s="14" t="s">
        <v>17208</v>
      </c>
      <c r="J2134" s="14" t="s">
        <v>12231</v>
      </c>
      <c r="K2134" s="14" t="s">
        <v>22167</v>
      </c>
      <c r="L2134" s="14" t="s">
        <v>27127</v>
      </c>
      <c r="M2134" s="28">
        <f t="shared" si="1075"/>
        <v>12.7</v>
      </c>
      <c r="N2134" s="46">
        <f t="shared" si="1054"/>
        <v>7</v>
      </c>
      <c r="O2134" s="17">
        <f t="shared" si="1055"/>
        <v>1.4000000000000001</v>
      </c>
      <c r="P2134" s="17">
        <f t="shared" si="1055"/>
        <v>3.6</v>
      </c>
      <c r="Q2134" s="124">
        <f t="shared" si="1056"/>
        <v>1.2000000000000002</v>
      </c>
      <c r="R2134" s="26">
        <f t="shared" si="1057"/>
        <v>1.6</v>
      </c>
      <c r="S2134" s="2" t="s">
        <v>32092</v>
      </c>
      <c r="T2134" s="2" t="s">
        <v>37072</v>
      </c>
      <c r="U2134" s="24">
        <f t="shared" si="1058"/>
        <v>551</v>
      </c>
      <c r="V2134" s="66">
        <f t="shared" si="1058"/>
        <v>291.5</v>
      </c>
      <c r="W2134" s="54">
        <f t="shared" si="1059"/>
        <v>1.99</v>
      </c>
      <c r="X2134" s="143">
        <f t="shared" si="1060"/>
        <v>551</v>
      </c>
      <c r="Y2134" s="143">
        <f t="shared" si="1061"/>
        <v>0.498</v>
      </c>
      <c r="AD2134">
        <v>152</v>
      </c>
      <c r="AE2134">
        <v>-1</v>
      </c>
      <c r="AF2134" s="10">
        <v>37.9</v>
      </c>
      <c r="AG2134" s="10">
        <v>58.12</v>
      </c>
      <c r="AH2134" s="10">
        <f t="shared" si="1062"/>
        <v>364694.83012737328</v>
      </c>
      <c r="AI2134" s="11">
        <f t="shared" si="1050"/>
        <v>0</v>
      </c>
      <c r="AJ2134">
        <f t="shared" si="1051"/>
        <v>0</v>
      </c>
      <c r="AK2134" t="e">
        <f t="shared" si="1063"/>
        <v>#DIV/0!</v>
      </c>
      <c r="AL2134">
        <f t="shared" si="1064"/>
        <v>6.4562020992000004</v>
      </c>
      <c r="AM2134" s="5">
        <f t="shared" si="1065"/>
        <v>3.9800000000000004</v>
      </c>
      <c r="AN2134">
        <v>0</v>
      </c>
      <c r="AO2134" s="72">
        <f t="shared" si="1066"/>
        <v>1.6</v>
      </c>
      <c r="AP2134" s="72">
        <f t="shared" si="1067"/>
        <v>1.2000000000000002</v>
      </c>
      <c r="AQ2134" s="72">
        <f t="shared" si="1068"/>
        <v>1.4000000000000001</v>
      </c>
      <c r="AR2134" s="71" t="e">
        <f t="shared" si="1069"/>
        <v>#DIV/0!</v>
      </c>
      <c r="BA2134">
        <f t="shared" si="1070"/>
        <v>278</v>
      </c>
      <c r="BB2134" s="91" t="e">
        <f t="shared" si="1071"/>
        <v>#DIV/0!</v>
      </c>
    </row>
    <row r="2135" spans="1:54">
      <c r="A2135" s="2" t="s">
        <v>2255</v>
      </c>
      <c r="B2135" s="7" t="s">
        <v>42078</v>
      </c>
      <c r="C2135" s="17">
        <f t="shared" si="1052"/>
        <v>29.400000000000002</v>
      </c>
      <c r="D2135" s="28">
        <f t="shared" si="1053"/>
        <v>40</v>
      </c>
      <c r="E2135" s="8">
        <f t="shared" si="1072"/>
        <v>10</v>
      </c>
      <c r="F2135" s="2" t="s">
        <v>7244</v>
      </c>
      <c r="G2135" s="54">
        <f t="shared" si="1073"/>
        <v>28.5</v>
      </c>
      <c r="H2135" s="20">
        <f t="shared" si="1074"/>
        <v>0.72110870000000005</v>
      </c>
      <c r="I2135" s="14" t="s">
        <v>17209</v>
      </c>
      <c r="J2135" s="14" t="s">
        <v>12232</v>
      </c>
      <c r="K2135" s="14" t="s">
        <v>22168</v>
      </c>
      <c r="L2135" s="14" t="s">
        <v>27128</v>
      </c>
      <c r="M2135" s="28">
        <f t="shared" si="1075"/>
        <v>13.5</v>
      </c>
      <c r="N2135" s="46">
        <f t="shared" si="1054"/>
        <v>5.8</v>
      </c>
      <c r="O2135" s="17">
        <f t="shared" si="1055"/>
        <v>1.6</v>
      </c>
      <c r="P2135" s="17">
        <f t="shared" si="1055"/>
        <v>2</v>
      </c>
      <c r="Q2135" s="124">
        <f t="shared" si="1056"/>
        <v>0.60000000000000009</v>
      </c>
      <c r="R2135" s="26">
        <f t="shared" si="1057"/>
        <v>2.4000000000000004</v>
      </c>
      <c r="S2135" s="2" t="s">
        <v>32093</v>
      </c>
      <c r="T2135" s="2" t="s">
        <v>37073</v>
      </c>
      <c r="U2135" s="24">
        <f t="shared" si="1058"/>
        <v>312.8</v>
      </c>
      <c r="V2135" s="66">
        <f t="shared" si="1058"/>
        <v>406.5</v>
      </c>
      <c r="W2135" s="54">
        <f t="shared" si="1059"/>
        <v>2.8499999999999996</v>
      </c>
      <c r="X2135" s="143">
        <f t="shared" si="1060"/>
        <v>312.8</v>
      </c>
      <c r="Y2135" s="143">
        <f t="shared" si="1061"/>
        <v>0.66999999999999993</v>
      </c>
      <c r="AD2135">
        <v>152</v>
      </c>
      <c r="AE2135">
        <v>-1</v>
      </c>
      <c r="AF2135" s="10">
        <v>37.9</v>
      </c>
      <c r="AG2135" s="10">
        <v>58.12</v>
      </c>
      <c r="AH2135" s="10">
        <f t="shared" si="1062"/>
        <v>171137.50843131408</v>
      </c>
      <c r="AI2135" s="11">
        <f t="shared" si="1050"/>
        <v>0</v>
      </c>
      <c r="AJ2135">
        <f t="shared" si="1051"/>
        <v>0</v>
      </c>
      <c r="AK2135" t="e">
        <f t="shared" si="1063"/>
        <v>#DIV/0!</v>
      </c>
      <c r="AL2135">
        <f t="shared" si="1064"/>
        <v>2.1418851840000004</v>
      </c>
      <c r="AM2135" s="5">
        <f t="shared" si="1065"/>
        <v>5.6800000000000006</v>
      </c>
      <c r="AN2135">
        <v>0</v>
      </c>
      <c r="AO2135" s="72">
        <f t="shared" si="1066"/>
        <v>2.4000000000000004</v>
      </c>
      <c r="AP2135" s="72">
        <f t="shared" si="1067"/>
        <v>0.60000000000000009</v>
      </c>
      <c r="AQ2135" s="72">
        <f t="shared" si="1068"/>
        <v>0.8</v>
      </c>
      <c r="AR2135" s="71" t="e">
        <f t="shared" si="1069"/>
        <v>#DIV/0!</v>
      </c>
      <c r="BA2135">
        <f t="shared" si="1070"/>
        <v>40</v>
      </c>
      <c r="BB2135" s="91" t="e">
        <f t="shared" si="1071"/>
        <v>#DIV/0!</v>
      </c>
    </row>
    <row r="2136" spans="1:54">
      <c r="A2136" s="2" t="s">
        <v>2256</v>
      </c>
      <c r="B2136" s="7" t="s">
        <v>42079</v>
      </c>
      <c r="C2136" s="17">
        <f t="shared" si="1052"/>
        <v>11.3</v>
      </c>
      <c r="D2136" s="28">
        <f t="shared" si="1053"/>
        <v>169</v>
      </c>
      <c r="E2136" s="8">
        <f t="shared" si="1072"/>
        <v>10</v>
      </c>
      <c r="F2136" s="2" t="s">
        <v>7245</v>
      </c>
      <c r="G2136" s="54">
        <f t="shared" si="1073"/>
        <v>10.4</v>
      </c>
      <c r="H2136" s="20">
        <f t="shared" si="1074"/>
        <v>0.50010670000000002</v>
      </c>
      <c r="I2136" s="14" t="s">
        <v>17210</v>
      </c>
      <c r="J2136" s="14" t="s">
        <v>12233</v>
      </c>
      <c r="K2136" s="14" t="s">
        <v>22169</v>
      </c>
      <c r="L2136" s="14" t="s">
        <v>27129</v>
      </c>
      <c r="M2136" s="28">
        <f t="shared" si="1075"/>
        <v>14.1</v>
      </c>
      <c r="N2136" s="46">
        <f t="shared" si="1054"/>
        <v>5.4</v>
      </c>
      <c r="O2136" s="17">
        <f t="shared" si="1055"/>
        <v>2</v>
      </c>
      <c r="P2136" s="17">
        <f t="shared" si="1055"/>
        <v>0.8</v>
      </c>
      <c r="Q2136" s="124">
        <f t="shared" si="1056"/>
        <v>1.2000000000000002</v>
      </c>
      <c r="R2136" s="26">
        <f t="shared" si="1057"/>
        <v>2.6</v>
      </c>
      <c r="S2136" s="2" t="s">
        <v>32094</v>
      </c>
      <c r="T2136" s="2" t="s">
        <v>37074</v>
      </c>
      <c r="U2136" s="24">
        <f t="shared" si="1058"/>
        <v>442.3</v>
      </c>
      <c r="V2136" s="66">
        <f t="shared" si="1058"/>
        <v>308.20000000000005</v>
      </c>
      <c r="W2136" s="54">
        <f t="shared" si="1059"/>
        <v>1.04</v>
      </c>
      <c r="X2136" s="143">
        <f t="shared" si="1060"/>
        <v>442.3</v>
      </c>
      <c r="Y2136" s="143">
        <f t="shared" si="1061"/>
        <v>0.30800000000000005</v>
      </c>
      <c r="AD2136">
        <v>152</v>
      </c>
      <c r="AE2136">
        <v>-1</v>
      </c>
      <c r="AF2136" s="10">
        <v>37.9</v>
      </c>
      <c r="AG2136" s="10">
        <v>58.12</v>
      </c>
      <c r="AH2136" s="10">
        <f t="shared" si="1062"/>
        <v>346485.70386777929</v>
      </c>
      <c r="AI2136" s="11">
        <f t="shared" si="1050"/>
        <v>0</v>
      </c>
      <c r="AJ2136">
        <f t="shared" si="1051"/>
        <v>0</v>
      </c>
      <c r="AK2136" t="e">
        <f t="shared" si="1063"/>
        <v>#DIV/0!</v>
      </c>
      <c r="AL2136">
        <f t="shared" si="1064"/>
        <v>2.0795561280000001</v>
      </c>
      <c r="AM2136" s="5">
        <f t="shared" si="1065"/>
        <v>2.06</v>
      </c>
      <c r="AN2136">
        <v>0</v>
      </c>
      <c r="AO2136" s="72">
        <f t="shared" si="1066"/>
        <v>2.6</v>
      </c>
      <c r="AP2136" s="72">
        <f t="shared" si="1067"/>
        <v>1.2000000000000002</v>
      </c>
      <c r="AQ2136" s="72">
        <f t="shared" si="1068"/>
        <v>1.4000000000000001</v>
      </c>
      <c r="AR2136" s="71" t="e">
        <f t="shared" si="1069"/>
        <v>#DIV/0!</v>
      </c>
      <c r="BA2136">
        <f t="shared" si="1070"/>
        <v>169</v>
      </c>
      <c r="BB2136" s="91" t="e">
        <f t="shared" si="1071"/>
        <v>#DIV/0!</v>
      </c>
    </row>
    <row r="2137" spans="1:54">
      <c r="A2137" s="2" t="s">
        <v>2257</v>
      </c>
      <c r="B2137" s="7" t="s">
        <v>42080</v>
      </c>
      <c r="C2137" s="17">
        <f t="shared" si="1052"/>
        <v>10.200000000000001</v>
      </c>
      <c r="D2137" s="28">
        <f t="shared" si="1053"/>
        <v>222</v>
      </c>
      <c r="E2137" s="8">
        <f t="shared" si="1072"/>
        <v>14</v>
      </c>
      <c r="F2137" s="2" t="s">
        <v>7246</v>
      </c>
      <c r="G2137" s="54">
        <f t="shared" si="1073"/>
        <v>9.2999999999999989</v>
      </c>
      <c r="H2137" s="20">
        <f t="shared" si="1074"/>
        <v>0.47783690000000001</v>
      </c>
      <c r="I2137" s="14" t="s">
        <v>17211</v>
      </c>
      <c r="J2137" s="14" t="s">
        <v>12234</v>
      </c>
      <c r="K2137" s="14" t="s">
        <v>22170</v>
      </c>
      <c r="L2137" s="14" t="s">
        <v>27130</v>
      </c>
      <c r="M2137" s="28">
        <f t="shared" si="1075"/>
        <v>12.8</v>
      </c>
      <c r="N2137" s="46">
        <f t="shared" si="1054"/>
        <v>6.6</v>
      </c>
      <c r="O2137" s="17">
        <f t="shared" si="1055"/>
        <v>2</v>
      </c>
      <c r="P2137" s="17">
        <f t="shared" si="1055"/>
        <v>3.4000000000000004</v>
      </c>
      <c r="Q2137" s="124">
        <f t="shared" si="1056"/>
        <v>1</v>
      </c>
      <c r="R2137" s="26">
        <f t="shared" si="1057"/>
        <v>1.8</v>
      </c>
      <c r="S2137" s="2" t="s">
        <v>32095</v>
      </c>
      <c r="T2137" s="2" t="s">
        <v>37075</v>
      </c>
      <c r="U2137" s="24">
        <f t="shared" si="1058"/>
        <v>495.5</v>
      </c>
      <c r="V2137" s="66">
        <f t="shared" si="1058"/>
        <v>402.20000000000005</v>
      </c>
      <c r="W2137" s="54">
        <f t="shared" si="1059"/>
        <v>0.93</v>
      </c>
      <c r="X2137" s="143">
        <f t="shared" si="1060"/>
        <v>495.5</v>
      </c>
      <c r="Y2137" s="143">
        <f t="shared" si="1061"/>
        <v>0.28600000000000003</v>
      </c>
      <c r="AD2137">
        <v>152</v>
      </c>
      <c r="AE2137">
        <v>-1</v>
      </c>
      <c r="AF2137" s="10">
        <v>37.9</v>
      </c>
      <c r="AG2137" s="10">
        <v>58.12</v>
      </c>
      <c r="AH2137" s="10">
        <f t="shared" si="1062"/>
        <v>185513.44199503993</v>
      </c>
      <c r="AI2137" s="11">
        <f t="shared" si="1050"/>
        <v>0</v>
      </c>
      <c r="AJ2137">
        <f t="shared" si="1051"/>
        <v>0</v>
      </c>
      <c r="AK2137" t="e">
        <f t="shared" si="1063"/>
        <v>#DIV/0!</v>
      </c>
      <c r="AL2137">
        <f t="shared" si="1064"/>
        <v>6.3912763440000004</v>
      </c>
      <c r="AM2137" s="5">
        <f t="shared" si="1065"/>
        <v>1.8400000000000003</v>
      </c>
      <c r="AN2137">
        <v>0</v>
      </c>
      <c r="AO2137" s="72">
        <f t="shared" si="1066"/>
        <v>1.8</v>
      </c>
      <c r="AP2137" s="72">
        <f t="shared" si="1067"/>
        <v>1</v>
      </c>
      <c r="AQ2137" s="72">
        <f t="shared" si="1068"/>
        <v>1</v>
      </c>
      <c r="AR2137" s="71" t="e">
        <f t="shared" si="1069"/>
        <v>#DIV/0!</v>
      </c>
      <c r="BA2137">
        <f t="shared" si="1070"/>
        <v>222</v>
      </c>
      <c r="BB2137" s="91" t="e">
        <f t="shared" si="1071"/>
        <v>#DIV/0!</v>
      </c>
    </row>
    <row r="2138" spans="1:54">
      <c r="A2138" s="2" t="s">
        <v>2258</v>
      </c>
      <c r="B2138" s="7" t="s">
        <v>42081</v>
      </c>
      <c r="C2138" s="17">
        <f t="shared" si="1052"/>
        <v>28.1</v>
      </c>
      <c r="D2138" s="28">
        <f t="shared" si="1053"/>
        <v>136</v>
      </c>
      <c r="E2138" s="8">
        <f t="shared" si="1072"/>
        <v>14</v>
      </c>
      <c r="F2138" s="2" t="s">
        <v>7247</v>
      </c>
      <c r="G2138" s="54">
        <f t="shared" si="1073"/>
        <v>27.1</v>
      </c>
      <c r="H2138" s="20">
        <f t="shared" si="1074"/>
        <v>0.23048100000000002</v>
      </c>
      <c r="I2138" s="14" t="s">
        <v>17212</v>
      </c>
      <c r="J2138" s="14" t="s">
        <v>12235</v>
      </c>
      <c r="K2138" s="14" t="s">
        <v>22171</v>
      </c>
      <c r="L2138" s="14" t="s">
        <v>27131</v>
      </c>
      <c r="M2138" s="28">
        <f t="shared" si="1075"/>
        <v>11</v>
      </c>
      <c r="N2138" s="46">
        <f t="shared" si="1054"/>
        <v>5.6</v>
      </c>
      <c r="O2138" s="17">
        <f t="shared" si="1055"/>
        <v>1</v>
      </c>
      <c r="P2138" s="17">
        <f t="shared" si="1055"/>
        <v>7</v>
      </c>
      <c r="Q2138" s="124">
        <f t="shared" si="1056"/>
        <v>2</v>
      </c>
      <c r="R2138" s="26">
        <f t="shared" si="1057"/>
        <v>2.6</v>
      </c>
      <c r="S2138" s="2" t="s">
        <v>32096</v>
      </c>
      <c r="T2138" s="2" t="s">
        <v>37076</v>
      </c>
      <c r="U2138" s="24">
        <f t="shared" si="1058"/>
        <v>408.70000000000005</v>
      </c>
      <c r="V2138" s="66">
        <f t="shared" si="1058"/>
        <v>367.90000000000003</v>
      </c>
      <c r="W2138" s="54">
        <f t="shared" si="1059"/>
        <v>2.71</v>
      </c>
      <c r="X2138" s="143">
        <f t="shared" si="1060"/>
        <v>408.70000000000005</v>
      </c>
      <c r="Y2138" s="143">
        <f t="shared" si="1061"/>
        <v>0.64200000000000002</v>
      </c>
      <c r="AD2138">
        <v>152</v>
      </c>
      <c r="AE2138">
        <v>-1</v>
      </c>
      <c r="AF2138" s="10">
        <v>37.9</v>
      </c>
      <c r="AG2138" s="10">
        <v>58.12</v>
      </c>
      <c r="AH2138" s="10">
        <f t="shared" si="1062"/>
        <v>263547.88355101284</v>
      </c>
      <c r="AI2138" s="11">
        <f t="shared" si="1050"/>
        <v>0</v>
      </c>
      <c r="AJ2138">
        <f t="shared" si="1051"/>
        <v>0</v>
      </c>
      <c r="AK2138" t="e">
        <f t="shared" si="1063"/>
        <v>#DIV/0!</v>
      </c>
      <c r="AL2138">
        <f t="shared" si="1064"/>
        <v>14.005245799999999</v>
      </c>
      <c r="AM2138" s="5">
        <f t="shared" si="1065"/>
        <v>5.42</v>
      </c>
      <c r="AN2138">
        <v>0</v>
      </c>
      <c r="AO2138" s="72">
        <f t="shared" si="1066"/>
        <v>2.6</v>
      </c>
      <c r="AP2138" s="72">
        <f t="shared" si="1067"/>
        <v>2</v>
      </c>
      <c r="AQ2138" s="72">
        <f t="shared" si="1068"/>
        <v>2.2000000000000002</v>
      </c>
      <c r="AR2138" s="71" t="e">
        <f t="shared" si="1069"/>
        <v>#DIV/0!</v>
      </c>
      <c r="BA2138">
        <f t="shared" si="1070"/>
        <v>136</v>
      </c>
      <c r="BB2138" s="91" t="e">
        <f t="shared" si="1071"/>
        <v>#DIV/0!</v>
      </c>
    </row>
    <row r="2139" spans="1:54">
      <c r="A2139" s="2" t="s">
        <v>2259</v>
      </c>
      <c r="B2139" s="7" t="s">
        <v>42082</v>
      </c>
      <c r="C2139" s="17">
        <f t="shared" si="1052"/>
        <v>36.5</v>
      </c>
      <c r="D2139" s="28">
        <f t="shared" si="1053"/>
        <v>94</v>
      </c>
      <c r="E2139" s="8">
        <f t="shared" si="1072"/>
        <v>16</v>
      </c>
      <c r="F2139" s="2" t="s">
        <v>7248</v>
      </c>
      <c r="G2139" s="54">
        <f t="shared" si="1073"/>
        <v>35.5</v>
      </c>
      <c r="H2139" s="20">
        <f t="shared" si="1074"/>
        <v>0.2979443</v>
      </c>
      <c r="I2139" s="14" t="s">
        <v>17213</v>
      </c>
      <c r="J2139" s="14" t="s">
        <v>12236</v>
      </c>
      <c r="K2139" s="14" t="s">
        <v>22172</v>
      </c>
      <c r="L2139" s="14" t="s">
        <v>27132</v>
      </c>
      <c r="M2139" s="28">
        <f t="shared" si="1075"/>
        <v>13.4</v>
      </c>
      <c r="N2139" s="46">
        <f t="shared" si="1054"/>
        <v>6.6</v>
      </c>
      <c r="O2139" s="17">
        <f t="shared" si="1055"/>
        <v>1.6</v>
      </c>
      <c r="P2139" s="17">
        <f t="shared" si="1055"/>
        <v>2.2000000000000002</v>
      </c>
      <c r="Q2139" s="124">
        <f t="shared" si="1056"/>
        <v>1.6</v>
      </c>
      <c r="R2139" s="26">
        <f t="shared" si="1057"/>
        <v>2.2000000000000002</v>
      </c>
      <c r="S2139" s="2" t="s">
        <v>32097</v>
      </c>
      <c r="T2139" s="2" t="s">
        <v>37077</v>
      </c>
      <c r="U2139" s="24">
        <f t="shared" si="1058"/>
        <v>367.1</v>
      </c>
      <c r="V2139" s="66">
        <f t="shared" si="1058"/>
        <v>329.20000000000005</v>
      </c>
      <c r="W2139" s="54">
        <f t="shared" si="1059"/>
        <v>3.55</v>
      </c>
      <c r="X2139" s="143">
        <f t="shared" si="1060"/>
        <v>367.1</v>
      </c>
      <c r="Y2139" s="143">
        <f t="shared" si="1061"/>
        <v>0.80999999999999994</v>
      </c>
      <c r="AD2139">
        <v>152</v>
      </c>
      <c r="AE2139">
        <v>-1</v>
      </c>
      <c r="AF2139" s="10">
        <v>37.9</v>
      </c>
      <c r="AG2139" s="10">
        <v>58.12</v>
      </c>
      <c r="AH2139" s="10">
        <f t="shared" si="1062"/>
        <v>321118.73172646051</v>
      </c>
      <c r="AI2139" s="11">
        <f t="shared" si="1050"/>
        <v>0</v>
      </c>
      <c r="AJ2139">
        <f t="shared" si="1051"/>
        <v>0</v>
      </c>
      <c r="AK2139" t="e">
        <f t="shared" si="1063"/>
        <v>#DIV/0!</v>
      </c>
      <c r="AL2139">
        <f t="shared" si="1064"/>
        <v>5.4367193408000016</v>
      </c>
      <c r="AM2139" s="5">
        <f t="shared" si="1065"/>
        <v>7.1</v>
      </c>
      <c r="AN2139">
        <v>0</v>
      </c>
      <c r="AO2139" s="72">
        <f t="shared" si="1066"/>
        <v>2.2000000000000002</v>
      </c>
      <c r="AP2139" s="72">
        <f t="shared" si="1067"/>
        <v>1.6</v>
      </c>
      <c r="AQ2139" s="72">
        <f t="shared" si="1068"/>
        <v>1.6</v>
      </c>
      <c r="AR2139" s="71" t="e">
        <f t="shared" si="1069"/>
        <v>#DIV/0!</v>
      </c>
      <c r="BA2139">
        <f t="shared" si="1070"/>
        <v>94</v>
      </c>
      <c r="BB2139" s="91" t="e">
        <f t="shared" si="1071"/>
        <v>#DIV/0!</v>
      </c>
    </row>
    <row r="2140" spans="1:54">
      <c r="A2140" s="2" t="s">
        <v>2260</v>
      </c>
      <c r="B2140" s="7" t="s">
        <v>42083</v>
      </c>
      <c r="C2140" s="17">
        <f t="shared" si="1052"/>
        <v>15.5</v>
      </c>
      <c r="D2140" s="28">
        <f t="shared" si="1053"/>
        <v>145</v>
      </c>
      <c r="E2140" s="8">
        <f t="shared" si="1072"/>
        <v>7</v>
      </c>
      <c r="F2140" s="2" t="s">
        <v>7249</v>
      </c>
      <c r="G2140" s="54">
        <f t="shared" si="1073"/>
        <v>14.5</v>
      </c>
      <c r="H2140" s="20">
        <f t="shared" si="1074"/>
        <v>0.49461799999999995</v>
      </c>
      <c r="I2140" s="14" t="s">
        <v>17214</v>
      </c>
      <c r="J2140" s="14" t="s">
        <v>12237</v>
      </c>
      <c r="K2140" s="14" t="s">
        <v>22173</v>
      </c>
      <c r="L2140" s="14" t="s">
        <v>27133</v>
      </c>
      <c r="M2140" s="28">
        <f t="shared" si="1075"/>
        <v>10.8</v>
      </c>
      <c r="N2140" s="46">
        <f t="shared" si="1054"/>
        <v>6.4</v>
      </c>
      <c r="O2140" s="17">
        <f t="shared" si="1055"/>
        <v>0.60000000000000009</v>
      </c>
      <c r="P2140" s="17">
        <f t="shared" si="1055"/>
        <v>7.4</v>
      </c>
      <c r="Q2140" s="124">
        <f t="shared" si="1056"/>
        <v>0.8</v>
      </c>
      <c r="R2140" s="26">
        <f t="shared" si="1057"/>
        <v>1.4000000000000001</v>
      </c>
      <c r="S2140" s="2" t="s">
        <v>32098</v>
      </c>
      <c r="T2140" s="2" t="s">
        <v>37078</v>
      </c>
      <c r="U2140" s="24">
        <f t="shared" si="1058"/>
        <v>418.1</v>
      </c>
      <c r="V2140" s="66">
        <f t="shared" si="1058"/>
        <v>368.20000000000005</v>
      </c>
      <c r="W2140" s="54">
        <f t="shared" si="1059"/>
        <v>1.45</v>
      </c>
      <c r="X2140" s="143">
        <f t="shared" si="1060"/>
        <v>418.1</v>
      </c>
      <c r="Y2140" s="143">
        <f t="shared" si="1061"/>
        <v>0.39</v>
      </c>
      <c r="AD2140">
        <v>152</v>
      </c>
      <c r="AE2140">
        <v>-1</v>
      </c>
      <c r="AF2140" s="10">
        <v>37.9</v>
      </c>
      <c r="AG2140" s="10">
        <v>58.12</v>
      </c>
      <c r="AH2140" s="10">
        <f t="shared" si="1062"/>
        <v>262882.28896765702</v>
      </c>
      <c r="AI2140" s="11">
        <f t="shared" si="1050"/>
        <v>0</v>
      </c>
      <c r="AJ2140">
        <f t="shared" si="1051"/>
        <v>0</v>
      </c>
      <c r="AK2140" t="e">
        <f t="shared" si="1063"/>
        <v>#DIV/0!</v>
      </c>
      <c r="AL2140">
        <f t="shared" si="1064"/>
        <v>3.1414545120000006</v>
      </c>
      <c r="AM2140" s="5">
        <f t="shared" si="1065"/>
        <v>2.9</v>
      </c>
      <c r="AN2140">
        <v>0</v>
      </c>
      <c r="AO2140" s="72">
        <f t="shared" si="1066"/>
        <v>1.4000000000000001</v>
      </c>
      <c r="AP2140" s="72">
        <f t="shared" si="1067"/>
        <v>0.8</v>
      </c>
      <c r="AQ2140" s="72">
        <f t="shared" si="1068"/>
        <v>0.8</v>
      </c>
      <c r="AR2140" s="71" t="e">
        <f t="shared" si="1069"/>
        <v>#DIV/0!</v>
      </c>
      <c r="BA2140">
        <f t="shared" si="1070"/>
        <v>145</v>
      </c>
      <c r="BB2140" s="91" t="e">
        <f t="shared" si="1071"/>
        <v>#DIV/0!</v>
      </c>
    </row>
    <row r="2141" spans="1:54">
      <c r="A2141" s="2" t="s">
        <v>2261</v>
      </c>
      <c r="B2141" s="7" t="s">
        <v>42084</v>
      </c>
      <c r="C2141" s="17">
        <f t="shared" si="1052"/>
        <v>6.8000000000000007</v>
      </c>
      <c r="D2141" s="28">
        <f t="shared" si="1053"/>
        <v>74</v>
      </c>
      <c r="E2141" s="8">
        <f t="shared" si="1072"/>
        <v>16</v>
      </c>
      <c r="F2141" s="2" t="s">
        <v>7250</v>
      </c>
      <c r="G2141" s="54">
        <f t="shared" si="1073"/>
        <v>5.8999999999999995</v>
      </c>
      <c r="H2141" s="20">
        <f t="shared" si="1074"/>
        <v>0.61124679999999998</v>
      </c>
      <c r="I2141" s="14" t="s">
        <v>17215</v>
      </c>
      <c r="J2141" s="14" t="s">
        <v>12238</v>
      </c>
      <c r="K2141" s="14" t="s">
        <v>22174</v>
      </c>
      <c r="L2141" s="14" t="s">
        <v>27134</v>
      </c>
      <c r="M2141" s="28">
        <f t="shared" si="1075"/>
        <v>12.2</v>
      </c>
      <c r="N2141" s="46">
        <f t="shared" si="1054"/>
        <v>6.6</v>
      </c>
      <c r="O2141" s="17">
        <f t="shared" si="1055"/>
        <v>2.6</v>
      </c>
      <c r="P2141" s="17">
        <f t="shared" si="1055"/>
        <v>4.6000000000000005</v>
      </c>
      <c r="Q2141" s="124">
        <f t="shared" si="1056"/>
        <v>1</v>
      </c>
      <c r="R2141" s="26">
        <f t="shared" si="1057"/>
        <v>2.8000000000000003</v>
      </c>
      <c r="S2141" s="2" t="s">
        <v>32099</v>
      </c>
      <c r="T2141" s="2" t="s">
        <v>37079</v>
      </c>
      <c r="U2141" s="24">
        <f t="shared" si="1058"/>
        <v>347.20000000000005</v>
      </c>
      <c r="V2141" s="66">
        <f t="shared" si="1058"/>
        <v>288.40000000000003</v>
      </c>
      <c r="W2141" s="54">
        <f t="shared" si="1059"/>
        <v>0.59</v>
      </c>
      <c r="X2141" s="143">
        <f t="shared" si="1060"/>
        <v>347.20000000000005</v>
      </c>
      <c r="Y2141" s="143">
        <f t="shared" si="1061"/>
        <v>0.218</v>
      </c>
      <c r="AD2141">
        <v>152</v>
      </c>
      <c r="AE2141">
        <v>-1</v>
      </c>
      <c r="AF2141" s="10">
        <v>37.9</v>
      </c>
      <c r="AG2141" s="10">
        <v>58.12</v>
      </c>
      <c r="AH2141" s="10">
        <f t="shared" si="1062"/>
        <v>367878.63581209455</v>
      </c>
      <c r="AI2141" s="11">
        <f t="shared" si="1050"/>
        <v>0</v>
      </c>
      <c r="AJ2141">
        <f t="shared" si="1051"/>
        <v>0</v>
      </c>
      <c r="AK2141" t="e">
        <f t="shared" si="1063"/>
        <v>#DIV/0!</v>
      </c>
      <c r="AL2141">
        <f t="shared" si="1064"/>
        <v>13.018567161600004</v>
      </c>
      <c r="AM2141" s="5">
        <f t="shared" si="1065"/>
        <v>1.1600000000000001</v>
      </c>
      <c r="AN2141">
        <v>0</v>
      </c>
      <c r="AO2141" s="72">
        <f t="shared" si="1066"/>
        <v>2.8000000000000003</v>
      </c>
      <c r="AP2141" s="72">
        <f t="shared" si="1067"/>
        <v>1</v>
      </c>
      <c r="AQ2141" s="72">
        <f t="shared" si="1068"/>
        <v>1.2000000000000002</v>
      </c>
      <c r="AR2141" s="71" t="e">
        <f t="shared" si="1069"/>
        <v>#DIV/0!</v>
      </c>
      <c r="BA2141">
        <f t="shared" si="1070"/>
        <v>74</v>
      </c>
      <c r="BB2141" s="91" t="e">
        <f t="shared" si="1071"/>
        <v>#DIV/0!</v>
      </c>
    </row>
    <row r="2142" spans="1:54">
      <c r="A2142" s="2" t="s">
        <v>2262</v>
      </c>
      <c r="B2142" s="7" t="s">
        <v>42085</v>
      </c>
      <c r="C2142" s="17">
        <f t="shared" si="1052"/>
        <v>34.9</v>
      </c>
      <c r="D2142" s="28">
        <f t="shared" si="1053"/>
        <v>192</v>
      </c>
      <c r="E2142" s="8">
        <f t="shared" si="1072"/>
        <v>13</v>
      </c>
      <c r="F2142" s="2" t="s">
        <v>7251</v>
      </c>
      <c r="G2142" s="54">
        <f t="shared" si="1073"/>
        <v>33.9</v>
      </c>
      <c r="H2142" s="20">
        <f t="shared" si="1074"/>
        <v>0.42973260000000002</v>
      </c>
      <c r="I2142" s="14" t="s">
        <v>17216</v>
      </c>
      <c r="J2142" s="14" t="s">
        <v>12239</v>
      </c>
      <c r="K2142" s="14" t="s">
        <v>22175</v>
      </c>
      <c r="L2142" s="14" t="s">
        <v>27135</v>
      </c>
      <c r="M2142" s="28">
        <f t="shared" si="1075"/>
        <v>12.4</v>
      </c>
      <c r="N2142" s="46">
        <f t="shared" si="1054"/>
        <v>6.6</v>
      </c>
      <c r="O2142" s="17">
        <f t="shared" si="1055"/>
        <v>3</v>
      </c>
      <c r="P2142" s="17">
        <f t="shared" si="1055"/>
        <v>4.2</v>
      </c>
      <c r="Q2142" s="124">
        <f t="shared" si="1056"/>
        <v>0.60000000000000009</v>
      </c>
      <c r="R2142" s="26">
        <f t="shared" si="1057"/>
        <v>1</v>
      </c>
      <c r="S2142" s="2" t="s">
        <v>32100</v>
      </c>
      <c r="T2142" s="2" t="s">
        <v>37080</v>
      </c>
      <c r="U2142" s="24">
        <f t="shared" si="1058"/>
        <v>464.90000000000003</v>
      </c>
      <c r="V2142" s="66">
        <f t="shared" si="1058"/>
        <v>378.90000000000003</v>
      </c>
      <c r="W2142" s="54">
        <f t="shared" si="1059"/>
        <v>3.3899999999999997</v>
      </c>
      <c r="X2142" s="143">
        <f t="shared" si="1060"/>
        <v>464.90000000000003</v>
      </c>
      <c r="Y2142" s="143">
        <f t="shared" si="1061"/>
        <v>0.77799999999999991</v>
      </c>
      <c r="AD2142">
        <v>152</v>
      </c>
      <c r="AE2142">
        <v>-1</v>
      </c>
      <c r="AF2142" s="10">
        <v>37.9</v>
      </c>
      <c r="AG2142" s="10">
        <v>58.12</v>
      </c>
      <c r="AH2142" s="10">
        <f t="shared" si="1062"/>
        <v>242724.26811458217</v>
      </c>
      <c r="AI2142" s="11">
        <f t="shared" si="1050"/>
        <v>0</v>
      </c>
      <c r="AJ2142">
        <f t="shared" si="1051"/>
        <v>0</v>
      </c>
      <c r="AK2142" t="e">
        <f t="shared" si="1063"/>
        <v>#DIV/0!</v>
      </c>
      <c r="AL2142">
        <f t="shared" si="1064"/>
        <v>7.18536924</v>
      </c>
      <c r="AM2142" s="5">
        <f t="shared" si="1065"/>
        <v>6.7799999999999994</v>
      </c>
      <c r="AN2142">
        <v>0</v>
      </c>
      <c r="AO2142" s="72">
        <f t="shared" si="1066"/>
        <v>1</v>
      </c>
      <c r="AP2142" s="72">
        <f t="shared" si="1067"/>
        <v>0.60000000000000009</v>
      </c>
      <c r="AQ2142" s="72">
        <f t="shared" si="1068"/>
        <v>0.60000000000000009</v>
      </c>
      <c r="AR2142" s="71" t="e">
        <f t="shared" si="1069"/>
        <v>#DIV/0!</v>
      </c>
      <c r="BA2142">
        <f t="shared" si="1070"/>
        <v>192</v>
      </c>
      <c r="BB2142" s="91" t="e">
        <f t="shared" si="1071"/>
        <v>#DIV/0!</v>
      </c>
    </row>
    <row r="2143" spans="1:54">
      <c r="A2143" s="2" t="s">
        <v>2263</v>
      </c>
      <c r="B2143" s="7" t="s">
        <v>42086</v>
      </c>
      <c r="C2143" s="17">
        <f t="shared" si="1052"/>
        <v>18.7</v>
      </c>
      <c r="D2143" s="28">
        <f t="shared" si="1053"/>
        <v>92</v>
      </c>
      <c r="E2143" s="8">
        <f t="shared" si="1072"/>
        <v>17</v>
      </c>
      <c r="F2143" s="2" t="s">
        <v>7252</v>
      </c>
      <c r="G2143" s="54">
        <f t="shared" si="1073"/>
        <v>17.700000000000003</v>
      </c>
      <c r="H2143" s="20">
        <f t="shared" si="1074"/>
        <v>0.45661039999999997</v>
      </c>
      <c r="I2143" s="14" t="s">
        <v>17217</v>
      </c>
      <c r="J2143" s="14" t="s">
        <v>12240</v>
      </c>
      <c r="K2143" s="14" t="s">
        <v>22176</v>
      </c>
      <c r="L2143" s="14" t="s">
        <v>27136</v>
      </c>
      <c r="M2143" s="28">
        <f t="shared" si="1075"/>
        <v>9.6</v>
      </c>
      <c r="N2143" s="46">
        <f t="shared" si="1054"/>
        <v>5.6</v>
      </c>
      <c r="O2143" s="17">
        <f t="shared" si="1055"/>
        <v>2</v>
      </c>
      <c r="P2143" s="17">
        <f t="shared" si="1055"/>
        <v>9.8000000000000007</v>
      </c>
      <c r="Q2143" s="124">
        <f t="shared" si="1056"/>
        <v>1.4000000000000001</v>
      </c>
      <c r="R2143" s="26">
        <f t="shared" si="1057"/>
        <v>2.4000000000000004</v>
      </c>
      <c r="S2143" s="2" t="s">
        <v>32101</v>
      </c>
      <c r="T2143" s="2" t="s">
        <v>37081</v>
      </c>
      <c r="U2143" s="24">
        <f t="shared" si="1058"/>
        <v>364.70000000000005</v>
      </c>
      <c r="V2143" s="66">
        <f t="shared" si="1058"/>
        <v>397.8</v>
      </c>
      <c r="W2143" s="54">
        <f t="shared" si="1059"/>
        <v>1.77</v>
      </c>
      <c r="X2143" s="143">
        <f t="shared" si="1060"/>
        <v>364.70000000000005</v>
      </c>
      <c r="Y2143" s="143">
        <f t="shared" si="1061"/>
        <v>0.45399999999999996</v>
      </c>
      <c r="AD2143">
        <v>152</v>
      </c>
      <c r="AE2143">
        <v>-1</v>
      </c>
      <c r="AF2143" s="10">
        <v>37.9</v>
      </c>
      <c r="AG2143" s="10">
        <v>58.12</v>
      </c>
      <c r="AH2143" s="10">
        <f t="shared" si="1062"/>
        <v>198511.2487914309</v>
      </c>
      <c r="AI2143" s="11">
        <f t="shared" si="1050"/>
        <v>0</v>
      </c>
      <c r="AJ2143">
        <f t="shared" si="1051"/>
        <v>0</v>
      </c>
      <c r="AK2143" t="e">
        <f t="shared" si="1063"/>
        <v>#DIV/0!</v>
      </c>
      <c r="AL2143">
        <f t="shared" si="1064"/>
        <v>25.561046784000009</v>
      </c>
      <c r="AM2143" s="5">
        <f t="shared" si="1065"/>
        <v>3.54</v>
      </c>
      <c r="AN2143">
        <v>0</v>
      </c>
      <c r="AO2143" s="72">
        <f t="shared" si="1066"/>
        <v>2.4000000000000004</v>
      </c>
      <c r="AP2143" s="72">
        <f t="shared" si="1067"/>
        <v>1.4000000000000001</v>
      </c>
      <c r="AQ2143" s="72">
        <f t="shared" si="1068"/>
        <v>1.4000000000000001</v>
      </c>
      <c r="AR2143" s="71" t="e">
        <f t="shared" si="1069"/>
        <v>#DIV/0!</v>
      </c>
      <c r="BA2143">
        <f t="shared" si="1070"/>
        <v>92</v>
      </c>
      <c r="BB2143" s="91" t="e">
        <f t="shared" si="1071"/>
        <v>#DIV/0!</v>
      </c>
    </row>
    <row r="2144" spans="1:54">
      <c r="A2144" s="2" t="s">
        <v>2264</v>
      </c>
      <c r="B2144" s="7" t="s">
        <v>42087</v>
      </c>
      <c r="C2144" s="17">
        <f t="shared" si="1052"/>
        <v>21.400000000000002</v>
      </c>
      <c r="D2144" s="28">
        <f t="shared" si="1053"/>
        <v>96</v>
      </c>
      <c r="E2144" s="8">
        <f t="shared" si="1072"/>
        <v>7</v>
      </c>
      <c r="F2144" s="2" t="s">
        <v>7253</v>
      </c>
      <c r="G2144" s="54">
        <f t="shared" si="1073"/>
        <v>20.5</v>
      </c>
      <c r="H2144" s="20">
        <f t="shared" si="1074"/>
        <v>0.32777790000000001</v>
      </c>
      <c r="I2144" s="14" t="s">
        <v>17218</v>
      </c>
      <c r="J2144" s="14" t="s">
        <v>12241</v>
      </c>
      <c r="K2144" s="14" t="s">
        <v>22177</v>
      </c>
      <c r="L2144" s="14" t="s">
        <v>27137</v>
      </c>
      <c r="M2144" s="28">
        <f t="shared" si="1075"/>
        <v>9.6</v>
      </c>
      <c r="N2144" s="46">
        <f t="shared" si="1054"/>
        <v>6</v>
      </c>
      <c r="O2144" s="17">
        <f t="shared" si="1055"/>
        <v>0.8</v>
      </c>
      <c r="P2144" s="17">
        <f t="shared" si="1055"/>
        <v>9.8000000000000007</v>
      </c>
      <c r="Q2144" s="124">
        <f t="shared" si="1056"/>
        <v>0.60000000000000009</v>
      </c>
      <c r="R2144" s="26">
        <f t="shared" si="1057"/>
        <v>1</v>
      </c>
      <c r="S2144" s="2" t="s">
        <v>32102</v>
      </c>
      <c r="T2144" s="2" t="s">
        <v>37082</v>
      </c>
      <c r="U2144" s="24">
        <f t="shared" si="1058"/>
        <v>369</v>
      </c>
      <c r="V2144" s="66">
        <f t="shared" si="1058"/>
        <v>419.40000000000003</v>
      </c>
      <c r="W2144" s="54">
        <f t="shared" si="1059"/>
        <v>2.0499999999999998</v>
      </c>
      <c r="X2144" s="143">
        <f t="shared" si="1060"/>
        <v>369</v>
      </c>
      <c r="Y2144" s="143">
        <f t="shared" si="1061"/>
        <v>0.51</v>
      </c>
      <c r="AD2144">
        <v>152</v>
      </c>
      <c r="AE2144">
        <v>-1</v>
      </c>
      <c r="AF2144" s="10">
        <v>37.9</v>
      </c>
      <c r="AG2144" s="10">
        <v>58.12</v>
      </c>
      <c r="AH2144" s="10">
        <f t="shared" si="1062"/>
        <v>108401.7349128948</v>
      </c>
      <c r="AI2144" s="11">
        <f t="shared" si="1050"/>
        <v>0</v>
      </c>
      <c r="AJ2144">
        <f t="shared" si="1051"/>
        <v>0</v>
      </c>
      <c r="AK2144" t="e">
        <f t="shared" si="1063"/>
        <v>#DIV/0!</v>
      </c>
      <c r="AL2144">
        <f t="shared" si="1064"/>
        <v>5.2702212639999999</v>
      </c>
      <c r="AM2144" s="5">
        <f t="shared" si="1065"/>
        <v>4.08</v>
      </c>
      <c r="AN2144">
        <v>0</v>
      </c>
      <c r="AO2144" s="72">
        <f t="shared" si="1066"/>
        <v>1</v>
      </c>
      <c r="AP2144" s="72">
        <f t="shared" si="1067"/>
        <v>0.60000000000000009</v>
      </c>
      <c r="AQ2144" s="72">
        <f t="shared" si="1068"/>
        <v>0.8</v>
      </c>
      <c r="AR2144" s="71" t="e">
        <f t="shared" si="1069"/>
        <v>#DIV/0!</v>
      </c>
      <c r="BA2144">
        <f t="shared" si="1070"/>
        <v>96</v>
      </c>
      <c r="BB2144" s="91" t="e">
        <f t="shared" si="1071"/>
        <v>#DIV/0!</v>
      </c>
    </row>
    <row r="2145" spans="1:54">
      <c r="A2145" s="2" t="s">
        <v>2265</v>
      </c>
      <c r="B2145" s="7" t="s">
        <v>42088</v>
      </c>
      <c r="C2145" s="17">
        <f t="shared" si="1052"/>
        <v>20.5</v>
      </c>
      <c r="D2145" s="28">
        <f t="shared" si="1053"/>
        <v>118</v>
      </c>
      <c r="E2145" s="8">
        <f t="shared" si="1072"/>
        <v>13</v>
      </c>
      <c r="F2145" s="2" t="s">
        <v>7254</v>
      </c>
      <c r="G2145" s="54">
        <f t="shared" si="1073"/>
        <v>19.5</v>
      </c>
      <c r="H2145" s="20">
        <f t="shared" si="1074"/>
        <v>0.34154420000000002</v>
      </c>
      <c r="I2145" s="14" t="s">
        <v>17219</v>
      </c>
      <c r="J2145" s="14" t="s">
        <v>12242</v>
      </c>
      <c r="K2145" s="14" t="s">
        <v>22178</v>
      </c>
      <c r="L2145" s="14" t="s">
        <v>27138</v>
      </c>
      <c r="M2145" s="28">
        <f t="shared" si="1075"/>
        <v>10.6</v>
      </c>
      <c r="N2145" s="46">
        <f t="shared" si="1054"/>
        <v>5.2</v>
      </c>
      <c r="O2145" s="17">
        <f t="shared" si="1055"/>
        <v>1.8</v>
      </c>
      <c r="P2145" s="17">
        <f t="shared" si="1055"/>
        <v>7.8000000000000007</v>
      </c>
      <c r="Q2145" s="124">
        <f t="shared" si="1056"/>
        <v>1</v>
      </c>
      <c r="R2145" s="26">
        <f t="shared" si="1057"/>
        <v>1.4000000000000001</v>
      </c>
      <c r="S2145" s="2" t="s">
        <v>32103</v>
      </c>
      <c r="T2145" s="2" t="s">
        <v>37083</v>
      </c>
      <c r="U2145" s="24">
        <f t="shared" si="1058"/>
        <v>391</v>
      </c>
      <c r="V2145" s="66">
        <f t="shared" si="1058"/>
        <v>419.90000000000003</v>
      </c>
      <c r="W2145" s="54">
        <f t="shared" si="1059"/>
        <v>1.95</v>
      </c>
      <c r="X2145" s="143">
        <f t="shared" si="1060"/>
        <v>391</v>
      </c>
      <c r="Y2145" s="143">
        <f t="shared" si="1061"/>
        <v>0.49</v>
      </c>
      <c r="AD2145">
        <v>152</v>
      </c>
      <c r="AE2145">
        <v>-1</v>
      </c>
      <c r="AF2145" s="10">
        <v>37.9</v>
      </c>
      <c r="AG2145" s="10">
        <v>58.12</v>
      </c>
      <c r="AH2145" s="10">
        <f t="shared" si="1062"/>
        <v>104670.22790861526</v>
      </c>
      <c r="AI2145" s="11">
        <f t="shared" si="1050"/>
        <v>0</v>
      </c>
      <c r="AJ2145">
        <f t="shared" si="1051"/>
        <v>0</v>
      </c>
      <c r="AK2145" t="e">
        <f t="shared" si="1063"/>
        <v>#DIV/0!</v>
      </c>
      <c r="AL2145">
        <f t="shared" si="1064"/>
        <v>12.942607204800003</v>
      </c>
      <c r="AM2145" s="5">
        <f t="shared" si="1065"/>
        <v>3.9</v>
      </c>
      <c r="AN2145">
        <v>0</v>
      </c>
      <c r="AO2145" s="72">
        <f t="shared" si="1066"/>
        <v>1.4000000000000001</v>
      </c>
      <c r="AP2145" s="72">
        <f t="shared" si="1067"/>
        <v>1</v>
      </c>
      <c r="AQ2145" s="72">
        <f t="shared" si="1068"/>
        <v>1</v>
      </c>
      <c r="AR2145" s="71" t="e">
        <f t="shared" si="1069"/>
        <v>#DIV/0!</v>
      </c>
      <c r="BA2145">
        <f t="shared" si="1070"/>
        <v>118</v>
      </c>
      <c r="BB2145" s="91" t="e">
        <f t="shared" si="1071"/>
        <v>#DIV/0!</v>
      </c>
    </row>
    <row r="2146" spans="1:54">
      <c r="A2146" s="2" t="s">
        <v>2266</v>
      </c>
      <c r="B2146" s="7" t="s">
        <v>42089</v>
      </c>
      <c r="C2146" s="17">
        <f t="shared" si="1052"/>
        <v>7</v>
      </c>
      <c r="D2146" s="28">
        <f t="shared" si="1053"/>
        <v>226</v>
      </c>
      <c r="E2146" s="8">
        <f t="shared" si="1072"/>
        <v>11</v>
      </c>
      <c r="F2146" s="2" t="s">
        <v>7255</v>
      </c>
      <c r="G2146" s="54">
        <f t="shared" si="1073"/>
        <v>6</v>
      </c>
      <c r="H2146" s="20">
        <f t="shared" si="1074"/>
        <v>0.74664950000000008</v>
      </c>
      <c r="I2146" s="14" t="s">
        <v>17220</v>
      </c>
      <c r="J2146" s="14" t="s">
        <v>12243</v>
      </c>
      <c r="K2146" s="14" t="s">
        <v>22179</v>
      </c>
      <c r="L2146" s="14" t="s">
        <v>27139</v>
      </c>
      <c r="M2146" s="28">
        <f t="shared" si="1075"/>
        <v>12.5</v>
      </c>
      <c r="N2146" s="46">
        <f t="shared" si="1054"/>
        <v>6.4</v>
      </c>
      <c r="O2146" s="17">
        <f t="shared" si="1055"/>
        <v>2.2000000000000002</v>
      </c>
      <c r="P2146" s="17">
        <f t="shared" si="1055"/>
        <v>4</v>
      </c>
      <c r="Q2146" s="124">
        <f t="shared" si="1056"/>
        <v>0.60000000000000009</v>
      </c>
      <c r="R2146" s="26">
        <f t="shared" si="1057"/>
        <v>2.6</v>
      </c>
      <c r="S2146" s="2" t="s">
        <v>32104</v>
      </c>
      <c r="T2146" s="2" t="s">
        <v>37084</v>
      </c>
      <c r="U2146" s="24">
        <f t="shared" si="1058"/>
        <v>498.90000000000003</v>
      </c>
      <c r="V2146" s="66">
        <f t="shared" si="1058"/>
        <v>365.8</v>
      </c>
      <c r="W2146" s="54">
        <f t="shared" si="1059"/>
        <v>0.6</v>
      </c>
      <c r="X2146" s="143">
        <f t="shared" si="1060"/>
        <v>498.90000000000003</v>
      </c>
      <c r="Y2146" s="143">
        <f t="shared" si="1061"/>
        <v>0.22</v>
      </c>
      <c r="AD2146">
        <v>152</v>
      </c>
      <c r="AE2146">
        <v>-1</v>
      </c>
      <c r="AF2146" s="10">
        <v>37.9</v>
      </c>
      <c r="AG2146" s="10">
        <v>58.12</v>
      </c>
      <c r="AH2146" s="10">
        <f t="shared" si="1062"/>
        <v>267103.85856305971</v>
      </c>
      <c r="AI2146" s="11">
        <f t="shared" si="1050"/>
        <v>0</v>
      </c>
      <c r="AJ2146">
        <f t="shared" si="1051"/>
        <v>0</v>
      </c>
      <c r="AK2146" t="e">
        <f t="shared" si="1063"/>
        <v>#DIV/0!</v>
      </c>
      <c r="AL2146">
        <f t="shared" si="1064"/>
        <v>5.7966594399999991</v>
      </c>
      <c r="AM2146" s="5">
        <f t="shared" si="1065"/>
        <v>1.2</v>
      </c>
      <c r="AN2146">
        <v>0</v>
      </c>
      <c r="AO2146" s="72">
        <f t="shared" si="1066"/>
        <v>2.6</v>
      </c>
      <c r="AP2146" s="72">
        <f t="shared" si="1067"/>
        <v>0.60000000000000009</v>
      </c>
      <c r="AQ2146" s="72">
        <f t="shared" si="1068"/>
        <v>0.8</v>
      </c>
      <c r="AR2146" s="71" t="e">
        <f t="shared" si="1069"/>
        <v>#DIV/0!</v>
      </c>
      <c r="BA2146">
        <f t="shared" si="1070"/>
        <v>226</v>
      </c>
      <c r="BB2146" s="91" t="e">
        <f t="shared" si="1071"/>
        <v>#DIV/0!</v>
      </c>
    </row>
    <row r="2147" spans="1:54">
      <c r="A2147" s="2" t="s">
        <v>2267</v>
      </c>
      <c r="B2147" s="7" t="s">
        <v>42090</v>
      </c>
      <c r="C2147" s="17">
        <f t="shared" si="1052"/>
        <v>21.6</v>
      </c>
      <c r="D2147" s="28">
        <f t="shared" si="1053"/>
        <v>203</v>
      </c>
      <c r="E2147" s="8">
        <f t="shared" si="1072"/>
        <v>8</v>
      </c>
      <c r="F2147" s="2" t="s">
        <v>7256</v>
      </c>
      <c r="G2147" s="54">
        <f t="shared" si="1073"/>
        <v>20.700000000000003</v>
      </c>
      <c r="H2147" s="20">
        <f t="shared" si="1074"/>
        <v>0.79218639999999996</v>
      </c>
      <c r="I2147" s="14" t="s">
        <v>17221</v>
      </c>
      <c r="J2147" s="14" t="s">
        <v>12244</v>
      </c>
      <c r="K2147" s="14" t="s">
        <v>22180</v>
      </c>
      <c r="L2147" s="14" t="s">
        <v>27140</v>
      </c>
      <c r="M2147" s="28">
        <f t="shared" si="1075"/>
        <v>11.9</v>
      </c>
      <c r="N2147" s="46">
        <f t="shared" si="1054"/>
        <v>6.8</v>
      </c>
      <c r="O2147" s="17">
        <f t="shared" si="1055"/>
        <v>1.8</v>
      </c>
      <c r="P2147" s="17">
        <f t="shared" si="1055"/>
        <v>5.2</v>
      </c>
      <c r="Q2147" s="124">
        <f t="shared" si="1056"/>
        <v>0.4</v>
      </c>
      <c r="R2147" s="26">
        <f t="shared" si="1057"/>
        <v>2.2000000000000002</v>
      </c>
      <c r="S2147" s="2" t="s">
        <v>32105</v>
      </c>
      <c r="T2147" s="2" t="s">
        <v>37085</v>
      </c>
      <c r="U2147" s="24">
        <f t="shared" si="1058"/>
        <v>476.3</v>
      </c>
      <c r="V2147" s="66">
        <f t="shared" si="1058"/>
        <v>361.40000000000003</v>
      </c>
      <c r="W2147" s="54">
        <f t="shared" si="1059"/>
        <v>2.0699999999999998</v>
      </c>
      <c r="X2147" s="143">
        <f t="shared" si="1060"/>
        <v>476.3</v>
      </c>
      <c r="Y2147" s="143">
        <f t="shared" si="1061"/>
        <v>0.51400000000000001</v>
      </c>
      <c r="AD2147">
        <v>152</v>
      </c>
      <c r="AE2147">
        <v>-1</v>
      </c>
      <c r="AF2147" s="10">
        <v>37.9</v>
      </c>
      <c r="AG2147" s="10">
        <v>58.12</v>
      </c>
      <c r="AH2147" s="10">
        <f t="shared" si="1062"/>
        <v>274507.31753643032</v>
      </c>
      <c r="AI2147" s="11">
        <f t="shared" si="1050"/>
        <v>0</v>
      </c>
      <c r="AJ2147">
        <f t="shared" si="1051"/>
        <v>0</v>
      </c>
      <c r="AK2147" t="e">
        <f t="shared" si="1063"/>
        <v>#DIV/0!</v>
      </c>
      <c r="AL2147">
        <f t="shared" si="1064"/>
        <v>4.2792976512000012</v>
      </c>
      <c r="AM2147" s="5">
        <f t="shared" si="1065"/>
        <v>4.12</v>
      </c>
      <c r="AN2147">
        <v>0</v>
      </c>
      <c r="AO2147" s="72">
        <f t="shared" si="1066"/>
        <v>2.2000000000000002</v>
      </c>
      <c r="AP2147" s="72">
        <f t="shared" si="1067"/>
        <v>0.4</v>
      </c>
      <c r="AQ2147" s="72">
        <f t="shared" si="1068"/>
        <v>0.60000000000000009</v>
      </c>
      <c r="AR2147" s="71" t="e">
        <f t="shared" si="1069"/>
        <v>#DIV/0!</v>
      </c>
      <c r="BA2147">
        <f t="shared" si="1070"/>
        <v>203</v>
      </c>
      <c r="BB2147" s="91" t="e">
        <f t="shared" si="1071"/>
        <v>#DIV/0!</v>
      </c>
    </row>
    <row r="2148" spans="1:54">
      <c r="A2148" s="2" t="s">
        <v>2268</v>
      </c>
      <c r="B2148" s="7" t="s">
        <v>42091</v>
      </c>
      <c r="C2148" s="17">
        <f t="shared" si="1052"/>
        <v>21.5</v>
      </c>
      <c r="D2148" s="28">
        <f t="shared" si="1053"/>
        <v>210</v>
      </c>
      <c r="E2148" s="8">
        <f t="shared" si="1072"/>
        <v>13</v>
      </c>
      <c r="F2148" s="2" t="s">
        <v>7257</v>
      </c>
      <c r="G2148" s="54">
        <f t="shared" si="1073"/>
        <v>20.6</v>
      </c>
      <c r="H2148" s="20">
        <f t="shared" si="1074"/>
        <v>0.39482</v>
      </c>
      <c r="I2148" s="14" t="s">
        <v>17222</v>
      </c>
      <c r="J2148" s="14" t="s">
        <v>12245</v>
      </c>
      <c r="K2148" s="14" t="s">
        <v>22181</v>
      </c>
      <c r="L2148" s="14" t="s">
        <v>27141</v>
      </c>
      <c r="M2148" s="28">
        <f t="shared" si="1075"/>
        <v>13.5</v>
      </c>
      <c r="N2148" s="46">
        <f t="shared" si="1054"/>
        <v>5.6</v>
      </c>
      <c r="O2148" s="17">
        <f t="shared" si="1055"/>
        <v>2.8000000000000003</v>
      </c>
      <c r="P2148" s="17">
        <f t="shared" si="1055"/>
        <v>2</v>
      </c>
      <c r="Q2148" s="124">
        <f t="shared" si="1056"/>
        <v>0.8</v>
      </c>
      <c r="R2148" s="26">
        <f t="shared" si="1057"/>
        <v>1.4000000000000001</v>
      </c>
      <c r="S2148" s="2" t="s">
        <v>32106</v>
      </c>
      <c r="T2148" s="2" t="s">
        <v>37086</v>
      </c>
      <c r="U2148" s="24">
        <f t="shared" si="1058"/>
        <v>482.90000000000003</v>
      </c>
      <c r="V2148" s="66">
        <f t="shared" si="1058"/>
        <v>355.90000000000003</v>
      </c>
      <c r="W2148" s="54">
        <f t="shared" si="1059"/>
        <v>2.0599999999999996</v>
      </c>
      <c r="X2148" s="143">
        <f t="shared" si="1060"/>
        <v>482.90000000000003</v>
      </c>
      <c r="Y2148" s="143">
        <f t="shared" si="1061"/>
        <v>0.5119999999999999</v>
      </c>
      <c r="AD2148">
        <v>152</v>
      </c>
      <c r="AE2148">
        <v>-1</v>
      </c>
      <c r="AF2148" s="10">
        <v>37.9</v>
      </c>
      <c r="AG2148" s="10">
        <v>58.12</v>
      </c>
      <c r="AH2148" s="10">
        <f t="shared" si="1062"/>
        <v>283481.36722185247</v>
      </c>
      <c r="AI2148" s="11">
        <f t="shared" si="1050"/>
        <v>0</v>
      </c>
      <c r="AJ2148">
        <f t="shared" si="1051"/>
        <v>0</v>
      </c>
      <c r="AK2148" t="e">
        <f t="shared" si="1063"/>
        <v>#DIV/0!</v>
      </c>
      <c r="AL2148">
        <f t="shared" si="1064"/>
        <v>4.7446112000000014</v>
      </c>
      <c r="AM2148" s="5">
        <f t="shared" si="1065"/>
        <v>4.0999999999999996</v>
      </c>
      <c r="AN2148">
        <v>0</v>
      </c>
      <c r="AO2148" s="72">
        <f t="shared" si="1066"/>
        <v>1.4000000000000001</v>
      </c>
      <c r="AP2148" s="72">
        <f t="shared" si="1067"/>
        <v>0.8</v>
      </c>
      <c r="AQ2148" s="72">
        <f t="shared" si="1068"/>
        <v>1</v>
      </c>
      <c r="AR2148" s="71" t="e">
        <f t="shared" si="1069"/>
        <v>#DIV/0!</v>
      </c>
      <c r="BA2148">
        <f t="shared" si="1070"/>
        <v>210</v>
      </c>
      <c r="BB2148" s="91" t="e">
        <f t="shared" si="1071"/>
        <v>#DIV/0!</v>
      </c>
    </row>
    <row r="2149" spans="1:54">
      <c r="A2149" s="2" t="s">
        <v>2269</v>
      </c>
      <c r="B2149" s="7" t="s">
        <v>42092</v>
      </c>
      <c r="C2149" s="17">
        <f t="shared" si="1052"/>
        <v>32.6</v>
      </c>
      <c r="D2149" s="28">
        <f t="shared" si="1053"/>
        <v>179</v>
      </c>
      <c r="E2149" s="8">
        <f t="shared" si="1072"/>
        <v>17</v>
      </c>
      <c r="F2149" s="2" t="s">
        <v>7258</v>
      </c>
      <c r="G2149" s="54">
        <f t="shared" si="1073"/>
        <v>31.700000000000003</v>
      </c>
      <c r="H2149" s="20">
        <f t="shared" si="1074"/>
        <v>0.54534260000000001</v>
      </c>
      <c r="I2149" s="14" t="s">
        <v>47</v>
      </c>
      <c r="J2149" s="14" t="s">
        <v>12246</v>
      </c>
      <c r="K2149" s="14" t="s">
        <v>22182</v>
      </c>
      <c r="L2149" s="14" t="s">
        <v>27142</v>
      </c>
      <c r="M2149" s="28">
        <f t="shared" si="1075"/>
        <v>10.399999999999999</v>
      </c>
      <c r="N2149" s="46">
        <f t="shared" si="1054"/>
        <v>6.8</v>
      </c>
      <c r="O2149" s="17">
        <f t="shared" si="1055"/>
        <v>3</v>
      </c>
      <c r="P2149" s="17">
        <f t="shared" si="1055"/>
        <v>8.2000000000000011</v>
      </c>
      <c r="Q2149" s="124">
        <f t="shared" si="1056"/>
        <v>1</v>
      </c>
      <c r="R2149" s="26">
        <f t="shared" si="1057"/>
        <v>2</v>
      </c>
      <c r="S2149" s="2" t="s">
        <v>32107</v>
      </c>
      <c r="T2149" s="2" t="s">
        <v>37087</v>
      </c>
      <c r="U2149" s="24">
        <f t="shared" si="1058"/>
        <v>452.20000000000005</v>
      </c>
      <c r="V2149" s="66">
        <f t="shared" si="1058"/>
        <v>369.1</v>
      </c>
      <c r="W2149" s="54">
        <f t="shared" si="1059"/>
        <v>3.17</v>
      </c>
      <c r="X2149" s="143">
        <f t="shared" si="1060"/>
        <v>452.20000000000005</v>
      </c>
      <c r="Y2149" s="143">
        <f t="shared" si="1061"/>
        <v>0.73399999999999999</v>
      </c>
      <c r="AD2149">
        <v>152</v>
      </c>
      <c r="AE2149">
        <v>-1</v>
      </c>
      <c r="AF2149" s="10">
        <v>37.9</v>
      </c>
      <c r="AG2149" s="10">
        <v>58.12</v>
      </c>
      <c r="AH2149" s="10">
        <f t="shared" si="1062"/>
        <v>261364.68708012233</v>
      </c>
      <c r="AI2149" s="11">
        <f t="shared" si="1050"/>
        <v>0</v>
      </c>
      <c r="AJ2149">
        <f t="shared" si="1051"/>
        <v>0</v>
      </c>
      <c r="AK2149" t="e">
        <f t="shared" si="1063"/>
        <v>#DIV/0!</v>
      </c>
      <c r="AL2149">
        <f t="shared" si="1064"/>
        <v>22.369144080000005</v>
      </c>
      <c r="AM2149" s="5">
        <f t="shared" si="1065"/>
        <v>6.32</v>
      </c>
      <c r="AN2149">
        <v>0</v>
      </c>
      <c r="AO2149" s="72">
        <f t="shared" si="1066"/>
        <v>2</v>
      </c>
      <c r="AP2149" s="72">
        <f t="shared" si="1067"/>
        <v>1</v>
      </c>
      <c r="AQ2149" s="72">
        <f t="shared" si="1068"/>
        <v>1</v>
      </c>
      <c r="AR2149" s="71" t="e">
        <f t="shared" si="1069"/>
        <v>#DIV/0!</v>
      </c>
      <c r="BA2149">
        <f t="shared" si="1070"/>
        <v>179</v>
      </c>
      <c r="BB2149" s="91" t="e">
        <f t="shared" si="1071"/>
        <v>#DIV/0!</v>
      </c>
    </row>
    <row r="2150" spans="1:54">
      <c r="A2150" s="2" t="s">
        <v>2270</v>
      </c>
      <c r="B2150" s="7" t="s">
        <v>42093</v>
      </c>
      <c r="C2150" s="17">
        <f t="shared" si="1052"/>
        <v>19</v>
      </c>
      <c r="D2150" s="28">
        <f t="shared" si="1053"/>
        <v>91</v>
      </c>
      <c r="E2150" s="8">
        <f t="shared" si="1072"/>
        <v>13</v>
      </c>
      <c r="F2150" s="2" t="s">
        <v>7259</v>
      </c>
      <c r="G2150" s="54">
        <f t="shared" si="1073"/>
        <v>18.100000000000001</v>
      </c>
      <c r="H2150" s="20">
        <f t="shared" si="1074"/>
        <v>0.1741424</v>
      </c>
      <c r="I2150" s="14" t="s">
        <v>17223</v>
      </c>
      <c r="J2150" s="14" t="s">
        <v>12247</v>
      </c>
      <c r="K2150" s="14" t="s">
        <v>22183</v>
      </c>
      <c r="L2150" s="14" t="s">
        <v>27143</v>
      </c>
      <c r="M2150" s="28">
        <f t="shared" si="1075"/>
        <v>10.8</v>
      </c>
      <c r="N2150" s="46">
        <f t="shared" si="1054"/>
        <v>6.6</v>
      </c>
      <c r="O2150" s="17">
        <f t="shared" si="1055"/>
        <v>2</v>
      </c>
      <c r="P2150" s="17">
        <f t="shared" si="1055"/>
        <v>7.4</v>
      </c>
      <c r="Q2150" s="124">
        <f t="shared" si="1056"/>
        <v>0.8</v>
      </c>
      <c r="R2150" s="26">
        <f t="shared" si="1057"/>
        <v>1</v>
      </c>
      <c r="S2150" s="2" t="s">
        <v>32108</v>
      </c>
      <c r="T2150" s="2" t="s">
        <v>37088</v>
      </c>
      <c r="U2150" s="24">
        <f t="shared" si="1058"/>
        <v>364.5</v>
      </c>
      <c r="V2150" s="66">
        <f t="shared" si="1058"/>
        <v>392.20000000000005</v>
      </c>
      <c r="W2150" s="54">
        <f t="shared" si="1059"/>
        <v>1.81</v>
      </c>
      <c r="X2150" s="143">
        <f t="shared" si="1060"/>
        <v>364.5</v>
      </c>
      <c r="Y2150" s="143">
        <f t="shared" si="1061"/>
        <v>0.46199999999999997</v>
      </c>
      <c r="AD2150">
        <v>152</v>
      </c>
      <c r="AE2150">
        <v>-1</v>
      </c>
      <c r="AF2150" s="10">
        <v>37.9</v>
      </c>
      <c r="AG2150" s="10">
        <v>58.12</v>
      </c>
      <c r="AH2150" s="10">
        <f t="shared" si="1062"/>
        <v>213027.29894711508</v>
      </c>
      <c r="AI2150" s="11">
        <f t="shared" si="1050"/>
        <v>0</v>
      </c>
      <c r="AJ2150">
        <f t="shared" si="1051"/>
        <v>0</v>
      </c>
      <c r="AK2150" t="e">
        <f t="shared" si="1063"/>
        <v>#DIV/0!</v>
      </c>
      <c r="AL2150">
        <f t="shared" si="1064"/>
        <v>12.222692480000001</v>
      </c>
      <c r="AM2150" s="5">
        <f t="shared" si="1065"/>
        <v>3.6</v>
      </c>
      <c r="AN2150">
        <v>0</v>
      </c>
      <c r="AO2150" s="72">
        <f t="shared" si="1066"/>
        <v>1</v>
      </c>
      <c r="AP2150" s="72">
        <f t="shared" si="1067"/>
        <v>0.8</v>
      </c>
      <c r="AQ2150" s="72">
        <f t="shared" si="1068"/>
        <v>1</v>
      </c>
      <c r="AR2150" s="71" t="e">
        <f t="shared" si="1069"/>
        <v>#DIV/0!</v>
      </c>
      <c r="BA2150">
        <f t="shared" si="1070"/>
        <v>91</v>
      </c>
      <c r="BB2150" s="91" t="e">
        <f t="shared" si="1071"/>
        <v>#DIV/0!</v>
      </c>
    </row>
    <row r="2151" spans="1:54">
      <c r="A2151" s="2" t="s">
        <v>2271</v>
      </c>
      <c r="B2151" s="7" t="s">
        <v>42094</v>
      </c>
      <c r="C2151" s="17">
        <f t="shared" si="1052"/>
        <v>36.800000000000004</v>
      </c>
      <c r="D2151" s="28">
        <f t="shared" si="1053"/>
        <v>232</v>
      </c>
      <c r="E2151" s="8">
        <f t="shared" si="1072"/>
        <v>11</v>
      </c>
      <c r="F2151" s="2" t="s">
        <v>7260</v>
      </c>
      <c r="G2151" s="54">
        <f t="shared" si="1073"/>
        <v>35.9</v>
      </c>
      <c r="H2151" s="20">
        <f t="shared" si="1074"/>
        <v>0.72052240000000001</v>
      </c>
      <c r="I2151" s="14" t="s">
        <v>17224</v>
      </c>
      <c r="J2151" s="14" t="s">
        <v>12248</v>
      </c>
      <c r="K2151" s="14" t="s">
        <v>22184</v>
      </c>
      <c r="L2151" s="14" t="s">
        <v>27144</v>
      </c>
      <c r="M2151" s="28">
        <f t="shared" si="1075"/>
        <v>11.3</v>
      </c>
      <c r="N2151" s="46">
        <f t="shared" si="1054"/>
        <v>5.8</v>
      </c>
      <c r="O2151" s="17">
        <f t="shared" si="1055"/>
        <v>2.8000000000000003</v>
      </c>
      <c r="P2151" s="17">
        <f t="shared" si="1055"/>
        <v>6.4</v>
      </c>
      <c r="Q2151" s="124">
        <f t="shared" si="1056"/>
        <v>0.4</v>
      </c>
      <c r="R2151" s="26">
        <f t="shared" si="1057"/>
        <v>1.4000000000000001</v>
      </c>
      <c r="S2151" s="2" t="s">
        <v>32109</v>
      </c>
      <c r="T2151" s="2" t="s">
        <v>37089</v>
      </c>
      <c r="U2151" s="24">
        <f t="shared" si="1058"/>
        <v>505.5</v>
      </c>
      <c r="V2151" s="66">
        <f t="shared" si="1058"/>
        <v>400.6</v>
      </c>
      <c r="W2151" s="54">
        <f t="shared" si="1059"/>
        <v>3.59</v>
      </c>
      <c r="X2151" s="143">
        <f t="shared" si="1060"/>
        <v>505.5</v>
      </c>
      <c r="Y2151" s="143">
        <f t="shared" si="1061"/>
        <v>0.81799999999999995</v>
      </c>
      <c r="AD2151">
        <v>152</v>
      </c>
      <c r="AE2151">
        <v>-1</v>
      </c>
      <c r="AF2151" s="10">
        <v>37.9</v>
      </c>
      <c r="AG2151" s="10">
        <v>58.12</v>
      </c>
      <c r="AH2151" s="10">
        <f t="shared" si="1062"/>
        <v>190235.32692286279</v>
      </c>
      <c r="AI2151" s="11">
        <f t="shared" si="1050"/>
        <v>0</v>
      </c>
      <c r="AJ2151">
        <f t="shared" si="1051"/>
        <v>0</v>
      </c>
      <c r="AK2151" t="e">
        <f t="shared" si="1063"/>
        <v>#DIV/0!</v>
      </c>
      <c r="AL2151">
        <f t="shared" si="1064"/>
        <v>7.0115340288000016</v>
      </c>
      <c r="AM2151" s="5">
        <f t="shared" si="1065"/>
        <v>7.160000000000001</v>
      </c>
      <c r="AN2151">
        <v>0</v>
      </c>
      <c r="AO2151" s="72">
        <f t="shared" si="1066"/>
        <v>1.4000000000000001</v>
      </c>
      <c r="AP2151" s="72">
        <f t="shared" si="1067"/>
        <v>0.4</v>
      </c>
      <c r="AQ2151" s="72">
        <f t="shared" si="1068"/>
        <v>0.4</v>
      </c>
      <c r="AR2151" s="71" t="e">
        <f t="shared" si="1069"/>
        <v>#DIV/0!</v>
      </c>
      <c r="BA2151">
        <f t="shared" si="1070"/>
        <v>232</v>
      </c>
      <c r="BB2151" s="91" t="e">
        <f t="shared" si="1071"/>
        <v>#DIV/0!</v>
      </c>
    </row>
    <row r="2152" spans="1:54">
      <c r="A2152" s="2" t="s">
        <v>2272</v>
      </c>
      <c r="B2152" s="7" t="s">
        <v>42095</v>
      </c>
      <c r="C2152" s="17">
        <f t="shared" si="1052"/>
        <v>20.5</v>
      </c>
      <c r="D2152" s="28">
        <f t="shared" si="1053"/>
        <v>127</v>
      </c>
      <c r="E2152" s="8">
        <f t="shared" si="1072"/>
        <v>4</v>
      </c>
      <c r="F2152" s="2" t="s">
        <v>7261</v>
      </c>
      <c r="G2152" s="54">
        <f t="shared" si="1073"/>
        <v>19.600000000000001</v>
      </c>
      <c r="H2152" s="20">
        <f t="shared" si="1074"/>
        <v>0.79445779999999999</v>
      </c>
      <c r="I2152" s="14" t="s">
        <v>17225</v>
      </c>
      <c r="J2152" s="14" t="s">
        <v>12249</v>
      </c>
      <c r="K2152" s="14" t="s">
        <v>22185</v>
      </c>
      <c r="L2152" s="14" t="s">
        <v>27145</v>
      </c>
      <c r="M2152" s="28">
        <f t="shared" si="1075"/>
        <v>14.1</v>
      </c>
      <c r="N2152" s="46">
        <f t="shared" si="1054"/>
        <v>5.8</v>
      </c>
      <c r="O2152" s="17">
        <f t="shared" si="1055"/>
        <v>2</v>
      </c>
      <c r="P2152" s="17">
        <f t="shared" si="1055"/>
        <v>0.8</v>
      </c>
      <c r="Q2152" s="124">
        <f t="shared" si="1056"/>
        <v>0.2</v>
      </c>
      <c r="R2152" s="26">
        <f t="shared" si="1057"/>
        <v>0.8</v>
      </c>
      <c r="S2152" s="2" t="s">
        <v>32110</v>
      </c>
      <c r="T2152" s="2" t="s">
        <v>37090</v>
      </c>
      <c r="U2152" s="24">
        <f t="shared" si="1058"/>
        <v>400.1</v>
      </c>
      <c r="V2152" s="66">
        <f t="shared" si="1058"/>
        <v>349.1</v>
      </c>
      <c r="W2152" s="54">
        <f t="shared" si="1059"/>
        <v>1.96</v>
      </c>
      <c r="X2152" s="143">
        <f t="shared" si="1060"/>
        <v>400.1</v>
      </c>
      <c r="Y2152" s="143">
        <f t="shared" si="1061"/>
        <v>0.49199999999999999</v>
      </c>
      <c r="AD2152">
        <v>152</v>
      </c>
      <c r="AE2152">
        <v>-1</v>
      </c>
      <c r="AF2152" s="10">
        <v>37.9</v>
      </c>
      <c r="AG2152" s="10">
        <v>58.12</v>
      </c>
      <c r="AH2152" s="10">
        <f t="shared" si="1062"/>
        <v>293755.20491929655</v>
      </c>
      <c r="AI2152" s="11">
        <f t="shared" si="1050"/>
        <v>0</v>
      </c>
      <c r="AJ2152">
        <f t="shared" si="1051"/>
        <v>0</v>
      </c>
      <c r="AK2152" t="e">
        <f t="shared" si="1063"/>
        <v>#DIV/0!</v>
      </c>
      <c r="AL2152">
        <f t="shared" si="1064"/>
        <v>0.26309401600000004</v>
      </c>
      <c r="AM2152" s="5">
        <f t="shared" si="1065"/>
        <v>3.9</v>
      </c>
      <c r="AN2152">
        <v>0</v>
      </c>
      <c r="AO2152" s="72">
        <f t="shared" si="1066"/>
        <v>0.8</v>
      </c>
      <c r="AP2152" s="72">
        <f t="shared" si="1067"/>
        <v>0.2</v>
      </c>
      <c r="AQ2152" s="72">
        <f t="shared" si="1068"/>
        <v>0.2</v>
      </c>
      <c r="AR2152" s="71" t="e">
        <f t="shared" si="1069"/>
        <v>#DIV/0!</v>
      </c>
      <c r="BA2152">
        <f t="shared" si="1070"/>
        <v>127</v>
      </c>
      <c r="BB2152" s="91" t="e">
        <f t="shared" si="1071"/>
        <v>#DIV/0!</v>
      </c>
    </row>
    <row r="2153" spans="1:54">
      <c r="A2153" s="2" t="s">
        <v>2273</v>
      </c>
      <c r="B2153" s="7" t="s">
        <v>42096</v>
      </c>
      <c r="C2153" s="17">
        <f t="shared" si="1052"/>
        <v>28.200000000000003</v>
      </c>
      <c r="D2153" s="28">
        <f t="shared" si="1053"/>
        <v>73</v>
      </c>
      <c r="E2153" s="8">
        <f t="shared" si="1072"/>
        <v>8</v>
      </c>
      <c r="F2153" s="2" t="s">
        <v>7262</v>
      </c>
      <c r="G2153" s="54">
        <f t="shared" si="1073"/>
        <v>27.200000000000003</v>
      </c>
      <c r="H2153" s="20">
        <f t="shared" si="1074"/>
        <v>0.85635900000000009</v>
      </c>
      <c r="I2153" s="14" t="s">
        <v>17226</v>
      </c>
      <c r="J2153" s="14" t="s">
        <v>12250</v>
      </c>
      <c r="K2153" s="14" t="s">
        <v>22186</v>
      </c>
      <c r="L2153" s="14" t="s">
        <v>27146</v>
      </c>
      <c r="M2153" s="28">
        <f t="shared" si="1075"/>
        <v>11.9</v>
      </c>
      <c r="N2153" s="46">
        <f t="shared" si="1054"/>
        <v>7</v>
      </c>
      <c r="O2153" s="17">
        <f t="shared" si="1055"/>
        <v>3</v>
      </c>
      <c r="P2153" s="17">
        <f t="shared" si="1055"/>
        <v>5.2</v>
      </c>
      <c r="Q2153" s="124">
        <f t="shared" si="1056"/>
        <v>0.2</v>
      </c>
      <c r="R2153" s="26">
        <f t="shared" si="1057"/>
        <v>0.60000000000000009</v>
      </c>
      <c r="S2153" s="2" t="s">
        <v>32111</v>
      </c>
      <c r="T2153" s="2" t="s">
        <v>37091</v>
      </c>
      <c r="U2153" s="24">
        <f t="shared" si="1058"/>
        <v>346</v>
      </c>
      <c r="V2153" s="66">
        <f t="shared" si="1058"/>
        <v>413.20000000000005</v>
      </c>
      <c r="W2153" s="54">
        <f t="shared" si="1059"/>
        <v>2.7199999999999998</v>
      </c>
      <c r="X2153" s="143">
        <f t="shared" si="1060"/>
        <v>346</v>
      </c>
      <c r="Y2153" s="143">
        <f t="shared" si="1061"/>
        <v>0.64399999999999991</v>
      </c>
      <c r="AD2153">
        <v>152</v>
      </c>
      <c r="AE2153">
        <v>-1</v>
      </c>
      <c r="AF2153" s="10">
        <v>37.9</v>
      </c>
      <c r="AG2153" s="10">
        <v>58.12</v>
      </c>
      <c r="AH2153" s="10">
        <f t="shared" si="1062"/>
        <v>144092.95137885059</v>
      </c>
      <c r="AI2153" s="11">
        <f t="shared" si="1050"/>
        <v>0</v>
      </c>
      <c r="AJ2153">
        <f t="shared" si="1051"/>
        <v>0</v>
      </c>
      <c r="AK2153" t="e">
        <f t="shared" si="1063"/>
        <v>#DIV/0!</v>
      </c>
      <c r="AL2153">
        <f t="shared" si="1064"/>
        <v>1.3444797599999994</v>
      </c>
      <c r="AM2153" s="5">
        <f t="shared" si="1065"/>
        <v>5.44</v>
      </c>
      <c r="AN2153">
        <v>0</v>
      </c>
      <c r="AO2153" s="72">
        <f t="shared" si="1066"/>
        <v>0.60000000000000009</v>
      </c>
      <c r="AP2153" s="72">
        <f t="shared" si="1067"/>
        <v>0.2</v>
      </c>
      <c r="AQ2153" s="72">
        <f t="shared" si="1068"/>
        <v>0.2</v>
      </c>
      <c r="AR2153" s="71" t="e">
        <f t="shared" si="1069"/>
        <v>#DIV/0!</v>
      </c>
      <c r="BA2153">
        <f t="shared" si="1070"/>
        <v>73</v>
      </c>
      <c r="BB2153" s="91" t="e">
        <f t="shared" si="1071"/>
        <v>#DIV/0!</v>
      </c>
    </row>
    <row r="2154" spans="1:54">
      <c r="A2154" s="2" t="s">
        <v>2274</v>
      </c>
      <c r="B2154" s="7" t="s">
        <v>42097</v>
      </c>
      <c r="C2154" s="17">
        <f t="shared" si="1052"/>
        <v>9.3000000000000007</v>
      </c>
      <c r="D2154" s="28">
        <f t="shared" si="1053"/>
        <v>108</v>
      </c>
      <c r="E2154" s="8">
        <f t="shared" si="1072"/>
        <v>11</v>
      </c>
      <c r="F2154" s="2" t="s">
        <v>7263</v>
      </c>
      <c r="G2154" s="54">
        <f t="shared" si="1073"/>
        <v>8.2999999999999989</v>
      </c>
      <c r="H2154" s="20">
        <f t="shared" si="1074"/>
        <v>0.53215409999999996</v>
      </c>
      <c r="I2154" s="14" t="s">
        <v>17227</v>
      </c>
      <c r="J2154" s="14" t="s">
        <v>12251</v>
      </c>
      <c r="K2154" s="14" t="s">
        <v>22187</v>
      </c>
      <c r="L2154" s="14" t="s">
        <v>27147</v>
      </c>
      <c r="M2154" s="28">
        <f t="shared" si="1075"/>
        <v>9.6999999999999993</v>
      </c>
      <c r="N2154" s="46">
        <f t="shared" si="1054"/>
        <v>6.6</v>
      </c>
      <c r="O2154" s="17">
        <f t="shared" si="1055"/>
        <v>0.8</v>
      </c>
      <c r="P2154" s="17">
        <f t="shared" si="1055"/>
        <v>9.6000000000000014</v>
      </c>
      <c r="Q2154" s="124">
        <f t="shared" si="1056"/>
        <v>1.4000000000000001</v>
      </c>
      <c r="R2154" s="26">
        <f t="shared" si="1057"/>
        <v>3</v>
      </c>
      <c r="S2154" s="2" t="s">
        <v>32112</v>
      </c>
      <c r="T2154" s="2" t="s">
        <v>37092</v>
      </c>
      <c r="U2154" s="24">
        <f t="shared" si="1058"/>
        <v>381</v>
      </c>
      <c r="V2154" s="66">
        <f t="shared" si="1058"/>
        <v>363.3</v>
      </c>
      <c r="W2154" s="54">
        <f t="shared" si="1059"/>
        <v>0.83</v>
      </c>
      <c r="X2154" s="143">
        <f t="shared" si="1060"/>
        <v>381</v>
      </c>
      <c r="Y2154" s="143">
        <f t="shared" si="1061"/>
        <v>0.26600000000000001</v>
      </c>
      <c r="AD2154">
        <v>152</v>
      </c>
      <c r="AE2154">
        <v>-1</v>
      </c>
      <c r="AF2154" s="10">
        <v>37.9</v>
      </c>
      <c r="AG2154" s="10">
        <v>58.12</v>
      </c>
      <c r="AH2154" s="10">
        <f t="shared" si="1062"/>
        <v>271390.17205362971</v>
      </c>
      <c r="AI2154" s="11">
        <f t="shared" si="1050"/>
        <v>0</v>
      </c>
      <c r="AJ2154">
        <f t="shared" si="1051"/>
        <v>0</v>
      </c>
      <c r="AK2154" t="e">
        <f t="shared" si="1063"/>
        <v>#DIV/0!</v>
      </c>
      <c r="AL2154">
        <f t="shared" si="1064"/>
        <v>10.779169536000005</v>
      </c>
      <c r="AM2154" s="5">
        <f t="shared" si="1065"/>
        <v>1.6600000000000001</v>
      </c>
      <c r="AN2154">
        <v>0</v>
      </c>
      <c r="AO2154" s="72">
        <f t="shared" si="1066"/>
        <v>3</v>
      </c>
      <c r="AP2154" s="72">
        <f t="shared" si="1067"/>
        <v>1.4000000000000001</v>
      </c>
      <c r="AQ2154" s="72">
        <f t="shared" si="1068"/>
        <v>1.6</v>
      </c>
      <c r="AR2154" s="71" t="e">
        <f t="shared" si="1069"/>
        <v>#DIV/0!</v>
      </c>
      <c r="BA2154">
        <f t="shared" si="1070"/>
        <v>108</v>
      </c>
      <c r="BB2154" s="91" t="e">
        <f t="shared" si="1071"/>
        <v>#DIV/0!</v>
      </c>
    </row>
    <row r="2155" spans="1:54">
      <c r="A2155" s="2" t="s">
        <v>2275</v>
      </c>
      <c r="B2155" s="7" t="s">
        <v>42098</v>
      </c>
      <c r="C2155" s="17">
        <f t="shared" si="1052"/>
        <v>15.600000000000001</v>
      </c>
      <c r="D2155" s="28">
        <f t="shared" si="1053"/>
        <v>108</v>
      </c>
      <c r="E2155" s="8">
        <f t="shared" si="1072"/>
        <v>26</v>
      </c>
      <c r="F2155" s="2" t="s">
        <v>7264</v>
      </c>
      <c r="G2155" s="54">
        <f t="shared" si="1073"/>
        <v>14.7</v>
      </c>
      <c r="H2155" s="20">
        <f t="shared" si="1074"/>
        <v>0.13051399999999999</v>
      </c>
      <c r="I2155" s="14" t="s">
        <v>17228</v>
      </c>
      <c r="J2155" s="14" t="s">
        <v>12252</v>
      </c>
      <c r="K2155" s="14" t="s">
        <v>22188</v>
      </c>
      <c r="L2155" s="14" t="s">
        <v>27148</v>
      </c>
      <c r="M2155" s="28">
        <f t="shared" si="1075"/>
        <v>11.7</v>
      </c>
      <c r="N2155" s="46">
        <f t="shared" si="1054"/>
        <v>5.2</v>
      </c>
      <c r="O2155" s="17">
        <f t="shared" si="1055"/>
        <v>2.8000000000000003</v>
      </c>
      <c r="P2155" s="17">
        <f t="shared" si="1055"/>
        <v>5.6000000000000005</v>
      </c>
      <c r="Q2155" s="124">
        <f t="shared" si="1056"/>
        <v>2.4000000000000004</v>
      </c>
      <c r="R2155" s="26">
        <f t="shared" si="1057"/>
        <v>2.8000000000000003</v>
      </c>
      <c r="S2155" s="2" t="s">
        <v>32113</v>
      </c>
      <c r="T2155" s="2" t="s">
        <v>37093</v>
      </c>
      <c r="U2155" s="24">
        <f t="shared" si="1058"/>
        <v>381.1</v>
      </c>
      <c r="V2155" s="66">
        <f t="shared" si="1058"/>
        <v>410.40000000000003</v>
      </c>
      <c r="W2155" s="54">
        <f t="shared" si="1059"/>
        <v>1.47</v>
      </c>
      <c r="X2155" s="143">
        <f t="shared" si="1060"/>
        <v>381.1</v>
      </c>
      <c r="Y2155" s="143">
        <f t="shared" si="1061"/>
        <v>0.39400000000000002</v>
      </c>
      <c r="AD2155">
        <v>152</v>
      </c>
      <c r="AE2155">
        <v>-1</v>
      </c>
      <c r="AF2155" s="10">
        <v>37.9</v>
      </c>
      <c r="AG2155" s="10">
        <v>58.12</v>
      </c>
      <c r="AH2155" s="10">
        <f t="shared" si="1062"/>
        <v>156520.5284097775</v>
      </c>
      <c r="AI2155" s="11">
        <f t="shared" si="1050"/>
        <v>0</v>
      </c>
      <c r="AJ2155">
        <f t="shared" si="1051"/>
        <v>0</v>
      </c>
      <c r="AK2155" t="e">
        <f t="shared" si="1063"/>
        <v>#DIV/0!</v>
      </c>
      <c r="AL2155">
        <f t="shared" si="1064"/>
        <v>38.173913344000013</v>
      </c>
      <c r="AM2155" s="5">
        <f t="shared" si="1065"/>
        <v>2.9200000000000004</v>
      </c>
      <c r="AN2155">
        <v>0</v>
      </c>
      <c r="AO2155" s="72">
        <f t="shared" si="1066"/>
        <v>2.8000000000000003</v>
      </c>
      <c r="AP2155" s="72">
        <f t="shared" si="1067"/>
        <v>2.4000000000000004</v>
      </c>
      <c r="AQ2155" s="72">
        <f t="shared" si="1068"/>
        <v>2.6</v>
      </c>
      <c r="AR2155" s="71" t="e">
        <f t="shared" si="1069"/>
        <v>#DIV/0!</v>
      </c>
      <c r="BA2155">
        <f t="shared" si="1070"/>
        <v>108</v>
      </c>
      <c r="BB2155" s="91" t="e">
        <f t="shared" si="1071"/>
        <v>#DIV/0!</v>
      </c>
    </row>
    <row r="2156" spans="1:54">
      <c r="A2156" s="2" t="s">
        <v>2276</v>
      </c>
      <c r="B2156" s="7" t="s">
        <v>42099</v>
      </c>
      <c r="C2156" s="17">
        <f t="shared" si="1052"/>
        <v>26.6</v>
      </c>
      <c r="D2156" s="28">
        <f t="shared" si="1053"/>
        <v>23</v>
      </c>
      <c r="E2156" s="8">
        <f t="shared" si="1072"/>
        <v>4</v>
      </c>
      <c r="F2156" s="2" t="s">
        <v>7265</v>
      </c>
      <c r="G2156" s="54">
        <f t="shared" si="1073"/>
        <v>25.6</v>
      </c>
      <c r="H2156" s="20">
        <f t="shared" si="1074"/>
        <v>0.65428020000000009</v>
      </c>
      <c r="I2156" s="14" t="s">
        <v>17229</v>
      </c>
      <c r="J2156" s="14" t="s">
        <v>12253</v>
      </c>
      <c r="K2156" s="14" t="s">
        <v>22189</v>
      </c>
      <c r="L2156" s="14" t="s">
        <v>27149</v>
      </c>
      <c r="M2156" s="28">
        <f t="shared" si="1075"/>
        <v>13.6</v>
      </c>
      <c r="N2156" s="46">
        <f t="shared" si="1054"/>
        <v>6</v>
      </c>
      <c r="O2156" s="17">
        <f t="shared" si="1055"/>
        <v>1</v>
      </c>
      <c r="P2156" s="17">
        <f t="shared" si="1055"/>
        <v>1.8</v>
      </c>
      <c r="Q2156" s="124">
        <f t="shared" si="1056"/>
        <v>0.2</v>
      </c>
      <c r="R2156" s="26">
        <f t="shared" si="1057"/>
        <v>0.8</v>
      </c>
      <c r="S2156" s="2" t="s">
        <v>32114</v>
      </c>
      <c r="T2156" s="2" t="s">
        <v>37094</v>
      </c>
      <c r="U2156" s="24">
        <f t="shared" si="1058"/>
        <v>296</v>
      </c>
      <c r="V2156" s="66">
        <f t="shared" si="1058"/>
        <v>291.8</v>
      </c>
      <c r="W2156" s="54">
        <f t="shared" si="1059"/>
        <v>2.5599999999999996</v>
      </c>
      <c r="X2156" s="143">
        <f t="shared" si="1060"/>
        <v>296</v>
      </c>
      <c r="Y2156" s="143">
        <f t="shared" si="1061"/>
        <v>0.61199999999999988</v>
      </c>
      <c r="AD2156">
        <v>152</v>
      </c>
      <c r="AE2156">
        <v>-1</v>
      </c>
      <c r="AF2156" s="10">
        <v>37.9</v>
      </c>
      <c r="AG2156" s="10">
        <v>58.12</v>
      </c>
      <c r="AH2156" s="10">
        <f t="shared" si="1062"/>
        <v>364324.16321942379</v>
      </c>
      <c r="AI2156" s="11">
        <f t="shared" si="1050"/>
        <v>0</v>
      </c>
      <c r="AJ2156">
        <f t="shared" si="1051"/>
        <v>0</v>
      </c>
      <c r="AK2156" t="e">
        <f t="shared" si="1063"/>
        <v>#DIV/0!</v>
      </c>
      <c r="AL2156">
        <f t="shared" si="1064"/>
        <v>0.4978365119999999</v>
      </c>
      <c r="AM2156" s="5">
        <f t="shared" si="1065"/>
        <v>5.12</v>
      </c>
      <c r="AN2156">
        <v>0</v>
      </c>
      <c r="AO2156" s="72">
        <f t="shared" si="1066"/>
        <v>0.8</v>
      </c>
      <c r="AP2156" s="72">
        <f t="shared" si="1067"/>
        <v>0.2</v>
      </c>
      <c r="AQ2156" s="72">
        <f t="shared" si="1068"/>
        <v>0.4</v>
      </c>
      <c r="AR2156" s="71" t="e">
        <f t="shared" si="1069"/>
        <v>#DIV/0!</v>
      </c>
      <c r="BA2156">
        <f t="shared" si="1070"/>
        <v>23</v>
      </c>
      <c r="BB2156" s="91" t="e">
        <f t="shared" si="1071"/>
        <v>#DIV/0!</v>
      </c>
    </row>
    <row r="2157" spans="1:54">
      <c r="A2157" s="2" t="s">
        <v>2277</v>
      </c>
      <c r="B2157" s="7" t="s">
        <v>42100</v>
      </c>
      <c r="C2157" s="17">
        <f t="shared" si="1052"/>
        <v>18.400000000000002</v>
      </c>
      <c r="D2157" s="28">
        <f t="shared" si="1053"/>
        <v>242</v>
      </c>
      <c r="E2157" s="8">
        <f t="shared" si="1072"/>
        <v>5</v>
      </c>
      <c r="F2157" s="2" t="s">
        <v>7266</v>
      </c>
      <c r="G2157" s="54">
        <f t="shared" si="1073"/>
        <v>17.5</v>
      </c>
      <c r="H2157" s="20">
        <f t="shared" si="1074"/>
        <v>0.87905510000000009</v>
      </c>
      <c r="I2157" s="14" t="s">
        <v>17230</v>
      </c>
      <c r="J2157" s="14" t="s">
        <v>12254</v>
      </c>
      <c r="K2157" s="14" t="s">
        <v>22190</v>
      </c>
      <c r="L2157" s="14" t="s">
        <v>27150</v>
      </c>
      <c r="M2157" s="28">
        <f t="shared" si="1075"/>
        <v>13.4</v>
      </c>
      <c r="N2157" s="46">
        <f t="shared" si="1054"/>
        <v>7</v>
      </c>
      <c r="O2157" s="17">
        <f t="shared" si="1055"/>
        <v>1.2000000000000002</v>
      </c>
      <c r="P2157" s="17">
        <f t="shared" si="1055"/>
        <v>2.2000000000000002</v>
      </c>
      <c r="Q2157" s="124">
        <f t="shared" si="1056"/>
        <v>0.2</v>
      </c>
      <c r="R2157" s="26">
        <f t="shared" si="1057"/>
        <v>1.8</v>
      </c>
      <c r="S2157" s="2" t="s">
        <v>32115</v>
      </c>
      <c r="T2157" s="2" t="s">
        <v>37095</v>
      </c>
      <c r="U2157" s="24">
        <f t="shared" si="1058"/>
        <v>515.4</v>
      </c>
      <c r="V2157" s="66">
        <f t="shared" si="1058"/>
        <v>380.6</v>
      </c>
      <c r="W2157" s="54">
        <f t="shared" si="1059"/>
        <v>1.75</v>
      </c>
      <c r="X2157" s="143">
        <f t="shared" si="1060"/>
        <v>515.4</v>
      </c>
      <c r="Y2157" s="143">
        <f t="shared" si="1061"/>
        <v>0.44999999999999996</v>
      </c>
      <c r="AD2157">
        <v>152</v>
      </c>
      <c r="AE2157">
        <v>-1</v>
      </c>
      <c r="AF2157" s="10">
        <v>37.9</v>
      </c>
      <c r="AG2157" s="10">
        <v>58.12</v>
      </c>
      <c r="AH2157" s="10">
        <f t="shared" si="1062"/>
        <v>239330.58681030906</v>
      </c>
      <c r="AI2157" s="11">
        <f t="shared" si="1050"/>
        <v>0</v>
      </c>
      <c r="AJ2157">
        <f t="shared" si="1051"/>
        <v>0</v>
      </c>
      <c r="AK2157" t="e">
        <f t="shared" si="1063"/>
        <v>#DIV/0!</v>
      </c>
      <c r="AL2157">
        <f t="shared" si="1064"/>
        <v>0.57473016479999972</v>
      </c>
      <c r="AM2157" s="5">
        <f t="shared" si="1065"/>
        <v>3.4800000000000004</v>
      </c>
      <c r="AN2157">
        <v>0</v>
      </c>
      <c r="AO2157" s="72">
        <f t="shared" si="1066"/>
        <v>1.8</v>
      </c>
      <c r="AP2157" s="72">
        <f t="shared" si="1067"/>
        <v>0.2</v>
      </c>
      <c r="AQ2157" s="72">
        <f t="shared" si="1068"/>
        <v>0.4</v>
      </c>
      <c r="AR2157" s="71" t="e">
        <f t="shared" si="1069"/>
        <v>#DIV/0!</v>
      </c>
      <c r="BA2157">
        <f t="shared" si="1070"/>
        <v>242</v>
      </c>
      <c r="BB2157" s="91" t="e">
        <f t="shared" si="1071"/>
        <v>#DIV/0!</v>
      </c>
    </row>
    <row r="2158" spans="1:54">
      <c r="A2158" s="2" t="s">
        <v>2278</v>
      </c>
      <c r="B2158" s="7" t="s">
        <v>42101</v>
      </c>
      <c r="C2158" s="17">
        <f t="shared" si="1052"/>
        <v>37.6</v>
      </c>
      <c r="D2158" s="28">
        <f t="shared" si="1053"/>
        <v>93</v>
      </c>
      <c r="E2158" s="8">
        <f t="shared" si="1072"/>
        <v>8</v>
      </c>
      <c r="F2158" s="2" t="s">
        <v>7267</v>
      </c>
      <c r="G2158" s="54">
        <f t="shared" si="1073"/>
        <v>36.700000000000003</v>
      </c>
      <c r="H2158" s="20">
        <f t="shared" si="1074"/>
        <v>0.15314240000000001</v>
      </c>
      <c r="I2158" s="14" t="s">
        <v>17231</v>
      </c>
      <c r="J2158" s="14" t="s">
        <v>12255</v>
      </c>
      <c r="K2158" s="14" t="s">
        <v>22191</v>
      </c>
      <c r="L2158" s="14" t="s">
        <v>27151</v>
      </c>
      <c r="M2158" s="28">
        <f t="shared" si="1075"/>
        <v>11.4</v>
      </c>
      <c r="N2158" s="46">
        <f t="shared" si="1054"/>
        <v>5.6</v>
      </c>
      <c r="O2158" s="17">
        <f t="shared" si="1055"/>
        <v>0.4</v>
      </c>
      <c r="P2158" s="17">
        <f t="shared" si="1055"/>
        <v>6.2</v>
      </c>
      <c r="Q2158" s="124">
        <f t="shared" si="1056"/>
        <v>1.6</v>
      </c>
      <c r="R2158" s="26">
        <f t="shared" si="1057"/>
        <v>1.8</v>
      </c>
      <c r="S2158" s="2" t="s">
        <v>32116</v>
      </c>
      <c r="T2158" s="2" t="s">
        <v>37096</v>
      </c>
      <c r="U2158" s="24">
        <f t="shared" si="1058"/>
        <v>365.6</v>
      </c>
      <c r="V2158" s="66">
        <f t="shared" si="1058"/>
        <v>379.90000000000003</v>
      </c>
      <c r="W2158" s="54">
        <f t="shared" si="1059"/>
        <v>3.67</v>
      </c>
      <c r="X2158" s="143">
        <f t="shared" si="1060"/>
        <v>365.6</v>
      </c>
      <c r="Y2158" s="143">
        <f t="shared" si="1061"/>
        <v>0.83399999999999996</v>
      </c>
      <c r="AD2158">
        <v>152</v>
      </c>
      <c r="AE2158">
        <v>-1</v>
      </c>
      <c r="AF2158" s="10">
        <v>37.9</v>
      </c>
      <c r="AG2158" s="10">
        <v>58.12</v>
      </c>
      <c r="AH2158" s="10">
        <f t="shared" si="1062"/>
        <v>240749.34594833927</v>
      </c>
      <c r="AI2158" s="11">
        <f t="shared" si="1050"/>
        <v>0</v>
      </c>
      <c r="AJ2158">
        <f t="shared" si="1051"/>
        <v>0</v>
      </c>
      <c r="AK2158" t="e">
        <f t="shared" si="1063"/>
        <v>#DIV/0!</v>
      </c>
      <c r="AL2158">
        <f t="shared" si="1064"/>
        <v>3.7803723264000002</v>
      </c>
      <c r="AM2158" s="5">
        <f t="shared" si="1065"/>
        <v>7.32</v>
      </c>
      <c r="AN2158">
        <v>0</v>
      </c>
      <c r="AO2158" s="72">
        <f t="shared" si="1066"/>
        <v>1.8</v>
      </c>
      <c r="AP2158" s="72">
        <f t="shared" si="1067"/>
        <v>1.6</v>
      </c>
      <c r="AQ2158" s="72">
        <f t="shared" si="1068"/>
        <v>1.6</v>
      </c>
      <c r="AR2158" s="71" t="e">
        <f t="shared" si="1069"/>
        <v>#DIV/0!</v>
      </c>
      <c r="BA2158">
        <f t="shared" si="1070"/>
        <v>93</v>
      </c>
      <c r="BB2158" s="91" t="e">
        <f t="shared" si="1071"/>
        <v>#DIV/0!</v>
      </c>
    </row>
    <row r="2159" spans="1:54">
      <c r="A2159" s="2" t="s">
        <v>2279</v>
      </c>
      <c r="B2159" s="7" t="s">
        <v>42102</v>
      </c>
      <c r="C2159" s="17">
        <f t="shared" si="1052"/>
        <v>32</v>
      </c>
      <c r="D2159" s="28">
        <f t="shared" si="1053"/>
        <v>243</v>
      </c>
      <c r="E2159" s="8">
        <f t="shared" si="1072"/>
        <v>6</v>
      </c>
      <c r="F2159" s="2" t="s">
        <v>7268</v>
      </c>
      <c r="G2159" s="54">
        <f t="shared" si="1073"/>
        <v>31</v>
      </c>
      <c r="H2159" s="20">
        <f t="shared" si="1074"/>
        <v>0.38494190000000006</v>
      </c>
      <c r="I2159" s="14" t="s">
        <v>17232</v>
      </c>
      <c r="J2159" s="14" t="s">
        <v>12256</v>
      </c>
      <c r="K2159" s="14" t="s">
        <v>22192</v>
      </c>
      <c r="L2159" s="14" t="s">
        <v>27152</v>
      </c>
      <c r="M2159" s="28">
        <f t="shared" si="1075"/>
        <v>13</v>
      </c>
      <c r="N2159" s="46">
        <f t="shared" si="1054"/>
        <v>5</v>
      </c>
      <c r="O2159" s="17">
        <f t="shared" si="1055"/>
        <v>0.8</v>
      </c>
      <c r="P2159" s="17">
        <f t="shared" si="1055"/>
        <v>3</v>
      </c>
      <c r="Q2159" s="124">
        <f t="shared" si="1056"/>
        <v>0.4</v>
      </c>
      <c r="R2159" s="26">
        <f t="shared" si="1057"/>
        <v>0.60000000000000009</v>
      </c>
      <c r="S2159" s="2" t="s">
        <v>32117</v>
      </c>
      <c r="T2159" s="2" t="s">
        <v>37097</v>
      </c>
      <c r="U2159" s="24">
        <f t="shared" si="1058"/>
        <v>516.30000000000007</v>
      </c>
      <c r="V2159" s="66">
        <f t="shared" si="1058"/>
        <v>400.8</v>
      </c>
      <c r="W2159" s="54">
        <f t="shared" si="1059"/>
        <v>3.0999999999999996</v>
      </c>
      <c r="X2159" s="143">
        <f t="shared" si="1060"/>
        <v>516.30000000000007</v>
      </c>
      <c r="Y2159" s="143">
        <f t="shared" si="1061"/>
        <v>0.71999999999999986</v>
      </c>
      <c r="AD2159">
        <v>152</v>
      </c>
      <c r="AE2159">
        <v>-1</v>
      </c>
      <c r="AF2159" s="10">
        <v>37.9</v>
      </c>
      <c r="AG2159" s="10">
        <v>58.12</v>
      </c>
      <c r="AH2159" s="10">
        <f t="shared" si="1062"/>
        <v>189871.65548485337</v>
      </c>
      <c r="AI2159" s="11">
        <f t="shared" si="1050"/>
        <v>0</v>
      </c>
      <c r="AJ2159">
        <f t="shared" si="1051"/>
        <v>0</v>
      </c>
      <c r="AK2159" t="e">
        <f t="shared" si="1063"/>
        <v>#DIV/0!</v>
      </c>
      <c r="AL2159">
        <f t="shared" si="1064"/>
        <v>0.88568366400000009</v>
      </c>
      <c r="AM2159" s="5">
        <f t="shared" si="1065"/>
        <v>6.2</v>
      </c>
      <c r="AN2159">
        <v>0</v>
      </c>
      <c r="AO2159" s="72">
        <f t="shared" si="1066"/>
        <v>0.60000000000000009</v>
      </c>
      <c r="AP2159" s="72">
        <f t="shared" si="1067"/>
        <v>0.4</v>
      </c>
      <c r="AQ2159" s="72">
        <f t="shared" si="1068"/>
        <v>0.4</v>
      </c>
      <c r="AR2159" s="71" t="e">
        <f t="shared" si="1069"/>
        <v>#DIV/0!</v>
      </c>
      <c r="BA2159">
        <f t="shared" si="1070"/>
        <v>243</v>
      </c>
      <c r="BB2159" s="91" t="e">
        <f t="shared" si="1071"/>
        <v>#DIV/0!</v>
      </c>
    </row>
    <row r="2160" spans="1:54">
      <c r="A2160" s="2" t="s">
        <v>2280</v>
      </c>
      <c r="B2160" s="7" t="s">
        <v>42103</v>
      </c>
      <c r="C2160" s="17">
        <f t="shared" si="1052"/>
        <v>35.9</v>
      </c>
      <c r="D2160" s="28">
        <f t="shared" si="1053"/>
        <v>282</v>
      </c>
      <c r="E2160" s="8">
        <f t="shared" si="1072"/>
        <v>6</v>
      </c>
      <c r="F2160" s="2" t="s">
        <v>7269</v>
      </c>
      <c r="G2160" s="54">
        <f t="shared" si="1073"/>
        <v>34.9</v>
      </c>
      <c r="H2160" s="20">
        <f t="shared" si="1074"/>
        <v>0.84782430000000009</v>
      </c>
      <c r="I2160" s="14" t="s">
        <v>17233</v>
      </c>
      <c r="J2160" s="14" t="s">
        <v>12257</v>
      </c>
      <c r="K2160" s="14" t="s">
        <v>22193</v>
      </c>
      <c r="L2160" s="14" t="s">
        <v>27153</v>
      </c>
      <c r="M2160" s="28">
        <f t="shared" si="1075"/>
        <v>11.1</v>
      </c>
      <c r="N2160" s="46">
        <f t="shared" si="1054"/>
        <v>6.2</v>
      </c>
      <c r="O2160" s="17">
        <f t="shared" si="1055"/>
        <v>2</v>
      </c>
      <c r="P2160" s="17">
        <f t="shared" si="1055"/>
        <v>6.8000000000000007</v>
      </c>
      <c r="Q2160" s="124">
        <f t="shared" si="1056"/>
        <v>0.2</v>
      </c>
      <c r="R2160" s="26">
        <f t="shared" si="1057"/>
        <v>0.8</v>
      </c>
      <c r="S2160" s="2" t="s">
        <v>32118</v>
      </c>
      <c r="T2160" s="2" t="s">
        <v>37098</v>
      </c>
      <c r="U2160" s="24">
        <f t="shared" si="1058"/>
        <v>554.6</v>
      </c>
      <c r="V2160" s="66">
        <f t="shared" si="1058"/>
        <v>389</v>
      </c>
      <c r="W2160" s="54">
        <f t="shared" si="1059"/>
        <v>3.4899999999999998</v>
      </c>
      <c r="X2160" s="143">
        <f t="shared" si="1060"/>
        <v>554.6</v>
      </c>
      <c r="Y2160" s="143">
        <f t="shared" si="1061"/>
        <v>0.79799999999999993</v>
      </c>
      <c r="AD2160">
        <v>152</v>
      </c>
      <c r="AE2160">
        <v>-1</v>
      </c>
      <c r="AF2160" s="10">
        <v>37.9</v>
      </c>
      <c r="AG2160" s="10">
        <v>58.12</v>
      </c>
      <c r="AH2160" s="10">
        <f t="shared" si="1062"/>
        <v>220840.19050487899</v>
      </c>
      <c r="AI2160" s="11">
        <f t="shared" si="1050"/>
        <v>0</v>
      </c>
      <c r="AJ2160">
        <f t="shared" si="1051"/>
        <v>0</v>
      </c>
      <c r="AK2160" t="e">
        <f t="shared" si="1063"/>
        <v>#DIV/0!</v>
      </c>
      <c r="AL2160">
        <f t="shared" si="1064"/>
        <v>1.6556716159999993</v>
      </c>
      <c r="AM2160" s="5">
        <f t="shared" si="1065"/>
        <v>6.9799999999999995</v>
      </c>
      <c r="AN2160">
        <v>0</v>
      </c>
      <c r="AO2160" s="72">
        <f t="shared" si="1066"/>
        <v>0.8</v>
      </c>
      <c r="AP2160" s="72">
        <f t="shared" si="1067"/>
        <v>0.2</v>
      </c>
      <c r="AQ2160" s="72">
        <f t="shared" si="1068"/>
        <v>0.2</v>
      </c>
      <c r="AR2160" s="71" t="e">
        <f t="shared" si="1069"/>
        <v>#DIV/0!</v>
      </c>
      <c r="BA2160">
        <f t="shared" si="1070"/>
        <v>282</v>
      </c>
      <c r="BB2160" s="91" t="e">
        <f t="shared" si="1071"/>
        <v>#DIV/0!</v>
      </c>
    </row>
    <row r="2161" spans="1:54">
      <c r="A2161" s="2" t="s">
        <v>2281</v>
      </c>
      <c r="B2161" s="7" t="s">
        <v>42104</v>
      </c>
      <c r="C2161" s="17">
        <f t="shared" si="1052"/>
        <v>22.400000000000002</v>
      </c>
      <c r="D2161" s="28">
        <f t="shared" si="1053"/>
        <v>124</v>
      </c>
      <c r="E2161" s="8">
        <f t="shared" si="1072"/>
        <v>12</v>
      </c>
      <c r="F2161" s="2" t="s">
        <v>7270</v>
      </c>
      <c r="G2161" s="54">
        <f t="shared" si="1073"/>
        <v>21.400000000000002</v>
      </c>
      <c r="H2161" s="20">
        <f t="shared" si="1074"/>
        <v>0.14729599999999998</v>
      </c>
      <c r="I2161" s="14" t="s">
        <v>17234</v>
      </c>
      <c r="J2161" s="14" t="s">
        <v>12258</v>
      </c>
      <c r="K2161" s="14" t="s">
        <v>22194</v>
      </c>
      <c r="L2161" s="14" t="s">
        <v>27154</v>
      </c>
      <c r="M2161" s="28">
        <f t="shared" si="1075"/>
        <v>10.9</v>
      </c>
      <c r="N2161" s="46">
        <f t="shared" si="1054"/>
        <v>6.8</v>
      </c>
      <c r="O2161" s="17">
        <f t="shared" si="1055"/>
        <v>0.8</v>
      </c>
      <c r="P2161" s="17">
        <f t="shared" si="1055"/>
        <v>7.2</v>
      </c>
      <c r="Q2161" s="124">
        <f t="shared" si="1056"/>
        <v>1.8</v>
      </c>
      <c r="R2161" s="26">
        <f t="shared" si="1057"/>
        <v>2.2000000000000002</v>
      </c>
      <c r="S2161" s="2" t="s">
        <v>32119</v>
      </c>
      <c r="T2161" s="2" t="s">
        <v>37099</v>
      </c>
      <c r="U2161" s="24">
        <f t="shared" si="1058"/>
        <v>396.70000000000005</v>
      </c>
      <c r="V2161" s="66">
        <f t="shared" si="1058"/>
        <v>337.20000000000005</v>
      </c>
      <c r="W2161" s="54">
        <f t="shared" si="1059"/>
        <v>2.1399999999999997</v>
      </c>
      <c r="X2161" s="143">
        <f t="shared" si="1060"/>
        <v>396.70000000000005</v>
      </c>
      <c r="Y2161" s="143">
        <f t="shared" si="1061"/>
        <v>0.52799999999999991</v>
      </c>
      <c r="AD2161">
        <v>152</v>
      </c>
      <c r="AE2161">
        <v>-1</v>
      </c>
      <c r="AF2161" s="10">
        <v>37.9</v>
      </c>
      <c r="AG2161" s="10">
        <v>58.12</v>
      </c>
      <c r="AH2161" s="10">
        <f t="shared" si="1062"/>
        <v>310602.1263728434</v>
      </c>
      <c r="AI2161" s="11">
        <f t="shared" si="1050"/>
        <v>0</v>
      </c>
      <c r="AJ2161">
        <f t="shared" si="1051"/>
        <v>0</v>
      </c>
      <c r="AK2161" t="e">
        <f t="shared" si="1063"/>
        <v>#DIV/0!</v>
      </c>
      <c r="AL2161">
        <f t="shared" si="1064"/>
        <v>10.805465088000002</v>
      </c>
      <c r="AM2161" s="5">
        <f t="shared" si="1065"/>
        <v>4.28</v>
      </c>
      <c r="AN2161">
        <v>0</v>
      </c>
      <c r="AO2161" s="72">
        <f t="shared" si="1066"/>
        <v>2.2000000000000002</v>
      </c>
      <c r="AP2161" s="72">
        <f t="shared" si="1067"/>
        <v>1.8</v>
      </c>
      <c r="AQ2161" s="72">
        <f t="shared" si="1068"/>
        <v>2</v>
      </c>
      <c r="AR2161" s="71" t="e">
        <f t="shared" si="1069"/>
        <v>#DIV/0!</v>
      </c>
      <c r="BA2161">
        <f t="shared" si="1070"/>
        <v>124</v>
      </c>
      <c r="BB2161" s="91" t="e">
        <f t="shared" si="1071"/>
        <v>#DIV/0!</v>
      </c>
    </row>
    <row r="2162" spans="1:54">
      <c r="A2162" s="2" t="s">
        <v>2282</v>
      </c>
      <c r="B2162" s="7" t="s">
        <v>42105</v>
      </c>
      <c r="C2162" s="17">
        <f t="shared" si="1052"/>
        <v>22.3</v>
      </c>
      <c r="D2162" s="28">
        <f t="shared" si="1053"/>
        <v>158</v>
      </c>
      <c r="E2162" s="8">
        <f t="shared" si="1072"/>
        <v>8</v>
      </c>
      <c r="F2162" s="2" t="s">
        <v>7271</v>
      </c>
      <c r="G2162" s="54">
        <f t="shared" si="1073"/>
        <v>21.3</v>
      </c>
      <c r="H2162" s="20">
        <f t="shared" si="1074"/>
        <v>0.1631975</v>
      </c>
      <c r="I2162" s="14" t="s">
        <v>17235</v>
      </c>
      <c r="J2162" s="14" t="s">
        <v>12259</v>
      </c>
      <c r="K2162" s="14" t="s">
        <v>22195</v>
      </c>
      <c r="L2162" s="14" t="s">
        <v>27155</v>
      </c>
      <c r="M2162" s="28">
        <f t="shared" si="1075"/>
        <v>10.199999999999999</v>
      </c>
      <c r="N2162" s="46">
        <f t="shared" si="1054"/>
        <v>6.8</v>
      </c>
      <c r="O2162" s="17">
        <f t="shared" si="1055"/>
        <v>1.8</v>
      </c>
      <c r="P2162" s="17">
        <f t="shared" si="1055"/>
        <v>8.6</v>
      </c>
      <c r="Q2162" s="124">
        <f t="shared" si="1056"/>
        <v>0.4</v>
      </c>
      <c r="R2162" s="26">
        <f t="shared" si="1057"/>
        <v>0.4</v>
      </c>
      <c r="S2162" s="2" t="s">
        <v>32120</v>
      </c>
      <c r="T2162" s="2" t="s">
        <v>37100</v>
      </c>
      <c r="U2162" s="24">
        <f t="shared" si="1058"/>
        <v>430.90000000000003</v>
      </c>
      <c r="V2162" s="66">
        <f t="shared" si="1058"/>
        <v>295.20000000000005</v>
      </c>
      <c r="W2162" s="54">
        <f t="shared" si="1059"/>
        <v>2.13</v>
      </c>
      <c r="X2162" s="143">
        <f t="shared" si="1060"/>
        <v>430.90000000000003</v>
      </c>
      <c r="Y2162" s="143">
        <f t="shared" si="1061"/>
        <v>0.52600000000000002</v>
      </c>
      <c r="AD2162">
        <v>152</v>
      </c>
      <c r="AE2162">
        <v>-1</v>
      </c>
      <c r="AF2162" s="10">
        <v>37.9</v>
      </c>
      <c r="AG2162" s="10">
        <v>58.12</v>
      </c>
      <c r="AH2162" s="10">
        <f t="shared" si="1062"/>
        <v>360726.91394835961</v>
      </c>
      <c r="AI2162" s="11">
        <f t="shared" si="1050"/>
        <v>0</v>
      </c>
      <c r="AJ2162">
        <f t="shared" si="1051"/>
        <v>0</v>
      </c>
      <c r="AK2162" t="e">
        <f t="shared" si="1063"/>
        <v>#DIV/0!</v>
      </c>
      <c r="AL2162">
        <f t="shared" si="1064"/>
        <v>5.1814810800000002</v>
      </c>
      <c r="AM2162" s="5">
        <f t="shared" si="1065"/>
        <v>4.26</v>
      </c>
      <c r="AN2162">
        <v>0</v>
      </c>
      <c r="AO2162" s="72">
        <f t="shared" si="1066"/>
        <v>0.4</v>
      </c>
      <c r="AP2162" s="72">
        <f t="shared" si="1067"/>
        <v>0.4</v>
      </c>
      <c r="AQ2162" s="72">
        <f t="shared" si="1068"/>
        <v>0.4</v>
      </c>
      <c r="AR2162" s="71" t="e">
        <f t="shared" si="1069"/>
        <v>#DIV/0!</v>
      </c>
      <c r="BA2162">
        <f t="shared" si="1070"/>
        <v>158</v>
      </c>
      <c r="BB2162" s="91" t="e">
        <f t="shared" si="1071"/>
        <v>#DIV/0!</v>
      </c>
    </row>
    <row r="2163" spans="1:54">
      <c r="A2163" s="2" t="s">
        <v>2283</v>
      </c>
      <c r="B2163" s="7" t="s">
        <v>42106</v>
      </c>
      <c r="C2163" s="17">
        <f t="shared" si="1052"/>
        <v>25.900000000000002</v>
      </c>
      <c r="D2163" s="28">
        <f t="shared" si="1053"/>
        <v>14</v>
      </c>
      <c r="E2163" s="8">
        <f t="shared" si="1072"/>
        <v>5</v>
      </c>
      <c r="F2163" s="2" t="s">
        <v>7272</v>
      </c>
      <c r="G2163" s="54">
        <f t="shared" si="1073"/>
        <v>25</v>
      </c>
      <c r="H2163" s="20">
        <f t="shared" si="1074"/>
        <v>0.88907480000000005</v>
      </c>
      <c r="I2163" s="14" t="s">
        <v>17236</v>
      </c>
      <c r="J2163" s="14" t="s">
        <v>12260</v>
      </c>
      <c r="K2163" s="14" t="s">
        <v>22196</v>
      </c>
      <c r="L2163" s="14" t="s">
        <v>27156</v>
      </c>
      <c r="M2163" s="28">
        <f t="shared" si="1075"/>
        <v>13.9</v>
      </c>
      <c r="N2163" s="46">
        <f t="shared" si="1054"/>
        <v>6</v>
      </c>
      <c r="O2163" s="17">
        <f t="shared" si="1055"/>
        <v>2.4000000000000004</v>
      </c>
      <c r="P2163" s="17">
        <f t="shared" si="1055"/>
        <v>1.2000000000000002</v>
      </c>
      <c r="Q2163" s="124">
        <f t="shared" si="1056"/>
        <v>0.2</v>
      </c>
      <c r="R2163" s="26">
        <f t="shared" si="1057"/>
        <v>2.6</v>
      </c>
      <c r="S2163" s="2" t="s">
        <v>32121</v>
      </c>
      <c r="T2163" s="2" t="s">
        <v>37101</v>
      </c>
      <c r="U2163" s="24">
        <f t="shared" si="1058"/>
        <v>287.3</v>
      </c>
      <c r="V2163" s="66">
        <f t="shared" si="1058"/>
        <v>370.40000000000003</v>
      </c>
      <c r="W2163" s="54">
        <f t="shared" si="1059"/>
        <v>2.5</v>
      </c>
      <c r="X2163" s="143">
        <f t="shared" si="1060"/>
        <v>287.3</v>
      </c>
      <c r="Y2163" s="143">
        <f t="shared" si="1061"/>
        <v>0.6</v>
      </c>
      <c r="AD2163">
        <v>152</v>
      </c>
      <c r="AE2163">
        <v>-1</v>
      </c>
      <c r="AF2163" s="10">
        <v>37.9</v>
      </c>
      <c r="AG2163" s="10">
        <v>58.12</v>
      </c>
      <c r="AH2163" s="10">
        <f t="shared" si="1062"/>
        <v>259045.1102562671</v>
      </c>
      <c r="AI2163" s="11">
        <f t="shared" si="1050"/>
        <v>0</v>
      </c>
      <c r="AJ2163">
        <f t="shared" si="1051"/>
        <v>0</v>
      </c>
      <c r="AK2163" t="e">
        <f t="shared" si="1063"/>
        <v>#DIV/0!</v>
      </c>
      <c r="AL2163">
        <f t="shared" si="1064"/>
        <v>0.83060789759999987</v>
      </c>
      <c r="AM2163" s="5">
        <f t="shared" si="1065"/>
        <v>4.9800000000000004</v>
      </c>
      <c r="AN2163">
        <v>0</v>
      </c>
      <c r="AO2163" s="72">
        <f t="shared" si="1066"/>
        <v>2.6</v>
      </c>
      <c r="AP2163" s="72">
        <f t="shared" si="1067"/>
        <v>0.2</v>
      </c>
      <c r="AQ2163" s="72">
        <f t="shared" si="1068"/>
        <v>0.4</v>
      </c>
      <c r="AR2163" s="71" t="e">
        <f t="shared" si="1069"/>
        <v>#DIV/0!</v>
      </c>
      <c r="BA2163">
        <f t="shared" si="1070"/>
        <v>14</v>
      </c>
      <c r="BB2163" s="91" t="e">
        <f t="shared" si="1071"/>
        <v>#DIV/0!</v>
      </c>
    </row>
    <row r="2164" spans="1:54">
      <c r="A2164" s="2" t="s">
        <v>2284</v>
      </c>
      <c r="B2164" s="7" t="s">
        <v>42107</v>
      </c>
      <c r="C2164" s="17">
        <f t="shared" si="1052"/>
        <v>20.900000000000002</v>
      </c>
      <c r="D2164" s="28">
        <f t="shared" si="1053"/>
        <v>92</v>
      </c>
      <c r="E2164" s="8">
        <f t="shared" si="1072"/>
        <v>6</v>
      </c>
      <c r="F2164" s="2" t="s">
        <v>7273</v>
      </c>
      <c r="G2164" s="54">
        <f t="shared" si="1073"/>
        <v>20</v>
      </c>
      <c r="H2164" s="20">
        <f t="shared" si="1074"/>
        <v>0.74303399999999997</v>
      </c>
      <c r="I2164" s="14" t="s">
        <v>17237</v>
      </c>
      <c r="J2164" s="14" t="s">
        <v>12261</v>
      </c>
      <c r="K2164" s="14" t="s">
        <v>22197</v>
      </c>
      <c r="L2164" s="14" t="s">
        <v>27157</v>
      </c>
      <c r="M2164" s="28">
        <f t="shared" si="1075"/>
        <v>10.7</v>
      </c>
      <c r="N2164" s="46">
        <f t="shared" si="1054"/>
        <v>6.4</v>
      </c>
      <c r="O2164" s="17">
        <f t="shared" si="1055"/>
        <v>2</v>
      </c>
      <c r="P2164" s="17">
        <f t="shared" si="1055"/>
        <v>7.6000000000000005</v>
      </c>
      <c r="Q2164" s="124">
        <f t="shared" si="1056"/>
        <v>0.2</v>
      </c>
      <c r="R2164" s="26">
        <f t="shared" si="1057"/>
        <v>0.8</v>
      </c>
      <c r="S2164" s="2" t="s">
        <v>32122</v>
      </c>
      <c r="T2164" s="2" t="s">
        <v>37102</v>
      </c>
      <c r="U2164" s="24">
        <f t="shared" si="1058"/>
        <v>365</v>
      </c>
      <c r="V2164" s="66">
        <f t="shared" si="1058"/>
        <v>308</v>
      </c>
      <c r="W2164" s="54">
        <f t="shared" si="1059"/>
        <v>2</v>
      </c>
      <c r="X2164" s="143">
        <f t="shared" si="1060"/>
        <v>365</v>
      </c>
      <c r="Y2164" s="143">
        <f t="shared" si="1061"/>
        <v>0.5</v>
      </c>
      <c r="AD2164">
        <v>152</v>
      </c>
      <c r="AE2164">
        <v>-1</v>
      </c>
      <c r="AF2164" s="10">
        <v>37.9</v>
      </c>
      <c r="AG2164" s="10">
        <v>58.12</v>
      </c>
      <c r="AH2164" s="10">
        <f t="shared" si="1062"/>
        <v>346718.05605648516</v>
      </c>
      <c r="AI2164" s="11">
        <f t="shared" si="1050"/>
        <v>0</v>
      </c>
      <c r="AJ2164">
        <f t="shared" si="1051"/>
        <v>0</v>
      </c>
      <c r="AK2164" t="e">
        <f t="shared" si="1063"/>
        <v>#DIV/0!</v>
      </c>
      <c r="AL2164">
        <f t="shared" si="1064"/>
        <v>3.1247065600000008</v>
      </c>
      <c r="AM2164" s="5">
        <f t="shared" si="1065"/>
        <v>3.9800000000000004</v>
      </c>
      <c r="AN2164">
        <v>0</v>
      </c>
      <c r="AO2164" s="72">
        <f t="shared" si="1066"/>
        <v>0.8</v>
      </c>
      <c r="AP2164" s="72">
        <f t="shared" si="1067"/>
        <v>0.2</v>
      </c>
      <c r="AQ2164" s="72">
        <f t="shared" si="1068"/>
        <v>0.4</v>
      </c>
      <c r="AR2164" s="71" t="e">
        <f t="shared" si="1069"/>
        <v>#DIV/0!</v>
      </c>
      <c r="BA2164">
        <f t="shared" si="1070"/>
        <v>92</v>
      </c>
      <c r="BB2164" s="91" t="e">
        <f t="shared" si="1071"/>
        <v>#DIV/0!</v>
      </c>
    </row>
    <row r="2165" spans="1:54">
      <c r="A2165" s="2" t="s">
        <v>2285</v>
      </c>
      <c r="B2165" s="7" t="s">
        <v>42108</v>
      </c>
      <c r="C2165" s="17">
        <f t="shared" si="1052"/>
        <v>27.700000000000003</v>
      </c>
      <c r="D2165" s="28">
        <f t="shared" si="1053"/>
        <v>55</v>
      </c>
      <c r="E2165" s="8">
        <f t="shared" si="1072"/>
        <v>8</v>
      </c>
      <c r="F2165" s="2" t="s">
        <v>7274</v>
      </c>
      <c r="G2165" s="54">
        <f t="shared" si="1073"/>
        <v>26.8</v>
      </c>
      <c r="H2165" s="20">
        <f t="shared" si="1074"/>
        <v>0.83561160000000001</v>
      </c>
      <c r="I2165" s="14" t="s">
        <v>17238</v>
      </c>
      <c r="J2165" s="14" t="s">
        <v>12262</v>
      </c>
      <c r="K2165" s="14" t="s">
        <v>22198</v>
      </c>
      <c r="L2165" s="14" t="s">
        <v>27158</v>
      </c>
      <c r="M2165" s="28">
        <f t="shared" si="1075"/>
        <v>9.8999999999999986</v>
      </c>
      <c r="N2165" s="46">
        <f t="shared" si="1054"/>
        <v>5</v>
      </c>
      <c r="O2165" s="17">
        <f t="shared" si="1055"/>
        <v>1.6</v>
      </c>
      <c r="P2165" s="17">
        <f t="shared" si="1055"/>
        <v>9.2000000000000011</v>
      </c>
      <c r="Q2165" s="124">
        <f t="shared" si="1056"/>
        <v>0.4</v>
      </c>
      <c r="R2165" s="26">
        <f t="shared" si="1057"/>
        <v>2.8000000000000003</v>
      </c>
      <c r="S2165" s="2" t="s">
        <v>32123</v>
      </c>
      <c r="T2165" s="2" t="s">
        <v>37103</v>
      </c>
      <c r="U2165" s="24">
        <f t="shared" si="1058"/>
        <v>328.40000000000003</v>
      </c>
      <c r="V2165" s="66">
        <f t="shared" si="1058"/>
        <v>359.70000000000005</v>
      </c>
      <c r="W2165" s="54">
        <f t="shared" si="1059"/>
        <v>2.6799999999999997</v>
      </c>
      <c r="X2165" s="143">
        <f t="shared" si="1060"/>
        <v>328.40000000000003</v>
      </c>
      <c r="Y2165" s="143">
        <f t="shared" si="1061"/>
        <v>0.6359999999999999</v>
      </c>
      <c r="AD2165">
        <v>152</v>
      </c>
      <c r="AE2165">
        <v>-1</v>
      </c>
      <c r="AF2165" s="10">
        <v>37.9</v>
      </c>
      <c r="AG2165" s="10">
        <v>58.12</v>
      </c>
      <c r="AH2165" s="10">
        <f t="shared" si="1062"/>
        <v>277331.47568352835</v>
      </c>
      <c r="AI2165" s="11">
        <f t="shared" si="1050"/>
        <v>0</v>
      </c>
      <c r="AJ2165">
        <f t="shared" si="1051"/>
        <v>0</v>
      </c>
      <c r="AK2165" t="e">
        <f t="shared" si="1063"/>
        <v>#DIV/0!</v>
      </c>
      <c r="AL2165">
        <f t="shared" si="1064"/>
        <v>6.7754322944000007</v>
      </c>
      <c r="AM2165" s="5">
        <f t="shared" si="1065"/>
        <v>5.3400000000000007</v>
      </c>
      <c r="AN2165">
        <v>0</v>
      </c>
      <c r="AO2165" s="72">
        <f t="shared" si="1066"/>
        <v>2.8000000000000003</v>
      </c>
      <c r="AP2165" s="72">
        <f t="shared" si="1067"/>
        <v>0.4</v>
      </c>
      <c r="AQ2165" s="72">
        <f t="shared" si="1068"/>
        <v>0.60000000000000009</v>
      </c>
      <c r="AR2165" s="71" t="e">
        <f t="shared" si="1069"/>
        <v>#DIV/0!</v>
      </c>
      <c r="BA2165">
        <f t="shared" si="1070"/>
        <v>55</v>
      </c>
      <c r="BB2165" s="91" t="e">
        <f t="shared" si="1071"/>
        <v>#DIV/0!</v>
      </c>
    </row>
    <row r="2166" spans="1:54">
      <c r="A2166" s="2" t="s">
        <v>2286</v>
      </c>
      <c r="B2166" s="7" t="s">
        <v>42109</v>
      </c>
      <c r="C2166" s="17">
        <f t="shared" si="1052"/>
        <v>27.400000000000002</v>
      </c>
      <c r="D2166" s="28">
        <f t="shared" si="1053"/>
        <v>59</v>
      </c>
      <c r="E2166" s="8">
        <f t="shared" si="1072"/>
        <v>9</v>
      </c>
      <c r="F2166" s="2" t="s">
        <v>7275</v>
      </c>
      <c r="G2166" s="54">
        <f t="shared" si="1073"/>
        <v>26.5</v>
      </c>
      <c r="H2166" s="20">
        <f t="shared" si="1074"/>
        <v>0.2488804</v>
      </c>
      <c r="I2166" s="14" t="s">
        <v>17239</v>
      </c>
      <c r="J2166" s="14" t="s">
        <v>12263</v>
      </c>
      <c r="K2166" s="14" t="s">
        <v>22199</v>
      </c>
      <c r="L2166" s="14" t="s">
        <v>27159</v>
      </c>
      <c r="M2166" s="28">
        <f t="shared" si="1075"/>
        <v>13.4</v>
      </c>
      <c r="N2166" s="46">
        <f t="shared" si="1054"/>
        <v>6.4</v>
      </c>
      <c r="O2166" s="17">
        <f t="shared" si="1055"/>
        <v>0.8</v>
      </c>
      <c r="P2166" s="17">
        <f t="shared" si="1055"/>
        <v>2.2000000000000002</v>
      </c>
      <c r="Q2166" s="124">
        <f t="shared" si="1056"/>
        <v>1</v>
      </c>
      <c r="R2166" s="26">
        <f t="shared" si="1057"/>
        <v>1.2000000000000002</v>
      </c>
      <c r="S2166" s="2" t="s">
        <v>32124</v>
      </c>
      <c r="T2166" s="2" t="s">
        <v>37104</v>
      </c>
      <c r="U2166" s="24">
        <f t="shared" si="1058"/>
        <v>331.70000000000005</v>
      </c>
      <c r="V2166" s="66">
        <f t="shared" si="1058"/>
        <v>303.40000000000003</v>
      </c>
      <c r="W2166" s="54">
        <f t="shared" si="1059"/>
        <v>2.65</v>
      </c>
      <c r="X2166" s="143">
        <f t="shared" si="1060"/>
        <v>331.70000000000005</v>
      </c>
      <c r="Y2166" s="143">
        <f t="shared" si="1061"/>
        <v>0.63</v>
      </c>
      <c r="AD2166">
        <v>152</v>
      </c>
      <c r="AE2166">
        <v>-1</v>
      </c>
      <c r="AF2166" s="10">
        <v>37.9</v>
      </c>
      <c r="AG2166" s="10">
        <v>58.12</v>
      </c>
      <c r="AH2166" s="10">
        <f t="shared" si="1062"/>
        <v>351926.23655914218</v>
      </c>
      <c r="AI2166" s="11">
        <f t="shared" ref="AI2166:AI2229" si="1076">1-EXP(-2.63*(AA2166/AH2166)*(AD2166-AE2166)*(1-((AD2166-T2166)/(AD2166-AE2166))^0.38))</f>
        <v>0</v>
      </c>
      <c r="AJ2166">
        <f t="shared" ref="AJ2166:AJ2229" si="1077">H2166*P2166*O2166*R2166*AB2166</f>
        <v>0</v>
      </c>
      <c r="AK2166" t="e">
        <f t="shared" si="1063"/>
        <v>#DIV/0!</v>
      </c>
      <c r="AL2166">
        <f t="shared" si="1064"/>
        <v>1.5863645952000005</v>
      </c>
      <c r="AM2166" s="5">
        <f t="shared" si="1065"/>
        <v>5.28</v>
      </c>
      <c r="AN2166">
        <v>0</v>
      </c>
      <c r="AO2166" s="72">
        <f t="shared" si="1066"/>
        <v>1.2000000000000002</v>
      </c>
      <c r="AP2166" s="72">
        <f t="shared" si="1067"/>
        <v>1</v>
      </c>
      <c r="AQ2166" s="72">
        <f t="shared" si="1068"/>
        <v>1</v>
      </c>
      <c r="AR2166" s="71" t="e">
        <f t="shared" si="1069"/>
        <v>#DIV/0!</v>
      </c>
      <c r="BA2166">
        <f t="shared" si="1070"/>
        <v>59</v>
      </c>
      <c r="BB2166" s="91" t="e">
        <f t="shared" si="1071"/>
        <v>#DIV/0!</v>
      </c>
    </row>
    <row r="2167" spans="1:54">
      <c r="A2167" s="2" t="s">
        <v>2287</v>
      </c>
      <c r="B2167" s="7" t="s">
        <v>42110</v>
      </c>
      <c r="C2167" s="17">
        <f t="shared" si="1052"/>
        <v>24.6</v>
      </c>
      <c r="D2167" s="28">
        <f t="shared" si="1053"/>
        <v>23</v>
      </c>
      <c r="E2167" s="8">
        <f t="shared" si="1072"/>
        <v>11</v>
      </c>
      <c r="F2167" s="2" t="s">
        <v>7276</v>
      </c>
      <c r="G2167" s="54">
        <f t="shared" si="1073"/>
        <v>23.700000000000003</v>
      </c>
      <c r="H2167" s="20">
        <f t="shared" si="1074"/>
        <v>0.34157089999999996</v>
      </c>
      <c r="I2167" s="14" t="s">
        <v>17240</v>
      </c>
      <c r="J2167" s="14" t="s">
        <v>12264</v>
      </c>
      <c r="K2167" s="14" t="s">
        <v>22200</v>
      </c>
      <c r="L2167" s="14" t="s">
        <v>27160</v>
      </c>
      <c r="M2167" s="28">
        <f t="shared" si="1075"/>
        <v>13</v>
      </c>
      <c r="N2167" s="46">
        <f t="shared" si="1054"/>
        <v>5.6</v>
      </c>
      <c r="O2167" s="17">
        <f t="shared" si="1055"/>
        <v>2.8000000000000003</v>
      </c>
      <c r="P2167" s="17">
        <f t="shared" si="1055"/>
        <v>3</v>
      </c>
      <c r="Q2167" s="124">
        <f t="shared" si="1056"/>
        <v>0.4</v>
      </c>
      <c r="R2167" s="26">
        <f t="shared" si="1057"/>
        <v>0.60000000000000009</v>
      </c>
      <c r="S2167" s="2" t="s">
        <v>32125</v>
      </c>
      <c r="T2167" s="2" t="s">
        <v>37105</v>
      </c>
      <c r="U2167" s="24">
        <f t="shared" si="1058"/>
        <v>296.40000000000003</v>
      </c>
      <c r="V2167" s="66">
        <f t="shared" si="1058"/>
        <v>394.20000000000005</v>
      </c>
      <c r="W2167" s="54">
        <f t="shared" si="1059"/>
        <v>2.3699999999999997</v>
      </c>
      <c r="X2167" s="143">
        <f t="shared" si="1060"/>
        <v>296.40000000000003</v>
      </c>
      <c r="Y2167" s="143">
        <f t="shared" si="1061"/>
        <v>0.57399999999999995</v>
      </c>
      <c r="AD2167">
        <v>152</v>
      </c>
      <c r="AE2167">
        <v>-1</v>
      </c>
      <c r="AF2167" s="10">
        <v>37.9</v>
      </c>
      <c r="AG2167" s="10">
        <v>58.12</v>
      </c>
      <c r="AH2167" s="10">
        <f t="shared" si="1062"/>
        <v>208078.85906695965</v>
      </c>
      <c r="AI2167" s="11">
        <f t="shared" si="1076"/>
        <v>0</v>
      </c>
      <c r="AJ2167">
        <f t="shared" si="1077"/>
        <v>0</v>
      </c>
      <c r="AK2167" t="e">
        <f t="shared" si="1063"/>
        <v>#DIV/0!</v>
      </c>
      <c r="AL2167">
        <f t="shared" si="1064"/>
        <v>3.3184826640000011</v>
      </c>
      <c r="AM2167" s="5">
        <f t="shared" si="1065"/>
        <v>4.7200000000000006</v>
      </c>
      <c r="AN2167">
        <v>0</v>
      </c>
      <c r="AO2167" s="72">
        <f t="shared" si="1066"/>
        <v>0.60000000000000009</v>
      </c>
      <c r="AP2167" s="72">
        <f t="shared" si="1067"/>
        <v>0.4</v>
      </c>
      <c r="AQ2167" s="72">
        <f t="shared" si="1068"/>
        <v>0.4</v>
      </c>
      <c r="AR2167" s="71" t="e">
        <f t="shared" si="1069"/>
        <v>#DIV/0!</v>
      </c>
      <c r="BA2167">
        <f t="shared" si="1070"/>
        <v>23</v>
      </c>
      <c r="BB2167" s="91" t="e">
        <f t="shared" si="1071"/>
        <v>#DIV/0!</v>
      </c>
    </row>
    <row r="2168" spans="1:54">
      <c r="A2168" s="2" t="s">
        <v>2288</v>
      </c>
      <c r="B2168" s="7" t="s">
        <v>42111</v>
      </c>
      <c r="C2168" s="17">
        <f t="shared" si="1052"/>
        <v>35.1</v>
      </c>
      <c r="D2168" s="28">
        <f t="shared" si="1053"/>
        <v>214</v>
      </c>
      <c r="E2168" s="8">
        <f t="shared" si="1072"/>
        <v>23</v>
      </c>
      <c r="F2168" s="2" t="s">
        <v>7277</v>
      </c>
      <c r="G2168" s="54">
        <f t="shared" si="1073"/>
        <v>34.200000000000003</v>
      </c>
      <c r="H2168" s="20">
        <f t="shared" si="1074"/>
        <v>0.1124759</v>
      </c>
      <c r="I2168" s="14" t="s">
        <v>17241</v>
      </c>
      <c r="J2168" s="14" t="s">
        <v>12265</v>
      </c>
      <c r="K2168" s="14" t="s">
        <v>22201</v>
      </c>
      <c r="L2168" s="14" t="s">
        <v>27161</v>
      </c>
      <c r="M2168" s="28">
        <f t="shared" si="1075"/>
        <v>11.3</v>
      </c>
      <c r="N2168" s="46">
        <f t="shared" si="1054"/>
        <v>6.2</v>
      </c>
      <c r="O2168" s="17">
        <f t="shared" si="1055"/>
        <v>2.2000000000000002</v>
      </c>
      <c r="P2168" s="17">
        <f t="shared" si="1055"/>
        <v>6.4</v>
      </c>
      <c r="Q2168" s="124">
        <f t="shared" si="1056"/>
        <v>2.4000000000000004</v>
      </c>
      <c r="R2168" s="26">
        <f t="shared" si="1057"/>
        <v>2.6</v>
      </c>
      <c r="S2168" s="2" t="s">
        <v>32126</v>
      </c>
      <c r="T2168" s="2" t="s">
        <v>37106</v>
      </c>
      <c r="U2168" s="24">
        <f t="shared" si="1058"/>
        <v>487.3</v>
      </c>
      <c r="V2168" s="66">
        <f t="shared" si="1058"/>
        <v>318</v>
      </c>
      <c r="W2168" s="54">
        <f t="shared" si="1059"/>
        <v>3.42</v>
      </c>
      <c r="X2168" s="143">
        <f t="shared" si="1060"/>
        <v>487.3</v>
      </c>
      <c r="Y2168" s="143">
        <f t="shared" si="1061"/>
        <v>0.78399999999999992</v>
      </c>
      <c r="AD2168">
        <v>152</v>
      </c>
      <c r="AE2168">
        <v>-1</v>
      </c>
      <c r="AF2168" s="10">
        <v>37.9</v>
      </c>
      <c r="AG2168" s="10">
        <v>58.12</v>
      </c>
      <c r="AH2168" s="10">
        <f t="shared" si="1062"/>
        <v>335065.07743889844</v>
      </c>
      <c r="AI2168" s="11">
        <f t="shared" si="1076"/>
        <v>0</v>
      </c>
      <c r="AJ2168">
        <f t="shared" si="1077"/>
        <v>0</v>
      </c>
      <c r="AK2168" t="e">
        <f t="shared" si="1063"/>
        <v>#DIV/0!</v>
      </c>
      <c r="AL2168">
        <f t="shared" si="1064"/>
        <v>32.490482252800007</v>
      </c>
      <c r="AM2168" s="5">
        <f t="shared" si="1065"/>
        <v>6.82</v>
      </c>
      <c r="AN2168">
        <v>0</v>
      </c>
      <c r="AO2168" s="72">
        <f t="shared" si="1066"/>
        <v>2.6</v>
      </c>
      <c r="AP2168" s="72">
        <f t="shared" si="1067"/>
        <v>2.4000000000000004</v>
      </c>
      <c r="AQ2168" s="72">
        <f t="shared" si="1068"/>
        <v>2.4000000000000004</v>
      </c>
      <c r="AR2168" s="71" t="e">
        <f t="shared" si="1069"/>
        <v>#DIV/0!</v>
      </c>
      <c r="BA2168">
        <f t="shared" si="1070"/>
        <v>214</v>
      </c>
      <c r="BB2168" s="91" t="e">
        <f t="shared" si="1071"/>
        <v>#DIV/0!</v>
      </c>
    </row>
    <row r="2169" spans="1:54">
      <c r="A2169" s="2" t="s">
        <v>2289</v>
      </c>
      <c r="B2169" s="7" t="s">
        <v>42112</v>
      </c>
      <c r="C2169" s="17">
        <f t="shared" si="1052"/>
        <v>19.400000000000002</v>
      </c>
      <c r="D2169" s="28">
        <f t="shared" si="1053"/>
        <v>91</v>
      </c>
      <c r="E2169" s="8">
        <f t="shared" si="1072"/>
        <v>14</v>
      </c>
      <c r="F2169" s="2" t="s">
        <v>7278</v>
      </c>
      <c r="G2169" s="54">
        <f t="shared" si="1073"/>
        <v>18.5</v>
      </c>
      <c r="H2169" s="20">
        <f t="shared" si="1074"/>
        <v>0.17874949999999998</v>
      </c>
      <c r="I2169" s="14" t="s">
        <v>17242</v>
      </c>
      <c r="J2169" s="14" t="s">
        <v>12266</v>
      </c>
      <c r="K2169" s="14" t="s">
        <v>22202</v>
      </c>
      <c r="L2169" s="14" t="s">
        <v>27162</v>
      </c>
      <c r="M2169" s="28">
        <f t="shared" si="1075"/>
        <v>10.1</v>
      </c>
      <c r="N2169" s="46">
        <f t="shared" si="1054"/>
        <v>5.8</v>
      </c>
      <c r="O2169" s="17">
        <f t="shared" si="1055"/>
        <v>1.6</v>
      </c>
      <c r="P2169" s="17">
        <f t="shared" si="1055"/>
        <v>8.8000000000000007</v>
      </c>
      <c r="Q2169" s="124">
        <f t="shared" si="1056"/>
        <v>1.2000000000000002</v>
      </c>
      <c r="R2169" s="26">
        <f t="shared" si="1057"/>
        <v>1.4000000000000001</v>
      </c>
      <c r="S2169" s="2" t="s">
        <v>32127</v>
      </c>
      <c r="T2169" s="2" t="s">
        <v>37107</v>
      </c>
      <c r="U2169" s="24">
        <f t="shared" si="1058"/>
        <v>364.3</v>
      </c>
      <c r="V2169" s="66">
        <f t="shared" si="1058"/>
        <v>291.60000000000002</v>
      </c>
      <c r="W2169" s="54">
        <f t="shared" si="1059"/>
        <v>1.85</v>
      </c>
      <c r="X2169" s="143">
        <f t="shared" si="1060"/>
        <v>364.3</v>
      </c>
      <c r="Y2169" s="143">
        <f t="shared" si="1061"/>
        <v>0.47</v>
      </c>
      <c r="AD2169">
        <v>152</v>
      </c>
      <c r="AE2169">
        <v>-1</v>
      </c>
      <c r="AF2169" s="10">
        <v>37.9</v>
      </c>
      <c r="AG2169" s="10">
        <v>58.12</v>
      </c>
      <c r="AH2169" s="10">
        <f t="shared" si="1062"/>
        <v>364594.32151063712</v>
      </c>
      <c r="AI2169" s="11">
        <f t="shared" si="1076"/>
        <v>0</v>
      </c>
      <c r="AJ2169">
        <f t="shared" si="1077"/>
        <v>0</v>
      </c>
      <c r="AK2169" t="e">
        <f t="shared" si="1063"/>
        <v>#DIV/0!</v>
      </c>
      <c r="AL2169">
        <f t="shared" si="1064"/>
        <v>16.188489856000004</v>
      </c>
      <c r="AM2169" s="5">
        <f t="shared" si="1065"/>
        <v>3.6800000000000006</v>
      </c>
      <c r="AN2169">
        <v>0</v>
      </c>
      <c r="AO2169" s="72">
        <f t="shared" si="1066"/>
        <v>1.4000000000000001</v>
      </c>
      <c r="AP2169" s="72">
        <f t="shared" si="1067"/>
        <v>1.2000000000000002</v>
      </c>
      <c r="AQ2169" s="72">
        <f t="shared" si="1068"/>
        <v>1.2000000000000002</v>
      </c>
      <c r="AR2169" s="71" t="e">
        <f t="shared" si="1069"/>
        <v>#DIV/0!</v>
      </c>
      <c r="BA2169">
        <f t="shared" si="1070"/>
        <v>91</v>
      </c>
      <c r="BB2169" s="91" t="e">
        <f t="shared" si="1071"/>
        <v>#DIV/0!</v>
      </c>
    </row>
    <row r="2170" spans="1:54">
      <c r="A2170" s="2" t="s">
        <v>2290</v>
      </c>
      <c r="B2170" s="7" t="s">
        <v>42113</v>
      </c>
      <c r="C2170" s="17">
        <f t="shared" si="1052"/>
        <v>8.6000000000000014</v>
      </c>
      <c r="D2170" s="28">
        <f t="shared" si="1053"/>
        <v>204</v>
      </c>
      <c r="E2170" s="8">
        <f t="shared" si="1072"/>
        <v>14</v>
      </c>
      <c r="F2170" s="2" t="s">
        <v>7279</v>
      </c>
      <c r="G2170" s="54">
        <f t="shared" si="1073"/>
        <v>7.6</v>
      </c>
      <c r="H2170" s="20">
        <f t="shared" si="1074"/>
        <v>0.22109609999999999</v>
      </c>
      <c r="I2170" s="14" t="s">
        <v>17243</v>
      </c>
      <c r="J2170" s="14" t="s">
        <v>12267</v>
      </c>
      <c r="K2170" s="14" t="s">
        <v>22203</v>
      </c>
      <c r="L2170" s="14" t="s">
        <v>27163</v>
      </c>
      <c r="M2170" s="28">
        <f t="shared" si="1075"/>
        <v>12</v>
      </c>
      <c r="N2170" s="46">
        <f t="shared" si="1054"/>
        <v>6.4</v>
      </c>
      <c r="O2170" s="17">
        <f t="shared" si="1055"/>
        <v>1.4000000000000001</v>
      </c>
      <c r="P2170" s="17">
        <f t="shared" si="1055"/>
        <v>5</v>
      </c>
      <c r="Q2170" s="124">
        <f t="shared" si="1056"/>
        <v>1.4000000000000001</v>
      </c>
      <c r="R2170" s="26">
        <f t="shared" si="1057"/>
        <v>1.8</v>
      </c>
      <c r="S2170" s="2" t="s">
        <v>32128</v>
      </c>
      <c r="T2170" s="2" t="s">
        <v>37108</v>
      </c>
      <c r="U2170" s="24">
        <f t="shared" si="1058"/>
        <v>477.5</v>
      </c>
      <c r="V2170" s="66">
        <f t="shared" si="1058"/>
        <v>343.3</v>
      </c>
      <c r="W2170" s="54">
        <f t="shared" si="1059"/>
        <v>0.76</v>
      </c>
      <c r="X2170" s="143">
        <f t="shared" si="1060"/>
        <v>477.5</v>
      </c>
      <c r="Y2170" s="143">
        <f t="shared" si="1061"/>
        <v>0.252</v>
      </c>
      <c r="AD2170">
        <v>152</v>
      </c>
      <c r="AE2170">
        <v>-1</v>
      </c>
      <c r="AF2170" s="10">
        <v>37.9</v>
      </c>
      <c r="AG2170" s="10">
        <v>58.12</v>
      </c>
      <c r="AH2170" s="10">
        <f t="shared" si="1062"/>
        <v>302171.68736184435</v>
      </c>
      <c r="AI2170" s="11">
        <f t="shared" si="1076"/>
        <v>0</v>
      </c>
      <c r="AJ2170">
        <f t="shared" si="1077"/>
        <v>0</v>
      </c>
      <c r="AK2170" t="e">
        <f t="shared" si="1063"/>
        <v>#DIV/0!</v>
      </c>
      <c r="AL2170">
        <f t="shared" si="1064"/>
        <v>9.8141891400000016</v>
      </c>
      <c r="AM2170" s="5">
        <f t="shared" si="1065"/>
        <v>1.52</v>
      </c>
      <c r="AN2170">
        <v>0</v>
      </c>
      <c r="AO2170" s="72">
        <f t="shared" si="1066"/>
        <v>1.8</v>
      </c>
      <c r="AP2170" s="72">
        <f t="shared" si="1067"/>
        <v>1.4000000000000001</v>
      </c>
      <c r="AQ2170" s="72">
        <f t="shared" si="1068"/>
        <v>1.6</v>
      </c>
      <c r="AR2170" s="71" t="e">
        <f t="shared" si="1069"/>
        <v>#DIV/0!</v>
      </c>
      <c r="BA2170">
        <f t="shared" si="1070"/>
        <v>204</v>
      </c>
      <c r="BB2170" s="91" t="e">
        <f t="shared" si="1071"/>
        <v>#DIV/0!</v>
      </c>
    </row>
    <row r="2171" spans="1:54">
      <c r="A2171" s="2" t="s">
        <v>2291</v>
      </c>
      <c r="B2171" s="7" t="s">
        <v>42114</v>
      </c>
      <c r="C2171" s="17">
        <f t="shared" si="1052"/>
        <v>14.4</v>
      </c>
      <c r="D2171" s="28">
        <f t="shared" si="1053"/>
        <v>275</v>
      </c>
      <c r="E2171" s="8">
        <f t="shared" si="1072"/>
        <v>5</v>
      </c>
      <c r="F2171" s="2" t="s">
        <v>7280</v>
      </c>
      <c r="G2171" s="54">
        <f t="shared" si="1073"/>
        <v>13.5</v>
      </c>
      <c r="H2171" s="20">
        <f t="shared" si="1074"/>
        <v>0.8008038999999999</v>
      </c>
      <c r="I2171" s="14" t="s">
        <v>17244</v>
      </c>
      <c r="J2171" s="14" t="s">
        <v>12268</v>
      </c>
      <c r="K2171" s="14" t="s">
        <v>22204</v>
      </c>
      <c r="L2171" s="14" t="s">
        <v>27164</v>
      </c>
      <c r="M2171" s="28">
        <f t="shared" si="1075"/>
        <v>10.399999999999999</v>
      </c>
      <c r="N2171" s="46">
        <f t="shared" si="1054"/>
        <v>6.8</v>
      </c>
      <c r="O2171" s="17">
        <f t="shared" si="1055"/>
        <v>0.60000000000000009</v>
      </c>
      <c r="P2171" s="17">
        <f t="shared" si="1055"/>
        <v>8.2000000000000011</v>
      </c>
      <c r="Q2171" s="124">
        <f t="shared" si="1056"/>
        <v>0.4</v>
      </c>
      <c r="R2171" s="26">
        <f t="shared" si="1057"/>
        <v>2.4000000000000004</v>
      </c>
      <c r="S2171" s="2" t="s">
        <v>32129</v>
      </c>
      <c r="T2171" s="2" t="s">
        <v>37109</v>
      </c>
      <c r="U2171" s="24">
        <f t="shared" si="1058"/>
        <v>547.80000000000007</v>
      </c>
      <c r="V2171" s="66">
        <f t="shared" si="1058"/>
        <v>419.90000000000003</v>
      </c>
      <c r="W2171" s="54">
        <f t="shared" si="1059"/>
        <v>1.35</v>
      </c>
      <c r="X2171" s="143">
        <f t="shared" si="1060"/>
        <v>547.80000000000007</v>
      </c>
      <c r="Y2171" s="143">
        <f t="shared" si="1061"/>
        <v>0.37</v>
      </c>
      <c r="AD2171">
        <v>152</v>
      </c>
      <c r="AE2171">
        <v>-1</v>
      </c>
      <c r="AF2171" s="10">
        <v>37.9</v>
      </c>
      <c r="AG2171" s="10">
        <v>58.12</v>
      </c>
      <c r="AH2171" s="10">
        <f t="shared" si="1062"/>
        <v>104482.4767157296</v>
      </c>
      <c r="AI2171" s="11">
        <f t="shared" si="1076"/>
        <v>0</v>
      </c>
      <c r="AJ2171">
        <f t="shared" si="1077"/>
        <v>0</v>
      </c>
      <c r="AK2171" t="e">
        <f t="shared" si="1063"/>
        <v>#DIV/0!</v>
      </c>
      <c r="AL2171">
        <f t="shared" si="1064"/>
        <v>2.3521075488000025</v>
      </c>
      <c r="AM2171" s="5">
        <f t="shared" si="1065"/>
        <v>2.68</v>
      </c>
      <c r="AN2171">
        <v>0</v>
      </c>
      <c r="AO2171" s="72">
        <f t="shared" si="1066"/>
        <v>2.4000000000000004</v>
      </c>
      <c r="AP2171" s="72">
        <f t="shared" si="1067"/>
        <v>0.4</v>
      </c>
      <c r="AQ2171" s="72">
        <f t="shared" si="1068"/>
        <v>0.60000000000000009</v>
      </c>
      <c r="AR2171" s="71" t="e">
        <f t="shared" si="1069"/>
        <v>#DIV/0!</v>
      </c>
      <c r="BA2171">
        <f t="shared" si="1070"/>
        <v>275</v>
      </c>
      <c r="BB2171" s="91" t="e">
        <f t="shared" si="1071"/>
        <v>#DIV/0!</v>
      </c>
    </row>
    <row r="2172" spans="1:54">
      <c r="A2172" s="2" t="s">
        <v>2292</v>
      </c>
      <c r="B2172" s="7" t="s">
        <v>42115</v>
      </c>
      <c r="C2172" s="17">
        <f t="shared" si="1052"/>
        <v>21.700000000000003</v>
      </c>
      <c r="D2172" s="28">
        <f t="shared" si="1053"/>
        <v>195</v>
      </c>
      <c r="E2172" s="8">
        <f t="shared" si="1072"/>
        <v>4</v>
      </c>
      <c r="F2172" s="2" t="s">
        <v>7281</v>
      </c>
      <c r="G2172" s="54">
        <f t="shared" si="1073"/>
        <v>20.8</v>
      </c>
      <c r="H2172" s="20">
        <f t="shared" si="1074"/>
        <v>0.75474019999999997</v>
      </c>
      <c r="I2172" s="14" t="s">
        <v>17245</v>
      </c>
      <c r="J2172" s="14" t="s">
        <v>12269</v>
      </c>
      <c r="K2172" s="14" t="s">
        <v>22205</v>
      </c>
      <c r="L2172" s="14" t="s">
        <v>27165</v>
      </c>
      <c r="M2172" s="28">
        <f t="shared" si="1075"/>
        <v>10.6</v>
      </c>
      <c r="N2172" s="46">
        <f t="shared" si="1054"/>
        <v>6.2</v>
      </c>
      <c r="O2172" s="17">
        <f t="shared" si="1055"/>
        <v>1</v>
      </c>
      <c r="P2172" s="17">
        <f t="shared" si="1055"/>
        <v>7.8000000000000007</v>
      </c>
      <c r="Q2172" s="124">
        <f t="shared" si="1056"/>
        <v>0.2</v>
      </c>
      <c r="R2172" s="26">
        <f t="shared" si="1057"/>
        <v>0.4</v>
      </c>
      <c r="S2172" s="2" t="s">
        <v>32130</v>
      </c>
      <c r="T2172" s="2" t="s">
        <v>37110</v>
      </c>
      <c r="U2172" s="24">
        <f t="shared" si="1058"/>
        <v>467.90000000000003</v>
      </c>
      <c r="V2172" s="66">
        <f t="shared" si="1058"/>
        <v>375.5</v>
      </c>
      <c r="W2172" s="54">
        <f t="shared" si="1059"/>
        <v>2.0799999999999996</v>
      </c>
      <c r="X2172" s="143">
        <f t="shared" si="1060"/>
        <v>467.90000000000003</v>
      </c>
      <c r="Y2172" s="143">
        <f t="shared" si="1061"/>
        <v>0.5159999999999999</v>
      </c>
      <c r="AD2172">
        <v>152</v>
      </c>
      <c r="AE2172">
        <v>-1</v>
      </c>
      <c r="AF2172" s="10">
        <v>37.9</v>
      </c>
      <c r="AG2172" s="10">
        <v>58.12</v>
      </c>
      <c r="AH2172" s="10">
        <f t="shared" si="1062"/>
        <v>249417.10373182123</v>
      </c>
      <c r="AI2172" s="11">
        <f t="shared" si="1076"/>
        <v>0</v>
      </c>
      <c r="AJ2172">
        <f t="shared" si="1077"/>
        <v>0</v>
      </c>
      <c r="AK2172" t="e">
        <f t="shared" si="1063"/>
        <v>#DIV/0!</v>
      </c>
      <c r="AL2172">
        <f t="shared" si="1064"/>
        <v>0.7652105760000002</v>
      </c>
      <c r="AM2172" s="5">
        <f t="shared" si="1065"/>
        <v>4.1400000000000006</v>
      </c>
      <c r="AN2172">
        <v>0</v>
      </c>
      <c r="AO2172" s="72">
        <f t="shared" si="1066"/>
        <v>0.4</v>
      </c>
      <c r="AP2172" s="72">
        <f t="shared" si="1067"/>
        <v>0.2</v>
      </c>
      <c r="AQ2172" s="72">
        <f t="shared" si="1068"/>
        <v>0.2</v>
      </c>
      <c r="AR2172" s="71" t="e">
        <f t="shared" si="1069"/>
        <v>#DIV/0!</v>
      </c>
      <c r="BA2172">
        <f t="shared" si="1070"/>
        <v>195</v>
      </c>
      <c r="BB2172" s="91" t="e">
        <f t="shared" si="1071"/>
        <v>#DIV/0!</v>
      </c>
    </row>
    <row r="2173" spans="1:54">
      <c r="A2173" s="2" t="s">
        <v>2293</v>
      </c>
      <c r="B2173" s="7" t="s">
        <v>42116</v>
      </c>
      <c r="C2173" s="17">
        <f t="shared" si="1052"/>
        <v>15.5</v>
      </c>
      <c r="D2173" s="28">
        <f t="shared" si="1053"/>
        <v>120</v>
      </c>
      <c r="E2173" s="8">
        <f t="shared" si="1072"/>
        <v>16</v>
      </c>
      <c r="F2173" s="2" t="s">
        <v>7282</v>
      </c>
      <c r="G2173" s="54">
        <f t="shared" si="1073"/>
        <v>14.6</v>
      </c>
      <c r="H2173" s="20">
        <f t="shared" si="1074"/>
        <v>0.50986890000000007</v>
      </c>
      <c r="I2173" s="14" t="s">
        <v>17246</v>
      </c>
      <c r="J2173" s="14" t="s">
        <v>12270</v>
      </c>
      <c r="K2173" s="14" t="s">
        <v>22206</v>
      </c>
      <c r="L2173" s="14" t="s">
        <v>27166</v>
      </c>
      <c r="M2173" s="28">
        <f t="shared" si="1075"/>
        <v>10</v>
      </c>
      <c r="N2173" s="46">
        <f t="shared" si="1054"/>
        <v>6</v>
      </c>
      <c r="O2173" s="17">
        <f t="shared" si="1055"/>
        <v>2.2000000000000002</v>
      </c>
      <c r="P2173" s="17">
        <f t="shared" si="1055"/>
        <v>9</v>
      </c>
      <c r="Q2173" s="124">
        <f t="shared" si="1056"/>
        <v>1.2000000000000002</v>
      </c>
      <c r="R2173" s="26">
        <f t="shared" si="1057"/>
        <v>2.4000000000000004</v>
      </c>
      <c r="S2173" s="2" t="s">
        <v>32131</v>
      </c>
      <c r="T2173" s="2" t="s">
        <v>37111</v>
      </c>
      <c r="U2173" s="24">
        <f t="shared" si="1058"/>
        <v>392.8</v>
      </c>
      <c r="V2173" s="66">
        <f t="shared" si="1058"/>
        <v>318.8</v>
      </c>
      <c r="W2173" s="54">
        <f t="shared" si="1059"/>
        <v>1.46</v>
      </c>
      <c r="X2173" s="143">
        <f t="shared" si="1060"/>
        <v>392.8</v>
      </c>
      <c r="Y2173" s="143">
        <f t="shared" si="1061"/>
        <v>0.39200000000000002</v>
      </c>
      <c r="AD2173">
        <v>152</v>
      </c>
      <c r="AE2173">
        <v>-1</v>
      </c>
      <c r="AF2173" s="10">
        <v>37.9</v>
      </c>
      <c r="AG2173" s="10">
        <v>58.12</v>
      </c>
      <c r="AH2173" s="10">
        <f t="shared" si="1062"/>
        <v>334107.56535567564</v>
      </c>
      <c r="AI2173" s="11">
        <f t="shared" si="1076"/>
        <v>0</v>
      </c>
      <c r="AJ2173">
        <f t="shared" si="1077"/>
        <v>0</v>
      </c>
      <c r="AK2173" t="e">
        <f t="shared" si="1063"/>
        <v>#DIV/0!</v>
      </c>
      <c r="AL2173">
        <f t="shared" si="1064"/>
        <v>23.291029872000003</v>
      </c>
      <c r="AM2173" s="5">
        <f t="shared" si="1065"/>
        <v>2.9</v>
      </c>
      <c r="AN2173">
        <v>0</v>
      </c>
      <c r="AO2173" s="72">
        <f t="shared" si="1066"/>
        <v>2.4000000000000004</v>
      </c>
      <c r="AP2173" s="72">
        <f t="shared" si="1067"/>
        <v>1.2000000000000002</v>
      </c>
      <c r="AQ2173" s="72">
        <f t="shared" si="1068"/>
        <v>1.2000000000000002</v>
      </c>
      <c r="AR2173" s="71" t="e">
        <f t="shared" si="1069"/>
        <v>#DIV/0!</v>
      </c>
      <c r="BA2173">
        <f t="shared" si="1070"/>
        <v>120</v>
      </c>
      <c r="BB2173" s="91" t="e">
        <f t="shared" si="1071"/>
        <v>#DIV/0!</v>
      </c>
    </row>
    <row r="2174" spans="1:54">
      <c r="A2174" s="2" t="s">
        <v>2294</v>
      </c>
      <c r="B2174" s="7" t="s">
        <v>42117</v>
      </c>
      <c r="C2174" s="17">
        <f t="shared" si="1052"/>
        <v>22.400000000000002</v>
      </c>
      <c r="D2174" s="28">
        <f t="shared" si="1053"/>
        <v>145</v>
      </c>
      <c r="E2174" s="8">
        <f t="shared" si="1072"/>
        <v>15</v>
      </c>
      <c r="F2174" s="2" t="s">
        <v>7283</v>
      </c>
      <c r="G2174" s="54">
        <f t="shared" si="1073"/>
        <v>21.400000000000002</v>
      </c>
      <c r="H2174" s="20">
        <f t="shared" si="1074"/>
        <v>0.2460889</v>
      </c>
      <c r="I2174" s="14" t="s">
        <v>17247</v>
      </c>
      <c r="J2174" s="14" t="s">
        <v>12271</v>
      </c>
      <c r="K2174" s="14" t="s">
        <v>22207</v>
      </c>
      <c r="L2174" s="14" t="s">
        <v>27167</v>
      </c>
      <c r="M2174" s="28">
        <f t="shared" si="1075"/>
        <v>12.7</v>
      </c>
      <c r="N2174" s="46">
        <f t="shared" si="1054"/>
        <v>5.2</v>
      </c>
      <c r="O2174" s="17">
        <f t="shared" si="1055"/>
        <v>3</v>
      </c>
      <c r="P2174" s="17">
        <f t="shared" si="1055"/>
        <v>3.6</v>
      </c>
      <c r="Q2174" s="124">
        <f t="shared" si="1056"/>
        <v>0.8</v>
      </c>
      <c r="R2174" s="26">
        <f t="shared" si="1057"/>
        <v>1</v>
      </c>
      <c r="S2174" s="2" t="s">
        <v>32132</v>
      </c>
      <c r="T2174" s="2" t="s">
        <v>37112</v>
      </c>
      <c r="U2174" s="24">
        <f t="shared" si="1058"/>
        <v>418.5</v>
      </c>
      <c r="V2174" s="66">
        <f t="shared" si="1058"/>
        <v>344.3</v>
      </c>
      <c r="W2174" s="54">
        <f t="shared" si="1059"/>
        <v>2.1399999999999997</v>
      </c>
      <c r="X2174" s="143">
        <f t="shared" si="1060"/>
        <v>418.5</v>
      </c>
      <c r="Y2174" s="143">
        <f t="shared" si="1061"/>
        <v>0.52799999999999991</v>
      </c>
      <c r="AD2174">
        <v>152</v>
      </c>
      <c r="AE2174">
        <v>-1</v>
      </c>
      <c r="AF2174" s="10">
        <v>37.9</v>
      </c>
      <c r="AG2174" s="10">
        <v>58.12</v>
      </c>
      <c r="AH2174" s="10">
        <f t="shared" si="1062"/>
        <v>300775.77390352677</v>
      </c>
      <c r="AI2174" s="11">
        <f t="shared" si="1076"/>
        <v>0</v>
      </c>
      <c r="AJ2174">
        <f t="shared" si="1077"/>
        <v>0</v>
      </c>
      <c r="AK2174" t="e">
        <f t="shared" si="1063"/>
        <v>#DIV/0!</v>
      </c>
      <c r="AL2174">
        <f t="shared" si="1064"/>
        <v>8.1422398800000018</v>
      </c>
      <c r="AM2174" s="5">
        <f t="shared" si="1065"/>
        <v>4.28</v>
      </c>
      <c r="AN2174">
        <v>0</v>
      </c>
      <c r="AO2174" s="72">
        <f t="shared" si="1066"/>
        <v>1</v>
      </c>
      <c r="AP2174" s="72">
        <f t="shared" si="1067"/>
        <v>0.8</v>
      </c>
      <c r="AQ2174" s="72">
        <f t="shared" si="1068"/>
        <v>0.8</v>
      </c>
      <c r="AR2174" s="71" t="e">
        <f t="shared" si="1069"/>
        <v>#DIV/0!</v>
      </c>
      <c r="BA2174">
        <f t="shared" si="1070"/>
        <v>145</v>
      </c>
      <c r="BB2174" s="91" t="e">
        <f t="shared" si="1071"/>
        <v>#DIV/0!</v>
      </c>
    </row>
    <row r="2175" spans="1:54">
      <c r="A2175" s="2" t="s">
        <v>2295</v>
      </c>
      <c r="B2175" s="7" t="s">
        <v>42118</v>
      </c>
      <c r="C2175" s="17">
        <f t="shared" si="1052"/>
        <v>21.5</v>
      </c>
      <c r="D2175" s="28">
        <f t="shared" si="1053"/>
        <v>259</v>
      </c>
      <c r="E2175" s="8">
        <f t="shared" si="1072"/>
        <v>11</v>
      </c>
      <c r="F2175" s="2" t="s">
        <v>7284</v>
      </c>
      <c r="G2175" s="54">
        <f t="shared" si="1073"/>
        <v>20.6</v>
      </c>
      <c r="H2175" s="20">
        <f t="shared" si="1074"/>
        <v>0.72310730000000012</v>
      </c>
      <c r="I2175" s="14" t="s">
        <v>17248</v>
      </c>
      <c r="J2175" s="14" t="s">
        <v>12272</v>
      </c>
      <c r="K2175" s="14" t="s">
        <v>22208</v>
      </c>
      <c r="L2175" s="14" t="s">
        <v>27168</v>
      </c>
      <c r="M2175" s="28">
        <f t="shared" si="1075"/>
        <v>11.9</v>
      </c>
      <c r="N2175" s="46">
        <f t="shared" si="1054"/>
        <v>6.2</v>
      </c>
      <c r="O2175" s="17">
        <f t="shared" si="1055"/>
        <v>2.2000000000000002</v>
      </c>
      <c r="P2175" s="17">
        <f t="shared" si="1055"/>
        <v>5.2</v>
      </c>
      <c r="Q2175" s="124">
        <f t="shared" si="1056"/>
        <v>0.60000000000000009</v>
      </c>
      <c r="R2175" s="26">
        <f t="shared" si="1057"/>
        <v>2.2000000000000002</v>
      </c>
      <c r="S2175" s="2" t="s">
        <v>32133</v>
      </c>
      <c r="T2175" s="2" t="s">
        <v>37113</v>
      </c>
      <c r="U2175" s="24">
        <f t="shared" si="1058"/>
        <v>532.20000000000005</v>
      </c>
      <c r="V2175" s="66">
        <f t="shared" si="1058"/>
        <v>373.40000000000003</v>
      </c>
      <c r="W2175" s="54">
        <f t="shared" si="1059"/>
        <v>2.0599999999999996</v>
      </c>
      <c r="X2175" s="143">
        <f t="shared" si="1060"/>
        <v>532.20000000000005</v>
      </c>
      <c r="Y2175" s="143">
        <f t="shared" si="1061"/>
        <v>0.5119999999999999</v>
      </c>
      <c r="AD2175">
        <v>152</v>
      </c>
      <c r="AE2175">
        <v>-1</v>
      </c>
      <c r="AF2175" s="10">
        <v>37.9</v>
      </c>
      <c r="AG2175" s="10">
        <v>58.12</v>
      </c>
      <c r="AH2175" s="10">
        <f t="shared" si="1062"/>
        <v>253534.8926128906</v>
      </c>
      <c r="AI2175" s="11">
        <f t="shared" si="1076"/>
        <v>0</v>
      </c>
      <c r="AJ2175">
        <f t="shared" si="1077"/>
        <v>0</v>
      </c>
      <c r="AK2175" t="e">
        <f t="shared" si="1063"/>
        <v>#DIV/0!</v>
      </c>
      <c r="AL2175">
        <f t="shared" si="1064"/>
        <v>6.9688354735999978</v>
      </c>
      <c r="AM2175" s="5">
        <f t="shared" si="1065"/>
        <v>4.0999999999999996</v>
      </c>
      <c r="AN2175">
        <v>0</v>
      </c>
      <c r="AO2175" s="72">
        <f t="shared" si="1066"/>
        <v>2.2000000000000002</v>
      </c>
      <c r="AP2175" s="72">
        <f t="shared" si="1067"/>
        <v>0.60000000000000009</v>
      </c>
      <c r="AQ2175" s="72">
        <f t="shared" si="1068"/>
        <v>0.8</v>
      </c>
      <c r="AR2175" s="71" t="e">
        <f t="shared" si="1069"/>
        <v>#DIV/0!</v>
      </c>
      <c r="BA2175">
        <f t="shared" si="1070"/>
        <v>259</v>
      </c>
      <c r="BB2175" s="91" t="e">
        <f t="shared" si="1071"/>
        <v>#DIV/0!</v>
      </c>
    </row>
    <row r="2176" spans="1:54">
      <c r="A2176" s="2" t="s">
        <v>2296</v>
      </c>
      <c r="B2176" s="7" t="s">
        <v>42119</v>
      </c>
      <c r="C2176" s="17">
        <f t="shared" si="1052"/>
        <v>11.700000000000001</v>
      </c>
      <c r="D2176" s="28">
        <f t="shared" si="1053"/>
        <v>19</v>
      </c>
      <c r="E2176" s="8">
        <f t="shared" si="1072"/>
        <v>6</v>
      </c>
      <c r="F2176" s="2" t="s">
        <v>7285</v>
      </c>
      <c r="G2176" s="54">
        <f t="shared" si="1073"/>
        <v>10.7</v>
      </c>
      <c r="H2176" s="20">
        <f t="shared" si="1074"/>
        <v>0.27804879999999998</v>
      </c>
      <c r="I2176" s="14" t="s">
        <v>17249</v>
      </c>
      <c r="J2176" s="14" t="s">
        <v>12273</v>
      </c>
      <c r="K2176" s="14" t="s">
        <v>22209</v>
      </c>
      <c r="L2176" s="14" t="s">
        <v>27169</v>
      </c>
      <c r="M2176" s="28">
        <f t="shared" si="1075"/>
        <v>12.3</v>
      </c>
      <c r="N2176" s="46">
        <f t="shared" si="1054"/>
        <v>6.4</v>
      </c>
      <c r="O2176" s="17">
        <f t="shared" si="1055"/>
        <v>0.8</v>
      </c>
      <c r="P2176" s="17">
        <f t="shared" si="1055"/>
        <v>4.4000000000000004</v>
      </c>
      <c r="Q2176" s="124">
        <f t="shared" si="1056"/>
        <v>0.4</v>
      </c>
      <c r="R2176" s="26">
        <f t="shared" si="1057"/>
        <v>0.60000000000000009</v>
      </c>
      <c r="S2176" s="2" t="s">
        <v>32134</v>
      </c>
      <c r="T2176" s="2" t="s">
        <v>37114</v>
      </c>
      <c r="U2176" s="24">
        <f t="shared" si="1058"/>
        <v>291.70000000000005</v>
      </c>
      <c r="V2176" s="66">
        <f t="shared" si="1058"/>
        <v>388.3</v>
      </c>
      <c r="W2176" s="54">
        <f t="shared" si="1059"/>
        <v>1.07</v>
      </c>
      <c r="X2176" s="143">
        <f t="shared" si="1060"/>
        <v>291.70000000000005</v>
      </c>
      <c r="Y2176" s="143">
        <f t="shared" si="1061"/>
        <v>0.31400000000000006</v>
      </c>
      <c r="AD2176">
        <v>152</v>
      </c>
      <c r="AE2176">
        <v>-1</v>
      </c>
      <c r="AF2176" s="10">
        <v>37.9</v>
      </c>
      <c r="AG2176" s="10">
        <v>58.12</v>
      </c>
      <c r="AH2176" s="10">
        <f t="shared" si="1062"/>
        <v>222378.68290903428</v>
      </c>
      <c r="AI2176" s="11">
        <f t="shared" si="1076"/>
        <v>0</v>
      </c>
      <c r="AJ2176">
        <f t="shared" si="1077"/>
        <v>0</v>
      </c>
      <c r="AK2176" t="e">
        <f t="shared" si="1063"/>
        <v>#DIV/0!</v>
      </c>
      <c r="AL2176">
        <f t="shared" si="1064"/>
        <v>1.5247609344000004</v>
      </c>
      <c r="AM2176" s="5">
        <f t="shared" si="1065"/>
        <v>2.14</v>
      </c>
      <c r="AN2176">
        <v>0</v>
      </c>
      <c r="AO2176" s="72">
        <f t="shared" si="1066"/>
        <v>0.60000000000000009</v>
      </c>
      <c r="AP2176" s="72">
        <f t="shared" si="1067"/>
        <v>0.4</v>
      </c>
      <c r="AQ2176" s="72">
        <f t="shared" si="1068"/>
        <v>0.60000000000000009</v>
      </c>
      <c r="AR2176" s="71" t="e">
        <f t="shared" si="1069"/>
        <v>#DIV/0!</v>
      </c>
      <c r="BA2176">
        <f t="shared" si="1070"/>
        <v>19</v>
      </c>
      <c r="BB2176" s="91" t="e">
        <f t="shared" si="1071"/>
        <v>#DIV/0!</v>
      </c>
    </row>
    <row r="2177" spans="1:54">
      <c r="A2177" s="2" t="s">
        <v>2297</v>
      </c>
      <c r="B2177" s="7" t="s">
        <v>42120</v>
      </c>
      <c r="C2177" s="17">
        <f t="shared" si="1052"/>
        <v>19.600000000000001</v>
      </c>
      <c r="D2177" s="28">
        <f t="shared" si="1053"/>
        <v>72</v>
      </c>
      <c r="E2177" s="8">
        <f t="shared" si="1072"/>
        <v>6</v>
      </c>
      <c r="F2177" s="2" t="s">
        <v>7286</v>
      </c>
      <c r="G2177" s="54">
        <f t="shared" si="1073"/>
        <v>18.600000000000001</v>
      </c>
      <c r="H2177" s="20">
        <f t="shared" si="1074"/>
        <v>0.2782152</v>
      </c>
      <c r="I2177" s="14" t="s">
        <v>17250</v>
      </c>
      <c r="J2177" s="14" t="s">
        <v>12274</v>
      </c>
      <c r="K2177" s="14" t="s">
        <v>22210</v>
      </c>
      <c r="L2177" s="14" t="s">
        <v>27170</v>
      </c>
      <c r="M2177" s="28">
        <f t="shared" si="1075"/>
        <v>10.7</v>
      </c>
      <c r="N2177" s="46">
        <f t="shared" si="1054"/>
        <v>7</v>
      </c>
      <c r="O2177" s="17">
        <f t="shared" si="1055"/>
        <v>0.8</v>
      </c>
      <c r="P2177" s="17">
        <f t="shared" si="1055"/>
        <v>7.6000000000000005</v>
      </c>
      <c r="Q2177" s="124">
        <f t="shared" si="1056"/>
        <v>0.4</v>
      </c>
      <c r="R2177" s="26">
        <f t="shared" si="1057"/>
        <v>0.60000000000000009</v>
      </c>
      <c r="S2177" s="2" t="s">
        <v>32135</v>
      </c>
      <c r="T2177" s="2" t="s">
        <v>37115</v>
      </c>
      <c r="U2177" s="24">
        <f t="shared" si="1058"/>
        <v>345.3</v>
      </c>
      <c r="V2177" s="66">
        <f t="shared" si="1058"/>
        <v>380.5</v>
      </c>
      <c r="W2177" s="54">
        <f t="shared" si="1059"/>
        <v>1.86</v>
      </c>
      <c r="X2177" s="143">
        <f t="shared" si="1060"/>
        <v>345.3</v>
      </c>
      <c r="Y2177" s="143">
        <f t="shared" si="1061"/>
        <v>0.47199999999999998</v>
      </c>
      <c r="AD2177">
        <v>152</v>
      </c>
      <c r="AE2177">
        <v>-1</v>
      </c>
      <c r="AF2177" s="10">
        <v>37.9</v>
      </c>
      <c r="AG2177" s="10">
        <v>58.12</v>
      </c>
      <c r="AH2177" s="10">
        <f t="shared" si="1062"/>
        <v>239542.32960612635</v>
      </c>
      <c r="AI2177" s="11">
        <f t="shared" si="1076"/>
        <v>0</v>
      </c>
      <c r="AJ2177">
        <f t="shared" si="1077"/>
        <v>0</v>
      </c>
      <c r="AK2177" t="e">
        <f t="shared" si="1063"/>
        <v>#DIV/0!</v>
      </c>
      <c r="AL2177">
        <f t="shared" si="1064"/>
        <v>2.6330709504000005</v>
      </c>
      <c r="AM2177" s="5">
        <f t="shared" si="1065"/>
        <v>3.72</v>
      </c>
      <c r="AN2177">
        <v>0</v>
      </c>
      <c r="AO2177" s="72">
        <f t="shared" si="1066"/>
        <v>0.60000000000000009</v>
      </c>
      <c r="AP2177" s="72">
        <f t="shared" si="1067"/>
        <v>0.4</v>
      </c>
      <c r="AQ2177" s="72">
        <f t="shared" si="1068"/>
        <v>0.60000000000000009</v>
      </c>
      <c r="AR2177" s="71" t="e">
        <f t="shared" si="1069"/>
        <v>#DIV/0!</v>
      </c>
      <c r="BA2177">
        <f t="shared" si="1070"/>
        <v>72</v>
      </c>
      <c r="BB2177" s="91" t="e">
        <f t="shared" si="1071"/>
        <v>#DIV/0!</v>
      </c>
    </row>
    <row r="2178" spans="1:54">
      <c r="A2178" s="2" t="s">
        <v>2298</v>
      </c>
      <c r="B2178" s="7" t="s">
        <v>42121</v>
      </c>
      <c r="C2178" s="17">
        <f t="shared" ref="C2178:C2241" si="1078">MROUND(A2178,0.1)+1+AN2178</f>
        <v>23.5</v>
      </c>
      <c r="D2178" s="28">
        <f t="shared" ref="D2178:D2241" si="1079">MROUND(S2178,1)</f>
        <v>295</v>
      </c>
      <c r="E2178" s="8">
        <f t="shared" si="1072"/>
        <v>6</v>
      </c>
      <c r="F2178" s="2" t="s">
        <v>7287</v>
      </c>
      <c r="G2178" s="54">
        <f t="shared" si="1073"/>
        <v>22.5</v>
      </c>
      <c r="H2178" s="20">
        <f t="shared" si="1074"/>
        <v>0.59623720000000002</v>
      </c>
      <c r="I2178" s="14" t="s">
        <v>17251</v>
      </c>
      <c r="J2178" s="14" t="s">
        <v>12275</v>
      </c>
      <c r="K2178" s="14" t="s">
        <v>22211</v>
      </c>
      <c r="L2178" s="14" t="s">
        <v>88</v>
      </c>
      <c r="M2178" s="28">
        <f t="shared" si="1075"/>
        <v>14.3</v>
      </c>
      <c r="N2178" s="46">
        <f t="shared" ref="N2178:N2241" si="1080">MROUND(L2178,0.2)+5</f>
        <v>6.8</v>
      </c>
      <c r="O2178" s="17">
        <f t="shared" ref="O2178:P2241" si="1081">MROUND(I2178,0.2)</f>
        <v>3</v>
      </c>
      <c r="P2178" s="17">
        <f t="shared" si="1081"/>
        <v>0.4</v>
      </c>
      <c r="Q2178" s="124">
        <f t="shared" ref="Q2178:Q2241" si="1082">IF(AN2178&gt;0,CEILING((1-H2178)*R2178,0.2),IF(MROUND((1-H2178)*R2178,0.2)&lt;0.2,MROUND((1-H2178)*R2178,0.2)+0.2, MROUND((1-H2178)*R2178,0.2)))</f>
        <v>0.8</v>
      </c>
      <c r="R2178" s="26">
        <f t="shared" ref="R2178:R2241" si="1083">MROUND(K2178,0.2)</f>
        <v>1.8</v>
      </c>
      <c r="S2178" s="2" t="s">
        <v>32136</v>
      </c>
      <c r="T2178" s="2" t="s">
        <v>37116</v>
      </c>
      <c r="U2178" s="24">
        <f t="shared" ref="U2178:V2241" si="1084">ROUNDUP(S2178+273,1)</f>
        <v>567.9</v>
      </c>
      <c r="V2178" s="66">
        <f t="shared" si="1084"/>
        <v>308</v>
      </c>
      <c r="W2178" s="54">
        <f t="shared" ref="W2178:W2241" si="1085">ROUNDUP(A2178/10,2)</f>
        <v>2.25</v>
      </c>
      <c r="X2178" s="143">
        <f t="shared" ref="X2178:X2241" si="1086">U2178</f>
        <v>567.9</v>
      </c>
      <c r="Y2178" s="143">
        <f t="shared" ref="Y2178:Y2241" si="1087">W2178/5+0.1</f>
        <v>0.55000000000000004</v>
      </c>
      <c r="AD2178">
        <v>152</v>
      </c>
      <c r="AE2178">
        <v>-1</v>
      </c>
      <c r="AF2178" s="10">
        <v>37.9</v>
      </c>
      <c r="AG2178" s="10">
        <v>58.12</v>
      </c>
      <c r="AH2178" s="10">
        <f t="shared" ref="AH2178:AH2241" si="1088">((1.092*8.3144*(AE2178+273)*(LN(AF2178)-1.013)/(0.93-(AE2178+273)/(AD2178+273)))*((AD2178-T2178)/(AD2178-AE2178))^0.383)*1000/AG2178</f>
        <v>346761.50201726652</v>
      </c>
      <c r="AI2178" s="11">
        <f t="shared" si="1076"/>
        <v>0</v>
      </c>
      <c r="AJ2178">
        <f t="shared" si="1077"/>
        <v>0</v>
      </c>
      <c r="AK2178" t="e">
        <f t="shared" ref="AK2178:AK2241" si="1089">0.07*AJ2178*AI2178/AC2178</f>
        <v>#DIV/0!</v>
      </c>
      <c r="AL2178">
        <f t="shared" ref="AL2178:AL2241" si="1090">(1-H2178)*O2178*P2178*R2178</f>
        <v>0.87212764799999998</v>
      </c>
      <c r="AM2178" s="5">
        <f t="shared" ref="AM2178:AM2241" si="1091">MROUND(A2178,0.1)/5</f>
        <v>4.5</v>
      </c>
      <c r="AN2178">
        <v>0</v>
      </c>
      <c r="AO2178" s="72">
        <f t="shared" ref="AO2178:AO2241" si="1092">CEILING(R2178,0.2)</f>
        <v>1.8</v>
      </c>
      <c r="AP2178" s="72">
        <f t="shared" ref="AP2178:AP2241" si="1093">Q2178</f>
        <v>0.8</v>
      </c>
      <c r="AQ2178" s="72">
        <f t="shared" ref="AQ2178:AQ2241" si="1094">CEILING((1-H2178)*R2178,0.2)</f>
        <v>0.8</v>
      </c>
      <c r="AR2178" s="71" t="e">
        <f t="shared" ref="AR2178:AR2241" si="1095">AL2178+AK2178</f>
        <v>#DIV/0!</v>
      </c>
      <c r="BA2178">
        <f t="shared" ref="BA2178:BA2241" si="1096">D2178</f>
        <v>295</v>
      </c>
      <c r="BB2178" s="91" t="e">
        <f t="shared" ref="BB2178:BB2241" si="1097">AK2178/AL2178</f>
        <v>#DIV/0!</v>
      </c>
    </row>
    <row r="2179" spans="1:54">
      <c r="A2179" s="2" t="s">
        <v>2299</v>
      </c>
      <c r="B2179" s="7" t="s">
        <v>42122</v>
      </c>
      <c r="C2179" s="17">
        <f t="shared" si="1078"/>
        <v>13.3</v>
      </c>
      <c r="D2179" s="28">
        <f t="shared" si="1079"/>
        <v>67</v>
      </c>
      <c r="E2179" s="8">
        <f t="shared" ref="E2179:E2242" si="1098">MROUND(SQRT(((P2179*O2179*Q2179)/MAX(O2179,P2179,Q2179)))*10,1)</f>
        <v>5</v>
      </c>
      <c r="F2179" s="2" t="s">
        <v>7288</v>
      </c>
      <c r="G2179" s="54">
        <f t="shared" ref="G2179:G2242" si="1099">ROUNDUP(A2179,1)</f>
        <v>12.299999999999999</v>
      </c>
      <c r="H2179" s="20">
        <f t="shared" ref="H2179:H2242" si="1100">F2179/100</f>
        <v>0.8681310000000001</v>
      </c>
      <c r="I2179" s="14" t="s">
        <v>17252</v>
      </c>
      <c r="J2179" s="14" t="s">
        <v>12276</v>
      </c>
      <c r="K2179" s="14" t="s">
        <v>22212</v>
      </c>
      <c r="L2179" s="14" t="s">
        <v>27171</v>
      </c>
      <c r="M2179" s="28">
        <f t="shared" ref="M2179:M2242" si="1101">14.5-P2179/2</f>
        <v>12.3</v>
      </c>
      <c r="N2179" s="46">
        <f t="shared" si="1080"/>
        <v>6.6</v>
      </c>
      <c r="O2179" s="17">
        <f t="shared" si="1081"/>
        <v>1.2000000000000002</v>
      </c>
      <c r="P2179" s="17">
        <f t="shared" si="1081"/>
        <v>4.4000000000000004</v>
      </c>
      <c r="Q2179" s="124">
        <f t="shared" si="1082"/>
        <v>0.2</v>
      </c>
      <c r="R2179" s="26">
        <f t="shared" si="1083"/>
        <v>1.8</v>
      </c>
      <c r="S2179" s="2" t="s">
        <v>32137</v>
      </c>
      <c r="T2179" s="2" t="s">
        <v>37117</v>
      </c>
      <c r="U2179" s="24">
        <f t="shared" si="1084"/>
        <v>339.90000000000003</v>
      </c>
      <c r="V2179" s="66">
        <f t="shared" si="1084"/>
        <v>422.6</v>
      </c>
      <c r="W2179" s="54">
        <f t="shared" si="1085"/>
        <v>1.23</v>
      </c>
      <c r="X2179" s="143">
        <f t="shared" si="1086"/>
        <v>339.90000000000003</v>
      </c>
      <c r="Y2179" s="143">
        <f t="shared" si="1087"/>
        <v>0.34599999999999997</v>
      </c>
      <c r="AD2179">
        <v>152</v>
      </c>
      <c r="AE2179">
        <v>-1</v>
      </c>
      <c r="AF2179" s="10">
        <v>37.9</v>
      </c>
      <c r="AG2179" s="10">
        <v>58.12</v>
      </c>
      <c r="AH2179" s="10">
        <f t="shared" si="1088"/>
        <v>78773.789352363208</v>
      </c>
      <c r="AI2179" s="11">
        <f t="shared" si="1076"/>
        <v>0</v>
      </c>
      <c r="AJ2179">
        <f t="shared" si="1077"/>
        <v>0</v>
      </c>
      <c r="AK2179" t="e">
        <f t="shared" si="1089"/>
        <v>#DIV/0!</v>
      </c>
      <c r="AL2179">
        <f t="shared" si="1090"/>
        <v>1.2532829759999993</v>
      </c>
      <c r="AM2179" s="5">
        <f t="shared" si="1091"/>
        <v>2.46</v>
      </c>
      <c r="AN2179">
        <v>0</v>
      </c>
      <c r="AO2179" s="72">
        <f t="shared" si="1092"/>
        <v>1.8</v>
      </c>
      <c r="AP2179" s="72">
        <f t="shared" si="1093"/>
        <v>0.2</v>
      </c>
      <c r="AQ2179" s="72">
        <f t="shared" si="1094"/>
        <v>0.4</v>
      </c>
      <c r="AR2179" s="71" t="e">
        <f t="shared" si="1095"/>
        <v>#DIV/0!</v>
      </c>
      <c r="BA2179">
        <f t="shared" si="1096"/>
        <v>67</v>
      </c>
      <c r="BB2179" s="91" t="e">
        <f t="shared" si="1097"/>
        <v>#DIV/0!</v>
      </c>
    </row>
    <row r="2180" spans="1:54">
      <c r="A2180" s="2" t="s">
        <v>2300</v>
      </c>
      <c r="B2180" s="7" t="s">
        <v>42123</v>
      </c>
      <c r="C2180" s="17">
        <f t="shared" si="1078"/>
        <v>34.200000000000003</v>
      </c>
      <c r="D2180" s="28">
        <f t="shared" si="1079"/>
        <v>70</v>
      </c>
      <c r="E2180" s="8">
        <f t="shared" si="1098"/>
        <v>18</v>
      </c>
      <c r="F2180" s="2" t="s">
        <v>7289</v>
      </c>
      <c r="G2180" s="54">
        <f t="shared" si="1099"/>
        <v>33.300000000000004</v>
      </c>
      <c r="H2180" s="20">
        <f t="shared" si="1100"/>
        <v>0.60533510000000001</v>
      </c>
      <c r="I2180" s="14" t="s">
        <v>17253</v>
      </c>
      <c r="J2180" s="14" t="s">
        <v>12277</v>
      </c>
      <c r="K2180" s="14" t="s">
        <v>22213</v>
      </c>
      <c r="L2180" s="14" t="s">
        <v>27172</v>
      </c>
      <c r="M2180" s="28">
        <f t="shared" si="1101"/>
        <v>12.4</v>
      </c>
      <c r="N2180" s="46">
        <f t="shared" si="1080"/>
        <v>5</v>
      </c>
      <c r="O2180" s="17">
        <f t="shared" si="1081"/>
        <v>2.8000000000000003</v>
      </c>
      <c r="P2180" s="17">
        <f t="shared" si="1081"/>
        <v>4.2</v>
      </c>
      <c r="Q2180" s="124">
        <f t="shared" si="1082"/>
        <v>1.2000000000000002</v>
      </c>
      <c r="R2180" s="26">
        <f t="shared" si="1083"/>
        <v>3</v>
      </c>
      <c r="S2180" s="2" t="s">
        <v>32138</v>
      </c>
      <c r="T2180" s="2" t="s">
        <v>37118</v>
      </c>
      <c r="U2180" s="24">
        <f t="shared" si="1084"/>
        <v>343.20000000000005</v>
      </c>
      <c r="V2180" s="66">
        <f t="shared" si="1084"/>
        <v>380.70000000000005</v>
      </c>
      <c r="W2180" s="54">
        <f t="shared" si="1085"/>
        <v>3.3299999999999996</v>
      </c>
      <c r="X2180" s="143">
        <f t="shared" si="1086"/>
        <v>343.20000000000005</v>
      </c>
      <c r="Y2180" s="143">
        <f t="shared" si="1087"/>
        <v>0.7659999999999999</v>
      </c>
      <c r="AD2180">
        <v>152</v>
      </c>
      <c r="AE2180">
        <v>-1</v>
      </c>
      <c r="AF2180" s="10">
        <v>37.9</v>
      </c>
      <c r="AG2180" s="10">
        <v>58.12</v>
      </c>
      <c r="AH2180" s="10">
        <f t="shared" si="1088"/>
        <v>238992.16089377509</v>
      </c>
      <c r="AI2180" s="11">
        <f t="shared" si="1076"/>
        <v>0</v>
      </c>
      <c r="AJ2180">
        <f t="shared" si="1077"/>
        <v>0</v>
      </c>
      <c r="AK2180" t="e">
        <f t="shared" si="1089"/>
        <v>#DIV/0!</v>
      </c>
      <c r="AL2180">
        <f t="shared" si="1090"/>
        <v>13.923777672000002</v>
      </c>
      <c r="AM2180" s="5">
        <f t="shared" si="1091"/>
        <v>6.6400000000000006</v>
      </c>
      <c r="AN2180">
        <v>0</v>
      </c>
      <c r="AO2180" s="72">
        <f t="shared" si="1092"/>
        <v>3</v>
      </c>
      <c r="AP2180" s="72">
        <f t="shared" si="1093"/>
        <v>1.2000000000000002</v>
      </c>
      <c r="AQ2180" s="72">
        <f t="shared" si="1094"/>
        <v>1.2000000000000002</v>
      </c>
      <c r="AR2180" s="71" t="e">
        <f t="shared" si="1095"/>
        <v>#DIV/0!</v>
      </c>
      <c r="BA2180">
        <f t="shared" si="1096"/>
        <v>70</v>
      </c>
      <c r="BB2180" s="91" t="e">
        <f t="shared" si="1097"/>
        <v>#DIV/0!</v>
      </c>
    </row>
    <row r="2181" spans="1:54">
      <c r="A2181" s="2" t="s">
        <v>2301</v>
      </c>
      <c r="B2181" s="7" t="s">
        <v>42124</v>
      </c>
      <c r="C2181" s="17">
        <f t="shared" si="1078"/>
        <v>21.900000000000002</v>
      </c>
      <c r="D2181" s="28">
        <f t="shared" si="1079"/>
        <v>112</v>
      </c>
      <c r="E2181" s="8">
        <f t="shared" si="1098"/>
        <v>8</v>
      </c>
      <c r="F2181" s="2" t="s">
        <v>7290</v>
      </c>
      <c r="G2181" s="54">
        <f t="shared" si="1099"/>
        <v>21</v>
      </c>
      <c r="H2181" s="20">
        <f t="shared" si="1100"/>
        <v>0.39262189999999997</v>
      </c>
      <c r="I2181" s="14" t="s">
        <v>17254</v>
      </c>
      <c r="J2181" s="14" t="s">
        <v>12278</v>
      </c>
      <c r="K2181" s="14" t="s">
        <v>22214</v>
      </c>
      <c r="L2181" s="14" t="s">
        <v>27173</v>
      </c>
      <c r="M2181" s="28">
        <f t="shared" si="1101"/>
        <v>12</v>
      </c>
      <c r="N2181" s="46">
        <f t="shared" si="1080"/>
        <v>5.2</v>
      </c>
      <c r="O2181" s="17">
        <f t="shared" si="1081"/>
        <v>1.8</v>
      </c>
      <c r="P2181" s="17">
        <f t="shared" si="1081"/>
        <v>5</v>
      </c>
      <c r="Q2181" s="124">
        <f t="shared" si="1082"/>
        <v>0.4</v>
      </c>
      <c r="R2181" s="26">
        <f t="shared" si="1083"/>
        <v>0.60000000000000009</v>
      </c>
      <c r="S2181" s="2" t="s">
        <v>32139</v>
      </c>
      <c r="T2181" s="2" t="s">
        <v>37119</v>
      </c>
      <c r="U2181" s="24">
        <f t="shared" si="1084"/>
        <v>384.8</v>
      </c>
      <c r="V2181" s="66">
        <f t="shared" si="1084"/>
        <v>364.40000000000003</v>
      </c>
      <c r="W2181" s="54">
        <f t="shared" si="1085"/>
        <v>2.0999999999999996</v>
      </c>
      <c r="X2181" s="143">
        <f t="shared" si="1086"/>
        <v>384.8</v>
      </c>
      <c r="Y2181" s="143">
        <f t="shared" si="1087"/>
        <v>0.51999999999999991</v>
      </c>
      <c r="AD2181">
        <v>152</v>
      </c>
      <c r="AE2181">
        <v>-1</v>
      </c>
      <c r="AF2181" s="10">
        <v>37.9</v>
      </c>
      <c r="AG2181" s="10">
        <v>58.12</v>
      </c>
      <c r="AH2181" s="10">
        <f t="shared" si="1088"/>
        <v>269584.83854387596</v>
      </c>
      <c r="AI2181" s="11">
        <f t="shared" si="1076"/>
        <v>0</v>
      </c>
      <c r="AJ2181">
        <f t="shared" si="1077"/>
        <v>0</v>
      </c>
      <c r="AK2181" t="e">
        <f t="shared" si="1089"/>
        <v>#DIV/0!</v>
      </c>
      <c r="AL2181">
        <f t="shared" si="1090"/>
        <v>3.2798417400000006</v>
      </c>
      <c r="AM2181" s="5">
        <f t="shared" si="1091"/>
        <v>4.1800000000000006</v>
      </c>
      <c r="AN2181">
        <v>0</v>
      </c>
      <c r="AO2181" s="72">
        <f t="shared" si="1092"/>
        <v>0.60000000000000009</v>
      </c>
      <c r="AP2181" s="72">
        <f t="shared" si="1093"/>
        <v>0.4</v>
      </c>
      <c r="AQ2181" s="72">
        <f t="shared" si="1094"/>
        <v>0.4</v>
      </c>
      <c r="AR2181" s="71" t="e">
        <f t="shared" si="1095"/>
        <v>#DIV/0!</v>
      </c>
      <c r="BA2181">
        <f t="shared" si="1096"/>
        <v>112</v>
      </c>
      <c r="BB2181" s="91" t="e">
        <f t="shared" si="1097"/>
        <v>#DIV/0!</v>
      </c>
    </row>
    <row r="2182" spans="1:54">
      <c r="A2182" s="2" t="s">
        <v>2302</v>
      </c>
      <c r="B2182" s="7" t="s">
        <v>42125</v>
      </c>
      <c r="C2182" s="17">
        <f t="shared" si="1078"/>
        <v>37.300000000000004</v>
      </c>
      <c r="D2182" s="28">
        <f t="shared" si="1079"/>
        <v>61</v>
      </c>
      <c r="E2182" s="8">
        <f t="shared" si="1098"/>
        <v>17</v>
      </c>
      <c r="F2182" s="2" t="s">
        <v>7291</v>
      </c>
      <c r="G2182" s="54">
        <f t="shared" si="1099"/>
        <v>36.300000000000004</v>
      </c>
      <c r="H2182" s="20">
        <f t="shared" si="1100"/>
        <v>0.31647049999999999</v>
      </c>
      <c r="I2182" s="14" t="s">
        <v>17255</v>
      </c>
      <c r="J2182" s="14" t="s">
        <v>12279</v>
      </c>
      <c r="K2182" s="14" t="s">
        <v>22215</v>
      </c>
      <c r="L2182" s="14" t="s">
        <v>27174</v>
      </c>
      <c r="M2182" s="28">
        <f t="shared" si="1101"/>
        <v>11.8</v>
      </c>
      <c r="N2182" s="46">
        <f t="shared" si="1080"/>
        <v>5.6</v>
      </c>
      <c r="O2182" s="17">
        <f t="shared" si="1081"/>
        <v>1.4000000000000001</v>
      </c>
      <c r="P2182" s="17">
        <f t="shared" si="1081"/>
        <v>5.4</v>
      </c>
      <c r="Q2182" s="124">
        <f t="shared" si="1082"/>
        <v>2</v>
      </c>
      <c r="R2182" s="26">
        <f t="shared" si="1083"/>
        <v>3</v>
      </c>
      <c r="S2182" s="2" t="s">
        <v>32140</v>
      </c>
      <c r="T2182" s="2" t="s">
        <v>37120</v>
      </c>
      <c r="U2182" s="24">
        <f t="shared" si="1084"/>
        <v>334.20000000000005</v>
      </c>
      <c r="V2182" s="66">
        <f t="shared" si="1084"/>
        <v>359.40000000000003</v>
      </c>
      <c r="W2182" s="54">
        <f t="shared" si="1085"/>
        <v>3.63</v>
      </c>
      <c r="X2182" s="143">
        <f t="shared" si="1086"/>
        <v>334.20000000000005</v>
      </c>
      <c r="Y2182" s="143">
        <f t="shared" si="1087"/>
        <v>0.82599999999999996</v>
      </c>
      <c r="AD2182">
        <v>152</v>
      </c>
      <c r="AE2182">
        <v>-1</v>
      </c>
      <c r="AF2182" s="10">
        <v>37.9</v>
      </c>
      <c r="AG2182" s="10">
        <v>58.12</v>
      </c>
      <c r="AH2182" s="10">
        <f t="shared" si="1088"/>
        <v>277812.20193806582</v>
      </c>
      <c r="AI2182" s="11">
        <f t="shared" si="1076"/>
        <v>0</v>
      </c>
      <c r="AJ2182">
        <f t="shared" si="1077"/>
        <v>0</v>
      </c>
      <c r="AK2182" t="e">
        <f t="shared" si="1089"/>
        <v>#DIV/0!</v>
      </c>
      <c r="AL2182">
        <f t="shared" si="1090"/>
        <v>15.502449060000002</v>
      </c>
      <c r="AM2182" s="5">
        <f t="shared" si="1091"/>
        <v>7.2600000000000007</v>
      </c>
      <c r="AN2182">
        <v>0</v>
      </c>
      <c r="AO2182" s="72">
        <f t="shared" si="1092"/>
        <v>3</v>
      </c>
      <c r="AP2182" s="72">
        <f t="shared" si="1093"/>
        <v>2</v>
      </c>
      <c r="AQ2182" s="72">
        <f t="shared" si="1094"/>
        <v>2.2000000000000002</v>
      </c>
      <c r="AR2182" s="71" t="e">
        <f t="shared" si="1095"/>
        <v>#DIV/0!</v>
      </c>
      <c r="BA2182">
        <f t="shared" si="1096"/>
        <v>61</v>
      </c>
      <c r="BB2182" s="91" t="e">
        <f t="shared" si="1097"/>
        <v>#DIV/0!</v>
      </c>
    </row>
    <row r="2183" spans="1:54">
      <c r="A2183" s="2" t="s">
        <v>2303</v>
      </c>
      <c r="B2183" s="7" t="s">
        <v>42126</v>
      </c>
      <c r="C2183" s="17">
        <f t="shared" si="1078"/>
        <v>8.9</v>
      </c>
      <c r="D2183" s="28">
        <f t="shared" si="1079"/>
        <v>208</v>
      </c>
      <c r="E2183" s="8">
        <f t="shared" si="1098"/>
        <v>11</v>
      </c>
      <c r="F2183" s="2" t="s">
        <v>7292</v>
      </c>
      <c r="G2183" s="54">
        <f t="shared" si="1099"/>
        <v>7.8999999999999995</v>
      </c>
      <c r="H2183" s="20">
        <f t="shared" si="1100"/>
        <v>0.64468059999999994</v>
      </c>
      <c r="I2183" s="14" t="s">
        <v>17256</v>
      </c>
      <c r="J2183" s="14" t="s">
        <v>12280</v>
      </c>
      <c r="K2183" s="14" t="s">
        <v>22216</v>
      </c>
      <c r="L2183" s="14" t="s">
        <v>27175</v>
      </c>
      <c r="M2183" s="28">
        <f t="shared" si="1101"/>
        <v>10.399999999999999</v>
      </c>
      <c r="N2183" s="46">
        <f t="shared" si="1080"/>
        <v>5.6</v>
      </c>
      <c r="O2183" s="17">
        <f t="shared" si="1081"/>
        <v>1.6</v>
      </c>
      <c r="P2183" s="17">
        <f t="shared" si="1081"/>
        <v>8.2000000000000011</v>
      </c>
      <c r="Q2183" s="124">
        <f t="shared" si="1082"/>
        <v>0.8</v>
      </c>
      <c r="R2183" s="26">
        <f t="shared" si="1083"/>
        <v>2.4000000000000004</v>
      </c>
      <c r="S2183" s="2" t="s">
        <v>32141</v>
      </c>
      <c r="T2183" s="2" t="s">
        <v>37121</v>
      </c>
      <c r="U2183" s="24">
        <f t="shared" si="1084"/>
        <v>481.3</v>
      </c>
      <c r="V2183" s="66">
        <f t="shared" si="1084"/>
        <v>346.20000000000005</v>
      </c>
      <c r="W2183" s="54">
        <f t="shared" si="1085"/>
        <v>0.79</v>
      </c>
      <c r="X2183" s="143">
        <f t="shared" si="1086"/>
        <v>481.3</v>
      </c>
      <c r="Y2183" s="143">
        <f t="shared" si="1087"/>
        <v>0.25800000000000001</v>
      </c>
      <c r="AD2183">
        <v>152</v>
      </c>
      <c r="AE2183">
        <v>-1</v>
      </c>
      <c r="AF2183" s="10">
        <v>37.9</v>
      </c>
      <c r="AG2183" s="10">
        <v>58.12</v>
      </c>
      <c r="AH2183" s="10">
        <f t="shared" si="1088"/>
        <v>298004.89938224095</v>
      </c>
      <c r="AI2183" s="11">
        <f t="shared" si="1076"/>
        <v>0</v>
      </c>
      <c r="AJ2183">
        <f t="shared" si="1077"/>
        <v>0</v>
      </c>
      <c r="AK2183" t="e">
        <f t="shared" si="1089"/>
        <v>#DIV/0!</v>
      </c>
      <c r="AL2183">
        <f t="shared" si="1090"/>
        <v>11.188297267200005</v>
      </c>
      <c r="AM2183" s="5">
        <f t="shared" si="1091"/>
        <v>1.58</v>
      </c>
      <c r="AN2183">
        <v>0</v>
      </c>
      <c r="AO2183" s="72">
        <f t="shared" si="1092"/>
        <v>2.4000000000000004</v>
      </c>
      <c r="AP2183" s="72">
        <f t="shared" si="1093"/>
        <v>0.8</v>
      </c>
      <c r="AQ2183" s="72">
        <f t="shared" si="1094"/>
        <v>1</v>
      </c>
      <c r="AR2183" s="71" t="e">
        <f t="shared" si="1095"/>
        <v>#DIV/0!</v>
      </c>
      <c r="BA2183">
        <f t="shared" si="1096"/>
        <v>208</v>
      </c>
      <c r="BB2183" s="91" t="e">
        <f t="shared" si="1097"/>
        <v>#DIV/0!</v>
      </c>
    </row>
    <row r="2184" spans="1:54">
      <c r="A2184" s="2" t="s">
        <v>2304</v>
      </c>
      <c r="B2184" s="7" t="s">
        <v>42127</v>
      </c>
      <c r="C2184" s="17">
        <f t="shared" si="1078"/>
        <v>27.200000000000003</v>
      </c>
      <c r="D2184" s="28">
        <f t="shared" si="1079"/>
        <v>61</v>
      </c>
      <c r="E2184" s="8">
        <f t="shared" si="1098"/>
        <v>10</v>
      </c>
      <c r="F2184" s="2" t="s">
        <v>7293</v>
      </c>
      <c r="G2184" s="54">
        <f t="shared" si="1099"/>
        <v>26.3</v>
      </c>
      <c r="H2184" s="20">
        <f t="shared" si="1100"/>
        <v>0.59603309999999998</v>
      </c>
      <c r="I2184" s="14" t="s">
        <v>17257</v>
      </c>
      <c r="J2184" s="14" t="s">
        <v>12281</v>
      </c>
      <c r="K2184" s="14" t="s">
        <v>22217</v>
      </c>
      <c r="L2184" s="14" t="s">
        <v>27176</v>
      </c>
      <c r="M2184" s="28">
        <f t="shared" si="1101"/>
        <v>10</v>
      </c>
      <c r="N2184" s="46">
        <f t="shared" si="1080"/>
        <v>6.2</v>
      </c>
      <c r="O2184" s="17">
        <f t="shared" si="1081"/>
        <v>1.6</v>
      </c>
      <c r="P2184" s="17">
        <f t="shared" si="1081"/>
        <v>9</v>
      </c>
      <c r="Q2184" s="124">
        <f t="shared" si="1082"/>
        <v>0.60000000000000009</v>
      </c>
      <c r="R2184" s="26">
        <f t="shared" si="1083"/>
        <v>1.4000000000000001</v>
      </c>
      <c r="S2184" s="2" t="s">
        <v>32142</v>
      </c>
      <c r="T2184" s="2" t="s">
        <v>37122</v>
      </c>
      <c r="U2184" s="24">
        <f t="shared" si="1084"/>
        <v>333.90000000000003</v>
      </c>
      <c r="V2184" s="66">
        <f t="shared" si="1084"/>
        <v>335.8</v>
      </c>
      <c r="W2184" s="54">
        <f t="shared" si="1085"/>
        <v>2.63</v>
      </c>
      <c r="X2184" s="143">
        <f t="shared" si="1086"/>
        <v>333.90000000000003</v>
      </c>
      <c r="Y2184" s="143">
        <f t="shared" si="1087"/>
        <v>0.626</v>
      </c>
      <c r="AD2184">
        <v>152</v>
      </c>
      <c r="AE2184">
        <v>-1</v>
      </c>
      <c r="AF2184" s="10">
        <v>37.9</v>
      </c>
      <c r="AG2184" s="10">
        <v>58.12</v>
      </c>
      <c r="AH2184" s="10">
        <f t="shared" si="1088"/>
        <v>312462.92728777695</v>
      </c>
      <c r="AI2184" s="11">
        <f t="shared" si="1076"/>
        <v>0</v>
      </c>
      <c r="AJ2184">
        <f t="shared" si="1077"/>
        <v>0</v>
      </c>
      <c r="AK2184" t="e">
        <f t="shared" si="1089"/>
        <v>#DIV/0!</v>
      </c>
      <c r="AL2184">
        <f t="shared" si="1090"/>
        <v>8.1439727040000029</v>
      </c>
      <c r="AM2184" s="5">
        <f t="shared" si="1091"/>
        <v>5.24</v>
      </c>
      <c r="AN2184">
        <v>0</v>
      </c>
      <c r="AO2184" s="72">
        <f t="shared" si="1092"/>
        <v>1.4000000000000001</v>
      </c>
      <c r="AP2184" s="72">
        <f t="shared" si="1093"/>
        <v>0.60000000000000009</v>
      </c>
      <c r="AQ2184" s="72">
        <f t="shared" si="1094"/>
        <v>0.60000000000000009</v>
      </c>
      <c r="AR2184" s="71" t="e">
        <f t="shared" si="1095"/>
        <v>#DIV/0!</v>
      </c>
      <c r="BA2184">
        <f t="shared" si="1096"/>
        <v>61</v>
      </c>
      <c r="BB2184" s="91" t="e">
        <f t="shared" si="1097"/>
        <v>#DIV/0!</v>
      </c>
    </row>
    <row r="2185" spans="1:54">
      <c r="A2185" s="2" t="s">
        <v>2305</v>
      </c>
      <c r="B2185" s="7" t="s">
        <v>42128</v>
      </c>
      <c r="C2185" s="17">
        <f t="shared" si="1078"/>
        <v>6.4</v>
      </c>
      <c r="D2185" s="28">
        <f t="shared" si="1079"/>
        <v>27</v>
      </c>
      <c r="E2185" s="8">
        <f t="shared" si="1098"/>
        <v>13</v>
      </c>
      <c r="F2185" s="2" t="s">
        <v>7294</v>
      </c>
      <c r="G2185" s="54">
        <f t="shared" si="1099"/>
        <v>5.3999999999999995</v>
      </c>
      <c r="H2185" s="20">
        <f t="shared" si="1100"/>
        <v>0.42163840000000002</v>
      </c>
      <c r="I2185" s="14" t="s">
        <v>17258</v>
      </c>
      <c r="J2185" s="14" t="s">
        <v>12282</v>
      </c>
      <c r="K2185" s="14" t="s">
        <v>22218</v>
      </c>
      <c r="L2185" s="14" t="s">
        <v>27177</v>
      </c>
      <c r="M2185" s="28">
        <f t="shared" si="1101"/>
        <v>11.8</v>
      </c>
      <c r="N2185" s="46">
        <f t="shared" si="1080"/>
        <v>6</v>
      </c>
      <c r="O2185" s="17">
        <f t="shared" si="1081"/>
        <v>1</v>
      </c>
      <c r="P2185" s="17">
        <f t="shared" si="1081"/>
        <v>5.4</v>
      </c>
      <c r="Q2185" s="124">
        <f t="shared" si="1082"/>
        <v>1.6</v>
      </c>
      <c r="R2185" s="26">
        <f t="shared" si="1083"/>
        <v>2.6</v>
      </c>
      <c r="S2185" s="2" t="s">
        <v>32143</v>
      </c>
      <c r="T2185" s="2" t="s">
        <v>37123</v>
      </c>
      <c r="U2185" s="24">
        <f t="shared" si="1084"/>
        <v>299.8</v>
      </c>
      <c r="V2185" s="66">
        <f t="shared" si="1084"/>
        <v>311.8</v>
      </c>
      <c r="W2185" s="54">
        <f t="shared" si="1085"/>
        <v>0.54</v>
      </c>
      <c r="X2185" s="143">
        <f t="shared" si="1086"/>
        <v>299.8</v>
      </c>
      <c r="Y2185" s="143">
        <f t="shared" si="1087"/>
        <v>0.20800000000000002</v>
      </c>
      <c r="AD2185">
        <v>152</v>
      </c>
      <c r="AE2185">
        <v>-1</v>
      </c>
      <c r="AF2185" s="10">
        <v>37.9</v>
      </c>
      <c r="AG2185" s="10">
        <v>58.12</v>
      </c>
      <c r="AH2185" s="10">
        <f t="shared" si="1088"/>
        <v>342344.80259323231</v>
      </c>
      <c r="AI2185" s="11">
        <f t="shared" si="1076"/>
        <v>0</v>
      </c>
      <c r="AJ2185">
        <f t="shared" si="1077"/>
        <v>0</v>
      </c>
      <c r="AK2185" t="e">
        <f t="shared" si="1089"/>
        <v>#DIV/0!</v>
      </c>
      <c r="AL2185">
        <f t="shared" si="1090"/>
        <v>8.1201968640000004</v>
      </c>
      <c r="AM2185" s="5">
        <f t="shared" si="1091"/>
        <v>1.08</v>
      </c>
      <c r="AN2185">
        <v>0</v>
      </c>
      <c r="AO2185" s="72">
        <f t="shared" si="1092"/>
        <v>2.6</v>
      </c>
      <c r="AP2185" s="72">
        <f t="shared" si="1093"/>
        <v>1.6</v>
      </c>
      <c r="AQ2185" s="72">
        <f t="shared" si="1094"/>
        <v>1.6</v>
      </c>
      <c r="AR2185" s="71" t="e">
        <f t="shared" si="1095"/>
        <v>#DIV/0!</v>
      </c>
      <c r="BA2185">
        <f t="shared" si="1096"/>
        <v>27</v>
      </c>
      <c r="BB2185" s="91" t="e">
        <f t="shared" si="1097"/>
        <v>#DIV/0!</v>
      </c>
    </row>
    <row r="2186" spans="1:54">
      <c r="A2186" s="2" t="s">
        <v>2306</v>
      </c>
      <c r="B2186" s="7" t="s">
        <v>42129</v>
      </c>
      <c r="C2186" s="17">
        <f t="shared" si="1078"/>
        <v>28.900000000000002</v>
      </c>
      <c r="D2186" s="28">
        <f t="shared" si="1079"/>
        <v>132</v>
      </c>
      <c r="E2186" s="8">
        <f t="shared" si="1098"/>
        <v>18</v>
      </c>
      <c r="F2186" s="2" t="s">
        <v>7295</v>
      </c>
      <c r="G2186" s="54">
        <f t="shared" si="1099"/>
        <v>27.900000000000002</v>
      </c>
      <c r="H2186" s="20">
        <f t="shared" si="1100"/>
        <v>0.43764819999999999</v>
      </c>
      <c r="I2186" s="14" t="s">
        <v>17259</v>
      </c>
      <c r="J2186" s="14" t="s">
        <v>12283</v>
      </c>
      <c r="K2186" s="14" t="s">
        <v>22219</v>
      </c>
      <c r="L2186" s="14" t="s">
        <v>27178</v>
      </c>
      <c r="M2186" s="28">
        <f t="shared" si="1101"/>
        <v>9.6</v>
      </c>
      <c r="N2186" s="46">
        <f t="shared" si="1080"/>
        <v>6.4</v>
      </c>
      <c r="O2186" s="17">
        <f t="shared" si="1081"/>
        <v>2.2000000000000002</v>
      </c>
      <c r="P2186" s="17">
        <f t="shared" si="1081"/>
        <v>9.8000000000000007</v>
      </c>
      <c r="Q2186" s="124">
        <f t="shared" si="1082"/>
        <v>1.4000000000000001</v>
      </c>
      <c r="R2186" s="26">
        <f t="shared" si="1083"/>
        <v>2.4000000000000004</v>
      </c>
      <c r="S2186" s="2" t="s">
        <v>32144</v>
      </c>
      <c r="T2186" s="2" t="s">
        <v>37124</v>
      </c>
      <c r="U2186" s="24">
        <f t="shared" si="1084"/>
        <v>404.90000000000003</v>
      </c>
      <c r="V2186" s="66">
        <f t="shared" si="1084"/>
        <v>398.8</v>
      </c>
      <c r="W2186" s="54">
        <f t="shared" si="1085"/>
        <v>2.7899999999999996</v>
      </c>
      <c r="X2186" s="143">
        <f t="shared" si="1086"/>
        <v>404.90000000000003</v>
      </c>
      <c r="Y2186" s="143">
        <f t="shared" si="1087"/>
        <v>0.65799999999999992</v>
      </c>
      <c r="AD2186">
        <v>152</v>
      </c>
      <c r="AE2186">
        <v>-1</v>
      </c>
      <c r="AF2186" s="10">
        <v>37.9</v>
      </c>
      <c r="AG2186" s="10">
        <v>58.12</v>
      </c>
      <c r="AH2186" s="10">
        <f t="shared" si="1088"/>
        <v>195556.08004879512</v>
      </c>
      <c r="AI2186" s="11">
        <f t="shared" si="1076"/>
        <v>0</v>
      </c>
      <c r="AJ2186">
        <f t="shared" si="1077"/>
        <v>0</v>
      </c>
      <c r="AK2186" t="e">
        <f t="shared" si="1089"/>
        <v>#DIV/0!</v>
      </c>
      <c r="AL2186">
        <f t="shared" si="1090"/>
        <v>29.098331539200011</v>
      </c>
      <c r="AM2186" s="5">
        <f t="shared" si="1091"/>
        <v>5.58</v>
      </c>
      <c r="AN2186">
        <v>0</v>
      </c>
      <c r="AO2186" s="72">
        <f t="shared" si="1092"/>
        <v>2.4000000000000004</v>
      </c>
      <c r="AP2186" s="72">
        <f t="shared" si="1093"/>
        <v>1.4000000000000001</v>
      </c>
      <c r="AQ2186" s="72">
        <f t="shared" si="1094"/>
        <v>1.4000000000000001</v>
      </c>
      <c r="AR2186" s="71" t="e">
        <f t="shared" si="1095"/>
        <v>#DIV/0!</v>
      </c>
      <c r="BA2186">
        <f t="shared" si="1096"/>
        <v>132</v>
      </c>
      <c r="BB2186" s="91" t="e">
        <f t="shared" si="1097"/>
        <v>#DIV/0!</v>
      </c>
    </row>
    <row r="2187" spans="1:54">
      <c r="A2187" s="2" t="s">
        <v>2307</v>
      </c>
      <c r="B2187" s="7" t="s">
        <v>42130</v>
      </c>
      <c r="C2187" s="17">
        <f t="shared" si="1078"/>
        <v>10.3</v>
      </c>
      <c r="D2187" s="28">
        <f t="shared" si="1079"/>
        <v>33</v>
      </c>
      <c r="E2187" s="8">
        <f t="shared" si="1098"/>
        <v>11</v>
      </c>
      <c r="F2187" s="2" t="s">
        <v>7296</v>
      </c>
      <c r="G2187" s="54">
        <f t="shared" si="1099"/>
        <v>9.4</v>
      </c>
      <c r="H2187" s="20">
        <f t="shared" si="1100"/>
        <v>0.71024680000000007</v>
      </c>
      <c r="I2187" s="14" t="s">
        <v>17260</v>
      </c>
      <c r="J2187" s="14" t="s">
        <v>12284</v>
      </c>
      <c r="K2187" s="14" t="s">
        <v>22220</v>
      </c>
      <c r="L2187" s="14" t="s">
        <v>27179</v>
      </c>
      <c r="M2187" s="28">
        <f t="shared" si="1101"/>
        <v>10</v>
      </c>
      <c r="N2187" s="46">
        <f t="shared" si="1080"/>
        <v>5.2</v>
      </c>
      <c r="O2187" s="17">
        <f t="shared" si="1081"/>
        <v>2.8000000000000003</v>
      </c>
      <c r="P2187" s="17">
        <f t="shared" si="1081"/>
        <v>9</v>
      </c>
      <c r="Q2187" s="124">
        <f t="shared" si="1082"/>
        <v>0.4</v>
      </c>
      <c r="R2187" s="26">
        <f t="shared" si="1083"/>
        <v>1.4000000000000001</v>
      </c>
      <c r="S2187" s="2" t="s">
        <v>32145</v>
      </c>
      <c r="T2187" s="2" t="s">
        <v>37125</v>
      </c>
      <c r="U2187" s="24">
        <f t="shared" si="1084"/>
        <v>306.40000000000003</v>
      </c>
      <c r="V2187" s="66">
        <f t="shared" si="1084"/>
        <v>296.70000000000005</v>
      </c>
      <c r="W2187" s="54">
        <f t="shared" si="1085"/>
        <v>0.94000000000000006</v>
      </c>
      <c r="X2187" s="143">
        <f t="shared" si="1086"/>
        <v>306.40000000000003</v>
      </c>
      <c r="Y2187" s="143">
        <f t="shared" si="1087"/>
        <v>0.28800000000000003</v>
      </c>
      <c r="AD2187">
        <v>152</v>
      </c>
      <c r="AE2187">
        <v>-1</v>
      </c>
      <c r="AF2187" s="10">
        <v>37.9</v>
      </c>
      <c r="AG2187" s="10">
        <v>58.12</v>
      </c>
      <c r="AH2187" s="10">
        <f t="shared" si="1088"/>
        <v>359133.75944002211</v>
      </c>
      <c r="AI2187" s="11">
        <f t="shared" si="1076"/>
        <v>0</v>
      </c>
      <c r="AJ2187">
        <f t="shared" si="1077"/>
        <v>0</v>
      </c>
      <c r="AK2187" t="e">
        <f t="shared" si="1089"/>
        <v>#DIV/0!</v>
      </c>
      <c r="AL2187">
        <f t="shared" si="1090"/>
        <v>10.222492895999999</v>
      </c>
      <c r="AM2187" s="5">
        <f t="shared" si="1091"/>
        <v>1.86</v>
      </c>
      <c r="AN2187">
        <v>0</v>
      </c>
      <c r="AO2187" s="72">
        <f t="shared" si="1092"/>
        <v>1.4000000000000001</v>
      </c>
      <c r="AP2187" s="72">
        <f t="shared" si="1093"/>
        <v>0.4</v>
      </c>
      <c r="AQ2187" s="72">
        <f t="shared" si="1094"/>
        <v>0.60000000000000009</v>
      </c>
      <c r="AR2187" s="71" t="e">
        <f t="shared" si="1095"/>
        <v>#DIV/0!</v>
      </c>
      <c r="BA2187">
        <f t="shared" si="1096"/>
        <v>33</v>
      </c>
      <c r="BB2187" s="91" t="e">
        <f t="shared" si="1097"/>
        <v>#DIV/0!</v>
      </c>
    </row>
    <row r="2188" spans="1:54">
      <c r="A2188" s="2" t="s">
        <v>2308</v>
      </c>
      <c r="B2188" s="7" t="s">
        <v>42131</v>
      </c>
      <c r="C2188" s="17">
        <f t="shared" si="1078"/>
        <v>34.4</v>
      </c>
      <c r="D2188" s="28">
        <f t="shared" si="1079"/>
        <v>95</v>
      </c>
      <c r="E2188" s="8">
        <f t="shared" si="1098"/>
        <v>8</v>
      </c>
      <c r="F2188" s="2" t="s">
        <v>7297</v>
      </c>
      <c r="G2188" s="54">
        <f t="shared" si="1099"/>
        <v>33.4</v>
      </c>
      <c r="H2188" s="20">
        <f t="shared" si="1100"/>
        <v>0.40878219999999998</v>
      </c>
      <c r="I2188" s="14" t="s">
        <v>17261</v>
      </c>
      <c r="J2188" s="14" t="s">
        <v>12285</v>
      </c>
      <c r="K2188" s="14" t="s">
        <v>22221</v>
      </c>
      <c r="L2188" s="14" t="s">
        <v>27180</v>
      </c>
      <c r="M2188" s="28">
        <f t="shared" si="1101"/>
        <v>11</v>
      </c>
      <c r="N2188" s="46">
        <f t="shared" si="1080"/>
        <v>6.4</v>
      </c>
      <c r="O2188" s="17">
        <f t="shared" si="1081"/>
        <v>0.4</v>
      </c>
      <c r="P2188" s="17">
        <f t="shared" si="1081"/>
        <v>7</v>
      </c>
      <c r="Q2188" s="124">
        <f t="shared" si="1082"/>
        <v>1.6</v>
      </c>
      <c r="R2188" s="26">
        <f t="shared" si="1083"/>
        <v>2.6</v>
      </c>
      <c r="S2188" s="2" t="s">
        <v>32146</v>
      </c>
      <c r="T2188" s="2" t="s">
        <v>37126</v>
      </c>
      <c r="U2188" s="24">
        <f t="shared" si="1084"/>
        <v>368</v>
      </c>
      <c r="V2188" s="66">
        <f t="shared" si="1084"/>
        <v>299</v>
      </c>
      <c r="W2188" s="54">
        <f t="shared" si="1085"/>
        <v>3.34</v>
      </c>
      <c r="X2188" s="143">
        <f t="shared" si="1086"/>
        <v>368</v>
      </c>
      <c r="Y2188" s="143">
        <f t="shared" si="1087"/>
        <v>0.7679999999999999</v>
      </c>
      <c r="AD2188">
        <v>152</v>
      </c>
      <c r="AE2188">
        <v>-1</v>
      </c>
      <c r="AF2188" s="10">
        <v>37.9</v>
      </c>
      <c r="AG2188" s="10">
        <v>58.12</v>
      </c>
      <c r="AH2188" s="10">
        <f t="shared" si="1088"/>
        <v>356738.51728065865</v>
      </c>
      <c r="AI2188" s="11">
        <f t="shared" si="1076"/>
        <v>0</v>
      </c>
      <c r="AJ2188">
        <f t="shared" si="1077"/>
        <v>0</v>
      </c>
      <c r="AK2188" t="e">
        <f t="shared" si="1089"/>
        <v>#DIV/0!</v>
      </c>
      <c r="AL2188">
        <f t="shared" si="1090"/>
        <v>4.3040655840000008</v>
      </c>
      <c r="AM2188" s="5">
        <f t="shared" si="1091"/>
        <v>6.68</v>
      </c>
      <c r="AN2188">
        <v>0</v>
      </c>
      <c r="AO2188" s="72">
        <f t="shared" si="1092"/>
        <v>2.6</v>
      </c>
      <c r="AP2188" s="72">
        <f t="shared" si="1093"/>
        <v>1.6</v>
      </c>
      <c r="AQ2188" s="72">
        <f t="shared" si="1094"/>
        <v>1.6</v>
      </c>
      <c r="AR2188" s="71" t="e">
        <f t="shared" si="1095"/>
        <v>#DIV/0!</v>
      </c>
      <c r="BA2188">
        <f t="shared" si="1096"/>
        <v>95</v>
      </c>
      <c r="BB2188" s="91" t="e">
        <f t="shared" si="1097"/>
        <v>#DIV/0!</v>
      </c>
    </row>
    <row r="2189" spans="1:54">
      <c r="A2189" s="2" t="s">
        <v>2309</v>
      </c>
      <c r="B2189" s="7" t="s">
        <v>42132</v>
      </c>
      <c r="C2189" s="17">
        <f t="shared" si="1078"/>
        <v>33.4</v>
      </c>
      <c r="D2189" s="28">
        <f t="shared" si="1079"/>
        <v>55</v>
      </c>
      <c r="E2189" s="8">
        <f t="shared" si="1098"/>
        <v>9</v>
      </c>
      <c r="F2189" s="2" t="s">
        <v>7298</v>
      </c>
      <c r="G2189" s="54">
        <f t="shared" si="1099"/>
        <v>32.4</v>
      </c>
      <c r="H2189" s="20">
        <f t="shared" si="1100"/>
        <v>0.27853020000000001</v>
      </c>
      <c r="I2189" s="14" t="s">
        <v>17262</v>
      </c>
      <c r="J2189" s="14" t="s">
        <v>12286</v>
      </c>
      <c r="K2189" s="14" t="s">
        <v>22222</v>
      </c>
      <c r="L2189" s="14" t="s">
        <v>27181</v>
      </c>
      <c r="M2189" s="28">
        <f t="shared" si="1101"/>
        <v>9.6999999999999993</v>
      </c>
      <c r="N2189" s="46">
        <f t="shared" si="1080"/>
        <v>6.4</v>
      </c>
      <c r="O2189" s="17">
        <f t="shared" si="1081"/>
        <v>1</v>
      </c>
      <c r="P2189" s="17">
        <f t="shared" si="1081"/>
        <v>9.6000000000000014</v>
      </c>
      <c r="Q2189" s="124">
        <f t="shared" si="1082"/>
        <v>0.8</v>
      </c>
      <c r="R2189" s="26">
        <f t="shared" si="1083"/>
        <v>1</v>
      </c>
      <c r="S2189" s="2" t="s">
        <v>32147</v>
      </c>
      <c r="T2189" s="2" t="s">
        <v>37127</v>
      </c>
      <c r="U2189" s="24">
        <f t="shared" si="1084"/>
        <v>328.3</v>
      </c>
      <c r="V2189" s="66">
        <f t="shared" si="1084"/>
        <v>336.70000000000005</v>
      </c>
      <c r="W2189" s="54">
        <f t="shared" si="1085"/>
        <v>3.2399999999999998</v>
      </c>
      <c r="X2189" s="143">
        <f t="shared" si="1086"/>
        <v>328.3</v>
      </c>
      <c r="Y2189" s="143">
        <f t="shared" si="1087"/>
        <v>0.74799999999999989</v>
      </c>
      <c r="AD2189">
        <v>152</v>
      </c>
      <c r="AE2189">
        <v>-1</v>
      </c>
      <c r="AF2189" s="10">
        <v>37.9</v>
      </c>
      <c r="AG2189" s="10">
        <v>58.12</v>
      </c>
      <c r="AH2189" s="10">
        <f t="shared" si="1088"/>
        <v>311298.32779125345</v>
      </c>
      <c r="AI2189" s="11">
        <f t="shared" si="1076"/>
        <v>0</v>
      </c>
      <c r="AJ2189">
        <f t="shared" si="1077"/>
        <v>0</v>
      </c>
      <c r="AK2189" t="e">
        <f t="shared" si="1089"/>
        <v>#DIV/0!</v>
      </c>
      <c r="AL2189">
        <f t="shared" si="1090"/>
        <v>6.9261100800000008</v>
      </c>
      <c r="AM2189" s="5">
        <f t="shared" si="1091"/>
        <v>6.4799999999999995</v>
      </c>
      <c r="AN2189">
        <v>0</v>
      </c>
      <c r="AO2189" s="72">
        <f t="shared" si="1092"/>
        <v>1</v>
      </c>
      <c r="AP2189" s="72">
        <f t="shared" si="1093"/>
        <v>0.8</v>
      </c>
      <c r="AQ2189" s="72">
        <f t="shared" si="1094"/>
        <v>0.8</v>
      </c>
      <c r="AR2189" s="71" t="e">
        <f t="shared" si="1095"/>
        <v>#DIV/0!</v>
      </c>
      <c r="BA2189">
        <f t="shared" si="1096"/>
        <v>55</v>
      </c>
      <c r="BB2189" s="91" t="e">
        <f t="shared" si="1097"/>
        <v>#DIV/0!</v>
      </c>
    </row>
    <row r="2190" spans="1:54">
      <c r="A2190" s="2" t="s">
        <v>2310</v>
      </c>
      <c r="B2190" s="7" t="s">
        <v>42133</v>
      </c>
      <c r="C2190" s="17">
        <f t="shared" si="1078"/>
        <v>32</v>
      </c>
      <c r="D2190" s="28">
        <f t="shared" si="1079"/>
        <v>224</v>
      </c>
      <c r="E2190" s="8">
        <f t="shared" si="1098"/>
        <v>10</v>
      </c>
      <c r="F2190" s="2" t="s">
        <v>7299</v>
      </c>
      <c r="G2190" s="54">
        <f t="shared" si="1099"/>
        <v>31</v>
      </c>
      <c r="H2190" s="20">
        <f t="shared" si="1100"/>
        <v>0.40806950000000003</v>
      </c>
      <c r="I2190" s="14" t="s">
        <v>17263</v>
      </c>
      <c r="J2190" s="14" t="s">
        <v>12287</v>
      </c>
      <c r="K2190" s="14" t="s">
        <v>22223</v>
      </c>
      <c r="L2190" s="14" t="s">
        <v>27182</v>
      </c>
      <c r="M2190" s="28">
        <f t="shared" si="1101"/>
        <v>11.8</v>
      </c>
      <c r="N2190" s="46">
        <f t="shared" si="1080"/>
        <v>6</v>
      </c>
      <c r="O2190" s="17">
        <f t="shared" si="1081"/>
        <v>0.60000000000000009</v>
      </c>
      <c r="P2190" s="17">
        <f t="shared" si="1081"/>
        <v>5.4</v>
      </c>
      <c r="Q2190" s="124">
        <f t="shared" si="1082"/>
        <v>1.6</v>
      </c>
      <c r="R2190" s="26">
        <f t="shared" si="1083"/>
        <v>2.8000000000000003</v>
      </c>
      <c r="S2190" s="2" t="s">
        <v>32148</v>
      </c>
      <c r="T2190" s="2" t="s">
        <v>37128</v>
      </c>
      <c r="U2190" s="24">
        <f t="shared" si="1084"/>
        <v>497.3</v>
      </c>
      <c r="V2190" s="66">
        <f t="shared" si="1084"/>
        <v>341.70000000000005</v>
      </c>
      <c r="W2190" s="54">
        <f t="shared" si="1085"/>
        <v>3.0999999999999996</v>
      </c>
      <c r="X2190" s="143">
        <f t="shared" si="1086"/>
        <v>497.3</v>
      </c>
      <c r="Y2190" s="143">
        <f t="shared" si="1087"/>
        <v>0.71999999999999986</v>
      </c>
      <c r="AD2190">
        <v>152</v>
      </c>
      <c r="AE2190">
        <v>-1</v>
      </c>
      <c r="AF2190" s="10">
        <v>37.9</v>
      </c>
      <c r="AG2190" s="10">
        <v>58.12</v>
      </c>
      <c r="AH2190" s="10">
        <f t="shared" si="1088"/>
        <v>304406.76003232255</v>
      </c>
      <c r="AI2190" s="11">
        <f t="shared" si="1076"/>
        <v>0</v>
      </c>
      <c r="AJ2190">
        <f t="shared" si="1077"/>
        <v>0</v>
      </c>
      <c r="AK2190" t="e">
        <f t="shared" si="1089"/>
        <v>#DIV/0!</v>
      </c>
      <c r="AL2190">
        <f t="shared" si="1090"/>
        <v>5.3699934960000011</v>
      </c>
      <c r="AM2190" s="5">
        <f t="shared" si="1091"/>
        <v>6.2</v>
      </c>
      <c r="AN2190">
        <v>0</v>
      </c>
      <c r="AO2190" s="72">
        <f t="shared" si="1092"/>
        <v>2.8000000000000003</v>
      </c>
      <c r="AP2190" s="72">
        <f t="shared" si="1093"/>
        <v>1.6</v>
      </c>
      <c r="AQ2190" s="72">
        <f t="shared" si="1094"/>
        <v>1.8</v>
      </c>
      <c r="AR2190" s="71" t="e">
        <f t="shared" si="1095"/>
        <v>#DIV/0!</v>
      </c>
      <c r="BA2190">
        <f t="shared" si="1096"/>
        <v>224</v>
      </c>
      <c r="BB2190" s="91" t="e">
        <f t="shared" si="1097"/>
        <v>#DIV/0!</v>
      </c>
    </row>
    <row r="2191" spans="1:54">
      <c r="A2191" s="2" t="s">
        <v>2311</v>
      </c>
      <c r="B2191" s="7" t="s">
        <v>42134</v>
      </c>
      <c r="C2191" s="17">
        <f t="shared" si="1078"/>
        <v>20.100000000000001</v>
      </c>
      <c r="D2191" s="28">
        <f t="shared" si="1079"/>
        <v>158</v>
      </c>
      <c r="E2191" s="8">
        <f t="shared" si="1098"/>
        <v>5</v>
      </c>
      <c r="F2191" s="2" t="s">
        <v>7300</v>
      </c>
      <c r="G2191" s="54">
        <f t="shared" si="1099"/>
        <v>19.100000000000001</v>
      </c>
      <c r="H2191" s="20">
        <f t="shared" si="1100"/>
        <v>0.81488369999999999</v>
      </c>
      <c r="I2191" s="14" t="s">
        <v>17264</v>
      </c>
      <c r="J2191" s="14" t="s">
        <v>12288</v>
      </c>
      <c r="K2191" s="14" t="s">
        <v>22224</v>
      </c>
      <c r="L2191" s="14" t="s">
        <v>27183</v>
      </c>
      <c r="M2191" s="28">
        <f t="shared" si="1101"/>
        <v>11.9</v>
      </c>
      <c r="N2191" s="46">
        <f t="shared" si="1080"/>
        <v>5.8</v>
      </c>
      <c r="O2191" s="17">
        <f t="shared" si="1081"/>
        <v>1.4000000000000001</v>
      </c>
      <c r="P2191" s="17">
        <f t="shared" si="1081"/>
        <v>5.2</v>
      </c>
      <c r="Q2191" s="124">
        <f t="shared" si="1082"/>
        <v>0.2</v>
      </c>
      <c r="R2191" s="26">
        <f t="shared" si="1083"/>
        <v>1.6</v>
      </c>
      <c r="S2191" s="2" t="s">
        <v>32149</v>
      </c>
      <c r="T2191" s="2" t="s">
        <v>37129</v>
      </c>
      <c r="U2191" s="24">
        <f t="shared" si="1084"/>
        <v>430.90000000000003</v>
      </c>
      <c r="V2191" s="66">
        <f t="shared" si="1084"/>
        <v>342.3</v>
      </c>
      <c r="W2191" s="54">
        <f t="shared" si="1085"/>
        <v>1.91</v>
      </c>
      <c r="X2191" s="143">
        <f t="shared" si="1086"/>
        <v>430.90000000000003</v>
      </c>
      <c r="Y2191" s="143">
        <f t="shared" si="1087"/>
        <v>0.48199999999999998</v>
      </c>
      <c r="AD2191">
        <v>152</v>
      </c>
      <c r="AE2191">
        <v>-1</v>
      </c>
      <c r="AF2191" s="10">
        <v>37.9</v>
      </c>
      <c r="AG2191" s="10">
        <v>58.12</v>
      </c>
      <c r="AH2191" s="10">
        <f t="shared" si="1088"/>
        <v>303563.93646703206</v>
      </c>
      <c r="AI2191" s="11">
        <f t="shared" si="1076"/>
        <v>0</v>
      </c>
      <c r="AJ2191">
        <f t="shared" si="1077"/>
        <v>0</v>
      </c>
      <c r="AK2191" t="e">
        <f t="shared" si="1089"/>
        <v>#DIV/0!</v>
      </c>
      <c r="AL2191">
        <f t="shared" si="1090"/>
        <v>2.1562346624000006</v>
      </c>
      <c r="AM2191" s="5">
        <f t="shared" si="1091"/>
        <v>3.8200000000000003</v>
      </c>
      <c r="AN2191">
        <v>0</v>
      </c>
      <c r="AO2191" s="72">
        <f t="shared" si="1092"/>
        <v>1.6</v>
      </c>
      <c r="AP2191" s="72">
        <f t="shared" si="1093"/>
        <v>0.2</v>
      </c>
      <c r="AQ2191" s="72">
        <f t="shared" si="1094"/>
        <v>0.4</v>
      </c>
      <c r="AR2191" s="71" t="e">
        <f t="shared" si="1095"/>
        <v>#DIV/0!</v>
      </c>
      <c r="BA2191">
        <f t="shared" si="1096"/>
        <v>158</v>
      </c>
      <c r="BB2191" s="91" t="e">
        <f t="shared" si="1097"/>
        <v>#DIV/0!</v>
      </c>
    </row>
    <row r="2192" spans="1:54">
      <c r="A2192" s="2" t="s">
        <v>2312</v>
      </c>
      <c r="B2192" s="7" t="s">
        <v>42135</v>
      </c>
      <c r="C2192" s="17">
        <f t="shared" si="1078"/>
        <v>31.700000000000003</v>
      </c>
      <c r="D2192" s="28">
        <f t="shared" si="1079"/>
        <v>58</v>
      </c>
      <c r="E2192" s="8">
        <f t="shared" si="1098"/>
        <v>5</v>
      </c>
      <c r="F2192" s="2" t="s">
        <v>7301</v>
      </c>
      <c r="G2192" s="54">
        <f t="shared" si="1099"/>
        <v>30.8</v>
      </c>
      <c r="H2192" s="20">
        <f t="shared" si="1100"/>
        <v>0.89194760000000006</v>
      </c>
      <c r="I2192" s="14" t="s">
        <v>17265</v>
      </c>
      <c r="J2192" s="14" t="s">
        <v>12289</v>
      </c>
      <c r="K2192" s="14" t="s">
        <v>22225</v>
      </c>
      <c r="L2192" s="14" t="s">
        <v>27184</v>
      </c>
      <c r="M2192" s="28">
        <f t="shared" si="1101"/>
        <v>13.9</v>
      </c>
      <c r="N2192" s="46">
        <f t="shared" si="1080"/>
        <v>6.2</v>
      </c>
      <c r="O2192" s="17">
        <f t="shared" si="1081"/>
        <v>2.4000000000000004</v>
      </c>
      <c r="P2192" s="17">
        <f t="shared" si="1081"/>
        <v>1.2000000000000002</v>
      </c>
      <c r="Q2192" s="124">
        <f t="shared" si="1082"/>
        <v>0.2</v>
      </c>
      <c r="R2192" s="26">
        <f t="shared" si="1083"/>
        <v>0.8</v>
      </c>
      <c r="S2192" s="2" t="s">
        <v>32150</v>
      </c>
      <c r="T2192" s="2" t="s">
        <v>37130</v>
      </c>
      <c r="U2192" s="24">
        <f t="shared" si="1084"/>
        <v>331.1</v>
      </c>
      <c r="V2192" s="66">
        <f t="shared" si="1084"/>
        <v>414.90000000000003</v>
      </c>
      <c r="W2192" s="54">
        <f t="shared" si="1085"/>
        <v>3.0799999999999996</v>
      </c>
      <c r="X2192" s="143">
        <f t="shared" si="1086"/>
        <v>331.1</v>
      </c>
      <c r="Y2192" s="143">
        <f t="shared" si="1087"/>
        <v>0.71599999999999986</v>
      </c>
      <c r="AD2192">
        <v>152</v>
      </c>
      <c r="AE2192">
        <v>-1</v>
      </c>
      <c r="AF2192" s="10">
        <v>37.9</v>
      </c>
      <c r="AG2192" s="10">
        <v>58.12</v>
      </c>
      <c r="AH2192" s="10">
        <f t="shared" si="1088"/>
        <v>135698.50242527737</v>
      </c>
      <c r="AI2192" s="11">
        <f t="shared" si="1076"/>
        <v>0</v>
      </c>
      <c r="AJ2192">
        <f t="shared" si="1077"/>
        <v>0</v>
      </c>
      <c r="AK2192" t="e">
        <f t="shared" si="1089"/>
        <v>#DIV/0!</v>
      </c>
      <c r="AL2192">
        <f t="shared" si="1090"/>
        <v>0.24895272959999995</v>
      </c>
      <c r="AM2192" s="5">
        <f t="shared" si="1091"/>
        <v>6.1400000000000006</v>
      </c>
      <c r="AN2192">
        <v>0</v>
      </c>
      <c r="AO2192" s="72">
        <f t="shared" si="1092"/>
        <v>0.8</v>
      </c>
      <c r="AP2192" s="72">
        <f t="shared" si="1093"/>
        <v>0.2</v>
      </c>
      <c r="AQ2192" s="72">
        <f t="shared" si="1094"/>
        <v>0.2</v>
      </c>
      <c r="AR2192" s="71" t="e">
        <f t="shared" si="1095"/>
        <v>#DIV/0!</v>
      </c>
      <c r="BA2192">
        <f t="shared" si="1096"/>
        <v>58</v>
      </c>
      <c r="BB2192" s="91" t="e">
        <f t="shared" si="1097"/>
        <v>#DIV/0!</v>
      </c>
    </row>
    <row r="2193" spans="1:54">
      <c r="A2193" s="2" t="s">
        <v>2313</v>
      </c>
      <c r="B2193" s="7" t="s">
        <v>42136</v>
      </c>
      <c r="C2193" s="17">
        <f t="shared" si="1078"/>
        <v>26.8</v>
      </c>
      <c r="D2193" s="28">
        <f t="shared" si="1079"/>
        <v>186</v>
      </c>
      <c r="E2193" s="8">
        <f t="shared" si="1098"/>
        <v>6</v>
      </c>
      <c r="F2193" s="2" t="s">
        <v>7302</v>
      </c>
      <c r="G2193" s="54">
        <f t="shared" si="1099"/>
        <v>25.8</v>
      </c>
      <c r="H2193" s="20">
        <f t="shared" si="1100"/>
        <v>0.70684809999999998</v>
      </c>
      <c r="I2193" s="14" t="s">
        <v>17266</v>
      </c>
      <c r="J2193" s="14" t="s">
        <v>12290</v>
      </c>
      <c r="K2193" s="14" t="s">
        <v>22226</v>
      </c>
      <c r="L2193" s="14" t="s">
        <v>27185</v>
      </c>
      <c r="M2193" s="28">
        <f t="shared" si="1101"/>
        <v>9.8999999999999986</v>
      </c>
      <c r="N2193" s="46">
        <f t="shared" si="1080"/>
        <v>6.2</v>
      </c>
      <c r="O2193" s="17">
        <f t="shared" si="1081"/>
        <v>0.8</v>
      </c>
      <c r="P2193" s="17">
        <f t="shared" si="1081"/>
        <v>9.2000000000000011</v>
      </c>
      <c r="Q2193" s="124">
        <f t="shared" si="1082"/>
        <v>0.4</v>
      </c>
      <c r="R2193" s="26">
        <f t="shared" si="1083"/>
        <v>1.2000000000000002</v>
      </c>
      <c r="S2193" s="2" t="s">
        <v>32151</v>
      </c>
      <c r="T2193" s="2" t="s">
        <v>37131</v>
      </c>
      <c r="U2193" s="24">
        <f t="shared" si="1084"/>
        <v>459.1</v>
      </c>
      <c r="V2193" s="66">
        <f t="shared" si="1084"/>
        <v>339.5</v>
      </c>
      <c r="W2193" s="54">
        <f t="shared" si="1085"/>
        <v>2.5799999999999996</v>
      </c>
      <c r="X2193" s="143">
        <f t="shared" si="1086"/>
        <v>459.1</v>
      </c>
      <c r="Y2193" s="143">
        <f t="shared" si="1087"/>
        <v>0.61599999999999988</v>
      </c>
      <c r="AD2193">
        <v>152</v>
      </c>
      <c r="AE2193">
        <v>-1</v>
      </c>
      <c r="AF2193" s="10">
        <v>37.9</v>
      </c>
      <c r="AG2193" s="10">
        <v>58.12</v>
      </c>
      <c r="AH2193" s="10">
        <f t="shared" si="1088"/>
        <v>307529.4457559858</v>
      </c>
      <c r="AI2193" s="11">
        <f t="shared" si="1076"/>
        <v>0</v>
      </c>
      <c r="AJ2193">
        <f t="shared" si="1077"/>
        <v>0</v>
      </c>
      <c r="AK2193" t="e">
        <f t="shared" si="1089"/>
        <v>#DIV/0!</v>
      </c>
      <c r="AL2193">
        <f t="shared" si="1090"/>
        <v>2.5891175808000009</v>
      </c>
      <c r="AM2193" s="5">
        <f t="shared" si="1091"/>
        <v>5.16</v>
      </c>
      <c r="AN2193">
        <v>0</v>
      </c>
      <c r="AO2193" s="72">
        <f t="shared" si="1092"/>
        <v>1.2000000000000002</v>
      </c>
      <c r="AP2193" s="72">
        <f t="shared" si="1093"/>
        <v>0.4</v>
      </c>
      <c r="AQ2193" s="72">
        <f t="shared" si="1094"/>
        <v>0.4</v>
      </c>
      <c r="AR2193" s="71" t="e">
        <f t="shared" si="1095"/>
        <v>#DIV/0!</v>
      </c>
      <c r="BA2193">
        <f t="shared" si="1096"/>
        <v>186</v>
      </c>
      <c r="BB2193" s="91" t="e">
        <f t="shared" si="1097"/>
        <v>#DIV/0!</v>
      </c>
    </row>
    <row r="2194" spans="1:54">
      <c r="A2194" s="2" t="s">
        <v>2314</v>
      </c>
      <c r="B2194" s="7" t="s">
        <v>42137</v>
      </c>
      <c r="C2194" s="17">
        <f t="shared" si="1078"/>
        <v>8.6000000000000014</v>
      </c>
      <c r="D2194" s="28">
        <f t="shared" si="1079"/>
        <v>276</v>
      </c>
      <c r="E2194" s="8">
        <f t="shared" si="1098"/>
        <v>11</v>
      </c>
      <c r="F2194" s="2" t="s">
        <v>7303</v>
      </c>
      <c r="G2194" s="54">
        <f t="shared" si="1099"/>
        <v>7.6999999999999993</v>
      </c>
      <c r="H2194" s="20">
        <f t="shared" si="1100"/>
        <v>0.66657340000000009</v>
      </c>
      <c r="I2194" s="14" t="s">
        <v>17267</v>
      </c>
      <c r="J2194" s="14" t="s">
        <v>12291</v>
      </c>
      <c r="K2194" s="14" t="s">
        <v>22227</v>
      </c>
      <c r="L2194" s="14" t="s">
        <v>27186</v>
      </c>
      <c r="M2194" s="28">
        <f t="shared" si="1101"/>
        <v>12.7</v>
      </c>
      <c r="N2194" s="46">
        <f t="shared" si="1080"/>
        <v>6.2</v>
      </c>
      <c r="O2194" s="17">
        <f t="shared" si="1081"/>
        <v>2.8000000000000003</v>
      </c>
      <c r="P2194" s="17">
        <f t="shared" si="1081"/>
        <v>3.6</v>
      </c>
      <c r="Q2194" s="124">
        <f t="shared" si="1082"/>
        <v>0.4</v>
      </c>
      <c r="R2194" s="26">
        <f t="shared" si="1083"/>
        <v>1.4000000000000001</v>
      </c>
      <c r="S2194" s="2" t="s">
        <v>32152</v>
      </c>
      <c r="T2194" s="2" t="s">
        <v>37132</v>
      </c>
      <c r="U2194" s="24">
        <f t="shared" si="1084"/>
        <v>549.4</v>
      </c>
      <c r="V2194" s="66">
        <f t="shared" si="1084"/>
        <v>337.3</v>
      </c>
      <c r="W2194" s="54">
        <f t="shared" si="1085"/>
        <v>0.77</v>
      </c>
      <c r="X2194" s="143">
        <f t="shared" si="1086"/>
        <v>549.4</v>
      </c>
      <c r="Y2194" s="143">
        <f t="shared" si="1087"/>
        <v>0.254</v>
      </c>
      <c r="AD2194">
        <v>152</v>
      </c>
      <c r="AE2194">
        <v>-1</v>
      </c>
      <c r="AF2194" s="10">
        <v>37.9</v>
      </c>
      <c r="AG2194" s="10">
        <v>58.12</v>
      </c>
      <c r="AH2194" s="10">
        <f t="shared" si="1088"/>
        <v>310471.84126042534</v>
      </c>
      <c r="AI2194" s="11">
        <f t="shared" si="1076"/>
        <v>0</v>
      </c>
      <c r="AJ2194">
        <f t="shared" si="1077"/>
        <v>0</v>
      </c>
      <c r="AK2194" t="e">
        <f t="shared" si="1089"/>
        <v>#DIV/0!</v>
      </c>
      <c r="AL2194">
        <f t="shared" si="1090"/>
        <v>4.7053161791999996</v>
      </c>
      <c r="AM2194" s="5">
        <f t="shared" si="1091"/>
        <v>1.52</v>
      </c>
      <c r="AN2194">
        <v>0</v>
      </c>
      <c r="AO2194" s="72">
        <f t="shared" si="1092"/>
        <v>1.4000000000000001</v>
      </c>
      <c r="AP2194" s="72">
        <f t="shared" si="1093"/>
        <v>0.4</v>
      </c>
      <c r="AQ2194" s="72">
        <f t="shared" si="1094"/>
        <v>0.60000000000000009</v>
      </c>
      <c r="AR2194" s="71" t="e">
        <f t="shared" si="1095"/>
        <v>#DIV/0!</v>
      </c>
      <c r="BA2194">
        <f t="shared" si="1096"/>
        <v>276</v>
      </c>
      <c r="BB2194" s="91" t="e">
        <f t="shared" si="1097"/>
        <v>#DIV/0!</v>
      </c>
    </row>
    <row r="2195" spans="1:54">
      <c r="A2195" s="2" t="s">
        <v>2315</v>
      </c>
      <c r="B2195" s="7" t="s">
        <v>42138</v>
      </c>
      <c r="C2195" s="17">
        <f t="shared" si="1078"/>
        <v>27.8</v>
      </c>
      <c r="D2195" s="28">
        <f t="shared" si="1079"/>
        <v>140</v>
      </c>
      <c r="E2195" s="8">
        <f t="shared" si="1098"/>
        <v>7</v>
      </c>
      <c r="F2195" s="2" t="s">
        <v>7304</v>
      </c>
      <c r="G2195" s="54">
        <f t="shared" si="1099"/>
        <v>26.8</v>
      </c>
      <c r="H2195" s="20">
        <f t="shared" si="1100"/>
        <v>0.52900899999999995</v>
      </c>
      <c r="I2195" s="14" t="s">
        <v>17268</v>
      </c>
      <c r="J2195" s="14" t="s">
        <v>12292</v>
      </c>
      <c r="K2195" s="14" t="s">
        <v>22228</v>
      </c>
      <c r="L2195" s="14" t="s">
        <v>27187</v>
      </c>
      <c r="M2195" s="28">
        <f t="shared" si="1101"/>
        <v>13.9</v>
      </c>
      <c r="N2195" s="46">
        <f t="shared" si="1080"/>
        <v>6</v>
      </c>
      <c r="O2195" s="17">
        <f t="shared" si="1081"/>
        <v>2.2000000000000002</v>
      </c>
      <c r="P2195" s="17">
        <f t="shared" si="1081"/>
        <v>1.2000000000000002</v>
      </c>
      <c r="Q2195" s="124">
        <f t="shared" si="1082"/>
        <v>0.4</v>
      </c>
      <c r="R2195" s="26">
        <f t="shared" si="1083"/>
        <v>0.8</v>
      </c>
      <c r="S2195" s="2" t="s">
        <v>32153</v>
      </c>
      <c r="T2195" s="2" t="s">
        <v>37133</v>
      </c>
      <c r="U2195" s="24">
        <f t="shared" si="1084"/>
        <v>412.70000000000005</v>
      </c>
      <c r="V2195" s="66">
        <f t="shared" si="1084"/>
        <v>317.70000000000005</v>
      </c>
      <c r="W2195" s="54">
        <f t="shared" si="1085"/>
        <v>2.6799999999999997</v>
      </c>
      <c r="X2195" s="143">
        <f t="shared" si="1086"/>
        <v>412.70000000000005</v>
      </c>
      <c r="Y2195" s="143">
        <f t="shared" si="1087"/>
        <v>0.6359999999999999</v>
      </c>
      <c r="AD2195">
        <v>152</v>
      </c>
      <c r="AE2195">
        <v>-1</v>
      </c>
      <c r="AF2195" s="10">
        <v>37.9</v>
      </c>
      <c r="AG2195" s="10">
        <v>58.12</v>
      </c>
      <c r="AH2195" s="10">
        <f t="shared" si="1088"/>
        <v>335461.06476718205</v>
      </c>
      <c r="AI2195" s="11">
        <f t="shared" si="1076"/>
        <v>0</v>
      </c>
      <c r="AJ2195">
        <f t="shared" si="1077"/>
        <v>0</v>
      </c>
      <c r="AK2195" t="e">
        <f t="shared" si="1089"/>
        <v>#DIV/0!</v>
      </c>
      <c r="AL2195">
        <f t="shared" si="1090"/>
        <v>0.99473299200000032</v>
      </c>
      <c r="AM2195" s="5">
        <f t="shared" si="1091"/>
        <v>5.36</v>
      </c>
      <c r="AN2195">
        <v>0</v>
      </c>
      <c r="AO2195" s="72">
        <f t="shared" si="1092"/>
        <v>0.8</v>
      </c>
      <c r="AP2195" s="72">
        <f t="shared" si="1093"/>
        <v>0.4</v>
      </c>
      <c r="AQ2195" s="72">
        <f t="shared" si="1094"/>
        <v>0.4</v>
      </c>
      <c r="AR2195" s="71" t="e">
        <f t="shared" si="1095"/>
        <v>#DIV/0!</v>
      </c>
      <c r="BA2195">
        <f t="shared" si="1096"/>
        <v>140</v>
      </c>
      <c r="BB2195" s="91" t="e">
        <f t="shared" si="1097"/>
        <v>#DIV/0!</v>
      </c>
    </row>
    <row r="2196" spans="1:54">
      <c r="A2196" s="2" t="s">
        <v>2316</v>
      </c>
      <c r="B2196" s="7" t="s">
        <v>42139</v>
      </c>
      <c r="C2196" s="17">
        <f t="shared" si="1078"/>
        <v>33.4</v>
      </c>
      <c r="D2196" s="28">
        <f t="shared" si="1079"/>
        <v>38</v>
      </c>
      <c r="E2196" s="8">
        <f t="shared" si="1098"/>
        <v>14</v>
      </c>
      <c r="F2196" s="2" t="s">
        <v>7305</v>
      </c>
      <c r="G2196" s="54">
        <f t="shared" si="1099"/>
        <v>32.4</v>
      </c>
      <c r="H2196" s="20">
        <f t="shared" si="1100"/>
        <v>0.64739559999999996</v>
      </c>
      <c r="I2196" s="14" t="s">
        <v>17269</v>
      </c>
      <c r="J2196" s="14" t="s">
        <v>12293</v>
      </c>
      <c r="K2196" s="14" t="s">
        <v>22229</v>
      </c>
      <c r="L2196" s="14" t="s">
        <v>27188</v>
      </c>
      <c r="M2196" s="28">
        <f t="shared" si="1101"/>
        <v>13.3</v>
      </c>
      <c r="N2196" s="46">
        <f t="shared" si="1080"/>
        <v>6.8</v>
      </c>
      <c r="O2196" s="17">
        <f t="shared" si="1081"/>
        <v>2</v>
      </c>
      <c r="P2196" s="17">
        <f t="shared" si="1081"/>
        <v>2.4000000000000004</v>
      </c>
      <c r="Q2196" s="124">
        <f t="shared" si="1082"/>
        <v>1</v>
      </c>
      <c r="R2196" s="26">
        <f t="shared" si="1083"/>
        <v>2.6</v>
      </c>
      <c r="S2196" s="2" t="s">
        <v>32154</v>
      </c>
      <c r="T2196" s="2" t="s">
        <v>37134</v>
      </c>
      <c r="U2196" s="24">
        <f t="shared" si="1084"/>
        <v>310.70000000000005</v>
      </c>
      <c r="V2196" s="66">
        <f t="shared" si="1084"/>
        <v>412</v>
      </c>
      <c r="W2196" s="54">
        <f t="shared" si="1085"/>
        <v>3.2399999999999998</v>
      </c>
      <c r="X2196" s="143">
        <f t="shared" si="1086"/>
        <v>310.70000000000005</v>
      </c>
      <c r="Y2196" s="143">
        <f t="shared" si="1087"/>
        <v>0.74799999999999989</v>
      </c>
      <c r="AD2196">
        <v>152</v>
      </c>
      <c r="AE2196">
        <v>-1</v>
      </c>
      <c r="AF2196" s="10">
        <v>37.9</v>
      </c>
      <c r="AG2196" s="10">
        <v>58.12</v>
      </c>
      <c r="AH2196" s="10">
        <f t="shared" si="1088"/>
        <v>149741.81090782015</v>
      </c>
      <c r="AI2196" s="11">
        <f t="shared" si="1076"/>
        <v>0</v>
      </c>
      <c r="AJ2196">
        <f t="shared" si="1077"/>
        <v>0</v>
      </c>
      <c r="AK2196" t="e">
        <f t="shared" si="1089"/>
        <v>#DIV/0!</v>
      </c>
      <c r="AL2196">
        <f t="shared" si="1090"/>
        <v>4.4005029120000012</v>
      </c>
      <c r="AM2196" s="5">
        <f t="shared" si="1091"/>
        <v>6.4799999999999995</v>
      </c>
      <c r="AN2196">
        <v>0</v>
      </c>
      <c r="AO2196" s="72">
        <f t="shared" si="1092"/>
        <v>2.6</v>
      </c>
      <c r="AP2196" s="72">
        <f t="shared" si="1093"/>
        <v>1</v>
      </c>
      <c r="AQ2196" s="72">
        <f t="shared" si="1094"/>
        <v>1</v>
      </c>
      <c r="AR2196" s="71" t="e">
        <f t="shared" si="1095"/>
        <v>#DIV/0!</v>
      </c>
      <c r="BA2196">
        <f t="shared" si="1096"/>
        <v>38</v>
      </c>
      <c r="BB2196" s="91" t="e">
        <f t="shared" si="1097"/>
        <v>#DIV/0!</v>
      </c>
    </row>
    <row r="2197" spans="1:54">
      <c r="A2197" s="2" t="s">
        <v>2317</v>
      </c>
      <c r="B2197" s="7" t="s">
        <v>42140</v>
      </c>
      <c r="C2197" s="17">
        <f t="shared" si="1078"/>
        <v>9.4</v>
      </c>
      <c r="D2197" s="28">
        <f t="shared" si="1079"/>
        <v>272</v>
      </c>
      <c r="E2197" s="8">
        <f t="shared" si="1098"/>
        <v>4</v>
      </c>
      <c r="F2197" s="2" t="s">
        <v>7306</v>
      </c>
      <c r="G2197" s="54">
        <f t="shared" si="1099"/>
        <v>8.4</v>
      </c>
      <c r="H2197" s="20">
        <f t="shared" si="1100"/>
        <v>0.87894310000000009</v>
      </c>
      <c r="I2197" s="14" t="s">
        <v>17270</v>
      </c>
      <c r="J2197" s="14" t="s">
        <v>12294</v>
      </c>
      <c r="K2197" s="14" t="s">
        <v>22230</v>
      </c>
      <c r="L2197" s="14" t="s">
        <v>27189</v>
      </c>
      <c r="M2197" s="28">
        <f t="shared" si="1101"/>
        <v>11.5</v>
      </c>
      <c r="N2197" s="46">
        <f t="shared" si="1080"/>
        <v>5.6</v>
      </c>
      <c r="O2197" s="17">
        <f t="shared" si="1081"/>
        <v>0.8</v>
      </c>
      <c r="P2197" s="17">
        <f t="shared" si="1081"/>
        <v>6</v>
      </c>
      <c r="Q2197" s="124">
        <f t="shared" si="1082"/>
        <v>0.2</v>
      </c>
      <c r="R2197" s="26">
        <f t="shared" si="1083"/>
        <v>1</v>
      </c>
      <c r="S2197" s="2" t="s">
        <v>32155</v>
      </c>
      <c r="T2197" s="2" t="s">
        <v>37135</v>
      </c>
      <c r="U2197" s="24">
        <f t="shared" si="1084"/>
        <v>544.9</v>
      </c>
      <c r="V2197" s="66">
        <f t="shared" si="1084"/>
        <v>312.20000000000005</v>
      </c>
      <c r="W2197" s="54">
        <f t="shared" si="1085"/>
        <v>0.84</v>
      </c>
      <c r="X2197" s="143">
        <f t="shared" si="1086"/>
        <v>544.9</v>
      </c>
      <c r="Y2197" s="143">
        <f t="shared" si="1087"/>
        <v>0.26800000000000002</v>
      </c>
      <c r="AD2197">
        <v>152</v>
      </c>
      <c r="AE2197">
        <v>-1</v>
      </c>
      <c r="AF2197" s="10">
        <v>37.9</v>
      </c>
      <c r="AG2197" s="10">
        <v>58.12</v>
      </c>
      <c r="AH2197" s="10">
        <f t="shared" si="1088"/>
        <v>341903.91065577022</v>
      </c>
      <c r="AI2197" s="11">
        <f t="shared" si="1076"/>
        <v>0</v>
      </c>
      <c r="AJ2197">
        <f t="shared" si="1077"/>
        <v>0</v>
      </c>
      <c r="AK2197" t="e">
        <f t="shared" si="1089"/>
        <v>#DIV/0!</v>
      </c>
      <c r="AL2197">
        <f t="shared" si="1090"/>
        <v>0.58107311999999967</v>
      </c>
      <c r="AM2197" s="5">
        <f t="shared" si="1091"/>
        <v>1.6800000000000002</v>
      </c>
      <c r="AN2197">
        <v>0</v>
      </c>
      <c r="AO2197" s="72">
        <f t="shared" si="1092"/>
        <v>1</v>
      </c>
      <c r="AP2197" s="72">
        <f t="shared" si="1093"/>
        <v>0.2</v>
      </c>
      <c r="AQ2197" s="72">
        <f t="shared" si="1094"/>
        <v>0.2</v>
      </c>
      <c r="AR2197" s="71" t="e">
        <f t="shared" si="1095"/>
        <v>#DIV/0!</v>
      </c>
      <c r="BA2197">
        <f t="shared" si="1096"/>
        <v>272</v>
      </c>
      <c r="BB2197" s="91" t="e">
        <f t="shared" si="1097"/>
        <v>#DIV/0!</v>
      </c>
    </row>
    <row r="2198" spans="1:54">
      <c r="A2198" s="2" t="s">
        <v>2318</v>
      </c>
      <c r="B2198" s="7" t="s">
        <v>42141</v>
      </c>
      <c r="C2198" s="17">
        <f t="shared" si="1078"/>
        <v>28.5</v>
      </c>
      <c r="D2198" s="28">
        <f t="shared" si="1079"/>
        <v>90</v>
      </c>
      <c r="E2198" s="8">
        <f t="shared" si="1098"/>
        <v>7</v>
      </c>
      <c r="F2198" s="2" t="s">
        <v>7307</v>
      </c>
      <c r="G2198" s="54">
        <f t="shared" si="1099"/>
        <v>27.5</v>
      </c>
      <c r="H2198" s="20">
        <f t="shared" si="1100"/>
        <v>0.77464549999999999</v>
      </c>
      <c r="I2198" s="14" t="s">
        <v>17271</v>
      </c>
      <c r="J2198" s="14" t="s">
        <v>12295</v>
      </c>
      <c r="K2198" s="14" t="s">
        <v>22231</v>
      </c>
      <c r="L2198" s="14" t="s">
        <v>27190</v>
      </c>
      <c r="M2198" s="28">
        <f t="shared" si="1101"/>
        <v>11.3</v>
      </c>
      <c r="N2198" s="46">
        <f t="shared" si="1080"/>
        <v>7</v>
      </c>
      <c r="O2198" s="17">
        <f t="shared" si="1081"/>
        <v>0.8</v>
      </c>
      <c r="P2198" s="17">
        <f t="shared" si="1081"/>
        <v>6.4</v>
      </c>
      <c r="Q2198" s="124">
        <f t="shared" si="1082"/>
        <v>0.60000000000000009</v>
      </c>
      <c r="R2198" s="26">
        <f t="shared" si="1083"/>
        <v>2.6</v>
      </c>
      <c r="S2198" s="2" t="s">
        <v>32156</v>
      </c>
      <c r="T2198" s="2" t="s">
        <v>37136</v>
      </c>
      <c r="U2198" s="24">
        <f t="shared" si="1084"/>
        <v>362.8</v>
      </c>
      <c r="V2198" s="66">
        <f t="shared" si="1084"/>
        <v>394.1</v>
      </c>
      <c r="W2198" s="54">
        <f t="shared" si="1085"/>
        <v>2.75</v>
      </c>
      <c r="X2198" s="143">
        <f t="shared" si="1086"/>
        <v>362.8</v>
      </c>
      <c r="Y2198" s="143">
        <f t="shared" si="1087"/>
        <v>0.65</v>
      </c>
      <c r="AD2198">
        <v>152</v>
      </c>
      <c r="AE2198">
        <v>-1</v>
      </c>
      <c r="AF2198" s="10">
        <v>37.9</v>
      </c>
      <c r="AG2198" s="10">
        <v>58.12</v>
      </c>
      <c r="AH2198" s="10">
        <f t="shared" si="1088"/>
        <v>208335.03743058155</v>
      </c>
      <c r="AI2198" s="11">
        <f t="shared" si="1076"/>
        <v>0</v>
      </c>
      <c r="AJ2198">
        <f t="shared" si="1077"/>
        <v>0</v>
      </c>
      <c r="AK2198" t="e">
        <f t="shared" si="1089"/>
        <v>#DIV/0!</v>
      </c>
      <c r="AL2198">
        <f t="shared" si="1090"/>
        <v>2.9999191040000008</v>
      </c>
      <c r="AM2198" s="5">
        <f t="shared" si="1091"/>
        <v>5.5</v>
      </c>
      <c r="AN2198">
        <v>0</v>
      </c>
      <c r="AO2198" s="72">
        <f t="shared" si="1092"/>
        <v>2.6</v>
      </c>
      <c r="AP2198" s="72">
        <f t="shared" si="1093"/>
        <v>0.60000000000000009</v>
      </c>
      <c r="AQ2198" s="72">
        <f t="shared" si="1094"/>
        <v>0.60000000000000009</v>
      </c>
      <c r="AR2198" s="71" t="e">
        <f t="shared" si="1095"/>
        <v>#DIV/0!</v>
      </c>
      <c r="BA2198">
        <f t="shared" si="1096"/>
        <v>90</v>
      </c>
      <c r="BB2198" s="91" t="e">
        <f t="shared" si="1097"/>
        <v>#DIV/0!</v>
      </c>
    </row>
    <row r="2199" spans="1:54">
      <c r="A2199" s="2" t="s">
        <v>2319</v>
      </c>
      <c r="B2199" s="7" t="s">
        <v>42142</v>
      </c>
      <c r="C2199" s="17">
        <f t="shared" si="1078"/>
        <v>19</v>
      </c>
      <c r="D2199" s="28">
        <f t="shared" si="1079"/>
        <v>211</v>
      </c>
      <c r="E2199" s="8">
        <f t="shared" si="1098"/>
        <v>17</v>
      </c>
      <c r="F2199" s="2" t="s">
        <v>7308</v>
      </c>
      <c r="G2199" s="54">
        <f t="shared" si="1099"/>
        <v>18</v>
      </c>
      <c r="H2199" s="20">
        <f t="shared" si="1100"/>
        <v>0.31181140000000002</v>
      </c>
      <c r="I2199" s="14" t="s">
        <v>17272</v>
      </c>
      <c r="J2199" s="14" t="s">
        <v>12296</v>
      </c>
      <c r="K2199" s="14" t="s">
        <v>22232</v>
      </c>
      <c r="L2199" s="14" t="s">
        <v>27191</v>
      </c>
      <c r="M2199" s="28">
        <f t="shared" si="1101"/>
        <v>9.6</v>
      </c>
      <c r="N2199" s="46">
        <f t="shared" si="1080"/>
        <v>5.6</v>
      </c>
      <c r="O2199" s="17">
        <f t="shared" si="1081"/>
        <v>2</v>
      </c>
      <c r="P2199" s="17">
        <f t="shared" si="1081"/>
        <v>9.8000000000000007</v>
      </c>
      <c r="Q2199" s="124">
        <f t="shared" si="1082"/>
        <v>1.4000000000000001</v>
      </c>
      <c r="R2199" s="26">
        <f t="shared" si="1083"/>
        <v>2</v>
      </c>
      <c r="S2199" s="2" t="s">
        <v>32157</v>
      </c>
      <c r="T2199" s="2" t="s">
        <v>37137</v>
      </c>
      <c r="U2199" s="24">
        <f t="shared" si="1084"/>
        <v>484.40000000000003</v>
      </c>
      <c r="V2199" s="66">
        <f t="shared" si="1084"/>
        <v>356.8</v>
      </c>
      <c r="W2199" s="54">
        <f t="shared" si="1085"/>
        <v>1.8</v>
      </c>
      <c r="X2199" s="143">
        <f t="shared" si="1086"/>
        <v>484.40000000000003</v>
      </c>
      <c r="Y2199" s="143">
        <f t="shared" si="1087"/>
        <v>0.45999999999999996</v>
      </c>
      <c r="AD2199">
        <v>152</v>
      </c>
      <c r="AE2199">
        <v>-1</v>
      </c>
      <c r="AF2199" s="10">
        <v>37.9</v>
      </c>
      <c r="AG2199" s="10">
        <v>58.12</v>
      </c>
      <c r="AH2199" s="10">
        <f t="shared" si="1088"/>
        <v>281935.36128926533</v>
      </c>
      <c r="AI2199" s="11">
        <f t="shared" si="1076"/>
        <v>0</v>
      </c>
      <c r="AJ2199">
        <f t="shared" si="1077"/>
        <v>0</v>
      </c>
      <c r="AK2199" t="e">
        <f t="shared" si="1089"/>
        <v>#DIV/0!</v>
      </c>
      <c r="AL2199">
        <f t="shared" si="1090"/>
        <v>26.976993119999999</v>
      </c>
      <c r="AM2199" s="5">
        <f t="shared" si="1091"/>
        <v>3.6</v>
      </c>
      <c r="AN2199">
        <v>0</v>
      </c>
      <c r="AO2199" s="72">
        <f t="shared" si="1092"/>
        <v>2</v>
      </c>
      <c r="AP2199" s="72">
        <f t="shared" si="1093"/>
        <v>1.4000000000000001</v>
      </c>
      <c r="AQ2199" s="72">
        <f t="shared" si="1094"/>
        <v>1.4000000000000001</v>
      </c>
      <c r="AR2199" s="71" t="e">
        <f t="shared" si="1095"/>
        <v>#DIV/0!</v>
      </c>
      <c r="BA2199">
        <f t="shared" si="1096"/>
        <v>211</v>
      </c>
      <c r="BB2199" s="91" t="e">
        <f t="shared" si="1097"/>
        <v>#DIV/0!</v>
      </c>
    </row>
    <row r="2200" spans="1:54">
      <c r="A2200" s="2" t="s">
        <v>2320</v>
      </c>
      <c r="B2200" s="7" t="s">
        <v>42143</v>
      </c>
      <c r="C2200" s="17">
        <f t="shared" si="1078"/>
        <v>9.6</v>
      </c>
      <c r="D2200" s="28">
        <f t="shared" si="1079"/>
        <v>236</v>
      </c>
      <c r="E2200" s="8">
        <f t="shared" si="1098"/>
        <v>6</v>
      </c>
      <c r="F2200" s="2" t="s">
        <v>7309</v>
      </c>
      <c r="G2200" s="54">
        <f t="shared" si="1099"/>
        <v>8.6999999999999993</v>
      </c>
      <c r="H2200" s="20">
        <f t="shared" si="1100"/>
        <v>0.52188129999999999</v>
      </c>
      <c r="I2200" s="14" t="s">
        <v>17273</v>
      </c>
      <c r="J2200" s="14" t="s">
        <v>12297</v>
      </c>
      <c r="K2200" s="14" t="s">
        <v>22233</v>
      </c>
      <c r="L2200" s="14" t="s">
        <v>27192</v>
      </c>
      <c r="M2200" s="28">
        <f t="shared" si="1101"/>
        <v>11.6</v>
      </c>
      <c r="N2200" s="46">
        <f t="shared" si="1080"/>
        <v>7</v>
      </c>
      <c r="O2200" s="17">
        <f t="shared" si="1081"/>
        <v>0.4</v>
      </c>
      <c r="P2200" s="17">
        <f t="shared" si="1081"/>
        <v>5.8000000000000007</v>
      </c>
      <c r="Q2200" s="124">
        <f t="shared" si="1082"/>
        <v>1</v>
      </c>
      <c r="R2200" s="26">
        <f t="shared" si="1083"/>
        <v>2</v>
      </c>
      <c r="S2200" s="2" t="s">
        <v>32158</v>
      </c>
      <c r="T2200" s="2" t="s">
        <v>37138</v>
      </c>
      <c r="U2200" s="24">
        <f t="shared" si="1084"/>
        <v>509.40000000000003</v>
      </c>
      <c r="V2200" s="66">
        <f t="shared" si="1084"/>
        <v>323.5</v>
      </c>
      <c r="W2200" s="54">
        <f t="shared" si="1085"/>
        <v>0.87</v>
      </c>
      <c r="X2200" s="143">
        <f t="shared" si="1086"/>
        <v>509.40000000000003</v>
      </c>
      <c r="Y2200" s="143">
        <f t="shared" si="1087"/>
        <v>0.27400000000000002</v>
      </c>
      <c r="AD2200">
        <v>152</v>
      </c>
      <c r="AE2200">
        <v>-1</v>
      </c>
      <c r="AF2200" s="10">
        <v>37.9</v>
      </c>
      <c r="AG2200" s="10">
        <v>58.12</v>
      </c>
      <c r="AH2200" s="10">
        <f t="shared" si="1088"/>
        <v>328298.39257922058</v>
      </c>
      <c r="AI2200" s="11">
        <f t="shared" si="1076"/>
        <v>0</v>
      </c>
      <c r="AJ2200">
        <f t="shared" si="1077"/>
        <v>0</v>
      </c>
      <c r="AK2200" t="e">
        <f t="shared" si="1089"/>
        <v>#DIV/0!</v>
      </c>
      <c r="AL2200">
        <f t="shared" si="1090"/>
        <v>2.2184707680000004</v>
      </c>
      <c r="AM2200" s="5">
        <f t="shared" si="1091"/>
        <v>1.72</v>
      </c>
      <c r="AN2200">
        <v>0</v>
      </c>
      <c r="AO2200" s="72">
        <f t="shared" si="1092"/>
        <v>2</v>
      </c>
      <c r="AP2200" s="72">
        <f t="shared" si="1093"/>
        <v>1</v>
      </c>
      <c r="AQ2200" s="72">
        <f t="shared" si="1094"/>
        <v>1</v>
      </c>
      <c r="AR2200" s="71" t="e">
        <f t="shared" si="1095"/>
        <v>#DIV/0!</v>
      </c>
      <c r="BA2200">
        <f t="shared" si="1096"/>
        <v>236</v>
      </c>
      <c r="BB2200" s="91" t="e">
        <f t="shared" si="1097"/>
        <v>#DIV/0!</v>
      </c>
    </row>
    <row r="2201" spans="1:54">
      <c r="A2201" s="2" t="s">
        <v>2321</v>
      </c>
      <c r="B2201" s="7" t="s">
        <v>42144</v>
      </c>
      <c r="C2201" s="17">
        <f t="shared" si="1078"/>
        <v>18.8</v>
      </c>
      <c r="D2201" s="28">
        <f t="shared" si="1079"/>
        <v>41</v>
      </c>
      <c r="E2201" s="8">
        <f t="shared" si="1098"/>
        <v>14</v>
      </c>
      <c r="F2201" s="2" t="s">
        <v>7310</v>
      </c>
      <c r="G2201" s="54">
        <f t="shared" si="1099"/>
        <v>17.8</v>
      </c>
      <c r="H2201" s="20">
        <f t="shared" si="1100"/>
        <v>0.44605649999999997</v>
      </c>
      <c r="I2201" s="14" t="s">
        <v>17274</v>
      </c>
      <c r="J2201" s="14" t="s">
        <v>12298</v>
      </c>
      <c r="K2201" s="14" t="s">
        <v>22234</v>
      </c>
      <c r="L2201" s="14" t="s">
        <v>27193</v>
      </c>
      <c r="M2201" s="28">
        <f t="shared" si="1101"/>
        <v>11.5</v>
      </c>
      <c r="N2201" s="46">
        <f t="shared" si="1080"/>
        <v>5.8</v>
      </c>
      <c r="O2201" s="17">
        <f t="shared" si="1081"/>
        <v>1.6</v>
      </c>
      <c r="P2201" s="17">
        <f t="shared" si="1081"/>
        <v>6</v>
      </c>
      <c r="Q2201" s="124">
        <f t="shared" si="1082"/>
        <v>1.2000000000000002</v>
      </c>
      <c r="R2201" s="26">
        <f t="shared" si="1083"/>
        <v>2</v>
      </c>
      <c r="S2201" s="2" t="s">
        <v>32159</v>
      </c>
      <c r="T2201" s="2" t="s">
        <v>37139</v>
      </c>
      <c r="U2201" s="24">
        <f t="shared" si="1084"/>
        <v>313.90000000000003</v>
      </c>
      <c r="V2201" s="66">
        <f t="shared" si="1084"/>
        <v>320.40000000000003</v>
      </c>
      <c r="W2201" s="54">
        <f t="shared" si="1085"/>
        <v>1.78</v>
      </c>
      <c r="X2201" s="143">
        <f t="shared" si="1086"/>
        <v>313.90000000000003</v>
      </c>
      <c r="Y2201" s="143">
        <f t="shared" si="1087"/>
        <v>0.45599999999999996</v>
      </c>
      <c r="AD2201">
        <v>152</v>
      </c>
      <c r="AE2201">
        <v>-1</v>
      </c>
      <c r="AF2201" s="10">
        <v>37.9</v>
      </c>
      <c r="AG2201" s="10">
        <v>58.12</v>
      </c>
      <c r="AH2201" s="10">
        <f t="shared" si="1088"/>
        <v>332175.39499733842</v>
      </c>
      <c r="AI2201" s="11">
        <f t="shared" si="1076"/>
        <v>0</v>
      </c>
      <c r="AJ2201">
        <f t="shared" si="1077"/>
        <v>0</v>
      </c>
      <c r="AK2201" t="e">
        <f t="shared" si="1089"/>
        <v>#DIV/0!</v>
      </c>
      <c r="AL2201">
        <f t="shared" si="1090"/>
        <v>10.635715200000002</v>
      </c>
      <c r="AM2201" s="5">
        <f t="shared" si="1091"/>
        <v>3.56</v>
      </c>
      <c r="AN2201">
        <v>0</v>
      </c>
      <c r="AO2201" s="72">
        <f t="shared" si="1092"/>
        <v>2</v>
      </c>
      <c r="AP2201" s="72">
        <f t="shared" si="1093"/>
        <v>1.2000000000000002</v>
      </c>
      <c r="AQ2201" s="72">
        <f t="shared" si="1094"/>
        <v>1.2000000000000002</v>
      </c>
      <c r="AR2201" s="71" t="e">
        <f t="shared" si="1095"/>
        <v>#DIV/0!</v>
      </c>
      <c r="BA2201">
        <f t="shared" si="1096"/>
        <v>41</v>
      </c>
      <c r="BB2201" s="91" t="e">
        <f t="shared" si="1097"/>
        <v>#DIV/0!</v>
      </c>
    </row>
    <row r="2202" spans="1:54">
      <c r="A2202" s="2" t="s">
        <v>2322</v>
      </c>
      <c r="B2202" s="7" t="s">
        <v>42145</v>
      </c>
      <c r="C2202" s="17">
        <f t="shared" si="1078"/>
        <v>34.6</v>
      </c>
      <c r="D2202" s="28">
        <f t="shared" si="1079"/>
        <v>14</v>
      </c>
      <c r="E2202" s="8">
        <f t="shared" si="1098"/>
        <v>10</v>
      </c>
      <c r="F2202" s="2" t="s">
        <v>7311</v>
      </c>
      <c r="G2202" s="54">
        <f t="shared" si="1099"/>
        <v>33.700000000000003</v>
      </c>
      <c r="H2202" s="20">
        <f t="shared" si="1100"/>
        <v>0.60119509999999998</v>
      </c>
      <c r="I2202" s="14" t="s">
        <v>17275</v>
      </c>
      <c r="J2202" s="14" t="s">
        <v>12299</v>
      </c>
      <c r="K2202" s="14" t="s">
        <v>22235</v>
      </c>
      <c r="L2202" s="14" t="s">
        <v>27194</v>
      </c>
      <c r="M2202" s="28">
        <f t="shared" si="1101"/>
        <v>11.2</v>
      </c>
      <c r="N2202" s="46">
        <f t="shared" si="1080"/>
        <v>6.6</v>
      </c>
      <c r="O2202" s="17">
        <f t="shared" si="1081"/>
        <v>2.4000000000000004</v>
      </c>
      <c r="P2202" s="17">
        <f t="shared" si="1081"/>
        <v>6.6000000000000005</v>
      </c>
      <c r="Q2202" s="124">
        <f t="shared" si="1082"/>
        <v>0.4</v>
      </c>
      <c r="R2202" s="26">
        <f t="shared" si="1083"/>
        <v>1</v>
      </c>
      <c r="S2202" s="2" t="s">
        <v>32160</v>
      </c>
      <c r="T2202" s="2" t="s">
        <v>37140</v>
      </c>
      <c r="U2202" s="24">
        <f t="shared" si="1084"/>
        <v>286.60000000000002</v>
      </c>
      <c r="V2202" s="66">
        <f t="shared" si="1084"/>
        <v>400</v>
      </c>
      <c r="W2202" s="54">
        <f t="shared" si="1085"/>
        <v>3.3699999999999997</v>
      </c>
      <c r="X2202" s="143">
        <f t="shared" si="1086"/>
        <v>286.60000000000002</v>
      </c>
      <c r="Y2202" s="143">
        <f t="shared" si="1087"/>
        <v>0.77399999999999991</v>
      </c>
      <c r="AD2202">
        <v>152</v>
      </c>
      <c r="AE2202">
        <v>-1</v>
      </c>
      <c r="AF2202" s="10">
        <v>37.9</v>
      </c>
      <c r="AG2202" s="10">
        <v>58.12</v>
      </c>
      <c r="AH2202" s="10">
        <f t="shared" si="1088"/>
        <v>192063.55820100414</v>
      </c>
      <c r="AI2202" s="11">
        <f t="shared" si="1076"/>
        <v>0</v>
      </c>
      <c r="AJ2202">
        <f t="shared" si="1077"/>
        <v>0</v>
      </c>
      <c r="AK2202" t="e">
        <f t="shared" si="1089"/>
        <v>#DIV/0!</v>
      </c>
      <c r="AL2202">
        <f t="shared" si="1090"/>
        <v>6.3170696160000022</v>
      </c>
      <c r="AM2202" s="5">
        <f t="shared" si="1091"/>
        <v>6.7200000000000006</v>
      </c>
      <c r="AN2202">
        <v>0</v>
      </c>
      <c r="AO2202" s="72">
        <f t="shared" si="1092"/>
        <v>1</v>
      </c>
      <c r="AP2202" s="72">
        <f t="shared" si="1093"/>
        <v>0.4</v>
      </c>
      <c r="AQ2202" s="72">
        <f t="shared" si="1094"/>
        <v>0.4</v>
      </c>
      <c r="AR2202" s="71" t="e">
        <f t="shared" si="1095"/>
        <v>#DIV/0!</v>
      </c>
      <c r="BA2202">
        <f t="shared" si="1096"/>
        <v>14</v>
      </c>
      <c r="BB2202" s="91" t="e">
        <f t="shared" si="1097"/>
        <v>#DIV/0!</v>
      </c>
    </row>
    <row r="2203" spans="1:54">
      <c r="A2203" s="2" t="s">
        <v>2323</v>
      </c>
      <c r="B2203" s="7" t="s">
        <v>42146</v>
      </c>
      <c r="C2203" s="17">
        <f t="shared" si="1078"/>
        <v>25.5</v>
      </c>
      <c r="D2203" s="28">
        <f t="shared" si="1079"/>
        <v>162</v>
      </c>
      <c r="E2203" s="8">
        <f t="shared" si="1098"/>
        <v>17</v>
      </c>
      <c r="F2203" s="2" t="s">
        <v>7312</v>
      </c>
      <c r="G2203" s="54">
        <f t="shared" si="1099"/>
        <v>24.6</v>
      </c>
      <c r="H2203" s="20">
        <f t="shared" si="1100"/>
        <v>0.31053770000000003</v>
      </c>
      <c r="I2203" s="14" t="s">
        <v>17276</v>
      </c>
      <c r="J2203" s="14" t="s">
        <v>12300</v>
      </c>
      <c r="K2203" s="14" t="s">
        <v>22236</v>
      </c>
      <c r="L2203" s="14" t="s">
        <v>27195</v>
      </c>
      <c r="M2203" s="28">
        <f t="shared" si="1101"/>
        <v>10.399999999999999</v>
      </c>
      <c r="N2203" s="46">
        <f t="shared" si="1080"/>
        <v>6.8</v>
      </c>
      <c r="O2203" s="17">
        <f t="shared" si="1081"/>
        <v>2.8000000000000003</v>
      </c>
      <c r="P2203" s="17">
        <f t="shared" si="1081"/>
        <v>8.2000000000000011</v>
      </c>
      <c r="Q2203" s="124">
        <f t="shared" si="1082"/>
        <v>1</v>
      </c>
      <c r="R2203" s="26">
        <f t="shared" si="1083"/>
        <v>1.4000000000000001</v>
      </c>
      <c r="S2203" s="2" t="s">
        <v>32161</v>
      </c>
      <c r="T2203" s="2" t="s">
        <v>37141</v>
      </c>
      <c r="U2203" s="24">
        <f t="shared" si="1084"/>
        <v>435.40000000000003</v>
      </c>
      <c r="V2203" s="66">
        <f t="shared" si="1084"/>
        <v>380.40000000000003</v>
      </c>
      <c r="W2203" s="54">
        <f t="shared" si="1085"/>
        <v>2.46</v>
      </c>
      <c r="X2203" s="143">
        <f t="shared" si="1086"/>
        <v>435.40000000000003</v>
      </c>
      <c r="Y2203" s="143">
        <f t="shared" si="1087"/>
        <v>0.59199999999999997</v>
      </c>
      <c r="AD2203">
        <v>152</v>
      </c>
      <c r="AE2203">
        <v>-1</v>
      </c>
      <c r="AF2203" s="10">
        <v>37.9</v>
      </c>
      <c r="AG2203" s="10">
        <v>58.12</v>
      </c>
      <c r="AH2203" s="10">
        <f t="shared" si="1088"/>
        <v>239762.609114147</v>
      </c>
      <c r="AI2203" s="11">
        <f t="shared" si="1076"/>
        <v>0</v>
      </c>
      <c r="AJ2203">
        <f t="shared" si="1077"/>
        <v>0</v>
      </c>
      <c r="AK2203" t="e">
        <f t="shared" si="1089"/>
        <v>#DIV/0!</v>
      </c>
      <c r="AL2203">
        <f t="shared" si="1090"/>
        <v>22.162076171200006</v>
      </c>
      <c r="AM2203" s="5">
        <f t="shared" si="1091"/>
        <v>4.9000000000000004</v>
      </c>
      <c r="AN2203">
        <v>0</v>
      </c>
      <c r="AO2203" s="72">
        <f t="shared" si="1092"/>
        <v>1.4000000000000001</v>
      </c>
      <c r="AP2203" s="72">
        <f t="shared" si="1093"/>
        <v>1</v>
      </c>
      <c r="AQ2203" s="72">
        <f t="shared" si="1094"/>
        <v>1</v>
      </c>
      <c r="AR2203" s="71" t="e">
        <f t="shared" si="1095"/>
        <v>#DIV/0!</v>
      </c>
      <c r="BA2203">
        <f t="shared" si="1096"/>
        <v>162</v>
      </c>
      <c r="BB2203" s="91" t="e">
        <f t="shared" si="1097"/>
        <v>#DIV/0!</v>
      </c>
    </row>
    <row r="2204" spans="1:54">
      <c r="A2204" s="2" t="s">
        <v>2324</v>
      </c>
      <c r="B2204" s="7" t="s">
        <v>42147</v>
      </c>
      <c r="C2204" s="17">
        <f t="shared" si="1078"/>
        <v>6.4</v>
      </c>
      <c r="D2204" s="28">
        <f t="shared" si="1079"/>
        <v>287</v>
      </c>
      <c r="E2204" s="8">
        <f t="shared" si="1098"/>
        <v>10</v>
      </c>
      <c r="F2204" s="2" t="s">
        <v>7313</v>
      </c>
      <c r="G2204" s="54">
        <f t="shared" si="1099"/>
        <v>5.3999999999999995</v>
      </c>
      <c r="H2204" s="20">
        <f t="shared" si="1100"/>
        <v>0.45376449999999996</v>
      </c>
      <c r="I2204" s="14" t="s">
        <v>17277</v>
      </c>
      <c r="J2204" s="14" t="s">
        <v>12301</v>
      </c>
      <c r="K2204" s="14" t="s">
        <v>22237</v>
      </c>
      <c r="L2204" s="14" t="s">
        <v>27196</v>
      </c>
      <c r="M2204" s="28">
        <f t="shared" si="1101"/>
        <v>12.6</v>
      </c>
      <c r="N2204" s="46">
        <f t="shared" si="1080"/>
        <v>5.2</v>
      </c>
      <c r="O2204" s="17">
        <f t="shared" si="1081"/>
        <v>1</v>
      </c>
      <c r="P2204" s="17">
        <f t="shared" si="1081"/>
        <v>3.8000000000000003</v>
      </c>
      <c r="Q2204" s="124">
        <f t="shared" si="1082"/>
        <v>1</v>
      </c>
      <c r="R2204" s="26">
        <f t="shared" si="1083"/>
        <v>1.8</v>
      </c>
      <c r="S2204" s="2" t="s">
        <v>32162</v>
      </c>
      <c r="T2204" s="2" t="s">
        <v>37142</v>
      </c>
      <c r="U2204" s="24">
        <f t="shared" si="1084"/>
        <v>559.70000000000005</v>
      </c>
      <c r="V2204" s="66">
        <f t="shared" si="1084"/>
        <v>325</v>
      </c>
      <c r="W2204" s="54">
        <f t="shared" si="1085"/>
        <v>0.54</v>
      </c>
      <c r="X2204" s="143">
        <f t="shared" si="1086"/>
        <v>559.70000000000005</v>
      </c>
      <c r="Y2204" s="143">
        <f t="shared" si="1087"/>
        <v>0.20800000000000002</v>
      </c>
      <c r="AD2204">
        <v>152</v>
      </c>
      <c r="AE2204">
        <v>-1</v>
      </c>
      <c r="AF2204" s="10">
        <v>37.9</v>
      </c>
      <c r="AG2204" s="10">
        <v>58.12</v>
      </c>
      <c r="AH2204" s="10">
        <f t="shared" si="1088"/>
        <v>326468.24227056321</v>
      </c>
      <c r="AI2204" s="11">
        <f t="shared" si="1076"/>
        <v>0</v>
      </c>
      <c r="AJ2204">
        <f t="shared" si="1077"/>
        <v>0</v>
      </c>
      <c r="AK2204" t="e">
        <f t="shared" si="1089"/>
        <v>#DIV/0!</v>
      </c>
      <c r="AL2204">
        <f t="shared" si="1090"/>
        <v>3.7362508200000013</v>
      </c>
      <c r="AM2204" s="5">
        <f t="shared" si="1091"/>
        <v>1.08</v>
      </c>
      <c r="AN2204">
        <v>0</v>
      </c>
      <c r="AO2204" s="72">
        <f t="shared" si="1092"/>
        <v>1.8</v>
      </c>
      <c r="AP2204" s="72">
        <f t="shared" si="1093"/>
        <v>1</v>
      </c>
      <c r="AQ2204" s="72">
        <f t="shared" si="1094"/>
        <v>1</v>
      </c>
      <c r="AR2204" s="71" t="e">
        <f t="shared" si="1095"/>
        <v>#DIV/0!</v>
      </c>
      <c r="BA2204">
        <f t="shared" si="1096"/>
        <v>287</v>
      </c>
      <c r="BB2204" s="91" t="e">
        <f t="shared" si="1097"/>
        <v>#DIV/0!</v>
      </c>
    </row>
    <row r="2205" spans="1:54">
      <c r="A2205" s="2" t="s">
        <v>2325</v>
      </c>
      <c r="B2205" s="7" t="s">
        <v>42148</v>
      </c>
      <c r="C2205" s="17">
        <f t="shared" si="1078"/>
        <v>22.900000000000002</v>
      </c>
      <c r="D2205" s="28">
        <f t="shared" si="1079"/>
        <v>151</v>
      </c>
      <c r="E2205" s="8">
        <f t="shared" si="1098"/>
        <v>6</v>
      </c>
      <c r="F2205" s="2" t="s">
        <v>7314</v>
      </c>
      <c r="G2205" s="54">
        <f t="shared" si="1099"/>
        <v>21.900000000000002</v>
      </c>
      <c r="H2205" s="20">
        <f t="shared" si="1100"/>
        <v>0.88560649999999996</v>
      </c>
      <c r="I2205" s="14" t="s">
        <v>17278</v>
      </c>
      <c r="J2205" s="14" t="s">
        <v>12302</v>
      </c>
      <c r="K2205" s="14" t="s">
        <v>22238</v>
      </c>
      <c r="L2205" s="14" t="s">
        <v>27197</v>
      </c>
      <c r="M2205" s="28">
        <f t="shared" si="1101"/>
        <v>13.1</v>
      </c>
      <c r="N2205" s="46">
        <f t="shared" si="1080"/>
        <v>6.2</v>
      </c>
      <c r="O2205" s="17">
        <f t="shared" si="1081"/>
        <v>1.6</v>
      </c>
      <c r="P2205" s="17">
        <f t="shared" si="1081"/>
        <v>2.8000000000000003</v>
      </c>
      <c r="Q2205" s="124">
        <f t="shared" si="1082"/>
        <v>0.2</v>
      </c>
      <c r="R2205" s="26">
        <f t="shared" si="1083"/>
        <v>2.4000000000000004</v>
      </c>
      <c r="S2205" s="2" t="s">
        <v>32163</v>
      </c>
      <c r="T2205" s="2" t="s">
        <v>37143</v>
      </c>
      <c r="U2205" s="24">
        <f t="shared" si="1084"/>
        <v>424.40000000000003</v>
      </c>
      <c r="V2205" s="66">
        <f t="shared" si="1084"/>
        <v>424.20000000000005</v>
      </c>
      <c r="W2205" s="54">
        <f t="shared" si="1085"/>
        <v>2.19</v>
      </c>
      <c r="X2205" s="143">
        <f t="shared" si="1086"/>
        <v>424.40000000000003</v>
      </c>
      <c r="Y2205" s="143">
        <f t="shared" si="1087"/>
        <v>0.53800000000000003</v>
      </c>
      <c r="AD2205">
        <v>152</v>
      </c>
      <c r="AE2205">
        <v>-1</v>
      </c>
      <c r="AF2205" s="10">
        <v>37.9</v>
      </c>
      <c r="AG2205" s="10">
        <v>58.12</v>
      </c>
      <c r="AH2205" s="10">
        <f t="shared" si="1088"/>
        <v>51409.564249233088</v>
      </c>
      <c r="AI2205" s="11">
        <f t="shared" si="1076"/>
        <v>0</v>
      </c>
      <c r="AJ2205">
        <f t="shared" si="1077"/>
        <v>0</v>
      </c>
      <c r="AK2205" t="e">
        <f t="shared" si="1089"/>
        <v>#DIV/0!</v>
      </c>
      <c r="AL2205">
        <f t="shared" si="1090"/>
        <v>1.2299589120000007</v>
      </c>
      <c r="AM2205" s="5">
        <f t="shared" si="1091"/>
        <v>4.3800000000000008</v>
      </c>
      <c r="AN2205">
        <v>0</v>
      </c>
      <c r="AO2205" s="72">
        <f t="shared" si="1092"/>
        <v>2.4000000000000004</v>
      </c>
      <c r="AP2205" s="72">
        <f t="shared" si="1093"/>
        <v>0.2</v>
      </c>
      <c r="AQ2205" s="72">
        <f t="shared" si="1094"/>
        <v>0.4</v>
      </c>
      <c r="AR2205" s="71" t="e">
        <f t="shared" si="1095"/>
        <v>#DIV/0!</v>
      </c>
      <c r="BA2205">
        <f t="shared" si="1096"/>
        <v>151</v>
      </c>
      <c r="BB2205" s="91" t="e">
        <f t="shared" si="1097"/>
        <v>#DIV/0!</v>
      </c>
    </row>
    <row r="2206" spans="1:54">
      <c r="A2206" s="2" t="s">
        <v>2326</v>
      </c>
      <c r="B2206" s="7" t="s">
        <v>42149</v>
      </c>
      <c r="C2206" s="17">
        <f t="shared" si="1078"/>
        <v>18.8</v>
      </c>
      <c r="D2206" s="28">
        <f t="shared" si="1079"/>
        <v>265</v>
      </c>
      <c r="E2206" s="8">
        <f t="shared" si="1098"/>
        <v>8</v>
      </c>
      <c r="F2206" s="2" t="s">
        <v>7315</v>
      </c>
      <c r="G2206" s="54">
        <f t="shared" si="1099"/>
        <v>17.8</v>
      </c>
      <c r="H2206" s="20">
        <f t="shared" si="1100"/>
        <v>0.83629120000000001</v>
      </c>
      <c r="I2206" s="14" t="s">
        <v>17279</v>
      </c>
      <c r="J2206" s="14" t="s">
        <v>12303</v>
      </c>
      <c r="K2206" s="14" t="s">
        <v>22239</v>
      </c>
      <c r="L2206" s="14" t="s">
        <v>27198</v>
      </c>
      <c r="M2206" s="28">
        <f t="shared" si="1101"/>
        <v>10.199999999999999</v>
      </c>
      <c r="N2206" s="46">
        <f t="shared" si="1080"/>
        <v>7</v>
      </c>
      <c r="O2206" s="17">
        <f t="shared" si="1081"/>
        <v>3</v>
      </c>
      <c r="P2206" s="17">
        <f t="shared" si="1081"/>
        <v>8.6</v>
      </c>
      <c r="Q2206" s="124">
        <f t="shared" si="1082"/>
        <v>0.2</v>
      </c>
      <c r="R2206" s="26">
        <f t="shared" si="1083"/>
        <v>0.4</v>
      </c>
      <c r="S2206" s="2" t="s">
        <v>32164</v>
      </c>
      <c r="T2206" s="2" t="s">
        <v>37144</v>
      </c>
      <c r="U2206" s="24">
        <f t="shared" si="1084"/>
        <v>538.4</v>
      </c>
      <c r="V2206" s="66">
        <f t="shared" si="1084"/>
        <v>317.70000000000005</v>
      </c>
      <c r="W2206" s="54">
        <f t="shared" si="1085"/>
        <v>1.78</v>
      </c>
      <c r="X2206" s="143">
        <f t="shared" si="1086"/>
        <v>538.4</v>
      </c>
      <c r="Y2206" s="143">
        <f t="shared" si="1087"/>
        <v>0.45599999999999996</v>
      </c>
      <c r="AD2206">
        <v>152</v>
      </c>
      <c r="AE2206">
        <v>-1</v>
      </c>
      <c r="AF2206" s="10">
        <v>37.9</v>
      </c>
      <c r="AG2206" s="10">
        <v>58.12</v>
      </c>
      <c r="AH2206" s="10">
        <f t="shared" si="1088"/>
        <v>335465.45561193844</v>
      </c>
      <c r="AI2206" s="11">
        <f t="shared" si="1076"/>
        <v>0</v>
      </c>
      <c r="AJ2206">
        <f t="shared" si="1077"/>
        <v>0</v>
      </c>
      <c r="AK2206" t="e">
        <f t="shared" si="1089"/>
        <v>#DIV/0!</v>
      </c>
      <c r="AL2206">
        <f t="shared" si="1090"/>
        <v>1.6894748159999999</v>
      </c>
      <c r="AM2206" s="5">
        <f t="shared" si="1091"/>
        <v>3.56</v>
      </c>
      <c r="AN2206">
        <v>0</v>
      </c>
      <c r="AO2206" s="72">
        <f t="shared" si="1092"/>
        <v>0.4</v>
      </c>
      <c r="AP2206" s="72">
        <f t="shared" si="1093"/>
        <v>0.2</v>
      </c>
      <c r="AQ2206" s="72">
        <f t="shared" si="1094"/>
        <v>0.2</v>
      </c>
      <c r="AR2206" s="71" t="e">
        <f t="shared" si="1095"/>
        <v>#DIV/0!</v>
      </c>
      <c r="BA2206">
        <f t="shared" si="1096"/>
        <v>265</v>
      </c>
      <c r="BB2206" s="91" t="e">
        <f t="shared" si="1097"/>
        <v>#DIV/0!</v>
      </c>
    </row>
    <row r="2207" spans="1:54">
      <c r="A2207" s="2" t="s">
        <v>2327</v>
      </c>
      <c r="B2207" s="7" t="s">
        <v>42150</v>
      </c>
      <c r="C2207" s="17">
        <f t="shared" si="1078"/>
        <v>15.700000000000001</v>
      </c>
      <c r="D2207" s="28">
        <f t="shared" si="1079"/>
        <v>237</v>
      </c>
      <c r="E2207" s="8">
        <f t="shared" si="1098"/>
        <v>13</v>
      </c>
      <c r="F2207" s="2" t="s">
        <v>7316</v>
      </c>
      <c r="G2207" s="54">
        <f t="shared" si="1099"/>
        <v>14.7</v>
      </c>
      <c r="H2207" s="20">
        <f t="shared" si="1100"/>
        <v>0.68871819999999995</v>
      </c>
      <c r="I2207" s="14" t="s">
        <v>17280</v>
      </c>
      <c r="J2207" s="14" t="s">
        <v>12304</v>
      </c>
      <c r="K2207" s="14" t="s">
        <v>22240</v>
      </c>
      <c r="L2207" s="14" t="s">
        <v>27199</v>
      </c>
      <c r="M2207" s="28">
        <f t="shared" si="1101"/>
        <v>13.4</v>
      </c>
      <c r="N2207" s="46">
        <f t="shared" si="1080"/>
        <v>6.8</v>
      </c>
      <c r="O2207" s="17">
        <f t="shared" si="1081"/>
        <v>2.2000000000000002</v>
      </c>
      <c r="P2207" s="17">
        <f t="shared" si="1081"/>
        <v>2.2000000000000002</v>
      </c>
      <c r="Q2207" s="124">
        <f t="shared" si="1082"/>
        <v>0.8</v>
      </c>
      <c r="R2207" s="26">
        <f t="shared" si="1083"/>
        <v>2.8000000000000003</v>
      </c>
      <c r="S2207" s="2" t="s">
        <v>32165</v>
      </c>
      <c r="T2207" s="2" t="s">
        <v>37145</v>
      </c>
      <c r="U2207" s="24">
        <f t="shared" si="1084"/>
        <v>509.8</v>
      </c>
      <c r="V2207" s="66">
        <f t="shared" si="1084"/>
        <v>325.10000000000002</v>
      </c>
      <c r="W2207" s="54">
        <f t="shared" si="1085"/>
        <v>1.47</v>
      </c>
      <c r="X2207" s="143">
        <f t="shared" si="1086"/>
        <v>509.8</v>
      </c>
      <c r="Y2207" s="143">
        <f t="shared" si="1087"/>
        <v>0.39400000000000002</v>
      </c>
      <c r="AD2207">
        <v>152</v>
      </c>
      <c r="AE2207">
        <v>-1</v>
      </c>
      <c r="AF2207" s="10">
        <v>37.9</v>
      </c>
      <c r="AG2207" s="10">
        <v>58.12</v>
      </c>
      <c r="AH2207" s="10">
        <f t="shared" si="1088"/>
        <v>326421.38816127472</v>
      </c>
      <c r="AI2207" s="11">
        <f t="shared" si="1076"/>
        <v>0</v>
      </c>
      <c r="AJ2207">
        <f t="shared" si="1077"/>
        <v>0</v>
      </c>
      <c r="AK2207" t="e">
        <f t="shared" si="1089"/>
        <v>#DIV/0!</v>
      </c>
      <c r="AL2207">
        <f t="shared" si="1090"/>
        <v>4.2184909536000017</v>
      </c>
      <c r="AM2207" s="5">
        <f t="shared" si="1091"/>
        <v>2.9400000000000004</v>
      </c>
      <c r="AN2207">
        <v>0</v>
      </c>
      <c r="AO2207" s="72">
        <f t="shared" si="1092"/>
        <v>2.8000000000000003</v>
      </c>
      <c r="AP2207" s="72">
        <f t="shared" si="1093"/>
        <v>0.8</v>
      </c>
      <c r="AQ2207" s="72">
        <f t="shared" si="1094"/>
        <v>1</v>
      </c>
      <c r="AR2207" s="71" t="e">
        <f t="shared" si="1095"/>
        <v>#DIV/0!</v>
      </c>
      <c r="BA2207">
        <f t="shared" si="1096"/>
        <v>237</v>
      </c>
      <c r="BB2207" s="91" t="e">
        <f t="shared" si="1097"/>
        <v>#DIV/0!</v>
      </c>
    </row>
    <row r="2208" spans="1:54">
      <c r="A2208" s="2" t="s">
        <v>2328</v>
      </c>
      <c r="B2208" s="7" t="s">
        <v>42151</v>
      </c>
      <c r="C2208" s="17">
        <f t="shared" si="1078"/>
        <v>32.5</v>
      </c>
      <c r="D2208" s="28">
        <f t="shared" si="1079"/>
        <v>17</v>
      </c>
      <c r="E2208" s="8">
        <f t="shared" si="1098"/>
        <v>17</v>
      </c>
      <c r="F2208" s="2" t="s">
        <v>7317</v>
      </c>
      <c r="G2208" s="54">
        <f t="shared" si="1099"/>
        <v>31.6</v>
      </c>
      <c r="H2208" s="20">
        <f t="shared" si="1100"/>
        <v>0.30873800000000001</v>
      </c>
      <c r="I2208" s="14" t="s">
        <v>17281</v>
      </c>
      <c r="J2208" s="14" t="s">
        <v>12305</v>
      </c>
      <c r="K2208" s="14" t="s">
        <v>22241</v>
      </c>
      <c r="L2208" s="14" t="s">
        <v>27200</v>
      </c>
      <c r="M2208" s="28">
        <f t="shared" si="1101"/>
        <v>10.6</v>
      </c>
      <c r="N2208" s="46">
        <f t="shared" si="1080"/>
        <v>5.6</v>
      </c>
      <c r="O2208" s="17">
        <f t="shared" si="1081"/>
        <v>1.4000000000000001</v>
      </c>
      <c r="P2208" s="17">
        <f t="shared" si="1081"/>
        <v>7.8000000000000007</v>
      </c>
      <c r="Q2208" s="124">
        <f t="shared" si="1082"/>
        <v>2</v>
      </c>
      <c r="R2208" s="26">
        <f t="shared" si="1083"/>
        <v>2.8000000000000003</v>
      </c>
      <c r="S2208" s="2" t="s">
        <v>32166</v>
      </c>
      <c r="T2208" s="2" t="s">
        <v>37146</v>
      </c>
      <c r="U2208" s="24">
        <f t="shared" si="1084"/>
        <v>290.5</v>
      </c>
      <c r="V2208" s="66">
        <f t="shared" si="1084"/>
        <v>418.20000000000005</v>
      </c>
      <c r="W2208" s="54">
        <f t="shared" si="1085"/>
        <v>3.1599999999999997</v>
      </c>
      <c r="X2208" s="143">
        <f t="shared" si="1086"/>
        <v>290.5</v>
      </c>
      <c r="Y2208" s="143">
        <f t="shared" si="1087"/>
        <v>0.73199999999999987</v>
      </c>
      <c r="AD2208">
        <v>152</v>
      </c>
      <c r="AE2208">
        <v>-1</v>
      </c>
      <c r="AF2208" s="10">
        <v>37.9</v>
      </c>
      <c r="AG2208" s="10">
        <v>58.12</v>
      </c>
      <c r="AH2208" s="10">
        <f t="shared" si="1088"/>
        <v>117014.40663180836</v>
      </c>
      <c r="AI2208" s="11">
        <f t="shared" si="1076"/>
        <v>0</v>
      </c>
      <c r="AJ2208">
        <f t="shared" si="1077"/>
        <v>0</v>
      </c>
      <c r="AK2208" t="e">
        <f t="shared" si="1089"/>
        <v>#DIV/0!</v>
      </c>
      <c r="AL2208">
        <f t="shared" si="1090"/>
        <v>21.136026912000009</v>
      </c>
      <c r="AM2208" s="5">
        <f t="shared" si="1091"/>
        <v>6.3</v>
      </c>
      <c r="AN2208">
        <v>0</v>
      </c>
      <c r="AO2208" s="72">
        <f t="shared" si="1092"/>
        <v>2.8000000000000003</v>
      </c>
      <c r="AP2208" s="72">
        <f t="shared" si="1093"/>
        <v>2</v>
      </c>
      <c r="AQ2208" s="72">
        <f t="shared" si="1094"/>
        <v>2</v>
      </c>
      <c r="AR2208" s="71" t="e">
        <f t="shared" si="1095"/>
        <v>#DIV/0!</v>
      </c>
      <c r="BA2208">
        <f t="shared" si="1096"/>
        <v>17</v>
      </c>
      <c r="BB2208" s="91" t="e">
        <f t="shared" si="1097"/>
        <v>#DIV/0!</v>
      </c>
    </row>
    <row r="2209" spans="1:54">
      <c r="A2209" s="2" t="s">
        <v>2329</v>
      </c>
      <c r="B2209" s="7" t="s">
        <v>42152</v>
      </c>
      <c r="C2209" s="17">
        <f t="shared" si="1078"/>
        <v>15</v>
      </c>
      <c r="D2209" s="28">
        <f t="shared" si="1079"/>
        <v>93</v>
      </c>
      <c r="E2209" s="8">
        <f t="shared" si="1098"/>
        <v>21</v>
      </c>
      <c r="F2209" s="2" t="s">
        <v>7318</v>
      </c>
      <c r="G2209" s="54">
        <f t="shared" si="1099"/>
        <v>14.1</v>
      </c>
      <c r="H2209" s="20">
        <f t="shared" si="1100"/>
        <v>0.31801170000000001</v>
      </c>
      <c r="I2209" s="14" t="s">
        <v>17282</v>
      </c>
      <c r="J2209" s="14" t="s">
        <v>12306</v>
      </c>
      <c r="K2209" s="14" t="s">
        <v>22242</v>
      </c>
      <c r="L2209" s="14" t="s">
        <v>27201</v>
      </c>
      <c r="M2209" s="28">
        <f t="shared" si="1101"/>
        <v>13.1</v>
      </c>
      <c r="N2209" s="46">
        <f t="shared" si="1080"/>
        <v>5.2</v>
      </c>
      <c r="O2209" s="17">
        <f t="shared" si="1081"/>
        <v>2.2000000000000002</v>
      </c>
      <c r="P2209" s="17">
        <f t="shared" si="1081"/>
        <v>2.8000000000000003</v>
      </c>
      <c r="Q2209" s="124">
        <f t="shared" si="1082"/>
        <v>2</v>
      </c>
      <c r="R2209" s="26">
        <f t="shared" si="1083"/>
        <v>3</v>
      </c>
      <c r="S2209" s="2" t="s">
        <v>32167</v>
      </c>
      <c r="T2209" s="2" t="s">
        <v>37147</v>
      </c>
      <c r="U2209" s="24">
        <f t="shared" si="1084"/>
        <v>365.8</v>
      </c>
      <c r="V2209" s="66">
        <f t="shared" si="1084"/>
        <v>370.40000000000003</v>
      </c>
      <c r="W2209" s="54">
        <f t="shared" si="1085"/>
        <v>1.41</v>
      </c>
      <c r="X2209" s="143">
        <f t="shared" si="1086"/>
        <v>365.8</v>
      </c>
      <c r="Y2209" s="143">
        <f t="shared" si="1087"/>
        <v>0.38200000000000001</v>
      </c>
      <c r="AD2209">
        <v>152</v>
      </c>
      <c r="AE2209">
        <v>-1</v>
      </c>
      <c r="AF2209" s="10">
        <v>37.9</v>
      </c>
      <c r="AG2209" s="10">
        <v>58.12</v>
      </c>
      <c r="AH2209" s="10">
        <f t="shared" si="1088"/>
        <v>259076.02547466502</v>
      </c>
      <c r="AI2209" s="11">
        <f t="shared" si="1076"/>
        <v>0</v>
      </c>
      <c r="AJ2209">
        <f t="shared" si="1077"/>
        <v>0</v>
      </c>
      <c r="AK2209" t="e">
        <f t="shared" si="1089"/>
        <v>#DIV/0!</v>
      </c>
      <c r="AL2209">
        <f t="shared" si="1090"/>
        <v>12.603143784</v>
      </c>
      <c r="AM2209" s="5">
        <f t="shared" si="1091"/>
        <v>2.8</v>
      </c>
      <c r="AN2209">
        <v>0</v>
      </c>
      <c r="AO2209" s="72">
        <f t="shared" si="1092"/>
        <v>3</v>
      </c>
      <c r="AP2209" s="72">
        <f t="shared" si="1093"/>
        <v>2</v>
      </c>
      <c r="AQ2209" s="72">
        <f t="shared" si="1094"/>
        <v>2.2000000000000002</v>
      </c>
      <c r="AR2209" s="71" t="e">
        <f t="shared" si="1095"/>
        <v>#DIV/0!</v>
      </c>
      <c r="BA2209">
        <f t="shared" si="1096"/>
        <v>93</v>
      </c>
      <c r="BB2209" s="91" t="e">
        <f t="shared" si="1097"/>
        <v>#DIV/0!</v>
      </c>
    </row>
    <row r="2210" spans="1:54">
      <c r="A2210" s="2" t="s">
        <v>2330</v>
      </c>
      <c r="B2210" s="7" t="s">
        <v>42153</v>
      </c>
      <c r="C2210" s="17">
        <f t="shared" si="1078"/>
        <v>16.700000000000003</v>
      </c>
      <c r="D2210" s="28">
        <f t="shared" si="1079"/>
        <v>27</v>
      </c>
      <c r="E2210" s="8">
        <f t="shared" si="1098"/>
        <v>9</v>
      </c>
      <c r="F2210" s="2" t="s">
        <v>7319</v>
      </c>
      <c r="G2210" s="54">
        <f t="shared" si="1099"/>
        <v>15.7</v>
      </c>
      <c r="H2210" s="20">
        <f t="shared" si="1100"/>
        <v>0.32750259999999998</v>
      </c>
      <c r="I2210" s="14" t="s">
        <v>17283</v>
      </c>
      <c r="J2210" s="14" t="s">
        <v>12307</v>
      </c>
      <c r="K2210" s="14" t="s">
        <v>22243</v>
      </c>
      <c r="L2210" s="14" t="s">
        <v>27202</v>
      </c>
      <c r="M2210" s="28">
        <f t="shared" si="1101"/>
        <v>12.3</v>
      </c>
      <c r="N2210" s="46">
        <f t="shared" si="1080"/>
        <v>5.4</v>
      </c>
      <c r="O2210" s="17">
        <f t="shared" si="1081"/>
        <v>2</v>
      </c>
      <c r="P2210" s="17">
        <f t="shared" si="1081"/>
        <v>4.4000000000000004</v>
      </c>
      <c r="Q2210" s="124">
        <f t="shared" si="1082"/>
        <v>0.4</v>
      </c>
      <c r="R2210" s="26">
        <f t="shared" si="1083"/>
        <v>0.60000000000000009</v>
      </c>
      <c r="S2210" s="2" t="s">
        <v>32168</v>
      </c>
      <c r="T2210" s="2" t="s">
        <v>37148</v>
      </c>
      <c r="U2210" s="24">
        <f t="shared" si="1084"/>
        <v>300.5</v>
      </c>
      <c r="V2210" s="66">
        <f t="shared" si="1084"/>
        <v>304.3</v>
      </c>
      <c r="W2210" s="54">
        <f t="shared" si="1085"/>
        <v>1.57</v>
      </c>
      <c r="X2210" s="143">
        <f t="shared" si="1086"/>
        <v>300.5</v>
      </c>
      <c r="Y2210" s="143">
        <f t="shared" si="1087"/>
        <v>0.41400000000000003</v>
      </c>
      <c r="AD2210">
        <v>152</v>
      </c>
      <c r="AE2210">
        <v>-1</v>
      </c>
      <c r="AF2210" s="10">
        <v>37.9</v>
      </c>
      <c r="AG2210" s="10">
        <v>58.12</v>
      </c>
      <c r="AH2210" s="10">
        <f t="shared" si="1088"/>
        <v>350884.68536857539</v>
      </c>
      <c r="AI2210" s="11">
        <f t="shared" si="1076"/>
        <v>0</v>
      </c>
      <c r="AJ2210">
        <f t="shared" si="1077"/>
        <v>0</v>
      </c>
      <c r="AK2210" t="e">
        <f t="shared" si="1089"/>
        <v>#DIV/0!</v>
      </c>
      <c r="AL2210">
        <f t="shared" si="1090"/>
        <v>3.5507862720000007</v>
      </c>
      <c r="AM2210" s="5">
        <f t="shared" si="1091"/>
        <v>3.14</v>
      </c>
      <c r="AN2210">
        <v>0</v>
      </c>
      <c r="AO2210" s="72">
        <f t="shared" si="1092"/>
        <v>0.60000000000000009</v>
      </c>
      <c r="AP2210" s="72">
        <f t="shared" si="1093"/>
        <v>0.4</v>
      </c>
      <c r="AQ2210" s="72">
        <f t="shared" si="1094"/>
        <v>0.60000000000000009</v>
      </c>
      <c r="AR2210" s="71" t="e">
        <f t="shared" si="1095"/>
        <v>#DIV/0!</v>
      </c>
      <c r="BA2210">
        <f t="shared" si="1096"/>
        <v>27</v>
      </c>
      <c r="BB2210" s="91" t="e">
        <f t="shared" si="1097"/>
        <v>#DIV/0!</v>
      </c>
    </row>
    <row r="2211" spans="1:54">
      <c r="A2211" s="2" t="s">
        <v>2331</v>
      </c>
      <c r="B2211" s="7" t="s">
        <v>42154</v>
      </c>
      <c r="C2211" s="17">
        <f t="shared" si="1078"/>
        <v>10.4</v>
      </c>
      <c r="D2211" s="28">
        <f t="shared" si="1079"/>
        <v>180</v>
      </c>
      <c r="E2211" s="8">
        <f t="shared" si="1098"/>
        <v>18</v>
      </c>
      <c r="F2211" s="2" t="s">
        <v>7320</v>
      </c>
      <c r="G2211" s="54">
        <f t="shared" si="1099"/>
        <v>9.4</v>
      </c>
      <c r="H2211" s="20">
        <f t="shared" si="1100"/>
        <v>0.24651689999999998</v>
      </c>
      <c r="I2211" s="14" t="s">
        <v>17284</v>
      </c>
      <c r="J2211" s="14" t="s">
        <v>12308</v>
      </c>
      <c r="K2211" s="14" t="s">
        <v>22244</v>
      </c>
      <c r="L2211" s="14" t="s">
        <v>27203</v>
      </c>
      <c r="M2211" s="28">
        <f t="shared" si="1101"/>
        <v>11.2</v>
      </c>
      <c r="N2211" s="46">
        <f t="shared" si="1080"/>
        <v>6.4</v>
      </c>
      <c r="O2211" s="17">
        <f t="shared" si="1081"/>
        <v>2</v>
      </c>
      <c r="P2211" s="17">
        <f t="shared" si="1081"/>
        <v>6.6000000000000005</v>
      </c>
      <c r="Q2211" s="124">
        <f t="shared" si="1082"/>
        <v>1.6</v>
      </c>
      <c r="R2211" s="26">
        <f t="shared" si="1083"/>
        <v>2.2000000000000002</v>
      </c>
      <c r="S2211" s="2" t="s">
        <v>32169</v>
      </c>
      <c r="T2211" s="2" t="s">
        <v>37149</v>
      </c>
      <c r="U2211" s="24">
        <f t="shared" si="1084"/>
        <v>453.5</v>
      </c>
      <c r="V2211" s="66">
        <f t="shared" si="1084"/>
        <v>302.40000000000003</v>
      </c>
      <c r="W2211" s="54">
        <f t="shared" si="1085"/>
        <v>0.94000000000000006</v>
      </c>
      <c r="X2211" s="143">
        <f t="shared" si="1086"/>
        <v>453.5</v>
      </c>
      <c r="Y2211" s="143">
        <f t="shared" si="1087"/>
        <v>0.28800000000000003</v>
      </c>
      <c r="AD2211">
        <v>152</v>
      </c>
      <c r="AE2211">
        <v>-1</v>
      </c>
      <c r="AF2211" s="10">
        <v>37.9</v>
      </c>
      <c r="AG2211" s="10">
        <v>58.12</v>
      </c>
      <c r="AH2211" s="10">
        <f t="shared" si="1088"/>
        <v>352963.23121216707</v>
      </c>
      <c r="AI2211" s="11">
        <f t="shared" si="1076"/>
        <v>0</v>
      </c>
      <c r="AJ2211">
        <f t="shared" si="1077"/>
        <v>0</v>
      </c>
      <c r="AK2211" t="e">
        <f t="shared" si="1089"/>
        <v>#DIV/0!</v>
      </c>
      <c r="AL2211">
        <f t="shared" si="1090"/>
        <v>21.881149224000001</v>
      </c>
      <c r="AM2211" s="5">
        <f t="shared" si="1091"/>
        <v>1.8800000000000001</v>
      </c>
      <c r="AN2211">
        <v>0</v>
      </c>
      <c r="AO2211" s="72">
        <f t="shared" si="1092"/>
        <v>2.2000000000000002</v>
      </c>
      <c r="AP2211" s="72">
        <f t="shared" si="1093"/>
        <v>1.6</v>
      </c>
      <c r="AQ2211" s="72">
        <f t="shared" si="1094"/>
        <v>1.8</v>
      </c>
      <c r="AR2211" s="71" t="e">
        <f t="shared" si="1095"/>
        <v>#DIV/0!</v>
      </c>
      <c r="BA2211">
        <f t="shared" si="1096"/>
        <v>180</v>
      </c>
      <c r="BB2211" s="91" t="e">
        <f t="shared" si="1097"/>
        <v>#DIV/0!</v>
      </c>
    </row>
    <row r="2212" spans="1:54">
      <c r="A2212" s="2" t="s">
        <v>2332</v>
      </c>
      <c r="B2212" s="7" t="s">
        <v>42155</v>
      </c>
      <c r="C2212" s="17">
        <f t="shared" si="1078"/>
        <v>9.2000000000000011</v>
      </c>
      <c r="D2212" s="28">
        <f t="shared" si="1079"/>
        <v>253</v>
      </c>
      <c r="E2212" s="8">
        <f t="shared" si="1098"/>
        <v>3</v>
      </c>
      <c r="F2212" s="2" t="s">
        <v>7321</v>
      </c>
      <c r="G2212" s="54">
        <f t="shared" si="1099"/>
        <v>8.2999999999999989</v>
      </c>
      <c r="H2212" s="20">
        <f t="shared" si="1100"/>
        <v>0.78635689999999991</v>
      </c>
      <c r="I2212" s="14" t="s">
        <v>17285</v>
      </c>
      <c r="J2212" s="14" t="s">
        <v>12309</v>
      </c>
      <c r="K2212" s="14" t="s">
        <v>22245</v>
      </c>
      <c r="L2212" s="14" t="s">
        <v>27204</v>
      </c>
      <c r="M2212" s="28">
        <f t="shared" si="1101"/>
        <v>14.3</v>
      </c>
      <c r="N2212" s="46">
        <f t="shared" si="1080"/>
        <v>5.8</v>
      </c>
      <c r="O2212" s="17">
        <f t="shared" si="1081"/>
        <v>2.2000000000000002</v>
      </c>
      <c r="P2212" s="17">
        <f t="shared" si="1081"/>
        <v>0.4</v>
      </c>
      <c r="Q2212" s="124">
        <f t="shared" si="1082"/>
        <v>0.2</v>
      </c>
      <c r="R2212" s="26">
        <f t="shared" si="1083"/>
        <v>1</v>
      </c>
      <c r="S2212" s="2" t="s">
        <v>32170</v>
      </c>
      <c r="T2212" s="2" t="s">
        <v>37150</v>
      </c>
      <c r="U2212" s="24">
        <f t="shared" si="1084"/>
        <v>526.20000000000005</v>
      </c>
      <c r="V2212" s="66">
        <f t="shared" si="1084"/>
        <v>296</v>
      </c>
      <c r="W2212" s="54">
        <f t="shared" si="1085"/>
        <v>0.83</v>
      </c>
      <c r="X2212" s="143">
        <f t="shared" si="1086"/>
        <v>526.20000000000005</v>
      </c>
      <c r="Y2212" s="143">
        <f t="shared" si="1087"/>
        <v>0.26600000000000001</v>
      </c>
      <c r="AD2212">
        <v>152</v>
      </c>
      <c r="AE2212">
        <v>-1</v>
      </c>
      <c r="AF2212" s="10">
        <v>37.9</v>
      </c>
      <c r="AG2212" s="10">
        <v>58.12</v>
      </c>
      <c r="AH2212" s="10">
        <f t="shared" si="1088"/>
        <v>359908.39535953902</v>
      </c>
      <c r="AI2212" s="11">
        <f t="shared" si="1076"/>
        <v>0</v>
      </c>
      <c r="AJ2212">
        <f t="shared" si="1077"/>
        <v>0</v>
      </c>
      <c r="AK2212" t="e">
        <f t="shared" si="1089"/>
        <v>#DIV/0!</v>
      </c>
      <c r="AL2212">
        <f t="shared" si="1090"/>
        <v>0.1880059280000001</v>
      </c>
      <c r="AM2212" s="5">
        <f t="shared" si="1091"/>
        <v>1.6400000000000001</v>
      </c>
      <c r="AN2212">
        <v>0</v>
      </c>
      <c r="AO2212" s="72">
        <f t="shared" si="1092"/>
        <v>1</v>
      </c>
      <c r="AP2212" s="72">
        <f t="shared" si="1093"/>
        <v>0.2</v>
      </c>
      <c r="AQ2212" s="72">
        <f t="shared" si="1094"/>
        <v>0.4</v>
      </c>
      <c r="AR2212" s="71" t="e">
        <f t="shared" si="1095"/>
        <v>#DIV/0!</v>
      </c>
      <c r="BA2212">
        <f t="shared" si="1096"/>
        <v>253</v>
      </c>
      <c r="BB2212" s="91" t="e">
        <f t="shared" si="1097"/>
        <v>#DIV/0!</v>
      </c>
    </row>
    <row r="2213" spans="1:54">
      <c r="A2213" s="2" t="s">
        <v>2333</v>
      </c>
      <c r="B2213" s="7" t="s">
        <v>42156</v>
      </c>
      <c r="C2213" s="17">
        <f t="shared" si="1078"/>
        <v>28.700000000000003</v>
      </c>
      <c r="D2213" s="28">
        <f t="shared" si="1079"/>
        <v>203</v>
      </c>
      <c r="E2213" s="8">
        <f t="shared" si="1098"/>
        <v>8</v>
      </c>
      <c r="F2213" s="2" t="s">
        <v>7322</v>
      </c>
      <c r="G2213" s="54">
        <f t="shared" si="1099"/>
        <v>27.8</v>
      </c>
      <c r="H2213" s="20">
        <f t="shared" si="1100"/>
        <v>0.24447099999999999</v>
      </c>
      <c r="I2213" s="14" t="s">
        <v>17286</v>
      </c>
      <c r="J2213" s="14" t="s">
        <v>12310</v>
      </c>
      <c r="K2213" s="14" t="s">
        <v>22246</v>
      </c>
      <c r="L2213" s="14" t="s">
        <v>27205</v>
      </c>
      <c r="M2213" s="28">
        <f t="shared" si="1101"/>
        <v>12.1</v>
      </c>
      <c r="N2213" s="46">
        <f t="shared" si="1080"/>
        <v>6.6</v>
      </c>
      <c r="O2213" s="17">
        <f t="shared" si="1081"/>
        <v>0.8</v>
      </c>
      <c r="P2213" s="17">
        <f t="shared" si="1081"/>
        <v>4.8000000000000007</v>
      </c>
      <c r="Q2213" s="124">
        <f t="shared" si="1082"/>
        <v>0.8</v>
      </c>
      <c r="R2213" s="26">
        <f t="shared" si="1083"/>
        <v>1</v>
      </c>
      <c r="S2213" s="2" t="s">
        <v>32171</v>
      </c>
      <c r="T2213" s="2" t="s">
        <v>125</v>
      </c>
      <c r="U2213" s="24">
        <f t="shared" si="1084"/>
        <v>475.6</v>
      </c>
      <c r="V2213" s="66">
        <f t="shared" si="1084"/>
        <v>413.6</v>
      </c>
      <c r="W2213" s="54">
        <f t="shared" si="1085"/>
        <v>2.78</v>
      </c>
      <c r="X2213" s="143">
        <f t="shared" si="1086"/>
        <v>475.6</v>
      </c>
      <c r="Y2213" s="143">
        <f t="shared" si="1087"/>
        <v>0.65599999999999992</v>
      </c>
      <c r="AD2213">
        <v>152</v>
      </c>
      <c r="AE2213">
        <v>-1</v>
      </c>
      <c r="AF2213" s="10">
        <v>37.9</v>
      </c>
      <c r="AG2213" s="10">
        <v>58.12</v>
      </c>
      <c r="AH2213" s="10">
        <f t="shared" si="1088"/>
        <v>142417.43369217901</v>
      </c>
      <c r="AI2213" s="11">
        <f t="shared" si="1076"/>
        <v>0</v>
      </c>
      <c r="AJ2213">
        <f t="shared" si="1077"/>
        <v>0</v>
      </c>
      <c r="AK2213" t="e">
        <f t="shared" si="1089"/>
        <v>#DIV/0!</v>
      </c>
      <c r="AL2213">
        <f t="shared" si="1090"/>
        <v>2.9012313600000006</v>
      </c>
      <c r="AM2213" s="5">
        <f t="shared" si="1091"/>
        <v>5.5400000000000009</v>
      </c>
      <c r="AN2213">
        <v>0</v>
      </c>
      <c r="AO2213" s="72">
        <f t="shared" si="1092"/>
        <v>1</v>
      </c>
      <c r="AP2213" s="72">
        <f t="shared" si="1093"/>
        <v>0.8</v>
      </c>
      <c r="AQ2213" s="72">
        <f t="shared" si="1094"/>
        <v>0.8</v>
      </c>
      <c r="AR2213" s="71" t="e">
        <f t="shared" si="1095"/>
        <v>#DIV/0!</v>
      </c>
      <c r="BA2213">
        <f t="shared" si="1096"/>
        <v>203</v>
      </c>
      <c r="BB2213" s="91" t="e">
        <f t="shared" si="1097"/>
        <v>#DIV/0!</v>
      </c>
    </row>
    <row r="2214" spans="1:54">
      <c r="A2214" s="2" t="s">
        <v>2334</v>
      </c>
      <c r="B2214" s="7" t="s">
        <v>42157</v>
      </c>
      <c r="C2214" s="17">
        <f t="shared" si="1078"/>
        <v>22.700000000000003</v>
      </c>
      <c r="D2214" s="28">
        <f t="shared" si="1079"/>
        <v>285</v>
      </c>
      <c r="E2214" s="8">
        <f t="shared" si="1098"/>
        <v>8</v>
      </c>
      <c r="F2214" s="2" t="s">
        <v>7323</v>
      </c>
      <c r="G2214" s="54">
        <f t="shared" si="1099"/>
        <v>21.8</v>
      </c>
      <c r="H2214" s="20">
        <f t="shared" si="1100"/>
        <v>0.87730160000000001</v>
      </c>
      <c r="I2214" s="14" t="s">
        <v>17287</v>
      </c>
      <c r="J2214" s="14" t="s">
        <v>12311</v>
      </c>
      <c r="K2214" s="14" t="s">
        <v>22247</v>
      </c>
      <c r="L2214" s="14" t="s">
        <v>27206</v>
      </c>
      <c r="M2214" s="28">
        <f t="shared" si="1101"/>
        <v>12.4</v>
      </c>
      <c r="N2214" s="46">
        <f t="shared" si="1080"/>
        <v>6.6</v>
      </c>
      <c r="O2214" s="17">
        <f t="shared" si="1081"/>
        <v>1.6</v>
      </c>
      <c r="P2214" s="17">
        <f t="shared" si="1081"/>
        <v>4.2</v>
      </c>
      <c r="Q2214" s="124">
        <f t="shared" si="1082"/>
        <v>0.4</v>
      </c>
      <c r="R2214" s="26">
        <f t="shared" si="1083"/>
        <v>3</v>
      </c>
      <c r="S2214" s="2" t="s">
        <v>32172</v>
      </c>
      <c r="T2214" s="2" t="s">
        <v>37151</v>
      </c>
      <c r="U2214" s="24">
        <f t="shared" si="1084"/>
        <v>558</v>
      </c>
      <c r="V2214" s="66">
        <f t="shared" si="1084"/>
        <v>399.40000000000003</v>
      </c>
      <c r="W2214" s="54">
        <f t="shared" si="1085"/>
        <v>2.1799999999999997</v>
      </c>
      <c r="X2214" s="143">
        <f t="shared" si="1086"/>
        <v>558</v>
      </c>
      <c r="Y2214" s="143">
        <f t="shared" si="1087"/>
        <v>0.53599999999999992</v>
      </c>
      <c r="AD2214">
        <v>152</v>
      </c>
      <c r="AE2214">
        <v>-1</v>
      </c>
      <c r="AF2214" s="10">
        <v>37.9</v>
      </c>
      <c r="AG2214" s="10">
        <v>58.12</v>
      </c>
      <c r="AH2214" s="10">
        <f t="shared" si="1088"/>
        <v>193976.99691668776</v>
      </c>
      <c r="AI2214" s="11">
        <f t="shared" si="1076"/>
        <v>0</v>
      </c>
      <c r="AJ2214">
        <f t="shared" si="1077"/>
        <v>0</v>
      </c>
      <c r="AK2214" t="e">
        <f t="shared" si="1089"/>
        <v>#DIV/0!</v>
      </c>
      <c r="AL2214">
        <f t="shared" si="1090"/>
        <v>2.4735997439999999</v>
      </c>
      <c r="AM2214" s="5">
        <f t="shared" si="1091"/>
        <v>4.3400000000000007</v>
      </c>
      <c r="AN2214">
        <v>0</v>
      </c>
      <c r="AO2214" s="72">
        <f t="shared" si="1092"/>
        <v>3</v>
      </c>
      <c r="AP2214" s="72">
        <f t="shared" si="1093"/>
        <v>0.4</v>
      </c>
      <c r="AQ2214" s="72">
        <f t="shared" si="1094"/>
        <v>0.4</v>
      </c>
      <c r="AR2214" s="71" t="e">
        <f t="shared" si="1095"/>
        <v>#DIV/0!</v>
      </c>
      <c r="BA2214">
        <f t="shared" si="1096"/>
        <v>285</v>
      </c>
      <c r="BB2214" s="91" t="e">
        <f t="shared" si="1097"/>
        <v>#DIV/0!</v>
      </c>
    </row>
    <row r="2215" spans="1:54">
      <c r="A2215" s="2" t="s">
        <v>2335</v>
      </c>
      <c r="B2215" s="7" t="s">
        <v>42158</v>
      </c>
      <c r="C2215" s="17">
        <f t="shared" si="1078"/>
        <v>6.1000000000000005</v>
      </c>
      <c r="D2215" s="28">
        <f t="shared" si="1079"/>
        <v>145</v>
      </c>
      <c r="E2215" s="8">
        <f t="shared" si="1098"/>
        <v>23</v>
      </c>
      <c r="F2215" s="2" t="s">
        <v>7324</v>
      </c>
      <c r="G2215" s="54">
        <f t="shared" si="1099"/>
        <v>5.0999999999999996</v>
      </c>
      <c r="H2215" s="20">
        <f t="shared" si="1100"/>
        <v>0.23339699999999999</v>
      </c>
      <c r="I2215" s="14" t="s">
        <v>17288</v>
      </c>
      <c r="J2215" s="14" t="s">
        <v>12312</v>
      </c>
      <c r="K2215" s="14" t="s">
        <v>22248</v>
      </c>
      <c r="L2215" s="14" t="s">
        <v>27207</v>
      </c>
      <c r="M2215" s="28">
        <f t="shared" si="1101"/>
        <v>10</v>
      </c>
      <c r="N2215" s="46">
        <f t="shared" si="1080"/>
        <v>6.4</v>
      </c>
      <c r="O2215" s="17">
        <f t="shared" si="1081"/>
        <v>2.4000000000000004</v>
      </c>
      <c r="P2215" s="17">
        <f t="shared" si="1081"/>
        <v>9</v>
      </c>
      <c r="Q2215" s="124">
        <f t="shared" si="1082"/>
        <v>2.2000000000000002</v>
      </c>
      <c r="R2215" s="26">
        <f t="shared" si="1083"/>
        <v>3</v>
      </c>
      <c r="S2215" s="2" t="s">
        <v>32173</v>
      </c>
      <c r="T2215" s="2" t="s">
        <v>37152</v>
      </c>
      <c r="U2215" s="24">
        <f t="shared" si="1084"/>
        <v>418.3</v>
      </c>
      <c r="V2215" s="66">
        <f t="shared" si="1084"/>
        <v>320.10000000000002</v>
      </c>
      <c r="W2215" s="54">
        <f t="shared" si="1085"/>
        <v>0.51</v>
      </c>
      <c r="X2215" s="143">
        <f t="shared" si="1086"/>
        <v>418.3</v>
      </c>
      <c r="Y2215" s="143">
        <f t="shared" si="1087"/>
        <v>0.20200000000000001</v>
      </c>
      <c r="AD2215">
        <v>152</v>
      </c>
      <c r="AE2215">
        <v>-1</v>
      </c>
      <c r="AF2215" s="10">
        <v>37.9</v>
      </c>
      <c r="AG2215" s="10">
        <v>58.12</v>
      </c>
      <c r="AH2215" s="10">
        <f t="shared" si="1088"/>
        <v>332568.20265083225</v>
      </c>
      <c r="AI2215" s="11">
        <f t="shared" si="1076"/>
        <v>0</v>
      </c>
      <c r="AJ2215">
        <f t="shared" si="1077"/>
        <v>0</v>
      </c>
      <c r="AK2215" t="e">
        <f t="shared" si="1089"/>
        <v>#DIV/0!</v>
      </c>
      <c r="AL2215">
        <f t="shared" si="1090"/>
        <v>49.675874400000012</v>
      </c>
      <c r="AM2215" s="5">
        <f t="shared" si="1091"/>
        <v>1.02</v>
      </c>
      <c r="AN2215">
        <v>0</v>
      </c>
      <c r="AO2215" s="72">
        <f t="shared" si="1092"/>
        <v>3</v>
      </c>
      <c r="AP2215" s="72">
        <f t="shared" si="1093"/>
        <v>2.2000000000000002</v>
      </c>
      <c r="AQ2215" s="72">
        <f t="shared" si="1094"/>
        <v>2.4000000000000004</v>
      </c>
      <c r="AR2215" s="71" t="e">
        <f t="shared" si="1095"/>
        <v>#DIV/0!</v>
      </c>
      <c r="BA2215">
        <f t="shared" si="1096"/>
        <v>145</v>
      </c>
      <c r="BB2215" s="91" t="e">
        <f t="shared" si="1097"/>
        <v>#DIV/0!</v>
      </c>
    </row>
    <row r="2216" spans="1:54">
      <c r="A2216" s="2" t="s">
        <v>2336</v>
      </c>
      <c r="B2216" s="7" t="s">
        <v>42159</v>
      </c>
      <c r="C2216" s="17">
        <f t="shared" si="1078"/>
        <v>20.6</v>
      </c>
      <c r="D2216" s="28">
        <f t="shared" si="1079"/>
        <v>239</v>
      </c>
      <c r="E2216" s="8">
        <f t="shared" si="1098"/>
        <v>11</v>
      </c>
      <c r="F2216" s="2" t="s">
        <v>7325</v>
      </c>
      <c r="G2216" s="54">
        <f t="shared" si="1099"/>
        <v>19.600000000000001</v>
      </c>
      <c r="H2216" s="20">
        <f t="shared" si="1100"/>
        <v>0.44806989999999997</v>
      </c>
      <c r="I2216" s="14" t="s">
        <v>17289</v>
      </c>
      <c r="J2216" s="14" t="s">
        <v>12313</v>
      </c>
      <c r="K2216" s="14" t="s">
        <v>22249</v>
      </c>
      <c r="L2216" s="14" t="s">
        <v>27208</v>
      </c>
      <c r="M2216" s="28">
        <f t="shared" si="1101"/>
        <v>12.1</v>
      </c>
      <c r="N2216" s="46">
        <f t="shared" si="1080"/>
        <v>6</v>
      </c>
      <c r="O2216" s="17">
        <f t="shared" si="1081"/>
        <v>0.8</v>
      </c>
      <c r="P2216" s="17">
        <f t="shared" si="1081"/>
        <v>4.8000000000000007</v>
      </c>
      <c r="Q2216" s="124">
        <f t="shared" si="1082"/>
        <v>1.4000000000000001</v>
      </c>
      <c r="R2216" s="26">
        <f t="shared" si="1083"/>
        <v>2.6</v>
      </c>
      <c r="S2216" s="2" t="s">
        <v>32174</v>
      </c>
      <c r="T2216" s="2" t="s">
        <v>37153</v>
      </c>
      <c r="U2216" s="24">
        <f t="shared" si="1084"/>
        <v>512.5</v>
      </c>
      <c r="V2216" s="66">
        <f t="shared" si="1084"/>
        <v>386.3</v>
      </c>
      <c r="W2216" s="54">
        <f t="shared" si="1085"/>
        <v>1.96</v>
      </c>
      <c r="X2216" s="143">
        <f t="shared" si="1086"/>
        <v>512.5</v>
      </c>
      <c r="Y2216" s="143">
        <f t="shared" si="1087"/>
        <v>0.49199999999999999</v>
      </c>
      <c r="AD2216">
        <v>152</v>
      </c>
      <c r="AE2216">
        <v>-1</v>
      </c>
      <c r="AF2216" s="10">
        <v>37.9</v>
      </c>
      <c r="AG2216" s="10">
        <v>58.12</v>
      </c>
      <c r="AH2216" s="10">
        <f t="shared" si="1088"/>
        <v>226979.42012019258</v>
      </c>
      <c r="AI2216" s="11">
        <f t="shared" si="1076"/>
        <v>0</v>
      </c>
      <c r="AJ2216">
        <f t="shared" si="1077"/>
        <v>0</v>
      </c>
      <c r="AK2216" t="e">
        <f t="shared" si="1089"/>
        <v>#DIV/0!</v>
      </c>
      <c r="AL2216">
        <f t="shared" si="1090"/>
        <v>5.5104701184000024</v>
      </c>
      <c r="AM2216" s="5">
        <f t="shared" si="1091"/>
        <v>3.9200000000000004</v>
      </c>
      <c r="AN2216">
        <v>0</v>
      </c>
      <c r="AO2216" s="72">
        <f t="shared" si="1092"/>
        <v>2.6</v>
      </c>
      <c r="AP2216" s="72">
        <f t="shared" si="1093"/>
        <v>1.4000000000000001</v>
      </c>
      <c r="AQ2216" s="72">
        <f t="shared" si="1094"/>
        <v>1.6</v>
      </c>
      <c r="AR2216" s="71" t="e">
        <f t="shared" si="1095"/>
        <v>#DIV/0!</v>
      </c>
      <c r="BA2216">
        <f t="shared" si="1096"/>
        <v>239</v>
      </c>
      <c r="BB2216" s="91" t="e">
        <f t="shared" si="1097"/>
        <v>#DIV/0!</v>
      </c>
    </row>
    <row r="2217" spans="1:54">
      <c r="A2217" s="2" t="s">
        <v>2337</v>
      </c>
      <c r="B2217" s="7" t="s">
        <v>42160</v>
      </c>
      <c r="C2217" s="17">
        <f t="shared" si="1078"/>
        <v>32.700000000000003</v>
      </c>
      <c r="D2217" s="28">
        <f t="shared" si="1079"/>
        <v>118</v>
      </c>
      <c r="E2217" s="8">
        <f t="shared" si="1098"/>
        <v>17</v>
      </c>
      <c r="F2217" s="2" t="s">
        <v>7326</v>
      </c>
      <c r="G2217" s="54">
        <f t="shared" si="1099"/>
        <v>31.8</v>
      </c>
      <c r="H2217" s="20">
        <f t="shared" si="1100"/>
        <v>0.45937820000000001</v>
      </c>
      <c r="I2217" s="14" t="s">
        <v>17290</v>
      </c>
      <c r="J2217" s="14" t="s">
        <v>12314</v>
      </c>
      <c r="K2217" s="14" t="s">
        <v>22250</v>
      </c>
      <c r="L2217" s="14" t="s">
        <v>27209</v>
      </c>
      <c r="M2217" s="28">
        <f t="shared" si="1101"/>
        <v>10.8</v>
      </c>
      <c r="N2217" s="46">
        <f t="shared" si="1080"/>
        <v>6.2</v>
      </c>
      <c r="O2217" s="17">
        <f t="shared" si="1081"/>
        <v>1.8</v>
      </c>
      <c r="P2217" s="17">
        <f t="shared" si="1081"/>
        <v>7.4</v>
      </c>
      <c r="Q2217" s="124">
        <f t="shared" si="1082"/>
        <v>1.6</v>
      </c>
      <c r="R2217" s="26">
        <f t="shared" si="1083"/>
        <v>2.8000000000000003</v>
      </c>
      <c r="S2217" s="2" t="s">
        <v>32175</v>
      </c>
      <c r="T2217" s="2" t="s">
        <v>37154</v>
      </c>
      <c r="U2217" s="24">
        <f t="shared" si="1084"/>
        <v>391.40000000000003</v>
      </c>
      <c r="V2217" s="66">
        <f t="shared" si="1084"/>
        <v>321</v>
      </c>
      <c r="W2217" s="54">
        <f t="shared" si="1085"/>
        <v>3.1799999999999997</v>
      </c>
      <c r="X2217" s="143">
        <f t="shared" si="1086"/>
        <v>391.40000000000003</v>
      </c>
      <c r="Y2217" s="143">
        <f t="shared" si="1087"/>
        <v>0.73599999999999988</v>
      </c>
      <c r="AD2217">
        <v>152</v>
      </c>
      <c r="AE2217">
        <v>-1</v>
      </c>
      <c r="AF2217" s="10">
        <v>37.9</v>
      </c>
      <c r="AG2217" s="10">
        <v>58.12</v>
      </c>
      <c r="AH2217" s="10">
        <f t="shared" si="1088"/>
        <v>331475.63137092371</v>
      </c>
      <c r="AI2217" s="11">
        <f t="shared" si="1076"/>
        <v>0</v>
      </c>
      <c r="AJ2217">
        <f t="shared" si="1077"/>
        <v>0</v>
      </c>
      <c r="AK2217" t="e">
        <f t="shared" si="1089"/>
        <v>#DIV/0!</v>
      </c>
      <c r="AL2217">
        <f t="shared" si="1090"/>
        <v>20.163030652800003</v>
      </c>
      <c r="AM2217" s="5">
        <f t="shared" si="1091"/>
        <v>6.3400000000000007</v>
      </c>
      <c r="AN2217">
        <v>0</v>
      </c>
      <c r="AO2217" s="72">
        <f t="shared" si="1092"/>
        <v>2.8000000000000003</v>
      </c>
      <c r="AP2217" s="72">
        <f t="shared" si="1093"/>
        <v>1.6</v>
      </c>
      <c r="AQ2217" s="72">
        <f t="shared" si="1094"/>
        <v>1.6</v>
      </c>
      <c r="AR2217" s="71" t="e">
        <f t="shared" si="1095"/>
        <v>#DIV/0!</v>
      </c>
      <c r="BA2217">
        <f t="shared" si="1096"/>
        <v>118</v>
      </c>
      <c r="BB2217" s="91" t="e">
        <f t="shared" si="1097"/>
        <v>#DIV/0!</v>
      </c>
    </row>
    <row r="2218" spans="1:54">
      <c r="A2218" s="2" t="s">
        <v>2338</v>
      </c>
      <c r="B2218" s="7" t="s">
        <v>42161</v>
      </c>
      <c r="C2218" s="17">
        <f t="shared" si="1078"/>
        <v>16</v>
      </c>
      <c r="D2218" s="28">
        <f t="shared" si="1079"/>
        <v>135</v>
      </c>
      <c r="E2218" s="8">
        <f t="shared" si="1098"/>
        <v>13</v>
      </c>
      <c r="F2218" s="2" t="s">
        <v>7327</v>
      </c>
      <c r="G2218" s="54">
        <f t="shared" si="1099"/>
        <v>15.1</v>
      </c>
      <c r="H2218" s="20">
        <f t="shared" si="1100"/>
        <v>0.46876779999999996</v>
      </c>
      <c r="I2218" s="14" t="s">
        <v>17291</v>
      </c>
      <c r="J2218" s="14" t="s">
        <v>12315</v>
      </c>
      <c r="K2218" s="14" t="s">
        <v>22251</v>
      </c>
      <c r="L2218" s="14" t="s">
        <v>27210</v>
      </c>
      <c r="M2218" s="28">
        <f t="shared" si="1101"/>
        <v>11.3</v>
      </c>
      <c r="N2218" s="46">
        <f t="shared" si="1080"/>
        <v>7</v>
      </c>
      <c r="O2218" s="17">
        <f t="shared" si="1081"/>
        <v>2.8000000000000003</v>
      </c>
      <c r="P2218" s="17">
        <f t="shared" si="1081"/>
        <v>6.4</v>
      </c>
      <c r="Q2218" s="124">
        <f t="shared" si="1082"/>
        <v>0.60000000000000009</v>
      </c>
      <c r="R2218" s="26">
        <f t="shared" si="1083"/>
        <v>1</v>
      </c>
      <c r="S2218" s="2" t="s">
        <v>32176</v>
      </c>
      <c r="T2218" s="2" t="s">
        <v>37155</v>
      </c>
      <c r="U2218" s="24">
        <f t="shared" si="1084"/>
        <v>407.70000000000005</v>
      </c>
      <c r="V2218" s="66">
        <f t="shared" si="1084"/>
        <v>292.3</v>
      </c>
      <c r="W2218" s="54">
        <f t="shared" si="1085"/>
        <v>1.51</v>
      </c>
      <c r="X2218" s="143">
        <f t="shared" si="1086"/>
        <v>407.70000000000005</v>
      </c>
      <c r="Y2218" s="143">
        <f t="shared" si="1087"/>
        <v>0.40200000000000002</v>
      </c>
      <c r="AD2218">
        <v>152</v>
      </c>
      <c r="AE2218">
        <v>-1</v>
      </c>
      <c r="AF2218" s="10">
        <v>37.9</v>
      </c>
      <c r="AG2218" s="10">
        <v>58.12</v>
      </c>
      <c r="AH2218" s="10">
        <f t="shared" si="1088"/>
        <v>363821.69065044867</v>
      </c>
      <c r="AI2218" s="11">
        <f t="shared" si="1076"/>
        <v>0</v>
      </c>
      <c r="AJ2218">
        <f t="shared" si="1077"/>
        <v>0</v>
      </c>
      <c r="AK2218" t="e">
        <f t="shared" si="1089"/>
        <v>#DIV/0!</v>
      </c>
      <c r="AL2218">
        <f t="shared" si="1090"/>
        <v>9.5196810240000023</v>
      </c>
      <c r="AM2218" s="5">
        <f t="shared" si="1091"/>
        <v>3</v>
      </c>
      <c r="AN2218">
        <v>0</v>
      </c>
      <c r="AO2218" s="72">
        <f t="shared" si="1092"/>
        <v>1</v>
      </c>
      <c r="AP2218" s="72">
        <f t="shared" si="1093"/>
        <v>0.60000000000000009</v>
      </c>
      <c r="AQ2218" s="72">
        <f t="shared" si="1094"/>
        <v>0.60000000000000009</v>
      </c>
      <c r="AR2218" s="71" t="e">
        <f t="shared" si="1095"/>
        <v>#DIV/0!</v>
      </c>
      <c r="BA2218">
        <f t="shared" si="1096"/>
        <v>135</v>
      </c>
      <c r="BB2218" s="91" t="e">
        <f t="shared" si="1097"/>
        <v>#DIV/0!</v>
      </c>
    </row>
    <row r="2219" spans="1:54">
      <c r="A2219" s="2" t="s">
        <v>2339</v>
      </c>
      <c r="B2219" s="7" t="s">
        <v>42162</v>
      </c>
      <c r="C2219" s="17">
        <f t="shared" si="1078"/>
        <v>35.1</v>
      </c>
      <c r="D2219" s="28">
        <f t="shared" si="1079"/>
        <v>46</v>
      </c>
      <c r="E2219" s="8">
        <f t="shared" si="1098"/>
        <v>7</v>
      </c>
      <c r="F2219" s="2" t="s">
        <v>7328</v>
      </c>
      <c r="G2219" s="54">
        <f t="shared" si="1099"/>
        <v>34.1</v>
      </c>
      <c r="H2219" s="20">
        <f t="shared" si="1100"/>
        <v>0.25963330000000001</v>
      </c>
      <c r="I2219" s="14" t="s">
        <v>17292</v>
      </c>
      <c r="J2219" s="14" t="s">
        <v>12316</v>
      </c>
      <c r="K2219" s="14" t="s">
        <v>22252</v>
      </c>
      <c r="L2219" s="14" t="s">
        <v>27211</v>
      </c>
      <c r="M2219" s="28">
        <f t="shared" si="1101"/>
        <v>10.199999999999999</v>
      </c>
      <c r="N2219" s="46">
        <f t="shared" si="1080"/>
        <v>5</v>
      </c>
      <c r="O2219" s="17">
        <f t="shared" si="1081"/>
        <v>0.60000000000000009</v>
      </c>
      <c r="P2219" s="17">
        <f t="shared" si="1081"/>
        <v>8.6</v>
      </c>
      <c r="Q2219" s="124">
        <f t="shared" si="1082"/>
        <v>0.8</v>
      </c>
      <c r="R2219" s="26">
        <f t="shared" si="1083"/>
        <v>1.2000000000000002</v>
      </c>
      <c r="S2219" s="2" t="s">
        <v>32177</v>
      </c>
      <c r="T2219" s="2" t="s">
        <v>37156</v>
      </c>
      <c r="U2219" s="24">
        <f t="shared" si="1084"/>
        <v>319.10000000000002</v>
      </c>
      <c r="V2219" s="66">
        <f t="shared" si="1084"/>
        <v>356.40000000000003</v>
      </c>
      <c r="W2219" s="54">
        <f t="shared" si="1085"/>
        <v>3.4099999999999997</v>
      </c>
      <c r="X2219" s="143">
        <f t="shared" si="1086"/>
        <v>319.10000000000002</v>
      </c>
      <c r="Y2219" s="143">
        <f t="shared" si="1087"/>
        <v>0.78199999999999992</v>
      </c>
      <c r="AD2219">
        <v>152</v>
      </c>
      <c r="AE2219">
        <v>-1</v>
      </c>
      <c r="AF2219" s="10">
        <v>37.9</v>
      </c>
      <c r="AG2219" s="10">
        <v>58.12</v>
      </c>
      <c r="AH2219" s="10">
        <f t="shared" si="1088"/>
        <v>282596.23565386323</v>
      </c>
      <c r="AI2219" s="11">
        <f t="shared" si="1076"/>
        <v>0</v>
      </c>
      <c r="AJ2219">
        <f t="shared" si="1077"/>
        <v>0</v>
      </c>
      <c r="AK2219" t="e">
        <f t="shared" si="1089"/>
        <v>#DIV/0!</v>
      </c>
      <c r="AL2219">
        <f t="shared" si="1090"/>
        <v>4.5843506064000019</v>
      </c>
      <c r="AM2219" s="5">
        <f t="shared" si="1091"/>
        <v>6.82</v>
      </c>
      <c r="AN2219">
        <v>0</v>
      </c>
      <c r="AO2219" s="72">
        <f t="shared" si="1092"/>
        <v>1.2000000000000002</v>
      </c>
      <c r="AP2219" s="72">
        <f t="shared" si="1093"/>
        <v>0.8</v>
      </c>
      <c r="AQ2219" s="72">
        <f t="shared" si="1094"/>
        <v>1</v>
      </c>
      <c r="AR2219" s="71" t="e">
        <f t="shared" si="1095"/>
        <v>#DIV/0!</v>
      </c>
      <c r="BA2219">
        <f t="shared" si="1096"/>
        <v>46</v>
      </c>
      <c r="BB2219" s="91" t="e">
        <f t="shared" si="1097"/>
        <v>#DIV/0!</v>
      </c>
    </row>
    <row r="2220" spans="1:54">
      <c r="A2220" s="2" t="s">
        <v>2340</v>
      </c>
      <c r="B2220" s="7" t="s">
        <v>42163</v>
      </c>
      <c r="C2220" s="17">
        <f t="shared" si="1078"/>
        <v>11.3</v>
      </c>
      <c r="D2220" s="28">
        <f t="shared" si="1079"/>
        <v>154</v>
      </c>
      <c r="E2220" s="8">
        <f t="shared" si="1098"/>
        <v>7</v>
      </c>
      <c r="F2220" s="2" t="s">
        <v>7329</v>
      </c>
      <c r="G2220" s="54">
        <f t="shared" si="1099"/>
        <v>10.299999999999999</v>
      </c>
      <c r="H2220" s="20">
        <f t="shared" si="1100"/>
        <v>0.51096399999999997</v>
      </c>
      <c r="I2220" s="14" t="s">
        <v>17293</v>
      </c>
      <c r="J2220" s="14" t="s">
        <v>12317</v>
      </c>
      <c r="K2220" s="14" t="s">
        <v>22253</v>
      </c>
      <c r="L2220" s="14" t="s">
        <v>27212</v>
      </c>
      <c r="M2220" s="28">
        <f t="shared" si="1101"/>
        <v>12.6</v>
      </c>
      <c r="N2220" s="46">
        <f t="shared" si="1080"/>
        <v>6.8</v>
      </c>
      <c r="O2220" s="17">
        <f t="shared" si="1081"/>
        <v>0.4</v>
      </c>
      <c r="P2220" s="17">
        <f t="shared" si="1081"/>
        <v>3.8000000000000003</v>
      </c>
      <c r="Q2220" s="124">
        <f t="shared" si="1082"/>
        <v>1.4000000000000001</v>
      </c>
      <c r="R2220" s="26">
        <f t="shared" si="1083"/>
        <v>3</v>
      </c>
      <c r="S2220" s="2" t="s">
        <v>32178</v>
      </c>
      <c r="T2220" s="2" t="s">
        <v>37157</v>
      </c>
      <c r="U2220" s="24">
        <f t="shared" si="1084"/>
        <v>426.70000000000005</v>
      </c>
      <c r="V2220" s="66">
        <f t="shared" si="1084"/>
        <v>398</v>
      </c>
      <c r="W2220" s="54">
        <f t="shared" si="1085"/>
        <v>1.03</v>
      </c>
      <c r="X2220" s="143">
        <f t="shared" si="1086"/>
        <v>426.70000000000005</v>
      </c>
      <c r="Y2220" s="143">
        <f t="shared" si="1087"/>
        <v>0.30600000000000005</v>
      </c>
      <c r="AD2220">
        <v>152</v>
      </c>
      <c r="AE2220">
        <v>-1</v>
      </c>
      <c r="AF2220" s="10">
        <v>37.9</v>
      </c>
      <c r="AG2220" s="10">
        <v>58.12</v>
      </c>
      <c r="AH2220" s="10">
        <f t="shared" si="1088"/>
        <v>197922.30816435267</v>
      </c>
      <c r="AI2220" s="11">
        <f t="shared" si="1076"/>
        <v>0</v>
      </c>
      <c r="AJ2220">
        <f t="shared" si="1077"/>
        <v>0</v>
      </c>
      <c r="AK2220" t="e">
        <f t="shared" si="1089"/>
        <v>#DIV/0!</v>
      </c>
      <c r="AL2220">
        <f t="shared" si="1090"/>
        <v>2.2300041600000005</v>
      </c>
      <c r="AM2220" s="5">
        <f t="shared" si="1091"/>
        <v>2.06</v>
      </c>
      <c r="AN2220">
        <v>0</v>
      </c>
      <c r="AO2220" s="72">
        <f t="shared" si="1092"/>
        <v>3</v>
      </c>
      <c r="AP2220" s="72">
        <f t="shared" si="1093"/>
        <v>1.4000000000000001</v>
      </c>
      <c r="AQ2220" s="72">
        <f t="shared" si="1094"/>
        <v>1.6</v>
      </c>
      <c r="AR2220" s="71" t="e">
        <f t="shared" si="1095"/>
        <v>#DIV/0!</v>
      </c>
      <c r="BA2220">
        <f t="shared" si="1096"/>
        <v>154</v>
      </c>
      <c r="BB2220" s="91" t="e">
        <f t="shared" si="1097"/>
        <v>#DIV/0!</v>
      </c>
    </row>
    <row r="2221" spans="1:54">
      <c r="A2221" s="2" t="s">
        <v>2341</v>
      </c>
      <c r="B2221" s="7" t="s">
        <v>42164</v>
      </c>
      <c r="C2221" s="17">
        <f t="shared" si="1078"/>
        <v>30.8</v>
      </c>
      <c r="D2221" s="28">
        <f t="shared" si="1079"/>
        <v>14</v>
      </c>
      <c r="E2221" s="8">
        <f t="shared" si="1098"/>
        <v>9</v>
      </c>
      <c r="F2221" s="2" t="s">
        <v>7330</v>
      </c>
      <c r="G2221" s="54">
        <f t="shared" si="1099"/>
        <v>29.8</v>
      </c>
      <c r="H2221" s="20">
        <f t="shared" si="1100"/>
        <v>0.61667079999999996</v>
      </c>
      <c r="I2221" s="14" t="s">
        <v>17294</v>
      </c>
      <c r="J2221" s="14" t="s">
        <v>12318</v>
      </c>
      <c r="K2221" s="14" t="s">
        <v>22254</v>
      </c>
      <c r="L2221" s="14" t="s">
        <v>27213</v>
      </c>
      <c r="M2221" s="28">
        <f t="shared" si="1101"/>
        <v>12.3</v>
      </c>
      <c r="N2221" s="46">
        <f t="shared" si="1080"/>
        <v>6</v>
      </c>
      <c r="O2221" s="17">
        <f t="shared" si="1081"/>
        <v>1</v>
      </c>
      <c r="P2221" s="17">
        <f t="shared" si="1081"/>
        <v>4.4000000000000004</v>
      </c>
      <c r="Q2221" s="124">
        <f t="shared" si="1082"/>
        <v>0.8</v>
      </c>
      <c r="R2221" s="26">
        <f t="shared" si="1083"/>
        <v>2</v>
      </c>
      <c r="S2221" s="2" t="s">
        <v>32179</v>
      </c>
      <c r="T2221" s="2" t="s">
        <v>37158</v>
      </c>
      <c r="U2221" s="24">
        <f t="shared" si="1084"/>
        <v>287.40000000000003</v>
      </c>
      <c r="V2221" s="66">
        <f t="shared" si="1084"/>
        <v>338.3</v>
      </c>
      <c r="W2221" s="54">
        <f t="shared" si="1085"/>
        <v>2.98</v>
      </c>
      <c r="X2221" s="143">
        <f t="shared" si="1086"/>
        <v>287.40000000000003</v>
      </c>
      <c r="Y2221" s="143">
        <f t="shared" si="1087"/>
        <v>0.69599999999999995</v>
      </c>
      <c r="AD2221">
        <v>152</v>
      </c>
      <c r="AE2221">
        <v>-1</v>
      </c>
      <c r="AF2221" s="10">
        <v>37.9</v>
      </c>
      <c r="AG2221" s="10">
        <v>58.12</v>
      </c>
      <c r="AH2221" s="10">
        <f t="shared" si="1088"/>
        <v>309118.24761615926</v>
      </c>
      <c r="AI2221" s="11">
        <f t="shared" si="1076"/>
        <v>0</v>
      </c>
      <c r="AJ2221">
        <f t="shared" si="1077"/>
        <v>0</v>
      </c>
      <c r="AK2221" t="e">
        <f t="shared" si="1089"/>
        <v>#DIV/0!</v>
      </c>
      <c r="AL2221">
        <f t="shared" si="1090"/>
        <v>3.3732969600000007</v>
      </c>
      <c r="AM2221" s="5">
        <f t="shared" si="1091"/>
        <v>5.96</v>
      </c>
      <c r="AN2221">
        <v>0</v>
      </c>
      <c r="AO2221" s="72">
        <f t="shared" si="1092"/>
        <v>2</v>
      </c>
      <c r="AP2221" s="72">
        <f t="shared" si="1093"/>
        <v>0.8</v>
      </c>
      <c r="AQ2221" s="72">
        <f t="shared" si="1094"/>
        <v>0.8</v>
      </c>
      <c r="AR2221" s="71" t="e">
        <f t="shared" si="1095"/>
        <v>#DIV/0!</v>
      </c>
      <c r="BA2221">
        <f t="shared" si="1096"/>
        <v>14</v>
      </c>
      <c r="BB2221" s="91" t="e">
        <f t="shared" si="1097"/>
        <v>#DIV/0!</v>
      </c>
    </row>
    <row r="2222" spans="1:54">
      <c r="A2222" s="2" t="s">
        <v>2342</v>
      </c>
      <c r="B2222" s="7" t="s">
        <v>42165</v>
      </c>
      <c r="C2222" s="17">
        <f t="shared" si="1078"/>
        <v>10</v>
      </c>
      <c r="D2222" s="28">
        <f t="shared" si="1079"/>
        <v>84</v>
      </c>
      <c r="E2222" s="8">
        <f t="shared" si="1098"/>
        <v>6</v>
      </c>
      <c r="F2222" s="2" t="s">
        <v>7331</v>
      </c>
      <c r="G2222" s="54">
        <f t="shared" si="1099"/>
        <v>9.1</v>
      </c>
      <c r="H2222" s="20">
        <f t="shared" si="1100"/>
        <v>0.31088920000000003</v>
      </c>
      <c r="I2222" s="14" t="s">
        <v>17295</v>
      </c>
      <c r="J2222" s="14" t="s">
        <v>12319</v>
      </c>
      <c r="K2222" s="14" t="s">
        <v>22255</v>
      </c>
      <c r="L2222" s="14" t="s">
        <v>27214</v>
      </c>
      <c r="M2222" s="28">
        <f t="shared" si="1101"/>
        <v>9.8999999999999986</v>
      </c>
      <c r="N2222" s="46">
        <f t="shared" si="1080"/>
        <v>5</v>
      </c>
      <c r="O2222" s="17">
        <f t="shared" si="1081"/>
        <v>1.6</v>
      </c>
      <c r="P2222" s="17">
        <f t="shared" si="1081"/>
        <v>9.2000000000000011</v>
      </c>
      <c r="Q2222" s="124">
        <f t="shared" si="1082"/>
        <v>0.2</v>
      </c>
      <c r="R2222" s="26">
        <f t="shared" si="1083"/>
        <v>0.4</v>
      </c>
      <c r="S2222" s="2" t="s">
        <v>32180</v>
      </c>
      <c r="T2222" s="2" t="s">
        <v>37159</v>
      </c>
      <c r="U2222" s="24">
        <f t="shared" si="1084"/>
        <v>357</v>
      </c>
      <c r="V2222" s="66">
        <f t="shared" si="1084"/>
        <v>393</v>
      </c>
      <c r="W2222" s="54">
        <f t="shared" si="1085"/>
        <v>0.91</v>
      </c>
      <c r="X2222" s="143">
        <f t="shared" si="1086"/>
        <v>357</v>
      </c>
      <c r="Y2222" s="143">
        <f t="shared" si="1087"/>
        <v>0.28200000000000003</v>
      </c>
      <c r="AD2222">
        <v>152</v>
      </c>
      <c r="AE2222">
        <v>-1</v>
      </c>
      <c r="AF2222" s="10">
        <v>37.9</v>
      </c>
      <c r="AG2222" s="10">
        <v>58.12</v>
      </c>
      <c r="AH2222" s="10">
        <f t="shared" si="1088"/>
        <v>211028.27775133649</v>
      </c>
      <c r="AI2222" s="11">
        <f t="shared" si="1076"/>
        <v>0</v>
      </c>
      <c r="AJ2222">
        <f t="shared" si="1077"/>
        <v>0</v>
      </c>
      <c r="AK2222" t="e">
        <f t="shared" si="1089"/>
        <v>#DIV/0!</v>
      </c>
      <c r="AL2222">
        <f t="shared" si="1090"/>
        <v>4.0574843904000009</v>
      </c>
      <c r="AM2222" s="5">
        <f t="shared" si="1091"/>
        <v>1.8</v>
      </c>
      <c r="AN2222">
        <v>0</v>
      </c>
      <c r="AO2222" s="72">
        <f t="shared" si="1092"/>
        <v>0.4</v>
      </c>
      <c r="AP2222" s="72">
        <f t="shared" si="1093"/>
        <v>0.2</v>
      </c>
      <c r="AQ2222" s="72">
        <f t="shared" si="1094"/>
        <v>0.4</v>
      </c>
      <c r="AR2222" s="71" t="e">
        <f t="shared" si="1095"/>
        <v>#DIV/0!</v>
      </c>
      <c r="BA2222">
        <f t="shared" si="1096"/>
        <v>84</v>
      </c>
      <c r="BB2222" s="91" t="e">
        <f t="shared" si="1097"/>
        <v>#DIV/0!</v>
      </c>
    </row>
    <row r="2223" spans="1:54">
      <c r="A2223" s="2" t="s">
        <v>2343</v>
      </c>
      <c r="B2223" s="7" t="s">
        <v>42166</v>
      </c>
      <c r="C2223" s="17">
        <f t="shared" si="1078"/>
        <v>29.200000000000003</v>
      </c>
      <c r="D2223" s="28">
        <f t="shared" si="1079"/>
        <v>263</v>
      </c>
      <c r="E2223" s="8">
        <f t="shared" si="1098"/>
        <v>9</v>
      </c>
      <c r="F2223" s="2" t="s">
        <v>7332</v>
      </c>
      <c r="G2223" s="54">
        <f t="shared" si="1099"/>
        <v>28.3</v>
      </c>
      <c r="H2223" s="20">
        <f t="shared" si="1100"/>
        <v>0.61603370000000002</v>
      </c>
      <c r="I2223" s="14" t="s">
        <v>17296</v>
      </c>
      <c r="J2223" s="14" t="s">
        <v>12320</v>
      </c>
      <c r="K2223" s="14" t="s">
        <v>22256</v>
      </c>
      <c r="L2223" s="14" t="s">
        <v>27215</v>
      </c>
      <c r="M2223" s="28">
        <f t="shared" si="1101"/>
        <v>12</v>
      </c>
      <c r="N2223" s="46">
        <f t="shared" si="1080"/>
        <v>5</v>
      </c>
      <c r="O2223" s="17">
        <f t="shared" si="1081"/>
        <v>2.2000000000000002</v>
      </c>
      <c r="P2223" s="17">
        <f t="shared" si="1081"/>
        <v>5</v>
      </c>
      <c r="Q2223" s="124">
        <f t="shared" si="1082"/>
        <v>0.4</v>
      </c>
      <c r="R2223" s="26">
        <f t="shared" si="1083"/>
        <v>1</v>
      </c>
      <c r="S2223" s="2" t="s">
        <v>32181</v>
      </c>
      <c r="T2223" s="2" t="s">
        <v>37160</v>
      </c>
      <c r="U2223" s="24">
        <f t="shared" si="1084"/>
        <v>535.9</v>
      </c>
      <c r="V2223" s="66">
        <f t="shared" si="1084"/>
        <v>293</v>
      </c>
      <c r="W2223" s="54">
        <f t="shared" si="1085"/>
        <v>2.8299999999999996</v>
      </c>
      <c r="X2223" s="143">
        <f t="shared" si="1086"/>
        <v>535.9</v>
      </c>
      <c r="Y2223" s="143">
        <f t="shared" si="1087"/>
        <v>0.66599999999999993</v>
      </c>
      <c r="AD2223">
        <v>152</v>
      </c>
      <c r="AE2223">
        <v>-1</v>
      </c>
      <c r="AF2223" s="10">
        <v>37.9</v>
      </c>
      <c r="AG2223" s="10">
        <v>58.12</v>
      </c>
      <c r="AH2223" s="10">
        <f t="shared" si="1088"/>
        <v>363072.07761959027</v>
      </c>
      <c r="AI2223" s="11">
        <f t="shared" si="1076"/>
        <v>0</v>
      </c>
      <c r="AJ2223">
        <f t="shared" si="1077"/>
        <v>0</v>
      </c>
      <c r="AK2223" t="e">
        <f t="shared" si="1089"/>
        <v>#DIV/0!</v>
      </c>
      <c r="AL2223">
        <f t="shared" si="1090"/>
        <v>4.2236293000000007</v>
      </c>
      <c r="AM2223" s="5">
        <f t="shared" si="1091"/>
        <v>5.6400000000000006</v>
      </c>
      <c r="AN2223">
        <v>0</v>
      </c>
      <c r="AO2223" s="72">
        <f t="shared" si="1092"/>
        <v>1</v>
      </c>
      <c r="AP2223" s="72">
        <f t="shared" si="1093"/>
        <v>0.4</v>
      </c>
      <c r="AQ2223" s="72">
        <f t="shared" si="1094"/>
        <v>0.4</v>
      </c>
      <c r="AR2223" s="71" t="e">
        <f t="shared" si="1095"/>
        <v>#DIV/0!</v>
      </c>
      <c r="BA2223">
        <f t="shared" si="1096"/>
        <v>263</v>
      </c>
      <c r="BB2223" s="91" t="e">
        <f t="shared" si="1097"/>
        <v>#DIV/0!</v>
      </c>
    </row>
    <row r="2224" spans="1:54">
      <c r="A2224" s="2" t="s">
        <v>2344</v>
      </c>
      <c r="B2224" s="7" t="s">
        <v>42167</v>
      </c>
      <c r="C2224" s="17">
        <f t="shared" si="1078"/>
        <v>7.5</v>
      </c>
      <c r="D2224" s="28">
        <f t="shared" si="1079"/>
        <v>148</v>
      </c>
      <c r="E2224" s="8">
        <f t="shared" si="1098"/>
        <v>22</v>
      </c>
      <c r="F2224" s="2" t="s">
        <v>7333</v>
      </c>
      <c r="G2224" s="54">
        <f t="shared" si="1099"/>
        <v>6.5</v>
      </c>
      <c r="H2224" s="20">
        <f t="shared" si="1100"/>
        <v>0.15531409999999998</v>
      </c>
      <c r="I2224" s="14" t="s">
        <v>17297</v>
      </c>
      <c r="J2224" s="14" t="s">
        <v>12321</v>
      </c>
      <c r="K2224" s="14" t="s">
        <v>22257</v>
      </c>
      <c r="L2224" s="14" t="s">
        <v>27216</v>
      </c>
      <c r="M2224" s="28">
        <f t="shared" si="1101"/>
        <v>12.9</v>
      </c>
      <c r="N2224" s="46">
        <f t="shared" si="1080"/>
        <v>6.4</v>
      </c>
      <c r="O2224" s="17">
        <f t="shared" si="1081"/>
        <v>2.2000000000000002</v>
      </c>
      <c r="P2224" s="17">
        <f t="shared" si="1081"/>
        <v>3.2</v>
      </c>
      <c r="Q2224" s="124">
        <f t="shared" si="1082"/>
        <v>2.2000000000000002</v>
      </c>
      <c r="R2224" s="26">
        <f t="shared" si="1083"/>
        <v>2.6</v>
      </c>
      <c r="S2224" s="2" t="s">
        <v>32182</v>
      </c>
      <c r="T2224" s="2" t="s">
        <v>37161</v>
      </c>
      <c r="U2224" s="24">
        <f t="shared" si="1084"/>
        <v>421.20000000000005</v>
      </c>
      <c r="V2224" s="66">
        <f t="shared" si="1084"/>
        <v>325.60000000000002</v>
      </c>
      <c r="W2224" s="54">
        <f t="shared" si="1085"/>
        <v>0.65</v>
      </c>
      <c r="X2224" s="143">
        <f t="shared" si="1086"/>
        <v>421.20000000000005</v>
      </c>
      <c r="Y2224" s="143">
        <f t="shared" si="1087"/>
        <v>0.23</v>
      </c>
      <c r="AD2224">
        <v>152</v>
      </c>
      <c r="AE2224">
        <v>-1</v>
      </c>
      <c r="AF2224" s="10">
        <v>37.9</v>
      </c>
      <c r="AG2224" s="10">
        <v>58.12</v>
      </c>
      <c r="AH2224" s="10">
        <f t="shared" si="1088"/>
        <v>325750.86809935141</v>
      </c>
      <c r="AI2224" s="11">
        <f t="shared" si="1076"/>
        <v>0</v>
      </c>
      <c r="AJ2224">
        <f t="shared" si="1077"/>
        <v>0</v>
      </c>
      <c r="AK2224" t="e">
        <f t="shared" si="1089"/>
        <v>#DIV/0!</v>
      </c>
      <c r="AL2224">
        <f t="shared" si="1090"/>
        <v>15.461130713600003</v>
      </c>
      <c r="AM2224" s="5">
        <f t="shared" si="1091"/>
        <v>1.3</v>
      </c>
      <c r="AN2224">
        <v>0</v>
      </c>
      <c r="AO2224" s="72">
        <f t="shared" si="1092"/>
        <v>2.6</v>
      </c>
      <c r="AP2224" s="72">
        <f t="shared" si="1093"/>
        <v>2.2000000000000002</v>
      </c>
      <c r="AQ2224" s="72">
        <f t="shared" si="1094"/>
        <v>2.2000000000000002</v>
      </c>
      <c r="AR2224" s="71" t="e">
        <f t="shared" si="1095"/>
        <v>#DIV/0!</v>
      </c>
      <c r="BA2224">
        <f t="shared" si="1096"/>
        <v>148</v>
      </c>
      <c r="BB2224" s="91" t="e">
        <f t="shared" si="1097"/>
        <v>#DIV/0!</v>
      </c>
    </row>
    <row r="2225" spans="1:54">
      <c r="A2225" s="2" t="s">
        <v>2345</v>
      </c>
      <c r="B2225" s="7" t="s">
        <v>42168</v>
      </c>
      <c r="C2225" s="17">
        <f t="shared" si="1078"/>
        <v>34</v>
      </c>
      <c r="D2225" s="28">
        <f t="shared" si="1079"/>
        <v>220</v>
      </c>
      <c r="E2225" s="8">
        <f t="shared" si="1098"/>
        <v>11</v>
      </c>
      <c r="F2225" s="2" t="s">
        <v>7334</v>
      </c>
      <c r="G2225" s="54">
        <f t="shared" si="1099"/>
        <v>33</v>
      </c>
      <c r="H2225" s="20">
        <f t="shared" si="1100"/>
        <v>0.3260557</v>
      </c>
      <c r="I2225" s="14" t="s">
        <v>17298</v>
      </c>
      <c r="J2225" s="14" t="s">
        <v>12322</v>
      </c>
      <c r="K2225" s="14" t="s">
        <v>22258</v>
      </c>
      <c r="L2225" s="14" t="s">
        <v>27217</v>
      </c>
      <c r="M2225" s="28">
        <f t="shared" si="1101"/>
        <v>12.4</v>
      </c>
      <c r="N2225" s="46">
        <f t="shared" si="1080"/>
        <v>6.6</v>
      </c>
      <c r="O2225" s="17">
        <f t="shared" si="1081"/>
        <v>1.2000000000000002</v>
      </c>
      <c r="P2225" s="17">
        <f t="shared" si="1081"/>
        <v>4.2</v>
      </c>
      <c r="Q2225" s="124">
        <f t="shared" si="1082"/>
        <v>1</v>
      </c>
      <c r="R2225" s="26">
        <f t="shared" si="1083"/>
        <v>1.6</v>
      </c>
      <c r="S2225" s="2" t="s">
        <v>32183</v>
      </c>
      <c r="T2225" s="2" t="s">
        <v>37162</v>
      </c>
      <c r="U2225" s="24">
        <f t="shared" si="1084"/>
        <v>492.6</v>
      </c>
      <c r="V2225" s="66">
        <f t="shared" si="1084"/>
        <v>333.20000000000005</v>
      </c>
      <c r="W2225" s="54">
        <f t="shared" si="1085"/>
        <v>3.3</v>
      </c>
      <c r="X2225" s="143">
        <f t="shared" si="1086"/>
        <v>492.6</v>
      </c>
      <c r="Y2225" s="143">
        <f t="shared" si="1087"/>
        <v>0.7599999999999999</v>
      </c>
      <c r="AD2225">
        <v>152</v>
      </c>
      <c r="AE2225">
        <v>-1</v>
      </c>
      <c r="AF2225" s="10">
        <v>37.9</v>
      </c>
      <c r="AG2225" s="10">
        <v>58.12</v>
      </c>
      <c r="AH2225" s="10">
        <f t="shared" si="1088"/>
        <v>315926.82123572566</v>
      </c>
      <c r="AI2225" s="11">
        <f t="shared" si="1076"/>
        <v>0</v>
      </c>
      <c r="AJ2225">
        <f t="shared" si="1077"/>
        <v>0</v>
      </c>
      <c r="AK2225" t="e">
        <f t="shared" si="1089"/>
        <v>#DIV/0!</v>
      </c>
      <c r="AL2225">
        <f t="shared" si="1090"/>
        <v>5.4346868352000017</v>
      </c>
      <c r="AM2225" s="5">
        <f t="shared" si="1091"/>
        <v>6.6</v>
      </c>
      <c r="AN2225">
        <v>0</v>
      </c>
      <c r="AO2225" s="72">
        <f t="shared" si="1092"/>
        <v>1.6</v>
      </c>
      <c r="AP2225" s="72">
        <f t="shared" si="1093"/>
        <v>1</v>
      </c>
      <c r="AQ2225" s="72">
        <f t="shared" si="1094"/>
        <v>1.2000000000000002</v>
      </c>
      <c r="AR2225" s="71" t="e">
        <f t="shared" si="1095"/>
        <v>#DIV/0!</v>
      </c>
      <c r="BA2225">
        <f t="shared" si="1096"/>
        <v>220</v>
      </c>
      <c r="BB2225" s="91" t="e">
        <f t="shared" si="1097"/>
        <v>#DIV/0!</v>
      </c>
    </row>
    <row r="2226" spans="1:54">
      <c r="A2226" s="2" t="s">
        <v>2346</v>
      </c>
      <c r="B2226" s="7" t="s">
        <v>42169</v>
      </c>
      <c r="C2226" s="17">
        <f t="shared" si="1078"/>
        <v>20.8</v>
      </c>
      <c r="D2226" s="28">
        <f t="shared" si="1079"/>
        <v>108</v>
      </c>
      <c r="E2226" s="8">
        <f t="shared" si="1098"/>
        <v>4</v>
      </c>
      <c r="F2226" s="2" t="s">
        <v>7335</v>
      </c>
      <c r="G2226" s="54">
        <f t="shared" si="1099"/>
        <v>19.900000000000002</v>
      </c>
      <c r="H2226" s="20">
        <f t="shared" si="1100"/>
        <v>0.78899870000000005</v>
      </c>
      <c r="I2226" s="14" t="s">
        <v>17299</v>
      </c>
      <c r="J2226" s="14" t="s">
        <v>12323</v>
      </c>
      <c r="K2226" s="14" t="s">
        <v>22259</v>
      </c>
      <c r="L2226" s="14" t="s">
        <v>27218</v>
      </c>
      <c r="M2226" s="28">
        <f t="shared" si="1101"/>
        <v>10.6</v>
      </c>
      <c r="N2226" s="46">
        <f t="shared" si="1080"/>
        <v>6.8</v>
      </c>
      <c r="O2226" s="17">
        <f t="shared" si="1081"/>
        <v>1</v>
      </c>
      <c r="P2226" s="17">
        <f t="shared" si="1081"/>
        <v>7.8000000000000007</v>
      </c>
      <c r="Q2226" s="124">
        <f t="shared" si="1082"/>
        <v>0.2</v>
      </c>
      <c r="R2226" s="26">
        <f t="shared" si="1083"/>
        <v>1.2000000000000002</v>
      </c>
      <c r="S2226" s="2" t="s">
        <v>32184</v>
      </c>
      <c r="T2226" s="2" t="s">
        <v>37163</v>
      </c>
      <c r="U2226" s="24">
        <f t="shared" si="1084"/>
        <v>380.6</v>
      </c>
      <c r="V2226" s="66">
        <f t="shared" si="1084"/>
        <v>312</v>
      </c>
      <c r="W2226" s="54">
        <f t="shared" si="1085"/>
        <v>1.99</v>
      </c>
      <c r="X2226" s="143">
        <f t="shared" si="1086"/>
        <v>380.6</v>
      </c>
      <c r="Y2226" s="143">
        <f t="shared" si="1087"/>
        <v>0.498</v>
      </c>
      <c r="AD2226">
        <v>152</v>
      </c>
      <c r="AE2226">
        <v>-1</v>
      </c>
      <c r="AF2226" s="10">
        <v>37.9</v>
      </c>
      <c r="AG2226" s="10">
        <v>58.12</v>
      </c>
      <c r="AH2226" s="10">
        <f t="shared" si="1088"/>
        <v>342176.56097352051</v>
      </c>
      <c r="AI2226" s="11">
        <f t="shared" si="1076"/>
        <v>0</v>
      </c>
      <c r="AJ2226">
        <f t="shared" si="1077"/>
        <v>0</v>
      </c>
      <c r="AK2226" t="e">
        <f t="shared" si="1089"/>
        <v>#DIV/0!</v>
      </c>
      <c r="AL2226">
        <f t="shared" si="1090"/>
        <v>1.9749721680000001</v>
      </c>
      <c r="AM2226" s="5">
        <f t="shared" si="1091"/>
        <v>3.96</v>
      </c>
      <c r="AN2226">
        <v>0</v>
      </c>
      <c r="AO2226" s="72">
        <f t="shared" si="1092"/>
        <v>1.2000000000000002</v>
      </c>
      <c r="AP2226" s="72">
        <f t="shared" si="1093"/>
        <v>0.2</v>
      </c>
      <c r="AQ2226" s="72">
        <f t="shared" si="1094"/>
        <v>0.4</v>
      </c>
      <c r="AR2226" s="71" t="e">
        <f t="shared" si="1095"/>
        <v>#DIV/0!</v>
      </c>
      <c r="BA2226">
        <f t="shared" si="1096"/>
        <v>108</v>
      </c>
      <c r="BB2226" s="91" t="e">
        <f t="shared" si="1097"/>
        <v>#DIV/0!</v>
      </c>
    </row>
    <row r="2227" spans="1:54">
      <c r="A2227" s="2" t="s">
        <v>2347</v>
      </c>
      <c r="B2227" s="7" t="s">
        <v>42170</v>
      </c>
      <c r="C2227" s="17">
        <f t="shared" si="1078"/>
        <v>34.300000000000004</v>
      </c>
      <c r="D2227" s="28">
        <f t="shared" si="1079"/>
        <v>32</v>
      </c>
      <c r="E2227" s="8">
        <f t="shared" si="1098"/>
        <v>13</v>
      </c>
      <c r="F2227" s="2" t="s">
        <v>7336</v>
      </c>
      <c r="G2227" s="54">
        <f t="shared" si="1099"/>
        <v>33.4</v>
      </c>
      <c r="H2227" s="20">
        <f t="shared" si="1100"/>
        <v>0.4664701</v>
      </c>
      <c r="I2227" s="14" t="s">
        <v>17300</v>
      </c>
      <c r="J2227" s="14" t="s">
        <v>12324</v>
      </c>
      <c r="K2227" s="14" t="s">
        <v>22260</v>
      </c>
      <c r="L2227" s="14" t="s">
        <v>27219</v>
      </c>
      <c r="M2227" s="28">
        <f t="shared" si="1101"/>
        <v>12.2</v>
      </c>
      <c r="N2227" s="46">
        <f t="shared" si="1080"/>
        <v>6.4</v>
      </c>
      <c r="O2227" s="17">
        <f t="shared" si="1081"/>
        <v>2.8000000000000003</v>
      </c>
      <c r="P2227" s="17">
        <f t="shared" si="1081"/>
        <v>4.6000000000000005</v>
      </c>
      <c r="Q2227" s="124">
        <f t="shared" si="1082"/>
        <v>0.60000000000000009</v>
      </c>
      <c r="R2227" s="26">
        <f t="shared" si="1083"/>
        <v>1.2000000000000002</v>
      </c>
      <c r="S2227" s="2" t="s">
        <v>32185</v>
      </c>
      <c r="T2227" s="2" t="s">
        <v>37164</v>
      </c>
      <c r="U2227" s="24">
        <f t="shared" si="1084"/>
        <v>305.10000000000002</v>
      </c>
      <c r="V2227" s="66">
        <f t="shared" si="1084"/>
        <v>402.8</v>
      </c>
      <c r="W2227" s="54">
        <f t="shared" si="1085"/>
        <v>3.34</v>
      </c>
      <c r="X2227" s="143">
        <f t="shared" si="1086"/>
        <v>305.10000000000002</v>
      </c>
      <c r="Y2227" s="143">
        <f t="shared" si="1087"/>
        <v>0.7679999999999999</v>
      </c>
      <c r="AD2227">
        <v>152</v>
      </c>
      <c r="AE2227">
        <v>-1</v>
      </c>
      <c r="AF2227" s="10">
        <v>37.9</v>
      </c>
      <c r="AG2227" s="10">
        <v>58.12</v>
      </c>
      <c r="AH2227" s="10">
        <f t="shared" si="1088"/>
        <v>183452.84806502552</v>
      </c>
      <c r="AI2227" s="11">
        <f t="shared" si="1076"/>
        <v>0</v>
      </c>
      <c r="AJ2227">
        <f t="shared" si="1077"/>
        <v>0</v>
      </c>
      <c r="AK2227" t="e">
        <f t="shared" si="1089"/>
        <v>#DIV/0!</v>
      </c>
      <c r="AL2227">
        <f t="shared" si="1090"/>
        <v>8.246238134400004</v>
      </c>
      <c r="AM2227" s="5">
        <f t="shared" si="1091"/>
        <v>6.660000000000001</v>
      </c>
      <c r="AN2227">
        <v>0</v>
      </c>
      <c r="AO2227" s="72">
        <f t="shared" si="1092"/>
        <v>1.2000000000000002</v>
      </c>
      <c r="AP2227" s="72">
        <f t="shared" si="1093"/>
        <v>0.60000000000000009</v>
      </c>
      <c r="AQ2227" s="72">
        <f t="shared" si="1094"/>
        <v>0.8</v>
      </c>
      <c r="AR2227" s="71" t="e">
        <f t="shared" si="1095"/>
        <v>#DIV/0!</v>
      </c>
      <c r="BA2227">
        <f t="shared" si="1096"/>
        <v>32</v>
      </c>
      <c r="BB2227" s="91" t="e">
        <f t="shared" si="1097"/>
        <v>#DIV/0!</v>
      </c>
    </row>
    <row r="2228" spans="1:54">
      <c r="A2228" s="2" t="s">
        <v>2348</v>
      </c>
      <c r="B2228" s="7" t="s">
        <v>42171</v>
      </c>
      <c r="C2228" s="17">
        <f t="shared" si="1078"/>
        <v>32.5</v>
      </c>
      <c r="D2228" s="28">
        <f t="shared" si="1079"/>
        <v>270</v>
      </c>
      <c r="E2228" s="8">
        <f t="shared" si="1098"/>
        <v>20</v>
      </c>
      <c r="F2228" s="2" t="s">
        <v>7337</v>
      </c>
      <c r="G2228" s="54">
        <f t="shared" si="1099"/>
        <v>31.5</v>
      </c>
      <c r="H2228" s="20">
        <f t="shared" si="1100"/>
        <v>0.3189515</v>
      </c>
      <c r="I2228" s="14" t="s">
        <v>17301</v>
      </c>
      <c r="J2228" s="14" t="s">
        <v>12325</v>
      </c>
      <c r="K2228" s="14" t="s">
        <v>22261</v>
      </c>
      <c r="L2228" s="14" t="s">
        <v>27220</v>
      </c>
      <c r="M2228" s="28">
        <f t="shared" si="1101"/>
        <v>11.2</v>
      </c>
      <c r="N2228" s="46">
        <f t="shared" si="1080"/>
        <v>5.2</v>
      </c>
      <c r="O2228" s="17">
        <f t="shared" si="1081"/>
        <v>2.2000000000000002</v>
      </c>
      <c r="P2228" s="17">
        <f t="shared" si="1081"/>
        <v>6.6000000000000005</v>
      </c>
      <c r="Q2228" s="124">
        <f t="shared" si="1082"/>
        <v>1.8</v>
      </c>
      <c r="R2228" s="26">
        <f t="shared" si="1083"/>
        <v>2.6</v>
      </c>
      <c r="S2228" s="2" t="s">
        <v>32186</v>
      </c>
      <c r="T2228" s="2" t="s">
        <v>37165</v>
      </c>
      <c r="U2228" s="24">
        <f t="shared" si="1084"/>
        <v>542.9</v>
      </c>
      <c r="V2228" s="66">
        <f t="shared" si="1084"/>
        <v>298.5</v>
      </c>
      <c r="W2228" s="54">
        <f t="shared" si="1085"/>
        <v>3.15</v>
      </c>
      <c r="X2228" s="143">
        <f t="shared" si="1086"/>
        <v>542.9</v>
      </c>
      <c r="Y2228" s="143">
        <f t="shared" si="1087"/>
        <v>0.73</v>
      </c>
      <c r="AD2228">
        <v>152</v>
      </c>
      <c r="AE2228">
        <v>-1</v>
      </c>
      <c r="AF2228" s="10">
        <v>37.9</v>
      </c>
      <c r="AG2228" s="10">
        <v>58.12</v>
      </c>
      <c r="AH2228" s="10">
        <f t="shared" si="1088"/>
        <v>357243.86414779781</v>
      </c>
      <c r="AI2228" s="11">
        <f t="shared" si="1076"/>
        <v>0</v>
      </c>
      <c r="AJ2228">
        <f t="shared" si="1077"/>
        <v>0</v>
      </c>
      <c r="AK2228" t="e">
        <f t="shared" si="1089"/>
        <v>#DIV/0!</v>
      </c>
      <c r="AL2228">
        <f t="shared" si="1090"/>
        <v>25.710942972000005</v>
      </c>
      <c r="AM2228" s="5">
        <f t="shared" si="1091"/>
        <v>6.3</v>
      </c>
      <c r="AN2228">
        <v>0</v>
      </c>
      <c r="AO2228" s="72">
        <f t="shared" si="1092"/>
        <v>2.6</v>
      </c>
      <c r="AP2228" s="72">
        <f t="shared" si="1093"/>
        <v>1.8</v>
      </c>
      <c r="AQ2228" s="72">
        <f t="shared" si="1094"/>
        <v>1.8</v>
      </c>
      <c r="AR2228" s="71" t="e">
        <f t="shared" si="1095"/>
        <v>#DIV/0!</v>
      </c>
      <c r="BA2228">
        <f t="shared" si="1096"/>
        <v>270</v>
      </c>
      <c r="BB2228" s="91" t="e">
        <f t="shared" si="1097"/>
        <v>#DIV/0!</v>
      </c>
    </row>
    <row r="2229" spans="1:54">
      <c r="A2229" s="2" t="s">
        <v>2349</v>
      </c>
      <c r="B2229" s="7" t="s">
        <v>42172</v>
      </c>
      <c r="C2229" s="17">
        <f t="shared" si="1078"/>
        <v>17.7</v>
      </c>
      <c r="D2229" s="28">
        <f t="shared" si="1079"/>
        <v>297</v>
      </c>
      <c r="E2229" s="8">
        <f t="shared" si="1098"/>
        <v>7</v>
      </c>
      <c r="F2229" s="2" t="s">
        <v>7338</v>
      </c>
      <c r="G2229" s="54">
        <f t="shared" si="1099"/>
        <v>16.8</v>
      </c>
      <c r="H2229" s="20">
        <f t="shared" si="1100"/>
        <v>0.42750369999999999</v>
      </c>
      <c r="I2229" s="14" t="s">
        <v>17302</v>
      </c>
      <c r="J2229" s="14" t="s">
        <v>12326</v>
      </c>
      <c r="K2229" s="14" t="s">
        <v>22262</v>
      </c>
      <c r="L2229" s="14" t="s">
        <v>27221</v>
      </c>
      <c r="M2229" s="28">
        <f t="shared" si="1101"/>
        <v>11.9</v>
      </c>
      <c r="N2229" s="46">
        <f t="shared" si="1080"/>
        <v>5.8</v>
      </c>
      <c r="O2229" s="17">
        <f t="shared" si="1081"/>
        <v>2.6</v>
      </c>
      <c r="P2229" s="17">
        <f t="shared" si="1081"/>
        <v>5.2</v>
      </c>
      <c r="Q2229" s="124">
        <f t="shared" si="1082"/>
        <v>0.2</v>
      </c>
      <c r="R2229" s="26">
        <f t="shared" si="1083"/>
        <v>0.4</v>
      </c>
      <c r="S2229" s="2" t="s">
        <v>32187</v>
      </c>
      <c r="T2229" s="2" t="s">
        <v>37166</v>
      </c>
      <c r="U2229" s="24">
        <f t="shared" si="1084"/>
        <v>570</v>
      </c>
      <c r="V2229" s="66">
        <f t="shared" si="1084"/>
        <v>312.60000000000002</v>
      </c>
      <c r="W2229" s="54">
        <f t="shared" si="1085"/>
        <v>1.68</v>
      </c>
      <c r="X2229" s="143">
        <f t="shared" si="1086"/>
        <v>570</v>
      </c>
      <c r="Y2229" s="143">
        <f t="shared" si="1087"/>
        <v>0.43599999999999994</v>
      </c>
      <c r="AD2229">
        <v>152</v>
      </c>
      <c r="AE2229">
        <v>-1</v>
      </c>
      <c r="AF2229" s="10">
        <v>37.9</v>
      </c>
      <c r="AG2229" s="10">
        <v>58.12</v>
      </c>
      <c r="AH2229" s="10">
        <f t="shared" si="1088"/>
        <v>341475.23943566054</v>
      </c>
      <c r="AI2229" s="11">
        <f t="shared" si="1076"/>
        <v>0</v>
      </c>
      <c r="AJ2229">
        <f t="shared" si="1077"/>
        <v>0</v>
      </c>
      <c r="AK2229" t="e">
        <f t="shared" si="1089"/>
        <v>#DIV/0!</v>
      </c>
      <c r="AL2229">
        <f t="shared" si="1090"/>
        <v>3.0960599904000006</v>
      </c>
      <c r="AM2229" s="5">
        <f t="shared" si="1091"/>
        <v>3.34</v>
      </c>
      <c r="AN2229">
        <v>0</v>
      </c>
      <c r="AO2229" s="72">
        <f t="shared" si="1092"/>
        <v>0.4</v>
      </c>
      <c r="AP2229" s="72">
        <f t="shared" si="1093"/>
        <v>0.2</v>
      </c>
      <c r="AQ2229" s="72">
        <f t="shared" si="1094"/>
        <v>0.4</v>
      </c>
      <c r="AR2229" s="71" t="e">
        <f t="shared" si="1095"/>
        <v>#DIV/0!</v>
      </c>
      <c r="BA2229">
        <f t="shared" si="1096"/>
        <v>297</v>
      </c>
      <c r="BB2229" s="91" t="e">
        <f t="shared" si="1097"/>
        <v>#DIV/0!</v>
      </c>
    </row>
    <row r="2230" spans="1:54">
      <c r="A2230" s="2" t="s">
        <v>2350</v>
      </c>
      <c r="B2230" s="7" t="s">
        <v>42173</v>
      </c>
      <c r="C2230" s="17">
        <f t="shared" si="1078"/>
        <v>16.5</v>
      </c>
      <c r="D2230" s="28">
        <f t="shared" si="1079"/>
        <v>287</v>
      </c>
      <c r="E2230" s="8">
        <f t="shared" si="1098"/>
        <v>8</v>
      </c>
      <c r="F2230" s="2" t="s">
        <v>7339</v>
      </c>
      <c r="G2230" s="54">
        <f t="shared" si="1099"/>
        <v>15.6</v>
      </c>
      <c r="H2230" s="20">
        <f t="shared" si="1100"/>
        <v>0.76203280000000007</v>
      </c>
      <c r="I2230" s="14" t="s">
        <v>17303</v>
      </c>
      <c r="J2230" s="14" t="s">
        <v>12327</v>
      </c>
      <c r="K2230" s="14" t="s">
        <v>22263</v>
      </c>
      <c r="L2230" s="14" t="s">
        <v>27222</v>
      </c>
      <c r="M2230" s="28">
        <f t="shared" si="1101"/>
        <v>11.5</v>
      </c>
      <c r="N2230" s="46">
        <f t="shared" si="1080"/>
        <v>6</v>
      </c>
      <c r="O2230" s="17">
        <f t="shared" si="1081"/>
        <v>1.6</v>
      </c>
      <c r="P2230" s="17">
        <f t="shared" si="1081"/>
        <v>6</v>
      </c>
      <c r="Q2230" s="124">
        <f t="shared" si="1082"/>
        <v>0.4</v>
      </c>
      <c r="R2230" s="26">
        <f t="shared" si="1083"/>
        <v>1.8</v>
      </c>
      <c r="S2230" s="2" t="s">
        <v>32188</v>
      </c>
      <c r="T2230" s="2" t="s">
        <v>37167</v>
      </c>
      <c r="U2230" s="24">
        <f t="shared" si="1084"/>
        <v>560.20000000000005</v>
      </c>
      <c r="V2230" s="66">
        <f t="shared" si="1084"/>
        <v>308.40000000000003</v>
      </c>
      <c r="W2230" s="54">
        <f t="shared" si="1085"/>
        <v>1.56</v>
      </c>
      <c r="X2230" s="143">
        <f t="shared" si="1086"/>
        <v>560.20000000000005</v>
      </c>
      <c r="Y2230" s="143">
        <f t="shared" si="1087"/>
        <v>0.41200000000000003</v>
      </c>
      <c r="AD2230">
        <v>152</v>
      </c>
      <c r="AE2230">
        <v>-1</v>
      </c>
      <c r="AF2230" s="10">
        <v>37.9</v>
      </c>
      <c r="AG2230" s="10">
        <v>58.12</v>
      </c>
      <c r="AH2230" s="10">
        <f t="shared" si="1088"/>
        <v>346226.11937852419</v>
      </c>
      <c r="AI2230" s="11">
        <f t="shared" ref="AI2230:AI2293" si="1102">1-EXP(-2.63*(AA2230/AH2230)*(AD2230-AE2230)*(1-((AD2230-T2230)/(AD2230-AE2230))^0.38))</f>
        <v>0</v>
      </c>
      <c r="AJ2230">
        <f t="shared" ref="AJ2230:AJ2293" si="1103">H2230*P2230*O2230*R2230*AB2230</f>
        <v>0</v>
      </c>
      <c r="AK2230" t="e">
        <f t="shared" si="1089"/>
        <v>#DIV/0!</v>
      </c>
      <c r="AL2230">
        <f t="shared" si="1090"/>
        <v>4.1120732159999989</v>
      </c>
      <c r="AM2230" s="5">
        <f t="shared" si="1091"/>
        <v>3.1</v>
      </c>
      <c r="AN2230">
        <v>0</v>
      </c>
      <c r="AO2230" s="72">
        <f t="shared" si="1092"/>
        <v>1.8</v>
      </c>
      <c r="AP2230" s="72">
        <f t="shared" si="1093"/>
        <v>0.4</v>
      </c>
      <c r="AQ2230" s="72">
        <f t="shared" si="1094"/>
        <v>0.60000000000000009</v>
      </c>
      <c r="AR2230" s="71" t="e">
        <f t="shared" si="1095"/>
        <v>#DIV/0!</v>
      </c>
      <c r="BA2230">
        <f t="shared" si="1096"/>
        <v>287</v>
      </c>
      <c r="BB2230" s="91" t="e">
        <f t="shared" si="1097"/>
        <v>#DIV/0!</v>
      </c>
    </row>
    <row r="2231" spans="1:54">
      <c r="A2231" s="2" t="s">
        <v>2351</v>
      </c>
      <c r="B2231" s="7" t="s">
        <v>42174</v>
      </c>
      <c r="C2231" s="17">
        <f t="shared" si="1078"/>
        <v>16.399999999999999</v>
      </c>
      <c r="D2231" s="28">
        <f t="shared" si="1079"/>
        <v>282</v>
      </c>
      <c r="E2231" s="8">
        <f t="shared" si="1098"/>
        <v>5</v>
      </c>
      <c r="F2231" s="2" t="s">
        <v>7340</v>
      </c>
      <c r="G2231" s="54">
        <f t="shared" si="1099"/>
        <v>15.5</v>
      </c>
      <c r="H2231" s="20">
        <f t="shared" si="1100"/>
        <v>0.52156309999999995</v>
      </c>
      <c r="I2231" s="14" t="s">
        <v>17304</v>
      </c>
      <c r="J2231" s="14" t="s">
        <v>12328</v>
      </c>
      <c r="K2231" s="14" t="s">
        <v>22264</v>
      </c>
      <c r="L2231" s="14" t="s">
        <v>27223</v>
      </c>
      <c r="M2231" s="28">
        <f t="shared" si="1101"/>
        <v>13.8</v>
      </c>
      <c r="N2231" s="46">
        <f t="shared" si="1080"/>
        <v>5.8</v>
      </c>
      <c r="O2231" s="17">
        <f t="shared" si="1081"/>
        <v>0.60000000000000009</v>
      </c>
      <c r="P2231" s="17">
        <f t="shared" si="1081"/>
        <v>1.4000000000000001</v>
      </c>
      <c r="Q2231" s="124">
        <f t="shared" si="1082"/>
        <v>0.4</v>
      </c>
      <c r="R2231" s="26">
        <f t="shared" si="1083"/>
        <v>1</v>
      </c>
      <c r="S2231" s="2" t="s">
        <v>32189</v>
      </c>
      <c r="T2231" s="2" t="s">
        <v>37168</v>
      </c>
      <c r="U2231" s="24">
        <f t="shared" si="1084"/>
        <v>555.30000000000007</v>
      </c>
      <c r="V2231" s="66">
        <f t="shared" si="1084"/>
        <v>332.40000000000003</v>
      </c>
      <c r="W2231" s="54">
        <f t="shared" si="1085"/>
        <v>1.55</v>
      </c>
      <c r="X2231" s="143">
        <f t="shared" si="1086"/>
        <v>555.30000000000007</v>
      </c>
      <c r="Y2231" s="143">
        <f t="shared" si="1087"/>
        <v>0.41000000000000003</v>
      </c>
      <c r="AD2231">
        <v>152</v>
      </c>
      <c r="AE2231">
        <v>-1</v>
      </c>
      <c r="AF2231" s="10">
        <v>37.9</v>
      </c>
      <c r="AG2231" s="10">
        <v>58.12</v>
      </c>
      <c r="AH2231" s="10">
        <f t="shared" si="1088"/>
        <v>316980.72051886976</v>
      </c>
      <c r="AI2231" s="11">
        <f t="shared" si="1102"/>
        <v>0</v>
      </c>
      <c r="AJ2231">
        <f t="shared" si="1103"/>
        <v>0</v>
      </c>
      <c r="AK2231" t="e">
        <f t="shared" si="1089"/>
        <v>#DIV/0!</v>
      </c>
      <c r="AL2231">
        <f t="shared" si="1090"/>
        <v>0.40188699600000016</v>
      </c>
      <c r="AM2231" s="5">
        <f t="shared" si="1091"/>
        <v>3.08</v>
      </c>
      <c r="AN2231">
        <v>0</v>
      </c>
      <c r="AO2231" s="72">
        <f t="shared" si="1092"/>
        <v>1</v>
      </c>
      <c r="AP2231" s="72">
        <f t="shared" si="1093"/>
        <v>0.4</v>
      </c>
      <c r="AQ2231" s="72">
        <f t="shared" si="1094"/>
        <v>0.60000000000000009</v>
      </c>
      <c r="AR2231" s="71" t="e">
        <f t="shared" si="1095"/>
        <v>#DIV/0!</v>
      </c>
      <c r="BA2231">
        <f t="shared" si="1096"/>
        <v>282</v>
      </c>
      <c r="BB2231" s="91" t="e">
        <f t="shared" si="1097"/>
        <v>#DIV/0!</v>
      </c>
    </row>
    <row r="2232" spans="1:54">
      <c r="A2232" s="2" t="s">
        <v>2352</v>
      </c>
      <c r="B2232" s="7" t="s">
        <v>42175</v>
      </c>
      <c r="C2232" s="17">
        <f t="shared" si="1078"/>
        <v>30.400000000000002</v>
      </c>
      <c r="D2232" s="28">
        <f t="shared" si="1079"/>
        <v>42</v>
      </c>
      <c r="E2232" s="8">
        <f t="shared" si="1098"/>
        <v>11</v>
      </c>
      <c r="F2232" s="2" t="s">
        <v>7341</v>
      </c>
      <c r="G2232" s="54">
        <f t="shared" si="1099"/>
        <v>29.5</v>
      </c>
      <c r="H2232" s="20">
        <f t="shared" si="1100"/>
        <v>0.72275469999999997</v>
      </c>
      <c r="I2232" s="14" t="s">
        <v>17305</v>
      </c>
      <c r="J2232" s="14" t="s">
        <v>12329</v>
      </c>
      <c r="K2232" s="14" t="s">
        <v>22265</v>
      </c>
      <c r="L2232" s="14" t="s">
        <v>27224</v>
      </c>
      <c r="M2232" s="28">
        <f t="shared" si="1101"/>
        <v>12.7</v>
      </c>
      <c r="N2232" s="46">
        <f t="shared" si="1080"/>
        <v>5.8</v>
      </c>
      <c r="O2232" s="17">
        <f t="shared" si="1081"/>
        <v>1.6</v>
      </c>
      <c r="P2232" s="17">
        <f t="shared" si="1081"/>
        <v>3.6</v>
      </c>
      <c r="Q2232" s="124">
        <f t="shared" si="1082"/>
        <v>0.8</v>
      </c>
      <c r="R2232" s="26">
        <f t="shared" si="1083"/>
        <v>2.8000000000000003</v>
      </c>
      <c r="S2232" s="2" t="s">
        <v>32190</v>
      </c>
      <c r="T2232" s="2" t="s">
        <v>37169</v>
      </c>
      <c r="U2232" s="24">
        <f t="shared" si="1084"/>
        <v>314.70000000000005</v>
      </c>
      <c r="V2232" s="66">
        <f t="shared" si="1084"/>
        <v>409.40000000000003</v>
      </c>
      <c r="W2232" s="54">
        <f t="shared" si="1085"/>
        <v>2.9499999999999997</v>
      </c>
      <c r="X2232" s="143">
        <f t="shared" si="1086"/>
        <v>314.70000000000005</v>
      </c>
      <c r="Y2232" s="143">
        <f t="shared" si="1087"/>
        <v>0.69</v>
      </c>
      <c r="AD2232">
        <v>152</v>
      </c>
      <c r="AE2232">
        <v>-1</v>
      </c>
      <c r="AF2232" s="10">
        <v>37.9</v>
      </c>
      <c r="AG2232" s="10">
        <v>58.12</v>
      </c>
      <c r="AH2232" s="10">
        <f t="shared" si="1088"/>
        <v>160506.54375519219</v>
      </c>
      <c r="AI2232" s="11">
        <f t="shared" si="1102"/>
        <v>0</v>
      </c>
      <c r="AJ2232">
        <f t="shared" si="1103"/>
        <v>0</v>
      </c>
      <c r="AK2232" t="e">
        <f t="shared" si="1089"/>
        <v>#DIV/0!</v>
      </c>
      <c r="AL2232">
        <f t="shared" si="1090"/>
        <v>4.4714121984000013</v>
      </c>
      <c r="AM2232" s="5">
        <f t="shared" si="1091"/>
        <v>5.8800000000000008</v>
      </c>
      <c r="AN2232">
        <v>0</v>
      </c>
      <c r="AO2232" s="72">
        <f t="shared" si="1092"/>
        <v>2.8000000000000003</v>
      </c>
      <c r="AP2232" s="72">
        <f t="shared" si="1093"/>
        <v>0.8</v>
      </c>
      <c r="AQ2232" s="72">
        <f t="shared" si="1094"/>
        <v>0.8</v>
      </c>
      <c r="AR2232" s="71" t="e">
        <f t="shared" si="1095"/>
        <v>#DIV/0!</v>
      </c>
      <c r="BA2232">
        <f t="shared" si="1096"/>
        <v>42</v>
      </c>
      <c r="BB2232" s="91" t="e">
        <f t="shared" si="1097"/>
        <v>#DIV/0!</v>
      </c>
    </row>
    <row r="2233" spans="1:54">
      <c r="A2233" s="2" t="s">
        <v>2353</v>
      </c>
      <c r="B2233" s="7" t="s">
        <v>42176</v>
      </c>
      <c r="C2233" s="17">
        <f t="shared" si="1078"/>
        <v>20.200000000000003</v>
      </c>
      <c r="D2233" s="28">
        <f t="shared" si="1079"/>
        <v>109</v>
      </c>
      <c r="E2233" s="8">
        <f t="shared" si="1098"/>
        <v>6</v>
      </c>
      <c r="F2233" s="2" t="s">
        <v>7342</v>
      </c>
      <c r="G2233" s="54">
        <f t="shared" si="1099"/>
        <v>19.3</v>
      </c>
      <c r="H2233" s="20">
        <f t="shared" si="1100"/>
        <v>0.66095609999999994</v>
      </c>
      <c r="I2233" s="14" t="s">
        <v>17306</v>
      </c>
      <c r="J2233" s="14" t="s">
        <v>12330</v>
      </c>
      <c r="K2233" s="14" t="s">
        <v>22266</v>
      </c>
      <c r="L2233" s="14" t="s">
        <v>27225</v>
      </c>
      <c r="M2233" s="28">
        <f t="shared" si="1101"/>
        <v>12.9</v>
      </c>
      <c r="N2233" s="46">
        <f t="shared" si="1080"/>
        <v>6.6</v>
      </c>
      <c r="O2233" s="17">
        <f t="shared" si="1081"/>
        <v>1.6</v>
      </c>
      <c r="P2233" s="17">
        <f t="shared" si="1081"/>
        <v>3.2</v>
      </c>
      <c r="Q2233" s="124">
        <f t="shared" si="1082"/>
        <v>0.2</v>
      </c>
      <c r="R2233" s="26">
        <f t="shared" si="1083"/>
        <v>0.4</v>
      </c>
      <c r="S2233" s="2" t="s">
        <v>32191</v>
      </c>
      <c r="T2233" s="2" t="s">
        <v>37170</v>
      </c>
      <c r="U2233" s="24">
        <f t="shared" si="1084"/>
        <v>381.8</v>
      </c>
      <c r="V2233" s="66">
        <f t="shared" si="1084"/>
        <v>335.6</v>
      </c>
      <c r="W2233" s="54">
        <f t="shared" si="1085"/>
        <v>1.93</v>
      </c>
      <c r="X2233" s="143">
        <f t="shared" si="1086"/>
        <v>381.8</v>
      </c>
      <c r="Y2233" s="143">
        <f t="shared" si="1087"/>
        <v>0.48599999999999999</v>
      </c>
      <c r="AD2233">
        <v>152</v>
      </c>
      <c r="AE2233">
        <v>-1</v>
      </c>
      <c r="AF2233" s="10">
        <v>37.9</v>
      </c>
      <c r="AG2233" s="10">
        <v>58.12</v>
      </c>
      <c r="AH2233" s="10">
        <f t="shared" si="1088"/>
        <v>312833.79221913783</v>
      </c>
      <c r="AI2233" s="11">
        <f t="shared" si="1102"/>
        <v>0</v>
      </c>
      <c r="AJ2233">
        <f t="shared" si="1103"/>
        <v>0</v>
      </c>
      <c r="AK2233" t="e">
        <f t="shared" si="1089"/>
        <v>#DIV/0!</v>
      </c>
      <c r="AL2233">
        <f t="shared" si="1090"/>
        <v>0.69436190720000024</v>
      </c>
      <c r="AM2233" s="5">
        <f t="shared" si="1091"/>
        <v>3.8400000000000007</v>
      </c>
      <c r="AN2233">
        <v>0</v>
      </c>
      <c r="AO2233" s="72">
        <f t="shared" si="1092"/>
        <v>0.4</v>
      </c>
      <c r="AP2233" s="72">
        <f t="shared" si="1093"/>
        <v>0.2</v>
      </c>
      <c r="AQ2233" s="72">
        <f t="shared" si="1094"/>
        <v>0.2</v>
      </c>
      <c r="AR2233" s="71" t="e">
        <f t="shared" si="1095"/>
        <v>#DIV/0!</v>
      </c>
      <c r="BA2233">
        <f t="shared" si="1096"/>
        <v>109</v>
      </c>
      <c r="BB2233" s="91" t="e">
        <f t="shared" si="1097"/>
        <v>#DIV/0!</v>
      </c>
    </row>
    <row r="2234" spans="1:54">
      <c r="A2234" s="2" t="s">
        <v>2354</v>
      </c>
      <c r="B2234" s="7" t="s">
        <v>42177</v>
      </c>
      <c r="C2234" s="17">
        <f t="shared" si="1078"/>
        <v>8.6000000000000014</v>
      </c>
      <c r="D2234" s="28">
        <f t="shared" si="1079"/>
        <v>25</v>
      </c>
      <c r="E2234" s="8">
        <f t="shared" si="1098"/>
        <v>13</v>
      </c>
      <c r="F2234" s="2" t="s">
        <v>7343</v>
      </c>
      <c r="G2234" s="54">
        <f t="shared" si="1099"/>
        <v>7.6</v>
      </c>
      <c r="H2234" s="20">
        <f t="shared" si="1100"/>
        <v>0.4422779</v>
      </c>
      <c r="I2234" s="14" t="s">
        <v>17307</v>
      </c>
      <c r="J2234" s="14" t="s">
        <v>12331</v>
      </c>
      <c r="K2234" s="14" t="s">
        <v>22267</v>
      </c>
      <c r="L2234" s="14" t="s">
        <v>27226</v>
      </c>
      <c r="M2234" s="28">
        <f t="shared" si="1101"/>
        <v>11.3</v>
      </c>
      <c r="N2234" s="46">
        <f t="shared" si="1080"/>
        <v>5.2</v>
      </c>
      <c r="O2234" s="17">
        <f t="shared" si="1081"/>
        <v>2</v>
      </c>
      <c r="P2234" s="17">
        <f t="shared" si="1081"/>
        <v>6.4</v>
      </c>
      <c r="Q2234" s="124">
        <f t="shared" si="1082"/>
        <v>0.8</v>
      </c>
      <c r="R2234" s="26">
        <f t="shared" si="1083"/>
        <v>1.4000000000000001</v>
      </c>
      <c r="S2234" s="2" t="s">
        <v>32192</v>
      </c>
      <c r="T2234" s="2" t="s">
        <v>37171</v>
      </c>
      <c r="U2234" s="24">
        <f t="shared" si="1084"/>
        <v>297.60000000000002</v>
      </c>
      <c r="V2234" s="66">
        <f t="shared" si="1084"/>
        <v>355.1</v>
      </c>
      <c r="W2234" s="54">
        <f t="shared" si="1085"/>
        <v>0.76</v>
      </c>
      <c r="X2234" s="143">
        <f t="shared" si="1086"/>
        <v>297.60000000000002</v>
      </c>
      <c r="Y2234" s="143">
        <f t="shared" si="1087"/>
        <v>0.252</v>
      </c>
      <c r="AD2234">
        <v>152</v>
      </c>
      <c r="AE2234">
        <v>-1</v>
      </c>
      <c r="AF2234" s="10">
        <v>37.9</v>
      </c>
      <c r="AG2234" s="10">
        <v>58.12</v>
      </c>
      <c r="AH2234" s="10">
        <f t="shared" si="1088"/>
        <v>284598.25563654763</v>
      </c>
      <c r="AI2234" s="11">
        <f t="shared" si="1102"/>
        <v>0</v>
      </c>
      <c r="AJ2234">
        <f t="shared" si="1103"/>
        <v>0</v>
      </c>
      <c r="AK2234" t="e">
        <f t="shared" si="1089"/>
        <v>#DIV/0!</v>
      </c>
      <c r="AL2234">
        <f t="shared" si="1090"/>
        <v>9.9943800320000022</v>
      </c>
      <c r="AM2234" s="5">
        <f t="shared" si="1091"/>
        <v>1.52</v>
      </c>
      <c r="AN2234">
        <v>0</v>
      </c>
      <c r="AO2234" s="72">
        <f t="shared" si="1092"/>
        <v>1.4000000000000001</v>
      </c>
      <c r="AP2234" s="72">
        <f t="shared" si="1093"/>
        <v>0.8</v>
      </c>
      <c r="AQ2234" s="72">
        <f t="shared" si="1094"/>
        <v>0.8</v>
      </c>
      <c r="AR2234" s="71" t="e">
        <f t="shared" si="1095"/>
        <v>#DIV/0!</v>
      </c>
      <c r="BA2234">
        <f t="shared" si="1096"/>
        <v>25</v>
      </c>
      <c r="BB2234" s="91" t="e">
        <f t="shared" si="1097"/>
        <v>#DIV/0!</v>
      </c>
    </row>
    <row r="2235" spans="1:54">
      <c r="A2235" s="2" t="s">
        <v>2355</v>
      </c>
      <c r="B2235" s="7" t="s">
        <v>42178</v>
      </c>
      <c r="C2235" s="17">
        <f t="shared" si="1078"/>
        <v>14.5</v>
      </c>
      <c r="D2235" s="28">
        <f t="shared" si="1079"/>
        <v>35</v>
      </c>
      <c r="E2235" s="8">
        <f t="shared" si="1098"/>
        <v>8</v>
      </c>
      <c r="F2235" s="2" t="s">
        <v>7344</v>
      </c>
      <c r="G2235" s="54">
        <f t="shared" si="1099"/>
        <v>13.6</v>
      </c>
      <c r="H2235" s="20">
        <f t="shared" si="1100"/>
        <v>0.2448746</v>
      </c>
      <c r="I2235" s="14" t="s">
        <v>17308</v>
      </c>
      <c r="J2235" s="14" t="s">
        <v>12332</v>
      </c>
      <c r="K2235" s="14" t="s">
        <v>22268</v>
      </c>
      <c r="L2235" s="14" t="s">
        <v>27227</v>
      </c>
      <c r="M2235" s="28">
        <f t="shared" si="1101"/>
        <v>13.7</v>
      </c>
      <c r="N2235" s="46">
        <f t="shared" si="1080"/>
        <v>6</v>
      </c>
      <c r="O2235" s="17">
        <f t="shared" si="1081"/>
        <v>0.8</v>
      </c>
      <c r="P2235" s="17">
        <f t="shared" si="1081"/>
        <v>1.6</v>
      </c>
      <c r="Q2235" s="124">
        <f t="shared" si="1082"/>
        <v>0.8</v>
      </c>
      <c r="R2235" s="26">
        <f t="shared" si="1083"/>
        <v>1</v>
      </c>
      <c r="S2235" s="2" t="s">
        <v>32193</v>
      </c>
      <c r="T2235" s="2" t="s">
        <v>37172</v>
      </c>
      <c r="U2235" s="24">
        <f t="shared" si="1084"/>
        <v>307.90000000000003</v>
      </c>
      <c r="V2235" s="66">
        <f t="shared" si="1084"/>
        <v>420</v>
      </c>
      <c r="W2235" s="54">
        <f t="shared" si="1085"/>
        <v>1.36</v>
      </c>
      <c r="X2235" s="143">
        <f t="shared" si="1086"/>
        <v>307.90000000000003</v>
      </c>
      <c r="Y2235" s="143">
        <f t="shared" si="1087"/>
        <v>0.372</v>
      </c>
      <c r="AD2235">
        <v>152</v>
      </c>
      <c r="AE2235">
        <v>-1</v>
      </c>
      <c r="AF2235" s="10">
        <v>37.9</v>
      </c>
      <c r="AG2235" s="10">
        <v>58.12</v>
      </c>
      <c r="AH2235" s="10">
        <f t="shared" si="1088"/>
        <v>103776.68902631188</v>
      </c>
      <c r="AI2235" s="11">
        <f t="shared" si="1102"/>
        <v>0</v>
      </c>
      <c r="AJ2235">
        <f t="shared" si="1103"/>
        <v>0</v>
      </c>
      <c r="AK2235" t="e">
        <f t="shared" si="1089"/>
        <v>#DIV/0!</v>
      </c>
      <c r="AL2235">
        <f t="shared" si="1090"/>
        <v>0.96656051200000026</v>
      </c>
      <c r="AM2235" s="5">
        <f t="shared" si="1091"/>
        <v>2.7</v>
      </c>
      <c r="AN2235">
        <v>0</v>
      </c>
      <c r="AO2235" s="72">
        <f t="shared" si="1092"/>
        <v>1</v>
      </c>
      <c r="AP2235" s="72">
        <f t="shared" si="1093"/>
        <v>0.8</v>
      </c>
      <c r="AQ2235" s="72">
        <f t="shared" si="1094"/>
        <v>0.8</v>
      </c>
      <c r="AR2235" s="71" t="e">
        <f t="shared" si="1095"/>
        <v>#DIV/0!</v>
      </c>
      <c r="BA2235">
        <f t="shared" si="1096"/>
        <v>35</v>
      </c>
      <c r="BB2235" s="91" t="e">
        <f t="shared" si="1097"/>
        <v>#DIV/0!</v>
      </c>
    </row>
    <row r="2236" spans="1:54">
      <c r="A2236" s="2" t="s">
        <v>2356</v>
      </c>
      <c r="B2236" s="7" t="s">
        <v>42179</v>
      </c>
      <c r="C2236" s="17">
        <f t="shared" si="1078"/>
        <v>8.5</v>
      </c>
      <c r="D2236" s="28">
        <f t="shared" si="1079"/>
        <v>34</v>
      </c>
      <c r="E2236" s="8">
        <f t="shared" si="1098"/>
        <v>9</v>
      </c>
      <c r="F2236" s="2" t="s">
        <v>7345</v>
      </c>
      <c r="G2236" s="54">
        <f t="shared" si="1099"/>
        <v>7.6</v>
      </c>
      <c r="H2236" s="20">
        <f t="shared" si="1100"/>
        <v>0.13703099999999999</v>
      </c>
      <c r="I2236" s="14" t="s">
        <v>17309</v>
      </c>
      <c r="J2236" s="14" t="s">
        <v>12333</v>
      </c>
      <c r="K2236" s="14" t="s">
        <v>22269</v>
      </c>
      <c r="L2236" s="14" t="s">
        <v>27228</v>
      </c>
      <c r="M2236" s="28">
        <f t="shared" si="1101"/>
        <v>13.8</v>
      </c>
      <c r="N2236" s="46">
        <f t="shared" si="1080"/>
        <v>6.8</v>
      </c>
      <c r="O2236" s="17">
        <f t="shared" si="1081"/>
        <v>1.6</v>
      </c>
      <c r="P2236" s="17">
        <f t="shared" si="1081"/>
        <v>1.4000000000000001</v>
      </c>
      <c r="Q2236" s="124">
        <f t="shared" si="1082"/>
        <v>0.60000000000000009</v>
      </c>
      <c r="R2236" s="26">
        <f t="shared" si="1083"/>
        <v>0.60000000000000009</v>
      </c>
      <c r="S2236" s="2" t="s">
        <v>32194</v>
      </c>
      <c r="T2236" s="2" t="s">
        <v>37173</v>
      </c>
      <c r="U2236" s="24">
        <f t="shared" si="1084"/>
        <v>307.3</v>
      </c>
      <c r="V2236" s="66">
        <f t="shared" si="1084"/>
        <v>359.20000000000005</v>
      </c>
      <c r="W2236" s="54">
        <f t="shared" si="1085"/>
        <v>0.76</v>
      </c>
      <c r="X2236" s="143">
        <f t="shared" si="1086"/>
        <v>307.3</v>
      </c>
      <c r="Y2236" s="143">
        <f t="shared" si="1087"/>
        <v>0.252</v>
      </c>
      <c r="AD2236">
        <v>152</v>
      </c>
      <c r="AE2236">
        <v>-1</v>
      </c>
      <c r="AF2236" s="10">
        <v>37.9</v>
      </c>
      <c r="AG2236" s="10">
        <v>58.12</v>
      </c>
      <c r="AH2236" s="10">
        <f t="shared" si="1088"/>
        <v>278194.94037446316</v>
      </c>
      <c r="AI2236" s="11">
        <f t="shared" si="1102"/>
        <v>0</v>
      </c>
      <c r="AJ2236">
        <f t="shared" si="1103"/>
        <v>0</v>
      </c>
      <c r="AK2236" t="e">
        <f t="shared" si="1089"/>
        <v>#DIV/0!</v>
      </c>
      <c r="AL2236">
        <f t="shared" si="1090"/>
        <v>1.1598303360000004</v>
      </c>
      <c r="AM2236" s="5">
        <f t="shared" si="1091"/>
        <v>1.5</v>
      </c>
      <c r="AN2236">
        <v>0</v>
      </c>
      <c r="AO2236" s="72">
        <f t="shared" si="1092"/>
        <v>0.60000000000000009</v>
      </c>
      <c r="AP2236" s="72">
        <f t="shared" si="1093"/>
        <v>0.60000000000000009</v>
      </c>
      <c r="AQ2236" s="72">
        <f t="shared" si="1094"/>
        <v>0.60000000000000009</v>
      </c>
      <c r="AR2236" s="71" t="e">
        <f t="shared" si="1095"/>
        <v>#DIV/0!</v>
      </c>
      <c r="BA2236">
        <f t="shared" si="1096"/>
        <v>34</v>
      </c>
      <c r="BB2236" s="91" t="e">
        <f t="shared" si="1097"/>
        <v>#DIV/0!</v>
      </c>
    </row>
    <row r="2237" spans="1:54">
      <c r="A2237" s="2" t="s">
        <v>2357</v>
      </c>
      <c r="B2237" s="7" t="s">
        <v>42180</v>
      </c>
      <c r="C2237" s="17">
        <f t="shared" si="1078"/>
        <v>23.8</v>
      </c>
      <c r="D2237" s="28">
        <f t="shared" si="1079"/>
        <v>274</v>
      </c>
      <c r="E2237" s="8">
        <f t="shared" si="1098"/>
        <v>14</v>
      </c>
      <c r="F2237" s="2" t="s">
        <v>7346</v>
      </c>
      <c r="G2237" s="54">
        <f t="shared" si="1099"/>
        <v>22.900000000000002</v>
      </c>
      <c r="H2237" s="20">
        <f t="shared" si="1100"/>
        <v>0.50510049999999995</v>
      </c>
      <c r="I2237" s="14" t="s">
        <v>17310</v>
      </c>
      <c r="J2237" s="14" t="s">
        <v>12334</v>
      </c>
      <c r="K2237" s="14" t="s">
        <v>22270</v>
      </c>
      <c r="L2237" s="14" t="s">
        <v>27229</v>
      </c>
      <c r="M2237" s="28">
        <f t="shared" si="1101"/>
        <v>9.8000000000000007</v>
      </c>
      <c r="N2237" s="46">
        <f t="shared" si="1080"/>
        <v>6.6</v>
      </c>
      <c r="O2237" s="17">
        <f t="shared" si="1081"/>
        <v>2</v>
      </c>
      <c r="P2237" s="17">
        <f t="shared" si="1081"/>
        <v>9.4</v>
      </c>
      <c r="Q2237" s="124">
        <f t="shared" si="1082"/>
        <v>1</v>
      </c>
      <c r="R2237" s="26">
        <f t="shared" si="1083"/>
        <v>2</v>
      </c>
      <c r="S2237" s="2" t="s">
        <v>32195</v>
      </c>
      <c r="T2237" s="2" t="s">
        <v>37174</v>
      </c>
      <c r="U2237" s="24">
        <f t="shared" si="1084"/>
        <v>546.70000000000005</v>
      </c>
      <c r="V2237" s="66">
        <f t="shared" si="1084"/>
        <v>353.70000000000005</v>
      </c>
      <c r="W2237" s="54">
        <f t="shared" si="1085"/>
        <v>2.2899999999999996</v>
      </c>
      <c r="X2237" s="143">
        <f t="shared" si="1086"/>
        <v>546.70000000000005</v>
      </c>
      <c r="Y2237" s="143">
        <f t="shared" si="1087"/>
        <v>0.55799999999999994</v>
      </c>
      <c r="AD2237">
        <v>152</v>
      </c>
      <c r="AE2237">
        <v>-1</v>
      </c>
      <c r="AF2237" s="10">
        <v>37.9</v>
      </c>
      <c r="AG2237" s="10">
        <v>58.12</v>
      </c>
      <c r="AH2237" s="10">
        <f t="shared" si="1088"/>
        <v>286787.05605317588</v>
      </c>
      <c r="AI2237" s="11">
        <f t="shared" si="1102"/>
        <v>0</v>
      </c>
      <c r="AJ2237">
        <f t="shared" si="1103"/>
        <v>0</v>
      </c>
      <c r="AK2237" t="e">
        <f t="shared" si="1089"/>
        <v>#DIV/0!</v>
      </c>
      <c r="AL2237">
        <f t="shared" si="1090"/>
        <v>18.608221200000003</v>
      </c>
      <c r="AM2237" s="5">
        <f t="shared" si="1091"/>
        <v>4.5600000000000005</v>
      </c>
      <c r="AN2237">
        <v>0</v>
      </c>
      <c r="AO2237" s="72">
        <f t="shared" si="1092"/>
        <v>2</v>
      </c>
      <c r="AP2237" s="72">
        <f t="shared" si="1093"/>
        <v>1</v>
      </c>
      <c r="AQ2237" s="72">
        <f t="shared" si="1094"/>
        <v>1</v>
      </c>
      <c r="AR2237" s="71" t="e">
        <f t="shared" si="1095"/>
        <v>#DIV/0!</v>
      </c>
      <c r="BA2237">
        <f t="shared" si="1096"/>
        <v>274</v>
      </c>
      <c r="BB2237" s="91" t="e">
        <f t="shared" si="1097"/>
        <v>#DIV/0!</v>
      </c>
    </row>
    <row r="2238" spans="1:54">
      <c r="A2238" s="2" t="s">
        <v>2358</v>
      </c>
      <c r="B2238" s="7" t="s">
        <v>42181</v>
      </c>
      <c r="C2238" s="17">
        <f t="shared" si="1078"/>
        <v>30.900000000000002</v>
      </c>
      <c r="D2238" s="28">
        <f t="shared" si="1079"/>
        <v>106</v>
      </c>
      <c r="E2238" s="8">
        <f t="shared" si="1098"/>
        <v>13</v>
      </c>
      <c r="F2238" s="2" t="s">
        <v>7347</v>
      </c>
      <c r="G2238" s="54">
        <f t="shared" si="1099"/>
        <v>29.900000000000002</v>
      </c>
      <c r="H2238" s="20">
        <f t="shared" si="1100"/>
        <v>0.29330079999999997</v>
      </c>
      <c r="I2238" s="14" t="s">
        <v>17311</v>
      </c>
      <c r="J2238" s="14" t="s">
        <v>12335</v>
      </c>
      <c r="K2238" s="14" t="s">
        <v>22271</v>
      </c>
      <c r="L2238" s="14" t="s">
        <v>27230</v>
      </c>
      <c r="M2238" s="28">
        <f t="shared" si="1101"/>
        <v>12.4</v>
      </c>
      <c r="N2238" s="46">
        <f t="shared" si="1080"/>
        <v>6</v>
      </c>
      <c r="O2238" s="17">
        <f t="shared" si="1081"/>
        <v>1</v>
      </c>
      <c r="P2238" s="17">
        <f t="shared" si="1081"/>
        <v>4.2</v>
      </c>
      <c r="Q2238" s="124">
        <f t="shared" si="1082"/>
        <v>1.8</v>
      </c>
      <c r="R2238" s="26">
        <f t="shared" si="1083"/>
        <v>2.6</v>
      </c>
      <c r="S2238" s="2" t="s">
        <v>32196</v>
      </c>
      <c r="T2238" s="2" t="s">
        <v>37175</v>
      </c>
      <c r="U2238" s="24">
        <f t="shared" si="1084"/>
        <v>379.5</v>
      </c>
      <c r="V2238" s="66">
        <f t="shared" si="1084"/>
        <v>302.40000000000003</v>
      </c>
      <c r="W2238" s="54">
        <f t="shared" si="1085"/>
        <v>2.9899999999999998</v>
      </c>
      <c r="X2238" s="143">
        <f t="shared" si="1086"/>
        <v>379.5</v>
      </c>
      <c r="Y2238" s="143">
        <f t="shared" si="1087"/>
        <v>0.69799999999999995</v>
      </c>
      <c r="AD2238">
        <v>152</v>
      </c>
      <c r="AE2238">
        <v>-1</v>
      </c>
      <c r="AF2238" s="10">
        <v>37.9</v>
      </c>
      <c r="AG2238" s="10">
        <v>58.12</v>
      </c>
      <c r="AH2238" s="10">
        <f t="shared" si="1088"/>
        <v>352993.53168063454</v>
      </c>
      <c r="AI2238" s="11">
        <f t="shared" si="1102"/>
        <v>0</v>
      </c>
      <c r="AJ2238">
        <f t="shared" si="1103"/>
        <v>0</v>
      </c>
      <c r="AK2238" t="e">
        <f t="shared" si="1089"/>
        <v>#DIV/0!</v>
      </c>
      <c r="AL2238">
        <f t="shared" si="1090"/>
        <v>7.7171552640000014</v>
      </c>
      <c r="AM2238" s="5">
        <f t="shared" si="1091"/>
        <v>5.98</v>
      </c>
      <c r="AN2238">
        <v>0</v>
      </c>
      <c r="AO2238" s="72">
        <f t="shared" si="1092"/>
        <v>2.6</v>
      </c>
      <c r="AP2238" s="72">
        <f t="shared" si="1093"/>
        <v>1.8</v>
      </c>
      <c r="AQ2238" s="72">
        <f t="shared" si="1094"/>
        <v>2</v>
      </c>
      <c r="AR2238" s="71" t="e">
        <f t="shared" si="1095"/>
        <v>#DIV/0!</v>
      </c>
      <c r="BA2238">
        <f t="shared" si="1096"/>
        <v>106</v>
      </c>
      <c r="BB2238" s="91" t="e">
        <f t="shared" si="1097"/>
        <v>#DIV/0!</v>
      </c>
    </row>
    <row r="2239" spans="1:54">
      <c r="A2239" s="2" t="s">
        <v>2359</v>
      </c>
      <c r="B2239" s="7" t="s">
        <v>42182</v>
      </c>
      <c r="C2239" s="17">
        <f t="shared" si="1078"/>
        <v>28.8</v>
      </c>
      <c r="D2239" s="28">
        <f t="shared" si="1079"/>
        <v>96</v>
      </c>
      <c r="E2239" s="8">
        <f t="shared" si="1098"/>
        <v>5</v>
      </c>
      <c r="F2239" s="2" t="s">
        <v>7348</v>
      </c>
      <c r="G2239" s="54">
        <f t="shared" si="1099"/>
        <v>27.8</v>
      </c>
      <c r="H2239" s="20">
        <f t="shared" si="1100"/>
        <v>0.51740180000000002</v>
      </c>
      <c r="I2239" s="14" t="s">
        <v>17312</v>
      </c>
      <c r="J2239" s="14" t="s">
        <v>12336</v>
      </c>
      <c r="K2239" s="14" t="s">
        <v>22272</v>
      </c>
      <c r="L2239" s="14" t="s">
        <v>27231</v>
      </c>
      <c r="M2239" s="28">
        <f t="shared" si="1101"/>
        <v>12.6</v>
      </c>
      <c r="N2239" s="46">
        <f t="shared" si="1080"/>
        <v>6.6</v>
      </c>
      <c r="O2239" s="17">
        <f t="shared" si="1081"/>
        <v>1.4000000000000001</v>
      </c>
      <c r="P2239" s="17">
        <f t="shared" si="1081"/>
        <v>3.8000000000000003</v>
      </c>
      <c r="Q2239" s="124">
        <f t="shared" si="1082"/>
        <v>0.2</v>
      </c>
      <c r="R2239" s="26">
        <f t="shared" si="1083"/>
        <v>0.60000000000000009</v>
      </c>
      <c r="S2239" s="2" t="s">
        <v>32197</v>
      </c>
      <c r="T2239" s="2" t="s">
        <v>37176</v>
      </c>
      <c r="U2239" s="24">
        <f t="shared" si="1084"/>
        <v>368.90000000000003</v>
      </c>
      <c r="V2239" s="66">
        <f t="shared" si="1084"/>
        <v>301.20000000000005</v>
      </c>
      <c r="W2239" s="54">
        <f t="shared" si="1085"/>
        <v>2.78</v>
      </c>
      <c r="X2239" s="143">
        <f t="shared" si="1086"/>
        <v>368.90000000000003</v>
      </c>
      <c r="Y2239" s="143">
        <f t="shared" si="1087"/>
        <v>0.65599999999999992</v>
      </c>
      <c r="AD2239">
        <v>152</v>
      </c>
      <c r="AE2239">
        <v>-1</v>
      </c>
      <c r="AF2239" s="10">
        <v>37.9</v>
      </c>
      <c r="AG2239" s="10">
        <v>58.12</v>
      </c>
      <c r="AH2239" s="10">
        <f t="shared" si="1088"/>
        <v>354265.61950102035</v>
      </c>
      <c r="AI2239" s="11">
        <f t="shared" si="1102"/>
        <v>0</v>
      </c>
      <c r="AJ2239">
        <f t="shared" si="1103"/>
        <v>0</v>
      </c>
      <c r="AK2239" t="e">
        <f t="shared" si="1089"/>
        <v>#DIV/0!</v>
      </c>
      <c r="AL2239">
        <f t="shared" si="1090"/>
        <v>1.5404534544000004</v>
      </c>
      <c r="AM2239" s="5">
        <f t="shared" si="1091"/>
        <v>5.5600000000000005</v>
      </c>
      <c r="AN2239">
        <v>0</v>
      </c>
      <c r="AO2239" s="72">
        <f t="shared" si="1092"/>
        <v>0.60000000000000009</v>
      </c>
      <c r="AP2239" s="72">
        <f t="shared" si="1093"/>
        <v>0.2</v>
      </c>
      <c r="AQ2239" s="72">
        <f t="shared" si="1094"/>
        <v>0.4</v>
      </c>
      <c r="AR2239" s="71" t="e">
        <f t="shared" si="1095"/>
        <v>#DIV/0!</v>
      </c>
      <c r="BA2239">
        <f t="shared" si="1096"/>
        <v>96</v>
      </c>
      <c r="BB2239" s="91" t="e">
        <f t="shared" si="1097"/>
        <v>#DIV/0!</v>
      </c>
    </row>
    <row r="2240" spans="1:54">
      <c r="A2240" s="2" t="s">
        <v>2360</v>
      </c>
      <c r="B2240" s="7" t="s">
        <v>42183</v>
      </c>
      <c r="C2240" s="17">
        <f t="shared" si="1078"/>
        <v>13.8</v>
      </c>
      <c r="D2240" s="28">
        <f t="shared" si="1079"/>
        <v>213</v>
      </c>
      <c r="E2240" s="8">
        <f t="shared" si="1098"/>
        <v>9</v>
      </c>
      <c r="F2240" s="2" t="s">
        <v>7349</v>
      </c>
      <c r="G2240" s="54">
        <f t="shared" si="1099"/>
        <v>12.9</v>
      </c>
      <c r="H2240" s="20">
        <f t="shared" si="1100"/>
        <v>0.24129110000000001</v>
      </c>
      <c r="I2240" s="14" t="s">
        <v>17313</v>
      </c>
      <c r="J2240" s="14" t="s">
        <v>12337</v>
      </c>
      <c r="K2240" s="14" t="s">
        <v>22273</v>
      </c>
      <c r="L2240" s="14" t="s">
        <v>27232</v>
      </c>
      <c r="M2240" s="28">
        <f t="shared" si="1101"/>
        <v>11.3</v>
      </c>
      <c r="N2240" s="46">
        <f t="shared" si="1080"/>
        <v>6.6</v>
      </c>
      <c r="O2240" s="17">
        <f t="shared" si="1081"/>
        <v>0.4</v>
      </c>
      <c r="P2240" s="17">
        <f t="shared" si="1081"/>
        <v>6.4</v>
      </c>
      <c r="Q2240" s="124">
        <f t="shared" si="1082"/>
        <v>2.2000000000000002</v>
      </c>
      <c r="R2240" s="26">
        <f t="shared" si="1083"/>
        <v>2.8000000000000003</v>
      </c>
      <c r="S2240" s="2" t="s">
        <v>32198</v>
      </c>
      <c r="T2240" s="2" t="s">
        <v>37177</v>
      </c>
      <c r="U2240" s="24">
        <f t="shared" si="1084"/>
        <v>486.3</v>
      </c>
      <c r="V2240" s="66">
        <f t="shared" si="1084"/>
        <v>307.3</v>
      </c>
      <c r="W2240" s="54">
        <f t="shared" si="1085"/>
        <v>1.29</v>
      </c>
      <c r="X2240" s="143">
        <f t="shared" si="1086"/>
        <v>486.3</v>
      </c>
      <c r="Y2240" s="143">
        <f t="shared" si="1087"/>
        <v>0.35799999999999998</v>
      </c>
      <c r="AD2240">
        <v>152</v>
      </c>
      <c r="AE2240">
        <v>-1</v>
      </c>
      <c r="AF2240" s="10">
        <v>37.9</v>
      </c>
      <c r="AG2240" s="10">
        <v>58.12</v>
      </c>
      <c r="AH2240" s="10">
        <f t="shared" si="1088"/>
        <v>347460.44536098593</v>
      </c>
      <c r="AI2240" s="11">
        <f t="shared" si="1102"/>
        <v>0</v>
      </c>
      <c r="AJ2240">
        <f t="shared" si="1103"/>
        <v>0</v>
      </c>
      <c r="AK2240" t="e">
        <f t="shared" si="1089"/>
        <v>#DIV/0!</v>
      </c>
      <c r="AL2240">
        <f t="shared" si="1090"/>
        <v>5.4384253952000021</v>
      </c>
      <c r="AM2240" s="5">
        <f t="shared" si="1091"/>
        <v>2.56</v>
      </c>
      <c r="AN2240">
        <v>0</v>
      </c>
      <c r="AO2240" s="72">
        <f t="shared" si="1092"/>
        <v>2.8000000000000003</v>
      </c>
      <c r="AP2240" s="72">
        <f t="shared" si="1093"/>
        <v>2.2000000000000002</v>
      </c>
      <c r="AQ2240" s="72">
        <f t="shared" si="1094"/>
        <v>2.2000000000000002</v>
      </c>
      <c r="AR2240" s="71" t="e">
        <f t="shared" si="1095"/>
        <v>#DIV/0!</v>
      </c>
      <c r="BA2240">
        <f t="shared" si="1096"/>
        <v>213</v>
      </c>
      <c r="BB2240" s="91" t="e">
        <f t="shared" si="1097"/>
        <v>#DIV/0!</v>
      </c>
    </row>
    <row r="2241" spans="1:54">
      <c r="A2241" s="2" t="s">
        <v>2361</v>
      </c>
      <c r="B2241" s="7" t="s">
        <v>42184</v>
      </c>
      <c r="C2241" s="17">
        <f t="shared" si="1078"/>
        <v>12.4</v>
      </c>
      <c r="D2241" s="28">
        <f t="shared" si="1079"/>
        <v>253</v>
      </c>
      <c r="E2241" s="8">
        <f t="shared" si="1098"/>
        <v>13</v>
      </c>
      <c r="F2241" s="2" t="s">
        <v>7350</v>
      </c>
      <c r="G2241" s="54">
        <f t="shared" si="1099"/>
        <v>11.5</v>
      </c>
      <c r="H2241" s="20">
        <f t="shared" si="1100"/>
        <v>0.53581020000000001</v>
      </c>
      <c r="I2241" s="14" t="s">
        <v>17314</v>
      </c>
      <c r="J2241" s="14" t="s">
        <v>12338</v>
      </c>
      <c r="K2241" s="14" t="s">
        <v>22274</v>
      </c>
      <c r="L2241" s="14" t="s">
        <v>27233</v>
      </c>
      <c r="M2241" s="28">
        <f t="shared" si="1101"/>
        <v>11.5</v>
      </c>
      <c r="N2241" s="46">
        <f t="shared" si="1080"/>
        <v>6</v>
      </c>
      <c r="O2241" s="17">
        <f t="shared" si="1081"/>
        <v>2.8000000000000003</v>
      </c>
      <c r="P2241" s="17">
        <f t="shared" si="1081"/>
        <v>6</v>
      </c>
      <c r="Q2241" s="124">
        <f t="shared" si="1082"/>
        <v>0.60000000000000009</v>
      </c>
      <c r="R2241" s="26">
        <f t="shared" si="1083"/>
        <v>1.4000000000000001</v>
      </c>
      <c r="S2241" s="2" t="s">
        <v>32199</v>
      </c>
      <c r="T2241" s="2" t="s">
        <v>37178</v>
      </c>
      <c r="U2241" s="24">
        <f t="shared" si="1084"/>
        <v>526.20000000000005</v>
      </c>
      <c r="V2241" s="66">
        <f t="shared" si="1084"/>
        <v>286.40000000000003</v>
      </c>
      <c r="W2241" s="54">
        <f t="shared" si="1085"/>
        <v>1.1499999999999999</v>
      </c>
      <c r="X2241" s="143">
        <f t="shared" si="1086"/>
        <v>526.20000000000005</v>
      </c>
      <c r="Y2241" s="143">
        <f t="shared" si="1087"/>
        <v>0.32999999999999996</v>
      </c>
      <c r="AD2241">
        <v>152</v>
      </c>
      <c r="AE2241">
        <v>-1</v>
      </c>
      <c r="AF2241" s="10">
        <v>37.9</v>
      </c>
      <c r="AG2241" s="10">
        <v>58.12</v>
      </c>
      <c r="AH2241" s="10">
        <f t="shared" si="1088"/>
        <v>369980.53023287881</v>
      </c>
      <c r="AI2241" s="11">
        <f t="shared" si="1102"/>
        <v>0</v>
      </c>
      <c r="AJ2241">
        <f t="shared" si="1103"/>
        <v>0</v>
      </c>
      <c r="AK2241" t="e">
        <f t="shared" si="1089"/>
        <v>#DIV/0!</v>
      </c>
      <c r="AL2241">
        <f t="shared" si="1090"/>
        <v>10.917744096000002</v>
      </c>
      <c r="AM2241" s="5">
        <f t="shared" si="1091"/>
        <v>2.2800000000000002</v>
      </c>
      <c r="AN2241">
        <v>0</v>
      </c>
      <c r="AO2241" s="72">
        <f t="shared" si="1092"/>
        <v>1.4000000000000001</v>
      </c>
      <c r="AP2241" s="72">
        <f t="shared" si="1093"/>
        <v>0.60000000000000009</v>
      </c>
      <c r="AQ2241" s="72">
        <f t="shared" si="1094"/>
        <v>0.8</v>
      </c>
      <c r="AR2241" s="71" t="e">
        <f t="shared" si="1095"/>
        <v>#DIV/0!</v>
      </c>
      <c r="BA2241">
        <f t="shared" si="1096"/>
        <v>253</v>
      </c>
      <c r="BB2241" s="91" t="e">
        <f t="shared" si="1097"/>
        <v>#DIV/0!</v>
      </c>
    </row>
    <row r="2242" spans="1:54">
      <c r="A2242" s="2" t="s">
        <v>2362</v>
      </c>
      <c r="B2242" s="7" t="s">
        <v>42185</v>
      </c>
      <c r="C2242" s="17">
        <f t="shared" ref="C2242:C2305" si="1104">MROUND(A2242,0.1)+1+AN2242</f>
        <v>25.200000000000003</v>
      </c>
      <c r="D2242" s="28">
        <f t="shared" ref="D2242:D2305" si="1105">MROUND(S2242,1)</f>
        <v>298</v>
      </c>
      <c r="E2242" s="8">
        <f t="shared" si="1098"/>
        <v>10</v>
      </c>
      <c r="F2242" s="2" t="s">
        <v>7351</v>
      </c>
      <c r="G2242" s="54">
        <f t="shared" si="1099"/>
        <v>24.3</v>
      </c>
      <c r="H2242" s="20">
        <f t="shared" si="1100"/>
        <v>0.64020619999999995</v>
      </c>
      <c r="I2242" s="14" t="s">
        <v>17315</v>
      </c>
      <c r="J2242" s="14" t="s">
        <v>12339</v>
      </c>
      <c r="K2242" s="14" t="s">
        <v>22275</v>
      </c>
      <c r="L2242" s="14" t="s">
        <v>27234</v>
      </c>
      <c r="M2242" s="28">
        <f t="shared" si="1101"/>
        <v>11.6</v>
      </c>
      <c r="N2242" s="46">
        <f t="shared" ref="N2242:N2305" si="1106">MROUND(L2242,0.2)+5</f>
        <v>7</v>
      </c>
      <c r="O2242" s="17">
        <f t="shared" ref="O2242:P2305" si="1107">MROUND(I2242,0.2)</f>
        <v>2.4000000000000004</v>
      </c>
      <c r="P2242" s="17">
        <f t="shared" si="1107"/>
        <v>5.8000000000000007</v>
      </c>
      <c r="Q2242" s="124">
        <f t="shared" ref="Q2242:Q2305" si="1108">IF(AN2242&gt;0,CEILING((1-H2242)*R2242,0.2),IF(MROUND((1-H2242)*R2242,0.2)&lt;0.2,MROUND((1-H2242)*R2242,0.2)+0.2, MROUND((1-H2242)*R2242,0.2)))</f>
        <v>0.4</v>
      </c>
      <c r="R2242" s="26">
        <f t="shared" ref="R2242:R2305" si="1109">MROUND(K2242,0.2)</f>
        <v>1.2000000000000002</v>
      </c>
      <c r="S2242" s="2" t="s">
        <v>32200</v>
      </c>
      <c r="T2242" s="2" t="s">
        <v>37179</v>
      </c>
      <c r="U2242" s="24">
        <f t="shared" ref="U2242:V2305" si="1110">ROUNDUP(S2242+273,1)</f>
        <v>571.4</v>
      </c>
      <c r="V2242" s="66">
        <f t="shared" si="1110"/>
        <v>394.20000000000005</v>
      </c>
      <c r="W2242" s="54">
        <f t="shared" ref="W2242:W2305" si="1111">ROUNDUP(A2242/10,2)</f>
        <v>2.4299999999999997</v>
      </c>
      <c r="X2242" s="143">
        <f t="shared" ref="X2242:X2305" si="1112">U2242</f>
        <v>571.4</v>
      </c>
      <c r="Y2242" s="143">
        <f t="shared" ref="Y2242:Y2305" si="1113">W2242/5+0.1</f>
        <v>0.58599999999999997</v>
      </c>
      <c r="AD2242">
        <v>152</v>
      </c>
      <c r="AE2242">
        <v>-1</v>
      </c>
      <c r="AF2242" s="10">
        <v>37.9</v>
      </c>
      <c r="AG2242" s="10">
        <v>58.12</v>
      </c>
      <c r="AH2242" s="10">
        <f t="shared" ref="AH2242:AH2305" si="1114">((1.092*8.3144*(AE2242+273)*(LN(AF2242)-1.013)/(0.93-(AE2242+273)/(AD2242+273)))*((AD2242-T2242)/(AD2242-AE2242))^0.383)*1000/AG2242</f>
        <v>208011.95754187222</v>
      </c>
      <c r="AI2242" s="11">
        <f t="shared" si="1102"/>
        <v>0</v>
      </c>
      <c r="AJ2242">
        <f t="shared" si="1103"/>
        <v>0</v>
      </c>
      <c r="AK2242" t="e">
        <f t="shared" ref="AK2242:AK2305" si="1115">0.07*AJ2242*AI2242/AC2242</f>
        <v>#DIV/0!</v>
      </c>
      <c r="AL2242">
        <f t="shared" ref="AL2242:AL2305" si="1116">(1-H2242)*O2242*P2242*R2242</f>
        <v>6.0099956352000037</v>
      </c>
      <c r="AM2242" s="5">
        <f t="shared" ref="AM2242:AM2305" si="1117">MROUND(A2242,0.1)/5</f>
        <v>4.8400000000000007</v>
      </c>
      <c r="AN2242">
        <v>0</v>
      </c>
      <c r="AO2242" s="72">
        <f t="shared" ref="AO2242:AO2305" si="1118">CEILING(R2242,0.2)</f>
        <v>1.2000000000000002</v>
      </c>
      <c r="AP2242" s="72">
        <f t="shared" ref="AP2242:AP2305" si="1119">Q2242</f>
        <v>0.4</v>
      </c>
      <c r="AQ2242" s="72">
        <f t="shared" ref="AQ2242:AQ2305" si="1120">CEILING((1-H2242)*R2242,0.2)</f>
        <v>0.60000000000000009</v>
      </c>
      <c r="AR2242" s="71" t="e">
        <f t="shared" ref="AR2242:AR2305" si="1121">AL2242+AK2242</f>
        <v>#DIV/0!</v>
      </c>
      <c r="BA2242">
        <f t="shared" ref="BA2242:BA2305" si="1122">D2242</f>
        <v>298</v>
      </c>
      <c r="BB2242" s="91" t="e">
        <f t="shared" ref="BB2242:BB2305" si="1123">AK2242/AL2242</f>
        <v>#DIV/0!</v>
      </c>
    </row>
    <row r="2243" spans="1:54">
      <c r="A2243" s="2" t="s">
        <v>2363</v>
      </c>
      <c r="B2243" s="7" t="s">
        <v>42186</v>
      </c>
      <c r="C2243" s="17">
        <f t="shared" si="1104"/>
        <v>10.200000000000001</v>
      </c>
      <c r="D2243" s="28">
        <f t="shared" si="1105"/>
        <v>72</v>
      </c>
      <c r="E2243" s="8">
        <f t="shared" ref="E2243:E2306" si="1124">MROUND(SQRT(((P2243*O2243*Q2243)/MAX(O2243,P2243,Q2243)))*10,1)</f>
        <v>11</v>
      </c>
      <c r="F2243" s="2" t="s">
        <v>7352</v>
      </c>
      <c r="G2243" s="54">
        <f t="shared" ref="G2243:G2306" si="1125">ROUNDUP(A2243,1)</f>
        <v>9.2999999999999989</v>
      </c>
      <c r="H2243" s="20">
        <f t="shared" ref="H2243:H2306" si="1126">F2243/100</f>
        <v>0.52201779999999998</v>
      </c>
      <c r="I2243" s="14" t="s">
        <v>17316</v>
      </c>
      <c r="J2243" s="14" t="s">
        <v>12340</v>
      </c>
      <c r="K2243" s="14" t="s">
        <v>22276</v>
      </c>
      <c r="L2243" s="14" t="s">
        <v>27235</v>
      </c>
      <c r="M2243" s="28">
        <f t="shared" ref="M2243:M2306" si="1127">14.5-P2243/2</f>
        <v>10.399999999999999</v>
      </c>
      <c r="N2243" s="46">
        <f t="shared" si="1106"/>
        <v>5.6</v>
      </c>
      <c r="O2243" s="17">
        <f t="shared" si="1107"/>
        <v>1.2000000000000002</v>
      </c>
      <c r="P2243" s="17">
        <f t="shared" si="1107"/>
        <v>8.2000000000000011</v>
      </c>
      <c r="Q2243" s="124">
        <f t="shared" si="1108"/>
        <v>1</v>
      </c>
      <c r="R2243" s="26">
        <f t="shared" si="1109"/>
        <v>2.2000000000000002</v>
      </c>
      <c r="S2243" s="2" t="s">
        <v>32201</v>
      </c>
      <c r="T2243" s="2" t="s">
        <v>37180</v>
      </c>
      <c r="U2243" s="24">
        <f t="shared" si="1110"/>
        <v>344.90000000000003</v>
      </c>
      <c r="V2243" s="66">
        <f t="shared" si="1110"/>
        <v>295.40000000000003</v>
      </c>
      <c r="W2243" s="54">
        <f t="shared" si="1111"/>
        <v>0.93</v>
      </c>
      <c r="X2243" s="143">
        <f t="shared" si="1112"/>
        <v>344.90000000000003</v>
      </c>
      <c r="Y2243" s="143">
        <f t="shared" si="1113"/>
        <v>0.28600000000000003</v>
      </c>
      <c r="AD2243">
        <v>152</v>
      </c>
      <c r="AE2243">
        <v>-1</v>
      </c>
      <c r="AF2243" s="10">
        <v>37.9</v>
      </c>
      <c r="AG2243" s="10">
        <v>58.12</v>
      </c>
      <c r="AH2243" s="10">
        <f t="shared" si="1114"/>
        <v>360510.41728848644</v>
      </c>
      <c r="AI2243" s="11">
        <f t="shared" si="1102"/>
        <v>0</v>
      </c>
      <c r="AJ2243">
        <f t="shared" si="1103"/>
        <v>0</v>
      </c>
      <c r="AK2243" t="e">
        <f t="shared" si="1115"/>
        <v>#DIV/0!</v>
      </c>
      <c r="AL2243">
        <f t="shared" si="1116"/>
        <v>10.347358665600005</v>
      </c>
      <c r="AM2243" s="5">
        <f t="shared" si="1117"/>
        <v>1.8400000000000003</v>
      </c>
      <c r="AN2243">
        <v>0</v>
      </c>
      <c r="AO2243" s="72">
        <f t="shared" si="1118"/>
        <v>2.2000000000000002</v>
      </c>
      <c r="AP2243" s="72">
        <f t="shared" si="1119"/>
        <v>1</v>
      </c>
      <c r="AQ2243" s="72">
        <f t="shared" si="1120"/>
        <v>1.2000000000000002</v>
      </c>
      <c r="AR2243" s="71" t="e">
        <f t="shared" si="1121"/>
        <v>#DIV/0!</v>
      </c>
      <c r="BA2243">
        <f t="shared" si="1122"/>
        <v>72</v>
      </c>
      <c r="BB2243" s="91" t="e">
        <f t="shared" si="1123"/>
        <v>#DIV/0!</v>
      </c>
    </row>
    <row r="2244" spans="1:54">
      <c r="A2244" s="2" t="s">
        <v>2364</v>
      </c>
      <c r="B2244" s="7" t="s">
        <v>42187</v>
      </c>
      <c r="C2244" s="17">
        <f t="shared" si="1104"/>
        <v>8.1999999999999993</v>
      </c>
      <c r="D2244" s="28">
        <f t="shared" si="1105"/>
        <v>122</v>
      </c>
      <c r="E2244" s="8">
        <f t="shared" si="1124"/>
        <v>8</v>
      </c>
      <c r="F2244" s="2" t="s">
        <v>7353</v>
      </c>
      <c r="G2244" s="54">
        <f t="shared" si="1125"/>
        <v>7.1999999999999993</v>
      </c>
      <c r="H2244" s="20">
        <f t="shared" si="1126"/>
        <v>0.49321550000000003</v>
      </c>
      <c r="I2244" s="14" t="s">
        <v>17317</v>
      </c>
      <c r="J2244" s="14" t="s">
        <v>12341</v>
      </c>
      <c r="K2244" s="14" t="s">
        <v>22277</v>
      </c>
      <c r="L2244" s="14" t="s">
        <v>27236</v>
      </c>
      <c r="M2244" s="28">
        <f t="shared" si="1127"/>
        <v>11.6</v>
      </c>
      <c r="N2244" s="46">
        <f t="shared" si="1106"/>
        <v>6.2</v>
      </c>
      <c r="O2244" s="17">
        <f t="shared" si="1107"/>
        <v>1.2000000000000002</v>
      </c>
      <c r="P2244" s="17">
        <f t="shared" si="1107"/>
        <v>5.8000000000000007</v>
      </c>
      <c r="Q2244" s="124">
        <f t="shared" si="1108"/>
        <v>0.60000000000000009</v>
      </c>
      <c r="R2244" s="26">
        <f t="shared" si="1109"/>
        <v>1.2000000000000002</v>
      </c>
      <c r="S2244" s="2" t="s">
        <v>32202</v>
      </c>
      <c r="T2244" s="2" t="s">
        <v>37181</v>
      </c>
      <c r="U2244" s="24">
        <f t="shared" si="1110"/>
        <v>395.1</v>
      </c>
      <c r="V2244" s="66">
        <f t="shared" si="1110"/>
        <v>341.5</v>
      </c>
      <c r="W2244" s="54">
        <f t="shared" si="1111"/>
        <v>0.72</v>
      </c>
      <c r="X2244" s="143">
        <f t="shared" si="1112"/>
        <v>395.1</v>
      </c>
      <c r="Y2244" s="143">
        <f t="shared" si="1113"/>
        <v>0.24399999999999999</v>
      </c>
      <c r="AD2244">
        <v>152</v>
      </c>
      <c r="AE2244">
        <v>-1</v>
      </c>
      <c r="AF2244" s="10">
        <v>37.9</v>
      </c>
      <c r="AG2244" s="10">
        <v>58.12</v>
      </c>
      <c r="AH2244" s="10">
        <f t="shared" si="1114"/>
        <v>304660.79231002083</v>
      </c>
      <c r="AI2244" s="11">
        <f t="shared" si="1102"/>
        <v>0</v>
      </c>
      <c r="AJ2244">
        <f t="shared" si="1103"/>
        <v>0</v>
      </c>
      <c r="AK2244" t="e">
        <f t="shared" si="1115"/>
        <v>#DIV/0!</v>
      </c>
      <c r="AL2244">
        <f t="shared" si="1116"/>
        <v>4.2326641440000019</v>
      </c>
      <c r="AM2244" s="5">
        <f t="shared" si="1117"/>
        <v>1.44</v>
      </c>
      <c r="AN2244">
        <v>0</v>
      </c>
      <c r="AO2244" s="72">
        <f t="shared" si="1118"/>
        <v>1.2000000000000002</v>
      </c>
      <c r="AP2244" s="72">
        <f t="shared" si="1119"/>
        <v>0.60000000000000009</v>
      </c>
      <c r="AQ2244" s="72">
        <f t="shared" si="1120"/>
        <v>0.8</v>
      </c>
      <c r="AR2244" s="71" t="e">
        <f t="shared" si="1121"/>
        <v>#DIV/0!</v>
      </c>
      <c r="BA2244">
        <f t="shared" si="1122"/>
        <v>122</v>
      </c>
      <c r="BB2244" s="91" t="e">
        <f t="shared" si="1123"/>
        <v>#DIV/0!</v>
      </c>
    </row>
    <row r="2245" spans="1:54">
      <c r="A2245" s="2" t="s">
        <v>2365</v>
      </c>
      <c r="B2245" s="7" t="s">
        <v>42188</v>
      </c>
      <c r="C2245" s="17">
        <f t="shared" si="1104"/>
        <v>17.400000000000002</v>
      </c>
      <c r="D2245" s="28">
        <f t="shared" si="1105"/>
        <v>259</v>
      </c>
      <c r="E2245" s="8">
        <f t="shared" si="1124"/>
        <v>4</v>
      </c>
      <c r="F2245" s="2" t="s">
        <v>7354</v>
      </c>
      <c r="G2245" s="54">
        <f t="shared" si="1125"/>
        <v>16.400000000000002</v>
      </c>
      <c r="H2245" s="20">
        <f t="shared" si="1126"/>
        <v>0.82487049999999995</v>
      </c>
      <c r="I2245" s="14" t="s">
        <v>17318</v>
      </c>
      <c r="J2245" s="14" t="s">
        <v>12342</v>
      </c>
      <c r="K2245" s="14" t="s">
        <v>22278</v>
      </c>
      <c r="L2245" s="14" t="s">
        <v>27237</v>
      </c>
      <c r="M2245" s="28">
        <f t="shared" si="1127"/>
        <v>12.5</v>
      </c>
      <c r="N2245" s="46">
        <f t="shared" si="1106"/>
        <v>5.4</v>
      </c>
      <c r="O2245" s="17">
        <f t="shared" si="1107"/>
        <v>1</v>
      </c>
      <c r="P2245" s="17">
        <f t="shared" si="1107"/>
        <v>4</v>
      </c>
      <c r="Q2245" s="124">
        <f t="shared" si="1108"/>
        <v>0.2</v>
      </c>
      <c r="R2245" s="26">
        <f t="shared" si="1109"/>
        <v>0.8</v>
      </c>
      <c r="S2245" s="2" t="s">
        <v>32203</v>
      </c>
      <c r="T2245" s="2" t="s">
        <v>37182</v>
      </c>
      <c r="U2245" s="24">
        <f t="shared" si="1110"/>
        <v>532.1</v>
      </c>
      <c r="V2245" s="66">
        <f t="shared" si="1110"/>
        <v>286.20000000000005</v>
      </c>
      <c r="W2245" s="54">
        <f t="shared" si="1111"/>
        <v>1.64</v>
      </c>
      <c r="X2245" s="143">
        <f t="shared" si="1112"/>
        <v>532.1</v>
      </c>
      <c r="Y2245" s="143">
        <f t="shared" si="1113"/>
        <v>0.42799999999999994</v>
      </c>
      <c r="AD2245">
        <v>152</v>
      </c>
      <c r="AE2245">
        <v>-1</v>
      </c>
      <c r="AF2245" s="10">
        <v>37.9</v>
      </c>
      <c r="AG2245" s="10">
        <v>58.12</v>
      </c>
      <c r="AH2245" s="10">
        <f t="shared" si="1114"/>
        <v>370127.61056965537</v>
      </c>
      <c r="AI2245" s="11">
        <f t="shared" si="1102"/>
        <v>0</v>
      </c>
      <c r="AJ2245">
        <f t="shared" si="1103"/>
        <v>0</v>
      </c>
      <c r="AK2245" t="e">
        <f t="shared" si="1115"/>
        <v>#DIV/0!</v>
      </c>
      <c r="AL2245">
        <f t="shared" si="1116"/>
        <v>0.5604144000000002</v>
      </c>
      <c r="AM2245" s="5">
        <f t="shared" si="1117"/>
        <v>3.2800000000000002</v>
      </c>
      <c r="AN2245">
        <v>0</v>
      </c>
      <c r="AO2245" s="72">
        <f t="shared" si="1118"/>
        <v>0.8</v>
      </c>
      <c r="AP2245" s="72">
        <f t="shared" si="1119"/>
        <v>0.2</v>
      </c>
      <c r="AQ2245" s="72">
        <f t="shared" si="1120"/>
        <v>0.2</v>
      </c>
      <c r="AR2245" s="71" t="e">
        <f t="shared" si="1121"/>
        <v>#DIV/0!</v>
      </c>
      <c r="BA2245">
        <f t="shared" si="1122"/>
        <v>259</v>
      </c>
      <c r="BB2245" s="91" t="e">
        <f t="shared" si="1123"/>
        <v>#DIV/0!</v>
      </c>
    </row>
    <row r="2246" spans="1:54">
      <c r="A2246" s="2" t="s">
        <v>2366</v>
      </c>
      <c r="B2246" s="7" t="s">
        <v>42189</v>
      </c>
      <c r="C2246" s="17">
        <f t="shared" si="1104"/>
        <v>32.1</v>
      </c>
      <c r="D2246" s="28">
        <f t="shared" si="1105"/>
        <v>245</v>
      </c>
      <c r="E2246" s="8">
        <f t="shared" si="1124"/>
        <v>5</v>
      </c>
      <c r="F2246" s="2" t="s">
        <v>7355</v>
      </c>
      <c r="G2246" s="54">
        <f t="shared" si="1125"/>
        <v>31.200000000000003</v>
      </c>
      <c r="H2246" s="20">
        <f t="shared" si="1126"/>
        <v>0.73055710000000007</v>
      </c>
      <c r="I2246" s="14" t="s">
        <v>17319</v>
      </c>
      <c r="J2246" s="14" t="s">
        <v>12343</v>
      </c>
      <c r="K2246" s="14" t="s">
        <v>22279</v>
      </c>
      <c r="L2246" s="14" t="s">
        <v>27238</v>
      </c>
      <c r="M2246" s="28">
        <f t="shared" si="1127"/>
        <v>10.1</v>
      </c>
      <c r="N2246" s="46">
        <f t="shared" si="1106"/>
        <v>6.4</v>
      </c>
      <c r="O2246" s="17">
        <f t="shared" si="1107"/>
        <v>1.2000000000000002</v>
      </c>
      <c r="P2246" s="17">
        <f t="shared" si="1107"/>
        <v>8.8000000000000007</v>
      </c>
      <c r="Q2246" s="124">
        <f t="shared" si="1108"/>
        <v>0.2</v>
      </c>
      <c r="R2246" s="26">
        <f t="shared" si="1109"/>
        <v>0.8</v>
      </c>
      <c r="S2246" s="2" t="s">
        <v>32204</v>
      </c>
      <c r="T2246" s="2" t="s">
        <v>36371</v>
      </c>
      <c r="U2246" s="24">
        <f t="shared" si="1110"/>
        <v>518.30000000000007</v>
      </c>
      <c r="V2246" s="66">
        <f t="shared" si="1110"/>
        <v>393.8</v>
      </c>
      <c r="W2246" s="54">
        <f t="shared" si="1111"/>
        <v>3.1199999999999997</v>
      </c>
      <c r="X2246" s="143">
        <f t="shared" si="1112"/>
        <v>518.30000000000007</v>
      </c>
      <c r="Y2246" s="143">
        <f t="shared" si="1113"/>
        <v>0.72399999999999987</v>
      </c>
      <c r="AD2246">
        <v>152</v>
      </c>
      <c r="AE2246">
        <v>-1</v>
      </c>
      <c r="AF2246" s="10">
        <v>37.9</v>
      </c>
      <c r="AG2246" s="10">
        <v>58.12</v>
      </c>
      <c r="AH2246" s="10">
        <f t="shared" si="1114"/>
        <v>209016.22352872905</v>
      </c>
      <c r="AI2246" s="11">
        <f t="shared" si="1102"/>
        <v>0</v>
      </c>
      <c r="AJ2246">
        <f t="shared" si="1103"/>
        <v>0</v>
      </c>
      <c r="AK2246" t="e">
        <f t="shared" si="1115"/>
        <v>#DIV/0!</v>
      </c>
      <c r="AL2246">
        <f t="shared" si="1116"/>
        <v>2.2762536191999998</v>
      </c>
      <c r="AM2246" s="5">
        <f t="shared" si="1117"/>
        <v>6.2200000000000006</v>
      </c>
      <c r="AN2246">
        <v>0</v>
      </c>
      <c r="AO2246" s="72">
        <f t="shared" si="1118"/>
        <v>0.8</v>
      </c>
      <c r="AP2246" s="72">
        <f t="shared" si="1119"/>
        <v>0.2</v>
      </c>
      <c r="AQ2246" s="72">
        <f t="shared" si="1120"/>
        <v>0.4</v>
      </c>
      <c r="AR2246" s="71" t="e">
        <f t="shared" si="1121"/>
        <v>#DIV/0!</v>
      </c>
      <c r="BA2246">
        <f t="shared" si="1122"/>
        <v>245</v>
      </c>
      <c r="BB2246" s="91" t="e">
        <f t="shared" si="1123"/>
        <v>#DIV/0!</v>
      </c>
    </row>
    <row r="2247" spans="1:54">
      <c r="A2247" s="2" t="s">
        <v>2367</v>
      </c>
      <c r="B2247" s="7" t="s">
        <v>42190</v>
      </c>
      <c r="C2247" s="17">
        <f t="shared" si="1104"/>
        <v>34.4</v>
      </c>
      <c r="D2247" s="28">
        <f t="shared" si="1105"/>
        <v>91</v>
      </c>
      <c r="E2247" s="8">
        <f t="shared" si="1124"/>
        <v>4</v>
      </c>
      <c r="F2247" s="2" t="s">
        <v>7356</v>
      </c>
      <c r="G2247" s="54">
        <f t="shared" si="1125"/>
        <v>33.4</v>
      </c>
      <c r="H2247" s="20">
        <f t="shared" si="1126"/>
        <v>0.56873200000000002</v>
      </c>
      <c r="I2247" s="14" t="s">
        <v>17320</v>
      </c>
      <c r="J2247" s="14" t="s">
        <v>12344</v>
      </c>
      <c r="K2247" s="14" t="s">
        <v>22280</v>
      </c>
      <c r="L2247" s="14" t="s">
        <v>27239</v>
      </c>
      <c r="M2247" s="28">
        <f t="shared" si="1127"/>
        <v>12.7</v>
      </c>
      <c r="N2247" s="46">
        <f t="shared" si="1106"/>
        <v>6.6</v>
      </c>
      <c r="O2247" s="17">
        <f t="shared" si="1107"/>
        <v>0.8</v>
      </c>
      <c r="P2247" s="17">
        <f t="shared" si="1107"/>
        <v>3.6</v>
      </c>
      <c r="Q2247" s="124">
        <f t="shared" si="1108"/>
        <v>0.2</v>
      </c>
      <c r="R2247" s="26">
        <f t="shared" si="1109"/>
        <v>0.4</v>
      </c>
      <c r="S2247" s="2" t="s">
        <v>32205</v>
      </c>
      <c r="T2247" s="2" t="s">
        <v>37183</v>
      </c>
      <c r="U2247" s="24">
        <f t="shared" si="1110"/>
        <v>364.1</v>
      </c>
      <c r="V2247" s="66">
        <f t="shared" si="1110"/>
        <v>393.20000000000005</v>
      </c>
      <c r="W2247" s="54">
        <f t="shared" si="1111"/>
        <v>3.34</v>
      </c>
      <c r="X2247" s="143">
        <f t="shared" si="1112"/>
        <v>364.1</v>
      </c>
      <c r="Y2247" s="143">
        <f t="shared" si="1113"/>
        <v>0.7679999999999999</v>
      </c>
      <c r="AD2247">
        <v>152</v>
      </c>
      <c r="AE2247">
        <v>-1</v>
      </c>
      <c r="AF2247" s="10">
        <v>37.9</v>
      </c>
      <c r="AG2247" s="10">
        <v>58.12</v>
      </c>
      <c r="AH2247" s="10">
        <f t="shared" si="1114"/>
        <v>210671.33133604127</v>
      </c>
      <c r="AI2247" s="11">
        <f t="shared" si="1102"/>
        <v>0</v>
      </c>
      <c r="AJ2247">
        <f t="shared" si="1103"/>
        <v>0</v>
      </c>
      <c r="AK2247" t="e">
        <f t="shared" si="1115"/>
        <v>#DIV/0!</v>
      </c>
      <c r="AL2247">
        <f t="shared" si="1116"/>
        <v>0.49682073600000004</v>
      </c>
      <c r="AM2247" s="5">
        <f t="shared" si="1117"/>
        <v>6.68</v>
      </c>
      <c r="AN2247">
        <v>0</v>
      </c>
      <c r="AO2247" s="72">
        <f t="shared" si="1118"/>
        <v>0.4</v>
      </c>
      <c r="AP2247" s="72">
        <f t="shared" si="1119"/>
        <v>0.2</v>
      </c>
      <c r="AQ2247" s="72">
        <f t="shared" si="1120"/>
        <v>0.2</v>
      </c>
      <c r="AR2247" s="71" t="e">
        <f t="shared" si="1121"/>
        <v>#DIV/0!</v>
      </c>
      <c r="BA2247">
        <f t="shared" si="1122"/>
        <v>91</v>
      </c>
      <c r="BB2247" s="91" t="e">
        <f t="shared" si="1123"/>
        <v>#DIV/0!</v>
      </c>
    </row>
    <row r="2248" spans="1:54">
      <c r="A2248" s="2" t="s">
        <v>2368</v>
      </c>
      <c r="B2248" s="7" t="s">
        <v>42191</v>
      </c>
      <c r="C2248" s="17">
        <f t="shared" si="1104"/>
        <v>12.8</v>
      </c>
      <c r="D2248" s="28">
        <f t="shared" si="1105"/>
        <v>191</v>
      </c>
      <c r="E2248" s="8">
        <f t="shared" si="1124"/>
        <v>10</v>
      </c>
      <c r="F2248" s="2" t="s">
        <v>7357</v>
      </c>
      <c r="G2248" s="54">
        <f t="shared" si="1125"/>
        <v>11.799999999999999</v>
      </c>
      <c r="H2248" s="20">
        <f t="shared" si="1126"/>
        <v>0.14716989999999999</v>
      </c>
      <c r="I2248" s="14" t="s">
        <v>17321</v>
      </c>
      <c r="J2248" s="14" t="s">
        <v>12345</v>
      </c>
      <c r="K2248" s="14" t="s">
        <v>22281</v>
      </c>
      <c r="L2248" s="14" t="s">
        <v>27240</v>
      </c>
      <c r="M2248" s="28">
        <f t="shared" si="1127"/>
        <v>12.1</v>
      </c>
      <c r="N2248" s="46">
        <f t="shared" si="1106"/>
        <v>6.2</v>
      </c>
      <c r="O2248" s="17">
        <f t="shared" si="1107"/>
        <v>0.8</v>
      </c>
      <c r="P2248" s="17">
        <f t="shared" si="1107"/>
        <v>4.8000000000000007</v>
      </c>
      <c r="Q2248" s="124">
        <f t="shared" si="1108"/>
        <v>1.2000000000000002</v>
      </c>
      <c r="R2248" s="26">
        <f t="shared" si="1109"/>
        <v>1.4000000000000001</v>
      </c>
      <c r="S2248" s="2" t="s">
        <v>32206</v>
      </c>
      <c r="T2248" s="2" t="s">
        <v>37184</v>
      </c>
      <c r="U2248" s="24">
        <f t="shared" si="1110"/>
        <v>464.1</v>
      </c>
      <c r="V2248" s="66">
        <f t="shared" si="1110"/>
        <v>361</v>
      </c>
      <c r="W2248" s="54">
        <f t="shared" si="1111"/>
        <v>1.18</v>
      </c>
      <c r="X2248" s="143">
        <f t="shared" si="1112"/>
        <v>464.1</v>
      </c>
      <c r="Y2248" s="143">
        <f t="shared" si="1113"/>
        <v>0.33599999999999997</v>
      </c>
      <c r="AD2248">
        <v>152</v>
      </c>
      <c r="AE2248">
        <v>-1</v>
      </c>
      <c r="AF2248" s="10">
        <v>37.9</v>
      </c>
      <c r="AG2248" s="10">
        <v>58.12</v>
      </c>
      <c r="AH2248" s="10">
        <f t="shared" si="1114"/>
        <v>275180.91407661967</v>
      </c>
      <c r="AI2248" s="11">
        <f t="shared" si="1102"/>
        <v>0</v>
      </c>
      <c r="AJ2248">
        <f t="shared" si="1103"/>
        <v>0</v>
      </c>
      <c r="AK2248" t="e">
        <f t="shared" si="1115"/>
        <v>#DIV/0!</v>
      </c>
      <c r="AL2248">
        <f t="shared" si="1116"/>
        <v>4.5848146176000011</v>
      </c>
      <c r="AM2248" s="5">
        <f t="shared" si="1117"/>
        <v>2.3600000000000003</v>
      </c>
      <c r="AN2248">
        <v>0</v>
      </c>
      <c r="AO2248" s="72">
        <f t="shared" si="1118"/>
        <v>1.4000000000000001</v>
      </c>
      <c r="AP2248" s="72">
        <f t="shared" si="1119"/>
        <v>1.2000000000000002</v>
      </c>
      <c r="AQ2248" s="72">
        <f t="shared" si="1120"/>
        <v>1.2000000000000002</v>
      </c>
      <c r="AR2248" s="71" t="e">
        <f t="shared" si="1121"/>
        <v>#DIV/0!</v>
      </c>
      <c r="BA2248">
        <f t="shared" si="1122"/>
        <v>191</v>
      </c>
      <c r="BB2248" s="91" t="e">
        <f t="shared" si="1123"/>
        <v>#DIV/0!</v>
      </c>
    </row>
    <row r="2249" spans="1:54">
      <c r="A2249" s="2" t="s">
        <v>2369</v>
      </c>
      <c r="B2249" s="7" t="s">
        <v>42192</v>
      </c>
      <c r="C2249" s="17">
        <f t="shared" si="1104"/>
        <v>30.700000000000003</v>
      </c>
      <c r="D2249" s="28">
        <f t="shared" si="1105"/>
        <v>233</v>
      </c>
      <c r="E2249" s="8">
        <f t="shared" si="1124"/>
        <v>15</v>
      </c>
      <c r="F2249" s="2" t="s">
        <v>7358</v>
      </c>
      <c r="G2249" s="54">
        <f t="shared" si="1125"/>
        <v>29.8</v>
      </c>
      <c r="H2249" s="20">
        <f t="shared" si="1126"/>
        <v>0.1509954</v>
      </c>
      <c r="I2249" s="14" t="s">
        <v>17322</v>
      </c>
      <c r="J2249" s="14" t="s">
        <v>12346</v>
      </c>
      <c r="K2249" s="14" t="s">
        <v>22282</v>
      </c>
      <c r="L2249" s="14" t="s">
        <v>27241</v>
      </c>
      <c r="M2249" s="28">
        <f t="shared" si="1127"/>
        <v>12.5</v>
      </c>
      <c r="N2249" s="46">
        <f t="shared" si="1106"/>
        <v>6.4</v>
      </c>
      <c r="O2249" s="17">
        <f t="shared" si="1107"/>
        <v>1.6</v>
      </c>
      <c r="P2249" s="17">
        <f t="shared" si="1107"/>
        <v>4</v>
      </c>
      <c r="Q2249" s="124">
        <f t="shared" si="1108"/>
        <v>1.4000000000000001</v>
      </c>
      <c r="R2249" s="26">
        <f t="shared" si="1109"/>
        <v>1.6</v>
      </c>
      <c r="S2249" s="2" t="s">
        <v>32207</v>
      </c>
      <c r="T2249" s="2" t="s">
        <v>37185</v>
      </c>
      <c r="U2249" s="24">
        <f t="shared" si="1110"/>
        <v>505.6</v>
      </c>
      <c r="V2249" s="66">
        <f t="shared" si="1110"/>
        <v>395.20000000000005</v>
      </c>
      <c r="W2249" s="54">
        <f t="shared" si="1111"/>
        <v>2.98</v>
      </c>
      <c r="X2249" s="143">
        <f t="shared" si="1112"/>
        <v>505.6</v>
      </c>
      <c r="Y2249" s="143">
        <f t="shared" si="1113"/>
        <v>0.69599999999999995</v>
      </c>
      <c r="AD2249">
        <v>152</v>
      </c>
      <c r="AE2249">
        <v>-1</v>
      </c>
      <c r="AF2249" s="10">
        <v>37.9</v>
      </c>
      <c r="AG2249" s="10">
        <v>58.12</v>
      </c>
      <c r="AH2249" s="10">
        <f t="shared" si="1114"/>
        <v>205344.14608530395</v>
      </c>
      <c r="AI2249" s="11">
        <f t="shared" si="1102"/>
        <v>0</v>
      </c>
      <c r="AJ2249">
        <f t="shared" si="1103"/>
        <v>0</v>
      </c>
      <c r="AK2249" t="e">
        <f t="shared" si="1115"/>
        <v>#DIV/0!</v>
      </c>
      <c r="AL2249">
        <f t="shared" si="1116"/>
        <v>8.6938071040000011</v>
      </c>
      <c r="AM2249" s="5">
        <f t="shared" si="1117"/>
        <v>5.94</v>
      </c>
      <c r="AN2249">
        <v>0</v>
      </c>
      <c r="AO2249" s="72">
        <f t="shared" si="1118"/>
        <v>1.6</v>
      </c>
      <c r="AP2249" s="72">
        <f t="shared" si="1119"/>
        <v>1.4000000000000001</v>
      </c>
      <c r="AQ2249" s="72">
        <f t="shared" si="1120"/>
        <v>1.4000000000000001</v>
      </c>
      <c r="AR2249" s="71" t="e">
        <f t="shared" si="1121"/>
        <v>#DIV/0!</v>
      </c>
      <c r="BA2249">
        <f t="shared" si="1122"/>
        <v>233</v>
      </c>
      <c r="BB2249" s="91" t="e">
        <f t="shared" si="1123"/>
        <v>#DIV/0!</v>
      </c>
    </row>
    <row r="2250" spans="1:54">
      <c r="A2250" s="2" t="s">
        <v>2370</v>
      </c>
      <c r="B2250" s="7" t="s">
        <v>42193</v>
      </c>
      <c r="C2250" s="17">
        <f t="shared" si="1104"/>
        <v>25.700000000000003</v>
      </c>
      <c r="D2250" s="28">
        <f t="shared" si="1105"/>
        <v>33</v>
      </c>
      <c r="E2250" s="8">
        <f t="shared" si="1124"/>
        <v>12</v>
      </c>
      <c r="F2250" s="2" t="s">
        <v>7359</v>
      </c>
      <c r="G2250" s="54">
        <f t="shared" si="1125"/>
        <v>24.8</v>
      </c>
      <c r="H2250" s="20">
        <f t="shared" si="1126"/>
        <v>0.1621658</v>
      </c>
      <c r="I2250" s="14" t="s">
        <v>17323</v>
      </c>
      <c r="J2250" s="14" t="s">
        <v>12347</v>
      </c>
      <c r="K2250" s="14" t="s">
        <v>22283</v>
      </c>
      <c r="L2250" s="14" t="s">
        <v>27242</v>
      </c>
      <c r="M2250" s="28">
        <f t="shared" si="1127"/>
        <v>13</v>
      </c>
      <c r="N2250" s="46">
        <f t="shared" si="1106"/>
        <v>5.6</v>
      </c>
      <c r="O2250" s="17">
        <f t="shared" si="1107"/>
        <v>0.60000000000000009</v>
      </c>
      <c r="P2250" s="17">
        <f t="shared" si="1107"/>
        <v>3</v>
      </c>
      <c r="Q2250" s="124">
        <f t="shared" si="1108"/>
        <v>2.4000000000000004</v>
      </c>
      <c r="R2250" s="26">
        <f t="shared" si="1109"/>
        <v>2.8000000000000003</v>
      </c>
      <c r="S2250" s="2" t="s">
        <v>32208</v>
      </c>
      <c r="T2250" s="2" t="s">
        <v>37186</v>
      </c>
      <c r="U2250" s="24">
        <f t="shared" si="1110"/>
        <v>306.5</v>
      </c>
      <c r="V2250" s="66">
        <f t="shared" si="1110"/>
        <v>391.40000000000003</v>
      </c>
      <c r="W2250" s="54">
        <f t="shared" si="1111"/>
        <v>2.48</v>
      </c>
      <c r="X2250" s="143">
        <f t="shared" si="1112"/>
        <v>306.5</v>
      </c>
      <c r="Y2250" s="143">
        <f t="shared" si="1113"/>
        <v>0.59599999999999997</v>
      </c>
      <c r="AD2250">
        <v>152</v>
      </c>
      <c r="AE2250">
        <v>-1</v>
      </c>
      <c r="AF2250" s="10">
        <v>37.9</v>
      </c>
      <c r="AG2250" s="10">
        <v>58.12</v>
      </c>
      <c r="AH2250" s="10">
        <f t="shared" si="1114"/>
        <v>215056.55699478288</v>
      </c>
      <c r="AI2250" s="11">
        <f t="shared" si="1102"/>
        <v>0</v>
      </c>
      <c r="AJ2250">
        <f t="shared" si="1103"/>
        <v>0</v>
      </c>
      <c r="AK2250" t="e">
        <f t="shared" si="1115"/>
        <v>#DIV/0!</v>
      </c>
      <c r="AL2250">
        <f t="shared" si="1116"/>
        <v>4.2226843680000012</v>
      </c>
      <c r="AM2250" s="5">
        <f t="shared" si="1117"/>
        <v>4.9400000000000004</v>
      </c>
      <c r="AN2250">
        <v>0</v>
      </c>
      <c r="AO2250" s="72">
        <f t="shared" si="1118"/>
        <v>2.8000000000000003</v>
      </c>
      <c r="AP2250" s="72">
        <f t="shared" si="1119"/>
        <v>2.4000000000000004</v>
      </c>
      <c r="AQ2250" s="72">
        <f t="shared" si="1120"/>
        <v>2.4000000000000004</v>
      </c>
      <c r="AR2250" s="71" t="e">
        <f t="shared" si="1121"/>
        <v>#DIV/0!</v>
      </c>
      <c r="BA2250">
        <f t="shared" si="1122"/>
        <v>33</v>
      </c>
      <c r="BB2250" s="91" t="e">
        <f t="shared" si="1123"/>
        <v>#DIV/0!</v>
      </c>
    </row>
    <row r="2251" spans="1:54">
      <c r="A2251" s="2" t="s">
        <v>2371</v>
      </c>
      <c r="B2251" s="7" t="s">
        <v>42194</v>
      </c>
      <c r="C2251" s="17">
        <f t="shared" si="1104"/>
        <v>25.8</v>
      </c>
      <c r="D2251" s="28">
        <f t="shared" si="1105"/>
        <v>56</v>
      </c>
      <c r="E2251" s="8">
        <f t="shared" si="1124"/>
        <v>6</v>
      </c>
      <c r="F2251" s="2" t="s">
        <v>7360</v>
      </c>
      <c r="G2251" s="54">
        <f t="shared" si="1125"/>
        <v>24.900000000000002</v>
      </c>
      <c r="H2251" s="20">
        <f t="shared" si="1126"/>
        <v>0.82164990000000004</v>
      </c>
      <c r="I2251" s="14" t="s">
        <v>17324</v>
      </c>
      <c r="J2251" s="14" t="s">
        <v>12348</v>
      </c>
      <c r="K2251" s="14" t="s">
        <v>22284</v>
      </c>
      <c r="L2251" s="14" t="s">
        <v>27243</v>
      </c>
      <c r="M2251" s="28">
        <f t="shared" si="1127"/>
        <v>12.9</v>
      </c>
      <c r="N2251" s="46">
        <f t="shared" si="1106"/>
        <v>6.8</v>
      </c>
      <c r="O2251" s="17">
        <f t="shared" si="1107"/>
        <v>2</v>
      </c>
      <c r="P2251" s="17">
        <f t="shared" si="1107"/>
        <v>3.2</v>
      </c>
      <c r="Q2251" s="124">
        <f t="shared" si="1108"/>
        <v>0.2</v>
      </c>
      <c r="R2251" s="26">
        <f t="shared" si="1109"/>
        <v>1.6</v>
      </c>
      <c r="S2251" s="2" t="s">
        <v>32209</v>
      </c>
      <c r="T2251" s="2" t="s">
        <v>37187</v>
      </c>
      <c r="U2251" s="24">
        <f t="shared" si="1110"/>
        <v>328.90000000000003</v>
      </c>
      <c r="V2251" s="66">
        <f t="shared" si="1110"/>
        <v>347.90000000000003</v>
      </c>
      <c r="W2251" s="54">
        <f t="shared" si="1111"/>
        <v>2.4899999999999998</v>
      </c>
      <c r="X2251" s="143">
        <f t="shared" si="1112"/>
        <v>328.90000000000003</v>
      </c>
      <c r="Y2251" s="143">
        <f t="shared" si="1113"/>
        <v>0.59799999999999998</v>
      </c>
      <c r="AD2251">
        <v>152</v>
      </c>
      <c r="AE2251">
        <v>-1</v>
      </c>
      <c r="AF2251" s="10">
        <v>37.9</v>
      </c>
      <c r="AG2251" s="10">
        <v>58.12</v>
      </c>
      <c r="AH2251" s="10">
        <f t="shared" si="1114"/>
        <v>295611.95008913905</v>
      </c>
      <c r="AI2251" s="11">
        <f t="shared" si="1102"/>
        <v>0</v>
      </c>
      <c r="AJ2251">
        <f t="shared" si="1103"/>
        <v>0</v>
      </c>
      <c r="AK2251" t="e">
        <f t="shared" si="1115"/>
        <v>#DIV/0!</v>
      </c>
      <c r="AL2251">
        <f t="shared" si="1116"/>
        <v>1.8263050239999996</v>
      </c>
      <c r="AM2251" s="5">
        <f t="shared" si="1117"/>
        <v>4.96</v>
      </c>
      <c r="AN2251">
        <v>0</v>
      </c>
      <c r="AO2251" s="72">
        <f t="shared" si="1118"/>
        <v>1.6</v>
      </c>
      <c r="AP2251" s="72">
        <f t="shared" si="1119"/>
        <v>0.2</v>
      </c>
      <c r="AQ2251" s="72">
        <f t="shared" si="1120"/>
        <v>0.4</v>
      </c>
      <c r="AR2251" s="71" t="e">
        <f t="shared" si="1121"/>
        <v>#DIV/0!</v>
      </c>
      <c r="BA2251">
        <f t="shared" si="1122"/>
        <v>56</v>
      </c>
      <c r="BB2251" s="91" t="e">
        <f t="shared" si="1123"/>
        <v>#DIV/0!</v>
      </c>
    </row>
    <row r="2252" spans="1:54">
      <c r="A2252" s="2" t="s">
        <v>2372</v>
      </c>
      <c r="B2252" s="7" t="s">
        <v>42195</v>
      </c>
      <c r="C2252" s="17">
        <f t="shared" si="1104"/>
        <v>12.8</v>
      </c>
      <c r="D2252" s="28">
        <f t="shared" si="1105"/>
        <v>214</v>
      </c>
      <c r="E2252" s="8">
        <f t="shared" si="1124"/>
        <v>14</v>
      </c>
      <c r="F2252" s="2" t="s">
        <v>7361</v>
      </c>
      <c r="G2252" s="54">
        <f t="shared" si="1125"/>
        <v>11.9</v>
      </c>
      <c r="H2252" s="20">
        <f t="shared" si="1126"/>
        <v>0.2400735</v>
      </c>
      <c r="I2252" s="14" t="s">
        <v>17325</v>
      </c>
      <c r="J2252" s="14" t="s">
        <v>12349</v>
      </c>
      <c r="K2252" s="14" t="s">
        <v>22285</v>
      </c>
      <c r="L2252" s="14" t="s">
        <v>27244</v>
      </c>
      <c r="M2252" s="28">
        <f t="shared" si="1127"/>
        <v>10</v>
      </c>
      <c r="N2252" s="46">
        <f t="shared" si="1106"/>
        <v>6.8</v>
      </c>
      <c r="O2252" s="17">
        <f t="shared" si="1107"/>
        <v>1</v>
      </c>
      <c r="P2252" s="17">
        <f t="shared" si="1107"/>
        <v>9</v>
      </c>
      <c r="Q2252" s="124">
        <f t="shared" si="1108"/>
        <v>2</v>
      </c>
      <c r="R2252" s="26">
        <f t="shared" si="1109"/>
        <v>2.6</v>
      </c>
      <c r="S2252" s="2" t="s">
        <v>32210</v>
      </c>
      <c r="T2252" s="2" t="s">
        <v>37188</v>
      </c>
      <c r="U2252" s="24">
        <f t="shared" si="1110"/>
        <v>487.3</v>
      </c>
      <c r="V2252" s="66">
        <f t="shared" si="1110"/>
        <v>393.40000000000003</v>
      </c>
      <c r="W2252" s="54">
        <f t="shared" si="1111"/>
        <v>1.19</v>
      </c>
      <c r="X2252" s="143">
        <f t="shared" si="1112"/>
        <v>487.3</v>
      </c>
      <c r="Y2252" s="143">
        <f t="shared" si="1113"/>
        <v>0.33799999999999997</v>
      </c>
      <c r="AD2252">
        <v>152</v>
      </c>
      <c r="AE2252">
        <v>-1</v>
      </c>
      <c r="AF2252" s="10">
        <v>37.9</v>
      </c>
      <c r="AG2252" s="10">
        <v>58.12</v>
      </c>
      <c r="AH2252" s="10">
        <f t="shared" si="1114"/>
        <v>210216.91523197087</v>
      </c>
      <c r="AI2252" s="11">
        <f t="shared" si="1102"/>
        <v>0</v>
      </c>
      <c r="AJ2252">
        <f t="shared" si="1103"/>
        <v>0</v>
      </c>
      <c r="AK2252" t="e">
        <f t="shared" si="1115"/>
        <v>#DIV/0!</v>
      </c>
      <c r="AL2252">
        <f t="shared" si="1116"/>
        <v>17.782280099999998</v>
      </c>
      <c r="AM2252" s="5">
        <f t="shared" si="1117"/>
        <v>2.3600000000000003</v>
      </c>
      <c r="AN2252">
        <v>0</v>
      </c>
      <c r="AO2252" s="72">
        <f t="shared" si="1118"/>
        <v>2.6</v>
      </c>
      <c r="AP2252" s="72">
        <f t="shared" si="1119"/>
        <v>2</v>
      </c>
      <c r="AQ2252" s="72">
        <f t="shared" si="1120"/>
        <v>2</v>
      </c>
      <c r="AR2252" s="71" t="e">
        <f t="shared" si="1121"/>
        <v>#DIV/0!</v>
      </c>
      <c r="BA2252">
        <f t="shared" si="1122"/>
        <v>214</v>
      </c>
      <c r="BB2252" s="91" t="e">
        <f t="shared" si="1123"/>
        <v>#DIV/0!</v>
      </c>
    </row>
    <row r="2253" spans="1:54">
      <c r="A2253" s="2" t="s">
        <v>2373</v>
      </c>
      <c r="B2253" s="7" t="s">
        <v>42196</v>
      </c>
      <c r="C2253" s="17">
        <f t="shared" si="1104"/>
        <v>37.200000000000003</v>
      </c>
      <c r="D2253" s="28">
        <f t="shared" si="1105"/>
        <v>63</v>
      </c>
      <c r="E2253" s="8">
        <f t="shared" si="1124"/>
        <v>7</v>
      </c>
      <c r="F2253" s="2" t="s">
        <v>7362</v>
      </c>
      <c r="G2253" s="54">
        <f t="shared" si="1125"/>
        <v>36.200000000000003</v>
      </c>
      <c r="H2253" s="20">
        <f t="shared" si="1126"/>
        <v>0.52388440000000003</v>
      </c>
      <c r="I2253" s="14" t="s">
        <v>17326</v>
      </c>
      <c r="J2253" s="14" t="s">
        <v>12350</v>
      </c>
      <c r="K2253" s="14" t="s">
        <v>22286</v>
      </c>
      <c r="L2253" s="14" t="s">
        <v>27245</v>
      </c>
      <c r="M2253" s="28">
        <f t="shared" si="1127"/>
        <v>13.2</v>
      </c>
      <c r="N2253" s="46">
        <f t="shared" si="1106"/>
        <v>5.2</v>
      </c>
      <c r="O2253" s="17">
        <f t="shared" si="1107"/>
        <v>0.4</v>
      </c>
      <c r="P2253" s="17">
        <f t="shared" si="1107"/>
        <v>2.6</v>
      </c>
      <c r="Q2253" s="124">
        <f t="shared" si="1108"/>
        <v>1.4000000000000001</v>
      </c>
      <c r="R2253" s="26">
        <f t="shared" si="1109"/>
        <v>2.8000000000000003</v>
      </c>
      <c r="S2253" s="2" t="s">
        <v>32211</v>
      </c>
      <c r="T2253" s="2" t="s">
        <v>37189</v>
      </c>
      <c r="U2253" s="24">
        <f t="shared" si="1110"/>
        <v>336</v>
      </c>
      <c r="V2253" s="66">
        <f t="shared" si="1110"/>
        <v>414.6</v>
      </c>
      <c r="W2253" s="54">
        <f t="shared" si="1111"/>
        <v>3.6199999999999997</v>
      </c>
      <c r="X2253" s="143">
        <f t="shared" si="1112"/>
        <v>336</v>
      </c>
      <c r="Y2253" s="143">
        <f t="shared" si="1113"/>
        <v>0.82399999999999995</v>
      </c>
      <c r="AD2253">
        <v>152</v>
      </c>
      <c r="AE2253">
        <v>-1</v>
      </c>
      <c r="AF2253" s="10">
        <v>37.9</v>
      </c>
      <c r="AG2253" s="10">
        <v>58.12</v>
      </c>
      <c r="AH2253" s="10">
        <f t="shared" si="1114"/>
        <v>137273.0422885849</v>
      </c>
      <c r="AI2253" s="11">
        <f t="shared" si="1102"/>
        <v>0</v>
      </c>
      <c r="AJ2253">
        <f t="shared" si="1103"/>
        <v>0</v>
      </c>
      <c r="AK2253" t="e">
        <f t="shared" si="1115"/>
        <v>#DIV/0!</v>
      </c>
      <c r="AL2253">
        <f t="shared" si="1116"/>
        <v>1.3864486272000001</v>
      </c>
      <c r="AM2253" s="5">
        <f t="shared" si="1117"/>
        <v>7.24</v>
      </c>
      <c r="AN2253">
        <v>0</v>
      </c>
      <c r="AO2253" s="72">
        <f t="shared" si="1118"/>
        <v>2.8000000000000003</v>
      </c>
      <c r="AP2253" s="72">
        <f t="shared" si="1119"/>
        <v>1.4000000000000001</v>
      </c>
      <c r="AQ2253" s="72">
        <f t="shared" si="1120"/>
        <v>1.4000000000000001</v>
      </c>
      <c r="AR2253" s="71" t="e">
        <f t="shared" si="1121"/>
        <v>#DIV/0!</v>
      </c>
      <c r="BA2253">
        <f t="shared" si="1122"/>
        <v>63</v>
      </c>
      <c r="BB2253" s="91" t="e">
        <f t="shared" si="1123"/>
        <v>#DIV/0!</v>
      </c>
    </row>
    <row r="2254" spans="1:54">
      <c r="A2254" s="2" t="s">
        <v>2374</v>
      </c>
      <c r="B2254" s="7" t="s">
        <v>42197</v>
      </c>
      <c r="C2254" s="17">
        <f t="shared" si="1104"/>
        <v>12.700000000000001</v>
      </c>
      <c r="D2254" s="28">
        <f t="shared" si="1105"/>
        <v>245</v>
      </c>
      <c r="E2254" s="8">
        <f t="shared" si="1124"/>
        <v>6</v>
      </c>
      <c r="F2254" s="2" t="s">
        <v>7363</v>
      </c>
      <c r="G2254" s="54">
        <f t="shared" si="1125"/>
        <v>11.799999999999999</v>
      </c>
      <c r="H2254" s="20">
        <f t="shared" si="1126"/>
        <v>0.77658100000000008</v>
      </c>
      <c r="I2254" s="14" t="s">
        <v>17327</v>
      </c>
      <c r="J2254" s="14" t="s">
        <v>12351</v>
      </c>
      <c r="K2254" s="14" t="s">
        <v>22287</v>
      </c>
      <c r="L2254" s="14" t="s">
        <v>27246</v>
      </c>
      <c r="M2254" s="28">
        <f t="shared" si="1127"/>
        <v>12.6</v>
      </c>
      <c r="N2254" s="46">
        <f t="shared" si="1106"/>
        <v>6.6</v>
      </c>
      <c r="O2254" s="17">
        <f t="shared" si="1107"/>
        <v>0.8</v>
      </c>
      <c r="P2254" s="17">
        <f t="shared" si="1107"/>
        <v>3.8000000000000003</v>
      </c>
      <c r="Q2254" s="124">
        <f t="shared" si="1108"/>
        <v>0.4</v>
      </c>
      <c r="R2254" s="26">
        <f t="shared" si="1109"/>
        <v>1.4000000000000001</v>
      </c>
      <c r="S2254" s="2" t="s">
        <v>32212</v>
      </c>
      <c r="T2254" s="2" t="s">
        <v>37190</v>
      </c>
      <c r="U2254" s="24">
        <f t="shared" si="1110"/>
        <v>517.70000000000005</v>
      </c>
      <c r="V2254" s="66">
        <f t="shared" si="1110"/>
        <v>421.8</v>
      </c>
      <c r="W2254" s="54">
        <f t="shared" si="1111"/>
        <v>1.18</v>
      </c>
      <c r="X2254" s="143">
        <f t="shared" si="1112"/>
        <v>517.70000000000005</v>
      </c>
      <c r="Y2254" s="143">
        <f t="shared" si="1113"/>
        <v>0.33599999999999997</v>
      </c>
      <c r="AD2254">
        <v>152</v>
      </c>
      <c r="AE2254">
        <v>-1</v>
      </c>
      <c r="AF2254" s="10">
        <v>37.9</v>
      </c>
      <c r="AG2254" s="10">
        <v>58.12</v>
      </c>
      <c r="AH2254" s="10">
        <f t="shared" si="1114"/>
        <v>88312.92267035268</v>
      </c>
      <c r="AI2254" s="11">
        <f t="shared" si="1102"/>
        <v>0</v>
      </c>
      <c r="AJ2254">
        <f t="shared" si="1103"/>
        <v>0</v>
      </c>
      <c r="AK2254" t="e">
        <f t="shared" si="1115"/>
        <v>#DIV/0!</v>
      </c>
      <c r="AL2254">
        <f t="shared" si="1116"/>
        <v>0.95087126399999988</v>
      </c>
      <c r="AM2254" s="5">
        <f t="shared" si="1117"/>
        <v>2.3400000000000003</v>
      </c>
      <c r="AN2254">
        <v>0</v>
      </c>
      <c r="AO2254" s="72">
        <f t="shared" si="1118"/>
        <v>1.4000000000000001</v>
      </c>
      <c r="AP2254" s="72">
        <f t="shared" si="1119"/>
        <v>0.4</v>
      </c>
      <c r="AQ2254" s="72">
        <f t="shared" si="1120"/>
        <v>0.4</v>
      </c>
      <c r="AR2254" s="71" t="e">
        <f t="shared" si="1121"/>
        <v>#DIV/0!</v>
      </c>
      <c r="BA2254">
        <f t="shared" si="1122"/>
        <v>245</v>
      </c>
      <c r="BB2254" s="91" t="e">
        <f t="shared" si="1123"/>
        <v>#DIV/0!</v>
      </c>
    </row>
    <row r="2255" spans="1:54">
      <c r="A2255" s="2" t="s">
        <v>2375</v>
      </c>
      <c r="B2255" s="7" t="s">
        <v>42198</v>
      </c>
      <c r="C2255" s="17">
        <f t="shared" si="1104"/>
        <v>27.700000000000003</v>
      </c>
      <c r="D2255" s="28">
        <f t="shared" si="1105"/>
        <v>101</v>
      </c>
      <c r="E2255" s="8">
        <f t="shared" si="1124"/>
        <v>14</v>
      </c>
      <c r="F2255" s="2" t="s">
        <v>7364</v>
      </c>
      <c r="G2255" s="54">
        <f t="shared" si="1125"/>
        <v>26.700000000000003</v>
      </c>
      <c r="H2255" s="20">
        <f t="shared" si="1126"/>
        <v>0.46808709999999998</v>
      </c>
      <c r="I2255" s="14" t="s">
        <v>17328</v>
      </c>
      <c r="J2255" s="14" t="s">
        <v>12352</v>
      </c>
      <c r="K2255" s="14" t="s">
        <v>22288</v>
      </c>
      <c r="L2255" s="14" t="s">
        <v>27247</v>
      </c>
      <c r="M2255" s="28">
        <f t="shared" si="1127"/>
        <v>11.5</v>
      </c>
      <c r="N2255" s="46">
        <f t="shared" si="1106"/>
        <v>6.6</v>
      </c>
      <c r="O2255" s="17">
        <f t="shared" si="1107"/>
        <v>2.4000000000000004</v>
      </c>
      <c r="P2255" s="17">
        <f t="shared" si="1107"/>
        <v>6</v>
      </c>
      <c r="Q2255" s="124">
        <f t="shared" si="1108"/>
        <v>0.8</v>
      </c>
      <c r="R2255" s="26">
        <f t="shared" si="1109"/>
        <v>1.6</v>
      </c>
      <c r="S2255" s="2" t="s">
        <v>32213</v>
      </c>
      <c r="T2255" s="2" t="s">
        <v>37191</v>
      </c>
      <c r="U2255" s="24">
        <f t="shared" si="1110"/>
        <v>373.70000000000005</v>
      </c>
      <c r="V2255" s="66">
        <f t="shared" si="1110"/>
        <v>370.8</v>
      </c>
      <c r="W2255" s="54">
        <f t="shared" si="1111"/>
        <v>2.67</v>
      </c>
      <c r="X2255" s="143">
        <f t="shared" si="1112"/>
        <v>373.70000000000005</v>
      </c>
      <c r="Y2255" s="143">
        <f t="shared" si="1113"/>
        <v>0.63400000000000001</v>
      </c>
      <c r="AD2255">
        <v>152</v>
      </c>
      <c r="AE2255">
        <v>-1</v>
      </c>
      <c r="AF2255" s="10">
        <v>37.9</v>
      </c>
      <c r="AG2255" s="10">
        <v>58.12</v>
      </c>
      <c r="AH2255" s="10">
        <f t="shared" si="1114"/>
        <v>258290.81809821131</v>
      </c>
      <c r="AI2255" s="11">
        <f t="shared" si="1102"/>
        <v>0</v>
      </c>
      <c r="AJ2255">
        <f t="shared" si="1103"/>
        <v>0</v>
      </c>
      <c r="AK2255" t="e">
        <f t="shared" si="1115"/>
        <v>#DIV/0!</v>
      </c>
      <c r="AL2255">
        <f t="shared" si="1116"/>
        <v>12.255273216000004</v>
      </c>
      <c r="AM2255" s="5">
        <f t="shared" si="1117"/>
        <v>5.3400000000000007</v>
      </c>
      <c r="AN2255">
        <v>0</v>
      </c>
      <c r="AO2255" s="72">
        <f t="shared" si="1118"/>
        <v>1.6</v>
      </c>
      <c r="AP2255" s="72">
        <f t="shared" si="1119"/>
        <v>0.8</v>
      </c>
      <c r="AQ2255" s="72">
        <f t="shared" si="1120"/>
        <v>1</v>
      </c>
      <c r="AR2255" s="71" t="e">
        <f t="shared" si="1121"/>
        <v>#DIV/0!</v>
      </c>
      <c r="BA2255">
        <f t="shared" si="1122"/>
        <v>101</v>
      </c>
      <c r="BB2255" s="91" t="e">
        <f t="shared" si="1123"/>
        <v>#DIV/0!</v>
      </c>
    </row>
    <row r="2256" spans="1:54">
      <c r="A2256" s="2" t="s">
        <v>2376</v>
      </c>
      <c r="B2256" s="7" t="s">
        <v>42199</v>
      </c>
      <c r="C2256" s="17">
        <f t="shared" si="1104"/>
        <v>13.700000000000001</v>
      </c>
      <c r="D2256" s="28">
        <f t="shared" si="1105"/>
        <v>96</v>
      </c>
      <c r="E2256" s="8">
        <f t="shared" si="1124"/>
        <v>14</v>
      </c>
      <c r="F2256" s="2" t="s">
        <v>7365</v>
      </c>
      <c r="G2256" s="54">
        <f t="shared" si="1125"/>
        <v>12.7</v>
      </c>
      <c r="H2256" s="20">
        <f t="shared" si="1126"/>
        <v>0.38731310000000002</v>
      </c>
      <c r="I2256" s="14" t="s">
        <v>17329</v>
      </c>
      <c r="J2256" s="14" t="s">
        <v>12353</v>
      </c>
      <c r="K2256" s="14" t="s">
        <v>22289</v>
      </c>
      <c r="L2256" s="14" t="s">
        <v>27248</v>
      </c>
      <c r="M2256" s="28">
        <f t="shared" si="1127"/>
        <v>11.6</v>
      </c>
      <c r="N2256" s="46">
        <f t="shared" si="1106"/>
        <v>6.4</v>
      </c>
      <c r="O2256" s="17">
        <f t="shared" si="1107"/>
        <v>2.6</v>
      </c>
      <c r="P2256" s="17">
        <f t="shared" si="1107"/>
        <v>5.8000000000000007</v>
      </c>
      <c r="Q2256" s="124">
        <f t="shared" si="1108"/>
        <v>0.8</v>
      </c>
      <c r="R2256" s="26">
        <f t="shared" si="1109"/>
        <v>1.4000000000000001</v>
      </c>
      <c r="S2256" s="2" t="s">
        <v>32214</v>
      </c>
      <c r="T2256" s="2" t="s">
        <v>37192</v>
      </c>
      <c r="U2256" s="24">
        <f t="shared" si="1110"/>
        <v>369.3</v>
      </c>
      <c r="V2256" s="66">
        <f t="shared" si="1110"/>
        <v>390.3</v>
      </c>
      <c r="W2256" s="54">
        <f t="shared" si="1111"/>
        <v>1.27</v>
      </c>
      <c r="X2256" s="143">
        <f t="shared" si="1112"/>
        <v>369.3</v>
      </c>
      <c r="Y2256" s="143">
        <f t="shared" si="1113"/>
        <v>0.35399999999999998</v>
      </c>
      <c r="AD2256">
        <v>152</v>
      </c>
      <c r="AE2256">
        <v>-1</v>
      </c>
      <c r="AF2256" s="10">
        <v>37.9</v>
      </c>
      <c r="AG2256" s="10">
        <v>58.12</v>
      </c>
      <c r="AH2256" s="10">
        <f t="shared" si="1114"/>
        <v>217706.92638179264</v>
      </c>
      <c r="AI2256" s="11">
        <f t="shared" si="1102"/>
        <v>0</v>
      </c>
      <c r="AJ2256">
        <f t="shared" si="1103"/>
        <v>0</v>
      </c>
      <c r="AK2256" t="e">
        <f t="shared" si="1115"/>
        <v>#DIV/0!</v>
      </c>
      <c r="AL2256">
        <f t="shared" si="1116"/>
        <v>12.935045832800002</v>
      </c>
      <c r="AM2256" s="5">
        <f t="shared" si="1117"/>
        <v>2.54</v>
      </c>
      <c r="AN2256">
        <v>0</v>
      </c>
      <c r="AO2256" s="72">
        <f t="shared" si="1118"/>
        <v>1.4000000000000001</v>
      </c>
      <c r="AP2256" s="72">
        <f t="shared" si="1119"/>
        <v>0.8</v>
      </c>
      <c r="AQ2256" s="72">
        <f t="shared" si="1120"/>
        <v>1</v>
      </c>
      <c r="AR2256" s="71" t="e">
        <f t="shared" si="1121"/>
        <v>#DIV/0!</v>
      </c>
      <c r="BA2256">
        <f t="shared" si="1122"/>
        <v>96</v>
      </c>
      <c r="BB2256" s="91" t="e">
        <f t="shared" si="1123"/>
        <v>#DIV/0!</v>
      </c>
    </row>
    <row r="2257" spans="1:54">
      <c r="A2257" s="2" t="s">
        <v>2377</v>
      </c>
      <c r="B2257" s="7" t="s">
        <v>42200</v>
      </c>
      <c r="C2257" s="17">
        <f t="shared" si="1104"/>
        <v>10.8</v>
      </c>
      <c r="D2257" s="28">
        <f t="shared" si="1105"/>
        <v>20</v>
      </c>
      <c r="E2257" s="8">
        <f t="shared" si="1124"/>
        <v>12</v>
      </c>
      <c r="F2257" s="2" t="s">
        <v>7366</v>
      </c>
      <c r="G2257" s="54">
        <f t="shared" si="1125"/>
        <v>9.9</v>
      </c>
      <c r="H2257" s="20">
        <f t="shared" si="1126"/>
        <v>0.75297610000000004</v>
      </c>
      <c r="I2257" s="14" t="s">
        <v>17330</v>
      </c>
      <c r="J2257" s="14" t="s">
        <v>12354</v>
      </c>
      <c r="K2257" s="14" t="s">
        <v>22290</v>
      </c>
      <c r="L2257" s="14" t="s">
        <v>27249</v>
      </c>
      <c r="M2257" s="28">
        <f t="shared" si="1127"/>
        <v>12.4</v>
      </c>
      <c r="N2257" s="46">
        <f t="shared" si="1106"/>
        <v>5.4</v>
      </c>
      <c r="O2257" s="17">
        <f t="shared" si="1107"/>
        <v>1.8</v>
      </c>
      <c r="P2257" s="17">
        <f t="shared" si="1107"/>
        <v>4.2</v>
      </c>
      <c r="Q2257" s="124">
        <f t="shared" si="1108"/>
        <v>0.8</v>
      </c>
      <c r="R2257" s="26">
        <f t="shared" si="1109"/>
        <v>3</v>
      </c>
      <c r="S2257" s="2" t="s">
        <v>32215</v>
      </c>
      <c r="T2257" s="2" t="s">
        <v>37193</v>
      </c>
      <c r="U2257" s="24">
        <f t="shared" si="1110"/>
        <v>292.90000000000003</v>
      </c>
      <c r="V2257" s="66">
        <f t="shared" si="1110"/>
        <v>389</v>
      </c>
      <c r="W2257" s="54">
        <f t="shared" si="1111"/>
        <v>0.99</v>
      </c>
      <c r="X2257" s="143">
        <f t="shared" si="1112"/>
        <v>292.90000000000003</v>
      </c>
      <c r="Y2257" s="143">
        <f t="shared" si="1113"/>
        <v>0.29800000000000004</v>
      </c>
      <c r="AD2257">
        <v>152</v>
      </c>
      <c r="AE2257">
        <v>-1</v>
      </c>
      <c r="AF2257" s="10">
        <v>37.9</v>
      </c>
      <c r="AG2257" s="10">
        <v>58.12</v>
      </c>
      <c r="AH2257" s="10">
        <f t="shared" si="1114"/>
        <v>220927.91335001957</v>
      </c>
      <c r="AI2257" s="11">
        <f t="shared" si="1102"/>
        <v>0</v>
      </c>
      <c r="AJ2257">
        <f t="shared" si="1103"/>
        <v>0</v>
      </c>
      <c r="AK2257" t="e">
        <f t="shared" si="1115"/>
        <v>#DIV/0!</v>
      </c>
      <c r="AL2257">
        <f t="shared" si="1116"/>
        <v>5.6025020520000002</v>
      </c>
      <c r="AM2257" s="5">
        <f t="shared" si="1117"/>
        <v>1.9600000000000002</v>
      </c>
      <c r="AN2257">
        <v>0</v>
      </c>
      <c r="AO2257" s="72">
        <f t="shared" si="1118"/>
        <v>3</v>
      </c>
      <c r="AP2257" s="72">
        <f t="shared" si="1119"/>
        <v>0.8</v>
      </c>
      <c r="AQ2257" s="72">
        <f t="shared" si="1120"/>
        <v>0.8</v>
      </c>
      <c r="AR2257" s="71" t="e">
        <f t="shared" si="1121"/>
        <v>#DIV/0!</v>
      </c>
      <c r="BA2257">
        <f t="shared" si="1122"/>
        <v>20</v>
      </c>
      <c r="BB2257" s="91" t="e">
        <f t="shared" si="1123"/>
        <v>#DIV/0!</v>
      </c>
    </row>
    <row r="2258" spans="1:54">
      <c r="A2258" s="2" t="s">
        <v>2378</v>
      </c>
      <c r="B2258" s="7" t="s">
        <v>42201</v>
      </c>
      <c r="C2258" s="17">
        <f t="shared" si="1104"/>
        <v>33.800000000000004</v>
      </c>
      <c r="D2258" s="28">
        <f t="shared" si="1105"/>
        <v>275</v>
      </c>
      <c r="E2258" s="8">
        <f t="shared" si="1124"/>
        <v>14</v>
      </c>
      <c r="F2258" s="2" t="s">
        <v>7367</v>
      </c>
      <c r="G2258" s="54">
        <f t="shared" si="1125"/>
        <v>32.9</v>
      </c>
      <c r="H2258" s="20">
        <f t="shared" si="1126"/>
        <v>0.125335</v>
      </c>
      <c r="I2258" s="14" t="s">
        <v>17331</v>
      </c>
      <c r="J2258" s="14" t="s">
        <v>12355</v>
      </c>
      <c r="K2258" s="14" t="s">
        <v>22291</v>
      </c>
      <c r="L2258" s="14" t="s">
        <v>27250</v>
      </c>
      <c r="M2258" s="28">
        <f t="shared" si="1127"/>
        <v>11.4</v>
      </c>
      <c r="N2258" s="46">
        <f t="shared" si="1106"/>
        <v>5</v>
      </c>
      <c r="O2258" s="17">
        <f t="shared" si="1107"/>
        <v>0.8</v>
      </c>
      <c r="P2258" s="17">
        <f t="shared" si="1107"/>
        <v>6.2</v>
      </c>
      <c r="Q2258" s="124">
        <f t="shared" si="1108"/>
        <v>2.4000000000000004</v>
      </c>
      <c r="R2258" s="26">
        <f t="shared" si="1109"/>
        <v>2.8000000000000003</v>
      </c>
      <c r="S2258" s="2" t="s">
        <v>32216</v>
      </c>
      <c r="T2258" s="2" t="s">
        <v>37194</v>
      </c>
      <c r="U2258" s="24">
        <f t="shared" si="1110"/>
        <v>547.6</v>
      </c>
      <c r="V2258" s="66">
        <f t="shared" si="1110"/>
        <v>381.8</v>
      </c>
      <c r="W2258" s="54">
        <f t="shared" si="1111"/>
        <v>3.2899999999999996</v>
      </c>
      <c r="X2258" s="143">
        <f t="shared" si="1112"/>
        <v>547.6</v>
      </c>
      <c r="Y2258" s="143">
        <f t="shared" si="1113"/>
        <v>0.7579999999999999</v>
      </c>
      <c r="AD2258">
        <v>152</v>
      </c>
      <c r="AE2258">
        <v>-1</v>
      </c>
      <c r="AF2258" s="10">
        <v>37.9</v>
      </c>
      <c r="AG2258" s="10">
        <v>58.12</v>
      </c>
      <c r="AH2258" s="10">
        <f t="shared" si="1114"/>
        <v>236774.15993113897</v>
      </c>
      <c r="AI2258" s="11">
        <f t="shared" si="1102"/>
        <v>0</v>
      </c>
      <c r="AJ2258">
        <f t="shared" si="1103"/>
        <v>0</v>
      </c>
      <c r="AK2258" t="e">
        <f t="shared" si="1115"/>
        <v>#DIV/0!</v>
      </c>
      <c r="AL2258">
        <f t="shared" si="1116"/>
        <v>12.147347520000002</v>
      </c>
      <c r="AM2258" s="5">
        <f t="shared" si="1117"/>
        <v>6.5600000000000005</v>
      </c>
      <c r="AN2258">
        <v>0</v>
      </c>
      <c r="AO2258" s="72">
        <f t="shared" si="1118"/>
        <v>2.8000000000000003</v>
      </c>
      <c r="AP2258" s="72">
        <f t="shared" si="1119"/>
        <v>2.4000000000000004</v>
      </c>
      <c r="AQ2258" s="72">
        <f t="shared" si="1120"/>
        <v>2.6</v>
      </c>
      <c r="AR2258" s="71" t="e">
        <f t="shared" si="1121"/>
        <v>#DIV/0!</v>
      </c>
      <c r="BA2258">
        <f t="shared" si="1122"/>
        <v>275</v>
      </c>
      <c r="BB2258" s="91" t="e">
        <f t="shared" si="1123"/>
        <v>#DIV/0!</v>
      </c>
    </row>
    <row r="2259" spans="1:54">
      <c r="A2259" s="2" t="s">
        <v>2379</v>
      </c>
      <c r="B2259" s="7" t="s">
        <v>42202</v>
      </c>
      <c r="C2259" s="17">
        <f t="shared" si="1104"/>
        <v>19.7</v>
      </c>
      <c r="D2259" s="28">
        <f t="shared" si="1105"/>
        <v>95</v>
      </c>
      <c r="E2259" s="8">
        <f t="shared" si="1124"/>
        <v>18</v>
      </c>
      <c r="F2259" s="2" t="s">
        <v>7368</v>
      </c>
      <c r="G2259" s="54">
        <f t="shared" si="1125"/>
        <v>18.8</v>
      </c>
      <c r="H2259" s="20">
        <f t="shared" si="1126"/>
        <v>0.54376730000000006</v>
      </c>
      <c r="I2259" s="14" t="s">
        <v>17332</v>
      </c>
      <c r="J2259" s="14" t="s">
        <v>12356</v>
      </c>
      <c r="K2259" s="14" t="s">
        <v>22292</v>
      </c>
      <c r="L2259" s="14" t="s">
        <v>27251</v>
      </c>
      <c r="M2259" s="28">
        <f t="shared" si="1127"/>
        <v>12.3</v>
      </c>
      <c r="N2259" s="46">
        <f t="shared" si="1106"/>
        <v>6</v>
      </c>
      <c r="O2259" s="17">
        <f t="shared" si="1107"/>
        <v>2.8000000000000003</v>
      </c>
      <c r="P2259" s="17">
        <f t="shared" si="1107"/>
        <v>4.4000000000000004</v>
      </c>
      <c r="Q2259" s="124">
        <f t="shared" si="1108"/>
        <v>1.2000000000000002</v>
      </c>
      <c r="R2259" s="26">
        <f t="shared" si="1109"/>
        <v>2.8000000000000003</v>
      </c>
      <c r="S2259" s="2" t="s">
        <v>32217</v>
      </c>
      <c r="T2259" s="2" t="s">
        <v>37195</v>
      </c>
      <c r="U2259" s="24">
        <f t="shared" si="1110"/>
        <v>368.3</v>
      </c>
      <c r="V2259" s="66">
        <f t="shared" si="1110"/>
        <v>299.10000000000002</v>
      </c>
      <c r="W2259" s="54">
        <f t="shared" si="1111"/>
        <v>1.8800000000000001</v>
      </c>
      <c r="X2259" s="143">
        <f t="shared" si="1112"/>
        <v>368.3</v>
      </c>
      <c r="Y2259" s="143">
        <f t="shared" si="1113"/>
        <v>0.47599999999999998</v>
      </c>
      <c r="AD2259">
        <v>152</v>
      </c>
      <c r="AE2259">
        <v>-1</v>
      </c>
      <c r="AF2259" s="10">
        <v>37.9</v>
      </c>
      <c r="AG2259" s="10">
        <v>58.12</v>
      </c>
      <c r="AH2259" s="10">
        <f t="shared" si="1114"/>
        <v>356571.0191097451</v>
      </c>
      <c r="AI2259" s="11">
        <f t="shared" si="1102"/>
        <v>0</v>
      </c>
      <c r="AJ2259">
        <f t="shared" si="1103"/>
        <v>0</v>
      </c>
      <c r="AK2259" t="e">
        <f t="shared" si="1115"/>
        <v>#DIV/0!</v>
      </c>
      <c r="AL2259">
        <f t="shared" si="1116"/>
        <v>15.738203219200003</v>
      </c>
      <c r="AM2259" s="5">
        <f t="shared" si="1117"/>
        <v>3.7399999999999998</v>
      </c>
      <c r="AN2259">
        <v>0</v>
      </c>
      <c r="AO2259" s="72">
        <f t="shared" si="1118"/>
        <v>2.8000000000000003</v>
      </c>
      <c r="AP2259" s="72">
        <f t="shared" si="1119"/>
        <v>1.2000000000000002</v>
      </c>
      <c r="AQ2259" s="72">
        <f t="shared" si="1120"/>
        <v>1.4000000000000001</v>
      </c>
      <c r="AR2259" s="71" t="e">
        <f t="shared" si="1121"/>
        <v>#DIV/0!</v>
      </c>
      <c r="BA2259">
        <f t="shared" si="1122"/>
        <v>95</v>
      </c>
      <c r="BB2259" s="91" t="e">
        <f t="shared" si="1123"/>
        <v>#DIV/0!</v>
      </c>
    </row>
    <row r="2260" spans="1:54">
      <c r="A2260" s="2" t="s">
        <v>2380</v>
      </c>
      <c r="B2260" s="7" t="s">
        <v>42203</v>
      </c>
      <c r="C2260" s="17">
        <f t="shared" si="1104"/>
        <v>15.9</v>
      </c>
      <c r="D2260" s="28">
        <f t="shared" si="1105"/>
        <v>297</v>
      </c>
      <c r="E2260" s="8">
        <f t="shared" si="1124"/>
        <v>10</v>
      </c>
      <c r="F2260" s="2" t="s">
        <v>7369</v>
      </c>
      <c r="G2260" s="54">
        <f t="shared" si="1125"/>
        <v>14.9</v>
      </c>
      <c r="H2260" s="20">
        <f t="shared" si="1126"/>
        <v>0.19190119999999999</v>
      </c>
      <c r="I2260" s="14" t="s">
        <v>17333</v>
      </c>
      <c r="J2260" s="14" t="s">
        <v>12357</v>
      </c>
      <c r="K2260" s="14" t="s">
        <v>22293</v>
      </c>
      <c r="L2260" s="14" t="s">
        <v>27252</v>
      </c>
      <c r="M2260" s="28">
        <f t="shared" si="1127"/>
        <v>13.3</v>
      </c>
      <c r="N2260" s="46">
        <f t="shared" si="1106"/>
        <v>5.2</v>
      </c>
      <c r="O2260" s="17">
        <f t="shared" si="1107"/>
        <v>1</v>
      </c>
      <c r="P2260" s="17">
        <f t="shared" si="1107"/>
        <v>2.4000000000000004</v>
      </c>
      <c r="Q2260" s="124">
        <f t="shared" si="1108"/>
        <v>1</v>
      </c>
      <c r="R2260" s="26">
        <f t="shared" si="1109"/>
        <v>1.2000000000000002</v>
      </c>
      <c r="S2260" s="2" t="s">
        <v>32218</v>
      </c>
      <c r="T2260" s="2" t="s">
        <v>37196</v>
      </c>
      <c r="U2260" s="24">
        <f t="shared" si="1110"/>
        <v>570.4</v>
      </c>
      <c r="V2260" s="66">
        <f t="shared" si="1110"/>
        <v>292.5</v>
      </c>
      <c r="W2260" s="54">
        <f t="shared" si="1111"/>
        <v>1.49</v>
      </c>
      <c r="X2260" s="143">
        <f t="shared" si="1112"/>
        <v>570.4</v>
      </c>
      <c r="Y2260" s="143">
        <f t="shared" si="1113"/>
        <v>0.39800000000000002</v>
      </c>
      <c r="AD2260">
        <v>152</v>
      </c>
      <c r="AE2260">
        <v>-1</v>
      </c>
      <c r="AF2260" s="10">
        <v>37.9</v>
      </c>
      <c r="AG2260" s="10">
        <v>58.12</v>
      </c>
      <c r="AH2260" s="10">
        <f t="shared" si="1114"/>
        <v>363650.57174450846</v>
      </c>
      <c r="AI2260" s="11">
        <f t="shared" si="1102"/>
        <v>0</v>
      </c>
      <c r="AJ2260">
        <f t="shared" si="1103"/>
        <v>0</v>
      </c>
      <c r="AK2260" t="e">
        <f t="shared" si="1115"/>
        <v>#DIV/0!</v>
      </c>
      <c r="AL2260">
        <f t="shared" si="1116"/>
        <v>2.3273245440000006</v>
      </c>
      <c r="AM2260" s="5">
        <f t="shared" si="1117"/>
        <v>2.98</v>
      </c>
      <c r="AN2260">
        <v>0</v>
      </c>
      <c r="AO2260" s="72">
        <f t="shared" si="1118"/>
        <v>1.2000000000000002</v>
      </c>
      <c r="AP2260" s="72">
        <f t="shared" si="1119"/>
        <v>1</v>
      </c>
      <c r="AQ2260" s="72">
        <f t="shared" si="1120"/>
        <v>1</v>
      </c>
      <c r="AR2260" s="71" t="e">
        <f t="shared" si="1121"/>
        <v>#DIV/0!</v>
      </c>
      <c r="BA2260">
        <f t="shared" si="1122"/>
        <v>297</v>
      </c>
      <c r="BB2260" s="91" t="e">
        <f t="shared" si="1123"/>
        <v>#DIV/0!</v>
      </c>
    </row>
    <row r="2261" spans="1:54">
      <c r="A2261" s="2" t="s">
        <v>2381</v>
      </c>
      <c r="B2261" s="7" t="s">
        <v>42204</v>
      </c>
      <c r="C2261" s="17">
        <f t="shared" si="1104"/>
        <v>28.1</v>
      </c>
      <c r="D2261" s="28">
        <f t="shared" si="1105"/>
        <v>204</v>
      </c>
      <c r="E2261" s="8">
        <f t="shared" si="1124"/>
        <v>9</v>
      </c>
      <c r="F2261" s="2" t="s">
        <v>7370</v>
      </c>
      <c r="G2261" s="54">
        <f t="shared" si="1125"/>
        <v>27.1</v>
      </c>
      <c r="H2261" s="20">
        <f t="shared" si="1126"/>
        <v>0.55786839999999993</v>
      </c>
      <c r="I2261" s="14" t="s">
        <v>17334</v>
      </c>
      <c r="J2261" s="14" t="s">
        <v>12358</v>
      </c>
      <c r="K2261" s="14" t="s">
        <v>22294</v>
      </c>
      <c r="L2261" s="14" t="s">
        <v>27253</v>
      </c>
      <c r="M2261" s="28">
        <f t="shared" si="1127"/>
        <v>12.1</v>
      </c>
      <c r="N2261" s="46">
        <f t="shared" si="1106"/>
        <v>5.2</v>
      </c>
      <c r="O2261" s="17">
        <f t="shared" si="1107"/>
        <v>1</v>
      </c>
      <c r="P2261" s="17">
        <f t="shared" si="1107"/>
        <v>4.8000000000000007</v>
      </c>
      <c r="Q2261" s="124">
        <f t="shared" si="1108"/>
        <v>0.8</v>
      </c>
      <c r="R2261" s="26">
        <f t="shared" si="1109"/>
        <v>1.6</v>
      </c>
      <c r="S2261" s="2" t="s">
        <v>32219</v>
      </c>
      <c r="T2261" s="2" t="s">
        <v>37197</v>
      </c>
      <c r="U2261" s="24">
        <f t="shared" si="1110"/>
        <v>476.8</v>
      </c>
      <c r="V2261" s="66">
        <f t="shared" si="1110"/>
        <v>409.3</v>
      </c>
      <c r="W2261" s="54">
        <f t="shared" si="1111"/>
        <v>2.71</v>
      </c>
      <c r="X2261" s="143">
        <f t="shared" si="1112"/>
        <v>476.8</v>
      </c>
      <c r="Y2261" s="143">
        <f t="shared" si="1113"/>
        <v>0.64200000000000002</v>
      </c>
      <c r="AD2261">
        <v>152</v>
      </c>
      <c r="AE2261">
        <v>-1</v>
      </c>
      <c r="AF2261" s="10">
        <v>37.9</v>
      </c>
      <c r="AG2261" s="10">
        <v>58.12</v>
      </c>
      <c r="AH2261" s="10">
        <f t="shared" si="1114"/>
        <v>160637.09953926882</v>
      </c>
      <c r="AI2261" s="11">
        <f t="shared" si="1102"/>
        <v>0</v>
      </c>
      <c r="AJ2261">
        <f t="shared" si="1103"/>
        <v>0</v>
      </c>
      <c r="AK2261" t="e">
        <f t="shared" si="1115"/>
        <v>#DIV/0!</v>
      </c>
      <c r="AL2261">
        <f t="shared" si="1116"/>
        <v>3.3955706880000012</v>
      </c>
      <c r="AM2261" s="5">
        <f t="shared" si="1117"/>
        <v>5.42</v>
      </c>
      <c r="AN2261">
        <v>0</v>
      </c>
      <c r="AO2261" s="72">
        <f t="shared" si="1118"/>
        <v>1.6</v>
      </c>
      <c r="AP2261" s="72">
        <f t="shared" si="1119"/>
        <v>0.8</v>
      </c>
      <c r="AQ2261" s="72">
        <f t="shared" si="1120"/>
        <v>0.8</v>
      </c>
      <c r="AR2261" s="71" t="e">
        <f t="shared" si="1121"/>
        <v>#DIV/0!</v>
      </c>
      <c r="BA2261">
        <f t="shared" si="1122"/>
        <v>204</v>
      </c>
      <c r="BB2261" s="91" t="e">
        <f t="shared" si="1123"/>
        <v>#DIV/0!</v>
      </c>
    </row>
    <row r="2262" spans="1:54">
      <c r="A2262" s="2" t="s">
        <v>2382</v>
      </c>
      <c r="B2262" s="7" t="s">
        <v>42205</v>
      </c>
      <c r="C2262" s="17">
        <f t="shared" si="1104"/>
        <v>22.900000000000002</v>
      </c>
      <c r="D2262" s="28">
        <f t="shared" si="1105"/>
        <v>88</v>
      </c>
      <c r="E2262" s="8">
        <f t="shared" si="1124"/>
        <v>5</v>
      </c>
      <c r="F2262" s="2" t="s">
        <v>7371</v>
      </c>
      <c r="G2262" s="54">
        <f t="shared" si="1125"/>
        <v>21.900000000000002</v>
      </c>
      <c r="H2262" s="20">
        <f t="shared" si="1126"/>
        <v>0.74563630000000003</v>
      </c>
      <c r="I2262" s="14" t="s">
        <v>17335</v>
      </c>
      <c r="J2262" s="14" t="s">
        <v>12359</v>
      </c>
      <c r="K2262" s="14" t="s">
        <v>22295</v>
      </c>
      <c r="L2262" s="14" t="s">
        <v>27254</v>
      </c>
      <c r="M2262" s="28">
        <f t="shared" si="1127"/>
        <v>11.5</v>
      </c>
      <c r="N2262" s="46">
        <f t="shared" si="1106"/>
        <v>6.8</v>
      </c>
      <c r="O2262" s="17">
        <f t="shared" si="1107"/>
        <v>0.4</v>
      </c>
      <c r="P2262" s="17">
        <f t="shared" si="1107"/>
        <v>6</v>
      </c>
      <c r="Q2262" s="124">
        <f t="shared" si="1108"/>
        <v>0.60000000000000009</v>
      </c>
      <c r="R2262" s="26">
        <f t="shared" si="1109"/>
        <v>2</v>
      </c>
      <c r="S2262" s="2" t="s">
        <v>32220</v>
      </c>
      <c r="T2262" s="2" t="s">
        <v>37198</v>
      </c>
      <c r="U2262" s="24">
        <f t="shared" si="1110"/>
        <v>360.70000000000005</v>
      </c>
      <c r="V2262" s="66">
        <f t="shared" si="1110"/>
        <v>337.40000000000003</v>
      </c>
      <c r="W2262" s="54">
        <f t="shared" si="1111"/>
        <v>2.19</v>
      </c>
      <c r="X2262" s="143">
        <f t="shared" si="1112"/>
        <v>360.70000000000005</v>
      </c>
      <c r="Y2262" s="143">
        <f t="shared" si="1113"/>
        <v>0.53800000000000003</v>
      </c>
      <c r="AD2262">
        <v>152</v>
      </c>
      <c r="AE2262">
        <v>-1</v>
      </c>
      <c r="AF2262" s="10">
        <v>37.9</v>
      </c>
      <c r="AG2262" s="10">
        <v>58.12</v>
      </c>
      <c r="AH2262" s="10">
        <f t="shared" si="1114"/>
        <v>310356.33198154776</v>
      </c>
      <c r="AI2262" s="11">
        <f t="shared" si="1102"/>
        <v>0</v>
      </c>
      <c r="AJ2262">
        <f t="shared" si="1103"/>
        <v>0</v>
      </c>
      <c r="AK2262" t="e">
        <f t="shared" si="1115"/>
        <v>#DIV/0!</v>
      </c>
      <c r="AL2262">
        <f t="shared" si="1116"/>
        <v>1.22094576</v>
      </c>
      <c r="AM2262" s="5">
        <f t="shared" si="1117"/>
        <v>4.3800000000000008</v>
      </c>
      <c r="AN2262">
        <v>0</v>
      </c>
      <c r="AO2262" s="72">
        <f t="shared" si="1118"/>
        <v>2</v>
      </c>
      <c r="AP2262" s="72">
        <f t="shared" si="1119"/>
        <v>0.60000000000000009</v>
      </c>
      <c r="AQ2262" s="72">
        <f t="shared" si="1120"/>
        <v>0.60000000000000009</v>
      </c>
      <c r="AR2262" s="71" t="e">
        <f t="shared" si="1121"/>
        <v>#DIV/0!</v>
      </c>
      <c r="BA2262">
        <f t="shared" si="1122"/>
        <v>88</v>
      </c>
      <c r="BB2262" s="91" t="e">
        <f t="shared" si="1123"/>
        <v>#DIV/0!</v>
      </c>
    </row>
    <row r="2263" spans="1:54">
      <c r="A2263" s="2" t="s">
        <v>2383</v>
      </c>
      <c r="B2263" s="7" t="s">
        <v>42206</v>
      </c>
      <c r="C2263" s="17">
        <f t="shared" si="1104"/>
        <v>7.5</v>
      </c>
      <c r="D2263" s="28">
        <f t="shared" si="1105"/>
        <v>78</v>
      </c>
      <c r="E2263" s="8">
        <f t="shared" si="1124"/>
        <v>10</v>
      </c>
      <c r="F2263" s="2" t="s">
        <v>7372</v>
      </c>
      <c r="G2263" s="54">
        <f t="shared" si="1125"/>
        <v>6.6</v>
      </c>
      <c r="H2263" s="20">
        <f t="shared" si="1126"/>
        <v>0.34097670000000002</v>
      </c>
      <c r="I2263" s="14" t="s">
        <v>17336</v>
      </c>
      <c r="J2263" s="14" t="s">
        <v>12360</v>
      </c>
      <c r="K2263" s="14" t="s">
        <v>22296</v>
      </c>
      <c r="L2263" s="14" t="s">
        <v>27255</v>
      </c>
      <c r="M2263" s="28">
        <f t="shared" si="1127"/>
        <v>11.3</v>
      </c>
      <c r="N2263" s="46">
        <f t="shared" si="1106"/>
        <v>5.2</v>
      </c>
      <c r="O2263" s="17">
        <f t="shared" si="1107"/>
        <v>0.60000000000000009</v>
      </c>
      <c r="P2263" s="17">
        <f t="shared" si="1107"/>
        <v>6.4</v>
      </c>
      <c r="Q2263" s="124">
        <f t="shared" si="1108"/>
        <v>1.6</v>
      </c>
      <c r="R2263" s="26">
        <f t="shared" si="1109"/>
        <v>2.4000000000000004</v>
      </c>
      <c r="S2263" s="2" t="s">
        <v>32221</v>
      </c>
      <c r="T2263" s="2" t="s">
        <v>37199</v>
      </c>
      <c r="U2263" s="24">
        <f t="shared" si="1110"/>
        <v>351.3</v>
      </c>
      <c r="V2263" s="66">
        <f t="shared" si="1110"/>
        <v>388.3</v>
      </c>
      <c r="W2263" s="54">
        <f t="shared" si="1111"/>
        <v>0.66</v>
      </c>
      <c r="X2263" s="143">
        <f t="shared" si="1112"/>
        <v>351.3</v>
      </c>
      <c r="Y2263" s="143">
        <f t="shared" si="1113"/>
        <v>0.23200000000000001</v>
      </c>
      <c r="AD2263">
        <v>152</v>
      </c>
      <c r="AE2263">
        <v>-1</v>
      </c>
      <c r="AF2263" s="10">
        <v>37.9</v>
      </c>
      <c r="AG2263" s="10">
        <v>58.12</v>
      </c>
      <c r="AH2263" s="10">
        <f t="shared" si="1114"/>
        <v>222505.30701729227</v>
      </c>
      <c r="AI2263" s="11">
        <f t="shared" si="1102"/>
        <v>0</v>
      </c>
      <c r="AJ2263">
        <f t="shared" si="1103"/>
        <v>0</v>
      </c>
      <c r="AK2263" t="e">
        <f t="shared" si="1115"/>
        <v>#DIV/0!</v>
      </c>
      <c r="AL2263">
        <f t="shared" si="1116"/>
        <v>6.0735587328000014</v>
      </c>
      <c r="AM2263" s="5">
        <f t="shared" si="1117"/>
        <v>1.3</v>
      </c>
      <c r="AN2263">
        <v>0</v>
      </c>
      <c r="AO2263" s="72">
        <f t="shared" si="1118"/>
        <v>2.4000000000000004</v>
      </c>
      <c r="AP2263" s="72">
        <f t="shared" si="1119"/>
        <v>1.6</v>
      </c>
      <c r="AQ2263" s="72">
        <f t="shared" si="1120"/>
        <v>1.6</v>
      </c>
      <c r="AR2263" s="71" t="e">
        <f t="shared" si="1121"/>
        <v>#DIV/0!</v>
      </c>
      <c r="BA2263">
        <f t="shared" si="1122"/>
        <v>78</v>
      </c>
      <c r="BB2263" s="91" t="e">
        <f t="shared" si="1123"/>
        <v>#DIV/0!</v>
      </c>
    </row>
    <row r="2264" spans="1:54">
      <c r="A2264" s="2" t="s">
        <v>2384</v>
      </c>
      <c r="B2264" s="7" t="s">
        <v>42207</v>
      </c>
      <c r="C2264" s="17">
        <f t="shared" si="1104"/>
        <v>19.600000000000001</v>
      </c>
      <c r="D2264" s="28">
        <f t="shared" si="1105"/>
        <v>202</v>
      </c>
      <c r="E2264" s="8">
        <f t="shared" si="1124"/>
        <v>13</v>
      </c>
      <c r="F2264" s="2" t="s">
        <v>7373</v>
      </c>
      <c r="G2264" s="54">
        <f t="shared" si="1125"/>
        <v>18.700000000000003</v>
      </c>
      <c r="H2264" s="20">
        <f t="shared" si="1126"/>
        <v>0.38667610000000002</v>
      </c>
      <c r="I2264" s="14" t="s">
        <v>17337</v>
      </c>
      <c r="J2264" s="14" t="s">
        <v>12361</v>
      </c>
      <c r="K2264" s="14" t="s">
        <v>22297</v>
      </c>
      <c r="L2264" s="14" t="s">
        <v>27256</v>
      </c>
      <c r="M2264" s="28">
        <f t="shared" si="1127"/>
        <v>12.8</v>
      </c>
      <c r="N2264" s="46">
        <f t="shared" si="1106"/>
        <v>6.6</v>
      </c>
      <c r="O2264" s="17">
        <f t="shared" si="1107"/>
        <v>1.4000000000000001</v>
      </c>
      <c r="P2264" s="17">
        <f t="shared" si="1107"/>
        <v>3.4000000000000004</v>
      </c>
      <c r="Q2264" s="124">
        <f t="shared" si="1108"/>
        <v>1.2000000000000002</v>
      </c>
      <c r="R2264" s="26">
        <f t="shared" si="1109"/>
        <v>1.8</v>
      </c>
      <c r="S2264" s="2" t="s">
        <v>32222</v>
      </c>
      <c r="T2264" s="2" t="s">
        <v>37200</v>
      </c>
      <c r="U2264" s="24">
        <f t="shared" si="1110"/>
        <v>475</v>
      </c>
      <c r="V2264" s="66">
        <f t="shared" si="1110"/>
        <v>337.70000000000005</v>
      </c>
      <c r="W2264" s="54">
        <f t="shared" si="1111"/>
        <v>1.87</v>
      </c>
      <c r="X2264" s="143">
        <f t="shared" si="1112"/>
        <v>475</v>
      </c>
      <c r="Y2264" s="143">
        <f t="shared" si="1113"/>
        <v>0.47399999999999998</v>
      </c>
      <c r="AD2264">
        <v>152</v>
      </c>
      <c r="AE2264">
        <v>-1</v>
      </c>
      <c r="AF2264" s="10">
        <v>37.9</v>
      </c>
      <c r="AG2264" s="10">
        <v>58.12</v>
      </c>
      <c r="AH2264" s="10">
        <f t="shared" si="1114"/>
        <v>310010.13514682621</v>
      </c>
      <c r="AI2264" s="11">
        <f t="shared" si="1102"/>
        <v>0</v>
      </c>
      <c r="AJ2264">
        <f t="shared" si="1103"/>
        <v>0</v>
      </c>
      <c r="AK2264" t="e">
        <f t="shared" si="1115"/>
        <v>#DIV/0!</v>
      </c>
      <c r="AL2264">
        <f t="shared" si="1116"/>
        <v>5.2549591752000007</v>
      </c>
      <c r="AM2264" s="5">
        <f t="shared" si="1117"/>
        <v>3.72</v>
      </c>
      <c r="AN2264">
        <v>0</v>
      </c>
      <c r="AO2264" s="72">
        <f t="shared" si="1118"/>
        <v>1.8</v>
      </c>
      <c r="AP2264" s="72">
        <f t="shared" si="1119"/>
        <v>1.2000000000000002</v>
      </c>
      <c r="AQ2264" s="72">
        <f t="shared" si="1120"/>
        <v>1.2000000000000002</v>
      </c>
      <c r="AR2264" s="71" t="e">
        <f t="shared" si="1121"/>
        <v>#DIV/0!</v>
      </c>
      <c r="BA2264">
        <f t="shared" si="1122"/>
        <v>202</v>
      </c>
      <c r="BB2264" s="91" t="e">
        <f t="shared" si="1123"/>
        <v>#DIV/0!</v>
      </c>
    </row>
    <row r="2265" spans="1:54">
      <c r="A2265" s="2" t="s">
        <v>2385</v>
      </c>
      <c r="B2265" s="7" t="s">
        <v>42208</v>
      </c>
      <c r="C2265" s="17">
        <f t="shared" si="1104"/>
        <v>30</v>
      </c>
      <c r="D2265" s="28">
        <f t="shared" si="1105"/>
        <v>233</v>
      </c>
      <c r="E2265" s="8">
        <f t="shared" si="1124"/>
        <v>13</v>
      </c>
      <c r="F2265" s="2" t="s">
        <v>7374</v>
      </c>
      <c r="G2265" s="54">
        <f t="shared" si="1125"/>
        <v>29.1</v>
      </c>
      <c r="H2265" s="20">
        <f t="shared" si="1126"/>
        <v>0.53408639999999996</v>
      </c>
      <c r="I2265" s="14" t="s">
        <v>17338</v>
      </c>
      <c r="J2265" s="14" t="s">
        <v>26</v>
      </c>
      <c r="K2265" s="14" t="s">
        <v>22298</v>
      </c>
      <c r="L2265" s="14" t="s">
        <v>27257</v>
      </c>
      <c r="M2265" s="28">
        <f t="shared" si="1127"/>
        <v>12.7</v>
      </c>
      <c r="N2265" s="46">
        <f t="shared" si="1106"/>
        <v>6</v>
      </c>
      <c r="O2265" s="17">
        <f t="shared" si="1107"/>
        <v>1.6</v>
      </c>
      <c r="P2265" s="17">
        <f t="shared" si="1107"/>
        <v>3.6</v>
      </c>
      <c r="Q2265" s="124">
        <f t="shared" si="1108"/>
        <v>1</v>
      </c>
      <c r="R2265" s="26">
        <f t="shared" si="1109"/>
        <v>2.2000000000000002</v>
      </c>
      <c r="S2265" s="2" t="s">
        <v>32223</v>
      </c>
      <c r="T2265" s="2" t="s">
        <v>37201</v>
      </c>
      <c r="U2265" s="24">
        <f t="shared" si="1110"/>
        <v>506</v>
      </c>
      <c r="V2265" s="66">
        <f t="shared" si="1110"/>
        <v>320</v>
      </c>
      <c r="W2265" s="54">
        <f t="shared" si="1111"/>
        <v>2.9099999999999997</v>
      </c>
      <c r="X2265" s="143">
        <f t="shared" si="1112"/>
        <v>506</v>
      </c>
      <c r="Y2265" s="143">
        <f t="shared" si="1113"/>
        <v>0.68199999999999994</v>
      </c>
      <c r="AD2265">
        <v>152</v>
      </c>
      <c r="AE2265">
        <v>-1</v>
      </c>
      <c r="AF2265" s="10">
        <v>37.9</v>
      </c>
      <c r="AG2265" s="10">
        <v>58.12</v>
      </c>
      <c r="AH2265" s="10">
        <f t="shared" si="1114"/>
        <v>332681.47588910494</v>
      </c>
      <c r="AI2265" s="11">
        <f t="shared" si="1102"/>
        <v>0</v>
      </c>
      <c r="AJ2265">
        <f t="shared" si="1103"/>
        <v>0</v>
      </c>
      <c r="AK2265" t="e">
        <f t="shared" si="1115"/>
        <v>#DIV/0!</v>
      </c>
      <c r="AL2265">
        <f t="shared" si="1116"/>
        <v>5.9040571392000007</v>
      </c>
      <c r="AM2265" s="5">
        <f t="shared" si="1117"/>
        <v>5.8</v>
      </c>
      <c r="AN2265">
        <v>0</v>
      </c>
      <c r="AO2265" s="72">
        <f t="shared" si="1118"/>
        <v>2.2000000000000002</v>
      </c>
      <c r="AP2265" s="72">
        <f t="shared" si="1119"/>
        <v>1</v>
      </c>
      <c r="AQ2265" s="72">
        <f t="shared" si="1120"/>
        <v>1.2000000000000002</v>
      </c>
      <c r="AR2265" s="71" t="e">
        <f t="shared" si="1121"/>
        <v>#DIV/0!</v>
      </c>
      <c r="BA2265">
        <f t="shared" si="1122"/>
        <v>233</v>
      </c>
      <c r="BB2265" s="91" t="e">
        <f t="shared" si="1123"/>
        <v>#DIV/0!</v>
      </c>
    </row>
    <row r="2266" spans="1:54">
      <c r="A2266" s="2" t="s">
        <v>2386</v>
      </c>
      <c r="B2266" s="7" t="s">
        <v>42209</v>
      </c>
      <c r="C2266" s="17">
        <f t="shared" si="1104"/>
        <v>23.400000000000002</v>
      </c>
      <c r="D2266" s="28">
        <f t="shared" si="1105"/>
        <v>143</v>
      </c>
      <c r="E2266" s="8">
        <f t="shared" si="1124"/>
        <v>4</v>
      </c>
      <c r="F2266" s="2" t="s">
        <v>7375</v>
      </c>
      <c r="G2266" s="54">
        <f t="shared" si="1125"/>
        <v>22.5</v>
      </c>
      <c r="H2266" s="20">
        <f t="shared" si="1126"/>
        <v>0.89176519999999992</v>
      </c>
      <c r="I2266" s="14" t="s">
        <v>17339</v>
      </c>
      <c r="J2266" s="14" t="s">
        <v>12362</v>
      </c>
      <c r="K2266" s="14" t="s">
        <v>22299</v>
      </c>
      <c r="L2266" s="14" t="s">
        <v>27258</v>
      </c>
      <c r="M2266" s="28">
        <f t="shared" si="1127"/>
        <v>14.1</v>
      </c>
      <c r="N2266" s="46">
        <f t="shared" si="1106"/>
        <v>6.4</v>
      </c>
      <c r="O2266" s="17">
        <f t="shared" si="1107"/>
        <v>1.2000000000000002</v>
      </c>
      <c r="P2266" s="17">
        <f t="shared" si="1107"/>
        <v>0.8</v>
      </c>
      <c r="Q2266" s="124">
        <f t="shared" si="1108"/>
        <v>0.2</v>
      </c>
      <c r="R2266" s="26">
        <f t="shared" si="1109"/>
        <v>1.2000000000000002</v>
      </c>
      <c r="S2266" s="2" t="s">
        <v>32224</v>
      </c>
      <c r="T2266" s="2" t="s">
        <v>37202</v>
      </c>
      <c r="U2266" s="24">
        <f t="shared" si="1110"/>
        <v>416.1</v>
      </c>
      <c r="V2266" s="66">
        <f t="shared" si="1110"/>
        <v>382</v>
      </c>
      <c r="W2266" s="54">
        <f t="shared" si="1111"/>
        <v>2.25</v>
      </c>
      <c r="X2266" s="143">
        <f t="shared" si="1112"/>
        <v>416.1</v>
      </c>
      <c r="Y2266" s="143">
        <f t="shared" si="1113"/>
        <v>0.55000000000000004</v>
      </c>
      <c r="AD2266">
        <v>152</v>
      </c>
      <c r="AE2266">
        <v>-1</v>
      </c>
      <c r="AF2266" s="10">
        <v>37.9</v>
      </c>
      <c r="AG2266" s="10">
        <v>58.12</v>
      </c>
      <c r="AH2266" s="10">
        <f t="shared" si="1114"/>
        <v>236293.11589835561</v>
      </c>
      <c r="AI2266" s="11">
        <f t="shared" si="1102"/>
        <v>0</v>
      </c>
      <c r="AJ2266">
        <f t="shared" si="1103"/>
        <v>0</v>
      </c>
      <c r="AK2266" t="e">
        <f t="shared" si="1115"/>
        <v>#DIV/0!</v>
      </c>
      <c r="AL2266">
        <f t="shared" si="1116"/>
        <v>0.12468648960000013</v>
      </c>
      <c r="AM2266" s="5">
        <f t="shared" si="1117"/>
        <v>4.4800000000000004</v>
      </c>
      <c r="AN2266">
        <v>0</v>
      </c>
      <c r="AO2266" s="72">
        <f t="shared" si="1118"/>
        <v>1.2000000000000002</v>
      </c>
      <c r="AP2266" s="72">
        <f t="shared" si="1119"/>
        <v>0.2</v>
      </c>
      <c r="AQ2266" s="72">
        <f t="shared" si="1120"/>
        <v>0.2</v>
      </c>
      <c r="AR2266" s="71" t="e">
        <f t="shared" si="1121"/>
        <v>#DIV/0!</v>
      </c>
      <c r="BA2266">
        <f t="shared" si="1122"/>
        <v>143</v>
      </c>
      <c r="BB2266" s="91" t="e">
        <f t="shared" si="1123"/>
        <v>#DIV/0!</v>
      </c>
    </row>
    <row r="2267" spans="1:54">
      <c r="A2267" s="2" t="s">
        <v>2387</v>
      </c>
      <c r="B2267" s="7" t="s">
        <v>42210</v>
      </c>
      <c r="C2267" s="17">
        <f t="shared" si="1104"/>
        <v>7</v>
      </c>
      <c r="D2267" s="28">
        <f t="shared" si="1105"/>
        <v>146</v>
      </c>
      <c r="E2267" s="8">
        <f t="shared" si="1124"/>
        <v>11</v>
      </c>
      <c r="F2267" s="2" t="s">
        <v>7376</v>
      </c>
      <c r="G2267" s="54">
        <f t="shared" si="1125"/>
        <v>6.1</v>
      </c>
      <c r="H2267" s="20">
        <f t="shared" si="1126"/>
        <v>0.57775019999999999</v>
      </c>
      <c r="I2267" s="14" t="s">
        <v>17340</v>
      </c>
      <c r="J2267" s="14" t="s">
        <v>12363</v>
      </c>
      <c r="K2267" s="14" t="s">
        <v>22300</v>
      </c>
      <c r="L2267" s="14" t="s">
        <v>27259</v>
      </c>
      <c r="M2267" s="28">
        <f t="shared" si="1127"/>
        <v>13.8</v>
      </c>
      <c r="N2267" s="46">
        <f t="shared" si="1106"/>
        <v>5.8</v>
      </c>
      <c r="O2267" s="17">
        <f t="shared" si="1107"/>
        <v>1.2000000000000002</v>
      </c>
      <c r="P2267" s="17">
        <f t="shared" si="1107"/>
        <v>1.4000000000000001</v>
      </c>
      <c r="Q2267" s="124">
        <f t="shared" si="1108"/>
        <v>1</v>
      </c>
      <c r="R2267" s="26">
        <f t="shared" si="1109"/>
        <v>2.4000000000000004</v>
      </c>
      <c r="S2267" s="2" t="s">
        <v>32225</v>
      </c>
      <c r="T2267" s="2" t="s">
        <v>37203</v>
      </c>
      <c r="U2267" s="24">
        <f t="shared" si="1110"/>
        <v>418.6</v>
      </c>
      <c r="V2267" s="66">
        <f t="shared" si="1110"/>
        <v>359.1</v>
      </c>
      <c r="W2267" s="54">
        <f t="shared" si="1111"/>
        <v>0.61</v>
      </c>
      <c r="X2267" s="143">
        <f t="shared" si="1112"/>
        <v>418.6</v>
      </c>
      <c r="Y2267" s="143">
        <f t="shared" si="1113"/>
        <v>0.222</v>
      </c>
      <c r="AD2267">
        <v>152</v>
      </c>
      <c r="AE2267">
        <v>-1</v>
      </c>
      <c r="AF2267" s="10">
        <v>37.9</v>
      </c>
      <c r="AG2267" s="10">
        <v>58.12</v>
      </c>
      <c r="AH2267" s="10">
        <f t="shared" si="1114"/>
        <v>278286.17612616147</v>
      </c>
      <c r="AI2267" s="11">
        <f t="shared" si="1102"/>
        <v>0</v>
      </c>
      <c r="AJ2267">
        <f t="shared" si="1103"/>
        <v>0</v>
      </c>
      <c r="AK2267" t="e">
        <f t="shared" si="1115"/>
        <v>#DIV/0!</v>
      </c>
      <c r="AL2267">
        <f t="shared" si="1116"/>
        <v>1.7025111936000008</v>
      </c>
      <c r="AM2267" s="5">
        <f t="shared" si="1117"/>
        <v>1.2</v>
      </c>
      <c r="AN2267">
        <v>0</v>
      </c>
      <c r="AO2267" s="72">
        <f t="shared" si="1118"/>
        <v>2.4000000000000004</v>
      </c>
      <c r="AP2267" s="72">
        <f t="shared" si="1119"/>
        <v>1</v>
      </c>
      <c r="AQ2267" s="72">
        <f t="shared" si="1120"/>
        <v>1.2000000000000002</v>
      </c>
      <c r="AR2267" s="71" t="e">
        <f t="shared" si="1121"/>
        <v>#DIV/0!</v>
      </c>
      <c r="BA2267">
        <f t="shared" si="1122"/>
        <v>146</v>
      </c>
      <c r="BB2267" s="91" t="e">
        <f t="shared" si="1123"/>
        <v>#DIV/0!</v>
      </c>
    </row>
    <row r="2268" spans="1:54">
      <c r="A2268" s="2" t="s">
        <v>2388</v>
      </c>
      <c r="B2268" s="7" t="s">
        <v>42211</v>
      </c>
      <c r="C2268" s="17">
        <f t="shared" si="1104"/>
        <v>30.200000000000003</v>
      </c>
      <c r="D2268" s="28">
        <f t="shared" si="1105"/>
        <v>280</v>
      </c>
      <c r="E2268" s="8">
        <f t="shared" si="1124"/>
        <v>6</v>
      </c>
      <c r="F2268" s="2" t="s">
        <v>7377</v>
      </c>
      <c r="G2268" s="54">
        <f t="shared" si="1125"/>
        <v>29.200000000000003</v>
      </c>
      <c r="H2268" s="20">
        <f t="shared" si="1126"/>
        <v>0.25843470000000002</v>
      </c>
      <c r="I2268" s="14" t="s">
        <v>17341</v>
      </c>
      <c r="J2268" s="14" t="s">
        <v>12364</v>
      </c>
      <c r="K2268" s="14" t="s">
        <v>22301</v>
      </c>
      <c r="L2268" s="14" t="s">
        <v>27260</v>
      </c>
      <c r="M2268" s="28">
        <f t="shared" si="1127"/>
        <v>12.3</v>
      </c>
      <c r="N2268" s="46">
        <f t="shared" si="1106"/>
        <v>6.2</v>
      </c>
      <c r="O2268" s="17">
        <f t="shared" si="1107"/>
        <v>0.4</v>
      </c>
      <c r="P2268" s="17">
        <f t="shared" si="1107"/>
        <v>4.4000000000000004</v>
      </c>
      <c r="Q2268" s="124">
        <f t="shared" si="1108"/>
        <v>0.8</v>
      </c>
      <c r="R2268" s="26">
        <f t="shared" si="1109"/>
        <v>1.2000000000000002</v>
      </c>
      <c r="S2268" s="2" t="s">
        <v>32226</v>
      </c>
      <c r="T2268" s="2" t="s">
        <v>37204</v>
      </c>
      <c r="U2268" s="24">
        <f t="shared" si="1110"/>
        <v>552.70000000000005</v>
      </c>
      <c r="V2268" s="66">
        <f t="shared" si="1110"/>
        <v>358.8</v>
      </c>
      <c r="W2268" s="54">
        <f t="shared" si="1111"/>
        <v>2.92</v>
      </c>
      <c r="X2268" s="143">
        <f t="shared" si="1112"/>
        <v>552.70000000000005</v>
      </c>
      <c r="Y2268" s="143">
        <f t="shared" si="1113"/>
        <v>0.68399999999999994</v>
      </c>
      <c r="AD2268">
        <v>152</v>
      </c>
      <c r="AE2268">
        <v>-1</v>
      </c>
      <c r="AF2268" s="10">
        <v>37.9</v>
      </c>
      <c r="AG2268" s="10">
        <v>58.12</v>
      </c>
      <c r="AH2268" s="10">
        <f t="shared" si="1114"/>
        <v>278730.89487232396</v>
      </c>
      <c r="AI2268" s="11">
        <f t="shared" si="1102"/>
        <v>0</v>
      </c>
      <c r="AJ2268">
        <f t="shared" si="1103"/>
        <v>0</v>
      </c>
      <c r="AK2268" t="e">
        <f t="shared" si="1115"/>
        <v>#DIV/0!</v>
      </c>
      <c r="AL2268">
        <f t="shared" si="1116"/>
        <v>1.5661859136000003</v>
      </c>
      <c r="AM2268" s="5">
        <f t="shared" si="1117"/>
        <v>5.8400000000000007</v>
      </c>
      <c r="AN2268">
        <v>0</v>
      </c>
      <c r="AO2268" s="72">
        <f t="shared" si="1118"/>
        <v>1.2000000000000002</v>
      </c>
      <c r="AP2268" s="72">
        <f t="shared" si="1119"/>
        <v>0.8</v>
      </c>
      <c r="AQ2268" s="72">
        <f t="shared" si="1120"/>
        <v>1</v>
      </c>
      <c r="AR2268" s="71" t="e">
        <f t="shared" si="1121"/>
        <v>#DIV/0!</v>
      </c>
      <c r="BA2268">
        <f t="shared" si="1122"/>
        <v>280</v>
      </c>
      <c r="BB2268" s="91" t="e">
        <f t="shared" si="1123"/>
        <v>#DIV/0!</v>
      </c>
    </row>
    <row r="2269" spans="1:54">
      <c r="A2269" s="2" t="s">
        <v>2389</v>
      </c>
      <c r="B2269" s="7" t="s">
        <v>42212</v>
      </c>
      <c r="C2269" s="17">
        <f t="shared" si="1104"/>
        <v>35.9</v>
      </c>
      <c r="D2269" s="28">
        <f t="shared" si="1105"/>
        <v>266</v>
      </c>
      <c r="E2269" s="8">
        <f t="shared" si="1124"/>
        <v>11</v>
      </c>
      <c r="F2269" s="2" t="s">
        <v>7378</v>
      </c>
      <c r="G2269" s="54">
        <f t="shared" si="1125"/>
        <v>35</v>
      </c>
      <c r="H2269" s="20">
        <f t="shared" si="1126"/>
        <v>0.27640899999999996</v>
      </c>
      <c r="I2269" s="14" t="s">
        <v>17342</v>
      </c>
      <c r="J2269" s="14" t="s">
        <v>12365</v>
      </c>
      <c r="K2269" s="14" t="s">
        <v>22302</v>
      </c>
      <c r="L2269" s="14" t="s">
        <v>27261</v>
      </c>
      <c r="M2269" s="28">
        <f t="shared" si="1127"/>
        <v>9.6</v>
      </c>
      <c r="N2269" s="46">
        <f t="shared" si="1106"/>
        <v>6.8</v>
      </c>
      <c r="O2269" s="17">
        <f t="shared" si="1107"/>
        <v>2.8000000000000003</v>
      </c>
      <c r="P2269" s="17">
        <f t="shared" si="1107"/>
        <v>9.8000000000000007</v>
      </c>
      <c r="Q2269" s="124">
        <f t="shared" si="1108"/>
        <v>0.4</v>
      </c>
      <c r="R2269" s="26">
        <f t="shared" si="1109"/>
        <v>0.60000000000000009</v>
      </c>
      <c r="S2269" s="2" t="s">
        <v>32227</v>
      </c>
      <c r="T2269" s="2" t="s">
        <v>37205</v>
      </c>
      <c r="U2269" s="24">
        <f t="shared" si="1110"/>
        <v>539</v>
      </c>
      <c r="V2269" s="66">
        <f t="shared" si="1110"/>
        <v>298.8</v>
      </c>
      <c r="W2269" s="54">
        <f t="shared" si="1111"/>
        <v>3.5</v>
      </c>
      <c r="X2269" s="143">
        <f t="shared" si="1112"/>
        <v>539</v>
      </c>
      <c r="Y2269" s="143">
        <f t="shared" si="1113"/>
        <v>0.79999999999999993</v>
      </c>
      <c r="AD2269">
        <v>152</v>
      </c>
      <c r="AE2269">
        <v>-1</v>
      </c>
      <c r="AF2269" s="10">
        <v>37.9</v>
      </c>
      <c r="AG2269" s="10">
        <v>58.12</v>
      </c>
      <c r="AH2269" s="10">
        <f t="shared" si="1114"/>
        <v>356915.10296467412</v>
      </c>
      <c r="AI2269" s="11">
        <f t="shared" si="1102"/>
        <v>0</v>
      </c>
      <c r="AJ2269">
        <f t="shared" si="1103"/>
        <v>0</v>
      </c>
      <c r="AK2269" t="e">
        <f t="shared" si="1115"/>
        <v>#DIV/0!</v>
      </c>
      <c r="AL2269">
        <f t="shared" si="1116"/>
        <v>11.913202224000004</v>
      </c>
      <c r="AM2269" s="5">
        <f t="shared" si="1117"/>
        <v>6.9799999999999995</v>
      </c>
      <c r="AN2269">
        <v>0</v>
      </c>
      <c r="AO2269" s="72">
        <f t="shared" si="1118"/>
        <v>0.60000000000000009</v>
      </c>
      <c r="AP2269" s="72">
        <f t="shared" si="1119"/>
        <v>0.4</v>
      </c>
      <c r="AQ2269" s="72">
        <f t="shared" si="1120"/>
        <v>0.60000000000000009</v>
      </c>
      <c r="AR2269" s="71" t="e">
        <f t="shared" si="1121"/>
        <v>#DIV/0!</v>
      </c>
      <c r="BA2269">
        <f t="shared" si="1122"/>
        <v>266</v>
      </c>
      <c r="BB2269" s="91" t="e">
        <f t="shared" si="1123"/>
        <v>#DIV/0!</v>
      </c>
    </row>
    <row r="2270" spans="1:54">
      <c r="A2270" s="2" t="s">
        <v>2390</v>
      </c>
      <c r="B2270" s="7" t="s">
        <v>42213</v>
      </c>
      <c r="C2270" s="17">
        <f t="shared" si="1104"/>
        <v>14.5</v>
      </c>
      <c r="D2270" s="28">
        <f t="shared" si="1105"/>
        <v>56</v>
      </c>
      <c r="E2270" s="8">
        <f t="shared" si="1124"/>
        <v>6</v>
      </c>
      <c r="F2270" s="2" t="s">
        <v>7379</v>
      </c>
      <c r="G2270" s="54">
        <f t="shared" si="1125"/>
        <v>13.5</v>
      </c>
      <c r="H2270" s="20">
        <f t="shared" si="1126"/>
        <v>0.76757350000000002</v>
      </c>
      <c r="I2270" s="14" t="s">
        <v>17343</v>
      </c>
      <c r="J2270" s="14" t="s">
        <v>12366</v>
      </c>
      <c r="K2270" s="14" t="s">
        <v>22303</v>
      </c>
      <c r="L2270" s="14" t="s">
        <v>27262</v>
      </c>
      <c r="M2270" s="28">
        <f t="shared" si="1127"/>
        <v>10.199999999999999</v>
      </c>
      <c r="N2270" s="46">
        <f t="shared" si="1106"/>
        <v>5.6</v>
      </c>
      <c r="O2270" s="17">
        <f t="shared" si="1107"/>
        <v>2</v>
      </c>
      <c r="P2270" s="17">
        <f t="shared" si="1107"/>
        <v>8.6</v>
      </c>
      <c r="Q2270" s="124">
        <f t="shared" si="1108"/>
        <v>0.2</v>
      </c>
      <c r="R2270" s="26">
        <f t="shared" si="1109"/>
        <v>0.60000000000000009</v>
      </c>
      <c r="S2270" s="2" t="s">
        <v>32228</v>
      </c>
      <c r="T2270" s="2" t="s">
        <v>37206</v>
      </c>
      <c r="U2270" s="24">
        <f t="shared" si="1110"/>
        <v>328.8</v>
      </c>
      <c r="V2270" s="66">
        <f t="shared" si="1110"/>
        <v>419.20000000000005</v>
      </c>
      <c r="W2270" s="54">
        <f t="shared" si="1111"/>
        <v>1.35</v>
      </c>
      <c r="X2270" s="143">
        <f t="shared" si="1112"/>
        <v>328.8</v>
      </c>
      <c r="Y2270" s="143">
        <f t="shared" si="1113"/>
        <v>0.37</v>
      </c>
      <c r="AD2270">
        <v>152</v>
      </c>
      <c r="AE2270">
        <v>-1</v>
      </c>
      <c r="AF2270" s="10">
        <v>37.9</v>
      </c>
      <c r="AG2270" s="10">
        <v>58.12</v>
      </c>
      <c r="AH2270" s="10">
        <f t="shared" si="1114"/>
        <v>110390.03844972522</v>
      </c>
      <c r="AI2270" s="11">
        <f t="shared" si="1102"/>
        <v>0</v>
      </c>
      <c r="AJ2270">
        <f t="shared" si="1103"/>
        <v>0</v>
      </c>
      <c r="AK2270" t="e">
        <f t="shared" si="1115"/>
        <v>#DIV/0!</v>
      </c>
      <c r="AL2270">
        <f t="shared" si="1116"/>
        <v>2.3986414800000002</v>
      </c>
      <c r="AM2270" s="5">
        <f t="shared" si="1117"/>
        <v>2.7</v>
      </c>
      <c r="AN2270">
        <v>0</v>
      </c>
      <c r="AO2270" s="72">
        <f t="shared" si="1118"/>
        <v>0.60000000000000009</v>
      </c>
      <c r="AP2270" s="72">
        <f t="shared" si="1119"/>
        <v>0.2</v>
      </c>
      <c r="AQ2270" s="72">
        <f t="shared" si="1120"/>
        <v>0.2</v>
      </c>
      <c r="AR2270" s="71" t="e">
        <f t="shared" si="1121"/>
        <v>#DIV/0!</v>
      </c>
      <c r="BA2270">
        <f t="shared" si="1122"/>
        <v>56</v>
      </c>
      <c r="BB2270" s="91" t="e">
        <f t="shared" si="1123"/>
        <v>#DIV/0!</v>
      </c>
    </row>
    <row r="2271" spans="1:54">
      <c r="A2271" s="2" t="s">
        <v>2391</v>
      </c>
      <c r="B2271" s="7" t="s">
        <v>42214</v>
      </c>
      <c r="C2271" s="17">
        <f t="shared" si="1104"/>
        <v>21.1</v>
      </c>
      <c r="D2271" s="28">
        <f t="shared" si="1105"/>
        <v>140</v>
      </c>
      <c r="E2271" s="8">
        <f t="shared" si="1124"/>
        <v>4</v>
      </c>
      <c r="F2271" s="2" t="s">
        <v>7380</v>
      </c>
      <c r="G2271" s="54">
        <f t="shared" si="1125"/>
        <v>20.200000000000003</v>
      </c>
      <c r="H2271" s="20">
        <f t="shared" si="1126"/>
        <v>0.86620230000000009</v>
      </c>
      <c r="I2271" s="14" t="s">
        <v>17344</v>
      </c>
      <c r="J2271" s="14" t="s">
        <v>12367</v>
      </c>
      <c r="K2271" s="14" t="s">
        <v>22304</v>
      </c>
      <c r="L2271" s="14" t="s">
        <v>27263</v>
      </c>
      <c r="M2271" s="28">
        <f t="shared" si="1127"/>
        <v>12.7</v>
      </c>
      <c r="N2271" s="46">
        <f t="shared" si="1106"/>
        <v>6.2</v>
      </c>
      <c r="O2271" s="17">
        <f t="shared" si="1107"/>
        <v>0.8</v>
      </c>
      <c r="P2271" s="17">
        <f t="shared" si="1107"/>
        <v>3.6</v>
      </c>
      <c r="Q2271" s="124">
        <f t="shared" si="1108"/>
        <v>0.2</v>
      </c>
      <c r="R2271" s="26">
        <f t="shared" si="1109"/>
        <v>0.60000000000000009</v>
      </c>
      <c r="S2271" s="2" t="s">
        <v>32229</v>
      </c>
      <c r="T2271" s="2" t="s">
        <v>37207</v>
      </c>
      <c r="U2271" s="24">
        <f t="shared" si="1110"/>
        <v>413</v>
      </c>
      <c r="V2271" s="66">
        <f t="shared" si="1110"/>
        <v>351</v>
      </c>
      <c r="W2271" s="54">
        <f t="shared" si="1111"/>
        <v>2.0199999999999996</v>
      </c>
      <c r="X2271" s="143">
        <f t="shared" si="1112"/>
        <v>413</v>
      </c>
      <c r="Y2271" s="143">
        <f t="shared" si="1113"/>
        <v>0.50399999999999989</v>
      </c>
      <c r="AD2271">
        <v>152</v>
      </c>
      <c r="AE2271">
        <v>-1</v>
      </c>
      <c r="AF2271" s="10">
        <v>37.9</v>
      </c>
      <c r="AG2271" s="10">
        <v>58.12</v>
      </c>
      <c r="AH2271" s="10">
        <f t="shared" si="1114"/>
        <v>290934.62103991263</v>
      </c>
      <c r="AI2271" s="11">
        <f t="shared" si="1102"/>
        <v>0</v>
      </c>
      <c r="AJ2271">
        <f t="shared" si="1103"/>
        <v>0</v>
      </c>
      <c r="AK2271" t="e">
        <f t="shared" si="1115"/>
        <v>#DIV/0!</v>
      </c>
      <c r="AL2271">
        <f t="shared" si="1116"/>
        <v>0.2312024255999999</v>
      </c>
      <c r="AM2271" s="5">
        <f t="shared" si="1117"/>
        <v>4.0200000000000005</v>
      </c>
      <c r="AN2271">
        <v>0</v>
      </c>
      <c r="AO2271" s="72">
        <f t="shared" si="1118"/>
        <v>0.60000000000000009</v>
      </c>
      <c r="AP2271" s="72">
        <f t="shared" si="1119"/>
        <v>0.2</v>
      </c>
      <c r="AQ2271" s="72">
        <f t="shared" si="1120"/>
        <v>0.2</v>
      </c>
      <c r="AR2271" s="71" t="e">
        <f t="shared" si="1121"/>
        <v>#DIV/0!</v>
      </c>
      <c r="BA2271">
        <f t="shared" si="1122"/>
        <v>140</v>
      </c>
      <c r="BB2271" s="91" t="e">
        <f t="shared" si="1123"/>
        <v>#DIV/0!</v>
      </c>
    </row>
    <row r="2272" spans="1:54">
      <c r="A2272" s="2" t="s">
        <v>2392</v>
      </c>
      <c r="B2272" s="7" t="s">
        <v>42215</v>
      </c>
      <c r="C2272" s="17">
        <f t="shared" si="1104"/>
        <v>30.1</v>
      </c>
      <c r="D2272" s="28">
        <f t="shared" si="1105"/>
        <v>181</v>
      </c>
      <c r="E2272" s="8">
        <f t="shared" si="1124"/>
        <v>11</v>
      </c>
      <c r="F2272" s="2" t="s">
        <v>7381</v>
      </c>
      <c r="G2272" s="54">
        <f t="shared" si="1125"/>
        <v>29.1</v>
      </c>
      <c r="H2272" s="20">
        <f t="shared" si="1126"/>
        <v>0.80902460000000009</v>
      </c>
      <c r="I2272" s="14" t="s">
        <v>17345</v>
      </c>
      <c r="J2272" s="14" t="s">
        <v>12368</v>
      </c>
      <c r="K2272" s="14" t="s">
        <v>22305</v>
      </c>
      <c r="L2272" s="14" t="s">
        <v>27264</v>
      </c>
      <c r="M2272" s="28">
        <f t="shared" si="1127"/>
        <v>10.3</v>
      </c>
      <c r="N2272" s="46">
        <f t="shared" si="1106"/>
        <v>5.2</v>
      </c>
      <c r="O2272" s="17">
        <f t="shared" si="1107"/>
        <v>2.8000000000000003</v>
      </c>
      <c r="P2272" s="17">
        <f t="shared" si="1107"/>
        <v>8.4</v>
      </c>
      <c r="Q2272" s="124">
        <f t="shared" si="1108"/>
        <v>0.4</v>
      </c>
      <c r="R2272" s="26">
        <f t="shared" si="1109"/>
        <v>2.2000000000000002</v>
      </c>
      <c r="S2272" s="2" t="s">
        <v>32230</v>
      </c>
      <c r="T2272" s="2" t="s">
        <v>37208</v>
      </c>
      <c r="U2272" s="24">
        <f t="shared" si="1110"/>
        <v>454.40000000000003</v>
      </c>
      <c r="V2272" s="66">
        <f t="shared" si="1110"/>
        <v>381.70000000000005</v>
      </c>
      <c r="W2272" s="54">
        <f t="shared" si="1111"/>
        <v>2.9099999999999997</v>
      </c>
      <c r="X2272" s="143">
        <f t="shared" si="1112"/>
        <v>454.40000000000003</v>
      </c>
      <c r="Y2272" s="143">
        <f t="shared" si="1113"/>
        <v>0.68199999999999994</v>
      </c>
      <c r="AD2272">
        <v>152</v>
      </c>
      <c r="AE2272">
        <v>-1</v>
      </c>
      <c r="AF2272" s="10">
        <v>37.9</v>
      </c>
      <c r="AG2272" s="10">
        <v>58.12</v>
      </c>
      <c r="AH2272" s="10">
        <f t="shared" si="1114"/>
        <v>236933.46024181688</v>
      </c>
      <c r="AI2272" s="11">
        <f t="shared" si="1102"/>
        <v>0</v>
      </c>
      <c r="AJ2272">
        <f t="shared" si="1103"/>
        <v>0</v>
      </c>
      <c r="AK2272" t="e">
        <f t="shared" si="1115"/>
        <v>#DIV/0!</v>
      </c>
      <c r="AL2272">
        <f t="shared" si="1116"/>
        <v>9.8818310975999974</v>
      </c>
      <c r="AM2272" s="5">
        <f t="shared" si="1117"/>
        <v>5.82</v>
      </c>
      <c r="AN2272">
        <v>0</v>
      </c>
      <c r="AO2272" s="72">
        <f t="shared" si="1118"/>
        <v>2.2000000000000002</v>
      </c>
      <c r="AP2272" s="72">
        <f t="shared" si="1119"/>
        <v>0.4</v>
      </c>
      <c r="AQ2272" s="72">
        <f t="shared" si="1120"/>
        <v>0.60000000000000009</v>
      </c>
      <c r="AR2272" s="71" t="e">
        <f t="shared" si="1121"/>
        <v>#DIV/0!</v>
      </c>
      <c r="BA2272">
        <f t="shared" si="1122"/>
        <v>181</v>
      </c>
      <c r="BB2272" s="91" t="e">
        <f t="shared" si="1123"/>
        <v>#DIV/0!</v>
      </c>
    </row>
    <row r="2273" spans="1:54">
      <c r="A2273" s="2" t="s">
        <v>2393</v>
      </c>
      <c r="B2273" s="7" t="s">
        <v>42216</v>
      </c>
      <c r="C2273" s="17">
        <f t="shared" si="1104"/>
        <v>15.700000000000001</v>
      </c>
      <c r="D2273" s="28">
        <f t="shared" si="1105"/>
        <v>157</v>
      </c>
      <c r="E2273" s="8">
        <f t="shared" si="1124"/>
        <v>4</v>
      </c>
      <c r="F2273" s="2" t="s">
        <v>7382</v>
      </c>
      <c r="G2273" s="54">
        <f t="shared" si="1125"/>
        <v>14.7</v>
      </c>
      <c r="H2273" s="20">
        <f t="shared" si="1126"/>
        <v>0.73006379999999993</v>
      </c>
      <c r="I2273" s="14" t="s">
        <v>17346</v>
      </c>
      <c r="J2273" s="14" t="s">
        <v>12369</v>
      </c>
      <c r="K2273" s="14" t="s">
        <v>22306</v>
      </c>
      <c r="L2273" s="14" t="s">
        <v>27265</v>
      </c>
      <c r="M2273" s="28">
        <f t="shared" si="1127"/>
        <v>12.8</v>
      </c>
      <c r="N2273" s="46">
        <f t="shared" si="1106"/>
        <v>5.2</v>
      </c>
      <c r="O2273" s="17">
        <f t="shared" si="1107"/>
        <v>0.8</v>
      </c>
      <c r="P2273" s="17">
        <f t="shared" si="1107"/>
        <v>3.4000000000000004</v>
      </c>
      <c r="Q2273" s="124">
        <f t="shared" si="1108"/>
        <v>0.2</v>
      </c>
      <c r="R2273" s="26">
        <f t="shared" si="1109"/>
        <v>0.60000000000000009</v>
      </c>
      <c r="S2273" s="2" t="s">
        <v>32231</v>
      </c>
      <c r="T2273" s="2" t="s">
        <v>37209</v>
      </c>
      <c r="U2273" s="24">
        <f t="shared" si="1110"/>
        <v>430.20000000000005</v>
      </c>
      <c r="V2273" s="66">
        <f t="shared" si="1110"/>
        <v>288.90000000000003</v>
      </c>
      <c r="W2273" s="54">
        <f t="shared" si="1111"/>
        <v>1.47</v>
      </c>
      <c r="X2273" s="143">
        <f t="shared" si="1112"/>
        <v>430.20000000000005</v>
      </c>
      <c r="Y2273" s="143">
        <f t="shared" si="1113"/>
        <v>0.39400000000000002</v>
      </c>
      <c r="AD2273">
        <v>152</v>
      </c>
      <c r="AE2273">
        <v>-1</v>
      </c>
      <c r="AF2273" s="10">
        <v>37.9</v>
      </c>
      <c r="AG2273" s="10">
        <v>58.12</v>
      </c>
      <c r="AH2273" s="10">
        <f t="shared" si="1114"/>
        <v>367415.42069692479</v>
      </c>
      <c r="AI2273" s="11">
        <f t="shared" si="1102"/>
        <v>0</v>
      </c>
      <c r="AJ2273">
        <f t="shared" si="1103"/>
        <v>0</v>
      </c>
      <c r="AK2273" t="e">
        <f t="shared" si="1115"/>
        <v>#DIV/0!</v>
      </c>
      <c r="AL2273">
        <f t="shared" si="1116"/>
        <v>0.4405358784000003</v>
      </c>
      <c r="AM2273" s="5">
        <f t="shared" si="1117"/>
        <v>2.9400000000000004</v>
      </c>
      <c r="AN2273">
        <v>0</v>
      </c>
      <c r="AO2273" s="72">
        <f t="shared" si="1118"/>
        <v>0.60000000000000009</v>
      </c>
      <c r="AP2273" s="72">
        <f t="shared" si="1119"/>
        <v>0.2</v>
      </c>
      <c r="AQ2273" s="72">
        <f t="shared" si="1120"/>
        <v>0.2</v>
      </c>
      <c r="AR2273" s="71" t="e">
        <f t="shared" si="1121"/>
        <v>#DIV/0!</v>
      </c>
      <c r="BA2273">
        <f t="shared" si="1122"/>
        <v>157</v>
      </c>
      <c r="BB2273" s="91" t="e">
        <f t="shared" si="1123"/>
        <v>#DIV/0!</v>
      </c>
    </row>
    <row r="2274" spans="1:54">
      <c r="A2274" s="2" t="s">
        <v>2394</v>
      </c>
      <c r="B2274" s="7" t="s">
        <v>42217</v>
      </c>
      <c r="C2274" s="17">
        <f t="shared" si="1104"/>
        <v>9.6</v>
      </c>
      <c r="D2274" s="28">
        <f t="shared" si="1105"/>
        <v>176</v>
      </c>
      <c r="E2274" s="8">
        <f t="shared" si="1124"/>
        <v>4</v>
      </c>
      <c r="F2274" s="2" t="s">
        <v>7383</v>
      </c>
      <c r="G2274" s="54">
        <f t="shared" si="1125"/>
        <v>8.6</v>
      </c>
      <c r="H2274" s="20">
        <f t="shared" si="1126"/>
        <v>0.88264160000000003</v>
      </c>
      <c r="I2274" s="14" t="s">
        <v>17347</v>
      </c>
      <c r="J2274" s="14" t="s">
        <v>12370</v>
      </c>
      <c r="K2274" s="14" t="s">
        <v>22307</v>
      </c>
      <c r="L2274" s="14" t="s">
        <v>27266</v>
      </c>
      <c r="M2274" s="28">
        <f t="shared" si="1127"/>
        <v>11.7</v>
      </c>
      <c r="N2274" s="46">
        <f t="shared" si="1106"/>
        <v>5</v>
      </c>
      <c r="O2274" s="17">
        <f t="shared" si="1107"/>
        <v>1</v>
      </c>
      <c r="P2274" s="17">
        <f t="shared" si="1107"/>
        <v>5.6000000000000005</v>
      </c>
      <c r="Q2274" s="124">
        <f t="shared" si="1108"/>
        <v>0.2</v>
      </c>
      <c r="R2274" s="26">
        <f t="shared" si="1109"/>
        <v>1.4000000000000001</v>
      </c>
      <c r="S2274" s="2" t="s">
        <v>32232</v>
      </c>
      <c r="T2274" s="2" t="s">
        <v>37210</v>
      </c>
      <c r="U2274" s="24">
        <f t="shared" si="1110"/>
        <v>448.90000000000003</v>
      </c>
      <c r="V2274" s="66">
        <f t="shared" si="1110"/>
        <v>362.1</v>
      </c>
      <c r="W2274" s="54">
        <f t="shared" si="1111"/>
        <v>0.86</v>
      </c>
      <c r="X2274" s="143">
        <f t="shared" si="1112"/>
        <v>448.90000000000003</v>
      </c>
      <c r="Y2274" s="143">
        <f t="shared" si="1113"/>
        <v>0.27200000000000002</v>
      </c>
      <c r="AD2274">
        <v>152</v>
      </c>
      <c r="AE2274">
        <v>-1</v>
      </c>
      <c r="AF2274" s="10">
        <v>37.9</v>
      </c>
      <c r="AG2274" s="10">
        <v>58.12</v>
      </c>
      <c r="AH2274" s="10">
        <f t="shared" si="1114"/>
        <v>273450.62358753622</v>
      </c>
      <c r="AI2274" s="11">
        <f t="shared" si="1102"/>
        <v>0</v>
      </c>
      <c r="AJ2274">
        <f t="shared" si="1103"/>
        <v>0</v>
      </c>
      <c r="AK2274" t="e">
        <f t="shared" si="1115"/>
        <v>#DIV/0!</v>
      </c>
      <c r="AL2274">
        <f t="shared" si="1116"/>
        <v>0.92008985600000004</v>
      </c>
      <c r="AM2274" s="5">
        <f t="shared" si="1117"/>
        <v>1.72</v>
      </c>
      <c r="AN2274">
        <v>0</v>
      </c>
      <c r="AO2274" s="72">
        <f t="shared" si="1118"/>
        <v>1.4000000000000001</v>
      </c>
      <c r="AP2274" s="72">
        <f t="shared" si="1119"/>
        <v>0.2</v>
      </c>
      <c r="AQ2274" s="72">
        <f t="shared" si="1120"/>
        <v>0.2</v>
      </c>
      <c r="AR2274" s="71" t="e">
        <f t="shared" si="1121"/>
        <v>#DIV/0!</v>
      </c>
      <c r="BA2274">
        <f t="shared" si="1122"/>
        <v>176</v>
      </c>
      <c r="BB2274" s="91" t="e">
        <f t="shared" si="1123"/>
        <v>#DIV/0!</v>
      </c>
    </row>
    <row r="2275" spans="1:54">
      <c r="A2275" s="2" t="s">
        <v>2395</v>
      </c>
      <c r="B2275" s="7" t="s">
        <v>42218</v>
      </c>
      <c r="C2275" s="17">
        <f t="shared" si="1104"/>
        <v>30.700000000000003</v>
      </c>
      <c r="D2275" s="28">
        <f t="shared" si="1105"/>
        <v>175</v>
      </c>
      <c r="E2275" s="8">
        <f t="shared" si="1124"/>
        <v>7</v>
      </c>
      <c r="F2275" s="2" t="s">
        <v>7384</v>
      </c>
      <c r="G2275" s="54">
        <f t="shared" si="1125"/>
        <v>29.8</v>
      </c>
      <c r="H2275" s="20">
        <f t="shared" si="1126"/>
        <v>0.66275119999999998</v>
      </c>
      <c r="I2275" s="14" t="s">
        <v>17348</v>
      </c>
      <c r="J2275" s="14" t="s">
        <v>12371</v>
      </c>
      <c r="K2275" s="14" t="s">
        <v>22308</v>
      </c>
      <c r="L2275" s="14" t="s">
        <v>27267</v>
      </c>
      <c r="M2275" s="28">
        <f t="shared" si="1127"/>
        <v>10.6</v>
      </c>
      <c r="N2275" s="46">
        <f t="shared" si="1106"/>
        <v>6</v>
      </c>
      <c r="O2275" s="17">
        <f t="shared" si="1107"/>
        <v>2.8000000000000003</v>
      </c>
      <c r="P2275" s="17">
        <f t="shared" si="1107"/>
        <v>7.8000000000000007</v>
      </c>
      <c r="Q2275" s="124">
        <f t="shared" si="1108"/>
        <v>0.2</v>
      </c>
      <c r="R2275" s="26">
        <f t="shared" si="1109"/>
        <v>0.8</v>
      </c>
      <c r="S2275" s="2" t="s">
        <v>32233</v>
      </c>
      <c r="T2275" s="2" t="s">
        <v>37211</v>
      </c>
      <c r="U2275" s="24">
        <f t="shared" si="1110"/>
        <v>448.20000000000005</v>
      </c>
      <c r="V2275" s="66">
        <f t="shared" si="1110"/>
        <v>301.3</v>
      </c>
      <c r="W2275" s="54">
        <f t="shared" si="1111"/>
        <v>2.98</v>
      </c>
      <c r="X2275" s="143">
        <f t="shared" si="1112"/>
        <v>448.20000000000005</v>
      </c>
      <c r="Y2275" s="143">
        <f t="shared" si="1113"/>
        <v>0.69599999999999995</v>
      </c>
      <c r="AD2275">
        <v>152</v>
      </c>
      <c r="AE2275">
        <v>-1</v>
      </c>
      <c r="AF2275" s="10">
        <v>37.9</v>
      </c>
      <c r="AG2275" s="10">
        <v>58.12</v>
      </c>
      <c r="AH2275" s="10">
        <f t="shared" si="1114"/>
        <v>354157.27384776622</v>
      </c>
      <c r="AI2275" s="11">
        <f t="shared" si="1102"/>
        <v>0</v>
      </c>
      <c r="AJ2275">
        <f t="shared" si="1103"/>
        <v>0</v>
      </c>
      <c r="AK2275" t="e">
        <f t="shared" si="1115"/>
        <v>#DIV/0!</v>
      </c>
      <c r="AL2275">
        <f t="shared" si="1116"/>
        <v>5.892411033600002</v>
      </c>
      <c r="AM2275" s="5">
        <f t="shared" si="1117"/>
        <v>5.94</v>
      </c>
      <c r="AN2275">
        <v>0</v>
      </c>
      <c r="AO2275" s="72">
        <f t="shared" si="1118"/>
        <v>0.8</v>
      </c>
      <c r="AP2275" s="72">
        <f t="shared" si="1119"/>
        <v>0.2</v>
      </c>
      <c r="AQ2275" s="72">
        <f t="shared" si="1120"/>
        <v>0.4</v>
      </c>
      <c r="AR2275" s="71" t="e">
        <f t="shared" si="1121"/>
        <v>#DIV/0!</v>
      </c>
      <c r="BA2275">
        <f t="shared" si="1122"/>
        <v>175</v>
      </c>
      <c r="BB2275" s="91" t="e">
        <f t="shared" si="1123"/>
        <v>#DIV/0!</v>
      </c>
    </row>
    <row r="2276" spans="1:54">
      <c r="A2276" s="2" t="s">
        <v>2396</v>
      </c>
      <c r="B2276" s="7" t="s">
        <v>42219</v>
      </c>
      <c r="C2276" s="17">
        <f t="shared" si="1104"/>
        <v>36.5</v>
      </c>
      <c r="D2276" s="28">
        <f t="shared" si="1105"/>
        <v>72</v>
      </c>
      <c r="E2276" s="8">
        <f t="shared" si="1124"/>
        <v>6</v>
      </c>
      <c r="F2276" s="2" t="s">
        <v>7385</v>
      </c>
      <c r="G2276" s="54">
        <f t="shared" si="1125"/>
        <v>35.5</v>
      </c>
      <c r="H2276" s="20">
        <f t="shared" si="1126"/>
        <v>0.67337230000000003</v>
      </c>
      <c r="I2276" s="14" t="s">
        <v>17349</v>
      </c>
      <c r="J2276" s="14" t="s">
        <v>12372</v>
      </c>
      <c r="K2276" s="14" t="s">
        <v>22309</v>
      </c>
      <c r="L2276" s="14" t="s">
        <v>27268</v>
      </c>
      <c r="M2276" s="28">
        <f t="shared" si="1127"/>
        <v>12.8</v>
      </c>
      <c r="N2276" s="46">
        <f t="shared" si="1106"/>
        <v>5.8</v>
      </c>
      <c r="O2276" s="17">
        <f t="shared" si="1107"/>
        <v>1.6</v>
      </c>
      <c r="P2276" s="17">
        <f t="shared" si="1107"/>
        <v>3.4000000000000004</v>
      </c>
      <c r="Q2276" s="124">
        <f t="shared" si="1108"/>
        <v>0.2</v>
      </c>
      <c r="R2276" s="26">
        <f t="shared" si="1109"/>
        <v>0.60000000000000009</v>
      </c>
      <c r="S2276" s="2" t="s">
        <v>32234</v>
      </c>
      <c r="T2276" s="2" t="s">
        <v>37212</v>
      </c>
      <c r="U2276" s="24">
        <f t="shared" si="1110"/>
        <v>345</v>
      </c>
      <c r="V2276" s="66">
        <f t="shared" si="1110"/>
        <v>349.70000000000005</v>
      </c>
      <c r="W2276" s="54">
        <f t="shared" si="1111"/>
        <v>3.55</v>
      </c>
      <c r="X2276" s="143">
        <f t="shared" si="1112"/>
        <v>345</v>
      </c>
      <c r="Y2276" s="143">
        <f t="shared" si="1113"/>
        <v>0.80999999999999994</v>
      </c>
      <c r="AD2276">
        <v>152</v>
      </c>
      <c r="AE2276">
        <v>-1</v>
      </c>
      <c r="AF2276" s="10">
        <v>37.9</v>
      </c>
      <c r="AG2276" s="10">
        <v>58.12</v>
      </c>
      <c r="AH2276" s="10">
        <f t="shared" si="1114"/>
        <v>292858.85269668489</v>
      </c>
      <c r="AI2276" s="11">
        <f t="shared" si="1102"/>
        <v>0</v>
      </c>
      <c r="AJ2276">
        <f t="shared" si="1103"/>
        <v>0</v>
      </c>
      <c r="AK2276" t="e">
        <f t="shared" si="1115"/>
        <v>#DIV/0!</v>
      </c>
      <c r="AL2276">
        <f t="shared" si="1116"/>
        <v>1.0661128128000004</v>
      </c>
      <c r="AM2276" s="5">
        <f t="shared" si="1117"/>
        <v>7.1</v>
      </c>
      <c r="AN2276">
        <v>0</v>
      </c>
      <c r="AO2276" s="72">
        <f t="shared" si="1118"/>
        <v>0.60000000000000009</v>
      </c>
      <c r="AP2276" s="72">
        <f t="shared" si="1119"/>
        <v>0.2</v>
      </c>
      <c r="AQ2276" s="72">
        <f t="shared" si="1120"/>
        <v>0.2</v>
      </c>
      <c r="AR2276" s="71" t="e">
        <f t="shared" si="1121"/>
        <v>#DIV/0!</v>
      </c>
      <c r="BA2276">
        <f t="shared" si="1122"/>
        <v>72</v>
      </c>
      <c r="BB2276" s="91" t="e">
        <f t="shared" si="1123"/>
        <v>#DIV/0!</v>
      </c>
    </row>
    <row r="2277" spans="1:54">
      <c r="A2277" s="2" t="s">
        <v>2397</v>
      </c>
      <c r="B2277" s="7" t="s">
        <v>42220</v>
      </c>
      <c r="C2277" s="17">
        <f t="shared" si="1104"/>
        <v>13.200000000000001</v>
      </c>
      <c r="D2277" s="28">
        <f t="shared" si="1105"/>
        <v>240</v>
      </c>
      <c r="E2277" s="8">
        <f t="shared" si="1124"/>
        <v>4</v>
      </c>
      <c r="F2277" s="2" t="s">
        <v>7386</v>
      </c>
      <c r="G2277" s="54">
        <f t="shared" si="1125"/>
        <v>12.2</v>
      </c>
      <c r="H2277" s="20">
        <f t="shared" si="1126"/>
        <v>0.86535110000000004</v>
      </c>
      <c r="I2277" s="14" t="s">
        <v>17350</v>
      </c>
      <c r="J2277" s="14" t="s">
        <v>12373</v>
      </c>
      <c r="K2277" s="14" t="s">
        <v>22310</v>
      </c>
      <c r="L2277" s="14" t="s">
        <v>27269</v>
      </c>
      <c r="M2277" s="28">
        <f t="shared" si="1127"/>
        <v>14.1</v>
      </c>
      <c r="N2277" s="46">
        <f t="shared" si="1106"/>
        <v>5.2</v>
      </c>
      <c r="O2277" s="17">
        <f t="shared" si="1107"/>
        <v>0.8</v>
      </c>
      <c r="P2277" s="17">
        <f t="shared" si="1107"/>
        <v>0.8</v>
      </c>
      <c r="Q2277" s="124">
        <f t="shared" si="1108"/>
        <v>0.2</v>
      </c>
      <c r="R2277" s="26">
        <f t="shared" si="1109"/>
        <v>0.4</v>
      </c>
      <c r="S2277" s="2" t="s">
        <v>32235</v>
      </c>
      <c r="T2277" s="2" t="s">
        <v>37213</v>
      </c>
      <c r="U2277" s="24">
        <f t="shared" si="1110"/>
        <v>513.30000000000007</v>
      </c>
      <c r="V2277" s="66">
        <f t="shared" si="1110"/>
        <v>344.8</v>
      </c>
      <c r="W2277" s="54">
        <f t="shared" si="1111"/>
        <v>1.22</v>
      </c>
      <c r="X2277" s="143">
        <f t="shared" si="1112"/>
        <v>513.30000000000007</v>
      </c>
      <c r="Y2277" s="143">
        <f t="shared" si="1113"/>
        <v>0.34399999999999997</v>
      </c>
      <c r="AD2277">
        <v>152</v>
      </c>
      <c r="AE2277">
        <v>-1</v>
      </c>
      <c r="AF2277" s="10">
        <v>37.9</v>
      </c>
      <c r="AG2277" s="10">
        <v>58.12</v>
      </c>
      <c r="AH2277" s="10">
        <f t="shared" si="1114"/>
        <v>300114.21606423566</v>
      </c>
      <c r="AI2277" s="11">
        <f t="shared" si="1102"/>
        <v>0</v>
      </c>
      <c r="AJ2277">
        <f t="shared" si="1103"/>
        <v>0</v>
      </c>
      <c r="AK2277" t="e">
        <f t="shared" si="1115"/>
        <v>#DIV/0!</v>
      </c>
      <c r="AL2277">
        <f t="shared" si="1116"/>
        <v>3.4470118399999992E-2</v>
      </c>
      <c r="AM2277" s="5">
        <f t="shared" si="1117"/>
        <v>2.4400000000000004</v>
      </c>
      <c r="AN2277">
        <v>0</v>
      </c>
      <c r="AO2277" s="72">
        <f t="shared" si="1118"/>
        <v>0.4</v>
      </c>
      <c r="AP2277" s="72">
        <f t="shared" si="1119"/>
        <v>0.2</v>
      </c>
      <c r="AQ2277" s="72">
        <f t="shared" si="1120"/>
        <v>0.2</v>
      </c>
      <c r="AR2277" s="71" t="e">
        <f t="shared" si="1121"/>
        <v>#DIV/0!</v>
      </c>
      <c r="BA2277">
        <f t="shared" si="1122"/>
        <v>240</v>
      </c>
      <c r="BB2277" s="91" t="e">
        <f t="shared" si="1123"/>
        <v>#DIV/0!</v>
      </c>
    </row>
    <row r="2278" spans="1:54">
      <c r="A2278" s="2" t="s">
        <v>2398</v>
      </c>
      <c r="B2278" s="7" t="s">
        <v>42221</v>
      </c>
      <c r="C2278" s="17">
        <f t="shared" si="1104"/>
        <v>25.200000000000003</v>
      </c>
      <c r="D2278" s="28">
        <f t="shared" si="1105"/>
        <v>71</v>
      </c>
      <c r="E2278" s="8">
        <f t="shared" si="1124"/>
        <v>8</v>
      </c>
      <c r="F2278" s="2" t="s">
        <v>7387</v>
      </c>
      <c r="G2278" s="54">
        <f t="shared" si="1125"/>
        <v>24.3</v>
      </c>
      <c r="H2278" s="20">
        <f t="shared" si="1126"/>
        <v>0.52579799999999999</v>
      </c>
      <c r="I2278" s="14" t="s">
        <v>17351</v>
      </c>
      <c r="J2278" s="14" t="s">
        <v>12374</v>
      </c>
      <c r="K2278" s="14" t="s">
        <v>22311</v>
      </c>
      <c r="L2278" s="14" t="s">
        <v>27270</v>
      </c>
      <c r="M2278" s="28">
        <f t="shared" si="1127"/>
        <v>11.4</v>
      </c>
      <c r="N2278" s="46">
        <f t="shared" si="1106"/>
        <v>6</v>
      </c>
      <c r="O2278" s="17">
        <f t="shared" si="1107"/>
        <v>0.60000000000000009</v>
      </c>
      <c r="P2278" s="17">
        <f t="shared" si="1107"/>
        <v>6.2</v>
      </c>
      <c r="Q2278" s="124">
        <f t="shared" si="1108"/>
        <v>1.2000000000000002</v>
      </c>
      <c r="R2278" s="26">
        <f t="shared" si="1109"/>
        <v>2.4000000000000004</v>
      </c>
      <c r="S2278" s="2" t="s">
        <v>32236</v>
      </c>
      <c r="T2278" s="2" t="s">
        <v>37214</v>
      </c>
      <c r="U2278" s="24">
        <f t="shared" si="1110"/>
        <v>344.20000000000005</v>
      </c>
      <c r="V2278" s="66">
        <f t="shared" si="1110"/>
        <v>320.90000000000003</v>
      </c>
      <c r="W2278" s="54">
        <f t="shared" si="1111"/>
        <v>2.4299999999999997</v>
      </c>
      <c r="X2278" s="143">
        <f t="shared" si="1112"/>
        <v>344.20000000000005</v>
      </c>
      <c r="Y2278" s="143">
        <f t="shared" si="1113"/>
        <v>0.58599999999999997</v>
      </c>
      <c r="AD2278">
        <v>152</v>
      </c>
      <c r="AE2278">
        <v>-1</v>
      </c>
      <c r="AF2278" s="10">
        <v>37.9</v>
      </c>
      <c r="AG2278" s="10">
        <v>58.12</v>
      </c>
      <c r="AH2278" s="10">
        <f t="shared" si="1114"/>
        <v>331572.35419680172</v>
      </c>
      <c r="AI2278" s="11">
        <f t="shared" si="1102"/>
        <v>0</v>
      </c>
      <c r="AJ2278">
        <f t="shared" si="1103"/>
        <v>0</v>
      </c>
      <c r="AK2278" t="e">
        <f t="shared" si="1115"/>
        <v>#DIV/0!</v>
      </c>
      <c r="AL2278">
        <f t="shared" si="1116"/>
        <v>4.2336754560000012</v>
      </c>
      <c r="AM2278" s="5">
        <f t="shared" si="1117"/>
        <v>4.8400000000000007</v>
      </c>
      <c r="AN2278">
        <v>0</v>
      </c>
      <c r="AO2278" s="72">
        <f t="shared" si="1118"/>
        <v>2.4000000000000004</v>
      </c>
      <c r="AP2278" s="72">
        <f t="shared" si="1119"/>
        <v>1.2000000000000002</v>
      </c>
      <c r="AQ2278" s="72">
        <f t="shared" si="1120"/>
        <v>1.2000000000000002</v>
      </c>
      <c r="AR2278" s="71" t="e">
        <f t="shared" si="1121"/>
        <v>#DIV/0!</v>
      </c>
      <c r="BA2278">
        <f t="shared" si="1122"/>
        <v>71</v>
      </c>
      <c r="BB2278" s="91" t="e">
        <f t="shared" si="1123"/>
        <v>#DIV/0!</v>
      </c>
    </row>
    <row r="2279" spans="1:54">
      <c r="A2279" s="2" t="s">
        <v>2399</v>
      </c>
      <c r="B2279" s="7" t="s">
        <v>42222</v>
      </c>
      <c r="C2279" s="17">
        <f t="shared" si="1104"/>
        <v>12.3</v>
      </c>
      <c r="D2279" s="28">
        <f t="shared" si="1105"/>
        <v>244</v>
      </c>
      <c r="E2279" s="8">
        <f t="shared" si="1124"/>
        <v>20</v>
      </c>
      <c r="F2279" s="2" t="s">
        <v>7388</v>
      </c>
      <c r="G2279" s="54">
        <f t="shared" si="1125"/>
        <v>11.299999999999999</v>
      </c>
      <c r="H2279" s="20">
        <f t="shared" si="1126"/>
        <v>0.15663530000000001</v>
      </c>
      <c r="I2279" s="14" t="s">
        <v>17352</v>
      </c>
      <c r="J2279" s="14" t="s">
        <v>12375</v>
      </c>
      <c r="K2279" s="14" t="s">
        <v>22312</v>
      </c>
      <c r="L2279" s="14" t="s">
        <v>27271</v>
      </c>
      <c r="M2279" s="28">
        <f t="shared" si="1127"/>
        <v>12.4</v>
      </c>
      <c r="N2279" s="46">
        <f t="shared" si="1106"/>
        <v>6.2</v>
      </c>
      <c r="O2279" s="17">
        <f t="shared" si="1107"/>
        <v>2.4000000000000004</v>
      </c>
      <c r="P2279" s="17">
        <f t="shared" si="1107"/>
        <v>4.2</v>
      </c>
      <c r="Q2279" s="124">
        <f t="shared" si="1108"/>
        <v>1.6</v>
      </c>
      <c r="R2279" s="26">
        <f t="shared" si="1109"/>
        <v>2</v>
      </c>
      <c r="S2279" s="2" t="s">
        <v>32237</v>
      </c>
      <c r="T2279" s="2" t="s">
        <v>37215</v>
      </c>
      <c r="U2279" s="24">
        <f t="shared" si="1110"/>
        <v>517.4</v>
      </c>
      <c r="V2279" s="66">
        <f t="shared" si="1110"/>
        <v>291.20000000000005</v>
      </c>
      <c r="W2279" s="54">
        <f t="shared" si="1111"/>
        <v>1.1300000000000001</v>
      </c>
      <c r="X2279" s="143">
        <f t="shared" si="1112"/>
        <v>517.4</v>
      </c>
      <c r="Y2279" s="143">
        <f t="shared" si="1113"/>
        <v>0.32600000000000007</v>
      </c>
      <c r="AD2279">
        <v>152</v>
      </c>
      <c r="AE2279">
        <v>-1</v>
      </c>
      <c r="AF2279" s="10">
        <v>37.9</v>
      </c>
      <c r="AG2279" s="10">
        <v>58.12</v>
      </c>
      <c r="AH2279" s="10">
        <f t="shared" si="1114"/>
        <v>364974.76169048366</v>
      </c>
      <c r="AI2279" s="11">
        <f t="shared" si="1102"/>
        <v>0</v>
      </c>
      <c r="AJ2279">
        <f t="shared" si="1103"/>
        <v>0</v>
      </c>
      <c r="AK2279" t="e">
        <f t="shared" si="1115"/>
        <v>#DIV/0!</v>
      </c>
      <c r="AL2279">
        <f t="shared" si="1116"/>
        <v>17.002232352000004</v>
      </c>
      <c r="AM2279" s="5">
        <f t="shared" si="1117"/>
        <v>2.2600000000000002</v>
      </c>
      <c r="AN2279">
        <v>0</v>
      </c>
      <c r="AO2279" s="72">
        <f t="shared" si="1118"/>
        <v>2</v>
      </c>
      <c r="AP2279" s="72">
        <f t="shared" si="1119"/>
        <v>1.6</v>
      </c>
      <c r="AQ2279" s="72">
        <f t="shared" si="1120"/>
        <v>1.8</v>
      </c>
      <c r="AR2279" s="71" t="e">
        <f t="shared" si="1121"/>
        <v>#DIV/0!</v>
      </c>
      <c r="BA2279">
        <f t="shared" si="1122"/>
        <v>244</v>
      </c>
      <c r="BB2279" s="91" t="e">
        <f t="shared" si="1123"/>
        <v>#DIV/0!</v>
      </c>
    </row>
    <row r="2280" spans="1:54">
      <c r="A2280" s="2" t="s">
        <v>2400</v>
      </c>
      <c r="B2280" s="7" t="s">
        <v>42223</v>
      </c>
      <c r="C2280" s="17">
        <f t="shared" si="1104"/>
        <v>19.400000000000002</v>
      </c>
      <c r="D2280" s="28">
        <f t="shared" si="1105"/>
        <v>250</v>
      </c>
      <c r="E2280" s="8">
        <f t="shared" si="1124"/>
        <v>3</v>
      </c>
      <c r="F2280" s="2" t="s">
        <v>7389</v>
      </c>
      <c r="G2280" s="54">
        <f t="shared" si="1125"/>
        <v>18.400000000000002</v>
      </c>
      <c r="H2280" s="20">
        <f t="shared" si="1126"/>
        <v>0.82941540000000002</v>
      </c>
      <c r="I2280" s="14" t="s">
        <v>17353</v>
      </c>
      <c r="J2280" s="14" t="s">
        <v>12376</v>
      </c>
      <c r="K2280" s="14" t="s">
        <v>22313</v>
      </c>
      <c r="L2280" s="14" t="s">
        <v>27272</v>
      </c>
      <c r="M2280" s="28">
        <f t="shared" si="1127"/>
        <v>13.1</v>
      </c>
      <c r="N2280" s="46">
        <f t="shared" si="1106"/>
        <v>6.4</v>
      </c>
      <c r="O2280" s="17">
        <f t="shared" si="1107"/>
        <v>0.4</v>
      </c>
      <c r="P2280" s="17">
        <f t="shared" si="1107"/>
        <v>2.8000000000000003</v>
      </c>
      <c r="Q2280" s="124">
        <f t="shared" si="1108"/>
        <v>0.2</v>
      </c>
      <c r="R2280" s="26">
        <f t="shared" si="1109"/>
        <v>0.60000000000000009</v>
      </c>
      <c r="S2280" s="2" t="s">
        <v>32238</v>
      </c>
      <c r="T2280" s="2" t="s">
        <v>37216</v>
      </c>
      <c r="U2280" s="24">
        <f t="shared" si="1110"/>
        <v>523.30000000000007</v>
      </c>
      <c r="V2280" s="66">
        <f t="shared" si="1110"/>
        <v>354.3</v>
      </c>
      <c r="W2280" s="54">
        <f t="shared" si="1111"/>
        <v>1.84</v>
      </c>
      <c r="X2280" s="143">
        <f t="shared" si="1112"/>
        <v>523.30000000000007</v>
      </c>
      <c r="Y2280" s="143">
        <f t="shared" si="1113"/>
        <v>0.46799999999999997</v>
      </c>
      <c r="AD2280">
        <v>152</v>
      </c>
      <c r="AE2280">
        <v>-1</v>
      </c>
      <c r="AF2280" s="10">
        <v>37.9</v>
      </c>
      <c r="AG2280" s="10">
        <v>58.12</v>
      </c>
      <c r="AH2280" s="10">
        <f t="shared" si="1114"/>
        <v>285899.54685641237</v>
      </c>
      <c r="AI2280" s="11">
        <f t="shared" si="1102"/>
        <v>0</v>
      </c>
      <c r="AJ2280">
        <f t="shared" si="1103"/>
        <v>0</v>
      </c>
      <c r="AK2280" t="e">
        <f t="shared" si="1115"/>
        <v>#DIV/0!</v>
      </c>
      <c r="AL2280">
        <f t="shared" si="1116"/>
        <v>0.11463285120000001</v>
      </c>
      <c r="AM2280" s="5">
        <f t="shared" si="1117"/>
        <v>3.6800000000000006</v>
      </c>
      <c r="AN2280">
        <v>0</v>
      </c>
      <c r="AO2280" s="72">
        <f t="shared" si="1118"/>
        <v>0.60000000000000009</v>
      </c>
      <c r="AP2280" s="72">
        <f t="shared" si="1119"/>
        <v>0.2</v>
      </c>
      <c r="AQ2280" s="72">
        <f t="shared" si="1120"/>
        <v>0.2</v>
      </c>
      <c r="AR2280" s="71" t="e">
        <f t="shared" si="1121"/>
        <v>#DIV/0!</v>
      </c>
      <c r="BA2280">
        <f t="shared" si="1122"/>
        <v>250</v>
      </c>
      <c r="BB2280" s="91" t="e">
        <f t="shared" si="1123"/>
        <v>#DIV/0!</v>
      </c>
    </row>
    <row r="2281" spans="1:54">
      <c r="A2281" s="2" t="s">
        <v>2401</v>
      </c>
      <c r="B2281" s="7" t="s">
        <v>42224</v>
      </c>
      <c r="C2281" s="17">
        <f t="shared" si="1104"/>
        <v>30.700000000000003</v>
      </c>
      <c r="D2281" s="28">
        <f t="shared" si="1105"/>
        <v>190</v>
      </c>
      <c r="E2281" s="8">
        <f t="shared" si="1124"/>
        <v>10</v>
      </c>
      <c r="F2281" s="2" t="s">
        <v>7390</v>
      </c>
      <c r="G2281" s="54">
        <f t="shared" si="1125"/>
        <v>29.8</v>
      </c>
      <c r="H2281" s="20">
        <f t="shared" si="1126"/>
        <v>0.1064539</v>
      </c>
      <c r="I2281" s="14" t="s">
        <v>17354</v>
      </c>
      <c r="J2281" s="14" t="s">
        <v>12377</v>
      </c>
      <c r="K2281" s="14" t="s">
        <v>22314</v>
      </c>
      <c r="L2281" s="14" t="s">
        <v>27273</v>
      </c>
      <c r="M2281" s="28">
        <f t="shared" si="1127"/>
        <v>12.2</v>
      </c>
      <c r="N2281" s="46">
        <f t="shared" si="1106"/>
        <v>5.6</v>
      </c>
      <c r="O2281" s="17">
        <f t="shared" si="1107"/>
        <v>2.4000000000000004</v>
      </c>
      <c r="P2281" s="17">
        <f t="shared" si="1107"/>
        <v>4.6000000000000005</v>
      </c>
      <c r="Q2281" s="124">
        <f t="shared" si="1108"/>
        <v>0.4</v>
      </c>
      <c r="R2281" s="26">
        <f t="shared" si="1109"/>
        <v>0.4</v>
      </c>
      <c r="S2281" s="2" t="s">
        <v>32239</v>
      </c>
      <c r="T2281" s="2" t="s">
        <v>37217</v>
      </c>
      <c r="U2281" s="24">
        <f t="shared" si="1110"/>
        <v>463.20000000000005</v>
      </c>
      <c r="V2281" s="66">
        <f t="shared" si="1110"/>
        <v>407.5</v>
      </c>
      <c r="W2281" s="54">
        <f t="shared" si="1111"/>
        <v>2.98</v>
      </c>
      <c r="X2281" s="143">
        <f t="shared" si="1112"/>
        <v>463.20000000000005</v>
      </c>
      <c r="Y2281" s="143">
        <f t="shared" si="1113"/>
        <v>0.69599999999999995</v>
      </c>
      <c r="AD2281">
        <v>152</v>
      </c>
      <c r="AE2281">
        <v>-1</v>
      </c>
      <c r="AF2281" s="10">
        <v>37.9</v>
      </c>
      <c r="AG2281" s="10">
        <v>58.12</v>
      </c>
      <c r="AH2281" s="10">
        <f t="shared" si="1114"/>
        <v>167555.94556560402</v>
      </c>
      <c r="AI2281" s="11">
        <f t="shared" si="1102"/>
        <v>0</v>
      </c>
      <c r="AJ2281">
        <f t="shared" si="1103"/>
        <v>0</v>
      </c>
      <c r="AK2281" t="e">
        <f t="shared" si="1115"/>
        <v>#DIV/0!</v>
      </c>
      <c r="AL2281">
        <f t="shared" si="1116"/>
        <v>3.9458995776000019</v>
      </c>
      <c r="AM2281" s="5">
        <f t="shared" si="1117"/>
        <v>5.94</v>
      </c>
      <c r="AN2281">
        <v>0</v>
      </c>
      <c r="AO2281" s="72">
        <f t="shared" si="1118"/>
        <v>0.4</v>
      </c>
      <c r="AP2281" s="72">
        <f t="shared" si="1119"/>
        <v>0.4</v>
      </c>
      <c r="AQ2281" s="72">
        <f t="shared" si="1120"/>
        <v>0.4</v>
      </c>
      <c r="AR2281" s="71" t="e">
        <f t="shared" si="1121"/>
        <v>#DIV/0!</v>
      </c>
      <c r="BA2281">
        <f t="shared" si="1122"/>
        <v>190</v>
      </c>
      <c r="BB2281" s="91" t="e">
        <f t="shared" si="1123"/>
        <v>#DIV/0!</v>
      </c>
    </row>
    <row r="2282" spans="1:54">
      <c r="A2282" s="2" t="s">
        <v>2402</v>
      </c>
      <c r="B2282" s="7" t="s">
        <v>42225</v>
      </c>
      <c r="C2282" s="17">
        <f t="shared" si="1104"/>
        <v>17.7</v>
      </c>
      <c r="D2282" s="28">
        <f t="shared" si="1105"/>
        <v>198</v>
      </c>
      <c r="E2282" s="8">
        <f t="shared" si="1124"/>
        <v>10</v>
      </c>
      <c r="F2282" s="2" t="s">
        <v>7391</v>
      </c>
      <c r="G2282" s="54">
        <f t="shared" si="1125"/>
        <v>16.700000000000003</v>
      </c>
      <c r="H2282" s="20">
        <f t="shared" si="1126"/>
        <v>0.2580923</v>
      </c>
      <c r="I2282" s="14" t="s">
        <v>17355</v>
      </c>
      <c r="J2282" s="14" t="s">
        <v>12378</v>
      </c>
      <c r="K2282" s="14" t="s">
        <v>22315</v>
      </c>
      <c r="L2282" s="14" t="s">
        <v>27274</v>
      </c>
      <c r="M2282" s="28">
        <f t="shared" si="1127"/>
        <v>13.5</v>
      </c>
      <c r="N2282" s="46">
        <f t="shared" si="1106"/>
        <v>6.8</v>
      </c>
      <c r="O2282" s="17">
        <f t="shared" si="1107"/>
        <v>1.8</v>
      </c>
      <c r="P2282" s="17">
        <f t="shared" si="1107"/>
        <v>2</v>
      </c>
      <c r="Q2282" s="124">
        <f t="shared" si="1108"/>
        <v>0.60000000000000009</v>
      </c>
      <c r="R2282" s="26">
        <f t="shared" si="1109"/>
        <v>0.8</v>
      </c>
      <c r="S2282" s="2" t="s">
        <v>32240</v>
      </c>
      <c r="T2282" s="2" t="s">
        <v>37218</v>
      </c>
      <c r="U2282" s="24">
        <f t="shared" si="1110"/>
        <v>470.90000000000003</v>
      </c>
      <c r="V2282" s="66">
        <f t="shared" si="1110"/>
        <v>338.3</v>
      </c>
      <c r="W2282" s="54">
        <f t="shared" si="1111"/>
        <v>1.67</v>
      </c>
      <c r="X2282" s="143">
        <f t="shared" si="1112"/>
        <v>470.90000000000003</v>
      </c>
      <c r="Y2282" s="143">
        <f t="shared" si="1113"/>
        <v>0.43399999999999994</v>
      </c>
      <c r="AD2282">
        <v>152</v>
      </c>
      <c r="AE2282">
        <v>-1</v>
      </c>
      <c r="AF2282" s="10">
        <v>37.9</v>
      </c>
      <c r="AG2282" s="10">
        <v>58.12</v>
      </c>
      <c r="AH2282" s="10">
        <f t="shared" si="1114"/>
        <v>309083.27543238422</v>
      </c>
      <c r="AI2282" s="11">
        <f t="shared" si="1102"/>
        <v>0</v>
      </c>
      <c r="AJ2282">
        <f t="shared" si="1103"/>
        <v>0</v>
      </c>
      <c r="AK2282" t="e">
        <f t="shared" si="1115"/>
        <v>#DIV/0!</v>
      </c>
      <c r="AL2282">
        <f t="shared" si="1116"/>
        <v>2.1366941760000002</v>
      </c>
      <c r="AM2282" s="5">
        <f t="shared" si="1117"/>
        <v>3.34</v>
      </c>
      <c r="AN2282">
        <v>0</v>
      </c>
      <c r="AO2282" s="72">
        <f t="shared" si="1118"/>
        <v>0.8</v>
      </c>
      <c r="AP2282" s="72">
        <f t="shared" si="1119"/>
        <v>0.60000000000000009</v>
      </c>
      <c r="AQ2282" s="72">
        <f t="shared" si="1120"/>
        <v>0.60000000000000009</v>
      </c>
      <c r="AR2282" s="71" t="e">
        <f t="shared" si="1121"/>
        <v>#DIV/0!</v>
      </c>
      <c r="BA2282">
        <f t="shared" si="1122"/>
        <v>198</v>
      </c>
      <c r="BB2282" s="91" t="e">
        <f t="shared" si="1123"/>
        <v>#DIV/0!</v>
      </c>
    </row>
    <row r="2283" spans="1:54">
      <c r="A2283" s="2" t="s">
        <v>2403</v>
      </c>
      <c r="B2283" s="7" t="s">
        <v>42226</v>
      </c>
      <c r="C2283" s="17">
        <f t="shared" si="1104"/>
        <v>17.7</v>
      </c>
      <c r="D2283" s="28">
        <f t="shared" si="1105"/>
        <v>96</v>
      </c>
      <c r="E2283" s="8">
        <f t="shared" si="1124"/>
        <v>14</v>
      </c>
      <c r="F2283" s="2" t="s">
        <v>7392</v>
      </c>
      <c r="G2283" s="54">
        <f t="shared" si="1125"/>
        <v>16.8</v>
      </c>
      <c r="H2283" s="20">
        <f t="shared" si="1126"/>
        <v>0.15459639999999999</v>
      </c>
      <c r="I2283" s="14" t="s">
        <v>17356</v>
      </c>
      <c r="J2283" s="14" t="s">
        <v>12379</v>
      </c>
      <c r="K2283" s="14" t="s">
        <v>22316</v>
      </c>
      <c r="L2283" s="14" t="s">
        <v>27275</v>
      </c>
      <c r="M2283" s="28">
        <f t="shared" si="1127"/>
        <v>14.1</v>
      </c>
      <c r="N2283" s="46">
        <f t="shared" si="1106"/>
        <v>6.2</v>
      </c>
      <c r="O2283" s="17">
        <f t="shared" si="1107"/>
        <v>2.4000000000000004</v>
      </c>
      <c r="P2283" s="17">
        <f t="shared" si="1107"/>
        <v>0.8</v>
      </c>
      <c r="Q2283" s="124">
        <f t="shared" si="1108"/>
        <v>2.6</v>
      </c>
      <c r="R2283" s="26">
        <f t="shared" si="1109"/>
        <v>3</v>
      </c>
      <c r="S2283" s="2" t="s">
        <v>32241</v>
      </c>
      <c r="T2283" s="2" t="s">
        <v>37219</v>
      </c>
      <c r="U2283" s="24">
        <f t="shared" si="1110"/>
        <v>368.90000000000003</v>
      </c>
      <c r="V2283" s="66">
        <f t="shared" si="1110"/>
        <v>400.40000000000003</v>
      </c>
      <c r="W2283" s="54">
        <f t="shared" si="1111"/>
        <v>1.68</v>
      </c>
      <c r="X2283" s="143">
        <f t="shared" si="1112"/>
        <v>368.90000000000003</v>
      </c>
      <c r="Y2283" s="143">
        <f t="shared" si="1113"/>
        <v>0.43599999999999994</v>
      </c>
      <c r="AD2283">
        <v>152</v>
      </c>
      <c r="AE2283">
        <v>-1</v>
      </c>
      <c r="AF2283" s="10">
        <v>37.9</v>
      </c>
      <c r="AG2283" s="10">
        <v>58.12</v>
      </c>
      <c r="AH2283" s="10">
        <f t="shared" si="1114"/>
        <v>191055.96366352617</v>
      </c>
      <c r="AI2283" s="11">
        <f t="shared" si="1102"/>
        <v>0</v>
      </c>
      <c r="AJ2283">
        <f t="shared" si="1103"/>
        <v>0</v>
      </c>
      <c r="AK2283" t="e">
        <f t="shared" si="1115"/>
        <v>#DIV/0!</v>
      </c>
      <c r="AL2283">
        <f t="shared" si="1116"/>
        <v>4.8695247360000016</v>
      </c>
      <c r="AM2283" s="5">
        <f t="shared" si="1117"/>
        <v>3.34</v>
      </c>
      <c r="AN2283">
        <v>0</v>
      </c>
      <c r="AO2283" s="72">
        <f t="shared" si="1118"/>
        <v>3</v>
      </c>
      <c r="AP2283" s="72">
        <f t="shared" si="1119"/>
        <v>2.6</v>
      </c>
      <c r="AQ2283" s="72">
        <f t="shared" si="1120"/>
        <v>2.6</v>
      </c>
      <c r="AR2283" s="71" t="e">
        <f t="shared" si="1121"/>
        <v>#DIV/0!</v>
      </c>
      <c r="BA2283">
        <f t="shared" si="1122"/>
        <v>96</v>
      </c>
      <c r="BB2283" s="91" t="e">
        <f t="shared" si="1123"/>
        <v>#DIV/0!</v>
      </c>
    </row>
    <row r="2284" spans="1:54">
      <c r="A2284" s="2" t="s">
        <v>2404</v>
      </c>
      <c r="B2284" s="7" t="s">
        <v>42227</v>
      </c>
      <c r="C2284" s="17">
        <f t="shared" si="1104"/>
        <v>31.8</v>
      </c>
      <c r="D2284" s="28">
        <f t="shared" si="1105"/>
        <v>70</v>
      </c>
      <c r="E2284" s="8">
        <f t="shared" si="1124"/>
        <v>10</v>
      </c>
      <c r="F2284" s="2" t="s">
        <v>7393</v>
      </c>
      <c r="G2284" s="54">
        <f t="shared" si="1125"/>
        <v>30.900000000000002</v>
      </c>
      <c r="H2284" s="20">
        <f t="shared" si="1126"/>
        <v>0.39799869999999998</v>
      </c>
      <c r="I2284" s="14" t="s">
        <v>17357</v>
      </c>
      <c r="J2284" s="14" t="s">
        <v>12380</v>
      </c>
      <c r="K2284" s="14" t="s">
        <v>22317</v>
      </c>
      <c r="L2284" s="14" t="s">
        <v>27276</v>
      </c>
      <c r="M2284" s="28">
        <f t="shared" si="1127"/>
        <v>13.6</v>
      </c>
      <c r="N2284" s="46">
        <f t="shared" si="1106"/>
        <v>6.4</v>
      </c>
      <c r="O2284" s="17">
        <f t="shared" si="1107"/>
        <v>0.60000000000000009</v>
      </c>
      <c r="P2284" s="17">
        <f t="shared" si="1107"/>
        <v>1.8</v>
      </c>
      <c r="Q2284" s="124">
        <f t="shared" si="1108"/>
        <v>1.6</v>
      </c>
      <c r="R2284" s="26">
        <f t="shared" si="1109"/>
        <v>2.8000000000000003</v>
      </c>
      <c r="S2284" s="2" t="s">
        <v>32242</v>
      </c>
      <c r="T2284" s="2" t="s">
        <v>37220</v>
      </c>
      <c r="U2284" s="24">
        <f t="shared" si="1110"/>
        <v>342.70000000000005</v>
      </c>
      <c r="V2284" s="66">
        <f t="shared" si="1110"/>
        <v>346.20000000000005</v>
      </c>
      <c r="W2284" s="54">
        <f t="shared" si="1111"/>
        <v>3.09</v>
      </c>
      <c r="X2284" s="143">
        <f t="shared" si="1112"/>
        <v>342.70000000000005</v>
      </c>
      <c r="Y2284" s="143">
        <f t="shared" si="1113"/>
        <v>0.71799999999999997</v>
      </c>
      <c r="AD2284">
        <v>152</v>
      </c>
      <c r="AE2284">
        <v>-1</v>
      </c>
      <c r="AF2284" s="10">
        <v>37.9</v>
      </c>
      <c r="AG2284" s="10">
        <v>58.12</v>
      </c>
      <c r="AH2284" s="10">
        <f t="shared" si="1114"/>
        <v>298072.11035719496</v>
      </c>
      <c r="AI2284" s="11">
        <f t="shared" si="1102"/>
        <v>0</v>
      </c>
      <c r="AJ2284">
        <f t="shared" si="1103"/>
        <v>0</v>
      </c>
      <c r="AK2284" t="e">
        <f t="shared" si="1115"/>
        <v>#DIV/0!</v>
      </c>
      <c r="AL2284">
        <f t="shared" si="1116"/>
        <v>1.8204519312000005</v>
      </c>
      <c r="AM2284" s="5">
        <f t="shared" si="1117"/>
        <v>6.16</v>
      </c>
      <c r="AN2284">
        <v>0</v>
      </c>
      <c r="AO2284" s="72">
        <f t="shared" si="1118"/>
        <v>2.8000000000000003</v>
      </c>
      <c r="AP2284" s="72">
        <f t="shared" si="1119"/>
        <v>1.6</v>
      </c>
      <c r="AQ2284" s="72">
        <f t="shared" si="1120"/>
        <v>1.8</v>
      </c>
      <c r="AR2284" s="71" t="e">
        <f t="shared" si="1121"/>
        <v>#DIV/0!</v>
      </c>
      <c r="BA2284">
        <f t="shared" si="1122"/>
        <v>70</v>
      </c>
      <c r="BB2284" s="91" t="e">
        <f t="shared" si="1123"/>
        <v>#DIV/0!</v>
      </c>
    </row>
    <row r="2285" spans="1:54">
      <c r="A2285" s="2" t="s">
        <v>2405</v>
      </c>
      <c r="B2285" s="7" t="s">
        <v>42228</v>
      </c>
      <c r="C2285" s="17">
        <f t="shared" si="1104"/>
        <v>15.600000000000001</v>
      </c>
      <c r="D2285" s="28">
        <f t="shared" si="1105"/>
        <v>226</v>
      </c>
      <c r="E2285" s="8">
        <f t="shared" si="1124"/>
        <v>13</v>
      </c>
      <c r="F2285" s="2" t="s">
        <v>7394</v>
      </c>
      <c r="G2285" s="54">
        <f t="shared" si="1125"/>
        <v>14.6</v>
      </c>
      <c r="H2285" s="20">
        <f t="shared" si="1126"/>
        <v>0.38402929999999996</v>
      </c>
      <c r="I2285" s="14" t="s">
        <v>17358</v>
      </c>
      <c r="J2285" s="14" t="s">
        <v>12381</v>
      </c>
      <c r="K2285" s="14" t="s">
        <v>22318</v>
      </c>
      <c r="L2285" s="14" t="s">
        <v>27277</v>
      </c>
      <c r="M2285" s="28">
        <f t="shared" si="1127"/>
        <v>11.1</v>
      </c>
      <c r="N2285" s="46">
        <f t="shared" si="1106"/>
        <v>5.8</v>
      </c>
      <c r="O2285" s="17">
        <f t="shared" si="1107"/>
        <v>2</v>
      </c>
      <c r="P2285" s="17">
        <f t="shared" si="1107"/>
        <v>6.8000000000000007</v>
      </c>
      <c r="Q2285" s="124">
        <f t="shared" si="1108"/>
        <v>0.8</v>
      </c>
      <c r="R2285" s="26">
        <f t="shared" si="1109"/>
        <v>1.2000000000000002</v>
      </c>
      <c r="S2285" s="2" t="s">
        <v>32243</v>
      </c>
      <c r="T2285" s="2" t="s">
        <v>37221</v>
      </c>
      <c r="U2285" s="24">
        <f t="shared" si="1110"/>
        <v>498.8</v>
      </c>
      <c r="V2285" s="66">
        <f t="shared" si="1110"/>
        <v>419.5</v>
      </c>
      <c r="W2285" s="54">
        <f t="shared" si="1111"/>
        <v>1.46</v>
      </c>
      <c r="X2285" s="143">
        <f t="shared" si="1112"/>
        <v>498.8</v>
      </c>
      <c r="Y2285" s="143">
        <f t="shared" si="1113"/>
        <v>0.39200000000000002</v>
      </c>
      <c r="AD2285">
        <v>152</v>
      </c>
      <c r="AE2285">
        <v>-1</v>
      </c>
      <c r="AF2285" s="10">
        <v>37.9</v>
      </c>
      <c r="AG2285" s="10">
        <v>58.12</v>
      </c>
      <c r="AH2285" s="10">
        <f t="shared" si="1114"/>
        <v>108016.71541197867</v>
      </c>
      <c r="AI2285" s="11">
        <f t="shared" si="1102"/>
        <v>0</v>
      </c>
      <c r="AJ2285">
        <f t="shared" si="1103"/>
        <v>0</v>
      </c>
      <c r="AK2285" t="e">
        <f t="shared" si="1115"/>
        <v>#DIV/0!</v>
      </c>
      <c r="AL2285">
        <f t="shared" si="1116"/>
        <v>10.052641824000004</v>
      </c>
      <c r="AM2285" s="5">
        <f t="shared" si="1117"/>
        <v>2.9200000000000004</v>
      </c>
      <c r="AN2285">
        <v>0</v>
      </c>
      <c r="AO2285" s="72">
        <f t="shared" si="1118"/>
        <v>1.2000000000000002</v>
      </c>
      <c r="AP2285" s="72">
        <f t="shared" si="1119"/>
        <v>0.8</v>
      </c>
      <c r="AQ2285" s="72">
        <f t="shared" si="1120"/>
        <v>0.8</v>
      </c>
      <c r="AR2285" s="71" t="e">
        <f t="shared" si="1121"/>
        <v>#DIV/0!</v>
      </c>
      <c r="BA2285">
        <f t="shared" si="1122"/>
        <v>226</v>
      </c>
      <c r="BB2285" s="91" t="e">
        <f t="shared" si="1123"/>
        <v>#DIV/0!</v>
      </c>
    </row>
    <row r="2286" spans="1:54">
      <c r="A2286" s="2" t="s">
        <v>2406</v>
      </c>
      <c r="B2286" s="7" t="s">
        <v>42229</v>
      </c>
      <c r="C2286" s="17">
        <f t="shared" si="1104"/>
        <v>15.5</v>
      </c>
      <c r="D2286" s="28">
        <f t="shared" si="1105"/>
        <v>27</v>
      </c>
      <c r="E2286" s="8">
        <f t="shared" si="1124"/>
        <v>8</v>
      </c>
      <c r="F2286" s="2" t="s">
        <v>7395</v>
      </c>
      <c r="G2286" s="54">
        <f t="shared" si="1125"/>
        <v>14.6</v>
      </c>
      <c r="H2286" s="20">
        <f t="shared" si="1126"/>
        <v>0.22467890000000001</v>
      </c>
      <c r="I2286" s="14" t="s">
        <v>17359</v>
      </c>
      <c r="J2286" s="14" t="s">
        <v>12382</v>
      </c>
      <c r="K2286" s="14" t="s">
        <v>22319</v>
      </c>
      <c r="L2286" s="14" t="s">
        <v>27278</v>
      </c>
      <c r="M2286" s="28">
        <f t="shared" si="1127"/>
        <v>12.6</v>
      </c>
      <c r="N2286" s="46">
        <f t="shared" si="1106"/>
        <v>5.4</v>
      </c>
      <c r="O2286" s="17">
        <f t="shared" si="1107"/>
        <v>0.60000000000000009</v>
      </c>
      <c r="P2286" s="17">
        <f t="shared" si="1107"/>
        <v>3.8000000000000003</v>
      </c>
      <c r="Q2286" s="124">
        <f t="shared" si="1108"/>
        <v>1.2000000000000002</v>
      </c>
      <c r="R2286" s="26">
        <f t="shared" si="1109"/>
        <v>1.6</v>
      </c>
      <c r="S2286" s="2" t="s">
        <v>32244</v>
      </c>
      <c r="T2286" s="2" t="s">
        <v>37222</v>
      </c>
      <c r="U2286" s="24">
        <f t="shared" si="1110"/>
        <v>300.3</v>
      </c>
      <c r="V2286" s="66">
        <f t="shared" si="1110"/>
        <v>399.6</v>
      </c>
      <c r="W2286" s="54">
        <f t="shared" si="1111"/>
        <v>1.46</v>
      </c>
      <c r="X2286" s="143">
        <f t="shared" si="1112"/>
        <v>300.3</v>
      </c>
      <c r="Y2286" s="143">
        <f t="shared" si="1113"/>
        <v>0.39200000000000002</v>
      </c>
      <c r="AD2286">
        <v>152</v>
      </c>
      <c r="AE2286">
        <v>-1</v>
      </c>
      <c r="AF2286" s="10">
        <v>37.9</v>
      </c>
      <c r="AG2286" s="10">
        <v>58.12</v>
      </c>
      <c r="AH2286" s="10">
        <f t="shared" si="1114"/>
        <v>193332.78471304555</v>
      </c>
      <c r="AI2286" s="11">
        <f t="shared" si="1102"/>
        <v>0</v>
      </c>
      <c r="AJ2286">
        <f t="shared" si="1103"/>
        <v>0</v>
      </c>
      <c r="AK2286" t="e">
        <f t="shared" si="1115"/>
        <v>#DIV/0!</v>
      </c>
      <c r="AL2286">
        <f t="shared" si="1116"/>
        <v>2.8283713728000008</v>
      </c>
      <c r="AM2286" s="5">
        <f t="shared" si="1117"/>
        <v>2.9</v>
      </c>
      <c r="AN2286">
        <v>0</v>
      </c>
      <c r="AO2286" s="72">
        <f t="shared" si="1118"/>
        <v>1.6</v>
      </c>
      <c r="AP2286" s="72">
        <f t="shared" si="1119"/>
        <v>1.2000000000000002</v>
      </c>
      <c r="AQ2286" s="72">
        <f t="shared" si="1120"/>
        <v>1.4000000000000001</v>
      </c>
      <c r="AR2286" s="71" t="e">
        <f t="shared" si="1121"/>
        <v>#DIV/0!</v>
      </c>
      <c r="BA2286">
        <f t="shared" si="1122"/>
        <v>27</v>
      </c>
      <c r="BB2286" s="91" t="e">
        <f t="shared" si="1123"/>
        <v>#DIV/0!</v>
      </c>
    </row>
    <row r="2287" spans="1:54">
      <c r="A2287" s="2" t="s">
        <v>2407</v>
      </c>
      <c r="B2287" s="7" t="s">
        <v>42230</v>
      </c>
      <c r="C2287" s="17">
        <f t="shared" si="1104"/>
        <v>8.6000000000000014</v>
      </c>
      <c r="D2287" s="28">
        <f t="shared" si="1105"/>
        <v>52</v>
      </c>
      <c r="E2287" s="8">
        <f t="shared" si="1124"/>
        <v>7</v>
      </c>
      <c r="F2287" s="2" t="s">
        <v>7396</v>
      </c>
      <c r="G2287" s="54">
        <f t="shared" si="1125"/>
        <v>7.6999999999999993</v>
      </c>
      <c r="H2287" s="20">
        <f t="shared" si="1126"/>
        <v>0.61398429999999993</v>
      </c>
      <c r="I2287" s="14" t="s">
        <v>17360</v>
      </c>
      <c r="J2287" s="14" t="s">
        <v>12383</v>
      </c>
      <c r="K2287" s="14" t="s">
        <v>22320</v>
      </c>
      <c r="L2287" s="14" t="s">
        <v>21737</v>
      </c>
      <c r="M2287" s="28">
        <f t="shared" si="1127"/>
        <v>10.399999999999999</v>
      </c>
      <c r="N2287" s="46">
        <f t="shared" si="1106"/>
        <v>6.4</v>
      </c>
      <c r="O2287" s="17">
        <f t="shared" si="1107"/>
        <v>0.8</v>
      </c>
      <c r="P2287" s="17">
        <f t="shared" si="1107"/>
        <v>8.2000000000000011</v>
      </c>
      <c r="Q2287" s="124">
        <f t="shared" si="1108"/>
        <v>0.60000000000000009</v>
      </c>
      <c r="R2287" s="26">
        <f t="shared" si="1109"/>
        <v>1.4000000000000001</v>
      </c>
      <c r="S2287" s="2" t="s">
        <v>32245</v>
      </c>
      <c r="T2287" s="2" t="s">
        <v>37223</v>
      </c>
      <c r="U2287" s="24">
        <f t="shared" si="1110"/>
        <v>325.40000000000003</v>
      </c>
      <c r="V2287" s="66">
        <f t="shared" si="1110"/>
        <v>348.90000000000003</v>
      </c>
      <c r="W2287" s="54">
        <f t="shared" si="1111"/>
        <v>0.77</v>
      </c>
      <c r="X2287" s="143">
        <f t="shared" si="1112"/>
        <v>325.40000000000003</v>
      </c>
      <c r="Y2287" s="143">
        <f t="shared" si="1113"/>
        <v>0.254</v>
      </c>
      <c r="AD2287">
        <v>152</v>
      </c>
      <c r="AE2287">
        <v>-1</v>
      </c>
      <c r="AF2287" s="10">
        <v>37.9</v>
      </c>
      <c r="AG2287" s="10">
        <v>58.12</v>
      </c>
      <c r="AH2287" s="10">
        <f t="shared" si="1114"/>
        <v>294033.12879077112</v>
      </c>
      <c r="AI2287" s="11">
        <f t="shared" si="1102"/>
        <v>0</v>
      </c>
      <c r="AJ2287">
        <f t="shared" si="1103"/>
        <v>0</v>
      </c>
      <c r="AK2287" t="e">
        <f t="shared" si="1115"/>
        <v>#DIV/0!</v>
      </c>
      <c r="AL2287">
        <f t="shared" si="1116"/>
        <v>3.5451681888000017</v>
      </c>
      <c r="AM2287" s="5">
        <f t="shared" si="1117"/>
        <v>1.52</v>
      </c>
      <c r="AN2287">
        <v>0</v>
      </c>
      <c r="AO2287" s="72">
        <f t="shared" si="1118"/>
        <v>1.4000000000000001</v>
      </c>
      <c r="AP2287" s="72">
        <f t="shared" si="1119"/>
        <v>0.60000000000000009</v>
      </c>
      <c r="AQ2287" s="72">
        <f t="shared" si="1120"/>
        <v>0.60000000000000009</v>
      </c>
      <c r="AR2287" s="71" t="e">
        <f t="shared" si="1121"/>
        <v>#DIV/0!</v>
      </c>
      <c r="BA2287">
        <f t="shared" si="1122"/>
        <v>52</v>
      </c>
      <c r="BB2287" s="91" t="e">
        <f t="shared" si="1123"/>
        <v>#DIV/0!</v>
      </c>
    </row>
    <row r="2288" spans="1:54">
      <c r="A2288" s="2" t="s">
        <v>2408</v>
      </c>
      <c r="B2288" s="7" t="s">
        <v>42231</v>
      </c>
      <c r="C2288" s="17">
        <f t="shared" si="1104"/>
        <v>32.799999999999997</v>
      </c>
      <c r="D2288" s="28">
        <f t="shared" si="1105"/>
        <v>54</v>
      </c>
      <c r="E2288" s="8">
        <f t="shared" si="1124"/>
        <v>19</v>
      </c>
      <c r="F2288" s="2" t="s">
        <v>7397</v>
      </c>
      <c r="G2288" s="54">
        <f t="shared" si="1125"/>
        <v>31.8</v>
      </c>
      <c r="H2288" s="20">
        <f t="shared" si="1126"/>
        <v>0.29068300000000002</v>
      </c>
      <c r="I2288" s="14" t="s">
        <v>17361</v>
      </c>
      <c r="J2288" s="14" t="s">
        <v>12384</v>
      </c>
      <c r="K2288" s="14" t="s">
        <v>22321</v>
      </c>
      <c r="L2288" s="14" t="s">
        <v>27279</v>
      </c>
      <c r="M2288" s="28">
        <f t="shared" si="1127"/>
        <v>12.8</v>
      </c>
      <c r="N2288" s="46">
        <f t="shared" si="1106"/>
        <v>5.6</v>
      </c>
      <c r="O2288" s="17">
        <f t="shared" si="1107"/>
        <v>1.6</v>
      </c>
      <c r="P2288" s="17">
        <f t="shared" si="1107"/>
        <v>3.4000000000000004</v>
      </c>
      <c r="Q2288" s="124">
        <f t="shared" si="1108"/>
        <v>2.2000000000000002</v>
      </c>
      <c r="R2288" s="26">
        <f t="shared" si="1109"/>
        <v>3</v>
      </c>
      <c r="S2288" s="2" t="s">
        <v>32246</v>
      </c>
      <c r="T2288" s="2" t="s">
        <v>37224</v>
      </c>
      <c r="U2288" s="24">
        <f t="shared" si="1110"/>
        <v>327.40000000000003</v>
      </c>
      <c r="V2288" s="66">
        <f t="shared" si="1110"/>
        <v>283.10000000000002</v>
      </c>
      <c r="W2288" s="54">
        <f t="shared" si="1111"/>
        <v>3.1799999999999997</v>
      </c>
      <c r="X2288" s="143">
        <f t="shared" si="1112"/>
        <v>327.40000000000003</v>
      </c>
      <c r="Y2288" s="143">
        <f t="shared" si="1113"/>
        <v>0.73599999999999988</v>
      </c>
      <c r="AD2288">
        <v>152</v>
      </c>
      <c r="AE2288">
        <v>-1</v>
      </c>
      <c r="AF2288" s="10">
        <v>37.9</v>
      </c>
      <c r="AG2288" s="10">
        <v>58.12</v>
      </c>
      <c r="AH2288" s="10">
        <f t="shared" si="1114"/>
        <v>373265.73905696924</v>
      </c>
      <c r="AI2288" s="11">
        <f t="shared" si="1102"/>
        <v>0</v>
      </c>
      <c r="AJ2288">
        <f t="shared" si="1103"/>
        <v>0</v>
      </c>
      <c r="AK2288" t="e">
        <f t="shared" si="1115"/>
        <v>#DIV/0!</v>
      </c>
      <c r="AL2288">
        <f t="shared" si="1116"/>
        <v>11.576053440000001</v>
      </c>
      <c r="AM2288" s="5">
        <f t="shared" si="1117"/>
        <v>6.36</v>
      </c>
      <c r="AN2288">
        <v>0</v>
      </c>
      <c r="AO2288" s="72">
        <f t="shared" si="1118"/>
        <v>3</v>
      </c>
      <c r="AP2288" s="72">
        <f t="shared" si="1119"/>
        <v>2.2000000000000002</v>
      </c>
      <c r="AQ2288" s="72">
        <f t="shared" si="1120"/>
        <v>2.2000000000000002</v>
      </c>
      <c r="AR2288" s="71" t="e">
        <f t="shared" si="1121"/>
        <v>#DIV/0!</v>
      </c>
      <c r="BA2288">
        <f t="shared" si="1122"/>
        <v>54</v>
      </c>
      <c r="BB2288" s="91" t="e">
        <f t="shared" si="1123"/>
        <v>#DIV/0!</v>
      </c>
    </row>
    <row r="2289" spans="1:54">
      <c r="A2289" s="2" t="s">
        <v>2409</v>
      </c>
      <c r="B2289" s="7" t="s">
        <v>42232</v>
      </c>
      <c r="C2289" s="17">
        <f t="shared" si="1104"/>
        <v>28.700000000000003</v>
      </c>
      <c r="D2289" s="28">
        <f t="shared" si="1105"/>
        <v>67</v>
      </c>
      <c r="E2289" s="8">
        <f t="shared" si="1124"/>
        <v>18</v>
      </c>
      <c r="F2289" s="2" t="s">
        <v>7398</v>
      </c>
      <c r="G2289" s="54">
        <f t="shared" si="1125"/>
        <v>27.8</v>
      </c>
      <c r="H2289" s="20">
        <f t="shared" si="1126"/>
        <v>0.41011789999999998</v>
      </c>
      <c r="I2289" s="14" t="s">
        <v>17362</v>
      </c>
      <c r="J2289" s="14" t="s">
        <v>12385</v>
      </c>
      <c r="K2289" s="14" t="s">
        <v>22322</v>
      </c>
      <c r="L2289" s="14" t="s">
        <v>27280</v>
      </c>
      <c r="M2289" s="28">
        <f t="shared" si="1127"/>
        <v>10.399999999999999</v>
      </c>
      <c r="N2289" s="46">
        <f t="shared" si="1106"/>
        <v>5.6</v>
      </c>
      <c r="O2289" s="17">
        <f t="shared" si="1107"/>
        <v>2</v>
      </c>
      <c r="P2289" s="17">
        <f t="shared" si="1107"/>
        <v>8.2000000000000011</v>
      </c>
      <c r="Q2289" s="124">
        <f t="shared" si="1108"/>
        <v>1.6</v>
      </c>
      <c r="R2289" s="26">
        <f t="shared" si="1109"/>
        <v>2.8000000000000003</v>
      </c>
      <c r="S2289" s="2" t="s">
        <v>32247</v>
      </c>
      <c r="T2289" s="2" t="s">
        <v>37225</v>
      </c>
      <c r="U2289" s="24">
        <f t="shared" si="1110"/>
        <v>340.1</v>
      </c>
      <c r="V2289" s="66">
        <f t="shared" si="1110"/>
        <v>357.90000000000003</v>
      </c>
      <c r="W2289" s="54">
        <f t="shared" si="1111"/>
        <v>2.78</v>
      </c>
      <c r="X2289" s="143">
        <f t="shared" si="1112"/>
        <v>340.1</v>
      </c>
      <c r="Y2289" s="143">
        <f t="shared" si="1113"/>
        <v>0.65599999999999992</v>
      </c>
      <c r="AD2289">
        <v>152</v>
      </c>
      <c r="AE2289">
        <v>-1</v>
      </c>
      <c r="AF2289" s="10">
        <v>37.9</v>
      </c>
      <c r="AG2289" s="10">
        <v>58.12</v>
      </c>
      <c r="AH2289" s="10">
        <f t="shared" si="1114"/>
        <v>280299.70430940675</v>
      </c>
      <c r="AI2289" s="11">
        <f t="shared" si="1102"/>
        <v>0</v>
      </c>
      <c r="AJ2289">
        <f t="shared" si="1103"/>
        <v>0</v>
      </c>
      <c r="AK2289" t="e">
        <f t="shared" si="1115"/>
        <v>#DIV/0!</v>
      </c>
      <c r="AL2289">
        <f t="shared" si="1116"/>
        <v>27.087386032000008</v>
      </c>
      <c r="AM2289" s="5">
        <f t="shared" si="1117"/>
        <v>5.5400000000000009</v>
      </c>
      <c r="AN2289">
        <v>0</v>
      </c>
      <c r="AO2289" s="72">
        <f t="shared" si="1118"/>
        <v>2.8000000000000003</v>
      </c>
      <c r="AP2289" s="72">
        <f t="shared" si="1119"/>
        <v>1.6</v>
      </c>
      <c r="AQ2289" s="72">
        <f t="shared" si="1120"/>
        <v>1.8</v>
      </c>
      <c r="AR2289" s="71" t="e">
        <f t="shared" si="1121"/>
        <v>#DIV/0!</v>
      </c>
      <c r="BA2289">
        <f t="shared" si="1122"/>
        <v>67</v>
      </c>
      <c r="BB2289" s="91" t="e">
        <f t="shared" si="1123"/>
        <v>#DIV/0!</v>
      </c>
    </row>
    <row r="2290" spans="1:54">
      <c r="A2290" s="2" t="s">
        <v>2410</v>
      </c>
      <c r="B2290" s="7" t="s">
        <v>42233</v>
      </c>
      <c r="C2290" s="17">
        <f t="shared" si="1104"/>
        <v>23.700000000000003</v>
      </c>
      <c r="D2290" s="28">
        <f t="shared" si="1105"/>
        <v>108</v>
      </c>
      <c r="E2290" s="8">
        <f t="shared" si="1124"/>
        <v>10</v>
      </c>
      <c r="F2290" s="2" t="s">
        <v>7399</v>
      </c>
      <c r="G2290" s="54">
        <f t="shared" si="1125"/>
        <v>22.700000000000003</v>
      </c>
      <c r="H2290" s="20">
        <f t="shared" si="1126"/>
        <v>0.26756019999999997</v>
      </c>
      <c r="I2290" s="14" t="s">
        <v>17363</v>
      </c>
      <c r="J2290" s="14" t="s">
        <v>12386</v>
      </c>
      <c r="K2290" s="14" t="s">
        <v>22323</v>
      </c>
      <c r="L2290" s="14" t="s">
        <v>27281</v>
      </c>
      <c r="M2290" s="28">
        <f t="shared" si="1127"/>
        <v>13.3</v>
      </c>
      <c r="N2290" s="46">
        <f t="shared" si="1106"/>
        <v>6.4</v>
      </c>
      <c r="O2290" s="17">
        <f t="shared" si="1107"/>
        <v>0.8</v>
      </c>
      <c r="P2290" s="17">
        <f t="shared" si="1107"/>
        <v>2.4000000000000004</v>
      </c>
      <c r="Q2290" s="124">
        <f t="shared" si="1108"/>
        <v>1.2000000000000002</v>
      </c>
      <c r="R2290" s="26">
        <f t="shared" si="1109"/>
        <v>1.6</v>
      </c>
      <c r="S2290" s="2" t="s">
        <v>32248</v>
      </c>
      <c r="T2290" s="2" t="s">
        <v>37226</v>
      </c>
      <c r="U2290" s="24">
        <f t="shared" si="1110"/>
        <v>381.3</v>
      </c>
      <c r="V2290" s="66">
        <f t="shared" si="1110"/>
        <v>396.90000000000003</v>
      </c>
      <c r="W2290" s="54">
        <f t="shared" si="1111"/>
        <v>2.2699999999999996</v>
      </c>
      <c r="X2290" s="143">
        <f t="shared" si="1112"/>
        <v>381.3</v>
      </c>
      <c r="Y2290" s="143">
        <f t="shared" si="1113"/>
        <v>0.55399999999999994</v>
      </c>
      <c r="AD2290">
        <v>152</v>
      </c>
      <c r="AE2290">
        <v>-1</v>
      </c>
      <c r="AF2290" s="10">
        <v>37.9</v>
      </c>
      <c r="AG2290" s="10">
        <v>58.12</v>
      </c>
      <c r="AH2290" s="10">
        <f t="shared" si="1114"/>
        <v>200893.18858289596</v>
      </c>
      <c r="AI2290" s="11">
        <f t="shared" si="1102"/>
        <v>0</v>
      </c>
      <c r="AJ2290">
        <f t="shared" si="1103"/>
        <v>0</v>
      </c>
      <c r="AK2290" t="e">
        <f t="shared" si="1115"/>
        <v>#DIV/0!</v>
      </c>
      <c r="AL2290">
        <f t="shared" si="1116"/>
        <v>2.2500550656000011</v>
      </c>
      <c r="AM2290" s="5">
        <f t="shared" si="1117"/>
        <v>4.5400000000000009</v>
      </c>
      <c r="AN2290">
        <v>0</v>
      </c>
      <c r="AO2290" s="72">
        <f t="shared" si="1118"/>
        <v>1.6</v>
      </c>
      <c r="AP2290" s="72">
        <f t="shared" si="1119"/>
        <v>1.2000000000000002</v>
      </c>
      <c r="AQ2290" s="72">
        <f t="shared" si="1120"/>
        <v>1.2000000000000002</v>
      </c>
      <c r="AR2290" s="71" t="e">
        <f t="shared" si="1121"/>
        <v>#DIV/0!</v>
      </c>
      <c r="BA2290">
        <f t="shared" si="1122"/>
        <v>108</v>
      </c>
      <c r="BB2290" s="91" t="e">
        <f t="shared" si="1123"/>
        <v>#DIV/0!</v>
      </c>
    </row>
    <row r="2291" spans="1:54">
      <c r="A2291" s="2" t="s">
        <v>2411</v>
      </c>
      <c r="B2291" s="7" t="s">
        <v>42234</v>
      </c>
      <c r="C2291" s="17">
        <f t="shared" si="1104"/>
        <v>34.4</v>
      </c>
      <c r="D2291" s="28">
        <f t="shared" si="1105"/>
        <v>264</v>
      </c>
      <c r="E2291" s="8">
        <f t="shared" si="1124"/>
        <v>5</v>
      </c>
      <c r="F2291" s="2" t="s">
        <v>7400</v>
      </c>
      <c r="G2291" s="54">
        <f t="shared" si="1125"/>
        <v>33.4</v>
      </c>
      <c r="H2291" s="20">
        <f t="shared" si="1126"/>
        <v>0.79345910000000008</v>
      </c>
      <c r="I2291" s="14" t="s">
        <v>17364</v>
      </c>
      <c r="J2291" s="14" t="s">
        <v>12387</v>
      </c>
      <c r="K2291" s="14" t="s">
        <v>22324</v>
      </c>
      <c r="L2291" s="14" t="s">
        <v>27282</v>
      </c>
      <c r="M2291" s="28">
        <f t="shared" si="1127"/>
        <v>12.8</v>
      </c>
      <c r="N2291" s="46">
        <f t="shared" si="1106"/>
        <v>6.6</v>
      </c>
      <c r="O2291" s="17">
        <f t="shared" si="1107"/>
        <v>1.2000000000000002</v>
      </c>
      <c r="P2291" s="17">
        <f t="shared" si="1107"/>
        <v>3.4000000000000004</v>
      </c>
      <c r="Q2291" s="124">
        <f t="shared" si="1108"/>
        <v>0.2</v>
      </c>
      <c r="R2291" s="26">
        <f t="shared" si="1109"/>
        <v>0.60000000000000009</v>
      </c>
      <c r="S2291" s="2" t="s">
        <v>32249</v>
      </c>
      <c r="T2291" s="2" t="s">
        <v>37227</v>
      </c>
      <c r="U2291" s="24">
        <f t="shared" si="1110"/>
        <v>536.9</v>
      </c>
      <c r="V2291" s="66">
        <f t="shared" si="1110"/>
        <v>301.8</v>
      </c>
      <c r="W2291" s="54">
        <f t="shared" si="1111"/>
        <v>3.34</v>
      </c>
      <c r="X2291" s="143">
        <f t="shared" si="1112"/>
        <v>536.9</v>
      </c>
      <c r="Y2291" s="143">
        <f t="shared" si="1113"/>
        <v>0.7679999999999999</v>
      </c>
      <c r="AD2291">
        <v>152</v>
      </c>
      <c r="AE2291">
        <v>-1</v>
      </c>
      <c r="AF2291" s="10">
        <v>37.9</v>
      </c>
      <c r="AG2291" s="10">
        <v>58.12</v>
      </c>
      <c r="AH2291" s="10">
        <f t="shared" si="1114"/>
        <v>353637.09623684408</v>
      </c>
      <c r="AI2291" s="11">
        <f t="shared" si="1102"/>
        <v>0</v>
      </c>
      <c r="AJ2291">
        <f t="shared" si="1103"/>
        <v>0</v>
      </c>
      <c r="AK2291" t="e">
        <f t="shared" si="1115"/>
        <v>#DIV/0!</v>
      </c>
      <c r="AL2291">
        <f t="shared" si="1116"/>
        <v>0.50561212320000004</v>
      </c>
      <c r="AM2291" s="5">
        <f t="shared" si="1117"/>
        <v>6.68</v>
      </c>
      <c r="AN2291">
        <v>0</v>
      </c>
      <c r="AO2291" s="72">
        <f t="shared" si="1118"/>
        <v>0.60000000000000009</v>
      </c>
      <c r="AP2291" s="72">
        <f t="shared" si="1119"/>
        <v>0.2</v>
      </c>
      <c r="AQ2291" s="72">
        <f t="shared" si="1120"/>
        <v>0.2</v>
      </c>
      <c r="AR2291" s="71" t="e">
        <f t="shared" si="1121"/>
        <v>#DIV/0!</v>
      </c>
      <c r="BA2291">
        <f t="shared" si="1122"/>
        <v>264</v>
      </c>
      <c r="BB2291" s="91" t="e">
        <f t="shared" si="1123"/>
        <v>#DIV/0!</v>
      </c>
    </row>
    <row r="2292" spans="1:54">
      <c r="A2292" s="2" t="s">
        <v>2412</v>
      </c>
      <c r="B2292" s="7" t="s">
        <v>42235</v>
      </c>
      <c r="C2292" s="17">
        <f t="shared" si="1104"/>
        <v>34.700000000000003</v>
      </c>
      <c r="D2292" s="28">
        <f t="shared" si="1105"/>
        <v>205</v>
      </c>
      <c r="E2292" s="8">
        <f t="shared" si="1124"/>
        <v>11</v>
      </c>
      <c r="F2292" s="2" t="s">
        <v>7401</v>
      </c>
      <c r="G2292" s="54">
        <f t="shared" si="1125"/>
        <v>33.700000000000003</v>
      </c>
      <c r="H2292" s="20">
        <f t="shared" si="1126"/>
        <v>0.35283599999999998</v>
      </c>
      <c r="I2292" s="14" t="s">
        <v>17365</v>
      </c>
      <c r="J2292" s="14" t="s">
        <v>12388</v>
      </c>
      <c r="K2292" s="14" t="s">
        <v>22325</v>
      </c>
      <c r="L2292" s="14" t="s">
        <v>27283</v>
      </c>
      <c r="M2292" s="28">
        <f t="shared" si="1127"/>
        <v>13.7</v>
      </c>
      <c r="N2292" s="46">
        <f t="shared" si="1106"/>
        <v>5.2</v>
      </c>
      <c r="O2292" s="17">
        <f t="shared" si="1107"/>
        <v>2</v>
      </c>
      <c r="P2292" s="17">
        <f t="shared" si="1107"/>
        <v>1.6</v>
      </c>
      <c r="Q2292" s="124">
        <f t="shared" si="1108"/>
        <v>0.8</v>
      </c>
      <c r="R2292" s="26">
        <f t="shared" si="1109"/>
        <v>1.2000000000000002</v>
      </c>
      <c r="S2292" s="2" t="s">
        <v>32250</v>
      </c>
      <c r="T2292" s="2" t="s">
        <v>37228</v>
      </c>
      <c r="U2292" s="24">
        <f t="shared" si="1110"/>
        <v>477.70000000000005</v>
      </c>
      <c r="V2292" s="66">
        <f t="shared" si="1110"/>
        <v>366.3</v>
      </c>
      <c r="W2292" s="54">
        <f t="shared" si="1111"/>
        <v>3.3699999999999997</v>
      </c>
      <c r="X2292" s="143">
        <f t="shared" si="1112"/>
        <v>477.70000000000005</v>
      </c>
      <c r="Y2292" s="143">
        <f t="shared" si="1113"/>
        <v>0.77399999999999991</v>
      </c>
      <c r="AD2292">
        <v>152</v>
      </c>
      <c r="AE2292">
        <v>-1</v>
      </c>
      <c r="AF2292" s="10">
        <v>37.9</v>
      </c>
      <c r="AG2292" s="10">
        <v>58.12</v>
      </c>
      <c r="AH2292" s="10">
        <f t="shared" si="1114"/>
        <v>266241.72572013165</v>
      </c>
      <c r="AI2292" s="11">
        <f t="shared" si="1102"/>
        <v>0</v>
      </c>
      <c r="AJ2292">
        <f t="shared" si="1103"/>
        <v>0</v>
      </c>
      <c r="AK2292" t="e">
        <f t="shared" si="1115"/>
        <v>#DIV/0!</v>
      </c>
      <c r="AL2292">
        <f t="shared" si="1116"/>
        <v>2.4851097600000007</v>
      </c>
      <c r="AM2292" s="5">
        <f t="shared" si="1117"/>
        <v>6.74</v>
      </c>
      <c r="AN2292">
        <v>0</v>
      </c>
      <c r="AO2292" s="72">
        <f t="shared" si="1118"/>
        <v>1.2000000000000002</v>
      </c>
      <c r="AP2292" s="72">
        <f t="shared" si="1119"/>
        <v>0.8</v>
      </c>
      <c r="AQ2292" s="72">
        <f t="shared" si="1120"/>
        <v>0.8</v>
      </c>
      <c r="AR2292" s="71" t="e">
        <f t="shared" si="1121"/>
        <v>#DIV/0!</v>
      </c>
      <c r="BA2292">
        <f t="shared" si="1122"/>
        <v>205</v>
      </c>
      <c r="BB2292" s="91" t="e">
        <f t="shared" si="1123"/>
        <v>#DIV/0!</v>
      </c>
    </row>
    <row r="2293" spans="1:54">
      <c r="A2293" s="2" t="s">
        <v>2413</v>
      </c>
      <c r="B2293" s="7" t="s">
        <v>42236</v>
      </c>
      <c r="C2293" s="17">
        <f t="shared" si="1104"/>
        <v>7.9</v>
      </c>
      <c r="D2293" s="28">
        <f t="shared" si="1105"/>
        <v>142</v>
      </c>
      <c r="E2293" s="8">
        <f t="shared" si="1124"/>
        <v>7</v>
      </c>
      <c r="F2293" s="2" t="s">
        <v>7402</v>
      </c>
      <c r="G2293" s="54">
        <f t="shared" si="1125"/>
        <v>6.8999999999999995</v>
      </c>
      <c r="H2293" s="20">
        <f t="shared" si="1126"/>
        <v>0.2548957</v>
      </c>
      <c r="I2293" s="14" t="s">
        <v>17366</v>
      </c>
      <c r="J2293" s="14" t="s">
        <v>12389</v>
      </c>
      <c r="K2293" s="14" t="s">
        <v>22326</v>
      </c>
      <c r="L2293" s="14" t="s">
        <v>16870</v>
      </c>
      <c r="M2293" s="28">
        <f t="shared" si="1127"/>
        <v>13.6</v>
      </c>
      <c r="N2293" s="46">
        <f t="shared" si="1106"/>
        <v>6.8</v>
      </c>
      <c r="O2293" s="17">
        <f t="shared" si="1107"/>
        <v>0.8</v>
      </c>
      <c r="P2293" s="17">
        <f t="shared" si="1107"/>
        <v>1.8</v>
      </c>
      <c r="Q2293" s="124">
        <f t="shared" si="1108"/>
        <v>0.60000000000000009</v>
      </c>
      <c r="R2293" s="26">
        <f t="shared" si="1109"/>
        <v>0.8</v>
      </c>
      <c r="S2293" s="2" t="s">
        <v>32251</v>
      </c>
      <c r="T2293" s="2" t="s">
        <v>37229</v>
      </c>
      <c r="U2293" s="24">
        <f t="shared" si="1110"/>
        <v>415.5</v>
      </c>
      <c r="V2293" s="66">
        <f t="shared" si="1110"/>
        <v>307.20000000000005</v>
      </c>
      <c r="W2293" s="54">
        <f t="shared" si="1111"/>
        <v>0.69000000000000006</v>
      </c>
      <c r="X2293" s="143">
        <f t="shared" si="1112"/>
        <v>415.5</v>
      </c>
      <c r="Y2293" s="143">
        <f t="shared" si="1113"/>
        <v>0.23800000000000002</v>
      </c>
      <c r="AD2293">
        <v>152</v>
      </c>
      <c r="AE2293">
        <v>-1</v>
      </c>
      <c r="AF2293" s="10">
        <v>37.9</v>
      </c>
      <c r="AG2293" s="10">
        <v>58.12</v>
      </c>
      <c r="AH2293" s="10">
        <f t="shared" si="1114"/>
        <v>347661.5142079285</v>
      </c>
      <c r="AI2293" s="11">
        <f t="shared" si="1102"/>
        <v>0</v>
      </c>
      <c r="AJ2293">
        <f t="shared" si="1103"/>
        <v>0</v>
      </c>
      <c r="AK2293" t="e">
        <f t="shared" si="1115"/>
        <v>#DIV/0!</v>
      </c>
      <c r="AL2293">
        <f t="shared" si="1116"/>
        <v>0.85836015360000006</v>
      </c>
      <c r="AM2293" s="5">
        <f t="shared" si="1117"/>
        <v>1.3800000000000001</v>
      </c>
      <c r="AN2293">
        <v>0</v>
      </c>
      <c r="AO2293" s="72">
        <f t="shared" si="1118"/>
        <v>0.8</v>
      </c>
      <c r="AP2293" s="72">
        <f t="shared" si="1119"/>
        <v>0.60000000000000009</v>
      </c>
      <c r="AQ2293" s="72">
        <f t="shared" si="1120"/>
        <v>0.60000000000000009</v>
      </c>
      <c r="AR2293" s="71" t="e">
        <f t="shared" si="1121"/>
        <v>#DIV/0!</v>
      </c>
      <c r="BA2293">
        <f t="shared" si="1122"/>
        <v>142</v>
      </c>
      <c r="BB2293" s="91" t="e">
        <f t="shared" si="1123"/>
        <v>#DIV/0!</v>
      </c>
    </row>
    <row r="2294" spans="1:54">
      <c r="A2294" s="2" t="s">
        <v>2414</v>
      </c>
      <c r="B2294" s="7" t="s">
        <v>42237</v>
      </c>
      <c r="C2294" s="17">
        <f t="shared" si="1104"/>
        <v>30.3</v>
      </c>
      <c r="D2294" s="28">
        <f t="shared" si="1105"/>
        <v>279</v>
      </c>
      <c r="E2294" s="8">
        <f t="shared" si="1124"/>
        <v>10</v>
      </c>
      <c r="F2294" s="2" t="s">
        <v>7403</v>
      </c>
      <c r="G2294" s="54">
        <f t="shared" si="1125"/>
        <v>29.3</v>
      </c>
      <c r="H2294" s="20">
        <f t="shared" si="1126"/>
        <v>0.83998379999999995</v>
      </c>
      <c r="I2294" s="14" t="s">
        <v>17367</v>
      </c>
      <c r="J2294" s="14" t="s">
        <v>12390</v>
      </c>
      <c r="K2294" s="14" t="s">
        <v>22327</v>
      </c>
      <c r="L2294" s="14" t="s">
        <v>27284</v>
      </c>
      <c r="M2294" s="28">
        <f t="shared" si="1127"/>
        <v>10.399999999999999</v>
      </c>
      <c r="N2294" s="46">
        <f t="shared" si="1106"/>
        <v>6.2</v>
      </c>
      <c r="O2294" s="17">
        <f t="shared" si="1107"/>
        <v>2.4000000000000004</v>
      </c>
      <c r="P2294" s="17">
        <f t="shared" si="1107"/>
        <v>8.2000000000000011</v>
      </c>
      <c r="Q2294" s="124">
        <f t="shared" si="1108"/>
        <v>0.4</v>
      </c>
      <c r="R2294" s="26">
        <f t="shared" si="1109"/>
        <v>2.2000000000000002</v>
      </c>
      <c r="S2294" s="2" t="s">
        <v>32252</v>
      </c>
      <c r="T2294" s="2" t="s">
        <v>37230</v>
      </c>
      <c r="U2294" s="24">
        <f t="shared" si="1110"/>
        <v>551.70000000000005</v>
      </c>
      <c r="V2294" s="66">
        <f t="shared" si="1110"/>
        <v>301.40000000000003</v>
      </c>
      <c r="W2294" s="54">
        <f t="shared" si="1111"/>
        <v>2.9299999999999997</v>
      </c>
      <c r="X2294" s="143">
        <f t="shared" si="1112"/>
        <v>551.70000000000005</v>
      </c>
      <c r="Y2294" s="143">
        <f t="shared" si="1113"/>
        <v>0.68599999999999994</v>
      </c>
      <c r="AD2294">
        <v>152</v>
      </c>
      <c r="AE2294">
        <v>-1</v>
      </c>
      <c r="AF2294" s="10">
        <v>37.9</v>
      </c>
      <c r="AG2294" s="10">
        <v>58.12</v>
      </c>
      <c r="AH2294" s="10">
        <f t="shared" si="1114"/>
        <v>354085.39757893787</v>
      </c>
      <c r="AI2294" s="11">
        <f t="shared" ref="AI2294:AI2357" si="1128">1-EXP(-2.63*(AA2294/AH2294)*(AD2294-AE2294)*(1-((AD2294-T2294)/(AD2294-AE2294))^0.38))</f>
        <v>0</v>
      </c>
      <c r="AJ2294">
        <f t="shared" ref="AJ2294:AJ2357" si="1129">H2294*P2294*O2294*R2294*AB2294</f>
        <v>0</v>
      </c>
      <c r="AK2294" t="e">
        <f t="shared" si="1115"/>
        <v>#DIV/0!</v>
      </c>
      <c r="AL2294">
        <f t="shared" si="1116"/>
        <v>6.9280613952000047</v>
      </c>
      <c r="AM2294" s="5">
        <f t="shared" si="1117"/>
        <v>5.86</v>
      </c>
      <c r="AN2294">
        <v>0</v>
      </c>
      <c r="AO2294" s="72">
        <f t="shared" si="1118"/>
        <v>2.2000000000000002</v>
      </c>
      <c r="AP2294" s="72">
        <f t="shared" si="1119"/>
        <v>0.4</v>
      </c>
      <c r="AQ2294" s="72">
        <f t="shared" si="1120"/>
        <v>0.4</v>
      </c>
      <c r="AR2294" s="71" t="e">
        <f t="shared" si="1121"/>
        <v>#DIV/0!</v>
      </c>
      <c r="BA2294">
        <f t="shared" si="1122"/>
        <v>279</v>
      </c>
      <c r="BB2294" s="91" t="e">
        <f t="shared" si="1123"/>
        <v>#DIV/0!</v>
      </c>
    </row>
    <row r="2295" spans="1:54">
      <c r="A2295" s="2" t="s">
        <v>2415</v>
      </c>
      <c r="B2295" s="7" t="s">
        <v>42238</v>
      </c>
      <c r="C2295" s="17">
        <f t="shared" si="1104"/>
        <v>19.600000000000001</v>
      </c>
      <c r="D2295" s="28">
        <f t="shared" si="1105"/>
        <v>187</v>
      </c>
      <c r="E2295" s="8">
        <f t="shared" si="1124"/>
        <v>14</v>
      </c>
      <c r="F2295" s="2" t="s">
        <v>7404</v>
      </c>
      <c r="G2295" s="54">
        <f t="shared" si="1125"/>
        <v>18.700000000000003</v>
      </c>
      <c r="H2295" s="20">
        <f t="shared" si="1126"/>
        <v>0.1179491</v>
      </c>
      <c r="I2295" s="14" t="s">
        <v>17368</v>
      </c>
      <c r="J2295" s="14" t="s">
        <v>12391</v>
      </c>
      <c r="K2295" s="14" t="s">
        <v>22328</v>
      </c>
      <c r="L2295" s="14" t="s">
        <v>27285</v>
      </c>
      <c r="M2295" s="28">
        <f t="shared" si="1127"/>
        <v>13.9</v>
      </c>
      <c r="N2295" s="46">
        <f t="shared" si="1106"/>
        <v>6.6</v>
      </c>
      <c r="O2295" s="17">
        <f t="shared" si="1107"/>
        <v>2</v>
      </c>
      <c r="P2295" s="17">
        <f t="shared" si="1107"/>
        <v>1.2000000000000002</v>
      </c>
      <c r="Q2295" s="124">
        <f t="shared" si="1108"/>
        <v>1.6</v>
      </c>
      <c r="R2295" s="26">
        <f t="shared" si="1109"/>
        <v>1.8</v>
      </c>
      <c r="S2295" s="2" t="s">
        <v>32253</v>
      </c>
      <c r="T2295" s="2" t="s">
        <v>37231</v>
      </c>
      <c r="U2295" s="24">
        <f t="shared" si="1110"/>
        <v>460.20000000000005</v>
      </c>
      <c r="V2295" s="66">
        <f t="shared" si="1110"/>
        <v>413.90000000000003</v>
      </c>
      <c r="W2295" s="54">
        <f t="shared" si="1111"/>
        <v>1.87</v>
      </c>
      <c r="X2295" s="143">
        <f t="shared" si="1112"/>
        <v>460.20000000000005</v>
      </c>
      <c r="Y2295" s="143">
        <f t="shared" si="1113"/>
        <v>0.47399999999999998</v>
      </c>
      <c r="AD2295">
        <v>152</v>
      </c>
      <c r="AE2295">
        <v>-1</v>
      </c>
      <c r="AF2295" s="10">
        <v>37.9</v>
      </c>
      <c r="AG2295" s="10">
        <v>58.12</v>
      </c>
      <c r="AH2295" s="10">
        <f t="shared" si="1114"/>
        <v>140659.0895213878</v>
      </c>
      <c r="AI2295" s="11">
        <f t="shared" si="1128"/>
        <v>0</v>
      </c>
      <c r="AJ2295">
        <f t="shared" si="1129"/>
        <v>0</v>
      </c>
      <c r="AK2295" t="e">
        <f t="shared" si="1115"/>
        <v>#DIV/0!</v>
      </c>
      <c r="AL2295">
        <f t="shared" si="1116"/>
        <v>3.8104598880000005</v>
      </c>
      <c r="AM2295" s="5">
        <f t="shared" si="1117"/>
        <v>3.72</v>
      </c>
      <c r="AN2295">
        <v>0</v>
      </c>
      <c r="AO2295" s="72">
        <f t="shared" si="1118"/>
        <v>1.8</v>
      </c>
      <c r="AP2295" s="72">
        <f t="shared" si="1119"/>
        <v>1.6</v>
      </c>
      <c r="AQ2295" s="72">
        <f t="shared" si="1120"/>
        <v>1.6</v>
      </c>
      <c r="AR2295" s="71" t="e">
        <f t="shared" si="1121"/>
        <v>#DIV/0!</v>
      </c>
      <c r="BA2295">
        <f t="shared" si="1122"/>
        <v>187</v>
      </c>
      <c r="BB2295" s="91" t="e">
        <f t="shared" si="1123"/>
        <v>#DIV/0!</v>
      </c>
    </row>
    <row r="2296" spans="1:54">
      <c r="A2296" s="2" t="s">
        <v>2416</v>
      </c>
      <c r="B2296" s="7" t="s">
        <v>42239</v>
      </c>
      <c r="C2296" s="17">
        <f t="shared" si="1104"/>
        <v>24.6</v>
      </c>
      <c r="D2296" s="28">
        <f t="shared" si="1105"/>
        <v>162</v>
      </c>
      <c r="E2296" s="8">
        <f t="shared" si="1124"/>
        <v>11</v>
      </c>
      <c r="F2296" s="2" t="s">
        <v>7405</v>
      </c>
      <c r="G2296" s="54">
        <f t="shared" si="1125"/>
        <v>23.700000000000003</v>
      </c>
      <c r="H2296" s="20">
        <f t="shared" si="1126"/>
        <v>0.53658320000000004</v>
      </c>
      <c r="I2296" s="14" t="s">
        <v>17369</v>
      </c>
      <c r="J2296" s="14" t="s">
        <v>12392</v>
      </c>
      <c r="K2296" s="14" t="s">
        <v>22329</v>
      </c>
      <c r="L2296" s="14" t="s">
        <v>27286</v>
      </c>
      <c r="M2296" s="28">
        <f t="shared" si="1127"/>
        <v>13.4</v>
      </c>
      <c r="N2296" s="46">
        <f t="shared" si="1106"/>
        <v>5.6</v>
      </c>
      <c r="O2296" s="17">
        <f t="shared" si="1107"/>
        <v>2.8000000000000003</v>
      </c>
      <c r="P2296" s="17">
        <f t="shared" si="1107"/>
        <v>2.2000000000000002</v>
      </c>
      <c r="Q2296" s="124">
        <f t="shared" si="1108"/>
        <v>0.60000000000000009</v>
      </c>
      <c r="R2296" s="26">
        <f t="shared" si="1109"/>
        <v>1.2000000000000002</v>
      </c>
      <c r="S2296" s="2" t="s">
        <v>32254</v>
      </c>
      <c r="T2296" s="2" t="s">
        <v>37232</v>
      </c>
      <c r="U2296" s="24">
        <f t="shared" si="1110"/>
        <v>434.70000000000005</v>
      </c>
      <c r="V2296" s="66">
        <f t="shared" si="1110"/>
        <v>387.1</v>
      </c>
      <c r="W2296" s="54">
        <f t="shared" si="1111"/>
        <v>2.3699999999999997</v>
      </c>
      <c r="X2296" s="143">
        <f t="shared" si="1112"/>
        <v>434.70000000000005</v>
      </c>
      <c r="Y2296" s="143">
        <f t="shared" si="1113"/>
        <v>0.57399999999999995</v>
      </c>
      <c r="AD2296">
        <v>152</v>
      </c>
      <c r="AE2296">
        <v>-1</v>
      </c>
      <c r="AF2296" s="10">
        <v>37.9</v>
      </c>
      <c r="AG2296" s="10">
        <v>58.12</v>
      </c>
      <c r="AH2296" s="10">
        <f t="shared" si="1114"/>
        <v>225327.8382368313</v>
      </c>
      <c r="AI2296" s="11">
        <f t="shared" si="1128"/>
        <v>0</v>
      </c>
      <c r="AJ2296">
        <f t="shared" si="1129"/>
        <v>0</v>
      </c>
      <c r="AK2296" t="e">
        <f t="shared" si="1115"/>
        <v>#DIV/0!</v>
      </c>
      <c r="AL2296">
        <f t="shared" si="1116"/>
        <v>3.4255769856000011</v>
      </c>
      <c r="AM2296" s="5">
        <f t="shared" si="1117"/>
        <v>4.7200000000000006</v>
      </c>
      <c r="AN2296">
        <v>0</v>
      </c>
      <c r="AO2296" s="72">
        <f t="shared" si="1118"/>
        <v>1.2000000000000002</v>
      </c>
      <c r="AP2296" s="72">
        <f t="shared" si="1119"/>
        <v>0.60000000000000009</v>
      </c>
      <c r="AQ2296" s="72">
        <f t="shared" si="1120"/>
        <v>0.60000000000000009</v>
      </c>
      <c r="AR2296" s="71" t="e">
        <f t="shared" si="1121"/>
        <v>#DIV/0!</v>
      </c>
      <c r="BA2296">
        <f t="shared" si="1122"/>
        <v>162</v>
      </c>
      <c r="BB2296" s="91" t="e">
        <f t="shared" si="1123"/>
        <v>#DIV/0!</v>
      </c>
    </row>
    <row r="2297" spans="1:54">
      <c r="A2297" s="2" t="s">
        <v>2417</v>
      </c>
      <c r="B2297" s="7" t="s">
        <v>42240</v>
      </c>
      <c r="C2297" s="17">
        <f t="shared" si="1104"/>
        <v>18.900000000000002</v>
      </c>
      <c r="D2297" s="28">
        <f t="shared" si="1105"/>
        <v>77</v>
      </c>
      <c r="E2297" s="8">
        <f t="shared" si="1124"/>
        <v>7</v>
      </c>
      <c r="F2297" s="2" t="s">
        <v>7406</v>
      </c>
      <c r="G2297" s="54">
        <f t="shared" si="1125"/>
        <v>17.900000000000002</v>
      </c>
      <c r="H2297" s="20">
        <f t="shared" si="1126"/>
        <v>0.83806939999999996</v>
      </c>
      <c r="I2297" s="14" t="s">
        <v>17370</v>
      </c>
      <c r="J2297" s="14" t="s">
        <v>12393</v>
      </c>
      <c r="K2297" s="14" t="s">
        <v>22330</v>
      </c>
      <c r="L2297" s="14" t="s">
        <v>27287</v>
      </c>
      <c r="M2297" s="28">
        <f t="shared" si="1127"/>
        <v>11.1</v>
      </c>
      <c r="N2297" s="46">
        <f t="shared" si="1106"/>
        <v>6</v>
      </c>
      <c r="O2297" s="17">
        <f t="shared" si="1107"/>
        <v>1.4000000000000001</v>
      </c>
      <c r="P2297" s="17">
        <f t="shared" si="1107"/>
        <v>6.8000000000000007</v>
      </c>
      <c r="Q2297" s="124">
        <f t="shared" si="1108"/>
        <v>0.4</v>
      </c>
      <c r="R2297" s="26">
        <f t="shared" si="1109"/>
        <v>2.4000000000000004</v>
      </c>
      <c r="S2297" s="2" t="s">
        <v>32255</v>
      </c>
      <c r="T2297" s="2" t="s">
        <v>37233</v>
      </c>
      <c r="U2297" s="24">
        <f t="shared" si="1110"/>
        <v>349.90000000000003</v>
      </c>
      <c r="V2297" s="66">
        <f t="shared" si="1110"/>
        <v>414.6</v>
      </c>
      <c r="W2297" s="54">
        <f t="shared" si="1111"/>
        <v>1.79</v>
      </c>
      <c r="X2297" s="143">
        <f t="shared" si="1112"/>
        <v>349.90000000000003</v>
      </c>
      <c r="Y2297" s="143">
        <f t="shared" si="1113"/>
        <v>0.45799999999999996</v>
      </c>
      <c r="AD2297">
        <v>152</v>
      </c>
      <c r="AE2297">
        <v>-1</v>
      </c>
      <c r="AF2297" s="10">
        <v>37.9</v>
      </c>
      <c r="AG2297" s="10">
        <v>58.12</v>
      </c>
      <c r="AH2297" s="10">
        <f t="shared" si="1114"/>
        <v>137372.91428948383</v>
      </c>
      <c r="AI2297" s="11">
        <f t="shared" si="1128"/>
        <v>0</v>
      </c>
      <c r="AJ2297">
        <f t="shared" si="1129"/>
        <v>0</v>
      </c>
      <c r="AK2297" t="e">
        <f t="shared" si="1115"/>
        <v>#DIV/0!</v>
      </c>
      <c r="AL2297">
        <f t="shared" si="1116"/>
        <v>3.6997903488000023</v>
      </c>
      <c r="AM2297" s="5">
        <f t="shared" si="1117"/>
        <v>3.5800000000000005</v>
      </c>
      <c r="AN2297">
        <v>0</v>
      </c>
      <c r="AO2297" s="72">
        <f t="shared" si="1118"/>
        <v>2.4000000000000004</v>
      </c>
      <c r="AP2297" s="72">
        <f t="shared" si="1119"/>
        <v>0.4</v>
      </c>
      <c r="AQ2297" s="72">
        <f t="shared" si="1120"/>
        <v>0.4</v>
      </c>
      <c r="AR2297" s="71" t="e">
        <f t="shared" si="1121"/>
        <v>#DIV/0!</v>
      </c>
      <c r="BA2297">
        <f t="shared" si="1122"/>
        <v>77</v>
      </c>
      <c r="BB2297" s="91" t="e">
        <f t="shared" si="1123"/>
        <v>#DIV/0!</v>
      </c>
    </row>
    <row r="2298" spans="1:54">
      <c r="A2298" s="2" t="s">
        <v>2418</v>
      </c>
      <c r="B2298" s="7" t="s">
        <v>42241</v>
      </c>
      <c r="C2298" s="17">
        <f t="shared" si="1104"/>
        <v>26.6</v>
      </c>
      <c r="D2298" s="28">
        <f t="shared" si="1105"/>
        <v>81</v>
      </c>
      <c r="E2298" s="8">
        <f t="shared" si="1124"/>
        <v>14</v>
      </c>
      <c r="F2298" s="2" t="s">
        <v>7407</v>
      </c>
      <c r="G2298" s="54">
        <f t="shared" si="1125"/>
        <v>25.700000000000003</v>
      </c>
      <c r="H2298" s="20">
        <f t="shared" si="1126"/>
        <v>0.30372090000000002</v>
      </c>
      <c r="I2298" s="14" t="s">
        <v>17371</v>
      </c>
      <c r="J2298" s="14" t="s">
        <v>12394</v>
      </c>
      <c r="K2298" s="14" t="s">
        <v>22331</v>
      </c>
      <c r="L2298" s="14" t="s">
        <v>27288</v>
      </c>
      <c r="M2298" s="28">
        <f t="shared" si="1127"/>
        <v>12.8</v>
      </c>
      <c r="N2298" s="46">
        <f t="shared" si="1106"/>
        <v>5.4</v>
      </c>
      <c r="O2298" s="17">
        <f t="shared" si="1107"/>
        <v>1</v>
      </c>
      <c r="P2298" s="17">
        <f t="shared" si="1107"/>
        <v>3.4000000000000004</v>
      </c>
      <c r="Q2298" s="124">
        <f t="shared" si="1108"/>
        <v>2</v>
      </c>
      <c r="R2298" s="26">
        <f t="shared" si="1109"/>
        <v>2.8000000000000003</v>
      </c>
      <c r="S2298" s="2" t="s">
        <v>32256</v>
      </c>
      <c r="T2298" s="2" t="s">
        <v>37234</v>
      </c>
      <c r="U2298" s="24">
        <f t="shared" si="1110"/>
        <v>354.3</v>
      </c>
      <c r="V2298" s="66">
        <f t="shared" si="1110"/>
        <v>352.1</v>
      </c>
      <c r="W2298" s="54">
        <f t="shared" si="1111"/>
        <v>2.57</v>
      </c>
      <c r="X2298" s="143">
        <f t="shared" si="1112"/>
        <v>354.3</v>
      </c>
      <c r="Y2298" s="143">
        <f t="shared" si="1113"/>
        <v>0.61399999999999999</v>
      </c>
      <c r="AD2298">
        <v>152</v>
      </c>
      <c r="AE2298">
        <v>-1</v>
      </c>
      <c r="AF2298" s="10">
        <v>37.9</v>
      </c>
      <c r="AG2298" s="10">
        <v>58.12</v>
      </c>
      <c r="AH2298" s="10">
        <f t="shared" si="1114"/>
        <v>289232.14749517618</v>
      </c>
      <c r="AI2298" s="11">
        <f t="shared" si="1128"/>
        <v>0</v>
      </c>
      <c r="AJ2298">
        <f t="shared" si="1129"/>
        <v>0</v>
      </c>
      <c r="AK2298" t="e">
        <f t="shared" si="1115"/>
        <v>#DIV/0!</v>
      </c>
      <c r="AL2298">
        <f t="shared" si="1116"/>
        <v>6.6285770319999999</v>
      </c>
      <c r="AM2298" s="5">
        <f t="shared" si="1117"/>
        <v>5.12</v>
      </c>
      <c r="AN2298">
        <v>0</v>
      </c>
      <c r="AO2298" s="72">
        <f t="shared" si="1118"/>
        <v>2.8000000000000003</v>
      </c>
      <c r="AP2298" s="72">
        <f t="shared" si="1119"/>
        <v>2</v>
      </c>
      <c r="AQ2298" s="72">
        <f t="shared" si="1120"/>
        <v>2</v>
      </c>
      <c r="AR2298" s="71" t="e">
        <f t="shared" si="1121"/>
        <v>#DIV/0!</v>
      </c>
      <c r="BA2298">
        <f t="shared" si="1122"/>
        <v>81</v>
      </c>
      <c r="BB2298" s="91" t="e">
        <f t="shared" si="1123"/>
        <v>#DIV/0!</v>
      </c>
    </row>
    <row r="2299" spans="1:54">
      <c r="A2299" s="2" t="s">
        <v>2419</v>
      </c>
      <c r="B2299" s="7" t="s">
        <v>42242</v>
      </c>
      <c r="C2299" s="17">
        <f t="shared" si="1104"/>
        <v>24</v>
      </c>
      <c r="D2299" s="28">
        <f t="shared" si="1105"/>
        <v>117</v>
      </c>
      <c r="E2299" s="8">
        <f t="shared" si="1124"/>
        <v>13</v>
      </c>
      <c r="F2299" s="2" t="s">
        <v>7408</v>
      </c>
      <c r="G2299" s="54">
        <f t="shared" si="1125"/>
        <v>23.1</v>
      </c>
      <c r="H2299" s="20">
        <f t="shared" si="1126"/>
        <v>0.30449739999999997</v>
      </c>
      <c r="I2299" s="14" t="s">
        <v>17372</v>
      </c>
      <c r="J2299" s="14" t="s">
        <v>12395</v>
      </c>
      <c r="K2299" s="14" t="s">
        <v>22332</v>
      </c>
      <c r="L2299" s="14" t="s">
        <v>27289</v>
      </c>
      <c r="M2299" s="28">
        <f t="shared" si="1127"/>
        <v>13.6</v>
      </c>
      <c r="N2299" s="46">
        <f t="shared" si="1106"/>
        <v>5.6</v>
      </c>
      <c r="O2299" s="17">
        <f t="shared" si="1107"/>
        <v>2</v>
      </c>
      <c r="P2299" s="17">
        <f t="shared" si="1107"/>
        <v>1.8</v>
      </c>
      <c r="Q2299" s="124">
        <f t="shared" si="1108"/>
        <v>1</v>
      </c>
      <c r="R2299" s="26">
        <f t="shared" si="1109"/>
        <v>1.4000000000000001</v>
      </c>
      <c r="S2299" s="2" t="s">
        <v>32257</v>
      </c>
      <c r="T2299" s="2" t="s">
        <v>37235</v>
      </c>
      <c r="U2299" s="24">
        <f t="shared" si="1110"/>
        <v>390.5</v>
      </c>
      <c r="V2299" s="66">
        <f t="shared" si="1110"/>
        <v>383.40000000000003</v>
      </c>
      <c r="W2299" s="54">
        <f t="shared" si="1111"/>
        <v>2.3099999999999996</v>
      </c>
      <c r="X2299" s="143">
        <f t="shared" si="1112"/>
        <v>390.5</v>
      </c>
      <c r="Y2299" s="143">
        <f t="shared" si="1113"/>
        <v>0.56199999999999994</v>
      </c>
      <c r="AD2299">
        <v>152</v>
      </c>
      <c r="AE2299">
        <v>-1</v>
      </c>
      <c r="AF2299" s="10">
        <v>37.9</v>
      </c>
      <c r="AG2299" s="10">
        <v>58.12</v>
      </c>
      <c r="AH2299" s="10">
        <f t="shared" si="1114"/>
        <v>233460.03838760627</v>
      </c>
      <c r="AI2299" s="11">
        <f t="shared" si="1128"/>
        <v>0</v>
      </c>
      <c r="AJ2299">
        <f t="shared" si="1129"/>
        <v>0</v>
      </c>
      <c r="AK2299" t="e">
        <f t="shared" si="1115"/>
        <v>#DIV/0!</v>
      </c>
      <c r="AL2299">
        <f t="shared" si="1116"/>
        <v>3.5053331040000004</v>
      </c>
      <c r="AM2299" s="5">
        <f t="shared" si="1117"/>
        <v>4.5999999999999996</v>
      </c>
      <c r="AN2299">
        <v>0</v>
      </c>
      <c r="AO2299" s="72">
        <f t="shared" si="1118"/>
        <v>1.4000000000000001</v>
      </c>
      <c r="AP2299" s="72">
        <f t="shared" si="1119"/>
        <v>1</v>
      </c>
      <c r="AQ2299" s="72">
        <f t="shared" si="1120"/>
        <v>1</v>
      </c>
      <c r="AR2299" s="71" t="e">
        <f t="shared" si="1121"/>
        <v>#DIV/0!</v>
      </c>
      <c r="BA2299">
        <f t="shared" si="1122"/>
        <v>117</v>
      </c>
      <c r="BB2299" s="91" t="e">
        <f t="shared" si="1123"/>
        <v>#DIV/0!</v>
      </c>
    </row>
    <row r="2300" spans="1:54">
      <c r="A2300" s="2" t="s">
        <v>2420</v>
      </c>
      <c r="B2300" s="7" t="s">
        <v>42243</v>
      </c>
      <c r="C2300" s="17">
        <f t="shared" si="1104"/>
        <v>23.5</v>
      </c>
      <c r="D2300" s="28">
        <f t="shared" si="1105"/>
        <v>204</v>
      </c>
      <c r="E2300" s="8">
        <f t="shared" si="1124"/>
        <v>6</v>
      </c>
      <c r="F2300" s="2" t="s">
        <v>7409</v>
      </c>
      <c r="G2300" s="54">
        <f t="shared" si="1125"/>
        <v>22.6</v>
      </c>
      <c r="H2300" s="20">
        <f t="shared" si="1126"/>
        <v>0.32444209999999996</v>
      </c>
      <c r="I2300" s="14" t="s">
        <v>17373</v>
      </c>
      <c r="J2300" s="14" t="s">
        <v>12396</v>
      </c>
      <c r="K2300" s="14" t="s">
        <v>22333</v>
      </c>
      <c r="L2300" s="14" t="s">
        <v>27290</v>
      </c>
      <c r="M2300" s="28">
        <f t="shared" si="1127"/>
        <v>14</v>
      </c>
      <c r="N2300" s="46">
        <f t="shared" si="1106"/>
        <v>5.6</v>
      </c>
      <c r="O2300" s="17">
        <f t="shared" si="1107"/>
        <v>2.4000000000000004</v>
      </c>
      <c r="P2300" s="17">
        <f t="shared" si="1107"/>
        <v>1</v>
      </c>
      <c r="Q2300" s="124">
        <f t="shared" si="1108"/>
        <v>0.4</v>
      </c>
      <c r="R2300" s="26">
        <f t="shared" si="1109"/>
        <v>0.60000000000000009</v>
      </c>
      <c r="S2300" s="2" t="s">
        <v>32258</v>
      </c>
      <c r="T2300" s="2" t="s">
        <v>37236</v>
      </c>
      <c r="U2300" s="24">
        <f t="shared" si="1110"/>
        <v>477.5</v>
      </c>
      <c r="V2300" s="66">
        <f t="shared" si="1110"/>
        <v>365</v>
      </c>
      <c r="W2300" s="54">
        <f t="shared" si="1111"/>
        <v>2.2599999999999998</v>
      </c>
      <c r="X2300" s="143">
        <f t="shared" si="1112"/>
        <v>477.5</v>
      </c>
      <c r="Y2300" s="143">
        <f t="shared" si="1113"/>
        <v>0.55199999999999994</v>
      </c>
      <c r="AD2300">
        <v>152</v>
      </c>
      <c r="AE2300">
        <v>-1</v>
      </c>
      <c r="AF2300" s="10">
        <v>37.9</v>
      </c>
      <c r="AG2300" s="10">
        <v>58.12</v>
      </c>
      <c r="AH2300" s="10">
        <f t="shared" si="1114"/>
        <v>268455.6498108927</v>
      </c>
      <c r="AI2300" s="11">
        <f t="shared" si="1128"/>
        <v>0</v>
      </c>
      <c r="AJ2300">
        <f t="shared" si="1129"/>
        <v>0</v>
      </c>
      <c r="AK2300" t="e">
        <f t="shared" si="1115"/>
        <v>#DIV/0!</v>
      </c>
      <c r="AL2300">
        <f t="shared" si="1116"/>
        <v>0.97280337600000033</v>
      </c>
      <c r="AM2300" s="5">
        <f t="shared" si="1117"/>
        <v>4.5</v>
      </c>
      <c r="AN2300">
        <v>0</v>
      </c>
      <c r="AO2300" s="72">
        <f t="shared" si="1118"/>
        <v>0.60000000000000009</v>
      </c>
      <c r="AP2300" s="72">
        <f t="shared" si="1119"/>
        <v>0.4</v>
      </c>
      <c r="AQ2300" s="72">
        <f t="shared" si="1120"/>
        <v>0.60000000000000009</v>
      </c>
      <c r="AR2300" s="71" t="e">
        <f t="shared" si="1121"/>
        <v>#DIV/0!</v>
      </c>
      <c r="BA2300">
        <f t="shared" si="1122"/>
        <v>204</v>
      </c>
      <c r="BB2300" s="91" t="e">
        <f t="shared" si="1123"/>
        <v>#DIV/0!</v>
      </c>
    </row>
    <row r="2301" spans="1:54">
      <c r="A2301" s="2" t="s">
        <v>2421</v>
      </c>
      <c r="B2301" s="7" t="s">
        <v>42244</v>
      </c>
      <c r="C2301" s="17">
        <f t="shared" si="1104"/>
        <v>7.1000000000000005</v>
      </c>
      <c r="D2301" s="28">
        <f t="shared" si="1105"/>
        <v>261</v>
      </c>
      <c r="E2301" s="8">
        <f t="shared" si="1124"/>
        <v>11</v>
      </c>
      <c r="F2301" s="2" t="s">
        <v>7410</v>
      </c>
      <c r="G2301" s="54">
        <f t="shared" si="1125"/>
        <v>6.1999999999999993</v>
      </c>
      <c r="H2301" s="20">
        <f t="shared" si="1126"/>
        <v>0.38938720000000004</v>
      </c>
      <c r="I2301" s="14" t="s">
        <v>17374</v>
      </c>
      <c r="J2301" s="14" t="s">
        <v>12397</v>
      </c>
      <c r="K2301" s="14" t="s">
        <v>22334</v>
      </c>
      <c r="L2301" s="14" t="s">
        <v>27291</v>
      </c>
      <c r="M2301" s="28">
        <f t="shared" si="1127"/>
        <v>13.7</v>
      </c>
      <c r="N2301" s="46">
        <f t="shared" si="1106"/>
        <v>6</v>
      </c>
      <c r="O2301" s="17">
        <f t="shared" si="1107"/>
        <v>1.6</v>
      </c>
      <c r="P2301" s="17">
        <f t="shared" si="1107"/>
        <v>1.6</v>
      </c>
      <c r="Q2301" s="124">
        <f t="shared" si="1108"/>
        <v>0.8</v>
      </c>
      <c r="R2301" s="26">
        <f t="shared" si="1109"/>
        <v>1.4000000000000001</v>
      </c>
      <c r="S2301" s="2" t="s">
        <v>32259</v>
      </c>
      <c r="T2301" s="2" t="s">
        <v>37237</v>
      </c>
      <c r="U2301" s="24">
        <f t="shared" si="1110"/>
        <v>533.9</v>
      </c>
      <c r="V2301" s="66">
        <f t="shared" si="1110"/>
        <v>346.6</v>
      </c>
      <c r="W2301" s="54">
        <f t="shared" si="1111"/>
        <v>0.62</v>
      </c>
      <c r="X2301" s="143">
        <f t="shared" si="1112"/>
        <v>533.9</v>
      </c>
      <c r="Y2301" s="143">
        <f t="shared" si="1113"/>
        <v>0.224</v>
      </c>
      <c r="AD2301">
        <v>152</v>
      </c>
      <c r="AE2301">
        <v>-1</v>
      </c>
      <c r="AF2301" s="10">
        <v>37.9</v>
      </c>
      <c r="AG2301" s="10">
        <v>58.12</v>
      </c>
      <c r="AH2301" s="10">
        <f t="shared" si="1114"/>
        <v>297448.19300877606</v>
      </c>
      <c r="AI2301" s="11">
        <f t="shared" si="1128"/>
        <v>0</v>
      </c>
      <c r="AJ2301">
        <f t="shared" si="1129"/>
        <v>0</v>
      </c>
      <c r="AK2301" t="e">
        <f t="shared" si="1115"/>
        <v>#DIV/0!</v>
      </c>
      <c r="AL2301">
        <f t="shared" si="1116"/>
        <v>2.1884362751999999</v>
      </c>
      <c r="AM2301" s="5">
        <f t="shared" si="1117"/>
        <v>1.2200000000000002</v>
      </c>
      <c r="AN2301">
        <v>0</v>
      </c>
      <c r="AO2301" s="72">
        <f t="shared" si="1118"/>
        <v>1.4000000000000001</v>
      </c>
      <c r="AP2301" s="72">
        <f t="shared" si="1119"/>
        <v>0.8</v>
      </c>
      <c r="AQ2301" s="72">
        <f t="shared" si="1120"/>
        <v>1</v>
      </c>
      <c r="AR2301" s="71" t="e">
        <f t="shared" si="1121"/>
        <v>#DIV/0!</v>
      </c>
      <c r="BA2301">
        <f t="shared" si="1122"/>
        <v>261</v>
      </c>
      <c r="BB2301" s="91" t="e">
        <f t="shared" si="1123"/>
        <v>#DIV/0!</v>
      </c>
    </row>
    <row r="2302" spans="1:54">
      <c r="A2302" s="2" t="s">
        <v>2422</v>
      </c>
      <c r="B2302" s="7" t="s">
        <v>42245</v>
      </c>
      <c r="C2302" s="17">
        <f t="shared" si="1104"/>
        <v>16.8</v>
      </c>
      <c r="D2302" s="28">
        <f t="shared" si="1105"/>
        <v>59</v>
      </c>
      <c r="E2302" s="8">
        <f t="shared" si="1124"/>
        <v>13</v>
      </c>
      <c r="F2302" s="2" t="s">
        <v>7411</v>
      </c>
      <c r="G2302" s="54">
        <f t="shared" si="1125"/>
        <v>15.9</v>
      </c>
      <c r="H2302" s="20">
        <f t="shared" si="1126"/>
        <v>0.57989299999999999</v>
      </c>
      <c r="I2302" s="14" t="s">
        <v>17375</v>
      </c>
      <c r="J2302" s="14" t="s">
        <v>12398</v>
      </c>
      <c r="K2302" s="14" t="s">
        <v>22335</v>
      </c>
      <c r="L2302" s="14" t="s">
        <v>27292</v>
      </c>
      <c r="M2302" s="28">
        <f t="shared" si="1127"/>
        <v>11.6</v>
      </c>
      <c r="N2302" s="46">
        <f t="shared" si="1106"/>
        <v>5.6</v>
      </c>
      <c r="O2302" s="17">
        <f t="shared" si="1107"/>
        <v>2.8000000000000003</v>
      </c>
      <c r="P2302" s="17">
        <f t="shared" si="1107"/>
        <v>5.8000000000000007</v>
      </c>
      <c r="Q2302" s="124">
        <f t="shared" si="1108"/>
        <v>0.60000000000000009</v>
      </c>
      <c r="R2302" s="26">
        <f t="shared" si="1109"/>
        <v>1.2000000000000002</v>
      </c>
      <c r="S2302" s="2" t="s">
        <v>32260</v>
      </c>
      <c r="T2302" s="2" t="s">
        <v>37238</v>
      </c>
      <c r="U2302" s="24">
        <f t="shared" si="1110"/>
        <v>332.40000000000003</v>
      </c>
      <c r="V2302" s="66">
        <f t="shared" si="1110"/>
        <v>391.40000000000003</v>
      </c>
      <c r="W2302" s="54">
        <f t="shared" si="1111"/>
        <v>1.59</v>
      </c>
      <c r="X2302" s="143">
        <f t="shared" si="1112"/>
        <v>332.40000000000003</v>
      </c>
      <c r="Y2302" s="143">
        <f t="shared" si="1113"/>
        <v>0.41800000000000004</v>
      </c>
      <c r="AD2302">
        <v>152</v>
      </c>
      <c r="AE2302">
        <v>-1</v>
      </c>
      <c r="AF2302" s="10">
        <v>37.9</v>
      </c>
      <c r="AG2302" s="10">
        <v>58.12</v>
      </c>
      <c r="AH2302" s="10">
        <f t="shared" si="1114"/>
        <v>215059.49548050587</v>
      </c>
      <c r="AI2302" s="11">
        <f t="shared" si="1128"/>
        <v>0</v>
      </c>
      <c r="AJ2302">
        <f t="shared" si="1129"/>
        <v>0</v>
      </c>
      <c r="AK2302" t="e">
        <f t="shared" si="1115"/>
        <v>#DIV/0!</v>
      </c>
      <c r="AL2302">
        <f t="shared" si="1116"/>
        <v>8.1870452160000031</v>
      </c>
      <c r="AM2302" s="5">
        <f t="shared" si="1117"/>
        <v>3.16</v>
      </c>
      <c r="AN2302">
        <v>0</v>
      </c>
      <c r="AO2302" s="72">
        <f t="shared" si="1118"/>
        <v>1.2000000000000002</v>
      </c>
      <c r="AP2302" s="72">
        <f t="shared" si="1119"/>
        <v>0.60000000000000009</v>
      </c>
      <c r="AQ2302" s="72">
        <f t="shared" si="1120"/>
        <v>0.60000000000000009</v>
      </c>
      <c r="AR2302" s="71" t="e">
        <f t="shared" si="1121"/>
        <v>#DIV/0!</v>
      </c>
      <c r="BA2302">
        <f t="shared" si="1122"/>
        <v>59</v>
      </c>
      <c r="BB2302" s="91" t="e">
        <f t="shared" si="1123"/>
        <v>#DIV/0!</v>
      </c>
    </row>
    <row r="2303" spans="1:54">
      <c r="A2303" s="2" t="s">
        <v>2423</v>
      </c>
      <c r="B2303" s="7" t="s">
        <v>42246</v>
      </c>
      <c r="C2303" s="17">
        <f t="shared" si="1104"/>
        <v>15.9</v>
      </c>
      <c r="D2303" s="28">
        <f t="shared" si="1105"/>
        <v>299</v>
      </c>
      <c r="E2303" s="8">
        <f t="shared" si="1124"/>
        <v>5</v>
      </c>
      <c r="F2303" s="2" t="s">
        <v>7412</v>
      </c>
      <c r="G2303" s="54">
        <f t="shared" si="1125"/>
        <v>14.9</v>
      </c>
      <c r="H2303" s="20">
        <f t="shared" si="1126"/>
        <v>0.63264220000000004</v>
      </c>
      <c r="I2303" s="14" t="s">
        <v>17376</v>
      </c>
      <c r="J2303" s="14" t="s">
        <v>12399</v>
      </c>
      <c r="K2303" s="14" t="s">
        <v>22336</v>
      </c>
      <c r="L2303" s="14" t="s">
        <v>27293</v>
      </c>
      <c r="M2303" s="28">
        <f t="shared" si="1127"/>
        <v>9.8000000000000007</v>
      </c>
      <c r="N2303" s="46">
        <f t="shared" si="1106"/>
        <v>6</v>
      </c>
      <c r="O2303" s="17">
        <f t="shared" si="1107"/>
        <v>1.4000000000000001</v>
      </c>
      <c r="P2303" s="17">
        <f t="shared" si="1107"/>
        <v>9.4</v>
      </c>
      <c r="Q2303" s="124">
        <f t="shared" si="1108"/>
        <v>0.2</v>
      </c>
      <c r="R2303" s="26">
        <f t="shared" si="1109"/>
        <v>0.8</v>
      </c>
      <c r="S2303" s="2" t="s">
        <v>32261</v>
      </c>
      <c r="T2303" s="2" t="s">
        <v>37239</v>
      </c>
      <c r="U2303" s="24">
        <f t="shared" si="1110"/>
        <v>572.5</v>
      </c>
      <c r="V2303" s="66">
        <f t="shared" si="1110"/>
        <v>392.20000000000005</v>
      </c>
      <c r="W2303" s="54">
        <f t="shared" si="1111"/>
        <v>1.49</v>
      </c>
      <c r="X2303" s="143">
        <f t="shared" si="1112"/>
        <v>572.5</v>
      </c>
      <c r="Y2303" s="143">
        <f t="shared" si="1113"/>
        <v>0.39800000000000002</v>
      </c>
      <c r="AD2303">
        <v>152</v>
      </c>
      <c r="AE2303">
        <v>-1</v>
      </c>
      <c r="AF2303" s="10">
        <v>37.9</v>
      </c>
      <c r="AG2303" s="10">
        <v>58.12</v>
      </c>
      <c r="AH2303" s="10">
        <f t="shared" si="1114"/>
        <v>213116.2840013658</v>
      </c>
      <c r="AI2303" s="11">
        <f t="shared" si="1128"/>
        <v>0</v>
      </c>
      <c r="AJ2303">
        <f t="shared" si="1129"/>
        <v>0</v>
      </c>
      <c r="AK2303" t="e">
        <f t="shared" si="1115"/>
        <v>#DIV/0!</v>
      </c>
      <c r="AL2303">
        <f t="shared" si="1116"/>
        <v>3.8675429183999999</v>
      </c>
      <c r="AM2303" s="5">
        <f t="shared" si="1117"/>
        <v>2.98</v>
      </c>
      <c r="AN2303">
        <v>0</v>
      </c>
      <c r="AO2303" s="72">
        <f t="shared" si="1118"/>
        <v>0.8</v>
      </c>
      <c r="AP2303" s="72">
        <f t="shared" si="1119"/>
        <v>0.2</v>
      </c>
      <c r="AQ2303" s="72">
        <f t="shared" si="1120"/>
        <v>0.4</v>
      </c>
      <c r="AR2303" s="71" t="e">
        <f t="shared" si="1121"/>
        <v>#DIV/0!</v>
      </c>
      <c r="BA2303">
        <f t="shared" si="1122"/>
        <v>299</v>
      </c>
      <c r="BB2303" s="91" t="e">
        <f t="shared" si="1123"/>
        <v>#DIV/0!</v>
      </c>
    </row>
    <row r="2304" spans="1:54">
      <c r="A2304" s="2" t="s">
        <v>2424</v>
      </c>
      <c r="B2304" s="7" t="s">
        <v>42247</v>
      </c>
      <c r="C2304" s="17">
        <f t="shared" si="1104"/>
        <v>12.5</v>
      </c>
      <c r="D2304" s="28">
        <f t="shared" si="1105"/>
        <v>270</v>
      </c>
      <c r="E2304" s="8">
        <f t="shared" si="1124"/>
        <v>4</v>
      </c>
      <c r="F2304" s="2" t="s">
        <v>7413</v>
      </c>
      <c r="G2304" s="54">
        <f t="shared" si="1125"/>
        <v>11.5</v>
      </c>
      <c r="H2304" s="20">
        <f t="shared" si="1126"/>
        <v>0.88859999999999995</v>
      </c>
      <c r="I2304" s="14" t="s">
        <v>17377</v>
      </c>
      <c r="J2304" s="14" t="s">
        <v>12400</v>
      </c>
      <c r="K2304" s="14" t="s">
        <v>22337</v>
      </c>
      <c r="L2304" s="14" t="s">
        <v>27294</v>
      </c>
      <c r="M2304" s="28">
        <f t="shared" si="1127"/>
        <v>14.1</v>
      </c>
      <c r="N2304" s="46">
        <f t="shared" si="1106"/>
        <v>5.6</v>
      </c>
      <c r="O2304" s="17">
        <f t="shared" si="1107"/>
        <v>2.4000000000000004</v>
      </c>
      <c r="P2304" s="17">
        <f t="shared" si="1107"/>
        <v>0.8</v>
      </c>
      <c r="Q2304" s="124">
        <f t="shared" si="1108"/>
        <v>0.2</v>
      </c>
      <c r="R2304" s="26">
        <f t="shared" si="1109"/>
        <v>0.8</v>
      </c>
      <c r="S2304" s="2" t="s">
        <v>32262</v>
      </c>
      <c r="T2304" s="2" t="s">
        <v>37240</v>
      </c>
      <c r="U2304" s="24">
        <f t="shared" si="1110"/>
        <v>543</v>
      </c>
      <c r="V2304" s="66">
        <f t="shared" si="1110"/>
        <v>308.10000000000002</v>
      </c>
      <c r="W2304" s="54">
        <f t="shared" si="1111"/>
        <v>1.1499999999999999</v>
      </c>
      <c r="X2304" s="143">
        <f t="shared" si="1112"/>
        <v>543</v>
      </c>
      <c r="Y2304" s="143">
        <f t="shared" si="1113"/>
        <v>0.32999999999999996</v>
      </c>
      <c r="AD2304">
        <v>152</v>
      </c>
      <c r="AE2304">
        <v>-1</v>
      </c>
      <c r="AF2304" s="10">
        <v>37.9</v>
      </c>
      <c r="AG2304" s="10">
        <v>58.12</v>
      </c>
      <c r="AH2304" s="10">
        <f t="shared" si="1114"/>
        <v>346603.35288285301</v>
      </c>
      <c r="AI2304" s="11">
        <f t="shared" si="1128"/>
        <v>0</v>
      </c>
      <c r="AJ2304">
        <f t="shared" si="1129"/>
        <v>0</v>
      </c>
      <c r="AK2304" t="e">
        <f t="shared" si="1115"/>
        <v>#DIV/0!</v>
      </c>
      <c r="AL2304">
        <f t="shared" si="1116"/>
        <v>0.17111040000000011</v>
      </c>
      <c r="AM2304" s="5">
        <f t="shared" si="1117"/>
        <v>2.2999999999999998</v>
      </c>
      <c r="AN2304">
        <v>0</v>
      </c>
      <c r="AO2304" s="72">
        <f t="shared" si="1118"/>
        <v>0.8</v>
      </c>
      <c r="AP2304" s="72">
        <f t="shared" si="1119"/>
        <v>0.2</v>
      </c>
      <c r="AQ2304" s="72">
        <f t="shared" si="1120"/>
        <v>0.2</v>
      </c>
      <c r="AR2304" s="71" t="e">
        <f t="shared" si="1121"/>
        <v>#DIV/0!</v>
      </c>
      <c r="BA2304">
        <f t="shared" si="1122"/>
        <v>270</v>
      </c>
      <c r="BB2304" s="91" t="e">
        <f t="shared" si="1123"/>
        <v>#DIV/0!</v>
      </c>
    </row>
    <row r="2305" spans="1:54">
      <c r="A2305" s="2" t="s">
        <v>2425</v>
      </c>
      <c r="B2305" s="7" t="s">
        <v>42248</v>
      </c>
      <c r="C2305" s="17">
        <f t="shared" si="1104"/>
        <v>37.9</v>
      </c>
      <c r="D2305" s="28">
        <f t="shared" si="1105"/>
        <v>147</v>
      </c>
      <c r="E2305" s="8">
        <f t="shared" si="1124"/>
        <v>12</v>
      </c>
      <c r="F2305" s="2" t="s">
        <v>7414</v>
      </c>
      <c r="G2305" s="54">
        <f t="shared" si="1125"/>
        <v>37</v>
      </c>
      <c r="H2305" s="20">
        <f t="shared" si="1126"/>
        <v>0.38841410000000004</v>
      </c>
      <c r="I2305" s="14" t="s">
        <v>17378</v>
      </c>
      <c r="J2305" s="14" t="s">
        <v>12401</v>
      </c>
      <c r="K2305" s="14" t="s">
        <v>22338</v>
      </c>
      <c r="L2305" s="14" t="s">
        <v>27295</v>
      </c>
      <c r="M2305" s="28">
        <f t="shared" si="1127"/>
        <v>11.5</v>
      </c>
      <c r="N2305" s="46">
        <f t="shared" si="1106"/>
        <v>6.4</v>
      </c>
      <c r="O2305" s="17">
        <f t="shared" si="1107"/>
        <v>0.8</v>
      </c>
      <c r="P2305" s="17">
        <f t="shared" si="1107"/>
        <v>6</v>
      </c>
      <c r="Q2305" s="124">
        <f t="shared" si="1108"/>
        <v>1.8</v>
      </c>
      <c r="R2305" s="26">
        <f t="shared" si="1109"/>
        <v>2.8000000000000003</v>
      </c>
      <c r="S2305" s="2" t="s">
        <v>32263</v>
      </c>
      <c r="T2305" s="2" t="s">
        <v>37241</v>
      </c>
      <c r="U2305" s="24">
        <f t="shared" si="1110"/>
        <v>420.20000000000005</v>
      </c>
      <c r="V2305" s="66">
        <f t="shared" si="1110"/>
        <v>419.5</v>
      </c>
      <c r="W2305" s="54">
        <f t="shared" si="1111"/>
        <v>3.6999999999999997</v>
      </c>
      <c r="X2305" s="143">
        <f t="shared" si="1112"/>
        <v>420.20000000000005</v>
      </c>
      <c r="Y2305" s="143">
        <f t="shared" si="1113"/>
        <v>0.84</v>
      </c>
      <c r="AD2305">
        <v>152</v>
      </c>
      <c r="AE2305">
        <v>-1</v>
      </c>
      <c r="AF2305" s="10">
        <v>37.9</v>
      </c>
      <c r="AG2305" s="10">
        <v>58.12</v>
      </c>
      <c r="AH2305" s="10">
        <f t="shared" si="1114"/>
        <v>108122.8160252971</v>
      </c>
      <c r="AI2305" s="11">
        <f t="shared" si="1128"/>
        <v>0</v>
      </c>
      <c r="AJ2305">
        <f t="shared" si="1129"/>
        <v>0</v>
      </c>
      <c r="AK2305" t="e">
        <f t="shared" si="1115"/>
        <v>#DIV/0!</v>
      </c>
      <c r="AL2305">
        <f t="shared" si="1116"/>
        <v>8.2197144959999999</v>
      </c>
      <c r="AM2305" s="5">
        <f t="shared" si="1117"/>
        <v>7.38</v>
      </c>
      <c r="AN2305">
        <v>0</v>
      </c>
      <c r="AO2305" s="72">
        <f t="shared" si="1118"/>
        <v>2.8000000000000003</v>
      </c>
      <c r="AP2305" s="72">
        <f t="shared" si="1119"/>
        <v>1.8</v>
      </c>
      <c r="AQ2305" s="72">
        <f t="shared" si="1120"/>
        <v>1.8</v>
      </c>
      <c r="AR2305" s="71" t="e">
        <f t="shared" si="1121"/>
        <v>#DIV/0!</v>
      </c>
      <c r="BA2305">
        <f t="shared" si="1122"/>
        <v>147</v>
      </c>
      <c r="BB2305" s="91" t="e">
        <f t="shared" si="1123"/>
        <v>#DIV/0!</v>
      </c>
    </row>
    <row r="2306" spans="1:54">
      <c r="A2306" s="2" t="s">
        <v>2426</v>
      </c>
      <c r="B2306" s="7" t="s">
        <v>42249</v>
      </c>
      <c r="C2306" s="17">
        <f t="shared" ref="C2306:C2369" si="1130">MROUND(A2306,0.1)+1+AN2306</f>
        <v>34.4</v>
      </c>
      <c r="D2306" s="28">
        <f t="shared" ref="D2306:D2369" si="1131">MROUND(S2306,1)</f>
        <v>120</v>
      </c>
      <c r="E2306" s="8">
        <f t="shared" si="1124"/>
        <v>6</v>
      </c>
      <c r="F2306" s="2" t="s">
        <v>7415</v>
      </c>
      <c r="G2306" s="54">
        <f t="shared" si="1125"/>
        <v>33.5</v>
      </c>
      <c r="H2306" s="20">
        <f t="shared" si="1126"/>
        <v>0.72367249999999994</v>
      </c>
      <c r="I2306" s="14" t="s">
        <v>17379</v>
      </c>
      <c r="J2306" s="14" t="s">
        <v>12402</v>
      </c>
      <c r="K2306" s="14" t="s">
        <v>22339</v>
      </c>
      <c r="L2306" s="14" t="s">
        <v>27296</v>
      </c>
      <c r="M2306" s="28">
        <f t="shared" si="1127"/>
        <v>13.7</v>
      </c>
      <c r="N2306" s="46">
        <f t="shared" ref="N2306:N2369" si="1132">MROUND(L2306,0.2)+5</f>
        <v>6</v>
      </c>
      <c r="O2306" s="17">
        <f t="shared" ref="O2306:P2369" si="1133">MROUND(I2306,0.2)</f>
        <v>2.4000000000000004</v>
      </c>
      <c r="P2306" s="17">
        <f t="shared" si="1133"/>
        <v>1.6</v>
      </c>
      <c r="Q2306" s="124">
        <f t="shared" ref="Q2306:Q2369" si="1134">IF(AN2306&gt;0,CEILING((1-H2306)*R2306,0.2),IF(MROUND((1-H2306)*R2306,0.2)&lt;0.2,MROUND((1-H2306)*R2306,0.2)+0.2, MROUND((1-H2306)*R2306,0.2)))</f>
        <v>0.2</v>
      </c>
      <c r="R2306" s="26">
        <f t="shared" ref="R2306:R2369" si="1135">MROUND(K2306,0.2)</f>
        <v>0.8</v>
      </c>
      <c r="S2306" s="2" t="s">
        <v>32264</v>
      </c>
      <c r="T2306" s="2" t="s">
        <v>37242</v>
      </c>
      <c r="U2306" s="24">
        <f t="shared" ref="U2306:V2369" si="1136">ROUNDUP(S2306+273,1)</f>
        <v>392.90000000000003</v>
      </c>
      <c r="V2306" s="66">
        <f t="shared" si="1136"/>
        <v>390.6</v>
      </c>
      <c r="W2306" s="54">
        <f t="shared" ref="W2306:W2369" si="1137">ROUNDUP(A2306/10,2)</f>
        <v>3.3499999999999996</v>
      </c>
      <c r="X2306" s="143">
        <f t="shared" ref="X2306:X2369" si="1138">U2306</f>
        <v>392.90000000000003</v>
      </c>
      <c r="Y2306" s="143">
        <f t="shared" ref="Y2306:Y2369" si="1139">W2306/5+0.1</f>
        <v>0.76999999999999991</v>
      </c>
      <c r="AD2306">
        <v>152</v>
      </c>
      <c r="AE2306">
        <v>-1</v>
      </c>
      <c r="AF2306" s="10">
        <v>37.9</v>
      </c>
      <c r="AG2306" s="10">
        <v>58.12</v>
      </c>
      <c r="AH2306" s="10">
        <f t="shared" ref="AH2306:AH2369" si="1140">((1.092*8.3144*(AE2306+273)*(LN(AF2306)-1.013)/(0.93-(AE2306+273)/(AD2306+273)))*((AD2306-T2306)/(AD2306-AE2306))^0.383)*1000/AG2306</f>
        <v>216918.80923552436</v>
      </c>
      <c r="AI2306" s="11">
        <f t="shared" si="1128"/>
        <v>0</v>
      </c>
      <c r="AJ2306">
        <f t="shared" si="1129"/>
        <v>0</v>
      </c>
      <c r="AK2306" t="e">
        <f t="shared" ref="AK2306:AK2369" si="1141">0.07*AJ2306*AI2306/AC2306</f>
        <v>#DIV/0!</v>
      </c>
      <c r="AL2306">
        <f t="shared" ref="AL2306:AL2369" si="1142">(1-H2306)*O2306*P2306*R2306</f>
        <v>0.84887808000000042</v>
      </c>
      <c r="AM2306" s="5">
        <f t="shared" ref="AM2306:AM2369" si="1143">MROUND(A2306,0.1)/5</f>
        <v>6.68</v>
      </c>
      <c r="AN2306">
        <v>0</v>
      </c>
      <c r="AO2306" s="72">
        <f t="shared" ref="AO2306:AO2369" si="1144">CEILING(R2306,0.2)</f>
        <v>0.8</v>
      </c>
      <c r="AP2306" s="72">
        <f t="shared" ref="AP2306:AP2369" si="1145">Q2306</f>
        <v>0.2</v>
      </c>
      <c r="AQ2306" s="72">
        <f t="shared" ref="AQ2306:AQ2369" si="1146">CEILING((1-H2306)*R2306,0.2)</f>
        <v>0.4</v>
      </c>
      <c r="AR2306" s="71" t="e">
        <f t="shared" ref="AR2306:AR2369" si="1147">AL2306+AK2306</f>
        <v>#DIV/0!</v>
      </c>
      <c r="BA2306">
        <f t="shared" ref="BA2306:BA2369" si="1148">D2306</f>
        <v>120</v>
      </c>
      <c r="BB2306" s="91" t="e">
        <f t="shared" ref="BB2306:BB2369" si="1149">AK2306/AL2306</f>
        <v>#DIV/0!</v>
      </c>
    </row>
    <row r="2307" spans="1:54">
      <c r="A2307" s="2" t="s">
        <v>2427</v>
      </c>
      <c r="B2307" s="7" t="s">
        <v>42250</v>
      </c>
      <c r="C2307" s="17">
        <f t="shared" si="1130"/>
        <v>30.3</v>
      </c>
      <c r="D2307" s="28">
        <f t="shared" si="1131"/>
        <v>121</v>
      </c>
      <c r="E2307" s="8">
        <f t="shared" ref="E2307:E2370" si="1150">MROUND(SQRT(((P2307*O2307*Q2307)/MAX(O2307,P2307,Q2307)))*10,1)</f>
        <v>8</v>
      </c>
      <c r="F2307" s="2" t="s">
        <v>7416</v>
      </c>
      <c r="G2307" s="54">
        <f t="shared" ref="G2307:G2370" si="1151">ROUNDUP(A2307,1)</f>
        <v>29.3</v>
      </c>
      <c r="H2307" s="20">
        <f t="shared" ref="H2307:H2370" si="1152">F2307/100</f>
        <v>0.69695080000000009</v>
      </c>
      <c r="I2307" s="14" t="s">
        <v>17380</v>
      </c>
      <c r="J2307" s="14" t="s">
        <v>12403</v>
      </c>
      <c r="K2307" s="14" t="s">
        <v>22340</v>
      </c>
      <c r="L2307" s="14" t="s">
        <v>27297</v>
      </c>
      <c r="M2307" s="28">
        <f t="shared" ref="M2307:M2370" si="1153">14.5-P2307/2</f>
        <v>10.8</v>
      </c>
      <c r="N2307" s="46">
        <f t="shared" si="1132"/>
        <v>5.6</v>
      </c>
      <c r="O2307" s="17">
        <f t="shared" si="1133"/>
        <v>1</v>
      </c>
      <c r="P2307" s="17">
        <f t="shared" si="1133"/>
        <v>7.4</v>
      </c>
      <c r="Q2307" s="124">
        <f t="shared" si="1134"/>
        <v>0.60000000000000009</v>
      </c>
      <c r="R2307" s="26">
        <f t="shared" si="1135"/>
        <v>2</v>
      </c>
      <c r="S2307" s="2" t="s">
        <v>32265</v>
      </c>
      <c r="T2307" s="2" t="s">
        <v>37243</v>
      </c>
      <c r="U2307" s="24">
        <f t="shared" si="1136"/>
        <v>394.40000000000003</v>
      </c>
      <c r="V2307" s="66">
        <f t="shared" si="1136"/>
        <v>314.90000000000003</v>
      </c>
      <c r="W2307" s="54">
        <f t="shared" si="1137"/>
        <v>2.9299999999999997</v>
      </c>
      <c r="X2307" s="143">
        <f t="shared" si="1138"/>
        <v>394.40000000000003</v>
      </c>
      <c r="Y2307" s="143">
        <f t="shared" si="1139"/>
        <v>0.68599999999999994</v>
      </c>
      <c r="AD2307">
        <v>152</v>
      </c>
      <c r="AE2307">
        <v>-1</v>
      </c>
      <c r="AF2307" s="10">
        <v>37.9</v>
      </c>
      <c r="AG2307" s="10">
        <v>58.12</v>
      </c>
      <c r="AH2307" s="10">
        <f t="shared" si="1140"/>
        <v>338741.72699737427</v>
      </c>
      <c r="AI2307" s="11">
        <f t="shared" si="1128"/>
        <v>0</v>
      </c>
      <c r="AJ2307">
        <f t="shared" si="1129"/>
        <v>0</v>
      </c>
      <c r="AK2307" t="e">
        <f t="shared" si="1141"/>
        <v>#DIV/0!</v>
      </c>
      <c r="AL2307">
        <f t="shared" si="1142"/>
        <v>4.4851281599999986</v>
      </c>
      <c r="AM2307" s="5">
        <f t="shared" si="1143"/>
        <v>5.86</v>
      </c>
      <c r="AN2307">
        <v>0</v>
      </c>
      <c r="AO2307" s="72">
        <f t="shared" si="1144"/>
        <v>2</v>
      </c>
      <c r="AP2307" s="72">
        <f t="shared" si="1145"/>
        <v>0.60000000000000009</v>
      </c>
      <c r="AQ2307" s="72">
        <f t="shared" si="1146"/>
        <v>0.8</v>
      </c>
      <c r="AR2307" s="71" t="e">
        <f t="shared" si="1147"/>
        <v>#DIV/0!</v>
      </c>
      <c r="BA2307">
        <f t="shared" si="1148"/>
        <v>121</v>
      </c>
      <c r="BB2307" s="91" t="e">
        <f t="shared" si="1149"/>
        <v>#DIV/0!</v>
      </c>
    </row>
    <row r="2308" spans="1:54">
      <c r="A2308" s="2" t="s">
        <v>2428</v>
      </c>
      <c r="B2308" s="7" t="s">
        <v>42251</v>
      </c>
      <c r="C2308" s="17">
        <f t="shared" si="1130"/>
        <v>17.2</v>
      </c>
      <c r="D2308" s="28">
        <f t="shared" si="1131"/>
        <v>269</v>
      </c>
      <c r="E2308" s="8">
        <f t="shared" si="1150"/>
        <v>19</v>
      </c>
      <c r="F2308" s="2" t="s">
        <v>7417</v>
      </c>
      <c r="G2308" s="54">
        <f t="shared" si="1151"/>
        <v>16.3</v>
      </c>
      <c r="H2308" s="20">
        <f t="shared" si="1152"/>
        <v>0.26871110000000004</v>
      </c>
      <c r="I2308" s="14" t="s">
        <v>17381</v>
      </c>
      <c r="J2308" s="14" t="s">
        <v>12404</v>
      </c>
      <c r="K2308" s="14" t="s">
        <v>22341</v>
      </c>
      <c r="L2308" s="14" t="s">
        <v>27298</v>
      </c>
      <c r="M2308" s="28">
        <f t="shared" si="1153"/>
        <v>13.2</v>
      </c>
      <c r="N2308" s="46">
        <f t="shared" si="1132"/>
        <v>5.6</v>
      </c>
      <c r="O2308" s="17">
        <f t="shared" si="1133"/>
        <v>2.6</v>
      </c>
      <c r="P2308" s="17">
        <f t="shared" si="1133"/>
        <v>2.6</v>
      </c>
      <c r="Q2308" s="124">
        <f t="shared" si="1134"/>
        <v>1.4000000000000001</v>
      </c>
      <c r="R2308" s="26">
        <f t="shared" si="1135"/>
        <v>1.8</v>
      </c>
      <c r="S2308" s="2" t="s">
        <v>32266</v>
      </c>
      <c r="T2308" s="2" t="s">
        <v>37244</v>
      </c>
      <c r="U2308" s="24">
        <f t="shared" si="1136"/>
        <v>541.9</v>
      </c>
      <c r="V2308" s="66">
        <f t="shared" si="1136"/>
        <v>303.8</v>
      </c>
      <c r="W2308" s="54">
        <f t="shared" si="1137"/>
        <v>1.6300000000000001</v>
      </c>
      <c r="X2308" s="143">
        <f t="shared" si="1138"/>
        <v>541.9</v>
      </c>
      <c r="Y2308" s="143">
        <f t="shared" si="1139"/>
        <v>0.42600000000000005</v>
      </c>
      <c r="AD2308">
        <v>152</v>
      </c>
      <c r="AE2308">
        <v>-1</v>
      </c>
      <c r="AF2308" s="10">
        <v>37.9</v>
      </c>
      <c r="AG2308" s="10">
        <v>58.12</v>
      </c>
      <c r="AH2308" s="10">
        <f t="shared" si="1140"/>
        <v>351438.2480520262</v>
      </c>
      <c r="AI2308" s="11">
        <f t="shared" si="1128"/>
        <v>0</v>
      </c>
      <c r="AJ2308">
        <f t="shared" si="1129"/>
        <v>0</v>
      </c>
      <c r="AK2308" t="e">
        <f t="shared" si="1141"/>
        <v>#DIV/0!</v>
      </c>
      <c r="AL2308">
        <f t="shared" si="1142"/>
        <v>8.8983233352000006</v>
      </c>
      <c r="AM2308" s="5">
        <f t="shared" si="1143"/>
        <v>3.2399999999999998</v>
      </c>
      <c r="AN2308">
        <v>0</v>
      </c>
      <c r="AO2308" s="72">
        <f t="shared" si="1144"/>
        <v>1.8</v>
      </c>
      <c r="AP2308" s="72">
        <f t="shared" si="1145"/>
        <v>1.4000000000000001</v>
      </c>
      <c r="AQ2308" s="72">
        <f t="shared" si="1146"/>
        <v>1.4000000000000001</v>
      </c>
      <c r="AR2308" s="71" t="e">
        <f t="shared" si="1147"/>
        <v>#DIV/0!</v>
      </c>
      <c r="BA2308">
        <f t="shared" si="1148"/>
        <v>269</v>
      </c>
      <c r="BB2308" s="91" t="e">
        <f t="shared" si="1149"/>
        <v>#DIV/0!</v>
      </c>
    </row>
    <row r="2309" spans="1:54">
      <c r="A2309" s="2" t="s">
        <v>2429</v>
      </c>
      <c r="B2309" s="7" t="s">
        <v>42252</v>
      </c>
      <c r="C2309" s="17">
        <f t="shared" si="1130"/>
        <v>12.9</v>
      </c>
      <c r="D2309" s="28">
        <f t="shared" si="1131"/>
        <v>214</v>
      </c>
      <c r="E2309" s="8">
        <f t="shared" si="1150"/>
        <v>6</v>
      </c>
      <c r="F2309" s="2" t="s">
        <v>7418</v>
      </c>
      <c r="G2309" s="54">
        <f t="shared" si="1151"/>
        <v>11.9</v>
      </c>
      <c r="H2309" s="20">
        <f t="shared" si="1152"/>
        <v>0.37616480000000002</v>
      </c>
      <c r="I2309" s="14" t="s">
        <v>17382</v>
      </c>
      <c r="J2309" s="14" t="s">
        <v>12405</v>
      </c>
      <c r="K2309" s="14" t="s">
        <v>22342</v>
      </c>
      <c r="L2309" s="14" t="s">
        <v>27299</v>
      </c>
      <c r="M2309" s="28">
        <f t="shared" si="1153"/>
        <v>10.399999999999999</v>
      </c>
      <c r="N2309" s="46">
        <f t="shared" si="1132"/>
        <v>6.4</v>
      </c>
      <c r="O2309" s="17">
        <f t="shared" si="1133"/>
        <v>1</v>
      </c>
      <c r="P2309" s="17">
        <f t="shared" si="1133"/>
        <v>8.2000000000000011</v>
      </c>
      <c r="Q2309" s="124">
        <f t="shared" si="1134"/>
        <v>0.4</v>
      </c>
      <c r="R2309" s="26">
        <f t="shared" si="1135"/>
        <v>0.60000000000000009</v>
      </c>
      <c r="S2309" s="2" t="s">
        <v>32267</v>
      </c>
      <c r="T2309" s="2" t="s">
        <v>37245</v>
      </c>
      <c r="U2309" s="24">
        <f t="shared" si="1136"/>
        <v>487.5</v>
      </c>
      <c r="V2309" s="66">
        <f t="shared" si="1136"/>
        <v>418.20000000000005</v>
      </c>
      <c r="W2309" s="54">
        <f t="shared" si="1137"/>
        <v>1.19</v>
      </c>
      <c r="X2309" s="143">
        <f t="shared" si="1138"/>
        <v>487.5</v>
      </c>
      <c r="Y2309" s="143">
        <f t="shared" si="1139"/>
        <v>0.33799999999999997</v>
      </c>
      <c r="AD2309">
        <v>152</v>
      </c>
      <c r="AE2309">
        <v>-1</v>
      </c>
      <c r="AF2309" s="10">
        <v>37.9</v>
      </c>
      <c r="AG2309" s="10">
        <v>58.12</v>
      </c>
      <c r="AH2309" s="10">
        <f t="shared" si="1140"/>
        <v>117044.42693335665</v>
      </c>
      <c r="AI2309" s="11">
        <f t="shared" si="1128"/>
        <v>0</v>
      </c>
      <c r="AJ2309">
        <f t="shared" si="1129"/>
        <v>0</v>
      </c>
      <c r="AK2309" t="e">
        <f t="shared" si="1141"/>
        <v>#DIV/0!</v>
      </c>
      <c r="AL2309">
        <f t="shared" si="1142"/>
        <v>3.0692691840000013</v>
      </c>
      <c r="AM2309" s="5">
        <f t="shared" si="1143"/>
        <v>2.38</v>
      </c>
      <c r="AN2309">
        <v>0</v>
      </c>
      <c r="AO2309" s="72">
        <f t="shared" si="1144"/>
        <v>0.60000000000000009</v>
      </c>
      <c r="AP2309" s="72">
        <f t="shared" si="1145"/>
        <v>0.4</v>
      </c>
      <c r="AQ2309" s="72">
        <f t="shared" si="1146"/>
        <v>0.4</v>
      </c>
      <c r="AR2309" s="71" t="e">
        <f t="shared" si="1147"/>
        <v>#DIV/0!</v>
      </c>
      <c r="BA2309">
        <f t="shared" si="1148"/>
        <v>214</v>
      </c>
      <c r="BB2309" s="91" t="e">
        <f t="shared" si="1149"/>
        <v>#DIV/0!</v>
      </c>
    </row>
    <row r="2310" spans="1:54">
      <c r="A2310" s="2" t="s">
        <v>2430</v>
      </c>
      <c r="B2310" s="7" t="s">
        <v>42253</v>
      </c>
      <c r="C2310" s="17">
        <f t="shared" si="1130"/>
        <v>19.3</v>
      </c>
      <c r="D2310" s="28">
        <f t="shared" si="1131"/>
        <v>24</v>
      </c>
      <c r="E2310" s="8">
        <f t="shared" si="1150"/>
        <v>10</v>
      </c>
      <c r="F2310" s="2" t="s">
        <v>7419</v>
      </c>
      <c r="G2310" s="54">
        <f t="shared" si="1151"/>
        <v>18.400000000000002</v>
      </c>
      <c r="H2310" s="20">
        <f t="shared" si="1152"/>
        <v>0.62368200000000007</v>
      </c>
      <c r="I2310" s="14" t="s">
        <v>17383</v>
      </c>
      <c r="J2310" s="14" t="s">
        <v>12406</v>
      </c>
      <c r="K2310" s="14" t="s">
        <v>22343</v>
      </c>
      <c r="L2310" s="14" t="s">
        <v>27300</v>
      </c>
      <c r="M2310" s="28">
        <f t="shared" si="1153"/>
        <v>13.2</v>
      </c>
      <c r="N2310" s="46">
        <f t="shared" si="1132"/>
        <v>7</v>
      </c>
      <c r="O2310" s="17">
        <f t="shared" si="1133"/>
        <v>2.4000000000000004</v>
      </c>
      <c r="P2310" s="17">
        <f t="shared" si="1133"/>
        <v>2.6</v>
      </c>
      <c r="Q2310" s="124">
        <f t="shared" si="1134"/>
        <v>0.4</v>
      </c>
      <c r="R2310" s="26">
        <f t="shared" si="1135"/>
        <v>1.2000000000000002</v>
      </c>
      <c r="S2310" s="2" t="s">
        <v>32268</v>
      </c>
      <c r="T2310" s="2" t="s">
        <v>37246</v>
      </c>
      <c r="U2310" s="24">
        <f t="shared" si="1136"/>
        <v>297.10000000000002</v>
      </c>
      <c r="V2310" s="66">
        <f t="shared" si="1136"/>
        <v>340</v>
      </c>
      <c r="W2310" s="54">
        <f t="shared" si="1137"/>
        <v>1.84</v>
      </c>
      <c r="X2310" s="143">
        <f t="shared" si="1138"/>
        <v>297.10000000000002</v>
      </c>
      <c r="Y2310" s="143">
        <f t="shared" si="1139"/>
        <v>0.46799999999999997</v>
      </c>
      <c r="AD2310">
        <v>152</v>
      </c>
      <c r="AE2310">
        <v>-1</v>
      </c>
      <c r="AF2310" s="10">
        <v>37.9</v>
      </c>
      <c r="AG2310" s="10">
        <v>58.12</v>
      </c>
      <c r="AH2310" s="10">
        <f t="shared" si="1140"/>
        <v>306804.32070734882</v>
      </c>
      <c r="AI2310" s="11">
        <f t="shared" si="1128"/>
        <v>0</v>
      </c>
      <c r="AJ2310">
        <f t="shared" si="1129"/>
        <v>0</v>
      </c>
      <c r="AK2310" t="e">
        <f t="shared" si="1141"/>
        <v>#DIV/0!</v>
      </c>
      <c r="AL2310">
        <f t="shared" si="1142"/>
        <v>2.8178691840000005</v>
      </c>
      <c r="AM2310" s="5">
        <f t="shared" si="1143"/>
        <v>3.66</v>
      </c>
      <c r="AN2310">
        <v>0</v>
      </c>
      <c r="AO2310" s="72">
        <f t="shared" si="1144"/>
        <v>1.2000000000000002</v>
      </c>
      <c r="AP2310" s="72">
        <f t="shared" si="1145"/>
        <v>0.4</v>
      </c>
      <c r="AQ2310" s="72">
        <f t="shared" si="1146"/>
        <v>0.60000000000000009</v>
      </c>
      <c r="AR2310" s="71" t="e">
        <f t="shared" si="1147"/>
        <v>#DIV/0!</v>
      </c>
      <c r="BA2310">
        <f t="shared" si="1148"/>
        <v>24</v>
      </c>
      <c r="BB2310" s="91" t="e">
        <f t="shared" si="1149"/>
        <v>#DIV/0!</v>
      </c>
    </row>
    <row r="2311" spans="1:54">
      <c r="A2311" s="2" t="s">
        <v>2431</v>
      </c>
      <c r="B2311" s="7" t="s">
        <v>42254</v>
      </c>
      <c r="C2311" s="17">
        <f t="shared" si="1130"/>
        <v>11.5</v>
      </c>
      <c r="D2311" s="28">
        <f t="shared" si="1131"/>
        <v>232</v>
      </c>
      <c r="E2311" s="8">
        <f t="shared" si="1150"/>
        <v>9</v>
      </c>
      <c r="F2311" s="2" t="s">
        <v>7420</v>
      </c>
      <c r="G2311" s="54">
        <f t="shared" si="1151"/>
        <v>10.6</v>
      </c>
      <c r="H2311" s="20">
        <f t="shared" si="1152"/>
        <v>0.63547240000000005</v>
      </c>
      <c r="I2311" s="14" t="s">
        <v>17384</v>
      </c>
      <c r="J2311" s="14" t="s">
        <v>12407</v>
      </c>
      <c r="K2311" s="14" t="s">
        <v>22344</v>
      </c>
      <c r="L2311" s="14" t="s">
        <v>27301</v>
      </c>
      <c r="M2311" s="28">
        <f t="shared" si="1153"/>
        <v>12.1</v>
      </c>
      <c r="N2311" s="46">
        <f t="shared" si="1132"/>
        <v>6.4</v>
      </c>
      <c r="O2311" s="17">
        <f t="shared" si="1133"/>
        <v>1.4000000000000001</v>
      </c>
      <c r="P2311" s="17">
        <f t="shared" si="1133"/>
        <v>4.8000000000000007</v>
      </c>
      <c r="Q2311" s="124">
        <f t="shared" si="1134"/>
        <v>0.60000000000000009</v>
      </c>
      <c r="R2311" s="26">
        <f t="shared" si="1135"/>
        <v>1.6</v>
      </c>
      <c r="S2311" s="2" t="s">
        <v>32269</v>
      </c>
      <c r="T2311" s="2" t="s">
        <v>37247</v>
      </c>
      <c r="U2311" s="24">
        <f t="shared" si="1136"/>
        <v>505</v>
      </c>
      <c r="V2311" s="66">
        <f t="shared" si="1136"/>
        <v>309.60000000000002</v>
      </c>
      <c r="W2311" s="54">
        <f t="shared" si="1137"/>
        <v>1.06</v>
      </c>
      <c r="X2311" s="143">
        <f t="shared" si="1138"/>
        <v>505</v>
      </c>
      <c r="Y2311" s="143">
        <f t="shared" si="1139"/>
        <v>0.31200000000000006</v>
      </c>
      <c r="AD2311">
        <v>152</v>
      </c>
      <c r="AE2311">
        <v>-1</v>
      </c>
      <c r="AF2311" s="10">
        <v>37.9</v>
      </c>
      <c r="AG2311" s="10">
        <v>58.12</v>
      </c>
      <c r="AH2311" s="10">
        <f t="shared" si="1140"/>
        <v>344844.57505530323</v>
      </c>
      <c r="AI2311" s="11">
        <f t="shared" si="1128"/>
        <v>0</v>
      </c>
      <c r="AJ2311">
        <f t="shared" si="1129"/>
        <v>0</v>
      </c>
      <c r="AK2311" t="e">
        <f t="shared" si="1141"/>
        <v>#DIV/0!</v>
      </c>
      <c r="AL2311">
        <f t="shared" si="1142"/>
        <v>3.9194007552000003</v>
      </c>
      <c r="AM2311" s="5">
        <f t="shared" si="1143"/>
        <v>2.1</v>
      </c>
      <c r="AN2311">
        <v>0</v>
      </c>
      <c r="AO2311" s="72">
        <f t="shared" si="1144"/>
        <v>1.6</v>
      </c>
      <c r="AP2311" s="72">
        <f t="shared" si="1145"/>
        <v>0.60000000000000009</v>
      </c>
      <c r="AQ2311" s="72">
        <f t="shared" si="1146"/>
        <v>0.60000000000000009</v>
      </c>
      <c r="AR2311" s="71" t="e">
        <f t="shared" si="1147"/>
        <v>#DIV/0!</v>
      </c>
      <c r="BA2311">
        <f t="shared" si="1148"/>
        <v>232</v>
      </c>
      <c r="BB2311" s="91" t="e">
        <f t="shared" si="1149"/>
        <v>#DIV/0!</v>
      </c>
    </row>
    <row r="2312" spans="1:54">
      <c r="A2312" s="2" t="s">
        <v>2432</v>
      </c>
      <c r="B2312" s="7" t="s">
        <v>42255</v>
      </c>
      <c r="C2312" s="17">
        <f t="shared" si="1130"/>
        <v>18.7</v>
      </c>
      <c r="D2312" s="28">
        <f t="shared" si="1131"/>
        <v>128</v>
      </c>
      <c r="E2312" s="8">
        <f t="shared" si="1150"/>
        <v>8</v>
      </c>
      <c r="F2312" s="2" t="s">
        <v>7421</v>
      </c>
      <c r="G2312" s="54">
        <f t="shared" si="1151"/>
        <v>17.8</v>
      </c>
      <c r="H2312" s="20">
        <f t="shared" si="1152"/>
        <v>0.7351626</v>
      </c>
      <c r="I2312" s="14" t="s">
        <v>17385</v>
      </c>
      <c r="J2312" s="14" t="s">
        <v>12408</v>
      </c>
      <c r="K2312" s="14" t="s">
        <v>22345</v>
      </c>
      <c r="L2312" s="14" t="s">
        <v>27302</v>
      </c>
      <c r="M2312" s="28">
        <f t="shared" si="1153"/>
        <v>12.1</v>
      </c>
      <c r="N2312" s="46">
        <f t="shared" si="1132"/>
        <v>6.6</v>
      </c>
      <c r="O2312" s="17">
        <f t="shared" si="1133"/>
        <v>1</v>
      </c>
      <c r="P2312" s="17">
        <f t="shared" si="1133"/>
        <v>4.8000000000000007</v>
      </c>
      <c r="Q2312" s="124">
        <f t="shared" si="1134"/>
        <v>0.60000000000000009</v>
      </c>
      <c r="R2312" s="26">
        <f t="shared" si="1135"/>
        <v>2.2000000000000002</v>
      </c>
      <c r="S2312" s="2" t="s">
        <v>32270</v>
      </c>
      <c r="T2312" s="2" t="s">
        <v>37248</v>
      </c>
      <c r="U2312" s="24">
        <f t="shared" si="1136"/>
        <v>400.8</v>
      </c>
      <c r="V2312" s="66">
        <f t="shared" si="1136"/>
        <v>330.3</v>
      </c>
      <c r="W2312" s="54">
        <f t="shared" si="1137"/>
        <v>1.78</v>
      </c>
      <c r="X2312" s="143">
        <f t="shared" si="1138"/>
        <v>400.8</v>
      </c>
      <c r="Y2312" s="143">
        <f t="shared" si="1139"/>
        <v>0.45599999999999996</v>
      </c>
      <c r="AD2312">
        <v>152</v>
      </c>
      <c r="AE2312">
        <v>-1</v>
      </c>
      <c r="AF2312" s="10">
        <v>37.9</v>
      </c>
      <c r="AG2312" s="10">
        <v>58.12</v>
      </c>
      <c r="AH2312" s="10">
        <f t="shared" si="1140"/>
        <v>319690.1692921716</v>
      </c>
      <c r="AI2312" s="11">
        <f t="shared" si="1128"/>
        <v>0</v>
      </c>
      <c r="AJ2312">
        <f t="shared" si="1129"/>
        <v>0</v>
      </c>
      <c r="AK2312" t="e">
        <f t="shared" si="1141"/>
        <v>#DIV/0!</v>
      </c>
      <c r="AL2312">
        <f t="shared" si="1142"/>
        <v>2.7966829440000009</v>
      </c>
      <c r="AM2312" s="5">
        <f t="shared" si="1143"/>
        <v>3.54</v>
      </c>
      <c r="AN2312">
        <v>0</v>
      </c>
      <c r="AO2312" s="72">
        <f t="shared" si="1144"/>
        <v>2.2000000000000002</v>
      </c>
      <c r="AP2312" s="72">
        <f t="shared" si="1145"/>
        <v>0.60000000000000009</v>
      </c>
      <c r="AQ2312" s="72">
        <f t="shared" si="1146"/>
        <v>0.60000000000000009</v>
      </c>
      <c r="AR2312" s="71" t="e">
        <f t="shared" si="1147"/>
        <v>#DIV/0!</v>
      </c>
      <c r="BA2312">
        <f t="shared" si="1148"/>
        <v>128</v>
      </c>
      <c r="BB2312" s="91" t="e">
        <f t="shared" si="1149"/>
        <v>#DIV/0!</v>
      </c>
    </row>
    <row r="2313" spans="1:54">
      <c r="A2313" s="2" t="s">
        <v>2433</v>
      </c>
      <c r="B2313" s="7" t="s">
        <v>42256</v>
      </c>
      <c r="C2313" s="17">
        <f t="shared" si="1130"/>
        <v>22.700000000000003</v>
      </c>
      <c r="D2313" s="28">
        <f t="shared" si="1131"/>
        <v>163</v>
      </c>
      <c r="E2313" s="8">
        <f t="shared" si="1150"/>
        <v>8</v>
      </c>
      <c r="F2313" s="2" t="s">
        <v>7422</v>
      </c>
      <c r="G2313" s="54">
        <f t="shared" si="1151"/>
        <v>21.700000000000003</v>
      </c>
      <c r="H2313" s="20">
        <f t="shared" si="1152"/>
        <v>0.84570840000000003</v>
      </c>
      <c r="I2313" s="14" t="s">
        <v>17386</v>
      </c>
      <c r="J2313" s="14" t="s">
        <v>12409</v>
      </c>
      <c r="K2313" s="14" t="s">
        <v>22346</v>
      </c>
      <c r="L2313" s="14" t="s">
        <v>27303</v>
      </c>
      <c r="M2313" s="28">
        <f t="shared" si="1153"/>
        <v>13.7</v>
      </c>
      <c r="N2313" s="46">
        <f t="shared" si="1132"/>
        <v>7</v>
      </c>
      <c r="O2313" s="17">
        <f t="shared" si="1133"/>
        <v>1.8</v>
      </c>
      <c r="P2313" s="17">
        <f t="shared" si="1133"/>
        <v>1.6</v>
      </c>
      <c r="Q2313" s="124">
        <f t="shared" si="1134"/>
        <v>0.4</v>
      </c>
      <c r="R2313" s="26">
        <f t="shared" si="1135"/>
        <v>2.6</v>
      </c>
      <c r="S2313" s="2" t="s">
        <v>32271</v>
      </c>
      <c r="T2313" s="2" t="s">
        <v>37249</v>
      </c>
      <c r="U2313" s="24">
        <f t="shared" si="1136"/>
        <v>436.3</v>
      </c>
      <c r="V2313" s="66">
        <f t="shared" si="1136"/>
        <v>416.8</v>
      </c>
      <c r="W2313" s="54">
        <f t="shared" si="1137"/>
        <v>2.17</v>
      </c>
      <c r="X2313" s="143">
        <f t="shared" si="1138"/>
        <v>436.3</v>
      </c>
      <c r="Y2313" s="143">
        <f t="shared" si="1139"/>
        <v>0.53400000000000003</v>
      </c>
      <c r="AD2313">
        <v>152</v>
      </c>
      <c r="AE2313">
        <v>-1</v>
      </c>
      <c r="AF2313" s="10">
        <v>37.9</v>
      </c>
      <c r="AG2313" s="10">
        <v>58.12</v>
      </c>
      <c r="AH2313" s="10">
        <f t="shared" si="1140"/>
        <v>125566.89647265521</v>
      </c>
      <c r="AI2313" s="11">
        <f t="shared" si="1128"/>
        <v>0</v>
      </c>
      <c r="AJ2313">
        <f t="shared" si="1129"/>
        <v>0</v>
      </c>
      <c r="AK2313" t="e">
        <f t="shared" si="1141"/>
        <v>#DIV/0!</v>
      </c>
      <c r="AL2313">
        <f t="shared" si="1142"/>
        <v>1.1553355007999999</v>
      </c>
      <c r="AM2313" s="5">
        <f t="shared" si="1143"/>
        <v>4.3400000000000007</v>
      </c>
      <c r="AN2313">
        <v>0</v>
      </c>
      <c r="AO2313" s="72">
        <f t="shared" si="1144"/>
        <v>2.6</v>
      </c>
      <c r="AP2313" s="72">
        <f t="shared" si="1145"/>
        <v>0.4</v>
      </c>
      <c r="AQ2313" s="72">
        <f t="shared" si="1146"/>
        <v>0.60000000000000009</v>
      </c>
      <c r="AR2313" s="71" t="e">
        <f t="shared" si="1147"/>
        <v>#DIV/0!</v>
      </c>
      <c r="BA2313">
        <f t="shared" si="1148"/>
        <v>163</v>
      </c>
      <c r="BB2313" s="91" t="e">
        <f t="shared" si="1149"/>
        <v>#DIV/0!</v>
      </c>
    </row>
    <row r="2314" spans="1:54">
      <c r="A2314" s="2" t="s">
        <v>2434</v>
      </c>
      <c r="B2314" s="7" t="s">
        <v>42257</v>
      </c>
      <c r="C2314" s="17">
        <f t="shared" si="1130"/>
        <v>29.900000000000002</v>
      </c>
      <c r="D2314" s="28">
        <f t="shared" si="1131"/>
        <v>47</v>
      </c>
      <c r="E2314" s="8">
        <f t="shared" si="1150"/>
        <v>6</v>
      </c>
      <c r="F2314" s="2" t="s">
        <v>7423</v>
      </c>
      <c r="G2314" s="54">
        <f t="shared" si="1151"/>
        <v>28.900000000000002</v>
      </c>
      <c r="H2314" s="20">
        <f t="shared" si="1152"/>
        <v>0.23659469999999999</v>
      </c>
      <c r="I2314" s="14" t="s">
        <v>17387</v>
      </c>
      <c r="J2314" s="14" t="s">
        <v>12410</v>
      </c>
      <c r="K2314" s="14" t="s">
        <v>22347</v>
      </c>
      <c r="L2314" s="14" t="s">
        <v>27304</v>
      </c>
      <c r="M2314" s="28">
        <f t="shared" si="1153"/>
        <v>14</v>
      </c>
      <c r="N2314" s="46">
        <f t="shared" si="1132"/>
        <v>6</v>
      </c>
      <c r="O2314" s="17">
        <f t="shared" si="1133"/>
        <v>0.4</v>
      </c>
      <c r="P2314" s="17">
        <f t="shared" si="1133"/>
        <v>1</v>
      </c>
      <c r="Q2314" s="124">
        <f t="shared" si="1134"/>
        <v>1</v>
      </c>
      <c r="R2314" s="26">
        <f t="shared" si="1135"/>
        <v>1.2000000000000002</v>
      </c>
      <c r="S2314" s="2" t="s">
        <v>32272</v>
      </c>
      <c r="T2314" s="2" t="s">
        <v>37250</v>
      </c>
      <c r="U2314" s="24">
        <f t="shared" si="1136"/>
        <v>319.90000000000003</v>
      </c>
      <c r="V2314" s="66">
        <f t="shared" si="1136"/>
        <v>317.90000000000003</v>
      </c>
      <c r="W2314" s="54">
        <f t="shared" si="1137"/>
        <v>2.8899999999999997</v>
      </c>
      <c r="X2314" s="143">
        <f t="shared" si="1138"/>
        <v>319.90000000000003</v>
      </c>
      <c r="Y2314" s="143">
        <f t="shared" si="1139"/>
        <v>0.67799999999999994</v>
      </c>
      <c r="AD2314">
        <v>152</v>
      </c>
      <c r="AE2314">
        <v>-1</v>
      </c>
      <c r="AF2314" s="10">
        <v>37.9</v>
      </c>
      <c r="AG2314" s="10">
        <v>58.12</v>
      </c>
      <c r="AH2314" s="10">
        <f t="shared" si="1140"/>
        <v>335153.96652325289</v>
      </c>
      <c r="AI2314" s="11">
        <f t="shared" si="1128"/>
        <v>0</v>
      </c>
      <c r="AJ2314">
        <f t="shared" si="1129"/>
        <v>0</v>
      </c>
      <c r="AK2314" t="e">
        <f t="shared" si="1141"/>
        <v>#DIV/0!</v>
      </c>
      <c r="AL2314">
        <f t="shared" si="1142"/>
        <v>0.36643454400000014</v>
      </c>
      <c r="AM2314" s="5">
        <f t="shared" si="1143"/>
        <v>5.78</v>
      </c>
      <c r="AN2314">
        <v>0</v>
      </c>
      <c r="AO2314" s="72">
        <f t="shared" si="1144"/>
        <v>1.2000000000000002</v>
      </c>
      <c r="AP2314" s="72">
        <f t="shared" si="1145"/>
        <v>1</v>
      </c>
      <c r="AQ2314" s="72">
        <f t="shared" si="1146"/>
        <v>1</v>
      </c>
      <c r="AR2314" s="71" t="e">
        <f t="shared" si="1147"/>
        <v>#DIV/0!</v>
      </c>
      <c r="BA2314">
        <f t="shared" si="1148"/>
        <v>47</v>
      </c>
      <c r="BB2314" s="91" t="e">
        <f t="shared" si="1149"/>
        <v>#DIV/0!</v>
      </c>
    </row>
    <row r="2315" spans="1:54">
      <c r="A2315" s="2" t="s">
        <v>2435</v>
      </c>
      <c r="B2315" s="7" t="s">
        <v>42258</v>
      </c>
      <c r="C2315" s="17">
        <f t="shared" si="1130"/>
        <v>25</v>
      </c>
      <c r="D2315" s="28">
        <f t="shared" si="1131"/>
        <v>278</v>
      </c>
      <c r="E2315" s="8">
        <f t="shared" si="1150"/>
        <v>11</v>
      </c>
      <c r="F2315" s="2" t="s">
        <v>7424</v>
      </c>
      <c r="G2315" s="54">
        <f t="shared" si="1151"/>
        <v>24.1</v>
      </c>
      <c r="H2315" s="20">
        <f t="shared" si="1152"/>
        <v>0.37733610000000001</v>
      </c>
      <c r="I2315" s="14" t="s">
        <v>17388</v>
      </c>
      <c r="J2315" s="14" t="s">
        <v>12411</v>
      </c>
      <c r="K2315" s="14" t="s">
        <v>22348</v>
      </c>
      <c r="L2315" s="14" t="s">
        <v>27305</v>
      </c>
      <c r="M2315" s="28">
        <f t="shared" si="1153"/>
        <v>11.7</v>
      </c>
      <c r="N2315" s="46">
        <f t="shared" si="1132"/>
        <v>6.4</v>
      </c>
      <c r="O2315" s="17">
        <f t="shared" si="1133"/>
        <v>1.6</v>
      </c>
      <c r="P2315" s="17">
        <f t="shared" si="1133"/>
        <v>5.6000000000000005</v>
      </c>
      <c r="Q2315" s="124">
        <f t="shared" si="1134"/>
        <v>0.8</v>
      </c>
      <c r="R2315" s="26">
        <f t="shared" si="1135"/>
        <v>1.2000000000000002</v>
      </c>
      <c r="S2315" s="2" t="s">
        <v>32273</v>
      </c>
      <c r="T2315" s="2" t="s">
        <v>37251</v>
      </c>
      <c r="U2315" s="24">
        <f t="shared" si="1136"/>
        <v>550.9</v>
      </c>
      <c r="V2315" s="66">
        <f t="shared" si="1136"/>
        <v>324.5</v>
      </c>
      <c r="W2315" s="54">
        <f t="shared" si="1137"/>
        <v>2.4099999999999997</v>
      </c>
      <c r="X2315" s="143">
        <f t="shared" si="1138"/>
        <v>550.9</v>
      </c>
      <c r="Y2315" s="143">
        <f t="shared" si="1139"/>
        <v>0.58199999999999996</v>
      </c>
      <c r="AD2315">
        <v>152</v>
      </c>
      <c r="AE2315">
        <v>-1</v>
      </c>
      <c r="AF2315" s="10">
        <v>37.9</v>
      </c>
      <c r="AG2315" s="10">
        <v>58.12</v>
      </c>
      <c r="AH2315" s="10">
        <f t="shared" si="1140"/>
        <v>327129.80600044772</v>
      </c>
      <c r="AI2315" s="11">
        <f t="shared" si="1128"/>
        <v>0</v>
      </c>
      <c r="AJ2315">
        <f t="shared" si="1129"/>
        <v>0</v>
      </c>
      <c r="AK2315" t="e">
        <f t="shared" si="1141"/>
        <v>#DIV/0!</v>
      </c>
      <c r="AL2315">
        <f t="shared" si="1142"/>
        <v>6.694882252800002</v>
      </c>
      <c r="AM2315" s="5">
        <f t="shared" si="1143"/>
        <v>4.8</v>
      </c>
      <c r="AN2315">
        <v>0</v>
      </c>
      <c r="AO2315" s="72">
        <f t="shared" si="1144"/>
        <v>1.2000000000000002</v>
      </c>
      <c r="AP2315" s="72">
        <f t="shared" si="1145"/>
        <v>0.8</v>
      </c>
      <c r="AQ2315" s="72">
        <f t="shared" si="1146"/>
        <v>0.8</v>
      </c>
      <c r="AR2315" s="71" t="e">
        <f t="shared" si="1147"/>
        <v>#DIV/0!</v>
      </c>
      <c r="BA2315">
        <f t="shared" si="1148"/>
        <v>278</v>
      </c>
      <c r="BB2315" s="91" t="e">
        <f t="shared" si="1149"/>
        <v>#DIV/0!</v>
      </c>
    </row>
    <row r="2316" spans="1:54">
      <c r="A2316" s="2" t="s">
        <v>2436</v>
      </c>
      <c r="B2316" s="7" t="s">
        <v>42259</v>
      </c>
      <c r="C2316" s="17">
        <f t="shared" si="1130"/>
        <v>22.200000000000003</v>
      </c>
      <c r="D2316" s="28">
        <f t="shared" si="1131"/>
        <v>273</v>
      </c>
      <c r="E2316" s="8">
        <f t="shared" si="1150"/>
        <v>11</v>
      </c>
      <c r="F2316" s="2" t="s">
        <v>7425</v>
      </c>
      <c r="G2316" s="54">
        <f t="shared" si="1151"/>
        <v>21.200000000000003</v>
      </c>
      <c r="H2316" s="20">
        <f t="shared" si="1152"/>
        <v>0.74497389999999997</v>
      </c>
      <c r="I2316" s="14" t="s">
        <v>17389</v>
      </c>
      <c r="J2316" s="14" t="s">
        <v>12412</v>
      </c>
      <c r="K2316" s="14" t="s">
        <v>22349</v>
      </c>
      <c r="L2316" s="14" t="s">
        <v>27306</v>
      </c>
      <c r="M2316" s="28">
        <f t="shared" si="1153"/>
        <v>11.5</v>
      </c>
      <c r="N2316" s="46">
        <f t="shared" si="1132"/>
        <v>5.6</v>
      </c>
      <c r="O2316" s="17">
        <f t="shared" si="1133"/>
        <v>2.8000000000000003</v>
      </c>
      <c r="P2316" s="17">
        <f t="shared" si="1133"/>
        <v>6</v>
      </c>
      <c r="Q2316" s="124">
        <f t="shared" si="1134"/>
        <v>0.4</v>
      </c>
      <c r="R2316" s="26">
        <f t="shared" si="1135"/>
        <v>1.8</v>
      </c>
      <c r="S2316" s="2" t="s">
        <v>32274</v>
      </c>
      <c r="T2316" s="2" t="s">
        <v>37252</v>
      </c>
      <c r="U2316" s="24">
        <f t="shared" si="1136"/>
        <v>546</v>
      </c>
      <c r="V2316" s="66">
        <f t="shared" si="1136"/>
        <v>382.20000000000005</v>
      </c>
      <c r="W2316" s="54">
        <f t="shared" si="1137"/>
        <v>2.1199999999999997</v>
      </c>
      <c r="X2316" s="143">
        <f t="shared" si="1138"/>
        <v>546</v>
      </c>
      <c r="Y2316" s="143">
        <f t="shared" si="1139"/>
        <v>0.52399999999999991</v>
      </c>
      <c r="AD2316">
        <v>152</v>
      </c>
      <c r="AE2316">
        <v>-1</v>
      </c>
      <c r="AF2316" s="10">
        <v>37.9</v>
      </c>
      <c r="AG2316" s="10">
        <v>58.12</v>
      </c>
      <c r="AH2316" s="10">
        <f t="shared" si="1140"/>
        <v>236046.73223487556</v>
      </c>
      <c r="AI2316" s="11">
        <f t="shared" si="1128"/>
        <v>0</v>
      </c>
      <c r="AJ2316">
        <f t="shared" si="1129"/>
        <v>0</v>
      </c>
      <c r="AK2316" t="e">
        <f t="shared" si="1141"/>
        <v>#DIV/0!</v>
      </c>
      <c r="AL2316">
        <f t="shared" si="1142"/>
        <v>7.7119892640000005</v>
      </c>
      <c r="AM2316" s="5">
        <f t="shared" si="1143"/>
        <v>4.24</v>
      </c>
      <c r="AN2316">
        <v>0</v>
      </c>
      <c r="AO2316" s="72">
        <f t="shared" si="1144"/>
        <v>1.8</v>
      </c>
      <c r="AP2316" s="72">
        <f t="shared" si="1145"/>
        <v>0.4</v>
      </c>
      <c r="AQ2316" s="72">
        <f t="shared" si="1146"/>
        <v>0.60000000000000009</v>
      </c>
      <c r="AR2316" s="71" t="e">
        <f t="shared" si="1147"/>
        <v>#DIV/0!</v>
      </c>
      <c r="BA2316">
        <f t="shared" si="1148"/>
        <v>273</v>
      </c>
      <c r="BB2316" s="91" t="e">
        <f t="shared" si="1149"/>
        <v>#DIV/0!</v>
      </c>
    </row>
    <row r="2317" spans="1:54">
      <c r="A2317" s="2" t="s">
        <v>2437</v>
      </c>
      <c r="B2317" s="7" t="s">
        <v>42260</v>
      </c>
      <c r="C2317" s="17">
        <f t="shared" si="1130"/>
        <v>12</v>
      </c>
      <c r="D2317" s="28">
        <f t="shared" si="1131"/>
        <v>77</v>
      </c>
      <c r="E2317" s="8">
        <f t="shared" si="1150"/>
        <v>27</v>
      </c>
      <c r="F2317" s="2" t="s">
        <v>7426</v>
      </c>
      <c r="G2317" s="54">
        <f t="shared" si="1151"/>
        <v>11.1</v>
      </c>
      <c r="H2317" s="20">
        <f t="shared" si="1152"/>
        <v>0.10905089999999999</v>
      </c>
      <c r="I2317" s="14" t="s">
        <v>17390</v>
      </c>
      <c r="J2317" s="14" t="s">
        <v>12413</v>
      </c>
      <c r="K2317" s="14" t="s">
        <v>22350</v>
      </c>
      <c r="L2317" s="14" t="s">
        <v>27307</v>
      </c>
      <c r="M2317" s="28">
        <f t="shared" si="1153"/>
        <v>11.9</v>
      </c>
      <c r="N2317" s="46">
        <f t="shared" si="1132"/>
        <v>6</v>
      </c>
      <c r="O2317" s="17">
        <f t="shared" si="1133"/>
        <v>2.8000000000000003</v>
      </c>
      <c r="P2317" s="17">
        <f t="shared" si="1133"/>
        <v>5.2</v>
      </c>
      <c r="Q2317" s="124">
        <f t="shared" si="1134"/>
        <v>2.6</v>
      </c>
      <c r="R2317" s="26">
        <f t="shared" si="1135"/>
        <v>3</v>
      </c>
      <c r="S2317" s="2" t="s">
        <v>32275</v>
      </c>
      <c r="T2317" s="2" t="s">
        <v>37253</v>
      </c>
      <c r="U2317" s="24">
        <f t="shared" si="1136"/>
        <v>349.70000000000005</v>
      </c>
      <c r="V2317" s="66">
        <f t="shared" si="1136"/>
        <v>377.5</v>
      </c>
      <c r="W2317" s="54">
        <f t="shared" si="1137"/>
        <v>1.1100000000000001</v>
      </c>
      <c r="X2317" s="143">
        <f t="shared" si="1138"/>
        <v>349.70000000000005</v>
      </c>
      <c r="Y2317" s="143">
        <f t="shared" si="1139"/>
        <v>0.32200000000000006</v>
      </c>
      <c r="AD2317">
        <v>152</v>
      </c>
      <c r="AE2317">
        <v>-1</v>
      </c>
      <c r="AF2317" s="10">
        <v>37.9</v>
      </c>
      <c r="AG2317" s="10">
        <v>58.12</v>
      </c>
      <c r="AH2317" s="10">
        <f t="shared" si="1140"/>
        <v>245495.53572144124</v>
      </c>
      <c r="AI2317" s="11">
        <f t="shared" si="1128"/>
        <v>0</v>
      </c>
      <c r="AJ2317">
        <f t="shared" si="1129"/>
        <v>0</v>
      </c>
      <c r="AK2317" t="e">
        <f t="shared" si="1141"/>
        <v>#DIV/0!</v>
      </c>
      <c r="AL2317">
        <f t="shared" si="1142"/>
        <v>38.91665668800001</v>
      </c>
      <c r="AM2317" s="5">
        <f t="shared" si="1143"/>
        <v>2.2000000000000002</v>
      </c>
      <c r="AN2317">
        <v>0</v>
      </c>
      <c r="AO2317" s="72">
        <f t="shared" si="1144"/>
        <v>3</v>
      </c>
      <c r="AP2317" s="72">
        <f t="shared" si="1145"/>
        <v>2.6</v>
      </c>
      <c r="AQ2317" s="72">
        <f t="shared" si="1146"/>
        <v>2.8000000000000003</v>
      </c>
      <c r="AR2317" s="71" t="e">
        <f t="shared" si="1147"/>
        <v>#DIV/0!</v>
      </c>
      <c r="BA2317">
        <f t="shared" si="1148"/>
        <v>77</v>
      </c>
      <c r="BB2317" s="91" t="e">
        <f t="shared" si="1149"/>
        <v>#DIV/0!</v>
      </c>
    </row>
    <row r="2318" spans="1:54">
      <c r="A2318" s="2" t="s">
        <v>2438</v>
      </c>
      <c r="B2318" s="7" t="s">
        <v>42261</v>
      </c>
      <c r="C2318" s="17">
        <f t="shared" si="1130"/>
        <v>33.200000000000003</v>
      </c>
      <c r="D2318" s="28">
        <f t="shared" si="1131"/>
        <v>28</v>
      </c>
      <c r="E2318" s="8">
        <f t="shared" si="1150"/>
        <v>10</v>
      </c>
      <c r="F2318" s="2" t="s">
        <v>7427</v>
      </c>
      <c r="G2318" s="54">
        <f t="shared" si="1151"/>
        <v>32.200000000000003</v>
      </c>
      <c r="H2318" s="20">
        <f t="shared" si="1152"/>
        <v>0.43784390000000001</v>
      </c>
      <c r="I2318" s="14" t="s">
        <v>17391</v>
      </c>
      <c r="J2318" s="14" t="s">
        <v>12414</v>
      </c>
      <c r="K2318" s="14" t="s">
        <v>22351</v>
      </c>
      <c r="L2318" s="14" t="s">
        <v>27308</v>
      </c>
      <c r="M2318" s="28">
        <f t="shared" si="1153"/>
        <v>11.5</v>
      </c>
      <c r="N2318" s="46">
        <f t="shared" si="1132"/>
        <v>6.4</v>
      </c>
      <c r="O2318" s="17">
        <f t="shared" si="1133"/>
        <v>1.8</v>
      </c>
      <c r="P2318" s="17">
        <f t="shared" si="1133"/>
        <v>6</v>
      </c>
      <c r="Q2318" s="124">
        <f t="shared" si="1134"/>
        <v>0.60000000000000009</v>
      </c>
      <c r="R2318" s="26">
        <f t="shared" si="1135"/>
        <v>1.2000000000000002</v>
      </c>
      <c r="S2318" s="2" t="s">
        <v>32276</v>
      </c>
      <c r="T2318" s="2" t="s">
        <v>37254</v>
      </c>
      <c r="U2318" s="24">
        <f t="shared" si="1136"/>
        <v>300.90000000000003</v>
      </c>
      <c r="V2318" s="66">
        <f t="shared" si="1136"/>
        <v>308</v>
      </c>
      <c r="W2318" s="54">
        <f t="shared" si="1137"/>
        <v>3.2199999999999998</v>
      </c>
      <c r="X2318" s="143">
        <f t="shared" si="1138"/>
        <v>300.90000000000003</v>
      </c>
      <c r="Y2318" s="143">
        <f t="shared" si="1139"/>
        <v>0.74399999999999988</v>
      </c>
      <c r="AD2318">
        <v>152</v>
      </c>
      <c r="AE2318">
        <v>-1</v>
      </c>
      <c r="AF2318" s="10">
        <v>37.9</v>
      </c>
      <c r="AG2318" s="10">
        <v>58.12</v>
      </c>
      <c r="AH2318" s="10">
        <f t="shared" si="1140"/>
        <v>346766.9916921595</v>
      </c>
      <c r="AI2318" s="11">
        <f t="shared" si="1128"/>
        <v>0</v>
      </c>
      <c r="AJ2318">
        <f t="shared" si="1129"/>
        <v>0</v>
      </c>
      <c r="AK2318" t="e">
        <f t="shared" si="1141"/>
        <v>#DIV/0!</v>
      </c>
      <c r="AL2318">
        <f t="shared" si="1142"/>
        <v>7.2855430560000007</v>
      </c>
      <c r="AM2318" s="5">
        <f t="shared" si="1143"/>
        <v>6.44</v>
      </c>
      <c r="AN2318">
        <v>0</v>
      </c>
      <c r="AO2318" s="72">
        <f t="shared" si="1144"/>
        <v>1.2000000000000002</v>
      </c>
      <c r="AP2318" s="72">
        <f t="shared" si="1145"/>
        <v>0.60000000000000009</v>
      </c>
      <c r="AQ2318" s="72">
        <f t="shared" si="1146"/>
        <v>0.8</v>
      </c>
      <c r="AR2318" s="71" t="e">
        <f t="shared" si="1147"/>
        <v>#DIV/0!</v>
      </c>
      <c r="BA2318">
        <f t="shared" si="1148"/>
        <v>28</v>
      </c>
      <c r="BB2318" s="91" t="e">
        <f t="shared" si="1149"/>
        <v>#DIV/0!</v>
      </c>
    </row>
    <row r="2319" spans="1:54">
      <c r="A2319" s="2" t="s">
        <v>2439</v>
      </c>
      <c r="B2319" s="7" t="s">
        <v>42262</v>
      </c>
      <c r="C2319" s="17">
        <f t="shared" si="1130"/>
        <v>19.3</v>
      </c>
      <c r="D2319" s="28">
        <f t="shared" si="1131"/>
        <v>299</v>
      </c>
      <c r="E2319" s="8">
        <f t="shared" si="1150"/>
        <v>7</v>
      </c>
      <c r="F2319" s="2" t="s">
        <v>7428</v>
      </c>
      <c r="G2319" s="54">
        <f t="shared" si="1151"/>
        <v>18.400000000000002</v>
      </c>
      <c r="H2319" s="20">
        <f t="shared" si="1152"/>
        <v>0.72266969999999997</v>
      </c>
      <c r="I2319" s="14" t="s">
        <v>17392</v>
      </c>
      <c r="J2319" s="14" t="s">
        <v>12415</v>
      </c>
      <c r="K2319" s="14" t="s">
        <v>22352</v>
      </c>
      <c r="L2319" s="14" t="s">
        <v>27309</v>
      </c>
      <c r="M2319" s="28">
        <f t="shared" si="1153"/>
        <v>13.3</v>
      </c>
      <c r="N2319" s="46">
        <f t="shared" si="1132"/>
        <v>6.8</v>
      </c>
      <c r="O2319" s="17">
        <f t="shared" si="1133"/>
        <v>0.8</v>
      </c>
      <c r="P2319" s="17">
        <f t="shared" si="1133"/>
        <v>2.4000000000000004</v>
      </c>
      <c r="Q2319" s="124">
        <f t="shared" si="1134"/>
        <v>0.60000000000000009</v>
      </c>
      <c r="R2319" s="26">
        <f t="shared" si="1135"/>
        <v>2.2000000000000002</v>
      </c>
      <c r="S2319" s="2" t="s">
        <v>32277</v>
      </c>
      <c r="T2319" s="2" t="s">
        <v>37255</v>
      </c>
      <c r="U2319" s="24">
        <f t="shared" si="1136"/>
        <v>571.6</v>
      </c>
      <c r="V2319" s="66">
        <f t="shared" si="1136"/>
        <v>321.70000000000005</v>
      </c>
      <c r="W2319" s="54">
        <f t="shared" si="1137"/>
        <v>1.84</v>
      </c>
      <c r="X2319" s="143">
        <f t="shared" si="1138"/>
        <v>571.6</v>
      </c>
      <c r="Y2319" s="143">
        <f t="shared" si="1139"/>
        <v>0.46799999999999997</v>
      </c>
      <c r="AD2319">
        <v>152</v>
      </c>
      <c r="AE2319">
        <v>-1</v>
      </c>
      <c r="AF2319" s="10">
        <v>37.9</v>
      </c>
      <c r="AG2319" s="10">
        <v>58.12</v>
      </c>
      <c r="AH2319" s="10">
        <f t="shared" si="1140"/>
        <v>330586.30297093804</v>
      </c>
      <c r="AI2319" s="11">
        <f t="shared" si="1128"/>
        <v>0</v>
      </c>
      <c r="AJ2319">
        <f t="shared" si="1129"/>
        <v>0</v>
      </c>
      <c r="AK2319" t="e">
        <f t="shared" si="1141"/>
        <v>#DIV/0!</v>
      </c>
      <c r="AL2319">
        <f t="shared" si="1142"/>
        <v>1.1714431872000006</v>
      </c>
      <c r="AM2319" s="5">
        <f t="shared" si="1143"/>
        <v>3.66</v>
      </c>
      <c r="AN2319">
        <v>0</v>
      </c>
      <c r="AO2319" s="72">
        <f t="shared" si="1144"/>
        <v>2.2000000000000002</v>
      </c>
      <c r="AP2319" s="72">
        <f t="shared" si="1145"/>
        <v>0.60000000000000009</v>
      </c>
      <c r="AQ2319" s="72">
        <f t="shared" si="1146"/>
        <v>0.8</v>
      </c>
      <c r="AR2319" s="71" t="e">
        <f t="shared" si="1147"/>
        <v>#DIV/0!</v>
      </c>
      <c r="BA2319">
        <f t="shared" si="1148"/>
        <v>299</v>
      </c>
      <c r="BB2319" s="91" t="e">
        <f t="shared" si="1149"/>
        <v>#DIV/0!</v>
      </c>
    </row>
    <row r="2320" spans="1:54">
      <c r="A2320" s="2" t="s">
        <v>2440</v>
      </c>
      <c r="B2320" s="7" t="s">
        <v>42263</v>
      </c>
      <c r="C2320" s="17">
        <f t="shared" si="1130"/>
        <v>6.2</v>
      </c>
      <c r="D2320" s="28">
        <f t="shared" si="1131"/>
        <v>27</v>
      </c>
      <c r="E2320" s="8">
        <f t="shared" si="1150"/>
        <v>5</v>
      </c>
      <c r="F2320" s="2" t="s">
        <v>7429</v>
      </c>
      <c r="G2320" s="54">
        <f t="shared" si="1151"/>
        <v>5.3</v>
      </c>
      <c r="H2320" s="20">
        <f t="shared" si="1152"/>
        <v>0.70538830000000008</v>
      </c>
      <c r="I2320" s="14" t="s">
        <v>17393</v>
      </c>
      <c r="J2320" s="14" t="s">
        <v>12416</v>
      </c>
      <c r="K2320" s="14" t="s">
        <v>22353</v>
      </c>
      <c r="L2320" s="14" t="s">
        <v>27310</v>
      </c>
      <c r="M2320" s="28">
        <f t="shared" si="1153"/>
        <v>13.7</v>
      </c>
      <c r="N2320" s="46">
        <f t="shared" si="1132"/>
        <v>6</v>
      </c>
      <c r="O2320" s="17">
        <f t="shared" si="1133"/>
        <v>1.2000000000000002</v>
      </c>
      <c r="P2320" s="17">
        <f t="shared" si="1133"/>
        <v>1.6</v>
      </c>
      <c r="Q2320" s="124">
        <f t="shared" si="1134"/>
        <v>0.2</v>
      </c>
      <c r="R2320" s="26">
        <f t="shared" si="1135"/>
        <v>0.4</v>
      </c>
      <c r="S2320" s="2" t="s">
        <v>32278</v>
      </c>
      <c r="T2320" s="2" t="s">
        <v>37256</v>
      </c>
      <c r="U2320" s="24">
        <f t="shared" si="1136"/>
        <v>299.60000000000002</v>
      </c>
      <c r="V2320" s="66">
        <f t="shared" si="1136"/>
        <v>284.3</v>
      </c>
      <c r="W2320" s="54">
        <f t="shared" si="1137"/>
        <v>0.53</v>
      </c>
      <c r="X2320" s="143">
        <f t="shared" si="1138"/>
        <v>299.60000000000002</v>
      </c>
      <c r="Y2320" s="143">
        <f t="shared" si="1139"/>
        <v>0.20600000000000002</v>
      </c>
      <c r="AD2320">
        <v>152</v>
      </c>
      <c r="AE2320">
        <v>-1</v>
      </c>
      <c r="AF2320" s="10">
        <v>37.9</v>
      </c>
      <c r="AG2320" s="10">
        <v>58.12</v>
      </c>
      <c r="AH2320" s="10">
        <f t="shared" si="1140"/>
        <v>372073.9433186063</v>
      </c>
      <c r="AI2320" s="11">
        <f t="shared" si="1128"/>
        <v>0</v>
      </c>
      <c r="AJ2320">
        <f t="shared" si="1129"/>
        <v>0</v>
      </c>
      <c r="AK2320" t="e">
        <f t="shared" si="1141"/>
        <v>#DIV/0!</v>
      </c>
      <c r="AL2320">
        <f t="shared" si="1142"/>
        <v>0.22626178559999999</v>
      </c>
      <c r="AM2320" s="5">
        <f t="shared" si="1143"/>
        <v>1.04</v>
      </c>
      <c r="AN2320">
        <v>0</v>
      </c>
      <c r="AO2320" s="72">
        <f t="shared" si="1144"/>
        <v>0.4</v>
      </c>
      <c r="AP2320" s="72">
        <f t="shared" si="1145"/>
        <v>0.2</v>
      </c>
      <c r="AQ2320" s="72">
        <f t="shared" si="1146"/>
        <v>0.2</v>
      </c>
      <c r="AR2320" s="71" t="e">
        <f t="shared" si="1147"/>
        <v>#DIV/0!</v>
      </c>
      <c r="BA2320">
        <f t="shared" si="1148"/>
        <v>27</v>
      </c>
      <c r="BB2320" s="91" t="e">
        <f t="shared" si="1149"/>
        <v>#DIV/0!</v>
      </c>
    </row>
    <row r="2321" spans="1:54">
      <c r="A2321" s="2" t="s">
        <v>2441</v>
      </c>
      <c r="B2321" s="7" t="s">
        <v>42264</v>
      </c>
      <c r="C2321" s="17">
        <f t="shared" si="1130"/>
        <v>35.5</v>
      </c>
      <c r="D2321" s="28">
        <f t="shared" si="1131"/>
        <v>212</v>
      </c>
      <c r="E2321" s="8">
        <f t="shared" si="1150"/>
        <v>8</v>
      </c>
      <c r="F2321" s="2" t="s">
        <v>7430</v>
      </c>
      <c r="G2321" s="54">
        <f t="shared" si="1151"/>
        <v>34.5</v>
      </c>
      <c r="H2321" s="20">
        <f t="shared" si="1152"/>
        <v>0.85734909999999998</v>
      </c>
      <c r="I2321" s="14" t="s">
        <v>17394</v>
      </c>
      <c r="J2321" s="14" t="s">
        <v>12417</v>
      </c>
      <c r="K2321" s="14" t="s">
        <v>22354</v>
      </c>
      <c r="L2321" s="14" t="s">
        <v>27311</v>
      </c>
      <c r="M2321" s="28">
        <f t="shared" si="1153"/>
        <v>11</v>
      </c>
      <c r="N2321" s="46">
        <f t="shared" si="1132"/>
        <v>6.2</v>
      </c>
      <c r="O2321" s="17">
        <f t="shared" si="1133"/>
        <v>1.8</v>
      </c>
      <c r="P2321" s="17">
        <f t="shared" si="1133"/>
        <v>7</v>
      </c>
      <c r="Q2321" s="124">
        <f t="shared" si="1134"/>
        <v>0.4</v>
      </c>
      <c r="R2321" s="26">
        <f t="shared" si="1135"/>
        <v>2.6</v>
      </c>
      <c r="S2321" s="2" t="s">
        <v>32279</v>
      </c>
      <c r="T2321" s="2" t="s">
        <v>37257</v>
      </c>
      <c r="U2321" s="24">
        <f t="shared" si="1136"/>
        <v>485.20000000000005</v>
      </c>
      <c r="V2321" s="66">
        <f t="shared" si="1136"/>
        <v>357.90000000000003</v>
      </c>
      <c r="W2321" s="54">
        <f t="shared" si="1137"/>
        <v>3.4499999999999997</v>
      </c>
      <c r="X2321" s="143">
        <f t="shared" si="1138"/>
        <v>485.20000000000005</v>
      </c>
      <c r="Y2321" s="143">
        <f t="shared" si="1139"/>
        <v>0.78999999999999992</v>
      </c>
      <c r="AD2321">
        <v>152</v>
      </c>
      <c r="AE2321">
        <v>-1</v>
      </c>
      <c r="AF2321" s="10">
        <v>37.9</v>
      </c>
      <c r="AG2321" s="10">
        <v>58.12</v>
      </c>
      <c r="AH2321" s="10">
        <f t="shared" si="1140"/>
        <v>280300.64711938088</v>
      </c>
      <c r="AI2321" s="11">
        <f t="shared" si="1128"/>
        <v>0</v>
      </c>
      <c r="AJ2321">
        <f t="shared" si="1129"/>
        <v>0</v>
      </c>
      <c r="AK2321" t="e">
        <f t="shared" si="1141"/>
        <v>#DIV/0!</v>
      </c>
      <c r="AL2321">
        <f t="shared" si="1142"/>
        <v>4.6732434840000003</v>
      </c>
      <c r="AM2321" s="5">
        <f t="shared" si="1143"/>
        <v>6.9</v>
      </c>
      <c r="AN2321">
        <v>0</v>
      </c>
      <c r="AO2321" s="72">
        <f t="shared" si="1144"/>
        <v>2.6</v>
      </c>
      <c r="AP2321" s="72">
        <f t="shared" si="1145"/>
        <v>0.4</v>
      </c>
      <c r="AQ2321" s="72">
        <f t="shared" si="1146"/>
        <v>0.4</v>
      </c>
      <c r="AR2321" s="71" t="e">
        <f t="shared" si="1147"/>
        <v>#DIV/0!</v>
      </c>
      <c r="BA2321">
        <f t="shared" si="1148"/>
        <v>212</v>
      </c>
      <c r="BB2321" s="91" t="e">
        <f t="shared" si="1149"/>
        <v>#DIV/0!</v>
      </c>
    </row>
    <row r="2322" spans="1:54">
      <c r="A2322" s="2" t="s">
        <v>2442</v>
      </c>
      <c r="B2322" s="7" t="s">
        <v>42265</v>
      </c>
      <c r="C2322" s="17">
        <f t="shared" si="1130"/>
        <v>26.3</v>
      </c>
      <c r="D2322" s="28">
        <f t="shared" si="1131"/>
        <v>191</v>
      </c>
      <c r="E2322" s="8">
        <f t="shared" si="1150"/>
        <v>20</v>
      </c>
      <c r="F2322" s="2" t="s">
        <v>7431</v>
      </c>
      <c r="G2322" s="54">
        <f t="shared" si="1151"/>
        <v>25.400000000000002</v>
      </c>
      <c r="H2322" s="20">
        <f t="shared" si="1152"/>
        <v>0.29196870000000003</v>
      </c>
      <c r="I2322" s="14" t="s">
        <v>17395</v>
      </c>
      <c r="J2322" s="14" t="s">
        <v>12418</v>
      </c>
      <c r="K2322" s="14" t="s">
        <v>22355</v>
      </c>
      <c r="L2322" s="14" t="s">
        <v>27312</v>
      </c>
      <c r="M2322" s="28">
        <f t="shared" si="1153"/>
        <v>9.8000000000000007</v>
      </c>
      <c r="N2322" s="46">
        <f t="shared" si="1132"/>
        <v>6.6</v>
      </c>
      <c r="O2322" s="17">
        <f t="shared" si="1133"/>
        <v>2.4000000000000004</v>
      </c>
      <c r="P2322" s="17">
        <f t="shared" si="1133"/>
        <v>9.4</v>
      </c>
      <c r="Q2322" s="124">
        <f t="shared" si="1134"/>
        <v>1.6</v>
      </c>
      <c r="R2322" s="26">
        <f t="shared" si="1135"/>
        <v>2.2000000000000002</v>
      </c>
      <c r="S2322" s="2" t="s">
        <v>32280</v>
      </c>
      <c r="T2322" s="2" t="s">
        <v>37258</v>
      </c>
      <c r="U2322" s="24">
        <f t="shared" si="1136"/>
        <v>464.40000000000003</v>
      </c>
      <c r="V2322" s="66">
        <f t="shared" si="1136"/>
        <v>313.5</v>
      </c>
      <c r="W2322" s="54">
        <f t="shared" si="1137"/>
        <v>2.5399999999999996</v>
      </c>
      <c r="X2322" s="143">
        <f t="shared" si="1138"/>
        <v>464.40000000000003</v>
      </c>
      <c r="Y2322" s="143">
        <f t="shared" si="1139"/>
        <v>0.60799999999999987</v>
      </c>
      <c r="AD2322">
        <v>152</v>
      </c>
      <c r="AE2322">
        <v>-1</v>
      </c>
      <c r="AF2322" s="10">
        <v>37.9</v>
      </c>
      <c r="AG2322" s="10">
        <v>58.12</v>
      </c>
      <c r="AH2322" s="10">
        <f t="shared" si="1140"/>
        <v>340379.69103800744</v>
      </c>
      <c r="AI2322" s="11">
        <f t="shared" si="1128"/>
        <v>0</v>
      </c>
      <c r="AJ2322">
        <f t="shared" si="1129"/>
        <v>0</v>
      </c>
      <c r="AK2322" t="e">
        <f t="shared" si="1141"/>
        <v>#DIV/0!</v>
      </c>
      <c r="AL2322">
        <f t="shared" si="1142"/>
        <v>35.141009481600008</v>
      </c>
      <c r="AM2322" s="5">
        <f t="shared" si="1143"/>
        <v>5.0600000000000005</v>
      </c>
      <c r="AN2322">
        <v>0</v>
      </c>
      <c r="AO2322" s="72">
        <f t="shared" si="1144"/>
        <v>2.2000000000000002</v>
      </c>
      <c r="AP2322" s="72">
        <f t="shared" si="1145"/>
        <v>1.6</v>
      </c>
      <c r="AQ2322" s="72">
        <f t="shared" si="1146"/>
        <v>1.6</v>
      </c>
      <c r="AR2322" s="71" t="e">
        <f t="shared" si="1147"/>
        <v>#DIV/0!</v>
      </c>
      <c r="BA2322">
        <f t="shared" si="1148"/>
        <v>191</v>
      </c>
      <c r="BB2322" s="91" t="e">
        <f t="shared" si="1149"/>
        <v>#DIV/0!</v>
      </c>
    </row>
    <row r="2323" spans="1:54">
      <c r="A2323" s="2" t="s">
        <v>2443</v>
      </c>
      <c r="B2323" s="7" t="s">
        <v>42266</v>
      </c>
      <c r="C2323" s="17">
        <f t="shared" si="1130"/>
        <v>11.4</v>
      </c>
      <c r="D2323" s="28">
        <f t="shared" si="1131"/>
        <v>283</v>
      </c>
      <c r="E2323" s="8">
        <f t="shared" si="1150"/>
        <v>13</v>
      </c>
      <c r="F2323" s="2" t="s">
        <v>7432</v>
      </c>
      <c r="G2323" s="54">
        <f t="shared" si="1151"/>
        <v>10.5</v>
      </c>
      <c r="H2323" s="20">
        <f t="shared" si="1152"/>
        <v>0.23531150000000001</v>
      </c>
      <c r="I2323" s="14" t="s">
        <v>17396</v>
      </c>
      <c r="J2323" s="14" t="s">
        <v>12419</v>
      </c>
      <c r="K2323" s="14" t="s">
        <v>22356</v>
      </c>
      <c r="L2323" s="14" t="s">
        <v>27313</v>
      </c>
      <c r="M2323" s="28">
        <f t="shared" si="1153"/>
        <v>13.4</v>
      </c>
      <c r="N2323" s="46">
        <f t="shared" si="1132"/>
        <v>5.4</v>
      </c>
      <c r="O2323" s="17">
        <f t="shared" si="1133"/>
        <v>2.4000000000000004</v>
      </c>
      <c r="P2323" s="17">
        <f t="shared" si="1133"/>
        <v>2.2000000000000002</v>
      </c>
      <c r="Q2323" s="124">
        <f t="shared" si="1134"/>
        <v>0.8</v>
      </c>
      <c r="R2323" s="26">
        <f t="shared" si="1135"/>
        <v>1</v>
      </c>
      <c r="S2323" s="2" t="s">
        <v>32281</v>
      </c>
      <c r="T2323" s="2" t="s">
        <v>37259</v>
      </c>
      <c r="U2323" s="24">
        <f t="shared" si="1136"/>
        <v>555.70000000000005</v>
      </c>
      <c r="V2323" s="66">
        <f t="shared" si="1136"/>
        <v>305.20000000000005</v>
      </c>
      <c r="W2323" s="54">
        <f t="shared" si="1137"/>
        <v>1.05</v>
      </c>
      <c r="X2323" s="143">
        <f t="shared" si="1138"/>
        <v>555.70000000000005</v>
      </c>
      <c r="Y2323" s="143">
        <f t="shared" si="1139"/>
        <v>0.31000000000000005</v>
      </c>
      <c r="AD2323">
        <v>152</v>
      </c>
      <c r="AE2323">
        <v>-1</v>
      </c>
      <c r="AF2323" s="10">
        <v>37.9</v>
      </c>
      <c r="AG2323" s="10">
        <v>58.12</v>
      </c>
      <c r="AH2323" s="10">
        <f t="shared" si="1140"/>
        <v>349846.48252605146</v>
      </c>
      <c r="AI2323" s="11">
        <f t="shared" si="1128"/>
        <v>0</v>
      </c>
      <c r="AJ2323">
        <f t="shared" si="1129"/>
        <v>0</v>
      </c>
      <c r="AK2323" t="e">
        <f t="shared" si="1141"/>
        <v>#DIV/0!</v>
      </c>
      <c r="AL2323">
        <f t="shared" si="1142"/>
        <v>4.0375552800000012</v>
      </c>
      <c r="AM2323" s="5">
        <f t="shared" si="1143"/>
        <v>2.08</v>
      </c>
      <c r="AN2323">
        <v>0</v>
      </c>
      <c r="AO2323" s="72">
        <f t="shared" si="1144"/>
        <v>1</v>
      </c>
      <c r="AP2323" s="72">
        <f t="shared" si="1145"/>
        <v>0.8</v>
      </c>
      <c r="AQ2323" s="72">
        <f t="shared" si="1146"/>
        <v>0.8</v>
      </c>
      <c r="AR2323" s="71" t="e">
        <f t="shared" si="1147"/>
        <v>#DIV/0!</v>
      </c>
      <c r="BA2323">
        <f t="shared" si="1148"/>
        <v>283</v>
      </c>
      <c r="BB2323" s="91" t="e">
        <f t="shared" si="1149"/>
        <v>#DIV/0!</v>
      </c>
    </row>
    <row r="2324" spans="1:54">
      <c r="A2324" s="2" t="s">
        <v>2444</v>
      </c>
      <c r="B2324" s="7" t="s">
        <v>42267</v>
      </c>
      <c r="C2324" s="17">
        <f t="shared" si="1130"/>
        <v>37.300000000000004</v>
      </c>
      <c r="D2324" s="28">
        <f t="shared" si="1131"/>
        <v>21</v>
      </c>
      <c r="E2324" s="8">
        <f t="shared" si="1150"/>
        <v>15</v>
      </c>
      <c r="F2324" s="2" t="s">
        <v>7433</v>
      </c>
      <c r="G2324" s="54">
        <f t="shared" si="1151"/>
        <v>36.300000000000004</v>
      </c>
      <c r="H2324" s="20">
        <f t="shared" si="1152"/>
        <v>0.35173149999999997</v>
      </c>
      <c r="I2324" s="14" t="s">
        <v>17397</v>
      </c>
      <c r="J2324" s="14" t="s">
        <v>12420</v>
      </c>
      <c r="K2324" s="14" t="s">
        <v>22357</v>
      </c>
      <c r="L2324" s="14" t="s">
        <v>27314</v>
      </c>
      <c r="M2324" s="28">
        <f t="shared" si="1153"/>
        <v>12.3</v>
      </c>
      <c r="N2324" s="46">
        <f t="shared" si="1132"/>
        <v>6.2</v>
      </c>
      <c r="O2324" s="17">
        <f t="shared" si="1133"/>
        <v>1.4000000000000001</v>
      </c>
      <c r="P2324" s="17">
        <f t="shared" si="1133"/>
        <v>4.4000000000000004</v>
      </c>
      <c r="Q2324" s="124">
        <f t="shared" si="1134"/>
        <v>1.6</v>
      </c>
      <c r="R2324" s="26">
        <f t="shared" si="1135"/>
        <v>2.6</v>
      </c>
      <c r="S2324" s="2" t="s">
        <v>32282</v>
      </c>
      <c r="T2324" s="2" t="s">
        <v>37260</v>
      </c>
      <c r="U2324" s="24">
        <f t="shared" si="1136"/>
        <v>293.60000000000002</v>
      </c>
      <c r="V2324" s="66">
        <f t="shared" si="1136"/>
        <v>360.70000000000005</v>
      </c>
      <c r="W2324" s="54">
        <f t="shared" si="1137"/>
        <v>3.63</v>
      </c>
      <c r="X2324" s="143">
        <f t="shared" si="1138"/>
        <v>293.60000000000002</v>
      </c>
      <c r="Y2324" s="143">
        <f t="shared" si="1139"/>
        <v>0.82599999999999996</v>
      </c>
      <c r="AD2324">
        <v>152</v>
      </c>
      <c r="AE2324">
        <v>-1</v>
      </c>
      <c r="AF2324" s="10">
        <v>37.9</v>
      </c>
      <c r="AG2324" s="10">
        <v>58.12</v>
      </c>
      <c r="AH2324" s="10">
        <f t="shared" si="1140"/>
        <v>275746.53089973034</v>
      </c>
      <c r="AI2324" s="11">
        <f t="shared" si="1128"/>
        <v>0</v>
      </c>
      <c r="AJ2324">
        <f t="shared" si="1129"/>
        <v>0</v>
      </c>
      <c r="AK2324" t="e">
        <f t="shared" si="1141"/>
        <v>#DIV/0!</v>
      </c>
      <c r="AL2324">
        <f t="shared" si="1142"/>
        <v>10.382668296000002</v>
      </c>
      <c r="AM2324" s="5">
        <f t="shared" si="1143"/>
        <v>7.2600000000000007</v>
      </c>
      <c r="AN2324">
        <v>0</v>
      </c>
      <c r="AO2324" s="72">
        <f t="shared" si="1144"/>
        <v>2.6</v>
      </c>
      <c r="AP2324" s="72">
        <f t="shared" si="1145"/>
        <v>1.6</v>
      </c>
      <c r="AQ2324" s="72">
        <f t="shared" si="1146"/>
        <v>1.8</v>
      </c>
      <c r="AR2324" s="71" t="e">
        <f t="shared" si="1147"/>
        <v>#DIV/0!</v>
      </c>
      <c r="BA2324">
        <f t="shared" si="1148"/>
        <v>21</v>
      </c>
      <c r="BB2324" s="91" t="e">
        <f t="shared" si="1149"/>
        <v>#DIV/0!</v>
      </c>
    </row>
    <row r="2325" spans="1:54">
      <c r="A2325" s="2" t="s">
        <v>2445</v>
      </c>
      <c r="B2325" s="7" t="s">
        <v>42268</v>
      </c>
      <c r="C2325" s="17">
        <f t="shared" si="1130"/>
        <v>20.200000000000003</v>
      </c>
      <c r="D2325" s="28">
        <f t="shared" si="1131"/>
        <v>91</v>
      </c>
      <c r="E2325" s="8">
        <f t="shared" si="1150"/>
        <v>9</v>
      </c>
      <c r="F2325" s="2" t="s">
        <v>7434</v>
      </c>
      <c r="G2325" s="54">
        <f t="shared" si="1151"/>
        <v>19.3</v>
      </c>
      <c r="H2325" s="20">
        <f t="shared" si="1152"/>
        <v>0.78789330000000002</v>
      </c>
      <c r="I2325" s="14" t="s">
        <v>17398</v>
      </c>
      <c r="J2325" s="14" t="s">
        <v>12421</v>
      </c>
      <c r="K2325" s="14" t="s">
        <v>22358</v>
      </c>
      <c r="L2325" s="14" t="s">
        <v>27315</v>
      </c>
      <c r="M2325" s="28">
        <f t="shared" si="1153"/>
        <v>11.9</v>
      </c>
      <c r="N2325" s="46">
        <f t="shared" si="1132"/>
        <v>6.4</v>
      </c>
      <c r="O2325" s="17">
        <f t="shared" si="1133"/>
        <v>1.4000000000000001</v>
      </c>
      <c r="P2325" s="17">
        <f t="shared" si="1133"/>
        <v>5.2</v>
      </c>
      <c r="Q2325" s="124">
        <f t="shared" si="1134"/>
        <v>0.60000000000000009</v>
      </c>
      <c r="R2325" s="26">
        <f t="shared" si="1135"/>
        <v>2.4000000000000004</v>
      </c>
      <c r="S2325" s="2" t="s">
        <v>32283</v>
      </c>
      <c r="T2325" s="2" t="s">
        <v>37261</v>
      </c>
      <c r="U2325" s="24">
        <f t="shared" si="1136"/>
        <v>364.1</v>
      </c>
      <c r="V2325" s="66">
        <f t="shared" si="1136"/>
        <v>339.5</v>
      </c>
      <c r="W2325" s="54">
        <f t="shared" si="1137"/>
        <v>1.93</v>
      </c>
      <c r="X2325" s="143">
        <f t="shared" si="1138"/>
        <v>364.1</v>
      </c>
      <c r="Y2325" s="143">
        <f t="shared" si="1139"/>
        <v>0.48599999999999999</v>
      </c>
      <c r="AD2325">
        <v>152</v>
      </c>
      <c r="AE2325">
        <v>-1</v>
      </c>
      <c r="AF2325" s="10">
        <v>37.9</v>
      </c>
      <c r="AG2325" s="10">
        <v>58.12</v>
      </c>
      <c r="AH2325" s="10">
        <f t="shared" si="1140"/>
        <v>307514.92536646972</v>
      </c>
      <c r="AI2325" s="11">
        <f t="shared" si="1128"/>
        <v>0</v>
      </c>
      <c r="AJ2325">
        <f t="shared" si="1129"/>
        <v>0</v>
      </c>
      <c r="AK2325" t="e">
        <f t="shared" si="1141"/>
        <v>#DIV/0!</v>
      </c>
      <c r="AL2325">
        <f t="shared" si="1142"/>
        <v>3.7059282624000005</v>
      </c>
      <c r="AM2325" s="5">
        <f t="shared" si="1143"/>
        <v>3.8400000000000007</v>
      </c>
      <c r="AN2325">
        <v>0</v>
      </c>
      <c r="AO2325" s="72">
        <f t="shared" si="1144"/>
        <v>2.4000000000000004</v>
      </c>
      <c r="AP2325" s="72">
        <f t="shared" si="1145"/>
        <v>0.60000000000000009</v>
      </c>
      <c r="AQ2325" s="72">
        <f t="shared" si="1146"/>
        <v>0.60000000000000009</v>
      </c>
      <c r="AR2325" s="71" t="e">
        <f t="shared" si="1147"/>
        <v>#DIV/0!</v>
      </c>
      <c r="BA2325">
        <f t="shared" si="1148"/>
        <v>91</v>
      </c>
      <c r="BB2325" s="91" t="e">
        <f t="shared" si="1149"/>
        <v>#DIV/0!</v>
      </c>
    </row>
    <row r="2326" spans="1:54">
      <c r="A2326" s="2" t="s">
        <v>2446</v>
      </c>
      <c r="B2326" s="7" t="s">
        <v>42269</v>
      </c>
      <c r="C2326" s="17">
        <f t="shared" si="1130"/>
        <v>30.400000000000002</v>
      </c>
      <c r="D2326" s="28">
        <f t="shared" si="1131"/>
        <v>86</v>
      </c>
      <c r="E2326" s="8">
        <f t="shared" si="1150"/>
        <v>15</v>
      </c>
      <c r="F2326" s="2" t="s">
        <v>7435</v>
      </c>
      <c r="G2326" s="54">
        <f t="shared" si="1151"/>
        <v>29.400000000000002</v>
      </c>
      <c r="H2326" s="20">
        <f t="shared" si="1152"/>
        <v>0.2114414</v>
      </c>
      <c r="I2326" s="14" t="s">
        <v>17399</v>
      </c>
      <c r="J2326" s="14" t="s">
        <v>12422</v>
      </c>
      <c r="K2326" s="14" t="s">
        <v>22359</v>
      </c>
      <c r="L2326" s="14" t="s">
        <v>27316</v>
      </c>
      <c r="M2326" s="28">
        <f t="shared" si="1153"/>
        <v>13.9</v>
      </c>
      <c r="N2326" s="46">
        <f t="shared" si="1132"/>
        <v>5.2</v>
      </c>
      <c r="O2326" s="17">
        <f t="shared" si="1133"/>
        <v>2.4000000000000004</v>
      </c>
      <c r="P2326" s="17">
        <f t="shared" si="1133"/>
        <v>1.2000000000000002</v>
      </c>
      <c r="Q2326" s="124">
        <f t="shared" si="1134"/>
        <v>1.8</v>
      </c>
      <c r="R2326" s="26">
        <f t="shared" si="1135"/>
        <v>2.2000000000000002</v>
      </c>
      <c r="S2326" s="2" t="s">
        <v>32284</v>
      </c>
      <c r="T2326" s="2" t="s">
        <v>37262</v>
      </c>
      <c r="U2326" s="24">
        <f t="shared" si="1136"/>
        <v>359.20000000000005</v>
      </c>
      <c r="V2326" s="66">
        <f t="shared" si="1136"/>
        <v>305.3</v>
      </c>
      <c r="W2326" s="54">
        <f t="shared" si="1137"/>
        <v>2.94</v>
      </c>
      <c r="X2326" s="143">
        <f t="shared" si="1138"/>
        <v>359.20000000000005</v>
      </c>
      <c r="Y2326" s="143">
        <f t="shared" si="1139"/>
        <v>0.68799999999999994</v>
      </c>
      <c r="AD2326">
        <v>152</v>
      </c>
      <c r="AE2326">
        <v>-1</v>
      </c>
      <c r="AF2326" s="10">
        <v>37.9</v>
      </c>
      <c r="AG2326" s="10">
        <v>58.12</v>
      </c>
      <c r="AH2326" s="10">
        <f t="shared" si="1140"/>
        <v>349720.57300396386</v>
      </c>
      <c r="AI2326" s="11">
        <f t="shared" si="1128"/>
        <v>0</v>
      </c>
      <c r="AJ2326">
        <f t="shared" si="1129"/>
        <v>0</v>
      </c>
      <c r="AK2326" t="e">
        <f t="shared" si="1141"/>
        <v>#DIV/0!</v>
      </c>
      <c r="AL2326">
        <f t="shared" si="1142"/>
        <v>4.9963072896000016</v>
      </c>
      <c r="AM2326" s="5">
        <f t="shared" si="1143"/>
        <v>5.8800000000000008</v>
      </c>
      <c r="AN2326">
        <v>0</v>
      </c>
      <c r="AO2326" s="72">
        <f t="shared" si="1144"/>
        <v>2.2000000000000002</v>
      </c>
      <c r="AP2326" s="72">
        <f t="shared" si="1145"/>
        <v>1.8</v>
      </c>
      <c r="AQ2326" s="72">
        <f t="shared" si="1146"/>
        <v>1.8</v>
      </c>
      <c r="AR2326" s="71" t="e">
        <f t="shared" si="1147"/>
        <v>#DIV/0!</v>
      </c>
      <c r="BA2326">
        <f t="shared" si="1148"/>
        <v>86</v>
      </c>
      <c r="BB2326" s="91" t="e">
        <f t="shared" si="1149"/>
        <v>#DIV/0!</v>
      </c>
    </row>
    <row r="2327" spans="1:54">
      <c r="A2327" s="2" t="s">
        <v>2447</v>
      </c>
      <c r="B2327" s="7" t="s">
        <v>42270</v>
      </c>
      <c r="C2327" s="17">
        <f t="shared" si="1130"/>
        <v>28.400000000000002</v>
      </c>
      <c r="D2327" s="28">
        <f t="shared" si="1131"/>
        <v>33</v>
      </c>
      <c r="E2327" s="8">
        <f t="shared" si="1150"/>
        <v>19</v>
      </c>
      <c r="F2327" s="2" t="s">
        <v>7436</v>
      </c>
      <c r="G2327" s="54">
        <f t="shared" si="1151"/>
        <v>27.400000000000002</v>
      </c>
      <c r="H2327" s="20">
        <f t="shared" si="1152"/>
        <v>0.53197179999999999</v>
      </c>
      <c r="I2327" s="14" t="s">
        <v>17400</v>
      </c>
      <c r="J2327" s="14" t="s">
        <v>12423</v>
      </c>
      <c r="K2327" s="14" t="s">
        <v>22360</v>
      </c>
      <c r="L2327" s="14" t="s">
        <v>27317</v>
      </c>
      <c r="M2327" s="28">
        <f t="shared" si="1153"/>
        <v>12.2</v>
      </c>
      <c r="N2327" s="46">
        <f t="shared" si="1132"/>
        <v>6.6</v>
      </c>
      <c r="O2327" s="17">
        <f t="shared" si="1133"/>
        <v>3</v>
      </c>
      <c r="P2327" s="17">
        <f t="shared" si="1133"/>
        <v>4.6000000000000005</v>
      </c>
      <c r="Q2327" s="124">
        <f t="shared" si="1134"/>
        <v>1.2000000000000002</v>
      </c>
      <c r="R2327" s="26">
        <f t="shared" si="1135"/>
        <v>2.4000000000000004</v>
      </c>
      <c r="S2327" s="2" t="s">
        <v>32285</v>
      </c>
      <c r="T2327" s="2" t="s">
        <v>37263</v>
      </c>
      <c r="U2327" s="24">
        <f t="shared" si="1136"/>
        <v>305.90000000000003</v>
      </c>
      <c r="V2327" s="66">
        <f t="shared" si="1136"/>
        <v>347.70000000000005</v>
      </c>
      <c r="W2327" s="54">
        <f t="shared" si="1137"/>
        <v>2.7399999999999998</v>
      </c>
      <c r="X2327" s="143">
        <f t="shared" si="1138"/>
        <v>305.90000000000003</v>
      </c>
      <c r="Y2327" s="143">
        <f t="shared" si="1139"/>
        <v>0.64799999999999991</v>
      </c>
      <c r="AD2327">
        <v>152</v>
      </c>
      <c r="AE2327">
        <v>-1</v>
      </c>
      <c r="AF2327" s="10">
        <v>37.9</v>
      </c>
      <c r="AG2327" s="10">
        <v>58.12</v>
      </c>
      <c r="AH2327" s="10">
        <f t="shared" si="1140"/>
        <v>295846.9076916558</v>
      </c>
      <c r="AI2327" s="11">
        <f t="shared" si="1128"/>
        <v>0</v>
      </c>
      <c r="AJ2327">
        <f t="shared" si="1129"/>
        <v>0</v>
      </c>
      <c r="AK2327" t="e">
        <f t="shared" si="1141"/>
        <v>#DIV/0!</v>
      </c>
      <c r="AL2327">
        <f t="shared" si="1142"/>
        <v>15.501093984000004</v>
      </c>
      <c r="AM2327" s="5">
        <f t="shared" si="1143"/>
        <v>5.48</v>
      </c>
      <c r="AN2327">
        <v>0</v>
      </c>
      <c r="AO2327" s="72">
        <f t="shared" si="1144"/>
        <v>2.4000000000000004</v>
      </c>
      <c r="AP2327" s="72">
        <f t="shared" si="1145"/>
        <v>1.2000000000000002</v>
      </c>
      <c r="AQ2327" s="72">
        <f t="shared" si="1146"/>
        <v>1.2000000000000002</v>
      </c>
      <c r="AR2327" s="71" t="e">
        <f t="shared" si="1147"/>
        <v>#DIV/0!</v>
      </c>
      <c r="BA2327">
        <f t="shared" si="1148"/>
        <v>33</v>
      </c>
      <c r="BB2327" s="91" t="e">
        <f t="shared" si="1149"/>
        <v>#DIV/0!</v>
      </c>
    </row>
    <row r="2328" spans="1:54">
      <c r="A2328" s="2" t="s">
        <v>2448</v>
      </c>
      <c r="B2328" s="7" t="s">
        <v>42271</v>
      </c>
      <c r="C2328" s="17">
        <f t="shared" si="1130"/>
        <v>28.400000000000002</v>
      </c>
      <c r="D2328" s="28">
        <f t="shared" si="1131"/>
        <v>92</v>
      </c>
      <c r="E2328" s="8">
        <f t="shared" si="1150"/>
        <v>18</v>
      </c>
      <c r="F2328" s="2" t="s">
        <v>7437</v>
      </c>
      <c r="G2328" s="54">
        <f t="shared" si="1151"/>
        <v>27.400000000000002</v>
      </c>
      <c r="H2328" s="20">
        <f t="shared" si="1152"/>
        <v>0.37847710000000001</v>
      </c>
      <c r="I2328" s="14" t="s">
        <v>17401</v>
      </c>
      <c r="J2328" s="14" t="s">
        <v>12424</v>
      </c>
      <c r="K2328" s="14" t="s">
        <v>22361</v>
      </c>
      <c r="L2328" s="14" t="s">
        <v>27318</v>
      </c>
      <c r="M2328" s="28">
        <f t="shared" si="1153"/>
        <v>12.8</v>
      </c>
      <c r="N2328" s="46">
        <f t="shared" si="1132"/>
        <v>5.8</v>
      </c>
      <c r="O2328" s="17">
        <f t="shared" si="1133"/>
        <v>2.2000000000000002</v>
      </c>
      <c r="P2328" s="17">
        <f t="shared" si="1133"/>
        <v>3.4000000000000004</v>
      </c>
      <c r="Q2328" s="124">
        <f t="shared" si="1134"/>
        <v>1.4000000000000001</v>
      </c>
      <c r="R2328" s="26">
        <f t="shared" si="1135"/>
        <v>2.4000000000000004</v>
      </c>
      <c r="S2328" s="2" t="s">
        <v>32286</v>
      </c>
      <c r="T2328" s="2" t="s">
        <v>37264</v>
      </c>
      <c r="U2328" s="24">
        <f t="shared" si="1136"/>
        <v>364.90000000000003</v>
      </c>
      <c r="V2328" s="66">
        <f t="shared" si="1136"/>
        <v>361.40000000000003</v>
      </c>
      <c r="W2328" s="54">
        <f t="shared" si="1137"/>
        <v>2.7399999999999998</v>
      </c>
      <c r="X2328" s="143">
        <f t="shared" si="1138"/>
        <v>364.90000000000003</v>
      </c>
      <c r="Y2328" s="143">
        <f t="shared" si="1139"/>
        <v>0.64799999999999991</v>
      </c>
      <c r="AD2328">
        <v>152</v>
      </c>
      <c r="AE2328">
        <v>-1</v>
      </c>
      <c r="AF2328" s="10">
        <v>37.9</v>
      </c>
      <c r="AG2328" s="10">
        <v>58.12</v>
      </c>
      <c r="AH2328" s="10">
        <f t="shared" si="1140"/>
        <v>274485.58371107315</v>
      </c>
      <c r="AI2328" s="11">
        <f t="shared" si="1128"/>
        <v>0</v>
      </c>
      <c r="AJ2328">
        <f t="shared" si="1129"/>
        <v>0</v>
      </c>
      <c r="AK2328" t="e">
        <f t="shared" si="1141"/>
        <v>#DIV/0!</v>
      </c>
      <c r="AL2328">
        <f t="shared" si="1142"/>
        <v>11.157579100800003</v>
      </c>
      <c r="AM2328" s="5">
        <f t="shared" si="1143"/>
        <v>5.48</v>
      </c>
      <c r="AN2328">
        <v>0</v>
      </c>
      <c r="AO2328" s="72">
        <f t="shared" si="1144"/>
        <v>2.4000000000000004</v>
      </c>
      <c r="AP2328" s="72">
        <f t="shared" si="1145"/>
        <v>1.4000000000000001</v>
      </c>
      <c r="AQ2328" s="72">
        <f t="shared" si="1146"/>
        <v>1.6</v>
      </c>
      <c r="AR2328" s="71" t="e">
        <f t="shared" si="1147"/>
        <v>#DIV/0!</v>
      </c>
      <c r="BA2328">
        <f t="shared" si="1148"/>
        <v>92</v>
      </c>
      <c r="BB2328" s="91" t="e">
        <f t="shared" si="1149"/>
        <v>#DIV/0!</v>
      </c>
    </row>
    <row r="2329" spans="1:54">
      <c r="A2329" s="2" t="s">
        <v>2</v>
      </c>
      <c r="B2329" s="7" t="s">
        <v>42272</v>
      </c>
      <c r="C2329" s="17">
        <f t="shared" si="1130"/>
        <v>33.6</v>
      </c>
      <c r="D2329" s="28">
        <f t="shared" si="1131"/>
        <v>40</v>
      </c>
      <c r="E2329" s="8">
        <f t="shared" si="1150"/>
        <v>4</v>
      </c>
      <c r="F2329" s="2" t="s">
        <v>7438</v>
      </c>
      <c r="G2329" s="54">
        <f t="shared" si="1151"/>
        <v>32.6</v>
      </c>
      <c r="H2329" s="20">
        <f t="shared" si="1152"/>
        <v>0.62664180000000003</v>
      </c>
      <c r="I2329" s="14" t="s">
        <v>17402</v>
      </c>
      <c r="J2329" s="14" t="s">
        <v>12425</v>
      </c>
      <c r="K2329" s="14" t="s">
        <v>22362</v>
      </c>
      <c r="L2329" s="14" t="s">
        <v>27319</v>
      </c>
      <c r="M2329" s="28">
        <f t="shared" si="1153"/>
        <v>11.7</v>
      </c>
      <c r="N2329" s="46">
        <f t="shared" si="1132"/>
        <v>7</v>
      </c>
      <c r="O2329" s="17">
        <f t="shared" si="1133"/>
        <v>1</v>
      </c>
      <c r="P2329" s="17">
        <f t="shared" si="1133"/>
        <v>5.6000000000000005</v>
      </c>
      <c r="Q2329" s="124">
        <f t="shared" si="1134"/>
        <v>0.2</v>
      </c>
      <c r="R2329" s="26">
        <f t="shared" si="1135"/>
        <v>0.8</v>
      </c>
      <c r="S2329" s="2" t="s">
        <v>32287</v>
      </c>
      <c r="T2329" s="2" t="s">
        <v>37265</v>
      </c>
      <c r="U2329" s="24">
        <f t="shared" si="1136"/>
        <v>312.70000000000005</v>
      </c>
      <c r="V2329" s="66">
        <f t="shared" si="1136"/>
        <v>295.10000000000002</v>
      </c>
      <c r="W2329" s="54">
        <f t="shared" si="1137"/>
        <v>3.26</v>
      </c>
      <c r="X2329" s="143">
        <f t="shared" si="1138"/>
        <v>312.70000000000005</v>
      </c>
      <c r="Y2329" s="143">
        <f t="shared" si="1139"/>
        <v>0.75199999999999989</v>
      </c>
      <c r="AD2329">
        <v>152</v>
      </c>
      <c r="AE2329">
        <v>-1</v>
      </c>
      <c r="AF2329" s="10">
        <v>37.9</v>
      </c>
      <c r="AG2329" s="10">
        <v>58.12</v>
      </c>
      <c r="AH2329" s="10">
        <f t="shared" si="1140"/>
        <v>360858.09863158572</v>
      </c>
      <c r="AI2329" s="11">
        <f t="shared" si="1128"/>
        <v>0</v>
      </c>
      <c r="AJ2329">
        <f t="shared" si="1129"/>
        <v>0</v>
      </c>
      <c r="AK2329" t="e">
        <f t="shared" si="1141"/>
        <v>#DIV/0!</v>
      </c>
      <c r="AL2329">
        <f t="shared" si="1142"/>
        <v>1.6726447360000003</v>
      </c>
      <c r="AM2329" s="5">
        <f t="shared" si="1143"/>
        <v>6.5200000000000005</v>
      </c>
      <c r="AN2329">
        <v>0</v>
      </c>
      <c r="AO2329" s="72">
        <f t="shared" si="1144"/>
        <v>0.8</v>
      </c>
      <c r="AP2329" s="72">
        <f t="shared" si="1145"/>
        <v>0.2</v>
      </c>
      <c r="AQ2329" s="72">
        <f t="shared" si="1146"/>
        <v>0.4</v>
      </c>
      <c r="AR2329" s="71" t="e">
        <f t="shared" si="1147"/>
        <v>#DIV/0!</v>
      </c>
      <c r="BA2329">
        <f t="shared" si="1148"/>
        <v>40</v>
      </c>
      <c r="BB2329" s="91" t="e">
        <f t="shared" si="1149"/>
        <v>#DIV/0!</v>
      </c>
    </row>
    <row r="2330" spans="1:54">
      <c r="A2330" s="2" t="s">
        <v>2449</v>
      </c>
      <c r="B2330" s="7" t="s">
        <v>42273</v>
      </c>
      <c r="C2330" s="17">
        <f t="shared" si="1130"/>
        <v>30.900000000000002</v>
      </c>
      <c r="D2330" s="28">
        <f t="shared" si="1131"/>
        <v>113</v>
      </c>
      <c r="E2330" s="8">
        <f t="shared" si="1150"/>
        <v>12</v>
      </c>
      <c r="F2330" s="2" t="s">
        <v>7439</v>
      </c>
      <c r="G2330" s="54">
        <f t="shared" si="1151"/>
        <v>30</v>
      </c>
      <c r="H2330" s="20">
        <f t="shared" si="1152"/>
        <v>0.47634030000000005</v>
      </c>
      <c r="I2330" s="14" t="s">
        <v>17403</v>
      </c>
      <c r="J2330" s="14" t="s">
        <v>12426</v>
      </c>
      <c r="K2330" s="14" t="s">
        <v>22363</v>
      </c>
      <c r="L2330" s="14" t="s">
        <v>27320</v>
      </c>
      <c r="M2330" s="28">
        <f t="shared" si="1153"/>
        <v>14</v>
      </c>
      <c r="N2330" s="46">
        <f t="shared" si="1132"/>
        <v>6.2</v>
      </c>
      <c r="O2330" s="17">
        <f t="shared" si="1133"/>
        <v>1.8</v>
      </c>
      <c r="P2330" s="17">
        <f t="shared" si="1133"/>
        <v>1</v>
      </c>
      <c r="Q2330" s="124">
        <f t="shared" si="1134"/>
        <v>1.4000000000000001</v>
      </c>
      <c r="R2330" s="26">
        <f t="shared" si="1135"/>
        <v>2.8000000000000003</v>
      </c>
      <c r="S2330" s="2" t="s">
        <v>32288</v>
      </c>
      <c r="T2330" s="2" t="s">
        <v>37266</v>
      </c>
      <c r="U2330" s="24">
        <f t="shared" si="1136"/>
        <v>386.20000000000005</v>
      </c>
      <c r="V2330" s="66">
        <f t="shared" si="1136"/>
        <v>424.90000000000003</v>
      </c>
      <c r="W2330" s="54">
        <f t="shared" si="1137"/>
        <v>3</v>
      </c>
      <c r="X2330" s="143">
        <f t="shared" si="1138"/>
        <v>386.20000000000005</v>
      </c>
      <c r="Y2330" s="143">
        <f t="shared" si="1139"/>
        <v>0.7</v>
      </c>
      <c r="AD2330">
        <v>152</v>
      </c>
      <c r="AE2330">
        <v>-1</v>
      </c>
      <c r="AF2330" s="10">
        <v>37.9</v>
      </c>
      <c r="AG2330" s="10">
        <v>58.12</v>
      </c>
      <c r="AH2330" s="10">
        <f t="shared" si="1140"/>
        <v>27750.84194776219</v>
      </c>
      <c r="AI2330" s="11">
        <f t="shared" si="1128"/>
        <v>0</v>
      </c>
      <c r="AJ2330">
        <f t="shared" si="1129"/>
        <v>0</v>
      </c>
      <c r="AK2330" t="e">
        <f t="shared" si="1141"/>
        <v>#DIV/0!</v>
      </c>
      <c r="AL2330">
        <f t="shared" si="1142"/>
        <v>2.6392448879999999</v>
      </c>
      <c r="AM2330" s="5">
        <f t="shared" si="1143"/>
        <v>5.98</v>
      </c>
      <c r="AN2330">
        <v>0</v>
      </c>
      <c r="AO2330" s="72">
        <f t="shared" si="1144"/>
        <v>2.8000000000000003</v>
      </c>
      <c r="AP2330" s="72">
        <f t="shared" si="1145"/>
        <v>1.4000000000000001</v>
      </c>
      <c r="AQ2330" s="72">
        <f t="shared" si="1146"/>
        <v>1.6</v>
      </c>
      <c r="AR2330" s="71" t="e">
        <f t="shared" si="1147"/>
        <v>#DIV/0!</v>
      </c>
      <c r="BA2330">
        <f t="shared" si="1148"/>
        <v>113</v>
      </c>
      <c r="BB2330" s="91" t="e">
        <f t="shared" si="1149"/>
        <v>#DIV/0!</v>
      </c>
    </row>
    <row r="2331" spans="1:54">
      <c r="A2331" s="2" t="s">
        <v>2450</v>
      </c>
      <c r="B2331" s="7" t="s">
        <v>42274</v>
      </c>
      <c r="C2331" s="17">
        <f t="shared" si="1130"/>
        <v>18.100000000000001</v>
      </c>
      <c r="D2331" s="28">
        <f t="shared" si="1131"/>
        <v>103</v>
      </c>
      <c r="E2331" s="8">
        <f t="shared" si="1150"/>
        <v>11</v>
      </c>
      <c r="F2331" s="2" t="s">
        <v>7440</v>
      </c>
      <c r="G2331" s="54">
        <f t="shared" si="1151"/>
        <v>17.100000000000001</v>
      </c>
      <c r="H2331" s="20">
        <f t="shared" si="1152"/>
        <v>0.68983670000000008</v>
      </c>
      <c r="I2331" s="14" t="s">
        <v>17404</v>
      </c>
      <c r="J2331" s="14" t="s">
        <v>12427</v>
      </c>
      <c r="K2331" s="14" t="s">
        <v>22364</v>
      </c>
      <c r="L2331" s="14" t="s">
        <v>27321</v>
      </c>
      <c r="M2331" s="28">
        <f t="shared" si="1153"/>
        <v>12.4</v>
      </c>
      <c r="N2331" s="46">
        <f t="shared" si="1132"/>
        <v>6.6</v>
      </c>
      <c r="O2331" s="17">
        <f t="shared" si="1133"/>
        <v>3</v>
      </c>
      <c r="P2331" s="17">
        <f t="shared" si="1133"/>
        <v>4.2</v>
      </c>
      <c r="Q2331" s="124">
        <f t="shared" si="1134"/>
        <v>0.4</v>
      </c>
      <c r="R2331" s="26">
        <f t="shared" si="1135"/>
        <v>1.2000000000000002</v>
      </c>
      <c r="S2331" s="2" t="s">
        <v>32289</v>
      </c>
      <c r="T2331" s="2" t="s">
        <v>37267</v>
      </c>
      <c r="U2331" s="24">
        <f t="shared" si="1136"/>
        <v>376.20000000000005</v>
      </c>
      <c r="V2331" s="66">
        <f t="shared" si="1136"/>
        <v>297</v>
      </c>
      <c r="W2331" s="54">
        <f t="shared" si="1137"/>
        <v>1.71</v>
      </c>
      <c r="X2331" s="143">
        <f t="shared" si="1138"/>
        <v>376.20000000000005</v>
      </c>
      <c r="Y2331" s="143">
        <f t="shared" si="1139"/>
        <v>0.44199999999999995</v>
      </c>
      <c r="AD2331">
        <v>152</v>
      </c>
      <c r="AE2331">
        <v>-1</v>
      </c>
      <c r="AF2331" s="10">
        <v>37.9</v>
      </c>
      <c r="AG2331" s="10">
        <v>58.12</v>
      </c>
      <c r="AH2331" s="10">
        <f t="shared" si="1140"/>
        <v>358879.70985585346</v>
      </c>
      <c r="AI2331" s="11">
        <f t="shared" si="1128"/>
        <v>0</v>
      </c>
      <c r="AJ2331">
        <f t="shared" si="1129"/>
        <v>0</v>
      </c>
      <c r="AK2331" t="e">
        <f t="shared" si="1141"/>
        <v>#DIV/0!</v>
      </c>
      <c r="AL2331">
        <f t="shared" si="1142"/>
        <v>4.6896690959999994</v>
      </c>
      <c r="AM2331" s="5">
        <f t="shared" si="1143"/>
        <v>3.4200000000000004</v>
      </c>
      <c r="AN2331">
        <v>0</v>
      </c>
      <c r="AO2331" s="72">
        <f t="shared" si="1144"/>
        <v>1.2000000000000002</v>
      </c>
      <c r="AP2331" s="72">
        <f t="shared" si="1145"/>
        <v>0.4</v>
      </c>
      <c r="AQ2331" s="72">
        <f t="shared" si="1146"/>
        <v>0.4</v>
      </c>
      <c r="AR2331" s="71" t="e">
        <f t="shared" si="1147"/>
        <v>#DIV/0!</v>
      </c>
      <c r="BA2331">
        <f t="shared" si="1148"/>
        <v>103</v>
      </c>
      <c r="BB2331" s="91" t="e">
        <f t="shared" si="1149"/>
        <v>#DIV/0!</v>
      </c>
    </row>
    <row r="2332" spans="1:54">
      <c r="A2332" s="2" t="s">
        <v>2451</v>
      </c>
      <c r="B2332" s="7" t="s">
        <v>42275</v>
      </c>
      <c r="C2332" s="17">
        <f t="shared" si="1130"/>
        <v>16.5</v>
      </c>
      <c r="D2332" s="28">
        <f t="shared" si="1131"/>
        <v>21</v>
      </c>
      <c r="E2332" s="8">
        <f t="shared" si="1150"/>
        <v>4</v>
      </c>
      <c r="F2332" s="2" t="s">
        <v>7441</v>
      </c>
      <c r="G2332" s="54">
        <f t="shared" si="1151"/>
        <v>15.5</v>
      </c>
      <c r="H2332" s="20">
        <f t="shared" si="1152"/>
        <v>0.45633270000000004</v>
      </c>
      <c r="I2332" s="14" t="s">
        <v>17405</v>
      </c>
      <c r="J2332" s="14" t="s">
        <v>12428</v>
      </c>
      <c r="K2332" s="14" t="s">
        <v>22365</v>
      </c>
      <c r="L2332" s="14" t="s">
        <v>27322</v>
      </c>
      <c r="M2332" s="28">
        <f t="shared" si="1153"/>
        <v>9.6999999999999993</v>
      </c>
      <c r="N2332" s="46">
        <f t="shared" si="1132"/>
        <v>6</v>
      </c>
      <c r="O2332" s="17">
        <f t="shared" si="1133"/>
        <v>1</v>
      </c>
      <c r="P2332" s="17">
        <f t="shared" si="1133"/>
        <v>9.6000000000000014</v>
      </c>
      <c r="Q2332" s="124">
        <f t="shared" si="1134"/>
        <v>0.2</v>
      </c>
      <c r="R2332" s="26">
        <f t="shared" si="1135"/>
        <v>0.4</v>
      </c>
      <c r="S2332" s="2" t="s">
        <v>32290</v>
      </c>
      <c r="T2332" s="2" t="s">
        <v>37268</v>
      </c>
      <c r="U2332" s="24">
        <f t="shared" si="1136"/>
        <v>294</v>
      </c>
      <c r="V2332" s="66">
        <f t="shared" si="1136"/>
        <v>298.70000000000005</v>
      </c>
      <c r="W2332" s="54">
        <f t="shared" si="1137"/>
        <v>1.55</v>
      </c>
      <c r="X2332" s="143">
        <f t="shared" si="1138"/>
        <v>294</v>
      </c>
      <c r="Y2332" s="143">
        <f t="shared" si="1139"/>
        <v>0.41000000000000003</v>
      </c>
      <c r="AD2332">
        <v>152</v>
      </c>
      <c r="AE2332">
        <v>-1</v>
      </c>
      <c r="AF2332" s="10">
        <v>37.9</v>
      </c>
      <c r="AG2332" s="10">
        <v>58.12</v>
      </c>
      <c r="AH2332" s="10">
        <f t="shared" si="1140"/>
        <v>356965.91986290604</v>
      </c>
      <c r="AI2332" s="11">
        <f t="shared" si="1128"/>
        <v>0</v>
      </c>
      <c r="AJ2332">
        <f t="shared" si="1129"/>
        <v>0</v>
      </c>
      <c r="AK2332" t="e">
        <f t="shared" si="1141"/>
        <v>#DIV/0!</v>
      </c>
      <c r="AL2332">
        <f t="shared" si="1142"/>
        <v>2.0876824320000003</v>
      </c>
      <c r="AM2332" s="5">
        <f t="shared" si="1143"/>
        <v>3.1</v>
      </c>
      <c r="AN2332">
        <v>0</v>
      </c>
      <c r="AO2332" s="72">
        <f t="shared" si="1144"/>
        <v>0.4</v>
      </c>
      <c r="AP2332" s="72">
        <f t="shared" si="1145"/>
        <v>0.2</v>
      </c>
      <c r="AQ2332" s="72">
        <f t="shared" si="1146"/>
        <v>0.4</v>
      </c>
      <c r="AR2332" s="71" t="e">
        <f t="shared" si="1147"/>
        <v>#DIV/0!</v>
      </c>
      <c r="BA2332">
        <f t="shared" si="1148"/>
        <v>21</v>
      </c>
      <c r="BB2332" s="91" t="e">
        <f t="shared" si="1149"/>
        <v>#DIV/0!</v>
      </c>
    </row>
    <row r="2333" spans="1:54">
      <c r="A2333" s="2" t="s">
        <v>2452</v>
      </c>
      <c r="B2333" s="7" t="s">
        <v>42276</v>
      </c>
      <c r="C2333" s="17">
        <f t="shared" si="1130"/>
        <v>36.200000000000003</v>
      </c>
      <c r="D2333" s="28">
        <f t="shared" si="1131"/>
        <v>120</v>
      </c>
      <c r="E2333" s="8">
        <f t="shared" si="1150"/>
        <v>6</v>
      </c>
      <c r="F2333" s="2" t="s">
        <v>7442</v>
      </c>
      <c r="G2333" s="54">
        <f t="shared" si="1151"/>
        <v>35.200000000000003</v>
      </c>
      <c r="H2333" s="20">
        <f t="shared" si="1152"/>
        <v>0.43113410000000002</v>
      </c>
      <c r="I2333" s="14" t="s">
        <v>17406</v>
      </c>
      <c r="J2333" s="14" t="s">
        <v>12429</v>
      </c>
      <c r="K2333" s="14" t="s">
        <v>22366</v>
      </c>
      <c r="L2333" s="14" t="s">
        <v>27323</v>
      </c>
      <c r="M2333" s="28">
        <f t="shared" si="1153"/>
        <v>14.3</v>
      </c>
      <c r="N2333" s="46">
        <f t="shared" si="1132"/>
        <v>6.4</v>
      </c>
      <c r="O2333" s="17">
        <f t="shared" si="1133"/>
        <v>2.4000000000000004</v>
      </c>
      <c r="P2333" s="17">
        <f t="shared" si="1133"/>
        <v>0.4</v>
      </c>
      <c r="Q2333" s="124">
        <f t="shared" si="1134"/>
        <v>0.8</v>
      </c>
      <c r="R2333" s="26">
        <f t="shared" si="1135"/>
        <v>1.4000000000000001</v>
      </c>
      <c r="S2333" s="2" t="s">
        <v>32291</v>
      </c>
      <c r="T2333" s="2" t="s">
        <v>37269</v>
      </c>
      <c r="U2333" s="24">
        <f t="shared" si="1136"/>
        <v>392.8</v>
      </c>
      <c r="V2333" s="66">
        <f t="shared" si="1136"/>
        <v>366.90000000000003</v>
      </c>
      <c r="W2333" s="54">
        <f t="shared" si="1137"/>
        <v>3.5199999999999996</v>
      </c>
      <c r="X2333" s="143">
        <f t="shared" si="1138"/>
        <v>392.8</v>
      </c>
      <c r="Y2333" s="143">
        <f t="shared" si="1139"/>
        <v>0.80399999999999994</v>
      </c>
      <c r="AD2333">
        <v>152</v>
      </c>
      <c r="AE2333">
        <v>-1</v>
      </c>
      <c r="AF2333" s="10">
        <v>37.9</v>
      </c>
      <c r="AG2333" s="10">
        <v>58.12</v>
      </c>
      <c r="AH2333" s="10">
        <f t="shared" si="1140"/>
        <v>265277.78120537975</v>
      </c>
      <c r="AI2333" s="11">
        <f t="shared" si="1128"/>
        <v>0</v>
      </c>
      <c r="AJ2333">
        <f t="shared" si="1129"/>
        <v>0</v>
      </c>
      <c r="AK2333" t="e">
        <f t="shared" si="1141"/>
        <v>#DIV/0!</v>
      </c>
      <c r="AL2333">
        <f t="shared" si="1142"/>
        <v>0.76455576960000038</v>
      </c>
      <c r="AM2333" s="5">
        <f t="shared" si="1143"/>
        <v>7.0400000000000009</v>
      </c>
      <c r="AN2333">
        <v>0</v>
      </c>
      <c r="AO2333" s="72">
        <f t="shared" si="1144"/>
        <v>1.4000000000000001</v>
      </c>
      <c r="AP2333" s="72">
        <f t="shared" si="1145"/>
        <v>0.8</v>
      </c>
      <c r="AQ2333" s="72">
        <f t="shared" si="1146"/>
        <v>0.8</v>
      </c>
      <c r="AR2333" s="71" t="e">
        <f t="shared" si="1147"/>
        <v>#DIV/0!</v>
      </c>
      <c r="BA2333">
        <f t="shared" si="1148"/>
        <v>120</v>
      </c>
      <c r="BB2333" s="91" t="e">
        <f t="shared" si="1149"/>
        <v>#DIV/0!</v>
      </c>
    </row>
    <row r="2334" spans="1:54">
      <c r="A2334" s="2" t="s">
        <v>2453</v>
      </c>
      <c r="B2334" s="7" t="s">
        <v>42277</v>
      </c>
      <c r="C2334" s="17">
        <f t="shared" si="1130"/>
        <v>21.8</v>
      </c>
      <c r="D2334" s="28">
        <f t="shared" si="1131"/>
        <v>112</v>
      </c>
      <c r="E2334" s="8">
        <f t="shared" si="1150"/>
        <v>7</v>
      </c>
      <c r="F2334" s="2" t="s">
        <v>7443</v>
      </c>
      <c r="G2334" s="54">
        <f t="shared" si="1151"/>
        <v>20.900000000000002</v>
      </c>
      <c r="H2334" s="20">
        <f t="shared" si="1152"/>
        <v>0.87507570000000001</v>
      </c>
      <c r="I2334" s="14" t="s">
        <v>17407</v>
      </c>
      <c r="J2334" s="14" t="s">
        <v>12430</v>
      </c>
      <c r="K2334" s="14" t="s">
        <v>22367</v>
      </c>
      <c r="L2334" s="14" t="s">
        <v>27324</v>
      </c>
      <c r="M2334" s="28">
        <f t="shared" si="1153"/>
        <v>12.3</v>
      </c>
      <c r="N2334" s="46">
        <f t="shared" si="1132"/>
        <v>5.4</v>
      </c>
      <c r="O2334" s="17">
        <f t="shared" si="1133"/>
        <v>2.6</v>
      </c>
      <c r="P2334" s="17">
        <f t="shared" si="1133"/>
        <v>4.4000000000000004</v>
      </c>
      <c r="Q2334" s="124">
        <f t="shared" si="1134"/>
        <v>0.2</v>
      </c>
      <c r="R2334" s="26">
        <f t="shared" si="1135"/>
        <v>1.2000000000000002</v>
      </c>
      <c r="S2334" s="2" t="s">
        <v>32292</v>
      </c>
      <c r="T2334" s="2" t="s">
        <v>37270</v>
      </c>
      <c r="U2334" s="24">
        <f t="shared" si="1136"/>
        <v>384.90000000000003</v>
      </c>
      <c r="V2334" s="66">
        <f t="shared" si="1136"/>
        <v>353.1</v>
      </c>
      <c r="W2334" s="54">
        <f t="shared" si="1137"/>
        <v>2.09</v>
      </c>
      <c r="X2334" s="143">
        <f t="shared" si="1138"/>
        <v>384.90000000000003</v>
      </c>
      <c r="Y2334" s="143">
        <f t="shared" si="1139"/>
        <v>0.51800000000000002</v>
      </c>
      <c r="AD2334">
        <v>152</v>
      </c>
      <c r="AE2334">
        <v>-1</v>
      </c>
      <c r="AF2334" s="10">
        <v>37.9</v>
      </c>
      <c r="AG2334" s="10">
        <v>58.12</v>
      </c>
      <c r="AH2334" s="10">
        <f t="shared" si="1140"/>
        <v>287721.29640375165</v>
      </c>
      <c r="AI2334" s="11">
        <f t="shared" si="1128"/>
        <v>0</v>
      </c>
      <c r="AJ2334">
        <f t="shared" si="1129"/>
        <v>0</v>
      </c>
      <c r="AK2334" t="e">
        <f t="shared" si="1141"/>
        <v>#DIV/0!</v>
      </c>
      <c r="AL2334">
        <f t="shared" si="1142"/>
        <v>1.7149607904000002</v>
      </c>
      <c r="AM2334" s="5">
        <f t="shared" si="1143"/>
        <v>4.16</v>
      </c>
      <c r="AN2334">
        <v>0</v>
      </c>
      <c r="AO2334" s="72">
        <f t="shared" si="1144"/>
        <v>1.2000000000000002</v>
      </c>
      <c r="AP2334" s="72">
        <f t="shared" si="1145"/>
        <v>0.2</v>
      </c>
      <c r="AQ2334" s="72">
        <f t="shared" si="1146"/>
        <v>0.2</v>
      </c>
      <c r="AR2334" s="71" t="e">
        <f t="shared" si="1147"/>
        <v>#DIV/0!</v>
      </c>
      <c r="BA2334">
        <f t="shared" si="1148"/>
        <v>112</v>
      </c>
      <c r="BB2334" s="91" t="e">
        <f t="shared" si="1149"/>
        <v>#DIV/0!</v>
      </c>
    </row>
    <row r="2335" spans="1:54">
      <c r="A2335" s="2" t="s">
        <v>2454</v>
      </c>
      <c r="B2335" s="7" t="s">
        <v>42278</v>
      </c>
      <c r="C2335" s="17">
        <f t="shared" si="1130"/>
        <v>17.900000000000002</v>
      </c>
      <c r="D2335" s="28">
        <f t="shared" si="1131"/>
        <v>228</v>
      </c>
      <c r="E2335" s="8">
        <f t="shared" si="1150"/>
        <v>8</v>
      </c>
      <c r="F2335" s="2" t="s">
        <v>7444</v>
      </c>
      <c r="G2335" s="54">
        <f t="shared" si="1151"/>
        <v>17</v>
      </c>
      <c r="H2335" s="20">
        <f t="shared" si="1152"/>
        <v>0.78209209999999996</v>
      </c>
      <c r="I2335" s="14" t="s">
        <v>17408</v>
      </c>
      <c r="J2335" s="14" t="s">
        <v>12431</v>
      </c>
      <c r="K2335" s="14" t="s">
        <v>22368</v>
      </c>
      <c r="L2335" s="14" t="s">
        <v>27325</v>
      </c>
      <c r="M2335" s="28">
        <f t="shared" si="1153"/>
        <v>10.8</v>
      </c>
      <c r="N2335" s="46">
        <f t="shared" si="1132"/>
        <v>5.6</v>
      </c>
      <c r="O2335" s="17">
        <f t="shared" si="1133"/>
        <v>1.8</v>
      </c>
      <c r="P2335" s="17">
        <f t="shared" si="1133"/>
        <v>7.4</v>
      </c>
      <c r="Q2335" s="124">
        <f t="shared" si="1134"/>
        <v>0.4</v>
      </c>
      <c r="R2335" s="26">
        <f t="shared" si="1135"/>
        <v>2</v>
      </c>
      <c r="S2335" s="2" t="s">
        <v>32293</v>
      </c>
      <c r="T2335" s="2" t="s">
        <v>37271</v>
      </c>
      <c r="U2335" s="24">
        <f t="shared" si="1136"/>
        <v>501.40000000000003</v>
      </c>
      <c r="V2335" s="66">
        <f t="shared" si="1136"/>
        <v>383</v>
      </c>
      <c r="W2335" s="54">
        <f t="shared" si="1137"/>
        <v>1.7</v>
      </c>
      <c r="X2335" s="143">
        <f t="shared" si="1138"/>
        <v>501.40000000000003</v>
      </c>
      <c r="Y2335" s="143">
        <f t="shared" si="1139"/>
        <v>0.43999999999999995</v>
      </c>
      <c r="AD2335">
        <v>152</v>
      </c>
      <c r="AE2335">
        <v>-1</v>
      </c>
      <c r="AF2335" s="10">
        <v>37.9</v>
      </c>
      <c r="AG2335" s="10">
        <v>58.12</v>
      </c>
      <c r="AH2335" s="10">
        <f t="shared" si="1140"/>
        <v>234237.78852056668</v>
      </c>
      <c r="AI2335" s="11">
        <f t="shared" si="1128"/>
        <v>0</v>
      </c>
      <c r="AJ2335">
        <f t="shared" si="1129"/>
        <v>0</v>
      </c>
      <c r="AK2335" t="e">
        <f t="shared" si="1141"/>
        <v>#DIV/0!</v>
      </c>
      <c r="AL2335">
        <f t="shared" si="1142"/>
        <v>5.8050664560000014</v>
      </c>
      <c r="AM2335" s="5">
        <f t="shared" si="1143"/>
        <v>3.3800000000000003</v>
      </c>
      <c r="AN2335">
        <v>0</v>
      </c>
      <c r="AO2335" s="72">
        <f t="shared" si="1144"/>
        <v>2</v>
      </c>
      <c r="AP2335" s="72">
        <f t="shared" si="1145"/>
        <v>0.4</v>
      </c>
      <c r="AQ2335" s="72">
        <f t="shared" si="1146"/>
        <v>0.60000000000000009</v>
      </c>
      <c r="AR2335" s="71" t="e">
        <f t="shared" si="1147"/>
        <v>#DIV/0!</v>
      </c>
      <c r="BA2335">
        <f t="shared" si="1148"/>
        <v>228</v>
      </c>
      <c r="BB2335" s="91" t="e">
        <f t="shared" si="1149"/>
        <v>#DIV/0!</v>
      </c>
    </row>
    <row r="2336" spans="1:54">
      <c r="A2336" s="2" t="s">
        <v>2455</v>
      </c>
      <c r="B2336" s="7" t="s">
        <v>42279</v>
      </c>
      <c r="C2336" s="17">
        <f t="shared" si="1130"/>
        <v>29.3</v>
      </c>
      <c r="D2336" s="28">
        <f t="shared" si="1131"/>
        <v>211</v>
      </c>
      <c r="E2336" s="8">
        <f t="shared" si="1150"/>
        <v>15</v>
      </c>
      <c r="F2336" s="2" t="s">
        <v>7445</v>
      </c>
      <c r="G2336" s="54">
        <f t="shared" si="1151"/>
        <v>28.3</v>
      </c>
      <c r="H2336" s="20">
        <f t="shared" si="1152"/>
        <v>0.14653370000000002</v>
      </c>
      <c r="I2336" s="14" t="s">
        <v>17409</v>
      </c>
      <c r="J2336" s="14" t="s">
        <v>12432</v>
      </c>
      <c r="K2336" s="14" t="s">
        <v>22369</v>
      </c>
      <c r="L2336" s="14" t="s">
        <v>27326</v>
      </c>
      <c r="M2336" s="28">
        <f t="shared" si="1153"/>
        <v>13.1</v>
      </c>
      <c r="N2336" s="46">
        <f t="shared" si="1132"/>
        <v>5.6</v>
      </c>
      <c r="O2336" s="17">
        <f t="shared" si="1133"/>
        <v>1.4000000000000001</v>
      </c>
      <c r="P2336" s="17">
        <f t="shared" si="1133"/>
        <v>2.8000000000000003</v>
      </c>
      <c r="Q2336" s="124">
        <f t="shared" si="1134"/>
        <v>1.6</v>
      </c>
      <c r="R2336" s="26">
        <f t="shared" si="1135"/>
        <v>1.8</v>
      </c>
      <c r="S2336" s="2" t="s">
        <v>32294</v>
      </c>
      <c r="T2336" s="2" t="s">
        <v>37272</v>
      </c>
      <c r="U2336" s="24">
        <f t="shared" si="1136"/>
        <v>484.1</v>
      </c>
      <c r="V2336" s="66">
        <f t="shared" si="1136"/>
        <v>359.6</v>
      </c>
      <c r="W2336" s="54">
        <f t="shared" si="1137"/>
        <v>2.8299999999999996</v>
      </c>
      <c r="X2336" s="143">
        <f t="shared" si="1138"/>
        <v>484.1</v>
      </c>
      <c r="Y2336" s="143">
        <f t="shared" si="1139"/>
        <v>0.66599999999999993</v>
      </c>
      <c r="AD2336">
        <v>152</v>
      </c>
      <c r="AE2336">
        <v>-1</v>
      </c>
      <c r="AF2336" s="10">
        <v>37.9</v>
      </c>
      <c r="AG2336" s="10">
        <v>58.12</v>
      </c>
      <c r="AH2336" s="10">
        <f t="shared" si="1140"/>
        <v>277582.4524761393</v>
      </c>
      <c r="AI2336" s="11">
        <f t="shared" si="1128"/>
        <v>0</v>
      </c>
      <c r="AJ2336">
        <f t="shared" si="1129"/>
        <v>0</v>
      </c>
      <c r="AK2336" t="e">
        <f t="shared" si="1141"/>
        <v>#DIV/0!</v>
      </c>
      <c r="AL2336">
        <f t="shared" si="1142"/>
        <v>6.022058212800002</v>
      </c>
      <c r="AM2336" s="5">
        <f t="shared" si="1143"/>
        <v>5.66</v>
      </c>
      <c r="AN2336">
        <v>0</v>
      </c>
      <c r="AO2336" s="72">
        <f t="shared" si="1144"/>
        <v>1.8</v>
      </c>
      <c r="AP2336" s="72">
        <f t="shared" si="1145"/>
        <v>1.6</v>
      </c>
      <c r="AQ2336" s="72">
        <f t="shared" si="1146"/>
        <v>1.6</v>
      </c>
      <c r="AR2336" s="71" t="e">
        <f t="shared" si="1147"/>
        <v>#DIV/0!</v>
      </c>
      <c r="BA2336">
        <f t="shared" si="1148"/>
        <v>211</v>
      </c>
      <c r="BB2336" s="91" t="e">
        <f t="shared" si="1149"/>
        <v>#DIV/0!</v>
      </c>
    </row>
    <row r="2337" spans="1:54">
      <c r="A2337" s="2" t="s">
        <v>2456</v>
      </c>
      <c r="B2337" s="7" t="s">
        <v>42280</v>
      </c>
      <c r="C2337" s="17">
        <f t="shared" si="1130"/>
        <v>15.8</v>
      </c>
      <c r="D2337" s="28">
        <f t="shared" si="1131"/>
        <v>117</v>
      </c>
      <c r="E2337" s="8">
        <f t="shared" si="1150"/>
        <v>6</v>
      </c>
      <c r="F2337" s="2" t="s">
        <v>7446</v>
      </c>
      <c r="G2337" s="54">
        <f t="shared" si="1151"/>
        <v>14.9</v>
      </c>
      <c r="H2337" s="20">
        <f t="shared" si="1152"/>
        <v>0.564419</v>
      </c>
      <c r="I2337" s="14" t="s">
        <v>17410</v>
      </c>
      <c r="J2337" s="14" t="s">
        <v>12433</v>
      </c>
      <c r="K2337" s="14" t="s">
        <v>22370</v>
      </c>
      <c r="L2337" s="14" t="s">
        <v>27327</v>
      </c>
      <c r="M2337" s="28">
        <f t="shared" si="1153"/>
        <v>13.4</v>
      </c>
      <c r="N2337" s="46">
        <f t="shared" si="1132"/>
        <v>5.2</v>
      </c>
      <c r="O2337" s="17">
        <f t="shared" si="1133"/>
        <v>2</v>
      </c>
      <c r="P2337" s="17">
        <f t="shared" si="1133"/>
        <v>2.2000000000000002</v>
      </c>
      <c r="Q2337" s="124">
        <f t="shared" si="1134"/>
        <v>0.2</v>
      </c>
      <c r="R2337" s="26">
        <f t="shared" si="1135"/>
        <v>0.60000000000000009</v>
      </c>
      <c r="S2337" s="2" t="s">
        <v>32295</v>
      </c>
      <c r="T2337" s="2" t="s">
        <v>37273</v>
      </c>
      <c r="U2337" s="24">
        <f t="shared" si="1136"/>
        <v>389.8</v>
      </c>
      <c r="V2337" s="66">
        <f t="shared" si="1136"/>
        <v>395.8</v>
      </c>
      <c r="W2337" s="54">
        <f t="shared" si="1137"/>
        <v>1.49</v>
      </c>
      <c r="X2337" s="143">
        <f t="shared" si="1138"/>
        <v>389.8</v>
      </c>
      <c r="Y2337" s="143">
        <f t="shared" si="1139"/>
        <v>0.39800000000000002</v>
      </c>
      <c r="AD2337">
        <v>152</v>
      </c>
      <c r="AE2337">
        <v>-1</v>
      </c>
      <c r="AF2337" s="10">
        <v>37.9</v>
      </c>
      <c r="AG2337" s="10">
        <v>58.12</v>
      </c>
      <c r="AH2337" s="10">
        <f t="shared" si="1140"/>
        <v>203760.4746903565</v>
      </c>
      <c r="AI2337" s="11">
        <f t="shared" si="1128"/>
        <v>0</v>
      </c>
      <c r="AJ2337">
        <f t="shared" si="1129"/>
        <v>0</v>
      </c>
      <c r="AK2337" t="e">
        <f t="shared" si="1141"/>
        <v>#DIV/0!</v>
      </c>
      <c r="AL2337">
        <f t="shared" si="1142"/>
        <v>1.1499338400000003</v>
      </c>
      <c r="AM2337" s="5">
        <f t="shared" si="1143"/>
        <v>2.96</v>
      </c>
      <c r="AN2337">
        <v>0</v>
      </c>
      <c r="AO2337" s="72">
        <f t="shared" si="1144"/>
        <v>0.60000000000000009</v>
      </c>
      <c r="AP2337" s="72">
        <f t="shared" si="1145"/>
        <v>0.2</v>
      </c>
      <c r="AQ2337" s="72">
        <f t="shared" si="1146"/>
        <v>0.4</v>
      </c>
      <c r="AR2337" s="71" t="e">
        <f t="shared" si="1147"/>
        <v>#DIV/0!</v>
      </c>
      <c r="BA2337">
        <f t="shared" si="1148"/>
        <v>117</v>
      </c>
      <c r="BB2337" s="91" t="e">
        <f t="shared" si="1149"/>
        <v>#DIV/0!</v>
      </c>
    </row>
    <row r="2338" spans="1:54">
      <c r="A2338" s="2" t="s">
        <v>2457</v>
      </c>
      <c r="B2338" s="7" t="s">
        <v>42281</v>
      </c>
      <c r="C2338" s="17">
        <f t="shared" si="1130"/>
        <v>14.9</v>
      </c>
      <c r="D2338" s="28">
        <f t="shared" si="1131"/>
        <v>186</v>
      </c>
      <c r="E2338" s="8">
        <f t="shared" si="1150"/>
        <v>19</v>
      </c>
      <c r="F2338" s="2" t="s">
        <v>7447</v>
      </c>
      <c r="G2338" s="54">
        <f t="shared" si="1151"/>
        <v>13.9</v>
      </c>
      <c r="H2338" s="20">
        <f t="shared" si="1152"/>
        <v>0.34178510000000001</v>
      </c>
      <c r="I2338" s="14" t="s">
        <v>17411</v>
      </c>
      <c r="J2338" s="14" t="s">
        <v>12434</v>
      </c>
      <c r="K2338" s="14" t="s">
        <v>18186</v>
      </c>
      <c r="L2338" s="14" t="s">
        <v>27328</v>
      </c>
      <c r="M2338" s="28">
        <f t="shared" si="1153"/>
        <v>12.9</v>
      </c>
      <c r="N2338" s="46">
        <f t="shared" si="1132"/>
        <v>6.6</v>
      </c>
      <c r="O2338" s="17">
        <f t="shared" si="1133"/>
        <v>2</v>
      </c>
      <c r="P2338" s="17">
        <f t="shared" si="1133"/>
        <v>3.2</v>
      </c>
      <c r="Q2338" s="124">
        <f t="shared" si="1134"/>
        <v>1.8</v>
      </c>
      <c r="R2338" s="26">
        <f t="shared" si="1135"/>
        <v>2.8000000000000003</v>
      </c>
      <c r="S2338" s="2" t="s">
        <v>32296</v>
      </c>
      <c r="T2338" s="2" t="s">
        <v>37274</v>
      </c>
      <c r="U2338" s="24">
        <f t="shared" si="1136"/>
        <v>459.5</v>
      </c>
      <c r="V2338" s="66">
        <f t="shared" si="1136"/>
        <v>365.6</v>
      </c>
      <c r="W2338" s="54">
        <f t="shared" si="1137"/>
        <v>1.39</v>
      </c>
      <c r="X2338" s="143">
        <f t="shared" si="1138"/>
        <v>459.5</v>
      </c>
      <c r="Y2338" s="143">
        <f t="shared" si="1139"/>
        <v>0.378</v>
      </c>
      <c r="AD2338">
        <v>152</v>
      </c>
      <c r="AE2338">
        <v>-1</v>
      </c>
      <c r="AF2338" s="10">
        <v>37.9</v>
      </c>
      <c r="AG2338" s="10">
        <v>58.12</v>
      </c>
      <c r="AH2338" s="10">
        <f t="shared" si="1140"/>
        <v>267561.93642189377</v>
      </c>
      <c r="AI2338" s="11">
        <f t="shared" si="1128"/>
        <v>0</v>
      </c>
      <c r="AJ2338">
        <f t="shared" si="1129"/>
        <v>0</v>
      </c>
      <c r="AK2338" t="e">
        <f t="shared" si="1141"/>
        <v>#DIV/0!</v>
      </c>
      <c r="AL2338">
        <f t="shared" si="1142"/>
        <v>11.795211008000001</v>
      </c>
      <c r="AM2338" s="5">
        <f t="shared" si="1143"/>
        <v>2.7800000000000002</v>
      </c>
      <c r="AN2338">
        <v>0</v>
      </c>
      <c r="AO2338" s="72">
        <f t="shared" si="1144"/>
        <v>2.8000000000000003</v>
      </c>
      <c r="AP2338" s="72">
        <f t="shared" si="1145"/>
        <v>1.8</v>
      </c>
      <c r="AQ2338" s="72">
        <f t="shared" si="1146"/>
        <v>2</v>
      </c>
      <c r="AR2338" s="71" t="e">
        <f t="shared" si="1147"/>
        <v>#DIV/0!</v>
      </c>
      <c r="BA2338">
        <f t="shared" si="1148"/>
        <v>186</v>
      </c>
      <c r="BB2338" s="91" t="e">
        <f t="shared" si="1149"/>
        <v>#DIV/0!</v>
      </c>
    </row>
    <row r="2339" spans="1:54">
      <c r="A2339" s="2" t="s">
        <v>2458</v>
      </c>
      <c r="B2339" s="7" t="s">
        <v>42282</v>
      </c>
      <c r="C2339" s="17">
        <f t="shared" si="1130"/>
        <v>37.6</v>
      </c>
      <c r="D2339" s="28">
        <f t="shared" si="1131"/>
        <v>52</v>
      </c>
      <c r="E2339" s="8">
        <f t="shared" si="1150"/>
        <v>11</v>
      </c>
      <c r="F2339" s="2" t="s">
        <v>7448</v>
      </c>
      <c r="G2339" s="54">
        <f t="shared" si="1151"/>
        <v>36.6</v>
      </c>
      <c r="H2339" s="20">
        <f t="shared" si="1152"/>
        <v>0.35197149999999999</v>
      </c>
      <c r="I2339" s="14" t="s">
        <v>17412</v>
      </c>
      <c r="J2339" s="14" t="s">
        <v>12435</v>
      </c>
      <c r="K2339" s="14" t="s">
        <v>22371</v>
      </c>
      <c r="L2339" s="14" t="s">
        <v>27329</v>
      </c>
      <c r="M2339" s="28">
        <f t="shared" si="1153"/>
        <v>10.5</v>
      </c>
      <c r="N2339" s="46">
        <f t="shared" si="1132"/>
        <v>5.2</v>
      </c>
      <c r="O2339" s="17">
        <f t="shared" si="1133"/>
        <v>0.8</v>
      </c>
      <c r="P2339" s="17">
        <f t="shared" si="1133"/>
        <v>8</v>
      </c>
      <c r="Q2339" s="124">
        <f t="shared" si="1134"/>
        <v>1.6</v>
      </c>
      <c r="R2339" s="26">
        <f t="shared" si="1135"/>
        <v>2.6</v>
      </c>
      <c r="S2339" s="2" t="s">
        <v>32297</v>
      </c>
      <c r="T2339" s="2" t="s">
        <v>37275</v>
      </c>
      <c r="U2339" s="24">
        <f t="shared" si="1136"/>
        <v>325</v>
      </c>
      <c r="V2339" s="66">
        <f t="shared" si="1136"/>
        <v>413.1</v>
      </c>
      <c r="W2339" s="54">
        <f t="shared" si="1137"/>
        <v>3.6599999999999997</v>
      </c>
      <c r="X2339" s="143">
        <f t="shared" si="1138"/>
        <v>325</v>
      </c>
      <c r="Y2339" s="143">
        <f t="shared" si="1139"/>
        <v>0.83199999999999996</v>
      </c>
      <c r="AD2339">
        <v>152</v>
      </c>
      <c r="AE2339">
        <v>-1</v>
      </c>
      <c r="AF2339" s="10">
        <v>37.9</v>
      </c>
      <c r="AG2339" s="10">
        <v>58.12</v>
      </c>
      <c r="AH2339" s="10">
        <f t="shared" si="1140"/>
        <v>144841.3294463132</v>
      </c>
      <c r="AI2339" s="11">
        <f t="shared" si="1128"/>
        <v>0</v>
      </c>
      <c r="AJ2339">
        <f t="shared" si="1129"/>
        <v>0</v>
      </c>
      <c r="AK2339" t="e">
        <f t="shared" si="1141"/>
        <v>#DIV/0!</v>
      </c>
      <c r="AL2339">
        <f t="shared" si="1142"/>
        <v>10.783194240000002</v>
      </c>
      <c r="AM2339" s="5">
        <f t="shared" si="1143"/>
        <v>7.32</v>
      </c>
      <c r="AN2339">
        <v>0</v>
      </c>
      <c r="AO2339" s="72">
        <f t="shared" si="1144"/>
        <v>2.6</v>
      </c>
      <c r="AP2339" s="72">
        <f t="shared" si="1145"/>
        <v>1.6</v>
      </c>
      <c r="AQ2339" s="72">
        <f t="shared" si="1146"/>
        <v>1.8</v>
      </c>
      <c r="AR2339" s="71" t="e">
        <f t="shared" si="1147"/>
        <v>#DIV/0!</v>
      </c>
      <c r="BA2339">
        <f t="shared" si="1148"/>
        <v>52</v>
      </c>
      <c r="BB2339" s="91" t="e">
        <f t="shared" si="1149"/>
        <v>#DIV/0!</v>
      </c>
    </row>
    <row r="2340" spans="1:54">
      <c r="A2340" s="2" t="s">
        <v>2459</v>
      </c>
      <c r="B2340" s="7" t="s">
        <v>42283</v>
      </c>
      <c r="C2340" s="17">
        <f t="shared" si="1130"/>
        <v>32.900000000000006</v>
      </c>
      <c r="D2340" s="28">
        <f t="shared" si="1131"/>
        <v>171</v>
      </c>
      <c r="E2340" s="8">
        <f t="shared" si="1150"/>
        <v>11</v>
      </c>
      <c r="F2340" s="2" t="s">
        <v>7449</v>
      </c>
      <c r="G2340" s="54">
        <f t="shared" si="1151"/>
        <v>31.900000000000002</v>
      </c>
      <c r="H2340" s="20">
        <f t="shared" si="1152"/>
        <v>0.55150699999999997</v>
      </c>
      <c r="I2340" s="14" t="s">
        <v>17413</v>
      </c>
      <c r="J2340" s="14" t="s">
        <v>12436</v>
      </c>
      <c r="K2340" s="14" t="s">
        <v>22372</v>
      </c>
      <c r="L2340" s="14" t="s">
        <v>27330</v>
      </c>
      <c r="M2340" s="28">
        <f t="shared" si="1153"/>
        <v>9.6999999999999993</v>
      </c>
      <c r="N2340" s="46">
        <f t="shared" si="1132"/>
        <v>6.4</v>
      </c>
      <c r="O2340" s="17">
        <f t="shared" si="1133"/>
        <v>3</v>
      </c>
      <c r="P2340" s="17">
        <f t="shared" si="1133"/>
        <v>9.6000000000000014</v>
      </c>
      <c r="Q2340" s="124">
        <f t="shared" si="1134"/>
        <v>0.4</v>
      </c>
      <c r="R2340" s="26">
        <f t="shared" si="1135"/>
        <v>1</v>
      </c>
      <c r="S2340" s="2" t="s">
        <v>32298</v>
      </c>
      <c r="T2340" s="2" t="s">
        <v>37276</v>
      </c>
      <c r="U2340" s="24">
        <f t="shared" si="1136"/>
        <v>443.90000000000003</v>
      </c>
      <c r="V2340" s="66">
        <f t="shared" si="1136"/>
        <v>401.8</v>
      </c>
      <c r="W2340" s="54">
        <f t="shared" si="1137"/>
        <v>3.19</v>
      </c>
      <c r="X2340" s="143">
        <f t="shared" si="1138"/>
        <v>443.90000000000003</v>
      </c>
      <c r="Y2340" s="143">
        <f t="shared" si="1139"/>
        <v>0.73799999999999999</v>
      </c>
      <c r="AD2340">
        <v>152</v>
      </c>
      <c r="AE2340">
        <v>-1</v>
      </c>
      <c r="AF2340" s="10">
        <v>37.9</v>
      </c>
      <c r="AG2340" s="10">
        <v>58.12</v>
      </c>
      <c r="AH2340" s="10">
        <f t="shared" si="1140"/>
        <v>186603.47753226862</v>
      </c>
      <c r="AI2340" s="11">
        <f t="shared" si="1128"/>
        <v>0</v>
      </c>
      <c r="AJ2340">
        <f t="shared" si="1129"/>
        <v>0</v>
      </c>
      <c r="AK2340" t="e">
        <f t="shared" si="1141"/>
        <v>#DIV/0!</v>
      </c>
      <c r="AL2340">
        <f t="shared" si="1142"/>
        <v>12.916598400000003</v>
      </c>
      <c r="AM2340" s="5">
        <f t="shared" si="1143"/>
        <v>6.3800000000000008</v>
      </c>
      <c r="AN2340">
        <v>0</v>
      </c>
      <c r="AO2340" s="72">
        <f t="shared" si="1144"/>
        <v>1</v>
      </c>
      <c r="AP2340" s="72">
        <f t="shared" si="1145"/>
        <v>0.4</v>
      </c>
      <c r="AQ2340" s="72">
        <f t="shared" si="1146"/>
        <v>0.60000000000000009</v>
      </c>
      <c r="AR2340" s="71" t="e">
        <f t="shared" si="1147"/>
        <v>#DIV/0!</v>
      </c>
      <c r="BA2340">
        <f t="shared" si="1148"/>
        <v>171</v>
      </c>
      <c r="BB2340" s="91" t="e">
        <f t="shared" si="1149"/>
        <v>#DIV/0!</v>
      </c>
    </row>
    <row r="2341" spans="1:54">
      <c r="A2341" s="2" t="s">
        <v>2460</v>
      </c>
      <c r="B2341" s="7" t="s">
        <v>42284</v>
      </c>
      <c r="C2341" s="17">
        <f t="shared" si="1130"/>
        <v>37.4</v>
      </c>
      <c r="D2341" s="28">
        <f t="shared" si="1131"/>
        <v>208</v>
      </c>
      <c r="E2341" s="8">
        <f t="shared" si="1150"/>
        <v>15</v>
      </c>
      <c r="F2341" s="2" t="s">
        <v>7450</v>
      </c>
      <c r="G2341" s="54">
        <f t="shared" si="1151"/>
        <v>36.4</v>
      </c>
      <c r="H2341" s="20">
        <f t="shared" si="1152"/>
        <v>0.23640650000000002</v>
      </c>
      <c r="I2341" s="14" t="s">
        <v>17414</v>
      </c>
      <c r="J2341" s="14" t="s">
        <v>12437</v>
      </c>
      <c r="K2341" s="14" t="s">
        <v>22373</v>
      </c>
      <c r="L2341" s="14" t="s">
        <v>27331</v>
      </c>
      <c r="M2341" s="28">
        <f t="shared" si="1153"/>
        <v>11.9</v>
      </c>
      <c r="N2341" s="46">
        <f t="shared" si="1132"/>
        <v>5.2</v>
      </c>
      <c r="O2341" s="17">
        <f t="shared" si="1133"/>
        <v>1</v>
      </c>
      <c r="P2341" s="17">
        <f t="shared" si="1133"/>
        <v>5.2</v>
      </c>
      <c r="Q2341" s="124">
        <f t="shared" si="1134"/>
        <v>2.2000000000000002</v>
      </c>
      <c r="R2341" s="26">
        <f t="shared" si="1135"/>
        <v>3</v>
      </c>
      <c r="S2341" s="2" t="s">
        <v>31366</v>
      </c>
      <c r="T2341" s="2" t="s">
        <v>37277</v>
      </c>
      <c r="U2341" s="24">
        <f t="shared" si="1136"/>
        <v>480.70000000000005</v>
      </c>
      <c r="V2341" s="66">
        <f t="shared" si="1136"/>
        <v>308.3</v>
      </c>
      <c r="W2341" s="54">
        <f t="shared" si="1137"/>
        <v>3.6399999999999997</v>
      </c>
      <c r="X2341" s="143">
        <f t="shared" si="1138"/>
        <v>480.70000000000005</v>
      </c>
      <c r="Y2341" s="143">
        <f t="shared" si="1139"/>
        <v>0.82799999999999996</v>
      </c>
      <c r="AD2341">
        <v>152</v>
      </c>
      <c r="AE2341">
        <v>-1</v>
      </c>
      <c r="AF2341" s="10">
        <v>37.9</v>
      </c>
      <c r="AG2341" s="10">
        <v>58.12</v>
      </c>
      <c r="AH2341" s="10">
        <f t="shared" si="1140"/>
        <v>346346.59246520436</v>
      </c>
      <c r="AI2341" s="11">
        <f t="shared" si="1128"/>
        <v>0</v>
      </c>
      <c r="AJ2341">
        <f t="shared" si="1129"/>
        <v>0</v>
      </c>
      <c r="AK2341" t="e">
        <f t="shared" si="1141"/>
        <v>#DIV/0!</v>
      </c>
      <c r="AL2341">
        <f t="shared" si="1142"/>
        <v>11.912058600000002</v>
      </c>
      <c r="AM2341" s="5">
        <f t="shared" si="1143"/>
        <v>7.2799999999999994</v>
      </c>
      <c r="AN2341">
        <v>0</v>
      </c>
      <c r="AO2341" s="72">
        <f t="shared" si="1144"/>
        <v>3</v>
      </c>
      <c r="AP2341" s="72">
        <f t="shared" si="1145"/>
        <v>2.2000000000000002</v>
      </c>
      <c r="AQ2341" s="72">
        <f t="shared" si="1146"/>
        <v>2.4000000000000004</v>
      </c>
      <c r="AR2341" s="71" t="e">
        <f t="shared" si="1147"/>
        <v>#DIV/0!</v>
      </c>
      <c r="BA2341">
        <f t="shared" si="1148"/>
        <v>208</v>
      </c>
      <c r="BB2341" s="91" t="e">
        <f t="shared" si="1149"/>
        <v>#DIV/0!</v>
      </c>
    </row>
    <row r="2342" spans="1:54">
      <c r="A2342" s="2" t="s">
        <v>2461</v>
      </c>
      <c r="B2342" s="7" t="s">
        <v>42285</v>
      </c>
      <c r="C2342" s="17">
        <f t="shared" si="1130"/>
        <v>13.9</v>
      </c>
      <c r="D2342" s="28">
        <f t="shared" si="1131"/>
        <v>81</v>
      </c>
      <c r="E2342" s="8">
        <f t="shared" si="1150"/>
        <v>15</v>
      </c>
      <c r="F2342" s="2" t="s">
        <v>7451</v>
      </c>
      <c r="G2342" s="54">
        <f t="shared" si="1151"/>
        <v>13</v>
      </c>
      <c r="H2342" s="20">
        <f t="shared" si="1152"/>
        <v>0.26557730000000002</v>
      </c>
      <c r="I2342" s="14" t="s">
        <v>17415</v>
      </c>
      <c r="J2342" s="14" t="s">
        <v>12438</v>
      </c>
      <c r="K2342" s="14" t="s">
        <v>22374</v>
      </c>
      <c r="L2342" s="14" t="s">
        <v>27332</v>
      </c>
      <c r="M2342" s="28">
        <f t="shared" si="1153"/>
        <v>11</v>
      </c>
      <c r="N2342" s="46">
        <f t="shared" si="1132"/>
        <v>6.6</v>
      </c>
      <c r="O2342" s="17">
        <f t="shared" si="1133"/>
        <v>2.8000000000000003</v>
      </c>
      <c r="P2342" s="17">
        <f t="shared" si="1133"/>
        <v>7</v>
      </c>
      <c r="Q2342" s="124">
        <f t="shared" si="1134"/>
        <v>0.8</v>
      </c>
      <c r="R2342" s="26">
        <f t="shared" si="1135"/>
        <v>1.2000000000000002</v>
      </c>
      <c r="S2342" s="2" t="s">
        <v>32299</v>
      </c>
      <c r="T2342" s="2" t="s">
        <v>37278</v>
      </c>
      <c r="U2342" s="24">
        <f t="shared" si="1136"/>
        <v>354.20000000000005</v>
      </c>
      <c r="V2342" s="66">
        <f t="shared" si="1136"/>
        <v>312.3</v>
      </c>
      <c r="W2342" s="54">
        <f t="shared" si="1137"/>
        <v>1.3</v>
      </c>
      <c r="X2342" s="143">
        <f t="shared" si="1138"/>
        <v>354.20000000000005</v>
      </c>
      <c r="Y2342" s="143">
        <f t="shared" si="1139"/>
        <v>0.36</v>
      </c>
      <c r="AD2342">
        <v>152</v>
      </c>
      <c r="AE2342">
        <v>-1</v>
      </c>
      <c r="AF2342" s="10">
        <v>37.9</v>
      </c>
      <c r="AG2342" s="10">
        <v>58.12</v>
      </c>
      <c r="AH2342" s="10">
        <f t="shared" si="1140"/>
        <v>341811.98199039919</v>
      </c>
      <c r="AI2342" s="11">
        <f t="shared" si="1128"/>
        <v>0</v>
      </c>
      <c r="AJ2342">
        <f t="shared" si="1129"/>
        <v>0</v>
      </c>
      <c r="AK2342" t="e">
        <f t="shared" si="1141"/>
        <v>#DIV/0!</v>
      </c>
      <c r="AL2342">
        <f t="shared" si="1142"/>
        <v>17.273621904000002</v>
      </c>
      <c r="AM2342" s="5">
        <f t="shared" si="1143"/>
        <v>2.58</v>
      </c>
      <c r="AN2342">
        <v>0</v>
      </c>
      <c r="AO2342" s="72">
        <f t="shared" si="1144"/>
        <v>1.2000000000000002</v>
      </c>
      <c r="AP2342" s="72">
        <f t="shared" si="1145"/>
        <v>0.8</v>
      </c>
      <c r="AQ2342" s="72">
        <f t="shared" si="1146"/>
        <v>1</v>
      </c>
      <c r="AR2342" s="71" t="e">
        <f t="shared" si="1147"/>
        <v>#DIV/0!</v>
      </c>
      <c r="BA2342">
        <f t="shared" si="1148"/>
        <v>81</v>
      </c>
      <c r="BB2342" s="91" t="e">
        <f t="shared" si="1149"/>
        <v>#DIV/0!</v>
      </c>
    </row>
    <row r="2343" spans="1:54">
      <c r="A2343" s="2" t="s">
        <v>2462</v>
      </c>
      <c r="B2343" s="7" t="s">
        <v>42286</v>
      </c>
      <c r="C2343" s="17">
        <f t="shared" si="1130"/>
        <v>29.8</v>
      </c>
      <c r="D2343" s="28">
        <f t="shared" si="1131"/>
        <v>108</v>
      </c>
      <c r="E2343" s="8">
        <f t="shared" si="1150"/>
        <v>11</v>
      </c>
      <c r="F2343" s="2" t="s">
        <v>7452</v>
      </c>
      <c r="G2343" s="54">
        <f t="shared" si="1151"/>
        <v>28.900000000000002</v>
      </c>
      <c r="H2343" s="20">
        <f t="shared" si="1152"/>
        <v>0.4312474</v>
      </c>
      <c r="I2343" s="14" t="s">
        <v>17416</v>
      </c>
      <c r="J2343" s="14" t="s">
        <v>12439</v>
      </c>
      <c r="K2343" s="14" t="s">
        <v>22375</v>
      </c>
      <c r="L2343" s="14" t="s">
        <v>27333</v>
      </c>
      <c r="M2343" s="28">
        <f t="shared" si="1153"/>
        <v>12.8</v>
      </c>
      <c r="N2343" s="46">
        <f t="shared" si="1132"/>
        <v>5.4</v>
      </c>
      <c r="O2343" s="17">
        <f t="shared" si="1133"/>
        <v>3</v>
      </c>
      <c r="P2343" s="17">
        <f t="shared" si="1133"/>
        <v>3.4000000000000004</v>
      </c>
      <c r="Q2343" s="124">
        <f t="shared" si="1134"/>
        <v>0.4</v>
      </c>
      <c r="R2343" s="26">
        <f t="shared" si="1135"/>
        <v>0.60000000000000009</v>
      </c>
      <c r="S2343" s="2" t="s">
        <v>32300</v>
      </c>
      <c r="T2343" s="2" t="s">
        <v>37279</v>
      </c>
      <c r="U2343" s="24">
        <f t="shared" si="1136"/>
        <v>380.6</v>
      </c>
      <c r="V2343" s="66">
        <f t="shared" si="1136"/>
        <v>389</v>
      </c>
      <c r="W2343" s="54">
        <f t="shared" si="1137"/>
        <v>2.8899999999999997</v>
      </c>
      <c r="X2343" s="143">
        <f t="shared" si="1138"/>
        <v>380.6</v>
      </c>
      <c r="Y2343" s="143">
        <f t="shared" si="1139"/>
        <v>0.67799999999999994</v>
      </c>
      <c r="AD2343">
        <v>152</v>
      </c>
      <c r="AE2343">
        <v>-1</v>
      </c>
      <c r="AF2343" s="10">
        <v>37.9</v>
      </c>
      <c r="AG2343" s="10">
        <v>58.12</v>
      </c>
      <c r="AH2343" s="10">
        <f t="shared" si="1140"/>
        <v>220921.34780743206</v>
      </c>
      <c r="AI2343" s="11">
        <f t="shared" si="1128"/>
        <v>0</v>
      </c>
      <c r="AJ2343">
        <f t="shared" si="1129"/>
        <v>0</v>
      </c>
      <c r="AK2343" t="e">
        <f t="shared" si="1141"/>
        <v>#DIV/0!</v>
      </c>
      <c r="AL2343">
        <f t="shared" si="1142"/>
        <v>3.4807659120000012</v>
      </c>
      <c r="AM2343" s="5">
        <f t="shared" si="1143"/>
        <v>5.76</v>
      </c>
      <c r="AN2343">
        <v>0</v>
      </c>
      <c r="AO2343" s="72">
        <f t="shared" si="1144"/>
        <v>0.60000000000000009</v>
      </c>
      <c r="AP2343" s="72">
        <f t="shared" si="1145"/>
        <v>0.4</v>
      </c>
      <c r="AQ2343" s="72">
        <f t="shared" si="1146"/>
        <v>0.4</v>
      </c>
      <c r="AR2343" s="71" t="e">
        <f t="shared" si="1147"/>
        <v>#DIV/0!</v>
      </c>
      <c r="BA2343">
        <f t="shared" si="1148"/>
        <v>108</v>
      </c>
      <c r="BB2343" s="91" t="e">
        <f t="shared" si="1149"/>
        <v>#DIV/0!</v>
      </c>
    </row>
    <row r="2344" spans="1:54">
      <c r="A2344" s="2" t="s">
        <v>2463</v>
      </c>
      <c r="B2344" s="7" t="s">
        <v>42287</v>
      </c>
      <c r="C2344" s="17">
        <f t="shared" si="1130"/>
        <v>26.400000000000002</v>
      </c>
      <c r="D2344" s="28">
        <f t="shared" si="1131"/>
        <v>177</v>
      </c>
      <c r="E2344" s="8">
        <f t="shared" si="1150"/>
        <v>12</v>
      </c>
      <c r="F2344" s="2" t="s">
        <v>7453</v>
      </c>
      <c r="G2344" s="54">
        <f t="shared" si="1151"/>
        <v>25.400000000000002</v>
      </c>
      <c r="H2344" s="20">
        <f t="shared" si="1152"/>
        <v>0.5729689</v>
      </c>
      <c r="I2344" s="14" t="s">
        <v>17417</v>
      </c>
      <c r="J2344" s="14" t="s">
        <v>12440</v>
      </c>
      <c r="K2344" s="14" t="s">
        <v>22376</v>
      </c>
      <c r="L2344" s="14" t="s">
        <v>27334</v>
      </c>
      <c r="M2344" s="28">
        <f t="shared" si="1153"/>
        <v>10.6</v>
      </c>
      <c r="N2344" s="46">
        <f t="shared" si="1132"/>
        <v>5.2</v>
      </c>
      <c r="O2344" s="17">
        <f t="shared" si="1133"/>
        <v>2.6</v>
      </c>
      <c r="P2344" s="17">
        <f t="shared" si="1133"/>
        <v>7.8000000000000007</v>
      </c>
      <c r="Q2344" s="124">
        <f t="shared" si="1134"/>
        <v>0.60000000000000009</v>
      </c>
      <c r="R2344" s="26">
        <f t="shared" si="1135"/>
        <v>1.6</v>
      </c>
      <c r="S2344" s="2" t="s">
        <v>32301</v>
      </c>
      <c r="T2344" s="2" t="s">
        <v>37280</v>
      </c>
      <c r="U2344" s="24">
        <f t="shared" si="1136"/>
        <v>450.1</v>
      </c>
      <c r="V2344" s="66">
        <f t="shared" si="1136"/>
        <v>335.90000000000003</v>
      </c>
      <c r="W2344" s="54">
        <f t="shared" si="1137"/>
        <v>2.5399999999999996</v>
      </c>
      <c r="X2344" s="143">
        <f t="shared" si="1138"/>
        <v>450.1</v>
      </c>
      <c r="Y2344" s="143">
        <f t="shared" si="1139"/>
        <v>0.60799999999999987</v>
      </c>
      <c r="AD2344">
        <v>152</v>
      </c>
      <c r="AE2344">
        <v>-1</v>
      </c>
      <c r="AF2344" s="10">
        <v>37.9</v>
      </c>
      <c r="AG2344" s="10">
        <v>58.12</v>
      </c>
      <c r="AH2344" s="10">
        <f t="shared" si="1140"/>
        <v>312424.12866098527</v>
      </c>
      <c r="AI2344" s="11">
        <f t="shared" si="1128"/>
        <v>0</v>
      </c>
      <c r="AJ2344">
        <f t="shared" si="1129"/>
        <v>0</v>
      </c>
      <c r="AK2344" t="e">
        <f t="shared" si="1141"/>
        <v>#DIV/0!</v>
      </c>
      <c r="AL2344">
        <f t="shared" si="1142"/>
        <v>13.856305132800003</v>
      </c>
      <c r="AM2344" s="5">
        <f t="shared" si="1143"/>
        <v>5.08</v>
      </c>
      <c r="AN2344">
        <v>0</v>
      </c>
      <c r="AO2344" s="72">
        <f t="shared" si="1144"/>
        <v>1.6</v>
      </c>
      <c r="AP2344" s="72">
        <f t="shared" si="1145"/>
        <v>0.60000000000000009</v>
      </c>
      <c r="AQ2344" s="72">
        <f t="shared" si="1146"/>
        <v>0.8</v>
      </c>
      <c r="AR2344" s="71" t="e">
        <f t="shared" si="1147"/>
        <v>#DIV/0!</v>
      </c>
      <c r="BA2344">
        <f t="shared" si="1148"/>
        <v>177</v>
      </c>
      <c r="BB2344" s="91" t="e">
        <f t="shared" si="1149"/>
        <v>#DIV/0!</v>
      </c>
    </row>
    <row r="2345" spans="1:54">
      <c r="A2345" s="2" t="s">
        <v>2464</v>
      </c>
      <c r="B2345" s="7" t="s">
        <v>42288</v>
      </c>
      <c r="C2345" s="17">
        <f t="shared" si="1130"/>
        <v>36.6</v>
      </c>
      <c r="D2345" s="28">
        <f t="shared" si="1131"/>
        <v>184</v>
      </c>
      <c r="E2345" s="8">
        <f t="shared" si="1150"/>
        <v>4</v>
      </c>
      <c r="F2345" s="2" t="s">
        <v>7454</v>
      </c>
      <c r="G2345" s="54">
        <f t="shared" si="1151"/>
        <v>35.700000000000003</v>
      </c>
      <c r="H2345" s="20">
        <f t="shared" si="1152"/>
        <v>0.89804739999999994</v>
      </c>
      <c r="I2345" s="14" t="s">
        <v>17418</v>
      </c>
      <c r="J2345" s="14" t="s">
        <v>12441</v>
      </c>
      <c r="K2345" s="14" t="s">
        <v>22377</v>
      </c>
      <c r="L2345" s="14" t="s">
        <v>27335</v>
      </c>
      <c r="M2345" s="28">
        <f t="shared" si="1153"/>
        <v>9.6</v>
      </c>
      <c r="N2345" s="46">
        <f t="shared" si="1132"/>
        <v>5.4</v>
      </c>
      <c r="O2345" s="17">
        <f t="shared" si="1133"/>
        <v>0.8</v>
      </c>
      <c r="P2345" s="17">
        <f t="shared" si="1133"/>
        <v>9.8000000000000007</v>
      </c>
      <c r="Q2345" s="124">
        <f t="shared" si="1134"/>
        <v>0.2</v>
      </c>
      <c r="R2345" s="26">
        <f t="shared" si="1135"/>
        <v>0.60000000000000009</v>
      </c>
      <c r="S2345" s="2" t="s">
        <v>32302</v>
      </c>
      <c r="T2345" s="2" t="s">
        <v>37281</v>
      </c>
      <c r="U2345" s="24">
        <f t="shared" si="1136"/>
        <v>457.40000000000003</v>
      </c>
      <c r="V2345" s="66">
        <f t="shared" si="1136"/>
        <v>399.6</v>
      </c>
      <c r="W2345" s="54">
        <f t="shared" si="1137"/>
        <v>3.57</v>
      </c>
      <c r="X2345" s="143">
        <f t="shared" si="1138"/>
        <v>457.40000000000003</v>
      </c>
      <c r="Y2345" s="143">
        <f t="shared" si="1139"/>
        <v>0.81399999999999995</v>
      </c>
      <c r="AD2345">
        <v>152</v>
      </c>
      <c r="AE2345">
        <v>-1</v>
      </c>
      <c r="AF2345" s="10">
        <v>37.9</v>
      </c>
      <c r="AG2345" s="10">
        <v>58.12</v>
      </c>
      <c r="AH2345" s="10">
        <f t="shared" si="1140"/>
        <v>193249.90569560972</v>
      </c>
      <c r="AI2345" s="11">
        <f t="shared" si="1128"/>
        <v>0</v>
      </c>
      <c r="AJ2345">
        <f t="shared" si="1129"/>
        <v>0</v>
      </c>
      <c r="AK2345" t="e">
        <f t="shared" si="1141"/>
        <v>#DIV/0!</v>
      </c>
      <c r="AL2345">
        <f t="shared" si="1142"/>
        <v>0.47958503040000044</v>
      </c>
      <c r="AM2345" s="5">
        <f t="shared" si="1143"/>
        <v>7.12</v>
      </c>
      <c r="AN2345">
        <v>0</v>
      </c>
      <c r="AO2345" s="72">
        <f t="shared" si="1144"/>
        <v>0.60000000000000009</v>
      </c>
      <c r="AP2345" s="72">
        <f t="shared" si="1145"/>
        <v>0.2</v>
      </c>
      <c r="AQ2345" s="72">
        <f t="shared" si="1146"/>
        <v>0.2</v>
      </c>
      <c r="AR2345" s="71" t="e">
        <f t="shared" si="1147"/>
        <v>#DIV/0!</v>
      </c>
      <c r="BA2345">
        <f t="shared" si="1148"/>
        <v>184</v>
      </c>
      <c r="BB2345" s="91" t="e">
        <f t="shared" si="1149"/>
        <v>#DIV/0!</v>
      </c>
    </row>
    <row r="2346" spans="1:54">
      <c r="A2346" s="2" t="s">
        <v>2465</v>
      </c>
      <c r="B2346" s="7" t="s">
        <v>42289</v>
      </c>
      <c r="C2346" s="17">
        <f t="shared" si="1130"/>
        <v>10.700000000000001</v>
      </c>
      <c r="D2346" s="28">
        <f t="shared" si="1131"/>
        <v>61</v>
      </c>
      <c r="E2346" s="8">
        <f t="shared" si="1150"/>
        <v>11</v>
      </c>
      <c r="F2346" s="2" t="s">
        <v>7455</v>
      </c>
      <c r="G2346" s="54">
        <f t="shared" si="1151"/>
        <v>9.7999999999999989</v>
      </c>
      <c r="H2346" s="20">
        <f t="shared" si="1152"/>
        <v>0.18359030000000001</v>
      </c>
      <c r="I2346" s="14" t="s">
        <v>17419</v>
      </c>
      <c r="J2346" s="14" t="s">
        <v>12442</v>
      </c>
      <c r="K2346" s="14" t="s">
        <v>22378</v>
      </c>
      <c r="L2346" s="14" t="s">
        <v>27336</v>
      </c>
      <c r="M2346" s="28">
        <f t="shared" si="1153"/>
        <v>14.2</v>
      </c>
      <c r="N2346" s="46">
        <f t="shared" si="1132"/>
        <v>6.4</v>
      </c>
      <c r="O2346" s="17">
        <f t="shared" si="1133"/>
        <v>2</v>
      </c>
      <c r="P2346" s="17">
        <f t="shared" si="1133"/>
        <v>0.60000000000000009</v>
      </c>
      <c r="Q2346" s="124">
        <f t="shared" si="1134"/>
        <v>2.2000000000000002</v>
      </c>
      <c r="R2346" s="26">
        <f t="shared" si="1135"/>
        <v>2.6</v>
      </c>
      <c r="S2346" s="2" t="s">
        <v>32303</v>
      </c>
      <c r="T2346" s="2" t="s">
        <v>37282</v>
      </c>
      <c r="U2346" s="24">
        <f t="shared" si="1136"/>
        <v>333.6</v>
      </c>
      <c r="V2346" s="66">
        <f t="shared" si="1136"/>
        <v>304</v>
      </c>
      <c r="W2346" s="54">
        <f t="shared" si="1137"/>
        <v>0.98</v>
      </c>
      <c r="X2346" s="143">
        <f t="shared" si="1138"/>
        <v>333.6</v>
      </c>
      <c r="Y2346" s="143">
        <f t="shared" si="1139"/>
        <v>0.29600000000000004</v>
      </c>
      <c r="AD2346">
        <v>152</v>
      </c>
      <c r="AE2346">
        <v>-1</v>
      </c>
      <c r="AF2346" s="10">
        <v>37.9</v>
      </c>
      <c r="AG2346" s="10">
        <v>58.12</v>
      </c>
      <c r="AH2346" s="10">
        <f t="shared" si="1140"/>
        <v>351155.55167137552</v>
      </c>
      <c r="AI2346" s="11">
        <f t="shared" si="1128"/>
        <v>0</v>
      </c>
      <c r="AJ2346">
        <f t="shared" si="1129"/>
        <v>0</v>
      </c>
      <c r="AK2346" t="e">
        <f t="shared" si="1141"/>
        <v>#DIV/0!</v>
      </c>
      <c r="AL2346">
        <f t="shared" si="1142"/>
        <v>2.5471982640000004</v>
      </c>
      <c r="AM2346" s="5">
        <f t="shared" si="1143"/>
        <v>1.9400000000000002</v>
      </c>
      <c r="AN2346">
        <v>0</v>
      </c>
      <c r="AO2346" s="72">
        <f t="shared" si="1144"/>
        <v>2.6</v>
      </c>
      <c r="AP2346" s="72">
        <f t="shared" si="1145"/>
        <v>2.2000000000000002</v>
      </c>
      <c r="AQ2346" s="72">
        <f t="shared" si="1146"/>
        <v>2.2000000000000002</v>
      </c>
      <c r="AR2346" s="71" t="e">
        <f t="shared" si="1147"/>
        <v>#DIV/0!</v>
      </c>
      <c r="BA2346">
        <f t="shared" si="1148"/>
        <v>61</v>
      </c>
      <c r="BB2346" s="91" t="e">
        <f t="shared" si="1149"/>
        <v>#DIV/0!</v>
      </c>
    </row>
    <row r="2347" spans="1:54">
      <c r="A2347" s="2" t="s">
        <v>2466</v>
      </c>
      <c r="B2347" s="7" t="s">
        <v>42290</v>
      </c>
      <c r="C2347" s="17">
        <f t="shared" si="1130"/>
        <v>7.8000000000000007</v>
      </c>
      <c r="D2347" s="28">
        <f t="shared" si="1131"/>
        <v>20</v>
      </c>
      <c r="E2347" s="8">
        <f t="shared" si="1150"/>
        <v>8</v>
      </c>
      <c r="F2347" s="2" t="s">
        <v>7456</v>
      </c>
      <c r="G2347" s="54">
        <f t="shared" si="1151"/>
        <v>6.8999999999999995</v>
      </c>
      <c r="H2347" s="20">
        <f t="shared" si="1152"/>
        <v>0.49259140000000001</v>
      </c>
      <c r="I2347" s="14" t="s">
        <v>17420</v>
      </c>
      <c r="J2347" s="14" t="s">
        <v>12443</v>
      </c>
      <c r="K2347" s="14" t="s">
        <v>22379</v>
      </c>
      <c r="L2347" s="14" t="s">
        <v>27337</v>
      </c>
      <c r="M2347" s="28">
        <f t="shared" si="1153"/>
        <v>12</v>
      </c>
      <c r="N2347" s="46">
        <f t="shared" si="1132"/>
        <v>6.6</v>
      </c>
      <c r="O2347" s="17">
        <f t="shared" si="1133"/>
        <v>1.8</v>
      </c>
      <c r="P2347" s="17">
        <f t="shared" si="1133"/>
        <v>5</v>
      </c>
      <c r="Q2347" s="124">
        <f t="shared" si="1134"/>
        <v>0.4</v>
      </c>
      <c r="R2347" s="26">
        <f t="shared" si="1135"/>
        <v>0.60000000000000009</v>
      </c>
      <c r="S2347" s="2" t="s">
        <v>32304</v>
      </c>
      <c r="T2347" s="2" t="s">
        <v>37283</v>
      </c>
      <c r="U2347" s="24">
        <f t="shared" si="1136"/>
        <v>293.40000000000003</v>
      </c>
      <c r="V2347" s="66">
        <f t="shared" si="1136"/>
        <v>386.5</v>
      </c>
      <c r="W2347" s="54">
        <f t="shared" si="1137"/>
        <v>0.69000000000000006</v>
      </c>
      <c r="X2347" s="143">
        <f t="shared" si="1138"/>
        <v>293.40000000000003</v>
      </c>
      <c r="Y2347" s="143">
        <f t="shared" si="1139"/>
        <v>0.23800000000000002</v>
      </c>
      <c r="AD2347">
        <v>152</v>
      </c>
      <c r="AE2347">
        <v>-1</v>
      </c>
      <c r="AF2347" s="10">
        <v>37.9</v>
      </c>
      <c r="AG2347" s="10">
        <v>58.12</v>
      </c>
      <c r="AH2347" s="10">
        <f t="shared" si="1140"/>
        <v>226671.98313369296</v>
      </c>
      <c r="AI2347" s="11">
        <f t="shared" si="1128"/>
        <v>0</v>
      </c>
      <c r="AJ2347">
        <f t="shared" si="1129"/>
        <v>0</v>
      </c>
      <c r="AK2347" t="e">
        <f t="shared" si="1141"/>
        <v>#DIV/0!</v>
      </c>
      <c r="AL2347">
        <f t="shared" si="1142"/>
        <v>2.7400064400000002</v>
      </c>
      <c r="AM2347" s="5">
        <f t="shared" si="1143"/>
        <v>1.36</v>
      </c>
      <c r="AN2347">
        <v>0</v>
      </c>
      <c r="AO2347" s="72">
        <f t="shared" si="1144"/>
        <v>0.60000000000000009</v>
      </c>
      <c r="AP2347" s="72">
        <f t="shared" si="1145"/>
        <v>0.4</v>
      </c>
      <c r="AQ2347" s="72">
        <f t="shared" si="1146"/>
        <v>0.4</v>
      </c>
      <c r="AR2347" s="71" t="e">
        <f t="shared" si="1147"/>
        <v>#DIV/0!</v>
      </c>
      <c r="BA2347">
        <f t="shared" si="1148"/>
        <v>20</v>
      </c>
      <c r="BB2347" s="91" t="e">
        <f t="shared" si="1149"/>
        <v>#DIV/0!</v>
      </c>
    </row>
    <row r="2348" spans="1:54">
      <c r="A2348" s="2" t="s">
        <v>2467</v>
      </c>
      <c r="B2348" s="7" t="s">
        <v>42291</v>
      </c>
      <c r="C2348" s="17">
        <f t="shared" si="1130"/>
        <v>26.8</v>
      </c>
      <c r="D2348" s="28">
        <f t="shared" si="1131"/>
        <v>165</v>
      </c>
      <c r="E2348" s="8">
        <f t="shared" si="1150"/>
        <v>13</v>
      </c>
      <c r="F2348" s="2" t="s">
        <v>7457</v>
      </c>
      <c r="G2348" s="54">
        <f t="shared" si="1151"/>
        <v>25.8</v>
      </c>
      <c r="H2348" s="20">
        <f t="shared" si="1152"/>
        <v>0.1486499</v>
      </c>
      <c r="I2348" s="14" t="s">
        <v>17421</v>
      </c>
      <c r="J2348" s="14" t="s">
        <v>12444</v>
      </c>
      <c r="K2348" s="14" t="s">
        <v>22380</v>
      </c>
      <c r="L2348" s="14" t="s">
        <v>27338</v>
      </c>
      <c r="M2348" s="28">
        <f t="shared" si="1153"/>
        <v>10.8</v>
      </c>
      <c r="N2348" s="46">
        <f t="shared" si="1132"/>
        <v>6</v>
      </c>
      <c r="O2348" s="17">
        <f t="shared" si="1133"/>
        <v>1.6</v>
      </c>
      <c r="P2348" s="17">
        <f t="shared" si="1133"/>
        <v>7.4</v>
      </c>
      <c r="Q2348" s="124">
        <f t="shared" si="1134"/>
        <v>1</v>
      </c>
      <c r="R2348" s="26">
        <f t="shared" si="1135"/>
        <v>1.2000000000000002</v>
      </c>
      <c r="S2348" s="2" t="s">
        <v>32305</v>
      </c>
      <c r="T2348" s="2" t="s">
        <v>37284</v>
      </c>
      <c r="U2348" s="24">
        <f t="shared" si="1136"/>
        <v>437.6</v>
      </c>
      <c r="V2348" s="66">
        <f t="shared" si="1136"/>
        <v>296.3</v>
      </c>
      <c r="W2348" s="54">
        <f t="shared" si="1137"/>
        <v>2.5799999999999996</v>
      </c>
      <c r="X2348" s="143">
        <f t="shared" si="1138"/>
        <v>437.6</v>
      </c>
      <c r="Y2348" s="143">
        <f t="shared" si="1139"/>
        <v>0.61599999999999988</v>
      </c>
      <c r="AD2348">
        <v>152</v>
      </c>
      <c r="AE2348">
        <v>-1</v>
      </c>
      <c r="AF2348" s="10">
        <v>37.9</v>
      </c>
      <c r="AG2348" s="10">
        <v>58.12</v>
      </c>
      <c r="AH2348" s="10">
        <f t="shared" si="1140"/>
        <v>359611.43892898347</v>
      </c>
      <c r="AI2348" s="11">
        <f t="shared" si="1128"/>
        <v>0</v>
      </c>
      <c r="AJ2348">
        <f t="shared" si="1129"/>
        <v>0</v>
      </c>
      <c r="AK2348" t="e">
        <f t="shared" si="1141"/>
        <v>#DIV/0!</v>
      </c>
      <c r="AL2348">
        <f t="shared" si="1142"/>
        <v>12.095982220800003</v>
      </c>
      <c r="AM2348" s="5">
        <f t="shared" si="1143"/>
        <v>5.16</v>
      </c>
      <c r="AN2348">
        <v>0</v>
      </c>
      <c r="AO2348" s="72">
        <f t="shared" si="1144"/>
        <v>1.2000000000000002</v>
      </c>
      <c r="AP2348" s="72">
        <f t="shared" si="1145"/>
        <v>1</v>
      </c>
      <c r="AQ2348" s="72">
        <f t="shared" si="1146"/>
        <v>1.2000000000000002</v>
      </c>
      <c r="AR2348" s="71" t="e">
        <f t="shared" si="1147"/>
        <v>#DIV/0!</v>
      </c>
      <c r="BA2348">
        <f t="shared" si="1148"/>
        <v>165</v>
      </c>
      <c r="BB2348" s="91" t="e">
        <f t="shared" si="1149"/>
        <v>#DIV/0!</v>
      </c>
    </row>
    <row r="2349" spans="1:54">
      <c r="A2349" s="2" t="s">
        <v>2468</v>
      </c>
      <c r="B2349" s="7" t="s">
        <v>42292</v>
      </c>
      <c r="C2349" s="17">
        <f t="shared" si="1130"/>
        <v>29.700000000000003</v>
      </c>
      <c r="D2349" s="28">
        <f t="shared" si="1131"/>
        <v>104</v>
      </c>
      <c r="E2349" s="8">
        <f t="shared" si="1150"/>
        <v>4</v>
      </c>
      <c r="F2349" s="2" t="s">
        <v>7458</v>
      </c>
      <c r="G2349" s="54">
        <f t="shared" si="1151"/>
        <v>28.8</v>
      </c>
      <c r="H2349" s="20">
        <f t="shared" si="1152"/>
        <v>0.79513239999999996</v>
      </c>
      <c r="I2349" s="14" t="s">
        <v>17422</v>
      </c>
      <c r="J2349" s="14" t="s">
        <v>12445</v>
      </c>
      <c r="K2349" s="14" t="s">
        <v>22381</v>
      </c>
      <c r="L2349" s="14" t="s">
        <v>27339</v>
      </c>
      <c r="M2349" s="28">
        <f t="shared" si="1153"/>
        <v>12.7</v>
      </c>
      <c r="N2349" s="46">
        <f t="shared" si="1132"/>
        <v>6.4</v>
      </c>
      <c r="O2349" s="17">
        <f t="shared" si="1133"/>
        <v>1</v>
      </c>
      <c r="P2349" s="17">
        <f t="shared" si="1133"/>
        <v>3.6</v>
      </c>
      <c r="Q2349" s="124">
        <f t="shared" si="1134"/>
        <v>0.2</v>
      </c>
      <c r="R2349" s="26">
        <f t="shared" si="1135"/>
        <v>1.2000000000000002</v>
      </c>
      <c r="S2349" s="2" t="s">
        <v>32306</v>
      </c>
      <c r="T2349" s="2" t="s">
        <v>37285</v>
      </c>
      <c r="U2349" s="24">
        <f t="shared" si="1136"/>
        <v>376.70000000000005</v>
      </c>
      <c r="V2349" s="66">
        <f t="shared" si="1136"/>
        <v>318.70000000000005</v>
      </c>
      <c r="W2349" s="54">
        <f t="shared" si="1137"/>
        <v>2.88</v>
      </c>
      <c r="X2349" s="143">
        <f t="shared" si="1138"/>
        <v>376.70000000000005</v>
      </c>
      <c r="Y2349" s="143">
        <f t="shared" si="1139"/>
        <v>0.67599999999999993</v>
      </c>
      <c r="AD2349">
        <v>152</v>
      </c>
      <c r="AE2349">
        <v>-1</v>
      </c>
      <c r="AF2349" s="10">
        <v>37.9</v>
      </c>
      <c r="AG2349" s="10">
        <v>58.12</v>
      </c>
      <c r="AH2349" s="10">
        <f t="shared" si="1140"/>
        <v>334246.77761656605</v>
      </c>
      <c r="AI2349" s="11">
        <f t="shared" si="1128"/>
        <v>0</v>
      </c>
      <c r="AJ2349">
        <f t="shared" si="1129"/>
        <v>0</v>
      </c>
      <c r="AK2349" t="e">
        <f t="shared" si="1141"/>
        <v>#DIV/0!</v>
      </c>
      <c r="AL2349">
        <f t="shared" si="1142"/>
        <v>0.88502803200000035</v>
      </c>
      <c r="AM2349" s="5">
        <f t="shared" si="1143"/>
        <v>5.74</v>
      </c>
      <c r="AN2349">
        <v>0</v>
      </c>
      <c r="AO2349" s="72">
        <f t="shared" si="1144"/>
        <v>1.2000000000000002</v>
      </c>
      <c r="AP2349" s="72">
        <f t="shared" si="1145"/>
        <v>0.2</v>
      </c>
      <c r="AQ2349" s="72">
        <f t="shared" si="1146"/>
        <v>0.4</v>
      </c>
      <c r="AR2349" s="71" t="e">
        <f t="shared" si="1147"/>
        <v>#DIV/0!</v>
      </c>
      <c r="BA2349">
        <f t="shared" si="1148"/>
        <v>104</v>
      </c>
      <c r="BB2349" s="91" t="e">
        <f t="shared" si="1149"/>
        <v>#DIV/0!</v>
      </c>
    </row>
    <row r="2350" spans="1:54">
      <c r="A2350" s="2" t="s">
        <v>2469</v>
      </c>
      <c r="B2350" s="7" t="s">
        <v>42293</v>
      </c>
      <c r="C2350" s="17">
        <f t="shared" si="1130"/>
        <v>37.4</v>
      </c>
      <c r="D2350" s="28">
        <f t="shared" si="1131"/>
        <v>65</v>
      </c>
      <c r="E2350" s="8">
        <f t="shared" si="1150"/>
        <v>13</v>
      </c>
      <c r="F2350" s="2" t="s">
        <v>7459</v>
      </c>
      <c r="G2350" s="54">
        <f t="shared" si="1151"/>
        <v>36.4</v>
      </c>
      <c r="H2350" s="20">
        <f t="shared" si="1152"/>
        <v>0.57531310000000002</v>
      </c>
      <c r="I2350" s="14" t="s">
        <v>17423</v>
      </c>
      <c r="J2350" s="14" t="s">
        <v>12446</v>
      </c>
      <c r="K2350" s="14" t="s">
        <v>22382</v>
      </c>
      <c r="L2350" s="14" t="s">
        <v>27340</v>
      </c>
      <c r="M2350" s="28">
        <f t="shared" si="1153"/>
        <v>11.9</v>
      </c>
      <c r="N2350" s="46">
        <f t="shared" si="1132"/>
        <v>5.6</v>
      </c>
      <c r="O2350" s="17">
        <f t="shared" si="1133"/>
        <v>1.6</v>
      </c>
      <c r="P2350" s="17">
        <f t="shared" si="1133"/>
        <v>5.2</v>
      </c>
      <c r="Q2350" s="124">
        <f t="shared" si="1134"/>
        <v>1</v>
      </c>
      <c r="R2350" s="26">
        <f t="shared" si="1135"/>
        <v>2.2000000000000002</v>
      </c>
      <c r="S2350" s="2" t="s">
        <v>32307</v>
      </c>
      <c r="T2350" s="2" t="s">
        <v>37286</v>
      </c>
      <c r="U2350" s="24">
        <f t="shared" si="1136"/>
        <v>338.3</v>
      </c>
      <c r="V2350" s="66">
        <f t="shared" si="1136"/>
        <v>328.8</v>
      </c>
      <c r="W2350" s="54">
        <f t="shared" si="1137"/>
        <v>3.6399999999999997</v>
      </c>
      <c r="X2350" s="143">
        <f t="shared" si="1138"/>
        <v>338.3</v>
      </c>
      <c r="Y2350" s="143">
        <f t="shared" si="1139"/>
        <v>0.82799999999999996</v>
      </c>
      <c r="AD2350">
        <v>152</v>
      </c>
      <c r="AE2350">
        <v>-1</v>
      </c>
      <c r="AF2350" s="10">
        <v>37.9</v>
      </c>
      <c r="AG2350" s="10">
        <v>58.12</v>
      </c>
      <c r="AH2350" s="10">
        <f t="shared" si="1140"/>
        <v>321664.78024765709</v>
      </c>
      <c r="AI2350" s="11">
        <f t="shared" si="1128"/>
        <v>0</v>
      </c>
      <c r="AJ2350">
        <f t="shared" si="1129"/>
        <v>0</v>
      </c>
      <c r="AK2350" t="e">
        <f t="shared" si="1141"/>
        <v>#DIV/0!</v>
      </c>
      <c r="AL2350">
        <f t="shared" si="1142"/>
        <v>7.773469017600001</v>
      </c>
      <c r="AM2350" s="5">
        <f t="shared" si="1143"/>
        <v>7.2799999999999994</v>
      </c>
      <c r="AN2350">
        <v>0</v>
      </c>
      <c r="AO2350" s="72">
        <f t="shared" si="1144"/>
        <v>2.2000000000000002</v>
      </c>
      <c r="AP2350" s="72">
        <f t="shared" si="1145"/>
        <v>1</v>
      </c>
      <c r="AQ2350" s="72">
        <f t="shared" si="1146"/>
        <v>1</v>
      </c>
      <c r="AR2350" s="71" t="e">
        <f t="shared" si="1147"/>
        <v>#DIV/0!</v>
      </c>
      <c r="BA2350">
        <f t="shared" si="1148"/>
        <v>65</v>
      </c>
      <c r="BB2350" s="91" t="e">
        <f t="shared" si="1149"/>
        <v>#DIV/0!</v>
      </c>
    </row>
    <row r="2351" spans="1:54">
      <c r="A2351" s="2" t="s">
        <v>2470</v>
      </c>
      <c r="B2351" s="7" t="s">
        <v>42294</v>
      </c>
      <c r="C2351" s="17">
        <f t="shared" si="1130"/>
        <v>34.300000000000004</v>
      </c>
      <c r="D2351" s="28">
        <f t="shared" si="1131"/>
        <v>254</v>
      </c>
      <c r="E2351" s="8">
        <f t="shared" si="1150"/>
        <v>9</v>
      </c>
      <c r="F2351" s="2" t="s">
        <v>7460</v>
      </c>
      <c r="G2351" s="54">
        <f t="shared" si="1151"/>
        <v>33.4</v>
      </c>
      <c r="H2351" s="20">
        <f t="shared" si="1152"/>
        <v>0.30340339999999999</v>
      </c>
      <c r="I2351" s="14" t="s">
        <v>17424</v>
      </c>
      <c r="J2351" s="14" t="s">
        <v>12447</v>
      </c>
      <c r="K2351" s="14" t="s">
        <v>22383</v>
      </c>
      <c r="L2351" s="14" t="s">
        <v>27341</v>
      </c>
      <c r="M2351" s="28">
        <f t="shared" si="1153"/>
        <v>12.2</v>
      </c>
      <c r="N2351" s="46">
        <f t="shared" si="1132"/>
        <v>5.2</v>
      </c>
      <c r="O2351" s="17">
        <f t="shared" si="1133"/>
        <v>1.4000000000000001</v>
      </c>
      <c r="P2351" s="17">
        <f t="shared" si="1133"/>
        <v>4.6000000000000005</v>
      </c>
      <c r="Q2351" s="124">
        <f t="shared" si="1134"/>
        <v>0.60000000000000009</v>
      </c>
      <c r="R2351" s="26">
        <f t="shared" si="1135"/>
        <v>1</v>
      </c>
      <c r="S2351" s="2" t="s">
        <v>32308</v>
      </c>
      <c r="T2351" s="2" t="s">
        <v>37287</v>
      </c>
      <c r="U2351" s="24">
        <f t="shared" si="1136"/>
        <v>526.70000000000005</v>
      </c>
      <c r="V2351" s="66">
        <f t="shared" si="1136"/>
        <v>409.70000000000005</v>
      </c>
      <c r="W2351" s="54">
        <f t="shared" si="1137"/>
        <v>3.34</v>
      </c>
      <c r="X2351" s="143">
        <f t="shared" si="1138"/>
        <v>526.70000000000005</v>
      </c>
      <c r="Y2351" s="143">
        <f t="shared" si="1139"/>
        <v>0.7679999999999999</v>
      </c>
      <c r="AD2351">
        <v>152</v>
      </c>
      <c r="AE2351">
        <v>-1</v>
      </c>
      <c r="AF2351" s="10">
        <v>37.9</v>
      </c>
      <c r="AG2351" s="10">
        <v>58.12</v>
      </c>
      <c r="AH2351" s="10">
        <f t="shared" si="1140"/>
        <v>159109.93447283236</v>
      </c>
      <c r="AI2351" s="11">
        <f t="shared" si="1128"/>
        <v>0</v>
      </c>
      <c r="AJ2351">
        <f t="shared" si="1129"/>
        <v>0</v>
      </c>
      <c r="AK2351" t="e">
        <f t="shared" si="1141"/>
        <v>#DIV/0!</v>
      </c>
      <c r="AL2351">
        <f t="shared" si="1142"/>
        <v>4.4860821040000012</v>
      </c>
      <c r="AM2351" s="5">
        <f t="shared" si="1143"/>
        <v>6.660000000000001</v>
      </c>
      <c r="AN2351">
        <v>0</v>
      </c>
      <c r="AO2351" s="72">
        <f t="shared" si="1144"/>
        <v>1</v>
      </c>
      <c r="AP2351" s="72">
        <f t="shared" si="1145"/>
        <v>0.60000000000000009</v>
      </c>
      <c r="AQ2351" s="72">
        <f t="shared" si="1146"/>
        <v>0.8</v>
      </c>
      <c r="AR2351" s="71" t="e">
        <f t="shared" si="1147"/>
        <v>#DIV/0!</v>
      </c>
      <c r="BA2351">
        <f t="shared" si="1148"/>
        <v>254</v>
      </c>
      <c r="BB2351" s="91" t="e">
        <f t="shared" si="1149"/>
        <v>#DIV/0!</v>
      </c>
    </row>
    <row r="2352" spans="1:54">
      <c r="A2352" s="2" t="s">
        <v>2471</v>
      </c>
      <c r="B2352" s="7" t="s">
        <v>42295</v>
      </c>
      <c r="C2352" s="17">
        <f t="shared" si="1130"/>
        <v>13.100000000000001</v>
      </c>
      <c r="D2352" s="28">
        <f t="shared" si="1131"/>
        <v>245</v>
      </c>
      <c r="E2352" s="8">
        <f t="shared" si="1150"/>
        <v>13</v>
      </c>
      <c r="F2352" s="2" t="s">
        <v>7461</v>
      </c>
      <c r="G2352" s="54">
        <f t="shared" si="1151"/>
        <v>12.2</v>
      </c>
      <c r="H2352" s="20">
        <f t="shared" si="1152"/>
        <v>0.6463139</v>
      </c>
      <c r="I2352" s="14" t="s">
        <v>17425</v>
      </c>
      <c r="J2352" s="14" t="s">
        <v>12448</v>
      </c>
      <c r="K2352" s="14" t="s">
        <v>22384</v>
      </c>
      <c r="L2352" s="14" t="s">
        <v>27342</v>
      </c>
      <c r="M2352" s="28">
        <f t="shared" si="1153"/>
        <v>13.5</v>
      </c>
      <c r="N2352" s="46">
        <f t="shared" si="1132"/>
        <v>6.6</v>
      </c>
      <c r="O2352" s="17">
        <f t="shared" si="1133"/>
        <v>2.4000000000000004</v>
      </c>
      <c r="P2352" s="17">
        <f t="shared" si="1133"/>
        <v>2</v>
      </c>
      <c r="Q2352" s="124">
        <f t="shared" si="1134"/>
        <v>0.8</v>
      </c>
      <c r="R2352" s="26">
        <f t="shared" si="1135"/>
        <v>2.2000000000000002</v>
      </c>
      <c r="S2352" s="2" t="s">
        <v>32309</v>
      </c>
      <c r="T2352" s="2" t="s">
        <v>37288</v>
      </c>
      <c r="U2352" s="24">
        <f t="shared" si="1136"/>
        <v>517.70000000000005</v>
      </c>
      <c r="V2352" s="66">
        <f t="shared" si="1136"/>
        <v>310.40000000000003</v>
      </c>
      <c r="W2352" s="54">
        <f t="shared" si="1137"/>
        <v>1.22</v>
      </c>
      <c r="X2352" s="143">
        <f t="shared" si="1138"/>
        <v>517.70000000000005</v>
      </c>
      <c r="Y2352" s="143">
        <f t="shared" si="1139"/>
        <v>0.34399999999999997</v>
      </c>
      <c r="AD2352">
        <v>152</v>
      </c>
      <c r="AE2352">
        <v>-1</v>
      </c>
      <c r="AF2352" s="10">
        <v>37.9</v>
      </c>
      <c r="AG2352" s="10">
        <v>58.12</v>
      </c>
      <c r="AH2352" s="10">
        <f t="shared" si="1140"/>
        <v>344015.60133208847</v>
      </c>
      <c r="AI2352" s="11">
        <f t="shared" si="1128"/>
        <v>0</v>
      </c>
      <c r="AJ2352">
        <f t="shared" si="1129"/>
        <v>0</v>
      </c>
      <c r="AK2352" t="e">
        <f t="shared" si="1141"/>
        <v>#DIV/0!</v>
      </c>
      <c r="AL2352">
        <f t="shared" si="1142"/>
        <v>3.7349252160000006</v>
      </c>
      <c r="AM2352" s="5">
        <f t="shared" si="1143"/>
        <v>2.4200000000000004</v>
      </c>
      <c r="AN2352">
        <v>0</v>
      </c>
      <c r="AO2352" s="72">
        <f t="shared" si="1144"/>
        <v>2.2000000000000002</v>
      </c>
      <c r="AP2352" s="72">
        <f t="shared" si="1145"/>
        <v>0.8</v>
      </c>
      <c r="AQ2352" s="72">
        <f t="shared" si="1146"/>
        <v>0.8</v>
      </c>
      <c r="AR2352" s="71" t="e">
        <f t="shared" si="1147"/>
        <v>#DIV/0!</v>
      </c>
      <c r="BA2352">
        <f t="shared" si="1148"/>
        <v>245</v>
      </c>
      <c r="BB2352" s="91" t="e">
        <f t="shared" si="1149"/>
        <v>#DIV/0!</v>
      </c>
    </row>
    <row r="2353" spans="1:54">
      <c r="A2353" s="2" t="s">
        <v>2472</v>
      </c>
      <c r="B2353" s="7" t="s">
        <v>42296</v>
      </c>
      <c r="C2353" s="17">
        <f t="shared" si="1130"/>
        <v>21.200000000000003</v>
      </c>
      <c r="D2353" s="28">
        <f t="shared" si="1131"/>
        <v>80</v>
      </c>
      <c r="E2353" s="8">
        <f t="shared" si="1150"/>
        <v>8</v>
      </c>
      <c r="F2353" s="2" t="s">
        <v>7462</v>
      </c>
      <c r="G2353" s="54">
        <f t="shared" si="1151"/>
        <v>20.3</v>
      </c>
      <c r="H2353" s="20">
        <f t="shared" si="1152"/>
        <v>0.66323209999999999</v>
      </c>
      <c r="I2353" s="14" t="s">
        <v>17426</v>
      </c>
      <c r="J2353" s="14" t="s">
        <v>12449</v>
      </c>
      <c r="K2353" s="14" t="s">
        <v>22385</v>
      </c>
      <c r="L2353" s="14" t="s">
        <v>27343</v>
      </c>
      <c r="M2353" s="28">
        <f t="shared" si="1153"/>
        <v>13.6</v>
      </c>
      <c r="N2353" s="46">
        <f t="shared" si="1132"/>
        <v>5.4</v>
      </c>
      <c r="O2353" s="17">
        <f t="shared" si="1133"/>
        <v>1</v>
      </c>
      <c r="P2353" s="17">
        <f t="shared" si="1133"/>
        <v>1.8</v>
      </c>
      <c r="Q2353" s="124">
        <f t="shared" si="1134"/>
        <v>0.60000000000000009</v>
      </c>
      <c r="R2353" s="26">
        <f t="shared" si="1135"/>
        <v>1.8</v>
      </c>
      <c r="S2353" s="2" t="s">
        <v>32310</v>
      </c>
      <c r="T2353" s="2" t="s">
        <v>37289</v>
      </c>
      <c r="U2353" s="24">
        <f t="shared" si="1136"/>
        <v>353.20000000000005</v>
      </c>
      <c r="V2353" s="66">
        <f t="shared" si="1136"/>
        <v>332.8</v>
      </c>
      <c r="W2353" s="54">
        <f t="shared" si="1137"/>
        <v>2.0299999999999998</v>
      </c>
      <c r="X2353" s="143">
        <f t="shared" si="1138"/>
        <v>353.20000000000005</v>
      </c>
      <c r="Y2353" s="143">
        <f t="shared" si="1139"/>
        <v>0.50600000000000001</v>
      </c>
      <c r="AD2353">
        <v>152</v>
      </c>
      <c r="AE2353">
        <v>-1</v>
      </c>
      <c r="AF2353" s="10">
        <v>37.9</v>
      </c>
      <c r="AG2353" s="10">
        <v>58.12</v>
      </c>
      <c r="AH2353" s="10">
        <f t="shared" si="1140"/>
        <v>316549.57693774253</v>
      </c>
      <c r="AI2353" s="11">
        <f t="shared" si="1128"/>
        <v>0</v>
      </c>
      <c r="AJ2353">
        <f t="shared" si="1129"/>
        <v>0</v>
      </c>
      <c r="AK2353" t="e">
        <f t="shared" si="1141"/>
        <v>#DIV/0!</v>
      </c>
      <c r="AL2353">
        <f t="shared" si="1142"/>
        <v>1.091127996</v>
      </c>
      <c r="AM2353" s="5">
        <f t="shared" si="1143"/>
        <v>4.0400000000000009</v>
      </c>
      <c r="AN2353">
        <v>0</v>
      </c>
      <c r="AO2353" s="72">
        <f t="shared" si="1144"/>
        <v>1.8</v>
      </c>
      <c r="AP2353" s="72">
        <f t="shared" si="1145"/>
        <v>0.60000000000000009</v>
      </c>
      <c r="AQ2353" s="72">
        <f t="shared" si="1146"/>
        <v>0.8</v>
      </c>
      <c r="AR2353" s="71" t="e">
        <f t="shared" si="1147"/>
        <v>#DIV/0!</v>
      </c>
      <c r="BA2353">
        <f t="shared" si="1148"/>
        <v>80</v>
      </c>
      <c r="BB2353" s="91" t="e">
        <f t="shared" si="1149"/>
        <v>#DIV/0!</v>
      </c>
    </row>
    <row r="2354" spans="1:54">
      <c r="A2354" s="2" t="s">
        <v>2473</v>
      </c>
      <c r="B2354" s="7" t="s">
        <v>42297</v>
      </c>
      <c r="C2354" s="17">
        <f t="shared" si="1130"/>
        <v>14</v>
      </c>
      <c r="D2354" s="28">
        <f t="shared" si="1131"/>
        <v>117</v>
      </c>
      <c r="E2354" s="8">
        <f t="shared" si="1150"/>
        <v>22</v>
      </c>
      <c r="F2354" s="2" t="s">
        <v>7463</v>
      </c>
      <c r="G2354" s="54">
        <f t="shared" si="1151"/>
        <v>13.1</v>
      </c>
      <c r="H2354" s="20">
        <f t="shared" si="1152"/>
        <v>0.24829899999999999</v>
      </c>
      <c r="I2354" s="14" t="s">
        <v>17427</v>
      </c>
      <c r="J2354" s="14" t="s">
        <v>12450</v>
      </c>
      <c r="K2354" s="14" t="s">
        <v>22386</v>
      </c>
      <c r="L2354" s="14" t="s">
        <v>27344</v>
      </c>
      <c r="M2354" s="28">
        <f t="shared" si="1153"/>
        <v>13.1</v>
      </c>
      <c r="N2354" s="46">
        <f t="shared" si="1132"/>
        <v>6.4</v>
      </c>
      <c r="O2354" s="17">
        <f t="shared" si="1133"/>
        <v>2.8000000000000003</v>
      </c>
      <c r="P2354" s="17">
        <f t="shared" si="1133"/>
        <v>2.8000000000000003</v>
      </c>
      <c r="Q2354" s="124">
        <f t="shared" si="1134"/>
        <v>1.8</v>
      </c>
      <c r="R2354" s="26">
        <f t="shared" si="1135"/>
        <v>2.4000000000000004</v>
      </c>
      <c r="S2354" s="2" t="s">
        <v>32311</v>
      </c>
      <c r="T2354" s="2" t="s">
        <v>37290</v>
      </c>
      <c r="U2354" s="24">
        <f t="shared" si="1136"/>
        <v>390.1</v>
      </c>
      <c r="V2354" s="66">
        <f t="shared" si="1136"/>
        <v>292.5</v>
      </c>
      <c r="W2354" s="54">
        <f t="shared" si="1137"/>
        <v>1.31</v>
      </c>
      <c r="X2354" s="143">
        <f t="shared" si="1138"/>
        <v>390.1</v>
      </c>
      <c r="Y2354" s="143">
        <f t="shared" si="1139"/>
        <v>0.36199999999999999</v>
      </c>
      <c r="AD2354">
        <v>152</v>
      </c>
      <c r="AE2354">
        <v>-1</v>
      </c>
      <c r="AF2354" s="10">
        <v>37.9</v>
      </c>
      <c r="AG2354" s="10">
        <v>58.12</v>
      </c>
      <c r="AH2354" s="10">
        <f t="shared" si="1140"/>
        <v>363582.58808206127</v>
      </c>
      <c r="AI2354" s="11">
        <f t="shared" si="1128"/>
        <v>0</v>
      </c>
      <c r="AJ2354">
        <f t="shared" si="1129"/>
        <v>0</v>
      </c>
      <c r="AK2354" t="e">
        <f t="shared" si="1141"/>
        <v>#DIV/0!</v>
      </c>
      <c r="AL2354">
        <f t="shared" si="1142"/>
        <v>14.144006016000004</v>
      </c>
      <c r="AM2354" s="5">
        <f t="shared" si="1143"/>
        <v>2.6</v>
      </c>
      <c r="AN2354">
        <v>0</v>
      </c>
      <c r="AO2354" s="72">
        <f t="shared" si="1144"/>
        <v>2.4000000000000004</v>
      </c>
      <c r="AP2354" s="72">
        <f t="shared" si="1145"/>
        <v>1.8</v>
      </c>
      <c r="AQ2354" s="72">
        <f t="shared" si="1146"/>
        <v>2</v>
      </c>
      <c r="AR2354" s="71" t="e">
        <f t="shared" si="1147"/>
        <v>#DIV/0!</v>
      </c>
      <c r="BA2354">
        <f t="shared" si="1148"/>
        <v>117</v>
      </c>
      <c r="BB2354" s="91" t="e">
        <f t="shared" si="1149"/>
        <v>#DIV/0!</v>
      </c>
    </row>
    <row r="2355" spans="1:54">
      <c r="A2355" s="2" t="s">
        <v>2474</v>
      </c>
      <c r="B2355" s="7" t="s">
        <v>42298</v>
      </c>
      <c r="C2355" s="17">
        <f t="shared" si="1130"/>
        <v>34.200000000000003</v>
      </c>
      <c r="D2355" s="28">
        <f t="shared" si="1131"/>
        <v>159</v>
      </c>
      <c r="E2355" s="8">
        <f t="shared" si="1150"/>
        <v>9</v>
      </c>
      <c r="F2355" s="2" t="s">
        <v>7464</v>
      </c>
      <c r="G2355" s="54">
        <f t="shared" si="1151"/>
        <v>33.200000000000003</v>
      </c>
      <c r="H2355" s="20">
        <f t="shared" si="1152"/>
        <v>0.32122369999999995</v>
      </c>
      <c r="I2355" s="14" t="s">
        <v>17428</v>
      </c>
      <c r="J2355" s="14" t="s">
        <v>12451</v>
      </c>
      <c r="K2355" s="14" t="s">
        <v>22387</v>
      </c>
      <c r="L2355" s="14" t="s">
        <v>27345</v>
      </c>
      <c r="M2355" s="28">
        <f t="shared" si="1153"/>
        <v>11.2</v>
      </c>
      <c r="N2355" s="46">
        <f t="shared" si="1132"/>
        <v>5.8</v>
      </c>
      <c r="O2355" s="17">
        <f t="shared" si="1133"/>
        <v>1.4000000000000001</v>
      </c>
      <c r="P2355" s="17">
        <f t="shared" si="1133"/>
        <v>6.6000000000000005</v>
      </c>
      <c r="Q2355" s="124">
        <f t="shared" si="1134"/>
        <v>0.60000000000000009</v>
      </c>
      <c r="R2355" s="26">
        <f t="shared" si="1135"/>
        <v>1</v>
      </c>
      <c r="S2355" s="2" t="s">
        <v>32312</v>
      </c>
      <c r="T2355" s="2" t="s">
        <v>37291</v>
      </c>
      <c r="U2355" s="24">
        <f t="shared" si="1136"/>
        <v>431.6</v>
      </c>
      <c r="V2355" s="66">
        <f t="shared" si="1136"/>
        <v>296.5</v>
      </c>
      <c r="W2355" s="54">
        <f t="shared" si="1137"/>
        <v>3.32</v>
      </c>
      <c r="X2355" s="143">
        <f t="shared" si="1138"/>
        <v>431.6</v>
      </c>
      <c r="Y2355" s="143">
        <f t="shared" si="1139"/>
        <v>0.7639999999999999</v>
      </c>
      <c r="AD2355">
        <v>152</v>
      </c>
      <c r="AE2355">
        <v>-1</v>
      </c>
      <c r="AF2355" s="10">
        <v>37.9</v>
      </c>
      <c r="AG2355" s="10">
        <v>58.12</v>
      </c>
      <c r="AH2355" s="10">
        <f t="shared" si="1140"/>
        <v>359410.74303992424</v>
      </c>
      <c r="AI2355" s="11">
        <f t="shared" si="1128"/>
        <v>0</v>
      </c>
      <c r="AJ2355">
        <f t="shared" si="1129"/>
        <v>0</v>
      </c>
      <c r="AK2355" t="e">
        <f t="shared" si="1141"/>
        <v>#DIV/0!</v>
      </c>
      <c r="AL2355">
        <f t="shared" si="1142"/>
        <v>6.2718930120000014</v>
      </c>
      <c r="AM2355" s="5">
        <f t="shared" si="1143"/>
        <v>6.6400000000000006</v>
      </c>
      <c r="AN2355">
        <v>0</v>
      </c>
      <c r="AO2355" s="72">
        <f t="shared" si="1144"/>
        <v>1</v>
      </c>
      <c r="AP2355" s="72">
        <f t="shared" si="1145"/>
        <v>0.60000000000000009</v>
      </c>
      <c r="AQ2355" s="72">
        <f t="shared" si="1146"/>
        <v>0.8</v>
      </c>
      <c r="AR2355" s="71" t="e">
        <f t="shared" si="1147"/>
        <v>#DIV/0!</v>
      </c>
      <c r="BA2355">
        <f t="shared" si="1148"/>
        <v>159</v>
      </c>
      <c r="BB2355" s="91" t="e">
        <f t="shared" si="1149"/>
        <v>#DIV/0!</v>
      </c>
    </row>
    <row r="2356" spans="1:54">
      <c r="A2356" s="2" t="s">
        <v>2475</v>
      </c>
      <c r="B2356" s="7" t="s">
        <v>42299</v>
      </c>
      <c r="C2356" s="17">
        <f t="shared" si="1130"/>
        <v>19.100000000000001</v>
      </c>
      <c r="D2356" s="28">
        <f t="shared" si="1131"/>
        <v>165</v>
      </c>
      <c r="E2356" s="8">
        <f t="shared" si="1150"/>
        <v>7</v>
      </c>
      <c r="F2356" s="2" t="s">
        <v>7465</v>
      </c>
      <c r="G2356" s="54">
        <f t="shared" si="1151"/>
        <v>18.200000000000003</v>
      </c>
      <c r="H2356" s="20">
        <f t="shared" si="1152"/>
        <v>0.82836160000000003</v>
      </c>
      <c r="I2356" s="14" t="s">
        <v>17429</v>
      </c>
      <c r="J2356" s="14" t="s">
        <v>12452</v>
      </c>
      <c r="K2356" s="14" t="s">
        <v>22388</v>
      </c>
      <c r="L2356" s="14" t="s">
        <v>27346</v>
      </c>
      <c r="M2356" s="28">
        <f t="shared" si="1153"/>
        <v>13.9</v>
      </c>
      <c r="N2356" s="46">
        <f t="shared" si="1132"/>
        <v>6.4</v>
      </c>
      <c r="O2356" s="17">
        <f t="shared" si="1133"/>
        <v>1.6</v>
      </c>
      <c r="P2356" s="17">
        <f t="shared" si="1133"/>
        <v>1.2000000000000002</v>
      </c>
      <c r="Q2356" s="124">
        <f t="shared" si="1134"/>
        <v>0.4</v>
      </c>
      <c r="R2356" s="26">
        <f t="shared" si="1135"/>
        <v>2</v>
      </c>
      <c r="S2356" s="2" t="s">
        <v>32313</v>
      </c>
      <c r="T2356" s="2" t="s">
        <v>37292</v>
      </c>
      <c r="U2356" s="24">
        <f t="shared" si="1136"/>
        <v>437.90000000000003</v>
      </c>
      <c r="V2356" s="66">
        <f t="shared" si="1136"/>
        <v>307.70000000000005</v>
      </c>
      <c r="W2356" s="54">
        <f t="shared" si="1137"/>
        <v>1.82</v>
      </c>
      <c r="X2356" s="143">
        <f t="shared" si="1138"/>
        <v>437.90000000000003</v>
      </c>
      <c r="Y2356" s="143">
        <f t="shared" si="1139"/>
        <v>0.46399999999999997</v>
      </c>
      <c r="AD2356">
        <v>152</v>
      </c>
      <c r="AE2356">
        <v>-1</v>
      </c>
      <c r="AF2356" s="10">
        <v>37.9</v>
      </c>
      <c r="AG2356" s="10">
        <v>58.12</v>
      </c>
      <c r="AH2356" s="10">
        <f t="shared" si="1140"/>
        <v>347005.91775529861</v>
      </c>
      <c r="AI2356" s="11">
        <f t="shared" si="1128"/>
        <v>0</v>
      </c>
      <c r="AJ2356">
        <f t="shared" si="1129"/>
        <v>0</v>
      </c>
      <c r="AK2356" t="e">
        <f t="shared" si="1141"/>
        <v>#DIV/0!</v>
      </c>
      <c r="AL2356">
        <f t="shared" si="1142"/>
        <v>0.65909145599999996</v>
      </c>
      <c r="AM2356" s="5">
        <f t="shared" si="1143"/>
        <v>3.62</v>
      </c>
      <c r="AN2356">
        <v>0</v>
      </c>
      <c r="AO2356" s="72">
        <f t="shared" si="1144"/>
        <v>2</v>
      </c>
      <c r="AP2356" s="72">
        <f t="shared" si="1145"/>
        <v>0.4</v>
      </c>
      <c r="AQ2356" s="72">
        <f t="shared" si="1146"/>
        <v>0.4</v>
      </c>
      <c r="AR2356" s="71" t="e">
        <f t="shared" si="1147"/>
        <v>#DIV/0!</v>
      </c>
      <c r="BA2356">
        <f t="shared" si="1148"/>
        <v>165</v>
      </c>
      <c r="BB2356" s="91" t="e">
        <f t="shared" si="1149"/>
        <v>#DIV/0!</v>
      </c>
    </row>
    <row r="2357" spans="1:54">
      <c r="A2357" s="2" t="s">
        <v>2476</v>
      </c>
      <c r="B2357" s="7" t="s">
        <v>42300</v>
      </c>
      <c r="C2357" s="17">
        <f t="shared" si="1130"/>
        <v>23.400000000000002</v>
      </c>
      <c r="D2357" s="28">
        <f t="shared" si="1131"/>
        <v>195</v>
      </c>
      <c r="E2357" s="8">
        <f t="shared" si="1150"/>
        <v>10</v>
      </c>
      <c r="F2357" s="2" t="s">
        <v>7466</v>
      </c>
      <c r="G2357" s="54">
        <f t="shared" si="1151"/>
        <v>22.5</v>
      </c>
      <c r="H2357" s="20">
        <f t="shared" si="1152"/>
        <v>0.7804527</v>
      </c>
      <c r="I2357" s="14" t="s">
        <v>17430</v>
      </c>
      <c r="J2357" s="14" t="s">
        <v>12453</v>
      </c>
      <c r="K2357" s="14" t="s">
        <v>22389</v>
      </c>
      <c r="L2357" s="14" t="s">
        <v>27347</v>
      </c>
      <c r="M2357" s="28">
        <f t="shared" si="1153"/>
        <v>10.5</v>
      </c>
      <c r="N2357" s="46">
        <f t="shared" si="1132"/>
        <v>6.8</v>
      </c>
      <c r="O2357" s="17">
        <f t="shared" si="1133"/>
        <v>1.8</v>
      </c>
      <c r="P2357" s="17">
        <f t="shared" si="1133"/>
        <v>8</v>
      </c>
      <c r="Q2357" s="124">
        <f t="shared" si="1134"/>
        <v>0.60000000000000009</v>
      </c>
      <c r="R2357" s="26">
        <f t="shared" si="1135"/>
        <v>2.4000000000000004</v>
      </c>
      <c r="S2357" s="2" t="s">
        <v>32314</v>
      </c>
      <c r="T2357" s="2" t="s">
        <v>37293</v>
      </c>
      <c r="U2357" s="24">
        <f t="shared" si="1136"/>
        <v>468.20000000000005</v>
      </c>
      <c r="V2357" s="66">
        <f t="shared" si="1136"/>
        <v>423.20000000000005</v>
      </c>
      <c r="W2357" s="54">
        <f t="shared" si="1137"/>
        <v>2.25</v>
      </c>
      <c r="X2357" s="143">
        <f t="shared" si="1138"/>
        <v>468.20000000000005</v>
      </c>
      <c r="Y2357" s="143">
        <f t="shared" si="1139"/>
        <v>0.55000000000000004</v>
      </c>
      <c r="AD2357">
        <v>152</v>
      </c>
      <c r="AE2357">
        <v>-1</v>
      </c>
      <c r="AF2357" s="10">
        <v>37.9</v>
      </c>
      <c r="AG2357" s="10">
        <v>58.12</v>
      </c>
      <c r="AH2357" s="10">
        <f t="shared" si="1140"/>
        <v>71224.555597789382</v>
      </c>
      <c r="AI2357" s="11">
        <f t="shared" si="1128"/>
        <v>0</v>
      </c>
      <c r="AJ2357">
        <f t="shared" si="1129"/>
        <v>0</v>
      </c>
      <c r="AK2357" t="e">
        <f t="shared" si="1141"/>
        <v>#DIV/0!</v>
      </c>
      <c r="AL2357">
        <f t="shared" si="1142"/>
        <v>7.5875546880000009</v>
      </c>
      <c r="AM2357" s="5">
        <f t="shared" si="1143"/>
        <v>4.4800000000000004</v>
      </c>
      <c r="AN2357">
        <v>0</v>
      </c>
      <c r="AO2357" s="72">
        <f t="shared" si="1144"/>
        <v>2.4000000000000004</v>
      </c>
      <c r="AP2357" s="72">
        <f t="shared" si="1145"/>
        <v>0.60000000000000009</v>
      </c>
      <c r="AQ2357" s="72">
        <f t="shared" si="1146"/>
        <v>0.60000000000000009</v>
      </c>
      <c r="AR2357" s="71" t="e">
        <f t="shared" si="1147"/>
        <v>#DIV/0!</v>
      </c>
      <c r="BA2357">
        <f t="shared" si="1148"/>
        <v>195</v>
      </c>
      <c r="BB2357" s="91" t="e">
        <f t="shared" si="1149"/>
        <v>#DIV/0!</v>
      </c>
    </row>
    <row r="2358" spans="1:54">
      <c r="A2358" s="2" t="s">
        <v>2477</v>
      </c>
      <c r="B2358" s="7" t="s">
        <v>42301</v>
      </c>
      <c r="C2358" s="17">
        <f t="shared" si="1130"/>
        <v>30</v>
      </c>
      <c r="D2358" s="28">
        <f t="shared" si="1131"/>
        <v>78</v>
      </c>
      <c r="E2358" s="8">
        <f t="shared" si="1150"/>
        <v>15</v>
      </c>
      <c r="F2358" s="2" t="s">
        <v>7467</v>
      </c>
      <c r="G2358" s="54">
        <f t="shared" si="1151"/>
        <v>29.1</v>
      </c>
      <c r="H2358" s="20">
        <f t="shared" si="1152"/>
        <v>0.1540319</v>
      </c>
      <c r="I2358" s="14" t="s">
        <v>17431</v>
      </c>
      <c r="J2358" s="14" t="s">
        <v>12454</v>
      </c>
      <c r="K2358" s="14" t="s">
        <v>22390</v>
      </c>
      <c r="L2358" s="14" t="s">
        <v>27348</v>
      </c>
      <c r="M2358" s="28">
        <f t="shared" si="1153"/>
        <v>12</v>
      </c>
      <c r="N2358" s="46">
        <f t="shared" si="1132"/>
        <v>6</v>
      </c>
      <c r="O2358" s="17">
        <f t="shared" si="1133"/>
        <v>1</v>
      </c>
      <c r="P2358" s="17">
        <f t="shared" si="1133"/>
        <v>5</v>
      </c>
      <c r="Q2358" s="124">
        <f t="shared" si="1134"/>
        <v>2.4000000000000004</v>
      </c>
      <c r="R2358" s="26">
        <f t="shared" si="1135"/>
        <v>2.8000000000000003</v>
      </c>
      <c r="S2358" s="2" t="s">
        <v>32315</v>
      </c>
      <c r="T2358" s="2" t="s">
        <v>37294</v>
      </c>
      <c r="U2358" s="24">
        <f t="shared" si="1136"/>
        <v>350.70000000000005</v>
      </c>
      <c r="V2358" s="66">
        <f t="shared" si="1136"/>
        <v>286.3</v>
      </c>
      <c r="W2358" s="54">
        <f t="shared" si="1137"/>
        <v>2.9099999999999997</v>
      </c>
      <c r="X2358" s="143">
        <f t="shared" si="1138"/>
        <v>350.70000000000005</v>
      </c>
      <c r="Y2358" s="143">
        <f t="shared" si="1139"/>
        <v>0.68199999999999994</v>
      </c>
      <c r="AD2358">
        <v>152</v>
      </c>
      <c r="AE2358">
        <v>-1</v>
      </c>
      <c r="AF2358" s="10">
        <v>37.9</v>
      </c>
      <c r="AG2358" s="10">
        <v>58.12</v>
      </c>
      <c r="AH2358" s="10">
        <f t="shared" si="1140"/>
        <v>370066.0482900248</v>
      </c>
      <c r="AI2358" s="11">
        <f t="shared" ref="AI2358:AI2421" si="1154">1-EXP(-2.63*(AA2358/AH2358)*(AD2358-AE2358)*(1-((AD2358-T2358)/(AD2358-AE2358))^0.38))</f>
        <v>0</v>
      </c>
      <c r="AJ2358">
        <f t="shared" ref="AJ2358:AJ2421" si="1155">H2358*P2358*O2358*R2358*AB2358</f>
        <v>0</v>
      </c>
      <c r="AK2358" t="e">
        <f t="shared" si="1141"/>
        <v>#DIV/0!</v>
      </c>
      <c r="AL2358">
        <f t="shared" si="1142"/>
        <v>11.843553400000001</v>
      </c>
      <c r="AM2358" s="5">
        <f t="shared" si="1143"/>
        <v>5.8</v>
      </c>
      <c r="AN2358">
        <v>0</v>
      </c>
      <c r="AO2358" s="72">
        <f t="shared" si="1144"/>
        <v>2.8000000000000003</v>
      </c>
      <c r="AP2358" s="72">
        <f t="shared" si="1145"/>
        <v>2.4000000000000004</v>
      </c>
      <c r="AQ2358" s="72">
        <f t="shared" si="1146"/>
        <v>2.4000000000000004</v>
      </c>
      <c r="AR2358" s="71" t="e">
        <f t="shared" si="1147"/>
        <v>#DIV/0!</v>
      </c>
      <c r="BA2358">
        <f t="shared" si="1148"/>
        <v>78</v>
      </c>
      <c r="BB2358" s="91" t="e">
        <f t="shared" si="1149"/>
        <v>#DIV/0!</v>
      </c>
    </row>
    <row r="2359" spans="1:54">
      <c r="A2359" s="2" t="s">
        <v>2478</v>
      </c>
      <c r="B2359" s="7" t="s">
        <v>42302</v>
      </c>
      <c r="C2359" s="17">
        <f t="shared" si="1130"/>
        <v>31.900000000000002</v>
      </c>
      <c r="D2359" s="28">
        <f t="shared" si="1131"/>
        <v>192</v>
      </c>
      <c r="E2359" s="8">
        <f t="shared" si="1150"/>
        <v>3</v>
      </c>
      <c r="F2359" s="2" t="s">
        <v>7468</v>
      </c>
      <c r="G2359" s="54">
        <f t="shared" si="1151"/>
        <v>30.900000000000002</v>
      </c>
      <c r="H2359" s="20">
        <f t="shared" si="1152"/>
        <v>0.58624679999999996</v>
      </c>
      <c r="I2359" s="14" t="s">
        <v>17432</v>
      </c>
      <c r="J2359" s="14" t="s">
        <v>12455</v>
      </c>
      <c r="K2359" s="14" t="s">
        <v>22391</v>
      </c>
      <c r="L2359" s="14" t="s">
        <v>27349</v>
      </c>
      <c r="M2359" s="28">
        <f t="shared" si="1153"/>
        <v>12.7</v>
      </c>
      <c r="N2359" s="46">
        <f t="shared" si="1132"/>
        <v>5.8</v>
      </c>
      <c r="O2359" s="17">
        <f t="shared" si="1133"/>
        <v>0.60000000000000009</v>
      </c>
      <c r="P2359" s="17">
        <f t="shared" si="1133"/>
        <v>3.6</v>
      </c>
      <c r="Q2359" s="124">
        <f t="shared" si="1134"/>
        <v>0.2</v>
      </c>
      <c r="R2359" s="26">
        <f t="shared" si="1135"/>
        <v>0.4</v>
      </c>
      <c r="S2359" s="2" t="s">
        <v>32316</v>
      </c>
      <c r="T2359" s="2" t="s">
        <v>37295</v>
      </c>
      <c r="U2359" s="24">
        <f t="shared" si="1136"/>
        <v>465.20000000000005</v>
      </c>
      <c r="V2359" s="66">
        <f t="shared" si="1136"/>
        <v>418.8</v>
      </c>
      <c r="W2359" s="54">
        <f t="shared" si="1137"/>
        <v>3.09</v>
      </c>
      <c r="X2359" s="143">
        <f t="shared" si="1138"/>
        <v>465.20000000000005</v>
      </c>
      <c r="Y2359" s="143">
        <f t="shared" si="1139"/>
        <v>0.71799999999999997</v>
      </c>
      <c r="AD2359">
        <v>152</v>
      </c>
      <c r="AE2359">
        <v>-1</v>
      </c>
      <c r="AF2359" s="10">
        <v>37.9</v>
      </c>
      <c r="AG2359" s="10">
        <v>58.12</v>
      </c>
      <c r="AH2359" s="10">
        <f t="shared" si="1140"/>
        <v>112839.78044817387</v>
      </c>
      <c r="AI2359" s="11">
        <f t="shared" si="1154"/>
        <v>0</v>
      </c>
      <c r="AJ2359">
        <f t="shared" si="1155"/>
        <v>0</v>
      </c>
      <c r="AK2359" t="e">
        <f t="shared" si="1141"/>
        <v>#DIV/0!</v>
      </c>
      <c r="AL2359">
        <f t="shared" si="1142"/>
        <v>0.35748276480000013</v>
      </c>
      <c r="AM2359" s="5">
        <f t="shared" si="1143"/>
        <v>6.1800000000000006</v>
      </c>
      <c r="AN2359">
        <v>0</v>
      </c>
      <c r="AO2359" s="72">
        <f t="shared" si="1144"/>
        <v>0.4</v>
      </c>
      <c r="AP2359" s="72">
        <f t="shared" si="1145"/>
        <v>0.2</v>
      </c>
      <c r="AQ2359" s="72">
        <f t="shared" si="1146"/>
        <v>0.2</v>
      </c>
      <c r="AR2359" s="71" t="e">
        <f t="shared" si="1147"/>
        <v>#DIV/0!</v>
      </c>
      <c r="BA2359">
        <f t="shared" si="1148"/>
        <v>192</v>
      </c>
      <c r="BB2359" s="91" t="e">
        <f t="shared" si="1149"/>
        <v>#DIV/0!</v>
      </c>
    </row>
    <row r="2360" spans="1:54">
      <c r="A2360" s="2" t="s">
        <v>2479</v>
      </c>
      <c r="B2360" s="7" t="s">
        <v>42303</v>
      </c>
      <c r="C2360" s="17">
        <f t="shared" si="1130"/>
        <v>25.5</v>
      </c>
      <c r="D2360" s="28">
        <f t="shared" si="1131"/>
        <v>161</v>
      </c>
      <c r="E2360" s="8">
        <f t="shared" si="1150"/>
        <v>6</v>
      </c>
      <c r="F2360" s="2" t="s">
        <v>7469</v>
      </c>
      <c r="G2360" s="54">
        <f t="shared" si="1151"/>
        <v>24.5</v>
      </c>
      <c r="H2360" s="20">
        <f t="shared" si="1152"/>
        <v>0.40194159999999995</v>
      </c>
      <c r="I2360" s="14" t="s">
        <v>17433</v>
      </c>
      <c r="J2360" s="14" t="s">
        <v>12456</v>
      </c>
      <c r="K2360" s="14" t="s">
        <v>22392</v>
      </c>
      <c r="L2360" s="14" t="s">
        <v>27350</v>
      </c>
      <c r="M2360" s="28">
        <f t="shared" si="1153"/>
        <v>12.7</v>
      </c>
      <c r="N2360" s="46">
        <f t="shared" si="1132"/>
        <v>7</v>
      </c>
      <c r="O2360" s="17">
        <f t="shared" si="1133"/>
        <v>0.8</v>
      </c>
      <c r="P2360" s="17">
        <f t="shared" si="1133"/>
        <v>3.6</v>
      </c>
      <c r="Q2360" s="124">
        <f t="shared" si="1134"/>
        <v>0.4</v>
      </c>
      <c r="R2360" s="26">
        <f t="shared" si="1135"/>
        <v>0.8</v>
      </c>
      <c r="S2360" s="2" t="s">
        <v>32317</v>
      </c>
      <c r="T2360" s="2" t="s">
        <v>37296</v>
      </c>
      <c r="U2360" s="24">
        <f t="shared" si="1136"/>
        <v>434.40000000000003</v>
      </c>
      <c r="V2360" s="66">
        <f t="shared" si="1136"/>
        <v>417.1</v>
      </c>
      <c r="W2360" s="54">
        <f t="shared" si="1137"/>
        <v>2.4499999999999997</v>
      </c>
      <c r="X2360" s="143">
        <f t="shared" si="1138"/>
        <v>434.40000000000003</v>
      </c>
      <c r="Y2360" s="143">
        <f t="shared" si="1139"/>
        <v>0.59</v>
      </c>
      <c r="AD2360">
        <v>152</v>
      </c>
      <c r="AE2360">
        <v>-1</v>
      </c>
      <c r="AF2360" s="10">
        <v>37.9</v>
      </c>
      <c r="AG2360" s="10">
        <v>58.12</v>
      </c>
      <c r="AH2360" s="10">
        <f t="shared" si="1140"/>
        <v>123490.81013761202</v>
      </c>
      <c r="AI2360" s="11">
        <f t="shared" si="1154"/>
        <v>0</v>
      </c>
      <c r="AJ2360">
        <f t="shared" si="1155"/>
        <v>0</v>
      </c>
      <c r="AK2360" t="e">
        <f t="shared" si="1141"/>
        <v>#DIV/0!</v>
      </c>
      <c r="AL2360">
        <f t="shared" si="1142"/>
        <v>1.3779265536</v>
      </c>
      <c r="AM2360" s="5">
        <f t="shared" si="1143"/>
        <v>4.9000000000000004</v>
      </c>
      <c r="AN2360">
        <v>0</v>
      </c>
      <c r="AO2360" s="72">
        <f t="shared" si="1144"/>
        <v>0.8</v>
      </c>
      <c r="AP2360" s="72">
        <f t="shared" si="1145"/>
        <v>0.4</v>
      </c>
      <c r="AQ2360" s="72">
        <f t="shared" si="1146"/>
        <v>0.60000000000000009</v>
      </c>
      <c r="AR2360" s="71" t="e">
        <f t="shared" si="1147"/>
        <v>#DIV/0!</v>
      </c>
      <c r="BA2360">
        <f t="shared" si="1148"/>
        <v>161</v>
      </c>
      <c r="BB2360" s="91" t="e">
        <f t="shared" si="1149"/>
        <v>#DIV/0!</v>
      </c>
    </row>
    <row r="2361" spans="1:54">
      <c r="A2361" s="2" t="s">
        <v>2480</v>
      </c>
      <c r="B2361" s="7" t="s">
        <v>42304</v>
      </c>
      <c r="C2361" s="17">
        <f t="shared" si="1130"/>
        <v>24.200000000000003</v>
      </c>
      <c r="D2361" s="28">
        <f t="shared" si="1131"/>
        <v>42</v>
      </c>
      <c r="E2361" s="8">
        <f t="shared" si="1150"/>
        <v>9</v>
      </c>
      <c r="F2361" s="2" t="s">
        <v>7470</v>
      </c>
      <c r="G2361" s="54">
        <f t="shared" si="1151"/>
        <v>23.3</v>
      </c>
      <c r="H2361" s="20">
        <f t="shared" si="1152"/>
        <v>0.59255219999999997</v>
      </c>
      <c r="I2361" s="14" t="s">
        <v>17434</v>
      </c>
      <c r="J2361" s="14" t="s">
        <v>12457</v>
      </c>
      <c r="K2361" s="14" t="s">
        <v>22393</v>
      </c>
      <c r="L2361" s="14" t="s">
        <v>27351</v>
      </c>
      <c r="M2361" s="28">
        <f t="shared" si="1153"/>
        <v>10.8</v>
      </c>
      <c r="N2361" s="46">
        <f t="shared" si="1132"/>
        <v>6.2</v>
      </c>
      <c r="O2361" s="17">
        <f t="shared" si="1133"/>
        <v>0.8</v>
      </c>
      <c r="P2361" s="17">
        <f t="shared" si="1133"/>
        <v>7.4</v>
      </c>
      <c r="Q2361" s="124">
        <f t="shared" si="1134"/>
        <v>1</v>
      </c>
      <c r="R2361" s="26">
        <f t="shared" si="1135"/>
        <v>2.4000000000000004</v>
      </c>
      <c r="S2361" s="2" t="s">
        <v>32318</v>
      </c>
      <c r="T2361" s="2" t="s">
        <v>37297</v>
      </c>
      <c r="U2361" s="24">
        <f t="shared" si="1136"/>
        <v>314.70000000000005</v>
      </c>
      <c r="V2361" s="66">
        <f t="shared" si="1136"/>
        <v>299.3</v>
      </c>
      <c r="W2361" s="54">
        <f t="shared" si="1137"/>
        <v>2.3299999999999996</v>
      </c>
      <c r="X2361" s="143">
        <f t="shared" si="1138"/>
        <v>314.70000000000005</v>
      </c>
      <c r="Y2361" s="143">
        <f t="shared" si="1139"/>
        <v>0.56599999999999995</v>
      </c>
      <c r="AD2361">
        <v>152</v>
      </c>
      <c r="AE2361">
        <v>-1</v>
      </c>
      <c r="AF2361" s="10">
        <v>37.9</v>
      </c>
      <c r="AG2361" s="10">
        <v>58.12</v>
      </c>
      <c r="AH2361" s="10">
        <f t="shared" si="1140"/>
        <v>356329.19585996988</v>
      </c>
      <c r="AI2361" s="11">
        <f t="shared" si="1154"/>
        <v>0</v>
      </c>
      <c r="AJ2361">
        <f t="shared" si="1155"/>
        <v>0</v>
      </c>
      <c r="AK2361" t="e">
        <f t="shared" si="1141"/>
        <v>#DIV/0!</v>
      </c>
      <c r="AL2361">
        <f t="shared" si="1142"/>
        <v>5.7890183424000021</v>
      </c>
      <c r="AM2361" s="5">
        <f t="shared" si="1143"/>
        <v>4.6400000000000006</v>
      </c>
      <c r="AN2361">
        <v>0</v>
      </c>
      <c r="AO2361" s="72">
        <f t="shared" si="1144"/>
        <v>2.4000000000000004</v>
      </c>
      <c r="AP2361" s="72">
        <f t="shared" si="1145"/>
        <v>1</v>
      </c>
      <c r="AQ2361" s="72">
        <f t="shared" si="1146"/>
        <v>1</v>
      </c>
      <c r="AR2361" s="71" t="e">
        <f t="shared" si="1147"/>
        <v>#DIV/0!</v>
      </c>
      <c r="BA2361">
        <f t="shared" si="1148"/>
        <v>42</v>
      </c>
      <c r="BB2361" s="91" t="e">
        <f t="shared" si="1149"/>
        <v>#DIV/0!</v>
      </c>
    </row>
    <row r="2362" spans="1:54">
      <c r="A2362" s="2" t="s">
        <v>2481</v>
      </c>
      <c r="B2362" s="7" t="s">
        <v>42305</v>
      </c>
      <c r="C2362" s="17">
        <f t="shared" si="1130"/>
        <v>36</v>
      </c>
      <c r="D2362" s="28">
        <f t="shared" si="1131"/>
        <v>131</v>
      </c>
      <c r="E2362" s="8">
        <f t="shared" si="1150"/>
        <v>6</v>
      </c>
      <c r="F2362" s="2" t="s">
        <v>7471</v>
      </c>
      <c r="G2362" s="54">
        <f t="shared" si="1151"/>
        <v>35.1</v>
      </c>
      <c r="H2362" s="20">
        <f t="shared" si="1152"/>
        <v>0.59729969999999999</v>
      </c>
      <c r="I2362" s="14" t="s">
        <v>17435</v>
      </c>
      <c r="J2362" s="14" t="s">
        <v>12458</v>
      </c>
      <c r="K2362" s="14" t="s">
        <v>22394</v>
      </c>
      <c r="L2362" s="14" t="s">
        <v>27352</v>
      </c>
      <c r="M2362" s="28">
        <f t="shared" si="1153"/>
        <v>11.4</v>
      </c>
      <c r="N2362" s="46">
        <f t="shared" si="1132"/>
        <v>6.2</v>
      </c>
      <c r="O2362" s="17">
        <f t="shared" si="1133"/>
        <v>1</v>
      </c>
      <c r="P2362" s="17">
        <f t="shared" si="1133"/>
        <v>6.2</v>
      </c>
      <c r="Q2362" s="124">
        <f t="shared" si="1134"/>
        <v>0.4</v>
      </c>
      <c r="R2362" s="26">
        <f t="shared" si="1135"/>
        <v>1.2000000000000002</v>
      </c>
      <c r="S2362" s="2" t="s">
        <v>32319</v>
      </c>
      <c r="T2362" s="2" t="s">
        <v>37298</v>
      </c>
      <c r="U2362" s="24">
        <f t="shared" si="1136"/>
        <v>403.6</v>
      </c>
      <c r="V2362" s="66">
        <f t="shared" si="1136"/>
        <v>306.90000000000003</v>
      </c>
      <c r="W2362" s="54">
        <f t="shared" si="1137"/>
        <v>3.51</v>
      </c>
      <c r="X2362" s="143">
        <f t="shared" si="1138"/>
        <v>403.6</v>
      </c>
      <c r="Y2362" s="143">
        <f t="shared" si="1139"/>
        <v>0.80199999999999994</v>
      </c>
      <c r="AD2362">
        <v>152</v>
      </c>
      <c r="AE2362">
        <v>-1</v>
      </c>
      <c r="AF2362" s="10">
        <v>37.9</v>
      </c>
      <c r="AG2362" s="10">
        <v>58.12</v>
      </c>
      <c r="AH2362" s="10">
        <f t="shared" si="1140"/>
        <v>347929.95796993433</v>
      </c>
      <c r="AI2362" s="11">
        <f t="shared" si="1154"/>
        <v>0</v>
      </c>
      <c r="AJ2362">
        <f t="shared" si="1155"/>
        <v>0</v>
      </c>
      <c r="AK2362" t="e">
        <f t="shared" si="1141"/>
        <v>#DIV/0!</v>
      </c>
      <c r="AL2362">
        <f t="shared" si="1142"/>
        <v>2.9960902320000007</v>
      </c>
      <c r="AM2362" s="5">
        <f t="shared" si="1143"/>
        <v>7</v>
      </c>
      <c r="AN2362">
        <v>0</v>
      </c>
      <c r="AO2362" s="72">
        <f t="shared" si="1144"/>
        <v>1.2000000000000002</v>
      </c>
      <c r="AP2362" s="72">
        <f t="shared" si="1145"/>
        <v>0.4</v>
      </c>
      <c r="AQ2362" s="72">
        <f t="shared" si="1146"/>
        <v>0.60000000000000009</v>
      </c>
      <c r="AR2362" s="71" t="e">
        <f t="shared" si="1147"/>
        <v>#DIV/0!</v>
      </c>
      <c r="BA2362">
        <f t="shared" si="1148"/>
        <v>131</v>
      </c>
      <c r="BB2362" s="91" t="e">
        <f t="shared" si="1149"/>
        <v>#DIV/0!</v>
      </c>
    </row>
    <row r="2363" spans="1:54">
      <c r="A2363" s="2" t="s">
        <v>2482</v>
      </c>
      <c r="B2363" s="7" t="s">
        <v>42306</v>
      </c>
      <c r="C2363" s="17">
        <f t="shared" si="1130"/>
        <v>11.100000000000001</v>
      </c>
      <c r="D2363" s="28">
        <f t="shared" si="1131"/>
        <v>233</v>
      </c>
      <c r="E2363" s="8">
        <f t="shared" si="1150"/>
        <v>16</v>
      </c>
      <c r="F2363" s="2" t="s">
        <v>7472</v>
      </c>
      <c r="G2363" s="54">
        <f t="shared" si="1151"/>
        <v>10.199999999999999</v>
      </c>
      <c r="H2363" s="20">
        <f t="shared" si="1152"/>
        <v>0.43423129999999999</v>
      </c>
      <c r="I2363" s="14" t="s">
        <v>17436</v>
      </c>
      <c r="J2363" s="14" t="s">
        <v>12459</v>
      </c>
      <c r="K2363" s="14" t="s">
        <v>22395</v>
      </c>
      <c r="L2363" s="14" t="s">
        <v>27353</v>
      </c>
      <c r="M2363" s="28">
        <f t="shared" si="1153"/>
        <v>13.6</v>
      </c>
      <c r="N2363" s="46">
        <f t="shared" si="1132"/>
        <v>5.4</v>
      </c>
      <c r="O2363" s="17">
        <f t="shared" si="1133"/>
        <v>2.4000000000000004</v>
      </c>
      <c r="P2363" s="17">
        <f t="shared" si="1133"/>
        <v>1.8</v>
      </c>
      <c r="Q2363" s="124">
        <f t="shared" si="1134"/>
        <v>1.4000000000000001</v>
      </c>
      <c r="R2363" s="26">
        <f t="shared" si="1135"/>
        <v>2.4000000000000004</v>
      </c>
      <c r="S2363" s="2" t="s">
        <v>32320</v>
      </c>
      <c r="T2363" s="2" t="s">
        <v>37299</v>
      </c>
      <c r="U2363" s="24">
        <f t="shared" si="1136"/>
        <v>506.40000000000003</v>
      </c>
      <c r="V2363" s="66">
        <f t="shared" si="1136"/>
        <v>342</v>
      </c>
      <c r="W2363" s="54">
        <f t="shared" si="1137"/>
        <v>1.02</v>
      </c>
      <c r="X2363" s="143">
        <f t="shared" si="1138"/>
        <v>506.40000000000003</v>
      </c>
      <c r="Y2363" s="143">
        <f t="shared" si="1139"/>
        <v>0.30400000000000005</v>
      </c>
      <c r="AD2363">
        <v>152</v>
      </c>
      <c r="AE2363">
        <v>-1</v>
      </c>
      <c r="AF2363" s="10">
        <v>37.9</v>
      </c>
      <c r="AG2363" s="10">
        <v>58.12</v>
      </c>
      <c r="AH2363" s="10">
        <f t="shared" si="1140"/>
        <v>303966.41101074993</v>
      </c>
      <c r="AI2363" s="11">
        <f t="shared" si="1154"/>
        <v>0</v>
      </c>
      <c r="AJ2363">
        <f t="shared" si="1155"/>
        <v>0</v>
      </c>
      <c r="AK2363" t="e">
        <f t="shared" si="1141"/>
        <v>#DIV/0!</v>
      </c>
      <c r="AL2363">
        <f t="shared" si="1142"/>
        <v>5.865889881600002</v>
      </c>
      <c r="AM2363" s="5">
        <f t="shared" si="1143"/>
        <v>2.0200000000000005</v>
      </c>
      <c r="AN2363">
        <v>0</v>
      </c>
      <c r="AO2363" s="72">
        <f t="shared" si="1144"/>
        <v>2.4000000000000004</v>
      </c>
      <c r="AP2363" s="72">
        <f t="shared" si="1145"/>
        <v>1.4000000000000001</v>
      </c>
      <c r="AQ2363" s="72">
        <f t="shared" si="1146"/>
        <v>1.4000000000000001</v>
      </c>
      <c r="AR2363" s="71" t="e">
        <f t="shared" si="1147"/>
        <v>#DIV/0!</v>
      </c>
      <c r="BA2363">
        <f t="shared" si="1148"/>
        <v>233</v>
      </c>
      <c r="BB2363" s="91" t="e">
        <f t="shared" si="1149"/>
        <v>#DIV/0!</v>
      </c>
    </row>
    <row r="2364" spans="1:54">
      <c r="A2364" s="2" t="s">
        <v>2483</v>
      </c>
      <c r="B2364" s="7" t="s">
        <v>42307</v>
      </c>
      <c r="C2364" s="17">
        <f t="shared" si="1130"/>
        <v>8</v>
      </c>
      <c r="D2364" s="28">
        <f t="shared" si="1131"/>
        <v>266</v>
      </c>
      <c r="E2364" s="8">
        <f t="shared" si="1150"/>
        <v>18</v>
      </c>
      <c r="F2364" s="2" t="s">
        <v>7473</v>
      </c>
      <c r="G2364" s="54">
        <f t="shared" si="1151"/>
        <v>7</v>
      </c>
      <c r="H2364" s="20">
        <f t="shared" si="1152"/>
        <v>0.50717449999999997</v>
      </c>
      <c r="I2364" s="14" t="s">
        <v>17437</v>
      </c>
      <c r="J2364" s="14" t="s">
        <v>12460</v>
      </c>
      <c r="K2364" s="14" t="s">
        <v>22396</v>
      </c>
      <c r="L2364" s="14" t="s">
        <v>27354</v>
      </c>
      <c r="M2364" s="28">
        <f t="shared" si="1153"/>
        <v>11.7</v>
      </c>
      <c r="N2364" s="46">
        <f t="shared" si="1132"/>
        <v>5.6</v>
      </c>
      <c r="O2364" s="17">
        <f t="shared" si="1133"/>
        <v>2.6</v>
      </c>
      <c r="P2364" s="17">
        <f t="shared" si="1133"/>
        <v>5.6000000000000005</v>
      </c>
      <c r="Q2364" s="124">
        <f t="shared" si="1134"/>
        <v>1.2000000000000002</v>
      </c>
      <c r="R2364" s="26">
        <f t="shared" si="1135"/>
        <v>2.6</v>
      </c>
      <c r="S2364" s="2" t="s">
        <v>32321</v>
      </c>
      <c r="T2364" s="2" t="s">
        <v>37300</v>
      </c>
      <c r="U2364" s="24">
        <f t="shared" si="1136"/>
        <v>539</v>
      </c>
      <c r="V2364" s="66">
        <f t="shared" si="1136"/>
        <v>384.70000000000005</v>
      </c>
      <c r="W2364" s="54">
        <f t="shared" si="1137"/>
        <v>0.7</v>
      </c>
      <c r="X2364" s="143">
        <f t="shared" si="1138"/>
        <v>539</v>
      </c>
      <c r="Y2364" s="143">
        <f t="shared" si="1139"/>
        <v>0.24</v>
      </c>
      <c r="AD2364">
        <v>152</v>
      </c>
      <c r="AE2364">
        <v>-1</v>
      </c>
      <c r="AF2364" s="10">
        <v>37.9</v>
      </c>
      <c r="AG2364" s="10">
        <v>58.12</v>
      </c>
      <c r="AH2364" s="10">
        <f t="shared" si="1140"/>
        <v>230515.7334924094</v>
      </c>
      <c r="AI2364" s="11">
        <f t="shared" si="1154"/>
        <v>0</v>
      </c>
      <c r="AJ2364">
        <f t="shared" si="1155"/>
        <v>0</v>
      </c>
      <c r="AK2364" t="e">
        <f t="shared" si="1141"/>
        <v>#DIV/0!</v>
      </c>
      <c r="AL2364">
        <f t="shared" si="1142"/>
        <v>18.656402128000003</v>
      </c>
      <c r="AM2364" s="5">
        <f t="shared" si="1143"/>
        <v>1.4</v>
      </c>
      <c r="AN2364">
        <v>0</v>
      </c>
      <c r="AO2364" s="72">
        <f t="shared" si="1144"/>
        <v>2.6</v>
      </c>
      <c r="AP2364" s="72">
        <f t="shared" si="1145"/>
        <v>1.2000000000000002</v>
      </c>
      <c r="AQ2364" s="72">
        <f t="shared" si="1146"/>
        <v>1.4000000000000001</v>
      </c>
      <c r="AR2364" s="71" t="e">
        <f t="shared" si="1147"/>
        <v>#DIV/0!</v>
      </c>
      <c r="BA2364">
        <f t="shared" si="1148"/>
        <v>266</v>
      </c>
      <c r="BB2364" s="91" t="e">
        <f t="shared" si="1149"/>
        <v>#DIV/0!</v>
      </c>
    </row>
    <row r="2365" spans="1:54">
      <c r="A2365" s="2" t="s">
        <v>2484</v>
      </c>
      <c r="B2365" s="7" t="s">
        <v>42308</v>
      </c>
      <c r="C2365" s="17">
        <f t="shared" si="1130"/>
        <v>6.6000000000000005</v>
      </c>
      <c r="D2365" s="28">
        <f t="shared" si="1131"/>
        <v>125</v>
      </c>
      <c r="E2365" s="8">
        <f t="shared" si="1150"/>
        <v>19</v>
      </c>
      <c r="F2365" s="2" t="s">
        <v>7474</v>
      </c>
      <c r="G2365" s="54">
        <f t="shared" si="1151"/>
        <v>5.6999999999999993</v>
      </c>
      <c r="H2365" s="20">
        <f t="shared" si="1152"/>
        <v>0.36475099999999999</v>
      </c>
      <c r="I2365" s="14" t="s">
        <v>17438</v>
      </c>
      <c r="J2365" s="14" t="s">
        <v>12461</v>
      </c>
      <c r="K2365" s="14" t="s">
        <v>22397</v>
      </c>
      <c r="L2365" s="14" t="s">
        <v>27355</v>
      </c>
      <c r="M2365" s="28">
        <f t="shared" si="1153"/>
        <v>10.5</v>
      </c>
      <c r="N2365" s="46">
        <f t="shared" si="1132"/>
        <v>5.2</v>
      </c>
      <c r="O2365" s="17">
        <f t="shared" si="1133"/>
        <v>2.2000000000000002</v>
      </c>
      <c r="P2365" s="17">
        <f t="shared" si="1133"/>
        <v>8</v>
      </c>
      <c r="Q2365" s="124">
        <f t="shared" si="1134"/>
        <v>1.6</v>
      </c>
      <c r="R2365" s="26">
        <f t="shared" si="1135"/>
        <v>2.4000000000000004</v>
      </c>
      <c r="S2365" s="2" t="s">
        <v>32322</v>
      </c>
      <c r="T2365" s="2" t="s">
        <v>37301</v>
      </c>
      <c r="U2365" s="24">
        <f t="shared" si="1136"/>
        <v>398.40000000000003</v>
      </c>
      <c r="V2365" s="66">
        <f t="shared" si="1136"/>
        <v>395.6</v>
      </c>
      <c r="W2365" s="54">
        <f t="shared" si="1137"/>
        <v>0.57000000000000006</v>
      </c>
      <c r="X2365" s="143">
        <f t="shared" si="1138"/>
        <v>398.40000000000003</v>
      </c>
      <c r="Y2365" s="143">
        <f t="shared" si="1139"/>
        <v>0.21400000000000002</v>
      </c>
      <c r="AD2365">
        <v>152</v>
      </c>
      <c r="AE2365">
        <v>-1</v>
      </c>
      <c r="AF2365" s="10">
        <v>37.9</v>
      </c>
      <c r="AG2365" s="10">
        <v>58.12</v>
      </c>
      <c r="AH2365" s="10">
        <f t="shared" si="1140"/>
        <v>204442.18079709713</v>
      </c>
      <c r="AI2365" s="11">
        <f t="shared" si="1154"/>
        <v>0</v>
      </c>
      <c r="AJ2365">
        <f t="shared" si="1155"/>
        <v>0</v>
      </c>
      <c r="AK2365" t="e">
        <f t="shared" si="1141"/>
        <v>#DIV/0!</v>
      </c>
      <c r="AL2365">
        <f t="shared" si="1142"/>
        <v>26.832917760000008</v>
      </c>
      <c r="AM2365" s="5">
        <f t="shared" si="1143"/>
        <v>1.1200000000000001</v>
      </c>
      <c r="AN2365">
        <v>0</v>
      </c>
      <c r="AO2365" s="72">
        <f t="shared" si="1144"/>
        <v>2.4000000000000004</v>
      </c>
      <c r="AP2365" s="72">
        <f t="shared" si="1145"/>
        <v>1.6</v>
      </c>
      <c r="AQ2365" s="72">
        <f t="shared" si="1146"/>
        <v>1.6</v>
      </c>
      <c r="AR2365" s="71" t="e">
        <f t="shared" si="1147"/>
        <v>#DIV/0!</v>
      </c>
      <c r="BA2365">
        <f t="shared" si="1148"/>
        <v>125</v>
      </c>
      <c r="BB2365" s="91" t="e">
        <f t="shared" si="1149"/>
        <v>#DIV/0!</v>
      </c>
    </row>
    <row r="2366" spans="1:54">
      <c r="A2366" s="2" t="s">
        <v>2485</v>
      </c>
      <c r="B2366" s="7" t="s">
        <v>42309</v>
      </c>
      <c r="C2366" s="17">
        <f t="shared" si="1130"/>
        <v>34.9</v>
      </c>
      <c r="D2366" s="28">
        <f t="shared" si="1131"/>
        <v>36</v>
      </c>
      <c r="E2366" s="8">
        <f t="shared" si="1150"/>
        <v>12</v>
      </c>
      <c r="F2366" s="2" t="s">
        <v>7475</v>
      </c>
      <c r="G2366" s="54">
        <f t="shared" si="1151"/>
        <v>33.9</v>
      </c>
      <c r="H2366" s="20">
        <f t="shared" si="1152"/>
        <v>0.15892899999999999</v>
      </c>
      <c r="I2366" s="14" t="s">
        <v>17439</v>
      </c>
      <c r="J2366" s="14" t="s">
        <v>12462</v>
      </c>
      <c r="K2366" s="14" t="s">
        <v>22398</v>
      </c>
      <c r="L2366" s="14" t="s">
        <v>27356</v>
      </c>
      <c r="M2366" s="28">
        <f t="shared" si="1153"/>
        <v>13.2</v>
      </c>
      <c r="N2366" s="46">
        <f t="shared" si="1132"/>
        <v>6.6</v>
      </c>
      <c r="O2366" s="17">
        <f t="shared" si="1133"/>
        <v>1.4000000000000001</v>
      </c>
      <c r="P2366" s="17">
        <f t="shared" si="1133"/>
        <v>2.6</v>
      </c>
      <c r="Q2366" s="124">
        <f t="shared" si="1134"/>
        <v>1</v>
      </c>
      <c r="R2366" s="26">
        <f t="shared" si="1135"/>
        <v>1.2000000000000002</v>
      </c>
      <c r="S2366" s="2" t="s">
        <v>32323</v>
      </c>
      <c r="T2366" s="2" t="s">
        <v>37302</v>
      </c>
      <c r="U2366" s="24">
        <f t="shared" si="1136"/>
        <v>308.8</v>
      </c>
      <c r="V2366" s="66">
        <f t="shared" si="1136"/>
        <v>295.70000000000005</v>
      </c>
      <c r="W2366" s="54">
        <f t="shared" si="1137"/>
        <v>3.3899999999999997</v>
      </c>
      <c r="X2366" s="143">
        <f t="shared" si="1138"/>
        <v>308.8</v>
      </c>
      <c r="Y2366" s="143">
        <f t="shared" si="1139"/>
        <v>0.77799999999999991</v>
      </c>
      <c r="AD2366">
        <v>152</v>
      </c>
      <c r="AE2366">
        <v>-1</v>
      </c>
      <c r="AF2366" s="10">
        <v>37.9</v>
      </c>
      <c r="AG2366" s="10">
        <v>58.12</v>
      </c>
      <c r="AH2366" s="10">
        <f t="shared" si="1140"/>
        <v>360281.84154977143</v>
      </c>
      <c r="AI2366" s="11">
        <f t="shared" si="1154"/>
        <v>0</v>
      </c>
      <c r="AJ2366">
        <f t="shared" si="1155"/>
        <v>0</v>
      </c>
      <c r="AK2366" t="e">
        <f t="shared" si="1141"/>
        <v>#DIV/0!</v>
      </c>
      <c r="AL2366">
        <f t="shared" si="1142"/>
        <v>3.6737981280000009</v>
      </c>
      <c r="AM2366" s="5">
        <f t="shared" si="1143"/>
        <v>6.7799999999999994</v>
      </c>
      <c r="AN2366">
        <v>0</v>
      </c>
      <c r="AO2366" s="72">
        <f t="shared" si="1144"/>
        <v>1.2000000000000002</v>
      </c>
      <c r="AP2366" s="72">
        <f t="shared" si="1145"/>
        <v>1</v>
      </c>
      <c r="AQ2366" s="72">
        <f t="shared" si="1146"/>
        <v>1.2000000000000002</v>
      </c>
      <c r="AR2366" s="71" t="e">
        <f t="shared" si="1147"/>
        <v>#DIV/0!</v>
      </c>
      <c r="BA2366">
        <f t="shared" si="1148"/>
        <v>36</v>
      </c>
      <c r="BB2366" s="91" t="e">
        <f t="shared" si="1149"/>
        <v>#DIV/0!</v>
      </c>
    </row>
    <row r="2367" spans="1:54">
      <c r="A2367" s="2" t="s">
        <v>2486</v>
      </c>
      <c r="B2367" s="7" t="s">
        <v>42310</v>
      </c>
      <c r="C2367" s="17">
        <f t="shared" si="1130"/>
        <v>12.700000000000001</v>
      </c>
      <c r="D2367" s="28">
        <f t="shared" si="1131"/>
        <v>109</v>
      </c>
      <c r="E2367" s="8">
        <f t="shared" si="1150"/>
        <v>11</v>
      </c>
      <c r="F2367" s="2" t="s">
        <v>7476</v>
      </c>
      <c r="G2367" s="54">
        <f t="shared" si="1151"/>
        <v>11.799999999999999</v>
      </c>
      <c r="H2367" s="20">
        <f t="shared" si="1152"/>
        <v>0.1433577</v>
      </c>
      <c r="I2367" s="14" t="s">
        <v>17440</v>
      </c>
      <c r="J2367" s="14" t="s">
        <v>12463</v>
      </c>
      <c r="K2367" s="14" t="s">
        <v>22399</v>
      </c>
      <c r="L2367" s="14" t="s">
        <v>27357</v>
      </c>
      <c r="M2367" s="28">
        <f t="shared" si="1153"/>
        <v>9.8000000000000007</v>
      </c>
      <c r="N2367" s="46">
        <f t="shared" si="1132"/>
        <v>5.2</v>
      </c>
      <c r="O2367" s="17">
        <f t="shared" si="1133"/>
        <v>0.60000000000000009</v>
      </c>
      <c r="P2367" s="17">
        <f t="shared" si="1133"/>
        <v>9.4</v>
      </c>
      <c r="Q2367" s="124">
        <f t="shared" si="1134"/>
        <v>2</v>
      </c>
      <c r="R2367" s="26">
        <f t="shared" si="1135"/>
        <v>2.4000000000000004</v>
      </c>
      <c r="S2367" s="2" t="s">
        <v>32324</v>
      </c>
      <c r="T2367" s="2" t="s">
        <v>37303</v>
      </c>
      <c r="U2367" s="24">
        <f t="shared" si="1136"/>
        <v>382.5</v>
      </c>
      <c r="V2367" s="66">
        <f t="shared" si="1136"/>
        <v>363.40000000000003</v>
      </c>
      <c r="W2367" s="54">
        <f t="shared" si="1137"/>
        <v>1.18</v>
      </c>
      <c r="X2367" s="143">
        <f t="shared" si="1138"/>
        <v>382.5</v>
      </c>
      <c r="Y2367" s="143">
        <f t="shared" si="1139"/>
        <v>0.33599999999999997</v>
      </c>
      <c r="AD2367">
        <v>152</v>
      </c>
      <c r="AE2367">
        <v>-1</v>
      </c>
      <c r="AF2367" s="10">
        <v>37.9</v>
      </c>
      <c r="AG2367" s="10">
        <v>58.12</v>
      </c>
      <c r="AH2367" s="10">
        <f t="shared" si="1140"/>
        <v>271237.60887066665</v>
      </c>
      <c r="AI2367" s="11">
        <f t="shared" si="1154"/>
        <v>0</v>
      </c>
      <c r="AJ2367">
        <f t="shared" si="1155"/>
        <v>0</v>
      </c>
      <c r="AK2367" t="e">
        <f t="shared" si="1141"/>
        <v>#DIV/0!</v>
      </c>
      <c r="AL2367">
        <f t="shared" si="1142"/>
        <v>11.595510172800003</v>
      </c>
      <c r="AM2367" s="5">
        <f t="shared" si="1143"/>
        <v>2.3400000000000003</v>
      </c>
      <c r="AN2367">
        <v>0</v>
      </c>
      <c r="AO2367" s="72">
        <f t="shared" si="1144"/>
        <v>2.4000000000000004</v>
      </c>
      <c r="AP2367" s="72">
        <f t="shared" si="1145"/>
        <v>2</v>
      </c>
      <c r="AQ2367" s="72">
        <f t="shared" si="1146"/>
        <v>2.2000000000000002</v>
      </c>
      <c r="AR2367" s="71" t="e">
        <f t="shared" si="1147"/>
        <v>#DIV/0!</v>
      </c>
      <c r="BA2367">
        <f t="shared" si="1148"/>
        <v>109</v>
      </c>
      <c r="BB2367" s="91" t="e">
        <f t="shared" si="1149"/>
        <v>#DIV/0!</v>
      </c>
    </row>
    <row r="2368" spans="1:54">
      <c r="A2368" s="2" t="s">
        <v>2487</v>
      </c>
      <c r="B2368" s="7" t="s">
        <v>42311</v>
      </c>
      <c r="C2368" s="17">
        <f t="shared" si="1130"/>
        <v>37.1</v>
      </c>
      <c r="D2368" s="28">
        <f t="shared" si="1131"/>
        <v>41</v>
      </c>
      <c r="E2368" s="8">
        <f t="shared" si="1150"/>
        <v>10</v>
      </c>
      <c r="F2368" s="2" t="s">
        <v>7477</v>
      </c>
      <c r="G2368" s="54">
        <f t="shared" si="1151"/>
        <v>36.1</v>
      </c>
      <c r="H2368" s="20">
        <f t="shared" si="1152"/>
        <v>0.80899540000000003</v>
      </c>
      <c r="I2368" s="14" t="s">
        <v>17441</v>
      </c>
      <c r="J2368" s="14" t="s">
        <v>12464</v>
      </c>
      <c r="K2368" s="14" t="s">
        <v>22400</v>
      </c>
      <c r="L2368" s="14" t="s">
        <v>27358</v>
      </c>
      <c r="M2368" s="28">
        <f t="shared" si="1153"/>
        <v>13.3</v>
      </c>
      <c r="N2368" s="46">
        <f t="shared" si="1132"/>
        <v>5.4</v>
      </c>
      <c r="O2368" s="17">
        <f t="shared" si="1133"/>
        <v>2.4000000000000004</v>
      </c>
      <c r="P2368" s="17">
        <f t="shared" si="1133"/>
        <v>2.4000000000000004</v>
      </c>
      <c r="Q2368" s="124">
        <f t="shared" si="1134"/>
        <v>0.4</v>
      </c>
      <c r="R2368" s="26">
        <f t="shared" si="1135"/>
        <v>2.2000000000000002</v>
      </c>
      <c r="S2368" s="2" t="s">
        <v>32325</v>
      </c>
      <c r="T2368" s="2" t="s">
        <v>37304</v>
      </c>
      <c r="U2368" s="24">
        <f t="shared" si="1136"/>
        <v>314.3</v>
      </c>
      <c r="V2368" s="66">
        <f t="shared" si="1136"/>
        <v>379.6</v>
      </c>
      <c r="W2368" s="54">
        <f t="shared" si="1137"/>
        <v>3.61</v>
      </c>
      <c r="X2368" s="143">
        <f t="shared" si="1138"/>
        <v>314.3</v>
      </c>
      <c r="Y2368" s="143">
        <f t="shared" si="1139"/>
        <v>0.82199999999999995</v>
      </c>
      <c r="AD2368">
        <v>152</v>
      </c>
      <c r="AE2368">
        <v>-1</v>
      </c>
      <c r="AF2368" s="10">
        <v>37.9</v>
      </c>
      <c r="AG2368" s="10">
        <v>58.12</v>
      </c>
      <c r="AH2368" s="10">
        <f t="shared" si="1140"/>
        <v>241238.95747202361</v>
      </c>
      <c r="AI2368" s="11">
        <f t="shared" si="1154"/>
        <v>0</v>
      </c>
      <c r="AJ2368">
        <f t="shared" si="1155"/>
        <v>0</v>
      </c>
      <c r="AK2368" t="e">
        <f t="shared" si="1141"/>
        <v>#DIV/0!</v>
      </c>
      <c r="AL2368">
        <f t="shared" si="1142"/>
        <v>2.4204102912000005</v>
      </c>
      <c r="AM2368" s="5">
        <f t="shared" si="1143"/>
        <v>7.2200000000000006</v>
      </c>
      <c r="AN2368">
        <v>0</v>
      </c>
      <c r="AO2368" s="72">
        <f t="shared" si="1144"/>
        <v>2.2000000000000002</v>
      </c>
      <c r="AP2368" s="72">
        <f t="shared" si="1145"/>
        <v>0.4</v>
      </c>
      <c r="AQ2368" s="72">
        <f t="shared" si="1146"/>
        <v>0.60000000000000009</v>
      </c>
      <c r="AR2368" s="71" t="e">
        <f t="shared" si="1147"/>
        <v>#DIV/0!</v>
      </c>
      <c r="BA2368">
        <f t="shared" si="1148"/>
        <v>41</v>
      </c>
      <c r="BB2368" s="91" t="e">
        <f t="shared" si="1149"/>
        <v>#DIV/0!</v>
      </c>
    </row>
    <row r="2369" spans="1:54">
      <c r="A2369" s="2" t="s">
        <v>2488</v>
      </c>
      <c r="B2369" s="7" t="s">
        <v>42312</v>
      </c>
      <c r="C2369" s="17">
        <f t="shared" si="1130"/>
        <v>34.1</v>
      </c>
      <c r="D2369" s="28">
        <f t="shared" si="1131"/>
        <v>51</v>
      </c>
      <c r="E2369" s="8">
        <f t="shared" si="1150"/>
        <v>4</v>
      </c>
      <c r="F2369" s="2" t="s">
        <v>7478</v>
      </c>
      <c r="G2369" s="54">
        <f t="shared" si="1151"/>
        <v>33.200000000000003</v>
      </c>
      <c r="H2369" s="20">
        <f t="shared" si="1152"/>
        <v>0.88963390000000009</v>
      </c>
      <c r="I2369" s="14" t="s">
        <v>17442</v>
      </c>
      <c r="J2369" s="14" t="s">
        <v>12465</v>
      </c>
      <c r="K2369" s="14" t="s">
        <v>22401</v>
      </c>
      <c r="L2369" s="14" t="s">
        <v>27359</v>
      </c>
      <c r="M2369" s="28">
        <f t="shared" si="1153"/>
        <v>11.7</v>
      </c>
      <c r="N2369" s="46">
        <f t="shared" si="1132"/>
        <v>6.6</v>
      </c>
      <c r="O2369" s="17">
        <f t="shared" si="1133"/>
        <v>1</v>
      </c>
      <c r="P2369" s="17">
        <f t="shared" si="1133"/>
        <v>5.6000000000000005</v>
      </c>
      <c r="Q2369" s="124">
        <f t="shared" si="1134"/>
        <v>0.2</v>
      </c>
      <c r="R2369" s="26">
        <f t="shared" si="1135"/>
        <v>2.6</v>
      </c>
      <c r="S2369" s="2" t="s">
        <v>32326</v>
      </c>
      <c r="T2369" s="2" t="s">
        <v>37305</v>
      </c>
      <c r="U2369" s="24">
        <f t="shared" si="1136"/>
        <v>324.3</v>
      </c>
      <c r="V2369" s="66">
        <f t="shared" si="1136"/>
        <v>379.3</v>
      </c>
      <c r="W2369" s="54">
        <f t="shared" si="1137"/>
        <v>3.32</v>
      </c>
      <c r="X2369" s="143">
        <f t="shared" si="1138"/>
        <v>324.3</v>
      </c>
      <c r="Y2369" s="143">
        <f t="shared" si="1139"/>
        <v>0.7639999999999999</v>
      </c>
      <c r="AD2369">
        <v>152</v>
      </c>
      <c r="AE2369">
        <v>-1</v>
      </c>
      <c r="AF2369" s="10">
        <v>37.9</v>
      </c>
      <c r="AG2369" s="10">
        <v>58.12</v>
      </c>
      <c r="AH2369" s="10">
        <f t="shared" si="1140"/>
        <v>241930.28455093107</v>
      </c>
      <c r="AI2369" s="11">
        <f t="shared" si="1154"/>
        <v>0</v>
      </c>
      <c r="AJ2369">
        <f t="shared" si="1155"/>
        <v>0</v>
      </c>
      <c r="AK2369" t="e">
        <f t="shared" si="1141"/>
        <v>#DIV/0!</v>
      </c>
      <c r="AL2369">
        <f t="shared" si="1142"/>
        <v>1.6069304159999989</v>
      </c>
      <c r="AM2369" s="5">
        <f t="shared" si="1143"/>
        <v>6.62</v>
      </c>
      <c r="AN2369">
        <v>0</v>
      </c>
      <c r="AO2369" s="72">
        <f t="shared" si="1144"/>
        <v>2.6</v>
      </c>
      <c r="AP2369" s="72">
        <f t="shared" si="1145"/>
        <v>0.2</v>
      </c>
      <c r="AQ2369" s="72">
        <f t="shared" si="1146"/>
        <v>0.4</v>
      </c>
      <c r="AR2369" s="71" t="e">
        <f t="shared" si="1147"/>
        <v>#DIV/0!</v>
      </c>
      <c r="BA2369">
        <f t="shared" si="1148"/>
        <v>51</v>
      </c>
      <c r="BB2369" s="91" t="e">
        <f t="shared" si="1149"/>
        <v>#DIV/0!</v>
      </c>
    </row>
    <row r="2370" spans="1:54">
      <c r="A2370" s="2" t="s">
        <v>2489</v>
      </c>
      <c r="B2370" s="7" t="s">
        <v>42313</v>
      </c>
      <c r="C2370" s="17">
        <f t="shared" ref="C2370:C2433" si="1156">MROUND(A2370,0.1)+1+AN2370</f>
        <v>32.299999999999997</v>
      </c>
      <c r="D2370" s="28">
        <f t="shared" ref="D2370:D2433" si="1157">MROUND(S2370,1)</f>
        <v>112</v>
      </c>
      <c r="E2370" s="8">
        <f t="shared" si="1150"/>
        <v>13</v>
      </c>
      <c r="F2370" s="2" t="s">
        <v>7479</v>
      </c>
      <c r="G2370" s="54">
        <f t="shared" si="1151"/>
        <v>31.400000000000002</v>
      </c>
      <c r="H2370" s="20">
        <f t="shared" si="1152"/>
        <v>0.14079040000000001</v>
      </c>
      <c r="I2370" s="14" t="s">
        <v>17443</v>
      </c>
      <c r="J2370" s="14" t="s">
        <v>12466</v>
      </c>
      <c r="K2370" s="14" t="s">
        <v>22402</v>
      </c>
      <c r="L2370" s="14" t="s">
        <v>27360</v>
      </c>
      <c r="M2370" s="28">
        <f t="shared" si="1153"/>
        <v>10.8</v>
      </c>
      <c r="N2370" s="46">
        <f t="shared" ref="N2370:N2433" si="1158">MROUND(L2370,0.2)+5</f>
        <v>5.2</v>
      </c>
      <c r="O2370" s="17">
        <f t="shared" ref="O2370:P2433" si="1159">MROUND(I2370,0.2)</f>
        <v>1.6</v>
      </c>
      <c r="P2370" s="17">
        <f t="shared" si="1159"/>
        <v>7.4</v>
      </c>
      <c r="Q2370" s="124">
        <f t="shared" ref="Q2370:Q2433" si="1160">IF(AN2370&gt;0,CEILING((1-H2370)*R2370,0.2),IF(MROUND((1-H2370)*R2370,0.2)&lt;0.2,MROUND((1-H2370)*R2370,0.2)+0.2, MROUND((1-H2370)*R2370,0.2)))</f>
        <v>1</v>
      </c>
      <c r="R2370" s="26">
        <f t="shared" ref="R2370:R2433" si="1161">MROUND(K2370,0.2)</f>
        <v>1.2000000000000002</v>
      </c>
      <c r="S2370" s="2" t="s">
        <v>32327</v>
      </c>
      <c r="T2370" s="2" t="s">
        <v>37306</v>
      </c>
      <c r="U2370" s="24">
        <f t="shared" ref="U2370:V2433" si="1162">ROUNDUP(S2370+273,1)</f>
        <v>385.3</v>
      </c>
      <c r="V2370" s="66">
        <f t="shared" si="1162"/>
        <v>371.6</v>
      </c>
      <c r="W2370" s="54">
        <f t="shared" ref="W2370:W2433" si="1163">ROUNDUP(A2370/10,2)</f>
        <v>3.1399999999999997</v>
      </c>
      <c r="X2370" s="143">
        <f t="shared" ref="X2370:X2433" si="1164">U2370</f>
        <v>385.3</v>
      </c>
      <c r="Y2370" s="143">
        <f t="shared" ref="Y2370:Y2433" si="1165">W2370/5+0.1</f>
        <v>0.72799999999999987</v>
      </c>
      <c r="AD2370">
        <v>152</v>
      </c>
      <c r="AE2370">
        <v>-1</v>
      </c>
      <c r="AF2370" s="10">
        <v>37.9</v>
      </c>
      <c r="AG2370" s="10">
        <v>58.12</v>
      </c>
      <c r="AH2370" s="10">
        <f t="shared" ref="AH2370:AH2433" si="1166">((1.092*8.3144*(AE2370+273)*(LN(AF2370)-1.013)/(0.93-(AE2370+273)/(AD2370+273)))*((AD2370-T2370)/(AD2370-AE2370))^0.383)*1000/AG2370</f>
        <v>256876.85796706067</v>
      </c>
      <c r="AI2370" s="11">
        <f t="shared" si="1154"/>
        <v>0</v>
      </c>
      <c r="AJ2370">
        <f t="shared" si="1155"/>
        <v>0</v>
      </c>
      <c r="AK2370" t="e">
        <f t="shared" ref="AK2370:AK2433" si="1167">0.07*AJ2370*AI2370/AC2370</f>
        <v>#DIV/0!</v>
      </c>
      <c r="AL2370">
        <f t="shared" ref="AL2370:AL2433" si="1168">(1-H2370)*O2370*P2370*R2370</f>
        <v>12.207649996800003</v>
      </c>
      <c r="AM2370" s="5">
        <f t="shared" ref="AM2370:AM2433" si="1169">MROUND(A2370,0.1)/5</f>
        <v>6.26</v>
      </c>
      <c r="AN2370">
        <v>0</v>
      </c>
      <c r="AO2370" s="72">
        <f t="shared" ref="AO2370:AO2433" si="1170">CEILING(R2370,0.2)</f>
        <v>1.2000000000000002</v>
      </c>
      <c r="AP2370" s="72">
        <f t="shared" ref="AP2370:AP2433" si="1171">Q2370</f>
        <v>1</v>
      </c>
      <c r="AQ2370" s="72">
        <f t="shared" ref="AQ2370:AQ2433" si="1172">CEILING((1-H2370)*R2370,0.2)</f>
        <v>1.2000000000000002</v>
      </c>
      <c r="AR2370" s="71" t="e">
        <f t="shared" ref="AR2370:AR2433" si="1173">AL2370+AK2370</f>
        <v>#DIV/0!</v>
      </c>
      <c r="BA2370">
        <f t="shared" ref="BA2370:BA2433" si="1174">D2370</f>
        <v>112</v>
      </c>
      <c r="BB2370" s="91" t="e">
        <f t="shared" ref="BB2370:BB2433" si="1175">AK2370/AL2370</f>
        <v>#DIV/0!</v>
      </c>
    </row>
    <row r="2371" spans="1:54">
      <c r="A2371" s="2" t="s">
        <v>2490</v>
      </c>
      <c r="B2371" s="7" t="s">
        <v>42314</v>
      </c>
      <c r="C2371" s="17">
        <f t="shared" si="1156"/>
        <v>15</v>
      </c>
      <c r="D2371" s="28">
        <f t="shared" si="1157"/>
        <v>214</v>
      </c>
      <c r="E2371" s="8">
        <f t="shared" ref="E2371:E2434" si="1176">MROUND(SQRT(((P2371*O2371*Q2371)/MAX(O2371,P2371,Q2371)))*10,1)</f>
        <v>6</v>
      </c>
      <c r="F2371" s="2" t="s">
        <v>7480</v>
      </c>
      <c r="G2371" s="54">
        <f t="shared" ref="G2371:G2434" si="1177">ROUNDUP(A2371,1)</f>
        <v>14</v>
      </c>
      <c r="H2371" s="20">
        <f t="shared" ref="H2371:H2434" si="1178">F2371/100</f>
        <v>0.25864039999999999</v>
      </c>
      <c r="I2371" s="14" t="s">
        <v>17444</v>
      </c>
      <c r="J2371" s="14" t="s">
        <v>12467</v>
      </c>
      <c r="K2371" s="14" t="s">
        <v>22403</v>
      </c>
      <c r="L2371" s="14" t="s">
        <v>27361</v>
      </c>
      <c r="M2371" s="28">
        <f t="shared" ref="M2371:M2434" si="1179">14.5-P2371/2</f>
        <v>13.6</v>
      </c>
      <c r="N2371" s="46">
        <f t="shared" si="1158"/>
        <v>5.8</v>
      </c>
      <c r="O2371" s="17">
        <f t="shared" si="1159"/>
        <v>2.4000000000000004</v>
      </c>
      <c r="P2371" s="17">
        <f t="shared" si="1159"/>
        <v>1.8</v>
      </c>
      <c r="Q2371" s="124">
        <f t="shared" si="1160"/>
        <v>0.2</v>
      </c>
      <c r="R2371" s="26">
        <f t="shared" si="1161"/>
        <v>0.4</v>
      </c>
      <c r="S2371" s="2" t="s">
        <v>32328</v>
      </c>
      <c r="T2371" s="2" t="s">
        <v>37307</v>
      </c>
      <c r="U2371" s="24">
        <f t="shared" si="1162"/>
        <v>487.5</v>
      </c>
      <c r="V2371" s="66">
        <f t="shared" si="1162"/>
        <v>391.20000000000005</v>
      </c>
      <c r="W2371" s="54">
        <f t="shared" si="1163"/>
        <v>1.4</v>
      </c>
      <c r="X2371" s="143">
        <f t="shared" si="1164"/>
        <v>487.5</v>
      </c>
      <c r="Y2371" s="143">
        <f t="shared" si="1165"/>
        <v>0.38</v>
      </c>
      <c r="AD2371">
        <v>152</v>
      </c>
      <c r="AE2371">
        <v>-1</v>
      </c>
      <c r="AF2371" s="10">
        <v>37.9</v>
      </c>
      <c r="AG2371" s="10">
        <v>58.12</v>
      </c>
      <c r="AH2371" s="10">
        <f t="shared" si="1166"/>
        <v>215681.7312242506</v>
      </c>
      <c r="AI2371" s="11">
        <f t="shared" si="1154"/>
        <v>0</v>
      </c>
      <c r="AJ2371">
        <f t="shared" si="1155"/>
        <v>0</v>
      </c>
      <c r="AK2371" t="e">
        <f t="shared" si="1167"/>
        <v>#DIV/0!</v>
      </c>
      <c r="AL2371">
        <f t="shared" si="1168"/>
        <v>1.2810693888000002</v>
      </c>
      <c r="AM2371" s="5">
        <f t="shared" si="1169"/>
        <v>2.8</v>
      </c>
      <c r="AN2371">
        <v>0</v>
      </c>
      <c r="AO2371" s="72">
        <f t="shared" si="1170"/>
        <v>0.4</v>
      </c>
      <c r="AP2371" s="72">
        <f t="shared" si="1171"/>
        <v>0.2</v>
      </c>
      <c r="AQ2371" s="72">
        <f t="shared" si="1172"/>
        <v>0.4</v>
      </c>
      <c r="AR2371" s="71" t="e">
        <f t="shared" si="1173"/>
        <v>#DIV/0!</v>
      </c>
      <c r="BA2371">
        <f t="shared" si="1174"/>
        <v>214</v>
      </c>
      <c r="BB2371" s="91" t="e">
        <f t="shared" si="1175"/>
        <v>#DIV/0!</v>
      </c>
    </row>
    <row r="2372" spans="1:54">
      <c r="A2372" s="2" t="s">
        <v>2491</v>
      </c>
      <c r="B2372" s="7" t="s">
        <v>42315</v>
      </c>
      <c r="C2372" s="17">
        <f t="shared" si="1156"/>
        <v>24.5</v>
      </c>
      <c r="D2372" s="28">
        <f t="shared" si="1157"/>
        <v>292</v>
      </c>
      <c r="E2372" s="8">
        <f t="shared" si="1176"/>
        <v>14</v>
      </c>
      <c r="F2372" s="2" t="s">
        <v>7481</v>
      </c>
      <c r="G2372" s="54">
        <f t="shared" si="1177"/>
        <v>23.6</v>
      </c>
      <c r="H2372" s="20">
        <f t="shared" si="1178"/>
        <v>0.29272409999999999</v>
      </c>
      <c r="I2372" s="14" t="s">
        <v>17445</v>
      </c>
      <c r="J2372" s="14" t="s">
        <v>12468</v>
      </c>
      <c r="K2372" s="14" t="s">
        <v>22404</v>
      </c>
      <c r="L2372" s="14" t="s">
        <v>27362</v>
      </c>
      <c r="M2372" s="28">
        <f t="shared" si="1179"/>
        <v>9.8000000000000007</v>
      </c>
      <c r="N2372" s="46">
        <f t="shared" si="1158"/>
        <v>5.2</v>
      </c>
      <c r="O2372" s="17">
        <f t="shared" si="1159"/>
        <v>1.2000000000000002</v>
      </c>
      <c r="P2372" s="17">
        <f t="shared" si="1159"/>
        <v>9.4</v>
      </c>
      <c r="Q2372" s="124">
        <f t="shared" si="1160"/>
        <v>1.6</v>
      </c>
      <c r="R2372" s="26">
        <f t="shared" si="1161"/>
        <v>2.4000000000000004</v>
      </c>
      <c r="S2372" s="2" t="s">
        <v>32329</v>
      </c>
      <c r="T2372" s="2" t="s">
        <v>37308</v>
      </c>
      <c r="U2372" s="24">
        <f t="shared" si="1162"/>
        <v>565.4</v>
      </c>
      <c r="V2372" s="66">
        <f t="shared" si="1162"/>
        <v>358.90000000000003</v>
      </c>
      <c r="W2372" s="54">
        <f t="shared" si="1163"/>
        <v>2.36</v>
      </c>
      <c r="X2372" s="143">
        <f t="shared" si="1164"/>
        <v>565.4</v>
      </c>
      <c r="Y2372" s="143">
        <f t="shared" si="1165"/>
        <v>0.57199999999999995</v>
      </c>
      <c r="AD2372">
        <v>152</v>
      </c>
      <c r="AE2372">
        <v>-1</v>
      </c>
      <c r="AF2372" s="10">
        <v>37.9</v>
      </c>
      <c r="AG2372" s="10">
        <v>58.12</v>
      </c>
      <c r="AH2372" s="10">
        <f t="shared" si="1166"/>
        <v>278597.15069090627</v>
      </c>
      <c r="AI2372" s="11">
        <f t="shared" si="1154"/>
        <v>0</v>
      </c>
      <c r="AJ2372">
        <f t="shared" si="1155"/>
        <v>0</v>
      </c>
      <c r="AK2372" t="e">
        <f t="shared" si="1167"/>
        <v>#DIV/0!</v>
      </c>
      <c r="AL2372">
        <f t="shared" si="1168"/>
        <v>19.147373164800005</v>
      </c>
      <c r="AM2372" s="5">
        <f t="shared" si="1169"/>
        <v>4.7</v>
      </c>
      <c r="AN2372">
        <v>0</v>
      </c>
      <c r="AO2372" s="72">
        <f t="shared" si="1170"/>
        <v>2.4000000000000004</v>
      </c>
      <c r="AP2372" s="72">
        <f t="shared" si="1171"/>
        <v>1.6</v>
      </c>
      <c r="AQ2372" s="72">
        <f t="shared" si="1172"/>
        <v>1.8</v>
      </c>
      <c r="AR2372" s="71" t="e">
        <f t="shared" si="1173"/>
        <v>#DIV/0!</v>
      </c>
      <c r="BA2372">
        <f t="shared" si="1174"/>
        <v>292</v>
      </c>
      <c r="BB2372" s="91" t="e">
        <f t="shared" si="1175"/>
        <v>#DIV/0!</v>
      </c>
    </row>
    <row r="2373" spans="1:54">
      <c r="A2373" s="2" t="s">
        <v>2492</v>
      </c>
      <c r="B2373" s="7" t="s">
        <v>42316</v>
      </c>
      <c r="C2373" s="17">
        <f t="shared" si="1156"/>
        <v>33.300000000000004</v>
      </c>
      <c r="D2373" s="28">
        <f t="shared" si="1157"/>
        <v>222</v>
      </c>
      <c r="E2373" s="8">
        <f t="shared" si="1176"/>
        <v>15</v>
      </c>
      <c r="F2373" s="2" t="s">
        <v>7482</v>
      </c>
      <c r="G2373" s="54">
        <f t="shared" si="1177"/>
        <v>32.4</v>
      </c>
      <c r="H2373" s="20">
        <f t="shared" si="1178"/>
        <v>0.63271389999999994</v>
      </c>
      <c r="I2373" s="14" t="s">
        <v>17446</v>
      </c>
      <c r="J2373" s="14" t="s">
        <v>12469</v>
      </c>
      <c r="K2373" s="14" t="s">
        <v>22405</v>
      </c>
      <c r="L2373" s="14" t="s">
        <v>27363</v>
      </c>
      <c r="M2373" s="28">
        <f t="shared" si="1179"/>
        <v>10.3</v>
      </c>
      <c r="N2373" s="46">
        <f t="shared" si="1158"/>
        <v>6</v>
      </c>
      <c r="O2373" s="17">
        <f t="shared" si="1159"/>
        <v>2</v>
      </c>
      <c r="P2373" s="17">
        <f t="shared" si="1159"/>
        <v>8.4</v>
      </c>
      <c r="Q2373" s="124">
        <f t="shared" si="1160"/>
        <v>1.2000000000000002</v>
      </c>
      <c r="R2373" s="26">
        <f t="shared" si="1161"/>
        <v>3</v>
      </c>
      <c r="S2373" s="2" t="s">
        <v>32330</v>
      </c>
      <c r="T2373" s="2" t="s">
        <v>37309</v>
      </c>
      <c r="U2373" s="24">
        <f t="shared" si="1162"/>
        <v>494.70000000000005</v>
      </c>
      <c r="V2373" s="66">
        <f t="shared" si="1162"/>
        <v>343.70000000000005</v>
      </c>
      <c r="W2373" s="54">
        <f t="shared" si="1163"/>
        <v>3.2399999999999998</v>
      </c>
      <c r="X2373" s="143">
        <f t="shared" si="1164"/>
        <v>494.70000000000005</v>
      </c>
      <c r="Y2373" s="143">
        <f t="shared" si="1165"/>
        <v>0.74799999999999989</v>
      </c>
      <c r="AD2373">
        <v>152</v>
      </c>
      <c r="AE2373">
        <v>-1</v>
      </c>
      <c r="AF2373" s="10">
        <v>37.9</v>
      </c>
      <c r="AG2373" s="10">
        <v>58.12</v>
      </c>
      <c r="AH2373" s="10">
        <f t="shared" si="1166"/>
        <v>301673.52376366674</v>
      </c>
      <c r="AI2373" s="11">
        <f t="shared" si="1154"/>
        <v>0</v>
      </c>
      <c r="AJ2373">
        <f t="shared" si="1155"/>
        <v>0</v>
      </c>
      <c r="AK2373" t="e">
        <f t="shared" si="1167"/>
        <v>#DIV/0!</v>
      </c>
      <c r="AL2373">
        <f t="shared" si="1168"/>
        <v>18.511219440000005</v>
      </c>
      <c r="AM2373" s="5">
        <f t="shared" si="1169"/>
        <v>6.4600000000000009</v>
      </c>
      <c r="AN2373">
        <v>0</v>
      </c>
      <c r="AO2373" s="72">
        <f t="shared" si="1170"/>
        <v>3</v>
      </c>
      <c r="AP2373" s="72">
        <f t="shared" si="1171"/>
        <v>1.2000000000000002</v>
      </c>
      <c r="AQ2373" s="72">
        <f t="shared" si="1172"/>
        <v>1.2000000000000002</v>
      </c>
      <c r="AR2373" s="71" t="e">
        <f t="shared" si="1173"/>
        <v>#DIV/0!</v>
      </c>
      <c r="BA2373">
        <f t="shared" si="1174"/>
        <v>222</v>
      </c>
      <c r="BB2373" s="91" t="e">
        <f t="shared" si="1175"/>
        <v>#DIV/0!</v>
      </c>
    </row>
    <row r="2374" spans="1:54">
      <c r="A2374" s="2" t="s">
        <v>2493</v>
      </c>
      <c r="B2374" s="7" t="s">
        <v>42317</v>
      </c>
      <c r="C2374" s="17">
        <f t="shared" si="1156"/>
        <v>23.3</v>
      </c>
      <c r="D2374" s="28">
        <f t="shared" si="1157"/>
        <v>219</v>
      </c>
      <c r="E2374" s="8">
        <f t="shared" si="1176"/>
        <v>13</v>
      </c>
      <c r="F2374" s="2" t="s">
        <v>7483</v>
      </c>
      <c r="G2374" s="54">
        <f t="shared" si="1177"/>
        <v>22.3</v>
      </c>
      <c r="H2374" s="20">
        <f t="shared" si="1178"/>
        <v>0.19595780000000002</v>
      </c>
      <c r="I2374" s="14" t="s">
        <v>17447</v>
      </c>
      <c r="J2374" s="14" t="s">
        <v>12470</v>
      </c>
      <c r="K2374" s="14" t="s">
        <v>22406</v>
      </c>
      <c r="L2374" s="14" t="s">
        <v>27364</v>
      </c>
      <c r="M2374" s="28">
        <f t="shared" si="1179"/>
        <v>10.3</v>
      </c>
      <c r="N2374" s="46">
        <f t="shared" si="1158"/>
        <v>5.2</v>
      </c>
      <c r="O2374" s="17">
        <f t="shared" si="1159"/>
        <v>1.2000000000000002</v>
      </c>
      <c r="P2374" s="17">
        <f t="shared" si="1159"/>
        <v>8.4</v>
      </c>
      <c r="Q2374" s="124">
        <f t="shared" si="1160"/>
        <v>1.4000000000000001</v>
      </c>
      <c r="R2374" s="26">
        <f t="shared" si="1161"/>
        <v>1.8</v>
      </c>
      <c r="S2374" s="2" t="s">
        <v>32331</v>
      </c>
      <c r="T2374" s="2" t="s">
        <v>37310</v>
      </c>
      <c r="U2374" s="24">
        <f t="shared" si="1162"/>
        <v>492.40000000000003</v>
      </c>
      <c r="V2374" s="66">
        <f t="shared" si="1162"/>
        <v>358.90000000000003</v>
      </c>
      <c r="W2374" s="54">
        <f t="shared" si="1163"/>
        <v>2.23</v>
      </c>
      <c r="X2374" s="143">
        <f t="shared" si="1164"/>
        <v>492.40000000000003</v>
      </c>
      <c r="Y2374" s="143">
        <f t="shared" si="1165"/>
        <v>0.54600000000000004</v>
      </c>
      <c r="AD2374">
        <v>152</v>
      </c>
      <c r="AE2374">
        <v>-1</v>
      </c>
      <c r="AF2374" s="10">
        <v>37.9</v>
      </c>
      <c r="AG2374" s="10">
        <v>58.12</v>
      </c>
      <c r="AH2374" s="10">
        <f t="shared" si="1166"/>
        <v>278655.38107688067</v>
      </c>
      <c r="AI2374" s="11">
        <f t="shared" si="1154"/>
        <v>0</v>
      </c>
      <c r="AJ2374">
        <f t="shared" si="1155"/>
        <v>0</v>
      </c>
      <c r="AK2374" t="e">
        <f t="shared" si="1167"/>
        <v>#DIV/0!</v>
      </c>
      <c r="AL2374">
        <f t="shared" si="1168"/>
        <v>14.588541676800004</v>
      </c>
      <c r="AM2374" s="5">
        <f t="shared" si="1169"/>
        <v>4.46</v>
      </c>
      <c r="AN2374">
        <v>0</v>
      </c>
      <c r="AO2374" s="72">
        <f t="shared" si="1170"/>
        <v>1.8</v>
      </c>
      <c r="AP2374" s="72">
        <f t="shared" si="1171"/>
        <v>1.4000000000000001</v>
      </c>
      <c r="AQ2374" s="72">
        <f t="shared" si="1172"/>
        <v>1.6</v>
      </c>
      <c r="AR2374" s="71" t="e">
        <f t="shared" si="1173"/>
        <v>#DIV/0!</v>
      </c>
      <c r="BA2374">
        <f t="shared" si="1174"/>
        <v>219</v>
      </c>
      <c r="BB2374" s="91" t="e">
        <f t="shared" si="1175"/>
        <v>#DIV/0!</v>
      </c>
    </row>
    <row r="2375" spans="1:54">
      <c r="A2375" s="2" t="s">
        <v>2494</v>
      </c>
      <c r="B2375" s="7" t="s">
        <v>42318</v>
      </c>
      <c r="C2375" s="17">
        <f t="shared" si="1156"/>
        <v>18.400000000000002</v>
      </c>
      <c r="D2375" s="28">
        <f t="shared" si="1157"/>
        <v>147</v>
      </c>
      <c r="E2375" s="8">
        <f t="shared" si="1176"/>
        <v>4</v>
      </c>
      <c r="F2375" s="2" t="s">
        <v>7484</v>
      </c>
      <c r="G2375" s="54">
        <f t="shared" si="1177"/>
        <v>17.5</v>
      </c>
      <c r="H2375" s="20">
        <f t="shared" si="1178"/>
        <v>0.81295100000000009</v>
      </c>
      <c r="I2375" s="14" t="s">
        <v>17448</v>
      </c>
      <c r="J2375" s="14" t="s">
        <v>12471</v>
      </c>
      <c r="K2375" s="14" t="s">
        <v>22407</v>
      </c>
      <c r="L2375" s="14" t="s">
        <v>27365</v>
      </c>
      <c r="M2375" s="28">
        <f t="shared" si="1179"/>
        <v>12</v>
      </c>
      <c r="N2375" s="46">
        <f t="shared" si="1158"/>
        <v>6.2</v>
      </c>
      <c r="O2375" s="17">
        <f t="shared" si="1159"/>
        <v>0.4</v>
      </c>
      <c r="P2375" s="17">
        <f t="shared" si="1159"/>
        <v>5</v>
      </c>
      <c r="Q2375" s="124">
        <f t="shared" si="1160"/>
        <v>0.4</v>
      </c>
      <c r="R2375" s="26">
        <f t="shared" si="1161"/>
        <v>2</v>
      </c>
      <c r="S2375" s="2" t="s">
        <v>32332</v>
      </c>
      <c r="T2375" s="2" t="s">
        <v>37311</v>
      </c>
      <c r="U2375" s="24">
        <f t="shared" si="1162"/>
        <v>420.3</v>
      </c>
      <c r="V2375" s="66">
        <f t="shared" si="1162"/>
        <v>397</v>
      </c>
      <c r="W2375" s="54">
        <f t="shared" si="1163"/>
        <v>1.75</v>
      </c>
      <c r="X2375" s="143">
        <f t="shared" si="1164"/>
        <v>420.3</v>
      </c>
      <c r="Y2375" s="143">
        <f t="shared" si="1165"/>
        <v>0.44999999999999996</v>
      </c>
      <c r="AD2375">
        <v>152</v>
      </c>
      <c r="AE2375">
        <v>-1</v>
      </c>
      <c r="AF2375" s="10">
        <v>37.9</v>
      </c>
      <c r="AG2375" s="10">
        <v>58.12</v>
      </c>
      <c r="AH2375" s="10">
        <f t="shared" si="1166"/>
        <v>200497.94279838423</v>
      </c>
      <c r="AI2375" s="11">
        <f t="shared" si="1154"/>
        <v>0</v>
      </c>
      <c r="AJ2375">
        <f t="shared" si="1155"/>
        <v>0</v>
      </c>
      <c r="AK2375" t="e">
        <f t="shared" si="1167"/>
        <v>#DIV/0!</v>
      </c>
      <c r="AL2375">
        <f t="shared" si="1168"/>
        <v>0.74819599999999975</v>
      </c>
      <c r="AM2375" s="5">
        <f t="shared" si="1169"/>
        <v>3.4800000000000004</v>
      </c>
      <c r="AN2375">
        <v>0</v>
      </c>
      <c r="AO2375" s="72">
        <f t="shared" si="1170"/>
        <v>2</v>
      </c>
      <c r="AP2375" s="72">
        <f t="shared" si="1171"/>
        <v>0.4</v>
      </c>
      <c r="AQ2375" s="72">
        <f t="shared" si="1172"/>
        <v>0.4</v>
      </c>
      <c r="AR2375" s="71" t="e">
        <f t="shared" si="1173"/>
        <v>#DIV/0!</v>
      </c>
      <c r="BA2375">
        <f t="shared" si="1174"/>
        <v>147</v>
      </c>
      <c r="BB2375" s="91" t="e">
        <f t="shared" si="1175"/>
        <v>#DIV/0!</v>
      </c>
    </row>
    <row r="2376" spans="1:54">
      <c r="A2376" s="2" t="s">
        <v>2495</v>
      </c>
      <c r="B2376" s="7" t="s">
        <v>42319</v>
      </c>
      <c r="C2376" s="17">
        <f t="shared" si="1156"/>
        <v>27.700000000000003</v>
      </c>
      <c r="D2376" s="28">
        <f t="shared" si="1157"/>
        <v>123</v>
      </c>
      <c r="E2376" s="8">
        <f t="shared" si="1176"/>
        <v>13</v>
      </c>
      <c r="F2376" s="2" t="s">
        <v>7485</v>
      </c>
      <c r="G2376" s="54">
        <f t="shared" si="1177"/>
        <v>26.700000000000003</v>
      </c>
      <c r="H2376" s="20">
        <f t="shared" si="1178"/>
        <v>0.45580599999999999</v>
      </c>
      <c r="I2376" s="14" t="s">
        <v>17449</v>
      </c>
      <c r="J2376" s="14" t="s">
        <v>12472</v>
      </c>
      <c r="K2376" s="14" t="s">
        <v>22408</v>
      </c>
      <c r="L2376" s="14" t="s">
        <v>27366</v>
      </c>
      <c r="M2376" s="28">
        <f t="shared" si="1179"/>
        <v>10.9</v>
      </c>
      <c r="N2376" s="46">
        <f t="shared" si="1158"/>
        <v>5.6</v>
      </c>
      <c r="O2376" s="17">
        <f t="shared" si="1159"/>
        <v>2.8000000000000003</v>
      </c>
      <c r="P2376" s="17">
        <f t="shared" si="1159"/>
        <v>7.2</v>
      </c>
      <c r="Q2376" s="124">
        <f t="shared" si="1160"/>
        <v>0.60000000000000009</v>
      </c>
      <c r="R2376" s="26">
        <f t="shared" si="1161"/>
        <v>1</v>
      </c>
      <c r="S2376" s="2" t="s">
        <v>32333</v>
      </c>
      <c r="T2376" s="2" t="s">
        <v>37312</v>
      </c>
      <c r="U2376" s="24">
        <f t="shared" si="1162"/>
        <v>396.20000000000005</v>
      </c>
      <c r="V2376" s="66">
        <f t="shared" si="1162"/>
        <v>305.3</v>
      </c>
      <c r="W2376" s="54">
        <f t="shared" si="1163"/>
        <v>2.67</v>
      </c>
      <c r="X2376" s="143">
        <f t="shared" si="1164"/>
        <v>396.20000000000005</v>
      </c>
      <c r="Y2376" s="143">
        <f t="shared" si="1165"/>
        <v>0.63400000000000001</v>
      </c>
      <c r="AD2376">
        <v>152</v>
      </c>
      <c r="AE2376">
        <v>-1</v>
      </c>
      <c r="AF2376" s="10">
        <v>37.9</v>
      </c>
      <c r="AG2376" s="10">
        <v>58.12</v>
      </c>
      <c r="AH2376" s="10">
        <f t="shared" si="1166"/>
        <v>349794.89495965559</v>
      </c>
      <c r="AI2376" s="11">
        <f t="shared" si="1154"/>
        <v>0</v>
      </c>
      <c r="AJ2376">
        <f t="shared" si="1155"/>
        <v>0</v>
      </c>
      <c r="AK2376" t="e">
        <f t="shared" si="1167"/>
        <v>#DIV/0!</v>
      </c>
      <c r="AL2376">
        <f t="shared" si="1168"/>
        <v>10.970951040000003</v>
      </c>
      <c r="AM2376" s="5">
        <f t="shared" si="1169"/>
        <v>5.3400000000000007</v>
      </c>
      <c r="AN2376">
        <v>0</v>
      </c>
      <c r="AO2376" s="72">
        <f t="shared" si="1170"/>
        <v>1</v>
      </c>
      <c r="AP2376" s="72">
        <f t="shared" si="1171"/>
        <v>0.60000000000000009</v>
      </c>
      <c r="AQ2376" s="72">
        <f t="shared" si="1172"/>
        <v>0.60000000000000009</v>
      </c>
      <c r="AR2376" s="71" t="e">
        <f t="shared" si="1173"/>
        <v>#DIV/0!</v>
      </c>
      <c r="BA2376">
        <f t="shared" si="1174"/>
        <v>123</v>
      </c>
      <c r="BB2376" s="91" t="e">
        <f t="shared" si="1175"/>
        <v>#DIV/0!</v>
      </c>
    </row>
    <row r="2377" spans="1:54">
      <c r="A2377" s="2" t="s">
        <v>2496</v>
      </c>
      <c r="B2377" s="7" t="s">
        <v>42320</v>
      </c>
      <c r="C2377" s="17">
        <f t="shared" si="1156"/>
        <v>29.900000000000002</v>
      </c>
      <c r="D2377" s="28">
        <f t="shared" si="1157"/>
        <v>113</v>
      </c>
      <c r="E2377" s="8">
        <f t="shared" si="1176"/>
        <v>11</v>
      </c>
      <c r="F2377" s="2" t="s">
        <v>7486</v>
      </c>
      <c r="G2377" s="54">
        <f t="shared" si="1177"/>
        <v>29</v>
      </c>
      <c r="H2377" s="20">
        <f t="shared" si="1178"/>
        <v>0.33619599999999999</v>
      </c>
      <c r="I2377" s="14" t="s">
        <v>17450</v>
      </c>
      <c r="J2377" s="14" t="s">
        <v>12473</v>
      </c>
      <c r="K2377" s="14" t="s">
        <v>22409</v>
      </c>
      <c r="L2377" s="14" t="s">
        <v>27367</v>
      </c>
      <c r="M2377" s="28">
        <f t="shared" si="1179"/>
        <v>10.9</v>
      </c>
      <c r="N2377" s="46">
        <f t="shared" si="1158"/>
        <v>5</v>
      </c>
      <c r="O2377" s="17">
        <f t="shared" si="1159"/>
        <v>1.2000000000000002</v>
      </c>
      <c r="P2377" s="17">
        <f t="shared" si="1159"/>
        <v>7.2</v>
      </c>
      <c r="Q2377" s="124">
        <f t="shared" si="1160"/>
        <v>1</v>
      </c>
      <c r="R2377" s="26">
        <f t="shared" si="1161"/>
        <v>1.4000000000000001</v>
      </c>
      <c r="S2377" s="2" t="s">
        <v>32334</v>
      </c>
      <c r="T2377" s="2" t="s">
        <v>37313</v>
      </c>
      <c r="U2377" s="24">
        <f t="shared" si="1162"/>
        <v>385.8</v>
      </c>
      <c r="V2377" s="66">
        <f t="shared" si="1162"/>
        <v>372.6</v>
      </c>
      <c r="W2377" s="54">
        <f t="shared" si="1163"/>
        <v>2.9</v>
      </c>
      <c r="X2377" s="143">
        <f t="shared" si="1164"/>
        <v>385.8</v>
      </c>
      <c r="Y2377" s="143">
        <f t="shared" si="1165"/>
        <v>0.67999999999999994</v>
      </c>
      <c r="AD2377">
        <v>152</v>
      </c>
      <c r="AE2377">
        <v>-1</v>
      </c>
      <c r="AF2377" s="10">
        <v>37.9</v>
      </c>
      <c r="AG2377" s="10">
        <v>58.12</v>
      </c>
      <c r="AH2377" s="10">
        <f t="shared" si="1166"/>
        <v>254972.18848580058</v>
      </c>
      <c r="AI2377" s="11">
        <f t="shared" si="1154"/>
        <v>0</v>
      </c>
      <c r="AJ2377">
        <f t="shared" si="1155"/>
        <v>0</v>
      </c>
      <c r="AK2377" t="e">
        <f t="shared" si="1167"/>
        <v>#DIV/0!</v>
      </c>
      <c r="AL2377">
        <f t="shared" si="1168"/>
        <v>8.0293731840000024</v>
      </c>
      <c r="AM2377" s="5">
        <f t="shared" si="1169"/>
        <v>5.78</v>
      </c>
      <c r="AN2377">
        <v>0</v>
      </c>
      <c r="AO2377" s="72">
        <f t="shared" si="1170"/>
        <v>1.4000000000000001</v>
      </c>
      <c r="AP2377" s="72">
        <f t="shared" si="1171"/>
        <v>1</v>
      </c>
      <c r="AQ2377" s="72">
        <f t="shared" si="1172"/>
        <v>1</v>
      </c>
      <c r="AR2377" s="71" t="e">
        <f t="shared" si="1173"/>
        <v>#DIV/0!</v>
      </c>
      <c r="BA2377">
        <f t="shared" si="1174"/>
        <v>113</v>
      </c>
      <c r="BB2377" s="91" t="e">
        <f t="shared" si="1175"/>
        <v>#DIV/0!</v>
      </c>
    </row>
    <row r="2378" spans="1:54">
      <c r="A2378" s="2" t="s">
        <v>2497</v>
      </c>
      <c r="B2378" s="7" t="s">
        <v>42321</v>
      </c>
      <c r="C2378" s="17">
        <f t="shared" si="1156"/>
        <v>24.8</v>
      </c>
      <c r="D2378" s="28">
        <f t="shared" si="1157"/>
        <v>134</v>
      </c>
      <c r="E2378" s="8">
        <f t="shared" si="1176"/>
        <v>8</v>
      </c>
      <c r="F2378" s="2" t="s">
        <v>7487</v>
      </c>
      <c r="G2378" s="54">
        <f t="shared" si="1177"/>
        <v>23.900000000000002</v>
      </c>
      <c r="H2378" s="20">
        <f t="shared" si="1178"/>
        <v>0.11234040000000001</v>
      </c>
      <c r="I2378" s="14" t="s">
        <v>17451</v>
      </c>
      <c r="J2378" s="14" t="s">
        <v>12474</v>
      </c>
      <c r="K2378" s="14" t="s">
        <v>22410</v>
      </c>
      <c r="L2378" s="14" t="s">
        <v>27368</v>
      </c>
      <c r="M2378" s="28">
        <f t="shared" si="1179"/>
        <v>14</v>
      </c>
      <c r="N2378" s="46">
        <f t="shared" si="1158"/>
        <v>5.4</v>
      </c>
      <c r="O2378" s="17">
        <f t="shared" si="1159"/>
        <v>2.2000000000000002</v>
      </c>
      <c r="P2378" s="17">
        <f t="shared" si="1159"/>
        <v>1</v>
      </c>
      <c r="Q2378" s="124">
        <f t="shared" si="1160"/>
        <v>0.60000000000000009</v>
      </c>
      <c r="R2378" s="26">
        <f t="shared" si="1161"/>
        <v>0.60000000000000009</v>
      </c>
      <c r="S2378" s="2" t="s">
        <v>32335</v>
      </c>
      <c r="T2378" s="2" t="s">
        <v>37314</v>
      </c>
      <c r="U2378" s="24">
        <f t="shared" si="1162"/>
        <v>406.8</v>
      </c>
      <c r="V2378" s="66">
        <f t="shared" si="1162"/>
        <v>363.20000000000005</v>
      </c>
      <c r="W2378" s="54">
        <f t="shared" si="1163"/>
        <v>2.3899999999999997</v>
      </c>
      <c r="X2378" s="143">
        <f t="shared" si="1164"/>
        <v>406.8</v>
      </c>
      <c r="Y2378" s="143">
        <f t="shared" si="1165"/>
        <v>0.57799999999999996</v>
      </c>
      <c r="AD2378">
        <v>152</v>
      </c>
      <c r="AE2378">
        <v>-1</v>
      </c>
      <c r="AF2378" s="10">
        <v>37.9</v>
      </c>
      <c r="AG2378" s="10">
        <v>58.12</v>
      </c>
      <c r="AH2378" s="10">
        <f t="shared" si="1166"/>
        <v>271633.02131800377</v>
      </c>
      <c r="AI2378" s="11">
        <f t="shared" si="1154"/>
        <v>0</v>
      </c>
      <c r="AJ2378">
        <f t="shared" si="1155"/>
        <v>0</v>
      </c>
      <c r="AK2378" t="e">
        <f t="shared" si="1167"/>
        <v>#DIV/0!</v>
      </c>
      <c r="AL2378">
        <f t="shared" si="1168"/>
        <v>1.1717106720000001</v>
      </c>
      <c r="AM2378" s="5">
        <f t="shared" si="1169"/>
        <v>4.76</v>
      </c>
      <c r="AN2378">
        <v>0</v>
      </c>
      <c r="AO2378" s="72">
        <f t="shared" si="1170"/>
        <v>0.60000000000000009</v>
      </c>
      <c r="AP2378" s="72">
        <f t="shared" si="1171"/>
        <v>0.60000000000000009</v>
      </c>
      <c r="AQ2378" s="72">
        <f t="shared" si="1172"/>
        <v>0.60000000000000009</v>
      </c>
      <c r="AR2378" s="71" t="e">
        <f t="shared" si="1173"/>
        <v>#DIV/0!</v>
      </c>
      <c r="BA2378">
        <f t="shared" si="1174"/>
        <v>134</v>
      </c>
      <c r="BB2378" s="91" t="e">
        <f t="shared" si="1175"/>
        <v>#DIV/0!</v>
      </c>
    </row>
    <row r="2379" spans="1:54">
      <c r="A2379" s="2" t="s">
        <v>2498</v>
      </c>
      <c r="B2379" s="7" t="s">
        <v>42322</v>
      </c>
      <c r="C2379" s="17">
        <f t="shared" si="1156"/>
        <v>18</v>
      </c>
      <c r="D2379" s="28">
        <f t="shared" si="1157"/>
        <v>279</v>
      </c>
      <c r="E2379" s="8">
        <f t="shared" si="1176"/>
        <v>8</v>
      </c>
      <c r="F2379" s="2" t="s">
        <v>7488</v>
      </c>
      <c r="G2379" s="54">
        <f t="shared" si="1177"/>
        <v>17</v>
      </c>
      <c r="H2379" s="20">
        <f t="shared" si="1178"/>
        <v>0.45074590000000003</v>
      </c>
      <c r="I2379" s="14" t="s">
        <v>17452</v>
      </c>
      <c r="J2379" s="14" t="s">
        <v>12475</v>
      </c>
      <c r="K2379" s="14" t="s">
        <v>22411</v>
      </c>
      <c r="L2379" s="14" t="s">
        <v>27369</v>
      </c>
      <c r="M2379" s="28">
        <f t="shared" si="1179"/>
        <v>9.6999999999999993</v>
      </c>
      <c r="N2379" s="46">
        <f t="shared" si="1158"/>
        <v>5.4</v>
      </c>
      <c r="O2379" s="17">
        <f t="shared" si="1159"/>
        <v>1.2000000000000002</v>
      </c>
      <c r="P2379" s="17">
        <f t="shared" si="1159"/>
        <v>9.6000000000000014</v>
      </c>
      <c r="Q2379" s="124">
        <f t="shared" si="1160"/>
        <v>0.60000000000000009</v>
      </c>
      <c r="R2379" s="26">
        <f t="shared" si="1161"/>
        <v>1.2000000000000002</v>
      </c>
      <c r="S2379" s="2" t="s">
        <v>32336</v>
      </c>
      <c r="T2379" s="2" t="s">
        <v>37315</v>
      </c>
      <c r="U2379" s="24">
        <f t="shared" si="1162"/>
        <v>552.5</v>
      </c>
      <c r="V2379" s="66">
        <f t="shared" si="1162"/>
        <v>335.1</v>
      </c>
      <c r="W2379" s="54">
        <f t="shared" si="1163"/>
        <v>1.7</v>
      </c>
      <c r="X2379" s="143">
        <f t="shared" si="1164"/>
        <v>552.5</v>
      </c>
      <c r="Y2379" s="143">
        <f t="shared" si="1165"/>
        <v>0.43999999999999995</v>
      </c>
      <c r="AD2379">
        <v>152</v>
      </c>
      <c r="AE2379">
        <v>-1</v>
      </c>
      <c r="AF2379" s="10">
        <v>37.9</v>
      </c>
      <c r="AG2379" s="10">
        <v>58.12</v>
      </c>
      <c r="AH2379" s="10">
        <f t="shared" si="1166"/>
        <v>313510.69250541198</v>
      </c>
      <c r="AI2379" s="11">
        <f t="shared" si="1154"/>
        <v>0</v>
      </c>
      <c r="AJ2379">
        <f t="shared" si="1155"/>
        <v>0</v>
      </c>
      <c r="AK2379" t="e">
        <f t="shared" si="1167"/>
        <v>#DIV/0!</v>
      </c>
      <c r="AL2379">
        <f t="shared" si="1168"/>
        <v>7.5928886784000031</v>
      </c>
      <c r="AM2379" s="5">
        <f t="shared" si="1169"/>
        <v>3.4</v>
      </c>
      <c r="AN2379">
        <v>0</v>
      </c>
      <c r="AO2379" s="72">
        <f t="shared" si="1170"/>
        <v>1.2000000000000002</v>
      </c>
      <c r="AP2379" s="72">
        <f t="shared" si="1171"/>
        <v>0.60000000000000009</v>
      </c>
      <c r="AQ2379" s="72">
        <f t="shared" si="1172"/>
        <v>0.8</v>
      </c>
      <c r="AR2379" s="71" t="e">
        <f t="shared" si="1173"/>
        <v>#DIV/0!</v>
      </c>
      <c r="BA2379">
        <f t="shared" si="1174"/>
        <v>279</v>
      </c>
      <c r="BB2379" s="91" t="e">
        <f t="shared" si="1175"/>
        <v>#DIV/0!</v>
      </c>
    </row>
    <row r="2380" spans="1:54">
      <c r="A2380" s="2" t="s">
        <v>2499</v>
      </c>
      <c r="B2380" s="7" t="s">
        <v>42323</v>
      </c>
      <c r="C2380" s="17">
        <f t="shared" si="1156"/>
        <v>37.800000000000004</v>
      </c>
      <c r="D2380" s="28">
        <f t="shared" si="1157"/>
        <v>274</v>
      </c>
      <c r="E2380" s="8">
        <f t="shared" si="1176"/>
        <v>10</v>
      </c>
      <c r="F2380" s="2" t="s">
        <v>7489</v>
      </c>
      <c r="G2380" s="54">
        <f t="shared" si="1177"/>
        <v>36.800000000000004</v>
      </c>
      <c r="H2380" s="20">
        <f t="shared" si="1178"/>
        <v>0.50393509999999997</v>
      </c>
      <c r="I2380" s="14" t="s">
        <v>17453</v>
      </c>
      <c r="J2380" s="14" t="s">
        <v>12476</v>
      </c>
      <c r="K2380" s="14" t="s">
        <v>22412</v>
      </c>
      <c r="L2380" s="14" t="s">
        <v>27370</v>
      </c>
      <c r="M2380" s="28">
        <f t="shared" si="1179"/>
        <v>14</v>
      </c>
      <c r="N2380" s="46">
        <f t="shared" si="1158"/>
        <v>6</v>
      </c>
      <c r="O2380" s="17">
        <f t="shared" si="1159"/>
        <v>1.6</v>
      </c>
      <c r="P2380" s="17">
        <f t="shared" si="1159"/>
        <v>1</v>
      </c>
      <c r="Q2380" s="124">
        <f t="shared" si="1160"/>
        <v>1</v>
      </c>
      <c r="R2380" s="26">
        <f t="shared" si="1161"/>
        <v>2</v>
      </c>
      <c r="S2380" s="2" t="s">
        <v>32337</v>
      </c>
      <c r="T2380" s="2" t="s">
        <v>37316</v>
      </c>
      <c r="U2380" s="24">
        <f t="shared" si="1162"/>
        <v>547.30000000000007</v>
      </c>
      <c r="V2380" s="66">
        <f t="shared" si="1162"/>
        <v>294.3</v>
      </c>
      <c r="W2380" s="54">
        <f t="shared" si="1163"/>
        <v>3.6799999999999997</v>
      </c>
      <c r="X2380" s="143">
        <f t="shared" si="1164"/>
        <v>547.30000000000007</v>
      </c>
      <c r="Y2380" s="143">
        <f t="shared" si="1165"/>
        <v>0.83599999999999997</v>
      </c>
      <c r="AD2380">
        <v>152</v>
      </c>
      <c r="AE2380">
        <v>-1</v>
      </c>
      <c r="AF2380" s="10">
        <v>37.9</v>
      </c>
      <c r="AG2380" s="10">
        <v>58.12</v>
      </c>
      <c r="AH2380" s="10">
        <f t="shared" si="1166"/>
        <v>361700.41794190276</v>
      </c>
      <c r="AI2380" s="11">
        <f t="shared" si="1154"/>
        <v>0</v>
      </c>
      <c r="AJ2380">
        <f t="shared" si="1155"/>
        <v>0</v>
      </c>
      <c r="AK2380" t="e">
        <f t="shared" si="1167"/>
        <v>#DIV/0!</v>
      </c>
      <c r="AL2380">
        <f t="shared" si="1168"/>
        <v>1.5874076800000001</v>
      </c>
      <c r="AM2380" s="5">
        <f t="shared" si="1169"/>
        <v>7.3600000000000012</v>
      </c>
      <c r="AN2380">
        <v>0</v>
      </c>
      <c r="AO2380" s="72">
        <f t="shared" si="1170"/>
        <v>2</v>
      </c>
      <c r="AP2380" s="72">
        <f t="shared" si="1171"/>
        <v>1</v>
      </c>
      <c r="AQ2380" s="72">
        <f t="shared" si="1172"/>
        <v>1</v>
      </c>
      <c r="AR2380" s="71" t="e">
        <f t="shared" si="1173"/>
        <v>#DIV/0!</v>
      </c>
      <c r="BA2380">
        <f t="shared" si="1174"/>
        <v>274</v>
      </c>
      <c r="BB2380" s="91" t="e">
        <f t="shared" si="1175"/>
        <v>#DIV/0!</v>
      </c>
    </row>
    <row r="2381" spans="1:54">
      <c r="A2381" s="2" t="s">
        <v>2500</v>
      </c>
      <c r="B2381" s="7" t="s">
        <v>42324</v>
      </c>
      <c r="C2381" s="17">
        <f t="shared" si="1156"/>
        <v>26.1</v>
      </c>
      <c r="D2381" s="28">
        <f t="shared" si="1157"/>
        <v>125</v>
      </c>
      <c r="E2381" s="8">
        <f t="shared" si="1176"/>
        <v>6</v>
      </c>
      <c r="F2381" s="2" t="s">
        <v>7490</v>
      </c>
      <c r="G2381" s="54">
        <f t="shared" si="1177"/>
        <v>25.1</v>
      </c>
      <c r="H2381" s="20">
        <f t="shared" si="1178"/>
        <v>0.7549884</v>
      </c>
      <c r="I2381" s="14" t="s">
        <v>17454</v>
      </c>
      <c r="J2381" s="14" t="s">
        <v>12477</v>
      </c>
      <c r="K2381" s="14" t="s">
        <v>22413</v>
      </c>
      <c r="L2381" s="14" t="s">
        <v>27371</v>
      </c>
      <c r="M2381" s="28">
        <f t="shared" si="1179"/>
        <v>13.4</v>
      </c>
      <c r="N2381" s="46">
        <f t="shared" si="1158"/>
        <v>5.6</v>
      </c>
      <c r="O2381" s="17">
        <f t="shared" si="1159"/>
        <v>1</v>
      </c>
      <c r="P2381" s="17">
        <f t="shared" si="1159"/>
        <v>2.2000000000000002</v>
      </c>
      <c r="Q2381" s="124">
        <f t="shared" si="1160"/>
        <v>0.4</v>
      </c>
      <c r="R2381" s="26">
        <f t="shared" si="1161"/>
        <v>1.6</v>
      </c>
      <c r="S2381" s="2" t="s">
        <v>32338</v>
      </c>
      <c r="T2381" s="2" t="s">
        <v>37317</v>
      </c>
      <c r="U2381" s="24">
        <f t="shared" si="1162"/>
        <v>398.5</v>
      </c>
      <c r="V2381" s="66">
        <f t="shared" si="1162"/>
        <v>410.20000000000005</v>
      </c>
      <c r="W2381" s="54">
        <f t="shared" si="1163"/>
        <v>2.5099999999999998</v>
      </c>
      <c r="X2381" s="143">
        <f t="shared" si="1164"/>
        <v>398.5</v>
      </c>
      <c r="Y2381" s="143">
        <f t="shared" si="1165"/>
        <v>0.60199999999999998</v>
      </c>
      <c r="AD2381">
        <v>152</v>
      </c>
      <c r="AE2381">
        <v>-1</v>
      </c>
      <c r="AF2381" s="10">
        <v>37.9</v>
      </c>
      <c r="AG2381" s="10">
        <v>58.12</v>
      </c>
      <c r="AH2381" s="10">
        <f t="shared" si="1166"/>
        <v>157242.18037155081</v>
      </c>
      <c r="AI2381" s="11">
        <f t="shared" si="1154"/>
        <v>0</v>
      </c>
      <c r="AJ2381">
        <f t="shared" si="1155"/>
        <v>0</v>
      </c>
      <c r="AK2381" t="e">
        <f t="shared" si="1167"/>
        <v>#DIV/0!</v>
      </c>
      <c r="AL2381">
        <f t="shared" si="1168"/>
        <v>0.8624408320000001</v>
      </c>
      <c r="AM2381" s="5">
        <f t="shared" si="1169"/>
        <v>5.0200000000000005</v>
      </c>
      <c r="AN2381">
        <v>0</v>
      </c>
      <c r="AO2381" s="72">
        <f t="shared" si="1170"/>
        <v>1.6</v>
      </c>
      <c r="AP2381" s="72">
        <f t="shared" si="1171"/>
        <v>0.4</v>
      </c>
      <c r="AQ2381" s="72">
        <f t="shared" si="1172"/>
        <v>0.4</v>
      </c>
      <c r="AR2381" s="71" t="e">
        <f t="shared" si="1173"/>
        <v>#DIV/0!</v>
      </c>
      <c r="BA2381">
        <f t="shared" si="1174"/>
        <v>125</v>
      </c>
      <c r="BB2381" s="91" t="e">
        <f t="shared" si="1175"/>
        <v>#DIV/0!</v>
      </c>
    </row>
    <row r="2382" spans="1:54">
      <c r="A2382" s="2" t="s">
        <v>2501</v>
      </c>
      <c r="B2382" s="7" t="s">
        <v>42325</v>
      </c>
      <c r="C2382" s="17">
        <f t="shared" si="1156"/>
        <v>6.7</v>
      </c>
      <c r="D2382" s="28">
        <f t="shared" si="1157"/>
        <v>22</v>
      </c>
      <c r="E2382" s="8">
        <f t="shared" si="1176"/>
        <v>12</v>
      </c>
      <c r="F2382" s="2" t="s">
        <v>7491</v>
      </c>
      <c r="G2382" s="54">
        <f t="shared" si="1177"/>
        <v>5.6999999999999993</v>
      </c>
      <c r="H2382" s="20">
        <f t="shared" si="1178"/>
        <v>0.35909049999999998</v>
      </c>
      <c r="I2382" s="14" t="s">
        <v>17455</v>
      </c>
      <c r="J2382" s="14" t="s">
        <v>12478</v>
      </c>
      <c r="K2382" s="14" t="s">
        <v>22414</v>
      </c>
      <c r="L2382" s="14" t="s">
        <v>27372</v>
      </c>
      <c r="M2382" s="28">
        <f t="shared" si="1179"/>
        <v>11.8</v>
      </c>
      <c r="N2382" s="46">
        <f t="shared" si="1158"/>
        <v>5</v>
      </c>
      <c r="O2382" s="17">
        <f t="shared" si="1159"/>
        <v>1.2000000000000002</v>
      </c>
      <c r="P2382" s="17">
        <f t="shared" si="1159"/>
        <v>5.4</v>
      </c>
      <c r="Q2382" s="124">
        <f t="shared" si="1160"/>
        <v>1.2000000000000002</v>
      </c>
      <c r="R2382" s="26">
        <f t="shared" si="1161"/>
        <v>1.8</v>
      </c>
      <c r="S2382" s="2" t="s">
        <v>32339</v>
      </c>
      <c r="T2382" s="2" t="s">
        <v>37318</v>
      </c>
      <c r="U2382" s="24">
        <f t="shared" si="1162"/>
        <v>295.20000000000005</v>
      </c>
      <c r="V2382" s="66">
        <f t="shared" si="1162"/>
        <v>338.20000000000005</v>
      </c>
      <c r="W2382" s="54">
        <f t="shared" si="1163"/>
        <v>0.57000000000000006</v>
      </c>
      <c r="X2382" s="143">
        <f t="shared" si="1164"/>
        <v>295.20000000000005</v>
      </c>
      <c r="Y2382" s="143">
        <f t="shared" si="1165"/>
        <v>0.21400000000000002</v>
      </c>
      <c r="AD2382">
        <v>152</v>
      </c>
      <c r="AE2382">
        <v>-1</v>
      </c>
      <c r="AF2382" s="10">
        <v>37.9</v>
      </c>
      <c r="AG2382" s="10">
        <v>58.12</v>
      </c>
      <c r="AH2382" s="10">
        <f t="shared" si="1166"/>
        <v>309296.70850871294</v>
      </c>
      <c r="AI2382" s="11">
        <f t="shared" si="1154"/>
        <v>0</v>
      </c>
      <c r="AJ2382">
        <f t="shared" si="1155"/>
        <v>0</v>
      </c>
      <c r="AK2382" t="e">
        <f t="shared" si="1167"/>
        <v>#DIV/0!</v>
      </c>
      <c r="AL2382">
        <f t="shared" si="1168"/>
        <v>7.4755684080000027</v>
      </c>
      <c r="AM2382" s="5">
        <f t="shared" si="1169"/>
        <v>1.1400000000000001</v>
      </c>
      <c r="AN2382">
        <v>0</v>
      </c>
      <c r="AO2382" s="72">
        <f t="shared" si="1170"/>
        <v>1.8</v>
      </c>
      <c r="AP2382" s="72">
        <f t="shared" si="1171"/>
        <v>1.2000000000000002</v>
      </c>
      <c r="AQ2382" s="72">
        <f t="shared" si="1172"/>
        <v>1.2000000000000002</v>
      </c>
      <c r="AR2382" s="71" t="e">
        <f t="shared" si="1173"/>
        <v>#DIV/0!</v>
      </c>
      <c r="BA2382">
        <f t="shared" si="1174"/>
        <v>22</v>
      </c>
      <c r="BB2382" s="91" t="e">
        <f t="shared" si="1175"/>
        <v>#DIV/0!</v>
      </c>
    </row>
    <row r="2383" spans="1:54">
      <c r="A2383" s="2" t="s">
        <v>2502</v>
      </c>
      <c r="B2383" s="7" t="s">
        <v>42326</v>
      </c>
      <c r="C2383" s="17">
        <f t="shared" si="1156"/>
        <v>20.400000000000002</v>
      </c>
      <c r="D2383" s="28">
        <f t="shared" si="1157"/>
        <v>227</v>
      </c>
      <c r="E2383" s="8">
        <f t="shared" si="1176"/>
        <v>18</v>
      </c>
      <c r="F2383" s="2" t="s">
        <v>7492</v>
      </c>
      <c r="G2383" s="54">
        <f t="shared" si="1177"/>
        <v>19.400000000000002</v>
      </c>
      <c r="H2383" s="20">
        <f t="shared" si="1178"/>
        <v>0.3868181</v>
      </c>
      <c r="I2383" s="14" t="s">
        <v>17456</v>
      </c>
      <c r="J2383" s="14" t="s">
        <v>12479</v>
      </c>
      <c r="K2383" s="14" t="s">
        <v>22415</v>
      </c>
      <c r="L2383" s="14" t="s">
        <v>27373</v>
      </c>
      <c r="M2383" s="28">
        <f t="shared" si="1179"/>
        <v>10.199999999999999</v>
      </c>
      <c r="N2383" s="46">
        <f t="shared" si="1158"/>
        <v>5.2</v>
      </c>
      <c r="O2383" s="17">
        <f t="shared" si="1159"/>
        <v>2</v>
      </c>
      <c r="P2383" s="17">
        <f t="shared" si="1159"/>
        <v>8.6</v>
      </c>
      <c r="Q2383" s="124">
        <f t="shared" si="1160"/>
        <v>1.6</v>
      </c>
      <c r="R2383" s="26">
        <f t="shared" si="1161"/>
        <v>2.6</v>
      </c>
      <c r="S2383" s="2" t="s">
        <v>32340</v>
      </c>
      <c r="T2383" s="2" t="s">
        <v>37319</v>
      </c>
      <c r="U2383" s="24">
        <f t="shared" si="1162"/>
        <v>500.20000000000005</v>
      </c>
      <c r="V2383" s="66">
        <f t="shared" si="1162"/>
        <v>299</v>
      </c>
      <c r="W2383" s="54">
        <f t="shared" si="1163"/>
        <v>1.94</v>
      </c>
      <c r="X2383" s="143">
        <f t="shared" si="1164"/>
        <v>500.20000000000005</v>
      </c>
      <c r="Y2383" s="143">
        <f t="shared" si="1165"/>
        <v>0.48799999999999999</v>
      </c>
      <c r="AD2383">
        <v>152</v>
      </c>
      <c r="AE2383">
        <v>-1</v>
      </c>
      <c r="AF2383" s="10">
        <v>37.9</v>
      </c>
      <c r="AG2383" s="10">
        <v>58.12</v>
      </c>
      <c r="AH2383" s="10">
        <f t="shared" si="1166"/>
        <v>356673.10271161114</v>
      </c>
      <c r="AI2383" s="11">
        <f t="shared" si="1154"/>
        <v>0</v>
      </c>
      <c r="AJ2383">
        <f t="shared" si="1155"/>
        <v>0</v>
      </c>
      <c r="AK2383" t="e">
        <f t="shared" si="1167"/>
        <v>#DIV/0!</v>
      </c>
      <c r="AL2383">
        <f t="shared" si="1168"/>
        <v>27.421494568000004</v>
      </c>
      <c r="AM2383" s="5">
        <f t="shared" si="1169"/>
        <v>3.8800000000000003</v>
      </c>
      <c r="AN2383">
        <v>0</v>
      </c>
      <c r="AO2383" s="72">
        <f t="shared" si="1170"/>
        <v>2.6</v>
      </c>
      <c r="AP2383" s="72">
        <f t="shared" si="1171"/>
        <v>1.6</v>
      </c>
      <c r="AQ2383" s="72">
        <f t="shared" si="1172"/>
        <v>1.6</v>
      </c>
      <c r="AR2383" s="71" t="e">
        <f t="shared" si="1173"/>
        <v>#DIV/0!</v>
      </c>
      <c r="BA2383">
        <f t="shared" si="1174"/>
        <v>227</v>
      </c>
      <c r="BB2383" s="91" t="e">
        <f t="shared" si="1175"/>
        <v>#DIV/0!</v>
      </c>
    </row>
    <row r="2384" spans="1:54">
      <c r="A2384" s="2" t="s">
        <v>2503</v>
      </c>
      <c r="B2384" s="7" t="s">
        <v>42327</v>
      </c>
      <c r="C2384" s="17">
        <f t="shared" si="1156"/>
        <v>23.1</v>
      </c>
      <c r="D2384" s="28">
        <f t="shared" si="1157"/>
        <v>266</v>
      </c>
      <c r="E2384" s="8">
        <f t="shared" si="1176"/>
        <v>12</v>
      </c>
      <c r="F2384" s="2" t="s">
        <v>7493</v>
      </c>
      <c r="G2384" s="54">
        <f t="shared" si="1177"/>
        <v>22.1</v>
      </c>
      <c r="H2384" s="20">
        <f t="shared" si="1178"/>
        <v>0.53406779999999998</v>
      </c>
      <c r="I2384" s="14" t="s">
        <v>17457</v>
      </c>
      <c r="J2384" s="14" t="s">
        <v>12480</v>
      </c>
      <c r="K2384" s="14" t="s">
        <v>22416</v>
      </c>
      <c r="L2384" s="14" t="s">
        <v>27374</v>
      </c>
      <c r="M2384" s="28">
        <f t="shared" si="1179"/>
        <v>11</v>
      </c>
      <c r="N2384" s="46">
        <f t="shared" si="1158"/>
        <v>6.2</v>
      </c>
      <c r="O2384" s="17">
        <f t="shared" si="1159"/>
        <v>1.8</v>
      </c>
      <c r="P2384" s="17">
        <f t="shared" si="1159"/>
        <v>7</v>
      </c>
      <c r="Q2384" s="124">
        <f t="shared" si="1160"/>
        <v>0.8</v>
      </c>
      <c r="R2384" s="26">
        <f t="shared" si="1161"/>
        <v>1.8</v>
      </c>
      <c r="S2384" s="2" t="s">
        <v>32341</v>
      </c>
      <c r="T2384" s="2" t="s">
        <v>37320</v>
      </c>
      <c r="U2384" s="24">
        <f t="shared" si="1162"/>
        <v>539</v>
      </c>
      <c r="V2384" s="66">
        <f t="shared" si="1162"/>
        <v>322.60000000000002</v>
      </c>
      <c r="W2384" s="54">
        <f t="shared" si="1163"/>
        <v>2.21</v>
      </c>
      <c r="X2384" s="143">
        <f t="shared" si="1164"/>
        <v>539</v>
      </c>
      <c r="Y2384" s="143">
        <f t="shared" si="1165"/>
        <v>0.54200000000000004</v>
      </c>
      <c r="AD2384">
        <v>152</v>
      </c>
      <c r="AE2384">
        <v>-1</v>
      </c>
      <c r="AF2384" s="10">
        <v>37.9</v>
      </c>
      <c r="AG2384" s="10">
        <v>58.12</v>
      </c>
      <c r="AH2384" s="10">
        <f t="shared" si="1166"/>
        <v>329437.33095700527</v>
      </c>
      <c r="AI2384" s="11">
        <f t="shared" si="1154"/>
        <v>0</v>
      </c>
      <c r="AJ2384">
        <f t="shared" si="1155"/>
        <v>0</v>
      </c>
      <c r="AK2384" t="e">
        <f t="shared" si="1167"/>
        <v>#DIV/0!</v>
      </c>
      <c r="AL2384">
        <f t="shared" si="1168"/>
        <v>10.567342296000001</v>
      </c>
      <c r="AM2384" s="5">
        <f t="shared" si="1169"/>
        <v>4.42</v>
      </c>
      <c r="AN2384">
        <v>0</v>
      </c>
      <c r="AO2384" s="72">
        <f t="shared" si="1170"/>
        <v>1.8</v>
      </c>
      <c r="AP2384" s="72">
        <f t="shared" si="1171"/>
        <v>0.8</v>
      </c>
      <c r="AQ2384" s="72">
        <f t="shared" si="1172"/>
        <v>1</v>
      </c>
      <c r="AR2384" s="71" t="e">
        <f t="shared" si="1173"/>
        <v>#DIV/0!</v>
      </c>
      <c r="BA2384">
        <f t="shared" si="1174"/>
        <v>266</v>
      </c>
      <c r="BB2384" s="91" t="e">
        <f t="shared" si="1175"/>
        <v>#DIV/0!</v>
      </c>
    </row>
    <row r="2385" spans="1:54">
      <c r="A2385" s="2" t="s">
        <v>2504</v>
      </c>
      <c r="B2385" s="7" t="s">
        <v>42328</v>
      </c>
      <c r="C2385" s="17">
        <f t="shared" si="1156"/>
        <v>19.400000000000002</v>
      </c>
      <c r="D2385" s="28">
        <f t="shared" si="1157"/>
        <v>152</v>
      </c>
      <c r="E2385" s="8">
        <f t="shared" si="1176"/>
        <v>9</v>
      </c>
      <c r="F2385" s="2" t="s">
        <v>7494</v>
      </c>
      <c r="G2385" s="54">
        <f t="shared" si="1177"/>
        <v>18.5</v>
      </c>
      <c r="H2385" s="20">
        <f t="shared" si="1178"/>
        <v>0.15257219999999999</v>
      </c>
      <c r="I2385" s="14" t="s">
        <v>17458</v>
      </c>
      <c r="J2385" s="14" t="s">
        <v>12481</v>
      </c>
      <c r="K2385" s="14" t="s">
        <v>22417</v>
      </c>
      <c r="L2385" s="14" t="s">
        <v>27375</v>
      </c>
      <c r="M2385" s="28">
        <f t="shared" si="1179"/>
        <v>14</v>
      </c>
      <c r="N2385" s="46">
        <f t="shared" si="1158"/>
        <v>7</v>
      </c>
      <c r="O2385" s="17">
        <f t="shared" si="1159"/>
        <v>0.8</v>
      </c>
      <c r="P2385" s="17">
        <f t="shared" si="1159"/>
        <v>1</v>
      </c>
      <c r="Q2385" s="124">
        <f t="shared" si="1160"/>
        <v>2</v>
      </c>
      <c r="R2385" s="26">
        <f t="shared" si="1161"/>
        <v>2.4000000000000004</v>
      </c>
      <c r="S2385" s="2" t="s">
        <v>32342</v>
      </c>
      <c r="T2385" s="2" t="s">
        <v>37321</v>
      </c>
      <c r="U2385" s="24">
        <f t="shared" si="1162"/>
        <v>425.5</v>
      </c>
      <c r="V2385" s="66">
        <f t="shared" si="1162"/>
        <v>400.3</v>
      </c>
      <c r="W2385" s="54">
        <f t="shared" si="1163"/>
        <v>1.85</v>
      </c>
      <c r="X2385" s="143">
        <f t="shared" si="1164"/>
        <v>425.5</v>
      </c>
      <c r="Y2385" s="143">
        <f t="shared" si="1165"/>
        <v>0.47</v>
      </c>
      <c r="AD2385">
        <v>152</v>
      </c>
      <c r="AE2385">
        <v>-1</v>
      </c>
      <c r="AF2385" s="10">
        <v>37.9</v>
      </c>
      <c r="AG2385" s="10">
        <v>58.12</v>
      </c>
      <c r="AH2385" s="10">
        <f t="shared" si="1166"/>
        <v>191071.07422288496</v>
      </c>
      <c r="AI2385" s="11">
        <f t="shared" si="1154"/>
        <v>0</v>
      </c>
      <c r="AJ2385">
        <f t="shared" si="1155"/>
        <v>0</v>
      </c>
      <c r="AK2385" t="e">
        <f t="shared" si="1167"/>
        <v>#DIV/0!</v>
      </c>
      <c r="AL2385">
        <f t="shared" si="1168"/>
        <v>1.6270613760000003</v>
      </c>
      <c r="AM2385" s="5">
        <f t="shared" si="1169"/>
        <v>3.6800000000000006</v>
      </c>
      <c r="AN2385">
        <v>0</v>
      </c>
      <c r="AO2385" s="72">
        <f t="shared" si="1170"/>
        <v>2.4000000000000004</v>
      </c>
      <c r="AP2385" s="72">
        <f t="shared" si="1171"/>
        <v>2</v>
      </c>
      <c r="AQ2385" s="72">
        <f t="shared" si="1172"/>
        <v>2.2000000000000002</v>
      </c>
      <c r="AR2385" s="71" t="e">
        <f t="shared" si="1173"/>
        <v>#DIV/0!</v>
      </c>
      <c r="BA2385">
        <f t="shared" si="1174"/>
        <v>152</v>
      </c>
      <c r="BB2385" s="91" t="e">
        <f t="shared" si="1175"/>
        <v>#DIV/0!</v>
      </c>
    </row>
    <row r="2386" spans="1:54">
      <c r="A2386" s="2" t="s">
        <v>2505</v>
      </c>
      <c r="B2386" s="7" t="s">
        <v>42329</v>
      </c>
      <c r="C2386" s="17">
        <f t="shared" si="1156"/>
        <v>7.6000000000000005</v>
      </c>
      <c r="D2386" s="28">
        <f t="shared" si="1157"/>
        <v>289</v>
      </c>
      <c r="E2386" s="8">
        <f t="shared" si="1176"/>
        <v>17</v>
      </c>
      <c r="F2386" s="2" t="s">
        <v>7495</v>
      </c>
      <c r="G2386" s="54">
        <f t="shared" si="1177"/>
        <v>6.6</v>
      </c>
      <c r="H2386" s="20">
        <f t="shared" si="1178"/>
        <v>0.26774760000000003</v>
      </c>
      <c r="I2386" s="14" t="s">
        <v>17459</v>
      </c>
      <c r="J2386" s="14" t="s">
        <v>12482</v>
      </c>
      <c r="K2386" s="14" t="s">
        <v>22418</v>
      </c>
      <c r="L2386" s="14" t="s">
        <v>27376</v>
      </c>
      <c r="M2386" s="28">
        <f t="shared" si="1179"/>
        <v>13.7</v>
      </c>
      <c r="N2386" s="46">
        <f t="shared" si="1158"/>
        <v>5.2</v>
      </c>
      <c r="O2386" s="17">
        <f t="shared" si="1159"/>
        <v>2.2000000000000002</v>
      </c>
      <c r="P2386" s="17">
        <f t="shared" si="1159"/>
        <v>1.6</v>
      </c>
      <c r="Q2386" s="124">
        <f t="shared" si="1160"/>
        <v>1.8</v>
      </c>
      <c r="R2386" s="26">
        <f t="shared" si="1161"/>
        <v>2.4000000000000004</v>
      </c>
      <c r="S2386" s="2" t="s">
        <v>32343</v>
      </c>
      <c r="T2386" s="2" t="s">
        <v>37322</v>
      </c>
      <c r="U2386" s="24">
        <f t="shared" si="1162"/>
        <v>562.4</v>
      </c>
      <c r="V2386" s="66">
        <f t="shared" si="1162"/>
        <v>315.8</v>
      </c>
      <c r="W2386" s="54">
        <f t="shared" si="1163"/>
        <v>0.66</v>
      </c>
      <c r="X2386" s="143">
        <f t="shared" si="1164"/>
        <v>562.4</v>
      </c>
      <c r="Y2386" s="143">
        <f t="shared" si="1165"/>
        <v>0.23200000000000001</v>
      </c>
      <c r="AD2386">
        <v>152</v>
      </c>
      <c r="AE2386">
        <v>-1</v>
      </c>
      <c r="AF2386" s="10">
        <v>37.9</v>
      </c>
      <c r="AG2386" s="10">
        <v>58.12</v>
      </c>
      <c r="AH2386" s="10">
        <f t="shared" si="1166"/>
        <v>337688.00478424714</v>
      </c>
      <c r="AI2386" s="11">
        <f t="shared" si="1154"/>
        <v>0</v>
      </c>
      <c r="AJ2386">
        <f t="shared" si="1155"/>
        <v>0</v>
      </c>
      <c r="AK2386" t="e">
        <f t="shared" si="1167"/>
        <v>#DIV/0!</v>
      </c>
      <c r="AL2386">
        <f t="shared" si="1168"/>
        <v>6.1860682752000011</v>
      </c>
      <c r="AM2386" s="5">
        <f t="shared" si="1169"/>
        <v>1.32</v>
      </c>
      <c r="AN2386">
        <v>0</v>
      </c>
      <c r="AO2386" s="72">
        <f t="shared" si="1170"/>
        <v>2.4000000000000004</v>
      </c>
      <c r="AP2386" s="72">
        <f t="shared" si="1171"/>
        <v>1.8</v>
      </c>
      <c r="AQ2386" s="72">
        <f t="shared" si="1172"/>
        <v>1.8</v>
      </c>
      <c r="AR2386" s="71" t="e">
        <f t="shared" si="1173"/>
        <v>#DIV/0!</v>
      </c>
      <c r="BA2386">
        <f t="shared" si="1174"/>
        <v>289</v>
      </c>
      <c r="BB2386" s="91" t="e">
        <f t="shared" si="1175"/>
        <v>#DIV/0!</v>
      </c>
    </row>
    <row r="2387" spans="1:54">
      <c r="A2387" s="2" t="s">
        <v>2506</v>
      </c>
      <c r="B2387" s="7" t="s">
        <v>42330</v>
      </c>
      <c r="C2387" s="17">
        <f t="shared" si="1156"/>
        <v>27.700000000000003</v>
      </c>
      <c r="D2387" s="28">
        <f t="shared" si="1157"/>
        <v>216</v>
      </c>
      <c r="E2387" s="8">
        <f t="shared" si="1176"/>
        <v>8</v>
      </c>
      <c r="F2387" s="2" t="s">
        <v>7496</v>
      </c>
      <c r="G2387" s="54">
        <f t="shared" si="1177"/>
        <v>26.700000000000003</v>
      </c>
      <c r="H2387" s="20">
        <f t="shared" si="1178"/>
        <v>0.48365960000000002</v>
      </c>
      <c r="I2387" s="14" t="s">
        <v>17460</v>
      </c>
      <c r="J2387" s="14" t="s">
        <v>12483</v>
      </c>
      <c r="K2387" s="14" t="s">
        <v>22419</v>
      </c>
      <c r="L2387" s="14" t="s">
        <v>27377</v>
      </c>
      <c r="M2387" s="28">
        <f t="shared" si="1179"/>
        <v>10.7</v>
      </c>
      <c r="N2387" s="46">
        <f t="shared" si="1158"/>
        <v>5.4</v>
      </c>
      <c r="O2387" s="17">
        <f t="shared" si="1159"/>
        <v>1.8</v>
      </c>
      <c r="P2387" s="17">
        <f t="shared" si="1159"/>
        <v>7.6000000000000005</v>
      </c>
      <c r="Q2387" s="124">
        <f t="shared" si="1160"/>
        <v>0.4</v>
      </c>
      <c r="R2387" s="26">
        <f t="shared" si="1161"/>
        <v>0.8</v>
      </c>
      <c r="S2387" s="2" t="s">
        <v>31919</v>
      </c>
      <c r="T2387" s="2" t="s">
        <v>37323</v>
      </c>
      <c r="U2387" s="24">
        <f t="shared" si="1162"/>
        <v>489.1</v>
      </c>
      <c r="V2387" s="66">
        <f t="shared" si="1162"/>
        <v>299.70000000000005</v>
      </c>
      <c r="W2387" s="54">
        <f t="shared" si="1163"/>
        <v>2.67</v>
      </c>
      <c r="X2387" s="143">
        <f t="shared" si="1164"/>
        <v>489.1</v>
      </c>
      <c r="Y2387" s="143">
        <f t="shared" si="1165"/>
        <v>0.63400000000000001</v>
      </c>
      <c r="AD2387">
        <v>152</v>
      </c>
      <c r="AE2387">
        <v>-1</v>
      </c>
      <c r="AF2387" s="10">
        <v>37.9</v>
      </c>
      <c r="AG2387" s="10">
        <v>58.12</v>
      </c>
      <c r="AH2387" s="10">
        <f t="shared" si="1166"/>
        <v>355899.46172616724</v>
      </c>
      <c r="AI2387" s="11">
        <f t="shared" si="1154"/>
        <v>0</v>
      </c>
      <c r="AJ2387">
        <f t="shared" si="1155"/>
        <v>0</v>
      </c>
      <c r="AK2387" t="e">
        <f t="shared" si="1167"/>
        <v>#DIV/0!</v>
      </c>
      <c r="AL2387">
        <f t="shared" si="1168"/>
        <v>5.6508293376000012</v>
      </c>
      <c r="AM2387" s="5">
        <f t="shared" si="1169"/>
        <v>5.3400000000000007</v>
      </c>
      <c r="AN2387">
        <v>0</v>
      </c>
      <c r="AO2387" s="72">
        <f t="shared" si="1170"/>
        <v>0.8</v>
      </c>
      <c r="AP2387" s="72">
        <f t="shared" si="1171"/>
        <v>0.4</v>
      </c>
      <c r="AQ2387" s="72">
        <f t="shared" si="1172"/>
        <v>0.60000000000000009</v>
      </c>
      <c r="AR2387" s="71" t="e">
        <f t="shared" si="1173"/>
        <v>#DIV/0!</v>
      </c>
      <c r="BA2387">
        <f t="shared" si="1174"/>
        <v>216</v>
      </c>
      <c r="BB2387" s="91" t="e">
        <f t="shared" si="1175"/>
        <v>#DIV/0!</v>
      </c>
    </row>
    <row r="2388" spans="1:54">
      <c r="A2388" s="2" t="s">
        <v>2507</v>
      </c>
      <c r="B2388" s="7" t="s">
        <v>42331</v>
      </c>
      <c r="C2388" s="17">
        <f t="shared" si="1156"/>
        <v>23.400000000000002</v>
      </c>
      <c r="D2388" s="28">
        <f t="shared" si="1157"/>
        <v>171</v>
      </c>
      <c r="E2388" s="8">
        <f t="shared" si="1176"/>
        <v>13</v>
      </c>
      <c r="F2388" s="2" t="s">
        <v>7497</v>
      </c>
      <c r="G2388" s="54">
        <f t="shared" si="1177"/>
        <v>22.400000000000002</v>
      </c>
      <c r="H2388" s="20">
        <f t="shared" si="1178"/>
        <v>0.31428780000000001</v>
      </c>
      <c r="I2388" s="14" t="s">
        <v>17461</v>
      </c>
      <c r="J2388" s="14" t="s">
        <v>12484</v>
      </c>
      <c r="K2388" s="14" t="s">
        <v>22420</v>
      </c>
      <c r="L2388" s="14" t="s">
        <v>27378</v>
      </c>
      <c r="M2388" s="28">
        <f t="shared" si="1179"/>
        <v>10.3</v>
      </c>
      <c r="N2388" s="46">
        <f t="shared" si="1158"/>
        <v>6</v>
      </c>
      <c r="O2388" s="17">
        <f t="shared" si="1159"/>
        <v>1.4000000000000001</v>
      </c>
      <c r="P2388" s="17">
        <f t="shared" si="1159"/>
        <v>8.4</v>
      </c>
      <c r="Q2388" s="124">
        <f t="shared" si="1160"/>
        <v>1.2000000000000002</v>
      </c>
      <c r="R2388" s="26">
        <f t="shared" si="1161"/>
        <v>1.8</v>
      </c>
      <c r="S2388" s="2" t="s">
        <v>32344</v>
      </c>
      <c r="T2388" s="2" t="s">
        <v>37324</v>
      </c>
      <c r="U2388" s="24">
        <f t="shared" si="1162"/>
        <v>444</v>
      </c>
      <c r="V2388" s="66">
        <f t="shared" si="1162"/>
        <v>393.3</v>
      </c>
      <c r="W2388" s="54">
        <f t="shared" si="1163"/>
        <v>2.2399999999999998</v>
      </c>
      <c r="X2388" s="143">
        <f t="shared" si="1164"/>
        <v>444</v>
      </c>
      <c r="Y2388" s="143">
        <f t="shared" si="1165"/>
        <v>0.54799999999999993</v>
      </c>
      <c r="AD2388">
        <v>152</v>
      </c>
      <c r="AE2388">
        <v>-1</v>
      </c>
      <c r="AF2388" s="10">
        <v>37.9</v>
      </c>
      <c r="AG2388" s="10">
        <v>58.12</v>
      </c>
      <c r="AH2388" s="10">
        <f t="shared" si="1166"/>
        <v>210402.21979745571</v>
      </c>
      <c r="AI2388" s="11">
        <f t="shared" si="1154"/>
        <v>0</v>
      </c>
      <c r="AJ2388">
        <f t="shared" si="1155"/>
        <v>0</v>
      </c>
      <c r="AK2388" t="e">
        <f t="shared" si="1167"/>
        <v>#DIV/0!</v>
      </c>
      <c r="AL2388">
        <f t="shared" si="1168"/>
        <v>14.515155849600003</v>
      </c>
      <c r="AM2388" s="5">
        <f t="shared" si="1169"/>
        <v>4.4800000000000004</v>
      </c>
      <c r="AN2388">
        <v>0</v>
      </c>
      <c r="AO2388" s="72">
        <f t="shared" si="1170"/>
        <v>1.8</v>
      </c>
      <c r="AP2388" s="72">
        <f t="shared" si="1171"/>
        <v>1.2000000000000002</v>
      </c>
      <c r="AQ2388" s="72">
        <f t="shared" si="1172"/>
        <v>1.4000000000000001</v>
      </c>
      <c r="AR2388" s="71" t="e">
        <f t="shared" si="1173"/>
        <v>#DIV/0!</v>
      </c>
      <c r="BA2388">
        <f t="shared" si="1174"/>
        <v>171</v>
      </c>
      <c r="BB2388" s="91" t="e">
        <f t="shared" si="1175"/>
        <v>#DIV/0!</v>
      </c>
    </row>
    <row r="2389" spans="1:54">
      <c r="A2389" s="2" t="s">
        <v>2508</v>
      </c>
      <c r="B2389" s="7" t="s">
        <v>42332</v>
      </c>
      <c r="C2389" s="17">
        <f t="shared" si="1156"/>
        <v>19.600000000000001</v>
      </c>
      <c r="D2389" s="28">
        <f t="shared" si="1157"/>
        <v>107</v>
      </c>
      <c r="E2389" s="8">
        <f t="shared" si="1176"/>
        <v>5</v>
      </c>
      <c r="F2389" s="2" t="s">
        <v>7498</v>
      </c>
      <c r="G2389" s="54">
        <f t="shared" si="1177"/>
        <v>18.600000000000001</v>
      </c>
      <c r="H2389" s="20">
        <f t="shared" si="1178"/>
        <v>0.60601840000000007</v>
      </c>
      <c r="I2389" s="14" t="s">
        <v>17462</v>
      </c>
      <c r="J2389" s="14" t="s">
        <v>12485</v>
      </c>
      <c r="K2389" s="14" t="s">
        <v>22421</v>
      </c>
      <c r="L2389" s="14" t="s">
        <v>27379</v>
      </c>
      <c r="M2389" s="28">
        <f t="shared" si="1179"/>
        <v>12.6</v>
      </c>
      <c r="N2389" s="46">
        <f t="shared" si="1158"/>
        <v>5.4</v>
      </c>
      <c r="O2389" s="17">
        <f t="shared" si="1159"/>
        <v>1.2000000000000002</v>
      </c>
      <c r="P2389" s="17">
        <f t="shared" si="1159"/>
        <v>3.8000000000000003</v>
      </c>
      <c r="Q2389" s="124">
        <f t="shared" si="1160"/>
        <v>0.2</v>
      </c>
      <c r="R2389" s="26">
        <f t="shared" si="1161"/>
        <v>0.60000000000000009</v>
      </c>
      <c r="S2389" s="2" t="s">
        <v>32345</v>
      </c>
      <c r="T2389" s="2" t="s">
        <v>37325</v>
      </c>
      <c r="U2389" s="24">
        <f t="shared" si="1162"/>
        <v>380.3</v>
      </c>
      <c r="V2389" s="66">
        <f t="shared" si="1162"/>
        <v>332</v>
      </c>
      <c r="W2389" s="54">
        <f t="shared" si="1163"/>
        <v>1.86</v>
      </c>
      <c r="X2389" s="143">
        <f t="shared" si="1164"/>
        <v>380.3</v>
      </c>
      <c r="Y2389" s="143">
        <f t="shared" si="1165"/>
        <v>0.47199999999999998</v>
      </c>
      <c r="AD2389">
        <v>152</v>
      </c>
      <c r="AE2389">
        <v>-1</v>
      </c>
      <c r="AF2389" s="10">
        <v>37.9</v>
      </c>
      <c r="AG2389" s="10">
        <v>58.12</v>
      </c>
      <c r="AH2389" s="10">
        <f t="shared" si="1166"/>
        <v>317546.37578809174</v>
      </c>
      <c r="AI2389" s="11">
        <f t="shared" si="1154"/>
        <v>0</v>
      </c>
      <c r="AJ2389">
        <f t="shared" si="1155"/>
        <v>0</v>
      </c>
      <c r="AK2389" t="e">
        <f t="shared" si="1167"/>
        <v>#DIV/0!</v>
      </c>
      <c r="AL2389">
        <f t="shared" si="1168"/>
        <v>1.0779336576000003</v>
      </c>
      <c r="AM2389" s="5">
        <f t="shared" si="1169"/>
        <v>3.72</v>
      </c>
      <c r="AN2389">
        <v>0</v>
      </c>
      <c r="AO2389" s="72">
        <f t="shared" si="1170"/>
        <v>0.60000000000000009</v>
      </c>
      <c r="AP2389" s="72">
        <f t="shared" si="1171"/>
        <v>0.2</v>
      </c>
      <c r="AQ2389" s="72">
        <f t="shared" si="1172"/>
        <v>0.4</v>
      </c>
      <c r="AR2389" s="71" t="e">
        <f t="shared" si="1173"/>
        <v>#DIV/0!</v>
      </c>
      <c r="BA2389">
        <f t="shared" si="1174"/>
        <v>107</v>
      </c>
      <c r="BB2389" s="91" t="e">
        <f t="shared" si="1175"/>
        <v>#DIV/0!</v>
      </c>
    </row>
    <row r="2390" spans="1:54">
      <c r="A2390" s="2" t="s">
        <v>2509</v>
      </c>
      <c r="B2390" s="7" t="s">
        <v>42333</v>
      </c>
      <c r="C2390" s="17">
        <f t="shared" si="1156"/>
        <v>33.200000000000003</v>
      </c>
      <c r="D2390" s="28">
        <f t="shared" si="1157"/>
        <v>169</v>
      </c>
      <c r="E2390" s="8">
        <f t="shared" si="1176"/>
        <v>10</v>
      </c>
      <c r="F2390" s="2" t="s">
        <v>7499</v>
      </c>
      <c r="G2390" s="54">
        <f t="shared" si="1177"/>
        <v>32.200000000000003</v>
      </c>
      <c r="H2390" s="20">
        <f t="shared" si="1178"/>
        <v>0.65289900000000001</v>
      </c>
      <c r="I2390" s="14" t="s">
        <v>17463</v>
      </c>
      <c r="J2390" s="14" t="s">
        <v>12486</v>
      </c>
      <c r="K2390" s="14" t="s">
        <v>22422</v>
      </c>
      <c r="L2390" s="14" t="s">
        <v>27380</v>
      </c>
      <c r="M2390" s="28">
        <f t="shared" si="1179"/>
        <v>11</v>
      </c>
      <c r="N2390" s="46">
        <f t="shared" si="1158"/>
        <v>5.8</v>
      </c>
      <c r="O2390" s="17">
        <f t="shared" si="1159"/>
        <v>2.4000000000000004</v>
      </c>
      <c r="P2390" s="17">
        <f t="shared" si="1159"/>
        <v>7</v>
      </c>
      <c r="Q2390" s="124">
        <f t="shared" si="1160"/>
        <v>0.4</v>
      </c>
      <c r="R2390" s="26">
        <f t="shared" si="1161"/>
        <v>1</v>
      </c>
      <c r="S2390" s="2" t="s">
        <v>32346</v>
      </c>
      <c r="T2390" s="2" t="s">
        <v>37326</v>
      </c>
      <c r="U2390" s="24">
        <f t="shared" si="1162"/>
        <v>441.90000000000003</v>
      </c>
      <c r="V2390" s="66">
        <f t="shared" si="1162"/>
        <v>400</v>
      </c>
      <c r="W2390" s="54">
        <f t="shared" si="1163"/>
        <v>3.2199999999999998</v>
      </c>
      <c r="X2390" s="143">
        <f t="shared" si="1164"/>
        <v>441.90000000000003</v>
      </c>
      <c r="Y2390" s="143">
        <f t="shared" si="1165"/>
        <v>0.74399999999999988</v>
      </c>
      <c r="AD2390">
        <v>152</v>
      </c>
      <c r="AE2390">
        <v>-1</v>
      </c>
      <c r="AF2390" s="10">
        <v>37.9</v>
      </c>
      <c r="AG2390" s="10">
        <v>58.12</v>
      </c>
      <c r="AH2390" s="10">
        <f t="shared" si="1166"/>
        <v>192218.29258106733</v>
      </c>
      <c r="AI2390" s="11">
        <f t="shared" si="1154"/>
        <v>0</v>
      </c>
      <c r="AJ2390">
        <f t="shared" si="1155"/>
        <v>0</v>
      </c>
      <c r="AK2390" t="e">
        <f t="shared" si="1167"/>
        <v>#DIV/0!</v>
      </c>
      <c r="AL2390">
        <f t="shared" si="1168"/>
        <v>5.8312968000000005</v>
      </c>
      <c r="AM2390" s="5">
        <f t="shared" si="1169"/>
        <v>6.44</v>
      </c>
      <c r="AN2390">
        <v>0</v>
      </c>
      <c r="AO2390" s="72">
        <f t="shared" si="1170"/>
        <v>1</v>
      </c>
      <c r="AP2390" s="72">
        <f t="shared" si="1171"/>
        <v>0.4</v>
      </c>
      <c r="AQ2390" s="72">
        <f t="shared" si="1172"/>
        <v>0.4</v>
      </c>
      <c r="AR2390" s="71" t="e">
        <f t="shared" si="1173"/>
        <v>#DIV/0!</v>
      </c>
      <c r="BA2390">
        <f t="shared" si="1174"/>
        <v>169</v>
      </c>
      <c r="BB2390" s="91" t="e">
        <f t="shared" si="1175"/>
        <v>#DIV/0!</v>
      </c>
    </row>
    <row r="2391" spans="1:54">
      <c r="A2391" s="2" t="s">
        <v>2510</v>
      </c>
      <c r="B2391" s="7" t="s">
        <v>42334</v>
      </c>
      <c r="C2391" s="17">
        <f t="shared" si="1156"/>
        <v>35.1</v>
      </c>
      <c r="D2391" s="28">
        <f t="shared" si="1157"/>
        <v>23</v>
      </c>
      <c r="E2391" s="8">
        <f t="shared" si="1176"/>
        <v>10</v>
      </c>
      <c r="F2391" s="2" t="s">
        <v>7500</v>
      </c>
      <c r="G2391" s="54">
        <f t="shared" si="1177"/>
        <v>34.1</v>
      </c>
      <c r="H2391" s="20">
        <f t="shared" si="1178"/>
        <v>0.35136609999999996</v>
      </c>
      <c r="I2391" s="14" t="s">
        <v>17464</v>
      </c>
      <c r="J2391" s="14" t="s">
        <v>12487</v>
      </c>
      <c r="K2391" s="14" t="s">
        <v>22423</v>
      </c>
      <c r="L2391" s="14" t="s">
        <v>27381</v>
      </c>
      <c r="M2391" s="28">
        <f t="shared" si="1179"/>
        <v>14</v>
      </c>
      <c r="N2391" s="46">
        <f t="shared" si="1158"/>
        <v>6.8</v>
      </c>
      <c r="O2391" s="17">
        <f t="shared" si="1159"/>
        <v>1.2000000000000002</v>
      </c>
      <c r="P2391" s="17">
        <f t="shared" si="1159"/>
        <v>1</v>
      </c>
      <c r="Q2391" s="124">
        <f t="shared" si="1160"/>
        <v>1</v>
      </c>
      <c r="R2391" s="26">
        <f t="shared" si="1161"/>
        <v>1.6</v>
      </c>
      <c r="S2391" s="2" t="s">
        <v>32347</v>
      </c>
      <c r="T2391" s="2" t="s">
        <v>37327</v>
      </c>
      <c r="U2391" s="24">
        <f t="shared" si="1162"/>
        <v>295.8</v>
      </c>
      <c r="V2391" s="66">
        <f t="shared" si="1162"/>
        <v>325.10000000000002</v>
      </c>
      <c r="W2391" s="54">
        <f t="shared" si="1163"/>
        <v>3.4099999999999997</v>
      </c>
      <c r="X2391" s="143">
        <f t="shared" si="1164"/>
        <v>295.8</v>
      </c>
      <c r="Y2391" s="143">
        <f t="shared" si="1165"/>
        <v>0.78199999999999992</v>
      </c>
      <c r="AD2391">
        <v>152</v>
      </c>
      <c r="AE2391">
        <v>-1</v>
      </c>
      <c r="AF2391" s="10">
        <v>37.9</v>
      </c>
      <c r="AG2391" s="10">
        <v>58.12</v>
      </c>
      <c r="AH2391" s="10">
        <f t="shared" si="1166"/>
        <v>326367.34496881801</v>
      </c>
      <c r="AI2391" s="11">
        <f t="shared" si="1154"/>
        <v>0</v>
      </c>
      <c r="AJ2391">
        <f t="shared" si="1155"/>
        <v>0</v>
      </c>
      <c r="AK2391" t="e">
        <f t="shared" si="1167"/>
        <v>#DIV/0!</v>
      </c>
      <c r="AL2391">
        <f t="shared" si="1168"/>
        <v>1.2453770880000006</v>
      </c>
      <c r="AM2391" s="5">
        <f t="shared" si="1169"/>
        <v>6.82</v>
      </c>
      <c r="AN2391">
        <v>0</v>
      </c>
      <c r="AO2391" s="72">
        <f t="shared" si="1170"/>
        <v>1.6</v>
      </c>
      <c r="AP2391" s="72">
        <f t="shared" si="1171"/>
        <v>1</v>
      </c>
      <c r="AQ2391" s="72">
        <f t="shared" si="1172"/>
        <v>1.2000000000000002</v>
      </c>
      <c r="AR2391" s="71" t="e">
        <f t="shared" si="1173"/>
        <v>#DIV/0!</v>
      </c>
      <c r="BA2391">
        <f t="shared" si="1174"/>
        <v>23</v>
      </c>
      <c r="BB2391" s="91" t="e">
        <f t="shared" si="1175"/>
        <v>#DIV/0!</v>
      </c>
    </row>
    <row r="2392" spans="1:54">
      <c r="A2392" s="2" t="s">
        <v>2511</v>
      </c>
      <c r="B2392" s="7" t="s">
        <v>42335</v>
      </c>
      <c r="C2392" s="17">
        <f t="shared" si="1156"/>
        <v>16.600000000000001</v>
      </c>
      <c r="D2392" s="28">
        <f t="shared" si="1157"/>
        <v>67</v>
      </c>
      <c r="E2392" s="8">
        <f t="shared" si="1176"/>
        <v>7</v>
      </c>
      <c r="F2392" s="2" t="s">
        <v>7501</v>
      </c>
      <c r="G2392" s="54">
        <f t="shared" si="1177"/>
        <v>15.6</v>
      </c>
      <c r="H2392" s="20">
        <f t="shared" si="1178"/>
        <v>0.63339210000000001</v>
      </c>
      <c r="I2392" s="14" t="s">
        <v>17465</v>
      </c>
      <c r="J2392" s="14" t="s">
        <v>12488</v>
      </c>
      <c r="K2392" s="14" t="s">
        <v>22424</v>
      </c>
      <c r="L2392" s="14" t="s">
        <v>27382</v>
      </c>
      <c r="M2392" s="28">
        <f t="shared" si="1179"/>
        <v>13.6</v>
      </c>
      <c r="N2392" s="46">
        <f t="shared" si="1158"/>
        <v>5.4</v>
      </c>
      <c r="O2392" s="17">
        <f t="shared" si="1159"/>
        <v>0.8</v>
      </c>
      <c r="P2392" s="17">
        <f t="shared" si="1159"/>
        <v>1.8</v>
      </c>
      <c r="Q2392" s="124">
        <f t="shared" si="1160"/>
        <v>0.60000000000000009</v>
      </c>
      <c r="R2392" s="26">
        <f t="shared" si="1161"/>
        <v>1.4000000000000001</v>
      </c>
      <c r="S2392" s="2" t="s">
        <v>32348</v>
      </c>
      <c r="T2392" s="2" t="s">
        <v>37328</v>
      </c>
      <c r="U2392" s="24">
        <f t="shared" si="1162"/>
        <v>340.1</v>
      </c>
      <c r="V2392" s="66">
        <f t="shared" si="1162"/>
        <v>367.5</v>
      </c>
      <c r="W2392" s="54">
        <f t="shared" si="1163"/>
        <v>1.56</v>
      </c>
      <c r="X2392" s="143">
        <f t="shared" si="1164"/>
        <v>340.1</v>
      </c>
      <c r="Y2392" s="143">
        <f t="shared" si="1165"/>
        <v>0.41200000000000003</v>
      </c>
      <c r="AD2392">
        <v>152</v>
      </c>
      <c r="AE2392">
        <v>-1</v>
      </c>
      <c r="AF2392" s="10">
        <v>37.9</v>
      </c>
      <c r="AG2392" s="10">
        <v>58.12</v>
      </c>
      <c r="AH2392" s="10">
        <f t="shared" si="1166"/>
        <v>264216.30000830791</v>
      </c>
      <c r="AI2392" s="11">
        <f t="shared" si="1154"/>
        <v>0</v>
      </c>
      <c r="AJ2392">
        <f t="shared" si="1155"/>
        <v>0</v>
      </c>
      <c r="AK2392" t="e">
        <f t="shared" si="1167"/>
        <v>#DIV/0!</v>
      </c>
      <c r="AL2392">
        <f t="shared" si="1168"/>
        <v>0.73908152640000013</v>
      </c>
      <c r="AM2392" s="5">
        <f t="shared" si="1169"/>
        <v>3.12</v>
      </c>
      <c r="AN2392">
        <v>0</v>
      </c>
      <c r="AO2392" s="72">
        <f t="shared" si="1170"/>
        <v>1.4000000000000001</v>
      </c>
      <c r="AP2392" s="72">
        <f t="shared" si="1171"/>
        <v>0.60000000000000009</v>
      </c>
      <c r="AQ2392" s="72">
        <f t="shared" si="1172"/>
        <v>0.60000000000000009</v>
      </c>
      <c r="AR2392" s="71" t="e">
        <f t="shared" si="1173"/>
        <v>#DIV/0!</v>
      </c>
      <c r="BA2392">
        <f t="shared" si="1174"/>
        <v>67</v>
      </c>
      <c r="BB2392" s="91" t="e">
        <f t="shared" si="1175"/>
        <v>#DIV/0!</v>
      </c>
    </row>
    <row r="2393" spans="1:54">
      <c r="A2393" s="2" t="s">
        <v>2512</v>
      </c>
      <c r="B2393" s="7" t="s">
        <v>42336</v>
      </c>
      <c r="C2393" s="17">
        <f t="shared" si="1156"/>
        <v>12.100000000000001</v>
      </c>
      <c r="D2393" s="28">
        <f t="shared" si="1157"/>
        <v>256</v>
      </c>
      <c r="E2393" s="8">
        <f t="shared" si="1176"/>
        <v>6</v>
      </c>
      <c r="F2393" s="2" t="s">
        <v>7502</v>
      </c>
      <c r="G2393" s="54">
        <f t="shared" si="1177"/>
        <v>11.1</v>
      </c>
      <c r="H2393" s="20">
        <f t="shared" si="1178"/>
        <v>0.84657610000000005</v>
      </c>
      <c r="I2393" s="14" t="s">
        <v>17466</v>
      </c>
      <c r="J2393" s="14" t="s">
        <v>12489</v>
      </c>
      <c r="K2393" s="14" t="s">
        <v>22425</v>
      </c>
      <c r="L2393" s="14" t="s">
        <v>27383</v>
      </c>
      <c r="M2393" s="28">
        <f t="shared" si="1179"/>
        <v>12.5</v>
      </c>
      <c r="N2393" s="46">
        <f t="shared" si="1158"/>
        <v>5.4</v>
      </c>
      <c r="O2393" s="17">
        <f t="shared" si="1159"/>
        <v>2</v>
      </c>
      <c r="P2393" s="17">
        <f t="shared" si="1159"/>
        <v>4</v>
      </c>
      <c r="Q2393" s="124">
        <f t="shared" si="1160"/>
        <v>0.2</v>
      </c>
      <c r="R2393" s="26">
        <f t="shared" si="1161"/>
        <v>1</v>
      </c>
      <c r="S2393" s="2" t="s">
        <v>32349</v>
      </c>
      <c r="T2393" s="2" t="s">
        <v>37329</v>
      </c>
      <c r="U2393" s="24">
        <f t="shared" si="1162"/>
        <v>529.5</v>
      </c>
      <c r="V2393" s="66">
        <f t="shared" si="1162"/>
        <v>307.70000000000005</v>
      </c>
      <c r="W2393" s="54">
        <f t="shared" si="1163"/>
        <v>1.1100000000000001</v>
      </c>
      <c r="X2393" s="143">
        <f t="shared" si="1164"/>
        <v>529.5</v>
      </c>
      <c r="Y2393" s="143">
        <f t="shared" si="1165"/>
        <v>0.32200000000000006</v>
      </c>
      <c r="AD2393">
        <v>152</v>
      </c>
      <c r="AE2393">
        <v>-1</v>
      </c>
      <c r="AF2393" s="10">
        <v>37.9</v>
      </c>
      <c r="AG2393" s="10">
        <v>58.12</v>
      </c>
      <c r="AH2393" s="10">
        <f t="shared" si="1166"/>
        <v>347095.86717373203</v>
      </c>
      <c r="AI2393" s="11">
        <f t="shared" si="1154"/>
        <v>0</v>
      </c>
      <c r="AJ2393">
        <f t="shared" si="1155"/>
        <v>0</v>
      </c>
      <c r="AK2393" t="e">
        <f t="shared" si="1167"/>
        <v>#DIV/0!</v>
      </c>
      <c r="AL2393">
        <f t="shared" si="1168"/>
        <v>1.2273911999999996</v>
      </c>
      <c r="AM2393" s="5">
        <f t="shared" si="1169"/>
        <v>2.2200000000000002</v>
      </c>
      <c r="AN2393">
        <v>0</v>
      </c>
      <c r="AO2393" s="72">
        <f t="shared" si="1170"/>
        <v>1</v>
      </c>
      <c r="AP2393" s="72">
        <f t="shared" si="1171"/>
        <v>0.2</v>
      </c>
      <c r="AQ2393" s="72">
        <f t="shared" si="1172"/>
        <v>0.2</v>
      </c>
      <c r="AR2393" s="71" t="e">
        <f t="shared" si="1173"/>
        <v>#DIV/0!</v>
      </c>
      <c r="BA2393">
        <f t="shared" si="1174"/>
        <v>256</v>
      </c>
      <c r="BB2393" s="91" t="e">
        <f t="shared" si="1175"/>
        <v>#DIV/0!</v>
      </c>
    </row>
    <row r="2394" spans="1:54">
      <c r="A2394" s="2" t="s">
        <v>2513</v>
      </c>
      <c r="B2394" s="7" t="s">
        <v>42337</v>
      </c>
      <c r="C2394" s="17">
        <f t="shared" si="1156"/>
        <v>12.600000000000001</v>
      </c>
      <c r="D2394" s="28">
        <f t="shared" si="1157"/>
        <v>282</v>
      </c>
      <c r="E2394" s="8">
        <f t="shared" si="1176"/>
        <v>6</v>
      </c>
      <c r="F2394" s="2" t="s">
        <v>7503</v>
      </c>
      <c r="G2394" s="54">
        <f t="shared" si="1177"/>
        <v>11.7</v>
      </c>
      <c r="H2394" s="20">
        <f t="shared" si="1178"/>
        <v>0.89267610000000008</v>
      </c>
      <c r="I2394" s="14" t="s">
        <v>17467</v>
      </c>
      <c r="J2394" s="14" t="s">
        <v>12490</v>
      </c>
      <c r="K2394" s="14" t="s">
        <v>22426</v>
      </c>
      <c r="L2394" s="14" t="s">
        <v>27384</v>
      </c>
      <c r="M2394" s="28">
        <f t="shared" si="1179"/>
        <v>11.5</v>
      </c>
      <c r="N2394" s="46">
        <f t="shared" si="1158"/>
        <v>7</v>
      </c>
      <c r="O2394" s="17">
        <f t="shared" si="1159"/>
        <v>1.6</v>
      </c>
      <c r="P2394" s="17">
        <f t="shared" si="1159"/>
        <v>6</v>
      </c>
      <c r="Q2394" s="124">
        <f t="shared" si="1160"/>
        <v>0.2</v>
      </c>
      <c r="R2394" s="26">
        <f t="shared" si="1161"/>
        <v>0.8</v>
      </c>
      <c r="S2394" s="2" t="s">
        <v>32350</v>
      </c>
      <c r="T2394" s="2" t="s">
        <v>37330</v>
      </c>
      <c r="U2394" s="24">
        <f t="shared" si="1162"/>
        <v>554.6</v>
      </c>
      <c r="V2394" s="66">
        <f t="shared" si="1162"/>
        <v>334.1</v>
      </c>
      <c r="W2394" s="54">
        <f t="shared" si="1163"/>
        <v>1.17</v>
      </c>
      <c r="X2394" s="143">
        <f t="shared" si="1164"/>
        <v>554.6</v>
      </c>
      <c r="Y2394" s="143">
        <f t="shared" si="1165"/>
        <v>0.33399999999999996</v>
      </c>
      <c r="AD2394">
        <v>152</v>
      </c>
      <c r="AE2394">
        <v>-1</v>
      </c>
      <c r="AF2394" s="10">
        <v>37.9</v>
      </c>
      <c r="AG2394" s="10">
        <v>58.12</v>
      </c>
      <c r="AH2394" s="10">
        <f t="shared" si="1166"/>
        <v>314776.74979166198</v>
      </c>
      <c r="AI2394" s="11">
        <f t="shared" si="1154"/>
        <v>0</v>
      </c>
      <c r="AJ2394">
        <f t="shared" si="1155"/>
        <v>0</v>
      </c>
      <c r="AK2394" t="e">
        <f t="shared" si="1167"/>
        <v>#DIV/0!</v>
      </c>
      <c r="AL2394">
        <f t="shared" si="1168"/>
        <v>0.82424755199999944</v>
      </c>
      <c r="AM2394" s="5">
        <f t="shared" si="1169"/>
        <v>2.3200000000000003</v>
      </c>
      <c r="AN2394">
        <v>0</v>
      </c>
      <c r="AO2394" s="72">
        <f t="shared" si="1170"/>
        <v>0.8</v>
      </c>
      <c r="AP2394" s="72">
        <f t="shared" si="1171"/>
        <v>0.2</v>
      </c>
      <c r="AQ2394" s="72">
        <f t="shared" si="1172"/>
        <v>0.2</v>
      </c>
      <c r="AR2394" s="71" t="e">
        <f t="shared" si="1173"/>
        <v>#DIV/0!</v>
      </c>
      <c r="BA2394">
        <f t="shared" si="1174"/>
        <v>282</v>
      </c>
      <c r="BB2394" s="91" t="e">
        <f t="shared" si="1175"/>
        <v>#DIV/0!</v>
      </c>
    </row>
    <row r="2395" spans="1:54">
      <c r="A2395" s="2" t="s">
        <v>2514</v>
      </c>
      <c r="B2395" s="7" t="s">
        <v>42338</v>
      </c>
      <c r="C2395" s="17">
        <f t="shared" si="1156"/>
        <v>16.5</v>
      </c>
      <c r="D2395" s="28">
        <f t="shared" si="1157"/>
        <v>158</v>
      </c>
      <c r="E2395" s="8">
        <f t="shared" si="1176"/>
        <v>3</v>
      </c>
      <c r="F2395" s="2" t="s">
        <v>7504</v>
      </c>
      <c r="G2395" s="54">
        <f t="shared" si="1177"/>
        <v>15.6</v>
      </c>
      <c r="H2395" s="20">
        <f t="shared" si="1178"/>
        <v>0.89269660000000006</v>
      </c>
      <c r="I2395" s="14" t="s">
        <v>17468</v>
      </c>
      <c r="J2395" s="14" t="s">
        <v>12491</v>
      </c>
      <c r="K2395" s="14" t="s">
        <v>22427</v>
      </c>
      <c r="L2395" s="14" t="s">
        <v>27385</v>
      </c>
      <c r="M2395" s="28">
        <f t="shared" si="1179"/>
        <v>11.1</v>
      </c>
      <c r="N2395" s="46">
        <f t="shared" si="1158"/>
        <v>7</v>
      </c>
      <c r="O2395" s="17">
        <f t="shared" si="1159"/>
        <v>0.60000000000000009</v>
      </c>
      <c r="P2395" s="17">
        <f t="shared" si="1159"/>
        <v>6.8000000000000007</v>
      </c>
      <c r="Q2395" s="124">
        <f t="shared" si="1160"/>
        <v>0.2</v>
      </c>
      <c r="R2395" s="26">
        <f t="shared" si="1161"/>
        <v>1.8</v>
      </c>
      <c r="S2395" s="2" t="s">
        <v>32351</v>
      </c>
      <c r="T2395" s="2" t="s">
        <v>37331</v>
      </c>
      <c r="U2395" s="24">
        <f t="shared" si="1162"/>
        <v>431.40000000000003</v>
      </c>
      <c r="V2395" s="66">
        <f t="shared" si="1162"/>
        <v>379.1</v>
      </c>
      <c r="W2395" s="54">
        <f t="shared" si="1163"/>
        <v>1.56</v>
      </c>
      <c r="X2395" s="143">
        <f t="shared" si="1164"/>
        <v>431.40000000000003</v>
      </c>
      <c r="Y2395" s="143">
        <f t="shared" si="1165"/>
        <v>0.41200000000000003</v>
      </c>
      <c r="AD2395">
        <v>152</v>
      </c>
      <c r="AE2395">
        <v>-1</v>
      </c>
      <c r="AF2395" s="10">
        <v>37.9</v>
      </c>
      <c r="AG2395" s="10">
        <v>58.12</v>
      </c>
      <c r="AH2395" s="10">
        <f t="shared" si="1166"/>
        <v>242385.97382279209</v>
      </c>
      <c r="AI2395" s="11">
        <f t="shared" si="1154"/>
        <v>0</v>
      </c>
      <c r="AJ2395">
        <f t="shared" si="1155"/>
        <v>0</v>
      </c>
      <c r="AK2395" t="e">
        <f t="shared" si="1167"/>
        <v>#DIV/0!</v>
      </c>
      <c r="AL2395">
        <f t="shared" si="1168"/>
        <v>0.78803616959999978</v>
      </c>
      <c r="AM2395" s="5">
        <f t="shared" si="1169"/>
        <v>3.1</v>
      </c>
      <c r="AN2395">
        <v>0</v>
      </c>
      <c r="AO2395" s="72">
        <f t="shared" si="1170"/>
        <v>1.8</v>
      </c>
      <c r="AP2395" s="72">
        <f t="shared" si="1171"/>
        <v>0.2</v>
      </c>
      <c r="AQ2395" s="72">
        <f t="shared" si="1172"/>
        <v>0.2</v>
      </c>
      <c r="AR2395" s="71" t="e">
        <f t="shared" si="1173"/>
        <v>#DIV/0!</v>
      </c>
      <c r="BA2395">
        <f t="shared" si="1174"/>
        <v>158</v>
      </c>
      <c r="BB2395" s="91" t="e">
        <f t="shared" si="1175"/>
        <v>#DIV/0!</v>
      </c>
    </row>
    <row r="2396" spans="1:54">
      <c r="A2396" s="2" t="s">
        <v>2515</v>
      </c>
      <c r="B2396" s="7" t="s">
        <v>42339</v>
      </c>
      <c r="C2396" s="17">
        <f t="shared" si="1156"/>
        <v>21.200000000000003</v>
      </c>
      <c r="D2396" s="28">
        <f t="shared" si="1157"/>
        <v>248</v>
      </c>
      <c r="E2396" s="8">
        <f t="shared" si="1176"/>
        <v>10</v>
      </c>
      <c r="F2396" s="2" t="s">
        <v>7505</v>
      </c>
      <c r="G2396" s="54">
        <f t="shared" si="1177"/>
        <v>20.200000000000003</v>
      </c>
      <c r="H2396" s="20">
        <f t="shared" si="1178"/>
        <v>0.69636539999999991</v>
      </c>
      <c r="I2396" s="14" t="s">
        <v>17469</v>
      </c>
      <c r="J2396" s="14" t="s">
        <v>12492</v>
      </c>
      <c r="K2396" s="14" t="s">
        <v>22428</v>
      </c>
      <c r="L2396" s="14" t="s">
        <v>27386</v>
      </c>
      <c r="M2396" s="28">
        <f t="shared" si="1179"/>
        <v>9.6</v>
      </c>
      <c r="N2396" s="46">
        <f t="shared" si="1158"/>
        <v>5.6</v>
      </c>
      <c r="O2396" s="17">
        <f t="shared" si="1159"/>
        <v>2.4000000000000004</v>
      </c>
      <c r="P2396" s="17">
        <f t="shared" si="1159"/>
        <v>9.8000000000000007</v>
      </c>
      <c r="Q2396" s="124">
        <f t="shared" si="1160"/>
        <v>0.4</v>
      </c>
      <c r="R2396" s="26">
        <f t="shared" si="1161"/>
        <v>1</v>
      </c>
      <c r="S2396" s="2" t="s">
        <v>32352</v>
      </c>
      <c r="T2396" s="2" t="s">
        <v>37332</v>
      </c>
      <c r="U2396" s="24">
        <f t="shared" si="1162"/>
        <v>521</v>
      </c>
      <c r="V2396" s="66">
        <f t="shared" si="1162"/>
        <v>308</v>
      </c>
      <c r="W2396" s="54">
        <f t="shared" si="1163"/>
        <v>2.0199999999999996</v>
      </c>
      <c r="X2396" s="143">
        <f t="shared" si="1164"/>
        <v>521</v>
      </c>
      <c r="Y2396" s="143">
        <f t="shared" si="1165"/>
        <v>0.50399999999999989</v>
      </c>
      <c r="AD2396">
        <v>152</v>
      </c>
      <c r="AE2396">
        <v>-1</v>
      </c>
      <c r="AF2396" s="10">
        <v>37.9</v>
      </c>
      <c r="AG2396" s="10">
        <v>58.12</v>
      </c>
      <c r="AH2396" s="10">
        <f t="shared" si="1166"/>
        <v>346682.97526806622</v>
      </c>
      <c r="AI2396" s="11">
        <f t="shared" si="1154"/>
        <v>0</v>
      </c>
      <c r="AJ2396">
        <f t="shared" si="1155"/>
        <v>0</v>
      </c>
      <c r="AK2396" t="e">
        <f t="shared" si="1167"/>
        <v>#DIV/0!</v>
      </c>
      <c r="AL2396">
        <f t="shared" si="1168"/>
        <v>7.1414857920000037</v>
      </c>
      <c r="AM2396" s="5">
        <f t="shared" si="1169"/>
        <v>4.0400000000000009</v>
      </c>
      <c r="AN2396">
        <v>0</v>
      </c>
      <c r="AO2396" s="72">
        <f t="shared" si="1170"/>
        <v>1</v>
      </c>
      <c r="AP2396" s="72">
        <f t="shared" si="1171"/>
        <v>0.4</v>
      </c>
      <c r="AQ2396" s="72">
        <f t="shared" si="1172"/>
        <v>0.4</v>
      </c>
      <c r="AR2396" s="71" t="e">
        <f t="shared" si="1173"/>
        <v>#DIV/0!</v>
      </c>
      <c r="BA2396">
        <f t="shared" si="1174"/>
        <v>248</v>
      </c>
      <c r="BB2396" s="91" t="e">
        <f t="shared" si="1175"/>
        <v>#DIV/0!</v>
      </c>
    </row>
    <row r="2397" spans="1:54">
      <c r="A2397" s="2" t="s">
        <v>2516</v>
      </c>
      <c r="B2397" s="7" t="s">
        <v>42340</v>
      </c>
      <c r="C2397" s="17">
        <f t="shared" si="1156"/>
        <v>23.3</v>
      </c>
      <c r="D2397" s="28">
        <f t="shared" si="1157"/>
        <v>29</v>
      </c>
      <c r="E2397" s="8">
        <f t="shared" si="1176"/>
        <v>12</v>
      </c>
      <c r="F2397" s="2" t="s">
        <v>7506</v>
      </c>
      <c r="G2397" s="54">
        <f t="shared" si="1177"/>
        <v>22.400000000000002</v>
      </c>
      <c r="H2397" s="20">
        <f t="shared" si="1178"/>
        <v>0.16429440000000001</v>
      </c>
      <c r="I2397" s="14" t="s">
        <v>17470</v>
      </c>
      <c r="J2397" s="14" t="s">
        <v>12493</v>
      </c>
      <c r="K2397" s="14" t="s">
        <v>22429</v>
      </c>
      <c r="L2397" s="14" t="s">
        <v>27387</v>
      </c>
      <c r="M2397" s="28">
        <f t="shared" si="1179"/>
        <v>11.7</v>
      </c>
      <c r="N2397" s="46">
        <f t="shared" si="1158"/>
        <v>6.6</v>
      </c>
      <c r="O2397" s="17">
        <f t="shared" si="1159"/>
        <v>1</v>
      </c>
      <c r="P2397" s="17">
        <f t="shared" si="1159"/>
        <v>5.6000000000000005</v>
      </c>
      <c r="Q2397" s="124">
        <f t="shared" si="1160"/>
        <v>1.4000000000000001</v>
      </c>
      <c r="R2397" s="26">
        <f t="shared" si="1161"/>
        <v>1.6</v>
      </c>
      <c r="S2397" s="2" t="s">
        <v>32353</v>
      </c>
      <c r="T2397" s="2" t="s">
        <v>37333</v>
      </c>
      <c r="U2397" s="24">
        <f t="shared" si="1162"/>
        <v>301.90000000000003</v>
      </c>
      <c r="V2397" s="66">
        <f t="shared" si="1162"/>
        <v>331.8</v>
      </c>
      <c r="W2397" s="54">
        <f t="shared" si="1163"/>
        <v>2.2399999999999998</v>
      </c>
      <c r="X2397" s="143">
        <f t="shared" si="1164"/>
        <v>301.90000000000003</v>
      </c>
      <c r="Y2397" s="143">
        <f t="shared" si="1165"/>
        <v>0.54799999999999993</v>
      </c>
      <c r="AD2397">
        <v>152</v>
      </c>
      <c r="AE2397">
        <v>-1</v>
      </c>
      <c r="AF2397" s="10">
        <v>37.9</v>
      </c>
      <c r="AG2397" s="10">
        <v>58.12</v>
      </c>
      <c r="AH2397" s="10">
        <f t="shared" si="1166"/>
        <v>317786.5913015462</v>
      </c>
      <c r="AI2397" s="11">
        <f t="shared" si="1154"/>
        <v>0</v>
      </c>
      <c r="AJ2397">
        <f t="shared" si="1155"/>
        <v>0</v>
      </c>
      <c r="AK2397" t="e">
        <f t="shared" si="1167"/>
        <v>#DIV/0!</v>
      </c>
      <c r="AL2397">
        <f t="shared" si="1168"/>
        <v>7.4879221760000014</v>
      </c>
      <c r="AM2397" s="5">
        <f t="shared" si="1169"/>
        <v>4.46</v>
      </c>
      <c r="AN2397">
        <v>0</v>
      </c>
      <c r="AO2397" s="72">
        <f t="shared" si="1170"/>
        <v>1.6</v>
      </c>
      <c r="AP2397" s="72">
        <f t="shared" si="1171"/>
        <v>1.4000000000000001</v>
      </c>
      <c r="AQ2397" s="72">
        <f t="shared" si="1172"/>
        <v>1.4000000000000001</v>
      </c>
      <c r="AR2397" s="71" t="e">
        <f t="shared" si="1173"/>
        <v>#DIV/0!</v>
      </c>
      <c r="BA2397">
        <f t="shared" si="1174"/>
        <v>29</v>
      </c>
      <c r="BB2397" s="91" t="e">
        <f t="shared" si="1175"/>
        <v>#DIV/0!</v>
      </c>
    </row>
    <row r="2398" spans="1:54">
      <c r="A2398" s="2" t="s">
        <v>2517</v>
      </c>
      <c r="B2398" s="7" t="s">
        <v>42341</v>
      </c>
      <c r="C2398" s="17">
        <f t="shared" si="1156"/>
        <v>24.3</v>
      </c>
      <c r="D2398" s="28">
        <f t="shared" si="1157"/>
        <v>65</v>
      </c>
      <c r="E2398" s="8">
        <f t="shared" si="1176"/>
        <v>5</v>
      </c>
      <c r="F2398" s="2" t="s">
        <v>7507</v>
      </c>
      <c r="G2398" s="54">
        <f t="shared" si="1177"/>
        <v>23.400000000000002</v>
      </c>
      <c r="H2398" s="20">
        <f t="shared" si="1178"/>
        <v>0.3210788</v>
      </c>
      <c r="I2398" s="14" t="s">
        <v>17471</v>
      </c>
      <c r="J2398" s="14" t="s">
        <v>12494</v>
      </c>
      <c r="K2398" s="14" t="s">
        <v>22430</v>
      </c>
      <c r="L2398" s="14" t="s">
        <v>27388</v>
      </c>
      <c r="M2398" s="28">
        <f t="shared" si="1179"/>
        <v>10.8</v>
      </c>
      <c r="N2398" s="46">
        <f t="shared" si="1158"/>
        <v>5.6</v>
      </c>
      <c r="O2398" s="17">
        <f t="shared" si="1159"/>
        <v>0.4</v>
      </c>
      <c r="P2398" s="17">
        <f t="shared" si="1159"/>
        <v>7.4</v>
      </c>
      <c r="Q2398" s="124">
        <f t="shared" si="1160"/>
        <v>0.60000000000000009</v>
      </c>
      <c r="R2398" s="26">
        <f t="shared" si="1161"/>
        <v>0.8</v>
      </c>
      <c r="S2398" s="2" t="s">
        <v>32354</v>
      </c>
      <c r="T2398" s="2" t="s">
        <v>37334</v>
      </c>
      <c r="U2398" s="24">
        <f t="shared" si="1162"/>
        <v>337.70000000000005</v>
      </c>
      <c r="V2398" s="66">
        <f t="shared" si="1162"/>
        <v>307.70000000000005</v>
      </c>
      <c r="W2398" s="54">
        <f t="shared" si="1163"/>
        <v>2.34</v>
      </c>
      <c r="X2398" s="143">
        <f t="shared" si="1164"/>
        <v>337.70000000000005</v>
      </c>
      <c r="Y2398" s="143">
        <f t="shared" si="1165"/>
        <v>0.56799999999999995</v>
      </c>
      <c r="AD2398">
        <v>152</v>
      </c>
      <c r="AE2398">
        <v>-1</v>
      </c>
      <c r="AF2398" s="10">
        <v>37.9</v>
      </c>
      <c r="AG2398" s="10">
        <v>58.12</v>
      </c>
      <c r="AH2398" s="10">
        <f t="shared" si="1166"/>
        <v>347083.14899046661</v>
      </c>
      <c r="AI2398" s="11">
        <f t="shared" si="1154"/>
        <v>0</v>
      </c>
      <c r="AJ2398">
        <f t="shared" si="1155"/>
        <v>0</v>
      </c>
      <c r="AK2398" t="e">
        <f t="shared" si="1167"/>
        <v>#DIV/0!</v>
      </c>
      <c r="AL2398">
        <f t="shared" si="1168"/>
        <v>1.6076854016000004</v>
      </c>
      <c r="AM2398" s="5">
        <f t="shared" si="1169"/>
        <v>4.66</v>
      </c>
      <c r="AN2398">
        <v>0</v>
      </c>
      <c r="AO2398" s="72">
        <f t="shared" si="1170"/>
        <v>0.8</v>
      </c>
      <c r="AP2398" s="72">
        <f t="shared" si="1171"/>
        <v>0.60000000000000009</v>
      </c>
      <c r="AQ2398" s="72">
        <f t="shared" si="1172"/>
        <v>0.60000000000000009</v>
      </c>
      <c r="AR2398" s="71" t="e">
        <f t="shared" si="1173"/>
        <v>#DIV/0!</v>
      </c>
      <c r="BA2398">
        <f t="shared" si="1174"/>
        <v>65</v>
      </c>
      <c r="BB2398" s="91" t="e">
        <f t="shared" si="1175"/>
        <v>#DIV/0!</v>
      </c>
    </row>
    <row r="2399" spans="1:54">
      <c r="A2399" s="2" t="s">
        <v>2518</v>
      </c>
      <c r="B2399" s="7" t="s">
        <v>42342</v>
      </c>
      <c r="C2399" s="17">
        <f t="shared" si="1156"/>
        <v>19.600000000000001</v>
      </c>
      <c r="D2399" s="28">
        <f t="shared" si="1157"/>
        <v>109</v>
      </c>
      <c r="E2399" s="8">
        <f t="shared" si="1176"/>
        <v>8</v>
      </c>
      <c r="F2399" s="2" t="s">
        <v>7508</v>
      </c>
      <c r="G2399" s="54">
        <f t="shared" si="1177"/>
        <v>18.600000000000001</v>
      </c>
      <c r="H2399" s="20">
        <f t="shared" si="1178"/>
        <v>0.48271330000000001</v>
      </c>
      <c r="I2399" s="14" t="s">
        <v>17472</v>
      </c>
      <c r="J2399" s="14" t="s">
        <v>12495</v>
      </c>
      <c r="K2399" s="14" t="s">
        <v>22431</v>
      </c>
      <c r="L2399" s="14" t="s">
        <v>27389</v>
      </c>
      <c r="M2399" s="28">
        <f t="shared" si="1179"/>
        <v>13.7</v>
      </c>
      <c r="N2399" s="46">
        <f t="shared" si="1158"/>
        <v>6.6</v>
      </c>
      <c r="O2399" s="17">
        <f t="shared" si="1159"/>
        <v>2.6</v>
      </c>
      <c r="P2399" s="17">
        <f t="shared" si="1159"/>
        <v>1.6</v>
      </c>
      <c r="Q2399" s="124">
        <f t="shared" si="1160"/>
        <v>0.4</v>
      </c>
      <c r="R2399" s="26">
        <f t="shared" si="1161"/>
        <v>0.60000000000000009</v>
      </c>
      <c r="S2399" s="2" t="s">
        <v>32355</v>
      </c>
      <c r="T2399" s="2" t="s">
        <v>37335</v>
      </c>
      <c r="U2399" s="24">
        <f t="shared" si="1162"/>
        <v>382.20000000000005</v>
      </c>
      <c r="V2399" s="66">
        <f t="shared" si="1162"/>
        <v>355.40000000000003</v>
      </c>
      <c r="W2399" s="54">
        <f t="shared" si="1163"/>
        <v>1.86</v>
      </c>
      <c r="X2399" s="143">
        <f t="shared" si="1164"/>
        <v>382.20000000000005</v>
      </c>
      <c r="Y2399" s="143">
        <f t="shared" si="1165"/>
        <v>0.47199999999999998</v>
      </c>
      <c r="AD2399">
        <v>152</v>
      </c>
      <c r="AE2399">
        <v>-1</v>
      </c>
      <c r="AF2399" s="10">
        <v>37.9</v>
      </c>
      <c r="AG2399" s="10">
        <v>58.12</v>
      </c>
      <c r="AH2399" s="10">
        <f t="shared" si="1166"/>
        <v>284239.42728506651</v>
      </c>
      <c r="AI2399" s="11">
        <f t="shared" si="1154"/>
        <v>0</v>
      </c>
      <c r="AJ2399">
        <f t="shared" si="1155"/>
        <v>0</v>
      </c>
      <c r="AK2399" t="e">
        <f t="shared" si="1167"/>
        <v>#DIV/0!</v>
      </c>
      <c r="AL2399">
        <f t="shared" si="1168"/>
        <v>1.2911476032000002</v>
      </c>
      <c r="AM2399" s="5">
        <f t="shared" si="1169"/>
        <v>3.72</v>
      </c>
      <c r="AN2399">
        <v>0</v>
      </c>
      <c r="AO2399" s="72">
        <f t="shared" si="1170"/>
        <v>0.60000000000000009</v>
      </c>
      <c r="AP2399" s="72">
        <f t="shared" si="1171"/>
        <v>0.4</v>
      </c>
      <c r="AQ2399" s="72">
        <f t="shared" si="1172"/>
        <v>0.4</v>
      </c>
      <c r="AR2399" s="71" t="e">
        <f t="shared" si="1173"/>
        <v>#DIV/0!</v>
      </c>
      <c r="BA2399">
        <f t="shared" si="1174"/>
        <v>109</v>
      </c>
      <c r="BB2399" s="91" t="e">
        <f t="shared" si="1175"/>
        <v>#DIV/0!</v>
      </c>
    </row>
    <row r="2400" spans="1:54">
      <c r="A2400" s="2" t="s">
        <v>2519</v>
      </c>
      <c r="B2400" s="7" t="s">
        <v>42343</v>
      </c>
      <c r="C2400" s="17">
        <f t="shared" si="1156"/>
        <v>26.700000000000003</v>
      </c>
      <c r="D2400" s="28">
        <f t="shared" si="1157"/>
        <v>74</v>
      </c>
      <c r="E2400" s="8">
        <f t="shared" si="1176"/>
        <v>8</v>
      </c>
      <c r="F2400" s="2" t="s">
        <v>7509</v>
      </c>
      <c r="G2400" s="54">
        <f t="shared" si="1177"/>
        <v>25.8</v>
      </c>
      <c r="H2400" s="20">
        <f t="shared" si="1178"/>
        <v>0.34578569999999997</v>
      </c>
      <c r="I2400" s="14" t="s">
        <v>17473</v>
      </c>
      <c r="J2400" s="14" t="s">
        <v>12496</v>
      </c>
      <c r="K2400" s="14" t="s">
        <v>22432</v>
      </c>
      <c r="L2400" s="14" t="s">
        <v>27390</v>
      </c>
      <c r="M2400" s="28">
        <f t="shared" si="1179"/>
        <v>12.9</v>
      </c>
      <c r="N2400" s="46">
        <f t="shared" si="1158"/>
        <v>5.2</v>
      </c>
      <c r="O2400" s="17">
        <f t="shared" si="1159"/>
        <v>1.8</v>
      </c>
      <c r="P2400" s="17">
        <f t="shared" si="1159"/>
        <v>3.2</v>
      </c>
      <c r="Q2400" s="124">
        <f t="shared" si="1160"/>
        <v>0.4</v>
      </c>
      <c r="R2400" s="26">
        <f t="shared" si="1161"/>
        <v>0.60000000000000009</v>
      </c>
      <c r="S2400" s="2" t="s">
        <v>32356</v>
      </c>
      <c r="T2400" s="2" t="s">
        <v>37336</v>
      </c>
      <c r="U2400" s="24">
        <f t="shared" si="1162"/>
        <v>346.70000000000005</v>
      </c>
      <c r="V2400" s="66">
        <f t="shared" si="1162"/>
        <v>390.5</v>
      </c>
      <c r="W2400" s="54">
        <f t="shared" si="1163"/>
        <v>2.5799999999999996</v>
      </c>
      <c r="X2400" s="143">
        <f t="shared" si="1164"/>
        <v>346.70000000000005</v>
      </c>
      <c r="Y2400" s="143">
        <f t="shared" si="1165"/>
        <v>0.61599999999999988</v>
      </c>
      <c r="AD2400">
        <v>152</v>
      </c>
      <c r="AE2400">
        <v>-1</v>
      </c>
      <c r="AF2400" s="10">
        <v>37.9</v>
      </c>
      <c r="AG2400" s="10">
        <v>58.12</v>
      </c>
      <c r="AH2400" s="10">
        <f t="shared" si="1166"/>
        <v>217164.67190853911</v>
      </c>
      <c r="AI2400" s="11">
        <f t="shared" si="1154"/>
        <v>0</v>
      </c>
      <c r="AJ2400">
        <f t="shared" si="1155"/>
        <v>0</v>
      </c>
      <c r="AK2400" t="e">
        <f t="shared" si="1167"/>
        <v>#DIV/0!</v>
      </c>
      <c r="AL2400">
        <f t="shared" si="1168"/>
        <v>2.2609646208000003</v>
      </c>
      <c r="AM2400" s="5">
        <f t="shared" si="1169"/>
        <v>5.1400000000000006</v>
      </c>
      <c r="AN2400">
        <v>0</v>
      </c>
      <c r="AO2400" s="72">
        <f t="shared" si="1170"/>
        <v>0.60000000000000009</v>
      </c>
      <c r="AP2400" s="72">
        <f t="shared" si="1171"/>
        <v>0.4</v>
      </c>
      <c r="AQ2400" s="72">
        <f t="shared" si="1172"/>
        <v>0.4</v>
      </c>
      <c r="AR2400" s="71" t="e">
        <f t="shared" si="1173"/>
        <v>#DIV/0!</v>
      </c>
      <c r="BA2400">
        <f t="shared" si="1174"/>
        <v>74</v>
      </c>
      <c r="BB2400" s="91" t="e">
        <f t="shared" si="1175"/>
        <v>#DIV/0!</v>
      </c>
    </row>
    <row r="2401" spans="1:54">
      <c r="A2401" s="2" t="s">
        <v>2520</v>
      </c>
      <c r="B2401" s="7" t="s">
        <v>42344</v>
      </c>
      <c r="C2401" s="17">
        <f t="shared" si="1156"/>
        <v>7.9</v>
      </c>
      <c r="D2401" s="28">
        <f t="shared" si="1157"/>
        <v>12</v>
      </c>
      <c r="E2401" s="8">
        <f t="shared" si="1176"/>
        <v>10</v>
      </c>
      <c r="F2401" s="2" t="s">
        <v>7510</v>
      </c>
      <c r="G2401" s="54">
        <f t="shared" si="1177"/>
        <v>7</v>
      </c>
      <c r="H2401" s="20">
        <f t="shared" si="1178"/>
        <v>0.70434459999999999</v>
      </c>
      <c r="I2401" s="14" t="s">
        <v>17474</v>
      </c>
      <c r="J2401" s="14" t="s">
        <v>12497</v>
      </c>
      <c r="K2401" s="14" t="s">
        <v>22433</v>
      </c>
      <c r="L2401" s="14" t="s">
        <v>27391</v>
      </c>
      <c r="M2401" s="28">
        <f t="shared" si="1179"/>
        <v>13.9</v>
      </c>
      <c r="N2401" s="46">
        <f t="shared" si="1158"/>
        <v>6.2</v>
      </c>
      <c r="O2401" s="17">
        <f t="shared" si="1159"/>
        <v>1.6</v>
      </c>
      <c r="P2401" s="17">
        <f t="shared" si="1159"/>
        <v>1.2000000000000002</v>
      </c>
      <c r="Q2401" s="124">
        <f t="shared" si="1160"/>
        <v>0.8</v>
      </c>
      <c r="R2401" s="26">
        <f t="shared" si="1161"/>
        <v>3</v>
      </c>
      <c r="S2401" s="2" t="s">
        <v>32357</v>
      </c>
      <c r="T2401" s="2" t="s">
        <v>37337</v>
      </c>
      <c r="U2401" s="24">
        <f t="shared" si="1162"/>
        <v>284.70000000000005</v>
      </c>
      <c r="V2401" s="66">
        <f t="shared" si="1162"/>
        <v>404.90000000000003</v>
      </c>
      <c r="W2401" s="54">
        <f t="shared" si="1163"/>
        <v>0.7</v>
      </c>
      <c r="X2401" s="143">
        <f t="shared" si="1164"/>
        <v>284.70000000000005</v>
      </c>
      <c r="Y2401" s="143">
        <f t="shared" si="1165"/>
        <v>0.24</v>
      </c>
      <c r="AD2401">
        <v>152</v>
      </c>
      <c r="AE2401">
        <v>-1</v>
      </c>
      <c r="AF2401" s="10">
        <v>37.9</v>
      </c>
      <c r="AG2401" s="10">
        <v>58.12</v>
      </c>
      <c r="AH2401" s="10">
        <f t="shared" si="1166"/>
        <v>176902.06625681499</v>
      </c>
      <c r="AI2401" s="11">
        <f t="shared" si="1154"/>
        <v>0</v>
      </c>
      <c r="AJ2401">
        <f t="shared" si="1155"/>
        <v>0</v>
      </c>
      <c r="AK2401" t="e">
        <f t="shared" si="1167"/>
        <v>#DIV/0!</v>
      </c>
      <c r="AL2401">
        <f t="shared" si="1168"/>
        <v>1.7029751040000005</v>
      </c>
      <c r="AM2401" s="5">
        <f t="shared" si="1169"/>
        <v>1.3800000000000001</v>
      </c>
      <c r="AN2401">
        <v>0</v>
      </c>
      <c r="AO2401" s="72">
        <f t="shared" si="1170"/>
        <v>3</v>
      </c>
      <c r="AP2401" s="72">
        <f t="shared" si="1171"/>
        <v>0.8</v>
      </c>
      <c r="AQ2401" s="72">
        <f t="shared" si="1172"/>
        <v>1</v>
      </c>
      <c r="AR2401" s="71" t="e">
        <f t="shared" si="1173"/>
        <v>#DIV/0!</v>
      </c>
      <c r="BA2401">
        <f t="shared" si="1174"/>
        <v>12</v>
      </c>
      <c r="BB2401" s="91" t="e">
        <f t="shared" si="1175"/>
        <v>#DIV/0!</v>
      </c>
    </row>
    <row r="2402" spans="1:54">
      <c r="A2402" s="2" t="s">
        <v>2521</v>
      </c>
      <c r="B2402" s="7" t="s">
        <v>42345</v>
      </c>
      <c r="C2402" s="17">
        <f t="shared" si="1156"/>
        <v>32.299999999999997</v>
      </c>
      <c r="D2402" s="28">
        <f t="shared" si="1157"/>
        <v>101</v>
      </c>
      <c r="E2402" s="8">
        <f t="shared" si="1176"/>
        <v>7</v>
      </c>
      <c r="F2402" s="2" t="s">
        <v>7511</v>
      </c>
      <c r="G2402" s="54">
        <f t="shared" si="1177"/>
        <v>31.3</v>
      </c>
      <c r="H2402" s="20">
        <f t="shared" si="1178"/>
        <v>0.83253759999999999</v>
      </c>
      <c r="I2402" s="14" t="s">
        <v>17475</v>
      </c>
      <c r="J2402" s="14" t="s">
        <v>12498</v>
      </c>
      <c r="K2402" s="14" t="s">
        <v>22434</v>
      </c>
      <c r="L2402" s="14" t="s">
        <v>27392</v>
      </c>
      <c r="M2402" s="28">
        <f t="shared" si="1179"/>
        <v>10.8</v>
      </c>
      <c r="N2402" s="46">
        <f t="shared" si="1158"/>
        <v>6</v>
      </c>
      <c r="O2402" s="17">
        <f t="shared" si="1159"/>
        <v>1.2000000000000002</v>
      </c>
      <c r="P2402" s="17">
        <f t="shared" si="1159"/>
        <v>7.4</v>
      </c>
      <c r="Q2402" s="124">
        <f t="shared" si="1160"/>
        <v>0.4</v>
      </c>
      <c r="R2402" s="26">
        <f t="shared" si="1161"/>
        <v>2</v>
      </c>
      <c r="S2402" s="2" t="s">
        <v>32358</v>
      </c>
      <c r="T2402" s="2" t="s">
        <v>37338</v>
      </c>
      <c r="U2402" s="24">
        <f t="shared" si="1162"/>
        <v>374.3</v>
      </c>
      <c r="V2402" s="66">
        <f t="shared" si="1162"/>
        <v>356.8</v>
      </c>
      <c r="W2402" s="54">
        <f t="shared" si="1163"/>
        <v>3.13</v>
      </c>
      <c r="X2402" s="143">
        <f t="shared" si="1164"/>
        <v>374.3</v>
      </c>
      <c r="Y2402" s="143">
        <f t="shared" si="1165"/>
        <v>0.72599999999999998</v>
      </c>
      <c r="AD2402">
        <v>152</v>
      </c>
      <c r="AE2402">
        <v>-1</v>
      </c>
      <c r="AF2402" s="10">
        <v>37.9</v>
      </c>
      <c r="AG2402" s="10">
        <v>58.12</v>
      </c>
      <c r="AH2402" s="10">
        <f t="shared" si="1166"/>
        <v>282032.15562684007</v>
      </c>
      <c r="AI2402" s="11">
        <f t="shared" si="1154"/>
        <v>0</v>
      </c>
      <c r="AJ2402">
        <f t="shared" si="1155"/>
        <v>0</v>
      </c>
      <c r="AK2402" t="e">
        <f t="shared" si="1167"/>
        <v>#DIV/0!</v>
      </c>
      <c r="AL2402">
        <f t="shared" si="1168"/>
        <v>2.9741322240000008</v>
      </c>
      <c r="AM2402" s="5">
        <f t="shared" si="1169"/>
        <v>6.26</v>
      </c>
      <c r="AN2402">
        <v>0</v>
      </c>
      <c r="AO2402" s="72">
        <f t="shared" si="1170"/>
        <v>2</v>
      </c>
      <c r="AP2402" s="72">
        <f t="shared" si="1171"/>
        <v>0.4</v>
      </c>
      <c r="AQ2402" s="72">
        <f t="shared" si="1172"/>
        <v>0.4</v>
      </c>
      <c r="AR2402" s="71" t="e">
        <f t="shared" si="1173"/>
        <v>#DIV/0!</v>
      </c>
      <c r="BA2402">
        <f t="shared" si="1174"/>
        <v>101</v>
      </c>
      <c r="BB2402" s="91" t="e">
        <f t="shared" si="1175"/>
        <v>#DIV/0!</v>
      </c>
    </row>
    <row r="2403" spans="1:54">
      <c r="A2403" s="2" t="s">
        <v>2522</v>
      </c>
      <c r="B2403" s="7" t="s">
        <v>42346</v>
      </c>
      <c r="C2403" s="17">
        <f t="shared" si="1156"/>
        <v>20.6</v>
      </c>
      <c r="D2403" s="28">
        <f t="shared" si="1157"/>
        <v>103</v>
      </c>
      <c r="E2403" s="8">
        <f t="shared" si="1176"/>
        <v>11</v>
      </c>
      <c r="F2403" s="2" t="s">
        <v>7512</v>
      </c>
      <c r="G2403" s="54">
        <f t="shared" si="1177"/>
        <v>19.700000000000003</v>
      </c>
      <c r="H2403" s="20">
        <f t="shared" si="1178"/>
        <v>0.79470200000000002</v>
      </c>
      <c r="I2403" s="14" t="s">
        <v>17476</v>
      </c>
      <c r="J2403" s="14" t="s">
        <v>12499</v>
      </c>
      <c r="K2403" s="14" t="s">
        <v>22435</v>
      </c>
      <c r="L2403" s="14" t="s">
        <v>27393</v>
      </c>
      <c r="M2403" s="28">
        <f t="shared" si="1179"/>
        <v>12.9</v>
      </c>
      <c r="N2403" s="46">
        <f t="shared" si="1158"/>
        <v>5</v>
      </c>
      <c r="O2403" s="17">
        <f t="shared" si="1159"/>
        <v>2</v>
      </c>
      <c r="P2403" s="17">
        <f t="shared" si="1159"/>
        <v>3.2</v>
      </c>
      <c r="Q2403" s="124">
        <f t="shared" si="1160"/>
        <v>0.60000000000000009</v>
      </c>
      <c r="R2403" s="26">
        <f t="shared" si="1161"/>
        <v>3</v>
      </c>
      <c r="S2403" s="2" t="s">
        <v>32359</v>
      </c>
      <c r="T2403" s="2" t="s">
        <v>37339</v>
      </c>
      <c r="U2403" s="24">
        <f t="shared" si="1162"/>
        <v>375.8</v>
      </c>
      <c r="V2403" s="66">
        <f t="shared" si="1162"/>
        <v>348.3</v>
      </c>
      <c r="W2403" s="54">
        <f t="shared" si="1163"/>
        <v>1.97</v>
      </c>
      <c r="X2403" s="143">
        <f t="shared" si="1164"/>
        <v>375.8</v>
      </c>
      <c r="Y2403" s="143">
        <f t="shared" si="1165"/>
        <v>0.49399999999999999</v>
      </c>
      <c r="AD2403">
        <v>152</v>
      </c>
      <c r="AE2403">
        <v>-1</v>
      </c>
      <c r="AF2403" s="10">
        <v>37.9</v>
      </c>
      <c r="AG2403" s="10">
        <v>58.12</v>
      </c>
      <c r="AH2403" s="10">
        <f t="shared" si="1166"/>
        <v>295011.33863463381</v>
      </c>
      <c r="AI2403" s="11">
        <f t="shared" si="1154"/>
        <v>0</v>
      </c>
      <c r="AJ2403">
        <f t="shared" si="1155"/>
        <v>0</v>
      </c>
      <c r="AK2403" t="e">
        <f t="shared" si="1167"/>
        <v>#DIV/0!</v>
      </c>
      <c r="AL2403">
        <f t="shared" si="1168"/>
        <v>3.9417216000000002</v>
      </c>
      <c r="AM2403" s="5">
        <f t="shared" si="1169"/>
        <v>3.9200000000000004</v>
      </c>
      <c r="AN2403">
        <v>0</v>
      </c>
      <c r="AO2403" s="72">
        <f t="shared" si="1170"/>
        <v>3</v>
      </c>
      <c r="AP2403" s="72">
        <f t="shared" si="1171"/>
        <v>0.60000000000000009</v>
      </c>
      <c r="AQ2403" s="72">
        <f t="shared" si="1172"/>
        <v>0.8</v>
      </c>
      <c r="AR2403" s="71" t="e">
        <f t="shared" si="1173"/>
        <v>#DIV/0!</v>
      </c>
      <c r="BA2403">
        <f t="shared" si="1174"/>
        <v>103</v>
      </c>
      <c r="BB2403" s="91" t="e">
        <f t="shared" si="1175"/>
        <v>#DIV/0!</v>
      </c>
    </row>
    <row r="2404" spans="1:54">
      <c r="A2404" s="2" t="s">
        <v>2523</v>
      </c>
      <c r="B2404" s="7" t="s">
        <v>42347</v>
      </c>
      <c r="C2404" s="17">
        <f t="shared" si="1156"/>
        <v>35.200000000000003</v>
      </c>
      <c r="D2404" s="28">
        <f t="shared" si="1157"/>
        <v>243</v>
      </c>
      <c r="E2404" s="8">
        <f t="shared" si="1176"/>
        <v>12</v>
      </c>
      <c r="F2404" s="2" t="s">
        <v>7513</v>
      </c>
      <c r="G2404" s="54">
        <f t="shared" si="1177"/>
        <v>34.300000000000004</v>
      </c>
      <c r="H2404" s="20">
        <f t="shared" si="1178"/>
        <v>0.70094499999999993</v>
      </c>
      <c r="I2404" s="14" t="s">
        <v>17477</v>
      </c>
      <c r="J2404" s="14" t="s">
        <v>12500</v>
      </c>
      <c r="K2404" s="14" t="s">
        <v>22436</v>
      </c>
      <c r="L2404" s="14" t="s">
        <v>27394</v>
      </c>
      <c r="M2404" s="28">
        <f t="shared" si="1179"/>
        <v>12.1</v>
      </c>
      <c r="N2404" s="46">
        <f t="shared" si="1158"/>
        <v>6.8</v>
      </c>
      <c r="O2404" s="17">
        <f t="shared" si="1159"/>
        <v>1.8</v>
      </c>
      <c r="P2404" s="17">
        <f t="shared" si="1159"/>
        <v>4.8000000000000007</v>
      </c>
      <c r="Q2404" s="124">
        <f t="shared" si="1160"/>
        <v>0.8</v>
      </c>
      <c r="R2404" s="26">
        <f t="shared" si="1161"/>
        <v>2.8000000000000003</v>
      </c>
      <c r="S2404" s="2" t="s">
        <v>32360</v>
      </c>
      <c r="T2404" s="2" t="s">
        <v>37340</v>
      </c>
      <c r="U2404" s="24">
        <f t="shared" si="1162"/>
        <v>516.4</v>
      </c>
      <c r="V2404" s="66">
        <f t="shared" si="1162"/>
        <v>382.3</v>
      </c>
      <c r="W2404" s="54">
        <f t="shared" si="1163"/>
        <v>3.4299999999999997</v>
      </c>
      <c r="X2404" s="143">
        <f t="shared" si="1164"/>
        <v>516.4</v>
      </c>
      <c r="Y2404" s="143">
        <f t="shared" si="1165"/>
        <v>0.78599999999999992</v>
      </c>
      <c r="AD2404">
        <v>152</v>
      </c>
      <c r="AE2404">
        <v>-1</v>
      </c>
      <c r="AF2404" s="10">
        <v>37.9</v>
      </c>
      <c r="AG2404" s="10">
        <v>58.12</v>
      </c>
      <c r="AH2404" s="10">
        <f t="shared" si="1166"/>
        <v>235761.92760053754</v>
      </c>
      <c r="AI2404" s="11">
        <f t="shared" si="1154"/>
        <v>0</v>
      </c>
      <c r="AJ2404">
        <f t="shared" si="1155"/>
        <v>0</v>
      </c>
      <c r="AK2404" t="e">
        <f t="shared" si="1167"/>
        <v>#DIV/0!</v>
      </c>
      <c r="AL2404">
        <f t="shared" si="1168"/>
        <v>7.2347385600000038</v>
      </c>
      <c r="AM2404" s="5">
        <f t="shared" si="1169"/>
        <v>6.8400000000000007</v>
      </c>
      <c r="AN2404">
        <v>0</v>
      </c>
      <c r="AO2404" s="72">
        <f t="shared" si="1170"/>
        <v>2.8000000000000003</v>
      </c>
      <c r="AP2404" s="72">
        <f t="shared" si="1171"/>
        <v>0.8</v>
      </c>
      <c r="AQ2404" s="72">
        <f t="shared" si="1172"/>
        <v>1</v>
      </c>
      <c r="AR2404" s="71" t="e">
        <f t="shared" si="1173"/>
        <v>#DIV/0!</v>
      </c>
      <c r="BA2404">
        <f t="shared" si="1174"/>
        <v>243</v>
      </c>
      <c r="BB2404" s="91" t="e">
        <f t="shared" si="1175"/>
        <v>#DIV/0!</v>
      </c>
    </row>
    <row r="2405" spans="1:54">
      <c r="A2405" s="2" t="s">
        <v>2524</v>
      </c>
      <c r="B2405" s="7" t="s">
        <v>42348</v>
      </c>
      <c r="C2405" s="17">
        <f t="shared" si="1156"/>
        <v>16.5</v>
      </c>
      <c r="D2405" s="28">
        <f t="shared" si="1157"/>
        <v>245</v>
      </c>
      <c r="E2405" s="8">
        <f t="shared" si="1176"/>
        <v>7</v>
      </c>
      <c r="F2405" s="2" t="s">
        <v>7514</v>
      </c>
      <c r="G2405" s="54">
        <f t="shared" si="1177"/>
        <v>15.6</v>
      </c>
      <c r="H2405" s="20">
        <f t="shared" si="1178"/>
        <v>0.72792559999999995</v>
      </c>
      <c r="I2405" s="14" t="s">
        <v>17478</v>
      </c>
      <c r="J2405" s="14" t="s">
        <v>12501</v>
      </c>
      <c r="K2405" s="14" t="s">
        <v>22437</v>
      </c>
      <c r="L2405" s="14" t="s">
        <v>27395</v>
      </c>
      <c r="M2405" s="28">
        <f t="shared" si="1179"/>
        <v>12.8</v>
      </c>
      <c r="N2405" s="46">
        <f t="shared" si="1158"/>
        <v>5</v>
      </c>
      <c r="O2405" s="17">
        <f t="shared" si="1159"/>
        <v>2.2000000000000002</v>
      </c>
      <c r="P2405" s="17">
        <f t="shared" si="1159"/>
        <v>3.4000000000000004</v>
      </c>
      <c r="Q2405" s="124">
        <f t="shared" si="1160"/>
        <v>0.2</v>
      </c>
      <c r="R2405" s="26">
        <f t="shared" si="1161"/>
        <v>1</v>
      </c>
      <c r="S2405" s="2" t="s">
        <v>32361</v>
      </c>
      <c r="T2405" s="2" t="s">
        <v>37341</v>
      </c>
      <c r="U2405" s="24">
        <f t="shared" si="1162"/>
        <v>518.20000000000005</v>
      </c>
      <c r="V2405" s="66">
        <f t="shared" si="1162"/>
        <v>334.90000000000003</v>
      </c>
      <c r="W2405" s="54">
        <f t="shared" si="1163"/>
        <v>1.56</v>
      </c>
      <c r="X2405" s="143">
        <f t="shared" si="1164"/>
        <v>518.20000000000005</v>
      </c>
      <c r="Y2405" s="143">
        <f t="shared" si="1165"/>
        <v>0.41200000000000003</v>
      </c>
      <c r="AD2405">
        <v>152</v>
      </c>
      <c r="AE2405">
        <v>-1</v>
      </c>
      <c r="AF2405" s="10">
        <v>37.9</v>
      </c>
      <c r="AG2405" s="10">
        <v>58.12</v>
      </c>
      <c r="AH2405" s="10">
        <f t="shared" si="1166"/>
        <v>313684.99902274995</v>
      </c>
      <c r="AI2405" s="11">
        <f t="shared" si="1154"/>
        <v>0</v>
      </c>
      <c r="AJ2405">
        <f t="shared" si="1155"/>
        <v>0</v>
      </c>
      <c r="AK2405" t="e">
        <f t="shared" si="1167"/>
        <v>#DIV/0!</v>
      </c>
      <c r="AL2405">
        <f t="shared" si="1168"/>
        <v>2.0351165120000005</v>
      </c>
      <c r="AM2405" s="5">
        <f t="shared" si="1169"/>
        <v>3.1</v>
      </c>
      <c r="AN2405">
        <v>0</v>
      </c>
      <c r="AO2405" s="72">
        <f t="shared" si="1170"/>
        <v>1</v>
      </c>
      <c r="AP2405" s="72">
        <f t="shared" si="1171"/>
        <v>0.2</v>
      </c>
      <c r="AQ2405" s="72">
        <f t="shared" si="1172"/>
        <v>0.4</v>
      </c>
      <c r="AR2405" s="71" t="e">
        <f t="shared" si="1173"/>
        <v>#DIV/0!</v>
      </c>
      <c r="BA2405">
        <f t="shared" si="1174"/>
        <v>245</v>
      </c>
      <c r="BB2405" s="91" t="e">
        <f t="shared" si="1175"/>
        <v>#DIV/0!</v>
      </c>
    </row>
    <row r="2406" spans="1:54">
      <c r="A2406" s="2" t="s">
        <v>2525</v>
      </c>
      <c r="B2406" s="7" t="s">
        <v>42349</v>
      </c>
      <c r="C2406" s="17">
        <f t="shared" si="1156"/>
        <v>26.8</v>
      </c>
      <c r="D2406" s="28">
        <f t="shared" si="1157"/>
        <v>244</v>
      </c>
      <c r="E2406" s="8">
        <f t="shared" si="1176"/>
        <v>20</v>
      </c>
      <c r="F2406" s="2" t="s">
        <v>7515</v>
      </c>
      <c r="G2406" s="54">
        <f t="shared" si="1177"/>
        <v>25.900000000000002</v>
      </c>
      <c r="H2406" s="20">
        <f t="shared" si="1178"/>
        <v>0.1591746</v>
      </c>
      <c r="I2406" s="14" t="s">
        <v>17479</v>
      </c>
      <c r="J2406" s="14" t="s">
        <v>12502</v>
      </c>
      <c r="K2406" s="14" t="s">
        <v>22438</v>
      </c>
      <c r="L2406" s="14" t="s">
        <v>27396</v>
      </c>
      <c r="M2406" s="28">
        <f t="shared" si="1179"/>
        <v>9.5</v>
      </c>
      <c r="N2406" s="46">
        <f t="shared" si="1158"/>
        <v>5.2</v>
      </c>
      <c r="O2406" s="17">
        <f t="shared" si="1159"/>
        <v>2.2000000000000002</v>
      </c>
      <c r="P2406" s="17">
        <f t="shared" si="1159"/>
        <v>10</v>
      </c>
      <c r="Q2406" s="124">
        <f t="shared" si="1160"/>
        <v>1.8</v>
      </c>
      <c r="R2406" s="26">
        <f t="shared" si="1161"/>
        <v>2.2000000000000002</v>
      </c>
      <c r="S2406" s="2" t="s">
        <v>32362</v>
      </c>
      <c r="T2406" s="2" t="s">
        <v>37342</v>
      </c>
      <c r="U2406" s="24">
        <f t="shared" si="1162"/>
        <v>517.30000000000007</v>
      </c>
      <c r="V2406" s="66">
        <f t="shared" si="1162"/>
        <v>370.5</v>
      </c>
      <c r="W2406" s="54">
        <f t="shared" si="1163"/>
        <v>2.59</v>
      </c>
      <c r="X2406" s="143">
        <f t="shared" si="1164"/>
        <v>517.30000000000007</v>
      </c>
      <c r="Y2406" s="143">
        <f t="shared" si="1165"/>
        <v>0.61799999999999999</v>
      </c>
      <c r="AD2406">
        <v>152</v>
      </c>
      <c r="AE2406">
        <v>-1</v>
      </c>
      <c r="AF2406" s="10">
        <v>37.9</v>
      </c>
      <c r="AG2406" s="10">
        <v>58.12</v>
      </c>
      <c r="AH2406" s="10">
        <f t="shared" si="1166"/>
        <v>258895.94790661495</v>
      </c>
      <c r="AI2406" s="11">
        <f t="shared" si="1154"/>
        <v>0</v>
      </c>
      <c r="AJ2406">
        <f t="shared" si="1155"/>
        <v>0</v>
      </c>
      <c r="AK2406" t="e">
        <f t="shared" si="1167"/>
        <v>#DIV/0!</v>
      </c>
      <c r="AL2406">
        <f t="shared" si="1168"/>
        <v>40.69594936</v>
      </c>
      <c r="AM2406" s="5">
        <f t="shared" si="1169"/>
        <v>5.16</v>
      </c>
      <c r="AN2406">
        <v>0</v>
      </c>
      <c r="AO2406" s="72">
        <f t="shared" si="1170"/>
        <v>2.2000000000000002</v>
      </c>
      <c r="AP2406" s="72">
        <f t="shared" si="1171"/>
        <v>1.8</v>
      </c>
      <c r="AQ2406" s="72">
        <f t="shared" si="1172"/>
        <v>2</v>
      </c>
      <c r="AR2406" s="71" t="e">
        <f t="shared" si="1173"/>
        <v>#DIV/0!</v>
      </c>
      <c r="BA2406">
        <f t="shared" si="1174"/>
        <v>244</v>
      </c>
      <c r="BB2406" s="91" t="e">
        <f t="shared" si="1175"/>
        <v>#DIV/0!</v>
      </c>
    </row>
    <row r="2407" spans="1:54">
      <c r="A2407" s="2" t="s">
        <v>2526</v>
      </c>
      <c r="B2407" s="7" t="s">
        <v>42350</v>
      </c>
      <c r="C2407" s="17">
        <f t="shared" si="1156"/>
        <v>8.8000000000000007</v>
      </c>
      <c r="D2407" s="28">
        <f t="shared" si="1157"/>
        <v>298</v>
      </c>
      <c r="E2407" s="8">
        <f t="shared" si="1176"/>
        <v>10</v>
      </c>
      <c r="F2407" s="2" t="s">
        <v>7516</v>
      </c>
      <c r="G2407" s="54">
        <f t="shared" si="1177"/>
        <v>7.8999999999999995</v>
      </c>
      <c r="H2407" s="20">
        <f t="shared" si="1178"/>
        <v>0.75087770000000009</v>
      </c>
      <c r="I2407" s="14" t="s">
        <v>17480</v>
      </c>
      <c r="J2407" s="14" t="s">
        <v>12503</v>
      </c>
      <c r="K2407" s="14" t="s">
        <v>22439</v>
      </c>
      <c r="L2407" s="14" t="s">
        <v>27397</v>
      </c>
      <c r="M2407" s="28">
        <f t="shared" si="1179"/>
        <v>12.3</v>
      </c>
      <c r="N2407" s="46">
        <f t="shared" si="1158"/>
        <v>6</v>
      </c>
      <c r="O2407" s="17">
        <f t="shared" si="1159"/>
        <v>1.6</v>
      </c>
      <c r="P2407" s="17">
        <f t="shared" si="1159"/>
        <v>4.4000000000000004</v>
      </c>
      <c r="Q2407" s="124">
        <f t="shared" si="1160"/>
        <v>0.60000000000000009</v>
      </c>
      <c r="R2407" s="26">
        <f t="shared" si="1161"/>
        <v>2.4000000000000004</v>
      </c>
      <c r="S2407" s="2" t="s">
        <v>32363</v>
      </c>
      <c r="T2407" s="2" t="s">
        <v>37343</v>
      </c>
      <c r="U2407" s="24">
        <f t="shared" si="1162"/>
        <v>570.9</v>
      </c>
      <c r="V2407" s="66">
        <f t="shared" si="1162"/>
        <v>366.5</v>
      </c>
      <c r="W2407" s="54">
        <f t="shared" si="1163"/>
        <v>0.79</v>
      </c>
      <c r="X2407" s="143">
        <f t="shared" si="1164"/>
        <v>570.9</v>
      </c>
      <c r="Y2407" s="143">
        <f t="shared" si="1165"/>
        <v>0.25800000000000001</v>
      </c>
      <c r="AD2407">
        <v>152</v>
      </c>
      <c r="AE2407">
        <v>-1</v>
      </c>
      <c r="AF2407" s="10">
        <v>37.9</v>
      </c>
      <c r="AG2407" s="10">
        <v>58.12</v>
      </c>
      <c r="AH2407" s="10">
        <f t="shared" si="1166"/>
        <v>265975.35078079946</v>
      </c>
      <c r="AI2407" s="11">
        <f t="shared" si="1154"/>
        <v>0</v>
      </c>
      <c r="AJ2407">
        <f t="shared" si="1155"/>
        <v>0</v>
      </c>
      <c r="AK2407" t="e">
        <f t="shared" si="1167"/>
        <v>#DIV/0!</v>
      </c>
      <c r="AL2407">
        <f t="shared" si="1168"/>
        <v>4.2091703807999998</v>
      </c>
      <c r="AM2407" s="5">
        <f t="shared" si="1169"/>
        <v>1.56</v>
      </c>
      <c r="AN2407">
        <v>0</v>
      </c>
      <c r="AO2407" s="72">
        <f t="shared" si="1170"/>
        <v>2.4000000000000004</v>
      </c>
      <c r="AP2407" s="72">
        <f t="shared" si="1171"/>
        <v>0.60000000000000009</v>
      </c>
      <c r="AQ2407" s="72">
        <f t="shared" si="1172"/>
        <v>0.60000000000000009</v>
      </c>
      <c r="AR2407" s="71" t="e">
        <f t="shared" si="1173"/>
        <v>#DIV/0!</v>
      </c>
      <c r="BA2407">
        <f t="shared" si="1174"/>
        <v>298</v>
      </c>
      <c r="BB2407" s="91" t="e">
        <f t="shared" si="1175"/>
        <v>#DIV/0!</v>
      </c>
    </row>
    <row r="2408" spans="1:54">
      <c r="A2408" s="2" t="s">
        <v>2527</v>
      </c>
      <c r="B2408" s="7" t="s">
        <v>42351</v>
      </c>
      <c r="C2408" s="17">
        <f t="shared" si="1156"/>
        <v>18.7</v>
      </c>
      <c r="D2408" s="28">
        <f t="shared" si="1157"/>
        <v>36</v>
      </c>
      <c r="E2408" s="8">
        <f t="shared" si="1176"/>
        <v>9</v>
      </c>
      <c r="F2408" s="2" t="s">
        <v>7517</v>
      </c>
      <c r="G2408" s="54">
        <f t="shared" si="1177"/>
        <v>17.8</v>
      </c>
      <c r="H2408" s="20">
        <f t="shared" si="1178"/>
        <v>0.84248769999999995</v>
      </c>
      <c r="I2408" s="14" t="s">
        <v>17481</v>
      </c>
      <c r="J2408" s="14" t="s">
        <v>12504</v>
      </c>
      <c r="K2408" s="14" t="s">
        <v>22440</v>
      </c>
      <c r="L2408" s="14" t="s">
        <v>27398</v>
      </c>
      <c r="M2408" s="28">
        <f t="shared" si="1179"/>
        <v>11</v>
      </c>
      <c r="N2408" s="46">
        <f t="shared" si="1158"/>
        <v>5.8</v>
      </c>
      <c r="O2408" s="17">
        <f t="shared" si="1159"/>
        <v>2.2000000000000002</v>
      </c>
      <c r="P2408" s="17">
        <f t="shared" si="1159"/>
        <v>7</v>
      </c>
      <c r="Q2408" s="124">
        <f t="shared" si="1160"/>
        <v>0.4</v>
      </c>
      <c r="R2408" s="26">
        <f t="shared" si="1161"/>
        <v>2.4000000000000004</v>
      </c>
      <c r="S2408" s="2" t="s">
        <v>32364</v>
      </c>
      <c r="T2408" s="2" t="s">
        <v>37344</v>
      </c>
      <c r="U2408" s="24">
        <f t="shared" si="1162"/>
        <v>308.8</v>
      </c>
      <c r="V2408" s="66">
        <f t="shared" si="1162"/>
        <v>313.70000000000005</v>
      </c>
      <c r="W2408" s="54">
        <f t="shared" si="1163"/>
        <v>1.78</v>
      </c>
      <c r="X2408" s="143">
        <f t="shared" si="1164"/>
        <v>308.8</v>
      </c>
      <c r="Y2408" s="143">
        <f t="shared" si="1165"/>
        <v>0.45599999999999996</v>
      </c>
      <c r="AD2408">
        <v>152</v>
      </c>
      <c r="AE2408">
        <v>-1</v>
      </c>
      <c r="AF2408" s="10">
        <v>37.9</v>
      </c>
      <c r="AG2408" s="10">
        <v>58.12</v>
      </c>
      <c r="AH2408" s="10">
        <f t="shared" si="1166"/>
        <v>340158.52748697984</v>
      </c>
      <c r="AI2408" s="11">
        <f t="shared" si="1154"/>
        <v>0</v>
      </c>
      <c r="AJ2408">
        <f t="shared" si="1155"/>
        <v>0</v>
      </c>
      <c r="AK2408" t="e">
        <f t="shared" si="1167"/>
        <v>#DIV/0!</v>
      </c>
      <c r="AL2408">
        <f t="shared" si="1168"/>
        <v>5.8216546080000038</v>
      </c>
      <c r="AM2408" s="5">
        <f t="shared" si="1169"/>
        <v>3.54</v>
      </c>
      <c r="AN2408">
        <v>0</v>
      </c>
      <c r="AO2408" s="72">
        <f t="shared" si="1170"/>
        <v>2.4000000000000004</v>
      </c>
      <c r="AP2408" s="72">
        <f t="shared" si="1171"/>
        <v>0.4</v>
      </c>
      <c r="AQ2408" s="72">
        <f t="shared" si="1172"/>
        <v>0.4</v>
      </c>
      <c r="AR2408" s="71" t="e">
        <f t="shared" si="1173"/>
        <v>#DIV/0!</v>
      </c>
      <c r="BA2408">
        <f t="shared" si="1174"/>
        <v>36</v>
      </c>
      <c r="BB2408" s="91" t="e">
        <f t="shared" si="1175"/>
        <v>#DIV/0!</v>
      </c>
    </row>
    <row r="2409" spans="1:54">
      <c r="A2409" s="2" t="s">
        <v>2528</v>
      </c>
      <c r="B2409" s="7" t="s">
        <v>42352</v>
      </c>
      <c r="C2409" s="17">
        <f t="shared" si="1156"/>
        <v>19.5</v>
      </c>
      <c r="D2409" s="28">
        <f t="shared" si="1157"/>
        <v>273</v>
      </c>
      <c r="E2409" s="8">
        <f t="shared" si="1176"/>
        <v>11</v>
      </c>
      <c r="F2409" s="2" t="s">
        <v>7518</v>
      </c>
      <c r="G2409" s="54">
        <f t="shared" si="1177"/>
        <v>18.600000000000001</v>
      </c>
      <c r="H2409" s="20">
        <f t="shared" si="1178"/>
        <v>0.13170219999999999</v>
      </c>
      <c r="I2409" s="14" t="s">
        <v>17482</v>
      </c>
      <c r="J2409" s="14" t="s">
        <v>12505</v>
      </c>
      <c r="K2409" s="14" t="s">
        <v>22441</v>
      </c>
      <c r="L2409" s="14" t="s">
        <v>27399</v>
      </c>
      <c r="M2409" s="28">
        <f t="shared" si="1179"/>
        <v>13.4</v>
      </c>
      <c r="N2409" s="46">
        <f t="shared" si="1158"/>
        <v>7</v>
      </c>
      <c r="O2409" s="17">
        <f t="shared" si="1159"/>
        <v>2</v>
      </c>
      <c r="P2409" s="17">
        <f t="shared" si="1159"/>
        <v>2.2000000000000002</v>
      </c>
      <c r="Q2409" s="124">
        <f t="shared" si="1160"/>
        <v>0.60000000000000009</v>
      </c>
      <c r="R2409" s="26">
        <f t="shared" si="1161"/>
        <v>0.60000000000000009</v>
      </c>
      <c r="S2409" s="2" t="s">
        <v>32365</v>
      </c>
      <c r="T2409" s="2" t="s">
        <v>37345</v>
      </c>
      <c r="U2409" s="24">
        <f t="shared" si="1162"/>
        <v>546.4</v>
      </c>
      <c r="V2409" s="66">
        <f t="shared" si="1162"/>
        <v>396.8</v>
      </c>
      <c r="W2409" s="54">
        <f t="shared" si="1163"/>
        <v>1.86</v>
      </c>
      <c r="X2409" s="143">
        <f t="shared" si="1164"/>
        <v>546.4</v>
      </c>
      <c r="Y2409" s="143">
        <f t="shared" si="1165"/>
        <v>0.47199999999999998</v>
      </c>
      <c r="AD2409">
        <v>152</v>
      </c>
      <c r="AE2409">
        <v>-1</v>
      </c>
      <c r="AF2409" s="10">
        <v>37.9</v>
      </c>
      <c r="AG2409" s="10">
        <v>58.12</v>
      </c>
      <c r="AH2409" s="10">
        <f t="shared" si="1166"/>
        <v>201120.6253076783</v>
      </c>
      <c r="AI2409" s="11">
        <f t="shared" si="1154"/>
        <v>0</v>
      </c>
      <c r="AJ2409">
        <f t="shared" si="1155"/>
        <v>0</v>
      </c>
      <c r="AK2409" t="e">
        <f t="shared" si="1167"/>
        <v>#DIV/0!</v>
      </c>
      <c r="AL2409">
        <f t="shared" si="1168"/>
        <v>2.2923061920000007</v>
      </c>
      <c r="AM2409" s="5">
        <f t="shared" si="1169"/>
        <v>3.7</v>
      </c>
      <c r="AN2409">
        <v>0</v>
      </c>
      <c r="AO2409" s="72">
        <f t="shared" si="1170"/>
        <v>0.60000000000000009</v>
      </c>
      <c r="AP2409" s="72">
        <f t="shared" si="1171"/>
        <v>0.60000000000000009</v>
      </c>
      <c r="AQ2409" s="72">
        <f t="shared" si="1172"/>
        <v>0.60000000000000009</v>
      </c>
      <c r="AR2409" s="71" t="e">
        <f t="shared" si="1173"/>
        <v>#DIV/0!</v>
      </c>
      <c r="BA2409">
        <f t="shared" si="1174"/>
        <v>273</v>
      </c>
      <c r="BB2409" s="91" t="e">
        <f t="shared" si="1175"/>
        <v>#DIV/0!</v>
      </c>
    </row>
    <row r="2410" spans="1:54">
      <c r="A2410" s="2" t="s">
        <v>2529</v>
      </c>
      <c r="B2410" s="7" t="s">
        <v>42353</v>
      </c>
      <c r="C2410" s="17">
        <f t="shared" si="1156"/>
        <v>28.400000000000002</v>
      </c>
      <c r="D2410" s="28">
        <f t="shared" si="1157"/>
        <v>125</v>
      </c>
      <c r="E2410" s="8">
        <f t="shared" si="1176"/>
        <v>9</v>
      </c>
      <c r="F2410" s="2" t="s">
        <v>7519</v>
      </c>
      <c r="G2410" s="54">
        <f t="shared" si="1177"/>
        <v>27.5</v>
      </c>
      <c r="H2410" s="20">
        <f t="shared" si="1178"/>
        <v>0.27445979999999998</v>
      </c>
      <c r="I2410" s="14" t="s">
        <v>17483</v>
      </c>
      <c r="J2410" s="14" t="s">
        <v>12506</v>
      </c>
      <c r="K2410" s="14" t="s">
        <v>22442</v>
      </c>
      <c r="L2410" s="14" t="s">
        <v>27400</v>
      </c>
      <c r="M2410" s="28">
        <f t="shared" si="1179"/>
        <v>13.1</v>
      </c>
      <c r="N2410" s="46">
        <f t="shared" si="1158"/>
        <v>6.2</v>
      </c>
      <c r="O2410" s="17">
        <f t="shared" si="1159"/>
        <v>0.60000000000000009</v>
      </c>
      <c r="P2410" s="17">
        <f t="shared" si="1159"/>
        <v>2.8000000000000003</v>
      </c>
      <c r="Q2410" s="124">
        <f t="shared" si="1160"/>
        <v>1.4000000000000001</v>
      </c>
      <c r="R2410" s="26">
        <f t="shared" si="1161"/>
        <v>1.8</v>
      </c>
      <c r="S2410" s="2" t="s">
        <v>32366</v>
      </c>
      <c r="T2410" s="2" t="s">
        <v>37346</v>
      </c>
      <c r="U2410" s="24">
        <f t="shared" si="1162"/>
        <v>398.5</v>
      </c>
      <c r="V2410" s="66">
        <f t="shared" si="1162"/>
        <v>361.20000000000005</v>
      </c>
      <c r="W2410" s="54">
        <f t="shared" si="1163"/>
        <v>2.75</v>
      </c>
      <c r="X2410" s="143">
        <f t="shared" si="1164"/>
        <v>398.5</v>
      </c>
      <c r="Y2410" s="143">
        <f t="shared" si="1165"/>
        <v>0.65</v>
      </c>
      <c r="AD2410">
        <v>152</v>
      </c>
      <c r="AE2410">
        <v>-1</v>
      </c>
      <c r="AF2410" s="10">
        <v>37.9</v>
      </c>
      <c r="AG2410" s="10">
        <v>58.12</v>
      </c>
      <c r="AH2410" s="10">
        <f t="shared" si="1166"/>
        <v>274872.84017242788</v>
      </c>
      <c r="AI2410" s="11">
        <f t="shared" si="1154"/>
        <v>0</v>
      </c>
      <c r="AJ2410">
        <f t="shared" si="1155"/>
        <v>0</v>
      </c>
      <c r="AK2410" t="e">
        <f t="shared" si="1167"/>
        <v>#DIV/0!</v>
      </c>
      <c r="AL2410">
        <f t="shared" si="1168"/>
        <v>2.1940335648000002</v>
      </c>
      <c r="AM2410" s="5">
        <f t="shared" si="1169"/>
        <v>5.48</v>
      </c>
      <c r="AN2410">
        <v>0</v>
      </c>
      <c r="AO2410" s="72">
        <f t="shared" si="1170"/>
        <v>1.8</v>
      </c>
      <c r="AP2410" s="72">
        <f t="shared" si="1171"/>
        <v>1.4000000000000001</v>
      </c>
      <c r="AQ2410" s="72">
        <f t="shared" si="1172"/>
        <v>1.4000000000000001</v>
      </c>
      <c r="AR2410" s="71" t="e">
        <f t="shared" si="1173"/>
        <v>#DIV/0!</v>
      </c>
      <c r="BA2410">
        <f t="shared" si="1174"/>
        <v>125</v>
      </c>
      <c r="BB2410" s="91" t="e">
        <f t="shared" si="1175"/>
        <v>#DIV/0!</v>
      </c>
    </row>
    <row r="2411" spans="1:54">
      <c r="A2411" s="2" t="s">
        <v>2530</v>
      </c>
      <c r="B2411" s="7" t="s">
        <v>42354</v>
      </c>
      <c r="C2411" s="17">
        <f t="shared" si="1156"/>
        <v>23.700000000000003</v>
      </c>
      <c r="D2411" s="28">
        <f t="shared" si="1157"/>
        <v>58</v>
      </c>
      <c r="E2411" s="8">
        <f t="shared" si="1176"/>
        <v>4</v>
      </c>
      <c r="F2411" s="2" t="s">
        <v>7520</v>
      </c>
      <c r="G2411" s="54">
        <f t="shared" si="1177"/>
        <v>22.8</v>
      </c>
      <c r="H2411" s="20">
        <f t="shared" si="1178"/>
        <v>0.53080099999999997</v>
      </c>
      <c r="I2411" s="14" t="s">
        <v>17484</v>
      </c>
      <c r="J2411" s="14" t="s">
        <v>12507</v>
      </c>
      <c r="K2411" s="14" t="s">
        <v>22443</v>
      </c>
      <c r="L2411" s="14" t="s">
        <v>27401</v>
      </c>
      <c r="M2411" s="28">
        <f t="shared" si="1179"/>
        <v>13.4</v>
      </c>
      <c r="N2411" s="46">
        <f t="shared" si="1158"/>
        <v>6.6</v>
      </c>
      <c r="O2411" s="17">
        <f t="shared" si="1159"/>
        <v>0.8</v>
      </c>
      <c r="P2411" s="17">
        <f t="shared" si="1159"/>
        <v>2.2000000000000002</v>
      </c>
      <c r="Q2411" s="124">
        <f t="shared" si="1160"/>
        <v>0.2</v>
      </c>
      <c r="R2411" s="26">
        <f t="shared" si="1161"/>
        <v>0.4</v>
      </c>
      <c r="S2411" s="2" t="s">
        <v>32367</v>
      </c>
      <c r="T2411" s="2" t="s">
        <v>37347</v>
      </c>
      <c r="U2411" s="24">
        <f t="shared" si="1162"/>
        <v>331.1</v>
      </c>
      <c r="V2411" s="66">
        <f t="shared" si="1162"/>
        <v>384.90000000000003</v>
      </c>
      <c r="W2411" s="54">
        <f t="shared" si="1163"/>
        <v>2.2799999999999998</v>
      </c>
      <c r="X2411" s="143">
        <f t="shared" si="1164"/>
        <v>331.1</v>
      </c>
      <c r="Y2411" s="143">
        <f t="shared" si="1165"/>
        <v>0.55599999999999994</v>
      </c>
      <c r="AD2411">
        <v>152</v>
      </c>
      <c r="AE2411">
        <v>-1</v>
      </c>
      <c r="AF2411" s="10">
        <v>37.9</v>
      </c>
      <c r="AG2411" s="10">
        <v>58.12</v>
      </c>
      <c r="AH2411" s="10">
        <f t="shared" si="1166"/>
        <v>230147.17442942949</v>
      </c>
      <c r="AI2411" s="11">
        <f t="shared" si="1154"/>
        <v>0</v>
      </c>
      <c r="AJ2411">
        <f t="shared" si="1155"/>
        <v>0</v>
      </c>
      <c r="AK2411" t="e">
        <f t="shared" si="1167"/>
        <v>#DIV/0!</v>
      </c>
      <c r="AL2411">
        <f t="shared" si="1168"/>
        <v>0.33031609600000011</v>
      </c>
      <c r="AM2411" s="5">
        <f t="shared" si="1169"/>
        <v>4.5400000000000009</v>
      </c>
      <c r="AN2411">
        <v>0</v>
      </c>
      <c r="AO2411" s="72">
        <f t="shared" si="1170"/>
        <v>0.4</v>
      </c>
      <c r="AP2411" s="72">
        <f t="shared" si="1171"/>
        <v>0.2</v>
      </c>
      <c r="AQ2411" s="72">
        <f t="shared" si="1172"/>
        <v>0.2</v>
      </c>
      <c r="AR2411" s="71" t="e">
        <f t="shared" si="1173"/>
        <v>#DIV/0!</v>
      </c>
      <c r="BA2411">
        <f t="shared" si="1174"/>
        <v>58</v>
      </c>
      <c r="BB2411" s="91" t="e">
        <f t="shared" si="1175"/>
        <v>#DIV/0!</v>
      </c>
    </row>
    <row r="2412" spans="1:54">
      <c r="A2412" s="2" t="s">
        <v>2531</v>
      </c>
      <c r="B2412" s="7" t="s">
        <v>42355</v>
      </c>
      <c r="C2412" s="17">
        <f t="shared" si="1156"/>
        <v>34</v>
      </c>
      <c r="D2412" s="28">
        <f t="shared" si="1157"/>
        <v>176</v>
      </c>
      <c r="E2412" s="8">
        <f t="shared" si="1176"/>
        <v>6</v>
      </c>
      <c r="F2412" s="2" t="s">
        <v>7521</v>
      </c>
      <c r="G2412" s="54">
        <f t="shared" si="1177"/>
        <v>33</v>
      </c>
      <c r="H2412" s="20">
        <f t="shared" si="1178"/>
        <v>0.56943540000000004</v>
      </c>
      <c r="I2412" s="14" t="s">
        <v>17485</v>
      </c>
      <c r="J2412" s="14" t="s">
        <v>12508</v>
      </c>
      <c r="K2412" s="14" t="s">
        <v>22444</v>
      </c>
      <c r="L2412" s="14" t="s">
        <v>27402</v>
      </c>
      <c r="M2412" s="28">
        <f t="shared" si="1179"/>
        <v>12.2</v>
      </c>
      <c r="N2412" s="46">
        <f t="shared" si="1158"/>
        <v>6</v>
      </c>
      <c r="O2412" s="17">
        <f t="shared" si="1159"/>
        <v>2</v>
      </c>
      <c r="P2412" s="17">
        <f t="shared" si="1159"/>
        <v>4.6000000000000005</v>
      </c>
      <c r="Q2412" s="124">
        <f t="shared" si="1160"/>
        <v>0.2</v>
      </c>
      <c r="R2412" s="26">
        <f t="shared" si="1161"/>
        <v>0.4</v>
      </c>
      <c r="S2412" s="2" t="s">
        <v>32368</v>
      </c>
      <c r="T2412" s="2" t="s">
        <v>37348</v>
      </c>
      <c r="U2412" s="24">
        <f t="shared" si="1162"/>
        <v>448.8</v>
      </c>
      <c r="V2412" s="66">
        <f t="shared" si="1162"/>
        <v>390.70000000000005</v>
      </c>
      <c r="W2412" s="54">
        <f t="shared" si="1163"/>
        <v>3.3</v>
      </c>
      <c r="X2412" s="143">
        <f t="shared" si="1164"/>
        <v>448.8</v>
      </c>
      <c r="Y2412" s="143">
        <f t="shared" si="1165"/>
        <v>0.7599999999999999</v>
      </c>
      <c r="AD2412">
        <v>152</v>
      </c>
      <c r="AE2412">
        <v>-1</v>
      </c>
      <c r="AF2412" s="10">
        <v>37.9</v>
      </c>
      <c r="AG2412" s="10">
        <v>58.12</v>
      </c>
      <c r="AH2412" s="10">
        <f t="shared" si="1166"/>
        <v>216793.89646892119</v>
      </c>
      <c r="AI2412" s="11">
        <f t="shared" si="1154"/>
        <v>0</v>
      </c>
      <c r="AJ2412">
        <f t="shared" si="1155"/>
        <v>0</v>
      </c>
      <c r="AK2412" t="e">
        <f t="shared" si="1167"/>
        <v>#DIV/0!</v>
      </c>
      <c r="AL2412">
        <f t="shared" si="1168"/>
        <v>1.5844777280000002</v>
      </c>
      <c r="AM2412" s="5">
        <f t="shared" si="1169"/>
        <v>6.6</v>
      </c>
      <c r="AN2412">
        <v>0</v>
      </c>
      <c r="AO2412" s="72">
        <f t="shared" si="1170"/>
        <v>0.4</v>
      </c>
      <c r="AP2412" s="72">
        <f t="shared" si="1171"/>
        <v>0.2</v>
      </c>
      <c r="AQ2412" s="72">
        <f t="shared" si="1172"/>
        <v>0.2</v>
      </c>
      <c r="AR2412" s="71" t="e">
        <f t="shared" si="1173"/>
        <v>#DIV/0!</v>
      </c>
      <c r="BA2412">
        <f t="shared" si="1174"/>
        <v>176</v>
      </c>
      <c r="BB2412" s="91" t="e">
        <f t="shared" si="1175"/>
        <v>#DIV/0!</v>
      </c>
    </row>
    <row r="2413" spans="1:54">
      <c r="A2413" s="2" t="s">
        <v>2532</v>
      </c>
      <c r="B2413" s="7" t="s">
        <v>42356</v>
      </c>
      <c r="C2413" s="17">
        <f t="shared" si="1156"/>
        <v>37</v>
      </c>
      <c r="D2413" s="28">
        <f t="shared" si="1157"/>
        <v>195</v>
      </c>
      <c r="E2413" s="8">
        <f t="shared" si="1176"/>
        <v>6</v>
      </c>
      <c r="F2413" s="2" t="s">
        <v>7522</v>
      </c>
      <c r="G2413" s="54">
        <f t="shared" si="1177"/>
        <v>36</v>
      </c>
      <c r="H2413" s="20">
        <f t="shared" si="1178"/>
        <v>0.87110730000000003</v>
      </c>
      <c r="I2413" s="14" t="s">
        <v>17486</v>
      </c>
      <c r="J2413" s="14" t="s">
        <v>12509</v>
      </c>
      <c r="K2413" s="14" t="s">
        <v>22445</v>
      </c>
      <c r="L2413" s="14" t="s">
        <v>27403</v>
      </c>
      <c r="M2413" s="28">
        <f t="shared" si="1179"/>
        <v>12.8</v>
      </c>
      <c r="N2413" s="46">
        <f t="shared" si="1158"/>
        <v>6.6</v>
      </c>
      <c r="O2413" s="17">
        <f t="shared" si="1159"/>
        <v>1.6</v>
      </c>
      <c r="P2413" s="17">
        <f t="shared" si="1159"/>
        <v>3.4000000000000004</v>
      </c>
      <c r="Q2413" s="124">
        <f t="shared" si="1160"/>
        <v>0.2</v>
      </c>
      <c r="R2413" s="26">
        <f t="shared" si="1161"/>
        <v>1.2000000000000002</v>
      </c>
      <c r="S2413" s="2" t="s">
        <v>32369</v>
      </c>
      <c r="T2413" s="2" t="s">
        <v>37349</v>
      </c>
      <c r="U2413" s="24">
        <f t="shared" si="1162"/>
        <v>468.20000000000005</v>
      </c>
      <c r="V2413" s="66">
        <f t="shared" si="1162"/>
        <v>388.8</v>
      </c>
      <c r="W2413" s="54">
        <f t="shared" si="1163"/>
        <v>3.5999999999999996</v>
      </c>
      <c r="X2413" s="143">
        <f t="shared" si="1164"/>
        <v>468.20000000000005</v>
      </c>
      <c r="Y2413" s="143">
        <f t="shared" si="1165"/>
        <v>0.82</v>
      </c>
      <c r="AD2413">
        <v>152</v>
      </c>
      <c r="AE2413">
        <v>-1</v>
      </c>
      <c r="AF2413" s="10">
        <v>37.9</v>
      </c>
      <c r="AG2413" s="10">
        <v>58.12</v>
      </c>
      <c r="AH2413" s="10">
        <f t="shared" si="1166"/>
        <v>221219.52839446216</v>
      </c>
      <c r="AI2413" s="11">
        <f t="shared" si="1154"/>
        <v>0</v>
      </c>
      <c r="AJ2413">
        <f t="shared" si="1155"/>
        <v>0</v>
      </c>
      <c r="AK2413" t="e">
        <f t="shared" si="1167"/>
        <v>#DIV/0!</v>
      </c>
      <c r="AL2413">
        <f t="shared" si="1168"/>
        <v>0.84141154560000009</v>
      </c>
      <c r="AM2413" s="5">
        <f t="shared" si="1169"/>
        <v>7.2</v>
      </c>
      <c r="AN2413">
        <v>0</v>
      </c>
      <c r="AO2413" s="72">
        <f t="shared" si="1170"/>
        <v>1.2000000000000002</v>
      </c>
      <c r="AP2413" s="72">
        <f t="shared" si="1171"/>
        <v>0.2</v>
      </c>
      <c r="AQ2413" s="72">
        <f t="shared" si="1172"/>
        <v>0.2</v>
      </c>
      <c r="AR2413" s="71" t="e">
        <f t="shared" si="1173"/>
        <v>#DIV/0!</v>
      </c>
      <c r="BA2413">
        <f t="shared" si="1174"/>
        <v>195</v>
      </c>
      <c r="BB2413" s="91" t="e">
        <f t="shared" si="1175"/>
        <v>#DIV/0!</v>
      </c>
    </row>
    <row r="2414" spans="1:54">
      <c r="A2414" s="2" t="s">
        <v>2533</v>
      </c>
      <c r="B2414" s="7" t="s">
        <v>42357</v>
      </c>
      <c r="C2414" s="17">
        <f t="shared" si="1156"/>
        <v>24.5</v>
      </c>
      <c r="D2414" s="28">
        <f t="shared" si="1157"/>
        <v>31</v>
      </c>
      <c r="E2414" s="8">
        <f t="shared" si="1176"/>
        <v>10</v>
      </c>
      <c r="F2414" s="2" t="s">
        <v>7523</v>
      </c>
      <c r="G2414" s="54">
        <f t="shared" si="1177"/>
        <v>23.5</v>
      </c>
      <c r="H2414" s="20">
        <f t="shared" si="1178"/>
        <v>0.67525429999999997</v>
      </c>
      <c r="I2414" s="14" t="s">
        <v>17487</v>
      </c>
      <c r="J2414" s="14" t="s">
        <v>12510</v>
      </c>
      <c r="K2414" s="14" t="s">
        <v>22446</v>
      </c>
      <c r="L2414" s="14" t="s">
        <v>27404</v>
      </c>
      <c r="M2414" s="28">
        <f t="shared" si="1179"/>
        <v>12.6</v>
      </c>
      <c r="N2414" s="46">
        <f t="shared" si="1158"/>
        <v>6.6</v>
      </c>
      <c r="O2414" s="17">
        <f t="shared" si="1159"/>
        <v>2.4000000000000004</v>
      </c>
      <c r="P2414" s="17">
        <f t="shared" si="1159"/>
        <v>3.8000000000000003</v>
      </c>
      <c r="Q2414" s="124">
        <f t="shared" si="1160"/>
        <v>0.4</v>
      </c>
      <c r="R2414" s="26">
        <f t="shared" si="1161"/>
        <v>1.4000000000000001</v>
      </c>
      <c r="S2414" s="2" t="s">
        <v>32370</v>
      </c>
      <c r="T2414" s="2" t="s">
        <v>37350</v>
      </c>
      <c r="U2414" s="24">
        <f t="shared" si="1162"/>
        <v>303.8</v>
      </c>
      <c r="V2414" s="66">
        <f t="shared" si="1162"/>
        <v>373.1</v>
      </c>
      <c r="W2414" s="54">
        <f t="shared" si="1163"/>
        <v>2.3499999999999996</v>
      </c>
      <c r="X2414" s="143">
        <f t="shared" si="1164"/>
        <v>303.8</v>
      </c>
      <c r="Y2414" s="143">
        <f t="shared" si="1165"/>
        <v>0.56999999999999995</v>
      </c>
      <c r="AD2414">
        <v>152</v>
      </c>
      <c r="AE2414">
        <v>-1</v>
      </c>
      <c r="AF2414" s="10">
        <v>37.9</v>
      </c>
      <c r="AG2414" s="10">
        <v>58.12</v>
      </c>
      <c r="AH2414" s="10">
        <f t="shared" si="1166"/>
        <v>254005.4783263198</v>
      </c>
      <c r="AI2414" s="11">
        <f t="shared" si="1154"/>
        <v>0</v>
      </c>
      <c r="AJ2414">
        <f t="shared" si="1155"/>
        <v>0</v>
      </c>
      <c r="AK2414" t="e">
        <f t="shared" si="1167"/>
        <v>#DIV/0!</v>
      </c>
      <c r="AL2414">
        <f t="shared" si="1168"/>
        <v>4.1463530976000014</v>
      </c>
      <c r="AM2414" s="5">
        <f t="shared" si="1169"/>
        <v>4.7</v>
      </c>
      <c r="AN2414">
        <v>0</v>
      </c>
      <c r="AO2414" s="72">
        <f t="shared" si="1170"/>
        <v>1.4000000000000001</v>
      </c>
      <c r="AP2414" s="72">
        <f t="shared" si="1171"/>
        <v>0.4</v>
      </c>
      <c r="AQ2414" s="72">
        <f t="shared" si="1172"/>
        <v>0.60000000000000009</v>
      </c>
      <c r="AR2414" s="71" t="e">
        <f t="shared" si="1173"/>
        <v>#DIV/0!</v>
      </c>
      <c r="BA2414">
        <f t="shared" si="1174"/>
        <v>31</v>
      </c>
      <c r="BB2414" s="91" t="e">
        <f t="shared" si="1175"/>
        <v>#DIV/0!</v>
      </c>
    </row>
    <row r="2415" spans="1:54">
      <c r="A2415" s="2" t="s">
        <v>2534</v>
      </c>
      <c r="B2415" s="7" t="s">
        <v>42358</v>
      </c>
      <c r="C2415" s="17">
        <f t="shared" si="1156"/>
        <v>16.700000000000003</v>
      </c>
      <c r="D2415" s="28">
        <f t="shared" si="1157"/>
        <v>262</v>
      </c>
      <c r="E2415" s="8">
        <f t="shared" si="1176"/>
        <v>5</v>
      </c>
      <c r="F2415" s="2" t="s">
        <v>7524</v>
      </c>
      <c r="G2415" s="54">
        <f t="shared" si="1177"/>
        <v>15.7</v>
      </c>
      <c r="H2415" s="20">
        <f t="shared" si="1178"/>
        <v>0.80761139999999998</v>
      </c>
      <c r="I2415" s="14" t="s">
        <v>17488</v>
      </c>
      <c r="J2415" s="14" t="s">
        <v>12511</v>
      </c>
      <c r="K2415" s="14" t="s">
        <v>22447</v>
      </c>
      <c r="L2415" s="14" t="s">
        <v>27405</v>
      </c>
      <c r="M2415" s="28">
        <f t="shared" si="1179"/>
        <v>13.9</v>
      </c>
      <c r="N2415" s="46">
        <f t="shared" si="1158"/>
        <v>6.2</v>
      </c>
      <c r="O2415" s="17">
        <f t="shared" si="1159"/>
        <v>2</v>
      </c>
      <c r="P2415" s="17">
        <f t="shared" si="1159"/>
        <v>1.2000000000000002</v>
      </c>
      <c r="Q2415" s="124">
        <f t="shared" si="1160"/>
        <v>0.2</v>
      </c>
      <c r="R2415" s="26">
        <f t="shared" si="1161"/>
        <v>1</v>
      </c>
      <c r="S2415" s="2" t="s">
        <v>32371</v>
      </c>
      <c r="T2415" s="2" t="s">
        <v>37351</v>
      </c>
      <c r="U2415" s="24">
        <f t="shared" si="1162"/>
        <v>535.20000000000005</v>
      </c>
      <c r="V2415" s="66">
        <f t="shared" si="1162"/>
        <v>356.90000000000003</v>
      </c>
      <c r="W2415" s="54">
        <f t="shared" si="1163"/>
        <v>1.57</v>
      </c>
      <c r="X2415" s="143">
        <f t="shared" si="1164"/>
        <v>535.20000000000005</v>
      </c>
      <c r="Y2415" s="143">
        <f t="shared" si="1165"/>
        <v>0.41400000000000003</v>
      </c>
      <c r="AD2415">
        <v>152</v>
      </c>
      <c r="AE2415">
        <v>-1</v>
      </c>
      <c r="AF2415" s="10">
        <v>37.9</v>
      </c>
      <c r="AG2415" s="10">
        <v>58.12</v>
      </c>
      <c r="AH2415" s="10">
        <f t="shared" si="1166"/>
        <v>281831.13199946767</v>
      </c>
      <c r="AI2415" s="11">
        <f t="shared" si="1154"/>
        <v>0</v>
      </c>
      <c r="AJ2415">
        <f t="shared" si="1155"/>
        <v>0</v>
      </c>
      <c r="AK2415" t="e">
        <f t="shared" si="1167"/>
        <v>#DIV/0!</v>
      </c>
      <c r="AL2415">
        <f t="shared" si="1168"/>
        <v>0.46173264000000014</v>
      </c>
      <c r="AM2415" s="5">
        <f t="shared" si="1169"/>
        <v>3.14</v>
      </c>
      <c r="AN2415">
        <v>0</v>
      </c>
      <c r="AO2415" s="72">
        <f t="shared" si="1170"/>
        <v>1</v>
      </c>
      <c r="AP2415" s="72">
        <f t="shared" si="1171"/>
        <v>0.2</v>
      </c>
      <c r="AQ2415" s="72">
        <f t="shared" si="1172"/>
        <v>0.2</v>
      </c>
      <c r="AR2415" s="71" t="e">
        <f t="shared" si="1173"/>
        <v>#DIV/0!</v>
      </c>
      <c r="BA2415">
        <f t="shared" si="1174"/>
        <v>262</v>
      </c>
      <c r="BB2415" s="91" t="e">
        <f t="shared" si="1175"/>
        <v>#DIV/0!</v>
      </c>
    </row>
    <row r="2416" spans="1:54">
      <c r="A2416" s="2" t="s">
        <v>2535</v>
      </c>
      <c r="B2416" s="7" t="s">
        <v>42359</v>
      </c>
      <c r="C2416" s="17">
        <f t="shared" si="1156"/>
        <v>31.3</v>
      </c>
      <c r="D2416" s="28">
        <f t="shared" si="1157"/>
        <v>35</v>
      </c>
      <c r="E2416" s="8">
        <f t="shared" si="1176"/>
        <v>7</v>
      </c>
      <c r="F2416" s="2" t="s">
        <v>7525</v>
      </c>
      <c r="G2416" s="54">
        <f t="shared" si="1177"/>
        <v>30.400000000000002</v>
      </c>
      <c r="H2416" s="20">
        <f t="shared" si="1178"/>
        <v>0.81334320000000004</v>
      </c>
      <c r="I2416" s="14" t="s">
        <v>17489</v>
      </c>
      <c r="J2416" s="14" t="s">
        <v>12512</v>
      </c>
      <c r="K2416" s="14" t="s">
        <v>22448</v>
      </c>
      <c r="L2416" s="14" t="s">
        <v>27406</v>
      </c>
      <c r="M2416" s="28">
        <f t="shared" si="1179"/>
        <v>12.9</v>
      </c>
      <c r="N2416" s="46">
        <f t="shared" si="1158"/>
        <v>6.4</v>
      </c>
      <c r="O2416" s="17">
        <f t="shared" si="1159"/>
        <v>2.2000000000000002</v>
      </c>
      <c r="P2416" s="17">
        <f t="shared" si="1159"/>
        <v>3.2</v>
      </c>
      <c r="Q2416" s="124">
        <f t="shared" si="1160"/>
        <v>0.2</v>
      </c>
      <c r="R2416" s="26">
        <f t="shared" si="1161"/>
        <v>1.2000000000000002</v>
      </c>
      <c r="S2416" s="2" t="s">
        <v>32372</v>
      </c>
      <c r="T2416" s="2" t="s">
        <v>37352</v>
      </c>
      <c r="U2416" s="24">
        <f t="shared" si="1162"/>
        <v>307.60000000000002</v>
      </c>
      <c r="V2416" s="66">
        <f t="shared" si="1162"/>
        <v>290.90000000000003</v>
      </c>
      <c r="W2416" s="54">
        <f t="shared" si="1163"/>
        <v>3.0399999999999996</v>
      </c>
      <c r="X2416" s="143">
        <f t="shared" si="1164"/>
        <v>307.60000000000002</v>
      </c>
      <c r="Y2416" s="143">
        <f t="shared" si="1165"/>
        <v>0.70799999999999985</v>
      </c>
      <c r="AD2416">
        <v>152</v>
      </c>
      <c r="AE2416">
        <v>-1</v>
      </c>
      <c r="AF2416" s="10">
        <v>37.9</v>
      </c>
      <c r="AG2416" s="10">
        <v>58.12</v>
      </c>
      <c r="AH2416" s="10">
        <f t="shared" si="1166"/>
        <v>365265.13394585298</v>
      </c>
      <c r="AI2416" s="11">
        <f t="shared" si="1154"/>
        <v>0</v>
      </c>
      <c r="AJ2416">
        <f t="shared" si="1155"/>
        <v>0</v>
      </c>
      <c r="AK2416" t="e">
        <f t="shared" si="1167"/>
        <v>#DIV/0!</v>
      </c>
      <c r="AL2416">
        <f t="shared" si="1168"/>
        <v>1.5768766464000001</v>
      </c>
      <c r="AM2416" s="5">
        <f t="shared" si="1169"/>
        <v>6.0600000000000005</v>
      </c>
      <c r="AN2416">
        <v>0</v>
      </c>
      <c r="AO2416" s="72">
        <f t="shared" si="1170"/>
        <v>1.2000000000000002</v>
      </c>
      <c r="AP2416" s="72">
        <f t="shared" si="1171"/>
        <v>0.2</v>
      </c>
      <c r="AQ2416" s="72">
        <f t="shared" si="1172"/>
        <v>0.4</v>
      </c>
      <c r="AR2416" s="71" t="e">
        <f t="shared" si="1173"/>
        <v>#DIV/0!</v>
      </c>
      <c r="BA2416">
        <f t="shared" si="1174"/>
        <v>35</v>
      </c>
      <c r="BB2416" s="91" t="e">
        <f t="shared" si="1175"/>
        <v>#DIV/0!</v>
      </c>
    </row>
    <row r="2417" spans="1:54">
      <c r="A2417" s="2" t="s">
        <v>2536</v>
      </c>
      <c r="B2417" s="7" t="s">
        <v>42360</v>
      </c>
      <c r="C2417" s="17">
        <f t="shared" si="1156"/>
        <v>27.400000000000002</v>
      </c>
      <c r="D2417" s="28">
        <f t="shared" si="1157"/>
        <v>269</v>
      </c>
      <c r="E2417" s="8">
        <f t="shared" si="1176"/>
        <v>13</v>
      </c>
      <c r="F2417" s="2" t="s">
        <v>7526</v>
      </c>
      <c r="G2417" s="54">
        <f t="shared" si="1177"/>
        <v>26.5</v>
      </c>
      <c r="H2417" s="20">
        <f t="shared" si="1178"/>
        <v>0.23061389999999998</v>
      </c>
      <c r="I2417" s="14" t="s">
        <v>17490</v>
      </c>
      <c r="J2417" s="14" t="s">
        <v>12513</v>
      </c>
      <c r="K2417" s="14" t="s">
        <v>22449</v>
      </c>
      <c r="L2417" s="14" t="s">
        <v>27407</v>
      </c>
      <c r="M2417" s="28">
        <f t="shared" si="1179"/>
        <v>10.8</v>
      </c>
      <c r="N2417" s="46">
        <f t="shared" si="1158"/>
        <v>5.6</v>
      </c>
      <c r="O2417" s="17">
        <f t="shared" si="1159"/>
        <v>1.6</v>
      </c>
      <c r="P2417" s="17">
        <f t="shared" si="1159"/>
        <v>7.4</v>
      </c>
      <c r="Q2417" s="124">
        <f t="shared" si="1160"/>
        <v>1</v>
      </c>
      <c r="R2417" s="26">
        <f t="shared" si="1161"/>
        <v>1.2000000000000002</v>
      </c>
      <c r="S2417" s="2" t="s">
        <v>32373</v>
      </c>
      <c r="T2417" s="2" t="s">
        <v>37353</v>
      </c>
      <c r="U2417" s="24">
        <f t="shared" si="1162"/>
        <v>542</v>
      </c>
      <c r="V2417" s="66">
        <f t="shared" si="1162"/>
        <v>393.3</v>
      </c>
      <c r="W2417" s="54">
        <f t="shared" si="1163"/>
        <v>2.65</v>
      </c>
      <c r="X2417" s="143">
        <f t="shared" si="1164"/>
        <v>542</v>
      </c>
      <c r="Y2417" s="143">
        <f t="shared" si="1165"/>
        <v>0.63</v>
      </c>
      <c r="AD2417">
        <v>152</v>
      </c>
      <c r="AE2417">
        <v>-1</v>
      </c>
      <c r="AF2417" s="10">
        <v>37.9</v>
      </c>
      <c r="AG2417" s="10">
        <v>58.12</v>
      </c>
      <c r="AH2417" s="10">
        <f t="shared" si="1166"/>
        <v>210281.16701348961</v>
      </c>
      <c r="AI2417" s="11">
        <f t="shared" si="1154"/>
        <v>0</v>
      </c>
      <c r="AJ2417">
        <f t="shared" si="1155"/>
        <v>0</v>
      </c>
      <c r="AK2417" t="e">
        <f t="shared" si="1167"/>
        <v>#DIV/0!</v>
      </c>
      <c r="AL2417">
        <f t="shared" si="1168"/>
        <v>10.931437708800004</v>
      </c>
      <c r="AM2417" s="5">
        <f t="shared" si="1169"/>
        <v>5.28</v>
      </c>
      <c r="AN2417">
        <v>0</v>
      </c>
      <c r="AO2417" s="72">
        <f t="shared" si="1170"/>
        <v>1.2000000000000002</v>
      </c>
      <c r="AP2417" s="72">
        <f t="shared" si="1171"/>
        <v>1</v>
      </c>
      <c r="AQ2417" s="72">
        <f t="shared" si="1172"/>
        <v>1</v>
      </c>
      <c r="AR2417" s="71" t="e">
        <f t="shared" si="1173"/>
        <v>#DIV/0!</v>
      </c>
      <c r="BA2417">
        <f t="shared" si="1174"/>
        <v>269</v>
      </c>
      <c r="BB2417" s="91" t="e">
        <f t="shared" si="1175"/>
        <v>#DIV/0!</v>
      </c>
    </row>
    <row r="2418" spans="1:54">
      <c r="A2418" s="2" t="s">
        <v>2537</v>
      </c>
      <c r="B2418" s="7" t="s">
        <v>42361</v>
      </c>
      <c r="C2418" s="17">
        <f t="shared" si="1156"/>
        <v>8.8000000000000007</v>
      </c>
      <c r="D2418" s="28">
        <f t="shared" si="1157"/>
        <v>66</v>
      </c>
      <c r="E2418" s="8">
        <f t="shared" si="1176"/>
        <v>4</v>
      </c>
      <c r="F2418" s="2" t="s">
        <v>7527</v>
      </c>
      <c r="G2418" s="54">
        <f t="shared" si="1177"/>
        <v>7.8999999999999995</v>
      </c>
      <c r="H2418" s="20">
        <f t="shared" si="1178"/>
        <v>0.32085949999999996</v>
      </c>
      <c r="I2418" s="14" t="s">
        <v>17491</v>
      </c>
      <c r="J2418" s="14" t="s">
        <v>12514</v>
      </c>
      <c r="K2418" s="14" t="s">
        <v>22450</v>
      </c>
      <c r="L2418" s="14" t="s">
        <v>27408</v>
      </c>
      <c r="M2418" s="28">
        <f t="shared" si="1179"/>
        <v>9.6</v>
      </c>
      <c r="N2418" s="46">
        <f t="shared" si="1158"/>
        <v>5.8</v>
      </c>
      <c r="O2418" s="17">
        <f t="shared" si="1159"/>
        <v>0.4</v>
      </c>
      <c r="P2418" s="17">
        <f t="shared" si="1159"/>
        <v>9.8000000000000007</v>
      </c>
      <c r="Q2418" s="124">
        <f t="shared" si="1160"/>
        <v>0.4</v>
      </c>
      <c r="R2418" s="26">
        <f t="shared" si="1161"/>
        <v>0.60000000000000009</v>
      </c>
      <c r="S2418" s="2" t="s">
        <v>32374</v>
      </c>
      <c r="T2418" s="2" t="s">
        <v>37354</v>
      </c>
      <c r="U2418" s="24">
        <f t="shared" si="1162"/>
        <v>339.1</v>
      </c>
      <c r="V2418" s="66">
        <f t="shared" si="1162"/>
        <v>404.8</v>
      </c>
      <c r="W2418" s="54">
        <f t="shared" si="1163"/>
        <v>0.79</v>
      </c>
      <c r="X2418" s="143">
        <f t="shared" si="1164"/>
        <v>339.1</v>
      </c>
      <c r="Y2418" s="143">
        <f t="shared" si="1165"/>
        <v>0.25800000000000001</v>
      </c>
      <c r="AD2418">
        <v>152</v>
      </c>
      <c r="AE2418">
        <v>-1</v>
      </c>
      <c r="AF2418" s="10">
        <v>37.9</v>
      </c>
      <c r="AG2418" s="10">
        <v>58.12</v>
      </c>
      <c r="AH2418" s="10">
        <f t="shared" si="1166"/>
        <v>177088.06677816648</v>
      </c>
      <c r="AI2418" s="11">
        <f t="shared" si="1154"/>
        <v>0</v>
      </c>
      <c r="AJ2418">
        <f t="shared" si="1155"/>
        <v>0</v>
      </c>
      <c r="AK2418" t="e">
        <f t="shared" si="1167"/>
        <v>#DIV/0!</v>
      </c>
      <c r="AL2418">
        <f t="shared" si="1168"/>
        <v>1.5973384560000004</v>
      </c>
      <c r="AM2418" s="5">
        <f t="shared" si="1169"/>
        <v>1.56</v>
      </c>
      <c r="AN2418">
        <v>0</v>
      </c>
      <c r="AO2418" s="72">
        <f t="shared" si="1170"/>
        <v>0.60000000000000009</v>
      </c>
      <c r="AP2418" s="72">
        <f t="shared" si="1171"/>
        <v>0.4</v>
      </c>
      <c r="AQ2418" s="72">
        <f t="shared" si="1172"/>
        <v>0.60000000000000009</v>
      </c>
      <c r="AR2418" s="71" t="e">
        <f t="shared" si="1173"/>
        <v>#DIV/0!</v>
      </c>
      <c r="BA2418">
        <f t="shared" si="1174"/>
        <v>66</v>
      </c>
      <c r="BB2418" s="91" t="e">
        <f t="shared" si="1175"/>
        <v>#DIV/0!</v>
      </c>
    </row>
    <row r="2419" spans="1:54">
      <c r="A2419" s="2" t="s">
        <v>2538</v>
      </c>
      <c r="B2419" s="7" t="s">
        <v>42362</v>
      </c>
      <c r="C2419" s="17">
        <f t="shared" si="1156"/>
        <v>30.400000000000002</v>
      </c>
      <c r="D2419" s="28">
        <f t="shared" si="1157"/>
        <v>253</v>
      </c>
      <c r="E2419" s="8">
        <f t="shared" si="1176"/>
        <v>5</v>
      </c>
      <c r="F2419" s="2" t="s">
        <v>7528</v>
      </c>
      <c r="G2419" s="54">
        <f t="shared" si="1177"/>
        <v>29.400000000000002</v>
      </c>
      <c r="H2419" s="20">
        <f t="shared" si="1178"/>
        <v>0.8156101</v>
      </c>
      <c r="I2419" s="14" t="s">
        <v>17492</v>
      </c>
      <c r="J2419" s="14" t="s">
        <v>12515</v>
      </c>
      <c r="K2419" s="14" t="s">
        <v>22451</v>
      </c>
      <c r="L2419" s="14" t="s">
        <v>27409</v>
      </c>
      <c r="M2419" s="28">
        <f t="shared" si="1179"/>
        <v>13.8</v>
      </c>
      <c r="N2419" s="46">
        <f t="shared" si="1158"/>
        <v>6.4</v>
      </c>
      <c r="O2419" s="17">
        <f t="shared" si="1159"/>
        <v>2</v>
      </c>
      <c r="P2419" s="17">
        <f t="shared" si="1159"/>
        <v>1.4000000000000001</v>
      </c>
      <c r="Q2419" s="124">
        <f t="shared" si="1160"/>
        <v>0.2</v>
      </c>
      <c r="R2419" s="26">
        <f t="shared" si="1161"/>
        <v>0.60000000000000009</v>
      </c>
      <c r="S2419" s="2" t="s">
        <v>32375</v>
      </c>
      <c r="T2419" s="2" t="s">
        <v>37355</v>
      </c>
      <c r="U2419" s="24">
        <f t="shared" si="1162"/>
        <v>526.20000000000005</v>
      </c>
      <c r="V2419" s="66">
        <f t="shared" si="1162"/>
        <v>349.70000000000005</v>
      </c>
      <c r="W2419" s="54">
        <f t="shared" si="1163"/>
        <v>2.94</v>
      </c>
      <c r="X2419" s="143">
        <f t="shared" si="1164"/>
        <v>526.20000000000005</v>
      </c>
      <c r="Y2419" s="143">
        <f t="shared" si="1165"/>
        <v>0.68799999999999994</v>
      </c>
      <c r="AD2419">
        <v>152</v>
      </c>
      <c r="AE2419">
        <v>-1</v>
      </c>
      <c r="AF2419" s="10">
        <v>37.9</v>
      </c>
      <c r="AG2419" s="10">
        <v>58.12</v>
      </c>
      <c r="AH2419" s="10">
        <f t="shared" si="1166"/>
        <v>292836.39653094776</v>
      </c>
      <c r="AI2419" s="11">
        <f t="shared" si="1154"/>
        <v>0</v>
      </c>
      <c r="AJ2419">
        <f t="shared" si="1155"/>
        <v>0</v>
      </c>
      <c r="AK2419" t="e">
        <f t="shared" si="1167"/>
        <v>#DIV/0!</v>
      </c>
      <c r="AL2419">
        <f t="shared" si="1168"/>
        <v>0.30977503200000006</v>
      </c>
      <c r="AM2419" s="5">
        <f t="shared" si="1169"/>
        <v>5.8800000000000008</v>
      </c>
      <c r="AN2419">
        <v>0</v>
      </c>
      <c r="AO2419" s="72">
        <f t="shared" si="1170"/>
        <v>0.60000000000000009</v>
      </c>
      <c r="AP2419" s="72">
        <f t="shared" si="1171"/>
        <v>0.2</v>
      </c>
      <c r="AQ2419" s="72">
        <f t="shared" si="1172"/>
        <v>0.2</v>
      </c>
      <c r="AR2419" s="71" t="e">
        <f t="shared" si="1173"/>
        <v>#DIV/0!</v>
      </c>
      <c r="BA2419">
        <f t="shared" si="1174"/>
        <v>253</v>
      </c>
      <c r="BB2419" s="91" t="e">
        <f t="shared" si="1175"/>
        <v>#DIV/0!</v>
      </c>
    </row>
    <row r="2420" spans="1:54">
      <c r="A2420" s="2" t="s">
        <v>2539</v>
      </c>
      <c r="B2420" s="7" t="s">
        <v>42363</v>
      </c>
      <c r="C2420" s="17">
        <f t="shared" si="1156"/>
        <v>12.600000000000001</v>
      </c>
      <c r="D2420" s="28">
        <f t="shared" si="1157"/>
        <v>110</v>
      </c>
      <c r="E2420" s="8">
        <f t="shared" si="1176"/>
        <v>22</v>
      </c>
      <c r="F2420" s="2" t="s">
        <v>7529</v>
      </c>
      <c r="G2420" s="54">
        <f t="shared" si="1177"/>
        <v>11.6</v>
      </c>
      <c r="H2420" s="20">
        <f t="shared" si="1178"/>
        <v>0.25742100000000001</v>
      </c>
      <c r="I2420" s="14" t="s">
        <v>17493</v>
      </c>
      <c r="J2420" s="14" t="s">
        <v>12516</v>
      </c>
      <c r="K2420" s="14" t="s">
        <v>22452</v>
      </c>
      <c r="L2420" s="14" t="s">
        <v>27410</v>
      </c>
      <c r="M2420" s="28">
        <f t="shared" si="1179"/>
        <v>10.5</v>
      </c>
      <c r="N2420" s="46">
        <f t="shared" si="1158"/>
        <v>6.6</v>
      </c>
      <c r="O2420" s="17">
        <f t="shared" si="1159"/>
        <v>3</v>
      </c>
      <c r="P2420" s="17">
        <f t="shared" si="1159"/>
        <v>8</v>
      </c>
      <c r="Q2420" s="124">
        <f t="shared" si="1160"/>
        <v>1.6</v>
      </c>
      <c r="R2420" s="26">
        <f t="shared" si="1161"/>
        <v>2.2000000000000002</v>
      </c>
      <c r="S2420" s="2" t="s">
        <v>32376</v>
      </c>
      <c r="T2420" s="2" t="s">
        <v>37356</v>
      </c>
      <c r="U2420" s="24">
        <f t="shared" si="1162"/>
        <v>382.90000000000003</v>
      </c>
      <c r="V2420" s="66">
        <f t="shared" si="1162"/>
        <v>390.70000000000005</v>
      </c>
      <c r="W2420" s="54">
        <f t="shared" si="1163"/>
        <v>1.1599999999999999</v>
      </c>
      <c r="X2420" s="143">
        <f t="shared" si="1164"/>
        <v>382.90000000000003</v>
      </c>
      <c r="Y2420" s="143">
        <f t="shared" si="1165"/>
        <v>0.33199999999999996</v>
      </c>
      <c r="AD2420">
        <v>152</v>
      </c>
      <c r="AE2420">
        <v>-1</v>
      </c>
      <c r="AF2420" s="10">
        <v>37.9</v>
      </c>
      <c r="AG2420" s="10">
        <v>58.12</v>
      </c>
      <c r="AH2420" s="10">
        <f t="shared" si="1166"/>
        <v>216707.08994826369</v>
      </c>
      <c r="AI2420" s="11">
        <f t="shared" si="1154"/>
        <v>0</v>
      </c>
      <c r="AJ2420">
        <f t="shared" si="1155"/>
        <v>0</v>
      </c>
      <c r="AK2420" t="e">
        <f t="shared" si="1167"/>
        <v>#DIV/0!</v>
      </c>
      <c r="AL2420">
        <f t="shared" si="1168"/>
        <v>39.208171200000002</v>
      </c>
      <c r="AM2420" s="5">
        <f t="shared" si="1169"/>
        <v>2.3200000000000003</v>
      </c>
      <c r="AN2420">
        <v>0</v>
      </c>
      <c r="AO2420" s="72">
        <f t="shared" si="1170"/>
        <v>2.2000000000000002</v>
      </c>
      <c r="AP2420" s="72">
        <f t="shared" si="1171"/>
        <v>1.6</v>
      </c>
      <c r="AQ2420" s="72">
        <f t="shared" si="1172"/>
        <v>1.8</v>
      </c>
      <c r="AR2420" s="71" t="e">
        <f t="shared" si="1173"/>
        <v>#DIV/0!</v>
      </c>
      <c r="BA2420">
        <f t="shared" si="1174"/>
        <v>110</v>
      </c>
      <c r="BB2420" s="91" t="e">
        <f t="shared" si="1175"/>
        <v>#DIV/0!</v>
      </c>
    </row>
    <row r="2421" spans="1:54">
      <c r="A2421" s="2" t="s">
        <v>2540</v>
      </c>
      <c r="B2421" s="7" t="s">
        <v>42364</v>
      </c>
      <c r="C2421" s="17">
        <f t="shared" si="1156"/>
        <v>6.7</v>
      </c>
      <c r="D2421" s="28">
        <f t="shared" si="1157"/>
        <v>183</v>
      </c>
      <c r="E2421" s="8">
        <f t="shared" si="1176"/>
        <v>6</v>
      </c>
      <c r="F2421" s="2" t="s">
        <v>7530</v>
      </c>
      <c r="G2421" s="54">
        <f t="shared" si="1177"/>
        <v>5.8</v>
      </c>
      <c r="H2421" s="20">
        <f t="shared" si="1178"/>
        <v>0.19199470000000002</v>
      </c>
      <c r="I2421" s="14" t="s">
        <v>17494</v>
      </c>
      <c r="J2421" s="14" t="s">
        <v>12517</v>
      </c>
      <c r="K2421" s="14" t="s">
        <v>22453</v>
      </c>
      <c r="L2421" s="14" t="s">
        <v>27411</v>
      </c>
      <c r="M2421" s="28">
        <f t="shared" si="1179"/>
        <v>10.3</v>
      </c>
      <c r="N2421" s="46">
        <f t="shared" si="1158"/>
        <v>5.2</v>
      </c>
      <c r="O2421" s="17">
        <f t="shared" si="1159"/>
        <v>0.60000000000000009</v>
      </c>
      <c r="P2421" s="17">
        <f t="shared" si="1159"/>
        <v>8.4</v>
      </c>
      <c r="Q2421" s="124">
        <f t="shared" si="1160"/>
        <v>0.60000000000000009</v>
      </c>
      <c r="R2421" s="26">
        <f t="shared" si="1161"/>
        <v>0.8</v>
      </c>
      <c r="S2421" s="2" t="s">
        <v>32377</v>
      </c>
      <c r="T2421" s="2" t="s">
        <v>37357</v>
      </c>
      <c r="U2421" s="24">
        <f t="shared" si="1162"/>
        <v>456.5</v>
      </c>
      <c r="V2421" s="66">
        <f t="shared" si="1162"/>
        <v>422.70000000000005</v>
      </c>
      <c r="W2421" s="54">
        <f t="shared" si="1163"/>
        <v>0.57999999999999996</v>
      </c>
      <c r="X2421" s="143">
        <f t="shared" si="1164"/>
        <v>456.5</v>
      </c>
      <c r="Y2421" s="143">
        <f t="shared" si="1165"/>
        <v>0.216</v>
      </c>
      <c r="AD2421">
        <v>152</v>
      </c>
      <c r="AE2421">
        <v>-1</v>
      </c>
      <c r="AF2421" s="10">
        <v>37.9</v>
      </c>
      <c r="AG2421" s="10">
        <v>58.12</v>
      </c>
      <c r="AH2421" s="10">
        <f t="shared" si="1166"/>
        <v>77940.611734849226</v>
      </c>
      <c r="AI2421" s="11">
        <f t="shared" si="1154"/>
        <v>0</v>
      </c>
      <c r="AJ2421">
        <f t="shared" si="1155"/>
        <v>0</v>
      </c>
      <c r="AK2421" t="e">
        <f t="shared" si="1167"/>
        <v>#DIV/0!</v>
      </c>
      <c r="AL2421">
        <f t="shared" si="1168"/>
        <v>3.257877369600001</v>
      </c>
      <c r="AM2421" s="5">
        <f t="shared" si="1169"/>
        <v>1.1400000000000001</v>
      </c>
      <c r="AN2421">
        <v>0</v>
      </c>
      <c r="AO2421" s="72">
        <f t="shared" si="1170"/>
        <v>0.8</v>
      </c>
      <c r="AP2421" s="72">
        <f t="shared" si="1171"/>
        <v>0.60000000000000009</v>
      </c>
      <c r="AQ2421" s="72">
        <f t="shared" si="1172"/>
        <v>0.8</v>
      </c>
      <c r="AR2421" s="71" t="e">
        <f t="shared" si="1173"/>
        <v>#DIV/0!</v>
      </c>
      <c r="BA2421">
        <f t="shared" si="1174"/>
        <v>183</v>
      </c>
      <c r="BB2421" s="91" t="e">
        <f t="shared" si="1175"/>
        <v>#DIV/0!</v>
      </c>
    </row>
    <row r="2422" spans="1:54">
      <c r="A2422" s="2" t="s">
        <v>2541</v>
      </c>
      <c r="B2422" s="7" t="s">
        <v>42365</v>
      </c>
      <c r="C2422" s="17">
        <f t="shared" si="1156"/>
        <v>10.700000000000001</v>
      </c>
      <c r="D2422" s="28">
        <f t="shared" si="1157"/>
        <v>137</v>
      </c>
      <c r="E2422" s="8">
        <f t="shared" si="1176"/>
        <v>7</v>
      </c>
      <c r="F2422" s="2" t="s">
        <v>7531</v>
      </c>
      <c r="G2422" s="54">
        <f t="shared" si="1177"/>
        <v>9.6999999999999993</v>
      </c>
      <c r="H2422" s="20">
        <f t="shared" si="1178"/>
        <v>0.74605140000000003</v>
      </c>
      <c r="I2422" s="14" t="s">
        <v>17495</v>
      </c>
      <c r="J2422" s="14" t="s">
        <v>12518</v>
      </c>
      <c r="K2422" s="14" t="s">
        <v>22454</v>
      </c>
      <c r="L2422" s="14" t="s">
        <v>27412</v>
      </c>
      <c r="M2422" s="28">
        <f t="shared" si="1179"/>
        <v>10.9</v>
      </c>
      <c r="N2422" s="46">
        <f t="shared" si="1158"/>
        <v>5.6</v>
      </c>
      <c r="O2422" s="17">
        <f t="shared" si="1159"/>
        <v>0.60000000000000009</v>
      </c>
      <c r="P2422" s="17">
        <f t="shared" si="1159"/>
        <v>7.2</v>
      </c>
      <c r="Q2422" s="124">
        <f t="shared" si="1160"/>
        <v>0.8</v>
      </c>
      <c r="R2422" s="26">
        <f t="shared" si="1161"/>
        <v>3</v>
      </c>
      <c r="S2422" s="2" t="s">
        <v>32378</v>
      </c>
      <c r="T2422" s="2" t="s">
        <v>37358</v>
      </c>
      <c r="U2422" s="24">
        <f t="shared" si="1162"/>
        <v>410.5</v>
      </c>
      <c r="V2422" s="66">
        <f t="shared" si="1162"/>
        <v>325.5</v>
      </c>
      <c r="W2422" s="54">
        <f t="shared" si="1163"/>
        <v>0.97</v>
      </c>
      <c r="X2422" s="143">
        <f t="shared" si="1164"/>
        <v>410.5</v>
      </c>
      <c r="Y2422" s="143">
        <f t="shared" si="1165"/>
        <v>0.29400000000000004</v>
      </c>
      <c r="AD2422">
        <v>152</v>
      </c>
      <c r="AE2422">
        <v>-1</v>
      </c>
      <c r="AF2422" s="10">
        <v>37.9</v>
      </c>
      <c r="AG2422" s="10">
        <v>58.12</v>
      </c>
      <c r="AH2422" s="10">
        <f t="shared" si="1166"/>
        <v>325841.54107737023</v>
      </c>
      <c r="AI2422" s="11">
        <f t="shared" ref="AI2422:AI2485" si="1180">1-EXP(-2.63*(AA2422/AH2422)*(AD2422-AE2422)*(1-((AD2422-T2422)/(AD2422-AE2422))^0.38))</f>
        <v>0</v>
      </c>
      <c r="AJ2422">
        <f t="shared" ref="AJ2422:AJ2485" si="1181">H2422*P2422*O2422*R2422*AB2422</f>
        <v>0</v>
      </c>
      <c r="AK2422" t="e">
        <f t="shared" si="1167"/>
        <v>#DIV/0!</v>
      </c>
      <c r="AL2422">
        <f t="shared" si="1168"/>
        <v>3.2911738560000003</v>
      </c>
      <c r="AM2422" s="5">
        <f t="shared" si="1169"/>
        <v>1.9400000000000002</v>
      </c>
      <c r="AN2422">
        <v>0</v>
      </c>
      <c r="AO2422" s="72">
        <f t="shared" si="1170"/>
        <v>3</v>
      </c>
      <c r="AP2422" s="72">
        <f t="shared" si="1171"/>
        <v>0.8</v>
      </c>
      <c r="AQ2422" s="72">
        <f t="shared" si="1172"/>
        <v>0.8</v>
      </c>
      <c r="AR2422" s="71" t="e">
        <f t="shared" si="1173"/>
        <v>#DIV/0!</v>
      </c>
      <c r="BA2422">
        <f t="shared" si="1174"/>
        <v>137</v>
      </c>
      <c r="BB2422" s="91" t="e">
        <f t="shared" si="1175"/>
        <v>#DIV/0!</v>
      </c>
    </row>
    <row r="2423" spans="1:54">
      <c r="A2423" s="2" t="s">
        <v>2542</v>
      </c>
      <c r="B2423" s="7" t="s">
        <v>42366</v>
      </c>
      <c r="C2423" s="17">
        <f t="shared" si="1156"/>
        <v>36.1</v>
      </c>
      <c r="D2423" s="28">
        <f t="shared" si="1157"/>
        <v>121</v>
      </c>
      <c r="E2423" s="8">
        <f t="shared" si="1176"/>
        <v>10</v>
      </c>
      <c r="F2423" s="2" t="s">
        <v>7532</v>
      </c>
      <c r="G2423" s="54">
        <f t="shared" si="1177"/>
        <v>35.1</v>
      </c>
      <c r="H2423" s="20">
        <f t="shared" si="1178"/>
        <v>0.28381810000000002</v>
      </c>
      <c r="I2423" s="14" t="s">
        <v>17496</v>
      </c>
      <c r="J2423" s="14" t="s">
        <v>12519</v>
      </c>
      <c r="K2423" s="14" t="s">
        <v>22455</v>
      </c>
      <c r="L2423" s="14" t="s">
        <v>27413</v>
      </c>
      <c r="M2423" s="28">
        <f t="shared" si="1179"/>
        <v>12.9</v>
      </c>
      <c r="N2423" s="46">
        <f t="shared" si="1158"/>
        <v>5</v>
      </c>
      <c r="O2423" s="17">
        <f t="shared" si="1159"/>
        <v>1.8</v>
      </c>
      <c r="P2423" s="17">
        <f t="shared" si="1159"/>
        <v>3.2</v>
      </c>
      <c r="Q2423" s="124">
        <f t="shared" si="1160"/>
        <v>0.60000000000000009</v>
      </c>
      <c r="R2423" s="26">
        <f t="shared" si="1161"/>
        <v>0.8</v>
      </c>
      <c r="S2423" s="2" t="s">
        <v>32379</v>
      </c>
      <c r="T2423" s="2" t="s">
        <v>37359</v>
      </c>
      <c r="U2423" s="24">
        <f t="shared" si="1162"/>
        <v>393.70000000000005</v>
      </c>
      <c r="V2423" s="66">
        <f t="shared" si="1162"/>
        <v>422.20000000000005</v>
      </c>
      <c r="W2423" s="54">
        <f t="shared" si="1163"/>
        <v>3.51</v>
      </c>
      <c r="X2423" s="143">
        <f t="shared" si="1164"/>
        <v>393.70000000000005</v>
      </c>
      <c r="Y2423" s="143">
        <f t="shared" si="1165"/>
        <v>0.80199999999999994</v>
      </c>
      <c r="AD2423">
        <v>152</v>
      </c>
      <c r="AE2423">
        <v>-1</v>
      </c>
      <c r="AF2423" s="10">
        <v>37.9</v>
      </c>
      <c r="AG2423" s="10">
        <v>58.12</v>
      </c>
      <c r="AH2423" s="10">
        <f t="shared" si="1166"/>
        <v>83165.41529367835</v>
      </c>
      <c r="AI2423" s="11">
        <f t="shared" si="1180"/>
        <v>0</v>
      </c>
      <c r="AJ2423">
        <f t="shared" si="1181"/>
        <v>0</v>
      </c>
      <c r="AK2423" t="e">
        <f t="shared" si="1167"/>
        <v>#DIV/0!</v>
      </c>
      <c r="AL2423">
        <f t="shared" si="1168"/>
        <v>3.3001661952000001</v>
      </c>
      <c r="AM2423" s="5">
        <f t="shared" si="1169"/>
        <v>7.0200000000000005</v>
      </c>
      <c r="AN2423">
        <v>0</v>
      </c>
      <c r="AO2423" s="72">
        <f t="shared" si="1170"/>
        <v>0.8</v>
      </c>
      <c r="AP2423" s="72">
        <f t="shared" si="1171"/>
        <v>0.60000000000000009</v>
      </c>
      <c r="AQ2423" s="72">
        <f t="shared" si="1172"/>
        <v>0.60000000000000009</v>
      </c>
      <c r="AR2423" s="71" t="e">
        <f t="shared" si="1173"/>
        <v>#DIV/0!</v>
      </c>
      <c r="BA2423">
        <f t="shared" si="1174"/>
        <v>121</v>
      </c>
      <c r="BB2423" s="91" t="e">
        <f t="shared" si="1175"/>
        <v>#DIV/0!</v>
      </c>
    </row>
    <row r="2424" spans="1:54">
      <c r="A2424" s="2" t="s">
        <v>2543</v>
      </c>
      <c r="B2424" s="7" t="s">
        <v>42367</v>
      </c>
      <c r="C2424" s="17">
        <f t="shared" si="1156"/>
        <v>8.5</v>
      </c>
      <c r="D2424" s="28">
        <f t="shared" si="1157"/>
        <v>294</v>
      </c>
      <c r="E2424" s="8">
        <f t="shared" si="1176"/>
        <v>13</v>
      </c>
      <c r="F2424" s="2" t="s">
        <v>7533</v>
      </c>
      <c r="G2424" s="54">
        <f t="shared" si="1177"/>
        <v>7.6</v>
      </c>
      <c r="H2424" s="20">
        <f t="shared" si="1178"/>
        <v>0.39569599999999999</v>
      </c>
      <c r="I2424" s="14" t="s">
        <v>17497</v>
      </c>
      <c r="J2424" s="14" t="s">
        <v>12520</v>
      </c>
      <c r="K2424" s="14" t="s">
        <v>22456</v>
      </c>
      <c r="L2424" s="14" t="s">
        <v>27414</v>
      </c>
      <c r="M2424" s="28">
        <f t="shared" si="1179"/>
        <v>12.9</v>
      </c>
      <c r="N2424" s="46">
        <f t="shared" si="1158"/>
        <v>5.6</v>
      </c>
      <c r="O2424" s="17">
        <f t="shared" si="1159"/>
        <v>1</v>
      </c>
      <c r="P2424" s="17">
        <f t="shared" si="1159"/>
        <v>3.2</v>
      </c>
      <c r="Q2424" s="124">
        <f t="shared" si="1160"/>
        <v>1.8</v>
      </c>
      <c r="R2424" s="26">
        <f t="shared" si="1161"/>
        <v>3</v>
      </c>
      <c r="S2424" s="2" t="s">
        <v>32380</v>
      </c>
      <c r="T2424" s="2" t="s">
        <v>37360</v>
      </c>
      <c r="U2424" s="24">
        <f t="shared" si="1162"/>
        <v>567.20000000000005</v>
      </c>
      <c r="V2424" s="66">
        <f t="shared" si="1162"/>
        <v>307.10000000000002</v>
      </c>
      <c r="W2424" s="54">
        <f t="shared" si="1163"/>
        <v>0.76</v>
      </c>
      <c r="X2424" s="143">
        <f t="shared" si="1164"/>
        <v>567.20000000000005</v>
      </c>
      <c r="Y2424" s="143">
        <f t="shared" si="1165"/>
        <v>0.252</v>
      </c>
      <c r="AD2424">
        <v>152</v>
      </c>
      <c r="AE2424">
        <v>-1</v>
      </c>
      <c r="AF2424" s="10">
        <v>37.9</v>
      </c>
      <c r="AG2424" s="10">
        <v>58.12</v>
      </c>
      <c r="AH2424" s="10">
        <f t="shared" si="1166"/>
        <v>347778.5909055763</v>
      </c>
      <c r="AI2424" s="11">
        <f t="shared" si="1180"/>
        <v>0</v>
      </c>
      <c r="AJ2424">
        <f t="shared" si="1181"/>
        <v>0</v>
      </c>
      <c r="AK2424" t="e">
        <f t="shared" si="1167"/>
        <v>#DIV/0!</v>
      </c>
      <c r="AL2424">
        <f t="shared" si="1168"/>
        <v>5.8013183999999995</v>
      </c>
      <c r="AM2424" s="5">
        <f t="shared" si="1169"/>
        <v>1.5</v>
      </c>
      <c r="AN2424">
        <v>0</v>
      </c>
      <c r="AO2424" s="72">
        <f t="shared" si="1170"/>
        <v>3</v>
      </c>
      <c r="AP2424" s="72">
        <f t="shared" si="1171"/>
        <v>1.8</v>
      </c>
      <c r="AQ2424" s="72">
        <f t="shared" si="1172"/>
        <v>2</v>
      </c>
      <c r="AR2424" s="71" t="e">
        <f t="shared" si="1173"/>
        <v>#DIV/0!</v>
      </c>
      <c r="BA2424">
        <f t="shared" si="1174"/>
        <v>294</v>
      </c>
      <c r="BB2424" s="91" t="e">
        <f t="shared" si="1175"/>
        <v>#DIV/0!</v>
      </c>
    </row>
    <row r="2425" spans="1:54">
      <c r="A2425" s="2" t="s">
        <v>2544</v>
      </c>
      <c r="B2425" s="7" t="s">
        <v>42368</v>
      </c>
      <c r="C2425" s="17">
        <f t="shared" si="1156"/>
        <v>32.400000000000006</v>
      </c>
      <c r="D2425" s="28">
        <f t="shared" si="1157"/>
        <v>274</v>
      </c>
      <c r="E2425" s="8">
        <f t="shared" si="1176"/>
        <v>7</v>
      </c>
      <c r="F2425" s="2" t="s">
        <v>7534</v>
      </c>
      <c r="G2425" s="54">
        <f t="shared" si="1177"/>
        <v>31.5</v>
      </c>
      <c r="H2425" s="20">
        <f t="shared" si="1178"/>
        <v>0.41026370000000001</v>
      </c>
      <c r="I2425" s="14" t="s">
        <v>17498</v>
      </c>
      <c r="J2425" s="14" t="s">
        <v>12521</v>
      </c>
      <c r="K2425" s="14" t="s">
        <v>22457</v>
      </c>
      <c r="L2425" s="14" t="s">
        <v>27415</v>
      </c>
      <c r="M2425" s="28">
        <f t="shared" si="1179"/>
        <v>12.4</v>
      </c>
      <c r="N2425" s="46">
        <f t="shared" si="1158"/>
        <v>6.8</v>
      </c>
      <c r="O2425" s="17">
        <f t="shared" si="1159"/>
        <v>0.60000000000000009</v>
      </c>
      <c r="P2425" s="17">
        <f t="shared" si="1159"/>
        <v>4.2</v>
      </c>
      <c r="Q2425" s="124">
        <f t="shared" si="1160"/>
        <v>0.8</v>
      </c>
      <c r="R2425" s="26">
        <f t="shared" si="1161"/>
        <v>1.4000000000000001</v>
      </c>
      <c r="S2425" s="2" t="s">
        <v>32381</v>
      </c>
      <c r="T2425" s="2" t="s">
        <v>37361</v>
      </c>
      <c r="U2425" s="24">
        <f t="shared" si="1162"/>
        <v>546.70000000000005</v>
      </c>
      <c r="V2425" s="66">
        <f t="shared" si="1162"/>
        <v>405.6</v>
      </c>
      <c r="W2425" s="54">
        <f t="shared" si="1163"/>
        <v>3.15</v>
      </c>
      <c r="X2425" s="143">
        <f t="shared" si="1164"/>
        <v>546.70000000000005</v>
      </c>
      <c r="Y2425" s="143">
        <f t="shared" si="1165"/>
        <v>0.73</v>
      </c>
      <c r="AD2425">
        <v>152</v>
      </c>
      <c r="AE2425">
        <v>-1</v>
      </c>
      <c r="AF2425" s="10">
        <v>37.9</v>
      </c>
      <c r="AG2425" s="10">
        <v>58.12</v>
      </c>
      <c r="AH2425" s="10">
        <f t="shared" si="1166"/>
        <v>174327.13518103273</v>
      </c>
      <c r="AI2425" s="11">
        <f t="shared" si="1180"/>
        <v>0</v>
      </c>
      <c r="AJ2425">
        <f t="shared" si="1181"/>
        <v>0</v>
      </c>
      <c r="AK2425" t="e">
        <f t="shared" si="1167"/>
        <v>#DIV/0!</v>
      </c>
      <c r="AL2425">
        <f t="shared" si="1168"/>
        <v>2.0805896664000008</v>
      </c>
      <c r="AM2425" s="5">
        <f t="shared" si="1169"/>
        <v>6.28</v>
      </c>
      <c r="AN2425">
        <v>0</v>
      </c>
      <c r="AO2425" s="72">
        <f t="shared" si="1170"/>
        <v>1.4000000000000001</v>
      </c>
      <c r="AP2425" s="72">
        <f t="shared" si="1171"/>
        <v>0.8</v>
      </c>
      <c r="AQ2425" s="72">
        <f t="shared" si="1172"/>
        <v>1</v>
      </c>
      <c r="AR2425" s="71" t="e">
        <f t="shared" si="1173"/>
        <v>#DIV/0!</v>
      </c>
      <c r="BA2425">
        <f t="shared" si="1174"/>
        <v>274</v>
      </c>
      <c r="BB2425" s="91" t="e">
        <f t="shared" si="1175"/>
        <v>#DIV/0!</v>
      </c>
    </row>
    <row r="2426" spans="1:54">
      <c r="A2426" s="2" t="s">
        <v>2545</v>
      </c>
      <c r="B2426" s="7" t="s">
        <v>42369</v>
      </c>
      <c r="C2426" s="17">
        <f t="shared" si="1156"/>
        <v>15.9</v>
      </c>
      <c r="D2426" s="28">
        <f t="shared" si="1157"/>
        <v>116</v>
      </c>
      <c r="E2426" s="8">
        <f t="shared" si="1176"/>
        <v>10</v>
      </c>
      <c r="F2426" s="2" t="s">
        <v>7535</v>
      </c>
      <c r="G2426" s="54">
        <f t="shared" si="1177"/>
        <v>14.9</v>
      </c>
      <c r="H2426" s="20">
        <f t="shared" si="1178"/>
        <v>0.77910880000000005</v>
      </c>
      <c r="I2426" s="14" t="s">
        <v>17499</v>
      </c>
      <c r="J2426" s="14" t="s">
        <v>12522</v>
      </c>
      <c r="K2426" s="14" t="s">
        <v>22458</v>
      </c>
      <c r="L2426" s="14" t="s">
        <v>27416</v>
      </c>
      <c r="M2426" s="28">
        <f t="shared" si="1179"/>
        <v>12.4</v>
      </c>
      <c r="N2426" s="46">
        <f t="shared" si="1158"/>
        <v>6.4</v>
      </c>
      <c r="O2426" s="17">
        <f t="shared" si="1159"/>
        <v>2.4000000000000004</v>
      </c>
      <c r="P2426" s="17">
        <f t="shared" si="1159"/>
        <v>4.2</v>
      </c>
      <c r="Q2426" s="124">
        <f t="shared" si="1160"/>
        <v>0.4</v>
      </c>
      <c r="R2426" s="26">
        <f t="shared" si="1161"/>
        <v>1.6</v>
      </c>
      <c r="S2426" s="2" t="s">
        <v>32382</v>
      </c>
      <c r="T2426" s="2" t="s">
        <v>37362</v>
      </c>
      <c r="U2426" s="24">
        <f t="shared" si="1162"/>
        <v>389.1</v>
      </c>
      <c r="V2426" s="66">
        <f t="shared" si="1162"/>
        <v>297.70000000000005</v>
      </c>
      <c r="W2426" s="54">
        <f t="shared" si="1163"/>
        <v>1.49</v>
      </c>
      <c r="X2426" s="143">
        <f t="shared" si="1164"/>
        <v>389.1</v>
      </c>
      <c r="Y2426" s="143">
        <f t="shared" si="1165"/>
        <v>0.39800000000000002</v>
      </c>
      <c r="AD2426">
        <v>152</v>
      </c>
      <c r="AE2426">
        <v>-1</v>
      </c>
      <c r="AF2426" s="10">
        <v>37.9</v>
      </c>
      <c r="AG2426" s="10">
        <v>58.12</v>
      </c>
      <c r="AH2426" s="10">
        <f t="shared" si="1166"/>
        <v>358082.43171097327</v>
      </c>
      <c r="AI2426" s="11">
        <f t="shared" si="1180"/>
        <v>0</v>
      </c>
      <c r="AJ2426">
        <f t="shared" si="1181"/>
        <v>0</v>
      </c>
      <c r="AK2426" t="e">
        <f t="shared" si="1167"/>
        <v>#DIV/0!</v>
      </c>
      <c r="AL2426">
        <f t="shared" si="1168"/>
        <v>3.5625332735999997</v>
      </c>
      <c r="AM2426" s="5">
        <f t="shared" si="1169"/>
        <v>2.98</v>
      </c>
      <c r="AN2426">
        <v>0</v>
      </c>
      <c r="AO2426" s="72">
        <f t="shared" si="1170"/>
        <v>1.6</v>
      </c>
      <c r="AP2426" s="72">
        <f t="shared" si="1171"/>
        <v>0.4</v>
      </c>
      <c r="AQ2426" s="72">
        <f t="shared" si="1172"/>
        <v>0.4</v>
      </c>
      <c r="AR2426" s="71" t="e">
        <f t="shared" si="1173"/>
        <v>#DIV/0!</v>
      </c>
      <c r="BA2426">
        <f t="shared" si="1174"/>
        <v>116</v>
      </c>
      <c r="BB2426" s="91" t="e">
        <f t="shared" si="1175"/>
        <v>#DIV/0!</v>
      </c>
    </row>
    <row r="2427" spans="1:54">
      <c r="A2427" s="2" t="s">
        <v>2546</v>
      </c>
      <c r="B2427" s="7" t="s">
        <v>42370</v>
      </c>
      <c r="C2427" s="17">
        <f t="shared" si="1156"/>
        <v>7.2</v>
      </c>
      <c r="D2427" s="28">
        <f t="shared" si="1157"/>
        <v>172</v>
      </c>
      <c r="E2427" s="8">
        <f t="shared" si="1176"/>
        <v>14</v>
      </c>
      <c r="F2427" s="2" t="s">
        <v>7536</v>
      </c>
      <c r="G2427" s="54">
        <f t="shared" si="1177"/>
        <v>6.1999999999999993</v>
      </c>
      <c r="H2427" s="20">
        <f t="shared" si="1178"/>
        <v>0.13763929999999999</v>
      </c>
      <c r="I2427" s="14" t="s">
        <v>17500</v>
      </c>
      <c r="J2427" s="14" t="s">
        <v>12523</v>
      </c>
      <c r="K2427" s="14" t="s">
        <v>22459</v>
      </c>
      <c r="L2427" s="14" t="s">
        <v>27417</v>
      </c>
      <c r="M2427" s="28">
        <f t="shared" si="1179"/>
        <v>13.9</v>
      </c>
      <c r="N2427" s="46">
        <f t="shared" si="1158"/>
        <v>6</v>
      </c>
      <c r="O2427" s="17">
        <f t="shared" si="1159"/>
        <v>1.6</v>
      </c>
      <c r="P2427" s="17">
        <f t="shared" si="1159"/>
        <v>1.2000000000000002</v>
      </c>
      <c r="Q2427" s="124">
        <f t="shared" si="1160"/>
        <v>2.6</v>
      </c>
      <c r="R2427" s="26">
        <f t="shared" si="1161"/>
        <v>3</v>
      </c>
      <c r="S2427" s="2" t="s">
        <v>32383</v>
      </c>
      <c r="T2427" s="2" t="s">
        <v>37363</v>
      </c>
      <c r="U2427" s="24">
        <f t="shared" si="1162"/>
        <v>445.20000000000005</v>
      </c>
      <c r="V2427" s="66">
        <f t="shared" si="1162"/>
        <v>292.70000000000005</v>
      </c>
      <c r="W2427" s="54">
        <f t="shared" si="1163"/>
        <v>0.62</v>
      </c>
      <c r="X2427" s="143">
        <f t="shared" si="1164"/>
        <v>445.20000000000005</v>
      </c>
      <c r="Y2427" s="143">
        <f t="shared" si="1165"/>
        <v>0.224</v>
      </c>
      <c r="AD2427">
        <v>152</v>
      </c>
      <c r="AE2427">
        <v>-1</v>
      </c>
      <c r="AF2427" s="10">
        <v>37.9</v>
      </c>
      <c r="AG2427" s="10">
        <v>58.12</v>
      </c>
      <c r="AH2427" s="10">
        <f t="shared" si="1166"/>
        <v>363405.99758574594</v>
      </c>
      <c r="AI2427" s="11">
        <f t="shared" si="1180"/>
        <v>0</v>
      </c>
      <c r="AJ2427">
        <f t="shared" si="1181"/>
        <v>0</v>
      </c>
      <c r="AK2427" t="e">
        <f t="shared" si="1167"/>
        <v>#DIV/0!</v>
      </c>
      <c r="AL2427">
        <f t="shared" si="1168"/>
        <v>4.9671976320000004</v>
      </c>
      <c r="AM2427" s="5">
        <f t="shared" si="1169"/>
        <v>1.24</v>
      </c>
      <c r="AN2427">
        <v>0</v>
      </c>
      <c r="AO2427" s="72">
        <f t="shared" si="1170"/>
        <v>3</v>
      </c>
      <c r="AP2427" s="72">
        <f t="shared" si="1171"/>
        <v>2.6</v>
      </c>
      <c r="AQ2427" s="72">
        <f t="shared" si="1172"/>
        <v>2.6</v>
      </c>
      <c r="AR2427" s="71" t="e">
        <f t="shared" si="1173"/>
        <v>#DIV/0!</v>
      </c>
      <c r="BA2427">
        <f t="shared" si="1174"/>
        <v>172</v>
      </c>
      <c r="BB2427" s="91" t="e">
        <f t="shared" si="1175"/>
        <v>#DIV/0!</v>
      </c>
    </row>
    <row r="2428" spans="1:54">
      <c r="A2428" s="2" t="s">
        <v>2547</v>
      </c>
      <c r="B2428" s="7" t="s">
        <v>42371</v>
      </c>
      <c r="C2428" s="17">
        <f t="shared" si="1156"/>
        <v>22.3</v>
      </c>
      <c r="D2428" s="28">
        <f t="shared" si="1157"/>
        <v>149</v>
      </c>
      <c r="E2428" s="8">
        <f t="shared" si="1176"/>
        <v>8</v>
      </c>
      <c r="F2428" s="2" t="s">
        <v>7537</v>
      </c>
      <c r="G2428" s="54">
        <f t="shared" si="1177"/>
        <v>21.3</v>
      </c>
      <c r="H2428" s="20">
        <f t="shared" si="1178"/>
        <v>0.41270119999999999</v>
      </c>
      <c r="I2428" s="14" t="s">
        <v>17501</v>
      </c>
      <c r="J2428" s="14" t="s">
        <v>12524</v>
      </c>
      <c r="K2428" s="14" t="s">
        <v>22460</v>
      </c>
      <c r="L2428" s="14" t="s">
        <v>27418</v>
      </c>
      <c r="M2428" s="28">
        <f t="shared" si="1179"/>
        <v>9.8000000000000007</v>
      </c>
      <c r="N2428" s="46">
        <f t="shared" si="1158"/>
        <v>5.8</v>
      </c>
      <c r="O2428" s="17">
        <f t="shared" si="1159"/>
        <v>1.6</v>
      </c>
      <c r="P2428" s="17">
        <f t="shared" si="1159"/>
        <v>9.4</v>
      </c>
      <c r="Q2428" s="124">
        <f t="shared" si="1160"/>
        <v>0.4</v>
      </c>
      <c r="R2428" s="26">
        <f t="shared" si="1161"/>
        <v>0.60000000000000009</v>
      </c>
      <c r="S2428" s="2" t="s">
        <v>32384</v>
      </c>
      <c r="T2428" s="2" t="s">
        <v>37364</v>
      </c>
      <c r="U2428" s="24">
        <f t="shared" si="1162"/>
        <v>422.3</v>
      </c>
      <c r="V2428" s="66">
        <f t="shared" si="1162"/>
        <v>380.1</v>
      </c>
      <c r="W2428" s="54">
        <f t="shared" si="1163"/>
        <v>2.13</v>
      </c>
      <c r="X2428" s="143">
        <f t="shared" si="1164"/>
        <v>422.3</v>
      </c>
      <c r="Y2428" s="143">
        <f t="shared" si="1165"/>
        <v>0.52600000000000002</v>
      </c>
      <c r="AD2428">
        <v>152</v>
      </c>
      <c r="AE2428">
        <v>-1</v>
      </c>
      <c r="AF2428" s="10">
        <v>37.9</v>
      </c>
      <c r="AG2428" s="10">
        <v>58.12</v>
      </c>
      <c r="AH2428" s="10">
        <f t="shared" si="1166"/>
        <v>240270.21025323946</v>
      </c>
      <c r="AI2428" s="11">
        <f t="shared" si="1180"/>
        <v>0</v>
      </c>
      <c r="AJ2428">
        <f t="shared" si="1181"/>
        <v>0</v>
      </c>
      <c r="AK2428" t="e">
        <f t="shared" si="1167"/>
        <v>#DIV/0!</v>
      </c>
      <c r="AL2428">
        <f t="shared" si="1168"/>
        <v>5.2997843712000012</v>
      </c>
      <c r="AM2428" s="5">
        <f t="shared" si="1169"/>
        <v>4.26</v>
      </c>
      <c r="AN2428">
        <v>0</v>
      </c>
      <c r="AO2428" s="72">
        <f t="shared" si="1170"/>
        <v>0.60000000000000009</v>
      </c>
      <c r="AP2428" s="72">
        <f t="shared" si="1171"/>
        <v>0.4</v>
      </c>
      <c r="AQ2428" s="72">
        <f t="shared" si="1172"/>
        <v>0.4</v>
      </c>
      <c r="AR2428" s="71" t="e">
        <f t="shared" si="1173"/>
        <v>#DIV/0!</v>
      </c>
      <c r="BA2428">
        <f t="shared" si="1174"/>
        <v>149</v>
      </c>
      <c r="BB2428" s="91" t="e">
        <f t="shared" si="1175"/>
        <v>#DIV/0!</v>
      </c>
    </row>
    <row r="2429" spans="1:54">
      <c r="A2429" s="2" t="s">
        <v>2548</v>
      </c>
      <c r="B2429" s="7" t="s">
        <v>42372</v>
      </c>
      <c r="C2429" s="17">
        <f t="shared" si="1156"/>
        <v>16.5</v>
      </c>
      <c r="D2429" s="28">
        <f t="shared" si="1157"/>
        <v>231</v>
      </c>
      <c r="E2429" s="8">
        <f t="shared" si="1176"/>
        <v>11</v>
      </c>
      <c r="F2429" s="2" t="s">
        <v>7538</v>
      </c>
      <c r="G2429" s="54">
        <f t="shared" si="1177"/>
        <v>15.6</v>
      </c>
      <c r="H2429" s="20">
        <f t="shared" si="1178"/>
        <v>0.7674531</v>
      </c>
      <c r="I2429" s="14" t="s">
        <v>17502</v>
      </c>
      <c r="J2429" s="14" t="s">
        <v>12525</v>
      </c>
      <c r="K2429" s="14" t="s">
        <v>22461</v>
      </c>
      <c r="L2429" s="14" t="s">
        <v>27419</v>
      </c>
      <c r="M2429" s="28">
        <f t="shared" si="1179"/>
        <v>12.5</v>
      </c>
      <c r="N2429" s="46">
        <f t="shared" si="1158"/>
        <v>5.4</v>
      </c>
      <c r="O2429" s="17">
        <f t="shared" si="1159"/>
        <v>2.8000000000000003</v>
      </c>
      <c r="P2429" s="17">
        <f t="shared" si="1159"/>
        <v>4</v>
      </c>
      <c r="Q2429" s="124">
        <f t="shared" si="1160"/>
        <v>0.4</v>
      </c>
      <c r="R2429" s="26">
        <f t="shared" si="1161"/>
        <v>1.4000000000000001</v>
      </c>
      <c r="S2429" s="2" t="s">
        <v>32385</v>
      </c>
      <c r="T2429" s="2" t="s">
        <v>37365</v>
      </c>
      <c r="U2429" s="24">
        <f t="shared" si="1162"/>
        <v>504.40000000000003</v>
      </c>
      <c r="V2429" s="66">
        <f t="shared" si="1162"/>
        <v>386.8</v>
      </c>
      <c r="W2429" s="54">
        <f t="shared" si="1163"/>
        <v>1.56</v>
      </c>
      <c r="X2429" s="143">
        <f t="shared" si="1164"/>
        <v>504.40000000000003</v>
      </c>
      <c r="Y2429" s="143">
        <f t="shared" si="1165"/>
        <v>0.41200000000000003</v>
      </c>
      <c r="AD2429">
        <v>152</v>
      </c>
      <c r="AE2429">
        <v>-1</v>
      </c>
      <c r="AF2429" s="10">
        <v>37.9</v>
      </c>
      <c r="AG2429" s="10">
        <v>58.12</v>
      </c>
      <c r="AH2429" s="10">
        <f t="shared" si="1166"/>
        <v>225908.80674458598</v>
      </c>
      <c r="AI2429" s="11">
        <f t="shared" si="1180"/>
        <v>0</v>
      </c>
      <c r="AJ2429">
        <f t="shared" si="1181"/>
        <v>0</v>
      </c>
      <c r="AK2429" t="e">
        <f t="shared" si="1167"/>
        <v>#DIV/0!</v>
      </c>
      <c r="AL2429">
        <f t="shared" si="1168"/>
        <v>3.6463353920000006</v>
      </c>
      <c r="AM2429" s="5">
        <f t="shared" si="1169"/>
        <v>3.1</v>
      </c>
      <c r="AN2429">
        <v>0</v>
      </c>
      <c r="AO2429" s="72">
        <f t="shared" si="1170"/>
        <v>1.4000000000000001</v>
      </c>
      <c r="AP2429" s="72">
        <f t="shared" si="1171"/>
        <v>0.4</v>
      </c>
      <c r="AQ2429" s="72">
        <f t="shared" si="1172"/>
        <v>0.4</v>
      </c>
      <c r="AR2429" s="71" t="e">
        <f t="shared" si="1173"/>
        <v>#DIV/0!</v>
      </c>
      <c r="BA2429">
        <f t="shared" si="1174"/>
        <v>231</v>
      </c>
      <c r="BB2429" s="91" t="e">
        <f t="shared" si="1175"/>
        <v>#DIV/0!</v>
      </c>
    </row>
    <row r="2430" spans="1:54">
      <c r="A2430" s="2" t="s">
        <v>2549</v>
      </c>
      <c r="B2430" s="7" t="s">
        <v>42373</v>
      </c>
      <c r="C2430" s="17">
        <f t="shared" si="1156"/>
        <v>25.700000000000003</v>
      </c>
      <c r="D2430" s="28">
        <f t="shared" si="1157"/>
        <v>225</v>
      </c>
      <c r="E2430" s="8">
        <f t="shared" si="1176"/>
        <v>11</v>
      </c>
      <c r="F2430" s="2" t="s">
        <v>7539</v>
      </c>
      <c r="G2430" s="54">
        <f t="shared" si="1177"/>
        <v>24.8</v>
      </c>
      <c r="H2430" s="20">
        <f t="shared" si="1178"/>
        <v>0.32461840000000003</v>
      </c>
      <c r="I2430" s="14" t="s">
        <v>17503</v>
      </c>
      <c r="J2430" s="14" t="s">
        <v>12526</v>
      </c>
      <c r="K2430" s="14" t="s">
        <v>22462</v>
      </c>
      <c r="L2430" s="14" t="s">
        <v>27420</v>
      </c>
      <c r="M2430" s="28">
        <f t="shared" si="1179"/>
        <v>13.9</v>
      </c>
      <c r="N2430" s="46">
        <f t="shared" si="1158"/>
        <v>5.2</v>
      </c>
      <c r="O2430" s="17">
        <f t="shared" si="1159"/>
        <v>1.6</v>
      </c>
      <c r="P2430" s="17">
        <f t="shared" si="1159"/>
        <v>1.2000000000000002</v>
      </c>
      <c r="Q2430" s="124">
        <f t="shared" si="1160"/>
        <v>1</v>
      </c>
      <c r="R2430" s="26">
        <f t="shared" si="1161"/>
        <v>1.6</v>
      </c>
      <c r="S2430" s="2" t="s">
        <v>32386</v>
      </c>
      <c r="T2430" s="2" t="s">
        <v>37366</v>
      </c>
      <c r="U2430" s="24">
        <f t="shared" si="1162"/>
        <v>498.40000000000003</v>
      </c>
      <c r="V2430" s="66">
        <f t="shared" si="1162"/>
        <v>421.5</v>
      </c>
      <c r="W2430" s="54">
        <f t="shared" si="1163"/>
        <v>2.48</v>
      </c>
      <c r="X2430" s="143">
        <f t="shared" si="1164"/>
        <v>498.40000000000003</v>
      </c>
      <c r="Y2430" s="143">
        <f t="shared" si="1165"/>
        <v>0.59599999999999997</v>
      </c>
      <c r="AD2430">
        <v>152</v>
      </c>
      <c r="AE2430">
        <v>-1</v>
      </c>
      <c r="AF2430" s="10">
        <v>37.9</v>
      </c>
      <c r="AG2430" s="10">
        <v>58.12</v>
      </c>
      <c r="AH2430" s="10">
        <f t="shared" si="1166"/>
        <v>91245.538959880447</v>
      </c>
      <c r="AI2430" s="11">
        <f t="shared" si="1180"/>
        <v>0</v>
      </c>
      <c r="AJ2430">
        <f t="shared" si="1181"/>
        <v>0</v>
      </c>
      <c r="AK2430" t="e">
        <f t="shared" si="1167"/>
        <v>#DIV/0!</v>
      </c>
      <c r="AL2430">
        <f t="shared" si="1168"/>
        <v>2.0747722752000004</v>
      </c>
      <c r="AM2430" s="5">
        <f t="shared" si="1169"/>
        <v>4.9400000000000004</v>
      </c>
      <c r="AN2430">
        <v>0</v>
      </c>
      <c r="AO2430" s="72">
        <f t="shared" si="1170"/>
        <v>1.6</v>
      </c>
      <c r="AP2430" s="72">
        <f t="shared" si="1171"/>
        <v>1</v>
      </c>
      <c r="AQ2430" s="72">
        <f t="shared" si="1172"/>
        <v>1.2000000000000002</v>
      </c>
      <c r="AR2430" s="71" t="e">
        <f t="shared" si="1173"/>
        <v>#DIV/0!</v>
      </c>
      <c r="BA2430">
        <f t="shared" si="1174"/>
        <v>225</v>
      </c>
      <c r="BB2430" s="91" t="e">
        <f t="shared" si="1175"/>
        <v>#DIV/0!</v>
      </c>
    </row>
    <row r="2431" spans="1:54">
      <c r="A2431" s="2" t="s">
        <v>2550</v>
      </c>
      <c r="B2431" s="7" t="s">
        <v>42374</v>
      </c>
      <c r="C2431" s="17">
        <f t="shared" si="1156"/>
        <v>34.6</v>
      </c>
      <c r="D2431" s="28">
        <f t="shared" si="1157"/>
        <v>67</v>
      </c>
      <c r="E2431" s="8">
        <f t="shared" si="1176"/>
        <v>5</v>
      </c>
      <c r="F2431" s="2" t="s">
        <v>7540</v>
      </c>
      <c r="G2431" s="54">
        <f t="shared" si="1177"/>
        <v>33.700000000000003</v>
      </c>
      <c r="H2431" s="20">
        <f t="shared" si="1178"/>
        <v>0.47345140000000002</v>
      </c>
      <c r="I2431" s="14" t="s">
        <v>17504</v>
      </c>
      <c r="J2431" s="14" t="s">
        <v>12527</v>
      </c>
      <c r="K2431" s="14" t="s">
        <v>22463</v>
      </c>
      <c r="L2431" s="14" t="s">
        <v>27421</v>
      </c>
      <c r="M2431" s="28">
        <f t="shared" si="1179"/>
        <v>14.3</v>
      </c>
      <c r="N2431" s="46">
        <f t="shared" si="1158"/>
        <v>6</v>
      </c>
      <c r="O2431" s="17">
        <f t="shared" si="1159"/>
        <v>2.4000000000000004</v>
      </c>
      <c r="P2431" s="17">
        <f t="shared" si="1159"/>
        <v>0.4</v>
      </c>
      <c r="Q2431" s="124">
        <f t="shared" si="1160"/>
        <v>0.60000000000000009</v>
      </c>
      <c r="R2431" s="26">
        <f t="shared" si="1161"/>
        <v>1.2000000000000002</v>
      </c>
      <c r="S2431" s="2" t="s">
        <v>32387</v>
      </c>
      <c r="T2431" s="2" t="s">
        <v>37367</v>
      </c>
      <c r="U2431" s="24">
        <f t="shared" si="1162"/>
        <v>340.40000000000003</v>
      </c>
      <c r="V2431" s="66">
        <f t="shared" si="1162"/>
        <v>316.5</v>
      </c>
      <c r="W2431" s="54">
        <f t="shared" si="1163"/>
        <v>3.3699999999999997</v>
      </c>
      <c r="X2431" s="143">
        <f t="shared" si="1164"/>
        <v>340.40000000000003</v>
      </c>
      <c r="Y2431" s="143">
        <f t="shared" si="1165"/>
        <v>0.77399999999999991</v>
      </c>
      <c r="AD2431">
        <v>152</v>
      </c>
      <c r="AE2431">
        <v>-1</v>
      </c>
      <c r="AF2431" s="10">
        <v>37.9</v>
      </c>
      <c r="AG2431" s="10">
        <v>58.12</v>
      </c>
      <c r="AH2431" s="10">
        <f t="shared" si="1166"/>
        <v>336872.60810173681</v>
      </c>
      <c r="AI2431" s="11">
        <f t="shared" si="1180"/>
        <v>0</v>
      </c>
      <c r="AJ2431">
        <f t="shared" si="1181"/>
        <v>0</v>
      </c>
      <c r="AK2431" t="e">
        <f t="shared" si="1167"/>
        <v>#DIV/0!</v>
      </c>
      <c r="AL2431">
        <f t="shared" si="1168"/>
        <v>0.60658398720000006</v>
      </c>
      <c r="AM2431" s="5">
        <f t="shared" si="1169"/>
        <v>6.7200000000000006</v>
      </c>
      <c r="AN2431">
        <v>0</v>
      </c>
      <c r="AO2431" s="72">
        <f t="shared" si="1170"/>
        <v>1.2000000000000002</v>
      </c>
      <c r="AP2431" s="72">
        <f t="shared" si="1171"/>
        <v>0.60000000000000009</v>
      </c>
      <c r="AQ2431" s="72">
        <f t="shared" si="1172"/>
        <v>0.8</v>
      </c>
      <c r="AR2431" s="71" t="e">
        <f t="shared" si="1173"/>
        <v>#DIV/0!</v>
      </c>
      <c r="BA2431">
        <f t="shared" si="1174"/>
        <v>67</v>
      </c>
      <c r="BB2431" s="91" t="e">
        <f t="shared" si="1175"/>
        <v>#DIV/0!</v>
      </c>
    </row>
    <row r="2432" spans="1:54">
      <c r="A2432" s="2" t="s">
        <v>2551</v>
      </c>
      <c r="B2432" s="7" t="s">
        <v>42375</v>
      </c>
      <c r="C2432" s="17">
        <f t="shared" si="1156"/>
        <v>14.100000000000001</v>
      </c>
      <c r="D2432" s="28">
        <f t="shared" si="1157"/>
        <v>72</v>
      </c>
      <c r="E2432" s="8">
        <f t="shared" si="1176"/>
        <v>16</v>
      </c>
      <c r="F2432" s="2" t="s">
        <v>7541</v>
      </c>
      <c r="G2432" s="54">
        <f t="shared" si="1177"/>
        <v>13.1</v>
      </c>
      <c r="H2432" s="20">
        <f t="shared" si="1178"/>
        <v>0.48305529999999997</v>
      </c>
      <c r="I2432" s="14" t="s">
        <v>17505</v>
      </c>
      <c r="J2432" s="14" t="s">
        <v>12528</v>
      </c>
      <c r="K2432" s="14" t="s">
        <v>22464</v>
      </c>
      <c r="L2432" s="14" t="s">
        <v>27422</v>
      </c>
      <c r="M2432" s="28">
        <f t="shared" si="1179"/>
        <v>9.8999999999999986</v>
      </c>
      <c r="N2432" s="46">
        <f t="shared" si="1158"/>
        <v>6.8</v>
      </c>
      <c r="O2432" s="17">
        <f t="shared" si="1159"/>
        <v>1.8</v>
      </c>
      <c r="P2432" s="17">
        <f t="shared" si="1159"/>
        <v>9.2000000000000011</v>
      </c>
      <c r="Q2432" s="124">
        <f t="shared" si="1160"/>
        <v>1.4000000000000001</v>
      </c>
      <c r="R2432" s="26">
        <f t="shared" si="1161"/>
        <v>2.8000000000000003</v>
      </c>
      <c r="S2432" s="2" t="s">
        <v>32388</v>
      </c>
      <c r="T2432" s="2" t="s">
        <v>37368</v>
      </c>
      <c r="U2432" s="24">
        <f t="shared" si="1162"/>
        <v>344.8</v>
      </c>
      <c r="V2432" s="66">
        <f t="shared" si="1162"/>
        <v>399.8</v>
      </c>
      <c r="W2432" s="54">
        <f t="shared" si="1163"/>
        <v>1.31</v>
      </c>
      <c r="X2432" s="143">
        <f t="shared" si="1164"/>
        <v>344.8</v>
      </c>
      <c r="Y2432" s="143">
        <f t="shared" si="1165"/>
        <v>0.36199999999999999</v>
      </c>
      <c r="AD2432">
        <v>152</v>
      </c>
      <c r="AE2432">
        <v>-1</v>
      </c>
      <c r="AF2432" s="10">
        <v>37.9</v>
      </c>
      <c r="AG2432" s="10">
        <v>58.12</v>
      </c>
      <c r="AH2432" s="10">
        <f t="shared" si="1166"/>
        <v>192585.97206872865</v>
      </c>
      <c r="AI2432" s="11">
        <f t="shared" si="1180"/>
        <v>0</v>
      </c>
      <c r="AJ2432">
        <f t="shared" si="1181"/>
        <v>0</v>
      </c>
      <c r="AK2432" t="e">
        <f t="shared" si="1167"/>
        <v>#DIV/0!</v>
      </c>
      <c r="AL2432">
        <f t="shared" si="1168"/>
        <v>23.969691849600004</v>
      </c>
      <c r="AM2432" s="5">
        <f t="shared" si="1169"/>
        <v>2.62</v>
      </c>
      <c r="AN2432">
        <v>0</v>
      </c>
      <c r="AO2432" s="72">
        <f t="shared" si="1170"/>
        <v>2.8000000000000003</v>
      </c>
      <c r="AP2432" s="72">
        <f t="shared" si="1171"/>
        <v>1.4000000000000001</v>
      </c>
      <c r="AQ2432" s="72">
        <f t="shared" si="1172"/>
        <v>1.6</v>
      </c>
      <c r="AR2432" s="71" t="e">
        <f t="shared" si="1173"/>
        <v>#DIV/0!</v>
      </c>
      <c r="BA2432">
        <f t="shared" si="1174"/>
        <v>72</v>
      </c>
      <c r="BB2432" s="91" t="e">
        <f t="shared" si="1175"/>
        <v>#DIV/0!</v>
      </c>
    </row>
    <row r="2433" spans="1:54">
      <c r="A2433" s="2" t="s">
        <v>2552</v>
      </c>
      <c r="B2433" s="7" t="s">
        <v>42376</v>
      </c>
      <c r="C2433" s="17">
        <f t="shared" si="1156"/>
        <v>29.400000000000002</v>
      </c>
      <c r="D2433" s="28">
        <f t="shared" si="1157"/>
        <v>239</v>
      </c>
      <c r="E2433" s="8">
        <f t="shared" si="1176"/>
        <v>16</v>
      </c>
      <c r="F2433" s="2" t="s">
        <v>7542</v>
      </c>
      <c r="G2433" s="54">
        <f t="shared" si="1177"/>
        <v>28.400000000000002</v>
      </c>
      <c r="H2433" s="20">
        <f t="shared" si="1178"/>
        <v>0.32397370000000003</v>
      </c>
      <c r="I2433" s="14" t="s">
        <v>17506</v>
      </c>
      <c r="J2433" s="14" t="s">
        <v>12529</v>
      </c>
      <c r="K2433" s="14" t="s">
        <v>22465</v>
      </c>
      <c r="L2433" s="14" t="s">
        <v>27423</v>
      </c>
      <c r="M2433" s="28">
        <f t="shared" si="1179"/>
        <v>9.8999999999999986</v>
      </c>
      <c r="N2433" s="46">
        <f t="shared" si="1158"/>
        <v>5.6</v>
      </c>
      <c r="O2433" s="17">
        <f t="shared" si="1159"/>
        <v>2.6</v>
      </c>
      <c r="P2433" s="17">
        <f t="shared" si="1159"/>
        <v>9.2000000000000011</v>
      </c>
      <c r="Q2433" s="124">
        <f t="shared" si="1160"/>
        <v>1</v>
      </c>
      <c r="R2433" s="26">
        <f t="shared" si="1161"/>
        <v>1.4000000000000001</v>
      </c>
      <c r="S2433" s="2" t="s">
        <v>32389</v>
      </c>
      <c r="T2433" s="2" t="s">
        <v>37369</v>
      </c>
      <c r="U2433" s="24">
        <f t="shared" si="1162"/>
        <v>512.4</v>
      </c>
      <c r="V2433" s="66">
        <f t="shared" si="1162"/>
        <v>322.70000000000005</v>
      </c>
      <c r="W2433" s="54">
        <f t="shared" si="1163"/>
        <v>2.84</v>
      </c>
      <c r="X2433" s="143">
        <f t="shared" si="1164"/>
        <v>512.4</v>
      </c>
      <c r="Y2433" s="143">
        <f t="shared" si="1165"/>
        <v>0.66799999999999993</v>
      </c>
      <c r="AD2433">
        <v>152</v>
      </c>
      <c r="AE2433">
        <v>-1</v>
      </c>
      <c r="AF2433" s="10">
        <v>37.9</v>
      </c>
      <c r="AG2433" s="10">
        <v>58.12</v>
      </c>
      <c r="AH2433" s="10">
        <f t="shared" si="1166"/>
        <v>329310.75441799179</v>
      </c>
      <c r="AI2433" s="11">
        <f t="shared" si="1180"/>
        <v>0</v>
      </c>
      <c r="AJ2433">
        <f t="shared" si="1181"/>
        <v>0</v>
      </c>
      <c r="AK2433" t="e">
        <f t="shared" si="1167"/>
        <v>#DIV/0!</v>
      </c>
      <c r="AL2433">
        <f t="shared" si="1168"/>
        <v>22.638768734400006</v>
      </c>
      <c r="AM2433" s="5">
        <f t="shared" si="1169"/>
        <v>5.6800000000000006</v>
      </c>
      <c r="AN2433">
        <v>0</v>
      </c>
      <c r="AO2433" s="72">
        <f t="shared" si="1170"/>
        <v>1.4000000000000001</v>
      </c>
      <c r="AP2433" s="72">
        <f t="shared" si="1171"/>
        <v>1</v>
      </c>
      <c r="AQ2433" s="72">
        <f t="shared" si="1172"/>
        <v>1</v>
      </c>
      <c r="AR2433" s="71" t="e">
        <f t="shared" si="1173"/>
        <v>#DIV/0!</v>
      </c>
      <c r="BA2433">
        <f t="shared" si="1174"/>
        <v>239</v>
      </c>
      <c r="BB2433" s="91" t="e">
        <f t="shared" si="1175"/>
        <v>#DIV/0!</v>
      </c>
    </row>
    <row r="2434" spans="1:54">
      <c r="A2434" s="2" t="s">
        <v>2553</v>
      </c>
      <c r="B2434" s="7" t="s">
        <v>42377</v>
      </c>
      <c r="C2434" s="17">
        <f t="shared" ref="C2434:C2497" si="1182">MROUND(A2434,0.1)+1+AN2434</f>
        <v>31.8</v>
      </c>
      <c r="D2434" s="28">
        <f t="shared" ref="D2434:D2497" si="1183">MROUND(S2434,1)</f>
        <v>249</v>
      </c>
      <c r="E2434" s="8">
        <f t="shared" si="1176"/>
        <v>9</v>
      </c>
      <c r="F2434" s="2" t="s">
        <v>7543</v>
      </c>
      <c r="G2434" s="54">
        <f t="shared" si="1177"/>
        <v>30.900000000000002</v>
      </c>
      <c r="H2434" s="20">
        <f t="shared" si="1178"/>
        <v>0.44927439999999996</v>
      </c>
      <c r="I2434" s="14" t="s">
        <v>17507</v>
      </c>
      <c r="J2434" s="14" t="s">
        <v>12530</v>
      </c>
      <c r="K2434" s="14" t="s">
        <v>22466</v>
      </c>
      <c r="L2434" s="14" t="s">
        <v>27424</v>
      </c>
      <c r="M2434" s="28">
        <f t="shared" si="1179"/>
        <v>11.6</v>
      </c>
      <c r="N2434" s="46">
        <f t="shared" ref="N2434:N2497" si="1184">MROUND(L2434,0.2)+5</f>
        <v>6.8</v>
      </c>
      <c r="O2434" s="17">
        <f t="shared" ref="O2434:P2497" si="1185">MROUND(I2434,0.2)</f>
        <v>1</v>
      </c>
      <c r="P2434" s="17">
        <f t="shared" si="1185"/>
        <v>5.8000000000000007</v>
      </c>
      <c r="Q2434" s="124">
        <f t="shared" ref="Q2434:Q2497" si="1186">IF(AN2434&gt;0,CEILING((1-H2434)*R2434,0.2),IF(MROUND((1-H2434)*R2434,0.2)&lt;0.2,MROUND((1-H2434)*R2434,0.2)+0.2, MROUND((1-H2434)*R2434,0.2)))</f>
        <v>0.8</v>
      </c>
      <c r="R2434" s="26">
        <f t="shared" ref="R2434:R2497" si="1187">MROUND(K2434,0.2)</f>
        <v>1.6</v>
      </c>
      <c r="S2434" s="2" t="s">
        <v>32390</v>
      </c>
      <c r="T2434" s="2" t="s">
        <v>37370</v>
      </c>
      <c r="U2434" s="24">
        <f t="shared" ref="U2434:V2497" si="1188">ROUNDUP(S2434+273,1)</f>
        <v>522.30000000000007</v>
      </c>
      <c r="V2434" s="66">
        <f t="shared" si="1188"/>
        <v>303.90000000000003</v>
      </c>
      <c r="W2434" s="54">
        <f t="shared" ref="W2434:W2497" si="1189">ROUNDUP(A2434/10,2)</f>
        <v>3.09</v>
      </c>
      <c r="X2434" s="143">
        <f t="shared" ref="X2434:X2497" si="1190">U2434</f>
        <v>522.30000000000007</v>
      </c>
      <c r="Y2434" s="143">
        <f t="shared" ref="Y2434:Y2497" si="1191">W2434/5+0.1</f>
        <v>0.71799999999999997</v>
      </c>
      <c r="AD2434">
        <v>152</v>
      </c>
      <c r="AE2434">
        <v>-1</v>
      </c>
      <c r="AF2434" s="10">
        <v>37.9</v>
      </c>
      <c r="AG2434" s="10">
        <v>58.12</v>
      </c>
      <c r="AH2434" s="10">
        <f t="shared" ref="AH2434:AH2497" si="1192">((1.092*8.3144*(AE2434+273)*(LN(AF2434)-1.013)/(0.93-(AE2434+273)/(AD2434+273)))*((AD2434-T2434)/(AD2434-AE2434))^0.383)*1000/AG2434</f>
        <v>351274.44632202398</v>
      </c>
      <c r="AI2434" s="11">
        <f t="shared" si="1180"/>
        <v>0</v>
      </c>
      <c r="AJ2434">
        <f t="shared" si="1181"/>
        <v>0</v>
      </c>
      <c r="AK2434" t="e">
        <f t="shared" ref="AK2434:AK2497" si="1193">0.07*AJ2434*AI2434/AC2434</f>
        <v>#DIV/0!</v>
      </c>
      <c r="AL2434">
        <f t="shared" ref="AL2434:AL2497" si="1194">(1-H2434)*O2434*P2434*R2434</f>
        <v>5.1107335680000014</v>
      </c>
      <c r="AM2434" s="5">
        <f t="shared" ref="AM2434:AM2497" si="1195">MROUND(A2434,0.1)/5</f>
        <v>6.16</v>
      </c>
      <c r="AN2434">
        <v>0</v>
      </c>
      <c r="AO2434" s="72">
        <f t="shared" ref="AO2434:AO2497" si="1196">CEILING(R2434,0.2)</f>
        <v>1.6</v>
      </c>
      <c r="AP2434" s="72">
        <f t="shared" ref="AP2434:AP2497" si="1197">Q2434</f>
        <v>0.8</v>
      </c>
      <c r="AQ2434" s="72">
        <f t="shared" ref="AQ2434:AQ2497" si="1198">CEILING((1-H2434)*R2434,0.2)</f>
        <v>1</v>
      </c>
      <c r="AR2434" s="71" t="e">
        <f t="shared" ref="AR2434:AR2497" si="1199">AL2434+AK2434</f>
        <v>#DIV/0!</v>
      </c>
      <c r="BA2434">
        <f t="shared" ref="BA2434:BA2497" si="1200">D2434</f>
        <v>249</v>
      </c>
      <c r="BB2434" s="91" t="e">
        <f t="shared" ref="BB2434:BB2497" si="1201">AK2434/AL2434</f>
        <v>#DIV/0!</v>
      </c>
    </row>
    <row r="2435" spans="1:54">
      <c r="A2435" s="2" t="s">
        <v>2554</v>
      </c>
      <c r="B2435" s="7" t="s">
        <v>42378</v>
      </c>
      <c r="C2435" s="17">
        <f t="shared" si="1182"/>
        <v>18.8</v>
      </c>
      <c r="D2435" s="28">
        <f t="shared" si="1183"/>
        <v>166</v>
      </c>
      <c r="E2435" s="8">
        <f t="shared" ref="E2435:E2498" si="1202">MROUND(SQRT(((P2435*O2435*Q2435)/MAX(O2435,P2435,Q2435)))*10,1)</f>
        <v>8</v>
      </c>
      <c r="F2435" s="2" t="s">
        <v>7544</v>
      </c>
      <c r="G2435" s="54">
        <f t="shared" ref="G2435:G2498" si="1203">ROUNDUP(A2435,1)</f>
        <v>17.900000000000002</v>
      </c>
      <c r="H2435" s="20">
        <f t="shared" ref="H2435:H2498" si="1204">F2435/100</f>
        <v>0.23009160000000001</v>
      </c>
      <c r="I2435" s="14" t="s">
        <v>17508</v>
      </c>
      <c r="J2435" s="14" t="s">
        <v>12531</v>
      </c>
      <c r="K2435" s="14" t="s">
        <v>22467</v>
      </c>
      <c r="L2435" s="14" t="s">
        <v>27425</v>
      </c>
      <c r="M2435" s="28">
        <f t="shared" ref="M2435:M2498" si="1205">14.5-P2435/2</f>
        <v>11.2</v>
      </c>
      <c r="N2435" s="46">
        <f t="shared" si="1184"/>
        <v>7</v>
      </c>
      <c r="O2435" s="17">
        <f t="shared" si="1185"/>
        <v>0.60000000000000009</v>
      </c>
      <c r="P2435" s="17">
        <f t="shared" si="1185"/>
        <v>6.6000000000000005</v>
      </c>
      <c r="Q2435" s="124">
        <f t="shared" si="1186"/>
        <v>1.2000000000000002</v>
      </c>
      <c r="R2435" s="26">
        <f t="shared" si="1187"/>
        <v>1.6</v>
      </c>
      <c r="S2435" s="2" t="s">
        <v>32391</v>
      </c>
      <c r="T2435" s="2" t="s">
        <v>37371</v>
      </c>
      <c r="U2435" s="24">
        <f t="shared" si="1188"/>
        <v>438.8</v>
      </c>
      <c r="V2435" s="66">
        <f t="shared" si="1188"/>
        <v>352.3</v>
      </c>
      <c r="W2435" s="54">
        <f t="shared" si="1189"/>
        <v>1.79</v>
      </c>
      <c r="X2435" s="143">
        <f t="shared" si="1190"/>
        <v>438.8</v>
      </c>
      <c r="Y2435" s="143">
        <f t="shared" si="1191"/>
        <v>0.45799999999999996</v>
      </c>
      <c r="AD2435">
        <v>152</v>
      </c>
      <c r="AE2435">
        <v>-1</v>
      </c>
      <c r="AF2435" s="10">
        <v>37.9</v>
      </c>
      <c r="AG2435" s="10">
        <v>58.12</v>
      </c>
      <c r="AH2435" s="10">
        <f t="shared" si="1192"/>
        <v>289046.81122568221</v>
      </c>
      <c r="AI2435" s="11">
        <f t="shared" si="1180"/>
        <v>0</v>
      </c>
      <c r="AJ2435">
        <f t="shared" si="1181"/>
        <v>0</v>
      </c>
      <c r="AK2435" t="e">
        <f t="shared" si="1193"/>
        <v>#DIV/0!</v>
      </c>
      <c r="AL2435">
        <f t="shared" si="1194"/>
        <v>4.8781396224000018</v>
      </c>
      <c r="AM2435" s="5">
        <f t="shared" si="1195"/>
        <v>3.56</v>
      </c>
      <c r="AN2435">
        <v>0</v>
      </c>
      <c r="AO2435" s="72">
        <f t="shared" si="1196"/>
        <v>1.6</v>
      </c>
      <c r="AP2435" s="72">
        <f t="shared" si="1197"/>
        <v>1.2000000000000002</v>
      </c>
      <c r="AQ2435" s="72">
        <f t="shared" si="1198"/>
        <v>1.4000000000000001</v>
      </c>
      <c r="AR2435" s="71" t="e">
        <f t="shared" si="1199"/>
        <v>#DIV/0!</v>
      </c>
      <c r="BA2435">
        <f t="shared" si="1200"/>
        <v>166</v>
      </c>
      <c r="BB2435" s="91" t="e">
        <f t="shared" si="1201"/>
        <v>#DIV/0!</v>
      </c>
    </row>
    <row r="2436" spans="1:54">
      <c r="A2436" s="2" t="s">
        <v>2555</v>
      </c>
      <c r="B2436" s="7" t="s">
        <v>42379</v>
      </c>
      <c r="C2436" s="17">
        <f t="shared" si="1182"/>
        <v>16.100000000000001</v>
      </c>
      <c r="D2436" s="28">
        <f t="shared" si="1183"/>
        <v>149</v>
      </c>
      <c r="E2436" s="8">
        <f t="shared" si="1202"/>
        <v>5</v>
      </c>
      <c r="F2436" s="2" t="s">
        <v>7545</v>
      </c>
      <c r="G2436" s="54">
        <f t="shared" si="1203"/>
        <v>15.2</v>
      </c>
      <c r="H2436" s="20">
        <f t="shared" si="1204"/>
        <v>0.46361870000000005</v>
      </c>
      <c r="I2436" s="14" t="s">
        <v>17509</v>
      </c>
      <c r="J2436" s="14" t="s">
        <v>12532</v>
      </c>
      <c r="K2436" s="14" t="s">
        <v>22468</v>
      </c>
      <c r="L2436" s="14" t="s">
        <v>27426</v>
      </c>
      <c r="M2436" s="28">
        <f t="shared" si="1205"/>
        <v>10</v>
      </c>
      <c r="N2436" s="46">
        <f t="shared" si="1184"/>
        <v>5.8</v>
      </c>
      <c r="O2436" s="17">
        <f t="shared" si="1185"/>
        <v>1.4000000000000001</v>
      </c>
      <c r="P2436" s="17">
        <f t="shared" si="1185"/>
        <v>9</v>
      </c>
      <c r="Q2436" s="124">
        <f t="shared" si="1186"/>
        <v>0.2</v>
      </c>
      <c r="R2436" s="26">
        <f t="shared" si="1187"/>
        <v>0.4</v>
      </c>
      <c r="S2436" s="2" t="s">
        <v>32392</v>
      </c>
      <c r="T2436" s="2" t="s">
        <v>37372</v>
      </c>
      <c r="U2436" s="24">
        <f t="shared" si="1188"/>
        <v>422.40000000000003</v>
      </c>
      <c r="V2436" s="66">
        <f t="shared" si="1188"/>
        <v>418.40000000000003</v>
      </c>
      <c r="W2436" s="54">
        <f t="shared" si="1189"/>
        <v>1.52</v>
      </c>
      <c r="X2436" s="143">
        <f t="shared" si="1190"/>
        <v>422.40000000000003</v>
      </c>
      <c r="Y2436" s="143">
        <f t="shared" si="1191"/>
        <v>0.40400000000000003</v>
      </c>
      <c r="AD2436">
        <v>152</v>
      </c>
      <c r="AE2436">
        <v>-1</v>
      </c>
      <c r="AF2436" s="10">
        <v>37.9</v>
      </c>
      <c r="AG2436" s="10">
        <v>58.12</v>
      </c>
      <c r="AH2436" s="10">
        <f t="shared" si="1192"/>
        <v>115449.26678691048</v>
      </c>
      <c r="AI2436" s="11">
        <f t="shared" si="1180"/>
        <v>0</v>
      </c>
      <c r="AJ2436">
        <f t="shared" si="1181"/>
        <v>0</v>
      </c>
      <c r="AK2436" t="e">
        <f t="shared" si="1193"/>
        <v>#DIV/0!</v>
      </c>
      <c r="AL2436">
        <f t="shared" si="1194"/>
        <v>2.7033617520000002</v>
      </c>
      <c r="AM2436" s="5">
        <f t="shared" si="1195"/>
        <v>3.0200000000000005</v>
      </c>
      <c r="AN2436">
        <v>0</v>
      </c>
      <c r="AO2436" s="72">
        <f t="shared" si="1196"/>
        <v>0.4</v>
      </c>
      <c r="AP2436" s="72">
        <f t="shared" si="1197"/>
        <v>0.2</v>
      </c>
      <c r="AQ2436" s="72">
        <f t="shared" si="1198"/>
        <v>0.4</v>
      </c>
      <c r="AR2436" s="71" t="e">
        <f t="shared" si="1199"/>
        <v>#DIV/0!</v>
      </c>
      <c r="BA2436">
        <f t="shared" si="1200"/>
        <v>149</v>
      </c>
      <c r="BB2436" s="91" t="e">
        <f t="shared" si="1201"/>
        <v>#DIV/0!</v>
      </c>
    </row>
    <row r="2437" spans="1:54">
      <c r="A2437" s="2" t="s">
        <v>2556</v>
      </c>
      <c r="B2437" s="7" t="s">
        <v>42380</v>
      </c>
      <c r="C2437" s="17">
        <f t="shared" si="1182"/>
        <v>11.9</v>
      </c>
      <c r="D2437" s="28">
        <f t="shared" si="1183"/>
        <v>16</v>
      </c>
      <c r="E2437" s="8">
        <f t="shared" si="1202"/>
        <v>11</v>
      </c>
      <c r="F2437" s="2" t="s">
        <v>7546</v>
      </c>
      <c r="G2437" s="54">
        <f t="shared" si="1203"/>
        <v>11</v>
      </c>
      <c r="H2437" s="20">
        <f t="shared" si="1204"/>
        <v>0.24890390000000001</v>
      </c>
      <c r="I2437" s="14" t="s">
        <v>17510</v>
      </c>
      <c r="J2437" s="14" t="s">
        <v>12533</v>
      </c>
      <c r="K2437" s="14" t="s">
        <v>22469</v>
      </c>
      <c r="L2437" s="14" t="s">
        <v>27427</v>
      </c>
      <c r="M2437" s="28">
        <f t="shared" si="1205"/>
        <v>12.3</v>
      </c>
      <c r="N2437" s="46">
        <f t="shared" si="1184"/>
        <v>6.4</v>
      </c>
      <c r="O2437" s="17">
        <f t="shared" si="1185"/>
        <v>1</v>
      </c>
      <c r="P2437" s="17">
        <f t="shared" si="1185"/>
        <v>4.4000000000000004</v>
      </c>
      <c r="Q2437" s="124">
        <f t="shared" si="1186"/>
        <v>1.2000000000000002</v>
      </c>
      <c r="R2437" s="26">
        <f t="shared" si="1187"/>
        <v>1.6</v>
      </c>
      <c r="S2437" s="2" t="s">
        <v>32393</v>
      </c>
      <c r="T2437" s="2" t="s">
        <v>37373</v>
      </c>
      <c r="U2437" s="24">
        <f t="shared" si="1188"/>
        <v>289.5</v>
      </c>
      <c r="V2437" s="66">
        <f t="shared" si="1188"/>
        <v>400.40000000000003</v>
      </c>
      <c r="W2437" s="54">
        <f t="shared" si="1189"/>
        <v>1.1000000000000001</v>
      </c>
      <c r="X2437" s="143">
        <f t="shared" si="1190"/>
        <v>289.5</v>
      </c>
      <c r="Y2437" s="143">
        <f t="shared" si="1191"/>
        <v>0.32000000000000006</v>
      </c>
      <c r="AD2437">
        <v>152</v>
      </c>
      <c r="AE2437">
        <v>-1</v>
      </c>
      <c r="AF2437" s="10">
        <v>37.9</v>
      </c>
      <c r="AG2437" s="10">
        <v>58.12</v>
      </c>
      <c r="AH2437" s="10">
        <f t="shared" si="1192"/>
        <v>190993.42695824307</v>
      </c>
      <c r="AI2437" s="11">
        <f t="shared" si="1180"/>
        <v>0</v>
      </c>
      <c r="AJ2437">
        <f t="shared" si="1181"/>
        <v>0</v>
      </c>
      <c r="AK2437" t="e">
        <f t="shared" si="1193"/>
        <v>#DIV/0!</v>
      </c>
      <c r="AL2437">
        <f t="shared" si="1194"/>
        <v>5.2877165440000011</v>
      </c>
      <c r="AM2437" s="5">
        <f t="shared" si="1195"/>
        <v>2.1800000000000002</v>
      </c>
      <c r="AN2437">
        <v>0</v>
      </c>
      <c r="AO2437" s="72">
        <f t="shared" si="1196"/>
        <v>1.6</v>
      </c>
      <c r="AP2437" s="72">
        <f t="shared" si="1197"/>
        <v>1.2000000000000002</v>
      </c>
      <c r="AQ2437" s="72">
        <f t="shared" si="1198"/>
        <v>1.4000000000000001</v>
      </c>
      <c r="AR2437" s="71" t="e">
        <f t="shared" si="1199"/>
        <v>#DIV/0!</v>
      </c>
      <c r="BA2437">
        <f t="shared" si="1200"/>
        <v>16</v>
      </c>
      <c r="BB2437" s="91" t="e">
        <f t="shared" si="1201"/>
        <v>#DIV/0!</v>
      </c>
    </row>
    <row r="2438" spans="1:54">
      <c r="A2438" s="2" t="s">
        <v>2557</v>
      </c>
      <c r="B2438" s="7" t="s">
        <v>42381</v>
      </c>
      <c r="C2438" s="17">
        <f t="shared" si="1182"/>
        <v>13.5</v>
      </c>
      <c r="D2438" s="28">
        <f t="shared" si="1183"/>
        <v>240</v>
      </c>
      <c r="E2438" s="8">
        <f t="shared" si="1202"/>
        <v>11</v>
      </c>
      <c r="F2438" s="2" t="s">
        <v>7547</v>
      </c>
      <c r="G2438" s="54">
        <f t="shared" si="1203"/>
        <v>12.5</v>
      </c>
      <c r="H2438" s="20">
        <f t="shared" si="1204"/>
        <v>0.19699929999999999</v>
      </c>
      <c r="I2438" s="14" t="s">
        <v>17511</v>
      </c>
      <c r="J2438" s="14" t="s">
        <v>12534</v>
      </c>
      <c r="K2438" s="14" t="s">
        <v>22470</v>
      </c>
      <c r="L2438" s="14" t="s">
        <v>27428</v>
      </c>
      <c r="M2438" s="28">
        <f t="shared" si="1205"/>
        <v>13.6</v>
      </c>
      <c r="N2438" s="46">
        <f t="shared" si="1184"/>
        <v>5.8</v>
      </c>
      <c r="O2438" s="17">
        <f t="shared" si="1185"/>
        <v>1.2000000000000002</v>
      </c>
      <c r="P2438" s="17">
        <f t="shared" si="1185"/>
        <v>1.8</v>
      </c>
      <c r="Q2438" s="124">
        <f t="shared" si="1186"/>
        <v>1</v>
      </c>
      <c r="R2438" s="26">
        <f t="shared" si="1187"/>
        <v>1.2000000000000002</v>
      </c>
      <c r="S2438" s="2" t="s">
        <v>32394</v>
      </c>
      <c r="T2438" s="2" t="s">
        <v>37374</v>
      </c>
      <c r="U2438" s="24">
        <f t="shared" si="1188"/>
        <v>512.9</v>
      </c>
      <c r="V2438" s="66">
        <f t="shared" si="1188"/>
        <v>289.40000000000003</v>
      </c>
      <c r="W2438" s="54">
        <f t="shared" si="1189"/>
        <v>1.25</v>
      </c>
      <c r="X2438" s="143">
        <f t="shared" si="1190"/>
        <v>512.9</v>
      </c>
      <c r="Y2438" s="143">
        <f t="shared" si="1191"/>
        <v>0.35</v>
      </c>
      <c r="AD2438">
        <v>152</v>
      </c>
      <c r="AE2438">
        <v>-1</v>
      </c>
      <c r="AF2438" s="10">
        <v>37.9</v>
      </c>
      <c r="AG2438" s="10">
        <v>58.12</v>
      </c>
      <c r="AH2438" s="10">
        <f t="shared" si="1192"/>
        <v>366879.97394312249</v>
      </c>
      <c r="AI2438" s="11">
        <f t="shared" si="1180"/>
        <v>0</v>
      </c>
      <c r="AJ2438">
        <f t="shared" si="1181"/>
        <v>0</v>
      </c>
      <c r="AK2438" t="e">
        <f t="shared" si="1193"/>
        <v>#DIV/0!</v>
      </c>
      <c r="AL2438">
        <f t="shared" si="1194"/>
        <v>2.0813778144000006</v>
      </c>
      <c r="AM2438" s="5">
        <f t="shared" si="1195"/>
        <v>2.5</v>
      </c>
      <c r="AN2438">
        <v>0</v>
      </c>
      <c r="AO2438" s="72">
        <f t="shared" si="1196"/>
        <v>1.2000000000000002</v>
      </c>
      <c r="AP2438" s="72">
        <f t="shared" si="1197"/>
        <v>1</v>
      </c>
      <c r="AQ2438" s="72">
        <f t="shared" si="1198"/>
        <v>1</v>
      </c>
      <c r="AR2438" s="71" t="e">
        <f t="shared" si="1199"/>
        <v>#DIV/0!</v>
      </c>
      <c r="BA2438">
        <f t="shared" si="1200"/>
        <v>240</v>
      </c>
      <c r="BB2438" s="91" t="e">
        <f t="shared" si="1201"/>
        <v>#DIV/0!</v>
      </c>
    </row>
    <row r="2439" spans="1:54">
      <c r="A2439" s="2" t="s">
        <v>2558</v>
      </c>
      <c r="B2439" s="7" t="s">
        <v>42382</v>
      </c>
      <c r="C2439" s="17">
        <f t="shared" si="1182"/>
        <v>19.5</v>
      </c>
      <c r="D2439" s="28">
        <f t="shared" si="1183"/>
        <v>56</v>
      </c>
      <c r="E2439" s="8">
        <f t="shared" si="1202"/>
        <v>7</v>
      </c>
      <c r="F2439" s="2" t="s">
        <v>7548</v>
      </c>
      <c r="G2439" s="54">
        <f t="shared" si="1203"/>
        <v>18.600000000000001</v>
      </c>
      <c r="H2439" s="20">
        <f t="shared" si="1204"/>
        <v>0.79178420000000005</v>
      </c>
      <c r="I2439" s="14" t="s">
        <v>17512</v>
      </c>
      <c r="J2439" s="14" t="s">
        <v>12535</v>
      </c>
      <c r="K2439" s="14" t="s">
        <v>22471</v>
      </c>
      <c r="L2439" s="14" t="s">
        <v>27429</v>
      </c>
      <c r="M2439" s="28">
        <f t="shared" si="1205"/>
        <v>10</v>
      </c>
      <c r="N2439" s="46">
        <f t="shared" si="1184"/>
        <v>5.6</v>
      </c>
      <c r="O2439" s="17">
        <f t="shared" si="1185"/>
        <v>1.2000000000000002</v>
      </c>
      <c r="P2439" s="17">
        <f t="shared" si="1185"/>
        <v>9</v>
      </c>
      <c r="Q2439" s="124">
        <f t="shared" si="1186"/>
        <v>0.4</v>
      </c>
      <c r="R2439" s="26">
        <f t="shared" si="1187"/>
        <v>2.2000000000000002</v>
      </c>
      <c r="S2439" s="2" t="s">
        <v>32395</v>
      </c>
      <c r="T2439" s="2" t="s">
        <v>37375</v>
      </c>
      <c r="U2439" s="24">
        <f t="shared" si="1188"/>
        <v>328.70000000000005</v>
      </c>
      <c r="V2439" s="66">
        <f t="shared" si="1188"/>
        <v>349.70000000000005</v>
      </c>
      <c r="W2439" s="54">
        <f t="shared" si="1189"/>
        <v>1.86</v>
      </c>
      <c r="X2439" s="143">
        <f t="shared" si="1190"/>
        <v>328.70000000000005</v>
      </c>
      <c r="Y2439" s="143">
        <f t="shared" si="1191"/>
        <v>0.47199999999999998</v>
      </c>
      <c r="AD2439">
        <v>152</v>
      </c>
      <c r="AE2439">
        <v>-1</v>
      </c>
      <c r="AF2439" s="10">
        <v>37.9</v>
      </c>
      <c r="AG2439" s="10">
        <v>58.12</v>
      </c>
      <c r="AH2439" s="10">
        <f t="shared" si="1192"/>
        <v>292834.74348074873</v>
      </c>
      <c r="AI2439" s="11">
        <f t="shared" si="1180"/>
        <v>0</v>
      </c>
      <c r="AJ2439">
        <f t="shared" si="1181"/>
        <v>0</v>
      </c>
      <c r="AK2439" t="e">
        <f t="shared" si="1193"/>
        <v>#DIV/0!</v>
      </c>
      <c r="AL2439">
        <f t="shared" si="1194"/>
        <v>4.9472074079999997</v>
      </c>
      <c r="AM2439" s="5">
        <f t="shared" si="1195"/>
        <v>3.7</v>
      </c>
      <c r="AN2439">
        <v>0</v>
      </c>
      <c r="AO2439" s="72">
        <f t="shared" si="1196"/>
        <v>2.2000000000000002</v>
      </c>
      <c r="AP2439" s="72">
        <f t="shared" si="1197"/>
        <v>0.4</v>
      </c>
      <c r="AQ2439" s="72">
        <f t="shared" si="1198"/>
        <v>0.60000000000000009</v>
      </c>
      <c r="AR2439" s="71" t="e">
        <f t="shared" si="1199"/>
        <v>#DIV/0!</v>
      </c>
      <c r="BA2439">
        <f t="shared" si="1200"/>
        <v>56</v>
      </c>
      <c r="BB2439" s="91" t="e">
        <f t="shared" si="1201"/>
        <v>#DIV/0!</v>
      </c>
    </row>
    <row r="2440" spans="1:54">
      <c r="A2440" s="2" t="s">
        <v>2559</v>
      </c>
      <c r="B2440" s="7" t="s">
        <v>42383</v>
      </c>
      <c r="C2440" s="17">
        <f t="shared" si="1182"/>
        <v>31.900000000000002</v>
      </c>
      <c r="D2440" s="28">
        <f t="shared" si="1183"/>
        <v>130</v>
      </c>
      <c r="E2440" s="8">
        <f t="shared" si="1202"/>
        <v>10</v>
      </c>
      <c r="F2440" s="2" t="s">
        <v>7549</v>
      </c>
      <c r="G2440" s="54">
        <f t="shared" si="1203"/>
        <v>31</v>
      </c>
      <c r="H2440" s="20">
        <f t="shared" si="1204"/>
        <v>0.2844275</v>
      </c>
      <c r="I2440" s="14" t="s">
        <v>17513</v>
      </c>
      <c r="J2440" s="14" t="s">
        <v>12536</v>
      </c>
      <c r="K2440" s="14" t="s">
        <v>22472</v>
      </c>
      <c r="L2440" s="14" t="s">
        <v>27430</v>
      </c>
      <c r="M2440" s="28">
        <f t="shared" si="1205"/>
        <v>10.399999999999999</v>
      </c>
      <c r="N2440" s="46">
        <f t="shared" si="1184"/>
        <v>5.2</v>
      </c>
      <c r="O2440" s="17">
        <f t="shared" si="1185"/>
        <v>1</v>
      </c>
      <c r="P2440" s="17">
        <f t="shared" si="1185"/>
        <v>8.2000000000000011</v>
      </c>
      <c r="Q2440" s="124">
        <f t="shared" si="1186"/>
        <v>1</v>
      </c>
      <c r="R2440" s="26">
        <f t="shared" si="1187"/>
        <v>1.4000000000000001</v>
      </c>
      <c r="S2440" s="2" t="s">
        <v>32396</v>
      </c>
      <c r="T2440" s="2" t="s">
        <v>37376</v>
      </c>
      <c r="U2440" s="24">
        <f t="shared" si="1188"/>
        <v>403.3</v>
      </c>
      <c r="V2440" s="66">
        <f t="shared" si="1188"/>
        <v>306.40000000000003</v>
      </c>
      <c r="W2440" s="54">
        <f t="shared" si="1189"/>
        <v>3.0999999999999996</v>
      </c>
      <c r="X2440" s="143">
        <f t="shared" si="1190"/>
        <v>403.3</v>
      </c>
      <c r="Y2440" s="143">
        <f t="shared" si="1191"/>
        <v>0.71999999999999986</v>
      </c>
      <c r="AD2440">
        <v>152</v>
      </c>
      <c r="AE2440">
        <v>-1</v>
      </c>
      <c r="AF2440" s="10">
        <v>37.9</v>
      </c>
      <c r="AG2440" s="10">
        <v>58.12</v>
      </c>
      <c r="AH2440" s="10">
        <f t="shared" si="1192"/>
        <v>348497.5785752394</v>
      </c>
      <c r="AI2440" s="11">
        <f t="shared" si="1180"/>
        <v>0</v>
      </c>
      <c r="AJ2440">
        <f t="shared" si="1181"/>
        <v>0</v>
      </c>
      <c r="AK2440" t="e">
        <f t="shared" si="1193"/>
        <v>#DIV/0!</v>
      </c>
      <c r="AL2440">
        <f t="shared" si="1194"/>
        <v>8.2147723000000017</v>
      </c>
      <c r="AM2440" s="5">
        <f t="shared" si="1195"/>
        <v>6.1800000000000006</v>
      </c>
      <c r="AN2440">
        <v>0</v>
      </c>
      <c r="AO2440" s="72">
        <f t="shared" si="1196"/>
        <v>1.4000000000000001</v>
      </c>
      <c r="AP2440" s="72">
        <f t="shared" si="1197"/>
        <v>1</v>
      </c>
      <c r="AQ2440" s="72">
        <f t="shared" si="1198"/>
        <v>1.2000000000000002</v>
      </c>
      <c r="AR2440" s="71" t="e">
        <f t="shared" si="1199"/>
        <v>#DIV/0!</v>
      </c>
      <c r="BA2440">
        <f t="shared" si="1200"/>
        <v>130</v>
      </c>
      <c r="BB2440" s="91" t="e">
        <f t="shared" si="1201"/>
        <v>#DIV/0!</v>
      </c>
    </row>
    <row r="2441" spans="1:54">
      <c r="A2441" s="2" t="s">
        <v>2560</v>
      </c>
      <c r="B2441" s="7" t="s">
        <v>42384</v>
      </c>
      <c r="C2441" s="17">
        <f t="shared" si="1182"/>
        <v>8.6000000000000014</v>
      </c>
      <c r="D2441" s="28">
        <f t="shared" si="1183"/>
        <v>120</v>
      </c>
      <c r="E2441" s="8">
        <f t="shared" si="1202"/>
        <v>15</v>
      </c>
      <c r="F2441" s="2" t="s">
        <v>7550</v>
      </c>
      <c r="G2441" s="54">
        <f t="shared" si="1203"/>
        <v>7.6</v>
      </c>
      <c r="H2441" s="20">
        <f t="shared" si="1204"/>
        <v>0.61247669999999999</v>
      </c>
      <c r="I2441" s="14" t="s">
        <v>17514</v>
      </c>
      <c r="J2441" s="14" t="s">
        <v>12537</v>
      </c>
      <c r="K2441" s="14" t="s">
        <v>22473</v>
      </c>
      <c r="L2441" s="14" t="s">
        <v>27431</v>
      </c>
      <c r="M2441" s="28">
        <f t="shared" si="1205"/>
        <v>9.8000000000000007</v>
      </c>
      <c r="N2441" s="46">
        <f t="shared" si="1184"/>
        <v>6.4</v>
      </c>
      <c r="O2441" s="17">
        <f t="shared" si="1185"/>
        <v>3</v>
      </c>
      <c r="P2441" s="17">
        <f t="shared" si="1185"/>
        <v>9.4</v>
      </c>
      <c r="Q2441" s="124">
        <f t="shared" si="1186"/>
        <v>0.8</v>
      </c>
      <c r="R2441" s="26">
        <f t="shared" si="1187"/>
        <v>2.2000000000000002</v>
      </c>
      <c r="S2441" s="2" t="s">
        <v>32397</v>
      </c>
      <c r="T2441" s="2" t="s">
        <v>37377</v>
      </c>
      <c r="U2441" s="24">
        <f t="shared" si="1188"/>
        <v>393.3</v>
      </c>
      <c r="V2441" s="66">
        <f t="shared" si="1188"/>
        <v>353.90000000000003</v>
      </c>
      <c r="W2441" s="54">
        <f t="shared" si="1189"/>
        <v>0.76</v>
      </c>
      <c r="X2441" s="143">
        <f t="shared" si="1190"/>
        <v>393.3</v>
      </c>
      <c r="Y2441" s="143">
        <f t="shared" si="1191"/>
        <v>0.252</v>
      </c>
      <c r="AD2441">
        <v>152</v>
      </c>
      <c r="AE2441">
        <v>-1</v>
      </c>
      <c r="AF2441" s="10">
        <v>37.9</v>
      </c>
      <c r="AG2441" s="10">
        <v>58.12</v>
      </c>
      <c r="AH2441" s="10">
        <f t="shared" si="1192"/>
        <v>286548.27924703027</v>
      </c>
      <c r="AI2441" s="11">
        <f t="shared" si="1180"/>
        <v>0</v>
      </c>
      <c r="AJ2441">
        <f t="shared" si="1181"/>
        <v>0</v>
      </c>
      <c r="AK2441" t="e">
        <f t="shared" si="1193"/>
        <v>#DIV/0!</v>
      </c>
      <c r="AL2441">
        <f t="shared" si="1194"/>
        <v>24.041945532000003</v>
      </c>
      <c r="AM2441" s="5">
        <f t="shared" si="1195"/>
        <v>1.52</v>
      </c>
      <c r="AN2441">
        <v>0</v>
      </c>
      <c r="AO2441" s="72">
        <f t="shared" si="1196"/>
        <v>2.2000000000000002</v>
      </c>
      <c r="AP2441" s="72">
        <f t="shared" si="1197"/>
        <v>0.8</v>
      </c>
      <c r="AQ2441" s="72">
        <f t="shared" si="1198"/>
        <v>1</v>
      </c>
      <c r="AR2441" s="71" t="e">
        <f t="shared" si="1199"/>
        <v>#DIV/0!</v>
      </c>
      <c r="BA2441">
        <f t="shared" si="1200"/>
        <v>120</v>
      </c>
      <c r="BB2441" s="91" t="e">
        <f t="shared" si="1201"/>
        <v>#DIV/0!</v>
      </c>
    </row>
    <row r="2442" spans="1:54">
      <c r="A2442" s="2" t="s">
        <v>2561</v>
      </c>
      <c r="B2442" s="7" t="s">
        <v>42385</v>
      </c>
      <c r="C2442" s="17">
        <f t="shared" si="1182"/>
        <v>33.200000000000003</v>
      </c>
      <c r="D2442" s="28">
        <f t="shared" si="1183"/>
        <v>166</v>
      </c>
      <c r="E2442" s="8">
        <f t="shared" si="1202"/>
        <v>13</v>
      </c>
      <c r="F2442" s="2" t="s">
        <v>7551</v>
      </c>
      <c r="G2442" s="54">
        <f t="shared" si="1203"/>
        <v>32.200000000000003</v>
      </c>
      <c r="H2442" s="20">
        <f t="shared" si="1204"/>
        <v>0.74381280000000005</v>
      </c>
      <c r="I2442" s="14" t="s">
        <v>17515</v>
      </c>
      <c r="J2442" s="14" t="s">
        <v>12538</v>
      </c>
      <c r="K2442" s="14" t="s">
        <v>22474</v>
      </c>
      <c r="L2442" s="14" t="s">
        <v>27432</v>
      </c>
      <c r="M2442" s="28">
        <f t="shared" si="1205"/>
        <v>11</v>
      </c>
      <c r="N2442" s="46">
        <f t="shared" si="1184"/>
        <v>5</v>
      </c>
      <c r="O2442" s="17">
        <f t="shared" si="1185"/>
        <v>2.2000000000000002</v>
      </c>
      <c r="P2442" s="17">
        <f t="shared" si="1185"/>
        <v>7</v>
      </c>
      <c r="Q2442" s="124">
        <f t="shared" si="1186"/>
        <v>0.8</v>
      </c>
      <c r="R2442" s="26">
        <f t="shared" si="1187"/>
        <v>3</v>
      </c>
      <c r="S2442" s="2" t="s">
        <v>32398</v>
      </c>
      <c r="T2442" s="2" t="s">
        <v>37378</v>
      </c>
      <c r="U2442" s="24">
        <f t="shared" si="1188"/>
        <v>439.1</v>
      </c>
      <c r="V2442" s="66">
        <f t="shared" si="1188"/>
        <v>317.90000000000003</v>
      </c>
      <c r="W2442" s="54">
        <f t="shared" si="1189"/>
        <v>3.2199999999999998</v>
      </c>
      <c r="X2442" s="143">
        <f t="shared" si="1190"/>
        <v>439.1</v>
      </c>
      <c r="Y2442" s="143">
        <f t="shared" si="1191"/>
        <v>0.74399999999999988</v>
      </c>
      <c r="AD2442">
        <v>152</v>
      </c>
      <c r="AE2442">
        <v>-1</v>
      </c>
      <c r="AF2442" s="10">
        <v>37.9</v>
      </c>
      <c r="AG2442" s="10">
        <v>58.12</v>
      </c>
      <c r="AH2442" s="10">
        <f t="shared" si="1192"/>
        <v>335232.75686405902</v>
      </c>
      <c r="AI2442" s="11">
        <f t="shared" si="1180"/>
        <v>0</v>
      </c>
      <c r="AJ2442">
        <f t="shared" si="1181"/>
        <v>0</v>
      </c>
      <c r="AK2442" t="e">
        <f t="shared" si="1193"/>
        <v>#DIV/0!</v>
      </c>
      <c r="AL2442">
        <f t="shared" si="1194"/>
        <v>11.835848639999998</v>
      </c>
      <c r="AM2442" s="5">
        <f t="shared" si="1195"/>
        <v>6.44</v>
      </c>
      <c r="AN2442">
        <v>0</v>
      </c>
      <c r="AO2442" s="72">
        <f t="shared" si="1196"/>
        <v>3</v>
      </c>
      <c r="AP2442" s="72">
        <f t="shared" si="1197"/>
        <v>0.8</v>
      </c>
      <c r="AQ2442" s="72">
        <f t="shared" si="1198"/>
        <v>0.8</v>
      </c>
      <c r="AR2442" s="71" t="e">
        <f t="shared" si="1199"/>
        <v>#DIV/0!</v>
      </c>
      <c r="BA2442">
        <f t="shared" si="1200"/>
        <v>166</v>
      </c>
      <c r="BB2442" s="91" t="e">
        <f t="shared" si="1201"/>
        <v>#DIV/0!</v>
      </c>
    </row>
    <row r="2443" spans="1:54">
      <c r="A2443" s="2" t="s">
        <v>2562</v>
      </c>
      <c r="B2443" s="7" t="s">
        <v>42386</v>
      </c>
      <c r="C2443" s="17">
        <f t="shared" si="1182"/>
        <v>17</v>
      </c>
      <c r="D2443" s="28">
        <f t="shared" si="1183"/>
        <v>150</v>
      </c>
      <c r="E2443" s="8">
        <f t="shared" si="1202"/>
        <v>7</v>
      </c>
      <c r="F2443" s="2" t="s">
        <v>7552</v>
      </c>
      <c r="G2443" s="54">
        <f t="shared" si="1203"/>
        <v>16.100000000000001</v>
      </c>
      <c r="H2443" s="20">
        <f t="shared" si="1204"/>
        <v>0.5324622</v>
      </c>
      <c r="I2443" s="14" t="s">
        <v>17516</v>
      </c>
      <c r="J2443" s="14" t="s">
        <v>12539</v>
      </c>
      <c r="K2443" s="14" t="s">
        <v>22475</v>
      </c>
      <c r="L2443" s="14" t="s">
        <v>27433</v>
      </c>
      <c r="M2443" s="28">
        <f t="shared" si="1205"/>
        <v>10</v>
      </c>
      <c r="N2443" s="46">
        <f t="shared" si="1184"/>
        <v>6.2</v>
      </c>
      <c r="O2443" s="17">
        <f t="shared" si="1185"/>
        <v>1.2000000000000002</v>
      </c>
      <c r="P2443" s="17">
        <f t="shared" si="1185"/>
        <v>9</v>
      </c>
      <c r="Q2443" s="124">
        <f t="shared" si="1186"/>
        <v>0.4</v>
      </c>
      <c r="R2443" s="26">
        <f t="shared" si="1187"/>
        <v>0.8</v>
      </c>
      <c r="S2443" s="2" t="s">
        <v>32399</v>
      </c>
      <c r="T2443" s="2" t="s">
        <v>37379</v>
      </c>
      <c r="U2443" s="24">
        <f t="shared" si="1188"/>
        <v>423.40000000000003</v>
      </c>
      <c r="V2443" s="66">
        <f t="shared" si="1188"/>
        <v>330</v>
      </c>
      <c r="W2443" s="54">
        <f t="shared" si="1189"/>
        <v>1.61</v>
      </c>
      <c r="X2443" s="143">
        <f t="shared" si="1190"/>
        <v>423.40000000000003</v>
      </c>
      <c r="Y2443" s="143">
        <f t="shared" si="1191"/>
        <v>0.42200000000000004</v>
      </c>
      <c r="AD2443">
        <v>152</v>
      </c>
      <c r="AE2443">
        <v>-1</v>
      </c>
      <c r="AF2443" s="10">
        <v>37.9</v>
      </c>
      <c r="AG2443" s="10">
        <v>58.12</v>
      </c>
      <c r="AH2443" s="10">
        <f t="shared" si="1192"/>
        <v>320105.94211997575</v>
      </c>
      <c r="AI2443" s="11">
        <f t="shared" si="1180"/>
        <v>0</v>
      </c>
      <c r="AJ2443">
        <f t="shared" si="1181"/>
        <v>0</v>
      </c>
      <c r="AK2443" t="e">
        <f t="shared" si="1193"/>
        <v>#DIV/0!</v>
      </c>
      <c r="AL2443">
        <f t="shared" si="1194"/>
        <v>4.0395265920000005</v>
      </c>
      <c r="AM2443" s="5">
        <f t="shared" si="1195"/>
        <v>3.2</v>
      </c>
      <c r="AN2443">
        <v>0</v>
      </c>
      <c r="AO2443" s="72">
        <f t="shared" si="1196"/>
        <v>0.8</v>
      </c>
      <c r="AP2443" s="72">
        <f t="shared" si="1197"/>
        <v>0.4</v>
      </c>
      <c r="AQ2443" s="72">
        <f t="shared" si="1198"/>
        <v>0.4</v>
      </c>
      <c r="AR2443" s="71" t="e">
        <f t="shared" si="1199"/>
        <v>#DIV/0!</v>
      </c>
      <c r="BA2443">
        <f t="shared" si="1200"/>
        <v>150</v>
      </c>
      <c r="BB2443" s="91" t="e">
        <f t="shared" si="1201"/>
        <v>#DIV/0!</v>
      </c>
    </row>
    <row r="2444" spans="1:54">
      <c r="A2444" s="2" t="s">
        <v>2563</v>
      </c>
      <c r="B2444" s="7" t="s">
        <v>42387</v>
      </c>
      <c r="C2444" s="17">
        <f t="shared" si="1182"/>
        <v>17.5</v>
      </c>
      <c r="D2444" s="28">
        <f t="shared" si="1183"/>
        <v>144</v>
      </c>
      <c r="E2444" s="8">
        <f t="shared" si="1202"/>
        <v>24</v>
      </c>
      <c r="F2444" s="2" t="s">
        <v>7553</v>
      </c>
      <c r="G2444" s="54">
        <f t="shared" si="1203"/>
        <v>16.600000000000001</v>
      </c>
      <c r="H2444" s="20">
        <f t="shared" si="1204"/>
        <v>0.22442029999999999</v>
      </c>
      <c r="I2444" s="14" t="s">
        <v>17517</v>
      </c>
      <c r="J2444" s="14" t="s">
        <v>12540</v>
      </c>
      <c r="K2444" s="14" t="s">
        <v>22476</v>
      </c>
      <c r="L2444" s="14" t="s">
        <v>27434</v>
      </c>
      <c r="M2444" s="28">
        <f t="shared" si="1205"/>
        <v>11.8</v>
      </c>
      <c r="N2444" s="46">
        <f t="shared" si="1184"/>
        <v>5.8</v>
      </c>
      <c r="O2444" s="17">
        <f t="shared" si="1185"/>
        <v>2.4000000000000004</v>
      </c>
      <c r="P2444" s="17">
        <f t="shared" si="1185"/>
        <v>5.4</v>
      </c>
      <c r="Q2444" s="124">
        <f t="shared" si="1186"/>
        <v>2.4000000000000004</v>
      </c>
      <c r="R2444" s="26">
        <f t="shared" si="1187"/>
        <v>3</v>
      </c>
      <c r="S2444" s="2" t="s">
        <v>32400</v>
      </c>
      <c r="T2444" s="2" t="s">
        <v>37380</v>
      </c>
      <c r="U2444" s="24">
        <f t="shared" si="1188"/>
        <v>417.1</v>
      </c>
      <c r="V2444" s="66">
        <f t="shared" si="1188"/>
        <v>323.70000000000005</v>
      </c>
      <c r="W2444" s="54">
        <f t="shared" si="1189"/>
        <v>1.66</v>
      </c>
      <c r="X2444" s="143">
        <f t="shared" si="1190"/>
        <v>417.1</v>
      </c>
      <c r="Y2444" s="143">
        <f t="shared" si="1191"/>
        <v>0.43199999999999994</v>
      </c>
      <c r="AD2444">
        <v>152</v>
      </c>
      <c r="AE2444">
        <v>-1</v>
      </c>
      <c r="AF2444" s="10">
        <v>37.9</v>
      </c>
      <c r="AG2444" s="10">
        <v>58.12</v>
      </c>
      <c r="AH2444" s="10">
        <f t="shared" si="1192"/>
        <v>328087.58306556585</v>
      </c>
      <c r="AI2444" s="11">
        <f t="shared" si="1180"/>
        <v>0</v>
      </c>
      <c r="AJ2444">
        <f t="shared" si="1181"/>
        <v>0</v>
      </c>
      <c r="AK2444" t="e">
        <f t="shared" si="1193"/>
        <v>#DIV/0!</v>
      </c>
      <c r="AL2444">
        <f t="shared" si="1194"/>
        <v>30.154538736000006</v>
      </c>
      <c r="AM2444" s="5">
        <f t="shared" si="1195"/>
        <v>3.3</v>
      </c>
      <c r="AN2444">
        <v>0</v>
      </c>
      <c r="AO2444" s="72">
        <f t="shared" si="1196"/>
        <v>3</v>
      </c>
      <c r="AP2444" s="72">
        <f t="shared" si="1197"/>
        <v>2.4000000000000004</v>
      </c>
      <c r="AQ2444" s="72">
        <f t="shared" si="1198"/>
        <v>2.4000000000000004</v>
      </c>
      <c r="AR2444" s="71" t="e">
        <f t="shared" si="1199"/>
        <v>#DIV/0!</v>
      </c>
      <c r="BA2444">
        <f t="shared" si="1200"/>
        <v>144</v>
      </c>
      <c r="BB2444" s="91" t="e">
        <f t="shared" si="1201"/>
        <v>#DIV/0!</v>
      </c>
    </row>
    <row r="2445" spans="1:54">
      <c r="A2445" s="2" t="s">
        <v>2564</v>
      </c>
      <c r="B2445" s="7" t="s">
        <v>42388</v>
      </c>
      <c r="C2445" s="17">
        <f t="shared" si="1182"/>
        <v>30.1</v>
      </c>
      <c r="D2445" s="28">
        <f t="shared" si="1183"/>
        <v>197</v>
      </c>
      <c r="E2445" s="8">
        <f t="shared" si="1202"/>
        <v>4</v>
      </c>
      <c r="F2445" s="2" t="s">
        <v>7554</v>
      </c>
      <c r="G2445" s="54">
        <f t="shared" si="1203"/>
        <v>29.1</v>
      </c>
      <c r="H2445" s="20">
        <f t="shared" si="1204"/>
        <v>0.6561015</v>
      </c>
      <c r="I2445" s="14" t="s">
        <v>17518</v>
      </c>
      <c r="J2445" s="14" t="s">
        <v>12541</v>
      </c>
      <c r="K2445" s="14" t="s">
        <v>22477</v>
      </c>
      <c r="L2445" s="14" t="s">
        <v>27435</v>
      </c>
      <c r="M2445" s="28">
        <f t="shared" si="1205"/>
        <v>12.6</v>
      </c>
      <c r="N2445" s="46">
        <f t="shared" si="1184"/>
        <v>5.2</v>
      </c>
      <c r="O2445" s="17">
        <f t="shared" si="1185"/>
        <v>1</v>
      </c>
      <c r="P2445" s="17">
        <f t="shared" si="1185"/>
        <v>3.8000000000000003</v>
      </c>
      <c r="Q2445" s="124">
        <f t="shared" si="1186"/>
        <v>0.2</v>
      </c>
      <c r="R2445" s="26">
        <f t="shared" si="1187"/>
        <v>0.8</v>
      </c>
      <c r="S2445" s="2" t="s">
        <v>32401</v>
      </c>
      <c r="T2445" s="2" t="s">
        <v>37381</v>
      </c>
      <c r="U2445" s="24">
        <f t="shared" si="1188"/>
        <v>469.6</v>
      </c>
      <c r="V2445" s="66">
        <f t="shared" si="1188"/>
        <v>303.40000000000003</v>
      </c>
      <c r="W2445" s="54">
        <f t="shared" si="1189"/>
        <v>2.9099999999999997</v>
      </c>
      <c r="X2445" s="143">
        <f t="shared" si="1190"/>
        <v>469.6</v>
      </c>
      <c r="Y2445" s="143">
        <f t="shared" si="1191"/>
        <v>0.68199999999999994</v>
      </c>
      <c r="AD2445">
        <v>152</v>
      </c>
      <c r="AE2445">
        <v>-1</v>
      </c>
      <c r="AF2445" s="10">
        <v>37.9</v>
      </c>
      <c r="AG2445" s="10">
        <v>58.12</v>
      </c>
      <c r="AH2445" s="10">
        <f t="shared" si="1192"/>
        <v>351866.94138554094</v>
      </c>
      <c r="AI2445" s="11">
        <f t="shared" si="1180"/>
        <v>0</v>
      </c>
      <c r="AJ2445">
        <f t="shared" si="1181"/>
        <v>0</v>
      </c>
      <c r="AK2445" t="e">
        <f t="shared" si="1193"/>
        <v>#DIV/0!</v>
      </c>
      <c r="AL2445">
        <f t="shared" si="1194"/>
        <v>1.0454514400000001</v>
      </c>
      <c r="AM2445" s="5">
        <f t="shared" si="1195"/>
        <v>5.82</v>
      </c>
      <c r="AN2445">
        <v>0</v>
      </c>
      <c r="AO2445" s="72">
        <f t="shared" si="1196"/>
        <v>0.8</v>
      </c>
      <c r="AP2445" s="72">
        <f t="shared" si="1197"/>
        <v>0.2</v>
      </c>
      <c r="AQ2445" s="72">
        <f t="shared" si="1198"/>
        <v>0.4</v>
      </c>
      <c r="AR2445" s="71" t="e">
        <f t="shared" si="1199"/>
        <v>#DIV/0!</v>
      </c>
      <c r="BA2445">
        <f t="shared" si="1200"/>
        <v>197</v>
      </c>
      <c r="BB2445" s="91" t="e">
        <f t="shared" si="1201"/>
        <v>#DIV/0!</v>
      </c>
    </row>
    <row r="2446" spans="1:54">
      <c r="A2446" s="2" t="s">
        <v>2565</v>
      </c>
      <c r="B2446" s="7" t="s">
        <v>42389</v>
      </c>
      <c r="C2446" s="17">
        <f t="shared" si="1182"/>
        <v>30.400000000000002</v>
      </c>
      <c r="D2446" s="28">
        <f t="shared" si="1183"/>
        <v>92</v>
      </c>
      <c r="E2446" s="8">
        <f t="shared" si="1202"/>
        <v>16</v>
      </c>
      <c r="F2446" s="2" t="s">
        <v>7555</v>
      </c>
      <c r="G2446" s="54">
        <f t="shared" si="1203"/>
        <v>29.400000000000002</v>
      </c>
      <c r="H2446" s="20">
        <f t="shared" si="1204"/>
        <v>0.27182970000000001</v>
      </c>
      <c r="I2446" s="14" t="s">
        <v>17519</v>
      </c>
      <c r="J2446" s="14" t="s">
        <v>12542</v>
      </c>
      <c r="K2446" s="14" t="s">
        <v>22478</v>
      </c>
      <c r="L2446" s="14" t="s">
        <v>27436</v>
      </c>
      <c r="M2446" s="28">
        <f t="shared" si="1205"/>
        <v>12.6</v>
      </c>
      <c r="N2446" s="46">
        <f t="shared" si="1184"/>
        <v>5.6</v>
      </c>
      <c r="O2446" s="17">
        <f t="shared" si="1185"/>
        <v>1.8</v>
      </c>
      <c r="P2446" s="17">
        <f t="shared" si="1185"/>
        <v>3.8000000000000003</v>
      </c>
      <c r="Q2446" s="124">
        <f t="shared" si="1186"/>
        <v>1.4000000000000001</v>
      </c>
      <c r="R2446" s="26">
        <f t="shared" si="1187"/>
        <v>1.8</v>
      </c>
      <c r="S2446" s="2" t="s">
        <v>32402</v>
      </c>
      <c r="T2446" s="2" t="s">
        <v>37382</v>
      </c>
      <c r="U2446" s="24">
        <f t="shared" si="1188"/>
        <v>365.3</v>
      </c>
      <c r="V2446" s="66">
        <f t="shared" si="1188"/>
        <v>340.6</v>
      </c>
      <c r="W2446" s="54">
        <f t="shared" si="1189"/>
        <v>2.94</v>
      </c>
      <c r="X2446" s="143">
        <f t="shared" si="1190"/>
        <v>365.3</v>
      </c>
      <c r="Y2446" s="143">
        <f t="shared" si="1191"/>
        <v>0.68799999999999994</v>
      </c>
      <c r="AD2446">
        <v>152</v>
      </c>
      <c r="AE2446">
        <v>-1</v>
      </c>
      <c r="AF2446" s="10">
        <v>37.9</v>
      </c>
      <c r="AG2446" s="10">
        <v>58.12</v>
      </c>
      <c r="AH2446" s="10">
        <f t="shared" si="1192"/>
        <v>306014.53382493649</v>
      </c>
      <c r="AI2446" s="11">
        <f t="shared" si="1180"/>
        <v>0</v>
      </c>
      <c r="AJ2446">
        <f t="shared" si="1181"/>
        <v>0</v>
      </c>
      <c r="AK2446" t="e">
        <f t="shared" si="1193"/>
        <v>#DIV/0!</v>
      </c>
      <c r="AL2446">
        <f t="shared" si="1194"/>
        <v>8.9652327336000006</v>
      </c>
      <c r="AM2446" s="5">
        <f t="shared" si="1195"/>
        <v>5.8800000000000008</v>
      </c>
      <c r="AN2446">
        <v>0</v>
      </c>
      <c r="AO2446" s="72">
        <f t="shared" si="1196"/>
        <v>1.8</v>
      </c>
      <c r="AP2446" s="72">
        <f t="shared" si="1197"/>
        <v>1.4000000000000001</v>
      </c>
      <c r="AQ2446" s="72">
        <f t="shared" si="1198"/>
        <v>1.4000000000000001</v>
      </c>
      <c r="AR2446" s="71" t="e">
        <f t="shared" si="1199"/>
        <v>#DIV/0!</v>
      </c>
      <c r="BA2446">
        <f t="shared" si="1200"/>
        <v>92</v>
      </c>
      <c r="BB2446" s="91" t="e">
        <f t="shared" si="1201"/>
        <v>#DIV/0!</v>
      </c>
    </row>
    <row r="2447" spans="1:54">
      <c r="A2447" s="2" t="s">
        <v>2566</v>
      </c>
      <c r="B2447" s="7" t="s">
        <v>42390</v>
      </c>
      <c r="C2447" s="17">
        <f t="shared" si="1182"/>
        <v>10.9</v>
      </c>
      <c r="D2447" s="28">
        <f t="shared" si="1183"/>
        <v>102</v>
      </c>
      <c r="E2447" s="8">
        <f t="shared" si="1202"/>
        <v>18</v>
      </c>
      <c r="F2447" s="2" t="s">
        <v>7556</v>
      </c>
      <c r="G2447" s="54">
        <f t="shared" si="1203"/>
        <v>9.9</v>
      </c>
      <c r="H2447" s="20">
        <f t="shared" si="1204"/>
        <v>0.2015102</v>
      </c>
      <c r="I2447" s="14" t="s">
        <v>17520</v>
      </c>
      <c r="J2447" s="14" t="s">
        <v>12543</v>
      </c>
      <c r="K2447" s="14" t="s">
        <v>22479</v>
      </c>
      <c r="L2447" s="14" t="s">
        <v>27437</v>
      </c>
      <c r="M2447" s="28">
        <f t="shared" si="1205"/>
        <v>12.3</v>
      </c>
      <c r="N2447" s="46">
        <f t="shared" si="1184"/>
        <v>5.2</v>
      </c>
      <c r="O2447" s="17">
        <f t="shared" si="1185"/>
        <v>1.4000000000000001</v>
      </c>
      <c r="P2447" s="17">
        <f t="shared" si="1185"/>
        <v>4.4000000000000004</v>
      </c>
      <c r="Q2447" s="124">
        <f t="shared" si="1186"/>
        <v>2.2000000000000002</v>
      </c>
      <c r="R2447" s="26">
        <f t="shared" si="1187"/>
        <v>2.8000000000000003</v>
      </c>
      <c r="S2447" s="2" t="s">
        <v>32403</v>
      </c>
      <c r="T2447" s="2" t="s">
        <v>37383</v>
      </c>
      <c r="U2447" s="24">
        <f t="shared" si="1188"/>
        <v>374.90000000000003</v>
      </c>
      <c r="V2447" s="66">
        <f t="shared" si="1188"/>
        <v>361.1</v>
      </c>
      <c r="W2447" s="54">
        <f t="shared" si="1189"/>
        <v>0.99</v>
      </c>
      <c r="X2447" s="143">
        <f t="shared" si="1190"/>
        <v>374.90000000000003</v>
      </c>
      <c r="Y2447" s="143">
        <f t="shared" si="1191"/>
        <v>0.29800000000000004</v>
      </c>
      <c r="AD2447">
        <v>152</v>
      </c>
      <c r="AE2447">
        <v>-1</v>
      </c>
      <c r="AF2447" s="10">
        <v>37.9</v>
      </c>
      <c r="AG2447" s="10">
        <v>58.12</v>
      </c>
      <c r="AH2447" s="10">
        <f t="shared" si="1192"/>
        <v>275008.52512240689</v>
      </c>
      <c r="AI2447" s="11">
        <f t="shared" si="1180"/>
        <v>0</v>
      </c>
      <c r="AJ2447">
        <f t="shared" si="1181"/>
        <v>0</v>
      </c>
      <c r="AK2447" t="e">
        <f t="shared" si="1193"/>
        <v>#DIV/0!</v>
      </c>
      <c r="AL2447">
        <f t="shared" si="1194"/>
        <v>13.772352070400002</v>
      </c>
      <c r="AM2447" s="5">
        <f t="shared" si="1195"/>
        <v>1.98</v>
      </c>
      <c r="AN2447">
        <v>0</v>
      </c>
      <c r="AO2447" s="72">
        <f t="shared" si="1196"/>
        <v>2.8000000000000003</v>
      </c>
      <c r="AP2447" s="72">
        <f t="shared" si="1197"/>
        <v>2.2000000000000002</v>
      </c>
      <c r="AQ2447" s="72">
        <f t="shared" si="1198"/>
        <v>2.4000000000000004</v>
      </c>
      <c r="AR2447" s="71" t="e">
        <f t="shared" si="1199"/>
        <v>#DIV/0!</v>
      </c>
      <c r="BA2447">
        <f t="shared" si="1200"/>
        <v>102</v>
      </c>
      <c r="BB2447" s="91" t="e">
        <f t="shared" si="1201"/>
        <v>#DIV/0!</v>
      </c>
    </row>
    <row r="2448" spans="1:54">
      <c r="A2448" s="2" t="s">
        <v>2567</v>
      </c>
      <c r="B2448" s="7" t="s">
        <v>42391</v>
      </c>
      <c r="C2448" s="17">
        <f t="shared" si="1182"/>
        <v>25.6</v>
      </c>
      <c r="D2448" s="28">
        <f t="shared" si="1183"/>
        <v>82</v>
      </c>
      <c r="E2448" s="8">
        <f t="shared" si="1202"/>
        <v>6</v>
      </c>
      <c r="F2448" s="2" t="s">
        <v>7557</v>
      </c>
      <c r="G2448" s="54">
        <f t="shared" si="1203"/>
        <v>24.700000000000003</v>
      </c>
      <c r="H2448" s="20">
        <f t="shared" si="1204"/>
        <v>0.89809079999999997</v>
      </c>
      <c r="I2448" s="14" t="s">
        <v>17521</v>
      </c>
      <c r="J2448" s="14" t="s">
        <v>12544</v>
      </c>
      <c r="K2448" s="14" t="s">
        <v>22480</v>
      </c>
      <c r="L2448" s="14" t="s">
        <v>27438</v>
      </c>
      <c r="M2448" s="28">
        <f t="shared" si="1205"/>
        <v>12.8</v>
      </c>
      <c r="N2448" s="46">
        <f t="shared" si="1184"/>
        <v>6.8</v>
      </c>
      <c r="O2448" s="17">
        <f t="shared" si="1185"/>
        <v>1.8</v>
      </c>
      <c r="P2448" s="17">
        <f t="shared" si="1185"/>
        <v>3.4000000000000004</v>
      </c>
      <c r="Q2448" s="124">
        <f t="shared" si="1186"/>
        <v>0.2</v>
      </c>
      <c r="R2448" s="26">
        <f t="shared" si="1187"/>
        <v>1</v>
      </c>
      <c r="S2448" s="2" t="s">
        <v>32404</v>
      </c>
      <c r="T2448" s="2" t="s">
        <v>37384</v>
      </c>
      <c r="U2448" s="24">
        <f t="shared" si="1188"/>
        <v>354.8</v>
      </c>
      <c r="V2448" s="66">
        <f t="shared" si="1188"/>
        <v>292.8</v>
      </c>
      <c r="W2448" s="54">
        <f t="shared" si="1189"/>
        <v>2.4699999999999998</v>
      </c>
      <c r="X2448" s="143">
        <f t="shared" si="1190"/>
        <v>354.8</v>
      </c>
      <c r="Y2448" s="143">
        <f t="shared" si="1191"/>
        <v>0.59399999999999997</v>
      </c>
      <c r="AD2448">
        <v>152</v>
      </c>
      <c r="AE2448">
        <v>-1</v>
      </c>
      <c r="AF2448" s="10">
        <v>37.9</v>
      </c>
      <c r="AG2448" s="10">
        <v>58.12</v>
      </c>
      <c r="AH2448" s="10">
        <f t="shared" si="1192"/>
        <v>363329.32372431312</v>
      </c>
      <c r="AI2448" s="11">
        <f t="shared" si="1180"/>
        <v>0</v>
      </c>
      <c r="AJ2448">
        <f t="shared" si="1181"/>
        <v>0</v>
      </c>
      <c r="AK2448" t="e">
        <f t="shared" si="1193"/>
        <v>#DIV/0!</v>
      </c>
      <c r="AL2448">
        <f t="shared" si="1194"/>
        <v>0.6236843040000003</v>
      </c>
      <c r="AM2448" s="5">
        <f t="shared" si="1195"/>
        <v>4.92</v>
      </c>
      <c r="AN2448">
        <v>0</v>
      </c>
      <c r="AO2448" s="72">
        <f t="shared" si="1196"/>
        <v>1</v>
      </c>
      <c r="AP2448" s="72">
        <f t="shared" si="1197"/>
        <v>0.2</v>
      </c>
      <c r="AQ2448" s="72">
        <f t="shared" si="1198"/>
        <v>0.2</v>
      </c>
      <c r="AR2448" s="71" t="e">
        <f t="shared" si="1199"/>
        <v>#DIV/0!</v>
      </c>
      <c r="BA2448">
        <f t="shared" si="1200"/>
        <v>82</v>
      </c>
      <c r="BB2448" s="91" t="e">
        <f t="shared" si="1201"/>
        <v>#DIV/0!</v>
      </c>
    </row>
    <row r="2449" spans="1:54">
      <c r="A2449" s="2" t="s">
        <v>2568</v>
      </c>
      <c r="B2449" s="7" t="s">
        <v>42392</v>
      </c>
      <c r="C2449" s="17">
        <f t="shared" si="1182"/>
        <v>31.3</v>
      </c>
      <c r="D2449" s="28">
        <f t="shared" si="1183"/>
        <v>198</v>
      </c>
      <c r="E2449" s="8">
        <f t="shared" si="1202"/>
        <v>14</v>
      </c>
      <c r="F2449" s="2" t="s">
        <v>7558</v>
      </c>
      <c r="G2449" s="54">
        <f t="shared" si="1203"/>
        <v>30.400000000000002</v>
      </c>
      <c r="H2449" s="20">
        <f t="shared" si="1204"/>
        <v>0.39436120000000002</v>
      </c>
      <c r="I2449" s="14" t="s">
        <v>17522</v>
      </c>
      <c r="J2449" s="14" t="s">
        <v>12545</v>
      </c>
      <c r="K2449" s="14" t="s">
        <v>22481</v>
      </c>
      <c r="L2449" s="14" t="s">
        <v>27439</v>
      </c>
      <c r="M2449" s="28">
        <f t="shared" si="1205"/>
        <v>11.1</v>
      </c>
      <c r="N2449" s="46">
        <f t="shared" si="1184"/>
        <v>5.8</v>
      </c>
      <c r="O2449" s="17">
        <f t="shared" si="1185"/>
        <v>1.6</v>
      </c>
      <c r="P2449" s="17">
        <f t="shared" si="1185"/>
        <v>6.8000000000000007</v>
      </c>
      <c r="Q2449" s="124">
        <f t="shared" si="1186"/>
        <v>1.2000000000000002</v>
      </c>
      <c r="R2449" s="26">
        <f t="shared" si="1187"/>
        <v>2</v>
      </c>
      <c r="S2449" s="2" t="s">
        <v>32405</v>
      </c>
      <c r="T2449" s="2" t="s">
        <v>37385</v>
      </c>
      <c r="U2449" s="24">
        <f t="shared" si="1188"/>
        <v>471.1</v>
      </c>
      <c r="V2449" s="66">
        <f t="shared" si="1188"/>
        <v>293.70000000000005</v>
      </c>
      <c r="W2449" s="54">
        <f t="shared" si="1189"/>
        <v>3.0399999999999996</v>
      </c>
      <c r="X2449" s="143">
        <f t="shared" si="1190"/>
        <v>471.1</v>
      </c>
      <c r="Y2449" s="143">
        <f t="shared" si="1191"/>
        <v>0.70799999999999985</v>
      </c>
      <c r="AD2449">
        <v>152</v>
      </c>
      <c r="AE2449">
        <v>-1</v>
      </c>
      <c r="AF2449" s="10">
        <v>37.9</v>
      </c>
      <c r="AG2449" s="10">
        <v>58.12</v>
      </c>
      <c r="AH2449" s="10">
        <f t="shared" si="1192"/>
        <v>362324.22192843928</v>
      </c>
      <c r="AI2449" s="11">
        <f t="shared" si="1180"/>
        <v>0</v>
      </c>
      <c r="AJ2449">
        <f t="shared" si="1181"/>
        <v>0</v>
      </c>
      <c r="AK2449" t="e">
        <f t="shared" si="1193"/>
        <v>#DIV/0!</v>
      </c>
      <c r="AL2449">
        <f t="shared" si="1194"/>
        <v>13.178700288</v>
      </c>
      <c r="AM2449" s="5">
        <f t="shared" si="1195"/>
        <v>6.0600000000000005</v>
      </c>
      <c r="AN2449">
        <v>0</v>
      </c>
      <c r="AO2449" s="72">
        <f t="shared" si="1196"/>
        <v>2</v>
      </c>
      <c r="AP2449" s="72">
        <f t="shared" si="1197"/>
        <v>1.2000000000000002</v>
      </c>
      <c r="AQ2449" s="72">
        <f t="shared" si="1198"/>
        <v>1.4000000000000001</v>
      </c>
      <c r="AR2449" s="71" t="e">
        <f t="shared" si="1199"/>
        <v>#DIV/0!</v>
      </c>
      <c r="BA2449">
        <f t="shared" si="1200"/>
        <v>198</v>
      </c>
      <c r="BB2449" s="91" t="e">
        <f t="shared" si="1201"/>
        <v>#DIV/0!</v>
      </c>
    </row>
    <row r="2450" spans="1:54">
      <c r="A2450" s="2" t="s">
        <v>2569</v>
      </c>
      <c r="B2450" s="7" t="s">
        <v>42393</v>
      </c>
      <c r="C2450" s="17">
        <f t="shared" si="1182"/>
        <v>25.8</v>
      </c>
      <c r="D2450" s="28">
        <f t="shared" si="1183"/>
        <v>244</v>
      </c>
      <c r="E2450" s="8">
        <f t="shared" si="1202"/>
        <v>13</v>
      </c>
      <c r="F2450" s="2" t="s">
        <v>7559</v>
      </c>
      <c r="G2450" s="54">
        <f t="shared" si="1203"/>
        <v>24.8</v>
      </c>
      <c r="H2450" s="20">
        <f t="shared" si="1204"/>
        <v>0.3331037</v>
      </c>
      <c r="I2450" s="14" t="s">
        <v>17523</v>
      </c>
      <c r="J2450" s="14" t="s">
        <v>12546</v>
      </c>
      <c r="K2450" s="14" t="s">
        <v>22482</v>
      </c>
      <c r="L2450" s="14" t="s">
        <v>27440</v>
      </c>
      <c r="M2450" s="28">
        <f t="shared" si="1205"/>
        <v>12.1</v>
      </c>
      <c r="N2450" s="46">
        <f t="shared" si="1184"/>
        <v>5.8</v>
      </c>
      <c r="O2450" s="17">
        <f t="shared" si="1185"/>
        <v>1.4000000000000001</v>
      </c>
      <c r="P2450" s="17">
        <f t="shared" si="1185"/>
        <v>4.8000000000000007</v>
      </c>
      <c r="Q2450" s="124">
        <f t="shared" si="1186"/>
        <v>1.2000000000000002</v>
      </c>
      <c r="R2450" s="26">
        <f t="shared" si="1187"/>
        <v>1.8</v>
      </c>
      <c r="S2450" s="2" t="s">
        <v>32406</v>
      </c>
      <c r="T2450" s="2" t="s">
        <v>37386</v>
      </c>
      <c r="U2450" s="24">
        <f t="shared" si="1188"/>
        <v>517.5</v>
      </c>
      <c r="V2450" s="66">
        <f t="shared" si="1188"/>
        <v>418</v>
      </c>
      <c r="W2450" s="54">
        <f t="shared" si="1189"/>
        <v>2.48</v>
      </c>
      <c r="X2450" s="143">
        <f t="shared" si="1190"/>
        <v>517.5</v>
      </c>
      <c r="Y2450" s="143">
        <f t="shared" si="1191"/>
        <v>0.59599999999999997</v>
      </c>
      <c r="AD2450">
        <v>152</v>
      </c>
      <c r="AE2450">
        <v>-1</v>
      </c>
      <c r="AF2450" s="10">
        <v>37.9</v>
      </c>
      <c r="AG2450" s="10">
        <v>58.12</v>
      </c>
      <c r="AH2450" s="10">
        <f t="shared" si="1192"/>
        <v>118095.13877568762</v>
      </c>
      <c r="AI2450" s="11">
        <f t="shared" si="1180"/>
        <v>0</v>
      </c>
      <c r="AJ2450">
        <f t="shared" si="1181"/>
        <v>0</v>
      </c>
      <c r="AK2450" t="e">
        <f t="shared" si="1193"/>
        <v>#DIV/0!</v>
      </c>
      <c r="AL2450">
        <f t="shared" si="1194"/>
        <v>8.0667776448000019</v>
      </c>
      <c r="AM2450" s="5">
        <f t="shared" si="1195"/>
        <v>4.96</v>
      </c>
      <c r="AN2450">
        <v>0</v>
      </c>
      <c r="AO2450" s="72">
        <f t="shared" si="1196"/>
        <v>1.8</v>
      </c>
      <c r="AP2450" s="72">
        <f t="shared" si="1197"/>
        <v>1.2000000000000002</v>
      </c>
      <c r="AQ2450" s="72">
        <f t="shared" si="1198"/>
        <v>1.4000000000000001</v>
      </c>
      <c r="AR2450" s="71" t="e">
        <f t="shared" si="1199"/>
        <v>#DIV/0!</v>
      </c>
      <c r="BA2450">
        <f t="shared" si="1200"/>
        <v>244</v>
      </c>
      <c r="BB2450" s="91" t="e">
        <f t="shared" si="1201"/>
        <v>#DIV/0!</v>
      </c>
    </row>
    <row r="2451" spans="1:54">
      <c r="A2451" s="2" t="s">
        <v>2570</v>
      </c>
      <c r="B2451" s="7" t="s">
        <v>42394</v>
      </c>
      <c r="C2451" s="17">
        <f t="shared" si="1182"/>
        <v>26.900000000000002</v>
      </c>
      <c r="D2451" s="28">
        <f t="shared" si="1183"/>
        <v>146</v>
      </c>
      <c r="E2451" s="8">
        <f t="shared" si="1202"/>
        <v>6</v>
      </c>
      <c r="F2451" s="2" t="s">
        <v>7560</v>
      </c>
      <c r="G2451" s="54">
        <f t="shared" si="1203"/>
        <v>26</v>
      </c>
      <c r="H2451" s="20">
        <f t="shared" si="1204"/>
        <v>0.78862989999999999</v>
      </c>
      <c r="I2451" s="14" t="s">
        <v>17524</v>
      </c>
      <c r="J2451" s="14" t="s">
        <v>12547</v>
      </c>
      <c r="K2451" s="14" t="s">
        <v>22483</v>
      </c>
      <c r="L2451" s="14" t="s">
        <v>27441</v>
      </c>
      <c r="M2451" s="28">
        <f t="shared" si="1205"/>
        <v>10.6</v>
      </c>
      <c r="N2451" s="46">
        <f t="shared" si="1184"/>
        <v>5</v>
      </c>
      <c r="O2451" s="17">
        <f t="shared" si="1185"/>
        <v>1.6</v>
      </c>
      <c r="P2451" s="17">
        <f t="shared" si="1185"/>
        <v>7.8000000000000007</v>
      </c>
      <c r="Q2451" s="124">
        <f t="shared" si="1186"/>
        <v>0.2</v>
      </c>
      <c r="R2451" s="26">
        <f t="shared" si="1187"/>
        <v>0.4</v>
      </c>
      <c r="S2451" s="2" t="s">
        <v>32407</v>
      </c>
      <c r="T2451" s="2" t="s">
        <v>37387</v>
      </c>
      <c r="U2451" s="24">
        <f t="shared" si="1188"/>
        <v>419.20000000000005</v>
      </c>
      <c r="V2451" s="66">
        <f t="shared" si="1188"/>
        <v>364.40000000000003</v>
      </c>
      <c r="W2451" s="54">
        <f t="shared" si="1189"/>
        <v>2.5999999999999996</v>
      </c>
      <c r="X2451" s="143">
        <f t="shared" si="1190"/>
        <v>419.20000000000005</v>
      </c>
      <c r="Y2451" s="143">
        <f t="shared" si="1191"/>
        <v>0.61999999999999988</v>
      </c>
      <c r="AD2451">
        <v>152</v>
      </c>
      <c r="AE2451">
        <v>-1</v>
      </c>
      <c r="AF2451" s="10">
        <v>37.9</v>
      </c>
      <c r="AG2451" s="10">
        <v>58.12</v>
      </c>
      <c r="AH2451" s="10">
        <f t="shared" si="1192"/>
        <v>269510.4476492767</v>
      </c>
      <c r="AI2451" s="11">
        <f t="shared" si="1180"/>
        <v>0</v>
      </c>
      <c r="AJ2451">
        <f t="shared" si="1181"/>
        <v>0</v>
      </c>
      <c r="AK2451" t="e">
        <f t="shared" si="1193"/>
        <v>#DIV/0!</v>
      </c>
      <c r="AL2451">
        <f t="shared" si="1194"/>
        <v>1.0551595392000002</v>
      </c>
      <c r="AM2451" s="5">
        <f t="shared" si="1195"/>
        <v>5.1800000000000006</v>
      </c>
      <c r="AN2451">
        <v>0</v>
      </c>
      <c r="AO2451" s="72">
        <f t="shared" si="1196"/>
        <v>0.4</v>
      </c>
      <c r="AP2451" s="72">
        <f t="shared" si="1197"/>
        <v>0.2</v>
      </c>
      <c r="AQ2451" s="72">
        <f t="shared" si="1198"/>
        <v>0.2</v>
      </c>
      <c r="AR2451" s="71" t="e">
        <f t="shared" si="1199"/>
        <v>#DIV/0!</v>
      </c>
      <c r="BA2451">
        <f t="shared" si="1200"/>
        <v>146</v>
      </c>
      <c r="BB2451" s="91" t="e">
        <f t="shared" si="1201"/>
        <v>#DIV/0!</v>
      </c>
    </row>
    <row r="2452" spans="1:54">
      <c r="A2452" s="2" t="s">
        <v>2571</v>
      </c>
      <c r="B2452" s="7" t="s">
        <v>42395</v>
      </c>
      <c r="C2452" s="17">
        <f t="shared" si="1182"/>
        <v>9.2000000000000011</v>
      </c>
      <c r="D2452" s="28">
        <f t="shared" si="1183"/>
        <v>212</v>
      </c>
      <c r="E2452" s="8">
        <f t="shared" si="1202"/>
        <v>6</v>
      </c>
      <c r="F2452" s="2" t="s">
        <v>7561</v>
      </c>
      <c r="G2452" s="54">
        <f t="shared" si="1203"/>
        <v>8.2999999999999989</v>
      </c>
      <c r="H2452" s="20">
        <f t="shared" si="1204"/>
        <v>0.89478859999999993</v>
      </c>
      <c r="I2452" s="14" t="s">
        <v>17525</v>
      </c>
      <c r="J2452" s="14" t="s">
        <v>12548</v>
      </c>
      <c r="K2452" s="14" t="s">
        <v>22484</v>
      </c>
      <c r="L2452" s="14" t="s">
        <v>27442</v>
      </c>
      <c r="M2452" s="28">
        <f t="shared" si="1205"/>
        <v>11.8</v>
      </c>
      <c r="N2452" s="46">
        <f t="shared" si="1184"/>
        <v>6.8</v>
      </c>
      <c r="O2452" s="17">
        <f t="shared" si="1185"/>
        <v>1.6</v>
      </c>
      <c r="P2452" s="17">
        <f t="shared" si="1185"/>
        <v>5.4</v>
      </c>
      <c r="Q2452" s="124">
        <f t="shared" si="1186"/>
        <v>0.2</v>
      </c>
      <c r="R2452" s="26">
        <f t="shared" si="1187"/>
        <v>2.2000000000000002</v>
      </c>
      <c r="S2452" s="2" t="s">
        <v>32408</v>
      </c>
      <c r="T2452" s="2" t="s">
        <v>37388</v>
      </c>
      <c r="U2452" s="24">
        <f t="shared" si="1188"/>
        <v>485.40000000000003</v>
      </c>
      <c r="V2452" s="66">
        <f t="shared" si="1188"/>
        <v>293.10000000000002</v>
      </c>
      <c r="W2452" s="54">
        <f t="shared" si="1189"/>
        <v>0.83</v>
      </c>
      <c r="X2452" s="143">
        <f t="shared" si="1190"/>
        <v>485.40000000000003</v>
      </c>
      <c r="Y2452" s="143">
        <f t="shared" si="1191"/>
        <v>0.26600000000000001</v>
      </c>
      <c r="AD2452">
        <v>152</v>
      </c>
      <c r="AE2452">
        <v>-1</v>
      </c>
      <c r="AF2452" s="10">
        <v>37.9</v>
      </c>
      <c r="AG2452" s="10">
        <v>58.12</v>
      </c>
      <c r="AH2452" s="10">
        <f t="shared" si="1192"/>
        <v>363004.49881384277</v>
      </c>
      <c r="AI2452" s="11">
        <f t="shared" si="1180"/>
        <v>0</v>
      </c>
      <c r="AJ2452">
        <f t="shared" si="1181"/>
        <v>0</v>
      </c>
      <c r="AK2452" t="e">
        <f t="shared" si="1193"/>
        <v>#DIV/0!</v>
      </c>
      <c r="AL2452">
        <f t="shared" si="1194"/>
        <v>1.9998582912000016</v>
      </c>
      <c r="AM2452" s="5">
        <f t="shared" si="1195"/>
        <v>1.6400000000000001</v>
      </c>
      <c r="AN2452">
        <v>0</v>
      </c>
      <c r="AO2452" s="72">
        <f t="shared" si="1196"/>
        <v>2.2000000000000002</v>
      </c>
      <c r="AP2452" s="72">
        <f t="shared" si="1197"/>
        <v>0.2</v>
      </c>
      <c r="AQ2452" s="72">
        <f t="shared" si="1198"/>
        <v>0.4</v>
      </c>
      <c r="AR2452" s="71" t="e">
        <f t="shared" si="1199"/>
        <v>#DIV/0!</v>
      </c>
      <c r="BA2452">
        <f t="shared" si="1200"/>
        <v>212</v>
      </c>
      <c r="BB2452" s="91" t="e">
        <f t="shared" si="1201"/>
        <v>#DIV/0!</v>
      </c>
    </row>
    <row r="2453" spans="1:54">
      <c r="A2453" s="2" t="s">
        <v>2572</v>
      </c>
      <c r="B2453" s="7" t="s">
        <v>42396</v>
      </c>
      <c r="C2453" s="17">
        <f t="shared" si="1182"/>
        <v>7.4</v>
      </c>
      <c r="D2453" s="28">
        <f t="shared" si="1183"/>
        <v>191</v>
      </c>
      <c r="E2453" s="8">
        <f t="shared" si="1202"/>
        <v>17</v>
      </c>
      <c r="F2453" s="2" t="s">
        <v>7562</v>
      </c>
      <c r="G2453" s="54">
        <f t="shared" si="1203"/>
        <v>6.3999999999999995</v>
      </c>
      <c r="H2453" s="20">
        <f t="shared" si="1204"/>
        <v>0.50005929999999998</v>
      </c>
      <c r="I2453" s="14" t="s">
        <v>17526</v>
      </c>
      <c r="J2453" s="14" t="s">
        <v>12549</v>
      </c>
      <c r="K2453" s="14" t="s">
        <v>22485</v>
      </c>
      <c r="L2453" s="14" t="s">
        <v>27443</v>
      </c>
      <c r="M2453" s="28">
        <f t="shared" si="1205"/>
        <v>10.199999999999999</v>
      </c>
      <c r="N2453" s="46">
        <f t="shared" si="1184"/>
        <v>6.8</v>
      </c>
      <c r="O2453" s="17">
        <f t="shared" si="1185"/>
        <v>2</v>
      </c>
      <c r="P2453" s="17">
        <f t="shared" si="1185"/>
        <v>8.6</v>
      </c>
      <c r="Q2453" s="124">
        <f t="shared" si="1186"/>
        <v>1.4000000000000001</v>
      </c>
      <c r="R2453" s="26">
        <f t="shared" si="1187"/>
        <v>2.8000000000000003</v>
      </c>
      <c r="S2453" s="2" t="s">
        <v>32409</v>
      </c>
      <c r="T2453" s="2" t="s">
        <v>37389</v>
      </c>
      <c r="U2453" s="24">
        <f t="shared" si="1188"/>
        <v>463.6</v>
      </c>
      <c r="V2453" s="66">
        <f t="shared" si="1188"/>
        <v>313.20000000000005</v>
      </c>
      <c r="W2453" s="54">
        <f t="shared" si="1189"/>
        <v>0.64</v>
      </c>
      <c r="X2453" s="143">
        <f t="shared" si="1190"/>
        <v>463.6</v>
      </c>
      <c r="Y2453" s="143">
        <f t="shared" si="1191"/>
        <v>0.22800000000000001</v>
      </c>
      <c r="AD2453">
        <v>152</v>
      </c>
      <c r="AE2453">
        <v>-1</v>
      </c>
      <c r="AF2453" s="10">
        <v>37.9</v>
      </c>
      <c r="AG2453" s="10">
        <v>58.12</v>
      </c>
      <c r="AH2453" s="10">
        <f t="shared" si="1192"/>
        <v>340745.25946039532</v>
      </c>
      <c r="AI2453" s="11">
        <f t="shared" si="1180"/>
        <v>0</v>
      </c>
      <c r="AJ2453">
        <f t="shared" si="1181"/>
        <v>0</v>
      </c>
      <c r="AK2453" t="e">
        <f t="shared" si="1193"/>
        <v>#DIV/0!</v>
      </c>
      <c r="AL2453">
        <f t="shared" si="1194"/>
        <v>24.077144112000003</v>
      </c>
      <c r="AM2453" s="5">
        <f t="shared" si="1195"/>
        <v>1.28</v>
      </c>
      <c r="AN2453">
        <v>0</v>
      </c>
      <c r="AO2453" s="72">
        <f t="shared" si="1196"/>
        <v>2.8000000000000003</v>
      </c>
      <c r="AP2453" s="72">
        <f t="shared" si="1197"/>
        <v>1.4000000000000001</v>
      </c>
      <c r="AQ2453" s="72">
        <f t="shared" si="1198"/>
        <v>1.4000000000000001</v>
      </c>
      <c r="AR2453" s="71" t="e">
        <f t="shared" si="1199"/>
        <v>#DIV/0!</v>
      </c>
      <c r="BA2453">
        <f t="shared" si="1200"/>
        <v>191</v>
      </c>
      <c r="BB2453" s="91" t="e">
        <f t="shared" si="1201"/>
        <v>#DIV/0!</v>
      </c>
    </row>
    <row r="2454" spans="1:54">
      <c r="A2454" s="2" t="s">
        <v>2573</v>
      </c>
      <c r="B2454" s="7" t="s">
        <v>42397</v>
      </c>
      <c r="C2454" s="17">
        <f t="shared" si="1182"/>
        <v>23.1</v>
      </c>
      <c r="D2454" s="28">
        <f t="shared" si="1183"/>
        <v>44</v>
      </c>
      <c r="E2454" s="8">
        <f t="shared" si="1202"/>
        <v>11</v>
      </c>
      <c r="F2454" s="2" t="s">
        <v>7563</v>
      </c>
      <c r="G2454" s="54">
        <f t="shared" si="1203"/>
        <v>22.1</v>
      </c>
      <c r="H2454" s="20">
        <f t="shared" si="1204"/>
        <v>0.38758200000000004</v>
      </c>
      <c r="I2454" s="14" t="s">
        <v>17527</v>
      </c>
      <c r="J2454" s="14" t="s">
        <v>12550</v>
      </c>
      <c r="K2454" s="14" t="s">
        <v>22486</v>
      </c>
      <c r="L2454" s="14" t="s">
        <v>27444</v>
      </c>
      <c r="M2454" s="28">
        <f t="shared" si="1205"/>
        <v>11.8</v>
      </c>
      <c r="N2454" s="46">
        <f t="shared" si="1184"/>
        <v>6</v>
      </c>
      <c r="O2454" s="17">
        <f t="shared" si="1185"/>
        <v>1</v>
      </c>
      <c r="P2454" s="17">
        <f t="shared" si="1185"/>
        <v>5.4</v>
      </c>
      <c r="Q2454" s="124">
        <f t="shared" si="1186"/>
        <v>1.2000000000000002</v>
      </c>
      <c r="R2454" s="26">
        <f t="shared" si="1187"/>
        <v>1.8</v>
      </c>
      <c r="S2454" s="2" t="s">
        <v>32410</v>
      </c>
      <c r="T2454" s="2" t="s">
        <v>37390</v>
      </c>
      <c r="U2454" s="24">
        <f t="shared" si="1188"/>
        <v>317.5</v>
      </c>
      <c r="V2454" s="66">
        <f t="shared" si="1188"/>
        <v>406.40000000000003</v>
      </c>
      <c r="W2454" s="54">
        <f t="shared" si="1189"/>
        <v>2.21</v>
      </c>
      <c r="X2454" s="143">
        <f t="shared" si="1190"/>
        <v>317.5</v>
      </c>
      <c r="Y2454" s="143">
        <f t="shared" si="1191"/>
        <v>0.54200000000000004</v>
      </c>
      <c r="AD2454">
        <v>152</v>
      </c>
      <c r="AE2454">
        <v>-1</v>
      </c>
      <c r="AF2454" s="10">
        <v>37.9</v>
      </c>
      <c r="AG2454" s="10">
        <v>58.12</v>
      </c>
      <c r="AH2454" s="10">
        <f t="shared" si="1192"/>
        <v>171541.8481315336</v>
      </c>
      <c r="AI2454" s="11">
        <f t="shared" si="1180"/>
        <v>0</v>
      </c>
      <c r="AJ2454">
        <f t="shared" si="1181"/>
        <v>0</v>
      </c>
      <c r="AK2454" t="e">
        <f t="shared" si="1193"/>
        <v>#DIV/0!</v>
      </c>
      <c r="AL2454">
        <f t="shared" si="1194"/>
        <v>5.952702959999999</v>
      </c>
      <c r="AM2454" s="5">
        <f t="shared" si="1195"/>
        <v>4.42</v>
      </c>
      <c r="AN2454">
        <v>0</v>
      </c>
      <c r="AO2454" s="72">
        <f t="shared" si="1196"/>
        <v>1.8</v>
      </c>
      <c r="AP2454" s="72">
        <f t="shared" si="1197"/>
        <v>1.2000000000000002</v>
      </c>
      <c r="AQ2454" s="72">
        <f t="shared" si="1198"/>
        <v>1.2000000000000002</v>
      </c>
      <c r="AR2454" s="71" t="e">
        <f t="shared" si="1199"/>
        <v>#DIV/0!</v>
      </c>
      <c r="BA2454">
        <f t="shared" si="1200"/>
        <v>44</v>
      </c>
      <c r="BB2454" s="91" t="e">
        <f t="shared" si="1201"/>
        <v>#DIV/0!</v>
      </c>
    </row>
    <row r="2455" spans="1:54">
      <c r="A2455" s="2" t="s">
        <v>2574</v>
      </c>
      <c r="B2455" s="7" t="s">
        <v>42398</v>
      </c>
      <c r="C2455" s="17">
        <f t="shared" si="1182"/>
        <v>9.6</v>
      </c>
      <c r="D2455" s="28">
        <f t="shared" si="1183"/>
        <v>198</v>
      </c>
      <c r="E2455" s="8">
        <f t="shared" si="1202"/>
        <v>17</v>
      </c>
      <c r="F2455" s="2" t="s">
        <v>7564</v>
      </c>
      <c r="G2455" s="54">
        <f t="shared" si="1203"/>
        <v>8.6</v>
      </c>
      <c r="H2455" s="20">
        <f t="shared" si="1204"/>
        <v>0.18935289999999999</v>
      </c>
      <c r="I2455" s="14" t="s">
        <v>17528</v>
      </c>
      <c r="J2455" s="14" t="s">
        <v>12551</v>
      </c>
      <c r="K2455" s="14" t="s">
        <v>22487</v>
      </c>
      <c r="L2455" s="14" t="s">
        <v>27445</v>
      </c>
      <c r="M2455" s="28">
        <f t="shared" si="1205"/>
        <v>11.5</v>
      </c>
      <c r="N2455" s="46">
        <f t="shared" si="1184"/>
        <v>5</v>
      </c>
      <c r="O2455" s="17">
        <f t="shared" si="1185"/>
        <v>1.8</v>
      </c>
      <c r="P2455" s="17">
        <f t="shared" si="1185"/>
        <v>6</v>
      </c>
      <c r="Q2455" s="124">
        <f t="shared" si="1186"/>
        <v>1.6</v>
      </c>
      <c r="R2455" s="26">
        <f t="shared" si="1187"/>
        <v>2</v>
      </c>
      <c r="S2455" s="2" t="s">
        <v>32411</v>
      </c>
      <c r="T2455" s="2" t="s">
        <v>37391</v>
      </c>
      <c r="U2455" s="24">
        <f t="shared" si="1188"/>
        <v>470.8</v>
      </c>
      <c r="V2455" s="66">
        <f t="shared" si="1188"/>
        <v>375.8</v>
      </c>
      <c r="W2455" s="54">
        <f t="shared" si="1189"/>
        <v>0.86</v>
      </c>
      <c r="X2455" s="143">
        <f t="shared" si="1190"/>
        <v>470.8</v>
      </c>
      <c r="Y2455" s="143">
        <f t="shared" si="1191"/>
        <v>0.27200000000000002</v>
      </c>
      <c r="AD2455">
        <v>152</v>
      </c>
      <c r="AE2455">
        <v>-1</v>
      </c>
      <c r="AF2455" s="10">
        <v>37.9</v>
      </c>
      <c r="AG2455" s="10">
        <v>58.12</v>
      </c>
      <c r="AH2455" s="10">
        <f t="shared" si="1192"/>
        <v>248811.3011183159</v>
      </c>
      <c r="AI2455" s="11">
        <f t="shared" si="1180"/>
        <v>0</v>
      </c>
      <c r="AJ2455">
        <f t="shared" si="1181"/>
        <v>0</v>
      </c>
      <c r="AK2455" t="e">
        <f t="shared" si="1193"/>
        <v>#DIV/0!</v>
      </c>
      <c r="AL2455">
        <f t="shared" si="1194"/>
        <v>17.509977360000001</v>
      </c>
      <c r="AM2455" s="5">
        <f t="shared" si="1195"/>
        <v>1.72</v>
      </c>
      <c r="AN2455">
        <v>0</v>
      </c>
      <c r="AO2455" s="72">
        <f t="shared" si="1196"/>
        <v>2</v>
      </c>
      <c r="AP2455" s="72">
        <f t="shared" si="1197"/>
        <v>1.6</v>
      </c>
      <c r="AQ2455" s="72">
        <f t="shared" si="1198"/>
        <v>1.8</v>
      </c>
      <c r="AR2455" s="71" t="e">
        <f t="shared" si="1199"/>
        <v>#DIV/0!</v>
      </c>
      <c r="BA2455">
        <f t="shared" si="1200"/>
        <v>198</v>
      </c>
      <c r="BB2455" s="91" t="e">
        <f t="shared" si="1201"/>
        <v>#DIV/0!</v>
      </c>
    </row>
    <row r="2456" spans="1:54">
      <c r="A2456" s="2" t="s">
        <v>2575</v>
      </c>
      <c r="B2456" s="7" t="s">
        <v>42399</v>
      </c>
      <c r="C2456" s="17">
        <f t="shared" si="1182"/>
        <v>6.2</v>
      </c>
      <c r="D2456" s="28">
        <f t="shared" si="1183"/>
        <v>61</v>
      </c>
      <c r="E2456" s="8">
        <f t="shared" si="1202"/>
        <v>15</v>
      </c>
      <c r="F2456" s="2" t="s">
        <v>7565</v>
      </c>
      <c r="G2456" s="54">
        <f t="shared" si="1203"/>
        <v>5.1999999999999993</v>
      </c>
      <c r="H2456" s="20">
        <f t="shared" si="1204"/>
        <v>0.35029499999999997</v>
      </c>
      <c r="I2456" s="14" t="s">
        <v>17529</v>
      </c>
      <c r="J2456" s="14" t="s">
        <v>12552</v>
      </c>
      <c r="K2456" s="14" t="s">
        <v>22488</v>
      </c>
      <c r="L2456" s="14" t="s">
        <v>27446</v>
      </c>
      <c r="M2456" s="28">
        <f t="shared" si="1205"/>
        <v>11.7</v>
      </c>
      <c r="N2456" s="46">
        <f t="shared" si="1184"/>
        <v>6.8</v>
      </c>
      <c r="O2456" s="17">
        <f t="shared" si="1185"/>
        <v>1.2000000000000002</v>
      </c>
      <c r="P2456" s="17">
        <f t="shared" si="1185"/>
        <v>5.6000000000000005</v>
      </c>
      <c r="Q2456" s="124">
        <f t="shared" si="1186"/>
        <v>2</v>
      </c>
      <c r="R2456" s="26">
        <f t="shared" si="1187"/>
        <v>3</v>
      </c>
      <c r="S2456" s="2" t="s">
        <v>32412</v>
      </c>
      <c r="T2456" s="2" t="s">
        <v>37392</v>
      </c>
      <c r="U2456" s="24">
        <f t="shared" si="1188"/>
        <v>333.8</v>
      </c>
      <c r="V2456" s="66">
        <f t="shared" si="1188"/>
        <v>384.70000000000005</v>
      </c>
      <c r="W2456" s="54">
        <f t="shared" si="1189"/>
        <v>0.52</v>
      </c>
      <c r="X2456" s="143">
        <f t="shared" si="1190"/>
        <v>333.8</v>
      </c>
      <c r="Y2456" s="143">
        <f t="shared" si="1191"/>
        <v>0.20400000000000001</v>
      </c>
      <c r="AD2456">
        <v>152</v>
      </c>
      <c r="AE2456">
        <v>-1</v>
      </c>
      <c r="AF2456" s="10">
        <v>37.9</v>
      </c>
      <c r="AG2456" s="10">
        <v>58.12</v>
      </c>
      <c r="AH2456" s="10">
        <f t="shared" si="1192"/>
        <v>230523.17819786636</v>
      </c>
      <c r="AI2456" s="11">
        <f t="shared" si="1180"/>
        <v>0</v>
      </c>
      <c r="AJ2456">
        <f t="shared" si="1181"/>
        <v>0</v>
      </c>
      <c r="AK2456" t="e">
        <f t="shared" si="1193"/>
        <v>#DIV/0!</v>
      </c>
      <c r="AL2456">
        <f t="shared" si="1194"/>
        <v>13.098052800000003</v>
      </c>
      <c r="AM2456" s="5">
        <f t="shared" si="1195"/>
        <v>1.04</v>
      </c>
      <c r="AN2456">
        <v>0</v>
      </c>
      <c r="AO2456" s="72">
        <f t="shared" si="1196"/>
        <v>3</v>
      </c>
      <c r="AP2456" s="72">
        <f t="shared" si="1197"/>
        <v>2</v>
      </c>
      <c r="AQ2456" s="72">
        <f t="shared" si="1198"/>
        <v>2</v>
      </c>
      <c r="AR2456" s="71" t="e">
        <f t="shared" si="1199"/>
        <v>#DIV/0!</v>
      </c>
      <c r="BA2456">
        <f t="shared" si="1200"/>
        <v>61</v>
      </c>
      <c r="BB2456" s="91" t="e">
        <f t="shared" si="1201"/>
        <v>#DIV/0!</v>
      </c>
    </row>
    <row r="2457" spans="1:54">
      <c r="A2457" s="2" t="s">
        <v>2576</v>
      </c>
      <c r="B2457" s="7" t="s">
        <v>42400</v>
      </c>
      <c r="C2457" s="17">
        <f t="shared" si="1182"/>
        <v>31.700000000000003</v>
      </c>
      <c r="D2457" s="28">
        <f t="shared" si="1183"/>
        <v>112</v>
      </c>
      <c r="E2457" s="8">
        <f t="shared" si="1202"/>
        <v>14</v>
      </c>
      <c r="F2457" s="2" t="s">
        <v>7566</v>
      </c>
      <c r="G2457" s="54">
        <f t="shared" si="1203"/>
        <v>30.8</v>
      </c>
      <c r="H2457" s="20">
        <f t="shared" si="1204"/>
        <v>0.72630780000000006</v>
      </c>
      <c r="I2457" s="14" t="s">
        <v>17530</v>
      </c>
      <c r="J2457" s="14" t="s">
        <v>12553</v>
      </c>
      <c r="K2457" s="14" t="s">
        <v>22489</v>
      </c>
      <c r="L2457" s="14" t="s">
        <v>27447</v>
      </c>
      <c r="M2457" s="28">
        <f t="shared" si="1205"/>
        <v>12.2</v>
      </c>
      <c r="N2457" s="46">
        <f t="shared" si="1184"/>
        <v>5.2</v>
      </c>
      <c r="O2457" s="17">
        <f t="shared" si="1185"/>
        <v>2.6</v>
      </c>
      <c r="P2457" s="17">
        <f t="shared" si="1185"/>
        <v>4.6000000000000005</v>
      </c>
      <c r="Q2457" s="124">
        <f t="shared" si="1186"/>
        <v>0.8</v>
      </c>
      <c r="R2457" s="26">
        <f t="shared" si="1187"/>
        <v>2.8000000000000003</v>
      </c>
      <c r="S2457" s="2" t="s">
        <v>32413</v>
      </c>
      <c r="T2457" s="2" t="s">
        <v>37393</v>
      </c>
      <c r="U2457" s="24">
        <f t="shared" si="1188"/>
        <v>385.5</v>
      </c>
      <c r="V2457" s="66">
        <f t="shared" si="1188"/>
        <v>347</v>
      </c>
      <c r="W2457" s="54">
        <f t="shared" si="1189"/>
        <v>3.0799999999999996</v>
      </c>
      <c r="X2457" s="143">
        <f t="shared" si="1190"/>
        <v>385.5</v>
      </c>
      <c r="Y2457" s="143">
        <f t="shared" si="1191"/>
        <v>0.71599999999999986</v>
      </c>
      <c r="AD2457">
        <v>152</v>
      </c>
      <c r="AE2457">
        <v>-1</v>
      </c>
      <c r="AF2457" s="10">
        <v>37.9</v>
      </c>
      <c r="AG2457" s="10">
        <v>58.12</v>
      </c>
      <c r="AH2457" s="10">
        <f t="shared" si="1192"/>
        <v>296940.16571924451</v>
      </c>
      <c r="AI2457" s="11">
        <f t="shared" si="1180"/>
        <v>0</v>
      </c>
      <c r="AJ2457">
        <f t="shared" si="1181"/>
        <v>0</v>
      </c>
      <c r="AK2457" t="e">
        <f t="shared" si="1193"/>
        <v>#DIV/0!</v>
      </c>
      <c r="AL2457">
        <f t="shared" si="1194"/>
        <v>9.1654043935999994</v>
      </c>
      <c r="AM2457" s="5">
        <f t="shared" si="1195"/>
        <v>6.1400000000000006</v>
      </c>
      <c r="AN2457">
        <v>0</v>
      </c>
      <c r="AO2457" s="72">
        <f t="shared" si="1196"/>
        <v>2.8000000000000003</v>
      </c>
      <c r="AP2457" s="72">
        <f t="shared" si="1197"/>
        <v>0.8</v>
      </c>
      <c r="AQ2457" s="72">
        <f t="shared" si="1198"/>
        <v>0.8</v>
      </c>
      <c r="AR2457" s="71" t="e">
        <f t="shared" si="1199"/>
        <v>#DIV/0!</v>
      </c>
      <c r="BA2457">
        <f t="shared" si="1200"/>
        <v>112</v>
      </c>
      <c r="BB2457" s="91" t="e">
        <f t="shared" si="1201"/>
        <v>#DIV/0!</v>
      </c>
    </row>
    <row r="2458" spans="1:54">
      <c r="A2458" s="2" t="s">
        <v>2577</v>
      </c>
      <c r="B2458" s="7" t="s">
        <v>42401</v>
      </c>
      <c r="C2458" s="17">
        <f t="shared" si="1182"/>
        <v>13</v>
      </c>
      <c r="D2458" s="28">
        <f t="shared" si="1183"/>
        <v>62</v>
      </c>
      <c r="E2458" s="8">
        <f t="shared" si="1202"/>
        <v>10</v>
      </c>
      <c r="F2458" s="2" t="s">
        <v>7567</v>
      </c>
      <c r="G2458" s="54">
        <f t="shared" si="1203"/>
        <v>12.1</v>
      </c>
      <c r="H2458" s="20">
        <f t="shared" si="1204"/>
        <v>0.61395699999999997</v>
      </c>
      <c r="I2458" s="14" t="s">
        <v>16916</v>
      </c>
      <c r="J2458" s="14" t="s">
        <v>12554</v>
      </c>
      <c r="K2458" s="14" t="s">
        <v>22490</v>
      </c>
      <c r="L2458" s="14" t="s">
        <v>27448</v>
      </c>
      <c r="M2458" s="28">
        <f t="shared" si="1205"/>
        <v>14</v>
      </c>
      <c r="N2458" s="46">
        <f t="shared" si="1184"/>
        <v>6.8</v>
      </c>
      <c r="O2458" s="17">
        <f t="shared" si="1185"/>
        <v>2.4000000000000004</v>
      </c>
      <c r="P2458" s="17">
        <f t="shared" si="1185"/>
        <v>1</v>
      </c>
      <c r="Q2458" s="124">
        <f t="shared" si="1186"/>
        <v>1</v>
      </c>
      <c r="R2458" s="26">
        <f t="shared" si="1187"/>
        <v>2.6</v>
      </c>
      <c r="S2458" s="2" t="s">
        <v>32414</v>
      </c>
      <c r="T2458" s="2" t="s">
        <v>37394</v>
      </c>
      <c r="U2458" s="24">
        <f t="shared" si="1188"/>
        <v>334.6</v>
      </c>
      <c r="V2458" s="66">
        <f t="shared" si="1188"/>
        <v>313</v>
      </c>
      <c r="W2458" s="54">
        <f t="shared" si="1189"/>
        <v>1.21</v>
      </c>
      <c r="X2458" s="143">
        <f t="shared" si="1190"/>
        <v>334.6</v>
      </c>
      <c r="Y2458" s="143">
        <f t="shared" si="1191"/>
        <v>0.34199999999999997</v>
      </c>
      <c r="AD2458">
        <v>152</v>
      </c>
      <c r="AE2458">
        <v>-1</v>
      </c>
      <c r="AF2458" s="10">
        <v>37.9</v>
      </c>
      <c r="AG2458" s="10">
        <v>58.12</v>
      </c>
      <c r="AH2458" s="10">
        <f t="shared" si="1192"/>
        <v>340941.19431207783</v>
      </c>
      <c r="AI2458" s="11">
        <f t="shared" si="1180"/>
        <v>0</v>
      </c>
      <c r="AJ2458">
        <f t="shared" si="1181"/>
        <v>0</v>
      </c>
      <c r="AK2458" t="e">
        <f t="shared" si="1193"/>
        <v>#DIV/0!</v>
      </c>
      <c r="AL2458">
        <f t="shared" si="1194"/>
        <v>2.4089083200000005</v>
      </c>
      <c r="AM2458" s="5">
        <f t="shared" si="1195"/>
        <v>2.4</v>
      </c>
      <c r="AN2458">
        <v>0</v>
      </c>
      <c r="AO2458" s="72">
        <f t="shared" si="1196"/>
        <v>2.6</v>
      </c>
      <c r="AP2458" s="72">
        <f t="shared" si="1197"/>
        <v>1</v>
      </c>
      <c r="AQ2458" s="72">
        <f t="shared" si="1198"/>
        <v>1.2000000000000002</v>
      </c>
      <c r="AR2458" s="71" t="e">
        <f t="shared" si="1199"/>
        <v>#DIV/0!</v>
      </c>
      <c r="BA2458">
        <f t="shared" si="1200"/>
        <v>62</v>
      </c>
      <c r="BB2458" s="91" t="e">
        <f t="shared" si="1201"/>
        <v>#DIV/0!</v>
      </c>
    </row>
    <row r="2459" spans="1:54">
      <c r="A2459" s="2" t="s">
        <v>2578</v>
      </c>
      <c r="B2459" s="7" t="s">
        <v>42402</v>
      </c>
      <c r="C2459" s="17">
        <f t="shared" si="1182"/>
        <v>23.700000000000003</v>
      </c>
      <c r="D2459" s="28">
        <f t="shared" si="1183"/>
        <v>85</v>
      </c>
      <c r="E2459" s="8">
        <f t="shared" si="1202"/>
        <v>9</v>
      </c>
      <c r="F2459" s="2" t="s">
        <v>7568</v>
      </c>
      <c r="G2459" s="54">
        <f t="shared" si="1203"/>
        <v>22.8</v>
      </c>
      <c r="H2459" s="20">
        <f t="shared" si="1204"/>
        <v>0.63977130000000004</v>
      </c>
      <c r="I2459" s="14" t="s">
        <v>17531</v>
      </c>
      <c r="J2459" s="14" t="s">
        <v>12555</v>
      </c>
      <c r="K2459" s="14" t="s">
        <v>22491</v>
      </c>
      <c r="L2459" s="14" t="s">
        <v>27449</v>
      </c>
      <c r="M2459" s="28">
        <f t="shared" si="1205"/>
        <v>12.6</v>
      </c>
      <c r="N2459" s="46">
        <f t="shared" si="1184"/>
        <v>6.8</v>
      </c>
      <c r="O2459" s="17">
        <f t="shared" si="1185"/>
        <v>0.8</v>
      </c>
      <c r="P2459" s="17">
        <f t="shared" si="1185"/>
        <v>3.8000000000000003</v>
      </c>
      <c r="Q2459" s="124">
        <f t="shared" si="1186"/>
        <v>1</v>
      </c>
      <c r="R2459" s="26">
        <f t="shared" si="1187"/>
        <v>2.6</v>
      </c>
      <c r="S2459" s="2" t="s">
        <v>32415</v>
      </c>
      <c r="T2459" s="2" t="s">
        <v>37395</v>
      </c>
      <c r="U2459" s="24">
        <f t="shared" si="1188"/>
        <v>358.5</v>
      </c>
      <c r="V2459" s="66">
        <f t="shared" si="1188"/>
        <v>327</v>
      </c>
      <c r="W2459" s="54">
        <f t="shared" si="1189"/>
        <v>2.2799999999999998</v>
      </c>
      <c r="X2459" s="143">
        <f t="shared" si="1190"/>
        <v>358.5</v>
      </c>
      <c r="Y2459" s="143">
        <f t="shared" si="1191"/>
        <v>0.55599999999999994</v>
      </c>
      <c r="AD2459">
        <v>152</v>
      </c>
      <c r="AE2459">
        <v>-1</v>
      </c>
      <c r="AF2459" s="10">
        <v>37.9</v>
      </c>
      <c r="AG2459" s="10">
        <v>58.12</v>
      </c>
      <c r="AH2459" s="10">
        <f t="shared" si="1192"/>
        <v>324014.80673790351</v>
      </c>
      <c r="AI2459" s="11">
        <f t="shared" si="1180"/>
        <v>0</v>
      </c>
      <c r="AJ2459">
        <f t="shared" si="1181"/>
        <v>0</v>
      </c>
      <c r="AK2459" t="e">
        <f t="shared" si="1193"/>
        <v>#DIV/0!</v>
      </c>
      <c r="AL2459">
        <f t="shared" si="1194"/>
        <v>2.8472476448000004</v>
      </c>
      <c r="AM2459" s="5">
        <f t="shared" si="1195"/>
        <v>4.5400000000000009</v>
      </c>
      <c r="AN2459">
        <v>0</v>
      </c>
      <c r="AO2459" s="72">
        <f t="shared" si="1196"/>
        <v>2.6</v>
      </c>
      <c r="AP2459" s="72">
        <f t="shared" si="1197"/>
        <v>1</v>
      </c>
      <c r="AQ2459" s="72">
        <f t="shared" si="1198"/>
        <v>1</v>
      </c>
      <c r="AR2459" s="71" t="e">
        <f t="shared" si="1199"/>
        <v>#DIV/0!</v>
      </c>
      <c r="BA2459">
        <f t="shared" si="1200"/>
        <v>85</v>
      </c>
      <c r="BB2459" s="91" t="e">
        <f t="shared" si="1201"/>
        <v>#DIV/0!</v>
      </c>
    </row>
    <row r="2460" spans="1:54">
      <c r="A2460" s="2" t="s">
        <v>2579</v>
      </c>
      <c r="B2460" s="7" t="s">
        <v>42403</v>
      </c>
      <c r="C2460" s="17">
        <f t="shared" si="1182"/>
        <v>9.2000000000000011</v>
      </c>
      <c r="D2460" s="28">
        <f t="shared" si="1183"/>
        <v>193</v>
      </c>
      <c r="E2460" s="8">
        <f t="shared" si="1202"/>
        <v>9</v>
      </c>
      <c r="F2460" s="2" t="s">
        <v>7569</v>
      </c>
      <c r="G2460" s="54">
        <f t="shared" si="1203"/>
        <v>8.1999999999999993</v>
      </c>
      <c r="H2460" s="20">
        <f t="shared" si="1204"/>
        <v>0.8180364</v>
      </c>
      <c r="I2460" s="14" t="s">
        <v>17532</v>
      </c>
      <c r="J2460" s="14" t="s">
        <v>12556</v>
      </c>
      <c r="K2460" s="14" t="s">
        <v>22492</v>
      </c>
      <c r="L2460" s="14" t="s">
        <v>27450</v>
      </c>
      <c r="M2460" s="28">
        <f t="shared" si="1205"/>
        <v>12.1</v>
      </c>
      <c r="N2460" s="46">
        <f t="shared" si="1184"/>
        <v>6.2</v>
      </c>
      <c r="O2460" s="17">
        <f t="shared" si="1185"/>
        <v>2.2000000000000002</v>
      </c>
      <c r="P2460" s="17">
        <f t="shared" si="1185"/>
        <v>4.8000000000000007</v>
      </c>
      <c r="Q2460" s="124">
        <f t="shared" si="1186"/>
        <v>0.4</v>
      </c>
      <c r="R2460" s="26">
        <f t="shared" si="1187"/>
        <v>1.8</v>
      </c>
      <c r="S2460" s="2" t="s">
        <v>32416</v>
      </c>
      <c r="T2460" s="2" t="s">
        <v>37396</v>
      </c>
      <c r="U2460" s="24">
        <f t="shared" si="1188"/>
        <v>465.8</v>
      </c>
      <c r="V2460" s="66">
        <f t="shared" si="1188"/>
        <v>361</v>
      </c>
      <c r="W2460" s="54">
        <f t="shared" si="1189"/>
        <v>0.82000000000000006</v>
      </c>
      <c r="X2460" s="143">
        <f t="shared" si="1190"/>
        <v>465.8</v>
      </c>
      <c r="Y2460" s="143">
        <f t="shared" si="1191"/>
        <v>0.26400000000000001</v>
      </c>
      <c r="AD2460">
        <v>152</v>
      </c>
      <c r="AE2460">
        <v>-1</v>
      </c>
      <c r="AF2460" s="10">
        <v>37.9</v>
      </c>
      <c r="AG2460" s="10">
        <v>58.12</v>
      </c>
      <c r="AH2460" s="10">
        <f t="shared" si="1192"/>
        <v>275258.3970003351</v>
      </c>
      <c r="AI2460" s="11">
        <f t="shared" si="1180"/>
        <v>0</v>
      </c>
      <c r="AJ2460">
        <f t="shared" si="1181"/>
        <v>0</v>
      </c>
      <c r="AK2460" t="e">
        <f t="shared" si="1193"/>
        <v>#DIV/0!</v>
      </c>
      <c r="AL2460">
        <f t="shared" si="1194"/>
        <v>3.458764108800001</v>
      </c>
      <c r="AM2460" s="5">
        <f t="shared" si="1195"/>
        <v>1.6400000000000001</v>
      </c>
      <c r="AN2460">
        <v>0</v>
      </c>
      <c r="AO2460" s="72">
        <f t="shared" si="1196"/>
        <v>1.8</v>
      </c>
      <c r="AP2460" s="72">
        <f t="shared" si="1197"/>
        <v>0.4</v>
      </c>
      <c r="AQ2460" s="72">
        <f t="shared" si="1198"/>
        <v>0.4</v>
      </c>
      <c r="AR2460" s="71" t="e">
        <f t="shared" si="1199"/>
        <v>#DIV/0!</v>
      </c>
      <c r="BA2460">
        <f t="shared" si="1200"/>
        <v>193</v>
      </c>
      <c r="BB2460" s="91" t="e">
        <f t="shared" si="1201"/>
        <v>#DIV/0!</v>
      </c>
    </row>
    <row r="2461" spans="1:54">
      <c r="A2461" s="2" t="s">
        <v>2580</v>
      </c>
      <c r="B2461" s="7" t="s">
        <v>42404</v>
      </c>
      <c r="C2461" s="17">
        <f t="shared" si="1182"/>
        <v>29.400000000000002</v>
      </c>
      <c r="D2461" s="28">
        <f t="shared" si="1183"/>
        <v>178</v>
      </c>
      <c r="E2461" s="8">
        <f t="shared" si="1202"/>
        <v>20</v>
      </c>
      <c r="F2461" s="2" t="s">
        <v>7570</v>
      </c>
      <c r="G2461" s="54">
        <f t="shared" si="1203"/>
        <v>28.400000000000002</v>
      </c>
      <c r="H2461" s="20">
        <f t="shared" si="1204"/>
        <v>0.33431139999999998</v>
      </c>
      <c r="I2461" s="14" t="s">
        <v>17533</v>
      </c>
      <c r="J2461" s="14" t="s">
        <v>12557</v>
      </c>
      <c r="K2461" s="14" t="s">
        <v>22493</v>
      </c>
      <c r="L2461" s="14" t="s">
        <v>27451</v>
      </c>
      <c r="M2461" s="28">
        <f t="shared" si="1205"/>
        <v>9.6999999999999993</v>
      </c>
      <c r="N2461" s="46">
        <f t="shared" si="1184"/>
        <v>5.2</v>
      </c>
      <c r="O2461" s="17">
        <f t="shared" si="1185"/>
        <v>2.4000000000000004</v>
      </c>
      <c r="P2461" s="17">
        <f t="shared" si="1185"/>
        <v>9.6000000000000014</v>
      </c>
      <c r="Q2461" s="124">
        <f t="shared" si="1186"/>
        <v>1.6</v>
      </c>
      <c r="R2461" s="26">
        <f t="shared" si="1187"/>
        <v>2.4000000000000004</v>
      </c>
      <c r="S2461" s="2" t="s">
        <v>32417</v>
      </c>
      <c r="T2461" s="2" t="s">
        <v>37397</v>
      </c>
      <c r="U2461" s="24">
        <f t="shared" si="1188"/>
        <v>450.8</v>
      </c>
      <c r="V2461" s="66">
        <f t="shared" si="1188"/>
        <v>332</v>
      </c>
      <c r="W2461" s="54">
        <f t="shared" si="1189"/>
        <v>2.84</v>
      </c>
      <c r="X2461" s="143">
        <f t="shared" si="1190"/>
        <v>450.8</v>
      </c>
      <c r="Y2461" s="143">
        <f t="shared" si="1191"/>
        <v>0.66799999999999993</v>
      </c>
      <c r="AD2461">
        <v>152</v>
      </c>
      <c r="AE2461">
        <v>-1</v>
      </c>
      <c r="AF2461" s="10">
        <v>37.9</v>
      </c>
      <c r="AG2461" s="10">
        <v>58.12</v>
      </c>
      <c r="AH2461" s="10">
        <f t="shared" si="1192"/>
        <v>317550.80655319645</v>
      </c>
      <c r="AI2461" s="11">
        <f t="shared" si="1180"/>
        <v>0</v>
      </c>
      <c r="AJ2461">
        <f t="shared" si="1181"/>
        <v>0</v>
      </c>
      <c r="AK2461" t="e">
        <f t="shared" si="1193"/>
        <v>#DIV/0!</v>
      </c>
      <c r="AL2461">
        <f t="shared" si="1194"/>
        <v>36.809916825600013</v>
      </c>
      <c r="AM2461" s="5">
        <f t="shared" si="1195"/>
        <v>5.6800000000000006</v>
      </c>
      <c r="AN2461">
        <v>0</v>
      </c>
      <c r="AO2461" s="72">
        <f t="shared" si="1196"/>
        <v>2.4000000000000004</v>
      </c>
      <c r="AP2461" s="72">
        <f t="shared" si="1197"/>
        <v>1.6</v>
      </c>
      <c r="AQ2461" s="72">
        <f t="shared" si="1198"/>
        <v>1.6</v>
      </c>
      <c r="AR2461" s="71" t="e">
        <f t="shared" si="1199"/>
        <v>#DIV/0!</v>
      </c>
      <c r="BA2461">
        <f t="shared" si="1200"/>
        <v>178</v>
      </c>
      <c r="BB2461" s="91" t="e">
        <f t="shared" si="1201"/>
        <v>#DIV/0!</v>
      </c>
    </row>
    <row r="2462" spans="1:54">
      <c r="A2462" s="2" t="s">
        <v>2581</v>
      </c>
      <c r="B2462" s="7" t="s">
        <v>42405</v>
      </c>
      <c r="C2462" s="17">
        <f t="shared" si="1182"/>
        <v>29.6</v>
      </c>
      <c r="D2462" s="28">
        <f t="shared" si="1183"/>
        <v>155</v>
      </c>
      <c r="E2462" s="8">
        <f t="shared" si="1202"/>
        <v>11</v>
      </c>
      <c r="F2462" s="2" t="s">
        <v>7571</v>
      </c>
      <c r="G2462" s="54">
        <f t="shared" si="1203"/>
        <v>28.700000000000003</v>
      </c>
      <c r="H2462" s="20">
        <f t="shared" si="1204"/>
        <v>0.5128431</v>
      </c>
      <c r="I2462" s="14" t="s">
        <v>17534</v>
      </c>
      <c r="J2462" s="14" t="s">
        <v>12558</v>
      </c>
      <c r="K2462" s="14" t="s">
        <v>22494</v>
      </c>
      <c r="L2462" s="14" t="s">
        <v>27452</v>
      </c>
      <c r="M2462" s="28">
        <f t="shared" si="1205"/>
        <v>11</v>
      </c>
      <c r="N2462" s="46">
        <f t="shared" si="1184"/>
        <v>5.4</v>
      </c>
      <c r="O2462" s="17">
        <f t="shared" si="1185"/>
        <v>1.4000000000000001</v>
      </c>
      <c r="P2462" s="17">
        <f t="shared" si="1185"/>
        <v>7</v>
      </c>
      <c r="Q2462" s="124">
        <f t="shared" si="1186"/>
        <v>0.8</v>
      </c>
      <c r="R2462" s="26">
        <f t="shared" si="1187"/>
        <v>1.8</v>
      </c>
      <c r="S2462" s="2" t="s">
        <v>32418</v>
      </c>
      <c r="T2462" s="2" t="s">
        <v>37398</v>
      </c>
      <c r="U2462" s="24">
        <f t="shared" si="1188"/>
        <v>428.3</v>
      </c>
      <c r="V2462" s="66">
        <f t="shared" si="1188"/>
        <v>343.40000000000003</v>
      </c>
      <c r="W2462" s="54">
        <f t="shared" si="1189"/>
        <v>2.8699999999999997</v>
      </c>
      <c r="X2462" s="143">
        <f t="shared" si="1190"/>
        <v>428.3</v>
      </c>
      <c r="Y2462" s="143">
        <f t="shared" si="1191"/>
        <v>0.67399999999999993</v>
      </c>
      <c r="AD2462">
        <v>152</v>
      </c>
      <c r="AE2462">
        <v>-1</v>
      </c>
      <c r="AF2462" s="10">
        <v>37.9</v>
      </c>
      <c r="AG2462" s="10">
        <v>58.12</v>
      </c>
      <c r="AH2462" s="10">
        <f t="shared" si="1192"/>
        <v>302083.31985811825</v>
      </c>
      <c r="AI2462" s="11">
        <f t="shared" si="1180"/>
        <v>0</v>
      </c>
      <c r="AJ2462">
        <f t="shared" si="1181"/>
        <v>0</v>
      </c>
      <c r="AK2462" t="e">
        <f t="shared" si="1193"/>
        <v>#DIV/0!</v>
      </c>
      <c r="AL2462">
        <f t="shared" si="1194"/>
        <v>8.593447716</v>
      </c>
      <c r="AM2462" s="5">
        <f t="shared" si="1195"/>
        <v>5.7200000000000006</v>
      </c>
      <c r="AN2462">
        <v>0</v>
      </c>
      <c r="AO2462" s="72">
        <f t="shared" si="1196"/>
        <v>1.8</v>
      </c>
      <c r="AP2462" s="72">
        <f t="shared" si="1197"/>
        <v>0.8</v>
      </c>
      <c r="AQ2462" s="72">
        <f t="shared" si="1198"/>
        <v>1</v>
      </c>
      <c r="AR2462" s="71" t="e">
        <f t="shared" si="1199"/>
        <v>#DIV/0!</v>
      </c>
      <c r="BA2462">
        <f t="shared" si="1200"/>
        <v>155</v>
      </c>
      <c r="BB2462" s="91" t="e">
        <f t="shared" si="1201"/>
        <v>#DIV/0!</v>
      </c>
    </row>
    <row r="2463" spans="1:54">
      <c r="A2463" s="2" t="s">
        <v>2582</v>
      </c>
      <c r="B2463" s="7" t="s">
        <v>42406</v>
      </c>
      <c r="C2463" s="17">
        <f t="shared" si="1182"/>
        <v>14</v>
      </c>
      <c r="D2463" s="28">
        <f t="shared" si="1183"/>
        <v>47</v>
      </c>
      <c r="E2463" s="8">
        <f t="shared" si="1202"/>
        <v>12</v>
      </c>
      <c r="F2463" s="2" t="s">
        <v>7572</v>
      </c>
      <c r="G2463" s="54">
        <f t="shared" si="1203"/>
        <v>13.1</v>
      </c>
      <c r="H2463" s="20">
        <f t="shared" si="1204"/>
        <v>0.26732800000000001</v>
      </c>
      <c r="I2463" s="14" t="s">
        <v>17535</v>
      </c>
      <c r="J2463" s="14" t="s">
        <v>12559</v>
      </c>
      <c r="K2463" s="14" t="s">
        <v>22495</v>
      </c>
      <c r="L2463" s="14" t="s">
        <v>27453</v>
      </c>
      <c r="M2463" s="28">
        <f t="shared" si="1205"/>
        <v>12.1</v>
      </c>
      <c r="N2463" s="46">
        <f t="shared" si="1184"/>
        <v>6</v>
      </c>
      <c r="O2463" s="17">
        <f t="shared" si="1185"/>
        <v>1.8</v>
      </c>
      <c r="P2463" s="17">
        <f t="shared" si="1185"/>
        <v>4.8000000000000007</v>
      </c>
      <c r="Q2463" s="124">
        <f t="shared" si="1186"/>
        <v>0.8</v>
      </c>
      <c r="R2463" s="26">
        <f t="shared" si="1187"/>
        <v>1</v>
      </c>
      <c r="S2463" s="2" t="s">
        <v>32419</v>
      </c>
      <c r="T2463" s="2" t="s">
        <v>37399</v>
      </c>
      <c r="U2463" s="24">
        <f t="shared" si="1188"/>
        <v>319.8</v>
      </c>
      <c r="V2463" s="66">
        <f t="shared" si="1188"/>
        <v>369.90000000000003</v>
      </c>
      <c r="W2463" s="54">
        <f t="shared" si="1189"/>
        <v>1.31</v>
      </c>
      <c r="X2463" s="143">
        <f t="shared" si="1190"/>
        <v>319.8</v>
      </c>
      <c r="Y2463" s="143">
        <f t="shared" si="1191"/>
        <v>0.36199999999999999</v>
      </c>
      <c r="AD2463">
        <v>152</v>
      </c>
      <c r="AE2463">
        <v>-1</v>
      </c>
      <c r="AF2463" s="10">
        <v>37.9</v>
      </c>
      <c r="AG2463" s="10">
        <v>58.12</v>
      </c>
      <c r="AH2463" s="10">
        <f t="shared" si="1192"/>
        <v>259978.61736901233</v>
      </c>
      <c r="AI2463" s="11">
        <f t="shared" si="1180"/>
        <v>0</v>
      </c>
      <c r="AJ2463">
        <f t="shared" si="1181"/>
        <v>0</v>
      </c>
      <c r="AK2463" t="e">
        <f t="shared" si="1193"/>
        <v>#DIV/0!</v>
      </c>
      <c r="AL2463">
        <f t="shared" si="1194"/>
        <v>6.3302860800000014</v>
      </c>
      <c r="AM2463" s="5">
        <f t="shared" si="1195"/>
        <v>2.6</v>
      </c>
      <c r="AN2463">
        <v>0</v>
      </c>
      <c r="AO2463" s="72">
        <f t="shared" si="1196"/>
        <v>1</v>
      </c>
      <c r="AP2463" s="72">
        <f t="shared" si="1197"/>
        <v>0.8</v>
      </c>
      <c r="AQ2463" s="72">
        <f t="shared" si="1198"/>
        <v>0.8</v>
      </c>
      <c r="AR2463" s="71" t="e">
        <f t="shared" si="1199"/>
        <v>#DIV/0!</v>
      </c>
      <c r="BA2463">
        <f t="shared" si="1200"/>
        <v>47</v>
      </c>
      <c r="BB2463" s="91" t="e">
        <f t="shared" si="1201"/>
        <v>#DIV/0!</v>
      </c>
    </row>
    <row r="2464" spans="1:54">
      <c r="A2464" s="2" t="s">
        <v>2583</v>
      </c>
      <c r="B2464" s="7" t="s">
        <v>42407</v>
      </c>
      <c r="C2464" s="17">
        <f t="shared" si="1182"/>
        <v>34.800000000000004</v>
      </c>
      <c r="D2464" s="28">
        <f t="shared" si="1183"/>
        <v>56</v>
      </c>
      <c r="E2464" s="8">
        <f t="shared" si="1202"/>
        <v>9</v>
      </c>
      <c r="F2464" s="2" t="s">
        <v>7573</v>
      </c>
      <c r="G2464" s="54">
        <f t="shared" si="1203"/>
        <v>33.800000000000004</v>
      </c>
      <c r="H2464" s="20">
        <f t="shared" si="1204"/>
        <v>0.102007</v>
      </c>
      <c r="I2464" s="14" t="s">
        <v>17536</v>
      </c>
      <c r="J2464" s="14" t="s">
        <v>12560</v>
      </c>
      <c r="K2464" s="14" t="s">
        <v>22496</v>
      </c>
      <c r="L2464" s="14" t="s">
        <v>27454</v>
      </c>
      <c r="M2464" s="28">
        <f t="shared" si="1205"/>
        <v>9.8000000000000007</v>
      </c>
      <c r="N2464" s="46">
        <f t="shared" si="1184"/>
        <v>6.4</v>
      </c>
      <c r="O2464" s="17">
        <f t="shared" si="1185"/>
        <v>0.8</v>
      </c>
      <c r="P2464" s="17">
        <f t="shared" si="1185"/>
        <v>9.4</v>
      </c>
      <c r="Q2464" s="124">
        <f t="shared" si="1186"/>
        <v>1</v>
      </c>
      <c r="R2464" s="26">
        <f t="shared" si="1187"/>
        <v>1.2000000000000002</v>
      </c>
      <c r="S2464" s="2" t="s">
        <v>32420</v>
      </c>
      <c r="T2464" s="2" t="s">
        <v>37400</v>
      </c>
      <c r="U2464" s="24">
        <f t="shared" si="1188"/>
        <v>329.3</v>
      </c>
      <c r="V2464" s="66">
        <f t="shared" si="1188"/>
        <v>367.5</v>
      </c>
      <c r="W2464" s="54">
        <f t="shared" si="1189"/>
        <v>3.38</v>
      </c>
      <c r="X2464" s="143">
        <f t="shared" si="1190"/>
        <v>329.3</v>
      </c>
      <c r="Y2464" s="143">
        <f t="shared" si="1191"/>
        <v>0.77599999999999991</v>
      </c>
      <c r="AD2464">
        <v>152</v>
      </c>
      <c r="AE2464">
        <v>-1</v>
      </c>
      <c r="AF2464" s="10">
        <v>37.9</v>
      </c>
      <c r="AG2464" s="10">
        <v>58.12</v>
      </c>
      <c r="AH2464" s="10">
        <f t="shared" si="1192"/>
        <v>264218.47939557006</v>
      </c>
      <c r="AI2464" s="11">
        <f t="shared" si="1180"/>
        <v>0</v>
      </c>
      <c r="AJ2464">
        <f t="shared" si="1181"/>
        <v>0</v>
      </c>
      <c r="AK2464" t="e">
        <f t="shared" si="1193"/>
        <v>#DIV/0!</v>
      </c>
      <c r="AL2464">
        <f t="shared" si="1194"/>
        <v>8.1034888320000018</v>
      </c>
      <c r="AM2464" s="5">
        <f t="shared" si="1195"/>
        <v>6.7600000000000007</v>
      </c>
      <c r="AN2464">
        <v>0</v>
      </c>
      <c r="AO2464" s="72">
        <f t="shared" si="1196"/>
        <v>1.2000000000000002</v>
      </c>
      <c r="AP2464" s="72">
        <f t="shared" si="1197"/>
        <v>1</v>
      </c>
      <c r="AQ2464" s="72">
        <f t="shared" si="1198"/>
        <v>1.2000000000000002</v>
      </c>
      <c r="AR2464" s="71" t="e">
        <f t="shared" si="1199"/>
        <v>#DIV/0!</v>
      </c>
      <c r="BA2464">
        <f t="shared" si="1200"/>
        <v>56</v>
      </c>
      <c r="BB2464" s="91" t="e">
        <f t="shared" si="1201"/>
        <v>#DIV/0!</v>
      </c>
    </row>
    <row r="2465" spans="1:54">
      <c r="A2465" s="2" t="s">
        <v>2584</v>
      </c>
      <c r="B2465" s="7" t="s">
        <v>42408</v>
      </c>
      <c r="C2465" s="17">
        <f t="shared" si="1182"/>
        <v>15</v>
      </c>
      <c r="D2465" s="28">
        <f t="shared" si="1183"/>
        <v>52</v>
      </c>
      <c r="E2465" s="8">
        <f t="shared" si="1202"/>
        <v>11</v>
      </c>
      <c r="F2465" s="2" t="s">
        <v>7574</v>
      </c>
      <c r="G2465" s="54">
        <f t="shared" si="1203"/>
        <v>14</v>
      </c>
      <c r="H2465" s="20">
        <f t="shared" si="1204"/>
        <v>0.60641599999999996</v>
      </c>
      <c r="I2465" s="14" t="s">
        <v>17537</v>
      </c>
      <c r="J2465" s="14" t="s">
        <v>12561</v>
      </c>
      <c r="K2465" s="14" t="s">
        <v>22497</v>
      </c>
      <c r="L2465" s="14" t="s">
        <v>27455</v>
      </c>
      <c r="M2465" s="28">
        <f t="shared" si="1205"/>
        <v>12.9</v>
      </c>
      <c r="N2465" s="46">
        <f t="shared" si="1184"/>
        <v>6</v>
      </c>
      <c r="O2465" s="17">
        <f t="shared" si="1185"/>
        <v>1.6</v>
      </c>
      <c r="P2465" s="17">
        <f t="shared" si="1185"/>
        <v>3.2</v>
      </c>
      <c r="Q2465" s="124">
        <f t="shared" si="1186"/>
        <v>0.8</v>
      </c>
      <c r="R2465" s="26">
        <f t="shared" si="1187"/>
        <v>2</v>
      </c>
      <c r="S2465" s="2" t="s">
        <v>32421</v>
      </c>
      <c r="T2465" s="2" t="s">
        <v>37401</v>
      </c>
      <c r="U2465" s="24">
        <f t="shared" si="1188"/>
        <v>324.90000000000003</v>
      </c>
      <c r="V2465" s="66">
        <f t="shared" si="1188"/>
        <v>284.10000000000002</v>
      </c>
      <c r="W2465" s="54">
        <f t="shared" si="1189"/>
        <v>1.4</v>
      </c>
      <c r="X2465" s="143">
        <f t="shared" si="1190"/>
        <v>324.90000000000003</v>
      </c>
      <c r="Y2465" s="143">
        <f t="shared" si="1191"/>
        <v>0.38</v>
      </c>
      <c r="AD2465">
        <v>152</v>
      </c>
      <c r="AE2465">
        <v>-1</v>
      </c>
      <c r="AF2465" s="10">
        <v>37.9</v>
      </c>
      <c r="AG2465" s="10">
        <v>58.12</v>
      </c>
      <c r="AH2465" s="10">
        <f t="shared" si="1192"/>
        <v>372296.99014761986</v>
      </c>
      <c r="AI2465" s="11">
        <f t="shared" si="1180"/>
        <v>0</v>
      </c>
      <c r="AJ2465">
        <f t="shared" si="1181"/>
        <v>0</v>
      </c>
      <c r="AK2465" t="e">
        <f t="shared" si="1193"/>
        <v>#DIV/0!</v>
      </c>
      <c r="AL2465">
        <f t="shared" si="1194"/>
        <v>4.0303001600000012</v>
      </c>
      <c r="AM2465" s="5">
        <f t="shared" si="1195"/>
        <v>2.8</v>
      </c>
      <c r="AN2465">
        <v>0</v>
      </c>
      <c r="AO2465" s="72">
        <f t="shared" si="1196"/>
        <v>2</v>
      </c>
      <c r="AP2465" s="72">
        <f t="shared" si="1197"/>
        <v>0.8</v>
      </c>
      <c r="AQ2465" s="72">
        <f t="shared" si="1198"/>
        <v>0.8</v>
      </c>
      <c r="AR2465" s="71" t="e">
        <f t="shared" si="1199"/>
        <v>#DIV/0!</v>
      </c>
      <c r="BA2465">
        <f t="shared" si="1200"/>
        <v>52</v>
      </c>
      <c r="BB2465" s="91" t="e">
        <f t="shared" si="1201"/>
        <v>#DIV/0!</v>
      </c>
    </row>
    <row r="2466" spans="1:54">
      <c r="A2466" s="2" t="s">
        <v>2585</v>
      </c>
      <c r="B2466" s="7" t="s">
        <v>42409</v>
      </c>
      <c r="C2466" s="17">
        <f t="shared" si="1182"/>
        <v>16.5</v>
      </c>
      <c r="D2466" s="28">
        <f t="shared" si="1183"/>
        <v>198</v>
      </c>
      <c r="E2466" s="8">
        <f t="shared" si="1202"/>
        <v>6</v>
      </c>
      <c r="F2466" s="2" t="s">
        <v>7575</v>
      </c>
      <c r="G2466" s="54">
        <f t="shared" si="1203"/>
        <v>15.6</v>
      </c>
      <c r="H2466" s="20">
        <f t="shared" si="1204"/>
        <v>0.23851140000000001</v>
      </c>
      <c r="I2466" s="14" t="s">
        <v>17538</v>
      </c>
      <c r="J2466" s="14" t="s">
        <v>12562</v>
      </c>
      <c r="K2466" s="14" t="s">
        <v>22498</v>
      </c>
      <c r="L2466" s="14" t="s">
        <v>27456</v>
      </c>
      <c r="M2466" s="28">
        <f t="shared" si="1205"/>
        <v>13.8</v>
      </c>
      <c r="N2466" s="46">
        <f t="shared" si="1184"/>
        <v>6.8</v>
      </c>
      <c r="O2466" s="17">
        <f t="shared" si="1185"/>
        <v>0.60000000000000009</v>
      </c>
      <c r="P2466" s="17">
        <f t="shared" si="1185"/>
        <v>1.4000000000000001</v>
      </c>
      <c r="Q2466" s="124">
        <f t="shared" si="1186"/>
        <v>0.60000000000000009</v>
      </c>
      <c r="R2466" s="26">
        <f t="shared" si="1187"/>
        <v>0.8</v>
      </c>
      <c r="S2466" s="2" t="s">
        <v>32422</v>
      </c>
      <c r="T2466" s="2" t="s">
        <v>37402</v>
      </c>
      <c r="U2466" s="24">
        <f t="shared" si="1188"/>
        <v>470.70000000000005</v>
      </c>
      <c r="V2466" s="66">
        <f t="shared" si="1188"/>
        <v>402.20000000000005</v>
      </c>
      <c r="W2466" s="54">
        <f t="shared" si="1189"/>
        <v>1.56</v>
      </c>
      <c r="X2466" s="143">
        <f t="shared" si="1190"/>
        <v>470.70000000000005</v>
      </c>
      <c r="Y2466" s="143">
        <f t="shared" si="1191"/>
        <v>0.41200000000000003</v>
      </c>
      <c r="AD2466">
        <v>152</v>
      </c>
      <c r="AE2466">
        <v>-1</v>
      </c>
      <c r="AF2466" s="10">
        <v>37.9</v>
      </c>
      <c r="AG2466" s="10">
        <v>58.12</v>
      </c>
      <c r="AH2466" s="10">
        <f t="shared" si="1192"/>
        <v>185496.97397061408</v>
      </c>
      <c r="AI2466" s="11">
        <f t="shared" si="1180"/>
        <v>0</v>
      </c>
      <c r="AJ2466">
        <f t="shared" si="1181"/>
        <v>0</v>
      </c>
      <c r="AK2466" t="e">
        <f t="shared" si="1193"/>
        <v>#DIV/0!</v>
      </c>
      <c r="AL2466">
        <f t="shared" si="1194"/>
        <v>0.51172033920000004</v>
      </c>
      <c r="AM2466" s="5">
        <f t="shared" si="1195"/>
        <v>3.1</v>
      </c>
      <c r="AN2466">
        <v>0</v>
      </c>
      <c r="AO2466" s="72">
        <f t="shared" si="1196"/>
        <v>0.8</v>
      </c>
      <c r="AP2466" s="72">
        <f t="shared" si="1197"/>
        <v>0.60000000000000009</v>
      </c>
      <c r="AQ2466" s="72">
        <f t="shared" si="1198"/>
        <v>0.8</v>
      </c>
      <c r="AR2466" s="71" t="e">
        <f t="shared" si="1199"/>
        <v>#DIV/0!</v>
      </c>
      <c r="BA2466">
        <f t="shared" si="1200"/>
        <v>198</v>
      </c>
      <c r="BB2466" s="91" t="e">
        <f t="shared" si="1201"/>
        <v>#DIV/0!</v>
      </c>
    </row>
    <row r="2467" spans="1:54">
      <c r="A2467" s="2" t="s">
        <v>2586</v>
      </c>
      <c r="B2467" s="7" t="s">
        <v>42410</v>
      </c>
      <c r="C2467" s="17">
        <f t="shared" si="1182"/>
        <v>36.1</v>
      </c>
      <c r="D2467" s="28">
        <f t="shared" si="1183"/>
        <v>30</v>
      </c>
      <c r="E2467" s="8">
        <f t="shared" si="1202"/>
        <v>13</v>
      </c>
      <c r="F2467" s="2" t="s">
        <v>7576</v>
      </c>
      <c r="G2467" s="54">
        <f t="shared" si="1203"/>
        <v>35.200000000000003</v>
      </c>
      <c r="H2467" s="20">
        <f t="shared" si="1204"/>
        <v>0.3836329</v>
      </c>
      <c r="I2467" s="14" t="s">
        <v>17539</v>
      </c>
      <c r="J2467" s="14" t="s">
        <v>12563</v>
      </c>
      <c r="K2467" s="14" t="s">
        <v>22499</v>
      </c>
      <c r="L2467" s="14" t="s">
        <v>27457</v>
      </c>
      <c r="M2467" s="28">
        <f t="shared" si="1205"/>
        <v>9.8000000000000007</v>
      </c>
      <c r="N2467" s="46">
        <f t="shared" si="1184"/>
        <v>5.6</v>
      </c>
      <c r="O2467" s="17">
        <f t="shared" si="1185"/>
        <v>1.8</v>
      </c>
      <c r="P2467" s="17">
        <f t="shared" si="1185"/>
        <v>9.4</v>
      </c>
      <c r="Q2467" s="124">
        <f t="shared" si="1186"/>
        <v>1</v>
      </c>
      <c r="R2467" s="26">
        <f t="shared" si="1187"/>
        <v>1.6</v>
      </c>
      <c r="S2467" s="2" t="s">
        <v>32423</v>
      </c>
      <c r="T2467" s="2" t="s">
        <v>37403</v>
      </c>
      <c r="U2467" s="24">
        <f t="shared" si="1188"/>
        <v>302.8</v>
      </c>
      <c r="V2467" s="66">
        <f t="shared" si="1188"/>
        <v>371.3</v>
      </c>
      <c r="W2467" s="54">
        <f t="shared" si="1189"/>
        <v>3.5199999999999996</v>
      </c>
      <c r="X2467" s="143">
        <f t="shared" si="1190"/>
        <v>302.8</v>
      </c>
      <c r="Y2467" s="143">
        <f t="shared" si="1191"/>
        <v>0.80399999999999994</v>
      </c>
      <c r="AD2467">
        <v>152</v>
      </c>
      <c r="AE2467">
        <v>-1</v>
      </c>
      <c r="AF2467" s="10">
        <v>37.9</v>
      </c>
      <c r="AG2467" s="10">
        <v>58.12</v>
      </c>
      <c r="AH2467" s="10">
        <f t="shared" si="1192"/>
        <v>257406.45396434379</v>
      </c>
      <c r="AI2467" s="11">
        <f t="shared" si="1180"/>
        <v>0</v>
      </c>
      <c r="AJ2467">
        <f t="shared" si="1181"/>
        <v>0</v>
      </c>
      <c r="AK2467" t="e">
        <f t="shared" si="1193"/>
        <v>#DIV/0!</v>
      </c>
      <c r="AL2467">
        <f t="shared" si="1194"/>
        <v>16.686290131200003</v>
      </c>
      <c r="AM2467" s="5">
        <f t="shared" si="1195"/>
        <v>7.0200000000000005</v>
      </c>
      <c r="AN2467">
        <v>0</v>
      </c>
      <c r="AO2467" s="72">
        <f t="shared" si="1196"/>
        <v>1.6</v>
      </c>
      <c r="AP2467" s="72">
        <f t="shared" si="1197"/>
        <v>1</v>
      </c>
      <c r="AQ2467" s="72">
        <f t="shared" si="1198"/>
        <v>1</v>
      </c>
      <c r="AR2467" s="71" t="e">
        <f t="shared" si="1199"/>
        <v>#DIV/0!</v>
      </c>
      <c r="BA2467">
        <f t="shared" si="1200"/>
        <v>30</v>
      </c>
      <c r="BB2467" s="91" t="e">
        <f t="shared" si="1201"/>
        <v>#DIV/0!</v>
      </c>
    </row>
    <row r="2468" spans="1:54">
      <c r="A2468" s="2" t="s">
        <v>2587</v>
      </c>
      <c r="B2468" s="7" t="s">
        <v>42411</v>
      </c>
      <c r="C2468" s="17">
        <f t="shared" si="1182"/>
        <v>15.5</v>
      </c>
      <c r="D2468" s="28">
        <f t="shared" si="1183"/>
        <v>246</v>
      </c>
      <c r="E2468" s="8">
        <f t="shared" si="1202"/>
        <v>7</v>
      </c>
      <c r="F2468" s="2" t="s">
        <v>7577</v>
      </c>
      <c r="G2468" s="54">
        <f t="shared" si="1203"/>
        <v>14.6</v>
      </c>
      <c r="H2468" s="20">
        <f t="shared" si="1204"/>
        <v>0.79368709999999998</v>
      </c>
      <c r="I2468" s="14" t="s">
        <v>17540</v>
      </c>
      <c r="J2468" s="14" t="s">
        <v>12564</v>
      </c>
      <c r="K2468" s="14" t="s">
        <v>22500</v>
      </c>
      <c r="L2468" s="14" t="s">
        <v>27458</v>
      </c>
      <c r="M2468" s="28">
        <f t="shared" si="1205"/>
        <v>10.7</v>
      </c>
      <c r="N2468" s="46">
        <f t="shared" si="1184"/>
        <v>6</v>
      </c>
      <c r="O2468" s="17">
        <f t="shared" si="1185"/>
        <v>1.2000000000000002</v>
      </c>
      <c r="P2468" s="17">
        <f t="shared" si="1185"/>
        <v>7.6000000000000005</v>
      </c>
      <c r="Q2468" s="124">
        <f t="shared" si="1186"/>
        <v>0.4</v>
      </c>
      <c r="R2468" s="26">
        <f t="shared" si="1187"/>
        <v>2</v>
      </c>
      <c r="S2468" s="2" t="s">
        <v>32424</v>
      </c>
      <c r="T2468" s="2" t="s">
        <v>37404</v>
      </c>
      <c r="U2468" s="24">
        <f t="shared" si="1188"/>
        <v>518.80000000000007</v>
      </c>
      <c r="V2468" s="66">
        <f t="shared" si="1188"/>
        <v>362.6</v>
      </c>
      <c r="W2468" s="54">
        <f t="shared" si="1189"/>
        <v>1.46</v>
      </c>
      <c r="X2468" s="143">
        <f t="shared" si="1190"/>
        <v>518.80000000000007</v>
      </c>
      <c r="Y2468" s="143">
        <f t="shared" si="1191"/>
        <v>0.39200000000000002</v>
      </c>
      <c r="AD2468">
        <v>152</v>
      </c>
      <c r="AE2468">
        <v>-1</v>
      </c>
      <c r="AF2468" s="10">
        <v>37.9</v>
      </c>
      <c r="AG2468" s="10">
        <v>58.12</v>
      </c>
      <c r="AH2468" s="10">
        <f t="shared" si="1192"/>
        <v>272501.36599409819</v>
      </c>
      <c r="AI2468" s="11">
        <f t="shared" si="1180"/>
        <v>0</v>
      </c>
      <c r="AJ2468">
        <f t="shared" si="1181"/>
        <v>0</v>
      </c>
      <c r="AK2468" t="e">
        <f t="shared" si="1193"/>
        <v>#DIV/0!</v>
      </c>
      <c r="AL2468">
        <f t="shared" si="1194"/>
        <v>3.7631472960000014</v>
      </c>
      <c r="AM2468" s="5">
        <f t="shared" si="1195"/>
        <v>2.9</v>
      </c>
      <c r="AN2468">
        <v>0</v>
      </c>
      <c r="AO2468" s="72">
        <f t="shared" si="1196"/>
        <v>2</v>
      </c>
      <c r="AP2468" s="72">
        <f t="shared" si="1197"/>
        <v>0.4</v>
      </c>
      <c r="AQ2468" s="72">
        <f t="shared" si="1198"/>
        <v>0.60000000000000009</v>
      </c>
      <c r="AR2468" s="71" t="e">
        <f t="shared" si="1199"/>
        <v>#DIV/0!</v>
      </c>
      <c r="BA2468">
        <f t="shared" si="1200"/>
        <v>246</v>
      </c>
      <c r="BB2468" s="91" t="e">
        <f t="shared" si="1201"/>
        <v>#DIV/0!</v>
      </c>
    </row>
    <row r="2469" spans="1:54">
      <c r="A2469" s="2" t="s">
        <v>2588</v>
      </c>
      <c r="B2469" s="7" t="s">
        <v>42412</v>
      </c>
      <c r="C2469" s="17">
        <f t="shared" si="1182"/>
        <v>15</v>
      </c>
      <c r="D2469" s="28">
        <f t="shared" si="1183"/>
        <v>288</v>
      </c>
      <c r="E2469" s="8">
        <f t="shared" si="1202"/>
        <v>3</v>
      </c>
      <c r="F2469" s="2" t="s">
        <v>7578</v>
      </c>
      <c r="G2469" s="54">
        <f t="shared" si="1203"/>
        <v>14.1</v>
      </c>
      <c r="H2469" s="20">
        <f t="shared" si="1204"/>
        <v>0.86763829999999997</v>
      </c>
      <c r="I2469" s="14" t="s">
        <v>17541</v>
      </c>
      <c r="J2469" s="14" t="s">
        <v>12565</v>
      </c>
      <c r="K2469" s="14" t="s">
        <v>22501</v>
      </c>
      <c r="L2469" s="14" t="s">
        <v>27459</v>
      </c>
      <c r="M2469" s="28">
        <f t="shared" si="1205"/>
        <v>12.3</v>
      </c>
      <c r="N2469" s="46">
        <f t="shared" si="1184"/>
        <v>5.2</v>
      </c>
      <c r="O2469" s="17">
        <f t="shared" si="1185"/>
        <v>0.60000000000000009</v>
      </c>
      <c r="P2469" s="17">
        <f t="shared" si="1185"/>
        <v>4.4000000000000004</v>
      </c>
      <c r="Q2469" s="124">
        <f t="shared" si="1186"/>
        <v>0.2</v>
      </c>
      <c r="R2469" s="26">
        <f t="shared" si="1187"/>
        <v>1.2000000000000002</v>
      </c>
      <c r="S2469" s="2" t="s">
        <v>32425</v>
      </c>
      <c r="T2469" s="2" t="s">
        <v>37405</v>
      </c>
      <c r="U2469" s="24">
        <f t="shared" si="1188"/>
        <v>560.80000000000007</v>
      </c>
      <c r="V2469" s="66">
        <f t="shared" si="1188"/>
        <v>359.5</v>
      </c>
      <c r="W2469" s="54">
        <f t="shared" si="1189"/>
        <v>1.41</v>
      </c>
      <c r="X2469" s="143">
        <f t="shared" si="1190"/>
        <v>560.80000000000007</v>
      </c>
      <c r="Y2469" s="143">
        <f t="shared" si="1191"/>
        <v>0.38200000000000001</v>
      </c>
      <c r="AD2469">
        <v>152</v>
      </c>
      <c r="AE2469">
        <v>-1</v>
      </c>
      <c r="AF2469" s="10">
        <v>37.9</v>
      </c>
      <c r="AG2469" s="10">
        <v>58.12</v>
      </c>
      <c r="AH2469" s="10">
        <f t="shared" si="1192"/>
        <v>277714.60028943332</v>
      </c>
      <c r="AI2469" s="11">
        <f t="shared" si="1180"/>
        <v>0</v>
      </c>
      <c r="AJ2469">
        <f t="shared" si="1181"/>
        <v>0</v>
      </c>
      <c r="AK2469" t="e">
        <f t="shared" si="1193"/>
        <v>#DIV/0!</v>
      </c>
      <c r="AL2469">
        <f t="shared" si="1194"/>
        <v>0.41932186560000029</v>
      </c>
      <c r="AM2469" s="5">
        <f t="shared" si="1195"/>
        <v>2.8</v>
      </c>
      <c r="AN2469">
        <v>0</v>
      </c>
      <c r="AO2469" s="72">
        <f t="shared" si="1196"/>
        <v>1.2000000000000002</v>
      </c>
      <c r="AP2469" s="72">
        <f t="shared" si="1197"/>
        <v>0.2</v>
      </c>
      <c r="AQ2469" s="72">
        <f t="shared" si="1198"/>
        <v>0.2</v>
      </c>
      <c r="AR2469" s="71" t="e">
        <f t="shared" si="1199"/>
        <v>#DIV/0!</v>
      </c>
      <c r="BA2469">
        <f t="shared" si="1200"/>
        <v>288</v>
      </c>
      <c r="BB2469" s="91" t="e">
        <f t="shared" si="1201"/>
        <v>#DIV/0!</v>
      </c>
    </row>
    <row r="2470" spans="1:54">
      <c r="A2470" s="2" t="s">
        <v>2589</v>
      </c>
      <c r="B2470" s="7" t="s">
        <v>42413</v>
      </c>
      <c r="C2470" s="17">
        <f t="shared" si="1182"/>
        <v>26.1</v>
      </c>
      <c r="D2470" s="28">
        <f t="shared" si="1183"/>
        <v>42</v>
      </c>
      <c r="E2470" s="8">
        <f t="shared" si="1202"/>
        <v>12</v>
      </c>
      <c r="F2470" s="2" t="s">
        <v>7579</v>
      </c>
      <c r="G2470" s="54">
        <f t="shared" si="1203"/>
        <v>25.200000000000003</v>
      </c>
      <c r="H2470" s="20">
        <f t="shared" si="1204"/>
        <v>0.32745449999999998</v>
      </c>
      <c r="I2470" s="14" t="s">
        <v>17542</v>
      </c>
      <c r="J2470" s="14" t="s">
        <v>12566</v>
      </c>
      <c r="K2470" s="14" t="s">
        <v>22502</v>
      </c>
      <c r="L2470" s="14" t="s">
        <v>27460</v>
      </c>
      <c r="M2470" s="28">
        <f t="shared" si="1205"/>
        <v>10.1</v>
      </c>
      <c r="N2470" s="46">
        <f t="shared" si="1184"/>
        <v>5</v>
      </c>
      <c r="O2470" s="17">
        <f t="shared" si="1185"/>
        <v>2.4000000000000004</v>
      </c>
      <c r="P2470" s="17">
        <f t="shared" si="1185"/>
        <v>8.8000000000000007</v>
      </c>
      <c r="Q2470" s="124">
        <f t="shared" si="1186"/>
        <v>0.60000000000000009</v>
      </c>
      <c r="R2470" s="26">
        <f t="shared" si="1187"/>
        <v>0.8</v>
      </c>
      <c r="S2470" s="2" t="s">
        <v>32426</v>
      </c>
      <c r="T2470" s="2" t="s">
        <v>37406</v>
      </c>
      <c r="U2470" s="24">
        <f t="shared" si="1188"/>
        <v>314.8</v>
      </c>
      <c r="V2470" s="66">
        <f t="shared" si="1188"/>
        <v>370.40000000000003</v>
      </c>
      <c r="W2470" s="54">
        <f t="shared" si="1189"/>
        <v>2.5199999999999996</v>
      </c>
      <c r="X2470" s="143">
        <f t="shared" si="1190"/>
        <v>314.8</v>
      </c>
      <c r="Y2470" s="143">
        <f t="shared" si="1191"/>
        <v>0.60399999999999987</v>
      </c>
      <c r="AD2470">
        <v>152</v>
      </c>
      <c r="AE2470">
        <v>-1</v>
      </c>
      <c r="AF2470" s="10">
        <v>37.9</v>
      </c>
      <c r="AG2470" s="10">
        <v>58.12</v>
      </c>
      <c r="AH2470" s="10">
        <f t="shared" si="1192"/>
        <v>259070.9822003638</v>
      </c>
      <c r="AI2470" s="11">
        <f t="shared" si="1180"/>
        <v>0</v>
      </c>
      <c r="AJ2470">
        <f t="shared" si="1181"/>
        <v>0</v>
      </c>
      <c r="AK2470" t="e">
        <f t="shared" si="1193"/>
        <v>#DIV/0!</v>
      </c>
      <c r="AL2470">
        <f t="shared" si="1194"/>
        <v>11.363328768000004</v>
      </c>
      <c r="AM2470" s="5">
        <f t="shared" si="1195"/>
        <v>5.0200000000000005</v>
      </c>
      <c r="AN2470">
        <v>0</v>
      </c>
      <c r="AO2470" s="72">
        <f t="shared" si="1196"/>
        <v>0.8</v>
      </c>
      <c r="AP2470" s="72">
        <f t="shared" si="1197"/>
        <v>0.60000000000000009</v>
      </c>
      <c r="AQ2470" s="72">
        <f t="shared" si="1198"/>
        <v>0.60000000000000009</v>
      </c>
      <c r="AR2470" s="71" t="e">
        <f t="shared" si="1199"/>
        <v>#DIV/0!</v>
      </c>
      <c r="BA2470">
        <f t="shared" si="1200"/>
        <v>42</v>
      </c>
      <c r="BB2470" s="91" t="e">
        <f t="shared" si="1201"/>
        <v>#DIV/0!</v>
      </c>
    </row>
    <row r="2471" spans="1:54">
      <c r="A2471" s="2" t="s">
        <v>2590</v>
      </c>
      <c r="B2471" s="7" t="s">
        <v>42414</v>
      </c>
      <c r="C2471" s="17">
        <f t="shared" si="1182"/>
        <v>9</v>
      </c>
      <c r="D2471" s="28">
        <f t="shared" si="1183"/>
        <v>92</v>
      </c>
      <c r="E2471" s="8">
        <f t="shared" si="1202"/>
        <v>4</v>
      </c>
      <c r="F2471" s="2" t="s">
        <v>7580</v>
      </c>
      <c r="G2471" s="54">
        <f t="shared" si="1203"/>
        <v>8.1</v>
      </c>
      <c r="H2471" s="20">
        <f t="shared" si="1204"/>
        <v>0.83250900000000005</v>
      </c>
      <c r="I2471" s="14" t="s">
        <v>17543</v>
      </c>
      <c r="J2471" s="14" t="s">
        <v>12567</v>
      </c>
      <c r="K2471" s="14" t="s">
        <v>22503</v>
      </c>
      <c r="L2471" s="14" t="s">
        <v>27461</v>
      </c>
      <c r="M2471" s="28">
        <f t="shared" si="1205"/>
        <v>12.7</v>
      </c>
      <c r="N2471" s="46">
        <f t="shared" si="1184"/>
        <v>6.2</v>
      </c>
      <c r="O2471" s="17">
        <f t="shared" si="1185"/>
        <v>1</v>
      </c>
      <c r="P2471" s="17">
        <f t="shared" si="1185"/>
        <v>3.6</v>
      </c>
      <c r="Q2471" s="124">
        <f t="shared" si="1186"/>
        <v>0.2</v>
      </c>
      <c r="R2471" s="26">
        <f t="shared" si="1187"/>
        <v>0.8</v>
      </c>
      <c r="S2471" s="2" t="s">
        <v>32427</v>
      </c>
      <c r="T2471" s="2" t="s">
        <v>37407</v>
      </c>
      <c r="U2471" s="24">
        <f t="shared" si="1188"/>
        <v>365.5</v>
      </c>
      <c r="V2471" s="66">
        <f t="shared" si="1188"/>
        <v>407.70000000000005</v>
      </c>
      <c r="W2471" s="54">
        <f t="shared" si="1189"/>
        <v>0.81</v>
      </c>
      <c r="X2471" s="143">
        <f t="shared" si="1190"/>
        <v>365.5</v>
      </c>
      <c r="Y2471" s="143">
        <f t="shared" si="1191"/>
        <v>0.26200000000000001</v>
      </c>
      <c r="AD2471">
        <v>152</v>
      </c>
      <c r="AE2471">
        <v>-1</v>
      </c>
      <c r="AF2471" s="10">
        <v>37.9</v>
      </c>
      <c r="AG2471" s="10">
        <v>58.12</v>
      </c>
      <c r="AH2471" s="10">
        <f t="shared" si="1192"/>
        <v>166976.30679691912</v>
      </c>
      <c r="AI2471" s="11">
        <f t="shared" si="1180"/>
        <v>0</v>
      </c>
      <c r="AJ2471">
        <f t="shared" si="1181"/>
        <v>0</v>
      </c>
      <c r="AK2471" t="e">
        <f t="shared" si="1193"/>
        <v>#DIV/0!</v>
      </c>
      <c r="AL2471">
        <f t="shared" si="1194"/>
        <v>0.48237407999999987</v>
      </c>
      <c r="AM2471" s="5">
        <f t="shared" si="1195"/>
        <v>1.6</v>
      </c>
      <c r="AN2471">
        <v>0</v>
      </c>
      <c r="AO2471" s="72">
        <f t="shared" si="1196"/>
        <v>0.8</v>
      </c>
      <c r="AP2471" s="72">
        <f t="shared" si="1197"/>
        <v>0.2</v>
      </c>
      <c r="AQ2471" s="72">
        <f t="shared" si="1198"/>
        <v>0.2</v>
      </c>
      <c r="AR2471" s="71" t="e">
        <f t="shared" si="1199"/>
        <v>#DIV/0!</v>
      </c>
      <c r="BA2471">
        <f t="shared" si="1200"/>
        <v>92</v>
      </c>
      <c r="BB2471" s="91" t="e">
        <f t="shared" si="1201"/>
        <v>#DIV/0!</v>
      </c>
    </row>
    <row r="2472" spans="1:54">
      <c r="A2472" s="2" t="s">
        <v>2591</v>
      </c>
      <c r="B2472" s="7" t="s">
        <v>42415</v>
      </c>
      <c r="C2472" s="17">
        <f t="shared" si="1182"/>
        <v>19.2</v>
      </c>
      <c r="D2472" s="28">
        <f t="shared" si="1183"/>
        <v>157</v>
      </c>
      <c r="E2472" s="8">
        <f t="shared" si="1202"/>
        <v>9</v>
      </c>
      <c r="F2472" s="2" t="s">
        <v>7581</v>
      </c>
      <c r="G2472" s="54">
        <f t="shared" si="1203"/>
        <v>18.200000000000003</v>
      </c>
      <c r="H2472" s="20">
        <f t="shared" si="1204"/>
        <v>0.38689300000000004</v>
      </c>
      <c r="I2472" s="14" t="s">
        <v>17544</v>
      </c>
      <c r="J2472" s="14" t="s">
        <v>12568</v>
      </c>
      <c r="K2472" s="14" t="s">
        <v>22504</v>
      </c>
      <c r="L2472" s="14" t="s">
        <v>27462</v>
      </c>
      <c r="M2472" s="28">
        <f t="shared" si="1205"/>
        <v>12.8</v>
      </c>
      <c r="N2472" s="46">
        <f t="shared" si="1184"/>
        <v>6.8</v>
      </c>
      <c r="O2472" s="17">
        <f t="shared" si="1185"/>
        <v>1</v>
      </c>
      <c r="P2472" s="17">
        <f t="shared" si="1185"/>
        <v>3.4000000000000004</v>
      </c>
      <c r="Q2472" s="124">
        <f t="shared" si="1186"/>
        <v>0.8</v>
      </c>
      <c r="R2472" s="26">
        <f t="shared" si="1187"/>
        <v>1.2000000000000002</v>
      </c>
      <c r="S2472" s="2" t="s">
        <v>32428</v>
      </c>
      <c r="T2472" s="2" t="s">
        <v>37408</v>
      </c>
      <c r="U2472" s="24">
        <f t="shared" si="1188"/>
        <v>429.6</v>
      </c>
      <c r="V2472" s="66">
        <f t="shared" si="1188"/>
        <v>423.40000000000003</v>
      </c>
      <c r="W2472" s="54">
        <f t="shared" si="1189"/>
        <v>1.82</v>
      </c>
      <c r="X2472" s="143">
        <f t="shared" si="1190"/>
        <v>429.6</v>
      </c>
      <c r="Y2472" s="143">
        <f t="shared" si="1191"/>
        <v>0.46399999999999997</v>
      </c>
      <c r="AD2472">
        <v>152</v>
      </c>
      <c r="AE2472">
        <v>-1</v>
      </c>
      <c r="AF2472" s="10">
        <v>37.9</v>
      </c>
      <c r="AG2472" s="10">
        <v>58.12</v>
      </c>
      <c r="AH2472" s="10">
        <f t="shared" si="1192"/>
        <v>68048.395765255758</v>
      </c>
      <c r="AI2472" s="11">
        <f t="shared" si="1180"/>
        <v>0</v>
      </c>
      <c r="AJ2472">
        <f t="shared" si="1181"/>
        <v>0</v>
      </c>
      <c r="AK2472" t="e">
        <f t="shared" si="1193"/>
        <v>#DIV/0!</v>
      </c>
      <c r="AL2472">
        <f t="shared" si="1194"/>
        <v>2.5014765600000004</v>
      </c>
      <c r="AM2472" s="5">
        <f t="shared" si="1195"/>
        <v>3.6399999999999997</v>
      </c>
      <c r="AN2472">
        <v>0</v>
      </c>
      <c r="AO2472" s="72">
        <f t="shared" si="1196"/>
        <v>1.2000000000000002</v>
      </c>
      <c r="AP2472" s="72">
        <f t="shared" si="1197"/>
        <v>0.8</v>
      </c>
      <c r="AQ2472" s="72">
        <f t="shared" si="1198"/>
        <v>0.8</v>
      </c>
      <c r="AR2472" s="71" t="e">
        <f t="shared" si="1199"/>
        <v>#DIV/0!</v>
      </c>
      <c r="BA2472">
        <f t="shared" si="1200"/>
        <v>157</v>
      </c>
      <c r="BB2472" s="91" t="e">
        <f t="shared" si="1201"/>
        <v>#DIV/0!</v>
      </c>
    </row>
    <row r="2473" spans="1:54">
      <c r="A2473" s="2" t="s">
        <v>2592</v>
      </c>
      <c r="B2473" s="7" t="s">
        <v>42416</v>
      </c>
      <c r="C2473" s="17">
        <f t="shared" si="1182"/>
        <v>28.1</v>
      </c>
      <c r="D2473" s="28">
        <f t="shared" si="1183"/>
        <v>297</v>
      </c>
      <c r="E2473" s="8">
        <f t="shared" si="1202"/>
        <v>13</v>
      </c>
      <c r="F2473" s="2" t="s">
        <v>7582</v>
      </c>
      <c r="G2473" s="54">
        <f t="shared" si="1203"/>
        <v>27.1</v>
      </c>
      <c r="H2473" s="20">
        <f t="shared" si="1204"/>
        <v>0.60990129999999998</v>
      </c>
      <c r="I2473" s="14" t="s">
        <v>17545</v>
      </c>
      <c r="J2473" s="14" t="s">
        <v>12569</v>
      </c>
      <c r="K2473" s="14" t="s">
        <v>22505</v>
      </c>
      <c r="L2473" s="14" t="s">
        <v>27463</v>
      </c>
      <c r="M2473" s="28">
        <f t="shared" si="1205"/>
        <v>11</v>
      </c>
      <c r="N2473" s="46">
        <f t="shared" si="1184"/>
        <v>5</v>
      </c>
      <c r="O2473" s="17">
        <f t="shared" si="1185"/>
        <v>1.8</v>
      </c>
      <c r="P2473" s="17">
        <f t="shared" si="1185"/>
        <v>7</v>
      </c>
      <c r="Q2473" s="124">
        <f t="shared" si="1186"/>
        <v>1</v>
      </c>
      <c r="R2473" s="26">
        <f t="shared" si="1187"/>
        <v>2.4000000000000004</v>
      </c>
      <c r="S2473" s="2" t="s">
        <v>32429</v>
      </c>
      <c r="T2473" s="2" t="s">
        <v>37409</v>
      </c>
      <c r="U2473" s="24">
        <f t="shared" si="1188"/>
        <v>570.5</v>
      </c>
      <c r="V2473" s="66">
        <f t="shared" si="1188"/>
        <v>301.90000000000003</v>
      </c>
      <c r="W2473" s="54">
        <f t="shared" si="1189"/>
        <v>2.71</v>
      </c>
      <c r="X2473" s="143">
        <f t="shared" si="1190"/>
        <v>570.5</v>
      </c>
      <c r="Y2473" s="143">
        <f t="shared" si="1191"/>
        <v>0.64200000000000002</v>
      </c>
      <c r="AD2473">
        <v>152</v>
      </c>
      <c r="AE2473">
        <v>-1</v>
      </c>
      <c r="AF2473" s="10">
        <v>37.9</v>
      </c>
      <c r="AG2473" s="10">
        <v>58.12</v>
      </c>
      <c r="AH2473" s="10">
        <f t="shared" si="1192"/>
        <v>353577.49314950319</v>
      </c>
      <c r="AI2473" s="11">
        <f t="shared" si="1180"/>
        <v>0</v>
      </c>
      <c r="AJ2473">
        <f t="shared" si="1181"/>
        <v>0</v>
      </c>
      <c r="AK2473" t="e">
        <f t="shared" si="1193"/>
        <v>#DIV/0!</v>
      </c>
      <c r="AL2473">
        <f t="shared" si="1194"/>
        <v>11.796584688000001</v>
      </c>
      <c r="AM2473" s="5">
        <f t="shared" si="1195"/>
        <v>5.42</v>
      </c>
      <c r="AN2473">
        <v>0</v>
      </c>
      <c r="AO2473" s="72">
        <f t="shared" si="1196"/>
        <v>2.4000000000000004</v>
      </c>
      <c r="AP2473" s="72">
        <f t="shared" si="1197"/>
        <v>1</v>
      </c>
      <c r="AQ2473" s="72">
        <f t="shared" si="1198"/>
        <v>1</v>
      </c>
      <c r="AR2473" s="71" t="e">
        <f t="shared" si="1199"/>
        <v>#DIV/0!</v>
      </c>
      <c r="BA2473">
        <f t="shared" si="1200"/>
        <v>297</v>
      </c>
      <c r="BB2473" s="91" t="e">
        <f t="shared" si="1201"/>
        <v>#DIV/0!</v>
      </c>
    </row>
    <row r="2474" spans="1:54">
      <c r="A2474" s="2" t="s">
        <v>2593</v>
      </c>
      <c r="B2474" s="7" t="s">
        <v>42417</v>
      </c>
      <c r="C2474" s="17">
        <f t="shared" si="1182"/>
        <v>26</v>
      </c>
      <c r="D2474" s="28">
        <f t="shared" si="1183"/>
        <v>224</v>
      </c>
      <c r="E2474" s="8">
        <f t="shared" si="1202"/>
        <v>15</v>
      </c>
      <c r="F2474" s="2" t="s">
        <v>7583</v>
      </c>
      <c r="G2474" s="54">
        <f t="shared" si="1203"/>
        <v>25.1</v>
      </c>
      <c r="H2474" s="20">
        <f t="shared" si="1204"/>
        <v>0.31315380000000004</v>
      </c>
      <c r="I2474" s="14" t="s">
        <v>17546</v>
      </c>
      <c r="J2474" s="14" t="s">
        <v>12570</v>
      </c>
      <c r="K2474" s="14" t="s">
        <v>22506</v>
      </c>
      <c r="L2474" s="14" t="s">
        <v>27464</v>
      </c>
      <c r="M2474" s="28">
        <f t="shared" si="1205"/>
        <v>11.5</v>
      </c>
      <c r="N2474" s="46">
        <f t="shared" si="1184"/>
        <v>5.4</v>
      </c>
      <c r="O2474" s="17">
        <f t="shared" si="1185"/>
        <v>2.2000000000000002</v>
      </c>
      <c r="P2474" s="17">
        <f t="shared" si="1185"/>
        <v>6</v>
      </c>
      <c r="Q2474" s="124">
        <f t="shared" si="1186"/>
        <v>1</v>
      </c>
      <c r="R2474" s="26">
        <f t="shared" si="1187"/>
        <v>1.6</v>
      </c>
      <c r="S2474" s="2" t="s">
        <v>32430</v>
      </c>
      <c r="T2474" s="2" t="s">
        <v>37410</v>
      </c>
      <c r="U2474" s="24">
        <f t="shared" si="1188"/>
        <v>497.40000000000003</v>
      </c>
      <c r="V2474" s="66">
        <f t="shared" si="1188"/>
        <v>319.3</v>
      </c>
      <c r="W2474" s="54">
        <f t="shared" si="1189"/>
        <v>2.5099999999999998</v>
      </c>
      <c r="X2474" s="143">
        <f t="shared" si="1190"/>
        <v>497.40000000000003</v>
      </c>
      <c r="Y2474" s="143">
        <f t="shared" si="1191"/>
        <v>0.60199999999999998</v>
      </c>
      <c r="AD2474">
        <v>152</v>
      </c>
      <c r="AE2474">
        <v>-1</v>
      </c>
      <c r="AF2474" s="10">
        <v>37.9</v>
      </c>
      <c r="AG2474" s="10">
        <v>58.12</v>
      </c>
      <c r="AH2474" s="10">
        <f t="shared" si="1192"/>
        <v>333512.35603690753</v>
      </c>
      <c r="AI2474" s="11">
        <f t="shared" si="1180"/>
        <v>0</v>
      </c>
      <c r="AJ2474">
        <f t="shared" si="1181"/>
        <v>0</v>
      </c>
      <c r="AK2474" t="e">
        <f t="shared" si="1193"/>
        <v>#DIV/0!</v>
      </c>
      <c r="AL2474">
        <f t="shared" si="1194"/>
        <v>14.506191744000001</v>
      </c>
      <c r="AM2474" s="5">
        <f t="shared" si="1195"/>
        <v>5</v>
      </c>
      <c r="AN2474">
        <v>0</v>
      </c>
      <c r="AO2474" s="72">
        <f t="shared" si="1196"/>
        <v>1.6</v>
      </c>
      <c r="AP2474" s="72">
        <f t="shared" si="1197"/>
        <v>1</v>
      </c>
      <c r="AQ2474" s="72">
        <f t="shared" si="1198"/>
        <v>1.2000000000000002</v>
      </c>
      <c r="AR2474" s="71" t="e">
        <f t="shared" si="1199"/>
        <v>#DIV/0!</v>
      </c>
      <c r="BA2474">
        <f t="shared" si="1200"/>
        <v>224</v>
      </c>
      <c r="BB2474" s="91" t="e">
        <f t="shared" si="1201"/>
        <v>#DIV/0!</v>
      </c>
    </row>
    <row r="2475" spans="1:54">
      <c r="A2475" s="2" t="s">
        <v>2594</v>
      </c>
      <c r="B2475" s="7" t="s">
        <v>42418</v>
      </c>
      <c r="C2475" s="17">
        <f t="shared" si="1182"/>
        <v>12.200000000000001</v>
      </c>
      <c r="D2475" s="28">
        <f t="shared" si="1183"/>
        <v>191</v>
      </c>
      <c r="E2475" s="8">
        <f t="shared" si="1202"/>
        <v>11</v>
      </c>
      <c r="F2475" s="2" t="s">
        <v>7584</v>
      </c>
      <c r="G2475" s="54">
        <f t="shared" si="1203"/>
        <v>11.2</v>
      </c>
      <c r="H2475" s="20">
        <f t="shared" si="1204"/>
        <v>0.70890339999999996</v>
      </c>
      <c r="I2475" s="14" t="s">
        <v>17547</v>
      </c>
      <c r="J2475" s="14" t="s">
        <v>12571</v>
      </c>
      <c r="K2475" s="14" t="s">
        <v>22507</v>
      </c>
      <c r="L2475" s="14" t="s">
        <v>27465</v>
      </c>
      <c r="M2475" s="28">
        <f t="shared" si="1205"/>
        <v>10.8</v>
      </c>
      <c r="N2475" s="46">
        <f t="shared" si="1184"/>
        <v>6.6</v>
      </c>
      <c r="O2475" s="17">
        <f t="shared" si="1185"/>
        <v>2.8000000000000003</v>
      </c>
      <c r="P2475" s="17">
        <f t="shared" si="1185"/>
        <v>7.4</v>
      </c>
      <c r="Q2475" s="124">
        <f t="shared" si="1186"/>
        <v>0.4</v>
      </c>
      <c r="R2475" s="26">
        <f t="shared" si="1187"/>
        <v>1.4000000000000001</v>
      </c>
      <c r="S2475" s="2" t="s">
        <v>32431</v>
      </c>
      <c r="T2475" s="2" t="s">
        <v>37411</v>
      </c>
      <c r="U2475" s="24">
        <f t="shared" si="1188"/>
        <v>464.5</v>
      </c>
      <c r="V2475" s="66">
        <f t="shared" si="1188"/>
        <v>335.1</v>
      </c>
      <c r="W2475" s="54">
        <f t="shared" si="1189"/>
        <v>1.1200000000000001</v>
      </c>
      <c r="X2475" s="143">
        <f t="shared" si="1190"/>
        <v>464.5</v>
      </c>
      <c r="Y2475" s="143">
        <f t="shared" si="1191"/>
        <v>0.32400000000000007</v>
      </c>
      <c r="AD2475">
        <v>152</v>
      </c>
      <c r="AE2475">
        <v>-1</v>
      </c>
      <c r="AF2475" s="10">
        <v>37.9</v>
      </c>
      <c r="AG2475" s="10">
        <v>58.12</v>
      </c>
      <c r="AH2475" s="10">
        <f t="shared" si="1192"/>
        <v>313495.89527058852</v>
      </c>
      <c r="AI2475" s="11">
        <f t="shared" si="1180"/>
        <v>0</v>
      </c>
      <c r="AJ2475">
        <f t="shared" si="1181"/>
        <v>0</v>
      </c>
      <c r="AK2475" t="e">
        <f t="shared" si="1193"/>
        <v>#DIV/0!</v>
      </c>
      <c r="AL2475">
        <f t="shared" si="1194"/>
        <v>8.4441301728000031</v>
      </c>
      <c r="AM2475" s="5">
        <f t="shared" si="1195"/>
        <v>2.2400000000000002</v>
      </c>
      <c r="AN2475">
        <v>0</v>
      </c>
      <c r="AO2475" s="72">
        <f t="shared" si="1196"/>
        <v>1.4000000000000001</v>
      </c>
      <c r="AP2475" s="72">
        <f t="shared" si="1197"/>
        <v>0.4</v>
      </c>
      <c r="AQ2475" s="72">
        <f t="shared" si="1198"/>
        <v>0.60000000000000009</v>
      </c>
      <c r="AR2475" s="71" t="e">
        <f t="shared" si="1199"/>
        <v>#DIV/0!</v>
      </c>
      <c r="BA2475">
        <f t="shared" si="1200"/>
        <v>191</v>
      </c>
      <c r="BB2475" s="91" t="e">
        <f t="shared" si="1201"/>
        <v>#DIV/0!</v>
      </c>
    </row>
    <row r="2476" spans="1:54">
      <c r="A2476" s="2" t="s">
        <v>2595</v>
      </c>
      <c r="B2476" s="7" t="s">
        <v>42419</v>
      </c>
      <c r="C2476" s="17">
        <f t="shared" si="1182"/>
        <v>28.8</v>
      </c>
      <c r="D2476" s="28">
        <f t="shared" si="1183"/>
        <v>32</v>
      </c>
      <c r="E2476" s="8">
        <f t="shared" si="1202"/>
        <v>12</v>
      </c>
      <c r="F2476" s="2" t="s">
        <v>7585</v>
      </c>
      <c r="G2476" s="54">
        <f t="shared" si="1203"/>
        <v>27.900000000000002</v>
      </c>
      <c r="H2476" s="20">
        <f t="shared" si="1204"/>
        <v>0.23101569999999999</v>
      </c>
      <c r="I2476" s="14" t="s">
        <v>17548</v>
      </c>
      <c r="J2476" s="14" t="s">
        <v>12572</v>
      </c>
      <c r="K2476" s="14" t="s">
        <v>22508</v>
      </c>
      <c r="L2476" s="14" t="s">
        <v>27466</v>
      </c>
      <c r="M2476" s="28">
        <f t="shared" si="1205"/>
        <v>11.1</v>
      </c>
      <c r="N2476" s="46">
        <f t="shared" si="1184"/>
        <v>6.4</v>
      </c>
      <c r="O2476" s="17">
        <f t="shared" si="1185"/>
        <v>2.6</v>
      </c>
      <c r="P2476" s="17">
        <f t="shared" si="1185"/>
        <v>6.8000000000000007</v>
      </c>
      <c r="Q2476" s="124">
        <f t="shared" si="1186"/>
        <v>0.60000000000000009</v>
      </c>
      <c r="R2476" s="26">
        <f t="shared" si="1187"/>
        <v>0.8</v>
      </c>
      <c r="S2476" s="2" t="s">
        <v>32432</v>
      </c>
      <c r="T2476" s="2" t="s">
        <v>37412</v>
      </c>
      <c r="U2476" s="24">
        <f t="shared" si="1188"/>
        <v>305.5</v>
      </c>
      <c r="V2476" s="66">
        <f t="shared" si="1188"/>
        <v>310.5</v>
      </c>
      <c r="W2476" s="54">
        <f t="shared" si="1189"/>
        <v>2.7899999999999996</v>
      </c>
      <c r="X2476" s="143">
        <f t="shared" si="1190"/>
        <v>305.5</v>
      </c>
      <c r="Y2476" s="143">
        <f t="shared" si="1191"/>
        <v>0.65799999999999992</v>
      </c>
      <c r="AD2476">
        <v>152</v>
      </c>
      <c r="AE2476">
        <v>-1</v>
      </c>
      <c r="AF2476" s="10">
        <v>37.9</v>
      </c>
      <c r="AG2476" s="10">
        <v>58.12</v>
      </c>
      <c r="AH2476" s="10">
        <f t="shared" si="1192"/>
        <v>343904.29324963689</v>
      </c>
      <c r="AI2476" s="11">
        <f t="shared" si="1180"/>
        <v>0</v>
      </c>
      <c r="AJ2476">
        <f t="shared" si="1181"/>
        <v>0</v>
      </c>
      <c r="AK2476" t="e">
        <f t="shared" si="1193"/>
        <v>#DIV/0!</v>
      </c>
      <c r="AL2476">
        <f t="shared" si="1194"/>
        <v>10.876513939200002</v>
      </c>
      <c r="AM2476" s="5">
        <f t="shared" si="1195"/>
        <v>5.5600000000000005</v>
      </c>
      <c r="AN2476">
        <v>0</v>
      </c>
      <c r="AO2476" s="72">
        <f t="shared" si="1196"/>
        <v>0.8</v>
      </c>
      <c r="AP2476" s="72">
        <f t="shared" si="1197"/>
        <v>0.60000000000000009</v>
      </c>
      <c r="AQ2476" s="72">
        <f t="shared" si="1198"/>
        <v>0.8</v>
      </c>
      <c r="AR2476" s="71" t="e">
        <f t="shared" si="1199"/>
        <v>#DIV/0!</v>
      </c>
      <c r="BA2476">
        <f t="shared" si="1200"/>
        <v>32</v>
      </c>
      <c r="BB2476" s="91" t="e">
        <f t="shared" si="1201"/>
        <v>#DIV/0!</v>
      </c>
    </row>
    <row r="2477" spans="1:54">
      <c r="A2477" s="2" t="s">
        <v>2596</v>
      </c>
      <c r="B2477" s="7" t="s">
        <v>42420</v>
      </c>
      <c r="C2477" s="17">
        <f t="shared" si="1182"/>
        <v>23.900000000000002</v>
      </c>
      <c r="D2477" s="28">
        <f t="shared" si="1183"/>
        <v>217</v>
      </c>
      <c r="E2477" s="8">
        <f t="shared" si="1202"/>
        <v>7</v>
      </c>
      <c r="F2477" s="2" t="s">
        <v>7586</v>
      </c>
      <c r="G2477" s="54">
        <f t="shared" si="1203"/>
        <v>23</v>
      </c>
      <c r="H2477" s="20">
        <f t="shared" si="1204"/>
        <v>0.806786</v>
      </c>
      <c r="I2477" s="14" t="s">
        <v>17549</v>
      </c>
      <c r="J2477" s="14" t="s">
        <v>12573</v>
      </c>
      <c r="K2477" s="14" t="s">
        <v>22509</v>
      </c>
      <c r="L2477" s="14" t="s">
        <v>27467</v>
      </c>
      <c r="M2477" s="28">
        <f t="shared" si="1205"/>
        <v>14.1</v>
      </c>
      <c r="N2477" s="46">
        <f t="shared" si="1184"/>
        <v>5.6</v>
      </c>
      <c r="O2477" s="17">
        <f t="shared" si="1185"/>
        <v>2</v>
      </c>
      <c r="P2477" s="17">
        <f t="shared" si="1185"/>
        <v>0.8</v>
      </c>
      <c r="Q2477" s="124">
        <f t="shared" si="1186"/>
        <v>0.60000000000000009</v>
      </c>
      <c r="R2477" s="26">
        <f t="shared" si="1187"/>
        <v>2.6</v>
      </c>
      <c r="S2477" s="2" t="s">
        <v>32433</v>
      </c>
      <c r="T2477" s="2" t="s">
        <v>37413</v>
      </c>
      <c r="U2477" s="24">
        <f t="shared" si="1188"/>
        <v>490</v>
      </c>
      <c r="V2477" s="66">
        <f t="shared" si="1188"/>
        <v>421.1</v>
      </c>
      <c r="W2477" s="54">
        <f t="shared" si="1189"/>
        <v>2.2999999999999998</v>
      </c>
      <c r="X2477" s="143">
        <f t="shared" si="1190"/>
        <v>490</v>
      </c>
      <c r="Y2477" s="143">
        <f t="shared" si="1191"/>
        <v>0.55999999999999994</v>
      </c>
      <c r="AD2477">
        <v>152</v>
      </c>
      <c r="AE2477">
        <v>-1</v>
      </c>
      <c r="AF2477" s="10">
        <v>37.9</v>
      </c>
      <c r="AG2477" s="10">
        <v>58.12</v>
      </c>
      <c r="AH2477" s="10">
        <f t="shared" si="1192"/>
        <v>94910.88169635566</v>
      </c>
      <c r="AI2477" s="11">
        <f t="shared" si="1180"/>
        <v>0</v>
      </c>
      <c r="AJ2477">
        <f t="shared" si="1181"/>
        <v>0</v>
      </c>
      <c r="AK2477" t="e">
        <f t="shared" si="1193"/>
        <v>#DIV/0!</v>
      </c>
      <c r="AL2477">
        <f t="shared" si="1194"/>
        <v>0.80377024000000008</v>
      </c>
      <c r="AM2477" s="5">
        <f t="shared" si="1195"/>
        <v>4.58</v>
      </c>
      <c r="AN2477">
        <v>0</v>
      </c>
      <c r="AO2477" s="72">
        <f t="shared" si="1196"/>
        <v>2.6</v>
      </c>
      <c r="AP2477" s="72">
        <f t="shared" si="1197"/>
        <v>0.60000000000000009</v>
      </c>
      <c r="AQ2477" s="72">
        <f t="shared" si="1198"/>
        <v>0.60000000000000009</v>
      </c>
      <c r="AR2477" s="71" t="e">
        <f t="shared" si="1199"/>
        <v>#DIV/0!</v>
      </c>
      <c r="BA2477">
        <f t="shared" si="1200"/>
        <v>217</v>
      </c>
      <c r="BB2477" s="91" t="e">
        <f t="shared" si="1201"/>
        <v>#DIV/0!</v>
      </c>
    </row>
    <row r="2478" spans="1:54">
      <c r="A2478" s="2" t="s">
        <v>2597</v>
      </c>
      <c r="B2478" s="7" t="s">
        <v>42421</v>
      </c>
      <c r="C2478" s="17">
        <f t="shared" si="1182"/>
        <v>27</v>
      </c>
      <c r="D2478" s="28">
        <f t="shared" si="1183"/>
        <v>194</v>
      </c>
      <c r="E2478" s="8">
        <f t="shared" si="1202"/>
        <v>6</v>
      </c>
      <c r="F2478" s="2" t="s">
        <v>7587</v>
      </c>
      <c r="G2478" s="54">
        <f t="shared" si="1203"/>
        <v>26</v>
      </c>
      <c r="H2478" s="20">
        <f t="shared" si="1204"/>
        <v>0.8972521</v>
      </c>
      <c r="I2478" s="14" t="s">
        <v>17550</v>
      </c>
      <c r="J2478" s="14" t="s">
        <v>12574</v>
      </c>
      <c r="K2478" s="14" t="s">
        <v>22510</v>
      </c>
      <c r="L2478" s="14" t="s">
        <v>27468</v>
      </c>
      <c r="M2478" s="28">
        <f t="shared" si="1205"/>
        <v>12.3</v>
      </c>
      <c r="N2478" s="46">
        <f t="shared" si="1184"/>
        <v>5.4</v>
      </c>
      <c r="O2478" s="17">
        <f t="shared" si="1185"/>
        <v>2</v>
      </c>
      <c r="P2478" s="17">
        <f t="shared" si="1185"/>
        <v>4.4000000000000004</v>
      </c>
      <c r="Q2478" s="124">
        <f t="shared" si="1186"/>
        <v>0.2</v>
      </c>
      <c r="R2478" s="26">
        <f t="shared" si="1187"/>
        <v>1.4000000000000001</v>
      </c>
      <c r="S2478" s="2" t="s">
        <v>32434</v>
      </c>
      <c r="T2478" s="2" t="s">
        <v>37414</v>
      </c>
      <c r="U2478" s="24">
        <f t="shared" si="1188"/>
        <v>466.6</v>
      </c>
      <c r="V2478" s="66">
        <f t="shared" si="1188"/>
        <v>324.5</v>
      </c>
      <c r="W2478" s="54">
        <f t="shared" si="1189"/>
        <v>2.5999999999999996</v>
      </c>
      <c r="X2478" s="143">
        <f t="shared" si="1190"/>
        <v>466.6</v>
      </c>
      <c r="Y2478" s="143">
        <f t="shared" si="1191"/>
        <v>0.61999999999999988</v>
      </c>
      <c r="AD2478">
        <v>152</v>
      </c>
      <c r="AE2478">
        <v>-1</v>
      </c>
      <c r="AF2478" s="10">
        <v>37.9</v>
      </c>
      <c r="AG2478" s="10">
        <v>58.12</v>
      </c>
      <c r="AH2478" s="10">
        <f t="shared" si="1192"/>
        <v>327055.9483501683</v>
      </c>
      <c r="AI2478" s="11">
        <f t="shared" si="1180"/>
        <v>0</v>
      </c>
      <c r="AJ2478">
        <f t="shared" si="1181"/>
        <v>0</v>
      </c>
      <c r="AK2478" t="e">
        <f t="shared" si="1193"/>
        <v>#DIV/0!</v>
      </c>
      <c r="AL2478">
        <f t="shared" si="1194"/>
        <v>1.2658541280000002</v>
      </c>
      <c r="AM2478" s="5">
        <f t="shared" si="1195"/>
        <v>5.2</v>
      </c>
      <c r="AN2478">
        <v>0</v>
      </c>
      <c r="AO2478" s="72">
        <f t="shared" si="1196"/>
        <v>1.4000000000000001</v>
      </c>
      <c r="AP2478" s="72">
        <f t="shared" si="1197"/>
        <v>0.2</v>
      </c>
      <c r="AQ2478" s="72">
        <f t="shared" si="1198"/>
        <v>0.2</v>
      </c>
      <c r="AR2478" s="71" t="e">
        <f t="shared" si="1199"/>
        <v>#DIV/0!</v>
      </c>
      <c r="BA2478">
        <f t="shared" si="1200"/>
        <v>194</v>
      </c>
      <c r="BB2478" s="91" t="e">
        <f t="shared" si="1201"/>
        <v>#DIV/0!</v>
      </c>
    </row>
    <row r="2479" spans="1:54">
      <c r="A2479" s="2" t="s">
        <v>2598</v>
      </c>
      <c r="B2479" s="7" t="s">
        <v>42422</v>
      </c>
      <c r="C2479" s="17">
        <f t="shared" si="1182"/>
        <v>9.5</v>
      </c>
      <c r="D2479" s="28">
        <f t="shared" si="1183"/>
        <v>208</v>
      </c>
      <c r="E2479" s="8">
        <f t="shared" si="1202"/>
        <v>11</v>
      </c>
      <c r="F2479" s="2" t="s">
        <v>7588</v>
      </c>
      <c r="G2479" s="54">
        <f t="shared" si="1203"/>
        <v>8.5</v>
      </c>
      <c r="H2479" s="20">
        <f t="shared" si="1204"/>
        <v>0.46328629999999998</v>
      </c>
      <c r="I2479" s="14" t="s">
        <v>17551</v>
      </c>
      <c r="J2479" s="14" t="s">
        <v>12575</v>
      </c>
      <c r="K2479" s="14" t="s">
        <v>22511</v>
      </c>
      <c r="L2479" s="14" t="s">
        <v>27469</v>
      </c>
      <c r="M2479" s="28">
        <f t="shared" si="1205"/>
        <v>12.5</v>
      </c>
      <c r="N2479" s="46">
        <f t="shared" si="1184"/>
        <v>6.8</v>
      </c>
      <c r="O2479" s="17">
        <f t="shared" si="1185"/>
        <v>2</v>
      </c>
      <c r="P2479" s="17">
        <f t="shared" si="1185"/>
        <v>4</v>
      </c>
      <c r="Q2479" s="124">
        <f t="shared" si="1186"/>
        <v>0.60000000000000009</v>
      </c>
      <c r="R2479" s="26">
        <f t="shared" si="1187"/>
        <v>1.2000000000000002</v>
      </c>
      <c r="S2479" s="2" t="s">
        <v>32435</v>
      </c>
      <c r="T2479" s="2" t="s">
        <v>37415</v>
      </c>
      <c r="U2479" s="24">
        <f t="shared" si="1188"/>
        <v>481.3</v>
      </c>
      <c r="V2479" s="66">
        <f t="shared" si="1188"/>
        <v>393.3</v>
      </c>
      <c r="W2479" s="54">
        <f t="shared" si="1189"/>
        <v>0.85</v>
      </c>
      <c r="X2479" s="143">
        <f t="shared" si="1190"/>
        <v>481.3</v>
      </c>
      <c r="Y2479" s="143">
        <f t="shared" si="1191"/>
        <v>0.27</v>
      </c>
      <c r="AD2479">
        <v>152</v>
      </c>
      <c r="AE2479">
        <v>-1</v>
      </c>
      <c r="AF2479" s="10">
        <v>37.9</v>
      </c>
      <c r="AG2479" s="10">
        <v>58.12</v>
      </c>
      <c r="AH2479" s="10">
        <f t="shared" si="1192"/>
        <v>210233.67961615397</v>
      </c>
      <c r="AI2479" s="11">
        <f t="shared" si="1180"/>
        <v>0</v>
      </c>
      <c r="AJ2479">
        <f t="shared" si="1181"/>
        <v>0</v>
      </c>
      <c r="AK2479" t="e">
        <f t="shared" si="1193"/>
        <v>#DIV/0!</v>
      </c>
      <c r="AL2479">
        <f t="shared" si="1194"/>
        <v>5.1524515200000005</v>
      </c>
      <c r="AM2479" s="5">
        <f t="shared" si="1195"/>
        <v>1.7</v>
      </c>
      <c r="AN2479">
        <v>0</v>
      </c>
      <c r="AO2479" s="72">
        <f t="shared" si="1196"/>
        <v>1.2000000000000002</v>
      </c>
      <c r="AP2479" s="72">
        <f t="shared" si="1197"/>
        <v>0.60000000000000009</v>
      </c>
      <c r="AQ2479" s="72">
        <f t="shared" si="1198"/>
        <v>0.8</v>
      </c>
      <c r="AR2479" s="71" t="e">
        <f t="shared" si="1199"/>
        <v>#DIV/0!</v>
      </c>
      <c r="BA2479">
        <f t="shared" si="1200"/>
        <v>208</v>
      </c>
      <c r="BB2479" s="91" t="e">
        <f t="shared" si="1201"/>
        <v>#DIV/0!</v>
      </c>
    </row>
    <row r="2480" spans="1:54">
      <c r="A2480" s="2" t="s">
        <v>2599</v>
      </c>
      <c r="B2480" s="7" t="s">
        <v>42423</v>
      </c>
      <c r="C2480" s="17">
        <f t="shared" si="1182"/>
        <v>25.900000000000002</v>
      </c>
      <c r="D2480" s="28">
        <f t="shared" si="1183"/>
        <v>196</v>
      </c>
      <c r="E2480" s="8">
        <f t="shared" si="1202"/>
        <v>10</v>
      </c>
      <c r="F2480" s="2" t="s">
        <v>7589</v>
      </c>
      <c r="G2480" s="54">
        <f t="shared" si="1203"/>
        <v>24.900000000000002</v>
      </c>
      <c r="H2480" s="20">
        <f t="shared" si="1204"/>
        <v>0.30591000000000002</v>
      </c>
      <c r="I2480" s="14" t="s">
        <v>17552</v>
      </c>
      <c r="J2480" s="14" t="s">
        <v>12576</v>
      </c>
      <c r="K2480" s="14" t="s">
        <v>22512</v>
      </c>
      <c r="L2480" s="14" t="s">
        <v>27470</v>
      </c>
      <c r="M2480" s="28">
        <f t="shared" si="1205"/>
        <v>11.2</v>
      </c>
      <c r="N2480" s="46">
        <f t="shared" si="1184"/>
        <v>5.8</v>
      </c>
      <c r="O2480" s="17">
        <f t="shared" si="1185"/>
        <v>0.8</v>
      </c>
      <c r="P2480" s="17">
        <f t="shared" si="1185"/>
        <v>6.6000000000000005</v>
      </c>
      <c r="Q2480" s="124">
        <f t="shared" si="1186"/>
        <v>1.2000000000000002</v>
      </c>
      <c r="R2480" s="26">
        <f t="shared" si="1187"/>
        <v>1.6</v>
      </c>
      <c r="S2480" s="2" t="s">
        <v>32436</v>
      </c>
      <c r="T2480" s="2" t="s">
        <v>37416</v>
      </c>
      <c r="U2480" s="24">
        <f t="shared" si="1188"/>
        <v>469.20000000000005</v>
      </c>
      <c r="V2480" s="66">
        <f t="shared" si="1188"/>
        <v>308.10000000000002</v>
      </c>
      <c r="W2480" s="54">
        <f t="shared" si="1189"/>
        <v>2.4899999999999998</v>
      </c>
      <c r="X2480" s="143">
        <f t="shared" si="1190"/>
        <v>469.20000000000005</v>
      </c>
      <c r="Y2480" s="143">
        <f t="shared" si="1191"/>
        <v>0.59799999999999998</v>
      </c>
      <c r="AD2480">
        <v>152</v>
      </c>
      <c r="AE2480">
        <v>-1</v>
      </c>
      <c r="AF2480" s="10">
        <v>37.9</v>
      </c>
      <c r="AG2480" s="10">
        <v>58.12</v>
      </c>
      <c r="AH2480" s="10">
        <f t="shared" si="1192"/>
        <v>346630.55899826629</v>
      </c>
      <c r="AI2480" s="11">
        <f t="shared" si="1180"/>
        <v>0</v>
      </c>
      <c r="AJ2480">
        <f t="shared" si="1181"/>
        <v>0</v>
      </c>
      <c r="AK2480" t="e">
        <f t="shared" si="1193"/>
        <v>#DIV/0!</v>
      </c>
      <c r="AL2480">
        <f t="shared" si="1194"/>
        <v>5.8636723200000009</v>
      </c>
      <c r="AM2480" s="5">
        <f t="shared" si="1195"/>
        <v>4.9800000000000004</v>
      </c>
      <c r="AN2480">
        <v>0</v>
      </c>
      <c r="AO2480" s="72">
        <f t="shared" si="1196"/>
        <v>1.6</v>
      </c>
      <c r="AP2480" s="72">
        <f t="shared" si="1197"/>
        <v>1.2000000000000002</v>
      </c>
      <c r="AQ2480" s="72">
        <f t="shared" si="1198"/>
        <v>1.2000000000000002</v>
      </c>
      <c r="AR2480" s="71" t="e">
        <f t="shared" si="1199"/>
        <v>#DIV/0!</v>
      </c>
      <c r="BA2480">
        <f t="shared" si="1200"/>
        <v>196</v>
      </c>
      <c r="BB2480" s="91" t="e">
        <f t="shared" si="1201"/>
        <v>#DIV/0!</v>
      </c>
    </row>
    <row r="2481" spans="1:54">
      <c r="A2481" s="2" t="s">
        <v>2600</v>
      </c>
      <c r="B2481" s="7" t="s">
        <v>42424</v>
      </c>
      <c r="C2481" s="17">
        <f t="shared" si="1182"/>
        <v>12.5</v>
      </c>
      <c r="D2481" s="28">
        <f t="shared" si="1183"/>
        <v>202</v>
      </c>
      <c r="E2481" s="8">
        <f t="shared" si="1202"/>
        <v>13</v>
      </c>
      <c r="F2481" s="2" t="s">
        <v>7590</v>
      </c>
      <c r="G2481" s="54">
        <f t="shared" si="1203"/>
        <v>11.6</v>
      </c>
      <c r="H2481" s="20">
        <f t="shared" si="1204"/>
        <v>0.2820994</v>
      </c>
      <c r="I2481" s="14" t="s">
        <v>17553</v>
      </c>
      <c r="J2481" s="14" t="s">
        <v>12577</v>
      </c>
      <c r="K2481" s="14" t="s">
        <v>22513</v>
      </c>
      <c r="L2481" s="14" t="s">
        <v>27471</v>
      </c>
      <c r="M2481" s="28">
        <f t="shared" si="1205"/>
        <v>11</v>
      </c>
      <c r="N2481" s="46">
        <f t="shared" si="1184"/>
        <v>6.6</v>
      </c>
      <c r="O2481" s="17">
        <f t="shared" si="1185"/>
        <v>0.8</v>
      </c>
      <c r="P2481" s="17">
        <f t="shared" si="1185"/>
        <v>7</v>
      </c>
      <c r="Q2481" s="124">
        <f t="shared" si="1186"/>
        <v>2</v>
      </c>
      <c r="R2481" s="26">
        <f t="shared" si="1187"/>
        <v>2.8000000000000003</v>
      </c>
      <c r="S2481" s="2" t="s">
        <v>32437</v>
      </c>
      <c r="T2481" s="2" t="s">
        <v>37417</v>
      </c>
      <c r="U2481" s="24">
        <f t="shared" si="1188"/>
        <v>475.5</v>
      </c>
      <c r="V2481" s="66">
        <f t="shared" si="1188"/>
        <v>284.60000000000002</v>
      </c>
      <c r="W2481" s="54">
        <f t="shared" si="1189"/>
        <v>1.1599999999999999</v>
      </c>
      <c r="X2481" s="143">
        <f t="shared" si="1190"/>
        <v>475.5</v>
      </c>
      <c r="Y2481" s="143">
        <f t="shared" si="1191"/>
        <v>0.33199999999999996</v>
      </c>
      <c r="AD2481">
        <v>152</v>
      </c>
      <c r="AE2481">
        <v>-1</v>
      </c>
      <c r="AF2481" s="10">
        <v>37.9</v>
      </c>
      <c r="AG2481" s="10">
        <v>58.12</v>
      </c>
      <c r="AH2481" s="10">
        <f t="shared" si="1192"/>
        <v>371801.80360554834</v>
      </c>
      <c r="AI2481" s="11">
        <f t="shared" si="1180"/>
        <v>0</v>
      </c>
      <c r="AJ2481">
        <f t="shared" si="1181"/>
        <v>0</v>
      </c>
      <c r="AK2481" t="e">
        <f t="shared" si="1193"/>
        <v>#DIV/0!</v>
      </c>
      <c r="AL2481">
        <f t="shared" si="1194"/>
        <v>11.256681408000002</v>
      </c>
      <c r="AM2481" s="5">
        <f t="shared" si="1195"/>
        <v>2.2999999999999998</v>
      </c>
      <c r="AN2481">
        <v>0</v>
      </c>
      <c r="AO2481" s="72">
        <f t="shared" si="1196"/>
        <v>2.8000000000000003</v>
      </c>
      <c r="AP2481" s="72">
        <f t="shared" si="1197"/>
        <v>2</v>
      </c>
      <c r="AQ2481" s="72">
        <f t="shared" si="1198"/>
        <v>2.2000000000000002</v>
      </c>
      <c r="AR2481" s="71" t="e">
        <f t="shared" si="1199"/>
        <v>#DIV/0!</v>
      </c>
      <c r="BA2481">
        <f t="shared" si="1200"/>
        <v>202</v>
      </c>
      <c r="BB2481" s="91" t="e">
        <f t="shared" si="1201"/>
        <v>#DIV/0!</v>
      </c>
    </row>
    <row r="2482" spans="1:54">
      <c r="A2482" s="2" t="s">
        <v>2601</v>
      </c>
      <c r="B2482" s="7" t="s">
        <v>42425</v>
      </c>
      <c r="C2482" s="17">
        <f t="shared" si="1182"/>
        <v>17.3</v>
      </c>
      <c r="D2482" s="28">
        <f t="shared" si="1183"/>
        <v>125</v>
      </c>
      <c r="E2482" s="8">
        <f t="shared" si="1202"/>
        <v>7</v>
      </c>
      <c r="F2482" s="2" t="s">
        <v>7591</v>
      </c>
      <c r="G2482" s="54">
        <f t="shared" si="1203"/>
        <v>16.400000000000002</v>
      </c>
      <c r="H2482" s="20">
        <f t="shared" si="1204"/>
        <v>0.5774397</v>
      </c>
      <c r="I2482" s="14" t="s">
        <v>17554</v>
      </c>
      <c r="J2482" s="14" t="s">
        <v>12578</v>
      </c>
      <c r="K2482" s="14" t="s">
        <v>22514</v>
      </c>
      <c r="L2482" s="14" t="s">
        <v>27472</v>
      </c>
      <c r="M2482" s="28">
        <f t="shared" si="1205"/>
        <v>10.8</v>
      </c>
      <c r="N2482" s="46">
        <f t="shared" si="1184"/>
        <v>5</v>
      </c>
      <c r="O2482" s="17">
        <f t="shared" si="1185"/>
        <v>1.2000000000000002</v>
      </c>
      <c r="P2482" s="17">
        <f t="shared" si="1185"/>
        <v>7.4</v>
      </c>
      <c r="Q2482" s="124">
        <f t="shared" si="1186"/>
        <v>0.4</v>
      </c>
      <c r="R2482" s="26">
        <f t="shared" si="1187"/>
        <v>0.8</v>
      </c>
      <c r="S2482" s="2" t="s">
        <v>32438</v>
      </c>
      <c r="T2482" s="2" t="s">
        <v>37418</v>
      </c>
      <c r="U2482" s="24">
        <f t="shared" si="1188"/>
        <v>398.3</v>
      </c>
      <c r="V2482" s="66">
        <f t="shared" si="1188"/>
        <v>401.1</v>
      </c>
      <c r="W2482" s="54">
        <f t="shared" si="1189"/>
        <v>1.64</v>
      </c>
      <c r="X2482" s="143">
        <f t="shared" si="1190"/>
        <v>398.3</v>
      </c>
      <c r="Y2482" s="143">
        <f t="shared" si="1191"/>
        <v>0.42799999999999994</v>
      </c>
      <c r="AD2482">
        <v>152</v>
      </c>
      <c r="AE2482">
        <v>-1</v>
      </c>
      <c r="AF2482" s="10">
        <v>37.9</v>
      </c>
      <c r="AG2482" s="10">
        <v>58.12</v>
      </c>
      <c r="AH2482" s="10">
        <f t="shared" si="1192"/>
        <v>188872.29269335198</v>
      </c>
      <c r="AI2482" s="11">
        <f t="shared" si="1180"/>
        <v>0</v>
      </c>
      <c r="AJ2482">
        <f t="shared" si="1181"/>
        <v>0</v>
      </c>
      <c r="AK2482" t="e">
        <f t="shared" si="1193"/>
        <v>#DIV/0!</v>
      </c>
      <c r="AL2482">
        <f t="shared" si="1194"/>
        <v>3.0018683712000009</v>
      </c>
      <c r="AM2482" s="5">
        <f t="shared" si="1195"/>
        <v>3.2600000000000002</v>
      </c>
      <c r="AN2482">
        <v>0</v>
      </c>
      <c r="AO2482" s="72">
        <f t="shared" si="1196"/>
        <v>0.8</v>
      </c>
      <c r="AP2482" s="72">
        <f t="shared" si="1197"/>
        <v>0.4</v>
      </c>
      <c r="AQ2482" s="72">
        <f t="shared" si="1198"/>
        <v>0.4</v>
      </c>
      <c r="AR2482" s="71" t="e">
        <f t="shared" si="1199"/>
        <v>#DIV/0!</v>
      </c>
      <c r="BA2482">
        <f t="shared" si="1200"/>
        <v>125</v>
      </c>
      <c r="BB2482" s="91" t="e">
        <f t="shared" si="1201"/>
        <v>#DIV/0!</v>
      </c>
    </row>
    <row r="2483" spans="1:54">
      <c r="A2483" s="2" t="s">
        <v>2602</v>
      </c>
      <c r="B2483" s="7" t="s">
        <v>42426</v>
      </c>
      <c r="C2483" s="17">
        <f t="shared" si="1182"/>
        <v>22.200000000000003</v>
      </c>
      <c r="D2483" s="28">
        <f t="shared" si="1183"/>
        <v>282</v>
      </c>
      <c r="E2483" s="8">
        <f t="shared" si="1202"/>
        <v>11</v>
      </c>
      <c r="F2483" s="2" t="s">
        <v>7592</v>
      </c>
      <c r="G2483" s="54">
        <f t="shared" si="1203"/>
        <v>21.3</v>
      </c>
      <c r="H2483" s="20">
        <f t="shared" si="1204"/>
        <v>0.63268199999999997</v>
      </c>
      <c r="I2483" s="14" t="s">
        <v>17555</v>
      </c>
      <c r="J2483" s="14" t="s">
        <v>12579</v>
      </c>
      <c r="K2483" s="14" t="s">
        <v>22515</v>
      </c>
      <c r="L2483" s="14" t="s">
        <v>27473</v>
      </c>
      <c r="M2483" s="28">
        <f t="shared" si="1205"/>
        <v>11.7</v>
      </c>
      <c r="N2483" s="46">
        <f t="shared" si="1184"/>
        <v>5.4</v>
      </c>
      <c r="O2483" s="17">
        <f t="shared" si="1185"/>
        <v>1.6</v>
      </c>
      <c r="P2483" s="17">
        <f t="shared" si="1185"/>
        <v>5.6000000000000005</v>
      </c>
      <c r="Q2483" s="124">
        <f t="shared" si="1186"/>
        <v>0.8</v>
      </c>
      <c r="R2483" s="26">
        <f t="shared" si="1187"/>
        <v>2.2000000000000002</v>
      </c>
      <c r="S2483" s="2" t="s">
        <v>32439</v>
      </c>
      <c r="T2483" s="2" t="s">
        <v>37419</v>
      </c>
      <c r="U2483" s="24">
        <f t="shared" si="1188"/>
        <v>555.20000000000005</v>
      </c>
      <c r="V2483" s="66">
        <f t="shared" si="1188"/>
        <v>417.3</v>
      </c>
      <c r="W2483" s="54">
        <f t="shared" si="1189"/>
        <v>2.13</v>
      </c>
      <c r="X2483" s="143">
        <f t="shared" si="1190"/>
        <v>555.20000000000005</v>
      </c>
      <c r="Y2483" s="143">
        <f t="shared" si="1191"/>
        <v>0.52600000000000002</v>
      </c>
      <c r="AD2483">
        <v>152</v>
      </c>
      <c r="AE2483">
        <v>-1</v>
      </c>
      <c r="AF2483" s="10">
        <v>37.9</v>
      </c>
      <c r="AG2483" s="10">
        <v>58.12</v>
      </c>
      <c r="AH2483" s="10">
        <f t="shared" si="1192"/>
        <v>122408.28970121121</v>
      </c>
      <c r="AI2483" s="11">
        <f t="shared" si="1180"/>
        <v>0</v>
      </c>
      <c r="AJ2483">
        <f t="shared" si="1181"/>
        <v>0</v>
      </c>
      <c r="AK2483" t="e">
        <f t="shared" si="1193"/>
        <v>#DIV/0!</v>
      </c>
      <c r="AL2483">
        <f t="shared" si="1194"/>
        <v>7.2405724160000018</v>
      </c>
      <c r="AM2483" s="5">
        <f t="shared" si="1195"/>
        <v>4.24</v>
      </c>
      <c r="AN2483">
        <v>0</v>
      </c>
      <c r="AO2483" s="72">
        <f t="shared" si="1196"/>
        <v>2.2000000000000002</v>
      </c>
      <c r="AP2483" s="72">
        <f t="shared" si="1197"/>
        <v>0.8</v>
      </c>
      <c r="AQ2483" s="72">
        <f t="shared" si="1198"/>
        <v>1</v>
      </c>
      <c r="AR2483" s="71" t="e">
        <f t="shared" si="1199"/>
        <v>#DIV/0!</v>
      </c>
      <c r="BA2483">
        <f t="shared" si="1200"/>
        <v>282</v>
      </c>
      <c r="BB2483" s="91" t="e">
        <f t="shared" si="1201"/>
        <v>#DIV/0!</v>
      </c>
    </row>
    <row r="2484" spans="1:54">
      <c r="A2484" s="2" t="s">
        <v>2603</v>
      </c>
      <c r="B2484" s="7" t="s">
        <v>42427</v>
      </c>
      <c r="C2484" s="17">
        <f t="shared" si="1182"/>
        <v>33.9</v>
      </c>
      <c r="D2484" s="28">
        <f t="shared" si="1183"/>
        <v>85</v>
      </c>
      <c r="E2484" s="8">
        <f t="shared" si="1202"/>
        <v>4</v>
      </c>
      <c r="F2484" s="2" t="s">
        <v>7593</v>
      </c>
      <c r="G2484" s="54">
        <f t="shared" si="1203"/>
        <v>33</v>
      </c>
      <c r="H2484" s="20">
        <f t="shared" si="1204"/>
        <v>0.72696959999999999</v>
      </c>
      <c r="I2484" s="14" t="s">
        <v>17556</v>
      </c>
      <c r="J2484" s="14" t="s">
        <v>12580</v>
      </c>
      <c r="K2484" s="14" t="s">
        <v>22516</v>
      </c>
      <c r="L2484" s="14" t="s">
        <v>27474</v>
      </c>
      <c r="M2484" s="28">
        <f t="shared" si="1205"/>
        <v>10.399999999999999</v>
      </c>
      <c r="N2484" s="46">
        <f t="shared" si="1184"/>
        <v>6.8</v>
      </c>
      <c r="O2484" s="17">
        <f t="shared" si="1185"/>
        <v>0.4</v>
      </c>
      <c r="P2484" s="17">
        <f t="shared" si="1185"/>
        <v>8.2000000000000011</v>
      </c>
      <c r="Q2484" s="124">
        <f t="shared" si="1186"/>
        <v>0.4</v>
      </c>
      <c r="R2484" s="26">
        <f t="shared" si="1187"/>
        <v>1.8</v>
      </c>
      <c r="S2484" s="2" t="s">
        <v>32440</v>
      </c>
      <c r="T2484" s="2" t="s">
        <v>37420</v>
      </c>
      <c r="U2484" s="24">
        <f t="shared" si="1188"/>
        <v>357.90000000000003</v>
      </c>
      <c r="V2484" s="66">
        <f t="shared" si="1188"/>
        <v>420.40000000000003</v>
      </c>
      <c r="W2484" s="54">
        <f t="shared" si="1189"/>
        <v>3.3</v>
      </c>
      <c r="X2484" s="143">
        <f t="shared" si="1190"/>
        <v>357.90000000000003</v>
      </c>
      <c r="Y2484" s="143">
        <f t="shared" si="1191"/>
        <v>0.7599999999999999</v>
      </c>
      <c r="AD2484">
        <v>152</v>
      </c>
      <c r="AE2484">
        <v>-1</v>
      </c>
      <c r="AF2484" s="10">
        <v>37.9</v>
      </c>
      <c r="AG2484" s="10">
        <v>58.12</v>
      </c>
      <c r="AH2484" s="10">
        <f t="shared" si="1192"/>
        <v>100387.74988105516</v>
      </c>
      <c r="AI2484" s="11">
        <f t="shared" si="1180"/>
        <v>0</v>
      </c>
      <c r="AJ2484">
        <f t="shared" si="1181"/>
        <v>0</v>
      </c>
      <c r="AK2484" t="e">
        <f t="shared" si="1193"/>
        <v>#DIV/0!</v>
      </c>
      <c r="AL2484">
        <f t="shared" si="1194"/>
        <v>1.6119714816000004</v>
      </c>
      <c r="AM2484" s="5">
        <f t="shared" si="1195"/>
        <v>6.58</v>
      </c>
      <c r="AN2484">
        <v>0</v>
      </c>
      <c r="AO2484" s="72">
        <f t="shared" si="1196"/>
        <v>1.8</v>
      </c>
      <c r="AP2484" s="72">
        <f t="shared" si="1197"/>
        <v>0.4</v>
      </c>
      <c r="AQ2484" s="72">
        <f t="shared" si="1198"/>
        <v>0.60000000000000009</v>
      </c>
      <c r="AR2484" s="71" t="e">
        <f t="shared" si="1199"/>
        <v>#DIV/0!</v>
      </c>
      <c r="BA2484">
        <f t="shared" si="1200"/>
        <v>85</v>
      </c>
      <c r="BB2484" s="91" t="e">
        <f t="shared" si="1201"/>
        <v>#DIV/0!</v>
      </c>
    </row>
    <row r="2485" spans="1:54">
      <c r="A2485" s="2" t="s">
        <v>2604</v>
      </c>
      <c r="B2485" s="7" t="s">
        <v>42428</v>
      </c>
      <c r="C2485" s="17">
        <f t="shared" si="1182"/>
        <v>9.4</v>
      </c>
      <c r="D2485" s="28">
        <f t="shared" si="1183"/>
        <v>116</v>
      </c>
      <c r="E2485" s="8">
        <f t="shared" si="1202"/>
        <v>22</v>
      </c>
      <c r="F2485" s="2" t="s">
        <v>7594</v>
      </c>
      <c r="G2485" s="54">
        <f t="shared" si="1203"/>
        <v>8.4</v>
      </c>
      <c r="H2485" s="20">
        <f t="shared" si="1204"/>
        <v>0.2863155</v>
      </c>
      <c r="I2485" s="14" t="s">
        <v>17557</v>
      </c>
      <c r="J2485" s="14" t="s">
        <v>12581</v>
      </c>
      <c r="K2485" s="14" t="s">
        <v>22517</v>
      </c>
      <c r="L2485" s="14" t="s">
        <v>27475</v>
      </c>
      <c r="M2485" s="28">
        <f t="shared" si="1205"/>
        <v>12</v>
      </c>
      <c r="N2485" s="46">
        <f t="shared" si="1184"/>
        <v>6.6</v>
      </c>
      <c r="O2485" s="17">
        <f t="shared" si="1185"/>
        <v>2.6</v>
      </c>
      <c r="P2485" s="17">
        <f t="shared" si="1185"/>
        <v>5</v>
      </c>
      <c r="Q2485" s="124">
        <f t="shared" si="1186"/>
        <v>1.8</v>
      </c>
      <c r="R2485" s="26">
        <f t="shared" si="1187"/>
        <v>2.6</v>
      </c>
      <c r="S2485" s="2" t="s">
        <v>32441</v>
      </c>
      <c r="T2485" s="2" t="s">
        <v>37421</v>
      </c>
      <c r="U2485" s="24">
        <f t="shared" si="1188"/>
        <v>389.3</v>
      </c>
      <c r="V2485" s="66">
        <f t="shared" si="1188"/>
        <v>286</v>
      </c>
      <c r="W2485" s="54">
        <f t="shared" si="1189"/>
        <v>0.84</v>
      </c>
      <c r="X2485" s="143">
        <f t="shared" si="1190"/>
        <v>389.3</v>
      </c>
      <c r="Y2485" s="143">
        <f t="shared" si="1191"/>
        <v>0.26800000000000002</v>
      </c>
      <c r="AD2485">
        <v>152</v>
      </c>
      <c r="AE2485">
        <v>-1</v>
      </c>
      <c r="AF2485" s="10">
        <v>37.9</v>
      </c>
      <c r="AG2485" s="10">
        <v>58.12</v>
      </c>
      <c r="AH2485" s="10">
        <f t="shared" si="1192"/>
        <v>370382.27329066355</v>
      </c>
      <c r="AI2485" s="11">
        <f t="shared" si="1180"/>
        <v>0</v>
      </c>
      <c r="AJ2485">
        <f t="shared" si="1181"/>
        <v>0</v>
      </c>
      <c r="AK2485" t="e">
        <f t="shared" si="1193"/>
        <v>#DIV/0!</v>
      </c>
      <c r="AL2485">
        <f t="shared" si="1194"/>
        <v>24.122536100000005</v>
      </c>
      <c r="AM2485" s="5">
        <f t="shared" si="1195"/>
        <v>1.6800000000000002</v>
      </c>
      <c r="AN2485">
        <v>0</v>
      </c>
      <c r="AO2485" s="72">
        <f t="shared" si="1196"/>
        <v>2.6</v>
      </c>
      <c r="AP2485" s="72">
        <f t="shared" si="1197"/>
        <v>1.8</v>
      </c>
      <c r="AQ2485" s="72">
        <f t="shared" si="1198"/>
        <v>2</v>
      </c>
      <c r="AR2485" s="71" t="e">
        <f t="shared" si="1199"/>
        <v>#DIV/0!</v>
      </c>
      <c r="BA2485">
        <f t="shared" si="1200"/>
        <v>116</v>
      </c>
      <c r="BB2485" s="91" t="e">
        <f t="shared" si="1201"/>
        <v>#DIV/0!</v>
      </c>
    </row>
    <row r="2486" spans="1:54">
      <c r="A2486" s="2" t="s">
        <v>2605</v>
      </c>
      <c r="B2486" s="7" t="s">
        <v>42429</v>
      </c>
      <c r="C2486" s="17">
        <f t="shared" si="1182"/>
        <v>36.6</v>
      </c>
      <c r="D2486" s="28">
        <f t="shared" si="1183"/>
        <v>272</v>
      </c>
      <c r="E2486" s="8">
        <f t="shared" si="1202"/>
        <v>13</v>
      </c>
      <c r="F2486" s="2" t="s">
        <v>7595</v>
      </c>
      <c r="G2486" s="54">
        <f t="shared" si="1203"/>
        <v>35.700000000000003</v>
      </c>
      <c r="H2486" s="20">
        <f t="shared" si="1204"/>
        <v>0.42438150000000002</v>
      </c>
      <c r="I2486" s="14" t="s">
        <v>17558</v>
      </c>
      <c r="J2486" s="14" t="s">
        <v>12582</v>
      </c>
      <c r="K2486" s="14" t="s">
        <v>22518</v>
      </c>
      <c r="L2486" s="14" t="s">
        <v>27476</v>
      </c>
      <c r="M2486" s="28">
        <f t="shared" si="1205"/>
        <v>11.5</v>
      </c>
      <c r="N2486" s="46">
        <f t="shared" si="1184"/>
        <v>7</v>
      </c>
      <c r="O2486" s="17">
        <f t="shared" si="1185"/>
        <v>1.2000000000000002</v>
      </c>
      <c r="P2486" s="17">
        <f t="shared" si="1185"/>
        <v>6</v>
      </c>
      <c r="Q2486" s="124">
        <f t="shared" si="1186"/>
        <v>1.4000000000000001</v>
      </c>
      <c r="R2486" s="26">
        <f t="shared" si="1187"/>
        <v>2.4000000000000004</v>
      </c>
      <c r="S2486" s="2" t="s">
        <v>32442</v>
      </c>
      <c r="T2486" s="2" t="s">
        <v>122</v>
      </c>
      <c r="U2486" s="24">
        <f t="shared" si="1188"/>
        <v>545.5</v>
      </c>
      <c r="V2486" s="66">
        <f t="shared" si="1188"/>
        <v>311.10000000000002</v>
      </c>
      <c r="W2486" s="54">
        <f t="shared" si="1189"/>
        <v>3.57</v>
      </c>
      <c r="X2486" s="143">
        <f t="shared" si="1190"/>
        <v>545.5</v>
      </c>
      <c r="Y2486" s="143">
        <f t="shared" si="1191"/>
        <v>0.81399999999999995</v>
      </c>
      <c r="AD2486">
        <v>152</v>
      </c>
      <c r="AE2486">
        <v>-1</v>
      </c>
      <c r="AF2486" s="10">
        <v>37.9</v>
      </c>
      <c r="AG2486" s="10">
        <v>58.12</v>
      </c>
      <c r="AH2486" s="10">
        <f t="shared" si="1192"/>
        <v>343159.26744073996</v>
      </c>
      <c r="AI2486" s="11">
        <f t="shared" ref="AI2486:AI2549" si="1206">1-EXP(-2.63*(AA2486/AH2486)*(AD2486-AE2486)*(1-((AD2486-T2486)/(AD2486-AE2486))^0.38))</f>
        <v>0</v>
      </c>
      <c r="AJ2486">
        <f t="shared" ref="AJ2486:AJ2549" si="1207">H2486*P2486*O2486*R2486*AB2486</f>
        <v>0</v>
      </c>
      <c r="AK2486" t="e">
        <f t="shared" si="1193"/>
        <v>#DIV/0!</v>
      </c>
      <c r="AL2486">
        <f t="shared" si="1194"/>
        <v>9.9466876800000037</v>
      </c>
      <c r="AM2486" s="5">
        <f t="shared" si="1195"/>
        <v>7.12</v>
      </c>
      <c r="AN2486">
        <v>0</v>
      </c>
      <c r="AO2486" s="72">
        <f t="shared" si="1196"/>
        <v>2.4000000000000004</v>
      </c>
      <c r="AP2486" s="72">
        <f t="shared" si="1197"/>
        <v>1.4000000000000001</v>
      </c>
      <c r="AQ2486" s="72">
        <f t="shared" si="1198"/>
        <v>1.4000000000000001</v>
      </c>
      <c r="AR2486" s="71" t="e">
        <f t="shared" si="1199"/>
        <v>#DIV/0!</v>
      </c>
      <c r="BA2486">
        <f t="shared" si="1200"/>
        <v>272</v>
      </c>
      <c r="BB2486" s="91" t="e">
        <f t="shared" si="1201"/>
        <v>#DIV/0!</v>
      </c>
    </row>
    <row r="2487" spans="1:54">
      <c r="A2487" s="2" t="s">
        <v>2606</v>
      </c>
      <c r="B2487" s="7" t="s">
        <v>42430</v>
      </c>
      <c r="C2487" s="17">
        <f t="shared" si="1182"/>
        <v>28.1</v>
      </c>
      <c r="D2487" s="28">
        <f t="shared" si="1183"/>
        <v>103</v>
      </c>
      <c r="E2487" s="8">
        <f t="shared" si="1202"/>
        <v>13</v>
      </c>
      <c r="F2487" s="2" t="s">
        <v>7596</v>
      </c>
      <c r="G2487" s="54">
        <f t="shared" si="1203"/>
        <v>27.1</v>
      </c>
      <c r="H2487" s="20">
        <f t="shared" si="1204"/>
        <v>0.22356480000000001</v>
      </c>
      <c r="I2487" s="14" t="s">
        <v>17559</v>
      </c>
      <c r="J2487" s="14" t="s">
        <v>12583</v>
      </c>
      <c r="K2487" s="14" t="s">
        <v>22519</v>
      </c>
      <c r="L2487" s="14" t="s">
        <v>27477</v>
      </c>
      <c r="M2487" s="28">
        <f t="shared" si="1205"/>
        <v>10.5</v>
      </c>
      <c r="N2487" s="46">
        <f t="shared" si="1184"/>
        <v>5.2</v>
      </c>
      <c r="O2487" s="17">
        <f t="shared" si="1185"/>
        <v>2.8000000000000003</v>
      </c>
      <c r="P2487" s="17">
        <f t="shared" si="1185"/>
        <v>8</v>
      </c>
      <c r="Q2487" s="124">
        <f t="shared" si="1186"/>
        <v>0.60000000000000009</v>
      </c>
      <c r="R2487" s="26">
        <f t="shared" si="1187"/>
        <v>0.8</v>
      </c>
      <c r="S2487" s="2" t="s">
        <v>32443</v>
      </c>
      <c r="T2487" s="2" t="s">
        <v>37422</v>
      </c>
      <c r="U2487" s="24">
        <f t="shared" si="1188"/>
        <v>375.70000000000005</v>
      </c>
      <c r="V2487" s="66">
        <f t="shared" si="1188"/>
        <v>416.1</v>
      </c>
      <c r="W2487" s="54">
        <f t="shared" si="1189"/>
        <v>2.71</v>
      </c>
      <c r="X2487" s="143">
        <f t="shared" si="1190"/>
        <v>375.70000000000005</v>
      </c>
      <c r="Y2487" s="143">
        <f t="shared" si="1191"/>
        <v>0.64200000000000002</v>
      </c>
      <c r="AD2487">
        <v>152</v>
      </c>
      <c r="AE2487">
        <v>-1</v>
      </c>
      <c r="AF2487" s="10">
        <v>37.9</v>
      </c>
      <c r="AG2487" s="10">
        <v>58.12</v>
      </c>
      <c r="AH2487" s="10">
        <f t="shared" si="1192"/>
        <v>129696.02071933057</v>
      </c>
      <c r="AI2487" s="11">
        <f t="shared" si="1206"/>
        <v>0</v>
      </c>
      <c r="AJ2487">
        <f t="shared" si="1207"/>
        <v>0</v>
      </c>
      <c r="AK2487" t="e">
        <f t="shared" si="1193"/>
        <v>#DIV/0!</v>
      </c>
      <c r="AL2487">
        <f t="shared" si="1194"/>
        <v>13.913718784000004</v>
      </c>
      <c r="AM2487" s="5">
        <f t="shared" si="1195"/>
        <v>5.42</v>
      </c>
      <c r="AN2487">
        <v>0</v>
      </c>
      <c r="AO2487" s="72">
        <f t="shared" si="1196"/>
        <v>0.8</v>
      </c>
      <c r="AP2487" s="72">
        <f t="shared" si="1197"/>
        <v>0.60000000000000009</v>
      </c>
      <c r="AQ2487" s="72">
        <f t="shared" si="1198"/>
        <v>0.8</v>
      </c>
      <c r="AR2487" s="71" t="e">
        <f t="shared" si="1199"/>
        <v>#DIV/0!</v>
      </c>
      <c r="BA2487">
        <f t="shared" si="1200"/>
        <v>103</v>
      </c>
      <c r="BB2487" s="91" t="e">
        <f t="shared" si="1201"/>
        <v>#DIV/0!</v>
      </c>
    </row>
    <row r="2488" spans="1:54">
      <c r="A2488" s="2" t="s">
        <v>2607</v>
      </c>
      <c r="B2488" s="7" t="s">
        <v>42431</v>
      </c>
      <c r="C2488" s="17">
        <f t="shared" si="1182"/>
        <v>21.400000000000002</v>
      </c>
      <c r="D2488" s="28">
        <f t="shared" si="1183"/>
        <v>131</v>
      </c>
      <c r="E2488" s="8">
        <f t="shared" si="1202"/>
        <v>12</v>
      </c>
      <c r="F2488" s="2" t="s">
        <v>7597</v>
      </c>
      <c r="G2488" s="54">
        <f t="shared" si="1203"/>
        <v>20.5</v>
      </c>
      <c r="H2488" s="20">
        <f t="shared" si="1204"/>
        <v>0.47434769999999998</v>
      </c>
      <c r="I2488" s="14" t="s">
        <v>17560</v>
      </c>
      <c r="J2488" s="14" t="s">
        <v>12584</v>
      </c>
      <c r="K2488" s="14" t="s">
        <v>22520</v>
      </c>
      <c r="L2488" s="14" t="s">
        <v>27478</v>
      </c>
      <c r="M2488" s="28">
        <f t="shared" si="1205"/>
        <v>13.5</v>
      </c>
      <c r="N2488" s="46">
        <f t="shared" si="1184"/>
        <v>5.2</v>
      </c>
      <c r="O2488" s="17">
        <f t="shared" si="1185"/>
        <v>1.2000000000000002</v>
      </c>
      <c r="P2488" s="17">
        <f t="shared" si="1185"/>
        <v>2</v>
      </c>
      <c r="Q2488" s="124">
        <f t="shared" si="1186"/>
        <v>1.2000000000000002</v>
      </c>
      <c r="R2488" s="26">
        <f t="shared" si="1187"/>
        <v>2.2000000000000002</v>
      </c>
      <c r="S2488" s="2" t="s">
        <v>32444</v>
      </c>
      <c r="T2488" s="2" t="s">
        <v>37423</v>
      </c>
      <c r="U2488" s="24">
        <f t="shared" si="1188"/>
        <v>404.40000000000003</v>
      </c>
      <c r="V2488" s="66">
        <f t="shared" si="1188"/>
        <v>300.20000000000005</v>
      </c>
      <c r="W2488" s="54">
        <f t="shared" si="1189"/>
        <v>2.0499999999999998</v>
      </c>
      <c r="X2488" s="143">
        <f t="shared" si="1190"/>
        <v>404.40000000000003</v>
      </c>
      <c r="Y2488" s="143">
        <f t="shared" si="1191"/>
        <v>0.51</v>
      </c>
      <c r="AD2488">
        <v>152</v>
      </c>
      <c r="AE2488">
        <v>-1</v>
      </c>
      <c r="AF2488" s="10">
        <v>37.9</v>
      </c>
      <c r="AG2488" s="10">
        <v>58.12</v>
      </c>
      <c r="AH2488" s="10">
        <f t="shared" si="1192"/>
        <v>355368.67997211375</v>
      </c>
      <c r="AI2488" s="11">
        <f t="shared" si="1206"/>
        <v>0</v>
      </c>
      <c r="AJ2488">
        <f t="shared" si="1207"/>
        <v>0</v>
      </c>
      <c r="AK2488" t="e">
        <f t="shared" si="1193"/>
        <v>#DIV/0!</v>
      </c>
      <c r="AL2488">
        <f t="shared" si="1194"/>
        <v>2.7754441440000002</v>
      </c>
      <c r="AM2488" s="5">
        <f t="shared" si="1195"/>
        <v>4.08</v>
      </c>
      <c r="AN2488">
        <v>0</v>
      </c>
      <c r="AO2488" s="72">
        <f t="shared" si="1196"/>
        <v>2.2000000000000002</v>
      </c>
      <c r="AP2488" s="72">
        <f t="shared" si="1197"/>
        <v>1.2000000000000002</v>
      </c>
      <c r="AQ2488" s="72">
        <f t="shared" si="1198"/>
        <v>1.2000000000000002</v>
      </c>
      <c r="AR2488" s="71" t="e">
        <f t="shared" si="1199"/>
        <v>#DIV/0!</v>
      </c>
      <c r="BA2488">
        <f t="shared" si="1200"/>
        <v>131</v>
      </c>
      <c r="BB2488" s="91" t="e">
        <f t="shared" si="1201"/>
        <v>#DIV/0!</v>
      </c>
    </row>
    <row r="2489" spans="1:54">
      <c r="A2489" s="2" t="s">
        <v>2608</v>
      </c>
      <c r="B2489" s="7" t="s">
        <v>42432</v>
      </c>
      <c r="C2489" s="17">
        <f t="shared" si="1182"/>
        <v>22.200000000000003</v>
      </c>
      <c r="D2489" s="28">
        <f t="shared" si="1183"/>
        <v>226</v>
      </c>
      <c r="E2489" s="8">
        <f t="shared" si="1202"/>
        <v>18</v>
      </c>
      <c r="F2489" s="2" t="s">
        <v>7598</v>
      </c>
      <c r="G2489" s="54">
        <f t="shared" si="1203"/>
        <v>21.200000000000003</v>
      </c>
      <c r="H2489" s="20">
        <f t="shared" si="1204"/>
        <v>0.29326289999999999</v>
      </c>
      <c r="I2489" s="14" t="s">
        <v>17561</v>
      </c>
      <c r="J2489" s="14" t="s">
        <v>12585</v>
      </c>
      <c r="K2489" s="14" t="s">
        <v>22521</v>
      </c>
      <c r="L2489" s="14" t="s">
        <v>27479</v>
      </c>
      <c r="M2489" s="28">
        <f t="shared" si="1205"/>
        <v>10.7</v>
      </c>
      <c r="N2489" s="46">
        <f t="shared" si="1184"/>
        <v>6.4</v>
      </c>
      <c r="O2489" s="17">
        <f t="shared" si="1185"/>
        <v>2.6</v>
      </c>
      <c r="P2489" s="17">
        <f t="shared" si="1185"/>
        <v>7.6000000000000005</v>
      </c>
      <c r="Q2489" s="124">
        <f t="shared" si="1186"/>
        <v>1.2000000000000002</v>
      </c>
      <c r="R2489" s="26">
        <f t="shared" si="1187"/>
        <v>1.6</v>
      </c>
      <c r="S2489" s="2" t="s">
        <v>32445</v>
      </c>
      <c r="T2489" s="2" t="s">
        <v>37424</v>
      </c>
      <c r="U2489" s="24">
        <f t="shared" si="1188"/>
        <v>499.3</v>
      </c>
      <c r="V2489" s="66">
        <f t="shared" si="1188"/>
        <v>286.3</v>
      </c>
      <c r="W2489" s="54">
        <f t="shared" si="1189"/>
        <v>2.1199999999999997</v>
      </c>
      <c r="X2489" s="143">
        <f t="shared" si="1190"/>
        <v>499.3</v>
      </c>
      <c r="Y2489" s="143">
        <f t="shared" si="1191"/>
        <v>0.52399999999999991</v>
      </c>
      <c r="AD2489">
        <v>152</v>
      </c>
      <c r="AE2489">
        <v>-1</v>
      </c>
      <c r="AF2489" s="10">
        <v>37.9</v>
      </c>
      <c r="AG2489" s="10">
        <v>58.12</v>
      </c>
      <c r="AH2489" s="10">
        <f t="shared" si="1192"/>
        <v>370004.79644602654</v>
      </c>
      <c r="AI2489" s="11">
        <f t="shared" si="1206"/>
        <v>0</v>
      </c>
      <c r="AJ2489">
        <f t="shared" si="1207"/>
        <v>0</v>
      </c>
      <c r="AK2489" t="e">
        <f t="shared" si="1193"/>
        <v>#DIV/0!</v>
      </c>
      <c r="AL2489">
        <f t="shared" si="1194"/>
        <v>22.344200153600003</v>
      </c>
      <c r="AM2489" s="5">
        <f t="shared" si="1195"/>
        <v>4.24</v>
      </c>
      <c r="AN2489">
        <v>0</v>
      </c>
      <c r="AO2489" s="72">
        <f t="shared" si="1196"/>
        <v>1.6</v>
      </c>
      <c r="AP2489" s="72">
        <f t="shared" si="1197"/>
        <v>1.2000000000000002</v>
      </c>
      <c r="AQ2489" s="72">
        <f t="shared" si="1198"/>
        <v>1.2000000000000002</v>
      </c>
      <c r="AR2489" s="71" t="e">
        <f t="shared" si="1199"/>
        <v>#DIV/0!</v>
      </c>
      <c r="BA2489">
        <f t="shared" si="1200"/>
        <v>226</v>
      </c>
      <c r="BB2489" s="91" t="e">
        <f t="shared" si="1201"/>
        <v>#DIV/0!</v>
      </c>
    </row>
    <row r="2490" spans="1:54">
      <c r="A2490" s="2" t="s">
        <v>2609</v>
      </c>
      <c r="B2490" s="7" t="s">
        <v>42433</v>
      </c>
      <c r="C2490" s="17">
        <f t="shared" si="1182"/>
        <v>33.5</v>
      </c>
      <c r="D2490" s="28">
        <f t="shared" si="1183"/>
        <v>45</v>
      </c>
      <c r="E2490" s="8">
        <f t="shared" si="1202"/>
        <v>7</v>
      </c>
      <c r="F2490" s="2" t="s">
        <v>7599</v>
      </c>
      <c r="G2490" s="54">
        <f t="shared" si="1203"/>
        <v>32.6</v>
      </c>
      <c r="H2490" s="20">
        <f t="shared" si="1204"/>
        <v>0.62574320000000005</v>
      </c>
      <c r="I2490" s="14" t="s">
        <v>17562</v>
      </c>
      <c r="J2490" s="14" t="s">
        <v>12586</v>
      </c>
      <c r="K2490" s="14" t="s">
        <v>22522</v>
      </c>
      <c r="L2490" s="14" t="s">
        <v>27480</v>
      </c>
      <c r="M2490" s="28">
        <f t="shared" si="1205"/>
        <v>11.3</v>
      </c>
      <c r="N2490" s="46">
        <f t="shared" si="1184"/>
        <v>7</v>
      </c>
      <c r="O2490" s="17">
        <f t="shared" si="1185"/>
        <v>2.6</v>
      </c>
      <c r="P2490" s="17">
        <f t="shared" si="1185"/>
        <v>6.4</v>
      </c>
      <c r="Q2490" s="124">
        <f t="shared" si="1186"/>
        <v>0.2</v>
      </c>
      <c r="R2490" s="26">
        <f t="shared" si="1187"/>
        <v>0.60000000000000009</v>
      </c>
      <c r="S2490" s="2" t="s">
        <v>32446</v>
      </c>
      <c r="T2490" s="2" t="s">
        <v>37425</v>
      </c>
      <c r="U2490" s="24">
        <f t="shared" si="1188"/>
        <v>318.40000000000003</v>
      </c>
      <c r="V2490" s="66">
        <f t="shared" si="1188"/>
        <v>335.3</v>
      </c>
      <c r="W2490" s="54">
        <f t="shared" si="1189"/>
        <v>3.26</v>
      </c>
      <c r="X2490" s="143">
        <f t="shared" si="1190"/>
        <v>318.40000000000003</v>
      </c>
      <c r="Y2490" s="143">
        <f t="shared" si="1191"/>
        <v>0.75199999999999989</v>
      </c>
      <c r="AD2490">
        <v>152</v>
      </c>
      <c r="AE2490">
        <v>-1</v>
      </c>
      <c r="AF2490" s="10">
        <v>37.9</v>
      </c>
      <c r="AG2490" s="10">
        <v>58.12</v>
      </c>
      <c r="AH2490" s="10">
        <f t="shared" si="1192"/>
        <v>313147.14742041897</v>
      </c>
      <c r="AI2490" s="11">
        <f t="shared" si="1206"/>
        <v>0</v>
      </c>
      <c r="AJ2490">
        <f t="shared" si="1207"/>
        <v>0</v>
      </c>
      <c r="AK2490" t="e">
        <f t="shared" si="1193"/>
        <v>#DIV/0!</v>
      </c>
      <c r="AL2490">
        <f t="shared" si="1194"/>
        <v>3.7365798911999999</v>
      </c>
      <c r="AM2490" s="5">
        <f t="shared" si="1195"/>
        <v>6.5</v>
      </c>
      <c r="AN2490">
        <v>0</v>
      </c>
      <c r="AO2490" s="72">
        <f t="shared" si="1196"/>
        <v>0.60000000000000009</v>
      </c>
      <c r="AP2490" s="72">
        <f t="shared" si="1197"/>
        <v>0.2</v>
      </c>
      <c r="AQ2490" s="72">
        <f t="shared" si="1198"/>
        <v>0.4</v>
      </c>
      <c r="AR2490" s="71" t="e">
        <f t="shared" si="1199"/>
        <v>#DIV/0!</v>
      </c>
      <c r="BA2490">
        <f t="shared" si="1200"/>
        <v>45</v>
      </c>
      <c r="BB2490" s="91" t="e">
        <f t="shared" si="1201"/>
        <v>#DIV/0!</v>
      </c>
    </row>
    <row r="2491" spans="1:54">
      <c r="A2491" s="2" t="s">
        <v>2610</v>
      </c>
      <c r="B2491" s="7" t="s">
        <v>42434</v>
      </c>
      <c r="C2491" s="17">
        <f t="shared" si="1182"/>
        <v>9.6</v>
      </c>
      <c r="D2491" s="28">
        <f t="shared" si="1183"/>
        <v>64</v>
      </c>
      <c r="E2491" s="8">
        <f t="shared" si="1202"/>
        <v>14</v>
      </c>
      <c r="F2491" s="2" t="s">
        <v>7600</v>
      </c>
      <c r="G2491" s="54">
        <f t="shared" si="1203"/>
        <v>8.6</v>
      </c>
      <c r="H2491" s="20">
        <f t="shared" si="1204"/>
        <v>0.51809210000000006</v>
      </c>
      <c r="I2491" s="14" t="s">
        <v>17563</v>
      </c>
      <c r="J2491" s="14" t="s">
        <v>12587</v>
      </c>
      <c r="K2491" s="14" t="s">
        <v>22523</v>
      </c>
      <c r="L2491" s="14" t="s">
        <v>27481</v>
      </c>
      <c r="M2491" s="28">
        <f t="shared" si="1205"/>
        <v>9.6</v>
      </c>
      <c r="N2491" s="46">
        <f t="shared" si="1184"/>
        <v>6.6</v>
      </c>
      <c r="O2491" s="17">
        <f t="shared" si="1185"/>
        <v>2</v>
      </c>
      <c r="P2491" s="17">
        <f t="shared" si="1185"/>
        <v>9.8000000000000007</v>
      </c>
      <c r="Q2491" s="124">
        <f t="shared" si="1186"/>
        <v>1</v>
      </c>
      <c r="R2491" s="26">
        <f t="shared" si="1187"/>
        <v>2.2000000000000002</v>
      </c>
      <c r="S2491" s="2" t="s">
        <v>32447</v>
      </c>
      <c r="T2491" s="2" t="s">
        <v>37426</v>
      </c>
      <c r="U2491" s="24">
        <f t="shared" si="1188"/>
        <v>336.70000000000005</v>
      </c>
      <c r="V2491" s="66">
        <f t="shared" si="1188"/>
        <v>347.6</v>
      </c>
      <c r="W2491" s="54">
        <f t="shared" si="1189"/>
        <v>0.86</v>
      </c>
      <c r="X2491" s="143">
        <f t="shared" si="1190"/>
        <v>336.70000000000005</v>
      </c>
      <c r="Y2491" s="143">
        <f t="shared" si="1191"/>
        <v>0.27200000000000002</v>
      </c>
      <c r="AD2491">
        <v>152</v>
      </c>
      <c r="AE2491">
        <v>-1</v>
      </c>
      <c r="AF2491" s="10">
        <v>37.9</v>
      </c>
      <c r="AG2491" s="10">
        <v>58.12</v>
      </c>
      <c r="AH2491" s="10">
        <f t="shared" si="1192"/>
        <v>295974.0747635602</v>
      </c>
      <c r="AI2491" s="11">
        <f t="shared" si="1206"/>
        <v>0</v>
      </c>
      <c r="AJ2491">
        <f t="shared" si="1207"/>
        <v>0</v>
      </c>
      <c r="AK2491" t="e">
        <f t="shared" si="1193"/>
        <v>#DIV/0!</v>
      </c>
      <c r="AL2491">
        <f t="shared" si="1194"/>
        <v>20.779868647999997</v>
      </c>
      <c r="AM2491" s="5">
        <f t="shared" si="1195"/>
        <v>1.72</v>
      </c>
      <c r="AN2491">
        <v>0</v>
      </c>
      <c r="AO2491" s="72">
        <f t="shared" si="1196"/>
        <v>2.2000000000000002</v>
      </c>
      <c r="AP2491" s="72">
        <f t="shared" si="1197"/>
        <v>1</v>
      </c>
      <c r="AQ2491" s="72">
        <f t="shared" si="1198"/>
        <v>1.2000000000000002</v>
      </c>
      <c r="AR2491" s="71" t="e">
        <f t="shared" si="1199"/>
        <v>#DIV/0!</v>
      </c>
      <c r="BA2491">
        <f t="shared" si="1200"/>
        <v>64</v>
      </c>
      <c r="BB2491" s="91" t="e">
        <f t="shared" si="1201"/>
        <v>#DIV/0!</v>
      </c>
    </row>
    <row r="2492" spans="1:54">
      <c r="A2492" s="2" t="s">
        <v>2611</v>
      </c>
      <c r="B2492" s="7" t="s">
        <v>42435</v>
      </c>
      <c r="C2492" s="17">
        <f t="shared" si="1182"/>
        <v>9.6</v>
      </c>
      <c r="D2492" s="28">
        <f t="shared" si="1183"/>
        <v>220</v>
      </c>
      <c r="E2492" s="8">
        <f t="shared" si="1202"/>
        <v>15</v>
      </c>
      <c r="F2492" s="2" t="s">
        <v>7601</v>
      </c>
      <c r="G2492" s="54">
        <f t="shared" si="1203"/>
        <v>8.6</v>
      </c>
      <c r="H2492" s="20">
        <f t="shared" si="1204"/>
        <v>0.53321089999999993</v>
      </c>
      <c r="I2492" s="14" t="s">
        <v>17564</v>
      </c>
      <c r="J2492" s="14" t="s">
        <v>12588</v>
      </c>
      <c r="K2492" s="14" t="s">
        <v>22524</v>
      </c>
      <c r="L2492" s="14" t="s">
        <v>27482</v>
      </c>
      <c r="M2492" s="28">
        <f t="shared" si="1205"/>
        <v>11.8</v>
      </c>
      <c r="N2492" s="46">
        <f t="shared" si="1184"/>
        <v>6</v>
      </c>
      <c r="O2492" s="17">
        <f t="shared" si="1185"/>
        <v>2.2000000000000002</v>
      </c>
      <c r="P2492" s="17">
        <f t="shared" si="1185"/>
        <v>5.4</v>
      </c>
      <c r="Q2492" s="124">
        <f t="shared" si="1186"/>
        <v>1</v>
      </c>
      <c r="R2492" s="26">
        <f t="shared" si="1187"/>
        <v>2.2000000000000002</v>
      </c>
      <c r="S2492" s="2" t="s">
        <v>32448</v>
      </c>
      <c r="T2492" s="2" t="s">
        <v>37427</v>
      </c>
      <c r="U2492" s="24">
        <f t="shared" si="1188"/>
        <v>492.8</v>
      </c>
      <c r="V2492" s="66">
        <f t="shared" si="1188"/>
        <v>348.6</v>
      </c>
      <c r="W2492" s="54">
        <f t="shared" si="1189"/>
        <v>0.86</v>
      </c>
      <c r="X2492" s="143">
        <f t="shared" si="1190"/>
        <v>492.8</v>
      </c>
      <c r="Y2492" s="143">
        <f t="shared" si="1191"/>
        <v>0.27200000000000002</v>
      </c>
      <c r="AD2492">
        <v>152</v>
      </c>
      <c r="AE2492">
        <v>-1</v>
      </c>
      <c r="AF2492" s="10">
        <v>37.9</v>
      </c>
      <c r="AG2492" s="10">
        <v>58.12</v>
      </c>
      <c r="AH2492" s="10">
        <f t="shared" si="1192"/>
        <v>294469.62890060665</v>
      </c>
      <c r="AI2492" s="11">
        <f t="shared" si="1206"/>
        <v>0</v>
      </c>
      <c r="AJ2492">
        <f t="shared" si="1207"/>
        <v>0</v>
      </c>
      <c r="AK2492" t="e">
        <f t="shared" si="1193"/>
        <v>#DIV/0!</v>
      </c>
      <c r="AL2492">
        <f t="shared" si="1194"/>
        <v>12.199999917600005</v>
      </c>
      <c r="AM2492" s="5">
        <f t="shared" si="1195"/>
        <v>1.72</v>
      </c>
      <c r="AN2492">
        <v>0</v>
      </c>
      <c r="AO2492" s="72">
        <f t="shared" si="1196"/>
        <v>2.2000000000000002</v>
      </c>
      <c r="AP2492" s="72">
        <f t="shared" si="1197"/>
        <v>1</v>
      </c>
      <c r="AQ2492" s="72">
        <f t="shared" si="1198"/>
        <v>1.2000000000000002</v>
      </c>
      <c r="AR2492" s="71" t="e">
        <f t="shared" si="1199"/>
        <v>#DIV/0!</v>
      </c>
      <c r="BA2492">
        <f t="shared" si="1200"/>
        <v>220</v>
      </c>
      <c r="BB2492" s="91" t="e">
        <f t="shared" si="1201"/>
        <v>#DIV/0!</v>
      </c>
    </row>
    <row r="2493" spans="1:54">
      <c r="A2493" s="2" t="s">
        <v>2612</v>
      </c>
      <c r="B2493" s="7" t="s">
        <v>42436</v>
      </c>
      <c r="C2493" s="17">
        <f t="shared" si="1182"/>
        <v>11.700000000000001</v>
      </c>
      <c r="D2493" s="28">
        <f t="shared" si="1183"/>
        <v>95</v>
      </c>
      <c r="E2493" s="8">
        <f t="shared" si="1202"/>
        <v>22</v>
      </c>
      <c r="F2493" s="2" t="s">
        <v>7602</v>
      </c>
      <c r="G2493" s="54">
        <f t="shared" si="1203"/>
        <v>10.799999999999999</v>
      </c>
      <c r="H2493" s="20">
        <f t="shared" si="1204"/>
        <v>0.1766778</v>
      </c>
      <c r="I2493" s="14" t="s">
        <v>17565</v>
      </c>
      <c r="J2493" s="14" t="s">
        <v>12589</v>
      </c>
      <c r="K2493" s="14" t="s">
        <v>22525</v>
      </c>
      <c r="L2493" s="14" t="s">
        <v>27483</v>
      </c>
      <c r="M2493" s="28">
        <f t="shared" si="1205"/>
        <v>12</v>
      </c>
      <c r="N2493" s="46">
        <f t="shared" si="1184"/>
        <v>5.8</v>
      </c>
      <c r="O2493" s="17">
        <f t="shared" si="1185"/>
        <v>2.4000000000000004</v>
      </c>
      <c r="P2493" s="17">
        <f t="shared" si="1185"/>
        <v>5</v>
      </c>
      <c r="Q2493" s="124">
        <f t="shared" si="1186"/>
        <v>2</v>
      </c>
      <c r="R2493" s="26">
        <f t="shared" si="1187"/>
        <v>2.4000000000000004</v>
      </c>
      <c r="S2493" s="2" t="s">
        <v>32449</v>
      </c>
      <c r="T2493" s="2" t="s">
        <v>37428</v>
      </c>
      <c r="U2493" s="24">
        <f t="shared" si="1188"/>
        <v>367.90000000000003</v>
      </c>
      <c r="V2493" s="66">
        <f t="shared" si="1188"/>
        <v>325.3</v>
      </c>
      <c r="W2493" s="54">
        <f t="shared" si="1189"/>
        <v>1.08</v>
      </c>
      <c r="X2493" s="143">
        <f t="shared" si="1190"/>
        <v>367.90000000000003</v>
      </c>
      <c r="Y2493" s="143">
        <f t="shared" si="1191"/>
        <v>0.31600000000000006</v>
      </c>
      <c r="AD2493">
        <v>152</v>
      </c>
      <c r="AE2493">
        <v>-1</v>
      </c>
      <c r="AF2493" s="10">
        <v>37.9</v>
      </c>
      <c r="AG2493" s="10">
        <v>58.12</v>
      </c>
      <c r="AH2493" s="10">
        <f t="shared" si="1192"/>
        <v>326112.89069130004</v>
      </c>
      <c r="AI2493" s="11">
        <f t="shared" si="1206"/>
        <v>0</v>
      </c>
      <c r="AJ2493">
        <f t="shared" si="1207"/>
        <v>0</v>
      </c>
      <c r="AK2493" t="e">
        <f t="shared" si="1193"/>
        <v>#DIV/0!</v>
      </c>
      <c r="AL2493">
        <f t="shared" si="1194"/>
        <v>23.711679360000005</v>
      </c>
      <c r="AM2493" s="5">
        <f t="shared" si="1195"/>
        <v>2.14</v>
      </c>
      <c r="AN2493">
        <v>0</v>
      </c>
      <c r="AO2493" s="72">
        <f t="shared" si="1196"/>
        <v>2.4000000000000004</v>
      </c>
      <c r="AP2493" s="72">
        <f t="shared" si="1197"/>
        <v>2</v>
      </c>
      <c r="AQ2493" s="72">
        <f t="shared" si="1198"/>
        <v>2</v>
      </c>
      <c r="AR2493" s="71" t="e">
        <f t="shared" si="1199"/>
        <v>#DIV/0!</v>
      </c>
      <c r="BA2493">
        <f t="shared" si="1200"/>
        <v>95</v>
      </c>
      <c r="BB2493" s="91" t="e">
        <f t="shared" si="1201"/>
        <v>#DIV/0!</v>
      </c>
    </row>
    <row r="2494" spans="1:54">
      <c r="A2494" s="2" t="s">
        <v>2613</v>
      </c>
      <c r="B2494" s="7" t="s">
        <v>42437</v>
      </c>
      <c r="C2494" s="17">
        <f t="shared" si="1182"/>
        <v>8.4</v>
      </c>
      <c r="D2494" s="28">
        <f t="shared" si="1183"/>
        <v>85</v>
      </c>
      <c r="E2494" s="8">
        <f t="shared" si="1202"/>
        <v>10</v>
      </c>
      <c r="F2494" s="2" t="s">
        <v>7603</v>
      </c>
      <c r="G2494" s="54">
        <f t="shared" si="1203"/>
        <v>7.5</v>
      </c>
      <c r="H2494" s="20">
        <f t="shared" si="1204"/>
        <v>0.39799550000000006</v>
      </c>
      <c r="I2494" s="14" t="s">
        <v>17566</v>
      </c>
      <c r="J2494" s="14" t="s">
        <v>12590</v>
      </c>
      <c r="K2494" s="14" t="s">
        <v>22526</v>
      </c>
      <c r="L2494" s="14" t="s">
        <v>27484</v>
      </c>
      <c r="M2494" s="28">
        <f t="shared" si="1205"/>
        <v>13.2</v>
      </c>
      <c r="N2494" s="46">
        <f t="shared" si="1184"/>
        <v>5.2</v>
      </c>
      <c r="O2494" s="17">
        <f t="shared" si="1185"/>
        <v>1.8</v>
      </c>
      <c r="P2494" s="17">
        <f t="shared" si="1185"/>
        <v>2.6</v>
      </c>
      <c r="Q2494" s="124">
        <f t="shared" si="1186"/>
        <v>0.60000000000000009</v>
      </c>
      <c r="R2494" s="26">
        <f t="shared" si="1187"/>
        <v>1</v>
      </c>
      <c r="S2494" s="2" t="s">
        <v>32450</v>
      </c>
      <c r="T2494" s="2" t="s">
        <v>37429</v>
      </c>
      <c r="U2494" s="24">
        <f t="shared" si="1188"/>
        <v>357.70000000000005</v>
      </c>
      <c r="V2494" s="66">
        <f t="shared" si="1188"/>
        <v>286.10000000000002</v>
      </c>
      <c r="W2494" s="54">
        <f t="shared" si="1189"/>
        <v>0.75</v>
      </c>
      <c r="X2494" s="143">
        <f t="shared" si="1190"/>
        <v>357.70000000000005</v>
      </c>
      <c r="Y2494" s="143">
        <f t="shared" si="1191"/>
        <v>0.25</v>
      </c>
      <c r="AD2494">
        <v>152</v>
      </c>
      <c r="AE2494">
        <v>-1</v>
      </c>
      <c r="AF2494" s="10">
        <v>37.9</v>
      </c>
      <c r="AG2494" s="10">
        <v>58.12</v>
      </c>
      <c r="AH2494" s="10">
        <f t="shared" si="1192"/>
        <v>370225.24098823365</v>
      </c>
      <c r="AI2494" s="11">
        <f t="shared" si="1206"/>
        <v>0</v>
      </c>
      <c r="AJ2494">
        <f t="shared" si="1207"/>
        <v>0</v>
      </c>
      <c r="AK2494" t="e">
        <f t="shared" si="1193"/>
        <v>#DIV/0!</v>
      </c>
      <c r="AL2494">
        <f t="shared" si="1194"/>
        <v>2.8173810600000002</v>
      </c>
      <c r="AM2494" s="5">
        <f t="shared" si="1195"/>
        <v>1.48</v>
      </c>
      <c r="AN2494">
        <v>0</v>
      </c>
      <c r="AO2494" s="72">
        <f t="shared" si="1196"/>
        <v>1</v>
      </c>
      <c r="AP2494" s="72">
        <f t="shared" si="1197"/>
        <v>0.60000000000000009</v>
      </c>
      <c r="AQ2494" s="72">
        <f t="shared" si="1198"/>
        <v>0.8</v>
      </c>
      <c r="AR2494" s="71" t="e">
        <f t="shared" si="1199"/>
        <v>#DIV/0!</v>
      </c>
      <c r="BA2494">
        <f t="shared" si="1200"/>
        <v>85</v>
      </c>
      <c r="BB2494" s="91" t="e">
        <f t="shared" si="1201"/>
        <v>#DIV/0!</v>
      </c>
    </row>
    <row r="2495" spans="1:54">
      <c r="A2495" s="2" t="s">
        <v>2614</v>
      </c>
      <c r="B2495" s="7" t="s">
        <v>42438</v>
      </c>
      <c r="C2495" s="17">
        <f t="shared" si="1182"/>
        <v>17.2</v>
      </c>
      <c r="D2495" s="28">
        <f t="shared" si="1183"/>
        <v>71</v>
      </c>
      <c r="E2495" s="8">
        <f t="shared" si="1202"/>
        <v>11</v>
      </c>
      <c r="F2495" s="2" t="s">
        <v>7604</v>
      </c>
      <c r="G2495" s="54">
        <f t="shared" si="1203"/>
        <v>16.200000000000003</v>
      </c>
      <c r="H2495" s="20">
        <f t="shared" si="1204"/>
        <v>0.45887129999999998</v>
      </c>
      <c r="I2495" s="14" t="s">
        <v>17567</v>
      </c>
      <c r="J2495" s="14" t="s">
        <v>12591</v>
      </c>
      <c r="K2495" s="14" t="s">
        <v>22527</v>
      </c>
      <c r="L2495" s="14" t="s">
        <v>27485</v>
      </c>
      <c r="M2495" s="28">
        <f t="shared" si="1205"/>
        <v>9.6999999999999993</v>
      </c>
      <c r="N2495" s="46">
        <f t="shared" si="1184"/>
        <v>6.4</v>
      </c>
      <c r="O2495" s="17">
        <f t="shared" si="1185"/>
        <v>1</v>
      </c>
      <c r="P2495" s="17">
        <f t="shared" si="1185"/>
        <v>9.6000000000000014</v>
      </c>
      <c r="Q2495" s="124">
        <f t="shared" si="1186"/>
        <v>1.2000000000000002</v>
      </c>
      <c r="R2495" s="26">
        <f t="shared" si="1187"/>
        <v>2.4000000000000004</v>
      </c>
      <c r="S2495" s="2" t="s">
        <v>32451</v>
      </c>
      <c r="T2495" s="2" t="s">
        <v>37430</v>
      </c>
      <c r="U2495" s="24">
        <f t="shared" si="1188"/>
        <v>344</v>
      </c>
      <c r="V2495" s="66">
        <f t="shared" si="1188"/>
        <v>422.40000000000003</v>
      </c>
      <c r="W2495" s="54">
        <f t="shared" si="1189"/>
        <v>1.62</v>
      </c>
      <c r="X2495" s="143">
        <f t="shared" si="1190"/>
        <v>344</v>
      </c>
      <c r="Y2495" s="143">
        <f t="shared" si="1191"/>
        <v>0.42400000000000004</v>
      </c>
      <c r="AD2495">
        <v>152</v>
      </c>
      <c r="AE2495">
        <v>-1</v>
      </c>
      <c r="AF2495" s="10">
        <v>37.9</v>
      </c>
      <c r="AG2495" s="10">
        <v>58.12</v>
      </c>
      <c r="AH2495" s="10">
        <f t="shared" si="1192"/>
        <v>81298.823569482513</v>
      </c>
      <c r="AI2495" s="11">
        <f t="shared" si="1206"/>
        <v>0</v>
      </c>
      <c r="AJ2495">
        <f t="shared" si="1207"/>
        <v>0</v>
      </c>
      <c r="AK2495" t="e">
        <f t="shared" si="1193"/>
        <v>#DIV/0!</v>
      </c>
      <c r="AL2495">
        <f t="shared" si="1194"/>
        <v>12.467605248000003</v>
      </c>
      <c r="AM2495" s="5">
        <f t="shared" si="1195"/>
        <v>3.2399999999999998</v>
      </c>
      <c r="AN2495">
        <v>0</v>
      </c>
      <c r="AO2495" s="72">
        <f t="shared" si="1196"/>
        <v>2.4000000000000004</v>
      </c>
      <c r="AP2495" s="72">
        <f t="shared" si="1197"/>
        <v>1.2000000000000002</v>
      </c>
      <c r="AQ2495" s="72">
        <f t="shared" si="1198"/>
        <v>1.4000000000000001</v>
      </c>
      <c r="AR2495" s="71" t="e">
        <f t="shared" si="1199"/>
        <v>#DIV/0!</v>
      </c>
      <c r="BA2495">
        <f t="shared" si="1200"/>
        <v>71</v>
      </c>
      <c r="BB2495" s="91" t="e">
        <f t="shared" si="1201"/>
        <v>#DIV/0!</v>
      </c>
    </row>
    <row r="2496" spans="1:54">
      <c r="A2496" s="2" t="s">
        <v>2615</v>
      </c>
      <c r="B2496" s="7" t="s">
        <v>42439</v>
      </c>
      <c r="C2496" s="17">
        <f t="shared" si="1182"/>
        <v>10.700000000000001</v>
      </c>
      <c r="D2496" s="28">
        <f t="shared" si="1183"/>
        <v>17</v>
      </c>
      <c r="E2496" s="8">
        <f t="shared" si="1202"/>
        <v>5</v>
      </c>
      <c r="F2496" s="2" t="s">
        <v>7605</v>
      </c>
      <c r="G2496" s="54">
        <f t="shared" si="1203"/>
        <v>9.6999999999999993</v>
      </c>
      <c r="H2496" s="20">
        <f t="shared" si="1204"/>
        <v>0.63518730000000001</v>
      </c>
      <c r="I2496" s="14" t="s">
        <v>17568</v>
      </c>
      <c r="J2496" s="14" t="s">
        <v>12592</v>
      </c>
      <c r="K2496" s="14" t="s">
        <v>22528</v>
      </c>
      <c r="L2496" s="14" t="s">
        <v>27486</v>
      </c>
      <c r="M2496" s="28">
        <f t="shared" si="1205"/>
        <v>13.8</v>
      </c>
      <c r="N2496" s="46">
        <f t="shared" si="1184"/>
        <v>5.4</v>
      </c>
      <c r="O2496" s="17">
        <f t="shared" si="1185"/>
        <v>2</v>
      </c>
      <c r="P2496" s="17">
        <f t="shared" si="1185"/>
        <v>1.4000000000000001</v>
      </c>
      <c r="Q2496" s="124">
        <f t="shared" si="1186"/>
        <v>0.2</v>
      </c>
      <c r="R2496" s="26">
        <f t="shared" si="1187"/>
        <v>0.8</v>
      </c>
      <c r="S2496" s="2" t="s">
        <v>32452</v>
      </c>
      <c r="T2496" s="2" t="s">
        <v>37431</v>
      </c>
      <c r="U2496" s="24">
        <f t="shared" si="1188"/>
        <v>290.3</v>
      </c>
      <c r="V2496" s="66">
        <f t="shared" si="1188"/>
        <v>312.20000000000005</v>
      </c>
      <c r="W2496" s="54">
        <f t="shared" si="1189"/>
        <v>0.97</v>
      </c>
      <c r="X2496" s="143">
        <f t="shared" si="1190"/>
        <v>290.3</v>
      </c>
      <c r="Y2496" s="143">
        <f t="shared" si="1191"/>
        <v>0.29400000000000004</v>
      </c>
      <c r="AD2496">
        <v>152</v>
      </c>
      <c r="AE2496">
        <v>-1</v>
      </c>
      <c r="AF2496" s="10">
        <v>37.9</v>
      </c>
      <c r="AG2496" s="10">
        <v>58.12</v>
      </c>
      <c r="AH2496" s="10">
        <f t="shared" si="1192"/>
        <v>341926.53564304067</v>
      </c>
      <c r="AI2496" s="11">
        <f t="shared" si="1206"/>
        <v>0</v>
      </c>
      <c r="AJ2496">
        <f t="shared" si="1207"/>
        <v>0</v>
      </c>
      <c r="AK2496" t="e">
        <f t="shared" si="1193"/>
        <v>#DIV/0!</v>
      </c>
      <c r="AL2496">
        <f t="shared" si="1194"/>
        <v>0.81718044800000011</v>
      </c>
      <c r="AM2496" s="5">
        <f t="shared" si="1195"/>
        <v>1.9400000000000002</v>
      </c>
      <c r="AN2496">
        <v>0</v>
      </c>
      <c r="AO2496" s="72">
        <f t="shared" si="1196"/>
        <v>0.8</v>
      </c>
      <c r="AP2496" s="72">
        <f t="shared" si="1197"/>
        <v>0.2</v>
      </c>
      <c r="AQ2496" s="72">
        <f t="shared" si="1198"/>
        <v>0.4</v>
      </c>
      <c r="AR2496" s="71" t="e">
        <f t="shared" si="1199"/>
        <v>#DIV/0!</v>
      </c>
      <c r="BA2496">
        <f t="shared" si="1200"/>
        <v>17</v>
      </c>
      <c r="BB2496" s="91" t="e">
        <f t="shared" si="1201"/>
        <v>#DIV/0!</v>
      </c>
    </row>
    <row r="2497" spans="1:54">
      <c r="A2497" s="2" t="s">
        <v>2616</v>
      </c>
      <c r="B2497" s="7" t="s">
        <v>42440</v>
      </c>
      <c r="C2497" s="17">
        <f t="shared" si="1182"/>
        <v>16.100000000000001</v>
      </c>
      <c r="D2497" s="28">
        <f t="shared" si="1183"/>
        <v>184</v>
      </c>
      <c r="E2497" s="8">
        <f t="shared" si="1202"/>
        <v>12</v>
      </c>
      <c r="F2497" s="2" t="s">
        <v>7606</v>
      </c>
      <c r="G2497" s="54">
        <f t="shared" si="1203"/>
        <v>15.1</v>
      </c>
      <c r="H2497" s="20">
        <f t="shared" si="1204"/>
        <v>0.31723769999999996</v>
      </c>
      <c r="I2497" s="14" t="s">
        <v>17569</v>
      </c>
      <c r="J2497" s="14" t="s">
        <v>12593</v>
      </c>
      <c r="K2497" s="14" t="s">
        <v>22529</v>
      </c>
      <c r="L2497" s="14" t="s">
        <v>27487</v>
      </c>
      <c r="M2497" s="28">
        <f t="shared" si="1205"/>
        <v>10.9</v>
      </c>
      <c r="N2497" s="46">
        <f t="shared" si="1184"/>
        <v>6.6</v>
      </c>
      <c r="O2497" s="17">
        <f t="shared" si="1185"/>
        <v>0.8</v>
      </c>
      <c r="P2497" s="17">
        <f t="shared" si="1185"/>
        <v>7.2</v>
      </c>
      <c r="Q2497" s="124">
        <f t="shared" si="1186"/>
        <v>1.8</v>
      </c>
      <c r="R2497" s="26">
        <f t="shared" si="1187"/>
        <v>2.6</v>
      </c>
      <c r="S2497" s="2" t="s">
        <v>32453</v>
      </c>
      <c r="T2497" s="2" t="s">
        <v>37432</v>
      </c>
      <c r="U2497" s="24">
        <f t="shared" si="1188"/>
        <v>456.70000000000005</v>
      </c>
      <c r="V2497" s="66">
        <f t="shared" si="1188"/>
        <v>293</v>
      </c>
      <c r="W2497" s="54">
        <f t="shared" si="1189"/>
        <v>1.51</v>
      </c>
      <c r="X2497" s="143">
        <f t="shared" si="1190"/>
        <v>456.70000000000005</v>
      </c>
      <c r="Y2497" s="143">
        <f t="shared" si="1191"/>
        <v>0.40200000000000002</v>
      </c>
      <c r="AD2497">
        <v>152</v>
      </c>
      <c r="AE2497">
        <v>-1</v>
      </c>
      <c r="AF2497" s="10">
        <v>37.9</v>
      </c>
      <c r="AG2497" s="10">
        <v>58.12</v>
      </c>
      <c r="AH2497" s="10">
        <f t="shared" si="1192"/>
        <v>363122.08237074566</v>
      </c>
      <c r="AI2497" s="11">
        <f t="shared" si="1206"/>
        <v>0</v>
      </c>
      <c r="AJ2497">
        <f t="shared" si="1207"/>
        <v>0</v>
      </c>
      <c r="AK2497" t="e">
        <f t="shared" si="1193"/>
        <v>#DIV/0!</v>
      </c>
      <c r="AL2497">
        <f t="shared" si="1194"/>
        <v>10.225048204800002</v>
      </c>
      <c r="AM2497" s="5">
        <f t="shared" si="1195"/>
        <v>3.0200000000000005</v>
      </c>
      <c r="AN2497">
        <v>0</v>
      </c>
      <c r="AO2497" s="72">
        <f t="shared" si="1196"/>
        <v>2.6</v>
      </c>
      <c r="AP2497" s="72">
        <f t="shared" si="1197"/>
        <v>1.8</v>
      </c>
      <c r="AQ2497" s="72">
        <f t="shared" si="1198"/>
        <v>1.8</v>
      </c>
      <c r="AR2497" s="71" t="e">
        <f t="shared" si="1199"/>
        <v>#DIV/0!</v>
      </c>
      <c r="BA2497">
        <f t="shared" si="1200"/>
        <v>184</v>
      </c>
      <c r="BB2497" s="91" t="e">
        <f t="shared" si="1201"/>
        <v>#DIV/0!</v>
      </c>
    </row>
    <row r="2498" spans="1:54">
      <c r="A2498" s="2" t="s">
        <v>2617</v>
      </c>
      <c r="B2498" s="7" t="s">
        <v>42441</v>
      </c>
      <c r="C2498" s="17">
        <f t="shared" ref="C2498:C2561" si="1208">MROUND(A2498,0.1)+1+AN2498</f>
        <v>12.9</v>
      </c>
      <c r="D2498" s="28">
        <f t="shared" ref="D2498:D2561" si="1209">MROUND(S2498,1)</f>
        <v>53</v>
      </c>
      <c r="E2498" s="8">
        <f t="shared" si="1202"/>
        <v>13</v>
      </c>
      <c r="F2498" s="2" t="s">
        <v>7607</v>
      </c>
      <c r="G2498" s="54">
        <f t="shared" si="1203"/>
        <v>11.9</v>
      </c>
      <c r="H2498" s="20">
        <f t="shared" si="1204"/>
        <v>0.15167710000000001</v>
      </c>
      <c r="I2498" s="14" t="s">
        <v>17570</v>
      </c>
      <c r="J2498" s="14" t="s">
        <v>12594</v>
      </c>
      <c r="K2498" s="14" t="s">
        <v>22530</v>
      </c>
      <c r="L2498" s="14" t="s">
        <v>27488</v>
      </c>
      <c r="M2498" s="28">
        <f t="shared" si="1205"/>
        <v>13</v>
      </c>
      <c r="N2498" s="46">
        <f t="shared" ref="N2498:N2561" si="1210">MROUND(L2498,0.2)+5</f>
        <v>6.2</v>
      </c>
      <c r="O2498" s="17">
        <f t="shared" ref="O2498:P2561" si="1211">MROUND(I2498,0.2)</f>
        <v>2.2000000000000002</v>
      </c>
      <c r="P2498" s="17">
        <f t="shared" si="1211"/>
        <v>3</v>
      </c>
      <c r="Q2498" s="124">
        <f t="shared" ref="Q2498:Q2561" si="1212">IF(AN2498&gt;0,CEILING((1-H2498)*R2498,0.2),IF(MROUND((1-H2498)*R2498,0.2)&lt;0.2,MROUND((1-H2498)*R2498,0.2)+0.2, MROUND((1-H2498)*R2498,0.2)))</f>
        <v>0.8</v>
      </c>
      <c r="R2498" s="26">
        <f t="shared" ref="R2498:R2561" si="1213">MROUND(K2498,0.2)</f>
        <v>1</v>
      </c>
      <c r="S2498" s="2" t="s">
        <v>32454</v>
      </c>
      <c r="T2498" s="2" t="s">
        <v>37433</v>
      </c>
      <c r="U2498" s="24">
        <f t="shared" ref="U2498:V2561" si="1214">ROUNDUP(S2498+273,1)</f>
        <v>326.5</v>
      </c>
      <c r="V2498" s="66">
        <f t="shared" si="1214"/>
        <v>337.20000000000005</v>
      </c>
      <c r="W2498" s="54">
        <f t="shared" ref="W2498:W2561" si="1215">ROUNDUP(A2498/10,2)</f>
        <v>1.19</v>
      </c>
      <c r="X2498" s="143">
        <f t="shared" ref="X2498:X2561" si="1216">U2498</f>
        <v>326.5</v>
      </c>
      <c r="Y2498" s="143">
        <f t="shared" ref="Y2498:Y2561" si="1217">W2498/5+0.1</f>
        <v>0.33799999999999997</v>
      </c>
      <c r="AD2498">
        <v>152</v>
      </c>
      <c r="AE2498">
        <v>-1</v>
      </c>
      <c r="AF2498" s="10">
        <v>37.9</v>
      </c>
      <c r="AG2498" s="10">
        <v>58.12</v>
      </c>
      <c r="AH2498" s="10">
        <f t="shared" ref="AH2498:AH2561" si="1218">((1.092*8.3144*(AE2498+273)*(LN(AF2498)-1.013)/(0.93-(AE2498+273)/(AD2498+273)))*((AD2498-T2498)/(AD2498-AE2498))^0.383)*1000/AG2498</f>
        <v>310666.7349601218</v>
      </c>
      <c r="AI2498" s="11">
        <f t="shared" si="1206"/>
        <v>0</v>
      </c>
      <c r="AJ2498">
        <f t="shared" si="1207"/>
        <v>0</v>
      </c>
      <c r="AK2498" t="e">
        <f t="shared" ref="AK2498:AK2561" si="1219">0.07*AJ2498*AI2498/AC2498</f>
        <v>#DIV/0!</v>
      </c>
      <c r="AL2498">
        <f t="shared" ref="AL2498:AL2561" si="1220">(1-H2498)*O2498*P2498*R2498</f>
        <v>5.5989311400000004</v>
      </c>
      <c r="AM2498" s="5">
        <f t="shared" ref="AM2498:AM2561" si="1221">MROUND(A2498,0.1)/5</f>
        <v>2.38</v>
      </c>
      <c r="AN2498">
        <v>0</v>
      </c>
      <c r="AO2498" s="72">
        <f t="shared" ref="AO2498:AO2561" si="1222">CEILING(R2498,0.2)</f>
        <v>1</v>
      </c>
      <c r="AP2498" s="72">
        <f t="shared" ref="AP2498:AP2561" si="1223">Q2498</f>
        <v>0.8</v>
      </c>
      <c r="AQ2498" s="72">
        <f t="shared" ref="AQ2498:AQ2561" si="1224">CEILING((1-H2498)*R2498,0.2)</f>
        <v>1</v>
      </c>
      <c r="AR2498" s="71" t="e">
        <f t="shared" ref="AR2498:AR2561" si="1225">AL2498+AK2498</f>
        <v>#DIV/0!</v>
      </c>
      <c r="BA2498">
        <f t="shared" ref="BA2498:BA2561" si="1226">D2498</f>
        <v>53</v>
      </c>
      <c r="BB2498" s="91" t="e">
        <f t="shared" ref="BB2498:BB2561" si="1227">AK2498/AL2498</f>
        <v>#DIV/0!</v>
      </c>
    </row>
    <row r="2499" spans="1:54">
      <c r="A2499" s="2" t="s">
        <v>2618</v>
      </c>
      <c r="B2499" s="7" t="s">
        <v>42442</v>
      </c>
      <c r="C2499" s="17">
        <f t="shared" si="1208"/>
        <v>21.5</v>
      </c>
      <c r="D2499" s="28">
        <f t="shared" si="1209"/>
        <v>232</v>
      </c>
      <c r="E2499" s="8">
        <f t="shared" ref="E2499:E2562" si="1228">MROUND(SQRT(((P2499*O2499*Q2499)/MAX(O2499,P2499,Q2499)))*10,1)</f>
        <v>16</v>
      </c>
      <c r="F2499" s="2" t="s">
        <v>7608</v>
      </c>
      <c r="G2499" s="54">
        <f t="shared" ref="G2499:G2562" si="1229">ROUNDUP(A2499,1)</f>
        <v>20.6</v>
      </c>
      <c r="H2499" s="20">
        <f t="shared" ref="H2499:H2562" si="1230">F2499/100</f>
        <v>0.23447849999999998</v>
      </c>
      <c r="I2499" s="14" t="s">
        <v>17571</v>
      </c>
      <c r="J2499" s="14" t="s">
        <v>12595</v>
      </c>
      <c r="K2499" s="14" t="s">
        <v>22531</v>
      </c>
      <c r="L2499" s="14" t="s">
        <v>27489</v>
      </c>
      <c r="M2499" s="28">
        <f t="shared" ref="M2499:M2562" si="1231">14.5-P2499/2</f>
        <v>10</v>
      </c>
      <c r="N2499" s="46">
        <f t="shared" si="1210"/>
        <v>5.2</v>
      </c>
      <c r="O2499" s="17">
        <f t="shared" si="1211"/>
        <v>1.2000000000000002</v>
      </c>
      <c r="P2499" s="17">
        <f t="shared" si="1211"/>
        <v>9</v>
      </c>
      <c r="Q2499" s="124">
        <f t="shared" si="1212"/>
        <v>2.2000000000000002</v>
      </c>
      <c r="R2499" s="26">
        <f t="shared" si="1213"/>
        <v>3</v>
      </c>
      <c r="S2499" s="2" t="s">
        <v>32455</v>
      </c>
      <c r="T2499" s="2" t="s">
        <v>37434</v>
      </c>
      <c r="U2499" s="24">
        <f t="shared" si="1214"/>
        <v>505</v>
      </c>
      <c r="V2499" s="66">
        <f t="shared" si="1214"/>
        <v>391.6</v>
      </c>
      <c r="W2499" s="54">
        <f t="shared" si="1215"/>
        <v>2.0599999999999996</v>
      </c>
      <c r="X2499" s="143">
        <f t="shared" si="1216"/>
        <v>505</v>
      </c>
      <c r="Y2499" s="143">
        <f t="shared" si="1217"/>
        <v>0.5119999999999999</v>
      </c>
      <c r="AD2499">
        <v>152</v>
      </c>
      <c r="AE2499">
        <v>-1</v>
      </c>
      <c r="AF2499" s="10">
        <v>37.9</v>
      </c>
      <c r="AG2499" s="10">
        <v>58.12</v>
      </c>
      <c r="AH2499" s="10">
        <f t="shared" si="1218"/>
        <v>214715.74374535249</v>
      </c>
      <c r="AI2499" s="11">
        <f t="shared" si="1206"/>
        <v>0</v>
      </c>
      <c r="AJ2499">
        <f t="shared" si="1207"/>
        <v>0</v>
      </c>
      <c r="AK2499" t="e">
        <f t="shared" si="1219"/>
        <v>#DIV/0!</v>
      </c>
      <c r="AL2499">
        <f t="shared" si="1220"/>
        <v>24.802896600000004</v>
      </c>
      <c r="AM2499" s="5">
        <f t="shared" si="1221"/>
        <v>4.0999999999999996</v>
      </c>
      <c r="AN2499">
        <v>0</v>
      </c>
      <c r="AO2499" s="72">
        <f t="shared" si="1222"/>
        <v>3</v>
      </c>
      <c r="AP2499" s="72">
        <f t="shared" si="1223"/>
        <v>2.2000000000000002</v>
      </c>
      <c r="AQ2499" s="72">
        <f t="shared" si="1224"/>
        <v>2.4000000000000004</v>
      </c>
      <c r="AR2499" s="71" t="e">
        <f t="shared" si="1225"/>
        <v>#DIV/0!</v>
      </c>
      <c r="BA2499">
        <f t="shared" si="1226"/>
        <v>232</v>
      </c>
      <c r="BB2499" s="91" t="e">
        <f t="shared" si="1227"/>
        <v>#DIV/0!</v>
      </c>
    </row>
    <row r="2500" spans="1:54">
      <c r="A2500" s="2" t="s">
        <v>2619</v>
      </c>
      <c r="B2500" s="7" t="s">
        <v>42443</v>
      </c>
      <c r="C2500" s="17">
        <f t="shared" si="1208"/>
        <v>6.8000000000000007</v>
      </c>
      <c r="D2500" s="28">
        <f t="shared" si="1209"/>
        <v>271</v>
      </c>
      <c r="E2500" s="8">
        <f t="shared" si="1228"/>
        <v>8</v>
      </c>
      <c r="F2500" s="2" t="s">
        <v>7609</v>
      </c>
      <c r="G2500" s="54">
        <f t="shared" si="1229"/>
        <v>5.8</v>
      </c>
      <c r="H2500" s="20">
        <f t="shared" si="1230"/>
        <v>0.58904509999999999</v>
      </c>
      <c r="I2500" s="14" t="s">
        <v>17572</v>
      </c>
      <c r="J2500" s="14" t="s">
        <v>12596</v>
      </c>
      <c r="K2500" s="14" t="s">
        <v>22532</v>
      </c>
      <c r="L2500" s="14" t="s">
        <v>27490</v>
      </c>
      <c r="M2500" s="28">
        <f t="shared" si="1231"/>
        <v>12.7</v>
      </c>
      <c r="N2500" s="46">
        <f t="shared" si="1210"/>
        <v>6.2</v>
      </c>
      <c r="O2500" s="17">
        <f t="shared" si="1211"/>
        <v>1.8</v>
      </c>
      <c r="P2500" s="17">
        <f t="shared" si="1211"/>
        <v>3.6</v>
      </c>
      <c r="Q2500" s="124">
        <f t="shared" si="1212"/>
        <v>0.4</v>
      </c>
      <c r="R2500" s="26">
        <f t="shared" si="1213"/>
        <v>1</v>
      </c>
      <c r="S2500" s="2" t="s">
        <v>32456</v>
      </c>
      <c r="T2500" s="2" t="s">
        <v>37435</v>
      </c>
      <c r="U2500" s="24">
        <f t="shared" si="1214"/>
        <v>544.5</v>
      </c>
      <c r="V2500" s="66">
        <f t="shared" si="1214"/>
        <v>420.1</v>
      </c>
      <c r="W2500" s="54">
        <f t="shared" si="1215"/>
        <v>0.57999999999999996</v>
      </c>
      <c r="X2500" s="143">
        <f t="shared" si="1216"/>
        <v>544.5</v>
      </c>
      <c r="Y2500" s="143">
        <f t="shared" si="1217"/>
        <v>0.216</v>
      </c>
      <c r="AD2500">
        <v>152</v>
      </c>
      <c r="AE2500">
        <v>-1</v>
      </c>
      <c r="AF2500" s="10">
        <v>37.9</v>
      </c>
      <c r="AG2500" s="10">
        <v>58.12</v>
      </c>
      <c r="AH2500" s="10">
        <f t="shared" si="1218"/>
        <v>102950.05818814177</v>
      </c>
      <c r="AI2500" s="11">
        <f t="shared" si="1206"/>
        <v>0</v>
      </c>
      <c r="AJ2500">
        <f t="shared" si="1207"/>
        <v>0</v>
      </c>
      <c r="AK2500" t="e">
        <f t="shared" si="1219"/>
        <v>#DIV/0!</v>
      </c>
      <c r="AL2500">
        <f t="shared" si="1220"/>
        <v>2.6629877520000003</v>
      </c>
      <c r="AM2500" s="5">
        <f t="shared" si="1221"/>
        <v>1.1600000000000001</v>
      </c>
      <c r="AN2500">
        <v>0</v>
      </c>
      <c r="AO2500" s="72">
        <f t="shared" si="1222"/>
        <v>1</v>
      </c>
      <c r="AP2500" s="72">
        <f t="shared" si="1223"/>
        <v>0.4</v>
      </c>
      <c r="AQ2500" s="72">
        <f t="shared" si="1224"/>
        <v>0.60000000000000009</v>
      </c>
      <c r="AR2500" s="71" t="e">
        <f t="shared" si="1225"/>
        <v>#DIV/0!</v>
      </c>
      <c r="BA2500">
        <f t="shared" si="1226"/>
        <v>271</v>
      </c>
      <c r="BB2500" s="91" t="e">
        <f t="shared" si="1227"/>
        <v>#DIV/0!</v>
      </c>
    </row>
    <row r="2501" spans="1:54">
      <c r="A2501" s="2" t="s">
        <v>2620</v>
      </c>
      <c r="B2501" s="7" t="s">
        <v>42444</v>
      </c>
      <c r="C2501" s="17">
        <f t="shared" si="1208"/>
        <v>27.200000000000003</v>
      </c>
      <c r="D2501" s="28">
        <f t="shared" si="1209"/>
        <v>262</v>
      </c>
      <c r="E2501" s="8">
        <f t="shared" si="1228"/>
        <v>7</v>
      </c>
      <c r="F2501" s="2" t="s">
        <v>7610</v>
      </c>
      <c r="G2501" s="54">
        <f t="shared" si="1229"/>
        <v>26.3</v>
      </c>
      <c r="H2501" s="20">
        <f t="shared" si="1230"/>
        <v>0.80907740000000006</v>
      </c>
      <c r="I2501" s="14" t="s">
        <v>17573</v>
      </c>
      <c r="J2501" s="14" t="s">
        <v>12597</v>
      </c>
      <c r="K2501" s="14" t="s">
        <v>22533</v>
      </c>
      <c r="L2501" s="14" t="s">
        <v>27491</v>
      </c>
      <c r="M2501" s="28">
        <f t="shared" si="1231"/>
        <v>9.8000000000000007</v>
      </c>
      <c r="N2501" s="46">
        <f t="shared" si="1210"/>
        <v>5.6</v>
      </c>
      <c r="O2501" s="17">
        <f t="shared" si="1211"/>
        <v>2.4000000000000004</v>
      </c>
      <c r="P2501" s="17">
        <f t="shared" si="1211"/>
        <v>9.4</v>
      </c>
      <c r="Q2501" s="124">
        <f t="shared" si="1212"/>
        <v>0.2</v>
      </c>
      <c r="R2501" s="26">
        <f t="shared" si="1213"/>
        <v>0.4</v>
      </c>
      <c r="S2501" s="2" t="s">
        <v>32457</v>
      </c>
      <c r="T2501" s="2" t="s">
        <v>37436</v>
      </c>
      <c r="U2501" s="24">
        <f t="shared" si="1214"/>
        <v>535.5</v>
      </c>
      <c r="V2501" s="66">
        <f t="shared" si="1214"/>
        <v>359.40000000000003</v>
      </c>
      <c r="W2501" s="54">
        <f t="shared" si="1215"/>
        <v>2.63</v>
      </c>
      <c r="X2501" s="143">
        <f t="shared" si="1216"/>
        <v>535.5</v>
      </c>
      <c r="Y2501" s="143">
        <f t="shared" si="1217"/>
        <v>0.626</v>
      </c>
      <c r="AD2501">
        <v>152</v>
      </c>
      <c r="AE2501">
        <v>-1</v>
      </c>
      <c r="AF2501" s="10">
        <v>37.9</v>
      </c>
      <c r="AG2501" s="10">
        <v>58.12</v>
      </c>
      <c r="AH2501" s="10">
        <f t="shared" si="1218"/>
        <v>277855.18816201971</v>
      </c>
      <c r="AI2501" s="11">
        <f t="shared" si="1206"/>
        <v>0</v>
      </c>
      <c r="AJ2501">
        <f t="shared" si="1207"/>
        <v>0</v>
      </c>
      <c r="AK2501" t="e">
        <f t="shared" si="1219"/>
        <v>#DIV/0!</v>
      </c>
      <c r="AL2501">
        <f t="shared" si="1220"/>
        <v>1.7228855424</v>
      </c>
      <c r="AM2501" s="5">
        <f t="shared" si="1221"/>
        <v>5.24</v>
      </c>
      <c r="AN2501">
        <v>0</v>
      </c>
      <c r="AO2501" s="72">
        <f t="shared" si="1222"/>
        <v>0.4</v>
      </c>
      <c r="AP2501" s="72">
        <f t="shared" si="1223"/>
        <v>0.2</v>
      </c>
      <c r="AQ2501" s="72">
        <f t="shared" si="1224"/>
        <v>0.2</v>
      </c>
      <c r="AR2501" s="71" t="e">
        <f t="shared" si="1225"/>
        <v>#DIV/0!</v>
      </c>
      <c r="BA2501">
        <f t="shared" si="1226"/>
        <v>262</v>
      </c>
      <c r="BB2501" s="91" t="e">
        <f t="shared" si="1227"/>
        <v>#DIV/0!</v>
      </c>
    </row>
    <row r="2502" spans="1:54">
      <c r="A2502" s="2" t="s">
        <v>2621</v>
      </c>
      <c r="B2502" s="7" t="s">
        <v>42445</v>
      </c>
      <c r="C2502" s="17">
        <f t="shared" si="1208"/>
        <v>34.300000000000004</v>
      </c>
      <c r="D2502" s="28">
        <f t="shared" si="1209"/>
        <v>237</v>
      </c>
      <c r="E2502" s="8">
        <f t="shared" si="1228"/>
        <v>14</v>
      </c>
      <c r="F2502" s="2" t="s">
        <v>7611</v>
      </c>
      <c r="G2502" s="54">
        <f t="shared" si="1229"/>
        <v>33.300000000000004</v>
      </c>
      <c r="H2502" s="20">
        <f t="shared" si="1230"/>
        <v>0.46308340000000003</v>
      </c>
      <c r="I2502" s="14" t="s">
        <v>17574</v>
      </c>
      <c r="J2502" s="14" t="s">
        <v>12598</v>
      </c>
      <c r="K2502" s="14" t="s">
        <v>22534</v>
      </c>
      <c r="L2502" s="14" t="s">
        <v>27492</v>
      </c>
      <c r="M2502" s="28">
        <f t="shared" si="1231"/>
        <v>13.8</v>
      </c>
      <c r="N2502" s="46">
        <f t="shared" si="1210"/>
        <v>6</v>
      </c>
      <c r="O2502" s="17">
        <f t="shared" si="1211"/>
        <v>2</v>
      </c>
      <c r="P2502" s="17">
        <f t="shared" si="1211"/>
        <v>1.4000000000000001</v>
      </c>
      <c r="Q2502" s="124">
        <f t="shared" si="1212"/>
        <v>1.4000000000000001</v>
      </c>
      <c r="R2502" s="26">
        <f t="shared" si="1213"/>
        <v>2.6</v>
      </c>
      <c r="S2502" s="2" t="s">
        <v>32458</v>
      </c>
      <c r="T2502" s="2" t="s">
        <v>37437</v>
      </c>
      <c r="U2502" s="24">
        <f t="shared" si="1214"/>
        <v>510.40000000000003</v>
      </c>
      <c r="V2502" s="66">
        <f t="shared" si="1214"/>
        <v>311.20000000000005</v>
      </c>
      <c r="W2502" s="54">
        <f t="shared" si="1215"/>
        <v>3.3299999999999996</v>
      </c>
      <c r="X2502" s="143">
        <f t="shared" si="1216"/>
        <v>510.40000000000003</v>
      </c>
      <c r="Y2502" s="143">
        <f t="shared" si="1217"/>
        <v>0.7659999999999999</v>
      </c>
      <c r="AD2502">
        <v>152</v>
      </c>
      <c r="AE2502">
        <v>-1</v>
      </c>
      <c r="AF2502" s="10">
        <v>37.9</v>
      </c>
      <c r="AG2502" s="10">
        <v>58.12</v>
      </c>
      <c r="AH2502" s="10">
        <f t="shared" si="1218"/>
        <v>343033.69642426807</v>
      </c>
      <c r="AI2502" s="11">
        <f t="shared" si="1206"/>
        <v>0</v>
      </c>
      <c r="AJ2502">
        <f t="shared" si="1207"/>
        <v>0</v>
      </c>
      <c r="AK2502" t="e">
        <f t="shared" si="1219"/>
        <v>#DIV/0!</v>
      </c>
      <c r="AL2502">
        <f t="shared" si="1220"/>
        <v>3.9087528480000002</v>
      </c>
      <c r="AM2502" s="5">
        <f t="shared" si="1221"/>
        <v>6.660000000000001</v>
      </c>
      <c r="AN2502">
        <v>0</v>
      </c>
      <c r="AO2502" s="72">
        <f t="shared" si="1222"/>
        <v>2.6</v>
      </c>
      <c r="AP2502" s="72">
        <f t="shared" si="1223"/>
        <v>1.4000000000000001</v>
      </c>
      <c r="AQ2502" s="72">
        <f t="shared" si="1224"/>
        <v>1.4000000000000001</v>
      </c>
      <c r="AR2502" s="71" t="e">
        <f t="shared" si="1225"/>
        <v>#DIV/0!</v>
      </c>
      <c r="BA2502">
        <f t="shared" si="1226"/>
        <v>237</v>
      </c>
      <c r="BB2502" s="91" t="e">
        <f t="shared" si="1227"/>
        <v>#DIV/0!</v>
      </c>
    </row>
    <row r="2503" spans="1:54">
      <c r="A2503" s="2" t="s">
        <v>2622</v>
      </c>
      <c r="B2503" s="7" t="s">
        <v>42446</v>
      </c>
      <c r="C2503" s="17">
        <f t="shared" si="1208"/>
        <v>7.4</v>
      </c>
      <c r="D2503" s="28">
        <f t="shared" si="1209"/>
        <v>31</v>
      </c>
      <c r="E2503" s="8">
        <f t="shared" si="1228"/>
        <v>13</v>
      </c>
      <c r="F2503" s="2" t="s">
        <v>7612</v>
      </c>
      <c r="G2503" s="54">
        <f t="shared" si="1229"/>
        <v>6.3999999999999995</v>
      </c>
      <c r="H2503" s="20">
        <f t="shared" si="1230"/>
        <v>0.38275709999999996</v>
      </c>
      <c r="I2503" s="14" t="s">
        <v>17575</v>
      </c>
      <c r="J2503" s="14" t="s">
        <v>12599</v>
      </c>
      <c r="K2503" s="14" t="s">
        <v>22535</v>
      </c>
      <c r="L2503" s="14" t="s">
        <v>27493</v>
      </c>
      <c r="M2503" s="28">
        <f t="shared" si="1231"/>
        <v>9.5</v>
      </c>
      <c r="N2503" s="46">
        <f t="shared" si="1210"/>
        <v>6</v>
      </c>
      <c r="O2503" s="17">
        <f t="shared" si="1211"/>
        <v>1.4000000000000001</v>
      </c>
      <c r="P2503" s="17">
        <f t="shared" si="1211"/>
        <v>10</v>
      </c>
      <c r="Q2503" s="124">
        <f t="shared" si="1212"/>
        <v>1.2000000000000002</v>
      </c>
      <c r="R2503" s="26">
        <f t="shared" si="1213"/>
        <v>2</v>
      </c>
      <c r="S2503" s="2" t="s">
        <v>32459</v>
      </c>
      <c r="T2503" s="2" t="s">
        <v>37438</v>
      </c>
      <c r="U2503" s="24">
        <f t="shared" si="1214"/>
        <v>303.60000000000002</v>
      </c>
      <c r="V2503" s="66">
        <f t="shared" si="1214"/>
        <v>351.6</v>
      </c>
      <c r="W2503" s="54">
        <f t="shared" si="1215"/>
        <v>0.64</v>
      </c>
      <c r="X2503" s="143">
        <f t="shared" si="1216"/>
        <v>303.60000000000002</v>
      </c>
      <c r="Y2503" s="143">
        <f t="shared" si="1217"/>
        <v>0.22800000000000001</v>
      </c>
      <c r="AD2503">
        <v>152</v>
      </c>
      <c r="AE2503">
        <v>-1</v>
      </c>
      <c r="AF2503" s="10">
        <v>37.9</v>
      </c>
      <c r="AG2503" s="10">
        <v>58.12</v>
      </c>
      <c r="AH2503" s="10">
        <f t="shared" si="1218"/>
        <v>290111.24284102127</v>
      </c>
      <c r="AI2503" s="11">
        <f t="shared" si="1206"/>
        <v>0</v>
      </c>
      <c r="AJ2503">
        <f t="shared" si="1207"/>
        <v>0</v>
      </c>
      <c r="AK2503" t="e">
        <f t="shared" si="1219"/>
        <v>#DIV/0!</v>
      </c>
      <c r="AL2503">
        <f t="shared" si="1220"/>
        <v>17.282801200000002</v>
      </c>
      <c r="AM2503" s="5">
        <f t="shared" si="1221"/>
        <v>1.28</v>
      </c>
      <c r="AN2503">
        <v>0</v>
      </c>
      <c r="AO2503" s="72">
        <f t="shared" si="1222"/>
        <v>2</v>
      </c>
      <c r="AP2503" s="72">
        <f t="shared" si="1223"/>
        <v>1.2000000000000002</v>
      </c>
      <c r="AQ2503" s="72">
        <f t="shared" si="1224"/>
        <v>1.4000000000000001</v>
      </c>
      <c r="AR2503" s="71" t="e">
        <f t="shared" si="1225"/>
        <v>#DIV/0!</v>
      </c>
      <c r="BA2503">
        <f t="shared" si="1226"/>
        <v>31</v>
      </c>
      <c r="BB2503" s="91" t="e">
        <f t="shared" si="1227"/>
        <v>#DIV/0!</v>
      </c>
    </row>
    <row r="2504" spans="1:54">
      <c r="A2504" s="2" t="s">
        <v>2623</v>
      </c>
      <c r="B2504" s="7" t="s">
        <v>42447</v>
      </c>
      <c r="C2504" s="17">
        <f t="shared" si="1208"/>
        <v>18.7</v>
      </c>
      <c r="D2504" s="28">
        <f t="shared" si="1209"/>
        <v>233</v>
      </c>
      <c r="E2504" s="8">
        <f t="shared" si="1228"/>
        <v>9</v>
      </c>
      <c r="F2504" s="2" t="s">
        <v>7613</v>
      </c>
      <c r="G2504" s="54">
        <f t="shared" si="1229"/>
        <v>17.8</v>
      </c>
      <c r="H2504" s="20">
        <f t="shared" si="1230"/>
        <v>0.11585190000000001</v>
      </c>
      <c r="I2504" s="14" t="s">
        <v>17576</v>
      </c>
      <c r="J2504" s="14" t="s">
        <v>12600</v>
      </c>
      <c r="K2504" s="14" t="s">
        <v>22536</v>
      </c>
      <c r="L2504" s="14" t="s">
        <v>27494</v>
      </c>
      <c r="M2504" s="28">
        <f t="shared" si="1231"/>
        <v>14.1</v>
      </c>
      <c r="N2504" s="46">
        <f t="shared" si="1210"/>
        <v>7</v>
      </c>
      <c r="O2504" s="17">
        <f t="shared" si="1211"/>
        <v>1.4000000000000001</v>
      </c>
      <c r="P2504" s="17">
        <f t="shared" si="1211"/>
        <v>0.8</v>
      </c>
      <c r="Q2504" s="124">
        <f t="shared" si="1212"/>
        <v>1</v>
      </c>
      <c r="R2504" s="26">
        <f t="shared" si="1213"/>
        <v>1.2000000000000002</v>
      </c>
      <c r="S2504" s="2" t="s">
        <v>32460</v>
      </c>
      <c r="T2504" s="2" t="s">
        <v>37439</v>
      </c>
      <c r="U2504" s="24">
        <f t="shared" si="1214"/>
        <v>506</v>
      </c>
      <c r="V2504" s="66">
        <f t="shared" si="1214"/>
        <v>387</v>
      </c>
      <c r="W2504" s="54">
        <f t="shared" si="1215"/>
        <v>1.78</v>
      </c>
      <c r="X2504" s="143">
        <f t="shared" si="1216"/>
        <v>506</v>
      </c>
      <c r="Y2504" s="143">
        <f t="shared" si="1217"/>
        <v>0.45599999999999996</v>
      </c>
      <c r="AD2504">
        <v>152</v>
      </c>
      <c r="AE2504">
        <v>-1</v>
      </c>
      <c r="AF2504" s="10">
        <v>37.9</v>
      </c>
      <c r="AG2504" s="10">
        <v>58.12</v>
      </c>
      <c r="AH2504" s="10">
        <f t="shared" si="1218"/>
        <v>225372.1247332989</v>
      </c>
      <c r="AI2504" s="11">
        <f t="shared" si="1206"/>
        <v>0</v>
      </c>
      <c r="AJ2504">
        <f t="shared" si="1207"/>
        <v>0</v>
      </c>
      <c r="AK2504" t="e">
        <f t="shared" si="1219"/>
        <v>#DIV/0!</v>
      </c>
      <c r="AL2504">
        <f t="shared" si="1220"/>
        <v>1.1882950464000002</v>
      </c>
      <c r="AM2504" s="5">
        <f t="shared" si="1221"/>
        <v>3.54</v>
      </c>
      <c r="AN2504">
        <v>0</v>
      </c>
      <c r="AO2504" s="72">
        <f t="shared" si="1222"/>
        <v>1.2000000000000002</v>
      </c>
      <c r="AP2504" s="72">
        <f t="shared" si="1223"/>
        <v>1</v>
      </c>
      <c r="AQ2504" s="72">
        <f t="shared" si="1224"/>
        <v>1.2000000000000002</v>
      </c>
      <c r="AR2504" s="71" t="e">
        <f t="shared" si="1225"/>
        <v>#DIV/0!</v>
      </c>
      <c r="BA2504">
        <f t="shared" si="1226"/>
        <v>233</v>
      </c>
      <c r="BB2504" s="91" t="e">
        <f t="shared" si="1227"/>
        <v>#DIV/0!</v>
      </c>
    </row>
    <row r="2505" spans="1:54">
      <c r="A2505" s="2" t="s">
        <v>2624</v>
      </c>
      <c r="B2505" s="7" t="s">
        <v>42448</v>
      </c>
      <c r="C2505" s="17">
        <f t="shared" si="1208"/>
        <v>30.400000000000002</v>
      </c>
      <c r="D2505" s="28">
        <f t="shared" si="1209"/>
        <v>203</v>
      </c>
      <c r="E2505" s="8">
        <f t="shared" si="1228"/>
        <v>11</v>
      </c>
      <c r="F2505" s="2" t="s">
        <v>7614</v>
      </c>
      <c r="G2505" s="54">
        <f t="shared" si="1229"/>
        <v>29.400000000000002</v>
      </c>
      <c r="H2505" s="20">
        <f t="shared" si="1230"/>
        <v>0.76381310000000002</v>
      </c>
      <c r="I2505" s="14" t="s">
        <v>17577</v>
      </c>
      <c r="J2505" s="14" t="s">
        <v>12601</v>
      </c>
      <c r="K2505" s="14" t="s">
        <v>22537</v>
      </c>
      <c r="L2505" s="14" t="s">
        <v>27495</v>
      </c>
      <c r="M2505" s="28">
        <f t="shared" si="1231"/>
        <v>13.8</v>
      </c>
      <c r="N2505" s="46">
        <f t="shared" si="1210"/>
        <v>6.4</v>
      </c>
      <c r="O2505" s="17">
        <f t="shared" si="1211"/>
        <v>2</v>
      </c>
      <c r="P2505" s="17">
        <f t="shared" si="1211"/>
        <v>1.4000000000000001</v>
      </c>
      <c r="Q2505" s="124">
        <f t="shared" si="1212"/>
        <v>0.8</v>
      </c>
      <c r="R2505" s="26">
        <f t="shared" si="1213"/>
        <v>3</v>
      </c>
      <c r="S2505" s="2" t="s">
        <v>32461</v>
      </c>
      <c r="T2505" s="2" t="s">
        <v>37440</v>
      </c>
      <c r="U2505" s="24">
        <f t="shared" si="1214"/>
        <v>476.20000000000005</v>
      </c>
      <c r="V2505" s="66">
        <f t="shared" si="1214"/>
        <v>421.40000000000003</v>
      </c>
      <c r="W2505" s="54">
        <f t="shared" si="1215"/>
        <v>2.94</v>
      </c>
      <c r="X2505" s="143">
        <f t="shared" si="1216"/>
        <v>476.20000000000005</v>
      </c>
      <c r="Y2505" s="143">
        <f t="shared" si="1217"/>
        <v>0.68799999999999994</v>
      </c>
      <c r="AD2505">
        <v>152</v>
      </c>
      <c r="AE2505">
        <v>-1</v>
      </c>
      <c r="AF2505" s="10">
        <v>37.9</v>
      </c>
      <c r="AG2505" s="10">
        <v>58.12</v>
      </c>
      <c r="AH2505" s="10">
        <f t="shared" si="1218"/>
        <v>91556.520389559722</v>
      </c>
      <c r="AI2505" s="11">
        <f t="shared" si="1206"/>
        <v>0</v>
      </c>
      <c r="AJ2505">
        <f t="shared" si="1207"/>
        <v>0</v>
      </c>
      <c r="AK2505" t="e">
        <f t="shared" si="1219"/>
        <v>#DIV/0!</v>
      </c>
      <c r="AL2505">
        <f t="shared" si="1220"/>
        <v>1.98396996</v>
      </c>
      <c r="AM2505" s="5">
        <f t="shared" si="1221"/>
        <v>5.8800000000000008</v>
      </c>
      <c r="AN2505">
        <v>0</v>
      </c>
      <c r="AO2505" s="72">
        <f t="shared" si="1222"/>
        <v>3</v>
      </c>
      <c r="AP2505" s="72">
        <f t="shared" si="1223"/>
        <v>0.8</v>
      </c>
      <c r="AQ2505" s="72">
        <f t="shared" si="1224"/>
        <v>0.8</v>
      </c>
      <c r="AR2505" s="71" t="e">
        <f t="shared" si="1225"/>
        <v>#DIV/0!</v>
      </c>
      <c r="BA2505">
        <f t="shared" si="1226"/>
        <v>203</v>
      </c>
      <c r="BB2505" s="91" t="e">
        <f t="shared" si="1227"/>
        <v>#DIV/0!</v>
      </c>
    </row>
    <row r="2506" spans="1:54">
      <c r="A2506" s="2" t="s">
        <v>2625</v>
      </c>
      <c r="B2506" s="7" t="s">
        <v>42449</v>
      </c>
      <c r="C2506" s="17">
        <f t="shared" si="1208"/>
        <v>34.9</v>
      </c>
      <c r="D2506" s="28">
        <f t="shared" si="1209"/>
        <v>157</v>
      </c>
      <c r="E2506" s="8">
        <f t="shared" si="1228"/>
        <v>6</v>
      </c>
      <c r="F2506" s="2" t="s">
        <v>7615</v>
      </c>
      <c r="G2506" s="54">
        <f t="shared" si="1229"/>
        <v>34</v>
      </c>
      <c r="H2506" s="20">
        <f t="shared" si="1230"/>
        <v>0.61981750000000002</v>
      </c>
      <c r="I2506" s="14" t="s">
        <v>17578</v>
      </c>
      <c r="J2506" s="14" t="s">
        <v>12602</v>
      </c>
      <c r="K2506" s="14" t="s">
        <v>22538</v>
      </c>
      <c r="L2506" s="14" t="s">
        <v>27496</v>
      </c>
      <c r="M2506" s="28">
        <f t="shared" si="1231"/>
        <v>9.8999999999999986</v>
      </c>
      <c r="N2506" s="46">
        <f t="shared" si="1210"/>
        <v>6.8</v>
      </c>
      <c r="O2506" s="17">
        <f t="shared" si="1211"/>
        <v>2</v>
      </c>
      <c r="P2506" s="17">
        <f t="shared" si="1211"/>
        <v>9.2000000000000011</v>
      </c>
      <c r="Q2506" s="124">
        <f t="shared" si="1212"/>
        <v>0.2</v>
      </c>
      <c r="R2506" s="26">
        <f t="shared" si="1213"/>
        <v>0.60000000000000009</v>
      </c>
      <c r="S2506" s="2" t="s">
        <v>32462</v>
      </c>
      <c r="T2506" s="2" t="s">
        <v>37441</v>
      </c>
      <c r="U2506" s="24">
        <f t="shared" si="1214"/>
        <v>430.20000000000005</v>
      </c>
      <c r="V2506" s="66">
        <f t="shared" si="1214"/>
        <v>409.8</v>
      </c>
      <c r="W2506" s="54">
        <f t="shared" si="1215"/>
        <v>3.4</v>
      </c>
      <c r="X2506" s="143">
        <f t="shared" si="1216"/>
        <v>430.20000000000005</v>
      </c>
      <c r="Y2506" s="143">
        <f t="shared" si="1217"/>
        <v>0.77999999999999992</v>
      </c>
      <c r="AD2506">
        <v>152</v>
      </c>
      <c r="AE2506">
        <v>-1</v>
      </c>
      <c r="AF2506" s="10">
        <v>37.9</v>
      </c>
      <c r="AG2506" s="10">
        <v>58.12</v>
      </c>
      <c r="AH2506" s="10">
        <f t="shared" si="1218"/>
        <v>158797.10445253833</v>
      </c>
      <c r="AI2506" s="11">
        <f t="shared" si="1206"/>
        <v>0</v>
      </c>
      <c r="AJ2506">
        <f t="shared" si="1207"/>
        <v>0</v>
      </c>
      <c r="AK2506" t="e">
        <f t="shared" si="1219"/>
        <v>#DIV/0!</v>
      </c>
      <c r="AL2506">
        <f t="shared" si="1220"/>
        <v>4.1972148000000011</v>
      </c>
      <c r="AM2506" s="5">
        <f t="shared" si="1221"/>
        <v>6.7799999999999994</v>
      </c>
      <c r="AN2506">
        <v>0</v>
      </c>
      <c r="AO2506" s="72">
        <f t="shared" si="1222"/>
        <v>0.60000000000000009</v>
      </c>
      <c r="AP2506" s="72">
        <f t="shared" si="1223"/>
        <v>0.2</v>
      </c>
      <c r="AQ2506" s="72">
        <f t="shared" si="1224"/>
        <v>0.4</v>
      </c>
      <c r="AR2506" s="71" t="e">
        <f t="shared" si="1225"/>
        <v>#DIV/0!</v>
      </c>
      <c r="BA2506">
        <f t="shared" si="1226"/>
        <v>157</v>
      </c>
      <c r="BB2506" s="91" t="e">
        <f t="shared" si="1227"/>
        <v>#DIV/0!</v>
      </c>
    </row>
    <row r="2507" spans="1:54">
      <c r="A2507" s="2" t="s">
        <v>2626</v>
      </c>
      <c r="B2507" s="7" t="s">
        <v>42450</v>
      </c>
      <c r="C2507" s="17">
        <f t="shared" si="1208"/>
        <v>18.100000000000001</v>
      </c>
      <c r="D2507" s="28">
        <f t="shared" si="1209"/>
        <v>239</v>
      </c>
      <c r="E2507" s="8">
        <f t="shared" si="1228"/>
        <v>16</v>
      </c>
      <c r="F2507" s="2" t="s">
        <v>7616</v>
      </c>
      <c r="G2507" s="54">
        <f t="shared" si="1229"/>
        <v>17.200000000000003</v>
      </c>
      <c r="H2507" s="20">
        <f t="shared" si="1230"/>
        <v>0.49122770000000004</v>
      </c>
      <c r="I2507" s="14" t="s">
        <v>17579</v>
      </c>
      <c r="J2507" s="14" t="s">
        <v>12603</v>
      </c>
      <c r="K2507" s="14" t="s">
        <v>22539</v>
      </c>
      <c r="L2507" s="14" t="s">
        <v>27497</v>
      </c>
      <c r="M2507" s="28">
        <f t="shared" si="1231"/>
        <v>9.8000000000000007</v>
      </c>
      <c r="N2507" s="46">
        <f t="shared" si="1210"/>
        <v>7</v>
      </c>
      <c r="O2507" s="17">
        <f t="shared" si="1211"/>
        <v>2.2000000000000002</v>
      </c>
      <c r="P2507" s="17">
        <f t="shared" si="1211"/>
        <v>9.4</v>
      </c>
      <c r="Q2507" s="124">
        <f t="shared" si="1212"/>
        <v>1.2000000000000002</v>
      </c>
      <c r="R2507" s="26">
        <f t="shared" si="1213"/>
        <v>2.2000000000000002</v>
      </c>
      <c r="S2507" s="2" t="s">
        <v>32463</v>
      </c>
      <c r="T2507" s="2" t="s">
        <v>37442</v>
      </c>
      <c r="U2507" s="24">
        <f t="shared" si="1214"/>
        <v>512.30000000000007</v>
      </c>
      <c r="V2507" s="66">
        <f t="shared" si="1214"/>
        <v>417</v>
      </c>
      <c r="W2507" s="54">
        <f t="shared" si="1215"/>
        <v>1.72</v>
      </c>
      <c r="X2507" s="143">
        <f t="shared" si="1216"/>
        <v>512.30000000000007</v>
      </c>
      <c r="Y2507" s="143">
        <f t="shared" si="1217"/>
        <v>0.44399999999999995</v>
      </c>
      <c r="AD2507">
        <v>152</v>
      </c>
      <c r="AE2507">
        <v>-1</v>
      </c>
      <c r="AF2507" s="10">
        <v>37.9</v>
      </c>
      <c r="AG2507" s="10">
        <v>58.12</v>
      </c>
      <c r="AH2507" s="10">
        <f t="shared" si="1218"/>
        <v>124283.89273241545</v>
      </c>
      <c r="AI2507" s="11">
        <f t="shared" si="1206"/>
        <v>0</v>
      </c>
      <c r="AJ2507">
        <f t="shared" si="1207"/>
        <v>0</v>
      </c>
      <c r="AK2507" t="e">
        <f t="shared" si="1219"/>
        <v>#DIV/0!</v>
      </c>
      <c r="AL2507">
        <f t="shared" si="1220"/>
        <v>23.147104560800003</v>
      </c>
      <c r="AM2507" s="5">
        <f t="shared" si="1221"/>
        <v>3.4200000000000004</v>
      </c>
      <c r="AN2507">
        <v>0</v>
      </c>
      <c r="AO2507" s="72">
        <f t="shared" si="1222"/>
        <v>2.2000000000000002</v>
      </c>
      <c r="AP2507" s="72">
        <f t="shared" si="1223"/>
        <v>1.2000000000000002</v>
      </c>
      <c r="AQ2507" s="72">
        <f t="shared" si="1224"/>
        <v>1.2000000000000002</v>
      </c>
      <c r="AR2507" s="71" t="e">
        <f t="shared" si="1225"/>
        <v>#DIV/0!</v>
      </c>
      <c r="BA2507">
        <f t="shared" si="1226"/>
        <v>239</v>
      </c>
      <c r="BB2507" s="91" t="e">
        <f t="shared" si="1227"/>
        <v>#DIV/0!</v>
      </c>
    </row>
    <row r="2508" spans="1:54">
      <c r="A2508" s="2" t="s">
        <v>2627</v>
      </c>
      <c r="B2508" s="7" t="s">
        <v>42451</v>
      </c>
      <c r="C2508" s="17">
        <f t="shared" si="1208"/>
        <v>28.3</v>
      </c>
      <c r="D2508" s="28">
        <f t="shared" si="1209"/>
        <v>27</v>
      </c>
      <c r="E2508" s="8">
        <f t="shared" si="1228"/>
        <v>21</v>
      </c>
      <c r="F2508" s="2" t="s">
        <v>7617</v>
      </c>
      <c r="G2508" s="54">
        <f t="shared" si="1229"/>
        <v>27.400000000000002</v>
      </c>
      <c r="H2508" s="20">
        <f t="shared" si="1230"/>
        <v>0.23615539999999999</v>
      </c>
      <c r="I2508" s="14" t="s">
        <v>17580</v>
      </c>
      <c r="J2508" s="14" t="s">
        <v>12604</v>
      </c>
      <c r="K2508" s="14" t="s">
        <v>22540</v>
      </c>
      <c r="L2508" s="14" t="s">
        <v>27498</v>
      </c>
      <c r="M2508" s="28">
        <f t="shared" si="1231"/>
        <v>12.5</v>
      </c>
      <c r="N2508" s="46">
        <f t="shared" si="1210"/>
        <v>5.2</v>
      </c>
      <c r="O2508" s="17">
        <f t="shared" si="1211"/>
        <v>2.8000000000000003</v>
      </c>
      <c r="P2508" s="17">
        <f t="shared" si="1211"/>
        <v>4</v>
      </c>
      <c r="Q2508" s="124">
        <f t="shared" si="1212"/>
        <v>1.6</v>
      </c>
      <c r="R2508" s="26">
        <f t="shared" si="1213"/>
        <v>2.2000000000000002</v>
      </c>
      <c r="S2508" s="2" t="s">
        <v>32464</v>
      </c>
      <c r="T2508" s="2" t="s">
        <v>37443</v>
      </c>
      <c r="U2508" s="24">
        <f t="shared" si="1214"/>
        <v>299.60000000000002</v>
      </c>
      <c r="V2508" s="66">
        <f t="shared" si="1214"/>
        <v>284.60000000000002</v>
      </c>
      <c r="W2508" s="54">
        <f t="shared" si="1215"/>
        <v>2.7399999999999998</v>
      </c>
      <c r="X2508" s="143">
        <f t="shared" si="1216"/>
        <v>299.60000000000002</v>
      </c>
      <c r="Y2508" s="143">
        <f t="shared" si="1217"/>
        <v>0.64799999999999991</v>
      </c>
      <c r="AD2508">
        <v>152</v>
      </c>
      <c r="AE2508">
        <v>-1</v>
      </c>
      <c r="AF2508" s="10">
        <v>37.9</v>
      </c>
      <c r="AG2508" s="10">
        <v>58.12</v>
      </c>
      <c r="AH2508" s="10">
        <f t="shared" si="1218"/>
        <v>371773.09275762376</v>
      </c>
      <c r="AI2508" s="11">
        <f t="shared" si="1206"/>
        <v>0</v>
      </c>
      <c r="AJ2508">
        <f t="shared" si="1207"/>
        <v>0</v>
      </c>
      <c r="AK2508" t="e">
        <f t="shared" si="1219"/>
        <v>#DIV/0!</v>
      </c>
      <c r="AL2508">
        <f t="shared" si="1220"/>
        <v>18.821130944000004</v>
      </c>
      <c r="AM2508" s="5">
        <f t="shared" si="1221"/>
        <v>5.46</v>
      </c>
      <c r="AN2508">
        <v>0</v>
      </c>
      <c r="AO2508" s="72">
        <f t="shared" si="1222"/>
        <v>2.2000000000000002</v>
      </c>
      <c r="AP2508" s="72">
        <f t="shared" si="1223"/>
        <v>1.6</v>
      </c>
      <c r="AQ2508" s="72">
        <f t="shared" si="1224"/>
        <v>1.8</v>
      </c>
      <c r="AR2508" s="71" t="e">
        <f t="shared" si="1225"/>
        <v>#DIV/0!</v>
      </c>
      <c r="BA2508">
        <f t="shared" si="1226"/>
        <v>27</v>
      </c>
      <c r="BB2508" s="91" t="e">
        <f t="shared" si="1227"/>
        <v>#DIV/0!</v>
      </c>
    </row>
    <row r="2509" spans="1:54">
      <c r="A2509" s="2" t="s">
        <v>2628</v>
      </c>
      <c r="B2509" s="7" t="s">
        <v>42452</v>
      </c>
      <c r="C2509" s="17">
        <f t="shared" si="1208"/>
        <v>26.5</v>
      </c>
      <c r="D2509" s="28">
        <f t="shared" si="1209"/>
        <v>34</v>
      </c>
      <c r="E2509" s="8">
        <f t="shared" si="1228"/>
        <v>12</v>
      </c>
      <c r="F2509" s="2" t="s">
        <v>7618</v>
      </c>
      <c r="G2509" s="54">
        <f t="shared" si="1229"/>
        <v>25.6</v>
      </c>
      <c r="H2509" s="20">
        <f t="shared" si="1230"/>
        <v>0.30359910000000001</v>
      </c>
      <c r="I2509" s="14" t="s">
        <v>17581</v>
      </c>
      <c r="J2509" s="14" t="s">
        <v>12605</v>
      </c>
      <c r="K2509" s="14" t="s">
        <v>22541</v>
      </c>
      <c r="L2509" s="14" t="s">
        <v>27499</v>
      </c>
      <c r="M2509" s="28">
        <f t="shared" si="1231"/>
        <v>11.4</v>
      </c>
      <c r="N2509" s="46">
        <f t="shared" si="1210"/>
        <v>6.2</v>
      </c>
      <c r="O2509" s="17">
        <f t="shared" si="1211"/>
        <v>2.6</v>
      </c>
      <c r="P2509" s="17">
        <f t="shared" si="1211"/>
        <v>6.2</v>
      </c>
      <c r="Q2509" s="124">
        <f t="shared" si="1212"/>
        <v>0.60000000000000009</v>
      </c>
      <c r="R2509" s="26">
        <f t="shared" si="1213"/>
        <v>1</v>
      </c>
      <c r="S2509" s="2" t="s">
        <v>32465</v>
      </c>
      <c r="T2509" s="2" t="s">
        <v>37444</v>
      </c>
      <c r="U2509" s="24">
        <f t="shared" si="1214"/>
        <v>306.8</v>
      </c>
      <c r="V2509" s="66">
        <f t="shared" si="1214"/>
        <v>354.20000000000005</v>
      </c>
      <c r="W2509" s="54">
        <f t="shared" si="1215"/>
        <v>2.5599999999999996</v>
      </c>
      <c r="X2509" s="143">
        <f t="shared" si="1216"/>
        <v>306.8</v>
      </c>
      <c r="Y2509" s="143">
        <f t="shared" si="1217"/>
        <v>0.61199999999999988</v>
      </c>
      <c r="AD2509">
        <v>152</v>
      </c>
      <c r="AE2509">
        <v>-1</v>
      </c>
      <c r="AF2509" s="10">
        <v>37.9</v>
      </c>
      <c r="AG2509" s="10">
        <v>58.12</v>
      </c>
      <c r="AH2509" s="10">
        <f t="shared" si="1218"/>
        <v>286057.17359610915</v>
      </c>
      <c r="AI2509" s="11">
        <f t="shared" si="1206"/>
        <v>0</v>
      </c>
      <c r="AJ2509">
        <f t="shared" si="1207"/>
        <v>0</v>
      </c>
      <c r="AK2509" t="e">
        <f t="shared" si="1219"/>
        <v>#DIV/0!</v>
      </c>
      <c r="AL2509">
        <f t="shared" si="1220"/>
        <v>11.225982508000001</v>
      </c>
      <c r="AM2509" s="5">
        <f t="shared" si="1221"/>
        <v>5.0999999999999996</v>
      </c>
      <c r="AN2509">
        <v>0</v>
      </c>
      <c r="AO2509" s="72">
        <f t="shared" si="1222"/>
        <v>1</v>
      </c>
      <c r="AP2509" s="72">
        <f t="shared" si="1223"/>
        <v>0.60000000000000009</v>
      </c>
      <c r="AQ2509" s="72">
        <f t="shared" si="1224"/>
        <v>0.8</v>
      </c>
      <c r="AR2509" s="71" t="e">
        <f t="shared" si="1225"/>
        <v>#DIV/0!</v>
      </c>
      <c r="BA2509">
        <f t="shared" si="1226"/>
        <v>34</v>
      </c>
      <c r="BB2509" s="91" t="e">
        <f t="shared" si="1227"/>
        <v>#DIV/0!</v>
      </c>
    </row>
    <row r="2510" spans="1:54">
      <c r="A2510" s="2" t="s">
        <v>2629</v>
      </c>
      <c r="B2510" s="7" t="s">
        <v>42453</v>
      </c>
      <c r="C2510" s="17">
        <f t="shared" si="1208"/>
        <v>37.800000000000004</v>
      </c>
      <c r="D2510" s="28">
        <f t="shared" si="1209"/>
        <v>13</v>
      </c>
      <c r="E2510" s="8">
        <f t="shared" si="1228"/>
        <v>4</v>
      </c>
      <c r="F2510" s="2" t="s">
        <v>7619</v>
      </c>
      <c r="G2510" s="54">
        <f t="shared" si="1229"/>
        <v>36.9</v>
      </c>
      <c r="H2510" s="20">
        <f t="shared" si="1230"/>
        <v>0.58590989999999998</v>
      </c>
      <c r="I2510" s="14" t="s">
        <v>17582</v>
      </c>
      <c r="J2510" s="14" t="s">
        <v>12606</v>
      </c>
      <c r="K2510" s="14" t="s">
        <v>22542</v>
      </c>
      <c r="L2510" s="14" t="s">
        <v>27500</v>
      </c>
      <c r="M2510" s="28">
        <f t="shared" si="1231"/>
        <v>12.5</v>
      </c>
      <c r="N2510" s="46">
        <f t="shared" si="1210"/>
        <v>5.6</v>
      </c>
      <c r="O2510" s="17">
        <f t="shared" si="1211"/>
        <v>0.8</v>
      </c>
      <c r="P2510" s="17">
        <f t="shared" si="1211"/>
        <v>4</v>
      </c>
      <c r="Q2510" s="124">
        <f t="shared" si="1212"/>
        <v>0.2</v>
      </c>
      <c r="R2510" s="26">
        <f t="shared" si="1213"/>
        <v>0.60000000000000009</v>
      </c>
      <c r="S2510" s="2" t="s">
        <v>32466</v>
      </c>
      <c r="T2510" s="2" t="s">
        <v>37445</v>
      </c>
      <c r="U2510" s="24">
        <f t="shared" si="1214"/>
        <v>286.40000000000003</v>
      </c>
      <c r="V2510" s="66">
        <f t="shared" si="1214"/>
        <v>338.3</v>
      </c>
      <c r="W2510" s="54">
        <f t="shared" si="1215"/>
        <v>3.69</v>
      </c>
      <c r="X2510" s="143">
        <f t="shared" si="1216"/>
        <v>286.40000000000003</v>
      </c>
      <c r="Y2510" s="143">
        <f t="shared" si="1217"/>
        <v>0.83799999999999997</v>
      </c>
      <c r="AD2510">
        <v>152</v>
      </c>
      <c r="AE2510">
        <v>-1</v>
      </c>
      <c r="AF2510" s="10">
        <v>37.9</v>
      </c>
      <c r="AG2510" s="10">
        <v>58.12</v>
      </c>
      <c r="AH2510" s="10">
        <f t="shared" si="1218"/>
        <v>309071.54835899023</v>
      </c>
      <c r="AI2510" s="11">
        <f t="shared" si="1206"/>
        <v>0</v>
      </c>
      <c r="AJ2510">
        <f t="shared" si="1207"/>
        <v>0</v>
      </c>
      <c r="AK2510" t="e">
        <f t="shared" si="1219"/>
        <v>#DIV/0!</v>
      </c>
      <c r="AL2510">
        <f t="shared" si="1220"/>
        <v>0.79505299200000012</v>
      </c>
      <c r="AM2510" s="5">
        <f t="shared" si="1221"/>
        <v>7.3600000000000012</v>
      </c>
      <c r="AN2510">
        <v>0</v>
      </c>
      <c r="AO2510" s="72">
        <f t="shared" si="1222"/>
        <v>0.60000000000000009</v>
      </c>
      <c r="AP2510" s="72">
        <f t="shared" si="1223"/>
        <v>0.2</v>
      </c>
      <c r="AQ2510" s="72">
        <f t="shared" si="1224"/>
        <v>0.4</v>
      </c>
      <c r="AR2510" s="71" t="e">
        <f t="shared" si="1225"/>
        <v>#DIV/0!</v>
      </c>
      <c r="BA2510">
        <f t="shared" si="1226"/>
        <v>13</v>
      </c>
      <c r="BB2510" s="91" t="e">
        <f t="shared" si="1227"/>
        <v>#DIV/0!</v>
      </c>
    </row>
    <row r="2511" spans="1:54">
      <c r="A2511" s="2" t="s">
        <v>2630</v>
      </c>
      <c r="B2511" s="7" t="s">
        <v>42454</v>
      </c>
      <c r="C2511" s="17">
        <f t="shared" si="1208"/>
        <v>10.8</v>
      </c>
      <c r="D2511" s="28">
        <f t="shared" si="1209"/>
        <v>186</v>
      </c>
      <c r="E2511" s="8">
        <f t="shared" si="1228"/>
        <v>20</v>
      </c>
      <c r="F2511" s="2" t="s">
        <v>7620</v>
      </c>
      <c r="G2511" s="54">
        <f t="shared" si="1229"/>
        <v>9.9</v>
      </c>
      <c r="H2511" s="20">
        <f t="shared" si="1230"/>
        <v>0.1971031</v>
      </c>
      <c r="I2511" s="14" t="s">
        <v>17583</v>
      </c>
      <c r="J2511" s="14" t="s">
        <v>12607</v>
      </c>
      <c r="K2511" s="14" t="s">
        <v>22543</v>
      </c>
      <c r="L2511" s="14" t="s">
        <v>27501</v>
      </c>
      <c r="M2511" s="28">
        <f t="shared" si="1231"/>
        <v>9.8000000000000007</v>
      </c>
      <c r="N2511" s="46">
        <f t="shared" si="1210"/>
        <v>5</v>
      </c>
      <c r="O2511" s="17">
        <f t="shared" si="1211"/>
        <v>2.8000000000000003</v>
      </c>
      <c r="P2511" s="17">
        <f t="shared" si="1211"/>
        <v>9.4</v>
      </c>
      <c r="Q2511" s="124">
        <f t="shared" si="1212"/>
        <v>1.4000000000000001</v>
      </c>
      <c r="R2511" s="26">
        <f t="shared" si="1213"/>
        <v>1.8</v>
      </c>
      <c r="S2511" s="2" t="s">
        <v>32467</v>
      </c>
      <c r="T2511" s="2" t="s">
        <v>37446</v>
      </c>
      <c r="U2511" s="24">
        <f t="shared" si="1214"/>
        <v>458.8</v>
      </c>
      <c r="V2511" s="66">
        <f t="shared" si="1214"/>
        <v>286.20000000000005</v>
      </c>
      <c r="W2511" s="54">
        <f t="shared" si="1215"/>
        <v>0.99</v>
      </c>
      <c r="X2511" s="143">
        <f t="shared" si="1216"/>
        <v>458.8</v>
      </c>
      <c r="Y2511" s="143">
        <f t="shared" si="1217"/>
        <v>0.29800000000000004</v>
      </c>
      <c r="AD2511">
        <v>152</v>
      </c>
      <c r="AE2511">
        <v>-1</v>
      </c>
      <c r="AF2511" s="10">
        <v>37.9</v>
      </c>
      <c r="AG2511" s="10">
        <v>58.12</v>
      </c>
      <c r="AH2511" s="10">
        <f t="shared" si="1218"/>
        <v>370122.98478045774</v>
      </c>
      <c r="AI2511" s="11">
        <f t="shared" si="1206"/>
        <v>0</v>
      </c>
      <c r="AJ2511">
        <f t="shared" si="1207"/>
        <v>0</v>
      </c>
      <c r="AK2511" t="e">
        <f t="shared" si="1219"/>
        <v>#DIV/0!</v>
      </c>
      <c r="AL2511">
        <f t="shared" si="1220"/>
        <v>38.038043534400011</v>
      </c>
      <c r="AM2511" s="5">
        <f t="shared" si="1221"/>
        <v>1.9600000000000002</v>
      </c>
      <c r="AN2511">
        <v>0</v>
      </c>
      <c r="AO2511" s="72">
        <f t="shared" si="1222"/>
        <v>1.8</v>
      </c>
      <c r="AP2511" s="72">
        <f t="shared" si="1223"/>
        <v>1.4000000000000001</v>
      </c>
      <c r="AQ2511" s="72">
        <f t="shared" si="1224"/>
        <v>1.6</v>
      </c>
      <c r="AR2511" s="71" t="e">
        <f t="shared" si="1225"/>
        <v>#DIV/0!</v>
      </c>
      <c r="BA2511">
        <f t="shared" si="1226"/>
        <v>186</v>
      </c>
      <c r="BB2511" s="91" t="e">
        <f t="shared" si="1227"/>
        <v>#DIV/0!</v>
      </c>
    </row>
    <row r="2512" spans="1:54">
      <c r="A2512" s="2" t="s">
        <v>2631</v>
      </c>
      <c r="B2512" s="7" t="s">
        <v>42455</v>
      </c>
      <c r="C2512" s="17">
        <f t="shared" si="1208"/>
        <v>13.700000000000001</v>
      </c>
      <c r="D2512" s="28">
        <f t="shared" si="1209"/>
        <v>290</v>
      </c>
      <c r="E2512" s="8">
        <f t="shared" si="1228"/>
        <v>10</v>
      </c>
      <c r="F2512" s="2" t="s">
        <v>7621</v>
      </c>
      <c r="G2512" s="54">
        <f t="shared" si="1229"/>
        <v>12.799999999999999</v>
      </c>
      <c r="H2512" s="20">
        <f t="shared" si="1230"/>
        <v>0.43329960000000001</v>
      </c>
      <c r="I2512" s="14" t="s">
        <v>17584</v>
      </c>
      <c r="J2512" s="14" t="s">
        <v>12608</v>
      </c>
      <c r="K2512" s="14" t="s">
        <v>22544</v>
      </c>
      <c r="L2512" s="14" t="s">
        <v>27502</v>
      </c>
      <c r="M2512" s="28">
        <f t="shared" si="1231"/>
        <v>13.4</v>
      </c>
      <c r="N2512" s="46">
        <f t="shared" si="1210"/>
        <v>6</v>
      </c>
      <c r="O2512" s="17">
        <f t="shared" si="1211"/>
        <v>1.2000000000000002</v>
      </c>
      <c r="P2512" s="17">
        <f t="shared" si="1211"/>
        <v>2.2000000000000002</v>
      </c>
      <c r="Q2512" s="124">
        <f t="shared" si="1212"/>
        <v>0.8</v>
      </c>
      <c r="R2512" s="26">
        <f t="shared" si="1213"/>
        <v>1.4000000000000001</v>
      </c>
      <c r="S2512" s="2" t="s">
        <v>32468</v>
      </c>
      <c r="T2512" s="2" t="s">
        <v>37447</v>
      </c>
      <c r="U2512" s="24">
        <f t="shared" si="1214"/>
        <v>563.4</v>
      </c>
      <c r="V2512" s="66">
        <f t="shared" si="1214"/>
        <v>411.70000000000005</v>
      </c>
      <c r="W2512" s="54">
        <f t="shared" si="1215"/>
        <v>1.28</v>
      </c>
      <c r="X2512" s="143">
        <f t="shared" si="1216"/>
        <v>563.4</v>
      </c>
      <c r="Y2512" s="143">
        <f t="shared" si="1217"/>
        <v>0.35599999999999998</v>
      </c>
      <c r="AD2512">
        <v>152</v>
      </c>
      <c r="AE2512">
        <v>-1</v>
      </c>
      <c r="AF2512" s="10">
        <v>37.9</v>
      </c>
      <c r="AG2512" s="10">
        <v>58.12</v>
      </c>
      <c r="AH2512" s="10">
        <f t="shared" si="1218"/>
        <v>151043.19867629936</v>
      </c>
      <c r="AI2512" s="11">
        <f t="shared" si="1206"/>
        <v>0</v>
      </c>
      <c r="AJ2512">
        <f t="shared" si="1207"/>
        <v>0</v>
      </c>
      <c r="AK2512" t="e">
        <f t="shared" si="1219"/>
        <v>#DIV/0!</v>
      </c>
      <c r="AL2512">
        <f t="shared" si="1220"/>
        <v>2.0945246784000005</v>
      </c>
      <c r="AM2512" s="5">
        <f t="shared" si="1221"/>
        <v>2.54</v>
      </c>
      <c r="AN2512">
        <v>0</v>
      </c>
      <c r="AO2512" s="72">
        <f t="shared" si="1222"/>
        <v>1.4000000000000001</v>
      </c>
      <c r="AP2512" s="72">
        <f t="shared" si="1223"/>
        <v>0.8</v>
      </c>
      <c r="AQ2512" s="72">
        <f t="shared" si="1224"/>
        <v>0.8</v>
      </c>
      <c r="AR2512" s="71" t="e">
        <f t="shared" si="1225"/>
        <v>#DIV/0!</v>
      </c>
      <c r="BA2512">
        <f t="shared" si="1226"/>
        <v>290</v>
      </c>
      <c r="BB2512" s="91" t="e">
        <f t="shared" si="1227"/>
        <v>#DIV/0!</v>
      </c>
    </row>
    <row r="2513" spans="1:54">
      <c r="A2513" s="2" t="s">
        <v>2632</v>
      </c>
      <c r="B2513" s="7" t="s">
        <v>42456</v>
      </c>
      <c r="C2513" s="17">
        <f t="shared" si="1208"/>
        <v>23</v>
      </c>
      <c r="D2513" s="28">
        <f t="shared" si="1209"/>
        <v>14</v>
      </c>
      <c r="E2513" s="8">
        <f t="shared" si="1228"/>
        <v>7</v>
      </c>
      <c r="F2513" s="2" t="s">
        <v>7622</v>
      </c>
      <c r="G2513" s="54">
        <f t="shared" si="1229"/>
        <v>22</v>
      </c>
      <c r="H2513" s="20">
        <f t="shared" si="1230"/>
        <v>0.72738539999999996</v>
      </c>
      <c r="I2513" s="14" t="s">
        <v>17585</v>
      </c>
      <c r="J2513" s="14" t="s">
        <v>12609</v>
      </c>
      <c r="K2513" s="14" t="s">
        <v>22545</v>
      </c>
      <c r="L2513" s="14" t="s">
        <v>27503</v>
      </c>
      <c r="M2513" s="28">
        <f t="shared" si="1231"/>
        <v>11.7</v>
      </c>
      <c r="N2513" s="46">
        <f t="shared" si="1210"/>
        <v>6.2</v>
      </c>
      <c r="O2513" s="17">
        <f t="shared" si="1211"/>
        <v>1.4000000000000001</v>
      </c>
      <c r="P2513" s="17">
        <f t="shared" si="1211"/>
        <v>5.6000000000000005</v>
      </c>
      <c r="Q2513" s="124">
        <f t="shared" si="1212"/>
        <v>0.4</v>
      </c>
      <c r="R2513" s="26">
        <f t="shared" si="1213"/>
        <v>1.4000000000000001</v>
      </c>
      <c r="S2513" s="2" t="s">
        <v>32469</v>
      </c>
      <c r="T2513" s="2" t="s">
        <v>37448</v>
      </c>
      <c r="U2513" s="24">
        <f t="shared" si="1214"/>
        <v>287.10000000000002</v>
      </c>
      <c r="V2513" s="66">
        <f t="shared" si="1214"/>
        <v>345.8</v>
      </c>
      <c r="W2513" s="54">
        <f t="shared" si="1215"/>
        <v>2.1999999999999997</v>
      </c>
      <c r="X2513" s="143">
        <f t="shared" si="1216"/>
        <v>287.10000000000002</v>
      </c>
      <c r="Y2513" s="143">
        <f t="shared" si="1217"/>
        <v>0.53999999999999992</v>
      </c>
      <c r="AD2513">
        <v>152</v>
      </c>
      <c r="AE2513">
        <v>-1</v>
      </c>
      <c r="AF2513" s="10">
        <v>37.9</v>
      </c>
      <c r="AG2513" s="10">
        <v>58.12</v>
      </c>
      <c r="AH2513" s="10">
        <f t="shared" si="1218"/>
        <v>298677.80346238945</v>
      </c>
      <c r="AI2513" s="11">
        <f t="shared" si="1206"/>
        <v>0</v>
      </c>
      <c r="AJ2513">
        <f t="shared" si="1207"/>
        <v>0</v>
      </c>
      <c r="AK2513" t="e">
        <f t="shared" si="1219"/>
        <v>#DIV/0!</v>
      </c>
      <c r="AL2513">
        <f t="shared" si="1220"/>
        <v>2.9922178496000011</v>
      </c>
      <c r="AM2513" s="5">
        <f t="shared" si="1221"/>
        <v>4.4000000000000004</v>
      </c>
      <c r="AN2513">
        <v>0</v>
      </c>
      <c r="AO2513" s="72">
        <f t="shared" si="1222"/>
        <v>1.4000000000000001</v>
      </c>
      <c r="AP2513" s="72">
        <f t="shared" si="1223"/>
        <v>0.4</v>
      </c>
      <c r="AQ2513" s="72">
        <f t="shared" si="1224"/>
        <v>0.4</v>
      </c>
      <c r="AR2513" s="71" t="e">
        <f t="shared" si="1225"/>
        <v>#DIV/0!</v>
      </c>
      <c r="BA2513">
        <f t="shared" si="1226"/>
        <v>14</v>
      </c>
      <c r="BB2513" s="91" t="e">
        <f t="shared" si="1227"/>
        <v>#DIV/0!</v>
      </c>
    </row>
    <row r="2514" spans="1:54">
      <c r="A2514" s="2" t="s">
        <v>2633</v>
      </c>
      <c r="B2514" s="7" t="s">
        <v>42457</v>
      </c>
      <c r="C2514" s="17">
        <f t="shared" si="1208"/>
        <v>22.8</v>
      </c>
      <c r="D2514" s="28">
        <f t="shared" si="1209"/>
        <v>152</v>
      </c>
      <c r="E2514" s="8">
        <f t="shared" si="1228"/>
        <v>15</v>
      </c>
      <c r="F2514" s="2" t="s">
        <v>7623</v>
      </c>
      <c r="G2514" s="54">
        <f t="shared" si="1229"/>
        <v>21.8</v>
      </c>
      <c r="H2514" s="20">
        <f t="shared" si="1230"/>
        <v>0.2724201</v>
      </c>
      <c r="I2514" s="14" t="s">
        <v>17586</v>
      </c>
      <c r="J2514" s="14" t="s">
        <v>12610</v>
      </c>
      <c r="K2514" s="14" t="s">
        <v>22546</v>
      </c>
      <c r="L2514" s="14" t="s">
        <v>27504</v>
      </c>
      <c r="M2514" s="28">
        <f t="shared" si="1231"/>
        <v>12.8</v>
      </c>
      <c r="N2514" s="46">
        <f t="shared" si="1210"/>
        <v>5.8</v>
      </c>
      <c r="O2514" s="17">
        <f t="shared" si="1211"/>
        <v>2.8000000000000003</v>
      </c>
      <c r="P2514" s="17">
        <f t="shared" si="1211"/>
        <v>3.4000000000000004</v>
      </c>
      <c r="Q2514" s="124">
        <f t="shared" si="1212"/>
        <v>0.8</v>
      </c>
      <c r="R2514" s="26">
        <f t="shared" si="1213"/>
        <v>1.2000000000000002</v>
      </c>
      <c r="S2514" s="2" t="s">
        <v>32470</v>
      </c>
      <c r="T2514" s="2" t="s">
        <v>37449</v>
      </c>
      <c r="U2514" s="24">
        <f t="shared" si="1214"/>
        <v>425.40000000000003</v>
      </c>
      <c r="V2514" s="66">
        <f t="shared" si="1214"/>
        <v>336.90000000000003</v>
      </c>
      <c r="W2514" s="54">
        <f t="shared" si="1215"/>
        <v>2.1799999999999997</v>
      </c>
      <c r="X2514" s="143">
        <f t="shared" si="1216"/>
        <v>425.40000000000003</v>
      </c>
      <c r="Y2514" s="143">
        <f t="shared" si="1217"/>
        <v>0.53599999999999992</v>
      </c>
      <c r="AD2514">
        <v>152</v>
      </c>
      <c r="AE2514">
        <v>-1</v>
      </c>
      <c r="AF2514" s="10">
        <v>37.9</v>
      </c>
      <c r="AG2514" s="10">
        <v>58.12</v>
      </c>
      <c r="AH2514" s="10">
        <f t="shared" si="1218"/>
        <v>311011.6203755181</v>
      </c>
      <c r="AI2514" s="11">
        <f t="shared" si="1206"/>
        <v>0</v>
      </c>
      <c r="AJ2514">
        <f t="shared" si="1207"/>
        <v>0</v>
      </c>
      <c r="AK2514" t="e">
        <f t="shared" si="1219"/>
        <v>#DIV/0!</v>
      </c>
      <c r="AL2514">
        <f t="shared" si="1220"/>
        <v>8.3118727776000032</v>
      </c>
      <c r="AM2514" s="5">
        <f t="shared" si="1221"/>
        <v>4.3600000000000003</v>
      </c>
      <c r="AN2514">
        <v>0</v>
      </c>
      <c r="AO2514" s="72">
        <f t="shared" si="1222"/>
        <v>1.2000000000000002</v>
      </c>
      <c r="AP2514" s="72">
        <f t="shared" si="1223"/>
        <v>0.8</v>
      </c>
      <c r="AQ2514" s="72">
        <f t="shared" si="1224"/>
        <v>1</v>
      </c>
      <c r="AR2514" s="71" t="e">
        <f t="shared" si="1225"/>
        <v>#DIV/0!</v>
      </c>
      <c r="BA2514">
        <f t="shared" si="1226"/>
        <v>152</v>
      </c>
      <c r="BB2514" s="91" t="e">
        <f t="shared" si="1227"/>
        <v>#DIV/0!</v>
      </c>
    </row>
    <row r="2515" spans="1:54">
      <c r="A2515" s="2" t="s">
        <v>2634</v>
      </c>
      <c r="B2515" s="7" t="s">
        <v>42458</v>
      </c>
      <c r="C2515" s="17">
        <f t="shared" si="1208"/>
        <v>33</v>
      </c>
      <c r="D2515" s="28">
        <f t="shared" si="1209"/>
        <v>59</v>
      </c>
      <c r="E2515" s="8">
        <f t="shared" si="1228"/>
        <v>7</v>
      </c>
      <c r="F2515" s="2" t="s">
        <v>7624</v>
      </c>
      <c r="G2515" s="54">
        <f t="shared" si="1229"/>
        <v>32.1</v>
      </c>
      <c r="H2515" s="20">
        <f t="shared" si="1230"/>
        <v>0.86269679999999993</v>
      </c>
      <c r="I2515" s="14" t="s">
        <v>17587</v>
      </c>
      <c r="J2515" s="14" t="s">
        <v>12611</v>
      </c>
      <c r="K2515" s="14" t="s">
        <v>22547</v>
      </c>
      <c r="L2515" s="14" t="s">
        <v>27505</v>
      </c>
      <c r="M2515" s="28">
        <f t="shared" si="1231"/>
        <v>13.7</v>
      </c>
      <c r="N2515" s="46">
        <f t="shared" si="1210"/>
        <v>5.8</v>
      </c>
      <c r="O2515" s="17">
        <f t="shared" si="1211"/>
        <v>1.2000000000000002</v>
      </c>
      <c r="P2515" s="17">
        <f t="shared" si="1211"/>
        <v>1.6</v>
      </c>
      <c r="Q2515" s="124">
        <f t="shared" si="1212"/>
        <v>0.4</v>
      </c>
      <c r="R2515" s="26">
        <f t="shared" si="1213"/>
        <v>2.6</v>
      </c>
      <c r="S2515" s="2" t="s">
        <v>32471</v>
      </c>
      <c r="T2515" s="2" t="s">
        <v>37450</v>
      </c>
      <c r="U2515" s="24">
        <f t="shared" si="1214"/>
        <v>331.90000000000003</v>
      </c>
      <c r="V2515" s="66">
        <f t="shared" si="1214"/>
        <v>316.90000000000003</v>
      </c>
      <c r="W2515" s="54">
        <f t="shared" si="1215"/>
        <v>3.21</v>
      </c>
      <c r="X2515" s="143">
        <f t="shared" si="1216"/>
        <v>331.90000000000003</v>
      </c>
      <c r="Y2515" s="143">
        <f t="shared" si="1217"/>
        <v>0.74199999999999999</v>
      </c>
      <c r="AD2515">
        <v>152</v>
      </c>
      <c r="AE2515">
        <v>-1</v>
      </c>
      <c r="AF2515" s="10">
        <v>37.9</v>
      </c>
      <c r="AG2515" s="10">
        <v>58.12</v>
      </c>
      <c r="AH2515" s="10">
        <f t="shared" si="1218"/>
        <v>336371.89841882564</v>
      </c>
      <c r="AI2515" s="11">
        <f t="shared" si="1206"/>
        <v>0</v>
      </c>
      <c r="AJ2515">
        <f t="shared" si="1207"/>
        <v>0</v>
      </c>
      <c r="AK2515" t="e">
        <f t="shared" si="1219"/>
        <v>#DIV/0!</v>
      </c>
      <c r="AL2515">
        <f t="shared" si="1220"/>
        <v>0.68541757440000051</v>
      </c>
      <c r="AM2515" s="5">
        <f t="shared" si="1221"/>
        <v>6.4</v>
      </c>
      <c r="AN2515">
        <v>0</v>
      </c>
      <c r="AO2515" s="72">
        <f t="shared" si="1222"/>
        <v>2.6</v>
      </c>
      <c r="AP2515" s="72">
        <f t="shared" si="1223"/>
        <v>0.4</v>
      </c>
      <c r="AQ2515" s="72">
        <f t="shared" si="1224"/>
        <v>0.4</v>
      </c>
      <c r="AR2515" s="71" t="e">
        <f t="shared" si="1225"/>
        <v>#DIV/0!</v>
      </c>
      <c r="BA2515">
        <f t="shared" si="1226"/>
        <v>59</v>
      </c>
      <c r="BB2515" s="91" t="e">
        <f t="shared" si="1227"/>
        <v>#DIV/0!</v>
      </c>
    </row>
    <row r="2516" spans="1:54">
      <c r="A2516" s="2" t="s">
        <v>2635</v>
      </c>
      <c r="B2516" s="7" t="s">
        <v>42459</v>
      </c>
      <c r="C2516" s="17">
        <f t="shared" si="1208"/>
        <v>33.300000000000004</v>
      </c>
      <c r="D2516" s="28">
        <f t="shared" si="1209"/>
        <v>197</v>
      </c>
      <c r="E2516" s="8">
        <f t="shared" si="1228"/>
        <v>13</v>
      </c>
      <c r="F2516" s="2" t="s">
        <v>7625</v>
      </c>
      <c r="G2516" s="54">
        <f t="shared" si="1229"/>
        <v>32.4</v>
      </c>
      <c r="H2516" s="20">
        <f t="shared" si="1230"/>
        <v>0.31982569999999999</v>
      </c>
      <c r="I2516" s="14" t="s">
        <v>17588</v>
      </c>
      <c r="J2516" s="14" t="s">
        <v>12612</v>
      </c>
      <c r="K2516" s="14" t="s">
        <v>22548</v>
      </c>
      <c r="L2516" s="14" t="s">
        <v>27506</v>
      </c>
      <c r="M2516" s="28">
        <f t="shared" si="1231"/>
        <v>12.4</v>
      </c>
      <c r="N2516" s="46">
        <f t="shared" si="1210"/>
        <v>7</v>
      </c>
      <c r="O2516" s="17">
        <f t="shared" si="1211"/>
        <v>2</v>
      </c>
      <c r="P2516" s="17">
        <f t="shared" si="1211"/>
        <v>4.2</v>
      </c>
      <c r="Q2516" s="124">
        <f t="shared" si="1212"/>
        <v>0.8</v>
      </c>
      <c r="R2516" s="26">
        <f t="shared" si="1213"/>
        <v>1.2000000000000002</v>
      </c>
      <c r="S2516" s="2" t="s">
        <v>32472</v>
      </c>
      <c r="T2516" s="2" t="s">
        <v>37451</v>
      </c>
      <c r="U2516" s="24">
        <f t="shared" si="1214"/>
        <v>469.90000000000003</v>
      </c>
      <c r="V2516" s="66">
        <f t="shared" si="1214"/>
        <v>386.70000000000005</v>
      </c>
      <c r="W2516" s="54">
        <f t="shared" si="1215"/>
        <v>3.2399999999999998</v>
      </c>
      <c r="X2516" s="143">
        <f t="shared" si="1216"/>
        <v>469.90000000000003</v>
      </c>
      <c r="Y2516" s="143">
        <f t="shared" si="1217"/>
        <v>0.74799999999999989</v>
      </c>
      <c r="AD2516">
        <v>152</v>
      </c>
      <c r="AE2516">
        <v>-1</v>
      </c>
      <c r="AF2516" s="10">
        <v>37.9</v>
      </c>
      <c r="AG2516" s="10">
        <v>58.12</v>
      </c>
      <c r="AH2516" s="10">
        <f t="shared" si="1218"/>
        <v>226153.79986982973</v>
      </c>
      <c r="AI2516" s="11">
        <f t="shared" si="1206"/>
        <v>0</v>
      </c>
      <c r="AJ2516">
        <f t="shared" si="1207"/>
        <v>0</v>
      </c>
      <c r="AK2516" t="e">
        <f t="shared" si="1219"/>
        <v>#DIV/0!</v>
      </c>
      <c r="AL2516">
        <f t="shared" si="1220"/>
        <v>6.8561569440000012</v>
      </c>
      <c r="AM2516" s="5">
        <f t="shared" si="1221"/>
        <v>6.4600000000000009</v>
      </c>
      <c r="AN2516">
        <v>0</v>
      </c>
      <c r="AO2516" s="72">
        <f t="shared" si="1222"/>
        <v>1.2000000000000002</v>
      </c>
      <c r="AP2516" s="72">
        <f t="shared" si="1223"/>
        <v>0.8</v>
      </c>
      <c r="AQ2516" s="72">
        <f t="shared" si="1224"/>
        <v>1</v>
      </c>
      <c r="AR2516" s="71" t="e">
        <f t="shared" si="1225"/>
        <v>#DIV/0!</v>
      </c>
      <c r="BA2516">
        <f t="shared" si="1226"/>
        <v>197</v>
      </c>
      <c r="BB2516" s="91" t="e">
        <f t="shared" si="1227"/>
        <v>#DIV/0!</v>
      </c>
    </row>
    <row r="2517" spans="1:54">
      <c r="A2517" s="2" t="s">
        <v>2636</v>
      </c>
      <c r="B2517" s="7" t="s">
        <v>42460</v>
      </c>
      <c r="C2517" s="17">
        <f t="shared" si="1208"/>
        <v>29.200000000000003</v>
      </c>
      <c r="D2517" s="28">
        <f t="shared" si="1209"/>
        <v>217</v>
      </c>
      <c r="E2517" s="8">
        <f t="shared" si="1228"/>
        <v>22</v>
      </c>
      <c r="F2517" s="2" t="s">
        <v>7626</v>
      </c>
      <c r="G2517" s="54">
        <f t="shared" si="1229"/>
        <v>28.200000000000003</v>
      </c>
      <c r="H2517" s="20">
        <f t="shared" si="1230"/>
        <v>0.29938559999999997</v>
      </c>
      <c r="I2517" s="14" t="s">
        <v>17589</v>
      </c>
      <c r="J2517" s="14" t="s">
        <v>12613</v>
      </c>
      <c r="K2517" s="14" t="s">
        <v>22549</v>
      </c>
      <c r="L2517" s="14" t="s">
        <v>27507</v>
      </c>
      <c r="M2517" s="28">
        <f t="shared" si="1231"/>
        <v>9.6999999999999993</v>
      </c>
      <c r="N2517" s="46">
        <f t="shared" si="1210"/>
        <v>5.4</v>
      </c>
      <c r="O2517" s="17">
        <f t="shared" si="1211"/>
        <v>2.2000000000000002</v>
      </c>
      <c r="P2517" s="17">
        <f t="shared" si="1211"/>
        <v>9.6000000000000014</v>
      </c>
      <c r="Q2517" s="124">
        <f t="shared" si="1212"/>
        <v>2.2000000000000002</v>
      </c>
      <c r="R2517" s="26">
        <f t="shared" si="1213"/>
        <v>3</v>
      </c>
      <c r="S2517" s="2" t="s">
        <v>32473</v>
      </c>
      <c r="T2517" s="2" t="s">
        <v>37452</v>
      </c>
      <c r="U2517" s="24">
        <f t="shared" si="1214"/>
        <v>490</v>
      </c>
      <c r="V2517" s="66">
        <f t="shared" si="1214"/>
        <v>299</v>
      </c>
      <c r="W2517" s="54">
        <f t="shared" si="1215"/>
        <v>2.82</v>
      </c>
      <c r="X2517" s="143">
        <f t="shared" si="1216"/>
        <v>490</v>
      </c>
      <c r="Y2517" s="143">
        <f t="shared" si="1217"/>
        <v>0.66399999999999992</v>
      </c>
      <c r="AD2517">
        <v>152</v>
      </c>
      <c r="AE2517">
        <v>-1</v>
      </c>
      <c r="AF2517" s="10">
        <v>37.9</v>
      </c>
      <c r="AG2517" s="10">
        <v>58.12</v>
      </c>
      <c r="AH2517" s="10">
        <f t="shared" si="1218"/>
        <v>356744.02180023241</v>
      </c>
      <c r="AI2517" s="11">
        <f t="shared" si="1206"/>
        <v>0</v>
      </c>
      <c r="AJ2517">
        <f t="shared" si="1207"/>
        <v>0</v>
      </c>
      <c r="AK2517" t="e">
        <f t="shared" si="1219"/>
        <v>#DIV/0!</v>
      </c>
      <c r="AL2517">
        <f t="shared" si="1220"/>
        <v>44.390928384000013</v>
      </c>
      <c r="AM2517" s="5">
        <f t="shared" si="1221"/>
        <v>5.6400000000000006</v>
      </c>
      <c r="AN2517">
        <v>0</v>
      </c>
      <c r="AO2517" s="72">
        <f t="shared" si="1222"/>
        <v>3</v>
      </c>
      <c r="AP2517" s="72">
        <f t="shared" si="1223"/>
        <v>2.2000000000000002</v>
      </c>
      <c r="AQ2517" s="72">
        <f t="shared" si="1224"/>
        <v>2.2000000000000002</v>
      </c>
      <c r="AR2517" s="71" t="e">
        <f t="shared" si="1225"/>
        <v>#DIV/0!</v>
      </c>
      <c r="BA2517">
        <f t="shared" si="1226"/>
        <v>217</v>
      </c>
      <c r="BB2517" s="91" t="e">
        <f t="shared" si="1227"/>
        <v>#DIV/0!</v>
      </c>
    </row>
    <row r="2518" spans="1:54">
      <c r="A2518" s="2" t="s">
        <v>2637</v>
      </c>
      <c r="B2518" s="7" t="s">
        <v>42461</v>
      </c>
      <c r="C2518" s="17">
        <f t="shared" si="1208"/>
        <v>8</v>
      </c>
      <c r="D2518" s="28">
        <f t="shared" si="1209"/>
        <v>255</v>
      </c>
      <c r="E2518" s="8">
        <f t="shared" si="1228"/>
        <v>5</v>
      </c>
      <c r="F2518" s="2" t="s">
        <v>7627</v>
      </c>
      <c r="G2518" s="54">
        <f t="shared" si="1229"/>
        <v>7.1</v>
      </c>
      <c r="H2518" s="20">
        <f t="shared" si="1230"/>
        <v>0.89640180000000003</v>
      </c>
      <c r="I2518" s="14" t="s">
        <v>17590</v>
      </c>
      <c r="J2518" s="14" t="s">
        <v>12614</v>
      </c>
      <c r="K2518" s="14" t="s">
        <v>22550</v>
      </c>
      <c r="L2518" s="14" t="s">
        <v>27508</v>
      </c>
      <c r="M2518" s="28">
        <f t="shared" si="1231"/>
        <v>10.3</v>
      </c>
      <c r="N2518" s="46">
        <f t="shared" si="1210"/>
        <v>5.8</v>
      </c>
      <c r="O2518" s="17">
        <f t="shared" si="1211"/>
        <v>1.4000000000000001</v>
      </c>
      <c r="P2518" s="17">
        <f t="shared" si="1211"/>
        <v>8.4</v>
      </c>
      <c r="Q2518" s="124">
        <f t="shared" si="1212"/>
        <v>0.2</v>
      </c>
      <c r="R2518" s="26">
        <f t="shared" si="1213"/>
        <v>0.4</v>
      </c>
      <c r="S2518" s="2" t="s">
        <v>32474</v>
      </c>
      <c r="T2518" s="2" t="s">
        <v>37453</v>
      </c>
      <c r="U2518" s="24">
        <f t="shared" si="1214"/>
        <v>527.70000000000005</v>
      </c>
      <c r="V2518" s="66">
        <f t="shared" si="1214"/>
        <v>336.1</v>
      </c>
      <c r="W2518" s="54">
        <f t="shared" si="1215"/>
        <v>0.71</v>
      </c>
      <c r="X2518" s="143">
        <f t="shared" si="1216"/>
        <v>527.70000000000005</v>
      </c>
      <c r="Y2518" s="143">
        <f t="shared" si="1217"/>
        <v>0.24199999999999999</v>
      </c>
      <c r="AD2518">
        <v>152</v>
      </c>
      <c r="AE2518">
        <v>-1</v>
      </c>
      <c r="AF2518" s="10">
        <v>37.9</v>
      </c>
      <c r="AG2518" s="10">
        <v>58.12</v>
      </c>
      <c r="AH2518" s="10">
        <f t="shared" si="1218"/>
        <v>312085.57248701691</v>
      </c>
      <c r="AI2518" s="11">
        <f t="shared" si="1206"/>
        <v>0</v>
      </c>
      <c r="AJ2518">
        <f t="shared" si="1207"/>
        <v>0</v>
      </c>
      <c r="AK2518" t="e">
        <f t="shared" si="1219"/>
        <v>#DIV/0!</v>
      </c>
      <c r="AL2518">
        <f t="shared" si="1220"/>
        <v>0.48732593279999992</v>
      </c>
      <c r="AM2518" s="5">
        <f t="shared" si="1221"/>
        <v>1.4</v>
      </c>
      <c r="AN2518">
        <v>0</v>
      </c>
      <c r="AO2518" s="72">
        <f t="shared" si="1222"/>
        <v>0.4</v>
      </c>
      <c r="AP2518" s="72">
        <f t="shared" si="1223"/>
        <v>0.2</v>
      </c>
      <c r="AQ2518" s="72">
        <f t="shared" si="1224"/>
        <v>0.2</v>
      </c>
      <c r="AR2518" s="71" t="e">
        <f t="shared" si="1225"/>
        <v>#DIV/0!</v>
      </c>
      <c r="BA2518">
        <f t="shared" si="1226"/>
        <v>255</v>
      </c>
      <c r="BB2518" s="91" t="e">
        <f t="shared" si="1227"/>
        <v>#DIV/0!</v>
      </c>
    </row>
    <row r="2519" spans="1:54">
      <c r="A2519" s="2" t="s">
        <v>2638</v>
      </c>
      <c r="B2519" s="7" t="s">
        <v>42462</v>
      </c>
      <c r="C2519" s="17">
        <f t="shared" si="1208"/>
        <v>20.400000000000002</v>
      </c>
      <c r="D2519" s="28">
        <f t="shared" si="1209"/>
        <v>212</v>
      </c>
      <c r="E2519" s="8">
        <f t="shared" si="1228"/>
        <v>7</v>
      </c>
      <c r="F2519" s="2" t="s">
        <v>7628</v>
      </c>
      <c r="G2519" s="54">
        <f t="shared" si="1229"/>
        <v>19.5</v>
      </c>
      <c r="H2519" s="20">
        <f t="shared" si="1230"/>
        <v>0.80794560000000004</v>
      </c>
      <c r="I2519" s="14" t="s">
        <v>17591</v>
      </c>
      <c r="J2519" s="14" t="s">
        <v>12615</v>
      </c>
      <c r="K2519" s="14" t="s">
        <v>22551</v>
      </c>
      <c r="L2519" s="14" t="s">
        <v>27509</v>
      </c>
      <c r="M2519" s="28">
        <f t="shared" si="1231"/>
        <v>13.8</v>
      </c>
      <c r="N2519" s="46">
        <f t="shared" si="1210"/>
        <v>5.2</v>
      </c>
      <c r="O2519" s="17">
        <f t="shared" si="1211"/>
        <v>2.8000000000000003</v>
      </c>
      <c r="P2519" s="17">
        <f t="shared" si="1211"/>
        <v>1.4000000000000001</v>
      </c>
      <c r="Q2519" s="124">
        <f t="shared" si="1212"/>
        <v>0.4</v>
      </c>
      <c r="R2519" s="26">
        <f t="shared" si="1213"/>
        <v>1.8</v>
      </c>
      <c r="S2519" s="2" t="s">
        <v>32475</v>
      </c>
      <c r="T2519" s="2" t="s">
        <v>37454</v>
      </c>
      <c r="U2519" s="24">
        <f t="shared" si="1214"/>
        <v>484.6</v>
      </c>
      <c r="V2519" s="66">
        <f t="shared" si="1214"/>
        <v>402.90000000000003</v>
      </c>
      <c r="W2519" s="54">
        <f t="shared" si="1215"/>
        <v>1.95</v>
      </c>
      <c r="X2519" s="143">
        <f t="shared" si="1216"/>
        <v>484.6</v>
      </c>
      <c r="Y2519" s="143">
        <f t="shared" si="1217"/>
        <v>0.49</v>
      </c>
      <c r="AD2519">
        <v>152</v>
      </c>
      <c r="AE2519">
        <v>-1</v>
      </c>
      <c r="AF2519" s="10">
        <v>37.9</v>
      </c>
      <c r="AG2519" s="10">
        <v>58.12</v>
      </c>
      <c r="AH2519" s="10">
        <f t="shared" si="1218"/>
        <v>183157.63996859244</v>
      </c>
      <c r="AI2519" s="11">
        <f t="shared" si="1206"/>
        <v>0</v>
      </c>
      <c r="AJ2519">
        <f t="shared" si="1207"/>
        <v>0</v>
      </c>
      <c r="AK2519" t="e">
        <f t="shared" si="1219"/>
        <v>#DIV/0!</v>
      </c>
      <c r="AL2519">
        <f t="shared" si="1220"/>
        <v>1.3551358464000001</v>
      </c>
      <c r="AM2519" s="5">
        <f t="shared" si="1221"/>
        <v>3.8800000000000003</v>
      </c>
      <c r="AN2519">
        <v>0</v>
      </c>
      <c r="AO2519" s="72">
        <f t="shared" si="1222"/>
        <v>1.8</v>
      </c>
      <c r="AP2519" s="72">
        <f t="shared" si="1223"/>
        <v>0.4</v>
      </c>
      <c r="AQ2519" s="72">
        <f t="shared" si="1224"/>
        <v>0.4</v>
      </c>
      <c r="AR2519" s="71" t="e">
        <f t="shared" si="1225"/>
        <v>#DIV/0!</v>
      </c>
      <c r="BA2519">
        <f t="shared" si="1226"/>
        <v>212</v>
      </c>
      <c r="BB2519" s="91" t="e">
        <f t="shared" si="1227"/>
        <v>#DIV/0!</v>
      </c>
    </row>
    <row r="2520" spans="1:54">
      <c r="A2520" s="2" t="s">
        <v>2639</v>
      </c>
      <c r="B2520" s="7" t="s">
        <v>42463</v>
      </c>
      <c r="C2520" s="17">
        <f t="shared" si="1208"/>
        <v>25.5</v>
      </c>
      <c r="D2520" s="28">
        <f t="shared" si="1209"/>
        <v>85</v>
      </c>
      <c r="E2520" s="8">
        <f t="shared" si="1228"/>
        <v>4</v>
      </c>
      <c r="F2520" s="2" t="s">
        <v>7629</v>
      </c>
      <c r="G2520" s="54">
        <f t="shared" si="1229"/>
        <v>24.5</v>
      </c>
      <c r="H2520" s="20">
        <f t="shared" si="1230"/>
        <v>0.85929350000000004</v>
      </c>
      <c r="I2520" s="14" t="s">
        <v>17592</v>
      </c>
      <c r="J2520" s="14" t="s">
        <v>12616</v>
      </c>
      <c r="K2520" s="14" t="s">
        <v>22552</v>
      </c>
      <c r="L2520" s="14" t="s">
        <v>27510</v>
      </c>
      <c r="M2520" s="28">
        <f t="shared" si="1231"/>
        <v>14.1</v>
      </c>
      <c r="N2520" s="46">
        <f t="shared" si="1210"/>
        <v>6</v>
      </c>
      <c r="O2520" s="17">
        <f t="shared" si="1211"/>
        <v>1.2000000000000002</v>
      </c>
      <c r="P2520" s="17">
        <f t="shared" si="1211"/>
        <v>0.8</v>
      </c>
      <c r="Q2520" s="124">
        <f t="shared" si="1212"/>
        <v>0.2</v>
      </c>
      <c r="R2520" s="26">
        <f t="shared" si="1213"/>
        <v>0.8</v>
      </c>
      <c r="S2520" s="2" t="s">
        <v>32476</v>
      </c>
      <c r="T2520" s="2" t="s">
        <v>37455</v>
      </c>
      <c r="U2520" s="24">
        <f t="shared" si="1214"/>
        <v>358.1</v>
      </c>
      <c r="V2520" s="66">
        <f t="shared" si="1214"/>
        <v>364.90000000000003</v>
      </c>
      <c r="W2520" s="54">
        <f t="shared" si="1215"/>
        <v>2.4499999999999997</v>
      </c>
      <c r="X2520" s="143">
        <f t="shared" si="1216"/>
        <v>358.1</v>
      </c>
      <c r="Y2520" s="143">
        <f t="shared" si="1217"/>
        <v>0.59</v>
      </c>
      <c r="AD2520">
        <v>152</v>
      </c>
      <c r="AE2520">
        <v>-1</v>
      </c>
      <c r="AF2520" s="10">
        <v>37.9</v>
      </c>
      <c r="AG2520" s="10">
        <v>58.12</v>
      </c>
      <c r="AH2520" s="10">
        <f t="shared" si="1218"/>
        <v>268606.86379571975</v>
      </c>
      <c r="AI2520" s="11">
        <f t="shared" si="1206"/>
        <v>0</v>
      </c>
      <c r="AJ2520">
        <f t="shared" si="1207"/>
        <v>0</v>
      </c>
      <c r="AK2520" t="e">
        <f t="shared" si="1219"/>
        <v>#DIV/0!</v>
      </c>
      <c r="AL2520">
        <f t="shared" si="1220"/>
        <v>0.108062592</v>
      </c>
      <c r="AM2520" s="5">
        <f t="shared" si="1221"/>
        <v>4.9000000000000004</v>
      </c>
      <c r="AN2520">
        <v>0</v>
      </c>
      <c r="AO2520" s="72">
        <f t="shared" si="1222"/>
        <v>0.8</v>
      </c>
      <c r="AP2520" s="72">
        <f t="shared" si="1223"/>
        <v>0.2</v>
      </c>
      <c r="AQ2520" s="72">
        <f t="shared" si="1224"/>
        <v>0.2</v>
      </c>
      <c r="AR2520" s="71" t="e">
        <f t="shared" si="1225"/>
        <v>#DIV/0!</v>
      </c>
      <c r="BA2520">
        <f t="shared" si="1226"/>
        <v>85</v>
      </c>
      <c r="BB2520" s="91" t="e">
        <f t="shared" si="1227"/>
        <v>#DIV/0!</v>
      </c>
    </row>
    <row r="2521" spans="1:54">
      <c r="A2521" s="2" t="s">
        <v>2640</v>
      </c>
      <c r="B2521" s="7" t="s">
        <v>42464</v>
      </c>
      <c r="C2521" s="17">
        <f t="shared" si="1208"/>
        <v>33.1</v>
      </c>
      <c r="D2521" s="28">
        <f t="shared" si="1209"/>
        <v>195</v>
      </c>
      <c r="E2521" s="8">
        <f t="shared" si="1228"/>
        <v>19</v>
      </c>
      <c r="F2521" s="2" t="s">
        <v>7630</v>
      </c>
      <c r="G2521" s="54">
        <f t="shared" si="1229"/>
        <v>32.1</v>
      </c>
      <c r="H2521" s="20">
        <f t="shared" si="1230"/>
        <v>0.50878329999999994</v>
      </c>
      <c r="I2521" s="14" t="s">
        <v>17593</v>
      </c>
      <c r="J2521" s="14" t="s">
        <v>12617</v>
      </c>
      <c r="K2521" s="14" t="s">
        <v>22553</v>
      </c>
      <c r="L2521" s="14" t="s">
        <v>27511</v>
      </c>
      <c r="M2521" s="28">
        <f t="shared" si="1231"/>
        <v>13.1</v>
      </c>
      <c r="N2521" s="46">
        <f t="shared" si="1210"/>
        <v>6.8</v>
      </c>
      <c r="O2521" s="17">
        <f t="shared" si="1211"/>
        <v>2.6</v>
      </c>
      <c r="P2521" s="17">
        <f t="shared" si="1211"/>
        <v>2.8000000000000003</v>
      </c>
      <c r="Q2521" s="124">
        <f t="shared" si="1212"/>
        <v>1.4000000000000001</v>
      </c>
      <c r="R2521" s="26">
        <f t="shared" si="1213"/>
        <v>2.8000000000000003</v>
      </c>
      <c r="S2521" s="2" t="s">
        <v>32477</v>
      </c>
      <c r="T2521" s="2" t="s">
        <v>37456</v>
      </c>
      <c r="U2521" s="24">
        <f t="shared" si="1214"/>
        <v>468.3</v>
      </c>
      <c r="V2521" s="66">
        <f t="shared" si="1214"/>
        <v>385.1</v>
      </c>
      <c r="W2521" s="54">
        <f t="shared" si="1215"/>
        <v>3.21</v>
      </c>
      <c r="X2521" s="143">
        <f t="shared" si="1216"/>
        <v>468.3</v>
      </c>
      <c r="Y2521" s="143">
        <f t="shared" si="1217"/>
        <v>0.74199999999999999</v>
      </c>
      <c r="AD2521">
        <v>152</v>
      </c>
      <c r="AE2521">
        <v>-1</v>
      </c>
      <c r="AF2521" s="10">
        <v>37.9</v>
      </c>
      <c r="AG2521" s="10">
        <v>58.12</v>
      </c>
      <c r="AH2521" s="10">
        <f t="shared" si="1218"/>
        <v>229761.81388238978</v>
      </c>
      <c r="AI2521" s="11">
        <f t="shared" si="1206"/>
        <v>0</v>
      </c>
      <c r="AJ2521">
        <f t="shared" si="1207"/>
        <v>0</v>
      </c>
      <c r="AK2521" t="e">
        <f t="shared" si="1219"/>
        <v>#DIV/0!</v>
      </c>
      <c r="AL2521">
        <f t="shared" si="1220"/>
        <v>10.012961212800002</v>
      </c>
      <c r="AM2521" s="5">
        <f t="shared" si="1221"/>
        <v>6.42</v>
      </c>
      <c r="AN2521">
        <v>0</v>
      </c>
      <c r="AO2521" s="72">
        <f t="shared" si="1222"/>
        <v>2.8000000000000003</v>
      </c>
      <c r="AP2521" s="72">
        <f t="shared" si="1223"/>
        <v>1.4000000000000001</v>
      </c>
      <c r="AQ2521" s="72">
        <f t="shared" si="1224"/>
        <v>1.4000000000000001</v>
      </c>
      <c r="AR2521" s="71" t="e">
        <f t="shared" si="1225"/>
        <v>#DIV/0!</v>
      </c>
      <c r="BA2521">
        <f t="shared" si="1226"/>
        <v>195</v>
      </c>
      <c r="BB2521" s="91" t="e">
        <f t="shared" si="1227"/>
        <v>#DIV/0!</v>
      </c>
    </row>
    <row r="2522" spans="1:54">
      <c r="A2522" s="2" t="s">
        <v>2641</v>
      </c>
      <c r="B2522" s="7" t="s">
        <v>42465</v>
      </c>
      <c r="C2522" s="17">
        <f t="shared" si="1208"/>
        <v>27.3</v>
      </c>
      <c r="D2522" s="28">
        <f t="shared" si="1209"/>
        <v>111</v>
      </c>
      <c r="E2522" s="8">
        <f t="shared" si="1228"/>
        <v>8</v>
      </c>
      <c r="F2522" s="2" t="s">
        <v>7631</v>
      </c>
      <c r="G2522" s="54">
        <f t="shared" si="1229"/>
        <v>26.400000000000002</v>
      </c>
      <c r="H2522" s="20">
        <f t="shared" si="1230"/>
        <v>0.3815675</v>
      </c>
      <c r="I2522" s="14" t="s">
        <v>17594</v>
      </c>
      <c r="J2522" s="14" t="s">
        <v>12618</v>
      </c>
      <c r="K2522" s="14" t="s">
        <v>22554</v>
      </c>
      <c r="L2522" s="14" t="s">
        <v>27512</v>
      </c>
      <c r="M2522" s="28">
        <f t="shared" si="1231"/>
        <v>9.8999999999999986</v>
      </c>
      <c r="N2522" s="46">
        <f t="shared" si="1210"/>
        <v>6.2</v>
      </c>
      <c r="O2522" s="17">
        <f t="shared" si="1211"/>
        <v>1.6</v>
      </c>
      <c r="P2522" s="17">
        <f t="shared" si="1211"/>
        <v>9.2000000000000011</v>
      </c>
      <c r="Q2522" s="124">
        <f t="shared" si="1212"/>
        <v>0.4</v>
      </c>
      <c r="R2522" s="26">
        <f t="shared" si="1213"/>
        <v>0.8</v>
      </c>
      <c r="S2522" s="2" t="s">
        <v>32478</v>
      </c>
      <c r="T2522" s="2" t="s">
        <v>37457</v>
      </c>
      <c r="U2522" s="24">
        <f t="shared" si="1214"/>
        <v>384.40000000000003</v>
      </c>
      <c r="V2522" s="66">
        <f t="shared" si="1214"/>
        <v>297.40000000000003</v>
      </c>
      <c r="W2522" s="54">
        <f t="shared" si="1215"/>
        <v>2.6399999999999997</v>
      </c>
      <c r="X2522" s="143">
        <f t="shared" si="1216"/>
        <v>384.40000000000003</v>
      </c>
      <c r="Y2522" s="143">
        <f t="shared" si="1217"/>
        <v>0.62799999999999989</v>
      </c>
      <c r="AD2522">
        <v>152</v>
      </c>
      <c r="AE2522">
        <v>-1</v>
      </c>
      <c r="AF2522" s="10">
        <v>37.9</v>
      </c>
      <c r="AG2522" s="10">
        <v>58.12</v>
      </c>
      <c r="AH2522" s="10">
        <f t="shared" si="1218"/>
        <v>358467.79508996266</v>
      </c>
      <c r="AI2522" s="11">
        <f t="shared" si="1206"/>
        <v>0</v>
      </c>
      <c r="AJ2522">
        <f t="shared" si="1207"/>
        <v>0</v>
      </c>
      <c r="AK2522" t="e">
        <f t="shared" si="1219"/>
        <v>#DIV/0!</v>
      </c>
      <c r="AL2522">
        <f t="shared" si="1220"/>
        <v>7.2826611200000002</v>
      </c>
      <c r="AM2522" s="5">
        <f t="shared" si="1221"/>
        <v>5.26</v>
      </c>
      <c r="AN2522">
        <v>0</v>
      </c>
      <c r="AO2522" s="72">
        <f t="shared" si="1222"/>
        <v>0.8</v>
      </c>
      <c r="AP2522" s="72">
        <f t="shared" si="1223"/>
        <v>0.4</v>
      </c>
      <c r="AQ2522" s="72">
        <f t="shared" si="1224"/>
        <v>0.60000000000000009</v>
      </c>
      <c r="AR2522" s="71" t="e">
        <f t="shared" si="1225"/>
        <v>#DIV/0!</v>
      </c>
      <c r="BA2522">
        <f t="shared" si="1226"/>
        <v>111</v>
      </c>
      <c r="BB2522" s="91" t="e">
        <f t="shared" si="1227"/>
        <v>#DIV/0!</v>
      </c>
    </row>
    <row r="2523" spans="1:54">
      <c r="A2523" s="2" t="s">
        <v>2642</v>
      </c>
      <c r="B2523" s="7" t="s">
        <v>42466</v>
      </c>
      <c r="C2523" s="17">
        <f t="shared" si="1208"/>
        <v>36.9</v>
      </c>
      <c r="D2523" s="28">
        <f t="shared" si="1209"/>
        <v>233</v>
      </c>
      <c r="E2523" s="8">
        <f t="shared" si="1228"/>
        <v>4</v>
      </c>
      <c r="F2523" s="2" t="s">
        <v>7632</v>
      </c>
      <c r="G2523" s="54">
        <f t="shared" si="1229"/>
        <v>36</v>
      </c>
      <c r="H2523" s="20">
        <f t="shared" si="1230"/>
        <v>0.67793300000000001</v>
      </c>
      <c r="I2523" s="14" t="s">
        <v>17595</v>
      </c>
      <c r="J2523" s="14" t="s">
        <v>12619</v>
      </c>
      <c r="K2523" s="14" t="s">
        <v>22555</v>
      </c>
      <c r="L2523" s="14" t="s">
        <v>27513</v>
      </c>
      <c r="M2523" s="28">
        <f t="shared" si="1231"/>
        <v>12.1</v>
      </c>
      <c r="N2523" s="46">
        <f t="shared" si="1210"/>
        <v>6.6</v>
      </c>
      <c r="O2523" s="17">
        <f t="shared" si="1211"/>
        <v>1</v>
      </c>
      <c r="P2523" s="17">
        <f t="shared" si="1211"/>
        <v>4.8000000000000007</v>
      </c>
      <c r="Q2523" s="124">
        <f t="shared" si="1212"/>
        <v>0.2</v>
      </c>
      <c r="R2523" s="26">
        <f t="shared" si="1213"/>
        <v>0.60000000000000009</v>
      </c>
      <c r="S2523" s="2" t="s">
        <v>32479</v>
      </c>
      <c r="T2523" s="2" t="s">
        <v>37458</v>
      </c>
      <c r="U2523" s="24">
        <f t="shared" si="1214"/>
        <v>505.70000000000005</v>
      </c>
      <c r="V2523" s="66">
        <f t="shared" si="1214"/>
        <v>381.1</v>
      </c>
      <c r="W2523" s="54">
        <f t="shared" si="1215"/>
        <v>3.5999999999999996</v>
      </c>
      <c r="X2523" s="143">
        <f t="shared" si="1216"/>
        <v>505.70000000000005</v>
      </c>
      <c r="Y2523" s="143">
        <f t="shared" si="1217"/>
        <v>0.82</v>
      </c>
      <c r="AD2523">
        <v>152</v>
      </c>
      <c r="AE2523">
        <v>-1</v>
      </c>
      <c r="AF2523" s="10">
        <v>37.9</v>
      </c>
      <c r="AG2523" s="10">
        <v>58.12</v>
      </c>
      <c r="AH2523" s="10">
        <f t="shared" si="1218"/>
        <v>238198.1677445792</v>
      </c>
      <c r="AI2523" s="11">
        <f t="shared" si="1206"/>
        <v>0</v>
      </c>
      <c r="AJ2523">
        <f t="shared" si="1207"/>
        <v>0</v>
      </c>
      <c r="AK2523" t="e">
        <f t="shared" si="1219"/>
        <v>#DIV/0!</v>
      </c>
      <c r="AL2523">
        <f t="shared" si="1220"/>
        <v>0.92755296000000031</v>
      </c>
      <c r="AM2523" s="5">
        <f t="shared" si="1221"/>
        <v>7.18</v>
      </c>
      <c r="AN2523">
        <v>0</v>
      </c>
      <c r="AO2523" s="72">
        <f t="shared" si="1222"/>
        <v>0.60000000000000009</v>
      </c>
      <c r="AP2523" s="72">
        <f t="shared" si="1223"/>
        <v>0.2</v>
      </c>
      <c r="AQ2523" s="72">
        <f t="shared" si="1224"/>
        <v>0.2</v>
      </c>
      <c r="AR2523" s="71" t="e">
        <f t="shared" si="1225"/>
        <v>#DIV/0!</v>
      </c>
      <c r="BA2523">
        <f t="shared" si="1226"/>
        <v>233</v>
      </c>
      <c r="BB2523" s="91" t="e">
        <f t="shared" si="1227"/>
        <v>#DIV/0!</v>
      </c>
    </row>
    <row r="2524" spans="1:54">
      <c r="A2524" s="2" t="s">
        <v>2643</v>
      </c>
      <c r="B2524" s="7" t="s">
        <v>42467</v>
      </c>
      <c r="C2524" s="17">
        <f t="shared" si="1208"/>
        <v>31.5</v>
      </c>
      <c r="D2524" s="28">
        <f t="shared" si="1209"/>
        <v>140</v>
      </c>
      <c r="E2524" s="8">
        <f t="shared" si="1228"/>
        <v>4</v>
      </c>
      <c r="F2524" s="2" t="s">
        <v>7633</v>
      </c>
      <c r="G2524" s="54">
        <f t="shared" si="1229"/>
        <v>30.5</v>
      </c>
      <c r="H2524" s="20">
        <f t="shared" si="1230"/>
        <v>0.86048440000000004</v>
      </c>
      <c r="I2524" s="14" t="s">
        <v>17596</v>
      </c>
      <c r="J2524" s="14" t="s">
        <v>12620</v>
      </c>
      <c r="K2524" s="14" t="s">
        <v>22556</v>
      </c>
      <c r="L2524" s="14" t="s">
        <v>27514</v>
      </c>
      <c r="M2524" s="28">
        <f t="shared" si="1231"/>
        <v>12.2</v>
      </c>
      <c r="N2524" s="46">
        <f t="shared" si="1210"/>
        <v>6</v>
      </c>
      <c r="O2524" s="17">
        <f t="shared" si="1211"/>
        <v>0.8</v>
      </c>
      <c r="P2524" s="17">
        <f t="shared" si="1211"/>
        <v>4.6000000000000005</v>
      </c>
      <c r="Q2524" s="124">
        <f t="shared" si="1212"/>
        <v>0.2</v>
      </c>
      <c r="R2524" s="26">
        <f t="shared" si="1213"/>
        <v>2</v>
      </c>
      <c r="S2524" s="2" t="s">
        <v>32480</v>
      </c>
      <c r="T2524" s="2" t="s">
        <v>37459</v>
      </c>
      <c r="U2524" s="24">
        <f t="shared" si="1214"/>
        <v>412.8</v>
      </c>
      <c r="V2524" s="66">
        <f t="shared" si="1214"/>
        <v>404.5</v>
      </c>
      <c r="W2524" s="54">
        <f t="shared" si="1215"/>
        <v>3.05</v>
      </c>
      <c r="X2524" s="143">
        <f t="shared" si="1216"/>
        <v>412.8</v>
      </c>
      <c r="Y2524" s="143">
        <f t="shared" si="1217"/>
        <v>0.71</v>
      </c>
      <c r="AD2524">
        <v>152</v>
      </c>
      <c r="AE2524">
        <v>-1</v>
      </c>
      <c r="AF2524" s="10">
        <v>37.9</v>
      </c>
      <c r="AG2524" s="10">
        <v>58.12</v>
      </c>
      <c r="AH2524" s="10">
        <f t="shared" si="1218"/>
        <v>178068.15931545012</v>
      </c>
      <c r="AI2524" s="11">
        <f t="shared" si="1206"/>
        <v>0</v>
      </c>
      <c r="AJ2524">
        <f t="shared" si="1207"/>
        <v>0</v>
      </c>
      <c r="AK2524" t="e">
        <f t="shared" si="1219"/>
        <v>#DIV/0!</v>
      </c>
      <c r="AL2524">
        <f t="shared" si="1220"/>
        <v>1.0268348159999998</v>
      </c>
      <c r="AM2524" s="5">
        <f t="shared" si="1221"/>
        <v>6.1</v>
      </c>
      <c r="AN2524">
        <v>0</v>
      </c>
      <c r="AO2524" s="72">
        <f t="shared" si="1222"/>
        <v>2</v>
      </c>
      <c r="AP2524" s="72">
        <f t="shared" si="1223"/>
        <v>0.2</v>
      </c>
      <c r="AQ2524" s="72">
        <f t="shared" si="1224"/>
        <v>0.4</v>
      </c>
      <c r="AR2524" s="71" t="e">
        <f t="shared" si="1225"/>
        <v>#DIV/0!</v>
      </c>
      <c r="BA2524">
        <f t="shared" si="1226"/>
        <v>140</v>
      </c>
      <c r="BB2524" s="91" t="e">
        <f t="shared" si="1227"/>
        <v>#DIV/0!</v>
      </c>
    </row>
    <row r="2525" spans="1:54">
      <c r="A2525" s="2" t="s">
        <v>2644</v>
      </c>
      <c r="B2525" s="7" t="s">
        <v>42468</v>
      </c>
      <c r="C2525" s="17">
        <f t="shared" si="1208"/>
        <v>13.200000000000001</v>
      </c>
      <c r="D2525" s="28">
        <f t="shared" si="1209"/>
        <v>191</v>
      </c>
      <c r="E2525" s="8">
        <f t="shared" si="1228"/>
        <v>7</v>
      </c>
      <c r="F2525" s="2" t="s">
        <v>7634</v>
      </c>
      <c r="G2525" s="54">
        <f t="shared" si="1229"/>
        <v>12.299999999999999</v>
      </c>
      <c r="H2525" s="20">
        <f t="shared" si="1230"/>
        <v>0.36278759999999999</v>
      </c>
      <c r="I2525" s="14" t="s">
        <v>17597</v>
      </c>
      <c r="J2525" s="14" t="s">
        <v>12621</v>
      </c>
      <c r="K2525" s="14" t="s">
        <v>22557</v>
      </c>
      <c r="L2525" s="14" t="s">
        <v>27515</v>
      </c>
      <c r="M2525" s="28">
        <f t="shared" si="1231"/>
        <v>11.4</v>
      </c>
      <c r="N2525" s="46">
        <f t="shared" si="1210"/>
        <v>6.8</v>
      </c>
      <c r="O2525" s="17">
        <f t="shared" si="1211"/>
        <v>2.6</v>
      </c>
      <c r="P2525" s="17">
        <f t="shared" si="1211"/>
        <v>6.2</v>
      </c>
      <c r="Q2525" s="124">
        <f t="shared" si="1212"/>
        <v>0.2</v>
      </c>
      <c r="R2525" s="26">
        <f t="shared" si="1213"/>
        <v>0.4</v>
      </c>
      <c r="S2525" s="2" t="s">
        <v>32481</v>
      </c>
      <c r="T2525" s="2" t="s">
        <v>37460</v>
      </c>
      <c r="U2525" s="24">
        <f t="shared" si="1214"/>
        <v>463.70000000000005</v>
      </c>
      <c r="V2525" s="66">
        <f t="shared" si="1214"/>
        <v>417.6</v>
      </c>
      <c r="W2525" s="54">
        <f t="shared" si="1215"/>
        <v>1.23</v>
      </c>
      <c r="X2525" s="143">
        <f t="shared" si="1216"/>
        <v>463.70000000000005</v>
      </c>
      <c r="Y2525" s="143">
        <f t="shared" si="1217"/>
        <v>0.34599999999999997</v>
      </c>
      <c r="AD2525">
        <v>152</v>
      </c>
      <c r="AE2525">
        <v>-1</v>
      </c>
      <c r="AF2525" s="10">
        <v>37.9</v>
      </c>
      <c r="AG2525" s="10">
        <v>58.12</v>
      </c>
      <c r="AH2525" s="10">
        <f t="shared" si="1218"/>
        <v>120483.96278115614</v>
      </c>
      <c r="AI2525" s="11">
        <f t="shared" si="1206"/>
        <v>0</v>
      </c>
      <c r="AJ2525">
        <f t="shared" si="1207"/>
        <v>0</v>
      </c>
      <c r="AK2525" t="e">
        <f t="shared" si="1219"/>
        <v>#DIV/0!</v>
      </c>
      <c r="AL2525">
        <f t="shared" si="1220"/>
        <v>4.1087455552000005</v>
      </c>
      <c r="AM2525" s="5">
        <f t="shared" si="1221"/>
        <v>2.4400000000000004</v>
      </c>
      <c r="AN2525">
        <v>0</v>
      </c>
      <c r="AO2525" s="72">
        <f t="shared" si="1222"/>
        <v>0.4</v>
      </c>
      <c r="AP2525" s="72">
        <f t="shared" si="1223"/>
        <v>0.2</v>
      </c>
      <c r="AQ2525" s="72">
        <f t="shared" si="1224"/>
        <v>0.4</v>
      </c>
      <c r="AR2525" s="71" t="e">
        <f t="shared" si="1225"/>
        <v>#DIV/0!</v>
      </c>
      <c r="BA2525">
        <f t="shared" si="1226"/>
        <v>191</v>
      </c>
      <c r="BB2525" s="91" t="e">
        <f t="shared" si="1227"/>
        <v>#DIV/0!</v>
      </c>
    </row>
    <row r="2526" spans="1:54">
      <c r="A2526" s="2" t="s">
        <v>2645</v>
      </c>
      <c r="B2526" s="7" t="s">
        <v>42469</v>
      </c>
      <c r="C2526" s="17">
        <f t="shared" si="1208"/>
        <v>21</v>
      </c>
      <c r="D2526" s="28">
        <f t="shared" si="1209"/>
        <v>214</v>
      </c>
      <c r="E2526" s="8">
        <f t="shared" si="1228"/>
        <v>13</v>
      </c>
      <c r="F2526" s="2" t="s">
        <v>7635</v>
      </c>
      <c r="G2526" s="54">
        <f t="shared" si="1229"/>
        <v>20</v>
      </c>
      <c r="H2526" s="20">
        <f t="shared" si="1230"/>
        <v>0.66594170000000008</v>
      </c>
      <c r="I2526" s="14" t="s">
        <v>17598</v>
      </c>
      <c r="J2526" s="14" t="s">
        <v>12622</v>
      </c>
      <c r="K2526" s="14" t="s">
        <v>22558</v>
      </c>
      <c r="L2526" s="14" t="s">
        <v>27516</v>
      </c>
      <c r="M2526" s="28">
        <f t="shared" si="1231"/>
        <v>12.5</v>
      </c>
      <c r="N2526" s="46">
        <f t="shared" si="1210"/>
        <v>6.6</v>
      </c>
      <c r="O2526" s="17">
        <f t="shared" si="1211"/>
        <v>1.6</v>
      </c>
      <c r="P2526" s="17">
        <f t="shared" si="1211"/>
        <v>4</v>
      </c>
      <c r="Q2526" s="124">
        <f t="shared" si="1212"/>
        <v>1</v>
      </c>
      <c r="R2526" s="26">
        <f t="shared" si="1213"/>
        <v>2.8000000000000003</v>
      </c>
      <c r="S2526" s="2" t="s">
        <v>32482</v>
      </c>
      <c r="T2526" s="2" t="s">
        <v>37461</v>
      </c>
      <c r="U2526" s="24">
        <f t="shared" si="1214"/>
        <v>486.70000000000005</v>
      </c>
      <c r="V2526" s="66">
        <f t="shared" si="1214"/>
        <v>423.20000000000005</v>
      </c>
      <c r="W2526" s="54">
        <f t="shared" si="1215"/>
        <v>2</v>
      </c>
      <c r="X2526" s="143">
        <f t="shared" si="1216"/>
        <v>486.70000000000005</v>
      </c>
      <c r="Y2526" s="143">
        <f t="shared" si="1217"/>
        <v>0.5</v>
      </c>
      <c r="AD2526">
        <v>152</v>
      </c>
      <c r="AE2526">
        <v>-1</v>
      </c>
      <c r="AF2526" s="10">
        <v>37.9</v>
      </c>
      <c r="AG2526" s="10">
        <v>58.12</v>
      </c>
      <c r="AH2526" s="10">
        <f t="shared" si="1218"/>
        <v>70267.25431483172</v>
      </c>
      <c r="AI2526" s="11">
        <f t="shared" si="1206"/>
        <v>0</v>
      </c>
      <c r="AJ2526">
        <f t="shared" si="1207"/>
        <v>0</v>
      </c>
      <c r="AK2526" t="e">
        <f t="shared" si="1219"/>
        <v>#DIV/0!</v>
      </c>
      <c r="AL2526">
        <f t="shared" si="1220"/>
        <v>5.9863247359999985</v>
      </c>
      <c r="AM2526" s="5">
        <f t="shared" si="1221"/>
        <v>4</v>
      </c>
      <c r="AN2526">
        <v>0</v>
      </c>
      <c r="AO2526" s="72">
        <f t="shared" si="1222"/>
        <v>2.8000000000000003</v>
      </c>
      <c r="AP2526" s="72">
        <f t="shared" si="1223"/>
        <v>1</v>
      </c>
      <c r="AQ2526" s="72">
        <f t="shared" si="1224"/>
        <v>1</v>
      </c>
      <c r="AR2526" s="71" t="e">
        <f t="shared" si="1225"/>
        <v>#DIV/0!</v>
      </c>
      <c r="BA2526">
        <f t="shared" si="1226"/>
        <v>214</v>
      </c>
      <c r="BB2526" s="91" t="e">
        <f t="shared" si="1227"/>
        <v>#DIV/0!</v>
      </c>
    </row>
    <row r="2527" spans="1:54">
      <c r="A2527" s="2" t="s">
        <v>2646</v>
      </c>
      <c r="B2527" s="7" t="s">
        <v>42470</v>
      </c>
      <c r="C2527" s="17">
        <f t="shared" si="1208"/>
        <v>20.200000000000003</v>
      </c>
      <c r="D2527" s="28">
        <f t="shared" si="1209"/>
        <v>199</v>
      </c>
      <c r="E2527" s="8">
        <f t="shared" si="1228"/>
        <v>9</v>
      </c>
      <c r="F2527" s="2" t="s">
        <v>7636</v>
      </c>
      <c r="G2527" s="54">
        <f t="shared" si="1229"/>
        <v>19.3</v>
      </c>
      <c r="H2527" s="20">
        <f t="shared" si="1230"/>
        <v>0.17533169999999998</v>
      </c>
      <c r="I2527" s="14" t="s">
        <v>17599</v>
      </c>
      <c r="J2527" s="14" t="s">
        <v>12623</v>
      </c>
      <c r="K2527" s="14" t="s">
        <v>22559</v>
      </c>
      <c r="L2527" s="14" t="s">
        <v>27517</v>
      </c>
      <c r="M2527" s="28">
        <f t="shared" si="1231"/>
        <v>10.5</v>
      </c>
      <c r="N2527" s="46">
        <f t="shared" si="1210"/>
        <v>6.2</v>
      </c>
      <c r="O2527" s="17">
        <f t="shared" si="1211"/>
        <v>0.60000000000000009</v>
      </c>
      <c r="P2527" s="17">
        <f t="shared" si="1211"/>
        <v>8</v>
      </c>
      <c r="Q2527" s="124">
        <f t="shared" si="1212"/>
        <v>1.4000000000000001</v>
      </c>
      <c r="R2527" s="26">
        <f t="shared" si="1213"/>
        <v>1.8</v>
      </c>
      <c r="S2527" s="2" t="s">
        <v>32483</v>
      </c>
      <c r="T2527" s="2" t="s">
        <v>37462</v>
      </c>
      <c r="U2527" s="24">
        <f t="shared" si="1214"/>
        <v>471.8</v>
      </c>
      <c r="V2527" s="66">
        <f t="shared" si="1214"/>
        <v>355.20000000000005</v>
      </c>
      <c r="W2527" s="54">
        <f t="shared" si="1215"/>
        <v>1.93</v>
      </c>
      <c r="X2527" s="143">
        <f t="shared" si="1216"/>
        <v>471.8</v>
      </c>
      <c r="Y2527" s="143">
        <f t="shared" si="1217"/>
        <v>0.48599999999999999</v>
      </c>
      <c r="AD2527">
        <v>152</v>
      </c>
      <c r="AE2527">
        <v>-1</v>
      </c>
      <c r="AF2527" s="10">
        <v>37.9</v>
      </c>
      <c r="AG2527" s="10">
        <v>58.12</v>
      </c>
      <c r="AH2527" s="10">
        <f t="shared" si="1218"/>
        <v>284477.80659118161</v>
      </c>
      <c r="AI2527" s="11">
        <f t="shared" si="1206"/>
        <v>0</v>
      </c>
      <c r="AJ2527">
        <f t="shared" si="1207"/>
        <v>0</v>
      </c>
      <c r="AK2527" t="e">
        <f t="shared" si="1219"/>
        <v>#DIV/0!</v>
      </c>
      <c r="AL2527">
        <f t="shared" si="1220"/>
        <v>7.1251341120000014</v>
      </c>
      <c r="AM2527" s="5">
        <f t="shared" si="1221"/>
        <v>3.8400000000000007</v>
      </c>
      <c r="AN2527">
        <v>0</v>
      </c>
      <c r="AO2527" s="72">
        <f t="shared" si="1222"/>
        <v>1.8</v>
      </c>
      <c r="AP2527" s="72">
        <f t="shared" si="1223"/>
        <v>1.4000000000000001</v>
      </c>
      <c r="AQ2527" s="72">
        <f t="shared" si="1224"/>
        <v>1.6</v>
      </c>
      <c r="AR2527" s="71" t="e">
        <f t="shared" si="1225"/>
        <v>#DIV/0!</v>
      </c>
      <c r="BA2527">
        <f t="shared" si="1226"/>
        <v>199</v>
      </c>
      <c r="BB2527" s="91" t="e">
        <f t="shared" si="1227"/>
        <v>#DIV/0!</v>
      </c>
    </row>
    <row r="2528" spans="1:54">
      <c r="A2528" s="2" t="s">
        <v>2647</v>
      </c>
      <c r="B2528" s="7" t="s">
        <v>42471</v>
      </c>
      <c r="C2528" s="17">
        <f t="shared" si="1208"/>
        <v>28.3</v>
      </c>
      <c r="D2528" s="28">
        <f t="shared" si="1209"/>
        <v>181</v>
      </c>
      <c r="E2528" s="8">
        <f t="shared" si="1228"/>
        <v>9</v>
      </c>
      <c r="F2528" s="2" t="s">
        <v>7637</v>
      </c>
      <c r="G2528" s="54">
        <f t="shared" si="1229"/>
        <v>27.3</v>
      </c>
      <c r="H2528" s="20">
        <f t="shared" si="1230"/>
        <v>0.34609960000000001</v>
      </c>
      <c r="I2528" s="14" t="s">
        <v>17600</v>
      </c>
      <c r="J2528" s="14" t="s">
        <v>12624</v>
      </c>
      <c r="K2528" s="14" t="s">
        <v>22560</v>
      </c>
      <c r="L2528" s="14" t="s">
        <v>27518</v>
      </c>
      <c r="M2528" s="28">
        <f t="shared" si="1231"/>
        <v>10</v>
      </c>
      <c r="N2528" s="46">
        <f t="shared" si="1210"/>
        <v>5.6</v>
      </c>
      <c r="O2528" s="17">
        <f t="shared" si="1211"/>
        <v>0.60000000000000009</v>
      </c>
      <c r="P2528" s="17">
        <f t="shared" si="1211"/>
        <v>9</v>
      </c>
      <c r="Q2528" s="124">
        <f t="shared" si="1212"/>
        <v>1.4000000000000001</v>
      </c>
      <c r="R2528" s="26">
        <f t="shared" si="1213"/>
        <v>2.2000000000000002</v>
      </c>
      <c r="S2528" s="2" t="s">
        <v>32484</v>
      </c>
      <c r="T2528" s="2" t="s">
        <v>37463</v>
      </c>
      <c r="U2528" s="24">
        <f t="shared" si="1214"/>
        <v>453.6</v>
      </c>
      <c r="V2528" s="66">
        <f t="shared" si="1214"/>
        <v>311.40000000000003</v>
      </c>
      <c r="W2528" s="54">
        <f t="shared" si="1215"/>
        <v>2.73</v>
      </c>
      <c r="X2528" s="143">
        <f t="shared" si="1216"/>
        <v>453.6</v>
      </c>
      <c r="Y2528" s="143">
        <f t="shared" si="1217"/>
        <v>0.64600000000000002</v>
      </c>
      <c r="AD2528">
        <v>152</v>
      </c>
      <c r="AE2528">
        <v>-1</v>
      </c>
      <c r="AF2528" s="10">
        <v>37.9</v>
      </c>
      <c r="AG2528" s="10">
        <v>58.12</v>
      </c>
      <c r="AH2528" s="10">
        <f t="shared" si="1218"/>
        <v>342856.49261851062</v>
      </c>
      <c r="AI2528" s="11">
        <f t="shared" si="1206"/>
        <v>0</v>
      </c>
      <c r="AJ2528">
        <f t="shared" si="1207"/>
        <v>0</v>
      </c>
      <c r="AK2528" t="e">
        <f t="shared" si="1219"/>
        <v>#DIV/0!</v>
      </c>
      <c r="AL2528">
        <f t="shared" si="1220"/>
        <v>7.7683367520000015</v>
      </c>
      <c r="AM2528" s="5">
        <f t="shared" si="1221"/>
        <v>5.46</v>
      </c>
      <c r="AN2528">
        <v>0</v>
      </c>
      <c r="AO2528" s="72">
        <f t="shared" si="1222"/>
        <v>2.2000000000000002</v>
      </c>
      <c r="AP2528" s="72">
        <f t="shared" si="1223"/>
        <v>1.4000000000000001</v>
      </c>
      <c r="AQ2528" s="72">
        <f t="shared" si="1224"/>
        <v>1.6</v>
      </c>
      <c r="AR2528" s="71" t="e">
        <f t="shared" si="1225"/>
        <v>#DIV/0!</v>
      </c>
      <c r="BA2528">
        <f t="shared" si="1226"/>
        <v>181</v>
      </c>
      <c r="BB2528" s="91" t="e">
        <f t="shared" si="1227"/>
        <v>#DIV/0!</v>
      </c>
    </row>
    <row r="2529" spans="1:54">
      <c r="A2529" s="2" t="s">
        <v>2648</v>
      </c>
      <c r="B2529" s="7" t="s">
        <v>42472</v>
      </c>
      <c r="C2529" s="17">
        <f t="shared" si="1208"/>
        <v>27.400000000000002</v>
      </c>
      <c r="D2529" s="28">
        <f t="shared" si="1209"/>
        <v>227</v>
      </c>
      <c r="E2529" s="8">
        <f t="shared" si="1228"/>
        <v>6</v>
      </c>
      <c r="F2529" s="2" t="s">
        <v>7638</v>
      </c>
      <c r="G2529" s="54">
        <f t="shared" si="1229"/>
        <v>26.5</v>
      </c>
      <c r="H2529" s="20">
        <f t="shared" si="1230"/>
        <v>0.58373890000000006</v>
      </c>
      <c r="I2529" s="14" t="s">
        <v>17601</v>
      </c>
      <c r="J2529" s="14" t="s">
        <v>28</v>
      </c>
      <c r="K2529" s="14" t="s">
        <v>22561</v>
      </c>
      <c r="L2529" s="14" t="s">
        <v>27519</v>
      </c>
      <c r="M2529" s="28">
        <f t="shared" si="1231"/>
        <v>14</v>
      </c>
      <c r="N2529" s="46">
        <f t="shared" si="1210"/>
        <v>6.4</v>
      </c>
      <c r="O2529" s="17">
        <f t="shared" si="1211"/>
        <v>1.2000000000000002</v>
      </c>
      <c r="P2529" s="17">
        <f t="shared" si="1211"/>
        <v>1</v>
      </c>
      <c r="Q2529" s="124">
        <f t="shared" si="1212"/>
        <v>0.4</v>
      </c>
      <c r="R2529" s="26">
        <f t="shared" si="1213"/>
        <v>0.8</v>
      </c>
      <c r="S2529" s="2" t="s">
        <v>32485</v>
      </c>
      <c r="T2529" s="2" t="s">
        <v>37464</v>
      </c>
      <c r="U2529" s="24">
        <f t="shared" si="1214"/>
        <v>500.20000000000005</v>
      </c>
      <c r="V2529" s="66">
        <f t="shared" si="1214"/>
        <v>324.70000000000005</v>
      </c>
      <c r="W2529" s="54">
        <f t="shared" si="1215"/>
        <v>2.65</v>
      </c>
      <c r="X2529" s="143">
        <f t="shared" si="1216"/>
        <v>500.20000000000005</v>
      </c>
      <c r="Y2529" s="143">
        <f t="shared" si="1217"/>
        <v>0.63</v>
      </c>
      <c r="AD2529">
        <v>152</v>
      </c>
      <c r="AE2529">
        <v>-1</v>
      </c>
      <c r="AF2529" s="10">
        <v>37.9</v>
      </c>
      <c r="AG2529" s="10">
        <v>58.12</v>
      </c>
      <c r="AH2529" s="10">
        <f t="shared" si="1218"/>
        <v>326892.26171647839</v>
      </c>
      <c r="AI2529" s="11">
        <f t="shared" si="1206"/>
        <v>0</v>
      </c>
      <c r="AJ2529">
        <f t="shared" si="1207"/>
        <v>0</v>
      </c>
      <c r="AK2529" t="e">
        <f t="shared" si="1219"/>
        <v>#DIV/0!</v>
      </c>
      <c r="AL2529">
        <f t="shared" si="1220"/>
        <v>0.39961065600000001</v>
      </c>
      <c r="AM2529" s="5">
        <f t="shared" si="1221"/>
        <v>5.28</v>
      </c>
      <c r="AN2529">
        <v>0</v>
      </c>
      <c r="AO2529" s="72">
        <f t="shared" si="1222"/>
        <v>0.8</v>
      </c>
      <c r="AP2529" s="72">
        <f t="shared" si="1223"/>
        <v>0.4</v>
      </c>
      <c r="AQ2529" s="72">
        <f t="shared" si="1224"/>
        <v>0.4</v>
      </c>
      <c r="AR2529" s="71" t="e">
        <f t="shared" si="1225"/>
        <v>#DIV/0!</v>
      </c>
      <c r="BA2529">
        <f t="shared" si="1226"/>
        <v>227</v>
      </c>
      <c r="BB2529" s="91" t="e">
        <f t="shared" si="1227"/>
        <v>#DIV/0!</v>
      </c>
    </row>
    <row r="2530" spans="1:54">
      <c r="A2530" s="2" t="s">
        <v>2649</v>
      </c>
      <c r="B2530" s="7" t="s">
        <v>42473</v>
      </c>
      <c r="C2530" s="17">
        <f t="shared" si="1208"/>
        <v>35.6</v>
      </c>
      <c r="D2530" s="28">
        <f t="shared" si="1209"/>
        <v>108</v>
      </c>
      <c r="E2530" s="8">
        <f t="shared" si="1228"/>
        <v>10</v>
      </c>
      <c r="F2530" s="2" t="s">
        <v>7639</v>
      </c>
      <c r="G2530" s="54">
        <f t="shared" si="1229"/>
        <v>34.700000000000003</v>
      </c>
      <c r="H2530" s="20">
        <f t="shared" si="1230"/>
        <v>0.52622919999999995</v>
      </c>
      <c r="I2530" s="14" t="s">
        <v>17602</v>
      </c>
      <c r="J2530" s="14" t="s">
        <v>12625</v>
      </c>
      <c r="K2530" s="14" t="s">
        <v>22562</v>
      </c>
      <c r="L2530" s="14" t="s">
        <v>27520</v>
      </c>
      <c r="M2530" s="28">
        <f t="shared" si="1231"/>
        <v>11.3</v>
      </c>
      <c r="N2530" s="46">
        <f t="shared" si="1210"/>
        <v>6.2</v>
      </c>
      <c r="O2530" s="17">
        <f t="shared" si="1211"/>
        <v>1.2000000000000002</v>
      </c>
      <c r="P2530" s="17">
        <f t="shared" si="1211"/>
        <v>6.4</v>
      </c>
      <c r="Q2530" s="124">
        <f t="shared" si="1212"/>
        <v>0.8</v>
      </c>
      <c r="R2530" s="26">
        <f t="shared" si="1213"/>
        <v>1.6</v>
      </c>
      <c r="S2530" s="2" t="s">
        <v>32486</v>
      </c>
      <c r="T2530" s="2" t="s">
        <v>37465</v>
      </c>
      <c r="U2530" s="24">
        <f t="shared" si="1214"/>
        <v>381.3</v>
      </c>
      <c r="V2530" s="66">
        <f t="shared" si="1214"/>
        <v>420.20000000000005</v>
      </c>
      <c r="W2530" s="54">
        <f t="shared" si="1215"/>
        <v>3.4699999999999998</v>
      </c>
      <c r="X2530" s="143">
        <f t="shared" si="1216"/>
        <v>381.3</v>
      </c>
      <c r="Y2530" s="143">
        <f t="shared" si="1217"/>
        <v>0.79399999999999993</v>
      </c>
      <c r="AD2530">
        <v>152</v>
      </c>
      <c r="AE2530">
        <v>-1</v>
      </c>
      <c r="AF2530" s="10">
        <v>37.9</v>
      </c>
      <c r="AG2530" s="10">
        <v>58.12</v>
      </c>
      <c r="AH2530" s="10">
        <f t="shared" si="1218"/>
        <v>102681.52585308747</v>
      </c>
      <c r="AI2530" s="11">
        <f t="shared" si="1206"/>
        <v>0</v>
      </c>
      <c r="AJ2530">
        <f t="shared" si="1207"/>
        <v>0</v>
      </c>
      <c r="AK2530" t="e">
        <f t="shared" si="1219"/>
        <v>#DIV/0!</v>
      </c>
      <c r="AL2530">
        <f t="shared" si="1220"/>
        <v>5.8216955904000027</v>
      </c>
      <c r="AM2530" s="5">
        <f t="shared" si="1221"/>
        <v>6.92</v>
      </c>
      <c r="AN2530">
        <v>0</v>
      </c>
      <c r="AO2530" s="72">
        <f t="shared" si="1222"/>
        <v>1.6</v>
      </c>
      <c r="AP2530" s="72">
        <f t="shared" si="1223"/>
        <v>0.8</v>
      </c>
      <c r="AQ2530" s="72">
        <f t="shared" si="1224"/>
        <v>0.8</v>
      </c>
      <c r="AR2530" s="71" t="e">
        <f t="shared" si="1225"/>
        <v>#DIV/0!</v>
      </c>
      <c r="BA2530">
        <f t="shared" si="1226"/>
        <v>108</v>
      </c>
      <c r="BB2530" s="91" t="e">
        <f t="shared" si="1227"/>
        <v>#DIV/0!</v>
      </c>
    </row>
    <row r="2531" spans="1:54">
      <c r="A2531" s="2" t="s">
        <v>2650</v>
      </c>
      <c r="B2531" s="7" t="s">
        <v>42474</v>
      </c>
      <c r="C2531" s="17">
        <f t="shared" si="1208"/>
        <v>33.1</v>
      </c>
      <c r="D2531" s="28">
        <f t="shared" si="1209"/>
        <v>178</v>
      </c>
      <c r="E2531" s="8">
        <f t="shared" si="1228"/>
        <v>11</v>
      </c>
      <c r="F2531" s="2" t="s">
        <v>7640</v>
      </c>
      <c r="G2531" s="54">
        <f t="shared" si="1229"/>
        <v>32.1</v>
      </c>
      <c r="H2531" s="20">
        <f t="shared" si="1230"/>
        <v>0.8077728999999999</v>
      </c>
      <c r="I2531" s="14" t="s">
        <v>17603</v>
      </c>
      <c r="J2531" s="14" t="s">
        <v>12626</v>
      </c>
      <c r="K2531" s="14" t="s">
        <v>22563</v>
      </c>
      <c r="L2531" s="14" t="s">
        <v>27521</v>
      </c>
      <c r="M2531" s="28">
        <f t="shared" si="1231"/>
        <v>10.8</v>
      </c>
      <c r="N2531" s="46">
        <f t="shared" si="1210"/>
        <v>6.8</v>
      </c>
      <c r="O2531" s="17">
        <f t="shared" si="1211"/>
        <v>2.8000000000000003</v>
      </c>
      <c r="P2531" s="17">
        <f t="shared" si="1211"/>
        <v>7.4</v>
      </c>
      <c r="Q2531" s="124">
        <f t="shared" si="1212"/>
        <v>0.4</v>
      </c>
      <c r="R2531" s="26">
        <f t="shared" si="1213"/>
        <v>1.6</v>
      </c>
      <c r="S2531" s="2" t="s">
        <v>32487</v>
      </c>
      <c r="T2531" s="2" t="s">
        <v>37466</v>
      </c>
      <c r="U2531" s="24">
        <f t="shared" si="1214"/>
        <v>451.3</v>
      </c>
      <c r="V2531" s="66">
        <f t="shared" si="1214"/>
        <v>321.90000000000003</v>
      </c>
      <c r="W2531" s="54">
        <f t="shared" si="1215"/>
        <v>3.21</v>
      </c>
      <c r="X2531" s="143">
        <f t="shared" si="1216"/>
        <v>451.3</v>
      </c>
      <c r="Y2531" s="143">
        <f t="shared" si="1217"/>
        <v>0.74199999999999999</v>
      </c>
      <c r="AD2531">
        <v>152</v>
      </c>
      <c r="AE2531">
        <v>-1</v>
      </c>
      <c r="AF2531" s="10">
        <v>37.9</v>
      </c>
      <c r="AG2531" s="10">
        <v>58.12</v>
      </c>
      <c r="AH2531" s="10">
        <f t="shared" si="1218"/>
        <v>330360.99177489046</v>
      </c>
      <c r="AI2531" s="11">
        <f t="shared" si="1206"/>
        <v>0</v>
      </c>
      <c r="AJ2531">
        <f t="shared" si="1207"/>
        <v>0</v>
      </c>
      <c r="AK2531" t="e">
        <f t="shared" si="1219"/>
        <v>#DIV/0!</v>
      </c>
      <c r="AL2531">
        <f t="shared" si="1220"/>
        <v>6.3727128192000047</v>
      </c>
      <c r="AM2531" s="5">
        <f t="shared" si="1221"/>
        <v>6.42</v>
      </c>
      <c r="AN2531">
        <v>0</v>
      </c>
      <c r="AO2531" s="72">
        <f t="shared" si="1222"/>
        <v>1.6</v>
      </c>
      <c r="AP2531" s="72">
        <f t="shared" si="1223"/>
        <v>0.4</v>
      </c>
      <c r="AQ2531" s="72">
        <f t="shared" si="1224"/>
        <v>0.4</v>
      </c>
      <c r="AR2531" s="71" t="e">
        <f t="shared" si="1225"/>
        <v>#DIV/0!</v>
      </c>
      <c r="BA2531">
        <f t="shared" si="1226"/>
        <v>178</v>
      </c>
      <c r="BB2531" s="91" t="e">
        <f t="shared" si="1227"/>
        <v>#DIV/0!</v>
      </c>
    </row>
    <row r="2532" spans="1:54">
      <c r="A2532" s="2" t="s">
        <v>2651</v>
      </c>
      <c r="B2532" s="7" t="s">
        <v>42475</v>
      </c>
      <c r="C2532" s="17">
        <f t="shared" si="1208"/>
        <v>18.600000000000001</v>
      </c>
      <c r="D2532" s="28">
        <f t="shared" si="1209"/>
        <v>264</v>
      </c>
      <c r="E2532" s="8">
        <f t="shared" si="1228"/>
        <v>20</v>
      </c>
      <c r="F2532" s="2" t="s">
        <v>7641</v>
      </c>
      <c r="G2532" s="54">
        <f t="shared" si="1229"/>
        <v>17.600000000000001</v>
      </c>
      <c r="H2532" s="20">
        <f t="shared" si="1230"/>
        <v>0.28105779999999997</v>
      </c>
      <c r="I2532" s="14" t="s">
        <v>17604</v>
      </c>
      <c r="J2532" s="14" t="s">
        <v>12627</v>
      </c>
      <c r="K2532" s="14" t="s">
        <v>22564</v>
      </c>
      <c r="L2532" s="14" t="s">
        <v>27522</v>
      </c>
      <c r="M2532" s="28">
        <f t="shared" si="1231"/>
        <v>9.8000000000000007</v>
      </c>
      <c r="N2532" s="46">
        <f t="shared" si="1210"/>
        <v>6.6</v>
      </c>
      <c r="O2532" s="17">
        <f t="shared" si="1211"/>
        <v>2.2000000000000002</v>
      </c>
      <c r="P2532" s="17">
        <f t="shared" si="1211"/>
        <v>9.4</v>
      </c>
      <c r="Q2532" s="124">
        <f t="shared" si="1212"/>
        <v>1.8</v>
      </c>
      <c r="R2532" s="26">
        <f t="shared" si="1213"/>
        <v>2.6</v>
      </c>
      <c r="S2532" s="2" t="s">
        <v>32488</v>
      </c>
      <c r="T2532" s="2" t="s">
        <v>37467</v>
      </c>
      <c r="U2532" s="24">
        <f t="shared" si="1214"/>
        <v>537.20000000000005</v>
      </c>
      <c r="V2532" s="66">
        <f t="shared" si="1214"/>
        <v>377.1</v>
      </c>
      <c r="W2532" s="54">
        <f t="shared" si="1215"/>
        <v>1.76</v>
      </c>
      <c r="X2532" s="143">
        <f t="shared" si="1216"/>
        <v>537.20000000000005</v>
      </c>
      <c r="Y2532" s="143">
        <f t="shared" si="1217"/>
        <v>0.45199999999999996</v>
      </c>
      <c r="AD2532">
        <v>152</v>
      </c>
      <c r="AE2532">
        <v>-1</v>
      </c>
      <c r="AF2532" s="10">
        <v>37.9</v>
      </c>
      <c r="AG2532" s="10">
        <v>58.12</v>
      </c>
      <c r="AH2532" s="10">
        <f t="shared" si="1218"/>
        <v>246268.15001584979</v>
      </c>
      <c r="AI2532" s="11">
        <f t="shared" si="1206"/>
        <v>0</v>
      </c>
      <c r="AJ2532">
        <f t="shared" si="1207"/>
        <v>0</v>
      </c>
      <c r="AK2532" t="e">
        <f t="shared" si="1219"/>
        <v>#DIV/0!</v>
      </c>
      <c r="AL2532">
        <f t="shared" si="1220"/>
        <v>38.656084209600017</v>
      </c>
      <c r="AM2532" s="5">
        <f t="shared" si="1221"/>
        <v>3.5200000000000005</v>
      </c>
      <c r="AN2532">
        <v>0</v>
      </c>
      <c r="AO2532" s="72">
        <f t="shared" si="1222"/>
        <v>2.6</v>
      </c>
      <c r="AP2532" s="72">
        <f t="shared" si="1223"/>
        <v>1.8</v>
      </c>
      <c r="AQ2532" s="72">
        <f t="shared" si="1224"/>
        <v>2</v>
      </c>
      <c r="AR2532" s="71" t="e">
        <f t="shared" si="1225"/>
        <v>#DIV/0!</v>
      </c>
      <c r="BA2532">
        <f t="shared" si="1226"/>
        <v>264</v>
      </c>
      <c r="BB2532" s="91" t="e">
        <f t="shared" si="1227"/>
        <v>#DIV/0!</v>
      </c>
    </row>
    <row r="2533" spans="1:54">
      <c r="A2533" s="2" t="s">
        <v>2652</v>
      </c>
      <c r="B2533" s="7" t="s">
        <v>42476</v>
      </c>
      <c r="C2533" s="17">
        <f t="shared" si="1208"/>
        <v>17.900000000000002</v>
      </c>
      <c r="D2533" s="28">
        <f t="shared" si="1209"/>
        <v>258</v>
      </c>
      <c r="E2533" s="8">
        <f t="shared" si="1228"/>
        <v>7</v>
      </c>
      <c r="F2533" s="2" t="s">
        <v>7642</v>
      </c>
      <c r="G2533" s="54">
        <f t="shared" si="1229"/>
        <v>16.900000000000002</v>
      </c>
      <c r="H2533" s="20">
        <f t="shared" si="1230"/>
        <v>0.47726370000000001</v>
      </c>
      <c r="I2533" s="14" t="s">
        <v>17605</v>
      </c>
      <c r="J2533" s="14" t="s">
        <v>12628</v>
      </c>
      <c r="K2533" s="14" t="s">
        <v>22565</v>
      </c>
      <c r="L2533" s="14" t="s">
        <v>27523</v>
      </c>
      <c r="M2533" s="28">
        <f t="shared" si="1231"/>
        <v>14.1</v>
      </c>
      <c r="N2533" s="46">
        <f t="shared" si="1210"/>
        <v>5.6</v>
      </c>
      <c r="O2533" s="17">
        <f t="shared" si="1211"/>
        <v>0.60000000000000009</v>
      </c>
      <c r="P2533" s="17">
        <f t="shared" si="1211"/>
        <v>0.8</v>
      </c>
      <c r="Q2533" s="124">
        <f t="shared" si="1212"/>
        <v>1.2000000000000002</v>
      </c>
      <c r="R2533" s="26">
        <f t="shared" si="1213"/>
        <v>2.2000000000000002</v>
      </c>
      <c r="S2533" s="2" t="s">
        <v>32489</v>
      </c>
      <c r="T2533" s="2" t="s">
        <v>37468</v>
      </c>
      <c r="U2533" s="24">
        <f t="shared" si="1214"/>
        <v>531.4</v>
      </c>
      <c r="V2533" s="66">
        <f t="shared" si="1214"/>
        <v>375.70000000000005</v>
      </c>
      <c r="W2533" s="54">
        <f t="shared" si="1215"/>
        <v>1.69</v>
      </c>
      <c r="X2533" s="143">
        <f t="shared" si="1216"/>
        <v>531.4</v>
      </c>
      <c r="Y2533" s="143">
        <f t="shared" si="1217"/>
        <v>0.43799999999999994</v>
      </c>
      <c r="AD2533">
        <v>152</v>
      </c>
      <c r="AE2533">
        <v>-1</v>
      </c>
      <c r="AF2533" s="10">
        <v>37.9</v>
      </c>
      <c r="AG2533" s="10">
        <v>58.12</v>
      </c>
      <c r="AH2533" s="10">
        <f t="shared" si="1218"/>
        <v>249069.37139315237</v>
      </c>
      <c r="AI2533" s="11">
        <f t="shared" si="1206"/>
        <v>0</v>
      </c>
      <c r="AJ2533">
        <f t="shared" si="1207"/>
        <v>0</v>
      </c>
      <c r="AK2533" t="e">
        <f t="shared" si="1219"/>
        <v>#DIV/0!</v>
      </c>
      <c r="AL2533">
        <f t="shared" si="1220"/>
        <v>0.55200953280000031</v>
      </c>
      <c r="AM2533" s="5">
        <f t="shared" si="1221"/>
        <v>3.3800000000000003</v>
      </c>
      <c r="AN2533">
        <v>0</v>
      </c>
      <c r="AO2533" s="72">
        <f t="shared" si="1222"/>
        <v>2.2000000000000002</v>
      </c>
      <c r="AP2533" s="72">
        <f t="shared" si="1223"/>
        <v>1.2000000000000002</v>
      </c>
      <c r="AQ2533" s="72">
        <f t="shared" si="1224"/>
        <v>1.2000000000000002</v>
      </c>
      <c r="AR2533" s="71" t="e">
        <f t="shared" si="1225"/>
        <v>#DIV/0!</v>
      </c>
      <c r="BA2533">
        <f t="shared" si="1226"/>
        <v>258</v>
      </c>
      <c r="BB2533" s="91" t="e">
        <f t="shared" si="1227"/>
        <v>#DIV/0!</v>
      </c>
    </row>
    <row r="2534" spans="1:54">
      <c r="A2534" s="2" t="s">
        <v>2653</v>
      </c>
      <c r="B2534" s="7" t="s">
        <v>42477</v>
      </c>
      <c r="C2534" s="17">
        <f t="shared" si="1208"/>
        <v>21.200000000000003</v>
      </c>
      <c r="D2534" s="28">
        <f t="shared" si="1209"/>
        <v>56</v>
      </c>
      <c r="E2534" s="8">
        <f t="shared" si="1228"/>
        <v>6</v>
      </c>
      <c r="F2534" s="2" t="s">
        <v>7643</v>
      </c>
      <c r="G2534" s="54">
        <f t="shared" si="1229"/>
        <v>20.200000000000003</v>
      </c>
      <c r="H2534" s="20">
        <f t="shared" si="1230"/>
        <v>0.1546998</v>
      </c>
      <c r="I2534" s="14" t="s">
        <v>17606</v>
      </c>
      <c r="J2534" s="14" t="s">
        <v>12629</v>
      </c>
      <c r="K2534" s="14" t="s">
        <v>22566</v>
      </c>
      <c r="L2534" s="14" t="s">
        <v>27524</v>
      </c>
      <c r="M2534" s="28">
        <f t="shared" si="1231"/>
        <v>12.8</v>
      </c>
      <c r="N2534" s="46">
        <f t="shared" si="1210"/>
        <v>6</v>
      </c>
      <c r="O2534" s="17">
        <f t="shared" si="1211"/>
        <v>0.4</v>
      </c>
      <c r="P2534" s="17">
        <f t="shared" si="1211"/>
        <v>3.4000000000000004</v>
      </c>
      <c r="Q2534" s="124">
        <f t="shared" si="1212"/>
        <v>0.8</v>
      </c>
      <c r="R2534" s="26">
        <f t="shared" si="1213"/>
        <v>1</v>
      </c>
      <c r="S2534" s="2" t="s">
        <v>32490</v>
      </c>
      <c r="T2534" s="2" t="s">
        <v>37469</v>
      </c>
      <c r="U2534" s="24">
        <f t="shared" si="1214"/>
        <v>329.40000000000003</v>
      </c>
      <c r="V2534" s="66">
        <f t="shared" si="1214"/>
        <v>366.70000000000005</v>
      </c>
      <c r="W2534" s="54">
        <f t="shared" si="1215"/>
        <v>2.0199999999999996</v>
      </c>
      <c r="X2534" s="143">
        <f t="shared" si="1216"/>
        <v>329.40000000000003</v>
      </c>
      <c r="Y2534" s="143">
        <f t="shared" si="1217"/>
        <v>0.50399999999999989</v>
      </c>
      <c r="AD2534">
        <v>152</v>
      </c>
      <c r="AE2534">
        <v>-1</v>
      </c>
      <c r="AF2534" s="10">
        <v>37.9</v>
      </c>
      <c r="AG2534" s="10">
        <v>58.12</v>
      </c>
      <c r="AH2534" s="10">
        <f t="shared" si="1218"/>
        <v>265522.86189942976</v>
      </c>
      <c r="AI2534" s="11">
        <f t="shared" si="1206"/>
        <v>0</v>
      </c>
      <c r="AJ2534">
        <f t="shared" si="1207"/>
        <v>0</v>
      </c>
      <c r="AK2534" t="e">
        <f t="shared" si="1219"/>
        <v>#DIV/0!</v>
      </c>
      <c r="AL2534">
        <f t="shared" si="1220"/>
        <v>1.1496082720000003</v>
      </c>
      <c r="AM2534" s="5">
        <f t="shared" si="1221"/>
        <v>4.0400000000000009</v>
      </c>
      <c r="AN2534">
        <v>0</v>
      </c>
      <c r="AO2534" s="72">
        <f t="shared" si="1222"/>
        <v>1</v>
      </c>
      <c r="AP2534" s="72">
        <f t="shared" si="1223"/>
        <v>0.8</v>
      </c>
      <c r="AQ2534" s="72">
        <f t="shared" si="1224"/>
        <v>1</v>
      </c>
      <c r="AR2534" s="71" t="e">
        <f t="shared" si="1225"/>
        <v>#DIV/0!</v>
      </c>
      <c r="BA2534">
        <f t="shared" si="1226"/>
        <v>56</v>
      </c>
      <c r="BB2534" s="91" t="e">
        <f t="shared" si="1227"/>
        <v>#DIV/0!</v>
      </c>
    </row>
    <row r="2535" spans="1:54">
      <c r="A2535" s="2" t="s">
        <v>2654</v>
      </c>
      <c r="B2535" s="7" t="s">
        <v>42478</v>
      </c>
      <c r="C2535" s="17">
        <f t="shared" si="1208"/>
        <v>8.5</v>
      </c>
      <c r="D2535" s="28">
        <f t="shared" si="1209"/>
        <v>145</v>
      </c>
      <c r="E2535" s="8">
        <f t="shared" si="1228"/>
        <v>9</v>
      </c>
      <c r="F2535" s="2" t="s">
        <v>7644</v>
      </c>
      <c r="G2535" s="54">
        <f t="shared" si="1229"/>
        <v>7.5</v>
      </c>
      <c r="H2535" s="20">
        <f t="shared" si="1230"/>
        <v>0.56337560000000009</v>
      </c>
      <c r="I2535" s="14" t="s">
        <v>17607</v>
      </c>
      <c r="J2535" s="14" t="s">
        <v>12630</v>
      </c>
      <c r="K2535" s="14" t="s">
        <v>22567</v>
      </c>
      <c r="L2535" s="14" t="s">
        <v>27525</v>
      </c>
      <c r="M2535" s="28">
        <f t="shared" si="1231"/>
        <v>14.1</v>
      </c>
      <c r="N2535" s="46">
        <f t="shared" si="1210"/>
        <v>6.8</v>
      </c>
      <c r="O2535" s="17">
        <f t="shared" si="1211"/>
        <v>1</v>
      </c>
      <c r="P2535" s="17">
        <f t="shared" si="1211"/>
        <v>0.8</v>
      </c>
      <c r="Q2535" s="124">
        <f t="shared" si="1212"/>
        <v>1.2000000000000002</v>
      </c>
      <c r="R2535" s="26">
        <f t="shared" si="1213"/>
        <v>2.8000000000000003</v>
      </c>
      <c r="S2535" s="2" t="s">
        <v>32491</v>
      </c>
      <c r="T2535" s="2" t="s">
        <v>37470</v>
      </c>
      <c r="U2535" s="24">
        <f t="shared" si="1214"/>
        <v>418.3</v>
      </c>
      <c r="V2535" s="66">
        <f t="shared" si="1214"/>
        <v>415.6</v>
      </c>
      <c r="W2535" s="54">
        <f t="shared" si="1215"/>
        <v>0.75</v>
      </c>
      <c r="X2535" s="143">
        <f t="shared" si="1216"/>
        <v>418.3</v>
      </c>
      <c r="Y2535" s="143">
        <f t="shared" si="1217"/>
        <v>0.25</v>
      </c>
      <c r="AD2535">
        <v>152</v>
      </c>
      <c r="AE2535">
        <v>-1</v>
      </c>
      <c r="AF2535" s="10">
        <v>37.9</v>
      </c>
      <c r="AG2535" s="10">
        <v>58.12</v>
      </c>
      <c r="AH2535" s="10">
        <f t="shared" si="1218"/>
        <v>132261.46321735781</v>
      </c>
      <c r="AI2535" s="11">
        <f t="shared" si="1206"/>
        <v>0</v>
      </c>
      <c r="AJ2535">
        <f t="shared" si="1207"/>
        <v>0</v>
      </c>
      <c r="AK2535" t="e">
        <f t="shared" si="1219"/>
        <v>#DIV/0!</v>
      </c>
      <c r="AL2535">
        <f t="shared" si="1220"/>
        <v>0.97803865600000006</v>
      </c>
      <c r="AM2535" s="5">
        <f t="shared" si="1221"/>
        <v>1.5</v>
      </c>
      <c r="AN2535">
        <v>0</v>
      </c>
      <c r="AO2535" s="72">
        <f t="shared" si="1222"/>
        <v>2.8000000000000003</v>
      </c>
      <c r="AP2535" s="72">
        <f t="shared" si="1223"/>
        <v>1.2000000000000002</v>
      </c>
      <c r="AQ2535" s="72">
        <f t="shared" si="1224"/>
        <v>1.4000000000000001</v>
      </c>
      <c r="AR2535" s="71" t="e">
        <f t="shared" si="1225"/>
        <v>#DIV/0!</v>
      </c>
      <c r="BA2535">
        <f t="shared" si="1226"/>
        <v>145</v>
      </c>
      <c r="BB2535" s="91" t="e">
        <f t="shared" si="1227"/>
        <v>#DIV/0!</v>
      </c>
    </row>
    <row r="2536" spans="1:54">
      <c r="A2536" s="2" t="s">
        <v>2655</v>
      </c>
      <c r="B2536" s="7" t="s">
        <v>42479</v>
      </c>
      <c r="C2536" s="17">
        <f t="shared" si="1208"/>
        <v>25.5</v>
      </c>
      <c r="D2536" s="28">
        <f t="shared" si="1209"/>
        <v>31</v>
      </c>
      <c r="E2536" s="8">
        <f t="shared" si="1228"/>
        <v>14</v>
      </c>
      <c r="F2536" s="2" t="s">
        <v>7645</v>
      </c>
      <c r="G2536" s="54">
        <f t="shared" si="1229"/>
        <v>24.6</v>
      </c>
      <c r="H2536" s="20">
        <f t="shared" si="1230"/>
        <v>0.59757800000000005</v>
      </c>
      <c r="I2536" s="14" t="s">
        <v>17608</v>
      </c>
      <c r="J2536" s="14" t="s">
        <v>12631</v>
      </c>
      <c r="K2536" s="14" t="s">
        <v>22568</v>
      </c>
      <c r="L2536" s="14" t="s">
        <v>27526</v>
      </c>
      <c r="M2536" s="28">
        <f t="shared" si="1231"/>
        <v>10.8</v>
      </c>
      <c r="N2536" s="46">
        <f t="shared" si="1210"/>
        <v>5.6</v>
      </c>
      <c r="O2536" s="17">
        <f t="shared" si="1211"/>
        <v>2.6</v>
      </c>
      <c r="P2536" s="17">
        <f t="shared" si="1211"/>
        <v>7.4</v>
      </c>
      <c r="Q2536" s="124">
        <f t="shared" si="1212"/>
        <v>0.8</v>
      </c>
      <c r="R2536" s="26">
        <f t="shared" si="1213"/>
        <v>2</v>
      </c>
      <c r="S2536" s="2" t="s">
        <v>32492</v>
      </c>
      <c r="T2536" s="2" t="s">
        <v>37471</v>
      </c>
      <c r="U2536" s="24">
        <f t="shared" si="1214"/>
        <v>303.70000000000005</v>
      </c>
      <c r="V2536" s="66">
        <f t="shared" si="1214"/>
        <v>363</v>
      </c>
      <c r="W2536" s="54">
        <f t="shared" si="1215"/>
        <v>2.46</v>
      </c>
      <c r="X2536" s="143">
        <f t="shared" si="1216"/>
        <v>303.70000000000005</v>
      </c>
      <c r="Y2536" s="143">
        <f t="shared" si="1217"/>
        <v>0.59199999999999997</v>
      </c>
      <c r="AD2536">
        <v>152</v>
      </c>
      <c r="AE2536">
        <v>-1</v>
      </c>
      <c r="AF2536" s="10">
        <v>37.9</v>
      </c>
      <c r="AG2536" s="10">
        <v>58.12</v>
      </c>
      <c r="AH2536" s="10">
        <f t="shared" si="1218"/>
        <v>271920.0126297145</v>
      </c>
      <c r="AI2536" s="11">
        <f t="shared" si="1206"/>
        <v>0</v>
      </c>
      <c r="AJ2536">
        <f t="shared" si="1207"/>
        <v>0</v>
      </c>
      <c r="AK2536" t="e">
        <f t="shared" si="1219"/>
        <v>#DIV/0!</v>
      </c>
      <c r="AL2536">
        <f t="shared" si="1220"/>
        <v>15.485198559999999</v>
      </c>
      <c r="AM2536" s="5">
        <f t="shared" si="1221"/>
        <v>4.9000000000000004</v>
      </c>
      <c r="AN2536">
        <v>0</v>
      </c>
      <c r="AO2536" s="72">
        <f t="shared" si="1222"/>
        <v>2</v>
      </c>
      <c r="AP2536" s="72">
        <f t="shared" si="1223"/>
        <v>0.8</v>
      </c>
      <c r="AQ2536" s="72">
        <f t="shared" si="1224"/>
        <v>1</v>
      </c>
      <c r="AR2536" s="71" t="e">
        <f t="shared" si="1225"/>
        <v>#DIV/0!</v>
      </c>
      <c r="BA2536">
        <f t="shared" si="1226"/>
        <v>31</v>
      </c>
      <c r="BB2536" s="91" t="e">
        <f t="shared" si="1227"/>
        <v>#DIV/0!</v>
      </c>
    </row>
    <row r="2537" spans="1:54">
      <c r="A2537" s="2" t="s">
        <v>2656</v>
      </c>
      <c r="B2537" s="7" t="s">
        <v>42480</v>
      </c>
      <c r="C2537" s="17">
        <f t="shared" si="1208"/>
        <v>11.4</v>
      </c>
      <c r="D2537" s="28">
        <f t="shared" si="1209"/>
        <v>270</v>
      </c>
      <c r="E2537" s="8">
        <f t="shared" si="1228"/>
        <v>11</v>
      </c>
      <c r="F2537" s="2" t="s">
        <v>7646</v>
      </c>
      <c r="G2537" s="54">
        <f t="shared" si="1229"/>
        <v>10.4</v>
      </c>
      <c r="H2537" s="20">
        <f t="shared" si="1230"/>
        <v>0.61191400000000007</v>
      </c>
      <c r="I2537" s="14" t="s">
        <v>17609</v>
      </c>
      <c r="J2537" s="14" t="s">
        <v>12632</v>
      </c>
      <c r="K2537" s="14" t="s">
        <v>22569</v>
      </c>
      <c r="L2537" s="14" t="s">
        <v>27527</v>
      </c>
      <c r="M2537" s="28">
        <f t="shared" si="1231"/>
        <v>13.8</v>
      </c>
      <c r="N2537" s="46">
        <f t="shared" si="1210"/>
        <v>6</v>
      </c>
      <c r="O2537" s="17">
        <f t="shared" si="1211"/>
        <v>1.8</v>
      </c>
      <c r="P2537" s="17">
        <f t="shared" si="1211"/>
        <v>1.4000000000000001</v>
      </c>
      <c r="Q2537" s="124">
        <f t="shared" si="1212"/>
        <v>0.8</v>
      </c>
      <c r="R2537" s="26">
        <f t="shared" si="1213"/>
        <v>2</v>
      </c>
      <c r="S2537" s="2" t="s">
        <v>32493</v>
      </c>
      <c r="T2537" s="2" t="s">
        <v>37472</v>
      </c>
      <c r="U2537" s="24">
        <f t="shared" si="1214"/>
        <v>542.80000000000007</v>
      </c>
      <c r="V2537" s="66">
        <f t="shared" si="1214"/>
        <v>335.8</v>
      </c>
      <c r="W2537" s="54">
        <f t="shared" si="1215"/>
        <v>1.04</v>
      </c>
      <c r="X2537" s="143">
        <f t="shared" si="1216"/>
        <v>542.80000000000007</v>
      </c>
      <c r="Y2537" s="143">
        <f t="shared" si="1217"/>
        <v>0.30800000000000005</v>
      </c>
      <c r="AD2537">
        <v>152</v>
      </c>
      <c r="AE2537">
        <v>-1</v>
      </c>
      <c r="AF2537" s="10">
        <v>37.9</v>
      </c>
      <c r="AG2537" s="10">
        <v>58.12</v>
      </c>
      <c r="AH2537" s="10">
        <f t="shared" si="1218"/>
        <v>312464.36263442354</v>
      </c>
      <c r="AI2537" s="11">
        <f t="shared" si="1206"/>
        <v>0</v>
      </c>
      <c r="AJ2537">
        <f t="shared" si="1207"/>
        <v>0</v>
      </c>
      <c r="AK2537" t="e">
        <f t="shared" si="1219"/>
        <v>#DIV/0!</v>
      </c>
      <c r="AL2537">
        <f t="shared" si="1220"/>
        <v>1.95595344</v>
      </c>
      <c r="AM2537" s="5">
        <f t="shared" si="1221"/>
        <v>2.08</v>
      </c>
      <c r="AN2537">
        <v>0</v>
      </c>
      <c r="AO2537" s="72">
        <f t="shared" si="1222"/>
        <v>2</v>
      </c>
      <c r="AP2537" s="72">
        <f t="shared" si="1223"/>
        <v>0.8</v>
      </c>
      <c r="AQ2537" s="72">
        <f t="shared" si="1224"/>
        <v>0.8</v>
      </c>
      <c r="AR2537" s="71" t="e">
        <f t="shared" si="1225"/>
        <v>#DIV/0!</v>
      </c>
      <c r="BA2537">
        <f t="shared" si="1226"/>
        <v>270</v>
      </c>
      <c r="BB2537" s="91" t="e">
        <f t="shared" si="1227"/>
        <v>#DIV/0!</v>
      </c>
    </row>
    <row r="2538" spans="1:54">
      <c r="A2538" s="2" t="s">
        <v>2657</v>
      </c>
      <c r="B2538" s="7" t="s">
        <v>42481</v>
      </c>
      <c r="C2538" s="17">
        <f t="shared" si="1208"/>
        <v>21.700000000000003</v>
      </c>
      <c r="D2538" s="28">
        <f t="shared" si="1209"/>
        <v>230</v>
      </c>
      <c r="E2538" s="8">
        <f t="shared" si="1228"/>
        <v>14</v>
      </c>
      <c r="F2538" s="2" t="s">
        <v>7647</v>
      </c>
      <c r="G2538" s="54">
        <f t="shared" si="1229"/>
        <v>20.8</v>
      </c>
      <c r="H2538" s="20">
        <f t="shared" si="1230"/>
        <v>0.6396385</v>
      </c>
      <c r="I2538" s="14" t="s">
        <v>17610</v>
      </c>
      <c r="J2538" s="14" t="s">
        <v>12633</v>
      </c>
      <c r="K2538" s="14" t="s">
        <v>22570</v>
      </c>
      <c r="L2538" s="14" t="s">
        <v>27528</v>
      </c>
      <c r="M2538" s="28">
        <f t="shared" si="1231"/>
        <v>12.7</v>
      </c>
      <c r="N2538" s="46">
        <f t="shared" si="1210"/>
        <v>5.6</v>
      </c>
      <c r="O2538" s="17">
        <f t="shared" si="1211"/>
        <v>2.4000000000000004</v>
      </c>
      <c r="P2538" s="17">
        <f t="shared" si="1211"/>
        <v>3.6</v>
      </c>
      <c r="Q2538" s="124">
        <f t="shared" si="1212"/>
        <v>0.8</v>
      </c>
      <c r="R2538" s="26">
        <f t="shared" si="1213"/>
        <v>2.4000000000000004</v>
      </c>
      <c r="S2538" s="2" t="s">
        <v>32494</v>
      </c>
      <c r="T2538" s="2" t="s">
        <v>37473</v>
      </c>
      <c r="U2538" s="24">
        <f t="shared" si="1214"/>
        <v>502.8</v>
      </c>
      <c r="V2538" s="66">
        <f t="shared" si="1214"/>
        <v>416.90000000000003</v>
      </c>
      <c r="W2538" s="54">
        <f t="shared" si="1215"/>
        <v>2.0799999999999996</v>
      </c>
      <c r="X2538" s="143">
        <f t="shared" si="1216"/>
        <v>502.8</v>
      </c>
      <c r="Y2538" s="143">
        <f t="shared" si="1217"/>
        <v>0.5159999999999999</v>
      </c>
      <c r="AD2538">
        <v>152</v>
      </c>
      <c r="AE2538">
        <v>-1</v>
      </c>
      <c r="AF2538" s="10">
        <v>37.9</v>
      </c>
      <c r="AG2538" s="10">
        <v>58.12</v>
      </c>
      <c r="AH2538" s="10">
        <f t="shared" si="1218"/>
        <v>124838.11774160736</v>
      </c>
      <c r="AI2538" s="11">
        <f t="shared" si="1206"/>
        <v>0</v>
      </c>
      <c r="AJ2538">
        <f t="shared" si="1207"/>
        <v>0</v>
      </c>
      <c r="AK2538" t="e">
        <f t="shared" si="1219"/>
        <v>#DIV/0!</v>
      </c>
      <c r="AL2538">
        <f t="shared" si="1220"/>
        <v>7.4724560640000028</v>
      </c>
      <c r="AM2538" s="5">
        <f t="shared" si="1221"/>
        <v>4.1400000000000006</v>
      </c>
      <c r="AN2538">
        <v>0</v>
      </c>
      <c r="AO2538" s="72">
        <f t="shared" si="1222"/>
        <v>2.4000000000000004</v>
      </c>
      <c r="AP2538" s="72">
        <f t="shared" si="1223"/>
        <v>0.8</v>
      </c>
      <c r="AQ2538" s="72">
        <f t="shared" si="1224"/>
        <v>1</v>
      </c>
      <c r="AR2538" s="71" t="e">
        <f t="shared" si="1225"/>
        <v>#DIV/0!</v>
      </c>
      <c r="BA2538">
        <f t="shared" si="1226"/>
        <v>230</v>
      </c>
      <c r="BB2538" s="91" t="e">
        <f t="shared" si="1227"/>
        <v>#DIV/0!</v>
      </c>
    </row>
    <row r="2539" spans="1:54">
      <c r="A2539" s="2" t="s">
        <v>2658</v>
      </c>
      <c r="B2539" s="7" t="s">
        <v>42482</v>
      </c>
      <c r="C2539" s="17">
        <f t="shared" si="1208"/>
        <v>28.3</v>
      </c>
      <c r="D2539" s="28">
        <f t="shared" si="1209"/>
        <v>27</v>
      </c>
      <c r="E2539" s="8">
        <f t="shared" si="1228"/>
        <v>13</v>
      </c>
      <c r="F2539" s="2" t="s">
        <v>7648</v>
      </c>
      <c r="G2539" s="54">
        <f t="shared" si="1229"/>
        <v>27.3</v>
      </c>
      <c r="H2539" s="20">
        <f t="shared" si="1230"/>
        <v>0.77659360000000011</v>
      </c>
      <c r="I2539" s="14" t="s">
        <v>17611</v>
      </c>
      <c r="J2539" s="14" t="s">
        <v>12634</v>
      </c>
      <c r="K2539" s="14" t="s">
        <v>22571</v>
      </c>
      <c r="L2539" s="14" t="s">
        <v>27529</v>
      </c>
      <c r="M2539" s="28">
        <f t="shared" si="1231"/>
        <v>10.8</v>
      </c>
      <c r="N2539" s="46">
        <f t="shared" si="1210"/>
        <v>6.8</v>
      </c>
      <c r="O2539" s="17">
        <f t="shared" si="1211"/>
        <v>2.8000000000000003</v>
      </c>
      <c r="P2539" s="17">
        <f t="shared" si="1211"/>
        <v>7.4</v>
      </c>
      <c r="Q2539" s="124">
        <f t="shared" si="1212"/>
        <v>0.60000000000000009</v>
      </c>
      <c r="R2539" s="26">
        <f t="shared" si="1213"/>
        <v>2.4000000000000004</v>
      </c>
      <c r="S2539" s="2" t="s">
        <v>32495</v>
      </c>
      <c r="T2539" s="2" t="s">
        <v>37474</v>
      </c>
      <c r="U2539" s="24">
        <f t="shared" si="1214"/>
        <v>299.60000000000002</v>
      </c>
      <c r="V2539" s="66">
        <f t="shared" si="1214"/>
        <v>336.3</v>
      </c>
      <c r="W2539" s="54">
        <f t="shared" si="1215"/>
        <v>2.73</v>
      </c>
      <c r="X2539" s="143">
        <f t="shared" si="1216"/>
        <v>299.60000000000002</v>
      </c>
      <c r="Y2539" s="143">
        <f t="shared" si="1217"/>
        <v>0.64600000000000002</v>
      </c>
      <c r="AD2539">
        <v>152</v>
      </c>
      <c r="AE2539">
        <v>-1</v>
      </c>
      <c r="AF2539" s="10">
        <v>37.9</v>
      </c>
      <c r="AG2539" s="10">
        <v>58.12</v>
      </c>
      <c r="AH2539" s="10">
        <f t="shared" si="1218"/>
        <v>311800.32679242291</v>
      </c>
      <c r="AI2539" s="11">
        <f t="shared" si="1206"/>
        <v>0</v>
      </c>
      <c r="AJ2539">
        <f t="shared" si="1207"/>
        <v>0</v>
      </c>
      <c r="AK2539" t="e">
        <f t="shared" si="1219"/>
        <v>#DIV/0!</v>
      </c>
      <c r="AL2539">
        <f t="shared" si="1220"/>
        <v>11.109553459199997</v>
      </c>
      <c r="AM2539" s="5">
        <f t="shared" si="1221"/>
        <v>5.46</v>
      </c>
      <c r="AN2539">
        <v>0</v>
      </c>
      <c r="AO2539" s="72">
        <f t="shared" si="1222"/>
        <v>2.4000000000000004</v>
      </c>
      <c r="AP2539" s="72">
        <f t="shared" si="1223"/>
        <v>0.60000000000000009</v>
      </c>
      <c r="AQ2539" s="72">
        <f t="shared" si="1224"/>
        <v>0.60000000000000009</v>
      </c>
      <c r="AR2539" s="71" t="e">
        <f t="shared" si="1225"/>
        <v>#DIV/0!</v>
      </c>
      <c r="BA2539">
        <f t="shared" si="1226"/>
        <v>27</v>
      </c>
      <c r="BB2539" s="91" t="e">
        <f t="shared" si="1227"/>
        <v>#DIV/0!</v>
      </c>
    </row>
    <row r="2540" spans="1:54">
      <c r="A2540" s="2" t="s">
        <v>2659</v>
      </c>
      <c r="B2540" s="7" t="s">
        <v>42483</v>
      </c>
      <c r="C2540" s="17">
        <f t="shared" si="1208"/>
        <v>17.100000000000001</v>
      </c>
      <c r="D2540" s="28">
        <f t="shared" si="1209"/>
        <v>292</v>
      </c>
      <c r="E2540" s="8">
        <f t="shared" si="1228"/>
        <v>22</v>
      </c>
      <c r="F2540" s="2" t="s">
        <v>7649</v>
      </c>
      <c r="G2540" s="54">
        <f t="shared" si="1229"/>
        <v>16.200000000000003</v>
      </c>
      <c r="H2540" s="20">
        <f t="shared" si="1230"/>
        <v>0.15941620000000001</v>
      </c>
      <c r="I2540" s="14" t="s">
        <v>17612</v>
      </c>
      <c r="J2540" s="14" t="s">
        <v>12635</v>
      </c>
      <c r="K2540" s="14" t="s">
        <v>22572</v>
      </c>
      <c r="L2540" s="14" t="s">
        <v>27530</v>
      </c>
      <c r="M2540" s="28">
        <f t="shared" si="1231"/>
        <v>12.5</v>
      </c>
      <c r="N2540" s="46">
        <f t="shared" si="1210"/>
        <v>6.4</v>
      </c>
      <c r="O2540" s="17">
        <f t="shared" si="1211"/>
        <v>3</v>
      </c>
      <c r="P2540" s="17">
        <f t="shared" si="1211"/>
        <v>4</v>
      </c>
      <c r="Q2540" s="124">
        <f t="shared" si="1212"/>
        <v>1.6</v>
      </c>
      <c r="R2540" s="26">
        <f t="shared" si="1213"/>
        <v>1.8</v>
      </c>
      <c r="S2540" s="2" t="s">
        <v>32496</v>
      </c>
      <c r="T2540" s="2" t="s">
        <v>37475</v>
      </c>
      <c r="U2540" s="24">
        <f t="shared" si="1214"/>
        <v>565</v>
      </c>
      <c r="V2540" s="66">
        <f t="shared" si="1214"/>
        <v>319.5</v>
      </c>
      <c r="W2540" s="54">
        <f t="shared" si="1215"/>
        <v>1.62</v>
      </c>
      <c r="X2540" s="143">
        <f t="shared" si="1216"/>
        <v>565</v>
      </c>
      <c r="Y2540" s="143">
        <f t="shared" si="1217"/>
        <v>0.42400000000000004</v>
      </c>
      <c r="AD2540">
        <v>152</v>
      </c>
      <c r="AE2540">
        <v>-1</v>
      </c>
      <c r="AF2540" s="10">
        <v>37.9</v>
      </c>
      <c r="AG2540" s="10">
        <v>58.12</v>
      </c>
      <c r="AH2540" s="10">
        <f t="shared" si="1218"/>
        <v>333277.44396092347</v>
      </c>
      <c r="AI2540" s="11">
        <f t="shared" si="1206"/>
        <v>0</v>
      </c>
      <c r="AJ2540">
        <f t="shared" si="1207"/>
        <v>0</v>
      </c>
      <c r="AK2540" t="e">
        <f t="shared" si="1219"/>
        <v>#DIV/0!</v>
      </c>
      <c r="AL2540">
        <f t="shared" si="1220"/>
        <v>18.15661008</v>
      </c>
      <c r="AM2540" s="5">
        <f t="shared" si="1221"/>
        <v>3.22</v>
      </c>
      <c r="AN2540">
        <v>0</v>
      </c>
      <c r="AO2540" s="72">
        <f t="shared" si="1222"/>
        <v>1.8</v>
      </c>
      <c r="AP2540" s="72">
        <f t="shared" si="1223"/>
        <v>1.6</v>
      </c>
      <c r="AQ2540" s="72">
        <f t="shared" si="1224"/>
        <v>1.6</v>
      </c>
      <c r="AR2540" s="71" t="e">
        <f t="shared" si="1225"/>
        <v>#DIV/0!</v>
      </c>
      <c r="BA2540">
        <f t="shared" si="1226"/>
        <v>292</v>
      </c>
      <c r="BB2540" s="91" t="e">
        <f t="shared" si="1227"/>
        <v>#DIV/0!</v>
      </c>
    </row>
    <row r="2541" spans="1:54">
      <c r="A2541" s="2" t="s">
        <v>2660</v>
      </c>
      <c r="B2541" s="7" t="s">
        <v>42484</v>
      </c>
      <c r="C2541" s="17">
        <f t="shared" si="1208"/>
        <v>33.9</v>
      </c>
      <c r="D2541" s="28">
        <f t="shared" si="1209"/>
        <v>186</v>
      </c>
      <c r="E2541" s="8">
        <f t="shared" si="1228"/>
        <v>5</v>
      </c>
      <c r="F2541" s="2" t="s">
        <v>7650</v>
      </c>
      <c r="G2541" s="54">
        <f t="shared" si="1229"/>
        <v>32.9</v>
      </c>
      <c r="H2541" s="20">
        <f t="shared" si="1230"/>
        <v>0.13120960000000001</v>
      </c>
      <c r="I2541" s="14" t="s">
        <v>17613</v>
      </c>
      <c r="J2541" s="14" t="s">
        <v>12636</v>
      </c>
      <c r="K2541" s="14" t="s">
        <v>22573</v>
      </c>
      <c r="L2541" s="14" t="s">
        <v>27531</v>
      </c>
      <c r="M2541" s="28">
        <f t="shared" si="1231"/>
        <v>14.2</v>
      </c>
      <c r="N2541" s="46">
        <f t="shared" si="1210"/>
        <v>5</v>
      </c>
      <c r="O2541" s="17">
        <f t="shared" si="1211"/>
        <v>1</v>
      </c>
      <c r="P2541" s="17">
        <f t="shared" si="1211"/>
        <v>0.60000000000000009</v>
      </c>
      <c r="Q2541" s="124">
        <f t="shared" si="1212"/>
        <v>0.4</v>
      </c>
      <c r="R2541" s="26">
        <f t="shared" si="1213"/>
        <v>0.4</v>
      </c>
      <c r="S2541" s="2" t="s">
        <v>32497</v>
      </c>
      <c r="T2541" s="2" t="s">
        <v>37476</v>
      </c>
      <c r="U2541" s="24">
        <f t="shared" si="1214"/>
        <v>459.3</v>
      </c>
      <c r="V2541" s="66">
        <f t="shared" si="1214"/>
        <v>303.40000000000003</v>
      </c>
      <c r="W2541" s="54">
        <f t="shared" si="1215"/>
        <v>3.2899999999999996</v>
      </c>
      <c r="X2541" s="143">
        <f t="shared" si="1216"/>
        <v>459.3</v>
      </c>
      <c r="Y2541" s="143">
        <f t="shared" si="1217"/>
        <v>0.7579999999999999</v>
      </c>
      <c r="AD2541">
        <v>152</v>
      </c>
      <c r="AE2541">
        <v>-1</v>
      </c>
      <c r="AF2541" s="10">
        <v>37.9</v>
      </c>
      <c r="AG2541" s="10">
        <v>58.12</v>
      </c>
      <c r="AH2541" s="10">
        <f t="shared" si="1218"/>
        <v>351821.41507538967</v>
      </c>
      <c r="AI2541" s="11">
        <f t="shared" si="1206"/>
        <v>0</v>
      </c>
      <c r="AJ2541">
        <f t="shared" si="1207"/>
        <v>0</v>
      </c>
      <c r="AK2541" t="e">
        <f t="shared" si="1219"/>
        <v>#DIV/0!</v>
      </c>
      <c r="AL2541">
        <f t="shared" si="1220"/>
        <v>0.20850969600000002</v>
      </c>
      <c r="AM2541" s="5">
        <f t="shared" si="1221"/>
        <v>6.58</v>
      </c>
      <c r="AN2541">
        <v>0</v>
      </c>
      <c r="AO2541" s="72">
        <f t="shared" si="1222"/>
        <v>0.4</v>
      </c>
      <c r="AP2541" s="72">
        <f t="shared" si="1223"/>
        <v>0.4</v>
      </c>
      <c r="AQ2541" s="72">
        <f t="shared" si="1224"/>
        <v>0.4</v>
      </c>
      <c r="AR2541" s="71" t="e">
        <f t="shared" si="1225"/>
        <v>#DIV/0!</v>
      </c>
      <c r="BA2541">
        <f t="shared" si="1226"/>
        <v>186</v>
      </c>
      <c r="BB2541" s="91" t="e">
        <f t="shared" si="1227"/>
        <v>#DIV/0!</v>
      </c>
    </row>
    <row r="2542" spans="1:54">
      <c r="A2542" s="2" t="s">
        <v>2661</v>
      </c>
      <c r="B2542" s="7" t="s">
        <v>42485</v>
      </c>
      <c r="C2542" s="17">
        <f t="shared" si="1208"/>
        <v>37.5</v>
      </c>
      <c r="D2542" s="28">
        <f t="shared" si="1209"/>
        <v>156</v>
      </c>
      <c r="E2542" s="8">
        <f t="shared" si="1228"/>
        <v>10</v>
      </c>
      <c r="F2542" s="2" t="s">
        <v>7651</v>
      </c>
      <c r="G2542" s="54">
        <f t="shared" si="1229"/>
        <v>36.6</v>
      </c>
      <c r="H2542" s="20">
        <f t="shared" si="1230"/>
        <v>0.82651600000000003</v>
      </c>
      <c r="I2542" s="14" t="s">
        <v>17614</v>
      </c>
      <c r="J2542" s="14" t="s">
        <v>12637</v>
      </c>
      <c r="K2542" s="14" t="s">
        <v>22574</v>
      </c>
      <c r="L2542" s="14" t="s">
        <v>27532</v>
      </c>
      <c r="M2542" s="28">
        <f t="shared" si="1231"/>
        <v>13.3</v>
      </c>
      <c r="N2542" s="46">
        <f t="shared" si="1210"/>
        <v>6.4</v>
      </c>
      <c r="O2542" s="17">
        <f t="shared" si="1211"/>
        <v>1.6</v>
      </c>
      <c r="P2542" s="17">
        <f t="shared" si="1211"/>
        <v>2.4000000000000004</v>
      </c>
      <c r="Q2542" s="124">
        <f t="shared" si="1212"/>
        <v>0.60000000000000009</v>
      </c>
      <c r="R2542" s="26">
        <f t="shared" si="1213"/>
        <v>3</v>
      </c>
      <c r="S2542" s="2" t="s">
        <v>32498</v>
      </c>
      <c r="T2542" s="2" t="s">
        <v>37477</v>
      </c>
      <c r="U2542" s="24">
        <f t="shared" si="1214"/>
        <v>428.8</v>
      </c>
      <c r="V2542" s="66">
        <f t="shared" si="1214"/>
        <v>305.10000000000002</v>
      </c>
      <c r="W2542" s="54">
        <f t="shared" si="1215"/>
        <v>3.6599999999999997</v>
      </c>
      <c r="X2542" s="143">
        <f t="shared" si="1216"/>
        <v>428.8</v>
      </c>
      <c r="Y2542" s="143">
        <f t="shared" si="1217"/>
        <v>0.83199999999999996</v>
      </c>
      <c r="AD2542">
        <v>152</v>
      </c>
      <c r="AE2542">
        <v>-1</v>
      </c>
      <c r="AF2542" s="10">
        <v>37.9</v>
      </c>
      <c r="AG2542" s="10">
        <v>58.12</v>
      </c>
      <c r="AH2542" s="10">
        <f t="shared" si="1218"/>
        <v>350014.41228978732</v>
      </c>
      <c r="AI2542" s="11">
        <f t="shared" si="1206"/>
        <v>0</v>
      </c>
      <c r="AJ2542">
        <f t="shared" si="1207"/>
        <v>0</v>
      </c>
      <c r="AK2542" t="e">
        <f t="shared" si="1219"/>
        <v>#DIV/0!</v>
      </c>
      <c r="AL2542">
        <f t="shared" si="1220"/>
        <v>1.9985356799999998</v>
      </c>
      <c r="AM2542" s="5">
        <f t="shared" si="1221"/>
        <v>7.3</v>
      </c>
      <c r="AN2542">
        <v>0</v>
      </c>
      <c r="AO2542" s="72">
        <f t="shared" si="1222"/>
        <v>3</v>
      </c>
      <c r="AP2542" s="72">
        <f t="shared" si="1223"/>
        <v>0.60000000000000009</v>
      </c>
      <c r="AQ2542" s="72">
        <f t="shared" si="1224"/>
        <v>0.60000000000000009</v>
      </c>
      <c r="AR2542" s="71" t="e">
        <f t="shared" si="1225"/>
        <v>#DIV/0!</v>
      </c>
      <c r="BA2542">
        <f t="shared" si="1226"/>
        <v>156</v>
      </c>
      <c r="BB2542" s="91" t="e">
        <f t="shared" si="1227"/>
        <v>#DIV/0!</v>
      </c>
    </row>
    <row r="2543" spans="1:54">
      <c r="A2543" s="2" t="s">
        <v>2662</v>
      </c>
      <c r="B2543" s="7" t="s">
        <v>42486</v>
      </c>
      <c r="C2543" s="17">
        <f t="shared" si="1208"/>
        <v>20.6</v>
      </c>
      <c r="D2543" s="28">
        <f t="shared" si="1209"/>
        <v>106</v>
      </c>
      <c r="E2543" s="8">
        <f t="shared" si="1228"/>
        <v>3</v>
      </c>
      <c r="F2543" s="2" t="s">
        <v>7652</v>
      </c>
      <c r="G2543" s="54">
        <f t="shared" si="1229"/>
        <v>19.700000000000003</v>
      </c>
      <c r="H2543" s="20">
        <f t="shared" si="1230"/>
        <v>0.7917964999999999</v>
      </c>
      <c r="I2543" s="14" t="s">
        <v>17615</v>
      </c>
      <c r="J2543" s="14" t="s">
        <v>12638</v>
      </c>
      <c r="K2543" s="14" t="s">
        <v>22575</v>
      </c>
      <c r="L2543" s="14" t="s">
        <v>27533</v>
      </c>
      <c r="M2543" s="28">
        <f t="shared" si="1231"/>
        <v>10.399999999999999</v>
      </c>
      <c r="N2543" s="46">
        <f t="shared" si="1210"/>
        <v>6.6</v>
      </c>
      <c r="O2543" s="17">
        <f t="shared" si="1211"/>
        <v>0.4</v>
      </c>
      <c r="P2543" s="17">
        <f t="shared" si="1211"/>
        <v>8.2000000000000011</v>
      </c>
      <c r="Q2543" s="124">
        <f t="shared" si="1212"/>
        <v>0.2</v>
      </c>
      <c r="R2543" s="26">
        <f t="shared" si="1213"/>
        <v>0.4</v>
      </c>
      <c r="S2543" s="2" t="s">
        <v>32499</v>
      </c>
      <c r="T2543" s="2" t="s">
        <v>37478</v>
      </c>
      <c r="U2543" s="24">
        <f t="shared" si="1214"/>
        <v>379.40000000000003</v>
      </c>
      <c r="V2543" s="66">
        <f t="shared" si="1214"/>
        <v>366.6</v>
      </c>
      <c r="W2543" s="54">
        <f t="shared" si="1215"/>
        <v>1.97</v>
      </c>
      <c r="X2543" s="143">
        <f t="shared" si="1216"/>
        <v>379.40000000000003</v>
      </c>
      <c r="Y2543" s="143">
        <f t="shared" si="1217"/>
        <v>0.49399999999999999</v>
      </c>
      <c r="AD2543">
        <v>152</v>
      </c>
      <c r="AE2543">
        <v>-1</v>
      </c>
      <c r="AF2543" s="10">
        <v>37.9</v>
      </c>
      <c r="AG2543" s="10">
        <v>58.12</v>
      </c>
      <c r="AH2543" s="10">
        <f t="shared" si="1218"/>
        <v>265807.18363678636</v>
      </c>
      <c r="AI2543" s="11">
        <f t="shared" si="1206"/>
        <v>0</v>
      </c>
      <c r="AJ2543">
        <f t="shared" si="1207"/>
        <v>0</v>
      </c>
      <c r="AK2543" t="e">
        <f t="shared" si="1219"/>
        <v>#DIV/0!</v>
      </c>
      <c r="AL2543">
        <f t="shared" si="1220"/>
        <v>0.27316299200000022</v>
      </c>
      <c r="AM2543" s="5">
        <f t="shared" si="1221"/>
        <v>3.9200000000000004</v>
      </c>
      <c r="AN2543">
        <v>0</v>
      </c>
      <c r="AO2543" s="72">
        <f t="shared" si="1222"/>
        <v>0.4</v>
      </c>
      <c r="AP2543" s="72">
        <f t="shared" si="1223"/>
        <v>0.2</v>
      </c>
      <c r="AQ2543" s="72">
        <f t="shared" si="1224"/>
        <v>0.2</v>
      </c>
      <c r="AR2543" s="71" t="e">
        <f t="shared" si="1225"/>
        <v>#DIV/0!</v>
      </c>
      <c r="BA2543">
        <f t="shared" si="1226"/>
        <v>106</v>
      </c>
      <c r="BB2543" s="91" t="e">
        <f t="shared" si="1227"/>
        <v>#DIV/0!</v>
      </c>
    </row>
    <row r="2544" spans="1:54">
      <c r="A2544" s="2" t="s">
        <v>2663</v>
      </c>
      <c r="B2544" s="7" t="s">
        <v>42487</v>
      </c>
      <c r="C2544" s="17">
        <f t="shared" si="1208"/>
        <v>30.400000000000002</v>
      </c>
      <c r="D2544" s="28">
        <f t="shared" si="1209"/>
        <v>138</v>
      </c>
      <c r="E2544" s="8">
        <f t="shared" si="1228"/>
        <v>17</v>
      </c>
      <c r="F2544" s="2" t="s">
        <v>7653</v>
      </c>
      <c r="G2544" s="54">
        <f t="shared" si="1229"/>
        <v>29.5</v>
      </c>
      <c r="H2544" s="20">
        <f t="shared" si="1230"/>
        <v>0.1658316</v>
      </c>
      <c r="I2544" s="14" t="s">
        <v>17616</v>
      </c>
      <c r="J2544" s="14" t="s">
        <v>12639</v>
      </c>
      <c r="K2544" s="14" t="s">
        <v>22576</v>
      </c>
      <c r="L2544" s="14" t="s">
        <v>27534</v>
      </c>
      <c r="M2544" s="28">
        <f t="shared" si="1231"/>
        <v>9.6</v>
      </c>
      <c r="N2544" s="46">
        <f t="shared" si="1210"/>
        <v>5.6</v>
      </c>
      <c r="O2544" s="17">
        <f t="shared" si="1211"/>
        <v>2</v>
      </c>
      <c r="P2544" s="17">
        <f t="shared" si="1211"/>
        <v>9.8000000000000007</v>
      </c>
      <c r="Q2544" s="124">
        <f t="shared" si="1212"/>
        <v>1.4000000000000001</v>
      </c>
      <c r="R2544" s="26">
        <f t="shared" si="1213"/>
        <v>1.6</v>
      </c>
      <c r="S2544" s="2" t="s">
        <v>32500</v>
      </c>
      <c r="T2544" s="2" t="s">
        <v>37479</v>
      </c>
      <c r="U2544" s="24">
        <f t="shared" si="1214"/>
        <v>411.1</v>
      </c>
      <c r="V2544" s="66">
        <f t="shared" si="1214"/>
        <v>424</v>
      </c>
      <c r="W2544" s="54">
        <f t="shared" si="1215"/>
        <v>2.9499999999999997</v>
      </c>
      <c r="X2544" s="143">
        <f t="shared" si="1216"/>
        <v>411.1</v>
      </c>
      <c r="Y2544" s="143">
        <f t="shared" si="1217"/>
        <v>0.69</v>
      </c>
      <c r="AD2544">
        <v>152</v>
      </c>
      <c r="AE2544">
        <v>-1</v>
      </c>
      <c r="AF2544" s="10">
        <v>37.9</v>
      </c>
      <c r="AG2544" s="10">
        <v>58.12</v>
      </c>
      <c r="AH2544" s="10">
        <f t="shared" si="1218"/>
        <v>56543.148512906315</v>
      </c>
      <c r="AI2544" s="11">
        <f t="shared" si="1206"/>
        <v>0</v>
      </c>
      <c r="AJ2544">
        <f t="shared" si="1207"/>
        <v>0</v>
      </c>
      <c r="AK2544" t="e">
        <f t="shared" si="1219"/>
        <v>#DIV/0!</v>
      </c>
      <c r="AL2544">
        <f t="shared" si="1220"/>
        <v>26.159521024000004</v>
      </c>
      <c r="AM2544" s="5">
        <f t="shared" si="1221"/>
        <v>5.8800000000000008</v>
      </c>
      <c r="AN2544">
        <v>0</v>
      </c>
      <c r="AO2544" s="72">
        <f t="shared" si="1222"/>
        <v>1.6</v>
      </c>
      <c r="AP2544" s="72">
        <f t="shared" si="1223"/>
        <v>1.4000000000000001</v>
      </c>
      <c r="AQ2544" s="72">
        <f t="shared" si="1224"/>
        <v>1.4000000000000001</v>
      </c>
      <c r="AR2544" s="71" t="e">
        <f t="shared" si="1225"/>
        <v>#DIV/0!</v>
      </c>
      <c r="BA2544">
        <f t="shared" si="1226"/>
        <v>138</v>
      </c>
      <c r="BB2544" s="91" t="e">
        <f t="shared" si="1227"/>
        <v>#DIV/0!</v>
      </c>
    </row>
    <row r="2545" spans="1:54">
      <c r="A2545" s="2" t="s">
        <v>2664</v>
      </c>
      <c r="B2545" s="7" t="s">
        <v>42488</v>
      </c>
      <c r="C2545" s="17">
        <f t="shared" si="1208"/>
        <v>21.8</v>
      </c>
      <c r="D2545" s="28">
        <f t="shared" si="1209"/>
        <v>18</v>
      </c>
      <c r="E2545" s="8">
        <f t="shared" si="1228"/>
        <v>7</v>
      </c>
      <c r="F2545" s="2" t="s">
        <v>7654</v>
      </c>
      <c r="G2545" s="54">
        <f t="shared" si="1229"/>
        <v>20.8</v>
      </c>
      <c r="H2545" s="20">
        <f t="shared" si="1230"/>
        <v>0.41594810000000004</v>
      </c>
      <c r="I2545" s="14" t="s">
        <v>17617</v>
      </c>
      <c r="J2545" s="14" t="s">
        <v>12640</v>
      </c>
      <c r="K2545" s="14" t="s">
        <v>22577</v>
      </c>
      <c r="L2545" s="14" t="s">
        <v>27535</v>
      </c>
      <c r="M2545" s="28">
        <f t="shared" si="1231"/>
        <v>13.2</v>
      </c>
      <c r="N2545" s="46">
        <f t="shared" si="1210"/>
        <v>5.4</v>
      </c>
      <c r="O2545" s="17">
        <f t="shared" si="1211"/>
        <v>1.4000000000000001</v>
      </c>
      <c r="P2545" s="17">
        <f t="shared" si="1211"/>
        <v>2.6</v>
      </c>
      <c r="Q2545" s="124">
        <f t="shared" si="1212"/>
        <v>0.4</v>
      </c>
      <c r="R2545" s="26">
        <f t="shared" si="1213"/>
        <v>0.8</v>
      </c>
      <c r="S2545" s="2" t="s">
        <v>32501</v>
      </c>
      <c r="T2545" s="2" t="s">
        <v>37480</v>
      </c>
      <c r="U2545" s="24">
        <f t="shared" si="1214"/>
        <v>291.40000000000003</v>
      </c>
      <c r="V2545" s="66">
        <f t="shared" si="1214"/>
        <v>310.40000000000003</v>
      </c>
      <c r="W2545" s="54">
        <f t="shared" si="1215"/>
        <v>2.0799999999999996</v>
      </c>
      <c r="X2545" s="143">
        <f t="shared" si="1216"/>
        <v>291.40000000000003</v>
      </c>
      <c r="Y2545" s="143">
        <f t="shared" si="1217"/>
        <v>0.5159999999999999</v>
      </c>
      <c r="AD2545">
        <v>152</v>
      </c>
      <c r="AE2545">
        <v>-1</v>
      </c>
      <c r="AF2545" s="10">
        <v>37.9</v>
      </c>
      <c r="AG2545" s="10">
        <v>58.12</v>
      </c>
      <c r="AH2545" s="10">
        <f t="shared" si="1218"/>
        <v>343948.78437256778</v>
      </c>
      <c r="AI2545" s="11">
        <f t="shared" si="1206"/>
        <v>0</v>
      </c>
      <c r="AJ2545">
        <f t="shared" si="1207"/>
        <v>0</v>
      </c>
      <c r="AK2545" t="e">
        <f t="shared" si="1219"/>
        <v>#DIV/0!</v>
      </c>
      <c r="AL2545">
        <f t="shared" si="1220"/>
        <v>1.7007591328</v>
      </c>
      <c r="AM2545" s="5">
        <f t="shared" si="1221"/>
        <v>4.16</v>
      </c>
      <c r="AN2545">
        <v>0</v>
      </c>
      <c r="AO2545" s="72">
        <f t="shared" si="1222"/>
        <v>0.8</v>
      </c>
      <c r="AP2545" s="72">
        <f t="shared" si="1223"/>
        <v>0.4</v>
      </c>
      <c r="AQ2545" s="72">
        <f t="shared" si="1224"/>
        <v>0.60000000000000009</v>
      </c>
      <c r="AR2545" s="71" t="e">
        <f t="shared" si="1225"/>
        <v>#DIV/0!</v>
      </c>
      <c r="BA2545">
        <f t="shared" si="1226"/>
        <v>18</v>
      </c>
      <c r="BB2545" s="91" t="e">
        <f t="shared" si="1227"/>
        <v>#DIV/0!</v>
      </c>
    </row>
    <row r="2546" spans="1:54">
      <c r="A2546" s="2" t="s">
        <v>2665</v>
      </c>
      <c r="B2546" s="7" t="s">
        <v>42489</v>
      </c>
      <c r="C2546" s="17">
        <f t="shared" si="1208"/>
        <v>37.4</v>
      </c>
      <c r="D2546" s="28">
        <f t="shared" si="1209"/>
        <v>288</v>
      </c>
      <c r="E2546" s="8">
        <f t="shared" si="1228"/>
        <v>8</v>
      </c>
      <c r="F2546" s="2" t="s">
        <v>7655</v>
      </c>
      <c r="G2546" s="54">
        <f t="shared" si="1229"/>
        <v>36.5</v>
      </c>
      <c r="H2546" s="20">
        <f t="shared" si="1230"/>
        <v>0.77164280000000007</v>
      </c>
      <c r="I2546" s="14" t="s">
        <v>17618</v>
      </c>
      <c r="J2546" s="14" t="s">
        <v>12641</v>
      </c>
      <c r="K2546" s="14" t="s">
        <v>22578</v>
      </c>
      <c r="L2546" s="14" t="s">
        <v>27536</v>
      </c>
      <c r="M2546" s="28">
        <f t="shared" si="1231"/>
        <v>13.6</v>
      </c>
      <c r="N2546" s="46">
        <f t="shared" si="1210"/>
        <v>5.2</v>
      </c>
      <c r="O2546" s="17">
        <f t="shared" si="1211"/>
        <v>2.2000000000000002</v>
      </c>
      <c r="P2546" s="17">
        <f t="shared" si="1211"/>
        <v>1.8</v>
      </c>
      <c r="Q2546" s="124">
        <f t="shared" si="1212"/>
        <v>0.4</v>
      </c>
      <c r="R2546" s="26">
        <f t="shared" si="1213"/>
        <v>1.4000000000000001</v>
      </c>
      <c r="S2546" s="2" t="s">
        <v>32502</v>
      </c>
      <c r="T2546" s="2" t="s">
        <v>37481</v>
      </c>
      <c r="U2546" s="24">
        <f t="shared" si="1214"/>
        <v>560.70000000000005</v>
      </c>
      <c r="V2546" s="66">
        <f t="shared" si="1214"/>
        <v>301.10000000000002</v>
      </c>
      <c r="W2546" s="54">
        <f t="shared" si="1215"/>
        <v>3.65</v>
      </c>
      <c r="X2546" s="143">
        <f t="shared" si="1216"/>
        <v>560.70000000000005</v>
      </c>
      <c r="Y2546" s="143">
        <f t="shared" si="1217"/>
        <v>0.83</v>
      </c>
      <c r="AD2546">
        <v>152</v>
      </c>
      <c r="AE2546">
        <v>-1</v>
      </c>
      <c r="AF2546" s="10">
        <v>37.9</v>
      </c>
      <c r="AG2546" s="10">
        <v>58.12</v>
      </c>
      <c r="AH2546" s="10">
        <f t="shared" si="1218"/>
        <v>354428.74422629486</v>
      </c>
      <c r="AI2546" s="11">
        <f t="shared" si="1206"/>
        <v>0</v>
      </c>
      <c r="AJ2546">
        <f t="shared" si="1207"/>
        <v>0</v>
      </c>
      <c r="AK2546" t="e">
        <f t="shared" si="1219"/>
        <v>#DIV/0!</v>
      </c>
      <c r="AL2546">
        <f t="shared" si="1220"/>
        <v>1.2660123167999997</v>
      </c>
      <c r="AM2546" s="5">
        <f t="shared" si="1221"/>
        <v>7.2799999999999994</v>
      </c>
      <c r="AN2546">
        <v>0</v>
      </c>
      <c r="AO2546" s="72">
        <f t="shared" si="1222"/>
        <v>1.4000000000000001</v>
      </c>
      <c r="AP2546" s="72">
        <f t="shared" si="1223"/>
        <v>0.4</v>
      </c>
      <c r="AQ2546" s="72">
        <f t="shared" si="1224"/>
        <v>0.4</v>
      </c>
      <c r="AR2546" s="71" t="e">
        <f t="shared" si="1225"/>
        <v>#DIV/0!</v>
      </c>
      <c r="BA2546">
        <f t="shared" si="1226"/>
        <v>288</v>
      </c>
      <c r="BB2546" s="91" t="e">
        <f t="shared" si="1227"/>
        <v>#DIV/0!</v>
      </c>
    </row>
    <row r="2547" spans="1:54">
      <c r="A2547" s="2" t="s">
        <v>2666</v>
      </c>
      <c r="B2547" s="7" t="s">
        <v>42490</v>
      </c>
      <c r="C2547" s="17">
        <f t="shared" si="1208"/>
        <v>13.3</v>
      </c>
      <c r="D2547" s="28">
        <f t="shared" si="1209"/>
        <v>50</v>
      </c>
      <c r="E2547" s="8">
        <f t="shared" si="1228"/>
        <v>7</v>
      </c>
      <c r="F2547" s="2" t="s">
        <v>7656</v>
      </c>
      <c r="G2547" s="54">
        <f t="shared" si="1229"/>
        <v>12.4</v>
      </c>
      <c r="H2547" s="20">
        <f t="shared" si="1230"/>
        <v>0.72839089999999995</v>
      </c>
      <c r="I2547" s="14" t="s">
        <v>17619</v>
      </c>
      <c r="J2547" s="14" t="s">
        <v>12642</v>
      </c>
      <c r="K2547" s="14" t="s">
        <v>22579</v>
      </c>
      <c r="L2547" s="14" t="s">
        <v>27537</v>
      </c>
      <c r="M2547" s="28">
        <f t="shared" si="1231"/>
        <v>9.8000000000000007</v>
      </c>
      <c r="N2547" s="46">
        <f t="shared" si="1210"/>
        <v>6.6</v>
      </c>
      <c r="O2547" s="17">
        <f t="shared" si="1211"/>
        <v>1.2000000000000002</v>
      </c>
      <c r="P2547" s="17">
        <f t="shared" si="1211"/>
        <v>9.4</v>
      </c>
      <c r="Q2547" s="124">
        <f t="shared" si="1212"/>
        <v>0.4</v>
      </c>
      <c r="R2547" s="26">
        <f t="shared" si="1213"/>
        <v>1.4000000000000001</v>
      </c>
      <c r="S2547" s="2" t="s">
        <v>32503</v>
      </c>
      <c r="T2547" s="2" t="s">
        <v>37482</v>
      </c>
      <c r="U2547" s="24">
        <f t="shared" si="1214"/>
        <v>323.5</v>
      </c>
      <c r="V2547" s="66">
        <f t="shared" si="1214"/>
        <v>284.40000000000003</v>
      </c>
      <c r="W2547" s="54">
        <f t="shared" si="1215"/>
        <v>1.24</v>
      </c>
      <c r="X2547" s="143">
        <f t="shared" si="1216"/>
        <v>323.5</v>
      </c>
      <c r="Y2547" s="143">
        <f t="shared" si="1217"/>
        <v>0.34799999999999998</v>
      </c>
      <c r="AD2547">
        <v>152</v>
      </c>
      <c r="AE2547">
        <v>-1</v>
      </c>
      <c r="AF2547" s="10">
        <v>37.9</v>
      </c>
      <c r="AG2547" s="10">
        <v>58.12</v>
      </c>
      <c r="AH2547" s="10">
        <f t="shared" si="1218"/>
        <v>371953.2874542225</v>
      </c>
      <c r="AI2547" s="11">
        <f t="shared" si="1206"/>
        <v>0</v>
      </c>
      <c r="AJ2547">
        <f t="shared" si="1207"/>
        <v>0</v>
      </c>
      <c r="AK2547" t="e">
        <f t="shared" si="1219"/>
        <v>#DIV/0!</v>
      </c>
      <c r="AL2547">
        <f t="shared" si="1220"/>
        <v>4.2892509072000022</v>
      </c>
      <c r="AM2547" s="5">
        <f t="shared" si="1221"/>
        <v>2.46</v>
      </c>
      <c r="AN2547">
        <v>0</v>
      </c>
      <c r="AO2547" s="72">
        <f t="shared" si="1222"/>
        <v>1.4000000000000001</v>
      </c>
      <c r="AP2547" s="72">
        <f t="shared" si="1223"/>
        <v>0.4</v>
      </c>
      <c r="AQ2547" s="72">
        <f t="shared" si="1224"/>
        <v>0.4</v>
      </c>
      <c r="AR2547" s="71" t="e">
        <f t="shared" si="1225"/>
        <v>#DIV/0!</v>
      </c>
      <c r="BA2547">
        <f t="shared" si="1226"/>
        <v>50</v>
      </c>
      <c r="BB2547" s="91" t="e">
        <f t="shared" si="1227"/>
        <v>#DIV/0!</v>
      </c>
    </row>
    <row r="2548" spans="1:54">
      <c r="A2548" s="2" t="s">
        <v>2667</v>
      </c>
      <c r="B2548" s="7" t="s">
        <v>42491</v>
      </c>
      <c r="C2548" s="17">
        <f t="shared" si="1208"/>
        <v>34.1</v>
      </c>
      <c r="D2548" s="28">
        <f t="shared" si="1209"/>
        <v>211</v>
      </c>
      <c r="E2548" s="8">
        <f t="shared" si="1228"/>
        <v>6</v>
      </c>
      <c r="F2548" s="2" t="s">
        <v>7657</v>
      </c>
      <c r="G2548" s="54">
        <f t="shared" si="1229"/>
        <v>33.1</v>
      </c>
      <c r="H2548" s="20">
        <f t="shared" si="1230"/>
        <v>0.1382825</v>
      </c>
      <c r="I2548" s="14" t="s">
        <v>17620</v>
      </c>
      <c r="J2548" s="14" t="s">
        <v>12643</v>
      </c>
      <c r="K2548" s="14" t="s">
        <v>22580</v>
      </c>
      <c r="L2548" s="14" t="s">
        <v>27538</v>
      </c>
      <c r="M2548" s="28">
        <f t="shared" si="1231"/>
        <v>10.6</v>
      </c>
      <c r="N2548" s="46">
        <f t="shared" si="1210"/>
        <v>5.4</v>
      </c>
      <c r="O2548" s="17">
        <f t="shared" si="1211"/>
        <v>1</v>
      </c>
      <c r="P2548" s="17">
        <f t="shared" si="1211"/>
        <v>7.8000000000000007</v>
      </c>
      <c r="Q2548" s="124">
        <f t="shared" si="1212"/>
        <v>0.4</v>
      </c>
      <c r="R2548" s="26">
        <f t="shared" si="1213"/>
        <v>0.4</v>
      </c>
      <c r="S2548" s="2" t="s">
        <v>32504</v>
      </c>
      <c r="T2548" s="2" t="s">
        <v>37483</v>
      </c>
      <c r="U2548" s="24">
        <f t="shared" si="1214"/>
        <v>484.20000000000005</v>
      </c>
      <c r="V2548" s="66">
        <f t="shared" si="1214"/>
        <v>354.3</v>
      </c>
      <c r="W2548" s="54">
        <f t="shared" si="1215"/>
        <v>3.3099999999999996</v>
      </c>
      <c r="X2548" s="143">
        <f t="shared" si="1216"/>
        <v>484.20000000000005</v>
      </c>
      <c r="Y2548" s="143">
        <f t="shared" si="1217"/>
        <v>0.7619999999999999</v>
      </c>
      <c r="AD2548">
        <v>152</v>
      </c>
      <c r="AE2548">
        <v>-1</v>
      </c>
      <c r="AF2548" s="10">
        <v>37.9</v>
      </c>
      <c r="AG2548" s="10">
        <v>58.12</v>
      </c>
      <c r="AH2548" s="10">
        <f t="shared" si="1218"/>
        <v>285968.39812836156</v>
      </c>
      <c r="AI2548" s="11">
        <f t="shared" si="1206"/>
        <v>0</v>
      </c>
      <c r="AJ2548">
        <f t="shared" si="1207"/>
        <v>0</v>
      </c>
      <c r="AK2548" t="e">
        <f t="shared" si="1219"/>
        <v>#DIV/0!</v>
      </c>
      <c r="AL2548">
        <f t="shared" si="1220"/>
        <v>2.6885586000000004</v>
      </c>
      <c r="AM2548" s="5">
        <f t="shared" si="1221"/>
        <v>6.62</v>
      </c>
      <c r="AN2548">
        <v>0</v>
      </c>
      <c r="AO2548" s="72">
        <f t="shared" si="1222"/>
        <v>0.4</v>
      </c>
      <c r="AP2548" s="72">
        <f t="shared" si="1223"/>
        <v>0.4</v>
      </c>
      <c r="AQ2548" s="72">
        <f t="shared" si="1224"/>
        <v>0.4</v>
      </c>
      <c r="AR2548" s="71" t="e">
        <f t="shared" si="1225"/>
        <v>#DIV/0!</v>
      </c>
      <c r="BA2548">
        <f t="shared" si="1226"/>
        <v>211</v>
      </c>
      <c r="BB2548" s="91" t="e">
        <f t="shared" si="1227"/>
        <v>#DIV/0!</v>
      </c>
    </row>
    <row r="2549" spans="1:54">
      <c r="A2549" s="2" t="s">
        <v>2668</v>
      </c>
      <c r="B2549" s="7" t="s">
        <v>42492</v>
      </c>
      <c r="C2549" s="17">
        <f t="shared" si="1208"/>
        <v>29.700000000000003</v>
      </c>
      <c r="D2549" s="28">
        <f t="shared" si="1209"/>
        <v>93</v>
      </c>
      <c r="E2549" s="8">
        <f t="shared" si="1228"/>
        <v>10</v>
      </c>
      <c r="F2549" s="2" t="s">
        <v>7658</v>
      </c>
      <c r="G2549" s="54">
        <f t="shared" si="1229"/>
        <v>28.8</v>
      </c>
      <c r="H2549" s="20">
        <f t="shared" si="1230"/>
        <v>0.47050960000000003</v>
      </c>
      <c r="I2549" s="14" t="s">
        <v>17621</v>
      </c>
      <c r="J2549" s="14" t="s">
        <v>12644</v>
      </c>
      <c r="K2549" s="14" t="s">
        <v>22581</v>
      </c>
      <c r="L2549" s="14" t="s">
        <v>27539</v>
      </c>
      <c r="M2549" s="28">
        <f t="shared" si="1231"/>
        <v>14</v>
      </c>
      <c r="N2549" s="46">
        <f t="shared" si="1210"/>
        <v>5.6</v>
      </c>
      <c r="O2549" s="17">
        <f t="shared" si="1211"/>
        <v>1.8</v>
      </c>
      <c r="P2549" s="17">
        <f t="shared" si="1211"/>
        <v>1</v>
      </c>
      <c r="Q2549" s="124">
        <f t="shared" si="1212"/>
        <v>1</v>
      </c>
      <c r="R2549" s="26">
        <f t="shared" si="1213"/>
        <v>1.8</v>
      </c>
      <c r="S2549" s="2" t="s">
        <v>32505</v>
      </c>
      <c r="T2549" s="2" t="s">
        <v>37484</v>
      </c>
      <c r="U2549" s="24">
        <f t="shared" si="1214"/>
        <v>365.90000000000003</v>
      </c>
      <c r="V2549" s="66">
        <f t="shared" si="1214"/>
        <v>375.40000000000003</v>
      </c>
      <c r="W2549" s="54">
        <f t="shared" si="1215"/>
        <v>2.88</v>
      </c>
      <c r="X2549" s="143">
        <f t="shared" si="1216"/>
        <v>365.90000000000003</v>
      </c>
      <c r="Y2549" s="143">
        <f t="shared" si="1217"/>
        <v>0.67599999999999993</v>
      </c>
      <c r="AD2549">
        <v>152</v>
      </c>
      <c r="AE2549">
        <v>-1</v>
      </c>
      <c r="AF2549" s="10">
        <v>37.9</v>
      </c>
      <c r="AG2549" s="10">
        <v>58.12</v>
      </c>
      <c r="AH2549" s="10">
        <f t="shared" si="1218"/>
        <v>249670.50800914085</v>
      </c>
      <c r="AI2549" s="11">
        <f t="shared" si="1206"/>
        <v>0</v>
      </c>
      <c r="AJ2549">
        <f t="shared" si="1207"/>
        <v>0</v>
      </c>
      <c r="AK2549" t="e">
        <f t="shared" si="1219"/>
        <v>#DIV/0!</v>
      </c>
      <c r="AL2549">
        <f t="shared" si="1220"/>
        <v>1.715548896</v>
      </c>
      <c r="AM2549" s="5">
        <f t="shared" si="1221"/>
        <v>5.74</v>
      </c>
      <c r="AN2549">
        <v>0</v>
      </c>
      <c r="AO2549" s="72">
        <f t="shared" si="1222"/>
        <v>1.8</v>
      </c>
      <c r="AP2549" s="72">
        <f t="shared" si="1223"/>
        <v>1</v>
      </c>
      <c r="AQ2549" s="72">
        <f t="shared" si="1224"/>
        <v>1</v>
      </c>
      <c r="AR2549" s="71" t="e">
        <f t="shared" si="1225"/>
        <v>#DIV/0!</v>
      </c>
      <c r="BA2549">
        <f t="shared" si="1226"/>
        <v>93</v>
      </c>
      <c r="BB2549" s="91" t="e">
        <f t="shared" si="1227"/>
        <v>#DIV/0!</v>
      </c>
    </row>
    <row r="2550" spans="1:54">
      <c r="A2550" s="2" t="s">
        <v>2669</v>
      </c>
      <c r="B2550" s="7" t="s">
        <v>42493</v>
      </c>
      <c r="C2550" s="17">
        <f t="shared" si="1208"/>
        <v>32.799999999999997</v>
      </c>
      <c r="D2550" s="28">
        <f t="shared" si="1209"/>
        <v>173</v>
      </c>
      <c r="E2550" s="8">
        <f t="shared" si="1228"/>
        <v>15</v>
      </c>
      <c r="F2550" s="2" t="s">
        <v>7659</v>
      </c>
      <c r="G2550" s="54">
        <f t="shared" si="1229"/>
        <v>31.900000000000002</v>
      </c>
      <c r="H2550" s="20">
        <f t="shared" si="1230"/>
        <v>0.191464</v>
      </c>
      <c r="I2550" s="14" t="s">
        <v>17622</v>
      </c>
      <c r="J2550" s="14" t="s">
        <v>12645</v>
      </c>
      <c r="K2550" s="14" t="s">
        <v>22582</v>
      </c>
      <c r="L2550" s="14" t="s">
        <v>27540</v>
      </c>
      <c r="M2550" s="28">
        <f t="shared" si="1231"/>
        <v>13.5</v>
      </c>
      <c r="N2550" s="46">
        <f t="shared" si="1210"/>
        <v>5.2</v>
      </c>
      <c r="O2550" s="17">
        <f t="shared" si="1211"/>
        <v>2.4000000000000004</v>
      </c>
      <c r="P2550" s="17">
        <f t="shared" si="1211"/>
        <v>2</v>
      </c>
      <c r="Q2550" s="124">
        <f t="shared" si="1212"/>
        <v>1.2000000000000002</v>
      </c>
      <c r="R2550" s="26">
        <f t="shared" si="1213"/>
        <v>1.4000000000000001</v>
      </c>
      <c r="S2550" s="2" t="s">
        <v>32506</v>
      </c>
      <c r="T2550" s="2" t="s">
        <v>37485</v>
      </c>
      <c r="U2550" s="24">
        <f t="shared" si="1214"/>
        <v>445.90000000000003</v>
      </c>
      <c r="V2550" s="66">
        <f t="shared" si="1214"/>
        <v>403.40000000000003</v>
      </c>
      <c r="W2550" s="54">
        <f t="shared" si="1215"/>
        <v>3.19</v>
      </c>
      <c r="X2550" s="143">
        <f t="shared" si="1216"/>
        <v>445.90000000000003</v>
      </c>
      <c r="Y2550" s="143">
        <f t="shared" si="1217"/>
        <v>0.73799999999999999</v>
      </c>
      <c r="AD2550">
        <v>152</v>
      </c>
      <c r="AE2550">
        <v>-1</v>
      </c>
      <c r="AF2550" s="10">
        <v>37.9</v>
      </c>
      <c r="AG2550" s="10">
        <v>58.12</v>
      </c>
      <c r="AH2550" s="10">
        <f t="shared" si="1218"/>
        <v>181598.28126488224</v>
      </c>
      <c r="AI2550" s="11">
        <f t="shared" ref="AI2550:AI2613" si="1232">1-EXP(-2.63*(AA2550/AH2550)*(AD2550-AE2550)*(1-((AD2550-T2550)/(AD2550-AE2550))^0.38))</f>
        <v>0</v>
      </c>
      <c r="AJ2550">
        <f t="shared" ref="AJ2550:AJ2613" si="1233">H2550*P2550*O2550*R2550*AB2550</f>
        <v>0</v>
      </c>
      <c r="AK2550" t="e">
        <f t="shared" si="1219"/>
        <v>#DIV/0!</v>
      </c>
      <c r="AL2550">
        <f t="shared" si="1220"/>
        <v>5.4333619200000012</v>
      </c>
      <c r="AM2550" s="5">
        <f t="shared" si="1221"/>
        <v>6.36</v>
      </c>
      <c r="AN2550">
        <v>0</v>
      </c>
      <c r="AO2550" s="72">
        <f t="shared" si="1222"/>
        <v>1.4000000000000001</v>
      </c>
      <c r="AP2550" s="72">
        <f t="shared" si="1223"/>
        <v>1.2000000000000002</v>
      </c>
      <c r="AQ2550" s="72">
        <f t="shared" si="1224"/>
        <v>1.2000000000000002</v>
      </c>
      <c r="AR2550" s="71" t="e">
        <f t="shared" si="1225"/>
        <v>#DIV/0!</v>
      </c>
      <c r="BA2550">
        <f t="shared" si="1226"/>
        <v>173</v>
      </c>
      <c r="BB2550" s="91" t="e">
        <f t="shared" si="1227"/>
        <v>#DIV/0!</v>
      </c>
    </row>
    <row r="2551" spans="1:54">
      <c r="A2551" s="2" t="s">
        <v>2670</v>
      </c>
      <c r="B2551" s="7" t="s">
        <v>42494</v>
      </c>
      <c r="C2551" s="17">
        <f t="shared" si="1208"/>
        <v>33.5</v>
      </c>
      <c r="D2551" s="28">
        <f t="shared" si="1209"/>
        <v>271</v>
      </c>
      <c r="E2551" s="8">
        <f t="shared" si="1228"/>
        <v>8</v>
      </c>
      <c r="F2551" s="2" t="s">
        <v>7660</v>
      </c>
      <c r="G2551" s="54">
        <f t="shared" si="1229"/>
        <v>32.6</v>
      </c>
      <c r="H2551" s="20">
        <f t="shared" si="1230"/>
        <v>0.3112491</v>
      </c>
      <c r="I2551" s="14" t="s">
        <v>17623</v>
      </c>
      <c r="J2551" s="14" t="s">
        <v>12646</v>
      </c>
      <c r="K2551" s="14" t="s">
        <v>22583</v>
      </c>
      <c r="L2551" s="14" t="s">
        <v>27541</v>
      </c>
      <c r="M2551" s="28">
        <f t="shared" si="1231"/>
        <v>10.8</v>
      </c>
      <c r="N2551" s="46">
        <f t="shared" si="1210"/>
        <v>5.4</v>
      </c>
      <c r="O2551" s="17">
        <f t="shared" si="1211"/>
        <v>1.2000000000000002</v>
      </c>
      <c r="P2551" s="17">
        <f t="shared" si="1211"/>
        <v>7.4</v>
      </c>
      <c r="Q2551" s="124">
        <f t="shared" si="1212"/>
        <v>0.60000000000000009</v>
      </c>
      <c r="R2551" s="26">
        <f t="shared" si="1213"/>
        <v>1</v>
      </c>
      <c r="S2551" s="2" t="s">
        <v>32507</v>
      </c>
      <c r="T2551" s="2" t="s">
        <v>37486</v>
      </c>
      <c r="U2551" s="24">
        <f t="shared" si="1214"/>
        <v>544.20000000000005</v>
      </c>
      <c r="V2551" s="66">
        <f t="shared" si="1214"/>
        <v>416.40000000000003</v>
      </c>
      <c r="W2551" s="54">
        <f t="shared" si="1215"/>
        <v>3.26</v>
      </c>
      <c r="X2551" s="143">
        <f t="shared" si="1216"/>
        <v>544.20000000000005</v>
      </c>
      <c r="Y2551" s="143">
        <f t="shared" si="1217"/>
        <v>0.75199999999999989</v>
      </c>
      <c r="AD2551">
        <v>152</v>
      </c>
      <c r="AE2551">
        <v>-1</v>
      </c>
      <c r="AF2551" s="10">
        <v>37.9</v>
      </c>
      <c r="AG2551" s="10">
        <v>58.12</v>
      </c>
      <c r="AH2551" s="10">
        <f t="shared" si="1218"/>
        <v>127901.93184713447</v>
      </c>
      <c r="AI2551" s="11">
        <f t="shared" si="1232"/>
        <v>0</v>
      </c>
      <c r="AJ2551">
        <f t="shared" si="1233"/>
        <v>0</v>
      </c>
      <c r="AK2551" t="e">
        <f t="shared" si="1219"/>
        <v>#DIV/0!</v>
      </c>
      <c r="AL2551">
        <f t="shared" si="1220"/>
        <v>6.1161079920000017</v>
      </c>
      <c r="AM2551" s="5">
        <f t="shared" si="1221"/>
        <v>6.5</v>
      </c>
      <c r="AN2551">
        <v>0</v>
      </c>
      <c r="AO2551" s="72">
        <f t="shared" si="1222"/>
        <v>1</v>
      </c>
      <c r="AP2551" s="72">
        <f t="shared" si="1223"/>
        <v>0.60000000000000009</v>
      </c>
      <c r="AQ2551" s="72">
        <f t="shared" si="1224"/>
        <v>0.8</v>
      </c>
      <c r="AR2551" s="71" t="e">
        <f t="shared" si="1225"/>
        <v>#DIV/0!</v>
      </c>
      <c r="BA2551">
        <f t="shared" si="1226"/>
        <v>271</v>
      </c>
      <c r="BB2551" s="91" t="e">
        <f t="shared" si="1227"/>
        <v>#DIV/0!</v>
      </c>
    </row>
    <row r="2552" spans="1:54">
      <c r="A2552" s="2" t="s">
        <v>2671</v>
      </c>
      <c r="B2552" s="7" t="s">
        <v>42495</v>
      </c>
      <c r="C2552" s="17">
        <f t="shared" si="1208"/>
        <v>24.6</v>
      </c>
      <c r="D2552" s="28">
        <f t="shared" si="1209"/>
        <v>139</v>
      </c>
      <c r="E2552" s="8">
        <f t="shared" si="1228"/>
        <v>8</v>
      </c>
      <c r="F2552" s="2" t="s">
        <v>7661</v>
      </c>
      <c r="G2552" s="54">
        <f t="shared" si="1229"/>
        <v>23.700000000000003</v>
      </c>
      <c r="H2552" s="20">
        <f t="shared" si="1230"/>
        <v>0.41495730000000003</v>
      </c>
      <c r="I2552" s="14" t="s">
        <v>42</v>
      </c>
      <c r="J2552" s="14" t="s">
        <v>12647</v>
      </c>
      <c r="K2552" s="14" t="s">
        <v>22584</v>
      </c>
      <c r="L2552" s="14" t="s">
        <v>27542</v>
      </c>
      <c r="M2552" s="28">
        <f t="shared" si="1231"/>
        <v>12.6</v>
      </c>
      <c r="N2552" s="46">
        <f t="shared" si="1210"/>
        <v>6.6</v>
      </c>
      <c r="O2552" s="17">
        <f t="shared" si="1211"/>
        <v>0.4</v>
      </c>
      <c r="P2552" s="17">
        <f t="shared" si="1211"/>
        <v>3.8000000000000003</v>
      </c>
      <c r="Q2552" s="124">
        <f t="shared" si="1212"/>
        <v>1.6</v>
      </c>
      <c r="R2552" s="26">
        <f t="shared" si="1213"/>
        <v>2.8000000000000003</v>
      </c>
      <c r="S2552" s="2" t="s">
        <v>32508</v>
      </c>
      <c r="T2552" s="2" t="s">
        <v>37487</v>
      </c>
      <c r="U2552" s="24">
        <f t="shared" si="1214"/>
        <v>412.3</v>
      </c>
      <c r="V2552" s="66">
        <f t="shared" si="1214"/>
        <v>326.70000000000005</v>
      </c>
      <c r="W2552" s="54">
        <f t="shared" si="1215"/>
        <v>2.3699999999999997</v>
      </c>
      <c r="X2552" s="143">
        <f t="shared" si="1216"/>
        <v>412.3</v>
      </c>
      <c r="Y2552" s="143">
        <f t="shared" si="1217"/>
        <v>0.57399999999999995</v>
      </c>
      <c r="AD2552">
        <v>152</v>
      </c>
      <c r="AE2552">
        <v>-1</v>
      </c>
      <c r="AF2552" s="10">
        <v>37.9</v>
      </c>
      <c r="AG2552" s="10">
        <v>58.12</v>
      </c>
      <c r="AH2552" s="10">
        <f t="shared" si="1218"/>
        <v>324386.16829299799</v>
      </c>
      <c r="AI2552" s="11">
        <f t="shared" si="1232"/>
        <v>0</v>
      </c>
      <c r="AJ2552">
        <f t="shared" si="1233"/>
        <v>0</v>
      </c>
      <c r="AK2552" t="e">
        <f t="shared" si="1219"/>
        <v>#DIV/0!</v>
      </c>
      <c r="AL2552">
        <f t="shared" si="1220"/>
        <v>2.4899417312000005</v>
      </c>
      <c r="AM2552" s="5">
        <f t="shared" si="1221"/>
        <v>4.7200000000000006</v>
      </c>
      <c r="AN2552">
        <v>0</v>
      </c>
      <c r="AO2552" s="72">
        <f t="shared" si="1222"/>
        <v>2.8000000000000003</v>
      </c>
      <c r="AP2552" s="72">
        <f t="shared" si="1223"/>
        <v>1.6</v>
      </c>
      <c r="AQ2552" s="72">
        <f t="shared" si="1224"/>
        <v>1.8</v>
      </c>
      <c r="AR2552" s="71" t="e">
        <f t="shared" si="1225"/>
        <v>#DIV/0!</v>
      </c>
      <c r="BA2552">
        <f t="shared" si="1226"/>
        <v>139</v>
      </c>
      <c r="BB2552" s="91" t="e">
        <f t="shared" si="1227"/>
        <v>#DIV/0!</v>
      </c>
    </row>
    <row r="2553" spans="1:54">
      <c r="A2553" s="2" t="s">
        <v>15</v>
      </c>
      <c r="B2553" s="7" t="s">
        <v>42496</v>
      </c>
      <c r="C2553" s="17">
        <f t="shared" si="1208"/>
        <v>16.399999999999999</v>
      </c>
      <c r="D2553" s="28">
        <f t="shared" si="1209"/>
        <v>111</v>
      </c>
      <c r="E2553" s="8">
        <f t="shared" si="1228"/>
        <v>6</v>
      </c>
      <c r="F2553" s="2" t="s">
        <v>7662</v>
      </c>
      <c r="G2553" s="54">
        <f t="shared" si="1229"/>
        <v>15.4</v>
      </c>
      <c r="H2553" s="20">
        <f t="shared" si="1230"/>
        <v>0.7358865</v>
      </c>
      <c r="I2553" s="14" t="s">
        <v>17624</v>
      </c>
      <c r="J2553" s="14" t="s">
        <v>12648</v>
      </c>
      <c r="K2553" s="14" t="s">
        <v>22585</v>
      </c>
      <c r="L2553" s="14" t="s">
        <v>27543</v>
      </c>
      <c r="M2553" s="28">
        <f t="shared" si="1231"/>
        <v>11.5</v>
      </c>
      <c r="N2553" s="46">
        <f t="shared" si="1210"/>
        <v>5.2</v>
      </c>
      <c r="O2553" s="17">
        <f t="shared" si="1211"/>
        <v>1.6</v>
      </c>
      <c r="P2553" s="17">
        <f t="shared" si="1211"/>
        <v>6</v>
      </c>
      <c r="Q2553" s="124">
        <f t="shared" si="1212"/>
        <v>0.2</v>
      </c>
      <c r="R2553" s="26">
        <f t="shared" si="1213"/>
        <v>0.8</v>
      </c>
      <c r="S2553" s="2" t="s">
        <v>32509</v>
      </c>
      <c r="T2553" s="2" t="s">
        <v>37488</v>
      </c>
      <c r="U2553" s="24">
        <f t="shared" si="1214"/>
        <v>383.90000000000003</v>
      </c>
      <c r="V2553" s="66">
        <f t="shared" si="1214"/>
        <v>307.10000000000002</v>
      </c>
      <c r="W2553" s="54">
        <f t="shared" si="1215"/>
        <v>1.54</v>
      </c>
      <c r="X2553" s="143">
        <f t="shared" si="1216"/>
        <v>383.90000000000003</v>
      </c>
      <c r="Y2553" s="143">
        <f t="shared" si="1217"/>
        <v>0.40800000000000003</v>
      </c>
      <c r="AD2553">
        <v>152</v>
      </c>
      <c r="AE2553">
        <v>-1</v>
      </c>
      <c r="AF2553" s="10">
        <v>37.9</v>
      </c>
      <c r="AG2553" s="10">
        <v>58.12</v>
      </c>
      <c r="AH2553" s="10">
        <f t="shared" si="1218"/>
        <v>347709.12944632588</v>
      </c>
      <c r="AI2553" s="11">
        <f t="shared" si="1232"/>
        <v>0</v>
      </c>
      <c r="AJ2553">
        <f t="shared" si="1233"/>
        <v>0</v>
      </c>
      <c r="AK2553" t="e">
        <f t="shared" si="1219"/>
        <v>#DIV/0!</v>
      </c>
      <c r="AL2553">
        <f t="shared" si="1220"/>
        <v>2.0283916799999999</v>
      </c>
      <c r="AM2553" s="5">
        <f t="shared" si="1221"/>
        <v>3.08</v>
      </c>
      <c r="AN2553">
        <v>0</v>
      </c>
      <c r="AO2553" s="72">
        <f t="shared" si="1222"/>
        <v>0.8</v>
      </c>
      <c r="AP2553" s="72">
        <f t="shared" si="1223"/>
        <v>0.2</v>
      </c>
      <c r="AQ2553" s="72">
        <f t="shared" si="1224"/>
        <v>0.4</v>
      </c>
      <c r="AR2553" s="71" t="e">
        <f t="shared" si="1225"/>
        <v>#DIV/0!</v>
      </c>
      <c r="BA2553">
        <f t="shared" si="1226"/>
        <v>111</v>
      </c>
      <c r="BB2553" s="91" t="e">
        <f t="shared" si="1227"/>
        <v>#DIV/0!</v>
      </c>
    </row>
    <row r="2554" spans="1:54">
      <c r="A2554" s="2" t="s">
        <v>2672</v>
      </c>
      <c r="B2554" s="7" t="s">
        <v>42497</v>
      </c>
      <c r="C2554" s="17">
        <f t="shared" si="1208"/>
        <v>22.700000000000003</v>
      </c>
      <c r="D2554" s="28">
        <f t="shared" si="1209"/>
        <v>30</v>
      </c>
      <c r="E2554" s="8">
        <f t="shared" si="1228"/>
        <v>7</v>
      </c>
      <c r="F2554" s="2" t="s">
        <v>7663</v>
      </c>
      <c r="G2554" s="54">
        <f t="shared" si="1229"/>
        <v>21.700000000000003</v>
      </c>
      <c r="H2554" s="20">
        <f t="shared" si="1230"/>
        <v>0.76149789999999995</v>
      </c>
      <c r="I2554" s="14" t="s">
        <v>17625</v>
      </c>
      <c r="J2554" s="14" t="s">
        <v>12649</v>
      </c>
      <c r="K2554" s="14" t="s">
        <v>22586</v>
      </c>
      <c r="L2554" s="14" t="s">
        <v>27544</v>
      </c>
      <c r="M2554" s="28">
        <f t="shared" si="1231"/>
        <v>13</v>
      </c>
      <c r="N2554" s="46">
        <f t="shared" si="1210"/>
        <v>6.2</v>
      </c>
      <c r="O2554" s="17">
        <f t="shared" si="1211"/>
        <v>2.6</v>
      </c>
      <c r="P2554" s="17">
        <f t="shared" si="1211"/>
        <v>3</v>
      </c>
      <c r="Q2554" s="124">
        <f t="shared" si="1212"/>
        <v>0.2</v>
      </c>
      <c r="R2554" s="26">
        <f t="shared" si="1213"/>
        <v>1</v>
      </c>
      <c r="S2554" s="2" t="s">
        <v>32510</v>
      </c>
      <c r="T2554" s="2" t="s">
        <v>37489</v>
      </c>
      <c r="U2554" s="24">
        <f t="shared" si="1214"/>
        <v>303.10000000000002</v>
      </c>
      <c r="V2554" s="66">
        <f t="shared" si="1214"/>
        <v>414.20000000000005</v>
      </c>
      <c r="W2554" s="54">
        <f t="shared" si="1215"/>
        <v>2.17</v>
      </c>
      <c r="X2554" s="143">
        <f t="shared" si="1216"/>
        <v>303.10000000000002</v>
      </c>
      <c r="Y2554" s="143">
        <f t="shared" si="1217"/>
        <v>0.53400000000000003</v>
      </c>
      <c r="AD2554">
        <v>152</v>
      </c>
      <c r="AE2554">
        <v>-1</v>
      </c>
      <c r="AF2554" s="10">
        <v>37.9</v>
      </c>
      <c r="AG2554" s="10">
        <v>58.12</v>
      </c>
      <c r="AH2554" s="10">
        <f t="shared" si="1218"/>
        <v>139211.19084979221</v>
      </c>
      <c r="AI2554" s="11">
        <f t="shared" si="1232"/>
        <v>0</v>
      </c>
      <c r="AJ2554">
        <f t="shared" si="1233"/>
        <v>0</v>
      </c>
      <c r="AK2554" t="e">
        <f t="shared" si="1219"/>
        <v>#DIV/0!</v>
      </c>
      <c r="AL2554">
        <f t="shared" si="1220"/>
        <v>1.8603163800000004</v>
      </c>
      <c r="AM2554" s="5">
        <f t="shared" si="1221"/>
        <v>4.3400000000000007</v>
      </c>
      <c r="AN2554">
        <v>0</v>
      </c>
      <c r="AO2554" s="72">
        <f t="shared" si="1222"/>
        <v>1</v>
      </c>
      <c r="AP2554" s="72">
        <f t="shared" si="1223"/>
        <v>0.2</v>
      </c>
      <c r="AQ2554" s="72">
        <f t="shared" si="1224"/>
        <v>0.4</v>
      </c>
      <c r="AR2554" s="71" t="e">
        <f t="shared" si="1225"/>
        <v>#DIV/0!</v>
      </c>
      <c r="BA2554">
        <f t="shared" si="1226"/>
        <v>30</v>
      </c>
      <c r="BB2554" s="91" t="e">
        <f t="shared" si="1227"/>
        <v>#DIV/0!</v>
      </c>
    </row>
    <row r="2555" spans="1:54">
      <c r="A2555" s="2" t="s">
        <v>2673</v>
      </c>
      <c r="B2555" s="7" t="s">
        <v>42498</v>
      </c>
      <c r="C2555" s="17">
        <f t="shared" si="1208"/>
        <v>6.9</v>
      </c>
      <c r="D2555" s="28">
        <f t="shared" si="1209"/>
        <v>284</v>
      </c>
      <c r="E2555" s="8">
        <f t="shared" si="1228"/>
        <v>13</v>
      </c>
      <c r="F2555" s="2" t="s">
        <v>7664</v>
      </c>
      <c r="G2555" s="54">
        <f t="shared" si="1229"/>
        <v>5.8999999999999995</v>
      </c>
      <c r="H2555" s="20">
        <f t="shared" si="1230"/>
        <v>0.23344300000000001</v>
      </c>
      <c r="I2555" s="14" t="s">
        <v>17626</v>
      </c>
      <c r="J2555" s="14" t="s">
        <v>12650</v>
      </c>
      <c r="K2555" s="14" t="s">
        <v>22587</v>
      </c>
      <c r="L2555" s="14" t="s">
        <v>27545</v>
      </c>
      <c r="M2555" s="28">
        <f t="shared" si="1231"/>
        <v>10.9</v>
      </c>
      <c r="N2555" s="46">
        <f t="shared" si="1210"/>
        <v>5.4</v>
      </c>
      <c r="O2555" s="17">
        <f t="shared" si="1211"/>
        <v>0.8</v>
      </c>
      <c r="P2555" s="17">
        <f t="shared" si="1211"/>
        <v>7.2</v>
      </c>
      <c r="Q2555" s="124">
        <f t="shared" si="1212"/>
        <v>2.2000000000000002</v>
      </c>
      <c r="R2555" s="26">
        <f t="shared" si="1213"/>
        <v>2.8000000000000003</v>
      </c>
      <c r="S2555" s="2" t="s">
        <v>32511</v>
      </c>
      <c r="T2555" s="2" t="s">
        <v>37490</v>
      </c>
      <c r="U2555" s="24">
        <f t="shared" si="1214"/>
        <v>557.20000000000005</v>
      </c>
      <c r="V2555" s="66">
        <f t="shared" si="1214"/>
        <v>290</v>
      </c>
      <c r="W2555" s="54">
        <f t="shared" si="1215"/>
        <v>0.59</v>
      </c>
      <c r="X2555" s="143">
        <f t="shared" si="1216"/>
        <v>557.20000000000005</v>
      </c>
      <c r="Y2555" s="143">
        <f t="shared" si="1217"/>
        <v>0.218</v>
      </c>
      <c r="AD2555">
        <v>152</v>
      </c>
      <c r="AE2555">
        <v>-1</v>
      </c>
      <c r="AF2555" s="10">
        <v>37.9</v>
      </c>
      <c r="AG2555" s="10">
        <v>58.12</v>
      </c>
      <c r="AH2555" s="10">
        <f t="shared" si="1218"/>
        <v>366238.00045106158</v>
      </c>
      <c r="AI2555" s="11">
        <f t="shared" si="1232"/>
        <v>0</v>
      </c>
      <c r="AJ2555">
        <f t="shared" si="1233"/>
        <v>0</v>
      </c>
      <c r="AK2555" t="e">
        <f t="shared" si="1219"/>
        <v>#DIV/0!</v>
      </c>
      <c r="AL2555">
        <f t="shared" si="1220"/>
        <v>12.363031296000001</v>
      </c>
      <c r="AM2555" s="5">
        <f t="shared" si="1221"/>
        <v>1.1800000000000002</v>
      </c>
      <c r="AN2555">
        <v>0</v>
      </c>
      <c r="AO2555" s="72">
        <f t="shared" si="1222"/>
        <v>2.8000000000000003</v>
      </c>
      <c r="AP2555" s="72">
        <f t="shared" si="1223"/>
        <v>2.2000000000000002</v>
      </c>
      <c r="AQ2555" s="72">
        <f t="shared" si="1224"/>
        <v>2.2000000000000002</v>
      </c>
      <c r="AR2555" s="71" t="e">
        <f t="shared" si="1225"/>
        <v>#DIV/0!</v>
      </c>
      <c r="BA2555">
        <f t="shared" si="1226"/>
        <v>284</v>
      </c>
      <c r="BB2555" s="91" t="e">
        <f t="shared" si="1227"/>
        <v>#DIV/0!</v>
      </c>
    </row>
    <row r="2556" spans="1:54">
      <c r="A2556" s="2" t="s">
        <v>2674</v>
      </c>
      <c r="B2556" s="7" t="s">
        <v>42499</v>
      </c>
      <c r="C2556" s="17">
        <f t="shared" si="1208"/>
        <v>7.4</v>
      </c>
      <c r="D2556" s="28">
        <f t="shared" si="1209"/>
        <v>76</v>
      </c>
      <c r="E2556" s="8">
        <f t="shared" si="1228"/>
        <v>17</v>
      </c>
      <c r="F2556" s="2" t="s">
        <v>7665</v>
      </c>
      <c r="G2556" s="54">
        <f t="shared" si="1229"/>
        <v>6.5</v>
      </c>
      <c r="H2556" s="20">
        <f t="shared" si="1230"/>
        <v>0.41539710000000002</v>
      </c>
      <c r="I2556" s="14" t="s">
        <v>17627</v>
      </c>
      <c r="J2556" s="14" t="s">
        <v>12651</v>
      </c>
      <c r="K2556" s="14" t="s">
        <v>22588</v>
      </c>
      <c r="L2556" s="14" t="s">
        <v>27546</v>
      </c>
      <c r="M2556" s="28">
        <f t="shared" si="1231"/>
        <v>13.1</v>
      </c>
      <c r="N2556" s="46">
        <f t="shared" si="1210"/>
        <v>6.6</v>
      </c>
      <c r="O2556" s="17">
        <f t="shared" si="1211"/>
        <v>2</v>
      </c>
      <c r="P2556" s="17">
        <f t="shared" si="1211"/>
        <v>2.8000000000000003</v>
      </c>
      <c r="Q2556" s="124">
        <f t="shared" si="1212"/>
        <v>1.4000000000000001</v>
      </c>
      <c r="R2556" s="26">
        <f t="shared" si="1213"/>
        <v>2.4000000000000004</v>
      </c>
      <c r="S2556" s="2" t="s">
        <v>32512</v>
      </c>
      <c r="T2556" s="2" t="s">
        <v>37491</v>
      </c>
      <c r="U2556" s="24">
        <f t="shared" si="1214"/>
        <v>348.8</v>
      </c>
      <c r="V2556" s="66">
        <f t="shared" si="1214"/>
        <v>358.20000000000005</v>
      </c>
      <c r="W2556" s="54">
        <f t="shared" si="1215"/>
        <v>0.65</v>
      </c>
      <c r="X2556" s="143">
        <f t="shared" si="1216"/>
        <v>348.8</v>
      </c>
      <c r="Y2556" s="143">
        <f t="shared" si="1217"/>
        <v>0.23</v>
      </c>
      <c r="AD2556">
        <v>152</v>
      </c>
      <c r="AE2556">
        <v>-1</v>
      </c>
      <c r="AF2556" s="10">
        <v>37.9</v>
      </c>
      <c r="AG2556" s="10">
        <v>58.12</v>
      </c>
      <c r="AH2556" s="10">
        <f t="shared" si="1218"/>
        <v>279771.83973684581</v>
      </c>
      <c r="AI2556" s="11">
        <f t="shared" si="1232"/>
        <v>0</v>
      </c>
      <c r="AJ2556">
        <f t="shared" si="1233"/>
        <v>0</v>
      </c>
      <c r="AK2556" t="e">
        <f t="shared" si="1219"/>
        <v>#DIV/0!</v>
      </c>
      <c r="AL2556">
        <f t="shared" si="1220"/>
        <v>7.8570629760000017</v>
      </c>
      <c r="AM2556" s="5">
        <f t="shared" si="1221"/>
        <v>1.28</v>
      </c>
      <c r="AN2556">
        <v>0</v>
      </c>
      <c r="AO2556" s="72">
        <f t="shared" si="1222"/>
        <v>2.4000000000000004</v>
      </c>
      <c r="AP2556" s="72">
        <f t="shared" si="1223"/>
        <v>1.4000000000000001</v>
      </c>
      <c r="AQ2556" s="72">
        <f t="shared" si="1224"/>
        <v>1.6</v>
      </c>
      <c r="AR2556" s="71" t="e">
        <f t="shared" si="1225"/>
        <v>#DIV/0!</v>
      </c>
      <c r="BA2556">
        <f t="shared" si="1226"/>
        <v>76</v>
      </c>
      <c r="BB2556" s="91" t="e">
        <f t="shared" si="1227"/>
        <v>#DIV/0!</v>
      </c>
    </row>
    <row r="2557" spans="1:54">
      <c r="A2557" s="2" t="s">
        <v>2675</v>
      </c>
      <c r="B2557" s="7" t="s">
        <v>42500</v>
      </c>
      <c r="C2557" s="17">
        <f t="shared" si="1208"/>
        <v>10.5</v>
      </c>
      <c r="D2557" s="28">
        <f t="shared" si="1209"/>
        <v>282</v>
      </c>
      <c r="E2557" s="8">
        <f t="shared" si="1228"/>
        <v>24</v>
      </c>
      <c r="F2557" s="2" t="s">
        <v>7666</v>
      </c>
      <c r="G2557" s="54">
        <f t="shared" si="1229"/>
        <v>9.5</v>
      </c>
      <c r="H2557" s="20">
        <f t="shared" si="1230"/>
        <v>0.3506997</v>
      </c>
      <c r="I2557" s="14" t="s">
        <v>17628</v>
      </c>
      <c r="J2557" s="14" t="s">
        <v>12652</v>
      </c>
      <c r="K2557" s="14" t="s">
        <v>22589</v>
      </c>
      <c r="L2557" s="14" t="s">
        <v>27547</v>
      </c>
      <c r="M2557" s="28">
        <f t="shared" si="1231"/>
        <v>11.4</v>
      </c>
      <c r="N2557" s="46">
        <f t="shared" si="1210"/>
        <v>7</v>
      </c>
      <c r="O2557" s="17">
        <f t="shared" si="1211"/>
        <v>3</v>
      </c>
      <c r="P2557" s="17">
        <f t="shared" si="1211"/>
        <v>6.2</v>
      </c>
      <c r="Q2557" s="124">
        <f t="shared" si="1212"/>
        <v>2</v>
      </c>
      <c r="R2557" s="26">
        <f t="shared" si="1213"/>
        <v>3</v>
      </c>
      <c r="S2557" s="2" t="s">
        <v>32513</v>
      </c>
      <c r="T2557" s="2" t="s">
        <v>37492</v>
      </c>
      <c r="U2557" s="24">
        <f t="shared" si="1214"/>
        <v>555.20000000000005</v>
      </c>
      <c r="V2557" s="66">
        <f t="shared" si="1214"/>
        <v>347.8</v>
      </c>
      <c r="W2557" s="54">
        <f t="shared" si="1215"/>
        <v>0.95</v>
      </c>
      <c r="X2557" s="143">
        <f t="shared" si="1216"/>
        <v>555.20000000000005</v>
      </c>
      <c r="Y2557" s="143">
        <f t="shared" si="1217"/>
        <v>0.29000000000000004</v>
      </c>
      <c r="AD2557">
        <v>152</v>
      </c>
      <c r="AE2557">
        <v>-1</v>
      </c>
      <c r="AF2557" s="10">
        <v>37.9</v>
      </c>
      <c r="AG2557" s="10">
        <v>58.12</v>
      </c>
      <c r="AH2557" s="10">
        <f t="shared" si="1218"/>
        <v>295696.07921371877</v>
      </c>
      <c r="AI2557" s="11">
        <f t="shared" si="1232"/>
        <v>0</v>
      </c>
      <c r="AJ2557">
        <f t="shared" si="1233"/>
        <v>0</v>
      </c>
      <c r="AK2557" t="e">
        <f t="shared" si="1219"/>
        <v>#DIV/0!</v>
      </c>
      <c r="AL2557">
        <f t="shared" si="1220"/>
        <v>36.230956739999996</v>
      </c>
      <c r="AM2557" s="5">
        <f t="shared" si="1221"/>
        <v>1.9</v>
      </c>
      <c r="AN2557">
        <v>0</v>
      </c>
      <c r="AO2557" s="72">
        <f t="shared" si="1222"/>
        <v>3</v>
      </c>
      <c r="AP2557" s="72">
        <f t="shared" si="1223"/>
        <v>2</v>
      </c>
      <c r="AQ2557" s="72">
        <f t="shared" si="1224"/>
        <v>2</v>
      </c>
      <c r="AR2557" s="71" t="e">
        <f t="shared" si="1225"/>
        <v>#DIV/0!</v>
      </c>
      <c r="BA2557">
        <f t="shared" si="1226"/>
        <v>282</v>
      </c>
      <c r="BB2557" s="91" t="e">
        <f t="shared" si="1227"/>
        <v>#DIV/0!</v>
      </c>
    </row>
    <row r="2558" spans="1:54">
      <c r="A2558" s="2" t="s">
        <v>2676</v>
      </c>
      <c r="B2558" s="7" t="s">
        <v>42501</v>
      </c>
      <c r="C2558" s="17">
        <f t="shared" si="1208"/>
        <v>35.700000000000003</v>
      </c>
      <c r="D2558" s="28">
        <f t="shared" si="1209"/>
        <v>12</v>
      </c>
      <c r="E2558" s="8">
        <f t="shared" si="1228"/>
        <v>13</v>
      </c>
      <c r="F2558" s="2" t="s">
        <v>7667</v>
      </c>
      <c r="G2558" s="54">
        <f t="shared" si="1229"/>
        <v>34.700000000000003</v>
      </c>
      <c r="H2558" s="20">
        <f t="shared" si="1230"/>
        <v>0.46204569999999995</v>
      </c>
      <c r="I2558" s="14" t="s">
        <v>17629</v>
      </c>
      <c r="J2558" s="14" t="s">
        <v>12653</v>
      </c>
      <c r="K2558" s="14" t="s">
        <v>22590</v>
      </c>
      <c r="L2558" s="14" t="s">
        <v>27548</v>
      </c>
      <c r="M2558" s="28">
        <f t="shared" si="1231"/>
        <v>11.2</v>
      </c>
      <c r="N2558" s="46">
        <f t="shared" si="1210"/>
        <v>6.6</v>
      </c>
      <c r="O2558" s="17">
        <f t="shared" si="1211"/>
        <v>2.8000000000000003</v>
      </c>
      <c r="P2558" s="17">
        <f t="shared" si="1211"/>
        <v>6.6000000000000005</v>
      </c>
      <c r="Q2558" s="124">
        <f t="shared" si="1212"/>
        <v>0.60000000000000009</v>
      </c>
      <c r="R2558" s="26">
        <f t="shared" si="1213"/>
        <v>1</v>
      </c>
      <c r="S2558" s="2" t="s">
        <v>32514</v>
      </c>
      <c r="T2558" s="2" t="s">
        <v>37493</v>
      </c>
      <c r="U2558" s="24">
        <f t="shared" si="1214"/>
        <v>285</v>
      </c>
      <c r="V2558" s="66">
        <f t="shared" si="1214"/>
        <v>313.8</v>
      </c>
      <c r="W2558" s="54">
        <f t="shared" si="1215"/>
        <v>3.4699999999999998</v>
      </c>
      <c r="X2558" s="143">
        <f t="shared" si="1216"/>
        <v>285</v>
      </c>
      <c r="Y2558" s="143">
        <f t="shared" si="1217"/>
        <v>0.79399999999999993</v>
      </c>
      <c r="AD2558">
        <v>152</v>
      </c>
      <c r="AE2558">
        <v>-1</v>
      </c>
      <c r="AF2558" s="10">
        <v>37.9</v>
      </c>
      <c r="AG2558" s="10">
        <v>58.12</v>
      </c>
      <c r="AH2558" s="10">
        <f t="shared" si="1218"/>
        <v>340014.01584632322</v>
      </c>
      <c r="AI2558" s="11">
        <f t="shared" si="1232"/>
        <v>0</v>
      </c>
      <c r="AJ2558">
        <f t="shared" si="1233"/>
        <v>0</v>
      </c>
      <c r="AK2558" t="e">
        <f t="shared" si="1219"/>
        <v>#DIV/0!</v>
      </c>
      <c r="AL2558">
        <f t="shared" si="1220"/>
        <v>9.9413954640000011</v>
      </c>
      <c r="AM2558" s="5">
        <f t="shared" si="1221"/>
        <v>6.94</v>
      </c>
      <c r="AN2558">
        <v>0</v>
      </c>
      <c r="AO2558" s="72">
        <f t="shared" si="1222"/>
        <v>1</v>
      </c>
      <c r="AP2558" s="72">
        <f t="shared" si="1223"/>
        <v>0.60000000000000009</v>
      </c>
      <c r="AQ2558" s="72">
        <f t="shared" si="1224"/>
        <v>0.60000000000000009</v>
      </c>
      <c r="AR2558" s="71" t="e">
        <f t="shared" si="1225"/>
        <v>#DIV/0!</v>
      </c>
      <c r="BA2558">
        <f t="shared" si="1226"/>
        <v>12</v>
      </c>
      <c r="BB2558" s="91" t="e">
        <f t="shared" si="1227"/>
        <v>#DIV/0!</v>
      </c>
    </row>
    <row r="2559" spans="1:54">
      <c r="A2559" s="2" t="s">
        <v>2677</v>
      </c>
      <c r="B2559" s="7" t="s">
        <v>42502</v>
      </c>
      <c r="C2559" s="17">
        <f t="shared" si="1208"/>
        <v>24.700000000000003</v>
      </c>
      <c r="D2559" s="28">
        <f t="shared" si="1209"/>
        <v>16</v>
      </c>
      <c r="E2559" s="8">
        <f t="shared" si="1228"/>
        <v>8</v>
      </c>
      <c r="F2559" s="2" t="s">
        <v>7668</v>
      </c>
      <c r="G2559" s="54">
        <f t="shared" si="1229"/>
        <v>23.8</v>
      </c>
      <c r="H2559" s="20">
        <f t="shared" si="1230"/>
        <v>0.7517585</v>
      </c>
      <c r="I2559" s="14" t="s">
        <v>17630</v>
      </c>
      <c r="J2559" s="14" t="s">
        <v>12654</v>
      </c>
      <c r="K2559" s="14" t="s">
        <v>22591</v>
      </c>
      <c r="L2559" s="14" t="s">
        <v>27549</v>
      </c>
      <c r="M2559" s="28">
        <f t="shared" si="1231"/>
        <v>13.7</v>
      </c>
      <c r="N2559" s="46">
        <f t="shared" si="1210"/>
        <v>6.2</v>
      </c>
      <c r="O2559" s="17">
        <f t="shared" si="1211"/>
        <v>1.2000000000000002</v>
      </c>
      <c r="P2559" s="17">
        <f t="shared" si="1211"/>
        <v>1.6</v>
      </c>
      <c r="Q2559" s="124">
        <f t="shared" si="1212"/>
        <v>0.60000000000000009</v>
      </c>
      <c r="R2559" s="26">
        <f t="shared" si="1213"/>
        <v>2.4000000000000004</v>
      </c>
      <c r="S2559" s="2" t="s">
        <v>32515</v>
      </c>
      <c r="T2559" s="2" t="s">
        <v>37494</v>
      </c>
      <c r="U2559" s="24">
        <f t="shared" si="1214"/>
        <v>289.5</v>
      </c>
      <c r="V2559" s="66">
        <f t="shared" si="1214"/>
        <v>338.1</v>
      </c>
      <c r="W2559" s="54">
        <f t="shared" si="1215"/>
        <v>2.38</v>
      </c>
      <c r="X2559" s="143">
        <f t="shared" si="1216"/>
        <v>289.5</v>
      </c>
      <c r="Y2559" s="143">
        <f t="shared" si="1217"/>
        <v>0.57599999999999996</v>
      </c>
      <c r="AD2559">
        <v>152</v>
      </c>
      <c r="AE2559">
        <v>-1</v>
      </c>
      <c r="AF2559" s="10">
        <v>37.9</v>
      </c>
      <c r="AG2559" s="10">
        <v>58.12</v>
      </c>
      <c r="AH2559" s="10">
        <f t="shared" si="1218"/>
        <v>309457.90509129205</v>
      </c>
      <c r="AI2559" s="11">
        <f t="shared" si="1232"/>
        <v>0</v>
      </c>
      <c r="AJ2559">
        <f t="shared" si="1233"/>
        <v>0</v>
      </c>
      <c r="AK2559" t="e">
        <f t="shared" si="1219"/>
        <v>#DIV/0!</v>
      </c>
      <c r="AL2559">
        <f t="shared" si="1220"/>
        <v>1.1438968320000005</v>
      </c>
      <c r="AM2559" s="5">
        <f t="shared" si="1221"/>
        <v>4.74</v>
      </c>
      <c r="AN2559">
        <v>0</v>
      </c>
      <c r="AO2559" s="72">
        <f t="shared" si="1222"/>
        <v>2.4000000000000004</v>
      </c>
      <c r="AP2559" s="72">
        <f t="shared" si="1223"/>
        <v>0.60000000000000009</v>
      </c>
      <c r="AQ2559" s="72">
        <f t="shared" si="1224"/>
        <v>0.60000000000000009</v>
      </c>
      <c r="AR2559" s="71" t="e">
        <f t="shared" si="1225"/>
        <v>#DIV/0!</v>
      </c>
      <c r="BA2559">
        <f t="shared" si="1226"/>
        <v>16</v>
      </c>
      <c r="BB2559" s="91" t="e">
        <f t="shared" si="1227"/>
        <v>#DIV/0!</v>
      </c>
    </row>
    <row r="2560" spans="1:54">
      <c r="A2560" s="2" t="s">
        <v>2678</v>
      </c>
      <c r="B2560" s="7" t="s">
        <v>42503</v>
      </c>
      <c r="C2560" s="17">
        <f t="shared" si="1208"/>
        <v>13.8</v>
      </c>
      <c r="D2560" s="28">
        <f t="shared" si="1209"/>
        <v>225</v>
      </c>
      <c r="E2560" s="8">
        <f t="shared" si="1228"/>
        <v>12</v>
      </c>
      <c r="F2560" s="2" t="s">
        <v>7669</v>
      </c>
      <c r="G2560" s="54">
        <f t="shared" si="1229"/>
        <v>12.799999999999999</v>
      </c>
      <c r="H2560" s="20">
        <f t="shared" si="1230"/>
        <v>0.64081109999999997</v>
      </c>
      <c r="I2560" s="14" t="s">
        <v>17631</v>
      </c>
      <c r="J2560" s="14" t="s">
        <v>12655</v>
      </c>
      <c r="K2560" s="14" t="s">
        <v>22592</v>
      </c>
      <c r="L2560" s="14" t="s">
        <v>27550</v>
      </c>
      <c r="M2560" s="28">
        <f t="shared" si="1231"/>
        <v>10.3</v>
      </c>
      <c r="N2560" s="46">
        <f t="shared" si="1210"/>
        <v>6</v>
      </c>
      <c r="O2560" s="17">
        <f t="shared" si="1211"/>
        <v>2.4000000000000004</v>
      </c>
      <c r="P2560" s="17">
        <f t="shared" si="1211"/>
        <v>8.4</v>
      </c>
      <c r="Q2560" s="124">
        <f t="shared" si="1212"/>
        <v>0.60000000000000009</v>
      </c>
      <c r="R2560" s="26">
        <f t="shared" si="1213"/>
        <v>1.6</v>
      </c>
      <c r="S2560" s="2" t="s">
        <v>32516</v>
      </c>
      <c r="T2560" s="2" t="s">
        <v>37495</v>
      </c>
      <c r="U2560" s="24">
        <f t="shared" si="1214"/>
        <v>498.3</v>
      </c>
      <c r="V2560" s="66">
        <f t="shared" si="1214"/>
        <v>405.20000000000005</v>
      </c>
      <c r="W2560" s="54">
        <f t="shared" si="1215"/>
        <v>1.28</v>
      </c>
      <c r="X2560" s="143">
        <f t="shared" si="1216"/>
        <v>498.3</v>
      </c>
      <c r="Y2560" s="143">
        <f t="shared" si="1217"/>
        <v>0.35599999999999998</v>
      </c>
      <c r="AD2560">
        <v>152</v>
      </c>
      <c r="AE2560">
        <v>-1</v>
      </c>
      <c r="AF2560" s="10">
        <v>37.9</v>
      </c>
      <c r="AG2560" s="10">
        <v>58.12</v>
      </c>
      <c r="AH2560" s="10">
        <f t="shared" si="1218"/>
        <v>175618.63972349669</v>
      </c>
      <c r="AI2560" s="11">
        <f t="shared" si="1232"/>
        <v>0</v>
      </c>
      <c r="AJ2560">
        <f t="shared" si="1233"/>
        <v>0</v>
      </c>
      <c r="AK2560" t="e">
        <f t="shared" si="1219"/>
        <v>#DIV/0!</v>
      </c>
      <c r="AL2560">
        <f t="shared" si="1220"/>
        <v>11.585997158400005</v>
      </c>
      <c r="AM2560" s="5">
        <f t="shared" si="1221"/>
        <v>2.56</v>
      </c>
      <c r="AN2560">
        <v>0</v>
      </c>
      <c r="AO2560" s="72">
        <f t="shared" si="1222"/>
        <v>1.6</v>
      </c>
      <c r="AP2560" s="72">
        <f t="shared" si="1223"/>
        <v>0.60000000000000009</v>
      </c>
      <c r="AQ2560" s="72">
        <f t="shared" si="1224"/>
        <v>0.60000000000000009</v>
      </c>
      <c r="AR2560" s="71" t="e">
        <f t="shared" si="1225"/>
        <v>#DIV/0!</v>
      </c>
      <c r="BA2560">
        <f t="shared" si="1226"/>
        <v>225</v>
      </c>
      <c r="BB2560" s="91" t="e">
        <f t="shared" si="1227"/>
        <v>#DIV/0!</v>
      </c>
    </row>
    <row r="2561" spans="1:54">
      <c r="A2561" s="2" t="s">
        <v>2679</v>
      </c>
      <c r="B2561" s="7" t="s">
        <v>42504</v>
      </c>
      <c r="C2561" s="17">
        <f t="shared" si="1208"/>
        <v>30.200000000000003</v>
      </c>
      <c r="D2561" s="28">
        <f t="shared" si="1209"/>
        <v>131</v>
      </c>
      <c r="E2561" s="8">
        <f t="shared" si="1228"/>
        <v>9</v>
      </c>
      <c r="F2561" s="2" t="s">
        <v>7670</v>
      </c>
      <c r="G2561" s="54">
        <f t="shared" si="1229"/>
        <v>29.3</v>
      </c>
      <c r="H2561" s="20">
        <f t="shared" si="1230"/>
        <v>0.75107939999999995</v>
      </c>
      <c r="I2561" s="14" t="s">
        <v>17632</v>
      </c>
      <c r="J2561" s="14" t="s">
        <v>12656</v>
      </c>
      <c r="K2561" s="14" t="s">
        <v>22593</v>
      </c>
      <c r="L2561" s="14" t="s">
        <v>27551</v>
      </c>
      <c r="M2561" s="28">
        <f t="shared" si="1231"/>
        <v>13.5</v>
      </c>
      <c r="N2561" s="46">
        <f t="shared" si="1210"/>
        <v>7</v>
      </c>
      <c r="O2561" s="17">
        <f t="shared" si="1211"/>
        <v>1</v>
      </c>
      <c r="P2561" s="17">
        <f t="shared" si="1211"/>
        <v>2</v>
      </c>
      <c r="Q2561" s="124">
        <f t="shared" si="1212"/>
        <v>0.8</v>
      </c>
      <c r="R2561" s="26">
        <f t="shared" si="1213"/>
        <v>3</v>
      </c>
      <c r="S2561" s="2" t="s">
        <v>32517</v>
      </c>
      <c r="T2561" s="2" t="s">
        <v>37496</v>
      </c>
      <c r="U2561" s="24">
        <f t="shared" si="1214"/>
        <v>403.8</v>
      </c>
      <c r="V2561" s="66">
        <f t="shared" si="1214"/>
        <v>288.5</v>
      </c>
      <c r="W2561" s="54">
        <f t="shared" si="1215"/>
        <v>2.9299999999999997</v>
      </c>
      <c r="X2561" s="143">
        <f t="shared" si="1216"/>
        <v>403.8</v>
      </c>
      <c r="Y2561" s="143">
        <f t="shared" si="1217"/>
        <v>0.68599999999999994</v>
      </c>
      <c r="AD2561">
        <v>152</v>
      </c>
      <c r="AE2561">
        <v>-1</v>
      </c>
      <c r="AF2561" s="10">
        <v>37.9</v>
      </c>
      <c r="AG2561" s="10">
        <v>58.12</v>
      </c>
      <c r="AH2561" s="10">
        <f t="shared" si="1218"/>
        <v>367755.69273172494</v>
      </c>
      <c r="AI2561" s="11">
        <f t="shared" si="1232"/>
        <v>0</v>
      </c>
      <c r="AJ2561">
        <f t="shared" si="1233"/>
        <v>0</v>
      </c>
      <c r="AK2561" t="e">
        <f t="shared" si="1219"/>
        <v>#DIV/0!</v>
      </c>
      <c r="AL2561">
        <f t="shared" si="1220"/>
        <v>1.4935236000000003</v>
      </c>
      <c r="AM2561" s="5">
        <f t="shared" si="1221"/>
        <v>5.8400000000000007</v>
      </c>
      <c r="AN2561">
        <v>0</v>
      </c>
      <c r="AO2561" s="72">
        <f t="shared" si="1222"/>
        <v>3</v>
      </c>
      <c r="AP2561" s="72">
        <f t="shared" si="1223"/>
        <v>0.8</v>
      </c>
      <c r="AQ2561" s="72">
        <f t="shared" si="1224"/>
        <v>0.8</v>
      </c>
      <c r="AR2561" s="71" t="e">
        <f t="shared" si="1225"/>
        <v>#DIV/0!</v>
      </c>
      <c r="BA2561">
        <f t="shared" si="1226"/>
        <v>131</v>
      </c>
      <c r="BB2561" s="91" t="e">
        <f t="shared" si="1227"/>
        <v>#DIV/0!</v>
      </c>
    </row>
    <row r="2562" spans="1:54">
      <c r="A2562" s="2" t="s">
        <v>2680</v>
      </c>
      <c r="B2562" s="7" t="s">
        <v>42505</v>
      </c>
      <c r="C2562" s="17">
        <f t="shared" ref="C2562:C2625" si="1234">MROUND(A2562,0.1)+1+AN2562</f>
        <v>29.8</v>
      </c>
      <c r="D2562" s="28">
        <f t="shared" ref="D2562:D2625" si="1235">MROUND(S2562,1)</f>
        <v>151</v>
      </c>
      <c r="E2562" s="8">
        <f t="shared" si="1228"/>
        <v>12</v>
      </c>
      <c r="F2562" s="2" t="s">
        <v>7671</v>
      </c>
      <c r="G2562" s="54">
        <f t="shared" si="1229"/>
        <v>28.900000000000002</v>
      </c>
      <c r="H2562" s="20">
        <f t="shared" si="1230"/>
        <v>0.75031840000000005</v>
      </c>
      <c r="I2562" s="14" t="s">
        <v>17633</v>
      </c>
      <c r="J2562" s="14" t="s">
        <v>12657</v>
      </c>
      <c r="K2562" s="14" t="s">
        <v>22594</v>
      </c>
      <c r="L2562" s="14" t="s">
        <v>27552</v>
      </c>
      <c r="M2562" s="28">
        <f t="shared" si="1231"/>
        <v>10</v>
      </c>
      <c r="N2562" s="46">
        <f t="shared" ref="N2562:N2625" si="1236">MROUND(L2562,0.2)+5</f>
        <v>5.4</v>
      </c>
      <c r="O2562" s="17">
        <f t="shared" ref="O2562:P2625" si="1237">MROUND(I2562,0.2)</f>
        <v>2.6</v>
      </c>
      <c r="P2562" s="17">
        <f t="shared" si="1237"/>
        <v>9</v>
      </c>
      <c r="Q2562" s="124">
        <f t="shared" ref="Q2562:Q2625" si="1238">IF(AN2562&gt;0,CEILING((1-H2562)*R2562,0.2),IF(MROUND((1-H2562)*R2562,0.2)&lt;0.2,MROUND((1-H2562)*R2562,0.2)+0.2, MROUND((1-H2562)*R2562,0.2)))</f>
        <v>0.60000000000000009</v>
      </c>
      <c r="R2562" s="26">
        <f t="shared" ref="R2562:R2625" si="1239">MROUND(K2562,0.2)</f>
        <v>2.2000000000000002</v>
      </c>
      <c r="S2562" s="2" t="s">
        <v>32518</v>
      </c>
      <c r="T2562" s="2" t="s">
        <v>37497</v>
      </c>
      <c r="U2562" s="24">
        <f t="shared" ref="U2562:V2625" si="1240">ROUNDUP(S2562+273,1)</f>
        <v>423.8</v>
      </c>
      <c r="V2562" s="66">
        <f t="shared" si="1240"/>
        <v>392</v>
      </c>
      <c r="W2562" s="54">
        <f t="shared" ref="W2562:W2625" si="1241">ROUNDUP(A2562/10,2)</f>
        <v>2.8899999999999997</v>
      </c>
      <c r="X2562" s="143">
        <f t="shared" ref="X2562:X2625" si="1242">U2562</f>
        <v>423.8</v>
      </c>
      <c r="Y2562" s="143">
        <f t="shared" ref="Y2562:Y2625" si="1243">W2562/5+0.1</f>
        <v>0.67799999999999994</v>
      </c>
      <c r="AD2562">
        <v>152</v>
      </c>
      <c r="AE2562">
        <v>-1</v>
      </c>
      <c r="AF2562" s="10">
        <v>37.9</v>
      </c>
      <c r="AG2562" s="10">
        <v>58.12</v>
      </c>
      <c r="AH2562" s="10">
        <f t="shared" ref="AH2562:AH2625" si="1244">((1.092*8.3144*(AE2562+273)*(LN(AF2562)-1.013)/(0.93-(AE2562+273)/(AD2562+273)))*((AD2562-T2562)/(AD2562-AE2562))^0.383)*1000/AG2562</f>
        <v>213552.38922707125</v>
      </c>
      <c r="AI2562" s="11">
        <f t="shared" si="1232"/>
        <v>0</v>
      </c>
      <c r="AJ2562">
        <f t="shared" si="1233"/>
        <v>0</v>
      </c>
      <c r="AK2562" t="e">
        <f t="shared" ref="AK2562:AK2625" si="1245">0.07*AJ2562*AI2562/AC2562</f>
        <v>#DIV/0!</v>
      </c>
      <c r="AL2562">
        <f t="shared" ref="AL2562:AL2625" si="1246">(1-H2562)*O2562*P2562*R2562</f>
        <v>12.853608767999999</v>
      </c>
      <c r="AM2562" s="5">
        <f t="shared" ref="AM2562:AM2625" si="1247">MROUND(A2562,0.1)/5</f>
        <v>5.76</v>
      </c>
      <c r="AN2562">
        <v>0</v>
      </c>
      <c r="AO2562" s="72">
        <f t="shared" ref="AO2562:AO2625" si="1248">CEILING(R2562,0.2)</f>
        <v>2.2000000000000002</v>
      </c>
      <c r="AP2562" s="72">
        <f t="shared" ref="AP2562:AP2625" si="1249">Q2562</f>
        <v>0.60000000000000009</v>
      </c>
      <c r="AQ2562" s="72">
        <f t="shared" ref="AQ2562:AQ2625" si="1250">CEILING((1-H2562)*R2562,0.2)</f>
        <v>0.60000000000000009</v>
      </c>
      <c r="AR2562" s="71" t="e">
        <f t="shared" ref="AR2562:AR2625" si="1251">AL2562+AK2562</f>
        <v>#DIV/0!</v>
      </c>
      <c r="BA2562">
        <f t="shared" ref="BA2562:BA2625" si="1252">D2562</f>
        <v>151</v>
      </c>
      <c r="BB2562" s="91" t="e">
        <f t="shared" ref="BB2562:BB2625" si="1253">AK2562/AL2562</f>
        <v>#DIV/0!</v>
      </c>
    </row>
    <row r="2563" spans="1:54">
      <c r="A2563" s="2" t="s">
        <v>2681</v>
      </c>
      <c r="B2563" s="7" t="s">
        <v>42506</v>
      </c>
      <c r="C2563" s="17">
        <f t="shared" si="1234"/>
        <v>32.900000000000006</v>
      </c>
      <c r="D2563" s="28">
        <f t="shared" si="1235"/>
        <v>165</v>
      </c>
      <c r="E2563" s="8">
        <f t="shared" ref="E2563:E2626" si="1254">MROUND(SQRT(((P2563*O2563*Q2563)/MAX(O2563,P2563,Q2563)))*10,1)</f>
        <v>8</v>
      </c>
      <c r="F2563" s="2" t="s">
        <v>7672</v>
      </c>
      <c r="G2563" s="54">
        <f t="shared" ref="G2563:G2626" si="1255">ROUNDUP(A2563,1)</f>
        <v>32</v>
      </c>
      <c r="H2563" s="20">
        <f t="shared" ref="H2563:H2626" si="1256">F2563/100</f>
        <v>0.33233119999999999</v>
      </c>
      <c r="I2563" s="14" t="s">
        <v>17634</v>
      </c>
      <c r="J2563" s="14" t="s">
        <v>12658</v>
      </c>
      <c r="K2563" s="14" t="s">
        <v>22595</v>
      </c>
      <c r="L2563" s="14" t="s">
        <v>27553</v>
      </c>
      <c r="M2563" s="28">
        <f t="shared" ref="M2563:M2626" si="1257">14.5-P2563/2</f>
        <v>12.7</v>
      </c>
      <c r="N2563" s="46">
        <f t="shared" si="1236"/>
        <v>5.2</v>
      </c>
      <c r="O2563" s="17">
        <f t="shared" si="1237"/>
        <v>1.6</v>
      </c>
      <c r="P2563" s="17">
        <f t="shared" si="1237"/>
        <v>3.6</v>
      </c>
      <c r="Q2563" s="124">
        <f t="shared" si="1238"/>
        <v>0.4</v>
      </c>
      <c r="R2563" s="26">
        <f t="shared" si="1239"/>
        <v>0.60000000000000009</v>
      </c>
      <c r="S2563" s="2" t="s">
        <v>32519</v>
      </c>
      <c r="T2563" s="2" t="s">
        <v>37498</v>
      </c>
      <c r="U2563" s="24">
        <f t="shared" si="1240"/>
        <v>438.5</v>
      </c>
      <c r="V2563" s="66">
        <f t="shared" si="1240"/>
        <v>329.6</v>
      </c>
      <c r="W2563" s="54">
        <f t="shared" si="1241"/>
        <v>3.1999999999999997</v>
      </c>
      <c r="X2563" s="143">
        <f t="shared" si="1242"/>
        <v>438.5</v>
      </c>
      <c r="Y2563" s="143">
        <f t="shared" si="1243"/>
        <v>0.73999999999999988</v>
      </c>
      <c r="AD2563">
        <v>152</v>
      </c>
      <c r="AE2563">
        <v>-1</v>
      </c>
      <c r="AF2563" s="10">
        <v>37.9</v>
      </c>
      <c r="AG2563" s="10">
        <v>58.12</v>
      </c>
      <c r="AH2563" s="10">
        <f t="shared" si="1244"/>
        <v>320637.18069320789</v>
      </c>
      <c r="AI2563" s="11">
        <f t="shared" si="1232"/>
        <v>0</v>
      </c>
      <c r="AJ2563">
        <f t="shared" si="1233"/>
        <v>0</v>
      </c>
      <c r="AK2563" t="e">
        <f t="shared" si="1245"/>
        <v>#DIV/0!</v>
      </c>
      <c r="AL2563">
        <f t="shared" si="1246"/>
        <v>2.3074633728000005</v>
      </c>
      <c r="AM2563" s="5">
        <f t="shared" si="1247"/>
        <v>6.3800000000000008</v>
      </c>
      <c r="AN2563">
        <v>0</v>
      </c>
      <c r="AO2563" s="72">
        <f t="shared" si="1248"/>
        <v>0.60000000000000009</v>
      </c>
      <c r="AP2563" s="72">
        <f t="shared" si="1249"/>
        <v>0.4</v>
      </c>
      <c r="AQ2563" s="72">
        <f t="shared" si="1250"/>
        <v>0.60000000000000009</v>
      </c>
      <c r="AR2563" s="71" t="e">
        <f t="shared" si="1251"/>
        <v>#DIV/0!</v>
      </c>
      <c r="BA2563">
        <f t="shared" si="1252"/>
        <v>165</v>
      </c>
      <c r="BB2563" s="91" t="e">
        <f t="shared" si="1253"/>
        <v>#DIV/0!</v>
      </c>
    </row>
    <row r="2564" spans="1:54">
      <c r="A2564" s="2" t="s">
        <v>2682</v>
      </c>
      <c r="B2564" s="7" t="s">
        <v>42507</v>
      </c>
      <c r="C2564" s="17">
        <f t="shared" si="1234"/>
        <v>7.2</v>
      </c>
      <c r="D2564" s="28">
        <f t="shared" si="1235"/>
        <v>284</v>
      </c>
      <c r="E2564" s="8">
        <f t="shared" si="1254"/>
        <v>5</v>
      </c>
      <c r="F2564" s="2" t="s">
        <v>7673</v>
      </c>
      <c r="G2564" s="54">
        <f t="shared" si="1255"/>
        <v>6.1999999999999993</v>
      </c>
      <c r="H2564" s="20">
        <f t="shared" si="1256"/>
        <v>0.81701409999999997</v>
      </c>
      <c r="I2564" s="14" t="s">
        <v>17635</v>
      </c>
      <c r="J2564" s="14" t="s">
        <v>12659</v>
      </c>
      <c r="K2564" s="14" t="s">
        <v>22596</v>
      </c>
      <c r="L2564" s="14" t="s">
        <v>27554</v>
      </c>
      <c r="M2564" s="28">
        <f t="shared" si="1257"/>
        <v>13.9</v>
      </c>
      <c r="N2564" s="46">
        <f t="shared" si="1236"/>
        <v>6</v>
      </c>
      <c r="O2564" s="17">
        <f t="shared" si="1237"/>
        <v>0.60000000000000009</v>
      </c>
      <c r="P2564" s="17">
        <f t="shared" si="1237"/>
        <v>1.2000000000000002</v>
      </c>
      <c r="Q2564" s="124">
        <f t="shared" si="1238"/>
        <v>0.4</v>
      </c>
      <c r="R2564" s="26">
        <f t="shared" si="1239"/>
        <v>2.4000000000000004</v>
      </c>
      <c r="S2564" s="2" t="s">
        <v>32520</v>
      </c>
      <c r="T2564" s="2" t="s">
        <v>37499</v>
      </c>
      <c r="U2564" s="24">
        <f t="shared" si="1240"/>
        <v>556.80000000000007</v>
      </c>
      <c r="V2564" s="66">
        <f t="shared" si="1240"/>
        <v>366.40000000000003</v>
      </c>
      <c r="W2564" s="54">
        <f t="shared" si="1241"/>
        <v>0.62</v>
      </c>
      <c r="X2564" s="143">
        <f t="shared" si="1242"/>
        <v>556.80000000000007</v>
      </c>
      <c r="Y2564" s="143">
        <f t="shared" si="1243"/>
        <v>0.224</v>
      </c>
      <c r="AD2564">
        <v>152</v>
      </c>
      <c r="AE2564">
        <v>-1</v>
      </c>
      <c r="AF2564" s="10">
        <v>37.9</v>
      </c>
      <c r="AG2564" s="10">
        <v>58.12</v>
      </c>
      <c r="AH2564" s="10">
        <f t="shared" si="1244"/>
        <v>266026.17083582125</v>
      </c>
      <c r="AI2564" s="11">
        <f t="shared" si="1232"/>
        <v>0</v>
      </c>
      <c r="AJ2564">
        <f t="shared" si="1233"/>
        <v>0</v>
      </c>
      <c r="AK2564" t="e">
        <f t="shared" si="1245"/>
        <v>#DIV/0!</v>
      </c>
      <c r="AL2564">
        <f t="shared" si="1246"/>
        <v>0.31619963520000016</v>
      </c>
      <c r="AM2564" s="5">
        <f t="shared" si="1247"/>
        <v>1.24</v>
      </c>
      <c r="AN2564">
        <v>0</v>
      </c>
      <c r="AO2564" s="72">
        <f t="shared" si="1248"/>
        <v>2.4000000000000004</v>
      </c>
      <c r="AP2564" s="72">
        <f t="shared" si="1249"/>
        <v>0.4</v>
      </c>
      <c r="AQ2564" s="72">
        <f t="shared" si="1250"/>
        <v>0.60000000000000009</v>
      </c>
      <c r="AR2564" s="71" t="e">
        <f t="shared" si="1251"/>
        <v>#DIV/0!</v>
      </c>
      <c r="BA2564">
        <f t="shared" si="1252"/>
        <v>284</v>
      </c>
      <c r="BB2564" s="91" t="e">
        <f t="shared" si="1253"/>
        <v>#DIV/0!</v>
      </c>
    </row>
    <row r="2565" spans="1:54">
      <c r="A2565" s="2" t="s">
        <v>2683</v>
      </c>
      <c r="B2565" s="7" t="s">
        <v>42508</v>
      </c>
      <c r="C2565" s="17">
        <f t="shared" si="1234"/>
        <v>23.6</v>
      </c>
      <c r="D2565" s="28">
        <f t="shared" si="1235"/>
        <v>266</v>
      </c>
      <c r="E2565" s="8">
        <f t="shared" si="1254"/>
        <v>11</v>
      </c>
      <c r="F2565" s="2" t="s">
        <v>7674</v>
      </c>
      <c r="G2565" s="54">
        <f t="shared" si="1255"/>
        <v>22.6</v>
      </c>
      <c r="H2565" s="20">
        <f t="shared" si="1256"/>
        <v>0.67261399999999993</v>
      </c>
      <c r="I2565" s="14" t="s">
        <v>17636</v>
      </c>
      <c r="J2565" s="14" t="s">
        <v>12660</v>
      </c>
      <c r="K2565" s="14" t="s">
        <v>22597</v>
      </c>
      <c r="L2565" s="14" t="s">
        <v>27555</v>
      </c>
      <c r="M2565" s="28">
        <f t="shared" si="1257"/>
        <v>13.3</v>
      </c>
      <c r="N2565" s="46">
        <f t="shared" si="1236"/>
        <v>5.8</v>
      </c>
      <c r="O2565" s="17">
        <f t="shared" si="1237"/>
        <v>2</v>
      </c>
      <c r="P2565" s="17">
        <f t="shared" si="1237"/>
        <v>2.4000000000000004</v>
      </c>
      <c r="Q2565" s="124">
        <f t="shared" si="1238"/>
        <v>0.60000000000000009</v>
      </c>
      <c r="R2565" s="26">
        <f t="shared" si="1239"/>
        <v>1.8</v>
      </c>
      <c r="S2565" s="2" t="s">
        <v>32521</v>
      </c>
      <c r="T2565" s="2" t="s">
        <v>37500</v>
      </c>
      <c r="U2565" s="24">
        <f t="shared" si="1240"/>
        <v>538.6</v>
      </c>
      <c r="V2565" s="66">
        <f t="shared" si="1240"/>
        <v>284.5</v>
      </c>
      <c r="W2565" s="54">
        <f t="shared" si="1241"/>
        <v>2.2599999999999998</v>
      </c>
      <c r="X2565" s="143">
        <f t="shared" si="1242"/>
        <v>538.6</v>
      </c>
      <c r="Y2565" s="143">
        <f t="shared" si="1243"/>
        <v>0.55199999999999994</v>
      </c>
      <c r="AD2565">
        <v>152</v>
      </c>
      <c r="AE2565">
        <v>-1</v>
      </c>
      <c r="AF2565" s="10">
        <v>37.9</v>
      </c>
      <c r="AG2565" s="10">
        <v>58.12</v>
      </c>
      <c r="AH2565" s="10">
        <f t="shared" si="1244"/>
        <v>371918.58709481772</v>
      </c>
      <c r="AI2565" s="11">
        <f t="shared" si="1232"/>
        <v>0</v>
      </c>
      <c r="AJ2565">
        <f t="shared" si="1233"/>
        <v>0</v>
      </c>
      <c r="AK2565" t="e">
        <f t="shared" si="1245"/>
        <v>#DIV/0!</v>
      </c>
      <c r="AL2565">
        <f t="shared" si="1246"/>
        <v>2.8286150400000012</v>
      </c>
      <c r="AM2565" s="5">
        <f t="shared" si="1247"/>
        <v>4.5200000000000005</v>
      </c>
      <c r="AN2565">
        <v>0</v>
      </c>
      <c r="AO2565" s="72">
        <f t="shared" si="1248"/>
        <v>1.8</v>
      </c>
      <c r="AP2565" s="72">
        <f t="shared" si="1249"/>
        <v>0.60000000000000009</v>
      </c>
      <c r="AQ2565" s="72">
        <f t="shared" si="1250"/>
        <v>0.60000000000000009</v>
      </c>
      <c r="AR2565" s="71" t="e">
        <f t="shared" si="1251"/>
        <v>#DIV/0!</v>
      </c>
      <c r="BA2565">
        <f t="shared" si="1252"/>
        <v>266</v>
      </c>
      <c r="BB2565" s="91" t="e">
        <f t="shared" si="1253"/>
        <v>#DIV/0!</v>
      </c>
    </row>
    <row r="2566" spans="1:54">
      <c r="A2566" s="2" t="s">
        <v>2684</v>
      </c>
      <c r="B2566" s="7" t="s">
        <v>42509</v>
      </c>
      <c r="C2566" s="17">
        <f t="shared" si="1234"/>
        <v>27.5</v>
      </c>
      <c r="D2566" s="28">
        <f t="shared" si="1235"/>
        <v>293</v>
      </c>
      <c r="E2566" s="8">
        <f t="shared" si="1254"/>
        <v>12</v>
      </c>
      <c r="F2566" s="2" t="s">
        <v>7675</v>
      </c>
      <c r="G2566" s="54">
        <f t="shared" si="1255"/>
        <v>26.6</v>
      </c>
      <c r="H2566" s="20">
        <f t="shared" si="1256"/>
        <v>0.20138449999999999</v>
      </c>
      <c r="I2566" s="14" t="s">
        <v>17637</v>
      </c>
      <c r="J2566" s="14" t="s">
        <v>12661</v>
      </c>
      <c r="K2566" s="14" t="s">
        <v>22598</v>
      </c>
      <c r="L2566" s="14" t="s">
        <v>27556</v>
      </c>
      <c r="M2566" s="28">
        <f t="shared" si="1257"/>
        <v>9.6999999999999993</v>
      </c>
      <c r="N2566" s="46">
        <f t="shared" si="1236"/>
        <v>6.8</v>
      </c>
      <c r="O2566" s="17">
        <f t="shared" si="1237"/>
        <v>1</v>
      </c>
      <c r="P2566" s="17">
        <f t="shared" si="1237"/>
        <v>9.6000000000000014</v>
      </c>
      <c r="Q2566" s="124">
        <f t="shared" si="1238"/>
        <v>1.4000000000000001</v>
      </c>
      <c r="R2566" s="26">
        <f t="shared" si="1239"/>
        <v>1.8</v>
      </c>
      <c r="S2566" s="2" t="s">
        <v>32522</v>
      </c>
      <c r="T2566" s="2" t="s">
        <v>37501</v>
      </c>
      <c r="U2566" s="24">
        <f t="shared" si="1240"/>
        <v>566.30000000000007</v>
      </c>
      <c r="V2566" s="66">
        <f t="shared" si="1240"/>
        <v>307.90000000000003</v>
      </c>
      <c r="W2566" s="54">
        <f t="shared" si="1241"/>
        <v>2.6599999999999997</v>
      </c>
      <c r="X2566" s="143">
        <f t="shared" si="1242"/>
        <v>566.30000000000007</v>
      </c>
      <c r="Y2566" s="143">
        <f t="shared" si="1243"/>
        <v>0.6319999999999999</v>
      </c>
      <c r="AD2566">
        <v>152</v>
      </c>
      <c r="AE2566">
        <v>-1</v>
      </c>
      <c r="AF2566" s="10">
        <v>37.9</v>
      </c>
      <c r="AG2566" s="10">
        <v>58.12</v>
      </c>
      <c r="AH2566" s="10">
        <f t="shared" si="1244"/>
        <v>346854.17255388841</v>
      </c>
      <c r="AI2566" s="11">
        <f t="shared" si="1232"/>
        <v>0</v>
      </c>
      <c r="AJ2566">
        <f t="shared" si="1233"/>
        <v>0</v>
      </c>
      <c r="AK2566" t="e">
        <f t="shared" si="1245"/>
        <v>#DIV/0!</v>
      </c>
      <c r="AL2566">
        <f t="shared" si="1246"/>
        <v>13.800075840000002</v>
      </c>
      <c r="AM2566" s="5">
        <f t="shared" si="1247"/>
        <v>5.3</v>
      </c>
      <c r="AN2566">
        <v>0</v>
      </c>
      <c r="AO2566" s="72">
        <f t="shared" si="1248"/>
        <v>1.8</v>
      </c>
      <c r="AP2566" s="72">
        <f t="shared" si="1249"/>
        <v>1.4000000000000001</v>
      </c>
      <c r="AQ2566" s="72">
        <f t="shared" si="1250"/>
        <v>1.6</v>
      </c>
      <c r="AR2566" s="71" t="e">
        <f t="shared" si="1251"/>
        <v>#DIV/0!</v>
      </c>
      <c r="BA2566">
        <f t="shared" si="1252"/>
        <v>293</v>
      </c>
      <c r="BB2566" s="91" t="e">
        <f t="shared" si="1253"/>
        <v>#DIV/0!</v>
      </c>
    </row>
    <row r="2567" spans="1:54">
      <c r="A2567" s="2" t="s">
        <v>2685</v>
      </c>
      <c r="B2567" s="7" t="s">
        <v>42510</v>
      </c>
      <c r="C2567" s="17">
        <f t="shared" si="1234"/>
        <v>37.1</v>
      </c>
      <c r="D2567" s="28">
        <f t="shared" si="1235"/>
        <v>175</v>
      </c>
      <c r="E2567" s="8">
        <f t="shared" si="1254"/>
        <v>7</v>
      </c>
      <c r="F2567" s="2" t="s">
        <v>7676</v>
      </c>
      <c r="G2567" s="54">
        <f t="shared" si="1255"/>
        <v>36.200000000000003</v>
      </c>
      <c r="H2567" s="20">
        <f t="shared" si="1256"/>
        <v>0.63575950000000003</v>
      </c>
      <c r="I2567" s="14" t="s">
        <v>17638</v>
      </c>
      <c r="J2567" s="14" t="s">
        <v>12662</v>
      </c>
      <c r="K2567" s="14" t="s">
        <v>22599</v>
      </c>
      <c r="L2567" s="14" t="s">
        <v>27557</v>
      </c>
      <c r="M2567" s="28">
        <f t="shared" si="1257"/>
        <v>12.6</v>
      </c>
      <c r="N2567" s="46">
        <f t="shared" si="1236"/>
        <v>6.2</v>
      </c>
      <c r="O2567" s="17">
        <f t="shared" si="1237"/>
        <v>2.8000000000000003</v>
      </c>
      <c r="P2567" s="17">
        <f t="shared" si="1237"/>
        <v>3.8000000000000003</v>
      </c>
      <c r="Q2567" s="124">
        <f t="shared" si="1238"/>
        <v>0.2</v>
      </c>
      <c r="R2567" s="26">
        <f t="shared" si="1239"/>
        <v>0.4</v>
      </c>
      <c r="S2567" s="2" t="s">
        <v>32523</v>
      </c>
      <c r="T2567" s="2" t="s">
        <v>37502</v>
      </c>
      <c r="U2567" s="24">
        <f t="shared" si="1240"/>
        <v>448.40000000000003</v>
      </c>
      <c r="V2567" s="66">
        <f t="shared" si="1240"/>
        <v>331.8</v>
      </c>
      <c r="W2567" s="54">
        <f t="shared" si="1241"/>
        <v>3.6199999999999997</v>
      </c>
      <c r="X2567" s="143">
        <f t="shared" si="1242"/>
        <v>448.40000000000003</v>
      </c>
      <c r="Y2567" s="143">
        <f t="shared" si="1243"/>
        <v>0.82399999999999995</v>
      </c>
      <c r="AD2567">
        <v>152</v>
      </c>
      <c r="AE2567">
        <v>-1</v>
      </c>
      <c r="AF2567" s="10">
        <v>37.9</v>
      </c>
      <c r="AG2567" s="10">
        <v>58.12</v>
      </c>
      <c r="AH2567" s="10">
        <f t="shared" si="1244"/>
        <v>317768.69299210078</v>
      </c>
      <c r="AI2567" s="11">
        <f t="shared" si="1232"/>
        <v>0</v>
      </c>
      <c r="AJ2567">
        <f t="shared" si="1233"/>
        <v>0</v>
      </c>
      <c r="AK2567" t="e">
        <f t="shared" si="1245"/>
        <v>#DIV/0!</v>
      </c>
      <c r="AL2567">
        <f t="shared" si="1246"/>
        <v>1.5502075680000003</v>
      </c>
      <c r="AM2567" s="5">
        <f t="shared" si="1247"/>
        <v>7.2200000000000006</v>
      </c>
      <c r="AN2567">
        <v>0</v>
      </c>
      <c r="AO2567" s="72">
        <f t="shared" si="1248"/>
        <v>0.4</v>
      </c>
      <c r="AP2567" s="72">
        <f t="shared" si="1249"/>
        <v>0.2</v>
      </c>
      <c r="AQ2567" s="72">
        <f t="shared" si="1250"/>
        <v>0.2</v>
      </c>
      <c r="AR2567" s="71" t="e">
        <f t="shared" si="1251"/>
        <v>#DIV/0!</v>
      </c>
      <c r="BA2567">
        <f t="shared" si="1252"/>
        <v>175</v>
      </c>
      <c r="BB2567" s="91" t="e">
        <f t="shared" si="1253"/>
        <v>#DIV/0!</v>
      </c>
    </row>
    <row r="2568" spans="1:54">
      <c r="A2568" s="2" t="s">
        <v>2686</v>
      </c>
      <c r="B2568" s="7" t="s">
        <v>42511</v>
      </c>
      <c r="C2568" s="17">
        <f t="shared" si="1234"/>
        <v>15</v>
      </c>
      <c r="D2568" s="28">
        <f t="shared" si="1235"/>
        <v>183</v>
      </c>
      <c r="E2568" s="8">
        <f t="shared" si="1254"/>
        <v>9</v>
      </c>
      <c r="F2568" s="2" t="s">
        <v>7677</v>
      </c>
      <c r="G2568" s="54">
        <f t="shared" si="1255"/>
        <v>14</v>
      </c>
      <c r="H2568" s="20">
        <f t="shared" si="1256"/>
        <v>0.37542250000000005</v>
      </c>
      <c r="I2568" s="14" t="s">
        <v>17639</v>
      </c>
      <c r="J2568" s="14" t="s">
        <v>12663</v>
      </c>
      <c r="K2568" s="14" t="s">
        <v>22600</v>
      </c>
      <c r="L2568" s="14" t="s">
        <v>27558</v>
      </c>
      <c r="M2568" s="28">
        <f t="shared" si="1257"/>
        <v>12.3</v>
      </c>
      <c r="N2568" s="46">
        <f t="shared" si="1236"/>
        <v>5.8</v>
      </c>
      <c r="O2568" s="17">
        <f t="shared" si="1237"/>
        <v>0.60000000000000009</v>
      </c>
      <c r="P2568" s="17">
        <f t="shared" si="1237"/>
        <v>4.4000000000000004</v>
      </c>
      <c r="Q2568" s="124">
        <f t="shared" si="1238"/>
        <v>1.4000000000000001</v>
      </c>
      <c r="R2568" s="26">
        <f t="shared" si="1239"/>
        <v>2.2000000000000002</v>
      </c>
      <c r="S2568" s="2" t="s">
        <v>32524</v>
      </c>
      <c r="T2568" s="2" t="s">
        <v>37503</v>
      </c>
      <c r="U2568" s="24">
        <f t="shared" si="1240"/>
        <v>455.8</v>
      </c>
      <c r="V2568" s="66">
        <f t="shared" si="1240"/>
        <v>368.3</v>
      </c>
      <c r="W2568" s="54">
        <f t="shared" si="1241"/>
        <v>1.4</v>
      </c>
      <c r="X2568" s="143">
        <f t="shared" si="1242"/>
        <v>455.8</v>
      </c>
      <c r="Y2568" s="143">
        <f t="shared" si="1243"/>
        <v>0.38</v>
      </c>
      <c r="AD2568">
        <v>152</v>
      </c>
      <c r="AE2568">
        <v>-1</v>
      </c>
      <c r="AF2568" s="10">
        <v>37.9</v>
      </c>
      <c r="AG2568" s="10">
        <v>58.12</v>
      </c>
      <c r="AH2568" s="10">
        <f t="shared" si="1244"/>
        <v>262703.13282047829</v>
      </c>
      <c r="AI2568" s="11">
        <f t="shared" si="1232"/>
        <v>0</v>
      </c>
      <c r="AJ2568">
        <f t="shared" si="1233"/>
        <v>0</v>
      </c>
      <c r="AK2568" t="e">
        <f t="shared" si="1245"/>
        <v>#DIV/0!</v>
      </c>
      <c r="AL2568">
        <f t="shared" si="1246"/>
        <v>3.6275461200000012</v>
      </c>
      <c r="AM2568" s="5">
        <f t="shared" si="1247"/>
        <v>2.8</v>
      </c>
      <c r="AN2568">
        <v>0</v>
      </c>
      <c r="AO2568" s="72">
        <f t="shared" si="1248"/>
        <v>2.2000000000000002</v>
      </c>
      <c r="AP2568" s="72">
        <f t="shared" si="1249"/>
        <v>1.4000000000000001</v>
      </c>
      <c r="AQ2568" s="72">
        <f t="shared" si="1250"/>
        <v>1.4000000000000001</v>
      </c>
      <c r="AR2568" s="71" t="e">
        <f t="shared" si="1251"/>
        <v>#DIV/0!</v>
      </c>
      <c r="BA2568">
        <f t="shared" si="1252"/>
        <v>183</v>
      </c>
      <c r="BB2568" s="91" t="e">
        <f t="shared" si="1253"/>
        <v>#DIV/0!</v>
      </c>
    </row>
    <row r="2569" spans="1:54">
      <c r="A2569" s="2" t="s">
        <v>2687</v>
      </c>
      <c r="B2569" s="7" t="s">
        <v>42512</v>
      </c>
      <c r="C2569" s="17">
        <f t="shared" si="1234"/>
        <v>31.200000000000003</v>
      </c>
      <c r="D2569" s="28">
        <f t="shared" si="1235"/>
        <v>248</v>
      </c>
      <c r="E2569" s="8">
        <f t="shared" si="1254"/>
        <v>7</v>
      </c>
      <c r="F2569" s="2" t="s">
        <v>7678</v>
      </c>
      <c r="G2569" s="54">
        <f t="shared" si="1255"/>
        <v>30.3</v>
      </c>
      <c r="H2569" s="20">
        <f t="shared" si="1256"/>
        <v>0.74534030000000007</v>
      </c>
      <c r="I2569" s="14" t="s">
        <v>17640</v>
      </c>
      <c r="J2569" s="14" t="s">
        <v>12664</v>
      </c>
      <c r="K2569" s="14" t="s">
        <v>11823</v>
      </c>
      <c r="L2569" s="14" t="s">
        <v>27559</v>
      </c>
      <c r="M2569" s="28">
        <f t="shared" si="1257"/>
        <v>9.8999999999999986</v>
      </c>
      <c r="N2569" s="46">
        <f t="shared" si="1236"/>
        <v>6</v>
      </c>
      <c r="O2569" s="17">
        <f t="shared" si="1237"/>
        <v>1.4000000000000001</v>
      </c>
      <c r="P2569" s="17">
        <f t="shared" si="1237"/>
        <v>9.2000000000000011</v>
      </c>
      <c r="Q2569" s="124">
        <f t="shared" si="1238"/>
        <v>0.4</v>
      </c>
      <c r="R2569" s="26">
        <f t="shared" si="1239"/>
        <v>1.6</v>
      </c>
      <c r="S2569" s="2" t="s">
        <v>32525</v>
      </c>
      <c r="T2569" s="2" t="s">
        <v>37504</v>
      </c>
      <c r="U2569" s="24">
        <f t="shared" si="1240"/>
        <v>520.6</v>
      </c>
      <c r="V2569" s="66">
        <f t="shared" si="1240"/>
        <v>395.90000000000003</v>
      </c>
      <c r="W2569" s="54">
        <f t="shared" si="1241"/>
        <v>3.03</v>
      </c>
      <c r="X2569" s="143">
        <f t="shared" si="1242"/>
        <v>520.6</v>
      </c>
      <c r="Y2569" s="143">
        <f t="shared" si="1243"/>
        <v>0.70599999999999996</v>
      </c>
      <c r="AD2569">
        <v>152</v>
      </c>
      <c r="AE2569">
        <v>-1</v>
      </c>
      <c r="AF2569" s="10">
        <v>37.9</v>
      </c>
      <c r="AG2569" s="10">
        <v>58.12</v>
      </c>
      <c r="AH2569" s="10">
        <f t="shared" si="1244"/>
        <v>203541.78651349401</v>
      </c>
      <c r="AI2569" s="11">
        <f t="shared" si="1232"/>
        <v>0</v>
      </c>
      <c r="AJ2569">
        <f t="shared" si="1233"/>
        <v>0</v>
      </c>
      <c r="AK2569" t="e">
        <f t="shared" si="1245"/>
        <v>#DIV/0!</v>
      </c>
      <c r="AL2569">
        <f t="shared" si="1246"/>
        <v>5.2480270976000005</v>
      </c>
      <c r="AM2569" s="5">
        <f t="shared" si="1247"/>
        <v>6.0400000000000009</v>
      </c>
      <c r="AN2569">
        <v>0</v>
      </c>
      <c r="AO2569" s="72">
        <f t="shared" si="1248"/>
        <v>1.6</v>
      </c>
      <c r="AP2569" s="72">
        <f t="shared" si="1249"/>
        <v>0.4</v>
      </c>
      <c r="AQ2569" s="72">
        <f t="shared" si="1250"/>
        <v>0.60000000000000009</v>
      </c>
      <c r="AR2569" s="71" t="e">
        <f t="shared" si="1251"/>
        <v>#DIV/0!</v>
      </c>
      <c r="BA2569">
        <f t="shared" si="1252"/>
        <v>248</v>
      </c>
      <c r="BB2569" s="91" t="e">
        <f t="shared" si="1253"/>
        <v>#DIV/0!</v>
      </c>
    </row>
    <row r="2570" spans="1:54">
      <c r="A2570" s="2" t="s">
        <v>2688</v>
      </c>
      <c r="B2570" s="7" t="s">
        <v>42513</v>
      </c>
      <c r="C2570" s="17">
        <f t="shared" si="1234"/>
        <v>35.1</v>
      </c>
      <c r="D2570" s="28">
        <f t="shared" si="1235"/>
        <v>210</v>
      </c>
      <c r="E2570" s="8">
        <f t="shared" si="1254"/>
        <v>13</v>
      </c>
      <c r="F2570" s="2" t="s">
        <v>7267</v>
      </c>
      <c r="G2570" s="54">
        <f t="shared" si="1255"/>
        <v>34.200000000000003</v>
      </c>
      <c r="H2570" s="20">
        <f t="shared" si="1256"/>
        <v>0.15314240000000001</v>
      </c>
      <c r="I2570" s="14" t="s">
        <v>17641</v>
      </c>
      <c r="J2570" s="14" t="s">
        <v>12665</v>
      </c>
      <c r="K2570" s="14" t="s">
        <v>22601</v>
      </c>
      <c r="L2570" s="14" t="s">
        <v>27560</v>
      </c>
      <c r="M2570" s="28">
        <f t="shared" si="1257"/>
        <v>11.4</v>
      </c>
      <c r="N2570" s="46">
        <f t="shared" si="1236"/>
        <v>6.4</v>
      </c>
      <c r="O2570" s="17">
        <f t="shared" si="1237"/>
        <v>1.2000000000000002</v>
      </c>
      <c r="P2570" s="17">
        <f t="shared" si="1237"/>
        <v>6.2</v>
      </c>
      <c r="Q2570" s="124">
        <f t="shared" si="1238"/>
        <v>1.4000000000000001</v>
      </c>
      <c r="R2570" s="26">
        <f t="shared" si="1239"/>
        <v>1.6</v>
      </c>
      <c r="S2570" s="2" t="s">
        <v>32526</v>
      </c>
      <c r="T2570" s="2" t="s">
        <v>37505</v>
      </c>
      <c r="U2570" s="24">
        <f t="shared" si="1240"/>
        <v>483.20000000000005</v>
      </c>
      <c r="V2570" s="66">
        <f t="shared" si="1240"/>
        <v>283.20000000000005</v>
      </c>
      <c r="W2570" s="54">
        <f t="shared" si="1241"/>
        <v>3.42</v>
      </c>
      <c r="X2570" s="143">
        <f t="shared" si="1242"/>
        <v>483.20000000000005</v>
      </c>
      <c r="Y2570" s="143">
        <f t="shared" si="1243"/>
        <v>0.78399999999999992</v>
      </c>
      <c r="AD2570">
        <v>152</v>
      </c>
      <c r="AE2570">
        <v>-1</v>
      </c>
      <c r="AF2570" s="10">
        <v>37.9</v>
      </c>
      <c r="AG2570" s="10">
        <v>58.12</v>
      </c>
      <c r="AH2570" s="10">
        <f t="shared" si="1244"/>
        <v>373167.40172882838</v>
      </c>
      <c r="AI2570" s="11">
        <f t="shared" si="1232"/>
        <v>0</v>
      </c>
      <c r="AJ2570">
        <f t="shared" si="1233"/>
        <v>0</v>
      </c>
      <c r="AK2570" t="e">
        <f t="shared" si="1245"/>
        <v>#DIV/0!</v>
      </c>
      <c r="AL2570">
        <f t="shared" si="1246"/>
        <v>10.080992870400003</v>
      </c>
      <c r="AM2570" s="5">
        <f t="shared" si="1247"/>
        <v>6.82</v>
      </c>
      <c r="AN2570">
        <v>0</v>
      </c>
      <c r="AO2570" s="72">
        <f t="shared" si="1248"/>
        <v>1.6</v>
      </c>
      <c r="AP2570" s="72">
        <f t="shared" si="1249"/>
        <v>1.4000000000000001</v>
      </c>
      <c r="AQ2570" s="72">
        <f t="shared" si="1250"/>
        <v>1.4000000000000001</v>
      </c>
      <c r="AR2570" s="71" t="e">
        <f t="shared" si="1251"/>
        <v>#DIV/0!</v>
      </c>
      <c r="BA2570">
        <f t="shared" si="1252"/>
        <v>210</v>
      </c>
      <c r="BB2570" s="91" t="e">
        <f t="shared" si="1253"/>
        <v>#DIV/0!</v>
      </c>
    </row>
    <row r="2571" spans="1:54">
      <c r="A2571" s="2" t="s">
        <v>2689</v>
      </c>
      <c r="B2571" s="7" t="s">
        <v>42514</v>
      </c>
      <c r="C2571" s="17">
        <f t="shared" si="1234"/>
        <v>36.300000000000004</v>
      </c>
      <c r="D2571" s="28">
        <f t="shared" si="1235"/>
        <v>185</v>
      </c>
      <c r="E2571" s="8">
        <f t="shared" si="1254"/>
        <v>13</v>
      </c>
      <c r="F2571" s="2" t="s">
        <v>7679</v>
      </c>
      <c r="G2571" s="54">
        <f t="shared" si="1255"/>
        <v>35.4</v>
      </c>
      <c r="H2571" s="20">
        <f t="shared" si="1256"/>
        <v>0.13836570000000001</v>
      </c>
      <c r="I2571" s="14" t="s">
        <v>17642</v>
      </c>
      <c r="J2571" s="14" t="s">
        <v>12666</v>
      </c>
      <c r="K2571" s="14" t="s">
        <v>22602</v>
      </c>
      <c r="L2571" s="14" t="s">
        <v>27561</v>
      </c>
      <c r="M2571" s="28">
        <f t="shared" si="1257"/>
        <v>12.9</v>
      </c>
      <c r="N2571" s="46">
        <f t="shared" si="1236"/>
        <v>6</v>
      </c>
      <c r="O2571" s="17">
        <f t="shared" si="1237"/>
        <v>1.8</v>
      </c>
      <c r="P2571" s="17">
        <f t="shared" si="1237"/>
        <v>3.2</v>
      </c>
      <c r="Q2571" s="124">
        <f t="shared" si="1238"/>
        <v>1</v>
      </c>
      <c r="R2571" s="26">
        <f t="shared" si="1239"/>
        <v>1.2000000000000002</v>
      </c>
      <c r="S2571" s="2" t="s">
        <v>32527</v>
      </c>
      <c r="T2571" s="2" t="s">
        <v>37506</v>
      </c>
      <c r="U2571" s="24">
        <f t="shared" si="1240"/>
        <v>457.90000000000003</v>
      </c>
      <c r="V2571" s="66">
        <f t="shared" si="1240"/>
        <v>305.90000000000003</v>
      </c>
      <c r="W2571" s="54">
        <f t="shared" si="1241"/>
        <v>3.5399999999999996</v>
      </c>
      <c r="X2571" s="143">
        <f t="shared" si="1242"/>
        <v>457.90000000000003</v>
      </c>
      <c r="Y2571" s="143">
        <f t="shared" si="1243"/>
        <v>0.80799999999999994</v>
      </c>
      <c r="AD2571">
        <v>152</v>
      </c>
      <c r="AE2571">
        <v>-1</v>
      </c>
      <c r="AF2571" s="10">
        <v>37.9</v>
      </c>
      <c r="AG2571" s="10">
        <v>58.12</v>
      </c>
      <c r="AH2571" s="10">
        <f t="shared" si="1244"/>
        <v>349120.60267917218</v>
      </c>
      <c r="AI2571" s="11">
        <f t="shared" si="1232"/>
        <v>0</v>
      </c>
      <c r="AJ2571">
        <f t="shared" si="1233"/>
        <v>0</v>
      </c>
      <c r="AK2571" t="e">
        <f t="shared" si="1245"/>
        <v>#DIV/0!</v>
      </c>
      <c r="AL2571">
        <f t="shared" si="1246"/>
        <v>5.955616281600002</v>
      </c>
      <c r="AM2571" s="5">
        <f t="shared" si="1247"/>
        <v>7.0600000000000005</v>
      </c>
      <c r="AN2571">
        <v>0</v>
      </c>
      <c r="AO2571" s="72">
        <f t="shared" si="1248"/>
        <v>1.2000000000000002</v>
      </c>
      <c r="AP2571" s="72">
        <f t="shared" si="1249"/>
        <v>1</v>
      </c>
      <c r="AQ2571" s="72">
        <f t="shared" si="1250"/>
        <v>1.2000000000000002</v>
      </c>
      <c r="AR2571" s="71" t="e">
        <f t="shared" si="1251"/>
        <v>#DIV/0!</v>
      </c>
      <c r="BA2571">
        <f t="shared" si="1252"/>
        <v>185</v>
      </c>
      <c r="BB2571" s="91" t="e">
        <f t="shared" si="1253"/>
        <v>#DIV/0!</v>
      </c>
    </row>
    <row r="2572" spans="1:54">
      <c r="A2572" s="2" t="s">
        <v>2690</v>
      </c>
      <c r="B2572" s="7" t="s">
        <v>42515</v>
      </c>
      <c r="C2572" s="17">
        <f t="shared" si="1234"/>
        <v>7.4</v>
      </c>
      <c r="D2572" s="28">
        <f t="shared" si="1235"/>
        <v>189</v>
      </c>
      <c r="E2572" s="8">
        <f t="shared" si="1254"/>
        <v>11</v>
      </c>
      <c r="F2572" s="2" t="s">
        <v>7680</v>
      </c>
      <c r="G2572" s="54">
        <f t="shared" si="1255"/>
        <v>6.5</v>
      </c>
      <c r="H2572" s="20">
        <f t="shared" si="1256"/>
        <v>0.34087580000000001</v>
      </c>
      <c r="I2572" s="14" t="s">
        <v>17643</v>
      </c>
      <c r="J2572" s="14" t="s">
        <v>12667</v>
      </c>
      <c r="K2572" s="14" t="s">
        <v>22603</v>
      </c>
      <c r="L2572" s="14" t="s">
        <v>27562</v>
      </c>
      <c r="M2572" s="28">
        <f t="shared" si="1257"/>
        <v>13.4</v>
      </c>
      <c r="N2572" s="46">
        <f t="shared" si="1236"/>
        <v>6.8</v>
      </c>
      <c r="O2572" s="17">
        <f t="shared" si="1237"/>
        <v>1.6</v>
      </c>
      <c r="P2572" s="17">
        <f t="shared" si="1237"/>
        <v>2.2000000000000002</v>
      </c>
      <c r="Q2572" s="124">
        <f t="shared" si="1238"/>
        <v>0.8</v>
      </c>
      <c r="R2572" s="26">
        <f t="shared" si="1239"/>
        <v>1.2000000000000002</v>
      </c>
      <c r="S2572" s="2" t="s">
        <v>32528</v>
      </c>
      <c r="T2572" s="2" t="s">
        <v>37507</v>
      </c>
      <c r="U2572" s="24">
        <f t="shared" si="1240"/>
        <v>461.8</v>
      </c>
      <c r="V2572" s="66">
        <f t="shared" si="1240"/>
        <v>378.90000000000003</v>
      </c>
      <c r="W2572" s="54">
        <f t="shared" si="1241"/>
        <v>0.65</v>
      </c>
      <c r="X2572" s="143">
        <f t="shared" si="1242"/>
        <v>461.8</v>
      </c>
      <c r="Y2572" s="143">
        <f t="shared" si="1243"/>
        <v>0.23</v>
      </c>
      <c r="AD2572">
        <v>152</v>
      </c>
      <c r="AE2572">
        <v>-1</v>
      </c>
      <c r="AF2572" s="10">
        <v>37.9</v>
      </c>
      <c r="AG2572" s="10">
        <v>58.12</v>
      </c>
      <c r="AH2572" s="10">
        <f t="shared" si="1244"/>
        <v>242734.5442373628</v>
      </c>
      <c r="AI2572" s="11">
        <f t="shared" si="1232"/>
        <v>0</v>
      </c>
      <c r="AJ2572">
        <f t="shared" si="1233"/>
        <v>0</v>
      </c>
      <c r="AK2572" t="e">
        <f t="shared" si="1245"/>
        <v>#DIV/0!</v>
      </c>
      <c r="AL2572">
        <f t="shared" si="1246"/>
        <v>2.784140620800001</v>
      </c>
      <c r="AM2572" s="5">
        <f t="shared" si="1247"/>
        <v>1.28</v>
      </c>
      <c r="AN2572">
        <v>0</v>
      </c>
      <c r="AO2572" s="72">
        <f t="shared" si="1248"/>
        <v>1.2000000000000002</v>
      </c>
      <c r="AP2572" s="72">
        <f t="shared" si="1249"/>
        <v>0.8</v>
      </c>
      <c r="AQ2572" s="72">
        <f t="shared" si="1250"/>
        <v>0.8</v>
      </c>
      <c r="AR2572" s="71" t="e">
        <f t="shared" si="1251"/>
        <v>#DIV/0!</v>
      </c>
      <c r="BA2572">
        <f t="shared" si="1252"/>
        <v>189</v>
      </c>
      <c r="BB2572" s="91" t="e">
        <f t="shared" si="1253"/>
        <v>#DIV/0!</v>
      </c>
    </row>
    <row r="2573" spans="1:54">
      <c r="A2573" s="2" t="s">
        <v>2691</v>
      </c>
      <c r="B2573" s="7" t="s">
        <v>42516</v>
      </c>
      <c r="C2573" s="17">
        <f t="shared" si="1234"/>
        <v>25.5</v>
      </c>
      <c r="D2573" s="28">
        <f t="shared" si="1235"/>
        <v>32</v>
      </c>
      <c r="E2573" s="8">
        <f t="shared" si="1254"/>
        <v>11</v>
      </c>
      <c r="F2573" s="2" t="s">
        <v>7681</v>
      </c>
      <c r="G2573" s="54">
        <f t="shared" si="1255"/>
        <v>24.5</v>
      </c>
      <c r="H2573" s="20">
        <f t="shared" si="1256"/>
        <v>0.35953830000000003</v>
      </c>
      <c r="I2573" s="14" t="s">
        <v>17644</v>
      </c>
      <c r="J2573" s="14" t="s">
        <v>12668</v>
      </c>
      <c r="K2573" s="14" t="s">
        <v>22604</v>
      </c>
      <c r="L2573" s="14" t="s">
        <v>27563</v>
      </c>
      <c r="M2573" s="28">
        <f t="shared" si="1257"/>
        <v>13.1</v>
      </c>
      <c r="N2573" s="46">
        <f t="shared" si="1236"/>
        <v>5.8</v>
      </c>
      <c r="O2573" s="17">
        <f t="shared" si="1237"/>
        <v>0.8</v>
      </c>
      <c r="P2573" s="17">
        <f t="shared" si="1237"/>
        <v>2.8000000000000003</v>
      </c>
      <c r="Q2573" s="124">
        <f t="shared" si="1238"/>
        <v>1.4000000000000001</v>
      </c>
      <c r="R2573" s="26">
        <f t="shared" si="1239"/>
        <v>2.2000000000000002</v>
      </c>
      <c r="S2573" s="2" t="s">
        <v>32529</v>
      </c>
      <c r="T2573" s="2" t="s">
        <v>37508</v>
      </c>
      <c r="U2573" s="24">
        <f t="shared" si="1240"/>
        <v>304.8</v>
      </c>
      <c r="V2573" s="66">
        <f t="shared" si="1240"/>
        <v>408.90000000000003</v>
      </c>
      <c r="W2573" s="54">
        <f t="shared" si="1241"/>
        <v>2.4499999999999997</v>
      </c>
      <c r="X2573" s="143">
        <f t="shared" si="1242"/>
        <v>304.8</v>
      </c>
      <c r="Y2573" s="143">
        <f t="shared" si="1243"/>
        <v>0.59</v>
      </c>
      <c r="AD2573">
        <v>152</v>
      </c>
      <c r="AE2573">
        <v>-1</v>
      </c>
      <c r="AF2573" s="10">
        <v>37.9</v>
      </c>
      <c r="AG2573" s="10">
        <v>58.12</v>
      </c>
      <c r="AH2573" s="10">
        <f t="shared" si="1244"/>
        <v>162364.83752717215</v>
      </c>
      <c r="AI2573" s="11">
        <f t="shared" si="1232"/>
        <v>0</v>
      </c>
      <c r="AJ2573">
        <f t="shared" si="1233"/>
        <v>0</v>
      </c>
      <c r="AK2573" t="e">
        <f t="shared" si="1245"/>
        <v>#DIV/0!</v>
      </c>
      <c r="AL2573">
        <f t="shared" si="1246"/>
        <v>3.1561952576000003</v>
      </c>
      <c r="AM2573" s="5">
        <f t="shared" si="1247"/>
        <v>4.9000000000000004</v>
      </c>
      <c r="AN2573">
        <v>0</v>
      </c>
      <c r="AO2573" s="72">
        <f t="shared" si="1248"/>
        <v>2.2000000000000002</v>
      </c>
      <c r="AP2573" s="72">
        <f t="shared" si="1249"/>
        <v>1.4000000000000001</v>
      </c>
      <c r="AQ2573" s="72">
        <f t="shared" si="1250"/>
        <v>1.6</v>
      </c>
      <c r="AR2573" s="71" t="e">
        <f t="shared" si="1251"/>
        <v>#DIV/0!</v>
      </c>
      <c r="BA2573">
        <f t="shared" si="1252"/>
        <v>32</v>
      </c>
      <c r="BB2573" s="91" t="e">
        <f t="shared" si="1253"/>
        <v>#DIV/0!</v>
      </c>
    </row>
    <row r="2574" spans="1:54">
      <c r="A2574" s="2" t="s">
        <v>2692</v>
      </c>
      <c r="B2574" s="7" t="s">
        <v>42517</v>
      </c>
      <c r="C2574" s="17">
        <f t="shared" si="1234"/>
        <v>22.400000000000002</v>
      </c>
      <c r="D2574" s="28">
        <f t="shared" si="1235"/>
        <v>283</v>
      </c>
      <c r="E2574" s="8">
        <f t="shared" si="1254"/>
        <v>6</v>
      </c>
      <c r="F2574" s="2" t="s">
        <v>7682</v>
      </c>
      <c r="G2574" s="54">
        <f t="shared" si="1255"/>
        <v>21.5</v>
      </c>
      <c r="H2574" s="20">
        <f t="shared" si="1256"/>
        <v>0.69923879999999994</v>
      </c>
      <c r="I2574" s="14" t="s">
        <v>17645</v>
      </c>
      <c r="J2574" s="14" t="s">
        <v>12669</v>
      </c>
      <c r="K2574" s="14" t="s">
        <v>22605</v>
      </c>
      <c r="L2574" s="14" t="s">
        <v>27564</v>
      </c>
      <c r="M2574" s="28">
        <f t="shared" si="1257"/>
        <v>10.6</v>
      </c>
      <c r="N2574" s="46">
        <f t="shared" si="1236"/>
        <v>7</v>
      </c>
      <c r="O2574" s="17">
        <f t="shared" si="1237"/>
        <v>0.60000000000000009</v>
      </c>
      <c r="P2574" s="17">
        <f t="shared" si="1237"/>
        <v>7.8000000000000007</v>
      </c>
      <c r="Q2574" s="124">
        <f t="shared" si="1238"/>
        <v>0.60000000000000009</v>
      </c>
      <c r="R2574" s="26">
        <f t="shared" si="1239"/>
        <v>2</v>
      </c>
      <c r="S2574" s="2" t="s">
        <v>32530</v>
      </c>
      <c r="T2574" s="2" t="s">
        <v>37509</v>
      </c>
      <c r="U2574" s="24">
        <f t="shared" si="1240"/>
        <v>556.30000000000007</v>
      </c>
      <c r="V2574" s="66">
        <f t="shared" si="1240"/>
        <v>298.20000000000005</v>
      </c>
      <c r="W2574" s="54">
        <f t="shared" si="1241"/>
        <v>2.15</v>
      </c>
      <c r="X2574" s="143">
        <f t="shared" si="1242"/>
        <v>556.30000000000007</v>
      </c>
      <c r="Y2574" s="143">
        <f t="shared" si="1243"/>
        <v>0.53</v>
      </c>
      <c r="AD2574">
        <v>152</v>
      </c>
      <c r="AE2574">
        <v>-1</v>
      </c>
      <c r="AF2574" s="10">
        <v>37.9</v>
      </c>
      <c r="AG2574" s="10">
        <v>58.12</v>
      </c>
      <c r="AH2574" s="10">
        <f t="shared" si="1244"/>
        <v>357524.86171985453</v>
      </c>
      <c r="AI2574" s="11">
        <f t="shared" si="1232"/>
        <v>0</v>
      </c>
      <c r="AJ2574">
        <f t="shared" si="1233"/>
        <v>0</v>
      </c>
      <c r="AK2574" t="e">
        <f t="shared" si="1245"/>
        <v>#DIV/0!</v>
      </c>
      <c r="AL2574">
        <f t="shared" si="1246"/>
        <v>2.8151248320000013</v>
      </c>
      <c r="AM2574" s="5">
        <f t="shared" si="1247"/>
        <v>4.28</v>
      </c>
      <c r="AN2574">
        <v>0</v>
      </c>
      <c r="AO2574" s="72">
        <f t="shared" si="1248"/>
        <v>2</v>
      </c>
      <c r="AP2574" s="72">
        <f t="shared" si="1249"/>
        <v>0.60000000000000009</v>
      </c>
      <c r="AQ2574" s="72">
        <f t="shared" si="1250"/>
        <v>0.8</v>
      </c>
      <c r="AR2574" s="71" t="e">
        <f t="shared" si="1251"/>
        <v>#DIV/0!</v>
      </c>
      <c r="BA2574">
        <f t="shared" si="1252"/>
        <v>283</v>
      </c>
      <c r="BB2574" s="91" t="e">
        <f t="shared" si="1253"/>
        <v>#DIV/0!</v>
      </c>
    </row>
    <row r="2575" spans="1:54">
      <c r="A2575" s="2" t="s">
        <v>2693</v>
      </c>
      <c r="B2575" s="7" t="s">
        <v>42518</v>
      </c>
      <c r="C2575" s="17">
        <f t="shared" si="1234"/>
        <v>15.4</v>
      </c>
      <c r="D2575" s="28">
        <f t="shared" si="1235"/>
        <v>75</v>
      </c>
      <c r="E2575" s="8">
        <f t="shared" si="1254"/>
        <v>8</v>
      </c>
      <c r="F2575" s="2" t="s">
        <v>7683</v>
      </c>
      <c r="G2575" s="54">
        <f t="shared" si="1255"/>
        <v>14.5</v>
      </c>
      <c r="H2575" s="20">
        <f t="shared" si="1256"/>
        <v>0.37508629999999998</v>
      </c>
      <c r="I2575" s="14" t="s">
        <v>60</v>
      </c>
      <c r="J2575" s="14" t="s">
        <v>12670</v>
      </c>
      <c r="K2575" s="14" t="s">
        <v>22606</v>
      </c>
      <c r="L2575" s="14" t="s">
        <v>27565</v>
      </c>
      <c r="M2575" s="28">
        <f t="shared" si="1257"/>
        <v>12.4</v>
      </c>
      <c r="N2575" s="46">
        <f t="shared" si="1236"/>
        <v>6.6</v>
      </c>
      <c r="O2575" s="17">
        <f t="shared" si="1237"/>
        <v>1.6</v>
      </c>
      <c r="P2575" s="17">
        <f t="shared" si="1237"/>
        <v>4.2</v>
      </c>
      <c r="Q2575" s="124">
        <f t="shared" si="1238"/>
        <v>0.4</v>
      </c>
      <c r="R2575" s="26">
        <f t="shared" si="1239"/>
        <v>0.8</v>
      </c>
      <c r="S2575" s="2" t="s">
        <v>32531</v>
      </c>
      <c r="T2575" s="2" t="s">
        <v>37510</v>
      </c>
      <c r="U2575" s="24">
        <f t="shared" si="1240"/>
        <v>347.6</v>
      </c>
      <c r="V2575" s="66">
        <f t="shared" si="1240"/>
        <v>289.8</v>
      </c>
      <c r="W2575" s="54">
        <f t="shared" si="1241"/>
        <v>1.45</v>
      </c>
      <c r="X2575" s="143">
        <f t="shared" si="1242"/>
        <v>347.6</v>
      </c>
      <c r="Y2575" s="143">
        <f t="shared" si="1243"/>
        <v>0.39</v>
      </c>
      <c r="AD2575">
        <v>152</v>
      </c>
      <c r="AE2575">
        <v>-1</v>
      </c>
      <c r="AF2575" s="10">
        <v>37.9</v>
      </c>
      <c r="AG2575" s="10">
        <v>58.12</v>
      </c>
      <c r="AH2575" s="10">
        <f t="shared" si="1244"/>
        <v>366494.14613260207</v>
      </c>
      <c r="AI2575" s="11">
        <f t="shared" si="1232"/>
        <v>0</v>
      </c>
      <c r="AJ2575">
        <f t="shared" si="1233"/>
        <v>0</v>
      </c>
      <c r="AK2575" t="e">
        <f t="shared" si="1245"/>
        <v>#DIV/0!</v>
      </c>
      <c r="AL2575">
        <f t="shared" si="1246"/>
        <v>3.359536051200001</v>
      </c>
      <c r="AM2575" s="5">
        <f t="shared" si="1247"/>
        <v>2.88</v>
      </c>
      <c r="AN2575">
        <v>0</v>
      </c>
      <c r="AO2575" s="72">
        <f t="shared" si="1248"/>
        <v>0.8</v>
      </c>
      <c r="AP2575" s="72">
        <f t="shared" si="1249"/>
        <v>0.4</v>
      </c>
      <c r="AQ2575" s="72">
        <f t="shared" si="1250"/>
        <v>0.60000000000000009</v>
      </c>
      <c r="AR2575" s="71" t="e">
        <f t="shared" si="1251"/>
        <v>#DIV/0!</v>
      </c>
      <c r="BA2575">
        <f t="shared" si="1252"/>
        <v>75</v>
      </c>
      <c r="BB2575" s="91" t="e">
        <f t="shared" si="1253"/>
        <v>#DIV/0!</v>
      </c>
    </row>
    <row r="2576" spans="1:54">
      <c r="A2576" s="2" t="s">
        <v>2694</v>
      </c>
      <c r="B2576" s="7" t="s">
        <v>42519</v>
      </c>
      <c r="C2576" s="17">
        <f t="shared" si="1234"/>
        <v>16.700000000000003</v>
      </c>
      <c r="D2576" s="28">
        <f t="shared" si="1235"/>
        <v>83</v>
      </c>
      <c r="E2576" s="8">
        <f t="shared" si="1254"/>
        <v>20</v>
      </c>
      <c r="F2576" s="2" t="s">
        <v>7684</v>
      </c>
      <c r="G2576" s="54">
        <f t="shared" si="1255"/>
        <v>15.7</v>
      </c>
      <c r="H2576" s="20">
        <f t="shared" si="1256"/>
        <v>0.1532319</v>
      </c>
      <c r="I2576" s="14" t="s">
        <v>17646</v>
      </c>
      <c r="J2576" s="14" t="s">
        <v>12671</v>
      </c>
      <c r="K2576" s="14" t="s">
        <v>22607</v>
      </c>
      <c r="L2576" s="14" t="s">
        <v>27566</v>
      </c>
      <c r="M2576" s="28">
        <f t="shared" si="1257"/>
        <v>10.6</v>
      </c>
      <c r="N2576" s="46">
        <f t="shared" si="1236"/>
        <v>7</v>
      </c>
      <c r="O2576" s="17">
        <f t="shared" si="1237"/>
        <v>2.2000000000000002</v>
      </c>
      <c r="P2576" s="17">
        <f t="shared" si="1237"/>
        <v>7.8000000000000007</v>
      </c>
      <c r="Q2576" s="124">
        <f t="shared" si="1238"/>
        <v>1.8</v>
      </c>
      <c r="R2576" s="26">
        <f t="shared" si="1239"/>
        <v>2.2000000000000002</v>
      </c>
      <c r="S2576" s="2" t="s">
        <v>32532</v>
      </c>
      <c r="T2576" s="2" t="s">
        <v>37511</v>
      </c>
      <c r="U2576" s="24">
        <f t="shared" si="1240"/>
        <v>356.5</v>
      </c>
      <c r="V2576" s="66">
        <f t="shared" si="1240"/>
        <v>288.70000000000005</v>
      </c>
      <c r="W2576" s="54">
        <f t="shared" si="1241"/>
        <v>1.57</v>
      </c>
      <c r="X2576" s="143">
        <f t="shared" si="1242"/>
        <v>356.5</v>
      </c>
      <c r="Y2576" s="143">
        <f t="shared" si="1243"/>
        <v>0.41400000000000003</v>
      </c>
      <c r="AD2576">
        <v>152</v>
      </c>
      <c r="AE2576">
        <v>-1</v>
      </c>
      <c r="AF2576" s="10">
        <v>37.9</v>
      </c>
      <c r="AG2576" s="10">
        <v>58.12</v>
      </c>
      <c r="AH2576" s="10">
        <f t="shared" si="1244"/>
        <v>367598.4903311262</v>
      </c>
      <c r="AI2576" s="11">
        <f t="shared" si="1232"/>
        <v>0</v>
      </c>
      <c r="AJ2576">
        <f t="shared" si="1233"/>
        <v>0</v>
      </c>
      <c r="AK2576" t="e">
        <f t="shared" si="1245"/>
        <v>#DIV/0!</v>
      </c>
      <c r="AL2576">
        <f t="shared" si="1246"/>
        <v>31.967189311200006</v>
      </c>
      <c r="AM2576" s="5">
        <f t="shared" si="1247"/>
        <v>3.14</v>
      </c>
      <c r="AN2576">
        <v>0</v>
      </c>
      <c r="AO2576" s="72">
        <f t="shared" si="1248"/>
        <v>2.2000000000000002</v>
      </c>
      <c r="AP2576" s="72">
        <f t="shared" si="1249"/>
        <v>1.8</v>
      </c>
      <c r="AQ2576" s="72">
        <f t="shared" si="1250"/>
        <v>2</v>
      </c>
      <c r="AR2576" s="71" t="e">
        <f t="shared" si="1251"/>
        <v>#DIV/0!</v>
      </c>
      <c r="BA2576">
        <f t="shared" si="1252"/>
        <v>83</v>
      </c>
      <c r="BB2576" s="91" t="e">
        <f t="shared" si="1253"/>
        <v>#DIV/0!</v>
      </c>
    </row>
    <row r="2577" spans="1:54">
      <c r="A2577" s="2" t="s">
        <v>2695</v>
      </c>
      <c r="B2577" s="7" t="s">
        <v>42520</v>
      </c>
      <c r="C2577" s="17">
        <f t="shared" si="1234"/>
        <v>28.200000000000003</v>
      </c>
      <c r="D2577" s="28">
        <f t="shared" si="1235"/>
        <v>187</v>
      </c>
      <c r="E2577" s="8">
        <f t="shared" si="1254"/>
        <v>19</v>
      </c>
      <c r="F2577" s="2" t="s">
        <v>7685</v>
      </c>
      <c r="G2577" s="54">
        <f t="shared" si="1255"/>
        <v>27.3</v>
      </c>
      <c r="H2577" s="20">
        <f t="shared" si="1256"/>
        <v>0.28360730000000001</v>
      </c>
      <c r="I2577" s="14" t="s">
        <v>17647</v>
      </c>
      <c r="J2577" s="14" t="s">
        <v>12672</v>
      </c>
      <c r="K2577" s="14" t="s">
        <v>22608</v>
      </c>
      <c r="L2577" s="14" t="s">
        <v>27567</v>
      </c>
      <c r="M2577" s="28">
        <f t="shared" si="1257"/>
        <v>11.5</v>
      </c>
      <c r="N2577" s="46">
        <f t="shared" si="1236"/>
        <v>6.8</v>
      </c>
      <c r="O2577" s="17">
        <f t="shared" si="1237"/>
        <v>3</v>
      </c>
      <c r="P2577" s="17">
        <f t="shared" si="1237"/>
        <v>6</v>
      </c>
      <c r="Q2577" s="124">
        <f t="shared" si="1238"/>
        <v>1.2000000000000002</v>
      </c>
      <c r="R2577" s="26">
        <f t="shared" si="1239"/>
        <v>1.6</v>
      </c>
      <c r="S2577" s="2" t="s">
        <v>32533</v>
      </c>
      <c r="T2577" s="2" t="s">
        <v>37512</v>
      </c>
      <c r="U2577" s="24">
        <f t="shared" si="1240"/>
        <v>459.6</v>
      </c>
      <c r="V2577" s="66">
        <f t="shared" si="1240"/>
        <v>364</v>
      </c>
      <c r="W2577" s="54">
        <f t="shared" si="1241"/>
        <v>2.73</v>
      </c>
      <c r="X2577" s="143">
        <f t="shared" si="1242"/>
        <v>459.6</v>
      </c>
      <c r="Y2577" s="143">
        <f t="shared" si="1243"/>
        <v>0.64600000000000002</v>
      </c>
      <c r="AD2577">
        <v>152</v>
      </c>
      <c r="AE2577">
        <v>-1</v>
      </c>
      <c r="AF2577" s="10">
        <v>37.9</v>
      </c>
      <c r="AG2577" s="10">
        <v>58.12</v>
      </c>
      <c r="AH2577" s="10">
        <f t="shared" si="1244"/>
        <v>270213.41482340591</v>
      </c>
      <c r="AI2577" s="11">
        <f t="shared" si="1232"/>
        <v>0</v>
      </c>
      <c r="AJ2577">
        <f t="shared" si="1233"/>
        <v>0</v>
      </c>
      <c r="AK2577" t="e">
        <f t="shared" si="1245"/>
        <v>#DIV/0!</v>
      </c>
      <c r="AL2577">
        <f t="shared" si="1246"/>
        <v>20.632109759999999</v>
      </c>
      <c r="AM2577" s="5">
        <f t="shared" si="1247"/>
        <v>5.44</v>
      </c>
      <c r="AN2577">
        <v>0</v>
      </c>
      <c r="AO2577" s="72">
        <f t="shared" si="1248"/>
        <v>1.6</v>
      </c>
      <c r="AP2577" s="72">
        <f t="shared" si="1249"/>
        <v>1.2000000000000002</v>
      </c>
      <c r="AQ2577" s="72">
        <f t="shared" si="1250"/>
        <v>1.2000000000000002</v>
      </c>
      <c r="AR2577" s="71" t="e">
        <f t="shared" si="1251"/>
        <v>#DIV/0!</v>
      </c>
      <c r="BA2577">
        <f t="shared" si="1252"/>
        <v>187</v>
      </c>
      <c r="BB2577" s="91" t="e">
        <f t="shared" si="1253"/>
        <v>#DIV/0!</v>
      </c>
    </row>
    <row r="2578" spans="1:54">
      <c r="A2578" s="2" t="s">
        <v>2696</v>
      </c>
      <c r="B2578" s="7" t="s">
        <v>42521</v>
      </c>
      <c r="C2578" s="17">
        <f t="shared" si="1234"/>
        <v>25.200000000000003</v>
      </c>
      <c r="D2578" s="28">
        <f t="shared" si="1235"/>
        <v>147</v>
      </c>
      <c r="E2578" s="8">
        <f t="shared" si="1254"/>
        <v>6</v>
      </c>
      <c r="F2578" s="2" t="s">
        <v>7686</v>
      </c>
      <c r="G2578" s="54">
        <f t="shared" si="1255"/>
        <v>24.3</v>
      </c>
      <c r="H2578" s="20">
        <f t="shared" si="1256"/>
        <v>0.7519307999999999</v>
      </c>
      <c r="I2578" s="14" t="s">
        <v>17648</v>
      </c>
      <c r="J2578" s="14" t="s">
        <v>12673</v>
      </c>
      <c r="K2578" s="14" t="s">
        <v>22609</v>
      </c>
      <c r="L2578" s="14" t="s">
        <v>27568</v>
      </c>
      <c r="M2578" s="28">
        <f t="shared" si="1257"/>
        <v>11.7</v>
      </c>
      <c r="N2578" s="46">
        <f t="shared" si="1236"/>
        <v>5.2</v>
      </c>
      <c r="O2578" s="17">
        <f t="shared" si="1237"/>
        <v>1.6</v>
      </c>
      <c r="P2578" s="17">
        <f t="shared" si="1237"/>
        <v>5.6000000000000005</v>
      </c>
      <c r="Q2578" s="124">
        <f t="shared" si="1238"/>
        <v>0.2</v>
      </c>
      <c r="R2578" s="26">
        <f t="shared" si="1239"/>
        <v>0.4</v>
      </c>
      <c r="S2578" s="2" t="s">
        <v>32534</v>
      </c>
      <c r="T2578" s="2" t="s">
        <v>37513</v>
      </c>
      <c r="U2578" s="24">
        <f t="shared" si="1240"/>
        <v>420.1</v>
      </c>
      <c r="V2578" s="66">
        <f t="shared" si="1240"/>
        <v>371</v>
      </c>
      <c r="W2578" s="54">
        <f t="shared" si="1241"/>
        <v>2.4299999999999997</v>
      </c>
      <c r="X2578" s="143">
        <f t="shared" si="1242"/>
        <v>420.1</v>
      </c>
      <c r="Y2578" s="143">
        <f t="shared" si="1243"/>
        <v>0.58599999999999997</v>
      </c>
      <c r="AD2578">
        <v>152</v>
      </c>
      <c r="AE2578">
        <v>-1</v>
      </c>
      <c r="AF2578" s="10">
        <v>37.9</v>
      </c>
      <c r="AG2578" s="10">
        <v>58.12</v>
      </c>
      <c r="AH2578" s="10">
        <f t="shared" si="1244"/>
        <v>257984.26252409062</v>
      </c>
      <c r="AI2578" s="11">
        <f t="shared" si="1232"/>
        <v>0</v>
      </c>
      <c r="AJ2578">
        <f t="shared" si="1233"/>
        <v>0</v>
      </c>
      <c r="AK2578" t="e">
        <f t="shared" si="1245"/>
        <v>#DIV/0!</v>
      </c>
      <c r="AL2578">
        <f t="shared" si="1246"/>
        <v>0.88908001280000049</v>
      </c>
      <c r="AM2578" s="5">
        <f t="shared" si="1247"/>
        <v>4.8400000000000007</v>
      </c>
      <c r="AN2578">
        <v>0</v>
      </c>
      <c r="AO2578" s="72">
        <f t="shared" si="1248"/>
        <v>0.4</v>
      </c>
      <c r="AP2578" s="72">
        <f t="shared" si="1249"/>
        <v>0.2</v>
      </c>
      <c r="AQ2578" s="72">
        <f t="shared" si="1250"/>
        <v>0.2</v>
      </c>
      <c r="AR2578" s="71" t="e">
        <f t="shared" si="1251"/>
        <v>#DIV/0!</v>
      </c>
      <c r="BA2578">
        <f t="shared" si="1252"/>
        <v>147</v>
      </c>
      <c r="BB2578" s="91" t="e">
        <f t="shared" si="1253"/>
        <v>#DIV/0!</v>
      </c>
    </row>
    <row r="2579" spans="1:54">
      <c r="A2579" s="2" t="s">
        <v>2697</v>
      </c>
      <c r="B2579" s="7" t="s">
        <v>42522</v>
      </c>
      <c r="C2579" s="17">
        <f t="shared" si="1234"/>
        <v>11</v>
      </c>
      <c r="D2579" s="28">
        <f t="shared" si="1235"/>
        <v>158</v>
      </c>
      <c r="E2579" s="8">
        <f t="shared" si="1254"/>
        <v>6</v>
      </c>
      <c r="F2579" s="2" t="s">
        <v>7687</v>
      </c>
      <c r="G2579" s="54">
        <f t="shared" si="1255"/>
        <v>10.1</v>
      </c>
      <c r="H2579" s="20">
        <f t="shared" si="1256"/>
        <v>0.31771719999999998</v>
      </c>
      <c r="I2579" s="14" t="s">
        <v>17649</v>
      </c>
      <c r="J2579" s="14" t="s">
        <v>12674</v>
      </c>
      <c r="K2579" s="14" t="s">
        <v>22610</v>
      </c>
      <c r="L2579" s="14" t="s">
        <v>27569</v>
      </c>
      <c r="M2579" s="28">
        <f t="shared" si="1257"/>
        <v>14.3</v>
      </c>
      <c r="N2579" s="46">
        <f t="shared" si="1236"/>
        <v>7</v>
      </c>
      <c r="O2579" s="17">
        <f t="shared" si="1237"/>
        <v>2.2000000000000002</v>
      </c>
      <c r="P2579" s="17">
        <f t="shared" si="1237"/>
        <v>0.4</v>
      </c>
      <c r="Q2579" s="124">
        <f t="shared" si="1238"/>
        <v>0.8</v>
      </c>
      <c r="R2579" s="26">
        <f t="shared" si="1239"/>
        <v>1.2000000000000002</v>
      </c>
      <c r="S2579" s="2" t="s">
        <v>32535</v>
      </c>
      <c r="T2579" s="2" t="s">
        <v>37514</v>
      </c>
      <c r="U2579" s="24">
        <f t="shared" si="1240"/>
        <v>430.90000000000003</v>
      </c>
      <c r="V2579" s="66">
        <f t="shared" si="1240"/>
        <v>351.70000000000005</v>
      </c>
      <c r="W2579" s="54">
        <f t="shared" si="1241"/>
        <v>1.01</v>
      </c>
      <c r="X2579" s="143">
        <f t="shared" si="1242"/>
        <v>430.90000000000003</v>
      </c>
      <c r="Y2579" s="143">
        <f t="shared" si="1243"/>
        <v>0.30200000000000005</v>
      </c>
      <c r="AD2579">
        <v>152</v>
      </c>
      <c r="AE2579">
        <v>-1</v>
      </c>
      <c r="AF2579" s="10">
        <v>37.9</v>
      </c>
      <c r="AG2579" s="10">
        <v>58.12</v>
      </c>
      <c r="AH2579" s="10">
        <f t="shared" si="1244"/>
        <v>289878.77019461157</v>
      </c>
      <c r="AI2579" s="11">
        <f t="shared" si="1232"/>
        <v>0</v>
      </c>
      <c r="AJ2579">
        <f t="shared" si="1233"/>
        <v>0</v>
      </c>
      <c r="AK2579" t="e">
        <f t="shared" si="1245"/>
        <v>#DIV/0!</v>
      </c>
      <c r="AL2579">
        <f t="shared" si="1246"/>
        <v>0.72049063680000025</v>
      </c>
      <c r="AM2579" s="5">
        <f t="shared" si="1247"/>
        <v>2</v>
      </c>
      <c r="AN2579">
        <v>0</v>
      </c>
      <c r="AO2579" s="72">
        <f t="shared" si="1248"/>
        <v>1.2000000000000002</v>
      </c>
      <c r="AP2579" s="72">
        <f t="shared" si="1249"/>
        <v>0.8</v>
      </c>
      <c r="AQ2579" s="72">
        <f t="shared" si="1250"/>
        <v>1</v>
      </c>
      <c r="AR2579" s="71" t="e">
        <f t="shared" si="1251"/>
        <v>#DIV/0!</v>
      </c>
      <c r="BA2579">
        <f t="shared" si="1252"/>
        <v>158</v>
      </c>
      <c r="BB2579" s="91" t="e">
        <f t="shared" si="1253"/>
        <v>#DIV/0!</v>
      </c>
    </row>
    <row r="2580" spans="1:54">
      <c r="A2580" s="2" t="s">
        <v>2698</v>
      </c>
      <c r="B2580" s="7" t="s">
        <v>42523</v>
      </c>
      <c r="C2580" s="17">
        <f t="shared" si="1234"/>
        <v>31.6</v>
      </c>
      <c r="D2580" s="28">
        <f t="shared" si="1235"/>
        <v>247</v>
      </c>
      <c r="E2580" s="8">
        <f t="shared" si="1254"/>
        <v>11</v>
      </c>
      <c r="F2580" s="2" t="s">
        <v>7688</v>
      </c>
      <c r="G2580" s="54">
        <f t="shared" si="1255"/>
        <v>30.700000000000003</v>
      </c>
      <c r="H2580" s="20">
        <f t="shared" si="1256"/>
        <v>0.34899459999999999</v>
      </c>
      <c r="I2580" s="14" t="s">
        <v>17650</v>
      </c>
      <c r="J2580" s="14" t="s">
        <v>12675</v>
      </c>
      <c r="K2580" s="14" t="s">
        <v>22611</v>
      </c>
      <c r="L2580" s="14" t="s">
        <v>27570</v>
      </c>
      <c r="M2580" s="28">
        <f t="shared" si="1257"/>
        <v>10.1</v>
      </c>
      <c r="N2580" s="46">
        <f t="shared" si="1236"/>
        <v>6.2</v>
      </c>
      <c r="O2580" s="17">
        <f t="shared" si="1237"/>
        <v>1.4000000000000001</v>
      </c>
      <c r="P2580" s="17">
        <f t="shared" si="1237"/>
        <v>8.8000000000000007</v>
      </c>
      <c r="Q2580" s="124">
        <f t="shared" si="1238"/>
        <v>0.8</v>
      </c>
      <c r="R2580" s="26">
        <f t="shared" si="1239"/>
        <v>1.2000000000000002</v>
      </c>
      <c r="S2580" s="2" t="s">
        <v>32536</v>
      </c>
      <c r="T2580" s="2" t="s">
        <v>37515</v>
      </c>
      <c r="U2580" s="24">
        <f t="shared" si="1240"/>
        <v>519.70000000000005</v>
      </c>
      <c r="V2580" s="66">
        <f t="shared" si="1240"/>
        <v>310</v>
      </c>
      <c r="W2580" s="54">
        <f t="shared" si="1241"/>
        <v>3.07</v>
      </c>
      <c r="X2580" s="143">
        <f t="shared" si="1242"/>
        <v>519.70000000000005</v>
      </c>
      <c r="Y2580" s="143">
        <f t="shared" si="1243"/>
        <v>0.71399999999999997</v>
      </c>
      <c r="AD2580">
        <v>152</v>
      </c>
      <c r="AE2580">
        <v>-1</v>
      </c>
      <c r="AF2580" s="10">
        <v>37.9</v>
      </c>
      <c r="AG2580" s="10">
        <v>58.12</v>
      </c>
      <c r="AH2580" s="10">
        <f t="shared" si="1244"/>
        <v>344449.04173724947</v>
      </c>
      <c r="AI2580" s="11">
        <f t="shared" si="1232"/>
        <v>0</v>
      </c>
      <c r="AJ2580">
        <f t="shared" si="1233"/>
        <v>0</v>
      </c>
      <c r="AK2580" t="e">
        <f t="shared" si="1245"/>
        <v>#DIV/0!</v>
      </c>
      <c r="AL2580">
        <f t="shared" si="1246"/>
        <v>9.6244638336000055</v>
      </c>
      <c r="AM2580" s="5">
        <f t="shared" si="1247"/>
        <v>6.12</v>
      </c>
      <c r="AN2580">
        <v>0</v>
      </c>
      <c r="AO2580" s="72">
        <f t="shared" si="1248"/>
        <v>1.2000000000000002</v>
      </c>
      <c r="AP2580" s="72">
        <f t="shared" si="1249"/>
        <v>0.8</v>
      </c>
      <c r="AQ2580" s="72">
        <f t="shared" si="1250"/>
        <v>0.8</v>
      </c>
      <c r="AR2580" s="71" t="e">
        <f t="shared" si="1251"/>
        <v>#DIV/0!</v>
      </c>
      <c r="BA2580">
        <f t="shared" si="1252"/>
        <v>247</v>
      </c>
      <c r="BB2580" s="91" t="e">
        <f t="shared" si="1253"/>
        <v>#DIV/0!</v>
      </c>
    </row>
    <row r="2581" spans="1:54">
      <c r="A2581" s="2" t="s">
        <v>2699</v>
      </c>
      <c r="B2581" s="7" t="s">
        <v>42524</v>
      </c>
      <c r="C2581" s="17">
        <f t="shared" si="1234"/>
        <v>24.8</v>
      </c>
      <c r="D2581" s="28">
        <f t="shared" si="1235"/>
        <v>165</v>
      </c>
      <c r="E2581" s="8">
        <f t="shared" si="1254"/>
        <v>10</v>
      </c>
      <c r="F2581" s="2" t="s">
        <v>7689</v>
      </c>
      <c r="G2581" s="54">
        <f t="shared" si="1255"/>
        <v>23.900000000000002</v>
      </c>
      <c r="H2581" s="20">
        <f t="shared" si="1256"/>
        <v>0.37675539999999996</v>
      </c>
      <c r="I2581" s="14" t="s">
        <v>17651</v>
      </c>
      <c r="J2581" s="14" t="s">
        <v>12676</v>
      </c>
      <c r="K2581" s="14" t="s">
        <v>22612</v>
      </c>
      <c r="L2581" s="14" t="s">
        <v>27571</v>
      </c>
      <c r="M2581" s="28">
        <f t="shared" si="1257"/>
        <v>9.8000000000000007</v>
      </c>
      <c r="N2581" s="46">
        <f t="shared" si="1236"/>
        <v>6</v>
      </c>
      <c r="O2581" s="17">
        <f t="shared" si="1237"/>
        <v>0.60000000000000009</v>
      </c>
      <c r="P2581" s="17">
        <f t="shared" si="1237"/>
        <v>9.4</v>
      </c>
      <c r="Q2581" s="124">
        <f t="shared" si="1238"/>
        <v>1.8</v>
      </c>
      <c r="R2581" s="26">
        <f t="shared" si="1239"/>
        <v>2.8000000000000003</v>
      </c>
      <c r="S2581" s="2" t="s">
        <v>32537</v>
      </c>
      <c r="T2581" s="2" t="s">
        <v>37516</v>
      </c>
      <c r="U2581" s="24">
        <f t="shared" si="1240"/>
        <v>437.90000000000003</v>
      </c>
      <c r="V2581" s="66">
        <f t="shared" si="1240"/>
        <v>319</v>
      </c>
      <c r="W2581" s="54">
        <f t="shared" si="1241"/>
        <v>2.3899999999999997</v>
      </c>
      <c r="X2581" s="143">
        <f t="shared" si="1242"/>
        <v>437.90000000000003</v>
      </c>
      <c r="Y2581" s="143">
        <f t="shared" si="1243"/>
        <v>0.57799999999999996</v>
      </c>
      <c r="AD2581">
        <v>152</v>
      </c>
      <c r="AE2581">
        <v>-1</v>
      </c>
      <c r="AF2581" s="10">
        <v>37.9</v>
      </c>
      <c r="AG2581" s="10">
        <v>58.12</v>
      </c>
      <c r="AH2581" s="10">
        <f t="shared" si="1244"/>
        <v>333841.61781487521</v>
      </c>
      <c r="AI2581" s="11">
        <f t="shared" si="1232"/>
        <v>0</v>
      </c>
      <c r="AJ2581">
        <f t="shared" si="1233"/>
        <v>0</v>
      </c>
      <c r="AK2581" t="e">
        <f t="shared" si="1245"/>
        <v>#DIV/0!</v>
      </c>
      <c r="AL2581">
        <f t="shared" si="1246"/>
        <v>9.8422787232000051</v>
      </c>
      <c r="AM2581" s="5">
        <f t="shared" si="1247"/>
        <v>4.76</v>
      </c>
      <c r="AN2581">
        <v>0</v>
      </c>
      <c r="AO2581" s="72">
        <f t="shared" si="1248"/>
        <v>2.8000000000000003</v>
      </c>
      <c r="AP2581" s="72">
        <f t="shared" si="1249"/>
        <v>1.8</v>
      </c>
      <c r="AQ2581" s="72">
        <f t="shared" si="1250"/>
        <v>1.8</v>
      </c>
      <c r="AR2581" s="71" t="e">
        <f t="shared" si="1251"/>
        <v>#DIV/0!</v>
      </c>
      <c r="BA2581">
        <f t="shared" si="1252"/>
        <v>165</v>
      </c>
      <c r="BB2581" s="91" t="e">
        <f t="shared" si="1253"/>
        <v>#DIV/0!</v>
      </c>
    </row>
    <row r="2582" spans="1:54">
      <c r="A2582" s="2" t="s">
        <v>2700</v>
      </c>
      <c r="B2582" s="7" t="s">
        <v>42525</v>
      </c>
      <c r="C2582" s="17">
        <f t="shared" si="1234"/>
        <v>6.8000000000000007</v>
      </c>
      <c r="D2582" s="28">
        <f t="shared" si="1235"/>
        <v>156</v>
      </c>
      <c r="E2582" s="8">
        <f t="shared" si="1254"/>
        <v>10</v>
      </c>
      <c r="F2582" s="2" t="s">
        <v>7690</v>
      </c>
      <c r="G2582" s="54">
        <f t="shared" si="1255"/>
        <v>5.8</v>
      </c>
      <c r="H2582" s="20">
        <f t="shared" si="1256"/>
        <v>0.71742230000000007</v>
      </c>
      <c r="I2582" s="14" t="s">
        <v>17652</v>
      </c>
      <c r="J2582" s="14" t="s">
        <v>12677</v>
      </c>
      <c r="K2582" s="14" t="s">
        <v>22613</v>
      </c>
      <c r="L2582" s="14" t="s">
        <v>27572</v>
      </c>
      <c r="M2582" s="28">
        <f t="shared" si="1257"/>
        <v>12.2</v>
      </c>
      <c r="N2582" s="46">
        <f t="shared" si="1236"/>
        <v>5.2</v>
      </c>
      <c r="O2582" s="17">
        <f t="shared" si="1237"/>
        <v>2.6</v>
      </c>
      <c r="P2582" s="17">
        <f t="shared" si="1237"/>
        <v>4.6000000000000005</v>
      </c>
      <c r="Q2582" s="124">
        <f t="shared" si="1238"/>
        <v>0.4</v>
      </c>
      <c r="R2582" s="26">
        <f t="shared" si="1239"/>
        <v>1.6</v>
      </c>
      <c r="S2582" s="2" t="s">
        <v>32538</v>
      </c>
      <c r="T2582" s="2" t="s">
        <v>37517</v>
      </c>
      <c r="U2582" s="24">
        <f t="shared" si="1240"/>
        <v>429</v>
      </c>
      <c r="V2582" s="66">
        <f t="shared" si="1240"/>
        <v>415.6</v>
      </c>
      <c r="W2582" s="54">
        <f t="shared" si="1241"/>
        <v>0.57999999999999996</v>
      </c>
      <c r="X2582" s="143">
        <f t="shared" si="1242"/>
        <v>429</v>
      </c>
      <c r="Y2582" s="143">
        <f t="shared" si="1243"/>
        <v>0.216</v>
      </c>
      <c r="AD2582">
        <v>152</v>
      </c>
      <c r="AE2582">
        <v>-1</v>
      </c>
      <c r="AF2582" s="10">
        <v>37.9</v>
      </c>
      <c r="AG2582" s="10">
        <v>58.12</v>
      </c>
      <c r="AH2582" s="10">
        <f t="shared" si="1244"/>
        <v>132273.25134293799</v>
      </c>
      <c r="AI2582" s="11">
        <f t="shared" si="1232"/>
        <v>0</v>
      </c>
      <c r="AJ2582">
        <f t="shared" si="1233"/>
        <v>0</v>
      </c>
      <c r="AK2582" t="e">
        <f t="shared" si="1245"/>
        <v>#DIV/0!</v>
      </c>
      <c r="AL2582">
        <f t="shared" si="1246"/>
        <v>5.4074068671999997</v>
      </c>
      <c r="AM2582" s="5">
        <f t="shared" si="1247"/>
        <v>1.1600000000000001</v>
      </c>
      <c r="AN2582">
        <v>0</v>
      </c>
      <c r="AO2582" s="72">
        <f t="shared" si="1248"/>
        <v>1.6</v>
      </c>
      <c r="AP2582" s="72">
        <f t="shared" si="1249"/>
        <v>0.4</v>
      </c>
      <c r="AQ2582" s="72">
        <f t="shared" si="1250"/>
        <v>0.60000000000000009</v>
      </c>
      <c r="AR2582" s="71" t="e">
        <f t="shared" si="1251"/>
        <v>#DIV/0!</v>
      </c>
      <c r="BA2582">
        <f t="shared" si="1252"/>
        <v>156</v>
      </c>
      <c r="BB2582" s="91" t="e">
        <f t="shared" si="1253"/>
        <v>#DIV/0!</v>
      </c>
    </row>
    <row r="2583" spans="1:54">
      <c r="A2583" s="2" t="s">
        <v>2701</v>
      </c>
      <c r="B2583" s="7" t="s">
        <v>42526</v>
      </c>
      <c r="C2583" s="17">
        <f t="shared" si="1234"/>
        <v>8.4</v>
      </c>
      <c r="D2583" s="28">
        <f t="shared" si="1235"/>
        <v>244</v>
      </c>
      <c r="E2583" s="8">
        <f t="shared" si="1254"/>
        <v>9</v>
      </c>
      <c r="F2583" s="2" t="s">
        <v>7691</v>
      </c>
      <c r="G2583" s="54">
        <f t="shared" si="1255"/>
        <v>7.5</v>
      </c>
      <c r="H2583" s="20">
        <f t="shared" si="1256"/>
        <v>0.5718124</v>
      </c>
      <c r="I2583" s="14" t="s">
        <v>17653</v>
      </c>
      <c r="J2583" s="14" t="s">
        <v>12678</v>
      </c>
      <c r="K2583" s="14" t="s">
        <v>22614</v>
      </c>
      <c r="L2583" s="14" t="s">
        <v>27573</v>
      </c>
      <c r="M2583" s="28">
        <f t="shared" si="1257"/>
        <v>11.2</v>
      </c>
      <c r="N2583" s="46">
        <f t="shared" si="1236"/>
        <v>6</v>
      </c>
      <c r="O2583" s="17">
        <f t="shared" si="1237"/>
        <v>1</v>
      </c>
      <c r="P2583" s="17">
        <f t="shared" si="1237"/>
        <v>6.6000000000000005</v>
      </c>
      <c r="Q2583" s="124">
        <f t="shared" si="1238"/>
        <v>0.8</v>
      </c>
      <c r="R2583" s="26">
        <f t="shared" si="1239"/>
        <v>2</v>
      </c>
      <c r="S2583" s="2" t="s">
        <v>32539</v>
      </c>
      <c r="T2583" s="2" t="s">
        <v>37518</v>
      </c>
      <c r="U2583" s="24">
        <f t="shared" si="1240"/>
        <v>516.80000000000007</v>
      </c>
      <c r="V2583" s="66">
        <f t="shared" si="1240"/>
        <v>337.40000000000003</v>
      </c>
      <c r="W2583" s="54">
        <f t="shared" si="1241"/>
        <v>0.75</v>
      </c>
      <c r="X2583" s="143">
        <f t="shared" si="1242"/>
        <v>516.80000000000007</v>
      </c>
      <c r="Y2583" s="143">
        <f t="shared" si="1243"/>
        <v>0.25</v>
      </c>
      <c r="AD2583">
        <v>152</v>
      </c>
      <c r="AE2583">
        <v>-1</v>
      </c>
      <c r="AF2583" s="10">
        <v>37.9</v>
      </c>
      <c r="AG2583" s="10">
        <v>58.12</v>
      </c>
      <c r="AH2583" s="10">
        <f t="shared" si="1244"/>
        <v>310294.08824122103</v>
      </c>
      <c r="AI2583" s="11">
        <f t="shared" si="1232"/>
        <v>0</v>
      </c>
      <c r="AJ2583">
        <f t="shared" si="1233"/>
        <v>0</v>
      </c>
      <c r="AK2583" t="e">
        <f t="shared" si="1245"/>
        <v>#DIV/0!</v>
      </c>
      <c r="AL2583">
        <f t="shared" si="1246"/>
        <v>5.6520763200000008</v>
      </c>
      <c r="AM2583" s="5">
        <f t="shared" si="1247"/>
        <v>1.48</v>
      </c>
      <c r="AN2583">
        <v>0</v>
      </c>
      <c r="AO2583" s="72">
        <f t="shared" si="1248"/>
        <v>2</v>
      </c>
      <c r="AP2583" s="72">
        <f t="shared" si="1249"/>
        <v>0.8</v>
      </c>
      <c r="AQ2583" s="72">
        <f t="shared" si="1250"/>
        <v>1</v>
      </c>
      <c r="AR2583" s="71" t="e">
        <f t="shared" si="1251"/>
        <v>#DIV/0!</v>
      </c>
      <c r="BA2583">
        <f t="shared" si="1252"/>
        <v>244</v>
      </c>
      <c r="BB2583" s="91" t="e">
        <f t="shared" si="1253"/>
        <v>#DIV/0!</v>
      </c>
    </row>
    <row r="2584" spans="1:54">
      <c r="A2584" s="2" t="s">
        <v>2702</v>
      </c>
      <c r="B2584" s="7" t="s">
        <v>42527</v>
      </c>
      <c r="C2584" s="17">
        <f t="shared" si="1234"/>
        <v>29.6</v>
      </c>
      <c r="D2584" s="28">
        <f t="shared" si="1235"/>
        <v>168</v>
      </c>
      <c r="E2584" s="8">
        <f t="shared" si="1254"/>
        <v>20</v>
      </c>
      <c r="F2584" s="2" t="s">
        <v>7692</v>
      </c>
      <c r="G2584" s="54">
        <f t="shared" si="1255"/>
        <v>28.6</v>
      </c>
      <c r="H2584" s="20">
        <f t="shared" si="1256"/>
        <v>0.11609320000000001</v>
      </c>
      <c r="I2584" s="14" t="s">
        <v>17654</v>
      </c>
      <c r="J2584" s="14" t="s">
        <v>12679</v>
      </c>
      <c r="K2584" s="14" t="s">
        <v>22615</v>
      </c>
      <c r="L2584" s="14" t="s">
        <v>27574</v>
      </c>
      <c r="M2584" s="28">
        <f t="shared" si="1257"/>
        <v>10.399999999999999</v>
      </c>
      <c r="N2584" s="46">
        <f t="shared" si="1236"/>
        <v>6</v>
      </c>
      <c r="O2584" s="17">
        <f t="shared" si="1237"/>
        <v>1.8</v>
      </c>
      <c r="P2584" s="17">
        <f t="shared" si="1237"/>
        <v>8.2000000000000011</v>
      </c>
      <c r="Q2584" s="124">
        <f t="shared" si="1238"/>
        <v>2.2000000000000002</v>
      </c>
      <c r="R2584" s="26">
        <f t="shared" si="1239"/>
        <v>2.4000000000000004</v>
      </c>
      <c r="S2584" s="2" t="s">
        <v>32540</v>
      </c>
      <c r="T2584" s="2" t="s">
        <v>37519</v>
      </c>
      <c r="U2584" s="24">
        <f t="shared" si="1240"/>
        <v>440.70000000000005</v>
      </c>
      <c r="V2584" s="66">
        <f t="shared" si="1240"/>
        <v>354</v>
      </c>
      <c r="W2584" s="54">
        <f t="shared" si="1241"/>
        <v>2.86</v>
      </c>
      <c r="X2584" s="143">
        <f t="shared" si="1242"/>
        <v>440.70000000000005</v>
      </c>
      <c r="Y2584" s="143">
        <f t="shared" si="1243"/>
        <v>0.67199999999999993</v>
      </c>
      <c r="AD2584">
        <v>152</v>
      </c>
      <c r="AE2584">
        <v>-1</v>
      </c>
      <c r="AF2584" s="10">
        <v>37.9</v>
      </c>
      <c r="AG2584" s="10">
        <v>58.12</v>
      </c>
      <c r="AH2584" s="10">
        <f t="shared" si="1244"/>
        <v>286429.04062388802</v>
      </c>
      <c r="AI2584" s="11">
        <f t="shared" si="1232"/>
        <v>0</v>
      </c>
      <c r="AJ2584">
        <f t="shared" si="1233"/>
        <v>0</v>
      </c>
      <c r="AK2584" t="e">
        <f t="shared" si="1245"/>
        <v>#DIV/0!</v>
      </c>
      <c r="AL2584">
        <f t="shared" si="1246"/>
        <v>31.311514483200011</v>
      </c>
      <c r="AM2584" s="5">
        <f t="shared" si="1247"/>
        <v>5.7200000000000006</v>
      </c>
      <c r="AN2584">
        <v>0</v>
      </c>
      <c r="AO2584" s="72">
        <f t="shared" si="1248"/>
        <v>2.4000000000000004</v>
      </c>
      <c r="AP2584" s="72">
        <f t="shared" si="1249"/>
        <v>2.2000000000000002</v>
      </c>
      <c r="AQ2584" s="72">
        <f t="shared" si="1250"/>
        <v>2.2000000000000002</v>
      </c>
      <c r="AR2584" s="71" t="e">
        <f t="shared" si="1251"/>
        <v>#DIV/0!</v>
      </c>
      <c r="BA2584">
        <f t="shared" si="1252"/>
        <v>168</v>
      </c>
      <c r="BB2584" s="91" t="e">
        <f t="shared" si="1253"/>
        <v>#DIV/0!</v>
      </c>
    </row>
    <row r="2585" spans="1:54">
      <c r="A2585" s="2" t="s">
        <v>2703</v>
      </c>
      <c r="B2585" s="7" t="s">
        <v>42528</v>
      </c>
      <c r="C2585" s="17">
        <f t="shared" si="1234"/>
        <v>33.6</v>
      </c>
      <c r="D2585" s="28">
        <f t="shared" si="1235"/>
        <v>137</v>
      </c>
      <c r="E2585" s="8">
        <f t="shared" si="1254"/>
        <v>13</v>
      </c>
      <c r="F2585" s="2" t="s">
        <v>7693</v>
      </c>
      <c r="G2585" s="54">
        <f t="shared" si="1255"/>
        <v>32.700000000000003</v>
      </c>
      <c r="H2585" s="20">
        <f t="shared" si="1256"/>
        <v>0.22384009999999999</v>
      </c>
      <c r="I2585" s="14" t="s">
        <v>17655</v>
      </c>
      <c r="J2585" s="14" t="s">
        <v>12680</v>
      </c>
      <c r="K2585" s="14" t="s">
        <v>22616</v>
      </c>
      <c r="L2585" s="14" t="s">
        <v>27575</v>
      </c>
      <c r="M2585" s="28">
        <f t="shared" si="1257"/>
        <v>13.7</v>
      </c>
      <c r="N2585" s="46">
        <f t="shared" si="1236"/>
        <v>6.4</v>
      </c>
      <c r="O2585" s="17">
        <f t="shared" si="1237"/>
        <v>2.8000000000000003</v>
      </c>
      <c r="P2585" s="17">
        <f t="shared" si="1237"/>
        <v>1.6</v>
      </c>
      <c r="Q2585" s="124">
        <f t="shared" si="1238"/>
        <v>1</v>
      </c>
      <c r="R2585" s="26">
        <f t="shared" si="1239"/>
        <v>1.4000000000000001</v>
      </c>
      <c r="S2585" s="2" t="s">
        <v>32541</v>
      </c>
      <c r="T2585" s="2" t="s">
        <v>37520</v>
      </c>
      <c r="U2585" s="24">
        <f t="shared" si="1240"/>
        <v>409.90000000000003</v>
      </c>
      <c r="V2585" s="66">
        <f t="shared" si="1240"/>
        <v>285</v>
      </c>
      <c r="W2585" s="54">
        <f t="shared" si="1241"/>
        <v>3.2699999999999996</v>
      </c>
      <c r="X2585" s="143">
        <f t="shared" si="1242"/>
        <v>409.90000000000003</v>
      </c>
      <c r="Y2585" s="143">
        <f t="shared" si="1243"/>
        <v>0.75399999999999989</v>
      </c>
      <c r="AD2585">
        <v>152</v>
      </c>
      <c r="AE2585">
        <v>-1</v>
      </c>
      <c r="AF2585" s="10">
        <v>37.9</v>
      </c>
      <c r="AG2585" s="10">
        <v>58.12</v>
      </c>
      <c r="AH2585" s="10">
        <f t="shared" si="1244"/>
        <v>371371.61838968773</v>
      </c>
      <c r="AI2585" s="11">
        <f t="shared" si="1232"/>
        <v>0</v>
      </c>
      <c r="AJ2585">
        <f t="shared" si="1233"/>
        <v>0</v>
      </c>
      <c r="AK2585" t="e">
        <f t="shared" si="1245"/>
        <v>#DIV/0!</v>
      </c>
      <c r="AL2585">
        <f t="shared" si="1246"/>
        <v>4.8680748928000019</v>
      </c>
      <c r="AM2585" s="5">
        <f t="shared" si="1247"/>
        <v>6.5200000000000005</v>
      </c>
      <c r="AN2585">
        <v>0</v>
      </c>
      <c r="AO2585" s="72">
        <f t="shared" si="1248"/>
        <v>1.4000000000000001</v>
      </c>
      <c r="AP2585" s="72">
        <f t="shared" si="1249"/>
        <v>1</v>
      </c>
      <c r="AQ2585" s="72">
        <f t="shared" si="1250"/>
        <v>1.2000000000000002</v>
      </c>
      <c r="AR2585" s="71" t="e">
        <f t="shared" si="1251"/>
        <v>#DIV/0!</v>
      </c>
      <c r="BA2585">
        <f t="shared" si="1252"/>
        <v>137</v>
      </c>
      <c r="BB2585" s="91" t="e">
        <f t="shared" si="1253"/>
        <v>#DIV/0!</v>
      </c>
    </row>
    <row r="2586" spans="1:54">
      <c r="A2586" s="2" t="s">
        <v>2704</v>
      </c>
      <c r="B2586" s="7" t="s">
        <v>42529</v>
      </c>
      <c r="C2586" s="17">
        <f t="shared" si="1234"/>
        <v>29.400000000000002</v>
      </c>
      <c r="D2586" s="28">
        <f t="shared" si="1235"/>
        <v>269</v>
      </c>
      <c r="E2586" s="8">
        <f t="shared" si="1254"/>
        <v>15</v>
      </c>
      <c r="F2586" s="2" t="s">
        <v>7694</v>
      </c>
      <c r="G2586" s="54">
        <f t="shared" si="1255"/>
        <v>28.5</v>
      </c>
      <c r="H2586" s="20">
        <f t="shared" si="1256"/>
        <v>0.55335449999999997</v>
      </c>
      <c r="I2586" s="14" t="s">
        <v>17656</v>
      </c>
      <c r="J2586" s="14" t="s">
        <v>12681</v>
      </c>
      <c r="K2586" s="14" t="s">
        <v>22617</v>
      </c>
      <c r="L2586" s="14" t="s">
        <v>27576</v>
      </c>
      <c r="M2586" s="28">
        <f t="shared" si="1257"/>
        <v>11.9</v>
      </c>
      <c r="N2586" s="46">
        <f t="shared" si="1236"/>
        <v>6.8</v>
      </c>
      <c r="O2586" s="17">
        <f t="shared" si="1237"/>
        <v>3</v>
      </c>
      <c r="P2586" s="17">
        <f t="shared" si="1237"/>
        <v>5.2</v>
      </c>
      <c r="Q2586" s="124">
        <f t="shared" si="1238"/>
        <v>0.8</v>
      </c>
      <c r="R2586" s="26">
        <f t="shared" si="1239"/>
        <v>2</v>
      </c>
      <c r="S2586" s="2" t="s">
        <v>32542</v>
      </c>
      <c r="T2586" s="2" t="s">
        <v>37521</v>
      </c>
      <c r="U2586" s="24">
        <f t="shared" si="1240"/>
        <v>542.20000000000005</v>
      </c>
      <c r="V2586" s="66">
        <f t="shared" si="1240"/>
        <v>401.5</v>
      </c>
      <c r="W2586" s="54">
        <f t="shared" si="1241"/>
        <v>2.8499999999999996</v>
      </c>
      <c r="X2586" s="143">
        <f t="shared" si="1242"/>
        <v>542.20000000000005</v>
      </c>
      <c r="Y2586" s="143">
        <f t="shared" si="1243"/>
        <v>0.66999999999999993</v>
      </c>
      <c r="AD2586">
        <v>152</v>
      </c>
      <c r="AE2586">
        <v>-1</v>
      </c>
      <c r="AF2586" s="10">
        <v>37.9</v>
      </c>
      <c r="AG2586" s="10">
        <v>58.12</v>
      </c>
      <c r="AH2586" s="10">
        <f t="shared" si="1244"/>
        <v>187588.78443795475</v>
      </c>
      <c r="AI2586" s="11">
        <f t="shared" si="1232"/>
        <v>0</v>
      </c>
      <c r="AJ2586">
        <f t="shared" si="1233"/>
        <v>0</v>
      </c>
      <c r="AK2586" t="e">
        <f t="shared" si="1245"/>
        <v>#DIV/0!</v>
      </c>
      <c r="AL2586">
        <f t="shared" si="1246"/>
        <v>13.935339600000001</v>
      </c>
      <c r="AM2586" s="5">
        <f t="shared" si="1247"/>
        <v>5.6800000000000006</v>
      </c>
      <c r="AN2586">
        <v>0</v>
      </c>
      <c r="AO2586" s="72">
        <f t="shared" si="1248"/>
        <v>2</v>
      </c>
      <c r="AP2586" s="72">
        <f t="shared" si="1249"/>
        <v>0.8</v>
      </c>
      <c r="AQ2586" s="72">
        <f t="shared" si="1250"/>
        <v>1</v>
      </c>
      <c r="AR2586" s="71" t="e">
        <f t="shared" si="1251"/>
        <v>#DIV/0!</v>
      </c>
      <c r="BA2586">
        <f t="shared" si="1252"/>
        <v>269</v>
      </c>
      <c r="BB2586" s="91" t="e">
        <f t="shared" si="1253"/>
        <v>#DIV/0!</v>
      </c>
    </row>
    <row r="2587" spans="1:54">
      <c r="A2587" s="2" t="s">
        <v>2705</v>
      </c>
      <c r="B2587" s="7" t="s">
        <v>42530</v>
      </c>
      <c r="C2587" s="17">
        <f t="shared" si="1234"/>
        <v>11.200000000000001</v>
      </c>
      <c r="D2587" s="28">
        <f t="shared" si="1235"/>
        <v>122</v>
      </c>
      <c r="E2587" s="8">
        <f t="shared" si="1254"/>
        <v>5</v>
      </c>
      <c r="F2587" s="2" t="s">
        <v>7695</v>
      </c>
      <c r="G2587" s="54">
        <f t="shared" si="1255"/>
        <v>10.199999999999999</v>
      </c>
      <c r="H2587" s="20">
        <f t="shared" si="1256"/>
        <v>0.71615849999999992</v>
      </c>
      <c r="I2587" s="14" t="s">
        <v>17657</v>
      </c>
      <c r="J2587" s="14" t="s">
        <v>12682</v>
      </c>
      <c r="K2587" s="14" t="s">
        <v>22618</v>
      </c>
      <c r="L2587" s="14" t="s">
        <v>27577</v>
      </c>
      <c r="M2587" s="28">
        <f t="shared" si="1257"/>
        <v>11.1</v>
      </c>
      <c r="N2587" s="46">
        <f t="shared" si="1236"/>
        <v>5.6</v>
      </c>
      <c r="O2587" s="17">
        <f t="shared" si="1237"/>
        <v>1.2000000000000002</v>
      </c>
      <c r="P2587" s="17">
        <f t="shared" si="1237"/>
        <v>6.8000000000000007</v>
      </c>
      <c r="Q2587" s="124">
        <f t="shared" si="1238"/>
        <v>0.2</v>
      </c>
      <c r="R2587" s="26">
        <f t="shared" si="1239"/>
        <v>0.60000000000000009</v>
      </c>
      <c r="S2587" s="2" t="s">
        <v>32543</v>
      </c>
      <c r="T2587" s="2" t="s">
        <v>37522</v>
      </c>
      <c r="U2587" s="24">
        <f t="shared" si="1240"/>
        <v>395.3</v>
      </c>
      <c r="V2587" s="66">
        <f t="shared" si="1240"/>
        <v>302</v>
      </c>
      <c r="W2587" s="54">
        <f t="shared" si="1241"/>
        <v>1.02</v>
      </c>
      <c r="X2587" s="143">
        <f t="shared" si="1242"/>
        <v>395.3</v>
      </c>
      <c r="Y2587" s="143">
        <f t="shared" si="1243"/>
        <v>0.30400000000000005</v>
      </c>
      <c r="AD2587">
        <v>152</v>
      </c>
      <c r="AE2587">
        <v>-1</v>
      </c>
      <c r="AF2587" s="10">
        <v>37.9</v>
      </c>
      <c r="AG2587" s="10">
        <v>58.12</v>
      </c>
      <c r="AH2587" s="10">
        <f t="shared" si="1244"/>
        <v>353409.63168058341</v>
      </c>
      <c r="AI2587" s="11">
        <f t="shared" si="1232"/>
        <v>0</v>
      </c>
      <c r="AJ2587">
        <f t="shared" si="1233"/>
        <v>0</v>
      </c>
      <c r="AK2587" t="e">
        <f t="shared" si="1245"/>
        <v>#DIV/0!</v>
      </c>
      <c r="AL2587">
        <f t="shared" si="1246"/>
        <v>1.3896879840000009</v>
      </c>
      <c r="AM2587" s="5">
        <f t="shared" si="1247"/>
        <v>2.04</v>
      </c>
      <c r="AN2587">
        <v>0</v>
      </c>
      <c r="AO2587" s="72">
        <f t="shared" si="1248"/>
        <v>0.60000000000000009</v>
      </c>
      <c r="AP2587" s="72">
        <f t="shared" si="1249"/>
        <v>0.2</v>
      </c>
      <c r="AQ2587" s="72">
        <f t="shared" si="1250"/>
        <v>0.2</v>
      </c>
      <c r="AR2587" s="71" t="e">
        <f t="shared" si="1251"/>
        <v>#DIV/0!</v>
      </c>
      <c r="BA2587">
        <f t="shared" si="1252"/>
        <v>122</v>
      </c>
      <c r="BB2587" s="91" t="e">
        <f t="shared" si="1253"/>
        <v>#DIV/0!</v>
      </c>
    </row>
    <row r="2588" spans="1:54">
      <c r="A2588" s="2" t="s">
        <v>2706</v>
      </c>
      <c r="B2588" s="7" t="s">
        <v>42531</v>
      </c>
      <c r="C2588" s="17">
        <f t="shared" si="1234"/>
        <v>16.100000000000001</v>
      </c>
      <c r="D2588" s="28">
        <f t="shared" si="1235"/>
        <v>113</v>
      </c>
      <c r="E2588" s="8">
        <f t="shared" si="1254"/>
        <v>15</v>
      </c>
      <c r="F2588" s="2" t="s">
        <v>7696</v>
      </c>
      <c r="G2588" s="54">
        <f t="shared" si="1255"/>
        <v>15.1</v>
      </c>
      <c r="H2588" s="20">
        <f t="shared" si="1256"/>
        <v>0.31062109999999998</v>
      </c>
      <c r="I2588" s="14" t="s">
        <v>17658</v>
      </c>
      <c r="J2588" s="14" t="s">
        <v>12683</v>
      </c>
      <c r="K2588" s="14" t="s">
        <v>22619</v>
      </c>
      <c r="L2588" s="14" t="s">
        <v>27578</v>
      </c>
      <c r="M2588" s="28">
        <f t="shared" si="1257"/>
        <v>11.1</v>
      </c>
      <c r="N2588" s="46">
        <f t="shared" si="1236"/>
        <v>5.4</v>
      </c>
      <c r="O2588" s="17">
        <f t="shared" si="1237"/>
        <v>3</v>
      </c>
      <c r="P2588" s="17">
        <f t="shared" si="1237"/>
        <v>6.8000000000000007</v>
      </c>
      <c r="Q2588" s="124">
        <f t="shared" si="1238"/>
        <v>0.8</v>
      </c>
      <c r="R2588" s="26">
        <f t="shared" si="1239"/>
        <v>1.2000000000000002</v>
      </c>
      <c r="S2588" s="2" t="s">
        <v>32544</v>
      </c>
      <c r="T2588" s="2" t="s">
        <v>37523</v>
      </c>
      <c r="U2588" s="24">
        <f t="shared" si="1240"/>
        <v>386.5</v>
      </c>
      <c r="V2588" s="66">
        <f t="shared" si="1240"/>
        <v>422.90000000000003</v>
      </c>
      <c r="W2588" s="54">
        <f t="shared" si="1241"/>
        <v>1.51</v>
      </c>
      <c r="X2588" s="143">
        <f t="shared" si="1242"/>
        <v>386.5</v>
      </c>
      <c r="Y2588" s="143">
        <f t="shared" si="1243"/>
        <v>0.40200000000000002</v>
      </c>
      <c r="AD2588">
        <v>152</v>
      </c>
      <c r="AE2588">
        <v>-1</v>
      </c>
      <c r="AF2588" s="10">
        <v>37.9</v>
      </c>
      <c r="AG2588" s="10">
        <v>58.12</v>
      </c>
      <c r="AH2588" s="10">
        <f t="shared" si="1244"/>
        <v>75669.243058464694</v>
      </c>
      <c r="AI2588" s="11">
        <f t="shared" si="1232"/>
        <v>0</v>
      </c>
      <c r="AJ2588">
        <f t="shared" si="1233"/>
        <v>0</v>
      </c>
      <c r="AK2588" t="e">
        <f t="shared" si="1245"/>
        <v>#DIV/0!</v>
      </c>
      <c r="AL2588">
        <f t="shared" si="1246"/>
        <v>16.875995472000007</v>
      </c>
      <c r="AM2588" s="5">
        <f t="shared" si="1247"/>
        <v>3.0200000000000005</v>
      </c>
      <c r="AN2588">
        <v>0</v>
      </c>
      <c r="AO2588" s="72">
        <f t="shared" si="1248"/>
        <v>1.2000000000000002</v>
      </c>
      <c r="AP2588" s="72">
        <f t="shared" si="1249"/>
        <v>0.8</v>
      </c>
      <c r="AQ2588" s="72">
        <f t="shared" si="1250"/>
        <v>1</v>
      </c>
      <c r="AR2588" s="71" t="e">
        <f t="shared" si="1251"/>
        <v>#DIV/0!</v>
      </c>
      <c r="BA2588">
        <f t="shared" si="1252"/>
        <v>113</v>
      </c>
      <c r="BB2588" s="91" t="e">
        <f t="shared" si="1253"/>
        <v>#DIV/0!</v>
      </c>
    </row>
    <row r="2589" spans="1:54">
      <c r="A2589" s="2" t="s">
        <v>2707</v>
      </c>
      <c r="B2589" s="7" t="s">
        <v>42532</v>
      </c>
      <c r="C2589" s="17">
        <f t="shared" si="1234"/>
        <v>20.400000000000002</v>
      </c>
      <c r="D2589" s="28">
        <f t="shared" si="1235"/>
        <v>115</v>
      </c>
      <c r="E2589" s="8">
        <f t="shared" si="1254"/>
        <v>6</v>
      </c>
      <c r="F2589" s="2" t="s">
        <v>7697</v>
      </c>
      <c r="G2589" s="54">
        <f t="shared" si="1255"/>
        <v>19.5</v>
      </c>
      <c r="H2589" s="20">
        <f t="shared" si="1256"/>
        <v>0.87066689999999991</v>
      </c>
      <c r="I2589" s="14" t="s">
        <v>17659</v>
      </c>
      <c r="J2589" s="14" t="s">
        <v>12684</v>
      </c>
      <c r="K2589" s="14" t="s">
        <v>22620</v>
      </c>
      <c r="L2589" s="14" t="s">
        <v>27579</v>
      </c>
      <c r="M2589" s="28">
        <f t="shared" si="1257"/>
        <v>10.3</v>
      </c>
      <c r="N2589" s="46">
        <f t="shared" si="1236"/>
        <v>6.4</v>
      </c>
      <c r="O2589" s="17">
        <f t="shared" si="1237"/>
        <v>1.6</v>
      </c>
      <c r="P2589" s="17">
        <f t="shared" si="1237"/>
        <v>8.4</v>
      </c>
      <c r="Q2589" s="124">
        <f t="shared" si="1238"/>
        <v>0.2</v>
      </c>
      <c r="R2589" s="26">
        <f t="shared" si="1239"/>
        <v>1</v>
      </c>
      <c r="S2589" s="2" t="s">
        <v>32545</v>
      </c>
      <c r="T2589" s="2" t="s">
        <v>37524</v>
      </c>
      <c r="U2589" s="24">
        <f t="shared" si="1240"/>
        <v>388.40000000000003</v>
      </c>
      <c r="V2589" s="66">
        <f t="shared" si="1240"/>
        <v>358.40000000000003</v>
      </c>
      <c r="W2589" s="54">
        <f t="shared" si="1241"/>
        <v>1.95</v>
      </c>
      <c r="X2589" s="143">
        <f t="shared" si="1242"/>
        <v>388.40000000000003</v>
      </c>
      <c r="Y2589" s="143">
        <f t="shared" si="1243"/>
        <v>0.49</v>
      </c>
      <c r="AD2589">
        <v>152</v>
      </c>
      <c r="AE2589">
        <v>-1</v>
      </c>
      <c r="AF2589" s="10">
        <v>37.9</v>
      </c>
      <c r="AG2589" s="10">
        <v>58.12</v>
      </c>
      <c r="AH2589" s="10">
        <f t="shared" si="1244"/>
        <v>279420.83021119732</v>
      </c>
      <c r="AI2589" s="11">
        <f t="shared" si="1232"/>
        <v>0</v>
      </c>
      <c r="AJ2589">
        <f t="shared" si="1233"/>
        <v>0</v>
      </c>
      <c r="AK2589" t="e">
        <f t="shared" si="1245"/>
        <v>#DIV/0!</v>
      </c>
      <c r="AL2589">
        <f t="shared" si="1246"/>
        <v>1.7382368640000014</v>
      </c>
      <c r="AM2589" s="5">
        <f t="shared" si="1247"/>
        <v>3.8800000000000003</v>
      </c>
      <c r="AN2589">
        <v>0</v>
      </c>
      <c r="AO2589" s="72">
        <f t="shared" si="1248"/>
        <v>1</v>
      </c>
      <c r="AP2589" s="72">
        <f t="shared" si="1249"/>
        <v>0.2</v>
      </c>
      <c r="AQ2589" s="72">
        <f t="shared" si="1250"/>
        <v>0.2</v>
      </c>
      <c r="AR2589" s="71" t="e">
        <f t="shared" si="1251"/>
        <v>#DIV/0!</v>
      </c>
      <c r="BA2589">
        <f t="shared" si="1252"/>
        <v>115</v>
      </c>
      <c r="BB2589" s="91" t="e">
        <f t="shared" si="1253"/>
        <v>#DIV/0!</v>
      </c>
    </row>
    <row r="2590" spans="1:54">
      <c r="A2590" s="2" t="s">
        <v>2708</v>
      </c>
      <c r="B2590" s="7" t="s">
        <v>42533</v>
      </c>
      <c r="C2590" s="17">
        <f t="shared" si="1234"/>
        <v>37.800000000000004</v>
      </c>
      <c r="D2590" s="28">
        <f t="shared" si="1235"/>
        <v>75</v>
      </c>
      <c r="E2590" s="8">
        <f t="shared" si="1254"/>
        <v>4</v>
      </c>
      <c r="F2590" s="2" t="s">
        <v>7698</v>
      </c>
      <c r="G2590" s="54">
        <f t="shared" si="1255"/>
        <v>36.9</v>
      </c>
      <c r="H2590" s="20">
        <f t="shared" si="1256"/>
        <v>0.81636960000000003</v>
      </c>
      <c r="I2590" s="14" t="s">
        <v>17660</v>
      </c>
      <c r="J2590" s="14" t="s">
        <v>12685</v>
      </c>
      <c r="K2590" s="14" t="s">
        <v>22621</v>
      </c>
      <c r="L2590" s="14" t="s">
        <v>27580</v>
      </c>
      <c r="M2590" s="28">
        <f t="shared" si="1257"/>
        <v>14.1</v>
      </c>
      <c r="N2590" s="46">
        <f t="shared" si="1236"/>
        <v>5.4</v>
      </c>
      <c r="O2590" s="17">
        <f t="shared" si="1237"/>
        <v>1.8</v>
      </c>
      <c r="P2590" s="17">
        <f t="shared" si="1237"/>
        <v>0.8</v>
      </c>
      <c r="Q2590" s="124">
        <f t="shared" si="1238"/>
        <v>0.2</v>
      </c>
      <c r="R2590" s="26">
        <f t="shared" si="1239"/>
        <v>0.4</v>
      </c>
      <c r="S2590" s="2" t="s">
        <v>32546</v>
      </c>
      <c r="T2590" s="2" t="s">
        <v>37525</v>
      </c>
      <c r="U2590" s="24">
        <f t="shared" si="1240"/>
        <v>348.5</v>
      </c>
      <c r="V2590" s="66">
        <f t="shared" si="1240"/>
        <v>398.70000000000005</v>
      </c>
      <c r="W2590" s="54">
        <f t="shared" si="1241"/>
        <v>3.69</v>
      </c>
      <c r="X2590" s="143">
        <f t="shared" si="1242"/>
        <v>348.5</v>
      </c>
      <c r="Y2590" s="143">
        <f t="shared" si="1243"/>
        <v>0.83799999999999997</v>
      </c>
      <c r="AD2590">
        <v>152</v>
      </c>
      <c r="AE2590">
        <v>-1</v>
      </c>
      <c r="AF2590" s="10">
        <v>37.9</v>
      </c>
      <c r="AG2590" s="10">
        <v>58.12</v>
      </c>
      <c r="AH2590" s="10">
        <f t="shared" si="1244"/>
        <v>195991.38640311523</v>
      </c>
      <c r="AI2590" s="11">
        <f t="shared" si="1232"/>
        <v>0</v>
      </c>
      <c r="AJ2590">
        <f t="shared" si="1233"/>
        <v>0</v>
      </c>
      <c r="AK2590" t="e">
        <f t="shared" si="1245"/>
        <v>#DIV/0!</v>
      </c>
      <c r="AL2590">
        <f t="shared" si="1246"/>
        <v>0.10577111039999998</v>
      </c>
      <c r="AM2590" s="5">
        <f t="shared" si="1247"/>
        <v>7.3600000000000012</v>
      </c>
      <c r="AN2590">
        <v>0</v>
      </c>
      <c r="AO2590" s="72">
        <f t="shared" si="1248"/>
        <v>0.4</v>
      </c>
      <c r="AP2590" s="72">
        <f t="shared" si="1249"/>
        <v>0.2</v>
      </c>
      <c r="AQ2590" s="72">
        <f t="shared" si="1250"/>
        <v>0.2</v>
      </c>
      <c r="AR2590" s="71" t="e">
        <f t="shared" si="1251"/>
        <v>#DIV/0!</v>
      </c>
      <c r="BA2590">
        <f t="shared" si="1252"/>
        <v>75</v>
      </c>
      <c r="BB2590" s="91" t="e">
        <f t="shared" si="1253"/>
        <v>#DIV/0!</v>
      </c>
    </row>
    <row r="2591" spans="1:54">
      <c r="A2591" s="2" t="s">
        <v>2709</v>
      </c>
      <c r="B2591" s="7" t="s">
        <v>42534</v>
      </c>
      <c r="C2591" s="17">
        <f t="shared" si="1234"/>
        <v>19</v>
      </c>
      <c r="D2591" s="28">
        <f t="shared" si="1235"/>
        <v>268</v>
      </c>
      <c r="E2591" s="8">
        <f t="shared" si="1254"/>
        <v>8</v>
      </c>
      <c r="F2591" s="2" t="s">
        <v>7699</v>
      </c>
      <c r="G2591" s="54">
        <f t="shared" si="1255"/>
        <v>18.100000000000001</v>
      </c>
      <c r="H2591" s="20">
        <f t="shared" si="1256"/>
        <v>0.57562590000000002</v>
      </c>
      <c r="I2591" s="14" t="s">
        <v>17661</v>
      </c>
      <c r="J2591" s="14" t="s">
        <v>12686</v>
      </c>
      <c r="K2591" s="14" t="s">
        <v>22622</v>
      </c>
      <c r="L2591" s="14" t="s">
        <v>27581</v>
      </c>
      <c r="M2591" s="28">
        <f t="shared" si="1257"/>
        <v>11.4</v>
      </c>
      <c r="N2591" s="46">
        <f t="shared" si="1236"/>
        <v>5.6</v>
      </c>
      <c r="O2591" s="17">
        <f t="shared" si="1237"/>
        <v>1.6</v>
      </c>
      <c r="P2591" s="17">
        <f t="shared" si="1237"/>
        <v>6.2</v>
      </c>
      <c r="Q2591" s="124">
        <f t="shared" si="1238"/>
        <v>0.4</v>
      </c>
      <c r="R2591" s="26">
        <f t="shared" si="1239"/>
        <v>0.8</v>
      </c>
      <c r="S2591" s="2" t="s">
        <v>32547</v>
      </c>
      <c r="T2591" s="2" t="s">
        <v>37526</v>
      </c>
      <c r="U2591" s="24">
        <f t="shared" si="1240"/>
        <v>540.9</v>
      </c>
      <c r="V2591" s="66">
        <f t="shared" si="1240"/>
        <v>374.8</v>
      </c>
      <c r="W2591" s="54">
        <f t="shared" si="1241"/>
        <v>1.81</v>
      </c>
      <c r="X2591" s="143">
        <f t="shared" si="1242"/>
        <v>540.9</v>
      </c>
      <c r="Y2591" s="143">
        <f t="shared" si="1243"/>
        <v>0.46199999999999997</v>
      </c>
      <c r="AD2591">
        <v>152</v>
      </c>
      <c r="AE2591">
        <v>-1</v>
      </c>
      <c r="AF2591" s="10">
        <v>37.9</v>
      </c>
      <c r="AG2591" s="10">
        <v>58.12</v>
      </c>
      <c r="AH2591" s="10">
        <f t="shared" si="1244"/>
        <v>250836.79134494267</v>
      </c>
      <c r="AI2591" s="11">
        <f t="shared" si="1232"/>
        <v>0</v>
      </c>
      <c r="AJ2591">
        <f t="shared" si="1233"/>
        <v>0</v>
      </c>
      <c r="AK2591" t="e">
        <f t="shared" si="1245"/>
        <v>#DIV/0!</v>
      </c>
      <c r="AL2591">
        <f t="shared" si="1246"/>
        <v>3.3678328576000007</v>
      </c>
      <c r="AM2591" s="5">
        <f t="shared" si="1247"/>
        <v>3.6</v>
      </c>
      <c r="AN2591">
        <v>0</v>
      </c>
      <c r="AO2591" s="72">
        <f t="shared" si="1248"/>
        <v>0.8</v>
      </c>
      <c r="AP2591" s="72">
        <f t="shared" si="1249"/>
        <v>0.4</v>
      </c>
      <c r="AQ2591" s="72">
        <f t="shared" si="1250"/>
        <v>0.4</v>
      </c>
      <c r="AR2591" s="71" t="e">
        <f t="shared" si="1251"/>
        <v>#DIV/0!</v>
      </c>
      <c r="BA2591">
        <f t="shared" si="1252"/>
        <v>268</v>
      </c>
      <c r="BB2591" s="91" t="e">
        <f t="shared" si="1253"/>
        <v>#DIV/0!</v>
      </c>
    </row>
    <row r="2592" spans="1:54">
      <c r="A2592" s="2" t="s">
        <v>2710</v>
      </c>
      <c r="B2592" s="7" t="s">
        <v>42535</v>
      </c>
      <c r="C2592" s="17">
        <f t="shared" si="1234"/>
        <v>23.900000000000002</v>
      </c>
      <c r="D2592" s="28">
        <f t="shared" si="1235"/>
        <v>180</v>
      </c>
      <c r="E2592" s="8">
        <f t="shared" si="1254"/>
        <v>18</v>
      </c>
      <c r="F2592" s="2" t="s">
        <v>7700</v>
      </c>
      <c r="G2592" s="54">
        <f t="shared" si="1255"/>
        <v>23</v>
      </c>
      <c r="H2592" s="20">
        <f t="shared" si="1256"/>
        <v>0.17294309999999999</v>
      </c>
      <c r="I2592" s="14" t="s">
        <v>17662</v>
      </c>
      <c r="J2592" s="14" t="s">
        <v>12687</v>
      </c>
      <c r="K2592" s="14" t="s">
        <v>22623</v>
      </c>
      <c r="L2592" s="14" t="s">
        <v>27582</v>
      </c>
      <c r="M2592" s="28">
        <f t="shared" si="1257"/>
        <v>10.1</v>
      </c>
      <c r="N2592" s="46">
        <f t="shared" si="1236"/>
        <v>5.4</v>
      </c>
      <c r="O2592" s="17">
        <f t="shared" si="1237"/>
        <v>2.2000000000000002</v>
      </c>
      <c r="P2592" s="17">
        <f t="shared" si="1237"/>
        <v>8.8000000000000007</v>
      </c>
      <c r="Q2592" s="124">
        <f t="shared" si="1238"/>
        <v>1.4000000000000001</v>
      </c>
      <c r="R2592" s="26">
        <f t="shared" si="1239"/>
        <v>1.8</v>
      </c>
      <c r="S2592" s="2" t="s">
        <v>32548</v>
      </c>
      <c r="T2592" s="2" t="s">
        <v>37527</v>
      </c>
      <c r="U2592" s="24">
        <f t="shared" si="1240"/>
        <v>452.8</v>
      </c>
      <c r="V2592" s="66">
        <f t="shared" si="1240"/>
        <v>340</v>
      </c>
      <c r="W2592" s="54">
        <f t="shared" si="1241"/>
        <v>2.2999999999999998</v>
      </c>
      <c r="X2592" s="143">
        <f t="shared" si="1242"/>
        <v>452.8</v>
      </c>
      <c r="Y2592" s="143">
        <f t="shared" si="1243"/>
        <v>0.55999999999999994</v>
      </c>
      <c r="AD2592">
        <v>152</v>
      </c>
      <c r="AE2592">
        <v>-1</v>
      </c>
      <c r="AF2592" s="10">
        <v>37.9</v>
      </c>
      <c r="AG2592" s="10">
        <v>58.12</v>
      </c>
      <c r="AH2592" s="10">
        <f t="shared" si="1244"/>
        <v>306740.01335754449</v>
      </c>
      <c r="AI2592" s="11">
        <f t="shared" si="1232"/>
        <v>0</v>
      </c>
      <c r="AJ2592">
        <f t="shared" si="1233"/>
        <v>0</v>
      </c>
      <c r="AK2592" t="e">
        <f t="shared" si="1245"/>
        <v>#DIV/0!</v>
      </c>
      <c r="AL2592">
        <f t="shared" si="1246"/>
        <v>28.821278851200006</v>
      </c>
      <c r="AM2592" s="5">
        <f t="shared" si="1247"/>
        <v>4.58</v>
      </c>
      <c r="AN2592">
        <v>0</v>
      </c>
      <c r="AO2592" s="72">
        <f t="shared" si="1248"/>
        <v>1.8</v>
      </c>
      <c r="AP2592" s="72">
        <f t="shared" si="1249"/>
        <v>1.4000000000000001</v>
      </c>
      <c r="AQ2592" s="72">
        <f t="shared" si="1250"/>
        <v>1.6</v>
      </c>
      <c r="AR2592" s="71" t="e">
        <f t="shared" si="1251"/>
        <v>#DIV/0!</v>
      </c>
      <c r="BA2592">
        <f t="shared" si="1252"/>
        <v>180</v>
      </c>
      <c r="BB2592" s="91" t="e">
        <f t="shared" si="1253"/>
        <v>#DIV/0!</v>
      </c>
    </row>
    <row r="2593" spans="1:54">
      <c r="A2593" s="2" t="s">
        <v>2711</v>
      </c>
      <c r="B2593" s="7" t="s">
        <v>42536</v>
      </c>
      <c r="C2593" s="17">
        <f t="shared" si="1234"/>
        <v>22.5</v>
      </c>
      <c r="D2593" s="28">
        <f t="shared" si="1235"/>
        <v>108</v>
      </c>
      <c r="E2593" s="8">
        <f t="shared" si="1254"/>
        <v>15</v>
      </c>
      <c r="F2593" s="2" t="s">
        <v>7701</v>
      </c>
      <c r="G2593" s="54">
        <f t="shared" si="1255"/>
        <v>21.6</v>
      </c>
      <c r="H2593" s="20">
        <f t="shared" si="1256"/>
        <v>0.23570199999999999</v>
      </c>
      <c r="I2593" s="14" t="s">
        <v>17663</v>
      </c>
      <c r="J2593" s="14" t="s">
        <v>12688</v>
      </c>
      <c r="K2593" s="14" t="s">
        <v>22624</v>
      </c>
      <c r="L2593" s="14" t="s">
        <v>27583</v>
      </c>
      <c r="M2593" s="28">
        <f t="shared" si="1257"/>
        <v>12.3</v>
      </c>
      <c r="N2593" s="46">
        <f t="shared" si="1236"/>
        <v>5.4</v>
      </c>
      <c r="O2593" s="17">
        <f t="shared" si="1237"/>
        <v>1.8</v>
      </c>
      <c r="P2593" s="17">
        <f t="shared" si="1237"/>
        <v>4.4000000000000004</v>
      </c>
      <c r="Q2593" s="124">
        <f t="shared" si="1238"/>
        <v>1.2000000000000002</v>
      </c>
      <c r="R2593" s="26">
        <f t="shared" si="1239"/>
        <v>1.6</v>
      </c>
      <c r="S2593" s="2" t="s">
        <v>32549</v>
      </c>
      <c r="T2593" s="2" t="s">
        <v>37528</v>
      </c>
      <c r="U2593" s="24">
        <f t="shared" si="1240"/>
        <v>381.1</v>
      </c>
      <c r="V2593" s="66">
        <f t="shared" si="1240"/>
        <v>331.70000000000005</v>
      </c>
      <c r="W2593" s="54">
        <f t="shared" si="1241"/>
        <v>2.1599999999999997</v>
      </c>
      <c r="X2593" s="143">
        <f t="shared" si="1242"/>
        <v>381.1</v>
      </c>
      <c r="Y2593" s="143">
        <f t="shared" si="1243"/>
        <v>0.53199999999999992</v>
      </c>
      <c r="AD2593">
        <v>152</v>
      </c>
      <c r="AE2593">
        <v>-1</v>
      </c>
      <c r="AF2593" s="10">
        <v>37.9</v>
      </c>
      <c r="AG2593" s="10">
        <v>58.12</v>
      </c>
      <c r="AH2593" s="10">
        <f t="shared" si="1244"/>
        <v>317912.99511797109</v>
      </c>
      <c r="AI2593" s="11">
        <f t="shared" si="1232"/>
        <v>0</v>
      </c>
      <c r="AJ2593">
        <f t="shared" si="1233"/>
        <v>0</v>
      </c>
      <c r="AK2593" t="e">
        <f t="shared" si="1245"/>
        <v>#DIV/0!</v>
      </c>
      <c r="AL2593">
        <f t="shared" si="1246"/>
        <v>9.6851842560000012</v>
      </c>
      <c r="AM2593" s="5">
        <f t="shared" si="1247"/>
        <v>4.3</v>
      </c>
      <c r="AN2593">
        <v>0</v>
      </c>
      <c r="AO2593" s="72">
        <f t="shared" si="1248"/>
        <v>1.6</v>
      </c>
      <c r="AP2593" s="72">
        <f t="shared" si="1249"/>
        <v>1.2000000000000002</v>
      </c>
      <c r="AQ2593" s="72">
        <f t="shared" si="1250"/>
        <v>1.4000000000000001</v>
      </c>
      <c r="AR2593" s="71" t="e">
        <f t="shared" si="1251"/>
        <v>#DIV/0!</v>
      </c>
      <c r="BA2593">
        <f t="shared" si="1252"/>
        <v>108</v>
      </c>
      <c r="BB2593" s="91" t="e">
        <f t="shared" si="1253"/>
        <v>#DIV/0!</v>
      </c>
    </row>
    <row r="2594" spans="1:54">
      <c r="A2594" s="2" t="s">
        <v>2712</v>
      </c>
      <c r="B2594" s="7" t="s">
        <v>42537</v>
      </c>
      <c r="C2594" s="17">
        <f t="shared" si="1234"/>
        <v>15</v>
      </c>
      <c r="D2594" s="28">
        <f t="shared" si="1235"/>
        <v>50</v>
      </c>
      <c r="E2594" s="8">
        <f t="shared" si="1254"/>
        <v>24</v>
      </c>
      <c r="F2594" s="2" t="s">
        <v>7702</v>
      </c>
      <c r="G2594" s="54">
        <f t="shared" si="1255"/>
        <v>14</v>
      </c>
      <c r="H2594" s="20">
        <f t="shared" si="1256"/>
        <v>0.1282567</v>
      </c>
      <c r="I2594" s="14" t="s">
        <v>17664</v>
      </c>
      <c r="J2594" s="14" t="s">
        <v>12689</v>
      </c>
      <c r="K2594" s="14" t="s">
        <v>22625</v>
      </c>
      <c r="L2594" s="14" t="s">
        <v>27584</v>
      </c>
      <c r="M2594" s="28">
        <f t="shared" si="1257"/>
        <v>11.7</v>
      </c>
      <c r="N2594" s="46">
        <f t="shared" si="1236"/>
        <v>5.6</v>
      </c>
      <c r="O2594" s="17">
        <f t="shared" si="1237"/>
        <v>2.8000000000000003</v>
      </c>
      <c r="P2594" s="17">
        <f t="shared" si="1237"/>
        <v>5.6000000000000005</v>
      </c>
      <c r="Q2594" s="124">
        <f t="shared" si="1238"/>
        <v>2</v>
      </c>
      <c r="R2594" s="26">
        <f t="shared" si="1239"/>
        <v>2.2000000000000002</v>
      </c>
      <c r="S2594" s="2" t="s">
        <v>32550</v>
      </c>
      <c r="T2594" s="2" t="s">
        <v>37529</v>
      </c>
      <c r="U2594" s="24">
        <f t="shared" si="1240"/>
        <v>323.20000000000005</v>
      </c>
      <c r="V2594" s="66">
        <f t="shared" si="1240"/>
        <v>417.8</v>
      </c>
      <c r="W2594" s="54">
        <f t="shared" si="1241"/>
        <v>1.4</v>
      </c>
      <c r="X2594" s="143">
        <f t="shared" si="1242"/>
        <v>323.20000000000005</v>
      </c>
      <c r="Y2594" s="143">
        <f t="shared" si="1243"/>
        <v>0.38</v>
      </c>
      <c r="AD2594">
        <v>152</v>
      </c>
      <c r="AE2594">
        <v>-1</v>
      </c>
      <c r="AF2594" s="10">
        <v>37.9</v>
      </c>
      <c r="AG2594" s="10">
        <v>58.12</v>
      </c>
      <c r="AH2594" s="10">
        <f t="shared" si="1244"/>
        <v>119453.72413388157</v>
      </c>
      <c r="AI2594" s="11">
        <f t="shared" si="1232"/>
        <v>0</v>
      </c>
      <c r="AJ2594">
        <f t="shared" si="1233"/>
        <v>0</v>
      </c>
      <c r="AK2594" t="e">
        <f t="shared" si="1245"/>
        <v>#DIV/0!</v>
      </c>
      <c r="AL2594">
        <f t="shared" si="1246"/>
        <v>30.071656876800009</v>
      </c>
      <c r="AM2594" s="5">
        <f t="shared" si="1247"/>
        <v>2.8</v>
      </c>
      <c r="AN2594">
        <v>0</v>
      </c>
      <c r="AO2594" s="72">
        <f t="shared" si="1248"/>
        <v>2.2000000000000002</v>
      </c>
      <c r="AP2594" s="72">
        <f t="shared" si="1249"/>
        <v>2</v>
      </c>
      <c r="AQ2594" s="72">
        <f t="shared" si="1250"/>
        <v>2</v>
      </c>
      <c r="AR2594" s="71" t="e">
        <f t="shared" si="1251"/>
        <v>#DIV/0!</v>
      </c>
      <c r="BA2594">
        <f t="shared" si="1252"/>
        <v>50</v>
      </c>
      <c r="BB2594" s="91" t="e">
        <f t="shared" si="1253"/>
        <v>#DIV/0!</v>
      </c>
    </row>
    <row r="2595" spans="1:54">
      <c r="A2595" s="2" t="s">
        <v>2713</v>
      </c>
      <c r="B2595" s="7" t="s">
        <v>42538</v>
      </c>
      <c r="C2595" s="17">
        <f t="shared" si="1234"/>
        <v>37</v>
      </c>
      <c r="D2595" s="28">
        <f t="shared" si="1235"/>
        <v>271</v>
      </c>
      <c r="E2595" s="8">
        <f t="shared" si="1254"/>
        <v>10</v>
      </c>
      <c r="F2595" s="2" t="s">
        <v>7703</v>
      </c>
      <c r="G2595" s="54">
        <f t="shared" si="1255"/>
        <v>36</v>
      </c>
      <c r="H2595" s="20">
        <f t="shared" si="1256"/>
        <v>0.44604999999999995</v>
      </c>
      <c r="I2595" s="14" t="s">
        <v>17665</v>
      </c>
      <c r="J2595" s="14" t="s">
        <v>12690</v>
      </c>
      <c r="K2595" s="14" t="s">
        <v>22626</v>
      </c>
      <c r="L2595" s="14" t="s">
        <v>27585</v>
      </c>
      <c r="M2595" s="28">
        <f t="shared" si="1257"/>
        <v>11</v>
      </c>
      <c r="N2595" s="46">
        <f t="shared" si="1236"/>
        <v>5.6</v>
      </c>
      <c r="O2595" s="17">
        <f t="shared" si="1237"/>
        <v>0.8</v>
      </c>
      <c r="P2595" s="17">
        <f t="shared" si="1237"/>
        <v>7</v>
      </c>
      <c r="Q2595" s="124">
        <f t="shared" si="1238"/>
        <v>1.2000000000000002</v>
      </c>
      <c r="R2595" s="26">
        <f t="shared" si="1239"/>
        <v>2</v>
      </c>
      <c r="S2595" s="2" t="s">
        <v>32551</v>
      </c>
      <c r="T2595" s="2" t="s">
        <v>37530</v>
      </c>
      <c r="U2595" s="24">
        <f t="shared" si="1240"/>
        <v>544</v>
      </c>
      <c r="V2595" s="66">
        <f t="shared" si="1240"/>
        <v>329.90000000000003</v>
      </c>
      <c r="W2595" s="54">
        <f t="shared" si="1241"/>
        <v>3.5999999999999996</v>
      </c>
      <c r="X2595" s="143">
        <f t="shared" si="1242"/>
        <v>544</v>
      </c>
      <c r="Y2595" s="143">
        <f t="shared" si="1243"/>
        <v>0.82</v>
      </c>
      <c r="AD2595">
        <v>152</v>
      </c>
      <c r="AE2595">
        <v>-1</v>
      </c>
      <c r="AF2595" s="10">
        <v>37.9</v>
      </c>
      <c r="AG2595" s="10">
        <v>58.12</v>
      </c>
      <c r="AH2595" s="10">
        <f t="shared" si="1244"/>
        <v>320328.15029955236</v>
      </c>
      <c r="AI2595" s="11">
        <f t="shared" si="1232"/>
        <v>0</v>
      </c>
      <c r="AJ2595">
        <f t="shared" si="1233"/>
        <v>0</v>
      </c>
      <c r="AK2595" t="e">
        <f t="shared" si="1245"/>
        <v>#DIV/0!</v>
      </c>
      <c r="AL2595">
        <f t="shared" si="1246"/>
        <v>6.2042400000000004</v>
      </c>
      <c r="AM2595" s="5">
        <f t="shared" si="1247"/>
        <v>7.2</v>
      </c>
      <c r="AN2595">
        <v>0</v>
      </c>
      <c r="AO2595" s="72">
        <f t="shared" si="1248"/>
        <v>2</v>
      </c>
      <c r="AP2595" s="72">
        <f t="shared" si="1249"/>
        <v>1.2000000000000002</v>
      </c>
      <c r="AQ2595" s="72">
        <f t="shared" si="1250"/>
        <v>1.2000000000000002</v>
      </c>
      <c r="AR2595" s="71" t="e">
        <f t="shared" si="1251"/>
        <v>#DIV/0!</v>
      </c>
      <c r="BA2595">
        <f t="shared" si="1252"/>
        <v>271</v>
      </c>
      <c r="BB2595" s="91" t="e">
        <f t="shared" si="1253"/>
        <v>#DIV/0!</v>
      </c>
    </row>
    <row r="2596" spans="1:54">
      <c r="A2596" s="2" t="s">
        <v>2714</v>
      </c>
      <c r="B2596" s="7" t="s">
        <v>42539</v>
      </c>
      <c r="C2596" s="17">
        <f t="shared" si="1234"/>
        <v>18.900000000000002</v>
      </c>
      <c r="D2596" s="28">
        <f t="shared" si="1235"/>
        <v>126</v>
      </c>
      <c r="E2596" s="8">
        <f t="shared" si="1254"/>
        <v>11</v>
      </c>
      <c r="F2596" s="2" t="s">
        <v>7704</v>
      </c>
      <c r="G2596" s="54">
        <f t="shared" si="1255"/>
        <v>18</v>
      </c>
      <c r="H2596" s="20">
        <f t="shared" si="1256"/>
        <v>0.30756499999999998</v>
      </c>
      <c r="I2596" s="14" t="s">
        <v>17666</v>
      </c>
      <c r="J2596" s="14" t="s">
        <v>12691</v>
      </c>
      <c r="K2596" s="14" t="s">
        <v>22627</v>
      </c>
      <c r="L2596" s="14" t="s">
        <v>27586</v>
      </c>
      <c r="M2596" s="28">
        <f t="shared" si="1257"/>
        <v>10.399999999999999</v>
      </c>
      <c r="N2596" s="46">
        <f t="shared" si="1236"/>
        <v>5</v>
      </c>
      <c r="O2596" s="17">
        <f t="shared" si="1237"/>
        <v>1</v>
      </c>
      <c r="P2596" s="17">
        <f t="shared" si="1237"/>
        <v>8.2000000000000011</v>
      </c>
      <c r="Q2596" s="124">
        <f t="shared" si="1238"/>
        <v>1.2000000000000002</v>
      </c>
      <c r="R2596" s="26">
        <f t="shared" si="1239"/>
        <v>1.8</v>
      </c>
      <c r="S2596" s="2" t="s">
        <v>32552</v>
      </c>
      <c r="T2596" s="2" t="s">
        <v>37531</v>
      </c>
      <c r="U2596" s="24">
        <f t="shared" si="1240"/>
        <v>399.40000000000003</v>
      </c>
      <c r="V2596" s="66">
        <f t="shared" si="1240"/>
        <v>386.8</v>
      </c>
      <c r="W2596" s="54">
        <f t="shared" si="1241"/>
        <v>1.8</v>
      </c>
      <c r="X2596" s="143">
        <f t="shared" si="1242"/>
        <v>399.40000000000003</v>
      </c>
      <c r="Y2596" s="143">
        <f t="shared" si="1243"/>
        <v>0.45999999999999996</v>
      </c>
      <c r="AD2596">
        <v>152</v>
      </c>
      <c r="AE2596">
        <v>-1</v>
      </c>
      <c r="AF2596" s="10">
        <v>37.9</v>
      </c>
      <c r="AG2596" s="10">
        <v>58.12</v>
      </c>
      <c r="AH2596" s="10">
        <f t="shared" si="1244"/>
        <v>225866.49986221603</v>
      </c>
      <c r="AI2596" s="11">
        <f t="shared" si="1232"/>
        <v>0</v>
      </c>
      <c r="AJ2596">
        <f t="shared" si="1233"/>
        <v>0</v>
      </c>
      <c r="AK2596" t="e">
        <f t="shared" si="1245"/>
        <v>#DIV/0!</v>
      </c>
      <c r="AL2596">
        <f t="shared" si="1246"/>
        <v>10.220340600000002</v>
      </c>
      <c r="AM2596" s="5">
        <f t="shared" si="1247"/>
        <v>3.5800000000000005</v>
      </c>
      <c r="AN2596">
        <v>0</v>
      </c>
      <c r="AO2596" s="72">
        <f t="shared" si="1248"/>
        <v>1.8</v>
      </c>
      <c r="AP2596" s="72">
        <f t="shared" si="1249"/>
        <v>1.2000000000000002</v>
      </c>
      <c r="AQ2596" s="72">
        <f t="shared" si="1250"/>
        <v>1.4000000000000001</v>
      </c>
      <c r="AR2596" s="71" t="e">
        <f t="shared" si="1251"/>
        <v>#DIV/0!</v>
      </c>
      <c r="BA2596">
        <f t="shared" si="1252"/>
        <v>126</v>
      </c>
      <c r="BB2596" s="91" t="e">
        <f t="shared" si="1253"/>
        <v>#DIV/0!</v>
      </c>
    </row>
    <row r="2597" spans="1:54">
      <c r="A2597" s="2" t="s">
        <v>2715</v>
      </c>
      <c r="B2597" s="7" t="s">
        <v>42540</v>
      </c>
      <c r="C2597" s="17">
        <f t="shared" si="1234"/>
        <v>32.6</v>
      </c>
      <c r="D2597" s="28">
        <f t="shared" si="1235"/>
        <v>228</v>
      </c>
      <c r="E2597" s="8">
        <f t="shared" si="1254"/>
        <v>8</v>
      </c>
      <c r="F2597" s="2" t="s">
        <v>7705</v>
      </c>
      <c r="G2597" s="54">
        <f t="shared" si="1255"/>
        <v>31.6</v>
      </c>
      <c r="H2597" s="20">
        <f t="shared" si="1256"/>
        <v>0.39638309999999999</v>
      </c>
      <c r="I2597" s="14" t="s">
        <v>17667</v>
      </c>
      <c r="J2597" s="14" t="s">
        <v>12692</v>
      </c>
      <c r="K2597" s="14" t="s">
        <v>22628</v>
      </c>
      <c r="L2597" s="14" t="s">
        <v>27587</v>
      </c>
      <c r="M2597" s="28">
        <f t="shared" si="1257"/>
        <v>11.6</v>
      </c>
      <c r="N2597" s="46">
        <f t="shared" si="1236"/>
        <v>6.8</v>
      </c>
      <c r="O2597" s="17">
        <f t="shared" si="1237"/>
        <v>1.6</v>
      </c>
      <c r="P2597" s="17">
        <f t="shared" si="1237"/>
        <v>5.8000000000000007</v>
      </c>
      <c r="Q2597" s="124">
        <f t="shared" si="1238"/>
        <v>0.4</v>
      </c>
      <c r="R2597" s="26">
        <f t="shared" si="1239"/>
        <v>0.60000000000000009</v>
      </c>
      <c r="S2597" s="2" t="s">
        <v>32553</v>
      </c>
      <c r="T2597" s="2" t="s">
        <v>37532</v>
      </c>
      <c r="U2597" s="24">
        <f t="shared" si="1240"/>
        <v>501.40000000000003</v>
      </c>
      <c r="V2597" s="66">
        <f t="shared" si="1240"/>
        <v>424.20000000000005</v>
      </c>
      <c r="W2597" s="54">
        <f t="shared" si="1241"/>
        <v>3.1599999999999997</v>
      </c>
      <c r="X2597" s="143">
        <f t="shared" si="1242"/>
        <v>501.40000000000003</v>
      </c>
      <c r="Y2597" s="143">
        <f t="shared" si="1243"/>
        <v>0.73199999999999987</v>
      </c>
      <c r="AD2597">
        <v>152</v>
      </c>
      <c r="AE2597">
        <v>-1</v>
      </c>
      <c r="AF2597" s="10">
        <v>37.9</v>
      </c>
      <c r="AG2597" s="10">
        <v>58.12</v>
      </c>
      <c r="AH2597" s="10">
        <f t="shared" si="1244"/>
        <v>51843.721819627513</v>
      </c>
      <c r="AI2597" s="11">
        <f t="shared" si="1232"/>
        <v>0</v>
      </c>
      <c r="AJ2597">
        <f t="shared" si="1233"/>
        <v>0</v>
      </c>
      <c r="AK2597" t="e">
        <f t="shared" si="1245"/>
        <v>#DIV/0!</v>
      </c>
      <c r="AL2597">
        <f t="shared" si="1246"/>
        <v>3.3609388992000011</v>
      </c>
      <c r="AM2597" s="5">
        <f t="shared" si="1247"/>
        <v>6.32</v>
      </c>
      <c r="AN2597">
        <v>0</v>
      </c>
      <c r="AO2597" s="72">
        <f t="shared" si="1248"/>
        <v>0.60000000000000009</v>
      </c>
      <c r="AP2597" s="72">
        <f t="shared" si="1249"/>
        <v>0.4</v>
      </c>
      <c r="AQ2597" s="72">
        <f t="shared" si="1250"/>
        <v>0.4</v>
      </c>
      <c r="AR2597" s="71" t="e">
        <f t="shared" si="1251"/>
        <v>#DIV/0!</v>
      </c>
      <c r="BA2597">
        <f t="shared" si="1252"/>
        <v>228</v>
      </c>
      <c r="BB2597" s="91" t="e">
        <f t="shared" si="1253"/>
        <v>#DIV/0!</v>
      </c>
    </row>
    <row r="2598" spans="1:54">
      <c r="A2598" s="2" t="s">
        <v>2716</v>
      </c>
      <c r="B2598" s="7" t="s">
        <v>42541</v>
      </c>
      <c r="C2598" s="17">
        <f t="shared" si="1234"/>
        <v>24.8</v>
      </c>
      <c r="D2598" s="28">
        <f t="shared" si="1235"/>
        <v>94</v>
      </c>
      <c r="E2598" s="8">
        <f t="shared" si="1254"/>
        <v>12</v>
      </c>
      <c r="F2598" s="2" t="s">
        <v>7706</v>
      </c>
      <c r="G2598" s="54">
        <f t="shared" si="1255"/>
        <v>23.900000000000002</v>
      </c>
      <c r="H2598" s="20">
        <f t="shared" si="1256"/>
        <v>0.58058290000000001</v>
      </c>
      <c r="I2598" s="14" t="s">
        <v>17668</v>
      </c>
      <c r="J2598" s="14" t="s">
        <v>12693</v>
      </c>
      <c r="K2598" s="14" t="s">
        <v>22629</v>
      </c>
      <c r="L2598" s="14" t="s">
        <v>27588</v>
      </c>
      <c r="M2598" s="28">
        <f t="shared" si="1257"/>
        <v>9.6</v>
      </c>
      <c r="N2598" s="46">
        <f t="shared" si="1236"/>
        <v>6.2</v>
      </c>
      <c r="O2598" s="17">
        <f t="shared" si="1237"/>
        <v>1.2000000000000002</v>
      </c>
      <c r="P2598" s="17">
        <f t="shared" si="1237"/>
        <v>9.8000000000000007</v>
      </c>
      <c r="Q2598" s="124">
        <f t="shared" si="1238"/>
        <v>1.2000000000000002</v>
      </c>
      <c r="R2598" s="26">
        <f t="shared" si="1239"/>
        <v>2.8000000000000003</v>
      </c>
      <c r="S2598" s="2" t="s">
        <v>32554</v>
      </c>
      <c r="T2598" s="2" t="s">
        <v>37533</v>
      </c>
      <c r="U2598" s="24">
        <f t="shared" si="1240"/>
        <v>367</v>
      </c>
      <c r="V2598" s="66">
        <f t="shared" si="1240"/>
        <v>331</v>
      </c>
      <c r="W2598" s="54">
        <f t="shared" si="1241"/>
        <v>2.3899999999999997</v>
      </c>
      <c r="X2598" s="143">
        <f t="shared" si="1242"/>
        <v>367</v>
      </c>
      <c r="Y2598" s="143">
        <f t="shared" si="1243"/>
        <v>0.57799999999999996</v>
      </c>
      <c r="AD2598">
        <v>152</v>
      </c>
      <c r="AE2598">
        <v>-1</v>
      </c>
      <c r="AF2598" s="10">
        <v>37.9</v>
      </c>
      <c r="AG2598" s="10">
        <v>58.12</v>
      </c>
      <c r="AH2598" s="10">
        <f t="shared" si="1244"/>
        <v>318818.55097298941</v>
      </c>
      <c r="AI2598" s="11">
        <f t="shared" si="1232"/>
        <v>0</v>
      </c>
      <c r="AJ2598">
        <f t="shared" si="1233"/>
        <v>0</v>
      </c>
      <c r="AK2598" t="e">
        <f t="shared" si="1245"/>
        <v>#DIV/0!</v>
      </c>
      <c r="AL2598">
        <f t="shared" si="1246"/>
        <v>13.810566268800002</v>
      </c>
      <c r="AM2598" s="5">
        <f t="shared" si="1247"/>
        <v>4.76</v>
      </c>
      <c r="AN2598">
        <v>0</v>
      </c>
      <c r="AO2598" s="72">
        <f t="shared" si="1248"/>
        <v>2.8000000000000003</v>
      </c>
      <c r="AP2598" s="72">
        <f t="shared" si="1249"/>
        <v>1.2000000000000002</v>
      </c>
      <c r="AQ2598" s="72">
        <f t="shared" si="1250"/>
        <v>1.2000000000000002</v>
      </c>
      <c r="AR2598" s="71" t="e">
        <f t="shared" si="1251"/>
        <v>#DIV/0!</v>
      </c>
      <c r="BA2598">
        <f t="shared" si="1252"/>
        <v>94</v>
      </c>
      <c r="BB2598" s="91" t="e">
        <f t="shared" si="1253"/>
        <v>#DIV/0!</v>
      </c>
    </row>
    <row r="2599" spans="1:54">
      <c r="A2599" s="2" t="s">
        <v>2717</v>
      </c>
      <c r="B2599" s="7" t="s">
        <v>42542</v>
      </c>
      <c r="C2599" s="17">
        <f t="shared" si="1234"/>
        <v>13.4</v>
      </c>
      <c r="D2599" s="28">
        <f t="shared" si="1235"/>
        <v>36</v>
      </c>
      <c r="E2599" s="8">
        <f t="shared" si="1254"/>
        <v>7</v>
      </c>
      <c r="F2599" s="2" t="s">
        <v>7707</v>
      </c>
      <c r="G2599" s="54">
        <f t="shared" si="1255"/>
        <v>12.4</v>
      </c>
      <c r="H2599" s="20">
        <f t="shared" si="1256"/>
        <v>0.83051190000000008</v>
      </c>
      <c r="I2599" s="14" t="s">
        <v>17669</v>
      </c>
      <c r="J2599" s="14" t="s">
        <v>12694</v>
      </c>
      <c r="K2599" s="14" t="s">
        <v>22630</v>
      </c>
      <c r="L2599" s="14" t="s">
        <v>27589</v>
      </c>
      <c r="M2599" s="28">
        <f t="shared" si="1257"/>
        <v>10.9</v>
      </c>
      <c r="N2599" s="46">
        <f t="shared" si="1236"/>
        <v>5.4</v>
      </c>
      <c r="O2599" s="17">
        <f t="shared" si="1237"/>
        <v>2.8000000000000003</v>
      </c>
      <c r="P2599" s="17">
        <f t="shared" si="1237"/>
        <v>7.2</v>
      </c>
      <c r="Q2599" s="124">
        <f t="shared" si="1238"/>
        <v>0.2</v>
      </c>
      <c r="R2599" s="26">
        <f t="shared" si="1239"/>
        <v>0.8</v>
      </c>
      <c r="S2599" s="2" t="s">
        <v>32555</v>
      </c>
      <c r="T2599" s="2" t="s">
        <v>37534</v>
      </c>
      <c r="U2599" s="24">
        <f t="shared" si="1240"/>
        <v>309.3</v>
      </c>
      <c r="V2599" s="66">
        <f t="shared" si="1240"/>
        <v>308.10000000000002</v>
      </c>
      <c r="W2599" s="54">
        <f t="shared" si="1241"/>
        <v>1.24</v>
      </c>
      <c r="X2599" s="143">
        <f t="shared" si="1242"/>
        <v>309.3</v>
      </c>
      <c r="Y2599" s="143">
        <f t="shared" si="1243"/>
        <v>0.34799999999999998</v>
      </c>
      <c r="AD2599">
        <v>152</v>
      </c>
      <c r="AE2599">
        <v>-1</v>
      </c>
      <c r="AF2599" s="10">
        <v>37.9</v>
      </c>
      <c r="AG2599" s="10">
        <v>58.12</v>
      </c>
      <c r="AH2599" s="10">
        <f t="shared" si="1244"/>
        <v>346650.46483995795</v>
      </c>
      <c r="AI2599" s="11">
        <f t="shared" si="1232"/>
        <v>0</v>
      </c>
      <c r="AJ2599">
        <f t="shared" si="1233"/>
        <v>0</v>
      </c>
      <c r="AK2599" t="e">
        <f t="shared" si="1245"/>
        <v>#DIV/0!</v>
      </c>
      <c r="AL2599">
        <f t="shared" si="1246"/>
        <v>2.7335040767999992</v>
      </c>
      <c r="AM2599" s="5">
        <f t="shared" si="1247"/>
        <v>2.48</v>
      </c>
      <c r="AN2599">
        <v>0</v>
      </c>
      <c r="AO2599" s="72">
        <f t="shared" si="1248"/>
        <v>0.8</v>
      </c>
      <c r="AP2599" s="72">
        <f t="shared" si="1249"/>
        <v>0.2</v>
      </c>
      <c r="AQ2599" s="72">
        <f t="shared" si="1250"/>
        <v>0.2</v>
      </c>
      <c r="AR2599" s="71" t="e">
        <f t="shared" si="1251"/>
        <v>#DIV/0!</v>
      </c>
      <c r="BA2599">
        <f t="shared" si="1252"/>
        <v>36</v>
      </c>
      <c r="BB2599" s="91" t="e">
        <f t="shared" si="1253"/>
        <v>#DIV/0!</v>
      </c>
    </row>
    <row r="2600" spans="1:54">
      <c r="A2600" s="2" t="s">
        <v>2718</v>
      </c>
      <c r="B2600" s="7" t="s">
        <v>42543</v>
      </c>
      <c r="C2600" s="17">
        <f t="shared" si="1234"/>
        <v>17.8</v>
      </c>
      <c r="D2600" s="28">
        <f t="shared" si="1235"/>
        <v>176</v>
      </c>
      <c r="E2600" s="8">
        <f t="shared" si="1254"/>
        <v>13</v>
      </c>
      <c r="F2600" s="2" t="s">
        <v>7708</v>
      </c>
      <c r="G2600" s="54">
        <f t="shared" si="1255"/>
        <v>16.8</v>
      </c>
      <c r="H2600" s="20">
        <f t="shared" si="1256"/>
        <v>0.5466453</v>
      </c>
      <c r="I2600" s="14" t="s">
        <v>17670</v>
      </c>
      <c r="J2600" s="14" t="s">
        <v>12695</v>
      </c>
      <c r="K2600" s="14" t="s">
        <v>22631</v>
      </c>
      <c r="L2600" s="14" t="s">
        <v>27590</v>
      </c>
      <c r="M2600" s="28">
        <f t="shared" si="1257"/>
        <v>12.7</v>
      </c>
      <c r="N2600" s="46">
        <f t="shared" si="1236"/>
        <v>6.4</v>
      </c>
      <c r="O2600" s="17">
        <f t="shared" si="1237"/>
        <v>2</v>
      </c>
      <c r="P2600" s="17">
        <f t="shared" si="1237"/>
        <v>3.6</v>
      </c>
      <c r="Q2600" s="124">
        <f t="shared" si="1238"/>
        <v>0.8</v>
      </c>
      <c r="R2600" s="26">
        <f t="shared" si="1239"/>
        <v>1.6</v>
      </c>
      <c r="S2600" s="2" t="s">
        <v>32556</v>
      </c>
      <c r="T2600" s="2" t="s">
        <v>37535</v>
      </c>
      <c r="U2600" s="24">
        <f t="shared" si="1240"/>
        <v>448.6</v>
      </c>
      <c r="V2600" s="66">
        <f t="shared" si="1240"/>
        <v>292.3</v>
      </c>
      <c r="W2600" s="54">
        <f t="shared" si="1241"/>
        <v>1.68</v>
      </c>
      <c r="X2600" s="143">
        <f t="shared" si="1242"/>
        <v>448.6</v>
      </c>
      <c r="Y2600" s="143">
        <f t="shared" si="1243"/>
        <v>0.43599999999999994</v>
      </c>
      <c r="AD2600">
        <v>152</v>
      </c>
      <c r="AE2600">
        <v>-1</v>
      </c>
      <c r="AF2600" s="10">
        <v>37.9</v>
      </c>
      <c r="AG2600" s="10">
        <v>58.12</v>
      </c>
      <c r="AH2600" s="10">
        <f t="shared" si="1244"/>
        <v>363838.54977684002</v>
      </c>
      <c r="AI2600" s="11">
        <f t="shared" si="1232"/>
        <v>0</v>
      </c>
      <c r="AJ2600">
        <f t="shared" si="1233"/>
        <v>0</v>
      </c>
      <c r="AK2600" t="e">
        <f t="shared" si="1245"/>
        <v>#DIV/0!</v>
      </c>
      <c r="AL2600">
        <f t="shared" si="1246"/>
        <v>5.2226461440000005</v>
      </c>
      <c r="AM2600" s="5">
        <f t="shared" si="1247"/>
        <v>3.3600000000000003</v>
      </c>
      <c r="AN2600">
        <v>0</v>
      </c>
      <c r="AO2600" s="72">
        <f t="shared" si="1248"/>
        <v>1.6</v>
      </c>
      <c r="AP2600" s="72">
        <f t="shared" si="1249"/>
        <v>0.8</v>
      </c>
      <c r="AQ2600" s="72">
        <f t="shared" si="1250"/>
        <v>0.8</v>
      </c>
      <c r="AR2600" s="71" t="e">
        <f t="shared" si="1251"/>
        <v>#DIV/0!</v>
      </c>
      <c r="BA2600">
        <f t="shared" si="1252"/>
        <v>176</v>
      </c>
      <c r="BB2600" s="91" t="e">
        <f t="shared" si="1253"/>
        <v>#DIV/0!</v>
      </c>
    </row>
    <row r="2601" spans="1:54">
      <c r="A2601" s="2" t="s">
        <v>2719</v>
      </c>
      <c r="B2601" s="7" t="s">
        <v>42544</v>
      </c>
      <c r="C2601" s="17">
        <f t="shared" si="1234"/>
        <v>6.4</v>
      </c>
      <c r="D2601" s="28">
        <f t="shared" si="1235"/>
        <v>213</v>
      </c>
      <c r="E2601" s="8">
        <f t="shared" si="1254"/>
        <v>6</v>
      </c>
      <c r="F2601" s="2" t="s">
        <v>7709</v>
      </c>
      <c r="G2601" s="54">
        <f t="shared" si="1255"/>
        <v>5.5</v>
      </c>
      <c r="H2601" s="20">
        <f t="shared" si="1256"/>
        <v>0.65191730000000003</v>
      </c>
      <c r="I2601" s="14" t="s">
        <v>17671</v>
      </c>
      <c r="J2601" s="14" t="s">
        <v>12696</v>
      </c>
      <c r="K2601" s="14" t="s">
        <v>22632</v>
      </c>
      <c r="L2601" s="14" t="s">
        <v>27591</v>
      </c>
      <c r="M2601" s="28">
        <f t="shared" si="1257"/>
        <v>12.2</v>
      </c>
      <c r="N2601" s="46">
        <f t="shared" si="1236"/>
        <v>6.8</v>
      </c>
      <c r="O2601" s="17">
        <f t="shared" si="1237"/>
        <v>1</v>
      </c>
      <c r="P2601" s="17">
        <f t="shared" si="1237"/>
        <v>4.6000000000000005</v>
      </c>
      <c r="Q2601" s="124">
        <f t="shared" si="1238"/>
        <v>0.4</v>
      </c>
      <c r="R2601" s="26">
        <f t="shared" si="1239"/>
        <v>1.4000000000000001</v>
      </c>
      <c r="S2601" s="2" t="s">
        <v>32557</v>
      </c>
      <c r="T2601" s="2" t="s">
        <v>37536</v>
      </c>
      <c r="U2601" s="24">
        <f t="shared" si="1240"/>
        <v>486</v>
      </c>
      <c r="V2601" s="66">
        <f t="shared" si="1240"/>
        <v>374.6</v>
      </c>
      <c r="W2601" s="54">
        <f t="shared" si="1241"/>
        <v>0.55000000000000004</v>
      </c>
      <c r="X2601" s="143">
        <f t="shared" si="1242"/>
        <v>486</v>
      </c>
      <c r="Y2601" s="143">
        <f t="shared" si="1243"/>
        <v>0.21000000000000002</v>
      </c>
      <c r="AD2601">
        <v>152</v>
      </c>
      <c r="AE2601">
        <v>-1</v>
      </c>
      <c r="AF2601" s="10">
        <v>37.9</v>
      </c>
      <c r="AG2601" s="10">
        <v>58.12</v>
      </c>
      <c r="AH2601" s="10">
        <f t="shared" si="1244"/>
        <v>251141.49701356803</v>
      </c>
      <c r="AI2601" s="11">
        <f t="shared" si="1232"/>
        <v>0</v>
      </c>
      <c r="AJ2601">
        <f t="shared" si="1233"/>
        <v>0</v>
      </c>
      <c r="AK2601" t="e">
        <f t="shared" si="1245"/>
        <v>#DIV/0!</v>
      </c>
      <c r="AL2601">
        <f t="shared" si="1246"/>
        <v>2.241652588</v>
      </c>
      <c r="AM2601" s="5">
        <f t="shared" si="1247"/>
        <v>1.08</v>
      </c>
      <c r="AN2601">
        <v>0</v>
      </c>
      <c r="AO2601" s="72">
        <f t="shared" si="1248"/>
        <v>1.4000000000000001</v>
      </c>
      <c r="AP2601" s="72">
        <f t="shared" si="1249"/>
        <v>0.4</v>
      </c>
      <c r="AQ2601" s="72">
        <f t="shared" si="1250"/>
        <v>0.60000000000000009</v>
      </c>
      <c r="AR2601" s="71" t="e">
        <f t="shared" si="1251"/>
        <v>#DIV/0!</v>
      </c>
      <c r="BA2601">
        <f t="shared" si="1252"/>
        <v>213</v>
      </c>
      <c r="BB2601" s="91" t="e">
        <f t="shared" si="1253"/>
        <v>#DIV/0!</v>
      </c>
    </row>
    <row r="2602" spans="1:54">
      <c r="A2602" s="2" t="s">
        <v>2720</v>
      </c>
      <c r="B2602" s="7" t="s">
        <v>42545</v>
      </c>
      <c r="C2602" s="17">
        <f t="shared" si="1234"/>
        <v>22.6</v>
      </c>
      <c r="D2602" s="28">
        <f t="shared" si="1235"/>
        <v>94</v>
      </c>
      <c r="E2602" s="8">
        <f t="shared" si="1254"/>
        <v>7</v>
      </c>
      <c r="F2602" s="2" t="s">
        <v>7710</v>
      </c>
      <c r="G2602" s="54">
        <f t="shared" si="1255"/>
        <v>21.6</v>
      </c>
      <c r="H2602" s="20">
        <f t="shared" si="1256"/>
        <v>0.57980679999999996</v>
      </c>
      <c r="I2602" s="14" t="s">
        <v>17672</v>
      </c>
      <c r="J2602" s="14" t="s">
        <v>12697</v>
      </c>
      <c r="K2602" s="14" t="s">
        <v>22633</v>
      </c>
      <c r="L2602" s="14" t="s">
        <v>27592</v>
      </c>
      <c r="M2602" s="28">
        <f t="shared" si="1257"/>
        <v>12.4</v>
      </c>
      <c r="N2602" s="46">
        <f t="shared" si="1236"/>
        <v>6.4</v>
      </c>
      <c r="O2602" s="17">
        <f t="shared" si="1237"/>
        <v>0.8</v>
      </c>
      <c r="P2602" s="17">
        <f t="shared" si="1237"/>
        <v>4.2</v>
      </c>
      <c r="Q2602" s="124">
        <f t="shared" si="1238"/>
        <v>0.60000000000000009</v>
      </c>
      <c r="R2602" s="26">
        <f t="shared" si="1239"/>
        <v>1.2000000000000002</v>
      </c>
      <c r="S2602" s="2" t="s">
        <v>32558</v>
      </c>
      <c r="T2602" s="2" t="s">
        <v>37537</v>
      </c>
      <c r="U2602" s="24">
        <f t="shared" si="1240"/>
        <v>366.70000000000005</v>
      </c>
      <c r="V2602" s="66">
        <f t="shared" si="1240"/>
        <v>396</v>
      </c>
      <c r="W2602" s="54">
        <f t="shared" si="1241"/>
        <v>2.1599999999999997</v>
      </c>
      <c r="X2602" s="143">
        <f t="shared" si="1242"/>
        <v>366.70000000000005</v>
      </c>
      <c r="Y2602" s="143">
        <f t="shared" si="1243"/>
        <v>0.53199999999999992</v>
      </c>
      <c r="AD2602">
        <v>152</v>
      </c>
      <c r="AE2602">
        <v>-1</v>
      </c>
      <c r="AF2602" s="10">
        <v>37.9</v>
      </c>
      <c r="AG2602" s="10">
        <v>58.12</v>
      </c>
      <c r="AH2602" s="10">
        <f t="shared" si="1244"/>
        <v>203257.56839575988</v>
      </c>
      <c r="AI2602" s="11">
        <f t="shared" si="1232"/>
        <v>0</v>
      </c>
      <c r="AJ2602">
        <f t="shared" si="1233"/>
        <v>0</v>
      </c>
      <c r="AK2602" t="e">
        <f t="shared" si="1245"/>
        <v>#DIV/0!</v>
      </c>
      <c r="AL2602">
        <f t="shared" si="1246"/>
        <v>1.6942189824000007</v>
      </c>
      <c r="AM2602" s="5">
        <f t="shared" si="1247"/>
        <v>4.32</v>
      </c>
      <c r="AN2602">
        <v>0</v>
      </c>
      <c r="AO2602" s="72">
        <f t="shared" si="1248"/>
        <v>1.2000000000000002</v>
      </c>
      <c r="AP2602" s="72">
        <f t="shared" si="1249"/>
        <v>0.60000000000000009</v>
      </c>
      <c r="AQ2602" s="72">
        <f t="shared" si="1250"/>
        <v>0.60000000000000009</v>
      </c>
      <c r="AR2602" s="71" t="e">
        <f t="shared" si="1251"/>
        <v>#DIV/0!</v>
      </c>
      <c r="BA2602">
        <f t="shared" si="1252"/>
        <v>94</v>
      </c>
      <c r="BB2602" s="91" t="e">
        <f t="shared" si="1253"/>
        <v>#DIV/0!</v>
      </c>
    </row>
    <row r="2603" spans="1:54">
      <c r="A2603" s="2" t="s">
        <v>2721</v>
      </c>
      <c r="B2603" s="7" t="s">
        <v>42546</v>
      </c>
      <c r="C2603" s="17">
        <f t="shared" si="1234"/>
        <v>9.5</v>
      </c>
      <c r="D2603" s="28">
        <f t="shared" si="1235"/>
        <v>278</v>
      </c>
      <c r="E2603" s="8">
        <f t="shared" si="1254"/>
        <v>6</v>
      </c>
      <c r="F2603" s="2" t="s">
        <v>7711</v>
      </c>
      <c r="G2603" s="54">
        <f t="shared" si="1255"/>
        <v>8.6</v>
      </c>
      <c r="H2603" s="20">
        <f t="shared" si="1256"/>
        <v>0.24190439999999999</v>
      </c>
      <c r="I2603" s="14" t="s">
        <v>17673</v>
      </c>
      <c r="J2603" s="14" t="s">
        <v>12698</v>
      </c>
      <c r="K2603" s="14" t="s">
        <v>22634</v>
      </c>
      <c r="L2603" s="14" t="s">
        <v>27593</v>
      </c>
      <c r="M2603" s="28">
        <f t="shared" si="1257"/>
        <v>11.2</v>
      </c>
      <c r="N2603" s="46">
        <f t="shared" si="1236"/>
        <v>6.8</v>
      </c>
      <c r="O2603" s="17">
        <f t="shared" si="1237"/>
        <v>1</v>
      </c>
      <c r="P2603" s="17">
        <f t="shared" si="1237"/>
        <v>6.6000000000000005</v>
      </c>
      <c r="Q2603" s="124">
        <f t="shared" si="1238"/>
        <v>0.4</v>
      </c>
      <c r="R2603" s="26">
        <f t="shared" si="1239"/>
        <v>0.4</v>
      </c>
      <c r="S2603" s="2" t="s">
        <v>32559</v>
      </c>
      <c r="T2603" s="2" t="s">
        <v>37538</v>
      </c>
      <c r="U2603" s="24">
        <f t="shared" si="1240"/>
        <v>550.9</v>
      </c>
      <c r="V2603" s="66">
        <f t="shared" si="1240"/>
        <v>417.1</v>
      </c>
      <c r="W2603" s="54">
        <f t="shared" si="1241"/>
        <v>0.86</v>
      </c>
      <c r="X2603" s="143">
        <f t="shared" si="1242"/>
        <v>550.9</v>
      </c>
      <c r="Y2603" s="143">
        <f t="shared" si="1243"/>
        <v>0.27200000000000002</v>
      </c>
      <c r="AD2603">
        <v>152</v>
      </c>
      <c r="AE2603">
        <v>-1</v>
      </c>
      <c r="AF2603" s="10">
        <v>37.9</v>
      </c>
      <c r="AG2603" s="10">
        <v>58.12</v>
      </c>
      <c r="AH2603" s="10">
        <f t="shared" si="1244"/>
        <v>123782.91562060076</v>
      </c>
      <c r="AI2603" s="11">
        <f t="shared" si="1232"/>
        <v>0</v>
      </c>
      <c r="AJ2603">
        <f t="shared" si="1233"/>
        <v>0</v>
      </c>
      <c r="AK2603" t="e">
        <f t="shared" si="1245"/>
        <v>#DIV/0!</v>
      </c>
      <c r="AL2603">
        <f t="shared" si="1246"/>
        <v>2.0013723840000002</v>
      </c>
      <c r="AM2603" s="5">
        <f t="shared" si="1247"/>
        <v>1.7</v>
      </c>
      <c r="AN2603">
        <v>0</v>
      </c>
      <c r="AO2603" s="72">
        <f t="shared" si="1248"/>
        <v>0.4</v>
      </c>
      <c r="AP2603" s="72">
        <f t="shared" si="1249"/>
        <v>0.4</v>
      </c>
      <c r="AQ2603" s="72">
        <f t="shared" si="1250"/>
        <v>0.4</v>
      </c>
      <c r="AR2603" s="71" t="e">
        <f t="shared" si="1251"/>
        <v>#DIV/0!</v>
      </c>
      <c r="BA2603">
        <f t="shared" si="1252"/>
        <v>278</v>
      </c>
      <c r="BB2603" s="91" t="e">
        <f t="shared" si="1253"/>
        <v>#DIV/0!</v>
      </c>
    </row>
    <row r="2604" spans="1:54">
      <c r="A2604" s="2" t="s">
        <v>2722</v>
      </c>
      <c r="B2604" s="7" t="s">
        <v>42547</v>
      </c>
      <c r="C2604" s="17">
        <f t="shared" si="1234"/>
        <v>9.9</v>
      </c>
      <c r="D2604" s="28">
        <f t="shared" si="1235"/>
        <v>194</v>
      </c>
      <c r="E2604" s="8">
        <f t="shared" si="1254"/>
        <v>5</v>
      </c>
      <c r="F2604" s="2" t="s">
        <v>7712</v>
      </c>
      <c r="G2604" s="54">
        <f t="shared" si="1255"/>
        <v>9</v>
      </c>
      <c r="H2604" s="20">
        <f t="shared" si="1256"/>
        <v>0.70408190000000004</v>
      </c>
      <c r="I2604" s="14" t="s">
        <v>17674</v>
      </c>
      <c r="J2604" s="14" t="s">
        <v>12699</v>
      </c>
      <c r="K2604" s="14" t="s">
        <v>22635</v>
      </c>
      <c r="L2604" s="14" t="s">
        <v>27594</v>
      </c>
      <c r="M2604" s="28">
        <f t="shared" si="1257"/>
        <v>11.2</v>
      </c>
      <c r="N2604" s="46">
        <f t="shared" si="1236"/>
        <v>5.8</v>
      </c>
      <c r="O2604" s="17">
        <f t="shared" si="1237"/>
        <v>1.4000000000000001</v>
      </c>
      <c r="P2604" s="17">
        <f t="shared" si="1237"/>
        <v>6.6000000000000005</v>
      </c>
      <c r="Q2604" s="124">
        <f t="shared" si="1238"/>
        <v>0.2</v>
      </c>
      <c r="R2604" s="26">
        <f t="shared" si="1239"/>
        <v>0.60000000000000009</v>
      </c>
      <c r="S2604" s="2" t="s">
        <v>32560</v>
      </c>
      <c r="T2604" s="2" t="s">
        <v>37539</v>
      </c>
      <c r="U2604" s="24">
        <f t="shared" si="1240"/>
        <v>466.70000000000005</v>
      </c>
      <c r="V2604" s="66">
        <f t="shared" si="1240"/>
        <v>326.60000000000002</v>
      </c>
      <c r="W2604" s="54">
        <f t="shared" si="1241"/>
        <v>0.9</v>
      </c>
      <c r="X2604" s="143">
        <f t="shared" si="1242"/>
        <v>466.70000000000005</v>
      </c>
      <c r="Y2604" s="143">
        <f t="shared" si="1243"/>
        <v>0.28000000000000003</v>
      </c>
      <c r="AD2604">
        <v>152</v>
      </c>
      <c r="AE2604">
        <v>-1</v>
      </c>
      <c r="AF2604" s="10">
        <v>37.9</v>
      </c>
      <c r="AG2604" s="10">
        <v>58.12</v>
      </c>
      <c r="AH2604" s="10">
        <f t="shared" si="1244"/>
        <v>324539.20070191688</v>
      </c>
      <c r="AI2604" s="11">
        <f t="shared" si="1232"/>
        <v>0</v>
      </c>
      <c r="AJ2604">
        <f t="shared" si="1233"/>
        <v>0</v>
      </c>
      <c r="AK2604" t="e">
        <f t="shared" si="1245"/>
        <v>#DIV/0!</v>
      </c>
      <c r="AL2604">
        <f t="shared" si="1246"/>
        <v>1.6405699464000003</v>
      </c>
      <c r="AM2604" s="5">
        <f t="shared" si="1247"/>
        <v>1.78</v>
      </c>
      <c r="AN2604">
        <v>0</v>
      </c>
      <c r="AO2604" s="72">
        <f t="shared" si="1248"/>
        <v>0.60000000000000009</v>
      </c>
      <c r="AP2604" s="72">
        <f t="shared" si="1249"/>
        <v>0.2</v>
      </c>
      <c r="AQ2604" s="72">
        <f t="shared" si="1250"/>
        <v>0.2</v>
      </c>
      <c r="AR2604" s="71" t="e">
        <f t="shared" si="1251"/>
        <v>#DIV/0!</v>
      </c>
      <c r="BA2604">
        <f t="shared" si="1252"/>
        <v>194</v>
      </c>
      <c r="BB2604" s="91" t="e">
        <f t="shared" si="1253"/>
        <v>#DIV/0!</v>
      </c>
    </row>
    <row r="2605" spans="1:54">
      <c r="A2605" s="2" t="s">
        <v>2723</v>
      </c>
      <c r="B2605" s="7" t="s">
        <v>42548</v>
      </c>
      <c r="C2605" s="17">
        <f t="shared" si="1234"/>
        <v>12.8</v>
      </c>
      <c r="D2605" s="28">
        <f t="shared" si="1235"/>
        <v>171</v>
      </c>
      <c r="E2605" s="8">
        <f t="shared" si="1254"/>
        <v>7</v>
      </c>
      <c r="F2605" s="2" t="s">
        <v>7713</v>
      </c>
      <c r="G2605" s="54">
        <f t="shared" si="1255"/>
        <v>11.799999999999999</v>
      </c>
      <c r="H2605" s="20">
        <f t="shared" si="1256"/>
        <v>0.42229719999999998</v>
      </c>
      <c r="I2605" s="14" t="s">
        <v>17675</v>
      </c>
      <c r="J2605" s="14" t="s">
        <v>12700</v>
      </c>
      <c r="K2605" s="14" t="s">
        <v>22636</v>
      </c>
      <c r="L2605" s="14" t="s">
        <v>27595</v>
      </c>
      <c r="M2605" s="28">
        <f t="shared" si="1257"/>
        <v>13.8</v>
      </c>
      <c r="N2605" s="46">
        <f t="shared" si="1236"/>
        <v>6.8</v>
      </c>
      <c r="O2605" s="17">
        <f t="shared" si="1237"/>
        <v>2</v>
      </c>
      <c r="P2605" s="17">
        <f t="shared" si="1237"/>
        <v>1.4000000000000001</v>
      </c>
      <c r="Q2605" s="124">
        <f t="shared" si="1238"/>
        <v>0.4</v>
      </c>
      <c r="R2605" s="26">
        <f t="shared" si="1239"/>
        <v>0.8</v>
      </c>
      <c r="S2605" s="2" t="s">
        <v>32561</v>
      </c>
      <c r="T2605" s="2" t="s">
        <v>37540</v>
      </c>
      <c r="U2605" s="24">
        <f t="shared" si="1240"/>
        <v>444.20000000000005</v>
      </c>
      <c r="V2605" s="66">
        <f t="shared" si="1240"/>
        <v>286.60000000000002</v>
      </c>
      <c r="W2605" s="54">
        <f t="shared" si="1241"/>
        <v>1.18</v>
      </c>
      <c r="X2605" s="143">
        <f t="shared" si="1242"/>
        <v>444.20000000000005</v>
      </c>
      <c r="Y2605" s="143">
        <f t="shared" si="1243"/>
        <v>0.33599999999999997</v>
      </c>
      <c r="AD2605">
        <v>152</v>
      </c>
      <c r="AE2605">
        <v>-1</v>
      </c>
      <c r="AF2605" s="10">
        <v>37.9</v>
      </c>
      <c r="AG2605" s="10">
        <v>58.12</v>
      </c>
      <c r="AH2605" s="10">
        <f t="shared" si="1244"/>
        <v>369707.49913917674</v>
      </c>
      <c r="AI2605" s="11">
        <f t="shared" si="1232"/>
        <v>0</v>
      </c>
      <c r="AJ2605">
        <f t="shared" si="1233"/>
        <v>0</v>
      </c>
      <c r="AK2605" t="e">
        <f t="shared" si="1245"/>
        <v>#DIV/0!</v>
      </c>
      <c r="AL2605">
        <f t="shared" si="1246"/>
        <v>1.2940542720000001</v>
      </c>
      <c r="AM2605" s="5">
        <f t="shared" si="1247"/>
        <v>2.3600000000000003</v>
      </c>
      <c r="AN2605">
        <v>0</v>
      </c>
      <c r="AO2605" s="72">
        <f t="shared" si="1248"/>
        <v>0.8</v>
      </c>
      <c r="AP2605" s="72">
        <f t="shared" si="1249"/>
        <v>0.4</v>
      </c>
      <c r="AQ2605" s="72">
        <f t="shared" si="1250"/>
        <v>0.60000000000000009</v>
      </c>
      <c r="AR2605" s="71" t="e">
        <f t="shared" si="1251"/>
        <v>#DIV/0!</v>
      </c>
      <c r="BA2605">
        <f t="shared" si="1252"/>
        <v>171</v>
      </c>
      <c r="BB2605" s="91" t="e">
        <f t="shared" si="1253"/>
        <v>#DIV/0!</v>
      </c>
    </row>
    <row r="2606" spans="1:54">
      <c r="A2606" s="2" t="s">
        <v>2724</v>
      </c>
      <c r="B2606" s="7" t="s">
        <v>42549</v>
      </c>
      <c r="C2606" s="17">
        <f t="shared" si="1234"/>
        <v>22.200000000000003</v>
      </c>
      <c r="D2606" s="28">
        <f t="shared" si="1235"/>
        <v>176</v>
      </c>
      <c r="E2606" s="8">
        <f t="shared" si="1254"/>
        <v>11</v>
      </c>
      <c r="F2606" s="2" t="s">
        <v>7714</v>
      </c>
      <c r="G2606" s="54">
        <f t="shared" si="1255"/>
        <v>21.3</v>
      </c>
      <c r="H2606" s="20">
        <f t="shared" si="1256"/>
        <v>0.60861019999999999</v>
      </c>
      <c r="I2606" s="14" t="s">
        <v>17676</v>
      </c>
      <c r="J2606" s="14" t="s">
        <v>12701</v>
      </c>
      <c r="K2606" s="14" t="s">
        <v>22637</v>
      </c>
      <c r="L2606" s="14" t="s">
        <v>27596</v>
      </c>
      <c r="M2606" s="28">
        <f t="shared" si="1257"/>
        <v>11.2</v>
      </c>
      <c r="N2606" s="46">
        <f t="shared" si="1236"/>
        <v>6.4</v>
      </c>
      <c r="O2606" s="17">
        <f t="shared" si="1237"/>
        <v>1.6</v>
      </c>
      <c r="P2606" s="17">
        <f t="shared" si="1237"/>
        <v>6.6000000000000005</v>
      </c>
      <c r="Q2606" s="124">
        <f t="shared" si="1238"/>
        <v>0.8</v>
      </c>
      <c r="R2606" s="26">
        <f t="shared" si="1239"/>
        <v>2.2000000000000002</v>
      </c>
      <c r="S2606" s="2" t="s">
        <v>32562</v>
      </c>
      <c r="T2606" s="2" t="s">
        <v>37541</v>
      </c>
      <c r="U2606" s="24">
        <f t="shared" si="1240"/>
        <v>449.20000000000005</v>
      </c>
      <c r="V2606" s="66">
        <f t="shared" si="1240"/>
        <v>417.5</v>
      </c>
      <c r="W2606" s="54">
        <f t="shared" si="1241"/>
        <v>2.13</v>
      </c>
      <c r="X2606" s="143">
        <f t="shared" si="1242"/>
        <v>449.20000000000005</v>
      </c>
      <c r="Y2606" s="143">
        <f t="shared" si="1243"/>
        <v>0.52600000000000002</v>
      </c>
      <c r="AD2606">
        <v>152</v>
      </c>
      <c r="AE2606">
        <v>-1</v>
      </c>
      <c r="AF2606" s="10">
        <v>37.9</v>
      </c>
      <c r="AG2606" s="10">
        <v>58.12</v>
      </c>
      <c r="AH2606" s="10">
        <f t="shared" si="1244"/>
        <v>121419.67683830473</v>
      </c>
      <c r="AI2606" s="11">
        <f t="shared" si="1232"/>
        <v>0</v>
      </c>
      <c r="AJ2606">
        <f t="shared" si="1233"/>
        <v>0</v>
      </c>
      <c r="AK2606" t="e">
        <f t="shared" si="1245"/>
        <v>#DIV/0!</v>
      </c>
      <c r="AL2606">
        <f t="shared" si="1246"/>
        <v>9.0927678336000017</v>
      </c>
      <c r="AM2606" s="5">
        <f t="shared" si="1247"/>
        <v>4.24</v>
      </c>
      <c r="AN2606">
        <v>0</v>
      </c>
      <c r="AO2606" s="72">
        <f t="shared" si="1248"/>
        <v>2.2000000000000002</v>
      </c>
      <c r="AP2606" s="72">
        <f t="shared" si="1249"/>
        <v>0.8</v>
      </c>
      <c r="AQ2606" s="72">
        <f t="shared" si="1250"/>
        <v>1</v>
      </c>
      <c r="AR2606" s="71" t="e">
        <f t="shared" si="1251"/>
        <v>#DIV/0!</v>
      </c>
      <c r="BA2606">
        <f t="shared" si="1252"/>
        <v>176</v>
      </c>
      <c r="BB2606" s="91" t="e">
        <f t="shared" si="1253"/>
        <v>#DIV/0!</v>
      </c>
    </row>
    <row r="2607" spans="1:54">
      <c r="A2607" s="2" t="s">
        <v>2725</v>
      </c>
      <c r="B2607" s="7" t="s">
        <v>42550</v>
      </c>
      <c r="C2607" s="17">
        <f t="shared" si="1234"/>
        <v>6.6000000000000005</v>
      </c>
      <c r="D2607" s="28">
        <f t="shared" si="1235"/>
        <v>114</v>
      </c>
      <c r="E2607" s="8">
        <f t="shared" si="1254"/>
        <v>12</v>
      </c>
      <c r="F2607" s="2" t="s">
        <v>7715</v>
      </c>
      <c r="G2607" s="54">
        <f t="shared" si="1255"/>
        <v>5.6</v>
      </c>
      <c r="H2607" s="20">
        <f t="shared" si="1256"/>
        <v>0.56650670000000003</v>
      </c>
      <c r="I2607" s="14" t="s">
        <v>17677</v>
      </c>
      <c r="J2607" s="14" t="s">
        <v>12702</v>
      </c>
      <c r="K2607" s="14" t="s">
        <v>22638</v>
      </c>
      <c r="L2607" s="14" t="s">
        <v>27597</v>
      </c>
      <c r="M2607" s="28">
        <f t="shared" si="1257"/>
        <v>11.2</v>
      </c>
      <c r="N2607" s="46">
        <f t="shared" si="1236"/>
        <v>5.6</v>
      </c>
      <c r="O2607" s="17">
        <f t="shared" si="1237"/>
        <v>1.4000000000000001</v>
      </c>
      <c r="P2607" s="17">
        <f t="shared" si="1237"/>
        <v>6.6000000000000005</v>
      </c>
      <c r="Q2607" s="124">
        <f t="shared" si="1238"/>
        <v>1</v>
      </c>
      <c r="R2607" s="26">
        <f t="shared" si="1239"/>
        <v>2.4000000000000004</v>
      </c>
      <c r="S2607" s="2" t="s">
        <v>32563</v>
      </c>
      <c r="T2607" s="2" t="s">
        <v>37542</v>
      </c>
      <c r="U2607" s="24">
        <f t="shared" si="1240"/>
        <v>387.5</v>
      </c>
      <c r="V2607" s="66">
        <f t="shared" si="1240"/>
        <v>378.90000000000003</v>
      </c>
      <c r="W2607" s="54">
        <f t="shared" si="1241"/>
        <v>0.56000000000000005</v>
      </c>
      <c r="X2607" s="143">
        <f t="shared" si="1242"/>
        <v>387.5</v>
      </c>
      <c r="Y2607" s="143">
        <f t="shared" si="1243"/>
        <v>0.21200000000000002</v>
      </c>
      <c r="AD2607">
        <v>152</v>
      </c>
      <c r="AE2607">
        <v>-1</v>
      </c>
      <c r="AF2607" s="10">
        <v>37.9</v>
      </c>
      <c r="AG2607" s="10">
        <v>58.12</v>
      </c>
      <c r="AH2607" s="10">
        <f t="shared" si="1244"/>
        <v>242806.65887137703</v>
      </c>
      <c r="AI2607" s="11">
        <f t="shared" si="1232"/>
        <v>0</v>
      </c>
      <c r="AJ2607">
        <f t="shared" si="1233"/>
        <v>0</v>
      </c>
      <c r="AK2607" t="e">
        <f t="shared" si="1245"/>
        <v>#DIV/0!</v>
      </c>
      <c r="AL2607">
        <f t="shared" si="1246"/>
        <v>9.6131474208000025</v>
      </c>
      <c r="AM2607" s="5">
        <f t="shared" si="1247"/>
        <v>1.1200000000000001</v>
      </c>
      <c r="AN2607">
        <v>0</v>
      </c>
      <c r="AO2607" s="72">
        <f t="shared" si="1248"/>
        <v>2.4000000000000004</v>
      </c>
      <c r="AP2607" s="72">
        <f t="shared" si="1249"/>
        <v>1</v>
      </c>
      <c r="AQ2607" s="72">
        <f t="shared" si="1250"/>
        <v>1.2000000000000002</v>
      </c>
      <c r="AR2607" s="71" t="e">
        <f t="shared" si="1251"/>
        <v>#DIV/0!</v>
      </c>
      <c r="BA2607">
        <f t="shared" si="1252"/>
        <v>114</v>
      </c>
      <c r="BB2607" s="91" t="e">
        <f t="shared" si="1253"/>
        <v>#DIV/0!</v>
      </c>
    </row>
    <row r="2608" spans="1:54">
      <c r="A2608" s="2" t="s">
        <v>2726</v>
      </c>
      <c r="B2608" s="7" t="s">
        <v>42551</v>
      </c>
      <c r="C2608" s="17">
        <f t="shared" si="1234"/>
        <v>31.900000000000002</v>
      </c>
      <c r="D2608" s="28">
        <f t="shared" si="1235"/>
        <v>201</v>
      </c>
      <c r="E2608" s="8">
        <f t="shared" si="1254"/>
        <v>6</v>
      </c>
      <c r="F2608" s="2" t="s">
        <v>7716</v>
      </c>
      <c r="G2608" s="54">
        <f t="shared" si="1255"/>
        <v>31</v>
      </c>
      <c r="H2608" s="20">
        <f t="shared" si="1256"/>
        <v>0.84269159999999999</v>
      </c>
      <c r="I2608" s="14" t="s">
        <v>17678</v>
      </c>
      <c r="J2608" s="14" t="s">
        <v>12703</v>
      </c>
      <c r="K2608" s="14" t="s">
        <v>22639</v>
      </c>
      <c r="L2608" s="14" t="s">
        <v>27598</v>
      </c>
      <c r="M2608" s="28">
        <f t="shared" si="1257"/>
        <v>12.1</v>
      </c>
      <c r="N2608" s="46">
        <f t="shared" si="1236"/>
        <v>6.2</v>
      </c>
      <c r="O2608" s="17">
        <f t="shared" si="1237"/>
        <v>1.6</v>
      </c>
      <c r="P2608" s="17">
        <f t="shared" si="1237"/>
        <v>4.8000000000000007</v>
      </c>
      <c r="Q2608" s="124">
        <f t="shared" si="1238"/>
        <v>0.2</v>
      </c>
      <c r="R2608" s="26">
        <f t="shared" si="1239"/>
        <v>1.2000000000000002</v>
      </c>
      <c r="S2608" s="2" t="s">
        <v>32564</v>
      </c>
      <c r="T2608" s="2" t="s">
        <v>37543</v>
      </c>
      <c r="U2608" s="24">
        <f t="shared" si="1240"/>
        <v>474</v>
      </c>
      <c r="V2608" s="66">
        <f t="shared" si="1240"/>
        <v>330.70000000000005</v>
      </c>
      <c r="W2608" s="54">
        <f t="shared" si="1241"/>
        <v>3.0999999999999996</v>
      </c>
      <c r="X2608" s="143">
        <f t="shared" si="1242"/>
        <v>474</v>
      </c>
      <c r="Y2608" s="143">
        <f t="shared" si="1243"/>
        <v>0.71999999999999986</v>
      </c>
      <c r="AD2608">
        <v>152</v>
      </c>
      <c r="AE2608">
        <v>-1</v>
      </c>
      <c r="AF2608" s="10">
        <v>37.9</v>
      </c>
      <c r="AG2608" s="10">
        <v>58.12</v>
      </c>
      <c r="AH2608" s="10">
        <f t="shared" si="1244"/>
        <v>319181.12189547473</v>
      </c>
      <c r="AI2608" s="11">
        <f t="shared" si="1232"/>
        <v>0</v>
      </c>
      <c r="AJ2608">
        <f t="shared" si="1233"/>
        <v>0</v>
      </c>
      <c r="AK2608" t="e">
        <f t="shared" si="1245"/>
        <v>#DIV/0!</v>
      </c>
      <c r="AL2608">
        <f t="shared" si="1246"/>
        <v>1.4497542144000009</v>
      </c>
      <c r="AM2608" s="5">
        <f t="shared" si="1247"/>
        <v>6.1800000000000006</v>
      </c>
      <c r="AN2608">
        <v>0</v>
      </c>
      <c r="AO2608" s="72">
        <f t="shared" si="1248"/>
        <v>1.2000000000000002</v>
      </c>
      <c r="AP2608" s="72">
        <f t="shared" si="1249"/>
        <v>0.2</v>
      </c>
      <c r="AQ2608" s="72">
        <f t="shared" si="1250"/>
        <v>0.2</v>
      </c>
      <c r="AR2608" s="71" t="e">
        <f t="shared" si="1251"/>
        <v>#DIV/0!</v>
      </c>
      <c r="BA2608">
        <f t="shared" si="1252"/>
        <v>201</v>
      </c>
      <c r="BB2608" s="91" t="e">
        <f t="shared" si="1253"/>
        <v>#DIV/0!</v>
      </c>
    </row>
    <row r="2609" spans="1:54">
      <c r="A2609" s="2" t="s">
        <v>2727</v>
      </c>
      <c r="B2609" s="7" t="s">
        <v>42552</v>
      </c>
      <c r="C2609" s="17">
        <f t="shared" si="1234"/>
        <v>37.9</v>
      </c>
      <c r="D2609" s="28">
        <f t="shared" si="1235"/>
        <v>149</v>
      </c>
      <c r="E2609" s="8">
        <f t="shared" si="1254"/>
        <v>8</v>
      </c>
      <c r="F2609" s="2" t="s">
        <v>7717</v>
      </c>
      <c r="G2609" s="54">
        <f t="shared" si="1255"/>
        <v>36.9</v>
      </c>
      <c r="H2609" s="20">
        <f t="shared" si="1256"/>
        <v>0.75930019999999998</v>
      </c>
      <c r="I2609" s="14" t="s">
        <v>17679</v>
      </c>
      <c r="J2609" s="14" t="s">
        <v>12704</v>
      </c>
      <c r="K2609" s="14" t="s">
        <v>22640</v>
      </c>
      <c r="L2609" s="14" t="s">
        <v>27599</v>
      </c>
      <c r="M2609" s="28">
        <f t="shared" si="1257"/>
        <v>10.199999999999999</v>
      </c>
      <c r="N2609" s="46">
        <f t="shared" si="1236"/>
        <v>5.8</v>
      </c>
      <c r="O2609" s="17">
        <f t="shared" si="1237"/>
        <v>1</v>
      </c>
      <c r="P2609" s="17">
        <f t="shared" si="1237"/>
        <v>8.6</v>
      </c>
      <c r="Q2609" s="124">
        <f t="shared" si="1238"/>
        <v>0.60000000000000009</v>
      </c>
      <c r="R2609" s="26">
        <f t="shared" si="1239"/>
        <v>2.4000000000000004</v>
      </c>
      <c r="S2609" s="2" t="s">
        <v>32565</v>
      </c>
      <c r="T2609" s="2" t="s">
        <v>37544</v>
      </c>
      <c r="U2609" s="24">
        <f t="shared" si="1240"/>
        <v>422.5</v>
      </c>
      <c r="V2609" s="66">
        <f t="shared" si="1240"/>
        <v>381.6</v>
      </c>
      <c r="W2609" s="54">
        <f t="shared" si="1241"/>
        <v>3.69</v>
      </c>
      <c r="X2609" s="143">
        <f t="shared" si="1242"/>
        <v>422.5</v>
      </c>
      <c r="Y2609" s="143">
        <f t="shared" si="1243"/>
        <v>0.83799999999999997</v>
      </c>
      <c r="AD2609">
        <v>152</v>
      </c>
      <c r="AE2609">
        <v>-1</v>
      </c>
      <c r="AF2609" s="10">
        <v>37.9</v>
      </c>
      <c r="AG2609" s="10">
        <v>58.12</v>
      </c>
      <c r="AH2609" s="10">
        <f t="shared" si="1244"/>
        <v>237273.0738219147</v>
      </c>
      <c r="AI2609" s="11">
        <f t="shared" si="1232"/>
        <v>0</v>
      </c>
      <c r="AJ2609">
        <f t="shared" si="1233"/>
        <v>0</v>
      </c>
      <c r="AK2609" t="e">
        <f t="shared" si="1245"/>
        <v>#DIV/0!</v>
      </c>
      <c r="AL2609">
        <f t="shared" si="1246"/>
        <v>4.9680438720000009</v>
      </c>
      <c r="AM2609" s="5">
        <f t="shared" si="1247"/>
        <v>7.38</v>
      </c>
      <c r="AN2609">
        <v>0</v>
      </c>
      <c r="AO2609" s="72">
        <f t="shared" si="1248"/>
        <v>2.4000000000000004</v>
      </c>
      <c r="AP2609" s="72">
        <f t="shared" si="1249"/>
        <v>0.60000000000000009</v>
      </c>
      <c r="AQ2609" s="72">
        <f t="shared" si="1250"/>
        <v>0.60000000000000009</v>
      </c>
      <c r="AR2609" s="71" t="e">
        <f t="shared" si="1251"/>
        <v>#DIV/0!</v>
      </c>
      <c r="BA2609">
        <f t="shared" si="1252"/>
        <v>149</v>
      </c>
      <c r="BB2609" s="91" t="e">
        <f t="shared" si="1253"/>
        <v>#DIV/0!</v>
      </c>
    </row>
    <row r="2610" spans="1:54">
      <c r="A2610" s="2" t="s">
        <v>2728</v>
      </c>
      <c r="B2610" s="7" t="s">
        <v>42553</v>
      </c>
      <c r="C2610" s="17">
        <f t="shared" si="1234"/>
        <v>8.3000000000000007</v>
      </c>
      <c r="D2610" s="28">
        <f t="shared" si="1235"/>
        <v>99</v>
      </c>
      <c r="E2610" s="8">
        <f t="shared" si="1254"/>
        <v>6</v>
      </c>
      <c r="F2610" s="2" t="s">
        <v>7718</v>
      </c>
      <c r="G2610" s="54">
        <f t="shared" si="1255"/>
        <v>7.3</v>
      </c>
      <c r="H2610" s="20">
        <f t="shared" si="1256"/>
        <v>0.70276920000000009</v>
      </c>
      <c r="I2610" s="14" t="s">
        <v>17680</v>
      </c>
      <c r="J2610" s="14" t="s">
        <v>12705</v>
      </c>
      <c r="K2610" s="14" t="s">
        <v>22641</v>
      </c>
      <c r="L2610" s="14" t="s">
        <v>27600</v>
      </c>
      <c r="M2610" s="28">
        <f t="shared" si="1257"/>
        <v>9.6</v>
      </c>
      <c r="N2610" s="46">
        <f t="shared" si="1236"/>
        <v>6.4</v>
      </c>
      <c r="O2610" s="17">
        <f t="shared" si="1237"/>
        <v>0.4</v>
      </c>
      <c r="P2610" s="17">
        <f t="shared" si="1237"/>
        <v>9.8000000000000007</v>
      </c>
      <c r="Q2610" s="124">
        <f t="shared" si="1238"/>
        <v>0.8</v>
      </c>
      <c r="R2610" s="26">
        <f t="shared" si="1239"/>
        <v>3</v>
      </c>
      <c r="S2610" s="2" t="s">
        <v>32566</v>
      </c>
      <c r="T2610" s="2" t="s">
        <v>37545</v>
      </c>
      <c r="U2610" s="24">
        <f t="shared" si="1240"/>
        <v>371.8</v>
      </c>
      <c r="V2610" s="66">
        <f t="shared" si="1240"/>
        <v>364.8</v>
      </c>
      <c r="W2610" s="54">
        <f t="shared" si="1241"/>
        <v>0.73</v>
      </c>
      <c r="X2610" s="143">
        <f t="shared" si="1242"/>
        <v>371.8</v>
      </c>
      <c r="Y2610" s="143">
        <f t="shared" si="1243"/>
        <v>0.246</v>
      </c>
      <c r="AD2610">
        <v>152</v>
      </c>
      <c r="AE2610">
        <v>-1</v>
      </c>
      <c r="AF2610" s="10">
        <v>37.9</v>
      </c>
      <c r="AG2610" s="10">
        <v>58.12</v>
      </c>
      <c r="AH2610" s="10">
        <f t="shared" si="1244"/>
        <v>268891.14653775707</v>
      </c>
      <c r="AI2610" s="11">
        <f t="shared" si="1232"/>
        <v>0</v>
      </c>
      <c r="AJ2610">
        <f t="shared" si="1233"/>
        <v>0</v>
      </c>
      <c r="AK2610" t="e">
        <f t="shared" si="1245"/>
        <v>#DIV/0!</v>
      </c>
      <c r="AL2610">
        <f t="shared" si="1246"/>
        <v>3.4954342079999994</v>
      </c>
      <c r="AM2610" s="5">
        <f t="shared" si="1247"/>
        <v>1.4600000000000002</v>
      </c>
      <c r="AN2610">
        <v>0</v>
      </c>
      <c r="AO2610" s="72">
        <f t="shared" si="1248"/>
        <v>3</v>
      </c>
      <c r="AP2610" s="72">
        <f t="shared" si="1249"/>
        <v>0.8</v>
      </c>
      <c r="AQ2610" s="72">
        <f t="shared" si="1250"/>
        <v>1</v>
      </c>
      <c r="AR2610" s="71" t="e">
        <f t="shared" si="1251"/>
        <v>#DIV/0!</v>
      </c>
      <c r="BA2610">
        <f t="shared" si="1252"/>
        <v>99</v>
      </c>
      <c r="BB2610" s="91" t="e">
        <f t="shared" si="1253"/>
        <v>#DIV/0!</v>
      </c>
    </row>
    <row r="2611" spans="1:54">
      <c r="A2611" s="2" t="s">
        <v>2729</v>
      </c>
      <c r="B2611" s="7" t="s">
        <v>42554</v>
      </c>
      <c r="C2611" s="17">
        <f t="shared" si="1234"/>
        <v>18.5</v>
      </c>
      <c r="D2611" s="28">
        <f t="shared" si="1235"/>
        <v>171</v>
      </c>
      <c r="E2611" s="8">
        <f t="shared" si="1254"/>
        <v>10</v>
      </c>
      <c r="F2611" s="2" t="s">
        <v>7719</v>
      </c>
      <c r="G2611" s="54">
        <f t="shared" si="1255"/>
        <v>17.600000000000001</v>
      </c>
      <c r="H2611" s="20">
        <f t="shared" si="1256"/>
        <v>0.2732946</v>
      </c>
      <c r="I2611" s="14" t="s">
        <v>17681</v>
      </c>
      <c r="J2611" s="14" t="s">
        <v>12706</v>
      </c>
      <c r="K2611" s="14" t="s">
        <v>22642</v>
      </c>
      <c r="L2611" s="14" t="s">
        <v>27601</v>
      </c>
      <c r="M2611" s="28">
        <f t="shared" si="1257"/>
        <v>13.2</v>
      </c>
      <c r="N2611" s="46">
        <f t="shared" si="1236"/>
        <v>5.4</v>
      </c>
      <c r="O2611" s="17">
        <f t="shared" si="1237"/>
        <v>1</v>
      </c>
      <c r="P2611" s="17">
        <f t="shared" si="1237"/>
        <v>2.6</v>
      </c>
      <c r="Q2611" s="124">
        <f t="shared" si="1238"/>
        <v>1</v>
      </c>
      <c r="R2611" s="26">
        <f t="shared" si="1239"/>
        <v>1.4000000000000001</v>
      </c>
      <c r="S2611" s="2" t="s">
        <v>32567</v>
      </c>
      <c r="T2611" s="2" t="s">
        <v>37546</v>
      </c>
      <c r="U2611" s="24">
        <f t="shared" si="1240"/>
        <v>444</v>
      </c>
      <c r="V2611" s="66">
        <f t="shared" si="1240"/>
        <v>316.5</v>
      </c>
      <c r="W2611" s="54">
        <f t="shared" si="1241"/>
        <v>1.76</v>
      </c>
      <c r="X2611" s="143">
        <f t="shared" si="1242"/>
        <v>444</v>
      </c>
      <c r="Y2611" s="143">
        <f t="shared" si="1243"/>
        <v>0.45199999999999996</v>
      </c>
      <c r="AD2611">
        <v>152</v>
      </c>
      <c r="AE2611">
        <v>-1</v>
      </c>
      <c r="AF2611" s="10">
        <v>37.9</v>
      </c>
      <c r="AG2611" s="10">
        <v>58.12</v>
      </c>
      <c r="AH2611" s="10">
        <f t="shared" si="1244"/>
        <v>336832.65154305869</v>
      </c>
      <c r="AI2611" s="11">
        <f t="shared" si="1232"/>
        <v>0</v>
      </c>
      <c r="AJ2611">
        <f t="shared" si="1233"/>
        <v>0</v>
      </c>
      <c r="AK2611" t="e">
        <f t="shared" si="1245"/>
        <v>#DIV/0!</v>
      </c>
      <c r="AL2611">
        <f t="shared" si="1246"/>
        <v>2.6452076560000002</v>
      </c>
      <c r="AM2611" s="5">
        <f t="shared" si="1247"/>
        <v>3.5</v>
      </c>
      <c r="AN2611">
        <v>0</v>
      </c>
      <c r="AO2611" s="72">
        <f t="shared" si="1248"/>
        <v>1.4000000000000001</v>
      </c>
      <c r="AP2611" s="72">
        <f t="shared" si="1249"/>
        <v>1</v>
      </c>
      <c r="AQ2611" s="72">
        <f t="shared" si="1250"/>
        <v>1.2000000000000002</v>
      </c>
      <c r="AR2611" s="71" t="e">
        <f t="shared" si="1251"/>
        <v>#DIV/0!</v>
      </c>
      <c r="BA2611">
        <f t="shared" si="1252"/>
        <v>171</v>
      </c>
      <c r="BB2611" s="91" t="e">
        <f t="shared" si="1253"/>
        <v>#DIV/0!</v>
      </c>
    </row>
    <row r="2612" spans="1:54">
      <c r="A2612" s="2" t="s">
        <v>2730</v>
      </c>
      <c r="B2612" s="7" t="s">
        <v>42555</v>
      </c>
      <c r="C2612" s="17">
        <f t="shared" si="1234"/>
        <v>33.1</v>
      </c>
      <c r="D2612" s="28">
        <f t="shared" si="1235"/>
        <v>110</v>
      </c>
      <c r="E2612" s="8">
        <f t="shared" si="1254"/>
        <v>5</v>
      </c>
      <c r="F2612" s="2" t="s">
        <v>7720</v>
      </c>
      <c r="G2612" s="54">
        <f t="shared" si="1255"/>
        <v>32.200000000000003</v>
      </c>
      <c r="H2612" s="20">
        <f t="shared" si="1256"/>
        <v>0.21863450000000001</v>
      </c>
      <c r="I2612" s="14" t="s">
        <v>17682</v>
      </c>
      <c r="J2612" s="14" t="s">
        <v>12707</v>
      </c>
      <c r="K2612" s="14" t="s">
        <v>22643</v>
      </c>
      <c r="L2612" s="14" t="s">
        <v>27602</v>
      </c>
      <c r="M2612" s="28">
        <f t="shared" si="1257"/>
        <v>13.7</v>
      </c>
      <c r="N2612" s="46">
        <f t="shared" si="1236"/>
        <v>5.4</v>
      </c>
      <c r="O2612" s="17">
        <f t="shared" si="1237"/>
        <v>0.60000000000000009</v>
      </c>
      <c r="P2612" s="17">
        <f t="shared" si="1237"/>
        <v>1.6</v>
      </c>
      <c r="Q2612" s="124">
        <f t="shared" si="1238"/>
        <v>0.4</v>
      </c>
      <c r="R2612" s="26">
        <f t="shared" si="1239"/>
        <v>0.60000000000000009</v>
      </c>
      <c r="S2612" s="2" t="s">
        <v>32568</v>
      </c>
      <c r="T2612" s="2" t="s">
        <v>37547</v>
      </c>
      <c r="U2612" s="24">
        <f t="shared" si="1240"/>
        <v>382.70000000000005</v>
      </c>
      <c r="V2612" s="66">
        <f t="shared" si="1240"/>
        <v>355</v>
      </c>
      <c r="W2612" s="54">
        <f t="shared" si="1241"/>
        <v>3.2199999999999998</v>
      </c>
      <c r="X2612" s="143">
        <f t="shared" si="1242"/>
        <v>382.70000000000005</v>
      </c>
      <c r="Y2612" s="143">
        <f t="shared" si="1243"/>
        <v>0.74399999999999988</v>
      </c>
      <c r="AD2612">
        <v>152</v>
      </c>
      <c r="AE2612">
        <v>-1</v>
      </c>
      <c r="AF2612" s="10">
        <v>37.9</v>
      </c>
      <c r="AG2612" s="10">
        <v>58.12</v>
      </c>
      <c r="AH2612" s="10">
        <f t="shared" si="1244"/>
        <v>284772.74700133514</v>
      </c>
      <c r="AI2612" s="11">
        <f t="shared" si="1232"/>
        <v>0</v>
      </c>
      <c r="AJ2612">
        <f t="shared" si="1233"/>
        <v>0</v>
      </c>
      <c r="AK2612" t="e">
        <f t="shared" si="1245"/>
        <v>#DIV/0!</v>
      </c>
      <c r="AL2612">
        <f t="shared" si="1246"/>
        <v>0.45006652800000013</v>
      </c>
      <c r="AM2612" s="5">
        <f t="shared" si="1247"/>
        <v>6.42</v>
      </c>
      <c r="AN2612">
        <v>0</v>
      </c>
      <c r="AO2612" s="72">
        <f t="shared" si="1248"/>
        <v>0.60000000000000009</v>
      </c>
      <c r="AP2612" s="72">
        <f t="shared" si="1249"/>
        <v>0.4</v>
      </c>
      <c r="AQ2612" s="72">
        <f t="shared" si="1250"/>
        <v>0.60000000000000009</v>
      </c>
      <c r="AR2612" s="71" t="e">
        <f t="shared" si="1251"/>
        <v>#DIV/0!</v>
      </c>
      <c r="BA2612">
        <f t="shared" si="1252"/>
        <v>110</v>
      </c>
      <c r="BB2612" s="91" t="e">
        <f t="shared" si="1253"/>
        <v>#DIV/0!</v>
      </c>
    </row>
    <row r="2613" spans="1:54">
      <c r="A2613" s="2" t="s">
        <v>2731</v>
      </c>
      <c r="B2613" s="7" t="s">
        <v>42556</v>
      </c>
      <c r="C2613" s="17">
        <f t="shared" si="1234"/>
        <v>7.8000000000000007</v>
      </c>
      <c r="D2613" s="28">
        <f t="shared" si="1235"/>
        <v>149</v>
      </c>
      <c r="E2613" s="8">
        <f t="shared" si="1254"/>
        <v>10</v>
      </c>
      <c r="F2613" s="2" t="s">
        <v>7721</v>
      </c>
      <c r="G2613" s="54">
        <f t="shared" si="1255"/>
        <v>6.8999999999999995</v>
      </c>
      <c r="H2613" s="20">
        <f t="shared" si="1256"/>
        <v>0.75125020000000009</v>
      </c>
      <c r="I2613" s="14" t="s">
        <v>17683</v>
      </c>
      <c r="J2613" s="14" t="s">
        <v>12708</v>
      </c>
      <c r="K2613" s="14" t="s">
        <v>22644</v>
      </c>
      <c r="L2613" s="14" t="s">
        <v>27603</v>
      </c>
      <c r="M2613" s="28">
        <f t="shared" si="1257"/>
        <v>11.9</v>
      </c>
      <c r="N2613" s="46">
        <f t="shared" si="1236"/>
        <v>5.4</v>
      </c>
      <c r="O2613" s="17">
        <f t="shared" si="1237"/>
        <v>2.6</v>
      </c>
      <c r="P2613" s="17">
        <f t="shared" si="1237"/>
        <v>5.2</v>
      </c>
      <c r="Q2613" s="124">
        <f t="shared" si="1238"/>
        <v>0.4</v>
      </c>
      <c r="R2613" s="26">
        <f t="shared" si="1239"/>
        <v>1.4000000000000001</v>
      </c>
      <c r="S2613" s="2" t="s">
        <v>32569</v>
      </c>
      <c r="T2613" s="2" t="s">
        <v>36048</v>
      </c>
      <c r="U2613" s="24">
        <f t="shared" si="1240"/>
        <v>422</v>
      </c>
      <c r="V2613" s="66">
        <f t="shared" si="1240"/>
        <v>402.6</v>
      </c>
      <c r="W2613" s="54">
        <f t="shared" si="1241"/>
        <v>0.69000000000000006</v>
      </c>
      <c r="X2613" s="143">
        <f t="shared" si="1242"/>
        <v>422</v>
      </c>
      <c r="Y2613" s="143">
        <f t="shared" si="1243"/>
        <v>0.23800000000000002</v>
      </c>
      <c r="AD2613">
        <v>152</v>
      </c>
      <c r="AE2613">
        <v>-1</v>
      </c>
      <c r="AF2613" s="10">
        <v>37.9</v>
      </c>
      <c r="AG2613" s="10">
        <v>58.12</v>
      </c>
      <c r="AH2613" s="10">
        <f t="shared" si="1244"/>
        <v>184190.05454486667</v>
      </c>
      <c r="AI2613" s="11">
        <f t="shared" si="1232"/>
        <v>0</v>
      </c>
      <c r="AJ2613">
        <f t="shared" si="1233"/>
        <v>0</v>
      </c>
      <c r="AK2613" t="e">
        <f t="shared" si="1245"/>
        <v>#DIV/0!</v>
      </c>
      <c r="AL2613">
        <f t="shared" si="1246"/>
        <v>4.7083362143999992</v>
      </c>
      <c r="AM2613" s="5">
        <f t="shared" si="1247"/>
        <v>1.36</v>
      </c>
      <c r="AN2613">
        <v>0</v>
      </c>
      <c r="AO2613" s="72">
        <f t="shared" si="1248"/>
        <v>1.4000000000000001</v>
      </c>
      <c r="AP2613" s="72">
        <f t="shared" si="1249"/>
        <v>0.4</v>
      </c>
      <c r="AQ2613" s="72">
        <f t="shared" si="1250"/>
        <v>0.4</v>
      </c>
      <c r="AR2613" s="71" t="e">
        <f t="shared" si="1251"/>
        <v>#DIV/0!</v>
      </c>
      <c r="BA2613">
        <f t="shared" si="1252"/>
        <v>149</v>
      </c>
      <c r="BB2613" s="91" t="e">
        <f t="shared" si="1253"/>
        <v>#DIV/0!</v>
      </c>
    </row>
    <row r="2614" spans="1:54">
      <c r="A2614" s="2" t="s">
        <v>2732</v>
      </c>
      <c r="B2614" s="7" t="s">
        <v>42557</v>
      </c>
      <c r="C2614" s="17">
        <f t="shared" si="1234"/>
        <v>6.1000000000000005</v>
      </c>
      <c r="D2614" s="28">
        <f t="shared" si="1235"/>
        <v>280</v>
      </c>
      <c r="E2614" s="8">
        <f t="shared" si="1254"/>
        <v>3</v>
      </c>
      <c r="F2614" s="2" t="s">
        <v>7722</v>
      </c>
      <c r="G2614" s="54">
        <f t="shared" si="1255"/>
        <v>5.0999999999999996</v>
      </c>
      <c r="H2614" s="20">
        <f t="shared" si="1256"/>
        <v>0.54658790000000002</v>
      </c>
      <c r="I2614" s="14" t="s">
        <v>17684</v>
      </c>
      <c r="J2614" s="14" t="s">
        <v>12709</v>
      </c>
      <c r="K2614" s="14" t="s">
        <v>22645</v>
      </c>
      <c r="L2614" s="14" t="s">
        <v>27604</v>
      </c>
      <c r="M2614" s="28">
        <f t="shared" si="1257"/>
        <v>12.6</v>
      </c>
      <c r="N2614" s="46">
        <f t="shared" si="1236"/>
        <v>6.4</v>
      </c>
      <c r="O2614" s="17">
        <f t="shared" si="1237"/>
        <v>0.60000000000000009</v>
      </c>
      <c r="P2614" s="17">
        <f t="shared" si="1237"/>
        <v>3.8000000000000003</v>
      </c>
      <c r="Q2614" s="124">
        <f t="shared" si="1238"/>
        <v>0.2</v>
      </c>
      <c r="R2614" s="26">
        <f t="shared" si="1239"/>
        <v>0.4</v>
      </c>
      <c r="S2614" s="2" t="s">
        <v>32570</v>
      </c>
      <c r="T2614" s="2" t="s">
        <v>37548</v>
      </c>
      <c r="U2614" s="24">
        <f t="shared" si="1240"/>
        <v>553.30000000000007</v>
      </c>
      <c r="V2614" s="66">
        <f t="shared" si="1240"/>
        <v>363</v>
      </c>
      <c r="W2614" s="54">
        <f t="shared" si="1241"/>
        <v>0.51</v>
      </c>
      <c r="X2614" s="143">
        <f t="shared" si="1242"/>
        <v>553.30000000000007</v>
      </c>
      <c r="Y2614" s="143">
        <f t="shared" si="1243"/>
        <v>0.20200000000000001</v>
      </c>
      <c r="AD2614">
        <v>152</v>
      </c>
      <c r="AE2614">
        <v>-1</v>
      </c>
      <c r="AF2614" s="10">
        <v>37.9</v>
      </c>
      <c r="AG2614" s="10">
        <v>58.12</v>
      </c>
      <c r="AH2614" s="10">
        <f t="shared" si="1244"/>
        <v>271894.80624321359</v>
      </c>
      <c r="AI2614" s="11">
        <f t="shared" ref="AI2614:AI2677" si="1258">1-EXP(-2.63*(AA2614/AH2614)*(AD2614-AE2614)*(1-((AD2614-T2614)/(AD2614-AE2614))^0.38))</f>
        <v>0</v>
      </c>
      <c r="AJ2614">
        <f t="shared" ref="AJ2614:AJ2677" si="1259">H2614*P2614*O2614*R2614*AB2614</f>
        <v>0</v>
      </c>
      <c r="AK2614" t="e">
        <f t="shared" si="1245"/>
        <v>#DIV/0!</v>
      </c>
      <c r="AL2614">
        <f t="shared" si="1246"/>
        <v>0.41351183520000001</v>
      </c>
      <c r="AM2614" s="5">
        <f t="shared" si="1247"/>
        <v>1.02</v>
      </c>
      <c r="AN2614">
        <v>0</v>
      </c>
      <c r="AO2614" s="72">
        <f t="shared" si="1248"/>
        <v>0.4</v>
      </c>
      <c r="AP2614" s="72">
        <f t="shared" si="1249"/>
        <v>0.2</v>
      </c>
      <c r="AQ2614" s="72">
        <f t="shared" si="1250"/>
        <v>0.2</v>
      </c>
      <c r="AR2614" s="71" t="e">
        <f t="shared" si="1251"/>
        <v>#DIV/0!</v>
      </c>
      <c r="BA2614">
        <f t="shared" si="1252"/>
        <v>280</v>
      </c>
      <c r="BB2614" s="91" t="e">
        <f t="shared" si="1253"/>
        <v>#DIV/0!</v>
      </c>
    </row>
    <row r="2615" spans="1:54">
      <c r="A2615" s="2" t="s">
        <v>2733</v>
      </c>
      <c r="B2615" s="7" t="s">
        <v>42558</v>
      </c>
      <c r="C2615" s="17">
        <f t="shared" si="1234"/>
        <v>7.4</v>
      </c>
      <c r="D2615" s="28">
        <f t="shared" si="1235"/>
        <v>239</v>
      </c>
      <c r="E2615" s="8">
        <f t="shared" si="1254"/>
        <v>12</v>
      </c>
      <c r="F2615" s="2" t="s">
        <v>7723</v>
      </c>
      <c r="G2615" s="54">
        <f t="shared" si="1255"/>
        <v>6.3999999999999995</v>
      </c>
      <c r="H2615" s="20">
        <f t="shared" si="1256"/>
        <v>0.56724640000000004</v>
      </c>
      <c r="I2615" s="14" t="s">
        <v>17685</v>
      </c>
      <c r="J2615" s="14" t="s">
        <v>12710</v>
      </c>
      <c r="K2615" s="14" t="s">
        <v>22646</v>
      </c>
      <c r="L2615" s="14" t="s">
        <v>27605</v>
      </c>
      <c r="M2615" s="28">
        <f t="shared" si="1257"/>
        <v>10.9</v>
      </c>
      <c r="N2615" s="46">
        <f t="shared" si="1236"/>
        <v>5</v>
      </c>
      <c r="O2615" s="17">
        <f t="shared" si="1237"/>
        <v>1.2000000000000002</v>
      </c>
      <c r="P2615" s="17">
        <f t="shared" si="1237"/>
        <v>7.2</v>
      </c>
      <c r="Q2615" s="124">
        <f t="shared" si="1238"/>
        <v>1.2000000000000002</v>
      </c>
      <c r="R2615" s="26">
        <f t="shared" si="1239"/>
        <v>2.8000000000000003</v>
      </c>
      <c r="S2615" s="2" t="s">
        <v>32571</v>
      </c>
      <c r="T2615" s="2" t="s">
        <v>37549</v>
      </c>
      <c r="U2615" s="24">
        <f t="shared" si="1240"/>
        <v>512.5</v>
      </c>
      <c r="V2615" s="66">
        <f t="shared" si="1240"/>
        <v>424.20000000000005</v>
      </c>
      <c r="W2615" s="54">
        <f t="shared" si="1241"/>
        <v>0.64</v>
      </c>
      <c r="X2615" s="143">
        <f t="shared" si="1242"/>
        <v>512.5</v>
      </c>
      <c r="Y2615" s="143">
        <f t="shared" si="1243"/>
        <v>0.22800000000000001</v>
      </c>
      <c r="AD2615">
        <v>152</v>
      </c>
      <c r="AE2615">
        <v>-1</v>
      </c>
      <c r="AF2615" s="10">
        <v>37.9</v>
      </c>
      <c r="AG2615" s="10">
        <v>58.12</v>
      </c>
      <c r="AH2615" s="10">
        <f t="shared" si="1244"/>
        <v>53453.061848047866</v>
      </c>
      <c r="AI2615" s="11">
        <f t="shared" si="1258"/>
        <v>0</v>
      </c>
      <c r="AJ2615">
        <f t="shared" si="1259"/>
        <v>0</v>
      </c>
      <c r="AK2615" t="e">
        <f t="shared" si="1245"/>
        <v>#DIV/0!</v>
      </c>
      <c r="AL2615">
        <f t="shared" si="1246"/>
        <v>10.469175091200002</v>
      </c>
      <c r="AM2615" s="5">
        <f t="shared" si="1247"/>
        <v>1.28</v>
      </c>
      <c r="AN2615">
        <v>0</v>
      </c>
      <c r="AO2615" s="72">
        <f t="shared" si="1248"/>
        <v>2.8000000000000003</v>
      </c>
      <c r="AP2615" s="72">
        <f t="shared" si="1249"/>
        <v>1.2000000000000002</v>
      </c>
      <c r="AQ2615" s="72">
        <f t="shared" si="1250"/>
        <v>1.4000000000000001</v>
      </c>
      <c r="AR2615" s="71" t="e">
        <f t="shared" si="1251"/>
        <v>#DIV/0!</v>
      </c>
      <c r="BA2615">
        <f t="shared" si="1252"/>
        <v>239</v>
      </c>
      <c r="BB2615" s="91" t="e">
        <f t="shared" si="1253"/>
        <v>#DIV/0!</v>
      </c>
    </row>
    <row r="2616" spans="1:54">
      <c r="A2616" s="2" t="s">
        <v>2734</v>
      </c>
      <c r="B2616" s="7" t="s">
        <v>42559</v>
      </c>
      <c r="C2616" s="17">
        <f t="shared" si="1234"/>
        <v>18</v>
      </c>
      <c r="D2616" s="28">
        <f t="shared" si="1235"/>
        <v>279</v>
      </c>
      <c r="E2616" s="8">
        <f t="shared" si="1254"/>
        <v>8</v>
      </c>
      <c r="F2616" s="2" t="s">
        <v>7724</v>
      </c>
      <c r="G2616" s="54">
        <f t="shared" si="1255"/>
        <v>17</v>
      </c>
      <c r="H2616" s="20">
        <f t="shared" si="1256"/>
        <v>0.65989149999999996</v>
      </c>
      <c r="I2616" s="14" t="s">
        <v>17686</v>
      </c>
      <c r="J2616" s="14" t="s">
        <v>12711</v>
      </c>
      <c r="K2616" s="14" t="s">
        <v>22647</v>
      </c>
      <c r="L2616" s="14" t="s">
        <v>27606</v>
      </c>
      <c r="M2616" s="28">
        <f t="shared" si="1257"/>
        <v>11.1</v>
      </c>
      <c r="N2616" s="46">
        <f t="shared" si="1236"/>
        <v>6.8</v>
      </c>
      <c r="O2616" s="17">
        <f t="shared" si="1237"/>
        <v>1.8</v>
      </c>
      <c r="P2616" s="17">
        <f t="shared" si="1237"/>
        <v>6.8000000000000007</v>
      </c>
      <c r="Q2616" s="124">
        <f t="shared" si="1238"/>
        <v>0.4</v>
      </c>
      <c r="R2616" s="26">
        <f t="shared" si="1239"/>
        <v>1</v>
      </c>
      <c r="S2616" s="2" t="s">
        <v>32572</v>
      </c>
      <c r="T2616" s="2" t="s">
        <v>37550</v>
      </c>
      <c r="U2616" s="24">
        <f t="shared" si="1240"/>
        <v>551.80000000000007</v>
      </c>
      <c r="V2616" s="66">
        <f t="shared" si="1240"/>
        <v>348.6</v>
      </c>
      <c r="W2616" s="54">
        <f t="shared" si="1241"/>
        <v>1.7</v>
      </c>
      <c r="X2616" s="143">
        <f t="shared" si="1242"/>
        <v>551.80000000000007</v>
      </c>
      <c r="Y2616" s="143">
        <f t="shared" si="1243"/>
        <v>0.43999999999999995</v>
      </c>
      <c r="AD2616">
        <v>152</v>
      </c>
      <c r="AE2616">
        <v>-1</v>
      </c>
      <c r="AF2616" s="10">
        <v>37.9</v>
      </c>
      <c r="AG2616" s="10">
        <v>58.12</v>
      </c>
      <c r="AH2616" s="10">
        <f t="shared" si="1244"/>
        <v>294562.01440483436</v>
      </c>
      <c r="AI2616" s="11">
        <f t="shared" si="1258"/>
        <v>0</v>
      </c>
      <c r="AJ2616">
        <f t="shared" si="1259"/>
        <v>0</v>
      </c>
      <c r="AK2616" t="e">
        <f t="shared" si="1245"/>
        <v>#DIV/0!</v>
      </c>
      <c r="AL2616">
        <f t="shared" si="1246"/>
        <v>4.1629280400000015</v>
      </c>
      <c r="AM2616" s="5">
        <f t="shared" si="1247"/>
        <v>3.4</v>
      </c>
      <c r="AN2616">
        <v>0</v>
      </c>
      <c r="AO2616" s="72">
        <f t="shared" si="1248"/>
        <v>1</v>
      </c>
      <c r="AP2616" s="72">
        <f t="shared" si="1249"/>
        <v>0.4</v>
      </c>
      <c r="AQ2616" s="72">
        <f t="shared" si="1250"/>
        <v>0.4</v>
      </c>
      <c r="AR2616" s="71" t="e">
        <f t="shared" si="1251"/>
        <v>#DIV/0!</v>
      </c>
      <c r="BA2616">
        <f t="shared" si="1252"/>
        <v>279</v>
      </c>
      <c r="BB2616" s="91" t="e">
        <f t="shared" si="1253"/>
        <v>#DIV/0!</v>
      </c>
    </row>
    <row r="2617" spans="1:54">
      <c r="A2617" s="2" t="s">
        <v>2735</v>
      </c>
      <c r="B2617" s="7" t="s">
        <v>42560</v>
      </c>
      <c r="C2617" s="17">
        <f t="shared" si="1234"/>
        <v>11.700000000000001</v>
      </c>
      <c r="D2617" s="28">
        <f t="shared" si="1235"/>
        <v>14</v>
      </c>
      <c r="E2617" s="8">
        <f t="shared" si="1254"/>
        <v>5</v>
      </c>
      <c r="F2617" s="2" t="s">
        <v>7725</v>
      </c>
      <c r="G2617" s="54">
        <f t="shared" si="1255"/>
        <v>10.799999999999999</v>
      </c>
      <c r="H2617" s="20">
        <f t="shared" si="1256"/>
        <v>0.72885599999999995</v>
      </c>
      <c r="I2617" s="14" t="s">
        <v>17687</v>
      </c>
      <c r="J2617" s="14" t="s">
        <v>12712</v>
      </c>
      <c r="K2617" s="14" t="s">
        <v>22648</v>
      </c>
      <c r="L2617" s="14" t="s">
        <v>27607</v>
      </c>
      <c r="M2617" s="28">
        <f t="shared" si="1257"/>
        <v>12.4</v>
      </c>
      <c r="N2617" s="46">
        <f t="shared" si="1236"/>
        <v>5</v>
      </c>
      <c r="O2617" s="17">
        <f t="shared" si="1237"/>
        <v>1.4000000000000001</v>
      </c>
      <c r="P2617" s="17">
        <f t="shared" si="1237"/>
        <v>4.2</v>
      </c>
      <c r="Q2617" s="124">
        <f t="shared" si="1238"/>
        <v>0.2</v>
      </c>
      <c r="R2617" s="26">
        <f t="shared" si="1239"/>
        <v>1</v>
      </c>
      <c r="S2617" s="2" t="s">
        <v>32573</v>
      </c>
      <c r="T2617" s="2" t="s">
        <v>37551</v>
      </c>
      <c r="U2617" s="24">
        <f t="shared" si="1240"/>
        <v>287.10000000000002</v>
      </c>
      <c r="V2617" s="66">
        <f t="shared" si="1240"/>
        <v>305.5</v>
      </c>
      <c r="W2617" s="54">
        <f t="shared" si="1241"/>
        <v>1.08</v>
      </c>
      <c r="X2617" s="143">
        <f t="shared" si="1242"/>
        <v>287.10000000000002</v>
      </c>
      <c r="Y2617" s="143">
        <f t="shared" si="1243"/>
        <v>0.31600000000000006</v>
      </c>
      <c r="AD2617">
        <v>152</v>
      </c>
      <c r="AE2617">
        <v>-1</v>
      </c>
      <c r="AF2617" s="10">
        <v>37.9</v>
      </c>
      <c r="AG2617" s="10">
        <v>58.12</v>
      </c>
      <c r="AH2617" s="10">
        <f t="shared" si="1244"/>
        <v>349518.9903754273</v>
      </c>
      <c r="AI2617" s="11">
        <f t="shared" si="1258"/>
        <v>0</v>
      </c>
      <c r="AJ2617">
        <f t="shared" si="1259"/>
        <v>0</v>
      </c>
      <c r="AK2617" t="e">
        <f t="shared" si="1245"/>
        <v>#DIV/0!</v>
      </c>
      <c r="AL2617">
        <f t="shared" si="1246"/>
        <v>1.5943267200000004</v>
      </c>
      <c r="AM2617" s="5">
        <f t="shared" si="1247"/>
        <v>2.14</v>
      </c>
      <c r="AN2617">
        <v>0</v>
      </c>
      <c r="AO2617" s="72">
        <f t="shared" si="1248"/>
        <v>1</v>
      </c>
      <c r="AP2617" s="72">
        <f t="shared" si="1249"/>
        <v>0.2</v>
      </c>
      <c r="AQ2617" s="72">
        <f t="shared" si="1250"/>
        <v>0.4</v>
      </c>
      <c r="AR2617" s="71" t="e">
        <f t="shared" si="1251"/>
        <v>#DIV/0!</v>
      </c>
      <c r="BA2617">
        <f t="shared" si="1252"/>
        <v>14</v>
      </c>
      <c r="BB2617" s="91" t="e">
        <f t="shared" si="1253"/>
        <v>#DIV/0!</v>
      </c>
    </row>
    <row r="2618" spans="1:54">
      <c r="A2618" s="2" t="s">
        <v>2736</v>
      </c>
      <c r="B2618" s="7" t="s">
        <v>42561</v>
      </c>
      <c r="C2618" s="17">
        <f t="shared" si="1234"/>
        <v>23.700000000000003</v>
      </c>
      <c r="D2618" s="28">
        <f t="shared" si="1235"/>
        <v>246</v>
      </c>
      <c r="E2618" s="8">
        <f t="shared" si="1254"/>
        <v>21</v>
      </c>
      <c r="F2618" s="2" t="s">
        <v>7726</v>
      </c>
      <c r="G2618" s="54">
        <f t="shared" si="1255"/>
        <v>22.8</v>
      </c>
      <c r="H2618" s="20">
        <f t="shared" si="1256"/>
        <v>0.32817439999999998</v>
      </c>
      <c r="I2618" s="14" t="s">
        <v>17688</v>
      </c>
      <c r="J2618" s="14" t="s">
        <v>12713</v>
      </c>
      <c r="K2618" s="14" t="s">
        <v>22649</v>
      </c>
      <c r="L2618" s="14" t="s">
        <v>27608</v>
      </c>
      <c r="M2618" s="28">
        <f t="shared" si="1257"/>
        <v>10.5</v>
      </c>
      <c r="N2618" s="46">
        <f t="shared" si="1236"/>
        <v>5.4</v>
      </c>
      <c r="O2618" s="17">
        <f t="shared" si="1237"/>
        <v>2.4000000000000004</v>
      </c>
      <c r="P2618" s="17">
        <f t="shared" si="1237"/>
        <v>8</v>
      </c>
      <c r="Q2618" s="124">
        <f t="shared" si="1238"/>
        <v>1.8</v>
      </c>
      <c r="R2618" s="26">
        <f t="shared" si="1239"/>
        <v>2.6</v>
      </c>
      <c r="S2618" s="2" t="s">
        <v>32574</v>
      </c>
      <c r="T2618" s="2" t="s">
        <v>37552</v>
      </c>
      <c r="U2618" s="24">
        <f t="shared" si="1240"/>
        <v>519</v>
      </c>
      <c r="V2618" s="66">
        <f t="shared" si="1240"/>
        <v>318.5</v>
      </c>
      <c r="W2618" s="54">
        <f t="shared" si="1241"/>
        <v>2.2799999999999998</v>
      </c>
      <c r="X2618" s="143">
        <f t="shared" si="1242"/>
        <v>519</v>
      </c>
      <c r="Y2618" s="143">
        <f t="shared" si="1243"/>
        <v>0.55599999999999994</v>
      </c>
      <c r="AD2618">
        <v>152</v>
      </c>
      <c r="AE2618">
        <v>-1</v>
      </c>
      <c r="AF2618" s="10">
        <v>37.9</v>
      </c>
      <c r="AG2618" s="10">
        <v>58.12</v>
      </c>
      <c r="AH2618" s="10">
        <f t="shared" si="1244"/>
        <v>334442.5688175055</v>
      </c>
      <c r="AI2618" s="11">
        <f t="shared" si="1258"/>
        <v>0</v>
      </c>
      <c r="AJ2618">
        <f t="shared" si="1259"/>
        <v>0</v>
      </c>
      <c r="AK2618" t="e">
        <f t="shared" si="1245"/>
        <v>#DIV/0!</v>
      </c>
      <c r="AL2618">
        <f t="shared" si="1246"/>
        <v>33.537533952000004</v>
      </c>
      <c r="AM2618" s="5">
        <f t="shared" si="1247"/>
        <v>4.5400000000000009</v>
      </c>
      <c r="AN2618">
        <v>0</v>
      </c>
      <c r="AO2618" s="72">
        <f t="shared" si="1248"/>
        <v>2.6</v>
      </c>
      <c r="AP2618" s="72">
        <f t="shared" si="1249"/>
        <v>1.8</v>
      </c>
      <c r="AQ2618" s="72">
        <f t="shared" si="1250"/>
        <v>1.8</v>
      </c>
      <c r="AR2618" s="71" t="e">
        <f t="shared" si="1251"/>
        <v>#DIV/0!</v>
      </c>
      <c r="BA2618">
        <f t="shared" si="1252"/>
        <v>246</v>
      </c>
      <c r="BB2618" s="91" t="e">
        <f t="shared" si="1253"/>
        <v>#DIV/0!</v>
      </c>
    </row>
    <row r="2619" spans="1:54">
      <c r="A2619" s="2" t="s">
        <v>2737</v>
      </c>
      <c r="B2619" s="7" t="s">
        <v>42562</v>
      </c>
      <c r="C2619" s="17">
        <f t="shared" si="1234"/>
        <v>35.700000000000003</v>
      </c>
      <c r="D2619" s="28">
        <f t="shared" si="1235"/>
        <v>120</v>
      </c>
      <c r="E2619" s="8">
        <f t="shared" si="1254"/>
        <v>9</v>
      </c>
      <c r="F2619" s="2" t="s">
        <v>7727</v>
      </c>
      <c r="G2619" s="54">
        <f t="shared" si="1255"/>
        <v>34.700000000000003</v>
      </c>
      <c r="H2619" s="20">
        <f t="shared" si="1256"/>
        <v>0.22637619999999997</v>
      </c>
      <c r="I2619" s="14" t="s">
        <v>17689</v>
      </c>
      <c r="J2619" s="14" t="s">
        <v>12714</v>
      </c>
      <c r="K2619" s="14" t="s">
        <v>22650</v>
      </c>
      <c r="L2619" s="14" t="s">
        <v>27609</v>
      </c>
      <c r="M2619" s="28">
        <f t="shared" si="1257"/>
        <v>14.1</v>
      </c>
      <c r="N2619" s="46">
        <f t="shared" si="1236"/>
        <v>6.4</v>
      </c>
      <c r="O2619" s="17">
        <f t="shared" si="1237"/>
        <v>2.8000000000000003</v>
      </c>
      <c r="P2619" s="17">
        <f t="shared" si="1237"/>
        <v>0.8</v>
      </c>
      <c r="Q2619" s="124">
        <f t="shared" si="1238"/>
        <v>1</v>
      </c>
      <c r="R2619" s="26">
        <f t="shared" si="1239"/>
        <v>1.2000000000000002</v>
      </c>
      <c r="S2619" s="2" t="s">
        <v>32575</v>
      </c>
      <c r="T2619" s="2" t="s">
        <v>37553</v>
      </c>
      <c r="U2619" s="24">
        <f t="shared" si="1240"/>
        <v>393.3</v>
      </c>
      <c r="V2619" s="66">
        <f t="shared" si="1240"/>
        <v>397.1</v>
      </c>
      <c r="W2619" s="54">
        <f t="shared" si="1241"/>
        <v>3.4699999999999998</v>
      </c>
      <c r="X2619" s="143">
        <f t="shared" si="1242"/>
        <v>393.3</v>
      </c>
      <c r="Y2619" s="143">
        <f t="shared" si="1243"/>
        <v>0.79399999999999993</v>
      </c>
      <c r="AD2619">
        <v>152</v>
      </c>
      <c r="AE2619">
        <v>-1</v>
      </c>
      <c r="AF2619" s="10">
        <v>37.9</v>
      </c>
      <c r="AG2619" s="10">
        <v>58.12</v>
      </c>
      <c r="AH2619" s="10">
        <f t="shared" si="1244"/>
        <v>200350.91117807236</v>
      </c>
      <c r="AI2619" s="11">
        <f t="shared" si="1258"/>
        <v>0</v>
      </c>
      <c r="AJ2619">
        <f t="shared" si="1259"/>
        <v>0</v>
      </c>
      <c r="AK2619" t="e">
        <f t="shared" si="1245"/>
        <v>#DIV/0!</v>
      </c>
      <c r="AL2619">
        <f t="shared" si="1246"/>
        <v>2.0795007744000005</v>
      </c>
      <c r="AM2619" s="5">
        <f t="shared" si="1247"/>
        <v>6.94</v>
      </c>
      <c r="AN2619">
        <v>0</v>
      </c>
      <c r="AO2619" s="72">
        <f t="shared" si="1248"/>
        <v>1.2000000000000002</v>
      </c>
      <c r="AP2619" s="72">
        <f t="shared" si="1249"/>
        <v>1</v>
      </c>
      <c r="AQ2619" s="72">
        <f t="shared" si="1250"/>
        <v>1</v>
      </c>
      <c r="AR2619" s="71" t="e">
        <f t="shared" si="1251"/>
        <v>#DIV/0!</v>
      </c>
      <c r="BA2619">
        <f t="shared" si="1252"/>
        <v>120</v>
      </c>
      <c r="BB2619" s="91" t="e">
        <f t="shared" si="1253"/>
        <v>#DIV/0!</v>
      </c>
    </row>
    <row r="2620" spans="1:54">
      <c r="A2620" s="2" t="s">
        <v>2738</v>
      </c>
      <c r="B2620" s="7" t="s">
        <v>42563</v>
      </c>
      <c r="C2620" s="17">
        <f t="shared" si="1234"/>
        <v>7.5</v>
      </c>
      <c r="D2620" s="28">
        <f t="shared" si="1235"/>
        <v>131</v>
      </c>
      <c r="E2620" s="8">
        <f t="shared" si="1254"/>
        <v>13</v>
      </c>
      <c r="F2620" s="2" t="s">
        <v>7728</v>
      </c>
      <c r="G2620" s="54">
        <f t="shared" si="1255"/>
        <v>6.5</v>
      </c>
      <c r="H2620" s="20">
        <f t="shared" si="1256"/>
        <v>0.32508580000000004</v>
      </c>
      <c r="I2620" s="14" t="s">
        <v>17690</v>
      </c>
      <c r="J2620" s="14" t="s">
        <v>12715</v>
      </c>
      <c r="K2620" s="14" t="s">
        <v>22651</v>
      </c>
      <c r="L2620" s="14" t="s">
        <v>27610</v>
      </c>
      <c r="M2620" s="28">
        <f t="shared" si="1257"/>
        <v>13.4</v>
      </c>
      <c r="N2620" s="46">
        <f t="shared" si="1236"/>
        <v>5.2</v>
      </c>
      <c r="O2620" s="17">
        <f t="shared" si="1237"/>
        <v>1</v>
      </c>
      <c r="P2620" s="17">
        <f t="shared" si="1237"/>
        <v>2.2000000000000002</v>
      </c>
      <c r="Q2620" s="124">
        <f t="shared" si="1238"/>
        <v>1.6</v>
      </c>
      <c r="R2620" s="26">
        <f t="shared" si="1239"/>
        <v>2.4000000000000004</v>
      </c>
      <c r="S2620" s="2" t="s">
        <v>32576</v>
      </c>
      <c r="T2620" s="2" t="s">
        <v>37554</v>
      </c>
      <c r="U2620" s="24">
        <f t="shared" si="1240"/>
        <v>404.3</v>
      </c>
      <c r="V2620" s="66">
        <f t="shared" si="1240"/>
        <v>296</v>
      </c>
      <c r="W2620" s="54">
        <f t="shared" si="1241"/>
        <v>0.65</v>
      </c>
      <c r="X2620" s="143">
        <f t="shared" si="1242"/>
        <v>404.3</v>
      </c>
      <c r="Y2620" s="143">
        <f t="shared" si="1243"/>
        <v>0.23</v>
      </c>
      <c r="AD2620">
        <v>152</v>
      </c>
      <c r="AE2620">
        <v>-1</v>
      </c>
      <c r="AF2620" s="10">
        <v>37.9</v>
      </c>
      <c r="AG2620" s="10">
        <v>58.12</v>
      </c>
      <c r="AH2620" s="10">
        <f t="shared" si="1244"/>
        <v>359942.27759549458</v>
      </c>
      <c r="AI2620" s="11">
        <f t="shared" si="1258"/>
        <v>0</v>
      </c>
      <c r="AJ2620">
        <f t="shared" si="1259"/>
        <v>0</v>
      </c>
      <c r="AK2620" t="e">
        <f t="shared" si="1245"/>
        <v>#DIV/0!</v>
      </c>
      <c r="AL2620">
        <f t="shared" si="1246"/>
        <v>3.5635469760000005</v>
      </c>
      <c r="AM2620" s="5">
        <f t="shared" si="1247"/>
        <v>1.3</v>
      </c>
      <c r="AN2620">
        <v>0</v>
      </c>
      <c r="AO2620" s="72">
        <f t="shared" si="1248"/>
        <v>2.4000000000000004</v>
      </c>
      <c r="AP2620" s="72">
        <f t="shared" si="1249"/>
        <v>1.6</v>
      </c>
      <c r="AQ2620" s="72">
        <f t="shared" si="1250"/>
        <v>1.8</v>
      </c>
      <c r="AR2620" s="71" t="e">
        <f t="shared" si="1251"/>
        <v>#DIV/0!</v>
      </c>
      <c r="BA2620">
        <f t="shared" si="1252"/>
        <v>131</v>
      </c>
      <c r="BB2620" s="91" t="e">
        <f t="shared" si="1253"/>
        <v>#DIV/0!</v>
      </c>
    </row>
    <row r="2621" spans="1:54">
      <c r="A2621" s="2" t="s">
        <v>2739</v>
      </c>
      <c r="B2621" s="7" t="s">
        <v>42564</v>
      </c>
      <c r="C2621" s="17">
        <f t="shared" si="1234"/>
        <v>37.5</v>
      </c>
      <c r="D2621" s="28">
        <f t="shared" si="1235"/>
        <v>39</v>
      </c>
      <c r="E2621" s="8">
        <f t="shared" si="1254"/>
        <v>11</v>
      </c>
      <c r="F2621" s="2" t="s">
        <v>7729</v>
      </c>
      <c r="G2621" s="54">
        <f t="shared" si="1255"/>
        <v>36.5</v>
      </c>
      <c r="H2621" s="20">
        <f t="shared" si="1256"/>
        <v>0.66522429999999999</v>
      </c>
      <c r="I2621" s="14" t="s">
        <v>17691</v>
      </c>
      <c r="J2621" s="14" t="s">
        <v>12716</v>
      </c>
      <c r="K2621" s="14" t="s">
        <v>22652</v>
      </c>
      <c r="L2621" s="14" t="s">
        <v>27611</v>
      </c>
      <c r="M2621" s="28">
        <f t="shared" si="1257"/>
        <v>11.4</v>
      </c>
      <c r="N2621" s="46">
        <f t="shared" si="1236"/>
        <v>6.8</v>
      </c>
      <c r="O2621" s="17">
        <f t="shared" si="1237"/>
        <v>1.4000000000000001</v>
      </c>
      <c r="P2621" s="17">
        <f t="shared" si="1237"/>
        <v>6.2</v>
      </c>
      <c r="Q2621" s="124">
        <f t="shared" si="1238"/>
        <v>0.8</v>
      </c>
      <c r="R2621" s="26">
        <f t="shared" si="1239"/>
        <v>2.4000000000000004</v>
      </c>
      <c r="S2621" s="2" t="s">
        <v>32577</v>
      </c>
      <c r="T2621" s="2" t="s">
        <v>37555</v>
      </c>
      <c r="U2621" s="24">
        <f t="shared" si="1240"/>
        <v>311.8</v>
      </c>
      <c r="V2621" s="66">
        <f t="shared" si="1240"/>
        <v>307</v>
      </c>
      <c r="W2621" s="54">
        <f t="shared" si="1241"/>
        <v>3.65</v>
      </c>
      <c r="X2621" s="143">
        <f t="shared" si="1242"/>
        <v>311.8</v>
      </c>
      <c r="Y2621" s="143">
        <f t="shared" si="1243"/>
        <v>0.83</v>
      </c>
      <c r="AD2621">
        <v>152</v>
      </c>
      <c r="AE2621">
        <v>-1</v>
      </c>
      <c r="AF2621" s="10">
        <v>37.9</v>
      </c>
      <c r="AG2621" s="10">
        <v>58.12</v>
      </c>
      <c r="AH2621" s="10">
        <f t="shared" si="1244"/>
        <v>347821.68822710292</v>
      </c>
      <c r="AI2621" s="11">
        <f t="shared" si="1258"/>
        <v>0</v>
      </c>
      <c r="AJ2621">
        <f t="shared" si="1259"/>
        <v>0</v>
      </c>
      <c r="AK2621" t="e">
        <f t="shared" si="1245"/>
        <v>#DIV/0!</v>
      </c>
      <c r="AL2621">
        <f t="shared" si="1246"/>
        <v>6.974047382400002</v>
      </c>
      <c r="AM2621" s="5">
        <f t="shared" si="1247"/>
        <v>7.3</v>
      </c>
      <c r="AN2621">
        <v>0</v>
      </c>
      <c r="AO2621" s="72">
        <f t="shared" si="1248"/>
        <v>2.4000000000000004</v>
      </c>
      <c r="AP2621" s="72">
        <f t="shared" si="1249"/>
        <v>0.8</v>
      </c>
      <c r="AQ2621" s="72">
        <f t="shared" si="1250"/>
        <v>1</v>
      </c>
      <c r="AR2621" s="71" t="e">
        <f t="shared" si="1251"/>
        <v>#DIV/0!</v>
      </c>
      <c r="BA2621">
        <f t="shared" si="1252"/>
        <v>39</v>
      </c>
      <c r="BB2621" s="91" t="e">
        <f t="shared" si="1253"/>
        <v>#DIV/0!</v>
      </c>
    </row>
    <row r="2622" spans="1:54">
      <c r="A2622" s="2" t="s">
        <v>2740</v>
      </c>
      <c r="B2622" s="7" t="s">
        <v>42565</v>
      </c>
      <c r="C2622" s="17">
        <f t="shared" si="1234"/>
        <v>18.900000000000002</v>
      </c>
      <c r="D2622" s="28">
        <f t="shared" si="1235"/>
        <v>55</v>
      </c>
      <c r="E2622" s="8">
        <f t="shared" si="1254"/>
        <v>3</v>
      </c>
      <c r="F2622" s="2" t="s">
        <v>7730</v>
      </c>
      <c r="G2622" s="54">
        <f t="shared" si="1255"/>
        <v>17.900000000000002</v>
      </c>
      <c r="H2622" s="20">
        <f t="shared" si="1256"/>
        <v>0.89558519999999997</v>
      </c>
      <c r="I2622" s="14" t="s">
        <v>17692</v>
      </c>
      <c r="J2622" s="14" t="s">
        <v>12717</v>
      </c>
      <c r="K2622" s="14" t="s">
        <v>22653</v>
      </c>
      <c r="L2622" s="14" t="s">
        <v>27612</v>
      </c>
      <c r="M2622" s="28">
        <f t="shared" si="1257"/>
        <v>10.1</v>
      </c>
      <c r="N2622" s="46">
        <f t="shared" si="1236"/>
        <v>6.4</v>
      </c>
      <c r="O2622" s="17">
        <f t="shared" si="1237"/>
        <v>0.60000000000000009</v>
      </c>
      <c r="P2622" s="17">
        <f t="shared" si="1237"/>
        <v>8.8000000000000007</v>
      </c>
      <c r="Q2622" s="124">
        <f t="shared" si="1238"/>
        <v>0.2</v>
      </c>
      <c r="R2622" s="26">
        <f t="shared" si="1239"/>
        <v>1.4000000000000001</v>
      </c>
      <c r="S2622" s="2" t="s">
        <v>32578</v>
      </c>
      <c r="T2622" s="2" t="s">
        <v>37556</v>
      </c>
      <c r="U2622" s="24">
        <f t="shared" si="1240"/>
        <v>328.1</v>
      </c>
      <c r="V2622" s="66">
        <f t="shared" si="1240"/>
        <v>317.8</v>
      </c>
      <c r="W2622" s="54">
        <f t="shared" si="1241"/>
        <v>1.79</v>
      </c>
      <c r="X2622" s="143">
        <f t="shared" si="1242"/>
        <v>328.1</v>
      </c>
      <c r="Y2622" s="143">
        <f t="shared" si="1243"/>
        <v>0.45799999999999996</v>
      </c>
      <c r="AD2622">
        <v>152</v>
      </c>
      <c r="AE2622">
        <v>-1</v>
      </c>
      <c r="AF2622" s="10">
        <v>37.9</v>
      </c>
      <c r="AG2622" s="10">
        <v>58.12</v>
      </c>
      <c r="AH2622" s="10">
        <f t="shared" si="1244"/>
        <v>335264.45865343412</v>
      </c>
      <c r="AI2622" s="11">
        <f t="shared" si="1258"/>
        <v>0</v>
      </c>
      <c r="AJ2622">
        <f t="shared" si="1259"/>
        <v>0</v>
      </c>
      <c r="AK2622" t="e">
        <f t="shared" si="1245"/>
        <v>#DIV/0!</v>
      </c>
      <c r="AL2622">
        <f t="shared" si="1246"/>
        <v>0.77183420160000049</v>
      </c>
      <c r="AM2622" s="5">
        <f t="shared" si="1247"/>
        <v>3.5800000000000005</v>
      </c>
      <c r="AN2622">
        <v>0</v>
      </c>
      <c r="AO2622" s="72">
        <f t="shared" si="1248"/>
        <v>1.4000000000000001</v>
      </c>
      <c r="AP2622" s="72">
        <f t="shared" si="1249"/>
        <v>0.2</v>
      </c>
      <c r="AQ2622" s="72">
        <f t="shared" si="1250"/>
        <v>0.2</v>
      </c>
      <c r="AR2622" s="71" t="e">
        <f t="shared" si="1251"/>
        <v>#DIV/0!</v>
      </c>
      <c r="BA2622">
        <f t="shared" si="1252"/>
        <v>55</v>
      </c>
      <c r="BB2622" s="91" t="e">
        <f t="shared" si="1253"/>
        <v>#DIV/0!</v>
      </c>
    </row>
    <row r="2623" spans="1:54">
      <c r="A2623" s="2" t="s">
        <v>2741</v>
      </c>
      <c r="B2623" s="7" t="s">
        <v>42566</v>
      </c>
      <c r="C2623" s="17">
        <f t="shared" si="1234"/>
        <v>16.8</v>
      </c>
      <c r="D2623" s="28">
        <f t="shared" si="1235"/>
        <v>72</v>
      </c>
      <c r="E2623" s="8">
        <f t="shared" si="1254"/>
        <v>23</v>
      </c>
      <c r="F2623" s="2" t="s">
        <v>7731</v>
      </c>
      <c r="G2623" s="54">
        <f t="shared" si="1255"/>
        <v>15.9</v>
      </c>
      <c r="H2623" s="20">
        <f t="shared" si="1256"/>
        <v>0.2908309</v>
      </c>
      <c r="I2623" s="14" t="s">
        <v>17693</v>
      </c>
      <c r="J2623" s="14" t="s">
        <v>12718</v>
      </c>
      <c r="K2623" s="14" t="s">
        <v>22654</v>
      </c>
      <c r="L2623" s="14" t="s">
        <v>27613</v>
      </c>
      <c r="M2623" s="28">
        <f t="shared" si="1257"/>
        <v>9.8999999999999986</v>
      </c>
      <c r="N2623" s="46">
        <f t="shared" si="1236"/>
        <v>5</v>
      </c>
      <c r="O2623" s="17">
        <f t="shared" si="1237"/>
        <v>2.6</v>
      </c>
      <c r="P2623" s="17">
        <f t="shared" si="1237"/>
        <v>9.2000000000000011</v>
      </c>
      <c r="Q2623" s="124">
        <f t="shared" si="1238"/>
        <v>2</v>
      </c>
      <c r="R2623" s="26">
        <f t="shared" si="1239"/>
        <v>2.8000000000000003</v>
      </c>
      <c r="S2623" s="2" t="s">
        <v>32579</v>
      </c>
      <c r="T2623" s="2" t="s">
        <v>37557</v>
      </c>
      <c r="U2623" s="24">
        <f t="shared" si="1240"/>
        <v>344.6</v>
      </c>
      <c r="V2623" s="66">
        <f t="shared" si="1240"/>
        <v>369.3</v>
      </c>
      <c r="W2623" s="54">
        <f t="shared" si="1241"/>
        <v>1.59</v>
      </c>
      <c r="X2623" s="143">
        <f t="shared" si="1242"/>
        <v>344.6</v>
      </c>
      <c r="Y2623" s="143">
        <f t="shared" si="1243"/>
        <v>0.41800000000000004</v>
      </c>
      <c r="AD2623">
        <v>152</v>
      </c>
      <c r="AE2623">
        <v>-1</v>
      </c>
      <c r="AF2623" s="10">
        <v>37.9</v>
      </c>
      <c r="AG2623" s="10">
        <v>58.12</v>
      </c>
      <c r="AH2623" s="10">
        <f t="shared" si="1244"/>
        <v>261010.89654203082</v>
      </c>
      <c r="AI2623" s="11">
        <f t="shared" si="1258"/>
        <v>0</v>
      </c>
      <c r="AJ2623">
        <f t="shared" si="1259"/>
        <v>0</v>
      </c>
      <c r="AK2623" t="e">
        <f t="shared" si="1245"/>
        <v>#DIV/0!</v>
      </c>
      <c r="AL2623">
        <f t="shared" si="1246"/>
        <v>47.497309641600005</v>
      </c>
      <c r="AM2623" s="5">
        <f t="shared" si="1247"/>
        <v>3.16</v>
      </c>
      <c r="AN2623">
        <v>0</v>
      </c>
      <c r="AO2623" s="72">
        <f t="shared" si="1248"/>
        <v>2.8000000000000003</v>
      </c>
      <c r="AP2623" s="72">
        <f t="shared" si="1249"/>
        <v>2</v>
      </c>
      <c r="AQ2623" s="72">
        <f t="shared" si="1250"/>
        <v>2</v>
      </c>
      <c r="AR2623" s="71" t="e">
        <f t="shared" si="1251"/>
        <v>#DIV/0!</v>
      </c>
      <c r="BA2623">
        <f t="shared" si="1252"/>
        <v>72</v>
      </c>
      <c r="BB2623" s="91" t="e">
        <f t="shared" si="1253"/>
        <v>#DIV/0!</v>
      </c>
    </row>
    <row r="2624" spans="1:54">
      <c r="A2624" s="2" t="s">
        <v>2742</v>
      </c>
      <c r="B2624" s="7" t="s">
        <v>42567</v>
      </c>
      <c r="C2624" s="17">
        <f t="shared" si="1234"/>
        <v>36.5</v>
      </c>
      <c r="D2624" s="28">
        <f t="shared" si="1235"/>
        <v>229</v>
      </c>
      <c r="E2624" s="8">
        <f t="shared" si="1254"/>
        <v>8</v>
      </c>
      <c r="F2624" s="2" t="s">
        <v>7732</v>
      </c>
      <c r="G2624" s="54">
        <f t="shared" si="1255"/>
        <v>35.5</v>
      </c>
      <c r="H2624" s="20">
        <f t="shared" si="1256"/>
        <v>0.60370980000000007</v>
      </c>
      <c r="I2624" s="14" t="s">
        <v>17694</v>
      </c>
      <c r="J2624" s="14" t="s">
        <v>12719</v>
      </c>
      <c r="K2624" s="14" t="s">
        <v>22655</v>
      </c>
      <c r="L2624" s="14" t="s">
        <v>27614</v>
      </c>
      <c r="M2624" s="28">
        <f t="shared" si="1257"/>
        <v>10.1</v>
      </c>
      <c r="N2624" s="46">
        <f t="shared" si="1236"/>
        <v>5.2</v>
      </c>
      <c r="O2624" s="17">
        <f t="shared" si="1237"/>
        <v>1.2000000000000002</v>
      </c>
      <c r="P2624" s="17">
        <f t="shared" si="1237"/>
        <v>8.8000000000000007</v>
      </c>
      <c r="Q2624" s="124">
        <f t="shared" si="1238"/>
        <v>0.60000000000000009</v>
      </c>
      <c r="R2624" s="26">
        <f t="shared" si="1239"/>
        <v>1.6</v>
      </c>
      <c r="S2624" s="2" t="s">
        <v>32580</v>
      </c>
      <c r="T2624" s="2" t="s">
        <v>37558</v>
      </c>
      <c r="U2624" s="24">
        <f t="shared" si="1240"/>
        <v>502.3</v>
      </c>
      <c r="V2624" s="66">
        <f t="shared" si="1240"/>
        <v>367.6</v>
      </c>
      <c r="W2624" s="54">
        <f t="shared" si="1241"/>
        <v>3.55</v>
      </c>
      <c r="X2624" s="143">
        <f t="shared" si="1242"/>
        <v>502.3</v>
      </c>
      <c r="Y2624" s="143">
        <f t="shared" si="1243"/>
        <v>0.80999999999999994</v>
      </c>
      <c r="AD2624">
        <v>152</v>
      </c>
      <c r="AE2624">
        <v>-1</v>
      </c>
      <c r="AF2624" s="10">
        <v>37.9</v>
      </c>
      <c r="AG2624" s="10">
        <v>58.12</v>
      </c>
      <c r="AH2624" s="10">
        <f t="shared" si="1244"/>
        <v>263995.18777168612</v>
      </c>
      <c r="AI2624" s="11">
        <f t="shared" si="1258"/>
        <v>0</v>
      </c>
      <c r="AJ2624">
        <f t="shared" si="1259"/>
        <v>0</v>
      </c>
      <c r="AK2624" t="e">
        <f t="shared" si="1245"/>
        <v>#DIV/0!</v>
      </c>
      <c r="AL2624">
        <f t="shared" si="1246"/>
        <v>6.6957192191999999</v>
      </c>
      <c r="AM2624" s="5">
        <f t="shared" si="1247"/>
        <v>7.1</v>
      </c>
      <c r="AN2624">
        <v>0</v>
      </c>
      <c r="AO2624" s="72">
        <f t="shared" si="1248"/>
        <v>1.6</v>
      </c>
      <c r="AP2624" s="72">
        <f t="shared" si="1249"/>
        <v>0.60000000000000009</v>
      </c>
      <c r="AQ2624" s="72">
        <f t="shared" si="1250"/>
        <v>0.8</v>
      </c>
      <c r="AR2624" s="71" t="e">
        <f t="shared" si="1251"/>
        <v>#DIV/0!</v>
      </c>
      <c r="BA2624">
        <f t="shared" si="1252"/>
        <v>229</v>
      </c>
      <c r="BB2624" s="91" t="e">
        <f t="shared" si="1253"/>
        <v>#DIV/0!</v>
      </c>
    </row>
    <row r="2625" spans="1:54">
      <c r="A2625" s="2" t="s">
        <v>2743</v>
      </c>
      <c r="B2625" s="7" t="s">
        <v>42568</v>
      </c>
      <c r="C2625" s="17">
        <f t="shared" si="1234"/>
        <v>17.100000000000001</v>
      </c>
      <c r="D2625" s="28">
        <f t="shared" si="1235"/>
        <v>278</v>
      </c>
      <c r="E2625" s="8">
        <f t="shared" si="1254"/>
        <v>15</v>
      </c>
      <c r="F2625" s="2" t="s">
        <v>7733</v>
      </c>
      <c r="G2625" s="54">
        <f t="shared" si="1255"/>
        <v>16.200000000000003</v>
      </c>
      <c r="H2625" s="20">
        <f t="shared" si="1256"/>
        <v>0.50906309999999999</v>
      </c>
      <c r="I2625" s="14" t="s">
        <v>17695</v>
      </c>
      <c r="J2625" s="14" t="s">
        <v>12720</v>
      </c>
      <c r="K2625" s="14" t="s">
        <v>22656</v>
      </c>
      <c r="L2625" s="14" t="s">
        <v>27615</v>
      </c>
      <c r="M2625" s="28">
        <f t="shared" si="1257"/>
        <v>11.4</v>
      </c>
      <c r="N2625" s="46">
        <f t="shared" si="1236"/>
        <v>5.2</v>
      </c>
      <c r="O2625" s="17">
        <f t="shared" si="1237"/>
        <v>2.8000000000000003</v>
      </c>
      <c r="P2625" s="17">
        <f t="shared" si="1237"/>
        <v>6.2</v>
      </c>
      <c r="Q2625" s="124">
        <f t="shared" si="1238"/>
        <v>0.8</v>
      </c>
      <c r="R2625" s="26">
        <f t="shared" si="1239"/>
        <v>1.8</v>
      </c>
      <c r="S2625" s="2" t="s">
        <v>32581</v>
      </c>
      <c r="T2625" s="2" t="s">
        <v>37559</v>
      </c>
      <c r="U2625" s="24">
        <f t="shared" si="1240"/>
        <v>551</v>
      </c>
      <c r="V2625" s="66">
        <f t="shared" si="1240"/>
        <v>394.8</v>
      </c>
      <c r="W2625" s="54">
        <f t="shared" si="1241"/>
        <v>1.62</v>
      </c>
      <c r="X2625" s="143">
        <f t="shared" si="1242"/>
        <v>551</v>
      </c>
      <c r="Y2625" s="143">
        <f t="shared" si="1243"/>
        <v>0.42400000000000004</v>
      </c>
      <c r="AD2625">
        <v>152</v>
      </c>
      <c r="AE2625">
        <v>-1</v>
      </c>
      <c r="AF2625" s="10">
        <v>37.9</v>
      </c>
      <c r="AG2625" s="10">
        <v>58.12</v>
      </c>
      <c r="AH2625" s="10">
        <f t="shared" si="1244"/>
        <v>206588.23000576883</v>
      </c>
      <c r="AI2625" s="11">
        <f t="shared" si="1258"/>
        <v>0</v>
      </c>
      <c r="AJ2625">
        <f t="shared" si="1259"/>
        <v>0</v>
      </c>
      <c r="AK2625" t="e">
        <f t="shared" si="1245"/>
        <v>#DIV/0!</v>
      </c>
      <c r="AL2625">
        <f t="shared" si="1246"/>
        <v>15.340796251200002</v>
      </c>
      <c r="AM2625" s="5">
        <f t="shared" si="1247"/>
        <v>3.22</v>
      </c>
      <c r="AN2625">
        <v>0</v>
      </c>
      <c r="AO2625" s="72">
        <f t="shared" si="1248"/>
        <v>1.8</v>
      </c>
      <c r="AP2625" s="72">
        <f t="shared" si="1249"/>
        <v>0.8</v>
      </c>
      <c r="AQ2625" s="72">
        <f t="shared" si="1250"/>
        <v>1</v>
      </c>
      <c r="AR2625" s="71" t="e">
        <f t="shared" si="1251"/>
        <v>#DIV/0!</v>
      </c>
      <c r="BA2625">
        <f t="shared" si="1252"/>
        <v>278</v>
      </c>
      <c r="BB2625" s="91" t="e">
        <f t="shared" si="1253"/>
        <v>#DIV/0!</v>
      </c>
    </row>
    <row r="2626" spans="1:54">
      <c r="A2626" s="2" t="s">
        <v>2744</v>
      </c>
      <c r="B2626" s="7" t="s">
        <v>42569</v>
      </c>
      <c r="C2626" s="17">
        <f t="shared" ref="C2626:C2689" si="1260">MROUND(A2626,0.1)+1+AN2626</f>
        <v>17.400000000000002</v>
      </c>
      <c r="D2626" s="28">
        <f t="shared" ref="D2626:D2689" si="1261">MROUND(S2626,1)</f>
        <v>115</v>
      </c>
      <c r="E2626" s="8">
        <f t="shared" si="1254"/>
        <v>4</v>
      </c>
      <c r="F2626" s="2" t="s">
        <v>7734</v>
      </c>
      <c r="G2626" s="54">
        <f t="shared" si="1255"/>
        <v>16.400000000000002</v>
      </c>
      <c r="H2626" s="20">
        <f t="shared" si="1256"/>
        <v>0.87293670000000001</v>
      </c>
      <c r="I2626" s="14" t="s">
        <v>17696</v>
      </c>
      <c r="J2626" s="14" t="s">
        <v>12721</v>
      </c>
      <c r="K2626" s="14" t="s">
        <v>22657</v>
      </c>
      <c r="L2626" s="14" t="s">
        <v>27616</v>
      </c>
      <c r="M2626" s="28">
        <f t="shared" si="1257"/>
        <v>14</v>
      </c>
      <c r="N2626" s="46">
        <f t="shared" ref="N2626:N2689" si="1262">MROUND(L2626,0.2)+5</f>
        <v>5.4</v>
      </c>
      <c r="O2626" s="17">
        <f t="shared" ref="O2626:P2689" si="1263">MROUND(I2626,0.2)</f>
        <v>1.2000000000000002</v>
      </c>
      <c r="P2626" s="17">
        <f t="shared" si="1263"/>
        <v>1</v>
      </c>
      <c r="Q2626" s="124">
        <f t="shared" ref="Q2626:Q2689" si="1264">IF(AN2626&gt;0,CEILING((1-H2626)*R2626,0.2),IF(MROUND((1-H2626)*R2626,0.2)&lt;0.2,MROUND((1-H2626)*R2626,0.2)+0.2, MROUND((1-H2626)*R2626,0.2)))</f>
        <v>0.2</v>
      </c>
      <c r="R2626" s="26">
        <f t="shared" ref="R2626:R2689" si="1265">MROUND(K2626,0.2)</f>
        <v>0.60000000000000009</v>
      </c>
      <c r="S2626" s="2" t="s">
        <v>32582</v>
      </c>
      <c r="T2626" s="2" t="s">
        <v>37560</v>
      </c>
      <c r="U2626" s="24">
        <f t="shared" ref="U2626:V2689" si="1266">ROUNDUP(S2626+273,1)</f>
        <v>387.90000000000003</v>
      </c>
      <c r="V2626" s="66">
        <f t="shared" si="1266"/>
        <v>311.8</v>
      </c>
      <c r="W2626" s="54">
        <f t="shared" ref="W2626:W2689" si="1267">ROUNDUP(A2626/10,2)</f>
        <v>1.64</v>
      </c>
      <c r="X2626" s="143">
        <f t="shared" ref="X2626:X2689" si="1268">U2626</f>
        <v>387.90000000000003</v>
      </c>
      <c r="Y2626" s="143">
        <f t="shared" ref="Y2626:Y2689" si="1269">W2626/5+0.1</f>
        <v>0.42799999999999994</v>
      </c>
      <c r="AD2626">
        <v>152</v>
      </c>
      <c r="AE2626">
        <v>-1</v>
      </c>
      <c r="AF2626" s="10">
        <v>37.9</v>
      </c>
      <c r="AG2626" s="10">
        <v>58.12</v>
      </c>
      <c r="AH2626" s="10">
        <f t="shared" ref="AH2626:AH2689" si="1270">((1.092*8.3144*(AE2626+273)*(LN(AF2626)-1.013)/(0.93-(AE2626+273)/(AD2626+273)))*((AD2626-T2626)/(AD2626-AE2626))^0.383)*1000/AG2626</f>
        <v>342399.55316264951</v>
      </c>
      <c r="AI2626" s="11">
        <f t="shared" si="1258"/>
        <v>0</v>
      </c>
      <c r="AJ2626">
        <f t="shared" si="1259"/>
        <v>0</v>
      </c>
      <c r="AK2626" t="e">
        <f t="shared" ref="AK2626:AK2689" si="1271">0.07*AJ2626*AI2626/AC2626</f>
        <v>#DIV/0!</v>
      </c>
      <c r="AL2626">
        <f t="shared" ref="AL2626:AL2689" si="1272">(1-H2626)*O2626*P2626*R2626</f>
        <v>9.1485576000000027E-2</v>
      </c>
      <c r="AM2626" s="5">
        <f t="shared" ref="AM2626:AM2689" si="1273">MROUND(A2626,0.1)/5</f>
        <v>3.2800000000000002</v>
      </c>
      <c r="AN2626">
        <v>0</v>
      </c>
      <c r="AO2626" s="72">
        <f t="shared" ref="AO2626:AO2689" si="1274">CEILING(R2626,0.2)</f>
        <v>0.60000000000000009</v>
      </c>
      <c r="AP2626" s="72">
        <f t="shared" ref="AP2626:AP2689" si="1275">Q2626</f>
        <v>0.2</v>
      </c>
      <c r="AQ2626" s="72">
        <f t="shared" ref="AQ2626:AQ2689" si="1276">CEILING((1-H2626)*R2626,0.2)</f>
        <v>0.2</v>
      </c>
      <c r="AR2626" s="71" t="e">
        <f t="shared" ref="AR2626:AR2689" si="1277">AL2626+AK2626</f>
        <v>#DIV/0!</v>
      </c>
      <c r="BA2626">
        <f t="shared" ref="BA2626:BA2689" si="1278">D2626</f>
        <v>115</v>
      </c>
      <c r="BB2626" s="91" t="e">
        <f t="shared" ref="BB2626:BB2689" si="1279">AK2626/AL2626</f>
        <v>#DIV/0!</v>
      </c>
    </row>
    <row r="2627" spans="1:54">
      <c r="A2627" s="2" t="s">
        <v>2745</v>
      </c>
      <c r="B2627" s="7" t="s">
        <v>42570</v>
      </c>
      <c r="C2627" s="17">
        <f t="shared" si="1260"/>
        <v>22.200000000000003</v>
      </c>
      <c r="D2627" s="28">
        <f t="shared" si="1261"/>
        <v>51</v>
      </c>
      <c r="E2627" s="8">
        <f t="shared" ref="E2627:E2690" si="1280">MROUND(SQRT(((P2627*O2627*Q2627)/MAX(O2627,P2627,Q2627)))*10,1)</f>
        <v>8</v>
      </c>
      <c r="F2627" s="2" t="s">
        <v>7735</v>
      </c>
      <c r="G2627" s="54">
        <f t="shared" ref="G2627:G2690" si="1281">ROUNDUP(A2627,1)</f>
        <v>21.200000000000003</v>
      </c>
      <c r="H2627" s="20">
        <f t="shared" ref="H2627:H2690" si="1282">F2627/100</f>
        <v>0.86970969999999992</v>
      </c>
      <c r="I2627" s="14" t="s">
        <v>17697</v>
      </c>
      <c r="J2627" s="14" t="s">
        <v>12722</v>
      </c>
      <c r="K2627" s="14" t="s">
        <v>22658</v>
      </c>
      <c r="L2627" s="14" t="s">
        <v>27617</v>
      </c>
      <c r="M2627" s="28">
        <f t="shared" ref="M2627:M2690" si="1283">14.5-P2627/2</f>
        <v>13.2</v>
      </c>
      <c r="N2627" s="46">
        <f t="shared" si="1262"/>
        <v>6</v>
      </c>
      <c r="O2627" s="17">
        <f t="shared" si="1263"/>
        <v>1.8</v>
      </c>
      <c r="P2627" s="17">
        <f t="shared" si="1263"/>
        <v>2.6</v>
      </c>
      <c r="Q2627" s="124">
        <f t="shared" si="1264"/>
        <v>0.4</v>
      </c>
      <c r="R2627" s="26">
        <f t="shared" si="1265"/>
        <v>3</v>
      </c>
      <c r="S2627" s="2" t="s">
        <v>32583</v>
      </c>
      <c r="T2627" s="2" t="s">
        <v>37561</v>
      </c>
      <c r="U2627" s="24">
        <f t="shared" si="1266"/>
        <v>324.3</v>
      </c>
      <c r="V2627" s="66">
        <f t="shared" si="1266"/>
        <v>336.8</v>
      </c>
      <c r="W2627" s="54">
        <f t="shared" si="1267"/>
        <v>2.1199999999999997</v>
      </c>
      <c r="X2627" s="143">
        <f t="shared" si="1268"/>
        <v>324.3</v>
      </c>
      <c r="Y2627" s="143">
        <f t="shared" si="1269"/>
        <v>0.52399999999999991</v>
      </c>
      <c r="AD2627">
        <v>152</v>
      </c>
      <c r="AE2627">
        <v>-1</v>
      </c>
      <c r="AF2627" s="10">
        <v>37.9</v>
      </c>
      <c r="AG2627" s="10">
        <v>58.12</v>
      </c>
      <c r="AH2627" s="10">
        <f t="shared" si="1270"/>
        <v>311192.56205220759</v>
      </c>
      <c r="AI2627" s="11">
        <f t="shared" si="1258"/>
        <v>0</v>
      </c>
      <c r="AJ2627">
        <f t="shared" si="1259"/>
        <v>0</v>
      </c>
      <c r="AK2627" t="e">
        <f t="shared" si="1271"/>
        <v>#DIV/0!</v>
      </c>
      <c r="AL2627">
        <f t="shared" si="1272"/>
        <v>1.829275812000001</v>
      </c>
      <c r="AM2627" s="5">
        <f t="shared" si="1273"/>
        <v>4.24</v>
      </c>
      <c r="AN2627">
        <v>0</v>
      </c>
      <c r="AO2627" s="72">
        <f t="shared" si="1274"/>
        <v>3</v>
      </c>
      <c r="AP2627" s="72">
        <f t="shared" si="1275"/>
        <v>0.4</v>
      </c>
      <c r="AQ2627" s="72">
        <f t="shared" si="1276"/>
        <v>0.4</v>
      </c>
      <c r="AR2627" s="71" t="e">
        <f t="shared" si="1277"/>
        <v>#DIV/0!</v>
      </c>
      <c r="BA2627">
        <f t="shared" si="1278"/>
        <v>51</v>
      </c>
      <c r="BB2627" s="91" t="e">
        <f t="shared" si="1279"/>
        <v>#DIV/0!</v>
      </c>
    </row>
    <row r="2628" spans="1:54">
      <c r="A2628" s="2" t="s">
        <v>2746</v>
      </c>
      <c r="B2628" s="7" t="s">
        <v>42571</v>
      </c>
      <c r="C2628" s="17">
        <f t="shared" si="1260"/>
        <v>10.200000000000001</v>
      </c>
      <c r="D2628" s="28">
        <f t="shared" si="1261"/>
        <v>296</v>
      </c>
      <c r="E2628" s="8">
        <f t="shared" si="1280"/>
        <v>9</v>
      </c>
      <c r="F2628" s="2" t="s">
        <v>7736</v>
      </c>
      <c r="G2628" s="54">
        <f t="shared" si="1281"/>
        <v>9.1999999999999993</v>
      </c>
      <c r="H2628" s="20">
        <f t="shared" si="1282"/>
        <v>0.34928040000000005</v>
      </c>
      <c r="I2628" s="14" t="s">
        <v>17698</v>
      </c>
      <c r="J2628" s="14" t="s">
        <v>12723</v>
      </c>
      <c r="K2628" s="14" t="s">
        <v>22659</v>
      </c>
      <c r="L2628" s="14" t="s">
        <v>27618</v>
      </c>
      <c r="M2628" s="28">
        <f t="shared" si="1283"/>
        <v>10.9</v>
      </c>
      <c r="N2628" s="46">
        <f t="shared" si="1262"/>
        <v>6.6</v>
      </c>
      <c r="O2628" s="17">
        <f t="shared" si="1263"/>
        <v>0.60000000000000009</v>
      </c>
      <c r="P2628" s="17">
        <f t="shared" si="1263"/>
        <v>7.2</v>
      </c>
      <c r="Q2628" s="124">
        <f t="shared" si="1264"/>
        <v>1.4000000000000001</v>
      </c>
      <c r="R2628" s="26">
        <f t="shared" si="1265"/>
        <v>2</v>
      </c>
      <c r="S2628" s="2" t="s">
        <v>32584</v>
      </c>
      <c r="T2628" s="2" t="s">
        <v>37562</v>
      </c>
      <c r="U2628" s="24">
        <f t="shared" si="1266"/>
        <v>569.4</v>
      </c>
      <c r="V2628" s="66">
        <f t="shared" si="1266"/>
        <v>288.5</v>
      </c>
      <c r="W2628" s="54">
        <f t="shared" si="1267"/>
        <v>0.92</v>
      </c>
      <c r="X2628" s="143">
        <f t="shared" si="1268"/>
        <v>569.4</v>
      </c>
      <c r="Y2628" s="143">
        <f t="shared" si="1269"/>
        <v>0.28400000000000003</v>
      </c>
      <c r="AD2628">
        <v>152</v>
      </c>
      <c r="AE2628">
        <v>-1</v>
      </c>
      <c r="AF2628" s="10">
        <v>37.9</v>
      </c>
      <c r="AG2628" s="10">
        <v>58.12</v>
      </c>
      <c r="AH2628" s="10">
        <f t="shared" si="1270"/>
        <v>367811.00932192249</v>
      </c>
      <c r="AI2628" s="11">
        <f t="shared" si="1258"/>
        <v>0</v>
      </c>
      <c r="AJ2628">
        <f t="shared" si="1259"/>
        <v>0</v>
      </c>
      <c r="AK2628" t="e">
        <f t="shared" si="1271"/>
        <v>#DIV/0!</v>
      </c>
      <c r="AL2628">
        <f t="shared" si="1272"/>
        <v>5.6222173440000001</v>
      </c>
      <c r="AM2628" s="5">
        <f t="shared" si="1273"/>
        <v>1.8400000000000003</v>
      </c>
      <c r="AN2628">
        <v>0</v>
      </c>
      <c r="AO2628" s="72">
        <f t="shared" si="1274"/>
        <v>2</v>
      </c>
      <c r="AP2628" s="72">
        <f t="shared" si="1275"/>
        <v>1.4000000000000001</v>
      </c>
      <c r="AQ2628" s="72">
        <f t="shared" si="1276"/>
        <v>1.4000000000000001</v>
      </c>
      <c r="AR2628" s="71" t="e">
        <f t="shared" si="1277"/>
        <v>#DIV/0!</v>
      </c>
      <c r="BA2628">
        <f t="shared" si="1278"/>
        <v>296</v>
      </c>
      <c r="BB2628" s="91" t="e">
        <f t="shared" si="1279"/>
        <v>#DIV/0!</v>
      </c>
    </row>
    <row r="2629" spans="1:54">
      <c r="A2629" s="2" t="s">
        <v>2747</v>
      </c>
      <c r="B2629" s="7" t="s">
        <v>42572</v>
      </c>
      <c r="C2629" s="17">
        <f t="shared" si="1260"/>
        <v>19.3</v>
      </c>
      <c r="D2629" s="28">
        <f t="shared" si="1261"/>
        <v>183</v>
      </c>
      <c r="E2629" s="8">
        <f t="shared" si="1280"/>
        <v>11</v>
      </c>
      <c r="F2629" s="2" t="s">
        <v>7737</v>
      </c>
      <c r="G2629" s="54">
        <f t="shared" si="1281"/>
        <v>18.400000000000002</v>
      </c>
      <c r="H2629" s="20">
        <f t="shared" si="1282"/>
        <v>0.46641270000000001</v>
      </c>
      <c r="I2629" s="14" t="s">
        <v>17699</v>
      </c>
      <c r="J2629" s="14" t="s">
        <v>12724</v>
      </c>
      <c r="K2629" s="14" t="s">
        <v>22660</v>
      </c>
      <c r="L2629" s="14" t="s">
        <v>27619</v>
      </c>
      <c r="M2629" s="28">
        <f t="shared" si="1283"/>
        <v>12.1</v>
      </c>
      <c r="N2629" s="46">
        <f t="shared" si="1262"/>
        <v>5.8</v>
      </c>
      <c r="O2629" s="17">
        <f t="shared" si="1263"/>
        <v>2</v>
      </c>
      <c r="P2629" s="17">
        <f t="shared" si="1263"/>
        <v>4.8000000000000007</v>
      </c>
      <c r="Q2629" s="124">
        <f t="shared" si="1264"/>
        <v>0.60000000000000009</v>
      </c>
      <c r="R2629" s="26">
        <f t="shared" si="1265"/>
        <v>1</v>
      </c>
      <c r="S2629" s="2" t="s">
        <v>32585</v>
      </c>
      <c r="T2629" s="2" t="s">
        <v>37563</v>
      </c>
      <c r="U2629" s="24">
        <f t="shared" si="1266"/>
        <v>456.40000000000003</v>
      </c>
      <c r="V2629" s="66">
        <f t="shared" si="1266"/>
        <v>330</v>
      </c>
      <c r="W2629" s="54">
        <f t="shared" si="1267"/>
        <v>1.84</v>
      </c>
      <c r="X2629" s="143">
        <f t="shared" si="1268"/>
        <v>456.40000000000003</v>
      </c>
      <c r="Y2629" s="143">
        <f t="shared" si="1269"/>
        <v>0.46799999999999997</v>
      </c>
      <c r="AD2629">
        <v>152</v>
      </c>
      <c r="AE2629">
        <v>-1</v>
      </c>
      <c r="AF2629" s="10">
        <v>37.9</v>
      </c>
      <c r="AG2629" s="10">
        <v>58.12</v>
      </c>
      <c r="AH2629" s="10">
        <f t="shared" si="1270"/>
        <v>320141.48477914924</v>
      </c>
      <c r="AI2629" s="11">
        <f t="shared" si="1258"/>
        <v>0</v>
      </c>
      <c r="AJ2629">
        <f t="shared" si="1259"/>
        <v>0</v>
      </c>
      <c r="AK2629" t="e">
        <f t="shared" si="1271"/>
        <v>#DIV/0!</v>
      </c>
      <c r="AL2629">
        <f t="shared" si="1272"/>
        <v>5.1224380800000002</v>
      </c>
      <c r="AM2629" s="5">
        <f t="shared" si="1273"/>
        <v>3.66</v>
      </c>
      <c r="AN2629">
        <v>0</v>
      </c>
      <c r="AO2629" s="72">
        <f t="shared" si="1274"/>
        <v>1</v>
      </c>
      <c r="AP2629" s="72">
        <f t="shared" si="1275"/>
        <v>0.60000000000000009</v>
      </c>
      <c r="AQ2629" s="72">
        <f t="shared" si="1276"/>
        <v>0.60000000000000009</v>
      </c>
      <c r="AR2629" s="71" t="e">
        <f t="shared" si="1277"/>
        <v>#DIV/0!</v>
      </c>
      <c r="BA2629">
        <f t="shared" si="1278"/>
        <v>183</v>
      </c>
      <c r="BB2629" s="91" t="e">
        <f t="shared" si="1279"/>
        <v>#DIV/0!</v>
      </c>
    </row>
    <row r="2630" spans="1:54">
      <c r="A2630" s="2" t="s">
        <v>2748</v>
      </c>
      <c r="B2630" s="7" t="s">
        <v>42573</v>
      </c>
      <c r="C2630" s="17">
        <f t="shared" si="1260"/>
        <v>33.300000000000004</v>
      </c>
      <c r="D2630" s="28">
        <f t="shared" si="1261"/>
        <v>57</v>
      </c>
      <c r="E2630" s="8">
        <f t="shared" si="1280"/>
        <v>23</v>
      </c>
      <c r="F2630" s="2" t="s">
        <v>7738</v>
      </c>
      <c r="G2630" s="54">
        <f t="shared" si="1281"/>
        <v>32.300000000000004</v>
      </c>
      <c r="H2630" s="20">
        <f t="shared" si="1282"/>
        <v>0.22309809999999999</v>
      </c>
      <c r="I2630" s="14" t="s">
        <v>17700</v>
      </c>
      <c r="J2630" s="14" t="s">
        <v>12725</v>
      </c>
      <c r="K2630" s="14" t="s">
        <v>22661</v>
      </c>
      <c r="L2630" s="14" t="s">
        <v>27620</v>
      </c>
      <c r="M2630" s="28">
        <f t="shared" si="1283"/>
        <v>10.7</v>
      </c>
      <c r="N2630" s="46">
        <f t="shared" si="1262"/>
        <v>6.2</v>
      </c>
      <c r="O2630" s="17">
        <f t="shared" si="1263"/>
        <v>3</v>
      </c>
      <c r="P2630" s="17">
        <f t="shared" si="1263"/>
        <v>7.6000000000000005</v>
      </c>
      <c r="Q2630" s="124">
        <f t="shared" si="1264"/>
        <v>1.8</v>
      </c>
      <c r="R2630" s="26">
        <f t="shared" si="1265"/>
        <v>2.4000000000000004</v>
      </c>
      <c r="S2630" s="2" t="s">
        <v>32586</v>
      </c>
      <c r="T2630" s="2" t="s">
        <v>37564</v>
      </c>
      <c r="U2630" s="24">
        <f t="shared" si="1266"/>
        <v>330.3</v>
      </c>
      <c r="V2630" s="66">
        <f t="shared" si="1266"/>
        <v>409.5</v>
      </c>
      <c r="W2630" s="54">
        <f t="shared" si="1267"/>
        <v>3.23</v>
      </c>
      <c r="X2630" s="143">
        <f t="shared" si="1268"/>
        <v>330.3</v>
      </c>
      <c r="Y2630" s="143">
        <f t="shared" si="1269"/>
        <v>0.746</v>
      </c>
      <c r="AD2630">
        <v>152</v>
      </c>
      <c r="AE2630">
        <v>-1</v>
      </c>
      <c r="AF2630" s="10">
        <v>37.9</v>
      </c>
      <c r="AG2630" s="10">
        <v>58.12</v>
      </c>
      <c r="AH2630" s="10">
        <f t="shared" si="1270"/>
        <v>159940.3931980943</v>
      </c>
      <c r="AI2630" s="11">
        <f t="shared" si="1258"/>
        <v>0</v>
      </c>
      <c r="AJ2630">
        <f t="shared" si="1259"/>
        <v>0</v>
      </c>
      <c r="AK2630" t="e">
        <f t="shared" si="1271"/>
        <v>#DIV/0!</v>
      </c>
      <c r="AL2630">
        <f t="shared" si="1272"/>
        <v>42.512071968000015</v>
      </c>
      <c r="AM2630" s="5">
        <f t="shared" si="1273"/>
        <v>6.4600000000000009</v>
      </c>
      <c r="AN2630">
        <v>0</v>
      </c>
      <c r="AO2630" s="72">
        <f t="shared" si="1274"/>
        <v>2.4000000000000004</v>
      </c>
      <c r="AP2630" s="72">
        <f t="shared" si="1275"/>
        <v>1.8</v>
      </c>
      <c r="AQ2630" s="72">
        <f t="shared" si="1276"/>
        <v>2</v>
      </c>
      <c r="AR2630" s="71" t="e">
        <f t="shared" si="1277"/>
        <v>#DIV/0!</v>
      </c>
      <c r="BA2630">
        <f t="shared" si="1278"/>
        <v>57</v>
      </c>
      <c r="BB2630" s="91" t="e">
        <f t="shared" si="1279"/>
        <v>#DIV/0!</v>
      </c>
    </row>
    <row r="2631" spans="1:54">
      <c r="A2631" s="2" t="s">
        <v>2749</v>
      </c>
      <c r="B2631" s="7" t="s">
        <v>42574</v>
      </c>
      <c r="C2631" s="17">
        <f t="shared" si="1260"/>
        <v>26.8</v>
      </c>
      <c r="D2631" s="28">
        <f t="shared" si="1261"/>
        <v>31</v>
      </c>
      <c r="E2631" s="8">
        <f t="shared" si="1280"/>
        <v>7</v>
      </c>
      <c r="F2631" s="2" t="s">
        <v>7739</v>
      </c>
      <c r="G2631" s="54">
        <f t="shared" si="1281"/>
        <v>25.900000000000002</v>
      </c>
      <c r="H2631" s="20">
        <f t="shared" si="1282"/>
        <v>0.74874849999999993</v>
      </c>
      <c r="I2631" s="14" t="s">
        <v>17701</v>
      </c>
      <c r="J2631" s="14" t="s">
        <v>12726</v>
      </c>
      <c r="K2631" s="14" t="s">
        <v>22662</v>
      </c>
      <c r="L2631" s="14" t="s">
        <v>27621</v>
      </c>
      <c r="M2631" s="28">
        <f t="shared" si="1283"/>
        <v>9.8999999999999986</v>
      </c>
      <c r="N2631" s="46">
        <f t="shared" si="1262"/>
        <v>6.8</v>
      </c>
      <c r="O2631" s="17">
        <f t="shared" si="1263"/>
        <v>1.4000000000000001</v>
      </c>
      <c r="P2631" s="17">
        <f t="shared" si="1263"/>
        <v>9.2000000000000011</v>
      </c>
      <c r="Q2631" s="124">
        <f t="shared" si="1264"/>
        <v>0.4</v>
      </c>
      <c r="R2631" s="26">
        <f t="shared" si="1265"/>
        <v>1.8</v>
      </c>
      <c r="S2631" s="2" t="s">
        <v>32587</v>
      </c>
      <c r="T2631" s="2" t="s">
        <v>37565</v>
      </c>
      <c r="U2631" s="24">
        <f t="shared" si="1266"/>
        <v>304.5</v>
      </c>
      <c r="V2631" s="66">
        <f t="shared" si="1266"/>
        <v>395.90000000000003</v>
      </c>
      <c r="W2631" s="54">
        <f t="shared" si="1267"/>
        <v>2.59</v>
      </c>
      <c r="X2631" s="143">
        <f t="shared" si="1268"/>
        <v>304.5</v>
      </c>
      <c r="Y2631" s="143">
        <f t="shared" si="1269"/>
        <v>0.61799999999999999</v>
      </c>
      <c r="AD2631">
        <v>152</v>
      </c>
      <c r="AE2631">
        <v>-1</v>
      </c>
      <c r="AF2631" s="10">
        <v>37.9</v>
      </c>
      <c r="AG2631" s="10">
        <v>58.12</v>
      </c>
      <c r="AH2631" s="10">
        <f t="shared" si="1270"/>
        <v>203456.40080006036</v>
      </c>
      <c r="AI2631" s="11">
        <f t="shared" si="1258"/>
        <v>0</v>
      </c>
      <c r="AJ2631">
        <f t="shared" si="1259"/>
        <v>0</v>
      </c>
      <c r="AK2631" t="e">
        <f t="shared" si="1271"/>
        <v>#DIV/0!</v>
      </c>
      <c r="AL2631">
        <f t="shared" si="1272"/>
        <v>5.8250147760000033</v>
      </c>
      <c r="AM2631" s="5">
        <f t="shared" si="1273"/>
        <v>5.16</v>
      </c>
      <c r="AN2631">
        <v>0</v>
      </c>
      <c r="AO2631" s="72">
        <f t="shared" si="1274"/>
        <v>1.8</v>
      </c>
      <c r="AP2631" s="72">
        <f t="shared" si="1275"/>
        <v>0.4</v>
      </c>
      <c r="AQ2631" s="72">
        <f t="shared" si="1276"/>
        <v>0.60000000000000009</v>
      </c>
      <c r="AR2631" s="71" t="e">
        <f t="shared" si="1277"/>
        <v>#DIV/0!</v>
      </c>
      <c r="BA2631">
        <f t="shared" si="1278"/>
        <v>31</v>
      </c>
      <c r="BB2631" s="91" t="e">
        <f t="shared" si="1279"/>
        <v>#DIV/0!</v>
      </c>
    </row>
    <row r="2632" spans="1:54">
      <c r="A2632" s="2" t="s">
        <v>2750</v>
      </c>
      <c r="B2632" s="7" t="s">
        <v>42575</v>
      </c>
      <c r="C2632" s="17">
        <f t="shared" si="1260"/>
        <v>33.5</v>
      </c>
      <c r="D2632" s="28">
        <f t="shared" si="1261"/>
        <v>162</v>
      </c>
      <c r="E2632" s="8">
        <f t="shared" si="1280"/>
        <v>5</v>
      </c>
      <c r="F2632" s="2" t="s">
        <v>7740</v>
      </c>
      <c r="G2632" s="54">
        <f t="shared" si="1281"/>
        <v>32.5</v>
      </c>
      <c r="H2632" s="20">
        <f t="shared" si="1282"/>
        <v>0.5898544</v>
      </c>
      <c r="I2632" s="14" t="s">
        <v>17702</v>
      </c>
      <c r="J2632" s="14" t="s">
        <v>12727</v>
      </c>
      <c r="K2632" s="14" t="s">
        <v>22663</v>
      </c>
      <c r="L2632" s="14" t="s">
        <v>27622</v>
      </c>
      <c r="M2632" s="28">
        <f t="shared" si="1283"/>
        <v>10.8</v>
      </c>
      <c r="N2632" s="46">
        <f t="shared" si="1262"/>
        <v>5.4</v>
      </c>
      <c r="O2632" s="17">
        <f t="shared" si="1263"/>
        <v>0.60000000000000009</v>
      </c>
      <c r="P2632" s="17">
        <f t="shared" si="1263"/>
        <v>7.4</v>
      </c>
      <c r="Q2632" s="124">
        <f t="shared" si="1264"/>
        <v>0.4</v>
      </c>
      <c r="R2632" s="26">
        <f t="shared" si="1265"/>
        <v>1</v>
      </c>
      <c r="S2632" s="2" t="s">
        <v>32588</v>
      </c>
      <c r="T2632" s="2" t="s">
        <v>37566</v>
      </c>
      <c r="U2632" s="24">
        <f t="shared" si="1266"/>
        <v>435.20000000000005</v>
      </c>
      <c r="V2632" s="66">
        <f t="shared" si="1266"/>
        <v>313.8</v>
      </c>
      <c r="W2632" s="54">
        <f t="shared" si="1267"/>
        <v>3.25</v>
      </c>
      <c r="X2632" s="143">
        <f t="shared" si="1268"/>
        <v>435.20000000000005</v>
      </c>
      <c r="Y2632" s="143">
        <f t="shared" si="1269"/>
        <v>0.75</v>
      </c>
      <c r="AD2632">
        <v>152</v>
      </c>
      <c r="AE2632">
        <v>-1</v>
      </c>
      <c r="AF2632" s="10">
        <v>37.9</v>
      </c>
      <c r="AG2632" s="10">
        <v>58.12</v>
      </c>
      <c r="AH2632" s="10">
        <f t="shared" si="1270"/>
        <v>340046.31367662718</v>
      </c>
      <c r="AI2632" s="11">
        <f t="shared" si="1258"/>
        <v>0</v>
      </c>
      <c r="AJ2632">
        <f t="shared" si="1259"/>
        <v>0</v>
      </c>
      <c r="AK2632" t="e">
        <f t="shared" si="1271"/>
        <v>#DIV/0!</v>
      </c>
      <c r="AL2632">
        <f t="shared" si="1272"/>
        <v>1.8210464640000004</v>
      </c>
      <c r="AM2632" s="5">
        <f t="shared" si="1273"/>
        <v>6.5</v>
      </c>
      <c r="AN2632">
        <v>0</v>
      </c>
      <c r="AO2632" s="72">
        <f t="shared" si="1274"/>
        <v>1</v>
      </c>
      <c r="AP2632" s="72">
        <f t="shared" si="1275"/>
        <v>0.4</v>
      </c>
      <c r="AQ2632" s="72">
        <f t="shared" si="1276"/>
        <v>0.60000000000000009</v>
      </c>
      <c r="AR2632" s="71" t="e">
        <f t="shared" si="1277"/>
        <v>#DIV/0!</v>
      </c>
      <c r="BA2632">
        <f t="shared" si="1278"/>
        <v>162</v>
      </c>
      <c r="BB2632" s="91" t="e">
        <f t="shared" si="1279"/>
        <v>#DIV/0!</v>
      </c>
    </row>
    <row r="2633" spans="1:54">
      <c r="A2633" s="2" t="s">
        <v>2751</v>
      </c>
      <c r="B2633" s="7" t="s">
        <v>42576</v>
      </c>
      <c r="C2633" s="17">
        <f t="shared" si="1260"/>
        <v>16.100000000000001</v>
      </c>
      <c r="D2633" s="28">
        <f t="shared" si="1261"/>
        <v>117</v>
      </c>
      <c r="E2633" s="8">
        <f t="shared" si="1280"/>
        <v>8</v>
      </c>
      <c r="F2633" s="2" t="s">
        <v>7741</v>
      </c>
      <c r="G2633" s="54">
        <f t="shared" si="1281"/>
        <v>15.1</v>
      </c>
      <c r="H2633" s="20">
        <f t="shared" si="1282"/>
        <v>0.2926491</v>
      </c>
      <c r="I2633" s="14" t="s">
        <v>17703</v>
      </c>
      <c r="J2633" s="14" t="s">
        <v>12728</v>
      </c>
      <c r="K2633" s="14" t="s">
        <v>22664</v>
      </c>
      <c r="L2633" s="14" t="s">
        <v>27623</v>
      </c>
      <c r="M2633" s="28">
        <f t="shared" si="1283"/>
        <v>14</v>
      </c>
      <c r="N2633" s="46">
        <f t="shared" si="1262"/>
        <v>6.6</v>
      </c>
      <c r="O2633" s="17">
        <f t="shared" si="1263"/>
        <v>2.6</v>
      </c>
      <c r="P2633" s="17">
        <f t="shared" si="1263"/>
        <v>1</v>
      </c>
      <c r="Q2633" s="124">
        <f t="shared" si="1264"/>
        <v>0.60000000000000009</v>
      </c>
      <c r="R2633" s="26">
        <f t="shared" si="1265"/>
        <v>0.8</v>
      </c>
      <c r="S2633" s="2" t="s">
        <v>32589</v>
      </c>
      <c r="T2633" s="2" t="s">
        <v>37567</v>
      </c>
      <c r="U2633" s="24">
        <f t="shared" si="1266"/>
        <v>390.20000000000005</v>
      </c>
      <c r="V2633" s="66">
        <f t="shared" si="1266"/>
        <v>400.40000000000003</v>
      </c>
      <c r="W2633" s="54">
        <f t="shared" si="1267"/>
        <v>1.51</v>
      </c>
      <c r="X2633" s="143">
        <f t="shared" si="1268"/>
        <v>390.20000000000005</v>
      </c>
      <c r="Y2633" s="143">
        <f t="shared" si="1269"/>
        <v>0.40200000000000002</v>
      </c>
      <c r="AD2633">
        <v>152</v>
      </c>
      <c r="AE2633">
        <v>-1</v>
      </c>
      <c r="AF2633" s="10">
        <v>37.9</v>
      </c>
      <c r="AG2633" s="10">
        <v>58.12</v>
      </c>
      <c r="AH2633" s="10">
        <f t="shared" si="1270"/>
        <v>191051.2226991191</v>
      </c>
      <c r="AI2633" s="11">
        <f t="shared" si="1258"/>
        <v>0</v>
      </c>
      <c r="AJ2633">
        <f t="shared" si="1259"/>
        <v>0</v>
      </c>
      <c r="AK2633" t="e">
        <f t="shared" si="1271"/>
        <v>#DIV/0!</v>
      </c>
      <c r="AL2633">
        <f t="shared" si="1272"/>
        <v>1.4712898720000001</v>
      </c>
      <c r="AM2633" s="5">
        <f t="shared" si="1273"/>
        <v>3.0200000000000005</v>
      </c>
      <c r="AN2633">
        <v>0</v>
      </c>
      <c r="AO2633" s="72">
        <f t="shared" si="1274"/>
        <v>0.8</v>
      </c>
      <c r="AP2633" s="72">
        <f t="shared" si="1275"/>
        <v>0.60000000000000009</v>
      </c>
      <c r="AQ2633" s="72">
        <f t="shared" si="1276"/>
        <v>0.60000000000000009</v>
      </c>
      <c r="AR2633" s="71" t="e">
        <f t="shared" si="1277"/>
        <v>#DIV/0!</v>
      </c>
      <c r="BA2633">
        <f t="shared" si="1278"/>
        <v>117</v>
      </c>
      <c r="BB2633" s="91" t="e">
        <f t="shared" si="1279"/>
        <v>#DIV/0!</v>
      </c>
    </row>
    <row r="2634" spans="1:54">
      <c r="A2634" s="2" t="s">
        <v>2752</v>
      </c>
      <c r="B2634" s="7" t="s">
        <v>42577</v>
      </c>
      <c r="C2634" s="17">
        <f t="shared" si="1260"/>
        <v>18</v>
      </c>
      <c r="D2634" s="28">
        <f t="shared" si="1261"/>
        <v>277</v>
      </c>
      <c r="E2634" s="8">
        <f t="shared" si="1280"/>
        <v>11</v>
      </c>
      <c r="F2634" s="2" t="s">
        <v>7742</v>
      </c>
      <c r="G2634" s="54">
        <f t="shared" si="1281"/>
        <v>17</v>
      </c>
      <c r="H2634" s="20">
        <f t="shared" si="1282"/>
        <v>0.55314140000000001</v>
      </c>
      <c r="I2634" s="14" t="s">
        <v>17704</v>
      </c>
      <c r="J2634" s="14" t="s">
        <v>12729</v>
      </c>
      <c r="K2634" s="14" t="s">
        <v>22665</v>
      </c>
      <c r="L2634" s="14" t="s">
        <v>27624</v>
      </c>
      <c r="M2634" s="28">
        <f t="shared" si="1283"/>
        <v>10</v>
      </c>
      <c r="N2634" s="46">
        <f t="shared" si="1262"/>
        <v>6.2</v>
      </c>
      <c r="O2634" s="17">
        <f t="shared" si="1263"/>
        <v>0.8</v>
      </c>
      <c r="P2634" s="17">
        <f t="shared" si="1263"/>
        <v>9</v>
      </c>
      <c r="Q2634" s="124">
        <f t="shared" si="1264"/>
        <v>1.4000000000000001</v>
      </c>
      <c r="R2634" s="26">
        <f t="shared" si="1265"/>
        <v>3</v>
      </c>
      <c r="S2634" s="2" t="s">
        <v>32590</v>
      </c>
      <c r="T2634" s="2" t="s">
        <v>37568</v>
      </c>
      <c r="U2634" s="24">
        <f t="shared" si="1266"/>
        <v>550.5</v>
      </c>
      <c r="V2634" s="66">
        <f t="shared" si="1266"/>
        <v>289.70000000000005</v>
      </c>
      <c r="W2634" s="54">
        <f t="shared" si="1267"/>
        <v>1.7</v>
      </c>
      <c r="X2634" s="143">
        <f t="shared" si="1268"/>
        <v>550.5</v>
      </c>
      <c r="Y2634" s="143">
        <f t="shared" si="1269"/>
        <v>0.43999999999999995</v>
      </c>
      <c r="AD2634">
        <v>152</v>
      </c>
      <c r="AE2634">
        <v>-1</v>
      </c>
      <c r="AF2634" s="10">
        <v>37.9</v>
      </c>
      <c r="AG2634" s="10">
        <v>58.12</v>
      </c>
      <c r="AH2634" s="10">
        <f t="shared" si="1270"/>
        <v>366560.51528055506</v>
      </c>
      <c r="AI2634" s="11">
        <f t="shared" si="1258"/>
        <v>0</v>
      </c>
      <c r="AJ2634">
        <f t="shared" si="1259"/>
        <v>0</v>
      </c>
      <c r="AK2634" t="e">
        <f t="shared" si="1271"/>
        <v>#DIV/0!</v>
      </c>
      <c r="AL2634">
        <f t="shared" si="1272"/>
        <v>9.6521457599999998</v>
      </c>
      <c r="AM2634" s="5">
        <f t="shared" si="1273"/>
        <v>3.4</v>
      </c>
      <c r="AN2634">
        <v>0</v>
      </c>
      <c r="AO2634" s="72">
        <f t="shared" si="1274"/>
        <v>3</v>
      </c>
      <c r="AP2634" s="72">
        <f t="shared" si="1275"/>
        <v>1.4000000000000001</v>
      </c>
      <c r="AQ2634" s="72">
        <f t="shared" si="1276"/>
        <v>1.4000000000000001</v>
      </c>
      <c r="AR2634" s="71" t="e">
        <f t="shared" si="1277"/>
        <v>#DIV/0!</v>
      </c>
      <c r="BA2634">
        <f t="shared" si="1278"/>
        <v>277</v>
      </c>
      <c r="BB2634" s="91" t="e">
        <f t="shared" si="1279"/>
        <v>#DIV/0!</v>
      </c>
    </row>
    <row r="2635" spans="1:54">
      <c r="A2635" s="2" t="s">
        <v>2753</v>
      </c>
      <c r="B2635" s="7" t="s">
        <v>42578</v>
      </c>
      <c r="C2635" s="17">
        <f t="shared" si="1260"/>
        <v>36.5</v>
      </c>
      <c r="D2635" s="28">
        <f t="shared" si="1261"/>
        <v>107</v>
      </c>
      <c r="E2635" s="8">
        <f t="shared" si="1280"/>
        <v>5</v>
      </c>
      <c r="F2635" s="2" t="s">
        <v>7743</v>
      </c>
      <c r="G2635" s="54">
        <f t="shared" si="1281"/>
        <v>35.6</v>
      </c>
      <c r="H2635" s="20">
        <f t="shared" si="1282"/>
        <v>0.77299760000000006</v>
      </c>
      <c r="I2635" s="14" t="s">
        <v>17705</v>
      </c>
      <c r="J2635" s="14" t="s">
        <v>12730</v>
      </c>
      <c r="K2635" s="14" t="s">
        <v>22666</v>
      </c>
      <c r="L2635" s="14" t="s">
        <v>27625</v>
      </c>
      <c r="M2635" s="28">
        <f t="shared" si="1283"/>
        <v>13</v>
      </c>
      <c r="N2635" s="46">
        <f t="shared" si="1262"/>
        <v>5.6</v>
      </c>
      <c r="O2635" s="17">
        <f t="shared" si="1263"/>
        <v>1.2000000000000002</v>
      </c>
      <c r="P2635" s="17">
        <f t="shared" si="1263"/>
        <v>3</v>
      </c>
      <c r="Q2635" s="124">
        <f t="shared" si="1264"/>
        <v>0.2</v>
      </c>
      <c r="R2635" s="26">
        <f t="shared" si="1265"/>
        <v>0.8</v>
      </c>
      <c r="S2635" s="2" t="s">
        <v>32591</v>
      </c>
      <c r="T2635" s="2" t="s">
        <v>37569</v>
      </c>
      <c r="U2635" s="24">
        <f t="shared" si="1266"/>
        <v>379.70000000000005</v>
      </c>
      <c r="V2635" s="66">
        <f t="shared" si="1266"/>
        <v>337.20000000000005</v>
      </c>
      <c r="W2635" s="54">
        <f t="shared" si="1267"/>
        <v>3.5599999999999996</v>
      </c>
      <c r="X2635" s="143">
        <f t="shared" si="1268"/>
        <v>379.70000000000005</v>
      </c>
      <c r="Y2635" s="143">
        <f t="shared" si="1269"/>
        <v>0.81199999999999994</v>
      </c>
      <c r="AD2635">
        <v>152</v>
      </c>
      <c r="AE2635">
        <v>-1</v>
      </c>
      <c r="AF2635" s="10">
        <v>37.9</v>
      </c>
      <c r="AG2635" s="10">
        <v>58.12</v>
      </c>
      <c r="AH2635" s="10">
        <f t="shared" si="1270"/>
        <v>310668.31909498823</v>
      </c>
      <c r="AI2635" s="11">
        <f t="shared" si="1258"/>
        <v>0</v>
      </c>
      <c r="AJ2635">
        <f t="shared" si="1259"/>
        <v>0</v>
      </c>
      <c r="AK2635" t="e">
        <f t="shared" si="1271"/>
        <v>#DIV/0!</v>
      </c>
      <c r="AL2635">
        <f t="shared" si="1272"/>
        <v>0.65376691199999992</v>
      </c>
      <c r="AM2635" s="5">
        <f t="shared" si="1273"/>
        <v>7.1</v>
      </c>
      <c r="AN2635">
        <v>0</v>
      </c>
      <c r="AO2635" s="72">
        <f t="shared" si="1274"/>
        <v>0.8</v>
      </c>
      <c r="AP2635" s="72">
        <f t="shared" si="1275"/>
        <v>0.2</v>
      </c>
      <c r="AQ2635" s="72">
        <f t="shared" si="1276"/>
        <v>0.2</v>
      </c>
      <c r="AR2635" s="71" t="e">
        <f t="shared" si="1277"/>
        <v>#DIV/0!</v>
      </c>
      <c r="BA2635">
        <f t="shared" si="1278"/>
        <v>107</v>
      </c>
      <c r="BB2635" s="91" t="e">
        <f t="shared" si="1279"/>
        <v>#DIV/0!</v>
      </c>
    </row>
    <row r="2636" spans="1:54">
      <c r="A2636" s="2" t="s">
        <v>2754</v>
      </c>
      <c r="B2636" s="7" t="s">
        <v>42579</v>
      </c>
      <c r="C2636" s="17">
        <f t="shared" si="1260"/>
        <v>9.5</v>
      </c>
      <c r="D2636" s="28">
        <f t="shared" si="1261"/>
        <v>277</v>
      </c>
      <c r="E2636" s="8">
        <f t="shared" si="1280"/>
        <v>8</v>
      </c>
      <c r="F2636" s="2" t="s">
        <v>7744</v>
      </c>
      <c r="G2636" s="54">
        <f t="shared" si="1281"/>
        <v>8.6</v>
      </c>
      <c r="H2636" s="20">
        <f t="shared" si="1282"/>
        <v>0.1263582</v>
      </c>
      <c r="I2636" s="14" t="s">
        <v>17706</v>
      </c>
      <c r="J2636" s="14" t="s">
        <v>12731</v>
      </c>
      <c r="K2636" s="14" t="s">
        <v>22667</v>
      </c>
      <c r="L2636" s="14" t="s">
        <v>27626</v>
      </c>
      <c r="M2636" s="28">
        <f t="shared" si="1283"/>
        <v>11.6</v>
      </c>
      <c r="N2636" s="46">
        <f t="shared" si="1262"/>
        <v>6.2</v>
      </c>
      <c r="O2636" s="17">
        <f t="shared" si="1263"/>
        <v>0.60000000000000009</v>
      </c>
      <c r="P2636" s="17">
        <f t="shared" si="1263"/>
        <v>5.8000000000000007</v>
      </c>
      <c r="Q2636" s="124">
        <f t="shared" si="1264"/>
        <v>1</v>
      </c>
      <c r="R2636" s="26">
        <f t="shared" si="1265"/>
        <v>1.2000000000000002</v>
      </c>
      <c r="S2636" s="2" t="s">
        <v>32592</v>
      </c>
      <c r="T2636" s="2" t="s">
        <v>37570</v>
      </c>
      <c r="U2636" s="24">
        <f t="shared" si="1266"/>
        <v>549.9</v>
      </c>
      <c r="V2636" s="66">
        <f t="shared" si="1266"/>
        <v>408.20000000000005</v>
      </c>
      <c r="W2636" s="54">
        <f t="shared" si="1267"/>
        <v>0.86</v>
      </c>
      <c r="X2636" s="143">
        <f t="shared" si="1268"/>
        <v>549.9</v>
      </c>
      <c r="Y2636" s="143">
        <f t="shared" si="1269"/>
        <v>0.27200000000000002</v>
      </c>
      <c r="AD2636">
        <v>152</v>
      </c>
      <c r="AE2636">
        <v>-1</v>
      </c>
      <c r="AF2636" s="10">
        <v>37.9</v>
      </c>
      <c r="AG2636" s="10">
        <v>58.12</v>
      </c>
      <c r="AH2636" s="10">
        <f t="shared" si="1270"/>
        <v>165034.74091759394</v>
      </c>
      <c r="AI2636" s="11">
        <f t="shared" si="1258"/>
        <v>0</v>
      </c>
      <c r="AJ2636">
        <f t="shared" si="1259"/>
        <v>0</v>
      </c>
      <c r="AK2636" t="e">
        <f t="shared" si="1271"/>
        <v>#DIV/0!</v>
      </c>
      <c r="AL2636">
        <f t="shared" si="1272"/>
        <v>3.6483281568000012</v>
      </c>
      <c r="AM2636" s="5">
        <f t="shared" si="1273"/>
        <v>1.7</v>
      </c>
      <c r="AN2636">
        <v>0</v>
      </c>
      <c r="AO2636" s="72">
        <f t="shared" si="1274"/>
        <v>1.2000000000000002</v>
      </c>
      <c r="AP2636" s="72">
        <f t="shared" si="1275"/>
        <v>1</v>
      </c>
      <c r="AQ2636" s="72">
        <f t="shared" si="1276"/>
        <v>1.2000000000000002</v>
      </c>
      <c r="AR2636" s="71" t="e">
        <f t="shared" si="1277"/>
        <v>#DIV/0!</v>
      </c>
      <c r="BA2636">
        <f t="shared" si="1278"/>
        <v>277</v>
      </c>
      <c r="BB2636" s="91" t="e">
        <f t="shared" si="1279"/>
        <v>#DIV/0!</v>
      </c>
    </row>
    <row r="2637" spans="1:54">
      <c r="A2637" s="2" t="s">
        <v>2755</v>
      </c>
      <c r="B2637" s="7" t="s">
        <v>42580</v>
      </c>
      <c r="C2637" s="17">
        <f t="shared" si="1260"/>
        <v>16.399999999999999</v>
      </c>
      <c r="D2637" s="28">
        <f t="shared" si="1261"/>
        <v>89</v>
      </c>
      <c r="E2637" s="8">
        <f t="shared" si="1280"/>
        <v>6</v>
      </c>
      <c r="F2637" s="2" t="s">
        <v>7745</v>
      </c>
      <c r="G2637" s="54">
        <f t="shared" si="1281"/>
        <v>15.4</v>
      </c>
      <c r="H2637" s="20">
        <f t="shared" si="1282"/>
        <v>0.37925300000000001</v>
      </c>
      <c r="I2637" s="14" t="s">
        <v>17707</v>
      </c>
      <c r="J2637" s="14" t="s">
        <v>12732</v>
      </c>
      <c r="K2637" s="14" t="s">
        <v>22668</v>
      </c>
      <c r="L2637" s="14" t="s">
        <v>27627</v>
      </c>
      <c r="M2637" s="28">
        <f t="shared" si="1283"/>
        <v>11.9</v>
      </c>
      <c r="N2637" s="46">
        <f t="shared" si="1262"/>
        <v>7</v>
      </c>
      <c r="O2637" s="17">
        <f t="shared" si="1263"/>
        <v>1.8</v>
      </c>
      <c r="P2637" s="17">
        <f t="shared" si="1263"/>
        <v>5.2</v>
      </c>
      <c r="Q2637" s="124">
        <f t="shared" si="1264"/>
        <v>0.2</v>
      </c>
      <c r="R2637" s="26">
        <f t="shared" si="1265"/>
        <v>0.4</v>
      </c>
      <c r="S2637" s="2" t="s">
        <v>32593</v>
      </c>
      <c r="T2637" s="2" t="s">
        <v>37571</v>
      </c>
      <c r="U2637" s="24">
        <f t="shared" si="1266"/>
        <v>362</v>
      </c>
      <c r="V2637" s="66">
        <f t="shared" si="1266"/>
        <v>381.5</v>
      </c>
      <c r="W2637" s="54">
        <f t="shared" si="1267"/>
        <v>1.54</v>
      </c>
      <c r="X2637" s="143">
        <f t="shared" si="1268"/>
        <v>362</v>
      </c>
      <c r="Y2637" s="143">
        <f t="shared" si="1269"/>
        <v>0.40800000000000003</v>
      </c>
      <c r="AD2637">
        <v>152</v>
      </c>
      <c r="AE2637">
        <v>-1</v>
      </c>
      <c r="AF2637" s="10">
        <v>37.9</v>
      </c>
      <c r="AG2637" s="10">
        <v>58.12</v>
      </c>
      <c r="AH2637" s="10">
        <f t="shared" si="1270"/>
        <v>237449.9984498806</v>
      </c>
      <c r="AI2637" s="11">
        <f t="shared" si="1258"/>
        <v>0</v>
      </c>
      <c r="AJ2637">
        <f t="shared" si="1259"/>
        <v>0</v>
      </c>
      <c r="AK2637" t="e">
        <f t="shared" si="1271"/>
        <v>#DIV/0!</v>
      </c>
      <c r="AL2637">
        <f t="shared" si="1272"/>
        <v>2.3240767680000003</v>
      </c>
      <c r="AM2637" s="5">
        <f t="shared" si="1273"/>
        <v>3.08</v>
      </c>
      <c r="AN2637">
        <v>0</v>
      </c>
      <c r="AO2637" s="72">
        <f t="shared" si="1274"/>
        <v>0.4</v>
      </c>
      <c r="AP2637" s="72">
        <f t="shared" si="1275"/>
        <v>0.2</v>
      </c>
      <c r="AQ2637" s="72">
        <f t="shared" si="1276"/>
        <v>0.4</v>
      </c>
      <c r="AR2637" s="71" t="e">
        <f t="shared" si="1277"/>
        <v>#DIV/0!</v>
      </c>
      <c r="BA2637">
        <f t="shared" si="1278"/>
        <v>89</v>
      </c>
      <c r="BB2637" s="91" t="e">
        <f t="shared" si="1279"/>
        <v>#DIV/0!</v>
      </c>
    </row>
    <row r="2638" spans="1:54">
      <c r="A2638" s="2" t="s">
        <v>2756</v>
      </c>
      <c r="B2638" s="7" t="s">
        <v>42581</v>
      </c>
      <c r="C2638" s="17">
        <f t="shared" si="1260"/>
        <v>10.5</v>
      </c>
      <c r="D2638" s="28">
        <f t="shared" si="1261"/>
        <v>103</v>
      </c>
      <c r="E2638" s="8">
        <f t="shared" si="1280"/>
        <v>11</v>
      </c>
      <c r="F2638" s="2" t="s">
        <v>7746</v>
      </c>
      <c r="G2638" s="54">
        <f t="shared" si="1281"/>
        <v>9.5</v>
      </c>
      <c r="H2638" s="20">
        <f t="shared" si="1282"/>
        <v>0.4582946</v>
      </c>
      <c r="I2638" s="14" t="s">
        <v>17708</v>
      </c>
      <c r="J2638" s="14" t="s">
        <v>12733</v>
      </c>
      <c r="K2638" s="14" t="s">
        <v>22669</v>
      </c>
      <c r="L2638" s="14" t="s">
        <v>27628</v>
      </c>
      <c r="M2638" s="28">
        <f t="shared" si="1283"/>
        <v>11.2</v>
      </c>
      <c r="N2638" s="46">
        <f t="shared" si="1262"/>
        <v>5.2</v>
      </c>
      <c r="O2638" s="17">
        <f t="shared" si="1263"/>
        <v>1.6</v>
      </c>
      <c r="P2638" s="17">
        <f t="shared" si="1263"/>
        <v>6.6000000000000005</v>
      </c>
      <c r="Q2638" s="124">
        <f t="shared" si="1264"/>
        <v>0.8</v>
      </c>
      <c r="R2638" s="26">
        <f t="shared" si="1265"/>
        <v>1.6</v>
      </c>
      <c r="S2638" s="2" t="s">
        <v>32594</v>
      </c>
      <c r="T2638" s="2" t="s">
        <v>37572</v>
      </c>
      <c r="U2638" s="24">
        <f t="shared" si="1266"/>
        <v>376.3</v>
      </c>
      <c r="V2638" s="66">
        <f t="shared" si="1266"/>
        <v>297.60000000000002</v>
      </c>
      <c r="W2638" s="54">
        <f t="shared" si="1267"/>
        <v>0.95</v>
      </c>
      <c r="X2638" s="143">
        <f t="shared" si="1268"/>
        <v>376.3</v>
      </c>
      <c r="Y2638" s="143">
        <f t="shared" si="1269"/>
        <v>0.29000000000000004</v>
      </c>
      <c r="AD2638">
        <v>152</v>
      </c>
      <c r="AE2638">
        <v>-1</v>
      </c>
      <c r="AF2638" s="10">
        <v>37.9</v>
      </c>
      <c r="AG2638" s="10">
        <v>58.12</v>
      </c>
      <c r="AH2638" s="10">
        <f t="shared" si="1270"/>
        <v>358196.71897113777</v>
      </c>
      <c r="AI2638" s="11">
        <f t="shared" si="1258"/>
        <v>0</v>
      </c>
      <c r="AJ2638">
        <f t="shared" si="1259"/>
        <v>0</v>
      </c>
      <c r="AK2638" t="e">
        <f t="shared" si="1271"/>
        <v>#DIV/0!</v>
      </c>
      <c r="AL2638">
        <f t="shared" si="1272"/>
        <v>9.1526544384000026</v>
      </c>
      <c r="AM2638" s="5">
        <f t="shared" si="1273"/>
        <v>1.9</v>
      </c>
      <c r="AN2638">
        <v>0</v>
      </c>
      <c r="AO2638" s="72">
        <f t="shared" si="1274"/>
        <v>1.6</v>
      </c>
      <c r="AP2638" s="72">
        <f t="shared" si="1275"/>
        <v>0.8</v>
      </c>
      <c r="AQ2638" s="72">
        <f t="shared" si="1276"/>
        <v>1</v>
      </c>
      <c r="AR2638" s="71" t="e">
        <f t="shared" si="1277"/>
        <v>#DIV/0!</v>
      </c>
      <c r="BA2638">
        <f t="shared" si="1278"/>
        <v>103</v>
      </c>
      <c r="BB2638" s="91" t="e">
        <f t="shared" si="1279"/>
        <v>#DIV/0!</v>
      </c>
    </row>
    <row r="2639" spans="1:54">
      <c r="A2639" s="2" t="s">
        <v>2757</v>
      </c>
      <c r="B2639" s="7" t="s">
        <v>42582</v>
      </c>
      <c r="C2639" s="17">
        <f t="shared" si="1260"/>
        <v>12.8</v>
      </c>
      <c r="D2639" s="28">
        <f t="shared" si="1261"/>
        <v>119</v>
      </c>
      <c r="E2639" s="8">
        <f t="shared" si="1280"/>
        <v>13</v>
      </c>
      <c r="F2639" s="2" t="s">
        <v>7747</v>
      </c>
      <c r="G2639" s="54">
        <f t="shared" si="1281"/>
        <v>11.9</v>
      </c>
      <c r="H2639" s="20">
        <f t="shared" si="1282"/>
        <v>0.723831</v>
      </c>
      <c r="I2639" s="14" t="s">
        <v>17709</v>
      </c>
      <c r="J2639" s="14" t="s">
        <v>12734</v>
      </c>
      <c r="K2639" s="14" t="s">
        <v>22670</v>
      </c>
      <c r="L2639" s="14" t="s">
        <v>27629</v>
      </c>
      <c r="M2639" s="28">
        <f t="shared" si="1283"/>
        <v>11.9</v>
      </c>
      <c r="N2639" s="46">
        <f t="shared" si="1262"/>
        <v>6.2</v>
      </c>
      <c r="O2639" s="17">
        <f t="shared" si="1263"/>
        <v>3</v>
      </c>
      <c r="P2639" s="17">
        <f t="shared" si="1263"/>
        <v>5.2</v>
      </c>
      <c r="Q2639" s="124">
        <f t="shared" si="1264"/>
        <v>0.60000000000000009</v>
      </c>
      <c r="R2639" s="26">
        <f t="shared" si="1265"/>
        <v>2</v>
      </c>
      <c r="S2639" s="2" t="s">
        <v>32595</v>
      </c>
      <c r="T2639" s="2" t="s">
        <v>37573</v>
      </c>
      <c r="U2639" s="24">
        <f t="shared" si="1266"/>
        <v>392</v>
      </c>
      <c r="V2639" s="66">
        <f t="shared" si="1266"/>
        <v>346.1</v>
      </c>
      <c r="W2639" s="54">
        <f t="shared" si="1267"/>
        <v>1.19</v>
      </c>
      <c r="X2639" s="143">
        <f t="shared" si="1268"/>
        <v>392</v>
      </c>
      <c r="Y2639" s="143">
        <f t="shared" si="1269"/>
        <v>0.33799999999999997</v>
      </c>
      <c r="AD2639">
        <v>152</v>
      </c>
      <c r="AE2639">
        <v>-1</v>
      </c>
      <c r="AF2639" s="10">
        <v>37.9</v>
      </c>
      <c r="AG2639" s="10">
        <v>58.12</v>
      </c>
      <c r="AH2639" s="10">
        <f t="shared" si="1270"/>
        <v>298119.27229513286</v>
      </c>
      <c r="AI2639" s="11">
        <f t="shared" si="1258"/>
        <v>0</v>
      </c>
      <c r="AJ2639">
        <f t="shared" si="1259"/>
        <v>0</v>
      </c>
      <c r="AK2639" t="e">
        <f t="shared" si="1271"/>
        <v>#DIV/0!</v>
      </c>
      <c r="AL2639">
        <f t="shared" si="1272"/>
        <v>8.6164728000000004</v>
      </c>
      <c r="AM2639" s="5">
        <f t="shared" si="1273"/>
        <v>2.3600000000000003</v>
      </c>
      <c r="AN2639">
        <v>0</v>
      </c>
      <c r="AO2639" s="72">
        <f t="shared" si="1274"/>
        <v>2</v>
      </c>
      <c r="AP2639" s="72">
        <f t="shared" si="1275"/>
        <v>0.60000000000000009</v>
      </c>
      <c r="AQ2639" s="72">
        <f t="shared" si="1276"/>
        <v>0.60000000000000009</v>
      </c>
      <c r="AR2639" s="71" t="e">
        <f t="shared" si="1277"/>
        <v>#DIV/0!</v>
      </c>
      <c r="BA2639">
        <f t="shared" si="1278"/>
        <v>119</v>
      </c>
      <c r="BB2639" s="91" t="e">
        <f t="shared" si="1279"/>
        <v>#DIV/0!</v>
      </c>
    </row>
    <row r="2640" spans="1:54">
      <c r="A2640" s="2" t="s">
        <v>2758</v>
      </c>
      <c r="B2640" s="7" t="s">
        <v>42583</v>
      </c>
      <c r="C2640" s="17">
        <f t="shared" si="1260"/>
        <v>13.200000000000001</v>
      </c>
      <c r="D2640" s="28">
        <f t="shared" si="1261"/>
        <v>285</v>
      </c>
      <c r="E2640" s="8">
        <f t="shared" si="1280"/>
        <v>6</v>
      </c>
      <c r="F2640" s="2" t="s">
        <v>7748</v>
      </c>
      <c r="G2640" s="54">
        <f t="shared" si="1281"/>
        <v>12.299999999999999</v>
      </c>
      <c r="H2640" s="20">
        <f t="shared" si="1282"/>
        <v>0.68589410000000006</v>
      </c>
      <c r="I2640" s="14" t="s">
        <v>17710</v>
      </c>
      <c r="J2640" s="14" t="s">
        <v>12735</v>
      </c>
      <c r="K2640" s="14" t="s">
        <v>22671</v>
      </c>
      <c r="L2640" s="14" t="s">
        <v>27630</v>
      </c>
      <c r="M2640" s="28">
        <f t="shared" si="1283"/>
        <v>14.2</v>
      </c>
      <c r="N2640" s="46">
        <f t="shared" si="1262"/>
        <v>6</v>
      </c>
      <c r="O2640" s="17">
        <f t="shared" si="1263"/>
        <v>0.60000000000000009</v>
      </c>
      <c r="P2640" s="17">
        <f t="shared" si="1263"/>
        <v>0.60000000000000009</v>
      </c>
      <c r="Q2640" s="124">
        <f t="shared" si="1264"/>
        <v>0.60000000000000009</v>
      </c>
      <c r="R2640" s="26">
        <f t="shared" si="1265"/>
        <v>2</v>
      </c>
      <c r="S2640" s="2" t="s">
        <v>32596</v>
      </c>
      <c r="T2640" s="2" t="s">
        <v>37574</v>
      </c>
      <c r="U2640" s="24">
        <f t="shared" si="1266"/>
        <v>558.1</v>
      </c>
      <c r="V2640" s="66">
        <f t="shared" si="1266"/>
        <v>375.5</v>
      </c>
      <c r="W2640" s="54">
        <f t="shared" si="1267"/>
        <v>1.23</v>
      </c>
      <c r="X2640" s="143">
        <f t="shared" si="1268"/>
        <v>558.1</v>
      </c>
      <c r="Y2640" s="143">
        <f t="shared" si="1269"/>
        <v>0.34599999999999997</v>
      </c>
      <c r="AD2640">
        <v>152</v>
      </c>
      <c r="AE2640">
        <v>-1</v>
      </c>
      <c r="AF2640" s="10">
        <v>37.9</v>
      </c>
      <c r="AG2640" s="10">
        <v>58.12</v>
      </c>
      <c r="AH2640" s="10">
        <f t="shared" si="1270"/>
        <v>249435.81008044363</v>
      </c>
      <c r="AI2640" s="11">
        <f t="shared" si="1258"/>
        <v>0</v>
      </c>
      <c r="AJ2640">
        <f t="shared" si="1259"/>
        <v>0</v>
      </c>
      <c r="AK2640" t="e">
        <f t="shared" si="1271"/>
        <v>#DIV/0!</v>
      </c>
      <c r="AL2640">
        <f t="shared" si="1272"/>
        <v>0.226156248</v>
      </c>
      <c r="AM2640" s="5">
        <f t="shared" si="1273"/>
        <v>2.4400000000000004</v>
      </c>
      <c r="AN2640">
        <v>0</v>
      </c>
      <c r="AO2640" s="72">
        <f t="shared" si="1274"/>
        <v>2</v>
      </c>
      <c r="AP2640" s="72">
        <f t="shared" si="1275"/>
        <v>0.60000000000000009</v>
      </c>
      <c r="AQ2640" s="72">
        <f t="shared" si="1276"/>
        <v>0.8</v>
      </c>
      <c r="AR2640" s="71" t="e">
        <f t="shared" si="1277"/>
        <v>#DIV/0!</v>
      </c>
      <c r="BA2640">
        <f t="shared" si="1278"/>
        <v>285</v>
      </c>
      <c r="BB2640" s="91" t="e">
        <f t="shared" si="1279"/>
        <v>#DIV/0!</v>
      </c>
    </row>
    <row r="2641" spans="1:54">
      <c r="A2641" s="2" t="s">
        <v>2759</v>
      </c>
      <c r="B2641" s="7" t="s">
        <v>42584</v>
      </c>
      <c r="C2641" s="17">
        <f t="shared" si="1260"/>
        <v>12.100000000000001</v>
      </c>
      <c r="D2641" s="28">
        <f t="shared" si="1261"/>
        <v>51</v>
      </c>
      <c r="E2641" s="8">
        <f t="shared" si="1280"/>
        <v>7</v>
      </c>
      <c r="F2641" s="2" t="s">
        <v>7749</v>
      </c>
      <c r="G2641" s="54">
        <f t="shared" si="1281"/>
        <v>11.1</v>
      </c>
      <c r="H2641" s="20">
        <f t="shared" si="1282"/>
        <v>0.64570119999999998</v>
      </c>
      <c r="I2641" s="14" t="s">
        <v>17711</v>
      </c>
      <c r="J2641" s="14" t="s">
        <v>12736</v>
      </c>
      <c r="K2641" s="14" t="s">
        <v>22672</v>
      </c>
      <c r="L2641" s="14" t="s">
        <v>27631</v>
      </c>
      <c r="M2641" s="28">
        <f t="shared" si="1283"/>
        <v>13.7</v>
      </c>
      <c r="N2641" s="46">
        <f t="shared" si="1262"/>
        <v>6.6</v>
      </c>
      <c r="O2641" s="17">
        <f t="shared" si="1263"/>
        <v>1.4000000000000001</v>
      </c>
      <c r="P2641" s="17">
        <f t="shared" si="1263"/>
        <v>1.6</v>
      </c>
      <c r="Q2641" s="124">
        <f t="shared" si="1264"/>
        <v>0.4</v>
      </c>
      <c r="R2641" s="26">
        <f t="shared" si="1265"/>
        <v>1.2000000000000002</v>
      </c>
      <c r="S2641" s="2" t="s">
        <v>32597</v>
      </c>
      <c r="T2641" s="2" t="s">
        <v>37575</v>
      </c>
      <c r="U2641" s="24">
        <f t="shared" si="1266"/>
        <v>324.40000000000003</v>
      </c>
      <c r="V2641" s="66">
        <f t="shared" si="1266"/>
        <v>380.3</v>
      </c>
      <c r="W2641" s="54">
        <f t="shared" si="1267"/>
        <v>1.1100000000000001</v>
      </c>
      <c r="X2641" s="143">
        <f t="shared" si="1268"/>
        <v>324.40000000000003</v>
      </c>
      <c r="Y2641" s="143">
        <f t="shared" si="1269"/>
        <v>0.32200000000000006</v>
      </c>
      <c r="AD2641">
        <v>152</v>
      </c>
      <c r="AE2641">
        <v>-1</v>
      </c>
      <c r="AF2641" s="10">
        <v>37.9</v>
      </c>
      <c r="AG2641" s="10">
        <v>58.12</v>
      </c>
      <c r="AH2641" s="10">
        <f t="shared" si="1270"/>
        <v>239871.70253099533</v>
      </c>
      <c r="AI2641" s="11">
        <f t="shared" si="1258"/>
        <v>0</v>
      </c>
      <c r="AJ2641">
        <f t="shared" si="1259"/>
        <v>0</v>
      </c>
      <c r="AK2641" t="e">
        <f t="shared" si="1271"/>
        <v>#DIV/0!</v>
      </c>
      <c r="AL2641">
        <f t="shared" si="1272"/>
        <v>0.95235517440000039</v>
      </c>
      <c r="AM2641" s="5">
        <f t="shared" si="1273"/>
        <v>2.2200000000000002</v>
      </c>
      <c r="AN2641">
        <v>0</v>
      </c>
      <c r="AO2641" s="72">
        <f t="shared" si="1274"/>
        <v>1.2000000000000002</v>
      </c>
      <c r="AP2641" s="72">
        <f t="shared" si="1275"/>
        <v>0.4</v>
      </c>
      <c r="AQ2641" s="72">
        <f t="shared" si="1276"/>
        <v>0.60000000000000009</v>
      </c>
      <c r="AR2641" s="71" t="e">
        <f t="shared" si="1277"/>
        <v>#DIV/0!</v>
      </c>
      <c r="BA2641">
        <f t="shared" si="1278"/>
        <v>51</v>
      </c>
      <c r="BB2641" s="91" t="e">
        <f t="shared" si="1279"/>
        <v>#DIV/0!</v>
      </c>
    </row>
    <row r="2642" spans="1:54">
      <c r="A2642" s="2" t="s">
        <v>2760</v>
      </c>
      <c r="B2642" s="7" t="s">
        <v>42585</v>
      </c>
      <c r="C2642" s="17">
        <f t="shared" si="1260"/>
        <v>10.9</v>
      </c>
      <c r="D2642" s="28">
        <f t="shared" si="1261"/>
        <v>255</v>
      </c>
      <c r="E2642" s="8">
        <f t="shared" si="1280"/>
        <v>7</v>
      </c>
      <c r="F2642" s="2" t="s">
        <v>7750</v>
      </c>
      <c r="G2642" s="54">
        <f t="shared" si="1281"/>
        <v>9.9</v>
      </c>
      <c r="H2642" s="20">
        <f t="shared" si="1282"/>
        <v>0.67166749999999997</v>
      </c>
      <c r="I2642" s="14" t="s">
        <v>17712</v>
      </c>
      <c r="J2642" s="14" t="s">
        <v>12737</v>
      </c>
      <c r="K2642" s="14" t="s">
        <v>22673</v>
      </c>
      <c r="L2642" s="14" t="s">
        <v>27632</v>
      </c>
      <c r="M2642" s="28">
        <f t="shared" si="1283"/>
        <v>13.1</v>
      </c>
      <c r="N2642" s="46">
        <f t="shared" si="1262"/>
        <v>7</v>
      </c>
      <c r="O2642" s="17">
        <f t="shared" si="1263"/>
        <v>0.60000000000000009</v>
      </c>
      <c r="P2642" s="17">
        <f t="shared" si="1263"/>
        <v>2.8000000000000003</v>
      </c>
      <c r="Q2642" s="124">
        <f t="shared" si="1264"/>
        <v>0.8</v>
      </c>
      <c r="R2642" s="26">
        <f t="shared" si="1265"/>
        <v>2.6</v>
      </c>
      <c r="S2642" s="2" t="s">
        <v>32598</v>
      </c>
      <c r="T2642" s="2" t="s">
        <v>37576</v>
      </c>
      <c r="U2642" s="24">
        <f t="shared" si="1266"/>
        <v>528.4</v>
      </c>
      <c r="V2642" s="66">
        <f t="shared" si="1266"/>
        <v>317.90000000000003</v>
      </c>
      <c r="W2642" s="54">
        <f t="shared" si="1267"/>
        <v>0.99</v>
      </c>
      <c r="X2642" s="143">
        <f t="shared" si="1268"/>
        <v>528.4</v>
      </c>
      <c r="Y2642" s="143">
        <f t="shared" si="1269"/>
        <v>0.29800000000000004</v>
      </c>
      <c r="AD2642">
        <v>152</v>
      </c>
      <c r="AE2642">
        <v>-1</v>
      </c>
      <c r="AF2642" s="10">
        <v>37.9</v>
      </c>
      <c r="AG2642" s="10">
        <v>58.12</v>
      </c>
      <c r="AH2642" s="10">
        <f t="shared" si="1270"/>
        <v>335128.28762748372</v>
      </c>
      <c r="AI2642" s="11">
        <f t="shared" si="1258"/>
        <v>0</v>
      </c>
      <c r="AJ2642">
        <f t="shared" si="1259"/>
        <v>0</v>
      </c>
      <c r="AK2642" t="e">
        <f t="shared" si="1271"/>
        <v>#DIV/0!</v>
      </c>
      <c r="AL2642">
        <f t="shared" si="1272"/>
        <v>1.4341563600000005</v>
      </c>
      <c r="AM2642" s="5">
        <f t="shared" si="1273"/>
        <v>1.98</v>
      </c>
      <c r="AN2642">
        <v>0</v>
      </c>
      <c r="AO2642" s="72">
        <f t="shared" si="1274"/>
        <v>2.6</v>
      </c>
      <c r="AP2642" s="72">
        <f t="shared" si="1275"/>
        <v>0.8</v>
      </c>
      <c r="AQ2642" s="72">
        <f t="shared" si="1276"/>
        <v>1</v>
      </c>
      <c r="AR2642" s="71" t="e">
        <f t="shared" si="1277"/>
        <v>#DIV/0!</v>
      </c>
      <c r="BA2642">
        <f t="shared" si="1278"/>
        <v>255</v>
      </c>
      <c r="BB2642" s="91" t="e">
        <f t="shared" si="1279"/>
        <v>#DIV/0!</v>
      </c>
    </row>
    <row r="2643" spans="1:54">
      <c r="A2643" s="2" t="s">
        <v>2761</v>
      </c>
      <c r="B2643" s="7" t="s">
        <v>42586</v>
      </c>
      <c r="C2643" s="17">
        <f t="shared" si="1260"/>
        <v>29.3</v>
      </c>
      <c r="D2643" s="28">
        <f t="shared" si="1261"/>
        <v>254</v>
      </c>
      <c r="E2643" s="8">
        <f t="shared" si="1280"/>
        <v>4</v>
      </c>
      <c r="F2643" s="2" t="s">
        <v>7751</v>
      </c>
      <c r="G2643" s="54">
        <f t="shared" si="1281"/>
        <v>28.3</v>
      </c>
      <c r="H2643" s="20">
        <f t="shared" si="1282"/>
        <v>0.81366269999999996</v>
      </c>
      <c r="I2643" s="14" t="s">
        <v>17713</v>
      </c>
      <c r="J2643" s="14" t="s">
        <v>12738</v>
      </c>
      <c r="K2643" s="14" t="s">
        <v>22674</v>
      </c>
      <c r="L2643" s="14" t="s">
        <v>27633</v>
      </c>
      <c r="M2643" s="28">
        <f t="shared" si="1283"/>
        <v>10.6</v>
      </c>
      <c r="N2643" s="46">
        <f t="shared" si="1262"/>
        <v>5.8</v>
      </c>
      <c r="O2643" s="17">
        <f t="shared" si="1263"/>
        <v>0.8</v>
      </c>
      <c r="P2643" s="17">
        <f t="shared" si="1263"/>
        <v>7.8000000000000007</v>
      </c>
      <c r="Q2643" s="124">
        <f t="shared" si="1264"/>
        <v>0.2</v>
      </c>
      <c r="R2643" s="26">
        <f t="shared" si="1265"/>
        <v>1.6</v>
      </c>
      <c r="S2643" s="2" t="s">
        <v>32599</v>
      </c>
      <c r="T2643" s="2" t="s">
        <v>37577</v>
      </c>
      <c r="U2643" s="24">
        <f t="shared" si="1266"/>
        <v>527</v>
      </c>
      <c r="V2643" s="66">
        <f t="shared" si="1266"/>
        <v>409.5</v>
      </c>
      <c r="W2643" s="54">
        <f t="shared" si="1267"/>
        <v>2.8299999999999996</v>
      </c>
      <c r="X2643" s="143">
        <f t="shared" si="1268"/>
        <v>527</v>
      </c>
      <c r="Y2643" s="143">
        <f t="shared" si="1269"/>
        <v>0.66599999999999993</v>
      </c>
      <c r="AD2643">
        <v>152</v>
      </c>
      <c r="AE2643">
        <v>-1</v>
      </c>
      <c r="AF2643" s="10">
        <v>37.9</v>
      </c>
      <c r="AG2643" s="10">
        <v>58.12</v>
      </c>
      <c r="AH2643" s="10">
        <f t="shared" si="1270"/>
        <v>159881.98174356425</v>
      </c>
      <c r="AI2643" s="11">
        <f t="shared" si="1258"/>
        <v>0</v>
      </c>
      <c r="AJ2643">
        <f t="shared" si="1259"/>
        <v>0</v>
      </c>
      <c r="AK2643" t="e">
        <f t="shared" si="1271"/>
        <v>#DIV/0!</v>
      </c>
      <c r="AL2643">
        <f t="shared" si="1272"/>
        <v>1.860391603200001</v>
      </c>
      <c r="AM2643" s="5">
        <f t="shared" si="1273"/>
        <v>5.66</v>
      </c>
      <c r="AN2643">
        <v>0</v>
      </c>
      <c r="AO2643" s="72">
        <f t="shared" si="1274"/>
        <v>1.6</v>
      </c>
      <c r="AP2643" s="72">
        <f t="shared" si="1275"/>
        <v>0.2</v>
      </c>
      <c r="AQ2643" s="72">
        <f t="shared" si="1276"/>
        <v>0.4</v>
      </c>
      <c r="AR2643" s="71" t="e">
        <f t="shared" si="1277"/>
        <v>#DIV/0!</v>
      </c>
      <c r="BA2643">
        <f t="shared" si="1278"/>
        <v>254</v>
      </c>
      <c r="BB2643" s="91" t="e">
        <f t="shared" si="1279"/>
        <v>#DIV/0!</v>
      </c>
    </row>
    <row r="2644" spans="1:54">
      <c r="A2644" s="2" t="s">
        <v>2762</v>
      </c>
      <c r="B2644" s="7" t="s">
        <v>42587</v>
      </c>
      <c r="C2644" s="17">
        <f t="shared" si="1260"/>
        <v>25.3</v>
      </c>
      <c r="D2644" s="28">
        <f t="shared" si="1261"/>
        <v>97</v>
      </c>
      <c r="E2644" s="8">
        <f t="shared" si="1280"/>
        <v>10</v>
      </c>
      <c r="F2644" s="2" t="s">
        <v>7752</v>
      </c>
      <c r="G2644" s="54">
        <f t="shared" si="1281"/>
        <v>24.3</v>
      </c>
      <c r="H2644" s="20">
        <f t="shared" si="1282"/>
        <v>0.37097079999999999</v>
      </c>
      <c r="I2644" s="14" t="s">
        <v>17714</v>
      </c>
      <c r="J2644" s="14" t="s">
        <v>12739</v>
      </c>
      <c r="K2644" s="14" t="s">
        <v>22675</v>
      </c>
      <c r="L2644" s="14" t="s">
        <v>50</v>
      </c>
      <c r="M2644" s="28">
        <f t="shared" si="1283"/>
        <v>9.8999999999999986</v>
      </c>
      <c r="N2644" s="46">
        <f t="shared" si="1262"/>
        <v>6.2</v>
      </c>
      <c r="O2644" s="17">
        <f t="shared" si="1263"/>
        <v>1.6</v>
      </c>
      <c r="P2644" s="17">
        <f t="shared" si="1263"/>
        <v>9.2000000000000011</v>
      </c>
      <c r="Q2644" s="124">
        <f t="shared" si="1264"/>
        <v>0.60000000000000009</v>
      </c>
      <c r="R2644" s="26">
        <f t="shared" si="1265"/>
        <v>0.8</v>
      </c>
      <c r="S2644" s="2" t="s">
        <v>32600</v>
      </c>
      <c r="T2644" s="2" t="s">
        <v>37578</v>
      </c>
      <c r="U2644" s="24">
        <f t="shared" si="1266"/>
        <v>370.20000000000005</v>
      </c>
      <c r="V2644" s="66">
        <f t="shared" si="1266"/>
        <v>362</v>
      </c>
      <c r="W2644" s="54">
        <f t="shared" si="1267"/>
        <v>2.4299999999999997</v>
      </c>
      <c r="X2644" s="143">
        <f t="shared" si="1268"/>
        <v>370.20000000000005</v>
      </c>
      <c r="Y2644" s="143">
        <f t="shared" si="1269"/>
        <v>0.58599999999999997</v>
      </c>
      <c r="AD2644">
        <v>152</v>
      </c>
      <c r="AE2644">
        <v>-1</v>
      </c>
      <c r="AF2644" s="10">
        <v>37.9</v>
      </c>
      <c r="AG2644" s="10">
        <v>58.12</v>
      </c>
      <c r="AH2644" s="10">
        <f t="shared" si="1270"/>
        <v>273601.85207063868</v>
      </c>
      <c r="AI2644" s="11">
        <f t="shared" si="1258"/>
        <v>0</v>
      </c>
      <c r="AJ2644">
        <f t="shared" si="1259"/>
        <v>0</v>
      </c>
      <c r="AK2644" t="e">
        <f t="shared" si="1271"/>
        <v>#DIV/0!</v>
      </c>
      <c r="AL2644">
        <f t="shared" si="1272"/>
        <v>7.4074478592000013</v>
      </c>
      <c r="AM2644" s="5">
        <f t="shared" si="1273"/>
        <v>4.8600000000000003</v>
      </c>
      <c r="AN2644">
        <v>0</v>
      </c>
      <c r="AO2644" s="72">
        <f t="shared" si="1274"/>
        <v>0.8</v>
      </c>
      <c r="AP2644" s="72">
        <f t="shared" si="1275"/>
        <v>0.60000000000000009</v>
      </c>
      <c r="AQ2644" s="72">
        <f t="shared" si="1276"/>
        <v>0.60000000000000009</v>
      </c>
      <c r="AR2644" s="71" t="e">
        <f t="shared" si="1277"/>
        <v>#DIV/0!</v>
      </c>
      <c r="BA2644">
        <f t="shared" si="1278"/>
        <v>97</v>
      </c>
      <c r="BB2644" s="91" t="e">
        <f t="shared" si="1279"/>
        <v>#DIV/0!</v>
      </c>
    </row>
    <row r="2645" spans="1:54">
      <c r="A2645" s="2" t="s">
        <v>2763</v>
      </c>
      <c r="B2645" s="7" t="s">
        <v>42588</v>
      </c>
      <c r="C2645" s="17">
        <f t="shared" si="1260"/>
        <v>21.6</v>
      </c>
      <c r="D2645" s="28">
        <f t="shared" si="1261"/>
        <v>193</v>
      </c>
      <c r="E2645" s="8">
        <f t="shared" si="1280"/>
        <v>3</v>
      </c>
      <c r="F2645" s="2" t="s">
        <v>7753</v>
      </c>
      <c r="G2645" s="54">
        <f t="shared" si="1281"/>
        <v>20.700000000000003</v>
      </c>
      <c r="H2645" s="20">
        <f t="shared" si="1282"/>
        <v>0.66831260000000003</v>
      </c>
      <c r="I2645" s="14" t="s">
        <v>17715</v>
      </c>
      <c r="J2645" s="14" t="s">
        <v>12740</v>
      </c>
      <c r="K2645" s="14" t="s">
        <v>22676</v>
      </c>
      <c r="L2645" s="14" t="s">
        <v>27634</v>
      </c>
      <c r="M2645" s="28">
        <f t="shared" si="1283"/>
        <v>14.1</v>
      </c>
      <c r="N2645" s="46">
        <f t="shared" si="1262"/>
        <v>7</v>
      </c>
      <c r="O2645" s="17">
        <f t="shared" si="1263"/>
        <v>0.60000000000000009</v>
      </c>
      <c r="P2645" s="17">
        <f t="shared" si="1263"/>
        <v>0.8</v>
      </c>
      <c r="Q2645" s="124">
        <f t="shared" si="1264"/>
        <v>0.2</v>
      </c>
      <c r="R2645" s="26">
        <f t="shared" si="1265"/>
        <v>0.4</v>
      </c>
      <c r="S2645" s="2" t="s">
        <v>32601</v>
      </c>
      <c r="T2645" s="2" t="s">
        <v>37579</v>
      </c>
      <c r="U2645" s="24">
        <f t="shared" si="1266"/>
        <v>466.1</v>
      </c>
      <c r="V2645" s="66">
        <f t="shared" si="1266"/>
        <v>394.1</v>
      </c>
      <c r="W2645" s="54">
        <f t="shared" si="1267"/>
        <v>2.0699999999999998</v>
      </c>
      <c r="X2645" s="143">
        <f t="shared" si="1268"/>
        <v>466.1</v>
      </c>
      <c r="Y2645" s="143">
        <f t="shared" si="1269"/>
        <v>0.51400000000000001</v>
      </c>
      <c r="AD2645">
        <v>152</v>
      </c>
      <c r="AE2645">
        <v>-1</v>
      </c>
      <c r="AF2645" s="10">
        <v>37.9</v>
      </c>
      <c r="AG2645" s="10">
        <v>58.12</v>
      </c>
      <c r="AH2645" s="10">
        <f t="shared" si="1270"/>
        <v>208265.94765956767</v>
      </c>
      <c r="AI2645" s="11">
        <f t="shared" si="1258"/>
        <v>0</v>
      </c>
      <c r="AJ2645">
        <f t="shared" si="1259"/>
        <v>0</v>
      </c>
      <c r="AK2645" t="e">
        <f t="shared" si="1271"/>
        <v>#DIV/0!</v>
      </c>
      <c r="AL2645">
        <f t="shared" si="1272"/>
        <v>6.3683980800000012E-2</v>
      </c>
      <c r="AM2645" s="5">
        <f t="shared" si="1273"/>
        <v>4.12</v>
      </c>
      <c r="AN2645">
        <v>0</v>
      </c>
      <c r="AO2645" s="72">
        <f t="shared" si="1274"/>
        <v>0.4</v>
      </c>
      <c r="AP2645" s="72">
        <f t="shared" si="1275"/>
        <v>0.2</v>
      </c>
      <c r="AQ2645" s="72">
        <f t="shared" si="1276"/>
        <v>0.2</v>
      </c>
      <c r="AR2645" s="71" t="e">
        <f t="shared" si="1277"/>
        <v>#DIV/0!</v>
      </c>
      <c r="BA2645">
        <f t="shared" si="1278"/>
        <v>193</v>
      </c>
      <c r="BB2645" s="91" t="e">
        <f t="shared" si="1279"/>
        <v>#DIV/0!</v>
      </c>
    </row>
    <row r="2646" spans="1:54">
      <c r="A2646" s="2" t="s">
        <v>2764</v>
      </c>
      <c r="B2646" s="7" t="s">
        <v>42589</v>
      </c>
      <c r="C2646" s="17">
        <f t="shared" si="1260"/>
        <v>31.1</v>
      </c>
      <c r="D2646" s="28">
        <f t="shared" si="1261"/>
        <v>175</v>
      </c>
      <c r="E2646" s="8">
        <f t="shared" si="1280"/>
        <v>8</v>
      </c>
      <c r="F2646" s="2" t="s">
        <v>7754</v>
      </c>
      <c r="G2646" s="54">
        <f t="shared" si="1281"/>
        <v>30.1</v>
      </c>
      <c r="H2646" s="20">
        <f t="shared" si="1282"/>
        <v>0.7084708999999999</v>
      </c>
      <c r="I2646" s="14" t="s">
        <v>17716</v>
      </c>
      <c r="J2646" s="14" t="s">
        <v>12741</v>
      </c>
      <c r="K2646" s="14" t="s">
        <v>22677</v>
      </c>
      <c r="L2646" s="14" t="s">
        <v>27635</v>
      </c>
      <c r="M2646" s="28">
        <f t="shared" si="1283"/>
        <v>11</v>
      </c>
      <c r="N2646" s="46">
        <f t="shared" si="1262"/>
        <v>6.2</v>
      </c>
      <c r="O2646" s="17">
        <f t="shared" si="1263"/>
        <v>1.2000000000000002</v>
      </c>
      <c r="P2646" s="17">
        <f t="shared" si="1263"/>
        <v>7</v>
      </c>
      <c r="Q2646" s="124">
        <f t="shared" si="1264"/>
        <v>0.60000000000000009</v>
      </c>
      <c r="R2646" s="26">
        <f t="shared" si="1265"/>
        <v>2.2000000000000002</v>
      </c>
      <c r="S2646" s="2" t="s">
        <v>32602</v>
      </c>
      <c r="T2646" s="2" t="s">
        <v>37580</v>
      </c>
      <c r="U2646" s="24">
        <f t="shared" si="1266"/>
        <v>447.8</v>
      </c>
      <c r="V2646" s="66">
        <f t="shared" si="1266"/>
        <v>408.70000000000005</v>
      </c>
      <c r="W2646" s="54">
        <f t="shared" si="1267"/>
        <v>3.01</v>
      </c>
      <c r="X2646" s="143">
        <f t="shared" si="1268"/>
        <v>447.8</v>
      </c>
      <c r="Y2646" s="143">
        <f t="shared" si="1269"/>
        <v>0.70199999999999996</v>
      </c>
      <c r="AD2646">
        <v>152</v>
      </c>
      <c r="AE2646">
        <v>-1</v>
      </c>
      <c r="AF2646" s="10">
        <v>37.9</v>
      </c>
      <c r="AG2646" s="10">
        <v>58.12</v>
      </c>
      <c r="AH2646" s="10">
        <f t="shared" si="1270"/>
        <v>162953.48812444427</v>
      </c>
      <c r="AI2646" s="11">
        <f t="shared" si="1258"/>
        <v>0</v>
      </c>
      <c r="AJ2646">
        <f t="shared" si="1259"/>
        <v>0</v>
      </c>
      <c r="AK2646" t="e">
        <f t="shared" si="1271"/>
        <v>#DIV/0!</v>
      </c>
      <c r="AL2646">
        <f t="shared" si="1272"/>
        <v>5.3874577680000026</v>
      </c>
      <c r="AM2646" s="5">
        <f t="shared" si="1273"/>
        <v>6.0200000000000005</v>
      </c>
      <c r="AN2646">
        <v>0</v>
      </c>
      <c r="AO2646" s="72">
        <f t="shared" si="1274"/>
        <v>2.2000000000000002</v>
      </c>
      <c r="AP2646" s="72">
        <f t="shared" si="1275"/>
        <v>0.60000000000000009</v>
      </c>
      <c r="AQ2646" s="72">
        <f t="shared" si="1276"/>
        <v>0.8</v>
      </c>
      <c r="AR2646" s="71" t="e">
        <f t="shared" si="1277"/>
        <v>#DIV/0!</v>
      </c>
      <c r="BA2646">
        <f t="shared" si="1278"/>
        <v>175</v>
      </c>
      <c r="BB2646" s="91" t="e">
        <f t="shared" si="1279"/>
        <v>#DIV/0!</v>
      </c>
    </row>
    <row r="2647" spans="1:54">
      <c r="A2647" s="2" t="s">
        <v>2765</v>
      </c>
      <c r="B2647" s="7" t="s">
        <v>42590</v>
      </c>
      <c r="C2647" s="17">
        <f t="shared" si="1260"/>
        <v>35.5</v>
      </c>
      <c r="D2647" s="28">
        <f t="shared" si="1261"/>
        <v>155</v>
      </c>
      <c r="E2647" s="8">
        <f t="shared" si="1280"/>
        <v>8</v>
      </c>
      <c r="F2647" s="2" t="s">
        <v>7755</v>
      </c>
      <c r="G2647" s="54">
        <f t="shared" si="1281"/>
        <v>34.6</v>
      </c>
      <c r="H2647" s="20">
        <f t="shared" si="1282"/>
        <v>0.84089320000000001</v>
      </c>
      <c r="I2647" s="14" t="s">
        <v>17717</v>
      </c>
      <c r="J2647" s="14" t="s">
        <v>12742</v>
      </c>
      <c r="K2647" s="14" t="s">
        <v>22678</v>
      </c>
      <c r="L2647" s="14" t="s">
        <v>27636</v>
      </c>
      <c r="M2647" s="28">
        <f t="shared" si="1283"/>
        <v>10.7</v>
      </c>
      <c r="N2647" s="46">
        <f t="shared" si="1262"/>
        <v>5.2</v>
      </c>
      <c r="O2647" s="17">
        <f t="shared" si="1263"/>
        <v>1.8</v>
      </c>
      <c r="P2647" s="17">
        <f t="shared" si="1263"/>
        <v>7.6000000000000005</v>
      </c>
      <c r="Q2647" s="124">
        <f t="shared" si="1264"/>
        <v>0.4</v>
      </c>
      <c r="R2647" s="26">
        <f t="shared" si="1265"/>
        <v>2.2000000000000002</v>
      </c>
      <c r="S2647" s="2" t="s">
        <v>32603</v>
      </c>
      <c r="T2647" s="2" t="s">
        <v>37581</v>
      </c>
      <c r="U2647" s="24">
        <f t="shared" si="1266"/>
        <v>427.8</v>
      </c>
      <c r="V2647" s="66">
        <f t="shared" si="1266"/>
        <v>283.90000000000003</v>
      </c>
      <c r="W2647" s="54">
        <f t="shared" si="1267"/>
        <v>3.46</v>
      </c>
      <c r="X2647" s="143">
        <f t="shared" si="1268"/>
        <v>427.8</v>
      </c>
      <c r="Y2647" s="143">
        <f t="shared" si="1269"/>
        <v>0.79199999999999993</v>
      </c>
      <c r="AD2647">
        <v>152</v>
      </c>
      <c r="AE2647">
        <v>-1</v>
      </c>
      <c r="AF2647" s="10">
        <v>37.9</v>
      </c>
      <c r="AG2647" s="10">
        <v>58.12</v>
      </c>
      <c r="AH2647" s="10">
        <f t="shared" si="1270"/>
        <v>372528.5633686345</v>
      </c>
      <c r="AI2647" s="11">
        <f t="shared" si="1258"/>
        <v>0</v>
      </c>
      <c r="AJ2647">
        <f t="shared" si="1259"/>
        <v>0</v>
      </c>
      <c r="AK2647" t="e">
        <f t="shared" si="1271"/>
        <v>#DIV/0!</v>
      </c>
      <c r="AL2647">
        <f t="shared" si="1272"/>
        <v>4.7884782528000009</v>
      </c>
      <c r="AM2647" s="5">
        <f t="shared" si="1273"/>
        <v>6.9</v>
      </c>
      <c r="AN2647">
        <v>0</v>
      </c>
      <c r="AO2647" s="72">
        <f t="shared" si="1274"/>
        <v>2.2000000000000002</v>
      </c>
      <c r="AP2647" s="72">
        <f t="shared" si="1275"/>
        <v>0.4</v>
      </c>
      <c r="AQ2647" s="72">
        <f t="shared" si="1276"/>
        <v>0.4</v>
      </c>
      <c r="AR2647" s="71" t="e">
        <f t="shared" si="1277"/>
        <v>#DIV/0!</v>
      </c>
      <c r="BA2647">
        <f t="shared" si="1278"/>
        <v>155</v>
      </c>
      <c r="BB2647" s="91" t="e">
        <f t="shared" si="1279"/>
        <v>#DIV/0!</v>
      </c>
    </row>
    <row r="2648" spans="1:54">
      <c r="A2648" s="2" t="s">
        <v>2766</v>
      </c>
      <c r="B2648" s="7" t="s">
        <v>42591</v>
      </c>
      <c r="C2648" s="17">
        <f t="shared" si="1260"/>
        <v>18</v>
      </c>
      <c r="D2648" s="28">
        <f t="shared" si="1261"/>
        <v>31</v>
      </c>
      <c r="E2648" s="8">
        <f t="shared" si="1280"/>
        <v>7</v>
      </c>
      <c r="F2648" s="2" t="s">
        <v>7756</v>
      </c>
      <c r="G2648" s="54">
        <f t="shared" si="1281"/>
        <v>17.100000000000001</v>
      </c>
      <c r="H2648" s="20">
        <f t="shared" si="1282"/>
        <v>0.74933380000000005</v>
      </c>
      <c r="I2648" s="14" t="s">
        <v>17718</v>
      </c>
      <c r="J2648" s="14" t="s">
        <v>12743</v>
      </c>
      <c r="K2648" s="14" t="s">
        <v>22679</v>
      </c>
      <c r="L2648" s="14" t="s">
        <v>27637</v>
      </c>
      <c r="M2648" s="28">
        <f t="shared" si="1283"/>
        <v>13.5</v>
      </c>
      <c r="N2648" s="46">
        <f t="shared" si="1262"/>
        <v>6.6</v>
      </c>
      <c r="O2648" s="17">
        <f t="shared" si="1263"/>
        <v>0.8</v>
      </c>
      <c r="P2648" s="17">
        <f t="shared" si="1263"/>
        <v>2</v>
      </c>
      <c r="Q2648" s="124">
        <f t="shared" si="1264"/>
        <v>0.60000000000000009</v>
      </c>
      <c r="R2648" s="26">
        <f t="shared" si="1265"/>
        <v>2.4000000000000004</v>
      </c>
      <c r="S2648" s="2" t="s">
        <v>32604</v>
      </c>
      <c r="T2648" s="2" t="s">
        <v>37582</v>
      </c>
      <c r="U2648" s="24">
        <f t="shared" si="1266"/>
        <v>304.5</v>
      </c>
      <c r="V2648" s="66">
        <f t="shared" si="1266"/>
        <v>349.40000000000003</v>
      </c>
      <c r="W2648" s="54">
        <f t="shared" si="1267"/>
        <v>1.71</v>
      </c>
      <c r="X2648" s="143">
        <f t="shared" si="1268"/>
        <v>304.5</v>
      </c>
      <c r="Y2648" s="143">
        <f t="shared" si="1269"/>
        <v>0.44199999999999995</v>
      </c>
      <c r="AD2648">
        <v>152</v>
      </c>
      <c r="AE2648">
        <v>-1</v>
      </c>
      <c r="AF2648" s="10">
        <v>37.9</v>
      </c>
      <c r="AG2648" s="10">
        <v>58.12</v>
      </c>
      <c r="AH2648" s="10">
        <f t="shared" si="1270"/>
        <v>293352.88615891727</v>
      </c>
      <c r="AI2648" s="11">
        <f t="shared" si="1258"/>
        <v>0</v>
      </c>
      <c r="AJ2648">
        <f t="shared" si="1259"/>
        <v>0</v>
      </c>
      <c r="AK2648" t="e">
        <f t="shared" si="1271"/>
        <v>#DIV/0!</v>
      </c>
      <c r="AL2648">
        <f t="shared" si="1272"/>
        <v>0.96255820800000003</v>
      </c>
      <c r="AM2648" s="5">
        <f t="shared" si="1273"/>
        <v>3.4</v>
      </c>
      <c r="AN2648">
        <v>0</v>
      </c>
      <c r="AO2648" s="72">
        <f t="shared" si="1274"/>
        <v>2.4000000000000004</v>
      </c>
      <c r="AP2648" s="72">
        <f t="shared" si="1275"/>
        <v>0.60000000000000009</v>
      </c>
      <c r="AQ2648" s="72">
        <f t="shared" si="1276"/>
        <v>0.8</v>
      </c>
      <c r="AR2648" s="71" t="e">
        <f t="shared" si="1277"/>
        <v>#DIV/0!</v>
      </c>
      <c r="BA2648">
        <f t="shared" si="1278"/>
        <v>31</v>
      </c>
      <c r="BB2648" s="91" t="e">
        <f t="shared" si="1279"/>
        <v>#DIV/0!</v>
      </c>
    </row>
    <row r="2649" spans="1:54">
      <c r="A2649" s="2" t="s">
        <v>2767</v>
      </c>
      <c r="B2649" s="7" t="s">
        <v>42592</v>
      </c>
      <c r="C2649" s="17">
        <f t="shared" si="1260"/>
        <v>27.400000000000002</v>
      </c>
      <c r="D2649" s="28">
        <f t="shared" si="1261"/>
        <v>192</v>
      </c>
      <c r="E2649" s="8">
        <f t="shared" si="1280"/>
        <v>7</v>
      </c>
      <c r="F2649" s="2" t="s">
        <v>7757</v>
      </c>
      <c r="G2649" s="54">
        <f t="shared" si="1281"/>
        <v>26.5</v>
      </c>
      <c r="H2649" s="20">
        <f t="shared" si="1282"/>
        <v>0.72064580000000011</v>
      </c>
      <c r="I2649" s="14" t="s">
        <v>17719</v>
      </c>
      <c r="J2649" s="14" t="s">
        <v>12744</v>
      </c>
      <c r="K2649" s="14" t="s">
        <v>22680</v>
      </c>
      <c r="L2649" s="14" t="s">
        <v>27638</v>
      </c>
      <c r="M2649" s="28">
        <f t="shared" si="1283"/>
        <v>10.5</v>
      </c>
      <c r="N2649" s="46">
        <f t="shared" si="1262"/>
        <v>6.2</v>
      </c>
      <c r="O2649" s="17">
        <f t="shared" si="1263"/>
        <v>2.2000000000000002</v>
      </c>
      <c r="P2649" s="17">
        <f t="shared" si="1263"/>
        <v>8</v>
      </c>
      <c r="Q2649" s="124">
        <f t="shared" si="1264"/>
        <v>0.2</v>
      </c>
      <c r="R2649" s="26">
        <f t="shared" si="1265"/>
        <v>0.60000000000000009</v>
      </c>
      <c r="S2649" s="2" t="s">
        <v>32605</v>
      </c>
      <c r="T2649" s="2" t="s">
        <v>37583</v>
      </c>
      <c r="U2649" s="24">
        <f t="shared" si="1266"/>
        <v>465.20000000000005</v>
      </c>
      <c r="V2649" s="66">
        <f t="shared" si="1266"/>
        <v>389.6</v>
      </c>
      <c r="W2649" s="54">
        <f t="shared" si="1267"/>
        <v>2.65</v>
      </c>
      <c r="X2649" s="143">
        <f t="shared" si="1268"/>
        <v>465.20000000000005</v>
      </c>
      <c r="Y2649" s="143">
        <f t="shared" si="1269"/>
        <v>0.63</v>
      </c>
      <c r="AD2649">
        <v>152</v>
      </c>
      <c r="AE2649">
        <v>-1</v>
      </c>
      <c r="AF2649" s="10">
        <v>37.9</v>
      </c>
      <c r="AG2649" s="10">
        <v>58.12</v>
      </c>
      <c r="AH2649" s="10">
        <f t="shared" si="1270"/>
        <v>219326.47083328664</v>
      </c>
      <c r="AI2649" s="11">
        <f t="shared" si="1258"/>
        <v>0</v>
      </c>
      <c r="AJ2649">
        <f t="shared" si="1259"/>
        <v>0</v>
      </c>
      <c r="AK2649" t="e">
        <f t="shared" si="1271"/>
        <v>#DIV/0!</v>
      </c>
      <c r="AL2649">
        <f t="shared" si="1272"/>
        <v>2.9499803519999994</v>
      </c>
      <c r="AM2649" s="5">
        <f t="shared" si="1273"/>
        <v>5.28</v>
      </c>
      <c r="AN2649">
        <v>0</v>
      </c>
      <c r="AO2649" s="72">
        <f t="shared" si="1274"/>
        <v>0.60000000000000009</v>
      </c>
      <c r="AP2649" s="72">
        <f t="shared" si="1275"/>
        <v>0.2</v>
      </c>
      <c r="AQ2649" s="72">
        <f t="shared" si="1276"/>
        <v>0.2</v>
      </c>
      <c r="AR2649" s="71" t="e">
        <f t="shared" si="1277"/>
        <v>#DIV/0!</v>
      </c>
      <c r="BA2649">
        <f t="shared" si="1278"/>
        <v>192</v>
      </c>
      <c r="BB2649" s="91" t="e">
        <f t="shared" si="1279"/>
        <v>#DIV/0!</v>
      </c>
    </row>
    <row r="2650" spans="1:54">
      <c r="A2650" s="2" t="s">
        <v>2768</v>
      </c>
      <c r="B2650" s="7" t="s">
        <v>42593</v>
      </c>
      <c r="C2650" s="17">
        <f t="shared" si="1260"/>
        <v>30.3</v>
      </c>
      <c r="D2650" s="28">
        <f t="shared" si="1261"/>
        <v>67</v>
      </c>
      <c r="E2650" s="8">
        <f t="shared" si="1280"/>
        <v>10</v>
      </c>
      <c r="F2650" s="2" t="s">
        <v>7758</v>
      </c>
      <c r="G2650" s="54">
        <f t="shared" si="1281"/>
        <v>29.3</v>
      </c>
      <c r="H2650" s="20">
        <f t="shared" si="1282"/>
        <v>0.57520479999999996</v>
      </c>
      <c r="I2650" s="14" t="s">
        <v>17720</v>
      </c>
      <c r="J2650" s="14" t="s">
        <v>12745</v>
      </c>
      <c r="K2650" s="14" t="s">
        <v>22681</v>
      </c>
      <c r="L2650" s="14" t="s">
        <v>27639</v>
      </c>
      <c r="M2650" s="28">
        <f t="shared" si="1283"/>
        <v>10.199999999999999</v>
      </c>
      <c r="N2650" s="46">
        <f t="shared" si="1262"/>
        <v>6.2</v>
      </c>
      <c r="O2650" s="17">
        <f t="shared" si="1263"/>
        <v>1.6</v>
      </c>
      <c r="P2650" s="17">
        <f t="shared" si="1263"/>
        <v>8.6</v>
      </c>
      <c r="Q2650" s="124">
        <f t="shared" si="1264"/>
        <v>0.60000000000000009</v>
      </c>
      <c r="R2650" s="26">
        <f t="shared" si="1265"/>
        <v>1.6</v>
      </c>
      <c r="S2650" s="2" t="s">
        <v>32606</v>
      </c>
      <c r="T2650" s="2" t="s">
        <v>37584</v>
      </c>
      <c r="U2650" s="24">
        <f t="shared" si="1266"/>
        <v>339.90000000000003</v>
      </c>
      <c r="V2650" s="66">
        <f t="shared" si="1266"/>
        <v>327.40000000000003</v>
      </c>
      <c r="W2650" s="54">
        <f t="shared" si="1267"/>
        <v>2.9299999999999997</v>
      </c>
      <c r="X2650" s="143">
        <f t="shared" si="1268"/>
        <v>339.90000000000003</v>
      </c>
      <c r="Y2650" s="143">
        <f t="shared" si="1269"/>
        <v>0.68599999999999994</v>
      </c>
      <c r="AD2650">
        <v>152</v>
      </c>
      <c r="AE2650">
        <v>-1</v>
      </c>
      <c r="AF2650" s="10">
        <v>37.9</v>
      </c>
      <c r="AG2650" s="10">
        <v>58.12</v>
      </c>
      <c r="AH2650" s="10">
        <f t="shared" si="1270"/>
        <v>323455.99321858166</v>
      </c>
      <c r="AI2650" s="11">
        <f t="shared" si="1258"/>
        <v>0</v>
      </c>
      <c r="AJ2650">
        <f t="shared" si="1259"/>
        <v>0</v>
      </c>
      <c r="AK2650" t="e">
        <f t="shared" si="1271"/>
        <v>#DIV/0!</v>
      </c>
      <c r="AL2650">
        <f t="shared" si="1272"/>
        <v>9.3522911232000023</v>
      </c>
      <c r="AM2650" s="5">
        <f t="shared" si="1273"/>
        <v>5.86</v>
      </c>
      <c r="AN2650">
        <v>0</v>
      </c>
      <c r="AO2650" s="72">
        <f t="shared" si="1274"/>
        <v>1.6</v>
      </c>
      <c r="AP2650" s="72">
        <f t="shared" si="1275"/>
        <v>0.60000000000000009</v>
      </c>
      <c r="AQ2650" s="72">
        <f t="shared" si="1276"/>
        <v>0.8</v>
      </c>
      <c r="AR2650" s="71" t="e">
        <f t="shared" si="1277"/>
        <v>#DIV/0!</v>
      </c>
      <c r="BA2650">
        <f t="shared" si="1278"/>
        <v>67</v>
      </c>
      <c r="BB2650" s="91" t="e">
        <f t="shared" si="1279"/>
        <v>#DIV/0!</v>
      </c>
    </row>
    <row r="2651" spans="1:54">
      <c r="A2651" s="2" t="s">
        <v>2769</v>
      </c>
      <c r="B2651" s="7" t="s">
        <v>42594</v>
      </c>
      <c r="C2651" s="17">
        <f t="shared" si="1260"/>
        <v>8.5</v>
      </c>
      <c r="D2651" s="28">
        <f t="shared" si="1261"/>
        <v>67</v>
      </c>
      <c r="E2651" s="8">
        <f t="shared" si="1280"/>
        <v>14</v>
      </c>
      <c r="F2651" s="2" t="s">
        <v>7759</v>
      </c>
      <c r="G2651" s="54">
        <f t="shared" si="1281"/>
        <v>7.6</v>
      </c>
      <c r="H2651" s="20">
        <f t="shared" si="1282"/>
        <v>0.16003910000000002</v>
      </c>
      <c r="I2651" s="14" t="s">
        <v>17721</v>
      </c>
      <c r="J2651" s="14" t="s">
        <v>12746</v>
      </c>
      <c r="K2651" s="14" t="s">
        <v>22682</v>
      </c>
      <c r="L2651" s="14" t="s">
        <v>27640</v>
      </c>
      <c r="M2651" s="28">
        <f t="shared" si="1283"/>
        <v>12.5</v>
      </c>
      <c r="N2651" s="46">
        <f t="shared" si="1262"/>
        <v>5.2</v>
      </c>
      <c r="O2651" s="17">
        <f t="shared" si="1263"/>
        <v>2</v>
      </c>
      <c r="P2651" s="17">
        <f t="shared" si="1263"/>
        <v>4</v>
      </c>
      <c r="Q2651" s="124">
        <f t="shared" si="1264"/>
        <v>1</v>
      </c>
      <c r="R2651" s="26">
        <f t="shared" si="1265"/>
        <v>1.2000000000000002</v>
      </c>
      <c r="S2651" s="2" t="s">
        <v>32607</v>
      </c>
      <c r="T2651" s="2" t="s">
        <v>37585</v>
      </c>
      <c r="U2651" s="24">
        <f t="shared" si="1266"/>
        <v>340.1</v>
      </c>
      <c r="V2651" s="66">
        <f t="shared" si="1266"/>
        <v>325.40000000000003</v>
      </c>
      <c r="W2651" s="54">
        <f t="shared" si="1267"/>
        <v>0.76</v>
      </c>
      <c r="X2651" s="143">
        <f t="shared" si="1268"/>
        <v>340.1</v>
      </c>
      <c r="Y2651" s="143">
        <f t="shared" si="1269"/>
        <v>0.252</v>
      </c>
      <c r="AD2651">
        <v>152</v>
      </c>
      <c r="AE2651">
        <v>-1</v>
      </c>
      <c r="AF2651" s="10">
        <v>37.9</v>
      </c>
      <c r="AG2651" s="10">
        <v>58.12</v>
      </c>
      <c r="AH2651" s="10">
        <f t="shared" si="1270"/>
        <v>326035.84314321645</v>
      </c>
      <c r="AI2651" s="11">
        <f t="shared" si="1258"/>
        <v>0</v>
      </c>
      <c r="AJ2651">
        <f t="shared" si="1259"/>
        <v>0</v>
      </c>
      <c r="AK2651" t="e">
        <f t="shared" si="1271"/>
        <v>#DIV/0!</v>
      </c>
      <c r="AL2651">
        <f t="shared" si="1272"/>
        <v>8.0636246400000005</v>
      </c>
      <c r="AM2651" s="5">
        <f t="shared" si="1273"/>
        <v>1.5</v>
      </c>
      <c r="AN2651">
        <v>0</v>
      </c>
      <c r="AO2651" s="72">
        <f t="shared" si="1274"/>
        <v>1.2000000000000002</v>
      </c>
      <c r="AP2651" s="72">
        <f t="shared" si="1275"/>
        <v>1</v>
      </c>
      <c r="AQ2651" s="72">
        <f t="shared" si="1276"/>
        <v>1.2000000000000002</v>
      </c>
      <c r="AR2651" s="71" t="e">
        <f t="shared" si="1277"/>
        <v>#DIV/0!</v>
      </c>
      <c r="BA2651">
        <f t="shared" si="1278"/>
        <v>67</v>
      </c>
      <c r="BB2651" s="91" t="e">
        <f t="shared" si="1279"/>
        <v>#DIV/0!</v>
      </c>
    </row>
    <row r="2652" spans="1:54">
      <c r="A2652" s="2" t="s">
        <v>2770</v>
      </c>
      <c r="B2652" s="7" t="s">
        <v>42595</v>
      </c>
      <c r="C2652" s="17">
        <f t="shared" si="1260"/>
        <v>25.900000000000002</v>
      </c>
      <c r="D2652" s="28">
        <f t="shared" si="1261"/>
        <v>26</v>
      </c>
      <c r="E2652" s="8">
        <f t="shared" si="1280"/>
        <v>10</v>
      </c>
      <c r="F2652" s="2" t="s">
        <v>7760</v>
      </c>
      <c r="G2652" s="54">
        <f t="shared" si="1281"/>
        <v>25</v>
      </c>
      <c r="H2652" s="20">
        <f t="shared" si="1282"/>
        <v>0.1203172</v>
      </c>
      <c r="I2652" s="14" t="s">
        <v>17722</v>
      </c>
      <c r="J2652" s="14" t="s">
        <v>12747</v>
      </c>
      <c r="K2652" s="14" t="s">
        <v>22683</v>
      </c>
      <c r="L2652" s="14" t="s">
        <v>27641</v>
      </c>
      <c r="M2652" s="28">
        <f t="shared" si="1283"/>
        <v>14.2</v>
      </c>
      <c r="N2652" s="46">
        <f t="shared" si="1262"/>
        <v>6</v>
      </c>
      <c r="O2652" s="17">
        <f t="shared" si="1263"/>
        <v>1.8</v>
      </c>
      <c r="P2652" s="17">
        <f t="shared" si="1263"/>
        <v>0.60000000000000009</v>
      </c>
      <c r="Q2652" s="124">
        <f t="shared" si="1264"/>
        <v>1.8</v>
      </c>
      <c r="R2652" s="26">
        <f t="shared" si="1265"/>
        <v>2</v>
      </c>
      <c r="S2652" s="2" t="s">
        <v>32608</v>
      </c>
      <c r="T2652" s="2" t="s">
        <v>37586</v>
      </c>
      <c r="U2652" s="24">
        <f t="shared" si="1266"/>
        <v>299</v>
      </c>
      <c r="V2652" s="66">
        <f t="shared" si="1266"/>
        <v>347.90000000000003</v>
      </c>
      <c r="W2652" s="54">
        <f t="shared" si="1267"/>
        <v>2.5</v>
      </c>
      <c r="X2652" s="143">
        <f t="shared" si="1268"/>
        <v>299</v>
      </c>
      <c r="Y2652" s="143">
        <f t="shared" si="1269"/>
        <v>0.6</v>
      </c>
      <c r="AD2652">
        <v>152</v>
      </c>
      <c r="AE2652">
        <v>-1</v>
      </c>
      <c r="AF2652" s="10">
        <v>37.9</v>
      </c>
      <c r="AG2652" s="10">
        <v>58.12</v>
      </c>
      <c r="AH2652" s="10">
        <f t="shared" si="1270"/>
        <v>295624.13851641229</v>
      </c>
      <c r="AI2652" s="11">
        <f t="shared" si="1258"/>
        <v>0</v>
      </c>
      <c r="AJ2652">
        <f t="shared" si="1259"/>
        <v>0</v>
      </c>
      <c r="AK2652" t="e">
        <f t="shared" si="1271"/>
        <v>#DIV/0!</v>
      </c>
      <c r="AL2652">
        <f t="shared" si="1272"/>
        <v>1.9001148480000003</v>
      </c>
      <c r="AM2652" s="5">
        <f t="shared" si="1273"/>
        <v>4.9800000000000004</v>
      </c>
      <c r="AN2652">
        <v>0</v>
      </c>
      <c r="AO2652" s="72">
        <f t="shared" si="1274"/>
        <v>2</v>
      </c>
      <c r="AP2652" s="72">
        <f t="shared" si="1275"/>
        <v>1.8</v>
      </c>
      <c r="AQ2652" s="72">
        <f t="shared" si="1276"/>
        <v>1.8</v>
      </c>
      <c r="AR2652" s="71" t="e">
        <f t="shared" si="1277"/>
        <v>#DIV/0!</v>
      </c>
      <c r="BA2652">
        <f t="shared" si="1278"/>
        <v>26</v>
      </c>
      <c r="BB2652" s="91" t="e">
        <f t="shared" si="1279"/>
        <v>#DIV/0!</v>
      </c>
    </row>
    <row r="2653" spans="1:54">
      <c r="A2653" s="2" t="s">
        <v>2771</v>
      </c>
      <c r="B2653" s="7" t="s">
        <v>42596</v>
      </c>
      <c r="C2653" s="17">
        <f t="shared" si="1260"/>
        <v>23.1</v>
      </c>
      <c r="D2653" s="28">
        <f t="shared" si="1261"/>
        <v>67</v>
      </c>
      <c r="E2653" s="8">
        <f t="shared" si="1280"/>
        <v>12</v>
      </c>
      <c r="F2653" s="2" t="s">
        <v>7761</v>
      </c>
      <c r="G2653" s="54">
        <f t="shared" si="1281"/>
        <v>22.1</v>
      </c>
      <c r="H2653" s="20">
        <f t="shared" si="1282"/>
        <v>0.3348758</v>
      </c>
      <c r="I2653" s="14" t="s">
        <v>17723</v>
      </c>
      <c r="J2653" s="14" t="s">
        <v>56</v>
      </c>
      <c r="K2653" s="14" t="s">
        <v>22684</v>
      </c>
      <c r="L2653" s="14" t="s">
        <v>27642</v>
      </c>
      <c r="M2653" s="28">
        <f t="shared" si="1283"/>
        <v>13.8</v>
      </c>
      <c r="N2653" s="46">
        <f t="shared" si="1262"/>
        <v>6.6</v>
      </c>
      <c r="O2653" s="17">
        <f t="shared" si="1263"/>
        <v>2.2000000000000002</v>
      </c>
      <c r="P2653" s="17">
        <f t="shared" si="1263"/>
        <v>1.4000000000000001</v>
      </c>
      <c r="Q2653" s="124">
        <f t="shared" si="1264"/>
        <v>1</v>
      </c>
      <c r="R2653" s="26">
        <f t="shared" si="1265"/>
        <v>1.4000000000000001</v>
      </c>
      <c r="S2653" s="2" t="s">
        <v>32609</v>
      </c>
      <c r="T2653" s="2" t="s">
        <v>37587</v>
      </c>
      <c r="U2653" s="24">
        <f t="shared" si="1266"/>
        <v>339.70000000000005</v>
      </c>
      <c r="V2653" s="66">
        <f t="shared" si="1266"/>
        <v>330.70000000000005</v>
      </c>
      <c r="W2653" s="54">
        <f t="shared" si="1267"/>
        <v>2.21</v>
      </c>
      <c r="X2653" s="143">
        <f t="shared" si="1268"/>
        <v>339.70000000000005</v>
      </c>
      <c r="Y2653" s="143">
        <f t="shared" si="1269"/>
        <v>0.54200000000000004</v>
      </c>
      <c r="AD2653">
        <v>152</v>
      </c>
      <c r="AE2653">
        <v>-1</v>
      </c>
      <c r="AF2653" s="10">
        <v>37.9</v>
      </c>
      <c r="AG2653" s="10">
        <v>58.12</v>
      </c>
      <c r="AH2653" s="10">
        <f t="shared" si="1270"/>
        <v>319269.67540331732</v>
      </c>
      <c r="AI2653" s="11">
        <f t="shared" si="1258"/>
        <v>0</v>
      </c>
      <c r="AJ2653">
        <f t="shared" si="1259"/>
        <v>0</v>
      </c>
      <c r="AK2653" t="e">
        <f t="shared" si="1271"/>
        <v>#DIV/0!</v>
      </c>
      <c r="AL2653">
        <f t="shared" si="1272"/>
        <v>2.8680155504000004</v>
      </c>
      <c r="AM2653" s="5">
        <f t="shared" si="1273"/>
        <v>4.42</v>
      </c>
      <c r="AN2653">
        <v>0</v>
      </c>
      <c r="AO2653" s="72">
        <f t="shared" si="1274"/>
        <v>1.4000000000000001</v>
      </c>
      <c r="AP2653" s="72">
        <f t="shared" si="1275"/>
        <v>1</v>
      </c>
      <c r="AQ2653" s="72">
        <f t="shared" si="1276"/>
        <v>1</v>
      </c>
      <c r="AR2653" s="71" t="e">
        <f t="shared" si="1277"/>
        <v>#DIV/0!</v>
      </c>
      <c r="BA2653">
        <f t="shared" si="1278"/>
        <v>67</v>
      </c>
      <c r="BB2653" s="91" t="e">
        <f t="shared" si="1279"/>
        <v>#DIV/0!</v>
      </c>
    </row>
    <row r="2654" spans="1:54">
      <c r="A2654" s="2" t="s">
        <v>2772</v>
      </c>
      <c r="B2654" s="7" t="s">
        <v>42597</v>
      </c>
      <c r="C2654" s="17">
        <f t="shared" si="1260"/>
        <v>8.1000000000000014</v>
      </c>
      <c r="D2654" s="28">
        <f t="shared" si="1261"/>
        <v>234</v>
      </c>
      <c r="E2654" s="8">
        <f t="shared" si="1280"/>
        <v>4</v>
      </c>
      <c r="F2654" s="2" t="s">
        <v>7762</v>
      </c>
      <c r="G2654" s="54">
        <f t="shared" si="1281"/>
        <v>7.1999999999999993</v>
      </c>
      <c r="H2654" s="20">
        <f t="shared" si="1282"/>
        <v>0.7838813</v>
      </c>
      <c r="I2654" s="14" t="s">
        <v>17724</v>
      </c>
      <c r="J2654" s="14" t="s">
        <v>12748</v>
      </c>
      <c r="K2654" s="14" t="s">
        <v>22685</v>
      </c>
      <c r="L2654" s="14" t="s">
        <v>27643</v>
      </c>
      <c r="M2654" s="28">
        <f t="shared" si="1283"/>
        <v>10.3</v>
      </c>
      <c r="N2654" s="46">
        <f t="shared" si="1262"/>
        <v>6.2</v>
      </c>
      <c r="O2654" s="17">
        <f t="shared" si="1263"/>
        <v>1</v>
      </c>
      <c r="P2654" s="17">
        <f t="shared" si="1263"/>
        <v>8.4</v>
      </c>
      <c r="Q2654" s="124">
        <f t="shared" si="1264"/>
        <v>0.2</v>
      </c>
      <c r="R2654" s="26">
        <f t="shared" si="1265"/>
        <v>0.8</v>
      </c>
      <c r="S2654" s="2" t="s">
        <v>32610</v>
      </c>
      <c r="T2654" s="2" t="s">
        <v>37588</v>
      </c>
      <c r="U2654" s="24">
        <f t="shared" si="1266"/>
        <v>507.3</v>
      </c>
      <c r="V2654" s="66">
        <f t="shared" si="1266"/>
        <v>339</v>
      </c>
      <c r="W2654" s="54">
        <f t="shared" si="1267"/>
        <v>0.72</v>
      </c>
      <c r="X2654" s="143">
        <f t="shared" si="1268"/>
        <v>507.3</v>
      </c>
      <c r="Y2654" s="143">
        <f t="shared" si="1269"/>
        <v>0.24399999999999999</v>
      </c>
      <c r="AD2654">
        <v>152</v>
      </c>
      <c r="AE2654">
        <v>-1</v>
      </c>
      <c r="AF2654" s="10">
        <v>37.9</v>
      </c>
      <c r="AG2654" s="10">
        <v>58.12</v>
      </c>
      <c r="AH2654" s="10">
        <f t="shared" si="1270"/>
        <v>308231.49239457963</v>
      </c>
      <c r="AI2654" s="11">
        <f t="shared" si="1258"/>
        <v>0</v>
      </c>
      <c r="AJ2654">
        <f t="shared" si="1259"/>
        <v>0</v>
      </c>
      <c r="AK2654" t="e">
        <f t="shared" si="1271"/>
        <v>#DIV/0!</v>
      </c>
      <c r="AL2654">
        <f t="shared" si="1272"/>
        <v>1.4523176640000002</v>
      </c>
      <c r="AM2654" s="5">
        <f t="shared" si="1273"/>
        <v>1.4200000000000002</v>
      </c>
      <c r="AN2654">
        <v>0</v>
      </c>
      <c r="AO2654" s="72">
        <f t="shared" si="1274"/>
        <v>0.8</v>
      </c>
      <c r="AP2654" s="72">
        <f t="shared" si="1275"/>
        <v>0.2</v>
      </c>
      <c r="AQ2654" s="72">
        <f t="shared" si="1276"/>
        <v>0.2</v>
      </c>
      <c r="AR2654" s="71" t="e">
        <f t="shared" si="1277"/>
        <v>#DIV/0!</v>
      </c>
      <c r="BA2654">
        <f t="shared" si="1278"/>
        <v>234</v>
      </c>
      <c r="BB2654" s="91" t="e">
        <f t="shared" si="1279"/>
        <v>#DIV/0!</v>
      </c>
    </row>
    <row r="2655" spans="1:54">
      <c r="A2655" s="2" t="s">
        <v>2773</v>
      </c>
      <c r="B2655" s="7" t="s">
        <v>42598</v>
      </c>
      <c r="C2655" s="17">
        <f t="shared" si="1260"/>
        <v>11.8</v>
      </c>
      <c r="D2655" s="28">
        <f t="shared" si="1261"/>
        <v>129</v>
      </c>
      <c r="E2655" s="8">
        <f t="shared" si="1280"/>
        <v>15</v>
      </c>
      <c r="F2655" s="2" t="s">
        <v>7763</v>
      </c>
      <c r="G2655" s="54">
        <f t="shared" si="1281"/>
        <v>10.9</v>
      </c>
      <c r="H2655" s="20">
        <f t="shared" si="1282"/>
        <v>0.16275729999999999</v>
      </c>
      <c r="I2655" s="14" t="s">
        <v>17725</v>
      </c>
      <c r="J2655" s="14" t="s">
        <v>12749</v>
      </c>
      <c r="K2655" s="14" t="s">
        <v>22686</v>
      </c>
      <c r="L2655" s="14" t="s">
        <v>27644</v>
      </c>
      <c r="M2655" s="28">
        <f t="shared" si="1283"/>
        <v>12.2</v>
      </c>
      <c r="N2655" s="46">
        <f t="shared" si="1262"/>
        <v>5.8</v>
      </c>
      <c r="O2655" s="17">
        <f t="shared" si="1263"/>
        <v>1</v>
      </c>
      <c r="P2655" s="17">
        <f t="shared" si="1263"/>
        <v>4.6000000000000005</v>
      </c>
      <c r="Q2655" s="124">
        <f t="shared" si="1264"/>
        <v>2.4000000000000004</v>
      </c>
      <c r="R2655" s="26">
        <f t="shared" si="1265"/>
        <v>2.8000000000000003</v>
      </c>
      <c r="S2655" s="2" t="s">
        <v>32611</v>
      </c>
      <c r="T2655" s="2" t="s">
        <v>37589</v>
      </c>
      <c r="U2655" s="24">
        <f t="shared" si="1266"/>
        <v>401.8</v>
      </c>
      <c r="V2655" s="66">
        <f t="shared" si="1266"/>
        <v>360.1</v>
      </c>
      <c r="W2655" s="54">
        <f t="shared" si="1267"/>
        <v>1.0900000000000001</v>
      </c>
      <c r="X2655" s="143">
        <f t="shared" si="1268"/>
        <v>401.8</v>
      </c>
      <c r="Y2655" s="143">
        <f t="shared" si="1269"/>
        <v>0.31800000000000006</v>
      </c>
      <c r="AD2655">
        <v>152</v>
      </c>
      <c r="AE2655">
        <v>-1</v>
      </c>
      <c r="AF2655" s="10">
        <v>37.9</v>
      </c>
      <c r="AG2655" s="10">
        <v>58.12</v>
      </c>
      <c r="AH2655" s="10">
        <f t="shared" si="1270"/>
        <v>276657.22658815322</v>
      </c>
      <c r="AI2655" s="11">
        <f t="shared" si="1258"/>
        <v>0</v>
      </c>
      <c r="AJ2655">
        <f t="shared" si="1259"/>
        <v>0</v>
      </c>
      <c r="AK2655" t="e">
        <f t="shared" si="1271"/>
        <v>#DIV/0!</v>
      </c>
      <c r="AL2655">
        <f t="shared" si="1272"/>
        <v>10.783685976000001</v>
      </c>
      <c r="AM2655" s="5">
        <f t="shared" si="1273"/>
        <v>2.16</v>
      </c>
      <c r="AN2655">
        <v>0</v>
      </c>
      <c r="AO2655" s="72">
        <f t="shared" si="1274"/>
        <v>2.8000000000000003</v>
      </c>
      <c r="AP2655" s="72">
        <f t="shared" si="1275"/>
        <v>2.4000000000000004</v>
      </c>
      <c r="AQ2655" s="72">
        <f t="shared" si="1276"/>
        <v>2.4000000000000004</v>
      </c>
      <c r="AR2655" s="71" t="e">
        <f t="shared" si="1277"/>
        <v>#DIV/0!</v>
      </c>
      <c r="BA2655">
        <f t="shared" si="1278"/>
        <v>129</v>
      </c>
      <c r="BB2655" s="91" t="e">
        <f t="shared" si="1279"/>
        <v>#DIV/0!</v>
      </c>
    </row>
    <row r="2656" spans="1:54">
      <c r="A2656" s="2" t="s">
        <v>2774</v>
      </c>
      <c r="B2656" s="7" t="s">
        <v>42599</v>
      </c>
      <c r="C2656" s="17">
        <f t="shared" si="1260"/>
        <v>11.100000000000001</v>
      </c>
      <c r="D2656" s="28">
        <f t="shared" si="1261"/>
        <v>215</v>
      </c>
      <c r="E2656" s="8">
        <f t="shared" si="1280"/>
        <v>4</v>
      </c>
      <c r="F2656" s="2" t="s">
        <v>7764</v>
      </c>
      <c r="G2656" s="54">
        <f t="shared" si="1281"/>
        <v>10.199999999999999</v>
      </c>
      <c r="H2656" s="20">
        <f t="shared" si="1282"/>
        <v>0.89835200000000004</v>
      </c>
      <c r="I2656" s="14" t="s">
        <v>17726</v>
      </c>
      <c r="J2656" s="14" t="s">
        <v>12750</v>
      </c>
      <c r="K2656" s="14" t="s">
        <v>22687</v>
      </c>
      <c r="L2656" s="14" t="s">
        <v>27645</v>
      </c>
      <c r="M2656" s="28">
        <f t="shared" si="1283"/>
        <v>13.4</v>
      </c>
      <c r="N2656" s="46">
        <f t="shared" si="1262"/>
        <v>5</v>
      </c>
      <c r="O2656" s="17">
        <f t="shared" si="1263"/>
        <v>0.8</v>
      </c>
      <c r="P2656" s="17">
        <f t="shared" si="1263"/>
        <v>2.2000000000000002</v>
      </c>
      <c r="Q2656" s="124">
        <f t="shared" si="1264"/>
        <v>0.2</v>
      </c>
      <c r="R2656" s="26">
        <f t="shared" si="1265"/>
        <v>1.4000000000000001</v>
      </c>
      <c r="S2656" s="2" t="s">
        <v>32612</v>
      </c>
      <c r="T2656" s="2" t="s">
        <v>37590</v>
      </c>
      <c r="U2656" s="24">
        <f t="shared" si="1266"/>
        <v>488.20000000000005</v>
      </c>
      <c r="V2656" s="66">
        <f t="shared" si="1266"/>
        <v>359.70000000000005</v>
      </c>
      <c r="W2656" s="54">
        <f t="shared" si="1267"/>
        <v>1.02</v>
      </c>
      <c r="X2656" s="143">
        <f t="shared" si="1268"/>
        <v>488.20000000000005</v>
      </c>
      <c r="Y2656" s="143">
        <f t="shared" si="1269"/>
        <v>0.30400000000000005</v>
      </c>
      <c r="AD2656">
        <v>152</v>
      </c>
      <c r="AE2656">
        <v>-1</v>
      </c>
      <c r="AF2656" s="10">
        <v>37.9</v>
      </c>
      <c r="AG2656" s="10">
        <v>58.12</v>
      </c>
      <c r="AH2656" s="10">
        <f t="shared" si="1270"/>
        <v>277376.67850790144</v>
      </c>
      <c r="AI2656" s="11">
        <f t="shared" si="1258"/>
        <v>0</v>
      </c>
      <c r="AJ2656">
        <f t="shared" si="1259"/>
        <v>0</v>
      </c>
      <c r="AK2656" t="e">
        <f t="shared" si="1271"/>
        <v>#DIV/0!</v>
      </c>
      <c r="AL2656">
        <f t="shared" si="1272"/>
        <v>0.25046067199999994</v>
      </c>
      <c r="AM2656" s="5">
        <f t="shared" si="1273"/>
        <v>2.0200000000000005</v>
      </c>
      <c r="AN2656">
        <v>0</v>
      </c>
      <c r="AO2656" s="72">
        <f t="shared" si="1274"/>
        <v>1.4000000000000001</v>
      </c>
      <c r="AP2656" s="72">
        <f t="shared" si="1275"/>
        <v>0.2</v>
      </c>
      <c r="AQ2656" s="72">
        <f t="shared" si="1276"/>
        <v>0.2</v>
      </c>
      <c r="AR2656" s="71" t="e">
        <f t="shared" si="1277"/>
        <v>#DIV/0!</v>
      </c>
      <c r="BA2656">
        <f t="shared" si="1278"/>
        <v>215</v>
      </c>
      <c r="BB2656" s="91" t="e">
        <f t="shared" si="1279"/>
        <v>#DIV/0!</v>
      </c>
    </row>
    <row r="2657" spans="1:54">
      <c r="A2657" s="2" t="s">
        <v>2775</v>
      </c>
      <c r="B2657" s="7" t="s">
        <v>42600</v>
      </c>
      <c r="C2657" s="17">
        <f t="shared" si="1260"/>
        <v>18.2</v>
      </c>
      <c r="D2657" s="28">
        <f t="shared" si="1261"/>
        <v>85</v>
      </c>
      <c r="E2657" s="8">
        <f t="shared" si="1280"/>
        <v>12</v>
      </c>
      <c r="F2657" s="2" t="s">
        <v>7765</v>
      </c>
      <c r="G2657" s="54">
        <f t="shared" si="1281"/>
        <v>17.3</v>
      </c>
      <c r="H2657" s="20">
        <f t="shared" si="1282"/>
        <v>0.23817370000000002</v>
      </c>
      <c r="I2657" s="14" t="s">
        <v>17727</v>
      </c>
      <c r="J2657" s="14" t="s">
        <v>12751</v>
      </c>
      <c r="K2657" s="14" t="s">
        <v>22688</v>
      </c>
      <c r="L2657" s="14" t="s">
        <v>27646</v>
      </c>
      <c r="M2657" s="28">
        <f t="shared" si="1283"/>
        <v>14</v>
      </c>
      <c r="N2657" s="46">
        <f t="shared" si="1262"/>
        <v>5.2</v>
      </c>
      <c r="O2657" s="17">
        <f t="shared" si="1263"/>
        <v>1.4000000000000001</v>
      </c>
      <c r="P2657" s="17">
        <f t="shared" si="1263"/>
        <v>1</v>
      </c>
      <c r="Q2657" s="124">
        <f t="shared" si="1264"/>
        <v>2.2000000000000002</v>
      </c>
      <c r="R2657" s="26">
        <f t="shared" si="1265"/>
        <v>2.8000000000000003</v>
      </c>
      <c r="S2657" s="2" t="s">
        <v>32613</v>
      </c>
      <c r="T2657" s="2" t="s">
        <v>37591</v>
      </c>
      <c r="U2657" s="24">
        <f t="shared" si="1266"/>
        <v>358.1</v>
      </c>
      <c r="V2657" s="66">
        <f t="shared" si="1266"/>
        <v>372.5</v>
      </c>
      <c r="W2657" s="54">
        <f t="shared" si="1267"/>
        <v>1.73</v>
      </c>
      <c r="X2657" s="143">
        <f t="shared" si="1268"/>
        <v>358.1</v>
      </c>
      <c r="Y2657" s="143">
        <f t="shared" si="1269"/>
        <v>0.44599999999999995</v>
      </c>
      <c r="AD2657">
        <v>152</v>
      </c>
      <c r="AE2657">
        <v>-1</v>
      </c>
      <c r="AF2657" s="10">
        <v>37.9</v>
      </c>
      <c r="AG2657" s="10">
        <v>58.12</v>
      </c>
      <c r="AH2657" s="10">
        <f t="shared" si="1270"/>
        <v>255099.21305629765</v>
      </c>
      <c r="AI2657" s="11">
        <f t="shared" si="1258"/>
        <v>0</v>
      </c>
      <c r="AJ2657">
        <f t="shared" si="1259"/>
        <v>0</v>
      </c>
      <c r="AK2657" t="e">
        <f t="shared" si="1271"/>
        <v>#DIV/0!</v>
      </c>
      <c r="AL2657">
        <f t="shared" si="1272"/>
        <v>2.9863590960000002</v>
      </c>
      <c r="AM2657" s="5">
        <f t="shared" si="1273"/>
        <v>3.44</v>
      </c>
      <c r="AN2657">
        <v>0</v>
      </c>
      <c r="AO2657" s="72">
        <f t="shared" si="1274"/>
        <v>2.8000000000000003</v>
      </c>
      <c r="AP2657" s="72">
        <f t="shared" si="1275"/>
        <v>2.2000000000000002</v>
      </c>
      <c r="AQ2657" s="72">
        <f t="shared" si="1276"/>
        <v>2.2000000000000002</v>
      </c>
      <c r="AR2657" s="71" t="e">
        <f t="shared" si="1277"/>
        <v>#DIV/0!</v>
      </c>
      <c r="BA2657">
        <f t="shared" si="1278"/>
        <v>85</v>
      </c>
      <c r="BB2657" s="91" t="e">
        <f t="shared" si="1279"/>
        <v>#DIV/0!</v>
      </c>
    </row>
    <row r="2658" spans="1:54">
      <c r="A2658" s="2" t="s">
        <v>2776</v>
      </c>
      <c r="B2658" s="7" t="s">
        <v>42601</v>
      </c>
      <c r="C2658" s="17">
        <f t="shared" si="1260"/>
        <v>33.800000000000004</v>
      </c>
      <c r="D2658" s="28">
        <f t="shared" si="1261"/>
        <v>256</v>
      </c>
      <c r="E2658" s="8">
        <f t="shared" si="1280"/>
        <v>7</v>
      </c>
      <c r="F2658" s="2" t="s">
        <v>7766</v>
      </c>
      <c r="G2658" s="54">
        <f t="shared" si="1281"/>
        <v>32.800000000000004</v>
      </c>
      <c r="H2658" s="20">
        <f t="shared" si="1282"/>
        <v>0.79533770000000004</v>
      </c>
      <c r="I2658" s="14" t="s">
        <v>17728</v>
      </c>
      <c r="J2658" s="14" t="s">
        <v>12752</v>
      </c>
      <c r="K2658" s="14" t="s">
        <v>22689</v>
      </c>
      <c r="L2658" s="14" t="s">
        <v>27647</v>
      </c>
      <c r="M2658" s="28">
        <f t="shared" si="1283"/>
        <v>9.8000000000000007</v>
      </c>
      <c r="N2658" s="46">
        <f t="shared" si="1262"/>
        <v>5.6</v>
      </c>
      <c r="O2658" s="17">
        <f t="shared" si="1263"/>
        <v>1.2000000000000002</v>
      </c>
      <c r="P2658" s="17">
        <f t="shared" si="1263"/>
        <v>9.4</v>
      </c>
      <c r="Q2658" s="124">
        <f t="shared" si="1264"/>
        <v>0.4</v>
      </c>
      <c r="R2658" s="26">
        <f t="shared" si="1265"/>
        <v>2.2000000000000002</v>
      </c>
      <c r="S2658" s="2" t="s">
        <v>32614</v>
      </c>
      <c r="T2658" s="2" t="s">
        <v>37592</v>
      </c>
      <c r="U2658" s="24">
        <f t="shared" si="1266"/>
        <v>529.1</v>
      </c>
      <c r="V2658" s="66">
        <f t="shared" si="1266"/>
        <v>288.40000000000003</v>
      </c>
      <c r="W2658" s="54">
        <f t="shared" si="1267"/>
        <v>3.28</v>
      </c>
      <c r="X2658" s="143">
        <f t="shared" si="1268"/>
        <v>529.1</v>
      </c>
      <c r="Y2658" s="143">
        <f t="shared" si="1269"/>
        <v>0.75599999999999989</v>
      </c>
      <c r="AD2658">
        <v>152</v>
      </c>
      <c r="AE2658">
        <v>-1</v>
      </c>
      <c r="AF2658" s="10">
        <v>37.9</v>
      </c>
      <c r="AG2658" s="10">
        <v>58.12</v>
      </c>
      <c r="AH2658" s="10">
        <f t="shared" si="1270"/>
        <v>367888.20524567581</v>
      </c>
      <c r="AI2658" s="11">
        <f t="shared" si="1258"/>
        <v>0</v>
      </c>
      <c r="AJ2658">
        <f t="shared" si="1259"/>
        <v>0</v>
      </c>
      <c r="AK2658" t="e">
        <f t="shared" si="1271"/>
        <v>#DIV/0!</v>
      </c>
      <c r="AL2658">
        <f t="shared" si="1272"/>
        <v>5.0788996368000001</v>
      </c>
      <c r="AM2658" s="5">
        <f t="shared" si="1273"/>
        <v>6.5600000000000005</v>
      </c>
      <c r="AN2658">
        <v>0</v>
      </c>
      <c r="AO2658" s="72">
        <f t="shared" si="1274"/>
        <v>2.2000000000000002</v>
      </c>
      <c r="AP2658" s="72">
        <f t="shared" si="1275"/>
        <v>0.4</v>
      </c>
      <c r="AQ2658" s="72">
        <f t="shared" si="1276"/>
        <v>0.60000000000000009</v>
      </c>
      <c r="AR2658" s="71" t="e">
        <f t="shared" si="1277"/>
        <v>#DIV/0!</v>
      </c>
      <c r="BA2658">
        <f t="shared" si="1278"/>
        <v>256</v>
      </c>
      <c r="BB2658" s="91" t="e">
        <f t="shared" si="1279"/>
        <v>#DIV/0!</v>
      </c>
    </row>
    <row r="2659" spans="1:54">
      <c r="A2659" s="2" t="s">
        <v>2777</v>
      </c>
      <c r="B2659" s="7" t="s">
        <v>42602</v>
      </c>
      <c r="C2659" s="17">
        <f t="shared" si="1260"/>
        <v>33.300000000000004</v>
      </c>
      <c r="D2659" s="28">
        <f t="shared" si="1261"/>
        <v>281</v>
      </c>
      <c r="E2659" s="8">
        <f t="shared" si="1280"/>
        <v>18</v>
      </c>
      <c r="F2659" s="2" t="s">
        <v>7767</v>
      </c>
      <c r="G2659" s="54">
        <f t="shared" si="1281"/>
        <v>32.4</v>
      </c>
      <c r="H2659" s="20">
        <f t="shared" si="1282"/>
        <v>0.2223157</v>
      </c>
      <c r="I2659" s="14" t="s">
        <v>17729</v>
      </c>
      <c r="J2659" s="14" t="s">
        <v>12753</v>
      </c>
      <c r="K2659" s="14" t="s">
        <v>22690</v>
      </c>
      <c r="L2659" s="14" t="s">
        <v>27648</v>
      </c>
      <c r="M2659" s="28">
        <f t="shared" si="1283"/>
        <v>11.4</v>
      </c>
      <c r="N2659" s="46">
        <f t="shared" si="1262"/>
        <v>6</v>
      </c>
      <c r="O2659" s="17">
        <f t="shared" si="1263"/>
        <v>1.8</v>
      </c>
      <c r="P2659" s="17">
        <f t="shared" si="1263"/>
        <v>6.2</v>
      </c>
      <c r="Q2659" s="124">
        <f t="shared" si="1264"/>
        <v>1.8</v>
      </c>
      <c r="R2659" s="26">
        <f t="shared" si="1265"/>
        <v>2.4000000000000004</v>
      </c>
      <c r="S2659" s="2" t="s">
        <v>32615</v>
      </c>
      <c r="T2659" s="2" t="s">
        <v>37593</v>
      </c>
      <c r="U2659" s="24">
        <f t="shared" si="1266"/>
        <v>554.4</v>
      </c>
      <c r="V2659" s="66">
        <f t="shared" si="1266"/>
        <v>293</v>
      </c>
      <c r="W2659" s="54">
        <f t="shared" si="1267"/>
        <v>3.2399999999999998</v>
      </c>
      <c r="X2659" s="143">
        <f t="shared" si="1268"/>
        <v>554.4</v>
      </c>
      <c r="Y2659" s="143">
        <f t="shared" si="1269"/>
        <v>0.74799999999999989</v>
      </c>
      <c r="AD2659">
        <v>152</v>
      </c>
      <c r="AE2659">
        <v>-1</v>
      </c>
      <c r="AF2659" s="10">
        <v>37.9</v>
      </c>
      <c r="AG2659" s="10">
        <v>58.12</v>
      </c>
      <c r="AH2659" s="10">
        <f t="shared" si="1270"/>
        <v>363056.34088943846</v>
      </c>
      <c r="AI2659" s="11">
        <f t="shared" si="1258"/>
        <v>0</v>
      </c>
      <c r="AJ2659">
        <f t="shared" si="1259"/>
        <v>0</v>
      </c>
      <c r="AK2659" t="e">
        <f t="shared" si="1271"/>
        <v>#DIV/0!</v>
      </c>
      <c r="AL2659">
        <f t="shared" si="1272"/>
        <v>20.829496291200005</v>
      </c>
      <c r="AM2659" s="5">
        <f t="shared" si="1273"/>
        <v>6.4600000000000009</v>
      </c>
      <c r="AN2659">
        <v>0</v>
      </c>
      <c r="AO2659" s="72">
        <f t="shared" si="1274"/>
        <v>2.4000000000000004</v>
      </c>
      <c r="AP2659" s="72">
        <f t="shared" si="1275"/>
        <v>1.8</v>
      </c>
      <c r="AQ2659" s="72">
        <f t="shared" si="1276"/>
        <v>2</v>
      </c>
      <c r="AR2659" s="71" t="e">
        <f t="shared" si="1277"/>
        <v>#DIV/0!</v>
      </c>
      <c r="BA2659">
        <f t="shared" si="1278"/>
        <v>281</v>
      </c>
      <c r="BB2659" s="91" t="e">
        <f t="shared" si="1279"/>
        <v>#DIV/0!</v>
      </c>
    </row>
    <row r="2660" spans="1:54">
      <c r="A2660" s="2" t="s">
        <v>2778</v>
      </c>
      <c r="B2660" s="7" t="s">
        <v>42603</v>
      </c>
      <c r="C2660" s="17">
        <f t="shared" si="1260"/>
        <v>27.6</v>
      </c>
      <c r="D2660" s="28">
        <f t="shared" si="1261"/>
        <v>195</v>
      </c>
      <c r="E2660" s="8">
        <f t="shared" si="1280"/>
        <v>8</v>
      </c>
      <c r="F2660" s="2" t="s">
        <v>7768</v>
      </c>
      <c r="G2660" s="54">
        <f t="shared" si="1281"/>
        <v>26.700000000000003</v>
      </c>
      <c r="H2660" s="20">
        <f t="shared" si="1282"/>
        <v>0.3357233</v>
      </c>
      <c r="I2660" s="14" t="s">
        <v>17730</v>
      </c>
      <c r="J2660" s="14" t="s">
        <v>12754</v>
      </c>
      <c r="K2660" s="14" t="s">
        <v>22691</v>
      </c>
      <c r="L2660" s="14" t="s">
        <v>27649</v>
      </c>
      <c r="M2660" s="28">
        <f t="shared" si="1283"/>
        <v>12.2</v>
      </c>
      <c r="N2660" s="46">
        <f t="shared" si="1262"/>
        <v>5.4</v>
      </c>
      <c r="O2660" s="17">
        <f t="shared" si="1263"/>
        <v>1</v>
      </c>
      <c r="P2660" s="17">
        <f t="shared" si="1263"/>
        <v>4.6000000000000005</v>
      </c>
      <c r="Q2660" s="124">
        <f t="shared" si="1264"/>
        <v>0.60000000000000009</v>
      </c>
      <c r="R2660" s="26">
        <f t="shared" si="1265"/>
        <v>0.8</v>
      </c>
      <c r="S2660" s="2" t="s">
        <v>32616</v>
      </c>
      <c r="T2660" s="2" t="s">
        <v>37594</v>
      </c>
      <c r="U2660" s="24">
        <f t="shared" si="1266"/>
        <v>467.70000000000005</v>
      </c>
      <c r="V2660" s="66">
        <f t="shared" si="1266"/>
        <v>353.70000000000005</v>
      </c>
      <c r="W2660" s="54">
        <f t="shared" si="1267"/>
        <v>2.67</v>
      </c>
      <c r="X2660" s="143">
        <f t="shared" si="1268"/>
        <v>467.70000000000005</v>
      </c>
      <c r="Y2660" s="143">
        <f t="shared" si="1269"/>
        <v>0.63400000000000001</v>
      </c>
      <c r="AD2660">
        <v>152</v>
      </c>
      <c r="AE2660">
        <v>-1</v>
      </c>
      <c r="AF2660" s="10">
        <v>37.9</v>
      </c>
      <c r="AG2660" s="10">
        <v>58.12</v>
      </c>
      <c r="AH2660" s="10">
        <f t="shared" si="1270"/>
        <v>286796.49697221798</v>
      </c>
      <c r="AI2660" s="11">
        <f t="shared" si="1258"/>
        <v>0</v>
      </c>
      <c r="AJ2660">
        <f t="shared" si="1259"/>
        <v>0</v>
      </c>
      <c r="AK2660" t="e">
        <f t="shared" si="1271"/>
        <v>#DIV/0!</v>
      </c>
      <c r="AL2660">
        <f t="shared" si="1272"/>
        <v>2.4445382560000009</v>
      </c>
      <c r="AM2660" s="5">
        <f t="shared" si="1273"/>
        <v>5.32</v>
      </c>
      <c r="AN2660">
        <v>0</v>
      </c>
      <c r="AO2660" s="72">
        <f t="shared" si="1274"/>
        <v>0.8</v>
      </c>
      <c r="AP2660" s="72">
        <f t="shared" si="1275"/>
        <v>0.60000000000000009</v>
      </c>
      <c r="AQ2660" s="72">
        <f t="shared" si="1276"/>
        <v>0.60000000000000009</v>
      </c>
      <c r="AR2660" s="71" t="e">
        <f t="shared" si="1277"/>
        <v>#DIV/0!</v>
      </c>
      <c r="BA2660">
        <f t="shared" si="1278"/>
        <v>195</v>
      </c>
      <c r="BB2660" s="91" t="e">
        <f t="shared" si="1279"/>
        <v>#DIV/0!</v>
      </c>
    </row>
    <row r="2661" spans="1:54">
      <c r="A2661" s="2" t="s">
        <v>2779</v>
      </c>
      <c r="B2661" s="7" t="s">
        <v>42604</v>
      </c>
      <c r="C2661" s="17">
        <f t="shared" si="1260"/>
        <v>24.900000000000002</v>
      </c>
      <c r="D2661" s="28">
        <f t="shared" si="1261"/>
        <v>232</v>
      </c>
      <c r="E2661" s="8">
        <f t="shared" si="1280"/>
        <v>7</v>
      </c>
      <c r="F2661" s="2" t="s">
        <v>7769</v>
      </c>
      <c r="G2661" s="54">
        <f t="shared" si="1281"/>
        <v>24</v>
      </c>
      <c r="H2661" s="20">
        <f t="shared" si="1282"/>
        <v>0.7148753000000001</v>
      </c>
      <c r="I2661" s="14" t="s">
        <v>17731</v>
      </c>
      <c r="J2661" s="14" t="s">
        <v>12755</v>
      </c>
      <c r="K2661" s="14" t="s">
        <v>22692</v>
      </c>
      <c r="L2661" s="14" t="s">
        <v>27650</v>
      </c>
      <c r="M2661" s="28">
        <f t="shared" si="1283"/>
        <v>14.2</v>
      </c>
      <c r="N2661" s="46">
        <f t="shared" si="1262"/>
        <v>6.2</v>
      </c>
      <c r="O2661" s="17">
        <f t="shared" si="1263"/>
        <v>2.4000000000000004</v>
      </c>
      <c r="P2661" s="17">
        <f t="shared" si="1263"/>
        <v>0.60000000000000009</v>
      </c>
      <c r="Q2661" s="124">
        <f t="shared" si="1264"/>
        <v>0.8</v>
      </c>
      <c r="R2661" s="26">
        <f t="shared" si="1265"/>
        <v>2.8000000000000003</v>
      </c>
      <c r="S2661" s="2" t="s">
        <v>32617</v>
      </c>
      <c r="T2661" s="2" t="s">
        <v>37595</v>
      </c>
      <c r="U2661" s="24">
        <f t="shared" si="1266"/>
        <v>505.40000000000003</v>
      </c>
      <c r="V2661" s="66">
        <f t="shared" si="1266"/>
        <v>363.70000000000005</v>
      </c>
      <c r="W2661" s="54">
        <f t="shared" si="1267"/>
        <v>2.4</v>
      </c>
      <c r="X2661" s="143">
        <f t="shared" si="1268"/>
        <v>505.40000000000003</v>
      </c>
      <c r="Y2661" s="143">
        <f t="shared" si="1269"/>
        <v>0.57999999999999996</v>
      </c>
      <c r="AD2661">
        <v>152</v>
      </c>
      <c r="AE2661">
        <v>-1</v>
      </c>
      <c r="AF2661" s="10">
        <v>37.9</v>
      </c>
      <c r="AG2661" s="10">
        <v>58.12</v>
      </c>
      <c r="AH2661" s="10">
        <f t="shared" si="1270"/>
        <v>270656.26930907968</v>
      </c>
      <c r="AI2661" s="11">
        <f t="shared" si="1258"/>
        <v>0</v>
      </c>
      <c r="AJ2661">
        <f t="shared" si="1259"/>
        <v>0</v>
      </c>
      <c r="AK2661" t="e">
        <f t="shared" si="1271"/>
        <v>#DIV/0!</v>
      </c>
      <c r="AL2661">
        <f t="shared" si="1272"/>
        <v>1.1496227904</v>
      </c>
      <c r="AM2661" s="5">
        <f t="shared" si="1273"/>
        <v>4.78</v>
      </c>
      <c r="AN2661">
        <v>0</v>
      </c>
      <c r="AO2661" s="72">
        <f t="shared" si="1274"/>
        <v>2.8000000000000003</v>
      </c>
      <c r="AP2661" s="72">
        <f t="shared" si="1275"/>
        <v>0.8</v>
      </c>
      <c r="AQ2661" s="72">
        <f t="shared" si="1276"/>
        <v>0.8</v>
      </c>
      <c r="AR2661" s="71" t="e">
        <f t="shared" si="1277"/>
        <v>#DIV/0!</v>
      </c>
      <c r="BA2661">
        <f t="shared" si="1278"/>
        <v>232</v>
      </c>
      <c r="BB2661" s="91" t="e">
        <f t="shared" si="1279"/>
        <v>#DIV/0!</v>
      </c>
    </row>
    <row r="2662" spans="1:54">
      <c r="A2662" s="2" t="s">
        <v>2780</v>
      </c>
      <c r="B2662" s="7" t="s">
        <v>42605</v>
      </c>
      <c r="C2662" s="17">
        <f t="shared" si="1260"/>
        <v>27.5</v>
      </c>
      <c r="D2662" s="28">
        <f t="shared" si="1261"/>
        <v>224</v>
      </c>
      <c r="E2662" s="8">
        <f t="shared" si="1280"/>
        <v>17</v>
      </c>
      <c r="F2662" s="2" t="s">
        <v>7770</v>
      </c>
      <c r="G2662" s="54">
        <f t="shared" si="1281"/>
        <v>26.5</v>
      </c>
      <c r="H2662" s="20">
        <f t="shared" si="1282"/>
        <v>0.37893179999999999</v>
      </c>
      <c r="I2662" s="14" t="s">
        <v>17732</v>
      </c>
      <c r="J2662" s="14" t="s">
        <v>12756</v>
      </c>
      <c r="K2662" s="14" t="s">
        <v>22693</v>
      </c>
      <c r="L2662" s="14" t="s">
        <v>27651</v>
      </c>
      <c r="M2662" s="28">
        <f t="shared" si="1283"/>
        <v>9.6999999999999993</v>
      </c>
      <c r="N2662" s="46">
        <f t="shared" si="1262"/>
        <v>6.2</v>
      </c>
      <c r="O2662" s="17">
        <f t="shared" si="1263"/>
        <v>1.6</v>
      </c>
      <c r="P2662" s="17">
        <f t="shared" si="1263"/>
        <v>9.6000000000000014</v>
      </c>
      <c r="Q2662" s="124">
        <f t="shared" si="1264"/>
        <v>1.8</v>
      </c>
      <c r="R2662" s="26">
        <f t="shared" si="1265"/>
        <v>3</v>
      </c>
      <c r="S2662" s="2" t="s">
        <v>32618</v>
      </c>
      <c r="T2662" s="2" t="s">
        <v>37596</v>
      </c>
      <c r="U2662" s="24">
        <f t="shared" si="1266"/>
        <v>496.90000000000003</v>
      </c>
      <c r="V2662" s="66">
        <f t="shared" si="1266"/>
        <v>310.10000000000002</v>
      </c>
      <c r="W2662" s="54">
        <f t="shared" si="1267"/>
        <v>2.65</v>
      </c>
      <c r="X2662" s="143">
        <f t="shared" si="1268"/>
        <v>496.90000000000003</v>
      </c>
      <c r="Y2662" s="143">
        <f t="shared" si="1269"/>
        <v>0.63</v>
      </c>
      <c r="AD2662">
        <v>152</v>
      </c>
      <c r="AE2662">
        <v>-1</v>
      </c>
      <c r="AF2662" s="10">
        <v>37.9</v>
      </c>
      <c r="AG2662" s="10">
        <v>58.12</v>
      </c>
      <c r="AH2662" s="10">
        <f t="shared" si="1270"/>
        <v>344373.85008120997</v>
      </c>
      <c r="AI2662" s="11">
        <f t="shared" si="1258"/>
        <v>0</v>
      </c>
      <c r="AJ2662">
        <f t="shared" si="1259"/>
        <v>0</v>
      </c>
      <c r="AK2662" t="e">
        <f t="shared" si="1271"/>
        <v>#DIV/0!</v>
      </c>
      <c r="AL2662">
        <f t="shared" si="1272"/>
        <v>28.61882265600001</v>
      </c>
      <c r="AM2662" s="5">
        <f t="shared" si="1273"/>
        <v>5.3</v>
      </c>
      <c r="AN2662">
        <v>0</v>
      </c>
      <c r="AO2662" s="72">
        <f t="shared" si="1274"/>
        <v>3</v>
      </c>
      <c r="AP2662" s="72">
        <f t="shared" si="1275"/>
        <v>1.8</v>
      </c>
      <c r="AQ2662" s="72">
        <f t="shared" si="1276"/>
        <v>2</v>
      </c>
      <c r="AR2662" s="71" t="e">
        <f t="shared" si="1277"/>
        <v>#DIV/0!</v>
      </c>
      <c r="BA2662">
        <f t="shared" si="1278"/>
        <v>224</v>
      </c>
      <c r="BB2662" s="91" t="e">
        <f t="shared" si="1279"/>
        <v>#DIV/0!</v>
      </c>
    </row>
    <row r="2663" spans="1:54">
      <c r="A2663" s="2" t="s">
        <v>2781</v>
      </c>
      <c r="B2663" s="7" t="s">
        <v>42606</v>
      </c>
      <c r="C2663" s="17">
        <f t="shared" si="1260"/>
        <v>19.100000000000001</v>
      </c>
      <c r="D2663" s="28">
        <f t="shared" si="1261"/>
        <v>62</v>
      </c>
      <c r="E2663" s="8">
        <f t="shared" si="1280"/>
        <v>10</v>
      </c>
      <c r="F2663" s="2" t="s">
        <v>7771</v>
      </c>
      <c r="G2663" s="54">
        <f t="shared" si="1281"/>
        <v>18.200000000000003</v>
      </c>
      <c r="H2663" s="20">
        <f t="shared" si="1282"/>
        <v>0.46472439999999998</v>
      </c>
      <c r="I2663" s="14" t="s">
        <v>17733</v>
      </c>
      <c r="J2663" s="14" t="s">
        <v>12757</v>
      </c>
      <c r="K2663" s="14" t="s">
        <v>22694</v>
      </c>
      <c r="L2663" s="14" t="s">
        <v>27652</v>
      </c>
      <c r="M2663" s="28">
        <f t="shared" si="1283"/>
        <v>11.6</v>
      </c>
      <c r="N2663" s="46">
        <f t="shared" si="1262"/>
        <v>5.8</v>
      </c>
      <c r="O2663" s="17">
        <f t="shared" si="1263"/>
        <v>1</v>
      </c>
      <c r="P2663" s="17">
        <f t="shared" si="1263"/>
        <v>5.8000000000000007</v>
      </c>
      <c r="Q2663" s="124">
        <f t="shared" si="1264"/>
        <v>1</v>
      </c>
      <c r="R2663" s="26">
        <f t="shared" si="1265"/>
        <v>2</v>
      </c>
      <c r="S2663" s="2" t="s">
        <v>32619</v>
      </c>
      <c r="T2663" s="2" t="s">
        <v>37597</v>
      </c>
      <c r="U2663" s="24">
        <f t="shared" si="1266"/>
        <v>335.1</v>
      </c>
      <c r="V2663" s="66">
        <f t="shared" si="1266"/>
        <v>397.5</v>
      </c>
      <c r="W2663" s="54">
        <f t="shared" si="1267"/>
        <v>1.82</v>
      </c>
      <c r="X2663" s="143">
        <f t="shared" si="1268"/>
        <v>335.1</v>
      </c>
      <c r="Y2663" s="143">
        <f t="shared" si="1269"/>
        <v>0.46399999999999997</v>
      </c>
      <c r="AD2663">
        <v>152</v>
      </c>
      <c r="AE2663">
        <v>-1</v>
      </c>
      <c r="AF2663" s="10">
        <v>37.9</v>
      </c>
      <c r="AG2663" s="10">
        <v>58.12</v>
      </c>
      <c r="AH2663" s="10">
        <f t="shared" si="1270"/>
        <v>199282.46187126217</v>
      </c>
      <c r="AI2663" s="11">
        <f t="shared" si="1258"/>
        <v>0</v>
      </c>
      <c r="AJ2663">
        <f t="shared" si="1259"/>
        <v>0</v>
      </c>
      <c r="AK2663" t="e">
        <f t="shared" si="1271"/>
        <v>#DIV/0!</v>
      </c>
      <c r="AL2663">
        <f t="shared" si="1272"/>
        <v>6.2091969600000017</v>
      </c>
      <c r="AM2663" s="5">
        <f t="shared" si="1273"/>
        <v>3.62</v>
      </c>
      <c r="AN2663">
        <v>0</v>
      </c>
      <c r="AO2663" s="72">
        <f t="shared" si="1274"/>
        <v>2</v>
      </c>
      <c r="AP2663" s="72">
        <f t="shared" si="1275"/>
        <v>1</v>
      </c>
      <c r="AQ2663" s="72">
        <f t="shared" si="1276"/>
        <v>1.2000000000000002</v>
      </c>
      <c r="AR2663" s="71" t="e">
        <f t="shared" si="1277"/>
        <v>#DIV/0!</v>
      </c>
      <c r="BA2663">
        <f t="shared" si="1278"/>
        <v>62</v>
      </c>
      <c r="BB2663" s="91" t="e">
        <f t="shared" si="1279"/>
        <v>#DIV/0!</v>
      </c>
    </row>
    <row r="2664" spans="1:54">
      <c r="A2664" s="2" t="s">
        <v>2782</v>
      </c>
      <c r="B2664" s="7" t="s">
        <v>42607</v>
      </c>
      <c r="C2664" s="17">
        <f t="shared" si="1260"/>
        <v>22.1</v>
      </c>
      <c r="D2664" s="28">
        <f t="shared" si="1261"/>
        <v>83</v>
      </c>
      <c r="E2664" s="8">
        <f t="shared" si="1280"/>
        <v>20</v>
      </c>
      <c r="F2664" s="2" t="s">
        <v>7772</v>
      </c>
      <c r="G2664" s="54">
        <f t="shared" si="1281"/>
        <v>21.200000000000003</v>
      </c>
      <c r="H2664" s="20">
        <f t="shared" si="1282"/>
        <v>0.1070063</v>
      </c>
      <c r="I2664" s="14" t="s">
        <v>17734</v>
      </c>
      <c r="J2664" s="14" t="s">
        <v>12758</v>
      </c>
      <c r="K2664" s="14" t="s">
        <v>22695</v>
      </c>
      <c r="L2664" s="14" t="s">
        <v>27653</v>
      </c>
      <c r="M2664" s="28">
        <f t="shared" si="1283"/>
        <v>12</v>
      </c>
      <c r="N2664" s="46">
        <f t="shared" si="1262"/>
        <v>5</v>
      </c>
      <c r="O2664" s="17">
        <f t="shared" si="1263"/>
        <v>2.4000000000000004</v>
      </c>
      <c r="P2664" s="17">
        <f t="shared" si="1263"/>
        <v>5</v>
      </c>
      <c r="Q2664" s="124">
        <f t="shared" si="1264"/>
        <v>1.6</v>
      </c>
      <c r="R2664" s="26">
        <f t="shared" si="1265"/>
        <v>1.8</v>
      </c>
      <c r="S2664" s="2" t="s">
        <v>32620</v>
      </c>
      <c r="T2664" s="2" t="s">
        <v>37598</v>
      </c>
      <c r="U2664" s="24">
        <f t="shared" si="1266"/>
        <v>356.5</v>
      </c>
      <c r="V2664" s="66">
        <f t="shared" si="1266"/>
        <v>421.6</v>
      </c>
      <c r="W2664" s="54">
        <f t="shared" si="1267"/>
        <v>2.1199999999999997</v>
      </c>
      <c r="X2664" s="143">
        <f t="shared" si="1268"/>
        <v>356.5</v>
      </c>
      <c r="Y2664" s="143">
        <f t="shared" si="1269"/>
        <v>0.52399999999999991</v>
      </c>
      <c r="AD2664">
        <v>152</v>
      </c>
      <c r="AE2664">
        <v>-1</v>
      </c>
      <c r="AF2664" s="10">
        <v>37.9</v>
      </c>
      <c r="AG2664" s="10">
        <v>58.12</v>
      </c>
      <c r="AH2664" s="10">
        <f t="shared" si="1270"/>
        <v>89952.290959253223</v>
      </c>
      <c r="AI2664" s="11">
        <f t="shared" si="1258"/>
        <v>0</v>
      </c>
      <c r="AJ2664">
        <f t="shared" si="1259"/>
        <v>0</v>
      </c>
      <c r="AK2664" t="e">
        <f t="shared" si="1271"/>
        <v>#DIV/0!</v>
      </c>
      <c r="AL2664">
        <f t="shared" si="1272"/>
        <v>19.288663920000001</v>
      </c>
      <c r="AM2664" s="5">
        <f t="shared" si="1273"/>
        <v>4.2200000000000006</v>
      </c>
      <c r="AN2664">
        <v>0</v>
      </c>
      <c r="AO2664" s="72">
        <f t="shared" si="1274"/>
        <v>1.8</v>
      </c>
      <c r="AP2664" s="72">
        <f t="shared" si="1275"/>
        <v>1.6</v>
      </c>
      <c r="AQ2664" s="72">
        <f t="shared" si="1276"/>
        <v>1.8</v>
      </c>
      <c r="AR2664" s="71" t="e">
        <f t="shared" si="1277"/>
        <v>#DIV/0!</v>
      </c>
      <c r="BA2664">
        <f t="shared" si="1278"/>
        <v>83</v>
      </c>
      <c r="BB2664" s="91" t="e">
        <f t="shared" si="1279"/>
        <v>#DIV/0!</v>
      </c>
    </row>
    <row r="2665" spans="1:54">
      <c r="A2665" s="2" t="s">
        <v>2783</v>
      </c>
      <c r="B2665" s="7" t="s">
        <v>42608</v>
      </c>
      <c r="C2665" s="17">
        <f t="shared" si="1260"/>
        <v>36.300000000000004</v>
      </c>
      <c r="D2665" s="28">
        <f t="shared" si="1261"/>
        <v>288</v>
      </c>
      <c r="E2665" s="8">
        <f t="shared" si="1280"/>
        <v>18</v>
      </c>
      <c r="F2665" s="2" t="s">
        <v>7773</v>
      </c>
      <c r="G2665" s="54">
        <f t="shared" si="1281"/>
        <v>35.300000000000004</v>
      </c>
      <c r="H2665" s="20">
        <f t="shared" si="1282"/>
        <v>0.13319439999999999</v>
      </c>
      <c r="I2665" s="14" t="s">
        <v>17735</v>
      </c>
      <c r="J2665" s="14" t="s">
        <v>12759</v>
      </c>
      <c r="K2665" s="14" t="s">
        <v>22696</v>
      </c>
      <c r="L2665" s="14" t="s">
        <v>27654</v>
      </c>
      <c r="M2665" s="28">
        <f t="shared" si="1283"/>
        <v>10.5</v>
      </c>
      <c r="N2665" s="46">
        <f t="shared" si="1262"/>
        <v>6.8</v>
      </c>
      <c r="O2665" s="17">
        <f t="shared" si="1263"/>
        <v>1.4000000000000001</v>
      </c>
      <c r="P2665" s="17">
        <f t="shared" si="1263"/>
        <v>8</v>
      </c>
      <c r="Q2665" s="124">
        <f t="shared" si="1264"/>
        <v>2.4000000000000004</v>
      </c>
      <c r="R2665" s="26">
        <f t="shared" si="1265"/>
        <v>2.8000000000000003</v>
      </c>
      <c r="S2665" s="2" t="s">
        <v>32621</v>
      </c>
      <c r="T2665" s="2" t="s">
        <v>37599</v>
      </c>
      <c r="U2665" s="24">
        <f t="shared" si="1266"/>
        <v>560.6</v>
      </c>
      <c r="V2665" s="66">
        <f t="shared" si="1266"/>
        <v>406.90000000000003</v>
      </c>
      <c r="W2665" s="54">
        <f t="shared" si="1267"/>
        <v>3.53</v>
      </c>
      <c r="X2665" s="143">
        <f t="shared" si="1268"/>
        <v>560.6</v>
      </c>
      <c r="Y2665" s="143">
        <f t="shared" si="1269"/>
        <v>0.80599999999999994</v>
      </c>
      <c r="AD2665">
        <v>152</v>
      </c>
      <c r="AE2665">
        <v>-1</v>
      </c>
      <c r="AF2665" s="10">
        <v>37.9</v>
      </c>
      <c r="AG2665" s="10">
        <v>58.12</v>
      </c>
      <c r="AH2665" s="10">
        <f t="shared" si="1270"/>
        <v>169697.31928564227</v>
      </c>
      <c r="AI2665" s="11">
        <f t="shared" si="1258"/>
        <v>0</v>
      </c>
      <c r="AJ2665">
        <f t="shared" si="1259"/>
        <v>0</v>
      </c>
      <c r="AK2665" t="e">
        <f t="shared" si="1271"/>
        <v>#DIV/0!</v>
      </c>
      <c r="AL2665">
        <f t="shared" si="1272"/>
        <v>27.183023616000003</v>
      </c>
      <c r="AM2665" s="5">
        <f t="shared" si="1273"/>
        <v>7.0600000000000005</v>
      </c>
      <c r="AN2665">
        <v>0</v>
      </c>
      <c r="AO2665" s="72">
        <f t="shared" si="1274"/>
        <v>2.8000000000000003</v>
      </c>
      <c r="AP2665" s="72">
        <f t="shared" si="1275"/>
        <v>2.4000000000000004</v>
      </c>
      <c r="AQ2665" s="72">
        <f t="shared" si="1276"/>
        <v>2.6</v>
      </c>
      <c r="AR2665" s="71" t="e">
        <f t="shared" si="1277"/>
        <v>#DIV/0!</v>
      </c>
      <c r="BA2665">
        <f t="shared" si="1278"/>
        <v>288</v>
      </c>
      <c r="BB2665" s="91" t="e">
        <f t="shared" si="1279"/>
        <v>#DIV/0!</v>
      </c>
    </row>
    <row r="2666" spans="1:54">
      <c r="A2666" s="2" t="s">
        <v>2784</v>
      </c>
      <c r="B2666" s="7" t="s">
        <v>42609</v>
      </c>
      <c r="C2666" s="17">
        <f t="shared" si="1260"/>
        <v>15.3</v>
      </c>
      <c r="D2666" s="28">
        <f t="shared" si="1261"/>
        <v>253</v>
      </c>
      <c r="E2666" s="8">
        <f t="shared" si="1280"/>
        <v>22</v>
      </c>
      <c r="F2666" s="2" t="s">
        <v>7774</v>
      </c>
      <c r="G2666" s="54">
        <f t="shared" si="1281"/>
        <v>14.299999999999999</v>
      </c>
      <c r="H2666" s="20">
        <f t="shared" si="1282"/>
        <v>0.28294540000000001</v>
      </c>
      <c r="I2666" s="14" t="s">
        <v>17736</v>
      </c>
      <c r="J2666" s="14" t="s">
        <v>12760</v>
      </c>
      <c r="K2666" s="14" t="s">
        <v>22697</v>
      </c>
      <c r="L2666" s="14" t="s">
        <v>27655</v>
      </c>
      <c r="M2666" s="28">
        <f t="shared" si="1283"/>
        <v>10.8</v>
      </c>
      <c r="N2666" s="46">
        <f t="shared" si="1262"/>
        <v>5.4</v>
      </c>
      <c r="O2666" s="17">
        <f t="shared" si="1263"/>
        <v>2.6</v>
      </c>
      <c r="P2666" s="17">
        <f t="shared" si="1263"/>
        <v>7.4</v>
      </c>
      <c r="Q2666" s="124">
        <f t="shared" si="1264"/>
        <v>1.8</v>
      </c>
      <c r="R2666" s="26">
        <f t="shared" si="1265"/>
        <v>2.4000000000000004</v>
      </c>
      <c r="S2666" s="2" t="s">
        <v>32622</v>
      </c>
      <c r="T2666" s="2" t="s">
        <v>37600</v>
      </c>
      <c r="U2666" s="24">
        <f t="shared" si="1266"/>
        <v>526.30000000000007</v>
      </c>
      <c r="V2666" s="66">
        <f t="shared" si="1266"/>
        <v>310.40000000000003</v>
      </c>
      <c r="W2666" s="54">
        <f t="shared" si="1267"/>
        <v>1.43</v>
      </c>
      <c r="X2666" s="143">
        <f t="shared" si="1268"/>
        <v>526.30000000000007</v>
      </c>
      <c r="Y2666" s="143">
        <f t="shared" si="1269"/>
        <v>0.38600000000000001</v>
      </c>
      <c r="AD2666">
        <v>152</v>
      </c>
      <c r="AE2666">
        <v>-1</v>
      </c>
      <c r="AF2666" s="10">
        <v>37.9</v>
      </c>
      <c r="AG2666" s="10">
        <v>58.12</v>
      </c>
      <c r="AH2666" s="10">
        <f t="shared" si="1270"/>
        <v>343936.90105866187</v>
      </c>
      <c r="AI2666" s="11">
        <f t="shared" si="1258"/>
        <v>0</v>
      </c>
      <c r="AJ2666">
        <f t="shared" si="1259"/>
        <v>0</v>
      </c>
      <c r="AK2666" t="e">
        <f t="shared" si="1271"/>
        <v>#DIV/0!</v>
      </c>
      <c r="AL2666">
        <f t="shared" si="1272"/>
        <v>33.110713209600007</v>
      </c>
      <c r="AM2666" s="5">
        <f t="shared" si="1273"/>
        <v>2.8600000000000003</v>
      </c>
      <c r="AN2666">
        <v>0</v>
      </c>
      <c r="AO2666" s="72">
        <f t="shared" si="1274"/>
        <v>2.4000000000000004</v>
      </c>
      <c r="AP2666" s="72">
        <f t="shared" si="1275"/>
        <v>1.8</v>
      </c>
      <c r="AQ2666" s="72">
        <f t="shared" si="1276"/>
        <v>1.8</v>
      </c>
      <c r="AR2666" s="71" t="e">
        <f t="shared" si="1277"/>
        <v>#DIV/0!</v>
      </c>
      <c r="BA2666">
        <f t="shared" si="1278"/>
        <v>253</v>
      </c>
      <c r="BB2666" s="91" t="e">
        <f t="shared" si="1279"/>
        <v>#DIV/0!</v>
      </c>
    </row>
    <row r="2667" spans="1:54">
      <c r="A2667" s="2" t="s">
        <v>2785</v>
      </c>
      <c r="B2667" s="7" t="s">
        <v>42610</v>
      </c>
      <c r="C2667" s="17">
        <f t="shared" si="1260"/>
        <v>13.9</v>
      </c>
      <c r="D2667" s="28">
        <f t="shared" si="1261"/>
        <v>147</v>
      </c>
      <c r="E2667" s="8">
        <f t="shared" si="1280"/>
        <v>4</v>
      </c>
      <c r="F2667" s="2" t="s">
        <v>7775</v>
      </c>
      <c r="G2667" s="54">
        <f t="shared" si="1281"/>
        <v>12.9</v>
      </c>
      <c r="H2667" s="20">
        <f t="shared" si="1282"/>
        <v>0.84449700000000005</v>
      </c>
      <c r="I2667" s="14" t="s">
        <v>17737</v>
      </c>
      <c r="J2667" s="14" t="s">
        <v>12761</v>
      </c>
      <c r="K2667" s="14" t="s">
        <v>22698</v>
      </c>
      <c r="L2667" s="14" t="s">
        <v>27656</v>
      </c>
      <c r="M2667" s="28">
        <f t="shared" si="1283"/>
        <v>14</v>
      </c>
      <c r="N2667" s="46">
        <f t="shared" si="1262"/>
        <v>5.8</v>
      </c>
      <c r="O2667" s="17">
        <f t="shared" si="1263"/>
        <v>2.8000000000000003</v>
      </c>
      <c r="P2667" s="17">
        <f t="shared" si="1263"/>
        <v>1</v>
      </c>
      <c r="Q2667" s="124">
        <f t="shared" si="1264"/>
        <v>0.2</v>
      </c>
      <c r="R2667" s="26">
        <f t="shared" si="1265"/>
        <v>0.4</v>
      </c>
      <c r="S2667" s="2" t="s">
        <v>32623</v>
      </c>
      <c r="T2667" s="2" t="s">
        <v>37601</v>
      </c>
      <c r="U2667" s="24">
        <f t="shared" si="1266"/>
        <v>420.40000000000003</v>
      </c>
      <c r="V2667" s="66">
        <f t="shared" si="1266"/>
        <v>327.20000000000005</v>
      </c>
      <c r="W2667" s="54">
        <f t="shared" si="1267"/>
        <v>1.29</v>
      </c>
      <c r="X2667" s="143">
        <f t="shared" si="1268"/>
        <v>420.40000000000003</v>
      </c>
      <c r="Y2667" s="143">
        <f t="shared" si="1269"/>
        <v>0.35799999999999998</v>
      </c>
      <c r="AD2667">
        <v>152</v>
      </c>
      <c r="AE2667">
        <v>-1</v>
      </c>
      <c r="AF2667" s="10">
        <v>37.9</v>
      </c>
      <c r="AG2667" s="10">
        <v>58.12</v>
      </c>
      <c r="AH2667" s="10">
        <f t="shared" si="1270"/>
        <v>323724.36189562385</v>
      </c>
      <c r="AI2667" s="11">
        <f t="shared" si="1258"/>
        <v>0</v>
      </c>
      <c r="AJ2667">
        <f t="shared" si="1259"/>
        <v>0</v>
      </c>
      <c r="AK2667" t="e">
        <f t="shared" si="1271"/>
        <v>#DIV/0!</v>
      </c>
      <c r="AL2667">
        <f t="shared" si="1272"/>
        <v>0.17416335999999999</v>
      </c>
      <c r="AM2667" s="5">
        <f t="shared" si="1273"/>
        <v>2.58</v>
      </c>
      <c r="AN2667">
        <v>0</v>
      </c>
      <c r="AO2667" s="72">
        <f t="shared" si="1274"/>
        <v>0.4</v>
      </c>
      <c r="AP2667" s="72">
        <f t="shared" si="1275"/>
        <v>0.2</v>
      </c>
      <c r="AQ2667" s="72">
        <f t="shared" si="1276"/>
        <v>0.2</v>
      </c>
      <c r="AR2667" s="71" t="e">
        <f t="shared" si="1277"/>
        <v>#DIV/0!</v>
      </c>
      <c r="BA2667">
        <f t="shared" si="1278"/>
        <v>147</v>
      </c>
      <c r="BB2667" s="91" t="e">
        <f t="shared" si="1279"/>
        <v>#DIV/0!</v>
      </c>
    </row>
    <row r="2668" spans="1:54">
      <c r="A2668" s="2" t="s">
        <v>2786</v>
      </c>
      <c r="B2668" s="7" t="s">
        <v>42611</v>
      </c>
      <c r="C2668" s="17">
        <f t="shared" si="1260"/>
        <v>8.5</v>
      </c>
      <c r="D2668" s="28">
        <f t="shared" si="1261"/>
        <v>134</v>
      </c>
      <c r="E2668" s="8">
        <f t="shared" si="1280"/>
        <v>10</v>
      </c>
      <c r="F2668" s="2" t="s">
        <v>7776</v>
      </c>
      <c r="G2668" s="54">
        <f t="shared" si="1281"/>
        <v>7.5</v>
      </c>
      <c r="H2668" s="20">
        <f t="shared" si="1282"/>
        <v>0.69285529999999995</v>
      </c>
      <c r="I2668" s="14" t="s">
        <v>17738</v>
      </c>
      <c r="J2668" s="14" t="s">
        <v>12762</v>
      </c>
      <c r="K2668" s="14" t="s">
        <v>22699</v>
      </c>
      <c r="L2668" s="14" t="s">
        <v>27657</v>
      </c>
      <c r="M2668" s="28">
        <f t="shared" si="1283"/>
        <v>9.6999999999999993</v>
      </c>
      <c r="N2668" s="46">
        <f t="shared" si="1262"/>
        <v>6.6</v>
      </c>
      <c r="O2668" s="17">
        <f t="shared" si="1263"/>
        <v>1.2000000000000002</v>
      </c>
      <c r="P2668" s="17">
        <f t="shared" si="1263"/>
        <v>9.6000000000000014</v>
      </c>
      <c r="Q2668" s="124">
        <f t="shared" si="1264"/>
        <v>0.8</v>
      </c>
      <c r="R2668" s="26">
        <f t="shared" si="1265"/>
        <v>2.4000000000000004</v>
      </c>
      <c r="S2668" s="2" t="s">
        <v>32624</v>
      </c>
      <c r="T2668" s="2" t="s">
        <v>37602</v>
      </c>
      <c r="U2668" s="24">
        <f t="shared" si="1266"/>
        <v>407</v>
      </c>
      <c r="V2668" s="66">
        <f t="shared" si="1266"/>
        <v>371.70000000000005</v>
      </c>
      <c r="W2668" s="54">
        <f t="shared" si="1267"/>
        <v>0.75</v>
      </c>
      <c r="X2668" s="143">
        <f t="shared" si="1268"/>
        <v>407</v>
      </c>
      <c r="Y2668" s="143">
        <f t="shared" si="1269"/>
        <v>0.25</v>
      </c>
      <c r="AD2668">
        <v>152</v>
      </c>
      <c r="AE2668">
        <v>-1</v>
      </c>
      <c r="AF2668" s="10">
        <v>37.9</v>
      </c>
      <c r="AG2668" s="10">
        <v>58.12</v>
      </c>
      <c r="AH2668" s="10">
        <f t="shared" si="1270"/>
        <v>256705.20650745861</v>
      </c>
      <c r="AI2668" s="11">
        <f t="shared" si="1258"/>
        <v>0</v>
      </c>
      <c r="AJ2668">
        <f t="shared" si="1259"/>
        <v>0</v>
      </c>
      <c r="AK2668" t="e">
        <f t="shared" si="1271"/>
        <v>#DIV/0!</v>
      </c>
      <c r="AL2668">
        <f t="shared" si="1272"/>
        <v>8.4919366656000044</v>
      </c>
      <c r="AM2668" s="5">
        <f t="shared" si="1273"/>
        <v>1.5</v>
      </c>
      <c r="AN2668">
        <v>0</v>
      </c>
      <c r="AO2668" s="72">
        <f t="shared" si="1274"/>
        <v>2.4000000000000004</v>
      </c>
      <c r="AP2668" s="72">
        <f t="shared" si="1275"/>
        <v>0.8</v>
      </c>
      <c r="AQ2668" s="72">
        <f t="shared" si="1276"/>
        <v>0.8</v>
      </c>
      <c r="AR2668" s="71" t="e">
        <f t="shared" si="1277"/>
        <v>#DIV/0!</v>
      </c>
      <c r="BA2668">
        <f t="shared" si="1278"/>
        <v>134</v>
      </c>
      <c r="BB2668" s="91" t="e">
        <f t="shared" si="1279"/>
        <v>#DIV/0!</v>
      </c>
    </row>
    <row r="2669" spans="1:54">
      <c r="A2669" s="2" t="s">
        <v>2787</v>
      </c>
      <c r="B2669" s="7" t="s">
        <v>42612</v>
      </c>
      <c r="C2669" s="17">
        <f t="shared" si="1260"/>
        <v>35.300000000000004</v>
      </c>
      <c r="D2669" s="28">
        <f t="shared" si="1261"/>
        <v>203</v>
      </c>
      <c r="E2669" s="8">
        <f t="shared" si="1280"/>
        <v>8</v>
      </c>
      <c r="F2669" s="2" t="s">
        <v>7777</v>
      </c>
      <c r="G2669" s="54">
        <f t="shared" si="1281"/>
        <v>34.4</v>
      </c>
      <c r="H2669" s="20">
        <f t="shared" si="1282"/>
        <v>0.22704489999999999</v>
      </c>
      <c r="I2669" s="14" t="s">
        <v>17739</v>
      </c>
      <c r="J2669" s="14" t="s">
        <v>12763</v>
      </c>
      <c r="K2669" s="14" t="s">
        <v>22700</v>
      </c>
      <c r="L2669" s="14" t="s">
        <v>27658</v>
      </c>
      <c r="M2669" s="28">
        <f t="shared" si="1283"/>
        <v>12.9</v>
      </c>
      <c r="N2669" s="46">
        <f t="shared" si="1262"/>
        <v>6.8</v>
      </c>
      <c r="O2669" s="17">
        <f t="shared" si="1263"/>
        <v>1.6</v>
      </c>
      <c r="P2669" s="17">
        <f t="shared" si="1263"/>
        <v>3.2</v>
      </c>
      <c r="Q2669" s="124">
        <f t="shared" si="1264"/>
        <v>0.4</v>
      </c>
      <c r="R2669" s="26">
        <f t="shared" si="1265"/>
        <v>0.60000000000000009</v>
      </c>
      <c r="S2669" s="2" t="s">
        <v>32625</v>
      </c>
      <c r="T2669" s="2" t="s">
        <v>37603</v>
      </c>
      <c r="U2669" s="24">
        <f t="shared" si="1266"/>
        <v>475.6</v>
      </c>
      <c r="V2669" s="66">
        <f t="shared" si="1266"/>
        <v>300.5</v>
      </c>
      <c r="W2669" s="54">
        <f t="shared" si="1267"/>
        <v>3.44</v>
      </c>
      <c r="X2669" s="143">
        <f t="shared" si="1268"/>
        <v>475.6</v>
      </c>
      <c r="Y2669" s="143">
        <f t="shared" si="1269"/>
        <v>0.78799999999999992</v>
      </c>
      <c r="AD2669">
        <v>152</v>
      </c>
      <c r="AE2669">
        <v>-1</v>
      </c>
      <c r="AF2669" s="10">
        <v>37.9</v>
      </c>
      <c r="AG2669" s="10">
        <v>58.12</v>
      </c>
      <c r="AH2669" s="10">
        <f t="shared" si="1270"/>
        <v>355068.60601939046</v>
      </c>
      <c r="AI2669" s="11">
        <f t="shared" si="1258"/>
        <v>0</v>
      </c>
      <c r="AJ2669">
        <f t="shared" si="1259"/>
        <v>0</v>
      </c>
      <c r="AK2669" t="e">
        <f t="shared" si="1271"/>
        <v>#DIV/0!</v>
      </c>
      <c r="AL2669">
        <f t="shared" si="1272"/>
        <v>2.3745180672000008</v>
      </c>
      <c r="AM2669" s="5">
        <f t="shared" si="1273"/>
        <v>6.8600000000000012</v>
      </c>
      <c r="AN2669">
        <v>0</v>
      </c>
      <c r="AO2669" s="72">
        <f t="shared" si="1274"/>
        <v>0.60000000000000009</v>
      </c>
      <c r="AP2669" s="72">
        <f t="shared" si="1275"/>
        <v>0.4</v>
      </c>
      <c r="AQ2669" s="72">
        <f t="shared" si="1276"/>
        <v>0.60000000000000009</v>
      </c>
      <c r="AR2669" s="71" t="e">
        <f t="shared" si="1277"/>
        <v>#DIV/0!</v>
      </c>
      <c r="BA2669">
        <f t="shared" si="1278"/>
        <v>203</v>
      </c>
      <c r="BB2669" s="91" t="e">
        <f t="shared" si="1279"/>
        <v>#DIV/0!</v>
      </c>
    </row>
    <row r="2670" spans="1:54">
      <c r="A2670" s="2" t="s">
        <v>2788</v>
      </c>
      <c r="B2670" s="7" t="s">
        <v>42613</v>
      </c>
      <c r="C2670" s="17">
        <f t="shared" si="1260"/>
        <v>16.399999999999999</v>
      </c>
      <c r="D2670" s="28">
        <f t="shared" si="1261"/>
        <v>204</v>
      </c>
      <c r="E2670" s="8">
        <f t="shared" si="1280"/>
        <v>6</v>
      </c>
      <c r="F2670" s="2" t="s">
        <v>7778</v>
      </c>
      <c r="G2670" s="54">
        <f t="shared" si="1281"/>
        <v>15.5</v>
      </c>
      <c r="H2670" s="20">
        <f t="shared" si="1282"/>
        <v>0.4516657</v>
      </c>
      <c r="I2670" s="14" t="s">
        <v>17740</v>
      </c>
      <c r="J2670" s="14" t="s">
        <v>12764</v>
      </c>
      <c r="K2670" s="14" t="s">
        <v>22701</v>
      </c>
      <c r="L2670" s="14" t="s">
        <v>27659</v>
      </c>
      <c r="M2670" s="28">
        <f t="shared" si="1283"/>
        <v>14</v>
      </c>
      <c r="N2670" s="46">
        <f t="shared" si="1262"/>
        <v>5.2</v>
      </c>
      <c r="O2670" s="17">
        <f t="shared" si="1263"/>
        <v>2.6</v>
      </c>
      <c r="P2670" s="17">
        <f t="shared" si="1263"/>
        <v>1</v>
      </c>
      <c r="Q2670" s="124">
        <f t="shared" si="1264"/>
        <v>0.4</v>
      </c>
      <c r="R2670" s="26">
        <f t="shared" si="1265"/>
        <v>0.8</v>
      </c>
      <c r="S2670" s="2" t="s">
        <v>32626</v>
      </c>
      <c r="T2670" s="2" t="s">
        <v>37604</v>
      </c>
      <c r="U2670" s="24">
        <f t="shared" si="1266"/>
        <v>476.6</v>
      </c>
      <c r="V2670" s="66">
        <f t="shared" si="1266"/>
        <v>378.1</v>
      </c>
      <c r="W2670" s="54">
        <f t="shared" si="1267"/>
        <v>1.55</v>
      </c>
      <c r="X2670" s="143">
        <f t="shared" si="1268"/>
        <v>476.6</v>
      </c>
      <c r="Y2670" s="143">
        <f t="shared" si="1269"/>
        <v>0.41000000000000003</v>
      </c>
      <c r="AD2670">
        <v>152</v>
      </c>
      <c r="AE2670">
        <v>-1</v>
      </c>
      <c r="AF2670" s="10">
        <v>37.9</v>
      </c>
      <c r="AG2670" s="10">
        <v>58.12</v>
      </c>
      <c r="AH2670" s="10">
        <f t="shared" si="1270"/>
        <v>244347.85573530183</v>
      </c>
      <c r="AI2670" s="11">
        <f t="shared" si="1258"/>
        <v>0</v>
      </c>
      <c r="AJ2670">
        <f t="shared" si="1259"/>
        <v>0</v>
      </c>
      <c r="AK2670" t="e">
        <f t="shared" si="1271"/>
        <v>#DIV/0!</v>
      </c>
      <c r="AL2670">
        <f t="shared" si="1272"/>
        <v>1.1405353440000001</v>
      </c>
      <c r="AM2670" s="5">
        <f t="shared" si="1273"/>
        <v>3.08</v>
      </c>
      <c r="AN2670">
        <v>0</v>
      </c>
      <c r="AO2670" s="72">
        <f t="shared" si="1274"/>
        <v>0.8</v>
      </c>
      <c r="AP2670" s="72">
        <f t="shared" si="1275"/>
        <v>0.4</v>
      </c>
      <c r="AQ2670" s="72">
        <f t="shared" si="1276"/>
        <v>0.60000000000000009</v>
      </c>
      <c r="AR2670" s="71" t="e">
        <f t="shared" si="1277"/>
        <v>#DIV/0!</v>
      </c>
      <c r="BA2670">
        <f t="shared" si="1278"/>
        <v>204</v>
      </c>
      <c r="BB2670" s="91" t="e">
        <f t="shared" si="1279"/>
        <v>#DIV/0!</v>
      </c>
    </row>
    <row r="2671" spans="1:54">
      <c r="A2671" s="2" t="s">
        <v>2789</v>
      </c>
      <c r="B2671" s="7" t="s">
        <v>42614</v>
      </c>
      <c r="C2671" s="17">
        <f t="shared" si="1260"/>
        <v>18.100000000000001</v>
      </c>
      <c r="D2671" s="28">
        <f t="shared" si="1261"/>
        <v>197</v>
      </c>
      <c r="E2671" s="8">
        <f t="shared" si="1280"/>
        <v>7</v>
      </c>
      <c r="F2671" s="2" t="s">
        <v>7779</v>
      </c>
      <c r="G2671" s="54">
        <f t="shared" si="1281"/>
        <v>17.100000000000001</v>
      </c>
      <c r="H2671" s="20">
        <f t="shared" si="1282"/>
        <v>0.64459509999999998</v>
      </c>
      <c r="I2671" s="14" t="s">
        <v>17741</v>
      </c>
      <c r="J2671" s="14" t="s">
        <v>12765</v>
      </c>
      <c r="K2671" s="14" t="s">
        <v>22702</v>
      </c>
      <c r="L2671" s="14" t="s">
        <v>27660</v>
      </c>
      <c r="M2671" s="28">
        <f t="shared" si="1283"/>
        <v>11.3</v>
      </c>
      <c r="N2671" s="46">
        <f t="shared" si="1262"/>
        <v>5.8</v>
      </c>
      <c r="O2671" s="17">
        <f t="shared" si="1263"/>
        <v>2.8000000000000003</v>
      </c>
      <c r="P2671" s="17">
        <f t="shared" si="1263"/>
        <v>6.4</v>
      </c>
      <c r="Q2671" s="124">
        <f t="shared" si="1264"/>
        <v>0.2</v>
      </c>
      <c r="R2671" s="26">
        <f t="shared" si="1265"/>
        <v>0.8</v>
      </c>
      <c r="S2671" s="2" t="s">
        <v>32627</v>
      </c>
      <c r="T2671" s="2" t="s">
        <v>37605</v>
      </c>
      <c r="U2671" s="24">
        <f t="shared" si="1266"/>
        <v>470.40000000000003</v>
      </c>
      <c r="V2671" s="66">
        <f t="shared" si="1266"/>
        <v>421</v>
      </c>
      <c r="W2671" s="54">
        <f t="shared" si="1267"/>
        <v>1.71</v>
      </c>
      <c r="X2671" s="143">
        <f t="shared" si="1268"/>
        <v>470.40000000000003</v>
      </c>
      <c r="Y2671" s="143">
        <f t="shared" si="1269"/>
        <v>0.44199999999999995</v>
      </c>
      <c r="AD2671">
        <v>152</v>
      </c>
      <c r="AE2671">
        <v>-1</v>
      </c>
      <c r="AF2671" s="10">
        <v>37.9</v>
      </c>
      <c r="AG2671" s="10">
        <v>58.12</v>
      </c>
      <c r="AH2671" s="10">
        <f t="shared" si="1270"/>
        <v>95291.942488843852</v>
      </c>
      <c r="AI2671" s="11">
        <f t="shared" si="1258"/>
        <v>0</v>
      </c>
      <c r="AJ2671">
        <f t="shared" si="1259"/>
        <v>0</v>
      </c>
      <c r="AK2671" t="e">
        <f t="shared" si="1271"/>
        <v>#DIV/0!</v>
      </c>
      <c r="AL2671">
        <f t="shared" si="1272"/>
        <v>5.095084646400001</v>
      </c>
      <c r="AM2671" s="5">
        <f t="shared" si="1273"/>
        <v>3.4200000000000004</v>
      </c>
      <c r="AN2671">
        <v>0</v>
      </c>
      <c r="AO2671" s="72">
        <f t="shared" si="1274"/>
        <v>0.8</v>
      </c>
      <c r="AP2671" s="72">
        <f t="shared" si="1275"/>
        <v>0.2</v>
      </c>
      <c r="AQ2671" s="72">
        <f t="shared" si="1276"/>
        <v>0.4</v>
      </c>
      <c r="AR2671" s="71" t="e">
        <f t="shared" si="1277"/>
        <v>#DIV/0!</v>
      </c>
      <c r="BA2671">
        <f t="shared" si="1278"/>
        <v>197</v>
      </c>
      <c r="BB2671" s="91" t="e">
        <f t="shared" si="1279"/>
        <v>#DIV/0!</v>
      </c>
    </row>
    <row r="2672" spans="1:54">
      <c r="A2672" s="2" t="s">
        <v>2790</v>
      </c>
      <c r="B2672" s="7" t="s">
        <v>42615</v>
      </c>
      <c r="C2672" s="17">
        <f t="shared" si="1260"/>
        <v>19.900000000000002</v>
      </c>
      <c r="D2672" s="28">
        <f t="shared" si="1261"/>
        <v>43</v>
      </c>
      <c r="E2672" s="8">
        <f t="shared" si="1280"/>
        <v>12</v>
      </c>
      <c r="F2672" s="2" t="s">
        <v>7780</v>
      </c>
      <c r="G2672" s="54">
        <f t="shared" si="1281"/>
        <v>18.900000000000002</v>
      </c>
      <c r="H2672" s="20">
        <f t="shared" si="1282"/>
        <v>0.54659000000000002</v>
      </c>
      <c r="I2672" s="14" t="s">
        <v>17742</v>
      </c>
      <c r="J2672" s="14" t="s">
        <v>12766</v>
      </c>
      <c r="K2672" s="14" t="s">
        <v>22703</v>
      </c>
      <c r="L2672" s="14" t="s">
        <v>27661</v>
      </c>
      <c r="M2672" s="28">
        <f t="shared" si="1283"/>
        <v>11.9</v>
      </c>
      <c r="N2672" s="46">
        <f t="shared" si="1262"/>
        <v>5.6</v>
      </c>
      <c r="O2672" s="17">
        <f t="shared" si="1263"/>
        <v>2.4000000000000004</v>
      </c>
      <c r="P2672" s="17">
        <f t="shared" si="1263"/>
        <v>5.2</v>
      </c>
      <c r="Q2672" s="124">
        <f t="shared" si="1264"/>
        <v>0.60000000000000009</v>
      </c>
      <c r="R2672" s="26">
        <f t="shared" si="1265"/>
        <v>1.4000000000000001</v>
      </c>
      <c r="S2672" s="2" t="s">
        <v>32628</v>
      </c>
      <c r="T2672" s="2" t="s">
        <v>37606</v>
      </c>
      <c r="U2672" s="24">
        <f t="shared" si="1266"/>
        <v>316.5</v>
      </c>
      <c r="V2672" s="66">
        <f t="shared" si="1266"/>
        <v>379</v>
      </c>
      <c r="W2672" s="54">
        <f t="shared" si="1267"/>
        <v>1.89</v>
      </c>
      <c r="X2672" s="143">
        <f t="shared" si="1268"/>
        <v>316.5</v>
      </c>
      <c r="Y2672" s="143">
        <f t="shared" si="1269"/>
        <v>0.47799999999999998</v>
      </c>
      <c r="AD2672">
        <v>152</v>
      </c>
      <c r="AE2672">
        <v>-1</v>
      </c>
      <c r="AF2672" s="10">
        <v>37.9</v>
      </c>
      <c r="AG2672" s="10">
        <v>58.12</v>
      </c>
      <c r="AH2672" s="10">
        <f t="shared" si="1270"/>
        <v>242602.71490468847</v>
      </c>
      <c r="AI2672" s="11">
        <f t="shared" si="1258"/>
        <v>0</v>
      </c>
      <c r="AJ2672">
        <f t="shared" si="1259"/>
        <v>0</v>
      </c>
      <c r="AK2672" t="e">
        <f t="shared" si="1271"/>
        <v>#DIV/0!</v>
      </c>
      <c r="AL2672">
        <f t="shared" si="1272"/>
        <v>7.9219795200000016</v>
      </c>
      <c r="AM2672" s="5">
        <f t="shared" si="1273"/>
        <v>3.7800000000000002</v>
      </c>
      <c r="AN2672">
        <v>0</v>
      </c>
      <c r="AO2672" s="72">
        <f t="shared" si="1274"/>
        <v>1.4000000000000001</v>
      </c>
      <c r="AP2672" s="72">
        <f t="shared" si="1275"/>
        <v>0.60000000000000009</v>
      </c>
      <c r="AQ2672" s="72">
        <f t="shared" si="1276"/>
        <v>0.8</v>
      </c>
      <c r="AR2672" s="71" t="e">
        <f t="shared" si="1277"/>
        <v>#DIV/0!</v>
      </c>
      <c r="BA2672">
        <f t="shared" si="1278"/>
        <v>43</v>
      </c>
      <c r="BB2672" s="91" t="e">
        <f t="shared" si="1279"/>
        <v>#DIV/0!</v>
      </c>
    </row>
    <row r="2673" spans="1:54">
      <c r="A2673" s="2" t="s">
        <v>2791</v>
      </c>
      <c r="B2673" s="7" t="s">
        <v>42616</v>
      </c>
      <c r="C2673" s="17">
        <f t="shared" si="1260"/>
        <v>7.7</v>
      </c>
      <c r="D2673" s="28">
        <f t="shared" si="1261"/>
        <v>137</v>
      </c>
      <c r="E2673" s="8">
        <f t="shared" si="1280"/>
        <v>5</v>
      </c>
      <c r="F2673" s="2" t="s">
        <v>7781</v>
      </c>
      <c r="G2673" s="54">
        <f t="shared" si="1281"/>
        <v>6.8</v>
      </c>
      <c r="H2673" s="20">
        <f t="shared" si="1282"/>
        <v>0.53085990000000005</v>
      </c>
      <c r="I2673" s="14" t="s">
        <v>17743</v>
      </c>
      <c r="J2673" s="14" t="s">
        <v>12767</v>
      </c>
      <c r="K2673" s="14" t="s">
        <v>22704</v>
      </c>
      <c r="L2673" s="14" t="s">
        <v>27662</v>
      </c>
      <c r="M2673" s="28">
        <f t="shared" si="1283"/>
        <v>11.2</v>
      </c>
      <c r="N2673" s="46">
        <f t="shared" si="1262"/>
        <v>6.4</v>
      </c>
      <c r="O2673" s="17">
        <f t="shared" si="1263"/>
        <v>1.2000000000000002</v>
      </c>
      <c r="P2673" s="17">
        <f t="shared" si="1263"/>
        <v>6.6000000000000005</v>
      </c>
      <c r="Q2673" s="124">
        <f t="shared" si="1264"/>
        <v>0.2</v>
      </c>
      <c r="R2673" s="26">
        <f t="shared" si="1265"/>
        <v>0.60000000000000009</v>
      </c>
      <c r="S2673" s="2" t="s">
        <v>32629</v>
      </c>
      <c r="T2673" s="2" t="s">
        <v>37607</v>
      </c>
      <c r="U2673" s="24">
        <f t="shared" si="1266"/>
        <v>410.3</v>
      </c>
      <c r="V2673" s="66">
        <f t="shared" si="1266"/>
        <v>414.90000000000003</v>
      </c>
      <c r="W2673" s="54">
        <f t="shared" si="1267"/>
        <v>0.68</v>
      </c>
      <c r="X2673" s="143">
        <f t="shared" si="1268"/>
        <v>410.3</v>
      </c>
      <c r="Y2673" s="143">
        <f t="shared" si="1269"/>
        <v>0.23600000000000002</v>
      </c>
      <c r="AD2673">
        <v>152</v>
      </c>
      <c r="AE2673">
        <v>-1</v>
      </c>
      <c r="AF2673" s="10">
        <v>37.9</v>
      </c>
      <c r="AG2673" s="10">
        <v>58.12</v>
      </c>
      <c r="AH2673" s="10">
        <f t="shared" si="1270"/>
        <v>135934.17532962581</v>
      </c>
      <c r="AI2673" s="11">
        <f t="shared" si="1258"/>
        <v>0</v>
      </c>
      <c r="AJ2673">
        <f t="shared" si="1259"/>
        <v>0</v>
      </c>
      <c r="AK2673" t="e">
        <f t="shared" si="1271"/>
        <v>#DIV/0!</v>
      </c>
      <c r="AL2673">
        <f t="shared" si="1272"/>
        <v>2.2293537552000009</v>
      </c>
      <c r="AM2673" s="5">
        <f t="shared" si="1273"/>
        <v>1.34</v>
      </c>
      <c r="AN2673">
        <v>0</v>
      </c>
      <c r="AO2673" s="72">
        <f t="shared" si="1274"/>
        <v>0.60000000000000009</v>
      </c>
      <c r="AP2673" s="72">
        <f t="shared" si="1275"/>
        <v>0.2</v>
      </c>
      <c r="AQ2673" s="72">
        <f t="shared" si="1276"/>
        <v>0.4</v>
      </c>
      <c r="AR2673" s="71" t="e">
        <f t="shared" si="1277"/>
        <v>#DIV/0!</v>
      </c>
      <c r="BA2673">
        <f t="shared" si="1278"/>
        <v>137</v>
      </c>
      <c r="BB2673" s="91" t="e">
        <f t="shared" si="1279"/>
        <v>#DIV/0!</v>
      </c>
    </row>
    <row r="2674" spans="1:54">
      <c r="A2674" s="2" t="s">
        <v>2792</v>
      </c>
      <c r="B2674" s="7" t="s">
        <v>42617</v>
      </c>
      <c r="C2674" s="17">
        <f t="shared" si="1260"/>
        <v>11.5</v>
      </c>
      <c r="D2674" s="28">
        <f t="shared" si="1261"/>
        <v>264</v>
      </c>
      <c r="E2674" s="8">
        <f t="shared" si="1280"/>
        <v>17</v>
      </c>
      <c r="F2674" s="2" t="s">
        <v>7782</v>
      </c>
      <c r="G2674" s="54">
        <f t="shared" si="1281"/>
        <v>10.6</v>
      </c>
      <c r="H2674" s="20">
        <f t="shared" si="1282"/>
        <v>0.37307209999999996</v>
      </c>
      <c r="I2674" s="14" t="s">
        <v>17744</v>
      </c>
      <c r="J2674" s="14" t="s">
        <v>12768</v>
      </c>
      <c r="K2674" s="14" t="s">
        <v>22705</v>
      </c>
      <c r="L2674" s="14" t="s">
        <v>27663</v>
      </c>
      <c r="M2674" s="28">
        <f t="shared" si="1283"/>
        <v>12.3</v>
      </c>
      <c r="N2674" s="46">
        <f t="shared" si="1262"/>
        <v>5.6</v>
      </c>
      <c r="O2674" s="17">
        <f t="shared" si="1263"/>
        <v>2</v>
      </c>
      <c r="P2674" s="17">
        <f t="shared" si="1263"/>
        <v>4.4000000000000004</v>
      </c>
      <c r="Q2674" s="124">
        <f t="shared" si="1264"/>
        <v>1.4000000000000001</v>
      </c>
      <c r="R2674" s="26">
        <f t="shared" si="1265"/>
        <v>2.2000000000000002</v>
      </c>
      <c r="S2674" s="2" t="s">
        <v>30043</v>
      </c>
      <c r="T2674" s="2" t="s">
        <v>37608</v>
      </c>
      <c r="U2674" s="24">
        <f t="shared" si="1266"/>
        <v>536.9</v>
      </c>
      <c r="V2674" s="66">
        <f t="shared" si="1266"/>
        <v>400.5</v>
      </c>
      <c r="W2674" s="54">
        <f t="shared" si="1267"/>
        <v>1.06</v>
      </c>
      <c r="X2674" s="143">
        <f t="shared" si="1268"/>
        <v>536.9</v>
      </c>
      <c r="Y2674" s="143">
        <f t="shared" si="1269"/>
        <v>0.31200000000000006</v>
      </c>
      <c r="AD2674">
        <v>152</v>
      </c>
      <c r="AE2674">
        <v>-1</v>
      </c>
      <c r="AF2674" s="10">
        <v>37.9</v>
      </c>
      <c r="AG2674" s="10">
        <v>58.12</v>
      </c>
      <c r="AH2674" s="10">
        <f t="shared" si="1270"/>
        <v>190601.74862597481</v>
      </c>
      <c r="AI2674" s="11">
        <f t="shared" si="1258"/>
        <v>0</v>
      </c>
      <c r="AJ2674">
        <f t="shared" si="1259"/>
        <v>0</v>
      </c>
      <c r="AK2674" t="e">
        <f t="shared" si="1271"/>
        <v>#DIV/0!</v>
      </c>
      <c r="AL2674">
        <f t="shared" si="1272"/>
        <v>12.137324144000004</v>
      </c>
      <c r="AM2674" s="5">
        <f t="shared" si="1273"/>
        <v>2.1</v>
      </c>
      <c r="AN2674">
        <v>0</v>
      </c>
      <c r="AO2674" s="72">
        <f t="shared" si="1274"/>
        <v>2.2000000000000002</v>
      </c>
      <c r="AP2674" s="72">
        <f t="shared" si="1275"/>
        <v>1.4000000000000001</v>
      </c>
      <c r="AQ2674" s="72">
        <f t="shared" si="1276"/>
        <v>1.4000000000000001</v>
      </c>
      <c r="AR2674" s="71" t="e">
        <f t="shared" si="1277"/>
        <v>#DIV/0!</v>
      </c>
      <c r="BA2674">
        <f t="shared" si="1278"/>
        <v>264</v>
      </c>
      <c r="BB2674" s="91" t="e">
        <f t="shared" si="1279"/>
        <v>#DIV/0!</v>
      </c>
    </row>
    <row r="2675" spans="1:54">
      <c r="A2675" s="2" t="s">
        <v>2793</v>
      </c>
      <c r="B2675" s="7" t="s">
        <v>42618</v>
      </c>
      <c r="C2675" s="17">
        <f t="shared" si="1260"/>
        <v>9.1</v>
      </c>
      <c r="D2675" s="28">
        <f t="shared" si="1261"/>
        <v>13</v>
      </c>
      <c r="E2675" s="8">
        <f t="shared" si="1280"/>
        <v>5</v>
      </c>
      <c r="F2675" s="2" t="s">
        <v>7783</v>
      </c>
      <c r="G2675" s="54">
        <f t="shared" si="1281"/>
        <v>8.1</v>
      </c>
      <c r="H2675" s="20">
        <f t="shared" si="1282"/>
        <v>0.47294900000000001</v>
      </c>
      <c r="I2675" s="14" t="s">
        <v>17745</v>
      </c>
      <c r="J2675" s="14" t="s">
        <v>12769</v>
      </c>
      <c r="K2675" s="14" t="s">
        <v>22706</v>
      </c>
      <c r="L2675" s="14" t="s">
        <v>27664</v>
      </c>
      <c r="M2675" s="28">
        <f t="shared" si="1283"/>
        <v>13.2</v>
      </c>
      <c r="N2675" s="46">
        <f t="shared" si="1262"/>
        <v>5.8</v>
      </c>
      <c r="O2675" s="17">
        <f t="shared" si="1263"/>
        <v>0.60000000000000009</v>
      </c>
      <c r="P2675" s="17">
        <f t="shared" si="1263"/>
        <v>2.6</v>
      </c>
      <c r="Q2675" s="124">
        <f t="shared" si="1264"/>
        <v>0.4</v>
      </c>
      <c r="R2675" s="26">
        <f t="shared" si="1265"/>
        <v>0.60000000000000009</v>
      </c>
      <c r="S2675" s="2" t="s">
        <v>32630</v>
      </c>
      <c r="T2675" s="2" t="s">
        <v>37609</v>
      </c>
      <c r="U2675" s="24">
        <f t="shared" si="1266"/>
        <v>286.10000000000002</v>
      </c>
      <c r="V2675" s="66">
        <f t="shared" si="1266"/>
        <v>382.8</v>
      </c>
      <c r="W2675" s="54">
        <f t="shared" si="1267"/>
        <v>0.81</v>
      </c>
      <c r="X2675" s="143">
        <f t="shared" si="1268"/>
        <v>286.10000000000002</v>
      </c>
      <c r="Y2675" s="143">
        <f t="shared" si="1269"/>
        <v>0.26200000000000001</v>
      </c>
      <c r="AD2675">
        <v>152</v>
      </c>
      <c r="AE2675">
        <v>-1</v>
      </c>
      <c r="AF2675" s="10">
        <v>37.9</v>
      </c>
      <c r="AG2675" s="10">
        <v>58.12</v>
      </c>
      <c r="AH2675" s="10">
        <f t="shared" si="1270"/>
        <v>234734.35157568197</v>
      </c>
      <c r="AI2675" s="11">
        <f t="shared" si="1258"/>
        <v>0</v>
      </c>
      <c r="AJ2675">
        <f t="shared" si="1259"/>
        <v>0</v>
      </c>
      <c r="AK2675" t="e">
        <f t="shared" si="1271"/>
        <v>#DIV/0!</v>
      </c>
      <c r="AL2675">
        <f t="shared" si="1272"/>
        <v>0.49331973600000012</v>
      </c>
      <c r="AM2675" s="5">
        <f t="shared" si="1273"/>
        <v>1.6199999999999999</v>
      </c>
      <c r="AN2675">
        <v>0</v>
      </c>
      <c r="AO2675" s="72">
        <f t="shared" si="1274"/>
        <v>0.60000000000000009</v>
      </c>
      <c r="AP2675" s="72">
        <f t="shared" si="1275"/>
        <v>0.4</v>
      </c>
      <c r="AQ2675" s="72">
        <f t="shared" si="1276"/>
        <v>0.4</v>
      </c>
      <c r="AR2675" s="71" t="e">
        <f t="shared" si="1277"/>
        <v>#DIV/0!</v>
      </c>
      <c r="BA2675">
        <f t="shared" si="1278"/>
        <v>13</v>
      </c>
      <c r="BB2675" s="91" t="e">
        <f t="shared" si="1279"/>
        <v>#DIV/0!</v>
      </c>
    </row>
    <row r="2676" spans="1:54">
      <c r="A2676" s="2" t="s">
        <v>2794</v>
      </c>
      <c r="B2676" s="7" t="s">
        <v>42619</v>
      </c>
      <c r="C2676" s="17">
        <f t="shared" si="1260"/>
        <v>32</v>
      </c>
      <c r="D2676" s="28">
        <f t="shared" si="1261"/>
        <v>168</v>
      </c>
      <c r="E2676" s="8">
        <f t="shared" si="1280"/>
        <v>5</v>
      </c>
      <c r="F2676" s="2" t="s">
        <v>7784</v>
      </c>
      <c r="G2676" s="54">
        <f t="shared" si="1281"/>
        <v>31.1</v>
      </c>
      <c r="H2676" s="20">
        <f t="shared" si="1282"/>
        <v>0.65823379999999998</v>
      </c>
      <c r="I2676" s="14" t="s">
        <v>17746</v>
      </c>
      <c r="J2676" s="14" t="s">
        <v>12770</v>
      </c>
      <c r="K2676" s="14" t="s">
        <v>22707</v>
      </c>
      <c r="L2676" s="14" t="s">
        <v>27665</v>
      </c>
      <c r="M2676" s="28">
        <f t="shared" si="1283"/>
        <v>13.7</v>
      </c>
      <c r="N2676" s="46">
        <f t="shared" si="1262"/>
        <v>5.2</v>
      </c>
      <c r="O2676" s="17">
        <f t="shared" si="1263"/>
        <v>1.4000000000000001</v>
      </c>
      <c r="P2676" s="17">
        <f t="shared" si="1263"/>
        <v>1.6</v>
      </c>
      <c r="Q2676" s="124">
        <f t="shared" si="1264"/>
        <v>0.2</v>
      </c>
      <c r="R2676" s="26">
        <f t="shared" si="1265"/>
        <v>0.60000000000000009</v>
      </c>
      <c r="S2676" s="2" t="s">
        <v>32631</v>
      </c>
      <c r="T2676" s="2" t="s">
        <v>37610</v>
      </c>
      <c r="U2676" s="24">
        <f t="shared" si="1266"/>
        <v>440.90000000000003</v>
      </c>
      <c r="V2676" s="66">
        <f t="shared" si="1266"/>
        <v>370</v>
      </c>
      <c r="W2676" s="54">
        <f t="shared" si="1267"/>
        <v>3.11</v>
      </c>
      <c r="X2676" s="143">
        <f t="shared" si="1268"/>
        <v>440.90000000000003</v>
      </c>
      <c r="Y2676" s="143">
        <f t="shared" si="1269"/>
        <v>0.72199999999999998</v>
      </c>
      <c r="AD2676">
        <v>152</v>
      </c>
      <c r="AE2676">
        <v>-1</v>
      </c>
      <c r="AF2676" s="10">
        <v>37.9</v>
      </c>
      <c r="AG2676" s="10">
        <v>58.12</v>
      </c>
      <c r="AH2676" s="10">
        <f t="shared" si="1270"/>
        <v>259697.09786800775</v>
      </c>
      <c r="AI2676" s="11">
        <f t="shared" si="1258"/>
        <v>0</v>
      </c>
      <c r="AJ2676">
        <f t="shared" si="1259"/>
        <v>0</v>
      </c>
      <c r="AK2676" t="e">
        <f t="shared" si="1271"/>
        <v>#DIV/0!</v>
      </c>
      <c r="AL2676">
        <f t="shared" si="1272"/>
        <v>0.45933377280000021</v>
      </c>
      <c r="AM2676" s="5">
        <f t="shared" si="1273"/>
        <v>6.2</v>
      </c>
      <c r="AN2676">
        <v>0</v>
      </c>
      <c r="AO2676" s="72">
        <f t="shared" si="1274"/>
        <v>0.60000000000000009</v>
      </c>
      <c r="AP2676" s="72">
        <f t="shared" si="1275"/>
        <v>0.2</v>
      </c>
      <c r="AQ2676" s="72">
        <f t="shared" si="1276"/>
        <v>0.4</v>
      </c>
      <c r="AR2676" s="71" t="e">
        <f t="shared" si="1277"/>
        <v>#DIV/0!</v>
      </c>
      <c r="BA2676">
        <f t="shared" si="1278"/>
        <v>168</v>
      </c>
      <c r="BB2676" s="91" t="e">
        <f t="shared" si="1279"/>
        <v>#DIV/0!</v>
      </c>
    </row>
    <row r="2677" spans="1:54">
      <c r="A2677" s="2" t="s">
        <v>2795</v>
      </c>
      <c r="B2677" s="7" t="s">
        <v>42620</v>
      </c>
      <c r="C2677" s="17">
        <f t="shared" si="1260"/>
        <v>27.900000000000002</v>
      </c>
      <c r="D2677" s="28">
        <f t="shared" si="1261"/>
        <v>296</v>
      </c>
      <c r="E2677" s="8">
        <f t="shared" si="1280"/>
        <v>8</v>
      </c>
      <c r="F2677" s="2" t="s">
        <v>7785</v>
      </c>
      <c r="G2677" s="54">
        <f t="shared" si="1281"/>
        <v>27</v>
      </c>
      <c r="H2677" s="20">
        <f t="shared" si="1282"/>
        <v>0.26708390000000004</v>
      </c>
      <c r="I2677" s="14" t="s">
        <v>17747</v>
      </c>
      <c r="J2677" s="14" t="s">
        <v>12771</v>
      </c>
      <c r="K2677" s="14" t="s">
        <v>22708</v>
      </c>
      <c r="L2677" s="14" t="s">
        <v>27666</v>
      </c>
      <c r="M2677" s="28">
        <f t="shared" si="1283"/>
        <v>11.5</v>
      </c>
      <c r="N2677" s="46">
        <f t="shared" si="1262"/>
        <v>6.2</v>
      </c>
      <c r="O2677" s="17">
        <f t="shared" si="1263"/>
        <v>1</v>
      </c>
      <c r="P2677" s="17">
        <f t="shared" si="1263"/>
        <v>6</v>
      </c>
      <c r="Q2677" s="124">
        <f t="shared" si="1264"/>
        <v>0.60000000000000009</v>
      </c>
      <c r="R2677" s="26">
        <f t="shared" si="1265"/>
        <v>0.8</v>
      </c>
      <c r="S2677" s="2" t="s">
        <v>32632</v>
      </c>
      <c r="T2677" s="2" t="s">
        <v>37611</v>
      </c>
      <c r="U2677" s="24">
        <f t="shared" si="1266"/>
        <v>569.20000000000005</v>
      </c>
      <c r="V2677" s="66">
        <f t="shared" si="1266"/>
        <v>337.3</v>
      </c>
      <c r="W2677" s="54">
        <f t="shared" si="1267"/>
        <v>2.6999999999999997</v>
      </c>
      <c r="X2677" s="143">
        <f t="shared" si="1268"/>
        <v>569.20000000000005</v>
      </c>
      <c r="Y2677" s="143">
        <f t="shared" si="1269"/>
        <v>0.6399999999999999</v>
      </c>
      <c r="AD2677">
        <v>152</v>
      </c>
      <c r="AE2677">
        <v>-1</v>
      </c>
      <c r="AF2677" s="10">
        <v>37.9</v>
      </c>
      <c r="AG2677" s="10">
        <v>58.12</v>
      </c>
      <c r="AH2677" s="10">
        <f t="shared" si="1270"/>
        <v>310506.16887565248</v>
      </c>
      <c r="AI2677" s="11">
        <f t="shared" si="1258"/>
        <v>0</v>
      </c>
      <c r="AJ2677">
        <f t="shared" si="1259"/>
        <v>0</v>
      </c>
      <c r="AK2677" t="e">
        <f t="shared" si="1271"/>
        <v>#DIV/0!</v>
      </c>
      <c r="AL2677">
        <f t="shared" si="1272"/>
        <v>3.5179972800000003</v>
      </c>
      <c r="AM2677" s="5">
        <f t="shared" si="1273"/>
        <v>5.3800000000000008</v>
      </c>
      <c r="AN2677">
        <v>0</v>
      </c>
      <c r="AO2677" s="72">
        <f t="shared" si="1274"/>
        <v>0.8</v>
      </c>
      <c r="AP2677" s="72">
        <f t="shared" si="1275"/>
        <v>0.60000000000000009</v>
      </c>
      <c r="AQ2677" s="72">
        <f t="shared" si="1276"/>
        <v>0.60000000000000009</v>
      </c>
      <c r="AR2677" s="71" t="e">
        <f t="shared" si="1277"/>
        <v>#DIV/0!</v>
      </c>
      <c r="BA2677">
        <f t="shared" si="1278"/>
        <v>296</v>
      </c>
      <c r="BB2677" s="91" t="e">
        <f t="shared" si="1279"/>
        <v>#DIV/0!</v>
      </c>
    </row>
    <row r="2678" spans="1:54">
      <c r="A2678" s="2" t="s">
        <v>2796</v>
      </c>
      <c r="B2678" s="7" t="s">
        <v>42621</v>
      </c>
      <c r="C2678" s="17">
        <f t="shared" si="1260"/>
        <v>10.700000000000001</v>
      </c>
      <c r="D2678" s="28">
        <f t="shared" si="1261"/>
        <v>132</v>
      </c>
      <c r="E2678" s="8">
        <f t="shared" si="1280"/>
        <v>6</v>
      </c>
      <c r="F2678" s="2" t="s">
        <v>7786</v>
      </c>
      <c r="G2678" s="54">
        <f t="shared" si="1281"/>
        <v>9.7999999999999989</v>
      </c>
      <c r="H2678" s="20">
        <f t="shared" si="1282"/>
        <v>0.78208529999999998</v>
      </c>
      <c r="I2678" s="14" t="s">
        <v>17748</v>
      </c>
      <c r="J2678" s="14" t="s">
        <v>12772</v>
      </c>
      <c r="K2678" s="14" t="s">
        <v>22709</v>
      </c>
      <c r="L2678" s="14" t="s">
        <v>27667</v>
      </c>
      <c r="M2678" s="28">
        <f t="shared" si="1283"/>
        <v>10</v>
      </c>
      <c r="N2678" s="46">
        <f t="shared" si="1262"/>
        <v>5.4</v>
      </c>
      <c r="O2678" s="17">
        <f t="shared" si="1263"/>
        <v>1.8</v>
      </c>
      <c r="P2678" s="17">
        <f t="shared" si="1263"/>
        <v>9</v>
      </c>
      <c r="Q2678" s="124">
        <f t="shared" si="1264"/>
        <v>0.2</v>
      </c>
      <c r="R2678" s="26">
        <f t="shared" si="1265"/>
        <v>1.2000000000000002</v>
      </c>
      <c r="S2678" s="2" t="s">
        <v>32633</v>
      </c>
      <c r="T2678" s="2" t="s">
        <v>37612</v>
      </c>
      <c r="U2678" s="24">
        <f t="shared" si="1266"/>
        <v>405.3</v>
      </c>
      <c r="V2678" s="66">
        <f t="shared" si="1266"/>
        <v>300.3</v>
      </c>
      <c r="W2678" s="54">
        <f t="shared" si="1267"/>
        <v>0.98</v>
      </c>
      <c r="X2678" s="143">
        <f t="shared" si="1268"/>
        <v>405.3</v>
      </c>
      <c r="Y2678" s="143">
        <f t="shared" si="1269"/>
        <v>0.29600000000000004</v>
      </c>
      <c r="AD2678">
        <v>152</v>
      </c>
      <c r="AE2678">
        <v>-1</v>
      </c>
      <c r="AF2678" s="10">
        <v>37.9</v>
      </c>
      <c r="AG2678" s="10">
        <v>58.12</v>
      </c>
      <c r="AH2678" s="10">
        <f t="shared" si="1270"/>
        <v>355286.06208357651</v>
      </c>
      <c r="AI2678" s="11">
        <f t="shared" ref="AI2678:AI2741" si="1284">1-EXP(-2.63*(AA2678/AH2678)*(AD2678-AE2678)*(1-((AD2678-T2678)/(AD2678-AE2678))^0.38))</f>
        <v>0</v>
      </c>
      <c r="AJ2678">
        <f t="shared" ref="AJ2678:AJ2741" si="1285">H2678*P2678*O2678*R2678*AB2678</f>
        <v>0</v>
      </c>
      <c r="AK2678" t="e">
        <f t="shared" si="1271"/>
        <v>#DIV/0!</v>
      </c>
      <c r="AL2678">
        <f t="shared" si="1272"/>
        <v>4.2362617680000012</v>
      </c>
      <c r="AM2678" s="5">
        <f t="shared" si="1273"/>
        <v>1.9400000000000002</v>
      </c>
      <c r="AN2678">
        <v>0</v>
      </c>
      <c r="AO2678" s="72">
        <f t="shared" si="1274"/>
        <v>1.2000000000000002</v>
      </c>
      <c r="AP2678" s="72">
        <f t="shared" si="1275"/>
        <v>0.2</v>
      </c>
      <c r="AQ2678" s="72">
        <f t="shared" si="1276"/>
        <v>0.4</v>
      </c>
      <c r="AR2678" s="71" t="e">
        <f t="shared" si="1277"/>
        <v>#DIV/0!</v>
      </c>
      <c r="BA2678">
        <f t="shared" si="1278"/>
        <v>132</v>
      </c>
      <c r="BB2678" s="91" t="e">
        <f t="shared" si="1279"/>
        <v>#DIV/0!</v>
      </c>
    </row>
    <row r="2679" spans="1:54">
      <c r="A2679" s="2" t="s">
        <v>2797</v>
      </c>
      <c r="B2679" s="7" t="s">
        <v>42622</v>
      </c>
      <c r="C2679" s="17">
        <f t="shared" si="1260"/>
        <v>16.100000000000001</v>
      </c>
      <c r="D2679" s="28">
        <f t="shared" si="1261"/>
        <v>182</v>
      </c>
      <c r="E2679" s="8">
        <f t="shared" si="1280"/>
        <v>8</v>
      </c>
      <c r="F2679" s="2" t="s">
        <v>7787</v>
      </c>
      <c r="G2679" s="54">
        <f t="shared" si="1281"/>
        <v>15.2</v>
      </c>
      <c r="H2679" s="20">
        <f t="shared" si="1282"/>
        <v>0.63415509999999997</v>
      </c>
      <c r="I2679" s="14" t="s">
        <v>17749</v>
      </c>
      <c r="J2679" s="14" t="s">
        <v>12773</v>
      </c>
      <c r="K2679" s="14" t="s">
        <v>22710</v>
      </c>
      <c r="L2679" s="14" t="s">
        <v>27668</v>
      </c>
      <c r="M2679" s="28">
        <f t="shared" si="1283"/>
        <v>9.5</v>
      </c>
      <c r="N2679" s="46">
        <f t="shared" si="1262"/>
        <v>5</v>
      </c>
      <c r="O2679" s="17">
        <f t="shared" si="1263"/>
        <v>1</v>
      </c>
      <c r="P2679" s="17">
        <f t="shared" si="1263"/>
        <v>10</v>
      </c>
      <c r="Q2679" s="124">
        <f t="shared" si="1264"/>
        <v>0.60000000000000009</v>
      </c>
      <c r="R2679" s="26">
        <f t="shared" si="1265"/>
        <v>1.6</v>
      </c>
      <c r="S2679" s="2" t="s">
        <v>32634</v>
      </c>
      <c r="T2679" s="2" t="s">
        <v>37613</v>
      </c>
      <c r="U2679" s="24">
        <f t="shared" si="1266"/>
        <v>455</v>
      </c>
      <c r="V2679" s="66">
        <f t="shared" si="1266"/>
        <v>322.10000000000002</v>
      </c>
      <c r="W2679" s="54">
        <f t="shared" si="1267"/>
        <v>1.52</v>
      </c>
      <c r="X2679" s="143">
        <f t="shared" si="1268"/>
        <v>455</v>
      </c>
      <c r="Y2679" s="143">
        <f t="shared" si="1269"/>
        <v>0.40400000000000003</v>
      </c>
      <c r="AD2679">
        <v>152</v>
      </c>
      <c r="AE2679">
        <v>-1</v>
      </c>
      <c r="AF2679" s="10">
        <v>37.9</v>
      </c>
      <c r="AG2679" s="10">
        <v>58.12</v>
      </c>
      <c r="AH2679" s="10">
        <f t="shared" si="1270"/>
        <v>330078.44851974479</v>
      </c>
      <c r="AI2679" s="11">
        <f t="shared" si="1284"/>
        <v>0</v>
      </c>
      <c r="AJ2679">
        <f t="shared" si="1285"/>
        <v>0</v>
      </c>
      <c r="AK2679" t="e">
        <f t="shared" si="1271"/>
        <v>#DIV/0!</v>
      </c>
      <c r="AL2679">
        <f t="shared" si="1272"/>
        <v>5.8535184000000005</v>
      </c>
      <c r="AM2679" s="5">
        <f t="shared" si="1273"/>
        <v>3.0200000000000005</v>
      </c>
      <c r="AN2679">
        <v>0</v>
      </c>
      <c r="AO2679" s="72">
        <f t="shared" si="1274"/>
        <v>1.6</v>
      </c>
      <c r="AP2679" s="72">
        <f t="shared" si="1275"/>
        <v>0.60000000000000009</v>
      </c>
      <c r="AQ2679" s="72">
        <f t="shared" si="1276"/>
        <v>0.60000000000000009</v>
      </c>
      <c r="AR2679" s="71" t="e">
        <f t="shared" si="1277"/>
        <v>#DIV/0!</v>
      </c>
      <c r="BA2679">
        <f t="shared" si="1278"/>
        <v>182</v>
      </c>
      <c r="BB2679" s="91" t="e">
        <f t="shared" si="1279"/>
        <v>#DIV/0!</v>
      </c>
    </row>
    <row r="2680" spans="1:54">
      <c r="A2680" s="2" t="s">
        <v>2798</v>
      </c>
      <c r="B2680" s="7" t="s">
        <v>42623</v>
      </c>
      <c r="C2680" s="17">
        <f t="shared" si="1260"/>
        <v>27.3</v>
      </c>
      <c r="D2680" s="28">
        <f t="shared" si="1261"/>
        <v>107</v>
      </c>
      <c r="E2680" s="8">
        <f t="shared" si="1280"/>
        <v>11</v>
      </c>
      <c r="F2680" s="2" t="s">
        <v>7788</v>
      </c>
      <c r="G2680" s="54">
        <f t="shared" si="1281"/>
        <v>26.3</v>
      </c>
      <c r="H2680" s="20">
        <f t="shared" si="1282"/>
        <v>0.39822299999999999</v>
      </c>
      <c r="I2680" s="14" t="s">
        <v>17750</v>
      </c>
      <c r="J2680" s="14" t="s">
        <v>12774</v>
      </c>
      <c r="K2680" s="14" t="s">
        <v>22711</v>
      </c>
      <c r="L2680" s="14" t="s">
        <v>27669</v>
      </c>
      <c r="M2680" s="28">
        <f t="shared" si="1283"/>
        <v>10.5</v>
      </c>
      <c r="N2680" s="46">
        <f t="shared" si="1262"/>
        <v>6.6</v>
      </c>
      <c r="O2680" s="17">
        <f t="shared" si="1263"/>
        <v>0.8</v>
      </c>
      <c r="P2680" s="17">
        <f t="shared" si="1263"/>
        <v>8</v>
      </c>
      <c r="Q2680" s="124">
        <f t="shared" si="1264"/>
        <v>1.6</v>
      </c>
      <c r="R2680" s="26">
        <f t="shared" si="1265"/>
        <v>2.6</v>
      </c>
      <c r="S2680" s="2" t="s">
        <v>32635</v>
      </c>
      <c r="T2680" s="2" t="s">
        <v>37614</v>
      </c>
      <c r="U2680" s="24">
        <f t="shared" si="1266"/>
        <v>380</v>
      </c>
      <c r="V2680" s="66">
        <f t="shared" si="1266"/>
        <v>309.70000000000005</v>
      </c>
      <c r="W2680" s="54">
        <f t="shared" si="1267"/>
        <v>2.63</v>
      </c>
      <c r="X2680" s="143">
        <f t="shared" si="1268"/>
        <v>380</v>
      </c>
      <c r="Y2680" s="143">
        <f t="shared" si="1269"/>
        <v>0.626</v>
      </c>
      <c r="AD2680">
        <v>152</v>
      </c>
      <c r="AE2680">
        <v>-1</v>
      </c>
      <c r="AF2680" s="10">
        <v>37.9</v>
      </c>
      <c r="AG2680" s="10">
        <v>58.12</v>
      </c>
      <c r="AH2680" s="10">
        <f t="shared" si="1270"/>
        <v>344737.29319852049</v>
      </c>
      <c r="AI2680" s="11">
        <f t="shared" si="1284"/>
        <v>0</v>
      </c>
      <c r="AJ2680">
        <f t="shared" si="1285"/>
        <v>0</v>
      </c>
      <c r="AK2680" t="e">
        <f t="shared" si="1271"/>
        <v>#DIV/0!</v>
      </c>
      <c r="AL2680">
        <f t="shared" si="1272"/>
        <v>10.01356928</v>
      </c>
      <c r="AM2680" s="5">
        <f t="shared" si="1273"/>
        <v>5.26</v>
      </c>
      <c r="AN2680">
        <v>0</v>
      </c>
      <c r="AO2680" s="72">
        <f t="shared" si="1274"/>
        <v>2.6</v>
      </c>
      <c r="AP2680" s="72">
        <f t="shared" si="1275"/>
        <v>1.6</v>
      </c>
      <c r="AQ2680" s="72">
        <f t="shared" si="1276"/>
        <v>1.6</v>
      </c>
      <c r="AR2680" s="71" t="e">
        <f t="shared" si="1277"/>
        <v>#DIV/0!</v>
      </c>
      <c r="BA2680">
        <f t="shared" si="1278"/>
        <v>107</v>
      </c>
      <c r="BB2680" s="91" t="e">
        <f t="shared" si="1279"/>
        <v>#DIV/0!</v>
      </c>
    </row>
    <row r="2681" spans="1:54">
      <c r="A2681" s="2" t="s">
        <v>2799</v>
      </c>
      <c r="B2681" s="7" t="s">
        <v>42624</v>
      </c>
      <c r="C2681" s="17">
        <f t="shared" si="1260"/>
        <v>30.700000000000003</v>
      </c>
      <c r="D2681" s="28">
        <f t="shared" si="1261"/>
        <v>295</v>
      </c>
      <c r="E2681" s="8">
        <f t="shared" si="1280"/>
        <v>14</v>
      </c>
      <c r="F2681" s="2" t="s">
        <v>7789</v>
      </c>
      <c r="G2681" s="54">
        <f t="shared" si="1281"/>
        <v>29.8</v>
      </c>
      <c r="H2681" s="20">
        <f t="shared" si="1282"/>
        <v>0.60413879999999998</v>
      </c>
      <c r="I2681" s="14" t="s">
        <v>17751</v>
      </c>
      <c r="J2681" s="14" t="s">
        <v>12775</v>
      </c>
      <c r="K2681" s="14" t="s">
        <v>22712</v>
      </c>
      <c r="L2681" s="14" t="s">
        <v>27670</v>
      </c>
      <c r="M2681" s="28">
        <f t="shared" si="1283"/>
        <v>10.7</v>
      </c>
      <c r="N2681" s="46">
        <f t="shared" si="1262"/>
        <v>5</v>
      </c>
      <c r="O2681" s="17">
        <f t="shared" si="1263"/>
        <v>2.6</v>
      </c>
      <c r="P2681" s="17">
        <f t="shared" si="1263"/>
        <v>7.6000000000000005</v>
      </c>
      <c r="Q2681" s="124">
        <f t="shared" si="1264"/>
        <v>0.8</v>
      </c>
      <c r="R2681" s="26">
        <f t="shared" si="1265"/>
        <v>1.8</v>
      </c>
      <c r="S2681" s="2" t="s">
        <v>32636</v>
      </c>
      <c r="T2681" s="2" t="s">
        <v>37615</v>
      </c>
      <c r="U2681" s="24">
        <f t="shared" si="1266"/>
        <v>567.80000000000007</v>
      </c>
      <c r="V2681" s="66">
        <f t="shared" si="1266"/>
        <v>306.8</v>
      </c>
      <c r="W2681" s="54">
        <f t="shared" si="1267"/>
        <v>2.98</v>
      </c>
      <c r="X2681" s="143">
        <f t="shared" si="1268"/>
        <v>567.80000000000007</v>
      </c>
      <c r="Y2681" s="143">
        <f t="shared" si="1269"/>
        <v>0.69599999999999995</v>
      </c>
      <c r="AD2681">
        <v>152</v>
      </c>
      <c r="AE2681">
        <v>-1</v>
      </c>
      <c r="AF2681" s="10">
        <v>37.9</v>
      </c>
      <c r="AG2681" s="10">
        <v>58.12</v>
      </c>
      <c r="AH2681" s="10">
        <f t="shared" si="1270"/>
        <v>348047.06964776461</v>
      </c>
      <c r="AI2681" s="11">
        <f t="shared" si="1284"/>
        <v>0</v>
      </c>
      <c r="AJ2681">
        <f t="shared" si="1285"/>
        <v>0</v>
      </c>
      <c r="AK2681" t="e">
        <f t="shared" si="1271"/>
        <v>#DIV/0!</v>
      </c>
      <c r="AL2681">
        <f t="shared" si="1272"/>
        <v>14.079991161600004</v>
      </c>
      <c r="AM2681" s="5">
        <f t="shared" si="1273"/>
        <v>5.94</v>
      </c>
      <c r="AN2681">
        <v>0</v>
      </c>
      <c r="AO2681" s="72">
        <f t="shared" si="1274"/>
        <v>1.8</v>
      </c>
      <c r="AP2681" s="72">
        <f t="shared" si="1275"/>
        <v>0.8</v>
      </c>
      <c r="AQ2681" s="72">
        <f t="shared" si="1276"/>
        <v>0.8</v>
      </c>
      <c r="AR2681" s="71" t="e">
        <f t="shared" si="1277"/>
        <v>#DIV/0!</v>
      </c>
      <c r="BA2681">
        <f t="shared" si="1278"/>
        <v>295</v>
      </c>
      <c r="BB2681" s="91" t="e">
        <f t="shared" si="1279"/>
        <v>#DIV/0!</v>
      </c>
    </row>
    <row r="2682" spans="1:54">
      <c r="A2682" s="2" t="s">
        <v>2800</v>
      </c>
      <c r="B2682" s="7" t="s">
        <v>42625</v>
      </c>
      <c r="C2682" s="17">
        <f t="shared" si="1260"/>
        <v>18.8</v>
      </c>
      <c r="D2682" s="28">
        <f t="shared" si="1261"/>
        <v>243</v>
      </c>
      <c r="E2682" s="8">
        <f t="shared" si="1280"/>
        <v>10</v>
      </c>
      <c r="F2682" s="2" t="s">
        <v>7790</v>
      </c>
      <c r="G2682" s="54">
        <f t="shared" si="1281"/>
        <v>17.900000000000002</v>
      </c>
      <c r="H2682" s="20">
        <f t="shared" si="1282"/>
        <v>0.50245050000000002</v>
      </c>
      <c r="I2682" s="14" t="s">
        <v>17752</v>
      </c>
      <c r="J2682" s="14" t="s">
        <v>12776</v>
      </c>
      <c r="K2682" s="14" t="s">
        <v>22713</v>
      </c>
      <c r="L2682" s="14" t="s">
        <v>27671</v>
      </c>
      <c r="M2682" s="28">
        <f t="shared" si="1283"/>
        <v>12.3</v>
      </c>
      <c r="N2682" s="46">
        <f t="shared" si="1262"/>
        <v>5.6</v>
      </c>
      <c r="O2682" s="17">
        <f t="shared" si="1263"/>
        <v>1.2000000000000002</v>
      </c>
      <c r="P2682" s="17">
        <f t="shared" si="1263"/>
        <v>4.4000000000000004</v>
      </c>
      <c r="Q2682" s="124">
        <f t="shared" si="1264"/>
        <v>0.8</v>
      </c>
      <c r="R2682" s="26">
        <f t="shared" si="1265"/>
        <v>1.8</v>
      </c>
      <c r="S2682" s="2" t="s">
        <v>32637</v>
      </c>
      <c r="T2682" s="2" t="s">
        <v>37616</v>
      </c>
      <c r="U2682" s="24">
        <f t="shared" si="1266"/>
        <v>515.80000000000007</v>
      </c>
      <c r="V2682" s="66">
        <f t="shared" si="1266"/>
        <v>366.1</v>
      </c>
      <c r="W2682" s="54">
        <f t="shared" si="1267"/>
        <v>1.79</v>
      </c>
      <c r="X2682" s="143">
        <f t="shared" si="1268"/>
        <v>515.80000000000007</v>
      </c>
      <c r="Y2682" s="143">
        <f t="shared" si="1269"/>
        <v>0.45799999999999996</v>
      </c>
      <c r="AD2682">
        <v>152</v>
      </c>
      <c r="AE2682">
        <v>-1</v>
      </c>
      <c r="AF2682" s="10">
        <v>37.9</v>
      </c>
      <c r="AG2682" s="10">
        <v>58.12</v>
      </c>
      <c r="AH2682" s="10">
        <f t="shared" si="1270"/>
        <v>266625.20015719486</v>
      </c>
      <c r="AI2682" s="11">
        <f t="shared" si="1284"/>
        <v>0</v>
      </c>
      <c r="AJ2682">
        <f t="shared" si="1285"/>
        <v>0</v>
      </c>
      <c r="AK2682" t="e">
        <f t="shared" si="1271"/>
        <v>#DIV/0!</v>
      </c>
      <c r="AL2682">
        <f t="shared" si="1272"/>
        <v>4.7287104480000011</v>
      </c>
      <c r="AM2682" s="5">
        <f t="shared" si="1273"/>
        <v>3.56</v>
      </c>
      <c r="AN2682">
        <v>0</v>
      </c>
      <c r="AO2682" s="72">
        <f t="shared" si="1274"/>
        <v>1.8</v>
      </c>
      <c r="AP2682" s="72">
        <f t="shared" si="1275"/>
        <v>0.8</v>
      </c>
      <c r="AQ2682" s="72">
        <f t="shared" si="1276"/>
        <v>1</v>
      </c>
      <c r="AR2682" s="71" t="e">
        <f t="shared" si="1277"/>
        <v>#DIV/0!</v>
      </c>
      <c r="BA2682">
        <f t="shared" si="1278"/>
        <v>243</v>
      </c>
      <c r="BB2682" s="91" t="e">
        <f t="shared" si="1279"/>
        <v>#DIV/0!</v>
      </c>
    </row>
    <row r="2683" spans="1:54">
      <c r="A2683" s="2" t="s">
        <v>2801</v>
      </c>
      <c r="B2683" s="7" t="s">
        <v>42626</v>
      </c>
      <c r="C2683" s="17">
        <f t="shared" si="1260"/>
        <v>35.9</v>
      </c>
      <c r="D2683" s="28">
        <f t="shared" si="1261"/>
        <v>36</v>
      </c>
      <c r="E2683" s="8">
        <f t="shared" si="1280"/>
        <v>11</v>
      </c>
      <c r="F2683" s="2" t="s">
        <v>7791</v>
      </c>
      <c r="G2683" s="54">
        <f t="shared" si="1281"/>
        <v>35</v>
      </c>
      <c r="H2683" s="20">
        <f t="shared" si="1282"/>
        <v>0.61759180000000002</v>
      </c>
      <c r="I2683" s="14" t="s">
        <v>17753</v>
      </c>
      <c r="J2683" s="14" t="s">
        <v>12777</v>
      </c>
      <c r="K2683" s="14" t="s">
        <v>22714</v>
      </c>
      <c r="L2683" s="14" t="s">
        <v>27672</v>
      </c>
      <c r="M2683" s="28">
        <f t="shared" si="1283"/>
        <v>12.9</v>
      </c>
      <c r="N2683" s="46">
        <f t="shared" si="1262"/>
        <v>6.6</v>
      </c>
      <c r="O2683" s="17">
        <f t="shared" si="1263"/>
        <v>1.4000000000000001</v>
      </c>
      <c r="P2683" s="17">
        <f t="shared" si="1263"/>
        <v>3.2</v>
      </c>
      <c r="Q2683" s="124">
        <f t="shared" si="1264"/>
        <v>0.8</v>
      </c>
      <c r="R2683" s="26">
        <f t="shared" si="1265"/>
        <v>2.2000000000000002</v>
      </c>
      <c r="S2683" s="2" t="s">
        <v>32638</v>
      </c>
      <c r="T2683" s="2" t="s">
        <v>37617</v>
      </c>
      <c r="U2683" s="24">
        <f t="shared" si="1266"/>
        <v>308.60000000000002</v>
      </c>
      <c r="V2683" s="66">
        <f t="shared" si="1266"/>
        <v>295.8</v>
      </c>
      <c r="W2683" s="54">
        <f t="shared" si="1267"/>
        <v>3.5</v>
      </c>
      <c r="X2683" s="143">
        <f t="shared" si="1268"/>
        <v>308.60000000000002</v>
      </c>
      <c r="Y2683" s="143">
        <f t="shared" si="1269"/>
        <v>0.79999999999999993</v>
      </c>
      <c r="AD2683">
        <v>152</v>
      </c>
      <c r="AE2683">
        <v>-1</v>
      </c>
      <c r="AF2683" s="10">
        <v>37.9</v>
      </c>
      <c r="AG2683" s="10">
        <v>58.12</v>
      </c>
      <c r="AH2683" s="10">
        <f t="shared" si="1270"/>
        <v>360132.93492179393</v>
      </c>
      <c r="AI2683" s="11">
        <f t="shared" si="1284"/>
        <v>0</v>
      </c>
      <c r="AJ2683">
        <f t="shared" si="1285"/>
        <v>0</v>
      </c>
      <c r="AK2683" t="e">
        <f t="shared" si="1271"/>
        <v>#DIV/0!</v>
      </c>
      <c r="AL2683">
        <f t="shared" si="1272"/>
        <v>3.7690152192000008</v>
      </c>
      <c r="AM2683" s="5">
        <f t="shared" si="1273"/>
        <v>6.9799999999999995</v>
      </c>
      <c r="AN2683">
        <v>0</v>
      </c>
      <c r="AO2683" s="72">
        <f t="shared" si="1274"/>
        <v>2.2000000000000002</v>
      </c>
      <c r="AP2683" s="72">
        <f t="shared" si="1275"/>
        <v>0.8</v>
      </c>
      <c r="AQ2683" s="72">
        <f t="shared" si="1276"/>
        <v>1</v>
      </c>
      <c r="AR2683" s="71" t="e">
        <f t="shared" si="1277"/>
        <v>#DIV/0!</v>
      </c>
      <c r="BA2683">
        <f t="shared" si="1278"/>
        <v>36</v>
      </c>
      <c r="BB2683" s="91" t="e">
        <f t="shared" si="1279"/>
        <v>#DIV/0!</v>
      </c>
    </row>
    <row r="2684" spans="1:54">
      <c r="A2684" s="2" t="s">
        <v>2802</v>
      </c>
      <c r="B2684" s="7" t="s">
        <v>42627</v>
      </c>
      <c r="C2684" s="17">
        <f t="shared" si="1260"/>
        <v>31.700000000000003</v>
      </c>
      <c r="D2684" s="28">
        <f t="shared" si="1261"/>
        <v>121</v>
      </c>
      <c r="E2684" s="8">
        <f t="shared" si="1280"/>
        <v>10</v>
      </c>
      <c r="F2684" s="2" t="s">
        <v>7792</v>
      </c>
      <c r="G2684" s="54">
        <f t="shared" si="1281"/>
        <v>30.700000000000003</v>
      </c>
      <c r="H2684" s="20">
        <f t="shared" si="1282"/>
        <v>0.71526169999999989</v>
      </c>
      <c r="I2684" s="14" t="s">
        <v>17754</v>
      </c>
      <c r="J2684" s="14" t="s">
        <v>12778</v>
      </c>
      <c r="K2684" s="14" t="s">
        <v>22715</v>
      </c>
      <c r="L2684" s="14" t="s">
        <v>27673</v>
      </c>
      <c r="M2684" s="28">
        <f t="shared" si="1283"/>
        <v>13.6</v>
      </c>
      <c r="N2684" s="46">
        <f t="shared" si="1262"/>
        <v>5.2</v>
      </c>
      <c r="O2684" s="17">
        <f t="shared" si="1263"/>
        <v>2</v>
      </c>
      <c r="P2684" s="17">
        <f t="shared" si="1263"/>
        <v>1.8</v>
      </c>
      <c r="Q2684" s="124">
        <f t="shared" si="1264"/>
        <v>0.60000000000000009</v>
      </c>
      <c r="R2684" s="26">
        <f t="shared" si="1265"/>
        <v>2.2000000000000002</v>
      </c>
      <c r="S2684" s="2" t="s">
        <v>32639</v>
      </c>
      <c r="T2684" s="2" t="s">
        <v>37618</v>
      </c>
      <c r="U2684" s="24">
        <f t="shared" si="1266"/>
        <v>393.70000000000005</v>
      </c>
      <c r="V2684" s="66">
        <f t="shared" si="1266"/>
        <v>417.70000000000005</v>
      </c>
      <c r="W2684" s="54">
        <f t="shared" si="1267"/>
        <v>3.07</v>
      </c>
      <c r="X2684" s="143">
        <f t="shared" si="1268"/>
        <v>393.70000000000005</v>
      </c>
      <c r="Y2684" s="143">
        <f t="shared" si="1269"/>
        <v>0.71399999999999997</v>
      </c>
      <c r="AD2684">
        <v>152</v>
      </c>
      <c r="AE2684">
        <v>-1</v>
      </c>
      <c r="AF2684" s="10">
        <v>37.9</v>
      </c>
      <c r="AG2684" s="10">
        <v>58.12</v>
      </c>
      <c r="AH2684" s="10">
        <f t="shared" si="1270"/>
        <v>120185.70055455409</v>
      </c>
      <c r="AI2684" s="11">
        <f t="shared" si="1284"/>
        <v>0</v>
      </c>
      <c r="AJ2684">
        <f t="shared" si="1285"/>
        <v>0</v>
      </c>
      <c r="AK2684" t="e">
        <f t="shared" si="1271"/>
        <v>#DIV/0!</v>
      </c>
      <c r="AL2684">
        <f t="shared" si="1272"/>
        <v>2.2551273360000015</v>
      </c>
      <c r="AM2684" s="5">
        <f t="shared" si="1273"/>
        <v>6.1400000000000006</v>
      </c>
      <c r="AN2684">
        <v>0</v>
      </c>
      <c r="AO2684" s="72">
        <f t="shared" si="1274"/>
        <v>2.2000000000000002</v>
      </c>
      <c r="AP2684" s="72">
        <f t="shared" si="1275"/>
        <v>0.60000000000000009</v>
      </c>
      <c r="AQ2684" s="72">
        <f t="shared" si="1276"/>
        <v>0.8</v>
      </c>
      <c r="AR2684" s="71" t="e">
        <f t="shared" si="1277"/>
        <v>#DIV/0!</v>
      </c>
      <c r="BA2684">
        <f t="shared" si="1278"/>
        <v>121</v>
      </c>
      <c r="BB2684" s="91" t="e">
        <f t="shared" si="1279"/>
        <v>#DIV/0!</v>
      </c>
    </row>
    <row r="2685" spans="1:54">
      <c r="A2685" s="2" t="s">
        <v>2803</v>
      </c>
      <c r="B2685" s="7" t="s">
        <v>42628</v>
      </c>
      <c r="C2685" s="17">
        <f t="shared" si="1260"/>
        <v>21.3</v>
      </c>
      <c r="D2685" s="28">
        <f t="shared" si="1261"/>
        <v>244</v>
      </c>
      <c r="E2685" s="8">
        <f t="shared" si="1280"/>
        <v>14</v>
      </c>
      <c r="F2685" s="2" t="s">
        <v>7793</v>
      </c>
      <c r="G2685" s="54">
        <f t="shared" si="1281"/>
        <v>20.3</v>
      </c>
      <c r="H2685" s="20">
        <f t="shared" si="1282"/>
        <v>0.5451705</v>
      </c>
      <c r="I2685" s="14" t="s">
        <v>15105</v>
      </c>
      <c r="J2685" s="14" t="s">
        <v>12779</v>
      </c>
      <c r="K2685" s="14" t="s">
        <v>22716</v>
      </c>
      <c r="L2685" s="14" t="s">
        <v>27674</v>
      </c>
      <c r="M2685" s="28">
        <f t="shared" si="1283"/>
        <v>10.1</v>
      </c>
      <c r="N2685" s="46">
        <f t="shared" si="1262"/>
        <v>6.6</v>
      </c>
      <c r="O2685" s="17">
        <f t="shared" si="1263"/>
        <v>1.6</v>
      </c>
      <c r="P2685" s="17">
        <f t="shared" si="1263"/>
        <v>8.8000000000000007</v>
      </c>
      <c r="Q2685" s="124">
        <f t="shared" si="1264"/>
        <v>1.2000000000000002</v>
      </c>
      <c r="R2685" s="26">
        <f t="shared" si="1265"/>
        <v>2.6</v>
      </c>
      <c r="S2685" s="2" t="s">
        <v>32640</v>
      </c>
      <c r="T2685" s="2" t="s">
        <v>37619</v>
      </c>
      <c r="U2685" s="24">
        <f t="shared" si="1266"/>
        <v>516.80000000000007</v>
      </c>
      <c r="V2685" s="66">
        <f t="shared" si="1266"/>
        <v>374.8</v>
      </c>
      <c r="W2685" s="54">
        <f t="shared" si="1267"/>
        <v>2.0299999999999998</v>
      </c>
      <c r="X2685" s="143">
        <f t="shared" si="1268"/>
        <v>516.80000000000007</v>
      </c>
      <c r="Y2685" s="143">
        <f t="shared" si="1269"/>
        <v>0.50600000000000001</v>
      </c>
      <c r="AD2685">
        <v>152</v>
      </c>
      <c r="AE2685">
        <v>-1</v>
      </c>
      <c r="AF2685" s="10">
        <v>37.9</v>
      </c>
      <c r="AG2685" s="10">
        <v>58.12</v>
      </c>
      <c r="AH2685" s="10">
        <f t="shared" si="1270"/>
        <v>250756.50646743583</v>
      </c>
      <c r="AI2685" s="11">
        <f t="shared" si="1284"/>
        <v>0</v>
      </c>
      <c r="AJ2685">
        <f t="shared" si="1285"/>
        <v>0</v>
      </c>
      <c r="AK2685" t="e">
        <f t="shared" si="1271"/>
        <v>#DIV/0!</v>
      </c>
      <c r="AL2685">
        <f t="shared" si="1272"/>
        <v>16.650398336000002</v>
      </c>
      <c r="AM2685" s="5">
        <f t="shared" si="1273"/>
        <v>4.0600000000000005</v>
      </c>
      <c r="AN2685">
        <v>0</v>
      </c>
      <c r="AO2685" s="72">
        <f t="shared" si="1274"/>
        <v>2.6</v>
      </c>
      <c r="AP2685" s="72">
        <f t="shared" si="1275"/>
        <v>1.2000000000000002</v>
      </c>
      <c r="AQ2685" s="72">
        <f t="shared" si="1276"/>
        <v>1.2000000000000002</v>
      </c>
      <c r="AR2685" s="71" t="e">
        <f t="shared" si="1277"/>
        <v>#DIV/0!</v>
      </c>
      <c r="BA2685">
        <f t="shared" si="1278"/>
        <v>244</v>
      </c>
      <c r="BB2685" s="91" t="e">
        <f t="shared" si="1279"/>
        <v>#DIV/0!</v>
      </c>
    </row>
    <row r="2686" spans="1:54">
      <c r="A2686" s="2" t="s">
        <v>2804</v>
      </c>
      <c r="B2686" s="7" t="s">
        <v>42629</v>
      </c>
      <c r="C2686" s="17">
        <f t="shared" si="1260"/>
        <v>13.100000000000001</v>
      </c>
      <c r="D2686" s="28">
        <f t="shared" si="1261"/>
        <v>176</v>
      </c>
      <c r="E2686" s="8">
        <f t="shared" si="1280"/>
        <v>7</v>
      </c>
      <c r="F2686" s="2" t="s">
        <v>7794</v>
      </c>
      <c r="G2686" s="54">
        <f t="shared" si="1281"/>
        <v>12.2</v>
      </c>
      <c r="H2686" s="20">
        <f t="shared" si="1282"/>
        <v>0.75124369999999996</v>
      </c>
      <c r="I2686" s="14" t="s">
        <v>17755</v>
      </c>
      <c r="J2686" s="14" t="s">
        <v>12780</v>
      </c>
      <c r="K2686" s="14" t="s">
        <v>22717</v>
      </c>
      <c r="L2686" s="14" t="s">
        <v>27675</v>
      </c>
      <c r="M2686" s="28">
        <f t="shared" si="1283"/>
        <v>9.6999999999999993</v>
      </c>
      <c r="N2686" s="46">
        <f t="shared" si="1262"/>
        <v>6.4</v>
      </c>
      <c r="O2686" s="17">
        <f t="shared" si="1263"/>
        <v>2.4000000000000004</v>
      </c>
      <c r="P2686" s="17">
        <f t="shared" si="1263"/>
        <v>9.6000000000000014</v>
      </c>
      <c r="Q2686" s="124">
        <f t="shared" si="1264"/>
        <v>0.2</v>
      </c>
      <c r="R2686" s="26">
        <f t="shared" si="1265"/>
        <v>1</v>
      </c>
      <c r="S2686" s="2" t="s">
        <v>32641</v>
      </c>
      <c r="T2686" s="2" t="s">
        <v>37620</v>
      </c>
      <c r="U2686" s="24">
        <f t="shared" si="1266"/>
        <v>449.40000000000003</v>
      </c>
      <c r="V2686" s="66">
        <f t="shared" si="1266"/>
        <v>352.3</v>
      </c>
      <c r="W2686" s="54">
        <f t="shared" si="1267"/>
        <v>1.22</v>
      </c>
      <c r="X2686" s="143">
        <f t="shared" si="1268"/>
        <v>449.40000000000003</v>
      </c>
      <c r="Y2686" s="143">
        <f t="shared" si="1269"/>
        <v>0.34399999999999997</v>
      </c>
      <c r="AD2686">
        <v>152</v>
      </c>
      <c r="AE2686">
        <v>-1</v>
      </c>
      <c r="AF2686" s="10">
        <v>37.9</v>
      </c>
      <c r="AG2686" s="10">
        <v>58.12</v>
      </c>
      <c r="AH2686" s="10">
        <f t="shared" si="1270"/>
        <v>288907.02502708003</v>
      </c>
      <c r="AI2686" s="11">
        <f t="shared" si="1284"/>
        <v>0</v>
      </c>
      <c r="AJ2686">
        <f t="shared" si="1285"/>
        <v>0</v>
      </c>
      <c r="AK2686" t="e">
        <f t="shared" si="1271"/>
        <v>#DIV/0!</v>
      </c>
      <c r="AL2686">
        <f t="shared" si="1272"/>
        <v>5.7313451520000029</v>
      </c>
      <c r="AM2686" s="5">
        <f t="shared" si="1273"/>
        <v>2.4200000000000004</v>
      </c>
      <c r="AN2686">
        <v>0</v>
      </c>
      <c r="AO2686" s="72">
        <f t="shared" si="1274"/>
        <v>1</v>
      </c>
      <c r="AP2686" s="72">
        <f t="shared" si="1275"/>
        <v>0.2</v>
      </c>
      <c r="AQ2686" s="72">
        <f t="shared" si="1276"/>
        <v>0.4</v>
      </c>
      <c r="AR2686" s="71" t="e">
        <f t="shared" si="1277"/>
        <v>#DIV/0!</v>
      </c>
      <c r="BA2686">
        <f t="shared" si="1278"/>
        <v>176</v>
      </c>
      <c r="BB2686" s="91" t="e">
        <f t="shared" si="1279"/>
        <v>#DIV/0!</v>
      </c>
    </row>
    <row r="2687" spans="1:54">
      <c r="A2687" s="2" t="s">
        <v>2805</v>
      </c>
      <c r="B2687" s="7" t="s">
        <v>42630</v>
      </c>
      <c r="C2687" s="17">
        <f t="shared" si="1260"/>
        <v>25.900000000000002</v>
      </c>
      <c r="D2687" s="28">
        <f t="shared" si="1261"/>
        <v>260</v>
      </c>
      <c r="E2687" s="8">
        <f t="shared" si="1280"/>
        <v>3</v>
      </c>
      <c r="F2687" s="2" t="s">
        <v>7795</v>
      </c>
      <c r="G2687" s="54">
        <f t="shared" si="1281"/>
        <v>25</v>
      </c>
      <c r="H2687" s="20">
        <f t="shared" si="1282"/>
        <v>0.59828180000000009</v>
      </c>
      <c r="I2687" s="14" t="s">
        <v>17756</v>
      </c>
      <c r="J2687" s="14" t="s">
        <v>12781</v>
      </c>
      <c r="K2687" s="14" t="s">
        <v>22718</v>
      </c>
      <c r="L2687" s="14" t="s">
        <v>27676</v>
      </c>
      <c r="M2687" s="28">
        <f t="shared" si="1283"/>
        <v>14.2</v>
      </c>
      <c r="N2687" s="46">
        <f t="shared" si="1262"/>
        <v>6.2</v>
      </c>
      <c r="O2687" s="17">
        <f t="shared" si="1263"/>
        <v>0.8</v>
      </c>
      <c r="P2687" s="17">
        <f t="shared" si="1263"/>
        <v>0.60000000000000009</v>
      </c>
      <c r="Q2687" s="124">
        <f t="shared" si="1264"/>
        <v>0.2</v>
      </c>
      <c r="R2687" s="26">
        <f t="shared" si="1265"/>
        <v>0.60000000000000009</v>
      </c>
      <c r="S2687" s="2" t="s">
        <v>32642</v>
      </c>
      <c r="T2687" s="2" t="s">
        <v>37621</v>
      </c>
      <c r="U2687" s="24">
        <f t="shared" si="1266"/>
        <v>532.70000000000005</v>
      </c>
      <c r="V2687" s="66">
        <f t="shared" si="1266"/>
        <v>299.90000000000003</v>
      </c>
      <c r="W2687" s="54">
        <f t="shared" si="1267"/>
        <v>2.5</v>
      </c>
      <c r="X2687" s="143">
        <f t="shared" si="1268"/>
        <v>532.70000000000005</v>
      </c>
      <c r="Y2687" s="143">
        <f t="shared" si="1269"/>
        <v>0.6</v>
      </c>
      <c r="AD2687">
        <v>152</v>
      </c>
      <c r="AE2687">
        <v>-1</v>
      </c>
      <c r="AF2687" s="10">
        <v>37.9</v>
      </c>
      <c r="AG2687" s="10">
        <v>58.12</v>
      </c>
      <c r="AH2687" s="10">
        <f t="shared" si="1270"/>
        <v>355752.22528339323</v>
      </c>
      <c r="AI2687" s="11">
        <f t="shared" si="1284"/>
        <v>0</v>
      </c>
      <c r="AJ2687">
        <f t="shared" si="1285"/>
        <v>0</v>
      </c>
      <c r="AK2687" t="e">
        <f t="shared" si="1271"/>
        <v>#DIV/0!</v>
      </c>
      <c r="AL2687">
        <f t="shared" si="1272"/>
        <v>0.11569484160000003</v>
      </c>
      <c r="AM2687" s="5">
        <f t="shared" si="1273"/>
        <v>4.9800000000000004</v>
      </c>
      <c r="AN2687">
        <v>0</v>
      </c>
      <c r="AO2687" s="72">
        <f t="shared" si="1274"/>
        <v>0.60000000000000009</v>
      </c>
      <c r="AP2687" s="72">
        <f t="shared" si="1275"/>
        <v>0.2</v>
      </c>
      <c r="AQ2687" s="72">
        <f t="shared" si="1276"/>
        <v>0.4</v>
      </c>
      <c r="AR2687" s="71" t="e">
        <f t="shared" si="1277"/>
        <v>#DIV/0!</v>
      </c>
      <c r="BA2687">
        <f t="shared" si="1278"/>
        <v>260</v>
      </c>
      <c r="BB2687" s="91" t="e">
        <f t="shared" si="1279"/>
        <v>#DIV/0!</v>
      </c>
    </row>
    <row r="2688" spans="1:54">
      <c r="A2688" s="2" t="s">
        <v>2806</v>
      </c>
      <c r="B2688" s="7" t="s">
        <v>42631</v>
      </c>
      <c r="C2688" s="17">
        <f t="shared" si="1260"/>
        <v>32.799999999999997</v>
      </c>
      <c r="D2688" s="28">
        <f t="shared" si="1261"/>
        <v>190</v>
      </c>
      <c r="E2688" s="8">
        <f t="shared" si="1280"/>
        <v>3</v>
      </c>
      <c r="F2688" s="2" t="s">
        <v>7796</v>
      </c>
      <c r="G2688" s="54">
        <f t="shared" si="1281"/>
        <v>31.900000000000002</v>
      </c>
      <c r="H2688" s="20">
        <f t="shared" si="1282"/>
        <v>0.66358490000000003</v>
      </c>
      <c r="I2688" s="14" t="s">
        <v>17757</v>
      </c>
      <c r="J2688" s="14" t="s">
        <v>12782</v>
      </c>
      <c r="K2688" s="14" t="s">
        <v>22719</v>
      </c>
      <c r="L2688" s="14" t="s">
        <v>27677</v>
      </c>
      <c r="M2688" s="28">
        <f t="shared" si="1283"/>
        <v>10.3</v>
      </c>
      <c r="N2688" s="46">
        <f t="shared" si="1262"/>
        <v>5.2</v>
      </c>
      <c r="O2688" s="17">
        <f t="shared" si="1263"/>
        <v>0.4</v>
      </c>
      <c r="P2688" s="17">
        <f t="shared" si="1263"/>
        <v>8.4</v>
      </c>
      <c r="Q2688" s="124">
        <f t="shared" si="1264"/>
        <v>0.2</v>
      </c>
      <c r="R2688" s="26">
        <f t="shared" si="1265"/>
        <v>0.8</v>
      </c>
      <c r="S2688" s="2" t="s">
        <v>32643</v>
      </c>
      <c r="T2688" s="2" t="s">
        <v>37622</v>
      </c>
      <c r="U2688" s="24">
        <f t="shared" si="1266"/>
        <v>463.5</v>
      </c>
      <c r="V2688" s="66">
        <f t="shared" si="1266"/>
        <v>411.8</v>
      </c>
      <c r="W2688" s="54">
        <f t="shared" si="1267"/>
        <v>3.19</v>
      </c>
      <c r="X2688" s="143">
        <f t="shared" si="1268"/>
        <v>463.5</v>
      </c>
      <c r="Y2688" s="143">
        <f t="shared" si="1269"/>
        <v>0.73799999999999999</v>
      </c>
      <c r="AD2688">
        <v>152</v>
      </c>
      <c r="AE2688">
        <v>-1</v>
      </c>
      <c r="AF2688" s="10">
        <v>37.9</v>
      </c>
      <c r="AG2688" s="10">
        <v>58.12</v>
      </c>
      <c r="AH2688" s="10">
        <f t="shared" si="1270"/>
        <v>150555.61564614467</v>
      </c>
      <c r="AI2688" s="11">
        <f t="shared" si="1284"/>
        <v>0</v>
      </c>
      <c r="AJ2688">
        <f t="shared" si="1285"/>
        <v>0</v>
      </c>
      <c r="AK2688" t="e">
        <f t="shared" si="1271"/>
        <v>#DIV/0!</v>
      </c>
      <c r="AL2688">
        <f t="shared" si="1272"/>
        <v>0.90428378880000015</v>
      </c>
      <c r="AM2688" s="5">
        <f t="shared" si="1273"/>
        <v>6.36</v>
      </c>
      <c r="AN2688">
        <v>0</v>
      </c>
      <c r="AO2688" s="72">
        <f t="shared" si="1274"/>
        <v>0.8</v>
      </c>
      <c r="AP2688" s="72">
        <f t="shared" si="1275"/>
        <v>0.2</v>
      </c>
      <c r="AQ2688" s="72">
        <f t="shared" si="1276"/>
        <v>0.4</v>
      </c>
      <c r="AR2688" s="71" t="e">
        <f t="shared" si="1277"/>
        <v>#DIV/0!</v>
      </c>
      <c r="BA2688">
        <f t="shared" si="1278"/>
        <v>190</v>
      </c>
      <c r="BB2688" s="91" t="e">
        <f t="shared" si="1279"/>
        <v>#DIV/0!</v>
      </c>
    </row>
    <row r="2689" spans="1:54">
      <c r="A2689" s="2" t="s">
        <v>2807</v>
      </c>
      <c r="B2689" s="7" t="s">
        <v>42632</v>
      </c>
      <c r="C2689" s="17">
        <f t="shared" si="1260"/>
        <v>29.8</v>
      </c>
      <c r="D2689" s="28">
        <f t="shared" si="1261"/>
        <v>84</v>
      </c>
      <c r="E2689" s="8">
        <f t="shared" si="1280"/>
        <v>11</v>
      </c>
      <c r="F2689" s="2" t="s">
        <v>7797</v>
      </c>
      <c r="G2689" s="54">
        <f t="shared" si="1281"/>
        <v>28.8</v>
      </c>
      <c r="H2689" s="20">
        <f t="shared" si="1282"/>
        <v>0.79564620000000008</v>
      </c>
      <c r="I2689" s="14" t="s">
        <v>17758</v>
      </c>
      <c r="J2689" s="14" t="s">
        <v>12783</v>
      </c>
      <c r="K2689" s="14" t="s">
        <v>22720</v>
      </c>
      <c r="L2689" s="14" t="s">
        <v>27678</v>
      </c>
      <c r="M2689" s="28">
        <f t="shared" si="1283"/>
        <v>12.9</v>
      </c>
      <c r="N2689" s="46">
        <f t="shared" si="1262"/>
        <v>5</v>
      </c>
      <c r="O2689" s="17">
        <f t="shared" si="1263"/>
        <v>2.8000000000000003</v>
      </c>
      <c r="P2689" s="17">
        <f t="shared" si="1263"/>
        <v>3.2</v>
      </c>
      <c r="Q2689" s="124">
        <f t="shared" si="1264"/>
        <v>0.4</v>
      </c>
      <c r="R2689" s="26">
        <f t="shared" si="1265"/>
        <v>2.2000000000000002</v>
      </c>
      <c r="S2689" s="2" t="s">
        <v>32644</v>
      </c>
      <c r="T2689" s="2" t="s">
        <v>37623</v>
      </c>
      <c r="U2689" s="24">
        <f t="shared" si="1266"/>
        <v>357.40000000000003</v>
      </c>
      <c r="V2689" s="66">
        <f t="shared" si="1266"/>
        <v>347.6</v>
      </c>
      <c r="W2689" s="54">
        <f t="shared" si="1267"/>
        <v>2.88</v>
      </c>
      <c r="X2689" s="143">
        <f t="shared" si="1268"/>
        <v>357.40000000000003</v>
      </c>
      <c r="Y2689" s="143">
        <f t="shared" si="1269"/>
        <v>0.67599999999999993</v>
      </c>
      <c r="AD2689">
        <v>152</v>
      </c>
      <c r="AE2689">
        <v>-1</v>
      </c>
      <c r="AF2689" s="10">
        <v>37.9</v>
      </c>
      <c r="AG2689" s="10">
        <v>58.12</v>
      </c>
      <c r="AH2689" s="10">
        <f t="shared" si="1270"/>
        <v>296018.21998561348</v>
      </c>
      <c r="AI2689" s="11">
        <f t="shared" si="1284"/>
        <v>0</v>
      </c>
      <c r="AJ2689">
        <f t="shared" si="1285"/>
        <v>0</v>
      </c>
      <c r="AK2689" t="e">
        <f t="shared" si="1271"/>
        <v>#DIV/0!</v>
      </c>
      <c r="AL2689">
        <f t="shared" si="1272"/>
        <v>4.0282221055999994</v>
      </c>
      <c r="AM2689" s="5">
        <f t="shared" si="1273"/>
        <v>5.76</v>
      </c>
      <c r="AN2689">
        <v>0</v>
      </c>
      <c r="AO2689" s="72">
        <f t="shared" si="1274"/>
        <v>2.2000000000000002</v>
      </c>
      <c r="AP2689" s="72">
        <f t="shared" si="1275"/>
        <v>0.4</v>
      </c>
      <c r="AQ2689" s="72">
        <f t="shared" si="1276"/>
        <v>0.60000000000000009</v>
      </c>
      <c r="AR2689" s="71" t="e">
        <f t="shared" si="1277"/>
        <v>#DIV/0!</v>
      </c>
      <c r="BA2689">
        <f t="shared" si="1278"/>
        <v>84</v>
      </c>
      <c r="BB2689" s="91" t="e">
        <f t="shared" si="1279"/>
        <v>#DIV/0!</v>
      </c>
    </row>
    <row r="2690" spans="1:54">
      <c r="A2690" s="2" t="s">
        <v>2808</v>
      </c>
      <c r="B2690" s="7" t="s">
        <v>42633</v>
      </c>
      <c r="C2690" s="17">
        <f t="shared" ref="C2690:C2753" si="1286">MROUND(A2690,0.1)+1+AN2690</f>
        <v>35.6</v>
      </c>
      <c r="D2690" s="28">
        <f t="shared" ref="D2690:D2753" si="1287">MROUND(S2690,1)</f>
        <v>47</v>
      </c>
      <c r="E2690" s="8">
        <f t="shared" si="1280"/>
        <v>13</v>
      </c>
      <c r="F2690" s="2" t="s">
        <v>7798</v>
      </c>
      <c r="G2690" s="54">
        <f t="shared" si="1281"/>
        <v>34.700000000000003</v>
      </c>
      <c r="H2690" s="20">
        <f t="shared" si="1282"/>
        <v>0.216506</v>
      </c>
      <c r="I2690" s="14" t="s">
        <v>17759</v>
      </c>
      <c r="J2690" s="14" t="s">
        <v>12784</v>
      </c>
      <c r="K2690" s="14" t="s">
        <v>22721</v>
      </c>
      <c r="L2690" s="14" t="s">
        <v>27679</v>
      </c>
      <c r="M2690" s="28">
        <f t="shared" si="1283"/>
        <v>10.399999999999999</v>
      </c>
      <c r="N2690" s="46">
        <f t="shared" ref="N2690:N2753" si="1288">MROUND(L2690,0.2)+5</f>
        <v>6.6</v>
      </c>
      <c r="O2690" s="17">
        <f t="shared" ref="O2690:P2753" si="1289">MROUND(I2690,0.2)</f>
        <v>0.8</v>
      </c>
      <c r="P2690" s="17">
        <f t="shared" si="1289"/>
        <v>8.2000000000000011</v>
      </c>
      <c r="Q2690" s="124">
        <f t="shared" ref="Q2690:Q2753" si="1290">IF(AN2690&gt;0,CEILING((1-H2690)*R2690,0.2),IF(MROUND((1-H2690)*R2690,0.2)&lt;0.2,MROUND((1-H2690)*R2690,0.2)+0.2, MROUND((1-H2690)*R2690,0.2)))</f>
        <v>2.2000000000000002</v>
      </c>
      <c r="R2690" s="26">
        <f t="shared" ref="R2690:R2753" si="1291">MROUND(K2690,0.2)</f>
        <v>2.8000000000000003</v>
      </c>
      <c r="S2690" s="2" t="s">
        <v>32645</v>
      </c>
      <c r="T2690" s="2" t="s">
        <v>37624</v>
      </c>
      <c r="U2690" s="24">
        <f t="shared" ref="U2690:V2753" si="1292">ROUNDUP(S2690+273,1)</f>
        <v>320.3</v>
      </c>
      <c r="V2690" s="66">
        <f t="shared" si="1292"/>
        <v>412</v>
      </c>
      <c r="W2690" s="54">
        <f t="shared" ref="W2690:W2753" si="1293">ROUNDUP(A2690/10,2)</f>
        <v>3.4699999999999998</v>
      </c>
      <c r="X2690" s="143">
        <f t="shared" ref="X2690:X2753" si="1294">U2690</f>
        <v>320.3</v>
      </c>
      <c r="Y2690" s="143">
        <f t="shared" ref="Y2690:Y2753" si="1295">W2690/5+0.1</f>
        <v>0.79399999999999993</v>
      </c>
      <c r="AD2690">
        <v>152</v>
      </c>
      <c r="AE2690">
        <v>-1</v>
      </c>
      <c r="AF2690" s="10">
        <v>37.9</v>
      </c>
      <c r="AG2690" s="10">
        <v>58.12</v>
      </c>
      <c r="AH2690" s="10">
        <f t="shared" ref="AH2690:AH2753" si="1296">((1.092*8.3144*(AE2690+273)*(LN(AF2690)-1.013)/(0.93-(AE2690+273)/(AD2690+273)))*((AD2690-T2690)/(AD2690-AE2690))^0.383)*1000/AG2690</f>
        <v>149682.56223143329</v>
      </c>
      <c r="AI2690" s="11">
        <f t="shared" si="1284"/>
        <v>0</v>
      </c>
      <c r="AJ2690">
        <f t="shared" si="1285"/>
        <v>0</v>
      </c>
      <c r="AK2690" t="e">
        <f t="shared" ref="AK2690:AK2753" si="1297">0.07*AJ2690*AI2690/AC2690</f>
        <v>#DIV/0!</v>
      </c>
      <c r="AL2690">
        <f t="shared" ref="AL2690:AL2753" si="1298">(1-H2690)*O2690*P2690*R2690</f>
        <v>14.391217792000006</v>
      </c>
      <c r="AM2690" s="5">
        <f t="shared" ref="AM2690:AM2753" si="1299">MROUND(A2690,0.1)/5</f>
        <v>6.92</v>
      </c>
      <c r="AN2690">
        <v>0</v>
      </c>
      <c r="AO2690" s="72">
        <f t="shared" ref="AO2690:AO2753" si="1300">CEILING(R2690,0.2)</f>
        <v>2.8000000000000003</v>
      </c>
      <c r="AP2690" s="72">
        <f t="shared" ref="AP2690:AP2753" si="1301">Q2690</f>
        <v>2.2000000000000002</v>
      </c>
      <c r="AQ2690" s="72">
        <f t="shared" ref="AQ2690:AQ2753" si="1302">CEILING((1-H2690)*R2690,0.2)</f>
        <v>2.2000000000000002</v>
      </c>
      <c r="AR2690" s="71" t="e">
        <f t="shared" ref="AR2690:AR2753" si="1303">AL2690+AK2690</f>
        <v>#DIV/0!</v>
      </c>
      <c r="BA2690">
        <f t="shared" ref="BA2690:BA2753" si="1304">D2690</f>
        <v>47</v>
      </c>
      <c r="BB2690" s="91" t="e">
        <f t="shared" ref="BB2690:BB2753" si="1305">AK2690/AL2690</f>
        <v>#DIV/0!</v>
      </c>
    </row>
    <row r="2691" spans="1:54">
      <c r="A2691" s="2" t="s">
        <v>2809</v>
      </c>
      <c r="B2691" s="7" t="s">
        <v>42634</v>
      </c>
      <c r="C2691" s="17">
        <f t="shared" si="1286"/>
        <v>25.900000000000002</v>
      </c>
      <c r="D2691" s="28">
        <f t="shared" si="1287"/>
        <v>222</v>
      </c>
      <c r="E2691" s="8">
        <f t="shared" ref="E2691:E2754" si="1306">MROUND(SQRT(((P2691*O2691*Q2691)/MAX(O2691,P2691,Q2691)))*10,1)</f>
        <v>18</v>
      </c>
      <c r="F2691" s="2" t="s">
        <v>7799</v>
      </c>
      <c r="G2691" s="54">
        <f t="shared" ref="G2691:G2754" si="1307">ROUNDUP(A2691,1)</f>
        <v>24.900000000000002</v>
      </c>
      <c r="H2691" s="20">
        <f t="shared" ref="H2691:H2754" si="1308">F2691/100</f>
        <v>0.11172280000000001</v>
      </c>
      <c r="I2691" s="14" t="s">
        <v>17760</v>
      </c>
      <c r="J2691" s="14" t="s">
        <v>12785</v>
      </c>
      <c r="K2691" s="14" t="s">
        <v>22722</v>
      </c>
      <c r="L2691" s="14" t="s">
        <v>27680</v>
      </c>
      <c r="M2691" s="28">
        <f t="shared" ref="M2691:M2754" si="1309">14.5-P2691/2</f>
        <v>12.8</v>
      </c>
      <c r="N2691" s="46">
        <f t="shared" si="1288"/>
        <v>6.4</v>
      </c>
      <c r="O2691" s="17">
        <f t="shared" si="1289"/>
        <v>1.4000000000000001</v>
      </c>
      <c r="P2691" s="17">
        <f t="shared" si="1289"/>
        <v>3.4000000000000004</v>
      </c>
      <c r="Q2691" s="124">
        <f t="shared" si="1290"/>
        <v>2.2000000000000002</v>
      </c>
      <c r="R2691" s="26">
        <f t="shared" si="1291"/>
        <v>2.4000000000000004</v>
      </c>
      <c r="S2691" s="2" t="s">
        <v>32646</v>
      </c>
      <c r="T2691" s="2" t="s">
        <v>37625</v>
      </c>
      <c r="U2691" s="24">
        <f t="shared" si="1292"/>
        <v>494.70000000000005</v>
      </c>
      <c r="V2691" s="66">
        <f t="shared" si="1292"/>
        <v>375.8</v>
      </c>
      <c r="W2691" s="54">
        <f t="shared" si="1293"/>
        <v>2.4899999999999998</v>
      </c>
      <c r="X2691" s="143">
        <f t="shared" si="1294"/>
        <v>494.70000000000005</v>
      </c>
      <c r="Y2691" s="143">
        <f t="shared" si="1295"/>
        <v>0.59799999999999998</v>
      </c>
      <c r="AD2691">
        <v>152</v>
      </c>
      <c r="AE2691">
        <v>-1</v>
      </c>
      <c r="AF2691" s="10">
        <v>37.9</v>
      </c>
      <c r="AG2691" s="10">
        <v>58.12</v>
      </c>
      <c r="AH2691" s="10">
        <f t="shared" si="1296"/>
        <v>248885.43887835537</v>
      </c>
      <c r="AI2691" s="11">
        <f t="shared" si="1284"/>
        <v>0</v>
      </c>
      <c r="AJ2691">
        <f t="shared" si="1285"/>
        <v>0</v>
      </c>
      <c r="AK2691" t="e">
        <f t="shared" si="1297"/>
        <v>#DIV/0!</v>
      </c>
      <c r="AL2691">
        <f t="shared" si="1298"/>
        <v>10.147678732800003</v>
      </c>
      <c r="AM2691" s="5">
        <f t="shared" si="1299"/>
        <v>4.9800000000000004</v>
      </c>
      <c r="AN2691">
        <v>0</v>
      </c>
      <c r="AO2691" s="72">
        <f t="shared" si="1300"/>
        <v>2.4000000000000004</v>
      </c>
      <c r="AP2691" s="72">
        <f t="shared" si="1301"/>
        <v>2.2000000000000002</v>
      </c>
      <c r="AQ2691" s="72">
        <f t="shared" si="1302"/>
        <v>2.2000000000000002</v>
      </c>
      <c r="AR2691" s="71" t="e">
        <f t="shared" si="1303"/>
        <v>#DIV/0!</v>
      </c>
      <c r="BA2691">
        <f t="shared" si="1304"/>
        <v>222</v>
      </c>
      <c r="BB2691" s="91" t="e">
        <f t="shared" si="1305"/>
        <v>#DIV/0!</v>
      </c>
    </row>
    <row r="2692" spans="1:54">
      <c r="A2692" s="2" t="s">
        <v>2810</v>
      </c>
      <c r="B2692" s="7" t="s">
        <v>42635</v>
      </c>
      <c r="C2692" s="17">
        <f t="shared" si="1286"/>
        <v>11.3</v>
      </c>
      <c r="D2692" s="28">
        <f t="shared" si="1287"/>
        <v>231</v>
      </c>
      <c r="E2692" s="8">
        <f t="shared" si="1306"/>
        <v>17</v>
      </c>
      <c r="F2692" s="2" t="s">
        <v>7800</v>
      </c>
      <c r="G2692" s="54">
        <f t="shared" si="1307"/>
        <v>10.4</v>
      </c>
      <c r="H2692" s="20">
        <f t="shared" si="1308"/>
        <v>0.44566600000000001</v>
      </c>
      <c r="I2692" s="14" t="s">
        <v>17761</v>
      </c>
      <c r="J2692" s="14" t="s">
        <v>12786</v>
      </c>
      <c r="K2692" s="14" t="s">
        <v>22723</v>
      </c>
      <c r="L2692" s="14" t="s">
        <v>27681</v>
      </c>
      <c r="M2692" s="28">
        <f t="shared" si="1309"/>
        <v>12.8</v>
      </c>
      <c r="N2692" s="46">
        <f t="shared" si="1288"/>
        <v>5.6</v>
      </c>
      <c r="O2692" s="17">
        <f t="shared" si="1289"/>
        <v>2.4000000000000004</v>
      </c>
      <c r="P2692" s="17">
        <f t="shared" si="1289"/>
        <v>3.4000000000000004</v>
      </c>
      <c r="Q2692" s="124">
        <f t="shared" si="1290"/>
        <v>1.2000000000000002</v>
      </c>
      <c r="R2692" s="26">
        <f t="shared" si="1291"/>
        <v>2.2000000000000002</v>
      </c>
      <c r="S2692" s="2" t="s">
        <v>32647</v>
      </c>
      <c r="T2692" s="2" t="s">
        <v>37626</v>
      </c>
      <c r="U2692" s="24">
        <f t="shared" si="1292"/>
        <v>503.70000000000005</v>
      </c>
      <c r="V2692" s="66">
        <f t="shared" si="1292"/>
        <v>296.70000000000005</v>
      </c>
      <c r="W2692" s="54">
        <f t="shared" si="1293"/>
        <v>1.04</v>
      </c>
      <c r="X2692" s="143">
        <f t="shared" si="1294"/>
        <v>503.70000000000005</v>
      </c>
      <c r="Y2692" s="143">
        <f t="shared" si="1295"/>
        <v>0.30800000000000005</v>
      </c>
      <c r="AD2692">
        <v>152</v>
      </c>
      <c r="AE2692">
        <v>-1</v>
      </c>
      <c r="AF2692" s="10">
        <v>37.9</v>
      </c>
      <c r="AG2692" s="10">
        <v>58.12</v>
      </c>
      <c r="AH2692" s="10">
        <f t="shared" si="1296"/>
        <v>359206.1158317494</v>
      </c>
      <c r="AI2692" s="11">
        <f t="shared" si="1284"/>
        <v>0</v>
      </c>
      <c r="AJ2692">
        <f t="shared" si="1285"/>
        <v>0</v>
      </c>
      <c r="AK2692" t="e">
        <f t="shared" si="1297"/>
        <v>#DIV/0!</v>
      </c>
      <c r="AL2692">
        <f t="shared" si="1298"/>
        <v>9.9514039680000028</v>
      </c>
      <c r="AM2692" s="5">
        <f t="shared" si="1299"/>
        <v>2.06</v>
      </c>
      <c r="AN2692">
        <v>0</v>
      </c>
      <c r="AO2692" s="72">
        <f t="shared" si="1300"/>
        <v>2.2000000000000002</v>
      </c>
      <c r="AP2692" s="72">
        <f t="shared" si="1301"/>
        <v>1.2000000000000002</v>
      </c>
      <c r="AQ2692" s="72">
        <f t="shared" si="1302"/>
        <v>1.4000000000000001</v>
      </c>
      <c r="AR2692" s="71" t="e">
        <f t="shared" si="1303"/>
        <v>#DIV/0!</v>
      </c>
      <c r="BA2692">
        <f t="shared" si="1304"/>
        <v>231</v>
      </c>
      <c r="BB2692" s="91" t="e">
        <f t="shared" si="1305"/>
        <v>#DIV/0!</v>
      </c>
    </row>
    <row r="2693" spans="1:54">
      <c r="A2693" s="2" t="s">
        <v>2811</v>
      </c>
      <c r="B2693" s="7" t="s">
        <v>42636</v>
      </c>
      <c r="C2693" s="17">
        <f t="shared" si="1286"/>
        <v>37.300000000000004</v>
      </c>
      <c r="D2693" s="28">
        <f t="shared" si="1287"/>
        <v>138</v>
      </c>
      <c r="E2693" s="8">
        <f t="shared" si="1306"/>
        <v>14</v>
      </c>
      <c r="F2693" s="2" t="s">
        <v>7801</v>
      </c>
      <c r="G2693" s="54">
        <f t="shared" si="1307"/>
        <v>36.300000000000004</v>
      </c>
      <c r="H2693" s="20">
        <f t="shared" si="1308"/>
        <v>0.71018969999999992</v>
      </c>
      <c r="I2693" s="14" t="s">
        <v>17762</v>
      </c>
      <c r="J2693" s="14" t="s">
        <v>12787</v>
      </c>
      <c r="K2693" s="14" t="s">
        <v>22724</v>
      </c>
      <c r="L2693" s="14" t="s">
        <v>27682</v>
      </c>
      <c r="M2693" s="28">
        <f t="shared" si="1309"/>
        <v>13</v>
      </c>
      <c r="N2693" s="46">
        <f t="shared" si="1288"/>
        <v>6.6</v>
      </c>
      <c r="O2693" s="17">
        <f t="shared" si="1289"/>
        <v>2.6</v>
      </c>
      <c r="P2693" s="17">
        <f t="shared" si="1289"/>
        <v>3</v>
      </c>
      <c r="Q2693" s="124">
        <f t="shared" si="1290"/>
        <v>0.8</v>
      </c>
      <c r="R2693" s="26">
        <f t="shared" si="1291"/>
        <v>2.6</v>
      </c>
      <c r="S2693" s="2" t="s">
        <v>32648</v>
      </c>
      <c r="T2693" s="2" t="s">
        <v>37627</v>
      </c>
      <c r="U2693" s="24">
        <f t="shared" si="1292"/>
        <v>411.20000000000005</v>
      </c>
      <c r="V2693" s="66">
        <f t="shared" si="1292"/>
        <v>357.8</v>
      </c>
      <c r="W2693" s="54">
        <f t="shared" si="1293"/>
        <v>3.63</v>
      </c>
      <c r="X2693" s="143">
        <f t="shared" si="1294"/>
        <v>411.20000000000005</v>
      </c>
      <c r="Y2693" s="143">
        <f t="shared" si="1295"/>
        <v>0.82599999999999996</v>
      </c>
      <c r="AD2693">
        <v>152</v>
      </c>
      <c r="AE2693">
        <v>-1</v>
      </c>
      <c r="AF2693" s="10">
        <v>37.9</v>
      </c>
      <c r="AG2693" s="10">
        <v>58.12</v>
      </c>
      <c r="AH2693" s="10">
        <f t="shared" si="1296"/>
        <v>280368.02083550446</v>
      </c>
      <c r="AI2693" s="11">
        <f t="shared" si="1284"/>
        <v>0</v>
      </c>
      <c r="AJ2693">
        <f t="shared" si="1285"/>
        <v>0</v>
      </c>
      <c r="AK2693" t="e">
        <f t="shared" si="1297"/>
        <v>#DIV/0!</v>
      </c>
      <c r="AL2693">
        <f t="shared" si="1298"/>
        <v>5.8773528840000022</v>
      </c>
      <c r="AM2693" s="5">
        <f t="shared" si="1299"/>
        <v>7.2600000000000007</v>
      </c>
      <c r="AN2693">
        <v>0</v>
      </c>
      <c r="AO2693" s="72">
        <f t="shared" si="1300"/>
        <v>2.6</v>
      </c>
      <c r="AP2693" s="72">
        <f t="shared" si="1301"/>
        <v>0.8</v>
      </c>
      <c r="AQ2693" s="72">
        <f t="shared" si="1302"/>
        <v>0.8</v>
      </c>
      <c r="AR2693" s="71" t="e">
        <f t="shared" si="1303"/>
        <v>#DIV/0!</v>
      </c>
      <c r="BA2693">
        <f t="shared" si="1304"/>
        <v>138</v>
      </c>
      <c r="BB2693" s="91" t="e">
        <f t="shared" si="1305"/>
        <v>#DIV/0!</v>
      </c>
    </row>
    <row r="2694" spans="1:54">
      <c r="A2694" s="2" t="s">
        <v>2812</v>
      </c>
      <c r="B2694" s="7" t="s">
        <v>42637</v>
      </c>
      <c r="C2694" s="17">
        <f t="shared" si="1286"/>
        <v>23.200000000000003</v>
      </c>
      <c r="D2694" s="28">
        <f t="shared" si="1287"/>
        <v>50</v>
      </c>
      <c r="E2694" s="8">
        <f t="shared" si="1306"/>
        <v>4</v>
      </c>
      <c r="F2694" s="2" t="s">
        <v>7802</v>
      </c>
      <c r="G2694" s="54">
        <f t="shared" si="1307"/>
        <v>22.3</v>
      </c>
      <c r="H2694" s="20">
        <f t="shared" si="1308"/>
        <v>0.89203670000000002</v>
      </c>
      <c r="I2694" s="14" t="s">
        <v>17763</v>
      </c>
      <c r="J2694" s="14" t="s">
        <v>12788</v>
      </c>
      <c r="K2694" s="14" t="s">
        <v>22725</v>
      </c>
      <c r="L2694" s="14" t="s">
        <v>27683</v>
      </c>
      <c r="M2694" s="28">
        <f t="shared" si="1309"/>
        <v>12.9</v>
      </c>
      <c r="N2694" s="46">
        <f t="shared" si="1288"/>
        <v>5</v>
      </c>
      <c r="O2694" s="17">
        <f t="shared" si="1289"/>
        <v>0.8</v>
      </c>
      <c r="P2694" s="17">
        <f t="shared" si="1289"/>
        <v>3.2</v>
      </c>
      <c r="Q2694" s="124">
        <f t="shared" si="1290"/>
        <v>0.2</v>
      </c>
      <c r="R2694" s="26">
        <f t="shared" si="1291"/>
        <v>1.6</v>
      </c>
      <c r="S2694" s="2" t="s">
        <v>32649</v>
      </c>
      <c r="T2694" s="2" t="s">
        <v>37628</v>
      </c>
      <c r="U2694" s="24">
        <f t="shared" si="1292"/>
        <v>323</v>
      </c>
      <c r="V2694" s="66">
        <f t="shared" si="1292"/>
        <v>365.20000000000005</v>
      </c>
      <c r="W2694" s="54">
        <f t="shared" si="1293"/>
        <v>2.23</v>
      </c>
      <c r="X2694" s="143">
        <f t="shared" si="1294"/>
        <v>323</v>
      </c>
      <c r="Y2694" s="143">
        <f t="shared" si="1295"/>
        <v>0.54600000000000004</v>
      </c>
      <c r="AD2694">
        <v>152</v>
      </c>
      <c r="AE2694">
        <v>-1</v>
      </c>
      <c r="AF2694" s="10">
        <v>37.9</v>
      </c>
      <c r="AG2694" s="10">
        <v>58.12</v>
      </c>
      <c r="AH2694" s="10">
        <f t="shared" si="1296"/>
        <v>268087.49514161749</v>
      </c>
      <c r="AI2694" s="11">
        <f t="shared" si="1284"/>
        <v>0</v>
      </c>
      <c r="AJ2694">
        <f t="shared" si="1285"/>
        <v>0</v>
      </c>
      <c r="AK2694" t="e">
        <f t="shared" si="1297"/>
        <v>#DIV/0!</v>
      </c>
      <c r="AL2694">
        <f t="shared" si="1298"/>
        <v>0.44221767680000001</v>
      </c>
      <c r="AM2694" s="5">
        <f t="shared" si="1299"/>
        <v>4.4400000000000004</v>
      </c>
      <c r="AN2694">
        <v>0</v>
      </c>
      <c r="AO2694" s="72">
        <f t="shared" si="1300"/>
        <v>1.6</v>
      </c>
      <c r="AP2694" s="72">
        <f t="shared" si="1301"/>
        <v>0.2</v>
      </c>
      <c r="AQ2694" s="72">
        <f t="shared" si="1302"/>
        <v>0.2</v>
      </c>
      <c r="AR2694" s="71" t="e">
        <f t="shared" si="1303"/>
        <v>#DIV/0!</v>
      </c>
      <c r="BA2694">
        <f t="shared" si="1304"/>
        <v>50</v>
      </c>
      <c r="BB2694" s="91" t="e">
        <f t="shared" si="1305"/>
        <v>#DIV/0!</v>
      </c>
    </row>
    <row r="2695" spans="1:54">
      <c r="A2695" s="2" t="s">
        <v>2813</v>
      </c>
      <c r="B2695" s="7" t="s">
        <v>42638</v>
      </c>
      <c r="C2695" s="17">
        <f t="shared" si="1286"/>
        <v>9.9</v>
      </c>
      <c r="D2695" s="28">
        <f t="shared" si="1287"/>
        <v>50</v>
      </c>
      <c r="E2695" s="8">
        <f t="shared" si="1306"/>
        <v>5</v>
      </c>
      <c r="F2695" s="2" t="s">
        <v>7803</v>
      </c>
      <c r="G2695" s="54">
        <f t="shared" si="1307"/>
        <v>9</v>
      </c>
      <c r="H2695" s="20">
        <f t="shared" si="1308"/>
        <v>0.83255799999999991</v>
      </c>
      <c r="I2695" s="14" t="s">
        <v>17764</v>
      </c>
      <c r="J2695" s="14" t="s">
        <v>12789</v>
      </c>
      <c r="K2695" s="14" t="s">
        <v>22726</v>
      </c>
      <c r="L2695" s="14" t="s">
        <v>27684</v>
      </c>
      <c r="M2695" s="28">
        <f t="shared" si="1309"/>
        <v>14.1</v>
      </c>
      <c r="N2695" s="46">
        <f t="shared" si="1288"/>
        <v>6</v>
      </c>
      <c r="O2695" s="17">
        <f t="shared" si="1289"/>
        <v>0.60000000000000009</v>
      </c>
      <c r="P2695" s="17">
        <f t="shared" si="1289"/>
        <v>0.8</v>
      </c>
      <c r="Q2695" s="124">
        <f t="shared" si="1290"/>
        <v>0.4</v>
      </c>
      <c r="R2695" s="26">
        <f t="shared" si="1291"/>
        <v>2.6</v>
      </c>
      <c r="S2695" s="2" t="s">
        <v>32650</v>
      </c>
      <c r="T2695" s="2" t="s">
        <v>37629</v>
      </c>
      <c r="U2695" s="24">
        <f t="shared" si="1292"/>
        <v>322.70000000000005</v>
      </c>
      <c r="V2695" s="66">
        <f t="shared" si="1292"/>
        <v>379</v>
      </c>
      <c r="W2695" s="54">
        <f t="shared" si="1293"/>
        <v>0.9</v>
      </c>
      <c r="X2695" s="143">
        <f t="shared" si="1294"/>
        <v>322.70000000000005</v>
      </c>
      <c r="Y2695" s="143">
        <f t="shared" si="1295"/>
        <v>0.28000000000000003</v>
      </c>
      <c r="AD2695">
        <v>152</v>
      </c>
      <c r="AE2695">
        <v>-1</v>
      </c>
      <c r="AF2695" s="10">
        <v>37.9</v>
      </c>
      <c r="AG2695" s="10">
        <v>58.12</v>
      </c>
      <c r="AH2695" s="10">
        <f t="shared" si="1296"/>
        <v>242572.26084217132</v>
      </c>
      <c r="AI2695" s="11">
        <f t="shared" si="1284"/>
        <v>0</v>
      </c>
      <c r="AJ2695">
        <f t="shared" si="1285"/>
        <v>0</v>
      </c>
      <c r="AK2695" t="e">
        <f t="shared" si="1297"/>
        <v>#DIV/0!</v>
      </c>
      <c r="AL2695">
        <f t="shared" si="1298"/>
        <v>0.20896761600000019</v>
      </c>
      <c r="AM2695" s="5">
        <f t="shared" si="1299"/>
        <v>1.78</v>
      </c>
      <c r="AN2695">
        <v>0</v>
      </c>
      <c r="AO2695" s="72">
        <f t="shared" si="1300"/>
        <v>2.6</v>
      </c>
      <c r="AP2695" s="72">
        <f t="shared" si="1301"/>
        <v>0.4</v>
      </c>
      <c r="AQ2695" s="72">
        <f t="shared" si="1302"/>
        <v>0.60000000000000009</v>
      </c>
      <c r="AR2695" s="71" t="e">
        <f t="shared" si="1303"/>
        <v>#DIV/0!</v>
      </c>
      <c r="BA2695">
        <f t="shared" si="1304"/>
        <v>50</v>
      </c>
      <c r="BB2695" s="91" t="e">
        <f t="shared" si="1305"/>
        <v>#DIV/0!</v>
      </c>
    </row>
    <row r="2696" spans="1:54">
      <c r="A2696" s="2" t="s">
        <v>2814</v>
      </c>
      <c r="B2696" s="7" t="s">
        <v>42639</v>
      </c>
      <c r="C2696" s="17">
        <f t="shared" si="1286"/>
        <v>25.200000000000003</v>
      </c>
      <c r="D2696" s="28">
        <f t="shared" si="1287"/>
        <v>202</v>
      </c>
      <c r="E2696" s="8">
        <f t="shared" si="1306"/>
        <v>18</v>
      </c>
      <c r="F2696" s="2" t="s">
        <v>7804</v>
      </c>
      <c r="G2696" s="54">
        <f t="shared" si="1307"/>
        <v>24.3</v>
      </c>
      <c r="H2696" s="20">
        <f t="shared" si="1308"/>
        <v>0.42473139999999998</v>
      </c>
      <c r="I2696" s="14" t="s">
        <v>17765</v>
      </c>
      <c r="J2696" s="14" t="s">
        <v>12790</v>
      </c>
      <c r="K2696" s="14" t="s">
        <v>22727</v>
      </c>
      <c r="L2696" s="14" t="s">
        <v>27685</v>
      </c>
      <c r="M2696" s="28">
        <f t="shared" si="1309"/>
        <v>10.3</v>
      </c>
      <c r="N2696" s="46">
        <f t="shared" si="1288"/>
        <v>6</v>
      </c>
      <c r="O2696" s="17">
        <f t="shared" si="1289"/>
        <v>2</v>
      </c>
      <c r="P2696" s="17">
        <f t="shared" si="1289"/>
        <v>8.4</v>
      </c>
      <c r="Q2696" s="124">
        <f t="shared" si="1290"/>
        <v>1.6</v>
      </c>
      <c r="R2696" s="26">
        <f t="shared" si="1291"/>
        <v>2.8000000000000003</v>
      </c>
      <c r="S2696" s="2" t="s">
        <v>32651</v>
      </c>
      <c r="T2696" s="2" t="s">
        <v>37630</v>
      </c>
      <c r="U2696" s="24">
        <f t="shared" si="1292"/>
        <v>475.40000000000003</v>
      </c>
      <c r="V2696" s="66">
        <f t="shared" si="1292"/>
        <v>330.40000000000003</v>
      </c>
      <c r="W2696" s="54">
        <f t="shared" si="1293"/>
        <v>2.4299999999999997</v>
      </c>
      <c r="X2696" s="143">
        <f t="shared" si="1294"/>
        <v>475.40000000000003</v>
      </c>
      <c r="Y2696" s="143">
        <f t="shared" si="1295"/>
        <v>0.58599999999999997</v>
      </c>
      <c r="AD2696">
        <v>152</v>
      </c>
      <c r="AE2696">
        <v>-1</v>
      </c>
      <c r="AF2696" s="10">
        <v>37.9</v>
      </c>
      <c r="AG2696" s="10">
        <v>58.12</v>
      </c>
      <c r="AH2696" s="10">
        <f t="shared" si="1296"/>
        <v>319642.67413028289</v>
      </c>
      <c r="AI2696" s="11">
        <f t="shared" si="1284"/>
        <v>0</v>
      </c>
      <c r="AJ2696">
        <f t="shared" si="1285"/>
        <v>0</v>
      </c>
      <c r="AK2696" t="e">
        <f t="shared" si="1297"/>
        <v>#DIV/0!</v>
      </c>
      <c r="AL2696">
        <f t="shared" si="1298"/>
        <v>27.060634944000004</v>
      </c>
      <c r="AM2696" s="5">
        <f t="shared" si="1299"/>
        <v>4.8400000000000007</v>
      </c>
      <c r="AN2696">
        <v>0</v>
      </c>
      <c r="AO2696" s="72">
        <f t="shared" si="1300"/>
        <v>2.8000000000000003</v>
      </c>
      <c r="AP2696" s="72">
        <f t="shared" si="1301"/>
        <v>1.6</v>
      </c>
      <c r="AQ2696" s="72">
        <f t="shared" si="1302"/>
        <v>1.8</v>
      </c>
      <c r="AR2696" s="71" t="e">
        <f t="shared" si="1303"/>
        <v>#DIV/0!</v>
      </c>
      <c r="BA2696">
        <f t="shared" si="1304"/>
        <v>202</v>
      </c>
      <c r="BB2696" s="91" t="e">
        <f t="shared" si="1305"/>
        <v>#DIV/0!</v>
      </c>
    </row>
    <row r="2697" spans="1:54">
      <c r="A2697" s="2" t="s">
        <v>2815</v>
      </c>
      <c r="B2697" s="7" t="s">
        <v>42640</v>
      </c>
      <c r="C2697" s="17">
        <f t="shared" si="1286"/>
        <v>31.8</v>
      </c>
      <c r="D2697" s="28">
        <f t="shared" si="1287"/>
        <v>61</v>
      </c>
      <c r="E2697" s="8">
        <f t="shared" si="1306"/>
        <v>5</v>
      </c>
      <c r="F2697" s="2" t="s">
        <v>7805</v>
      </c>
      <c r="G2697" s="54">
        <f t="shared" si="1307"/>
        <v>30.900000000000002</v>
      </c>
      <c r="H2697" s="20">
        <f t="shared" si="1308"/>
        <v>0.70337950000000005</v>
      </c>
      <c r="I2697" s="14" t="s">
        <v>17766</v>
      </c>
      <c r="J2697" s="14" t="s">
        <v>12791</v>
      </c>
      <c r="K2697" s="14" t="s">
        <v>22728</v>
      </c>
      <c r="L2697" s="14" t="s">
        <v>27686</v>
      </c>
      <c r="M2697" s="28">
        <f t="shared" si="1309"/>
        <v>13.8</v>
      </c>
      <c r="N2697" s="46">
        <f t="shared" si="1288"/>
        <v>7</v>
      </c>
      <c r="O2697" s="17">
        <f t="shared" si="1289"/>
        <v>2.8000000000000003</v>
      </c>
      <c r="P2697" s="17">
        <f t="shared" si="1289"/>
        <v>1.4000000000000001</v>
      </c>
      <c r="Q2697" s="124">
        <f t="shared" si="1290"/>
        <v>0.2</v>
      </c>
      <c r="R2697" s="26">
        <f t="shared" si="1291"/>
        <v>1</v>
      </c>
      <c r="S2697" s="2" t="s">
        <v>32652</v>
      </c>
      <c r="T2697" s="2" t="s">
        <v>37631</v>
      </c>
      <c r="U2697" s="24">
        <f t="shared" si="1292"/>
        <v>333.6</v>
      </c>
      <c r="V2697" s="66">
        <f t="shared" si="1292"/>
        <v>303.3</v>
      </c>
      <c r="W2697" s="54">
        <f t="shared" si="1293"/>
        <v>3.09</v>
      </c>
      <c r="X2697" s="143">
        <f t="shared" si="1294"/>
        <v>333.6</v>
      </c>
      <c r="Y2697" s="143">
        <f t="shared" si="1295"/>
        <v>0.71799999999999997</v>
      </c>
      <c r="AD2697">
        <v>152</v>
      </c>
      <c r="AE2697">
        <v>-1</v>
      </c>
      <c r="AF2697" s="10">
        <v>37.9</v>
      </c>
      <c r="AG2697" s="10">
        <v>58.12</v>
      </c>
      <c r="AH2697" s="10">
        <f t="shared" si="1296"/>
        <v>351959.23904242931</v>
      </c>
      <c r="AI2697" s="11">
        <f t="shared" si="1284"/>
        <v>0</v>
      </c>
      <c r="AJ2697">
        <f t="shared" si="1285"/>
        <v>0</v>
      </c>
      <c r="AK2697" t="e">
        <f t="shared" si="1297"/>
        <v>#DIV/0!</v>
      </c>
      <c r="AL2697">
        <f t="shared" si="1298"/>
        <v>1.16275236</v>
      </c>
      <c r="AM2697" s="5">
        <f t="shared" si="1299"/>
        <v>6.16</v>
      </c>
      <c r="AN2697">
        <v>0</v>
      </c>
      <c r="AO2697" s="72">
        <f t="shared" si="1300"/>
        <v>1</v>
      </c>
      <c r="AP2697" s="72">
        <f t="shared" si="1301"/>
        <v>0.2</v>
      </c>
      <c r="AQ2697" s="72">
        <f t="shared" si="1302"/>
        <v>0.4</v>
      </c>
      <c r="AR2697" s="71" t="e">
        <f t="shared" si="1303"/>
        <v>#DIV/0!</v>
      </c>
      <c r="BA2697">
        <f t="shared" si="1304"/>
        <v>61</v>
      </c>
      <c r="BB2697" s="91" t="e">
        <f t="shared" si="1305"/>
        <v>#DIV/0!</v>
      </c>
    </row>
    <row r="2698" spans="1:54">
      <c r="A2698" s="2" t="s">
        <v>2816</v>
      </c>
      <c r="B2698" s="7" t="s">
        <v>42641</v>
      </c>
      <c r="C2698" s="17">
        <f t="shared" si="1286"/>
        <v>13.700000000000001</v>
      </c>
      <c r="D2698" s="28">
        <f t="shared" si="1287"/>
        <v>155</v>
      </c>
      <c r="E2698" s="8">
        <f t="shared" si="1306"/>
        <v>21</v>
      </c>
      <c r="F2698" s="2" t="s">
        <v>7806</v>
      </c>
      <c r="G2698" s="54">
        <f t="shared" si="1307"/>
        <v>12.7</v>
      </c>
      <c r="H2698" s="20">
        <f t="shared" si="1308"/>
        <v>0.23932469999999997</v>
      </c>
      <c r="I2698" s="14" t="s">
        <v>17767</v>
      </c>
      <c r="J2698" s="14" t="s">
        <v>12792</v>
      </c>
      <c r="K2698" s="14" t="s">
        <v>22729</v>
      </c>
      <c r="L2698" s="14" t="s">
        <v>27687</v>
      </c>
      <c r="M2698" s="28">
        <f t="shared" si="1309"/>
        <v>11.9</v>
      </c>
      <c r="N2698" s="46">
        <f t="shared" si="1288"/>
        <v>5.2</v>
      </c>
      <c r="O2698" s="17">
        <f t="shared" si="1289"/>
        <v>2.2000000000000002</v>
      </c>
      <c r="P2698" s="17">
        <f t="shared" si="1289"/>
        <v>5.2</v>
      </c>
      <c r="Q2698" s="124">
        <f t="shared" si="1290"/>
        <v>2</v>
      </c>
      <c r="R2698" s="26">
        <f t="shared" si="1291"/>
        <v>2.6</v>
      </c>
      <c r="S2698" s="2" t="s">
        <v>32653</v>
      </c>
      <c r="T2698" s="2" t="s">
        <v>37632</v>
      </c>
      <c r="U2698" s="24">
        <f t="shared" si="1292"/>
        <v>427.6</v>
      </c>
      <c r="V2698" s="66">
        <f t="shared" si="1292"/>
        <v>419.6</v>
      </c>
      <c r="W2698" s="54">
        <f t="shared" si="1293"/>
        <v>1.27</v>
      </c>
      <c r="X2698" s="143">
        <f t="shared" si="1294"/>
        <v>427.6</v>
      </c>
      <c r="Y2698" s="143">
        <f t="shared" si="1295"/>
        <v>0.35399999999999998</v>
      </c>
      <c r="AD2698">
        <v>152</v>
      </c>
      <c r="AE2698">
        <v>-1</v>
      </c>
      <c r="AF2698" s="10">
        <v>37.9</v>
      </c>
      <c r="AG2698" s="10">
        <v>58.12</v>
      </c>
      <c r="AH2698" s="10">
        <f t="shared" si="1296"/>
        <v>107481.4303781979</v>
      </c>
      <c r="AI2698" s="11">
        <f t="shared" si="1284"/>
        <v>0</v>
      </c>
      <c r="AJ2698">
        <f t="shared" si="1285"/>
        <v>0</v>
      </c>
      <c r="AK2698" t="e">
        <f t="shared" si="1297"/>
        <v>#DIV/0!</v>
      </c>
      <c r="AL2698">
        <f t="shared" si="1298"/>
        <v>22.625526123200007</v>
      </c>
      <c r="AM2698" s="5">
        <f t="shared" si="1299"/>
        <v>2.54</v>
      </c>
      <c r="AN2698">
        <v>0</v>
      </c>
      <c r="AO2698" s="72">
        <f t="shared" si="1300"/>
        <v>2.6</v>
      </c>
      <c r="AP2698" s="72">
        <f t="shared" si="1301"/>
        <v>2</v>
      </c>
      <c r="AQ2698" s="72">
        <f t="shared" si="1302"/>
        <v>2</v>
      </c>
      <c r="AR2698" s="71" t="e">
        <f t="shared" si="1303"/>
        <v>#DIV/0!</v>
      </c>
      <c r="BA2698">
        <f t="shared" si="1304"/>
        <v>155</v>
      </c>
      <c r="BB2698" s="91" t="e">
        <f t="shared" si="1305"/>
        <v>#DIV/0!</v>
      </c>
    </row>
    <row r="2699" spans="1:54">
      <c r="A2699" s="2" t="s">
        <v>2817</v>
      </c>
      <c r="B2699" s="7" t="s">
        <v>42642</v>
      </c>
      <c r="C2699" s="17">
        <f t="shared" si="1286"/>
        <v>21.900000000000002</v>
      </c>
      <c r="D2699" s="28">
        <f t="shared" si="1287"/>
        <v>142</v>
      </c>
      <c r="E2699" s="8">
        <f t="shared" si="1306"/>
        <v>10</v>
      </c>
      <c r="F2699" s="2" t="s">
        <v>7807</v>
      </c>
      <c r="G2699" s="54">
        <f t="shared" si="1307"/>
        <v>20.900000000000002</v>
      </c>
      <c r="H2699" s="20">
        <f t="shared" si="1308"/>
        <v>0.58387619999999996</v>
      </c>
      <c r="I2699" s="14" t="s">
        <v>17768</v>
      </c>
      <c r="J2699" s="14" t="s">
        <v>12793</v>
      </c>
      <c r="K2699" s="14" t="s">
        <v>22730</v>
      </c>
      <c r="L2699" s="14" t="s">
        <v>27688</v>
      </c>
      <c r="M2699" s="28">
        <f t="shared" si="1309"/>
        <v>10.7</v>
      </c>
      <c r="N2699" s="46">
        <f t="shared" si="1288"/>
        <v>6.2</v>
      </c>
      <c r="O2699" s="17">
        <f t="shared" si="1289"/>
        <v>1.6</v>
      </c>
      <c r="P2699" s="17">
        <f t="shared" si="1289"/>
        <v>7.6000000000000005</v>
      </c>
      <c r="Q2699" s="124">
        <f t="shared" si="1290"/>
        <v>0.60000000000000009</v>
      </c>
      <c r="R2699" s="26">
        <f t="shared" si="1291"/>
        <v>1.4000000000000001</v>
      </c>
      <c r="S2699" s="2" t="s">
        <v>32654</v>
      </c>
      <c r="T2699" s="2" t="s">
        <v>37633</v>
      </c>
      <c r="U2699" s="24">
        <f t="shared" si="1292"/>
        <v>414.70000000000005</v>
      </c>
      <c r="V2699" s="66">
        <f t="shared" si="1292"/>
        <v>418.40000000000003</v>
      </c>
      <c r="W2699" s="54">
        <f t="shared" si="1293"/>
        <v>2.09</v>
      </c>
      <c r="X2699" s="143">
        <f t="shared" si="1294"/>
        <v>414.70000000000005</v>
      </c>
      <c r="Y2699" s="143">
        <f t="shared" si="1295"/>
        <v>0.51800000000000002</v>
      </c>
      <c r="AD2699">
        <v>152</v>
      </c>
      <c r="AE2699">
        <v>-1</v>
      </c>
      <c r="AF2699" s="10">
        <v>37.9</v>
      </c>
      <c r="AG2699" s="10">
        <v>58.12</v>
      </c>
      <c r="AH2699" s="10">
        <f t="shared" si="1296"/>
        <v>115908.07177333425</v>
      </c>
      <c r="AI2699" s="11">
        <f t="shared" si="1284"/>
        <v>0</v>
      </c>
      <c r="AJ2699">
        <f t="shared" si="1285"/>
        <v>0</v>
      </c>
      <c r="AK2699" t="e">
        <f t="shared" si="1297"/>
        <v>#DIV/0!</v>
      </c>
      <c r="AL2699">
        <f t="shared" si="1298"/>
        <v>7.0840915712000019</v>
      </c>
      <c r="AM2699" s="5">
        <f t="shared" si="1299"/>
        <v>4.1800000000000006</v>
      </c>
      <c r="AN2699">
        <v>0</v>
      </c>
      <c r="AO2699" s="72">
        <f t="shared" si="1300"/>
        <v>1.4000000000000001</v>
      </c>
      <c r="AP2699" s="72">
        <f t="shared" si="1301"/>
        <v>0.60000000000000009</v>
      </c>
      <c r="AQ2699" s="72">
        <f t="shared" si="1302"/>
        <v>0.60000000000000009</v>
      </c>
      <c r="AR2699" s="71" t="e">
        <f t="shared" si="1303"/>
        <v>#DIV/0!</v>
      </c>
      <c r="BA2699">
        <f t="shared" si="1304"/>
        <v>142</v>
      </c>
      <c r="BB2699" s="91" t="e">
        <f t="shared" si="1305"/>
        <v>#DIV/0!</v>
      </c>
    </row>
    <row r="2700" spans="1:54">
      <c r="A2700" s="2" t="s">
        <v>2818</v>
      </c>
      <c r="B2700" s="7" t="s">
        <v>42643</v>
      </c>
      <c r="C2700" s="17">
        <f t="shared" si="1286"/>
        <v>6.6000000000000005</v>
      </c>
      <c r="D2700" s="28">
        <f t="shared" si="1287"/>
        <v>194</v>
      </c>
      <c r="E2700" s="8">
        <f t="shared" si="1306"/>
        <v>5</v>
      </c>
      <c r="F2700" s="2" t="s">
        <v>7808</v>
      </c>
      <c r="G2700" s="54">
        <f t="shared" si="1307"/>
        <v>5.6999999999999993</v>
      </c>
      <c r="H2700" s="20">
        <f t="shared" si="1308"/>
        <v>0.58979930000000003</v>
      </c>
      <c r="I2700" s="14" t="s">
        <v>17769</v>
      </c>
      <c r="J2700" s="14" t="s">
        <v>12794</v>
      </c>
      <c r="K2700" s="14" t="s">
        <v>22731</v>
      </c>
      <c r="L2700" s="14" t="s">
        <v>27689</v>
      </c>
      <c r="M2700" s="28">
        <f t="shared" si="1309"/>
        <v>10.1</v>
      </c>
      <c r="N2700" s="46">
        <f t="shared" si="1288"/>
        <v>6.4</v>
      </c>
      <c r="O2700" s="17">
        <f t="shared" si="1289"/>
        <v>0.4</v>
      </c>
      <c r="P2700" s="17">
        <f t="shared" si="1289"/>
        <v>8.8000000000000007</v>
      </c>
      <c r="Q2700" s="124">
        <f t="shared" si="1290"/>
        <v>0.60000000000000009</v>
      </c>
      <c r="R2700" s="26">
        <f t="shared" si="1291"/>
        <v>1.6</v>
      </c>
      <c r="S2700" s="2" t="s">
        <v>32655</v>
      </c>
      <c r="T2700" s="2" t="s">
        <v>37634</v>
      </c>
      <c r="U2700" s="24">
        <f t="shared" si="1292"/>
        <v>467.1</v>
      </c>
      <c r="V2700" s="66">
        <f t="shared" si="1292"/>
        <v>394.5</v>
      </c>
      <c r="W2700" s="54">
        <f t="shared" si="1293"/>
        <v>0.57000000000000006</v>
      </c>
      <c r="X2700" s="143">
        <f t="shared" si="1294"/>
        <v>467.1</v>
      </c>
      <c r="Y2700" s="143">
        <f t="shared" si="1295"/>
        <v>0.21400000000000002</v>
      </c>
      <c r="AD2700">
        <v>152</v>
      </c>
      <c r="AE2700">
        <v>-1</v>
      </c>
      <c r="AF2700" s="10">
        <v>37.9</v>
      </c>
      <c r="AG2700" s="10">
        <v>58.12</v>
      </c>
      <c r="AH2700" s="10">
        <f t="shared" si="1296"/>
        <v>207323.62444255827</v>
      </c>
      <c r="AI2700" s="11">
        <f t="shared" si="1284"/>
        <v>0</v>
      </c>
      <c r="AJ2700">
        <f t="shared" si="1285"/>
        <v>0</v>
      </c>
      <c r="AK2700" t="e">
        <f t="shared" si="1297"/>
        <v>#DIV/0!</v>
      </c>
      <c r="AL2700">
        <f t="shared" si="1298"/>
        <v>2.3102503424000003</v>
      </c>
      <c r="AM2700" s="5">
        <f t="shared" si="1299"/>
        <v>1.1200000000000001</v>
      </c>
      <c r="AN2700">
        <v>0</v>
      </c>
      <c r="AO2700" s="72">
        <f t="shared" si="1300"/>
        <v>1.6</v>
      </c>
      <c r="AP2700" s="72">
        <f t="shared" si="1301"/>
        <v>0.60000000000000009</v>
      </c>
      <c r="AQ2700" s="72">
        <f t="shared" si="1302"/>
        <v>0.8</v>
      </c>
      <c r="AR2700" s="71" t="e">
        <f t="shared" si="1303"/>
        <v>#DIV/0!</v>
      </c>
      <c r="BA2700">
        <f t="shared" si="1304"/>
        <v>194</v>
      </c>
      <c r="BB2700" s="91" t="e">
        <f t="shared" si="1305"/>
        <v>#DIV/0!</v>
      </c>
    </row>
    <row r="2701" spans="1:54">
      <c r="A2701" s="2" t="s">
        <v>2819</v>
      </c>
      <c r="B2701" s="7" t="s">
        <v>42644</v>
      </c>
      <c r="C2701" s="17">
        <f t="shared" si="1286"/>
        <v>30.8</v>
      </c>
      <c r="D2701" s="28">
        <f t="shared" si="1287"/>
        <v>174</v>
      </c>
      <c r="E2701" s="8">
        <f t="shared" si="1306"/>
        <v>8</v>
      </c>
      <c r="F2701" s="2" t="s">
        <v>7809</v>
      </c>
      <c r="G2701" s="54">
        <f t="shared" si="1307"/>
        <v>29.8</v>
      </c>
      <c r="H2701" s="20">
        <f t="shared" si="1308"/>
        <v>0.21154430000000002</v>
      </c>
      <c r="I2701" s="14" t="s">
        <v>17770</v>
      </c>
      <c r="J2701" s="14" t="s">
        <v>12795</v>
      </c>
      <c r="K2701" s="14" t="s">
        <v>22732</v>
      </c>
      <c r="L2701" s="14" t="s">
        <v>27690</v>
      </c>
      <c r="M2701" s="28">
        <f t="shared" si="1309"/>
        <v>12.7</v>
      </c>
      <c r="N2701" s="46">
        <f t="shared" si="1288"/>
        <v>6.6</v>
      </c>
      <c r="O2701" s="17">
        <f t="shared" si="1289"/>
        <v>1</v>
      </c>
      <c r="P2701" s="17">
        <f t="shared" si="1289"/>
        <v>3.6</v>
      </c>
      <c r="Q2701" s="124">
        <f t="shared" si="1290"/>
        <v>0.60000000000000009</v>
      </c>
      <c r="R2701" s="26">
        <f t="shared" si="1291"/>
        <v>0.8</v>
      </c>
      <c r="S2701" s="2" t="s">
        <v>32656</v>
      </c>
      <c r="T2701" s="2" t="s">
        <v>37635</v>
      </c>
      <c r="U2701" s="24">
        <f t="shared" si="1292"/>
        <v>447.5</v>
      </c>
      <c r="V2701" s="66">
        <f t="shared" si="1292"/>
        <v>322.5</v>
      </c>
      <c r="W2701" s="54">
        <f t="shared" si="1293"/>
        <v>2.98</v>
      </c>
      <c r="X2701" s="143">
        <f t="shared" si="1294"/>
        <v>447.5</v>
      </c>
      <c r="Y2701" s="143">
        <f t="shared" si="1295"/>
        <v>0.69599999999999995</v>
      </c>
      <c r="AD2701">
        <v>152</v>
      </c>
      <c r="AE2701">
        <v>-1</v>
      </c>
      <c r="AF2701" s="10">
        <v>37.9</v>
      </c>
      <c r="AG2701" s="10">
        <v>58.12</v>
      </c>
      <c r="AH2701" s="10">
        <f t="shared" si="1296"/>
        <v>329554.7680623862</v>
      </c>
      <c r="AI2701" s="11">
        <f t="shared" si="1284"/>
        <v>0</v>
      </c>
      <c r="AJ2701">
        <f t="shared" si="1285"/>
        <v>0</v>
      </c>
      <c r="AK2701" t="e">
        <f t="shared" si="1297"/>
        <v>#DIV/0!</v>
      </c>
      <c r="AL2701">
        <f t="shared" si="1298"/>
        <v>2.2707524160000001</v>
      </c>
      <c r="AM2701" s="5">
        <f t="shared" si="1299"/>
        <v>5.96</v>
      </c>
      <c r="AN2701">
        <v>0</v>
      </c>
      <c r="AO2701" s="72">
        <f t="shared" si="1300"/>
        <v>0.8</v>
      </c>
      <c r="AP2701" s="72">
        <f t="shared" si="1301"/>
        <v>0.60000000000000009</v>
      </c>
      <c r="AQ2701" s="72">
        <f t="shared" si="1302"/>
        <v>0.8</v>
      </c>
      <c r="AR2701" s="71" t="e">
        <f t="shared" si="1303"/>
        <v>#DIV/0!</v>
      </c>
      <c r="BA2701">
        <f t="shared" si="1304"/>
        <v>174</v>
      </c>
      <c r="BB2701" s="91" t="e">
        <f t="shared" si="1305"/>
        <v>#DIV/0!</v>
      </c>
    </row>
    <row r="2702" spans="1:54">
      <c r="A2702" s="2" t="s">
        <v>2820</v>
      </c>
      <c r="B2702" s="7" t="s">
        <v>42645</v>
      </c>
      <c r="C2702" s="17">
        <f t="shared" si="1286"/>
        <v>14.100000000000001</v>
      </c>
      <c r="D2702" s="28">
        <f t="shared" si="1287"/>
        <v>255</v>
      </c>
      <c r="E2702" s="8">
        <f t="shared" si="1306"/>
        <v>10</v>
      </c>
      <c r="F2702" s="2" t="s">
        <v>7810</v>
      </c>
      <c r="G2702" s="54">
        <f t="shared" si="1307"/>
        <v>13.2</v>
      </c>
      <c r="H2702" s="20">
        <f t="shared" si="1308"/>
        <v>0.48062660000000001</v>
      </c>
      <c r="I2702" s="14" t="s">
        <v>17771</v>
      </c>
      <c r="J2702" s="14" t="s">
        <v>12796</v>
      </c>
      <c r="K2702" s="14" t="s">
        <v>22733</v>
      </c>
      <c r="L2702" s="14" t="s">
        <v>24103</v>
      </c>
      <c r="M2702" s="28">
        <f t="shared" si="1309"/>
        <v>10.8</v>
      </c>
      <c r="N2702" s="46">
        <f t="shared" si="1288"/>
        <v>6.2</v>
      </c>
      <c r="O2702" s="17">
        <f t="shared" si="1289"/>
        <v>1.8</v>
      </c>
      <c r="P2702" s="17">
        <f t="shared" si="1289"/>
        <v>7.4</v>
      </c>
      <c r="Q2702" s="124">
        <f t="shared" si="1290"/>
        <v>0.60000000000000009</v>
      </c>
      <c r="R2702" s="26">
        <f t="shared" si="1291"/>
        <v>1.2000000000000002</v>
      </c>
      <c r="S2702" s="2" t="s">
        <v>32657</v>
      </c>
      <c r="T2702" s="2" t="s">
        <v>37636</v>
      </c>
      <c r="U2702" s="24">
        <f t="shared" si="1292"/>
        <v>528.1</v>
      </c>
      <c r="V2702" s="66">
        <f t="shared" si="1292"/>
        <v>379.40000000000003</v>
      </c>
      <c r="W2702" s="54">
        <f t="shared" si="1293"/>
        <v>1.32</v>
      </c>
      <c r="X2702" s="143">
        <f t="shared" si="1294"/>
        <v>528.1</v>
      </c>
      <c r="Y2702" s="143">
        <f t="shared" si="1295"/>
        <v>0.36399999999999999</v>
      </c>
      <c r="AD2702">
        <v>152</v>
      </c>
      <c r="AE2702">
        <v>-1</v>
      </c>
      <c r="AF2702" s="10">
        <v>37.9</v>
      </c>
      <c r="AG2702" s="10">
        <v>58.12</v>
      </c>
      <c r="AH2702" s="10">
        <f t="shared" si="1296"/>
        <v>241800.58639686779</v>
      </c>
      <c r="AI2702" s="11">
        <f t="shared" si="1284"/>
        <v>0</v>
      </c>
      <c r="AJ2702">
        <f t="shared" si="1285"/>
        <v>0</v>
      </c>
      <c r="AK2702" t="e">
        <f t="shared" si="1297"/>
        <v>#DIV/0!</v>
      </c>
      <c r="AL2702">
        <f t="shared" si="1298"/>
        <v>8.3016644256000021</v>
      </c>
      <c r="AM2702" s="5">
        <f t="shared" si="1299"/>
        <v>2.62</v>
      </c>
      <c r="AN2702">
        <v>0</v>
      </c>
      <c r="AO2702" s="72">
        <f t="shared" si="1300"/>
        <v>1.2000000000000002</v>
      </c>
      <c r="AP2702" s="72">
        <f t="shared" si="1301"/>
        <v>0.60000000000000009</v>
      </c>
      <c r="AQ2702" s="72">
        <f t="shared" si="1302"/>
        <v>0.8</v>
      </c>
      <c r="AR2702" s="71" t="e">
        <f t="shared" si="1303"/>
        <v>#DIV/0!</v>
      </c>
      <c r="BA2702">
        <f t="shared" si="1304"/>
        <v>255</v>
      </c>
      <c r="BB2702" s="91" t="e">
        <f t="shared" si="1305"/>
        <v>#DIV/0!</v>
      </c>
    </row>
    <row r="2703" spans="1:54">
      <c r="A2703" s="2" t="s">
        <v>2821</v>
      </c>
      <c r="B2703" s="7" t="s">
        <v>42646</v>
      </c>
      <c r="C2703" s="17">
        <f t="shared" si="1286"/>
        <v>10.200000000000001</v>
      </c>
      <c r="D2703" s="28">
        <f t="shared" si="1287"/>
        <v>76</v>
      </c>
      <c r="E2703" s="8">
        <f t="shared" si="1306"/>
        <v>8</v>
      </c>
      <c r="F2703" s="2" t="s">
        <v>7811</v>
      </c>
      <c r="G2703" s="54">
        <f t="shared" si="1307"/>
        <v>9.2999999999999989</v>
      </c>
      <c r="H2703" s="20">
        <f t="shared" si="1308"/>
        <v>0.20530110000000001</v>
      </c>
      <c r="I2703" s="14" t="s">
        <v>17772</v>
      </c>
      <c r="J2703" s="14" t="s">
        <v>12797</v>
      </c>
      <c r="K2703" s="14" t="s">
        <v>22734</v>
      </c>
      <c r="L2703" s="14" t="s">
        <v>27691</v>
      </c>
      <c r="M2703" s="28">
        <f t="shared" si="1309"/>
        <v>13.5</v>
      </c>
      <c r="N2703" s="46">
        <f t="shared" si="1288"/>
        <v>7</v>
      </c>
      <c r="O2703" s="17">
        <f t="shared" si="1289"/>
        <v>1.6</v>
      </c>
      <c r="P2703" s="17">
        <f t="shared" si="1289"/>
        <v>2</v>
      </c>
      <c r="Q2703" s="124">
        <f t="shared" si="1290"/>
        <v>0.4</v>
      </c>
      <c r="R2703" s="26">
        <f t="shared" si="1291"/>
        <v>0.4</v>
      </c>
      <c r="S2703" s="2" t="s">
        <v>32658</v>
      </c>
      <c r="T2703" s="2" t="s">
        <v>37637</v>
      </c>
      <c r="U2703" s="24">
        <f t="shared" si="1292"/>
        <v>349.3</v>
      </c>
      <c r="V2703" s="66">
        <f t="shared" si="1292"/>
        <v>315.70000000000005</v>
      </c>
      <c r="W2703" s="54">
        <f t="shared" si="1293"/>
        <v>0.93</v>
      </c>
      <c r="X2703" s="143">
        <f t="shared" si="1294"/>
        <v>349.3</v>
      </c>
      <c r="Y2703" s="143">
        <f t="shared" si="1295"/>
        <v>0.28600000000000003</v>
      </c>
      <c r="AD2703">
        <v>152</v>
      </c>
      <c r="AE2703">
        <v>-1</v>
      </c>
      <c r="AF2703" s="10">
        <v>37.9</v>
      </c>
      <c r="AG2703" s="10">
        <v>58.12</v>
      </c>
      <c r="AH2703" s="10">
        <f t="shared" si="1296"/>
        <v>337793.89936840569</v>
      </c>
      <c r="AI2703" s="11">
        <f t="shared" si="1284"/>
        <v>0</v>
      </c>
      <c r="AJ2703">
        <f t="shared" si="1285"/>
        <v>0</v>
      </c>
      <c r="AK2703" t="e">
        <f t="shared" si="1297"/>
        <v>#DIV/0!</v>
      </c>
      <c r="AL2703">
        <f t="shared" si="1298"/>
        <v>1.017214592</v>
      </c>
      <c r="AM2703" s="5">
        <f t="shared" si="1299"/>
        <v>1.8400000000000003</v>
      </c>
      <c r="AN2703">
        <v>0</v>
      </c>
      <c r="AO2703" s="72">
        <f t="shared" si="1300"/>
        <v>0.4</v>
      </c>
      <c r="AP2703" s="72">
        <f t="shared" si="1301"/>
        <v>0.4</v>
      </c>
      <c r="AQ2703" s="72">
        <f t="shared" si="1302"/>
        <v>0.4</v>
      </c>
      <c r="AR2703" s="71" t="e">
        <f t="shared" si="1303"/>
        <v>#DIV/0!</v>
      </c>
      <c r="BA2703">
        <f t="shared" si="1304"/>
        <v>76</v>
      </c>
      <c r="BB2703" s="91" t="e">
        <f t="shared" si="1305"/>
        <v>#DIV/0!</v>
      </c>
    </row>
    <row r="2704" spans="1:54">
      <c r="A2704" s="2" t="s">
        <v>2822</v>
      </c>
      <c r="B2704" s="7" t="s">
        <v>42647</v>
      </c>
      <c r="C2704" s="17">
        <f t="shared" si="1286"/>
        <v>14.4</v>
      </c>
      <c r="D2704" s="28">
        <f t="shared" si="1287"/>
        <v>95</v>
      </c>
      <c r="E2704" s="8">
        <f t="shared" si="1306"/>
        <v>9</v>
      </c>
      <c r="F2704" s="2" t="s">
        <v>7812</v>
      </c>
      <c r="G2704" s="54">
        <f t="shared" si="1307"/>
        <v>13.5</v>
      </c>
      <c r="H2704" s="20">
        <f t="shared" si="1308"/>
        <v>0.65966780000000003</v>
      </c>
      <c r="I2704" s="14" t="s">
        <v>17773</v>
      </c>
      <c r="J2704" s="14" t="s">
        <v>12798</v>
      </c>
      <c r="K2704" s="14" t="s">
        <v>22735</v>
      </c>
      <c r="L2704" s="14" t="s">
        <v>27692</v>
      </c>
      <c r="M2704" s="28">
        <f t="shared" si="1309"/>
        <v>14.1</v>
      </c>
      <c r="N2704" s="46">
        <f t="shared" si="1288"/>
        <v>6.2</v>
      </c>
      <c r="O2704" s="17">
        <f t="shared" si="1289"/>
        <v>1.4000000000000001</v>
      </c>
      <c r="P2704" s="17">
        <f t="shared" si="1289"/>
        <v>0.8</v>
      </c>
      <c r="Q2704" s="124">
        <f t="shared" si="1290"/>
        <v>1</v>
      </c>
      <c r="R2704" s="26">
        <f t="shared" si="1291"/>
        <v>2.8000000000000003</v>
      </c>
      <c r="S2704" s="2" t="s">
        <v>32659</v>
      </c>
      <c r="T2704" s="2" t="s">
        <v>37638</v>
      </c>
      <c r="U2704" s="24">
        <f t="shared" si="1292"/>
        <v>367.8</v>
      </c>
      <c r="V2704" s="66">
        <f t="shared" si="1292"/>
        <v>327.8</v>
      </c>
      <c r="W2704" s="54">
        <f t="shared" si="1293"/>
        <v>1.35</v>
      </c>
      <c r="X2704" s="143">
        <f t="shared" si="1294"/>
        <v>367.8</v>
      </c>
      <c r="Y2704" s="143">
        <f t="shared" si="1295"/>
        <v>0.37</v>
      </c>
      <c r="AD2704">
        <v>152</v>
      </c>
      <c r="AE2704">
        <v>-1</v>
      </c>
      <c r="AF2704" s="10">
        <v>37.9</v>
      </c>
      <c r="AG2704" s="10">
        <v>58.12</v>
      </c>
      <c r="AH2704" s="10">
        <f t="shared" si="1296"/>
        <v>323009.05348705593</v>
      </c>
      <c r="AI2704" s="11">
        <f t="shared" si="1284"/>
        <v>0</v>
      </c>
      <c r="AJ2704">
        <f t="shared" si="1285"/>
        <v>0</v>
      </c>
      <c r="AK2704" t="e">
        <f t="shared" si="1297"/>
        <v>#DIV/0!</v>
      </c>
      <c r="AL2704">
        <f t="shared" si="1298"/>
        <v>1.0672817792000002</v>
      </c>
      <c r="AM2704" s="5">
        <f t="shared" si="1299"/>
        <v>2.68</v>
      </c>
      <c r="AN2704">
        <v>0</v>
      </c>
      <c r="AO2704" s="72">
        <f t="shared" si="1300"/>
        <v>2.8000000000000003</v>
      </c>
      <c r="AP2704" s="72">
        <f t="shared" si="1301"/>
        <v>1</v>
      </c>
      <c r="AQ2704" s="72">
        <f t="shared" si="1302"/>
        <v>1</v>
      </c>
      <c r="AR2704" s="71" t="e">
        <f t="shared" si="1303"/>
        <v>#DIV/0!</v>
      </c>
      <c r="BA2704">
        <f t="shared" si="1304"/>
        <v>95</v>
      </c>
      <c r="BB2704" s="91" t="e">
        <f t="shared" si="1305"/>
        <v>#DIV/0!</v>
      </c>
    </row>
    <row r="2705" spans="1:54">
      <c r="A2705" s="2" t="s">
        <v>2823</v>
      </c>
      <c r="B2705" s="7" t="s">
        <v>42648</v>
      </c>
      <c r="C2705" s="17">
        <f t="shared" si="1286"/>
        <v>26.1</v>
      </c>
      <c r="D2705" s="28">
        <f t="shared" si="1287"/>
        <v>56</v>
      </c>
      <c r="E2705" s="8">
        <f t="shared" si="1306"/>
        <v>18</v>
      </c>
      <c r="F2705" s="2" t="s">
        <v>7813</v>
      </c>
      <c r="G2705" s="54">
        <f t="shared" si="1307"/>
        <v>25.1</v>
      </c>
      <c r="H2705" s="20">
        <f t="shared" si="1308"/>
        <v>0.31856269999999998</v>
      </c>
      <c r="I2705" s="14" t="s">
        <v>17774</v>
      </c>
      <c r="J2705" s="14" t="s">
        <v>12799</v>
      </c>
      <c r="K2705" s="14" t="s">
        <v>22736</v>
      </c>
      <c r="L2705" s="14" t="s">
        <v>27693</v>
      </c>
      <c r="M2705" s="28">
        <f t="shared" si="1309"/>
        <v>10.6</v>
      </c>
      <c r="N2705" s="46">
        <f t="shared" si="1288"/>
        <v>6.6</v>
      </c>
      <c r="O2705" s="17">
        <f t="shared" si="1289"/>
        <v>2</v>
      </c>
      <c r="P2705" s="17">
        <f t="shared" si="1289"/>
        <v>7.8000000000000007</v>
      </c>
      <c r="Q2705" s="124">
        <f t="shared" si="1290"/>
        <v>1.6</v>
      </c>
      <c r="R2705" s="26">
        <f t="shared" si="1291"/>
        <v>2.4000000000000004</v>
      </c>
      <c r="S2705" s="2" t="s">
        <v>32660</v>
      </c>
      <c r="T2705" s="2" t="s">
        <v>37639</v>
      </c>
      <c r="U2705" s="24">
        <f t="shared" si="1292"/>
        <v>328.90000000000003</v>
      </c>
      <c r="V2705" s="66">
        <f t="shared" si="1292"/>
        <v>286.40000000000003</v>
      </c>
      <c r="W2705" s="54">
        <f t="shared" si="1293"/>
        <v>2.5099999999999998</v>
      </c>
      <c r="X2705" s="143">
        <f t="shared" si="1294"/>
        <v>328.90000000000003</v>
      </c>
      <c r="Y2705" s="143">
        <f t="shared" si="1295"/>
        <v>0.60199999999999998</v>
      </c>
      <c r="AD2705">
        <v>152</v>
      </c>
      <c r="AE2705">
        <v>-1</v>
      </c>
      <c r="AF2705" s="10">
        <v>37.9</v>
      </c>
      <c r="AG2705" s="10">
        <v>58.12</v>
      </c>
      <c r="AH2705" s="10">
        <f t="shared" si="1296"/>
        <v>369952.87895068398</v>
      </c>
      <c r="AI2705" s="11">
        <f t="shared" si="1284"/>
        <v>0</v>
      </c>
      <c r="AJ2705">
        <f t="shared" si="1285"/>
        <v>0</v>
      </c>
      <c r="AK2705" t="e">
        <f t="shared" si="1297"/>
        <v>#DIV/0!</v>
      </c>
      <c r="AL2705">
        <f t="shared" si="1298"/>
        <v>25.513012512000007</v>
      </c>
      <c r="AM2705" s="5">
        <f t="shared" si="1299"/>
        <v>5.0200000000000005</v>
      </c>
      <c r="AN2705">
        <v>0</v>
      </c>
      <c r="AO2705" s="72">
        <f t="shared" si="1300"/>
        <v>2.4000000000000004</v>
      </c>
      <c r="AP2705" s="72">
        <f t="shared" si="1301"/>
        <v>1.6</v>
      </c>
      <c r="AQ2705" s="72">
        <f t="shared" si="1302"/>
        <v>1.8</v>
      </c>
      <c r="AR2705" s="71" t="e">
        <f t="shared" si="1303"/>
        <v>#DIV/0!</v>
      </c>
      <c r="BA2705">
        <f t="shared" si="1304"/>
        <v>56</v>
      </c>
      <c r="BB2705" s="91" t="e">
        <f t="shared" si="1305"/>
        <v>#DIV/0!</v>
      </c>
    </row>
    <row r="2706" spans="1:54">
      <c r="A2706" s="2" t="s">
        <v>2824</v>
      </c>
      <c r="B2706" s="7" t="s">
        <v>42649</v>
      </c>
      <c r="C2706" s="17">
        <f t="shared" si="1286"/>
        <v>21.8</v>
      </c>
      <c r="D2706" s="28">
        <f t="shared" si="1287"/>
        <v>286</v>
      </c>
      <c r="E2706" s="8">
        <f t="shared" si="1306"/>
        <v>6</v>
      </c>
      <c r="F2706" s="2" t="s">
        <v>7814</v>
      </c>
      <c r="G2706" s="54">
        <f t="shared" si="1307"/>
        <v>20.900000000000002</v>
      </c>
      <c r="H2706" s="20">
        <f t="shared" si="1308"/>
        <v>0.79356520000000008</v>
      </c>
      <c r="I2706" s="14" t="s">
        <v>17775</v>
      </c>
      <c r="J2706" s="14" t="s">
        <v>12800</v>
      </c>
      <c r="K2706" s="14" t="s">
        <v>22737</v>
      </c>
      <c r="L2706" s="14" t="s">
        <v>27694</v>
      </c>
      <c r="M2706" s="28">
        <f t="shared" si="1309"/>
        <v>12.5</v>
      </c>
      <c r="N2706" s="46">
        <f t="shared" si="1288"/>
        <v>5.8</v>
      </c>
      <c r="O2706" s="17">
        <f t="shared" si="1289"/>
        <v>0.8</v>
      </c>
      <c r="P2706" s="17">
        <f t="shared" si="1289"/>
        <v>4</v>
      </c>
      <c r="Q2706" s="124">
        <f t="shared" si="1290"/>
        <v>0.4</v>
      </c>
      <c r="R2706" s="26">
        <f t="shared" si="1291"/>
        <v>2.4000000000000004</v>
      </c>
      <c r="S2706" s="2" t="s">
        <v>32661</v>
      </c>
      <c r="T2706" s="2" t="s">
        <v>37640</v>
      </c>
      <c r="U2706" s="24">
        <f t="shared" si="1292"/>
        <v>558.70000000000005</v>
      </c>
      <c r="V2706" s="66">
        <f t="shared" si="1292"/>
        <v>338.40000000000003</v>
      </c>
      <c r="W2706" s="54">
        <f t="shared" si="1293"/>
        <v>2.09</v>
      </c>
      <c r="X2706" s="143">
        <f t="shared" si="1294"/>
        <v>558.70000000000005</v>
      </c>
      <c r="Y2706" s="143">
        <f t="shared" si="1295"/>
        <v>0.51800000000000002</v>
      </c>
      <c r="AD2706">
        <v>152</v>
      </c>
      <c r="AE2706">
        <v>-1</v>
      </c>
      <c r="AF2706" s="10">
        <v>37.9</v>
      </c>
      <c r="AG2706" s="10">
        <v>58.12</v>
      </c>
      <c r="AH2706" s="10">
        <f t="shared" si="1296"/>
        <v>308996.44533052784</v>
      </c>
      <c r="AI2706" s="11">
        <f t="shared" si="1284"/>
        <v>0</v>
      </c>
      <c r="AJ2706">
        <f t="shared" si="1285"/>
        <v>0</v>
      </c>
      <c r="AK2706" t="e">
        <f t="shared" si="1297"/>
        <v>#DIV/0!</v>
      </c>
      <c r="AL2706">
        <f t="shared" si="1298"/>
        <v>1.5854192639999996</v>
      </c>
      <c r="AM2706" s="5">
        <f t="shared" si="1299"/>
        <v>4.16</v>
      </c>
      <c r="AN2706">
        <v>0</v>
      </c>
      <c r="AO2706" s="72">
        <f t="shared" si="1300"/>
        <v>2.4000000000000004</v>
      </c>
      <c r="AP2706" s="72">
        <f t="shared" si="1301"/>
        <v>0.4</v>
      </c>
      <c r="AQ2706" s="72">
        <f t="shared" si="1302"/>
        <v>0.60000000000000009</v>
      </c>
      <c r="AR2706" s="71" t="e">
        <f t="shared" si="1303"/>
        <v>#DIV/0!</v>
      </c>
      <c r="BA2706">
        <f t="shared" si="1304"/>
        <v>286</v>
      </c>
      <c r="BB2706" s="91" t="e">
        <f t="shared" si="1305"/>
        <v>#DIV/0!</v>
      </c>
    </row>
    <row r="2707" spans="1:54">
      <c r="A2707" s="2" t="s">
        <v>2825</v>
      </c>
      <c r="B2707" s="7" t="s">
        <v>42650</v>
      </c>
      <c r="C2707" s="17">
        <f t="shared" si="1286"/>
        <v>25.8</v>
      </c>
      <c r="D2707" s="28">
        <f t="shared" si="1287"/>
        <v>98</v>
      </c>
      <c r="E2707" s="8">
        <f t="shared" si="1306"/>
        <v>10</v>
      </c>
      <c r="F2707" s="2" t="s">
        <v>7815</v>
      </c>
      <c r="G2707" s="54">
        <f t="shared" si="1307"/>
        <v>24.900000000000002</v>
      </c>
      <c r="H2707" s="20">
        <f t="shared" si="1308"/>
        <v>0.61372389999999999</v>
      </c>
      <c r="I2707" s="14" t="s">
        <v>17776</v>
      </c>
      <c r="J2707" s="14" t="s">
        <v>12801</v>
      </c>
      <c r="K2707" s="14" t="s">
        <v>22738</v>
      </c>
      <c r="L2707" s="14" t="s">
        <v>27695</v>
      </c>
      <c r="M2707" s="28">
        <f t="shared" si="1309"/>
        <v>12.3</v>
      </c>
      <c r="N2707" s="46">
        <f t="shared" si="1288"/>
        <v>7</v>
      </c>
      <c r="O2707" s="17">
        <f t="shared" si="1289"/>
        <v>2.6</v>
      </c>
      <c r="P2707" s="17">
        <f t="shared" si="1289"/>
        <v>4.4000000000000004</v>
      </c>
      <c r="Q2707" s="124">
        <f t="shared" si="1290"/>
        <v>0.4</v>
      </c>
      <c r="R2707" s="26">
        <f t="shared" si="1291"/>
        <v>0.8</v>
      </c>
      <c r="S2707" s="2" t="s">
        <v>32662</v>
      </c>
      <c r="T2707" s="2" t="s">
        <v>37641</v>
      </c>
      <c r="U2707" s="24">
        <f t="shared" si="1292"/>
        <v>371.20000000000005</v>
      </c>
      <c r="V2707" s="66">
        <f t="shared" si="1292"/>
        <v>391.5</v>
      </c>
      <c r="W2707" s="54">
        <f t="shared" si="1293"/>
        <v>2.4899999999999998</v>
      </c>
      <c r="X2707" s="143">
        <f t="shared" si="1294"/>
        <v>371.20000000000005</v>
      </c>
      <c r="Y2707" s="143">
        <f t="shared" si="1295"/>
        <v>0.59799999999999998</v>
      </c>
      <c r="AD2707">
        <v>152</v>
      </c>
      <c r="AE2707">
        <v>-1</v>
      </c>
      <c r="AF2707" s="10">
        <v>37.9</v>
      </c>
      <c r="AG2707" s="10">
        <v>58.12</v>
      </c>
      <c r="AH2707" s="10">
        <f t="shared" si="1296"/>
        <v>214809.49290632064</v>
      </c>
      <c r="AI2707" s="11">
        <f t="shared" si="1284"/>
        <v>0</v>
      </c>
      <c r="AJ2707">
        <f t="shared" si="1285"/>
        <v>0</v>
      </c>
      <c r="AK2707" t="e">
        <f t="shared" si="1297"/>
        <v>#DIV/0!</v>
      </c>
      <c r="AL2707">
        <f t="shared" si="1298"/>
        <v>3.5351988672000005</v>
      </c>
      <c r="AM2707" s="5">
        <f t="shared" si="1299"/>
        <v>4.96</v>
      </c>
      <c r="AN2707">
        <v>0</v>
      </c>
      <c r="AO2707" s="72">
        <f t="shared" si="1300"/>
        <v>0.8</v>
      </c>
      <c r="AP2707" s="72">
        <f t="shared" si="1301"/>
        <v>0.4</v>
      </c>
      <c r="AQ2707" s="72">
        <f t="shared" si="1302"/>
        <v>0.4</v>
      </c>
      <c r="AR2707" s="71" t="e">
        <f t="shared" si="1303"/>
        <v>#DIV/0!</v>
      </c>
      <c r="BA2707">
        <f t="shared" si="1304"/>
        <v>98</v>
      </c>
      <c r="BB2707" s="91" t="e">
        <f t="shared" si="1305"/>
        <v>#DIV/0!</v>
      </c>
    </row>
    <row r="2708" spans="1:54">
      <c r="A2708" s="2" t="s">
        <v>2826</v>
      </c>
      <c r="B2708" s="7" t="s">
        <v>42651</v>
      </c>
      <c r="C2708" s="17">
        <f t="shared" si="1286"/>
        <v>22.5</v>
      </c>
      <c r="D2708" s="28">
        <f t="shared" si="1287"/>
        <v>221</v>
      </c>
      <c r="E2708" s="8">
        <f t="shared" si="1306"/>
        <v>7</v>
      </c>
      <c r="F2708" s="2" t="s">
        <v>7816</v>
      </c>
      <c r="G2708" s="54">
        <f t="shared" si="1307"/>
        <v>21.5</v>
      </c>
      <c r="H2708" s="20">
        <f t="shared" si="1308"/>
        <v>0.87602610000000003</v>
      </c>
      <c r="I2708" s="14" t="s">
        <v>17777</v>
      </c>
      <c r="J2708" s="14" t="s">
        <v>12802</v>
      </c>
      <c r="K2708" s="14" t="s">
        <v>22739</v>
      </c>
      <c r="L2708" s="14" t="s">
        <v>27696</v>
      </c>
      <c r="M2708" s="28">
        <f t="shared" si="1309"/>
        <v>10.199999999999999</v>
      </c>
      <c r="N2708" s="46">
        <f t="shared" si="1288"/>
        <v>5.8</v>
      </c>
      <c r="O2708" s="17">
        <f t="shared" si="1289"/>
        <v>2.2000000000000002</v>
      </c>
      <c r="P2708" s="17">
        <f t="shared" si="1289"/>
        <v>8.6</v>
      </c>
      <c r="Q2708" s="124">
        <f t="shared" si="1290"/>
        <v>0.2</v>
      </c>
      <c r="R2708" s="26">
        <f t="shared" si="1291"/>
        <v>1.6</v>
      </c>
      <c r="S2708" s="2" t="s">
        <v>32663</v>
      </c>
      <c r="T2708" s="2" t="s">
        <v>37642</v>
      </c>
      <c r="U2708" s="24">
        <f t="shared" si="1292"/>
        <v>494.40000000000003</v>
      </c>
      <c r="V2708" s="66">
        <f t="shared" si="1292"/>
        <v>353</v>
      </c>
      <c r="W2708" s="54">
        <f t="shared" si="1293"/>
        <v>2.15</v>
      </c>
      <c r="X2708" s="143">
        <f t="shared" si="1294"/>
        <v>494.40000000000003</v>
      </c>
      <c r="Y2708" s="143">
        <f t="shared" si="1295"/>
        <v>0.53</v>
      </c>
      <c r="AD2708">
        <v>152</v>
      </c>
      <c r="AE2708">
        <v>-1</v>
      </c>
      <c r="AF2708" s="10">
        <v>37.9</v>
      </c>
      <c r="AG2708" s="10">
        <v>58.12</v>
      </c>
      <c r="AH2708" s="10">
        <f t="shared" si="1296"/>
        <v>287970.70291591476</v>
      </c>
      <c r="AI2708" s="11">
        <f t="shared" si="1284"/>
        <v>0</v>
      </c>
      <c r="AJ2708">
        <f t="shared" si="1285"/>
        <v>0</v>
      </c>
      <c r="AK2708" t="e">
        <f t="shared" si="1297"/>
        <v>#DIV/0!</v>
      </c>
      <c r="AL2708">
        <f t="shared" si="1298"/>
        <v>3.7529379007999992</v>
      </c>
      <c r="AM2708" s="5">
        <f t="shared" si="1299"/>
        <v>4.3</v>
      </c>
      <c r="AN2708">
        <v>0</v>
      </c>
      <c r="AO2708" s="72">
        <f t="shared" si="1300"/>
        <v>1.6</v>
      </c>
      <c r="AP2708" s="72">
        <f t="shared" si="1301"/>
        <v>0.2</v>
      </c>
      <c r="AQ2708" s="72">
        <f t="shared" si="1302"/>
        <v>0.2</v>
      </c>
      <c r="AR2708" s="71" t="e">
        <f t="shared" si="1303"/>
        <v>#DIV/0!</v>
      </c>
      <c r="BA2708">
        <f t="shared" si="1304"/>
        <v>221</v>
      </c>
      <c r="BB2708" s="91" t="e">
        <f t="shared" si="1305"/>
        <v>#DIV/0!</v>
      </c>
    </row>
    <row r="2709" spans="1:54">
      <c r="A2709" s="2" t="s">
        <v>2827</v>
      </c>
      <c r="B2709" s="7" t="s">
        <v>42652</v>
      </c>
      <c r="C2709" s="17">
        <f t="shared" si="1286"/>
        <v>27.1</v>
      </c>
      <c r="D2709" s="28">
        <f t="shared" si="1287"/>
        <v>98</v>
      </c>
      <c r="E2709" s="8">
        <f t="shared" si="1306"/>
        <v>8</v>
      </c>
      <c r="F2709" s="2" t="s">
        <v>7817</v>
      </c>
      <c r="G2709" s="54">
        <f t="shared" si="1307"/>
        <v>26.200000000000003</v>
      </c>
      <c r="H2709" s="20">
        <f t="shared" si="1308"/>
        <v>0.47740940000000004</v>
      </c>
      <c r="I2709" s="14" t="s">
        <v>17778</v>
      </c>
      <c r="J2709" s="14" t="s">
        <v>12803</v>
      </c>
      <c r="K2709" s="14" t="s">
        <v>22740</v>
      </c>
      <c r="L2709" s="14" t="s">
        <v>27697</v>
      </c>
      <c r="M2709" s="28">
        <f t="shared" si="1309"/>
        <v>13.3</v>
      </c>
      <c r="N2709" s="46">
        <f t="shared" si="1288"/>
        <v>6.4</v>
      </c>
      <c r="O2709" s="17">
        <f t="shared" si="1289"/>
        <v>1.6</v>
      </c>
      <c r="P2709" s="17">
        <f t="shared" si="1289"/>
        <v>2.4000000000000004</v>
      </c>
      <c r="Q2709" s="124">
        <f t="shared" si="1290"/>
        <v>0.4</v>
      </c>
      <c r="R2709" s="26">
        <f t="shared" si="1291"/>
        <v>0.60000000000000009</v>
      </c>
      <c r="S2709" s="2" t="s">
        <v>32664</v>
      </c>
      <c r="T2709" s="2" t="s">
        <v>37643</v>
      </c>
      <c r="U2709" s="24">
        <f t="shared" si="1292"/>
        <v>370.6</v>
      </c>
      <c r="V2709" s="66">
        <f t="shared" si="1292"/>
        <v>333.20000000000005</v>
      </c>
      <c r="W2709" s="54">
        <f t="shared" si="1293"/>
        <v>2.6199999999999997</v>
      </c>
      <c r="X2709" s="143">
        <f t="shared" si="1294"/>
        <v>370.6</v>
      </c>
      <c r="Y2709" s="143">
        <f t="shared" si="1295"/>
        <v>0.62399999999999989</v>
      </c>
      <c r="AD2709">
        <v>152</v>
      </c>
      <c r="AE2709">
        <v>-1</v>
      </c>
      <c r="AF2709" s="10">
        <v>37.9</v>
      </c>
      <c r="AG2709" s="10">
        <v>58.12</v>
      </c>
      <c r="AH2709" s="10">
        <f t="shared" si="1296"/>
        <v>315959.6853083857</v>
      </c>
      <c r="AI2709" s="11">
        <f t="shared" si="1284"/>
        <v>0</v>
      </c>
      <c r="AJ2709">
        <f t="shared" si="1285"/>
        <v>0</v>
      </c>
      <c r="AK2709" t="e">
        <f t="shared" si="1297"/>
        <v>#DIV/0!</v>
      </c>
      <c r="AL2709">
        <f t="shared" si="1298"/>
        <v>1.2040487424000004</v>
      </c>
      <c r="AM2709" s="5">
        <f t="shared" si="1299"/>
        <v>5.2200000000000006</v>
      </c>
      <c r="AN2709">
        <v>0</v>
      </c>
      <c r="AO2709" s="72">
        <f t="shared" si="1300"/>
        <v>0.60000000000000009</v>
      </c>
      <c r="AP2709" s="72">
        <f t="shared" si="1301"/>
        <v>0.4</v>
      </c>
      <c r="AQ2709" s="72">
        <f t="shared" si="1302"/>
        <v>0.4</v>
      </c>
      <c r="AR2709" s="71" t="e">
        <f t="shared" si="1303"/>
        <v>#DIV/0!</v>
      </c>
      <c r="BA2709">
        <f t="shared" si="1304"/>
        <v>98</v>
      </c>
      <c r="BB2709" s="91" t="e">
        <f t="shared" si="1305"/>
        <v>#DIV/0!</v>
      </c>
    </row>
    <row r="2710" spans="1:54">
      <c r="A2710" s="2" t="s">
        <v>2828</v>
      </c>
      <c r="B2710" s="7" t="s">
        <v>42653</v>
      </c>
      <c r="C2710" s="17">
        <f t="shared" si="1286"/>
        <v>29.1</v>
      </c>
      <c r="D2710" s="28">
        <f t="shared" si="1287"/>
        <v>143</v>
      </c>
      <c r="E2710" s="8">
        <f t="shared" si="1306"/>
        <v>9</v>
      </c>
      <c r="F2710" s="2" t="s">
        <v>7818</v>
      </c>
      <c r="G2710" s="54">
        <f t="shared" si="1307"/>
        <v>28.1</v>
      </c>
      <c r="H2710" s="20">
        <f t="shared" si="1308"/>
        <v>0.86342339999999995</v>
      </c>
      <c r="I2710" s="14" t="s">
        <v>17779</v>
      </c>
      <c r="J2710" s="14" t="s">
        <v>12804</v>
      </c>
      <c r="K2710" s="14" t="s">
        <v>22741</v>
      </c>
      <c r="L2710" s="14" t="s">
        <v>27698</v>
      </c>
      <c r="M2710" s="28">
        <f t="shared" si="1309"/>
        <v>11.3</v>
      </c>
      <c r="N2710" s="46">
        <f t="shared" si="1288"/>
        <v>7</v>
      </c>
      <c r="O2710" s="17">
        <f t="shared" si="1289"/>
        <v>2</v>
      </c>
      <c r="P2710" s="17">
        <f t="shared" si="1289"/>
        <v>6.4</v>
      </c>
      <c r="Q2710" s="124">
        <f t="shared" si="1290"/>
        <v>0.4</v>
      </c>
      <c r="R2710" s="26">
        <f t="shared" si="1291"/>
        <v>2.4000000000000004</v>
      </c>
      <c r="S2710" s="2" t="s">
        <v>32665</v>
      </c>
      <c r="T2710" s="2" t="s">
        <v>37644</v>
      </c>
      <c r="U2710" s="24">
        <f t="shared" si="1292"/>
        <v>416.5</v>
      </c>
      <c r="V2710" s="66">
        <f t="shared" si="1292"/>
        <v>334.20000000000005</v>
      </c>
      <c r="W2710" s="54">
        <f t="shared" si="1293"/>
        <v>2.8099999999999996</v>
      </c>
      <c r="X2710" s="143">
        <f t="shared" si="1294"/>
        <v>416.5</v>
      </c>
      <c r="Y2710" s="143">
        <f t="shared" si="1295"/>
        <v>0.66199999999999992</v>
      </c>
      <c r="AD2710">
        <v>152</v>
      </c>
      <c r="AE2710">
        <v>-1</v>
      </c>
      <c r="AF2710" s="10">
        <v>37.9</v>
      </c>
      <c r="AG2710" s="10">
        <v>58.12</v>
      </c>
      <c r="AH2710" s="10">
        <f t="shared" si="1296"/>
        <v>314598.41484106978</v>
      </c>
      <c r="AI2710" s="11">
        <f t="shared" si="1284"/>
        <v>0</v>
      </c>
      <c r="AJ2710">
        <f t="shared" si="1285"/>
        <v>0</v>
      </c>
      <c r="AK2710" t="e">
        <f t="shared" si="1297"/>
        <v>#DIV/0!</v>
      </c>
      <c r="AL2710">
        <f t="shared" si="1298"/>
        <v>4.1956331520000019</v>
      </c>
      <c r="AM2710" s="5">
        <f t="shared" si="1299"/>
        <v>5.62</v>
      </c>
      <c r="AN2710">
        <v>0</v>
      </c>
      <c r="AO2710" s="72">
        <f t="shared" si="1300"/>
        <v>2.4000000000000004</v>
      </c>
      <c r="AP2710" s="72">
        <f t="shared" si="1301"/>
        <v>0.4</v>
      </c>
      <c r="AQ2710" s="72">
        <f t="shared" si="1302"/>
        <v>0.4</v>
      </c>
      <c r="AR2710" s="71" t="e">
        <f t="shared" si="1303"/>
        <v>#DIV/0!</v>
      </c>
      <c r="BA2710">
        <f t="shared" si="1304"/>
        <v>143</v>
      </c>
      <c r="BB2710" s="91" t="e">
        <f t="shared" si="1305"/>
        <v>#DIV/0!</v>
      </c>
    </row>
    <row r="2711" spans="1:54">
      <c r="A2711" s="2" t="s">
        <v>2829</v>
      </c>
      <c r="B2711" s="7" t="s">
        <v>42654</v>
      </c>
      <c r="C2711" s="17">
        <f t="shared" si="1286"/>
        <v>14.8</v>
      </c>
      <c r="D2711" s="28">
        <f t="shared" si="1287"/>
        <v>103</v>
      </c>
      <c r="E2711" s="8">
        <f t="shared" si="1306"/>
        <v>4</v>
      </c>
      <c r="F2711" s="2" t="s">
        <v>7819</v>
      </c>
      <c r="G2711" s="54">
        <f t="shared" si="1307"/>
        <v>13.9</v>
      </c>
      <c r="H2711" s="20">
        <f t="shared" si="1308"/>
        <v>0.79020520000000005</v>
      </c>
      <c r="I2711" s="14" t="s">
        <v>17780</v>
      </c>
      <c r="J2711" s="14" t="s">
        <v>12805</v>
      </c>
      <c r="K2711" s="14" t="s">
        <v>22742</v>
      </c>
      <c r="L2711" s="14" t="s">
        <v>27699</v>
      </c>
      <c r="M2711" s="28">
        <f t="shared" si="1309"/>
        <v>10.3</v>
      </c>
      <c r="N2711" s="46">
        <f t="shared" si="1288"/>
        <v>5.4</v>
      </c>
      <c r="O2711" s="17">
        <f t="shared" si="1289"/>
        <v>0.4</v>
      </c>
      <c r="P2711" s="17">
        <f t="shared" si="1289"/>
        <v>8.4</v>
      </c>
      <c r="Q2711" s="124">
        <f t="shared" si="1290"/>
        <v>0.4</v>
      </c>
      <c r="R2711" s="26">
        <f t="shared" si="1291"/>
        <v>2</v>
      </c>
      <c r="S2711" s="2" t="s">
        <v>32666</v>
      </c>
      <c r="T2711" s="2" t="s">
        <v>37645</v>
      </c>
      <c r="U2711" s="24">
        <f t="shared" si="1292"/>
        <v>376.5</v>
      </c>
      <c r="V2711" s="66">
        <f t="shared" si="1292"/>
        <v>378.40000000000003</v>
      </c>
      <c r="W2711" s="54">
        <f t="shared" si="1293"/>
        <v>1.39</v>
      </c>
      <c r="X2711" s="143">
        <f t="shared" si="1294"/>
        <v>376.5</v>
      </c>
      <c r="Y2711" s="143">
        <f t="shared" si="1295"/>
        <v>0.378</v>
      </c>
      <c r="AD2711">
        <v>152</v>
      </c>
      <c r="AE2711">
        <v>-1</v>
      </c>
      <c r="AF2711" s="10">
        <v>37.9</v>
      </c>
      <c r="AG2711" s="10">
        <v>58.12</v>
      </c>
      <c r="AH2711" s="10">
        <f t="shared" si="1296"/>
        <v>243835.46632006581</v>
      </c>
      <c r="AI2711" s="11">
        <f t="shared" si="1284"/>
        <v>0</v>
      </c>
      <c r="AJ2711">
        <f t="shared" si="1285"/>
        <v>0</v>
      </c>
      <c r="AK2711" t="e">
        <f t="shared" si="1297"/>
        <v>#DIV/0!</v>
      </c>
      <c r="AL2711">
        <f t="shared" si="1298"/>
        <v>1.4098210559999997</v>
      </c>
      <c r="AM2711" s="5">
        <f t="shared" si="1299"/>
        <v>2.7600000000000002</v>
      </c>
      <c r="AN2711">
        <v>0</v>
      </c>
      <c r="AO2711" s="72">
        <f t="shared" si="1300"/>
        <v>2</v>
      </c>
      <c r="AP2711" s="72">
        <f t="shared" si="1301"/>
        <v>0.4</v>
      </c>
      <c r="AQ2711" s="72">
        <f t="shared" si="1302"/>
        <v>0.60000000000000009</v>
      </c>
      <c r="AR2711" s="71" t="e">
        <f t="shared" si="1303"/>
        <v>#DIV/0!</v>
      </c>
      <c r="BA2711">
        <f t="shared" si="1304"/>
        <v>103</v>
      </c>
      <c r="BB2711" s="91" t="e">
        <f t="shared" si="1305"/>
        <v>#DIV/0!</v>
      </c>
    </row>
    <row r="2712" spans="1:54">
      <c r="A2712" s="2" t="s">
        <v>2830</v>
      </c>
      <c r="B2712" s="7" t="s">
        <v>42655</v>
      </c>
      <c r="C2712" s="17">
        <f t="shared" si="1286"/>
        <v>29.8</v>
      </c>
      <c r="D2712" s="28">
        <f t="shared" si="1287"/>
        <v>111</v>
      </c>
      <c r="E2712" s="8">
        <f t="shared" si="1306"/>
        <v>20</v>
      </c>
      <c r="F2712" s="2" t="s">
        <v>7820</v>
      </c>
      <c r="G2712" s="54">
        <f t="shared" si="1307"/>
        <v>28.900000000000002</v>
      </c>
      <c r="H2712" s="20">
        <f t="shared" si="1308"/>
        <v>0.1752351</v>
      </c>
      <c r="I2712" s="14" t="s">
        <v>17781</v>
      </c>
      <c r="J2712" s="14" t="s">
        <v>12806</v>
      </c>
      <c r="K2712" s="14" t="s">
        <v>22743</v>
      </c>
      <c r="L2712" s="14" t="s">
        <v>27700</v>
      </c>
      <c r="M2712" s="28">
        <f t="shared" si="1309"/>
        <v>11.5</v>
      </c>
      <c r="N2712" s="46">
        <f t="shared" si="1288"/>
        <v>5</v>
      </c>
      <c r="O2712" s="17">
        <f t="shared" si="1289"/>
        <v>2.4000000000000004</v>
      </c>
      <c r="P2712" s="17">
        <f t="shared" si="1289"/>
        <v>6</v>
      </c>
      <c r="Q2712" s="124">
        <f t="shared" si="1290"/>
        <v>1.6</v>
      </c>
      <c r="R2712" s="26">
        <f t="shared" si="1291"/>
        <v>2</v>
      </c>
      <c r="S2712" s="2" t="s">
        <v>32667</v>
      </c>
      <c r="T2712" s="2" t="s">
        <v>37646</v>
      </c>
      <c r="U2712" s="24">
        <f t="shared" si="1292"/>
        <v>383.6</v>
      </c>
      <c r="V2712" s="66">
        <f t="shared" si="1292"/>
        <v>372.6</v>
      </c>
      <c r="W2712" s="54">
        <f t="shared" si="1293"/>
        <v>2.8899999999999997</v>
      </c>
      <c r="X2712" s="143">
        <f t="shared" si="1294"/>
        <v>383.6</v>
      </c>
      <c r="Y2712" s="143">
        <f t="shared" si="1295"/>
        <v>0.67799999999999994</v>
      </c>
      <c r="AD2712">
        <v>152</v>
      </c>
      <c r="AE2712">
        <v>-1</v>
      </c>
      <c r="AF2712" s="10">
        <v>37.9</v>
      </c>
      <c r="AG2712" s="10">
        <v>58.12</v>
      </c>
      <c r="AH2712" s="10">
        <f t="shared" si="1296"/>
        <v>254863.05612458769</v>
      </c>
      <c r="AI2712" s="11">
        <f t="shared" si="1284"/>
        <v>0</v>
      </c>
      <c r="AJ2712">
        <f t="shared" si="1285"/>
        <v>0</v>
      </c>
      <c r="AK2712" t="e">
        <f t="shared" si="1297"/>
        <v>#DIV/0!</v>
      </c>
      <c r="AL2712">
        <f t="shared" si="1298"/>
        <v>23.753229120000004</v>
      </c>
      <c r="AM2712" s="5">
        <f t="shared" si="1299"/>
        <v>5.76</v>
      </c>
      <c r="AN2712">
        <v>0</v>
      </c>
      <c r="AO2712" s="72">
        <f t="shared" si="1300"/>
        <v>2</v>
      </c>
      <c r="AP2712" s="72">
        <f t="shared" si="1301"/>
        <v>1.6</v>
      </c>
      <c r="AQ2712" s="72">
        <f t="shared" si="1302"/>
        <v>1.8</v>
      </c>
      <c r="AR2712" s="71" t="e">
        <f t="shared" si="1303"/>
        <v>#DIV/0!</v>
      </c>
      <c r="BA2712">
        <f t="shared" si="1304"/>
        <v>111</v>
      </c>
      <c r="BB2712" s="91" t="e">
        <f t="shared" si="1305"/>
        <v>#DIV/0!</v>
      </c>
    </row>
    <row r="2713" spans="1:54">
      <c r="A2713" s="2" t="s">
        <v>2831</v>
      </c>
      <c r="B2713" s="7" t="s">
        <v>42656</v>
      </c>
      <c r="C2713" s="17">
        <f t="shared" si="1286"/>
        <v>28.8</v>
      </c>
      <c r="D2713" s="28">
        <f t="shared" si="1287"/>
        <v>103</v>
      </c>
      <c r="E2713" s="8">
        <f t="shared" si="1306"/>
        <v>8</v>
      </c>
      <c r="F2713" s="2" t="s">
        <v>7821</v>
      </c>
      <c r="G2713" s="54">
        <f t="shared" si="1307"/>
        <v>27.8</v>
      </c>
      <c r="H2713" s="20">
        <f t="shared" si="1308"/>
        <v>0.53285739999999993</v>
      </c>
      <c r="I2713" s="14" t="s">
        <v>17782</v>
      </c>
      <c r="J2713" s="14" t="s">
        <v>12807</v>
      </c>
      <c r="K2713" s="14" t="s">
        <v>22744</v>
      </c>
      <c r="L2713" s="14" t="s">
        <v>27701</v>
      </c>
      <c r="M2713" s="28">
        <f t="shared" si="1309"/>
        <v>11.8</v>
      </c>
      <c r="N2713" s="46">
        <f t="shared" si="1288"/>
        <v>6.6</v>
      </c>
      <c r="O2713" s="17">
        <f t="shared" si="1289"/>
        <v>1.6</v>
      </c>
      <c r="P2713" s="17">
        <f t="shared" si="1289"/>
        <v>5.4</v>
      </c>
      <c r="Q2713" s="124">
        <f t="shared" si="1290"/>
        <v>0.4</v>
      </c>
      <c r="R2713" s="26">
        <f t="shared" si="1291"/>
        <v>1</v>
      </c>
      <c r="S2713" s="2" t="s">
        <v>32668</v>
      </c>
      <c r="T2713" s="2" t="s">
        <v>37647</v>
      </c>
      <c r="U2713" s="24">
        <f t="shared" si="1292"/>
        <v>375.90000000000003</v>
      </c>
      <c r="V2713" s="66">
        <f t="shared" si="1292"/>
        <v>416.40000000000003</v>
      </c>
      <c r="W2713" s="54">
        <f t="shared" si="1293"/>
        <v>2.78</v>
      </c>
      <c r="X2713" s="143">
        <f t="shared" si="1294"/>
        <v>375.90000000000003</v>
      </c>
      <c r="Y2713" s="143">
        <f t="shared" si="1295"/>
        <v>0.65599999999999992</v>
      </c>
      <c r="AD2713">
        <v>152</v>
      </c>
      <c r="AE2713">
        <v>-1</v>
      </c>
      <c r="AF2713" s="10">
        <v>37.9</v>
      </c>
      <c r="AG2713" s="10">
        <v>58.12</v>
      </c>
      <c r="AH2713" s="10">
        <f t="shared" si="1296"/>
        <v>127559.57689259395</v>
      </c>
      <c r="AI2713" s="11">
        <f t="shared" si="1284"/>
        <v>0</v>
      </c>
      <c r="AJ2713">
        <f t="shared" si="1285"/>
        <v>0</v>
      </c>
      <c r="AK2713" t="e">
        <f t="shared" si="1297"/>
        <v>#DIV/0!</v>
      </c>
      <c r="AL2713">
        <f t="shared" si="1298"/>
        <v>4.036112064000001</v>
      </c>
      <c r="AM2713" s="5">
        <f t="shared" si="1299"/>
        <v>5.5600000000000005</v>
      </c>
      <c r="AN2713">
        <v>0</v>
      </c>
      <c r="AO2713" s="72">
        <f t="shared" si="1300"/>
        <v>1</v>
      </c>
      <c r="AP2713" s="72">
        <f t="shared" si="1301"/>
        <v>0.4</v>
      </c>
      <c r="AQ2713" s="72">
        <f t="shared" si="1302"/>
        <v>0.60000000000000009</v>
      </c>
      <c r="AR2713" s="71" t="e">
        <f t="shared" si="1303"/>
        <v>#DIV/0!</v>
      </c>
      <c r="BA2713">
        <f t="shared" si="1304"/>
        <v>103</v>
      </c>
      <c r="BB2713" s="91" t="e">
        <f t="shared" si="1305"/>
        <v>#DIV/0!</v>
      </c>
    </row>
    <row r="2714" spans="1:54">
      <c r="A2714" s="2" t="s">
        <v>2832</v>
      </c>
      <c r="B2714" s="7" t="s">
        <v>42657</v>
      </c>
      <c r="C2714" s="17">
        <f t="shared" si="1286"/>
        <v>32</v>
      </c>
      <c r="D2714" s="28">
        <f t="shared" si="1287"/>
        <v>269</v>
      </c>
      <c r="E2714" s="8">
        <f t="shared" si="1306"/>
        <v>6</v>
      </c>
      <c r="F2714" s="2" t="s">
        <v>7822</v>
      </c>
      <c r="G2714" s="54">
        <f t="shared" si="1307"/>
        <v>31</v>
      </c>
      <c r="H2714" s="20">
        <f t="shared" si="1308"/>
        <v>0.65921390000000002</v>
      </c>
      <c r="I2714" s="14" t="s">
        <v>17783</v>
      </c>
      <c r="J2714" s="14" t="s">
        <v>12808</v>
      </c>
      <c r="K2714" s="14" t="s">
        <v>22745</v>
      </c>
      <c r="L2714" s="14" t="s">
        <v>27702</v>
      </c>
      <c r="M2714" s="28">
        <f t="shared" si="1309"/>
        <v>13.3</v>
      </c>
      <c r="N2714" s="46">
        <f t="shared" si="1288"/>
        <v>6.8</v>
      </c>
      <c r="O2714" s="17">
        <f t="shared" si="1289"/>
        <v>0.4</v>
      </c>
      <c r="P2714" s="17">
        <f t="shared" si="1289"/>
        <v>2.4000000000000004</v>
      </c>
      <c r="Q2714" s="124">
        <f t="shared" si="1290"/>
        <v>0.8</v>
      </c>
      <c r="R2714" s="26">
        <f t="shared" si="1291"/>
        <v>2.6</v>
      </c>
      <c r="S2714" s="2" t="s">
        <v>32669</v>
      </c>
      <c r="T2714" s="2" t="s">
        <v>37648</v>
      </c>
      <c r="U2714" s="24">
        <f t="shared" si="1292"/>
        <v>542.1</v>
      </c>
      <c r="V2714" s="66">
        <f t="shared" si="1292"/>
        <v>321.5</v>
      </c>
      <c r="W2714" s="54">
        <f t="shared" si="1293"/>
        <v>3.0999999999999996</v>
      </c>
      <c r="X2714" s="143">
        <f t="shared" si="1294"/>
        <v>542.1</v>
      </c>
      <c r="Y2714" s="143">
        <f t="shared" si="1295"/>
        <v>0.71999999999999986</v>
      </c>
      <c r="AD2714">
        <v>152</v>
      </c>
      <c r="AE2714">
        <v>-1</v>
      </c>
      <c r="AF2714" s="10">
        <v>37.9</v>
      </c>
      <c r="AG2714" s="10">
        <v>58.12</v>
      </c>
      <c r="AH2714" s="10">
        <f t="shared" si="1296"/>
        <v>330773.43087693956</v>
      </c>
      <c r="AI2714" s="11">
        <f t="shared" si="1284"/>
        <v>0</v>
      </c>
      <c r="AJ2714">
        <f t="shared" si="1285"/>
        <v>0</v>
      </c>
      <c r="AK2714" t="e">
        <f t="shared" si="1297"/>
        <v>#DIV/0!</v>
      </c>
      <c r="AL2714">
        <f t="shared" si="1298"/>
        <v>0.85060210560000016</v>
      </c>
      <c r="AM2714" s="5">
        <f t="shared" si="1299"/>
        <v>6.2</v>
      </c>
      <c r="AN2714">
        <v>0</v>
      </c>
      <c r="AO2714" s="72">
        <f t="shared" si="1300"/>
        <v>2.6</v>
      </c>
      <c r="AP2714" s="72">
        <f t="shared" si="1301"/>
        <v>0.8</v>
      </c>
      <c r="AQ2714" s="72">
        <f t="shared" si="1302"/>
        <v>1</v>
      </c>
      <c r="AR2714" s="71" t="e">
        <f t="shared" si="1303"/>
        <v>#DIV/0!</v>
      </c>
      <c r="BA2714">
        <f t="shared" si="1304"/>
        <v>269</v>
      </c>
      <c r="BB2714" s="91" t="e">
        <f t="shared" si="1305"/>
        <v>#DIV/0!</v>
      </c>
    </row>
    <row r="2715" spans="1:54">
      <c r="A2715" s="2" t="s">
        <v>2833</v>
      </c>
      <c r="B2715" s="7" t="s">
        <v>42658</v>
      </c>
      <c r="C2715" s="17">
        <f t="shared" si="1286"/>
        <v>21.5</v>
      </c>
      <c r="D2715" s="28">
        <f t="shared" si="1287"/>
        <v>45</v>
      </c>
      <c r="E2715" s="8">
        <f t="shared" si="1306"/>
        <v>14</v>
      </c>
      <c r="F2715" s="2" t="s">
        <v>7823</v>
      </c>
      <c r="G2715" s="54">
        <f t="shared" si="1307"/>
        <v>20.5</v>
      </c>
      <c r="H2715" s="20">
        <f t="shared" si="1308"/>
        <v>0.33669350000000003</v>
      </c>
      <c r="I2715" s="14" t="s">
        <v>17784</v>
      </c>
      <c r="J2715" s="14" t="s">
        <v>12809</v>
      </c>
      <c r="K2715" s="14" t="s">
        <v>22746</v>
      </c>
      <c r="L2715" s="14" t="s">
        <v>27703</v>
      </c>
      <c r="M2715" s="28">
        <f t="shared" si="1309"/>
        <v>13.1</v>
      </c>
      <c r="N2715" s="46">
        <f t="shared" si="1288"/>
        <v>5.4</v>
      </c>
      <c r="O2715" s="17">
        <f t="shared" si="1289"/>
        <v>2</v>
      </c>
      <c r="P2715" s="17">
        <f t="shared" si="1289"/>
        <v>2.8000000000000003</v>
      </c>
      <c r="Q2715" s="124">
        <f t="shared" si="1290"/>
        <v>1</v>
      </c>
      <c r="R2715" s="26">
        <f t="shared" si="1291"/>
        <v>1.6</v>
      </c>
      <c r="S2715" s="2" t="s">
        <v>32670</v>
      </c>
      <c r="T2715" s="2" t="s">
        <v>37649</v>
      </c>
      <c r="U2715" s="24">
        <f t="shared" si="1292"/>
        <v>317.90000000000003</v>
      </c>
      <c r="V2715" s="66">
        <f t="shared" si="1292"/>
        <v>388.70000000000005</v>
      </c>
      <c r="W2715" s="54">
        <f t="shared" si="1293"/>
        <v>2.0499999999999998</v>
      </c>
      <c r="X2715" s="143">
        <f t="shared" si="1294"/>
        <v>317.90000000000003</v>
      </c>
      <c r="Y2715" s="143">
        <f t="shared" si="1295"/>
        <v>0.51</v>
      </c>
      <c r="AD2715">
        <v>152</v>
      </c>
      <c r="AE2715">
        <v>-1</v>
      </c>
      <c r="AF2715" s="10">
        <v>37.9</v>
      </c>
      <c r="AG2715" s="10">
        <v>58.12</v>
      </c>
      <c r="AH2715" s="10">
        <f t="shared" si="1296"/>
        <v>221467.79101945591</v>
      </c>
      <c r="AI2715" s="11">
        <f t="shared" si="1284"/>
        <v>0</v>
      </c>
      <c r="AJ2715">
        <f t="shared" si="1285"/>
        <v>0</v>
      </c>
      <c r="AK2715" t="e">
        <f t="shared" si="1297"/>
        <v>#DIV/0!</v>
      </c>
      <c r="AL2715">
        <f t="shared" si="1298"/>
        <v>5.9432262400000013</v>
      </c>
      <c r="AM2715" s="5">
        <f t="shared" si="1299"/>
        <v>4.0999999999999996</v>
      </c>
      <c r="AN2715">
        <v>0</v>
      </c>
      <c r="AO2715" s="72">
        <f t="shared" si="1300"/>
        <v>1.6</v>
      </c>
      <c r="AP2715" s="72">
        <f t="shared" si="1301"/>
        <v>1</v>
      </c>
      <c r="AQ2715" s="72">
        <f t="shared" si="1302"/>
        <v>1.2000000000000002</v>
      </c>
      <c r="AR2715" s="71" t="e">
        <f t="shared" si="1303"/>
        <v>#DIV/0!</v>
      </c>
      <c r="BA2715">
        <f t="shared" si="1304"/>
        <v>45</v>
      </c>
      <c r="BB2715" s="91" t="e">
        <f t="shared" si="1305"/>
        <v>#DIV/0!</v>
      </c>
    </row>
    <row r="2716" spans="1:54">
      <c r="A2716" s="2" t="s">
        <v>2834</v>
      </c>
      <c r="B2716" s="7" t="s">
        <v>42659</v>
      </c>
      <c r="C2716" s="17">
        <f t="shared" si="1286"/>
        <v>34.4</v>
      </c>
      <c r="D2716" s="28">
        <f t="shared" si="1287"/>
        <v>186</v>
      </c>
      <c r="E2716" s="8">
        <f t="shared" si="1306"/>
        <v>17</v>
      </c>
      <c r="F2716" s="2" t="s">
        <v>7824</v>
      </c>
      <c r="G2716" s="54">
        <f t="shared" si="1307"/>
        <v>33.5</v>
      </c>
      <c r="H2716" s="20">
        <f t="shared" si="1308"/>
        <v>0.33380830000000006</v>
      </c>
      <c r="I2716" s="14" t="s">
        <v>17785</v>
      </c>
      <c r="J2716" s="14" t="s">
        <v>12810</v>
      </c>
      <c r="K2716" s="14" t="s">
        <v>22747</v>
      </c>
      <c r="L2716" s="14" t="s">
        <v>27704</v>
      </c>
      <c r="M2716" s="28">
        <f t="shared" si="1309"/>
        <v>9.8999999999999986</v>
      </c>
      <c r="N2716" s="46">
        <f t="shared" si="1288"/>
        <v>6</v>
      </c>
      <c r="O2716" s="17">
        <f t="shared" si="1289"/>
        <v>1.6</v>
      </c>
      <c r="P2716" s="17">
        <f t="shared" si="1289"/>
        <v>9.2000000000000011</v>
      </c>
      <c r="Q2716" s="124">
        <f t="shared" si="1290"/>
        <v>1.8</v>
      </c>
      <c r="R2716" s="26">
        <f t="shared" si="1291"/>
        <v>2.8000000000000003</v>
      </c>
      <c r="S2716" s="2" t="s">
        <v>32671</v>
      </c>
      <c r="T2716" s="2" t="s">
        <v>37650</v>
      </c>
      <c r="U2716" s="24">
        <f t="shared" si="1292"/>
        <v>459.40000000000003</v>
      </c>
      <c r="V2716" s="66">
        <f t="shared" si="1292"/>
        <v>387</v>
      </c>
      <c r="W2716" s="54">
        <f t="shared" si="1293"/>
        <v>3.3499999999999996</v>
      </c>
      <c r="X2716" s="143">
        <f t="shared" si="1294"/>
        <v>459.40000000000003</v>
      </c>
      <c r="Y2716" s="143">
        <f t="shared" si="1295"/>
        <v>0.76999999999999991</v>
      </c>
      <c r="AD2716">
        <v>152</v>
      </c>
      <c r="AE2716">
        <v>-1</v>
      </c>
      <c r="AF2716" s="10">
        <v>37.9</v>
      </c>
      <c r="AG2716" s="10">
        <v>58.12</v>
      </c>
      <c r="AH2716" s="10">
        <f t="shared" si="1296"/>
        <v>225445.22355673581</v>
      </c>
      <c r="AI2716" s="11">
        <f t="shared" si="1284"/>
        <v>0</v>
      </c>
      <c r="AJ2716">
        <f t="shared" si="1285"/>
        <v>0</v>
      </c>
      <c r="AK2716" t="e">
        <f t="shared" si="1297"/>
        <v>#DIV/0!</v>
      </c>
      <c r="AL2716">
        <f t="shared" si="1298"/>
        <v>27.457757107200003</v>
      </c>
      <c r="AM2716" s="5">
        <f t="shared" si="1299"/>
        <v>6.68</v>
      </c>
      <c r="AN2716">
        <v>0</v>
      </c>
      <c r="AO2716" s="72">
        <f t="shared" si="1300"/>
        <v>2.8000000000000003</v>
      </c>
      <c r="AP2716" s="72">
        <f t="shared" si="1301"/>
        <v>1.8</v>
      </c>
      <c r="AQ2716" s="72">
        <f t="shared" si="1302"/>
        <v>2</v>
      </c>
      <c r="AR2716" s="71" t="e">
        <f t="shared" si="1303"/>
        <v>#DIV/0!</v>
      </c>
      <c r="BA2716">
        <f t="shared" si="1304"/>
        <v>186</v>
      </c>
      <c r="BB2716" s="91" t="e">
        <f t="shared" si="1305"/>
        <v>#DIV/0!</v>
      </c>
    </row>
    <row r="2717" spans="1:54">
      <c r="A2717" s="2" t="s">
        <v>2835</v>
      </c>
      <c r="B2717" s="7" t="s">
        <v>42660</v>
      </c>
      <c r="C2717" s="17">
        <f t="shared" si="1286"/>
        <v>18.8</v>
      </c>
      <c r="D2717" s="28">
        <f t="shared" si="1287"/>
        <v>254</v>
      </c>
      <c r="E2717" s="8">
        <f t="shared" si="1306"/>
        <v>6</v>
      </c>
      <c r="F2717" s="2" t="s">
        <v>7825</v>
      </c>
      <c r="G2717" s="54">
        <f t="shared" si="1307"/>
        <v>17.8</v>
      </c>
      <c r="H2717" s="20">
        <f t="shared" si="1308"/>
        <v>0.79443960000000002</v>
      </c>
      <c r="I2717" s="14" t="s">
        <v>17786</v>
      </c>
      <c r="J2717" s="14" t="s">
        <v>12811</v>
      </c>
      <c r="K2717" s="14" t="s">
        <v>22748</v>
      </c>
      <c r="L2717" s="14" t="s">
        <v>27705</v>
      </c>
      <c r="M2717" s="28">
        <f t="shared" si="1309"/>
        <v>12.6</v>
      </c>
      <c r="N2717" s="46">
        <f t="shared" si="1288"/>
        <v>6.2</v>
      </c>
      <c r="O2717" s="17">
        <f t="shared" si="1289"/>
        <v>2</v>
      </c>
      <c r="P2717" s="17">
        <f t="shared" si="1289"/>
        <v>3.8000000000000003</v>
      </c>
      <c r="Q2717" s="124">
        <f t="shared" si="1290"/>
        <v>0.2</v>
      </c>
      <c r="R2717" s="26">
        <f t="shared" si="1291"/>
        <v>1.2000000000000002</v>
      </c>
      <c r="S2717" s="2" t="s">
        <v>32672</v>
      </c>
      <c r="T2717" s="2" t="s">
        <v>37651</v>
      </c>
      <c r="U2717" s="24">
        <f t="shared" si="1292"/>
        <v>527.5</v>
      </c>
      <c r="V2717" s="66">
        <f t="shared" si="1292"/>
        <v>284.70000000000005</v>
      </c>
      <c r="W2717" s="54">
        <f t="shared" si="1293"/>
        <v>1.78</v>
      </c>
      <c r="X2717" s="143">
        <f t="shared" si="1294"/>
        <v>527.5</v>
      </c>
      <c r="Y2717" s="143">
        <f t="shared" si="1295"/>
        <v>0.45599999999999996</v>
      </c>
      <c r="AD2717">
        <v>152</v>
      </c>
      <c r="AE2717">
        <v>-1</v>
      </c>
      <c r="AF2717" s="10">
        <v>37.9</v>
      </c>
      <c r="AG2717" s="10">
        <v>58.12</v>
      </c>
      <c r="AH2717" s="10">
        <f t="shared" si="1296"/>
        <v>371686.27951629937</v>
      </c>
      <c r="AI2717" s="11">
        <f t="shared" si="1284"/>
        <v>0</v>
      </c>
      <c r="AJ2717">
        <f t="shared" si="1285"/>
        <v>0</v>
      </c>
      <c r="AK2717" t="e">
        <f t="shared" si="1297"/>
        <v>#DIV/0!</v>
      </c>
      <c r="AL2717">
        <f t="shared" si="1298"/>
        <v>1.8747108480000001</v>
      </c>
      <c r="AM2717" s="5">
        <f t="shared" si="1299"/>
        <v>3.56</v>
      </c>
      <c r="AN2717">
        <v>0</v>
      </c>
      <c r="AO2717" s="72">
        <f t="shared" si="1300"/>
        <v>1.2000000000000002</v>
      </c>
      <c r="AP2717" s="72">
        <f t="shared" si="1301"/>
        <v>0.2</v>
      </c>
      <c r="AQ2717" s="72">
        <f t="shared" si="1302"/>
        <v>0.4</v>
      </c>
      <c r="AR2717" s="71" t="e">
        <f t="shared" si="1303"/>
        <v>#DIV/0!</v>
      </c>
      <c r="BA2717">
        <f t="shared" si="1304"/>
        <v>254</v>
      </c>
      <c r="BB2717" s="91" t="e">
        <f t="shared" si="1305"/>
        <v>#DIV/0!</v>
      </c>
    </row>
    <row r="2718" spans="1:54">
      <c r="A2718" s="2" t="s">
        <v>2836</v>
      </c>
      <c r="B2718" s="7" t="s">
        <v>42661</v>
      </c>
      <c r="C2718" s="17">
        <f t="shared" si="1286"/>
        <v>14.600000000000001</v>
      </c>
      <c r="D2718" s="28">
        <f t="shared" si="1287"/>
        <v>228</v>
      </c>
      <c r="E2718" s="8">
        <f t="shared" si="1306"/>
        <v>10</v>
      </c>
      <c r="F2718" s="2" t="s">
        <v>7826</v>
      </c>
      <c r="G2718" s="54">
        <f t="shared" si="1307"/>
        <v>13.6</v>
      </c>
      <c r="H2718" s="20">
        <f t="shared" si="1308"/>
        <v>0.4182266</v>
      </c>
      <c r="I2718" s="14" t="s">
        <v>17787</v>
      </c>
      <c r="J2718" s="14" t="s">
        <v>12812</v>
      </c>
      <c r="K2718" s="14" t="s">
        <v>22749</v>
      </c>
      <c r="L2718" s="14" t="s">
        <v>27706</v>
      </c>
      <c r="M2718" s="28">
        <f t="shared" si="1309"/>
        <v>9.6999999999999993</v>
      </c>
      <c r="N2718" s="46">
        <f t="shared" si="1288"/>
        <v>5.2</v>
      </c>
      <c r="O2718" s="17">
        <f t="shared" si="1289"/>
        <v>1.6</v>
      </c>
      <c r="P2718" s="17">
        <f t="shared" si="1289"/>
        <v>9.6000000000000014</v>
      </c>
      <c r="Q2718" s="124">
        <f t="shared" si="1290"/>
        <v>0.60000000000000009</v>
      </c>
      <c r="R2718" s="26">
        <f t="shared" si="1291"/>
        <v>1.2000000000000002</v>
      </c>
      <c r="S2718" s="2" t="s">
        <v>32673</v>
      </c>
      <c r="T2718" s="2" t="s">
        <v>37652</v>
      </c>
      <c r="U2718" s="24">
        <f t="shared" si="1292"/>
        <v>501.5</v>
      </c>
      <c r="V2718" s="66">
        <f t="shared" si="1292"/>
        <v>368.8</v>
      </c>
      <c r="W2718" s="54">
        <f t="shared" si="1293"/>
        <v>1.36</v>
      </c>
      <c r="X2718" s="143">
        <f t="shared" si="1294"/>
        <v>501.5</v>
      </c>
      <c r="Y2718" s="143">
        <f t="shared" si="1295"/>
        <v>0.372</v>
      </c>
      <c r="AD2718">
        <v>152</v>
      </c>
      <c r="AE2718">
        <v>-1</v>
      </c>
      <c r="AF2718" s="10">
        <v>37.9</v>
      </c>
      <c r="AG2718" s="10">
        <v>58.12</v>
      </c>
      <c r="AH2718" s="10">
        <f t="shared" si="1296"/>
        <v>261886.70160886477</v>
      </c>
      <c r="AI2718" s="11">
        <f t="shared" si="1284"/>
        <v>0</v>
      </c>
      <c r="AJ2718">
        <f t="shared" si="1285"/>
        <v>0</v>
      </c>
      <c r="AK2718" t="e">
        <f t="shared" si="1297"/>
        <v>#DIV/0!</v>
      </c>
      <c r="AL2718">
        <f t="shared" si="1298"/>
        <v>10.723247308800005</v>
      </c>
      <c r="AM2718" s="5">
        <f t="shared" si="1299"/>
        <v>2.72</v>
      </c>
      <c r="AN2718">
        <v>0</v>
      </c>
      <c r="AO2718" s="72">
        <f t="shared" si="1300"/>
        <v>1.2000000000000002</v>
      </c>
      <c r="AP2718" s="72">
        <f t="shared" si="1301"/>
        <v>0.60000000000000009</v>
      </c>
      <c r="AQ2718" s="72">
        <f t="shared" si="1302"/>
        <v>0.8</v>
      </c>
      <c r="AR2718" s="71" t="e">
        <f t="shared" si="1303"/>
        <v>#DIV/0!</v>
      </c>
      <c r="BA2718">
        <f t="shared" si="1304"/>
        <v>228</v>
      </c>
      <c r="BB2718" s="91" t="e">
        <f t="shared" si="1305"/>
        <v>#DIV/0!</v>
      </c>
    </row>
    <row r="2719" spans="1:54">
      <c r="A2719" s="2" t="s">
        <v>2837</v>
      </c>
      <c r="B2719" s="7" t="s">
        <v>42662</v>
      </c>
      <c r="C2719" s="17">
        <f t="shared" si="1286"/>
        <v>12.600000000000001</v>
      </c>
      <c r="D2719" s="28">
        <f t="shared" si="1287"/>
        <v>298</v>
      </c>
      <c r="E2719" s="8">
        <f t="shared" si="1306"/>
        <v>13</v>
      </c>
      <c r="F2719" s="2" t="s">
        <v>7827</v>
      </c>
      <c r="G2719" s="54">
        <f t="shared" si="1307"/>
        <v>11.6</v>
      </c>
      <c r="H2719" s="20">
        <f t="shared" si="1308"/>
        <v>0.19034619999999999</v>
      </c>
      <c r="I2719" s="14" t="s">
        <v>17788</v>
      </c>
      <c r="J2719" s="14" t="s">
        <v>12813</v>
      </c>
      <c r="K2719" s="14" t="s">
        <v>22750</v>
      </c>
      <c r="L2719" s="14" t="s">
        <v>27707</v>
      </c>
      <c r="M2719" s="28">
        <f t="shared" si="1309"/>
        <v>12.3</v>
      </c>
      <c r="N2719" s="46">
        <f t="shared" si="1288"/>
        <v>5.8</v>
      </c>
      <c r="O2719" s="17">
        <f t="shared" si="1289"/>
        <v>2.8000000000000003</v>
      </c>
      <c r="P2719" s="17">
        <f t="shared" si="1289"/>
        <v>4.4000000000000004</v>
      </c>
      <c r="Q2719" s="124">
        <f t="shared" si="1290"/>
        <v>0.60000000000000009</v>
      </c>
      <c r="R2719" s="26">
        <f t="shared" si="1291"/>
        <v>0.8</v>
      </c>
      <c r="S2719" s="2" t="s">
        <v>32674</v>
      </c>
      <c r="T2719" s="2" t="s">
        <v>37653</v>
      </c>
      <c r="U2719" s="24">
        <f t="shared" si="1292"/>
        <v>571</v>
      </c>
      <c r="V2719" s="66">
        <f t="shared" si="1292"/>
        <v>390.70000000000005</v>
      </c>
      <c r="W2719" s="54">
        <f t="shared" si="1293"/>
        <v>1.1599999999999999</v>
      </c>
      <c r="X2719" s="143">
        <f t="shared" si="1294"/>
        <v>571</v>
      </c>
      <c r="Y2719" s="143">
        <f t="shared" si="1295"/>
        <v>0.33199999999999996</v>
      </c>
      <c r="AD2719">
        <v>152</v>
      </c>
      <c r="AE2719">
        <v>-1</v>
      </c>
      <c r="AF2719" s="10">
        <v>37.9</v>
      </c>
      <c r="AG2719" s="10">
        <v>58.12</v>
      </c>
      <c r="AH2719" s="10">
        <f t="shared" si="1296"/>
        <v>216835.94968488681</v>
      </c>
      <c r="AI2719" s="11">
        <f t="shared" si="1284"/>
        <v>0</v>
      </c>
      <c r="AJ2719">
        <f t="shared" si="1285"/>
        <v>0</v>
      </c>
      <c r="AK2719" t="e">
        <f t="shared" si="1297"/>
        <v>#DIV/0!</v>
      </c>
      <c r="AL2719">
        <f t="shared" si="1298"/>
        <v>7.9799478528000014</v>
      </c>
      <c r="AM2719" s="5">
        <f t="shared" si="1299"/>
        <v>2.3200000000000003</v>
      </c>
      <c r="AN2719">
        <v>0</v>
      </c>
      <c r="AO2719" s="72">
        <f t="shared" si="1300"/>
        <v>0.8</v>
      </c>
      <c r="AP2719" s="72">
        <f t="shared" si="1301"/>
        <v>0.60000000000000009</v>
      </c>
      <c r="AQ2719" s="72">
        <f t="shared" si="1302"/>
        <v>0.8</v>
      </c>
      <c r="AR2719" s="71" t="e">
        <f t="shared" si="1303"/>
        <v>#DIV/0!</v>
      </c>
      <c r="BA2719">
        <f t="shared" si="1304"/>
        <v>298</v>
      </c>
      <c r="BB2719" s="91" t="e">
        <f t="shared" si="1305"/>
        <v>#DIV/0!</v>
      </c>
    </row>
    <row r="2720" spans="1:54">
      <c r="A2720" s="2" t="s">
        <v>2838</v>
      </c>
      <c r="B2720" s="7" t="s">
        <v>42663</v>
      </c>
      <c r="C2720" s="17">
        <f t="shared" si="1286"/>
        <v>12.5</v>
      </c>
      <c r="D2720" s="28">
        <f t="shared" si="1287"/>
        <v>273</v>
      </c>
      <c r="E2720" s="8">
        <f t="shared" si="1306"/>
        <v>9</v>
      </c>
      <c r="F2720" s="2" t="s">
        <v>7828</v>
      </c>
      <c r="G2720" s="54">
        <f t="shared" si="1307"/>
        <v>11.5</v>
      </c>
      <c r="H2720" s="20">
        <f t="shared" si="1308"/>
        <v>0.75123300000000004</v>
      </c>
      <c r="I2720" s="14" t="s">
        <v>17789</v>
      </c>
      <c r="J2720" s="14" t="s">
        <v>12814</v>
      </c>
      <c r="K2720" s="14" t="s">
        <v>22751</v>
      </c>
      <c r="L2720" s="14" t="s">
        <v>27708</v>
      </c>
      <c r="M2720" s="28">
        <f t="shared" si="1309"/>
        <v>9.5</v>
      </c>
      <c r="N2720" s="46">
        <f t="shared" si="1288"/>
        <v>5.6</v>
      </c>
      <c r="O2720" s="17">
        <f t="shared" si="1289"/>
        <v>1</v>
      </c>
      <c r="P2720" s="17">
        <f t="shared" si="1289"/>
        <v>10</v>
      </c>
      <c r="Q2720" s="124">
        <f t="shared" si="1290"/>
        <v>0.8</v>
      </c>
      <c r="R2720" s="26">
        <f t="shared" si="1291"/>
        <v>3</v>
      </c>
      <c r="S2720" s="2" t="s">
        <v>32675</v>
      </c>
      <c r="T2720" s="2" t="s">
        <v>37654</v>
      </c>
      <c r="U2720" s="24">
        <f t="shared" si="1292"/>
        <v>545.6</v>
      </c>
      <c r="V2720" s="66">
        <f t="shared" si="1292"/>
        <v>324.10000000000002</v>
      </c>
      <c r="W2720" s="54">
        <f t="shared" si="1293"/>
        <v>1.1499999999999999</v>
      </c>
      <c r="X2720" s="143">
        <f t="shared" si="1294"/>
        <v>545.6</v>
      </c>
      <c r="Y2720" s="143">
        <f t="shared" si="1295"/>
        <v>0.32999999999999996</v>
      </c>
      <c r="AD2720">
        <v>152</v>
      </c>
      <c r="AE2720">
        <v>-1</v>
      </c>
      <c r="AF2720" s="10">
        <v>37.9</v>
      </c>
      <c r="AG2720" s="10">
        <v>58.12</v>
      </c>
      <c r="AH2720" s="10">
        <f t="shared" si="1296"/>
        <v>327592.477746983</v>
      </c>
      <c r="AI2720" s="11">
        <f t="shared" si="1284"/>
        <v>0</v>
      </c>
      <c r="AJ2720">
        <f t="shared" si="1285"/>
        <v>0</v>
      </c>
      <c r="AK2720" t="e">
        <f t="shared" si="1297"/>
        <v>#DIV/0!</v>
      </c>
      <c r="AL2720">
        <f t="shared" si="1298"/>
        <v>7.4630099999999988</v>
      </c>
      <c r="AM2720" s="5">
        <f t="shared" si="1299"/>
        <v>2.2999999999999998</v>
      </c>
      <c r="AN2720">
        <v>0</v>
      </c>
      <c r="AO2720" s="72">
        <f t="shared" si="1300"/>
        <v>3</v>
      </c>
      <c r="AP2720" s="72">
        <f t="shared" si="1301"/>
        <v>0.8</v>
      </c>
      <c r="AQ2720" s="72">
        <f t="shared" si="1302"/>
        <v>0.8</v>
      </c>
      <c r="AR2720" s="71" t="e">
        <f t="shared" si="1303"/>
        <v>#DIV/0!</v>
      </c>
      <c r="BA2720">
        <f t="shared" si="1304"/>
        <v>273</v>
      </c>
      <c r="BB2720" s="91" t="e">
        <f t="shared" si="1305"/>
        <v>#DIV/0!</v>
      </c>
    </row>
    <row r="2721" spans="1:54">
      <c r="A2721" s="2" t="s">
        <v>2839</v>
      </c>
      <c r="B2721" s="7" t="s">
        <v>42664</v>
      </c>
      <c r="C2721" s="17">
        <f t="shared" si="1286"/>
        <v>36.1</v>
      </c>
      <c r="D2721" s="28">
        <f t="shared" si="1287"/>
        <v>25</v>
      </c>
      <c r="E2721" s="8">
        <f t="shared" si="1306"/>
        <v>9</v>
      </c>
      <c r="F2721" s="2" t="s">
        <v>7829</v>
      </c>
      <c r="G2721" s="54">
        <f t="shared" si="1307"/>
        <v>35.200000000000003</v>
      </c>
      <c r="H2721" s="20">
        <f t="shared" si="1308"/>
        <v>0.24656669999999997</v>
      </c>
      <c r="I2721" s="14" t="s">
        <v>17790</v>
      </c>
      <c r="J2721" s="14" t="s">
        <v>12815</v>
      </c>
      <c r="K2721" s="14" t="s">
        <v>22752</v>
      </c>
      <c r="L2721" s="14" t="s">
        <v>27709</v>
      </c>
      <c r="M2721" s="28">
        <f t="shared" si="1309"/>
        <v>12</v>
      </c>
      <c r="N2721" s="46">
        <f t="shared" si="1288"/>
        <v>5.4</v>
      </c>
      <c r="O2721" s="17">
        <f t="shared" si="1289"/>
        <v>1</v>
      </c>
      <c r="P2721" s="17">
        <f t="shared" si="1289"/>
        <v>5</v>
      </c>
      <c r="Q2721" s="124">
        <f t="shared" si="1290"/>
        <v>0.8</v>
      </c>
      <c r="R2721" s="26">
        <f t="shared" si="1291"/>
        <v>1</v>
      </c>
      <c r="S2721" s="2" t="s">
        <v>32676</v>
      </c>
      <c r="T2721" s="2" t="s">
        <v>37655</v>
      </c>
      <c r="U2721" s="24">
        <f t="shared" si="1292"/>
        <v>298.3</v>
      </c>
      <c r="V2721" s="66">
        <f t="shared" si="1292"/>
        <v>318.90000000000003</v>
      </c>
      <c r="W2721" s="54">
        <f t="shared" si="1293"/>
        <v>3.5199999999999996</v>
      </c>
      <c r="X2721" s="143">
        <f t="shared" si="1294"/>
        <v>298.3</v>
      </c>
      <c r="Y2721" s="143">
        <f t="shared" si="1295"/>
        <v>0.80399999999999994</v>
      </c>
      <c r="AD2721">
        <v>152</v>
      </c>
      <c r="AE2721">
        <v>-1</v>
      </c>
      <c r="AF2721" s="10">
        <v>37.9</v>
      </c>
      <c r="AG2721" s="10">
        <v>58.12</v>
      </c>
      <c r="AH2721" s="10">
        <f t="shared" si="1296"/>
        <v>333924.69226583734</v>
      </c>
      <c r="AI2721" s="11">
        <f t="shared" si="1284"/>
        <v>0</v>
      </c>
      <c r="AJ2721">
        <f t="shared" si="1285"/>
        <v>0</v>
      </c>
      <c r="AK2721" t="e">
        <f t="shared" si="1297"/>
        <v>#DIV/0!</v>
      </c>
      <c r="AL2721">
        <f t="shared" si="1298"/>
        <v>3.7671665000000001</v>
      </c>
      <c r="AM2721" s="5">
        <f t="shared" si="1299"/>
        <v>7.0200000000000005</v>
      </c>
      <c r="AN2721">
        <v>0</v>
      </c>
      <c r="AO2721" s="72">
        <f t="shared" si="1300"/>
        <v>1</v>
      </c>
      <c r="AP2721" s="72">
        <f t="shared" si="1301"/>
        <v>0.8</v>
      </c>
      <c r="AQ2721" s="72">
        <f t="shared" si="1302"/>
        <v>0.8</v>
      </c>
      <c r="AR2721" s="71" t="e">
        <f t="shared" si="1303"/>
        <v>#DIV/0!</v>
      </c>
      <c r="BA2721">
        <f t="shared" si="1304"/>
        <v>25</v>
      </c>
      <c r="BB2721" s="91" t="e">
        <f t="shared" si="1305"/>
        <v>#DIV/0!</v>
      </c>
    </row>
    <row r="2722" spans="1:54">
      <c r="A2722" s="2" t="s">
        <v>2840</v>
      </c>
      <c r="B2722" s="7" t="s">
        <v>42665</v>
      </c>
      <c r="C2722" s="17">
        <f t="shared" si="1286"/>
        <v>35.5</v>
      </c>
      <c r="D2722" s="28">
        <f t="shared" si="1287"/>
        <v>99</v>
      </c>
      <c r="E2722" s="8">
        <f t="shared" si="1306"/>
        <v>16</v>
      </c>
      <c r="F2722" s="2" t="s">
        <v>7830</v>
      </c>
      <c r="G2722" s="54">
        <f t="shared" si="1307"/>
        <v>34.5</v>
      </c>
      <c r="H2722" s="20">
        <f t="shared" si="1308"/>
        <v>0.42069969999999995</v>
      </c>
      <c r="I2722" s="14" t="s">
        <v>17791</v>
      </c>
      <c r="J2722" s="14" t="s">
        <v>12816</v>
      </c>
      <c r="K2722" s="14" t="s">
        <v>22753</v>
      </c>
      <c r="L2722" s="14" t="s">
        <v>27710</v>
      </c>
      <c r="M2722" s="28">
        <f t="shared" si="1309"/>
        <v>12.9</v>
      </c>
      <c r="N2722" s="46">
        <f t="shared" si="1288"/>
        <v>5.6</v>
      </c>
      <c r="O2722" s="17">
        <f t="shared" si="1289"/>
        <v>1.6</v>
      </c>
      <c r="P2722" s="17">
        <f t="shared" si="1289"/>
        <v>3.2</v>
      </c>
      <c r="Q2722" s="124">
        <f t="shared" si="1290"/>
        <v>1.6</v>
      </c>
      <c r="R2722" s="26">
        <f t="shared" si="1291"/>
        <v>2.6</v>
      </c>
      <c r="S2722" s="2" t="s">
        <v>32677</v>
      </c>
      <c r="T2722" s="2" t="s">
        <v>37656</v>
      </c>
      <c r="U2722" s="24">
        <f t="shared" si="1292"/>
        <v>371.70000000000005</v>
      </c>
      <c r="V2722" s="66">
        <f t="shared" si="1292"/>
        <v>331.3</v>
      </c>
      <c r="W2722" s="54">
        <f t="shared" si="1293"/>
        <v>3.4499999999999997</v>
      </c>
      <c r="X2722" s="143">
        <f t="shared" si="1294"/>
        <v>371.70000000000005</v>
      </c>
      <c r="Y2722" s="143">
        <f t="shared" si="1295"/>
        <v>0.78999999999999992</v>
      </c>
      <c r="AD2722">
        <v>152</v>
      </c>
      <c r="AE2722">
        <v>-1</v>
      </c>
      <c r="AF2722" s="10">
        <v>37.9</v>
      </c>
      <c r="AG2722" s="10">
        <v>58.12</v>
      </c>
      <c r="AH2722" s="10">
        <f t="shared" si="1296"/>
        <v>318427.70500112954</v>
      </c>
      <c r="AI2722" s="11">
        <f t="shared" si="1284"/>
        <v>0</v>
      </c>
      <c r="AJ2722">
        <f t="shared" si="1285"/>
        <v>0</v>
      </c>
      <c r="AK2722" t="e">
        <f t="shared" si="1297"/>
        <v>#DIV/0!</v>
      </c>
      <c r="AL2722">
        <f t="shared" si="1298"/>
        <v>7.7116455936000019</v>
      </c>
      <c r="AM2722" s="5">
        <f t="shared" si="1299"/>
        <v>6.9</v>
      </c>
      <c r="AN2722">
        <v>0</v>
      </c>
      <c r="AO2722" s="72">
        <f t="shared" si="1300"/>
        <v>2.6</v>
      </c>
      <c r="AP2722" s="72">
        <f t="shared" si="1301"/>
        <v>1.6</v>
      </c>
      <c r="AQ2722" s="72">
        <f t="shared" si="1302"/>
        <v>1.6</v>
      </c>
      <c r="AR2722" s="71" t="e">
        <f t="shared" si="1303"/>
        <v>#DIV/0!</v>
      </c>
      <c r="BA2722">
        <f t="shared" si="1304"/>
        <v>99</v>
      </c>
      <c r="BB2722" s="91" t="e">
        <f t="shared" si="1305"/>
        <v>#DIV/0!</v>
      </c>
    </row>
    <row r="2723" spans="1:54">
      <c r="A2723" s="2" t="s">
        <v>2841</v>
      </c>
      <c r="B2723" s="7" t="s">
        <v>42666</v>
      </c>
      <c r="C2723" s="17">
        <f t="shared" si="1286"/>
        <v>38</v>
      </c>
      <c r="D2723" s="28">
        <f t="shared" si="1287"/>
        <v>149</v>
      </c>
      <c r="E2723" s="8">
        <f t="shared" si="1306"/>
        <v>8</v>
      </c>
      <c r="F2723" s="2" t="s">
        <v>7831</v>
      </c>
      <c r="G2723" s="54">
        <f t="shared" si="1307"/>
        <v>37</v>
      </c>
      <c r="H2723" s="20">
        <f t="shared" si="1308"/>
        <v>0.71792400000000001</v>
      </c>
      <c r="I2723" s="14" t="s">
        <v>17792</v>
      </c>
      <c r="J2723" s="14" t="s">
        <v>12817</v>
      </c>
      <c r="K2723" s="14" t="s">
        <v>22754</v>
      </c>
      <c r="L2723" s="14" t="s">
        <v>27711</v>
      </c>
      <c r="M2723" s="28">
        <f t="shared" si="1309"/>
        <v>10.399999999999999</v>
      </c>
      <c r="N2723" s="46">
        <f t="shared" si="1288"/>
        <v>5.8</v>
      </c>
      <c r="O2723" s="17">
        <f t="shared" si="1289"/>
        <v>1</v>
      </c>
      <c r="P2723" s="17">
        <f t="shared" si="1289"/>
        <v>8.2000000000000011</v>
      </c>
      <c r="Q2723" s="124">
        <f t="shared" si="1290"/>
        <v>0.60000000000000009</v>
      </c>
      <c r="R2723" s="26">
        <f t="shared" si="1291"/>
        <v>1.8</v>
      </c>
      <c r="S2723" s="2" t="s">
        <v>32678</v>
      </c>
      <c r="T2723" s="2" t="s">
        <v>37657</v>
      </c>
      <c r="U2723" s="24">
        <f t="shared" si="1292"/>
        <v>421.8</v>
      </c>
      <c r="V2723" s="66">
        <f t="shared" si="1292"/>
        <v>419.3</v>
      </c>
      <c r="W2723" s="54">
        <f t="shared" si="1293"/>
        <v>3.6999999999999997</v>
      </c>
      <c r="X2723" s="143">
        <f t="shared" si="1294"/>
        <v>421.8</v>
      </c>
      <c r="Y2723" s="143">
        <f t="shared" si="1295"/>
        <v>0.84</v>
      </c>
      <c r="AD2723">
        <v>152</v>
      </c>
      <c r="AE2723">
        <v>-1</v>
      </c>
      <c r="AF2723" s="10">
        <v>37.9</v>
      </c>
      <c r="AG2723" s="10">
        <v>58.12</v>
      </c>
      <c r="AH2723" s="10">
        <f t="shared" si="1296"/>
        <v>109384.61094324995</v>
      </c>
      <c r="AI2723" s="11">
        <f t="shared" si="1284"/>
        <v>0</v>
      </c>
      <c r="AJ2723">
        <f t="shared" si="1285"/>
        <v>0</v>
      </c>
      <c r="AK2723" t="e">
        <f t="shared" si="1297"/>
        <v>#DIV/0!</v>
      </c>
      <c r="AL2723">
        <f t="shared" si="1298"/>
        <v>4.1634417600000004</v>
      </c>
      <c r="AM2723" s="5">
        <f t="shared" si="1299"/>
        <v>7.4</v>
      </c>
      <c r="AN2723">
        <v>0</v>
      </c>
      <c r="AO2723" s="72">
        <f t="shared" si="1300"/>
        <v>1.8</v>
      </c>
      <c r="AP2723" s="72">
        <f t="shared" si="1301"/>
        <v>0.60000000000000009</v>
      </c>
      <c r="AQ2723" s="72">
        <f t="shared" si="1302"/>
        <v>0.60000000000000009</v>
      </c>
      <c r="AR2723" s="71" t="e">
        <f t="shared" si="1303"/>
        <v>#DIV/0!</v>
      </c>
      <c r="BA2723">
        <f t="shared" si="1304"/>
        <v>149</v>
      </c>
      <c r="BB2723" s="91" t="e">
        <f t="shared" si="1305"/>
        <v>#DIV/0!</v>
      </c>
    </row>
    <row r="2724" spans="1:54">
      <c r="A2724" s="2" t="s">
        <v>2842</v>
      </c>
      <c r="B2724" s="7" t="s">
        <v>42667</v>
      </c>
      <c r="C2724" s="17">
        <f t="shared" si="1286"/>
        <v>23.8</v>
      </c>
      <c r="D2724" s="28">
        <f t="shared" si="1287"/>
        <v>35</v>
      </c>
      <c r="E2724" s="8">
        <f t="shared" si="1306"/>
        <v>17</v>
      </c>
      <c r="F2724" s="2" t="s">
        <v>7832</v>
      </c>
      <c r="G2724" s="54">
        <f t="shared" si="1307"/>
        <v>22.8</v>
      </c>
      <c r="H2724" s="20">
        <f t="shared" si="1308"/>
        <v>0.43419730000000001</v>
      </c>
      <c r="I2724" s="14" t="s">
        <v>17793</v>
      </c>
      <c r="J2724" s="14" t="s">
        <v>12818</v>
      </c>
      <c r="K2724" s="14" t="s">
        <v>22755</v>
      </c>
      <c r="L2724" s="14" t="s">
        <v>27712</v>
      </c>
      <c r="M2724" s="28">
        <f t="shared" si="1309"/>
        <v>12.1</v>
      </c>
      <c r="N2724" s="46">
        <f t="shared" si="1288"/>
        <v>5.8</v>
      </c>
      <c r="O2724" s="17">
        <f t="shared" si="1289"/>
        <v>1.8</v>
      </c>
      <c r="P2724" s="17">
        <f t="shared" si="1289"/>
        <v>4.8000000000000007</v>
      </c>
      <c r="Q2724" s="124">
        <f t="shared" si="1290"/>
        <v>1.6</v>
      </c>
      <c r="R2724" s="26">
        <f t="shared" si="1291"/>
        <v>3</v>
      </c>
      <c r="S2724" s="2" t="s">
        <v>32679</v>
      </c>
      <c r="T2724" s="2" t="s">
        <v>37658</v>
      </c>
      <c r="U2724" s="24">
        <f t="shared" si="1292"/>
        <v>308.5</v>
      </c>
      <c r="V2724" s="66">
        <f t="shared" si="1292"/>
        <v>381.8</v>
      </c>
      <c r="W2724" s="54">
        <f t="shared" si="1293"/>
        <v>2.2799999999999998</v>
      </c>
      <c r="X2724" s="143">
        <f t="shared" si="1294"/>
        <v>308.5</v>
      </c>
      <c r="Y2724" s="143">
        <f t="shared" si="1295"/>
        <v>0.55599999999999994</v>
      </c>
      <c r="AD2724">
        <v>152</v>
      </c>
      <c r="AE2724">
        <v>-1</v>
      </c>
      <c r="AF2724" s="10">
        <v>37.9</v>
      </c>
      <c r="AG2724" s="10">
        <v>58.12</v>
      </c>
      <c r="AH2724" s="10">
        <f t="shared" si="1296"/>
        <v>236822.3874522683</v>
      </c>
      <c r="AI2724" s="11">
        <f t="shared" si="1284"/>
        <v>0</v>
      </c>
      <c r="AJ2724">
        <f t="shared" si="1285"/>
        <v>0</v>
      </c>
      <c r="AK2724" t="e">
        <f t="shared" si="1297"/>
        <v>#DIV/0!</v>
      </c>
      <c r="AL2724">
        <f t="shared" si="1298"/>
        <v>14.665605984000003</v>
      </c>
      <c r="AM2724" s="5">
        <f t="shared" si="1299"/>
        <v>4.5600000000000005</v>
      </c>
      <c r="AN2724">
        <v>0</v>
      </c>
      <c r="AO2724" s="72">
        <f t="shared" si="1300"/>
        <v>3</v>
      </c>
      <c r="AP2724" s="72">
        <f t="shared" si="1301"/>
        <v>1.6</v>
      </c>
      <c r="AQ2724" s="72">
        <f t="shared" si="1302"/>
        <v>1.8</v>
      </c>
      <c r="AR2724" s="71" t="e">
        <f t="shared" si="1303"/>
        <v>#DIV/0!</v>
      </c>
      <c r="BA2724">
        <f t="shared" si="1304"/>
        <v>35</v>
      </c>
      <c r="BB2724" s="91" t="e">
        <f t="shared" si="1305"/>
        <v>#DIV/0!</v>
      </c>
    </row>
    <row r="2725" spans="1:54">
      <c r="A2725" s="2" t="s">
        <v>2843</v>
      </c>
      <c r="B2725" s="7" t="s">
        <v>42668</v>
      </c>
      <c r="C2725" s="17">
        <f t="shared" si="1286"/>
        <v>9.5</v>
      </c>
      <c r="D2725" s="28">
        <f t="shared" si="1287"/>
        <v>144</v>
      </c>
      <c r="E2725" s="8">
        <f t="shared" si="1306"/>
        <v>3</v>
      </c>
      <c r="F2725" s="2" t="s">
        <v>7833</v>
      </c>
      <c r="G2725" s="54">
        <f t="shared" si="1307"/>
        <v>8.5</v>
      </c>
      <c r="H2725" s="20">
        <f t="shared" si="1308"/>
        <v>0.68283169999999993</v>
      </c>
      <c r="I2725" s="14" t="s">
        <v>17794</v>
      </c>
      <c r="J2725" s="14" t="s">
        <v>12819</v>
      </c>
      <c r="K2725" s="14" t="s">
        <v>22756</v>
      </c>
      <c r="L2725" s="14" t="s">
        <v>27713</v>
      </c>
      <c r="M2725" s="28">
        <f t="shared" si="1309"/>
        <v>13.8</v>
      </c>
      <c r="N2725" s="46">
        <f t="shared" si="1288"/>
        <v>6.2</v>
      </c>
      <c r="O2725" s="17">
        <f t="shared" si="1289"/>
        <v>0.4</v>
      </c>
      <c r="P2725" s="17">
        <f t="shared" si="1289"/>
        <v>1.4000000000000001</v>
      </c>
      <c r="Q2725" s="124">
        <f t="shared" si="1290"/>
        <v>0.2</v>
      </c>
      <c r="R2725" s="26">
        <f t="shared" si="1291"/>
        <v>0.8</v>
      </c>
      <c r="S2725" s="2" t="s">
        <v>32680</v>
      </c>
      <c r="T2725" s="2" t="s">
        <v>37659</v>
      </c>
      <c r="U2725" s="24">
        <f t="shared" si="1292"/>
        <v>416.70000000000005</v>
      </c>
      <c r="V2725" s="66">
        <f t="shared" si="1292"/>
        <v>318.90000000000003</v>
      </c>
      <c r="W2725" s="54">
        <f t="shared" si="1293"/>
        <v>0.85</v>
      </c>
      <c r="X2725" s="143">
        <f t="shared" si="1294"/>
        <v>416.70000000000005</v>
      </c>
      <c r="Y2725" s="143">
        <f t="shared" si="1295"/>
        <v>0.27</v>
      </c>
      <c r="AD2725">
        <v>152</v>
      </c>
      <c r="AE2725">
        <v>-1</v>
      </c>
      <c r="AF2725" s="10">
        <v>37.9</v>
      </c>
      <c r="AG2725" s="10">
        <v>58.12</v>
      </c>
      <c r="AH2725" s="10">
        <f t="shared" si="1296"/>
        <v>333972.12777815596</v>
      </c>
      <c r="AI2725" s="11">
        <f t="shared" si="1284"/>
        <v>0</v>
      </c>
      <c r="AJ2725">
        <f t="shared" si="1285"/>
        <v>0</v>
      </c>
      <c r="AK2725" t="e">
        <f t="shared" si="1297"/>
        <v>#DIV/0!</v>
      </c>
      <c r="AL2725">
        <f t="shared" si="1298"/>
        <v>0.14209139840000004</v>
      </c>
      <c r="AM2725" s="5">
        <f t="shared" si="1299"/>
        <v>1.7</v>
      </c>
      <c r="AN2725">
        <v>0</v>
      </c>
      <c r="AO2725" s="72">
        <f t="shared" si="1300"/>
        <v>0.8</v>
      </c>
      <c r="AP2725" s="72">
        <f t="shared" si="1301"/>
        <v>0.2</v>
      </c>
      <c r="AQ2725" s="72">
        <f t="shared" si="1302"/>
        <v>0.4</v>
      </c>
      <c r="AR2725" s="71" t="e">
        <f t="shared" si="1303"/>
        <v>#DIV/0!</v>
      </c>
      <c r="BA2725">
        <f t="shared" si="1304"/>
        <v>144</v>
      </c>
      <c r="BB2725" s="91" t="e">
        <f t="shared" si="1305"/>
        <v>#DIV/0!</v>
      </c>
    </row>
    <row r="2726" spans="1:54">
      <c r="A2726" s="2" t="s">
        <v>2844</v>
      </c>
      <c r="B2726" s="7" t="s">
        <v>42669</v>
      </c>
      <c r="C2726" s="17">
        <f t="shared" si="1286"/>
        <v>35.700000000000003</v>
      </c>
      <c r="D2726" s="28">
        <f t="shared" si="1287"/>
        <v>297</v>
      </c>
      <c r="E2726" s="8">
        <f t="shared" si="1306"/>
        <v>15</v>
      </c>
      <c r="F2726" s="2" t="s">
        <v>7834</v>
      </c>
      <c r="G2726" s="54">
        <f t="shared" si="1307"/>
        <v>34.700000000000003</v>
      </c>
      <c r="H2726" s="20">
        <f t="shared" si="1308"/>
        <v>0.18917220000000001</v>
      </c>
      <c r="I2726" s="14" t="s">
        <v>17795</v>
      </c>
      <c r="J2726" s="14" t="s">
        <v>12820</v>
      </c>
      <c r="K2726" s="14" t="s">
        <v>22757</v>
      </c>
      <c r="L2726" s="14" t="s">
        <v>27714</v>
      </c>
      <c r="M2726" s="28">
        <f t="shared" si="1309"/>
        <v>9.6999999999999993</v>
      </c>
      <c r="N2726" s="46">
        <f t="shared" si="1288"/>
        <v>6.6</v>
      </c>
      <c r="O2726" s="17">
        <f t="shared" si="1289"/>
        <v>1.2000000000000002</v>
      </c>
      <c r="P2726" s="17">
        <f t="shared" si="1289"/>
        <v>9.6000000000000014</v>
      </c>
      <c r="Q2726" s="124">
        <f t="shared" si="1290"/>
        <v>2</v>
      </c>
      <c r="R2726" s="26">
        <f t="shared" si="1291"/>
        <v>2.4000000000000004</v>
      </c>
      <c r="S2726" s="2" t="s">
        <v>32681</v>
      </c>
      <c r="T2726" s="2" t="s">
        <v>37660</v>
      </c>
      <c r="U2726" s="24">
        <f t="shared" si="1292"/>
        <v>569.6</v>
      </c>
      <c r="V2726" s="66">
        <f t="shared" si="1292"/>
        <v>382.6</v>
      </c>
      <c r="W2726" s="54">
        <f t="shared" si="1293"/>
        <v>3.4699999999999998</v>
      </c>
      <c r="X2726" s="143">
        <f t="shared" si="1294"/>
        <v>569.6</v>
      </c>
      <c r="Y2726" s="143">
        <f t="shared" si="1295"/>
        <v>0.79399999999999993</v>
      </c>
      <c r="AD2726">
        <v>152</v>
      </c>
      <c r="AE2726">
        <v>-1</v>
      </c>
      <c r="AF2726" s="10">
        <v>37.9</v>
      </c>
      <c r="AG2726" s="10">
        <v>58.12</v>
      </c>
      <c r="AH2726" s="10">
        <f t="shared" si="1296"/>
        <v>235202.52092899795</v>
      </c>
      <c r="AI2726" s="11">
        <f t="shared" si="1284"/>
        <v>0</v>
      </c>
      <c r="AJ2726">
        <f t="shared" si="1285"/>
        <v>0</v>
      </c>
      <c r="AK2726" t="e">
        <f t="shared" si="1297"/>
        <v>#DIV/0!</v>
      </c>
      <c r="AL2726">
        <f t="shared" si="1298"/>
        <v>22.41776701440001</v>
      </c>
      <c r="AM2726" s="5">
        <f t="shared" si="1299"/>
        <v>6.94</v>
      </c>
      <c r="AN2726">
        <v>0</v>
      </c>
      <c r="AO2726" s="72">
        <f t="shared" si="1300"/>
        <v>2.4000000000000004</v>
      </c>
      <c r="AP2726" s="72">
        <f t="shared" si="1301"/>
        <v>2</v>
      </c>
      <c r="AQ2726" s="72">
        <f t="shared" si="1302"/>
        <v>2</v>
      </c>
      <c r="AR2726" s="71" t="e">
        <f t="shared" si="1303"/>
        <v>#DIV/0!</v>
      </c>
      <c r="BA2726">
        <f t="shared" si="1304"/>
        <v>297</v>
      </c>
      <c r="BB2726" s="91" t="e">
        <f t="shared" si="1305"/>
        <v>#DIV/0!</v>
      </c>
    </row>
    <row r="2727" spans="1:54">
      <c r="A2727" s="2" t="s">
        <v>2845</v>
      </c>
      <c r="B2727" s="7" t="s">
        <v>42670</v>
      </c>
      <c r="C2727" s="17">
        <f t="shared" si="1286"/>
        <v>16.100000000000001</v>
      </c>
      <c r="D2727" s="28">
        <f t="shared" si="1287"/>
        <v>281</v>
      </c>
      <c r="E2727" s="8">
        <f t="shared" si="1306"/>
        <v>12</v>
      </c>
      <c r="F2727" s="2" t="s">
        <v>7835</v>
      </c>
      <c r="G2727" s="54">
        <f t="shared" si="1307"/>
        <v>15.2</v>
      </c>
      <c r="H2727" s="20">
        <f t="shared" si="1308"/>
        <v>0.31871939999999999</v>
      </c>
      <c r="I2727" s="14" t="s">
        <v>17796</v>
      </c>
      <c r="J2727" s="14" t="s">
        <v>12821</v>
      </c>
      <c r="K2727" s="14" t="s">
        <v>22758</v>
      </c>
      <c r="L2727" s="14" t="s">
        <v>27715</v>
      </c>
      <c r="M2727" s="28">
        <f t="shared" si="1309"/>
        <v>12.9</v>
      </c>
      <c r="N2727" s="46">
        <f t="shared" si="1288"/>
        <v>5.8</v>
      </c>
      <c r="O2727" s="17">
        <f t="shared" si="1289"/>
        <v>2.6</v>
      </c>
      <c r="P2727" s="17">
        <f t="shared" si="1289"/>
        <v>3.2</v>
      </c>
      <c r="Q2727" s="124">
        <f t="shared" si="1290"/>
        <v>0.60000000000000009</v>
      </c>
      <c r="R2727" s="26">
        <f t="shared" si="1291"/>
        <v>1</v>
      </c>
      <c r="S2727" s="2" t="s">
        <v>32682</v>
      </c>
      <c r="T2727" s="2" t="s">
        <v>37661</v>
      </c>
      <c r="U2727" s="24">
        <f t="shared" si="1292"/>
        <v>553.80000000000007</v>
      </c>
      <c r="V2727" s="66">
        <f t="shared" si="1292"/>
        <v>322.60000000000002</v>
      </c>
      <c r="W2727" s="54">
        <f t="shared" si="1293"/>
        <v>1.52</v>
      </c>
      <c r="X2727" s="143">
        <f t="shared" si="1294"/>
        <v>553.80000000000007</v>
      </c>
      <c r="Y2727" s="143">
        <f t="shared" si="1295"/>
        <v>0.40400000000000003</v>
      </c>
      <c r="AD2727">
        <v>152</v>
      </c>
      <c r="AE2727">
        <v>-1</v>
      </c>
      <c r="AF2727" s="10">
        <v>37.9</v>
      </c>
      <c r="AG2727" s="10">
        <v>58.12</v>
      </c>
      <c r="AH2727" s="10">
        <f t="shared" si="1296"/>
        <v>329451.49693578755</v>
      </c>
      <c r="AI2727" s="11">
        <f t="shared" si="1284"/>
        <v>0</v>
      </c>
      <c r="AJ2727">
        <f t="shared" si="1285"/>
        <v>0</v>
      </c>
      <c r="AK2727" t="e">
        <f t="shared" si="1297"/>
        <v>#DIV/0!</v>
      </c>
      <c r="AL2727">
        <f t="shared" si="1298"/>
        <v>5.6682545920000003</v>
      </c>
      <c r="AM2727" s="5">
        <f t="shared" si="1299"/>
        <v>3.0200000000000005</v>
      </c>
      <c r="AN2727">
        <v>0</v>
      </c>
      <c r="AO2727" s="72">
        <f t="shared" si="1300"/>
        <v>1</v>
      </c>
      <c r="AP2727" s="72">
        <f t="shared" si="1301"/>
        <v>0.60000000000000009</v>
      </c>
      <c r="AQ2727" s="72">
        <f t="shared" si="1302"/>
        <v>0.8</v>
      </c>
      <c r="AR2727" s="71" t="e">
        <f t="shared" si="1303"/>
        <v>#DIV/0!</v>
      </c>
      <c r="BA2727">
        <f t="shared" si="1304"/>
        <v>281</v>
      </c>
      <c r="BB2727" s="91" t="e">
        <f t="shared" si="1305"/>
        <v>#DIV/0!</v>
      </c>
    </row>
    <row r="2728" spans="1:54">
      <c r="A2728" s="2" t="s">
        <v>2846</v>
      </c>
      <c r="B2728" s="7" t="s">
        <v>42671</v>
      </c>
      <c r="C2728" s="17">
        <f t="shared" si="1286"/>
        <v>30.400000000000002</v>
      </c>
      <c r="D2728" s="28">
        <f t="shared" si="1287"/>
        <v>227</v>
      </c>
      <c r="E2728" s="8">
        <f t="shared" si="1306"/>
        <v>7</v>
      </c>
      <c r="F2728" s="2" t="s">
        <v>7836</v>
      </c>
      <c r="G2728" s="54">
        <f t="shared" si="1307"/>
        <v>29.5</v>
      </c>
      <c r="H2728" s="20">
        <f t="shared" si="1308"/>
        <v>0.53452410000000006</v>
      </c>
      <c r="I2728" s="14" t="s">
        <v>17797</v>
      </c>
      <c r="J2728" s="14" t="s">
        <v>12822</v>
      </c>
      <c r="K2728" s="14" t="s">
        <v>22759</v>
      </c>
      <c r="L2728" s="14" t="s">
        <v>27716</v>
      </c>
      <c r="M2728" s="28">
        <f t="shared" si="1309"/>
        <v>13.6</v>
      </c>
      <c r="N2728" s="46">
        <f t="shared" si="1288"/>
        <v>6.4</v>
      </c>
      <c r="O2728" s="17">
        <f t="shared" si="1289"/>
        <v>1.2000000000000002</v>
      </c>
      <c r="P2728" s="17">
        <f t="shared" si="1289"/>
        <v>1.8</v>
      </c>
      <c r="Q2728" s="124">
        <f t="shared" si="1290"/>
        <v>0.4</v>
      </c>
      <c r="R2728" s="26">
        <f t="shared" si="1291"/>
        <v>0.8</v>
      </c>
      <c r="S2728" s="2" t="s">
        <v>32683</v>
      </c>
      <c r="T2728" s="2" t="s">
        <v>37662</v>
      </c>
      <c r="U2728" s="24">
        <f t="shared" si="1292"/>
        <v>500.5</v>
      </c>
      <c r="V2728" s="66">
        <f t="shared" si="1292"/>
        <v>288.90000000000003</v>
      </c>
      <c r="W2728" s="54">
        <f t="shared" si="1293"/>
        <v>2.9499999999999997</v>
      </c>
      <c r="X2728" s="143">
        <f t="shared" si="1294"/>
        <v>500.5</v>
      </c>
      <c r="Y2728" s="143">
        <f t="shared" si="1295"/>
        <v>0.69</v>
      </c>
      <c r="AD2728">
        <v>152</v>
      </c>
      <c r="AE2728">
        <v>-1</v>
      </c>
      <c r="AF2728" s="10">
        <v>37.9</v>
      </c>
      <c r="AG2728" s="10">
        <v>58.12</v>
      </c>
      <c r="AH2728" s="10">
        <f t="shared" si="1296"/>
        <v>367330.28107663634</v>
      </c>
      <c r="AI2728" s="11">
        <f t="shared" si="1284"/>
        <v>0</v>
      </c>
      <c r="AJ2728">
        <f t="shared" si="1285"/>
        <v>0</v>
      </c>
      <c r="AK2728" t="e">
        <f t="shared" si="1297"/>
        <v>#DIV/0!</v>
      </c>
      <c r="AL2728">
        <f t="shared" si="1298"/>
        <v>0.80434235520000008</v>
      </c>
      <c r="AM2728" s="5">
        <f t="shared" si="1299"/>
        <v>5.8800000000000008</v>
      </c>
      <c r="AN2728">
        <v>0</v>
      </c>
      <c r="AO2728" s="72">
        <f t="shared" si="1300"/>
        <v>0.8</v>
      </c>
      <c r="AP2728" s="72">
        <f t="shared" si="1301"/>
        <v>0.4</v>
      </c>
      <c r="AQ2728" s="72">
        <f t="shared" si="1302"/>
        <v>0.4</v>
      </c>
      <c r="AR2728" s="71" t="e">
        <f t="shared" si="1303"/>
        <v>#DIV/0!</v>
      </c>
      <c r="BA2728">
        <f t="shared" si="1304"/>
        <v>227</v>
      </c>
      <c r="BB2728" s="91" t="e">
        <f t="shared" si="1305"/>
        <v>#DIV/0!</v>
      </c>
    </row>
    <row r="2729" spans="1:54">
      <c r="A2729" s="2" t="s">
        <v>2847</v>
      </c>
      <c r="B2729" s="7" t="s">
        <v>42672</v>
      </c>
      <c r="C2729" s="17">
        <f t="shared" si="1286"/>
        <v>33.6</v>
      </c>
      <c r="D2729" s="28">
        <f t="shared" si="1287"/>
        <v>278</v>
      </c>
      <c r="E2729" s="8">
        <f t="shared" si="1306"/>
        <v>20</v>
      </c>
      <c r="F2729" s="2" t="s">
        <v>7837</v>
      </c>
      <c r="G2729" s="54">
        <f t="shared" si="1307"/>
        <v>32.700000000000003</v>
      </c>
      <c r="H2729" s="20">
        <f t="shared" si="1308"/>
        <v>0.2035428</v>
      </c>
      <c r="I2729" s="14" t="s">
        <v>17798</v>
      </c>
      <c r="J2729" s="14" t="s">
        <v>12823</v>
      </c>
      <c r="K2729" s="14" t="s">
        <v>22760</v>
      </c>
      <c r="L2729" s="14" t="s">
        <v>27717</v>
      </c>
      <c r="M2729" s="28">
        <f t="shared" si="1309"/>
        <v>9.6</v>
      </c>
      <c r="N2729" s="46">
        <f t="shared" si="1288"/>
        <v>6.4</v>
      </c>
      <c r="O2729" s="17">
        <f t="shared" si="1289"/>
        <v>2.4000000000000004</v>
      </c>
      <c r="P2729" s="17">
        <f t="shared" si="1289"/>
        <v>9.8000000000000007</v>
      </c>
      <c r="Q2729" s="124">
        <f t="shared" si="1290"/>
        <v>1.6</v>
      </c>
      <c r="R2729" s="26">
        <f t="shared" si="1291"/>
        <v>2</v>
      </c>
      <c r="S2729" s="2" t="s">
        <v>32684</v>
      </c>
      <c r="T2729" s="2" t="s">
        <v>37663</v>
      </c>
      <c r="U2729" s="24">
        <f t="shared" si="1292"/>
        <v>550.80000000000007</v>
      </c>
      <c r="V2729" s="66">
        <f t="shared" si="1292"/>
        <v>307.10000000000002</v>
      </c>
      <c r="W2729" s="54">
        <f t="shared" si="1293"/>
        <v>3.2699999999999996</v>
      </c>
      <c r="X2729" s="143">
        <f t="shared" si="1294"/>
        <v>550.80000000000007</v>
      </c>
      <c r="Y2729" s="143">
        <f t="shared" si="1295"/>
        <v>0.75399999999999989</v>
      </c>
      <c r="AD2729">
        <v>152</v>
      </c>
      <c r="AE2729">
        <v>-1</v>
      </c>
      <c r="AF2729" s="10">
        <v>37.9</v>
      </c>
      <c r="AG2729" s="10">
        <v>58.12</v>
      </c>
      <c r="AH2729" s="10">
        <f t="shared" si="1296"/>
        <v>347739.44819295825</v>
      </c>
      <c r="AI2729" s="11">
        <f t="shared" si="1284"/>
        <v>0</v>
      </c>
      <c r="AJ2729">
        <f t="shared" si="1285"/>
        <v>0</v>
      </c>
      <c r="AK2729" t="e">
        <f t="shared" si="1297"/>
        <v>#DIV/0!</v>
      </c>
      <c r="AL2729">
        <f t="shared" si="1298"/>
        <v>37.465346688000011</v>
      </c>
      <c r="AM2729" s="5">
        <f t="shared" si="1299"/>
        <v>6.5200000000000005</v>
      </c>
      <c r="AN2729">
        <v>0</v>
      </c>
      <c r="AO2729" s="72">
        <f t="shared" si="1300"/>
        <v>2</v>
      </c>
      <c r="AP2729" s="72">
        <f t="shared" si="1301"/>
        <v>1.6</v>
      </c>
      <c r="AQ2729" s="72">
        <f t="shared" si="1302"/>
        <v>1.6</v>
      </c>
      <c r="AR2729" s="71" t="e">
        <f t="shared" si="1303"/>
        <v>#DIV/0!</v>
      </c>
      <c r="BA2729">
        <f t="shared" si="1304"/>
        <v>278</v>
      </c>
      <c r="BB2729" s="91" t="e">
        <f t="shared" si="1305"/>
        <v>#DIV/0!</v>
      </c>
    </row>
    <row r="2730" spans="1:54">
      <c r="A2730" s="2" t="s">
        <v>2848</v>
      </c>
      <c r="B2730" s="7" t="s">
        <v>42673</v>
      </c>
      <c r="C2730" s="17">
        <f t="shared" si="1286"/>
        <v>23.1</v>
      </c>
      <c r="D2730" s="28">
        <f t="shared" si="1287"/>
        <v>11</v>
      </c>
      <c r="E2730" s="8">
        <f t="shared" si="1306"/>
        <v>15</v>
      </c>
      <c r="F2730" s="2" t="s">
        <v>7838</v>
      </c>
      <c r="G2730" s="54">
        <f t="shared" si="1307"/>
        <v>22.1</v>
      </c>
      <c r="H2730" s="20">
        <f t="shared" si="1308"/>
        <v>0.14382320000000001</v>
      </c>
      <c r="I2730" s="14" t="s">
        <v>17799</v>
      </c>
      <c r="J2730" s="14" t="s">
        <v>12824</v>
      </c>
      <c r="K2730" s="14" t="s">
        <v>22761</v>
      </c>
      <c r="L2730" s="14" t="s">
        <v>27718</v>
      </c>
      <c r="M2730" s="28">
        <f t="shared" si="1309"/>
        <v>12.7</v>
      </c>
      <c r="N2730" s="46">
        <f t="shared" si="1288"/>
        <v>6.6</v>
      </c>
      <c r="O2730" s="17">
        <f t="shared" si="1289"/>
        <v>2.2000000000000002</v>
      </c>
      <c r="P2730" s="17">
        <f t="shared" si="1289"/>
        <v>3.6</v>
      </c>
      <c r="Q2730" s="124">
        <f t="shared" si="1290"/>
        <v>1</v>
      </c>
      <c r="R2730" s="26">
        <f t="shared" si="1291"/>
        <v>1.2000000000000002</v>
      </c>
      <c r="S2730" s="2" t="s">
        <v>32685</v>
      </c>
      <c r="T2730" s="2" t="s">
        <v>37664</v>
      </c>
      <c r="U2730" s="24">
        <f t="shared" si="1292"/>
        <v>283.8</v>
      </c>
      <c r="V2730" s="66">
        <f t="shared" si="1292"/>
        <v>349.8</v>
      </c>
      <c r="W2730" s="54">
        <f t="shared" si="1293"/>
        <v>2.21</v>
      </c>
      <c r="X2730" s="143">
        <f t="shared" si="1294"/>
        <v>283.8</v>
      </c>
      <c r="Y2730" s="143">
        <f t="shared" si="1295"/>
        <v>0.54200000000000004</v>
      </c>
      <c r="AD2730">
        <v>152</v>
      </c>
      <c r="AE2730">
        <v>-1</v>
      </c>
      <c r="AF2730" s="10">
        <v>37.9</v>
      </c>
      <c r="AG2730" s="10">
        <v>58.12</v>
      </c>
      <c r="AH2730" s="10">
        <f t="shared" si="1296"/>
        <v>292727.47157304338</v>
      </c>
      <c r="AI2730" s="11">
        <f t="shared" si="1284"/>
        <v>0</v>
      </c>
      <c r="AJ2730">
        <f t="shared" si="1285"/>
        <v>0</v>
      </c>
      <c r="AK2730" t="e">
        <f t="shared" si="1297"/>
        <v>#DIV/0!</v>
      </c>
      <c r="AL2730">
        <f t="shared" si="1298"/>
        <v>8.1371043072000013</v>
      </c>
      <c r="AM2730" s="5">
        <f t="shared" si="1299"/>
        <v>4.42</v>
      </c>
      <c r="AN2730">
        <v>0</v>
      </c>
      <c r="AO2730" s="72">
        <f t="shared" si="1300"/>
        <v>1.2000000000000002</v>
      </c>
      <c r="AP2730" s="72">
        <f t="shared" si="1301"/>
        <v>1</v>
      </c>
      <c r="AQ2730" s="72">
        <f t="shared" si="1302"/>
        <v>1.2000000000000002</v>
      </c>
      <c r="AR2730" s="71" t="e">
        <f t="shared" si="1303"/>
        <v>#DIV/0!</v>
      </c>
      <c r="BA2730">
        <f t="shared" si="1304"/>
        <v>11</v>
      </c>
      <c r="BB2730" s="91" t="e">
        <f t="shared" si="1305"/>
        <v>#DIV/0!</v>
      </c>
    </row>
    <row r="2731" spans="1:54">
      <c r="A2731" s="2" t="s">
        <v>2849</v>
      </c>
      <c r="B2731" s="7" t="s">
        <v>42674</v>
      </c>
      <c r="C2731" s="17">
        <f t="shared" si="1286"/>
        <v>22.1</v>
      </c>
      <c r="D2731" s="28">
        <f t="shared" si="1287"/>
        <v>290</v>
      </c>
      <c r="E2731" s="8">
        <f t="shared" si="1306"/>
        <v>10</v>
      </c>
      <c r="F2731" s="2" t="s">
        <v>7839</v>
      </c>
      <c r="G2731" s="54">
        <f t="shared" si="1307"/>
        <v>21.1</v>
      </c>
      <c r="H2731" s="20">
        <f t="shared" si="1308"/>
        <v>0.51304740000000004</v>
      </c>
      <c r="I2731" s="14" t="s">
        <v>17800</v>
      </c>
      <c r="J2731" s="14" t="s">
        <v>12825</v>
      </c>
      <c r="K2731" s="14" t="s">
        <v>22762</v>
      </c>
      <c r="L2731" s="14" t="s">
        <v>27719</v>
      </c>
      <c r="M2731" s="28">
        <f t="shared" si="1309"/>
        <v>13.4</v>
      </c>
      <c r="N2731" s="46">
        <f t="shared" si="1288"/>
        <v>5.6</v>
      </c>
      <c r="O2731" s="17">
        <f t="shared" si="1289"/>
        <v>0.8</v>
      </c>
      <c r="P2731" s="17">
        <f t="shared" si="1289"/>
        <v>2.2000000000000002</v>
      </c>
      <c r="Q2731" s="124">
        <f t="shared" si="1290"/>
        <v>1.2000000000000002</v>
      </c>
      <c r="R2731" s="26">
        <f t="shared" si="1291"/>
        <v>2.6</v>
      </c>
      <c r="S2731" s="2" t="s">
        <v>32686</v>
      </c>
      <c r="T2731" s="2" t="s">
        <v>37665</v>
      </c>
      <c r="U2731" s="24">
        <f t="shared" si="1292"/>
        <v>563.1</v>
      </c>
      <c r="V2731" s="66">
        <f t="shared" si="1292"/>
        <v>354.40000000000003</v>
      </c>
      <c r="W2731" s="54">
        <f t="shared" si="1293"/>
        <v>2.11</v>
      </c>
      <c r="X2731" s="143">
        <f t="shared" si="1294"/>
        <v>563.1</v>
      </c>
      <c r="Y2731" s="143">
        <f t="shared" si="1295"/>
        <v>0.52200000000000002</v>
      </c>
      <c r="AD2731">
        <v>152</v>
      </c>
      <c r="AE2731">
        <v>-1</v>
      </c>
      <c r="AF2731" s="10">
        <v>37.9</v>
      </c>
      <c r="AG2731" s="10">
        <v>58.12</v>
      </c>
      <c r="AH2731" s="10">
        <f t="shared" si="1296"/>
        <v>285683.45683640626</v>
      </c>
      <c r="AI2731" s="11">
        <f t="shared" si="1284"/>
        <v>0</v>
      </c>
      <c r="AJ2731">
        <f t="shared" si="1285"/>
        <v>0</v>
      </c>
      <c r="AK2731" t="e">
        <f t="shared" si="1297"/>
        <v>#DIV/0!</v>
      </c>
      <c r="AL2731">
        <f t="shared" si="1298"/>
        <v>2.2282950976000002</v>
      </c>
      <c r="AM2731" s="5">
        <f t="shared" si="1299"/>
        <v>4.2200000000000006</v>
      </c>
      <c r="AN2731">
        <v>0</v>
      </c>
      <c r="AO2731" s="72">
        <f t="shared" si="1300"/>
        <v>2.6</v>
      </c>
      <c r="AP2731" s="72">
        <f t="shared" si="1301"/>
        <v>1.2000000000000002</v>
      </c>
      <c r="AQ2731" s="72">
        <f t="shared" si="1302"/>
        <v>1.4000000000000001</v>
      </c>
      <c r="AR2731" s="71" t="e">
        <f t="shared" si="1303"/>
        <v>#DIV/0!</v>
      </c>
      <c r="BA2731">
        <f t="shared" si="1304"/>
        <v>290</v>
      </c>
      <c r="BB2731" s="91" t="e">
        <f t="shared" si="1305"/>
        <v>#DIV/0!</v>
      </c>
    </row>
    <row r="2732" spans="1:54">
      <c r="A2732" s="2" t="s">
        <v>2850</v>
      </c>
      <c r="B2732" s="7" t="s">
        <v>42675</v>
      </c>
      <c r="C2732" s="17">
        <f t="shared" si="1286"/>
        <v>11.8</v>
      </c>
      <c r="D2732" s="28">
        <f t="shared" si="1287"/>
        <v>269</v>
      </c>
      <c r="E2732" s="8">
        <f t="shared" si="1306"/>
        <v>12</v>
      </c>
      <c r="F2732" s="2" t="s">
        <v>7840</v>
      </c>
      <c r="G2732" s="54">
        <f t="shared" si="1307"/>
        <v>10.799999999999999</v>
      </c>
      <c r="H2732" s="20">
        <f t="shared" si="1308"/>
        <v>0.61575519999999995</v>
      </c>
      <c r="I2732" s="14" t="s">
        <v>17801</v>
      </c>
      <c r="J2732" s="14" t="s">
        <v>12826</v>
      </c>
      <c r="K2732" s="14" t="s">
        <v>22763</v>
      </c>
      <c r="L2732" s="14" t="s">
        <v>27720</v>
      </c>
      <c r="M2732" s="28">
        <f t="shared" si="1309"/>
        <v>13</v>
      </c>
      <c r="N2732" s="46">
        <f t="shared" si="1288"/>
        <v>6</v>
      </c>
      <c r="O2732" s="17">
        <f t="shared" si="1289"/>
        <v>2.4000000000000004</v>
      </c>
      <c r="P2732" s="17">
        <f t="shared" si="1289"/>
        <v>3</v>
      </c>
      <c r="Q2732" s="124">
        <f t="shared" si="1290"/>
        <v>0.60000000000000009</v>
      </c>
      <c r="R2732" s="26">
        <f t="shared" si="1291"/>
        <v>1.4000000000000001</v>
      </c>
      <c r="S2732" s="2" t="s">
        <v>32687</v>
      </c>
      <c r="T2732" s="2" t="s">
        <v>37666</v>
      </c>
      <c r="U2732" s="24">
        <f t="shared" si="1292"/>
        <v>542</v>
      </c>
      <c r="V2732" s="66">
        <f t="shared" si="1292"/>
        <v>412.3</v>
      </c>
      <c r="W2732" s="54">
        <f t="shared" si="1293"/>
        <v>1.08</v>
      </c>
      <c r="X2732" s="143">
        <f t="shared" si="1294"/>
        <v>542</v>
      </c>
      <c r="Y2732" s="143">
        <f t="shared" si="1295"/>
        <v>0.31600000000000006</v>
      </c>
      <c r="AD2732">
        <v>152</v>
      </c>
      <c r="AE2732">
        <v>-1</v>
      </c>
      <c r="AF2732" s="10">
        <v>37.9</v>
      </c>
      <c r="AG2732" s="10">
        <v>58.12</v>
      </c>
      <c r="AH2732" s="10">
        <f t="shared" si="1296"/>
        <v>148247.76708754225</v>
      </c>
      <c r="AI2732" s="11">
        <f t="shared" si="1284"/>
        <v>0</v>
      </c>
      <c r="AJ2732">
        <f t="shared" si="1285"/>
        <v>0</v>
      </c>
      <c r="AK2732" t="e">
        <f t="shared" si="1297"/>
        <v>#DIV/0!</v>
      </c>
      <c r="AL2732">
        <f t="shared" si="1298"/>
        <v>3.873187584000001</v>
      </c>
      <c r="AM2732" s="5">
        <f t="shared" si="1299"/>
        <v>2.16</v>
      </c>
      <c r="AN2732">
        <v>0</v>
      </c>
      <c r="AO2732" s="72">
        <f t="shared" si="1300"/>
        <v>1.4000000000000001</v>
      </c>
      <c r="AP2732" s="72">
        <f t="shared" si="1301"/>
        <v>0.60000000000000009</v>
      </c>
      <c r="AQ2732" s="72">
        <f t="shared" si="1302"/>
        <v>0.60000000000000009</v>
      </c>
      <c r="AR2732" s="71" t="e">
        <f t="shared" si="1303"/>
        <v>#DIV/0!</v>
      </c>
      <c r="BA2732">
        <f t="shared" si="1304"/>
        <v>269</v>
      </c>
      <c r="BB2732" s="91" t="e">
        <f t="shared" si="1305"/>
        <v>#DIV/0!</v>
      </c>
    </row>
    <row r="2733" spans="1:54">
      <c r="A2733" s="2" t="s">
        <v>2851</v>
      </c>
      <c r="B2733" s="7" t="s">
        <v>42676</v>
      </c>
      <c r="C2733" s="17">
        <f t="shared" si="1286"/>
        <v>29.400000000000002</v>
      </c>
      <c r="D2733" s="28">
        <f t="shared" si="1287"/>
        <v>204</v>
      </c>
      <c r="E2733" s="8">
        <f t="shared" si="1306"/>
        <v>12</v>
      </c>
      <c r="F2733" s="2" t="s">
        <v>7841</v>
      </c>
      <c r="G2733" s="54">
        <f t="shared" si="1307"/>
        <v>28.5</v>
      </c>
      <c r="H2733" s="20">
        <f t="shared" si="1308"/>
        <v>0.65486580000000005</v>
      </c>
      <c r="I2733" s="14" t="s">
        <v>17802</v>
      </c>
      <c r="J2733" s="14" t="s">
        <v>12827</v>
      </c>
      <c r="K2733" s="14" t="s">
        <v>22764</v>
      </c>
      <c r="L2733" s="14" t="s">
        <v>27721</v>
      </c>
      <c r="M2733" s="28">
        <f t="shared" si="1309"/>
        <v>10.9</v>
      </c>
      <c r="N2733" s="46">
        <f t="shared" si="1288"/>
        <v>6.2</v>
      </c>
      <c r="O2733" s="17">
        <f t="shared" si="1289"/>
        <v>1.8</v>
      </c>
      <c r="P2733" s="17">
        <f t="shared" si="1289"/>
        <v>7.2</v>
      </c>
      <c r="Q2733" s="124">
        <f t="shared" si="1290"/>
        <v>0.8</v>
      </c>
      <c r="R2733" s="26">
        <f t="shared" si="1291"/>
        <v>2.6</v>
      </c>
      <c r="S2733" s="2" t="s">
        <v>32688</v>
      </c>
      <c r="T2733" s="2" t="s">
        <v>37667</v>
      </c>
      <c r="U2733" s="24">
        <f t="shared" si="1292"/>
        <v>476.8</v>
      </c>
      <c r="V2733" s="66">
        <f t="shared" si="1292"/>
        <v>366.8</v>
      </c>
      <c r="W2733" s="54">
        <f t="shared" si="1293"/>
        <v>2.8499999999999996</v>
      </c>
      <c r="X2733" s="143">
        <f t="shared" si="1294"/>
        <v>476.8</v>
      </c>
      <c r="Y2733" s="143">
        <f t="shared" si="1295"/>
        <v>0.66999999999999993</v>
      </c>
      <c r="AD2733">
        <v>152</v>
      </c>
      <c r="AE2733">
        <v>-1</v>
      </c>
      <c r="AF2733" s="10">
        <v>37.9</v>
      </c>
      <c r="AG2733" s="10">
        <v>58.12</v>
      </c>
      <c r="AH2733" s="10">
        <f t="shared" si="1296"/>
        <v>265394.80931189097</v>
      </c>
      <c r="AI2733" s="11">
        <f t="shared" si="1284"/>
        <v>0</v>
      </c>
      <c r="AJ2733">
        <f t="shared" si="1285"/>
        <v>0</v>
      </c>
      <c r="AK2733" t="e">
        <f t="shared" si="1297"/>
        <v>#DIV/0!</v>
      </c>
      <c r="AL2733">
        <f t="shared" si="1298"/>
        <v>11.629642003200001</v>
      </c>
      <c r="AM2733" s="5">
        <f t="shared" si="1299"/>
        <v>5.6800000000000006</v>
      </c>
      <c r="AN2733">
        <v>0</v>
      </c>
      <c r="AO2733" s="72">
        <f t="shared" si="1300"/>
        <v>2.6</v>
      </c>
      <c r="AP2733" s="72">
        <f t="shared" si="1301"/>
        <v>0.8</v>
      </c>
      <c r="AQ2733" s="72">
        <f t="shared" si="1302"/>
        <v>1</v>
      </c>
      <c r="AR2733" s="71" t="e">
        <f t="shared" si="1303"/>
        <v>#DIV/0!</v>
      </c>
      <c r="BA2733">
        <f t="shared" si="1304"/>
        <v>204</v>
      </c>
      <c r="BB2733" s="91" t="e">
        <f t="shared" si="1305"/>
        <v>#DIV/0!</v>
      </c>
    </row>
    <row r="2734" spans="1:54">
      <c r="A2734" s="2" t="s">
        <v>2852</v>
      </c>
      <c r="B2734" s="7" t="s">
        <v>42677</v>
      </c>
      <c r="C2734" s="17">
        <f t="shared" si="1286"/>
        <v>9.3000000000000007</v>
      </c>
      <c r="D2734" s="28">
        <f t="shared" si="1287"/>
        <v>235</v>
      </c>
      <c r="E2734" s="8">
        <f t="shared" si="1306"/>
        <v>3</v>
      </c>
      <c r="F2734" s="2" t="s">
        <v>7842</v>
      </c>
      <c r="G2734" s="54">
        <f t="shared" si="1307"/>
        <v>8.2999999999999989</v>
      </c>
      <c r="H2734" s="20">
        <f t="shared" si="1308"/>
        <v>0.82534930000000006</v>
      </c>
      <c r="I2734" s="14" t="s">
        <v>17803</v>
      </c>
      <c r="J2734" s="14" t="s">
        <v>12828</v>
      </c>
      <c r="K2734" s="14" t="s">
        <v>22765</v>
      </c>
      <c r="L2734" s="14" t="s">
        <v>27186</v>
      </c>
      <c r="M2734" s="28">
        <f t="shared" si="1309"/>
        <v>14.1</v>
      </c>
      <c r="N2734" s="46">
        <f t="shared" si="1288"/>
        <v>6.2</v>
      </c>
      <c r="O2734" s="17">
        <f t="shared" si="1289"/>
        <v>0.60000000000000009</v>
      </c>
      <c r="P2734" s="17">
        <f t="shared" si="1289"/>
        <v>0.8</v>
      </c>
      <c r="Q2734" s="124">
        <f t="shared" si="1290"/>
        <v>0.2</v>
      </c>
      <c r="R2734" s="26">
        <f t="shared" si="1291"/>
        <v>1.2000000000000002</v>
      </c>
      <c r="S2734" s="2" t="s">
        <v>32689</v>
      </c>
      <c r="T2734" s="2" t="s">
        <v>37668</v>
      </c>
      <c r="U2734" s="24">
        <f t="shared" si="1292"/>
        <v>507.6</v>
      </c>
      <c r="V2734" s="66">
        <f t="shared" si="1292"/>
        <v>306.40000000000003</v>
      </c>
      <c r="W2734" s="54">
        <f t="shared" si="1293"/>
        <v>0.83</v>
      </c>
      <c r="X2734" s="143">
        <f t="shared" si="1294"/>
        <v>507.6</v>
      </c>
      <c r="Y2734" s="143">
        <f t="shared" si="1295"/>
        <v>0.26600000000000001</v>
      </c>
      <c r="AD2734">
        <v>152</v>
      </c>
      <c r="AE2734">
        <v>-1</v>
      </c>
      <c r="AF2734" s="10">
        <v>37.9</v>
      </c>
      <c r="AG2734" s="10">
        <v>58.12</v>
      </c>
      <c r="AH2734" s="10">
        <f t="shared" si="1296"/>
        <v>348526.96565755812</v>
      </c>
      <c r="AI2734" s="11">
        <f t="shared" si="1284"/>
        <v>0</v>
      </c>
      <c r="AJ2734">
        <f t="shared" si="1285"/>
        <v>0</v>
      </c>
      <c r="AK2734" t="e">
        <f t="shared" si="1297"/>
        <v>#DIV/0!</v>
      </c>
      <c r="AL2734">
        <f t="shared" si="1298"/>
        <v>0.1005988032</v>
      </c>
      <c r="AM2734" s="5">
        <f t="shared" si="1299"/>
        <v>1.6600000000000001</v>
      </c>
      <c r="AN2734">
        <v>0</v>
      </c>
      <c r="AO2734" s="72">
        <f t="shared" si="1300"/>
        <v>1.2000000000000002</v>
      </c>
      <c r="AP2734" s="72">
        <f t="shared" si="1301"/>
        <v>0.2</v>
      </c>
      <c r="AQ2734" s="72">
        <f t="shared" si="1302"/>
        <v>0.4</v>
      </c>
      <c r="AR2734" s="71" t="e">
        <f t="shared" si="1303"/>
        <v>#DIV/0!</v>
      </c>
      <c r="BA2734">
        <f t="shared" si="1304"/>
        <v>235</v>
      </c>
      <c r="BB2734" s="91" t="e">
        <f t="shared" si="1305"/>
        <v>#DIV/0!</v>
      </c>
    </row>
    <row r="2735" spans="1:54">
      <c r="A2735" s="2" t="s">
        <v>2853</v>
      </c>
      <c r="B2735" s="7" t="s">
        <v>42678</v>
      </c>
      <c r="C2735" s="17">
        <f t="shared" si="1286"/>
        <v>36.700000000000003</v>
      </c>
      <c r="D2735" s="28">
        <f t="shared" si="1287"/>
        <v>21</v>
      </c>
      <c r="E2735" s="8">
        <f t="shared" si="1306"/>
        <v>21</v>
      </c>
      <c r="F2735" s="2" t="s">
        <v>7843</v>
      </c>
      <c r="G2735" s="54">
        <f t="shared" si="1307"/>
        <v>35.700000000000003</v>
      </c>
      <c r="H2735" s="20">
        <f t="shared" si="1308"/>
        <v>0.25934780000000002</v>
      </c>
      <c r="I2735" s="14" t="s">
        <v>17804</v>
      </c>
      <c r="J2735" s="14" t="s">
        <v>12829</v>
      </c>
      <c r="K2735" s="14" t="s">
        <v>22766</v>
      </c>
      <c r="L2735" s="14" t="s">
        <v>27722</v>
      </c>
      <c r="M2735" s="28">
        <f t="shared" si="1309"/>
        <v>11.8</v>
      </c>
      <c r="N2735" s="46">
        <f t="shared" si="1288"/>
        <v>6</v>
      </c>
      <c r="O2735" s="17">
        <f t="shared" si="1289"/>
        <v>2.8000000000000003</v>
      </c>
      <c r="P2735" s="17">
        <f t="shared" si="1289"/>
        <v>5.4</v>
      </c>
      <c r="Q2735" s="124">
        <f t="shared" si="1290"/>
        <v>1.6</v>
      </c>
      <c r="R2735" s="26">
        <f t="shared" si="1291"/>
        <v>2.2000000000000002</v>
      </c>
      <c r="S2735" s="2" t="s">
        <v>32690</v>
      </c>
      <c r="T2735" s="2" t="s">
        <v>37669</v>
      </c>
      <c r="U2735" s="24">
        <f t="shared" si="1292"/>
        <v>293.70000000000005</v>
      </c>
      <c r="V2735" s="66">
        <f t="shared" si="1292"/>
        <v>369.5</v>
      </c>
      <c r="W2735" s="54">
        <f t="shared" si="1293"/>
        <v>3.57</v>
      </c>
      <c r="X2735" s="143">
        <f t="shared" si="1294"/>
        <v>293.70000000000005</v>
      </c>
      <c r="Y2735" s="143">
        <f t="shared" si="1295"/>
        <v>0.81399999999999995</v>
      </c>
      <c r="AD2735">
        <v>152</v>
      </c>
      <c r="AE2735">
        <v>-1</v>
      </c>
      <c r="AF2735" s="10">
        <v>37.9</v>
      </c>
      <c r="AG2735" s="10">
        <v>58.12</v>
      </c>
      <c r="AH2735" s="10">
        <f t="shared" si="1296"/>
        <v>260525.91348200562</v>
      </c>
      <c r="AI2735" s="11">
        <f t="shared" si="1284"/>
        <v>0</v>
      </c>
      <c r="AJ2735">
        <f t="shared" si="1285"/>
        <v>0</v>
      </c>
      <c r="AK2735" t="e">
        <f t="shared" si="1297"/>
        <v>#DIV/0!</v>
      </c>
      <c r="AL2735">
        <f t="shared" si="1298"/>
        <v>24.637054780800007</v>
      </c>
      <c r="AM2735" s="5">
        <f t="shared" si="1299"/>
        <v>7.1400000000000006</v>
      </c>
      <c r="AN2735">
        <v>0</v>
      </c>
      <c r="AO2735" s="72">
        <f t="shared" si="1300"/>
        <v>2.2000000000000002</v>
      </c>
      <c r="AP2735" s="72">
        <f t="shared" si="1301"/>
        <v>1.6</v>
      </c>
      <c r="AQ2735" s="72">
        <f t="shared" si="1302"/>
        <v>1.8</v>
      </c>
      <c r="AR2735" s="71" t="e">
        <f t="shared" si="1303"/>
        <v>#DIV/0!</v>
      </c>
      <c r="BA2735">
        <f t="shared" si="1304"/>
        <v>21</v>
      </c>
      <c r="BB2735" s="91" t="e">
        <f t="shared" si="1305"/>
        <v>#DIV/0!</v>
      </c>
    </row>
    <row r="2736" spans="1:54">
      <c r="A2736" s="2" t="s">
        <v>2854</v>
      </c>
      <c r="B2736" s="7" t="s">
        <v>42679</v>
      </c>
      <c r="C2736" s="17">
        <f t="shared" si="1286"/>
        <v>37.9</v>
      </c>
      <c r="D2736" s="28">
        <f t="shared" si="1287"/>
        <v>273</v>
      </c>
      <c r="E2736" s="8">
        <f t="shared" si="1306"/>
        <v>15</v>
      </c>
      <c r="F2736" s="2" t="s">
        <v>7844</v>
      </c>
      <c r="G2736" s="54">
        <f t="shared" si="1307"/>
        <v>36.9</v>
      </c>
      <c r="H2736" s="20">
        <f t="shared" si="1308"/>
        <v>0.26931879999999997</v>
      </c>
      <c r="I2736" s="14" t="s">
        <v>17805</v>
      </c>
      <c r="J2736" s="14" t="s">
        <v>12830</v>
      </c>
      <c r="K2736" s="14" t="s">
        <v>22767</v>
      </c>
      <c r="L2736" s="14" t="s">
        <v>27723</v>
      </c>
      <c r="M2736" s="28">
        <f t="shared" si="1309"/>
        <v>9.6</v>
      </c>
      <c r="N2736" s="46">
        <f t="shared" si="1288"/>
        <v>5.6</v>
      </c>
      <c r="O2736" s="17">
        <f t="shared" si="1289"/>
        <v>1.6</v>
      </c>
      <c r="P2736" s="17">
        <f t="shared" si="1289"/>
        <v>9.8000000000000007</v>
      </c>
      <c r="Q2736" s="124">
        <f t="shared" si="1290"/>
        <v>1.4000000000000001</v>
      </c>
      <c r="R2736" s="26">
        <f t="shared" si="1291"/>
        <v>2</v>
      </c>
      <c r="S2736" s="2" t="s">
        <v>32691</v>
      </c>
      <c r="T2736" s="2" t="s">
        <v>37670</v>
      </c>
      <c r="U2736" s="24">
        <f t="shared" si="1292"/>
        <v>546.20000000000005</v>
      </c>
      <c r="V2736" s="66">
        <f t="shared" si="1292"/>
        <v>341.5</v>
      </c>
      <c r="W2736" s="54">
        <f t="shared" si="1293"/>
        <v>3.69</v>
      </c>
      <c r="X2736" s="143">
        <f t="shared" si="1294"/>
        <v>546.20000000000005</v>
      </c>
      <c r="Y2736" s="143">
        <f t="shared" si="1295"/>
        <v>0.83799999999999997</v>
      </c>
      <c r="AD2736">
        <v>152</v>
      </c>
      <c r="AE2736">
        <v>-1</v>
      </c>
      <c r="AF2736" s="10">
        <v>37.9</v>
      </c>
      <c r="AG2736" s="10">
        <v>58.12</v>
      </c>
      <c r="AH2736" s="10">
        <f t="shared" si="1296"/>
        <v>304667.83418962202</v>
      </c>
      <c r="AI2736" s="11">
        <f t="shared" si="1284"/>
        <v>0</v>
      </c>
      <c r="AJ2736">
        <f t="shared" si="1285"/>
        <v>0</v>
      </c>
      <c r="AK2736" t="e">
        <f t="shared" si="1297"/>
        <v>#DIV/0!</v>
      </c>
      <c r="AL2736">
        <f t="shared" si="1298"/>
        <v>22.914162432000001</v>
      </c>
      <c r="AM2736" s="5">
        <f t="shared" si="1299"/>
        <v>7.38</v>
      </c>
      <c r="AN2736">
        <v>0</v>
      </c>
      <c r="AO2736" s="72">
        <f t="shared" si="1300"/>
        <v>2</v>
      </c>
      <c r="AP2736" s="72">
        <f t="shared" si="1301"/>
        <v>1.4000000000000001</v>
      </c>
      <c r="AQ2736" s="72">
        <f t="shared" si="1302"/>
        <v>1.6</v>
      </c>
      <c r="AR2736" s="71" t="e">
        <f t="shared" si="1303"/>
        <v>#DIV/0!</v>
      </c>
      <c r="BA2736">
        <f t="shared" si="1304"/>
        <v>273</v>
      </c>
      <c r="BB2736" s="91" t="e">
        <f t="shared" si="1305"/>
        <v>#DIV/0!</v>
      </c>
    </row>
    <row r="2737" spans="1:54">
      <c r="A2737" s="2" t="s">
        <v>2855</v>
      </c>
      <c r="B2737" s="7" t="s">
        <v>42680</v>
      </c>
      <c r="C2737" s="17">
        <f t="shared" si="1286"/>
        <v>34.4</v>
      </c>
      <c r="D2737" s="28">
        <f t="shared" si="1287"/>
        <v>73</v>
      </c>
      <c r="E2737" s="8">
        <f t="shared" si="1306"/>
        <v>5</v>
      </c>
      <c r="F2737" s="2" t="s">
        <v>7845</v>
      </c>
      <c r="G2737" s="54">
        <f t="shared" si="1307"/>
        <v>33.4</v>
      </c>
      <c r="H2737" s="20">
        <f t="shared" si="1308"/>
        <v>0.80320780000000003</v>
      </c>
      <c r="I2737" s="14" t="s">
        <v>17806</v>
      </c>
      <c r="J2737" s="14" t="s">
        <v>12831</v>
      </c>
      <c r="K2737" s="14" t="s">
        <v>22768</v>
      </c>
      <c r="L2737" s="14" t="s">
        <v>27724</v>
      </c>
      <c r="M2737" s="28">
        <f t="shared" si="1309"/>
        <v>13.5</v>
      </c>
      <c r="N2737" s="46">
        <f t="shared" si="1288"/>
        <v>6</v>
      </c>
      <c r="O2737" s="17">
        <f t="shared" si="1289"/>
        <v>1.2000000000000002</v>
      </c>
      <c r="P2737" s="17">
        <f t="shared" si="1289"/>
        <v>2</v>
      </c>
      <c r="Q2737" s="124">
        <f t="shared" si="1290"/>
        <v>0.2</v>
      </c>
      <c r="R2737" s="26">
        <f t="shared" si="1291"/>
        <v>1.2000000000000002</v>
      </c>
      <c r="S2737" s="2" t="s">
        <v>32692</v>
      </c>
      <c r="T2737" s="2" t="s">
        <v>37671</v>
      </c>
      <c r="U2737" s="24">
        <f t="shared" si="1292"/>
        <v>346.20000000000005</v>
      </c>
      <c r="V2737" s="66">
        <f t="shared" si="1292"/>
        <v>420.70000000000005</v>
      </c>
      <c r="W2737" s="54">
        <f t="shared" si="1293"/>
        <v>3.34</v>
      </c>
      <c r="X2737" s="143">
        <f t="shared" si="1294"/>
        <v>346.20000000000005</v>
      </c>
      <c r="Y2737" s="143">
        <f t="shared" si="1295"/>
        <v>0.7679999999999999</v>
      </c>
      <c r="AD2737">
        <v>152</v>
      </c>
      <c r="AE2737">
        <v>-1</v>
      </c>
      <c r="AF2737" s="10">
        <v>37.9</v>
      </c>
      <c r="AG2737" s="10">
        <v>58.12</v>
      </c>
      <c r="AH2737" s="10">
        <f t="shared" si="1296"/>
        <v>98470.882997738823</v>
      </c>
      <c r="AI2737" s="11">
        <f t="shared" si="1284"/>
        <v>0</v>
      </c>
      <c r="AJ2737">
        <f t="shared" si="1285"/>
        <v>0</v>
      </c>
      <c r="AK2737" t="e">
        <f t="shared" si="1297"/>
        <v>#DIV/0!</v>
      </c>
      <c r="AL2737">
        <f t="shared" si="1298"/>
        <v>0.56676153600000012</v>
      </c>
      <c r="AM2737" s="5">
        <f t="shared" si="1299"/>
        <v>6.68</v>
      </c>
      <c r="AN2737">
        <v>0</v>
      </c>
      <c r="AO2737" s="72">
        <f t="shared" si="1300"/>
        <v>1.2000000000000002</v>
      </c>
      <c r="AP2737" s="72">
        <f t="shared" si="1301"/>
        <v>0.2</v>
      </c>
      <c r="AQ2737" s="72">
        <f t="shared" si="1302"/>
        <v>0.4</v>
      </c>
      <c r="AR2737" s="71" t="e">
        <f t="shared" si="1303"/>
        <v>#DIV/0!</v>
      </c>
      <c r="BA2737">
        <f t="shared" si="1304"/>
        <v>73</v>
      </c>
      <c r="BB2737" s="91" t="e">
        <f t="shared" si="1305"/>
        <v>#DIV/0!</v>
      </c>
    </row>
    <row r="2738" spans="1:54">
      <c r="A2738" s="2" t="s">
        <v>2856</v>
      </c>
      <c r="B2738" s="7" t="s">
        <v>42681</v>
      </c>
      <c r="C2738" s="17">
        <f t="shared" si="1286"/>
        <v>26.5</v>
      </c>
      <c r="D2738" s="28">
        <f t="shared" si="1287"/>
        <v>229</v>
      </c>
      <c r="E2738" s="8">
        <f t="shared" si="1306"/>
        <v>5</v>
      </c>
      <c r="F2738" s="2" t="s">
        <v>7846</v>
      </c>
      <c r="G2738" s="54">
        <f t="shared" si="1307"/>
        <v>25.5</v>
      </c>
      <c r="H2738" s="20">
        <f t="shared" si="1308"/>
        <v>0.86848330000000007</v>
      </c>
      <c r="I2738" s="14" t="s">
        <v>17807</v>
      </c>
      <c r="J2738" s="14" t="s">
        <v>12832</v>
      </c>
      <c r="K2738" s="14" t="s">
        <v>22769</v>
      </c>
      <c r="L2738" s="14" t="s">
        <v>27725</v>
      </c>
      <c r="M2738" s="28">
        <f t="shared" si="1309"/>
        <v>10.199999999999999</v>
      </c>
      <c r="N2738" s="46">
        <f t="shared" si="1288"/>
        <v>6.2</v>
      </c>
      <c r="O2738" s="17">
        <f t="shared" si="1289"/>
        <v>1.2000000000000002</v>
      </c>
      <c r="P2738" s="17">
        <f t="shared" si="1289"/>
        <v>8.6</v>
      </c>
      <c r="Q2738" s="124">
        <f t="shared" si="1290"/>
        <v>0.2</v>
      </c>
      <c r="R2738" s="26">
        <f t="shared" si="1291"/>
        <v>0.4</v>
      </c>
      <c r="S2738" s="2" t="s">
        <v>32693</v>
      </c>
      <c r="T2738" s="2" t="s">
        <v>37672</v>
      </c>
      <c r="U2738" s="24">
        <f t="shared" si="1292"/>
        <v>501.70000000000005</v>
      </c>
      <c r="V2738" s="66">
        <f t="shared" si="1292"/>
        <v>405</v>
      </c>
      <c r="W2738" s="54">
        <f t="shared" si="1293"/>
        <v>2.5499999999999998</v>
      </c>
      <c r="X2738" s="143">
        <f t="shared" si="1294"/>
        <v>501.70000000000005</v>
      </c>
      <c r="Y2738" s="143">
        <f t="shared" si="1295"/>
        <v>0.61</v>
      </c>
      <c r="AD2738">
        <v>152</v>
      </c>
      <c r="AE2738">
        <v>-1</v>
      </c>
      <c r="AF2738" s="10">
        <v>37.9</v>
      </c>
      <c r="AG2738" s="10">
        <v>58.12</v>
      </c>
      <c r="AH2738" s="10">
        <f t="shared" si="1296"/>
        <v>176460.43681930483</v>
      </c>
      <c r="AI2738" s="11">
        <f t="shared" si="1284"/>
        <v>0</v>
      </c>
      <c r="AJ2738">
        <f t="shared" si="1285"/>
        <v>0</v>
      </c>
      <c r="AK2738" t="e">
        <f t="shared" si="1297"/>
        <v>#DIV/0!</v>
      </c>
      <c r="AL2738">
        <f t="shared" si="1298"/>
        <v>0.5429009375999998</v>
      </c>
      <c r="AM2738" s="5">
        <f t="shared" si="1299"/>
        <v>5.0999999999999996</v>
      </c>
      <c r="AN2738">
        <v>0</v>
      </c>
      <c r="AO2738" s="72">
        <f t="shared" si="1300"/>
        <v>0.4</v>
      </c>
      <c r="AP2738" s="72">
        <f t="shared" si="1301"/>
        <v>0.2</v>
      </c>
      <c r="AQ2738" s="72">
        <f t="shared" si="1302"/>
        <v>0.2</v>
      </c>
      <c r="AR2738" s="71" t="e">
        <f t="shared" si="1303"/>
        <v>#DIV/0!</v>
      </c>
      <c r="BA2738">
        <f t="shared" si="1304"/>
        <v>229</v>
      </c>
      <c r="BB2738" s="91" t="e">
        <f t="shared" si="1305"/>
        <v>#DIV/0!</v>
      </c>
    </row>
    <row r="2739" spans="1:54">
      <c r="A2739" s="2" t="s">
        <v>2857</v>
      </c>
      <c r="B2739" s="7" t="s">
        <v>42682</v>
      </c>
      <c r="C2739" s="17">
        <f t="shared" si="1286"/>
        <v>17.100000000000001</v>
      </c>
      <c r="D2739" s="28">
        <f t="shared" si="1287"/>
        <v>113</v>
      </c>
      <c r="E2739" s="8">
        <f t="shared" si="1306"/>
        <v>13</v>
      </c>
      <c r="F2739" s="2" t="s">
        <v>7847</v>
      </c>
      <c r="G2739" s="54">
        <f t="shared" si="1307"/>
        <v>16.200000000000003</v>
      </c>
      <c r="H2739" s="20">
        <f t="shared" si="1308"/>
        <v>0.43458379999999996</v>
      </c>
      <c r="I2739" s="14" t="s">
        <v>17808</v>
      </c>
      <c r="J2739" s="14" t="s">
        <v>12833</v>
      </c>
      <c r="K2739" s="14" t="s">
        <v>22770</v>
      </c>
      <c r="L2739" s="14" t="s">
        <v>27726</v>
      </c>
      <c r="M2739" s="28">
        <f t="shared" si="1309"/>
        <v>13.3</v>
      </c>
      <c r="N2739" s="46">
        <f t="shared" si="1288"/>
        <v>6</v>
      </c>
      <c r="O2739" s="17">
        <f t="shared" si="1289"/>
        <v>1.6</v>
      </c>
      <c r="P2739" s="17">
        <f t="shared" si="1289"/>
        <v>2.4000000000000004</v>
      </c>
      <c r="Q2739" s="124">
        <f t="shared" si="1290"/>
        <v>1</v>
      </c>
      <c r="R2739" s="26">
        <f t="shared" si="1291"/>
        <v>1.6</v>
      </c>
      <c r="S2739" s="2" t="s">
        <v>32694</v>
      </c>
      <c r="T2739" s="2" t="s">
        <v>37673</v>
      </c>
      <c r="U2739" s="24">
        <f t="shared" si="1292"/>
        <v>386.40000000000003</v>
      </c>
      <c r="V2739" s="66">
        <f t="shared" si="1292"/>
        <v>288.3</v>
      </c>
      <c r="W2739" s="54">
        <f t="shared" si="1293"/>
        <v>1.62</v>
      </c>
      <c r="X2739" s="143">
        <f t="shared" si="1294"/>
        <v>386.40000000000003</v>
      </c>
      <c r="Y2739" s="143">
        <f t="shared" si="1295"/>
        <v>0.42400000000000004</v>
      </c>
      <c r="AD2739">
        <v>152</v>
      </c>
      <c r="AE2739">
        <v>-1</v>
      </c>
      <c r="AF2739" s="10">
        <v>37.9</v>
      </c>
      <c r="AG2739" s="10">
        <v>58.12</v>
      </c>
      <c r="AH2739" s="10">
        <f t="shared" si="1296"/>
        <v>368016.18880745023</v>
      </c>
      <c r="AI2739" s="11">
        <f t="shared" si="1284"/>
        <v>0</v>
      </c>
      <c r="AJ2739">
        <f t="shared" si="1285"/>
        <v>0</v>
      </c>
      <c r="AK2739" t="e">
        <f t="shared" si="1297"/>
        <v>#DIV/0!</v>
      </c>
      <c r="AL2739">
        <f t="shared" si="1298"/>
        <v>3.4739171328000014</v>
      </c>
      <c r="AM2739" s="5">
        <f t="shared" si="1299"/>
        <v>3.22</v>
      </c>
      <c r="AN2739">
        <v>0</v>
      </c>
      <c r="AO2739" s="72">
        <f t="shared" si="1300"/>
        <v>1.6</v>
      </c>
      <c r="AP2739" s="72">
        <f t="shared" si="1301"/>
        <v>1</v>
      </c>
      <c r="AQ2739" s="72">
        <f t="shared" si="1302"/>
        <v>1</v>
      </c>
      <c r="AR2739" s="71" t="e">
        <f t="shared" si="1303"/>
        <v>#DIV/0!</v>
      </c>
      <c r="BA2739">
        <f t="shared" si="1304"/>
        <v>113</v>
      </c>
      <c r="BB2739" s="91" t="e">
        <f t="shared" si="1305"/>
        <v>#DIV/0!</v>
      </c>
    </row>
    <row r="2740" spans="1:54">
      <c r="A2740" s="2" t="s">
        <v>2858</v>
      </c>
      <c r="B2740" s="7" t="s">
        <v>42683</v>
      </c>
      <c r="C2740" s="17">
        <f t="shared" si="1286"/>
        <v>12.700000000000001</v>
      </c>
      <c r="D2740" s="28">
        <f t="shared" si="1287"/>
        <v>102</v>
      </c>
      <c r="E2740" s="8">
        <f t="shared" si="1306"/>
        <v>4</v>
      </c>
      <c r="F2740" s="2" t="s">
        <v>7848</v>
      </c>
      <c r="G2740" s="54">
        <f t="shared" si="1307"/>
        <v>11.7</v>
      </c>
      <c r="H2740" s="20">
        <f t="shared" si="1308"/>
        <v>0.74772300000000003</v>
      </c>
      <c r="I2740" s="14" t="s">
        <v>17809</v>
      </c>
      <c r="J2740" s="14" t="s">
        <v>12834</v>
      </c>
      <c r="K2740" s="14" t="s">
        <v>22771</v>
      </c>
      <c r="L2740" s="14" t="s">
        <v>27727</v>
      </c>
      <c r="M2740" s="28">
        <f t="shared" si="1309"/>
        <v>11.6</v>
      </c>
      <c r="N2740" s="46">
        <f t="shared" si="1288"/>
        <v>5.6</v>
      </c>
      <c r="O2740" s="17">
        <f t="shared" si="1289"/>
        <v>1</v>
      </c>
      <c r="P2740" s="17">
        <f t="shared" si="1289"/>
        <v>5.8000000000000007</v>
      </c>
      <c r="Q2740" s="124">
        <f t="shared" si="1290"/>
        <v>0.2</v>
      </c>
      <c r="R2740" s="26">
        <f t="shared" si="1291"/>
        <v>1</v>
      </c>
      <c r="S2740" s="2" t="s">
        <v>32695</v>
      </c>
      <c r="T2740" s="2" t="s">
        <v>37674</v>
      </c>
      <c r="U2740" s="24">
        <f t="shared" si="1292"/>
        <v>375.5</v>
      </c>
      <c r="V2740" s="66">
        <f t="shared" si="1292"/>
        <v>424.3</v>
      </c>
      <c r="W2740" s="54">
        <f t="shared" si="1293"/>
        <v>1.17</v>
      </c>
      <c r="X2740" s="143">
        <f t="shared" si="1294"/>
        <v>375.5</v>
      </c>
      <c r="Y2740" s="143">
        <f t="shared" si="1295"/>
        <v>0.33399999999999996</v>
      </c>
      <c r="AD2740">
        <v>152</v>
      </c>
      <c r="AE2740">
        <v>-1</v>
      </c>
      <c r="AF2740" s="10">
        <v>37.9</v>
      </c>
      <c r="AG2740" s="10">
        <v>58.12</v>
      </c>
      <c r="AH2740" s="10">
        <f t="shared" si="1296"/>
        <v>49872.32819358648</v>
      </c>
      <c r="AI2740" s="11">
        <f t="shared" si="1284"/>
        <v>0</v>
      </c>
      <c r="AJ2740">
        <f t="shared" si="1285"/>
        <v>0</v>
      </c>
      <c r="AK2740" t="e">
        <f t="shared" si="1297"/>
        <v>#DIV/0!</v>
      </c>
      <c r="AL2740">
        <f t="shared" si="1298"/>
        <v>1.4632066000000001</v>
      </c>
      <c r="AM2740" s="5">
        <f t="shared" si="1299"/>
        <v>2.3400000000000003</v>
      </c>
      <c r="AN2740">
        <v>0</v>
      </c>
      <c r="AO2740" s="72">
        <f t="shared" si="1300"/>
        <v>1</v>
      </c>
      <c r="AP2740" s="72">
        <f t="shared" si="1301"/>
        <v>0.2</v>
      </c>
      <c r="AQ2740" s="72">
        <f t="shared" si="1302"/>
        <v>0.4</v>
      </c>
      <c r="AR2740" s="71" t="e">
        <f t="shared" si="1303"/>
        <v>#DIV/0!</v>
      </c>
      <c r="BA2740">
        <f t="shared" si="1304"/>
        <v>102</v>
      </c>
      <c r="BB2740" s="91" t="e">
        <f t="shared" si="1305"/>
        <v>#DIV/0!</v>
      </c>
    </row>
    <row r="2741" spans="1:54">
      <c r="A2741" s="2" t="s">
        <v>2859</v>
      </c>
      <c r="B2741" s="7" t="s">
        <v>42684</v>
      </c>
      <c r="C2741" s="17">
        <f t="shared" si="1286"/>
        <v>32.400000000000006</v>
      </c>
      <c r="D2741" s="28">
        <f t="shared" si="1287"/>
        <v>177</v>
      </c>
      <c r="E2741" s="8">
        <f t="shared" si="1306"/>
        <v>4</v>
      </c>
      <c r="F2741" s="2" t="s">
        <v>7849</v>
      </c>
      <c r="G2741" s="54">
        <f t="shared" si="1307"/>
        <v>31.5</v>
      </c>
      <c r="H2741" s="20">
        <f t="shared" si="1308"/>
        <v>0.53139579999999997</v>
      </c>
      <c r="I2741" s="14" t="s">
        <v>17810</v>
      </c>
      <c r="J2741" s="14" t="s">
        <v>12835</v>
      </c>
      <c r="K2741" s="14" t="s">
        <v>22772</v>
      </c>
      <c r="L2741" s="14" t="s">
        <v>27728</v>
      </c>
      <c r="M2741" s="28">
        <f t="shared" si="1309"/>
        <v>10.199999999999999</v>
      </c>
      <c r="N2741" s="46">
        <f t="shared" si="1288"/>
        <v>6.2</v>
      </c>
      <c r="O2741" s="17">
        <f t="shared" si="1289"/>
        <v>0.8</v>
      </c>
      <c r="P2741" s="17">
        <f t="shared" si="1289"/>
        <v>8.6</v>
      </c>
      <c r="Q2741" s="124">
        <f t="shared" si="1290"/>
        <v>0.2</v>
      </c>
      <c r="R2741" s="26">
        <f t="shared" si="1291"/>
        <v>0.4</v>
      </c>
      <c r="S2741" s="2" t="s">
        <v>32696</v>
      </c>
      <c r="T2741" s="2" t="s">
        <v>37675</v>
      </c>
      <c r="U2741" s="24">
        <f t="shared" si="1292"/>
        <v>450</v>
      </c>
      <c r="V2741" s="66">
        <f t="shared" si="1292"/>
        <v>332.3</v>
      </c>
      <c r="W2741" s="54">
        <f t="shared" si="1293"/>
        <v>3.15</v>
      </c>
      <c r="X2741" s="143">
        <f t="shared" si="1294"/>
        <v>450</v>
      </c>
      <c r="Y2741" s="143">
        <f t="shared" si="1295"/>
        <v>0.73</v>
      </c>
      <c r="AD2741">
        <v>152</v>
      </c>
      <c r="AE2741">
        <v>-1</v>
      </c>
      <c r="AF2741" s="10">
        <v>37.9</v>
      </c>
      <c r="AG2741" s="10">
        <v>58.12</v>
      </c>
      <c r="AH2741" s="10">
        <f t="shared" si="1296"/>
        <v>317094.67334039486</v>
      </c>
      <c r="AI2741" s="11">
        <f t="shared" si="1284"/>
        <v>0</v>
      </c>
      <c r="AJ2741">
        <f t="shared" si="1285"/>
        <v>0</v>
      </c>
      <c r="AK2741" t="e">
        <f t="shared" si="1297"/>
        <v>#DIV/0!</v>
      </c>
      <c r="AL2741">
        <f t="shared" si="1298"/>
        <v>1.2895987584000004</v>
      </c>
      <c r="AM2741" s="5">
        <f t="shared" si="1299"/>
        <v>6.28</v>
      </c>
      <c r="AN2741">
        <v>0</v>
      </c>
      <c r="AO2741" s="72">
        <f t="shared" si="1300"/>
        <v>0.4</v>
      </c>
      <c r="AP2741" s="72">
        <f t="shared" si="1301"/>
        <v>0.2</v>
      </c>
      <c r="AQ2741" s="72">
        <f t="shared" si="1302"/>
        <v>0.2</v>
      </c>
      <c r="AR2741" s="71" t="e">
        <f t="shared" si="1303"/>
        <v>#DIV/0!</v>
      </c>
      <c r="BA2741">
        <f t="shared" si="1304"/>
        <v>177</v>
      </c>
      <c r="BB2741" s="91" t="e">
        <f t="shared" si="1305"/>
        <v>#DIV/0!</v>
      </c>
    </row>
    <row r="2742" spans="1:54">
      <c r="A2742" s="2" t="s">
        <v>2860</v>
      </c>
      <c r="B2742" s="7" t="s">
        <v>42685</v>
      </c>
      <c r="C2742" s="17">
        <f t="shared" si="1286"/>
        <v>24.5</v>
      </c>
      <c r="D2742" s="28">
        <f t="shared" si="1287"/>
        <v>83</v>
      </c>
      <c r="E2742" s="8">
        <f t="shared" si="1306"/>
        <v>8</v>
      </c>
      <c r="F2742" s="2" t="s">
        <v>7850</v>
      </c>
      <c r="G2742" s="54">
        <f t="shared" si="1307"/>
        <v>23.6</v>
      </c>
      <c r="H2742" s="20">
        <f t="shared" si="1308"/>
        <v>0.8486899</v>
      </c>
      <c r="I2742" s="14" t="s">
        <v>17811</v>
      </c>
      <c r="J2742" s="14" t="s">
        <v>12836</v>
      </c>
      <c r="K2742" s="14" t="s">
        <v>22773</v>
      </c>
      <c r="L2742" s="14" t="s">
        <v>27729</v>
      </c>
      <c r="M2742" s="28">
        <f t="shared" si="1309"/>
        <v>10.6</v>
      </c>
      <c r="N2742" s="46">
        <f t="shared" si="1288"/>
        <v>6.2</v>
      </c>
      <c r="O2742" s="17">
        <f t="shared" si="1289"/>
        <v>1.8</v>
      </c>
      <c r="P2742" s="17">
        <f t="shared" si="1289"/>
        <v>7.8000000000000007</v>
      </c>
      <c r="Q2742" s="124">
        <f t="shared" si="1290"/>
        <v>0.4</v>
      </c>
      <c r="R2742" s="26">
        <f t="shared" si="1291"/>
        <v>2.6</v>
      </c>
      <c r="S2742" s="2" t="s">
        <v>32697</v>
      </c>
      <c r="T2742" s="2" t="s">
        <v>37676</v>
      </c>
      <c r="U2742" s="24">
        <f t="shared" si="1292"/>
        <v>356.20000000000005</v>
      </c>
      <c r="V2742" s="66">
        <f t="shared" si="1292"/>
        <v>288.60000000000002</v>
      </c>
      <c r="W2742" s="54">
        <f t="shared" si="1293"/>
        <v>2.36</v>
      </c>
      <c r="X2742" s="143">
        <f t="shared" si="1294"/>
        <v>356.20000000000005</v>
      </c>
      <c r="Y2742" s="143">
        <f t="shared" si="1295"/>
        <v>0.57199999999999995</v>
      </c>
      <c r="AD2742">
        <v>152</v>
      </c>
      <c r="AE2742">
        <v>-1</v>
      </c>
      <c r="AF2742" s="10">
        <v>37.9</v>
      </c>
      <c r="AG2742" s="10">
        <v>58.12</v>
      </c>
      <c r="AH2742" s="10">
        <f t="shared" si="1296"/>
        <v>367642.62445014418</v>
      </c>
      <c r="AI2742" s="11">
        <f t="shared" ref="AI2742:AI2805" si="1310">1-EXP(-2.63*(AA2742/AH2742)*(AD2742-AE2742)*(1-((AD2742-T2742)/(AD2742-AE2742))^0.38))</f>
        <v>0</v>
      </c>
      <c r="AJ2742">
        <f t="shared" ref="AJ2742:AJ2805" si="1311">H2742*P2742*O2742*R2742*AB2742</f>
        <v>0</v>
      </c>
      <c r="AK2742" t="e">
        <f t="shared" si="1297"/>
        <v>#DIV/0!</v>
      </c>
      <c r="AL2742">
        <f t="shared" si="1298"/>
        <v>5.523423890400001</v>
      </c>
      <c r="AM2742" s="5">
        <f t="shared" si="1299"/>
        <v>4.7</v>
      </c>
      <c r="AN2742">
        <v>0</v>
      </c>
      <c r="AO2742" s="72">
        <f t="shared" si="1300"/>
        <v>2.6</v>
      </c>
      <c r="AP2742" s="72">
        <f t="shared" si="1301"/>
        <v>0.4</v>
      </c>
      <c r="AQ2742" s="72">
        <f t="shared" si="1302"/>
        <v>0.4</v>
      </c>
      <c r="AR2742" s="71" t="e">
        <f t="shared" si="1303"/>
        <v>#DIV/0!</v>
      </c>
      <c r="BA2742">
        <f t="shared" si="1304"/>
        <v>83</v>
      </c>
      <c r="BB2742" s="91" t="e">
        <f t="shared" si="1305"/>
        <v>#DIV/0!</v>
      </c>
    </row>
    <row r="2743" spans="1:54">
      <c r="A2743" s="2" t="s">
        <v>2861</v>
      </c>
      <c r="B2743" s="7" t="s">
        <v>42686</v>
      </c>
      <c r="C2743" s="17">
        <f t="shared" si="1286"/>
        <v>35.6</v>
      </c>
      <c r="D2743" s="28">
        <f t="shared" si="1287"/>
        <v>95</v>
      </c>
      <c r="E2743" s="8">
        <f t="shared" si="1306"/>
        <v>14</v>
      </c>
      <c r="F2743" s="2" t="s">
        <v>7851</v>
      </c>
      <c r="G2743" s="54">
        <f t="shared" si="1307"/>
        <v>34.700000000000003</v>
      </c>
      <c r="H2743" s="20">
        <f t="shared" si="1308"/>
        <v>0.19511119999999998</v>
      </c>
      <c r="I2743" s="14" t="s">
        <v>17812</v>
      </c>
      <c r="J2743" s="14" t="s">
        <v>12837</v>
      </c>
      <c r="K2743" s="14" t="s">
        <v>22774</v>
      </c>
      <c r="L2743" s="14" t="s">
        <v>27730</v>
      </c>
      <c r="M2743" s="28">
        <f t="shared" si="1309"/>
        <v>11.4</v>
      </c>
      <c r="N2743" s="46">
        <f t="shared" si="1288"/>
        <v>7</v>
      </c>
      <c r="O2743" s="17">
        <f t="shared" si="1289"/>
        <v>1.2000000000000002</v>
      </c>
      <c r="P2743" s="17">
        <f t="shared" si="1289"/>
        <v>6.2</v>
      </c>
      <c r="Q2743" s="124">
        <f t="shared" si="1290"/>
        <v>1.6</v>
      </c>
      <c r="R2743" s="26">
        <f t="shared" si="1291"/>
        <v>2</v>
      </c>
      <c r="S2743" s="2" t="s">
        <v>32698</v>
      </c>
      <c r="T2743" s="2" t="s">
        <v>37677</v>
      </c>
      <c r="U2743" s="24">
        <f t="shared" si="1292"/>
        <v>368.3</v>
      </c>
      <c r="V2743" s="66">
        <f t="shared" si="1292"/>
        <v>419.1</v>
      </c>
      <c r="W2743" s="54">
        <f t="shared" si="1293"/>
        <v>3.4699999999999998</v>
      </c>
      <c r="X2743" s="143">
        <f t="shared" si="1294"/>
        <v>368.3</v>
      </c>
      <c r="Y2743" s="143">
        <f t="shared" si="1295"/>
        <v>0.79399999999999993</v>
      </c>
      <c r="AD2743">
        <v>152</v>
      </c>
      <c r="AE2743">
        <v>-1</v>
      </c>
      <c r="AF2743" s="10">
        <v>37.9</v>
      </c>
      <c r="AG2743" s="10">
        <v>58.12</v>
      </c>
      <c r="AH2743" s="10">
        <f t="shared" si="1296"/>
        <v>111047.95096485749</v>
      </c>
      <c r="AI2743" s="11">
        <f t="shared" si="1310"/>
        <v>0</v>
      </c>
      <c r="AJ2743">
        <f t="shared" si="1311"/>
        <v>0</v>
      </c>
      <c r="AK2743" t="e">
        <f t="shared" si="1297"/>
        <v>#DIV/0!</v>
      </c>
      <c r="AL2743">
        <f t="shared" si="1298"/>
        <v>11.976745344000003</v>
      </c>
      <c r="AM2743" s="5">
        <f t="shared" si="1299"/>
        <v>6.92</v>
      </c>
      <c r="AN2743">
        <v>0</v>
      </c>
      <c r="AO2743" s="72">
        <f t="shared" si="1300"/>
        <v>2</v>
      </c>
      <c r="AP2743" s="72">
        <f t="shared" si="1301"/>
        <v>1.6</v>
      </c>
      <c r="AQ2743" s="72">
        <f t="shared" si="1302"/>
        <v>1.8</v>
      </c>
      <c r="AR2743" s="71" t="e">
        <f t="shared" si="1303"/>
        <v>#DIV/0!</v>
      </c>
      <c r="BA2743">
        <f t="shared" si="1304"/>
        <v>95</v>
      </c>
      <c r="BB2743" s="91" t="e">
        <f t="shared" si="1305"/>
        <v>#DIV/0!</v>
      </c>
    </row>
    <row r="2744" spans="1:54">
      <c r="A2744" s="2" t="s">
        <v>2862</v>
      </c>
      <c r="B2744" s="7" t="s">
        <v>42687</v>
      </c>
      <c r="C2744" s="17">
        <f t="shared" si="1286"/>
        <v>14.200000000000001</v>
      </c>
      <c r="D2744" s="28">
        <f t="shared" si="1287"/>
        <v>44</v>
      </c>
      <c r="E2744" s="8">
        <f t="shared" si="1306"/>
        <v>6</v>
      </c>
      <c r="F2744" s="2" t="s">
        <v>7852</v>
      </c>
      <c r="G2744" s="54">
        <f t="shared" si="1307"/>
        <v>13.2</v>
      </c>
      <c r="H2744" s="20">
        <f t="shared" si="1308"/>
        <v>0.80633809999999995</v>
      </c>
      <c r="I2744" s="14" t="s">
        <v>17813</v>
      </c>
      <c r="J2744" s="14" t="s">
        <v>12838</v>
      </c>
      <c r="K2744" s="14" t="s">
        <v>22775</v>
      </c>
      <c r="L2744" s="14" t="s">
        <v>27731</v>
      </c>
      <c r="M2744" s="28">
        <f t="shared" si="1309"/>
        <v>9.6</v>
      </c>
      <c r="N2744" s="46">
        <f t="shared" si="1288"/>
        <v>5.8</v>
      </c>
      <c r="O2744" s="17">
        <f t="shared" si="1289"/>
        <v>1.6</v>
      </c>
      <c r="P2744" s="17">
        <f t="shared" si="1289"/>
        <v>9.8000000000000007</v>
      </c>
      <c r="Q2744" s="124">
        <f t="shared" si="1290"/>
        <v>0.2</v>
      </c>
      <c r="R2744" s="26">
        <f t="shared" si="1291"/>
        <v>0.60000000000000009</v>
      </c>
      <c r="S2744" s="2" t="s">
        <v>32699</v>
      </c>
      <c r="T2744" s="2" t="s">
        <v>37678</v>
      </c>
      <c r="U2744" s="24">
        <f t="shared" si="1292"/>
        <v>316.60000000000002</v>
      </c>
      <c r="V2744" s="66">
        <f t="shared" si="1292"/>
        <v>380.5</v>
      </c>
      <c r="W2744" s="54">
        <f t="shared" si="1293"/>
        <v>1.32</v>
      </c>
      <c r="X2744" s="143">
        <f t="shared" si="1294"/>
        <v>316.60000000000002</v>
      </c>
      <c r="Y2744" s="143">
        <f t="shared" si="1295"/>
        <v>0.36399999999999999</v>
      </c>
      <c r="AD2744">
        <v>152</v>
      </c>
      <c r="AE2744">
        <v>-1</v>
      </c>
      <c r="AF2744" s="10">
        <v>37.9</v>
      </c>
      <c r="AG2744" s="10">
        <v>58.12</v>
      </c>
      <c r="AH2744" s="10">
        <f t="shared" si="1296"/>
        <v>239519.89256835787</v>
      </c>
      <c r="AI2744" s="11">
        <f t="shared" si="1310"/>
        <v>0</v>
      </c>
      <c r="AJ2744">
        <f t="shared" si="1311"/>
        <v>0</v>
      </c>
      <c r="AK2744" t="e">
        <f t="shared" si="1297"/>
        <v>#DIV/0!</v>
      </c>
      <c r="AL2744">
        <f t="shared" si="1298"/>
        <v>1.8219711552000009</v>
      </c>
      <c r="AM2744" s="5">
        <f t="shared" si="1299"/>
        <v>2.64</v>
      </c>
      <c r="AN2744">
        <v>0</v>
      </c>
      <c r="AO2744" s="72">
        <f t="shared" si="1300"/>
        <v>0.60000000000000009</v>
      </c>
      <c r="AP2744" s="72">
        <f t="shared" si="1301"/>
        <v>0.2</v>
      </c>
      <c r="AQ2744" s="72">
        <f t="shared" si="1302"/>
        <v>0.2</v>
      </c>
      <c r="AR2744" s="71" t="e">
        <f t="shared" si="1303"/>
        <v>#DIV/0!</v>
      </c>
      <c r="BA2744">
        <f t="shared" si="1304"/>
        <v>44</v>
      </c>
      <c r="BB2744" s="91" t="e">
        <f t="shared" si="1305"/>
        <v>#DIV/0!</v>
      </c>
    </row>
    <row r="2745" spans="1:54">
      <c r="A2745" s="2" t="s">
        <v>2863</v>
      </c>
      <c r="B2745" s="7" t="s">
        <v>42688</v>
      </c>
      <c r="C2745" s="17">
        <f t="shared" si="1286"/>
        <v>7.5</v>
      </c>
      <c r="D2745" s="28">
        <f t="shared" si="1287"/>
        <v>19</v>
      </c>
      <c r="E2745" s="8">
        <f t="shared" si="1306"/>
        <v>22</v>
      </c>
      <c r="F2745" s="2" t="s">
        <v>7853</v>
      </c>
      <c r="G2745" s="54">
        <f t="shared" si="1307"/>
        <v>6.6</v>
      </c>
      <c r="H2745" s="20">
        <f t="shared" si="1308"/>
        <v>0.17956520000000001</v>
      </c>
      <c r="I2745" s="14" t="s">
        <v>17814</v>
      </c>
      <c r="J2745" s="14" t="s">
        <v>12839</v>
      </c>
      <c r="K2745" s="14" t="s">
        <v>22776</v>
      </c>
      <c r="L2745" s="14" t="s">
        <v>27732</v>
      </c>
      <c r="M2745" s="28">
        <f t="shared" si="1309"/>
        <v>9.8999999999999986</v>
      </c>
      <c r="N2745" s="46">
        <f t="shared" si="1288"/>
        <v>6.6</v>
      </c>
      <c r="O2745" s="17">
        <f t="shared" si="1289"/>
        <v>2</v>
      </c>
      <c r="P2745" s="17">
        <f t="shared" si="1289"/>
        <v>9.2000000000000011</v>
      </c>
      <c r="Q2745" s="124">
        <f t="shared" si="1290"/>
        <v>2.4000000000000004</v>
      </c>
      <c r="R2745" s="26">
        <f t="shared" si="1291"/>
        <v>3</v>
      </c>
      <c r="S2745" s="2" t="s">
        <v>32700</v>
      </c>
      <c r="T2745" s="2" t="s">
        <v>37679</v>
      </c>
      <c r="U2745" s="24">
        <f t="shared" si="1292"/>
        <v>292.20000000000005</v>
      </c>
      <c r="V2745" s="66">
        <f t="shared" si="1292"/>
        <v>289.90000000000003</v>
      </c>
      <c r="W2745" s="54">
        <f t="shared" si="1293"/>
        <v>0.66</v>
      </c>
      <c r="X2745" s="143">
        <f t="shared" si="1294"/>
        <v>292.20000000000005</v>
      </c>
      <c r="Y2745" s="143">
        <f t="shared" si="1295"/>
        <v>0.23200000000000001</v>
      </c>
      <c r="AD2745">
        <v>152</v>
      </c>
      <c r="AE2745">
        <v>-1</v>
      </c>
      <c r="AF2745" s="10">
        <v>37.9</v>
      </c>
      <c r="AG2745" s="10">
        <v>58.12</v>
      </c>
      <c r="AH2745" s="10">
        <f t="shared" si="1296"/>
        <v>366379.55725188938</v>
      </c>
      <c r="AI2745" s="11">
        <f t="shared" si="1310"/>
        <v>0</v>
      </c>
      <c r="AJ2745">
        <f t="shared" si="1311"/>
        <v>0</v>
      </c>
      <c r="AK2745" t="e">
        <f t="shared" si="1297"/>
        <v>#DIV/0!</v>
      </c>
      <c r="AL2745">
        <f t="shared" si="1298"/>
        <v>45.288000960000005</v>
      </c>
      <c r="AM2745" s="5">
        <f t="shared" si="1299"/>
        <v>1.3</v>
      </c>
      <c r="AN2745">
        <v>0</v>
      </c>
      <c r="AO2745" s="72">
        <f t="shared" si="1300"/>
        <v>3</v>
      </c>
      <c r="AP2745" s="72">
        <f t="shared" si="1301"/>
        <v>2.4000000000000004</v>
      </c>
      <c r="AQ2745" s="72">
        <f t="shared" si="1302"/>
        <v>2.6</v>
      </c>
      <c r="AR2745" s="71" t="e">
        <f t="shared" si="1303"/>
        <v>#DIV/0!</v>
      </c>
      <c r="BA2745">
        <f t="shared" si="1304"/>
        <v>19</v>
      </c>
      <c r="BB2745" s="91" t="e">
        <f t="shared" si="1305"/>
        <v>#DIV/0!</v>
      </c>
    </row>
    <row r="2746" spans="1:54">
      <c r="A2746" s="2" t="s">
        <v>2864</v>
      </c>
      <c r="B2746" s="7" t="s">
        <v>42689</v>
      </c>
      <c r="C2746" s="17">
        <f t="shared" si="1286"/>
        <v>30.1</v>
      </c>
      <c r="D2746" s="28">
        <f t="shared" si="1287"/>
        <v>210</v>
      </c>
      <c r="E2746" s="8">
        <f t="shared" si="1306"/>
        <v>10</v>
      </c>
      <c r="F2746" s="2" t="s">
        <v>7854</v>
      </c>
      <c r="G2746" s="54">
        <f t="shared" si="1307"/>
        <v>29.1</v>
      </c>
      <c r="H2746" s="20">
        <f t="shared" si="1308"/>
        <v>0.89826779999999995</v>
      </c>
      <c r="I2746" s="14" t="s">
        <v>17815</v>
      </c>
      <c r="J2746" s="14" t="s">
        <v>12840</v>
      </c>
      <c r="K2746" s="14" t="s">
        <v>22777</v>
      </c>
      <c r="L2746" s="14" t="s">
        <v>27733</v>
      </c>
      <c r="M2746" s="28">
        <f t="shared" si="1309"/>
        <v>10.399999999999999</v>
      </c>
      <c r="N2746" s="46">
        <f t="shared" si="1288"/>
        <v>6</v>
      </c>
      <c r="O2746" s="17">
        <f t="shared" si="1289"/>
        <v>2.4000000000000004</v>
      </c>
      <c r="P2746" s="17">
        <f t="shared" si="1289"/>
        <v>8.2000000000000011</v>
      </c>
      <c r="Q2746" s="124">
        <f t="shared" si="1290"/>
        <v>0.4</v>
      </c>
      <c r="R2746" s="26">
        <f t="shared" si="1291"/>
        <v>3</v>
      </c>
      <c r="S2746" s="2" t="s">
        <v>32701</v>
      </c>
      <c r="T2746" s="2" t="s">
        <v>37680</v>
      </c>
      <c r="U2746" s="24">
        <f t="shared" si="1292"/>
        <v>482.90000000000003</v>
      </c>
      <c r="V2746" s="66">
        <f t="shared" si="1292"/>
        <v>394.40000000000003</v>
      </c>
      <c r="W2746" s="54">
        <f t="shared" si="1293"/>
        <v>2.9099999999999997</v>
      </c>
      <c r="X2746" s="143">
        <f t="shared" si="1294"/>
        <v>482.90000000000003</v>
      </c>
      <c r="Y2746" s="143">
        <f t="shared" si="1295"/>
        <v>0.68199999999999994</v>
      </c>
      <c r="AD2746">
        <v>152</v>
      </c>
      <c r="AE2746">
        <v>-1</v>
      </c>
      <c r="AF2746" s="10">
        <v>37.9</v>
      </c>
      <c r="AG2746" s="10">
        <v>58.12</v>
      </c>
      <c r="AH2746" s="10">
        <f t="shared" si="1296"/>
        <v>207456.032540785</v>
      </c>
      <c r="AI2746" s="11">
        <f t="shared" si="1310"/>
        <v>0</v>
      </c>
      <c r="AJ2746">
        <f t="shared" si="1311"/>
        <v>0</v>
      </c>
      <c r="AK2746" t="e">
        <f t="shared" si="1297"/>
        <v>#DIV/0!</v>
      </c>
      <c r="AL2746">
        <f t="shared" si="1298"/>
        <v>6.0062690880000051</v>
      </c>
      <c r="AM2746" s="5">
        <f t="shared" si="1299"/>
        <v>5.82</v>
      </c>
      <c r="AN2746">
        <v>0</v>
      </c>
      <c r="AO2746" s="72">
        <f t="shared" si="1300"/>
        <v>3</v>
      </c>
      <c r="AP2746" s="72">
        <f t="shared" si="1301"/>
        <v>0.4</v>
      </c>
      <c r="AQ2746" s="72">
        <f t="shared" si="1302"/>
        <v>0.4</v>
      </c>
      <c r="AR2746" s="71" t="e">
        <f t="shared" si="1303"/>
        <v>#DIV/0!</v>
      </c>
      <c r="BA2746">
        <f t="shared" si="1304"/>
        <v>210</v>
      </c>
      <c r="BB2746" s="91" t="e">
        <f t="shared" si="1305"/>
        <v>#DIV/0!</v>
      </c>
    </row>
    <row r="2747" spans="1:54">
      <c r="A2747" s="2" t="s">
        <v>2865</v>
      </c>
      <c r="B2747" s="7" t="s">
        <v>42690</v>
      </c>
      <c r="C2747" s="17">
        <f t="shared" si="1286"/>
        <v>28.8</v>
      </c>
      <c r="D2747" s="28">
        <f t="shared" si="1287"/>
        <v>281</v>
      </c>
      <c r="E2747" s="8">
        <f t="shared" si="1306"/>
        <v>10</v>
      </c>
      <c r="F2747" s="2" t="s">
        <v>7855</v>
      </c>
      <c r="G2747" s="54">
        <f t="shared" si="1307"/>
        <v>27.8</v>
      </c>
      <c r="H2747" s="20">
        <f t="shared" si="1308"/>
        <v>0.73601209999999995</v>
      </c>
      <c r="I2747" s="14" t="s">
        <v>17816</v>
      </c>
      <c r="J2747" s="14" t="s">
        <v>12841</v>
      </c>
      <c r="K2747" s="14" t="s">
        <v>22778</v>
      </c>
      <c r="L2747" s="14" t="s">
        <v>27734</v>
      </c>
      <c r="M2747" s="28">
        <f t="shared" si="1309"/>
        <v>11.6</v>
      </c>
      <c r="N2747" s="46">
        <f t="shared" si="1288"/>
        <v>6.2</v>
      </c>
      <c r="O2747" s="17">
        <f t="shared" si="1289"/>
        <v>1.6</v>
      </c>
      <c r="P2747" s="17">
        <f t="shared" si="1289"/>
        <v>5.8000000000000007</v>
      </c>
      <c r="Q2747" s="124">
        <f t="shared" si="1290"/>
        <v>0.60000000000000009</v>
      </c>
      <c r="R2747" s="26">
        <f t="shared" si="1291"/>
        <v>2.2000000000000002</v>
      </c>
      <c r="S2747" s="2" t="s">
        <v>32702</v>
      </c>
      <c r="T2747" s="2" t="s">
        <v>37681</v>
      </c>
      <c r="U2747" s="24">
        <f t="shared" si="1292"/>
        <v>553.9</v>
      </c>
      <c r="V2747" s="66">
        <f t="shared" si="1292"/>
        <v>362.8</v>
      </c>
      <c r="W2747" s="54">
        <f t="shared" si="1293"/>
        <v>2.78</v>
      </c>
      <c r="X2747" s="143">
        <f t="shared" si="1294"/>
        <v>553.9</v>
      </c>
      <c r="Y2747" s="143">
        <f t="shared" si="1295"/>
        <v>0.65599999999999992</v>
      </c>
      <c r="AD2747">
        <v>152</v>
      </c>
      <c r="AE2747">
        <v>-1</v>
      </c>
      <c r="AF2747" s="10">
        <v>37.9</v>
      </c>
      <c r="AG2747" s="10">
        <v>58.12</v>
      </c>
      <c r="AH2747" s="10">
        <f t="shared" si="1296"/>
        <v>272265.45746969088</v>
      </c>
      <c r="AI2747" s="11">
        <f t="shared" si="1310"/>
        <v>0</v>
      </c>
      <c r="AJ2747">
        <f t="shared" si="1311"/>
        <v>0</v>
      </c>
      <c r="AK2747" t="e">
        <f t="shared" si="1297"/>
        <v>#DIV/0!</v>
      </c>
      <c r="AL2747">
        <f t="shared" si="1298"/>
        <v>5.3895769664000017</v>
      </c>
      <c r="AM2747" s="5">
        <f t="shared" si="1299"/>
        <v>5.5600000000000005</v>
      </c>
      <c r="AN2747">
        <v>0</v>
      </c>
      <c r="AO2747" s="72">
        <f t="shared" si="1300"/>
        <v>2.2000000000000002</v>
      </c>
      <c r="AP2747" s="72">
        <f t="shared" si="1301"/>
        <v>0.60000000000000009</v>
      </c>
      <c r="AQ2747" s="72">
        <f t="shared" si="1302"/>
        <v>0.60000000000000009</v>
      </c>
      <c r="AR2747" s="71" t="e">
        <f t="shared" si="1303"/>
        <v>#DIV/0!</v>
      </c>
      <c r="BA2747">
        <f t="shared" si="1304"/>
        <v>281</v>
      </c>
      <c r="BB2747" s="91" t="e">
        <f t="shared" si="1305"/>
        <v>#DIV/0!</v>
      </c>
    </row>
    <row r="2748" spans="1:54">
      <c r="A2748" s="2" t="s">
        <v>2866</v>
      </c>
      <c r="B2748" s="7" t="s">
        <v>42691</v>
      </c>
      <c r="C2748" s="17">
        <f t="shared" si="1286"/>
        <v>37.4</v>
      </c>
      <c r="D2748" s="28">
        <f t="shared" si="1287"/>
        <v>49</v>
      </c>
      <c r="E2748" s="8">
        <f t="shared" si="1306"/>
        <v>19</v>
      </c>
      <c r="F2748" s="2" t="s">
        <v>7856</v>
      </c>
      <c r="G2748" s="54">
        <f t="shared" si="1307"/>
        <v>36.5</v>
      </c>
      <c r="H2748" s="20">
        <f t="shared" si="1308"/>
        <v>0.26504829999999996</v>
      </c>
      <c r="I2748" s="14" t="s">
        <v>17817</v>
      </c>
      <c r="J2748" s="14" t="s">
        <v>12842</v>
      </c>
      <c r="K2748" s="14" t="s">
        <v>22779</v>
      </c>
      <c r="L2748" s="14" t="s">
        <v>27735</v>
      </c>
      <c r="M2748" s="28">
        <f t="shared" si="1309"/>
        <v>10.9</v>
      </c>
      <c r="N2748" s="46">
        <f t="shared" si="1288"/>
        <v>7</v>
      </c>
      <c r="O2748" s="17">
        <f t="shared" si="1289"/>
        <v>2</v>
      </c>
      <c r="P2748" s="17">
        <f t="shared" si="1289"/>
        <v>7.2</v>
      </c>
      <c r="Q2748" s="124">
        <f t="shared" si="1290"/>
        <v>1.8</v>
      </c>
      <c r="R2748" s="26">
        <f t="shared" si="1291"/>
        <v>2.4000000000000004</v>
      </c>
      <c r="S2748" s="2" t="s">
        <v>32703</v>
      </c>
      <c r="T2748" s="2" t="s">
        <v>37682</v>
      </c>
      <c r="U2748" s="24">
        <f t="shared" si="1292"/>
        <v>322</v>
      </c>
      <c r="V2748" s="66">
        <f t="shared" si="1292"/>
        <v>361.1</v>
      </c>
      <c r="W2748" s="54">
        <f t="shared" si="1293"/>
        <v>3.65</v>
      </c>
      <c r="X2748" s="143">
        <f t="shared" si="1294"/>
        <v>322</v>
      </c>
      <c r="Y2748" s="143">
        <f t="shared" si="1295"/>
        <v>0.83</v>
      </c>
      <c r="AD2748">
        <v>152</v>
      </c>
      <c r="AE2748">
        <v>-1</v>
      </c>
      <c r="AF2748" s="10">
        <v>37.9</v>
      </c>
      <c r="AG2748" s="10">
        <v>58.12</v>
      </c>
      <c r="AH2748" s="10">
        <f t="shared" si="1296"/>
        <v>275083.59919983451</v>
      </c>
      <c r="AI2748" s="11">
        <f t="shared" si="1310"/>
        <v>0</v>
      </c>
      <c r="AJ2748">
        <f t="shared" si="1311"/>
        <v>0</v>
      </c>
      <c r="AK2748" t="e">
        <f t="shared" si="1297"/>
        <v>#DIV/0!</v>
      </c>
      <c r="AL2748">
        <f t="shared" si="1298"/>
        <v>25.39993075200001</v>
      </c>
      <c r="AM2748" s="5">
        <f t="shared" si="1299"/>
        <v>7.2799999999999994</v>
      </c>
      <c r="AN2748">
        <v>0</v>
      </c>
      <c r="AO2748" s="72">
        <f t="shared" si="1300"/>
        <v>2.4000000000000004</v>
      </c>
      <c r="AP2748" s="72">
        <f t="shared" si="1301"/>
        <v>1.8</v>
      </c>
      <c r="AQ2748" s="72">
        <f t="shared" si="1302"/>
        <v>1.8</v>
      </c>
      <c r="AR2748" s="71" t="e">
        <f t="shared" si="1303"/>
        <v>#DIV/0!</v>
      </c>
      <c r="BA2748">
        <f t="shared" si="1304"/>
        <v>49</v>
      </c>
      <c r="BB2748" s="91" t="e">
        <f t="shared" si="1305"/>
        <v>#DIV/0!</v>
      </c>
    </row>
    <row r="2749" spans="1:54">
      <c r="A2749" s="2" t="s">
        <v>2867</v>
      </c>
      <c r="B2749" s="7" t="s">
        <v>42692</v>
      </c>
      <c r="C2749" s="17">
        <f t="shared" si="1286"/>
        <v>17.2</v>
      </c>
      <c r="D2749" s="28">
        <f t="shared" si="1287"/>
        <v>219</v>
      </c>
      <c r="E2749" s="8">
        <f t="shared" si="1306"/>
        <v>12</v>
      </c>
      <c r="F2749" s="2" t="s">
        <v>7857</v>
      </c>
      <c r="G2749" s="54">
        <f t="shared" si="1307"/>
        <v>16.200000000000003</v>
      </c>
      <c r="H2749" s="20">
        <f t="shared" si="1308"/>
        <v>0.20436019999999999</v>
      </c>
      <c r="I2749" s="14" t="s">
        <v>17818</v>
      </c>
      <c r="J2749" s="14" t="s">
        <v>12843</v>
      </c>
      <c r="K2749" s="14" t="s">
        <v>22780</v>
      </c>
      <c r="L2749" s="14" t="s">
        <v>27736</v>
      </c>
      <c r="M2749" s="28">
        <f t="shared" si="1309"/>
        <v>10.5</v>
      </c>
      <c r="N2749" s="46">
        <f t="shared" si="1288"/>
        <v>6.8</v>
      </c>
      <c r="O2749" s="17">
        <f t="shared" si="1289"/>
        <v>1.8</v>
      </c>
      <c r="P2749" s="17">
        <f t="shared" si="1289"/>
        <v>8</v>
      </c>
      <c r="Q2749" s="124">
        <f t="shared" si="1290"/>
        <v>0.8</v>
      </c>
      <c r="R2749" s="26">
        <f t="shared" si="1291"/>
        <v>1</v>
      </c>
      <c r="S2749" s="2" t="s">
        <v>32704</v>
      </c>
      <c r="T2749" s="2" t="s">
        <v>37683</v>
      </c>
      <c r="U2749" s="24">
        <f t="shared" si="1292"/>
        <v>492.3</v>
      </c>
      <c r="V2749" s="66">
        <f t="shared" si="1292"/>
        <v>285.70000000000005</v>
      </c>
      <c r="W2749" s="54">
        <f t="shared" si="1293"/>
        <v>1.62</v>
      </c>
      <c r="X2749" s="143">
        <f t="shared" si="1294"/>
        <v>492.3</v>
      </c>
      <c r="Y2749" s="143">
        <f t="shared" si="1295"/>
        <v>0.42400000000000004</v>
      </c>
      <c r="AD2749">
        <v>152</v>
      </c>
      <c r="AE2749">
        <v>-1</v>
      </c>
      <c r="AF2749" s="10">
        <v>37.9</v>
      </c>
      <c r="AG2749" s="10">
        <v>58.12</v>
      </c>
      <c r="AH2749" s="10">
        <f t="shared" si="1296"/>
        <v>370670.09135632555</v>
      </c>
      <c r="AI2749" s="11">
        <f t="shared" si="1310"/>
        <v>0</v>
      </c>
      <c r="AJ2749">
        <f t="shared" si="1311"/>
        <v>0</v>
      </c>
      <c r="AK2749" t="e">
        <f t="shared" si="1297"/>
        <v>#DIV/0!</v>
      </c>
      <c r="AL2749">
        <f t="shared" si="1298"/>
        <v>11.45721312</v>
      </c>
      <c r="AM2749" s="5">
        <f t="shared" si="1299"/>
        <v>3.2399999999999998</v>
      </c>
      <c r="AN2749">
        <v>0</v>
      </c>
      <c r="AO2749" s="72">
        <f t="shared" si="1300"/>
        <v>1</v>
      </c>
      <c r="AP2749" s="72">
        <f t="shared" si="1301"/>
        <v>0.8</v>
      </c>
      <c r="AQ2749" s="72">
        <f t="shared" si="1302"/>
        <v>0.8</v>
      </c>
      <c r="AR2749" s="71" t="e">
        <f t="shared" si="1303"/>
        <v>#DIV/0!</v>
      </c>
      <c r="BA2749">
        <f t="shared" si="1304"/>
        <v>219</v>
      </c>
      <c r="BB2749" s="91" t="e">
        <f t="shared" si="1305"/>
        <v>#DIV/0!</v>
      </c>
    </row>
    <row r="2750" spans="1:54">
      <c r="A2750" s="2" t="s">
        <v>2868</v>
      </c>
      <c r="B2750" s="7" t="s">
        <v>42693</v>
      </c>
      <c r="C2750" s="17">
        <f t="shared" si="1286"/>
        <v>25.1</v>
      </c>
      <c r="D2750" s="28">
        <f t="shared" si="1287"/>
        <v>299</v>
      </c>
      <c r="E2750" s="8">
        <f t="shared" si="1306"/>
        <v>11</v>
      </c>
      <c r="F2750" s="2" t="s">
        <v>7858</v>
      </c>
      <c r="G2750" s="54">
        <f t="shared" si="1307"/>
        <v>24.200000000000003</v>
      </c>
      <c r="H2750" s="20">
        <f t="shared" si="1308"/>
        <v>0.71401929999999991</v>
      </c>
      <c r="I2750" s="14" t="s">
        <v>17819</v>
      </c>
      <c r="J2750" s="14" t="s">
        <v>12844</v>
      </c>
      <c r="K2750" s="14" t="s">
        <v>22781</v>
      </c>
      <c r="L2750" s="14" t="s">
        <v>27737</v>
      </c>
      <c r="M2750" s="28">
        <f t="shared" si="1309"/>
        <v>11.2</v>
      </c>
      <c r="N2750" s="46">
        <f t="shared" si="1288"/>
        <v>5.2</v>
      </c>
      <c r="O2750" s="17">
        <f t="shared" si="1289"/>
        <v>3</v>
      </c>
      <c r="P2750" s="17">
        <f t="shared" si="1289"/>
        <v>6.6000000000000005</v>
      </c>
      <c r="Q2750" s="124">
        <f t="shared" si="1290"/>
        <v>0.4</v>
      </c>
      <c r="R2750" s="26">
        <f t="shared" si="1291"/>
        <v>1.4000000000000001</v>
      </c>
      <c r="S2750" s="2" t="s">
        <v>32705</v>
      </c>
      <c r="T2750" s="2" t="s">
        <v>37684</v>
      </c>
      <c r="U2750" s="24">
        <f t="shared" si="1292"/>
        <v>571.6</v>
      </c>
      <c r="V2750" s="66">
        <f t="shared" si="1292"/>
        <v>410.70000000000005</v>
      </c>
      <c r="W2750" s="54">
        <f t="shared" si="1293"/>
        <v>2.42</v>
      </c>
      <c r="X2750" s="143">
        <f t="shared" si="1294"/>
        <v>571.6</v>
      </c>
      <c r="Y2750" s="143">
        <f t="shared" si="1295"/>
        <v>0.58399999999999996</v>
      </c>
      <c r="AD2750">
        <v>152</v>
      </c>
      <c r="AE2750">
        <v>-1</v>
      </c>
      <c r="AF2750" s="10">
        <v>37.9</v>
      </c>
      <c r="AG2750" s="10">
        <v>58.12</v>
      </c>
      <c r="AH2750" s="10">
        <f t="shared" si="1296"/>
        <v>155212.18097498862</v>
      </c>
      <c r="AI2750" s="11">
        <f t="shared" si="1310"/>
        <v>0</v>
      </c>
      <c r="AJ2750">
        <f t="shared" si="1311"/>
        <v>0</v>
      </c>
      <c r="AK2750" t="e">
        <f t="shared" si="1297"/>
        <v>#DIV/0!</v>
      </c>
      <c r="AL2750">
        <f t="shared" si="1298"/>
        <v>7.927385004000004</v>
      </c>
      <c r="AM2750" s="5">
        <f t="shared" si="1299"/>
        <v>4.82</v>
      </c>
      <c r="AN2750">
        <v>0</v>
      </c>
      <c r="AO2750" s="72">
        <f t="shared" si="1300"/>
        <v>1.4000000000000001</v>
      </c>
      <c r="AP2750" s="72">
        <f t="shared" si="1301"/>
        <v>0.4</v>
      </c>
      <c r="AQ2750" s="72">
        <f t="shared" si="1302"/>
        <v>0.60000000000000009</v>
      </c>
      <c r="AR2750" s="71" t="e">
        <f t="shared" si="1303"/>
        <v>#DIV/0!</v>
      </c>
      <c r="BA2750">
        <f t="shared" si="1304"/>
        <v>299</v>
      </c>
      <c r="BB2750" s="91" t="e">
        <f t="shared" si="1305"/>
        <v>#DIV/0!</v>
      </c>
    </row>
    <row r="2751" spans="1:54">
      <c r="A2751" s="2" t="s">
        <v>2869</v>
      </c>
      <c r="B2751" s="7" t="s">
        <v>42694</v>
      </c>
      <c r="C2751" s="17">
        <f t="shared" si="1286"/>
        <v>26.900000000000002</v>
      </c>
      <c r="D2751" s="28">
        <f t="shared" si="1287"/>
        <v>48</v>
      </c>
      <c r="E2751" s="8">
        <f t="shared" si="1306"/>
        <v>5</v>
      </c>
      <c r="F2751" s="2" t="s">
        <v>7859</v>
      </c>
      <c r="G2751" s="54">
        <f t="shared" si="1307"/>
        <v>25.900000000000002</v>
      </c>
      <c r="H2751" s="20">
        <f t="shared" si="1308"/>
        <v>0.88893060000000002</v>
      </c>
      <c r="I2751" s="14" t="s">
        <v>17820</v>
      </c>
      <c r="J2751" s="14" t="s">
        <v>12845</v>
      </c>
      <c r="K2751" s="14" t="s">
        <v>22782</v>
      </c>
      <c r="L2751" s="14" t="s">
        <v>27738</v>
      </c>
      <c r="M2751" s="28">
        <f t="shared" si="1309"/>
        <v>11.1</v>
      </c>
      <c r="N2751" s="46">
        <f t="shared" si="1288"/>
        <v>6.6</v>
      </c>
      <c r="O2751" s="17">
        <f t="shared" si="1289"/>
        <v>1.2000000000000002</v>
      </c>
      <c r="P2751" s="17">
        <f t="shared" si="1289"/>
        <v>6.8000000000000007</v>
      </c>
      <c r="Q2751" s="124">
        <f t="shared" si="1290"/>
        <v>0.2</v>
      </c>
      <c r="R2751" s="26">
        <f t="shared" si="1291"/>
        <v>2.2000000000000002</v>
      </c>
      <c r="S2751" s="2" t="s">
        <v>32706</v>
      </c>
      <c r="T2751" s="2" t="s">
        <v>37685</v>
      </c>
      <c r="U2751" s="24">
        <f t="shared" si="1292"/>
        <v>321.20000000000005</v>
      </c>
      <c r="V2751" s="66">
        <f t="shared" si="1292"/>
        <v>328.5</v>
      </c>
      <c r="W2751" s="54">
        <f t="shared" si="1293"/>
        <v>2.59</v>
      </c>
      <c r="X2751" s="143">
        <f t="shared" si="1294"/>
        <v>321.20000000000005</v>
      </c>
      <c r="Y2751" s="143">
        <f t="shared" si="1295"/>
        <v>0.61799999999999999</v>
      </c>
      <c r="AD2751">
        <v>152</v>
      </c>
      <c r="AE2751">
        <v>-1</v>
      </c>
      <c r="AF2751" s="10">
        <v>37.9</v>
      </c>
      <c r="AG2751" s="10">
        <v>58.12</v>
      </c>
      <c r="AH2751" s="10">
        <f t="shared" si="1296"/>
        <v>322061.26547424198</v>
      </c>
      <c r="AI2751" s="11">
        <f t="shared" si="1310"/>
        <v>0</v>
      </c>
      <c r="AJ2751">
        <f t="shared" si="1311"/>
        <v>0</v>
      </c>
      <c r="AK2751" t="e">
        <f t="shared" si="1297"/>
        <v>#DIV/0!</v>
      </c>
      <c r="AL2751">
        <f t="shared" si="1298"/>
        <v>1.9939178688000005</v>
      </c>
      <c r="AM2751" s="5">
        <f t="shared" si="1299"/>
        <v>5.1800000000000006</v>
      </c>
      <c r="AN2751">
        <v>0</v>
      </c>
      <c r="AO2751" s="72">
        <f t="shared" si="1300"/>
        <v>2.2000000000000002</v>
      </c>
      <c r="AP2751" s="72">
        <f t="shared" si="1301"/>
        <v>0.2</v>
      </c>
      <c r="AQ2751" s="72">
        <f t="shared" si="1302"/>
        <v>0.4</v>
      </c>
      <c r="AR2751" s="71" t="e">
        <f t="shared" si="1303"/>
        <v>#DIV/0!</v>
      </c>
      <c r="BA2751">
        <f t="shared" si="1304"/>
        <v>48</v>
      </c>
      <c r="BB2751" s="91" t="e">
        <f t="shared" si="1305"/>
        <v>#DIV/0!</v>
      </c>
    </row>
    <row r="2752" spans="1:54">
      <c r="A2752" s="2" t="s">
        <v>2870</v>
      </c>
      <c r="B2752" s="7" t="s">
        <v>42695</v>
      </c>
      <c r="C2752" s="17">
        <f t="shared" si="1286"/>
        <v>32.700000000000003</v>
      </c>
      <c r="D2752" s="28">
        <f t="shared" si="1287"/>
        <v>87</v>
      </c>
      <c r="E2752" s="8">
        <f t="shared" si="1306"/>
        <v>15</v>
      </c>
      <c r="F2752" s="2" t="s">
        <v>7860</v>
      </c>
      <c r="G2752" s="54">
        <f t="shared" si="1307"/>
        <v>31.8</v>
      </c>
      <c r="H2752" s="20">
        <f t="shared" si="1308"/>
        <v>0.15269240000000001</v>
      </c>
      <c r="I2752" s="14" t="s">
        <v>17821</v>
      </c>
      <c r="J2752" s="14" t="s">
        <v>12846</v>
      </c>
      <c r="K2752" s="14" t="s">
        <v>22783</v>
      </c>
      <c r="L2752" s="14" t="s">
        <v>27739</v>
      </c>
      <c r="M2752" s="28">
        <f t="shared" si="1309"/>
        <v>11.8</v>
      </c>
      <c r="N2752" s="46">
        <f t="shared" si="1288"/>
        <v>6.6</v>
      </c>
      <c r="O2752" s="17">
        <f t="shared" si="1289"/>
        <v>1.2000000000000002</v>
      </c>
      <c r="P2752" s="17">
        <f t="shared" si="1289"/>
        <v>5.4</v>
      </c>
      <c r="Q2752" s="124">
        <f t="shared" si="1290"/>
        <v>2</v>
      </c>
      <c r="R2752" s="26">
        <f t="shared" si="1291"/>
        <v>2.4000000000000004</v>
      </c>
      <c r="S2752" s="2" t="s">
        <v>32707</v>
      </c>
      <c r="T2752" s="2" t="s">
        <v>37686</v>
      </c>
      <c r="U2752" s="24">
        <f t="shared" si="1292"/>
        <v>360.3</v>
      </c>
      <c r="V2752" s="66">
        <f t="shared" si="1292"/>
        <v>385.5</v>
      </c>
      <c r="W2752" s="54">
        <f t="shared" si="1293"/>
        <v>3.1799999999999997</v>
      </c>
      <c r="X2752" s="143">
        <f t="shared" si="1294"/>
        <v>360.3</v>
      </c>
      <c r="Y2752" s="143">
        <f t="shared" si="1295"/>
        <v>0.73599999999999988</v>
      </c>
      <c r="AD2752">
        <v>152</v>
      </c>
      <c r="AE2752">
        <v>-1</v>
      </c>
      <c r="AF2752" s="10">
        <v>37.9</v>
      </c>
      <c r="AG2752" s="10">
        <v>58.12</v>
      </c>
      <c r="AH2752" s="10">
        <f t="shared" si="1296"/>
        <v>228801.03125286513</v>
      </c>
      <c r="AI2752" s="11">
        <f t="shared" si="1310"/>
        <v>0</v>
      </c>
      <c r="AJ2752">
        <f t="shared" si="1311"/>
        <v>0</v>
      </c>
      <c r="AK2752" t="e">
        <f t="shared" si="1297"/>
        <v>#DIV/0!</v>
      </c>
      <c r="AL2752">
        <f t="shared" si="1298"/>
        <v>13.177327795200002</v>
      </c>
      <c r="AM2752" s="5">
        <f t="shared" si="1299"/>
        <v>6.3400000000000007</v>
      </c>
      <c r="AN2752">
        <v>0</v>
      </c>
      <c r="AO2752" s="72">
        <f t="shared" si="1300"/>
        <v>2.4000000000000004</v>
      </c>
      <c r="AP2752" s="72">
        <f t="shared" si="1301"/>
        <v>2</v>
      </c>
      <c r="AQ2752" s="72">
        <f t="shared" si="1302"/>
        <v>2.2000000000000002</v>
      </c>
      <c r="AR2752" s="71" t="e">
        <f t="shared" si="1303"/>
        <v>#DIV/0!</v>
      </c>
      <c r="BA2752">
        <f t="shared" si="1304"/>
        <v>87</v>
      </c>
      <c r="BB2752" s="91" t="e">
        <f t="shared" si="1305"/>
        <v>#DIV/0!</v>
      </c>
    </row>
    <row r="2753" spans="1:54">
      <c r="A2753" s="2" t="s">
        <v>2871</v>
      </c>
      <c r="B2753" s="7" t="s">
        <v>42696</v>
      </c>
      <c r="C2753" s="17">
        <f t="shared" si="1286"/>
        <v>36.300000000000004</v>
      </c>
      <c r="D2753" s="28">
        <f t="shared" si="1287"/>
        <v>18</v>
      </c>
      <c r="E2753" s="8">
        <f t="shared" si="1306"/>
        <v>9</v>
      </c>
      <c r="F2753" s="2" t="s">
        <v>7861</v>
      </c>
      <c r="G2753" s="54">
        <f t="shared" si="1307"/>
        <v>35.4</v>
      </c>
      <c r="H2753" s="20">
        <f t="shared" si="1308"/>
        <v>0.19363559999999999</v>
      </c>
      <c r="I2753" s="14" t="s">
        <v>17822</v>
      </c>
      <c r="J2753" s="14" t="s">
        <v>12847</v>
      </c>
      <c r="K2753" s="14" t="s">
        <v>22784</v>
      </c>
      <c r="L2753" s="14" t="s">
        <v>27740</v>
      </c>
      <c r="M2753" s="28">
        <f t="shared" si="1309"/>
        <v>11.2</v>
      </c>
      <c r="N2753" s="46">
        <f t="shared" si="1288"/>
        <v>6.8</v>
      </c>
      <c r="O2753" s="17">
        <f t="shared" si="1289"/>
        <v>0.60000000000000009</v>
      </c>
      <c r="P2753" s="17">
        <f t="shared" si="1289"/>
        <v>6.6000000000000005</v>
      </c>
      <c r="Q2753" s="124">
        <f t="shared" si="1290"/>
        <v>1.4000000000000001</v>
      </c>
      <c r="R2753" s="26">
        <f t="shared" si="1291"/>
        <v>1.8</v>
      </c>
      <c r="S2753" s="2" t="s">
        <v>32708</v>
      </c>
      <c r="T2753" s="2" t="s">
        <v>37687</v>
      </c>
      <c r="U2753" s="24">
        <f t="shared" si="1292"/>
        <v>290.70000000000005</v>
      </c>
      <c r="V2753" s="66">
        <f t="shared" si="1292"/>
        <v>297.40000000000003</v>
      </c>
      <c r="W2753" s="54">
        <f t="shared" si="1293"/>
        <v>3.5399999999999996</v>
      </c>
      <c r="X2753" s="143">
        <f t="shared" si="1294"/>
        <v>290.70000000000005</v>
      </c>
      <c r="Y2753" s="143">
        <f t="shared" si="1295"/>
        <v>0.80799999999999994</v>
      </c>
      <c r="AD2753">
        <v>152</v>
      </c>
      <c r="AE2753">
        <v>-1</v>
      </c>
      <c r="AF2753" s="10">
        <v>37.9</v>
      </c>
      <c r="AG2753" s="10">
        <v>58.12</v>
      </c>
      <c r="AH2753" s="10">
        <f t="shared" si="1296"/>
        <v>358422.18162890326</v>
      </c>
      <c r="AI2753" s="11">
        <f t="shared" si="1310"/>
        <v>0</v>
      </c>
      <c r="AJ2753">
        <f t="shared" si="1311"/>
        <v>0</v>
      </c>
      <c r="AK2753" t="e">
        <f t="shared" si="1297"/>
        <v>#DIV/0!</v>
      </c>
      <c r="AL2753">
        <f t="shared" si="1298"/>
        <v>5.7477654432000014</v>
      </c>
      <c r="AM2753" s="5">
        <f t="shared" si="1299"/>
        <v>7.0600000000000005</v>
      </c>
      <c r="AN2753">
        <v>0</v>
      </c>
      <c r="AO2753" s="72">
        <f t="shared" si="1300"/>
        <v>1.8</v>
      </c>
      <c r="AP2753" s="72">
        <f t="shared" si="1301"/>
        <v>1.4000000000000001</v>
      </c>
      <c r="AQ2753" s="72">
        <f t="shared" si="1302"/>
        <v>1.6</v>
      </c>
      <c r="AR2753" s="71" t="e">
        <f t="shared" si="1303"/>
        <v>#DIV/0!</v>
      </c>
      <c r="BA2753">
        <f t="shared" si="1304"/>
        <v>18</v>
      </c>
      <c r="BB2753" s="91" t="e">
        <f t="shared" si="1305"/>
        <v>#DIV/0!</v>
      </c>
    </row>
    <row r="2754" spans="1:54">
      <c r="A2754" s="2" t="s">
        <v>2872</v>
      </c>
      <c r="B2754" s="7" t="s">
        <v>42697</v>
      </c>
      <c r="C2754" s="17">
        <f t="shared" ref="C2754:C2817" si="1312">MROUND(A2754,0.1)+1+AN2754</f>
        <v>8.1000000000000014</v>
      </c>
      <c r="D2754" s="28">
        <f t="shared" ref="D2754:D2817" si="1313">MROUND(S2754,1)</f>
        <v>42</v>
      </c>
      <c r="E2754" s="8">
        <f t="shared" si="1306"/>
        <v>9</v>
      </c>
      <c r="F2754" s="2" t="s">
        <v>7862</v>
      </c>
      <c r="G2754" s="54">
        <f t="shared" si="1307"/>
        <v>7.1999999999999993</v>
      </c>
      <c r="H2754" s="20">
        <f t="shared" si="1308"/>
        <v>0.64255849999999992</v>
      </c>
      <c r="I2754" s="14" t="s">
        <v>17823</v>
      </c>
      <c r="J2754" s="14" t="s">
        <v>12848</v>
      </c>
      <c r="K2754" s="14" t="s">
        <v>22785</v>
      </c>
      <c r="L2754" s="14" t="s">
        <v>27741</v>
      </c>
      <c r="M2754" s="28">
        <f t="shared" si="1309"/>
        <v>10.199999999999999</v>
      </c>
      <c r="N2754" s="46">
        <f t="shared" ref="N2754:N2817" si="1314">MROUND(L2754,0.2)+5</f>
        <v>6.8</v>
      </c>
      <c r="O2754" s="17">
        <f t="shared" ref="O2754:P2817" si="1315">MROUND(I2754,0.2)</f>
        <v>2.2000000000000002</v>
      </c>
      <c r="P2754" s="17">
        <f t="shared" si="1315"/>
        <v>8.6</v>
      </c>
      <c r="Q2754" s="124">
        <f t="shared" ref="Q2754:Q2817" si="1316">IF(AN2754&gt;0,CEILING((1-H2754)*R2754,0.2),IF(MROUND((1-H2754)*R2754,0.2)&lt;0.2,MROUND((1-H2754)*R2754,0.2)+0.2, MROUND((1-H2754)*R2754,0.2)))</f>
        <v>0.4</v>
      </c>
      <c r="R2754" s="26">
        <f t="shared" ref="R2754:R2817" si="1317">MROUND(K2754,0.2)</f>
        <v>1</v>
      </c>
      <c r="S2754" s="2" t="s">
        <v>32709</v>
      </c>
      <c r="T2754" s="2" t="s">
        <v>37688</v>
      </c>
      <c r="U2754" s="24">
        <f t="shared" ref="U2754:V2817" si="1318">ROUNDUP(S2754+273,1)</f>
        <v>315.40000000000003</v>
      </c>
      <c r="V2754" s="66">
        <f t="shared" si="1318"/>
        <v>341.70000000000005</v>
      </c>
      <c r="W2754" s="54">
        <f t="shared" ref="W2754:W2817" si="1319">ROUNDUP(A2754/10,2)</f>
        <v>0.72</v>
      </c>
      <c r="X2754" s="143">
        <f t="shared" ref="X2754:X2817" si="1320">U2754</f>
        <v>315.40000000000003</v>
      </c>
      <c r="Y2754" s="143">
        <f t="shared" ref="Y2754:Y2817" si="1321">W2754/5+0.1</f>
        <v>0.24399999999999999</v>
      </c>
      <c r="AD2754">
        <v>152</v>
      </c>
      <c r="AE2754">
        <v>-1</v>
      </c>
      <c r="AF2754" s="10">
        <v>37.9</v>
      </c>
      <c r="AG2754" s="10">
        <v>58.12</v>
      </c>
      <c r="AH2754" s="10">
        <f t="shared" ref="AH2754:AH2817" si="1322">((1.092*8.3144*(AE2754+273)*(LN(AF2754)-1.013)/(0.93-(AE2754+273)/(AD2754+273)))*((AD2754-T2754)/(AD2754-AE2754))^0.383)*1000/AG2754</f>
        <v>304377.8383554382</v>
      </c>
      <c r="AI2754" s="11">
        <f t="shared" si="1310"/>
        <v>0</v>
      </c>
      <c r="AJ2754">
        <f t="shared" si="1311"/>
        <v>0</v>
      </c>
      <c r="AK2754" t="e">
        <f t="shared" ref="AK2754:AK2817" si="1323">0.07*AJ2754*AI2754/AC2754</f>
        <v>#DIV/0!</v>
      </c>
      <c r="AL2754">
        <f t="shared" ref="AL2754:AL2817" si="1324">(1-H2754)*O2754*P2754*R2754</f>
        <v>6.7627931800000018</v>
      </c>
      <c r="AM2754" s="5">
        <f t="shared" ref="AM2754:AM2817" si="1325">MROUND(A2754,0.1)/5</f>
        <v>1.4200000000000002</v>
      </c>
      <c r="AN2754">
        <v>0</v>
      </c>
      <c r="AO2754" s="72">
        <f t="shared" ref="AO2754:AO2817" si="1326">CEILING(R2754,0.2)</f>
        <v>1</v>
      </c>
      <c r="AP2754" s="72">
        <f t="shared" ref="AP2754:AP2817" si="1327">Q2754</f>
        <v>0.4</v>
      </c>
      <c r="AQ2754" s="72">
        <f t="shared" ref="AQ2754:AQ2817" si="1328">CEILING((1-H2754)*R2754,0.2)</f>
        <v>0.4</v>
      </c>
      <c r="AR2754" s="71" t="e">
        <f t="shared" ref="AR2754:AR2817" si="1329">AL2754+AK2754</f>
        <v>#DIV/0!</v>
      </c>
      <c r="BA2754">
        <f t="shared" ref="BA2754:BA2817" si="1330">D2754</f>
        <v>42</v>
      </c>
      <c r="BB2754" s="91" t="e">
        <f t="shared" ref="BB2754:BB2817" si="1331">AK2754/AL2754</f>
        <v>#DIV/0!</v>
      </c>
    </row>
    <row r="2755" spans="1:54">
      <c r="A2755" s="2" t="s">
        <v>2873</v>
      </c>
      <c r="B2755" s="7" t="s">
        <v>42698</v>
      </c>
      <c r="C2755" s="17">
        <f t="shared" si="1312"/>
        <v>24.400000000000002</v>
      </c>
      <c r="D2755" s="28">
        <f t="shared" si="1313"/>
        <v>92</v>
      </c>
      <c r="E2755" s="8">
        <f t="shared" ref="E2755:E2818" si="1332">MROUND(SQRT(((P2755*O2755*Q2755)/MAX(O2755,P2755,Q2755)))*10,1)</f>
        <v>13</v>
      </c>
      <c r="F2755" s="2" t="s">
        <v>7863</v>
      </c>
      <c r="G2755" s="54">
        <f t="shared" ref="G2755:G2818" si="1333">ROUNDUP(A2755,1)</f>
        <v>23.400000000000002</v>
      </c>
      <c r="H2755" s="20">
        <f t="shared" ref="H2755:H2818" si="1334">F2755/100</f>
        <v>0.41818620000000001</v>
      </c>
      <c r="I2755" s="14" t="s">
        <v>17824</v>
      </c>
      <c r="J2755" s="14" t="s">
        <v>12849</v>
      </c>
      <c r="K2755" s="14" t="s">
        <v>22786</v>
      </c>
      <c r="L2755" s="14" t="s">
        <v>27742</v>
      </c>
      <c r="M2755" s="28">
        <f t="shared" ref="M2755:M2818" si="1335">14.5-P2755/2</f>
        <v>13.3</v>
      </c>
      <c r="N2755" s="46">
        <f t="shared" si="1314"/>
        <v>7</v>
      </c>
      <c r="O2755" s="17">
        <f t="shared" si="1315"/>
        <v>1.2000000000000002</v>
      </c>
      <c r="P2755" s="17">
        <f t="shared" si="1315"/>
        <v>2.4000000000000004</v>
      </c>
      <c r="Q2755" s="124">
        <f t="shared" si="1316"/>
        <v>1.4000000000000001</v>
      </c>
      <c r="R2755" s="26">
        <f t="shared" si="1317"/>
        <v>2.4000000000000004</v>
      </c>
      <c r="S2755" s="2" t="s">
        <v>32710</v>
      </c>
      <c r="T2755" s="2" t="s">
        <v>37689</v>
      </c>
      <c r="U2755" s="24">
        <f t="shared" si="1318"/>
        <v>364.6</v>
      </c>
      <c r="V2755" s="66">
        <f t="shared" si="1318"/>
        <v>358.6</v>
      </c>
      <c r="W2755" s="54">
        <f t="shared" si="1319"/>
        <v>2.34</v>
      </c>
      <c r="X2755" s="143">
        <f t="shared" si="1320"/>
        <v>364.6</v>
      </c>
      <c r="Y2755" s="143">
        <f t="shared" si="1321"/>
        <v>0.56799999999999995</v>
      </c>
      <c r="AD2755">
        <v>152</v>
      </c>
      <c r="AE2755">
        <v>-1</v>
      </c>
      <c r="AF2755" s="10">
        <v>37.9</v>
      </c>
      <c r="AG2755" s="10">
        <v>58.12</v>
      </c>
      <c r="AH2755" s="10">
        <f t="shared" si="1322"/>
        <v>279101.63090478652</v>
      </c>
      <c r="AI2755" s="11">
        <f t="shared" si="1310"/>
        <v>0</v>
      </c>
      <c r="AJ2755">
        <f t="shared" si="1311"/>
        <v>0</v>
      </c>
      <c r="AK2755" t="e">
        <f t="shared" si="1323"/>
        <v>#DIV/0!</v>
      </c>
      <c r="AL2755">
        <f t="shared" si="1324"/>
        <v>4.0214969856000016</v>
      </c>
      <c r="AM2755" s="5">
        <f t="shared" si="1325"/>
        <v>4.6800000000000006</v>
      </c>
      <c r="AN2755">
        <v>0</v>
      </c>
      <c r="AO2755" s="72">
        <f t="shared" si="1326"/>
        <v>2.4000000000000004</v>
      </c>
      <c r="AP2755" s="72">
        <f t="shared" si="1327"/>
        <v>1.4000000000000001</v>
      </c>
      <c r="AQ2755" s="72">
        <f t="shared" si="1328"/>
        <v>1.4000000000000001</v>
      </c>
      <c r="AR2755" s="71" t="e">
        <f t="shared" si="1329"/>
        <v>#DIV/0!</v>
      </c>
      <c r="BA2755">
        <f t="shared" si="1330"/>
        <v>92</v>
      </c>
      <c r="BB2755" s="91" t="e">
        <f t="shared" si="1331"/>
        <v>#DIV/0!</v>
      </c>
    </row>
    <row r="2756" spans="1:54">
      <c r="A2756" s="2" t="s">
        <v>2874</v>
      </c>
      <c r="B2756" s="7" t="s">
        <v>42699</v>
      </c>
      <c r="C2756" s="17">
        <f t="shared" si="1312"/>
        <v>24.400000000000002</v>
      </c>
      <c r="D2756" s="28">
        <f t="shared" si="1313"/>
        <v>215</v>
      </c>
      <c r="E2756" s="8">
        <f t="shared" si="1332"/>
        <v>15</v>
      </c>
      <c r="F2756" s="2" t="s">
        <v>7864</v>
      </c>
      <c r="G2756" s="54">
        <f t="shared" si="1333"/>
        <v>23.5</v>
      </c>
      <c r="H2756" s="20">
        <f t="shared" si="1334"/>
        <v>0.56242429999999999</v>
      </c>
      <c r="I2756" s="14" t="s">
        <v>17825</v>
      </c>
      <c r="J2756" s="14" t="s">
        <v>12850</v>
      </c>
      <c r="K2756" s="14" t="s">
        <v>22787</v>
      </c>
      <c r="L2756" s="14" t="s">
        <v>27743</v>
      </c>
      <c r="M2756" s="28">
        <f t="shared" si="1335"/>
        <v>13.6</v>
      </c>
      <c r="N2756" s="46">
        <f t="shared" si="1314"/>
        <v>5.2</v>
      </c>
      <c r="O2756" s="17">
        <f t="shared" si="1315"/>
        <v>2</v>
      </c>
      <c r="P2756" s="17">
        <f t="shared" si="1315"/>
        <v>1.8</v>
      </c>
      <c r="Q2756" s="124">
        <f t="shared" si="1316"/>
        <v>1.2000000000000002</v>
      </c>
      <c r="R2756" s="26">
        <f t="shared" si="1317"/>
        <v>2.8000000000000003</v>
      </c>
      <c r="S2756" s="2" t="s">
        <v>32711</v>
      </c>
      <c r="T2756" s="2" t="s">
        <v>37690</v>
      </c>
      <c r="U2756" s="24">
        <f t="shared" si="1318"/>
        <v>487.8</v>
      </c>
      <c r="V2756" s="66">
        <f t="shared" si="1318"/>
        <v>331.1</v>
      </c>
      <c r="W2756" s="54">
        <f t="shared" si="1319"/>
        <v>2.3499999999999996</v>
      </c>
      <c r="X2756" s="143">
        <f t="shared" si="1320"/>
        <v>487.8</v>
      </c>
      <c r="Y2756" s="143">
        <f t="shared" si="1321"/>
        <v>0.56999999999999995</v>
      </c>
      <c r="AD2756">
        <v>152</v>
      </c>
      <c r="AE2756">
        <v>-1</v>
      </c>
      <c r="AF2756" s="10">
        <v>37.9</v>
      </c>
      <c r="AG2756" s="10">
        <v>58.12</v>
      </c>
      <c r="AH2756" s="10">
        <f t="shared" si="1322"/>
        <v>318751.78995275794</v>
      </c>
      <c r="AI2756" s="11">
        <f t="shared" si="1310"/>
        <v>0</v>
      </c>
      <c r="AJ2756">
        <f t="shared" si="1311"/>
        <v>0</v>
      </c>
      <c r="AK2756" t="e">
        <f t="shared" si="1323"/>
        <v>#DIV/0!</v>
      </c>
      <c r="AL2756">
        <f t="shared" si="1324"/>
        <v>4.4107630560000013</v>
      </c>
      <c r="AM2756" s="5">
        <f t="shared" si="1325"/>
        <v>4.6800000000000006</v>
      </c>
      <c r="AN2756">
        <v>0</v>
      </c>
      <c r="AO2756" s="72">
        <f t="shared" si="1326"/>
        <v>2.8000000000000003</v>
      </c>
      <c r="AP2756" s="72">
        <f t="shared" si="1327"/>
        <v>1.2000000000000002</v>
      </c>
      <c r="AQ2756" s="72">
        <f t="shared" si="1328"/>
        <v>1.4000000000000001</v>
      </c>
      <c r="AR2756" s="71" t="e">
        <f t="shared" si="1329"/>
        <v>#DIV/0!</v>
      </c>
      <c r="BA2756">
        <f t="shared" si="1330"/>
        <v>215</v>
      </c>
      <c r="BB2756" s="91" t="e">
        <f t="shared" si="1331"/>
        <v>#DIV/0!</v>
      </c>
    </row>
    <row r="2757" spans="1:54">
      <c r="A2757" s="2" t="s">
        <v>2875</v>
      </c>
      <c r="B2757" s="7" t="s">
        <v>42700</v>
      </c>
      <c r="C2757" s="17">
        <f t="shared" si="1312"/>
        <v>10.9</v>
      </c>
      <c r="D2757" s="28">
        <f t="shared" si="1313"/>
        <v>148</v>
      </c>
      <c r="E2757" s="8">
        <f t="shared" si="1332"/>
        <v>18</v>
      </c>
      <c r="F2757" s="2" t="s">
        <v>7865</v>
      </c>
      <c r="G2757" s="54">
        <f t="shared" si="1333"/>
        <v>9.9</v>
      </c>
      <c r="H2757" s="20">
        <f t="shared" si="1334"/>
        <v>0.29017160000000003</v>
      </c>
      <c r="I2757" s="14" t="s">
        <v>17826</v>
      </c>
      <c r="J2757" s="14" t="s">
        <v>12851</v>
      </c>
      <c r="K2757" s="14" t="s">
        <v>22788</v>
      </c>
      <c r="L2757" s="14" t="s">
        <v>27744</v>
      </c>
      <c r="M2757" s="28">
        <f t="shared" si="1335"/>
        <v>13</v>
      </c>
      <c r="N2757" s="46">
        <f t="shared" si="1314"/>
        <v>6.6</v>
      </c>
      <c r="O2757" s="17">
        <f t="shared" si="1315"/>
        <v>1.8</v>
      </c>
      <c r="P2757" s="17">
        <f t="shared" si="1315"/>
        <v>3</v>
      </c>
      <c r="Q2757" s="124">
        <f t="shared" si="1316"/>
        <v>1.8</v>
      </c>
      <c r="R2757" s="26">
        <f t="shared" si="1317"/>
        <v>2.4000000000000004</v>
      </c>
      <c r="S2757" s="2" t="s">
        <v>32712</v>
      </c>
      <c r="T2757" s="2" t="s">
        <v>37691</v>
      </c>
      <c r="U2757" s="24">
        <f t="shared" si="1318"/>
        <v>420.90000000000003</v>
      </c>
      <c r="V2757" s="66">
        <f t="shared" si="1318"/>
        <v>348.70000000000005</v>
      </c>
      <c r="W2757" s="54">
        <f t="shared" si="1319"/>
        <v>0.99</v>
      </c>
      <c r="X2757" s="143">
        <f t="shared" si="1320"/>
        <v>420.90000000000003</v>
      </c>
      <c r="Y2757" s="143">
        <f t="shared" si="1321"/>
        <v>0.29800000000000004</v>
      </c>
      <c r="AD2757">
        <v>152</v>
      </c>
      <c r="AE2757">
        <v>-1</v>
      </c>
      <c r="AF2757" s="10">
        <v>37.9</v>
      </c>
      <c r="AG2757" s="10">
        <v>58.12</v>
      </c>
      <c r="AH2757" s="10">
        <f t="shared" si="1322"/>
        <v>294434.85235244245</v>
      </c>
      <c r="AI2757" s="11">
        <f t="shared" si="1310"/>
        <v>0</v>
      </c>
      <c r="AJ2757">
        <f t="shared" si="1311"/>
        <v>0</v>
      </c>
      <c r="AK2757" t="e">
        <f t="shared" si="1323"/>
        <v>#DIV/0!</v>
      </c>
      <c r="AL2757">
        <f t="shared" si="1324"/>
        <v>9.1993760639999991</v>
      </c>
      <c r="AM2757" s="5">
        <f t="shared" si="1325"/>
        <v>1.98</v>
      </c>
      <c r="AN2757">
        <v>0</v>
      </c>
      <c r="AO2757" s="72">
        <f t="shared" si="1326"/>
        <v>2.4000000000000004</v>
      </c>
      <c r="AP2757" s="72">
        <f t="shared" si="1327"/>
        <v>1.8</v>
      </c>
      <c r="AQ2757" s="72">
        <f t="shared" si="1328"/>
        <v>1.8</v>
      </c>
      <c r="AR2757" s="71" t="e">
        <f t="shared" si="1329"/>
        <v>#DIV/0!</v>
      </c>
      <c r="BA2757">
        <f t="shared" si="1330"/>
        <v>148</v>
      </c>
      <c r="BB2757" s="91" t="e">
        <f t="shared" si="1331"/>
        <v>#DIV/0!</v>
      </c>
    </row>
    <row r="2758" spans="1:54">
      <c r="A2758" s="2" t="s">
        <v>2876</v>
      </c>
      <c r="B2758" s="7" t="s">
        <v>42701</v>
      </c>
      <c r="C2758" s="17">
        <f t="shared" si="1312"/>
        <v>23.5</v>
      </c>
      <c r="D2758" s="28">
        <f t="shared" si="1313"/>
        <v>76</v>
      </c>
      <c r="E2758" s="8">
        <f t="shared" si="1332"/>
        <v>12</v>
      </c>
      <c r="F2758" s="2" t="s">
        <v>7866</v>
      </c>
      <c r="G2758" s="54">
        <f t="shared" si="1333"/>
        <v>22.6</v>
      </c>
      <c r="H2758" s="20">
        <f t="shared" si="1334"/>
        <v>0.46683419999999998</v>
      </c>
      <c r="I2758" s="14" t="s">
        <v>17827</v>
      </c>
      <c r="J2758" s="14" t="s">
        <v>12852</v>
      </c>
      <c r="K2758" s="14" t="s">
        <v>22789</v>
      </c>
      <c r="L2758" s="14" t="s">
        <v>27745</v>
      </c>
      <c r="M2758" s="28">
        <f t="shared" si="1335"/>
        <v>13.7</v>
      </c>
      <c r="N2758" s="46">
        <f t="shared" si="1314"/>
        <v>5.2</v>
      </c>
      <c r="O2758" s="17">
        <f t="shared" si="1315"/>
        <v>1.2000000000000002</v>
      </c>
      <c r="P2758" s="17">
        <f t="shared" si="1315"/>
        <v>1.6</v>
      </c>
      <c r="Q2758" s="124">
        <f t="shared" si="1316"/>
        <v>1.2000000000000002</v>
      </c>
      <c r="R2758" s="26">
        <f t="shared" si="1317"/>
        <v>2.2000000000000002</v>
      </c>
      <c r="S2758" s="2" t="s">
        <v>32713</v>
      </c>
      <c r="T2758" s="2" t="s">
        <v>37692</v>
      </c>
      <c r="U2758" s="24">
        <f t="shared" si="1318"/>
        <v>348.70000000000005</v>
      </c>
      <c r="V2758" s="66">
        <f t="shared" si="1318"/>
        <v>381.90000000000003</v>
      </c>
      <c r="W2758" s="54">
        <f t="shared" si="1319"/>
        <v>2.2599999999999998</v>
      </c>
      <c r="X2758" s="143">
        <f t="shared" si="1320"/>
        <v>348.70000000000005</v>
      </c>
      <c r="Y2758" s="143">
        <f t="shared" si="1321"/>
        <v>0.55199999999999994</v>
      </c>
      <c r="AD2758">
        <v>152</v>
      </c>
      <c r="AE2758">
        <v>-1</v>
      </c>
      <c r="AF2758" s="10">
        <v>37.9</v>
      </c>
      <c r="AG2758" s="10">
        <v>58.12</v>
      </c>
      <c r="AH2758" s="10">
        <f t="shared" si="1322"/>
        <v>236611.53753641472</v>
      </c>
      <c r="AI2758" s="11">
        <f t="shared" si="1310"/>
        <v>0</v>
      </c>
      <c r="AJ2758">
        <f t="shared" si="1311"/>
        <v>0</v>
      </c>
      <c r="AK2758" t="e">
        <f t="shared" si="1323"/>
        <v>#DIV/0!</v>
      </c>
      <c r="AL2758">
        <f t="shared" si="1324"/>
        <v>2.2520923392000012</v>
      </c>
      <c r="AM2758" s="5">
        <f t="shared" si="1325"/>
        <v>4.5</v>
      </c>
      <c r="AN2758">
        <v>0</v>
      </c>
      <c r="AO2758" s="72">
        <f t="shared" si="1326"/>
        <v>2.2000000000000002</v>
      </c>
      <c r="AP2758" s="72">
        <f t="shared" si="1327"/>
        <v>1.2000000000000002</v>
      </c>
      <c r="AQ2758" s="72">
        <f t="shared" si="1328"/>
        <v>1.2000000000000002</v>
      </c>
      <c r="AR2758" s="71" t="e">
        <f t="shared" si="1329"/>
        <v>#DIV/0!</v>
      </c>
      <c r="BA2758">
        <f t="shared" si="1330"/>
        <v>76</v>
      </c>
      <c r="BB2758" s="91" t="e">
        <f t="shared" si="1331"/>
        <v>#DIV/0!</v>
      </c>
    </row>
    <row r="2759" spans="1:54">
      <c r="A2759" s="2" t="s">
        <v>2877</v>
      </c>
      <c r="B2759" s="7" t="s">
        <v>42702</v>
      </c>
      <c r="C2759" s="17">
        <f t="shared" si="1312"/>
        <v>37.800000000000004</v>
      </c>
      <c r="D2759" s="28">
        <f t="shared" si="1313"/>
        <v>269</v>
      </c>
      <c r="E2759" s="8">
        <f t="shared" si="1332"/>
        <v>14</v>
      </c>
      <c r="F2759" s="2" t="s">
        <v>7867</v>
      </c>
      <c r="G2759" s="54">
        <f t="shared" si="1333"/>
        <v>36.800000000000004</v>
      </c>
      <c r="H2759" s="20">
        <f t="shared" si="1334"/>
        <v>0.1038799</v>
      </c>
      <c r="I2759" s="14" t="s">
        <v>17828</v>
      </c>
      <c r="J2759" s="14" t="s">
        <v>12853</v>
      </c>
      <c r="K2759" s="14" t="s">
        <v>22790</v>
      </c>
      <c r="L2759" s="14" t="s">
        <v>27746</v>
      </c>
      <c r="M2759" s="28">
        <f t="shared" si="1335"/>
        <v>12</v>
      </c>
      <c r="N2759" s="46">
        <f t="shared" si="1314"/>
        <v>6.8</v>
      </c>
      <c r="O2759" s="17">
        <f t="shared" si="1315"/>
        <v>1.2000000000000002</v>
      </c>
      <c r="P2759" s="17">
        <f t="shared" si="1315"/>
        <v>5</v>
      </c>
      <c r="Q2759" s="124">
        <f t="shared" si="1316"/>
        <v>1.6</v>
      </c>
      <c r="R2759" s="26">
        <f t="shared" si="1317"/>
        <v>1.8</v>
      </c>
      <c r="S2759" s="2" t="s">
        <v>32714</v>
      </c>
      <c r="T2759" s="2" t="s">
        <v>37693</v>
      </c>
      <c r="U2759" s="24">
        <f t="shared" si="1318"/>
        <v>542</v>
      </c>
      <c r="V2759" s="66">
        <f t="shared" si="1318"/>
        <v>336.40000000000003</v>
      </c>
      <c r="W2759" s="54">
        <f t="shared" si="1319"/>
        <v>3.6799999999999997</v>
      </c>
      <c r="X2759" s="143">
        <f t="shared" si="1320"/>
        <v>542</v>
      </c>
      <c r="Y2759" s="143">
        <f t="shared" si="1321"/>
        <v>0.83599999999999997</v>
      </c>
      <c r="AD2759">
        <v>152</v>
      </c>
      <c r="AE2759">
        <v>-1</v>
      </c>
      <c r="AF2759" s="10">
        <v>37.9</v>
      </c>
      <c r="AG2759" s="10">
        <v>58.12</v>
      </c>
      <c r="AH2759" s="10">
        <f t="shared" si="1322"/>
        <v>311664.78637044068</v>
      </c>
      <c r="AI2759" s="11">
        <f t="shared" si="1310"/>
        <v>0</v>
      </c>
      <c r="AJ2759">
        <f t="shared" si="1311"/>
        <v>0</v>
      </c>
      <c r="AK2759" t="e">
        <f t="shared" si="1323"/>
        <v>#DIV/0!</v>
      </c>
      <c r="AL2759">
        <f t="shared" si="1324"/>
        <v>9.6780970800000024</v>
      </c>
      <c r="AM2759" s="5">
        <f t="shared" si="1325"/>
        <v>7.3600000000000012</v>
      </c>
      <c r="AN2759">
        <v>0</v>
      </c>
      <c r="AO2759" s="72">
        <f t="shared" si="1326"/>
        <v>1.8</v>
      </c>
      <c r="AP2759" s="72">
        <f t="shared" si="1327"/>
        <v>1.6</v>
      </c>
      <c r="AQ2759" s="72">
        <f t="shared" si="1328"/>
        <v>1.8</v>
      </c>
      <c r="AR2759" s="71" t="e">
        <f t="shared" si="1329"/>
        <v>#DIV/0!</v>
      </c>
      <c r="BA2759">
        <f t="shared" si="1330"/>
        <v>269</v>
      </c>
      <c r="BB2759" s="91" t="e">
        <f t="shared" si="1331"/>
        <v>#DIV/0!</v>
      </c>
    </row>
    <row r="2760" spans="1:54">
      <c r="A2760" s="2" t="s">
        <v>2878</v>
      </c>
      <c r="B2760" s="7" t="s">
        <v>42703</v>
      </c>
      <c r="C2760" s="17">
        <f t="shared" si="1312"/>
        <v>15.700000000000001</v>
      </c>
      <c r="D2760" s="28">
        <f t="shared" si="1313"/>
        <v>80</v>
      </c>
      <c r="E2760" s="8">
        <f t="shared" si="1332"/>
        <v>7</v>
      </c>
      <c r="F2760" s="2" t="s">
        <v>7868</v>
      </c>
      <c r="G2760" s="54">
        <f t="shared" si="1333"/>
        <v>14.799999999999999</v>
      </c>
      <c r="H2760" s="20">
        <f t="shared" si="1334"/>
        <v>0.88838240000000002</v>
      </c>
      <c r="I2760" s="14" t="s">
        <v>17829</v>
      </c>
      <c r="J2760" s="14" t="s">
        <v>12854</v>
      </c>
      <c r="K2760" s="14" t="s">
        <v>22791</v>
      </c>
      <c r="L2760" s="14" t="s">
        <v>27747</v>
      </c>
      <c r="M2760" s="28">
        <f t="shared" si="1335"/>
        <v>10.1</v>
      </c>
      <c r="N2760" s="46">
        <f t="shared" si="1314"/>
        <v>5</v>
      </c>
      <c r="O2760" s="17">
        <f t="shared" si="1315"/>
        <v>2.2000000000000002</v>
      </c>
      <c r="P2760" s="17">
        <f t="shared" si="1315"/>
        <v>8.8000000000000007</v>
      </c>
      <c r="Q2760" s="124">
        <f t="shared" si="1316"/>
        <v>0.2</v>
      </c>
      <c r="R2760" s="26">
        <f t="shared" si="1317"/>
        <v>1.2000000000000002</v>
      </c>
      <c r="S2760" s="2" t="s">
        <v>32715</v>
      </c>
      <c r="T2760" s="2" t="s">
        <v>37694</v>
      </c>
      <c r="U2760" s="24">
        <f t="shared" si="1318"/>
        <v>353</v>
      </c>
      <c r="V2760" s="66">
        <f t="shared" si="1318"/>
        <v>337.20000000000005</v>
      </c>
      <c r="W2760" s="54">
        <f t="shared" si="1319"/>
        <v>1.48</v>
      </c>
      <c r="X2760" s="143">
        <f t="shared" si="1320"/>
        <v>353</v>
      </c>
      <c r="Y2760" s="143">
        <f t="shared" si="1321"/>
        <v>0.39600000000000002</v>
      </c>
      <c r="AD2760">
        <v>152</v>
      </c>
      <c r="AE2760">
        <v>-1</v>
      </c>
      <c r="AF2760" s="10">
        <v>37.9</v>
      </c>
      <c r="AG2760" s="10">
        <v>58.12</v>
      </c>
      <c r="AH2760" s="10">
        <f t="shared" si="1322"/>
        <v>310674.88566912577</v>
      </c>
      <c r="AI2760" s="11">
        <f t="shared" si="1310"/>
        <v>0</v>
      </c>
      <c r="AJ2760">
        <f t="shared" si="1311"/>
        <v>0</v>
      </c>
      <c r="AK2760" t="e">
        <f t="shared" si="1323"/>
        <v>#DIV/0!</v>
      </c>
      <c r="AL2760">
        <f t="shared" si="1324"/>
        <v>2.5931000832000004</v>
      </c>
      <c r="AM2760" s="5">
        <f t="shared" si="1325"/>
        <v>2.9400000000000004</v>
      </c>
      <c r="AN2760">
        <v>0</v>
      </c>
      <c r="AO2760" s="72">
        <f t="shared" si="1326"/>
        <v>1.2000000000000002</v>
      </c>
      <c r="AP2760" s="72">
        <f t="shared" si="1327"/>
        <v>0.2</v>
      </c>
      <c r="AQ2760" s="72">
        <f t="shared" si="1328"/>
        <v>0.2</v>
      </c>
      <c r="AR2760" s="71" t="e">
        <f t="shared" si="1329"/>
        <v>#DIV/0!</v>
      </c>
      <c r="BA2760">
        <f t="shared" si="1330"/>
        <v>80</v>
      </c>
      <c r="BB2760" s="91" t="e">
        <f t="shared" si="1331"/>
        <v>#DIV/0!</v>
      </c>
    </row>
    <row r="2761" spans="1:54">
      <c r="A2761" s="2" t="s">
        <v>2879</v>
      </c>
      <c r="B2761" s="7" t="s">
        <v>42704</v>
      </c>
      <c r="C2761" s="17">
        <f t="shared" si="1312"/>
        <v>17.400000000000002</v>
      </c>
      <c r="D2761" s="28">
        <f t="shared" si="1313"/>
        <v>150</v>
      </c>
      <c r="E2761" s="8">
        <f t="shared" si="1332"/>
        <v>8</v>
      </c>
      <c r="F2761" s="2" t="s">
        <v>7869</v>
      </c>
      <c r="G2761" s="54">
        <f t="shared" si="1333"/>
        <v>16.5</v>
      </c>
      <c r="H2761" s="20">
        <f t="shared" si="1334"/>
        <v>0.61697769999999996</v>
      </c>
      <c r="I2761" s="14" t="s">
        <v>17830</v>
      </c>
      <c r="J2761" s="14" t="s">
        <v>12855</v>
      </c>
      <c r="K2761" s="14" t="s">
        <v>22792</v>
      </c>
      <c r="L2761" s="14" t="s">
        <v>27748</v>
      </c>
      <c r="M2761" s="28">
        <f t="shared" si="1335"/>
        <v>9.8999999999999986</v>
      </c>
      <c r="N2761" s="46">
        <f t="shared" si="1314"/>
        <v>5.6</v>
      </c>
      <c r="O2761" s="17">
        <f t="shared" si="1315"/>
        <v>1.8</v>
      </c>
      <c r="P2761" s="17">
        <f t="shared" si="1315"/>
        <v>9.2000000000000011</v>
      </c>
      <c r="Q2761" s="124">
        <f t="shared" si="1316"/>
        <v>0.4</v>
      </c>
      <c r="R2761" s="26">
        <f t="shared" si="1317"/>
        <v>1</v>
      </c>
      <c r="S2761" s="2" t="s">
        <v>32716</v>
      </c>
      <c r="T2761" s="2" t="s">
        <v>37695</v>
      </c>
      <c r="U2761" s="24">
        <f t="shared" si="1318"/>
        <v>423.20000000000005</v>
      </c>
      <c r="V2761" s="66">
        <f t="shared" si="1318"/>
        <v>357.3</v>
      </c>
      <c r="W2761" s="54">
        <f t="shared" si="1319"/>
        <v>1.65</v>
      </c>
      <c r="X2761" s="143">
        <f t="shared" si="1320"/>
        <v>423.20000000000005</v>
      </c>
      <c r="Y2761" s="143">
        <f t="shared" si="1321"/>
        <v>0.42999999999999994</v>
      </c>
      <c r="AD2761">
        <v>152</v>
      </c>
      <c r="AE2761">
        <v>-1</v>
      </c>
      <c r="AF2761" s="10">
        <v>37.9</v>
      </c>
      <c r="AG2761" s="10">
        <v>58.12</v>
      </c>
      <c r="AH2761" s="10">
        <f t="shared" si="1322"/>
        <v>281189.45638062758</v>
      </c>
      <c r="AI2761" s="11">
        <f t="shared" si="1310"/>
        <v>0</v>
      </c>
      <c r="AJ2761">
        <f t="shared" si="1311"/>
        <v>0</v>
      </c>
      <c r="AK2761" t="e">
        <f t="shared" si="1323"/>
        <v>#DIV/0!</v>
      </c>
      <c r="AL2761">
        <f t="shared" si="1324"/>
        <v>6.3428492880000018</v>
      </c>
      <c r="AM2761" s="5">
        <f t="shared" si="1325"/>
        <v>3.2800000000000002</v>
      </c>
      <c r="AN2761">
        <v>0</v>
      </c>
      <c r="AO2761" s="72">
        <f t="shared" si="1326"/>
        <v>1</v>
      </c>
      <c r="AP2761" s="72">
        <f t="shared" si="1327"/>
        <v>0.4</v>
      </c>
      <c r="AQ2761" s="72">
        <f t="shared" si="1328"/>
        <v>0.4</v>
      </c>
      <c r="AR2761" s="71" t="e">
        <f t="shared" si="1329"/>
        <v>#DIV/0!</v>
      </c>
      <c r="BA2761">
        <f t="shared" si="1330"/>
        <v>150</v>
      </c>
      <c r="BB2761" s="91" t="e">
        <f t="shared" si="1331"/>
        <v>#DIV/0!</v>
      </c>
    </row>
    <row r="2762" spans="1:54">
      <c r="A2762" s="2" t="s">
        <v>2880</v>
      </c>
      <c r="B2762" s="7" t="s">
        <v>42705</v>
      </c>
      <c r="C2762" s="17">
        <f t="shared" si="1312"/>
        <v>9.4</v>
      </c>
      <c r="D2762" s="28">
        <f t="shared" si="1313"/>
        <v>98</v>
      </c>
      <c r="E2762" s="8">
        <f t="shared" si="1332"/>
        <v>10</v>
      </c>
      <c r="F2762" s="2" t="s">
        <v>7870</v>
      </c>
      <c r="G2762" s="54">
        <f t="shared" si="1333"/>
        <v>8.4</v>
      </c>
      <c r="H2762" s="20">
        <f t="shared" si="1334"/>
        <v>0.22707660000000002</v>
      </c>
      <c r="I2762" s="14" t="s">
        <v>17831</v>
      </c>
      <c r="J2762" s="14" t="s">
        <v>12856</v>
      </c>
      <c r="K2762" s="14" t="s">
        <v>22793</v>
      </c>
      <c r="L2762" s="14" t="s">
        <v>27749</v>
      </c>
      <c r="M2762" s="28">
        <f t="shared" si="1335"/>
        <v>14.1</v>
      </c>
      <c r="N2762" s="46">
        <f t="shared" si="1314"/>
        <v>5.6</v>
      </c>
      <c r="O2762" s="17">
        <f t="shared" si="1315"/>
        <v>2.8000000000000003</v>
      </c>
      <c r="P2762" s="17">
        <f t="shared" si="1315"/>
        <v>0.8</v>
      </c>
      <c r="Q2762" s="124">
        <f t="shared" si="1316"/>
        <v>1.2000000000000002</v>
      </c>
      <c r="R2762" s="26">
        <f t="shared" si="1317"/>
        <v>1.6</v>
      </c>
      <c r="S2762" s="2" t="s">
        <v>32717</v>
      </c>
      <c r="T2762" s="2" t="s">
        <v>37696</v>
      </c>
      <c r="U2762" s="24">
        <f t="shared" si="1318"/>
        <v>370.6</v>
      </c>
      <c r="V2762" s="66">
        <f t="shared" si="1318"/>
        <v>305</v>
      </c>
      <c r="W2762" s="54">
        <f t="shared" si="1319"/>
        <v>0.84</v>
      </c>
      <c r="X2762" s="143">
        <f t="shared" si="1320"/>
        <v>370.6</v>
      </c>
      <c r="Y2762" s="143">
        <f t="shared" si="1321"/>
        <v>0.26800000000000002</v>
      </c>
      <c r="AD2762">
        <v>152</v>
      </c>
      <c r="AE2762">
        <v>-1</v>
      </c>
      <c r="AF2762" s="10">
        <v>37.9</v>
      </c>
      <c r="AG2762" s="10">
        <v>58.12</v>
      </c>
      <c r="AH2762" s="10">
        <f t="shared" si="1322"/>
        <v>350133.20588515972</v>
      </c>
      <c r="AI2762" s="11">
        <f t="shared" si="1310"/>
        <v>0</v>
      </c>
      <c r="AJ2762">
        <f t="shared" si="1311"/>
        <v>0</v>
      </c>
      <c r="AK2762" t="e">
        <f t="shared" si="1323"/>
        <v>#DIV/0!</v>
      </c>
      <c r="AL2762">
        <f t="shared" si="1324"/>
        <v>2.7701574656000005</v>
      </c>
      <c r="AM2762" s="5">
        <f t="shared" si="1325"/>
        <v>1.6800000000000002</v>
      </c>
      <c r="AN2762">
        <v>0</v>
      </c>
      <c r="AO2762" s="72">
        <f t="shared" si="1326"/>
        <v>1.6</v>
      </c>
      <c r="AP2762" s="72">
        <f t="shared" si="1327"/>
        <v>1.2000000000000002</v>
      </c>
      <c r="AQ2762" s="72">
        <f t="shared" si="1328"/>
        <v>1.4000000000000001</v>
      </c>
      <c r="AR2762" s="71" t="e">
        <f t="shared" si="1329"/>
        <v>#DIV/0!</v>
      </c>
      <c r="BA2762">
        <f t="shared" si="1330"/>
        <v>98</v>
      </c>
      <c r="BB2762" s="91" t="e">
        <f t="shared" si="1331"/>
        <v>#DIV/0!</v>
      </c>
    </row>
    <row r="2763" spans="1:54">
      <c r="A2763" s="2" t="s">
        <v>2881</v>
      </c>
      <c r="B2763" s="7" t="s">
        <v>42706</v>
      </c>
      <c r="C2763" s="17">
        <f t="shared" si="1312"/>
        <v>12.4</v>
      </c>
      <c r="D2763" s="28">
        <f t="shared" si="1313"/>
        <v>213</v>
      </c>
      <c r="E2763" s="8">
        <f t="shared" si="1332"/>
        <v>17</v>
      </c>
      <c r="F2763" s="2" t="s">
        <v>7871</v>
      </c>
      <c r="G2763" s="54">
        <f t="shared" si="1333"/>
        <v>11.5</v>
      </c>
      <c r="H2763" s="20">
        <f t="shared" si="1334"/>
        <v>0.1226059</v>
      </c>
      <c r="I2763" s="14" t="s">
        <v>17832</v>
      </c>
      <c r="J2763" s="14" t="s">
        <v>12857</v>
      </c>
      <c r="K2763" s="14" t="s">
        <v>22794</v>
      </c>
      <c r="L2763" s="14" t="s">
        <v>27750</v>
      </c>
      <c r="M2763" s="28">
        <f t="shared" si="1335"/>
        <v>13.8</v>
      </c>
      <c r="N2763" s="46">
        <f t="shared" si="1314"/>
        <v>5.2</v>
      </c>
      <c r="O2763" s="17">
        <f t="shared" si="1315"/>
        <v>2.2000000000000002</v>
      </c>
      <c r="P2763" s="17">
        <f t="shared" si="1315"/>
        <v>1.4000000000000001</v>
      </c>
      <c r="Q2763" s="124">
        <f t="shared" si="1316"/>
        <v>2</v>
      </c>
      <c r="R2763" s="26">
        <f t="shared" si="1317"/>
        <v>2.2000000000000002</v>
      </c>
      <c r="S2763" s="2" t="s">
        <v>32718</v>
      </c>
      <c r="T2763" s="2" t="s">
        <v>37697</v>
      </c>
      <c r="U2763" s="24">
        <f t="shared" si="1318"/>
        <v>486</v>
      </c>
      <c r="V2763" s="66">
        <f t="shared" si="1318"/>
        <v>290.20000000000005</v>
      </c>
      <c r="W2763" s="54">
        <f t="shared" si="1319"/>
        <v>1.1499999999999999</v>
      </c>
      <c r="X2763" s="143">
        <f t="shared" si="1320"/>
        <v>486</v>
      </c>
      <c r="Y2763" s="143">
        <f t="shared" si="1321"/>
        <v>0.32999999999999996</v>
      </c>
      <c r="AD2763">
        <v>152</v>
      </c>
      <c r="AE2763">
        <v>-1</v>
      </c>
      <c r="AF2763" s="10">
        <v>37.9</v>
      </c>
      <c r="AG2763" s="10">
        <v>58.12</v>
      </c>
      <c r="AH2763" s="10">
        <f t="shared" si="1322"/>
        <v>366076.81558323733</v>
      </c>
      <c r="AI2763" s="11">
        <f t="shared" si="1310"/>
        <v>0</v>
      </c>
      <c r="AJ2763">
        <f t="shared" si="1311"/>
        <v>0</v>
      </c>
      <c r="AK2763" t="e">
        <f t="shared" si="1323"/>
        <v>#DIV/0!</v>
      </c>
      <c r="AL2763">
        <f t="shared" si="1324"/>
        <v>5.9452224216000014</v>
      </c>
      <c r="AM2763" s="5">
        <f t="shared" si="1325"/>
        <v>2.2800000000000002</v>
      </c>
      <c r="AN2763">
        <v>0</v>
      </c>
      <c r="AO2763" s="72">
        <f t="shared" si="1326"/>
        <v>2.2000000000000002</v>
      </c>
      <c r="AP2763" s="72">
        <f t="shared" si="1327"/>
        <v>2</v>
      </c>
      <c r="AQ2763" s="72">
        <f t="shared" si="1328"/>
        <v>2</v>
      </c>
      <c r="AR2763" s="71" t="e">
        <f t="shared" si="1329"/>
        <v>#DIV/0!</v>
      </c>
      <c r="BA2763">
        <f t="shared" si="1330"/>
        <v>213</v>
      </c>
      <c r="BB2763" s="91" t="e">
        <f t="shared" si="1331"/>
        <v>#DIV/0!</v>
      </c>
    </row>
    <row r="2764" spans="1:54">
      <c r="A2764" s="2" t="s">
        <v>2882</v>
      </c>
      <c r="B2764" s="7" t="s">
        <v>42707</v>
      </c>
      <c r="C2764" s="17">
        <f t="shared" si="1312"/>
        <v>14</v>
      </c>
      <c r="D2764" s="28">
        <f t="shared" si="1313"/>
        <v>288</v>
      </c>
      <c r="E2764" s="8">
        <f t="shared" si="1332"/>
        <v>16</v>
      </c>
      <c r="F2764" s="2" t="s">
        <v>7872</v>
      </c>
      <c r="G2764" s="54">
        <f t="shared" si="1333"/>
        <v>13</v>
      </c>
      <c r="H2764" s="20">
        <f t="shared" si="1334"/>
        <v>0.43199330000000002</v>
      </c>
      <c r="I2764" s="14" t="s">
        <v>17833</v>
      </c>
      <c r="J2764" s="14" t="s">
        <v>12858</v>
      </c>
      <c r="K2764" s="14" t="s">
        <v>22795</v>
      </c>
      <c r="L2764" s="14" t="s">
        <v>27751</v>
      </c>
      <c r="M2764" s="28">
        <f t="shared" si="1335"/>
        <v>12.2</v>
      </c>
      <c r="N2764" s="46">
        <f t="shared" si="1314"/>
        <v>6.2</v>
      </c>
      <c r="O2764" s="17">
        <f t="shared" si="1315"/>
        <v>1.8</v>
      </c>
      <c r="P2764" s="17">
        <f t="shared" si="1315"/>
        <v>4.6000000000000005</v>
      </c>
      <c r="Q2764" s="124">
        <f t="shared" si="1316"/>
        <v>1.4000000000000001</v>
      </c>
      <c r="R2764" s="26">
        <f t="shared" si="1317"/>
        <v>2.6</v>
      </c>
      <c r="S2764" s="2" t="s">
        <v>32719</v>
      </c>
      <c r="T2764" s="2" t="s">
        <v>37698</v>
      </c>
      <c r="U2764" s="24">
        <f t="shared" si="1318"/>
        <v>561.4</v>
      </c>
      <c r="V2764" s="66">
        <f t="shared" si="1318"/>
        <v>353.8</v>
      </c>
      <c r="W2764" s="54">
        <f t="shared" si="1319"/>
        <v>1.3</v>
      </c>
      <c r="X2764" s="143">
        <f t="shared" si="1320"/>
        <v>561.4</v>
      </c>
      <c r="Y2764" s="143">
        <f t="shared" si="1321"/>
        <v>0.36</v>
      </c>
      <c r="AD2764">
        <v>152</v>
      </c>
      <c r="AE2764">
        <v>-1</v>
      </c>
      <c r="AF2764" s="10">
        <v>37.9</v>
      </c>
      <c r="AG2764" s="10">
        <v>58.12</v>
      </c>
      <c r="AH2764" s="10">
        <f t="shared" si="1322"/>
        <v>286665.11077385448</v>
      </c>
      <c r="AI2764" s="11">
        <f t="shared" si="1310"/>
        <v>0</v>
      </c>
      <c r="AJ2764">
        <f t="shared" si="1311"/>
        <v>0</v>
      </c>
      <c r="AK2764" t="e">
        <f t="shared" si="1323"/>
        <v>#DIV/0!</v>
      </c>
      <c r="AL2764">
        <f t="shared" si="1324"/>
        <v>12.228048237600001</v>
      </c>
      <c r="AM2764" s="5">
        <f t="shared" si="1325"/>
        <v>2.6</v>
      </c>
      <c r="AN2764">
        <v>0</v>
      </c>
      <c r="AO2764" s="72">
        <f t="shared" si="1326"/>
        <v>2.6</v>
      </c>
      <c r="AP2764" s="72">
        <f t="shared" si="1327"/>
        <v>1.4000000000000001</v>
      </c>
      <c r="AQ2764" s="72">
        <f t="shared" si="1328"/>
        <v>1.6</v>
      </c>
      <c r="AR2764" s="71" t="e">
        <f t="shared" si="1329"/>
        <v>#DIV/0!</v>
      </c>
      <c r="BA2764">
        <f t="shared" si="1330"/>
        <v>288</v>
      </c>
      <c r="BB2764" s="91" t="e">
        <f t="shared" si="1331"/>
        <v>#DIV/0!</v>
      </c>
    </row>
    <row r="2765" spans="1:54">
      <c r="A2765" s="2" t="s">
        <v>2883</v>
      </c>
      <c r="B2765" s="7" t="s">
        <v>42708</v>
      </c>
      <c r="C2765" s="17">
        <f t="shared" si="1312"/>
        <v>27.8</v>
      </c>
      <c r="D2765" s="28">
        <f t="shared" si="1313"/>
        <v>100</v>
      </c>
      <c r="E2765" s="8">
        <f t="shared" si="1332"/>
        <v>5</v>
      </c>
      <c r="F2765" s="2" t="s">
        <v>7873</v>
      </c>
      <c r="G2765" s="54">
        <f t="shared" si="1333"/>
        <v>26.8</v>
      </c>
      <c r="H2765" s="20">
        <f t="shared" si="1334"/>
        <v>0.4463221</v>
      </c>
      <c r="I2765" s="14" t="s">
        <v>17834</v>
      </c>
      <c r="J2765" s="14" t="s">
        <v>12859</v>
      </c>
      <c r="K2765" s="14" t="s">
        <v>22796</v>
      </c>
      <c r="L2765" s="14" t="s">
        <v>27752</v>
      </c>
      <c r="M2765" s="28">
        <f t="shared" si="1335"/>
        <v>11.4</v>
      </c>
      <c r="N2765" s="46">
        <f t="shared" si="1314"/>
        <v>5</v>
      </c>
      <c r="O2765" s="17">
        <f t="shared" si="1315"/>
        <v>0.60000000000000009</v>
      </c>
      <c r="P2765" s="17">
        <f t="shared" si="1315"/>
        <v>6.2</v>
      </c>
      <c r="Q2765" s="124">
        <f t="shared" si="1316"/>
        <v>0.4</v>
      </c>
      <c r="R2765" s="26">
        <f t="shared" si="1317"/>
        <v>0.8</v>
      </c>
      <c r="S2765" s="2" t="s">
        <v>32720</v>
      </c>
      <c r="T2765" s="2" t="s">
        <v>37699</v>
      </c>
      <c r="U2765" s="24">
        <f t="shared" si="1318"/>
        <v>373.20000000000005</v>
      </c>
      <c r="V2765" s="66">
        <f t="shared" si="1318"/>
        <v>341.90000000000003</v>
      </c>
      <c r="W2765" s="54">
        <f t="shared" si="1319"/>
        <v>2.6799999999999997</v>
      </c>
      <c r="X2765" s="143">
        <f t="shared" si="1320"/>
        <v>373.20000000000005</v>
      </c>
      <c r="Y2765" s="143">
        <f t="shared" si="1321"/>
        <v>0.6359999999999999</v>
      </c>
      <c r="AD2765">
        <v>152</v>
      </c>
      <c r="AE2765">
        <v>-1</v>
      </c>
      <c r="AF2765" s="10">
        <v>37.9</v>
      </c>
      <c r="AG2765" s="10">
        <v>58.12</v>
      </c>
      <c r="AH2765" s="10">
        <f t="shared" si="1322"/>
        <v>304166.8294209388</v>
      </c>
      <c r="AI2765" s="11">
        <f t="shared" si="1310"/>
        <v>0</v>
      </c>
      <c r="AJ2765">
        <f t="shared" si="1311"/>
        <v>0</v>
      </c>
      <c r="AK2765" t="e">
        <f t="shared" si="1323"/>
        <v>#DIV/0!</v>
      </c>
      <c r="AL2765">
        <f t="shared" si="1324"/>
        <v>1.6477454304000003</v>
      </c>
      <c r="AM2765" s="5">
        <f t="shared" si="1325"/>
        <v>5.36</v>
      </c>
      <c r="AN2765">
        <v>0</v>
      </c>
      <c r="AO2765" s="72">
        <f t="shared" si="1326"/>
        <v>0.8</v>
      </c>
      <c r="AP2765" s="72">
        <f t="shared" si="1327"/>
        <v>0.4</v>
      </c>
      <c r="AQ2765" s="72">
        <f t="shared" si="1328"/>
        <v>0.60000000000000009</v>
      </c>
      <c r="AR2765" s="71" t="e">
        <f t="shared" si="1329"/>
        <v>#DIV/0!</v>
      </c>
      <c r="BA2765">
        <f t="shared" si="1330"/>
        <v>100</v>
      </c>
      <c r="BB2765" s="91" t="e">
        <f t="shared" si="1331"/>
        <v>#DIV/0!</v>
      </c>
    </row>
    <row r="2766" spans="1:54">
      <c r="A2766" s="2" t="s">
        <v>2884</v>
      </c>
      <c r="B2766" s="7" t="s">
        <v>42709</v>
      </c>
      <c r="C2766" s="17">
        <f t="shared" si="1312"/>
        <v>10.1</v>
      </c>
      <c r="D2766" s="28">
        <f t="shared" si="1313"/>
        <v>25</v>
      </c>
      <c r="E2766" s="8">
        <f t="shared" si="1332"/>
        <v>11</v>
      </c>
      <c r="F2766" s="2" t="s">
        <v>7874</v>
      </c>
      <c r="G2766" s="54">
        <f t="shared" si="1333"/>
        <v>9.1</v>
      </c>
      <c r="H2766" s="20">
        <f t="shared" si="1334"/>
        <v>0.17263290000000001</v>
      </c>
      <c r="I2766" s="14" t="s">
        <v>17835</v>
      </c>
      <c r="J2766" s="14" t="s">
        <v>12860</v>
      </c>
      <c r="K2766" s="14" t="s">
        <v>22797</v>
      </c>
      <c r="L2766" s="14" t="s">
        <v>27753</v>
      </c>
      <c r="M2766" s="28">
        <f t="shared" si="1335"/>
        <v>13</v>
      </c>
      <c r="N2766" s="46">
        <f t="shared" si="1314"/>
        <v>6</v>
      </c>
      <c r="O2766" s="17">
        <f t="shared" si="1315"/>
        <v>1.6</v>
      </c>
      <c r="P2766" s="17">
        <f t="shared" si="1315"/>
        <v>3</v>
      </c>
      <c r="Q2766" s="124">
        <f t="shared" si="1316"/>
        <v>0.8</v>
      </c>
      <c r="R2766" s="26">
        <f t="shared" si="1317"/>
        <v>1</v>
      </c>
      <c r="S2766" s="2" t="s">
        <v>32721</v>
      </c>
      <c r="T2766" s="2" t="s">
        <v>37700</v>
      </c>
      <c r="U2766" s="24">
        <f t="shared" si="1318"/>
        <v>297.90000000000003</v>
      </c>
      <c r="V2766" s="66">
        <f t="shared" si="1318"/>
        <v>391.3</v>
      </c>
      <c r="W2766" s="54">
        <f t="shared" si="1319"/>
        <v>0.91</v>
      </c>
      <c r="X2766" s="143">
        <f t="shared" si="1320"/>
        <v>297.90000000000003</v>
      </c>
      <c r="Y2766" s="143">
        <f t="shared" si="1321"/>
        <v>0.28200000000000003</v>
      </c>
      <c r="AD2766">
        <v>152</v>
      </c>
      <c r="AE2766">
        <v>-1</v>
      </c>
      <c r="AF2766" s="10">
        <v>37.9</v>
      </c>
      <c r="AG2766" s="10">
        <v>58.12</v>
      </c>
      <c r="AH2766" s="10">
        <f t="shared" si="1322"/>
        <v>215354.97269769895</v>
      </c>
      <c r="AI2766" s="11">
        <f t="shared" si="1310"/>
        <v>0</v>
      </c>
      <c r="AJ2766">
        <f t="shared" si="1311"/>
        <v>0</v>
      </c>
      <c r="AK2766" t="e">
        <f t="shared" si="1323"/>
        <v>#DIV/0!</v>
      </c>
      <c r="AL2766">
        <f t="shared" si="1324"/>
        <v>3.9713620800000005</v>
      </c>
      <c r="AM2766" s="5">
        <f t="shared" si="1325"/>
        <v>1.8199999999999998</v>
      </c>
      <c r="AN2766">
        <v>0</v>
      </c>
      <c r="AO2766" s="72">
        <f t="shared" si="1326"/>
        <v>1</v>
      </c>
      <c r="AP2766" s="72">
        <f t="shared" si="1327"/>
        <v>0.8</v>
      </c>
      <c r="AQ2766" s="72">
        <f t="shared" si="1328"/>
        <v>1</v>
      </c>
      <c r="AR2766" s="71" t="e">
        <f t="shared" si="1329"/>
        <v>#DIV/0!</v>
      </c>
      <c r="BA2766">
        <f t="shared" si="1330"/>
        <v>25</v>
      </c>
      <c r="BB2766" s="91" t="e">
        <f t="shared" si="1331"/>
        <v>#DIV/0!</v>
      </c>
    </row>
    <row r="2767" spans="1:54">
      <c r="A2767" s="2" t="s">
        <v>2885</v>
      </c>
      <c r="B2767" s="7" t="s">
        <v>42710</v>
      </c>
      <c r="C2767" s="17">
        <f t="shared" si="1312"/>
        <v>19.8</v>
      </c>
      <c r="D2767" s="28">
        <f t="shared" si="1313"/>
        <v>21</v>
      </c>
      <c r="E2767" s="8">
        <f t="shared" si="1332"/>
        <v>10</v>
      </c>
      <c r="F2767" s="2" t="s">
        <v>7875</v>
      </c>
      <c r="G2767" s="54">
        <f t="shared" si="1333"/>
        <v>18.900000000000002</v>
      </c>
      <c r="H2767" s="20">
        <f t="shared" si="1334"/>
        <v>0.43590510000000005</v>
      </c>
      <c r="I2767" s="14" t="s">
        <v>17836</v>
      </c>
      <c r="J2767" s="14" t="s">
        <v>12861</v>
      </c>
      <c r="K2767" s="14" t="s">
        <v>22798</v>
      </c>
      <c r="L2767" s="14" t="s">
        <v>27754</v>
      </c>
      <c r="M2767" s="28">
        <f t="shared" si="1335"/>
        <v>13.4</v>
      </c>
      <c r="N2767" s="46">
        <f t="shared" si="1314"/>
        <v>6.6</v>
      </c>
      <c r="O2767" s="17">
        <f t="shared" si="1315"/>
        <v>1.2000000000000002</v>
      </c>
      <c r="P2767" s="17">
        <f t="shared" si="1315"/>
        <v>2.2000000000000002</v>
      </c>
      <c r="Q2767" s="124">
        <f t="shared" si="1316"/>
        <v>0.8</v>
      </c>
      <c r="R2767" s="26">
        <f t="shared" si="1317"/>
        <v>1.4000000000000001</v>
      </c>
      <c r="S2767" s="2" t="s">
        <v>32722</v>
      </c>
      <c r="T2767" s="2" t="s">
        <v>37701</v>
      </c>
      <c r="U2767" s="24">
        <f t="shared" si="1318"/>
        <v>293.60000000000002</v>
      </c>
      <c r="V2767" s="66">
        <f t="shared" si="1318"/>
        <v>348.90000000000003</v>
      </c>
      <c r="W2767" s="54">
        <f t="shared" si="1319"/>
        <v>1.89</v>
      </c>
      <c r="X2767" s="143">
        <f t="shared" si="1320"/>
        <v>293.60000000000002</v>
      </c>
      <c r="Y2767" s="143">
        <f t="shared" si="1321"/>
        <v>0.47799999999999998</v>
      </c>
      <c r="AD2767">
        <v>152</v>
      </c>
      <c r="AE2767">
        <v>-1</v>
      </c>
      <c r="AF2767" s="10">
        <v>37.9</v>
      </c>
      <c r="AG2767" s="10">
        <v>58.12</v>
      </c>
      <c r="AH2767" s="10">
        <f t="shared" si="1322"/>
        <v>294061.2366576948</v>
      </c>
      <c r="AI2767" s="11">
        <f t="shared" si="1310"/>
        <v>0</v>
      </c>
      <c r="AJ2767">
        <f t="shared" si="1311"/>
        <v>0</v>
      </c>
      <c r="AK2767" t="e">
        <f t="shared" si="1323"/>
        <v>#DIV/0!</v>
      </c>
      <c r="AL2767">
        <f t="shared" si="1324"/>
        <v>2.0848947504000006</v>
      </c>
      <c r="AM2767" s="5">
        <f t="shared" si="1325"/>
        <v>3.7600000000000002</v>
      </c>
      <c r="AN2767">
        <v>0</v>
      </c>
      <c r="AO2767" s="72">
        <f t="shared" si="1326"/>
        <v>1.4000000000000001</v>
      </c>
      <c r="AP2767" s="72">
        <f t="shared" si="1327"/>
        <v>0.8</v>
      </c>
      <c r="AQ2767" s="72">
        <f t="shared" si="1328"/>
        <v>0.8</v>
      </c>
      <c r="AR2767" s="71" t="e">
        <f t="shared" si="1329"/>
        <v>#DIV/0!</v>
      </c>
      <c r="BA2767">
        <f t="shared" si="1330"/>
        <v>21</v>
      </c>
      <c r="BB2767" s="91" t="e">
        <f t="shared" si="1331"/>
        <v>#DIV/0!</v>
      </c>
    </row>
    <row r="2768" spans="1:54">
      <c r="A2768" s="2" t="s">
        <v>2886</v>
      </c>
      <c r="B2768" s="7" t="s">
        <v>42711</v>
      </c>
      <c r="C2768" s="17">
        <f t="shared" si="1312"/>
        <v>36.4</v>
      </c>
      <c r="D2768" s="28">
        <f t="shared" si="1313"/>
        <v>94</v>
      </c>
      <c r="E2768" s="8">
        <f t="shared" si="1332"/>
        <v>19</v>
      </c>
      <c r="F2768" s="2" t="s">
        <v>7876</v>
      </c>
      <c r="G2768" s="54">
        <f t="shared" si="1333"/>
        <v>35.4</v>
      </c>
      <c r="H2768" s="20">
        <f t="shared" si="1334"/>
        <v>0.38700049999999997</v>
      </c>
      <c r="I2768" s="14" t="s">
        <v>17837</v>
      </c>
      <c r="J2768" s="14" t="s">
        <v>12862</v>
      </c>
      <c r="K2768" s="14" t="s">
        <v>22799</v>
      </c>
      <c r="L2768" s="14" t="s">
        <v>27755</v>
      </c>
      <c r="M2768" s="28">
        <f t="shared" si="1335"/>
        <v>13.5</v>
      </c>
      <c r="N2768" s="46">
        <f t="shared" si="1314"/>
        <v>6</v>
      </c>
      <c r="O2768" s="17">
        <f t="shared" si="1315"/>
        <v>2.6</v>
      </c>
      <c r="P2768" s="17">
        <f t="shared" si="1315"/>
        <v>2</v>
      </c>
      <c r="Q2768" s="124">
        <f t="shared" si="1316"/>
        <v>1.8</v>
      </c>
      <c r="R2768" s="26">
        <f t="shared" si="1317"/>
        <v>3</v>
      </c>
      <c r="S2768" s="2" t="s">
        <v>32723</v>
      </c>
      <c r="T2768" s="2" t="s">
        <v>37702</v>
      </c>
      <c r="U2768" s="24">
        <f t="shared" si="1318"/>
        <v>366.8</v>
      </c>
      <c r="V2768" s="66">
        <f t="shared" si="1318"/>
        <v>290.40000000000003</v>
      </c>
      <c r="W2768" s="54">
        <f t="shared" si="1319"/>
        <v>3.5399999999999996</v>
      </c>
      <c r="X2768" s="143">
        <f t="shared" si="1320"/>
        <v>366.8</v>
      </c>
      <c r="Y2768" s="143">
        <f t="shared" si="1321"/>
        <v>0.80799999999999994</v>
      </c>
      <c r="AD2768">
        <v>152</v>
      </c>
      <c r="AE2768">
        <v>-1</v>
      </c>
      <c r="AF2768" s="10">
        <v>37.9</v>
      </c>
      <c r="AG2768" s="10">
        <v>58.12</v>
      </c>
      <c r="AH2768" s="10">
        <f t="shared" si="1322"/>
        <v>365857.11546729231</v>
      </c>
      <c r="AI2768" s="11">
        <f t="shared" si="1310"/>
        <v>0</v>
      </c>
      <c r="AJ2768">
        <f t="shared" si="1311"/>
        <v>0</v>
      </c>
      <c r="AK2768" t="e">
        <f t="shared" si="1323"/>
        <v>#DIV/0!</v>
      </c>
      <c r="AL2768">
        <f t="shared" si="1324"/>
        <v>9.5627922000000005</v>
      </c>
      <c r="AM2768" s="5">
        <f t="shared" si="1325"/>
        <v>7.08</v>
      </c>
      <c r="AN2768">
        <v>0</v>
      </c>
      <c r="AO2768" s="72">
        <f t="shared" si="1326"/>
        <v>3</v>
      </c>
      <c r="AP2768" s="72">
        <f t="shared" si="1327"/>
        <v>1.8</v>
      </c>
      <c r="AQ2768" s="72">
        <f t="shared" si="1328"/>
        <v>2</v>
      </c>
      <c r="AR2768" s="71" t="e">
        <f t="shared" si="1329"/>
        <v>#DIV/0!</v>
      </c>
      <c r="BA2768">
        <f t="shared" si="1330"/>
        <v>94</v>
      </c>
      <c r="BB2768" s="91" t="e">
        <f t="shared" si="1331"/>
        <v>#DIV/0!</v>
      </c>
    </row>
    <row r="2769" spans="1:54">
      <c r="A2769" s="2" t="s">
        <v>2887</v>
      </c>
      <c r="B2769" s="7" t="s">
        <v>42712</v>
      </c>
      <c r="C2769" s="17">
        <f t="shared" si="1312"/>
        <v>37.200000000000003</v>
      </c>
      <c r="D2769" s="28">
        <f t="shared" si="1313"/>
        <v>172</v>
      </c>
      <c r="E2769" s="8">
        <f t="shared" si="1332"/>
        <v>4</v>
      </c>
      <c r="F2769" s="2" t="s">
        <v>7877</v>
      </c>
      <c r="G2769" s="54">
        <f t="shared" si="1333"/>
        <v>36.200000000000003</v>
      </c>
      <c r="H2769" s="20">
        <f t="shared" si="1334"/>
        <v>0.70768240000000004</v>
      </c>
      <c r="I2769" s="14" t="s">
        <v>17838</v>
      </c>
      <c r="J2769" s="14" t="s">
        <v>12863</v>
      </c>
      <c r="K2769" s="14" t="s">
        <v>22800</v>
      </c>
      <c r="L2769" s="14" t="s">
        <v>27756</v>
      </c>
      <c r="M2769" s="28">
        <f t="shared" si="1335"/>
        <v>12.4</v>
      </c>
      <c r="N2769" s="46">
        <f t="shared" si="1314"/>
        <v>5.2</v>
      </c>
      <c r="O2769" s="17">
        <f t="shared" si="1315"/>
        <v>1</v>
      </c>
      <c r="P2769" s="17">
        <f t="shared" si="1315"/>
        <v>4.2</v>
      </c>
      <c r="Q2769" s="124">
        <f t="shared" si="1316"/>
        <v>0.2</v>
      </c>
      <c r="R2769" s="26">
        <f t="shared" si="1317"/>
        <v>0.8</v>
      </c>
      <c r="S2769" s="2" t="s">
        <v>32724</v>
      </c>
      <c r="T2769" s="2" t="s">
        <v>37703</v>
      </c>
      <c r="U2769" s="24">
        <f t="shared" si="1318"/>
        <v>444.6</v>
      </c>
      <c r="V2769" s="66">
        <f t="shared" si="1318"/>
        <v>305</v>
      </c>
      <c r="W2769" s="54">
        <f t="shared" si="1319"/>
        <v>3.6199999999999997</v>
      </c>
      <c r="X2769" s="143">
        <f t="shared" si="1320"/>
        <v>444.6</v>
      </c>
      <c r="Y2769" s="143">
        <f t="shared" si="1321"/>
        <v>0.82399999999999995</v>
      </c>
      <c r="AD2769">
        <v>152</v>
      </c>
      <c r="AE2769">
        <v>-1</v>
      </c>
      <c r="AF2769" s="10">
        <v>37.9</v>
      </c>
      <c r="AG2769" s="10">
        <v>58.12</v>
      </c>
      <c r="AH2769" s="10">
        <f t="shared" si="1322"/>
        <v>350096.77605113201</v>
      </c>
      <c r="AI2769" s="11">
        <f t="shared" si="1310"/>
        <v>0</v>
      </c>
      <c r="AJ2769">
        <f t="shared" si="1311"/>
        <v>0</v>
      </c>
      <c r="AK2769" t="e">
        <f t="shared" si="1323"/>
        <v>#DIV/0!</v>
      </c>
      <c r="AL2769">
        <f t="shared" si="1324"/>
        <v>0.98218713599999996</v>
      </c>
      <c r="AM2769" s="5">
        <f t="shared" si="1325"/>
        <v>7.24</v>
      </c>
      <c r="AN2769">
        <v>0</v>
      </c>
      <c r="AO2769" s="72">
        <f t="shared" si="1326"/>
        <v>0.8</v>
      </c>
      <c r="AP2769" s="72">
        <f t="shared" si="1327"/>
        <v>0.2</v>
      </c>
      <c r="AQ2769" s="72">
        <f t="shared" si="1328"/>
        <v>0.4</v>
      </c>
      <c r="AR2769" s="71" t="e">
        <f t="shared" si="1329"/>
        <v>#DIV/0!</v>
      </c>
      <c r="BA2769">
        <f t="shared" si="1330"/>
        <v>172</v>
      </c>
      <c r="BB2769" s="91" t="e">
        <f t="shared" si="1331"/>
        <v>#DIV/0!</v>
      </c>
    </row>
    <row r="2770" spans="1:54">
      <c r="A2770" s="2" t="s">
        <v>2888</v>
      </c>
      <c r="B2770" s="7" t="s">
        <v>42713</v>
      </c>
      <c r="C2770" s="17">
        <f t="shared" si="1312"/>
        <v>21.400000000000002</v>
      </c>
      <c r="D2770" s="28">
        <f t="shared" si="1313"/>
        <v>109</v>
      </c>
      <c r="E2770" s="8">
        <f t="shared" si="1332"/>
        <v>15</v>
      </c>
      <c r="F2770" s="2" t="s">
        <v>7878</v>
      </c>
      <c r="G2770" s="54">
        <f t="shared" si="1333"/>
        <v>20.5</v>
      </c>
      <c r="H2770" s="20">
        <f t="shared" si="1334"/>
        <v>0.53329419999999994</v>
      </c>
      <c r="I2770" s="14" t="s">
        <v>17839</v>
      </c>
      <c r="J2770" s="14" t="s">
        <v>12864</v>
      </c>
      <c r="K2770" s="14" t="s">
        <v>22801</v>
      </c>
      <c r="L2770" s="14" t="s">
        <v>27757</v>
      </c>
      <c r="M2770" s="28">
        <f t="shared" si="1335"/>
        <v>10.7</v>
      </c>
      <c r="N2770" s="46">
        <f t="shared" si="1314"/>
        <v>5.6</v>
      </c>
      <c r="O2770" s="17">
        <f t="shared" si="1315"/>
        <v>2</v>
      </c>
      <c r="P2770" s="17">
        <f t="shared" si="1315"/>
        <v>7.6000000000000005</v>
      </c>
      <c r="Q2770" s="124">
        <f t="shared" si="1316"/>
        <v>1.2000000000000002</v>
      </c>
      <c r="R2770" s="26">
        <f t="shared" si="1317"/>
        <v>2.6</v>
      </c>
      <c r="S2770" s="2" t="s">
        <v>32725</v>
      </c>
      <c r="T2770" s="2" t="s">
        <v>37704</v>
      </c>
      <c r="U2770" s="24">
        <f t="shared" si="1318"/>
        <v>382.20000000000005</v>
      </c>
      <c r="V2770" s="66">
        <f t="shared" si="1318"/>
        <v>423.5</v>
      </c>
      <c r="W2770" s="54">
        <f t="shared" si="1319"/>
        <v>2.0499999999999998</v>
      </c>
      <c r="X2770" s="143">
        <f t="shared" si="1320"/>
        <v>382.20000000000005</v>
      </c>
      <c r="Y2770" s="143">
        <f t="shared" si="1321"/>
        <v>0.51</v>
      </c>
      <c r="AD2770">
        <v>152</v>
      </c>
      <c r="AE2770">
        <v>-1</v>
      </c>
      <c r="AF2770" s="10">
        <v>37.9</v>
      </c>
      <c r="AG2770" s="10">
        <v>58.12</v>
      </c>
      <c r="AH2770" s="10">
        <f t="shared" si="1322"/>
        <v>65390.949144129168</v>
      </c>
      <c r="AI2770" s="11">
        <f t="shared" si="1310"/>
        <v>0</v>
      </c>
      <c r="AJ2770">
        <f t="shared" si="1311"/>
        <v>0</v>
      </c>
      <c r="AK2770" t="e">
        <f t="shared" si="1323"/>
        <v>#DIV/0!</v>
      </c>
      <c r="AL2770">
        <f t="shared" si="1324"/>
        <v>18.444213216000005</v>
      </c>
      <c r="AM2770" s="5">
        <f t="shared" si="1325"/>
        <v>4.08</v>
      </c>
      <c r="AN2770">
        <v>0</v>
      </c>
      <c r="AO2770" s="72">
        <f t="shared" si="1326"/>
        <v>2.6</v>
      </c>
      <c r="AP2770" s="72">
        <f t="shared" si="1327"/>
        <v>1.2000000000000002</v>
      </c>
      <c r="AQ2770" s="72">
        <f t="shared" si="1328"/>
        <v>1.4000000000000001</v>
      </c>
      <c r="AR2770" s="71" t="e">
        <f t="shared" si="1329"/>
        <v>#DIV/0!</v>
      </c>
      <c r="BA2770">
        <f t="shared" si="1330"/>
        <v>109</v>
      </c>
      <c r="BB2770" s="91" t="e">
        <f t="shared" si="1331"/>
        <v>#DIV/0!</v>
      </c>
    </row>
    <row r="2771" spans="1:54">
      <c r="A2771" s="2" t="s">
        <v>2889</v>
      </c>
      <c r="B2771" s="7" t="s">
        <v>42714</v>
      </c>
      <c r="C2771" s="17">
        <f t="shared" si="1312"/>
        <v>26.700000000000003</v>
      </c>
      <c r="D2771" s="28">
        <f t="shared" si="1313"/>
        <v>140</v>
      </c>
      <c r="E2771" s="8">
        <f t="shared" si="1332"/>
        <v>9</v>
      </c>
      <c r="F2771" s="2" t="s">
        <v>7879</v>
      </c>
      <c r="G2771" s="54">
        <f t="shared" si="1333"/>
        <v>25.8</v>
      </c>
      <c r="H2771" s="20">
        <f t="shared" si="1334"/>
        <v>0.2133052</v>
      </c>
      <c r="I2771" s="14" t="s">
        <v>17840</v>
      </c>
      <c r="J2771" s="14" t="s">
        <v>12865</v>
      </c>
      <c r="K2771" s="14" t="s">
        <v>22802</v>
      </c>
      <c r="L2771" s="14" t="s">
        <v>27758</v>
      </c>
      <c r="M2771" s="28">
        <f t="shared" si="1335"/>
        <v>14.2</v>
      </c>
      <c r="N2771" s="46">
        <f t="shared" si="1314"/>
        <v>7</v>
      </c>
      <c r="O2771" s="17">
        <f t="shared" si="1315"/>
        <v>2</v>
      </c>
      <c r="P2771" s="17">
        <f t="shared" si="1315"/>
        <v>0.60000000000000009</v>
      </c>
      <c r="Q2771" s="124">
        <f t="shared" si="1316"/>
        <v>1.4000000000000001</v>
      </c>
      <c r="R2771" s="26">
        <f t="shared" si="1317"/>
        <v>1.8</v>
      </c>
      <c r="S2771" s="2" t="s">
        <v>32726</v>
      </c>
      <c r="T2771" s="2" t="s">
        <v>37705</v>
      </c>
      <c r="U2771" s="24">
        <f t="shared" si="1318"/>
        <v>412.90000000000003</v>
      </c>
      <c r="V2771" s="66">
        <f t="shared" si="1318"/>
        <v>411.70000000000005</v>
      </c>
      <c r="W2771" s="54">
        <f t="shared" si="1319"/>
        <v>2.5799999999999996</v>
      </c>
      <c r="X2771" s="143">
        <f t="shared" si="1320"/>
        <v>412.90000000000003</v>
      </c>
      <c r="Y2771" s="143">
        <f t="shared" si="1321"/>
        <v>0.61599999999999988</v>
      </c>
      <c r="AD2771">
        <v>152</v>
      </c>
      <c r="AE2771">
        <v>-1</v>
      </c>
      <c r="AF2771" s="10">
        <v>37.9</v>
      </c>
      <c r="AG2771" s="10">
        <v>58.12</v>
      </c>
      <c r="AH2771" s="10">
        <f t="shared" si="1322"/>
        <v>150777.59864564813</v>
      </c>
      <c r="AI2771" s="11">
        <f t="shared" si="1310"/>
        <v>0</v>
      </c>
      <c r="AJ2771">
        <f t="shared" si="1311"/>
        <v>0</v>
      </c>
      <c r="AK2771" t="e">
        <f t="shared" si="1323"/>
        <v>#DIV/0!</v>
      </c>
      <c r="AL2771">
        <f t="shared" si="1324"/>
        <v>1.6992607680000003</v>
      </c>
      <c r="AM2771" s="5">
        <f t="shared" si="1325"/>
        <v>5.1400000000000006</v>
      </c>
      <c r="AN2771">
        <v>0</v>
      </c>
      <c r="AO2771" s="72">
        <f t="shared" si="1326"/>
        <v>1.8</v>
      </c>
      <c r="AP2771" s="72">
        <f t="shared" si="1327"/>
        <v>1.4000000000000001</v>
      </c>
      <c r="AQ2771" s="72">
        <f t="shared" si="1328"/>
        <v>1.6</v>
      </c>
      <c r="AR2771" s="71" t="e">
        <f t="shared" si="1329"/>
        <v>#DIV/0!</v>
      </c>
      <c r="BA2771">
        <f t="shared" si="1330"/>
        <v>140</v>
      </c>
      <c r="BB2771" s="91" t="e">
        <f t="shared" si="1331"/>
        <v>#DIV/0!</v>
      </c>
    </row>
    <row r="2772" spans="1:54">
      <c r="A2772" s="2" t="s">
        <v>2890</v>
      </c>
      <c r="B2772" s="7" t="s">
        <v>42715</v>
      </c>
      <c r="C2772" s="17">
        <f t="shared" si="1312"/>
        <v>13.3</v>
      </c>
      <c r="D2772" s="28">
        <f t="shared" si="1313"/>
        <v>190</v>
      </c>
      <c r="E2772" s="8">
        <f t="shared" si="1332"/>
        <v>8</v>
      </c>
      <c r="F2772" s="2" t="s">
        <v>7880</v>
      </c>
      <c r="G2772" s="54">
        <f t="shared" si="1333"/>
        <v>12.4</v>
      </c>
      <c r="H2772" s="20">
        <f t="shared" si="1334"/>
        <v>0.48078100000000001</v>
      </c>
      <c r="I2772" s="14" t="s">
        <v>17841</v>
      </c>
      <c r="J2772" s="14" t="s">
        <v>12866</v>
      </c>
      <c r="K2772" s="14" t="s">
        <v>22803</v>
      </c>
      <c r="L2772" s="14" t="s">
        <v>27759</v>
      </c>
      <c r="M2772" s="28">
        <f t="shared" si="1335"/>
        <v>14.2</v>
      </c>
      <c r="N2772" s="46">
        <f t="shared" si="1314"/>
        <v>5.8</v>
      </c>
      <c r="O2772" s="17">
        <f t="shared" si="1315"/>
        <v>1.4000000000000001</v>
      </c>
      <c r="P2772" s="17">
        <f t="shared" si="1315"/>
        <v>0.60000000000000009</v>
      </c>
      <c r="Q2772" s="124">
        <f t="shared" si="1316"/>
        <v>1</v>
      </c>
      <c r="R2772" s="26">
        <f t="shared" si="1317"/>
        <v>2</v>
      </c>
      <c r="S2772" s="2" t="s">
        <v>32727</v>
      </c>
      <c r="T2772" s="2" t="s">
        <v>37706</v>
      </c>
      <c r="U2772" s="24">
        <f t="shared" si="1318"/>
        <v>462.6</v>
      </c>
      <c r="V2772" s="66">
        <f t="shared" si="1318"/>
        <v>411.70000000000005</v>
      </c>
      <c r="W2772" s="54">
        <f t="shared" si="1319"/>
        <v>1.24</v>
      </c>
      <c r="X2772" s="143">
        <f t="shared" si="1320"/>
        <v>462.6</v>
      </c>
      <c r="Y2772" s="143">
        <f t="shared" si="1321"/>
        <v>0.34799999999999998</v>
      </c>
      <c r="AD2772">
        <v>152</v>
      </c>
      <c r="AE2772">
        <v>-1</v>
      </c>
      <c r="AF2772" s="10">
        <v>37.9</v>
      </c>
      <c r="AG2772" s="10">
        <v>58.12</v>
      </c>
      <c r="AH2772" s="10">
        <f t="shared" si="1322"/>
        <v>150893.37672275421</v>
      </c>
      <c r="AI2772" s="11">
        <f t="shared" si="1310"/>
        <v>0</v>
      </c>
      <c r="AJ2772">
        <f t="shared" si="1311"/>
        <v>0</v>
      </c>
      <c r="AK2772" t="e">
        <f t="shared" si="1323"/>
        <v>#DIV/0!</v>
      </c>
      <c r="AL2772">
        <f t="shared" si="1324"/>
        <v>0.87228792000000022</v>
      </c>
      <c r="AM2772" s="5">
        <f t="shared" si="1325"/>
        <v>2.46</v>
      </c>
      <c r="AN2772">
        <v>0</v>
      </c>
      <c r="AO2772" s="72">
        <f t="shared" si="1326"/>
        <v>2</v>
      </c>
      <c r="AP2772" s="72">
        <f t="shared" si="1327"/>
        <v>1</v>
      </c>
      <c r="AQ2772" s="72">
        <f t="shared" si="1328"/>
        <v>1.2000000000000002</v>
      </c>
      <c r="AR2772" s="71" t="e">
        <f t="shared" si="1329"/>
        <v>#DIV/0!</v>
      </c>
      <c r="BA2772">
        <f t="shared" si="1330"/>
        <v>190</v>
      </c>
      <c r="BB2772" s="91" t="e">
        <f t="shared" si="1331"/>
        <v>#DIV/0!</v>
      </c>
    </row>
    <row r="2773" spans="1:54">
      <c r="A2773" s="2" t="s">
        <v>2891</v>
      </c>
      <c r="B2773" s="7" t="s">
        <v>42716</v>
      </c>
      <c r="C2773" s="17">
        <f t="shared" si="1312"/>
        <v>18.400000000000002</v>
      </c>
      <c r="D2773" s="28">
        <f t="shared" si="1313"/>
        <v>226</v>
      </c>
      <c r="E2773" s="8">
        <f t="shared" si="1332"/>
        <v>8</v>
      </c>
      <c r="F2773" s="2" t="s">
        <v>7881</v>
      </c>
      <c r="G2773" s="54">
        <f t="shared" si="1333"/>
        <v>17.400000000000002</v>
      </c>
      <c r="H2773" s="20">
        <f t="shared" si="1334"/>
        <v>0.59138780000000002</v>
      </c>
      <c r="I2773" s="14" t="s">
        <v>17842</v>
      </c>
      <c r="J2773" s="14" t="s">
        <v>12867</v>
      </c>
      <c r="K2773" s="14" t="s">
        <v>22804</v>
      </c>
      <c r="L2773" s="14" t="s">
        <v>27760</v>
      </c>
      <c r="M2773" s="28">
        <f t="shared" si="1335"/>
        <v>10.1</v>
      </c>
      <c r="N2773" s="46">
        <f t="shared" si="1314"/>
        <v>6.2</v>
      </c>
      <c r="O2773" s="17">
        <f t="shared" si="1315"/>
        <v>0.60000000000000009</v>
      </c>
      <c r="P2773" s="17">
        <f t="shared" si="1315"/>
        <v>8.8000000000000007</v>
      </c>
      <c r="Q2773" s="124">
        <f t="shared" si="1316"/>
        <v>1</v>
      </c>
      <c r="R2773" s="26">
        <f t="shared" si="1317"/>
        <v>2.6</v>
      </c>
      <c r="S2773" s="2" t="s">
        <v>32728</v>
      </c>
      <c r="T2773" s="2" t="s">
        <v>37707</v>
      </c>
      <c r="U2773" s="24">
        <f t="shared" si="1318"/>
        <v>499.40000000000003</v>
      </c>
      <c r="V2773" s="66">
        <f t="shared" si="1318"/>
        <v>348.8</v>
      </c>
      <c r="W2773" s="54">
        <f t="shared" si="1319"/>
        <v>1.74</v>
      </c>
      <c r="X2773" s="143">
        <f t="shared" si="1320"/>
        <v>499.40000000000003</v>
      </c>
      <c r="Y2773" s="143">
        <f t="shared" si="1321"/>
        <v>0.44799999999999995</v>
      </c>
      <c r="AD2773">
        <v>152</v>
      </c>
      <c r="AE2773">
        <v>-1</v>
      </c>
      <c r="AF2773" s="10">
        <v>37.9</v>
      </c>
      <c r="AG2773" s="10">
        <v>58.12</v>
      </c>
      <c r="AH2773" s="10">
        <f t="shared" si="1322"/>
        <v>294207.63823896128</v>
      </c>
      <c r="AI2773" s="11">
        <f t="shared" si="1310"/>
        <v>0</v>
      </c>
      <c r="AJ2773">
        <f t="shared" si="1311"/>
        <v>0</v>
      </c>
      <c r="AK2773" t="e">
        <f t="shared" si="1323"/>
        <v>#DIV/0!</v>
      </c>
      <c r="AL2773">
        <f t="shared" si="1324"/>
        <v>5.6094282816000014</v>
      </c>
      <c r="AM2773" s="5">
        <f t="shared" si="1325"/>
        <v>3.4800000000000004</v>
      </c>
      <c r="AN2773">
        <v>0</v>
      </c>
      <c r="AO2773" s="72">
        <f t="shared" si="1326"/>
        <v>2.6</v>
      </c>
      <c r="AP2773" s="72">
        <f t="shared" si="1327"/>
        <v>1</v>
      </c>
      <c r="AQ2773" s="72">
        <f t="shared" si="1328"/>
        <v>1.2000000000000002</v>
      </c>
      <c r="AR2773" s="71" t="e">
        <f t="shared" si="1329"/>
        <v>#DIV/0!</v>
      </c>
      <c r="BA2773">
        <f t="shared" si="1330"/>
        <v>226</v>
      </c>
      <c r="BB2773" s="91" t="e">
        <f t="shared" si="1331"/>
        <v>#DIV/0!</v>
      </c>
    </row>
    <row r="2774" spans="1:54">
      <c r="A2774" s="2" t="s">
        <v>2892</v>
      </c>
      <c r="B2774" s="7" t="s">
        <v>42717</v>
      </c>
      <c r="C2774" s="17">
        <f t="shared" si="1312"/>
        <v>35.1</v>
      </c>
      <c r="D2774" s="28">
        <f t="shared" si="1313"/>
        <v>155</v>
      </c>
      <c r="E2774" s="8">
        <f t="shared" si="1332"/>
        <v>19</v>
      </c>
      <c r="F2774" s="2" t="s">
        <v>7882</v>
      </c>
      <c r="G2774" s="54">
        <f t="shared" si="1333"/>
        <v>34.1</v>
      </c>
      <c r="H2774" s="20">
        <f t="shared" si="1334"/>
        <v>0.4390713</v>
      </c>
      <c r="I2774" s="14" t="s">
        <v>17843</v>
      </c>
      <c r="J2774" s="14" t="s">
        <v>12868</v>
      </c>
      <c r="K2774" s="14" t="s">
        <v>22805</v>
      </c>
      <c r="L2774" s="14" t="s">
        <v>27761</v>
      </c>
      <c r="M2774" s="28">
        <f t="shared" si="1335"/>
        <v>11.8</v>
      </c>
      <c r="N2774" s="46">
        <f t="shared" si="1314"/>
        <v>6.8</v>
      </c>
      <c r="O2774" s="17">
        <f t="shared" si="1315"/>
        <v>3</v>
      </c>
      <c r="P2774" s="17">
        <f t="shared" si="1315"/>
        <v>5.4</v>
      </c>
      <c r="Q2774" s="124">
        <f t="shared" si="1316"/>
        <v>1.2000000000000002</v>
      </c>
      <c r="R2774" s="26">
        <f t="shared" si="1317"/>
        <v>2</v>
      </c>
      <c r="S2774" s="2" t="s">
        <v>32729</v>
      </c>
      <c r="T2774" s="2" t="s">
        <v>37708</v>
      </c>
      <c r="U2774" s="24">
        <f t="shared" si="1318"/>
        <v>427.90000000000003</v>
      </c>
      <c r="V2774" s="66">
        <f t="shared" si="1318"/>
        <v>408.6</v>
      </c>
      <c r="W2774" s="54">
        <f t="shared" si="1319"/>
        <v>3.4099999999999997</v>
      </c>
      <c r="X2774" s="143">
        <f t="shared" si="1320"/>
        <v>427.90000000000003</v>
      </c>
      <c r="Y2774" s="143">
        <f t="shared" si="1321"/>
        <v>0.78199999999999992</v>
      </c>
      <c r="AD2774">
        <v>152</v>
      </c>
      <c r="AE2774">
        <v>-1</v>
      </c>
      <c r="AF2774" s="10">
        <v>37.9</v>
      </c>
      <c r="AG2774" s="10">
        <v>58.12</v>
      </c>
      <c r="AH2774" s="10">
        <f t="shared" si="1322"/>
        <v>163406.55620370162</v>
      </c>
      <c r="AI2774" s="11">
        <f t="shared" si="1310"/>
        <v>0</v>
      </c>
      <c r="AJ2774">
        <f t="shared" si="1311"/>
        <v>0</v>
      </c>
      <c r="AK2774" t="e">
        <f t="shared" si="1323"/>
        <v>#DIV/0!</v>
      </c>
      <c r="AL2774">
        <f t="shared" si="1324"/>
        <v>18.174089880000004</v>
      </c>
      <c r="AM2774" s="5">
        <f t="shared" si="1325"/>
        <v>6.82</v>
      </c>
      <c r="AN2774">
        <v>0</v>
      </c>
      <c r="AO2774" s="72">
        <f t="shared" si="1326"/>
        <v>2</v>
      </c>
      <c r="AP2774" s="72">
        <f t="shared" si="1327"/>
        <v>1.2000000000000002</v>
      </c>
      <c r="AQ2774" s="72">
        <f t="shared" si="1328"/>
        <v>1.2000000000000002</v>
      </c>
      <c r="AR2774" s="71" t="e">
        <f t="shared" si="1329"/>
        <v>#DIV/0!</v>
      </c>
      <c r="BA2774">
        <f t="shared" si="1330"/>
        <v>155</v>
      </c>
      <c r="BB2774" s="91" t="e">
        <f t="shared" si="1331"/>
        <v>#DIV/0!</v>
      </c>
    </row>
    <row r="2775" spans="1:54">
      <c r="A2775" s="2" t="s">
        <v>2893</v>
      </c>
      <c r="B2775" s="7" t="s">
        <v>42718</v>
      </c>
      <c r="C2775" s="17">
        <f t="shared" si="1312"/>
        <v>12</v>
      </c>
      <c r="D2775" s="28">
        <f t="shared" si="1313"/>
        <v>36</v>
      </c>
      <c r="E2775" s="8">
        <f t="shared" si="1332"/>
        <v>20</v>
      </c>
      <c r="F2775" s="2" t="s">
        <v>7883</v>
      </c>
      <c r="G2775" s="54">
        <f t="shared" si="1333"/>
        <v>11.1</v>
      </c>
      <c r="H2775" s="20">
        <f t="shared" si="1334"/>
        <v>0.33906320000000001</v>
      </c>
      <c r="I2775" s="14" t="s">
        <v>17844</v>
      </c>
      <c r="J2775" s="14" t="s">
        <v>12869</v>
      </c>
      <c r="K2775" s="14" t="s">
        <v>22806</v>
      </c>
      <c r="L2775" s="14" t="s">
        <v>27762</v>
      </c>
      <c r="M2775" s="28">
        <f t="shared" si="1335"/>
        <v>12.1</v>
      </c>
      <c r="N2775" s="46">
        <f t="shared" si="1314"/>
        <v>6.2</v>
      </c>
      <c r="O2775" s="17">
        <f t="shared" si="1315"/>
        <v>2.8000000000000003</v>
      </c>
      <c r="P2775" s="17">
        <f t="shared" si="1315"/>
        <v>4.8000000000000007</v>
      </c>
      <c r="Q2775" s="124">
        <f t="shared" si="1316"/>
        <v>1.4000000000000001</v>
      </c>
      <c r="R2775" s="26">
        <f t="shared" si="1317"/>
        <v>2.2000000000000002</v>
      </c>
      <c r="S2775" s="2" t="s">
        <v>32730</v>
      </c>
      <c r="T2775" s="2" t="s">
        <v>37709</v>
      </c>
      <c r="U2775" s="24">
        <f t="shared" si="1318"/>
        <v>308.70000000000005</v>
      </c>
      <c r="V2775" s="66">
        <f t="shared" si="1318"/>
        <v>376.5</v>
      </c>
      <c r="W2775" s="54">
        <f t="shared" si="1319"/>
        <v>1.1100000000000001</v>
      </c>
      <c r="X2775" s="143">
        <f t="shared" si="1320"/>
        <v>308.70000000000005</v>
      </c>
      <c r="Y2775" s="143">
        <f t="shared" si="1321"/>
        <v>0.32200000000000006</v>
      </c>
      <c r="AD2775">
        <v>152</v>
      </c>
      <c r="AE2775">
        <v>-1</v>
      </c>
      <c r="AF2775" s="10">
        <v>37.9</v>
      </c>
      <c r="AG2775" s="10">
        <v>58.12</v>
      </c>
      <c r="AH2775" s="10">
        <f t="shared" si="1322"/>
        <v>247453.50101639648</v>
      </c>
      <c r="AI2775" s="11">
        <f t="shared" si="1310"/>
        <v>0</v>
      </c>
      <c r="AJ2775">
        <f t="shared" si="1311"/>
        <v>0</v>
      </c>
      <c r="AK2775" t="e">
        <f t="shared" si="1323"/>
        <v>#DIV/0!</v>
      </c>
      <c r="AL2775">
        <f t="shared" si="1324"/>
        <v>19.542579302400007</v>
      </c>
      <c r="AM2775" s="5">
        <f t="shared" si="1325"/>
        <v>2.2000000000000002</v>
      </c>
      <c r="AN2775">
        <v>0</v>
      </c>
      <c r="AO2775" s="72">
        <f t="shared" si="1326"/>
        <v>2.2000000000000002</v>
      </c>
      <c r="AP2775" s="72">
        <f t="shared" si="1327"/>
        <v>1.4000000000000001</v>
      </c>
      <c r="AQ2775" s="72">
        <f t="shared" si="1328"/>
        <v>1.6</v>
      </c>
      <c r="AR2775" s="71" t="e">
        <f t="shared" si="1329"/>
        <v>#DIV/0!</v>
      </c>
      <c r="BA2775">
        <f t="shared" si="1330"/>
        <v>36</v>
      </c>
      <c r="BB2775" s="91" t="e">
        <f t="shared" si="1331"/>
        <v>#DIV/0!</v>
      </c>
    </row>
    <row r="2776" spans="1:54">
      <c r="A2776" s="2" t="s">
        <v>2894</v>
      </c>
      <c r="B2776" s="7" t="s">
        <v>42719</v>
      </c>
      <c r="C2776" s="17">
        <f t="shared" si="1312"/>
        <v>36.1</v>
      </c>
      <c r="D2776" s="28">
        <f t="shared" si="1313"/>
        <v>163</v>
      </c>
      <c r="E2776" s="8">
        <f t="shared" si="1332"/>
        <v>7</v>
      </c>
      <c r="F2776" s="2" t="s">
        <v>7884</v>
      </c>
      <c r="G2776" s="54">
        <f t="shared" si="1333"/>
        <v>35.1</v>
      </c>
      <c r="H2776" s="20">
        <f t="shared" si="1334"/>
        <v>0.86484470000000002</v>
      </c>
      <c r="I2776" s="14" t="s">
        <v>17845</v>
      </c>
      <c r="J2776" s="14" t="s">
        <v>12870</v>
      </c>
      <c r="K2776" s="14" t="s">
        <v>22807</v>
      </c>
      <c r="L2776" s="14" t="s">
        <v>27763</v>
      </c>
      <c r="M2776" s="28">
        <f t="shared" si="1335"/>
        <v>12.8</v>
      </c>
      <c r="N2776" s="46">
        <f t="shared" si="1314"/>
        <v>6.4</v>
      </c>
      <c r="O2776" s="17">
        <f t="shared" si="1315"/>
        <v>2.2000000000000002</v>
      </c>
      <c r="P2776" s="17">
        <f t="shared" si="1315"/>
        <v>3.4000000000000004</v>
      </c>
      <c r="Q2776" s="124">
        <f t="shared" si="1316"/>
        <v>0.2</v>
      </c>
      <c r="R2776" s="26">
        <f t="shared" si="1317"/>
        <v>2.2000000000000002</v>
      </c>
      <c r="S2776" s="2" t="s">
        <v>32731</v>
      </c>
      <c r="T2776" s="2" t="s">
        <v>37710</v>
      </c>
      <c r="U2776" s="24">
        <f t="shared" si="1318"/>
        <v>436</v>
      </c>
      <c r="V2776" s="66">
        <f t="shared" si="1318"/>
        <v>317.20000000000005</v>
      </c>
      <c r="W2776" s="54">
        <f t="shared" si="1319"/>
        <v>3.51</v>
      </c>
      <c r="X2776" s="143">
        <f t="shared" si="1320"/>
        <v>436</v>
      </c>
      <c r="Y2776" s="143">
        <f t="shared" si="1321"/>
        <v>0.80199999999999994</v>
      </c>
      <c r="AD2776">
        <v>152</v>
      </c>
      <c r="AE2776">
        <v>-1</v>
      </c>
      <c r="AF2776" s="10">
        <v>37.9</v>
      </c>
      <c r="AG2776" s="10">
        <v>58.12</v>
      </c>
      <c r="AH2776" s="10">
        <f t="shared" si="1322"/>
        <v>335965.76436097239</v>
      </c>
      <c r="AI2776" s="11">
        <f t="shared" si="1310"/>
        <v>0</v>
      </c>
      <c r="AJ2776">
        <f t="shared" si="1311"/>
        <v>0</v>
      </c>
      <c r="AK2776" t="e">
        <f t="shared" si="1323"/>
        <v>#DIV/0!</v>
      </c>
      <c r="AL2776">
        <f t="shared" si="1324"/>
        <v>2.2241156168000003</v>
      </c>
      <c r="AM2776" s="5">
        <f t="shared" si="1325"/>
        <v>7.0200000000000005</v>
      </c>
      <c r="AN2776">
        <v>0</v>
      </c>
      <c r="AO2776" s="72">
        <f t="shared" si="1326"/>
        <v>2.2000000000000002</v>
      </c>
      <c r="AP2776" s="72">
        <f t="shared" si="1327"/>
        <v>0.2</v>
      </c>
      <c r="AQ2776" s="72">
        <f t="shared" si="1328"/>
        <v>0.4</v>
      </c>
      <c r="AR2776" s="71" t="e">
        <f t="shared" si="1329"/>
        <v>#DIV/0!</v>
      </c>
      <c r="BA2776">
        <f t="shared" si="1330"/>
        <v>163</v>
      </c>
      <c r="BB2776" s="91" t="e">
        <f t="shared" si="1331"/>
        <v>#DIV/0!</v>
      </c>
    </row>
    <row r="2777" spans="1:54">
      <c r="A2777" s="2" t="s">
        <v>2895</v>
      </c>
      <c r="B2777" s="7" t="s">
        <v>42720</v>
      </c>
      <c r="C2777" s="17">
        <f t="shared" si="1312"/>
        <v>6.2</v>
      </c>
      <c r="D2777" s="28">
        <f t="shared" si="1313"/>
        <v>168</v>
      </c>
      <c r="E2777" s="8">
        <f t="shared" si="1332"/>
        <v>5</v>
      </c>
      <c r="F2777" s="2" t="s">
        <v>7885</v>
      </c>
      <c r="G2777" s="54">
        <f t="shared" si="1333"/>
        <v>5.3</v>
      </c>
      <c r="H2777" s="20">
        <f t="shared" si="1334"/>
        <v>0.18275469999999999</v>
      </c>
      <c r="I2777" s="14" t="s">
        <v>17846</v>
      </c>
      <c r="J2777" s="14" t="s">
        <v>12871</v>
      </c>
      <c r="K2777" s="14" t="s">
        <v>22808</v>
      </c>
      <c r="L2777" s="14" t="s">
        <v>27764</v>
      </c>
      <c r="M2777" s="28">
        <f t="shared" si="1335"/>
        <v>14.2</v>
      </c>
      <c r="N2777" s="46">
        <f t="shared" si="1314"/>
        <v>5.4</v>
      </c>
      <c r="O2777" s="17">
        <f t="shared" si="1315"/>
        <v>0.4</v>
      </c>
      <c r="P2777" s="17">
        <f t="shared" si="1315"/>
        <v>0.60000000000000009</v>
      </c>
      <c r="Q2777" s="124">
        <f t="shared" si="1316"/>
        <v>2</v>
      </c>
      <c r="R2777" s="26">
        <f t="shared" si="1317"/>
        <v>2.4000000000000004</v>
      </c>
      <c r="S2777" s="2" t="s">
        <v>32732</v>
      </c>
      <c r="T2777" s="2" t="s">
        <v>37711</v>
      </c>
      <c r="U2777" s="24">
        <f t="shared" si="1318"/>
        <v>441.40000000000003</v>
      </c>
      <c r="V2777" s="66">
        <f t="shared" si="1318"/>
        <v>373</v>
      </c>
      <c r="W2777" s="54">
        <f t="shared" si="1319"/>
        <v>0.53</v>
      </c>
      <c r="X2777" s="143">
        <f t="shared" si="1320"/>
        <v>441.40000000000003</v>
      </c>
      <c r="Y2777" s="143">
        <f t="shared" si="1321"/>
        <v>0.20600000000000002</v>
      </c>
      <c r="AD2777">
        <v>152</v>
      </c>
      <c r="AE2777">
        <v>-1</v>
      </c>
      <c r="AF2777" s="10">
        <v>37.9</v>
      </c>
      <c r="AG2777" s="10">
        <v>58.12</v>
      </c>
      <c r="AH2777" s="10">
        <f t="shared" si="1322"/>
        <v>254123.17688020811</v>
      </c>
      <c r="AI2777" s="11">
        <f t="shared" si="1310"/>
        <v>0</v>
      </c>
      <c r="AJ2777">
        <f t="shared" si="1311"/>
        <v>0</v>
      </c>
      <c r="AK2777" t="e">
        <f t="shared" si="1323"/>
        <v>#DIV/0!</v>
      </c>
      <c r="AL2777">
        <f t="shared" si="1324"/>
        <v>0.4707332928000002</v>
      </c>
      <c r="AM2777" s="5">
        <f t="shared" si="1325"/>
        <v>1.04</v>
      </c>
      <c r="AN2777">
        <v>0</v>
      </c>
      <c r="AO2777" s="72">
        <f t="shared" si="1326"/>
        <v>2.4000000000000004</v>
      </c>
      <c r="AP2777" s="72">
        <f t="shared" si="1327"/>
        <v>2</v>
      </c>
      <c r="AQ2777" s="72">
        <f t="shared" si="1328"/>
        <v>2</v>
      </c>
      <c r="AR2777" s="71" t="e">
        <f t="shared" si="1329"/>
        <v>#DIV/0!</v>
      </c>
      <c r="BA2777">
        <f t="shared" si="1330"/>
        <v>168</v>
      </c>
      <c r="BB2777" s="91" t="e">
        <f t="shared" si="1331"/>
        <v>#DIV/0!</v>
      </c>
    </row>
    <row r="2778" spans="1:54">
      <c r="A2778" s="2" t="s">
        <v>2896</v>
      </c>
      <c r="B2778" s="7" t="s">
        <v>42721</v>
      </c>
      <c r="C2778" s="17">
        <f t="shared" si="1312"/>
        <v>22</v>
      </c>
      <c r="D2778" s="28">
        <f t="shared" si="1313"/>
        <v>84</v>
      </c>
      <c r="E2778" s="8">
        <f t="shared" si="1332"/>
        <v>6</v>
      </c>
      <c r="F2778" s="2" t="s">
        <v>7886</v>
      </c>
      <c r="G2778" s="54">
        <f t="shared" si="1333"/>
        <v>21.1</v>
      </c>
      <c r="H2778" s="20">
        <f t="shared" si="1334"/>
        <v>0.8273952</v>
      </c>
      <c r="I2778" s="14" t="s">
        <v>17847</v>
      </c>
      <c r="J2778" s="14" t="s">
        <v>12872</v>
      </c>
      <c r="K2778" s="14" t="s">
        <v>22809</v>
      </c>
      <c r="L2778" s="14" t="s">
        <v>27765</v>
      </c>
      <c r="M2778" s="28">
        <f t="shared" si="1335"/>
        <v>12.9</v>
      </c>
      <c r="N2778" s="46">
        <f t="shared" si="1314"/>
        <v>5.4</v>
      </c>
      <c r="O2778" s="17">
        <f t="shared" si="1315"/>
        <v>2</v>
      </c>
      <c r="P2778" s="17">
        <f t="shared" si="1315"/>
        <v>3.2</v>
      </c>
      <c r="Q2778" s="124">
        <f t="shared" si="1316"/>
        <v>0.2</v>
      </c>
      <c r="R2778" s="26">
        <f t="shared" si="1317"/>
        <v>1.6</v>
      </c>
      <c r="S2778" s="2" t="s">
        <v>32733</v>
      </c>
      <c r="T2778" s="2" t="s">
        <v>37712</v>
      </c>
      <c r="U2778" s="24">
        <f t="shared" si="1318"/>
        <v>356.6</v>
      </c>
      <c r="V2778" s="66">
        <f t="shared" si="1318"/>
        <v>288.10000000000002</v>
      </c>
      <c r="W2778" s="54">
        <f t="shared" si="1319"/>
        <v>2.11</v>
      </c>
      <c r="X2778" s="143">
        <f t="shared" si="1320"/>
        <v>356.6</v>
      </c>
      <c r="Y2778" s="143">
        <f t="shared" si="1321"/>
        <v>0.52200000000000002</v>
      </c>
      <c r="AD2778">
        <v>152</v>
      </c>
      <c r="AE2778">
        <v>-1</v>
      </c>
      <c r="AF2778" s="10">
        <v>37.9</v>
      </c>
      <c r="AG2778" s="10">
        <v>58.12</v>
      </c>
      <c r="AH2778" s="10">
        <f t="shared" si="1322"/>
        <v>368233.08679870807</v>
      </c>
      <c r="AI2778" s="11">
        <f t="shared" si="1310"/>
        <v>0</v>
      </c>
      <c r="AJ2778">
        <f t="shared" si="1311"/>
        <v>0</v>
      </c>
      <c r="AK2778" t="e">
        <f t="shared" si="1323"/>
        <v>#DIV/0!</v>
      </c>
      <c r="AL2778">
        <f t="shared" si="1324"/>
        <v>1.7674731520000002</v>
      </c>
      <c r="AM2778" s="5">
        <f t="shared" si="1325"/>
        <v>4.2</v>
      </c>
      <c r="AN2778">
        <v>0</v>
      </c>
      <c r="AO2778" s="72">
        <f t="shared" si="1326"/>
        <v>1.6</v>
      </c>
      <c r="AP2778" s="72">
        <f t="shared" si="1327"/>
        <v>0.2</v>
      </c>
      <c r="AQ2778" s="72">
        <f t="shared" si="1328"/>
        <v>0.4</v>
      </c>
      <c r="AR2778" s="71" t="e">
        <f t="shared" si="1329"/>
        <v>#DIV/0!</v>
      </c>
      <c r="BA2778">
        <f t="shared" si="1330"/>
        <v>84</v>
      </c>
      <c r="BB2778" s="91" t="e">
        <f t="shared" si="1331"/>
        <v>#DIV/0!</v>
      </c>
    </row>
    <row r="2779" spans="1:54">
      <c r="A2779" s="2" t="s">
        <v>2897</v>
      </c>
      <c r="B2779" s="7" t="s">
        <v>42722</v>
      </c>
      <c r="C2779" s="17">
        <f t="shared" si="1312"/>
        <v>19.600000000000001</v>
      </c>
      <c r="D2779" s="28">
        <f t="shared" si="1313"/>
        <v>90</v>
      </c>
      <c r="E2779" s="8">
        <f t="shared" si="1332"/>
        <v>18</v>
      </c>
      <c r="F2779" s="2" t="s">
        <v>7887</v>
      </c>
      <c r="G2779" s="54">
        <f t="shared" si="1333"/>
        <v>18.700000000000003</v>
      </c>
      <c r="H2779" s="20">
        <f t="shared" si="1334"/>
        <v>0.34262740000000003</v>
      </c>
      <c r="I2779" s="14" t="s">
        <v>17848</v>
      </c>
      <c r="J2779" s="14" t="s">
        <v>12873</v>
      </c>
      <c r="K2779" s="14" t="s">
        <v>22810</v>
      </c>
      <c r="L2779" s="14" t="s">
        <v>27766</v>
      </c>
      <c r="M2779" s="28">
        <f t="shared" si="1335"/>
        <v>13.1</v>
      </c>
      <c r="N2779" s="46">
        <f t="shared" si="1314"/>
        <v>7</v>
      </c>
      <c r="O2779" s="17">
        <f t="shared" si="1315"/>
        <v>2</v>
      </c>
      <c r="P2779" s="17">
        <f t="shared" si="1315"/>
        <v>2.8000000000000003</v>
      </c>
      <c r="Q2779" s="124">
        <f t="shared" si="1316"/>
        <v>1.6</v>
      </c>
      <c r="R2779" s="26">
        <f t="shared" si="1317"/>
        <v>2.4000000000000004</v>
      </c>
      <c r="S2779" s="2" t="s">
        <v>32734</v>
      </c>
      <c r="T2779" s="2" t="s">
        <v>37713</v>
      </c>
      <c r="U2779" s="24">
        <f t="shared" si="1318"/>
        <v>362.8</v>
      </c>
      <c r="V2779" s="66">
        <f t="shared" si="1318"/>
        <v>364</v>
      </c>
      <c r="W2779" s="54">
        <f t="shared" si="1319"/>
        <v>1.87</v>
      </c>
      <c r="X2779" s="143">
        <f t="shared" si="1320"/>
        <v>362.8</v>
      </c>
      <c r="Y2779" s="143">
        <f t="shared" si="1321"/>
        <v>0.47399999999999998</v>
      </c>
      <c r="AD2779">
        <v>152</v>
      </c>
      <c r="AE2779">
        <v>-1</v>
      </c>
      <c r="AF2779" s="10">
        <v>37.9</v>
      </c>
      <c r="AG2779" s="10">
        <v>58.12</v>
      </c>
      <c r="AH2779" s="10">
        <f t="shared" si="1322"/>
        <v>270237.8234831572</v>
      </c>
      <c r="AI2779" s="11">
        <f t="shared" si="1310"/>
        <v>0</v>
      </c>
      <c r="AJ2779">
        <f t="shared" si="1311"/>
        <v>0</v>
      </c>
      <c r="AK2779" t="e">
        <f t="shared" si="1323"/>
        <v>#DIV/0!</v>
      </c>
      <c r="AL2779">
        <f t="shared" si="1324"/>
        <v>8.8350877440000026</v>
      </c>
      <c r="AM2779" s="5">
        <f t="shared" si="1325"/>
        <v>3.72</v>
      </c>
      <c r="AN2779">
        <v>0</v>
      </c>
      <c r="AO2779" s="72">
        <f t="shared" si="1326"/>
        <v>2.4000000000000004</v>
      </c>
      <c r="AP2779" s="72">
        <f t="shared" si="1327"/>
        <v>1.6</v>
      </c>
      <c r="AQ2779" s="72">
        <f t="shared" si="1328"/>
        <v>1.6</v>
      </c>
      <c r="AR2779" s="71" t="e">
        <f t="shared" si="1329"/>
        <v>#DIV/0!</v>
      </c>
      <c r="BA2779">
        <f t="shared" si="1330"/>
        <v>90</v>
      </c>
      <c r="BB2779" s="91" t="e">
        <f t="shared" si="1331"/>
        <v>#DIV/0!</v>
      </c>
    </row>
    <row r="2780" spans="1:54">
      <c r="A2780" s="2" t="s">
        <v>2898</v>
      </c>
      <c r="B2780" s="7" t="s">
        <v>42723</v>
      </c>
      <c r="C2780" s="17">
        <f t="shared" si="1312"/>
        <v>12.5</v>
      </c>
      <c r="D2780" s="28">
        <f t="shared" si="1313"/>
        <v>62</v>
      </c>
      <c r="E2780" s="8">
        <f t="shared" si="1332"/>
        <v>17</v>
      </c>
      <c r="F2780" s="2" t="s">
        <v>7888</v>
      </c>
      <c r="G2780" s="54">
        <f t="shared" si="1333"/>
        <v>11.5</v>
      </c>
      <c r="H2780" s="20">
        <f t="shared" si="1334"/>
        <v>0.56015709999999996</v>
      </c>
      <c r="I2780" s="14" t="s">
        <v>17849</v>
      </c>
      <c r="J2780" s="14" t="s">
        <v>12874</v>
      </c>
      <c r="K2780" s="14" t="s">
        <v>22811</v>
      </c>
      <c r="L2780" s="14" t="s">
        <v>27767</v>
      </c>
      <c r="M2780" s="28">
        <f t="shared" si="1335"/>
        <v>10</v>
      </c>
      <c r="N2780" s="46">
        <f t="shared" si="1314"/>
        <v>5.8</v>
      </c>
      <c r="O2780" s="17">
        <f t="shared" si="1315"/>
        <v>2.4000000000000004</v>
      </c>
      <c r="P2780" s="17">
        <f t="shared" si="1315"/>
        <v>9</v>
      </c>
      <c r="Q2780" s="124">
        <f t="shared" si="1316"/>
        <v>1.2000000000000002</v>
      </c>
      <c r="R2780" s="26">
        <f t="shared" si="1317"/>
        <v>2.8000000000000003</v>
      </c>
      <c r="S2780" s="2" t="s">
        <v>32735</v>
      </c>
      <c r="T2780" s="2" t="s">
        <v>37714</v>
      </c>
      <c r="U2780" s="24">
        <f t="shared" si="1318"/>
        <v>334.8</v>
      </c>
      <c r="V2780" s="66">
        <f t="shared" si="1318"/>
        <v>383.8</v>
      </c>
      <c r="W2780" s="54">
        <f t="shared" si="1319"/>
        <v>1.1499999999999999</v>
      </c>
      <c r="X2780" s="143">
        <f t="shared" si="1320"/>
        <v>334.8</v>
      </c>
      <c r="Y2780" s="143">
        <f t="shared" si="1321"/>
        <v>0.32999999999999996</v>
      </c>
      <c r="AD2780">
        <v>152</v>
      </c>
      <c r="AE2780">
        <v>-1</v>
      </c>
      <c r="AF2780" s="10">
        <v>37.9</v>
      </c>
      <c r="AG2780" s="10">
        <v>58.12</v>
      </c>
      <c r="AH2780" s="10">
        <f t="shared" si="1322"/>
        <v>232532.20568111699</v>
      </c>
      <c r="AI2780" s="11">
        <f t="shared" si="1310"/>
        <v>0</v>
      </c>
      <c r="AJ2780">
        <f t="shared" si="1311"/>
        <v>0</v>
      </c>
      <c r="AK2780" t="e">
        <f t="shared" si="1323"/>
        <v>#DIV/0!</v>
      </c>
      <c r="AL2780">
        <f t="shared" si="1324"/>
        <v>26.601698592000009</v>
      </c>
      <c r="AM2780" s="5">
        <f t="shared" si="1325"/>
        <v>2.2999999999999998</v>
      </c>
      <c r="AN2780">
        <v>0</v>
      </c>
      <c r="AO2780" s="72">
        <f t="shared" si="1326"/>
        <v>2.8000000000000003</v>
      </c>
      <c r="AP2780" s="72">
        <f t="shared" si="1327"/>
        <v>1.2000000000000002</v>
      </c>
      <c r="AQ2780" s="72">
        <f t="shared" si="1328"/>
        <v>1.4000000000000001</v>
      </c>
      <c r="AR2780" s="71" t="e">
        <f t="shared" si="1329"/>
        <v>#DIV/0!</v>
      </c>
      <c r="BA2780">
        <f t="shared" si="1330"/>
        <v>62</v>
      </c>
      <c r="BB2780" s="91" t="e">
        <f t="shared" si="1331"/>
        <v>#DIV/0!</v>
      </c>
    </row>
    <row r="2781" spans="1:54">
      <c r="A2781" s="2" t="s">
        <v>2899</v>
      </c>
      <c r="B2781" s="7" t="s">
        <v>42724</v>
      </c>
      <c r="C2781" s="17">
        <f t="shared" si="1312"/>
        <v>36.1</v>
      </c>
      <c r="D2781" s="28">
        <f t="shared" si="1313"/>
        <v>285</v>
      </c>
      <c r="E2781" s="8">
        <f t="shared" si="1332"/>
        <v>8</v>
      </c>
      <c r="F2781" s="2" t="s">
        <v>7889</v>
      </c>
      <c r="G2781" s="54">
        <f t="shared" si="1333"/>
        <v>35.200000000000003</v>
      </c>
      <c r="H2781" s="20">
        <f t="shared" si="1334"/>
        <v>0.45749839999999997</v>
      </c>
      <c r="I2781" s="14" t="s">
        <v>17850</v>
      </c>
      <c r="J2781" s="14" t="s">
        <v>12875</v>
      </c>
      <c r="K2781" s="14" t="s">
        <v>22812</v>
      </c>
      <c r="L2781" s="14" t="s">
        <v>27768</v>
      </c>
      <c r="M2781" s="28">
        <f t="shared" si="1335"/>
        <v>11.4</v>
      </c>
      <c r="N2781" s="46">
        <f t="shared" si="1314"/>
        <v>6.6</v>
      </c>
      <c r="O2781" s="17">
        <f t="shared" si="1315"/>
        <v>1</v>
      </c>
      <c r="P2781" s="17">
        <f t="shared" si="1315"/>
        <v>6.2</v>
      </c>
      <c r="Q2781" s="124">
        <f t="shared" si="1316"/>
        <v>0.60000000000000009</v>
      </c>
      <c r="R2781" s="26">
        <f t="shared" si="1317"/>
        <v>1</v>
      </c>
      <c r="S2781" s="2" t="s">
        <v>32736</v>
      </c>
      <c r="T2781" s="2" t="s">
        <v>37715</v>
      </c>
      <c r="U2781" s="24">
        <f t="shared" si="1318"/>
        <v>557.70000000000005</v>
      </c>
      <c r="V2781" s="66">
        <f t="shared" si="1318"/>
        <v>298.20000000000005</v>
      </c>
      <c r="W2781" s="54">
        <f t="shared" si="1319"/>
        <v>3.5199999999999996</v>
      </c>
      <c r="X2781" s="143">
        <f t="shared" si="1320"/>
        <v>557.70000000000005</v>
      </c>
      <c r="Y2781" s="143">
        <f t="shared" si="1321"/>
        <v>0.80399999999999994</v>
      </c>
      <c r="AD2781">
        <v>152</v>
      </c>
      <c r="AE2781">
        <v>-1</v>
      </c>
      <c r="AF2781" s="10">
        <v>37.9</v>
      </c>
      <c r="AG2781" s="10">
        <v>58.12</v>
      </c>
      <c r="AH2781" s="10">
        <f t="shared" si="1322"/>
        <v>357577.97874706017</v>
      </c>
      <c r="AI2781" s="11">
        <f t="shared" si="1310"/>
        <v>0</v>
      </c>
      <c r="AJ2781">
        <f t="shared" si="1311"/>
        <v>0</v>
      </c>
      <c r="AK2781" t="e">
        <f t="shared" si="1323"/>
        <v>#DIV/0!</v>
      </c>
      <c r="AL2781">
        <f t="shared" si="1324"/>
        <v>3.3635099200000003</v>
      </c>
      <c r="AM2781" s="5">
        <f t="shared" si="1325"/>
        <v>7.0200000000000005</v>
      </c>
      <c r="AN2781">
        <v>0</v>
      </c>
      <c r="AO2781" s="72">
        <f t="shared" si="1326"/>
        <v>1</v>
      </c>
      <c r="AP2781" s="72">
        <f t="shared" si="1327"/>
        <v>0.60000000000000009</v>
      </c>
      <c r="AQ2781" s="72">
        <f t="shared" si="1328"/>
        <v>0.60000000000000009</v>
      </c>
      <c r="AR2781" s="71" t="e">
        <f t="shared" si="1329"/>
        <v>#DIV/0!</v>
      </c>
      <c r="BA2781">
        <f t="shared" si="1330"/>
        <v>285</v>
      </c>
      <c r="BB2781" s="91" t="e">
        <f t="shared" si="1331"/>
        <v>#DIV/0!</v>
      </c>
    </row>
    <row r="2782" spans="1:54">
      <c r="A2782" s="2" t="s">
        <v>2900</v>
      </c>
      <c r="B2782" s="7" t="s">
        <v>42725</v>
      </c>
      <c r="C2782" s="17">
        <f t="shared" si="1312"/>
        <v>25.5</v>
      </c>
      <c r="D2782" s="28">
        <f t="shared" si="1313"/>
        <v>153</v>
      </c>
      <c r="E2782" s="8">
        <f t="shared" si="1332"/>
        <v>11</v>
      </c>
      <c r="F2782" s="2" t="s">
        <v>7890</v>
      </c>
      <c r="G2782" s="54">
        <f t="shared" si="1333"/>
        <v>24.6</v>
      </c>
      <c r="H2782" s="20">
        <f t="shared" si="1334"/>
        <v>0.80921710000000002</v>
      </c>
      <c r="I2782" s="14" t="s">
        <v>17851</v>
      </c>
      <c r="J2782" s="14" t="s">
        <v>12876</v>
      </c>
      <c r="K2782" s="14" t="s">
        <v>22813</v>
      </c>
      <c r="L2782" s="14" t="s">
        <v>27769</v>
      </c>
      <c r="M2782" s="28">
        <f t="shared" si="1335"/>
        <v>13.5</v>
      </c>
      <c r="N2782" s="46">
        <f t="shared" si="1314"/>
        <v>5.8</v>
      </c>
      <c r="O2782" s="17">
        <f t="shared" si="1315"/>
        <v>2.2000000000000002</v>
      </c>
      <c r="P2782" s="17">
        <f t="shared" si="1315"/>
        <v>2</v>
      </c>
      <c r="Q2782" s="124">
        <f t="shared" si="1316"/>
        <v>0.60000000000000009</v>
      </c>
      <c r="R2782" s="26">
        <f t="shared" si="1317"/>
        <v>2.8000000000000003</v>
      </c>
      <c r="S2782" s="2" t="s">
        <v>32737</v>
      </c>
      <c r="T2782" s="2" t="s">
        <v>37716</v>
      </c>
      <c r="U2782" s="24">
        <f t="shared" si="1318"/>
        <v>425.90000000000003</v>
      </c>
      <c r="V2782" s="66">
        <f t="shared" si="1318"/>
        <v>335.1</v>
      </c>
      <c r="W2782" s="54">
        <f t="shared" si="1319"/>
        <v>2.46</v>
      </c>
      <c r="X2782" s="143">
        <f t="shared" si="1320"/>
        <v>425.90000000000003</v>
      </c>
      <c r="Y2782" s="143">
        <f t="shared" si="1321"/>
        <v>0.59199999999999997</v>
      </c>
      <c r="AD2782">
        <v>152</v>
      </c>
      <c r="AE2782">
        <v>-1</v>
      </c>
      <c r="AF2782" s="10">
        <v>37.9</v>
      </c>
      <c r="AG2782" s="10">
        <v>58.12</v>
      </c>
      <c r="AH2782" s="10">
        <f t="shared" si="1322"/>
        <v>313403.37703783391</v>
      </c>
      <c r="AI2782" s="11">
        <f t="shared" si="1310"/>
        <v>0</v>
      </c>
      <c r="AJ2782">
        <f t="shared" si="1311"/>
        <v>0</v>
      </c>
      <c r="AK2782" t="e">
        <f t="shared" si="1323"/>
        <v>#DIV/0!</v>
      </c>
      <c r="AL2782">
        <f t="shared" si="1324"/>
        <v>2.3504453280000002</v>
      </c>
      <c r="AM2782" s="5">
        <f t="shared" si="1325"/>
        <v>4.9000000000000004</v>
      </c>
      <c r="AN2782">
        <v>0</v>
      </c>
      <c r="AO2782" s="72">
        <f t="shared" si="1326"/>
        <v>2.8000000000000003</v>
      </c>
      <c r="AP2782" s="72">
        <f t="shared" si="1327"/>
        <v>0.60000000000000009</v>
      </c>
      <c r="AQ2782" s="72">
        <f t="shared" si="1328"/>
        <v>0.60000000000000009</v>
      </c>
      <c r="AR2782" s="71" t="e">
        <f t="shared" si="1329"/>
        <v>#DIV/0!</v>
      </c>
      <c r="BA2782">
        <f t="shared" si="1330"/>
        <v>153</v>
      </c>
      <c r="BB2782" s="91" t="e">
        <f t="shared" si="1331"/>
        <v>#DIV/0!</v>
      </c>
    </row>
    <row r="2783" spans="1:54">
      <c r="A2783" s="2" t="s">
        <v>2901</v>
      </c>
      <c r="B2783" s="7" t="s">
        <v>42726</v>
      </c>
      <c r="C2783" s="17">
        <f t="shared" si="1312"/>
        <v>14.200000000000001</v>
      </c>
      <c r="D2783" s="28">
        <f t="shared" si="1313"/>
        <v>272</v>
      </c>
      <c r="E2783" s="8">
        <f t="shared" si="1332"/>
        <v>8</v>
      </c>
      <c r="F2783" s="2" t="s">
        <v>7891</v>
      </c>
      <c r="G2783" s="54">
        <f t="shared" si="1333"/>
        <v>13.2</v>
      </c>
      <c r="H2783" s="20">
        <f t="shared" si="1334"/>
        <v>0.17893450000000002</v>
      </c>
      <c r="I2783" s="14" t="s">
        <v>17852</v>
      </c>
      <c r="J2783" s="14" t="s">
        <v>12877</v>
      </c>
      <c r="K2783" s="14" t="s">
        <v>22814</v>
      </c>
      <c r="L2783" s="14" t="s">
        <v>27770</v>
      </c>
      <c r="M2783" s="28">
        <f t="shared" si="1335"/>
        <v>14.2</v>
      </c>
      <c r="N2783" s="46">
        <f t="shared" si="1314"/>
        <v>5.6</v>
      </c>
      <c r="O2783" s="17">
        <f t="shared" si="1315"/>
        <v>1</v>
      </c>
      <c r="P2783" s="17">
        <f t="shared" si="1315"/>
        <v>0.60000000000000009</v>
      </c>
      <c r="Q2783" s="124">
        <f t="shared" si="1316"/>
        <v>1.6</v>
      </c>
      <c r="R2783" s="26">
        <f t="shared" si="1317"/>
        <v>2</v>
      </c>
      <c r="S2783" s="2" t="s">
        <v>32738</v>
      </c>
      <c r="T2783" s="2" t="s">
        <v>37717</v>
      </c>
      <c r="U2783" s="24">
        <f t="shared" si="1318"/>
        <v>544.9</v>
      </c>
      <c r="V2783" s="66">
        <f t="shared" si="1318"/>
        <v>410</v>
      </c>
      <c r="W2783" s="54">
        <f t="shared" si="1319"/>
        <v>1.32</v>
      </c>
      <c r="X2783" s="143">
        <f t="shared" si="1320"/>
        <v>544.9</v>
      </c>
      <c r="Y2783" s="143">
        <f t="shared" si="1321"/>
        <v>0.36399999999999999</v>
      </c>
      <c r="AD2783">
        <v>152</v>
      </c>
      <c r="AE2783">
        <v>-1</v>
      </c>
      <c r="AF2783" s="10">
        <v>37.9</v>
      </c>
      <c r="AG2783" s="10">
        <v>58.12</v>
      </c>
      <c r="AH2783" s="10">
        <f t="shared" si="1322"/>
        <v>158195.35845235424</v>
      </c>
      <c r="AI2783" s="11">
        <f t="shared" si="1310"/>
        <v>0</v>
      </c>
      <c r="AJ2783">
        <f t="shared" si="1311"/>
        <v>0</v>
      </c>
      <c r="AK2783" t="e">
        <f t="shared" si="1323"/>
        <v>#DIV/0!</v>
      </c>
      <c r="AL2783">
        <f t="shared" si="1324"/>
        <v>0.98527860000000012</v>
      </c>
      <c r="AM2783" s="5">
        <f t="shared" si="1325"/>
        <v>2.64</v>
      </c>
      <c r="AN2783">
        <v>0</v>
      </c>
      <c r="AO2783" s="72">
        <f t="shared" si="1326"/>
        <v>2</v>
      </c>
      <c r="AP2783" s="72">
        <f t="shared" si="1327"/>
        <v>1.6</v>
      </c>
      <c r="AQ2783" s="72">
        <f t="shared" si="1328"/>
        <v>1.8</v>
      </c>
      <c r="AR2783" s="71" t="e">
        <f t="shared" si="1329"/>
        <v>#DIV/0!</v>
      </c>
      <c r="BA2783">
        <f t="shared" si="1330"/>
        <v>272</v>
      </c>
      <c r="BB2783" s="91" t="e">
        <f t="shared" si="1331"/>
        <v>#DIV/0!</v>
      </c>
    </row>
    <row r="2784" spans="1:54">
      <c r="A2784" s="2" t="s">
        <v>2902</v>
      </c>
      <c r="B2784" s="7" t="s">
        <v>42727</v>
      </c>
      <c r="C2784" s="17">
        <f t="shared" si="1312"/>
        <v>11.4</v>
      </c>
      <c r="D2784" s="28">
        <f t="shared" si="1313"/>
        <v>111</v>
      </c>
      <c r="E2784" s="8">
        <f t="shared" si="1332"/>
        <v>18</v>
      </c>
      <c r="F2784" s="2" t="s">
        <v>7892</v>
      </c>
      <c r="G2784" s="54">
        <f t="shared" si="1333"/>
        <v>10.4</v>
      </c>
      <c r="H2784" s="20">
        <f t="shared" si="1334"/>
        <v>0.50743969999999994</v>
      </c>
      <c r="I2784" s="14" t="s">
        <v>17853</v>
      </c>
      <c r="J2784" s="14" t="s">
        <v>12878</v>
      </c>
      <c r="K2784" s="14" t="s">
        <v>22815</v>
      </c>
      <c r="L2784" s="14" t="s">
        <v>27771</v>
      </c>
      <c r="M2784" s="28">
        <f t="shared" si="1335"/>
        <v>9.6</v>
      </c>
      <c r="N2784" s="46">
        <f t="shared" si="1314"/>
        <v>5.6</v>
      </c>
      <c r="O2784" s="17">
        <f t="shared" si="1315"/>
        <v>2.4000000000000004</v>
      </c>
      <c r="P2784" s="17">
        <f t="shared" si="1315"/>
        <v>9.8000000000000007</v>
      </c>
      <c r="Q2784" s="124">
        <f t="shared" si="1316"/>
        <v>1.4000000000000001</v>
      </c>
      <c r="R2784" s="26">
        <f t="shared" si="1317"/>
        <v>2.8000000000000003</v>
      </c>
      <c r="S2784" s="2" t="s">
        <v>32739</v>
      </c>
      <c r="T2784" s="2" t="s">
        <v>37718</v>
      </c>
      <c r="U2784" s="24">
        <f t="shared" si="1318"/>
        <v>384.20000000000005</v>
      </c>
      <c r="V2784" s="66">
        <f t="shared" si="1318"/>
        <v>323.10000000000002</v>
      </c>
      <c r="W2784" s="54">
        <f t="shared" si="1319"/>
        <v>1.04</v>
      </c>
      <c r="X2784" s="143">
        <f t="shared" si="1320"/>
        <v>384.20000000000005</v>
      </c>
      <c r="Y2784" s="143">
        <f t="shared" si="1321"/>
        <v>0.30800000000000005</v>
      </c>
      <c r="AD2784">
        <v>152</v>
      </c>
      <c r="AE2784">
        <v>-1</v>
      </c>
      <c r="AF2784" s="10">
        <v>37.9</v>
      </c>
      <c r="AG2784" s="10">
        <v>58.12</v>
      </c>
      <c r="AH2784" s="10">
        <f t="shared" si="1322"/>
        <v>328903.28475611919</v>
      </c>
      <c r="AI2784" s="11">
        <f t="shared" si="1310"/>
        <v>0</v>
      </c>
      <c r="AJ2784">
        <f t="shared" si="1311"/>
        <v>0</v>
      </c>
      <c r="AK2784" t="e">
        <f t="shared" si="1323"/>
        <v>#DIV/0!</v>
      </c>
      <c r="AL2784">
        <f t="shared" si="1324"/>
        <v>32.438051116800018</v>
      </c>
      <c r="AM2784" s="5">
        <f t="shared" si="1325"/>
        <v>2.08</v>
      </c>
      <c r="AN2784">
        <v>0</v>
      </c>
      <c r="AO2784" s="72">
        <f t="shared" si="1326"/>
        <v>2.8000000000000003</v>
      </c>
      <c r="AP2784" s="72">
        <f t="shared" si="1327"/>
        <v>1.4000000000000001</v>
      </c>
      <c r="AQ2784" s="72">
        <f t="shared" si="1328"/>
        <v>1.4000000000000001</v>
      </c>
      <c r="AR2784" s="71" t="e">
        <f t="shared" si="1329"/>
        <v>#DIV/0!</v>
      </c>
      <c r="BA2784">
        <f t="shared" si="1330"/>
        <v>111</v>
      </c>
      <c r="BB2784" s="91" t="e">
        <f t="shared" si="1331"/>
        <v>#DIV/0!</v>
      </c>
    </row>
    <row r="2785" spans="1:54">
      <c r="A2785" s="2" t="s">
        <v>2903</v>
      </c>
      <c r="B2785" s="7" t="s">
        <v>42728</v>
      </c>
      <c r="C2785" s="17">
        <f t="shared" si="1312"/>
        <v>20.8</v>
      </c>
      <c r="D2785" s="28">
        <f t="shared" si="1313"/>
        <v>47</v>
      </c>
      <c r="E2785" s="8">
        <f t="shared" si="1332"/>
        <v>9</v>
      </c>
      <c r="F2785" s="2" t="s">
        <v>7893</v>
      </c>
      <c r="G2785" s="54">
        <f t="shared" si="1333"/>
        <v>19.8</v>
      </c>
      <c r="H2785" s="20">
        <f t="shared" si="1334"/>
        <v>0.19457859999999999</v>
      </c>
      <c r="I2785" s="14" t="s">
        <v>17854</v>
      </c>
      <c r="J2785" s="14" t="s">
        <v>12879</v>
      </c>
      <c r="K2785" s="14" t="s">
        <v>22816</v>
      </c>
      <c r="L2785" s="14" t="s">
        <v>62</v>
      </c>
      <c r="M2785" s="28">
        <f t="shared" si="1335"/>
        <v>11.2</v>
      </c>
      <c r="N2785" s="46">
        <f t="shared" si="1314"/>
        <v>6.2</v>
      </c>
      <c r="O2785" s="17">
        <f t="shared" si="1315"/>
        <v>1</v>
      </c>
      <c r="P2785" s="17">
        <f t="shared" si="1315"/>
        <v>6.6000000000000005</v>
      </c>
      <c r="Q2785" s="124">
        <f t="shared" si="1316"/>
        <v>0.8</v>
      </c>
      <c r="R2785" s="26">
        <f t="shared" si="1317"/>
        <v>1</v>
      </c>
      <c r="S2785" s="2" t="s">
        <v>32740</v>
      </c>
      <c r="T2785" s="2" t="s">
        <v>37719</v>
      </c>
      <c r="U2785" s="24">
        <f t="shared" si="1318"/>
        <v>319.70000000000005</v>
      </c>
      <c r="V2785" s="66">
        <f t="shared" si="1318"/>
        <v>361.1</v>
      </c>
      <c r="W2785" s="54">
        <f t="shared" si="1319"/>
        <v>1.98</v>
      </c>
      <c r="X2785" s="143">
        <f t="shared" si="1320"/>
        <v>319.70000000000005</v>
      </c>
      <c r="Y2785" s="143">
        <f t="shared" si="1321"/>
        <v>0.496</v>
      </c>
      <c r="AD2785">
        <v>152</v>
      </c>
      <c r="AE2785">
        <v>-1</v>
      </c>
      <c r="AF2785" s="10">
        <v>37.9</v>
      </c>
      <c r="AG2785" s="10">
        <v>58.12</v>
      </c>
      <c r="AH2785" s="10">
        <f t="shared" si="1322"/>
        <v>275112.00901920378</v>
      </c>
      <c r="AI2785" s="11">
        <f t="shared" si="1310"/>
        <v>0</v>
      </c>
      <c r="AJ2785">
        <f t="shared" si="1311"/>
        <v>0</v>
      </c>
      <c r="AK2785" t="e">
        <f t="shared" si="1323"/>
        <v>#DIV/0!</v>
      </c>
      <c r="AL2785">
        <f t="shared" si="1324"/>
        <v>5.3157812399999997</v>
      </c>
      <c r="AM2785" s="5">
        <f t="shared" si="1325"/>
        <v>3.96</v>
      </c>
      <c r="AN2785">
        <v>0</v>
      </c>
      <c r="AO2785" s="72">
        <f t="shared" si="1326"/>
        <v>1</v>
      </c>
      <c r="AP2785" s="72">
        <f t="shared" si="1327"/>
        <v>0.8</v>
      </c>
      <c r="AQ2785" s="72">
        <f t="shared" si="1328"/>
        <v>1</v>
      </c>
      <c r="AR2785" s="71" t="e">
        <f t="shared" si="1329"/>
        <v>#DIV/0!</v>
      </c>
      <c r="BA2785">
        <f t="shared" si="1330"/>
        <v>47</v>
      </c>
      <c r="BB2785" s="91" t="e">
        <f t="shared" si="1331"/>
        <v>#DIV/0!</v>
      </c>
    </row>
    <row r="2786" spans="1:54">
      <c r="A2786" s="2" t="s">
        <v>2904</v>
      </c>
      <c r="B2786" s="7" t="s">
        <v>42729</v>
      </c>
      <c r="C2786" s="17">
        <f t="shared" si="1312"/>
        <v>9.8000000000000007</v>
      </c>
      <c r="D2786" s="28">
        <f t="shared" si="1313"/>
        <v>55</v>
      </c>
      <c r="E2786" s="8">
        <f t="shared" si="1332"/>
        <v>4</v>
      </c>
      <c r="F2786" s="2" t="s">
        <v>7894</v>
      </c>
      <c r="G2786" s="54">
        <f t="shared" si="1333"/>
        <v>8.9</v>
      </c>
      <c r="H2786" s="20">
        <f t="shared" si="1334"/>
        <v>0.384716</v>
      </c>
      <c r="I2786" s="14" t="s">
        <v>17855</v>
      </c>
      <c r="J2786" s="14" t="s">
        <v>12880</v>
      </c>
      <c r="K2786" s="14" t="s">
        <v>22817</v>
      </c>
      <c r="L2786" s="14" t="s">
        <v>27772</v>
      </c>
      <c r="M2786" s="28">
        <f t="shared" si="1335"/>
        <v>11.3</v>
      </c>
      <c r="N2786" s="46">
        <f t="shared" si="1314"/>
        <v>6.2</v>
      </c>
      <c r="O2786" s="17">
        <f t="shared" si="1315"/>
        <v>1</v>
      </c>
      <c r="P2786" s="17">
        <f t="shared" si="1315"/>
        <v>6.4</v>
      </c>
      <c r="Q2786" s="124">
        <f t="shared" si="1316"/>
        <v>0.2</v>
      </c>
      <c r="R2786" s="26">
        <f t="shared" si="1317"/>
        <v>0.4</v>
      </c>
      <c r="S2786" s="2" t="s">
        <v>32741</v>
      </c>
      <c r="T2786" s="2" t="s">
        <v>37720</v>
      </c>
      <c r="U2786" s="24">
        <f t="shared" si="1318"/>
        <v>327.90000000000003</v>
      </c>
      <c r="V2786" s="66">
        <f t="shared" si="1318"/>
        <v>372.3</v>
      </c>
      <c r="W2786" s="54">
        <f t="shared" si="1319"/>
        <v>0.89</v>
      </c>
      <c r="X2786" s="143">
        <f t="shared" si="1320"/>
        <v>327.90000000000003</v>
      </c>
      <c r="Y2786" s="143">
        <f t="shared" si="1321"/>
        <v>0.27800000000000002</v>
      </c>
      <c r="AD2786">
        <v>152</v>
      </c>
      <c r="AE2786">
        <v>-1</v>
      </c>
      <c r="AF2786" s="10">
        <v>37.9</v>
      </c>
      <c r="AG2786" s="10">
        <v>58.12</v>
      </c>
      <c r="AH2786" s="10">
        <f t="shared" si="1322"/>
        <v>255585.27033203546</v>
      </c>
      <c r="AI2786" s="11">
        <f t="shared" si="1310"/>
        <v>0</v>
      </c>
      <c r="AJ2786">
        <f t="shared" si="1311"/>
        <v>0</v>
      </c>
      <c r="AK2786" t="e">
        <f t="shared" si="1323"/>
        <v>#DIV/0!</v>
      </c>
      <c r="AL2786">
        <f t="shared" si="1324"/>
        <v>1.5751270399999999</v>
      </c>
      <c r="AM2786" s="5">
        <f t="shared" si="1325"/>
        <v>1.7600000000000002</v>
      </c>
      <c r="AN2786">
        <v>0</v>
      </c>
      <c r="AO2786" s="72">
        <f t="shared" si="1326"/>
        <v>0.4</v>
      </c>
      <c r="AP2786" s="72">
        <f t="shared" si="1327"/>
        <v>0.2</v>
      </c>
      <c r="AQ2786" s="72">
        <f t="shared" si="1328"/>
        <v>0.4</v>
      </c>
      <c r="AR2786" s="71" t="e">
        <f t="shared" si="1329"/>
        <v>#DIV/0!</v>
      </c>
      <c r="BA2786">
        <f t="shared" si="1330"/>
        <v>55</v>
      </c>
      <c r="BB2786" s="91" t="e">
        <f t="shared" si="1331"/>
        <v>#DIV/0!</v>
      </c>
    </row>
    <row r="2787" spans="1:54">
      <c r="A2787" s="2" t="s">
        <v>2905</v>
      </c>
      <c r="B2787" s="7" t="s">
        <v>42730</v>
      </c>
      <c r="C2787" s="17">
        <f t="shared" si="1312"/>
        <v>17.100000000000001</v>
      </c>
      <c r="D2787" s="28">
        <f t="shared" si="1313"/>
        <v>259</v>
      </c>
      <c r="E2787" s="8">
        <f t="shared" si="1332"/>
        <v>5</v>
      </c>
      <c r="F2787" s="2" t="s">
        <v>7895</v>
      </c>
      <c r="G2787" s="54">
        <f t="shared" si="1333"/>
        <v>16.100000000000001</v>
      </c>
      <c r="H2787" s="20">
        <f t="shared" si="1334"/>
        <v>0.36570369999999996</v>
      </c>
      <c r="I2787" s="14" t="s">
        <v>17856</v>
      </c>
      <c r="J2787" s="14" t="s">
        <v>12881</v>
      </c>
      <c r="K2787" s="14" t="s">
        <v>22818</v>
      </c>
      <c r="L2787" s="14" t="s">
        <v>27773</v>
      </c>
      <c r="M2787" s="28">
        <f t="shared" si="1335"/>
        <v>11.1</v>
      </c>
      <c r="N2787" s="46">
        <f t="shared" si="1314"/>
        <v>5.6</v>
      </c>
      <c r="O2787" s="17">
        <f t="shared" si="1315"/>
        <v>1.4000000000000001</v>
      </c>
      <c r="P2787" s="17">
        <f t="shared" si="1315"/>
        <v>6.8000000000000007</v>
      </c>
      <c r="Q2787" s="124">
        <f t="shared" si="1316"/>
        <v>0.2</v>
      </c>
      <c r="R2787" s="26">
        <f t="shared" si="1317"/>
        <v>0.4</v>
      </c>
      <c r="S2787" s="2" t="s">
        <v>32742</v>
      </c>
      <c r="T2787" s="2" t="s">
        <v>37721</v>
      </c>
      <c r="U2787" s="24">
        <f t="shared" si="1318"/>
        <v>531.6</v>
      </c>
      <c r="V2787" s="66">
        <f t="shared" si="1318"/>
        <v>422.6</v>
      </c>
      <c r="W2787" s="54">
        <f t="shared" si="1319"/>
        <v>1.61</v>
      </c>
      <c r="X2787" s="143">
        <f t="shared" si="1320"/>
        <v>531.6</v>
      </c>
      <c r="Y2787" s="143">
        <f t="shared" si="1321"/>
        <v>0.42200000000000004</v>
      </c>
      <c r="AD2787">
        <v>152</v>
      </c>
      <c r="AE2787">
        <v>-1</v>
      </c>
      <c r="AF2787" s="10">
        <v>37.9</v>
      </c>
      <c r="AG2787" s="10">
        <v>58.12</v>
      </c>
      <c r="AH2787" s="10">
        <f t="shared" si="1322"/>
        <v>78737.96644663364</v>
      </c>
      <c r="AI2787" s="11">
        <f t="shared" si="1310"/>
        <v>0</v>
      </c>
      <c r="AJ2787">
        <f t="shared" si="1311"/>
        <v>0</v>
      </c>
      <c r="AK2787" t="e">
        <f t="shared" si="1323"/>
        <v>#DIV/0!</v>
      </c>
      <c r="AL2787">
        <f t="shared" si="1324"/>
        <v>2.4154003104000008</v>
      </c>
      <c r="AM2787" s="5">
        <f t="shared" si="1325"/>
        <v>3.22</v>
      </c>
      <c r="AN2787">
        <v>0</v>
      </c>
      <c r="AO2787" s="72">
        <f t="shared" si="1326"/>
        <v>0.4</v>
      </c>
      <c r="AP2787" s="72">
        <f t="shared" si="1327"/>
        <v>0.2</v>
      </c>
      <c r="AQ2787" s="72">
        <f t="shared" si="1328"/>
        <v>0.4</v>
      </c>
      <c r="AR2787" s="71" t="e">
        <f t="shared" si="1329"/>
        <v>#DIV/0!</v>
      </c>
      <c r="BA2787">
        <f t="shared" si="1330"/>
        <v>259</v>
      </c>
      <c r="BB2787" s="91" t="e">
        <f t="shared" si="1331"/>
        <v>#DIV/0!</v>
      </c>
    </row>
    <row r="2788" spans="1:54">
      <c r="A2788" s="2" t="s">
        <v>2906</v>
      </c>
      <c r="B2788" s="7" t="s">
        <v>42731</v>
      </c>
      <c r="C2788" s="17">
        <f t="shared" si="1312"/>
        <v>11.4</v>
      </c>
      <c r="D2788" s="28">
        <f t="shared" si="1313"/>
        <v>29</v>
      </c>
      <c r="E2788" s="8">
        <f t="shared" si="1332"/>
        <v>13</v>
      </c>
      <c r="F2788" s="2" t="s">
        <v>7896</v>
      </c>
      <c r="G2788" s="54">
        <f t="shared" si="1333"/>
        <v>10.5</v>
      </c>
      <c r="H2788" s="20">
        <f t="shared" si="1334"/>
        <v>0.1047346</v>
      </c>
      <c r="I2788" s="14" t="s">
        <v>17857</v>
      </c>
      <c r="J2788" s="14" t="s">
        <v>12882</v>
      </c>
      <c r="K2788" s="14" t="s">
        <v>22819</v>
      </c>
      <c r="L2788" s="14" t="s">
        <v>27774</v>
      </c>
      <c r="M2788" s="28">
        <f t="shared" si="1335"/>
        <v>11</v>
      </c>
      <c r="N2788" s="46">
        <f t="shared" si="1314"/>
        <v>6.6</v>
      </c>
      <c r="O2788" s="17">
        <f t="shared" si="1315"/>
        <v>2</v>
      </c>
      <c r="P2788" s="17">
        <f t="shared" si="1315"/>
        <v>7</v>
      </c>
      <c r="Q2788" s="124">
        <f t="shared" si="1316"/>
        <v>0.8</v>
      </c>
      <c r="R2788" s="26">
        <f t="shared" si="1317"/>
        <v>1</v>
      </c>
      <c r="S2788" s="2" t="s">
        <v>32743</v>
      </c>
      <c r="T2788" s="2" t="s">
        <v>37722</v>
      </c>
      <c r="U2788" s="24">
        <f t="shared" si="1318"/>
        <v>301.70000000000005</v>
      </c>
      <c r="V2788" s="66">
        <f t="shared" si="1318"/>
        <v>342.70000000000005</v>
      </c>
      <c r="W2788" s="54">
        <f t="shared" si="1319"/>
        <v>1.05</v>
      </c>
      <c r="X2788" s="143">
        <f t="shared" si="1320"/>
        <v>301.70000000000005</v>
      </c>
      <c r="Y2788" s="143">
        <f t="shared" si="1321"/>
        <v>0.31000000000000005</v>
      </c>
      <c r="AD2788">
        <v>152</v>
      </c>
      <c r="AE2788">
        <v>-1</v>
      </c>
      <c r="AF2788" s="10">
        <v>37.9</v>
      </c>
      <c r="AG2788" s="10">
        <v>58.12</v>
      </c>
      <c r="AH2788" s="10">
        <f t="shared" si="1322"/>
        <v>303036.22759599221</v>
      </c>
      <c r="AI2788" s="11">
        <f t="shared" si="1310"/>
        <v>0</v>
      </c>
      <c r="AJ2788">
        <f t="shared" si="1311"/>
        <v>0</v>
      </c>
      <c r="AK2788" t="e">
        <f t="shared" si="1323"/>
        <v>#DIV/0!</v>
      </c>
      <c r="AL2788">
        <f t="shared" si="1324"/>
        <v>12.533715600000001</v>
      </c>
      <c r="AM2788" s="5">
        <f t="shared" si="1325"/>
        <v>2.08</v>
      </c>
      <c r="AN2788">
        <v>0</v>
      </c>
      <c r="AO2788" s="72">
        <f t="shared" si="1326"/>
        <v>1</v>
      </c>
      <c r="AP2788" s="72">
        <f t="shared" si="1327"/>
        <v>0.8</v>
      </c>
      <c r="AQ2788" s="72">
        <f t="shared" si="1328"/>
        <v>1</v>
      </c>
      <c r="AR2788" s="71" t="e">
        <f t="shared" si="1329"/>
        <v>#DIV/0!</v>
      </c>
      <c r="BA2788">
        <f t="shared" si="1330"/>
        <v>29</v>
      </c>
      <c r="BB2788" s="91" t="e">
        <f t="shared" si="1331"/>
        <v>#DIV/0!</v>
      </c>
    </row>
    <row r="2789" spans="1:54">
      <c r="A2789" s="2" t="s">
        <v>2907</v>
      </c>
      <c r="B2789" s="7" t="s">
        <v>42732</v>
      </c>
      <c r="C2789" s="17">
        <f t="shared" si="1312"/>
        <v>13.3</v>
      </c>
      <c r="D2789" s="28">
        <f t="shared" si="1313"/>
        <v>57</v>
      </c>
      <c r="E2789" s="8">
        <f t="shared" si="1332"/>
        <v>10</v>
      </c>
      <c r="F2789" s="2" t="s">
        <v>7897</v>
      </c>
      <c r="G2789" s="54">
        <f t="shared" si="1333"/>
        <v>12.4</v>
      </c>
      <c r="H2789" s="20">
        <f t="shared" si="1334"/>
        <v>0.47983130000000002</v>
      </c>
      <c r="I2789" s="14" t="s">
        <v>17858</v>
      </c>
      <c r="J2789" s="14" t="s">
        <v>12883</v>
      </c>
      <c r="K2789" s="14" t="s">
        <v>22820</v>
      </c>
      <c r="L2789" s="14" t="s">
        <v>27775</v>
      </c>
      <c r="M2789" s="28">
        <f t="shared" si="1335"/>
        <v>10.8</v>
      </c>
      <c r="N2789" s="46">
        <f t="shared" si="1314"/>
        <v>6</v>
      </c>
      <c r="O2789" s="17">
        <f t="shared" si="1315"/>
        <v>1</v>
      </c>
      <c r="P2789" s="17">
        <f t="shared" si="1315"/>
        <v>7.4</v>
      </c>
      <c r="Q2789" s="124">
        <f t="shared" si="1316"/>
        <v>1</v>
      </c>
      <c r="R2789" s="26">
        <f t="shared" si="1317"/>
        <v>1.8</v>
      </c>
      <c r="S2789" s="2" t="s">
        <v>32744</v>
      </c>
      <c r="T2789" s="2" t="s">
        <v>37723</v>
      </c>
      <c r="U2789" s="24">
        <f t="shared" si="1318"/>
        <v>329.70000000000005</v>
      </c>
      <c r="V2789" s="66">
        <f t="shared" si="1318"/>
        <v>379.20000000000005</v>
      </c>
      <c r="W2789" s="54">
        <f t="shared" si="1319"/>
        <v>1.24</v>
      </c>
      <c r="X2789" s="143">
        <f t="shared" si="1320"/>
        <v>329.70000000000005</v>
      </c>
      <c r="Y2789" s="143">
        <f t="shared" si="1321"/>
        <v>0.34799999999999998</v>
      </c>
      <c r="AD2789">
        <v>152</v>
      </c>
      <c r="AE2789">
        <v>-1</v>
      </c>
      <c r="AF2789" s="10">
        <v>37.9</v>
      </c>
      <c r="AG2789" s="10">
        <v>58.12</v>
      </c>
      <c r="AH2789" s="10">
        <f t="shared" si="1322"/>
        <v>242140.40090456165</v>
      </c>
      <c r="AI2789" s="11">
        <f t="shared" si="1310"/>
        <v>0</v>
      </c>
      <c r="AJ2789">
        <f t="shared" si="1311"/>
        <v>0</v>
      </c>
      <c r="AK2789" t="e">
        <f t="shared" si="1323"/>
        <v>#DIV/0!</v>
      </c>
      <c r="AL2789">
        <f t="shared" si="1324"/>
        <v>6.9286470839999996</v>
      </c>
      <c r="AM2789" s="5">
        <f t="shared" si="1325"/>
        <v>2.46</v>
      </c>
      <c r="AN2789">
        <v>0</v>
      </c>
      <c r="AO2789" s="72">
        <f t="shared" si="1326"/>
        <v>1.8</v>
      </c>
      <c r="AP2789" s="72">
        <f t="shared" si="1327"/>
        <v>1</v>
      </c>
      <c r="AQ2789" s="72">
        <f t="shared" si="1328"/>
        <v>1</v>
      </c>
      <c r="AR2789" s="71" t="e">
        <f t="shared" si="1329"/>
        <v>#DIV/0!</v>
      </c>
      <c r="BA2789">
        <f t="shared" si="1330"/>
        <v>57</v>
      </c>
      <c r="BB2789" s="91" t="e">
        <f t="shared" si="1331"/>
        <v>#DIV/0!</v>
      </c>
    </row>
    <row r="2790" spans="1:54">
      <c r="A2790" s="2" t="s">
        <v>2908</v>
      </c>
      <c r="B2790" s="7" t="s">
        <v>42733</v>
      </c>
      <c r="C2790" s="17">
        <f t="shared" si="1312"/>
        <v>37.800000000000004</v>
      </c>
      <c r="D2790" s="28">
        <f t="shared" si="1313"/>
        <v>107</v>
      </c>
      <c r="E2790" s="8">
        <f t="shared" si="1332"/>
        <v>11</v>
      </c>
      <c r="F2790" s="2" t="s">
        <v>7898</v>
      </c>
      <c r="G2790" s="54">
        <f t="shared" si="1333"/>
        <v>36.800000000000004</v>
      </c>
      <c r="H2790" s="20">
        <f t="shared" si="1334"/>
        <v>0.45867140000000001</v>
      </c>
      <c r="I2790" s="14" t="s">
        <v>17859</v>
      </c>
      <c r="J2790" s="14" t="s">
        <v>12884</v>
      </c>
      <c r="K2790" s="14" t="s">
        <v>22821</v>
      </c>
      <c r="L2790" s="14" t="s">
        <v>27776</v>
      </c>
      <c r="M2790" s="28">
        <f t="shared" si="1335"/>
        <v>10</v>
      </c>
      <c r="N2790" s="46">
        <f t="shared" si="1314"/>
        <v>5.2</v>
      </c>
      <c r="O2790" s="17">
        <f t="shared" si="1315"/>
        <v>2.8000000000000003</v>
      </c>
      <c r="P2790" s="17">
        <f t="shared" si="1315"/>
        <v>9</v>
      </c>
      <c r="Q2790" s="124">
        <f t="shared" si="1316"/>
        <v>0.4</v>
      </c>
      <c r="R2790" s="26">
        <f t="shared" si="1317"/>
        <v>0.8</v>
      </c>
      <c r="S2790" s="2" t="s">
        <v>32745</v>
      </c>
      <c r="T2790" s="2" t="s">
        <v>37724</v>
      </c>
      <c r="U2790" s="24">
        <f t="shared" si="1318"/>
        <v>380</v>
      </c>
      <c r="V2790" s="66">
        <f t="shared" si="1318"/>
        <v>413</v>
      </c>
      <c r="W2790" s="54">
        <f t="shared" si="1319"/>
        <v>3.6799999999999997</v>
      </c>
      <c r="X2790" s="143">
        <f t="shared" si="1320"/>
        <v>380</v>
      </c>
      <c r="Y2790" s="143">
        <f t="shared" si="1321"/>
        <v>0.83599999999999997</v>
      </c>
      <c r="AD2790">
        <v>152</v>
      </c>
      <c r="AE2790">
        <v>-1</v>
      </c>
      <c r="AF2790" s="10">
        <v>37.9</v>
      </c>
      <c r="AG2790" s="10">
        <v>58.12</v>
      </c>
      <c r="AH2790" s="10">
        <f t="shared" si="1322"/>
        <v>144926.92493522179</v>
      </c>
      <c r="AI2790" s="11">
        <f t="shared" si="1310"/>
        <v>0</v>
      </c>
      <c r="AJ2790">
        <f t="shared" si="1311"/>
        <v>0</v>
      </c>
      <c r="AK2790" t="e">
        <f t="shared" si="1323"/>
        <v>#DIV/0!</v>
      </c>
      <c r="AL2790">
        <f t="shared" si="1324"/>
        <v>10.913184575999999</v>
      </c>
      <c r="AM2790" s="5">
        <f t="shared" si="1325"/>
        <v>7.3600000000000012</v>
      </c>
      <c r="AN2790">
        <v>0</v>
      </c>
      <c r="AO2790" s="72">
        <f t="shared" si="1326"/>
        <v>0.8</v>
      </c>
      <c r="AP2790" s="72">
        <f t="shared" si="1327"/>
        <v>0.4</v>
      </c>
      <c r="AQ2790" s="72">
        <f t="shared" si="1328"/>
        <v>0.60000000000000009</v>
      </c>
      <c r="AR2790" s="71" t="e">
        <f t="shared" si="1329"/>
        <v>#DIV/0!</v>
      </c>
      <c r="BA2790">
        <f t="shared" si="1330"/>
        <v>107</v>
      </c>
      <c r="BB2790" s="91" t="e">
        <f t="shared" si="1331"/>
        <v>#DIV/0!</v>
      </c>
    </row>
    <row r="2791" spans="1:54">
      <c r="A2791" s="2" t="s">
        <v>2909</v>
      </c>
      <c r="B2791" s="7" t="s">
        <v>42734</v>
      </c>
      <c r="C2791" s="17">
        <f t="shared" si="1312"/>
        <v>10</v>
      </c>
      <c r="D2791" s="28">
        <f t="shared" si="1313"/>
        <v>171</v>
      </c>
      <c r="E2791" s="8">
        <f t="shared" si="1332"/>
        <v>12</v>
      </c>
      <c r="F2791" s="2" t="s">
        <v>7899</v>
      </c>
      <c r="G2791" s="54">
        <f t="shared" si="1333"/>
        <v>9.1</v>
      </c>
      <c r="H2791" s="20">
        <f t="shared" si="1334"/>
        <v>0.17030010000000001</v>
      </c>
      <c r="I2791" s="14" t="s">
        <v>17860</v>
      </c>
      <c r="J2791" s="14" t="s">
        <v>12885</v>
      </c>
      <c r="K2791" s="14" t="s">
        <v>22822</v>
      </c>
      <c r="L2791" s="14" t="s">
        <v>27777</v>
      </c>
      <c r="M2791" s="28">
        <f t="shared" si="1335"/>
        <v>13.3</v>
      </c>
      <c r="N2791" s="46">
        <f t="shared" si="1314"/>
        <v>5.6</v>
      </c>
      <c r="O2791" s="17">
        <f t="shared" si="1315"/>
        <v>1.8</v>
      </c>
      <c r="P2791" s="17">
        <f t="shared" si="1315"/>
        <v>2.4000000000000004</v>
      </c>
      <c r="Q2791" s="124">
        <f t="shared" si="1316"/>
        <v>0.8</v>
      </c>
      <c r="R2791" s="26">
        <f t="shared" si="1317"/>
        <v>1</v>
      </c>
      <c r="S2791" s="2" t="s">
        <v>32746</v>
      </c>
      <c r="T2791" s="2" t="s">
        <v>37725</v>
      </c>
      <c r="U2791" s="24">
        <f t="shared" si="1318"/>
        <v>443.70000000000005</v>
      </c>
      <c r="V2791" s="66">
        <f t="shared" si="1318"/>
        <v>295.8</v>
      </c>
      <c r="W2791" s="54">
        <f t="shared" si="1319"/>
        <v>0.91</v>
      </c>
      <c r="X2791" s="143">
        <f t="shared" si="1320"/>
        <v>443.70000000000005</v>
      </c>
      <c r="Y2791" s="143">
        <f t="shared" si="1321"/>
        <v>0.28200000000000003</v>
      </c>
      <c r="AD2791">
        <v>152</v>
      </c>
      <c r="AE2791">
        <v>-1</v>
      </c>
      <c r="AF2791" s="10">
        <v>37.9</v>
      </c>
      <c r="AG2791" s="10">
        <v>58.12</v>
      </c>
      <c r="AH2791" s="10">
        <f t="shared" si="1322"/>
        <v>360125.65667280438</v>
      </c>
      <c r="AI2791" s="11">
        <f t="shared" si="1310"/>
        <v>0</v>
      </c>
      <c r="AJ2791">
        <f t="shared" si="1311"/>
        <v>0</v>
      </c>
      <c r="AK2791" t="e">
        <f t="shared" si="1323"/>
        <v>#DIV/0!</v>
      </c>
      <c r="AL2791">
        <f t="shared" si="1324"/>
        <v>3.5843035680000011</v>
      </c>
      <c r="AM2791" s="5">
        <f t="shared" si="1325"/>
        <v>1.8</v>
      </c>
      <c r="AN2791">
        <v>0</v>
      </c>
      <c r="AO2791" s="72">
        <f t="shared" si="1326"/>
        <v>1</v>
      </c>
      <c r="AP2791" s="72">
        <f t="shared" si="1327"/>
        <v>0.8</v>
      </c>
      <c r="AQ2791" s="72">
        <f t="shared" si="1328"/>
        <v>1</v>
      </c>
      <c r="AR2791" s="71" t="e">
        <f t="shared" si="1329"/>
        <v>#DIV/0!</v>
      </c>
      <c r="BA2791">
        <f t="shared" si="1330"/>
        <v>171</v>
      </c>
      <c r="BB2791" s="91" t="e">
        <f t="shared" si="1331"/>
        <v>#DIV/0!</v>
      </c>
    </row>
    <row r="2792" spans="1:54">
      <c r="A2792" s="2" t="s">
        <v>2910</v>
      </c>
      <c r="B2792" s="7" t="s">
        <v>42735</v>
      </c>
      <c r="C2792" s="17">
        <f t="shared" si="1312"/>
        <v>14</v>
      </c>
      <c r="D2792" s="28">
        <f t="shared" si="1313"/>
        <v>271</v>
      </c>
      <c r="E2792" s="8">
        <f t="shared" si="1332"/>
        <v>20</v>
      </c>
      <c r="F2792" s="2" t="s">
        <v>7900</v>
      </c>
      <c r="G2792" s="54">
        <f t="shared" si="1333"/>
        <v>13</v>
      </c>
      <c r="H2792" s="20">
        <f t="shared" si="1334"/>
        <v>0.29125479999999998</v>
      </c>
      <c r="I2792" s="14" t="s">
        <v>17861</v>
      </c>
      <c r="J2792" s="14" t="s">
        <v>12886</v>
      </c>
      <c r="K2792" s="14" t="s">
        <v>22823</v>
      </c>
      <c r="L2792" s="14" t="s">
        <v>27778</v>
      </c>
      <c r="M2792" s="28">
        <f t="shared" si="1335"/>
        <v>13.5</v>
      </c>
      <c r="N2792" s="46">
        <f t="shared" si="1314"/>
        <v>5.2</v>
      </c>
      <c r="O2792" s="17">
        <f t="shared" si="1315"/>
        <v>2.2000000000000002</v>
      </c>
      <c r="P2792" s="17">
        <f t="shared" si="1315"/>
        <v>2</v>
      </c>
      <c r="Q2792" s="124">
        <f t="shared" si="1316"/>
        <v>2</v>
      </c>
      <c r="R2792" s="26">
        <f t="shared" si="1317"/>
        <v>2.8000000000000003</v>
      </c>
      <c r="S2792" s="2" t="s">
        <v>32747</v>
      </c>
      <c r="T2792" s="2" t="s">
        <v>37726</v>
      </c>
      <c r="U2792" s="24">
        <f t="shared" si="1318"/>
        <v>544.5</v>
      </c>
      <c r="V2792" s="66">
        <f t="shared" si="1318"/>
        <v>346.8</v>
      </c>
      <c r="W2792" s="54">
        <f t="shared" si="1319"/>
        <v>1.3</v>
      </c>
      <c r="X2792" s="143">
        <f t="shared" si="1320"/>
        <v>544.5</v>
      </c>
      <c r="Y2792" s="143">
        <f t="shared" si="1321"/>
        <v>0.36</v>
      </c>
      <c r="AD2792">
        <v>152</v>
      </c>
      <c r="AE2792">
        <v>-1</v>
      </c>
      <c r="AF2792" s="10">
        <v>37.9</v>
      </c>
      <c r="AG2792" s="10">
        <v>58.12</v>
      </c>
      <c r="AH2792" s="10">
        <f t="shared" si="1322"/>
        <v>297189.24263498216</v>
      </c>
      <c r="AI2792" s="11">
        <f t="shared" si="1310"/>
        <v>0</v>
      </c>
      <c r="AJ2792">
        <f t="shared" si="1311"/>
        <v>0</v>
      </c>
      <c r="AK2792" t="e">
        <f t="shared" si="1323"/>
        <v>#DIV/0!</v>
      </c>
      <c r="AL2792">
        <f t="shared" si="1324"/>
        <v>8.7317408640000025</v>
      </c>
      <c r="AM2792" s="5">
        <f t="shared" si="1325"/>
        <v>2.6</v>
      </c>
      <c r="AN2792">
        <v>0</v>
      </c>
      <c r="AO2792" s="72">
        <f t="shared" si="1326"/>
        <v>2.8000000000000003</v>
      </c>
      <c r="AP2792" s="72">
        <f t="shared" si="1327"/>
        <v>2</v>
      </c>
      <c r="AQ2792" s="72">
        <f t="shared" si="1328"/>
        <v>2</v>
      </c>
      <c r="AR2792" s="71" t="e">
        <f t="shared" si="1329"/>
        <v>#DIV/0!</v>
      </c>
      <c r="BA2792">
        <f t="shared" si="1330"/>
        <v>271</v>
      </c>
      <c r="BB2792" s="91" t="e">
        <f t="shared" si="1331"/>
        <v>#DIV/0!</v>
      </c>
    </row>
    <row r="2793" spans="1:54">
      <c r="A2793" s="2" t="s">
        <v>2911</v>
      </c>
      <c r="B2793" s="7" t="s">
        <v>42736</v>
      </c>
      <c r="C2793" s="17">
        <f t="shared" si="1312"/>
        <v>7.1000000000000005</v>
      </c>
      <c r="D2793" s="28">
        <f t="shared" si="1313"/>
        <v>136</v>
      </c>
      <c r="E2793" s="8">
        <f t="shared" si="1332"/>
        <v>9</v>
      </c>
      <c r="F2793" s="2" t="s">
        <v>7901</v>
      </c>
      <c r="G2793" s="54">
        <f t="shared" si="1333"/>
        <v>6.1999999999999993</v>
      </c>
      <c r="H2793" s="20">
        <f t="shared" si="1334"/>
        <v>0.41798029999999997</v>
      </c>
      <c r="I2793" s="14" t="s">
        <v>17862</v>
      </c>
      <c r="J2793" s="14" t="s">
        <v>12887</v>
      </c>
      <c r="K2793" s="14" t="s">
        <v>22824</v>
      </c>
      <c r="L2793" s="14" t="s">
        <v>27779</v>
      </c>
      <c r="M2793" s="28">
        <f t="shared" si="1335"/>
        <v>10.1</v>
      </c>
      <c r="N2793" s="46">
        <f t="shared" si="1314"/>
        <v>6</v>
      </c>
      <c r="O2793" s="17">
        <f t="shared" si="1315"/>
        <v>2.2000000000000002</v>
      </c>
      <c r="P2793" s="17">
        <f t="shared" si="1315"/>
        <v>8.8000000000000007</v>
      </c>
      <c r="Q2793" s="124">
        <f t="shared" si="1316"/>
        <v>0.4</v>
      </c>
      <c r="R2793" s="26">
        <f t="shared" si="1317"/>
        <v>0.8</v>
      </c>
      <c r="S2793" s="2" t="s">
        <v>32748</v>
      </c>
      <c r="T2793" s="2" t="s">
        <v>37727</v>
      </c>
      <c r="U2793" s="24">
        <f t="shared" si="1318"/>
        <v>409</v>
      </c>
      <c r="V2793" s="66">
        <f t="shared" si="1318"/>
        <v>386.70000000000005</v>
      </c>
      <c r="W2793" s="54">
        <f t="shared" si="1319"/>
        <v>0.62</v>
      </c>
      <c r="X2793" s="143">
        <f t="shared" si="1320"/>
        <v>409</v>
      </c>
      <c r="Y2793" s="143">
        <f t="shared" si="1321"/>
        <v>0.224</v>
      </c>
      <c r="AD2793">
        <v>152</v>
      </c>
      <c r="AE2793">
        <v>-1</v>
      </c>
      <c r="AF2793" s="10">
        <v>37.9</v>
      </c>
      <c r="AG2793" s="10">
        <v>58.12</v>
      </c>
      <c r="AH2793" s="10">
        <f t="shared" si="1322"/>
        <v>226106.59738312775</v>
      </c>
      <c r="AI2793" s="11">
        <f t="shared" si="1310"/>
        <v>0</v>
      </c>
      <c r="AJ2793">
        <f t="shared" si="1311"/>
        <v>0</v>
      </c>
      <c r="AK2793" t="e">
        <f t="shared" si="1323"/>
        <v>#DIV/0!</v>
      </c>
      <c r="AL2793">
        <f t="shared" si="1324"/>
        <v>9.014321113600003</v>
      </c>
      <c r="AM2793" s="5">
        <f t="shared" si="1325"/>
        <v>1.2200000000000002</v>
      </c>
      <c r="AN2793">
        <v>0</v>
      </c>
      <c r="AO2793" s="72">
        <f t="shared" si="1326"/>
        <v>0.8</v>
      </c>
      <c r="AP2793" s="72">
        <f t="shared" si="1327"/>
        <v>0.4</v>
      </c>
      <c r="AQ2793" s="72">
        <f t="shared" si="1328"/>
        <v>0.60000000000000009</v>
      </c>
      <c r="AR2793" s="71" t="e">
        <f t="shared" si="1329"/>
        <v>#DIV/0!</v>
      </c>
      <c r="BA2793">
        <f t="shared" si="1330"/>
        <v>136</v>
      </c>
      <c r="BB2793" s="91" t="e">
        <f t="shared" si="1331"/>
        <v>#DIV/0!</v>
      </c>
    </row>
    <row r="2794" spans="1:54">
      <c r="A2794" s="2" t="s">
        <v>2912</v>
      </c>
      <c r="B2794" s="7" t="s">
        <v>42737</v>
      </c>
      <c r="C2794" s="17">
        <f t="shared" si="1312"/>
        <v>14.700000000000001</v>
      </c>
      <c r="D2794" s="28">
        <f t="shared" si="1313"/>
        <v>259</v>
      </c>
      <c r="E2794" s="8">
        <f t="shared" si="1332"/>
        <v>5</v>
      </c>
      <c r="F2794" s="2" t="s">
        <v>7902</v>
      </c>
      <c r="G2794" s="54">
        <f t="shared" si="1333"/>
        <v>13.7</v>
      </c>
      <c r="H2794" s="20">
        <f t="shared" si="1334"/>
        <v>0.63284379999999996</v>
      </c>
      <c r="I2794" s="14" t="s">
        <v>17863</v>
      </c>
      <c r="J2794" s="14" t="s">
        <v>12888</v>
      </c>
      <c r="K2794" s="14" t="s">
        <v>22825</v>
      </c>
      <c r="L2794" s="14" t="s">
        <v>27780</v>
      </c>
      <c r="M2794" s="28">
        <f t="shared" si="1335"/>
        <v>11.1</v>
      </c>
      <c r="N2794" s="46">
        <f t="shared" si="1314"/>
        <v>5.6</v>
      </c>
      <c r="O2794" s="17">
        <f t="shared" si="1315"/>
        <v>1.4000000000000001</v>
      </c>
      <c r="P2794" s="17">
        <f t="shared" si="1315"/>
        <v>6.8000000000000007</v>
      </c>
      <c r="Q2794" s="124">
        <f t="shared" si="1316"/>
        <v>0.2</v>
      </c>
      <c r="R2794" s="26">
        <f t="shared" si="1317"/>
        <v>0.60000000000000009</v>
      </c>
      <c r="S2794" s="2" t="s">
        <v>32749</v>
      </c>
      <c r="T2794" s="2" t="s">
        <v>37728</v>
      </c>
      <c r="U2794" s="24">
        <f t="shared" si="1318"/>
        <v>532.1</v>
      </c>
      <c r="V2794" s="66">
        <f t="shared" si="1318"/>
        <v>338.40000000000003</v>
      </c>
      <c r="W2794" s="54">
        <f t="shared" si="1319"/>
        <v>1.37</v>
      </c>
      <c r="X2794" s="143">
        <f t="shared" si="1320"/>
        <v>532.1</v>
      </c>
      <c r="Y2794" s="143">
        <f t="shared" si="1321"/>
        <v>0.374</v>
      </c>
      <c r="AD2794">
        <v>152</v>
      </c>
      <c r="AE2794">
        <v>-1</v>
      </c>
      <c r="AF2794" s="10">
        <v>37.9</v>
      </c>
      <c r="AG2794" s="10">
        <v>58.12</v>
      </c>
      <c r="AH2794" s="10">
        <f t="shared" si="1322"/>
        <v>308982.10413635854</v>
      </c>
      <c r="AI2794" s="11">
        <f t="shared" si="1310"/>
        <v>0</v>
      </c>
      <c r="AJ2794">
        <f t="shared" si="1311"/>
        <v>0</v>
      </c>
      <c r="AK2794" t="e">
        <f t="shared" si="1323"/>
        <v>#DIV/0!</v>
      </c>
      <c r="AL2794">
        <f t="shared" si="1324"/>
        <v>2.0971962144000007</v>
      </c>
      <c r="AM2794" s="5">
        <f t="shared" si="1325"/>
        <v>2.74</v>
      </c>
      <c r="AN2794">
        <v>0</v>
      </c>
      <c r="AO2794" s="72">
        <f t="shared" si="1326"/>
        <v>0.60000000000000009</v>
      </c>
      <c r="AP2794" s="72">
        <f t="shared" si="1327"/>
        <v>0.2</v>
      </c>
      <c r="AQ2794" s="72">
        <f t="shared" si="1328"/>
        <v>0.4</v>
      </c>
      <c r="AR2794" s="71" t="e">
        <f t="shared" si="1329"/>
        <v>#DIV/0!</v>
      </c>
      <c r="BA2794">
        <f t="shared" si="1330"/>
        <v>259</v>
      </c>
      <c r="BB2794" s="91" t="e">
        <f t="shared" si="1331"/>
        <v>#DIV/0!</v>
      </c>
    </row>
    <row r="2795" spans="1:54">
      <c r="A2795" s="2" t="s">
        <v>2913</v>
      </c>
      <c r="B2795" s="7" t="s">
        <v>42738</v>
      </c>
      <c r="C2795" s="17">
        <f t="shared" si="1312"/>
        <v>25.400000000000002</v>
      </c>
      <c r="D2795" s="28">
        <f t="shared" si="1313"/>
        <v>31</v>
      </c>
      <c r="E2795" s="8">
        <f t="shared" si="1332"/>
        <v>16</v>
      </c>
      <c r="F2795" s="2" t="s">
        <v>7903</v>
      </c>
      <c r="G2795" s="54">
        <f t="shared" si="1333"/>
        <v>24.400000000000002</v>
      </c>
      <c r="H2795" s="20">
        <f t="shared" si="1334"/>
        <v>0.13637060000000001</v>
      </c>
      <c r="I2795" s="14" t="s">
        <v>17864</v>
      </c>
      <c r="J2795" s="14" t="s">
        <v>12889</v>
      </c>
      <c r="K2795" s="14" t="s">
        <v>22826</v>
      </c>
      <c r="L2795" s="14" t="s">
        <v>27781</v>
      </c>
      <c r="M2795" s="28">
        <f t="shared" si="1335"/>
        <v>12.8</v>
      </c>
      <c r="N2795" s="46">
        <f t="shared" si="1314"/>
        <v>6</v>
      </c>
      <c r="O2795" s="17">
        <f t="shared" si="1315"/>
        <v>1.6</v>
      </c>
      <c r="P2795" s="17">
        <f t="shared" si="1315"/>
        <v>3.4000000000000004</v>
      </c>
      <c r="Q2795" s="124">
        <f t="shared" si="1316"/>
        <v>1.6</v>
      </c>
      <c r="R2795" s="26">
        <f t="shared" si="1317"/>
        <v>1.8</v>
      </c>
      <c r="S2795" s="2" t="s">
        <v>32750</v>
      </c>
      <c r="T2795" s="2" t="s">
        <v>37729</v>
      </c>
      <c r="U2795" s="24">
        <f t="shared" si="1318"/>
        <v>304</v>
      </c>
      <c r="V2795" s="66">
        <f t="shared" si="1318"/>
        <v>424.20000000000005</v>
      </c>
      <c r="W2795" s="54">
        <f t="shared" si="1319"/>
        <v>2.44</v>
      </c>
      <c r="X2795" s="143">
        <f t="shared" si="1320"/>
        <v>304</v>
      </c>
      <c r="Y2795" s="143">
        <f t="shared" si="1321"/>
        <v>0.58799999999999997</v>
      </c>
      <c r="AD2795">
        <v>152</v>
      </c>
      <c r="AE2795">
        <v>-1</v>
      </c>
      <c r="AF2795" s="10">
        <v>37.9</v>
      </c>
      <c r="AG2795" s="10">
        <v>58.12</v>
      </c>
      <c r="AH2795" s="10">
        <f t="shared" si="1322"/>
        <v>52607.461584335593</v>
      </c>
      <c r="AI2795" s="11">
        <f t="shared" si="1310"/>
        <v>0</v>
      </c>
      <c r="AJ2795">
        <f t="shared" si="1311"/>
        <v>0</v>
      </c>
      <c r="AK2795" t="e">
        <f t="shared" si="1323"/>
        <v>#DIV/0!</v>
      </c>
      <c r="AL2795">
        <f t="shared" si="1324"/>
        <v>8.4566590848000001</v>
      </c>
      <c r="AM2795" s="5">
        <f t="shared" si="1325"/>
        <v>4.8800000000000008</v>
      </c>
      <c r="AN2795">
        <v>0</v>
      </c>
      <c r="AO2795" s="72">
        <f t="shared" si="1326"/>
        <v>1.8</v>
      </c>
      <c r="AP2795" s="72">
        <f t="shared" si="1327"/>
        <v>1.6</v>
      </c>
      <c r="AQ2795" s="72">
        <f t="shared" si="1328"/>
        <v>1.6</v>
      </c>
      <c r="AR2795" s="71" t="e">
        <f t="shared" si="1329"/>
        <v>#DIV/0!</v>
      </c>
      <c r="BA2795">
        <f t="shared" si="1330"/>
        <v>31</v>
      </c>
      <c r="BB2795" s="91" t="e">
        <f t="shared" si="1331"/>
        <v>#DIV/0!</v>
      </c>
    </row>
    <row r="2796" spans="1:54">
      <c r="A2796" s="2" t="s">
        <v>2914</v>
      </c>
      <c r="B2796" s="7" t="s">
        <v>42739</v>
      </c>
      <c r="C2796" s="17">
        <f t="shared" si="1312"/>
        <v>32.799999999999997</v>
      </c>
      <c r="D2796" s="28">
        <f t="shared" si="1313"/>
        <v>113</v>
      </c>
      <c r="E2796" s="8">
        <f t="shared" si="1332"/>
        <v>7</v>
      </c>
      <c r="F2796" s="2" t="s">
        <v>7904</v>
      </c>
      <c r="G2796" s="54">
        <f t="shared" si="1333"/>
        <v>31.900000000000002</v>
      </c>
      <c r="H2796" s="20">
        <f t="shared" si="1334"/>
        <v>0.66377740000000007</v>
      </c>
      <c r="I2796" s="14" t="s">
        <v>17865</v>
      </c>
      <c r="J2796" s="14" t="s">
        <v>12890</v>
      </c>
      <c r="K2796" s="14" t="s">
        <v>22827</v>
      </c>
      <c r="L2796" s="14" t="s">
        <v>27782</v>
      </c>
      <c r="M2796" s="28">
        <f t="shared" si="1335"/>
        <v>13.9</v>
      </c>
      <c r="N2796" s="46">
        <f t="shared" si="1314"/>
        <v>6.8</v>
      </c>
      <c r="O2796" s="17">
        <f t="shared" si="1315"/>
        <v>2.4000000000000004</v>
      </c>
      <c r="P2796" s="17">
        <f t="shared" si="1315"/>
        <v>1.2000000000000002</v>
      </c>
      <c r="Q2796" s="124">
        <f t="shared" si="1316"/>
        <v>0.4</v>
      </c>
      <c r="R2796" s="26">
        <f t="shared" si="1317"/>
        <v>1.4000000000000001</v>
      </c>
      <c r="S2796" s="2" t="s">
        <v>32751</v>
      </c>
      <c r="T2796" s="2" t="s">
        <v>37730</v>
      </c>
      <c r="U2796" s="24">
        <f t="shared" si="1318"/>
        <v>386.1</v>
      </c>
      <c r="V2796" s="66">
        <f t="shared" si="1318"/>
        <v>405</v>
      </c>
      <c r="W2796" s="54">
        <f t="shared" si="1319"/>
        <v>3.19</v>
      </c>
      <c r="X2796" s="143">
        <f t="shared" si="1320"/>
        <v>386.1</v>
      </c>
      <c r="Y2796" s="143">
        <f t="shared" si="1321"/>
        <v>0.73799999999999999</v>
      </c>
      <c r="AD2796">
        <v>152</v>
      </c>
      <c r="AE2796">
        <v>-1</v>
      </c>
      <c r="AF2796" s="10">
        <v>37.9</v>
      </c>
      <c r="AG2796" s="10">
        <v>58.12</v>
      </c>
      <c r="AH2796" s="10">
        <f t="shared" si="1322"/>
        <v>176469.192576184</v>
      </c>
      <c r="AI2796" s="11">
        <f t="shared" si="1310"/>
        <v>0</v>
      </c>
      <c r="AJ2796">
        <f t="shared" si="1311"/>
        <v>0</v>
      </c>
      <c r="AK2796" t="e">
        <f t="shared" si="1323"/>
        <v>#DIV/0!</v>
      </c>
      <c r="AL2796">
        <f t="shared" si="1324"/>
        <v>1.3556495232000001</v>
      </c>
      <c r="AM2796" s="5">
        <f t="shared" si="1325"/>
        <v>6.36</v>
      </c>
      <c r="AN2796">
        <v>0</v>
      </c>
      <c r="AO2796" s="72">
        <f t="shared" si="1326"/>
        <v>1.4000000000000001</v>
      </c>
      <c r="AP2796" s="72">
        <f t="shared" si="1327"/>
        <v>0.4</v>
      </c>
      <c r="AQ2796" s="72">
        <f t="shared" si="1328"/>
        <v>0.60000000000000009</v>
      </c>
      <c r="AR2796" s="71" t="e">
        <f t="shared" si="1329"/>
        <v>#DIV/0!</v>
      </c>
      <c r="BA2796">
        <f t="shared" si="1330"/>
        <v>113</v>
      </c>
      <c r="BB2796" s="91" t="e">
        <f t="shared" si="1331"/>
        <v>#DIV/0!</v>
      </c>
    </row>
    <row r="2797" spans="1:54">
      <c r="A2797" s="2" t="s">
        <v>2915</v>
      </c>
      <c r="B2797" s="7" t="s">
        <v>42740</v>
      </c>
      <c r="C2797" s="17">
        <f t="shared" si="1312"/>
        <v>24.5</v>
      </c>
      <c r="D2797" s="28">
        <f t="shared" si="1313"/>
        <v>232</v>
      </c>
      <c r="E2797" s="8">
        <f t="shared" si="1332"/>
        <v>11</v>
      </c>
      <c r="F2797" s="2" t="s">
        <v>7905</v>
      </c>
      <c r="G2797" s="54">
        <f t="shared" si="1333"/>
        <v>23.5</v>
      </c>
      <c r="H2797" s="20">
        <f t="shared" si="1334"/>
        <v>0.28415060000000003</v>
      </c>
      <c r="I2797" s="14" t="s">
        <v>17866</v>
      </c>
      <c r="J2797" s="14" t="s">
        <v>12891</v>
      </c>
      <c r="K2797" s="14" t="s">
        <v>22828</v>
      </c>
      <c r="L2797" s="14" t="s">
        <v>27783</v>
      </c>
      <c r="M2797" s="28">
        <f t="shared" si="1335"/>
        <v>13.5</v>
      </c>
      <c r="N2797" s="46">
        <f t="shared" si="1314"/>
        <v>6.2</v>
      </c>
      <c r="O2797" s="17">
        <f t="shared" si="1315"/>
        <v>2.2000000000000002</v>
      </c>
      <c r="P2797" s="17">
        <f t="shared" si="1315"/>
        <v>2</v>
      </c>
      <c r="Q2797" s="124">
        <f t="shared" si="1316"/>
        <v>0.60000000000000009</v>
      </c>
      <c r="R2797" s="26">
        <f t="shared" si="1317"/>
        <v>0.8</v>
      </c>
      <c r="S2797" s="2" t="s">
        <v>32752</v>
      </c>
      <c r="T2797" s="2" t="s">
        <v>37731</v>
      </c>
      <c r="U2797" s="24">
        <f t="shared" si="1318"/>
        <v>504.70000000000005</v>
      </c>
      <c r="V2797" s="66">
        <f t="shared" si="1318"/>
        <v>297.10000000000002</v>
      </c>
      <c r="W2797" s="54">
        <f t="shared" si="1319"/>
        <v>2.3499999999999996</v>
      </c>
      <c r="X2797" s="143">
        <f t="shared" si="1320"/>
        <v>504.70000000000005</v>
      </c>
      <c r="Y2797" s="143">
        <f t="shared" si="1321"/>
        <v>0.56999999999999995</v>
      </c>
      <c r="AD2797">
        <v>152</v>
      </c>
      <c r="AE2797">
        <v>-1</v>
      </c>
      <c r="AF2797" s="10">
        <v>37.9</v>
      </c>
      <c r="AG2797" s="10">
        <v>58.12</v>
      </c>
      <c r="AH2797" s="10">
        <f t="shared" si="1322"/>
        <v>358792.60391078371</v>
      </c>
      <c r="AI2797" s="11">
        <f t="shared" si="1310"/>
        <v>0</v>
      </c>
      <c r="AJ2797">
        <f t="shared" si="1311"/>
        <v>0</v>
      </c>
      <c r="AK2797" t="e">
        <f t="shared" si="1323"/>
        <v>#DIV/0!</v>
      </c>
      <c r="AL2797">
        <f t="shared" si="1324"/>
        <v>2.519789888</v>
      </c>
      <c r="AM2797" s="5">
        <f t="shared" si="1325"/>
        <v>4.7</v>
      </c>
      <c r="AN2797">
        <v>0</v>
      </c>
      <c r="AO2797" s="72">
        <f t="shared" si="1326"/>
        <v>0.8</v>
      </c>
      <c r="AP2797" s="72">
        <f t="shared" si="1327"/>
        <v>0.60000000000000009</v>
      </c>
      <c r="AQ2797" s="72">
        <f t="shared" si="1328"/>
        <v>0.60000000000000009</v>
      </c>
      <c r="AR2797" s="71" t="e">
        <f t="shared" si="1329"/>
        <v>#DIV/0!</v>
      </c>
      <c r="BA2797">
        <f t="shared" si="1330"/>
        <v>232</v>
      </c>
      <c r="BB2797" s="91" t="e">
        <f t="shared" si="1331"/>
        <v>#DIV/0!</v>
      </c>
    </row>
    <row r="2798" spans="1:54">
      <c r="A2798" s="2" t="s">
        <v>2916</v>
      </c>
      <c r="B2798" s="7" t="s">
        <v>42741</v>
      </c>
      <c r="C2798" s="17">
        <f t="shared" si="1312"/>
        <v>27.5</v>
      </c>
      <c r="D2798" s="28">
        <f t="shared" si="1313"/>
        <v>14</v>
      </c>
      <c r="E2798" s="8">
        <f t="shared" si="1332"/>
        <v>10</v>
      </c>
      <c r="F2798" s="2" t="s">
        <v>7906</v>
      </c>
      <c r="G2798" s="54">
        <f t="shared" si="1333"/>
        <v>26.6</v>
      </c>
      <c r="H2798" s="20">
        <f t="shared" si="1334"/>
        <v>0.60819670000000003</v>
      </c>
      <c r="I2798" s="14" t="s">
        <v>17867</v>
      </c>
      <c r="J2798" s="14" t="s">
        <v>12892</v>
      </c>
      <c r="K2798" s="14" t="s">
        <v>22829</v>
      </c>
      <c r="L2798" s="14" t="s">
        <v>27784</v>
      </c>
      <c r="M2798" s="28">
        <f t="shared" si="1335"/>
        <v>10</v>
      </c>
      <c r="N2798" s="46">
        <f t="shared" si="1314"/>
        <v>6.4</v>
      </c>
      <c r="O2798" s="17">
        <f t="shared" si="1315"/>
        <v>2.6</v>
      </c>
      <c r="P2798" s="17">
        <f t="shared" si="1315"/>
        <v>9</v>
      </c>
      <c r="Q2798" s="124">
        <f t="shared" si="1316"/>
        <v>0.4</v>
      </c>
      <c r="R2798" s="26">
        <f t="shared" si="1317"/>
        <v>0.8</v>
      </c>
      <c r="S2798" s="2" t="s">
        <v>32753</v>
      </c>
      <c r="T2798" s="2" t="s">
        <v>37732</v>
      </c>
      <c r="U2798" s="24">
        <f t="shared" si="1318"/>
        <v>287.20000000000005</v>
      </c>
      <c r="V2798" s="66">
        <f t="shared" si="1318"/>
        <v>366.20000000000005</v>
      </c>
      <c r="W2798" s="54">
        <f t="shared" si="1319"/>
        <v>2.6599999999999997</v>
      </c>
      <c r="X2798" s="143">
        <f t="shared" si="1320"/>
        <v>287.20000000000005</v>
      </c>
      <c r="Y2798" s="143">
        <f t="shared" si="1321"/>
        <v>0.6319999999999999</v>
      </c>
      <c r="AD2798">
        <v>152</v>
      </c>
      <c r="AE2798">
        <v>-1</v>
      </c>
      <c r="AF2798" s="10">
        <v>37.9</v>
      </c>
      <c r="AG2798" s="10">
        <v>58.12</v>
      </c>
      <c r="AH2798" s="10">
        <f t="shared" si="1322"/>
        <v>266410.0929858039</v>
      </c>
      <c r="AI2798" s="11">
        <f t="shared" si="1310"/>
        <v>0</v>
      </c>
      <c r="AJ2798">
        <f t="shared" si="1311"/>
        <v>0</v>
      </c>
      <c r="AK2798" t="e">
        <f t="shared" si="1323"/>
        <v>#DIV/0!</v>
      </c>
      <c r="AL2798">
        <f t="shared" si="1324"/>
        <v>7.3345577759999987</v>
      </c>
      <c r="AM2798" s="5">
        <f t="shared" si="1325"/>
        <v>5.3</v>
      </c>
      <c r="AN2798">
        <v>0</v>
      </c>
      <c r="AO2798" s="72">
        <f t="shared" si="1326"/>
        <v>0.8</v>
      </c>
      <c r="AP2798" s="72">
        <f t="shared" si="1327"/>
        <v>0.4</v>
      </c>
      <c r="AQ2798" s="72">
        <f t="shared" si="1328"/>
        <v>0.4</v>
      </c>
      <c r="AR2798" s="71" t="e">
        <f t="shared" si="1329"/>
        <v>#DIV/0!</v>
      </c>
      <c r="BA2798">
        <f t="shared" si="1330"/>
        <v>14</v>
      </c>
      <c r="BB2798" s="91" t="e">
        <f t="shared" si="1331"/>
        <v>#DIV/0!</v>
      </c>
    </row>
    <row r="2799" spans="1:54">
      <c r="A2799" s="2" t="s">
        <v>2917</v>
      </c>
      <c r="B2799" s="7" t="s">
        <v>42742</v>
      </c>
      <c r="C2799" s="17">
        <f t="shared" si="1312"/>
        <v>10.3</v>
      </c>
      <c r="D2799" s="28">
        <f t="shared" si="1313"/>
        <v>164</v>
      </c>
      <c r="E2799" s="8">
        <f t="shared" si="1332"/>
        <v>7</v>
      </c>
      <c r="F2799" s="2" t="s">
        <v>7907</v>
      </c>
      <c r="G2799" s="54">
        <f t="shared" si="1333"/>
        <v>9.4</v>
      </c>
      <c r="H2799" s="20">
        <f t="shared" si="1334"/>
        <v>0.82603520000000008</v>
      </c>
      <c r="I2799" s="14" t="s">
        <v>17868</v>
      </c>
      <c r="J2799" s="14" t="s">
        <v>12893</v>
      </c>
      <c r="K2799" s="14" t="s">
        <v>22830</v>
      </c>
      <c r="L2799" s="14" t="s">
        <v>27785</v>
      </c>
      <c r="M2799" s="28">
        <f t="shared" si="1335"/>
        <v>10</v>
      </c>
      <c r="N2799" s="46">
        <f t="shared" si="1314"/>
        <v>6</v>
      </c>
      <c r="O2799" s="17">
        <f t="shared" si="1315"/>
        <v>2.4000000000000004</v>
      </c>
      <c r="P2799" s="17">
        <f t="shared" si="1315"/>
        <v>9</v>
      </c>
      <c r="Q2799" s="124">
        <f t="shared" si="1316"/>
        <v>0.2</v>
      </c>
      <c r="R2799" s="26">
        <f t="shared" si="1317"/>
        <v>0.60000000000000009</v>
      </c>
      <c r="S2799" s="2" t="s">
        <v>32754</v>
      </c>
      <c r="T2799" s="2" t="s">
        <v>37733</v>
      </c>
      <c r="U2799" s="24">
        <f t="shared" si="1318"/>
        <v>437.1</v>
      </c>
      <c r="V2799" s="66">
        <f t="shared" si="1318"/>
        <v>304.10000000000002</v>
      </c>
      <c r="W2799" s="54">
        <f t="shared" si="1319"/>
        <v>0.94000000000000006</v>
      </c>
      <c r="X2799" s="143">
        <f t="shared" si="1320"/>
        <v>437.1</v>
      </c>
      <c r="Y2799" s="143">
        <f t="shared" si="1321"/>
        <v>0.28800000000000003</v>
      </c>
      <c r="AD2799">
        <v>152</v>
      </c>
      <c r="AE2799">
        <v>-1</v>
      </c>
      <c r="AF2799" s="10">
        <v>37.9</v>
      </c>
      <c r="AG2799" s="10">
        <v>58.12</v>
      </c>
      <c r="AH2799" s="10">
        <f t="shared" si="1322"/>
        <v>351087.43026714289</v>
      </c>
      <c r="AI2799" s="11">
        <f t="shared" si="1310"/>
        <v>0</v>
      </c>
      <c r="AJ2799">
        <f t="shared" si="1311"/>
        <v>0</v>
      </c>
      <c r="AK2799" t="e">
        <f t="shared" si="1323"/>
        <v>#DIV/0!</v>
      </c>
      <c r="AL2799">
        <f t="shared" si="1324"/>
        <v>2.2545838079999996</v>
      </c>
      <c r="AM2799" s="5">
        <f t="shared" si="1325"/>
        <v>1.86</v>
      </c>
      <c r="AN2799">
        <v>0</v>
      </c>
      <c r="AO2799" s="72">
        <f t="shared" si="1326"/>
        <v>0.60000000000000009</v>
      </c>
      <c r="AP2799" s="72">
        <f t="shared" si="1327"/>
        <v>0.2</v>
      </c>
      <c r="AQ2799" s="72">
        <f t="shared" si="1328"/>
        <v>0.2</v>
      </c>
      <c r="AR2799" s="71" t="e">
        <f t="shared" si="1329"/>
        <v>#DIV/0!</v>
      </c>
      <c r="BA2799">
        <f t="shared" si="1330"/>
        <v>164</v>
      </c>
      <c r="BB2799" s="91" t="e">
        <f t="shared" si="1331"/>
        <v>#DIV/0!</v>
      </c>
    </row>
    <row r="2800" spans="1:54">
      <c r="A2800" s="2" t="s">
        <v>2918</v>
      </c>
      <c r="B2800" s="7" t="s">
        <v>42743</v>
      </c>
      <c r="C2800" s="17">
        <f t="shared" si="1312"/>
        <v>19.3</v>
      </c>
      <c r="D2800" s="28">
        <f t="shared" si="1313"/>
        <v>122</v>
      </c>
      <c r="E2800" s="8">
        <f t="shared" si="1332"/>
        <v>5</v>
      </c>
      <c r="F2800" s="2" t="s">
        <v>7908</v>
      </c>
      <c r="G2800" s="54">
        <f t="shared" si="1333"/>
        <v>18.400000000000002</v>
      </c>
      <c r="H2800" s="20">
        <f t="shared" si="1334"/>
        <v>0.37676710000000002</v>
      </c>
      <c r="I2800" s="14" t="s">
        <v>17869</v>
      </c>
      <c r="J2800" s="14" t="s">
        <v>12894</v>
      </c>
      <c r="K2800" s="14" t="s">
        <v>22831</v>
      </c>
      <c r="L2800" s="14" t="s">
        <v>27786</v>
      </c>
      <c r="M2800" s="28">
        <f t="shared" si="1335"/>
        <v>10.3</v>
      </c>
      <c r="N2800" s="46">
        <f t="shared" si="1314"/>
        <v>5.8</v>
      </c>
      <c r="O2800" s="17">
        <f t="shared" si="1315"/>
        <v>0.60000000000000009</v>
      </c>
      <c r="P2800" s="17">
        <f t="shared" si="1315"/>
        <v>8.4</v>
      </c>
      <c r="Q2800" s="124">
        <f t="shared" si="1316"/>
        <v>0.4</v>
      </c>
      <c r="R2800" s="26">
        <f t="shared" si="1317"/>
        <v>0.8</v>
      </c>
      <c r="S2800" s="2" t="s">
        <v>32755</v>
      </c>
      <c r="T2800" s="2" t="s">
        <v>37734</v>
      </c>
      <c r="U2800" s="24">
        <f t="shared" si="1318"/>
        <v>394.8</v>
      </c>
      <c r="V2800" s="66">
        <f t="shared" si="1318"/>
        <v>321.5</v>
      </c>
      <c r="W2800" s="54">
        <f t="shared" si="1319"/>
        <v>1.84</v>
      </c>
      <c r="X2800" s="143">
        <f t="shared" si="1320"/>
        <v>394.8</v>
      </c>
      <c r="Y2800" s="143">
        <f t="shared" si="1321"/>
        <v>0.46799999999999997</v>
      </c>
      <c r="AD2800">
        <v>152</v>
      </c>
      <c r="AE2800">
        <v>-1</v>
      </c>
      <c r="AF2800" s="10">
        <v>37.9</v>
      </c>
      <c r="AG2800" s="10">
        <v>58.12</v>
      </c>
      <c r="AH2800" s="10">
        <f t="shared" si="1322"/>
        <v>330772.19477382093</v>
      </c>
      <c r="AI2800" s="11">
        <f t="shared" si="1310"/>
        <v>0</v>
      </c>
      <c r="AJ2800">
        <f t="shared" si="1311"/>
        <v>0</v>
      </c>
      <c r="AK2800" t="e">
        <f t="shared" si="1323"/>
        <v>#DIV/0!</v>
      </c>
      <c r="AL2800">
        <f t="shared" si="1324"/>
        <v>2.5128750528000001</v>
      </c>
      <c r="AM2800" s="5">
        <f t="shared" si="1325"/>
        <v>3.66</v>
      </c>
      <c r="AN2800">
        <v>0</v>
      </c>
      <c r="AO2800" s="72">
        <f t="shared" si="1326"/>
        <v>0.8</v>
      </c>
      <c r="AP2800" s="72">
        <f t="shared" si="1327"/>
        <v>0.4</v>
      </c>
      <c r="AQ2800" s="72">
        <f t="shared" si="1328"/>
        <v>0.60000000000000009</v>
      </c>
      <c r="AR2800" s="71" t="e">
        <f t="shared" si="1329"/>
        <v>#DIV/0!</v>
      </c>
      <c r="BA2800">
        <f t="shared" si="1330"/>
        <v>122</v>
      </c>
      <c r="BB2800" s="91" t="e">
        <f t="shared" si="1331"/>
        <v>#DIV/0!</v>
      </c>
    </row>
    <row r="2801" spans="1:54">
      <c r="A2801" s="2" t="s">
        <v>2919</v>
      </c>
      <c r="B2801" s="7" t="s">
        <v>42744</v>
      </c>
      <c r="C2801" s="17">
        <f t="shared" si="1312"/>
        <v>23.900000000000002</v>
      </c>
      <c r="D2801" s="28">
        <f t="shared" si="1313"/>
        <v>68</v>
      </c>
      <c r="E2801" s="8">
        <f t="shared" si="1332"/>
        <v>15</v>
      </c>
      <c r="F2801" s="2" t="s">
        <v>7909</v>
      </c>
      <c r="G2801" s="54">
        <f t="shared" si="1333"/>
        <v>23</v>
      </c>
      <c r="H2801" s="20">
        <f t="shared" si="1334"/>
        <v>0.49570920000000002</v>
      </c>
      <c r="I2801" s="14" t="s">
        <v>17870</v>
      </c>
      <c r="J2801" s="14" t="s">
        <v>12895</v>
      </c>
      <c r="K2801" s="14" t="s">
        <v>22832</v>
      </c>
      <c r="L2801" s="14" t="s">
        <v>27787</v>
      </c>
      <c r="M2801" s="28">
        <f t="shared" si="1335"/>
        <v>13</v>
      </c>
      <c r="N2801" s="46">
        <f t="shared" si="1314"/>
        <v>5.4</v>
      </c>
      <c r="O2801" s="17">
        <f t="shared" si="1315"/>
        <v>2.2000000000000002</v>
      </c>
      <c r="P2801" s="17">
        <f t="shared" si="1315"/>
        <v>3</v>
      </c>
      <c r="Q2801" s="124">
        <f t="shared" si="1316"/>
        <v>1</v>
      </c>
      <c r="R2801" s="26">
        <f t="shared" si="1317"/>
        <v>2</v>
      </c>
      <c r="S2801" s="2" t="s">
        <v>32756</v>
      </c>
      <c r="T2801" s="2" t="s">
        <v>37735</v>
      </c>
      <c r="U2801" s="24">
        <f t="shared" si="1318"/>
        <v>340.70000000000005</v>
      </c>
      <c r="V2801" s="66">
        <f t="shared" si="1318"/>
        <v>319.3</v>
      </c>
      <c r="W2801" s="54">
        <f t="shared" si="1319"/>
        <v>2.2999999999999998</v>
      </c>
      <c r="X2801" s="143">
        <f t="shared" si="1320"/>
        <v>340.70000000000005</v>
      </c>
      <c r="Y2801" s="143">
        <f t="shared" si="1321"/>
        <v>0.55999999999999994</v>
      </c>
      <c r="AD2801">
        <v>152</v>
      </c>
      <c r="AE2801">
        <v>-1</v>
      </c>
      <c r="AF2801" s="10">
        <v>37.9</v>
      </c>
      <c r="AG2801" s="10">
        <v>58.12</v>
      </c>
      <c r="AH2801" s="10">
        <f t="shared" si="1322"/>
        <v>333472.4252945279</v>
      </c>
      <c r="AI2801" s="11">
        <f t="shared" si="1310"/>
        <v>0</v>
      </c>
      <c r="AJ2801">
        <f t="shared" si="1311"/>
        <v>0</v>
      </c>
      <c r="AK2801" t="e">
        <f t="shared" si="1323"/>
        <v>#DIV/0!</v>
      </c>
      <c r="AL2801">
        <f t="shared" si="1324"/>
        <v>6.6566385599999993</v>
      </c>
      <c r="AM2801" s="5">
        <f t="shared" si="1325"/>
        <v>4.58</v>
      </c>
      <c r="AN2801">
        <v>0</v>
      </c>
      <c r="AO2801" s="72">
        <f t="shared" si="1326"/>
        <v>2</v>
      </c>
      <c r="AP2801" s="72">
        <f t="shared" si="1327"/>
        <v>1</v>
      </c>
      <c r="AQ2801" s="72">
        <f t="shared" si="1328"/>
        <v>1.2000000000000002</v>
      </c>
      <c r="AR2801" s="71" t="e">
        <f t="shared" si="1329"/>
        <v>#DIV/0!</v>
      </c>
      <c r="BA2801">
        <f t="shared" si="1330"/>
        <v>68</v>
      </c>
      <c r="BB2801" s="91" t="e">
        <f t="shared" si="1331"/>
        <v>#DIV/0!</v>
      </c>
    </row>
    <row r="2802" spans="1:54">
      <c r="A2802" s="2" t="s">
        <v>2920</v>
      </c>
      <c r="B2802" s="7" t="s">
        <v>42745</v>
      </c>
      <c r="C2802" s="17">
        <f t="shared" si="1312"/>
        <v>12.100000000000001</v>
      </c>
      <c r="D2802" s="28">
        <f t="shared" si="1313"/>
        <v>248</v>
      </c>
      <c r="E2802" s="8">
        <f t="shared" si="1332"/>
        <v>13</v>
      </c>
      <c r="F2802" s="2" t="s">
        <v>7910</v>
      </c>
      <c r="G2802" s="54">
        <f t="shared" si="1333"/>
        <v>11.2</v>
      </c>
      <c r="H2802" s="20">
        <f t="shared" si="1334"/>
        <v>0.19937670000000002</v>
      </c>
      <c r="I2802" s="14" t="s">
        <v>17871</v>
      </c>
      <c r="J2802" s="14" t="s">
        <v>12896</v>
      </c>
      <c r="K2802" s="14" t="s">
        <v>22833</v>
      </c>
      <c r="L2802" s="14" t="s">
        <v>27788</v>
      </c>
      <c r="M2802" s="28">
        <f t="shared" si="1335"/>
        <v>9.8000000000000007</v>
      </c>
      <c r="N2802" s="46">
        <f t="shared" si="1314"/>
        <v>5.2</v>
      </c>
      <c r="O2802" s="17">
        <f t="shared" si="1315"/>
        <v>0.8</v>
      </c>
      <c r="P2802" s="17">
        <f t="shared" si="1315"/>
        <v>9.4</v>
      </c>
      <c r="Q2802" s="124">
        <f t="shared" si="1316"/>
        <v>2</v>
      </c>
      <c r="R2802" s="26">
        <f t="shared" si="1317"/>
        <v>2.4000000000000004</v>
      </c>
      <c r="S2802" s="2" t="s">
        <v>32757</v>
      </c>
      <c r="T2802" s="2" t="s">
        <v>37736</v>
      </c>
      <c r="U2802" s="24">
        <f t="shared" si="1318"/>
        <v>520.70000000000005</v>
      </c>
      <c r="V2802" s="66">
        <f t="shared" si="1318"/>
        <v>417.40000000000003</v>
      </c>
      <c r="W2802" s="54">
        <f t="shared" si="1319"/>
        <v>1.1200000000000001</v>
      </c>
      <c r="X2802" s="143">
        <f t="shared" si="1320"/>
        <v>520.70000000000005</v>
      </c>
      <c r="Y2802" s="143">
        <f t="shared" si="1321"/>
        <v>0.32400000000000007</v>
      </c>
      <c r="AD2802">
        <v>152</v>
      </c>
      <c r="AE2802">
        <v>-1</v>
      </c>
      <c r="AF2802" s="10">
        <v>37.9</v>
      </c>
      <c r="AG2802" s="10">
        <v>58.12</v>
      </c>
      <c r="AH2802" s="10">
        <f t="shared" si="1322"/>
        <v>122162.64829083066</v>
      </c>
      <c r="AI2802" s="11">
        <f t="shared" si="1310"/>
        <v>0</v>
      </c>
      <c r="AJ2802">
        <f t="shared" si="1311"/>
        <v>0</v>
      </c>
      <c r="AK2802" t="e">
        <f t="shared" si="1323"/>
        <v>#DIV/0!</v>
      </c>
      <c r="AL2802">
        <f t="shared" si="1324"/>
        <v>14.449649318400006</v>
      </c>
      <c r="AM2802" s="5">
        <f t="shared" si="1325"/>
        <v>2.2200000000000002</v>
      </c>
      <c r="AN2802">
        <v>0</v>
      </c>
      <c r="AO2802" s="72">
        <f t="shared" si="1326"/>
        <v>2.4000000000000004</v>
      </c>
      <c r="AP2802" s="72">
        <f t="shared" si="1327"/>
        <v>2</v>
      </c>
      <c r="AQ2802" s="72">
        <f t="shared" si="1328"/>
        <v>2</v>
      </c>
      <c r="AR2802" s="71" t="e">
        <f t="shared" si="1329"/>
        <v>#DIV/0!</v>
      </c>
      <c r="BA2802">
        <f t="shared" si="1330"/>
        <v>248</v>
      </c>
      <c r="BB2802" s="91" t="e">
        <f t="shared" si="1331"/>
        <v>#DIV/0!</v>
      </c>
    </row>
    <row r="2803" spans="1:54">
      <c r="A2803" s="2" t="s">
        <v>2921</v>
      </c>
      <c r="B2803" s="7" t="s">
        <v>42746</v>
      </c>
      <c r="C2803" s="17">
        <f t="shared" si="1312"/>
        <v>21.1</v>
      </c>
      <c r="D2803" s="28">
        <f t="shared" si="1313"/>
        <v>247</v>
      </c>
      <c r="E2803" s="8">
        <f t="shared" si="1332"/>
        <v>15</v>
      </c>
      <c r="F2803" s="2" t="s">
        <v>7911</v>
      </c>
      <c r="G2803" s="54">
        <f t="shared" si="1333"/>
        <v>20.100000000000001</v>
      </c>
      <c r="H2803" s="20">
        <f t="shared" si="1334"/>
        <v>0.31467329999999999</v>
      </c>
      <c r="I2803" s="14" t="s">
        <v>17872</v>
      </c>
      <c r="J2803" s="14" t="s">
        <v>12897</v>
      </c>
      <c r="K2803" s="14" t="s">
        <v>22834</v>
      </c>
      <c r="L2803" s="14" t="s">
        <v>27789</v>
      </c>
      <c r="M2803" s="28">
        <f t="shared" si="1335"/>
        <v>10.5</v>
      </c>
      <c r="N2803" s="46">
        <f t="shared" si="1314"/>
        <v>6</v>
      </c>
      <c r="O2803" s="17">
        <f t="shared" si="1315"/>
        <v>1.4000000000000001</v>
      </c>
      <c r="P2803" s="17">
        <f t="shared" si="1315"/>
        <v>8</v>
      </c>
      <c r="Q2803" s="124">
        <f t="shared" si="1316"/>
        <v>1.6</v>
      </c>
      <c r="R2803" s="26">
        <f t="shared" si="1317"/>
        <v>2.2000000000000002</v>
      </c>
      <c r="S2803" s="2" t="s">
        <v>32758</v>
      </c>
      <c r="T2803" s="2" t="s">
        <v>37737</v>
      </c>
      <c r="U2803" s="24">
        <f t="shared" si="1318"/>
        <v>519.70000000000005</v>
      </c>
      <c r="V2803" s="66">
        <f t="shared" si="1318"/>
        <v>394.1</v>
      </c>
      <c r="W2803" s="54">
        <f t="shared" si="1319"/>
        <v>2.0099999999999998</v>
      </c>
      <c r="X2803" s="143">
        <f t="shared" si="1320"/>
        <v>519.70000000000005</v>
      </c>
      <c r="Y2803" s="143">
        <f t="shared" si="1321"/>
        <v>0.502</v>
      </c>
      <c r="AD2803">
        <v>152</v>
      </c>
      <c r="AE2803">
        <v>-1</v>
      </c>
      <c r="AF2803" s="10">
        <v>37.9</v>
      </c>
      <c r="AG2803" s="10">
        <v>58.12</v>
      </c>
      <c r="AH2803" s="10">
        <f t="shared" si="1322"/>
        <v>208224.42447794226</v>
      </c>
      <c r="AI2803" s="11">
        <f t="shared" si="1310"/>
        <v>0</v>
      </c>
      <c r="AJ2803">
        <f t="shared" si="1311"/>
        <v>0</v>
      </c>
      <c r="AK2803" t="e">
        <f t="shared" si="1323"/>
        <v>#DIV/0!</v>
      </c>
      <c r="AL2803">
        <f t="shared" si="1324"/>
        <v>16.886449888000005</v>
      </c>
      <c r="AM2803" s="5">
        <f t="shared" si="1325"/>
        <v>4.0200000000000005</v>
      </c>
      <c r="AN2803">
        <v>0</v>
      </c>
      <c r="AO2803" s="72">
        <f t="shared" si="1326"/>
        <v>2.2000000000000002</v>
      </c>
      <c r="AP2803" s="72">
        <f t="shared" si="1327"/>
        <v>1.6</v>
      </c>
      <c r="AQ2803" s="72">
        <f t="shared" si="1328"/>
        <v>1.6</v>
      </c>
      <c r="AR2803" s="71" t="e">
        <f t="shared" si="1329"/>
        <v>#DIV/0!</v>
      </c>
      <c r="BA2803">
        <f t="shared" si="1330"/>
        <v>247</v>
      </c>
      <c r="BB2803" s="91" t="e">
        <f t="shared" si="1331"/>
        <v>#DIV/0!</v>
      </c>
    </row>
    <row r="2804" spans="1:54">
      <c r="A2804" s="2" t="s">
        <v>2922</v>
      </c>
      <c r="B2804" s="7" t="s">
        <v>42747</v>
      </c>
      <c r="C2804" s="17">
        <f t="shared" si="1312"/>
        <v>31.700000000000003</v>
      </c>
      <c r="D2804" s="28">
        <f t="shared" si="1313"/>
        <v>19</v>
      </c>
      <c r="E2804" s="8">
        <f t="shared" si="1332"/>
        <v>15</v>
      </c>
      <c r="F2804" s="2" t="s">
        <v>7912</v>
      </c>
      <c r="G2804" s="54">
        <f t="shared" si="1333"/>
        <v>30.8</v>
      </c>
      <c r="H2804" s="20">
        <f t="shared" si="1334"/>
        <v>0.40611950000000002</v>
      </c>
      <c r="I2804" s="14" t="s">
        <v>17873</v>
      </c>
      <c r="J2804" s="14" t="s">
        <v>12898</v>
      </c>
      <c r="K2804" s="14" t="s">
        <v>22835</v>
      </c>
      <c r="L2804" s="14" t="s">
        <v>27790</v>
      </c>
      <c r="M2804" s="28">
        <f t="shared" si="1335"/>
        <v>13.8</v>
      </c>
      <c r="N2804" s="46">
        <f t="shared" si="1314"/>
        <v>5.2</v>
      </c>
      <c r="O2804" s="17">
        <f t="shared" si="1315"/>
        <v>1.6</v>
      </c>
      <c r="P2804" s="17">
        <f t="shared" si="1315"/>
        <v>1.4000000000000001</v>
      </c>
      <c r="Q2804" s="124">
        <f t="shared" si="1316"/>
        <v>1.6</v>
      </c>
      <c r="R2804" s="26">
        <f t="shared" si="1317"/>
        <v>2.6</v>
      </c>
      <c r="S2804" s="2" t="s">
        <v>32759</v>
      </c>
      <c r="T2804" s="2" t="s">
        <v>37738</v>
      </c>
      <c r="U2804" s="24">
        <f t="shared" si="1318"/>
        <v>291.8</v>
      </c>
      <c r="V2804" s="66">
        <f t="shared" si="1318"/>
        <v>329</v>
      </c>
      <c r="W2804" s="54">
        <f t="shared" si="1319"/>
        <v>3.0799999999999996</v>
      </c>
      <c r="X2804" s="143">
        <f t="shared" si="1320"/>
        <v>291.8</v>
      </c>
      <c r="Y2804" s="143">
        <f t="shared" si="1321"/>
        <v>0.71599999999999986</v>
      </c>
      <c r="AD2804">
        <v>152</v>
      </c>
      <c r="AE2804">
        <v>-1</v>
      </c>
      <c r="AF2804" s="10">
        <v>37.9</v>
      </c>
      <c r="AG2804" s="10">
        <v>58.12</v>
      </c>
      <c r="AH2804" s="10">
        <f t="shared" si="1322"/>
        <v>321431.47340722062</v>
      </c>
      <c r="AI2804" s="11">
        <f t="shared" si="1310"/>
        <v>0</v>
      </c>
      <c r="AJ2804">
        <f t="shared" si="1311"/>
        <v>0</v>
      </c>
      <c r="AK2804" t="e">
        <f t="shared" si="1323"/>
        <v>#DIV/0!</v>
      </c>
      <c r="AL2804">
        <f t="shared" si="1324"/>
        <v>3.4587600320000007</v>
      </c>
      <c r="AM2804" s="5">
        <f t="shared" si="1325"/>
        <v>6.1400000000000006</v>
      </c>
      <c r="AN2804">
        <v>0</v>
      </c>
      <c r="AO2804" s="72">
        <f t="shared" si="1326"/>
        <v>2.6</v>
      </c>
      <c r="AP2804" s="72">
        <f t="shared" si="1327"/>
        <v>1.6</v>
      </c>
      <c r="AQ2804" s="72">
        <f t="shared" si="1328"/>
        <v>1.6</v>
      </c>
      <c r="AR2804" s="71" t="e">
        <f t="shared" si="1329"/>
        <v>#DIV/0!</v>
      </c>
      <c r="BA2804">
        <f t="shared" si="1330"/>
        <v>19</v>
      </c>
      <c r="BB2804" s="91" t="e">
        <f t="shared" si="1331"/>
        <v>#DIV/0!</v>
      </c>
    </row>
    <row r="2805" spans="1:54">
      <c r="A2805" s="2" t="s">
        <v>2923</v>
      </c>
      <c r="B2805" s="7" t="s">
        <v>42748</v>
      </c>
      <c r="C2805" s="17">
        <f t="shared" si="1312"/>
        <v>28.8</v>
      </c>
      <c r="D2805" s="28">
        <f t="shared" si="1313"/>
        <v>135</v>
      </c>
      <c r="E2805" s="8">
        <f t="shared" si="1332"/>
        <v>15</v>
      </c>
      <c r="F2805" s="2" t="s">
        <v>7913</v>
      </c>
      <c r="G2805" s="54">
        <f t="shared" si="1333"/>
        <v>27.900000000000002</v>
      </c>
      <c r="H2805" s="20">
        <f t="shared" si="1334"/>
        <v>0.2540692</v>
      </c>
      <c r="I2805" s="14" t="s">
        <v>17874</v>
      </c>
      <c r="J2805" s="14" t="s">
        <v>12899</v>
      </c>
      <c r="K2805" s="14" t="s">
        <v>22836</v>
      </c>
      <c r="L2805" s="14" t="s">
        <v>20427</v>
      </c>
      <c r="M2805" s="28">
        <f t="shared" si="1335"/>
        <v>10.1</v>
      </c>
      <c r="N2805" s="46">
        <f t="shared" si="1314"/>
        <v>6.2</v>
      </c>
      <c r="O2805" s="17">
        <f t="shared" si="1315"/>
        <v>1.4000000000000001</v>
      </c>
      <c r="P2805" s="17">
        <f t="shared" si="1315"/>
        <v>8.8000000000000007</v>
      </c>
      <c r="Q2805" s="124">
        <f t="shared" si="1316"/>
        <v>1.6</v>
      </c>
      <c r="R2805" s="26">
        <f t="shared" si="1317"/>
        <v>2.2000000000000002</v>
      </c>
      <c r="S2805" s="2" t="s">
        <v>32760</v>
      </c>
      <c r="T2805" s="2" t="s">
        <v>37739</v>
      </c>
      <c r="U2805" s="24">
        <f t="shared" si="1318"/>
        <v>408.1</v>
      </c>
      <c r="V2805" s="66">
        <f t="shared" si="1318"/>
        <v>318.40000000000003</v>
      </c>
      <c r="W2805" s="54">
        <f t="shared" si="1319"/>
        <v>2.7899999999999996</v>
      </c>
      <c r="X2805" s="143">
        <f t="shared" si="1320"/>
        <v>408.1</v>
      </c>
      <c r="Y2805" s="143">
        <f t="shared" si="1321"/>
        <v>0.65799999999999992</v>
      </c>
      <c r="AD2805">
        <v>152</v>
      </c>
      <c r="AE2805">
        <v>-1</v>
      </c>
      <c r="AF2805" s="10">
        <v>37.9</v>
      </c>
      <c r="AG2805" s="10">
        <v>58.12</v>
      </c>
      <c r="AH2805" s="10">
        <f t="shared" si="1322"/>
        <v>334624.6859509229</v>
      </c>
      <c r="AI2805" s="11">
        <f t="shared" si="1310"/>
        <v>0</v>
      </c>
      <c r="AJ2805">
        <f t="shared" si="1311"/>
        <v>0</v>
      </c>
      <c r="AK2805" t="e">
        <f t="shared" si="1323"/>
        <v>#DIV/0!</v>
      </c>
      <c r="AL2805">
        <f t="shared" si="1324"/>
        <v>20.217708403200007</v>
      </c>
      <c r="AM2805" s="5">
        <f t="shared" si="1325"/>
        <v>5.5600000000000005</v>
      </c>
      <c r="AN2805">
        <v>0</v>
      </c>
      <c r="AO2805" s="72">
        <f t="shared" si="1326"/>
        <v>2.2000000000000002</v>
      </c>
      <c r="AP2805" s="72">
        <f t="shared" si="1327"/>
        <v>1.6</v>
      </c>
      <c r="AQ2805" s="72">
        <f t="shared" si="1328"/>
        <v>1.8</v>
      </c>
      <c r="AR2805" s="71" t="e">
        <f t="shared" si="1329"/>
        <v>#DIV/0!</v>
      </c>
      <c r="BA2805">
        <f t="shared" si="1330"/>
        <v>135</v>
      </c>
      <c r="BB2805" s="91" t="e">
        <f t="shared" si="1331"/>
        <v>#DIV/0!</v>
      </c>
    </row>
    <row r="2806" spans="1:54">
      <c r="A2806" s="2" t="s">
        <v>2924</v>
      </c>
      <c r="B2806" s="7" t="s">
        <v>42749</v>
      </c>
      <c r="C2806" s="17">
        <f t="shared" si="1312"/>
        <v>36.800000000000004</v>
      </c>
      <c r="D2806" s="28">
        <f t="shared" si="1313"/>
        <v>210</v>
      </c>
      <c r="E2806" s="8">
        <f t="shared" si="1332"/>
        <v>8</v>
      </c>
      <c r="F2806" s="2" t="s">
        <v>7914</v>
      </c>
      <c r="G2806" s="54">
        <f t="shared" si="1333"/>
        <v>35.9</v>
      </c>
      <c r="H2806" s="20">
        <f t="shared" si="1334"/>
        <v>0.64026729999999998</v>
      </c>
      <c r="I2806" s="14" t="s">
        <v>17875</v>
      </c>
      <c r="J2806" s="14" t="s">
        <v>12900</v>
      </c>
      <c r="K2806" s="14" t="s">
        <v>22837</v>
      </c>
      <c r="L2806" s="14" t="s">
        <v>27791</v>
      </c>
      <c r="M2806" s="28">
        <f t="shared" si="1335"/>
        <v>13.9</v>
      </c>
      <c r="N2806" s="46">
        <f t="shared" si="1314"/>
        <v>6.6</v>
      </c>
      <c r="O2806" s="17">
        <f t="shared" si="1315"/>
        <v>1.4000000000000001</v>
      </c>
      <c r="P2806" s="17">
        <f t="shared" si="1315"/>
        <v>1.2000000000000002</v>
      </c>
      <c r="Q2806" s="124">
        <f t="shared" si="1316"/>
        <v>0.60000000000000009</v>
      </c>
      <c r="R2806" s="26">
        <f t="shared" si="1317"/>
        <v>1.6</v>
      </c>
      <c r="S2806" s="2" t="s">
        <v>32761</v>
      </c>
      <c r="T2806" s="2" t="s">
        <v>37740</v>
      </c>
      <c r="U2806" s="24">
        <f t="shared" si="1318"/>
        <v>483.40000000000003</v>
      </c>
      <c r="V2806" s="66">
        <f t="shared" si="1318"/>
        <v>311.10000000000002</v>
      </c>
      <c r="W2806" s="54">
        <f t="shared" si="1319"/>
        <v>3.59</v>
      </c>
      <c r="X2806" s="143">
        <f t="shared" si="1320"/>
        <v>483.40000000000003</v>
      </c>
      <c r="Y2806" s="143">
        <f t="shared" si="1321"/>
        <v>0.81799999999999995</v>
      </c>
      <c r="AD2806">
        <v>152</v>
      </c>
      <c r="AE2806">
        <v>-1</v>
      </c>
      <c r="AF2806" s="10">
        <v>37.9</v>
      </c>
      <c r="AG2806" s="10">
        <v>58.12</v>
      </c>
      <c r="AH2806" s="10">
        <f t="shared" si="1322"/>
        <v>343184.33124214562</v>
      </c>
      <c r="AI2806" s="11">
        <f t="shared" ref="AI2806:AI2869" si="1336">1-EXP(-2.63*(AA2806/AH2806)*(AD2806-AE2806)*(1-((AD2806-T2806)/(AD2806-AE2806))^0.38))</f>
        <v>0</v>
      </c>
      <c r="AJ2806">
        <f t="shared" ref="AJ2806:AJ2869" si="1337">H2806*P2806*O2806*R2806*AB2806</f>
        <v>0</v>
      </c>
      <c r="AK2806" t="e">
        <f t="shared" si="1323"/>
        <v>#DIV/0!</v>
      </c>
      <c r="AL2806">
        <f t="shared" si="1324"/>
        <v>0.96696149760000027</v>
      </c>
      <c r="AM2806" s="5">
        <f t="shared" si="1325"/>
        <v>7.160000000000001</v>
      </c>
      <c r="AN2806">
        <v>0</v>
      </c>
      <c r="AO2806" s="72">
        <f t="shared" si="1326"/>
        <v>1.6</v>
      </c>
      <c r="AP2806" s="72">
        <f t="shared" si="1327"/>
        <v>0.60000000000000009</v>
      </c>
      <c r="AQ2806" s="72">
        <f t="shared" si="1328"/>
        <v>0.60000000000000009</v>
      </c>
      <c r="AR2806" s="71" t="e">
        <f t="shared" si="1329"/>
        <v>#DIV/0!</v>
      </c>
      <c r="BA2806">
        <f t="shared" si="1330"/>
        <v>210</v>
      </c>
      <c r="BB2806" s="91" t="e">
        <f t="shared" si="1331"/>
        <v>#DIV/0!</v>
      </c>
    </row>
    <row r="2807" spans="1:54">
      <c r="A2807" s="2" t="s">
        <v>2925</v>
      </c>
      <c r="B2807" s="7" t="s">
        <v>42750</v>
      </c>
      <c r="C2807" s="17">
        <f t="shared" si="1312"/>
        <v>22.3</v>
      </c>
      <c r="D2807" s="28">
        <f t="shared" si="1313"/>
        <v>211</v>
      </c>
      <c r="E2807" s="8">
        <f t="shared" si="1332"/>
        <v>7</v>
      </c>
      <c r="F2807" s="2" t="s">
        <v>7915</v>
      </c>
      <c r="G2807" s="54">
        <f t="shared" si="1333"/>
        <v>21.3</v>
      </c>
      <c r="H2807" s="20">
        <f t="shared" si="1334"/>
        <v>0.79055109999999995</v>
      </c>
      <c r="I2807" s="14" t="s">
        <v>17876</v>
      </c>
      <c r="J2807" s="14" t="s">
        <v>12901</v>
      </c>
      <c r="K2807" s="14" t="s">
        <v>22838</v>
      </c>
      <c r="L2807" s="14" t="s">
        <v>27792</v>
      </c>
      <c r="M2807" s="28">
        <f t="shared" si="1335"/>
        <v>11.5</v>
      </c>
      <c r="N2807" s="46">
        <f t="shared" si="1314"/>
        <v>5.4</v>
      </c>
      <c r="O2807" s="17">
        <f t="shared" si="1315"/>
        <v>1.4000000000000001</v>
      </c>
      <c r="P2807" s="17">
        <f t="shared" si="1315"/>
        <v>6</v>
      </c>
      <c r="Q2807" s="124">
        <f t="shared" si="1316"/>
        <v>0.4</v>
      </c>
      <c r="R2807" s="26">
        <f t="shared" si="1317"/>
        <v>1.8</v>
      </c>
      <c r="S2807" s="2" t="s">
        <v>32762</v>
      </c>
      <c r="T2807" s="2" t="s">
        <v>37741</v>
      </c>
      <c r="U2807" s="24">
        <f t="shared" si="1318"/>
        <v>484.5</v>
      </c>
      <c r="V2807" s="66">
        <f t="shared" si="1318"/>
        <v>338.40000000000003</v>
      </c>
      <c r="W2807" s="54">
        <f t="shared" si="1319"/>
        <v>2.13</v>
      </c>
      <c r="X2807" s="143">
        <f t="shared" si="1320"/>
        <v>484.5</v>
      </c>
      <c r="Y2807" s="143">
        <f t="shared" si="1321"/>
        <v>0.52600000000000002</v>
      </c>
      <c r="AD2807">
        <v>152</v>
      </c>
      <c r="AE2807">
        <v>-1</v>
      </c>
      <c r="AF2807" s="10">
        <v>37.9</v>
      </c>
      <c r="AG2807" s="10">
        <v>58.12</v>
      </c>
      <c r="AH2807" s="10">
        <f t="shared" si="1322"/>
        <v>309022.39333752927</v>
      </c>
      <c r="AI2807" s="11">
        <f t="shared" si="1336"/>
        <v>0</v>
      </c>
      <c r="AJ2807">
        <f t="shared" si="1337"/>
        <v>0</v>
      </c>
      <c r="AK2807" t="e">
        <f t="shared" si="1323"/>
        <v>#DIV/0!</v>
      </c>
      <c r="AL2807">
        <f t="shared" si="1324"/>
        <v>3.1668673680000006</v>
      </c>
      <c r="AM2807" s="5">
        <f t="shared" si="1325"/>
        <v>4.26</v>
      </c>
      <c r="AN2807">
        <v>0</v>
      </c>
      <c r="AO2807" s="72">
        <f t="shared" si="1326"/>
        <v>1.8</v>
      </c>
      <c r="AP2807" s="72">
        <f t="shared" si="1327"/>
        <v>0.4</v>
      </c>
      <c r="AQ2807" s="72">
        <f t="shared" si="1328"/>
        <v>0.4</v>
      </c>
      <c r="AR2807" s="71" t="e">
        <f t="shared" si="1329"/>
        <v>#DIV/0!</v>
      </c>
      <c r="BA2807">
        <f t="shared" si="1330"/>
        <v>211</v>
      </c>
      <c r="BB2807" s="91" t="e">
        <f t="shared" si="1331"/>
        <v>#DIV/0!</v>
      </c>
    </row>
    <row r="2808" spans="1:54">
      <c r="A2808" s="2" t="s">
        <v>2926</v>
      </c>
      <c r="B2808" s="7" t="s">
        <v>42751</v>
      </c>
      <c r="C2808" s="17">
        <f t="shared" si="1312"/>
        <v>14.5</v>
      </c>
      <c r="D2808" s="28">
        <f t="shared" si="1313"/>
        <v>18</v>
      </c>
      <c r="E2808" s="8">
        <f t="shared" si="1332"/>
        <v>12</v>
      </c>
      <c r="F2808" s="2" t="s">
        <v>7916</v>
      </c>
      <c r="G2808" s="54">
        <f t="shared" si="1333"/>
        <v>13.5</v>
      </c>
      <c r="H2808" s="20">
        <f t="shared" si="1334"/>
        <v>0.40777580000000002</v>
      </c>
      <c r="I2808" s="14" t="s">
        <v>17877</v>
      </c>
      <c r="J2808" s="14" t="s">
        <v>12902</v>
      </c>
      <c r="K2808" s="14" t="s">
        <v>22839</v>
      </c>
      <c r="L2808" s="14" t="s">
        <v>27793</v>
      </c>
      <c r="M2808" s="28">
        <f t="shared" si="1335"/>
        <v>13.2</v>
      </c>
      <c r="N2808" s="46">
        <f t="shared" si="1314"/>
        <v>6.4</v>
      </c>
      <c r="O2808" s="17">
        <f t="shared" si="1315"/>
        <v>1.8</v>
      </c>
      <c r="P2808" s="17">
        <f t="shared" si="1315"/>
        <v>2.6</v>
      </c>
      <c r="Q2808" s="124">
        <f t="shared" si="1316"/>
        <v>0.8</v>
      </c>
      <c r="R2808" s="26">
        <f t="shared" si="1317"/>
        <v>1.4000000000000001</v>
      </c>
      <c r="S2808" s="2" t="s">
        <v>32763</v>
      </c>
      <c r="T2808" s="2" t="s">
        <v>37742</v>
      </c>
      <c r="U2808" s="24">
        <f t="shared" si="1318"/>
        <v>291.10000000000002</v>
      </c>
      <c r="V2808" s="66">
        <f t="shared" si="1318"/>
        <v>411.70000000000005</v>
      </c>
      <c r="W2808" s="54">
        <f t="shared" si="1319"/>
        <v>1.35</v>
      </c>
      <c r="X2808" s="143">
        <f t="shared" si="1320"/>
        <v>291.10000000000002</v>
      </c>
      <c r="Y2808" s="143">
        <f t="shared" si="1321"/>
        <v>0.37</v>
      </c>
      <c r="AD2808">
        <v>152</v>
      </c>
      <c r="AE2808">
        <v>-1</v>
      </c>
      <c r="AF2808" s="10">
        <v>37.9</v>
      </c>
      <c r="AG2808" s="10">
        <v>58.12</v>
      </c>
      <c r="AH2808" s="10">
        <f t="shared" si="1322"/>
        <v>151073.48037333513</v>
      </c>
      <c r="AI2808" s="11">
        <f t="shared" si="1336"/>
        <v>0</v>
      </c>
      <c r="AJ2808">
        <f t="shared" si="1337"/>
        <v>0</v>
      </c>
      <c r="AK2808" t="e">
        <f t="shared" si="1323"/>
        <v>#DIV/0!</v>
      </c>
      <c r="AL2808">
        <f t="shared" si="1324"/>
        <v>3.8802529584000003</v>
      </c>
      <c r="AM2808" s="5">
        <f t="shared" si="1325"/>
        <v>2.7</v>
      </c>
      <c r="AN2808">
        <v>0</v>
      </c>
      <c r="AO2808" s="72">
        <f t="shared" si="1326"/>
        <v>1.4000000000000001</v>
      </c>
      <c r="AP2808" s="72">
        <f t="shared" si="1327"/>
        <v>0.8</v>
      </c>
      <c r="AQ2808" s="72">
        <f t="shared" si="1328"/>
        <v>1</v>
      </c>
      <c r="AR2808" s="71" t="e">
        <f t="shared" si="1329"/>
        <v>#DIV/0!</v>
      </c>
      <c r="BA2808">
        <f t="shared" si="1330"/>
        <v>18</v>
      </c>
      <c r="BB2808" s="91" t="e">
        <f t="shared" si="1331"/>
        <v>#DIV/0!</v>
      </c>
    </row>
    <row r="2809" spans="1:54">
      <c r="A2809" s="2" t="s">
        <v>2927</v>
      </c>
      <c r="B2809" s="7" t="s">
        <v>42752</v>
      </c>
      <c r="C2809" s="17">
        <f t="shared" si="1312"/>
        <v>13.100000000000001</v>
      </c>
      <c r="D2809" s="28">
        <f t="shared" si="1313"/>
        <v>268</v>
      </c>
      <c r="E2809" s="8">
        <f t="shared" si="1332"/>
        <v>10</v>
      </c>
      <c r="F2809" s="2" t="s">
        <v>7917</v>
      </c>
      <c r="G2809" s="54">
        <f t="shared" si="1333"/>
        <v>12.1</v>
      </c>
      <c r="H2809" s="20">
        <f t="shared" si="1334"/>
        <v>0.69667770000000007</v>
      </c>
      <c r="I2809" s="14" t="s">
        <v>17878</v>
      </c>
      <c r="J2809" s="14" t="s">
        <v>12903</v>
      </c>
      <c r="K2809" s="14" t="s">
        <v>22840</v>
      </c>
      <c r="L2809" s="14" t="s">
        <v>27794</v>
      </c>
      <c r="M2809" s="28">
        <f t="shared" si="1335"/>
        <v>13.7</v>
      </c>
      <c r="N2809" s="46">
        <f t="shared" si="1314"/>
        <v>6.8</v>
      </c>
      <c r="O2809" s="17">
        <f t="shared" si="1315"/>
        <v>2</v>
      </c>
      <c r="P2809" s="17">
        <f t="shared" si="1315"/>
        <v>1.6</v>
      </c>
      <c r="Q2809" s="124">
        <f t="shared" si="1316"/>
        <v>0.60000000000000009</v>
      </c>
      <c r="R2809" s="26">
        <f t="shared" si="1317"/>
        <v>2.2000000000000002</v>
      </c>
      <c r="S2809" s="2" t="s">
        <v>32764</v>
      </c>
      <c r="T2809" s="2" t="s">
        <v>37743</v>
      </c>
      <c r="U2809" s="24">
        <f t="shared" si="1318"/>
        <v>541.5</v>
      </c>
      <c r="V2809" s="66">
        <f t="shared" si="1318"/>
        <v>408.40000000000003</v>
      </c>
      <c r="W2809" s="54">
        <f t="shared" si="1319"/>
        <v>1.21</v>
      </c>
      <c r="X2809" s="143">
        <f t="shared" si="1320"/>
        <v>541.5</v>
      </c>
      <c r="Y2809" s="143">
        <f t="shared" si="1321"/>
        <v>0.34199999999999997</v>
      </c>
      <c r="AD2809">
        <v>152</v>
      </c>
      <c r="AE2809">
        <v>-1</v>
      </c>
      <c r="AF2809" s="10">
        <v>37.9</v>
      </c>
      <c r="AG2809" s="10">
        <v>58.12</v>
      </c>
      <c r="AH2809" s="10">
        <f t="shared" si="1322"/>
        <v>164110.02465790763</v>
      </c>
      <c r="AI2809" s="11">
        <f t="shared" si="1336"/>
        <v>0</v>
      </c>
      <c r="AJ2809">
        <f t="shared" si="1337"/>
        <v>0</v>
      </c>
      <c r="AK2809" t="e">
        <f t="shared" si="1323"/>
        <v>#DIV/0!</v>
      </c>
      <c r="AL2809">
        <f t="shared" si="1324"/>
        <v>2.1353889919999998</v>
      </c>
      <c r="AM2809" s="5">
        <f t="shared" si="1325"/>
        <v>2.4200000000000004</v>
      </c>
      <c r="AN2809">
        <v>0</v>
      </c>
      <c r="AO2809" s="72">
        <f t="shared" si="1326"/>
        <v>2.2000000000000002</v>
      </c>
      <c r="AP2809" s="72">
        <f t="shared" si="1327"/>
        <v>0.60000000000000009</v>
      </c>
      <c r="AQ2809" s="72">
        <f t="shared" si="1328"/>
        <v>0.8</v>
      </c>
      <c r="AR2809" s="71" t="e">
        <f t="shared" si="1329"/>
        <v>#DIV/0!</v>
      </c>
      <c r="BA2809">
        <f t="shared" si="1330"/>
        <v>268</v>
      </c>
      <c r="BB2809" s="91" t="e">
        <f t="shared" si="1331"/>
        <v>#DIV/0!</v>
      </c>
    </row>
    <row r="2810" spans="1:54">
      <c r="A2810" s="2" t="s">
        <v>2928</v>
      </c>
      <c r="B2810" s="7" t="s">
        <v>42753</v>
      </c>
      <c r="C2810" s="17">
        <f t="shared" si="1312"/>
        <v>27.3</v>
      </c>
      <c r="D2810" s="28">
        <f t="shared" si="1313"/>
        <v>60</v>
      </c>
      <c r="E2810" s="8">
        <f t="shared" si="1332"/>
        <v>8</v>
      </c>
      <c r="F2810" s="2" t="s">
        <v>7918</v>
      </c>
      <c r="G2810" s="54">
        <f t="shared" si="1333"/>
        <v>26.400000000000002</v>
      </c>
      <c r="H2810" s="20">
        <f t="shared" si="1334"/>
        <v>0.70206950000000001</v>
      </c>
      <c r="I2810" s="14" t="s">
        <v>17879</v>
      </c>
      <c r="J2810" s="14" t="s">
        <v>12904</v>
      </c>
      <c r="K2810" s="14" t="s">
        <v>22841</v>
      </c>
      <c r="L2810" s="14" t="s">
        <v>27795</v>
      </c>
      <c r="M2810" s="28">
        <f t="shared" si="1335"/>
        <v>9.6</v>
      </c>
      <c r="N2810" s="46">
        <f t="shared" si="1314"/>
        <v>5</v>
      </c>
      <c r="O2810" s="17">
        <f t="shared" si="1315"/>
        <v>0.8</v>
      </c>
      <c r="P2810" s="17">
        <f t="shared" si="1315"/>
        <v>9.8000000000000007</v>
      </c>
      <c r="Q2810" s="124">
        <f t="shared" si="1316"/>
        <v>0.8</v>
      </c>
      <c r="R2810" s="26">
        <f t="shared" si="1317"/>
        <v>2.6</v>
      </c>
      <c r="S2810" s="2" t="s">
        <v>32765</v>
      </c>
      <c r="T2810" s="2" t="s">
        <v>37744</v>
      </c>
      <c r="U2810" s="24">
        <f t="shared" si="1318"/>
        <v>333.3</v>
      </c>
      <c r="V2810" s="66">
        <f t="shared" si="1318"/>
        <v>311.40000000000003</v>
      </c>
      <c r="W2810" s="54">
        <f t="shared" si="1319"/>
        <v>2.6399999999999997</v>
      </c>
      <c r="X2810" s="143">
        <f t="shared" si="1320"/>
        <v>333.3</v>
      </c>
      <c r="Y2810" s="143">
        <f t="shared" si="1321"/>
        <v>0.62799999999999989</v>
      </c>
      <c r="AD2810">
        <v>152</v>
      </c>
      <c r="AE2810">
        <v>-1</v>
      </c>
      <c r="AF2810" s="10">
        <v>37.9</v>
      </c>
      <c r="AG2810" s="10">
        <v>58.12</v>
      </c>
      <c r="AH2810" s="10">
        <f t="shared" si="1322"/>
        <v>342817.24928220606</v>
      </c>
      <c r="AI2810" s="11">
        <f t="shared" si="1336"/>
        <v>0</v>
      </c>
      <c r="AJ2810">
        <f t="shared" si="1337"/>
        <v>0</v>
      </c>
      <c r="AK2810" t="e">
        <f t="shared" si="1323"/>
        <v>#DIV/0!</v>
      </c>
      <c r="AL2810">
        <f t="shared" si="1324"/>
        <v>6.0730153120000008</v>
      </c>
      <c r="AM2810" s="5">
        <f t="shared" si="1325"/>
        <v>5.26</v>
      </c>
      <c r="AN2810">
        <v>0</v>
      </c>
      <c r="AO2810" s="72">
        <f t="shared" si="1326"/>
        <v>2.6</v>
      </c>
      <c r="AP2810" s="72">
        <f t="shared" si="1327"/>
        <v>0.8</v>
      </c>
      <c r="AQ2810" s="72">
        <f t="shared" si="1328"/>
        <v>0.8</v>
      </c>
      <c r="AR2810" s="71" t="e">
        <f t="shared" si="1329"/>
        <v>#DIV/0!</v>
      </c>
      <c r="BA2810">
        <f t="shared" si="1330"/>
        <v>60</v>
      </c>
      <c r="BB2810" s="91" t="e">
        <f t="shared" si="1331"/>
        <v>#DIV/0!</v>
      </c>
    </row>
    <row r="2811" spans="1:54">
      <c r="A2811" s="2" t="s">
        <v>2929</v>
      </c>
      <c r="B2811" s="7" t="s">
        <v>42754</v>
      </c>
      <c r="C2811" s="17">
        <f t="shared" si="1312"/>
        <v>6.3000000000000007</v>
      </c>
      <c r="D2811" s="28">
        <f t="shared" si="1313"/>
        <v>197</v>
      </c>
      <c r="E2811" s="8">
        <f t="shared" si="1332"/>
        <v>18</v>
      </c>
      <c r="F2811" s="2" t="s">
        <v>7919</v>
      </c>
      <c r="G2811" s="54">
        <f t="shared" si="1333"/>
        <v>5.3999999999999995</v>
      </c>
      <c r="H2811" s="20">
        <f t="shared" si="1334"/>
        <v>0.25711449999999997</v>
      </c>
      <c r="I2811" s="14" t="s">
        <v>17880</v>
      </c>
      <c r="J2811" s="14" t="s">
        <v>12905</v>
      </c>
      <c r="K2811" s="14" t="s">
        <v>22842</v>
      </c>
      <c r="L2811" s="14" t="s">
        <v>27796</v>
      </c>
      <c r="M2811" s="28">
        <f t="shared" si="1335"/>
        <v>10.199999999999999</v>
      </c>
      <c r="N2811" s="46">
        <f t="shared" si="1314"/>
        <v>6.8</v>
      </c>
      <c r="O2811" s="17">
        <f t="shared" si="1315"/>
        <v>1.6</v>
      </c>
      <c r="P2811" s="17">
        <f t="shared" si="1315"/>
        <v>8.6</v>
      </c>
      <c r="Q2811" s="124">
        <f t="shared" si="1316"/>
        <v>2</v>
      </c>
      <c r="R2811" s="26">
        <f t="shared" si="1317"/>
        <v>2.6</v>
      </c>
      <c r="S2811" s="2" t="s">
        <v>32766</v>
      </c>
      <c r="T2811" s="2" t="s">
        <v>37745</v>
      </c>
      <c r="U2811" s="24">
        <f t="shared" si="1318"/>
        <v>469.6</v>
      </c>
      <c r="V2811" s="66">
        <f t="shared" si="1318"/>
        <v>391.90000000000003</v>
      </c>
      <c r="W2811" s="54">
        <f t="shared" si="1319"/>
        <v>0.54</v>
      </c>
      <c r="X2811" s="143">
        <f t="shared" si="1320"/>
        <v>469.6</v>
      </c>
      <c r="Y2811" s="143">
        <f t="shared" si="1321"/>
        <v>0.20800000000000002</v>
      </c>
      <c r="AD2811">
        <v>152</v>
      </c>
      <c r="AE2811">
        <v>-1</v>
      </c>
      <c r="AF2811" s="10">
        <v>37.9</v>
      </c>
      <c r="AG2811" s="10">
        <v>58.12</v>
      </c>
      <c r="AH2811" s="10">
        <f t="shared" si="1322"/>
        <v>213841.34235024199</v>
      </c>
      <c r="AI2811" s="11">
        <f t="shared" si="1336"/>
        <v>0</v>
      </c>
      <c r="AJ2811">
        <f t="shared" si="1337"/>
        <v>0</v>
      </c>
      <c r="AK2811" t="e">
        <f t="shared" si="1323"/>
        <v>#DIV/0!</v>
      </c>
      <c r="AL2811">
        <f t="shared" si="1324"/>
        <v>26.577471648000003</v>
      </c>
      <c r="AM2811" s="5">
        <f t="shared" si="1325"/>
        <v>1.06</v>
      </c>
      <c r="AN2811">
        <v>0</v>
      </c>
      <c r="AO2811" s="72">
        <f t="shared" si="1326"/>
        <v>2.6</v>
      </c>
      <c r="AP2811" s="72">
        <f t="shared" si="1327"/>
        <v>2</v>
      </c>
      <c r="AQ2811" s="72">
        <f t="shared" si="1328"/>
        <v>2</v>
      </c>
      <c r="AR2811" s="71" t="e">
        <f t="shared" si="1329"/>
        <v>#DIV/0!</v>
      </c>
      <c r="BA2811">
        <f t="shared" si="1330"/>
        <v>197</v>
      </c>
      <c r="BB2811" s="91" t="e">
        <f t="shared" si="1331"/>
        <v>#DIV/0!</v>
      </c>
    </row>
    <row r="2812" spans="1:54">
      <c r="A2812" s="2" t="s">
        <v>2930</v>
      </c>
      <c r="B2812" s="7" t="s">
        <v>42755</v>
      </c>
      <c r="C2812" s="17">
        <f t="shared" si="1312"/>
        <v>31.900000000000002</v>
      </c>
      <c r="D2812" s="28">
        <f t="shared" si="1313"/>
        <v>232</v>
      </c>
      <c r="E2812" s="8">
        <f t="shared" si="1332"/>
        <v>9</v>
      </c>
      <c r="F2812" s="2" t="s">
        <v>7920</v>
      </c>
      <c r="G2812" s="54">
        <f t="shared" si="1333"/>
        <v>30.900000000000002</v>
      </c>
      <c r="H2812" s="20">
        <f t="shared" si="1334"/>
        <v>0.56243540000000003</v>
      </c>
      <c r="I2812" s="14" t="s">
        <v>17881</v>
      </c>
      <c r="J2812" s="14" t="s">
        <v>12906</v>
      </c>
      <c r="K2812" s="14" t="s">
        <v>22843</v>
      </c>
      <c r="L2812" s="14" t="s">
        <v>27797</v>
      </c>
      <c r="M2812" s="28">
        <f t="shared" si="1335"/>
        <v>10.399999999999999</v>
      </c>
      <c r="N2812" s="46">
        <f t="shared" si="1314"/>
        <v>7</v>
      </c>
      <c r="O2812" s="17">
        <f t="shared" si="1315"/>
        <v>0.8</v>
      </c>
      <c r="P2812" s="17">
        <f t="shared" si="1315"/>
        <v>8.2000000000000011</v>
      </c>
      <c r="Q2812" s="124">
        <f t="shared" si="1316"/>
        <v>1</v>
      </c>
      <c r="R2812" s="26">
        <f t="shared" si="1317"/>
        <v>2.4000000000000004</v>
      </c>
      <c r="S2812" s="2" t="s">
        <v>32767</v>
      </c>
      <c r="T2812" s="2" t="s">
        <v>37746</v>
      </c>
      <c r="U2812" s="24">
        <f t="shared" si="1318"/>
        <v>504.70000000000005</v>
      </c>
      <c r="V2812" s="66">
        <f t="shared" si="1318"/>
        <v>312.60000000000002</v>
      </c>
      <c r="W2812" s="54">
        <f t="shared" si="1319"/>
        <v>3.09</v>
      </c>
      <c r="X2812" s="143">
        <f t="shared" si="1320"/>
        <v>504.70000000000005</v>
      </c>
      <c r="Y2812" s="143">
        <f t="shared" si="1321"/>
        <v>0.71799999999999997</v>
      </c>
      <c r="AD2812">
        <v>152</v>
      </c>
      <c r="AE2812">
        <v>-1</v>
      </c>
      <c r="AF2812" s="10">
        <v>37.9</v>
      </c>
      <c r="AG2812" s="10">
        <v>58.12</v>
      </c>
      <c r="AH2812" s="10">
        <f t="shared" si="1322"/>
        <v>341376.28517087945</v>
      </c>
      <c r="AI2812" s="11">
        <f t="shared" si="1336"/>
        <v>0</v>
      </c>
      <c r="AJ2812">
        <f t="shared" si="1337"/>
        <v>0</v>
      </c>
      <c r="AK2812" t="e">
        <f t="shared" si="1323"/>
        <v>#DIV/0!</v>
      </c>
      <c r="AL2812">
        <f t="shared" si="1324"/>
        <v>6.8890170624000007</v>
      </c>
      <c r="AM2812" s="5">
        <f t="shared" si="1325"/>
        <v>6.1800000000000006</v>
      </c>
      <c r="AN2812">
        <v>0</v>
      </c>
      <c r="AO2812" s="72">
        <f t="shared" si="1326"/>
        <v>2.4000000000000004</v>
      </c>
      <c r="AP2812" s="72">
        <f t="shared" si="1327"/>
        <v>1</v>
      </c>
      <c r="AQ2812" s="72">
        <f t="shared" si="1328"/>
        <v>1.2000000000000002</v>
      </c>
      <c r="AR2812" s="71" t="e">
        <f t="shared" si="1329"/>
        <v>#DIV/0!</v>
      </c>
      <c r="BA2812">
        <f t="shared" si="1330"/>
        <v>232</v>
      </c>
      <c r="BB2812" s="91" t="e">
        <f t="shared" si="1331"/>
        <v>#DIV/0!</v>
      </c>
    </row>
    <row r="2813" spans="1:54">
      <c r="A2813" s="2" t="s">
        <v>2931</v>
      </c>
      <c r="B2813" s="7" t="s">
        <v>42756</v>
      </c>
      <c r="C2813" s="17">
        <f t="shared" si="1312"/>
        <v>16.3</v>
      </c>
      <c r="D2813" s="28">
        <f t="shared" si="1313"/>
        <v>232</v>
      </c>
      <c r="E2813" s="8">
        <f t="shared" si="1332"/>
        <v>6</v>
      </c>
      <c r="F2813" s="2" t="s">
        <v>7921</v>
      </c>
      <c r="G2813" s="54">
        <f t="shared" si="1333"/>
        <v>15.299999999999999</v>
      </c>
      <c r="H2813" s="20">
        <f t="shared" si="1334"/>
        <v>0.26737889999999997</v>
      </c>
      <c r="I2813" s="14" t="s">
        <v>17882</v>
      </c>
      <c r="J2813" s="14" t="s">
        <v>12907</v>
      </c>
      <c r="K2813" s="14" t="s">
        <v>22844</v>
      </c>
      <c r="L2813" s="14" t="s">
        <v>27798</v>
      </c>
      <c r="M2813" s="28">
        <f t="shared" si="1335"/>
        <v>10</v>
      </c>
      <c r="N2813" s="46">
        <f t="shared" si="1314"/>
        <v>6.4</v>
      </c>
      <c r="O2813" s="17">
        <f t="shared" si="1315"/>
        <v>0.4</v>
      </c>
      <c r="P2813" s="17">
        <f t="shared" si="1315"/>
        <v>9</v>
      </c>
      <c r="Q2813" s="124">
        <f t="shared" si="1316"/>
        <v>0.8</v>
      </c>
      <c r="R2813" s="26">
        <f t="shared" si="1317"/>
        <v>1.2000000000000002</v>
      </c>
      <c r="S2813" s="2" t="s">
        <v>32768</v>
      </c>
      <c r="T2813" s="2" t="s">
        <v>37747</v>
      </c>
      <c r="U2813" s="24">
        <f t="shared" si="1318"/>
        <v>504.70000000000005</v>
      </c>
      <c r="V2813" s="66">
        <f t="shared" si="1318"/>
        <v>403.3</v>
      </c>
      <c r="W2813" s="54">
        <f t="shared" si="1319"/>
        <v>1.53</v>
      </c>
      <c r="X2813" s="143">
        <f t="shared" si="1320"/>
        <v>504.70000000000005</v>
      </c>
      <c r="Y2813" s="143">
        <f t="shared" si="1321"/>
        <v>0.40600000000000003</v>
      </c>
      <c r="AD2813">
        <v>152</v>
      </c>
      <c r="AE2813">
        <v>-1</v>
      </c>
      <c r="AF2813" s="10">
        <v>37.9</v>
      </c>
      <c r="AG2813" s="10">
        <v>58.12</v>
      </c>
      <c r="AH2813" s="10">
        <f t="shared" si="1322"/>
        <v>181961.05672605816</v>
      </c>
      <c r="AI2813" s="11">
        <f t="shared" si="1336"/>
        <v>0</v>
      </c>
      <c r="AJ2813">
        <f t="shared" si="1337"/>
        <v>0</v>
      </c>
      <c r="AK2813" t="e">
        <f t="shared" si="1323"/>
        <v>#DIV/0!</v>
      </c>
      <c r="AL2813">
        <f t="shared" si="1324"/>
        <v>3.164923152000001</v>
      </c>
      <c r="AM2813" s="5">
        <f t="shared" si="1325"/>
        <v>3.06</v>
      </c>
      <c r="AN2813">
        <v>0</v>
      </c>
      <c r="AO2813" s="72">
        <f t="shared" si="1326"/>
        <v>1.2000000000000002</v>
      </c>
      <c r="AP2813" s="72">
        <f t="shared" si="1327"/>
        <v>0.8</v>
      </c>
      <c r="AQ2813" s="72">
        <f t="shared" si="1328"/>
        <v>1</v>
      </c>
      <c r="AR2813" s="71" t="e">
        <f t="shared" si="1329"/>
        <v>#DIV/0!</v>
      </c>
      <c r="BA2813">
        <f t="shared" si="1330"/>
        <v>232</v>
      </c>
      <c r="BB2813" s="91" t="e">
        <f t="shared" si="1331"/>
        <v>#DIV/0!</v>
      </c>
    </row>
    <row r="2814" spans="1:54">
      <c r="A2814" s="2" t="s">
        <v>2932</v>
      </c>
      <c r="B2814" s="7" t="s">
        <v>42757</v>
      </c>
      <c r="C2814" s="17">
        <f t="shared" si="1312"/>
        <v>6.9</v>
      </c>
      <c r="D2814" s="28">
        <f t="shared" si="1313"/>
        <v>257</v>
      </c>
      <c r="E2814" s="8">
        <f t="shared" si="1332"/>
        <v>8</v>
      </c>
      <c r="F2814" s="2" t="s">
        <v>7922</v>
      </c>
      <c r="G2814" s="54">
        <f t="shared" si="1333"/>
        <v>6</v>
      </c>
      <c r="H2814" s="20">
        <f t="shared" si="1334"/>
        <v>0.57350950000000001</v>
      </c>
      <c r="I2814" s="14" t="s">
        <v>17883</v>
      </c>
      <c r="J2814" s="14" t="s">
        <v>12908</v>
      </c>
      <c r="K2814" s="14" t="s">
        <v>22845</v>
      </c>
      <c r="L2814" s="14" t="s">
        <v>27799</v>
      </c>
      <c r="M2814" s="28">
        <f t="shared" si="1335"/>
        <v>10.5</v>
      </c>
      <c r="N2814" s="46">
        <f t="shared" si="1314"/>
        <v>5.2</v>
      </c>
      <c r="O2814" s="17">
        <f t="shared" si="1315"/>
        <v>0.60000000000000009</v>
      </c>
      <c r="P2814" s="17">
        <f t="shared" si="1315"/>
        <v>8</v>
      </c>
      <c r="Q2814" s="124">
        <f t="shared" si="1316"/>
        <v>1</v>
      </c>
      <c r="R2814" s="26">
        <f t="shared" si="1317"/>
        <v>2.4000000000000004</v>
      </c>
      <c r="S2814" s="2" t="s">
        <v>32769</v>
      </c>
      <c r="T2814" s="2" t="s">
        <v>37748</v>
      </c>
      <c r="U2814" s="24">
        <f t="shared" si="1318"/>
        <v>530.20000000000005</v>
      </c>
      <c r="V2814" s="66">
        <f t="shared" si="1318"/>
        <v>331.5</v>
      </c>
      <c r="W2814" s="54">
        <f t="shared" si="1319"/>
        <v>0.6</v>
      </c>
      <c r="X2814" s="143">
        <f t="shared" si="1320"/>
        <v>530.20000000000005</v>
      </c>
      <c r="Y2814" s="143">
        <f t="shared" si="1321"/>
        <v>0.22</v>
      </c>
      <c r="AD2814">
        <v>152</v>
      </c>
      <c r="AE2814">
        <v>-1</v>
      </c>
      <c r="AF2814" s="10">
        <v>37.9</v>
      </c>
      <c r="AG2814" s="10">
        <v>58.12</v>
      </c>
      <c r="AH2814" s="10">
        <f t="shared" si="1322"/>
        <v>318214.45304987126</v>
      </c>
      <c r="AI2814" s="11">
        <f t="shared" si="1336"/>
        <v>0</v>
      </c>
      <c r="AJ2814">
        <f t="shared" si="1337"/>
        <v>0</v>
      </c>
      <c r="AK2814" t="e">
        <f t="shared" si="1323"/>
        <v>#DIV/0!</v>
      </c>
      <c r="AL2814">
        <f t="shared" si="1324"/>
        <v>4.9131705600000011</v>
      </c>
      <c r="AM2814" s="5">
        <f t="shared" si="1325"/>
        <v>1.1800000000000002</v>
      </c>
      <c r="AN2814">
        <v>0</v>
      </c>
      <c r="AO2814" s="72">
        <f t="shared" si="1326"/>
        <v>2.4000000000000004</v>
      </c>
      <c r="AP2814" s="72">
        <f t="shared" si="1327"/>
        <v>1</v>
      </c>
      <c r="AQ2814" s="72">
        <f t="shared" si="1328"/>
        <v>1.2000000000000002</v>
      </c>
      <c r="AR2814" s="71" t="e">
        <f t="shared" si="1329"/>
        <v>#DIV/0!</v>
      </c>
      <c r="BA2814">
        <f t="shared" si="1330"/>
        <v>257</v>
      </c>
      <c r="BB2814" s="91" t="e">
        <f t="shared" si="1331"/>
        <v>#DIV/0!</v>
      </c>
    </row>
    <row r="2815" spans="1:54">
      <c r="A2815" s="2" t="s">
        <v>2933</v>
      </c>
      <c r="B2815" s="7" t="s">
        <v>42758</v>
      </c>
      <c r="C2815" s="17">
        <f t="shared" si="1312"/>
        <v>20</v>
      </c>
      <c r="D2815" s="28">
        <f t="shared" si="1313"/>
        <v>165</v>
      </c>
      <c r="E2815" s="8">
        <f t="shared" si="1332"/>
        <v>5</v>
      </c>
      <c r="F2815" s="2" t="s">
        <v>7923</v>
      </c>
      <c r="G2815" s="54">
        <f t="shared" si="1333"/>
        <v>19.100000000000001</v>
      </c>
      <c r="H2815" s="20">
        <f t="shared" si="1334"/>
        <v>0.81471320000000003</v>
      </c>
      <c r="I2815" s="14" t="s">
        <v>17884</v>
      </c>
      <c r="J2815" s="14" t="s">
        <v>12909</v>
      </c>
      <c r="K2815" s="14" t="s">
        <v>22846</v>
      </c>
      <c r="L2815" s="14" t="s">
        <v>27800</v>
      </c>
      <c r="M2815" s="28">
        <f t="shared" si="1335"/>
        <v>9.6</v>
      </c>
      <c r="N2815" s="46">
        <f t="shared" si="1314"/>
        <v>6.6</v>
      </c>
      <c r="O2815" s="17">
        <f t="shared" si="1315"/>
        <v>1.2000000000000002</v>
      </c>
      <c r="P2815" s="17">
        <f t="shared" si="1315"/>
        <v>9.8000000000000007</v>
      </c>
      <c r="Q2815" s="124">
        <f t="shared" si="1316"/>
        <v>0.2</v>
      </c>
      <c r="R2815" s="26">
        <f t="shared" si="1317"/>
        <v>0.8</v>
      </c>
      <c r="S2815" s="2" t="s">
        <v>32770</v>
      </c>
      <c r="T2815" s="2" t="s">
        <v>37749</v>
      </c>
      <c r="U2815" s="24">
        <f t="shared" si="1318"/>
        <v>437.90000000000003</v>
      </c>
      <c r="V2815" s="66">
        <f t="shared" si="1318"/>
        <v>325.60000000000002</v>
      </c>
      <c r="W2815" s="54">
        <f t="shared" si="1319"/>
        <v>1.91</v>
      </c>
      <c r="X2815" s="143">
        <f t="shared" si="1320"/>
        <v>437.90000000000003</v>
      </c>
      <c r="Y2815" s="143">
        <f t="shared" si="1321"/>
        <v>0.48199999999999998</v>
      </c>
      <c r="AD2815">
        <v>152</v>
      </c>
      <c r="AE2815">
        <v>-1</v>
      </c>
      <c r="AF2815" s="10">
        <v>37.9</v>
      </c>
      <c r="AG2815" s="10">
        <v>58.12</v>
      </c>
      <c r="AH2815" s="10">
        <f t="shared" si="1322"/>
        <v>325783.24163914978</v>
      </c>
      <c r="AI2815" s="11">
        <f t="shared" si="1336"/>
        <v>0</v>
      </c>
      <c r="AJ2815">
        <f t="shared" si="1337"/>
        <v>0</v>
      </c>
      <c r="AK2815" t="e">
        <f t="shared" si="1323"/>
        <v>#DIV/0!</v>
      </c>
      <c r="AL2815">
        <f t="shared" si="1324"/>
        <v>1.7431782144000003</v>
      </c>
      <c r="AM2815" s="5">
        <f t="shared" si="1325"/>
        <v>3.8</v>
      </c>
      <c r="AN2815">
        <v>0</v>
      </c>
      <c r="AO2815" s="72">
        <f t="shared" si="1326"/>
        <v>0.8</v>
      </c>
      <c r="AP2815" s="72">
        <f t="shared" si="1327"/>
        <v>0.2</v>
      </c>
      <c r="AQ2815" s="72">
        <f t="shared" si="1328"/>
        <v>0.2</v>
      </c>
      <c r="AR2815" s="71" t="e">
        <f t="shared" si="1329"/>
        <v>#DIV/0!</v>
      </c>
      <c r="BA2815">
        <f t="shared" si="1330"/>
        <v>165</v>
      </c>
      <c r="BB2815" s="91" t="e">
        <f t="shared" si="1331"/>
        <v>#DIV/0!</v>
      </c>
    </row>
    <row r="2816" spans="1:54">
      <c r="A2816" s="2" t="s">
        <v>2934</v>
      </c>
      <c r="B2816" s="7" t="s">
        <v>42759</v>
      </c>
      <c r="C2816" s="17">
        <f t="shared" si="1312"/>
        <v>31.5</v>
      </c>
      <c r="D2816" s="28">
        <f t="shared" si="1313"/>
        <v>54</v>
      </c>
      <c r="E2816" s="8">
        <f t="shared" si="1332"/>
        <v>12</v>
      </c>
      <c r="F2816" s="2" t="s">
        <v>7924</v>
      </c>
      <c r="G2816" s="54">
        <f t="shared" si="1333"/>
        <v>30.6</v>
      </c>
      <c r="H2816" s="20">
        <f t="shared" si="1334"/>
        <v>0.70176810000000001</v>
      </c>
      <c r="I2816" s="14" t="s">
        <v>17885</v>
      </c>
      <c r="J2816" s="14" t="s">
        <v>12910</v>
      </c>
      <c r="K2816" s="14" t="s">
        <v>22847</v>
      </c>
      <c r="L2816" s="14" t="s">
        <v>27801</v>
      </c>
      <c r="M2816" s="28">
        <f t="shared" si="1335"/>
        <v>10.9</v>
      </c>
      <c r="N2816" s="46">
        <f t="shared" si="1314"/>
        <v>5.6</v>
      </c>
      <c r="O2816" s="17">
        <f t="shared" si="1315"/>
        <v>1.8</v>
      </c>
      <c r="P2816" s="17">
        <f t="shared" si="1315"/>
        <v>7.2</v>
      </c>
      <c r="Q2816" s="124">
        <f t="shared" si="1316"/>
        <v>0.8</v>
      </c>
      <c r="R2816" s="26">
        <f t="shared" si="1317"/>
        <v>2.4000000000000004</v>
      </c>
      <c r="S2816" s="2" t="s">
        <v>32771</v>
      </c>
      <c r="T2816" s="2" t="s">
        <v>37750</v>
      </c>
      <c r="U2816" s="24">
        <f t="shared" si="1318"/>
        <v>326.90000000000003</v>
      </c>
      <c r="V2816" s="66">
        <f t="shared" si="1318"/>
        <v>414</v>
      </c>
      <c r="W2816" s="54">
        <f t="shared" si="1319"/>
        <v>3.0599999999999996</v>
      </c>
      <c r="X2816" s="143">
        <f t="shared" si="1320"/>
        <v>326.90000000000003</v>
      </c>
      <c r="Y2816" s="143">
        <f t="shared" si="1321"/>
        <v>0.71199999999999986</v>
      </c>
      <c r="AD2816">
        <v>152</v>
      </c>
      <c r="AE2816">
        <v>-1</v>
      </c>
      <c r="AF2816" s="10">
        <v>37.9</v>
      </c>
      <c r="AG2816" s="10">
        <v>58.12</v>
      </c>
      <c r="AH2816" s="10">
        <f t="shared" si="1322"/>
        <v>140227.10032506092</v>
      </c>
      <c r="AI2816" s="11">
        <f t="shared" si="1336"/>
        <v>0</v>
      </c>
      <c r="AJ2816">
        <f t="shared" si="1337"/>
        <v>0</v>
      </c>
      <c r="AK2816" t="e">
        <f t="shared" si="1323"/>
        <v>#DIV/0!</v>
      </c>
      <c r="AL2816">
        <f t="shared" si="1324"/>
        <v>9.2762050176000024</v>
      </c>
      <c r="AM2816" s="5">
        <f t="shared" si="1325"/>
        <v>6.1</v>
      </c>
      <c r="AN2816">
        <v>0</v>
      </c>
      <c r="AO2816" s="72">
        <f t="shared" si="1326"/>
        <v>2.4000000000000004</v>
      </c>
      <c r="AP2816" s="72">
        <f t="shared" si="1327"/>
        <v>0.8</v>
      </c>
      <c r="AQ2816" s="72">
        <f t="shared" si="1328"/>
        <v>0.8</v>
      </c>
      <c r="AR2816" s="71" t="e">
        <f t="shared" si="1329"/>
        <v>#DIV/0!</v>
      </c>
      <c r="BA2816">
        <f t="shared" si="1330"/>
        <v>54</v>
      </c>
      <c r="BB2816" s="91" t="e">
        <f t="shared" si="1331"/>
        <v>#DIV/0!</v>
      </c>
    </row>
    <row r="2817" spans="1:54">
      <c r="A2817" s="2" t="s">
        <v>2935</v>
      </c>
      <c r="B2817" s="7" t="s">
        <v>42760</v>
      </c>
      <c r="C2817" s="17">
        <f t="shared" si="1312"/>
        <v>30.3</v>
      </c>
      <c r="D2817" s="28">
        <f t="shared" si="1313"/>
        <v>30</v>
      </c>
      <c r="E2817" s="8">
        <f t="shared" si="1332"/>
        <v>17</v>
      </c>
      <c r="F2817" s="2" t="s">
        <v>7925</v>
      </c>
      <c r="G2817" s="54">
        <f t="shared" si="1333"/>
        <v>29.400000000000002</v>
      </c>
      <c r="H2817" s="20">
        <f t="shared" si="1334"/>
        <v>0.24275739999999998</v>
      </c>
      <c r="I2817" s="14" t="s">
        <v>17886</v>
      </c>
      <c r="J2817" s="14" t="s">
        <v>12911</v>
      </c>
      <c r="K2817" s="14" t="s">
        <v>22848</v>
      </c>
      <c r="L2817" s="14" t="s">
        <v>27802</v>
      </c>
      <c r="M2817" s="28">
        <f t="shared" si="1335"/>
        <v>11</v>
      </c>
      <c r="N2817" s="46">
        <f t="shared" si="1314"/>
        <v>6.4</v>
      </c>
      <c r="O2817" s="17">
        <f t="shared" si="1315"/>
        <v>2.8000000000000003</v>
      </c>
      <c r="P2817" s="17">
        <f t="shared" si="1315"/>
        <v>7</v>
      </c>
      <c r="Q2817" s="124">
        <f t="shared" si="1316"/>
        <v>1</v>
      </c>
      <c r="R2817" s="26">
        <f t="shared" si="1317"/>
        <v>1.4000000000000001</v>
      </c>
      <c r="S2817" s="2" t="s">
        <v>32772</v>
      </c>
      <c r="T2817" s="2" t="s">
        <v>37751</v>
      </c>
      <c r="U2817" s="24">
        <f t="shared" si="1318"/>
        <v>302.8</v>
      </c>
      <c r="V2817" s="66">
        <f t="shared" si="1318"/>
        <v>361.6</v>
      </c>
      <c r="W2817" s="54">
        <f t="shared" si="1319"/>
        <v>2.94</v>
      </c>
      <c r="X2817" s="143">
        <f t="shared" si="1320"/>
        <v>302.8</v>
      </c>
      <c r="Y2817" s="143">
        <f t="shared" si="1321"/>
        <v>0.68799999999999994</v>
      </c>
      <c r="AD2817">
        <v>152</v>
      </c>
      <c r="AE2817">
        <v>-1</v>
      </c>
      <c r="AF2817" s="10">
        <v>37.9</v>
      </c>
      <c r="AG2817" s="10">
        <v>58.12</v>
      </c>
      <c r="AH2817" s="10">
        <f t="shared" si="1322"/>
        <v>274312.32467292645</v>
      </c>
      <c r="AI2817" s="11">
        <f t="shared" si="1336"/>
        <v>0</v>
      </c>
      <c r="AJ2817">
        <f t="shared" si="1337"/>
        <v>0</v>
      </c>
      <c r="AK2817" t="e">
        <f t="shared" si="1323"/>
        <v>#DIV/0!</v>
      </c>
      <c r="AL2817">
        <f t="shared" si="1324"/>
        <v>20.778736944000002</v>
      </c>
      <c r="AM2817" s="5">
        <f t="shared" si="1325"/>
        <v>5.86</v>
      </c>
      <c r="AN2817">
        <v>0</v>
      </c>
      <c r="AO2817" s="72">
        <f t="shared" si="1326"/>
        <v>1.4000000000000001</v>
      </c>
      <c r="AP2817" s="72">
        <f t="shared" si="1327"/>
        <v>1</v>
      </c>
      <c r="AQ2817" s="72">
        <f t="shared" si="1328"/>
        <v>1.2000000000000002</v>
      </c>
      <c r="AR2817" s="71" t="e">
        <f t="shared" si="1329"/>
        <v>#DIV/0!</v>
      </c>
      <c r="BA2817">
        <f t="shared" si="1330"/>
        <v>30</v>
      </c>
      <c r="BB2817" s="91" t="e">
        <f t="shared" si="1331"/>
        <v>#DIV/0!</v>
      </c>
    </row>
    <row r="2818" spans="1:54">
      <c r="A2818" s="2" t="s">
        <v>2936</v>
      </c>
      <c r="B2818" s="7" t="s">
        <v>42761</v>
      </c>
      <c r="C2818" s="17">
        <f t="shared" ref="C2818:C2881" si="1338">MROUND(A2818,0.1)+1+AN2818</f>
        <v>36.700000000000003</v>
      </c>
      <c r="D2818" s="28">
        <f t="shared" ref="D2818:D2881" si="1339">MROUND(S2818,1)</f>
        <v>129</v>
      </c>
      <c r="E2818" s="8">
        <f t="shared" si="1332"/>
        <v>13</v>
      </c>
      <c r="F2818" s="2" t="s">
        <v>7926</v>
      </c>
      <c r="G2818" s="54">
        <f t="shared" si="1333"/>
        <v>35.700000000000003</v>
      </c>
      <c r="H2818" s="20">
        <f t="shared" si="1334"/>
        <v>0.53818410000000005</v>
      </c>
      <c r="I2818" s="14" t="s">
        <v>17887</v>
      </c>
      <c r="J2818" s="14" t="s">
        <v>12912</v>
      </c>
      <c r="K2818" s="14" t="s">
        <v>22849</v>
      </c>
      <c r="L2818" s="14" t="s">
        <v>27803</v>
      </c>
      <c r="M2818" s="28">
        <f t="shared" si="1335"/>
        <v>11.5</v>
      </c>
      <c r="N2818" s="46">
        <f t="shared" ref="N2818:N2881" si="1340">MROUND(L2818,0.2)+5</f>
        <v>5</v>
      </c>
      <c r="O2818" s="17">
        <f t="shared" ref="O2818:P2881" si="1341">MROUND(I2818,0.2)</f>
        <v>1.8</v>
      </c>
      <c r="P2818" s="17">
        <f t="shared" si="1341"/>
        <v>6</v>
      </c>
      <c r="Q2818" s="124">
        <f t="shared" ref="Q2818:Q2881" si="1342">IF(AN2818&gt;0,CEILING((1-H2818)*R2818,0.2),IF(MROUND((1-H2818)*R2818,0.2)&lt;0.2,MROUND((1-H2818)*R2818,0.2)+0.2, MROUND((1-H2818)*R2818,0.2)))</f>
        <v>1</v>
      </c>
      <c r="R2818" s="26">
        <f t="shared" ref="R2818:R2881" si="1343">MROUND(K2818,0.2)</f>
        <v>2.2000000000000002</v>
      </c>
      <c r="S2818" s="2" t="s">
        <v>32773</v>
      </c>
      <c r="T2818" s="2" t="s">
        <v>37752</v>
      </c>
      <c r="U2818" s="24">
        <f t="shared" ref="U2818:V2881" si="1344">ROUNDUP(S2818+273,1)</f>
        <v>402.5</v>
      </c>
      <c r="V2818" s="66">
        <f t="shared" si="1344"/>
        <v>312.90000000000003</v>
      </c>
      <c r="W2818" s="54">
        <f t="shared" ref="W2818:W2881" si="1345">ROUNDUP(A2818/10,2)</f>
        <v>3.57</v>
      </c>
      <c r="X2818" s="143">
        <f t="shared" ref="X2818:X2881" si="1346">U2818</f>
        <v>402.5</v>
      </c>
      <c r="Y2818" s="143">
        <f t="shared" ref="Y2818:Y2881" si="1347">W2818/5+0.1</f>
        <v>0.81399999999999995</v>
      </c>
      <c r="AD2818">
        <v>152</v>
      </c>
      <c r="AE2818">
        <v>-1</v>
      </c>
      <c r="AF2818" s="10">
        <v>37.9</v>
      </c>
      <c r="AG2818" s="10">
        <v>58.12</v>
      </c>
      <c r="AH2818" s="10">
        <f t="shared" ref="AH2818:AH2881" si="1348">((1.092*8.3144*(AE2818+273)*(LN(AF2818)-1.013)/(0.93-(AE2818+273)/(AD2818+273)))*((AD2818-T2818)/(AD2818-AE2818))^0.383)*1000/AG2818</f>
        <v>341124.66186038067</v>
      </c>
      <c r="AI2818" s="11">
        <f t="shared" si="1336"/>
        <v>0</v>
      </c>
      <c r="AJ2818">
        <f t="shared" si="1337"/>
        <v>0</v>
      </c>
      <c r="AK2818" t="e">
        <f t="shared" ref="AK2818:AK2881" si="1349">0.07*AJ2818*AI2818/AC2818</f>
        <v>#DIV/0!</v>
      </c>
      <c r="AL2818">
        <f t="shared" ref="AL2818:AL2881" si="1350">(1-H2818)*O2818*P2818*R2818</f>
        <v>10.972745783999999</v>
      </c>
      <c r="AM2818" s="5">
        <f t="shared" ref="AM2818:AM2881" si="1351">MROUND(A2818,0.1)/5</f>
        <v>7.1400000000000006</v>
      </c>
      <c r="AN2818">
        <v>0</v>
      </c>
      <c r="AO2818" s="72">
        <f t="shared" ref="AO2818:AO2881" si="1352">CEILING(R2818,0.2)</f>
        <v>2.2000000000000002</v>
      </c>
      <c r="AP2818" s="72">
        <f t="shared" ref="AP2818:AP2881" si="1353">Q2818</f>
        <v>1</v>
      </c>
      <c r="AQ2818" s="72">
        <f t="shared" ref="AQ2818:AQ2881" si="1354">CEILING((1-H2818)*R2818,0.2)</f>
        <v>1.2000000000000002</v>
      </c>
      <c r="AR2818" s="71" t="e">
        <f t="shared" ref="AR2818:AR2881" si="1355">AL2818+AK2818</f>
        <v>#DIV/0!</v>
      </c>
      <c r="BA2818">
        <f t="shared" ref="BA2818:BA2881" si="1356">D2818</f>
        <v>129</v>
      </c>
      <c r="BB2818" s="91" t="e">
        <f t="shared" ref="BB2818:BB2881" si="1357">AK2818/AL2818</f>
        <v>#DIV/0!</v>
      </c>
    </row>
    <row r="2819" spans="1:54">
      <c r="A2819" s="2" t="s">
        <v>2937</v>
      </c>
      <c r="B2819" s="7" t="s">
        <v>42762</v>
      </c>
      <c r="C2819" s="17">
        <f t="shared" si="1338"/>
        <v>31.1</v>
      </c>
      <c r="D2819" s="28">
        <f t="shared" si="1339"/>
        <v>211</v>
      </c>
      <c r="E2819" s="8">
        <f t="shared" ref="E2819:E2882" si="1358">MROUND(SQRT(((P2819*O2819*Q2819)/MAX(O2819,P2819,Q2819)))*10,1)</f>
        <v>11</v>
      </c>
      <c r="F2819" s="2" t="s">
        <v>7927</v>
      </c>
      <c r="G2819" s="54">
        <f t="shared" ref="G2819:G2882" si="1359">ROUNDUP(A2819,1)</f>
        <v>30.200000000000003</v>
      </c>
      <c r="H2819" s="20">
        <f t="shared" ref="H2819:H2882" si="1360">F2819/100</f>
        <v>0.59182139999999994</v>
      </c>
      <c r="I2819" s="14" t="s">
        <v>17888</v>
      </c>
      <c r="J2819" s="14" t="s">
        <v>12913</v>
      </c>
      <c r="K2819" s="14" t="s">
        <v>22850</v>
      </c>
      <c r="L2819" s="14" t="s">
        <v>27804</v>
      </c>
      <c r="M2819" s="28">
        <f t="shared" ref="M2819:M2882" si="1361">14.5-P2819/2</f>
        <v>10.5</v>
      </c>
      <c r="N2819" s="46">
        <f t="shared" si="1340"/>
        <v>7</v>
      </c>
      <c r="O2819" s="17">
        <f t="shared" si="1341"/>
        <v>1</v>
      </c>
      <c r="P2819" s="17">
        <f t="shared" si="1341"/>
        <v>8</v>
      </c>
      <c r="Q2819" s="124">
        <f t="shared" si="1342"/>
        <v>1.2000000000000002</v>
      </c>
      <c r="R2819" s="26">
        <f t="shared" si="1343"/>
        <v>2.8000000000000003</v>
      </c>
      <c r="S2819" s="2" t="s">
        <v>32774</v>
      </c>
      <c r="T2819" s="2" t="s">
        <v>37753</v>
      </c>
      <c r="U2819" s="24">
        <f t="shared" si="1344"/>
        <v>483.8</v>
      </c>
      <c r="V2819" s="66">
        <f t="shared" si="1344"/>
        <v>398.40000000000003</v>
      </c>
      <c r="W2819" s="54">
        <f t="shared" si="1345"/>
        <v>3.0199999999999996</v>
      </c>
      <c r="X2819" s="143">
        <f t="shared" si="1346"/>
        <v>483.8</v>
      </c>
      <c r="Y2819" s="143">
        <f t="shared" si="1347"/>
        <v>0.70399999999999985</v>
      </c>
      <c r="AD2819">
        <v>152</v>
      </c>
      <c r="AE2819">
        <v>-1</v>
      </c>
      <c r="AF2819" s="10">
        <v>37.9</v>
      </c>
      <c r="AG2819" s="10">
        <v>58.12</v>
      </c>
      <c r="AH2819" s="10">
        <f t="shared" si="1348"/>
        <v>196625.59904864425</v>
      </c>
      <c r="AI2819" s="11">
        <f t="shared" si="1336"/>
        <v>0</v>
      </c>
      <c r="AJ2819">
        <f t="shared" si="1337"/>
        <v>0</v>
      </c>
      <c r="AK2819" t="e">
        <f t="shared" si="1349"/>
        <v>#DIV/0!</v>
      </c>
      <c r="AL2819">
        <f t="shared" si="1350"/>
        <v>9.1432006400000017</v>
      </c>
      <c r="AM2819" s="5">
        <f t="shared" si="1351"/>
        <v>6.0200000000000005</v>
      </c>
      <c r="AN2819">
        <v>0</v>
      </c>
      <c r="AO2819" s="72">
        <f t="shared" si="1352"/>
        <v>2.8000000000000003</v>
      </c>
      <c r="AP2819" s="72">
        <f t="shared" si="1353"/>
        <v>1.2000000000000002</v>
      </c>
      <c r="AQ2819" s="72">
        <f t="shared" si="1354"/>
        <v>1.2000000000000002</v>
      </c>
      <c r="AR2819" s="71" t="e">
        <f t="shared" si="1355"/>
        <v>#DIV/0!</v>
      </c>
      <c r="BA2819">
        <f t="shared" si="1356"/>
        <v>211</v>
      </c>
      <c r="BB2819" s="91" t="e">
        <f t="shared" si="1357"/>
        <v>#DIV/0!</v>
      </c>
    </row>
    <row r="2820" spans="1:54">
      <c r="A2820" s="2" t="s">
        <v>2938</v>
      </c>
      <c r="B2820" s="7" t="s">
        <v>42763</v>
      </c>
      <c r="C2820" s="17">
        <f t="shared" si="1338"/>
        <v>12.9</v>
      </c>
      <c r="D2820" s="28">
        <f t="shared" si="1339"/>
        <v>61</v>
      </c>
      <c r="E2820" s="8">
        <f t="shared" si="1358"/>
        <v>5</v>
      </c>
      <c r="F2820" s="2" t="s">
        <v>7928</v>
      </c>
      <c r="G2820" s="54">
        <f t="shared" si="1359"/>
        <v>12</v>
      </c>
      <c r="H2820" s="20">
        <f t="shared" si="1360"/>
        <v>0.87017330000000004</v>
      </c>
      <c r="I2820" s="14" t="s">
        <v>17889</v>
      </c>
      <c r="J2820" s="14" t="s">
        <v>12914</v>
      </c>
      <c r="K2820" s="14" t="s">
        <v>22851</v>
      </c>
      <c r="L2820" s="14" t="s">
        <v>27805</v>
      </c>
      <c r="M2820" s="28">
        <f t="shared" si="1361"/>
        <v>9.8000000000000007</v>
      </c>
      <c r="N2820" s="46">
        <f t="shared" si="1340"/>
        <v>6.2</v>
      </c>
      <c r="O2820" s="17">
        <f t="shared" si="1341"/>
        <v>1.4000000000000001</v>
      </c>
      <c r="P2820" s="17">
        <f t="shared" si="1341"/>
        <v>9.4</v>
      </c>
      <c r="Q2820" s="124">
        <f t="shared" si="1342"/>
        <v>0.2</v>
      </c>
      <c r="R2820" s="26">
        <f t="shared" si="1343"/>
        <v>0.8</v>
      </c>
      <c r="S2820" s="2" t="s">
        <v>32775</v>
      </c>
      <c r="T2820" s="2" t="s">
        <v>37754</v>
      </c>
      <c r="U2820" s="24">
        <f t="shared" si="1344"/>
        <v>333.6</v>
      </c>
      <c r="V2820" s="66">
        <f t="shared" si="1344"/>
        <v>422.6</v>
      </c>
      <c r="W2820" s="54">
        <f t="shared" si="1345"/>
        <v>1.2</v>
      </c>
      <c r="X2820" s="143">
        <f t="shared" si="1346"/>
        <v>333.6</v>
      </c>
      <c r="Y2820" s="143">
        <f t="shared" si="1347"/>
        <v>0.33999999999999997</v>
      </c>
      <c r="AD2820">
        <v>152</v>
      </c>
      <c r="AE2820">
        <v>-1</v>
      </c>
      <c r="AF2820" s="10">
        <v>37.9</v>
      </c>
      <c r="AG2820" s="10">
        <v>58.12</v>
      </c>
      <c r="AH2820" s="10">
        <f t="shared" si="1348"/>
        <v>79403.194764012747</v>
      </c>
      <c r="AI2820" s="11">
        <f t="shared" si="1336"/>
        <v>0</v>
      </c>
      <c r="AJ2820">
        <f t="shared" si="1337"/>
        <v>0</v>
      </c>
      <c r="AK2820" t="e">
        <f t="shared" si="1349"/>
        <v>#DIV/0!</v>
      </c>
      <c r="AL2820">
        <f t="shared" si="1350"/>
        <v>1.3668154976</v>
      </c>
      <c r="AM2820" s="5">
        <f t="shared" si="1351"/>
        <v>2.38</v>
      </c>
      <c r="AN2820">
        <v>0</v>
      </c>
      <c r="AO2820" s="72">
        <f t="shared" si="1352"/>
        <v>0.8</v>
      </c>
      <c r="AP2820" s="72">
        <f t="shared" si="1353"/>
        <v>0.2</v>
      </c>
      <c r="AQ2820" s="72">
        <f t="shared" si="1354"/>
        <v>0.2</v>
      </c>
      <c r="AR2820" s="71" t="e">
        <f t="shared" si="1355"/>
        <v>#DIV/0!</v>
      </c>
      <c r="BA2820">
        <f t="shared" si="1356"/>
        <v>61</v>
      </c>
      <c r="BB2820" s="91" t="e">
        <f t="shared" si="1357"/>
        <v>#DIV/0!</v>
      </c>
    </row>
    <row r="2821" spans="1:54">
      <c r="A2821" s="2" t="s">
        <v>2939</v>
      </c>
      <c r="B2821" s="7" t="s">
        <v>42764</v>
      </c>
      <c r="C2821" s="17">
        <f t="shared" si="1338"/>
        <v>24.900000000000002</v>
      </c>
      <c r="D2821" s="28">
        <f t="shared" si="1339"/>
        <v>270</v>
      </c>
      <c r="E2821" s="8">
        <f t="shared" si="1358"/>
        <v>6</v>
      </c>
      <c r="F2821" s="2" t="s">
        <v>7929</v>
      </c>
      <c r="G2821" s="54">
        <f t="shared" si="1359"/>
        <v>23.900000000000002</v>
      </c>
      <c r="H2821" s="20">
        <f t="shared" si="1360"/>
        <v>0.68043270000000011</v>
      </c>
      <c r="I2821" s="14" t="s">
        <v>17890</v>
      </c>
      <c r="J2821" s="14" t="s">
        <v>12915</v>
      </c>
      <c r="K2821" s="14" t="s">
        <v>22852</v>
      </c>
      <c r="L2821" s="14" t="s">
        <v>27806</v>
      </c>
      <c r="M2821" s="28">
        <f t="shared" si="1361"/>
        <v>14</v>
      </c>
      <c r="N2821" s="46">
        <f t="shared" si="1340"/>
        <v>5.2</v>
      </c>
      <c r="O2821" s="17">
        <f t="shared" si="1341"/>
        <v>2.6</v>
      </c>
      <c r="P2821" s="17">
        <f t="shared" si="1341"/>
        <v>1</v>
      </c>
      <c r="Q2821" s="124">
        <f t="shared" si="1342"/>
        <v>0.4</v>
      </c>
      <c r="R2821" s="26">
        <f t="shared" si="1343"/>
        <v>1.2000000000000002</v>
      </c>
      <c r="S2821" s="2" t="s">
        <v>32776</v>
      </c>
      <c r="T2821" s="2" t="s">
        <v>37755</v>
      </c>
      <c r="U2821" s="24">
        <f t="shared" si="1344"/>
        <v>543.5</v>
      </c>
      <c r="V2821" s="66">
        <f t="shared" si="1344"/>
        <v>300</v>
      </c>
      <c r="W2821" s="54">
        <f t="shared" si="1345"/>
        <v>2.3899999999999997</v>
      </c>
      <c r="X2821" s="143">
        <f t="shared" si="1346"/>
        <v>543.5</v>
      </c>
      <c r="Y2821" s="143">
        <f t="shared" si="1347"/>
        <v>0.57799999999999996</v>
      </c>
      <c r="AD2821">
        <v>152</v>
      </c>
      <c r="AE2821">
        <v>-1</v>
      </c>
      <c r="AF2821" s="10">
        <v>37.9</v>
      </c>
      <c r="AG2821" s="10">
        <v>58.12</v>
      </c>
      <c r="AH2821" s="10">
        <f t="shared" si="1348"/>
        <v>355652.42690939875</v>
      </c>
      <c r="AI2821" s="11">
        <f t="shared" si="1336"/>
        <v>0</v>
      </c>
      <c r="AJ2821">
        <f t="shared" si="1337"/>
        <v>0</v>
      </c>
      <c r="AK2821" t="e">
        <f t="shared" si="1349"/>
        <v>#DIV/0!</v>
      </c>
      <c r="AL2821">
        <f t="shared" si="1350"/>
        <v>0.99704997599999978</v>
      </c>
      <c r="AM2821" s="5">
        <f t="shared" si="1351"/>
        <v>4.78</v>
      </c>
      <c r="AN2821">
        <v>0</v>
      </c>
      <c r="AO2821" s="72">
        <f t="shared" si="1352"/>
        <v>1.2000000000000002</v>
      </c>
      <c r="AP2821" s="72">
        <f t="shared" si="1353"/>
        <v>0.4</v>
      </c>
      <c r="AQ2821" s="72">
        <f t="shared" si="1354"/>
        <v>0.4</v>
      </c>
      <c r="AR2821" s="71" t="e">
        <f t="shared" si="1355"/>
        <v>#DIV/0!</v>
      </c>
      <c r="BA2821">
        <f t="shared" si="1356"/>
        <v>270</v>
      </c>
      <c r="BB2821" s="91" t="e">
        <f t="shared" si="1357"/>
        <v>#DIV/0!</v>
      </c>
    </row>
    <row r="2822" spans="1:54">
      <c r="A2822" s="2" t="s">
        <v>2940</v>
      </c>
      <c r="B2822" s="7" t="s">
        <v>42765</v>
      </c>
      <c r="C2822" s="17">
        <f t="shared" si="1338"/>
        <v>33.9</v>
      </c>
      <c r="D2822" s="28">
        <f t="shared" si="1339"/>
        <v>166</v>
      </c>
      <c r="E2822" s="8">
        <f t="shared" si="1358"/>
        <v>14</v>
      </c>
      <c r="F2822" s="2" t="s">
        <v>7930</v>
      </c>
      <c r="G2822" s="54">
        <f t="shared" si="1359"/>
        <v>32.9</v>
      </c>
      <c r="H2822" s="20">
        <f t="shared" si="1360"/>
        <v>0.58734699999999995</v>
      </c>
      <c r="I2822" s="14" t="s">
        <v>17891</v>
      </c>
      <c r="J2822" s="14" t="s">
        <v>12916</v>
      </c>
      <c r="K2822" s="14" t="s">
        <v>22853</v>
      </c>
      <c r="L2822" s="14" t="s">
        <v>27807</v>
      </c>
      <c r="M2822" s="28">
        <f t="shared" si="1361"/>
        <v>11.3</v>
      </c>
      <c r="N2822" s="46">
        <f t="shared" si="1340"/>
        <v>6.6</v>
      </c>
      <c r="O2822" s="17">
        <f t="shared" si="1341"/>
        <v>2</v>
      </c>
      <c r="P2822" s="17">
        <f t="shared" si="1341"/>
        <v>6.4</v>
      </c>
      <c r="Q2822" s="124">
        <f t="shared" si="1342"/>
        <v>1</v>
      </c>
      <c r="R2822" s="26">
        <f t="shared" si="1343"/>
        <v>2.4000000000000004</v>
      </c>
      <c r="S2822" s="2" t="s">
        <v>32777</v>
      </c>
      <c r="T2822" s="2" t="s">
        <v>37756</v>
      </c>
      <c r="U2822" s="24">
        <f t="shared" si="1344"/>
        <v>438.70000000000005</v>
      </c>
      <c r="V2822" s="66">
        <f t="shared" si="1344"/>
        <v>361.1</v>
      </c>
      <c r="W2822" s="54">
        <f t="shared" si="1345"/>
        <v>3.2899999999999996</v>
      </c>
      <c r="X2822" s="143">
        <f t="shared" si="1346"/>
        <v>438.70000000000005</v>
      </c>
      <c r="Y2822" s="143">
        <f t="shared" si="1347"/>
        <v>0.7579999999999999</v>
      </c>
      <c r="AD2822">
        <v>152</v>
      </c>
      <c r="AE2822">
        <v>-1</v>
      </c>
      <c r="AF2822" s="10">
        <v>37.9</v>
      </c>
      <c r="AG2822" s="10">
        <v>58.12</v>
      </c>
      <c r="AH2822" s="10">
        <f t="shared" si="1348"/>
        <v>275039.5010923387</v>
      </c>
      <c r="AI2822" s="11">
        <f t="shared" si="1336"/>
        <v>0</v>
      </c>
      <c r="AJ2822">
        <f t="shared" si="1337"/>
        <v>0</v>
      </c>
      <c r="AK2822" t="e">
        <f t="shared" si="1349"/>
        <v>#DIV/0!</v>
      </c>
      <c r="AL2822">
        <f t="shared" si="1350"/>
        <v>12.676700160000003</v>
      </c>
      <c r="AM2822" s="5">
        <f t="shared" si="1351"/>
        <v>6.58</v>
      </c>
      <c r="AN2822">
        <v>0</v>
      </c>
      <c r="AO2822" s="72">
        <f t="shared" si="1352"/>
        <v>2.4000000000000004</v>
      </c>
      <c r="AP2822" s="72">
        <f t="shared" si="1353"/>
        <v>1</v>
      </c>
      <c r="AQ2822" s="72">
        <f t="shared" si="1354"/>
        <v>1</v>
      </c>
      <c r="AR2822" s="71" t="e">
        <f t="shared" si="1355"/>
        <v>#DIV/0!</v>
      </c>
      <c r="BA2822">
        <f t="shared" si="1356"/>
        <v>166</v>
      </c>
      <c r="BB2822" s="91" t="e">
        <f t="shared" si="1357"/>
        <v>#DIV/0!</v>
      </c>
    </row>
    <row r="2823" spans="1:54">
      <c r="A2823" s="2" t="s">
        <v>2941</v>
      </c>
      <c r="B2823" s="7" t="s">
        <v>42766</v>
      </c>
      <c r="C2823" s="17">
        <f t="shared" si="1338"/>
        <v>27.8</v>
      </c>
      <c r="D2823" s="28">
        <f t="shared" si="1339"/>
        <v>94</v>
      </c>
      <c r="E2823" s="8">
        <f t="shared" si="1358"/>
        <v>3</v>
      </c>
      <c r="F2823" s="2" t="s">
        <v>7931</v>
      </c>
      <c r="G2823" s="54">
        <f t="shared" si="1359"/>
        <v>26.8</v>
      </c>
      <c r="H2823" s="20">
        <f t="shared" si="1360"/>
        <v>0.27127780000000001</v>
      </c>
      <c r="I2823" s="14" t="s">
        <v>17892</v>
      </c>
      <c r="J2823" s="14" t="s">
        <v>12917</v>
      </c>
      <c r="K2823" s="14" t="s">
        <v>22854</v>
      </c>
      <c r="L2823" s="14" t="s">
        <v>27808</v>
      </c>
      <c r="M2823" s="28">
        <f t="shared" si="1361"/>
        <v>14.2</v>
      </c>
      <c r="N2823" s="46">
        <f t="shared" si="1340"/>
        <v>5.2</v>
      </c>
      <c r="O2823" s="17">
        <f t="shared" si="1341"/>
        <v>1.6</v>
      </c>
      <c r="P2823" s="17">
        <f t="shared" si="1341"/>
        <v>0.60000000000000009</v>
      </c>
      <c r="Q2823" s="124">
        <f t="shared" si="1342"/>
        <v>0.2</v>
      </c>
      <c r="R2823" s="26">
        <f t="shared" si="1343"/>
        <v>0.4</v>
      </c>
      <c r="S2823" s="2" t="s">
        <v>32778</v>
      </c>
      <c r="T2823" s="2" t="s">
        <v>37757</v>
      </c>
      <c r="U2823" s="24">
        <f t="shared" si="1344"/>
        <v>367.1</v>
      </c>
      <c r="V2823" s="66">
        <f t="shared" si="1344"/>
        <v>377.8</v>
      </c>
      <c r="W2823" s="54">
        <f t="shared" si="1345"/>
        <v>2.6799999999999997</v>
      </c>
      <c r="X2823" s="143">
        <f t="shared" si="1346"/>
        <v>367.1</v>
      </c>
      <c r="Y2823" s="143">
        <f t="shared" si="1347"/>
        <v>0.6359999999999999</v>
      </c>
      <c r="AD2823">
        <v>152</v>
      </c>
      <c r="AE2823">
        <v>-1</v>
      </c>
      <c r="AF2823" s="10">
        <v>37.9</v>
      </c>
      <c r="AG2823" s="10">
        <v>58.12</v>
      </c>
      <c r="AH2823" s="10">
        <f t="shared" si="1348"/>
        <v>244994.95034977357</v>
      </c>
      <c r="AI2823" s="11">
        <f t="shared" si="1336"/>
        <v>0</v>
      </c>
      <c r="AJ2823">
        <f t="shared" si="1337"/>
        <v>0</v>
      </c>
      <c r="AK2823" t="e">
        <f t="shared" si="1349"/>
        <v>#DIV/0!</v>
      </c>
      <c r="AL2823">
        <f t="shared" si="1350"/>
        <v>0.27982932480000006</v>
      </c>
      <c r="AM2823" s="5">
        <f t="shared" si="1351"/>
        <v>5.36</v>
      </c>
      <c r="AN2823">
        <v>0</v>
      </c>
      <c r="AO2823" s="72">
        <f t="shared" si="1352"/>
        <v>0.4</v>
      </c>
      <c r="AP2823" s="72">
        <f t="shared" si="1353"/>
        <v>0.2</v>
      </c>
      <c r="AQ2823" s="72">
        <f t="shared" si="1354"/>
        <v>0.4</v>
      </c>
      <c r="AR2823" s="71" t="e">
        <f t="shared" si="1355"/>
        <v>#DIV/0!</v>
      </c>
      <c r="BA2823">
        <f t="shared" si="1356"/>
        <v>94</v>
      </c>
      <c r="BB2823" s="91" t="e">
        <f t="shared" si="1357"/>
        <v>#DIV/0!</v>
      </c>
    </row>
    <row r="2824" spans="1:54">
      <c r="A2824" s="2" t="s">
        <v>2942</v>
      </c>
      <c r="B2824" s="7" t="s">
        <v>42767</v>
      </c>
      <c r="C2824" s="17">
        <f t="shared" si="1338"/>
        <v>20.5</v>
      </c>
      <c r="D2824" s="28">
        <f t="shared" si="1339"/>
        <v>106</v>
      </c>
      <c r="E2824" s="8">
        <f t="shared" si="1358"/>
        <v>9</v>
      </c>
      <c r="F2824" s="2" t="s">
        <v>7932</v>
      </c>
      <c r="G2824" s="54">
        <f t="shared" si="1359"/>
        <v>19.600000000000001</v>
      </c>
      <c r="H2824" s="20">
        <f t="shared" si="1360"/>
        <v>0.29777989999999999</v>
      </c>
      <c r="I2824" s="14" t="s">
        <v>17893</v>
      </c>
      <c r="J2824" s="14" t="s">
        <v>12918</v>
      </c>
      <c r="K2824" s="14" t="s">
        <v>22855</v>
      </c>
      <c r="L2824" s="14" t="s">
        <v>27809</v>
      </c>
      <c r="M2824" s="28">
        <f t="shared" si="1361"/>
        <v>10</v>
      </c>
      <c r="N2824" s="46">
        <f t="shared" si="1340"/>
        <v>5.8</v>
      </c>
      <c r="O2824" s="17">
        <f t="shared" si="1341"/>
        <v>2.2000000000000002</v>
      </c>
      <c r="P2824" s="17">
        <f t="shared" si="1341"/>
        <v>9</v>
      </c>
      <c r="Q2824" s="124">
        <f t="shared" si="1342"/>
        <v>0.4</v>
      </c>
      <c r="R2824" s="26">
        <f t="shared" si="1343"/>
        <v>0.60000000000000009</v>
      </c>
      <c r="S2824" s="2" t="s">
        <v>32779</v>
      </c>
      <c r="T2824" s="2" t="s">
        <v>37758</v>
      </c>
      <c r="U2824" s="24">
        <f t="shared" si="1344"/>
        <v>378.8</v>
      </c>
      <c r="V2824" s="66">
        <f t="shared" si="1344"/>
        <v>361.70000000000005</v>
      </c>
      <c r="W2824" s="54">
        <f t="shared" si="1345"/>
        <v>1.96</v>
      </c>
      <c r="X2824" s="143">
        <f t="shared" si="1346"/>
        <v>378.8</v>
      </c>
      <c r="Y2824" s="143">
        <f t="shared" si="1347"/>
        <v>0.49199999999999999</v>
      </c>
      <c r="AD2824">
        <v>152</v>
      </c>
      <c r="AE2824">
        <v>-1</v>
      </c>
      <c r="AF2824" s="10">
        <v>37.9</v>
      </c>
      <c r="AG2824" s="10">
        <v>58.12</v>
      </c>
      <c r="AH2824" s="10">
        <f t="shared" si="1348"/>
        <v>274141.1581919961</v>
      </c>
      <c r="AI2824" s="11">
        <f t="shared" si="1336"/>
        <v>0</v>
      </c>
      <c r="AJ2824">
        <f t="shared" si="1337"/>
        <v>0</v>
      </c>
      <c r="AK2824" t="e">
        <f t="shared" si="1349"/>
        <v>#DIV/0!</v>
      </c>
      <c r="AL2824">
        <f t="shared" si="1350"/>
        <v>8.3423747880000025</v>
      </c>
      <c r="AM2824" s="5">
        <f t="shared" si="1351"/>
        <v>3.9</v>
      </c>
      <c r="AN2824">
        <v>0</v>
      </c>
      <c r="AO2824" s="72">
        <f t="shared" si="1352"/>
        <v>0.60000000000000009</v>
      </c>
      <c r="AP2824" s="72">
        <f t="shared" si="1353"/>
        <v>0.4</v>
      </c>
      <c r="AQ2824" s="72">
        <f t="shared" si="1354"/>
        <v>0.60000000000000009</v>
      </c>
      <c r="AR2824" s="71" t="e">
        <f t="shared" si="1355"/>
        <v>#DIV/0!</v>
      </c>
      <c r="BA2824">
        <f t="shared" si="1356"/>
        <v>106</v>
      </c>
      <c r="BB2824" s="91" t="e">
        <f t="shared" si="1357"/>
        <v>#DIV/0!</v>
      </c>
    </row>
    <row r="2825" spans="1:54">
      <c r="A2825" s="2" t="s">
        <v>2943</v>
      </c>
      <c r="B2825" s="7" t="s">
        <v>42768</v>
      </c>
      <c r="C2825" s="17">
        <f t="shared" si="1338"/>
        <v>32.700000000000003</v>
      </c>
      <c r="D2825" s="28">
        <f t="shared" si="1339"/>
        <v>192</v>
      </c>
      <c r="E2825" s="8">
        <f t="shared" si="1358"/>
        <v>10</v>
      </c>
      <c r="F2825" s="2" t="s">
        <v>7933</v>
      </c>
      <c r="G2825" s="54">
        <f t="shared" si="1359"/>
        <v>31.8</v>
      </c>
      <c r="H2825" s="20">
        <f t="shared" si="1360"/>
        <v>0.65387720000000005</v>
      </c>
      <c r="I2825" s="14" t="s">
        <v>17894</v>
      </c>
      <c r="J2825" s="14" t="s">
        <v>12919</v>
      </c>
      <c r="K2825" s="14" t="s">
        <v>22856</v>
      </c>
      <c r="L2825" s="14" t="s">
        <v>27810</v>
      </c>
      <c r="M2825" s="28">
        <f t="shared" si="1361"/>
        <v>9.6</v>
      </c>
      <c r="N2825" s="46">
        <f t="shared" si="1340"/>
        <v>5</v>
      </c>
      <c r="O2825" s="17">
        <f t="shared" si="1341"/>
        <v>1.6</v>
      </c>
      <c r="P2825" s="17">
        <f t="shared" si="1341"/>
        <v>9.8000000000000007</v>
      </c>
      <c r="Q2825" s="124">
        <f t="shared" si="1342"/>
        <v>0.60000000000000009</v>
      </c>
      <c r="R2825" s="26">
        <f t="shared" si="1343"/>
        <v>1.6</v>
      </c>
      <c r="S2825" s="2" t="s">
        <v>32780</v>
      </c>
      <c r="T2825" s="2" t="s">
        <v>37759</v>
      </c>
      <c r="U2825" s="24">
        <f t="shared" si="1344"/>
        <v>464.70000000000005</v>
      </c>
      <c r="V2825" s="66">
        <f t="shared" si="1344"/>
        <v>291.90000000000003</v>
      </c>
      <c r="W2825" s="54">
        <f t="shared" si="1345"/>
        <v>3.1799999999999997</v>
      </c>
      <c r="X2825" s="143">
        <f t="shared" si="1346"/>
        <v>464.70000000000005</v>
      </c>
      <c r="Y2825" s="143">
        <f t="shared" si="1347"/>
        <v>0.73599999999999988</v>
      </c>
      <c r="AD2825">
        <v>152</v>
      </c>
      <c r="AE2825">
        <v>-1</v>
      </c>
      <c r="AF2825" s="10">
        <v>37.9</v>
      </c>
      <c r="AG2825" s="10">
        <v>58.12</v>
      </c>
      <c r="AH2825" s="10">
        <f t="shared" si="1348"/>
        <v>364268.43113478913</v>
      </c>
      <c r="AI2825" s="11">
        <f t="shared" si="1336"/>
        <v>0</v>
      </c>
      <c r="AJ2825">
        <f t="shared" si="1337"/>
        <v>0</v>
      </c>
      <c r="AK2825" t="e">
        <f t="shared" si="1349"/>
        <v>#DIV/0!</v>
      </c>
      <c r="AL2825">
        <f t="shared" si="1350"/>
        <v>8.6835288064</v>
      </c>
      <c r="AM2825" s="5">
        <f t="shared" si="1351"/>
        <v>6.3400000000000007</v>
      </c>
      <c r="AN2825">
        <v>0</v>
      </c>
      <c r="AO2825" s="72">
        <f t="shared" si="1352"/>
        <v>1.6</v>
      </c>
      <c r="AP2825" s="72">
        <f t="shared" si="1353"/>
        <v>0.60000000000000009</v>
      </c>
      <c r="AQ2825" s="72">
        <f t="shared" si="1354"/>
        <v>0.60000000000000009</v>
      </c>
      <c r="AR2825" s="71" t="e">
        <f t="shared" si="1355"/>
        <v>#DIV/0!</v>
      </c>
      <c r="BA2825">
        <f t="shared" si="1356"/>
        <v>192</v>
      </c>
      <c r="BB2825" s="91" t="e">
        <f t="shared" si="1357"/>
        <v>#DIV/0!</v>
      </c>
    </row>
    <row r="2826" spans="1:54">
      <c r="A2826" s="2" t="s">
        <v>2944</v>
      </c>
      <c r="B2826" s="7" t="s">
        <v>42769</v>
      </c>
      <c r="C2826" s="17">
        <f t="shared" si="1338"/>
        <v>29.1</v>
      </c>
      <c r="D2826" s="28">
        <f t="shared" si="1339"/>
        <v>13</v>
      </c>
      <c r="E2826" s="8">
        <f t="shared" si="1358"/>
        <v>5</v>
      </c>
      <c r="F2826" s="2" t="s">
        <v>7934</v>
      </c>
      <c r="G2826" s="54">
        <f t="shared" si="1359"/>
        <v>28.1</v>
      </c>
      <c r="H2826" s="20">
        <f t="shared" si="1360"/>
        <v>0.56886239999999999</v>
      </c>
      <c r="I2826" s="14" t="s">
        <v>17895</v>
      </c>
      <c r="J2826" s="14" t="s">
        <v>12920</v>
      </c>
      <c r="K2826" s="14" t="s">
        <v>22857</v>
      </c>
      <c r="L2826" s="14" t="s">
        <v>27811</v>
      </c>
      <c r="M2826" s="28">
        <f t="shared" si="1361"/>
        <v>13.5</v>
      </c>
      <c r="N2826" s="46">
        <f t="shared" si="1340"/>
        <v>5.2</v>
      </c>
      <c r="O2826" s="17">
        <f t="shared" si="1341"/>
        <v>0.60000000000000009</v>
      </c>
      <c r="P2826" s="17">
        <f t="shared" si="1341"/>
        <v>2</v>
      </c>
      <c r="Q2826" s="124">
        <f t="shared" si="1342"/>
        <v>0.4</v>
      </c>
      <c r="R2826" s="26">
        <f t="shared" si="1343"/>
        <v>1</v>
      </c>
      <c r="S2826" s="2" t="s">
        <v>32781</v>
      </c>
      <c r="T2826" s="2" t="s">
        <v>37760</v>
      </c>
      <c r="U2826" s="24">
        <f t="shared" si="1344"/>
        <v>286</v>
      </c>
      <c r="V2826" s="66">
        <f t="shared" si="1344"/>
        <v>376.40000000000003</v>
      </c>
      <c r="W2826" s="54">
        <f t="shared" si="1345"/>
        <v>2.8099999999999996</v>
      </c>
      <c r="X2826" s="143">
        <f t="shared" si="1346"/>
        <v>286</v>
      </c>
      <c r="Y2826" s="143">
        <f t="shared" si="1347"/>
        <v>0.66199999999999992</v>
      </c>
      <c r="AD2826">
        <v>152</v>
      </c>
      <c r="AE2826">
        <v>-1</v>
      </c>
      <c r="AF2826" s="10">
        <v>37.9</v>
      </c>
      <c r="AG2826" s="10">
        <v>58.12</v>
      </c>
      <c r="AH2826" s="10">
        <f t="shared" si="1348"/>
        <v>247637.00346138194</v>
      </c>
      <c r="AI2826" s="11">
        <f t="shared" si="1336"/>
        <v>0</v>
      </c>
      <c r="AJ2826">
        <f t="shared" si="1337"/>
        <v>0</v>
      </c>
      <c r="AK2826" t="e">
        <f t="shared" si="1349"/>
        <v>#DIV/0!</v>
      </c>
      <c r="AL2826">
        <f t="shared" si="1350"/>
        <v>0.51736512000000012</v>
      </c>
      <c r="AM2826" s="5">
        <f t="shared" si="1351"/>
        <v>5.62</v>
      </c>
      <c r="AN2826">
        <v>0</v>
      </c>
      <c r="AO2826" s="72">
        <f t="shared" si="1352"/>
        <v>1</v>
      </c>
      <c r="AP2826" s="72">
        <f t="shared" si="1353"/>
        <v>0.4</v>
      </c>
      <c r="AQ2826" s="72">
        <f t="shared" si="1354"/>
        <v>0.60000000000000009</v>
      </c>
      <c r="AR2826" s="71" t="e">
        <f t="shared" si="1355"/>
        <v>#DIV/0!</v>
      </c>
      <c r="BA2826">
        <f t="shared" si="1356"/>
        <v>13</v>
      </c>
      <c r="BB2826" s="91" t="e">
        <f t="shared" si="1357"/>
        <v>#DIV/0!</v>
      </c>
    </row>
    <row r="2827" spans="1:54">
      <c r="A2827" s="2" t="s">
        <v>2945</v>
      </c>
      <c r="B2827" s="7" t="s">
        <v>42770</v>
      </c>
      <c r="C2827" s="17">
        <f t="shared" si="1338"/>
        <v>15.100000000000001</v>
      </c>
      <c r="D2827" s="28">
        <f t="shared" si="1339"/>
        <v>280</v>
      </c>
      <c r="E2827" s="8">
        <f t="shared" si="1358"/>
        <v>11</v>
      </c>
      <c r="F2827" s="2" t="s">
        <v>7935</v>
      </c>
      <c r="G2827" s="54">
        <f t="shared" si="1359"/>
        <v>14.1</v>
      </c>
      <c r="H2827" s="20">
        <f t="shared" si="1360"/>
        <v>0.51636400000000005</v>
      </c>
      <c r="I2827" s="14" t="s">
        <v>17896</v>
      </c>
      <c r="J2827" s="14" t="s">
        <v>12921</v>
      </c>
      <c r="K2827" s="14" t="s">
        <v>22858</v>
      </c>
      <c r="L2827" s="14" t="s">
        <v>27812</v>
      </c>
      <c r="M2827" s="28">
        <f t="shared" si="1361"/>
        <v>10.8</v>
      </c>
      <c r="N2827" s="46">
        <f t="shared" si="1340"/>
        <v>5.6</v>
      </c>
      <c r="O2827" s="17">
        <f t="shared" si="1341"/>
        <v>2.8000000000000003</v>
      </c>
      <c r="P2827" s="17">
        <f t="shared" si="1341"/>
        <v>7.4</v>
      </c>
      <c r="Q2827" s="124">
        <f t="shared" si="1342"/>
        <v>0.4</v>
      </c>
      <c r="R2827" s="26">
        <f t="shared" si="1343"/>
        <v>0.8</v>
      </c>
      <c r="S2827" s="2" t="s">
        <v>32782</v>
      </c>
      <c r="T2827" s="2" t="s">
        <v>37761</v>
      </c>
      <c r="U2827" s="24">
        <f t="shared" si="1344"/>
        <v>553.20000000000005</v>
      </c>
      <c r="V2827" s="66">
        <f t="shared" si="1344"/>
        <v>325.3</v>
      </c>
      <c r="W2827" s="54">
        <f t="shared" si="1345"/>
        <v>1.41</v>
      </c>
      <c r="X2827" s="143">
        <f t="shared" si="1346"/>
        <v>553.20000000000005</v>
      </c>
      <c r="Y2827" s="143">
        <f t="shared" si="1347"/>
        <v>0.38200000000000001</v>
      </c>
      <c r="AD2827">
        <v>152</v>
      </c>
      <c r="AE2827">
        <v>-1</v>
      </c>
      <c r="AF2827" s="10">
        <v>37.9</v>
      </c>
      <c r="AG2827" s="10">
        <v>58.12</v>
      </c>
      <c r="AH2827" s="10">
        <f t="shared" si="1348"/>
        <v>326055.77161321155</v>
      </c>
      <c r="AI2827" s="11">
        <f t="shared" si="1336"/>
        <v>0</v>
      </c>
      <c r="AJ2827">
        <f t="shared" si="1337"/>
        <v>0</v>
      </c>
      <c r="AK2827" t="e">
        <f t="shared" si="1349"/>
        <v>#DIV/0!</v>
      </c>
      <c r="AL2827">
        <f t="shared" si="1350"/>
        <v>8.0167503359999994</v>
      </c>
      <c r="AM2827" s="5">
        <f t="shared" si="1351"/>
        <v>2.8200000000000003</v>
      </c>
      <c r="AN2827">
        <v>0</v>
      </c>
      <c r="AO2827" s="72">
        <f t="shared" si="1352"/>
        <v>0.8</v>
      </c>
      <c r="AP2827" s="72">
        <f t="shared" si="1353"/>
        <v>0.4</v>
      </c>
      <c r="AQ2827" s="72">
        <f t="shared" si="1354"/>
        <v>0.4</v>
      </c>
      <c r="AR2827" s="71" t="e">
        <f t="shared" si="1355"/>
        <v>#DIV/0!</v>
      </c>
      <c r="BA2827">
        <f t="shared" si="1356"/>
        <v>280</v>
      </c>
      <c r="BB2827" s="91" t="e">
        <f t="shared" si="1357"/>
        <v>#DIV/0!</v>
      </c>
    </row>
    <row r="2828" spans="1:54">
      <c r="A2828" s="2" t="s">
        <v>2946</v>
      </c>
      <c r="B2828" s="7" t="s">
        <v>42771</v>
      </c>
      <c r="C2828" s="17">
        <f t="shared" si="1338"/>
        <v>9.3000000000000007</v>
      </c>
      <c r="D2828" s="28">
        <f t="shared" si="1339"/>
        <v>206</v>
      </c>
      <c r="E2828" s="8">
        <f t="shared" si="1358"/>
        <v>3</v>
      </c>
      <c r="F2828" s="2" t="s">
        <v>7936</v>
      </c>
      <c r="G2828" s="54">
        <f t="shared" si="1359"/>
        <v>8.2999999999999989</v>
      </c>
      <c r="H2828" s="20">
        <f t="shared" si="1360"/>
        <v>0.89985749999999998</v>
      </c>
      <c r="I2828" s="14" t="s">
        <v>17897</v>
      </c>
      <c r="J2828" s="14" t="s">
        <v>12922</v>
      </c>
      <c r="K2828" s="14" t="s">
        <v>22859</v>
      </c>
      <c r="L2828" s="14" t="s">
        <v>27813</v>
      </c>
      <c r="M2828" s="28">
        <f t="shared" si="1361"/>
        <v>12.6</v>
      </c>
      <c r="N2828" s="46">
        <f t="shared" si="1340"/>
        <v>6.2</v>
      </c>
      <c r="O2828" s="17">
        <f t="shared" si="1341"/>
        <v>0.60000000000000009</v>
      </c>
      <c r="P2828" s="17">
        <f t="shared" si="1341"/>
        <v>3.8000000000000003</v>
      </c>
      <c r="Q2828" s="124">
        <f t="shared" si="1342"/>
        <v>0.2</v>
      </c>
      <c r="R2828" s="26">
        <f t="shared" si="1343"/>
        <v>2.8000000000000003</v>
      </c>
      <c r="S2828" s="2" t="s">
        <v>32783</v>
      </c>
      <c r="T2828" s="2" t="s">
        <v>37762</v>
      </c>
      <c r="U2828" s="24">
        <f t="shared" si="1344"/>
        <v>479.1</v>
      </c>
      <c r="V2828" s="66">
        <f t="shared" si="1344"/>
        <v>397.20000000000005</v>
      </c>
      <c r="W2828" s="54">
        <f t="shared" si="1345"/>
        <v>0.83</v>
      </c>
      <c r="X2828" s="143">
        <f t="shared" si="1346"/>
        <v>479.1</v>
      </c>
      <c r="Y2828" s="143">
        <f t="shared" si="1347"/>
        <v>0.26600000000000001</v>
      </c>
      <c r="AD2828">
        <v>152</v>
      </c>
      <c r="AE2828">
        <v>-1</v>
      </c>
      <c r="AF2828" s="10">
        <v>37.9</v>
      </c>
      <c r="AG2828" s="10">
        <v>58.12</v>
      </c>
      <c r="AH2828" s="10">
        <f t="shared" si="1348"/>
        <v>200150.93270336511</v>
      </c>
      <c r="AI2828" s="11">
        <f t="shared" si="1336"/>
        <v>0</v>
      </c>
      <c r="AJ2828">
        <f t="shared" si="1337"/>
        <v>0</v>
      </c>
      <c r="AK2828" t="e">
        <f t="shared" si="1349"/>
        <v>#DIV/0!</v>
      </c>
      <c r="AL2828">
        <f t="shared" si="1350"/>
        <v>0.63930972000000041</v>
      </c>
      <c r="AM2828" s="5">
        <f t="shared" si="1351"/>
        <v>1.6600000000000001</v>
      </c>
      <c r="AN2828">
        <v>0</v>
      </c>
      <c r="AO2828" s="72">
        <f t="shared" si="1352"/>
        <v>2.8000000000000003</v>
      </c>
      <c r="AP2828" s="72">
        <f t="shared" si="1353"/>
        <v>0.2</v>
      </c>
      <c r="AQ2828" s="72">
        <f t="shared" si="1354"/>
        <v>0.4</v>
      </c>
      <c r="AR2828" s="71" t="e">
        <f t="shared" si="1355"/>
        <v>#DIV/0!</v>
      </c>
      <c r="BA2828">
        <f t="shared" si="1356"/>
        <v>206</v>
      </c>
      <c r="BB2828" s="91" t="e">
        <f t="shared" si="1357"/>
        <v>#DIV/0!</v>
      </c>
    </row>
    <row r="2829" spans="1:54">
      <c r="A2829" s="2" t="s">
        <v>2947</v>
      </c>
      <c r="B2829" s="7" t="s">
        <v>42772</v>
      </c>
      <c r="C2829" s="17">
        <f t="shared" si="1338"/>
        <v>30.3</v>
      </c>
      <c r="D2829" s="28">
        <f t="shared" si="1339"/>
        <v>232</v>
      </c>
      <c r="E2829" s="8">
        <f t="shared" si="1358"/>
        <v>7</v>
      </c>
      <c r="F2829" s="2" t="s">
        <v>7937</v>
      </c>
      <c r="G2829" s="54">
        <f t="shared" si="1359"/>
        <v>29.3</v>
      </c>
      <c r="H2829" s="20">
        <f t="shared" si="1360"/>
        <v>0.84090199999999993</v>
      </c>
      <c r="I2829" s="14" t="s">
        <v>17898</v>
      </c>
      <c r="J2829" s="14" t="s">
        <v>12923</v>
      </c>
      <c r="K2829" s="14" t="s">
        <v>22860</v>
      </c>
      <c r="L2829" s="14" t="s">
        <v>27814</v>
      </c>
      <c r="M2829" s="28">
        <f t="shared" si="1361"/>
        <v>12.2</v>
      </c>
      <c r="N2829" s="46">
        <f t="shared" si="1340"/>
        <v>6.8</v>
      </c>
      <c r="O2829" s="17">
        <f t="shared" si="1341"/>
        <v>1.2000000000000002</v>
      </c>
      <c r="P2829" s="17">
        <f t="shared" si="1341"/>
        <v>4.6000000000000005</v>
      </c>
      <c r="Q2829" s="124">
        <f t="shared" si="1342"/>
        <v>0.4</v>
      </c>
      <c r="R2829" s="26">
        <f t="shared" si="1343"/>
        <v>2</v>
      </c>
      <c r="S2829" s="2" t="s">
        <v>32784</v>
      </c>
      <c r="T2829" s="2" t="s">
        <v>37763</v>
      </c>
      <c r="U2829" s="24">
        <f t="shared" si="1344"/>
        <v>504.6</v>
      </c>
      <c r="V2829" s="66">
        <f t="shared" si="1344"/>
        <v>365.1</v>
      </c>
      <c r="W2829" s="54">
        <f t="shared" si="1345"/>
        <v>2.9299999999999997</v>
      </c>
      <c r="X2829" s="143">
        <f t="shared" si="1346"/>
        <v>504.6</v>
      </c>
      <c r="Y2829" s="143">
        <f t="shared" si="1347"/>
        <v>0.68599999999999994</v>
      </c>
      <c r="AD2829">
        <v>152</v>
      </c>
      <c r="AE2829">
        <v>-1</v>
      </c>
      <c r="AF2829" s="10">
        <v>37.9</v>
      </c>
      <c r="AG2829" s="10">
        <v>58.12</v>
      </c>
      <c r="AH2829" s="10">
        <f t="shared" si="1348"/>
        <v>268342.70205752127</v>
      </c>
      <c r="AI2829" s="11">
        <f t="shared" si="1336"/>
        <v>0</v>
      </c>
      <c r="AJ2829">
        <f t="shared" si="1337"/>
        <v>0</v>
      </c>
      <c r="AK2829" t="e">
        <f t="shared" si="1349"/>
        <v>#DIV/0!</v>
      </c>
      <c r="AL2829">
        <f t="shared" si="1350"/>
        <v>1.7564419200000012</v>
      </c>
      <c r="AM2829" s="5">
        <f t="shared" si="1351"/>
        <v>5.86</v>
      </c>
      <c r="AN2829">
        <v>0</v>
      </c>
      <c r="AO2829" s="72">
        <f t="shared" si="1352"/>
        <v>2</v>
      </c>
      <c r="AP2829" s="72">
        <f t="shared" si="1353"/>
        <v>0.4</v>
      </c>
      <c r="AQ2829" s="72">
        <f t="shared" si="1354"/>
        <v>0.4</v>
      </c>
      <c r="AR2829" s="71" t="e">
        <f t="shared" si="1355"/>
        <v>#DIV/0!</v>
      </c>
      <c r="BA2829">
        <f t="shared" si="1356"/>
        <v>232</v>
      </c>
      <c r="BB2829" s="91" t="e">
        <f t="shared" si="1357"/>
        <v>#DIV/0!</v>
      </c>
    </row>
    <row r="2830" spans="1:54">
      <c r="A2830" s="2" t="s">
        <v>2948</v>
      </c>
      <c r="B2830" s="7" t="s">
        <v>42773</v>
      </c>
      <c r="C2830" s="17">
        <f t="shared" si="1338"/>
        <v>27.400000000000002</v>
      </c>
      <c r="D2830" s="28">
        <f t="shared" si="1339"/>
        <v>49</v>
      </c>
      <c r="E2830" s="8">
        <f t="shared" si="1358"/>
        <v>9</v>
      </c>
      <c r="F2830" s="2" t="s">
        <v>7938</v>
      </c>
      <c r="G2830" s="54">
        <f t="shared" si="1359"/>
        <v>26.400000000000002</v>
      </c>
      <c r="H2830" s="20">
        <f t="shared" si="1360"/>
        <v>0.42283520000000002</v>
      </c>
      <c r="I2830" s="14" t="s">
        <v>17899</v>
      </c>
      <c r="J2830" s="14" t="s">
        <v>12924</v>
      </c>
      <c r="K2830" s="14" t="s">
        <v>22861</v>
      </c>
      <c r="L2830" s="14" t="s">
        <v>27815</v>
      </c>
      <c r="M2830" s="28">
        <f t="shared" si="1361"/>
        <v>12.2</v>
      </c>
      <c r="N2830" s="46">
        <f t="shared" si="1340"/>
        <v>5.2</v>
      </c>
      <c r="O2830" s="17">
        <f t="shared" si="1341"/>
        <v>0.8</v>
      </c>
      <c r="P2830" s="17">
        <f t="shared" si="1341"/>
        <v>4.6000000000000005</v>
      </c>
      <c r="Q2830" s="124">
        <f t="shared" si="1342"/>
        <v>1</v>
      </c>
      <c r="R2830" s="26">
        <f t="shared" si="1343"/>
        <v>1.8</v>
      </c>
      <c r="S2830" s="2" t="s">
        <v>32785</v>
      </c>
      <c r="T2830" s="2" t="s">
        <v>37764</v>
      </c>
      <c r="U2830" s="24">
        <f t="shared" si="1344"/>
        <v>321.8</v>
      </c>
      <c r="V2830" s="66">
        <f t="shared" si="1344"/>
        <v>289.8</v>
      </c>
      <c r="W2830" s="54">
        <f t="shared" si="1345"/>
        <v>2.6399999999999997</v>
      </c>
      <c r="X2830" s="143">
        <f t="shared" si="1346"/>
        <v>321.8</v>
      </c>
      <c r="Y2830" s="143">
        <f t="shared" si="1347"/>
        <v>0.62799999999999989</v>
      </c>
      <c r="AD2830">
        <v>152</v>
      </c>
      <c r="AE2830">
        <v>-1</v>
      </c>
      <c r="AF2830" s="10">
        <v>37.9</v>
      </c>
      <c r="AG2830" s="10">
        <v>58.12</v>
      </c>
      <c r="AH2830" s="10">
        <f t="shared" si="1348"/>
        <v>366440.28347284516</v>
      </c>
      <c r="AI2830" s="11">
        <f t="shared" si="1336"/>
        <v>0</v>
      </c>
      <c r="AJ2830">
        <f t="shared" si="1337"/>
        <v>0</v>
      </c>
      <c r="AK2830" t="e">
        <f t="shared" si="1349"/>
        <v>#DIV/0!</v>
      </c>
      <c r="AL2830">
        <f t="shared" si="1350"/>
        <v>3.8231396352000009</v>
      </c>
      <c r="AM2830" s="5">
        <f t="shared" si="1351"/>
        <v>5.28</v>
      </c>
      <c r="AN2830">
        <v>0</v>
      </c>
      <c r="AO2830" s="72">
        <f t="shared" si="1352"/>
        <v>1.8</v>
      </c>
      <c r="AP2830" s="72">
        <f t="shared" si="1353"/>
        <v>1</v>
      </c>
      <c r="AQ2830" s="72">
        <f t="shared" si="1354"/>
        <v>1.2000000000000002</v>
      </c>
      <c r="AR2830" s="71" t="e">
        <f t="shared" si="1355"/>
        <v>#DIV/0!</v>
      </c>
      <c r="BA2830">
        <f t="shared" si="1356"/>
        <v>49</v>
      </c>
      <c r="BB2830" s="91" t="e">
        <f t="shared" si="1357"/>
        <v>#DIV/0!</v>
      </c>
    </row>
    <row r="2831" spans="1:54">
      <c r="A2831" s="2" t="s">
        <v>2949</v>
      </c>
      <c r="B2831" s="7" t="s">
        <v>42774</v>
      </c>
      <c r="C2831" s="17">
        <f t="shared" si="1338"/>
        <v>32</v>
      </c>
      <c r="D2831" s="28">
        <f t="shared" si="1339"/>
        <v>216</v>
      </c>
      <c r="E2831" s="8">
        <f t="shared" si="1358"/>
        <v>7</v>
      </c>
      <c r="F2831" s="2" t="s">
        <v>7939</v>
      </c>
      <c r="G2831" s="54">
        <f t="shared" si="1359"/>
        <v>31.1</v>
      </c>
      <c r="H2831" s="20">
        <f t="shared" si="1360"/>
        <v>0.76815309999999992</v>
      </c>
      <c r="I2831" s="14" t="s">
        <v>17900</v>
      </c>
      <c r="J2831" s="14" t="s">
        <v>12925</v>
      </c>
      <c r="K2831" s="14" t="s">
        <v>22862</v>
      </c>
      <c r="L2831" s="14" t="s">
        <v>27816</v>
      </c>
      <c r="M2831" s="28">
        <f t="shared" si="1361"/>
        <v>13.3</v>
      </c>
      <c r="N2831" s="46">
        <f t="shared" si="1340"/>
        <v>6.4</v>
      </c>
      <c r="O2831" s="17">
        <f t="shared" si="1341"/>
        <v>1.2000000000000002</v>
      </c>
      <c r="P2831" s="17">
        <f t="shared" si="1341"/>
        <v>2.4000000000000004</v>
      </c>
      <c r="Q2831" s="124">
        <f t="shared" si="1342"/>
        <v>0.4</v>
      </c>
      <c r="R2831" s="26">
        <f t="shared" si="1343"/>
        <v>1.8</v>
      </c>
      <c r="S2831" s="2" t="s">
        <v>32786</v>
      </c>
      <c r="T2831" s="2" t="s">
        <v>37765</v>
      </c>
      <c r="U2831" s="24">
        <f t="shared" si="1344"/>
        <v>488.8</v>
      </c>
      <c r="V2831" s="66">
        <f t="shared" si="1344"/>
        <v>359.8</v>
      </c>
      <c r="W2831" s="54">
        <f t="shared" si="1345"/>
        <v>3.11</v>
      </c>
      <c r="X2831" s="143">
        <f t="shared" si="1346"/>
        <v>488.8</v>
      </c>
      <c r="Y2831" s="143">
        <f t="shared" si="1347"/>
        <v>0.72199999999999998</v>
      </c>
      <c r="AD2831">
        <v>152</v>
      </c>
      <c r="AE2831">
        <v>-1</v>
      </c>
      <c r="AF2831" s="10">
        <v>37.9</v>
      </c>
      <c r="AG2831" s="10">
        <v>58.12</v>
      </c>
      <c r="AH2831" s="10">
        <f t="shared" si="1348"/>
        <v>277185.44847515889</v>
      </c>
      <c r="AI2831" s="11">
        <f t="shared" si="1336"/>
        <v>0</v>
      </c>
      <c r="AJ2831">
        <f t="shared" si="1337"/>
        <v>0</v>
      </c>
      <c r="AK2831" t="e">
        <f t="shared" si="1349"/>
        <v>#DIV/0!</v>
      </c>
      <c r="AL2831">
        <f t="shared" si="1350"/>
        <v>1.2018943296000009</v>
      </c>
      <c r="AM2831" s="5">
        <f t="shared" si="1351"/>
        <v>6.2</v>
      </c>
      <c r="AN2831">
        <v>0</v>
      </c>
      <c r="AO2831" s="72">
        <f t="shared" si="1352"/>
        <v>1.8</v>
      </c>
      <c r="AP2831" s="72">
        <f t="shared" si="1353"/>
        <v>0.4</v>
      </c>
      <c r="AQ2831" s="72">
        <f t="shared" si="1354"/>
        <v>0.60000000000000009</v>
      </c>
      <c r="AR2831" s="71" t="e">
        <f t="shared" si="1355"/>
        <v>#DIV/0!</v>
      </c>
      <c r="BA2831">
        <f t="shared" si="1356"/>
        <v>216</v>
      </c>
      <c r="BB2831" s="91" t="e">
        <f t="shared" si="1357"/>
        <v>#DIV/0!</v>
      </c>
    </row>
    <row r="2832" spans="1:54">
      <c r="A2832" s="2" t="s">
        <v>2950</v>
      </c>
      <c r="B2832" s="7" t="s">
        <v>42775</v>
      </c>
      <c r="C2832" s="17">
        <f t="shared" si="1338"/>
        <v>13.600000000000001</v>
      </c>
      <c r="D2832" s="28">
        <f t="shared" si="1339"/>
        <v>21</v>
      </c>
      <c r="E2832" s="8">
        <f t="shared" si="1358"/>
        <v>6</v>
      </c>
      <c r="F2832" s="2" t="s">
        <v>7940</v>
      </c>
      <c r="G2832" s="54">
        <f t="shared" si="1359"/>
        <v>12.7</v>
      </c>
      <c r="H2832" s="20">
        <f t="shared" si="1360"/>
        <v>0.50011680000000003</v>
      </c>
      <c r="I2832" s="14" t="s">
        <v>17901</v>
      </c>
      <c r="J2832" s="14" t="s">
        <v>12926</v>
      </c>
      <c r="K2832" s="14" t="s">
        <v>22863</v>
      </c>
      <c r="L2832" s="14" t="s">
        <v>27817</v>
      </c>
      <c r="M2832" s="28">
        <f t="shared" si="1361"/>
        <v>13.7</v>
      </c>
      <c r="N2832" s="46">
        <f t="shared" si="1340"/>
        <v>6.2</v>
      </c>
      <c r="O2832" s="17">
        <f t="shared" si="1341"/>
        <v>0.4</v>
      </c>
      <c r="P2832" s="17">
        <f t="shared" si="1341"/>
        <v>1.6</v>
      </c>
      <c r="Q2832" s="124">
        <f t="shared" si="1342"/>
        <v>0.8</v>
      </c>
      <c r="R2832" s="26">
        <f t="shared" si="1343"/>
        <v>1.8</v>
      </c>
      <c r="S2832" s="2" t="s">
        <v>32787</v>
      </c>
      <c r="T2832" s="2" t="s">
        <v>37766</v>
      </c>
      <c r="U2832" s="24">
        <f t="shared" si="1344"/>
        <v>294.40000000000003</v>
      </c>
      <c r="V2832" s="66">
        <f t="shared" si="1344"/>
        <v>334.40000000000003</v>
      </c>
      <c r="W2832" s="54">
        <f t="shared" si="1345"/>
        <v>1.27</v>
      </c>
      <c r="X2832" s="143">
        <f t="shared" si="1346"/>
        <v>294.40000000000003</v>
      </c>
      <c r="Y2832" s="143">
        <f t="shared" si="1347"/>
        <v>0.35399999999999998</v>
      </c>
      <c r="AD2832">
        <v>152</v>
      </c>
      <c r="AE2832">
        <v>-1</v>
      </c>
      <c r="AF2832" s="10">
        <v>37.9</v>
      </c>
      <c r="AG2832" s="10">
        <v>58.12</v>
      </c>
      <c r="AH2832" s="10">
        <f t="shared" si="1348"/>
        <v>314353.0924842988</v>
      </c>
      <c r="AI2832" s="11">
        <f t="shared" si="1336"/>
        <v>0</v>
      </c>
      <c r="AJ2832">
        <f t="shared" si="1337"/>
        <v>0</v>
      </c>
      <c r="AK2832" t="e">
        <f t="shared" si="1349"/>
        <v>#DIV/0!</v>
      </c>
      <c r="AL2832">
        <f t="shared" si="1350"/>
        <v>0.57586544640000015</v>
      </c>
      <c r="AM2832" s="5">
        <f t="shared" si="1351"/>
        <v>2.5200000000000005</v>
      </c>
      <c r="AN2832">
        <v>0</v>
      </c>
      <c r="AO2832" s="72">
        <f t="shared" si="1352"/>
        <v>1.8</v>
      </c>
      <c r="AP2832" s="72">
        <f t="shared" si="1353"/>
        <v>0.8</v>
      </c>
      <c r="AQ2832" s="72">
        <f t="shared" si="1354"/>
        <v>1</v>
      </c>
      <c r="AR2832" s="71" t="e">
        <f t="shared" si="1355"/>
        <v>#DIV/0!</v>
      </c>
      <c r="BA2832">
        <f t="shared" si="1356"/>
        <v>21</v>
      </c>
      <c r="BB2832" s="91" t="e">
        <f t="shared" si="1357"/>
        <v>#DIV/0!</v>
      </c>
    </row>
    <row r="2833" spans="1:54">
      <c r="A2833" s="2" t="s">
        <v>2951</v>
      </c>
      <c r="B2833" s="7" t="s">
        <v>42776</v>
      </c>
      <c r="C2833" s="17">
        <f t="shared" si="1338"/>
        <v>32.700000000000003</v>
      </c>
      <c r="D2833" s="28">
        <f t="shared" si="1339"/>
        <v>154</v>
      </c>
      <c r="E2833" s="8">
        <f t="shared" si="1358"/>
        <v>7</v>
      </c>
      <c r="F2833" s="2" t="s">
        <v>7941</v>
      </c>
      <c r="G2833" s="54">
        <f t="shared" si="1359"/>
        <v>31.700000000000003</v>
      </c>
      <c r="H2833" s="20">
        <f t="shared" si="1360"/>
        <v>0.32859180000000004</v>
      </c>
      <c r="I2833" s="14" t="s">
        <v>17902</v>
      </c>
      <c r="J2833" s="14" t="s">
        <v>12927</v>
      </c>
      <c r="K2833" s="14" t="s">
        <v>22864</v>
      </c>
      <c r="L2833" s="14" t="s">
        <v>27818</v>
      </c>
      <c r="M2833" s="28">
        <f t="shared" si="1361"/>
        <v>10.199999999999999</v>
      </c>
      <c r="N2833" s="46">
        <f t="shared" si="1340"/>
        <v>6.2</v>
      </c>
      <c r="O2833" s="17">
        <f t="shared" si="1341"/>
        <v>1.2000000000000002</v>
      </c>
      <c r="P2833" s="17">
        <f t="shared" si="1341"/>
        <v>8.6</v>
      </c>
      <c r="Q2833" s="124">
        <f t="shared" si="1342"/>
        <v>0.4</v>
      </c>
      <c r="R2833" s="26">
        <f t="shared" si="1343"/>
        <v>0.60000000000000009</v>
      </c>
      <c r="S2833" s="2" t="s">
        <v>32788</v>
      </c>
      <c r="T2833" s="2" t="s">
        <v>37767</v>
      </c>
      <c r="U2833" s="24">
        <f t="shared" si="1344"/>
        <v>427</v>
      </c>
      <c r="V2833" s="66">
        <f t="shared" si="1344"/>
        <v>359</v>
      </c>
      <c r="W2833" s="54">
        <f t="shared" si="1345"/>
        <v>3.17</v>
      </c>
      <c r="X2833" s="143">
        <f t="shared" si="1346"/>
        <v>427</v>
      </c>
      <c r="Y2833" s="143">
        <f t="shared" si="1347"/>
        <v>0.73399999999999999</v>
      </c>
      <c r="AD2833">
        <v>152</v>
      </c>
      <c r="AE2833">
        <v>-1</v>
      </c>
      <c r="AF2833" s="10">
        <v>37.9</v>
      </c>
      <c r="AG2833" s="10">
        <v>58.12</v>
      </c>
      <c r="AH2833" s="10">
        <f t="shared" si="1348"/>
        <v>278405.12096081959</v>
      </c>
      <c r="AI2833" s="11">
        <f t="shared" si="1336"/>
        <v>0</v>
      </c>
      <c r="AJ2833">
        <f t="shared" si="1337"/>
        <v>0</v>
      </c>
      <c r="AK2833" t="e">
        <f t="shared" si="1349"/>
        <v>#DIV/0!</v>
      </c>
      <c r="AL2833">
        <f t="shared" si="1350"/>
        <v>4.1573595744</v>
      </c>
      <c r="AM2833" s="5">
        <f t="shared" si="1351"/>
        <v>6.3400000000000007</v>
      </c>
      <c r="AN2833">
        <v>0</v>
      </c>
      <c r="AO2833" s="72">
        <f t="shared" si="1352"/>
        <v>0.60000000000000009</v>
      </c>
      <c r="AP2833" s="72">
        <f t="shared" si="1353"/>
        <v>0.4</v>
      </c>
      <c r="AQ2833" s="72">
        <f t="shared" si="1354"/>
        <v>0.60000000000000009</v>
      </c>
      <c r="AR2833" s="71" t="e">
        <f t="shared" si="1355"/>
        <v>#DIV/0!</v>
      </c>
      <c r="BA2833">
        <f t="shared" si="1356"/>
        <v>154</v>
      </c>
      <c r="BB2833" s="91" t="e">
        <f t="shared" si="1357"/>
        <v>#DIV/0!</v>
      </c>
    </row>
    <row r="2834" spans="1:54">
      <c r="A2834" s="2" t="s">
        <v>2952</v>
      </c>
      <c r="B2834" s="7" t="s">
        <v>42777</v>
      </c>
      <c r="C2834" s="17">
        <f t="shared" si="1338"/>
        <v>34.1</v>
      </c>
      <c r="D2834" s="28">
        <f t="shared" si="1339"/>
        <v>103</v>
      </c>
      <c r="E2834" s="8">
        <f t="shared" si="1358"/>
        <v>15</v>
      </c>
      <c r="F2834" s="2" t="s">
        <v>7942</v>
      </c>
      <c r="G2834" s="54">
        <f t="shared" si="1359"/>
        <v>33.200000000000003</v>
      </c>
      <c r="H2834" s="20">
        <f t="shared" si="1360"/>
        <v>0.66147220000000007</v>
      </c>
      <c r="I2834" s="14" t="s">
        <v>17903</v>
      </c>
      <c r="J2834" s="14" t="s">
        <v>12928</v>
      </c>
      <c r="K2834" s="14" t="s">
        <v>22865</v>
      </c>
      <c r="L2834" s="14" t="s">
        <v>27819</v>
      </c>
      <c r="M2834" s="28">
        <f t="shared" si="1361"/>
        <v>10.5</v>
      </c>
      <c r="N2834" s="46">
        <f t="shared" si="1340"/>
        <v>6.8</v>
      </c>
      <c r="O2834" s="17">
        <f t="shared" si="1341"/>
        <v>2.4000000000000004</v>
      </c>
      <c r="P2834" s="17">
        <f t="shared" si="1341"/>
        <v>8</v>
      </c>
      <c r="Q2834" s="124">
        <f t="shared" si="1342"/>
        <v>1</v>
      </c>
      <c r="R2834" s="26">
        <f t="shared" si="1343"/>
        <v>3</v>
      </c>
      <c r="S2834" s="2" t="s">
        <v>32789</v>
      </c>
      <c r="T2834" s="2" t="s">
        <v>37768</v>
      </c>
      <c r="U2834" s="24">
        <f t="shared" si="1344"/>
        <v>376.40000000000003</v>
      </c>
      <c r="V2834" s="66">
        <f t="shared" si="1344"/>
        <v>391.20000000000005</v>
      </c>
      <c r="W2834" s="54">
        <f t="shared" si="1345"/>
        <v>3.32</v>
      </c>
      <c r="X2834" s="143">
        <f t="shared" si="1346"/>
        <v>376.40000000000003</v>
      </c>
      <c r="Y2834" s="143">
        <f t="shared" si="1347"/>
        <v>0.7639999999999999</v>
      </c>
      <c r="AD2834">
        <v>152</v>
      </c>
      <c r="AE2834">
        <v>-1</v>
      </c>
      <c r="AF2834" s="10">
        <v>37.9</v>
      </c>
      <c r="AG2834" s="10">
        <v>58.12</v>
      </c>
      <c r="AH2834" s="10">
        <f t="shared" si="1348"/>
        <v>215524.91840426644</v>
      </c>
      <c r="AI2834" s="11">
        <f t="shared" si="1336"/>
        <v>0</v>
      </c>
      <c r="AJ2834">
        <f t="shared" si="1337"/>
        <v>0</v>
      </c>
      <c r="AK2834" t="e">
        <f t="shared" si="1349"/>
        <v>#DIV/0!</v>
      </c>
      <c r="AL2834">
        <f t="shared" si="1350"/>
        <v>19.499201280000001</v>
      </c>
      <c r="AM2834" s="5">
        <f t="shared" si="1351"/>
        <v>6.62</v>
      </c>
      <c r="AN2834">
        <v>0</v>
      </c>
      <c r="AO2834" s="72">
        <f t="shared" si="1352"/>
        <v>3</v>
      </c>
      <c r="AP2834" s="72">
        <f t="shared" si="1353"/>
        <v>1</v>
      </c>
      <c r="AQ2834" s="72">
        <f t="shared" si="1354"/>
        <v>1.2000000000000002</v>
      </c>
      <c r="AR2834" s="71" t="e">
        <f t="shared" si="1355"/>
        <v>#DIV/0!</v>
      </c>
      <c r="BA2834">
        <f t="shared" si="1356"/>
        <v>103</v>
      </c>
      <c r="BB2834" s="91" t="e">
        <f t="shared" si="1357"/>
        <v>#DIV/0!</v>
      </c>
    </row>
    <row r="2835" spans="1:54">
      <c r="A2835" s="2" t="s">
        <v>2953</v>
      </c>
      <c r="B2835" s="7" t="s">
        <v>42778</v>
      </c>
      <c r="C2835" s="17">
        <f t="shared" si="1338"/>
        <v>20.3</v>
      </c>
      <c r="D2835" s="28">
        <f t="shared" si="1339"/>
        <v>209</v>
      </c>
      <c r="E2835" s="8">
        <f t="shared" si="1358"/>
        <v>6</v>
      </c>
      <c r="F2835" s="2" t="s">
        <v>7943</v>
      </c>
      <c r="G2835" s="54">
        <f t="shared" si="1359"/>
        <v>19.3</v>
      </c>
      <c r="H2835" s="20">
        <f t="shared" si="1360"/>
        <v>0.4316912</v>
      </c>
      <c r="I2835" s="14" t="s">
        <v>17904</v>
      </c>
      <c r="J2835" s="14" t="s">
        <v>12929</v>
      </c>
      <c r="K2835" s="14" t="s">
        <v>22866</v>
      </c>
      <c r="L2835" s="14" t="s">
        <v>27820</v>
      </c>
      <c r="M2835" s="28">
        <f t="shared" si="1361"/>
        <v>12.6</v>
      </c>
      <c r="N2835" s="46">
        <f t="shared" si="1340"/>
        <v>5.4</v>
      </c>
      <c r="O2835" s="17">
        <f t="shared" si="1341"/>
        <v>0.60000000000000009</v>
      </c>
      <c r="P2835" s="17">
        <f t="shared" si="1341"/>
        <v>3.8000000000000003</v>
      </c>
      <c r="Q2835" s="124">
        <f t="shared" si="1342"/>
        <v>0.60000000000000009</v>
      </c>
      <c r="R2835" s="26">
        <f t="shared" si="1343"/>
        <v>1</v>
      </c>
      <c r="S2835" s="2" t="s">
        <v>32790</v>
      </c>
      <c r="T2835" s="2" t="s">
        <v>37769</v>
      </c>
      <c r="U2835" s="24">
        <f t="shared" si="1344"/>
        <v>481.8</v>
      </c>
      <c r="V2835" s="66">
        <f t="shared" si="1344"/>
        <v>287.10000000000002</v>
      </c>
      <c r="W2835" s="54">
        <f t="shared" si="1345"/>
        <v>1.93</v>
      </c>
      <c r="X2835" s="143">
        <f t="shared" si="1346"/>
        <v>481.8</v>
      </c>
      <c r="Y2835" s="143">
        <f t="shared" si="1347"/>
        <v>0.48599999999999999</v>
      </c>
      <c r="AD2835">
        <v>152</v>
      </c>
      <c r="AE2835">
        <v>-1</v>
      </c>
      <c r="AF2835" s="10">
        <v>37.9</v>
      </c>
      <c r="AG2835" s="10">
        <v>58.12</v>
      </c>
      <c r="AH2835" s="10">
        <f t="shared" si="1348"/>
        <v>369228.30416925467</v>
      </c>
      <c r="AI2835" s="11">
        <f t="shared" si="1336"/>
        <v>0</v>
      </c>
      <c r="AJ2835">
        <f t="shared" si="1337"/>
        <v>0</v>
      </c>
      <c r="AK2835" t="e">
        <f t="shared" si="1349"/>
        <v>#DIV/0!</v>
      </c>
      <c r="AL2835">
        <f t="shared" si="1350"/>
        <v>1.2957440640000004</v>
      </c>
      <c r="AM2835" s="5">
        <f t="shared" si="1351"/>
        <v>3.8600000000000003</v>
      </c>
      <c r="AN2835">
        <v>0</v>
      </c>
      <c r="AO2835" s="72">
        <f t="shared" si="1352"/>
        <v>1</v>
      </c>
      <c r="AP2835" s="72">
        <f t="shared" si="1353"/>
        <v>0.60000000000000009</v>
      </c>
      <c r="AQ2835" s="72">
        <f t="shared" si="1354"/>
        <v>0.60000000000000009</v>
      </c>
      <c r="AR2835" s="71" t="e">
        <f t="shared" si="1355"/>
        <v>#DIV/0!</v>
      </c>
      <c r="BA2835">
        <f t="shared" si="1356"/>
        <v>209</v>
      </c>
      <c r="BB2835" s="91" t="e">
        <f t="shared" si="1357"/>
        <v>#DIV/0!</v>
      </c>
    </row>
    <row r="2836" spans="1:54">
      <c r="A2836" s="2" t="s">
        <v>2954</v>
      </c>
      <c r="B2836" s="7" t="s">
        <v>42779</v>
      </c>
      <c r="C2836" s="17">
        <f t="shared" si="1338"/>
        <v>30.200000000000003</v>
      </c>
      <c r="D2836" s="28">
        <f t="shared" si="1339"/>
        <v>134</v>
      </c>
      <c r="E2836" s="8">
        <f t="shared" si="1358"/>
        <v>3</v>
      </c>
      <c r="F2836" s="2" t="s">
        <v>7944</v>
      </c>
      <c r="G2836" s="54">
        <f t="shared" si="1359"/>
        <v>29.200000000000003</v>
      </c>
      <c r="H2836" s="20">
        <f t="shared" si="1360"/>
        <v>0.69822139999999999</v>
      </c>
      <c r="I2836" s="14" t="s">
        <v>17905</v>
      </c>
      <c r="J2836" s="14" t="s">
        <v>12930</v>
      </c>
      <c r="K2836" s="14" t="s">
        <v>22867</v>
      </c>
      <c r="L2836" s="14" t="s">
        <v>27821</v>
      </c>
      <c r="M2836" s="28">
        <f t="shared" si="1361"/>
        <v>9.8999999999999986</v>
      </c>
      <c r="N2836" s="46">
        <f t="shared" si="1340"/>
        <v>6.8</v>
      </c>
      <c r="O2836" s="17">
        <f t="shared" si="1341"/>
        <v>0.4</v>
      </c>
      <c r="P2836" s="17">
        <f t="shared" si="1341"/>
        <v>9.2000000000000011</v>
      </c>
      <c r="Q2836" s="124">
        <f t="shared" si="1342"/>
        <v>0.2</v>
      </c>
      <c r="R2836" s="26">
        <f t="shared" si="1343"/>
        <v>0.8</v>
      </c>
      <c r="S2836" s="2" t="s">
        <v>32791</v>
      </c>
      <c r="T2836" s="2" t="s">
        <v>37770</v>
      </c>
      <c r="U2836" s="24">
        <f t="shared" si="1344"/>
        <v>406.6</v>
      </c>
      <c r="V2836" s="66">
        <f t="shared" si="1344"/>
        <v>285</v>
      </c>
      <c r="W2836" s="54">
        <f t="shared" si="1345"/>
        <v>2.92</v>
      </c>
      <c r="X2836" s="143">
        <f t="shared" si="1346"/>
        <v>406.6</v>
      </c>
      <c r="Y2836" s="143">
        <f t="shared" si="1347"/>
        <v>0.68399999999999994</v>
      </c>
      <c r="AD2836">
        <v>152</v>
      </c>
      <c r="AE2836">
        <v>-1</v>
      </c>
      <c r="AF2836" s="10">
        <v>37.9</v>
      </c>
      <c r="AG2836" s="10">
        <v>58.12</v>
      </c>
      <c r="AH2836" s="10">
        <f t="shared" si="1348"/>
        <v>371421.46014482871</v>
      </c>
      <c r="AI2836" s="11">
        <f t="shared" si="1336"/>
        <v>0</v>
      </c>
      <c r="AJ2836">
        <f t="shared" si="1337"/>
        <v>0</v>
      </c>
      <c r="AK2836" t="e">
        <f t="shared" si="1349"/>
        <v>#DIV/0!</v>
      </c>
      <c r="AL2836">
        <f t="shared" si="1350"/>
        <v>0.88843619840000021</v>
      </c>
      <c r="AM2836" s="5">
        <f t="shared" si="1351"/>
        <v>5.8400000000000007</v>
      </c>
      <c r="AN2836">
        <v>0</v>
      </c>
      <c r="AO2836" s="72">
        <f t="shared" si="1352"/>
        <v>0.8</v>
      </c>
      <c r="AP2836" s="72">
        <f t="shared" si="1353"/>
        <v>0.2</v>
      </c>
      <c r="AQ2836" s="72">
        <f t="shared" si="1354"/>
        <v>0.4</v>
      </c>
      <c r="AR2836" s="71" t="e">
        <f t="shared" si="1355"/>
        <v>#DIV/0!</v>
      </c>
      <c r="BA2836">
        <f t="shared" si="1356"/>
        <v>134</v>
      </c>
      <c r="BB2836" s="91" t="e">
        <f t="shared" si="1357"/>
        <v>#DIV/0!</v>
      </c>
    </row>
    <row r="2837" spans="1:54">
      <c r="A2837" s="2" t="s">
        <v>2955</v>
      </c>
      <c r="B2837" s="7" t="s">
        <v>42780</v>
      </c>
      <c r="C2837" s="17">
        <f t="shared" si="1338"/>
        <v>7.3000000000000007</v>
      </c>
      <c r="D2837" s="28">
        <f t="shared" si="1339"/>
        <v>107</v>
      </c>
      <c r="E2837" s="8">
        <f t="shared" si="1358"/>
        <v>4</v>
      </c>
      <c r="F2837" s="2" t="s">
        <v>7945</v>
      </c>
      <c r="G2837" s="54">
        <f t="shared" si="1359"/>
        <v>6.3</v>
      </c>
      <c r="H2837" s="20">
        <f t="shared" si="1360"/>
        <v>0.54714470000000004</v>
      </c>
      <c r="I2837" s="14" t="s">
        <v>17906</v>
      </c>
      <c r="J2837" s="14" t="s">
        <v>12931</v>
      </c>
      <c r="K2837" s="14" t="s">
        <v>22868</v>
      </c>
      <c r="L2837" s="14" t="s">
        <v>27822</v>
      </c>
      <c r="M2837" s="28">
        <f t="shared" si="1361"/>
        <v>10.6</v>
      </c>
      <c r="N2837" s="46">
        <f t="shared" si="1340"/>
        <v>6.6</v>
      </c>
      <c r="O2837" s="17">
        <f t="shared" si="1341"/>
        <v>0.8</v>
      </c>
      <c r="P2837" s="17">
        <f t="shared" si="1341"/>
        <v>7.8000000000000007</v>
      </c>
      <c r="Q2837" s="124">
        <f t="shared" si="1342"/>
        <v>0.2</v>
      </c>
      <c r="R2837" s="26">
        <f t="shared" si="1343"/>
        <v>0.4</v>
      </c>
      <c r="S2837" s="2" t="s">
        <v>32792</v>
      </c>
      <c r="T2837" s="2" t="s">
        <v>37771</v>
      </c>
      <c r="U2837" s="24">
        <f t="shared" si="1344"/>
        <v>379.70000000000005</v>
      </c>
      <c r="V2837" s="66">
        <f t="shared" si="1344"/>
        <v>388.1</v>
      </c>
      <c r="W2837" s="54">
        <f t="shared" si="1345"/>
        <v>0.63</v>
      </c>
      <c r="X2837" s="143">
        <f t="shared" si="1346"/>
        <v>379.70000000000005</v>
      </c>
      <c r="Y2837" s="143">
        <f t="shared" si="1347"/>
        <v>0.22600000000000001</v>
      </c>
      <c r="AD2837">
        <v>152</v>
      </c>
      <c r="AE2837">
        <v>-1</v>
      </c>
      <c r="AF2837" s="10">
        <v>37.9</v>
      </c>
      <c r="AG2837" s="10">
        <v>58.12</v>
      </c>
      <c r="AH2837" s="10">
        <f t="shared" si="1348"/>
        <v>223022.42490922677</v>
      </c>
      <c r="AI2837" s="11">
        <f t="shared" si="1336"/>
        <v>0</v>
      </c>
      <c r="AJ2837">
        <f t="shared" si="1337"/>
        <v>0</v>
      </c>
      <c r="AK2837" t="e">
        <f t="shared" si="1349"/>
        <v>#DIV/0!</v>
      </c>
      <c r="AL2837">
        <f t="shared" si="1350"/>
        <v>1.1303268288000001</v>
      </c>
      <c r="AM2837" s="5">
        <f t="shared" si="1351"/>
        <v>1.2600000000000002</v>
      </c>
      <c r="AN2837">
        <v>0</v>
      </c>
      <c r="AO2837" s="72">
        <f t="shared" si="1352"/>
        <v>0.4</v>
      </c>
      <c r="AP2837" s="72">
        <f t="shared" si="1353"/>
        <v>0.2</v>
      </c>
      <c r="AQ2837" s="72">
        <f t="shared" si="1354"/>
        <v>0.2</v>
      </c>
      <c r="AR2837" s="71" t="e">
        <f t="shared" si="1355"/>
        <v>#DIV/0!</v>
      </c>
      <c r="BA2837">
        <f t="shared" si="1356"/>
        <v>107</v>
      </c>
      <c r="BB2837" s="91" t="e">
        <f t="shared" si="1357"/>
        <v>#DIV/0!</v>
      </c>
    </row>
    <row r="2838" spans="1:54">
      <c r="A2838" s="2" t="s">
        <v>2956</v>
      </c>
      <c r="B2838" s="7" t="s">
        <v>42781</v>
      </c>
      <c r="C2838" s="17">
        <f t="shared" si="1338"/>
        <v>19.7</v>
      </c>
      <c r="D2838" s="28">
        <f t="shared" si="1339"/>
        <v>267</v>
      </c>
      <c r="E2838" s="8">
        <f t="shared" si="1358"/>
        <v>17</v>
      </c>
      <c r="F2838" s="2" t="s">
        <v>7946</v>
      </c>
      <c r="G2838" s="54">
        <f t="shared" si="1359"/>
        <v>18.8</v>
      </c>
      <c r="H2838" s="20">
        <f t="shared" si="1360"/>
        <v>0.35635069999999996</v>
      </c>
      <c r="I2838" s="14" t="s">
        <v>17907</v>
      </c>
      <c r="J2838" s="14" t="s">
        <v>12932</v>
      </c>
      <c r="K2838" s="14" t="s">
        <v>22869</v>
      </c>
      <c r="L2838" s="14" t="s">
        <v>27823</v>
      </c>
      <c r="M2838" s="28">
        <f t="shared" si="1361"/>
        <v>12.5</v>
      </c>
      <c r="N2838" s="46">
        <f t="shared" si="1340"/>
        <v>6.6</v>
      </c>
      <c r="O2838" s="17">
        <f t="shared" si="1341"/>
        <v>1.4000000000000001</v>
      </c>
      <c r="P2838" s="17">
        <f t="shared" si="1341"/>
        <v>4</v>
      </c>
      <c r="Q2838" s="124">
        <f t="shared" si="1342"/>
        <v>2</v>
      </c>
      <c r="R2838" s="26">
        <f t="shared" si="1343"/>
        <v>3</v>
      </c>
      <c r="S2838" s="2" t="s">
        <v>32793</v>
      </c>
      <c r="T2838" s="2" t="s">
        <v>37772</v>
      </c>
      <c r="U2838" s="24">
        <f t="shared" si="1344"/>
        <v>540.4</v>
      </c>
      <c r="V2838" s="66">
        <f t="shared" si="1344"/>
        <v>390.70000000000005</v>
      </c>
      <c r="W2838" s="54">
        <f t="shared" si="1345"/>
        <v>1.8800000000000001</v>
      </c>
      <c r="X2838" s="143">
        <f t="shared" si="1346"/>
        <v>540.4</v>
      </c>
      <c r="Y2838" s="143">
        <f t="shared" si="1347"/>
        <v>0.47599999999999998</v>
      </c>
      <c r="AD2838">
        <v>152</v>
      </c>
      <c r="AE2838">
        <v>-1</v>
      </c>
      <c r="AF2838" s="10">
        <v>37.9</v>
      </c>
      <c r="AG2838" s="10">
        <v>58.12</v>
      </c>
      <c r="AH2838" s="10">
        <f t="shared" si="1348"/>
        <v>216800.42282931908</v>
      </c>
      <c r="AI2838" s="11">
        <f t="shared" si="1336"/>
        <v>0</v>
      </c>
      <c r="AJ2838">
        <f t="shared" si="1337"/>
        <v>0</v>
      </c>
      <c r="AK2838" t="e">
        <f t="shared" si="1349"/>
        <v>#DIV/0!</v>
      </c>
      <c r="AL2838">
        <f t="shared" si="1350"/>
        <v>10.813308240000003</v>
      </c>
      <c r="AM2838" s="5">
        <f t="shared" si="1351"/>
        <v>3.7399999999999998</v>
      </c>
      <c r="AN2838">
        <v>0</v>
      </c>
      <c r="AO2838" s="72">
        <f t="shared" si="1352"/>
        <v>3</v>
      </c>
      <c r="AP2838" s="72">
        <f t="shared" si="1353"/>
        <v>2</v>
      </c>
      <c r="AQ2838" s="72">
        <f t="shared" si="1354"/>
        <v>2</v>
      </c>
      <c r="AR2838" s="71" t="e">
        <f t="shared" si="1355"/>
        <v>#DIV/0!</v>
      </c>
      <c r="BA2838">
        <f t="shared" si="1356"/>
        <v>267</v>
      </c>
      <c r="BB2838" s="91" t="e">
        <f t="shared" si="1357"/>
        <v>#DIV/0!</v>
      </c>
    </row>
    <row r="2839" spans="1:54">
      <c r="A2839" s="2" t="s">
        <v>2957</v>
      </c>
      <c r="B2839" s="7" t="s">
        <v>42782</v>
      </c>
      <c r="C2839" s="17">
        <f t="shared" si="1338"/>
        <v>9.5</v>
      </c>
      <c r="D2839" s="28">
        <f t="shared" si="1339"/>
        <v>200</v>
      </c>
      <c r="E2839" s="8">
        <f t="shared" si="1358"/>
        <v>11</v>
      </c>
      <c r="F2839" s="2" t="s">
        <v>7947</v>
      </c>
      <c r="G2839" s="54">
        <f t="shared" si="1359"/>
        <v>8.6</v>
      </c>
      <c r="H2839" s="20">
        <f t="shared" si="1360"/>
        <v>0.368863</v>
      </c>
      <c r="I2839" s="14" t="s">
        <v>17908</v>
      </c>
      <c r="J2839" s="14" t="s">
        <v>12933</v>
      </c>
      <c r="K2839" s="14" t="s">
        <v>22870</v>
      </c>
      <c r="L2839" s="14" t="s">
        <v>27824</v>
      </c>
      <c r="M2839" s="28">
        <f t="shared" si="1361"/>
        <v>13.6</v>
      </c>
      <c r="N2839" s="46">
        <f t="shared" si="1340"/>
        <v>5.2</v>
      </c>
      <c r="O2839" s="17">
        <f t="shared" si="1341"/>
        <v>1.2000000000000002</v>
      </c>
      <c r="P2839" s="17">
        <f t="shared" si="1341"/>
        <v>1.8</v>
      </c>
      <c r="Q2839" s="124">
        <f t="shared" si="1342"/>
        <v>1</v>
      </c>
      <c r="R2839" s="26">
        <f t="shared" si="1343"/>
        <v>1.6</v>
      </c>
      <c r="S2839" s="2" t="s">
        <v>32794</v>
      </c>
      <c r="T2839" s="2" t="s">
        <v>37773</v>
      </c>
      <c r="U2839" s="24">
        <f t="shared" si="1344"/>
        <v>473.5</v>
      </c>
      <c r="V2839" s="66">
        <f t="shared" si="1344"/>
        <v>328.40000000000003</v>
      </c>
      <c r="W2839" s="54">
        <f t="shared" si="1345"/>
        <v>0.86</v>
      </c>
      <c r="X2839" s="143">
        <f t="shared" si="1346"/>
        <v>473.5</v>
      </c>
      <c r="Y2839" s="143">
        <f t="shared" si="1347"/>
        <v>0.27200000000000002</v>
      </c>
      <c r="AD2839">
        <v>152</v>
      </c>
      <c r="AE2839">
        <v>-1</v>
      </c>
      <c r="AF2839" s="10">
        <v>37.9</v>
      </c>
      <c r="AG2839" s="10">
        <v>58.12</v>
      </c>
      <c r="AH2839" s="10">
        <f t="shared" si="1348"/>
        <v>322253.57190883654</v>
      </c>
      <c r="AI2839" s="11">
        <f t="shared" si="1336"/>
        <v>0</v>
      </c>
      <c r="AJ2839">
        <f t="shared" si="1337"/>
        <v>0</v>
      </c>
      <c r="AK2839" t="e">
        <f t="shared" si="1349"/>
        <v>#DIV/0!</v>
      </c>
      <c r="AL2839">
        <f t="shared" si="1350"/>
        <v>2.1812094720000004</v>
      </c>
      <c r="AM2839" s="5">
        <f t="shared" si="1351"/>
        <v>1.7</v>
      </c>
      <c r="AN2839">
        <v>0</v>
      </c>
      <c r="AO2839" s="72">
        <f t="shared" si="1352"/>
        <v>1.6</v>
      </c>
      <c r="AP2839" s="72">
        <f t="shared" si="1353"/>
        <v>1</v>
      </c>
      <c r="AQ2839" s="72">
        <f t="shared" si="1354"/>
        <v>1.2000000000000002</v>
      </c>
      <c r="AR2839" s="71" t="e">
        <f t="shared" si="1355"/>
        <v>#DIV/0!</v>
      </c>
      <c r="BA2839">
        <f t="shared" si="1356"/>
        <v>200</v>
      </c>
      <c r="BB2839" s="91" t="e">
        <f t="shared" si="1357"/>
        <v>#DIV/0!</v>
      </c>
    </row>
    <row r="2840" spans="1:54">
      <c r="A2840" s="2" t="s">
        <v>2958</v>
      </c>
      <c r="B2840" s="7" t="s">
        <v>42783</v>
      </c>
      <c r="C2840" s="17">
        <f t="shared" si="1338"/>
        <v>12.700000000000001</v>
      </c>
      <c r="D2840" s="28">
        <f t="shared" si="1339"/>
        <v>111</v>
      </c>
      <c r="E2840" s="8">
        <f t="shared" si="1358"/>
        <v>7</v>
      </c>
      <c r="F2840" s="2" t="s">
        <v>7948</v>
      </c>
      <c r="G2840" s="54">
        <f t="shared" si="1359"/>
        <v>11.799999999999999</v>
      </c>
      <c r="H2840" s="20">
        <f t="shared" si="1360"/>
        <v>0.85252930000000005</v>
      </c>
      <c r="I2840" s="14" t="s">
        <v>17909</v>
      </c>
      <c r="J2840" s="14" t="s">
        <v>12934</v>
      </c>
      <c r="K2840" s="14" t="s">
        <v>22871</v>
      </c>
      <c r="L2840" s="14" t="s">
        <v>27825</v>
      </c>
      <c r="M2840" s="28">
        <f t="shared" si="1361"/>
        <v>10.8</v>
      </c>
      <c r="N2840" s="46">
        <f t="shared" si="1340"/>
        <v>6.2</v>
      </c>
      <c r="O2840" s="17">
        <f t="shared" si="1341"/>
        <v>2.2000000000000002</v>
      </c>
      <c r="P2840" s="17">
        <f t="shared" si="1341"/>
        <v>7.4</v>
      </c>
      <c r="Q2840" s="124">
        <f t="shared" si="1342"/>
        <v>0.2</v>
      </c>
      <c r="R2840" s="26">
        <f t="shared" si="1343"/>
        <v>1.4000000000000001</v>
      </c>
      <c r="S2840" s="2" t="s">
        <v>32795</v>
      </c>
      <c r="T2840" s="2" t="s">
        <v>37774</v>
      </c>
      <c r="U2840" s="24">
        <f t="shared" si="1344"/>
        <v>383.70000000000005</v>
      </c>
      <c r="V2840" s="66">
        <f t="shared" si="1344"/>
        <v>394</v>
      </c>
      <c r="W2840" s="54">
        <f t="shared" si="1345"/>
        <v>1.18</v>
      </c>
      <c r="X2840" s="143">
        <f t="shared" si="1346"/>
        <v>383.70000000000005</v>
      </c>
      <c r="Y2840" s="143">
        <f t="shared" si="1347"/>
        <v>0.33599999999999997</v>
      </c>
      <c r="AD2840">
        <v>152</v>
      </c>
      <c r="AE2840">
        <v>-1</v>
      </c>
      <c r="AF2840" s="10">
        <v>37.9</v>
      </c>
      <c r="AG2840" s="10">
        <v>58.12</v>
      </c>
      <c r="AH2840" s="10">
        <f t="shared" si="1348"/>
        <v>208465.3825046664</v>
      </c>
      <c r="AI2840" s="11">
        <f t="shared" si="1336"/>
        <v>0</v>
      </c>
      <c r="AJ2840">
        <f t="shared" si="1337"/>
        <v>0</v>
      </c>
      <c r="AK2840" t="e">
        <f t="shared" si="1349"/>
        <v>#DIV/0!</v>
      </c>
      <c r="AL2840">
        <f t="shared" si="1350"/>
        <v>3.3611521943999998</v>
      </c>
      <c r="AM2840" s="5">
        <f t="shared" si="1351"/>
        <v>2.3400000000000003</v>
      </c>
      <c r="AN2840">
        <v>0</v>
      </c>
      <c r="AO2840" s="72">
        <f t="shared" si="1352"/>
        <v>1.4000000000000001</v>
      </c>
      <c r="AP2840" s="72">
        <f t="shared" si="1353"/>
        <v>0.2</v>
      </c>
      <c r="AQ2840" s="72">
        <f t="shared" si="1354"/>
        <v>0.4</v>
      </c>
      <c r="AR2840" s="71" t="e">
        <f t="shared" si="1355"/>
        <v>#DIV/0!</v>
      </c>
      <c r="BA2840">
        <f t="shared" si="1356"/>
        <v>111</v>
      </c>
      <c r="BB2840" s="91" t="e">
        <f t="shared" si="1357"/>
        <v>#DIV/0!</v>
      </c>
    </row>
    <row r="2841" spans="1:54">
      <c r="A2841" s="2" t="s">
        <v>2959</v>
      </c>
      <c r="B2841" s="7" t="s">
        <v>42784</v>
      </c>
      <c r="C2841" s="17">
        <f t="shared" si="1338"/>
        <v>22.200000000000003</v>
      </c>
      <c r="D2841" s="28">
        <f t="shared" si="1339"/>
        <v>213</v>
      </c>
      <c r="E2841" s="8">
        <f t="shared" si="1358"/>
        <v>7</v>
      </c>
      <c r="F2841" s="2" t="s">
        <v>7949</v>
      </c>
      <c r="G2841" s="54">
        <f t="shared" si="1359"/>
        <v>21.200000000000003</v>
      </c>
      <c r="H2841" s="20">
        <f t="shared" si="1360"/>
        <v>0.43509890000000001</v>
      </c>
      <c r="I2841" s="14" t="s">
        <v>17910</v>
      </c>
      <c r="J2841" s="14" t="s">
        <v>12935</v>
      </c>
      <c r="K2841" s="14" t="s">
        <v>22872</v>
      </c>
      <c r="L2841" s="14" t="s">
        <v>27826</v>
      </c>
      <c r="M2841" s="28">
        <f t="shared" si="1361"/>
        <v>13.9</v>
      </c>
      <c r="N2841" s="46">
        <f t="shared" si="1340"/>
        <v>6.6</v>
      </c>
      <c r="O2841" s="17">
        <f t="shared" si="1341"/>
        <v>2</v>
      </c>
      <c r="P2841" s="17">
        <f t="shared" si="1341"/>
        <v>1.2000000000000002</v>
      </c>
      <c r="Q2841" s="124">
        <f t="shared" si="1342"/>
        <v>0.4</v>
      </c>
      <c r="R2841" s="26">
        <f t="shared" si="1343"/>
        <v>0.8</v>
      </c>
      <c r="S2841" s="2" t="s">
        <v>32796</v>
      </c>
      <c r="T2841" s="2" t="s">
        <v>37775</v>
      </c>
      <c r="U2841" s="24">
        <f t="shared" si="1344"/>
        <v>485.8</v>
      </c>
      <c r="V2841" s="66">
        <f t="shared" si="1344"/>
        <v>335.8</v>
      </c>
      <c r="W2841" s="54">
        <f t="shared" si="1345"/>
        <v>2.1199999999999997</v>
      </c>
      <c r="X2841" s="143">
        <f t="shared" si="1346"/>
        <v>485.8</v>
      </c>
      <c r="Y2841" s="143">
        <f t="shared" si="1347"/>
        <v>0.52399999999999991</v>
      </c>
      <c r="AD2841">
        <v>152</v>
      </c>
      <c r="AE2841">
        <v>-1</v>
      </c>
      <c r="AF2841" s="10">
        <v>37.9</v>
      </c>
      <c r="AG2841" s="10">
        <v>58.12</v>
      </c>
      <c r="AH2841" s="10">
        <f t="shared" si="1348"/>
        <v>312489.84832954605</v>
      </c>
      <c r="AI2841" s="11">
        <f t="shared" si="1336"/>
        <v>0</v>
      </c>
      <c r="AJ2841">
        <f t="shared" si="1337"/>
        <v>0</v>
      </c>
      <c r="AK2841" t="e">
        <f t="shared" si="1349"/>
        <v>#DIV/0!</v>
      </c>
      <c r="AL2841">
        <f t="shared" si="1350"/>
        <v>1.084610112</v>
      </c>
      <c r="AM2841" s="5">
        <f t="shared" si="1351"/>
        <v>4.24</v>
      </c>
      <c r="AN2841">
        <v>0</v>
      </c>
      <c r="AO2841" s="72">
        <f t="shared" si="1352"/>
        <v>0.8</v>
      </c>
      <c r="AP2841" s="72">
        <f t="shared" si="1353"/>
        <v>0.4</v>
      </c>
      <c r="AQ2841" s="72">
        <f t="shared" si="1354"/>
        <v>0.60000000000000009</v>
      </c>
      <c r="AR2841" s="71" t="e">
        <f t="shared" si="1355"/>
        <v>#DIV/0!</v>
      </c>
      <c r="BA2841">
        <f t="shared" si="1356"/>
        <v>213</v>
      </c>
      <c r="BB2841" s="91" t="e">
        <f t="shared" si="1357"/>
        <v>#DIV/0!</v>
      </c>
    </row>
    <row r="2842" spans="1:54">
      <c r="A2842" s="2" t="s">
        <v>2960</v>
      </c>
      <c r="B2842" s="7" t="s">
        <v>42785</v>
      </c>
      <c r="C2842" s="17">
        <f t="shared" si="1338"/>
        <v>13.100000000000001</v>
      </c>
      <c r="D2842" s="28">
        <f t="shared" si="1339"/>
        <v>292</v>
      </c>
      <c r="E2842" s="8">
        <f t="shared" si="1358"/>
        <v>9</v>
      </c>
      <c r="F2842" s="2" t="s">
        <v>7950</v>
      </c>
      <c r="G2842" s="54">
        <f t="shared" si="1359"/>
        <v>12.2</v>
      </c>
      <c r="H2842" s="20">
        <f t="shared" si="1360"/>
        <v>0.60721760000000002</v>
      </c>
      <c r="I2842" s="14" t="s">
        <v>17911</v>
      </c>
      <c r="J2842" s="14" t="s">
        <v>12936</v>
      </c>
      <c r="K2842" s="14" t="s">
        <v>22873</v>
      </c>
      <c r="L2842" s="14" t="s">
        <v>27827</v>
      </c>
      <c r="M2842" s="28">
        <f t="shared" si="1361"/>
        <v>13.1</v>
      </c>
      <c r="N2842" s="46">
        <f t="shared" si="1340"/>
        <v>6.2</v>
      </c>
      <c r="O2842" s="17">
        <f t="shared" si="1341"/>
        <v>2</v>
      </c>
      <c r="P2842" s="17">
        <f t="shared" si="1341"/>
        <v>2.8000000000000003</v>
      </c>
      <c r="Q2842" s="124">
        <f t="shared" si="1342"/>
        <v>0.4</v>
      </c>
      <c r="R2842" s="26">
        <f t="shared" si="1343"/>
        <v>1</v>
      </c>
      <c r="S2842" s="2" t="s">
        <v>32797</v>
      </c>
      <c r="T2842" s="2" t="s">
        <v>37776</v>
      </c>
      <c r="U2842" s="24">
        <f t="shared" si="1344"/>
        <v>565.4</v>
      </c>
      <c r="V2842" s="66">
        <f t="shared" si="1344"/>
        <v>391.3</v>
      </c>
      <c r="W2842" s="54">
        <f t="shared" si="1345"/>
        <v>1.22</v>
      </c>
      <c r="X2842" s="143">
        <f t="shared" si="1346"/>
        <v>565.4</v>
      </c>
      <c r="Y2842" s="143">
        <f t="shared" si="1347"/>
        <v>0.34399999999999997</v>
      </c>
      <c r="AD2842">
        <v>152</v>
      </c>
      <c r="AE2842">
        <v>-1</v>
      </c>
      <c r="AF2842" s="10">
        <v>37.9</v>
      </c>
      <c r="AG2842" s="10">
        <v>58.12</v>
      </c>
      <c r="AH2842" s="10">
        <f t="shared" si="1348"/>
        <v>215373.78479157723</v>
      </c>
      <c r="AI2842" s="11">
        <f t="shared" si="1336"/>
        <v>0</v>
      </c>
      <c r="AJ2842">
        <f t="shared" si="1337"/>
        <v>0</v>
      </c>
      <c r="AK2842" t="e">
        <f t="shared" si="1349"/>
        <v>#DIV/0!</v>
      </c>
      <c r="AL2842">
        <f t="shared" si="1350"/>
        <v>2.1995814400000002</v>
      </c>
      <c r="AM2842" s="5">
        <f t="shared" si="1351"/>
        <v>2.4200000000000004</v>
      </c>
      <c r="AN2842">
        <v>0</v>
      </c>
      <c r="AO2842" s="72">
        <f t="shared" si="1352"/>
        <v>1</v>
      </c>
      <c r="AP2842" s="72">
        <f t="shared" si="1353"/>
        <v>0.4</v>
      </c>
      <c r="AQ2842" s="72">
        <f t="shared" si="1354"/>
        <v>0.4</v>
      </c>
      <c r="AR2842" s="71" t="e">
        <f t="shared" si="1355"/>
        <v>#DIV/0!</v>
      </c>
      <c r="BA2842">
        <f t="shared" si="1356"/>
        <v>292</v>
      </c>
      <c r="BB2842" s="91" t="e">
        <f t="shared" si="1357"/>
        <v>#DIV/0!</v>
      </c>
    </row>
    <row r="2843" spans="1:54">
      <c r="A2843" s="2" t="s">
        <v>2961</v>
      </c>
      <c r="B2843" s="7" t="s">
        <v>42786</v>
      </c>
      <c r="C2843" s="17">
        <f t="shared" si="1338"/>
        <v>25.1</v>
      </c>
      <c r="D2843" s="28">
        <f t="shared" si="1339"/>
        <v>58</v>
      </c>
      <c r="E2843" s="8">
        <f t="shared" si="1358"/>
        <v>5</v>
      </c>
      <c r="F2843" s="2" t="s">
        <v>7951</v>
      </c>
      <c r="G2843" s="54">
        <f t="shared" si="1359"/>
        <v>24.1</v>
      </c>
      <c r="H2843" s="20">
        <f t="shared" si="1360"/>
        <v>0.39849029999999996</v>
      </c>
      <c r="I2843" s="14" t="s">
        <v>17912</v>
      </c>
      <c r="J2843" s="14" t="s">
        <v>12937</v>
      </c>
      <c r="K2843" s="14" t="s">
        <v>22874</v>
      </c>
      <c r="L2843" s="14" t="s">
        <v>27828</v>
      </c>
      <c r="M2843" s="28">
        <f t="shared" si="1361"/>
        <v>10.1</v>
      </c>
      <c r="N2843" s="46">
        <f t="shared" si="1340"/>
        <v>6.8</v>
      </c>
      <c r="O2843" s="17">
        <f t="shared" si="1341"/>
        <v>0.60000000000000009</v>
      </c>
      <c r="P2843" s="17">
        <f t="shared" si="1341"/>
        <v>8.8000000000000007</v>
      </c>
      <c r="Q2843" s="124">
        <f t="shared" si="1342"/>
        <v>0.4</v>
      </c>
      <c r="R2843" s="26">
        <f t="shared" si="1343"/>
        <v>0.8</v>
      </c>
      <c r="S2843" s="2" t="s">
        <v>32798</v>
      </c>
      <c r="T2843" s="2" t="s">
        <v>37777</v>
      </c>
      <c r="U2843" s="24">
        <f t="shared" si="1344"/>
        <v>331.20000000000005</v>
      </c>
      <c r="V2843" s="66">
        <f t="shared" si="1344"/>
        <v>350.40000000000003</v>
      </c>
      <c r="W2843" s="54">
        <f t="shared" si="1345"/>
        <v>2.4099999999999997</v>
      </c>
      <c r="X2843" s="143">
        <f t="shared" si="1346"/>
        <v>331.20000000000005</v>
      </c>
      <c r="Y2843" s="143">
        <f t="shared" si="1347"/>
        <v>0.58199999999999996</v>
      </c>
      <c r="AD2843">
        <v>152</v>
      </c>
      <c r="AE2843">
        <v>-1</v>
      </c>
      <c r="AF2843" s="10">
        <v>37.9</v>
      </c>
      <c r="AG2843" s="10">
        <v>58.12</v>
      </c>
      <c r="AH2843" s="10">
        <f t="shared" si="1348"/>
        <v>291828.85410868289</v>
      </c>
      <c r="AI2843" s="11">
        <f t="shared" si="1336"/>
        <v>0</v>
      </c>
      <c r="AJ2843">
        <f t="shared" si="1337"/>
        <v>0</v>
      </c>
      <c r="AK2843" t="e">
        <f t="shared" si="1349"/>
        <v>#DIV/0!</v>
      </c>
      <c r="AL2843">
        <f t="shared" si="1350"/>
        <v>2.5407769728000011</v>
      </c>
      <c r="AM2843" s="5">
        <f t="shared" si="1351"/>
        <v>4.82</v>
      </c>
      <c r="AN2843">
        <v>0</v>
      </c>
      <c r="AO2843" s="72">
        <f t="shared" si="1352"/>
        <v>0.8</v>
      </c>
      <c r="AP2843" s="72">
        <f t="shared" si="1353"/>
        <v>0.4</v>
      </c>
      <c r="AQ2843" s="72">
        <f t="shared" si="1354"/>
        <v>0.60000000000000009</v>
      </c>
      <c r="AR2843" s="71" t="e">
        <f t="shared" si="1355"/>
        <v>#DIV/0!</v>
      </c>
      <c r="BA2843">
        <f t="shared" si="1356"/>
        <v>58</v>
      </c>
      <c r="BB2843" s="91" t="e">
        <f t="shared" si="1357"/>
        <v>#DIV/0!</v>
      </c>
    </row>
    <row r="2844" spans="1:54">
      <c r="A2844" s="2" t="s">
        <v>2962</v>
      </c>
      <c r="B2844" s="7" t="s">
        <v>42787</v>
      </c>
      <c r="C2844" s="17">
        <f t="shared" si="1338"/>
        <v>6.5</v>
      </c>
      <c r="D2844" s="28">
        <f t="shared" si="1339"/>
        <v>54</v>
      </c>
      <c r="E2844" s="8">
        <f t="shared" si="1358"/>
        <v>5</v>
      </c>
      <c r="F2844" s="2" t="s">
        <v>7952</v>
      </c>
      <c r="G2844" s="54">
        <f t="shared" si="1359"/>
        <v>5.5</v>
      </c>
      <c r="H2844" s="20">
        <f t="shared" si="1360"/>
        <v>0.68415510000000002</v>
      </c>
      <c r="I2844" s="14" t="s">
        <v>80</v>
      </c>
      <c r="J2844" s="14" t="s">
        <v>12938</v>
      </c>
      <c r="K2844" s="14" t="s">
        <v>22875</v>
      </c>
      <c r="L2844" s="14" t="s">
        <v>27829</v>
      </c>
      <c r="M2844" s="28">
        <f t="shared" si="1361"/>
        <v>9.6</v>
      </c>
      <c r="N2844" s="46">
        <f t="shared" si="1340"/>
        <v>6.2</v>
      </c>
      <c r="O2844" s="17">
        <f t="shared" si="1341"/>
        <v>1.2000000000000002</v>
      </c>
      <c r="P2844" s="17">
        <f t="shared" si="1341"/>
        <v>9.8000000000000007</v>
      </c>
      <c r="Q2844" s="124">
        <f t="shared" si="1342"/>
        <v>0.2</v>
      </c>
      <c r="R2844" s="26">
        <f t="shared" si="1343"/>
        <v>0.8</v>
      </c>
      <c r="S2844" s="2" t="s">
        <v>32799</v>
      </c>
      <c r="T2844" s="2" t="s">
        <v>37778</v>
      </c>
      <c r="U2844" s="24">
        <f t="shared" si="1344"/>
        <v>327.10000000000002</v>
      </c>
      <c r="V2844" s="66">
        <f t="shared" si="1344"/>
        <v>347.5</v>
      </c>
      <c r="W2844" s="54">
        <f t="shared" si="1345"/>
        <v>0.55000000000000004</v>
      </c>
      <c r="X2844" s="143">
        <f t="shared" si="1346"/>
        <v>327.10000000000002</v>
      </c>
      <c r="Y2844" s="143">
        <f t="shared" si="1347"/>
        <v>0.21000000000000002</v>
      </c>
      <c r="AD2844">
        <v>152</v>
      </c>
      <c r="AE2844">
        <v>-1</v>
      </c>
      <c r="AF2844" s="10">
        <v>37.9</v>
      </c>
      <c r="AG2844" s="10">
        <v>58.12</v>
      </c>
      <c r="AH2844" s="10">
        <f t="shared" si="1348"/>
        <v>296199.94384836568</v>
      </c>
      <c r="AI2844" s="11">
        <f t="shared" si="1336"/>
        <v>0</v>
      </c>
      <c r="AJ2844">
        <f t="shared" si="1337"/>
        <v>0</v>
      </c>
      <c r="AK2844" t="e">
        <f t="shared" si="1349"/>
        <v>#DIV/0!</v>
      </c>
      <c r="AL2844">
        <f t="shared" si="1350"/>
        <v>2.9714688192000005</v>
      </c>
      <c r="AM2844" s="5">
        <f t="shared" si="1351"/>
        <v>1.1000000000000001</v>
      </c>
      <c r="AN2844">
        <v>0</v>
      </c>
      <c r="AO2844" s="72">
        <f t="shared" si="1352"/>
        <v>0.8</v>
      </c>
      <c r="AP2844" s="72">
        <f t="shared" si="1353"/>
        <v>0.2</v>
      </c>
      <c r="AQ2844" s="72">
        <f t="shared" si="1354"/>
        <v>0.4</v>
      </c>
      <c r="AR2844" s="71" t="e">
        <f t="shared" si="1355"/>
        <v>#DIV/0!</v>
      </c>
      <c r="BA2844">
        <f t="shared" si="1356"/>
        <v>54</v>
      </c>
      <c r="BB2844" s="91" t="e">
        <f t="shared" si="1357"/>
        <v>#DIV/0!</v>
      </c>
    </row>
    <row r="2845" spans="1:54">
      <c r="A2845" s="2" t="s">
        <v>2963</v>
      </c>
      <c r="B2845" s="7" t="s">
        <v>42788</v>
      </c>
      <c r="C2845" s="17">
        <f t="shared" si="1338"/>
        <v>28</v>
      </c>
      <c r="D2845" s="28">
        <f t="shared" si="1339"/>
        <v>239</v>
      </c>
      <c r="E2845" s="8">
        <f t="shared" si="1358"/>
        <v>10</v>
      </c>
      <c r="F2845" s="2" t="s">
        <v>7953</v>
      </c>
      <c r="G2845" s="54">
        <f t="shared" si="1359"/>
        <v>27.1</v>
      </c>
      <c r="H2845" s="20">
        <f t="shared" si="1360"/>
        <v>0.69592219999999994</v>
      </c>
      <c r="I2845" s="14" t="s">
        <v>17913</v>
      </c>
      <c r="J2845" s="14" t="s">
        <v>12939</v>
      </c>
      <c r="K2845" s="14" t="s">
        <v>22876</v>
      </c>
      <c r="L2845" s="14" t="s">
        <v>27830</v>
      </c>
      <c r="M2845" s="28">
        <f t="shared" si="1361"/>
        <v>11.5</v>
      </c>
      <c r="N2845" s="46">
        <f t="shared" si="1340"/>
        <v>5.4</v>
      </c>
      <c r="O2845" s="17">
        <f t="shared" si="1341"/>
        <v>1.6</v>
      </c>
      <c r="P2845" s="17">
        <f t="shared" si="1341"/>
        <v>6</v>
      </c>
      <c r="Q2845" s="124">
        <f t="shared" si="1342"/>
        <v>0.60000000000000009</v>
      </c>
      <c r="R2845" s="26">
        <f t="shared" si="1343"/>
        <v>1.8</v>
      </c>
      <c r="S2845" s="2" t="s">
        <v>32800</v>
      </c>
      <c r="T2845" s="2" t="s">
        <v>37779</v>
      </c>
      <c r="U2845" s="24">
        <f t="shared" si="1344"/>
        <v>512</v>
      </c>
      <c r="V2845" s="66">
        <f t="shared" si="1344"/>
        <v>344.70000000000005</v>
      </c>
      <c r="W2845" s="54">
        <f t="shared" si="1345"/>
        <v>2.71</v>
      </c>
      <c r="X2845" s="143">
        <f t="shared" si="1346"/>
        <v>512</v>
      </c>
      <c r="Y2845" s="143">
        <f t="shared" si="1347"/>
        <v>0.64200000000000002</v>
      </c>
      <c r="AD2845">
        <v>152</v>
      </c>
      <c r="AE2845">
        <v>-1</v>
      </c>
      <c r="AF2845" s="10">
        <v>37.9</v>
      </c>
      <c r="AG2845" s="10">
        <v>58.12</v>
      </c>
      <c r="AH2845" s="10">
        <f t="shared" si="1348"/>
        <v>300186.43462398584</v>
      </c>
      <c r="AI2845" s="11">
        <f t="shared" si="1336"/>
        <v>0</v>
      </c>
      <c r="AJ2845">
        <f t="shared" si="1337"/>
        <v>0</v>
      </c>
      <c r="AK2845" t="e">
        <f t="shared" si="1349"/>
        <v>#DIV/0!</v>
      </c>
      <c r="AL2845">
        <f t="shared" si="1350"/>
        <v>5.254464384000002</v>
      </c>
      <c r="AM2845" s="5">
        <f t="shared" si="1351"/>
        <v>5.4</v>
      </c>
      <c r="AN2845">
        <v>0</v>
      </c>
      <c r="AO2845" s="72">
        <f t="shared" si="1352"/>
        <v>1.8</v>
      </c>
      <c r="AP2845" s="72">
        <f t="shared" si="1353"/>
        <v>0.60000000000000009</v>
      </c>
      <c r="AQ2845" s="72">
        <f t="shared" si="1354"/>
        <v>0.60000000000000009</v>
      </c>
      <c r="AR2845" s="71" t="e">
        <f t="shared" si="1355"/>
        <v>#DIV/0!</v>
      </c>
      <c r="BA2845">
        <f t="shared" si="1356"/>
        <v>239</v>
      </c>
      <c r="BB2845" s="91" t="e">
        <f t="shared" si="1357"/>
        <v>#DIV/0!</v>
      </c>
    </row>
    <row r="2846" spans="1:54">
      <c r="A2846" s="2" t="s">
        <v>2964</v>
      </c>
      <c r="B2846" s="7" t="s">
        <v>42789</v>
      </c>
      <c r="C2846" s="17">
        <f t="shared" si="1338"/>
        <v>31.3</v>
      </c>
      <c r="D2846" s="28">
        <f t="shared" si="1339"/>
        <v>198</v>
      </c>
      <c r="E2846" s="8">
        <f t="shared" si="1358"/>
        <v>8</v>
      </c>
      <c r="F2846" s="2" t="s">
        <v>7954</v>
      </c>
      <c r="G2846" s="54">
        <f t="shared" si="1359"/>
        <v>30.3</v>
      </c>
      <c r="H2846" s="20">
        <f t="shared" si="1360"/>
        <v>0.18897990000000001</v>
      </c>
      <c r="I2846" s="14" t="s">
        <v>17914</v>
      </c>
      <c r="J2846" s="14" t="s">
        <v>12940</v>
      </c>
      <c r="K2846" s="14" t="s">
        <v>22877</v>
      </c>
      <c r="L2846" s="14" t="s">
        <v>27831</v>
      </c>
      <c r="M2846" s="28">
        <f t="shared" si="1361"/>
        <v>13.8</v>
      </c>
      <c r="N2846" s="46">
        <f t="shared" si="1340"/>
        <v>5.2</v>
      </c>
      <c r="O2846" s="17">
        <f t="shared" si="1341"/>
        <v>1</v>
      </c>
      <c r="P2846" s="17">
        <f t="shared" si="1341"/>
        <v>1.4000000000000001</v>
      </c>
      <c r="Q2846" s="124">
        <f t="shared" si="1342"/>
        <v>0.60000000000000009</v>
      </c>
      <c r="R2846" s="26">
        <f t="shared" si="1343"/>
        <v>0.8</v>
      </c>
      <c r="S2846" s="2" t="s">
        <v>32801</v>
      </c>
      <c r="T2846" s="2" t="s">
        <v>37780</v>
      </c>
      <c r="U2846" s="24">
        <f t="shared" si="1344"/>
        <v>470.6</v>
      </c>
      <c r="V2846" s="66">
        <f t="shared" si="1344"/>
        <v>375.1</v>
      </c>
      <c r="W2846" s="54">
        <f t="shared" si="1345"/>
        <v>3.03</v>
      </c>
      <c r="X2846" s="143">
        <f t="shared" si="1346"/>
        <v>470.6</v>
      </c>
      <c r="Y2846" s="143">
        <f t="shared" si="1347"/>
        <v>0.70599999999999996</v>
      </c>
      <c r="AD2846">
        <v>152</v>
      </c>
      <c r="AE2846">
        <v>-1</v>
      </c>
      <c r="AF2846" s="10">
        <v>37.9</v>
      </c>
      <c r="AG2846" s="10">
        <v>58.12</v>
      </c>
      <c r="AH2846" s="10">
        <f t="shared" si="1348"/>
        <v>250136.34506691515</v>
      </c>
      <c r="AI2846" s="11">
        <f t="shared" si="1336"/>
        <v>0</v>
      </c>
      <c r="AJ2846">
        <f t="shared" si="1337"/>
        <v>0</v>
      </c>
      <c r="AK2846" t="e">
        <f t="shared" si="1349"/>
        <v>#DIV/0!</v>
      </c>
      <c r="AL2846">
        <f t="shared" si="1350"/>
        <v>0.90834251200000016</v>
      </c>
      <c r="AM2846" s="5">
        <f t="shared" si="1351"/>
        <v>6.0600000000000005</v>
      </c>
      <c r="AN2846">
        <v>0</v>
      </c>
      <c r="AO2846" s="72">
        <f t="shared" si="1352"/>
        <v>0.8</v>
      </c>
      <c r="AP2846" s="72">
        <f t="shared" si="1353"/>
        <v>0.60000000000000009</v>
      </c>
      <c r="AQ2846" s="72">
        <f t="shared" si="1354"/>
        <v>0.8</v>
      </c>
      <c r="AR2846" s="71" t="e">
        <f t="shared" si="1355"/>
        <v>#DIV/0!</v>
      </c>
      <c r="BA2846">
        <f t="shared" si="1356"/>
        <v>198</v>
      </c>
      <c r="BB2846" s="91" t="e">
        <f t="shared" si="1357"/>
        <v>#DIV/0!</v>
      </c>
    </row>
    <row r="2847" spans="1:54">
      <c r="A2847" s="2" t="s">
        <v>2965</v>
      </c>
      <c r="B2847" s="7" t="s">
        <v>42790</v>
      </c>
      <c r="C2847" s="17">
        <f t="shared" si="1338"/>
        <v>14</v>
      </c>
      <c r="D2847" s="28">
        <f t="shared" si="1339"/>
        <v>70</v>
      </c>
      <c r="E2847" s="8">
        <f t="shared" si="1358"/>
        <v>26</v>
      </c>
      <c r="F2847" s="2" t="s">
        <v>7955</v>
      </c>
      <c r="G2847" s="54">
        <f t="shared" si="1359"/>
        <v>13</v>
      </c>
      <c r="H2847" s="20">
        <f t="shared" si="1360"/>
        <v>0.1080419</v>
      </c>
      <c r="I2847" s="14" t="s">
        <v>17915</v>
      </c>
      <c r="J2847" s="14" t="s">
        <v>12941</v>
      </c>
      <c r="K2847" s="14" t="s">
        <v>22878</v>
      </c>
      <c r="L2847" s="14" t="s">
        <v>27832</v>
      </c>
      <c r="M2847" s="28">
        <f t="shared" si="1361"/>
        <v>10.8</v>
      </c>
      <c r="N2847" s="46">
        <f t="shared" si="1340"/>
        <v>6.8</v>
      </c>
      <c r="O2847" s="17">
        <f t="shared" si="1341"/>
        <v>2.8000000000000003</v>
      </c>
      <c r="P2847" s="17">
        <f t="shared" si="1341"/>
        <v>7.4</v>
      </c>
      <c r="Q2847" s="124">
        <f t="shared" si="1342"/>
        <v>2.4000000000000004</v>
      </c>
      <c r="R2847" s="26">
        <f t="shared" si="1343"/>
        <v>2.6</v>
      </c>
      <c r="S2847" s="2" t="s">
        <v>32802</v>
      </c>
      <c r="T2847" s="2" t="s">
        <v>37781</v>
      </c>
      <c r="U2847" s="24">
        <f t="shared" si="1344"/>
        <v>343.5</v>
      </c>
      <c r="V2847" s="66">
        <f t="shared" si="1344"/>
        <v>381.8</v>
      </c>
      <c r="W2847" s="54">
        <f t="shared" si="1345"/>
        <v>1.3</v>
      </c>
      <c r="X2847" s="143">
        <f t="shared" si="1346"/>
        <v>343.5</v>
      </c>
      <c r="Y2847" s="143">
        <f t="shared" si="1347"/>
        <v>0.36</v>
      </c>
      <c r="AD2847">
        <v>152</v>
      </c>
      <c r="AE2847">
        <v>-1</v>
      </c>
      <c r="AF2847" s="10">
        <v>37.9</v>
      </c>
      <c r="AG2847" s="10">
        <v>58.12</v>
      </c>
      <c r="AH2847" s="10">
        <f t="shared" si="1348"/>
        <v>236804.77575693105</v>
      </c>
      <c r="AI2847" s="11">
        <f t="shared" si="1336"/>
        <v>0</v>
      </c>
      <c r="AJ2847">
        <f t="shared" si="1337"/>
        <v>0</v>
      </c>
      <c r="AK2847" t="e">
        <f t="shared" si="1349"/>
        <v>#DIV/0!</v>
      </c>
      <c r="AL2847">
        <f t="shared" si="1350"/>
        <v>48.0515667632</v>
      </c>
      <c r="AM2847" s="5">
        <f t="shared" si="1351"/>
        <v>2.6</v>
      </c>
      <c r="AN2847">
        <v>0</v>
      </c>
      <c r="AO2847" s="72">
        <f t="shared" si="1352"/>
        <v>2.6</v>
      </c>
      <c r="AP2847" s="72">
        <f t="shared" si="1353"/>
        <v>2.4000000000000004</v>
      </c>
      <c r="AQ2847" s="72">
        <f t="shared" si="1354"/>
        <v>2.4000000000000004</v>
      </c>
      <c r="AR2847" s="71" t="e">
        <f t="shared" si="1355"/>
        <v>#DIV/0!</v>
      </c>
      <c r="BA2847">
        <f t="shared" si="1356"/>
        <v>70</v>
      </c>
      <c r="BB2847" s="91" t="e">
        <f t="shared" si="1357"/>
        <v>#DIV/0!</v>
      </c>
    </row>
    <row r="2848" spans="1:54">
      <c r="A2848" s="2" t="s">
        <v>2966</v>
      </c>
      <c r="B2848" s="7" t="s">
        <v>42791</v>
      </c>
      <c r="C2848" s="17">
        <f t="shared" si="1338"/>
        <v>17.100000000000001</v>
      </c>
      <c r="D2848" s="28">
        <f t="shared" si="1339"/>
        <v>214</v>
      </c>
      <c r="E2848" s="8">
        <f t="shared" si="1358"/>
        <v>4</v>
      </c>
      <c r="F2848" s="2" t="s">
        <v>7956</v>
      </c>
      <c r="G2848" s="54">
        <f t="shared" si="1359"/>
        <v>16.200000000000003</v>
      </c>
      <c r="H2848" s="20">
        <f t="shared" si="1360"/>
        <v>0.8078879000000001</v>
      </c>
      <c r="I2848" s="14" t="s">
        <v>17916</v>
      </c>
      <c r="J2848" s="14" t="s">
        <v>12942</v>
      </c>
      <c r="K2848" s="14" t="s">
        <v>22879</v>
      </c>
      <c r="L2848" s="14" t="s">
        <v>27833</v>
      </c>
      <c r="M2848" s="28">
        <f t="shared" si="1361"/>
        <v>10.5</v>
      </c>
      <c r="N2848" s="46">
        <f t="shared" si="1340"/>
        <v>6.4</v>
      </c>
      <c r="O2848" s="17">
        <f t="shared" si="1341"/>
        <v>0.8</v>
      </c>
      <c r="P2848" s="17">
        <f t="shared" si="1341"/>
        <v>8</v>
      </c>
      <c r="Q2848" s="124">
        <f t="shared" si="1342"/>
        <v>0.2</v>
      </c>
      <c r="R2848" s="26">
        <f t="shared" si="1343"/>
        <v>0.8</v>
      </c>
      <c r="S2848" s="2" t="s">
        <v>32803</v>
      </c>
      <c r="T2848" s="2" t="s">
        <v>37782</v>
      </c>
      <c r="U2848" s="24">
        <f t="shared" si="1344"/>
        <v>487.1</v>
      </c>
      <c r="V2848" s="66">
        <f t="shared" si="1344"/>
        <v>373.40000000000003</v>
      </c>
      <c r="W2848" s="54">
        <f t="shared" si="1345"/>
        <v>1.62</v>
      </c>
      <c r="X2848" s="143">
        <f t="shared" si="1346"/>
        <v>487.1</v>
      </c>
      <c r="Y2848" s="143">
        <f t="shared" si="1347"/>
        <v>0.42400000000000004</v>
      </c>
      <c r="AD2848">
        <v>152</v>
      </c>
      <c r="AE2848">
        <v>-1</v>
      </c>
      <c r="AF2848" s="10">
        <v>37.9</v>
      </c>
      <c r="AG2848" s="10">
        <v>58.12</v>
      </c>
      <c r="AH2848" s="10">
        <f t="shared" si="1348"/>
        <v>253542.96950800144</v>
      </c>
      <c r="AI2848" s="11">
        <f t="shared" si="1336"/>
        <v>0</v>
      </c>
      <c r="AJ2848">
        <f t="shared" si="1337"/>
        <v>0</v>
      </c>
      <c r="AK2848" t="e">
        <f t="shared" si="1349"/>
        <v>#DIV/0!</v>
      </c>
      <c r="AL2848">
        <f t="shared" si="1350"/>
        <v>0.98361395199999968</v>
      </c>
      <c r="AM2848" s="5">
        <f t="shared" si="1351"/>
        <v>3.22</v>
      </c>
      <c r="AN2848">
        <v>0</v>
      </c>
      <c r="AO2848" s="72">
        <f t="shared" si="1352"/>
        <v>0.8</v>
      </c>
      <c r="AP2848" s="72">
        <f t="shared" si="1353"/>
        <v>0.2</v>
      </c>
      <c r="AQ2848" s="72">
        <f t="shared" si="1354"/>
        <v>0.2</v>
      </c>
      <c r="AR2848" s="71" t="e">
        <f t="shared" si="1355"/>
        <v>#DIV/0!</v>
      </c>
      <c r="BA2848">
        <f t="shared" si="1356"/>
        <v>214</v>
      </c>
      <c r="BB2848" s="91" t="e">
        <f t="shared" si="1357"/>
        <v>#DIV/0!</v>
      </c>
    </row>
    <row r="2849" spans="1:54">
      <c r="A2849" s="2" t="s">
        <v>2967</v>
      </c>
      <c r="B2849" s="7" t="s">
        <v>42792</v>
      </c>
      <c r="C2849" s="17">
        <f t="shared" si="1338"/>
        <v>11</v>
      </c>
      <c r="D2849" s="28">
        <f t="shared" si="1339"/>
        <v>52</v>
      </c>
      <c r="E2849" s="8">
        <f t="shared" si="1358"/>
        <v>8</v>
      </c>
      <c r="F2849" s="2" t="s">
        <v>7957</v>
      </c>
      <c r="G2849" s="54">
        <f t="shared" si="1359"/>
        <v>10</v>
      </c>
      <c r="H2849" s="20">
        <f t="shared" si="1360"/>
        <v>0.49860270000000001</v>
      </c>
      <c r="I2849" s="14" t="s">
        <v>17917</v>
      </c>
      <c r="J2849" s="14" t="s">
        <v>12943</v>
      </c>
      <c r="K2849" s="14" t="s">
        <v>22880</v>
      </c>
      <c r="L2849" s="14" t="s">
        <v>27834</v>
      </c>
      <c r="M2849" s="28">
        <f t="shared" si="1361"/>
        <v>10.6</v>
      </c>
      <c r="N2849" s="46">
        <f t="shared" si="1340"/>
        <v>5.4</v>
      </c>
      <c r="O2849" s="17">
        <f t="shared" si="1341"/>
        <v>0.4</v>
      </c>
      <c r="P2849" s="17">
        <f t="shared" si="1341"/>
        <v>7.8000000000000007</v>
      </c>
      <c r="Q2849" s="124">
        <f t="shared" si="1342"/>
        <v>1.6</v>
      </c>
      <c r="R2849" s="26">
        <f t="shared" si="1343"/>
        <v>3</v>
      </c>
      <c r="S2849" s="2" t="s">
        <v>32804</v>
      </c>
      <c r="T2849" s="2" t="s">
        <v>37783</v>
      </c>
      <c r="U2849" s="24">
        <f t="shared" si="1344"/>
        <v>324.70000000000005</v>
      </c>
      <c r="V2849" s="66">
        <f t="shared" si="1344"/>
        <v>375.5</v>
      </c>
      <c r="W2849" s="54">
        <f t="shared" si="1345"/>
        <v>1</v>
      </c>
      <c r="X2849" s="143">
        <f t="shared" si="1346"/>
        <v>324.70000000000005</v>
      </c>
      <c r="Y2849" s="143">
        <f t="shared" si="1347"/>
        <v>0.30000000000000004</v>
      </c>
      <c r="AD2849">
        <v>152</v>
      </c>
      <c r="AE2849">
        <v>-1</v>
      </c>
      <c r="AF2849" s="10">
        <v>37.9</v>
      </c>
      <c r="AG2849" s="10">
        <v>58.12</v>
      </c>
      <c r="AH2849" s="10">
        <f t="shared" si="1348"/>
        <v>249431.18191593897</v>
      </c>
      <c r="AI2849" s="11">
        <f t="shared" si="1336"/>
        <v>0</v>
      </c>
      <c r="AJ2849">
        <f t="shared" si="1337"/>
        <v>0</v>
      </c>
      <c r="AK2849" t="e">
        <f t="shared" si="1349"/>
        <v>#DIV/0!</v>
      </c>
      <c r="AL2849">
        <f t="shared" si="1350"/>
        <v>4.6930787280000015</v>
      </c>
      <c r="AM2849" s="5">
        <f t="shared" si="1351"/>
        <v>2</v>
      </c>
      <c r="AN2849">
        <v>0</v>
      </c>
      <c r="AO2849" s="72">
        <f t="shared" si="1352"/>
        <v>3</v>
      </c>
      <c r="AP2849" s="72">
        <f t="shared" si="1353"/>
        <v>1.6</v>
      </c>
      <c r="AQ2849" s="72">
        <f t="shared" si="1354"/>
        <v>1.6</v>
      </c>
      <c r="AR2849" s="71" t="e">
        <f t="shared" si="1355"/>
        <v>#DIV/0!</v>
      </c>
      <c r="BA2849">
        <f t="shared" si="1356"/>
        <v>52</v>
      </c>
      <c r="BB2849" s="91" t="e">
        <f t="shared" si="1357"/>
        <v>#DIV/0!</v>
      </c>
    </row>
    <row r="2850" spans="1:54">
      <c r="A2850" s="2" t="s">
        <v>2968</v>
      </c>
      <c r="B2850" s="7" t="s">
        <v>42793</v>
      </c>
      <c r="C2850" s="17">
        <f t="shared" si="1338"/>
        <v>12</v>
      </c>
      <c r="D2850" s="28">
        <f t="shared" si="1339"/>
        <v>234</v>
      </c>
      <c r="E2850" s="8">
        <f t="shared" si="1358"/>
        <v>17</v>
      </c>
      <c r="F2850" s="2" t="s">
        <v>7958</v>
      </c>
      <c r="G2850" s="54">
        <f t="shared" si="1359"/>
        <v>11.1</v>
      </c>
      <c r="H2850" s="20">
        <f t="shared" si="1360"/>
        <v>0.45809820000000001</v>
      </c>
      <c r="I2850" s="14" t="s">
        <v>17918</v>
      </c>
      <c r="J2850" s="14" t="s">
        <v>12944</v>
      </c>
      <c r="K2850" s="14" t="s">
        <v>22881</v>
      </c>
      <c r="L2850" s="14" t="s">
        <v>27835</v>
      </c>
      <c r="M2850" s="28">
        <f t="shared" si="1361"/>
        <v>13.6</v>
      </c>
      <c r="N2850" s="46">
        <f t="shared" si="1340"/>
        <v>6.4</v>
      </c>
      <c r="O2850" s="17">
        <f t="shared" si="1341"/>
        <v>3</v>
      </c>
      <c r="P2850" s="17">
        <f t="shared" si="1341"/>
        <v>1.8</v>
      </c>
      <c r="Q2850" s="124">
        <f t="shared" si="1342"/>
        <v>1.6</v>
      </c>
      <c r="R2850" s="26">
        <f t="shared" si="1343"/>
        <v>2.8000000000000003</v>
      </c>
      <c r="S2850" s="2" t="s">
        <v>32805</v>
      </c>
      <c r="T2850" s="2" t="s">
        <v>37784</v>
      </c>
      <c r="U2850" s="24">
        <f t="shared" si="1344"/>
        <v>507.40000000000003</v>
      </c>
      <c r="V2850" s="66">
        <f t="shared" si="1344"/>
        <v>410.20000000000005</v>
      </c>
      <c r="W2850" s="54">
        <f t="shared" si="1345"/>
        <v>1.1100000000000001</v>
      </c>
      <c r="X2850" s="143">
        <f t="shared" si="1346"/>
        <v>507.40000000000003</v>
      </c>
      <c r="Y2850" s="143">
        <f t="shared" si="1347"/>
        <v>0.32200000000000006</v>
      </c>
      <c r="AD2850">
        <v>152</v>
      </c>
      <c r="AE2850">
        <v>-1</v>
      </c>
      <c r="AF2850" s="10">
        <v>37.9</v>
      </c>
      <c r="AG2850" s="10">
        <v>58.12</v>
      </c>
      <c r="AH2850" s="10">
        <f t="shared" si="1348"/>
        <v>157163.07194351513</v>
      </c>
      <c r="AI2850" s="11">
        <f t="shared" si="1336"/>
        <v>0</v>
      </c>
      <c r="AJ2850">
        <f t="shared" si="1337"/>
        <v>0</v>
      </c>
      <c r="AK2850" t="e">
        <f t="shared" si="1349"/>
        <v>#DIV/0!</v>
      </c>
      <c r="AL2850">
        <f t="shared" si="1350"/>
        <v>8.1935552160000018</v>
      </c>
      <c r="AM2850" s="5">
        <f t="shared" si="1351"/>
        <v>2.2000000000000002</v>
      </c>
      <c r="AN2850">
        <v>0</v>
      </c>
      <c r="AO2850" s="72">
        <f t="shared" si="1352"/>
        <v>2.8000000000000003</v>
      </c>
      <c r="AP2850" s="72">
        <f t="shared" si="1353"/>
        <v>1.6</v>
      </c>
      <c r="AQ2850" s="72">
        <f t="shared" si="1354"/>
        <v>1.6</v>
      </c>
      <c r="AR2850" s="71" t="e">
        <f t="shared" si="1355"/>
        <v>#DIV/0!</v>
      </c>
      <c r="BA2850">
        <f t="shared" si="1356"/>
        <v>234</v>
      </c>
      <c r="BB2850" s="91" t="e">
        <f t="shared" si="1357"/>
        <v>#DIV/0!</v>
      </c>
    </row>
    <row r="2851" spans="1:54">
      <c r="A2851" s="2" t="s">
        <v>2969</v>
      </c>
      <c r="B2851" s="7" t="s">
        <v>42794</v>
      </c>
      <c r="C2851" s="17">
        <f t="shared" si="1338"/>
        <v>12.700000000000001</v>
      </c>
      <c r="D2851" s="28">
        <f t="shared" si="1339"/>
        <v>130</v>
      </c>
      <c r="E2851" s="8">
        <f t="shared" si="1358"/>
        <v>13</v>
      </c>
      <c r="F2851" s="2" t="s">
        <v>7959</v>
      </c>
      <c r="G2851" s="54">
        <f t="shared" si="1359"/>
        <v>11.799999999999999</v>
      </c>
      <c r="H2851" s="20">
        <f t="shared" si="1360"/>
        <v>0.26348529999999998</v>
      </c>
      <c r="I2851" s="14" t="s">
        <v>17919</v>
      </c>
      <c r="J2851" s="14" t="s">
        <v>12945</v>
      </c>
      <c r="K2851" s="14" t="s">
        <v>22882</v>
      </c>
      <c r="L2851" s="14" t="s">
        <v>27836</v>
      </c>
      <c r="M2851" s="28">
        <f t="shared" si="1361"/>
        <v>13.4</v>
      </c>
      <c r="N2851" s="46">
        <f t="shared" si="1340"/>
        <v>5.4</v>
      </c>
      <c r="O2851" s="17">
        <f t="shared" si="1341"/>
        <v>2.6</v>
      </c>
      <c r="P2851" s="17">
        <f t="shared" si="1341"/>
        <v>2.2000000000000002</v>
      </c>
      <c r="Q2851" s="124">
        <f t="shared" si="1342"/>
        <v>0.8</v>
      </c>
      <c r="R2851" s="26">
        <f t="shared" si="1343"/>
        <v>1.2000000000000002</v>
      </c>
      <c r="S2851" s="2" t="s">
        <v>32806</v>
      </c>
      <c r="T2851" s="2" t="s">
        <v>37785</v>
      </c>
      <c r="U2851" s="24">
        <f t="shared" si="1344"/>
        <v>402.90000000000003</v>
      </c>
      <c r="V2851" s="66">
        <f t="shared" si="1344"/>
        <v>335.20000000000005</v>
      </c>
      <c r="W2851" s="54">
        <f t="shared" si="1345"/>
        <v>1.18</v>
      </c>
      <c r="X2851" s="143">
        <f t="shared" si="1346"/>
        <v>402.90000000000003</v>
      </c>
      <c r="Y2851" s="143">
        <f t="shared" si="1347"/>
        <v>0.33599999999999997</v>
      </c>
      <c r="AD2851">
        <v>152</v>
      </c>
      <c r="AE2851">
        <v>-1</v>
      </c>
      <c r="AF2851" s="10">
        <v>37.9</v>
      </c>
      <c r="AG2851" s="10">
        <v>58.12</v>
      </c>
      <c r="AH2851" s="10">
        <f t="shared" si="1348"/>
        <v>313328.85799984919</v>
      </c>
      <c r="AI2851" s="11">
        <f t="shared" si="1336"/>
        <v>0</v>
      </c>
      <c r="AJ2851">
        <f t="shared" si="1337"/>
        <v>0</v>
      </c>
      <c r="AK2851" t="e">
        <f t="shared" si="1349"/>
        <v>#DIV/0!</v>
      </c>
      <c r="AL2851">
        <f t="shared" si="1350"/>
        <v>5.0554369008000011</v>
      </c>
      <c r="AM2851" s="5">
        <f t="shared" si="1351"/>
        <v>2.3400000000000003</v>
      </c>
      <c r="AN2851">
        <v>0</v>
      </c>
      <c r="AO2851" s="72">
        <f t="shared" si="1352"/>
        <v>1.2000000000000002</v>
      </c>
      <c r="AP2851" s="72">
        <f t="shared" si="1353"/>
        <v>0.8</v>
      </c>
      <c r="AQ2851" s="72">
        <f t="shared" si="1354"/>
        <v>1</v>
      </c>
      <c r="AR2851" s="71" t="e">
        <f t="shared" si="1355"/>
        <v>#DIV/0!</v>
      </c>
      <c r="BA2851">
        <f t="shared" si="1356"/>
        <v>130</v>
      </c>
      <c r="BB2851" s="91" t="e">
        <f t="shared" si="1357"/>
        <v>#DIV/0!</v>
      </c>
    </row>
    <row r="2852" spans="1:54">
      <c r="A2852" s="2" t="s">
        <v>2970</v>
      </c>
      <c r="B2852" s="7" t="s">
        <v>42795</v>
      </c>
      <c r="C2852" s="17">
        <f t="shared" si="1338"/>
        <v>27.700000000000003</v>
      </c>
      <c r="D2852" s="28">
        <f t="shared" si="1339"/>
        <v>82</v>
      </c>
      <c r="E2852" s="8">
        <f t="shared" si="1358"/>
        <v>9</v>
      </c>
      <c r="F2852" s="2" t="s">
        <v>7960</v>
      </c>
      <c r="G2852" s="54">
        <f t="shared" si="1359"/>
        <v>26.700000000000003</v>
      </c>
      <c r="H2852" s="20">
        <f t="shared" si="1360"/>
        <v>0.34707949999999999</v>
      </c>
      <c r="I2852" s="14" t="s">
        <v>17920</v>
      </c>
      <c r="J2852" s="14" t="s">
        <v>12946</v>
      </c>
      <c r="K2852" s="14" t="s">
        <v>57</v>
      </c>
      <c r="L2852" s="14" t="s">
        <v>27837</v>
      </c>
      <c r="M2852" s="28">
        <f t="shared" si="1361"/>
        <v>11.2</v>
      </c>
      <c r="N2852" s="46">
        <f t="shared" si="1340"/>
        <v>6.8</v>
      </c>
      <c r="O2852" s="17">
        <f t="shared" si="1341"/>
        <v>0.4</v>
      </c>
      <c r="P2852" s="17">
        <f t="shared" si="1341"/>
        <v>6.6000000000000005</v>
      </c>
      <c r="Q2852" s="124">
        <f t="shared" si="1342"/>
        <v>2</v>
      </c>
      <c r="R2852" s="26">
        <f t="shared" si="1343"/>
        <v>3</v>
      </c>
      <c r="S2852" s="2" t="s">
        <v>32807</v>
      </c>
      <c r="T2852" s="2" t="s">
        <v>37786</v>
      </c>
      <c r="U2852" s="24">
        <f t="shared" si="1344"/>
        <v>355.3</v>
      </c>
      <c r="V2852" s="66">
        <f t="shared" si="1344"/>
        <v>417.40000000000003</v>
      </c>
      <c r="W2852" s="54">
        <f t="shared" si="1345"/>
        <v>2.67</v>
      </c>
      <c r="X2852" s="143">
        <f t="shared" si="1346"/>
        <v>355.3</v>
      </c>
      <c r="Y2852" s="143">
        <f t="shared" si="1347"/>
        <v>0.63400000000000001</v>
      </c>
      <c r="AD2852">
        <v>152</v>
      </c>
      <c r="AE2852">
        <v>-1</v>
      </c>
      <c r="AF2852" s="10">
        <v>37.9</v>
      </c>
      <c r="AG2852" s="10">
        <v>58.12</v>
      </c>
      <c r="AH2852" s="10">
        <f t="shared" si="1348"/>
        <v>122040.13864734906</v>
      </c>
      <c r="AI2852" s="11">
        <f t="shared" si="1336"/>
        <v>0</v>
      </c>
      <c r="AJ2852">
        <f t="shared" si="1337"/>
        <v>0</v>
      </c>
      <c r="AK2852" t="e">
        <f t="shared" si="1349"/>
        <v>#DIV/0!</v>
      </c>
      <c r="AL2852">
        <f t="shared" si="1350"/>
        <v>5.1711303600000011</v>
      </c>
      <c r="AM2852" s="5">
        <f t="shared" si="1351"/>
        <v>5.3400000000000007</v>
      </c>
      <c r="AN2852">
        <v>0</v>
      </c>
      <c r="AO2852" s="72">
        <f t="shared" si="1352"/>
        <v>3</v>
      </c>
      <c r="AP2852" s="72">
        <f t="shared" si="1353"/>
        <v>2</v>
      </c>
      <c r="AQ2852" s="72">
        <f t="shared" si="1354"/>
        <v>2</v>
      </c>
      <c r="AR2852" s="71" t="e">
        <f t="shared" si="1355"/>
        <v>#DIV/0!</v>
      </c>
      <c r="BA2852">
        <f t="shared" si="1356"/>
        <v>82</v>
      </c>
      <c r="BB2852" s="91" t="e">
        <f t="shared" si="1357"/>
        <v>#DIV/0!</v>
      </c>
    </row>
    <row r="2853" spans="1:54">
      <c r="A2853" s="2" t="s">
        <v>2971</v>
      </c>
      <c r="B2853" s="7" t="s">
        <v>42796</v>
      </c>
      <c r="C2853" s="17">
        <f t="shared" si="1338"/>
        <v>11.200000000000001</v>
      </c>
      <c r="D2853" s="28">
        <f t="shared" si="1339"/>
        <v>246</v>
      </c>
      <c r="E2853" s="8">
        <f t="shared" si="1358"/>
        <v>10</v>
      </c>
      <c r="F2853" s="2" t="s">
        <v>7961</v>
      </c>
      <c r="G2853" s="54">
        <f t="shared" si="1359"/>
        <v>10.199999999999999</v>
      </c>
      <c r="H2853" s="20">
        <f t="shared" si="1360"/>
        <v>0.63236330000000007</v>
      </c>
      <c r="I2853" s="14" t="s">
        <v>17921</v>
      </c>
      <c r="J2853" s="14" t="s">
        <v>12947</v>
      </c>
      <c r="K2853" s="14" t="s">
        <v>22883</v>
      </c>
      <c r="L2853" s="14" t="s">
        <v>27838</v>
      </c>
      <c r="M2853" s="28">
        <f t="shared" si="1361"/>
        <v>13.6</v>
      </c>
      <c r="N2853" s="46">
        <f t="shared" si="1340"/>
        <v>5</v>
      </c>
      <c r="O2853" s="17">
        <f t="shared" si="1341"/>
        <v>3</v>
      </c>
      <c r="P2853" s="17">
        <f t="shared" si="1341"/>
        <v>1.8</v>
      </c>
      <c r="Q2853" s="124">
        <f t="shared" si="1342"/>
        <v>0.60000000000000009</v>
      </c>
      <c r="R2853" s="26">
        <f t="shared" si="1343"/>
        <v>1.4000000000000001</v>
      </c>
      <c r="S2853" s="2" t="s">
        <v>32808</v>
      </c>
      <c r="T2853" s="2" t="s">
        <v>37787</v>
      </c>
      <c r="U2853" s="24">
        <f t="shared" si="1344"/>
        <v>519.20000000000005</v>
      </c>
      <c r="V2853" s="66">
        <f t="shared" si="1344"/>
        <v>303.10000000000002</v>
      </c>
      <c r="W2853" s="54">
        <f t="shared" si="1345"/>
        <v>1.02</v>
      </c>
      <c r="X2853" s="143">
        <f t="shared" si="1346"/>
        <v>519.20000000000005</v>
      </c>
      <c r="Y2853" s="143">
        <f t="shared" si="1347"/>
        <v>0.30400000000000005</v>
      </c>
      <c r="AD2853">
        <v>152</v>
      </c>
      <c r="AE2853">
        <v>-1</v>
      </c>
      <c r="AF2853" s="10">
        <v>37.9</v>
      </c>
      <c r="AG2853" s="10">
        <v>58.12</v>
      </c>
      <c r="AH2853" s="10">
        <f t="shared" si="1348"/>
        <v>352251.04975235753</v>
      </c>
      <c r="AI2853" s="11">
        <f t="shared" si="1336"/>
        <v>0</v>
      </c>
      <c r="AJ2853">
        <f t="shared" si="1337"/>
        <v>0</v>
      </c>
      <c r="AK2853" t="e">
        <f t="shared" si="1349"/>
        <v>#DIV/0!</v>
      </c>
      <c r="AL2853">
        <f t="shared" si="1350"/>
        <v>2.7793334519999999</v>
      </c>
      <c r="AM2853" s="5">
        <f t="shared" si="1351"/>
        <v>2.04</v>
      </c>
      <c r="AN2853">
        <v>0</v>
      </c>
      <c r="AO2853" s="72">
        <f t="shared" si="1352"/>
        <v>1.4000000000000001</v>
      </c>
      <c r="AP2853" s="72">
        <f t="shared" si="1353"/>
        <v>0.60000000000000009</v>
      </c>
      <c r="AQ2853" s="72">
        <f t="shared" si="1354"/>
        <v>0.60000000000000009</v>
      </c>
      <c r="AR2853" s="71" t="e">
        <f t="shared" si="1355"/>
        <v>#DIV/0!</v>
      </c>
      <c r="BA2853">
        <f t="shared" si="1356"/>
        <v>246</v>
      </c>
      <c r="BB2853" s="91" t="e">
        <f t="shared" si="1357"/>
        <v>#DIV/0!</v>
      </c>
    </row>
    <row r="2854" spans="1:54">
      <c r="A2854" s="2" t="s">
        <v>2972</v>
      </c>
      <c r="B2854" s="7" t="s">
        <v>42797</v>
      </c>
      <c r="C2854" s="17">
        <f t="shared" si="1338"/>
        <v>14.700000000000001</v>
      </c>
      <c r="D2854" s="28">
        <f t="shared" si="1339"/>
        <v>34</v>
      </c>
      <c r="E2854" s="8">
        <f t="shared" si="1358"/>
        <v>11</v>
      </c>
      <c r="F2854" s="2" t="s">
        <v>7962</v>
      </c>
      <c r="G2854" s="54">
        <f t="shared" si="1359"/>
        <v>13.7</v>
      </c>
      <c r="H2854" s="20">
        <f t="shared" si="1360"/>
        <v>0.52389069999999993</v>
      </c>
      <c r="I2854" s="14" t="s">
        <v>17922</v>
      </c>
      <c r="J2854" s="14" t="s">
        <v>12948</v>
      </c>
      <c r="K2854" s="14" t="s">
        <v>22884</v>
      </c>
      <c r="L2854" s="14" t="s">
        <v>27839</v>
      </c>
      <c r="M2854" s="28">
        <f t="shared" si="1361"/>
        <v>12.4</v>
      </c>
      <c r="N2854" s="46">
        <f t="shared" si="1340"/>
        <v>6.4</v>
      </c>
      <c r="O2854" s="17">
        <f t="shared" si="1341"/>
        <v>2.8000000000000003</v>
      </c>
      <c r="P2854" s="17">
        <f t="shared" si="1341"/>
        <v>4.2</v>
      </c>
      <c r="Q2854" s="124">
        <f t="shared" si="1342"/>
        <v>0.4</v>
      </c>
      <c r="R2854" s="26">
        <f t="shared" si="1343"/>
        <v>0.8</v>
      </c>
      <c r="S2854" s="2" t="s">
        <v>32809</v>
      </c>
      <c r="T2854" s="2" t="s">
        <v>37788</v>
      </c>
      <c r="U2854" s="24">
        <f t="shared" si="1344"/>
        <v>307.20000000000005</v>
      </c>
      <c r="V2854" s="66">
        <f t="shared" si="1344"/>
        <v>350</v>
      </c>
      <c r="W2854" s="54">
        <f t="shared" si="1345"/>
        <v>1.37</v>
      </c>
      <c r="X2854" s="143">
        <f t="shared" si="1346"/>
        <v>307.20000000000005</v>
      </c>
      <c r="Y2854" s="143">
        <f t="shared" si="1347"/>
        <v>0.374</v>
      </c>
      <c r="AD2854">
        <v>152</v>
      </c>
      <c r="AE2854">
        <v>-1</v>
      </c>
      <c r="AF2854" s="10">
        <v>37.9</v>
      </c>
      <c r="AG2854" s="10">
        <v>58.12</v>
      </c>
      <c r="AH2854" s="10">
        <f t="shared" si="1348"/>
        <v>292500.71258772817</v>
      </c>
      <c r="AI2854" s="11">
        <f t="shared" si="1336"/>
        <v>0</v>
      </c>
      <c r="AJ2854">
        <f t="shared" si="1337"/>
        <v>0</v>
      </c>
      <c r="AK2854" t="e">
        <f t="shared" si="1349"/>
        <v>#DIV/0!</v>
      </c>
      <c r="AL2854">
        <f t="shared" si="1350"/>
        <v>4.4792362944000015</v>
      </c>
      <c r="AM2854" s="5">
        <f t="shared" si="1351"/>
        <v>2.74</v>
      </c>
      <c r="AN2854">
        <v>0</v>
      </c>
      <c r="AO2854" s="72">
        <f t="shared" si="1352"/>
        <v>0.8</v>
      </c>
      <c r="AP2854" s="72">
        <f t="shared" si="1353"/>
        <v>0.4</v>
      </c>
      <c r="AQ2854" s="72">
        <f t="shared" si="1354"/>
        <v>0.4</v>
      </c>
      <c r="AR2854" s="71" t="e">
        <f t="shared" si="1355"/>
        <v>#DIV/0!</v>
      </c>
      <c r="BA2854">
        <f t="shared" si="1356"/>
        <v>34</v>
      </c>
      <c r="BB2854" s="91" t="e">
        <f t="shared" si="1357"/>
        <v>#DIV/0!</v>
      </c>
    </row>
    <row r="2855" spans="1:54">
      <c r="A2855" s="2" t="s">
        <v>2973</v>
      </c>
      <c r="B2855" s="7" t="s">
        <v>42798</v>
      </c>
      <c r="C2855" s="17">
        <f t="shared" si="1338"/>
        <v>9.4</v>
      </c>
      <c r="D2855" s="28">
        <f t="shared" si="1339"/>
        <v>117</v>
      </c>
      <c r="E2855" s="8">
        <f t="shared" si="1358"/>
        <v>7</v>
      </c>
      <c r="F2855" s="2" t="s">
        <v>7963</v>
      </c>
      <c r="G2855" s="54">
        <f t="shared" si="1359"/>
        <v>8.5</v>
      </c>
      <c r="H2855" s="20">
        <f t="shared" si="1360"/>
        <v>0.88958669999999995</v>
      </c>
      <c r="I2855" s="14" t="s">
        <v>17923</v>
      </c>
      <c r="J2855" s="14" t="s">
        <v>12949</v>
      </c>
      <c r="K2855" s="14" t="s">
        <v>22885</v>
      </c>
      <c r="L2855" s="14" t="s">
        <v>27840</v>
      </c>
      <c r="M2855" s="28">
        <f t="shared" si="1361"/>
        <v>11.4</v>
      </c>
      <c r="N2855" s="46">
        <f t="shared" si="1340"/>
        <v>5.6</v>
      </c>
      <c r="O2855" s="17">
        <f t="shared" si="1341"/>
        <v>2.8000000000000003</v>
      </c>
      <c r="P2855" s="17">
        <f t="shared" si="1341"/>
        <v>6.2</v>
      </c>
      <c r="Q2855" s="124">
        <f t="shared" si="1342"/>
        <v>0.2</v>
      </c>
      <c r="R2855" s="26">
        <f t="shared" si="1343"/>
        <v>1.2000000000000002</v>
      </c>
      <c r="S2855" s="2" t="s">
        <v>32810</v>
      </c>
      <c r="T2855" s="2" t="s">
        <v>37789</v>
      </c>
      <c r="U2855" s="24">
        <f t="shared" si="1344"/>
        <v>390</v>
      </c>
      <c r="V2855" s="66">
        <f t="shared" si="1344"/>
        <v>312.40000000000003</v>
      </c>
      <c r="W2855" s="54">
        <f t="shared" si="1345"/>
        <v>0.85</v>
      </c>
      <c r="X2855" s="143">
        <f t="shared" si="1346"/>
        <v>390</v>
      </c>
      <c r="Y2855" s="143">
        <f t="shared" si="1347"/>
        <v>0.27</v>
      </c>
      <c r="AD2855">
        <v>152</v>
      </c>
      <c r="AE2855">
        <v>-1</v>
      </c>
      <c r="AF2855" s="10">
        <v>37.9</v>
      </c>
      <c r="AG2855" s="10">
        <v>58.12</v>
      </c>
      <c r="AH2855" s="10">
        <f t="shared" si="1348"/>
        <v>341649.23060318676</v>
      </c>
      <c r="AI2855" s="11">
        <f t="shared" si="1336"/>
        <v>0</v>
      </c>
      <c r="AJ2855">
        <f t="shared" si="1337"/>
        <v>0</v>
      </c>
      <c r="AK2855" t="e">
        <f t="shared" si="1349"/>
        <v>#DIV/0!</v>
      </c>
      <c r="AL2855">
        <f t="shared" si="1350"/>
        <v>2.3001298656000015</v>
      </c>
      <c r="AM2855" s="5">
        <f t="shared" si="1351"/>
        <v>1.6800000000000002</v>
      </c>
      <c r="AN2855">
        <v>0</v>
      </c>
      <c r="AO2855" s="72">
        <f t="shared" si="1352"/>
        <v>1.2000000000000002</v>
      </c>
      <c r="AP2855" s="72">
        <f t="shared" si="1353"/>
        <v>0.2</v>
      </c>
      <c r="AQ2855" s="72">
        <f t="shared" si="1354"/>
        <v>0.2</v>
      </c>
      <c r="AR2855" s="71" t="e">
        <f t="shared" si="1355"/>
        <v>#DIV/0!</v>
      </c>
      <c r="BA2855">
        <f t="shared" si="1356"/>
        <v>117</v>
      </c>
      <c r="BB2855" s="91" t="e">
        <f t="shared" si="1357"/>
        <v>#DIV/0!</v>
      </c>
    </row>
    <row r="2856" spans="1:54">
      <c r="A2856" s="2" t="s">
        <v>2974</v>
      </c>
      <c r="B2856" s="7" t="s">
        <v>42799</v>
      </c>
      <c r="C2856" s="17">
        <f t="shared" si="1338"/>
        <v>25</v>
      </c>
      <c r="D2856" s="28">
        <f t="shared" si="1339"/>
        <v>157</v>
      </c>
      <c r="E2856" s="8">
        <f t="shared" si="1358"/>
        <v>3</v>
      </c>
      <c r="F2856" s="2" t="s">
        <v>7964</v>
      </c>
      <c r="G2856" s="54">
        <f t="shared" si="1359"/>
        <v>24.1</v>
      </c>
      <c r="H2856" s="20">
        <f t="shared" si="1360"/>
        <v>0.88764160000000003</v>
      </c>
      <c r="I2856" s="14" t="s">
        <v>17924</v>
      </c>
      <c r="J2856" s="14" t="s">
        <v>12950</v>
      </c>
      <c r="K2856" s="14" t="s">
        <v>22886</v>
      </c>
      <c r="L2856" s="14" t="s">
        <v>27841</v>
      </c>
      <c r="M2856" s="28">
        <f t="shared" si="1361"/>
        <v>10.6</v>
      </c>
      <c r="N2856" s="46">
        <f t="shared" si="1340"/>
        <v>6.6</v>
      </c>
      <c r="O2856" s="17">
        <f t="shared" si="1341"/>
        <v>0.4</v>
      </c>
      <c r="P2856" s="17">
        <f t="shared" si="1341"/>
        <v>7.8000000000000007</v>
      </c>
      <c r="Q2856" s="124">
        <f t="shared" si="1342"/>
        <v>0.2</v>
      </c>
      <c r="R2856" s="26">
        <f t="shared" si="1343"/>
        <v>1.4000000000000001</v>
      </c>
      <c r="S2856" s="2" t="s">
        <v>32811</v>
      </c>
      <c r="T2856" s="2" t="s">
        <v>37790</v>
      </c>
      <c r="U2856" s="24">
        <f t="shared" si="1344"/>
        <v>429.8</v>
      </c>
      <c r="V2856" s="66">
        <f t="shared" si="1344"/>
        <v>365.70000000000005</v>
      </c>
      <c r="W2856" s="54">
        <f t="shared" si="1345"/>
        <v>2.4099999999999997</v>
      </c>
      <c r="X2856" s="143">
        <f t="shared" si="1346"/>
        <v>429.8</v>
      </c>
      <c r="Y2856" s="143">
        <f t="shared" si="1347"/>
        <v>0.58199999999999996</v>
      </c>
      <c r="AD2856">
        <v>152</v>
      </c>
      <c r="AE2856">
        <v>-1</v>
      </c>
      <c r="AF2856" s="10">
        <v>37.9</v>
      </c>
      <c r="AG2856" s="10">
        <v>58.12</v>
      </c>
      <c r="AH2856" s="10">
        <f t="shared" si="1348"/>
        <v>267383.70194842416</v>
      </c>
      <c r="AI2856" s="11">
        <f t="shared" si="1336"/>
        <v>0</v>
      </c>
      <c r="AJ2856">
        <f t="shared" si="1337"/>
        <v>0</v>
      </c>
      <c r="AK2856" t="e">
        <f t="shared" si="1349"/>
        <v>#DIV/0!</v>
      </c>
      <c r="AL2856">
        <f t="shared" si="1350"/>
        <v>0.49078149119999992</v>
      </c>
      <c r="AM2856" s="5">
        <f t="shared" si="1351"/>
        <v>4.8</v>
      </c>
      <c r="AN2856">
        <v>0</v>
      </c>
      <c r="AO2856" s="72">
        <f t="shared" si="1352"/>
        <v>1.4000000000000001</v>
      </c>
      <c r="AP2856" s="72">
        <f t="shared" si="1353"/>
        <v>0.2</v>
      </c>
      <c r="AQ2856" s="72">
        <f t="shared" si="1354"/>
        <v>0.2</v>
      </c>
      <c r="AR2856" s="71" t="e">
        <f t="shared" si="1355"/>
        <v>#DIV/0!</v>
      </c>
      <c r="BA2856">
        <f t="shared" si="1356"/>
        <v>157</v>
      </c>
      <c r="BB2856" s="91" t="e">
        <f t="shared" si="1357"/>
        <v>#DIV/0!</v>
      </c>
    </row>
    <row r="2857" spans="1:54">
      <c r="A2857" s="2" t="s">
        <v>2975</v>
      </c>
      <c r="B2857" s="7" t="s">
        <v>42800</v>
      </c>
      <c r="C2857" s="17">
        <f t="shared" si="1338"/>
        <v>28.700000000000003</v>
      </c>
      <c r="D2857" s="28">
        <f t="shared" si="1339"/>
        <v>295</v>
      </c>
      <c r="E2857" s="8">
        <f t="shared" si="1358"/>
        <v>6</v>
      </c>
      <c r="F2857" s="2" t="s">
        <v>7965</v>
      </c>
      <c r="G2857" s="54">
        <f t="shared" si="1359"/>
        <v>27.8</v>
      </c>
      <c r="H2857" s="20">
        <f t="shared" si="1360"/>
        <v>0.26536159999999998</v>
      </c>
      <c r="I2857" s="14" t="s">
        <v>17925</v>
      </c>
      <c r="J2857" s="14" t="s">
        <v>12951</v>
      </c>
      <c r="K2857" s="14" t="s">
        <v>22887</v>
      </c>
      <c r="L2857" s="14" t="s">
        <v>27842</v>
      </c>
      <c r="M2857" s="28">
        <f t="shared" si="1361"/>
        <v>13.7</v>
      </c>
      <c r="N2857" s="46">
        <f t="shared" si="1340"/>
        <v>6.6</v>
      </c>
      <c r="O2857" s="17">
        <f t="shared" si="1341"/>
        <v>0.4</v>
      </c>
      <c r="P2857" s="17">
        <f t="shared" si="1341"/>
        <v>1.6</v>
      </c>
      <c r="Q2857" s="124">
        <f t="shared" si="1342"/>
        <v>1</v>
      </c>
      <c r="R2857" s="26">
        <f t="shared" si="1343"/>
        <v>1.4000000000000001</v>
      </c>
      <c r="S2857" s="2" t="s">
        <v>32812</v>
      </c>
      <c r="T2857" s="2" t="s">
        <v>37791</v>
      </c>
      <c r="U2857" s="24">
        <f t="shared" si="1344"/>
        <v>567.70000000000005</v>
      </c>
      <c r="V2857" s="66">
        <f t="shared" si="1344"/>
        <v>291.8</v>
      </c>
      <c r="W2857" s="54">
        <f t="shared" si="1345"/>
        <v>2.78</v>
      </c>
      <c r="X2857" s="143">
        <f t="shared" si="1346"/>
        <v>567.70000000000005</v>
      </c>
      <c r="Y2857" s="143">
        <f t="shared" si="1347"/>
        <v>0.65599999999999992</v>
      </c>
      <c r="AD2857">
        <v>152</v>
      </c>
      <c r="AE2857">
        <v>-1</v>
      </c>
      <c r="AF2857" s="10">
        <v>37.9</v>
      </c>
      <c r="AG2857" s="10">
        <v>58.12</v>
      </c>
      <c r="AH2857" s="10">
        <f t="shared" si="1348"/>
        <v>364358.61176879494</v>
      </c>
      <c r="AI2857" s="11">
        <f t="shared" si="1336"/>
        <v>0</v>
      </c>
      <c r="AJ2857">
        <f t="shared" si="1337"/>
        <v>0</v>
      </c>
      <c r="AK2857" t="e">
        <f t="shared" si="1349"/>
        <v>#DIV/0!</v>
      </c>
      <c r="AL2857">
        <f t="shared" si="1350"/>
        <v>0.65823600640000013</v>
      </c>
      <c r="AM2857" s="5">
        <f t="shared" si="1351"/>
        <v>5.5400000000000009</v>
      </c>
      <c r="AN2857">
        <v>0</v>
      </c>
      <c r="AO2857" s="72">
        <f t="shared" si="1352"/>
        <v>1.4000000000000001</v>
      </c>
      <c r="AP2857" s="72">
        <f t="shared" si="1353"/>
        <v>1</v>
      </c>
      <c r="AQ2857" s="72">
        <f t="shared" si="1354"/>
        <v>1.2000000000000002</v>
      </c>
      <c r="AR2857" s="71" t="e">
        <f t="shared" si="1355"/>
        <v>#DIV/0!</v>
      </c>
      <c r="BA2857">
        <f t="shared" si="1356"/>
        <v>295</v>
      </c>
      <c r="BB2857" s="91" t="e">
        <f t="shared" si="1357"/>
        <v>#DIV/0!</v>
      </c>
    </row>
    <row r="2858" spans="1:54">
      <c r="A2858" s="2" t="s">
        <v>2976</v>
      </c>
      <c r="B2858" s="7" t="s">
        <v>42801</v>
      </c>
      <c r="C2858" s="17">
        <f t="shared" si="1338"/>
        <v>37.1</v>
      </c>
      <c r="D2858" s="28">
        <f t="shared" si="1339"/>
        <v>59</v>
      </c>
      <c r="E2858" s="8">
        <f t="shared" si="1358"/>
        <v>19</v>
      </c>
      <c r="F2858" s="2" t="s">
        <v>7966</v>
      </c>
      <c r="G2858" s="54">
        <f t="shared" si="1359"/>
        <v>36.200000000000003</v>
      </c>
      <c r="H2858" s="20">
        <f t="shared" si="1360"/>
        <v>0.112265</v>
      </c>
      <c r="I2858" s="14" t="s">
        <v>17926</v>
      </c>
      <c r="J2858" s="14" t="s">
        <v>12952</v>
      </c>
      <c r="K2858" s="14" t="s">
        <v>22888</v>
      </c>
      <c r="L2858" s="14" t="s">
        <v>27843</v>
      </c>
      <c r="M2858" s="28">
        <f t="shared" si="1361"/>
        <v>12.3</v>
      </c>
      <c r="N2858" s="46">
        <f t="shared" si="1340"/>
        <v>5.2</v>
      </c>
      <c r="O2858" s="17">
        <f t="shared" si="1341"/>
        <v>1.6</v>
      </c>
      <c r="P2858" s="17">
        <f t="shared" si="1341"/>
        <v>4.4000000000000004</v>
      </c>
      <c r="Q2858" s="124">
        <f t="shared" si="1342"/>
        <v>2.2000000000000002</v>
      </c>
      <c r="R2858" s="26">
        <f t="shared" si="1343"/>
        <v>2.4000000000000004</v>
      </c>
      <c r="S2858" s="2" t="s">
        <v>32813</v>
      </c>
      <c r="T2858" s="2" t="s">
        <v>37792</v>
      </c>
      <c r="U2858" s="24">
        <f t="shared" si="1344"/>
        <v>331.6</v>
      </c>
      <c r="V2858" s="66">
        <f t="shared" si="1344"/>
        <v>292.40000000000003</v>
      </c>
      <c r="W2858" s="54">
        <f t="shared" si="1345"/>
        <v>3.6199999999999997</v>
      </c>
      <c r="X2858" s="143">
        <f t="shared" si="1346"/>
        <v>331.6</v>
      </c>
      <c r="Y2858" s="143">
        <f t="shared" si="1347"/>
        <v>0.82399999999999995</v>
      </c>
      <c r="AD2858">
        <v>152</v>
      </c>
      <c r="AE2858">
        <v>-1</v>
      </c>
      <c r="AF2858" s="10">
        <v>37.9</v>
      </c>
      <c r="AG2858" s="10">
        <v>58.12</v>
      </c>
      <c r="AH2858" s="10">
        <f t="shared" si="1348"/>
        <v>363778.58183086955</v>
      </c>
      <c r="AI2858" s="11">
        <f t="shared" si="1336"/>
        <v>0</v>
      </c>
      <c r="AJ2858">
        <f t="shared" si="1337"/>
        <v>0</v>
      </c>
      <c r="AK2858" t="e">
        <f t="shared" si="1349"/>
        <v>#DIV/0!</v>
      </c>
      <c r="AL2858">
        <f t="shared" si="1350"/>
        <v>14.999170560000003</v>
      </c>
      <c r="AM2858" s="5">
        <f t="shared" si="1351"/>
        <v>7.2200000000000006</v>
      </c>
      <c r="AN2858">
        <v>0</v>
      </c>
      <c r="AO2858" s="72">
        <f t="shared" si="1352"/>
        <v>2.4000000000000004</v>
      </c>
      <c r="AP2858" s="72">
        <f t="shared" si="1353"/>
        <v>2.2000000000000002</v>
      </c>
      <c r="AQ2858" s="72">
        <f t="shared" si="1354"/>
        <v>2.2000000000000002</v>
      </c>
      <c r="AR2858" s="71" t="e">
        <f t="shared" si="1355"/>
        <v>#DIV/0!</v>
      </c>
      <c r="BA2858">
        <f t="shared" si="1356"/>
        <v>59</v>
      </c>
      <c r="BB2858" s="91" t="e">
        <f t="shared" si="1357"/>
        <v>#DIV/0!</v>
      </c>
    </row>
    <row r="2859" spans="1:54">
      <c r="A2859" s="2" t="s">
        <v>2977</v>
      </c>
      <c r="B2859" s="7" t="s">
        <v>42802</v>
      </c>
      <c r="C2859" s="17">
        <f t="shared" si="1338"/>
        <v>34.4</v>
      </c>
      <c r="D2859" s="28">
        <f t="shared" si="1339"/>
        <v>223</v>
      </c>
      <c r="E2859" s="8">
        <f t="shared" si="1358"/>
        <v>14</v>
      </c>
      <c r="F2859" s="2" t="s">
        <v>7967</v>
      </c>
      <c r="G2859" s="54">
        <f t="shared" si="1359"/>
        <v>33.5</v>
      </c>
      <c r="H2859" s="20">
        <f t="shared" si="1360"/>
        <v>0.47741650000000002</v>
      </c>
      <c r="I2859" s="14" t="s">
        <v>17927</v>
      </c>
      <c r="J2859" s="14" t="s">
        <v>12953</v>
      </c>
      <c r="K2859" s="14" t="s">
        <v>22889</v>
      </c>
      <c r="L2859" s="14" t="s">
        <v>27844</v>
      </c>
      <c r="M2859" s="28">
        <f t="shared" si="1361"/>
        <v>13.9</v>
      </c>
      <c r="N2859" s="46">
        <f t="shared" si="1340"/>
        <v>5.2</v>
      </c>
      <c r="O2859" s="17">
        <f t="shared" si="1341"/>
        <v>2</v>
      </c>
      <c r="P2859" s="17">
        <f t="shared" si="1341"/>
        <v>1.2000000000000002</v>
      </c>
      <c r="Q2859" s="124">
        <f t="shared" si="1342"/>
        <v>1.6</v>
      </c>
      <c r="R2859" s="26">
        <f t="shared" si="1343"/>
        <v>3</v>
      </c>
      <c r="S2859" s="2" t="s">
        <v>32814</v>
      </c>
      <c r="T2859" s="2" t="s">
        <v>37793</v>
      </c>
      <c r="U2859" s="24">
        <f t="shared" si="1344"/>
        <v>495.90000000000003</v>
      </c>
      <c r="V2859" s="66">
        <f t="shared" si="1344"/>
        <v>367</v>
      </c>
      <c r="W2859" s="54">
        <f t="shared" si="1345"/>
        <v>3.3499999999999996</v>
      </c>
      <c r="X2859" s="143">
        <f t="shared" si="1346"/>
        <v>495.90000000000003</v>
      </c>
      <c r="Y2859" s="143">
        <f t="shared" si="1347"/>
        <v>0.76999999999999991</v>
      </c>
      <c r="AD2859">
        <v>152</v>
      </c>
      <c r="AE2859">
        <v>-1</v>
      </c>
      <c r="AF2859" s="10">
        <v>37.9</v>
      </c>
      <c r="AG2859" s="10">
        <v>58.12</v>
      </c>
      <c r="AH2859" s="10">
        <f t="shared" si="1348"/>
        <v>265045.04902105796</v>
      </c>
      <c r="AI2859" s="11">
        <f t="shared" si="1336"/>
        <v>0</v>
      </c>
      <c r="AJ2859">
        <f t="shared" si="1337"/>
        <v>0</v>
      </c>
      <c r="AK2859" t="e">
        <f t="shared" si="1349"/>
        <v>#DIV/0!</v>
      </c>
      <c r="AL2859">
        <f t="shared" si="1350"/>
        <v>3.7626012000000006</v>
      </c>
      <c r="AM2859" s="5">
        <f t="shared" si="1351"/>
        <v>6.68</v>
      </c>
      <c r="AN2859">
        <v>0</v>
      </c>
      <c r="AO2859" s="72">
        <f t="shared" si="1352"/>
        <v>3</v>
      </c>
      <c r="AP2859" s="72">
        <f t="shared" si="1353"/>
        <v>1.6</v>
      </c>
      <c r="AQ2859" s="72">
        <f t="shared" si="1354"/>
        <v>1.6</v>
      </c>
      <c r="AR2859" s="71" t="e">
        <f t="shared" si="1355"/>
        <v>#DIV/0!</v>
      </c>
      <c r="BA2859">
        <f t="shared" si="1356"/>
        <v>223</v>
      </c>
      <c r="BB2859" s="91" t="e">
        <f t="shared" si="1357"/>
        <v>#DIV/0!</v>
      </c>
    </row>
    <row r="2860" spans="1:54">
      <c r="A2860" s="2" t="s">
        <v>2978</v>
      </c>
      <c r="B2860" s="7" t="s">
        <v>42803</v>
      </c>
      <c r="C2860" s="17">
        <f t="shared" si="1338"/>
        <v>12.9</v>
      </c>
      <c r="D2860" s="28">
        <f t="shared" si="1339"/>
        <v>286</v>
      </c>
      <c r="E2860" s="8">
        <f t="shared" si="1358"/>
        <v>5</v>
      </c>
      <c r="F2860" s="2" t="s">
        <v>7968</v>
      </c>
      <c r="G2860" s="54">
        <f t="shared" si="1359"/>
        <v>11.9</v>
      </c>
      <c r="H2860" s="20">
        <f t="shared" si="1360"/>
        <v>0.77644270000000004</v>
      </c>
      <c r="I2860" s="14" t="s">
        <v>17928</v>
      </c>
      <c r="J2860" s="14" t="s">
        <v>12954</v>
      </c>
      <c r="K2860" s="14" t="s">
        <v>22890</v>
      </c>
      <c r="L2860" s="14" t="s">
        <v>27845</v>
      </c>
      <c r="M2860" s="28">
        <f t="shared" si="1361"/>
        <v>10.6</v>
      </c>
      <c r="N2860" s="46">
        <f t="shared" si="1340"/>
        <v>7</v>
      </c>
      <c r="O2860" s="17">
        <f t="shared" si="1341"/>
        <v>0.4</v>
      </c>
      <c r="P2860" s="17">
        <f t="shared" si="1341"/>
        <v>7.8000000000000007</v>
      </c>
      <c r="Q2860" s="124">
        <f t="shared" si="1342"/>
        <v>0.60000000000000009</v>
      </c>
      <c r="R2860" s="26">
        <f t="shared" si="1343"/>
        <v>3</v>
      </c>
      <c r="S2860" s="2" t="s">
        <v>32815</v>
      </c>
      <c r="T2860" s="2" t="s">
        <v>37794</v>
      </c>
      <c r="U2860" s="24">
        <f t="shared" si="1344"/>
        <v>559.4</v>
      </c>
      <c r="V2860" s="66">
        <f t="shared" si="1344"/>
        <v>365.40000000000003</v>
      </c>
      <c r="W2860" s="54">
        <f t="shared" si="1345"/>
        <v>1.19</v>
      </c>
      <c r="X2860" s="143">
        <f t="shared" si="1346"/>
        <v>559.4</v>
      </c>
      <c r="Y2860" s="143">
        <f t="shared" si="1347"/>
        <v>0.33799999999999997</v>
      </c>
      <c r="AD2860">
        <v>152</v>
      </c>
      <c r="AE2860">
        <v>-1</v>
      </c>
      <c r="AF2860" s="10">
        <v>37.9</v>
      </c>
      <c r="AG2860" s="10">
        <v>58.12</v>
      </c>
      <c r="AH2860" s="10">
        <f t="shared" si="1348"/>
        <v>267819.49806507275</v>
      </c>
      <c r="AI2860" s="11">
        <f t="shared" si="1336"/>
        <v>0</v>
      </c>
      <c r="AJ2860">
        <f t="shared" si="1337"/>
        <v>0</v>
      </c>
      <c r="AK2860" t="e">
        <f t="shared" si="1349"/>
        <v>#DIV/0!</v>
      </c>
      <c r="AL2860">
        <f t="shared" si="1350"/>
        <v>2.0924963280000002</v>
      </c>
      <c r="AM2860" s="5">
        <f t="shared" si="1351"/>
        <v>2.38</v>
      </c>
      <c r="AN2860">
        <v>0</v>
      </c>
      <c r="AO2860" s="72">
        <f t="shared" si="1352"/>
        <v>3</v>
      </c>
      <c r="AP2860" s="72">
        <f t="shared" si="1353"/>
        <v>0.60000000000000009</v>
      </c>
      <c r="AQ2860" s="72">
        <f t="shared" si="1354"/>
        <v>0.8</v>
      </c>
      <c r="AR2860" s="71" t="e">
        <f t="shared" si="1355"/>
        <v>#DIV/0!</v>
      </c>
      <c r="BA2860">
        <f t="shared" si="1356"/>
        <v>286</v>
      </c>
      <c r="BB2860" s="91" t="e">
        <f t="shared" si="1357"/>
        <v>#DIV/0!</v>
      </c>
    </row>
    <row r="2861" spans="1:54">
      <c r="A2861" s="2" t="s">
        <v>2979</v>
      </c>
      <c r="B2861" s="7" t="s">
        <v>42804</v>
      </c>
      <c r="C2861" s="17">
        <f t="shared" si="1338"/>
        <v>19.600000000000001</v>
      </c>
      <c r="D2861" s="28">
        <f t="shared" si="1339"/>
        <v>93</v>
      </c>
      <c r="E2861" s="8">
        <f t="shared" si="1358"/>
        <v>11</v>
      </c>
      <c r="F2861" s="2" t="s">
        <v>7969</v>
      </c>
      <c r="G2861" s="54">
        <f t="shared" si="1359"/>
        <v>18.600000000000001</v>
      </c>
      <c r="H2861" s="20">
        <f t="shared" si="1360"/>
        <v>0.2845395</v>
      </c>
      <c r="I2861" s="14" t="s">
        <v>17929</v>
      </c>
      <c r="J2861" s="14" t="s">
        <v>12955</v>
      </c>
      <c r="K2861" s="14" t="s">
        <v>22891</v>
      </c>
      <c r="L2861" s="14" t="s">
        <v>27846</v>
      </c>
      <c r="M2861" s="28">
        <f t="shared" si="1361"/>
        <v>13</v>
      </c>
      <c r="N2861" s="46">
        <f t="shared" si="1340"/>
        <v>7</v>
      </c>
      <c r="O2861" s="17">
        <f t="shared" si="1341"/>
        <v>3</v>
      </c>
      <c r="P2861" s="17">
        <f t="shared" si="1341"/>
        <v>3</v>
      </c>
      <c r="Q2861" s="124">
        <f t="shared" si="1342"/>
        <v>0.4</v>
      </c>
      <c r="R2861" s="26">
        <f t="shared" si="1343"/>
        <v>0.60000000000000009</v>
      </c>
      <c r="S2861" s="2" t="s">
        <v>32816</v>
      </c>
      <c r="T2861" s="2" t="s">
        <v>37795</v>
      </c>
      <c r="U2861" s="24">
        <f t="shared" si="1344"/>
        <v>365.70000000000005</v>
      </c>
      <c r="V2861" s="66">
        <f t="shared" si="1344"/>
        <v>327.40000000000003</v>
      </c>
      <c r="W2861" s="54">
        <f t="shared" si="1345"/>
        <v>1.86</v>
      </c>
      <c r="X2861" s="143">
        <f t="shared" si="1346"/>
        <v>365.70000000000005</v>
      </c>
      <c r="Y2861" s="143">
        <f t="shared" si="1347"/>
        <v>0.47199999999999998</v>
      </c>
      <c r="AD2861">
        <v>152</v>
      </c>
      <c r="AE2861">
        <v>-1</v>
      </c>
      <c r="AF2861" s="10">
        <v>37.9</v>
      </c>
      <c r="AG2861" s="10">
        <v>58.12</v>
      </c>
      <c r="AH2861" s="10">
        <f t="shared" si="1348"/>
        <v>323485.41386132973</v>
      </c>
      <c r="AI2861" s="11">
        <f t="shared" si="1336"/>
        <v>0</v>
      </c>
      <c r="AJ2861">
        <f t="shared" si="1337"/>
        <v>0</v>
      </c>
      <c r="AK2861" t="e">
        <f t="shared" si="1349"/>
        <v>#DIV/0!</v>
      </c>
      <c r="AL2861">
        <f t="shared" si="1350"/>
        <v>3.8634867000000011</v>
      </c>
      <c r="AM2861" s="5">
        <f t="shared" si="1351"/>
        <v>3.72</v>
      </c>
      <c r="AN2861">
        <v>0</v>
      </c>
      <c r="AO2861" s="72">
        <f t="shared" si="1352"/>
        <v>0.60000000000000009</v>
      </c>
      <c r="AP2861" s="72">
        <f t="shared" si="1353"/>
        <v>0.4</v>
      </c>
      <c r="AQ2861" s="72">
        <f t="shared" si="1354"/>
        <v>0.60000000000000009</v>
      </c>
      <c r="AR2861" s="71" t="e">
        <f t="shared" si="1355"/>
        <v>#DIV/0!</v>
      </c>
      <c r="BA2861">
        <f t="shared" si="1356"/>
        <v>93</v>
      </c>
      <c r="BB2861" s="91" t="e">
        <f t="shared" si="1357"/>
        <v>#DIV/0!</v>
      </c>
    </row>
    <row r="2862" spans="1:54">
      <c r="A2862" s="2" t="s">
        <v>2980</v>
      </c>
      <c r="B2862" s="7" t="s">
        <v>42805</v>
      </c>
      <c r="C2862" s="17">
        <f t="shared" si="1338"/>
        <v>36</v>
      </c>
      <c r="D2862" s="28">
        <f t="shared" si="1339"/>
        <v>255</v>
      </c>
      <c r="E2862" s="8">
        <f t="shared" si="1358"/>
        <v>10</v>
      </c>
      <c r="F2862" s="2" t="s">
        <v>7970</v>
      </c>
      <c r="G2862" s="54">
        <f t="shared" si="1359"/>
        <v>35.1</v>
      </c>
      <c r="H2862" s="20">
        <f t="shared" si="1360"/>
        <v>0.43595820000000002</v>
      </c>
      <c r="I2862" s="14" t="s">
        <v>17930</v>
      </c>
      <c r="J2862" s="14" t="s">
        <v>12956</v>
      </c>
      <c r="K2862" s="14" t="s">
        <v>22892</v>
      </c>
      <c r="L2862" s="14" t="s">
        <v>27847</v>
      </c>
      <c r="M2862" s="28">
        <f t="shared" si="1361"/>
        <v>14.1</v>
      </c>
      <c r="N2862" s="46">
        <f t="shared" si="1340"/>
        <v>5.2</v>
      </c>
      <c r="O2862" s="17">
        <f t="shared" si="1341"/>
        <v>2.6</v>
      </c>
      <c r="P2862" s="17">
        <f t="shared" si="1341"/>
        <v>0.8</v>
      </c>
      <c r="Q2862" s="124">
        <f t="shared" si="1342"/>
        <v>1.2000000000000002</v>
      </c>
      <c r="R2862" s="26">
        <f t="shared" si="1343"/>
        <v>2.2000000000000002</v>
      </c>
      <c r="S2862" s="2" t="s">
        <v>32817</v>
      </c>
      <c r="T2862" s="2" t="s">
        <v>37796</v>
      </c>
      <c r="U2862" s="24">
        <f t="shared" si="1344"/>
        <v>528.30000000000007</v>
      </c>
      <c r="V2862" s="66">
        <f t="shared" si="1344"/>
        <v>308.70000000000005</v>
      </c>
      <c r="W2862" s="54">
        <f t="shared" si="1345"/>
        <v>3.51</v>
      </c>
      <c r="X2862" s="143">
        <f t="shared" si="1346"/>
        <v>528.30000000000007</v>
      </c>
      <c r="Y2862" s="143">
        <f t="shared" si="1347"/>
        <v>0.80199999999999994</v>
      </c>
      <c r="AD2862">
        <v>152</v>
      </c>
      <c r="AE2862">
        <v>-1</v>
      </c>
      <c r="AF2862" s="10">
        <v>37.9</v>
      </c>
      <c r="AG2862" s="10">
        <v>58.12</v>
      </c>
      <c r="AH2862" s="10">
        <f t="shared" si="1348"/>
        <v>345874.82969006005</v>
      </c>
      <c r="AI2862" s="11">
        <f t="shared" si="1336"/>
        <v>0</v>
      </c>
      <c r="AJ2862">
        <f t="shared" si="1337"/>
        <v>0</v>
      </c>
      <c r="AK2862" t="e">
        <f t="shared" si="1349"/>
        <v>#DIV/0!</v>
      </c>
      <c r="AL2862">
        <f t="shared" si="1350"/>
        <v>2.5810552768000004</v>
      </c>
      <c r="AM2862" s="5">
        <f t="shared" si="1351"/>
        <v>7</v>
      </c>
      <c r="AN2862">
        <v>0</v>
      </c>
      <c r="AO2862" s="72">
        <f t="shared" si="1352"/>
        <v>2.2000000000000002</v>
      </c>
      <c r="AP2862" s="72">
        <f t="shared" si="1353"/>
        <v>1.2000000000000002</v>
      </c>
      <c r="AQ2862" s="72">
        <f t="shared" si="1354"/>
        <v>1.4000000000000001</v>
      </c>
      <c r="AR2862" s="71" t="e">
        <f t="shared" si="1355"/>
        <v>#DIV/0!</v>
      </c>
      <c r="BA2862">
        <f t="shared" si="1356"/>
        <v>255</v>
      </c>
      <c r="BB2862" s="91" t="e">
        <f t="shared" si="1357"/>
        <v>#DIV/0!</v>
      </c>
    </row>
    <row r="2863" spans="1:54">
      <c r="A2863" s="2" t="s">
        <v>2981</v>
      </c>
      <c r="B2863" s="7" t="s">
        <v>42806</v>
      </c>
      <c r="C2863" s="17">
        <f t="shared" si="1338"/>
        <v>27.200000000000003</v>
      </c>
      <c r="D2863" s="28">
        <f t="shared" si="1339"/>
        <v>208</v>
      </c>
      <c r="E2863" s="8">
        <f t="shared" si="1358"/>
        <v>7</v>
      </c>
      <c r="F2863" s="2" t="s">
        <v>7971</v>
      </c>
      <c r="G2863" s="54">
        <f t="shared" si="1359"/>
        <v>26.200000000000003</v>
      </c>
      <c r="H2863" s="20">
        <f t="shared" si="1360"/>
        <v>0.86624480000000004</v>
      </c>
      <c r="I2863" s="14" t="s">
        <v>17931</v>
      </c>
      <c r="J2863" s="14" t="s">
        <v>12957</v>
      </c>
      <c r="K2863" s="14" t="s">
        <v>22893</v>
      </c>
      <c r="L2863" s="14" t="s">
        <v>27848</v>
      </c>
      <c r="M2863" s="28">
        <f t="shared" si="1361"/>
        <v>12.9</v>
      </c>
      <c r="N2863" s="46">
        <f t="shared" si="1340"/>
        <v>6.8</v>
      </c>
      <c r="O2863" s="17">
        <f t="shared" si="1341"/>
        <v>2.6</v>
      </c>
      <c r="P2863" s="17">
        <f t="shared" si="1341"/>
        <v>3.2</v>
      </c>
      <c r="Q2863" s="124">
        <f t="shared" si="1342"/>
        <v>0.2</v>
      </c>
      <c r="R2863" s="26">
        <f t="shared" si="1343"/>
        <v>1.2000000000000002</v>
      </c>
      <c r="S2863" s="2" t="s">
        <v>32818</v>
      </c>
      <c r="T2863" s="2" t="s">
        <v>37797</v>
      </c>
      <c r="U2863" s="24">
        <f t="shared" si="1344"/>
        <v>481.1</v>
      </c>
      <c r="V2863" s="66">
        <f t="shared" si="1344"/>
        <v>316.20000000000005</v>
      </c>
      <c r="W2863" s="54">
        <f t="shared" si="1345"/>
        <v>2.6199999999999997</v>
      </c>
      <c r="X2863" s="143">
        <f t="shared" si="1346"/>
        <v>481.1</v>
      </c>
      <c r="Y2863" s="143">
        <f t="shared" si="1347"/>
        <v>0.62399999999999989</v>
      </c>
      <c r="AD2863">
        <v>152</v>
      </c>
      <c r="AE2863">
        <v>-1</v>
      </c>
      <c r="AF2863" s="10">
        <v>37.9</v>
      </c>
      <c r="AG2863" s="10">
        <v>58.12</v>
      </c>
      <c r="AH2863" s="10">
        <f t="shared" si="1348"/>
        <v>337216.02420603309</v>
      </c>
      <c r="AI2863" s="11">
        <f t="shared" si="1336"/>
        <v>0</v>
      </c>
      <c r="AJ2863">
        <f t="shared" si="1337"/>
        <v>0</v>
      </c>
      <c r="AK2863" t="e">
        <f t="shared" si="1349"/>
        <v>#DIV/0!</v>
      </c>
      <c r="AL2863">
        <f t="shared" si="1350"/>
        <v>1.3354119168</v>
      </c>
      <c r="AM2863" s="5">
        <f t="shared" si="1351"/>
        <v>5.24</v>
      </c>
      <c r="AN2863">
        <v>0</v>
      </c>
      <c r="AO2863" s="72">
        <f t="shared" si="1352"/>
        <v>1.2000000000000002</v>
      </c>
      <c r="AP2863" s="72">
        <f t="shared" si="1353"/>
        <v>0.2</v>
      </c>
      <c r="AQ2863" s="72">
        <f t="shared" si="1354"/>
        <v>0.2</v>
      </c>
      <c r="AR2863" s="71" t="e">
        <f t="shared" si="1355"/>
        <v>#DIV/0!</v>
      </c>
      <c r="BA2863">
        <f t="shared" si="1356"/>
        <v>208</v>
      </c>
      <c r="BB2863" s="91" t="e">
        <f t="shared" si="1357"/>
        <v>#DIV/0!</v>
      </c>
    </row>
    <row r="2864" spans="1:54">
      <c r="A2864" s="2" t="s">
        <v>2982</v>
      </c>
      <c r="B2864" s="7" t="s">
        <v>42807</v>
      </c>
      <c r="C2864" s="17">
        <f t="shared" si="1338"/>
        <v>8.6000000000000014</v>
      </c>
      <c r="D2864" s="28">
        <f t="shared" si="1339"/>
        <v>217</v>
      </c>
      <c r="E2864" s="8">
        <f t="shared" si="1358"/>
        <v>7</v>
      </c>
      <c r="F2864" s="2" t="s">
        <v>7972</v>
      </c>
      <c r="G2864" s="54">
        <f t="shared" si="1359"/>
        <v>7.6999999999999993</v>
      </c>
      <c r="H2864" s="20">
        <f t="shared" si="1360"/>
        <v>0.64364569999999999</v>
      </c>
      <c r="I2864" s="14" t="s">
        <v>17932</v>
      </c>
      <c r="J2864" s="14" t="s">
        <v>12958</v>
      </c>
      <c r="K2864" s="14" t="s">
        <v>22894</v>
      </c>
      <c r="L2864" s="14" t="s">
        <v>27849</v>
      </c>
      <c r="M2864" s="28">
        <f t="shared" si="1361"/>
        <v>10.8</v>
      </c>
      <c r="N2864" s="46">
        <f t="shared" si="1340"/>
        <v>5.4</v>
      </c>
      <c r="O2864" s="17">
        <f t="shared" si="1341"/>
        <v>0.8</v>
      </c>
      <c r="P2864" s="17">
        <f t="shared" si="1341"/>
        <v>7.4</v>
      </c>
      <c r="Q2864" s="124">
        <f t="shared" si="1342"/>
        <v>0.60000000000000009</v>
      </c>
      <c r="R2864" s="26">
        <f t="shared" si="1343"/>
        <v>1.6</v>
      </c>
      <c r="S2864" s="2" t="s">
        <v>32819</v>
      </c>
      <c r="T2864" s="2" t="s">
        <v>37798</v>
      </c>
      <c r="U2864" s="24">
        <f t="shared" si="1344"/>
        <v>490.40000000000003</v>
      </c>
      <c r="V2864" s="66">
        <f t="shared" si="1344"/>
        <v>344.70000000000005</v>
      </c>
      <c r="W2864" s="54">
        <f t="shared" si="1345"/>
        <v>0.77</v>
      </c>
      <c r="X2864" s="143">
        <f t="shared" si="1346"/>
        <v>490.40000000000003</v>
      </c>
      <c r="Y2864" s="143">
        <f t="shared" si="1347"/>
        <v>0.254</v>
      </c>
      <c r="AD2864">
        <v>152</v>
      </c>
      <c r="AE2864">
        <v>-1</v>
      </c>
      <c r="AF2864" s="10">
        <v>37.9</v>
      </c>
      <c r="AG2864" s="10">
        <v>58.12</v>
      </c>
      <c r="AH2864" s="10">
        <f t="shared" si="1348"/>
        <v>300251.91663698881</v>
      </c>
      <c r="AI2864" s="11">
        <f t="shared" si="1336"/>
        <v>0</v>
      </c>
      <c r="AJ2864">
        <f t="shared" si="1337"/>
        <v>0</v>
      </c>
      <c r="AK2864" t="e">
        <f t="shared" si="1349"/>
        <v>#DIV/0!</v>
      </c>
      <c r="AL2864">
        <f t="shared" si="1350"/>
        <v>3.3753879296000004</v>
      </c>
      <c r="AM2864" s="5">
        <f t="shared" si="1351"/>
        <v>1.52</v>
      </c>
      <c r="AN2864">
        <v>0</v>
      </c>
      <c r="AO2864" s="72">
        <f t="shared" si="1352"/>
        <v>1.6</v>
      </c>
      <c r="AP2864" s="72">
        <f t="shared" si="1353"/>
        <v>0.60000000000000009</v>
      </c>
      <c r="AQ2864" s="72">
        <f t="shared" si="1354"/>
        <v>0.60000000000000009</v>
      </c>
      <c r="AR2864" s="71" t="e">
        <f t="shared" si="1355"/>
        <v>#DIV/0!</v>
      </c>
      <c r="BA2864">
        <f t="shared" si="1356"/>
        <v>217</v>
      </c>
      <c r="BB2864" s="91" t="e">
        <f t="shared" si="1357"/>
        <v>#DIV/0!</v>
      </c>
    </row>
    <row r="2865" spans="1:54">
      <c r="A2865" s="2" t="s">
        <v>2983</v>
      </c>
      <c r="B2865" s="7" t="s">
        <v>42808</v>
      </c>
      <c r="C2865" s="17">
        <f t="shared" si="1338"/>
        <v>12.200000000000001</v>
      </c>
      <c r="D2865" s="28">
        <f t="shared" si="1339"/>
        <v>252</v>
      </c>
      <c r="E2865" s="8">
        <f t="shared" si="1358"/>
        <v>6</v>
      </c>
      <c r="F2865" s="2" t="s">
        <v>7973</v>
      </c>
      <c r="G2865" s="54">
        <f t="shared" si="1359"/>
        <v>11.299999999999999</v>
      </c>
      <c r="H2865" s="20">
        <f t="shared" si="1360"/>
        <v>0.87406589999999995</v>
      </c>
      <c r="I2865" s="14" t="s">
        <v>17933</v>
      </c>
      <c r="J2865" s="14" t="s">
        <v>12959</v>
      </c>
      <c r="K2865" s="14" t="s">
        <v>22895</v>
      </c>
      <c r="L2865" s="14" t="s">
        <v>27850</v>
      </c>
      <c r="M2865" s="28">
        <f t="shared" si="1361"/>
        <v>13.8</v>
      </c>
      <c r="N2865" s="46">
        <f t="shared" si="1340"/>
        <v>6.4</v>
      </c>
      <c r="O2865" s="17">
        <f t="shared" si="1341"/>
        <v>0.8</v>
      </c>
      <c r="P2865" s="17">
        <f t="shared" si="1341"/>
        <v>1.4000000000000001</v>
      </c>
      <c r="Q2865" s="124">
        <f t="shared" si="1342"/>
        <v>0.4</v>
      </c>
      <c r="R2865" s="26">
        <f t="shared" si="1343"/>
        <v>2.8000000000000003</v>
      </c>
      <c r="S2865" s="2" t="s">
        <v>32820</v>
      </c>
      <c r="T2865" s="2" t="s">
        <v>37799</v>
      </c>
      <c r="U2865" s="24">
        <f t="shared" si="1344"/>
        <v>525.5</v>
      </c>
      <c r="V2865" s="66">
        <f t="shared" si="1344"/>
        <v>319</v>
      </c>
      <c r="W2865" s="54">
        <f t="shared" si="1345"/>
        <v>1.1300000000000001</v>
      </c>
      <c r="X2865" s="143">
        <f t="shared" si="1346"/>
        <v>525.5</v>
      </c>
      <c r="Y2865" s="143">
        <f t="shared" si="1347"/>
        <v>0.32600000000000007</v>
      </c>
      <c r="AD2865">
        <v>152</v>
      </c>
      <c r="AE2865">
        <v>-1</v>
      </c>
      <c r="AF2865" s="10">
        <v>37.9</v>
      </c>
      <c r="AG2865" s="10">
        <v>58.12</v>
      </c>
      <c r="AH2865" s="10">
        <f t="shared" si="1348"/>
        <v>333844.54786789202</v>
      </c>
      <c r="AI2865" s="11">
        <f t="shared" si="1336"/>
        <v>0</v>
      </c>
      <c r="AJ2865">
        <f t="shared" si="1337"/>
        <v>0</v>
      </c>
      <c r="AK2865" t="e">
        <f t="shared" si="1349"/>
        <v>#DIV/0!</v>
      </c>
      <c r="AL2865">
        <f t="shared" si="1350"/>
        <v>0.39492933760000021</v>
      </c>
      <c r="AM2865" s="5">
        <f t="shared" si="1351"/>
        <v>2.2400000000000002</v>
      </c>
      <c r="AN2865">
        <v>0</v>
      </c>
      <c r="AO2865" s="72">
        <f t="shared" si="1352"/>
        <v>2.8000000000000003</v>
      </c>
      <c r="AP2865" s="72">
        <f t="shared" si="1353"/>
        <v>0.4</v>
      </c>
      <c r="AQ2865" s="72">
        <f t="shared" si="1354"/>
        <v>0.4</v>
      </c>
      <c r="AR2865" s="71" t="e">
        <f t="shared" si="1355"/>
        <v>#DIV/0!</v>
      </c>
      <c r="BA2865">
        <f t="shared" si="1356"/>
        <v>252</v>
      </c>
      <c r="BB2865" s="91" t="e">
        <f t="shared" si="1357"/>
        <v>#DIV/0!</v>
      </c>
    </row>
    <row r="2866" spans="1:54">
      <c r="A2866" s="2" t="s">
        <v>2984</v>
      </c>
      <c r="B2866" s="7" t="s">
        <v>42809</v>
      </c>
      <c r="C2866" s="17">
        <f t="shared" si="1338"/>
        <v>15.200000000000001</v>
      </c>
      <c r="D2866" s="28">
        <f t="shared" si="1339"/>
        <v>149</v>
      </c>
      <c r="E2866" s="8">
        <f t="shared" si="1358"/>
        <v>6</v>
      </c>
      <c r="F2866" s="2" t="s">
        <v>7974</v>
      </c>
      <c r="G2866" s="54">
        <f t="shared" si="1359"/>
        <v>14.2</v>
      </c>
      <c r="H2866" s="20">
        <f t="shared" si="1360"/>
        <v>0.8750116</v>
      </c>
      <c r="I2866" s="14" t="s">
        <v>17934</v>
      </c>
      <c r="J2866" s="14" t="s">
        <v>12960</v>
      </c>
      <c r="K2866" s="14" t="s">
        <v>22896</v>
      </c>
      <c r="L2866" s="14" t="s">
        <v>27851</v>
      </c>
      <c r="M2866" s="28">
        <f t="shared" si="1361"/>
        <v>12.9</v>
      </c>
      <c r="N2866" s="46">
        <f t="shared" si="1340"/>
        <v>6.6</v>
      </c>
      <c r="O2866" s="17">
        <f t="shared" si="1341"/>
        <v>1.8</v>
      </c>
      <c r="P2866" s="17">
        <f t="shared" si="1341"/>
        <v>3.2</v>
      </c>
      <c r="Q2866" s="124">
        <f t="shared" si="1342"/>
        <v>0.2</v>
      </c>
      <c r="R2866" s="26">
        <f t="shared" si="1343"/>
        <v>0.8</v>
      </c>
      <c r="S2866" s="2" t="s">
        <v>32821</v>
      </c>
      <c r="T2866" s="2" t="s">
        <v>37800</v>
      </c>
      <c r="U2866" s="24">
        <f t="shared" si="1344"/>
        <v>421.6</v>
      </c>
      <c r="V2866" s="66">
        <f t="shared" si="1344"/>
        <v>284.3</v>
      </c>
      <c r="W2866" s="54">
        <f t="shared" si="1345"/>
        <v>1.42</v>
      </c>
      <c r="X2866" s="143">
        <f t="shared" si="1346"/>
        <v>421.6</v>
      </c>
      <c r="Y2866" s="143">
        <f t="shared" si="1347"/>
        <v>0.38400000000000001</v>
      </c>
      <c r="AD2866">
        <v>152</v>
      </c>
      <c r="AE2866">
        <v>-1</v>
      </c>
      <c r="AF2866" s="10">
        <v>37.9</v>
      </c>
      <c r="AG2866" s="10">
        <v>58.12</v>
      </c>
      <c r="AH2866" s="10">
        <f t="shared" si="1348"/>
        <v>372093.59595895198</v>
      </c>
      <c r="AI2866" s="11">
        <f t="shared" si="1336"/>
        <v>0</v>
      </c>
      <c r="AJ2866">
        <f t="shared" si="1337"/>
        <v>0</v>
      </c>
      <c r="AK2866" t="e">
        <f t="shared" si="1349"/>
        <v>#DIV/0!</v>
      </c>
      <c r="AL2866">
        <f t="shared" si="1350"/>
        <v>0.57594654720000005</v>
      </c>
      <c r="AM2866" s="5">
        <f t="shared" si="1351"/>
        <v>2.8400000000000003</v>
      </c>
      <c r="AN2866">
        <v>0</v>
      </c>
      <c r="AO2866" s="72">
        <f t="shared" si="1352"/>
        <v>0.8</v>
      </c>
      <c r="AP2866" s="72">
        <f t="shared" si="1353"/>
        <v>0.2</v>
      </c>
      <c r="AQ2866" s="72">
        <f t="shared" si="1354"/>
        <v>0.2</v>
      </c>
      <c r="AR2866" s="71" t="e">
        <f t="shared" si="1355"/>
        <v>#DIV/0!</v>
      </c>
      <c r="BA2866">
        <f t="shared" si="1356"/>
        <v>149</v>
      </c>
      <c r="BB2866" s="91" t="e">
        <f t="shared" si="1357"/>
        <v>#DIV/0!</v>
      </c>
    </row>
    <row r="2867" spans="1:54">
      <c r="A2867" s="2" t="s">
        <v>2985</v>
      </c>
      <c r="B2867" s="7" t="s">
        <v>42810</v>
      </c>
      <c r="C2867" s="17">
        <f t="shared" si="1338"/>
        <v>23</v>
      </c>
      <c r="D2867" s="28">
        <f t="shared" si="1339"/>
        <v>237</v>
      </c>
      <c r="E2867" s="8">
        <f t="shared" si="1358"/>
        <v>6</v>
      </c>
      <c r="F2867" s="2" t="s">
        <v>7975</v>
      </c>
      <c r="G2867" s="54">
        <f t="shared" si="1359"/>
        <v>22</v>
      </c>
      <c r="H2867" s="20">
        <f t="shared" si="1360"/>
        <v>0.70887529999999999</v>
      </c>
      <c r="I2867" s="14" t="s">
        <v>17935</v>
      </c>
      <c r="J2867" s="14" t="s">
        <v>12961</v>
      </c>
      <c r="K2867" s="14" t="s">
        <v>22897</v>
      </c>
      <c r="L2867" s="14" t="s">
        <v>27852</v>
      </c>
      <c r="M2867" s="28">
        <f t="shared" si="1361"/>
        <v>14.2</v>
      </c>
      <c r="N2867" s="46">
        <f t="shared" si="1340"/>
        <v>6.2</v>
      </c>
      <c r="O2867" s="17">
        <f t="shared" si="1341"/>
        <v>2.8000000000000003</v>
      </c>
      <c r="P2867" s="17">
        <f t="shared" si="1341"/>
        <v>0.60000000000000009</v>
      </c>
      <c r="Q2867" s="124">
        <f t="shared" si="1342"/>
        <v>0.60000000000000009</v>
      </c>
      <c r="R2867" s="26">
        <f t="shared" si="1343"/>
        <v>2</v>
      </c>
      <c r="S2867" s="2" t="s">
        <v>32822</v>
      </c>
      <c r="T2867" s="2" t="s">
        <v>37801</v>
      </c>
      <c r="U2867" s="24">
        <f t="shared" si="1344"/>
        <v>510.5</v>
      </c>
      <c r="V2867" s="66">
        <f t="shared" si="1344"/>
        <v>413.6</v>
      </c>
      <c r="W2867" s="54">
        <f t="shared" si="1345"/>
        <v>2.1999999999999997</v>
      </c>
      <c r="X2867" s="143">
        <f t="shared" si="1346"/>
        <v>510.5</v>
      </c>
      <c r="Y2867" s="143">
        <f t="shared" si="1347"/>
        <v>0.53999999999999992</v>
      </c>
      <c r="AD2867">
        <v>152</v>
      </c>
      <c r="AE2867">
        <v>-1</v>
      </c>
      <c r="AF2867" s="10">
        <v>37.9</v>
      </c>
      <c r="AG2867" s="10">
        <v>58.12</v>
      </c>
      <c r="AH2867" s="10">
        <f t="shared" si="1348"/>
        <v>142264.13951226888</v>
      </c>
      <c r="AI2867" s="11">
        <f t="shared" si="1336"/>
        <v>0</v>
      </c>
      <c r="AJ2867">
        <f t="shared" si="1337"/>
        <v>0</v>
      </c>
      <c r="AK2867" t="e">
        <f t="shared" si="1349"/>
        <v>#DIV/0!</v>
      </c>
      <c r="AL2867">
        <f t="shared" si="1350"/>
        <v>0.97817899200000036</v>
      </c>
      <c r="AM2867" s="5">
        <f t="shared" si="1351"/>
        <v>4.4000000000000004</v>
      </c>
      <c r="AN2867">
        <v>0</v>
      </c>
      <c r="AO2867" s="72">
        <f t="shared" si="1352"/>
        <v>2</v>
      </c>
      <c r="AP2867" s="72">
        <f t="shared" si="1353"/>
        <v>0.60000000000000009</v>
      </c>
      <c r="AQ2867" s="72">
        <f t="shared" si="1354"/>
        <v>0.60000000000000009</v>
      </c>
      <c r="AR2867" s="71" t="e">
        <f t="shared" si="1355"/>
        <v>#DIV/0!</v>
      </c>
      <c r="BA2867">
        <f t="shared" si="1356"/>
        <v>237</v>
      </c>
      <c r="BB2867" s="91" t="e">
        <f t="shared" si="1357"/>
        <v>#DIV/0!</v>
      </c>
    </row>
    <row r="2868" spans="1:54">
      <c r="A2868" s="2" t="s">
        <v>2986</v>
      </c>
      <c r="B2868" s="7" t="s">
        <v>42811</v>
      </c>
      <c r="C2868" s="17">
        <f t="shared" si="1338"/>
        <v>34.9</v>
      </c>
      <c r="D2868" s="28">
        <f t="shared" si="1339"/>
        <v>257</v>
      </c>
      <c r="E2868" s="8">
        <f t="shared" si="1358"/>
        <v>6</v>
      </c>
      <c r="F2868" s="2" t="s">
        <v>7976</v>
      </c>
      <c r="G2868" s="54">
        <f t="shared" si="1359"/>
        <v>33.9</v>
      </c>
      <c r="H2868" s="20">
        <f t="shared" si="1360"/>
        <v>0.83437380000000005</v>
      </c>
      <c r="I2868" s="14" t="s">
        <v>17936</v>
      </c>
      <c r="J2868" s="14" t="s">
        <v>12962</v>
      </c>
      <c r="K2868" s="14" t="s">
        <v>22898</v>
      </c>
      <c r="L2868" s="14" t="s">
        <v>27853</v>
      </c>
      <c r="M2868" s="28">
        <f t="shared" si="1361"/>
        <v>9.6</v>
      </c>
      <c r="N2868" s="46">
        <f t="shared" si="1340"/>
        <v>5.4</v>
      </c>
      <c r="O2868" s="17">
        <f t="shared" si="1341"/>
        <v>2</v>
      </c>
      <c r="P2868" s="17">
        <f t="shared" si="1341"/>
        <v>9.8000000000000007</v>
      </c>
      <c r="Q2868" s="124">
        <f t="shared" si="1342"/>
        <v>0.2</v>
      </c>
      <c r="R2868" s="26">
        <f t="shared" si="1343"/>
        <v>1.8</v>
      </c>
      <c r="S2868" s="2" t="s">
        <v>32823</v>
      </c>
      <c r="T2868" s="2" t="s">
        <v>37802</v>
      </c>
      <c r="U2868" s="24">
        <f t="shared" si="1344"/>
        <v>530.4</v>
      </c>
      <c r="V2868" s="66">
        <f t="shared" si="1344"/>
        <v>388.40000000000003</v>
      </c>
      <c r="W2868" s="54">
        <f t="shared" si="1345"/>
        <v>3.3899999999999997</v>
      </c>
      <c r="X2868" s="143">
        <f t="shared" si="1346"/>
        <v>530.4</v>
      </c>
      <c r="Y2868" s="143">
        <f t="shared" si="1347"/>
        <v>0.77799999999999991</v>
      </c>
      <c r="AD2868">
        <v>152</v>
      </c>
      <c r="AE2868">
        <v>-1</v>
      </c>
      <c r="AF2868" s="10">
        <v>37.9</v>
      </c>
      <c r="AG2868" s="10">
        <v>58.12</v>
      </c>
      <c r="AH2868" s="10">
        <f t="shared" si="1348"/>
        <v>222240.09820957787</v>
      </c>
      <c r="AI2868" s="11">
        <f t="shared" si="1336"/>
        <v>0</v>
      </c>
      <c r="AJ2868">
        <f t="shared" si="1337"/>
        <v>0</v>
      </c>
      <c r="AK2868" t="e">
        <f t="shared" si="1349"/>
        <v>#DIV/0!</v>
      </c>
      <c r="AL2868">
        <f t="shared" si="1350"/>
        <v>5.8432923359999984</v>
      </c>
      <c r="AM2868" s="5">
        <f t="shared" si="1351"/>
        <v>6.7799999999999994</v>
      </c>
      <c r="AN2868">
        <v>0</v>
      </c>
      <c r="AO2868" s="72">
        <f t="shared" si="1352"/>
        <v>1.8</v>
      </c>
      <c r="AP2868" s="72">
        <f t="shared" si="1353"/>
        <v>0.2</v>
      </c>
      <c r="AQ2868" s="72">
        <f t="shared" si="1354"/>
        <v>0.4</v>
      </c>
      <c r="AR2868" s="71" t="e">
        <f t="shared" si="1355"/>
        <v>#DIV/0!</v>
      </c>
      <c r="BA2868">
        <f t="shared" si="1356"/>
        <v>257</v>
      </c>
      <c r="BB2868" s="91" t="e">
        <f t="shared" si="1357"/>
        <v>#DIV/0!</v>
      </c>
    </row>
    <row r="2869" spans="1:54">
      <c r="A2869" s="2" t="s">
        <v>2987</v>
      </c>
      <c r="B2869" s="7" t="s">
        <v>42812</v>
      </c>
      <c r="C2869" s="17">
        <f t="shared" si="1338"/>
        <v>15.9</v>
      </c>
      <c r="D2869" s="28">
        <f t="shared" si="1339"/>
        <v>275</v>
      </c>
      <c r="E2869" s="8">
        <f t="shared" si="1358"/>
        <v>15</v>
      </c>
      <c r="F2869" s="2" t="s">
        <v>7977</v>
      </c>
      <c r="G2869" s="54">
        <f t="shared" si="1359"/>
        <v>14.9</v>
      </c>
      <c r="H2869" s="20">
        <f t="shared" si="1360"/>
        <v>0.15708240000000001</v>
      </c>
      <c r="I2869" s="14" t="s">
        <v>17937</v>
      </c>
      <c r="J2869" s="14" t="s">
        <v>12963</v>
      </c>
      <c r="K2869" s="14" t="s">
        <v>22899</v>
      </c>
      <c r="L2869" s="14" t="s">
        <v>27854</v>
      </c>
      <c r="M2869" s="28">
        <f t="shared" si="1361"/>
        <v>9.8999999999999986</v>
      </c>
      <c r="N2869" s="46">
        <f t="shared" si="1340"/>
        <v>5.8</v>
      </c>
      <c r="O2869" s="17">
        <f t="shared" si="1341"/>
        <v>1.8</v>
      </c>
      <c r="P2869" s="17">
        <f t="shared" si="1341"/>
        <v>9.2000000000000011</v>
      </c>
      <c r="Q2869" s="124">
        <f t="shared" si="1342"/>
        <v>1.2000000000000002</v>
      </c>
      <c r="R2869" s="26">
        <f t="shared" si="1343"/>
        <v>1.4000000000000001</v>
      </c>
      <c r="S2869" s="2" t="s">
        <v>32824</v>
      </c>
      <c r="T2869" s="2" t="s">
        <v>37803</v>
      </c>
      <c r="U2869" s="24">
        <f t="shared" si="1344"/>
        <v>548.4</v>
      </c>
      <c r="V2869" s="66">
        <f t="shared" si="1344"/>
        <v>294.60000000000002</v>
      </c>
      <c r="W2869" s="54">
        <f t="shared" si="1345"/>
        <v>1.49</v>
      </c>
      <c r="X2869" s="143">
        <f t="shared" si="1346"/>
        <v>548.4</v>
      </c>
      <c r="Y2869" s="143">
        <f t="shared" si="1347"/>
        <v>0.39800000000000002</v>
      </c>
      <c r="AD2869">
        <v>152</v>
      </c>
      <c r="AE2869">
        <v>-1</v>
      </c>
      <c r="AF2869" s="10">
        <v>37.9</v>
      </c>
      <c r="AG2869" s="10">
        <v>58.12</v>
      </c>
      <c r="AH2869" s="10">
        <f t="shared" si="1348"/>
        <v>361427.80542790622</v>
      </c>
      <c r="AI2869" s="11">
        <f t="shared" si="1336"/>
        <v>0</v>
      </c>
      <c r="AJ2869">
        <f t="shared" si="1337"/>
        <v>0</v>
      </c>
      <c r="AK2869" t="e">
        <f t="shared" si="1349"/>
        <v>#DIV/0!</v>
      </c>
      <c r="AL2869">
        <f t="shared" si="1350"/>
        <v>19.542201638400009</v>
      </c>
      <c r="AM2869" s="5">
        <f t="shared" si="1351"/>
        <v>2.98</v>
      </c>
      <c r="AN2869">
        <v>0</v>
      </c>
      <c r="AO2869" s="72">
        <f t="shared" si="1352"/>
        <v>1.4000000000000001</v>
      </c>
      <c r="AP2869" s="72">
        <f t="shared" si="1353"/>
        <v>1.2000000000000002</v>
      </c>
      <c r="AQ2869" s="72">
        <f t="shared" si="1354"/>
        <v>1.2000000000000002</v>
      </c>
      <c r="AR2869" s="71" t="e">
        <f t="shared" si="1355"/>
        <v>#DIV/0!</v>
      </c>
      <c r="BA2869">
        <f t="shared" si="1356"/>
        <v>275</v>
      </c>
      <c r="BB2869" s="91" t="e">
        <f t="shared" si="1357"/>
        <v>#DIV/0!</v>
      </c>
    </row>
    <row r="2870" spans="1:54">
      <c r="A2870" s="2" t="s">
        <v>2988</v>
      </c>
      <c r="B2870" s="7" t="s">
        <v>42813</v>
      </c>
      <c r="C2870" s="17">
        <f t="shared" si="1338"/>
        <v>17.3</v>
      </c>
      <c r="D2870" s="28">
        <f t="shared" si="1339"/>
        <v>279</v>
      </c>
      <c r="E2870" s="8">
        <f t="shared" si="1358"/>
        <v>6</v>
      </c>
      <c r="F2870" s="2" t="s">
        <v>7978</v>
      </c>
      <c r="G2870" s="54">
        <f t="shared" si="1359"/>
        <v>16.3</v>
      </c>
      <c r="H2870" s="20">
        <f t="shared" si="1360"/>
        <v>0.81274010000000008</v>
      </c>
      <c r="I2870" s="14" t="s">
        <v>17938</v>
      </c>
      <c r="J2870" s="14" t="s">
        <v>12964</v>
      </c>
      <c r="K2870" s="14" t="s">
        <v>22900</v>
      </c>
      <c r="L2870" s="14" t="s">
        <v>27855</v>
      </c>
      <c r="M2870" s="28">
        <f t="shared" si="1361"/>
        <v>10.8</v>
      </c>
      <c r="N2870" s="46">
        <f t="shared" si="1340"/>
        <v>6.6</v>
      </c>
      <c r="O2870" s="17">
        <f t="shared" si="1341"/>
        <v>1</v>
      </c>
      <c r="P2870" s="17">
        <f t="shared" si="1341"/>
        <v>7.4</v>
      </c>
      <c r="Q2870" s="124">
        <f t="shared" si="1342"/>
        <v>0.4</v>
      </c>
      <c r="R2870" s="26">
        <f t="shared" si="1343"/>
        <v>2.2000000000000002</v>
      </c>
      <c r="S2870" s="2" t="s">
        <v>32825</v>
      </c>
      <c r="T2870" s="2" t="s">
        <v>37804</v>
      </c>
      <c r="U2870" s="24">
        <f t="shared" si="1344"/>
        <v>551.6</v>
      </c>
      <c r="V2870" s="66">
        <f t="shared" si="1344"/>
        <v>416.8</v>
      </c>
      <c r="W2870" s="54">
        <f t="shared" si="1345"/>
        <v>1.6300000000000001</v>
      </c>
      <c r="X2870" s="143">
        <f t="shared" si="1346"/>
        <v>551.6</v>
      </c>
      <c r="Y2870" s="143">
        <f t="shared" si="1347"/>
        <v>0.42600000000000005</v>
      </c>
      <c r="AD2870">
        <v>152</v>
      </c>
      <c r="AE2870">
        <v>-1</v>
      </c>
      <c r="AF2870" s="10">
        <v>37.9</v>
      </c>
      <c r="AG2870" s="10">
        <v>58.12</v>
      </c>
      <c r="AH2870" s="10">
        <f t="shared" si="1348"/>
        <v>125794.95411800542</v>
      </c>
      <c r="AI2870" s="11">
        <f t="shared" ref="AI2870:AI2933" si="1362">1-EXP(-2.63*(AA2870/AH2870)*(AD2870-AE2870)*(1-((AD2870-T2870)/(AD2870-AE2870))^0.38))</f>
        <v>0</v>
      </c>
      <c r="AJ2870">
        <f t="shared" ref="AJ2870:AJ2933" si="1363">H2870*P2870*O2870*R2870*AB2870</f>
        <v>0</v>
      </c>
      <c r="AK2870" t="e">
        <f t="shared" si="1349"/>
        <v>#DIV/0!</v>
      </c>
      <c r="AL2870">
        <f t="shared" si="1350"/>
        <v>3.0485911719999992</v>
      </c>
      <c r="AM2870" s="5">
        <f t="shared" si="1351"/>
        <v>3.2600000000000002</v>
      </c>
      <c r="AN2870">
        <v>0</v>
      </c>
      <c r="AO2870" s="72">
        <f t="shared" si="1352"/>
        <v>2.2000000000000002</v>
      </c>
      <c r="AP2870" s="72">
        <f t="shared" si="1353"/>
        <v>0.4</v>
      </c>
      <c r="AQ2870" s="72">
        <f t="shared" si="1354"/>
        <v>0.60000000000000009</v>
      </c>
      <c r="AR2870" s="71" t="e">
        <f t="shared" si="1355"/>
        <v>#DIV/0!</v>
      </c>
      <c r="BA2870">
        <f t="shared" si="1356"/>
        <v>279</v>
      </c>
      <c r="BB2870" s="91" t="e">
        <f t="shared" si="1357"/>
        <v>#DIV/0!</v>
      </c>
    </row>
    <row r="2871" spans="1:54">
      <c r="A2871" s="2" t="s">
        <v>2989</v>
      </c>
      <c r="B2871" s="7" t="s">
        <v>42814</v>
      </c>
      <c r="C2871" s="17">
        <f t="shared" si="1338"/>
        <v>22.1</v>
      </c>
      <c r="D2871" s="28">
        <f t="shared" si="1339"/>
        <v>215</v>
      </c>
      <c r="E2871" s="8">
        <f t="shared" si="1358"/>
        <v>18</v>
      </c>
      <c r="F2871" s="2" t="s">
        <v>7979</v>
      </c>
      <c r="G2871" s="54">
        <f t="shared" si="1359"/>
        <v>21.200000000000003</v>
      </c>
      <c r="H2871" s="20">
        <f t="shared" si="1360"/>
        <v>0.1803536</v>
      </c>
      <c r="I2871" s="14" t="s">
        <v>17939</v>
      </c>
      <c r="J2871" s="14" t="s">
        <v>12965</v>
      </c>
      <c r="K2871" s="14" t="s">
        <v>22901</v>
      </c>
      <c r="L2871" s="14" t="s">
        <v>27856</v>
      </c>
      <c r="M2871" s="28">
        <f t="shared" si="1361"/>
        <v>9.8999999999999986</v>
      </c>
      <c r="N2871" s="46">
        <f t="shared" si="1340"/>
        <v>6.6</v>
      </c>
      <c r="O2871" s="17">
        <f t="shared" si="1341"/>
        <v>2.6</v>
      </c>
      <c r="P2871" s="17">
        <f t="shared" si="1341"/>
        <v>9.2000000000000011</v>
      </c>
      <c r="Q2871" s="124">
        <f t="shared" si="1342"/>
        <v>1.2000000000000002</v>
      </c>
      <c r="R2871" s="26">
        <f t="shared" si="1343"/>
        <v>1.4000000000000001</v>
      </c>
      <c r="S2871" s="2" t="s">
        <v>32826</v>
      </c>
      <c r="T2871" s="2" t="s">
        <v>37805</v>
      </c>
      <c r="U2871" s="24">
        <f t="shared" si="1344"/>
        <v>488.40000000000003</v>
      </c>
      <c r="V2871" s="66">
        <f t="shared" si="1344"/>
        <v>289.70000000000005</v>
      </c>
      <c r="W2871" s="54">
        <f t="shared" si="1345"/>
        <v>2.1199999999999997</v>
      </c>
      <c r="X2871" s="143">
        <f t="shared" si="1346"/>
        <v>488.40000000000003</v>
      </c>
      <c r="Y2871" s="143">
        <f t="shared" si="1347"/>
        <v>0.52399999999999991</v>
      </c>
      <c r="AD2871">
        <v>152</v>
      </c>
      <c r="AE2871">
        <v>-1</v>
      </c>
      <c r="AF2871" s="10">
        <v>37.9</v>
      </c>
      <c r="AG2871" s="10">
        <v>58.12</v>
      </c>
      <c r="AH2871" s="10">
        <f t="shared" si="1348"/>
        <v>366504.96693168522</v>
      </c>
      <c r="AI2871" s="11">
        <f t="shared" si="1362"/>
        <v>0</v>
      </c>
      <c r="AJ2871">
        <f t="shared" si="1363"/>
        <v>0</v>
      </c>
      <c r="AK2871" t="e">
        <f t="shared" si="1349"/>
        <v>#DIV/0!</v>
      </c>
      <c r="AL2871">
        <f t="shared" si="1350"/>
        <v>27.448318643200004</v>
      </c>
      <c r="AM2871" s="5">
        <f t="shared" si="1351"/>
        <v>4.2200000000000006</v>
      </c>
      <c r="AN2871">
        <v>0</v>
      </c>
      <c r="AO2871" s="72">
        <f t="shared" si="1352"/>
        <v>1.4000000000000001</v>
      </c>
      <c r="AP2871" s="72">
        <f t="shared" si="1353"/>
        <v>1.2000000000000002</v>
      </c>
      <c r="AQ2871" s="72">
        <f t="shared" si="1354"/>
        <v>1.2000000000000002</v>
      </c>
      <c r="AR2871" s="71" t="e">
        <f t="shared" si="1355"/>
        <v>#DIV/0!</v>
      </c>
      <c r="BA2871">
        <f t="shared" si="1356"/>
        <v>215</v>
      </c>
      <c r="BB2871" s="91" t="e">
        <f t="shared" si="1357"/>
        <v>#DIV/0!</v>
      </c>
    </row>
    <row r="2872" spans="1:54">
      <c r="A2872" s="2" t="s">
        <v>2990</v>
      </c>
      <c r="B2872" s="7" t="s">
        <v>42815</v>
      </c>
      <c r="C2872" s="17">
        <f t="shared" si="1338"/>
        <v>34.700000000000003</v>
      </c>
      <c r="D2872" s="28">
        <f t="shared" si="1339"/>
        <v>94</v>
      </c>
      <c r="E2872" s="8">
        <f t="shared" si="1358"/>
        <v>17</v>
      </c>
      <c r="F2872" s="2" t="s">
        <v>7980</v>
      </c>
      <c r="G2872" s="54">
        <f t="shared" si="1359"/>
        <v>33.700000000000003</v>
      </c>
      <c r="H2872" s="20">
        <f t="shared" si="1360"/>
        <v>0.47997650000000003</v>
      </c>
      <c r="I2872" s="14" t="s">
        <v>17940</v>
      </c>
      <c r="J2872" s="14" t="s">
        <v>12966</v>
      </c>
      <c r="K2872" s="14" t="s">
        <v>22902</v>
      </c>
      <c r="L2872" s="14" t="s">
        <v>27857</v>
      </c>
      <c r="M2872" s="28">
        <f t="shared" si="1361"/>
        <v>10.1</v>
      </c>
      <c r="N2872" s="46">
        <f t="shared" si="1340"/>
        <v>5.6</v>
      </c>
      <c r="O2872" s="17">
        <f t="shared" si="1341"/>
        <v>3</v>
      </c>
      <c r="P2872" s="17">
        <f t="shared" si="1341"/>
        <v>8.8000000000000007</v>
      </c>
      <c r="Q2872" s="124">
        <f t="shared" si="1342"/>
        <v>1</v>
      </c>
      <c r="R2872" s="26">
        <f t="shared" si="1343"/>
        <v>1.8</v>
      </c>
      <c r="S2872" s="2" t="s">
        <v>32827</v>
      </c>
      <c r="T2872" s="2" t="s">
        <v>37806</v>
      </c>
      <c r="U2872" s="24">
        <f t="shared" si="1344"/>
        <v>367</v>
      </c>
      <c r="V2872" s="66">
        <f t="shared" si="1344"/>
        <v>309.3</v>
      </c>
      <c r="W2872" s="54">
        <f t="shared" si="1345"/>
        <v>3.3699999999999997</v>
      </c>
      <c r="X2872" s="143">
        <f t="shared" si="1346"/>
        <v>367</v>
      </c>
      <c r="Y2872" s="143">
        <f t="shared" si="1347"/>
        <v>0.77399999999999991</v>
      </c>
      <c r="AD2872">
        <v>152</v>
      </c>
      <c r="AE2872">
        <v>-1</v>
      </c>
      <c r="AF2872" s="10">
        <v>37.9</v>
      </c>
      <c r="AG2872" s="10">
        <v>58.12</v>
      </c>
      <c r="AH2872" s="10">
        <f t="shared" si="1348"/>
        <v>345263.41176000482</v>
      </c>
      <c r="AI2872" s="11">
        <f t="shared" si="1362"/>
        <v>0</v>
      </c>
      <c r="AJ2872">
        <f t="shared" si="1363"/>
        <v>0</v>
      </c>
      <c r="AK2872" t="e">
        <f t="shared" si="1349"/>
        <v>#DIV/0!</v>
      </c>
      <c r="AL2872">
        <f t="shared" si="1350"/>
        <v>24.711516720000002</v>
      </c>
      <c r="AM2872" s="5">
        <f t="shared" si="1351"/>
        <v>6.74</v>
      </c>
      <c r="AN2872">
        <v>0</v>
      </c>
      <c r="AO2872" s="72">
        <f t="shared" si="1352"/>
        <v>1.8</v>
      </c>
      <c r="AP2872" s="72">
        <f t="shared" si="1353"/>
        <v>1</v>
      </c>
      <c r="AQ2872" s="72">
        <f t="shared" si="1354"/>
        <v>1</v>
      </c>
      <c r="AR2872" s="71" t="e">
        <f t="shared" si="1355"/>
        <v>#DIV/0!</v>
      </c>
      <c r="BA2872">
        <f t="shared" si="1356"/>
        <v>94</v>
      </c>
      <c r="BB2872" s="91" t="e">
        <f t="shared" si="1357"/>
        <v>#DIV/0!</v>
      </c>
    </row>
    <row r="2873" spans="1:54">
      <c r="A2873" s="2" t="s">
        <v>2991</v>
      </c>
      <c r="B2873" s="7" t="s">
        <v>42816</v>
      </c>
      <c r="C2873" s="17">
        <f t="shared" si="1338"/>
        <v>16.600000000000001</v>
      </c>
      <c r="D2873" s="28">
        <f t="shared" si="1339"/>
        <v>183</v>
      </c>
      <c r="E2873" s="8">
        <f t="shared" si="1358"/>
        <v>11</v>
      </c>
      <c r="F2873" s="2" t="s">
        <v>7981</v>
      </c>
      <c r="G2873" s="54">
        <f t="shared" si="1359"/>
        <v>15.6</v>
      </c>
      <c r="H2873" s="20">
        <f t="shared" si="1360"/>
        <v>0.2751942</v>
      </c>
      <c r="I2873" s="14" t="s">
        <v>17941</v>
      </c>
      <c r="J2873" s="14" t="s">
        <v>12967</v>
      </c>
      <c r="K2873" s="14" t="s">
        <v>22903</v>
      </c>
      <c r="L2873" s="14" t="s">
        <v>27858</v>
      </c>
      <c r="M2873" s="28">
        <f t="shared" si="1361"/>
        <v>11.7</v>
      </c>
      <c r="N2873" s="46">
        <f t="shared" si="1340"/>
        <v>5.2</v>
      </c>
      <c r="O2873" s="17">
        <f t="shared" si="1341"/>
        <v>1.2000000000000002</v>
      </c>
      <c r="P2873" s="17">
        <f t="shared" si="1341"/>
        <v>5.6000000000000005</v>
      </c>
      <c r="Q2873" s="124">
        <f t="shared" si="1342"/>
        <v>1</v>
      </c>
      <c r="R2873" s="26">
        <f t="shared" si="1343"/>
        <v>1.4000000000000001</v>
      </c>
      <c r="S2873" s="2" t="s">
        <v>32828</v>
      </c>
      <c r="T2873" s="2" t="s">
        <v>37807</v>
      </c>
      <c r="U2873" s="24">
        <f t="shared" si="1344"/>
        <v>456.1</v>
      </c>
      <c r="V2873" s="66">
        <f t="shared" si="1344"/>
        <v>405.1</v>
      </c>
      <c r="W2873" s="54">
        <f t="shared" si="1345"/>
        <v>1.56</v>
      </c>
      <c r="X2873" s="143">
        <f t="shared" si="1346"/>
        <v>456.1</v>
      </c>
      <c r="Y2873" s="143">
        <f t="shared" si="1347"/>
        <v>0.41200000000000003</v>
      </c>
      <c r="AD2873">
        <v>152</v>
      </c>
      <c r="AE2873">
        <v>-1</v>
      </c>
      <c r="AF2873" s="10">
        <v>37.9</v>
      </c>
      <c r="AG2873" s="10">
        <v>58.12</v>
      </c>
      <c r="AH2873" s="10">
        <f t="shared" si="1348"/>
        <v>176030.54441904373</v>
      </c>
      <c r="AI2873" s="11">
        <f t="shared" si="1362"/>
        <v>0</v>
      </c>
      <c r="AJ2873">
        <f t="shared" si="1363"/>
        <v>0</v>
      </c>
      <c r="AK2873" t="e">
        <f t="shared" si="1349"/>
        <v>#DIV/0!</v>
      </c>
      <c r="AL2873">
        <f t="shared" si="1350"/>
        <v>6.8189729664000023</v>
      </c>
      <c r="AM2873" s="5">
        <f t="shared" si="1351"/>
        <v>3.12</v>
      </c>
      <c r="AN2873">
        <v>0</v>
      </c>
      <c r="AO2873" s="72">
        <f t="shared" si="1352"/>
        <v>1.4000000000000001</v>
      </c>
      <c r="AP2873" s="72">
        <f t="shared" si="1353"/>
        <v>1</v>
      </c>
      <c r="AQ2873" s="72">
        <f t="shared" si="1354"/>
        <v>1.2000000000000002</v>
      </c>
      <c r="AR2873" s="71" t="e">
        <f t="shared" si="1355"/>
        <v>#DIV/0!</v>
      </c>
      <c r="BA2873">
        <f t="shared" si="1356"/>
        <v>183</v>
      </c>
      <c r="BB2873" s="91" t="e">
        <f t="shared" si="1357"/>
        <v>#DIV/0!</v>
      </c>
    </row>
    <row r="2874" spans="1:54">
      <c r="A2874" s="2" t="s">
        <v>2992</v>
      </c>
      <c r="B2874" s="7" t="s">
        <v>42817</v>
      </c>
      <c r="C2874" s="17">
        <f t="shared" si="1338"/>
        <v>24.700000000000003</v>
      </c>
      <c r="D2874" s="28">
        <f t="shared" si="1339"/>
        <v>184</v>
      </c>
      <c r="E2874" s="8">
        <f t="shared" si="1358"/>
        <v>23</v>
      </c>
      <c r="F2874" s="2" t="s">
        <v>7982</v>
      </c>
      <c r="G2874" s="54">
        <f t="shared" si="1359"/>
        <v>23.8</v>
      </c>
      <c r="H2874" s="20">
        <f t="shared" si="1360"/>
        <v>0.28646509999999997</v>
      </c>
      <c r="I2874" s="14" t="s">
        <v>17942</v>
      </c>
      <c r="J2874" s="14" t="s">
        <v>12968</v>
      </c>
      <c r="K2874" s="14" t="s">
        <v>22904</v>
      </c>
      <c r="L2874" s="14" t="s">
        <v>27859</v>
      </c>
      <c r="M2874" s="28">
        <f t="shared" si="1361"/>
        <v>11.6</v>
      </c>
      <c r="N2874" s="46">
        <f t="shared" si="1340"/>
        <v>6.2</v>
      </c>
      <c r="O2874" s="17">
        <f t="shared" si="1341"/>
        <v>2.4000000000000004</v>
      </c>
      <c r="P2874" s="17">
        <f t="shared" si="1341"/>
        <v>5.8000000000000007</v>
      </c>
      <c r="Q2874" s="124">
        <f t="shared" si="1342"/>
        <v>2.2000000000000002</v>
      </c>
      <c r="R2874" s="26">
        <f t="shared" si="1343"/>
        <v>3</v>
      </c>
      <c r="S2874" s="2" t="s">
        <v>32829</v>
      </c>
      <c r="T2874" s="2" t="s">
        <v>37808</v>
      </c>
      <c r="U2874" s="24">
        <f t="shared" si="1344"/>
        <v>456.90000000000003</v>
      </c>
      <c r="V2874" s="66">
        <f t="shared" si="1344"/>
        <v>357.6</v>
      </c>
      <c r="W2874" s="54">
        <f t="shared" si="1345"/>
        <v>2.38</v>
      </c>
      <c r="X2874" s="143">
        <f t="shared" si="1346"/>
        <v>456.90000000000003</v>
      </c>
      <c r="Y2874" s="143">
        <f t="shared" si="1347"/>
        <v>0.57599999999999996</v>
      </c>
      <c r="AD2874">
        <v>152</v>
      </c>
      <c r="AE2874">
        <v>-1</v>
      </c>
      <c r="AF2874" s="10">
        <v>37.9</v>
      </c>
      <c r="AG2874" s="10">
        <v>58.12</v>
      </c>
      <c r="AH2874" s="10">
        <f t="shared" si="1348"/>
        <v>280780.97547731834</v>
      </c>
      <c r="AI2874" s="11">
        <f t="shared" si="1362"/>
        <v>0</v>
      </c>
      <c r="AJ2874">
        <f t="shared" si="1363"/>
        <v>0</v>
      </c>
      <c r="AK2874" t="e">
        <f t="shared" si="1349"/>
        <v>#DIV/0!</v>
      </c>
      <c r="AL2874">
        <f t="shared" si="1350"/>
        <v>29.797217424000007</v>
      </c>
      <c r="AM2874" s="5">
        <f t="shared" si="1351"/>
        <v>4.74</v>
      </c>
      <c r="AN2874">
        <v>0</v>
      </c>
      <c r="AO2874" s="72">
        <f t="shared" si="1352"/>
        <v>3</v>
      </c>
      <c r="AP2874" s="72">
        <f t="shared" si="1353"/>
        <v>2.2000000000000002</v>
      </c>
      <c r="AQ2874" s="72">
        <f t="shared" si="1354"/>
        <v>2.2000000000000002</v>
      </c>
      <c r="AR2874" s="71" t="e">
        <f t="shared" si="1355"/>
        <v>#DIV/0!</v>
      </c>
      <c r="BA2874">
        <f t="shared" si="1356"/>
        <v>184</v>
      </c>
      <c r="BB2874" s="91" t="e">
        <f t="shared" si="1357"/>
        <v>#DIV/0!</v>
      </c>
    </row>
    <row r="2875" spans="1:54">
      <c r="A2875" s="2" t="s">
        <v>2993</v>
      </c>
      <c r="B2875" s="7" t="s">
        <v>42818</v>
      </c>
      <c r="C2875" s="17">
        <f t="shared" si="1338"/>
        <v>18.400000000000002</v>
      </c>
      <c r="D2875" s="28">
        <f t="shared" si="1339"/>
        <v>114</v>
      </c>
      <c r="E2875" s="8">
        <f t="shared" si="1358"/>
        <v>4</v>
      </c>
      <c r="F2875" s="2" t="s">
        <v>7983</v>
      </c>
      <c r="G2875" s="54">
        <f t="shared" si="1359"/>
        <v>17.5</v>
      </c>
      <c r="H2875" s="20">
        <f t="shared" si="1360"/>
        <v>0.79802130000000004</v>
      </c>
      <c r="I2875" s="14" t="s">
        <v>17943</v>
      </c>
      <c r="J2875" s="14" t="s">
        <v>12969</v>
      </c>
      <c r="K2875" s="14" t="s">
        <v>22905</v>
      </c>
      <c r="L2875" s="14" t="s">
        <v>27860</v>
      </c>
      <c r="M2875" s="28">
        <f t="shared" si="1361"/>
        <v>13.6</v>
      </c>
      <c r="N2875" s="46">
        <f t="shared" si="1340"/>
        <v>5</v>
      </c>
      <c r="O2875" s="17">
        <f t="shared" si="1341"/>
        <v>1</v>
      </c>
      <c r="P2875" s="17">
        <f t="shared" si="1341"/>
        <v>1.8</v>
      </c>
      <c r="Q2875" s="124">
        <f t="shared" si="1342"/>
        <v>0.2</v>
      </c>
      <c r="R2875" s="26">
        <f t="shared" si="1343"/>
        <v>0.8</v>
      </c>
      <c r="S2875" s="2" t="s">
        <v>32830</v>
      </c>
      <c r="T2875" s="2" t="s">
        <v>37809</v>
      </c>
      <c r="U2875" s="24">
        <f t="shared" si="1344"/>
        <v>387</v>
      </c>
      <c r="V2875" s="66">
        <f t="shared" si="1344"/>
        <v>362.20000000000005</v>
      </c>
      <c r="W2875" s="54">
        <f t="shared" si="1345"/>
        <v>1.75</v>
      </c>
      <c r="X2875" s="143">
        <f t="shared" si="1346"/>
        <v>387</v>
      </c>
      <c r="Y2875" s="143">
        <f t="shared" si="1347"/>
        <v>0.44999999999999996</v>
      </c>
      <c r="AD2875">
        <v>152</v>
      </c>
      <c r="AE2875">
        <v>-1</v>
      </c>
      <c r="AF2875" s="10">
        <v>37.9</v>
      </c>
      <c r="AG2875" s="10">
        <v>58.12</v>
      </c>
      <c r="AH2875" s="10">
        <f t="shared" si="1348"/>
        <v>273245.87321910891</v>
      </c>
      <c r="AI2875" s="11">
        <f t="shared" si="1362"/>
        <v>0</v>
      </c>
      <c r="AJ2875">
        <f t="shared" si="1363"/>
        <v>0</v>
      </c>
      <c r="AK2875" t="e">
        <f t="shared" si="1349"/>
        <v>#DIV/0!</v>
      </c>
      <c r="AL2875">
        <f t="shared" si="1350"/>
        <v>0.29084932799999996</v>
      </c>
      <c r="AM2875" s="5">
        <f t="shared" si="1351"/>
        <v>3.4800000000000004</v>
      </c>
      <c r="AN2875">
        <v>0</v>
      </c>
      <c r="AO2875" s="72">
        <f t="shared" si="1352"/>
        <v>0.8</v>
      </c>
      <c r="AP2875" s="72">
        <f t="shared" si="1353"/>
        <v>0.2</v>
      </c>
      <c r="AQ2875" s="72">
        <f t="shared" si="1354"/>
        <v>0.2</v>
      </c>
      <c r="AR2875" s="71" t="e">
        <f t="shared" si="1355"/>
        <v>#DIV/0!</v>
      </c>
      <c r="BA2875">
        <f t="shared" si="1356"/>
        <v>114</v>
      </c>
      <c r="BB2875" s="91" t="e">
        <f t="shared" si="1357"/>
        <v>#DIV/0!</v>
      </c>
    </row>
    <row r="2876" spans="1:54">
      <c r="A2876" s="2" t="s">
        <v>2994</v>
      </c>
      <c r="B2876" s="7" t="s">
        <v>42819</v>
      </c>
      <c r="C2876" s="17">
        <f t="shared" si="1338"/>
        <v>36.800000000000004</v>
      </c>
      <c r="D2876" s="28">
        <f t="shared" si="1339"/>
        <v>220</v>
      </c>
      <c r="E2876" s="8">
        <f t="shared" si="1358"/>
        <v>13</v>
      </c>
      <c r="F2876" s="2" t="s">
        <v>7984</v>
      </c>
      <c r="G2876" s="54">
        <f t="shared" si="1359"/>
        <v>35.9</v>
      </c>
      <c r="H2876" s="20">
        <f t="shared" si="1360"/>
        <v>0.57481800000000005</v>
      </c>
      <c r="I2876" s="14" t="s">
        <v>17944</v>
      </c>
      <c r="J2876" s="14" t="s">
        <v>12970</v>
      </c>
      <c r="K2876" s="14" t="s">
        <v>22906</v>
      </c>
      <c r="L2876" s="14" t="s">
        <v>27861</v>
      </c>
      <c r="M2876" s="28">
        <f t="shared" si="1361"/>
        <v>12.9</v>
      </c>
      <c r="N2876" s="46">
        <f t="shared" si="1340"/>
        <v>5.2</v>
      </c>
      <c r="O2876" s="17">
        <f t="shared" si="1341"/>
        <v>2.8000000000000003</v>
      </c>
      <c r="P2876" s="17">
        <f t="shared" si="1341"/>
        <v>3.2</v>
      </c>
      <c r="Q2876" s="124">
        <f t="shared" si="1342"/>
        <v>0.60000000000000009</v>
      </c>
      <c r="R2876" s="26">
        <f t="shared" si="1343"/>
        <v>1.2000000000000002</v>
      </c>
      <c r="S2876" s="2" t="s">
        <v>32831</v>
      </c>
      <c r="T2876" s="2" t="s">
        <v>37810</v>
      </c>
      <c r="U2876" s="24">
        <f t="shared" si="1344"/>
        <v>492.6</v>
      </c>
      <c r="V2876" s="66">
        <f t="shared" si="1344"/>
        <v>337.70000000000005</v>
      </c>
      <c r="W2876" s="54">
        <f t="shared" si="1345"/>
        <v>3.59</v>
      </c>
      <c r="X2876" s="143">
        <f t="shared" si="1346"/>
        <v>492.6</v>
      </c>
      <c r="Y2876" s="143">
        <f t="shared" si="1347"/>
        <v>0.81799999999999995</v>
      </c>
      <c r="AD2876">
        <v>152</v>
      </c>
      <c r="AE2876">
        <v>-1</v>
      </c>
      <c r="AF2876" s="10">
        <v>37.9</v>
      </c>
      <c r="AG2876" s="10">
        <v>58.12</v>
      </c>
      <c r="AH2876" s="10">
        <f t="shared" si="1348"/>
        <v>310005.08112665336</v>
      </c>
      <c r="AI2876" s="11">
        <f t="shared" si="1362"/>
        <v>0</v>
      </c>
      <c r="AJ2876">
        <f t="shared" si="1363"/>
        <v>0</v>
      </c>
      <c r="AK2876" t="e">
        <f t="shared" si="1349"/>
        <v>#DIV/0!</v>
      </c>
      <c r="AL2876">
        <f t="shared" si="1350"/>
        <v>4.5715568640000006</v>
      </c>
      <c r="AM2876" s="5">
        <f t="shared" si="1351"/>
        <v>7.160000000000001</v>
      </c>
      <c r="AN2876">
        <v>0</v>
      </c>
      <c r="AO2876" s="72">
        <f t="shared" si="1352"/>
        <v>1.2000000000000002</v>
      </c>
      <c r="AP2876" s="72">
        <f t="shared" si="1353"/>
        <v>0.60000000000000009</v>
      </c>
      <c r="AQ2876" s="72">
        <f t="shared" si="1354"/>
        <v>0.60000000000000009</v>
      </c>
      <c r="AR2876" s="71" t="e">
        <f t="shared" si="1355"/>
        <v>#DIV/0!</v>
      </c>
      <c r="BA2876">
        <f t="shared" si="1356"/>
        <v>220</v>
      </c>
      <c r="BB2876" s="91" t="e">
        <f t="shared" si="1357"/>
        <v>#DIV/0!</v>
      </c>
    </row>
    <row r="2877" spans="1:54">
      <c r="A2877" s="2" t="s">
        <v>2995</v>
      </c>
      <c r="B2877" s="7" t="s">
        <v>42820</v>
      </c>
      <c r="C2877" s="17">
        <f t="shared" si="1338"/>
        <v>28.6</v>
      </c>
      <c r="D2877" s="28">
        <f t="shared" si="1339"/>
        <v>25</v>
      </c>
      <c r="E2877" s="8">
        <f t="shared" si="1358"/>
        <v>20</v>
      </c>
      <c r="F2877" s="2" t="s">
        <v>7985</v>
      </c>
      <c r="G2877" s="54">
        <f t="shared" si="1359"/>
        <v>27.6</v>
      </c>
      <c r="H2877" s="20">
        <f t="shared" si="1360"/>
        <v>0.17166870000000001</v>
      </c>
      <c r="I2877" s="14" t="s">
        <v>17945</v>
      </c>
      <c r="J2877" s="14" t="s">
        <v>12971</v>
      </c>
      <c r="K2877" s="14" t="s">
        <v>22907</v>
      </c>
      <c r="L2877" s="14" t="s">
        <v>27862</v>
      </c>
      <c r="M2877" s="28">
        <f t="shared" si="1361"/>
        <v>10</v>
      </c>
      <c r="N2877" s="46">
        <f t="shared" si="1340"/>
        <v>6.6</v>
      </c>
      <c r="O2877" s="17">
        <f t="shared" si="1341"/>
        <v>2</v>
      </c>
      <c r="P2877" s="17">
        <f t="shared" si="1341"/>
        <v>9</v>
      </c>
      <c r="Q2877" s="124">
        <f t="shared" si="1342"/>
        <v>2</v>
      </c>
      <c r="R2877" s="26">
        <f t="shared" si="1343"/>
        <v>2.4000000000000004</v>
      </c>
      <c r="S2877" s="2" t="s">
        <v>32832</v>
      </c>
      <c r="T2877" s="2" t="s">
        <v>37811</v>
      </c>
      <c r="U2877" s="24">
        <f t="shared" si="1344"/>
        <v>298.10000000000002</v>
      </c>
      <c r="V2877" s="66">
        <f t="shared" si="1344"/>
        <v>424.90000000000003</v>
      </c>
      <c r="W2877" s="54">
        <f t="shared" si="1345"/>
        <v>2.76</v>
      </c>
      <c r="X2877" s="143">
        <f t="shared" si="1346"/>
        <v>298.10000000000002</v>
      </c>
      <c r="Y2877" s="143">
        <f t="shared" si="1347"/>
        <v>0.65199999999999991</v>
      </c>
      <c r="AD2877">
        <v>152</v>
      </c>
      <c r="AE2877">
        <v>-1</v>
      </c>
      <c r="AF2877" s="10">
        <v>37.9</v>
      </c>
      <c r="AG2877" s="10">
        <v>58.12</v>
      </c>
      <c r="AH2877" s="10">
        <f t="shared" si="1348"/>
        <v>27691.064443188705</v>
      </c>
      <c r="AI2877" s="11">
        <f t="shared" si="1362"/>
        <v>0</v>
      </c>
      <c r="AJ2877">
        <f t="shared" si="1363"/>
        <v>0</v>
      </c>
      <c r="AK2877" t="e">
        <f t="shared" si="1349"/>
        <v>#DIV/0!</v>
      </c>
      <c r="AL2877">
        <f t="shared" si="1350"/>
        <v>35.783912160000007</v>
      </c>
      <c r="AM2877" s="5">
        <f t="shared" si="1351"/>
        <v>5.5200000000000005</v>
      </c>
      <c r="AN2877">
        <v>0</v>
      </c>
      <c r="AO2877" s="72">
        <f t="shared" si="1352"/>
        <v>2.4000000000000004</v>
      </c>
      <c r="AP2877" s="72">
        <f t="shared" si="1353"/>
        <v>2</v>
      </c>
      <c r="AQ2877" s="72">
        <f t="shared" si="1354"/>
        <v>2</v>
      </c>
      <c r="AR2877" s="71" t="e">
        <f t="shared" si="1355"/>
        <v>#DIV/0!</v>
      </c>
      <c r="BA2877">
        <f t="shared" si="1356"/>
        <v>25</v>
      </c>
      <c r="BB2877" s="91" t="e">
        <f t="shared" si="1357"/>
        <v>#DIV/0!</v>
      </c>
    </row>
    <row r="2878" spans="1:54">
      <c r="A2878" s="2" t="s">
        <v>2996</v>
      </c>
      <c r="B2878" s="7" t="s">
        <v>42821</v>
      </c>
      <c r="C2878" s="17">
        <f t="shared" si="1338"/>
        <v>13.8</v>
      </c>
      <c r="D2878" s="28">
        <f t="shared" si="1339"/>
        <v>97</v>
      </c>
      <c r="E2878" s="8">
        <f t="shared" si="1358"/>
        <v>6</v>
      </c>
      <c r="F2878" s="2" t="s">
        <v>7986</v>
      </c>
      <c r="G2878" s="54">
        <f t="shared" si="1359"/>
        <v>12.799999999999999</v>
      </c>
      <c r="H2878" s="20">
        <f t="shared" si="1360"/>
        <v>0.81449460000000007</v>
      </c>
      <c r="I2878" s="14" t="s">
        <v>17946</v>
      </c>
      <c r="J2878" s="14" t="s">
        <v>12972</v>
      </c>
      <c r="K2878" s="14" t="s">
        <v>22908</v>
      </c>
      <c r="L2878" s="14" t="s">
        <v>27863</v>
      </c>
      <c r="M2878" s="28">
        <f t="shared" si="1361"/>
        <v>11.5</v>
      </c>
      <c r="N2878" s="46">
        <f t="shared" si="1340"/>
        <v>5.4</v>
      </c>
      <c r="O2878" s="17">
        <f t="shared" si="1341"/>
        <v>1.8</v>
      </c>
      <c r="P2878" s="17">
        <f t="shared" si="1341"/>
        <v>6</v>
      </c>
      <c r="Q2878" s="124">
        <f t="shared" si="1342"/>
        <v>0.2</v>
      </c>
      <c r="R2878" s="26">
        <f t="shared" si="1343"/>
        <v>1.2000000000000002</v>
      </c>
      <c r="S2878" s="2" t="s">
        <v>32833</v>
      </c>
      <c r="T2878" s="2" t="s">
        <v>37812</v>
      </c>
      <c r="U2878" s="24">
        <f t="shared" si="1344"/>
        <v>370.3</v>
      </c>
      <c r="V2878" s="66">
        <f t="shared" si="1344"/>
        <v>360.90000000000003</v>
      </c>
      <c r="W2878" s="54">
        <f t="shared" si="1345"/>
        <v>1.28</v>
      </c>
      <c r="X2878" s="143">
        <f t="shared" si="1346"/>
        <v>370.3</v>
      </c>
      <c r="Y2878" s="143">
        <f t="shared" si="1347"/>
        <v>0.35599999999999998</v>
      </c>
      <c r="AD2878">
        <v>152</v>
      </c>
      <c r="AE2878">
        <v>-1</v>
      </c>
      <c r="AF2878" s="10">
        <v>37.9</v>
      </c>
      <c r="AG2878" s="10">
        <v>58.12</v>
      </c>
      <c r="AH2878" s="10">
        <f t="shared" si="1348"/>
        <v>275459.34650157811</v>
      </c>
      <c r="AI2878" s="11">
        <f t="shared" si="1362"/>
        <v>0</v>
      </c>
      <c r="AJ2878">
        <f t="shared" si="1363"/>
        <v>0</v>
      </c>
      <c r="AK2878" t="e">
        <f t="shared" si="1349"/>
        <v>#DIV/0!</v>
      </c>
      <c r="AL2878">
        <f t="shared" si="1350"/>
        <v>2.404149984</v>
      </c>
      <c r="AM2878" s="5">
        <f t="shared" si="1351"/>
        <v>2.56</v>
      </c>
      <c r="AN2878">
        <v>0</v>
      </c>
      <c r="AO2878" s="72">
        <f t="shared" si="1352"/>
        <v>1.2000000000000002</v>
      </c>
      <c r="AP2878" s="72">
        <f t="shared" si="1353"/>
        <v>0.2</v>
      </c>
      <c r="AQ2878" s="72">
        <f t="shared" si="1354"/>
        <v>0.4</v>
      </c>
      <c r="AR2878" s="71" t="e">
        <f t="shared" si="1355"/>
        <v>#DIV/0!</v>
      </c>
      <c r="BA2878">
        <f t="shared" si="1356"/>
        <v>97</v>
      </c>
      <c r="BB2878" s="91" t="e">
        <f t="shared" si="1357"/>
        <v>#DIV/0!</v>
      </c>
    </row>
    <row r="2879" spans="1:54">
      <c r="A2879" s="2" t="s">
        <v>2997</v>
      </c>
      <c r="B2879" s="7" t="s">
        <v>42822</v>
      </c>
      <c r="C2879" s="17">
        <f t="shared" si="1338"/>
        <v>15.4</v>
      </c>
      <c r="D2879" s="28">
        <f t="shared" si="1339"/>
        <v>241</v>
      </c>
      <c r="E2879" s="8">
        <f t="shared" si="1358"/>
        <v>14</v>
      </c>
      <c r="F2879" s="2" t="s">
        <v>7987</v>
      </c>
      <c r="G2879" s="54">
        <f t="shared" si="1359"/>
        <v>14.5</v>
      </c>
      <c r="H2879" s="20">
        <f t="shared" si="1360"/>
        <v>0.5424099</v>
      </c>
      <c r="I2879" s="14" t="s">
        <v>17947</v>
      </c>
      <c r="J2879" s="14" t="s">
        <v>12973</v>
      </c>
      <c r="K2879" s="14" t="s">
        <v>22909</v>
      </c>
      <c r="L2879" s="14" t="s">
        <v>27864</v>
      </c>
      <c r="M2879" s="28">
        <f t="shared" si="1361"/>
        <v>10.199999999999999</v>
      </c>
      <c r="N2879" s="46">
        <f t="shared" si="1340"/>
        <v>6.2</v>
      </c>
      <c r="O2879" s="17">
        <f t="shared" si="1341"/>
        <v>2.4000000000000004</v>
      </c>
      <c r="P2879" s="17">
        <f t="shared" si="1341"/>
        <v>8.6</v>
      </c>
      <c r="Q2879" s="124">
        <f t="shared" si="1342"/>
        <v>0.8</v>
      </c>
      <c r="R2879" s="26">
        <f t="shared" si="1343"/>
        <v>1.8</v>
      </c>
      <c r="S2879" s="2" t="s">
        <v>32834</v>
      </c>
      <c r="T2879" s="2" t="s">
        <v>37813</v>
      </c>
      <c r="U2879" s="24">
        <f t="shared" si="1344"/>
        <v>514</v>
      </c>
      <c r="V2879" s="66">
        <f t="shared" si="1344"/>
        <v>304.8</v>
      </c>
      <c r="W2879" s="54">
        <f t="shared" si="1345"/>
        <v>1.45</v>
      </c>
      <c r="X2879" s="143">
        <f t="shared" si="1346"/>
        <v>514</v>
      </c>
      <c r="Y2879" s="143">
        <f t="shared" si="1347"/>
        <v>0.39</v>
      </c>
      <c r="AD2879">
        <v>152</v>
      </c>
      <c r="AE2879">
        <v>-1</v>
      </c>
      <c r="AF2879" s="10">
        <v>37.9</v>
      </c>
      <c r="AG2879" s="10">
        <v>58.12</v>
      </c>
      <c r="AH2879" s="10">
        <f t="shared" si="1348"/>
        <v>350347.17210018396</v>
      </c>
      <c r="AI2879" s="11">
        <f t="shared" si="1362"/>
        <v>0</v>
      </c>
      <c r="AJ2879">
        <f t="shared" si="1363"/>
        <v>0</v>
      </c>
      <c r="AK2879" t="e">
        <f t="shared" si="1349"/>
        <v>#DIV/0!</v>
      </c>
      <c r="AL2879">
        <f t="shared" si="1350"/>
        <v>17.000387395200004</v>
      </c>
      <c r="AM2879" s="5">
        <f t="shared" si="1351"/>
        <v>2.88</v>
      </c>
      <c r="AN2879">
        <v>0</v>
      </c>
      <c r="AO2879" s="72">
        <f t="shared" si="1352"/>
        <v>1.8</v>
      </c>
      <c r="AP2879" s="72">
        <f t="shared" si="1353"/>
        <v>0.8</v>
      </c>
      <c r="AQ2879" s="72">
        <f t="shared" si="1354"/>
        <v>1</v>
      </c>
      <c r="AR2879" s="71" t="e">
        <f t="shared" si="1355"/>
        <v>#DIV/0!</v>
      </c>
      <c r="BA2879">
        <f t="shared" si="1356"/>
        <v>241</v>
      </c>
      <c r="BB2879" s="91" t="e">
        <f t="shared" si="1357"/>
        <v>#DIV/0!</v>
      </c>
    </row>
    <row r="2880" spans="1:54">
      <c r="A2880" s="2" t="s">
        <v>2998</v>
      </c>
      <c r="B2880" s="7" t="s">
        <v>42823</v>
      </c>
      <c r="C2880" s="17">
        <f t="shared" si="1338"/>
        <v>12.3</v>
      </c>
      <c r="D2880" s="28">
        <f t="shared" si="1339"/>
        <v>209</v>
      </c>
      <c r="E2880" s="8">
        <f t="shared" si="1358"/>
        <v>7</v>
      </c>
      <c r="F2880" s="2" t="s">
        <v>7988</v>
      </c>
      <c r="G2880" s="54">
        <f t="shared" si="1359"/>
        <v>11.4</v>
      </c>
      <c r="H2880" s="20">
        <f t="shared" si="1360"/>
        <v>0.51357239999999993</v>
      </c>
      <c r="I2880" s="14" t="s">
        <v>17948</v>
      </c>
      <c r="J2880" s="14" t="s">
        <v>12974</v>
      </c>
      <c r="K2880" s="14" t="s">
        <v>22910</v>
      </c>
      <c r="L2880" s="14" t="s">
        <v>27865</v>
      </c>
      <c r="M2880" s="28">
        <f t="shared" si="1361"/>
        <v>12.8</v>
      </c>
      <c r="N2880" s="46">
        <f t="shared" si="1340"/>
        <v>6.2</v>
      </c>
      <c r="O2880" s="17">
        <f t="shared" si="1341"/>
        <v>2.4000000000000004</v>
      </c>
      <c r="P2880" s="17">
        <f t="shared" si="1341"/>
        <v>3.4000000000000004</v>
      </c>
      <c r="Q2880" s="124">
        <f t="shared" si="1342"/>
        <v>0.2</v>
      </c>
      <c r="R2880" s="26">
        <f t="shared" si="1343"/>
        <v>0.60000000000000009</v>
      </c>
      <c r="S2880" s="2" t="s">
        <v>32835</v>
      </c>
      <c r="T2880" s="2" t="s">
        <v>37814</v>
      </c>
      <c r="U2880" s="24">
        <f t="shared" si="1344"/>
        <v>482.40000000000003</v>
      </c>
      <c r="V2880" s="66">
        <f t="shared" si="1344"/>
        <v>350.3</v>
      </c>
      <c r="W2880" s="54">
        <f t="shared" si="1345"/>
        <v>1.1399999999999999</v>
      </c>
      <c r="X2880" s="143">
        <f t="shared" si="1346"/>
        <v>482.40000000000003</v>
      </c>
      <c r="Y2880" s="143">
        <f t="shared" si="1347"/>
        <v>0.32799999999999996</v>
      </c>
      <c r="AD2880">
        <v>152</v>
      </c>
      <c r="AE2880">
        <v>-1</v>
      </c>
      <c r="AF2880" s="10">
        <v>37.9</v>
      </c>
      <c r="AG2880" s="10">
        <v>58.12</v>
      </c>
      <c r="AH2880" s="10">
        <f t="shared" si="1348"/>
        <v>292066.84823678806</v>
      </c>
      <c r="AI2880" s="11">
        <f t="shared" si="1362"/>
        <v>0</v>
      </c>
      <c r="AJ2880">
        <f t="shared" si="1363"/>
        <v>0</v>
      </c>
      <c r="AK2880" t="e">
        <f t="shared" si="1349"/>
        <v>#DIV/0!</v>
      </c>
      <c r="AL2880">
        <f t="shared" si="1350"/>
        <v>2.3815495296000013</v>
      </c>
      <c r="AM2880" s="5">
        <f t="shared" si="1351"/>
        <v>2.2600000000000002</v>
      </c>
      <c r="AN2880">
        <v>0</v>
      </c>
      <c r="AO2880" s="72">
        <f t="shared" si="1352"/>
        <v>0.60000000000000009</v>
      </c>
      <c r="AP2880" s="72">
        <f t="shared" si="1353"/>
        <v>0.2</v>
      </c>
      <c r="AQ2880" s="72">
        <f t="shared" si="1354"/>
        <v>0.4</v>
      </c>
      <c r="AR2880" s="71" t="e">
        <f t="shared" si="1355"/>
        <v>#DIV/0!</v>
      </c>
      <c r="BA2880">
        <f t="shared" si="1356"/>
        <v>209</v>
      </c>
      <c r="BB2880" s="91" t="e">
        <f t="shared" si="1357"/>
        <v>#DIV/0!</v>
      </c>
    </row>
    <row r="2881" spans="1:54">
      <c r="A2881" s="2" t="s">
        <v>2999</v>
      </c>
      <c r="B2881" s="7" t="s">
        <v>42824</v>
      </c>
      <c r="C2881" s="17">
        <f t="shared" si="1338"/>
        <v>36.5</v>
      </c>
      <c r="D2881" s="28">
        <f t="shared" si="1339"/>
        <v>245</v>
      </c>
      <c r="E2881" s="8">
        <f t="shared" si="1358"/>
        <v>6</v>
      </c>
      <c r="F2881" s="2" t="s">
        <v>7989</v>
      </c>
      <c r="G2881" s="54">
        <f t="shared" si="1359"/>
        <v>35.5</v>
      </c>
      <c r="H2881" s="20">
        <f t="shared" si="1360"/>
        <v>0.77123760000000008</v>
      </c>
      <c r="I2881" s="14" t="s">
        <v>17949</v>
      </c>
      <c r="J2881" s="14" t="s">
        <v>12975</v>
      </c>
      <c r="K2881" s="14" t="s">
        <v>22911</v>
      </c>
      <c r="L2881" s="14" t="s">
        <v>27866</v>
      </c>
      <c r="M2881" s="28">
        <f t="shared" si="1361"/>
        <v>14.1</v>
      </c>
      <c r="N2881" s="46">
        <f t="shared" si="1340"/>
        <v>6.2</v>
      </c>
      <c r="O2881" s="17">
        <f t="shared" si="1341"/>
        <v>2.2000000000000002</v>
      </c>
      <c r="P2881" s="17">
        <f t="shared" si="1341"/>
        <v>0.8</v>
      </c>
      <c r="Q2881" s="124">
        <f t="shared" si="1342"/>
        <v>0.4</v>
      </c>
      <c r="R2881" s="26">
        <f t="shared" si="1343"/>
        <v>2</v>
      </c>
      <c r="S2881" s="2" t="s">
        <v>32836</v>
      </c>
      <c r="T2881" s="2" t="s">
        <v>37815</v>
      </c>
      <c r="U2881" s="24">
        <f t="shared" si="1344"/>
        <v>517.70000000000005</v>
      </c>
      <c r="V2881" s="66">
        <f t="shared" si="1344"/>
        <v>287.60000000000002</v>
      </c>
      <c r="W2881" s="54">
        <f t="shared" si="1345"/>
        <v>3.55</v>
      </c>
      <c r="X2881" s="143">
        <f t="shared" si="1346"/>
        <v>517.70000000000005</v>
      </c>
      <c r="Y2881" s="143">
        <f t="shared" si="1347"/>
        <v>0.80999999999999994</v>
      </c>
      <c r="AD2881">
        <v>152</v>
      </c>
      <c r="AE2881">
        <v>-1</v>
      </c>
      <c r="AF2881" s="10">
        <v>37.9</v>
      </c>
      <c r="AG2881" s="10">
        <v>58.12</v>
      </c>
      <c r="AH2881" s="10">
        <f t="shared" si="1348"/>
        <v>368729.01725641545</v>
      </c>
      <c r="AI2881" s="11">
        <f t="shared" si="1362"/>
        <v>0</v>
      </c>
      <c r="AJ2881">
        <f t="shared" si="1363"/>
        <v>0</v>
      </c>
      <c r="AK2881" t="e">
        <f t="shared" si="1349"/>
        <v>#DIV/0!</v>
      </c>
      <c r="AL2881">
        <f t="shared" si="1350"/>
        <v>0.80524364799999981</v>
      </c>
      <c r="AM2881" s="5">
        <f t="shared" si="1351"/>
        <v>7.1</v>
      </c>
      <c r="AN2881">
        <v>0</v>
      </c>
      <c r="AO2881" s="72">
        <f t="shared" si="1352"/>
        <v>2</v>
      </c>
      <c r="AP2881" s="72">
        <f t="shared" si="1353"/>
        <v>0.4</v>
      </c>
      <c r="AQ2881" s="72">
        <f t="shared" si="1354"/>
        <v>0.60000000000000009</v>
      </c>
      <c r="AR2881" s="71" t="e">
        <f t="shared" si="1355"/>
        <v>#DIV/0!</v>
      </c>
      <c r="BA2881">
        <f t="shared" si="1356"/>
        <v>245</v>
      </c>
      <c r="BB2881" s="91" t="e">
        <f t="shared" si="1357"/>
        <v>#DIV/0!</v>
      </c>
    </row>
    <row r="2882" spans="1:54">
      <c r="A2882" s="2" t="s">
        <v>3000</v>
      </c>
      <c r="B2882" s="7" t="s">
        <v>42825</v>
      </c>
      <c r="C2882" s="17">
        <f t="shared" ref="C2882:C2945" si="1364">MROUND(A2882,0.1)+1+AN2882</f>
        <v>20.3</v>
      </c>
      <c r="D2882" s="28">
        <f t="shared" ref="D2882:D2945" si="1365">MROUND(S2882,1)</f>
        <v>163</v>
      </c>
      <c r="E2882" s="8">
        <f t="shared" si="1358"/>
        <v>7</v>
      </c>
      <c r="F2882" s="2" t="s">
        <v>7990</v>
      </c>
      <c r="G2882" s="54">
        <f t="shared" si="1359"/>
        <v>19.3</v>
      </c>
      <c r="H2882" s="20">
        <f t="shared" si="1360"/>
        <v>0.61273350000000004</v>
      </c>
      <c r="I2882" s="14" t="s">
        <v>17950</v>
      </c>
      <c r="J2882" s="14" t="s">
        <v>12976</v>
      </c>
      <c r="K2882" s="14" t="s">
        <v>22912</v>
      </c>
      <c r="L2882" s="14" t="s">
        <v>27867</v>
      </c>
      <c r="M2882" s="28">
        <f t="shared" si="1361"/>
        <v>13.6</v>
      </c>
      <c r="N2882" s="46">
        <f t="shared" ref="N2882:N2945" si="1366">MROUND(L2882,0.2)+5</f>
        <v>5.6</v>
      </c>
      <c r="O2882" s="17">
        <f t="shared" ref="O2882:P2945" si="1367">MROUND(I2882,0.2)</f>
        <v>1.2000000000000002</v>
      </c>
      <c r="P2882" s="17">
        <f t="shared" si="1367"/>
        <v>1.8</v>
      </c>
      <c r="Q2882" s="124">
        <f t="shared" ref="Q2882:Q2945" si="1368">IF(AN2882&gt;0,CEILING((1-H2882)*R2882,0.2),IF(MROUND((1-H2882)*R2882,0.2)&lt;0.2,MROUND((1-H2882)*R2882,0.2)+0.2, MROUND((1-H2882)*R2882,0.2)))</f>
        <v>0.4</v>
      </c>
      <c r="R2882" s="26">
        <f t="shared" ref="R2882:R2945" si="1369">MROUND(K2882,0.2)</f>
        <v>0.8</v>
      </c>
      <c r="S2882" s="2" t="s">
        <v>32837</v>
      </c>
      <c r="T2882" s="2" t="s">
        <v>37816</v>
      </c>
      <c r="U2882" s="24">
        <f t="shared" ref="U2882:V2945" si="1370">ROUNDUP(S2882+273,1)</f>
        <v>435.90000000000003</v>
      </c>
      <c r="V2882" s="66">
        <f t="shared" si="1370"/>
        <v>289</v>
      </c>
      <c r="W2882" s="54">
        <f t="shared" ref="W2882:W2945" si="1371">ROUNDUP(A2882/10,2)</f>
        <v>1.93</v>
      </c>
      <c r="X2882" s="143">
        <f t="shared" ref="X2882:X2945" si="1372">U2882</f>
        <v>435.90000000000003</v>
      </c>
      <c r="Y2882" s="143">
        <f t="shared" ref="Y2882:Y2945" si="1373">W2882/5+0.1</f>
        <v>0.48599999999999999</v>
      </c>
      <c r="AD2882">
        <v>152</v>
      </c>
      <c r="AE2882">
        <v>-1</v>
      </c>
      <c r="AF2882" s="10">
        <v>37.9</v>
      </c>
      <c r="AG2882" s="10">
        <v>58.12</v>
      </c>
      <c r="AH2882" s="10">
        <f t="shared" ref="AH2882:AH2945" si="1374">((1.092*8.3144*(AE2882+273)*(LN(AF2882)-1.013)/(0.93-(AE2882+273)/(AD2882+273)))*((AD2882-T2882)/(AD2882-AE2882))^0.383)*1000/AG2882</f>
        <v>367239.94954738446</v>
      </c>
      <c r="AI2882" s="11">
        <f t="shared" si="1362"/>
        <v>0</v>
      </c>
      <c r="AJ2882">
        <f t="shared" si="1363"/>
        <v>0</v>
      </c>
      <c r="AK2882" t="e">
        <f t="shared" ref="AK2882:AK2945" si="1375">0.07*AJ2882*AI2882/AC2882</f>
        <v>#DIV/0!</v>
      </c>
      <c r="AL2882">
        <f t="shared" ref="AL2882:AL2945" si="1376">(1-H2882)*O2882*P2882*R2882</f>
        <v>0.66919651200000008</v>
      </c>
      <c r="AM2882" s="5">
        <f t="shared" ref="AM2882:AM2945" si="1377">MROUND(A2882,0.1)/5</f>
        <v>3.8600000000000003</v>
      </c>
      <c r="AN2882">
        <v>0</v>
      </c>
      <c r="AO2882" s="72">
        <f t="shared" ref="AO2882:AO2945" si="1378">CEILING(R2882,0.2)</f>
        <v>0.8</v>
      </c>
      <c r="AP2882" s="72">
        <f t="shared" ref="AP2882:AP2945" si="1379">Q2882</f>
        <v>0.4</v>
      </c>
      <c r="AQ2882" s="72">
        <f t="shared" ref="AQ2882:AQ2945" si="1380">CEILING((1-H2882)*R2882,0.2)</f>
        <v>0.4</v>
      </c>
      <c r="AR2882" s="71" t="e">
        <f t="shared" ref="AR2882:AR2945" si="1381">AL2882+AK2882</f>
        <v>#DIV/0!</v>
      </c>
      <c r="BA2882">
        <f t="shared" ref="BA2882:BA2945" si="1382">D2882</f>
        <v>163</v>
      </c>
      <c r="BB2882" s="91" t="e">
        <f t="shared" ref="BB2882:BB2945" si="1383">AK2882/AL2882</f>
        <v>#DIV/0!</v>
      </c>
    </row>
    <row r="2883" spans="1:54">
      <c r="A2883" s="2" t="s">
        <v>3001</v>
      </c>
      <c r="B2883" s="7" t="s">
        <v>42826</v>
      </c>
      <c r="C2883" s="17">
        <f t="shared" si="1364"/>
        <v>9</v>
      </c>
      <c r="D2883" s="28">
        <f t="shared" si="1365"/>
        <v>10</v>
      </c>
      <c r="E2883" s="8">
        <f t="shared" ref="E2883:E2946" si="1384">MROUND(SQRT(((P2883*O2883*Q2883)/MAX(O2883,P2883,Q2883)))*10,1)</f>
        <v>11</v>
      </c>
      <c r="F2883" s="2" t="s">
        <v>7991</v>
      </c>
      <c r="G2883" s="54">
        <f t="shared" ref="G2883:G2946" si="1385">ROUNDUP(A2883,1)</f>
        <v>8.1</v>
      </c>
      <c r="H2883" s="20">
        <f t="shared" ref="H2883:H2946" si="1386">F2883/100</f>
        <v>0.2591077</v>
      </c>
      <c r="I2883" s="14" t="s">
        <v>17951</v>
      </c>
      <c r="J2883" s="14" t="s">
        <v>12977</v>
      </c>
      <c r="K2883" s="14" t="s">
        <v>22913</v>
      </c>
      <c r="L2883" s="14" t="s">
        <v>27868</v>
      </c>
      <c r="M2883" s="28">
        <f t="shared" ref="M2883:M2946" si="1387">14.5-P2883/2</f>
        <v>13.2</v>
      </c>
      <c r="N2883" s="46">
        <f t="shared" si="1366"/>
        <v>6</v>
      </c>
      <c r="O2883" s="17">
        <f t="shared" si="1367"/>
        <v>2.2000000000000002</v>
      </c>
      <c r="P2883" s="17">
        <f t="shared" si="1367"/>
        <v>2.6</v>
      </c>
      <c r="Q2883" s="124">
        <f t="shared" si="1368"/>
        <v>0.60000000000000009</v>
      </c>
      <c r="R2883" s="26">
        <f t="shared" si="1369"/>
        <v>0.8</v>
      </c>
      <c r="S2883" s="2" t="s">
        <v>32838</v>
      </c>
      <c r="T2883" s="2" t="s">
        <v>37817</v>
      </c>
      <c r="U2883" s="24">
        <f t="shared" si="1370"/>
        <v>283.10000000000002</v>
      </c>
      <c r="V2883" s="66">
        <f t="shared" si="1370"/>
        <v>421.90000000000003</v>
      </c>
      <c r="W2883" s="54">
        <f t="shared" si="1371"/>
        <v>0.81</v>
      </c>
      <c r="X2883" s="143">
        <f t="shared" si="1372"/>
        <v>283.10000000000002</v>
      </c>
      <c r="Y2883" s="143">
        <f t="shared" si="1373"/>
        <v>0.26200000000000001</v>
      </c>
      <c r="AD2883">
        <v>152</v>
      </c>
      <c r="AE2883">
        <v>-1</v>
      </c>
      <c r="AF2883" s="10">
        <v>37.9</v>
      </c>
      <c r="AG2883" s="10">
        <v>58.12</v>
      </c>
      <c r="AH2883" s="10">
        <f t="shared" si="1374"/>
        <v>86453.197100098609</v>
      </c>
      <c r="AI2883" s="11">
        <f t="shared" si="1362"/>
        <v>0</v>
      </c>
      <c r="AJ2883">
        <f t="shared" si="1363"/>
        <v>0</v>
      </c>
      <c r="AK2883" t="e">
        <f t="shared" si="1375"/>
        <v>#DIV/0!</v>
      </c>
      <c r="AL2883">
        <f t="shared" si="1376"/>
        <v>3.3903231648000012</v>
      </c>
      <c r="AM2883" s="5">
        <f t="shared" si="1377"/>
        <v>1.6</v>
      </c>
      <c r="AN2883">
        <v>0</v>
      </c>
      <c r="AO2883" s="72">
        <f t="shared" si="1378"/>
        <v>0.8</v>
      </c>
      <c r="AP2883" s="72">
        <f t="shared" si="1379"/>
        <v>0.60000000000000009</v>
      </c>
      <c r="AQ2883" s="72">
        <f t="shared" si="1380"/>
        <v>0.60000000000000009</v>
      </c>
      <c r="AR2883" s="71" t="e">
        <f t="shared" si="1381"/>
        <v>#DIV/0!</v>
      </c>
      <c r="BA2883">
        <f t="shared" si="1382"/>
        <v>10</v>
      </c>
      <c r="BB2883" s="91" t="e">
        <f t="shared" si="1383"/>
        <v>#DIV/0!</v>
      </c>
    </row>
    <row r="2884" spans="1:54">
      <c r="A2884" s="2" t="s">
        <v>3002</v>
      </c>
      <c r="B2884" s="7" t="s">
        <v>42827</v>
      </c>
      <c r="C2884" s="17">
        <f t="shared" si="1364"/>
        <v>32.299999999999997</v>
      </c>
      <c r="D2884" s="28">
        <f t="shared" si="1365"/>
        <v>171</v>
      </c>
      <c r="E2884" s="8">
        <f t="shared" si="1384"/>
        <v>9</v>
      </c>
      <c r="F2884" s="2" t="s">
        <v>7992</v>
      </c>
      <c r="G2884" s="54">
        <f t="shared" si="1385"/>
        <v>31.400000000000002</v>
      </c>
      <c r="H2884" s="20">
        <f t="shared" si="1386"/>
        <v>0.58227020000000007</v>
      </c>
      <c r="I2884" s="14" t="s">
        <v>17952</v>
      </c>
      <c r="J2884" s="14" t="s">
        <v>12978</v>
      </c>
      <c r="K2884" s="14" t="s">
        <v>22914</v>
      </c>
      <c r="L2884" s="14" t="s">
        <v>27869</v>
      </c>
      <c r="M2884" s="28">
        <f t="shared" si="1387"/>
        <v>12.6</v>
      </c>
      <c r="N2884" s="46">
        <f t="shared" si="1366"/>
        <v>6.4</v>
      </c>
      <c r="O2884" s="17">
        <f t="shared" si="1367"/>
        <v>0.8</v>
      </c>
      <c r="P2884" s="17">
        <f t="shared" si="1367"/>
        <v>3.8000000000000003</v>
      </c>
      <c r="Q2884" s="124">
        <f t="shared" si="1368"/>
        <v>1</v>
      </c>
      <c r="R2884" s="26">
        <f t="shared" si="1369"/>
        <v>2.4000000000000004</v>
      </c>
      <c r="S2884" s="2" t="s">
        <v>32839</v>
      </c>
      <c r="T2884" s="2" t="s">
        <v>37818</v>
      </c>
      <c r="U2884" s="24">
        <f t="shared" si="1370"/>
        <v>444</v>
      </c>
      <c r="V2884" s="66">
        <f t="shared" si="1370"/>
        <v>313.3</v>
      </c>
      <c r="W2884" s="54">
        <f t="shared" si="1371"/>
        <v>3.1399999999999997</v>
      </c>
      <c r="X2884" s="143">
        <f t="shared" si="1372"/>
        <v>444</v>
      </c>
      <c r="Y2884" s="143">
        <f t="shared" si="1373"/>
        <v>0.72799999999999987</v>
      </c>
      <c r="AD2884">
        <v>152</v>
      </c>
      <c r="AE2884">
        <v>-1</v>
      </c>
      <c r="AF2884" s="10">
        <v>37.9</v>
      </c>
      <c r="AG2884" s="10">
        <v>58.12</v>
      </c>
      <c r="AH2884" s="10">
        <f t="shared" si="1374"/>
        <v>340591.42340119928</v>
      </c>
      <c r="AI2884" s="11">
        <f t="shared" si="1362"/>
        <v>0</v>
      </c>
      <c r="AJ2884">
        <f t="shared" si="1363"/>
        <v>0</v>
      </c>
      <c r="AK2884" t="e">
        <f t="shared" si="1375"/>
        <v>#DIV/0!</v>
      </c>
      <c r="AL2884">
        <f t="shared" si="1376"/>
        <v>3.0477566208</v>
      </c>
      <c r="AM2884" s="5">
        <f t="shared" si="1377"/>
        <v>6.26</v>
      </c>
      <c r="AN2884">
        <v>0</v>
      </c>
      <c r="AO2884" s="72">
        <f t="shared" si="1378"/>
        <v>2.4000000000000004</v>
      </c>
      <c r="AP2884" s="72">
        <f t="shared" si="1379"/>
        <v>1</v>
      </c>
      <c r="AQ2884" s="72">
        <f t="shared" si="1380"/>
        <v>1.2000000000000002</v>
      </c>
      <c r="AR2884" s="71" t="e">
        <f t="shared" si="1381"/>
        <v>#DIV/0!</v>
      </c>
      <c r="BA2884">
        <f t="shared" si="1382"/>
        <v>171</v>
      </c>
      <c r="BB2884" s="91" t="e">
        <f t="shared" si="1383"/>
        <v>#DIV/0!</v>
      </c>
    </row>
    <row r="2885" spans="1:54">
      <c r="A2885" s="2" t="s">
        <v>3003</v>
      </c>
      <c r="B2885" s="7" t="s">
        <v>42828</v>
      </c>
      <c r="C2885" s="17">
        <f t="shared" si="1364"/>
        <v>24.700000000000003</v>
      </c>
      <c r="D2885" s="28">
        <f t="shared" si="1365"/>
        <v>215</v>
      </c>
      <c r="E2885" s="8">
        <f t="shared" si="1384"/>
        <v>7</v>
      </c>
      <c r="F2885" s="2" t="s">
        <v>7993</v>
      </c>
      <c r="G2885" s="54">
        <f t="shared" si="1385"/>
        <v>23.8</v>
      </c>
      <c r="H2885" s="20">
        <f t="shared" si="1386"/>
        <v>0.52253769999999999</v>
      </c>
      <c r="I2885" s="14" t="s">
        <v>17953</v>
      </c>
      <c r="J2885" s="14" t="s">
        <v>12979</v>
      </c>
      <c r="K2885" s="14" t="s">
        <v>22915</v>
      </c>
      <c r="L2885" s="14" t="s">
        <v>27870</v>
      </c>
      <c r="M2885" s="28">
        <f t="shared" si="1387"/>
        <v>11.2</v>
      </c>
      <c r="N2885" s="46">
        <f t="shared" si="1366"/>
        <v>5.6</v>
      </c>
      <c r="O2885" s="17">
        <f t="shared" si="1367"/>
        <v>1.2000000000000002</v>
      </c>
      <c r="P2885" s="17">
        <f t="shared" si="1367"/>
        <v>6.6000000000000005</v>
      </c>
      <c r="Q2885" s="124">
        <f t="shared" si="1368"/>
        <v>0.4</v>
      </c>
      <c r="R2885" s="26">
        <f t="shared" si="1369"/>
        <v>1</v>
      </c>
      <c r="S2885" s="2" t="s">
        <v>32840</v>
      </c>
      <c r="T2885" s="2" t="s">
        <v>37819</v>
      </c>
      <c r="U2885" s="24">
        <f t="shared" si="1370"/>
        <v>487.90000000000003</v>
      </c>
      <c r="V2885" s="66">
        <f t="shared" si="1370"/>
        <v>350.8</v>
      </c>
      <c r="W2885" s="54">
        <f t="shared" si="1371"/>
        <v>2.38</v>
      </c>
      <c r="X2885" s="143">
        <f t="shared" si="1372"/>
        <v>487.90000000000003</v>
      </c>
      <c r="Y2885" s="143">
        <f t="shared" si="1373"/>
        <v>0.57599999999999996</v>
      </c>
      <c r="AD2885">
        <v>152</v>
      </c>
      <c r="AE2885">
        <v>-1</v>
      </c>
      <c r="AF2885" s="10">
        <v>37.9</v>
      </c>
      <c r="AG2885" s="10">
        <v>58.12</v>
      </c>
      <c r="AH2885" s="10">
        <f t="shared" si="1374"/>
        <v>291320.75230642164</v>
      </c>
      <c r="AI2885" s="11">
        <f t="shared" si="1362"/>
        <v>0</v>
      </c>
      <c r="AJ2885">
        <f t="shared" si="1363"/>
        <v>0</v>
      </c>
      <c r="AK2885" t="e">
        <f t="shared" si="1375"/>
        <v>#DIV/0!</v>
      </c>
      <c r="AL2885">
        <f t="shared" si="1376"/>
        <v>3.7815014160000011</v>
      </c>
      <c r="AM2885" s="5">
        <f t="shared" si="1377"/>
        <v>4.74</v>
      </c>
      <c r="AN2885">
        <v>0</v>
      </c>
      <c r="AO2885" s="72">
        <f t="shared" si="1378"/>
        <v>1</v>
      </c>
      <c r="AP2885" s="72">
        <f t="shared" si="1379"/>
        <v>0.4</v>
      </c>
      <c r="AQ2885" s="72">
        <f t="shared" si="1380"/>
        <v>0.60000000000000009</v>
      </c>
      <c r="AR2885" s="71" t="e">
        <f t="shared" si="1381"/>
        <v>#DIV/0!</v>
      </c>
      <c r="BA2885">
        <f t="shared" si="1382"/>
        <v>215</v>
      </c>
      <c r="BB2885" s="91" t="e">
        <f t="shared" si="1383"/>
        <v>#DIV/0!</v>
      </c>
    </row>
    <row r="2886" spans="1:54">
      <c r="A2886" s="2" t="s">
        <v>3004</v>
      </c>
      <c r="B2886" s="7" t="s">
        <v>42829</v>
      </c>
      <c r="C2886" s="17">
        <f t="shared" si="1364"/>
        <v>36.9</v>
      </c>
      <c r="D2886" s="28">
        <f t="shared" si="1365"/>
        <v>15</v>
      </c>
      <c r="E2886" s="8">
        <f t="shared" si="1384"/>
        <v>7</v>
      </c>
      <c r="F2886" s="2" t="s">
        <v>7994</v>
      </c>
      <c r="G2886" s="54">
        <f t="shared" si="1385"/>
        <v>35.9</v>
      </c>
      <c r="H2886" s="20">
        <f t="shared" si="1386"/>
        <v>0.86203419999999997</v>
      </c>
      <c r="I2886" s="14" t="s">
        <v>17954</v>
      </c>
      <c r="J2886" s="14" t="s">
        <v>12980</v>
      </c>
      <c r="K2886" s="14" t="s">
        <v>22916</v>
      </c>
      <c r="L2886" s="14" t="s">
        <v>27871</v>
      </c>
      <c r="M2886" s="28">
        <f t="shared" si="1387"/>
        <v>12.3</v>
      </c>
      <c r="N2886" s="46">
        <f t="shared" si="1366"/>
        <v>7</v>
      </c>
      <c r="O2886" s="17">
        <f t="shared" si="1367"/>
        <v>2.6</v>
      </c>
      <c r="P2886" s="17">
        <f t="shared" si="1367"/>
        <v>4.4000000000000004</v>
      </c>
      <c r="Q2886" s="124">
        <f t="shared" si="1368"/>
        <v>0.2</v>
      </c>
      <c r="R2886" s="26">
        <f t="shared" si="1369"/>
        <v>0.8</v>
      </c>
      <c r="S2886" s="2" t="s">
        <v>32841</v>
      </c>
      <c r="T2886" s="2" t="s">
        <v>37820</v>
      </c>
      <c r="U2886" s="24">
        <f t="shared" si="1370"/>
        <v>288.5</v>
      </c>
      <c r="V2886" s="66">
        <f t="shared" si="1370"/>
        <v>407.90000000000003</v>
      </c>
      <c r="W2886" s="54">
        <f t="shared" si="1371"/>
        <v>3.59</v>
      </c>
      <c r="X2886" s="143">
        <f t="shared" si="1372"/>
        <v>288.5</v>
      </c>
      <c r="Y2886" s="143">
        <f t="shared" si="1373"/>
        <v>0.81799999999999995</v>
      </c>
      <c r="AD2886">
        <v>152</v>
      </c>
      <c r="AE2886">
        <v>-1</v>
      </c>
      <c r="AF2886" s="10">
        <v>37.9</v>
      </c>
      <c r="AG2886" s="10">
        <v>58.12</v>
      </c>
      <c r="AH2886" s="10">
        <f t="shared" si="1374"/>
        <v>166015.48423759072</v>
      </c>
      <c r="AI2886" s="11">
        <f t="shared" si="1362"/>
        <v>0</v>
      </c>
      <c r="AJ2886">
        <f t="shared" si="1363"/>
        <v>0</v>
      </c>
      <c r="AK2886" t="e">
        <f t="shared" si="1375"/>
        <v>#DIV/0!</v>
      </c>
      <c r="AL2886">
        <f t="shared" si="1376"/>
        <v>1.2626630016000004</v>
      </c>
      <c r="AM2886" s="5">
        <f t="shared" si="1377"/>
        <v>7.18</v>
      </c>
      <c r="AN2886">
        <v>0</v>
      </c>
      <c r="AO2886" s="72">
        <f t="shared" si="1378"/>
        <v>0.8</v>
      </c>
      <c r="AP2886" s="72">
        <f t="shared" si="1379"/>
        <v>0.2</v>
      </c>
      <c r="AQ2886" s="72">
        <f t="shared" si="1380"/>
        <v>0.2</v>
      </c>
      <c r="AR2886" s="71" t="e">
        <f t="shared" si="1381"/>
        <v>#DIV/0!</v>
      </c>
      <c r="BA2886">
        <f t="shared" si="1382"/>
        <v>15</v>
      </c>
      <c r="BB2886" s="91" t="e">
        <f t="shared" si="1383"/>
        <v>#DIV/0!</v>
      </c>
    </row>
    <row r="2887" spans="1:54">
      <c r="A2887" s="2" t="s">
        <v>3005</v>
      </c>
      <c r="B2887" s="7" t="s">
        <v>42830</v>
      </c>
      <c r="C2887" s="17">
        <f t="shared" si="1364"/>
        <v>8.5</v>
      </c>
      <c r="D2887" s="28">
        <f t="shared" si="1365"/>
        <v>180</v>
      </c>
      <c r="E2887" s="8">
        <f t="shared" si="1384"/>
        <v>6</v>
      </c>
      <c r="F2887" s="2" t="s">
        <v>7995</v>
      </c>
      <c r="G2887" s="54">
        <f t="shared" si="1385"/>
        <v>7.6</v>
      </c>
      <c r="H2887" s="20">
        <f t="shared" si="1386"/>
        <v>0.2069985</v>
      </c>
      <c r="I2887" s="14" t="s">
        <v>17955</v>
      </c>
      <c r="J2887" s="14" t="s">
        <v>12981</v>
      </c>
      <c r="K2887" s="14" t="s">
        <v>22917</v>
      </c>
      <c r="L2887" s="14" t="s">
        <v>27872</v>
      </c>
      <c r="M2887" s="28">
        <f t="shared" si="1387"/>
        <v>13.2</v>
      </c>
      <c r="N2887" s="46">
        <f t="shared" si="1366"/>
        <v>6</v>
      </c>
      <c r="O2887" s="17">
        <f t="shared" si="1367"/>
        <v>0.8</v>
      </c>
      <c r="P2887" s="17">
        <f t="shared" si="1367"/>
        <v>2.6</v>
      </c>
      <c r="Q2887" s="124">
        <f t="shared" si="1368"/>
        <v>0.4</v>
      </c>
      <c r="R2887" s="26">
        <f t="shared" si="1369"/>
        <v>0.4</v>
      </c>
      <c r="S2887" s="2" t="s">
        <v>32842</v>
      </c>
      <c r="T2887" s="2" t="s">
        <v>37821</v>
      </c>
      <c r="U2887" s="24">
        <f t="shared" si="1370"/>
        <v>453.20000000000005</v>
      </c>
      <c r="V2887" s="66">
        <f t="shared" si="1370"/>
        <v>330.20000000000005</v>
      </c>
      <c r="W2887" s="54">
        <f t="shared" si="1371"/>
        <v>0.76</v>
      </c>
      <c r="X2887" s="143">
        <f t="shared" si="1372"/>
        <v>453.20000000000005</v>
      </c>
      <c r="Y2887" s="143">
        <f t="shared" si="1373"/>
        <v>0.252</v>
      </c>
      <c r="AD2887">
        <v>152</v>
      </c>
      <c r="AE2887">
        <v>-1</v>
      </c>
      <c r="AF2887" s="10">
        <v>37.9</v>
      </c>
      <c r="AG2887" s="10">
        <v>58.12</v>
      </c>
      <c r="AH2887" s="10">
        <f t="shared" si="1374"/>
        <v>319946.12156808702</v>
      </c>
      <c r="AI2887" s="11">
        <f t="shared" si="1362"/>
        <v>0</v>
      </c>
      <c r="AJ2887">
        <f t="shared" si="1363"/>
        <v>0</v>
      </c>
      <c r="AK2887" t="e">
        <f t="shared" si="1375"/>
        <v>#DIV/0!</v>
      </c>
      <c r="AL2887">
        <f t="shared" si="1376"/>
        <v>0.65977724800000015</v>
      </c>
      <c r="AM2887" s="5">
        <f t="shared" si="1377"/>
        <v>1.5</v>
      </c>
      <c r="AN2887">
        <v>0</v>
      </c>
      <c r="AO2887" s="72">
        <f t="shared" si="1378"/>
        <v>0.4</v>
      </c>
      <c r="AP2887" s="72">
        <f t="shared" si="1379"/>
        <v>0.4</v>
      </c>
      <c r="AQ2887" s="72">
        <f t="shared" si="1380"/>
        <v>0.4</v>
      </c>
      <c r="AR2887" s="71" t="e">
        <f t="shared" si="1381"/>
        <v>#DIV/0!</v>
      </c>
      <c r="BA2887">
        <f t="shared" si="1382"/>
        <v>180</v>
      </c>
      <c r="BB2887" s="91" t="e">
        <f t="shared" si="1383"/>
        <v>#DIV/0!</v>
      </c>
    </row>
    <row r="2888" spans="1:54">
      <c r="A2888" s="2" t="s">
        <v>3006</v>
      </c>
      <c r="B2888" s="7" t="s">
        <v>42831</v>
      </c>
      <c r="C2888" s="17">
        <f t="shared" si="1364"/>
        <v>16.899999999999999</v>
      </c>
      <c r="D2888" s="28">
        <f t="shared" si="1365"/>
        <v>75</v>
      </c>
      <c r="E2888" s="8">
        <f t="shared" si="1384"/>
        <v>4</v>
      </c>
      <c r="F2888" s="2" t="s">
        <v>7996</v>
      </c>
      <c r="G2888" s="54">
        <f t="shared" si="1385"/>
        <v>16</v>
      </c>
      <c r="H2888" s="20">
        <f t="shared" si="1386"/>
        <v>0.49033410000000005</v>
      </c>
      <c r="I2888" s="14" t="s">
        <v>17956</v>
      </c>
      <c r="J2888" s="14" t="s">
        <v>12982</v>
      </c>
      <c r="K2888" s="14" t="s">
        <v>22918</v>
      </c>
      <c r="L2888" s="14" t="s">
        <v>27873</v>
      </c>
      <c r="M2888" s="28">
        <f t="shared" si="1387"/>
        <v>13.6</v>
      </c>
      <c r="N2888" s="46">
        <f t="shared" si="1366"/>
        <v>5.2</v>
      </c>
      <c r="O2888" s="17">
        <f t="shared" si="1367"/>
        <v>0.4</v>
      </c>
      <c r="P2888" s="17">
        <f t="shared" si="1367"/>
        <v>1.8</v>
      </c>
      <c r="Q2888" s="124">
        <f t="shared" si="1368"/>
        <v>0.4</v>
      </c>
      <c r="R2888" s="26">
        <f t="shared" si="1369"/>
        <v>0.60000000000000009</v>
      </c>
      <c r="S2888" s="2" t="s">
        <v>32843</v>
      </c>
      <c r="T2888" s="2" t="s">
        <v>37822</v>
      </c>
      <c r="U2888" s="24">
        <f t="shared" si="1370"/>
        <v>347.90000000000003</v>
      </c>
      <c r="V2888" s="66">
        <f t="shared" si="1370"/>
        <v>401.5</v>
      </c>
      <c r="W2888" s="54">
        <f t="shared" si="1371"/>
        <v>1.6</v>
      </c>
      <c r="X2888" s="143">
        <f t="shared" si="1372"/>
        <v>347.90000000000003</v>
      </c>
      <c r="Y2888" s="143">
        <f t="shared" si="1373"/>
        <v>0.42000000000000004</v>
      </c>
      <c r="AD2888">
        <v>152</v>
      </c>
      <c r="AE2888">
        <v>-1</v>
      </c>
      <c r="AF2888" s="10">
        <v>37.9</v>
      </c>
      <c r="AG2888" s="10">
        <v>58.12</v>
      </c>
      <c r="AH2888" s="10">
        <f t="shared" si="1374"/>
        <v>187522.54227712995</v>
      </c>
      <c r="AI2888" s="11">
        <f t="shared" si="1362"/>
        <v>0</v>
      </c>
      <c r="AJ2888">
        <f t="shared" si="1363"/>
        <v>0</v>
      </c>
      <c r="AK2888" t="e">
        <f t="shared" si="1375"/>
        <v>#DIV/0!</v>
      </c>
      <c r="AL2888">
        <f t="shared" si="1376"/>
        <v>0.2201756688</v>
      </c>
      <c r="AM2888" s="5">
        <f t="shared" si="1377"/>
        <v>3.18</v>
      </c>
      <c r="AN2888">
        <v>0</v>
      </c>
      <c r="AO2888" s="72">
        <f t="shared" si="1378"/>
        <v>0.60000000000000009</v>
      </c>
      <c r="AP2888" s="72">
        <f t="shared" si="1379"/>
        <v>0.4</v>
      </c>
      <c r="AQ2888" s="72">
        <f t="shared" si="1380"/>
        <v>0.4</v>
      </c>
      <c r="AR2888" s="71" t="e">
        <f t="shared" si="1381"/>
        <v>#DIV/0!</v>
      </c>
      <c r="BA2888">
        <f t="shared" si="1382"/>
        <v>75</v>
      </c>
      <c r="BB2888" s="91" t="e">
        <f t="shared" si="1383"/>
        <v>#DIV/0!</v>
      </c>
    </row>
    <row r="2889" spans="1:54">
      <c r="A2889" s="2" t="s">
        <v>3007</v>
      </c>
      <c r="B2889" s="7" t="s">
        <v>42832</v>
      </c>
      <c r="C2889" s="17">
        <f t="shared" si="1364"/>
        <v>6.7</v>
      </c>
      <c r="D2889" s="28">
        <f t="shared" si="1365"/>
        <v>241</v>
      </c>
      <c r="E2889" s="8">
        <f t="shared" si="1384"/>
        <v>18</v>
      </c>
      <c r="F2889" s="2" t="s">
        <v>7997</v>
      </c>
      <c r="G2889" s="54">
        <f t="shared" si="1385"/>
        <v>5.6999999999999993</v>
      </c>
      <c r="H2889" s="20">
        <f t="shared" si="1386"/>
        <v>0.34038499999999999</v>
      </c>
      <c r="I2889" s="14" t="s">
        <v>17957</v>
      </c>
      <c r="J2889" s="14" t="s">
        <v>12983</v>
      </c>
      <c r="K2889" s="14" t="s">
        <v>22919</v>
      </c>
      <c r="L2889" s="14" t="s">
        <v>27874</v>
      </c>
      <c r="M2889" s="28">
        <f t="shared" si="1387"/>
        <v>11.2</v>
      </c>
      <c r="N2889" s="46">
        <f t="shared" si="1366"/>
        <v>5.6</v>
      </c>
      <c r="O2889" s="17">
        <f t="shared" si="1367"/>
        <v>2.6</v>
      </c>
      <c r="P2889" s="17">
        <f t="shared" si="1367"/>
        <v>6.6000000000000005</v>
      </c>
      <c r="Q2889" s="124">
        <f t="shared" si="1368"/>
        <v>1.2000000000000002</v>
      </c>
      <c r="R2889" s="26">
        <f t="shared" si="1369"/>
        <v>1.8</v>
      </c>
      <c r="S2889" s="2" t="s">
        <v>32844</v>
      </c>
      <c r="T2889" s="2" t="s">
        <v>37823</v>
      </c>
      <c r="U2889" s="24">
        <f t="shared" si="1370"/>
        <v>514.5</v>
      </c>
      <c r="V2889" s="66">
        <f t="shared" si="1370"/>
        <v>422.70000000000005</v>
      </c>
      <c r="W2889" s="54">
        <f t="shared" si="1371"/>
        <v>0.57000000000000006</v>
      </c>
      <c r="X2889" s="143">
        <f t="shared" si="1372"/>
        <v>514.5</v>
      </c>
      <c r="Y2889" s="143">
        <f t="shared" si="1373"/>
        <v>0.21400000000000002</v>
      </c>
      <c r="AD2889">
        <v>152</v>
      </c>
      <c r="AE2889">
        <v>-1</v>
      </c>
      <c r="AF2889" s="10">
        <v>37.9</v>
      </c>
      <c r="AG2889" s="10">
        <v>58.12</v>
      </c>
      <c r="AH2889" s="10">
        <f t="shared" si="1374"/>
        <v>76991.726224173035</v>
      </c>
      <c r="AI2889" s="11">
        <f t="shared" si="1362"/>
        <v>0</v>
      </c>
      <c r="AJ2889">
        <f t="shared" si="1363"/>
        <v>0</v>
      </c>
      <c r="AK2889" t="e">
        <f t="shared" si="1375"/>
        <v>#DIV/0!</v>
      </c>
      <c r="AL2889">
        <f t="shared" si="1376"/>
        <v>20.374188120000003</v>
      </c>
      <c r="AM2889" s="5">
        <f t="shared" si="1377"/>
        <v>1.1400000000000001</v>
      </c>
      <c r="AN2889">
        <v>0</v>
      </c>
      <c r="AO2889" s="72">
        <f t="shared" si="1378"/>
        <v>1.8</v>
      </c>
      <c r="AP2889" s="72">
        <f t="shared" si="1379"/>
        <v>1.2000000000000002</v>
      </c>
      <c r="AQ2889" s="72">
        <f t="shared" si="1380"/>
        <v>1.2000000000000002</v>
      </c>
      <c r="AR2889" s="71" t="e">
        <f t="shared" si="1381"/>
        <v>#DIV/0!</v>
      </c>
      <c r="BA2889">
        <f t="shared" si="1382"/>
        <v>241</v>
      </c>
      <c r="BB2889" s="91" t="e">
        <f t="shared" si="1383"/>
        <v>#DIV/0!</v>
      </c>
    </row>
    <row r="2890" spans="1:54">
      <c r="A2890" s="2" t="s">
        <v>3008</v>
      </c>
      <c r="B2890" s="7" t="s">
        <v>42833</v>
      </c>
      <c r="C2890" s="17">
        <f t="shared" si="1364"/>
        <v>12.3</v>
      </c>
      <c r="D2890" s="28">
        <f t="shared" si="1365"/>
        <v>286</v>
      </c>
      <c r="E2890" s="8">
        <f t="shared" si="1384"/>
        <v>6</v>
      </c>
      <c r="F2890" s="2" t="s">
        <v>7998</v>
      </c>
      <c r="G2890" s="54">
        <f t="shared" si="1385"/>
        <v>11.299999999999999</v>
      </c>
      <c r="H2890" s="20">
        <f t="shared" si="1386"/>
        <v>0.7322074999999999</v>
      </c>
      <c r="I2890" s="14" t="s">
        <v>17958</v>
      </c>
      <c r="J2890" s="14" t="s">
        <v>12984</v>
      </c>
      <c r="K2890" s="14" t="s">
        <v>22920</v>
      </c>
      <c r="L2890" s="14" t="s">
        <v>27875</v>
      </c>
      <c r="M2890" s="28">
        <f t="shared" si="1387"/>
        <v>12.8</v>
      </c>
      <c r="N2890" s="46">
        <f t="shared" si="1366"/>
        <v>6</v>
      </c>
      <c r="O2890" s="17">
        <f t="shared" si="1367"/>
        <v>2</v>
      </c>
      <c r="P2890" s="17">
        <f t="shared" si="1367"/>
        <v>3.4000000000000004</v>
      </c>
      <c r="Q2890" s="124">
        <f t="shared" si="1368"/>
        <v>0.2</v>
      </c>
      <c r="R2890" s="26">
        <f t="shared" si="1369"/>
        <v>1</v>
      </c>
      <c r="S2890" s="2" t="s">
        <v>32845</v>
      </c>
      <c r="T2890" s="2" t="s">
        <v>37824</v>
      </c>
      <c r="U2890" s="24">
        <f t="shared" si="1370"/>
        <v>559.1</v>
      </c>
      <c r="V2890" s="66">
        <f t="shared" si="1370"/>
        <v>308.3</v>
      </c>
      <c r="W2890" s="54">
        <f t="shared" si="1371"/>
        <v>1.1300000000000001</v>
      </c>
      <c r="X2890" s="143">
        <f t="shared" si="1372"/>
        <v>559.1</v>
      </c>
      <c r="Y2890" s="143">
        <f t="shared" si="1373"/>
        <v>0.32600000000000007</v>
      </c>
      <c r="AD2890">
        <v>152</v>
      </c>
      <c r="AE2890">
        <v>-1</v>
      </c>
      <c r="AF2890" s="10">
        <v>37.9</v>
      </c>
      <c r="AG2890" s="10">
        <v>58.12</v>
      </c>
      <c r="AH2890" s="10">
        <f t="shared" si="1374"/>
        <v>346337.40987783263</v>
      </c>
      <c r="AI2890" s="11">
        <f t="shared" si="1362"/>
        <v>0</v>
      </c>
      <c r="AJ2890">
        <f t="shared" si="1363"/>
        <v>0</v>
      </c>
      <c r="AK2890" t="e">
        <f t="shared" si="1375"/>
        <v>#DIV/0!</v>
      </c>
      <c r="AL2890">
        <f t="shared" si="1376"/>
        <v>1.8209890000000009</v>
      </c>
      <c r="AM2890" s="5">
        <f t="shared" si="1377"/>
        <v>2.2600000000000002</v>
      </c>
      <c r="AN2890">
        <v>0</v>
      </c>
      <c r="AO2890" s="72">
        <f t="shared" si="1378"/>
        <v>1</v>
      </c>
      <c r="AP2890" s="72">
        <f t="shared" si="1379"/>
        <v>0.2</v>
      </c>
      <c r="AQ2890" s="72">
        <f t="shared" si="1380"/>
        <v>0.4</v>
      </c>
      <c r="AR2890" s="71" t="e">
        <f t="shared" si="1381"/>
        <v>#DIV/0!</v>
      </c>
      <c r="BA2890">
        <f t="shared" si="1382"/>
        <v>286</v>
      </c>
      <c r="BB2890" s="91" t="e">
        <f t="shared" si="1383"/>
        <v>#DIV/0!</v>
      </c>
    </row>
    <row r="2891" spans="1:54">
      <c r="A2891" s="2" t="s">
        <v>3009</v>
      </c>
      <c r="B2891" s="7" t="s">
        <v>42834</v>
      </c>
      <c r="C2891" s="17">
        <f t="shared" si="1364"/>
        <v>15.3</v>
      </c>
      <c r="D2891" s="28">
        <f t="shared" si="1365"/>
        <v>55</v>
      </c>
      <c r="E2891" s="8">
        <f t="shared" si="1384"/>
        <v>9</v>
      </c>
      <c r="F2891" s="2" t="s">
        <v>7999</v>
      </c>
      <c r="G2891" s="54">
        <f t="shared" si="1385"/>
        <v>14.4</v>
      </c>
      <c r="H2891" s="20">
        <f t="shared" si="1386"/>
        <v>0.22241980000000003</v>
      </c>
      <c r="I2891" s="14" t="s">
        <v>17959</v>
      </c>
      <c r="J2891" s="14" t="s">
        <v>12985</v>
      </c>
      <c r="K2891" s="14" t="s">
        <v>22921</v>
      </c>
      <c r="L2891" s="14" t="s">
        <v>27876</v>
      </c>
      <c r="M2891" s="28">
        <f t="shared" si="1387"/>
        <v>10.1</v>
      </c>
      <c r="N2891" s="46">
        <f t="shared" si="1366"/>
        <v>5.4</v>
      </c>
      <c r="O2891" s="17">
        <f t="shared" si="1367"/>
        <v>1.4000000000000001</v>
      </c>
      <c r="P2891" s="17">
        <f t="shared" si="1367"/>
        <v>8.8000000000000007</v>
      </c>
      <c r="Q2891" s="124">
        <f t="shared" si="1368"/>
        <v>0.60000000000000009</v>
      </c>
      <c r="R2891" s="26">
        <f t="shared" si="1369"/>
        <v>0.8</v>
      </c>
      <c r="S2891" s="2" t="s">
        <v>32846</v>
      </c>
      <c r="T2891" s="2" t="s">
        <v>37825</v>
      </c>
      <c r="U2891" s="24">
        <f t="shared" si="1370"/>
        <v>328.1</v>
      </c>
      <c r="V2891" s="66">
        <f t="shared" si="1370"/>
        <v>419.40000000000003</v>
      </c>
      <c r="W2891" s="54">
        <f t="shared" si="1371"/>
        <v>1.44</v>
      </c>
      <c r="X2891" s="143">
        <f t="shared" si="1372"/>
        <v>328.1</v>
      </c>
      <c r="Y2891" s="143">
        <f t="shared" si="1373"/>
        <v>0.38800000000000001</v>
      </c>
      <c r="AD2891">
        <v>152</v>
      </c>
      <c r="AE2891">
        <v>-1</v>
      </c>
      <c r="AF2891" s="10">
        <v>37.9</v>
      </c>
      <c r="AG2891" s="10">
        <v>58.12</v>
      </c>
      <c r="AH2891" s="10">
        <f t="shared" si="1374"/>
        <v>108424.6184883001</v>
      </c>
      <c r="AI2891" s="11">
        <f t="shared" si="1362"/>
        <v>0</v>
      </c>
      <c r="AJ2891">
        <f t="shared" si="1363"/>
        <v>0</v>
      </c>
      <c r="AK2891" t="e">
        <f t="shared" si="1375"/>
        <v>#DIV/0!</v>
      </c>
      <c r="AL2891">
        <f t="shared" si="1376"/>
        <v>7.6638304512000008</v>
      </c>
      <c r="AM2891" s="5">
        <f t="shared" si="1377"/>
        <v>2.8600000000000003</v>
      </c>
      <c r="AN2891">
        <v>0</v>
      </c>
      <c r="AO2891" s="72">
        <f t="shared" si="1378"/>
        <v>0.8</v>
      </c>
      <c r="AP2891" s="72">
        <f t="shared" si="1379"/>
        <v>0.60000000000000009</v>
      </c>
      <c r="AQ2891" s="72">
        <f t="shared" si="1380"/>
        <v>0.8</v>
      </c>
      <c r="AR2891" s="71" t="e">
        <f t="shared" si="1381"/>
        <v>#DIV/0!</v>
      </c>
      <c r="BA2891">
        <f t="shared" si="1382"/>
        <v>55</v>
      </c>
      <c r="BB2891" s="91" t="e">
        <f t="shared" si="1383"/>
        <v>#DIV/0!</v>
      </c>
    </row>
    <row r="2892" spans="1:54">
      <c r="A2892" s="2" t="s">
        <v>3010</v>
      </c>
      <c r="B2892" s="7" t="s">
        <v>42835</v>
      </c>
      <c r="C2892" s="17">
        <f t="shared" si="1364"/>
        <v>25</v>
      </c>
      <c r="D2892" s="28">
        <f t="shared" si="1365"/>
        <v>194</v>
      </c>
      <c r="E2892" s="8">
        <f t="shared" si="1384"/>
        <v>8</v>
      </c>
      <c r="F2892" s="2" t="s">
        <v>8000</v>
      </c>
      <c r="G2892" s="54">
        <f t="shared" si="1385"/>
        <v>24</v>
      </c>
      <c r="H2892" s="20">
        <f t="shared" si="1386"/>
        <v>0.80169330000000005</v>
      </c>
      <c r="I2892" s="14" t="s">
        <v>17960</v>
      </c>
      <c r="J2892" s="14" t="s">
        <v>12986</v>
      </c>
      <c r="K2892" s="14" t="s">
        <v>22922</v>
      </c>
      <c r="L2892" s="14" t="s">
        <v>27877</v>
      </c>
      <c r="M2892" s="28">
        <f t="shared" si="1387"/>
        <v>12.2</v>
      </c>
      <c r="N2892" s="46">
        <f t="shared" si="1366"/>
        <v>5.6</v>
      </c>
      <c r="O2892" s="17">
        <f t="shared" si="1367"/>
        <v>3</v>
      </c>
      <c r="P2892" s="17">
        <f t="shared" si="1367"/>
        <v>4.6000000000000005</v>
      </c>
      <c r="Q2892" s="124">
        <f t="shared" si="1368"/>
        <v>0.2</v>
      </c>
      <c r="R2892" s="26">
        <f t="shared" si="1369"/>
        <v>0.4</v>
      </c>
      <c r="S2892" s="2" t="s">
        <v>32847</v>
      </c>
      <c r="T2892" s="2" t="s">
        <v>37826</v>
      </c>
      <c r="U2892" s="24">
        <f t="shared" si="1370"/>
        <v>467.20000000000005</v>
      </c>
      <c r="V2892" s="66">
        <f t="shared" si="1370"/>
        <v>379.40000000000003</v>
      </c>
      <c r="W2892" s="54">
        <f t="shared" si="1371"/>
        <v>2.4</v>
      </c>
      <c r="X2892" s="143">
        <f t="shared" si="1372"/>
        <v>467.20000000000005</v>
      </c>
      <c r="Y2892" s="143">
        <f t="shared" si="1373"/>
        <v>0.57999999999999996</v>
      </c>
      <c r="AD2892">
        <v>152</v>
      </c>
      <c r="AE2892">
        <v>-1</v>
      </c>
      <c r="AF2892" s="10">
        <v>37.9</v>
      </c>
      <c r="AG2892" s="10">
        <v>58.12</v>
      </c>
      <c r="AH2892" s="10">
        <f t="shared" si="1374"/>
        <v>241765.30532841274</v>
      </c>
      <c r="AI2892" s="11">
        <f t="shared" si="1362"/>
        <v>0</v>
      </c>
      <c r="AJ2892">
        <f t="shared" si="1363"/>
        <v>0</v>
      </c>
      <c r="AK2892" t="e">
        <f t="shared" si="1375"/>
        <v>#DIV/0!</v>
      </c>
      <c r="AL2892">
        <f t="shared" si="1376"/>
        <v>1.0946529839999999</v>
      </c>
      <c r="AM2892" s="5">
        <f t="shared" si="1377"/>
        <v>4.8</v>
      </c>
      <c r="AN2892">
        <v>0</v>
      </c>
      <c r="AO2892" s="72">
        <f t="shared" si="1378"/>
        <v>0.4</v>
      </c>
      <c r="AP2892" s="72">
        <f t="shared" si="1379"/>
        <v>0.2</v>
      </c>
      <c r="AQ2892" s="72">
        <f t="shared" si="1380"/>
        <v>0.2</v>
      </c>
      <c r="AR2892" s="71" t="e">
        <f t="shared" si="1381"/>
        <v>#DIV/0!</v>
      </c>
      <c r="BA2892">
        <f t="shared" si="1382"/>
        <v>194</v>
      </c>
      <c r="BB2892" s="91" t="e">
        <f t="shared" si="1383"/>
        <v>#DIV/0!</v>
      </c>
    </row>
    <row r="2893" spans="1:54">
      <c r="A2893" s="2" t="s">
        <v>3011</v>
      </c>
      <c r="B2893" s="7" t="s">
        <v>42836</v>
      </c>
      <c r="C2893" s="17">
        <f t="shared" si="1364"/>
        <v>24.700000000000003</v>
      </c>
      <c r="D2893" s="28">
        <f t="shared" si="1365"/>
        <v>16</v>
      </c>
      <c r="E2893" s="8">
        <f t="shared" si="1384"/>
        <v>10</v>
      </c>
      <c r="F2893" s="2" t="s">
        <v>8001</v>
      </c>
      <c r="G2893" s="54">
        <f t="shared" si="1385"/>
        <v>23.8</v>
      </c>
      <c r="H2893" s="20">
        <f t="shared" si="1386"/>
        <v>0.54608259999999997</v>
      </c>
      <c r="I2893" s="14" t="s">
        <v>17961</v>
      </c>
      <c r="J2893" s="14" t="s">
        <v>12987</v>
      </c>
      <c r="K2893" s="14" t="s">
        <v>22923</v>
      </c>
      <c r="L2893" s="14" t="s">
        <v>27878</v>
      </c>
      <c r="M2893" s="28">
        <f t="shared" si="1387"/>
        <v>12.8</v>
      </c>
      <c r="N2893" s="46">
        <f t="shared" si="1366"/>
        <v>5.8</v>
      </c>
      <c r="O2893" s="17">
        <f t="shared" si="1367"/>
        <v>2.6</v>
      </c>
      <c r="P2893" s="17">
        <f t="shared" si="1367"/>
        <v>3.4000000000000004</v>
      </c>
      <c r="Q2893" s="124">
        <f t="shared" si="1368"/>
        <v>0.4</v>
      </c>
      <c r="R2893" s="26">
        <f t="shared" si="1369"/>
        <v>1</v>
      </c>
      <c r="S2893" s="2" t="s">
        <v>32848</v>
      </c>
      <c r="T2893" s="2" t="s">
        <v>37827</v>
      </c>
      <c r="U2893" s="24">
        <f t="shared" si="1370"/>
        <v>288.70000000000005</v>
      </c>
      <c r="V2893" s="66">
        <f t="shared" si="1370"/>
        <v>343.20000000000005</v>
      </c>
      <c r="W2893" s="54">
        <f t="shared" si="1371"/>
        <v>2.38</v>
      </c>
      <c r="X2893" s="143">
        <f t="shared" si="1372"/>
        <v>288.70000000000005</v>
      </c>
      <c r="Y2893" s="143">
        <f t="shared" si="1373"/>
        <v>0.57599999999999996</v>
      </c>
      <c r="AD2893">
        <v>152</v>
      </c>
      <c r="AE2893">
        <v>-1</v>
      </c>
      <c r="AF2893" s="10">
        <v>37.9</v>
      </c>
      <c r="AG2893" s="10">
        <v>58.12</v>
      </c>
      <c r="AH2893" s="10">
        <f t="shared" si="1374"/>
        <v>302358.21283094015</v>
      </c>
      <c r="AI2893" s="11">
        <f t="shared" si="1362"/>
        <v>0</v>
      </c>
      <c r="AJ2893">
        <f t="shared" si="1363"/>
        <v>0</v>
      </c>
      <c r="AK2893" t="e">
        <f t="shared" si="1375"/>
        <v>#DIV/0!</v>
      </c>
      <c r="AL2893">
        <f t="shared" si="1376"/>
        <v>4.0126298160000005</v>
      </c>
      <c r="AM2893" s="5">
        <f t="shared" si="1377"/>
        <v>4.74</v>
      </c>
      <c r="AN2893">
        <v>0</v>
      </c>
      <c r="AO2893" s="72">
        <f t="shared" si="1378"/>
        <v>1</v>
      </c>
      <c r="AP2893" s="72">
        <f t="shared" si="1379"/>
        <v>0.4</v>
      </c>
      <c r="AQ2893" s="72">
        <f t="shared" si="1380"/>
        <v>0.60000000000000009</v>
      </c>
      <c r="AR2893" s="71" t="e">
        <f t="shared" si="1381"/>
        <v>#DIV/0!</v>
      </c>
      <c r="BA2893">
        <f t="shared" si="1382"/>
        <v>16</v>
      </c>
      <c r="BB2893" s="91" t="e">
        <f t="shared" si="1383"/>
        <v>#DIV/0!</v>
      </c>
    </row>
    <row r="2894" spans="1:54">
      <c r="A2894" s="2" t="s">
        <v>3012</v>
      </c>
      <c r="B2894" s="7" t="s">
        <v>42837</v>
      </c>
      <c r="C2894" s="17">
        <f t="shared" si="1364"/>
        <v>31</v>
      </c>
      <c r="D2894" s="28">
        <f t="shared" si="1365"/>
        <v>278</v>
      </c>
      <c r="E2894" s="8">
        <f t="shared" si="1384"/>
        <v>14</v>
      </c>
      <c r="F2894" s="2" t="s">
        <v>8002</v>
      </c>
      <c r="G2894" s="54">
        <f t="shared" si="1385"/>
        <v>30</v>
      </c>
      <c r="H2894" s="20">
        <f t="shared" si="1386"/>
        <v>0.47640920000000003</v>
      </c>
      <c r="I2894" s="14" t="s">
        <v>17962</v>
      </c>
      <c r="J2894" s="14" t="s">
        <v>12988</v>
      </c>
      <c r="K2894" s="14" t="s">
        <v>22924</v>
      </c>
      <c r="L2894" s="14" t="s">
        <v>27879</v>
      </c>
      <c r="M2894" s="28">
        <f t="shared" si="1387"/>
        <v>12.7</v>
      </c>
      <c r="N2894" s="46">
        <f t="shared" si="1366"/>
        <v>5.2</v>
      </c>
      <c r="O2894" s="17">
        <f t="shared" si="1367"/>
        <v>1.6</v>
      </c>
      <c r="P2894" s="17">
        <f t="shared" si="1367"/>
        <v>3.6</v>
      </c>
      <c r="Q2894" s="124">
        <f t="shared" si="1368"/>
        <v>1.2000000000000002</v>
      </c>
      <c r="R2894" s="26">
        <f t="shared" si="1369"/>
        <v>2.4000000000000004</v>
      </c>
      <c r="S2894" s="2" t="s">
        <v>32849</v>
      </c>
      <c r="T2894" s="2" t="s">
        <v>37828</v>
      </c>
      <c r="U2894" s="24">
        <f t="shared" si="1370"/>
        <v>550.70000000000005</v>
      </c>
      <c r="V2894" s="66">
        <f t="shared" si="1370"/>
        <v>375.6</v>
      </c>
      <c r="W2894" s="54">
        <f t="shared" si="1371"/>
        <v>3</v>
      </c>
      <c r="X2894" s="143">
        <f t="shared" si="1372"/>
        <v>550.70000000000005</v>
      </c>
      <c r="Y2894" s="143">
        <f t="shared" si="1373"/>
        <v>0.7</v>
      </c>
      <c r="AD2894">
        <v>152</v>
      </c>
      <c r="AE2894">
        <v>-1</v>
      </c>
      <c r="AF2894" s="10">
        <v>37.9</v>
      </c>
      <c r="AG2894" s="10">
        <v>58.12</v>
      </c>
      <c r="AH2894" s="10">
        <f t="shared" si="1374"/>
        <v>249355.56897089133</v>
      </c>
      <c r="AI2894" s="11">
        <f t="shared" si="1362"/>
        <v>0</v>
      </c>
      <c r="AJ2894">
        <f t="shared" si="1363"/>
        <v>0</v>
      </c>
      <c r="AK2894" t="e">
        <f t="shared" si="1375"/>
        <v>#DIV/0!</v>
      </c>
      <c r="AL2894">
        <f t="shared" si="1376"/>
        <v>7.2381192192000015</v>
      </c>
      <c r="AM2894" s="5">
        <f t="shared" si="1377"/>
        <v>6</v>
      </c>
      <c r="AN2894">
        <v>0</v>
      </c>
      <c r="AO2894" s="72">
        <f t="shared" si="1378"/>
        <v>2.4000000000000004</v>
      </c>
      <c r="AP2894" s="72">
        <f t="shared" si="1379"/>
        <v>1.2000000000000002</v>
      </c>
      <c r="AQ2894" s="72">
        <f t="shared" si="1380"/>
        <v>1.4000000000000001</v>
      </c>
      <c r="AR2894" s="71" t="e">
        <f t="shared" si="1381"/>
        <v>#DIV/0!</v>
      </c>
      <c r="BA2894">
        <f t="shared" si="1382"/>
        <v>278</v>
      </c>
      <c r="BB2894" s="91" t="e">
        <f t="shared" si="1383"/>
        <v>#DIV/0!</v>
      </c>
    </row>
    <row r="2895" spans="1:54">
      <c r="A2895" s="2" t="s">
        <v>3013</v>
      </c>
      <c r="B2895" s="7" t="s">
        <v>42838</v>
      </c>
      <c r="C2895" s="17">
        <f t="shared" si="1364"/>
        <v>18.600000000000001</v>
      </c>
      <c r="D2895" s="28">
        <f t="shared" si="1365"/>
        <v>291</v>
      </c>
      <c r="E2895" s="8">
        <f t="shared" si="1384"/>
        <v>9</v>
      </c>
      <c r="F2895" s="2" t="s">
        <v>8003</v>
      </c>
      <c r="G2895" s="54">
        <f t="shared" si="1385"/>
        <v>17.700000000000003</v>
      </c>
      <c r="H2895" s="20">
        <f t="shared" si="1386"/>
        <v>0.73124979999999995</v>
      </c>
      <c r="I2895" s="14" t="s">
        <v>17963</v>
      </c>
      <c r="J2895" s="14" t="s">
        <v>12989</v>
      </c>
      <c r="K2895" s="14" t="s">
        <v>22925</v>
      </c>
      <c r="L2895" s="14" t="s">
        <v>27880</v>
      </c>
      <c r="M2895" s="28">
        <f t="shared" si="1387"/>
        <v>10.8</v>
      </c>
      <c r="N2895" s="46">
        <f t="shared" si="1366"/>
        <v>6.2</v>
      </c>
      <c r="O2895" s="17">
        <f t="shared" si="1367"/>
        <v>2.2000000000000002</v>
      </c>
      <c r="P2895" s="17">
        <f t="shared" si="1367"/>
        <v>7.4</v>
      </c>
      <c r="Q2895" s="124">
        <f t="shared" si="1368"/>
        <v>0.4</v>
      </c>
      <c r="R2895" s="26">
        <f t="shared" si="1369"/>
        <v>1.2000000000000002</v>
      </c>
      <c r="S2895" s="2" t="s">
        <v>32850</v>
      </c>
      <c r="T2895" s="2" t="s">
        <v>37829</v>
      </c>
      <c r="U2895" s="24">
        <f t="shared" si="1370"/>
        <v>563.9</v>
      </c>
      <c r="V2895" s="66">
        <f t="shared" si="1370"/>
        <v>318.90000000000003</v>
      </c>
      <c r="W2895" s="54">
        <f t="shared" si="1371"/>
        <v>1.77</v>
      </c>
      <c r="X2895" s="143">
        <f t="shared" si="1372"/>
        <v>563.9</v>
      </c>
      <c r="Y2895" s="143">
        <f t="shared" si="1373"/>
        <v>0.45399999999999996</v>
      </c>
      <c r="AD2895">
        <v>152</v>
      </c>
      <c r="AE2895">
        <v>-1</v>
      </c>
      <c r="AF2895" s="10">
        <v>37.9</v>
      </c>
      <c r="AG2895" s="10">
        <v>58.12</v>
      </c>
      <c r="AH2895" s="10">
        <f t="shared" si="1374"/>
        <v>333971.17580016761</v>
      </c>
      <c r="AI2895" s="11">
        <f t="shared" si="1362"/>
        <v>0</v>
      </c>
      <c r="AJ2895">
        <f t="shared" si="1363"/>
        <v>0</v>
      </c>
      <c r="AK2895" t="e">
        <f t="shared" si="1375"/>
        <v>#DIV/0!</v>
      </c>
      <c r="AL2895">
        <f t="shared" si="1376"/>
        <v>5.2503039072000028</v>
      </c>
      <c r="AM2895" s="5">
        <f t="shared" si="1377"/>
        <v>3.5200000000000005</v>
      </c>
      <c r="AN2895">
        <v>0</v>
      </c>
      <c r="AO2895" s="72">
        <f t="shared" si="1378"/>
        <v>1.2000000000000002</v>
      </c>
      <c r="AP2895" s="72">
        <f t="shared" si="1379"/>
        <v>0.4</v>
      </c>
      <c r="AQ2895" s="72">
        <f t="shared" si="1380"/>
        <v>0.4</v>
      </c>
      <c r="AR2895" s="71" t="e">
        <f t="shared" si="1381"/>
        <v>#DIV/0!</v>
      </c>
      <c r="BA2895">
        <f t="shared" si="1382"/>
        <v>291</v>
      </c>
      <c r="BB2895" s="91" t="e">
        <f t="shared" si="1383"/>
        <v>#DIV/0!</v>
      </c>
    </row>
    <row r="2896" spans="1:54">
      <c r="A2896" s="2" t="s">
        <v>3014</v>
      </c>
      <c r="B2896" s="7" t="s">
        <v>42839</v>
      </c>
      <c r="C2896" s="17">
        <f t="shared" si="1364"/>
        <v>11.700000000000001</v>
      </c>
      <c r="D2896" s="28">
        <f t="shared" si="1365"/>
        <v>123</v>
      </c>
      <c r="E2896" s="8">
        <f t="shared" si="1384"/>
        <v>11</v>
      </c>
      <c r="F2896" s="2" t="s">
        <v>8004</v>
      </c>
      <c r="G2896" s="54">
        <f t="shared" si="1385"/>
        <v>10.799999999999999</v>
      </c>
      <c r="H2896" s="20">
        <f t="shared" si="1386"/>
        <v>0.29579169999999999</v>
      </c>
      <c r="I2896" s="14" t="s">
        <v>17964</v>
      </c>
      <c r="J2896" s="14" t="s">
        <v>12990</v>
      </c>
      <c r="K2896" s="14" t="s">
        <v>22926</v>
      </c>
      <c r="L2896" s="14" t="s">
        <v>27881</v>
      </c>
      <c r="M2896" s="28">
        <f t="shared" si="1387"/>
        <v>12.5</v>
      </c>
      <c r="N2896" s="46">
        <f t="shared" si="1366"/>
        <v>6.8</v>
      </c>
      <c r="O2896" s="17">
        <f t="shared" si="1367"/>
        <v>1.2000000000000002</v>
      </c>
      <c r="P2896" s="17">
        <f t="shared" si="1367"/>
        <v>4</v>
      </c>
      <c r="Q2896" s="124">
        <f t="shared" si="1368"/>
        <v>1</v>
      </c>
      <c r="R2896" s="26">
        <f t="shared" si="1369"/>
        <v>1.4000000000000001</v>
      </c>
      <c r="S2896" s="2" t="s">
        <v>32851</v>
      </c>
      <c r="T2896" s="2" t="s">
        <v>37830</v>
      </c>
      <c r="U2896" s="24">
        <f t="shared" si="1370"/>
        <v>396.40000000000003</v>
      </c>
      <c r="V2896" s="66">
        <f t="shared" si="1370"/>
        <v>353.20000000000005</v>
      </c>
      <c r="W2896" s="54">
        <f t="shared" si="1371"/>
        <v>1.08</v>
      </c>
      <c r="X2896" s="143">
        <f t="shared" si="1372"/>
        <v>396.40000000000003</v>
      </c>
      <c r="Y2896" s="143">
        <f t="shared" si="1373"/>
        <v>0.31600000000000006</v>
      </c>
      <c r="AD2896">
        <v>152</v>
      </c>
      <c r="AE2896">
        <v>-1</v>
      </c>
      <c r="AF2896" s="10">
        <v>37.9</v>
      </c>
      <c r="AG2896" s="10">
        <v>58.12</v>
      </c>
      <c r="AH2896" s="10">
        <f t="shared" si="1374"/>
        <v>287575.24194960512</v>
      </c>
      <c r="AI2896" s="11">
        <f t="shared" si="1362"/>
        <v>0</v>
      </c>
      <c r="AJ2896">
        <f t="shared" si="1363"/>
        <v>0</v>
      </c>
      <c r="AK2896" t="e">
        <f t="shared" si="1375"/>
        <v>#DIV/0!</v>
      </c>
      <c r="AL2896">
        <f t="shared" si="1376"/>
        <v>4.7322797760000013</v>
      </c>
      <c r="AM2896" s="5">
        <f t="shared" si="1377"/>
        <v>2.14</v>
      </c>
      <c r="AN2896">
        <v>0</v>
      </c>
      <c r="AO2896" s="72">
        <f t="shared" si="1378"/>
        <v>1.4000000000000001</v>
      </c>
      <c r="AP2896" s="72">
        <f t="shared" si="1379"/>
        <v>1</v>
      </c>
      <c r="AQ2896" s="72">
        <f t="shared" si="1380"/>
        <v>1</v>
      </c>
      <c r="AR2896" s="71" t="e">
        <f t="shared" si="1381"/>
        <v>#DIV/0!</v>
      </c>
      <c r="BA2896">
        <f t="shared" si="1382"/>
        <v>123</v>
      </c>
      <c r="BB2896" s="91" t="e">
        <f t="shared" si="1383"/>
        <v>#DIV/0!</v>
      </c>
    </row>
    <row r="2897" spans="1:54">
      <c r="A2897" s="2" t="s">
        <v>3015</v>
      </c>
      <c r="B2897" s="7" t="s">
        <v>42840</v>
      </c>
      <c r="C2897" s="17">
        <f t="shared" si="1364"/>
        <v>24</v>
      </c>
      <c r="D2897" s="28">
        <f t="shared" si="1365"/>
        <v>120</v>
      </c>
      <c r="E2897" s="8">
        <f t="shared" si="1384"/>
        <v>8</v>
      </c>
      <c r="F2897" s="2" t="s">
        <v>8005</v>
      </c>
      <c r="G2897" s="54">
        <f t="shared" si="1385"/>
        <v>23.1</v>
      </c>
      <c r="H2897" s="20">
        <f t="shared" si="1386"/>
        <v>0.75659650000000001</v>
      </c>
      <c r="I2897" s="14" t="s">
        <v>17965</v>
      </c>
      <c r="J2897" s="14" t="s">
        <v>12991</v>
      </c>
      <c r="K2897" s="14" t="s">
        <v>11189</v>
      </c>
      <c r="L2897" s="14" t="s">
        <v>27882</v>
      </c>
      <c r="M2897" s="28">
        <f t="shared" si="1387"/>
        <v>12.1</v>
      </c>
      <c r="N2897" s="46">
        <f t="shared" si="1366"/>
        <v>6.4</v>
      </c>
      <c r="O2897" s="17">
        <f t="shared" si="1367"/>
        <v>1</v>
      </c>
      <c r="P2897" s="17">
        <f t="shared" si="1367"/>
        <v>4.8000000000000007</v>
      </c>
      <c r="Q2897" s="124">
        <f t="shared" si="1368"/>
        <v>0.60000000000000009</v>
      </c>
      <c r="R2897" s="26">
        <f t="shared" si="1369"/>
        <v>2.6</v>
      </c>
      <c r="S2897" s="2" t="s">
        <v>32852</v>
      </c>
      <c r="T2897" s="2" t="s">
        <v>37831</v>
      </c>
      <c r="U2897" s="24">
        <f t="shared" si="1370"/>
        <v>392.90000000000003</v>
      </c>
      <c r="V2897" s="66">
        <f t="shared" si="1370"/>
        <v>363.6</v>
      </c>
      <c r="W2897" s="54">
        <f t="shared" si="1371"/>
        <v>2.3099999999999996</v>
      </c>
      <c r="X2897" s="143">
        <f t="shared" si="1372"/>
        <v>392.90000000000003</v>
      </c>
      <c r="Y2897" s="143">
        <f t="shared" si="1373"/>
        <v>0.56199999999999994</v>
      </c>
      <c r="AD2897">
        <v>152</v>
      </c>
      <c r="AE2897">
        <v>-1</v>
      </c>
      <c r="AF2897" s="10">
        <v>37.9</v>
      </c>
      <c r="AG2897" s="10">
        <v>58.12</v>
      </c>
      <c r="AH2897" s="10">
        <f t="shared" si="1374"/>
        <v>270844.49127702694</v>
      </c>
      <c r="AI2897" s="11">
        <f t="shared" si="1362"/>
        <v>0</v>
      </c>
      <c r="AJ2897">
        <f t="shared" si="1363"/>
        <v>0</v>
      </c>
      <c r="AK2897" t="e">
        <f t="shared" si="1375"/>
        <v>#DIV/0!</v>
      </c>
      <c r="AL2897">
        <f t="shared" si="1376"/>
        <v>3.0376756800000004</v>
      </c>
      <c r="AM2897" s="5">
        <f t="shared" si="1377"/>
        <v>4.5999999999999996</v>
      </c>
      <c r="AN2897">
        <v>0</v>
      </c>
      <c r="AO2897" s="72">
        <f t="shared" si="1378"/>
        <v>2.6</v>
      </c>
      <c r="AP2897" s="72">
        <f t="shared" si="1379"/>
        <v>0.60000000000000009</v>
      </c>
      <c r="AQ2897" s="72">
        <f t="shared" si="1380"/>
        <v>0.8</v>
      </c>
      <c r="AR2897" s="71" t="e">
        <f t="shared" si="1381"/>
        <v>#DIV/0!</v>
      </c>
      <c r="BA2897">
        <f t="shared" si="1382"/>
        <v>120</v>
      </c>
      <c r="BB2897" s="91" t="e">
        <f t="shared" si="1383"/>
        <v>#DIV/0!</v>
      </c>
    </row>
    <row r="2898" spans="1:54">
      <c r="A2898" s="2" t="s">
        <v>3016</v>
      </c>
      <c r="B2898" s="7" t="s">
        <v>42841</v>
      </c>
      <c r="C2898" s="17">
        <f t="shared" si="1364"/>
        <v>31.3</v>
      </c>
      <c r="D2898" s="28">
        <f t="shared" si="1365"/>
        <v>190</v>
      </c>
      <c r="E2898" s="8">
        <f t="shared" si="1384"/>
        <v>4</v>
      </c>
      <c r="F2898" s="2" t="s">
        <v>8006</v>
      </c>
      <c r="G2898" s="54">
        <f t="shared" si="1385"/>
        <v>30.3</v>
      </c>
      <c r="H2898" s="20">
        <f t="shared" si="1386"/>
        <v>0.77800659999999988</v>
      </c>
      <c r="I2898" s="14" t="s">
        <v>17966</v>
      </c>
      <c r="J2898" s="14" t="s">
        <v>12992</v>
      </c>
      <c r="K2898" s="14" t="s">
        <v>22927</v>
      </c>
      <c r="L2898" s="14" t="s">
        <v>27883</v>
      </c>
      <c r="M2898" s="28">
        <f t="shared" si="1387"/>
        <v>14.3</v>
      </c>
      <c r="N2898" s="46">
        <f t="shared" si="1366"/>
        <v>5</v>
      </c>
      <c r="O2898" s="17">
        <f t="shared" si="1367"/>
        <v>1.4000000000000001</v>
      </c>
      <c r="P2898" s="17">
        <f t="shared" si="1367"/>
        <v>0.4</v>
      </c>
      <c r="Q2898" s="124">
        <f t="shared" si="1368"/>
        <v>0.4</v>
      </c>
      <c r="R2898" s="26">
        <f t="shared" si="1369"/>
        <v>2</v>
      </c>
      <c r="S2898" s="2" t="s">
        <v>32853</v>
      </c>
      <c r="T2898" s="2" t="s">
        <v>37832</v>
      </c>
      <c r="U2898" s="24">
        <f t="shared" si="1370"/>
        <v>463.5</v>
      </c>
      <c r="V2898" s="66">
        <f t="shared" si="1370"/>
        <v>396.40000000000003</v>
      </c>
      <c r="W2898" s="54">
        <f t="shared" si="1371"/>
        <v>3.03</v>
      </c>
      <c r="X2898" s="143">
        <f t="shared" si="1372"/>
        <v>463.5</v>
      </c>
      <c r="Y2898" s="143">
        <f t="shared" si="1373"/>
        <v>0.70599999999999996</v>
      </c>
      <c r="AD2898">
        <v>152</v>
      </c>
      <c r="AE2898">
        <v>-1</v>
      </c>
      <c r="AF2898" s="10">
        <v>37.9</v>
      </c>
      <c r="AG2898" s="10">
        <v>58.12</v>
      </c>
      <c r="AH2898" s="10">
        <f t="shared" si="1374"/>
        <v>202276.51231583572</v>
      </c>
      <c r="AI2898" s="11">
        <f t="shared" si="1362"/>
        <v>0</v>
      </c>
      <c r="AJ2898">
        <f t="shared" si="1363"/>
        <v>0</v>
      </c>
      <c r="AK2898" t="e">
        <f t="shared" si="1375"/>
        <v>#DIV/0!</v>
      </c>
      <c r="AL2898">
        <f t="shared" si="1376"/>
        <v>0.2486326080000002</v>
      </c>
      <c r="AM2898" s="5">
        <f t="shared" si="1377"/>
        <v>6.0600000000000005</v>
      </c>
      <c r="AN2898">
        <v>0</v>
      </c>
      <c r="AO2898" s="72">
        <f t="shared" si="1378"/>
        <v>2</v>
      </c>
      <c r="AP2898" s="72">
        <f t="shared" si="1379"/>
        <v>0.4</v>
      </c>
      <c r="AQ2898" s="72">
        <f t="shared" si="1380"/>
        <v>0.60000000000000009</v>
      </c>
      <c r="AR2898" s="71" t="e">
        <f t="shared" si="1381"/>
        <v>#DIV/0!</v>
      </c>
      <c r="BA2898">
        <f t="shared" si="1382"/>
        <v>190</v>
      </c>
      <c r="BB2898" s="91" t="e">
        <f t="shared" si="1383"/>
        <v>#DIV/0!</v>
      </c>
    </row>
    <row r="2899" spans="1:54">
      <c r="A2899" s="2" t="s">
        <v>3017</v>
      </c>
      <c r="B2899" s="7" t="s">
        <v>42842</v>
      </c>
      <c r="C2899" s="17">
        <f t="shared" si="1364"/>
        <v>12.8</v>
      </c>
      <c r="D2899" s="28">
        <f t="shared" si="1365"/>
        <v>133</v>
      </c>
      <c r="E2899" s="8">
        <f t="shared" si="1384"/>
        <v>20</v>
      </c>
      <c r="F2899" s="2" t="s">
        <v>8007</v>
      </c>
      <c r="G2899" s="54">
        <f t="shared" si="1385"/>
        <v>11.799999999999999</v>
      </c>
      <c r="H2899" s="20">
        <f t="shared" si="1386"/>
        <v>0.37382579999999999</v>
      </c>
      <c r="I2899" s="14" t="s">
        <v>17967</v>
      </c>
      <c r="J2899" s="14" t="s">
        <v>12993</v>
      </c>
      <c r="K2899" s="14" t="s">
        <v>22928</v>
      </c>
      <c r="L2899" s="14" t="s">
        <v>27884</v>
      </c>
      <c r="M2899" s="28">
        <f t="shared" si="1387"/>
        <v>11.3</v>
      </c>
      <c r="N2899" s="46">
        <f t="shared" si="1366"/>
        <v>6.8</v>
      </c>
      <c r="O2899" s="17">
        <f t="shared" si="1367"/>
        <v>2.8000000000000003</v>
      </c>
      <c r="P2899" s="17">
        <f t="shared" si="1367"/>
        <v>6.4</v>
      </c>
      <c r="Q2899" s="124">
        <f t="shared" si="1368"/>
        <v>1.4000000000000001</v>
      </c>
      <c r="R2899" s="26">
        <f t="shared" si="1369"/>
        <v>2.2000000000000002</v>
      </c>
      <c r="S2899" s="2" t="s">
        <v>32854</v>
      </c>
      <c r="T2899" s="2" t="s">
        <v>37833</v>
      </c>
      <c r="U2899" s="24">
        <f t="shared" si="1370"/>
        <v>406.3</v>
      </c>
      <c r="V2899" s="66">
        <f t="shared" si="1370"/>
        <v>420.90000000000003</v>
      </c>
      <c r="W2899" s="54">
        <f t="shared" si="1371"/>
        <v>1.18</v>
      </c>
      <c r="X2899" s="143">
        <f t="shared" si="1372"/>
        <v>406.3</v>
      </c>
      <c r="Y2899" s="143">
        <f t="shared" si="1373"/>
        <v>0.33599999999999997</v>
      </c>
      <c r="AD2899">
        <v>152</v>
      </c>
      <c r="AE2899">
        <v>-1</v>
      </c>
      <c r="AF2899" s="10">
        <v>37.9</v>
      </c>
      <c r="AG2899" s="10">
        <v>58.12</v>
      </c>
      <c r="AH2899" s="10">
        <f t="shared" si="1374"/>
        <v>96761.172008826892</v>
      </c>
      <c r="AI2899" s="11">
        <f t="shared" si="1362"/>
        <v>0</v>
      </c>
      <c r="AJ2899">
        <f t="shared" si="1363"/>
        <v>0</v>
      </c>
      <c r="AK2899" t="e">
        <f t="shared" si="1375"/>
        <v>#DIV/0!</v>
      </c>
      <c r="AL2899">
        <f t="shared" si="1376"/>
        <v>24.686291660800009</v>
      </c>
      <c r="AM2899" s="5">
        <f t="shared" si="1377"/>
        <v>2.3600000000000003</v>
      </c>
      <c r="AN2899">
        <v>0</v>
      </c>
      <c r="AO2899" s="72">
        <f t="shared" si="1378"/>
        <v>2.2000000000000002</v>
      </c>
      <c r="AP2899" s="72">
        <f t="shared" si="1379"/>
        <v>1.4000000000000001</v>
      </c>
      <c r="AQ2899" s="72">
        <f t="shared" si="1380"/>
        <v>1.4000000000000001</v>
      </c>
      <c r="AR2899" s="71" t="e">
        <f t="shared" si="1381"/>
        <v>#DIV/0!</v>
      </c>
      <c r="BA2899">
        <f t="shared" si="1382"/>
        <v>133</v>
      </c>
      <c r="BB2899" s="91" t="e">
        <f t="shared" si="1383"/>
        <v>#DIV/0!</v>
      </c>
    </row>
    <row r="2900" spans="1:54">
      <c r="A2900" s="2" t="s">
        <v>3018</v>
      </c>
      <c r="B2900" s="7" t="s">
        <v>42843</v>
      </c>
      <c r="C2900" s="17">
        <f t="shared" si="1364"/>
        <v>23.3</v>
      </c>
      <c r="D2900" s="28">
        <f t="shared" si="1365"/>
        <v>218</v>
      </c>
      <c r="E2900" s="8">
        <f t="shared" si="1384"/>
        <v>5</v>
      </c>
      <c r="F2900" s="2" t="s">
        <v>8008</v>
      </c>
      <c r="G2900" s="54">
        <f t="shared" si="1385"/>
        <v>22.3</v>
      </c>
      <c r="H2900" s="20">
        <f t="shared" si="1386"/>
        <v>0.16925000000000001</v>
      </c>
      <c r="I2900" s="14" t="s">
        <v>17968</v>
      </c>
      <c r="J2900" s="14" t="s">
        <v>12994</v>
      </c>
      <c r="K2900" s="14" t="s">
        <v>22929</v>
      </c>
      <c r="L2900" s="14" t="s">
        <v>27885</v>
      </c>
      <c r="M2900" s="28">
        <f t="shared" si="1387"/>
        <v>12.3</v>
      </c>
      <c r="N2900" s="46">
        <f t="shared" si="1366"/>
        <v>6.6</v>
      </c>
      <c r="O2900" s="17">
        <f t="shared" si="1367"/>
        <v>0.60000000000000009</v>
      </c>
      <c r="P2900" s="17">
        <f t="shared" si="1367"/>
        <v>4.4000000000000004</v>
      </c>
      <c r="Q2900" s="124">
        <f t="shared" si="1368"/>
        <v>0.4</v>
      </c>
      <c r="R2900" s="26">
        <f t="shared" si="1369"/>
        <v>0.60000000000000009</v>
      </c>
      <c r="S2900" s="2" t="s">
        <v>32855</v>
      </c>
      <c r="T2900" s="2" t="s">
        <v>37834</v>
      </c>
      <c r="U2900" s="24">
        <f t="shared" si="1370"/>
        <v>490.8</v>
      </c>
      <c r="V2900" s="66">
        <f t="shared" si="1370"/>
        <v>347.8</v>
      </c>
      <c r="W2900" s="54">
        <f t="shared" si="1371"/>
        <v>2.23</v>
      </c>
      <c r="X2900" s="143">
        <f t="shared" si="1372"/>
        <v>490.8</v>
      </c>
      <c r="Y2900" s="143">
        <f t="shared" si="1373"/>
        <v>0.54600000000000004</v>
      </c>
      <c r="AD2900">
        <v>152</v>
      </c>
      <c r="AE2900">
        <v>-1</v>
      </c>
      <c r="AF2900" s="10">
        <v>37.9</v>
      </c>
      <c r="AG2900" s="10">
        <v>58.12</v>
      </c>
      <c r="AH2900" s="10">
        <f t="shared" si="1374"/>
        <v>295745.72912176693</v>
      </c>
      <c r="AI2900" s="11">
        <f t="shared" si="1362"/>
        <v>0</v>
      </c>
      <c r="AJ2900">
        <f t="shared" si="1363"/>
        <v>0</v>
      </c>
      <c r="AK2900" t="e">
        <f t="shared" si="1375"/>
        <v>#DIV/0!</v>
      </c>
      <c r="AL2900">
        <f t="shared" si="1376"/>
        <v>1.3159080000000003</v>
      </c>
      <c r="AM2900" s="5">
        <f t="shared" si="1377"/>
        <v>4.46</v>
      </c>
      <c r="AN2900">
        <v>0</v>
      </c>
      <c r="AO2900" s="72">
        <f t="shared" si="1378"/>
        <v>0.60000000000000009</v>
      </c>
      <c r="AP2900" s="72">
        <f t="shared" si="1379"/>
        <v>0.4</v>
      </c>
      <c r="AQ2900" s="72">
        <f t="shared" si="1380"/>
        <v>0.60000000000000009</v>
      </c>
      <c r="AR2900" s="71" t="e">
        <f t="shared" si="1381"/>
        <v>#DIV/0!</v>
      </c>
      <c r="BA2900">
        <f t="shared" si="1382"/>
        <v>218</v>
      </c>
      <c r="BB2900" s="91" t="e">
        <f t="shared" si="1383"/>
        <v>#DIV/0!</v>
      </c>
    </row>
    <row r="2901" spans="1:54">
      <c r="A2901" s="2" t="s">
        <v>3019</v>
      </c>
      <c r="B2901" s="7" t="s">
        <v>42844</v>
      </c>
      <c r="C2901" s="17">
        <f t="shared" si="1364"/>
        <v>15.600000000000001</v>
      </c>
      <c r="D2901" s="28">
        <f t="shared" si="1365"/>
        <v>36</v>
      </c>
      <c r="E2901" s="8">
        <f t="shared" si="1384"/>
        <v>9</v>
      </c>
      <c r="F2901" s="2" t="s">
        <v>8009</v>
      </c>
      <c r="G2901" s="54">
        <f t="shared" si="1385"/>
        <v>14.6</v>
      </c>
      <c r="H2901" s="20">
        <f t="shared" si="1386"/>
        <v>0.15024779999999999</v>
      </c>
      <c r="I2901" s="14" t="s">
        <v>17969</v>
      </c>
      <c r="J2901" s="14" t="s">
        <v>12995</v>
      </c>
      <c r="K2901" s="14" t="s">
        <v>22930</v>
      </c>
      <c r="L2901" s="14" t="s">
        <v>27886</v>
      </c>
      <c r="M2901" s="28">
        <f t="shared" si="1387"/>
        <v>14.2</v>
      </c>
      <c r="N2901" s="46">
        <f t="shared" si="1366"/>
        <v>5.6</v>
      </c>
      <c r="O2901" s="17">
        <f t="shared" si="1367"/>
        <v>2</v>
      </c>
      <c r="P2901" s="17">
        <f t="shared" si="1367"/>
        <v>0.60000000000000009</v>
      </c>
      <c r="Q2901" s="124">
        <f t="shared" si="1368"/>
        <v>1.4000000000000001</v>
      </c>
      <c r="R2901" s="26">
        <f t="shared" si="1369"/>
        <v>1.6</v>
      </c>
      <c r="S2901" s="2" t="s">
        <v>32856</v>
      </c>
      <c r="T2901" s="2" t="s">
        <v>37835</v>
      </c>
      <c r="U2901" s="24">
        <f t="shared" si="1370"/>
        <v>308.70000000000005</v>
      </c>
      <c r="V2901" s="66">
        <f t="shared" si="1370"/>
        <v>323.60000000000002</v>
      </c>
      <c r="W2901" s="54">
        <f t="shared" si="1371"/>
        <v>1.46</v>
      </c>
      <c r="X2901" s="143">
        <f t="shared" si="1372"/>
        <v>308.70000000000005</v>
      </c>
      <c r="Y2901" s="143">
        <f t="shared" si="1373"/>
        <v>0.39200000000000002</v>
      </c>
      <c r="AD2901">
        <v>152</v>
      </c>
      <c r="AE2901">
        <v>-1</v>
      </c>
      <c r="AF2901" s="10">
        <v>37.9</v>
      </c>
      <c r="AG2901" s="10">
        <v>58.12</v>
      </c>
      <c r="AH2901" s="10">
        <f t="shared" si="1374"/>
        <v>328266.10796642135</v>
      </c>
      <c r="AI2901" s="11">
        <f t="shared" si="1362"/>
        <v>0</v>
      </c>
      <c r="AJ2901">
        <f t="shared" si="1363"/>
        <v>0</v>
      </c>
      <c r="AK2901" t="e">
        <f t="shared" si="1375"/>
        <v>#DIV/0!</v>
      </c>
      <c r="AL2901">
        <f t="shared" si="1376"/>
        <v>1.6315242240000001</v>
      </c>
      <c r="AM2901" s="5">
        <f t="shared" si="1377"/>
        <v>2.9200000000000004</v>
      </c>
      <c r="AN2901">
        <v>0</v>
      </c>
      <c r="AO2901" s="72">
        <f t="shared" si="1378"/>
        <v>1.6</v>
      </c>
      <c r="AP2901" s="72">
        <f t="shared" si="1379"/>
        <v>1.4000000000000001</v>
      </c>
      <c r="AQ2901" s="72">
        <f t="shared" si="1380"/>
        <v>1.4000000000000001</v>
      </c>
      <c r="AR2901" s="71" t="e">
        <f t="shared" si="1381"/>
        <v>#DIV/0!</v>
      </c>
      <c r="BA2901">
        <f t="shared" si="1382"/>
        <v>36</v>
      </c>
      <c r="BB2901" s="91" t="e">
        <f t="shared" si="1383"/>
        <v>#DIV/0!</v>
      </c>
    </row>
    <row r="2902" spans="1:54">
      <c r="A2902" s="2" t="s">
        <v>3020</v>
      </c>
      <c r="B2902" s="7" t="s">
        <v>42845</v>
      </c>
      <c r="C2902" s="17">
        <f t="shared" si="1364"/>
        <v>22.900000000000002</v>
      </c>
      <c r="D2902" s="28">
        <f t="shared" si="1365"/>
        <v>279</v>
      </c>
      <c r="E2902" s="8">
        <f t="shared" si="1384"/>
        <v>14</v>
      </c>
      <c r="F2902" s="2" t="s">
        <v>8010</v>
      </c>
      <c r="G2902" s="54">
        <f t="shared" si="1385"/>
        <v>22</v>
      </c>
      <c r="H2902" s="20">
        <f t="shared" si="1386"/>
        <v>0.26377800000000001</v>
      </c>
      <c r="I2902" s="14" t="s">
        <v>17970</v>
      </c>
      <c r="J2902" s="14" t="s">
        <v>12996</v>
      </c>
      <c r="K2902" s="14" t="s">
        <v>22931</v>
      </c>
      <c r="L2902" s="14" t="s">
        <v>27887</v>
      </c>
      <c r="M2902" s="28">
        <f t="shared" si="1387"/>
        <v>10.6</v>
      </c>
      <c r="N2902" s="46">
        <f t="shared" si="1366"/>
        <v>6</v>
      </c>
      <c r="O2902" s="17">
        <f t="shared" si="1367"/>
        <v>2.4000000000000004</v>
      </c>
      <c r="P2902" s="17">
        <f t="shared" si="1367"/>
        <v>7.8000000000000007</v>
      </c>
      <c r="Q2902" s="124">
        <f t="shared" si="1368"/>
        <v>0.8</v>
      </c>
      <c r="R2902" s="26">
        <f t="shared" si="1369"/>
        <v>1</v>
      </c>
      <c r="S2902" s="2" t="s">
        <v>32857</v>
      </c>
      <c r="T2902" s="2" t="s">
        <v>37836</v>
      </c>
      <c r="U2902" s="24">
        <f t="shared" si="1370"/>
        <v>552.1</v>
      </c>
      <c r="V2902" s="66">
        <f t="shared" si="1370"/>
        <v>316.8</v>
      </c>
      <c r="W2902" s="54">
        <f t="shared" si="1371"/>
        <v>2.1999999999999997</v>
      </c>
      <c r="X2902" s="143">
        <f t="shared" si="1372"/>
        <v>552.1</v>
      </c>
      <c r="Y2902" s="143">
        <f t="shared" si="1373"/>
        <v>0.53999999999999992</v>
      </c>
      <c r="AD2902">
        <v>152</v>
      </c>
      <c r="AE2902">
        <v>-1</v>
      </c>
      <c r="AF2902" s="10">
        <v>37.9</v>
      </c>
      <c r="AG2902" s="10">
        <v>58.12</v>
      </c>
      <c r="AH2902" s="10">
        <f t="shared" si="1374"/>
        <v>336536.69730342686</v>
      </c>
      <c r="AI2902" s="11">
        <f t="shared" si="1362"/>
        <v>0</v>
      </c>
      <c r="AJ2902">
        <f t="shared" si="1363"/>
        <v>0</v>
      </c>
      <c r="AK2902" t="e">
        <f t="shared" si="1375"/>
        <v>#DIV/0!</v>
      </c>
      <c r="AL2902">
        <f t="shared" si="1376"/>
        <v>13.782075840000003</v>
      </c>
      <c r="AM2902" s="5">
        <f t="shared" si="1377"/>
        <v>4.3800000000000008</v>
      </c>
      <c r="AN2902">
        <v>0</v>
      </c>
      <c r="AO2902" s="72">
        <f t="shared" si="1378"/>
        <v>1</v>
      </c>
      <c r="AP2902" s="72">
        <f t="shared" si="1379"/>
        <v>0.8</v>
      </c>
      <c r="AQ2902" s="72">
        <f t="shared" si="1380"/>
        <v>0.8</v>
      </c>
      <c r="AR2902" s="71" t="e">
        <f t="shared" si="1381"/>
        <v>#DIV/0!</v>
      </c>
      <c r="BA2902">
        <f t="shared" si="1382"/>
        <v>279</v>
      </c>
      <c r="BB2902" s="91" t="e">
        <f t="shared" si="1383"/>
        <v>#DIV/0!</v>
      </c>
    </row>
    <row r="2903" spans="1:54">
      <c r="A2903" s="2" t="s">
        <v>3021</v>
      </c>
      <c r="B2903" s="7" t="s">
        <v>42846</v>
      </c>
      <c r="C2903" s="17">
        <f t="shared" si="1364"/>
        <v>24.900000000000002</v>
      </c>
      <c r="D2903" s="28">
        <f t="shared" si="1365"/>
        <v>142</v>
      </c>
      <c r="E2903" s="8">
        <f t="shared" si="1384"/>
        <v>6</v>
      </c>
      <c r="F2903" s="2" t="s">
        <v>8011</v>
      </c>
      <c r="G2903" s="54">
        <f t="shared" si="1385"/>
        <v>23.900000000000002</v>
      </c>
      <c r="H2903" s="20">
        <f t="shared" si="1386"/>
        <v>0.71446110000000007</v>
      </c>
      <c r="I2903" s="14" t="s">
        <v>17971</v>
      </c>
      <c r="J2903" s="14" t="s">
        <v>12997</v>
      </c>
      <c r="K2903" s="14" t="s">
        <v>22932</v>
      </c>
      <c r="L2903" s="14" t="s">
        <v>27888</v>
      </c>
      <c r="M2903" s="28">
        <f t="shared" si="1387"/>
        <v>11.4</v>
      </c>
      <c r="N2903" s="46">
        <f t="shared" si="1366"/>
        <v>5.4</v>
      </c>
      <c r="O2903" s="17">
        <f t="shared" si="1367"/>
        <v>0.8</v>
      </c>
      <c r="P2903" s="17">
        <f t="shared" si="1367"/>
        <v>6.2</v>
      </c>
      <c r="Q2903" s="124">
        <f t="shared" si="1368"/>
        <v>0.4</v>
      </c>
      <c r="R2903" s="26">
        <f t="shared" si="1369"/>
        <v>1.2000000000000002</v>
      </c>
      <c r="S2903" s="2" t="s">
        <v>32858</v>
      </c>
      <c r="T2903" s="2" t="s">
        <v>37837</v>
      </c>
      <c r="U2903" s="24">
        <f t="shared" si="1370"/>
        <v>415.1</v>
      </c>
      <c r="V2903" s="66">
        <f t="shared" si="1370"/>
        <v>335.5</v>
      </c>
      <c r="W2903" s="54">
        <f t="shared" si="1371"/>
        <v>2.3899999999999997</v>
      </c>
      <c r="X2903" s="143">
        <f t="shared" si="1372"/>
        <v>415.1</v>
      </c>
      <c r="Y2903" s="143">
        <f t="shared" si="1373"/>
        <v>0.57799999999999996</v>
      </c>
      <c r="AD2903">
        <v>152</v>
      </c>
      <c r="AE2903">
        <v>-1</v>
      </c>
      <c r="AF2903" s="10">
        <v>37.9</v>
      </c>
      <c r="AG2903" s="10">
        <v>58.12</v>
      </c>
      <c r="AH2903" s="10">
        <f t="shared" si="1374"/>
        <v>312899.88194446702</v>
      </c>
      <c r="AI2903" s="11">
        <f t="shared" si="1362"/>
        <v>0</v>
      </c>
      <c r="AJ2903">
        <f t="shared" si="1363"/>
        <v>0</v>
      </c>
      <c r="AK2903" t="e">
        <f t="shared" si="1375"/>
        <v>#DIV/0!</v>
      </c>
      <c r="AL2903">
        <f t="shared" si="1376"/>
        <v>1.6995275327999999</v>
      </c>
      <c r="AM2903" s="5">
        <f t="shared" si="1377"/>
        <v>4.78</v>
      </c>
      <c r="AN2903">
        <v>0</v>
      </c>
      <c r="AO2903" s="72">
        <f t="shared" si="1378"/>
        <v>1.2000000000000002</v>
      </c>
      <c r="AP2903" s="72">
        <f t="shared" si="1379"/>
        <v>0.4</v>
      </c>
      <c r="AQ2903" s="72">
        <f t="shared" si="1380"/>
        <v>0.4</v>
      </c>
      <c r="AR2903" s="71" t="e">
        <f t="shared" si="1381"/>
        <v>#DIV/0!</v>
      </c>
      <c r="BA2903">
        <f t="shared" si="1382"/>
        <v>142</v>
      </c>
      <c r="BB2903" s="91" t="e">
        <f t="shared" si="1383"/>
        <v>#DIV/0!</v>
      </c>
    </row>
    <row r="2904" spans="1:54">
      <c r="A2904" s="2" t="s">
        <v>3022</v>
      </c>
      <c r="B2904" s="7" t="s">
        <v>42847</v>
      </c>
      <c r="C2904" s="17">
        <f t="shared" si="1364"/>
        <v>8.6000000000000014</v>
      </c>
      <c r="D2904" s="28">
        <f t="shared" si="1365"/>
        <v>246</v>
      </c>
      <c r="E2904" s="8">
        <f t="shared" si="1384"/>
        <v>19</v>
      </c>
      <c r="F2904" s="2" t="s">
        <v>8012</v>
      </c>
      <c r="G2904" s="54">
        <f t="shared" si="1385"/>
        <v>7.6</v>
      </c>
      <c r="H2904" s="20">
        <f t="shared" si="1386"/>
        <v>0.18159980000000001</v>
      </c>
      <c r="I2904" s="14" t="s">
        <v>17972</v>
      </c>
      <c r="J2904" s="14" t="s">
        <v>12998</v>
      </c>
      <c r="K2904" s="14" t="s">
        <v>22933</v>
      </c>
      <c r="L2904" s="14" t="s">
        <v>27889</v>
      </c>
      <c r="M2904" s="28">
        <f t="shared" si="1387"/>
        <v>13.4</v>
      </c>
      <c r="N2904" s="46">
        <f t="shared" si="1366"/>
        <v>5</v>
      </c>
      <c r="O2904" s="17">
        <f t="shared" si="1367"/>
        <v>3</v>
      </c>
      <c r="P2904" s="17">
        <f t="shared" si="1367"/>
        <v>2.2000000000000002</v>
      </c>
      <c r="Q2904" s="124">
        <f t="shared" si="1368"/>
        <v>1.6</v>
      </c>
      <c r="R2904" s="26">
        <f t="shared" si="1369"/>
        <v>2</v>
      </c>
      <c r="S2904" s="2" t="s">
        <v>32859</v>
      </c>
      <c r="T2904" s="2" t="s">
        <v>37838</v>
      </c>
      <c r="U2904" s="24">
        <f t="shared" si="1370"/>
        <v>519.4</v>
      </c>
      <c r="V2904" s="66">
        <f t="shared" si="1370"/>
        <v>379.5</v>
      </c>
      <c r="W2904" s="54">
        <f t="shared" si="1371"/>
        <v>0.76</v>
      </c>
      <c r="X2904" s="143">
        <f t="shared" si="1372"/>
        <v>519.4</v>
      </c>
      <c r="Y2904" s="143">
        <f t="shared" si="1373"/>
        <v>0.252</v>
      </c>
      <c r="AD2904">
        <v>152</v>
      </c>
      <c r="AE2904">
        <v>-1</v>
      </c>
      <c r="AF2904" s="10">
        <v>37.9</v>
      </c>
      <c r="AG2904" s="10">
        <v>58.12</v>
      </c>
      <c r="AH2904" s="10">
        <f t="shared" si="1374"/>
        <v>241599.332492229</v>
      </c>
      <c r="AI2904" s="11">
        <f t="shared" si="1362"/>
        <v>0</v>
      </c>
      <c r="AJ2904">
        <f t="shared" si="1363"/>
        <v>0</v>
      </c>
      <c r="AK2904" t="e">
        <f t="shared" si="1375"/>
        <v>#DIV/0!</v>
      </c>
      <c r="AL2904">
        <f t="shared" si="1376"/>
        <v>10.80288264</v>
      </c>
      <c r="AM2904" s="5">
        <f t="shared" si="1377"/>
        <v>1.52</v>
      </c>
      <c r="AN2904">
        <v>0</v>
      </c>
      <c r="AO2904" s="72">
        <f t="shared" si="1378"/>
        <v>2</v>
      </c>
      <c r="AP2904" s="72">
        <f t="shared" si="1379"/>
        <v>1.6</v>
      </c>
      <c r="AQ2904" s="72">
        <f t="shared" si="1380"/>
        <v>1.8</v>
      </c>
      <c r="AR2904" s="71" t="e">
        <f t="shared" si="1381"/>
        <v>#DIV/0!</v>
      </c>
      <c r="BA2904">
        <f t="shared" si="1382"/>
        <v>246</v>
      </c>
      <c r="BB2904" s="91" t="e">
        <f t="shared" si="1383"/>
        <v>#DIV/0!</v>
      </c>
    </row>
    <row r="2905" spans="1:54">
      <c r="A2905" s="2" t="s">
        <v>3023</v>
      </c>
      <c r="B2905" s="7" t="s">
        <v>42848</v>
      </c>
      <c r="C2905" s="17">
        <f t="shared" si="1364"/>
        <v>29.900000000000002</v>
      </c>
      <c r="D2905" s="28">
        <f t="shared" si="1365"/>
        <v>238</v>
      </c>
      <c r="E2905" s="8">
        <f t="shared" si="1384"/>
        <v>10</v>
      </c>
      <c r="F2905" s="2" t="s">
        <v>8013</v>
      </c>
      <c r="G2905" s="54">
        <f t="shared" si="1385"/>
        <v>28.900000000000002</v>
      </c>
      <c r="H2905" s="20">
        <f t="shared" si="1386"/>
        <v>0.5622511</v>
      </c>
      <c r="I2905" s="14" t="s">
        <v>17973</v>
      </c>
      <c r="J2905" s="14" t="s">
        <v>12999</v>
      </c>
      <c r="K2905" s="14" t="s">
        <v>22934</v>
      </c>
      <c r="L2905" s="14" t="s">
        <v>27890</v>
      </c>
      <c r="M2905" s="28">
        <f t="shared" si="1387"/>
        <v>12.4</v>
      </c>
      <c r="N2905" s="46">
        <f t="shared" si="1366"/>
        <v>6.4</v>
      </c>
      <c r="O2905" s="17">
        <f t="shared" si="1367"/>
        <v>1.6</v>
      </c>
      <c r="P2905" s="17">
        <f t="shared" si="1367"/>
        <v>4.2</v>
      </c>
      <c r="Q2905" s="124">
        <f t="shared" si="1368"/>
        <v>0.60000000000000009</v>
      </c>
      <c r="R2905" s="26">
        <f t="shared" si="1369"/>
        <v>1.4000000000000001</v>
      </c>
      <c r="S2905" s="2" t="s">
        <v>32860</v>
      </c>
      <c r="T2905" s="2" t="s">
        <v>37839</v>
      </c>
      <c r="U2905" s="24">
        <f t="shared" si="1370"/>
        <v>511.1</v>
      </c>
      <c r="V2905" s="66">
        <f t="shared" si="1370"/>
        <v>403.6</v>
      </c>
      <c r="W2905" s="54">
        <f t="shared" si="1371"/>
        <v>2.8899999999999997</v>
      </c>
      <c r="X2905" s="143">
        <f t="shared" si="1372"/>
        <v>511.1</v>
      </c>
      <c r="Y2905" s="143">
        <f t="shared" si="1373"/>
        <v>0.67799999999999994</v>
      </c>
      <c r="AD2905">
        <v>152</v>
      </c>
      <c r="AE2905">
        <v>-1</v>
      </c>
      <c r="AF2905" s="10">
        <v>37.9</v>
      </c>
      <c r="AG2905" s="10">
        <v>58.12</v>
      </c>
      <c r="AH2905" s="10">
        <f t="shared" si="1374"/>
        <v>181057.73490067336</v>
      </c>
      <c r="AI2905" s="11">
        <f t="shared" si="1362"/>
        <v>0</v>
      </c>
      <c r="AJ2905">
        <f t="shared" si="1363"/>
        <v>0</v>
      </c>
      <c r="AK2905" t="e">
        <f t="shared" si="1375"/>
        <v>#DIV/0!</v>
      </c>
      <c r="AL2905">
        <f t="shared" si="1376"/>
        <v>4.1183416512000006</v>
      </c>
      <c r="AM2905" s="5">
        <f t="shared" si="1377"/>
        <v>5.78</v>
      </c>
      <c r="AN2905">
        <v>0</v>
      </c>
      <c r="AO2905" s="72">
        <f t="shared" si="1378"/>
        <v>1.4000000000000001</v>
      </c>
      <c r="AP2905" s="72">
        <f t="shared" si="1379"/>
        <v>0.60000000000000009</v>
      </c>
      <c r="AQ2905" s="72">
        <f t="shared" si="1380"/>
        <v>0.8</v>
      </c>
      <c r="AR2905" s="71" t="e">
        <f t="shared" si="1381"/>
        <v>#DIV/0!</v>
      </c>
      <c r="BA2905">
        <f t="shared" si="1382"/>
        <v>238</v>
      </c>
      <c r="BB2905" s="91" t="e">
        <f t="shared" si="1383"/>
        <v>#DIV/0!</v>
      </c>
    </row>
    <row r="2906" spans="1:54">
      <c r="A2906" s="2" t="s">
        <v>3024</v>
      </c>
      <c r="B2906" s="7" t="s">
        <v>42849</v>
      </c>
      <c r="C2906" s="17">
        <f t="shared" si="1364"/>
        <v>18.900000000000002</v>
      </c>
      <c r="D2906" s="28">
        <f t="shared" si="1365"/>
        <v>162</v>
      </c>
      <c r="E2906" s="8">
        <f t="shared" si="1384"/>
        <v>15</v>
      </c>
      <c r="F2906" s="2" t="s">
        <v>8014</v>
      </c>
      <c r="G2906" s="54">
        <f t="shared" si="1385"/>
        <v>17.900000000000002</v>
      </c>
      <c r="H2906" s="20">
        <f t="shared" si="1386"/>
        <v>0.21552460000000001</v>
      </c>
      <c r="I2906" s="14" t="s">
        <v>17974</v>
      </c>
      <c r="J2906" s="14" t="s">
        <v>13000</v>
      </c>
      <c r="K2906" s="14" t="s">
        <v>22935</v>
      </c>
      <c r="L2906" s="14" t="s">
        <v>27891</v>
      </c>
      <c r="M2906" s="28">
        <f t="shared" si="1387"/>
        <v>10.8</v>
      </c>
      <c r="N2906" s="46">
        <f t="shared" si="1366"/>
        <v>5.6</v>
      </c>
      <c r="O2906" s="17">
        <f t="shared" si="1367"/>
        <v>1.6</v>
      </c>
      <c r="P2906" s="17">
        <f t="shared" si="1367"/>
        <v>7.4</v>
      </c>
      <c r="Q2906" s="124">
        <f t="shared" si="1368"/>
        <v>1.4000000000000001</v>
      </c>
      <c r="R2906" s="26">
        <f t="shared" si="1369"/>
        <v>1.8</v>
      </c>
      <c r="S2906" s="2" t="s">
        <v>32861</v>
      </c>
      <c r="T2906" s="2" t="s">
        <v>37840</v>
      </c>
      <c r="U2906" s="24">
        <f t="shared" si="1370"/>
        <v>435.5</v>
      </c>
      <c r="V2906" s="66">
        <f t="shared" si="1370"/>
        <v>287.3</v>
      </c>
      <c r="W2906" s="54">
        <f t="shared" si="1371"/>
        <v>1.79</v>
      </c>
      <c r="X2906" s="143">
        <f t="shared" si="1372"/>
        <v>435.5</v>
      </c>
      <c r="Y2906" s="143">
        <f t="shared" si="1373"/>
        <v>0.45799999999999996</v>
      </c>
      <c r="AD2906">
        <v>152</v>
      </c>
      <c r="AE2906">
        <v>-1</v>
      </c>
      <c r="AF2906" s="10">
        <v>37.9</v>
      </c>
      <c r="AG2906" s="10">
        <v>58.12</v>
      </c>
      <c r="AH2906" s="10">
        <f t="shared" si="1374"/>
        <v>369000.08557459101</v>
      </c>
      <c r="AI2906" s="11">
        <f t="shared" si="1362"/>
        <v>0</v>
      </c>
      <c r="AJ2906">
        <f t="shared" si="1363"/>
        <v>0</v>
      </c>
      <c r="AK2906" t="e">
        <f t="shared" si="1375"/>
        <v>#DIV/0!</v>
      </c>
      <c r="AL2906">
        <f t="shared" si="1376"/>
        <v>16.718739724800006</v>
      </c>
      <c r="AM2906" s="5">
        <f t="shared" si="1377"/>
        <v>3.5800000000000005</v>
      </c>
      <c r="AN2906">
        <v>0</v>
      </c>
      <c r="AO2906" s="72">
        <f t="shared" si="1378"/>
        <v>1.8</v>
      </c>
      <c r="AP2906" s="72">
        <f t="shared" si="1379"/>
        <v>1.4000000000000001</v>
      </c>
      <c r="AQ2906" s="72">
        <f t="shared" si="1380"/>
        <v>1.6</v>
      </c>
      <c r="AR2906" s="71" t="e">
        <f t="shared" si="1381"/>
        <v>#DIV/0!</v>
      </c>
      <c r="BA2906">
        <f t="shared" si="1382"/>
        <v>162</v>
      </c>
      <c r="BB2906" s="91" t="e">
        <f t="shared" si="1383"/>
        <v>#DIV/0!</v>
      </c>
    </row>
    <row r="2907" spans="1:54">
      <c r="A2907" s="2" t="s">
        <v>3025</v>
      </c>
      <c r="B2907" s="7" t="s">
        <v>42850</v>
      </c>
      <c r="C2907" s="17">
        <f t="shared" si="1364"/>
        <v>25</v>
      </c>
      <c r="D2907" s="28">
        <f t="shared" si="1365"/>
        <v>46</v>
      </c>
      <c r="E2907" s="8">
        <f t="shared" si="1384"/>
        <v>11</v>
      </c>
      <c r="F2907" s="2" t="s">
        <v>8015</v>
      </c>
      <c r="G2907" s="54">
        <f t="shared" si="1385"/>
        <v>24.1</v>
      </c>
      <c r="H2907" s="20">
        <f t="shared" si="1386"/>
        <v>0.73830699999999994</v>
      </c>
      <c r="I2907" s="14" t="s">
        <v>17975</v>
      </c>
      <c r="J2907" s="14" t="s">
        <v>13001</v>
      </c>
      <c r="K2907" s="14" t="s">
        <v>22936</v>
      </c>
      <c r="L2907" s="14" t="s">
        <v>27892</v>
      </c>
      <c r="M2907" s="28">
        <f t="shared" si="1387"/>
        <v>11.8</v>
      </c>
      <c r="N2907" s="46">
        <f t="shared" si="1366"/>
        <v>6.2</v>
      </c>
      <c r="O2907" s="17">
        <f t="shared" si="1367"/>
        <v>2</v>
      </c>
      <c r="P2907" s="17">
        <f t="shared" si="1367"/>
        <v>5.4</v>
      </c>
      <c r="Q2907" s="124">
        <f t="shared" si="1368"/>
        <v>0.60000000000000009</v>
      </c>
      <c r="R2907" s="26">
        <f t="shared" si="1369"/>
        <v>2.4000000000000004</v>
      </c>
      <c r="S2907" s="2" t="s">
        <v>32862</v>
      </c>
      <c r="T2907" s="2" t="s">
        <v>37841</v>
      </c>
      <c r="U2907" s="24">
        <f t="shared" si="1370"/>
        <v>319</v>
      </c>
      <c r="V2907" s="66">
        <f t="shared" si="1370"/>
        <v>334.20000000000005</v>
      </c>
      <c r="W2907" s="54">
        <f t="shared" si="1371"/>
        <v>2.4099999999999997</v>
      </c>
      <c r="X2907" s="143">
        <f t="shared" si="1372"/>
        <v>319</v>
      </c>
      <c r="Y2907" s="143">
        <f t="shared" si="1373"/>
        <v>0.58199999999999996</v>
      </c>
      <c r="AD2907">
        <v>152</v>
      </c>
      <c r="AE2907">
        <v>-1</v>
      </c>
      <c r="AF2907" s="10">
        <v>37.9</v>
      </c>
      <c r="AG2907" s="10">
        <v>58.12</v>
      </c>
      <c r="AH2907" s="10">
        <f t="shared" si="1374"/>
        <v>314657.96634412324</v>
      </c>
      <c r="AI2907" s="11">
        <f t="shared" si="1362"/>
        <v>0</v>
      </c>
      <c r="AJ2907">
        <f t="shared" si="1363"/>
        <v>0</v>
      </c>
      <c r="AK2907" t="e">
        <f t="shared" si="1375"/>
        <v>#DIV/0!</v>
      </c>
      <c r="AL2907">
        <f t="shared" si="1376"/>
        <v>6.7830825600000031</v>
      </c>
      <c r="AM2907" s="5">
        <f t="shared" si="1377"/>
        <v>4.8</v>
      </c>
      <c r="AN2907">
        <v>0</v>
      </c>
      <c r="AO2907" s="72">
        <f t="shared" si="1378"/>
        <v>2.4000000000000004</v>
      </c>
      <c r="AP2907" s="72">
        <f t="shared" si="1379"/>
        <v>0.60000000000000009</v>
      </c>
      <c r="AQ2907" s="72">
        <f t="shared" si="1380"/>
        <v>0.8</v>
      </c>
      <c r="AR2907" s="71" t="e">
        <f t="shared" si="1381"/>
        <v>#DIV/0!</v>
      </c>
      <c r="BA2907">
        <f t="shared" si="1382"/>
        <v>46</v>
      </c>
      <c r="BB2907" s="91" t="e">
        <f t="shared" si="1383"/>
        <v>#DIV/0!</v>
      </c>
    </row>
    <row r="2908" spans="1:54">
      <c r="A2908" s="2" t="s">
        <v>3026</v>
      </c>
      <c r="B2908" s="7" t="s">
        <v>42851</v>
      </c>
      <c r="C2908" s="17">
        <f t="shared" si="1364"/>
        <v>28.5</v>
      </c>
      <c r="D2908" s="28">
        <f t="shared" si="1365"/>
        <v>280</v>
      </c>
      <c r="E2908" s="8">
        <f t="shared" si="1384"/>
        <v>8</v>
      </c>
      <c r="F2908" s="2" t="s">
        <v>8016</v>
      </c>
      <c r="G2908" s="54">
        <f t="shared" si="1385"/>
        <v>27.5</v>
      </c>
      <c r="H2908" s="20">
        <f t="shared" si="1386"/>
        <v>0.44781509999999997</v>
      </c>
      <c r="I2908" s="14" t="s">
        <v>17976</v>
      </c>
      <c r="J2908" s="14" t="s">
        <v>13002</v>
      </c>
      <c r="K2908" s="14" t="s">
        <v>22937</v>
      </c>
      <c r="L2908" s="14" t="s">
        <v>27893</v>
      </c>
      <c r="M2908" s="28">
        <f t="shared" si="1387"/>
        <v>10.199999999999999</v>
      </c>
      <c r="N2908" s="46">
        <f t="shared" si="1366"/>
        <v>5.2</v>
      </c>
      <c r="O2908" s="17">
        <f t="shared" si="1367"/>
        <v>0.8</v>
      </c>
      <c r="P2908" s="17">
        <f t="shared" si="1367"/>
        <v>8.6</v>
      </c>
      <c r="Q2908" s="124">
        <f t="shared" si="1368"/>
        <v>0.8</v>
      </c>
      <c r="R2908" s="26">
        <f t="shared" si="1369"/>
        <v>1.6</v>
      </c>
      <c r="S2908" s="2" t="s">
        <v>32863</v>
      </c>
      <c r="T2908" s="2" t="s">
        <v>37842</v>
      </c>
      <c r="U2908" s="24">
        <f t="shared" si="1370"/>
        <v>552.70000000000005</v>
      </c>
      <c r="V2908" s="66">
        <f t="shared" si="1370"/>
        <v>341.3</v>
      </c>
      <c r="W2908" s="54">
        <f t="shared" si="1371"/>
        <v>2.75</v>
      </c>
      <c r="X2908" s="143">
        <f t="shared" si="1372"/>
        <v>552.70000000000005</v>
      </c>
      <c r="Y2908" s="143">
        <f t="shared" si="1373"/>
        <v>0.65</v>
      </c>
      <c r="AD2908">
        <v>152</v>
      </c>
      <c r="AE2908">
        <v>-1</v>
      </c>
      <c r="AF2908" s="10">
        <v>37.9</v>
      </c>
      <c r="AG2908" s="10">
        <v>58.12</v>
      </c>
      <c r="AH2908" s="10">
        <f t="shared" si="1374"/>
        <v>305047.79066374619</v>
      </c>
      <c r="AI2908" s="11">
        <f t="shared" si="1362"/>
        <v>0</v>
      </c>
      <c r="AJ2908">
        <f t="shared" si="1363"/>
        <v>0</v>
      </c>
      <c r="AK2908" t="e">
        <f t="shared" si="1375"/>
        <v>#DIV/0!</v>
      </c>
      <c r="AL2908">
        <f t="shared" si="1376"/>
        <v>6.0784513792000006</v>
      </c>
      <c r="AM2908" s="5">
        <f t="shared" si="1377"/>
        <v>5.5</v>
      </c>
      <c r="AN2908">
        <v>0</v>
      </c>
      <c r="AO2908" s="72">
        <f t="shared" si="1378"/>
        <v>1.6</v>
      </c>
      <c r="AP2908" s="72">
        <f t="shared" si="1379"/>
        <v>0.8</v>
      </c>
      <c r="AQ2908" s="72">
        <f t="shared" si="1380"/>
        <v>1</v>
      </c>
      <c r="AR2908" s="71" t="e">
        <f t="shared" si="1381"/>
        <v>#DIV/0!</v>
      </c>
      <c r="BA2908">
        <f t="shared" si="1382"/>
        <v>280</v>
      </c>
      <c r="BB2908" s="91" t="e">
        <f t="shared" si="1383"/>
        <v>#DIV/0!</v>
      </c>
    </row>
    <row r="2909" spans="1:54">
      <c r="A2909" s="2" t="s">
        <v>3027</v>
      </c>
      <c r="B2909" s="7" t="s">
        <v>42852</v>
      </c>
      <c r="C2909" s="17">
        <f t="shared" si="1364"/>
        <v>36.800000000000004</v>
      </c>
      <c r="D2909" s="28">
        <f t="shared" si="1365"/>
        <v>191</v>
      </c>
      <c r="E2909" s="8">
        <f t="shared" si="1384"/>
        <v>9</v>
      </c>
      <c r="F2909" s="2" t="s">
        <v>8017</v>
      </c>
      <c r="G2909" s="54">
        <f t="shared" si="1385"/>
        <v>35.800000000000004</v>
      </c>
      <c r="H2909" s="20">
        <f t="shared" si="1386"/>
        <v>0.2131073</v>
      </c>
      <c r="I2909" s="14" t="s">
        <v>17977</v>
      </c>
      <c r="J2909" s="14" t="s">
        <v>13003</v>
      </c>
      <c r="K2909" s="14" t="s">
        <v>22938</v>
      </c>
      <c r="L2909" s="14" t="s">
        <v>27894</v>
      </c>
      <c r="M2909" s="28">
        <f t="shared" si="1387"/>
        <v>11.7</v>
      </c>
      <c r="N2909" s="46">
        <f t="shared" si="1366"/>
        <v>6.8</v>
      </c>
      <c r="O2909" s="17">
        <f t="shared" si="1367"/>
        <v>2.2000000000000002</v>
      </c>
      <c r="P2909" s="17">
        <f t="shared" si="1367"/>
        <v>5.6000000000000005</v>
      </c>
      <c r="Q2909" s="124">
        <f t="shared" si="1368"/>
        <v>0.4</v>
      </c>
      <c r="R2909" s="26">
        <f t="shared" si="1369"/>
        <v>0.60000000000000009</v>
      </c>
      <c r="S2909" s="2" t="s">
        <v>32864</v>
      </c>
      <c r="T2909" s="2" t="s">
        <v>37843</v>
      </c>
      <c r="U2909" s="24">
        <f t="shared" si="1370"/>
        <v>464.1</v>
      </c>
      <c r="V2909" s="66">
        <f t="shared" si="1370"/>
        <v>299.10000000000002</v>
      </c>
      <c r="W2909" s="54">
        <f t="shared" si="1371"/>
        <v>3.5799999999999996</v>
      </c>
      <c r="X2909" s="143">
        <f t="shared" si="1372"/>
        <v>464.1</v>
      </c>
      <c r="Y2909" s="143">
        <f t="shared" si="1373"/>
        <v>0.81599999999999995</v>
      </c>
      <c r="AD2909">
        <v>152</v>
      </c>
      <c r="AE2909">
        <v>-1</v>
      </c>
      <c r="AF2909" s="10">
        <v>37.9</v>
      </c>
      <c r="AG2909" s="10">
        <v>58.12</v>
      </c>
      <c r="AH2909" s="10">
        <f t="shared" si="1374"/>
        <v>356562.53893596568</v>
      </c>
      <c r="AI2909" s="11">
        <f t="shared" si="1362"/>
        <v>0</v>
      </c>
      <c r="AJ2909">
        <f t="shared" si="1363"/>
        <v>0</v>
      </c>
      <c r="AK2909" t="e">
        <f t="shared" si="1375"/>
        <v>#DIV/0!</v>
      </c>
      <c r="AL2909">
        <f t="shared" si="1376"/>
        <v>5.8167108384000024</v>
      </c>
      <c r="AM2909" s="5">
        <f t="shared" si="1377"/>
        <v>7.160000000000001</v>
      </c>
      <c r="AN2909">
        <v>0</v>
      </c>
      <c r="AO2909" s="72">
        <f t="shared" si="1378"/>
        <v>0.60000000000000009</v>
      </c>
      <c r="AP2909" s="72">
        <f t="shared" si="1379"/>
        <v>0.4</v>
      </c>
      <c r="AQ2909" s="72">
        <f t="shared" si="1380"/>
        <v>0.60000000000000009</v>
      </c>
      <c r="AR2909" s="71" t="e">
        <f t="shared" si="1381"/>
        <v>#DIV/0!</v>
      </c>
      <c r="BA2909">
        <f t="shared" si="1382"/>
        <v>191</v>
      </c>
      <c r="BB2909" s="91" t="e">
        <f t="shared" si="1383"/>
        <v>#DIV/0!</v>
      </c>
    </row>
    <row r="2910" spans="1:54">
      <c r="A2910" s="2" t="s">
        <v>3028</v>
      </c>
      <c r="B2910" s="7" t="s">
        <v>42853</v>
      </c>
      <c r="C2910" s="17">
        <f t="shared" si="1364"/>
        <v>21.1</v>
      </c>
      <c r="D2910" s="28">
        <f t="shared" si="1365"/>
        <v>168</v>
      </c>
      <c r="E2910" s="8">
        <f t="shared" si="1384"/>
        <v>8</v>
      </c>
      <c r="F2910" s="2" t="s">
        <v>8018</v>
      </c>
      <c r="G2910" s="54">
        <f t="shared" si="1385"/>
        <v>20.200000000000003</v>
      </c>
      <c r="H2910" s="20">
        <f t="shared" si="1386"/>
        <v>0.45436770000000004</v>
      </c>
      <c r="I2910" s="14" t="s">
        <v>17978</v>
      </c>
      <c r="J2910" s="14" t="s">
        <v>13004</v>
      </c>
      <c r="K2910" s="14" t="s">
        <v>22939</v>
      </c>
      <c r="L2910" s="14" t="s">
        <v>27895</v>
      </c>
      <c r="M2910" s="28">
        <f t="shared" si="1387"/>
        <v>11.6</v>
      </c>
      <c r="N2910" s="46">
        <f t="shared" si="1366"/>
        <v>5.6</v>
      </c>
      <c r="O2910" s="17">
        <f t="shared" si="1367"/>
        <v>1.8</v>
      </c>
      <c r="P2910" s="17">
        <f t="shared" si="1367"/>
        <v>5.8000000000000007</v>
      </c>
      <c r="Q2910" s="124">
        <f t="shared" si="1368"/>
        <v>0.4</v>
      </c>
      <c r="R2910" s="26">
        <f t="shared" si="1369"/>
        <v>0.8</v>
      </c>
      <c r="S2910" s="2" t="s">
        <v>32865</v>
      </c>
      <c r="T2910" s="2" t="s">
        <v>37844</v>
      </c>
      <c r="U2910" s="24">
        <f t="shared" si="1370"/>
        <v>440.6</v>
      </c>
      <c r="V2910" s="66">
        <f t="shared" si="1370"/>
        <v>410.70000000000005</v>
      </c>
      <c r="W2910" s="54">
        <f t="shared" si="1371"/>
        <v>2.0199999999999996</v>
      </c>
      <c r="X2910" s="143">
        <f t="shared" si="1372"/>
        <v>440.6</v>
      </c>
      <c r="Y2910" s="143">
        <f t="shared" si="1373"/>
        <v>0.50399999999999989</v>
      </c>
      <c r="AD2910">
        <v>152</v>
      </c>
      <c r="AE2910">
        <v>-1</v>
      </c>
      <c r="AF2910" s="10">
        <v>37.9</v>
      </c>
      <c r="AG2910" s="10">
        <v>58.12</v>
      </c>
      <c r="AH2910" s="10">
        <f t="shared" si="1374"/>
        <v>155117.72031085793</v>
      </c>
      <c r="AI2910" s="11">
        <f t="shared" si="1362"/>
        <v>0</v>
      </c>
      <c r="AJ2910">
        <f t="shared" si="1363"/>
        <v>0</v>
      </c>
      <c r="AK2910" t="e">
        <f t="shared" si="1375"/>
        <v>#DIV/0!</v>
      </c>
      <c r="AL2910">
        <f t="shared" si="1376"/>
        <v>4.5571209696000006</v>
      </c>
      <c r="AM2910" s="5">
        <f t="shared" si="1377"/>
        <v>4.0200000000000005</v>
      </c>
      <c r="AN2910">
        <v>0</v>
      </c>
      <c r="AO2910" s="72">
        <f t="shared" si="1378"/>
        <v>0.8</v>
      </c>
      <c r="AP2910" s="72">
        <f t="shared" si="1379"/>
        <v>0.4</v>
      </c>
      <c r="AQ2910" s="72">
        <f t="shared" si="1380"/>
        <v>0.60000000000000009</v>
      </c>
      <c r="AR2910" s="71" t="e">
        <f t="shared" si="1381"/>
        <v>#DIV/0!</v>
      </c>
      <c r="BA2910">
        <f t="shared" si="1382"/>
        <v>168</v>
      </c>
      <c r="BB2910" s="91" t="e">
        <f t="shared" si="1383"/>
        <v>#DIV/0!</v>
      </c>
    </row>
    <row r="2911" spans="1:54">
      <c r="A2911" s="2" t="s">
        <v>3029</v>
      </c>
      <c r="B2911" s="7" t="s">
        <v>42854</v>
      </c>
      <c r="C2911" s="17">
        <f t="shared" si="1364"/>
        <v>17.2</v>
      </c>
      <c r="D2911" s="28">
        <f t="shared" si="1365"/>
        <v>277</v>
      </c>
      <c r="E2911" s="8">
        <f t="shared" si="1384"/>
        <v>13</v>
      </c>
      <c r="F2911" s="2" t="s">
        <v>8019</v>
      </c>
      <c r="G2911" s="54">
        <f t="shared" si="1385"/>
        <v>16.200000000000003</v>
      </c>
      <c r="H2911" s="20">
        <f t="shared" si="1386"/>
        <v>0.18630659999999999</v>
      </c>
      <c r="I2911" s="14" t="s">
        <v>17979</v>
      </c>
      <c r="J2911" s="14" t="s">
        <v>13005</v>
      </c>
      <c r="K2911" s="14" t="s">
        <v>22940</v>
      </c>
      <c r="L2911" s="14" t="s">
        <v>27896</v>
      </c>
      <c r="M2911" s="28">
        <f t="shared" si="1387"/>
        <v>13.5</v>
      </c>
      <c r="N2911" s="46">
        <f t="shared" si="1366"/>
        <v>5.4</v>
      </c>
      <c r="O2911" s="17">
        <f t="shared" si="1367"/>
        <v>0.8</v>
      </c>
      <c r="P2911" s="17">
        <f t="shared" si="1367"/>
        <v>2</v>
      </c>
      <c r="Q2911" s="124">
        <f t="shared" si="1368"/>
        <v>2.2000000000000002</v>
      </c>
      <c r="R2911" s="26">
        <f t="shared" si="1369"/>
        <v>2.8000000000000003</v>
      </c>
      <c r="S2911" s="2" t="s">
        <v>32866</v>
      </c>
      <c r="T2911" s="2" t="s">
        <v>37845</v>
      </c>
      <c r="U2911" s="24">
        <f t="shared" si="1370"/>
        <v>549.9</v>
      </c>
      <c r="V2911" s="66">
        <f t="shared" si="1370"/>
        <v>361</v>
      </c>
      <c r="W2911" s="54">
        <f t="shared" si="1371"/>
        <v>1.62</v>
      </c>
      <c r="X2911" s="143">
        <f t="shared" si="1372"/>
        <v>549.9</v>
      </c>
      <c r="Y2911" s="143">
        <f t="shared" si="1373"/>
        <v>0.42400000000000004</v>
      </c>
      <c r="AD2911">
        <v>152</v>
      </c>
      <c r="AE2911">
        <v>-1</v>
      </c>
      <c r="AF2911" s="10">
        <v>37.9</v>
      </c>
      <c r="AG2911" s="10">
        <v>58.12</v>
      </c>
      <c r="AH2911" s="10">
        <f t="shared" si="1374"/>
        <v>275217.66853603628</v>
      </c>
      <c r="AI2911" s="11">
        <f t="shared" si="1362"/>
        <v>0</v>
      </c>
      <c r="AJ2911">
        <f t="shared" si="1363"/>
        <v>0</v>
      </c>
      <c r="AK2911" t="e">
        <f t="shared" si="1375"/>
        <v>#DIV/0!</v>
      </c>
      <c r="AL2911">
        <f t="shared" si="1376"/>
        <v>3.6453464320000011</v>
      </c>
      <c r="AM2911" s="5">
        <f t="shared" si="1377"/>
        <v>3.2399999999999998</v>
      </c>
      <c r="AN2911">
        <v>0</v>
      </c>
      <c r="AO2911" s="72">
        <f t="shared" si="1378"/>
        <v>2.8000000000000003</v>
      </c>
      <c r="AP2911" s="72">
        <f t="shared" si="1379"/>
        <v>2.2000000000000002</v>
      </c>
      <c r="AQ2911" s="72">
        <f t="shared" si="1380"/>
        <v>2.4000000000000004</v>
      </c>
      <c r="AR2911" s="71" t="e">
        <f t="shared" si="1381"/>
        <v>#DIV/0!</v>
      </c>
      <c r="BA2911">
        <f t="shared" si="1382"/>
        <v>277</v>
      </c>
      <c r="BB2911" s="91" t="e">
        <f t="shared" si="1383"/>
        <v>#DIV/0!</v>
      </c>
    </row>
    <row r="2912" spans="1:54">
      <c r="A2912" s="2" t="s">
        <v>3030</v>
      </c>
      <c r="B2912" s="7" t="s">
        <v>42855</v>
      </c>
      <c r="C2912" s="17">
        <f t="shared" si="1364"/>
        <v>31.700000000000003</v>
      </c>
      <c r="D2912" s="28">
        <f t="shared" si="1365"/>
        <v>47</v>
      </c>
      <c r="E2912" s="8">
        <f t="shared" si="1384"/>
        <v>23</v>
      </c>
      <c r="F2912" s="2" t="s">
        <v>8020</v>
      </c>
      <c r="G2912" s="54">
        <f t="shared" si="1385"/>
        <v>30.700000000000003</v>
      </c>
      <c r="H2912" s="20">
        <f t="shared" si="1386"/>
        <v>0.29500160000000003</v>
      </c>
      <c r="I2912" s="14" t="s">
        <v>17980</v>
      </c>
      <c r="J2912" s="14" t="s">
        <v>13006</v>
      </c>
      <c r="K2912" s="14" t="s">
        <v>22941</v>
      </c>
      <c r="L2912" s="14" t="s">
        <v>27897</v>
      </c>
      <c r="M2912" s="28">
        <f t="shared" si="1387"/>
        <v>10.7</v>
      </c>
      <c r="N2912" s="46">
        <f t="shared" si="1366"/>
        <v>6</v>
      </c>
      <c r="O2912" s="17">
        <f t="shared" si="1367"/>
        <v>2.4000000000000004</v>
      </c>
      <c r="P2912" s="17">
        <f t="shared" si="1367"/>
        <v>7.6000000000000005</v>
      </c>
      <c r="Q2912" s="124">
        <f t="shared" si="1368"/>
        <v>2.2000000000000002</v>
      </c>
      <c r="R2912" s="26">
        <f t="shared" si="1369"/>
        <v>3</v>
      </c>
      <c r="S2912" s="2" t="s">
        <v>32867</v>
      </c>
      <c r="T2912" s="2" t="s">
        <v>37846</v>
      </c>
      <c r="U2912" s="24">
        <f t="shared" si="1370"/>
        <v>319.60000000000002</v>
      </c>
      <c r="V2912" s="66">
        <f t="shared" si="1370"/>
        <v>349.5</v>
      </c>
      <c r="W2912" s="54">
        <f t="shared" si="1371"/>
        <v>3.07</v>
      </c>
      <c r="X2912" s="143">
        <f t="shared" si="1372"/>
        <v>319.60000000000002</v>
      </c>
      <c r="Y2912" s="143">
        <f t="shared" si="1373"/>
        <v>0.71399999999999997</v>
      </c>
      <c r="AD2912">
        <v>152</v>
      </c>
      <c r="AE2912">
        <v>-1</v>
      </c>
      <c r="AF2912" s="10">
        <v>37.9</v>
      </c>
      <c r="AG2912" s="10">
        <v>58.12</v>
      </c>
      <c r="AH2912" s="10">
        <f t="shared" si="1374"/>
        <v>293244.5970279873</v>
      </c>
      <c r="AI2912" s="11">
        <f t="shared" si="1362"/>
        <v>0</v>
      </c>
      <c r="AJ2912">
        <f t="shared" si="1363"/>
        <v>0</v>
      </c>
      <c r="AK2912" t="e">
        <f t="shared" si="1375"/>
        <v>#DIV/0!</v>
      </c>
      <c r="AL2912">
        <f t="shared" si="1376"/>
        <v>38.577512448000014</v>
      </c>
      <c r="AM2912" s="5">
        <f t="shared" si="1377"/>
        <v>6.1400000000000006</v>
      </c>
      <c r="AN2912">
        <v>0</v>
      </c>
      <c r="AO2912" s="72">
        <f t="shared" si="1378"/>
        <v>3</v>
      </c>
      <c r="AP2912" s="72">
        <f t="shared" si="1379"/>
        <v>2.2000000000000002</v>
      </c>
      <c r="AQ2912" s="72">
        <f t="shared" si="1380"/>
        <v>2.2000000000000002</v>
      </c>
      <c r="AR2912" s="71" t="e">
        <f t="shared" si="1381"/>
        <v>#DIV/0!</v>
      </c>
      <c r="BA2912">
        <f t="shared" si="1382"/>
        <v>47</v>
      </c>
      <c r="BB2912" s="91" t="e">
        <f t="shared" si="1383"/>
        <v>#DIV/0!</v>
      </c>
    </row>
    <row r="2913" spans="1:54">
      <c r="A2913" s="2" t="s">
        <v>3031</v>
      </c>
      <c r="B2913" s="7" t="s">
        <v>42856</v>
      </c>
      <c r="C2913" s="17">
        <f t="shared" si="1364"/>
        <v>13.8</v>
      </c>
      <c r="D2913" s="28">
        <f t="shared" si="1365"/>
        <v>52</v>
      </c>
      <c r="E2913" s="8">
        <f t="shared" si="1384"/>
        <v>10</v>
      </c>
      <c r="F2913" s="2" t="s">
        <v>8021</v>
      </c>
      <c r="G2913" s="54">
        <f t="shared" si="1385"/>
        <v>12.9</v>
      </c>
      <c r="H2913" s="20">
        <f t="shared" si="1386"/>
        <v>0.43036589999999997</v>
      </c>
      <c r="I2913" s="14" t="s">
        <v>17981</v>
      </c>
      <c r="J2913" s="14" t="s">
        <v>13007</v>
      </c>
      <c r="K2913" s="14" t="s">
        <v>22942</v>
      </c>
      <c r="L2913" s="14" t="s">
        <v>27898</v>
      </c>
      <c r="M2913" s="28">
        <f t="shared" si="1387"/>
        <v>13.3</v>
      </c>
      <c r="N2913" s="46">
        <f t="shared" si="1366"/>
        <v>5.8</v>
      </c>
      <c r="O2913" s="17">
        <f t="shared" si="1367"/>
        <v>1.6</v>
      </c>
      <c r="P2913" s="17">
        <f t="shared" si="1367"/>
        <v>2.4000000000000004</v>
      </c>
      <c r="Q2913" s="124">
        <f t="shared" si="1368"/>
        <v>0.60000000000000009</v>
      </c>
      <c r="R2913" s="26">
        <f t="shared" si="1369"/>
        <v>1.2000000000000002</v>
      </c>
      <c r="S2913" s="2" t="s">
        <v>32868</v>
      </c>
      <c r="T2913" s="2" t="s">
        <v>37847</v>
      </c>
      <c r="U2913" s="24">
        <f t="shared" si="1370"/>
        <v>324.70000000000005</v>
      </c>
      <c r="V2913" s="66">
        <f t="shared" si="1370"/>
        <v>338.5</v>
      </c>
      <c r="W2913" s="54">
        <f t="shared" si="1371"/>
        <v>1.29</v>
      </c>
      <c r="X2913" s="143">
        <f t="shared" si="1372"/>
        <v>324.70000000000005</v>
      </c>
      <c r="Y2913" s="143">
        <f t="shared" si="1373"/>
        <v>0.35799999999999998</v>
      </c>
      <c r="AD2913">
        <v>152</v>
      </c>
      <c r="AE2913">
        <v>-1</v>
      </c>
      <c r="AF2913" s="10">
        <v>37.9</v>
      </c>
      <c r="AG2913" s="10">
        <v>58.12</v>
      </c>
      <c r="AH2913" s="10">
        <f t="shared" si="1374"/>
        <v>308907.34866554703</v>
      </c>
      <c r="AI2913" s="11">
        <f t="shared" si="1362"/>
        <v>0</v>
      </c>
      <c r="AJ2913">
        <f t="shared" si="1363"/>
        <v>0</v>
      </c>
      <c r="AK2913" t="e">
        <f t="shared" si="1375"/>
        <v>#DIV/0!</v>
      </c>
      <c r="AL2913">
        <f t="shared" si="1376"/>
        <v>2.6248739328000013</v>
      </c>
      <c r="AM2913" s="5">
        <f t="shared" si="1377"/>
        <v>2.56</v>
      </c>
      <c r="AN2913">
        <v>0</v>
      </c>
      <c r="AO2913" s="72">
        <f t="shared" si="1378"/>
        <v>1.2000000000000002</v>
      </c>
      <c r="AP2913" s="72">
        <f t="shared" si="1379"/>
        <v>0.60000000000000009</v>
      </c>
      <c r="AQ2913" s="72">
        <f t="shared" si="1380"/>
        <v>0.8</v>
      </c>
      <c r="AR2913" s="71" t="e">
        <f t="shared" si="1381"/>
        <v>#DIV/0!</v>
      </c>
      <c r="BA2913">
        <f t="shared" si="1382"/>
        <v>52</v>
      </c>
      <c r="BB2913" s="91" t="e">
        <f t="shared" si="1383"/>
        <v>#DIV/0!</v>
      </c>
    </row>
    <row r="2914" spans="1:54">
      <c r="A2914" s="2" t="s">
        <v>3032</v>
      </c>
      <c r="B2914" s="7" t="s">
        <v>42857</v>
      </c>
      <c r="C2914" s="17">
        <f t="shared" si="1364"/>
        <v>6.8000000000000007</v>
      </c>
      <c r="D2914" s="28">
        <f t="shared" si="1365"/>
        <v>291</v>
      </c>
      <c r="E2914" s="8">
        <f t="shared" si="1384"/>
        <v>8</v>
      </c>
      <c r="F2914" s="2" t="s">
        <v>8022</v>
      </c>
      <c r="G2914" s="54">
        <f t="shared" si="1385"/>
        <v>5.8</v>
      </c>
      <c r="H2914" s="20">
        <f t="shared" si="1386"/>
        <v>0.27931519999999999</v>
      </c>
      <c r="I2914" s="14" t="s">
        <v>17982</v>
      </c>
      <c r="J2914" s="14" t="s">
        <v>13008</v>
      </c>
      <c r="K2914" s="14" t="s">
        <v>22943</v>
      </c>
      <c r="L2914" s="14" t="s">
        <v>27899</v>
      </c>
      <c r="M2914" s="28">
        <f t="shared" si="1387"/>
        <v>14.2</v>
      </c>
      <c r="N2914" s="46">
        <f t="shared" si="1366"/>
        <v>5.8</v>
      </c>
      <c r="O2914" s="17">
        <f t="shared" si="1367"/>
        <v>1.2000000000000002</v>
      </c>
      <c r="P2914" s="17">
        <f t="shared" si="1367"/>
        <v>0.60000000000000009</v>
      </c>
      <c r="Q2914" s="124">
        <f t="shared" si="1368"/>
        <v>1.6</v>
      </c>
      <c r="R2914" s="26">
        <f t="shared" si="1369"/>
        <v>2.2000000000000002</v>
      </c>
      <c r="S2914" s="2" t="s">
        <v>32869</v>
      </c>
      <c r="T2914" s="2" t="s">
        <v>37848</v>
      </c>
      <c r="U2914" s="24">
        <f t="shared" si="1370"/>
        <v>564.30000000000007</v>
      </c>
      <c r="V2914" s="66">
        <f t="shared" si="1370"/>
        <v>338.90000000000003</v>
      </c>
      <c r="W2914" s="54">
        <f t="shared" si="1371"/>
        <v>0.57999999999999996</v>
      </c>
      <c r="X2914" s="143">
        <f t="shared" si="1372"/>
        <v>564.30000000000007</v>
      </c>
      <c r="Y2914" s="143">
        <f t="shared" si="1373"/>
        <v>0.216</v>
      </c>
      <c r="AD2914">
        <v>152</v>
      </c>
      <c r="AE2914">
        <v>-1</v>
      </c>
      <c r="AF2914" s="10">
        <v>37.9</v>
      </c>
      <c r="AG2914" s="10">
        <v>58.12</v>
      </c>
      <c r="AH2914" s="10">
        <f t="shared" si="1374"/>
        <v>308266.07198004104</v>
      </c>
      <c r="AI2914" s="11">
        <f t="shared" si="1362"/>
        <v>0</v>
      </c>
      <c r="AJ2914">
        <f t="shared" si="1363"/>
        <v>0</v>
      </c>
      <c r="AK2914" t="e">
        <f t="shared" si="1375"/>
        <v>#DIV/0!</v>
      </c>
      <c r="AL2914">
        <f t="shared" si="1376"/>
        <v>1.1415647232000004</v>
      </c>
      <c r="AM2914" s="5">
        <f t="shared" si="1377"/>
        <v>1.1600000000000001</v>
      </c>
      <c r="AN2914">
        <v>0</v>
      </c>
      <c r="AO2914" s="72">
        <f t="shared" si="1378"/>
        <v>2.2000000000000002</v>
      </c>
      <c r="AP2914" s="72">
        <f t="shared" si="1379"/>
        <v>1.6</v>
      </c>
      <c r="AQ2914" s="72">
        <f t="shared" si="1380"/>
        <v>1.6</v>
      </c>
      <c r="AR2914" s="71" t="e">
        <f t="shared" si="1381"/>
        <v>#DIV/0!</v>
      </c>
      <c r="BA2914">
        <f t="shared" si="1382"/>
        <v>291</v>
      </c>
      <c r="BB2914" s="91" t="e">
        <f t="shared" si="1383"/>
        <v>#DIV/0!</v>
      </c>
    </row>
    <row r="2915" spans="1:54">
      <c r="A2915" s="2" t="s">
        <v>3033</v>
      </c>
      <c r="B2915" s="7" t="s">
        <v>42858</v>
      </c>
      <c r="C2915" s="17">
        <f t="shared" si="1364"/>
        <v>32.1</v>
      </c>
      <c r="D2915" s="28">
        <f t="shared" si="1365"/>
        <v>21</v>
      </c>
      <c r="E2915" s="8">
        <f t="shared" si="1384"/>
        <v>6</v>
      </c>
      <c r="F2915" s="2" t="s">
        <v>8023</v>
      </c>
      <c r="G2915" s="54">
        <f t="shared" si="1385"/>
        <v>31.1</v>
      </c>
      <c r="H2915" s="20">
        <f t="shared" si="1386"/>
        <v>0.89105180000000006</v>
      </c>
      <c r="I2915" s="14" t="s">
        <v>17983</v>
      </c>
      <c r="J2915" s="14" t="s">
        <v>13009</v>
      </c>
      <c r="K2915" s="14" t="s">
        <v>22944</v>
      </c>
      <c r="L2915" s="14" t="s">
        <v>27900</v>
      </c>
      <c r="M2915" s="28">
        <f t="shared" si="1387"/>
        <v>13.6</v>
      </c>
      <c r="N2915" s="46">
        <f t="shared" si="1366"/>
        <v>5.8</v>
      </c>
      <c r="O2915" s="17">
        <f t="shared" si="1367"/>
        <v>2</v>
      </c>
      <c r="P2915" s="17">
        <f t="shared" si="1367"/>
        <v>1.8</v>
      </c>
      <c r="Q2915" s="124">
        <f t="shared" si="1368"/>
        <v>0.2</v>
      </c>
      <c r="R2915" s="26">
        <f t="shared" si="1369"/>
        <v>0.4</v>
      </c>
      <c r="S2915" s="2" t="s">
        <v>32870</v>
      </c>
      <c r="T2915" s="2" t="s">
        <v>37849</v>
      </c>
      <c r="U2915" s="24">
        <f t="shared" si="1370"/>
        <v>294</v>
      </c>
      <c r="V2915" s="66">
        <f t="shared" si="1370"/>
        <v>296</v>
      </c>
      <c r="W2915" s="54">
        <f t="shared" si="1371"/>
        <v>3.11</v>
      </c>
      <c r="X2915" s="143">
        <f t="shared" si="1372"/>
        <v>294</v>
      </c>
      <c r="Y2915" s="143">
        <f t="shared" si="1373"/>
        <v>0.72199999999999998</v>
      </c>
      <c r="AD2915">
        <v>152</v>
      </c>
      <c r="AE2915">
        <v>-1</v>
      </c>
      <c r="AF2915" s="10">
        <v>37.9</v>
      </c>
      <c r="AG2915" s="10">
        <v>58.12</v>
      </c>
      <c r="AH2915" s="10">
        <f t="shared" si="1374"/>
        <v>359899.75307149446</v>
      </c>
      <c r="AI2915" s="11">
        <f t="shared" si="1362"/>
        <v>0</v>
      </c>
      <c r="AJ2915">
        <f t="shared" si="1363"/>
        <v>0</v>
      </c>
      <c r="AK2915" t="e">
        <f t="shared" si="1375"/>
        <v>#DIV/0!</v>
      </c>
      <c r="AL2915">
        <f t="shared" si="1376"/>
        <v>0.15688540799999995</v>
      </c>
      <c r="AM2915" s="5">
        <f t="shared" si="1377"/>
        <v>6.2200000000000006</v>
      </c>
      <c r="AN2915">
        <v>0</v>
      </c>
      <c r="AO2915" s="72">
        <f t="shared" si="1378"/>
        <v>0.4</v>
      </c>
      <c r="AP2915" s="72">
        <f t="shared" si="1379"/>
        <v>0.2</v>
      </c>
      <c r="AQ2915" s="72">
        <f t="shared" si="1380"/>
        <v>0.2</v>
      </c>
      <c r="AR2915" s="71" t="e">
        <f t="shared" si="1381"/>
        <v>#DIV/0!</v>
      </c>
      <c r="BA2915">
        <f t="shared" si="1382"/>
        <v>21</v>
      </c>
      <c r="BB2915" s="91" t="e">
        <f t="shared" si="1383"/>
        <v>#DIV/0!</v>
      </c>
    </row>
    <row r="2916" spans="1:54">
      <c r="A2916" s="2" t="s">
        <v>3034</v>
      </c>
      <c r="B2916" s="7" t="s">
        <v>42859</v>
      </c>
      <c r="C2916" s="17">
        <f t="shared" si="1364"/>
        <v>35.4</v>
      </c>
      <c r="D2916" s="28">
        <f t="shared" si="1365"/>
        <v>55</v>
      </c>
      <c r="E2916" s="8">
        <f t="shared" si="1384"/>
        <v>4</v>
      </c>
      <c r="F2916" s="2" t="s">
        <v>8024</v>
      </c>
      <c r="G2916" s="54">
        <f t="shared" si="1385"/>
        <v>34.4</v>
      </c>
      <c r="H2916" s="20">
        <f t="shared" si="1386"/>
        <v>0.66270110000000004</v>
      </c>
      <c r="I2916" s="14" t="s">
        <v>17984</v>
      </c>
      <c r="J2916" s="14" t="s">
        <v>13010</v>
      </c>
      <c r="K2916" s="14" t="s">
        <v>22945</v>
      </c>
      <c r="L2916" s="14" t="s">
        <v>27901</v>
      </c>
      <c r="M2916" s="28">
        <f t="shared" si="1387"/>
        <v>14</v>
      </c>
      <c r="N2916" s="46">
        <f t="shared" si="1366"/>
        <v>6.4</v>
      </c>
      <c r="O2916" s="17">
        <f t="shared" si="1367"/>
        <v>1.4000000000000001</v>
      </c>
      <c r="P2916" s="17">
        <f t="shared" si="1367"/>
        <v>1</v>
      </c>
      <c r="Q2916" s="124">
        <f t="shared" si="1368"/>
        <v>0.2</v>
      </c>
      <c r="R2916" s="26">
        <f t="shared" si="1369"/>
        <v>0.60000000000000009</v>
      </c>
      <c r="S2916" s="2" t="s">
        <v>32871</v>
      </c>
      <c r="T2916" s="2" t="s">
        <v>37850</v>
      </c>
      <c r="U2916" s="24">
        <f t="shared" si="1370"/>
        <v>327.60000000000002</v>
      </c>
      <c r="V2916" s="66">
        <f t="shared" si="1370"/>
        <v>425</v>
      </c>
      <c r="W2916" s="54">
        <f t="shared" si="1371"/>
        <v>3.44</v>
      </c>
      <c r="X2916" s="143">
        <f t="shared" si="1372"/>
        <v>327.60000000000002</v>
      </c>
      <c r="Y2916" s="143">
        <f t="shared" si="1373"/>
        <v>0.78799999999999992</v>
      </c>
      <c r="AD2916">
        <v>152</v>
      </c>
      <c r="AE2916">
        <v>-1</v>
      </c>
      <c r="AF2916" s="10">
        <v>37.9</v>
      </c>
      <c r="AG2916" s="10">
        <v>58.12</v>
      </c>
      <c r="AH2916" s="10">
        <f t="shared" si="1374"/>
        <v>14661.525214760419</v>
      </c>
      <c r="AI2916" s="11">
        <f t="shared" si="1362"/>
        <v>0</v>
      </c>
      <c r="AJ2916">
        <f t="shared" si="1363"/>
        <v>0</v>
      </c>
      <c r="AK2916" t="e">
        <f t="shared" si="1375"/>
        <v>#DIV/0!</v>
      </c>
      <c r="AL2916">
        <f t="shared" si="1376"/>
        <v>0.28333107600000007</v>
      </c>
      <c r="AM2916" s="5">
        <f t="shared" si="1377"/>
        <v>6.88</v>
      </c>
      <c r="AN2916">
        <v>0</v>
      </c>
      <c r="AO2916" s="72">
        <f t="shared" si="1378"/>
        <v>0.60000000000000009</v>
      </c>
      <c r="AP2916" s="72">
        <f t="shared" si="1379"/>
        <v>0.2</v>
      </c>
      <c r="AQ2916" s="72">
        <f t="shared" si="1380"/>
        <v>0.4</v>
      </c>
      <c r="AR2916" s="71" t="e">
        <f t="shared" si="1381"/>
        <v>#DIV/0!</v>
      </c>
      <c r="BA2916">
        <f t="shared" si="1382"/>
        <v>55</v>
      </c>
      <c r="BB2916" s="91" t="e">
        <f t="shared" si="1383"/>
        <v>#DIV/0!</v>
      </c>
    </row>
    <row r="2917" spans="1:54">
      <c r="A2917" s="2" t="s">
        <v>3035</v>
      </c>
      <c r="B2917" s="7" t="s">
        <v>42860</v>
      </c>
      <c r="C2917" s="17">
        <f t="shared" si="1364"/>
        <v>33.800000000000004</v>
      </c>
      <c r="D2917" s="28">
        <f t="shared" si="1365"/>
        <v>179</v>
      </c>
      <c r="E2917" s="8">
        <f t="shared" si="1384"/>
        <v>13</v>
      </c>
      <c r="F2917" s="2" t="s">
        <v>8025</v>
      </c>
      <c r="G2917" s="54">
        <f t="shared" si="1385"/>
        <v>32.9</v>
      </c>
      <c r="H2917" s="20">
        <f t="shared" si="1386"/>
        <v>0.3548675</v>
      </c>
      <c r="I2917" s="14" t="s">
        <v>17985</v>
      </c>
      <c r="J2917" s="14" t="s">
        <v>13011</v>
      </c>
      <c r="K2917" s="14" t="s">
        <v>22946</v>
      </c>
      <c r="L2917" s="14" t="s">
        <v>27902</v>
      </c>
      <c r="M2917" s="28">
        <f t="shared" si="1387"/>
        <v>12.8</v>
      </c>
      <c r="N2917" s="46">
        <f t="shared" si="1366"/>
        <v>6.8</v>
      </c>
      <c r="O2917" s="17">
        <f t="shared" si="1367"/>
        <v>2.8000000000000003</v>
      </c>
      <c r="P2917" s="17">
        <f t="shared" si="1367"/>
        <v>3.4000000000000004</v>
      </c>
      <c r="Q2917" s="124">
        <f t="shared" si="1368"/>
        <v>0.60000000000000009</v>
      </c>
      <c r="R2917" s="26">
        <f t="shared" si="1369"/>
        <v>0.8</v>
      </c>
      <c r="S2917" s="2" t="s">
        <v>32872</v>
      </c>
      <c r="T2917" s="2" t="s">
        <v>37851</v>
      </c>
      <c r="U2917" s="24">
        <f t="shared" si="1370"/>
        <v>452.20000000000005</v>
      </c>
      <c r="V2917" s="66">
        <f t="shared" si="1370"/>
        <v>343.1</v>
      </c>
      <c r="W2917" s="54">
        <f t="shared" si="1371"/>
        <v>3.2899999999999996</v>
      </c>
      <c r="X2917" s="143">
        <f t="shared" si="1372"/>
        <v>452.20000000000005</v>
      </c>
      <c r="Y2917" s="143">
        <f t="shared" si="1373"/>
        <v>0.7579999999999999</v>
      </c>
      <c r="AD2917">
        <v>152</v>
      </c>
      <c r="AE2917">
        <v>-1</v>
      </c>
      <c r="AF2917" s="10">
        <v>37.9</v>
      </c>
      <c r="AG2917" s="10">
        <v>58.12</v>
      </c>
      <c r="AH2917" s="10">
        <f t="shared" si="1374"/>
        <v>302410.63752278115</v>
      </c>
      <c r="AI2917" s="11">
        <f t="shared" si="1362"/>
        <v>0</v>
      </c>
      <c r="AJ2917">
        <f t="shared" si="1363"/>
        <v>0</v>
      </c>
      <c r="AK2917" t="e">
        <f t="shared" si="1375"/>
        <v>#DIV/0!</v>
      </c>
      <c r="AL2917">
        <f t="shared" si="1376"/>
        <v>4.9133291200000011</v>
      </c>
      <c r="AM2917" s="5">
        <f t="shared" si="1377"/>
        <v>6.5600000000000005</v>
      </c>
      <c r="AN2917">
        <v>0</v>
      </c>
      <c r="AO2917" s="72">
        <f t="shared" si="1378"/>
        <v>0.8</v>
      </c>
      <c r="AP2917" s="72">
        <f t="shared" si="1379"/>
        <v>0.60000000000000009</v>
      </c>
      <c r="AQ2917" s="72">
        <f t="shared" si="1380"/>
        <v>0.60000000000000009</v>
      </c>
      <c r="AR2917" s="71" t="e">
        <f t="shared" si="1381"/>
        <v>#DIV/0!</v>
      </c>
      <c r="BA2917">
        <f t="shared" si="1382"/>
        <v>179</v>
      </c>
      <c r="BB2917" s="91" t="e">
        <f t="shared" si="1383"/>
        <v>#DIV/0!</v>
      </c>
    </row>
    <row r="2918" spans="1:54">
      <c r="A2918" s="2" t="s">
        <v>3036</v>
      </c>
      <c r="B2918" s="7" t="s">
        <v>42861</v>
      </c>
      <c r="C2918" s="17">
        <f t="shared" si="1364"/>
        <v>33</v>
      </c>
      <c r="D2918" s="28">
        <f t="shared" si="1365"/>
        <v>25</v>
      </c>
      <c r="E2918" s="8">
        <f t="shared" si="1384"/>
        <v>7</v>
      </c>
      <c r="F2918" s="2" t="s">
        <v>8026</v>
      </c>
      <c r="G2918" s="54">
        <f t="shared" si="1385"/>
        <v>32.1</v>
      </c>
      <c r="H2918" s="20">
        <f t="shared" si="1386"/>
        <v>0.88456129999999999</v>
      </c>
      <c r="I2918" s="14" t="s">
        <v>17986</v>
      </c>
      <c r="J2918" s="14" t="s">
        <v>13012</v>
      </c>
      <c r="K2918" s="14" t="s">
        <v>22947</v>
      </c>
      <c r="L2918" s="14" t="s">
        <v>27903</v>
      </c>
      <c r="M2918" s="28">
        <f t="shared" si="1387"/>
        <v>11.2</v>
      </c>
      <c r="N2918" s="46">
        <f t="shared" si="1366"/>
        <v>6.2</v>
      </c>
      <c r="O2918" s="17">
        <f t="shared" si="1367"/>
        <v>1.2000000000000002</v>
      </c>
      <c r="P2918" s="17">
        <f t="shared" si="1367"/>
        <v>6.6000000000000005</v>
      </c>
      <c r="Q2918" s="124">
        <f t="shared" si="1368"/>
        <v>0.4</v>
      </c>
      <c r="R2918" s="26">
        <f t="shared" si="1369"/>
        <v>2.6</v>
      </c>
      <c r="S2918" s="2" t="s">
        <v>32873</v>
      </c>
      <c r="T2918" s="2" t="s">
        <v>37852</v>
      </c>
      <c r="U2918" s="24">
        <f t="shared" si="1370"/>
        <v>297.90000000000003</v>
      </c>
      <c r="V2918" s="66">
        <f t="shared" si="1370"/>
        <v>338.40000000000003</v>
      </c>
      <c r="W2918" s="54">
        <f t="shared" si="1371"/>
        <v>3.21</v>
      </c>
      <c r="X2918" s="143">
        <f t="shared" si="1372"/>
        <v>297.90000000000003</v>
      </c>
      <c r="Y2918" s="143">
        <f t="shared" si="1373"/>
        <v>0.74199999999999999</v>
      </c>
      <c r="AD2918">
        <v>152</v>
      </c>
      <c r="AE2918">
        <v>-1</v>
      </c>
      <c r="AF2918" s="10">
        <v>37.9</v>
      </c>
      <c r="AG2918" s="10">
        <v>58.12</v>
      </c>
      <c r="AH2918" s="10">
        <f t="shared" si="1374"/>
        <v>308987.15782237257</v>
      </c>
      <c r="AI2918" s="11">
        <f t="shared" si="1362"/>
        <v>0</v>
      </c>
      <c r="AJ2918">
        <f t="shared" si="1363"/>
        <v>0</v>
      </c>
      <c r="AK2918" t="e">
        <f t="shared" si="1375"/>
        <v>#DIV/0!</v>
      </c>
      <c r="AL2918">
        <f t="shared" si="1376"/>
        <v>2.3771137104000006</v>
      </c>
      <c r="AM2918" s="5">
        <f t="shared" si="1377"/>
        <v>6.4</v>
      </c>
      <c r="AN2918">
        <v>0</v>
      </c>
      <c r="AO2918" s="72">
        <f t="shared" si="1378"/>
        <v>2.6</v>
      </c>
      <c r="AP2918" s="72">
        <f t="shared" si="1379"/>
        <v>0.4</v>
      </c>
      <c r="AQ2918" s="72">
        <f t="shared" si="1380"/>
        <v>0.4</v>
      </c>
      <c r="AR2918" s="71" t="e">
        <f t="shared" si="1381"/>
        <v>#DIV/0!</v>
      </c>
      <c r="BA2918">
        <f t="shared" si="1382"/>
        <v>25</v>
      </c>
      <c r="BB2918" s="91" t="e">
        <f t="shared" si="1383"/>
        <v>#DIV/0!</v>
      </c>
    </row>
    <row r="2919" spans="1:54">
      <c r="A2919" s="2" t="s">
        <v>3037</v>
      </c>
      <c r="B2919" s="7" t="s">
        <v>42862</v>
      </c>
      <c r="C2919" s="17">
        <f t="shared" si="1364"/>
        <v>16.899999999999999</v>
      </c>
      <c r="D2919" s="28">
        <f t="shared" si="1365"/>
        <v>152</v>
      </c>
      <c r="E2919" s="8">
        <f t="shared" si="1384"/>
        <v>10</v>
      </c>
      <c r="F2919" s="2" t="s">
        <v>8027</v>
      </c>
      <c r="G2919" s="54">
        <f t="shared" si="1385"/>
        <v>15.9</v>
      </c>
      <c r="H2919" s="20">
        <f t="shared" si="1386"/>
        <v>0.42003410000000002</v>
      </c>
      <c r="I2919" s="14" t="s">
        <v>17987</v>
      </c>
      <c r="J2919" s="14" t="s">
        <v>13013</v>
      </c>
      <c r="K2919" s="14" t="s">
        <v>22948</v>
      </c>
      <c r="L2919" s="14" t="s">
        <v>27904</v>
      </c>
      <c r="M2919" s="28">
        <f t="shared" si="1387"/>
        <v>11.8</v>
      </c>
      <c r="N2919" s="46">
        <f t="shared" si="1366"/>
        <v>6.8</v>
      </c>
      <c r="O2919" s="17">
        <f t="shared" si="1367"/>
        <v>1.6</v>
      </c>
      <c r="P2919" s="17">
        <f t="shared" si="1367"/>
        <v>5.4</v>
      </c>
      <c r="Q2919" s="124">
        <f t="shared" si="1368"/>
        <v>0.60000000000000009</v>
      </c>
      <c r="R2919" s="26">
        <f t="shared" si="1369"/>
        <v>1</v>
      </c>
      <c r="S2919" s="2" t="s">
        <v>32874</v>
      </c>
      <c r="T2919" s="2" t="s">
        <v>37853</v>
      </c>
      <c r="U2919" s="24">
        <f t="shared" si="1370"/>
        <v>425.20000000000005</v>
      </c>
      <c r="V2919" s="66">
        <f t="shared" si="1370"/>
        <v>297</v>
      </c>
      <c r="W2919" s="54">
        <f t="shared" si="1371"/>
        <v>1.59</v>
      </c>
      <c r="X2919" s="143">
        <f t="shared" si="1372"/>
        <v>425.20000000000005</v>
      </c>
      <c r="Y2919" s="143">
        <f t="shared" si="1373"/>
        <v>0.41800000000000004</v>
      </c>
      <c r="AD2919">
        <v>152</v>
      </c>
      <c r="AE2919">
        <v>-1</v>
      </c>
      <c r="AF2919" s="10">
        <v>37.9</v>
      </c>
      <c r="AG2919" s="10">
        <v>58.12</v>
      </c>
      <c r="AH2919" s="10">
        <f t="shared" si="1374"/>
        <v>358886.02009092073</v>
      </c>
      <c r="AI2919" s="11">
        <f t="shared" si="1362"/>
        <v>0</v>
      </c>
      <c r="AJ2919">
        <f t="shared" si="1363"/>
        <v>0</v>
      </c>
      <c r="AK2919" t="e">
        <f t="shared" si="1375"/>
        <v>#DIV/0!</v>
      </c>
      <c r="AL2919">
        <f t="shared" si="1376"/>
        <v>5.0109053760000002</v>
      </c>
      <c r="AM2919" s="5">
        <f t="shared" si="1377"/>
        <v>3.18</v>
      </c>
      <c r="AN2919">
        <v>0</v>
      </c>
      <c r="AO2919" s="72">
        <f t="shared" si="1378"/>
        <v>1</v>
      </c>
      <c r="AP2919" s="72">
        <f t="shared" si="1379"/>
        <v>0.60000000000000009</v>
      </c>
      <c r="AQ2919" s="72">
        <f t="shared" si="1380"/>
        <v>0.60000000000000009</v>
      </c>
      <c r="AR2919" s="71" t="e">
        <f t="shared" si="1381"/>
        <v>#DIV/0!</v>
      </c>
      <c r="BA2919">
        <f t="shared" si="1382"/>
        <v>152</v>
      </c>
      <c r="BB2919" s="91" t="e">
        <f t="shared" si="1383"/>
        <v>#DIV/0!</v>
      </c>
    </row>
    <row r="2920" spans="1:54">
      <c r="A2920" s="2" t="s">
        <v>3038</v>
      </c>
      <c r="B2920" s="7" t="s">
        <v>42863</v>
      </c>
      <c r="C2920" s="17">
        <f t="shared" si="1364"/>
        <v>12.200000000000001</v>
      </c>
      <c r="D2920" s="28">
        <f t="shared" si="1365"/>
        <v>297</v>
      </c>
      <c r="E2920" s="8">
        <f t="shared" si="1384"/>
        <v>12</v>
      </c>
      <c r="F2920" s="2" t="s">
        <v>8028</v>
      </c>
      <c r="G2920" s="54">
        <f t="shared" si="1385"/>
        <v>11.2</v>
      </c>
      <c r="H2920" s="20">
        <f t="shared" si="1386"/>
        <v>0.56756929999999994</v>
      </c>
      <c r="I2920" s="14" t="s">
        <v>17988</v>
      </c>
      <c r="J2920" s="14" t="s">
        <v>13014</v>
      </c>
      <c r="K2920" s="14" t="s">
        <v>22949</v>
      </c>
      <c r="L2920" s="14" t="s">
        <v>27905</v>
      </c>
      <c r="M2920" s="28">
        <f t="shared" si="1387"/>
        <v>12.2</v>
      </c>
      <c r="N2920" s="46">
        <f t="shared" si="1366"/>
        <v>6.8</v>
      </c>
      <c r="O2920" s="17">
        <f t="shared" si="1367"/>
        <v>2.6</v>
      </c>
      <c r="P2920" s="17">
        <f t="shared" si="1367"/>
        <v>4.6000000000000005</v>
      </c>
      <c r="Q2920" s="124">
        <f t="shared" si="1368"/>
        <v>0.60000000000000009</v>
      </c>
      <c r="R2920" s="26">
        <f t="shared" si="1369"/>
        <v>1.4000000000000001</v>
      </c>
      <c r="S2920" s="2" t="s">
        <v>32875</v>
      </c>
      <c r="T2920" s="2" t="s">
        <v>37854</v>
      </c>
      <c r="U2920" s="24">
        <f t="shared" si="1370"/>
        <v>570.30000000000007</v>
      </c>
      <c r="V2920" s="66">
        <f t="shared" si="1370"/>
        <v>349.70000000000005</v>
      </c>
      <c r="W2920" s="54">
        <f t="shared" si="1371"/>
        <v>1.1200000000000001</v>
      </c>
      <c r="X2920" s="143">
        <f t="shared" si="1372"/>
        <v>570.30000000000007</v>
      </c>
      <c r="Y2920" s="143">
        <f t="shared" si="1373"/>
        <v>0.32400000000000007</v>
      </c>
      <c r="AD2920">
        <v>152</v>
      </c>
      <c r="AE2920">
        <v>-1</v>
      </c>
      <c r="AF2920" s="10">
        <v>37.9</v>
      </c>
      <c r="AG2920" s="10">
        <v>58.12</v>
      </c>
      <c r="AH2920" s="10">
        <f t="shared" si="1374"/>
        <v>292941.37165850401</v>
      </c>
      <c r="AI2920" s="11">
        <f t="shared" si="1362"/>
        <v>0</v>
      </c>
      <c r="AJ2920">
        <f t="shared" si="1363"/>
        <v>0</v>
      </c>
      <c r="AK2920" t="e">
        <f t="shared" si="1375"/>
        <v>#DIV/0!</v>
      </c>
      <c r="AL2920">
        <f t="shared" si="1376"/>
        <v>7.2406196408000021</v>
      </c>
      <c r="AM2920" s="5">
        <f t="shared" si="1377"/>
        <v>2.2400000000000002</v>
      </c>
      <c r="AN2920">
        <v>0</v>
      </c>
      <c r="AO2920" s="72">
        <f t="shared" si="1378"/>
        <v>1.4000000000000001</v>
      </c>
      <c r="AP2920" s="72">
        <f t="shared" si="1379"/>
        <v>0.60000000000000009</v>
      </c>
      <c r="AQ2920" s="72">
        <f t="shared" si="1380"/>
        <v>0.8</v>
      </c>
      <c r="AR2920" s="71" t="e">
        <f t="shared" si="1381"/>
        <v>#DIV/0!</v>
      </c>
      <c r="BA2920">
        <f t="shared" si="1382"/>
        <v>297</v>
      </c>
      <c r="BB2920" s="91" t="e">
        <f t="shared" si="1383"/>
        <v>#DIV/0!</v>
      </c>
    </row>
    <row r="2921" spans="1:54">
      <c r="A2921" s="2" t="s">
        <v>3039</v>
      </c>
      <c r="B2921" s="7" t="s">
        <v>42864</v>
      </c>
      <c r="C2921" s="17">
        <f t="shared" si="1364"/>
        <v>25.5</v>
      </c>
      <c r="D2921" s="28">
        <f t="shared" si="1365"/>
        <v>225</v>
      </c>
      <c r="E2921" s="8">
        <f t="shared" si="1384"/>
        <v>11</v>
      </c>
      <c r="F2921" s="2" t="s">
        <v>8029</v>
      </c>
      <c r="G2921" s="54">
        <f t="shared" si="1385"/>
        <v>24.5</v>
      </c>
      <c r="H2921" s="20">
        <f t="shared" si="1386"/>
        <v>0.48981589999999997</v>
      </c>
      <c r="I2921" s="14" t="s">
        <v>17989</v>
      </c>
      <c r="J2921" s="14" t="s">
        <v>13015</v>
      </c>
      <c r="K2921" s="14" t="s">
        <v>22950</v>
      </c>
      <c r="L2921" s="14" t="s">
        <v>27906</v>
      </c>
      <c r="M2921" s="28">
        <f t="shared" si="1387"/>
        <v>11.8</v>
      </c>
      <c r="N2921" s="46">
        <f t="shared" si="1366"/>
        <v>6.4</v>
      </c>
      <c r="O2921" s="17">
        <f t="shared" si="1367"/>
        <v>2.2000000000000002</v>
      </c>
      <c r="P2921" s="17">
        <f t="shared" si="1367"/>
        <v>5.4</v>
      </c>
      <c r="Q2921" s="124">
        <f t="shared" si="1368"/>
        <v>0.60000000000000009</v>
      </c>
      <c r="R2921" s="26">
        <f t="shared" si="1369"/>
        <v>1.2000000000000002</v>
      </c>
      <c r="S2921" s="2" t="s">
        <v>32876</v>
      </c>
      <c r="T2921" s="2" t="s">
        <v>37855</v>
      </c>
      <c r="U2921" s="24">
        <f t="shared" si="1370"/>
        <v>498.40000000000003</v>
      </c>
      <c r="V2921" s="66">
        <f t="shared" si="1370"/>
        <v>411.8</v>
      </c>
      <c r="W2921" s="54">
        <f t="shared" si="1371"/>
        <v>2.4499999999999997</v>
      </c>
      <c r="X2921" s="143">
        <f t="shared" si="1372"/>
        <v>498.40000000000003</v>
      </c>
      <c r="Y2921" s="143">
        <f t="shared" si="1373"/>
        <v>0.59</v>
      </c>
      <c r="AD2921">
        <v>152</v>
      </c>
      <c r="AE2921">
        <v>-1</v>
      </c>
      <c r="AF2921" s="10">
        <v>37.9</v>
      </c>
      <c r="AG2921" s="10">
        <v>58.12</v>
      </c>
      <c r="AH2921" s="10">
        <f t="shared" si="1374"/>
        <v>150415.02912661072</v>
      </c>
      <c r="AI2921" s="11">
        <f t="shared" si="1362"/>
        <v>0</v>
      </c>
      <c r="AJ2921">
        <f t="shared" si="1363"/>
        <v>0</v>
      </c>
      <c r="AK2921" t="e">
        <f t="shared" si="1375"/>
        <v>#DIV/0!</v>
      </c>
      <c r="AL2921">
        <f t="shared" si="1376"/>
        <v>7.2731845296000035</v>
      </c>
      <c r="AM2921" s="5">
        <f t="shared" si="1377"/>
        <v>4.9000000000000004</v>
      </c>
      <c r="AN2921">
        <v>0</v>
      </c>
      <c r="AO2921" s="72">
        <f t="shared" si="1378"/>
        <v>1.2000000000000002</v>
      </c>
      <c r="AP2921" s="72">
        <f t="shared" si="1379"/>
        <v>0.60000000000000009</v>
      </c>
      <c r="AQ2921" s="72">
        <f t="shared" si="1380"/>
        <v>0.8</v>
      </c>
      <c r="AR2921" s="71" t="e">
        <f t="shared" si="1381"/>
        <v>#DIV/0!</v>
      </c>
      <c r="BA2921">
        <f t="shared" si="1382"/>
        <v>225</v>
      </c>
      <c r="BB2921" s="91" t="e">
        <f t="shared" si="1383"/>
        <v>#DIV/0!</v>
      </c>
    </row>
    <row r="2922" spans="1:54">
      <c r="A2922" s="2" t="s">
        <v>3040</v>
      </c>
      <c r="B2922" s="7" t="s">
        <v>42865</v>
      </c>
      <c r="C2922" s="17">
        <f t="shared" si="1364"/>
        <v>31.400000000000002</v>
      </c>
      <c r="D2922" s="28">
        <f t="shared" si="1365"/>
        <v>55</v>
      </c>
      <c r="E2922" s="8">
        <f t="shared" si="1384"/>
        <v>9</v>
      </c>
      <c r="F2922" s="2" t="s">
        <v>8030</v>
      </c>
      <c r="G2922" s="54">
        <f t="shared" si="1385"/>
        <v>30.400000000000002</v>
      </c>
      <c r="H2922" s="20">
        <f t="shared" si="1386"/>
        <v>0.77064750000000004</v>
      </c>
      <c r="I2922" s="14" t="s">
        <v>17990</v>
      </c>
      <c r="J2922" s="14" t="s">
        <v>13016</v>
      </c>
      <c r="K2922" s="14" t="s">
        <v>22951</v>
      </c>
      <c r="L2922" s="14" t="s">
        <v>27907</v>
      </c>
      <c r="M2922" s="28">
        <f t="shared" si="1387"/>
        <v>12</v>
      </c>
      <c r="N2922" s="46">
        <f t="shared" si="1366"/>
        <v>5.4</v>
      </c>
      <c r="O2922" s="17">
        <f t="shared" si="1367"/>
        <v>2.2000000000000002</v>
      </c>
      <c r="P2922" s="17">
        <f t="shared" si="1367"/>
        <v>5</v>
      </c>
      <c r="Q2922" s="124">
        <f t="shared" si="1368"/>
        <v>0.4</v>
      </c>
      <c r="R2922" s="26">
        <f t="shared" si="1369"/>
        <v>1.8</v>
      </c>
      <c r="S2922" s="2" t="s">
        <v>32877</v>
      </c>
      <c r="T2922" s="2" t="s">
        <v>37856</v>
      </c>
      <c r="U2922" s="24">
        <f t="shared" si="1370"/>
        <v>328.20000000000005</v>
      </c>
      <c r="V2922" s="66">
        <f t="shared" si="1370"/>
        <v>355.5</v>
      </c>
      <c r="W2922" s="54">
        <f t="shared" si="1371"/>
        <v>3.0399999999999996</v>
      </c>
      <c r="X2922" s="143">
        <f t="shared" si="1372"/>
        <v>328.20000000000005</v>
      </c>
      <c r="Y2922" s="143">
        <f t="shared" si="1373"/>
        <v>0.70799999999999985</v>
      </c>
      <c r="AD2922">
        <v>152</v>
      </c>
      <c r="AE2922">
        <v>-1</v>
      </c>
      <c r="AF2922" s="10">
        <v>37.9</v>
      </c>
      <c r="AG2922" s="10">
        <v>58.12</v>
      </c>
      <c r="AH2922" s="10">
        <f t="shared" si="1374"/>
        <v>284047.90670382942</v>
      </c>
      <c r="AI2922" s="11">
        <f t="shared" si="1362"/>
        <v>0</v>
      </c>
      <c r="AJ2922">
        <f t="shared" si="1363"/>
        <v>0</v>
      </c>
      <c r="AK2922" t="e">
        <f t="shared" si="1375"/>
        <v>#DIV/0!</v>
      </c>
      <c r="AL2922">
        <f t="shared" si="1376"/>
        <v>4.5411795000000001</v>
      </c>
      <c r="AM2922" s="5">
        <f t="shared" si="1377"/>
        <v>6.08</v>
      </c>
      <c r="AN2922">
        <v>0</v>
      </c>
      <c r="AO2922" s="72">
        <f t="shared" si="1378"/>
        <v>1.8</v>
      </c>
      <c r="AP2922" s="72">
        <f t="shared" si="1379"/>
        <v>0.4</v>
      </c>
      <c r="AQ2922" s="72">
        <f t="shared" si="1380"/>
        <v>0.60000000000000009</v>
      </c>
      <c r="AR2922" s="71" t="e">
        <f t="shared" si="1381"/>
        <v>#DIV/0!</v>
      </c>
      <c r="BA2922">
        <f t="shared" si="1382"/>
        <v>55</v>
      </c>
      <c r="BB2922" s="91" t="e">
        <f t="shared" si="1383"/>
        <v>#DIV/0!</v>
      </c>
    </row>
    <row r="2923" spans="1:54">
      <c r="A2923" s="2" t="s">
        <v>3041</v>
      </c>
      <c r="B2923" s="7" t="s">
        <v>42866</v>
      </c>
      <c r="C2923" s="17">
        <f t="shared" si="1364"/>
        <v>12.9</v>
      </c>
      <c r="D2923" s="28">
        <f t="shared" si="1365"/>
        <v>129</v>
      </c>
      <c r="E2923" s="8">
        <f t="shared" si="1384"/>
        <v>3</v>
      </c>
      <c r="F2923" s="2" t="s">
        <v>8031</v>
      </c>
      <c r="G2923" s="54">
        <f t="shared" si="1385"/>
        <v>12</v>
      </c>
      <c r="H2923" s="20">
        <f t="shared" si="1386"/>
        <v>0.80579250000000002</v>
      </c>
      <c r="I2923" s="14" t="s">
        <v>17991</v>
      </c>
      <c r="J2923" s="14" t="s">
        <v>13017</v>
      </c>
      <c r="K2923" s="14" t="s">
        <v>22952</v>
      </c>
      <c r="L2923" s="14" t="s">
        <v>27908</v>
      </c>
      <c r="M2923" s="28">
        <f t="shared" si="1387"/>
        <v>13.4</v>
      </c>
      <c r="N2923" s="46">
        <f t="shared" si="1366"/>
        <v>5.4</v>
      </c>
      <c r="O2923" s="17">
        <f t="shared" si="1367"/>
        <v>0.4</v>
      </c>
      <c r="P2923" s="17">
        <f t="shared" si="1367"/>
        <v>2.2000000000000002</v>
      </c>
      <c r="Q2923" s="124">
        <f t="shared" si="1368"/>
        <v>0.2</v>
      </c>
      <c r="R2923" s="26">
        <f t="shared" si="1369"/>
        <v>1.4000000000000001</v>
      </c>
      <c r="S2923" s="2" t="s">
        <v>32878</v>
      </c>
      <c r="T2923" s="2" t="s">
        <v>37857</v>
      </c>
      <c r="U2923" s="24">
        <f t="shared" si="1370"/>
        <v>402.40000000000003</v>
      </c>
      <c r="V2923" s="66">
        <f t="shared" si="1370"/>
        <v>285.3</v>
      </c>
      <c r="W2923" s="54">
        <f t="shared" si="1371"/>
        <v>1.2</v>
      </c>
      <c r="X2923" s="143">
        <f t="shared" si="1372"/>
        <v>402.40000000000003</v>
      </c>
      <c r="Y2923" s="143">
        <f t="shared" si="1373"/>
        <v>0.33999999999999997</v>
      </c>
      <c r="AD2923">
        <v>152</v>
      </c>
      <c r="AE2923">
        <v>-1</v>
      </c>
      <c r="AF2923" s="10">
        <v>37.9</v>
      </c>
      <c r="AG2923" s="10">
        <v>58.12</v>
      </c>
      <c r="AH2923" s="10">
        <f t="shared" si="1374"/>
        <v>371033.51085800905</v>
      </c>
      <c r="AI2923" s="11">
        <f t="shared" si="1362"/>
        <v>0</v>
      </c>
      <c r="AJ2923">
        <f t="shared" si="1363"/>
        <v>0</v>
      </c>
      <c r="AK2923" t="e">
        <f t="shared" si="1375"/>
        <v>#DIV/0!</v>
      </c>
      <c r="AL2923">
        <f t="shared" si="1376"/>
        <v>0.23926364000000006</v>
      </c>
      <c r="AM2923" s="5">
        <f t="shared" si="1377"/>
        <v>2.38</v>
      </c>
      <c r="AN2923">
        <v>0</v>
      </c>
      <c r="AO2923" s="72">
        <f t="shared" si="1378"/>
        <v>1.4000000000000001</v>
      </c>
      <c r="AP2923" s="72">
        <f t="shared" si="1379"/>
        <v>0.2</v>
      </c>
      <c r="AQ2923" s="72">
        <f t="shared" si="1380"/>
        <v>0.4</v>
      </c>
      <c r="AR2923" s="71" t="e">
        <f t="shared" si="1381"/>
        <v>#DIV/0!</v>
      </c>
      <c r="BA2923">
        <f t="shared" si="1382"/>
        <v>129</v>
      </c>
      <c r="BB2923" s="91" t="e">
        <f t="shared" si="1383"/>
        <v>#DIV/0!</v>
      </c>
    </row>
    <row r="2924" spans="1:54">
      <c r="A2924" s="2" t="s">
        <v>3042</v>
      </c>
      <c r="B2924" s="7" t="s">
        <v>42867</v>
      </c>
      <c r="C2924" s="17">
        <f t="shared" si="1364"/>
        <v>17.7</v>
      </c>
      <c r="D2924" s="28">
        <f t="shared" si="1365"/>
        <v>74</v>
      </c>
      <c r="E2924" s="8">
        <f t="shared" si="1384"/>
        <v>13</v>
      </c>
      <c r="F2924" s="2" t="s">
        <v>8032</v>
      </c>
      <c r="G2924" s="54">
        <f t="shared" si="1385"/>
        <v>16.700000000000003</v>
      </c>
      <c r="H2924" s="20">
        <f t="shared" si="1386"/>
        <v>0.21776090000000001</v>
      </c>
      <c r="I2924" s="14" t="s">
        <v>17992</v>
      </c>
      <c r="J2924" s="14" t="s">
        <v>13018</v>
      </c>
      <c r="K2924" s="14" t="s">
        <v>22953</v>
      </c>
      <c r="L2924" s="14" t="s">
        <v>27909</v>
      </c>
      <c r="M2924" s="28">
        <f t="shared" si="1387"/>
        <v>13.7</v>
      </c>
      <c r="N2924" s="46">
        <f t="shared" si="1366"/>
        <v>6.4</v>
      </c>
      <c r="O2924" s="17">
        <f t="shared" si="1367"/>
        <v>1</v>
      </c>
      <c r="P2924" s="17">
        <f t="shared" si="1367"/>
        <v>1.6</v>
      </c>
      <c r="Q2924" s="124">
        <f t="shared" si="1368"/>
        <v>2</v>
      </c>
      <c r="R2924" s="26">
        <f t="shared" si="1369"/>
        <v>2.6</v>
      </c>
      <c r="S2924" s="2" t="s">
        <v>32879</v>
      </c>
      <c r="T2924" s="2" t="s">
        <v>37858</v>
      </c>
      <c r="U2924" s="24">
        <f t="shared" si="1370"/>
        <v>347.40000000000003</v>
      </c>
      <c r="V2924" s="66">
        <f t="shared" si="1370"/>
        <v>371.70000000000005</v>
      </c>
      <c r="W2924" s="54">
        <f t="shared" si="1371"/>
        <v>1.67</v>
      </c>
      <c r="X2924" s="143">
        <f t="shared" si="1372"/>
        <v>347.40000000000003</v>
      </c>
      <c r="Y2924" s="143">
        <f t="shared" si="1373"/>
        <v>0.43399999999999994</v>
      </c>
      <c r="AD2924">
        <v>152</v>
      </c>
      <c r="AE2924">
        <v>-1</v>
      </c>
      <c r="AF2924" s="10">
        <v>37.9</v>
      </c>
      <c r="AG2924" s="10">
        <v>58.12</v>
      </c>
      <c r="AH2924" s="10">
        <f t="shared" si="1374"/>
        <v>256629.18505984751</v>
      </c>
      <c r="AI2924" s="11">
        <f t="shared" si="1362"/>
        <v>0</v>
      </c>
      <c r="AJ2924">
        <f t="shared" si="1363"/>
        <v>0</v>
      </c>
      <c r="AK2924" t="e">
        <f t="shared" si="1375"/>
        <v>#DIV/0!</v>
      </c>
      <c r="AL2924">
        <f t="shared" si="1376"/>
        <v>3.2541146560000005</v>
      </c>
      <c r="AM2924" s="5">
        <f t="shared" si="1377"/>
        <v>3.34</v>
      </c>
      <c r="AN2924">
        <v>0</v>
      </c>
      <c r="AO2924" s="72">
        <f t="shared" si="1378"/>
        <v>2.6</v>
      </c>
      <c r="AP2924" s="72">
        <f t="shared" si="1379"/>
        <v>2</v>
      </c>
      <c r="AQ2924" s="72">
        <f t="shared" si="1380"/>
        <v>2.2000000000000002</v>
      </c>
      <c r="AR2924" s="71" t="e">
        <f t="shared" si="1381"/>
        <v>#DIV/0!</v>
      </c>
      <c r="BA2924">
        <f t="shared" si="1382"/>
        <v>74</v>
      </c>
      <c r="BB2924" s="91" t="e">
        <f t="shared" si="1383"/>
        <v>#DIV/0!</v>
      </c>
    </row>
    <row r="2925" spans="1:54">
      <c r="A2925" s="2" t="s">
        <v>3043</v>
      </c>
      <c r="B2925" s="7" t="s">
        <v>42868</v>
      </c>
      <c r="C2925" s="17">
        <f t="shared" si="1364"/>
        <v>16.100000000000001</v>
      </c>
      <c r="D2925" s="28">
        <f t="shared" si="1365"/>
        <v>100</v>
      </c>
      <c r="E2925" s="8">
        <f t="shared" si="1384"/>
        <v>6</v>
      </c>
      <c r="F2925" s="2" t="s">
        <v>8033</v>
      </c>
      <c r="G2925" s="54">
        <f t="shared" si="1385"/>
        <v>15.2</v>
      </c>
      <c r="H2925" s="20">
        <f t="shared" si="1386"/>
        <v>0.56337809999999999</v>
      </c>
      <c r="I2925" s="14" t="s">
        <v>17993</v>
      </c>
      <c r="J2925" s="14" t="s">
        <v>13019</v>
      </c>
      <c r="K2925" s="14" t="s">
        <v>22954</v>
      </c>
      <c r="L2925" s="14" t="s">
        <v>27910</v>
      </c>
      <c r="M2925" s="28">
        <f t="shared" si="1387"/>
        <v>13.5</v>
      </c>
      <c r="N2925" s="46">
        <f t="shared" si="1366"/>
        <v>6.8</v>
      </c>
      <c r="O2925" s="17">
        <f t="shared" si="1367"/>
        <v>1.6</v>
      </c>
      <c r="P2925" s="17">
        <f t="shared" si="1367"/>
        <v>2</v>
      </c>
      <c r="Q2925" s="124">
        <f t="shared" si="1368"/>
        <v>0.2</v>
      </c>
      <c r="R2925" s="26">
        <f t="shared" si="1369"/>
        <v>0.4</v>
      </c>
      <c r="S2925" s="2" t="s">
        <v>32880</v>
      </c>
      <c r="T2925" s="2" t="s">
        <v>37859</v>
      </c>
      <c r="U2925" s="24">
        <f t="shared" si="1370"/>
        <v>373.40000000000003</v>
      </c>
      <c r="V2925" s="66">
        <f t="shared" si="1370"/>
        <v>293.70000000000005</v>
      </c>
      <c r="W2925" s="54">
        <f t="shared" si="1371"/>
        <v>1.52</v>
      </c>
      <c r="X2925" s="143">
        <f t="shared" si="1372"/>
        <v>373.40000000000003</v>
      </c>
      <c r="Y2925" s="143">
        <f t="shared" si="1373"/>
        <v>0.40400000000000003</v>
      </c>
      <c r="AD2925">
        <v>152</v>
      </c>
      <c r="AE2925">
        <v>-1</v>
      </c>
      <c r="AF2925" s="10">
        <v>37.9</v>
      </c>
      <c r="AG2925" s="10">
        <v>58.12</v>
      </c>
      <c r="AH2925" s="10">
        <f t="shared" si="1374"/>
        <v>362343.39139838755</v>
      </c>
      <c r="AI2925" s="11">
        <f t="shared" si="1362"/>
        <v>0</v>
      </c>
      <c r="AJ2925">
        <f t="shared" si="1363"/>
        <v>0</v>
      </c>
      <c r="AK2925" t="e">
        <f t="shared" si="1375"/>
        <v>#DIV/0!</v>
      </c>
      <c r="AL2925">
        <f t="shared" si="1376"/>
        <v>0.55887603200000002</v>
      </c>
      <c r="AM2925" s="5">
        <f t="shared" si="1377"/>
        <v>3.0200000000000005</v>
      </c>
      <c r="AN2925">
        <v>0</v>
      </c>
      <c r="AO2925" s="72">
        <f t="shared" si="1378"/>
        <v>0.4</v>
      </c>
      <c r="AP2925" s="72">
        <f t="shared" si="1379"/>
        <v>0.2</v>
      </c>
      <c r="AQ2925" s="72">
        <f t="shared" si="1380"/>
        <v>0.2</v>
      </c>
      <c r="AR2925" s="71" t="e">
        <f t="shared" si="1381"/>
        <v>#DIV/0!</v>
      </c>
      <c r="BA2925">
        <f t="shared" si="1382"/>
        <v>100</v>
      </c>
      <c r="BB2925" s="91" t="e">
        <f t="shared" si="1383"/>
        <v>#DIV/0!</v>
      </c>
    </row>
    <row r="2926" spans="1:54">
      <c r="A2926" s="2" t="s">
        <v>3044</v>
      </c>
      <c r="B2926" s="7" t="s">
        <v>42869</v>
      </c>
      <c r="C2926" s="17">
        <f t="shared" si="1364"/>
        <v>26.1</v>
      </c>
      <c r="D2926" s="28">
        <f t="shared" si="1365"/>
        <v>263</v>
      </c>
      <c r="E2926" s="8">
        <f t="shared" si="1384"/>
        <v>22</v>
      </c>
      <c r="F2926" s="2" t="s">
        <v>8034</v>
      </c>
      <c r="G2926" s="54">
        <f t="shared" si="1385"/>
        <v>25.200000000000003</v>
      </c>
      <c r="H2926" s="20">
        <f t="shared" si="1386"/>
        <v>0.32900230000000003</v>
      </c>
      <c r="I2926" s="14" t="s">
        <v>17994</v>
      </c>
      <c r="J2926" s="14" t="s">
        <v>13020</v>
      </c>
      <c r="K2926" s="14" t="s">
        <v>22955</v>
      </c>
      <c r="L2926" s="14" t="s">
        <v>27911</v>
      </c>
      <c r="M2926" s="28">
        <f t="shared" si="1387"/>
        <v>10</v>
      </c>
      <c r="N2926" s="46">
        <f t="shared" si="1366"/>
        <v>5.2</v>
      </c>
      <c r="O2926" s="17">
        <f t="shared" si="1367"/>
        <v>3</v>
      </c>
      <c r="P2926" s="17">
        <f t="shared" si="1367"/>
        <v>9</v>
      </c>
      <c r="Q2926" s="124">
        <f t="shared" si="1368"/>
        <v>1.6</v>
      </c>
      <c r="R2926" s="26">
        <f t="shared" si="1369"/>
        <v>2.4000000000000004</v>
      </c>
      <c r="S2926" s="2" t="s">
        <v>32881</v>
      </c>
      <c r="T2926" s="2" t="s">
        <v>37860</v>
      </c>
      <c r="U2926" s="24">
        <f t="shared" si="1370"/>
        <v>535.9</v>
      </c>
      <c r="V2926" s="66">
        <f t="shared" si="1370"/>
        <v>363</v>
      </c>
      <c r="W2926" s="54">
        <f t="shared" si="1371"/>
        <v>2.5199999999999996</v>
      </c>
      <c r="X2926" s="143">
        <f t="shared" si="1372"/>
        <v>535.9</v>
      </c>
      <c r="Y2926" s="143">
        <f t="shared" si="1373"/>
        <v>0.60399999999999987</v>
      </c>
      <c r="AD2926">
        <v>152</v>
      </c>
      <c r="AE2926">
        <v>-1</v>
      </c>
      <c r="AF2926" s="10">
        <v>37.9</v>
      </c>
      <c r="AG2926" s="10">
        <v>58.12</v>
      </c>
      <c r="AH2926" s="10">
        <f t="shared" si="1374"/>
        <v>271913.77012036595</v>
      </c>
      <c r="AI2926" s="11">
        <f t="shared" si="1362"/>
        <v>0</v>
      </c>
      <c r="AJ2926">
        <f t="shared" si="1363"/>
        <v>0</v>
      </c>
      <c r="AK2926" t="e">
        <f t="shared" si="1375"/>
        <v>#DIV/0!</v>
      </c>
      <c r="AL2926">
        <f t="shared" si="1376"/>
        <v>43.480650960000006</v>
      </c>
      <c r="AM2926" s="5">
        <f t="shared" si="1377"/>
        <v>5.0200000000000005</v>
      </c>
      <c r="AN2926">
        <v>0</v>
      </c>
      <c r="AO2926" s="72">
        <f t="shared" si="1378"/>
        <v>2.4000000000000004</v>
      </c>
      <c r="AP2926" s="72">
        <f t="shared" si="1379"/>
        <v>1.6</v>
      </c>
      <c r="AQ2926" s="72">
        <f t="shared" si="1380"/>
        <v>1.8</v>
      </c>
      <c r="AR2926" s="71" t="e">
        <f t="shared" si="1381"/>
        <v>#DIV/0!</v>
      </c>
      <c r="BA2926">
        <f t="shared" si="1382"/>
        <v>263</v>
      </c>
      <c r="BB2926" s="91" t="e">
        <f t="shared" si="1383"/>
        <v>#DIV/0!</v>
      </c>
    </row>
    <row r="2927" spans="1:54">
      <c r="A2927" s="2" t="s">
        <v>3045</v>
      </c>
      <c r="B2927" s="7" t="s">
        <v>42870</v>
      </c>
      <c r="C2927" s="17">
        <f t="shared" si="1364"/>
        <v>7.1000000000000005</v>
      </c>
      <c r="D2927" s="28">
        <f t="shared" si="1365"/>
        <v>95</v>
      </c>
      <c r="E2927" s="8">
        <f t="shared" si="1384"/>
        <v>13</v>
      </c>
      <c r="F2927" s="2" t="s">
        <v>8035</v>
      </c>
      <c r="G2927" s="54">
        <f t="shared" si="1385"/>
        <v>6.1</v>
      </c>
      <c r="H2927" s="20">
        <f t="shared" si="1386"/>
        <v>0.57883309999999999</v>
      </c>
      <c r="I2927" s="14" t="s">
        <v>17995</v>
      </c>
      <c r="J2927" s="14" t="s">
        <v>13021</v>
      </c>
      <c r="K2927" s="14" t="s">
        <v>22956</v>
      </c>
      <c r="L2927" s="14" t="s">
        <v>27912</v>
      </c>
      <c r="M2927" s="28">
        <f t="shared" si="1387"/>
        <v>9.6</v>
      </c>
      <c r="N2927" s="46">
        <f t="shared" si="1366"/>
        <v>5.4</v>
      </c>
      <c r="O2927" s="17">
        <f t="shared" si="1367"/>
        <v>2</v>
      </c>
      <c r="P2927" s="17">
        <f t="shared" si="1367"/>
        <v>9.8000000000000007</v>
      </c>
      <c r="Q2927" s="124">
        <f t="shared" si="1368"/>
        <v>0.8</v>
      </c>
      <c r="R2927" s="26">
        <f t="shared" si="1369"/>
        <v>1.8</v>
      </c>
      <c r="S2927" s="2" t="s">
        <v>32882</v>
      </c>
      <c r="T2927" s="2" t="s">
        <v>37861</v>
      </c>
      <c r="U2927" s="24">
        <f t="shared" si="1370"/>
        <v>368.20000000000005</v>
      </c>
      <c r="V2927" s="66">
        <f t="shared" si="1370"/>
        <v>341.8</v>
      </c>
      <c r="W2927" s="54">
        <f t="shared" si="1371"/>
        <v>0.61</v>
      </c>
      <c r="X2927" s="143">
        <f t="shared" si="1372"/>
        <v>368.20000000000005</v>
      </c>
      <c r="Y2927" s="143">
        <f t="shared" si="1373"/>
        <v>0.222</v>
      </c>
      <c r="AD2927">
        <v>152</v>
      </c>
      <c r="AE2927">
        <v>-1</v>
      </c>
      <c r="AF2927" s="10">
        <v>37.9</v>
      </c>
      <c r="AG2927" s="10">
        <v>58.12</v>
      </c>
      <c r="AH2927" s="10">
        <f t="shared" si="1374"/>
        <v>304292.9926859074</v>
      </c>
      <c r="AI2927" s="11">
        <f t="shared" si="1362"/>
        <v>0</v>
      </c>
      <c r="AJ2927">
        <f t="shared" si="1363"/>
        <v>0</v>
      </c>
      <c r="AK2927" t="e">
        <f t="shared" si="1375"/>
        <v>#DIV/0!</v>
      </c>
      <c r="AL2927">
        <f t="shared" si="1376"/>
        <v>14.858768232000001</v>
      </c>
      <c r="AM2927" s="5">
        <f t="shared" si="1377"/>
        <v>1.2200000000000002</v>
      </c>
      <c r="AN2927">
        <v>0</v>
      </c>
      <c r="AO2927" s="72">
        <f t="shared" si="1378"/>
        <v>1.8</v>
      </c>
      <c r="AP2927" s="72">
        <f t="shared" si="1379"/>
        <v>0.8</v>
      </c>
      <c r="AQ2927" s="72">
        <f t="shared" si="1380"/>
        <v>0.8</v>
      </c>
      <c r="AR2927" s="71" t="e">
        <f t="shared" si="1381"/>
        <v>#DIV/0!</v>
      </c>
      <c r="BA2927">
        <f t="shared" si="1382"/>
        <v>95</v>
      </c>
      <c r="BB2927" s="91" t="e">
        <f t="shared" si="1383"/>
        <v>#DIV/0!</v>
      </c>
    </row>
    <row r="2928" spans="1:54">
      <c r="A2928" s="2" t="s">
        <v>3046</v>
      </c>
      <c r="B2928" s="7" t="s">
        <v>42871</v>
      </c>
      <c r="C2928" s="17">
        <f t="shared" si="1364"/>
        <v>18.3</v>
      </c>
      <c r="D2928" s="28">
        <f t="shared" si="1365"/>
        <v>47</v>
      </c>
      <c r="E2928" s="8">
        <f t="shared" si="1384"/>
        <v>6</v>
      </c>
      <c r="F2928" s="2" t="s">
        <v>8036</v>
      </c>
      <c r="G2928" s="54">
        <f t="shared" si="1385"/>
        <v>17.3</v>
      </c>
      <c r="H2928" s="20">
        <f t="shared" si="1386"/>
        <v>0.78455229999999998</v>
      </c>
      <c r="I2928" s="14" t="s">
        <v>17996</v>
      </c>
      <c r="J2928" s="14" t="s">
        <v>13022</v>
      </c>
      <c r="K2928" s="14" t="s">
        <v>22957</v>
      </c>
      <c r="L2928" s="14" t="s">
        <v>27913</v>
      </c>
      <c r="M2928" s="28">
        <f t="shared" si="1387"/>
        <v>14.1</v>
      </c>
      <c r="N2928" s="46">
        <f t="shared" si="1366"/>
        <v>6.6</v>
      </c>
      <c r="O2928" s="17">
        <f t="shared" si="1367"/>
        <v>0.60000000000000009</v>
      </c>
      <c r="P2928" s="17">
        <f t="shared" si="1367"/>
        <v>0.8</v>
      </c>
      <c r="Q2928" s="124">
        <f t="shared" si="1368"/>
        <v>0.60000000000000009</v>
      </c>
      <c r="R2928" s="26">
        <f t="shared" si="1369"/>
        <v>2.4000000000000004</v>
      </c>
      <c r="S2928" s="2" t="s">
        <v>32883</v>
      </c>
      <c r="T2928" s="2" t="s">
        <v>37862</v>
      </c>
      <c r="U2928" s="24">
        <f t="shared" si="1370"/>
        <v>320.40000000000003</v>
      </c>
      <c r="V2928" s="66">
        <f t="shared" si="1370"/>
        <v>342</v>
      </c>
      <c r="W2928" s="54">
        <f t="shared" si="1371"/>
        <v>1.73</v>
      </c>
      <c r="X2928" s="143">
        <f t="shared" si="1372"/>
        <v>320.40000000000003</v>
      </c>
      <c r="Y2928" s="143">
        <f t="shared" si="1373"/>
        <v>0.44599999999999995</v>
      </c>
      <c r="AD2928">
        <v>152</v>
      </c>
      <c r="AE2928">
        <v>-1</v>
      </c>
      <c r="AF2928" s="10">
        <v>37.9</v>
      </c>
      <c r="AG2928" s="10">
        <v>58.12</v>
      </c>
      <c r="AH2928" s="10">
        <f t="shared" si="1374"/>
        <v>304044.74515291618</v>
      </c>
      <c r="AI2928" s="11">
        <f t="shared" si="1362"/>
        <v>0</v>
      </c>
      <c r="AJ2928">
        <f t="shared" si="1363"/>
        <v>0</v>
      </c>
      <c r="AK2928" t="e">
        <f t="shared" si="1375"/>
        <v>#DIV/0!</v>
      </c>
      <c r="AL2928">
        <f t="shared" si="1376"/>
        <v>0.24819575040000011</v>
      </c>
      <c r="AM2928" s="5">
        <f t="shared" si="1377"/>
        <v>3.46</v>
      </c>
      <c r="AN2928">
        <v>0</v>
      </c>
      <c r="AO2928" s="72">
        <f t="shared" si="1378"/>
        <v>2.4000000000000004</v>
      </c>
      <c r="AP2928" s="72">
        <f t="shared" si="1379"/>
        <v>0.60000000000000009</v>
      </c>
      <c r="AQ2928" s="72">
        <f t="shared" si="1380"/>
        <v>0.60000000000000009</v>
      </c>
      <c r="AR2928" s="71" t="e">
        <f t="shared" si="1381"/>
        <v>#DIV/0!</v>
      </c>
      <c r="BA2928">
        <f t="shared" si="1382"/>
        <v>47</v>
      </c>
      <c r="BB2928" s="91" t="e">
        <f t="shared" si="1383"/>
        <v>#DIV/0!</v>
      </c>
    </row>
    <row r="2929" spans="1:54">
      <c r="A2929" s="2" t="s">
        <v>3047</v>
      </c>
      <c r="B2929" s="7" t="s">
        <v>42872</v>
      </c>
      <c r="C2929" s="17">
        <f t="shared" si="1364"/>
        <v>10.5</v>
      </c>
      <c r="D2929" s="28">
        <f t="shared" si="1365"/>
        <v>151</v>
      </c>
      <c r="E2929" s="8">
        <f t="shared" si="1384"/>
        <v>20</v>
      </c>
      <c r="F2929" s="2" t="s">
        <v>8037</v>
      </c>
      <c r="G2929" s="54">
        <f t="shared" si="1385"/>
        <v>9.6</v>
      </c>
      <c r="H2929" s="20">
        <f t="shared" si="1386"/>
        <v>0.36775799999999997</v>
      </c>
      <c r="I2929" s="14" t="s">
        <v>17997</v>
      </c>
      <c r="J2929" s="14" t="s">
        <v>13023</v>
      </c>
      <c r="K2929" s="14" t="s">
        <v>22958</v>
      </c>
      <c r="L2929" s="14" t="s">
        <v>27914</v>
      </c>
      <c r="M2929" s="28">
        <f t="shared" si="1387"/>
        <v>13</v>
      </c>
      <c r="N2929" s="46">
        <f t="shared" si="1366"/>
        <v>6</v>
      </c>
      <c r="O2929" s="17">
        <f t="shared" si="1367"/>
        <v>2.6</v>
      </c>
      <c r="P2929" s="17">
        <f t="shared" si="1367"/>
        <v>3</v>
      </c>
      <c r="Q2929" s="124">
        <f t="shared" si="1368"/>
        <v>1.6</v>
      </c>
      <c r="R2929" s="26">
        <f t="shared" si="1369"/>
        <v>2.4000000000000004</v>
      </c>
      <c r="S2929" s="2" t="s">
        <v>32884</v>
      </c>
      <c r="T2929" s="2" t="s">
        <v>37863</v>
      </c>
      <c r="U2929" s="24">
        <f t="shared" si="1370"/>
        <v>423.8</v>
      </c>
      <c r="V2929" s="66">
        <f t="shared" si="1370"/>
        <v>330</v>
      </c>
      <c r="W2929" s="54">
        <f t="shared" si="1371"/>
        <v>0.96</v>
      </c>
      <c r="X2929" s="143">
        <f t="shared" si="1372"/>
        <v>423.8</v>
      </c>
      <c r="Y2929" s="143">
        <f t="shared" si="1373"/>
        <v>0.29200000000000004</v>
      </c>
      <c r="AD2929">
        <v>152</v>
      </c>
      <c r="AE2929">
        <v>-1</v>
      </c>
      <c r="AF2929" s="10">
        <v>37.9</v>
      </c>
      <c r="AG2929" s="10">
        <v>58.12</v>
      </c>
      <c r="AH2929" s="10">
        <f t="shared" si="1374"/>
        <v>320194.40640370402</v>
      </c>
      <c r="AI2929" s="11">
        <f t="shared" si="1362"/>
        <v>0</v>
      </c>
      <c r="AJ2929">
        <f t="shared" si="1363"/>
        <v>0</v>
      </c>
      <c r="AK2929" t="e">
        <f t="shared" si="1375"/>
        <v>#DIV/0!</v>
      </c>
      <c r="AL2929">
        <f t="shared" si="1376"/>
        <v>11.835570240000001</v>
      </c>
      <c r="AM2929" s="5">
        <f t="shared" si="1377"/>
        <v>1.9</v>
      </c>
      <c r="AN2929">
        <v>0</v>
      </c>
      <c r="AO2929" s="72">
        <f t="shared" si="1378"/>
        <v>2.4000000000000004</v>
      </c>
      <c r="AP2929" s="72">
        <f t="shared" si="1379"/>
        <v>1.6</v>
      </c>
      <c r="AQ2929" s="72">
        <f t="shared" si="1380"/>
        <v>1.6</v>
      </c>
      <c r="AR2929" s="71" t="e">
        <f t="shared" si="1381"/>
        <v>#DIV/0!</v>
      </c>
      <c r="BA2929">
        <f t="shared" si="1382"/>
        <v>151</v>
      </c>
      <c r="BB2929" s="91" t="e">
        <f t="shared" si="1383"/>
        <v>#DIV/0!</v>
      </c>
    </row>
    <row r="2930" spans="1:54">
      <c r="A2930" s="2" t="s">
        <v>3048</v>
      </c>
      <c r="B2930" s="7" t="s">
        <v>42873</v>
      </c>
      <c r="C2930" s="17">
        <f t="shared" si="1364"/>
        <v>9.1</v>
      </c>
      <c r="D2930" s="28">
        <f t="shared" si="1365"/>
        <v>142</v>
      </c>
      <c r="E2930" s="8">
        <f t="shared" si="1384"/>
        <v>16</v>
      </c>
      <c r="F2930" s="2" t="s">
        <v>8038</v>
      </c>
      <c r="G2930" s="54">
        <f t="shared" si="1385"/>
        <v>8.1</v>
      </c>
      <c r="H2930" s="20">
        <f t="shared" si="1386"/>
        <v>0.5293118</v>
      </c>
      <c r="I2930" s="14" t="s">
        <v>17998</v>
      </c>
      <c r="J2930" s="14" t="s">
        <v>13024</v>
      </c>
      <c r="K2930" s="14" t="s">
        <v>22959</v>
      </c>
      <c r="L2930" s="14" t="s">
        <v>27915</v>
      </c>
      <c r="M2930" s="28">
        <f t="shared" si="1387"/>
        <v>11.6</v>
      </c>
      <c r="N2930" s="46">
        <f t="shared" si="1366"/>
        <v>6</v>
      </c>
      <c r="O2930" s="17">
        <f t="shared" si="1367"/>
        <v>2.6</v>
      </c>
      <c r="P2930" s="17">
        <f t="shared" si="1367"/>
        <v>5.8000000000000007</v>
      </c>
      <c r="Q2930" s="124">
        <f t="shared" si="1368"/>
        <v>1</v>
      </c>
      <c r="R2930" s="26">
        <f t="shared" si="1369"/>
        <v>2.2000000000000002</v>
      </c>
      <c r="S2930" s="2" t="s">
        <v>32885</v>
      </c>
      <c r="T2930" s="2" t="s">
        <v>37864</v>
      </c>
      <c r="U2930" s="24">
        <f t="shared" si="1370"/>
        <v>415.20000000000005</v>
      </c>
      <c r="V2930" s="66">
        <f t="shared" si="1370"/>
        <v>306.70000000000005</v>
      </c>
      <c r="W2930" s="54">
        <f t="shared" si="1371"/>
        <v>0.81</v>
      </c>
      <c r="X2930" s="143">
        <f t="shared" si="1372"/>
        <v>415.20000000000005</v>
      </c>
      <c r="Y2930" s="143">
        <f t="shared" si="1373"/>
        <v>0.26200000000000001</v>
      </c>
      <c r="AD2930">
        <v>152</v>
      </c>
      <c r="AE2930">
        <v>-1</v>
      </c>
      <c r="AF2930" s="10">
        <v>37.9</v>
      </c>
      <c r="AG2930" s="10">
        <v>58.12</v>
      </c>
      <c r="AH2930" s="10">
        <f t="shared" si="1374"/>
        <v>348175.30763296527</v>
      </c>
      <c r="AI2930" s="11">
        <f t="shared" si="1362"/>
        <v>0</v>
      </c>
      <c r="AJ2930">
        <f t="shared" si="1363"/>
        <v>0</v>
      </c>
      <c r="AK2930" t="e">
        <f t="shared" si="1375"/>
        <v>#DIV/0!</v>
      </c>
      <c r="AL2930">
        <f t="shared" si="1376"/>
        <v>15.615551723200005</v>
      </c>
      <c r="AM2930" s="5">
        <f t="shared" si="1377"/>
        <v>1.6199999999999999</v>
      </c>
      <c r="AN2930">
        <v>0</v>
      </c>
      <c r="AO2930" s="72">
        <f t="shared" si="1378"/>
        <v>2.2000000000000002</v>
      </c>
      <c r="AP2930" s="72">
        <f t="shared" si="1379"/>
        <v>1</v>
      </c>
      <c r="AQ2930" s="72">
        <f t="shared" si="1380"/>
        <v>1.2000000000000002</v>
      </c>
      <c r="AR2930" s="71" t="e">
        <f t="shared" si="1381"/>
        <v>#DIV/0!</v>
      </c>
      <c r="BA2930">
        <f t="shared" si="1382"/>
        <v>142</v>
      </c>
      <c r="BB2930" s="91" t="e">
        <f t="shared" si="1383"/>
        <v>#DIV/0!</v>
      </c>
    </row>
    <row r="2931" spans="1:54">
      <c r="A2931" s="2" t="s">
        <v>3049</v>
      </c>
      <c r="B2931" s="7" t="s">
        <v>42874</v>
      </c>
      <c r="C2931" s="17">
        <f t="shared" si="1364"/>
        <v>11.8</v>
      </c>
      <c r="D2931" s="28">
        <f t="shared" si="1365"/>
        <v>153</v>
      </c>
      <c r="E2931" s="8">
        <f t="shared" si="1384"/>
        <v>6</v>
      </c>
      <c r="F2931" s="2" t="s">
        <v>8039</v>
      </c>
      <c r="G2931" s="54">
        <f t="shared" si="1385"/>
        <v>10.9</v>
      </c>
      <c r="H2931" s="20">
        <f t="shared" si="1386"/>
        <v>0.41098350000000006</v>
      </c>
      <c r="I2931" s="14" t="s">
        <v>17999</v>
      </c>
      <c r="J2931" s="14" t="s">
        <v>13025</v>
      </c>
      <c r="K2931" s="14" t="s">
        <v>22960</v>
      </c>
      <c r="L2931" s="14" t="s">
        <v>27916</v>
      </c>
      <c r="M2931" s="28">
        <f t="shared" si="1387"/>
        <v>14.3</v>
      </c>
      <c r="N2931" s="46">
        <f t="shared" si="1366"/>
        <v>6.4</v>
      </c>
      <c r="O2931" s="17">
        <f t="shared" si="1367"/>
        <v>1.8</v>
      </c>
      <c r="P2931" s="17">
        <f t="shared" si="1367"/>
        <v>0.4</v>
      </c>
      <c r="Q2931" s="124">
        <f t="shared" si="1368"/>
        <v>0.8</v>
      </c>
      <c r="R2931" s="26">
        <f t="shared" si="1369"/>
        <v>1.4000000000000001</v>
      </c>
      <c r="S2931" s="2" t="s">
        <v>32886</v>
      </c>
      <c r="T2931" s="2" t="s">
        <v>37865</v>
      </c>
      <c r="U2931" s="24">
        <f t="shared" si="1370"/>
        <v>425.70000000000005</v>
      </c>
      <c r="V2931" s="66">
        <f t="shared" si="1370"/>
        <v>352.70000000000005</v>
      </c>
      <c r="W2931" s="54">
        <f t="shared" si="1371"/>
        <v>1.0900000000000001</v>
      </c>
      <c r="X2931" s="143">
        <f t="shared" si="1372"/>
        <v>425.70000000000005</v>
      </c>
      <c r="Y2931" s="143">
        <f t="shared" si="1373"/>
        <v>0.31800000000000006</v>
      </c>
      <c r="AD2931">
        <v>152</v>
      </c>
      <c r="AE2931">
        <v>-1</v>
      </c>
      <c r="AF2931" s="10">
        <v>37.9</v>
      </c>
      <c r="AG2931" s="10">
        <v>58.12</v>
      </c>
      <c r="AH2931" s="10">
        <f t="shared" si="1374"/>
        <v>288303.23910017021</v>
      </c>
      <c r="AI2931" s="11">
        <f t="shared" si="1362"/>
        <v>0</v>
      </c>
      <c r="AJ2931">
        <f t="shared" si="1363"/>
        <v>0</v>
      </c>
      <c r="AK2931" t="e">
        <f t="shared" si="1375"/>
        <v>#DIV/0!</v>
      </c>
      <c r="AL2931">
        <f t="shared" si="1376"/>
        <v>0.59372863200000003</v>
      </c>
      <c r="AM2931" s="5">
        <f t="shared" si="1377"/>
        <v>2.16</v>
      </c>
      <c r="AN2931">
        <v>0</v>
      </c>
      <c r="AO2931" s="72">
        <f t="shared" si="1378"/>
        <v>1.4000000000000001</v>
      </c>
      <c r="AP2931" s="72">
        <f t="shared" si="1379"/>
        <v>0.8</v>
      </c>
      <c r="AQ2931" s="72">
        <f t="shared" si="1380"/>
        <v>1</v>
      </c>
      <c r="AR2931" s="71" t="e">
        <f t="shared" si="1381"/>
        <v>#DIV/0!</v>
      </c>
      <c r="BA2931">
        <f t="shared" si="1382"/>
        <v>153</v>
      </c>
      <c r="BB2931" s="91" t="e">
        <f t="shared" si="1383"/>
        <v>#DIV/0!</v>
      </c>
    </row>
    <row r="2932" spans="1:54">
      <c r="A2932" s="2" t="s">
        <v>3050</v>
      </c>
      <c r="B2932" s="7" t="s">
        <v>42875</v>
      </c>
      <c r="C2932" s="17">
        <f t="shared" si="1364"/>
        <v>17.100000000000001</v>
      </c>
      <c r="D2932" s="28">
        <f t="shared" si="1365"/>
        <v>24</v>
      </c>
      <c r="E2932" s="8">
        <f t="shared" si="1384"/>
        <v>5</v>
      </c>
      <c r="F2932" s="2" t="s">
        <v>8040</v>
      </c>
      <c r="G2932" s="54">
        <f t="shared" si="1385"/>
        <v>16.200000000000003</v>
      </c>
      <c r="H2932" s="20">
        <f t="shared" si="1386"/>
        <v>0.59283589999999997</v>
      </c>
      <c r="I2932" s="14" t="s">
        <v>18000</v>
      </c>
      <c r="J2932" s="14" t="s">
        <v>13026</v>
      </c>
      <c r="K2932" s="14" t="s">
        <v>22961</v>
      </c>
      <c r="L2932" s="14" t="s">
        <v>27917</v>
      </c>
      <c r="M2932" s="28">
        <f t="shared" si="1387"/>
        <v>10.8</v>
      </c>
      <c r="N2932" s="46">
        <f t="shared" si="1366"/>
        <v>6.8</v>
      </c>
      <c r="O2932" s="17">
        <f t="shared" si="1367"/>
        <v>0.4</v>
      </c>
      <c r="P2932" s="17">
        <f t="shared" si="1367"/>
        <v>7.4</v>
      </c>
      <c r="Q2932" s="124">
        <f t="shared" si="1368"/>
        <v>0.60000000000000009</v>
      </c>
      <c r="R2932" s="26">
        <f t="shared" si="1369"/>
        <v>1.6</v>
      </c>
      <c r="S2932" s="2" t="s">
        <v>32887</v>
      </c>
      <c r="T2932" s="2" t="s">
        <v>37866</v>
      </c>
      <c r="U2932" s="24">
        <f t="shared" si="1370"/>
        <v>296.60000000000002</v>
      </c>
      <c r="V2932" s="66">
        <f t="shared" si="1370"/>
        <v>401.70000000000005</v>
      </c>
      <c r="W2932" s="54">
        <f t="shared" si="1371"/>
        <v>1.62</v>
      </c>
      <c r="X2932" s="143">
        <f t="shared" si="1372"/>
        <v>296.60000000000002</v>
      </c>
      <c r="Y2932" s="143">
        <f t="shared" si="1373"/>
        <v>0.42400000000000004</v>
      </c>
      <c r="AD2932">
        <v>152</v>
      </c>
      <c r="AE2932">
        <v>-1</v>
      </c>
      <c r="AF2932" s="10">
        <v>37.9</v>
      </c>
      <c r="AG2932" s="10">
        <v>58.12</v>
      </c>
      <c r="AH2932" s="10">
        <f t="shared" si="1374"/>
        <v>187062.07982972538</v>
      </c>
      <c r="AI2932" s="11">
        <f t="shared" si="1362"/>
        <v>0</v>
      </c>
      <c r="AJ2932">
        <f t="shared" si="1363"/>
        <v>0</v>
      </c>
      <c r="AK2932" t="e">
        <f t="shared" si="1375"/>
        <v>#DIV/0!</v>
      </c>
      <c r="AL2932">
        <f t="shared" si="1376"/>
        <v>1.9283291776000007</v>
      </c>
      <c r="AM2932" s="5">
        <f t="shared" si="1377"/>
        <v>3.22</v>
      </c>
      <c r="AN2932">
        <v>0</v>
      </c>
      <c r="AO2932" s="72">
        <f t="shared" si="1378"/>
        <v>1.6</v>
      </c>
      <c r="AP2932" s="72">
        <f t="shared" si="1379"/>
        <v>0.60000000000000009</v>
      </c>
      <c r="AQ2932" s="72">
        <f t="shared" si="1380"/>
        <v>0.8</v>
      </c>
      <c r="AR2932" s="71" t="e">
        <f t="shared" si="1381"/>
        <v>#DIV/0!</v>
      </c>
      <c r="BA2932">
        <f t="shared" si="1382"/>
        <v>24</v>
      </c>
      <c r="BB2932" s="91" t="e">
        <f t="shared" si="1383"/>
        <v>#DIV/0!</v>
      </c>
    </row>
    <row r="2933" spans="1:54">
      <c r="A2933" s="2" t="s">
        <v>1709</v>
      </c>
      <c r="B2933" s="7" t="s">
        <v>42876</v>
      </c>
      <c r="C2933" s="17">
        <f t="shared" si="1364"/>
        <v>29.8</v>
      </c>
      <c r="D2933" s="28">
        <f t="shared" si="1365"/>
        <v>33</v>
      </c>
      <c r="E2933" s="8">
        <f t="shared" si="1384"/>
        <v>14</v>
      </c>
      <c r="F2933" s="2" t="s">
        <v>8041</v>
      </c>
      <c r="G2933" s="54">
        <f t="shared" si="1385"/>
        <v>28.8</v>
      </c>
      <c r="H2933" s="20">
        <f t="shared" si="1386"/>
        <v>0.60834889999999997</v>
      </c>
      <c r="I2933" s="14" t="s">
        <v>18001</v>
      </c>
      <c r="J2933" s="14" t="s">
        <v>13027</v>
      </c>
      <c r="K2933" s="14" t="s">
        <v>22962</v>
      </c>
      <c r="L2933" s="14" t="s">
        <v>27918</v>
      </c>
      <c r="M2933" s="28">
        <f t="shared" si="1387"/>
        <v>11.1</v>
      </c>
      <c r="N2933" s="46">
        <f t="shared" si="1366"/>
        <v>5.8</v>
      </c>
      <c r="O2933" s="17">
        <f t="shared" si="1367"/>
        <v>2</v>
      </c>
      <c r="P2933" s="17">
        <f t="shared" si="1367"/>
        <v>6.8000000000000007</v>
      </c>
      <c r="Q2933" s="124">
        <f t="shared" si="1368"/>
        <v>1</v>
      </c>
      <c r="R2933" s="26">
        <f t="shared" si="1369"/>
        <v>2.8000000000000003</v>
      </c>
      <c r="S2933" s="2" t="s">
        <v>32888</v>
      </c>
      <c r="T2933" s="2" t="s">
        <v>37867</v>
      </c>
      <c r="U2933" s="24">
        <f t="shared" si="1370"/>
        <v>305.60000000000002</v>
      </c>
      <c r="V2933" s="66">
        <f t="shared" si="1370"/>
        <v>373.6</v>
      </c>
      <c r="W2933" s="54">
        <f t="shared" si="1371"/>
        <v>2.88</v>
      </c>
      <c r="X2933" s="143">
        <f t="shared" si="1372"/>
        <v>305.60000000000002</v>
      </c>
      <c r="Y2933" s="143">
        <f t="shared" si="1373"/>
        <v>0.67599999999999993</v>
      </c>
      <c r="AD2933">
        <v>152</v>
      </c>
      <c r="AE2933">
        <v>-1</v>
      </c>
      <c r="AF2933" s="10">
        <v>37.9</v>
      </c>
      <c r="AG2933" s="10">
        <v>58.12</v>
      </c>
      <c r="AH2933" s="10">
        <f t="shared" si="1374"/>
        <v>253096.99305086391</v>
      </c>
      <c r="AI2933" s="11">
        <f t="shared" si="1362"/>
        <v>0</v>
      </c>
      <c r="AJ2933">
        <f t="shared" si="1363"/>
        <v>0</v>
      </c>
      <c r="AK2933" t="e">
        <f t="shared" si="1375"/>
        <v>#DIV/0!</v>
      </c>
      <c r="AL2933">
        <f t="shared" si="1376"/>
        <v>14.914073888000004</v>
      </c>
      <c r="AM2933" s="5">
        <f t="shared" si="1377"/>
        <v>5.76</v>
      </c>
      <c r="AN2933">
        <v>0</v>
      </c>
      <c r="AO2933" s="72">
        <f t="shared" si="1378"/>
        <v>2.8000000000000003</v>
      </c>
      <c r="AP2933" s="72">
        <f t="shared" si="1379"/>
        <v>1</v>
      </c>
      <c r="AQ2933" s="72">
        <f t="shared" si="1380"/>
        <v>1.2000000000000002</v>
      </c>
      <c r="AR2933" s="71" t="e">
        <f t="shared" si="1381"/>
        <v>#DIV/0!</v>
      </c>
      <c r="BA2933">
        <f t="shared" si="1382"/>
        <v>33</v>
      </c>
      <c r="BB2933" s="91" t="e">
        <f t="shared" si="1383"/>
        <v>#DIV/0!</v>
      </c>
    </row>
    <row r="2934" spans="1:54">
      <c r="A2934" s="2" t="s">
        <v>3051</v>
      </c>
      <c r="B2934" s="7" t="s">
        <v>42877</v>
      </c>
      <c r="C2934" s="17">
        <f t="shared" si="1364"/>
        <v>29.700000000000003</v>
      </c>
      <c r="D2934" s="28">
        <f t="shared" si="1365"/>
        <v>49</v>
      </c>
      <c r="E2934" s="8">
        <f t="shared" si="1384"/>
        <v>7</v>
      </c>
      <c r="F2934" s="2" t="s">
        <v>8042</v>
      </c>
      <c r="G2934" s="54">
        <f t="shared" si="1385"/>
        <v>28.8</v>
      </c>
      <c r="H2934" s="20">
        <f t="shared" si="1386"/>
        <v>0.27231670000000002</v>
      </c>
      <c r="I2934" s="14" t="s">
        <v>18002</v>
      </c>
      <c r="J2934" s="14" t="s">
        <v>13028</v>
      </c>
      <c r="K2934" s="14" t="s">
        <v>22963</v>
      </c>
      <c r="L2934" s="14" t="s">
        <v>27919</v>
      </c>
      <c r="M2934" s="28">
        <f t="shared" si="1387"/>
        <v>12.1</v>
      </c>
      <c r="N2934" s="46">
        <f t="shared" si="1366"/>
        <v>5.4</v>
      </c>
      <c r="O2934" s="17">
        <f t="shared" si="1367"/>
        <v>2.6</v>
      </c>
      <c r="P2934" s="17">
        <f t="shared" si="1367"/>
        <v>4.8000000000000007</v>
      </c>
      <c r="Q2934" s="124">
        <f t="shared" si="1368"/>
        <v>0.2</v>
      </c>
      <c r="R2934" s="26">
        <f t="shared" si="1369"/>
        <v>0.4</v>
      </c>
      <c r="S2934" s="2" t="s">
        <v>32889</v>
      </c>
      <c r="T2934" s="2" t="s">
        <v>37868</v>
      </c>
      <c r="U2934" s="24">
        <f t="shared" si="1370"/>
        <v>322</v>
      </c>
      <c r="V2934" s="66">
        <f t="shared" si="1370"/>
        <v>376.70000000000005</v>
      </c>
      <c r="W2934" s="54">
        <f t="shared" si="1371"/>
        <v>2.88</v>
      </c>
      <c r="X2934" s="143">
        <f t="shared" si="1372"/>
        <v>322</v>
      </c>
      <c r="Y2934" s="143">
        <f t="shared" si="1373"/>
        <v>0.67599999999999993</v>
      </c>
      <c r="AD2934">
        <v>152</v>
      </c>
      <c r="AE2934">
        <v>-1</v>
      </c>
      <c r="AF2934" s="10">
        <v>37.9</v>
      </c>
      <c r="AG2934" s="10">
        <v>58.12</v>
      </c>
      <c r="AH2934" s="10">
        <f t="shared" si="1374"/>
        <v>247129.69002430214</v>
      </c>
      <c r="AI2934" s="11">
        <f t="shared" ref="AI2934:AI2997" si="1388">1-EXP(-2.63*(AA2934/AH2934)*(AD2934-AE2934)*(1-((AD2934-T2934)/(AD2934-AE2934))^0.38))</f>
        <v>0</v>
      </c>
      <c r="AJ2934">
        <f t="shared" ref="AJ2934:AJ2997" si="1389">H2934*P2934*O2934*R2934*AB2934</f>
        <v>0</v>
      </c>
      <c r="AK2934" t="e">
        <f t="shared" si="1375"/>
        <v>#DIV/0!</v>
      </c>
      <c r="AL2934">
        <f t="shared" si="1376"/>
        <v>3.6325950336000008</v>
      </c>
      <c r="AM2934" s="5">
        <f t="shared" si="1377"/>
        <v>5.74</v>
      </c>
      <c r="AN2934">
        <v>0</v>
      </c>
      <c r="AO2934" s="72">
        <f t="shared" si="1378"/>
        <v>0.4</v>
      </c>
      <c r="AP2934" s="72">
        <f t="shared" si="1379"/>
        <v>0.2</v>
      </c>
      <c r="AQ2934" s="72">
        <f t="shared" si="1380"/>
        <v>0.4</v>
      </c>
      <c r="AR2934" s="71" t="e">
        <f t="shared" si="1381"/>
        <v>#DIV/0!</v>
      </c>
      <c r="BA2934">
        <f t="shared" si="1382"/>
        <v>49</v>
      </c>
      <c r="BB2934" s="91" t="e">
        <f t="shared" si="1383"/>
        <v>#DIV/0!</v>
      </c>
    </row>
    <row r="2935" spans="1:54">
      <c r="A2935" s="2" t="s">
        <v>3052</v>
      </c>
      <c r="B2935" s="7" t="s">
        <v>42878</v>
      </c>
      <c r="C2935" s="17">
        <f t="shared" si="1364"/>
        <v>33.4</v>
      </c>
      <c r="D2935" s="28">
        <f t="shared" si="1365"/>
        <v>213</v>
      </c>
      <c r="E2935" s="8">
        <f t="shared" si="1384"/>
        <v>9</v>
      </c>
      <c r="F2935" s="2" t="s">
        <v>8043</v>
      </c>
      <c r="G2935" s="54">
        <f t="shared" si="1385"/>
        <v>32.4</v>
      </c>
      <c r="H2935" s="20">
        <f t="shared" si="1386"/>
        <v>0.77765829999999991</v>
      </c>
      <c r="I2935" s="14" t="s">
        <v>18003</v>
      </c>
      <c r="J2935" s="14" t="s">
        <v>13029</v>
      </c>
      <c r="K2935" s="14" t="s">
        <v>22964</v>
      </c>
      <c r="L2935" s="14" t="s">
        <v>27920</v>
      </c>
      <c r="M2935" s="28">
        <f t="shared" si="1387"/>
        <v>11.2</v>
      </c>
      <c r="N2935" s="46">
        <f t="shared" si="1366"/>
        <v>6.2</v>
      </c>
      <c r="O2935" s="17">
        <f t="shared" si="1367"/>
        <v>2.2000000000000002</v>
      </c>
      <c r="P2935" s="17">
        <f t="shared" si="1367"/>
        <v>6.6000000000000005</v>
      </c>
      <c r="Q2935" s="124">
        <f t="shared" si="1368"/>
        <v>0.4</v>
      </c>
      <c r="R2935" s="26">
        <f t="shared" si="1369"/>
        <v>1.8</v>
      </c>
      <c r="S2935" s="2" t="s">
        <v>32890</v>
      </c>
      <c r="T2935" s="2" t="s">
        <v>37869</v>
      </c>
      <c r="U2935" s="24">
        <f t="shared" si="1370"/>
        <v>485.8</v>
      </c>
      <c r="V2935" s="66">
        <f t="shared" si="1370"/>
        <v>296</v>
      </c>
      <c r="W2935" s="54">
        <f t="shared" si="1371"/>
        <v>3.2399999999999998</v>
      </c>
      <c r="X2935" s="143">
        <f t="shared" si="1372"/>
        <v>485.8</v>
      </c>
      <c r="Y2935" s="143">
        <f t="shared" si="1373"/>
        <v>0.74799999999999989</v>
      </c>
      <c r="AD2935">
        <v>152</v>
      </c>
      <c r="AE2935">
        <v>-1</v>
      </c>
      <c r="AF2935" s="10">
        <v>37.9</v>
      </c>
      <c r="AG2935" s="10">
        <v>58.12</v>
      </c>
      <c r="AH2935" s="10">
        <f t="shared" si="1374"/>
        <v>359872.96946947044</v>
      </c>
      <c r="AI2935" s="11">
        <f t="shared" si="1388"/>
        <v>0</v>
      </c>
      <c r="AJ2935">
        <f t="shared" si="1389"/>
        <v>0</v>
      </c>
      <c r="AK2935" t="e">
        <f t="shared" si="1375"/>
        <v>#DIV/0!</v>
      </c>
      <c r="AL2935">
        <f t="shared" si="1376"/>
        <v>5.8111226712000033</v>
      </c>
      <c r="AM2935" s="5">
        <f t="shared" si="1377"/>
        <v>6.4799999999999995</v>
      </c>
      <c r="AN2935">
        <v>0</v>
      </c>
      <c r="AO2935" s="72">
        <f t="shared" si="1378"/>
        <v>1.8</v>
      </c>
      <c r="AP2935" s="72">
        <f t="shared" si="1379"/>
        <v>0.4</v>
      </c>
      <c r="AQ2935" s="72">
        <f t="shared" si="1380"/>
        <v>0.60000000000000009</v>
      </c>
      <c r="AR2935" s="71" t="e">
        <f t="shared" si="1381"/>
        <v>#DIV/0!</v>
      </c>
      <c r="BA2935">
        <f t="shared" si="1382"/>
        <v>213</v>
      </c>
      <c r="BB2935" s="91" t="e">
        <f t="shared" si="1383"/>
        <v>#DIV/0!</v>
      </c>
    </row>
    <row r="2936" spans="1:54">
      <c r="A2936" s="2" t="s">
        <v>3053</v>
      </c>
      <c r="B2936" s="7" t="s">
        <v>42879</v>
      </c>
      <c r="C2936" s="17">
        <f t="shared" si="1364"/>
        <v>15.700000000000001</v>
      </c>
      <c r="D2936" s="28">
        <f t="shared" si="1365"/>
        <v>263</v>
      </c>
      <c r="E2936" s="8">
        <f t="shared" si="1384"/>
        <v>11</v>
      </c>
      <c r="F2936" s="2" t="s">
        <v>8044</v>
      </c>
      <c r="G2936" s="54">
        <f t="shared" si="1385"/>
        <v>14.799999999999999</v>
      </c>
      <c r="H2936" s="20">
        <f t="shared" si="1386"/>
        <v>0.54618519999999993</v>
      </c>
      <c r="I2936" s="14" t="s">
        <v>18004</v>
      </c>
      <c r="J2936" s="14" t="s">
        <v>13030</v>
      </c>
      <c r="K2936" s="14" t="s">
        <v>22965</v>
      </c>
      <c r="L2936" s="14" t="s">
        <v>27921</v>
      </c>
      <c r="M2936" s="28">
        <f t="shared" si="1387"/>
        <v>11.4</v>
      </c>
      <c r="N2936" s="46">
        <f t="shared" si="1366"/>
        <v>5.2</v>
      </c>
      <c r="O2936" s="17">
        <f t="shared" si="1367"/>
        <v>1.2000000000000002</v>
      </c>
      <c r="P2936" s="17">
        <f t="shared" si="1367"/>
        <v>6.2</v>
      </c>
      <c r="Q2936" s="124">
        <f t="shared" si="1368"/>
        <v>1</v>
      </c>
      <c r="R2936" s="26">
        <f t="shared" si="1369"/>
        <v>2</v>
      </c>
      <c r="S2936" s="2" t="s">
        <v>32891</v>
      </c>
      <c r="T2936" s="2" t="s">
        <v>37870</v>
      </c>
      <c r="U2936" s="24">
        <f t="shared" si="1370"/>
        <v>535.9</v>
      </c>
      <c r="V2936" s="66">
        <f t="shared" si="1370"/>
        <v>414.90000000000003</v>
      </c>
      <c r="W2936" s="54">
        <f t="shared" si="1371"/>
        <v>1.48</v>
      </c>
      <c r="X2936" s="143">
        <f t="shared" si="1372"/>
        <v>535.9</v>
      </c>
      <c r="Y2936" s="143">
        <f t="shared" si="1373"/>
        <v>0.39600000000000002</v>
      </c>
      <c r="AD2936">
        <v>152</v>
      </c>
      <c r="AE2936">
        <v>-1</v>
      </c>
      <c r="AF2936" s="10">
        <v>37.9</v>
      </c>
      <c r="AG2936" s="10">
        <v>58.12</v>
      </c>
      <c r="AH2936" s="10">
        <f t="shared" si="1374"/>
        <v>135670.21848545142</v>
      </c>
      <c r="AI2936" s="11">
        <f t="shared" si="1388"/>
        <v>0</v>
      </c>
      <c r="AJ2936">
        <f t="shared" si="1389"/>
        <v>0</v>
      </c>
      <c r="AK2936" t="e">
        <f t="shared" si="1375"/>
        <v>#DIV/0!</v>
      </c>
      <c r="AL2936">
        <f t="shared" si="1376"/>
        <v>6.7527642240000016</v>
      </c>
      <c r="AM2936" s="5">
        <f t="shared" si="1377"/>
        <v>2.9400000000000004</v>
      </c>
      <c r="AN2936">
        <v>0</v>
      </c>
      <c r="AO2936" s="72">
        <f t="shared" si="1378"/>
        <v>2</v>
      </c>
      <c r="AP2936" s="72">
        <f t="shared" si="1379"/>
        <v>1</v>
      </c>
      <c r="AQ2936" s="72">
        <f t="shared" si="1380"/>
        <v>1</v>
      </c>
      <c r="AR2936" s="71" t="e">
        <f t="shared" si="1381"/>
        <v>#DIV/0!</v>
      </c>
      <c r="BA2936">
        <f t="shared" si="1382"/>
        <v>263</v>
      </c>
      <c r="BB2936" s="91" t="e">
        <f t="shared" si="1383"/>
        <v>#DIV/0!</v>
      </c>
    </row>
    <row r="2937" spans="1:54">
      <c r="A2937" s="2" t="s">
        <v>3054</v>
      </c>
      <c r="B2937" s="7" t="s">
        <v>42880</v>
      </c>
      <c r="C2937" s="17">
        <f t="shared" si="1364"/>
        <v>22.6</v>
      </c>
      <c r="D2937" s="28">
        <f t="shared" si="1365"/>
        <v>11</v>
      </c>
      <c r="E2937" s="8">
        <f t="shared" si="1384"/>
        <v>8</v>
      </c>
      <c r="F2937" s="2" t="s">
        <v>8045</v>
      </c>
      <c r="G2937" s="54">
        <f t="shared" si="1385"/>
        <v>21.6</v>
      </c>
      <c r="H2937" s="20">
        <f t="shared" si="1386"/>
        <v>0.59161819999999998</v>
      </c>
      <c r="I2937" s="14" t="s">
        <v>18005</v>
      </c>
      <c r="J2937" s="14" t="s">
        <v>13031</v>
      </c>
      <c r="K2937" s="14" t="s">
        <v>22966</v>
      </c>
      <c r="L2937" s="14" t="s">
        <v>27922</v>
      </c>
      <c r="M2937" s="28">
        <f t="shared" si="1387"/>
        <v>10.399999999999999</v>
      </c>
      <c r="N2937" s="46">
        <f t="shared" si="1366"/>
        <v>6.8</v>
      </c>
      <c r="O2937" s="17">
        <f t="shared" si="1367"/>
        <v>1.6</v>
      </c>
      <c r="P2937" s="17">
        <f t="shared" si="1367"/>
        <v>8.2000000000000011</v>
      </c>
      <c r="Q2937" s="124">
        <f t="shared" si="1368"/>
        <v>0.4</v>
      </c>
      <c r="R2937" s="26">
        <f t="shared" si="1369"/>
        <v>0.8</v>
      </c>
      <c r="S2937" s="2" t="s">
        <v>32892</v>
      </c>
      <c r="T2937" s="2" t="s">
        <v>37871</v>
      </c>
      <c r="U2937" s="24">
        <f t="shared" si="1370"/>
        <v>283.8</v>
      </c>
      <c r="V2937" s="66">
        <f t="shared" si="1370"/>
        <v>395.3</v>
      </c>
      <c r="W2937" s="54">
        <f t="shared" si="1371"/>
        <v>2.1599999999999997</v>
      </c>
      <c r="X2937" s="143">
        <f t="shared" si="1372"/>
        <v>283.8</v>
      </c>
      <c r="Y2937" s="143">
        <f t="shared" si="1373"/>
        <v>0.53199999999999992</v>
      </c>
      <c r="AD2937">
        <v>152</v>
      </c>
      <c r="AE2937">
        <v>-1</v>
      </c>
      <c r="AF2937" s="10">
        <v>37.9</v>
      </c>
      <c r="AG2937" s="10">
        <v>58.12</v>
      </c>
      <c r="AH2937" s="10">
        <f t="shared" si="1374"/>
        <v>205237.26104675158</v>
      </c>
      <c r="AI2937" s="11">
        <f t="shared" si="1388"/>
        <v>0</v>
      </c>
      <c r="AJ2937">
        <f t="shared" si="1389"/>
        <v>0</v>
      </c>
      <c r="AK2937" t="e">
        <f t="shared" si="1375"/>
        <v>#DIV/0!</v>
      </c>
      <c r="AL2937">
        <f t="shared" si="1376"/>
        <v>4.2863753728000011</v>
      </c>
      <c r="AM2937" s="5">
        <f t="shared" si="1377"/>
        <v>4.32</v>
      </c>
      <c r="AN2937">
        <v>0</v>
      </c>
      <c r="AO2937" s="72">
        <f t="shared" si="1378"/>
        <v>0.8</v>
      </c>
      <c r="AP2937" s="72">
        <f t="shared" si="1379"/>
        <v>0.4</v>
      </c>
      <c r="AQ2937" s="72">
        <f t="shared" si="1380"/>
        <v>0.4</v>
      </c>
      <c r="AR2937" s="71" t="e">
        <f t="shared" si="1381"/>
        <v>#DIV/0!</v>
      </c>
      <c r="BA2937">
        <f t="shared" si="1382"/>
        <v>11</v>
      </c>
      <c r="BB2937" s="91" t="e">
        <f t="shared" si="1383"/>
        <v>#DIV/0!</v>
      </c>
    </row>
    <row r="2938" spans="1:54">
      <c r="A2938" s="2" t="s">
        <v>3055</v>
      </c>
      <c r="B2938" s="7" t="s">
        <v>42881</v>
      </c>
      <c r="C2938" s="17">
        <f t="shared" si="1364"/>
        <v>35.800000000000004</v>
      </c>
      <c r="D2938" s="28">
        <f t="shared" si="1365"/>
        <v>222</v>
      </c>
      <c r="E2938" s="8">
        <f t="shared" si="1384"/>
        <v>6</v>
      </c>
      <c r="F2938" s="2" t="s">
        <v>8046</v>
      </c>
      <c r="G2938" s="54">
        <f t="shared" si="1385"/>
        <v>34.9</v>
      </c>
      <c r="H2938" s="20">
        <f t="shared" si="1386"/>
        <v>0.85773560000000004</v>
      </c>
      <c r="I2938" s="14" t="s">
        <v>18006</v>
      </c>
      <c r="J2938" s="14" t="s">
        <v>13032</v>
      </c>
      <c r="K2938" s="14" t="s">
        <v>22967</v>
      </c>
      <c r="L2938" s="14" t="s">
        <v>27923</v>
      </c>
      <c r="M2938" s="28">
        <f t="shared" si="1387"/>
        <v>13.1</v>
      </c>
      <c r="N2938" s="46">
        <f t="shared" si="1366"/>
        <v>6.4</v>
      </c>
      <c r="O2938" s="17">
        <f t="shared" si="1367"/>
        <v>2</v>
      </c>
      <c r="P2938" s="17">
        <f t="shared" si="1367"/>
        <v>2.8000000000000003</v>
      </c>
      <c r="Q2938" s="124">
        <f t="shared" si="1368"/>
        <v>0.2</v>
      </c>
      <c r="R2938" s="26">
        <f t="shared" si="1369"/>
        <v>1</v>
      </c>
      <c r="S2938" s="2" t="s">
        <v>32893</v>
      </c>
      <c r="T2938" s="2" t="s">
        <v>37872</v>
      </c>
      <c r="U2938" s="24">
        <f t="shared" si="1370"/>
        <v>494.70000000000005</v>
      </c>
      <c r="V2938" s="66">
        <f t="shared" si="1370"/>
        <v>404.6</v>
      </c>
      <c r="W2938" s="54">
        <f t="shared" si="1371"/>
        <v>3.4899999999999998</v>
      </c>
      <c r="X2938" s="143">
        <f t="shared" si="1372"/>
        <v>494.70000000000005</v>
      </c>
      <c r="Y2938" s="143">
        <f t="shared" si="1373"/>
        <v>0.79799999999999993</v>
      </c>
      <c r="AD2938">
        <v>152</v>
      </c>
      <c r="AE2938">
        <v>-1</v>
      </c>
      <c r="AF2938" s="10">
        <v>37.9</v>
      </c>
      <c r="AG2938" s="10">
        <v>58.12</v>
      </c>
      <c r="AH2938" s="10">
        <f t="shared" si="1374"/>
        <v>177598.53562181347</v>
      </c>
      <c r="AI2938" s="11">
        <f t="shared" si="1388"/>
        <v>0</v>
      </c>
      <c r="AJ2938">
        <f t="shared" si="1389"/>
        <v>0</v>
      </c>
      <c r="AK2938" t="e">
        <f t="shared" si="1375"/>
        <v>#DIV/0!</v>
      </c>
      <c r="AL2938">
        <f t="shared" si="1376"/>
        <v>0.79668063999999983</v>
      </c>
      <c r="AM2938" s="5">
        <f t="shared" si="1377"/>
        <v>6.9600000000000009</v>
      </c>
      <c r="AN2938">
        <v>0</v>
      </c>
      <c r="AO2938" s="72">
        <f t="shared" si="1378"/>
        <v>1</v>
      </c>
      <c r="AP2938" s="72">
        <f t="shared" si="1379"/>
        <v>0.2</v>
      </c>
      <c r="AQ2938" s="72">
        <f t="shared" si="1380"/>
        <v>0.2</v>
      </c>
      <c r="AR2938" s="71" t="e">
        <f t="shared" si="1381"/>
        <v>#DIV/0!</v>
      </c>
      <c r="BA2938">
        <f t="shared" si="1382"/>
        <v>222</v>
      </c>
      <c r="BB2938" s="91" t="e">
        <f t="shared" si="1383"/>
        <v>#DIV/0!</v>
      </c>
    </row>
    <row r="2939" spans="1:54">
      <c r="A2939" s="2" t="s">
        <v>3056</v>
      </c>
      <c r="B2939" s="7" t="s">
        <v>42882</v>
      </c>
      <c r="C2939" s="17">
        <f t="shared" si="1364"/>
        <v>14.9</v>
      </c>
      <c r="D2939" s="28">
        <f t="shared" si="1365"/>
        <v>295</v>
      </c>
      <c r="E2939" s="8">
        <f t="shared" si="1384"/>
        <v>6</v>
      </c>
      <c r="F2939" s="2" t="s">
        <v>8047</v>
      </c>
      <c r="G2939" s="54">
        <f t="shared" si="1385"/>
        <v>13.9</v>
      </c>
      <c r="H2939" s="20">
        <f t="shared" si="1386"/>
        <v>0.62952989999999998</v>
      </c>
      <c r="I2939" s="14" t="s">
        <v>18007</v>
      </c>
      <c r="J2939" s="14" t="s">
        <v>13033</v>
      </c>
      <c r="K2939" s="14" t="s">
        <v>22968</v>
      </c>
      <c r="L2939" s="14" t="s">
        <v>27924</v>
      </c>
      <c r="M2939" s="28">
        <f t="shared" si="1387"/>
        <v>12.6</v>
      </c>
      <c r="N2939" s="46">
        <f t="shared" si="1366"/>
        <v>5.4</v>
      </c>
      <c r="O2939" s="17">
        <f t="shared" si="1367"/>
        <v>0.8</v>
      </c>
      <c r="P2939" s="17">
        <f t="shared" si="1367"/>
        <v>3.8000000000000003</v>
      </c>
      <c r="Q2939" s="124">
        <f t="shared" si="1368"/>
        <v>0.4</v>
      </c>
      <c r="R2939" s="26">
        <f t="shared" si="1369"/>
        <v>1.2000000000000002</v>
      </c>
      <c r="S2939" s="2" t="s">
        <v>32894</v>
      </c>
      <c r="T2939" s="2" t="s">
        <v>37873</v>
      </c>
      <c r="U2939" s="24">
        <f t="shared" si="1370"/>
        <v>567.9</v>
      </c>
      <c r="V2939" s="66">
        <f t="shared" si="1370"/>
        <v>337.8</v>
      </c>
      <c r="W2939" s="54">
        <f t="shared" si="1371"/>
        <v>1.39</v>
      </c>
      <c r="X2939" s="143">
        <f t="shared" si="1372"/>
        <v>567.9</v>
      </c>
      <c r="Y2939" s="143">
        <f t="shared" si="1373"/>
        <v>0.378</v>
      </c>
      <c r="AD2939">
        <v>152</v>
      </c>
      <c r="AE2939">
        <v>-1</v>
      </c>
      <c r="AF2939" s="10">
        <v>37.9</v>
      </c>
      <c r="AG2939" s="10">
        <v>58.12</v>
      </c>
      <c r="AH2939" s="10">
        <f t="shared" si="1374"/>
        <v>309807.34030396992</v>
      </c>
      <c r="AI2939" s="11">
        <f t="shared" si="1388"/>
        <v>0</v>
      </c>
      <c r="AJ2939">
        <f t="shared" si="1389"/>
        <v>0</v>
      </c>
      <c r="AK2939" t="e">
        <f t="shared" si="1375"/>
        <v>#DIV/0!</v>
      </c>
      <c r="AL2939">
        <f t="shared" si="1376"/>
        <v>1.3514749248000006</v>
      </c>
      <c r="AM2939" s="5">
        <f t="shared" si="1377"/>
        <v>2.7800000000000002</v>
      </c>
      <c r="AN2939">
        <v>0</v>
      </c>
      <c r="AO2939" s="72">
        <f t="shared" si="1378"/>
        <v>1.2000000000000002</v>
      </c>
      <c r="AP2939" s="72">
        <f t="shared" si="1379"/>
        <v>0.4</v>
      </c>
      <c r="AQ2939" s="72">
        <f t="shared" si="1380"/>
        <v>0.60000000000000009</v>
      </c>
      <c r="AR2939" s="71" t="e">
        <f t="shared" si="1381"/>
        <v>#DIV/0!</v>
      </c>
      <c r="BA2939">
        <f t="shared" si="1382"/>
        <v>295</v>
      </c>
      <c r="BB2939" s="91" t="e">
        <f t="shared" si="1383"/>
        <v>#DIV/0!</v>
      </c>
    </row>
    <row r="2940" spans="1:54">
      <c r="A2940" s="2" t="s">
        <v>3057</v>
      </c>
      <c r="B2940" s="7" t="s">
        <v>42883</v>
      </c>
      <c r="C2940" s="17">
        <f t="shared" si="1364"/>
        <v>6.9</v>
      </c>
      <c r="D2940" s="28">
        <f t="shared" si="1365"/>
        <v>242</v>
      </c>
      <c r="E2940" s="8">
        <f t="shared" si="1384"/>
        <v>14</v>
      </c>
      <c r="F2940" s="2" t="s">
        <v>8048</v>
      </c>
      <c r="G2940" s="54">
        <f t="shared" si="1385"/>
        <v>6</v>
      </c>
      <c r="H2940" s="20">
        <f t="shared" si="1386"/>
        <v>0.50330280000000005</v>
      </c>
      <c r="I2940" s="14" t="s">
        <v>18008</v>
      </c>
      <c r="J2940" s="14" t="s">
        <v>13034</v>
      </c>
      <c r="K2940" s="14" t="s">
        <v>22969</v>
      </c>
      <c r="L2940" s="14" t="s">
        <v>27925</v>
      </c>
      <c r="M2940" s="28">
        <f t="shared" si="1387"/>
        <v>12.2</v>
      </c>
      <c r="N2940" s="46">
        <f t="shared" si="1366"/>
        <v>6.6</v>
      </c>
      <c r="O2940" s="17">
        <f t="shared" si="1367"/>
        <v>2.6</v>
      </c>
      <c r="P2940" s="17">
        <f t="shared" si="1367"/>
        <v>4.6000000000000005</v>
      </c>
      <c r="Q2940" s="124">
        <f t="shared" si="1368"/>
        <v>0.8</v>
      </c>
      <c r="R2940" s="26">
        <f t="shared" si="1369"/>
        <v>1.8</v>
      </c>
      <c r="S2940" s="2" t="s">
        <v>32895</v>
      </c>
      <c r="T2940" s="2" t="s">
        <v>37874</v>
      </c>
      <c r="U2940" s="24">
        <f t="shared" si="1370"/>
        <v>514.9</v>
      </c>
      <c r="V2940" s="66">
        <f t="shared" si="1370"/>
        <v>378.90000000000003</v>
      </c>
      <c r="W2940" s="54">
        <f t="shared" si="1371"/>
        <v>0.6</v>
      </c>
      <c r="X2940" s="143">
        <f t="shared" si="1372"/>
        <v>514.9</v>
      </c>
      <c r="Y2940" s="143">
        <f t="shared" si="1373"/>
        <v>0.22</v>
      </c>
      <c r="AD2940">
        <v>152</v>
      </c>
      <c r="AE2940">
        <v>-1</v>
      </c>
      <c r="AF2940" s="10">
        <v>37.9</v>
      </c>
      <c r="AG2940" s="10">
        <v>58.12</v>
      </c>
      <c r="AH2940" s="10">
        <f t="shared" si="1374"/>
        <v>242750.46076957285</v>
      </c>
      <c r="AI2940" s="11">
        <f t="shared" si="1388"/>
        <v>0</v>
      </c>
      <c r="AJ2940">
        <f t="shared" si="1389"/>
        <v>0</v>
      </c>
      <c r="AK2940" t="e">
        <f t="shared" si="1375"/>
        <v>#DIV/0!</v>
      </c>
      <c r="AL2940">
        <f t="shared" si="1376"/>
        <v>10.6928973216</v>
      </c>
      <c r="AM2940" s="5">
        <f t="shared" si="1377"/>
        <v>1.1800000000000002</v>
      </c>
      <c r="AN2940">
        <v>0</v>
      </c>
      <c r="AO2940" s="72">
        <f t="shared" si="1378"/>
        <v>1.8</v>
      </c>
      <c r="AP2940" s="72">
        <f t="shared" si="1379"/>
        <v>0.8</v>
      </c>
      <c r="AQ2940" s="72">
        <f t="shared" si="1380"/>
        <v>1</v>
      </c>
      <c r="AR2940" s="71" t="e">
        <f t="shared" si="1381"/>
        <v>#DIV/0!</v>
      </c>
      <c r="BA2940">
        <f t="shared" si="1382"/>
        <v>242</v>
      </c>
      <c r="BB2940" s="91" t="e">
        <f t="shared" si="1383"/>
        <v>#DIV/0!</v>
      </c>
    </row>
    <row r="2941" spans="1:54">
      <c r="A2941" s="2" t="s">
        <v>3058</v>
      </c>
      <c r="B2941" s="7" t="s">
        <v>42884</v>
      </c>
      <c r="C2941" s="17">
        <f t="shared" si="1364"/>
        <v>10.4</v>
      </c>
      <c r="D2941" s="28">
        <f t="shared" si="1365"/>
        <v>170</v>
      </c>
      <c r="E2941" s="8">
        <f t="shared" si="1384"/>
        <v>10</v>
      </c>
      <c r="F2941" s="2" t="s">
        <v>8049</v>
      </c>
      <c r="G2941" s="54">
        <f t="shared" si="1385"/>
        <v>9.5</v>
      </c>
      <c r="H2941" s="20">
        <f t="shared" si="1386"/>
        <v>0.81718109999999999</v>
      </c>
      <c r="I2941" s="14" t="s">
        <v>18009</v>
      </c>
      <c r="J2941" s="14" t="s">
        <v>13035</v>
      </c>
      <c r="K2941" s="14" t="s">
        <v>22970</v>
      </c>
      <c r="L2941" s="14" t="s">
        <v>27926</v>
      </c>
      <c r="M2941" s="28">
        <f t="shared" si="1387"/>
        <v>11.8</v>
      </c>
      <c r="N2941" s="46">
        <f t="shared" si="1366"/>
        <v>5.4</v>
      </c>
      <c r="O2941" s="17">
        <f t="shared" si="1367"/>
        <v>2.4000000000000004</v>
      </c>
      <c r="P2941" s="17">
        <f t="shared" si="1367"/>
        <v>5.4</v>
      </c>
      <c r="Q2941" s="124">
        <f t="shared" si="1368"/>
        <v>0.4</v>
      </c>
      <c r="R2941" s="26">
        <f t="shared" si="1369"/>
        <v>2.6</v>
      </c>
      <c r="S2941" s="2" t="s">
        <v>32896</v>
      </c>
      <c r="T2941" s="2" t="s">
        <v>37875</v>
      </c>
      <c r="U2941" s="24">
        <f t="shared" si="1370"/>
        <v>443</v>
      </c>
      <c r="V2941" s="66">
        <f t="shared" si="1370"/>
        <v>291.90000000000003</v>
      </c>
      <c r="W2941" s="54">
        <f t="shared" si="1371"/>
        <v>0.95</v>
      </c>
      <c r="X2941" s="143">
        <f t="shared" si="1372"/>
        <v>443</v>
      </c>
      <c r="Y2941" s="143">
        <f t="shared" si="1373"/>
        <v>0.29000000000000004</v>
      </c>
      <c r="AD2941">
        <v>152</v>
      </c>
      <c r="AE2941">
        <v>-1</v>
      </c>
      <c r="AF2941" s="10">
        <v>37.9</v>
      </c>
      <c r="AG2941" s="10">
        <v>58.12</v>
      </c>
      <c r="AH2941" s="10">
        <f t="shared" si="1374"/>
        <v>364291.74180739315</v>
      </c>
      <c r="AI2941" s="11">
        <f t="shared" si="1388"/>
        <v>0</v>
      </c>
      <c r="AJ2941">
        <f t="shared" si="1389"/>
        <v>0</v>
      </c>
      <c r="AK2941" t="e">
        <f t="shared" si="1375"/>
        <v>#DIV/0!</v>
      </c>
      <c r="AL2941">
        <f t="shared" si="1376"/>
        <v>6.1602656544000025</v>
      </c>
      <c r="AM2941" s="5">
        <f t="shared" si="1377"/>
        <v>1.8800000000000001</v>
      </c>
      <c r="AN2941">
        <v>0</v>
      </c>
      <c r="AO2941" s="72">
        <f t="shared" si="1378"/>
        <v>2.6</v>
      </c>
      <c r="AP2941" s="72">
        <f t="shared" si="1379"/>
        <v>0.4</v>
      </c>
      <c r="AQ2941" s="72">
        <f t="shared" si="1380"/>
        <v>0.60000000000000009</v>
      </c>
      <c r="AR2941" s="71" t="e">
        <f t="shared" si="1381"/>
        <v>#DIV/0!</v>
      </c>
      <c r="BA2941">
        <f t="shared" si="1382"/>
        <v>170</v>
      </c>
      <c r="BB2941" s="91" t="e">
        <f t="shared" si="1383"/>
        <v>#DIV/0!</v>
      </c>
    </row>
    <row r="2942" spans="1:54">
      <c r="A2942" s="2" t="s">
        <v>3059</v>
      </c>
      <c r="B2942" s="7" t="s">
        <v>42885</v>
      </c>
      <c r="C2942" s="17">
        <f t="shared" si="1364"/>
        <v>25.200000000000003</v>
      </c>
      <c r="D2942" s="28">
        <f t="shared" si="1365"/>
        <v>208</v>
      </c>
      <c r="E2942" s="8">
        <f t="shared" si="1384"/>
        <v>7</v>
      </c>
      <c r="F2942" s="2" t="s">
        <v>8050</v>
      </c>
      <c r="G2942" s="54">
        <f t="shared" si="1385"/>
        <v>24.3</v>
      </c>
      <c r="H2942" s="20">
        <f t="shared" si="1386"/>
        <v>0.62868229999999992</v>
      </c>
      <c r="I2942" s="14" t="s">
        <v>18010</v>
      </c>
      <c r="J2942" s="14" t="s">
        <v>13036</v>
      </c>
      <c r="K2942" s="14" t="s">
        <v>22971</v>
      </c>
      <c r="L2942" s="14" t="s">
        <v>27927</v>
      </c>
      <c r="M2942" s="28">
        <f t="shared" si="1387"/>
        <v>10.199999999999999</v>
      </c>
      <c r="N2942" s="46">
        <f t="shared" si="1366"/>
        <v>7</v>
      </c>
      <c r="O2942" s="17">
        <f t="shared" si="1367"/>
        <v>2.2000000000000002</v>
      </c>
      <c r="P2942" s="17">
        <f t="shared" si="1367"/>
        <v>8.6</v>
      </c>
      <c r="Q2942" s="124">
        <f t="shared" si="1368"/>
        <v>0.2</v>
      </c>
      <c r="R2942" s="26">
        <f t="shared" si="1369"/>
        <v>0.4</v>
      </c>
      <c r="S2942" s="2" t="s">
        <v>32897</v>
      </c>
      <c r="T2942" s="2" t="s">
        <v>37876</v>
      </c>
      <c r="U2942" s="24">
        <f t="shared" si="1370"/>
        <v>481.1</v>
      </c>
      <c r="V2942" s="66">
        <f t="shared" si="1370"/>
        <v>417.6</v>
      </c>
      <c r="W2942" s="54">
        <f t="shared" si="1371"/>
        <v>2.4299999999999997</v>
      </c>
      <c r="X2942" s="143">
        <f t="shared" si="1372"/>
        <v>481.1</v>
      </c>
      <c r="Y2942" s="143">
        <f t="shared" si="1373"/>
        <v>0.58599999999999997</v>
      </c>
      <c r="AD2942">
        <v>152</v>
      </c>
      <c r="AE2942">
        <v>-1</v>
      </c>
      <c r="AF2942" s="10">
        <v>37.9</v>
      </c>
      <c r="AG2942" s="10">
        <v>58.12</v>
      </c>
      <c r="AH2942" s="10">
        <f t="shared" si="1374"/>
        <v>120897.56051014227</v>
      </c>
      <c r="AI2942" s="11">
        <f t="shared" si="1388"/>
        <v>0</v>
      </c>
      <c r="AJ2942">
        <f t="shared" si="1389"/>
        <v>0</v>
      </c>
      <c r="AK2942" t="e">
        <f t="shared" si="1375"/>
        <v>#DIV/0!</v>
      </c>
      <c r="AL2942">
        <f t="shared" si="1376"/>
        <v>2.8101323536000011</v>
      </c>
      <c r="AM2942" s="5">
        <f t="shared" si="1377"/>
        <v>4.8400000000000007</v>
      </c>
      <c r="AN2942">
        <v>0</v>
      </c>
      <c r="AO2942" s="72">
        <f t="shared" si="1378"/>
        <v>0.4</v>
      </c>
      <c r="AP2942" s="72">
        <f t="shared" si="1379"/>
        <v>0.2</v>
      </c>
      <c r="AQ2942" s="72">
        <f t="shared" si="1380"/>
        <v>0.2</v>
      </c>
      <c r="AR2942" s="71" t="e">
        <f t="shared" si="1381"/>
        <v>#DIV/0!</v>
      </c>
      <c r="BA2942">
        <f t="shared" si="1382"/>
        <v>208</v>
      </c>
      <c r="BB2942" s="91" t="e">
        <f t="shared" si="1383"/>
        <v>#DIV/0!</v>
      </c>
    </row>
    <row r="2943" spans="1:54">
      <c r="A2943" s="2" t="s">
        <v>3060</v>
      </c>
      <c r="B2943" s="7" t="s">
        <v>42886</v>
      </c>
      <c r="C2943" s="17">
        <f t="shared" si="1364"/>
        <v>18</v>
      </c>
      <c r="D2943" s="28">
        <f t="shared" si="1365"/>
        <v>58</v>
      </c>
      <c r="E2943" s="8">
        <f t="shared" si="1384"/>
        <v>9</v>
      </c>
      <c r="F2943" s="2" t="s">
        <v>8051</v>
      </c>
      <c r="G2943" s="54">
        <f t="shared" si="1385"/>
        <v>17</v>
      </c>
      <c r="H2943" s="20">
        <f t="shared" si="1386"/>
        <v>0.77162839999999999</v>
      </c>
      <c r="I2943" s="14" t="s">
        <v>18011</v>
      </c>
      <c r="J2943" s="14" t="s">
        <v>13037</v>
      </c>
      <c r="K2943" s="14" t="s">
        <v>22972</v>
      </c>
      <c r="L2943" s="14" t="s">
        <v>27928</v>
      </c>
      <c r="M2943" s="28">
        <f t="shared" si="1387"/>
        <v>10.6</v>
      </c>
      <c r="N2943" s="46">
        <f t="shared" si="1366"/>
        <v>6.6</v>
      </c>
      <c r="O2943" s="17">
        <f t="shared" si="1367"/>
        <v>1.4000000000000001</v>
      </c>
      <c r="P2943" s="17">
        <f t="shared" si="1367"/>
        <v>7.8000000000000007</v>
      </c>
      <c r="Q2943" s="124">
        <f t="shared" si="1368"/>
        <v>0.60000000000000009</v>
      </c>
      <c r="R2943" s="26">
        <f t="shared" si="1369"/>
        <v>2.4000000000000004</v>
      </c>
      <c r="S2943" s="2" t="s">
        <v>32898</v>
      </c>
      <c r="T2943" s="2" t="s">
        <v>37877</v>
      </c>
      <c r="U2943" s="24">
        <f t="shared" si="1370"/>
        <v>330.90000000000003</v>
      </c>
      <c r="V2943" s="66">
        <f t="shared" si="1370"/>
        <v>383.20000000000005</v>
      </c>
      <c r="W2943" s="54">
        <f t="shared" si="1371"/>
        <v>1.7</v>
      </c>
      <c r="X2943" s="143">
        <f t="shared" si="1372"/>
        <v>330.90000000000003</v>
      </c>
      <c r="Y2943" s="143">
        <f t="shared" si="1373"/>
        <v>0.43999999999999995</v>
      </c>
      <c r="AD2943">
        <v>152</v>
      </c>
      <c r="AE2943">
        <v>-1</v>
      </c>
      <c r="AF2943" s="10">
        <v>37.9</v>
      </c>
      <c r="AG2943" s="10">
        <v>58.12</v>
      </c>
      <c r="AH2943" s="10">
        <f t="shared" si="1374"/>
        <v>233807.17091698464</v>
      </c>
      <c r="AI2943" s="11">
        <f t="shared" si="1388"/>
        <v>0</v>
      </c>
      <c r="AJ2943">
        <f t="shared" si="1389"/>
        <v>0</v>
      </c>
      <c r="AK2943" t="e">
        <f t="shared" si="1375"/>
        <v>#DIV/0!</v>
      </c>
      <c r="AL2943">
        <f t="shared" si="1376"/>
        <v>5.9851628928000027</v>
      </c>
      <c r="AM2943" s="5">
        <f t="shared" si="1377"/>
        <v>3.4</v>
      </c>
      <c r="AN2943">
        <v>0</v>
      </c>
      <c r="AO2943" s="72">
        <f t="shared" si="1378"/>
        <v>2.4000000000000004</v>
      </c>
      <c r="AP2943" s="72">
        <f t="shared" si="1379"/>
        <v>0.60000000000000009</v>
      </c>
      <c r="AQ2943" s="72">
        <f t="shared" si="1380"/>
        <v>0.60000000000000009</v>
      </c>
      <c r="AR2943" s="71" t="e">
        <f t="shared" si="1381"/>
        <v>#DIV/0!</v>
      </c>
      <c r="BA2943">
        <f t="shared" si="1382"/>
        <v>58</v>
      </c>
      <c r="BB2943" s="91" t="e">
        <f t="shared" si="1383"/>
        <v>#DIV/0!</v>
      </c>
    </row>
    <row r="2944" spans="1:54">
      <c r="A2944" s="2" t="s">
        <v>3061</v>
      </c>
      <c r="B2944" s="7" t="s">
        <v>42887</v>
      </c>
      <c r="C2944" s="17">
        <f t="shared" si="1364"/>
        <v>16.8</v>
      </c>
      <c r="D2944" s="28">
        <f t="shared" si="1365"/>
        <v>60</v>
      </c>
      <c r="E2944" s="8">
        <f t="shared" si="1384"/>
        <v>7</v>
      </c>
      <c r="F2944" s="2" t="s">
        <v>8052</v>
      </c>
      <c r="G2944" s="54">
        <f t="shared" si="1385"/>
        <v>15.9</v>
      </c>
      <c r="H2944" s="20">
        <f t="shared" si="1386"/>
        <v>0.10331070000000001</v>
      </c>
      <c r="I2944" s="14" t="s">
        <v>18012</v>
      </c>
      <c r="J2944" s="14" t="s">
        <v>13038</v>
      </c>
      <c r="K2944" s="14" t="s">
        <v>22973</v>
      </c>
      <c r="L2944" s="14" t="s">
        <v>27929</v>
      </c>
      <c r="M2944" s="28">
        <f t="shared" si="1387"/>
        <v>10.5</v>
      </c>
      <c r="N2944" s="46">
        <f t="shared" si="1366"/>
        <v>5.8</v>
      </c>
      <c r="O2944" s="17">
        <f t="shared" si="1367"/>
        <v>1.4000000000000001</v>
      </c>
      <c r="P2944" s="17">
        <f t="shared" si="1367"/>
        <v>8</v>
      </c>
      <c r="Q2944" s="124">
        <f t="shared" si="1368"/>
        <v>0.4</v>
      </c>
      <c r="R2944" s="26">
        <f t="shared" si="1369"/>
        <v>0.4</v>
      </c>
      <c r="S2944" s="2" t="s">
        <v>32899</v>
      </c>
      <c r="T2944" s="2" t="s">
        <v>37878</v>
      </c>
      <c r="U2944" s="24">
        <f t="shared" si="1370"/>
        <v>333.20000000000005</v>
      </c>
      <c r="V2944" s="66">
        <f t="shared" si="1370"/>
        <v>366</v>
      </c>
      <c r="W2944" s="54">
        <f t="shared" si="1371"/>
        <v>1.59</v>
      </c>
      <c r="X2944" s="143">
        <f t="shared" si="1372"/>
        <v>333.20000000000005</v>
      </c>
      <c r="Y2944" s="143">
        <f t="shared" si="1373"/>
        <v>0.41800000000000004</v>
      </c>
      <c r="AD2944">
        <v>152</v>
      </c>
      <c r="AE2944">
        <v>-1</v>
      </c>
      <c r="AF2944" s="10">
        <v>37.9</v>
      </c>
      <c r="AG2944" s="10">
        <v>58.12</v>
      </c>
      <c r="AH2944" s="10">
        <f t="shared" si="1374"/>
        <v>266753.44501061324</v>
      </c>
      <c r="AI2944" s="11">
        <f t="shared" si="1388"/>
        <v>0</v>
      </c>
      <c r="AJ2944">
        <f t="shared" si="1389"/>
        <v>0</v>
      </c>
      <c r="AK2944" t="e">
        <f t="shared" si="1375"/>
        <v>#DIV/0!</v>
      </c>
      <c r="AL2944">
        <f t="shared" si="1376"/>
        <v>4.0171680640000007</v>
      </c>
      <c r="AM2944" s="5">
        <f t="shared" si="1377"/>
        <v>3.16</v>
      </c>
      <c r="AN2944">
        <v>0</v>
      </c>
      <c r="AO2944" s="72">
        <f t="shared" si="1378"/>
        <v>0.4</v>
      </c>
      <c r="AP2944" s="72">
        <f t="shared" si="1379"/>
        <v>0.4</v>
      </c>
      <c r="AQ2944" s="72">
        <f t="shared" si="1380"/>
        <v>0.4</v>
      </c>
      <c r="AR2944" s="71" t="e">
        <f t="shared" si="1381"/>
        <v>#DIV/0!</v>
      </c>
      <c r="BA2944">
        <f t="shared" si="1382"/>
        <v>60</v>
      </c>
      <c r="BB2944" s="91" t="e">
        <f t="shared" si="1383"/>
        <v>#DIV/0!</v>
      </c>
    </row>
    <row r="2945" spans="1:54">
      <c r="A2945" s="2" t="s">
        <v>3062</v>
      </c>
      <c r="B2945" s="7" t="s">
        <v>42888</v>
      </c>
      <c r="C2945" s="17">
        <f t="shared" si="1364"/>
        <v>27.6</v>
      </c>
      <c r="D2945" s="28">
        <f t="shared" si="1365"/>
        <v>28</v>
      </c>
      <c r="E2945" s="8">
        <f t="shared" si="1384"/>
        <v>5</v>
      </c>
      <c r="F2945" s="2" t="s">
        <v>8053</v>
      </c>
      <c r="G2945" s="54">
        <f t="shared" si="1385"/>
        <v>26.6</v>
      </c>
      <c r="H2945" s="20">
        <f t="shared" si="1386"/>
        <v>0.89321759999999994</v>
      </c>
      <c r="I2945" s="14" t="s">
        <v>18013</v>
      </c>
      <c r="J2945" s="14" t="s">
        <v>13039</v>
      </c>
      <c r="K2945" s="14" t="s">
        <v>22974</v>
      </c>
      <c r="L2945" s="14" t="s">
        <v>27930</v>
      </c>
      <c r="M2945" s="28">
        <f t="shared" si="1387"/>
        <v>12.6</v>
      </c>
      <c r="N2945" s="46">
        <f t="shared" si="1366"/>
        <v>6</v>
      </c>
      <c r="O2945" s="17">
        <f t="shared" si="1367"/>
        <v>1.2000000000000002</v>
      </c>
      <c r="P2945" s="17">
        <f t="shared" si="1367"/>
        <v>3.8000000000000003</v>
      </c>
      <c r="Q2945" s="124">
        <f t="shared" si="1368"/>
        <v>0.2</v>
      </c>
      <c r="R2945" s="26">
        <f t="shared" si="1369"/>
        <v>1.2000000000000002</v>
      </c>
      <c r="S2945" s="2" t="s">
        <v>32900</v>
      </c>
      <c r="T2945" s="2" t="s">
        <v>37879</v>
      </c>
      <c r="U2945" s="24">
        <f t="shared" si="1370"/>
        <v>300.90000000000003</v>
      </c>
      <c r="V2945" s="66">
        <f t="shared" si="1370"/>
        <v>324.40000000000003</v>
      </c>
      <c r="W2945" s="54">
        <f t="shared" si="1371"/>
        <v>2.6599999999999997</v>
      </c>
      <c r="X2945" s="143">
        <f t="shared" si="1372"/>
        <v>300.90000000000003</v>
      </c>
      <c r="Y2945" s="143">
        <f t="shared" si="1373"/>
        <v>0.6319999999999999</v>
      </c>
      <c r="AD2945">
        <v>152</v>
      </c>
      <c r="AE2945">
        <v>-1</v>
      </c>
      <c r="AF2945" s="10">
        <v>37.9</v>
      </c>
      <c r="AG2945" s="10">
        <v>58.12</v>
      </c>
      <c r="AH2945" s="10">
        <f t="shared" si="1374"/>
        <v>327205.99067006423</v>
      </c>
      <c r="AI2945" s="11">
        <f t="shared" si="1388"/>
        <v>0</v>
      </c>
      <c r="AJ2945">
        <f t="shared" si="1389"/>
        <v>0</v>
      </c>
      <c r="AK2945" t="e">
        <f t="shared" si="1375"/>
        <v>#DIV/0!</v>
      </c>
      <c r="AL2945">
        <f t="shared" si="1376"/>
        <v>0.58431329280000055</v>
      </c>
      <c r="AM2945" s="5">
        <f t="shared" si="1377"/>
        <v>5.32</v>
      </c>
      <c r="AN2945">
        <v>0</v>
      </c>
      <c r="AO2945" s="72">
        <f t="shared" si="1378"/>
        <v>1.2000000000000002</v>
      </c>
      <c r="AP2945" s="72">
        <f t="shared" si="1379"/>
        <v>0.2</v>
      </c>
      <c r="AQ2945" s="72">
        <f t="shared" si="1380"/>
        <v>0.2</v>
      </c>
      <c r="AR2945" s="71" t="e">
        <f t="shared" si="1381"/>
        <v>#DIV/0!</v>
      </c>
      <c r="BA2945">
        <f t="shared" si="1382"/>
        <v>28</v>
      </c>
      <c r="BB2945" s="91" t="e">
        <f t="shared" si="1383"/>
        <v>#DIV/0!</v>
      </c>
    </row>
    <row r="2946" spans="1:54">
      <c r="A2946" s="2" t="s">
        <v>3063</v>
      </c>
      <c r="B2946" s="7" t="s">
        <v>42889</v>
      </c>
      <c r="C2946" s="17">
        <f t="shared" ref="C2946:C3009" si="1390">MROUND(A2946,0.1)+1+AN2946</f>
        <v>13.4</v>
      </c>
      <c r="D2946" s="28">
        <f t="shared" ref="D2946:D3009" si="1391">MROUND(S2946,1)</f>
        <v>36</v>
      </c>
      <c r="E2946" s="8">
        <f t="shared" si="1384"/>
        <v>9</v>
      </c>
      <c r="F2946" s="2" t="s">
        <v>8054</v>
      </c>
      <c r="G2946" s="54">
        <f t="shared" si="1385"/>
        <v>12.5</v>
      </c>
      <c r="H2946" s="20">
        <f t="shared" si="1386"/>
        <v>0.4414727</v>
      </c>
      <c r="I2946" s="14" t="s">
        <v>18014</v>
      </c>
      <c r="J2946" s="14" t="s">
        <v>13040</v>
      </c>
      <c r="K2946" s="14" t="s">
        <v>22975</v>
      </c>
      <c r="L2946" s="14" t="s">
        <v>27931</v>
      </c>
      <c r="M2946" s="28">
        <f t="shared" si="1387"/>
        <v>13.1</v>
      </c>
      <c r="N2946" s="46">
        <f t="shared" ref="N2946:N3009" si="1392">MROUND(L2946,0.2)+5</f>
        <v>5.6</v>
      </c>
      <c r="O2946" s="17">
        <f t="shared" ref="O2946:P3009" si="1393">MROUND(I2946,0.2)</f>
        <v>0.60000000000000009</v>
      </c>
      <c r="P2946" s="17">
        <f t="shared" si="1393"/>
        <v>2.8000000000000003</v>
      </c>
      <c r="Q2946" s="124">
        <f t="shared" ref="Q2946:Q3009" si="1394">IF(AN2946&gt;0,CEILING((1-H2946)*R2946,0.2),IF(MROUND((1-H2946)*R2946,0.2)&lt;0.2,MROUND((1-H2946)*R2946,0.2)+0.2, MROUND((1-H2946)*R2946,0.2)))</f>
        <v>1.4000000000000001</v>
      </c>
      <c r="R2946" s="26">
        <f t="shared" ref="R2946:R3009" si="1395">MROUND(K2946,0.2)</f>
        <v>2.4000000000000004</v>
      </c>
      <c r="S2946" s="2" t="s">
        <v>32901</v>
      </c>
      <c r="T2946" s="2" t="s">
        <v>37880</v>
      </c>
      <c r="U2946" s="24">
        <f t="shared" ref="U2946:V3009" si="1396">ROUNDUP(S2946+273,1)</f>
        <v>309.10000000000002</v>
      </c>
      <c r="V2946" s="66">
        <f t="shared" si="1396"/>
        <v>319.3</v>
      </c>
      <c r="W2946" s="54">
        <f t="shared" ref="W2946:W3009" si="1397">ROUNDUP(A2946/10,2)</f>
        <v>1.25</v>
      </c>
      <c r="X2946" s="143">
        <f t="shared" ref="X2946:X3009" si="1398">U2946</f>
        <v>309.10000000000002</v>
      </c>
      <c r="Y2946" s="143">
        <f t="shared" ref="Y2946:Y3009" si="1399">W2946/5+0.1</f>
        <v>0.35</v>
      </c>
      <c r="AD2946">
        <v>152</v>
      </c>
      <c r="AE2946">
        <v>-1</v>
      </c>
      <c r="AF2946" s="10">
        <v>37.9</v>
      </c>
      <c r="AG2946" s="10">
        <v>58.12</v>
      </c>
      <c r="AH2946" s="10">
        <f t="shared" ref="AH2946:AH3009" si="1400">((1.092*8.3144*(AE2946+273)*(LN(AF2946)-1.013)/(0.93-(AE2946+273)/(AD2946+273)))*((AD2946-T2946)/(AD2946-AE2946))^0.383)*1000/AG2946</f>
        <v>333533.27251694328</v>
      </c>
      <c r="AI2946" s="11">
        <f t="shared" si="1388"/>
        <v>0</v>
      </c>
      <c r="AJ2946">
        <f t="shared" si="1389"/>
        <v>0</v>
      </c>
      <c r="AK2946" t="e">
        <f t="shared" ref="AK2946:AK3009" si="1401">0.07*AJ2946*AI2946/AC2946</f>
        <v>#DIV/0!</v>
      </c>
      <c r="AL2946">
        <f t="shared" ref="AL2946:AL3009" si="1402">(1-H2946)*O2946*P2946*R2946</f>
        <v>2.2519820736000007</v>
      </c>
      <c r="AM2946" s="5">
        <f t="shared" ref="AM2946:AM3009" si="1403">MROUND(A2946,0.1)/5</f>
        <v>2.48</v>
      </c>
      <c r="AN2946">
        <v>0</v>
      </c>
      <c r="AO2946" s="72">
        <f t="shared" ref="AO2946:AO3009" si="1404">CEILING(R2946,0.2)</f>
        <v>2.4000000000000004</v>
      </c>
      <c r="AP2946" s="72">
        <f t="shared" ref="AP2946:AP3009" si="1405">Q2946</f>
        <v>1.4000000000000001</v>
      </c>
      <c r="AQ2946" s="72">
        <f t="shared" ref="AQ2946:AQ3009" si="1406">CEILING((1-H2946)*R2946,0.2)</f>
        <v>1.4000000000000001</v>
      </c>
      <c r="AR2946" s="71" t="e">
        <f t="shared" ref="AR2946:AR3009" si="1407">AL2946+AK2946</f>
        <v>#DIV/0!</v>
      </c>
      <c r="BA2946">
        <f t="shared" ref="BA2946:BA3009" si="1408">D2946</f>
        <v>36</v>
      </c>
      <c r="BB2946" s="91" t="e">
        <f t="shared" ref="BB2946:BB3009" si="1409">AK2946/AL2946</f>
        <v>#DIV/0!</v>
      </c>
    </row>
    <row r="2947" spans="1:54">
      <c r="A2947" s="2" t="s">
        <v>3064</v>
      </c>
      <c r="B2947" s="7" t="s">
        <v>42890</v>
      </c>
      <c r="C2947" s="17">
        <f t="shared" si="1390"/>
        <v>34.1</v>
      </c>
      <c r="D2947" s="28">
        <f t="shared" si="1391"/>
        <v>217</v>
      </c>
      <c r="E2947" s="8">
        <f t="shared" ref="E2947:E3010" si="1410">MROUND(SQRT(((P2947*O2947*Q2947)/MAX(O2947,P2947,Q2947)))*10,1)</f>
        <v>6</v>
      </c>
      <c r="F2947" s="2" t="s">
        <v>8055</v>
      </c>
      <c r="G2947" s="54">
        <f t="shared" ref="G2947:G3010" si="1411">ROUNDUP(A2947,1)</f>
        <v>33.1</v>
      </c>
      <c r="H2947" s="20">
        <f t="shared" ref="H2947:H3010" si="1412">F2947/100</f>
        <v>0.76739769999999996</v>
      </c>
      <c r="I2947" s="14" t="s">
        <v>18015</v>
      </c>
      <c r="J2947" s="14" t="s">
        <v>13041</v>
      </c>
      <c r="K2947" s="14" t="s">
        <v>22976</v>
      </c>
      <c r="L2947" s="14" t="s">
        <v>27932</v>
      </c>
      <c r="M2947" s="28">
        <f t="shared" ref="M2947:M3010" si="1413">14.5-P2947/2</f>
        <v>11.6</v>
      </c>
      <c r="N2947" s="46">
        <f t="shared" si="1392"/>
        <v>6.8</v>
      </c>
      <c r="O2947" s="17">
        <f t="shared" si="1393"/>
        <v>1</v>
      </c>
      <c r="P2947" s="17">
        <f t="shared" si="1393"/>
        <v>5.8000000000000007</v>
      </c>
      <c r="Q2947" s="124">
        <f t="shared" si="1394"/>
        <v>0.4</v>
      </c>
      <c r="R2947" s="26">
        <f t="shared" si="1395"/>
        <v>2</v>
      </c>
      <c r="S2947" s="2" t="s">
        <v>32902</v>
      </c>
      <c r="T2947" s="2" t="s">
        <v>37881</v>
      </c>
      <c r="U2947" s="24">
        <f t="shared" si="1396"/>
        <v>490.40000000000003</v>
      </c>
      <c r="V2947" s="66">
        <f t="shared" si="1396"/>
        <v>306.3</v>
      </c>
      <c r="W2947" s="54">
        <f t="shared" si="1397"/>
        <v>3.3099999999999996</v>
      </c>
      <c r="X2947" s="143">
        <f t="shared" si="1398"/>
        <v>490.40000000000003</v>
      </c>
      <c r="Y2947" s="143">
        <f t="shared" si="1399"/>
        <v>0.7619999999999999</v>
      </c>
      <c r="AD2947">
        <v>152</v>
      </c>
      <c r="AE2947">
        <v>-1</v>
      </c>
      <c r="AF2947" s="10">
        <v>37.9</v>
      </c>
      <c r="AG2947" s="10">
        <v>58.12</v>
      </c>
      <c r="AH2947" s="10">
        <f t="shared" si="1400"/>
        <v>348620.208337716</v>
      </c>
      <c r="AI2947" s="11">
        <f t="shared" si="1388"/>
        <v>0</v>
      </c>
      <c r="AJ2947">
        <f t="shared" si="1389"/>
        <v>0</v>
      </c>
      <c r="AK2947" t="e">
        <f t="shared" si="1401"/>
        <v>#DIV/0!</v>
      </c>
      <c r="AL2947">
        <f t="shared" si="1402"/>
        <v>2.6981866800000009</v>
      </c>
      <c r="AM2947" s="5">
        <f t="shared" si="1403"/>
        <v>6.62</v>
      </c>
      <c r="AN2947">
        <v>0</v>
      </c>
      <c r="AO2947" s="72">
        <f t="shared" si="1404"/>
        <v>2</v>
      </c>
      <c r="AP2947" s="72">
        <f t="shared" si="1405"/>
        <v>0.4</v>
      </c>
      <c r="AQ2947" s="72">
        <f t="shared" si="1406"/>
        <v>0.60000000000000009</v>
      </c>
      <c r="AR2947" s="71" t="e">
        <f t="shared" si="1407"/>
        <v>#DIV/0!</v>
      </c>
      <c r="BA2947">
        <f t="shared" si="1408"/>
        <v>217</v>
      </c>
      <c r="BB2947" s="91" t="e">
        <f t="shared" si="1409"/>
        <v>#DIV/0!</v>
      </c>
    </row>
    <row r="2948" spans="1:54">
      <c r="A2948" s="2" t="s">
        <v>3065</v>
      </c>
      <c r="B2948" s="7" t="s">
        <v>42891</v>
      </c>
      <c r="C2948" s="17">
        <f t="shared" si="1390"/>
        <v>22.700000000000003</v>
      </c>
      <c r="D2948" s="28">
        <f t="shared" si="1391"/>
        <v>153</v>
      </c>
      <c r="E2948" s="8">
        <f t="shared" si="1410"/>
        <v>5</v>
      </c>
      <c r="F2948" s="2" t="s">
        <v>8056</v>
      </c>
      <c r="G2948" s="54">
        <f t="shared" si="1411"/>
        <v>21.700000000000003</v>
      </c>
      <c r="H2948" s="20">
        <f t="shared" si="1412"/>
        <v>0.84175690000000003</v>
      </c>
      <c r="I2948" s="14" t="s">
        <v>18016</v>
      </c>
      <c r="J2948" s="14" t="s">
        <v>13042</v>
      </c>
      <c r="K2948" s="14" t="s">
        <v>22977</v>
      </c>
      <c r="L2948" s="14" t="s">
        <v>27933</v>
      </c>
      <c r="M2948" s="28">
        <f t="shared" si="1413"/>
        <v>13.6</v>
      </c>
      <c r="N2948" s="46">
        <f t="shared" si="1392"/>
        <v>5.2</v>
      </c>
      <c r="O2948" s="17">
        <f t="shared" si="1393"/>
        <v>1.2000000000000002</v>
      </c>
      <c r="P2948" s="17">
        <f t="shared" si="1393"/>
        <v>1.8</v>
      </c>
      <c r="Q2948" s="124">
        <f t="shared" si="1394"/>
        <v>0.2</v>
      </c>
      <c r="R2948" s="26">
        <f t="shared" si="1395"/>
        <v>0.8</v>
      </c>
      <c r="S2948" s="2" t="s">
        <v>32903</v>
      </c>
      <c r="T2948" s="2" t="s">
        <v>37882</v>
      </c>
      <c r="U2948" s="24">
        <f t="shared" si="1396"/>
        <v>425.70000000000005</v>
      </c>
      <c r="V2948" s="66">
        <f t="shared" si="1396"/>
        <v>322.90000000000003</v>
      </c>
      <c r="W2948" s="54">
        <f t="shared" si="1397"/>
        <v>2.17</v>
      </c>
      <c r="X2948" s="143">
        <f t="shared" si="1398"/>
        <v>425.70000000000005</v>
      </c>
      <c r="Y2948" s="143">
        <f t="shared" si="1399"/>
        <v>0.53400000000000003</v>
      </c>
      <c r="AD2948">
        <v>152</v>
      </c>
      <c r="AE2948">
        <v>-1</v>
      </c>
      <c r="AF2948" s="10">
        <v>37.9</v>
      </c>
      <c r="AG2948" s="10">
        <v>58.12</v>
      </c>
      <c r="AH2948" s="10">
        <f t="shared" si="1400"/>
        <v>329048.24529639108</v>
      </c>
      <c r="AI2948" s="11">
        <f t="shared" si="1388"/>
        <v>0</v>
      </c>
      <c r="AJ2948">
        <f t="shared" si="1389"/>
        <v>0</v>
      </c>
      <c r="AK2948" t="e">
        <f t="shared" si="1401"/>
        <v>#DIV/0!</v>
      </c>
      <c r="AL2948">
        <f t="shared" si="1402"/>
        <v>0.27344407679999999</v>
      </c>
      <c r="AM2948" s="5">
        <f t="shared" si="1403"/>
        <v>4.3400000000000007</v>
      </c>
      <c r="AN2948">
        <v>0</v>
      </c>
      <c r="AO2948" s="72">
        <f t="shared" si="1404"/>
        <v>0.8</v>
      </c>
      <c r="AP2948" s="72">
        <f t="shared" si="1405"/>
        <v>0.2</v>
      </c>
      <c r="AQ2948" s="72">
        <f t="shared" si="1406"/>
        <v>0.2</v>
      </c>
      <c r="AR2948" s="71" t="e">
        <f t="shared" si="1407"/>
        <v>#DIV/0!</v>
      </c>
      <c r="BA2948">
        <f t="shared" si="1408"/>
        <v>153</v>
      </c>
      <c r="BB2948" s="91" t="e">
        <f t="shared" si="1409"/>
        <v>#DIV/0!</v>
      </c>
    </row>
    <row r="2949" spans="1:54">
      <c r="A2949" s="2" t="s">
        <v>3066</v>
      </c>
      <c r="B2949" s="7" t="s">
        <v>42892</v>
      </c>
      <c r="C2949" s="17">
        <f t="shared" si="1390"/>
        <v>21.700000000000003</v>
      </c>
      <c r="D2949" s="28">
        <f t="shared" si="1391"/>
        <v>298</v>
      </c>
      <c r="E2949" s="8">
        <f t="shared" si="1410"/>
        <v>12</v>
      </c>
      <c r="F2949" s="2" t="s">
        <v>8057</v>
      </c>
      <c r="G2949" s="54">
        <f t="shared" si="1411"/>
        <v>20.700000000000003</v>
      </c>
      <c r="H2949" s="20">
        <f t="shared" si="1412"/>
        <v>0.13084809999999999</v>
      </c>
      <c r="I2949" s="14" t="s">
        <v>18017</v>
      </c>
      <c r="J2949" s="14" t="s">
        <v>13043</v>
      </c>
      <c r="K2949" s="14" t="s">
        <v>22978</v>
      </c>
      <c r="L2949" s="14" t="s">
        <v>27934</v>
      </c>
      <c r="M2949" s="28">
        <f t="shared" si="1413"/>
        <v>10.5</v>
      </c>
      <c r="N2949" s="46">
        <f t="shared" si="1392"/>
        <v>5.2</v>
      </c>
      <c r="O2949" s="17">
        <f t="shared" si="1393"/>
        <v>2.4000000000000004</v>
      </c>
      <c r="P2949" s="17">
        <f t="shared" si="1393"/>
        <v>8</v>
      </c>
      <c r="Q2949" s="124">
        <f t="shared" si="1394"/>
        <v>0.60000000000000009</v>
      </c>
      <c r="R2949" s="26">
        <f t="shared" si="1395"/>
        <v>0.60000000000000009</v>
      </c>
      <c r="S2949" s="2" t="s">
        <v>32904</v>
      </c>
      <c r="T2949" s="2" t="s">
        <v>37883</v>
      </c>
      <c r="U2949" s="24">
        <f t="shared" si="1396"/>
        <v>570.80000000000007</v>
      </c>
      <c r="V2949" s="66">
        <f t="shared" si="1396"/>
        <v>354.3</v>
      </c>
      <c r="W2949" s="54">
        <f t="shared" si="1397"/>
        <v>2.0699999999999998</v>
      </c>
      <c r="X2949" s="143">
        <f t="shared" si="1398"/>
        <v>570.80000000000007</v>
      </c>
      <c r="Y2949" s="143">
        <f t="shared" si="1399"/>
        <v>0.51400000000000001</v>
      </c>
      <c r="AD2949">
        <v>152</v>
      </c>
      <c r="AE2949">
        <v>-1</v>
      </c>
      <c r="AF2949" s="10">
        <v>37.9</v>
      </c>
      <c r="AG2949" s="10">
        <v>58.12</v>
      </c>
      <c r="AH2949" s="10">
        <f t="shared" si="1400"/>
        <v>285958.78933865711</v>
      </c>
      <c r="AI2949" s="11">
        <f t="shared" si="1388"/>
        <v>0</v>
      </c>
      <c r="AJ2949">
        <f t="shared" si="1389"/>
        <v>0</v>
      </c>
      <c r="AK2949" t="e">
        <f t="shared" si="1401"/>
        <v>#DIV/0!</v>
      </c>
      <c r="AL2949">
        <f t="shared" si="1402"/>
        <v>10.012629888000003</v>
      </c>
      <c r="AM2949" s="5">
        <f t="shared" si="1403"/>
        <v>4.1400000000000006</v>
      </c>
      <c r="AN2949">
        <v>0</v>
      </c>
      <c r="AO2949" s="72">
        <f t="shared" si="1404"/>
        <v>0.60000000000000009</v>
      </c>
      <c r="AP2949" s="72">
        <f t="shared" si="1405"/>
        <v>0.60000000000000009</v>
      </c>
      <c r="AQ2949" s="72">
        <f t="shared" si="1406"/>
        <v>0.60000000000000009</v>
      </c>
      <c r="AR2949" s="71" t="e">
        <f t="shared" si="1407"/>
        <v>#DIV/0!</v>
      </c>
      <c r="BA2949">
        <f t="shared" si="1408"/>
        <v>298</v>
      </c>
      <c r="BB2949" s="91" t="e">
        <f t="shared" si="1409"/>
        <v>#DIV/0!</v>
      </c>
    </row>
    <row r="2950" spans="1:54">
      <c r="A2950" s="2" t="s">
        <v>3067</v>
      </c>
      <c r="B2950" s="7" t="s">
        <v>42893</v>
      </c>
      <c r="C2950" s="17">
        <f t="shared" si="1390"/>
        <v>20.400000000000002</v>
      </c>
      <c r="D2950" s="28">
        <f t="shared" si="1391"/>
        <v>16</v>
      </c>
      <c r="E2950" s="8">
        <f t="shared" si="1410"/>
        <v>19</v>
      </c>
      <c r="F2950" s="2" t="s">
        <v>8058</v>
      </c>
      <c r="G2950" s="54">
        <f t="shared" si="1411"/>
        <v>19.400000000000002</v>
      </c>
      <c r="H2950" s="20">
        <f t="shared" si="1412"/>
        <v>0.13025779999999998</v>
      </c>
      <c r="I2950" s="14" t="s">
        <v>18018</v>
      </c>
      <c r="J2950" s="14" t="s">
        <v>13044</v>
      </c>
      <c r="K2950" s="14" t="s">
        <v>22979</v>
      </c>
      <c r="L2950" s="14" t="s">
        <v>27935</v>
      </c>
      <c r="M2950" s="28">
        <f t="shared" si="1413"/>
        <v>13.3</v>
      </c>
      <c r="N2950" s="46">
        <f t="shared" si="1392"/>
        <v>6</v>
      </c>
      <c r="O2950" s="17">
        <f t="shared" si="1393"/>
        <v>1.8</v>
      </c>
      <c r="P2950" s="17">
        <f t="shared" si="1393"/>
        <v>2.4000000000000004</v>
      </c>
      <c r="Q2950" s="124">
        <f t="shared" si="1394"/>
        <v>2</v>
      </c>
      <c r="R2950" s="26">
        <f t="shared" si="1395"/>
        <v>2.2000000000000002</v>
      </c>
      <c r="S2950" s="2" t="s">
        <v>32905</v>
      </c>
      <c r="T2950" s="2" t="s">
        <v>37884</v>
      </c>
      <c r="U2950" s="24">
        <f t="shared" si="1396"/>
        <v>288.60000000000002</v>
      </c>
      <c r="V2950" s="66">
        <f t="shared" si="1396"/>
        <v>311.60000000000002</v>
      </c>
      <c r="W2950" s="54">
        <f t="shared" si="1397"/>
        <v>1.94</v>
      </c>
      <c r="X2950" s="143">
        <f t="shared" si="1398"/>
        <v>288.60000000000002</v>
      </c>
      <c r="Y2950" s="143">
        <f t="shared" si="1399"/>
        <v>0.48799999999999999</v>
      </c>
      <c r="AD2950">
        <v>152</v>
      </c>
      <c r="AE2950">
        <v>-1</v>
      </c>
      <c r="AF2950" s="10">
        <v>37.9</v>
      </c>
      <c r="AG2950" s="10">
        <v>58.12</v>
      </c>
      <c r="AH2950" s="10">
        <f t="shared" si="1400"/>
        <v>342634.40724978835</v>
      </c>
      <c r="AI2950" s="11">
        <f t="shared" si="1388"/>
        <v>0</v>
      </c>
      <c r="AJ2950">
        <f t="shared" si="1389"/>
        <v>0</v>
      </c>
      <c r="AK2950" t="e">
        <f t="shared" si="1401"/>
        <v>#DIV/0!</v>
      </c>
      <c r="AL2950">
        <f t="shared" si="1402"/>
        <v>8.2660298688000022</v>
      </c>
      <c r="AM2950" s="5">
        <f t="shared" si="1403"/>
        <v>3.8800000000000003</v>
      </c>
      <c r="AN2950">
        <v>0</v>
      </c>
      <c r="AO2950" s="72">
        <f t="shared" si="1404"/>
        <v>2.2000000000000002</v>
      </c>
      <c r="AP2950" s="72">
        <f t="shared" si="1405"/>
        <v>2</v>
      </c>
      <c r="AQ2950" s="72">
        <f t="shared" si="1406"/>
        <v>2</v>
      </c>
      <c r="AR2950" s="71" t="e">
        <f t="shared" si="1407"/>
        <v>#DIV/0!</v>
      </c>
      <c r="BA2950">
        <f t="shared" si="1408"/>
        <v>16</v>
      </c>
      <c r="BB2950" s="91" t="e">
        <f t="shared" si="1409"/>
        <v>#DIV/0!</v>
      </c>
    </row>
    <row r="2951" spans="1:54">
      <c r="A2951" s="2" t="s">
        <v>3068</v>
      </c>
      <c r="B2951" s="7" t="s">
        <v>42894</v>
      </c>
      <c r="C2951" s="17">
        <f t="shared" si="1390"/>
        <v>15</v>
      </c>
      <c r="D2951" s="28">
        <f t="shared" si="1391"/>
        <v>245</v>
      </c>
      <c r="E2951" s="8">
        <f t="shared" si="1410"/>
        <v>15</v>
      </c>
      <c r="F2951" s="2" t="s">
        <v>8059</v>
      </c>
      <c r="G2951" s="54">
        <f t="shared" si="1411"/>
        <v>14</v>
      </c>
      <c r="H2951" s="20">
        <f t="shared" si="1412"/>
        <v>0.21882539999999998</v>
      </c>
      <c r="I2951" s="14" t="s">
        <v>18019</v>
      </c>
      <c r="J2951" s="14" t="s">
        <v>13045</v>
      </c>
      <c r="K2951" s="14" t="s">
        <v>22980</v>
      </c>
      <c r="L2951" s="14" t="s">
        <v>27936</v>
      </c>
      <c r="M2951" s="28">
        <f t="shared" si="1413"/>
        <v>13.2</v>
      </c>
      <c r="N2951" s="46">
        <f t="shared" si="1392"/>
        <v>5.2</v>
      </c>
      <c r="O2951" s="17">
        <f t="shared" si="1393"/>
        <v>2.4000000000000004</v>
      </c>
      <c r="P2951" s="17">
        <f t="shared" si="1393"/>
        <v>2.6</v>
      </c>
      <c r="Q2951" s="124">
        <f t="shared" si="1394"/>
        <v>1</v>
      </c>
      <c r="R2951" s="26">
        <f t="shared" si="1395"/>
        <v>1.2000000000000002</v>
      </c>
      <c r="S2951" s="2" t="s">
        <v>32906</v>
      </c>
      <c r="T2951" s="2" t="s">
        <v>37885</v>
      </c>
      <c r="U2951" s="24">
        <f t="shared" si="1396"/>
        <v>518.20000000000005</v>
      </c>
      <c r="V2951" s="66">
        <f t="shared" si="1396"/>
        <v>311.70000000000005</v>
      </c>
      <c r="W2951" s="54">
        <f t="shared" si="1397"/>
        <v>1.4</v>
      </c>
      <c r="X2951" s="143">
        <f t="shared" si="1398"/>
        <v>518.20000000000005</v>
      </c>
      <c r="Y2951" s="143">
        <f t="shared" si="1399"/>
        <v>0.38</v>
      </c>
      <c r="AD2951">
        <v>152</v>
      </c>
      <c r="AE2951">
        <v>-1</v>
      </c>
      <c r="AF2951" s="10">
        <v>37.9</v>
      </c>
      <c r="AG2951" s="10">
        <v>58.12</v>
      </c>
      <c r="AH2951" s="10">
        <f t="shared" si="1400"/>
        <v>342460.87465198984</v>
      </c>
      <c r="AI2951" s="11">
        <f t="shared" si="1388"/>
        <v>0</v>
      </c>
      <c r="AJ2951">
        <f t="shared" si="1389"/>
        <v>0</v>
      </c>
      <c r="AK2951" t="e">
        <f t="shared" si="1401"/>
        <v>#DIV/0!</v>
      </c>
      <c r="AL2951">
        <f t="shared" si="1402"/>
        <v>5.849435404800003</v>
      </c>
      <c r="AM2951" s="5">
        <f t="shared" si="1403"/>
        <v>2.8</v>
      </c>
      <c r="AN2951">
        <v>0</v>
      </c>
      <c r="AO2951" s="72">
        <f t="shared" si="1404"/>
        <v>1.2000000000000002</v>
      </c>
      <c r="AP2951" s="72">
        <f t="shared" si="1405"/>
        <v>1</v>
      </c>
      <c r="AQ2951" s="72">
        <f t="shared" si="1406"/>
        <v>1</v>
      </c>
      <c r="AR2951" s="71" t="e">
        <f t="shared" si="1407"/>
        <v>#DIV/0!</v>
      </c>
      <c r="BA2951">
        <f t="shared" si="1408"/>
        <v>245</v>
      </c>
      <c r="BB2951" s="91" t="e">
        <f t="shared" si="1409"/>
        <v>#DIV/0!</v>
      </c>
    </row>
    <row r="2952" spans="1:54">
      <c r="A2952" s="2" t="s">
        <v>3069</v>
      </c>
      <c r="B2952" s="7" t="s">
        <v>42895</v>
      </c>
      <c r="C2952" s="17">
        <f t="shared" si="1390"/>
        <v>24.700000000000003</v>
      </c>
      <c r="D2952" s="28">
        <f t="shared" si="1391"/>
        <v>212</v>
      </c>
      <c r="E2952" s="8">
        <f t="shared" si="1410"/>
        <v>13</v>
      </c>
      <c r="F2952" s="2" t="s">
        <v>8060</v>
      </c>
      <c r="G2952" s="54">
        <f t="shared" si="1411"/>
        <v>23.700000000000003</v>
      </c>
      <c r="H2952" s="20">
        <f t="shared" si="1412"/>
        <v>0.73734149999999998</v>
      </c>
      <c r="I2952" s="14" t="s">
        <v>18020</v>
      </c>
      <c r="J2952" s="14" t="s">
        <v>13046</v>
      </c>
      <c r="K2952" s="14" t="s">
        <v>22981</v>
      </c>
      <c r="L2952" s="14" t="s">
        <v>27937</v>
      </c>
      <c r="M2952" s="28">
        <f t="shared" si="1413"/>
        <v>10</v>
      </c>
      <c r="N2952" s="46">
        <f t="shared" si="1392"/>
        <v>5</v>
      </c>
      <c r="O2952" s="17">
        <f t="shared" si="1393"/>
        <v>3</v>
      </c>
      <c r="P2952" s="17">
        <f t="shared" si="1393"/>
        <v>9</v>
      </c>
      <c r="Q2952" s="124">
        <f t="shared" si="1394"/>
        <v>0.60000000000000009</v>
      </c>
      <c r="R2952" s="26">
        <f t="shared" si="1395"/>
        <v>2.6</v>
      </c>
      <c r="S2952" s="2" t="s">
        <v>32907</v>
      </c>
      <c r="T2952" s="2" t="s">
        <v>37886</v>
      </c>
      <c r="U2952" s="24">
        <f t="shared" si="1396"/>
        <v>485.1</v>
      </c>
      <c r="V2952" s="66">
        <f t="shared" si="1396"/>
        <v>380.3</v>
      </c>
      <c r="W2952" s="54">
        <f t="shared" si="1397"/>
        <v>2.3699999999999997</v>
      </c>
      <c r="X2952" s="143">
        <f t="shared" si="1398"/>
        <v>485.1</v>
      </c>
      <c r="Y2952" s="143">
        <f t="shared" si="1399"/>
        <v>0.57399999999999995</v>
      </c>
      <c r="AD2952">
        <v>152</v>
      </c>
      <c r="AE2952">
        <v>-1</v>
      </c>
      <c r="AF2952" s="10">
        <v>37.9</v>
      </c>
      <c r="AG2952" s="10">
        <v>58.12</v>
      </c>
      <c r="AH2952" s="10">
        <f t="shared" si="1400"/>
        <v>239945.82400135862</v>
      </c>
      <c r="AI2952" s="11">
        <f t="shared" si="1388"/>
        <v>0</v>
      </c>
      <c r="AJ2952">
        <f t="shared" si="1389"/>
        <v>0</v>
      </c>
      <c r="AK2952" t="e">
        <f t="shared" si="1401"/>
        <v>#DIV/0!</v>
      </c>
      <c r="AL2952">
        <f t="shared" si="1402"/>
        <v>18.4386267</v>
      </c>
      <c r="AM2952" s="5">
        <f t="shared" si="1403"/>
        <v>4.74</v>
      </c>
      <c r="AN2952">
        <v>0</v>
      </c>
      <c r="AO2952" s="72">
        <f t="shared" si="1404"/>
        <v>2.6</v>
      </c>
      <c r="AP2952" s="72">
        <f t="shared" si="1405"/>
        <v>0.60000000000000009</v>
      </c>
      <c r="AQ2952" s="72">
        <f t="shared" si="1406"/>
        <v>0.8</v>
      </c>
      <c r="AR2952" s="71" t="e">
        <f t="shared" si="1407"/>
        <v>#DIV/0!</v>
      </c>
      <c r="BA2952">
        <f t="shared" si="1408"/>
        <v>212</v>
      </c>
      <c r="BB2952" s="91" t="e">
        <f t="shared" si="1409"/>
        <v>#DIV/0!</v>
      </c>
    </row>
    <row r="2953" spans="1:54">
      <c r="A2953" s="2" t="s">
        <v>3070</v>
      </c>
      <c r="B2953" s="7" t="s">
        <v>42896</v>
      </c>
      <c r="C2953" s="17">
        <f t="shared" si="1390"/>
        <v>31.6</v>
      </c>
      <c r="D2953" s="28">
        <f t="shared" si="1391"/>
        <v>74</v>
      </c>
      <c r="E2953" s="8">
        <f t="shared" si="1410"/>
        <v>6</v>
      </c>
      <c r="F2953" s="2" t="s">
        <v>8061</v>
      </c>
      <c r="G2953" s="54">
        <f t="shared" si="1411"/>
        <v>30.700000000000003</v>
      </c>
      <c r="H2953" s="20">
        <f t="shared" si="1412"/>
        <v>0.75132399999999999</v>
      </c>
      <c r="I2953" s="14" t="s">
        <v>18021</v>
      </c>
      <c r="J2953" s="14" t="s">
        <v>13047</v>
      </c>
      <c r="K2953" s="14" t="s">
        <v>22982</v>
      </c>
      <c r="L2953" s="14" t="s">
        <v>27938</v>
      </c>
      <c r="M2953" s="28">
        <f t="shared" si="1413"/>
        <v>10.1</v>
      </c>
      <c r="N2953" s="46">
        <f t="shared" si="1392"/>
        <v>5</v>
      </c>
      <c r="O2953" s="17">
        <f t="shared" si="1393"/>
        <v>1.8</v>
      </c>
      <c r="P2953" s="17">
        <f t="shared" si="1393"/>
        <v>8.8000000000000007</v>
      </c>
      <c r="Q2953" s="124">
        <f t="shared" si="1394"/>
        <v>0.2</v>
      </c>
      <c r="R2953" s="26">
        <f t="shared" si="1395"/>
        <v>0.60000000000000009</v>
      </c>
      <c r="S2953" s="2" t="s">
        <v>32908</v>
      </c>
      <c r="T2953" s="2" t="s">
        <v>37887</v>
      </c>
      <c r="U2953" s="24">
        <f t="shared" si="1396"/>
        <v>347.40000000000003</v>
      </c>
      <c r="V2953" s="66">
        <f t="shared" si="1396"/>
        <v>346.8</v>
      </c>
      <c r="W2953" s="54">
        <f t="shared" si="1397"/>
        <v>3.07</v>
      </c>
      <c r="X2953" s="143">
        <f t="shared" si="1398"/>
        <v>347.40000000000003</v>
      </c>
      <c r="Y2953" s="143">
        <f t="shared" si="1399"/>
        <v>0.71399999999999997</v>
      </c>
      <c r="AD2953">
        <v>152</v>
      </c>
      <c r="AE2953">
        <v>-1</v>
      </c>
      <c r="AF2953" s="10">
        <v>37.9</v>
      </c>
      <c r="AG2953" s="10">
        <v>58.12</v>
      </c>
      <c r="AH2953" s="10">
        <f t="shared" si="1400"/>
        <v>297139.41342728469</v>
      </c>
      <c r="AI2953" s="11">
        <f t="shared" si="1388"/>
        <v>0</v>
      </c>
      <c r="AJ2953">
        <f t="shared" si="1389"/>
        <v>0</v>
      </c>
      <c r="AK2953" t="e">
        <f t="shared" si="1401"/>
        <v>#DIV/0!</v>
      </c>
      <c r="AL2953">
        <f t="shared" si="1402"/>
        <v>2.3634167040000005</v>
      </c>
      <c r="AM2953" s="5">
        <f t="shared" si="1403"/>
        <v>6.12</v>
      </c>
      <c r="AN2953">
        <v>0</v>
      </c>
      <c r="AO2953" s="72">
        <f t="shared" si="1404"/>
        <v>0.60000000000000009</v>
      </c>
      <c r="AP2953" s="72">
        <f t="shared" si="1405"/>
        <v>0.2</v>
      </c>
      <c r="AQ2953" s="72">
        <f t="shared" si="1406"/>
        <v>0.2</v>
      </c>
      <c r="AR2953" s="71" t="e">
        <f t="shared" si="1407"/>
        <v>#DIV/0!</v>
      </c>
      <c r="BA2953">
        <f t="shared" si="1408"/>
        <v>74</v>
      </c>
      <c r="BB2953" s="91" t="e">
        <f t="shared" si="1409"/>
        <v>#DIV/0!</v>
      </c>
    </row>
    <row r="2954" spans="1:54">
      <c r="A2954" s="2" t="s">
        <v>3071</v>
      </c>
      <c r="B2954" s="7" t="s">
        <v>42897</v>
      </c>
      <c r="C2954" s="17">
        <f t="shared" si="1390"/>
        <v>15</v>
      </c>
      <c r="D2954" s="28">
        <f t="shared" si="1391"/>
        <v>237</v>
      </c>
      <c r="E2954" s="8">
        <f t="shared" si="1410"/>
        <v>11</v>
      </c>
      <c r="F2954" s="2" t="s">
        <v>8062</v>
      </c>
      <c r="G2954" s="54">
        <f t="shared" si="1411"/>
        <v>14.1</v>
      </c>
      <c r="H2954" s="20">
        <f t="shared" si="1412"/>
        <v>0.80215119999999995</v>
      </c>
      <c r="I2954" s="14" t="s">
        <v>17324</v>
      </c>
      <c r="J2954" s="14" t="s">
        <v>13048</v>
      </c>
      <c r="K2954" s="14" t="s">
        <v>22983</v>
      </c>
      <c r="L2954" s="14" t="s">
        <v>27939</v>
      </c>
      <c r="M2954" s="28">
        <f t="shared" si="1413"/>
        <v>10.1</v>
      </c>
      <c r="N2954" s="46">
        <f t="shared" si="1392"/>
        <v>5.2</v>
      </c>
      <c r="O2954" s="17">
        <f t="shared" si="1393"/>
        <v>2</v>
      </c>
      <c r="P2954" s="17">
        <f t="shared" si="1393"/>
        <v>8.8000000000000007</v>
      </c>
      <c r="Q2954" s="124">
        <f t="shared" si="1394"/>
        <v>0.60000000000000009</v>
      </c>
      <c r="R2954" s="26">
        <f t="shared" si="1395"/>
        <v>2.6</v>
      </c>
      <c r="S2954" s="2" t="s">
        <v>32909</v>
      </c>
      <c r="T2954" s="2" t="s">
        <v>37888</v>
      </c>
      <c r="U2954" s="24">
        <f t="shared" si="1396"/>
        <v>510.40000000000003</v>
      </c>
      <c r="V2954" s="66">
        <f t="shared" si="1396"/>
        <v>405.70000000000005</v>
      </c>
      <c r="W2954" s="54">
        <f t="shared" si="1397"/>
        <v>1.41</v>
      </c>
      <c r="X2954" s="143">
        <f t="shared" si="1398"/>
        <v>510.40000000000003</v>
      </c>
      <c r="Y2954" s="143">
        <f t="shared" si="1399"/>
        <v>0.38200000000000001</v>
      </c>
      <c r="AD2954">
        <v>152</v>
      </c>
      <c r="AE2954">
        <v>-1</v>
      </c>
      <c r="AF2954" s="10">
        <v>37.9</v>
      </c>
      <c r="AG2954" s="10">
        <v>58.12</v>
      </c>
      <c r="AH2954" s="10">
        <f t="shared" si="1400"/>
        <v>173846.6305672435</v>
      </c>
      <c r="AI2954" s="11">
        <f t="shared" si="1388"/>
        <v>0</v>
      </c>
      <c r="AJ2954">
        <f t="shared" si="1389"/>
        <v>0</v>
      </c>
      <c r="AK2954" t="e">
        <f t="shared" si="1401"/>
        <v>#DIV/0!</v>
      </c>
      <c r="AL2954">
        <f t="shared" si="1402"/>
        <v>9.0535610880000039</v>
      </c>
      <c r="AM2954" s="5">
        <f t="shared" si="1403"/>
        <v>2.8</v>
      </c>
      <c r="AN2954">
        <v>0</v>
      </c>
      <c r="AO2954" s="72">
        <f t="shared" si="1404"/>
        <v>2.6</v>
      </c>
      <c r="AP2954" s="72">
        <f t="shared" si="1405"/>
        <v>0.60000000000000009</v>
      </c>
      <c r="AQ2954" s="72">
        <f t="shared" si="1406"/>
        <v>0.60000000000000009</v>
      </c>
      <c r="AR2954" s="71" t="e">
        <f t="shared" si="1407"/>
        <v>#DIV/0!</v>
      </c>
      <c r="BA2954">
        <f t="shared" si="1408"/>
        <v>237</v>
      </c>
      <c r="BB2954" s="91" t="e">
        <f t="shared" si="1409"/>
        <v>#DIV/0!</v>
      </c>
    </row>
    <row r="2955" spans="1:54">
      <c r="A2955" s="2" t="s">
        <v>3072</v>
      </c>
      <c r="B2955" s="7" t="s">
        <v>42898</v>
      </c>
      <c r="C2955" s="17">
        <f t="shared" si="1390"/>
        <v>8.6999999999999993</v>
      </c>
      <c r="D2955" s="28">
        <f t="shared" si="1391"/>
        <v>181</v>
      </c>
      <c r="E2955" s="8">
        <f t="shared" si="1410"/>
        <v>10</v>
      </c>
      <c r="F2955" s="2" t="s">
        <v>8063</v>
      </c>
      <c r="G2955" s="54">
        <f t="shared" si="1411"/>
        <v>7.6999999999999993</v>
      </c>
      <c r="H2955" s="20">
        <f t="shared" si="1412"/>
        <v>0.44174140000000001</v>
      </c>
      <c r="I2955" s="14" t="s">
        <v>18022</v>
      </c>
      <c r="J2955" s="14" t="s">
        <v>13049</v>
      </c>
      <c r="K2955" s="14" t="s">
        <v>22984</v>
      </c>
      <c r="L2955" s="14" t="s">
        <v>27940</v>
      </c>
      <c r="M2955" s="28">
        <f t="shared" si="1413"/>
        <v>13.3</v>
      </c>
      <c r="N2955" s="46">
        <f t="shared" si="1392"/>
        <v>5</v>
      </c>
      <c r="O2955" s="17">
        <f t="shared" si="1393"/>
        <v>2.6</v>
      </c>
      <c r="P2955" s="17">
        <f t="shared" si="1393"/>
        <v>2.4000000000000004</v>
      </c>
      <c r="Q2955" s="124">
        <f t="shared" si="1394"/>
        <v>0.4</v>
      </c>
      <c r="R2955" s="26">
        <f t="shared" si="1395"/>
        <v>0.60000000000000009</v>
      </c>
      <c r="S2955" s="2" t="s">
        <v>32910</v>
      </c>
      <c r="T2955" s="2" t="s">
        <v>37889</v>
      </c>
      <c r="U2955" s="24">
        <f t="shared" si="1396"/>
        <v>454.1</v>
      </c>
      <c r="V2955" s="66">
        <f t="shared" si="1396"/>
        <v>390</v>
      </c>
      <c r="W2955" s="54">
        <f t="shared" si="1397"/>
        <v>0.77</v>
      </c>
      <c r="X2955" s="143">
        <f t="shared" si="1398"/>
        <v>454.1</v>
      </c>
      <c r="Y2955" s="143">
        <f t="shared" si="1399"/>
        <v>0.254</v>
      </c>
      <c r="AD2955">
        <v>152</v>
      </c>
      <c r="AE2955">
        <v>-1</v>
      </c>
      <c r="AF2955" s="10">
        <v>37.9</v>
      </c>
      <c r="AG2955" s="10">
        <v>58.12</v>
      </c>
      <c r="AH2955" s="10">
        <f t="shared" si="1400"/>
        <v>218485.93846789899</v>
      </c>
      <c r="AI2955" s="11">
        <f t="shared" si="1388"/>
        <v>0</v>
      </c>
      <c r="AJ2955">
        <f t="shared" si="1389"/>
        <v>0</v>
      </c>
      <c r="AK2955" t="e">
        <f t="shared" si="1401"/>
        <v>#DIV/0!</v>
      </c>
      <c r="AL2955">
        <f t="shared" si="1402"/>
        <v>2.0901201984000006</v>
      </c>
      <c r="AM2955" s="5">
        <f t="shared" si="1403"/>
        <v>1.54</v>
      </c>
      <c r="AN2955">
        <v>0</v>
      </c>
      <c r="AO2955" s="72">
        <f t="shared" si="1404"/>
        <v>0.60000000000000009</v>
      </c>
      <c r="AP2955" s="72">
        <f t="shared" si="1405"/>
        <v>0.4</v>
      </c>
      <c r="AQ2955" s="72">
        <f t="shared" si="1406"/>
        <v>0.4</v>
      </c>
      <c r="AR2955" s="71" t="e">
        <f t="shared" si="1407"/>
        <v>#DIV/0!</v>
      </c>
      <c r="BA2955">
        <f t="shared" si="1408"/>
        <v>181</v>
      </c>
      <c r="BB2955" s="91" t="e">
        <f t="shared" si="1409"/>
        <v>#DIV/0!</v>
      </c>
    </row>
    <row r="2956" spans="1:54">
      <c r="A2956" s="2" t="s">
        <v>3073</v>
      </c>
      <c r="B2956" s="7" t="s">
        <v>42899</v>
      </c>
      <c r="C2956" s="17">
        <f t="shared" si="1390"/>
        <v>19.100000000000001</v>
      </c>
      <c r="D2956" s="28">
        <f t="shared" si="1391"/>
        <v>13</v>
      </c>
      <c r="E2956" s="8">
        <f t="shared" si="1410"/>
        <v>9</v>
      </c>
      <c r="F2956" s="2" t="s">
        <v>8064</v>
      </c>
      <c r="G2956" s="54">
        <f t="shared" si="1411"/>
        <v>18.100000000000001</v>
      </c>
      <c r="H2956" s="20">
        <f t="shared" si="1412"/>
        <v>0.45908679999999996</v>
      </c>
      <c r="I2956" s="14" t="s">
        <v>18023</v>
      </c>
      <c r="J2956" s="14" t="s">
        <v>13050</v>
      </c>
      <c r="K2956" s="14" t="s">
        <v>22985</v>
      </c>
      <c r="L2956" s="14" t="s">
        <v>27941</v>
      </c>
      <c r="M2956" s="28">
        <f t="shared" si="1413"/>
        <v>10.5</v>
      </c>
      <c r="N2956" s="46">
        <f t="shared" si="1392"/>
        <v>5.6</v>
      </c>
      <c r="O2956" s="17">
        <f t="shared" si="1393"/>
        <v>0.8</v>
      </c>
      <c r="P2956" s="17">
        <f t="shared" si="1393"/>
        <v>8</v>
      </c>
      <c r="Q2956" s="124">
        <f t="shared" si="1394"/>
        <v>1</v>
      </c>
      <c r="R2956" s="26">
        <f t="shared" si="1395"/>
        <v>1.8</v>
      </c>
      <c r="S2956" s="2" t="s">
        <v>32911</v>
      </c>
      <c r="T2956" s="2" t="s">
        <v>37890</v>
      </c>
      <c r="U2956" s="24">
        <f t="shared" si="1396"/>
        <v>285.8</v>
      </c>
      <c r="V2956" s="66">
        <f t="shared" si="1396"/>
        <v>362.3</v>
      </c>
      <c r="W2956" s="54">
        <f t="shared" si="1397"/>
        <v>1.81</v>
      </c>
      <c r="X2956" s="143">
        <f t="shared" si="1398"/>
        <v>285.8</v>
      </c>
      <c r="Y2956" s="143">
        <f t="shared" si="1399"/>
        <v>0.46199999999999997</v>
      </c>
      <c r="AD2956">
        <v>152</v>
      </c>
      <c r="AE2956">
        <v>-1</v>
      </c>
      <c r="AF2956" s="10">
        <v>37.9</v>
      </c>
      <c r="AG2956" s="10">
        <v>58.12</v>
      </c>
      <c r="AH2956" s="10">
        <f t="shared" si="1400"/>
        <v>273069.14500344725</v>
      </c>
      <c r="AI2956" s="11">
        <f t="shared" si="1388"/>
        <v>0</v>
      </c>
      <c r="AJ2956">
        <f t="shared" si="1389"/>
        <v>0</v>
      </c>
      <c r="AK2956" t="e">
        <f t="shared" si="1401"/>
        <v>#DIV/0!</v>
      </c>
      <c r="AL2956">
        <f t="shared" si="1402"/>
        <v>6.2313200640000019</v>
      </c>
      <c r="AM2956" s="5">
        <f t="shared" si="1403"/>
        <v>3.62</v>
      </c>
      <c r="AN2956">
        <v>0</v>
      </c>
      <c r="AO2956" s="72">
        <f t="shared" si="1404"/>
        <v>1.8</v>
      </c>
      <c r="AP2956" s="72">
        <f t="shared" si="1405"/>
        <v>1</v>
      </c>
      <c r="AQ2956" s="72">
        <f t="shared" si="1406"/>
        <v>1</v>
      </c>
      <c r="AR2956" s="71" t="e">
        <f t="shared" si="1407"/>
        <v>#DIV/0!</v>
      </c>
      <c r="BA2956">
        <f t="shared" si="1408"/>
        <v>13</v>
      </c>
      <c r="BB2956" s="91" t="e">
        <f t="shared" si="1409"/>
        <v>#DIV/0!</v>
      </c>
    </row>
    <row r="2957" spans="1:54">
      <c r="A2957" s="2" t="s">
        <v>3074</v>
      </c>
      <c r="B2957" s="7" t="s">
        <v>42900</v>
      </c>
      <c r="C2957" s="17">
        <f t="shared" si="1390"/>
        <v>37</v>
      </c>
      <c r="D2957" s="28">
        <f t="shared" si="1391"/>
        <v>272</v>
      </c>
      <c r="E2957" s="8">
        <f t="shared" si="1410"/>
        <v>8</v>
      </c>
      <c r="F2957" s="2" t="s">
        <v>8065</v>
      </c>
      <c r="G2957" s="54">
        <f t="shared" si="1411"/>
        <v>36.1</v>
      </c>
      <c r="H2957" s="20">
        <f t="shared" si="1412"/>
        <v>0.14768539999999999</v>
      </c>
      <c r="I2957" s="14" t="s">
        <v>18024</v>
      </c>
      <c r="J2957" s="14" t="s">
        <v>13051</v>
      </c>
      <c r="K2957" s="14" t="s">
        <v>22986</v>
      </c>
      <c r="L2957" s="14" t="s">
        <v>27942</v>
      </c>
      <c r="M2957" s="28">
        <f t="shared" si="1413"/>
        <v>10.1</v>
      </c>
      <c r="N2957" s="46">
        <f t="shared" si="1392"/>
        <v>5</v>
      </c>
      <c r="O2957" s="17">
        <f t="shared" si="1393"/>
        <v>0.8</v>
      </c>
      <c r="P2957" s="17">
        <f t="shared" si="1393"/>
        <v>8.8000000000000007</v>
      </c>
      <c r="Q2957" s="124">
        <f t="shared" si="1394"/>
        <v>0.8</v>
      </c>
      <c r="R2957" s="26">
        <f t="shared" si="1395"/>
        <v>1</v>
      </c>
      <c r="S2957" s="2" t="s">
        <v>32912</v>
      </c>
      <c r="T2957" s="2" t="s">
        <v>37891</v>
      </c>
      <c r="U2957" s="24">
        <f t="shared" si="1396"/>
        <v>545.4</v>
      </c>
      <c r="V2957" s="66">
        <f t="shared" si="1396"/>
        <v>333.70000000000005</v>
      </c>
      <c r="W2957" s="54">
        <f t="shared" si="1397"/>
        <v>3.61</v>
      </c>
      <c r="X2957" s="143">
        <f t="shared" si="1398"/>
        <v>545.4</v>
      </c>
      <c r="Y2957" s="143">
        <f t="shared" si="1399"/>
        <v>0.82199999999999995</v>
      </c>
      <c r="AD2957">
        <v>152</v>
      </c>
      <c r="AE2957">
        <v>-1</v>
      </c>
      <c r="AF2957" s="10">
        <v>37.9</v>
      </c>
      <c r="AG2957" s="10">
        <v>58.12</v>
      </c>
      <c r="AH2957" s="10">
        <f t="shared" si="1400"/>
        <v>315281.91941880801</v>
      </c>
      <c r="AI2957" s="11">
        <f t="shared" si="1388"/>
        <v>0</v>
      </c>
      <c r="AJ2957">
        <f t="shared" si="1389"/>
        <v>0</v>
      </c>
      <c r="AK2957" t="e">
        <f t="shared" si="1401"/>
        <v>#DIV/0!</v>
      </c>
      <c r="AL2957">
        <f t="shared" si="1402"/>
        <v>6.0002947840000012</v>
      </c>
      <c r="AM2957" s="5">
        <f t="shared" si="1403"/>
        <v>7.2</v>
      </c>
      <c r="AN2957">
        <v>0</v>
      </c>
      <c r="AO2957" s="72">
        <f t="shared" si="1404"/>
        <v>1</v>
      </c>
      <c r="AP2957" s="72">
        <f t="shared" si="1405"/>
        <v>0.8</v>
      </c>
      <c r="AQ2957" s="72">
        <f t="shared" si="1406"/>
        <v>1</v>
      </c>
      <c r="AR2957" s="71" t="e">
        <f t="shared" si="1407"/>
        <v>#DIV/0!</v>
      </c>
      <c r="BA2957">
        <f t="shared" si="1408"/>
        <v>272</v>
      </c>
      <c r="BB2957" s="91" t="e">
        <f t="shared" si="1409"/>
        <v>#DIV/0!</v>
      </c>
    </row>
    <row r="2958" spans="1:54">
      <c r="A2958" s="2" t="s">
        <v>3075</v>
      </c>
      <c r="B2958" s="7" t="s">
        <v>42901</v>
      </c>
      <c r="C2958" s="17">
        <f t="shared" si="1390"/>
        <v>16.600000000000001</v>
      </c>
      <c r="D2958" s="28">
        <f t="shared" si="1391"/>
        <v>35</v>
      </c>
      <c r="E2958" s="8">
        <f t="shared" si="1410"/>
        <v>3</v>
      </c>
      <c r="F2958" s="2" t="s">
        <v>8066</v>
      </c>
      <c r="G2958" s="54">
        <f t="shared" si="1411"/>
        <v>15.7</v>
      </c>
      <c r="H2958" s="20">
        <f t="shared" si="1412"/>
        <v>0.73266790000000004</v>
      </c>
      <c r="I2958" s="14" t="s">
        <v>18025</v>
      </c>
      <c r="J2958" s="14" t="s">
        <v>13052</v>
      </c>
      <c r="K2958" s="14" t="s">
        <v>22987</v>
      </c>
      <c r="L2958" s="14" t="s">
        <v>27943</v>
      </c>
      <c r="M2958" s="28">
        <f t="shared" si="1413"/>
        <v>10.5</v>
      </c>
      <c r="N2958" s="46">
        <f t="shared" si="1392"/>
        <v>5.2</v>
      </c>
      <c r="O2958" s="17">
        <f t="shared" si="1393"/>
        <v>0.60000000000000009</v>
      </c>
      <c r="P2958" s="17">
        <f t="shared" si="1393"/>
        <v>8</v>
      </c>
      <c r="Q2958" s="124">
        <f t="shared" si="1394"/>
        <v>0.2</v>
      </c>
      <c r="R2958" s="26">
        <f t="shared" si="1395"/>
        <v>0.8</v>
      </c>
      <c r="S2958" s="2" t="s">
        <v>32913</v>
      </c>
      <c r="T2958" s="2" t="s">
        <v>37892</v>
      </c>
      <c r="U2958" s="24">
        <f t="shared" si="1396"/>
        <v>308</v>
      </c>
      <c r="V2958" s="66">
        <f t="shared" si="1396"/>
        <v>287</v>
      </c>
      <c r="W2958" s="54">
        <f t="shared" si="1397"/>
        <v>1.57</v>
      </c>
      <c r="X2958" s="143">
        <f t="shared" si="1398"/>
        <v>308</v>
      </c>
      <c r="Y2958" s="143">
        <f t="shared" si="1399"/>
        <v>0.41400000000000003</v>
      </c>
      <c r="AD2958">
        <v>152</v>
      </c>
      <c r="AE2958">
        <v>-1</v>
      </c>
      <c r="AF2958" s="10">
        <v>37.9</v>
      </c>
      <c r="AG2958" s="10">
        <v>58.12</v>
      </c>
      <c r="AH2958" s="10">
        <f t="shared" si="1400"/>
        <v>369372.53767265292</v>
      </c>
      <c r="AI2958" s="11">
        <f t="shared" si="1388"/>
        <v>0</v>
      </c>
      <c r="AJ2958">
        <f t="shared" si="1389"/>
        <v>0</v>
      </c>
      <c r="AK2958" t="e">
        <f t="shared" si="1401"/>
        <v>#DIV/0!</v>
      </c>
      <c r="AL2958">
        <f t="shared" si="1402"/>
        <v>1.026555264</v>
      </c>
      <c r="AM2958" s="5">
        <f t="shared" si="1403"/>
        <v>3.12</v>
      </c>
      <c r="AN2958">
        <v>0</v>
      </c>
      <c r="AO2958" s="72">
        <f t="shared" si="1404"/>
        <v>0.8</v>
      </c>
      <c r="AP2958" s="72">
        <f t="shared" si="1405"/>
        <v>0.2</v>
      </c>
      <c r="AQ2958" s="72">
        <f t="shared" si="1406"/>
        <v>0.4</v>
      </c>
      <c r="AR2958" s="71" t="e">
        <f t="shared" si="1407"/>
        <v>#DIV/0!</v>
      </c>
      <c r="BA2958">
        <f t="shared" si="1408"/>
        <v>35</v>
      </c>
      <c r="BB2958" s="91" t="e">
        <f t="shared" si="1409"/>
        <v>#DIV/0!</v>
      </c>
    </row>
    <row r="2959" spans="1:54">
      <c r="A2959" s="2" t="s">
        <v>3076</v>
      </c>
      <c r="B2959" s="7" t="s">
        <v>42902</v>
      </c>
      <c r="C2959" s="17">
        <f t="shared" si="1390"/>
        <v>26.6</v>
      </c>
      <c r="D2959" s="28">
        <f t="shared" si="1391"/>
        <v>283</v>
      </c>
      <c r="E2959" s="8">
        <f t="shared" si="1410"/>
        <v>11</v>
      </c>
      <c r="F2959" s="2" t="s">
        <v>8067</v>
      </c>
      <c r="G2959" s="54">
        <f t="shared" si="1411"/>
        <v>25.700000000000003</v>
      </c>
      <c r="H2959" s="20">
        <f t="shared" si="1412"/>
        <v>0.47189680000000001</v>
      </c>
      <c r="I2959" s="14" t="s">
        <v>18026</v>
      </c>
      <c r="J2959" s="14" t="s">
        <v>13053</v>
      </c>
      <c r="K2959" s="14" t="s">
        <v>22988</v>
      </c>
      <c r="L2959" s="14" t="s">
        <v>27944</v>
      </c>
      <c r="M2959" s="28">
        <f t="shared" si="1413"/>
        <v>11.3</v>
      </c>
      <c r="N2959" s="46">
        <f t="shared" si="1392"/>
        <v>5.2</v>
      </c>
      <c r="O2959" s="17">
        <f t="shared" si="1393"/>
        <v>2.2000000000000002</v>
      </c>
      <c r="P2959" s="17">
        <f t="shared" si="1393"/>
        <v>6.4</v>
      </c>
      <c r="Q2959" s="124">
        <f t="shared" si="1394"/>
        <v>0.60000000000000009</v>
      </c>
      <c r="R2959" s="26">
        <f t="shared" si="1395"/>
        <v>1.2000000000000002</v>
      </c>
      <c r="S2959" s="2" t="s">
        <v>32914</v>
      </c>
      <c r="T2959" s="2" t="s">
        <v>37893</v>
      </c>
      <c r="U2959" s="24">
        <f t="shared" si="1396"/>
        <v>555.70000000000005</v>
      </c>
      <c r="V2959" s="66">
        <f t="shared" si="1396"/>
        <v>396.6</v>
      </c>
      <c r="W2959" s="54">
        <f t="shared" si="1397"/>
        <v>2.57</v>
      </c>
      <c r="X2959" s="143">
        <f t="shared" si="1398"/>
        <v>555.70000000000005</v>
      </c>
      <c r="Y2959" s="143">
        <f t="shared" si="1399"/>
        <v>0.61399999999999999</v>
      </c>
      <c r="AD2959">
        <v>152</v>
      </c>
      <c r="AE2959">
        <v>-1</v>
      </c>
      <c r="AF2959" s="10">
        <v>37.9</v>
      </c>
      <c r="AG2959" s="10">
        <v>58.12</v>
      </c>
      <c r="AH2959" s="10">
        <f t="shared" si="1400"/>
        <v>201674.24109150845</v>
      </c>
      <c r="AI2959" s="11">
        <f t="shared" si="1388"/>
        <v>0</v>
      </c>
      <c r="AJ2959">
        <f t="shared" si="1389"/>
        <v>0</v>
      </c>
      <c r="AK2959" t="e">
        <f t="shared" si="1401"/>
        <v>#DIV/0!</v>
      </c>
      <c r="AL2959">
        <f t="shared" si="1402"/>
        <v>8.9228316672000041</v>
      </c>
      <c r="AM2959" s="5">
        <f t="shared" si="1403"/>
        <v>5.12</v>
      </c>
      <c r="AN2959">
        <v>0</v>
      </c>
      <c r="AO2959" s="72">
        <f t="shared" si="1404"/>
        <v>1.2000000000000002</v>
      </c>
      <c r="AP2959" s="72">
        <f t="shared" si="1405"/>
        <v>0.60000000000000009</v>
      </c>
      <c r="AQ2959" s="72">
        <f t="shared" si="1406"/>
        <v>0.8</v>
      </c>
      <c r="AR2959" s="71" t="e">
        <f t="shared" si="1407"/>
        <v>#DIV/0!</v>
      </c>
      <c r="BA2959">
        <f t="shared" si="1408"/>
        <v>283</v>
      </c>
      <c r="BB2959" s="91" t="e">
        <f t="shared" si="1409"/>
        <v>#DIV/0!</v>
      </c>
    </row>
    <row r="2960" spans="1:54">
      <c r="A2960" s="2" t="s">
        <v>3077</v>
      </c>
      <c r="B2960" s="7" t="s">
        <v>42903</v>
      </c>
      <c r="C2960" s="17">
        <f t="shared" si="1390"/>
        <v>28.6</v>
      </c>
      <c r="D2960" s="28">
        <f t="shared" si="1391"/>
        <v>126</v>
      </c>
      <c r="E2960" s="8">
        <f t="shared" si="1410"/>
        <v>13</v>
      </c>
      <c r="F2960" s="2" t="s">
        <v>8068</v>
      </c>
      <c r="G2960" s="54">
        <f t="shared" si="1411"/>
        <v>27.6</v>
      </c>
      <c r="H2960" s="20">
        <f t="shared" si="1412"/>
        <v>0.45029059999999999</v>
      </c>
      <c r="I2960" s="14" t="s">
        <v>18027</v>
      </c>
      <c r="J2960" s="14" t="s">
        <v>13054</v>
      </c>
      <c r="K2960" s="14" t="s">
        <v>22989</v>
      </c>
      <c r="L2960" s="14" t="s">
        <v>27945</v>
      </c>
      <c r="M2960" s="28">
        <f t="shared" si="1413"/>
        <v>13.1</v>
      </c>
      <c r="N2960" s="46">
        <f t="shared" si="1392"/>
        <v>6.4</v>
      </c>
      <c r="O2960" s="17">
        <f t="shared" si="1393"/>
        <v>1.4000000000000001</v>
      </c>
      <c r="P2960" s="17">
        <f t="shared" si="1393"/>
        <v>2.8000000000000003</v>
      </c>
      <c r="Q2960" s="124">
        <f t="shared" si="1394"/>
        <v>1.2000000000000002</v>
      </c>
      <c r="R2960" s="26">
        <f t="shared" si="1395"/>
        <v>2.2000000000000002</v>
      </c>
      <c r="S2960" s="2" t="s">
        <v>32915</v>
      </c>
      <c r="T2960" s="2" t="s">
        <v>37894</v>
      </c>
      <c r="U2960" s="24">
        <f t="shared" si="1396"/>
        <v>399.1</v>
      </c>
      <c r="V2960" s="66">
        <f t="shared" si="1396"/>
        <v>375.8</v>
      </c>
      <c r="W2960" s="54">
        <f t="shared" si="1397"/>
        <v>2.76</v>
      </c>
      <c r="X2960" s="143">
        <f t="shared" si="1398"/>
        <v>399.1</v>
      </c>
      <c r="Y2960" s="143">
        <f t="shared" si="1399"/>
        <v>0.65199999999999991</v>
      </c>
      <c r="AD2960">
        <v>152</v>
      </c>
      <c r="AE2960">
        <v>-1</v>
      </c>
      <c r="AF2960" s="10">
        <v>37.9</v>
      </c>
      <c r="AG2960" s="10">
        <v>58.12</v>
      </c>
      <c r="AH2960" s="10">
        <f t="shared" si="1400"/>
        <v>248856.79456250108</v>
      </c>
      <c r="AI2960" s="11">
        <f t="shared" si="1388"/>
        <v>0</v>
      </c>
      <c r="AJ2960">
        <f t="shared" si="1389"/>
        <v>0</v>
      </c>
      <c r="AK2960" t="e">
        <f t="shared" si="1401"/>
        <v>#DIV/0!</v>
      </c>
      <c r="AL2960">
        <f t="shared" si="1402"/>
        <v>4.7406938656000017</v>
      </c>
      <c r="AM2960" s="5">
        <f t="shared" si="1403"/>
        <v>5.5200000000000005</v>
      </c>
      <c r="AN2960">
        <v>0</v>
      </c>
      <c r="AO2960" s="72">
        <f t="shared" si="1404"/>
        <v>2.2000000000000002</v>
      </c>
      <c r="AP2960" s="72">
        <f t="shared" si="1405"/>
        <v>1.2000000000000002</v>
      </c>
      <c r="AQ2960" s="72">
        <f t="shared" si="1406"/>
        <v>1.4000000000000001</v>
      </c>
      <c r="AR2960" s="71" t="e">
        <f t="shared" si="1407"/>
        <v>#DIV/0!</v>
      </c>
      <c r="BA2960">
        <f t="shared" si="1408"/>
        <v>126</v>
      </c>
      <c r="BB2960" s="91" t="e">
        <f t="shared" si="1409"/>
        <v>#DIV/0!</v>
      </c>
    </row>
    <row r="2961" spans="1:54">
      <c r="A2961" s="2" t="s">
        <v>3078</v>
      </c>
      <c r="B2961" s="7" t="s">
        <v>42904</v>
      </c>
      <c r="C2961" s="17">
        <f t="shared" si="1390"/>
        <v>34</v>
      </c>
      <c r="D2961" s="28">
        <f t="shared" si="1391"/>
        <v>37</v>
      </c>
      <c r="E2961" s="8">
        <f t="shared" si="1410"/>
        <v>6</v>
      </c>
      <c r="F2961" s="2" t="s">
        <v>8069</v>
      </c>
      <c r="G2961" s="54">
        <f t="shared" si="1411"/>
        <v>33.1</v>
      </c>
      <c r="H2961" s="20">
        <f t="shared" si="1412"/>
        <v>0.67526269999999999</v>
      </c>
      <c r="I2961" s="14" t="s">
        <v>18028</v>
      </c>
      <c r="J2961" s="14" t="s">
        <v>13055</v>
      </c>
      <c r="K2961" s="14" t="s">
        <v>22990</v>
      </c>
      <c r="L2961" s="14" t="s">
        <v>27946</v>
      </c>
      <c r="M2961" s="28">
        <f t="shared" si="1413"/>
        <v>11.9</v>
      </c>
      <c r="N2961" s="46">
        <f t="shared" si="1392"/>
        <v>5.6</v>
      </c>
      <c r="O2961" s="17">
        <f t="shared" si="1393"/>
        <v>2</v>
      </c>
      <c r="P2961" s="17">
        <f t="shared" si="1393"/>
        <v>5.2</v>
      </c>
      <c r="Q2961" s="124">
        <f t="shared" si="1394"/>
        <v>0.2</v>
      </c>
      <c r="R2961" s="26">
        <f t="shared" si="1395"/>
        <v>0.8</v>
      </c>
      <c r="S2961" s="2" t="s">
        <v>32916</v>
      </c>
      <c r="T2961" s="2" t="s">
        <v>37895</v>
      </c>
      <c r="U2961" s="24">
        <f t="shared" si="1396"/>
        <v>309.60000000000002</v>
      </c>
      <c r="V2961" s="66">
        <f t="shared" si="1396"/>
        <v>293.8</v>
      </c>
      <c r="W2961" s="54">
        <f t="shared" si="1397"/>
        <v>3.3099999999999996</v>
      </c>
      <c r="X2961" s="143">
        <f t="shared" si="1398"/>
        <v>309.60000000000002</v>
      </c>
      <c r="Y2961" s="143">
        <f t="shared" si="1399"/>
        <v>0.7619999999999999</v>
      </c>
      <c r="AD2961">
        <v>152</v>
      </c>
      <c r="AE2961">
        <v>-1</v>
      </c>
      <c r="AF2961" s="10">
        <v>37.9</v>
      </c>
      <c r="AG2961" s="10">
        <v>58.12</v>
      </c>
      <c r="AH2961" s="10">
        <f t="shared" si="1400"/>
        <v>362272.33780834859</v>
      </c>
      <c r="AI2961" s="11">
        <f t="shared" si="1388"/>
        <v>0</v>
      </c>
      <c r="AJ2961">
        <f t="shared" si="1389"/>
        <v>0</v>
      </c>
      <c r="AK2961" t="e">
        <f t="shared" si="1401"/>
        <v>#DIV/0!</v>
      </c>
      <c r="AL2961">
        <f t="shared" si="1402"/>
        <v>2.701814336</v>
      </c>
      <c r="AM2961" s="5">
        <f t="shared" si="1403"/>
        <v>6.6</v>
      </c>
      <c r="AN2961">
        <v>0</v>
      </c>
      <c r="AO2961" s="72">
        <f t="shared" si="1404"/>
        <v>0.8</v>
      </c>
      <c r="AP2961" s="72">
        <f t="shared" si="1405"/>
        <v>0.2</v>
      </c>
      <c r="AQ2961" s="72">
        <f t="shared" si="1406"/>
        <v>0.4</v>
      </c>
      <c r="AR2961" s="71" t="e">
        <f t="shared" si="1407"/>
        <v>#DIV/0!</v>
      </c>
      <c r="BA2961">
        <f t="shared" si="1408"/>
        <v>37</v>
      </c>
      <c r="BB2961" s="91" t="e">
        <f t="shared" si="1409"/>
        <v>#DIV/0!</v>
      </c>
    </row>
    <row r="2962" spans="1:54">
      <c r="A2962" s="2" t="s">
        <v>3079</v>
      </c>
      <c r="B2962" s="7" t="s">
        <v>42905</v>
      </c>
      <c r="C2962" s="17">
        <f t="shared" si="1390"/>
        <v>11.600000000000001</v>
      </c>
      <c r="D2962" s="28">
        <f t="shared" si="1391"/>
        <v>224</v>
      </c>
      <c r="E2962" s="8">
        <f t="shared" si="1410"/>
        <v>8</v>
      </c>
      <c r="F2962" s="2" t="s">
        <v>8070</v>
      </c>
      <c r="G2962" s="54">
        <f t="shared" si="1411"/>
        <v>10.6</v>
      </c>
      <c r="H2962" s="20">
        <f t="shared" si="1412"/>
        <v>0.38273789999999996</v>
      </c>
      <c r="I2962" s="14" t="s">
        <v>18029</v>
      </c>
      <c r="J2962" s="14" t="s">
        <v>13056</v>
      </c>
      <c r="K2962" s="14" t="s">
        <v>22991</v>
      </c>
      <c r="L2962" s="14" t="s">
        <v>27947</v>
      </c>
      <c r="M2962" s="28">
        <f t="shared" si="1413"/>
        <v>13.7</v>
      </c>
      <c r="N2962" s="46">
        <f t="shared" si="1392"/>
        <v>6.8</v>
      </c>
      <c r="O2962" s="17">
        <f t="shared" si="1393"/>
        <v>1.8</v>
      </c>
      <c r="P2962" s="17">
        <f t="shared" si="1393"/>
        <v>1.6</v>
      </c>
      <c r="Q2962" s="124">
        <f t="shared" si="1394"/>
        <v>0.4</v>
      </c>
      <c r="R2962" s="26">
        <f t="shared" si="1395"/>
        <v>0.60000000000000009</v>
      </c>
      <c r="S2962" s="2" t="s">
        <v>32917</v>
      </c>
      <c r="T2962" s="2" t="s">
        <v>37896</v>
      </c>
      <c r="U2962" s="24">
        <f t="shared" si="1396"/>
        <v>496.6</v>
      </c>
      <c r="V2962" s="66">
        <f t="shared" si="1396"/>
        <v>300.60000000000002</v>
      </c>
      <c r="W2962" s="54">
        <f t="shared" si="1397"/>
        <v>1.06</v>
      </c>
      <c r="X2962" s="143">
        <f t="shared" si="1398"/>
        <v>496.6</v>
      </c>
      <c r="Y2962" s="143">
        <f t="shared" si="1399"/>
        <v>0.31200000000000006</v>
      </c>
      <c r="AD2962">
        <v>152</v>
      </c>
      <c r="AE2962">
        <v>-1</v>
      </c>
      <c r="AF2962" s="10">
        <v>37.9</v>
      </c>
      <c r="AG2962" s="10">
        <v>58.12</v>
      </c>
      <c r="AH2962" s="10">
        <f t="shared" si="1400"/>
        <v>354952.66984789976</v>
      </c>
      <c r="AI2962" s="11">
        <f t="shared" si="1388"/>
        <v>0</v>
      </c>
      <c r="AJ2962">
        <f t="shared" si="1389"/>
        <v>0</v>
      </c>
      <c r="AK2962" t="e">
        <f t="shared" si="1401"/>
        <v>#DIV/0!</v>
      </c>
      <c r="AL2962">
        <f t="shared" si="1402"/>
        <v>1.0666289088000003</v>
      </c>
      <c r="AM2962" s="5">
        <f t="shared" si="1403"/>
        <v>2.12</v>
      </c>
      <c r="AN2962">
        <v>0</v>
      </c>
      <c r="AO2962" s="72">
        <f t="shared" si="1404"/>
        <v>0.60000000000000009</v>
      </c>
      <c r="AP2962" s="72">
        <f t="shared" si="1405"/>
        <v>0.4</v>
      </c>
      <c r="AQ2962" s="72">
        <f t="shared" si="1406"/>
        <v>0.4</v>
      </c>
      <c r="AR2962" s="71" t="e">
        <f t="shared" si="1407"/>
        <v>#DIV/0!</v>
      </c>
      <c r="BA2962">
        <f t="shared" si="1408"/>
        <v>224</v>
      </c>
      <c r="BB2962" s="91" t="e">
        <f t="shared" si="1409"/>
        <v>#DIV/0!</v>
      </c>
    </row>
    <row r="2963" spans="1:54">
      <c r="A2963" s="2" t="s">
        <v>3080</v>
      </c>
      <c r="B2963" s="7" t="s">
        <v>42906</v>
      </c>
      <c r="C2963" s="17">
        <f t="shared" si="1390"/>
        <v>7.1000000000000005</v>
      </c>
      <c r="D2963" s="28">
        <f t="shared" si="1391"/>
        <v>142</v>
      </c>
      <c r="E2963" s="8">
        <f t="shared" si="1410"/>
        <v>9</v>
      </c>
      <c r="F2963" s="2" t="s">
        <v>8071</v>
      </c>
      <c r="G2963" s="54">
        <f t="shared" si="1411"/>
        <v>6.1</v>
      </c>
      <c r="H2963" s="20">
        <f t="shared" si="1412"/>
        <v>0.45425710000000002</v>
      </c>
      <c r="I2963" s="14" t="s">
        <v>18030</v>
      </c>
      <c r="J2963" s="14" t="s">
        <v>13057</v>
      </c>
      <c r="K2963" s="14" t="s">
        <v>22992</v>
      </c>
      <c r="L2963" s="14" t="s">
        <v>27948</v>
      </c>
      <c r="M2963" s="28">
        <f t="shared" si="1413"/>
        <v>10.9</v>
      </c>
      <c r="N2963" s="46">
        <f t="shared" si="1392"/>
        <v>7</v>
      </c>
      <c r="O2963" s="17">
        <f t="shared" si="1393"/>
        <v>1</v>
      </c>
      <c r="P2963" s="17">
        <f t="shared" si="1393"/>
        <v>7.2</v>
      </c>
      <c r="Q2963" s="124">
        <f t="shared" si="1394"/>
        <v>0.8</v>
      </c>
      <c r="R2963" s="26">
        <f t="shared" si="1395"/>
        <v>1.4000000000000001</v>
      </c>
      <c r="S2963" s="2" t="s">
        <v>32918</v>
      </c>
      <c r="T2963" s="2" t="s">
        <v>37897</v>
      </c>
      <c r="U2963" s="24">
        <f t="shared" si="1396"/>
        <v>415.40000000000003</v>
      </c>
      <c r="V2963" s="66">
        <f t="shared" si="1396"/>
        <v>424.6</v>
      </c>
      <c r="W2963" s="54">
        <f t="shared" si="1397"/>
        <v>0.61</v>
      </c>
      <c r="X2963" s="143">
        <f t="shared" si="1398"/>
        <v>415.40000000000003</v>
      </c>
      <c r="Y2963" s="143">
        <f t="shared" si="1399"/>
        <v>0.222</v>
      </c>
      <c r="AD2963">
        <v>152</v>
      </c>
      <c r="AE2963">
        <v>-1</v>
      </c>
      <c r="AF2963" s="10">
        <v>37.9</v>
      </c>
      <c r="AG2963" s="10">
        <v>58.12</v>
      </c>
      <c r="AH2963" s="10">
        <f t="shared" si="1400"/>
        <v>39404.139984369765</v>
      </c>
      <c r="AI2963" s="11">
        <f t="shared" si="1388"/>
        <v>0</v>
      </c>
      <c r="AJ2963">
        <f t="shared" si="1389"/>
        <v>0</v>
      </c>
      <c r="AK2963" t="e">
        <f t="shared" si="1401"/>
        <v>#DIV/0!</v>
      </c>
      <c r="AL2963">
        <f t="shared" si="1402"/>
        <v>5.5010884320000013</v>
      </c>
      <c r="AM2963" s="5">
        <f t="shared" si="1403"/>
        <v>1.2200000000000002</v>
      </c>
      <c r="AN2963">
        <v>0</v>
      </c>
      <c r="AO2963" s="72">
        <f t="shared" si="1404"/>
        <v>1.4000000000000001</v>
      </c>
      <c r="AP2963" s="72">
        <f t="shared" si="1405"/>
        <v>0.8</v>
      </c>
      <c r="AQ2963" s="72">
        <f t="shared" si="1406"/>
        <v>0.8</v>
      </c>
      <c r="AR2963" s="71" t="e">
        <f t="shared" si="1407"/>
        <v>#DIV/0!</v>
      </c>
      <c r="BA2963">
        <f t="shared" si="1408"/>
        <v>142</v>
      </c>
      <c r="BB2963" s="91" t="e">
        <f t="shared" si="1409"/>
        <v>#DIV/0!</v>
      </c>
    </row>
    <row r="2964" spans="1:54">
      <c r="A2964" s="2" t="s">
        <v>3081</v>
      </c>
      <c r="B2964" s="7" t="s">
        <v>42907</v>
      </c>
      <c r="C2964" s="17">
        <f t="shared" si="1390"/>
        <v>12.100000000000001</v>
      </c>
      <c r="D2964" s="28">
        <f t="shared" si="1391"/>
        <v>194</v>
      </c>
      <c r="E2964" s="8">
        <f t="shared" si="1410"/>
        <v>8</v>
      </c>
      <c r="F2964" s="2" t="s">
        <v>8072</v>
      </c>
      <c r="G2964" s="54">
        <f t="shared" si="1411"/>
        <v>11.2</v>
      </c>
      <c r="H2964" s="20">
        <f t="shared" si="1412"/>
        <v>0.24581410000000001</v>
      </c>
      <c r="I2964" s="14" t="s">
        <v>18031</v>
      </c>
      <c r="J2964" s="14" t="s">
        <v>13058</v>
      </c>
      <c r="K2964" s="14" t="s">
        <v>22993</v>
      </c>
      <c r="L2964" s="14" t="s">
        <v>27949</v>
      </c>
      <c r="M2964" s="28">
        <f t="shared" si="1413"/>
        <v>11.3</v>
      </c>
      <c r="N2964" s="46">
        <f t="shared" si="1392"/>
        <v>6.8</v>
      </c>
      <c r="O2964" s="17">
        <f t="shared" si="1393"/>
        <v>1.8</v>
      </c>
      <c r="P2964" s="17">
        <f t="shared" si="1393"/>
        <v>6.4</v>
      </c>
      <c r="Q2964" s="124">
        <f t="shared" si="1394"/>
        <v>0.4</v>
      </c>
      <c r="R2964" s="26">
        <f t="shared" si="1395"/>
        <v>0.4</v>
      </c>
      <c r="S2964" s="2" t="s">
        <v>32919</v>
      </c>
      <c r="T2964" s="2" t="s">
        <v>37898</v>
      </c>
      <c r="U2964" s="24">
        <f t="shared" si="1396"/>
        <v>467.20000000000005</v>
      </c>
      <c r="V2964" s="66">
        <f t="shared" si="1396"/>
        <v>299.8</v>
      </c>
      <c r="W2964" s="54">
        <f t="shared" si="1397"/>
        <v>1.1200000000000001</v>
      </c>
      <c r="X2964" s="143">
        <f t="shared" si="1398"/>
        <v>467.20000000000005</v>
      </c>
      <c r="Y2964" s="143">
        <f t="shared" si="1399"/>
        <v>0.32400000000000007</v>
      </c>
      <c r="AD2964">
        <v>152</v>
      </c>
      <c r="AE2964">
        <v>-1</v>
      </c>
      <c r="AF2964" s="10">
        <v>37.9</v>
      </c>
      <c r="AG2964" s="10">
        <v>58.12</v>
      </c>
      <c r="AH2964" s="10">
        <f t="shared" si="1400"/>
        <v>355841.12074375385</v>
      </c>
      <c r="AI2964" s="11">
        <f t="shared" si="1388"/>
        <v>0</v>
      </c>
      <c r="AJ2964">
        <f t="shared" si="1389"/>
        <v>0</v>
      </c>
      <c r="AK2964" t="e">
        <f t="shared" si="1401"/>
        <v>#DIV/0!</v>
      </c>
      <c r="AL2964">
        <f t="shared" si="1402"/>
        <v>3.4752886272000008</v>
      </c>
      <c r="AM2964" s="5">
        <f t="shared" si="1403"/>
        <v>2.2200000000000002</v>
      </c>
      <c r="AN2964">
        <v>0</v>
      </c>
      <c r="AO2964" s="72">
        <f t="shared" si="1404"/>
        <v>0.4</v>
      </c>
      <c r="AP2964" s="72">
        <f t="shared" si="1405"/>
        <v>0.4</v>
      </c>
      <c r="AQ2964" s="72">
        <f t="shared" si="1406"/>
        <v>0.4</v>
      </c>
      <c r="AR2964" s="71" t="e">
        <f t="shared" si="1407"/>
        <v>#DIV/0!</v>
      </c>
      <c r="BA2964">
        <f t="shared" si="1408"/>
        <v>194</v>
      </c>
      <c r="BB2964" s="91" t="e">
        <f t="shared" si="1409"/>
        <v>#DIV/0!</v>
      </c>
    </row>
    <row r="2965" spans="1:54">
      <c r="A2965" s="2" t="s">
        <v>3082</v>
      </c>
      <c r="B2965" s="7" t="s">
        <v>42908</v>
      </c>
      <c r="C2965" s="17">
        <f t="shared" si="1390"/>
        <v>12</v>
      </c>
      <c r="D2965" s="28">
        <f t="shared" si="1391"/>
        <v>272</v>
      </c>
      <c r="E2965" s="8">
        <f t="shared" si="1410"/>
        <v>13</v>
      </c>
      <c r="F2965" s="2" t="s">
        <v>8073</v>
      </c>
      <c r="G2965" s="54">
        <f t="shared" si="1411"/>
        <v>11</v>
      </c>
      <c r="H2965" s="20">
        <f t="shared" si="1412"/>
        <v>0.50066049999999995</v>
      </c>
      <c r="I2965" s="14" t="s">
        <v>18032</v>
      </c>
      <c r="J2965" s="14" t="s">
        <v>13059</v>
      </c>
      <c r="K2965" s="14" t="s">
        <v>22994</v>
      </c>
      <c r="L2965" s="14" t="s">
        <v>27950</v>
      </c>
      <c r="M2965" s="28">
        <f t="shared" si="1413"/>
        <v>12.1</v>
      </c>
      <c r="N2965" s="46">
        <f t="shared" si="1392"/>
        <v>6.8</v>
      </c>
      <c r="O2965" s="17">
        <f t="shared" si="1393"/>
        <v>1.4000000000000001</v>
      </c>
      <c r="P2965" s="17">
        <f t="shared" si="1393"/>
        <v>4.8000000000000007</v>
      </c>
      <c r="Q2965" s="124">
        <f t="shared" si="1394"/>
        <v>1.2000000000000002</v>
      </c>
      <c r="R2965" s="26">
        <f t="shared" si="1395"/>
        <v>2.4000000000000004</v>
      </c>
      <c r="S2965" s="2" t="s">
        <v>32920</v>
      </c>
      <c r="T2965" s="2" t="s">
        <v>37899</v>
      </c>
      <c r="U2965" s="24">
        <f t="shared" si="1396"/>
        <v>545</v>
      </c>
      <c r="V2965" s="66">
        <f t="shared" si="1396"/>
        <v>356.20000000000005</v>
      </c>
      <c r="W2965" s="54">
        <f t="shared" si="1397"/>
        <v>1.1000000000000001</v>
      </c>
      <c r="X2965" s="143">
        <f t="shared" si="1398"/>
        <v>545</v>
      </c>
      <c r="Y2965" s="143">
        <f t="shared" si="1399"/>
        <v>0.32000000000000006</v>
      </c>
      <c r="AD2965">
        <v>152</v>
      </c>
      <c r="AE2965">
        <v>-1</v>
      </c>
      <c r="AF2965" s="10">
        <v>37.9</v>
      </c>
      <c r="AG2965" s="10">
        <v>58.12</v>
      </c>
      <c r="AH2965" s="10">
        <f t="shared" si="1400"/>
        <v>282993.36196874967</v>
      </c>
      <c r="AI2965" s="11">
        <f t="shared" si="1388"/>
        <v>0</v>
      </c>
      <c r="AJ2965">
        <f t="shared" si="1389"/>
        <v>0</v>
      </c>
      <c r="AK2965" t="e">
        <f t="shared" si="1401"/>
        <v>#DIV/0!</v>
      </c>
      <c r="AL2965">
        <f t="shared" si="1402"/>
        <v>8.0533474560000045</v>
      </c>
      <c r="AM2965" s="5">
        <f t="shared" si="1403"/>
        <v>2.2000000000000002</v>
      </c>
      <c r="AN2965">
        <v>0</v>
      </c>
      <c r="AO2965" s="72">
        <f t="shared" si="1404"/>
        <v>2.4000000000000004</v>
      </c>
      <c r="AP2965" s="72">
        <f t="shared" si="1405"/>
        <v>1.2000000000000002</v>
      </c>
      <c r="AQ2965" s="72">
        <f t="shared" si="1406"/>
        <v>1.2000000000000002</v>
      </c>
      <c r="AR2965" s="71" t="e">
        <f t="shared" si="1407"/>
        <v>#DIV/0!</v>
      </c>
      <c r="BA2965">
        <f t="shared" si="1408"/>
        <v>272</v>
      </c>
      <c r="BB2965" s="91" t="e">
        <f t="shared" si="1409"/>
        <v>#DIV/0!</v>
      </c>
    </row>
    <row r="2966" spans="1:54">
      <c r="A2966" s="2" t="s">
        <v>3083</v>
      </c>
      <c r="B2966" s="7" t="s">
        <v>42909</v>
      </c>
      <c r="C2966" s="17">
        <f t="shared" si="1390"/>
        <v>29.900000000000002</v>
      </c>
      <c r="D2966" s="28">
        <f t="shared" si="1391"/>
        <v>245</v>
      </c>
      <c r="E2966" s="8">
        <f t="shared" si="1410"/>
        <v>5</v>
      </c>
      <c r="F2966" s="2" t="s">
        <v>8074</v>
      </c>
      <c r="G2966" s="54">
        <f t="shared" si="1411"/>
        <v>28.900000000000002</v>
      </c>
      <c r="H2966" s="20">
        <f t="shared" si="1412"/>
        <v>0.81164219999999998</v>
      </c>
      <c r="I2966" s="14" t="s">
        <v>18033</v>
      </c>
      <c r="J2966" s="14" t="s">
        <v>13060</v>
      </c>
      <c r="K2966" s="14" t="s">
        <v>22995</v>
      </c>
      <c r="L2966" s="14" t="s">
        <v>27951</v>
      </c>
      <c r="M2966" s="28">
        <f t="shared" si="1413"/>
        <v>10.1</v>
      </c>
      <c r="N2966" s="46">
        <f t="shared" si="1392"/>
        <v>5.2</v>
      </c>
      <c r="O2966" s="17">
        <f t="shared" si="1393"/>
        <v>0.60000000000000009</v>
      </c>
      <c r="P2966" s="17">
        <f t="shared" si="1393"/>
        <v>8.8000000000000007</v>
      </c>
      <c r="Q2966" s="124">
        <f t="shared" si="1394"/>
        <v>0.4</v>
      </c>
      <c r="R2966" s="26">
        <f t="shared" si="1395"/>
        <v>2.6</v>
      </c>
      <c r="S2966" s="2" t="s">
        <v>32921</v>
      </c>
      <c r="T2966" s="2" t="s">
        <v>37900</v>
      </c>
      <c r="U2966" s="24">
        <f t="shared" si="1396"/>
        <v>517.70000000000005</v>
      </c>
      <c r="V2966" s="66">
        <f t="shared" si="1396"/>
        <v>348.40000000000003</v>
      </c>
      <c r="W2966" s="54">
        <f t="shared" si="1397"/>
        <v>2.8899999999999997</v>
      </c>
      <c r="X2966" s="143">
        <f t="shared" si="1398"/>
        <v>517.70000000000005</v>
      </c>
      <c r="Y2966" s="143">
        <f t="shared" si="1399"/>
        <v>0.67799999999999994</v>
      </c>
      <c r="AD2966">
        <v>152</v>
      </c>
      <c r="AE2966">
        <v>-1</v>
      </c>
      <c r="AF2966" s="10">
        <v>37.9</v>
      </c>
      <c r="AG2966" s="10">
        <v>58.12</v>
      </c>
      <c r="AH2966" s="10">
        <f t="shared" si="1400"/>
        <v>294884.59170183446</v>
      </c>
      <c r="AI2966" s="11">
        <f t="shared" si="1388"/>
        <v>0</v>
      </c>
      <c r="AJ2966">
        <f t="shared" si="1389"/>
        <v>0</v>
      </c>
      <c r="AK2966" t="e">
        <f t="shared" si="1401"/>
        <v>#DIV/0!</v>
      </c>
      <c r="AL2966">
        <f t="shared" si="1402"/>
        <v>2.5857758784000011</v>
      </c>
      <c r="AM2966" s="5">
        <f t="shared" si="1403"/>
        <v>5.78</v>
      </c>
      <c r="AN2966">
        <v>0</v>
      </c>
      <c r="AO2966" s="72">
        <f t="shared" si="1404"/>
        <v>2.6</v>
      </c>
      <c r="AP2966" s="72">
        <f t="shared" si="1405"/>
        <v>0.4</v>
      </c>
      <c r="AQ2966" s="72">
        <f t="shared" si="1406"/>
        <v>0.60000000000000009</v>
      </c>
      <c r="AR2966" s="71" t="e">
        <f t="shared" si="1407"/>
        <v>#DIV/0!</v>
      </c>
      <c r="BA2966">
        <f t="shared" si="1408"/>
        <v>245</v>
      </c>
      <c r="BB2966" s="91" t="e">
        <f t="shared" si="1409"/>
        <v>#DIV/0!</v>
      </c>
    </row>
    <row r="2967" spans="1:54">
      <c r="A2967" s="2" t="s">
        <v>3084</v>
      </c>
      <c r="B2967" s="7" t="s">
        <v>42910</v>
      </c>
      <c r="C2967" s="17">
        <f t="shared" si="1390"/>
        <v>28.400000000000002</v>
      </c>
      <c r="D2967" s="28">
        <f t="shared" si="1391"/>
        <v>197</v>
      </c>
      <c r="E2967" s="8">
        <f t="shared" si="1410"/>
        <v>6</v>
      </c>
      <c r="F2967" s="2" t="s">
        <v>8075</v>
      </c>
      <c r="G2967" s="54">
        <f t="shared" si="1411"/>
        <v>27.400000000000002</v>
      </c>
      <c r="H2967" s="20">
        <f t="shared" si="1412"/>
        <v>0.49657319999999999</v>
      </c>
      <c r="I2967" s="14" t="s">
        <v>18034</v>
      </c>
      <c r="J2967" s="14" t="s">
        <v>13061</v>
      </c>
      <c r="K2967" s="14" t="s">
        <v>22996</v>
      </c>
      <c r="L2967" s="14" t="s">
        <v>27952</v>
      </c>
      <c r="M2967" s="28">
        <f t="shared" si="1413"/>
        <v>10.6</v>
      </c>
      <c r="N2967" s="46">
        <f t="shared" si="1392"/>
        <v>5</v>
      </c>
      <c r="O2967" s="17">
        <f t="shared" si="1393"/>
        <v>0.4</v>
      </c>
      <c r="P2967" s="17">
        <f t="shared" si="1393"/>
        <v>7.8000000000000007</v>
      </c>
      <c r="Q2967" s="124">
        <f t="shared" si="1394"/>
        <v>0.8</v>
      </c>
      <c r="R2967" s="26">
        <f t="shared" si="1395"/>
        <v>1.4000000000000001</v>
      </c>
      <c r="S2967" s="2" t="s">
        <v>32922</v>
      </c>
      <c r="T2967" s="2" t="s">
        <v>37901</v>
      </c>
      <c r="U2967" s="24">
        <f t="shared" si="1396"/>
        <v>469.6</v>
      </c>
      <c r="V2967" s="66">
        <f t="shared" si="1396"/>
        <v>338.5</v>
      </c>
      <c r="W2967" s="54">
        <f t="shared" si="1397"/>
        <v>2.7399999999999998</v>
      </c>
      <c r="X2967" s="143">
        <f t="shared" si="1398"/>
        <v>469.6</v>
      </c>
      <c r="Y2967" s="143">
        <f t="shared" si="1399"/>
        <v>0.64799999999999991</v>
      </c>
      <c r="AD2967">
        <v>152</v>
      </c>
      <c r="AE2967">
        <v>-1</v>
      </c>
      <c r="AF2967" s="10">
        <v>37.9</v>
      </c>
      <c r="AG2967" s="10">
        <v>58.12</v>
      </c>
      <c r="AH2967" s="10">
        <f t="shared" si="1400"/>
        <v>308886.11345330538</v>
      </c>
      <c r="AI2967" s="11">
        <f t="shared" si="1388"/>
        <v>0</v>
      </c>
      <c r="AJ2967">
        <f t="shared" si="1389"/>
        <v>0</v>
      </c>
      <c r="AK2967" t="e">
        <f t="shared" si="1401"/>
        <v>#DIV/0!</v>
      </c>
      <c r="AL2967">
        <f t="shared" si="1402"/>
        <v>2.1989682624000007</v>
      </c>
      <c r="AM2967" s="5">
        <f t="shared" si="1403"/>
        <v>5.48</v>
      </c>
      <c r="AN2967">
        <v>0</v>
      </c>
      <c r="AO2967" s="72">
        <f t="shared" si="1404"/>
        <v>1.4000000000000001</v>
      </c>
      <c r="AP2967" s="72">
        <f t="shared" si="1405"/>
        <v>0.8</v>
      </c>
      <c r="AQ2967" s="72">
        <f t="shared" si="1406"/>
        <v>0.8</v>
      </c>
      <c r="AR2967" s="71" t="e">
        <f t="shared" si="1407"/>
        <v>#DIV/0!</v>
      </c>
      <c r="BA2967">
        <f t="shared" si="1408"/>
        <v>197</v>
      </c>
      <c r="BB2967" s="91" t="e">
        <f t="shared" si="1409"/>
        <v>#DIV/0!</v>
      </c>
    </row>
    <row r="2968" spans="1:54">
      <c r="A2968" s="2" t="s">
        <v>3085</v>
      </c>
      <c r="B2968" s="7" t="s">
        <v>42911</v>
      </c>
      <c r="C2968" s="17">
        <f t="shared" si="1390"/>
        <v>35.6</v>
      </c>
      <c r="D2968" s="28">
        <f t="shared" si="1391"/>
        <v>263</v>
      </c>
      <c r="E2968" s="8">
        <f t="shared" si="1410"/>
        <v>7</v>
      </c>
      <c r="F2968" s="2" t="s">
        <v>8076</v>
      </c>
      <c r="G2968" s="54">
        <f t="shared" si="1411"/>
        <v>34.6</v>
      </c>
      <c r="H2968" s="20">
        <f t="shared" si="1412"/>
        <v>0.87785700000000011</v>
      </c>
      <c r="I2968" s="14" t="s">
        <v>18035</v>
      </c>
      <c r="J2968" s="14" t="s">
        <v>13062</v>
      </c>
      <c r="K2968" s="14" t="s">
        <v>22997</v>
      </c>
      <c r="L2968" s="14" t="s">
        <v>27953</v>
      </c>
      <c r="M2968" s="28">
        <f t="shared" si="1413"/>
        <v>12.8</v>
      </c>
      <c r="N2968" s="46">
        <f t="shared" si="1392"/>
        <v>5</v>
      </c>
      <c r="O2968" s="17">
        <f t="shared" si="1393"/>
        <v>2.6</v>
      </c>
      <c r="P2968" s="17">
        <f t="shared" si="1393"/>
        <v>3.4000000000000004</v>
      </c>
      <c r="Q2968" s="124">
        <f t="shared" si="1394"/>
        <v>0.2</v>
      </c>
      <c r="R2968" s="26">
        <f t="shared" si="1395"/>
        <v>0.60000000000000009</v>
      </c>
      <c r="S2968" s="2" t="s">
        <v>32923</v>
      </c>
      <c r="T2968" s="2" t="s">
        <v>37902</v>
      </c>
      <c r="U2968" s="24">
        <f t="shared" si="1396"/>
        <v>535.80000000000007</v>
      </c>
      <c r="V2968" s="66">
        <f t="shared" si="1396"/>
        <v>413</v>
      </c>
      <c r="W2968" s="54">
        <f t="shared" si="1397"/>
        <v>3.46</v>
      </c>
      <c r="X2968" s="143">
        <f t="shared" si="1398"/>
        <v>535.80000000000007</v>
      </c>
      <c r="Y2968" s="143">
        <f t="shared" si="1399"/>
        <v>0.79199999999999993</v>
      </c>
      <c r="AD2968">
        <v>152</v>
      </c>
      <c r="AE2968">
        <v>-1</v>
      </c>
      <c r="AF2968" s="10">
        <v>37.9</v>
      </c>
      <c r="AG2968" s="10">
        <v>58.12</v>
      </c>
      <c r="AH2968" s="10">
        <f t="shared" si="1400"/>
        <v>145333.43169353859</v>
      </c>
      <c r="AI2968" s="11">
        <f t="shared" si="1388"/>
        <v>0</v>
      </c>
      <c r="AJ2968">
        <f t="shared" si="1389"/>
        <v>0</v>
      </c>
      <c r="AK2968" t="e">
        <f t="shared" si="1401"/>
        <v>#DIV/0!</v>
      </c>
      <c r="AL2968">
        <f t="shared" si="1402"/>
        <v>0.64784647199999967</v>
      </c>
      <c r="AM2968" s="5">
        <f t="shared" si="1403"/>
        <v>6.92</v>
      </c>
      <c r="AN2968">
        <v>0</v>
      </c>
      <c r="AO2968" s="72">
        <f t="shared" si="1404"/>
        <v>0.60000000000000009</v>
      </c>
      <c r="AP2968" s="72">
        <f t="shared" si="1405"/>
        <v>0.2</v>
      </c>
      <c r="AQ2968" s="72">
        <f t="shared" si="1406"/>
        <v>0.2</v>
      </c>
      <c r="AR2968" s="71" t="e">
        <f t="shared" si="1407"/>
        <v>#DIV/0!</v>
      </c>
      <c r="BA2968">
        <f t="shared" si="1408"/>
        <v>263</v>
      </c>
      <c r="BB2968" s="91" t="e">
        <f t="shared" si="1409"/>
        <v>#DIV/0!</v>
      </c>
    </row>
    <row r="2969" spans="1:54">
      <c r="A2969" s="2" t="s">
        <v>3086</v>
      </c>
      <c r="B2969" s="7" t="s">
        <v>42912</v>
      </c>
      <c r="C2969" s="17">
        <f t="shared" si="1390"/>
        <v>33.700000000000003</v>
      </c>
      <c r="D2969" s="28">
        <f t="shared" si="1391"/>
        <v>83</v>
      </c>
      <c r="E2969" s="8">
        <f t="shared" si="1410"/>
        <v>5</v>
      </c>
      <c r="F2969" s="2" t="s">
        <v>8077</v>
      </c>
      <c r="G2969" s="54">
        <f t="shared" si="1411"/>
        <v>32.700000000000003</v>
      </c>
      <c r="H2969" s="20">
        <f t="shared" si="1412"/>
        <v>0.87096149999999994</v>
      </c>
      <c r="I2969" s="14" t="s">
        <v>18036</v>
      </c>
      <c r="J2969" s="14" t="s">
        <v>13063</v>
      </c>
      <c r="K2969" s="14" t="s">
        <v>22998</v>
      </c>
      <c r="L2969" s="14" t="s">
        <v>27954</v>
      </c>
      <c r="M2969" s="28">
        <f t="shared" si="1413"/>
        <v>11.5</v>
      </c>
      <c r="N2969" s="46">
        <f t="shared" si="1392"/>
        <v>6.4</v>
      </c>
      <c r="O2969" s="17">
        <f t="shared" si="1393"/>
        <v>1.4000000000000001</v>
      </c>
      <c r="P2969" s="17">
        <f t="shared" si="1393"/>
        <v>6</v>
      </c>
      <c r="Q2969" s="124">
        <f t="shared" si="1394"/>
        <v>0.2</v>
      </c>
      <c r="R2969" s="26">
        <f t="shared" si="1395"/>
        <v>1.6</v>
      </c>
      <c r="S2969" s="2" t="s">
        <v>32924</v>
      </c>
      <c r="T2969" s="2" t="s">
        <v>37903</v>
      </c>
      <c r="U2969" s="24">
        <f t="shared" si="1396"/>
        <v>356.3</v>
      </c>
      <c r="V2969" s="66">
        <f t="shared" si="1396"/>
        <v>389.8</v>
      </c>
      <c r="W2969" s="54">
        <f t="shared" si="1397"/>
        <v>3.2699999999999996</v>
      </c>
      <c r="X2969" s="143">
        <f t="shared" si="1398"/>
        <v>356.3</v>
      </c>
      <c r="Y2969" s="143">
        <f t="shared" si="1399"/>
        <v>0.75399999999999989</v>
      </c>
      <c r="AD2969">
        <v>152</v>
      </c>
      <c r="AE2969">
        <v>-1</v>
      </c>
      <c r="AF2969" s="10">
        <v>37.9</v>
      </c>
      <c r="AG2969" s="10">
        <v>58.12</v>
      </c>
      <c r="AH2969" s="10">
        <f t="shared" si="1400"/>
        <v>219021.74805533962</v>
      </c>
      <c r="AI2969" s="11">
        <f t="shared" si="1388"/>
        <v>0</v>
      </c>
      <c r="AJ2969">
        <f t="shared" si="1389"/>
        <v>0</v>
      </c>
      <c r="AK2969" t="e">
        <f t="shared" si="1401"/>
        <v>#DIV/0!</v>
      </c>
      <c r="AL2969">
        <f t="shared" si="1402"/>
        <v>1.7342774400000012</v>
      </c>
      <c r="AM2969" s="5">
        <f t="shared" si="1403"/>
        <v>6.5400000000000009</v>
      </c>
      <c r="AN2969">
        <v>0</v>
      </c>
      <c r="AO2969" s="72">
        <f t="shared" si="1404"/>
        <v>1.6</v>
      </c>
      <c r="AP2969" s="72">
        <f t="shared" si="1405"/>
        <v>0.2</v>
      </c>
      <c r="AQ2969" s="72">
        <f t="shared" si="1406"/>
        <v>0.4</v>
      </c>
      <c r="AR2969" s="71" t="e">
        <f t="shared" si="1407"/>
        <v>#DIV/0!</v>
      </c>
      <c r="BA2969">
        <f t="shared" si="1408"/>
        <v>83</v>
      </c>
      <c r="BB2969" s="91" t="e">
        <f t="shared" si="1409"/>
        <v>#DIV/0!</v>
      </c>
    </row>
    <row r="2970" spans="1:54">
      <c r="A2970" s="2" t="s">
        <v>3087</v>
      </c>
      <c r="B2970" s="7" t="s">
        <v>42913</v>
      </c>
      <c r="C2970" s="17">
        <f t="shared" si="1390"/>
        <v>32.799999999999997</v>
      </c>
      <c r="D2970" s="28">
        <f t="shared" si="1391"/>
        <v>123</v>
      </c>
      <c r="E2970" s="8">
        <f t="shared" si="1410"/>
        <v>13</v>
      </c>
      <c r="F2970" s="2" t="s">
        <v>8078</v>
      </c>
      <c r="G2970" s="54">
        <f t="shared" si="1411"/>
        <v>31.900000000000002</v>
      </c>
      <c r="H2970" s="20">
        <f t="shared" si="1412"/>
        <v>0.3888566</v>
      </c>
      <c r="I2970" s="14" t="s">
        <v>18037</v>
      </c>
      <c r="J2970" s="14" t="s">
        <v>13064</v>
      </c>
      <c r="K2970" s="14" t="s">
        <v>22999</v>
      </c>
      <c r="L2970" s="14" t="s">
        <v>27955</v>
      </c>
      <c r="M2970" s="28">
        <f t="shared" si="1413"/>
        <v>11.1</v>
      </c>
      <c r="N2970" s="46">
        <f t="shared" si="1392"/>
        <v>5.6</v>
      </c>
      <c r="O2970" s="17">
        <f t="shared" si="1393"/>
        <v>2</v>
      </c>
      <c r="P2970" s="17">
        <f t="shared" si="1393"/>
        <v>6.8000000000000007</v>
      </c>
      <c r="Q2970" s="124">
        <f t="shared" si="1394"/>
        <v>0.8</v>
      </c>
      <c r="R2970" s="26">
        <f t="shared" si="1395"/>
        <v>1.2000000000000002</v>
      </c>
      <c r="S2970" s="2" t="s">
        <v>32925</v>
      </c>
      <c r="T2970" s="2" t="s">
        <v>37904</v>
      </c>
      <c r="U2970" s="24">
        <f t="shared" si="1396"/>
        <v>396.40000000000003</v>
      </c>
      <c r="V2970" s="66">
        <f t="shared" si="1396"/>
        <v>394.1</v>
      </c>
      <c r="W2970" s="54">
        <f t="shared" si="1397"/>
        <v>3.19</v>
      </c>
      <c r="X2970" s="143">
        <f t="shared" si="1398"/>
        <v>396.40000000000003</v>
      </c>
      <c r="Y2970" s="143">
        <f t="shared" si="1399"/>
        <v>0.73799999999999999</v>
      </c>
      <c r="AD2970">
        <v>152</v>
      </c>
      <c r="AE2970">
        <v>-1</v>
      </c>
      <c r="AF2970" s="10">
        <v>37.9</v>
      </c>
      <c r="AG2970" s="10">
        <v>58.12</v>
      </c>
      <c r="AH2970" s="10">
        <f t="shared" si="1400"/>
        <v>208288.63792415563</v>
      </c>
      <c r="AI2970" s="11">
        <f t="shared" si="1388"/>
        <v>0</v>
      </c>
      <c r="AJ2970">
        <f t="shared" si="1389"/>
        <v>0</v>
      </c>
      <c r="AK2970" t="e">
        <f t="shared" si="1401"/>
        <v>#DIV/0!</v>
      </c>
      <c r="AL2970">
        <f t="shared" si="1402"/>
        <v>9.9738602880000027</v>
      </c>
      <c r="AM2970" s="5">
        <f t="shared" si="1403"/>
        <v>6.36</v>
      </c>
      <c r="AN2970">
        <v>0</v>
      </c>
      <c r="AO2970" s="72">
        <f t="shared" si="1404"/>
        <v>1.2000000000000002</v>
      </c>
      <c r="AP2970" s="72">
        <f t="shared" si="1405"/>
        <v>0.8</v>
      </c>
      <c r="AQ2970" s="72">
        <f t="shared" si="1406"/>
        <v>0.8</v>
      </c>
      <c r="AR2970" s="71" t="e">
        <f t="shared" si="1407"/>
        <v>#DIV/0!</v>
      </c>
      <c r="BA2970">
        <f t="shared" si="1408"/>
        <v>123</v>
      </c>
      <c r="BB2970" s="91" t="e">
        <f t="shared" si="1409"/>
        <v>#DIV/0!</v>
      </c>
    </row>
    <row r="2971" spans="1:54">
      <c r="A2971" s="2" t="s">
        <v>3088</v>
      </c>
      <c r="B2971" s="7" t="s">
        <v>42914</v>
      </c>
      <c r="C2971" s="17">
        <f t="shared" si="1390"/>
        <v>23</v>
      </c>
      <c r="D2971" s="28">
        <f t="shared" si="1391"/>
        <v>53</v>
      </c>
      <c r="E2971" s="8">
        <f t="shared" si="1410"/>
        <v>7</v>
      </c>
      <c r="F2971" s="2" t="s">
        <v>8079</v>
      </c>
      <c r="G2971" s="54">
        <f t="shared" si="1411"/>
        <v>22.1</v>
      </c>
      <c r="H2971" s="20">
        <f t="shared" si="1412"/>
        <v>0.65317930000000002</v>
      </c>
      <c r="I2971" s="14" t="s">
        <v>18038</v>
      </c>
      <c r="J2971" s="14" t="s">
        <v>13065</v>
      </c>
      <c r="K2971" s="14" t="s">
        <v>23000</v>
      </c>
      <c r="L2971" s="14" t="s">
        <v>27956</v>
      </c>
      <c r="M2971" s="28">
        <f t="shared" si="1413"/>
        <v>10.6</v>
      </c>
      <c r="N2971" s="46">
        <f t="shared" si="1392"/>
        <v>6.2</v>
      </c>
      <c r="O2971" s="17">
        <f t="shared" si="1393"/>
        <v>1.2000000000000002</v>
      </c>
      <c r="P2971" s="17">
        <f t="shared" si="1393"/>
        <v>7.8000000000000007</v>
      </c>
      <c r="Q2971" s="124">
        <f t="shared" si="1394"/>
        <v>0.4</v>
      </c>
      <c r="R2971" s="26">
        <f t="shared" si="1395"/>
        <v>1.4000000000000001</v>
      </c>
      <c r="S2971" s="2" t="s">
        <v>32926</v>
      </c>
      <c r="T2971" s="2" t="s">
        <v>37905</v>
      </c>
      <c r="U2971" s="24">
        <f t="shared" si="1396"/>
        <v>326.20000000000005</v>
      </c>
      <c r="V2971" s="66">
        <f t="shared" si="1396"/>
        <v>338.6</v>
      </c>
      <c r="W2971" s="54">
        <f t="shared" si="1397"/>
        <v>2.21</v>
      </c>
      <c r="X2971" s="143">
        <f t="shared" si="1398"/>
        <v>326.20000000000005</v>
      </c>
      <c r="Y2971" s="143">
        <f t="shared" si="1399"/>
        <v>0.54200000000000004</v>
      </c>
      <c r="AD2971">
        <v>152</v>
      </c>
      <c r="AE2971">
        <v>-1</v>
      </c>
      <c r="AF2971" s="10">
        <v>37.9</v>
      </c>
      <c r="AG2971" s="10">
        <v>58.12</v>
      </c>
      <c r="AH2971" s="10">
        <f t="shared" si="1400"/>
        <v>308759.07667838875</v>
      </c>
      <c r="AI2971" s="11">
        <f t="shared" si="1388"/>
        <v>0</v>
      </c>
      <c r="AJ2971">
        <f t="shared" si="1389"/>
        <v>0</v>
      </c>
      <c r="AK2971" t="e">
        <f t="shared" si="1401"/>
        <v>#DIV/0!</v>
      </c>
      <c r="AL2971">
        <f t="shared" si="1402"/>
        <v>4.5447384528000017</v>
      </c>
      <c r="AM2971" s="5">
        <f t="shared" si="1403"/>
        <v>4.4000000000000004</v>
      </c>
      <c r="AN2971">
        <v>0</v>
      </c>
      <c r="AO2971" s="72">
        <f t="shared" si="1404"/>
        <v>1.4000000000000001</v>
      </c>
      <c r="AP2971" s="72">
        <f t="shared" si="1405"/>
        <v>0.4</v>
      </c>
      <c r="AQ2971" s="72">
        <f t="shared" si="1406"/>
        <v>0.60000000000000009</v>
      </c>
      <c r="AR2971" s="71" t="e">
        <f t="shared" si="1407"/>
        <v>#DIV/0!</v>
      </c>
      <c r="BA2971">
        <f t="shared" si="1408"/>
        <v>53</v>
      </c>
      <c r="BB2971" s="91" t="e">
        <f t="shared" si="1409"/>
        <v>#DIV/0!</v>
      </c>
    </row>
    <row r="2972" spans="1:54">
      <c r="A2972" s="2" t="s">
        <v>3089</v>
      </c>
      <c r="B2972" s="7" t="s">
        <v>42915</v>
      </c>
      <c r="C2972" s="17">
        <f t="shared" si="1390"/>
        <v>18.900000000000002</v>
      </c>
      <c r="D2972" s="28">
        <f t="shared" si="1391"/>
        <v>224</v>
      </c>
      <c r="E2972" s="8">
        <f t="shared" si="1410"/>
        <v>16</v>
      </c>
      <c r="F2972" s="2" t="s">
        <v>8080</v>
      </c>
      <c r="G2972" s="54">
        <f t="shared" si="1411"/>
        <v>17.900000000000002</v>
      </c>
      <c r="H2972" s="20">
        <f t="shared" si="1412"/>
        <v>0.37339559999999999</v>
      </c>
      <c r="I2972" s="14" t="s">
        <v>18039</v>
      </c>
      <c r="J2972" s="14" t="s">
        <v>13066</v>
      </c>
      <c r="K2972" s="14" t="s">
        <v>23001</v>
      </c>
      <c r="L2972" s="14" t="s">
        <v>27957</v>
      </c>
      <c r="M2972" s="28">
        <f t="shared" si="1413"/>
        <v>12</v>
      </c>
      <c r="N2972" s="46">
        <f t="shared" si="1392"/>
        <v>5</v>
      </c>
      <c r="O2972" s="17">
        <f t="shared" si="1393"/>
        <v>1.6</v>
      </c>
      <c r="P2972" s="17">
        <f t="shared" si="1393"/>
        <v>5</v>
      </c>
      <c r="Q2972" s="124">
        <f t="shared" si="1394"/>
        <v>1.6</v>
      </c>
      <c r="R2972" s="26">
        <f t="shared" si="1395"/>
        <v>2.6</v>
      </c>
      <c r="S2972" s="2" t="s">
        <v>32927</v>
      </c>
      <c r="T2972" s="2" t="s">
        <v>37906</v>
      </c>
      <c r="U2972" s="24">
        <f t="shared" si="1396"/>
        <v>497.5</v>
      </c>
      <c r="V2972" s="66">
        <f t="shared" si="1396"/>
        <v>379.20000000000005</v>
      </c>
      <c r="W2972" s="54">
        <f t="shared" si="1397"/>
        <v>1.79</v>
      </c>
      <c r="X2972" s="143">
        <f t="shared" si="1398"/>
        <v>497.5</v>
      </c>
      <c r="Y2972" s="143">
        <f t="shared" si="1399"/>
        <v>0.45799999999999996</v>
      </c>
      <c r="AD2972">
        <v>152</v>
      </c>
      <c r="AE2972">
        <v>-1</v>
      </c>
      <c r="AF2972" s="10">
        <v>37.9</v>
      </c>
      <c r="AG2972" s="10">
        <v>58.12</v>
      </c>
      <c r="AH2972" s="10">
        <f t="shared" si="1400"/>
        <v>242096.09444749166</v>
      </c>
      <c r="AI2972" s="11">
        <f t="shared" si="1388"/>
        <v>0</v>
      </c>
      <c r="AJ2972">
        <f t="shared" si="1389"/>
        <v>0</v>
      </c>
      <c r="AK2972" t="e">
        <f t="shared" si="1401"/>
        <v>#DIV/0!</v>
      </c>
      <c r="AL2972">
        <f t="shared" si="1402"/>
        <v>13.033371519999999</v>
      </c>
      <c r="AM2972" s="5">
        <f t="shared" si="1403"/>
        <v>3.5800000000000005</v>
      </c>
      <c r="AN2972">
        <v>0</v>
      </c>
      <c r="AO2972" s="72">
        <f t="shared" si="1404"/>
        <v>2.6</v>
      </c>
      <c r="AP2972" s="72">
        <f t="shared" si="1405"/>
        <v>1.6</v>
      </c>
      <c r="AQ2972" s="72">
        <f t="shared" si="1406"/>
        <v>1.8</v>
      </c>
      <c r="AR2972" s="71" t="e">
        <f t="shared" si="1407"/>
        <v>#DIV/0!</v>
      </c>
      <c r="BA2972">
        <f t="shared" si="1408"/>
        <v>224</v>
      </c>
      <c r="BB2972" s="91" t="e">
        <f t="shared" si="1409"/>
        <v>#DIV/0!</v>
      </c>
    </row>
    <row r="2973" spans="1:54">
      <c r="A2973" s="2" t="s">
        <v>3090</v>
      </c>
      <c r="B2973" s="7" t="s">
        <v>42916</v>
      </c>
      <c r="C2973" s="17">
        <f t="shared" si="1390"/>
        <v>15.700000000000001</v>
      </c>
      <c r="D2973" s="28">
        <f t="shared" si="1391"/>
        <v>90</v>
      </c>
      <c r="E2973" s="8">
        <f t="shared" si="1410"/>
        <v>7</v>
      </c>
      <c r="F2973" s="2" t="s">
        <v>8081</v>
      </c>
      <c r="G2973" s="54">
        <f t="shared" si="1411"/>
        <v>14.7</v>
      </c>
      <c r="H2973" s="20">
        <f t="shared" si="1412"/>
        <v>0.49254010000000004</v>
      </c>
      <c r="I2973" s="14" t="s">
        <v>18040</v>
      </c>
      <c r="J2973" s="14" t="s">
        <v>13067</v>
      </c>
      <c r="K2973" s="14" t="s">
        <v>23002</v>
      </c>
      <c r="L2973" s="14" t="s">
        <v>27958</v>
      </c>
      <c r="M2973" s="28">
        <f t="shared" si="1413"/>
        <v>9.6999999999999993</v>
      </c>
      <c r="N2973" s="46">
        <f t="shared" si="1392"/>
        <v>7</v>
      </c>
      <c r="O2973" s="17">
        <f t="shared" si="1393"/>
        <v>2.8000000000000003</v>
      </c>
      <c r="P2973" s="17">
        <f t="shared" si="1393"/>
        <v>9.6000000000000014</v>
      </c>
      <c r="Q2973" s="124">
        <f t="shared" si="1394"/>
        <v>0.2</v>
      </c>
      <c r="R2973" s="26">
        <f t="shared" si="1395"/>
        <v>0.4</v>
      </c>
      <c r="S2973" s="2" t="s">
        <v>32928</v>
      </c>
      <c r="T2973" s="2" t="s">
        <v>37907</v>
      </c>
      <c r="U2973" s="24">
        <f t="shared" si="1396"/>
        <v>363.40000000000003</v>
      </c>
      <c r="V2973" s="66">
        <f t="shared" si="1396"/>
        <v>355.6</v>
      </c>
      <c r="W2973" s="54">
        <f t="shared" si="1397"/>
        <v>1.47</v>
      </c>
      <c r="X2973" s="143">
        <f t="shared" si="1398"/>
        <v>363.40000000000003</v>
      </c>
      <c r="Y2973" s="143">
        <f t="shared" si="1399"/>
        <v>0.39400000000000002</v>
      </c>
      <c r="AD2973">
        <v>152</v>
      </c>
      <c r="AE2973">
        <v>-1</v>
      </c>
      <c r="AF2973" s="10">
        <v>37.9</v>
      </c>
      <c r="AG2973" s="10">
        <v>58.12</v>
      </c>
      <c r="AH2973" s="10">
        <f t="shared" si="1400"/>
        <v>283956.22339463339</v>
      </c>
      <c r="AI2973" s="11">
        <f t="shared" si="1388"/>
        <v>0</v>
      </c>
      <c r="AJ2973">
        <f t="shared" si="1389"/>
        <v>0</v>
      </c>
      <c r="AK2973" t="e">
        <f t="shared" si="1401"/>
        <v>#DIV/0!</v>
      </c>
      <c r="AL2973">
        <f t="shared" si="1402"/>
        <v>5.4562088448000017</v>
      </c>
      <c r="AM2973" s="5">
        <f t="shared" si="1403"/>
        <v>2.9400000000000004</v>
      </c>
      <c r="AN2973">
        <v>0</v>
      </c>
      <c r="AO2973" s="72">
        <f t="shared" si="1404"/>
        <v>0.4</v>
      </c>
      <c r="AP2973" s="72">
        <f t="shared" si="1405"/>
        <v>0.2</v>
      </c>
      <c r="AQ2973" s="72">
        <f t="shared" si="1406"/>
        <v>0.4</v>
      </c>
      <c r="AR2973" s="71" t="e">
        <f t="shared" si="1407"/>
        <v>#DIV/0!</v>
      </c>
      <c r="BA2973">
        <f t="shared" si="1408"/>
        <v>90</v>
      </c>
      <c r="BB2973" s="91" t="e">
        <f t="shared" si="1409"/>
        <v>#DIV/0!</v>
      </c>
    </row>
    <row r="2974" spans="1:54">
      <c r="A2974" s="2" t="s">
        <v>3091</v>
      </c>
      <c r="B2974" s="7" t="s">
        <v>42917</v>
      </c>
      <c r="C2974" s="17">
        <f t="shared" si="1390"/>
        <v>17.600000000000001</v>
      </c>
      <c r="D2974" s="28">
        <f t="shared" si="1391"/>
        <v>129</v>
      </c>
      <c r="E2974" s="8">
        <f t="shared" si="1410"/>
        <v>6</v>
      </c>
      <c r="F2974" s="2" t="s">
        <v>8082</v>
      </c>
      <c r="G2974" s="54">
        <f t="shared" si="1411"/>
        <v>16.600000000000001</v>
      </c>
      <c r="H2974" s="20">
        <f t="shared" si="1412"/>
        <v>0.79325699999999999</v>
      </c>
      <c r="I2974" s="14" t="s">
        <v>18041</v>
      </c>
      <c r="J2974" s="14" t="s">
        <v>13068</v>
      </c>
      <c r="K2974" s="14" t="s">
        <v>23003</v>
      </c>
      <c r="L2974" s="14" t="s">
        <v>27959</v>
      </c>
      <c r="M2974" s="28">
        <f t="shared" si="1413"/>
        <v>12.2</v>
      </c>
      <c r="N2974" s="46">
        <f t="shared" si="1392"/>
        <v>6.6</v>
      </c>
      <c r="O2974" s="17">
        <f t="shared" si="1393"/>
        <v>2</v>
      </c>
      <c r="P2974" s="17">
        <f t="shared" si="1393"/>
        <v>4.6000000000000005</v>
      </c>
      <c r="Q2974" s="124">
        <f t="shared" si="1394"/>
        <v>0.2</v>
      </c>
      <c r="R2974" s="26">
        <f t="shared" si="1395"/>
        <v>1</v>
      </c>
      <c r="S2974" s="2" t="s">
        <v>32929</v>
      </c>
      <c r="T2974" s="2" t="s">
        <v>37908</v>
      </c>
      <c r="U2974" s="24">
        <f t="shared" si="1396"/>
        <v>402.20000000000005</v>
      </c>
      <c r="V2974" s="66">
        <f t="shared" si="1396"/>
        <v>311.3</v>
      </c>
      <c r="W2974" s="54">
        <f t="shared" si="1397"/>
        <v>1.66</v>
      </c>
      <c r="X2974" s="143">
        <f t="shared" si="1398"/>
        <v>402.20000000000005</v>
      </c>
      <c r="Y2974" s="143">
        <f t="shared" si="1399"/>
        <v>0.43199999999999994</v>
      </c>
      <c r="AD2974">
        <v>152</v>
      </c>
      <c r="AE2974">
        <v>-1</v>
      </c>
      <c r="AF2974" s="10">
        <v>37.9</v>
      </c>
      <c r="AG2974" s="10">
        <v>58.12</v>
      </c>
      <c r="AH2974" s="10">
        <f t="shared" si="1400"/>
        <v>342947.61275729409</v>
      </c>
      <c r="AI2974" s="11">
        <f t="shared" si="1388"/>
        <v>0</v>
      </c>
      <c r="AJ2974">
        <f t="shared" si="1389"/>
        <v>0</v>
      </c>
      <c r="AK2974" t="e">
        <f t="shared" si="1401"/>
        <v>#DIV/0!</v>
      </c>
      <c r="AL2974">
        <f t="shared" si="1402"/>
        <v>1.9020356000000003</v>
      </c>
      <c r="AM2974" s="5">
        <f t="shared" si="1403"/>
        <v>3.3200000000000003</v>
      </c>
      <c r="AN2974">
        <v>0</v>
      </c>
      <c r="AO2974" s="72">
        <f t="shared" si="1404"/>
        <v>1</v>
      </c>
      <c r="AP2974" s="72">
        <f t="shared" si="1405"/>
        <v>0.2</v>
      </c>
      <c r="AQ2974" s="72">
        <f t="shared" si="1406"/>
        <v>0.4</v>
      </c>
      <c r="AR2974" s="71" t="e">
        <f t="shared" si="1407"/>
        <v>#DIV/0!</v>
      </c>
      <c r="BA2974">
        <f t="shared" si="1408"/>
        <v>129</v>
      </c>
      <c r="BB2974" s="91" t="e">
        <f t="shared" si="1409"/>
        <v>#DIV/0!</v>
      </c>
    </row>
    <row r="2975" spans="1:54">
      <c r="A2975" s="2" t="s">
        <v>3092</v>
      </c>
      <c r="B2975" s="7" t="s">
        <v>42918</v>
      </c>
      <c r="C2975" s="17">
        <f t="shared" si="1390"/>
        <v>37.5</v>
      </c>
      <c r="D2975" s="28">
        <f t="shared" si="1391"/>
        <v>101</v>
      </c>
      <c r="E2975" s="8">
        <f t="shared" si="1410"/>
        <v>18</v>
      </c>
      <c r="F2975" s="2" t="s">
        <v>8083</v>
      </c>
      <c r="G2975" s="54">
        <f t="shared" si="1411"/>
        <v>36.6</v>
      </c>
      <c r="H2975" s="20">
        <f t="shared" si="1412"/>
        <v>0.51089370000000001</v>
      </c>
      <c r="I2975" s="14" t="s">
        <v>18042</v>
      </c>
      <c r="J2975" s="14" t="s">
        <v>13069</v>
      </c>
      <c r="K2975" s="14" t="s">
        <v>23004</v>
      </c>
      <c r="L2975" s="14" t="s">
        <v>27960</v>
      </c>
      <c r="M2975" s="28">
        <f t="shared" si="1413"/>
        <v>10.9</v>
      </c>
      <c r="N2975" s="46">
        <f t="shared" si="1392"/>
        <v>6.6</v>
      </c>
      <c r="O2975" s="17">
        <f t="shared" si="1393"/>
        <v>2.4000000000000004</v>
      </c>
      <c r="P2975" s="17">
        <f t="shared" si="1393"/>
        <v>7.2</v>
      </c>
      <c r="Q2975" s="124">
        <f t="shared" si="1394"/>
        <v>1.4000000000000001</v>
      </c>
      <c r="R2975" s="26">
        <f t="shared" si="1395"/>
        <v>3</v>
      </c>
      <c r="S2975" s="2" t="s">
        <v>32930</v>
      </c>
      <c r="T2975" s="2" t="s">
        <v>37909</v>
      </c>
      <c r="U2975" s="24">
        <f t="shared" si="1396"/>
        <v>374.3</v>
      </c>
      <c r="V2975" s="66">
        <f t="shared" si="1396"/>
        <v>376.1</v>
      </c>
      <c r="W2975" s="54">
        <f t="shared" si="1397"/>
        <v>3.6599999999999997</v>
      </c>
      <c r="X2975" s="143">
        <f t="shared" si="1398"/>
        <v>374.3</v>
      </c>
      <c r="Y2975" s="143">
        <f t="shared" si="1399"/>
        <v>0.83199999999999996</v>
      </c>
      <c r="AD2975">
        <v>152</v>
      </c>
      <c r="AE2975">
        <v>-1</v>
      </c>
      <c r="AF2975" s="10">
        <v>37.9</v>
      </c>
      <c r="AG2975" s="10">
        <v>58.12</v>
      </c>
      <c r="AH2975" s="10">
        <f t="shared" si="1400"/>
        <v>248222.35562721264</v>
      </c>
      <c r="AI2975" s="11">
        <f t="shared" si="1388"/>
        <v>0</v>
      </c>
      <c r="AJ2975">
        <f t="shared" si="1389"/>
        <v>0</v>
      </c>
      <c r="AK2975" t="e">
        <f t="shared" si="1401"/>
        <v>#DIV/0!</v>
      </c>
      <c r="AL2975">
        <f t="shared" si="1402"/>
        <v>25.355270592000004</v>
      </c>
      <c r="AM2975" s="5">
        <f t="shared" si="1403"/>
        <v>7.3</v>
      </c>
      <c r="AN2975">
        <v>0</v>
      </c>
      <c r="AO2975" s="72">
        <f t="shared" si="1404"/>
        <v>3</v>
      </c>
      <c r="AP2975" s="72">
        <f t="shared" si="1405"/>
        <v>1.4000000000000001</v>
      </c>
      <c r="AQ2975" s="72">
        <f t="shared" si="1406"/>
        <v>1.6</v>
      </c>
      <c r="AR2975" s="71" t="e">
        <f t="shared" si="1407"/>
        <v>#DIV/0!</v>
      </c>
      <c r="BA2975">
        <f t="shared" si="1408"/>
        <v>101</v>
      </c>
      <c r="BB2975" s="91" t="e">
        <f t="shared" si="1409"/>
        <v>#DIV/0!</v>
      </c>
    </row>
    <row r="2976" spans="1:54">
      <c r="A2976" s="2" t="s">
        <v>3093</v>
      </c>
      <c r="B2976" s="7" t="s">
        <v>42919</v>
      </c>
      <c r="C2976" s="17">
        <f t="shared" si="1390"/>
        <v>12</v>
      </c>
      <c r="D2976" s="28">
        <f t="shared" si="1391"/>
        <v>268</v>
      </c>
      <c r="E2976" s="8">
        <f t="shared" si="1410"/>
        <v>3</v>
      </c>
      <c r="F2976" s="2" t="s">
        <v>8084</v>
      </c>
      <c r="G2976" s="54">
        <f t="shared" si="1411"/>
        <v>11.1</v>
      </c>
      <c r="H2976" s="20">
        <f t="shared" si="1412"/>
        <v>0.85910759999999997</v>
      </c>
      <c r="I2976" s="14" t="s">
        <v>18043</v>
      </c>
      <c r="J2976" s="14" t="s">
        <v>13070</v>
      </c>
      <c r="K2976" s="14" t="s">
        <v>23005</v>
      </c>
      <c r="L2976" s="14" t="s">
        <v>27961</v>
      </c>
      <c r="M2976" s="28">
        <f t="shared" si="1413"/>
        <v>12.2</v>
      </c>
      <c r="N2976" s="46">
        <f t="shared" si="1392"/>
        <v>6.8</v>
      </c>
      <c r="O2976" s="17">
        <f t="shared" si="1393"/>
        <v>0.60000000000000009</v>
      </c>
      <c r="P2976" s="17">
        <f t="shared" si="1393"/>
        <v>4.6000000000000005</v>
      </c>
      <c r="Q2976" s="124">
        <f t="shared" si="1394"/>
        <v>0.2</v>
      </c>
      <c r="R2976" s="26">
        <f t="shared" si="1395"/>
        <v>1.8</v>
      </c>
      <c r="S2976" s="2" t="s">
        <v>32931</v>
      </c>
      <c r="T2976" s="2" t="s">
        <v>37910</v>
      </c>
      <c r="U2976" s="24">
        <f t="shared" si="1396"/>
        <v>540.6</v>
      </c>
      <c r="V2976" s="66">
        <f t="shared" si="1396"/>
        <v>296.60000000000002</v>
      </c>
      <c r="W2976" s="54">
        <f t="shared" si="1397"/>
        <v>1.1100000000000001</v>
      </c>
      <c r="X2976" s="143">
        <f t="shared" si="1398"/>
        <v>540.6</v>
      </c>
      <c r="Y2976" s="143">
        <f t="shared" si="1399"/>
        <v>0.32200000000000006</v>
      </c>
      <c r="AD2976">
        <v>152</v>
      </c>
      <c r="AE2976">
        <v>-1</v>
      </c>
      <c r="AF2976" s="10">
        <v>37.9</v>
      </c>
      <c r="AG2976" s="10">
        <v>58.12</v>
      </c>
      <c r="AH2976" s="10">
        <f t="shared" si="1400"/>
        <v>359327.3681191075</v>
      </c>
      <c r="AI2976" s="11">
        <f t="shared" si="1388"/>
        <v>0</v>
      </c>
      <c r="AJ2976">
        <f t="shared" si="1389"/>
        <v>0</v>
      </c>
      <c r="AK2976" t="e">
        <f t="shared" si="1401"/>
        <v>#DIV/0!</v>
      </c>
      <c r="AL2976">
        <f t="shared" si="1402"/>
        <v>0.6999534432000003</v>
      </c>
      <c r="AM2976" s="5">
        <f t="shared" si="1403"/>
        <v>2.2000000000000002</v>
      </c>
      <c r="AN2976">
        <v>0</v>
      </c>
      <c r="AO2976" s="72">
        <f t="shared" si="1404"/>
        <v>1.8</v>
      </c>
      <c r="AP2976" s="72">
        <f t="shared" si="1405"/>
        <v>0.2</v>
      </c>
      <c r="AQ2976" s="72">
        <f t="shared" si="1406"/>
        <v>0.4</v>
      </c>
      <c r="AR2976" s="71" t="e">
        <f t="shared" si="1407"/>
        <v>#DIV/0!</v>
      </c>
      <c r="BA2976">
        <f t="shared" si="1408"/>
        <v>268</v>
      </c>
      <c r="BB2976" s="91" t="e">
        <f t="shared" si="1409"/>
        <v>#DIV/0!</v>
      </c>
    </row>
    <row r="2977" spans="1:54">
      <c r="A2977" s="2" t="s">
        <v>3094</v>
      </c>
      <c r="B2977" s="7" t="s">
        <v>42920</v>
      </c>
      <c r="C2977" s="17">
        <f t="shared" si="1390"/>
        <v>10.8</v>
      </c>
      <c r="D2977" s="28">
        <f t="shared" si="1391"/>
        <v>246</v>
      </c>
      <c r="E2977" s="8">
        <f t="shared" si="1410"/>
        <v>5</v>
      </c>
      <c r="F2977" s="2" t="s">
        <v>8085</v>
      </c>
      <c r="G2977" s="54">
        <f t="shared" si="1411"/>
        <v>9.7999999999999989</v>
      </c>
      <c r="H2977" s="20">
        <f t="shared" si="1412"/>
        <v>0.47200170000000002</v>
      </c>
      <c r="I2977" s="14" t="s">
        <v>18044</v>
      </c>
      <c r="J2977" s="14" t="s">
        <v>13071</v>
      </c>
      <c r="K2977" s="14" t="s">
        <v>23006</v>
      </c>
      <c r="L2977" s="14" t="s">
        <v>27962</v>
      </c>
      <c r="M2977" s="28">
        <f t="shared" si="1413"/>
        <v>10.5</v>
      </c>
      <c r="N2977" s="46">
        <f t="shared" si="1392"/>
        <v>5.6</v>
      </c>
      <c r="O2977" s="17">
        <f t="shared" si="1393"/>
        <v>1.2000000000000002</v>
      </c>
      <c r="P2977" s="17">
        <f t="shared" si="1393"/>
        <v>8</v>
      </c>
      <c r="Q2977" s="124">
        <f t="shared" si="1394"/>
        <v>0.2</v>
      </c>
      <c r="R2977" s="26">
        <f t="shared" si="1395"/>
        <v>0.4</v>
      </c>
      <c r="S2977" s="2" t="s">
        <v>32932</v>
      </c>
      <c r="T2977" s="2" t="s">
        <v>37911</v>
      </c>
      <c r="U2977" s="24">
        <f t="shared" si="1396"/>
        <v>519.1</v>
      </c>
      <c r="V2977" s="66">
        <f t="shared" si="1396"/>
        <v>378.1</v>
      </c>
      <c r="W2977" s="54">
        <f t="shared" si="1397"/>
        <v>0.98</v>
      </c>
      <c r="X2977" s="143">
        <f t="shared" si="1398"/>
        <v>519.1</v>
      </c>
      <c r="Y2977" s="143">
        <f t="shared" si="1399"/>
        <v>0.29600000000000004</v>
      </c>
      <c r="AD2977">
        <v>152</v>
      </c>
      <c r="AE2977">
        <v>-1</v>
      </c>
      <c r="AF2977" s="10">
        <v>37.9</v>
      </c>
      <c r="AG2977" s="10">
        <v>58.12</v>
      </c>
      <c r="AH2977" s="10">
        <f t="shared" si="1400"/>
        <v>244326.32473448481</v>
      </c>
      <c r="AI2977" s="11">
        <f t="shared" si="1388"/>
        <v>0</v>
      </c>
      <c r="AJ2977">
        <f t="shared" si="1389"/>
        <v>0</v>
      </c>
      <c r="AK2977" t="e">
        <f t="shared" si="1401"/>
        <v>#DIV/0!</v>
      </c>
      <c r="AL2977">
        <f t="shared" si="1402"/>
        <v>2.0275134720000003</v>
      </c>
      <c r="AM2977" s="5">
        <f t="shared" si="1403"/>
        <v>1.9600000000000002</v>
      </c>
      <c r="AN2977">
        <v>0</v>
      </c>
      <c r="AO2977" s="72">
        <f t="shared" si="1404"/>
        <v>0.4</v>
      </c>
      <c r="AP2977" s="72">
        <f t="shared" si="1405"/>
        <v>0.2</v>
      </c>
      <c r="AQ2977" s="72">
        <f t="shared" si="1406"/>
        <v>0.4</v>
      </c>
      <c r="AR2977" s="71" t="e">
        <f t="shared" si="1407"/>
        <v>#DIV/0!</v>
      </c>
      <c r="BA2977">
        <f t="shared" si="1408"/>
        <v>246</v>
      </c>
      <c r="BB2977" s="91" t="e">
        <f t="shared" si="1409"/>
        <v>#DIV/0!</v>
      </c>
    </row>
    <row r="2978" spans="1:54">
      <c r="A2978" s="2" t="s">
        <v>3095</v>
      </c>
      <c r="B2978" s="7" t="s">
        <v>42921</v>
      </c>
      <c r="C2978" s="17">
        <f t="shared" si="1390"/>
        <v>7.7</v>
      </c>
      <c r="D2978" s="28">
        <f t="shared" si="1391"/>
        <v>205</v>
      </c>
      <c r="E2978" s="8">
        <f t="shared" si="1410"/>
        <v>3</v>
      </c>
      <c r="F2978" s="2" t="s">
        <v>8086</v>
      </c>
      <c r="G2978" s="54">
        <f t="shared" si="1411"/>
        <v>6.8</v>
      </c>
      <c r="H2978" s="20">
        <f t="shared" si="1412"/>
        <v>0.79966179999999998</v>
      </c>
      <c r="I2978" s="14" t="s">
        <v>18045</v>
      </c>
      <c r="J2978" s="14" t="s">
        <v>13072</v>
      </c>
      <c r="K2978" s="14" t="s">
        <v>23007</v>
      </c>
      <c r="L2978" s="14" t="s">
        <v>27963</v>
      </c>
      <c r="M2978" s="28">
        <f t="shared" si="1413"/>
        <v>11</v>
      </c>
      <c r="N2978" s="46">
        <f t="shared" si="1392"/>
        <v>6.4</v>
      </c>
      <c r="O2978" s="17">
        <f t="shared" si="1393"/>
        <v>0.4</v>
      </c>
      <c r="P2978" s="17">
        <f t="shared" si="1393"/>
        <v>7</v>
      </c>
      <c r="Q2978" s="124">
        <f t="shared" si="1394"/>
        <v>0.2</v>
      </c>
      <c r="R2978" s="26">
        <f t="shared" si="1395"/>
        <v>0.4</v>
      </c>
      <c r="S2978" s="2" t="s">
        <v>32933</v>
      </c>
      <c r="T2978" s="2" t="s">
        <v>37912</v>
      </c>
      <c r="U2978" s="24">
        <f t="shared" si="1396"/>
        <v>478.40000000000003</v>
      </c>
      <c r="V2978" s="66">
        <f t="shared" si="1396"/>
        <v>289.3</v>
      </c>
      <c r="W2978" s="54">
        <f t="shared" si="1397"/>
        <v>0.68</v>
      </c>
      <c r="X2978" s="143">
        <f t="shared" si="1398"/>
        <v>478.40000000000003</v>
      </c>
      <c r="Y2978" s="143">
        <f t="shared" si="1399"/>
        <v>0.23600000000000002</v>
      </c>
      <c r="AD2978">
        <v>152</v>
      </c>
      <c r="AE2978">
        <v>-1</v>
      </c>
      <c r="AF2978" s="10">
        <v>37.9</v>
      </c>
      <c r="AG2978" s="10">
        <v>58.12</v>
      </c>
      <c r="AH2978" s="10">
        <f t="shared" si="1400"/>
        <v>366952.53642551624</v>
      </c>
      <c r="AI2978" s="11">
        <f t="shared" si="1388"/>
        <v>0</v>
      </c>
      <c r="AJ2978">
        <f t="shared" si="1389"/>
        <v>0</v>
      </c>
      <c r="AK2978" t="e">
        <f t="shared" si="1401"/>
        <v>#DIV/0!</v>
      </c>
      <c r="AL2978">
        <f t="shared" si="1402"/>
        <v>0.22437878400000005</v>
      </c>
      <c r="AM2978" s="5">
        <f t="shared" si="1403"/>
        <v>1.34</v>
      </c>
      <c r="AN2978">
        <v>0</v>
      </c>
      <c r="AO2978" s="72">
        <f t="shared" si="1404"/>
        <v>0.4</v>
      </c>
      <c r="AP2978" s="72">
        <f t="shared" si="1405"/>
        <v>0.2</v>
      </c>
      <c r="AQ2978" s="72">
        <f t="shared" si="1406"/>
        <v>0.2</v>
      </c>
      <c r="AR2978" s="71" t="e">
        <f t="shared" si="1407"/>
        <v>#DIV/0!</v>
      </c>
      <c r="BA2978">
        <f t="shared" si="1408"/>
        <v>205</v>
      </c>
      <c r="BB2978" s="91" t="e">
        <f t="shared" si="1409"/>
        <v>#DIV/0!</v>
      </c>
    </row>
    <row r="2979" spans="1:54">
      <c r="A2979" s="2" t="s">
        <v>3096</v>
      </c>
      <c r="B2979" s="7" t="s">
        <v>42922</v>
      </c>
      <c r="C2979" s="17">
        <f t="shared" si="1390"/>
        <v>22.400000000000002</v>
      </c>
      <c r="D2979" s="28">
        <f t="shared" si="1391"/>
        <v>106</v>
      </c>
      <c r="E2979" s="8">
        <f t="shared" si="1410"/>
        <v>3</v>
      </c>
      <c r="F2979" s="2" t="s">
        <v>8087</v>
      </c>
      <c r="G2979" s="54">
        <f t="shared" si="1411"/>
        <v>21.5</v>
      </c>
      <c r="H2979" s="20">
        <f t="shared" si="1412"/>
        <v>0.85233459999999994</v>
      </c>
      <c r="I2979" s="14" t="s">
        <v>18046</v>
      </c>
      <c r="J2979" s="14" t="s">
        <v>13073</v>
      </c>
      <c r="K2979" s="14" t="s">
        <v>23008</v>
      </c>
      <c r="L2979" s="14" t="s">
        <v>27964</v>
      </c>
      <c r="M2979" s="28">
        <f t="shared" si="1413"/>
        <v>10.9</v>
      </c>
      <c r="N2979" s="46">
        <f t="shared" si="1392"/>
        <v>5</v>
      </c>
      <c r="O2979" s="17">
        <f t="shared" si="1393"/>
        <v>0.60000000000000009</v>
      </c>
      <c r="P2979" s="17">
        <f t="shared" si="1393"/>
        <v>7.2</v>
      </c>
      <c r="Q2979" s="124">
        <f t="shared" si="1394"/>
        <v>0.2</v>
      </c>
      <c r="R2979" s="26">
        <f t="shared" si="1395"/>
        <v>1</v>
      </c>
      <c r="S2979" s="2" t="s">
        <v>32934</v>
      </c>
      <c r="T2979" s="2" t="s">
        <v>37913</v>
      </c>
      <c r="U2979" s="24">
        <f t="shared" si="1396"/>
        <v>379.40000000000003</v>
      </c>
      <c r="V2979" s="66">
        <f t="shared" si="1396"/>
        <v>418.20000000000005</v>
      </c>
      <c r="W2979" s="54">
        <f t="shared" si="1397"/>
        <v>2.15</v>
      </c>
      <c r="X2979" s="143">
        <f t="shared" si="1398"/>
        <v>379.40000000000003</v>
      </c>
      <c r="Y2979" s="143">
        <f t="shared" si="1399"/>
        <v>0.53</v>
      </c>
      <c r="AD2979">
        <v>152</v>
      </c>
      <c r="AE2979">
        <v>-1</v>
      </c>
      <c r="AF2979" s="10">
        <v>37.9</v>
      </c>
      <c r="AG2979" s="10">
        <v>58.12</v>
      </c>
      <c r="AH2979" s="10">
        <f t="shared" si="1400"/>
        <v>117039.20690239039</v>
      </c>
      <c r="AI2979" s="11">
        <f t="shared" si="1388"/>
        <v>0</v>
      </c>
      <c r="AJ2979">
        <f t="shared" si="1389"/>
        <v>0</v>
      </c>
      <c r="AK2979" t="e">
        <f t="shared" si="1401"/>
        <v>#DIV/0!</v>
      </c>
      <c r="AL2979">
        <f t="shared" si="1402"/>
        <v>0.63791452800000037</v>
      </c>
      <c r="AM2979" s="5">
        <f t="shared" si="1403"/>
        <v>4.28</v>
      </c>
      <c r="AN2979">
        <v>0</v>
      </c>
      <c r="AO2979" s="72">
        <f t="shared" si="1404"/>
        <v>1</v>
      </c>
      <c r="AP2979" s="72">
        <f t="shared" si="1405"/>
        <v>0.2</v>
      </c>
      <c r="AQ2979" s="72">
        <f t="shared" si="1406"/>
        <v>0.2</v>
      </c>
      <c r="AR2979" s="71" t="e">
        <f t="shared" si="1407"/>
        <v>#DIV/0!</v>
      </c>
      <c r="BA2979">
        <f t="shared" si="1408"/>
        <v>106</v>
      </c>
      <c r="BB2979" s="91" t="e">
        <f t="shared" si="1409"/>
        <v>#DIV/0!</v>
      </c>
    </row>
    <row r="2980" spans="1:54">
      <c r="A2980" s="2" t="s">
        <v>3097</v>
      </c>
      <c r="B2980" s="7" t="s">
        <v>42923</v>
      </c>
      <c r="C2980" s="17">
        <f t="shared" si="1390"/>
        <v>17.100000000000001</v>
      </c>
      <c r="D2980" s="28">
        <f t="shared" si="1391"/>
        <v>166</v>
      </c>
      <c r="E2980" s="8">
        <f t="shared" si="1410"/>
        <v>7</v>
      </c>
      <c r="F2980" s="2" t="s">
        <v>8088</v>
      </c>
      <c r="G2980" s="54">
        <f t="shared" si="1411"/>
        <v>16.100000000000001</v>
      </c>
      <c r="H2980" s="20">
        <f t="shared" si="1412"/>
        <v>0.3797836</v>
      </c>
      <c r="I2980" s="14" t="s">
        <v>18047</v>
      </c>
      <c r="J2980" s="14" t="s">
        <v>13074</v>
      </c>
      <c r="K2980" s="14" t="s">
        <v>23009</v>
      </c>
      <c r="L2980" s="14" t="s">
        <v>27965</v>
      </c>
      <c r="M2980" s="28">
        <f t="shared" si="1413"/>
        <v>13.7</v>
      </c>
      <c r="N2980" s="46">
        <f t="shared" si="1392"/>
        <v>5.2</v>
      </c>
      <c r="O2980" s="17">
        <f t="shared" si="1393"/>
        <v>0.60000000000000009</v>
      </c>
      <c r="P2980" s="17">
        <f t="shared" si="1393"/>
        <v>1.6</v>
      </c>
      <c r="Q2980" s="124">
        <f t="shared" si="1394"/>
        <v>0.8</v>
      </c>
      <c r="R2980" s="26">
        <f t="shared" si="1395"/>
        <v>1.4000000000000001</v>
      </c>
      <c r="S2980" s="2" t="s">
        <v>32935</v>
      </c>
      <c r="T2980" s="2" t="s">
        <v>37914</v>
      </c>
      <c r="U2980" s="24">
        <f t="shared" si="1396"/>
        <v>439.5</v>
      </c>
      <c r="V2980" s="66">
        <f t="shared" si="1396"/>
        <v>284.20000000000005</v>
      </c>
      <c r="W2980" s="54">
        <f t="shared" si="1397"/>
        <v>1.61</v>
      </c>
      <c r="X2980" s="143">
        <f t="shared" si="1398"/>
        <v>439.5</v>
      </c>
      <c r="Y2980" s="143">
        <f t="shared" si="1399"/>
        <v>0.42200000000000004</v>
      </c>
      <c r="AD2980">
        <v>152</v>
      </c>
      <c r="AE2980">
        <v>-1</v>
      </c>
      <c r="AF2980" s="10">
        <v>37.9</v>
      </c>
      <c r="AG2980" s="10">
        <v>58.12</v>
      </c>
      <c r="AH2980" s="10">
        <f t="shared" si="1400"/>
        <v>372189.43557094492</v>
      </c>
      <c r="AI2980" s="11">
        <f t="shared" si="1388"/>
        <v>0</v>
      </c>
      <c r="AJ2980">
        <f t="shared" si="1389"/>
        <v>0</v>
      </c>
      <c r="AK2980" t="e">
        <f t="shared" si="1401"/>
        <v>#DIV/0!</v>
      </c>
      <c r="AL2980">
        <f t="shared" si="1402"/>
        <v>0.83357084160000017</v>
      </c>
      <c r="AM2980" s="5">
        <f t="shared" si="1403"/>
        <v>3.22</v>
      </c>
      <c r="AN2980">
        <v>0</v>
      </c>
      <c r="AO2980" s="72">
        <f t="shared" si="1404"/>
        <v>1.4000000000000001</v>
      </c>
      <c r="AP2980" s="72">
        <f t="shared" si="1405"/>
        <v>0.8</v>
      </c>
      <c r="AQ2980" s="72">
        <f t="shared" si="1406"/>
        <v>1</v>
      </c>
      <c r="AR2980" s="71" t="e">
        <f t="shared" si="1407"/>
        <v>#DIV/0!</v>
      </c>
      <c r="BA2980">
        <f t="shared" si="1408"/>
        <v>166</v>
      </c>
      <c r="BB2980" s="91" t="e">
        <f t="shared" si="1409"/>
        <v>#DIV/0!</v>
      </c>
    </row>
    <row r="2981" spans="1:54">
      <c r="A2981" s="2" t="s">
        <v>3098</v>
      </c>
      <c r="B2981" s="7" t="s">
        <v>42924</v>
      </c>
      <c r="C2981" s="17">
        <f t="shared" si="1390"/>
        <v>18.7</v>
      </c>
      <c r="D2981" s="28">
        <f t="shared" si="1391"/>
        <v>13</v>
      </c>
      <c r="E2981" s="8">
        <f t="shared" si="1410"/>
        <v>5</v>
      </c>
      <c r="F2981" s="2" t="s">
        <v>8089</v>
      </c>
      <c r="G2981" s="54">
        <f t="shared" si="1411"/>
        <v>17.700000000000003</v>
      </c>
      <c r="H2981" s="20">
        <f t="shared" si="1412"/>
        <v>0.80802040000000008</v>
      </c>
      <c r="I2981" s="14" t="s">
        <v>18048</v>
      </c>
      <c r="J2981" s="14" t="s">
        <v>13075</v>
      </c>
      <c r="K2981" s="14" t="s">
        <v>23010</v>
      </c>
      <c r="L2981" s="14" t="s">
        <v>27966</v>
      </c>
      <c r="M2981" s="28">
        <f t="shared" si="1413"/>
        <v>12.9</v>
      </c>
      <c r="N2981" s="46">
        <f t="shared" si="1392"/>
        <v>5.6</v>
      </c>
      <c r="O2981" s="17">
        <f t="shared" si="1393"/>
        <v>0.60000000000000009</v>
      </c>
      <c r="P2981" s="17">
        <f t="shared" si="1393"/>
        <v>3.2</v>
      </c>
      <c r="Q2981" s="124">
        <f t="shared" si="1394"/>
        <v>0.4</v>
      </c>
      <c r="R2981" s="26">
        <f t="shared" si="1395"/>
        <v>2.6</v>
      </c>
      <c r="S2981" s="2" t="s">
        <v>32936</v>
      </c>
      <c r="T2981" s="2" t="s">
        <v>37915</v>
      </c>
      <c r="U2981" s="24">
        <f t="shared" si="1396"/>
        <v>286.10000000000002</v>
      </c>
      <c r="V2981" s="66">
        <f t="shared" si="1396"/>
        <v>291.40000000000003</v>
      </c>
      <c r="W2981" s="54">
        <f t="shared" si="1397"/>
        <v>1.77</v>
      </c>
      <c r="X2981" s="143">
        <f t="shared" si="1398"/>
        <v>286.10000000000002</v>
      </c>
      <c r="Y2981" s="143">
        <f t="shared" si="1399"/>
        <v>0.45399999999999996</v>
      </c>
      <c r="AD2981">
        <v>152</v>
      </c>
      <c r="AE2981">
        <v>-1</v>
      </c>
      <c r="AF2981" s="10">
        <v>37.9</v>
      </c>
      <c r="AG2981" s="10">
        <v>58.12</v>
      </c>
      <c r="AH2981" s="10">
        <f t="shared" si="1400"/>
        <v>364759.10337625025</v>
      </c>
      <c r="AI2981" s="11">
        <f t="shared" si="1388"/>
        <v>0</v>
      </c>
      <c r="AJ2981">
        <f t="shared" si="1389"/>
        <v>0</v>
      </c>
      <c r="AK2981" t="e">
        <f t="shared" si="1401"/>
        <v>#DIV/0!</v>
      </c>
      <c r="AL2981">
        <f t="shared" si="1402"/>
        <v>0.95836216319999989</v>
      </c>
      <c r="AM2981" s="5">
        <f t="shared" si="1403"/>
        <v>3.54</v>
      </c>
      <c r="AN2981">
        <v>0</v>
      </c>
      <c r="AO2981" s="72">
        <f t="shared" si="1404"/>
        <v>2.6</v>
      </c>
      <c r="AP2981" s="72">
        <f t="shared" si="1405"/>
        <v>0.4</v>
      </c>
      <c r="AQ2981" s="72">
        <f t="shared" si="1406"/>
        <v>0.60000000000000009</v>
      </c>
      <c r="AR2981" s="71" t="e">
        <f t="shared" si="1407"/>
        <v>#DIV/0!</v>
      </c>
      <c r="BA2981">
        <f t="shared" si="1408"/>
        <v>13</v>
      </c>
      <c r="BB2981" s="91" t="e">
        <f t="shared" si="1409"/>
        <v>#DIV/0!</v>
      </c>
    </row>
    <row r="2982" spans="1:54">
      <c r="A2982" s="2" t="s">
        <v>3099</v>
      </c>
      <c r="B2982" s="7" t="s">
        <v>42925</v>
      </c>
      <c r="C2982" s="17">
        <f t="shared" si="1390"/>
        <v>29.3</v>
      </c>
      <c r="D2982" s="28">
        <f t="shared" si="1391"/>
        <v>78</v>
      </c>
      <c r="E2982" s="8">
        <f t="shared" si="1410"/>
        <v>7</v>
      </c>
      <c r="F2982" s="2" t="s">
        <v>8090</v>
      </c>
      <c r="G2982" s="54">
        <f t="shared" si="1411"/>
        <v>28.3</v>
      </c>
      <c r="H2982" s="20">
        <f t="shared" si="1412"/>
        <v>0.83144040000000008</v>
      </c>
      <c r="I2982" s="14" t="s">
        <v>18049</v>
      </c>
      <c r="J2982" s="14" t="s">
        <v>13076</v>
      </c>
      <c r="K2982" s="14" t="s">
        <v>23011</v>
      </c>
      <c r="L2982" s="14" t="s">
        <v>27967</v>
      </c>
      <c r="M2982" s="28">
        <f t="shared" si="1413"/>
        <v>9.8000000000000007</v>
      </c>
      <c r="N2982" s="46">
        <f t="shared" si="1392"/>
        <v>5.8</v>
      </c>
      <c r="O2982" s="17">
        <f t="shared" si="1393"/>
        <v>2.6</v>
      </c>
      <c r="P2982" s="17">
        <f t="shared" si="1393"/>
        <v>9.4</v>
      </c>
      <c r="Q2982" s="124">
        <f t="shared" si="1394"/>
        <v>0.2</v>
      </c>
      <c r="R2982" s="26">
        <f t="shared" si="1395"/>
        <v>1.6</v>
      </c>
      <c r="S2982" s="2" t="s">
        <v>32937</v>
      </c>
      <c r="T2982" s="2" t="s">
        <v>37916</v>
      </c>
      <c r="U2982" s="24">
        <f t="shared" si="1396"/>
        <v>351</v>
      </c>
      <c r="V2982" s="66">
        <f t="shared" si="1396"/>
        <v>364.8</v>
      </c>
      <c r="W2982" s="54">
        <f t="shared" si="1397"/>
        <v>2.8299999999999996</v>
      </c>
      <c r="X2982" s="143">
        <f t="shared" si="1398"/>
        <v>351</v>
      </c>
      <c r="Y2982" s="143">
        <f t="shared" si="1399"/>
        <v>0.66599999999999993</v>
      </c>
      <c r="AD2982">
        <v>152</v>
      </c>
      <c r="AE2982">
        <v>-1</v>
      </c>
      <c r="AF2982" s="10">
        <v>37.9</v>
      </c>
      <c r="AG2982" s="10">
        <v>58.12</v>
      </c>
      <c r="AH2982" s="10">
        <f t="shared" si="1400"/>
        <v>268815.59142437571</v>
      </c>
      <c r="AI2982" s="11">
        <f t="shared" si="1388"/>
        <v>0</v>
      </c>
      <c r="AJ2982">
        <f t="shared" si="1389"/>
        <v>0</v>
      </c>
      <c r="AK2982" t="e">
        <f t="shared" si="1401"/>
        <v>#DIV/0!</v>
      </c>
      <c r="AL2982">
        <f t="shared" si="1402"/>
        <v>6.591354598399997</v>
      </c>
      <c r="AM2982" s="5">
        <f t="shared" si="1403"/>
        <v>5.66</v>
      </c>
      <c r="AN2982">
        <v>0</v>
      </c>
      <c r="AO2982" s="72">
        <f t="shared" si="1404"/>
        <v>1.6</v>
      </c>
      <c r="AP2982" s="72">
        <f t="shared" si="1405"/>
        <v>0.2</v>
      </c>
      <c r="AQ2982" s="72">
        <f t="shared" si="1406"/>
        <v>0.4</v>
      </c>
      <c r="AR2982" s="71" t="e">
        <f t="shared" si="1407"/>
        <v>#DIV/0!</v>
      </c>
      <c r="BA2982">
        <f t="shared" si="1408"/>
        <v>78</v>
      </c>
      <c r="BB2982" s="91" t="e">
        <f t="shared" si="1409"/>
        <v>#DIV/0!</v>
      </c>
    </row>
    <row r="2983" spans="1:54">
      <c r="A2983" s="2" t="s">
        <v>3100</v>
      </c>
      <c r="B2983" s="7" t="s">
        <v>42926</v>
      </c>
      <c r="C2983" s="17">
        <f t="shared" si="1390"/>
        <v>7.6000000000000005</v>
      </c>
      <c r="D2983" s="28">
        <f t="shared" si="1391"/>
        <v>34</v>
      </c>
      <c r="E2983" s="8">
        <f t="shared" si="1410"/>
        <v>11</v>
      </c>
      <c r="F2983" s="2" t="s">
        <v>8091</v>
      </c>
      <c r="G2983" s="54">
        <f t="shared" si="1411"/>
        <v>6.6</v>
      </c>
      <c r="H2983" s="20">
        <f t="shared" si="1412"/>
        <v>0.52799450000000003</v>
      </c>
      <c r="I2983" s="14" t="s">
        <v>18050</v>
      </c>
      <c r="J2983" s="14" t="s">
        <v>13077</v>
      </c>
      <c r="K2983" s="14" t="s">
        <v>23012</v>
      </c>
      <c r="L2983" s="14" t="s">
        <v>27968</v>
      </c>
      <c r="M2983" s="28">
        <f t="shared" si="1413"/>
        <v>12.7</v>
      </c>
      <c r="N2983" s="46">
        <f t="shared" si="1392"/>
        <v>5.6</v>
      </c>
      <c r="O2983" s="17">
        <f t="shared" si="1393"/>
        <v>2.2000000000000002</v>
      </c>
      <c r="P2983" s="17">
        <f t="shared" si="1393"/>
        <v>3.6</v>
      </c>
      <c r="Q2983" s="124">
        <f t="shared" si="1394"/>
        <v>0.60000000000000009</v>
      </c>
      <c r="R2983" s="26">
        <f t="shared" si="1395"/>
        <v>1.2000000000000002</v>
      </c>
      <c r="S2983" s="2" t="s">
        <v>32938</v>
      </c>
      <c r="T2983" s="2" t="s">
        <v>37917</v>
      </c>
      <c r="U2983" s="24">
        <f t="shared" si="1396"/>
        <v>307.5</v>
      </c>
      <c r="V2983" s="66">
        <f t="shared" si="1396"/>
        <v>333.6</v>
      </c>
      <c r="W2983" s="54">
        <f t="shared" si="1397"/>
        <v>0.66</v>
      </c>
      <c r="X2983" s="143">
        <f t="shared" si="1398"/>
        <v>307.5</v>
      </c>
      <c r="Y2983" s="143">
        <f t="shared" si="1399"/>
        <v>0.23200000000000001</v>
      </c>
      <c r="AD2983">
        <v>152</v>
      </c>
      <c r="AE2983">
        <v>-1</v>
      </c>
      <c r="AF2983" s="10">
        <v>37.9</v>
      </c>
      <c r="AG2983" s="10">
        <v>58.12</v>
      </c>
      <c r="AH2983" s="10">
        <f t="shared" si="1400"/>
        <v>315417.83210407727</v>
      </c>
      <c r="AI2983" s="11">
        <f t="shared" si="1388"/>
        <v>0</v>
      </c>
      <c r="AJ2983">
        <f t="shared" si="1389"/>
        <v>0</v>
      </c>
      <c r="AK2983" t="e">
        <f t="shared" si="1401"/>
        <v>#DIV/0!</v>
      </c>
      <c r="AL2983">
        <f t="shared" si="1402"/>
        <v>4.4859402720000006</v>
      </c>
      <c r="AM2983" s="5">
        <f t="shared" si="1403"/>
        <v>1.32</v>
      </c>
      <c r="AN2983">
        <v>0</v>
      </c>
      <c r="AO2983" s="72">
        <f t="shared" si="1404"/>
        <v>1.2000000000000002</v>
      </c>
      <c r="AP2983" s="72">
        <f t="shared" si="1405"/>
        <v>0.60000000000000009</v>
      </c>
      <c r="AQ2983" s="72">
        <f t="shared" si="1406"/>
        <v>0.60000000000000009</v>
      </c>
      <c r="AR2983" s="71" t="e">
        <f t="shared" si="1407"/>
        <v>#DIV/0!</v>
      </c>
      <c r="BA2983">
        <f t="shared" si="1408"/>
        <v>34</v>
      </c>
      <c r="BB2983" s="91" t="e">
        <f t="shared" si="1409"/>
        <v>#DIV/0!</v>
      </c>
    </row>
    <row r="2984" spans="1:54">
      <c r="A2984" s="2" t="s">
        <v>3101</v>
      </c>
      <c r="B2984" s="7" t="s">
        <v>42927</v>
      </c>
      <c r="C2984" s="17">
        <f t="shared" si="1390"/>
        <v>37.4</v>
      </c>
      <c r="D2984" s="28">
        <f t="shared" si="1391"/>
        <v>230</v>
      </c>
      <c r="E2984" s="8">
        <f t="shared" si="1410"/>
        <v>13</v>
      </c>
      <c r="F2984" s="2" t="s">
        <v>8092</v>
      </c>
      <c r="G2984" s="54">
        <f t="shared" si="1411"/>
        <v>36.4</v>
      </c>
      <c r="H2984" s="20">
        <f t="shared" si="1412"/>
        <v>0.6161527</v>
      </c>
      <c r="I2984" s="14" t="s">
        <v>18051</v>
      </c>
      <c r="J2984" s="14" t="s">
        <v>13078</v>
      </c>
      <c r="K2984" s="14" t="s">
        <v>23013</v>
      </c>
      <c r="L2984" s="14" t="s">
        <v>27969</v>
      </c>
      <c r="M2984" s="28">
        <f t="shared" si="1413"/>
        <v>13.4</v>
      </c>
      <c r="N2984" s="46">
        <f t="shared" si="1392"/>
        <v>6</v>
      </c>
      <c r="O2984" s="17">
        <f t="shared" si="1393"/>
        <v>2.6</v>
      </c>
      <c r="P2984" s="17">
        <f t="shared" si="1393"/>
        <v>2.2000000000000002</v>
      </c>
      <c r="Q2984" s="124">
        <f t="shared" si="1394"/>
        <v>0.8</v>
      </c>
      <c r="R2984" s="26">
        <f t="shared" si="1395"/>
        <v>2</v>
      </c>
      <c r="S2984" s="2" t="s">
        <v>32939</v>
      </c>
      <c r="T2984" s="2" t="s">
        <v>37918</v>
      </c>
      <c r="U2984" s="24">
        <f t="shared" si="1396"/>
        <v>502.90000000000003</v>
      </c>
      <c r="V2984" s="66">
        <f t="shared" si="1396"/>
        <v>340.5</v>
      </c>
      <c r="W2984" s="54">
        <f t="shared" si="1397"/>
        <v>3.6399999999999997</v>
      </c>
      <c r="X2984" s="143">
        <f t="shared" si="1398"/>
        <v>502.90000000000003</v>
      </c>
      <c r="Y2984" s="143">
        <f t="shared" si="1399"/>
        <v>0.82799999999999996</v>
      </c>
      <c r="AD2984">
        <v>152</v>
      </c>
      <c r="AE2984">
        <v>-1</v>
      </c>
      <c r="AF2984" s="10">
        <v>37.9</v>
      </c>
      <c r="AG2984" s="10">
        <v>58.12</v>
      </c>
      <c r="AH2984" s="10">
        <f t="shared" si="1400"/>
        <v>306039.53097306064</v>
      </c>
      <c r="AI2984" s="11">
        <f t="shared" si="1388"/>
        <v>0</v>
      </c>
      <c r="AJ2984">
        <f t="shared" si="1389"/>
        <v>0</v>
      </c>
      <c r="AK2984" t="e">
        <f t="shared" si="1401"/>
        <v>#DIV/0!</v>
      </c>
      <c r="AL2984">
        <f t="shared" si="1402"/>
        <v>4.3912131120000009</v>
      </c>
      <c r="AM2984" s="5">
        <f t="shared" si="1403"/>
        <v>7.2799999999999994</v>
      </c>
      <c r="AN2984">
        <v>0</v>
      </c>
      <c r="AO2984" s="72">
        <f t="shared" si="1404"/>
        <v>2</v>
      </c>
      <c r="AP2984" s="72">
        <f t="shared" si="1405"/>
        <v>0.8</v>
      </c>
      <c r="AQ2984" s="72">
        <f t="shared" si="1406"/>
        <v>0.8</v>
      </c>
      <c r="AR2984" s="71" t="e">
        <f t="shared" si="1407"/>
        <v>#DIV/0!</v>
      </c>
      <c r="BA2984">
        <f t="shared" si="1408"/>
        <v>230</v>
      </c>
      <c r="BB2984" s="91" t="e">
        <f t="shared" si="1409"/>
        <v>#DIV/0!</v>
      </c>
    </row>
    <row r="2985" spans="1:54">
      <c r="A2985" s="2" t="s">
        <v>3102</v>
      </c>
      <c r="B2985" s="7" t="s">
        <v>42928</v>
      </c>
      <c r="C2985" s="17">
        <f t="shared" si="1390"/>
        <v>30.400000000000002</v>
      </c>
      <c r="D2985" s="28">
        <f t="shared" si="1391"/>
        <v>120</v>
      </c>
      <c r="E2985" s="8">
        <f t="shared" si="1410"/>
        <v>7</v>
      </c>
      <c r="F2985" s="2" t="s">
        <v>8093</v>
      </c>
      <c r="G2985" s="54">
        <f t="shared" si="1411"/>
        <v>29.400000000000002</v>
      </c>
      <c r="H2985" s="20">
        <f t="shared" si="1412"/>
        <v>0.30035719999999999</v>
      </c>
      <c r="I2985" s="14" t="s">
        <v>18052</v>
      </c>
      <c r="J2985" s="14" t="s">
        <v>13079</v>
      </c>
      <c r="K2985" s="14" t="s">
        <v>23014</v>
      </c>
      <c r="L2985" s="14" t="s">
        <v>27970</v>
      </c>
      <c r="M2985" s="28">
        <f t="shared" si="1413"/>
        <v>11.3</v>
      </c>
      <c r="N2985" s="46">
        <f t="shared" si="1392"/>
        <v>5.2</v>
      </c>
      <c r="O2985" s="17">
        <f t="shared" si="1393"/>
        <v>0.4</v>
      </c>
      <c r="P2985" s="17">
        <f t="shared" si="1393"/>
        <v>6.4</v>
      </c>
      <c r="Q2985" s="124">
        <f t="shared" si="1394"/>
        <v>1.4000000000000001</v>
      </c>
      <c r="R2985" s="26">
        <f t="shared" si="1395"/>
        <v>2</v>
      </c>
      <c r="S2985" s="2" t="s">
        <v>32940</v>
      </c>
      <c r="T2985" s="2" t="s">
        <v>37919</v>
      </c>
      <c r="U2985" s="24">
        <f t="shared" si="1396"/>
        <v>392.70000000000005</v>
      </c>
      <c r="V2985" s="66">
        <f t="shared" si="1396"/>
        <v>403.40000000000003</v>
      </c>
      <c r="W2985" s="54">
        <f t="shared" si="1397"/>
        <v>2.94</v>
      </c>
      <c r="X2985" s="143">
        <f t="shared" si="1398"/>
        <v>392.70000000000005</v>
      </c>
      <c r="Y2985" s="143">
        <f t="shared" si="1399"/>
        <v>0.68799999999999994</v>
      </c>
      <c r="AD2985">
        <v>152</v>
      </c>
      <c r="AE2985">
        <v>-1</v>
      </c>
      <c r="AF2985" s="10">
        <v>37.9</v>
      </c>
      <c r="AG2985" s="10">
        <v>58.12</v>
      </c>
      <c r="AH2985" s="10">
        <f t="shared" si="1400"/>
        <v>181632.68261728744</v>
      </c>
      <c r="AI2985" s="11">
        <f t="shared" si="1388"/>
        <v>0</v>
      </c>
      <c r="AJ2985">
        <f t="shared" si="1389"/>
        <v>0</v>
      </c>
      <c r="AK2985" t="e">
        <f t="shared" si="1401"/>
        <v>#DIV/0!</v>
      </c>
      <c r="AL2985">
        <f t="shared" si="1402"/>
        <v>3.5821711360000004</v>
      </c>
      <c r="AM2985" s="5">
        <f t="shared" si="1403"/>
        <v>5.8800000000000008</v>
      </c>
      <c r="AN2985">
        <v>0</v>
      </c>
      <c r="AO2985" s="72">
        <f t="shared" si="1404"/>
        <v>2</v>
      </c>
      <c r="AP2985" s="72">
        <f t="shared" si="1405"/>
        <v>1.4000000000000001</v>
      </c>
      <c r="AQ2985" s="72">
        <f t="shared" si="1406"/>
        <v>1.4000000000000001</v>
      </c>
      <c r="AR2985" s="71" t="e">
        <f t="shared" si="1407"/>
        <v>#DIV/0!</v>
      </c>
      <c r="BA2985">
        <f t="shared" si="1408"/>
        <v>120</v>
      </c>
      <c r="BB2985" s="91" t="e">
        <f t="shared" si="1409"/>
        <v>#DIV/0!</v>
      </c>
    </row>
    <row r="2986" spans="1:54">
      <c r="A2986" s="2" t="s">
        <v>3103</v>
      </c>
      <c r="B2986" s="7" t="s">
        <v>42929</v>
      </c>
      <c r="C2986" s="17">
        <f t="shared" si="1390"/>
        <v>10.200000000000001</v>
      </c>
      <c r="D2986" s="28">
        <f t="shared" si="1391"/>
        <v>105</v>
      </c>
      <c r="E2986" s="8">
        <f t="shared" si="1410"/>
        <v>10</v>
      </c>
      <c r="F2986" s="2" t="s">
        <v>8094</v>
      </c>
      <c r="G2986" s="54">
        <f t="shared" si="1411"/>
        <v>9.2999999999999989</v>
      </c>
      <c r="H2986" s="20">
        <f t="shared" si="1412"/>
        <v>0.32071100000000002</v>
      </c>
      <c r="I2986" s="14" t="s">
        <v>18053</v>
      </c>
      <c r="J2986" s="14" t="s">
        <v>23</v>
      </c>
      <c r="K2986" s="14" t="s">
        <v>23015</v>
      </c>
      <c r="L2986" s="14" t="s">
        <v>27971</v>
      </c>
      <c r="M2986" s="28">
        <f t="shared" si="1413"/>
        <v>14</v>
      </c>
      <c r="N2986" s="46">
        <f t="shared" si="1392"/>
        <v>6.2</v>
      </c>
      <c r="O2986" s="17">
        <f t="shared" si="1393"/>
        <v>2</v>
      </c>
      <c r="P2986" s="17">
        <f t="shared" si="1393"/>
        <v>1</v>
      </c>
      <c r="Q2986" s="124">
        <f t="shared" si="1394"/>
        <v>1</v>
      </c>
      <c r="R2986" s="26">
        <f t="shared" si="1395"/>
        <v>1.4000000000000001</v>
      </c>
      <c r="S2986" s="2" t="s">
        <v>32941</v>
      </c>
      <c r="T2986" s="2" t="s">
        <v>37920</v>
      </c>
      <c r="U2986" s="24">
        <f t="shared" si="1396"/>
        <v>378</v>
      </c>
      <c r="V2986" s="66">
        <f t="shared" si="1396"/>
        <v>370.6</v>
      </c>
      <c r="W2986" s="54">
        <f t="shared" si="1397"/>
        <v>0.93</v>
      </c>
      <c r="X2986" s="143">
        <f t="shared" si="1398"/>
        <v>378</v>
      </c>
      <c r="Y2986" s="143">
        <f t="shared" si="1399"/>
        <v>0.28600000000000003</v>
      </c>
      <c r="AD2986">
        <v>152</v>
      </c>
      <c r="AE2986">
        <v>-1</v>
      </c>
      <c r="AF2986" s="10">
        <v>37.9</v>
      </c>
      <c r="AG2986" s="10">
        <v>58.12</v>
      </c>
      <c r="AH2986" s="10">
        <f t="shared" si="1400"/>
        <v>258546.01607582922</v>
      </c>
      <c r="AI2986" s="11">
        <f t="shared" si="1388"/>
        <v>0</v>
      </c>
      <c r="AJ2986">
        <f t="shared" si="1389"/>
        <v>0</v>
      </c>
      <c r="AK2986" t="e">
        <f t="shared" si="1401"/>
        <v>#DIV/0!</v>
      </c>
      <c r="AL2986">
        <f t="shared" si="1402"/>
        <v>1.9020092000000002</v>
      </c>
      <c r="AM2986" s="5">
        <f t="shared" si="1403"/>
        <v>1.8400000000000003</v>
      </c>
      <c r="AN2986">
        <v>0</v>
      </c>
      <c r="AO2986" s="72">
        <f t="shared" si="1404"/>
        <v>1.4000000000000001</v>
      </c>
      <c r="AP2986" s="72">
        <f t="shared" si="1405"/>
        <v>1</v>
      </c>
      <c r="AQ2986" s="72">
        <f t="shared" si="1406"/>
        <v>1</v>
      </c>
      <c r="AR2986" s="71" t="e">
        <f t="shared" si="1407"/>
        <v>#DIV/0!</v>
      </c>
      <c r="BA2986">
        <f t="shared" si="1408"/>
        <v>105</v>
      </c>
      <c r="BB2986" s="91" t="e">
        <f t="shared" si="1409"/>
        <v>#DIV/0!</v>
      </c>
    </row>
    <row r="2987" spans="1:54">
      <c r="A2987" s="2" t="s">
        <v>3104</v>
      </c>
      <c r="B2987" s="7" t="s">
        <v>42930</v>
      </c>
      <c r="C2987" s="17">
        <f t="shared" si="1390"/>
        <v>12.600000000000001</v>
      </c>
      <c r="D2987" s="28">
        <f t="shared" si="1391"/>
        <v>192</v>
      </c>
      <c r="E2987" s="8">
        <f t="shared" si="1410"/>
        <v>4</v>
      </c>
      <c r="F2987" s="2" t="s">
        <v>8095</v>
      </c>
      <c r="G2987" s="54">
        <f t="shared" si="1411"/>
        <v>11.7</v>
      </c>
      <c r="H2987" s="20">
        <f t="shared" si="1412"/>
        <v>0.66772139999999991</v>
      </c>
      <c r="I2987" s="14" t="s">
        <v>18054</v>
      </c>
      <c r="J2987" s="14" t="s">
        <v>13080</v>
      </c>
      <c r="K2987" s="14" t="s">
        <v>23016</v>
      </c>
      <c r="L2987" s="14" t="s">
        <v>27972</v>
      </c>
      <c r="M2987" s="28">
        <f t="shared" si="1413"/>
        <v>14</v>
      </c>
      <c r="N2987" s="46">
        <f t="shared" si="1392"/>
        <v>6.8</v>
      </c>
      <c r="O2987" s="17">
        <f t="shared" si="1393"/>
        <v>2.8000000000000003</v>
      </c>
      <c r="P2987" s="17">
        <f t="shared" si="1393"/>
        <v>1</v>
      </c>
      <c r="Q2987" s="124">
        <f t="shared" si="1394"/>
        <v>0.2</v>
      </c>
      <c r="R2987" s="26">
        <f t="shared" si="1395"/>
        <v>0.4</v>
      </c>
      <c r="S2987" s="2" t="s">
        <v>32942</v>
      </c>
      <c r="T2987" s="2" t="s">
        <v>37921</v>
      </c>
      <c r="U2987" s="24">
        <f t="shared" si="1396"/>
        <v>464.6</v>
      </c>
      <c r="V2987" s="66">
        <f t="shared" si="1396"/>
        <v>322.8</v>
      </c>
      <c r="W2987" s="54">
        <f t="shared" si="1397"/>
        <v>1.17</v>
      </c>
      <c r="X2987" s="143">
        <f t="shared" si="1398"/>
        <v>464.6</v>
      </c>
      <c r="Y2987" s="143">
        <f t="shared" si="1399"/>
        <v>0.33399999999999996</v>
      </c>
      <c r="AD2987">
        <v>152</v>
      </c>
      <c r="AE2987">
        <v>-1</v>
      </c>
      <c r="AF2987" s="10">
        <v>37.9</v>
      </c>
      <c r="AG2987" s="10">
        <v>58.12</v>
      </c>
      <c r="AH2987" s="10">
        <f t="shared" si="1400"/>
        <v>329213.83441665192</v>
      </c>
      <c r="AI2987" s="11">
        <f t="shared" si="1388"/>
        <v>0</v>
      </c>
      <c r="AJ2987">
        <f t="shared" si="1389"/>
        <v>0</v>
      </c>
      <c r="AK2987" t="e">
        <f t="shared" si="1401"/>
        <v>#DIV/0!</v>
      </c>
      <c r="AL2987">
        <f t="shared" si="1402"/>
        <v>0.37215203200000019</v>
      </c>
      <c r="AM2987" s="5">
        <f t="shared" si="1403"/>
        <v>2.3200000000000003</v>
      </c>
      <c r="AN2987">
        <v>0</v>
      </c>
      <c r="AO2987" s="72">
        <f t="shared" si="1404"/>
        <v>0.4</v>
      </c>
      <c r="AP2987" s="72">
        <f t="shared" si="1405"/>
        <v>0.2</v>
      </c>
      <c r="AQ2987" s="72">
        <f t="shared" si="1406"/>
        <v>0.2</v>
      </c>
      <c r="AR2987" s="71" t="e">
        <f t="shared" si="1407"/>
        <v>#DIV/0!</v>
      </c>
      <c r="BA2987">
        <f t="shared" si="1408"/>
        <v>192</v>
      </c>
      <c r="BB2987" s="91" t="e">
        <f t="shared" si="1409"/>
        <v>#DIV/0!</v>
      </c>
    </row>
    <row r="2988" spans="1:54">
      <c r="A2988" s="2" t="s">
        <v>3105</v>
      </c>
      <c r="B2988" s="7" t="s">
        <v>42931</v>
      </c>
      <c r="C2988" s="17">
        <f t="shared" si="1390"/>
        <v>20.700000000000003</v>
      </c>
      <c r="D2988" s="28">
        <f t="shared" si="1391"/>
        <v>73</v>
      </c>
      <c r="E2988" s="8">
        <f t="shared" si="1410"/>
        <v>7</v>
      </c>
      <c r="F2988" s="2" t="s">
        <v>8096</v>
      </c>
      <c r="G2988" s="54">
        <f t="shared" si="1411"/>
        <v>19.8</v>
      </c>
      <c r="H2988" s="20">
        <f t="shared" si="1412"/>
        <v>0.85174570000000005</v>
      </c>
      <c r="I2988" s="14" t="s">
        <v>18055</v>
      </c>
      <c r="J2988" s="14" t="s">
        <v>13081</v>
      </c>
      <c r="K2988" s="14" t="s">
        <v>23017</v>
      </c>
      <c r="L2988" s="14" t="s">
        <v>27973</v>
      </c>
      <c r="M2988" s="28">
        <f t="shared" si="1413"/>
        <v>13.4</v>
      </c>
      <c r="N2988" s="46">
        <f t="shared" si="1392"/>
        <v>5.8</v>
      </c>
      <c r="O2988" s="17">
        <f t="shared" si="1393"/>
        <v>2.8000000000000003</v>
      </c>
      <c r="P2988" s="17">
        <f t="shared" si="1393"/>
        <v>2.2000000000000002</v>
      </c>
      <c r="Q2988" s="124">
        <f t="shared" si="1394"/>
        <v>0.2</v>
      </c>
      <c r="R2988" s="26">
        <f t="shared" si="1395"/>
        <v>2</v>
      </c>
      <c r="S2988" s="2" t="s">
        <v>32943</v>
      </c>
      <c r="T2988" s="2" t="s">
        <v>37922</v>
      </c>
      <c r="U2988" s="24">
        <f t="shared" si="1396"/>
        <v>346.3</v>
      </c>
      <c r="V2988" s="66">
        <f t="shared" si="1396"/>
        <v>299.40000000000003</v>
      </c>
      <c r="W2988" s="54">
        <f t="shared" si="1397"/>
        <v>1.98</v>
      </c>
      <c r="X2988" s="143">
        <f t="shared" si="1398"/>
        <v>346.3</v>
      </c>
      <c r="Y2988" s="143">
        <f t="shared" si="1399"/>
        <v>0.496</v>
      </c>
      <c r="AD2988">
        <v>152</v>
      </c>
      <c r="AE2988">
        <v>-1</v>
      </c>
      <c r="AF2988" s="10">
        <v>37.9</v>
      </c>
      <c r="AG2988" s="10">
        <v>58.12</v>
      </c>
      <c r="AH2988" s="10">
        <f t="shared" si="1400"/>
        <v>356252.06236579717</v>
      </c>
      <c r="AI2988" s="11">
        <f t="shared" si="1388"/>
        <v>0</v>
      </c>
      <c r="AJ2988">
        <f t="shared" si="1389"/>
        <v>0</v>
      </c>
      <c r="AK2988" t="e">
        <f t="shared" si="1401"/>
        <v>#DIV/0!</v>
      </c>
      <c r="AL2988">
        <f t="shared" si="1402"/>
        <v>1.8264929759999997</v>
      </c>
      <c r="AM2988" s="5">
        <f t="shared" si="1403"/>
        <v>3.9400000000000004</v>
      </c>
      <c r="AN2988">
        <v>0</v>
      </c>
      <c r="AO2988" s="72">
        <f t="shared" si="1404"/>
        <v>2</v>
      </c>
      <c r="AP2988" s="72">
        <f t="shared" si="1405"/>
        <v>0.2</v>
      </c>
      <c r="AQ2988" s="72">
        <f t="shared" si="1406"/>
        <v>0.4</v>
      </c>
      <c r="AR2988" s="71" t="e">
        <f t="shared" si="1407"/>
        <v>#DIV/0!</v>
      </c>
      <c r="BA2988">
        <f t="shared" si="1408"/>
        <v>73</v>
      </c>
      <c r="BB2988" s="91" t="e">
        <f t="shared" si="1409"/>
        <v>#DIV/0!</v>
      </c>
    </row>
    <row r="2989" spans="1:54">
      <c r="A2989" s="2" t="s">
        <v>3106</v>
      </c>
      <c r="B2989" s="7" t="s">
        <v>42932</v>
      </c>
      <c r="C2989" s="17">
        <f t="shared" si="1390"/>
        <v>33.300000000000004</v>
      </c>
      <c r="D2989" s="28">
        <f t="shared" si="1391"/>
        <v>135</v>
      </c>
      <c r="E2989" s="8">
        <f t="shared" si="1410"/>
        <v>7</v>
      </c>
      <c r="F2989" s="2" t="s">
        <v>8097</v>
      </c>
      <c r="G2989" s="54">
        <f t="shared" si="1411"/>
        <v>32.300000000000004</v>
      </c>
      <c r="H2989" s="20">
        <f t="shared" si="1412"/>
        <v>0.81187410000000004</v>
      </c>
      <c r="I2989" s="14" t="s">
        <v>105</v>
      </c>
      <c r="J2989" s="14" t="s">
        <v>13082</v>
      </c>
      <c r="K2989" s="14" t="s">
        <v>23018</v>
      </c>
      <c r="L2989" s="14" t="s">
        <v>27974</v>
      </c>
      <c r="M2989" s="28">
        <f t="shared" si="1413"/>
        <v>10</v>
      </c>
      <c r="N2989" s="46">
        <f t="shared" si="1392"/>
        <v>6.8</v>
      </c>
      <c r="O2989" s="17">
        <f t="shared" si="1393"/>
        <v>1.2000000000000002</v>
      </c>
      <c r="P2989" s="17">
        <f t="shared" si="1393"/>
        <v>9</v>
      </c>
      <c r="Q2989" s="124">
        <f t="shared" si="1394"/>
        <v>0.4</v>
      </c>
      <c r="R2989" s="26">
        <f t="shared" si="1395"/>
        <v>2</v>
      </c>
      <c r="S2989" s="2" t="s">
        <v>32944</v>
      </c>
      <c r="T2989" s="2" t="s">
        <v>37923</v>
      </c>
      <c r="U2989" s="24">
        <f t="shared" si="1396"/>
        <v>407.90000000000003</v>
      </c>
      <c r="V2989" s="66">
        <f t="shared" si="1396"/>
        <v>386.40000000000003</v>
      </c>
      <c r="W2989" s="54">
        <f t="shared" si="1397"/>
        <v>3.23</v>
      </c>
      <c r="X2989" s="143">
        <f t="shared" si="1398"/>
        <v>407.90000000000003</v>
      </c>
      <c r="Y2989" s="143">
        <f t="shared" si="1399"/>
        <v>0.746</v>
      </c>
      <c r="AD2989">
        <v>152</v>
      </c>
      <c r="AE2989">
        <v>-1</v>
      </c>
      <c r="AF2989" s="10">
        <v>37.9</v>
      </c>
      <c r="AG2989" s="10">
        <v>58.12</v>
      </c>
      <c r="AH2989" s="10">
        <f t="shared" si="1400"/>
        <v>226780.15703644714</v>
      </c>
      <c r="AI2989" s="11">
        <f t="shared" si="1388"/>
        <v>0</v>
      </c>
      <c r="AJ2989">
        <f t="shared" si="1389"/>
        <v>0</v>
      </c>
      <c r="AK2989" t="e">
        <f t="shared" si="1401"/>
        <v>#DIV/0!</v>
      </c>
      <c r="AL2989">
        <f t="shared" si="1402"/>
        <v>4.0635194400000003</v>
      </c>
      <c r="AM2989" s="5">
        <f t="shared" si="1403"/>
        <v>6.4600000000000009</v>
      </c>
      <c r="AN2989">
        <v>0</v>
      </c>
      <c r="AO2989" s="72">
        <f t="shared" si="1404"/>
        <v>2</v>
      </c>
      <c r="AP2989" s="72">
        <f t="shared" si="1405"/>
        <v>0.4</v>
      </c>
      <c r="AQ2989" s="72">
        <f t="shared" si="1406"/>
        <v>0.4</v>
      </c>
      <c r="AR2989" s="71" t="e">
        <f t="shared" si="1407"/>
        <v>#DIV/0!</v>
      </c>
      <c r="BA2989">
        <f t="shared" si="1408"/>
        <v>135</v>
      </c>
      <c r="BB2989" s="91" t="e">
        <f t="shared" si="1409"/>
        <v>#DIV/0!</v>
      </c>
    </row>
    <row r="2990" spans="1:54">
      <c r="A2990" s="2" t="s">
        <v>3107</v>
      </c>
      <c r="B2990" s="7" t="s">
        <v>42933</v>
      </c>
      <c r="C2990" s="17">
        <f t="shared" si="1390"/>
        <v>11.8</v>
      </c>
      <c r="D2990" s="28">
        <f t="shared" si="1391"/>
        <v>284</v>
      </c>
      <c r="E2990" s="8">
        <f t="shared" si="1410"/>
        <v>3</v>
      </c>
      <c r="F2990" s="2" t="s">
        <v>8098</v>
      </c>
      <c r="G2990" s="54">
        <f t="shared" si="1411"/>
        <v>10.799999999999999</v>
      </c>
      <c r="H2990" s="20">
        <f t="shared" si="1412"/>
        <v>0.84354550000000006</v>
      </c>
      <c r="I2990" s="14" t="s">
        <v>18056</v>
      </c>
      <c r="J2990" s="14" t="s">
        <v>13083</v>
      </c>
      <c r="K2990" s="14" t="s">
        <v>23019</v>
      </c>
      <c r="L2990" s="14" t="s">
        <v>26621</v>
      </c>
      <c r="M2990" s="28">
        <f t="shared" si="1413"/>
        <v>10.199999999999999</v>
      </c>
      <c r="N2990" s="46">
        <f t="shared" si="1392"/>
        <v>6.8</v>
      </c>
      <c r="O2990" s="17">
        <f t="shared" si="1393"/>
        <v>0.4</v>
      </c>
      <c r="P2990" s="17">
        <f t="shared" si="1393"/>
        <v>8.6</v>
      </c>
      <c r="Q2990" s="124">
        <f t="shared" si="1394"/>
        <v>0.2</v>
      </c>
      <c r="R2990" s="26">
        <f t="shared" si="1395"/>
        <v>1</v>
      </c>
      <c r="S2990" s="2" t="s">
        <v>32945</v>
      </c>
      <c r="T2990" s="2" t="s">
        <v>37924</v>
      </c>
      <c r="U2990" s="24">
        <f t="shared" si="1396"/>
        <v>557.30000000000007</v>
      </c>
      <c r="V2990" s="66">
        <f t="shared" si="1396"/>
        <v>377.6</v>
      </c>
      <c r="W2990" s="54">
        <f t="shared" si="1397"/>
        <v>1.08</v>
      </c>
      <c r="X2990" s="143">
        <f t="shared" si="1398"/>
        <v>557.30000000000007</v>
      </c>
      <c r="Y2990" s="143">
        <f t="shared" si="1399"/>
        <v>0.31600000000000006</v>
      </c>
      <c r="AD2990">
        <v>152</v>
      </c>
      <c r="AE2990">
        <v>-1</v>
      </c>
      <c r="AF2990" s="10">
        <v>37.9</v>
      </c>
      <c r="AG2990" s="10">
        <v>58.12</v>
      </c>
      <c r="AH2990" s="10">
        <f t="shared" si="1400"/>
        <v>245370.84059953413</v>
      </c>
      <c r="AI2990" s="11">
        <f t="shared" si="1388"/>
        <v>0</v>
      </c>
      <c r="AJ2990">
        <f t="shared" si="1389"/>
        <v>0</v>
      </c>
      <c r="AK2990" t="e">
        <f t="shared" si="1401"/>
        <v>#DIV/0!</v>
      </c>
      <c r="AL2990">
        <f t="shared" si="1402"/>
        <v>0.53820347999999985</v>
      </c>
      <c r="AM2990" s="5">
        <f t="shared" si="1403"/>
        <v>2.16</v>
      </c>
      <c r="AN2990">
        <v>0</v>
      </c>
      <c r="AO2990" s="72">
        <f t="shared" si="1404"/>
        <v>1</v>
      </c>
      <c r="AP2990" s="72">
        <f t="shared" si="1405"/>
        <v>0.2</v>
      </c>
      <c r="AQ2990" s="72">
        <f t="shared" si="1406"/>
        <v>0.2</v>
      </c>
      <c r="AR2990" s="71" t="e">
        <f t="shared" si="1407"/>
        <v>#DIV/0!</v>
      </c>
      <c r="BA2990">
        <f t="shared" si="1408"/>
        <v>284</v>
      </c>
      <c r="BB2990" s="91" t="e">
        <f t="shared" si="1409"/>
        <v>#DIV/0!</v>
      </c>
    </row>
    <row r="2991" spans="1:54">
      <c r="A2991" s="2" t="s">
        <v>3108</v>
      </c>
      <c r="B2991" s="7" t="s">
        <v>42934</v>
      </c>
      <c r="C2991" s="17">
        <f t="shared" si="1390"/>
        <v>31</v>
      </c>
      <c r="D2991" s="28">
        <f t="shared" si="1391"/>
        <v>200</v>
      </c>
      <c r="E2991" s="8">
        <f t="shared" si="1410"/>
        <v>10</v>
      </c>
      <c r="F2991" s="2" t="s">
        <v>8099</v>
      </c>
      <c r="G2991" s="54">
        <f t="shared" si="1411"/>
        <v>30.1</v>
      </c>
      <c r="H2991" s="20">
        <f t="shared" si="1412"/>
        <v>0.22449549999999999</v>
      </c>
      <c r="I2991" s="14" t="s">
        <v>18057</v>
      </c>
      <c r="J2991" s="14" t="s">
        <v>13084</v>
      </c>
      <c r="K2991" s="14" t="s">
        <v>23020</v>
      </c>
      <c r="L2991" s="14" t="s">
        <v>27975</v>
      </c>
      <c r="M2991" s="28">
        <f t="shared" si="1413"/>
        <v>13.4</v>
      </c>
      <c r="N2991" s="46">
        <f t="shared" si="1392"/>
        <v>6.2</v>
      </c>
      <c r="O2991" s="17">
        <f t="shared" si="1393"/>
        <v>1</v>
      </c>
      <c r="P2991" s="17">
        <f t="shared" si="1393"/>
        <v>2.2000000000000002</v>
      </c>
      <c r="Q2991" s="124">
        <f t="shared" si="1394"/>
        <v>1</v>
      </c>
      <c r="R2991" s="26">
        <f t="shared" si="1395"/>
        <v>1.2000000000000002</v>
      </c>
      <c r="S2991" s="2" t="s">
        <v>32946</v>
      </c>
      <c r="T2991" s="2" t="s">
        <v>37925</v>
      </c>
      <c r="U2991" s="24">
        <f t="shared" si="1396"/>
        <v>472.6</v>
      </c>
      <c r="V2991" s="66">
        <f t="shared" si="1396"/>
        <v>317.5</v>
      </c>
      <c r="W2991" s="54">
        <f t="shared" si="1397"/>
        <v>3.01</v>
      </c>
      <c r="X2991" s="143">
        <f t="shared" si="1398"/>
        <v>472.6</v>
      </c>
      <c r="Y2991" s="143">
        <f t="shared" si="1399"/>
        <v>0.70199999999999996</v>
      </c>
      <c r="AD2991">
        <v>152</v>
      </c>
      <c r="AE2991">
        <v>-1</v>
      </c>
      <c r="AF2991" s="10">
        <v>37.9</v>
      </c>
      <c r="AG2991" s="10">
        <v>58.12</v>
      </c>
      <c r="AH2991" s="10">
        <f t="shared" si="1400"/>
        <v>335691.11846881558</v>
      </c>
      <c r="AI2991" s="11">
        <f t="shared" si="1388"/>
        <v>0</v>
      </c>
      <c r="AJ2991">
        <f t="shared" si="1389"/>
        <v>0</v>
      </c>
      <c r="AK2991" t="e">
        <f t="shared" si="1401"/>
        <v>#DIV/0!</v>
      </c>
      <c r="AL2991">
        <f t="shared" si="1402"/>
        <v>2.0473318800000007</v>
      </c>
      <c r="AM2991" s="5">
        <f t="shared" si="1403"/>
        <v>6</v>
      </c>
      <c r="AN2991">
        <v>0</v>
      </c>
      <c r="AO2991" s="72">
        <f t="shared" si="1404"/>
        <v>1.2000000000000002</v>
      </c>
      <c r="AP2991" s="72">
        <f t="shared" si="1405"/>
        <v>1</v>
      </c>
      <c r="AQ2991" s="72">
        <f t="shared" si="1406"/>
        <v>1</v>
      </c>
      <c r="AR2991" s="71" t="e">
        <f t="shared" si="1407"/>
        <v>#DIV/0!</v>
      </c>
      <c r="BA2991">
        <f t="shared" si="1408"/>
        <v>200</v>
      </c>
      <c r="BB2991" s="91" t="e">
        <f t="shared" si="1409"/>
        <v>#DIV/0!</v>
      </c>
    </row>
    <row r="2992" spans="1:54">
      <c r="A2992" s="2" t="s">
        <v>3109</v>
      </c>
      <c r="B2992" s="7" t="s">
        <v>42935</v>
      </c>
      <c r="C2992" s="17">
        <f t="shared" si="1390"/>
        <v>32</v>
      </c>
      <c r="D2992" s="28">
        <f t="shared" si="1391"/>
        <v>104</v>
      </c>
      <c r="E2992" s="8">
        <f t="shared" si="1410"/>
        <v>14</v>
      </c>
      <c r="F2992" s="2" t="s">
        <v>8100</v>
      </c>
      <c r="G2992" s="54">
        <f t="shared" si="1411"/>
        <v>31</v>
      </c>
      <c r="H2992" s="20">
        <f t="shared" si="1412"/>
        <v>0.17191009999999998</v>
      </c>
      <c r="I2992" s="14" t="s">
        <v>18058</v>
      </c>
      <c r="J2992" s="14" t="s">
        <v>13085</v>
      </c>
      <c r="K2992" s="14" t="s">
        <v>23021</v>
      </c>
      <c r="L2992" s="14" t="s">
        <v>27976</v>
      </c>
      <c r="M2992" s="28">
        <f t="shared" si="1413"/>
        <v>12.6</v>
      </c>
      <c r="N2992" s="46">
        <f t="shared" si="1392"/>
        <v>6.8</v>
      </c>
      <c r="O2992" s="17">
        <f t="shared" si="1393"/>
        <v>2.4000000000000004</v>
      </c>
      <c r="P2992" s="17">
        <f t="shared" si="1393"/>
        <v>3.8000000000000003</v>
      </c>
      <c r="Q2992" s="124">
        <f t="shared" si="1394"/>
        <v>0.8</v>
      </c>
      <c r="R2992" s="26">
        <f t="shared" si="1395"/>
        <v>1</v>
      </c>
      <c r="S2992" s="2" t="s">
        <v>32947</v>
      </c>
      <c r="T2992" s="2" t="s">
        <v>37926</v>
      </c>
      <c r="U2992" s="24">
        <f t="shared" si="1396"/>
        <v>377.1</v>
      </c>
      <c r="V2992" s="66">
        <f t="shared" si="1396"/>
        <v>289.5</v>
      </c>
      <c r="W2992" s="54">
        <f t="shared" si="1397"/>
        <v>3.0999999999999996</v>
      </c>
      <c r="X2992" s="143">
        <f t="shared" si="1398"/>
        <v>377.1</v>
      </c>
      <c r="Y2992" s="143">
        <f t="shared" si="1399"/>
        <v>0.71999999999999986</v>
      </c>
      <c r="AD2992">
        <v>152</v>
      </c>
      <c r="AE2992">
        <v>-1</v>
      </c>
      <c r="AF2992" s="10">
        <v>37.9</v>
      </c>
      <c r="AG2992" s="10">
        <v>58.12</v>
      </c>
      <c r="AH2992" s="10">
        <f t="shared" si="1400"/>
        <v>366712.02952672006</v>
      </c>
      <c r="AI2992" s="11">
        <f t="shared" si="1388"/>
        <v>0</v>
      </c>
      <c r="AJ2992">
        <f t="shared" si="1389"/>
        <v>0</v>
      </c>
      <c r="AK2992" t="e">
        <f t="shared" si="1401"/>
        <v>#DIV/0!</v>
      </c>
      <c r="AL2992">
        <f t="shared" si="1402"/>
        <v>7.5521798880000022</v>
      </c>
      <c r="AM2992" s="5">
        <f t="shared" si="1403"/>
        <v>6.2</v>
      </c>
      <c r="AN2992">
        <v>0</v>
      </c>
      <c r="AO2992" s="72">
        <f t="shared" si="1404"/>
        <v>1</v>
      </c>
      <c r="AP2992" s="72">
        <f t="shared" si="1405"/>
        <v>0.8</v>
      </c>
      <c r="AQ2992" s="72">
        <f t="shared" si="1406"/>
        <v>1</v>
      </c>
      <c r="AR2992" s="71" t="e">
        <f t="shared" si="1407"/>
        <v>#DIV/0!</v>
      </c>
      <c r="BA2992">
        <f t="shared" si="1408"/>
        <v>104</v>
      </c>
      <c r="BB2992" s="91" t="e">
        <f t="shared" si="1409"/>
        <v>#DIV/0!</v>
      </c>
    </row>
    <row r="2993" spans="1:54">
      <c r="A2993" s="2" t="s">
        <v>3110</v>
      </c>
      <c r="B2993" s="7" t="s">
        <v>42936</v>
      </c>
      <c r="C2993" s="17">
        <f t="shared" si="1390"/>
        <v>9.6</v>
      </c>
      <c r="D2993" s="28">
        <f t="shared" si="1391"/>
        <v>236</v>
      </c>
      <c r="E2993" s="8">
        <f t="shared" si="1410"/>
        <v>8</v>
      </c>
      <c r="F2993" s="2" t="s">
        <v>8101</v>
      </c>
      <c r="G2993" s="54">
        <f t="shared" si="1411"/>
        <v>8.6999999999999993</v>
      </c>
      <c r="H2993" s="20">
        <f t="shared" si="1412"/>
        <v>0.60404940000000007</v>
      </c>
      <c r="I2993" s="14" t="s">
        <v>18059</v>
      </c>
      <c r="J2993" s="14" t="s">
        <v>13086</v>
      </c>
      <c r="K2993" s="14" t="s">
        <v>23022</v>
      </c>
      <c r="L2993" s="14" t="s">
        <v>27977</v>
      </c>
      <c r="M2993" s="28">
        <f t="shared" si="1413"/>
        <v>10.8</v>
      </c>
      <c r="N2993" s="46">
        <f t="shared" si="1392"/>
        <v>5.8</v>
      </c>
      <c r="O2993" s="17">
        <f t="shared" si="1393"/>
        <v>1.8</v>
      </c>
      <c r="P2993" s="17">
        <f t="shared" si="1393"/>
        <v>7.4</v>
      </c>
      <c r="Q2993" s="124">
        <f t="shared" si="1394"/>
        <v>0.4</v>
      </c>
      <c r="R2993" s="26">
        <f t="shared" si="1395"/>
        <v>1</v>
      </c>
      <c r="S2993" s="2" t="s">
        <v>32948</v>
      </c>
      <c r="T2993" s="2" t="s">
        <v>37927</v>
      </c>
      <c r="U2993" s="24">
        <f t="shared" si="1396"/>
        <v>509.5</v>
      </c>
      <c r="V2993" s="66">
        <f t="shared" si="1396"/>
        <v>411.20000000000005</v>
      </c>
      <c r="W2993" s="54">
        <f t="shared" si="1397"/>
        <v>0.87</v>
      </c>
      <c r="X2993" s="143">
        <f t="shared" si="1398"/>
        <v>509.5</v>
      </c>
      <c r="Y2993" s="143">
        <f t="shared" si="1399"/>
        <v>0.27400000000000002</v>
      </c>
      <c r="AD2993">
        <v>152</v>
      </c>
      <c r="AE2993">
        <v>-1</v>
      </c>
      <c r="AF2993" s="10">
        <v>37.9</v>
      </c>
      <c r="AG2993" s="10">
        <v>58.12</v>
      </c>
      <c r="AH2993" s="10">
        <f t="shared" si="1400"/>
        <v>153271.26582688876</v>
      </c>
      <c r="AI2993" s="11">
        <f t="shared" si="1388"/>
        <v>0</v>
      </c>
      <c r="AJ2993">
        <f t="shared" si="1389"/>
        <v>0</v>
      </c>
      <c r="AK2993" t="e">
        <f t="shared" si="1401"/>
        <v>#DIV/0!</v>
      </c>
      <c r="AL2993">
        <f t="shared" si="1402"/>
        <v>5.274061992</v>
      </c>
      <c r="AM2993" s="5">
        <f t="shared" si="1403"/>
        <v>1.72</v>
      </c>
      <c r="AN2993">
        <v>0</v>
      </c>
      <c r="AO2993" s="72">
        <f t="shared" si="1404"/>
        <v>1</v>
      </c>
      <c r="AP2993" s="72">
        <f t="shared" si="1405"/>
        <v>0.4</v>
      </c>
      <c r="AQ2993" s="72">
        <f t="shared" si="1406"/>
        <v>0.4</v>
      </c>
      <c r="AR2993" s="71" t="e">
        <f t="shared" si="1407"/>
        <v>#DIV/0!</v>
      </c>
      <c r="BA2993">
        <f t="shared" si="1408"/>
        <v>236</v>
      </c>
      <c r="BB2993" s="91" t="e">
        <f t="shared" si="1409"/>
        <v>#DIV/0!</v>
      </c>
    </row>
    <row r="2994" spans="1:54">
      <c r="A2994" s="2" t="s">
        <v>3111</v>
      </c>
      <c r="B2994" s="7" t="s">
        <v>42937</v>
      </c>
      <c r="C2994" s="17">
        <f t="shared" si="1390"/>
        <v>15.100000000000001</v>
      </c>
      <c r="D2994" s="28">
        <f t="shared" si="1391"/>
        <v>187</v>
      </c>
      <c r="E2994" s="8">
        <f t="shared" si="1410"/>
        <v>4</v>
      </c>
      <c r="F2994" s="2" t="s">
        <v>8102</v>
      </c>
      <c r="G2994" s="54">
        <f t="shared" si="1411"/>
        <v>14.2</v>
      </c>
      <c r="H2994" s="20">
        <f t="shared" si="1412"/>
        <v>0.40325690000000003</v>
      </c>
      <c r="I2994" s="14" t="s">
        <v>18060</v>
      </c>
      <c r="J2994" s="14" t="s">
        <v>13087</v>
      </c>
      <c r="K2994" s="14" t="s">
        <v>23023</v>
      </c>
      <c r="L2994" s="14" t="s">
        <v>27978</v>
      </c>
      <c r="M2994" s="28">
        <f t="shared" si="1413"/>
        <v>14.3</v>
      </c>
      <c r="N2994" s="46">
        <f t="shared" si="1392"/>
        <v>6.4</v>
      </c>
      <c r="O2994" s="17">
        <f t="shared" si="1393"/>
        <v>1.4000000000000001</v>
      </c>
      <c r="P2994" s="17">
        <f t="shared" si="1393"/>
        <v>0.4</v>
      </c>
      <c r="Q2994" s="124">
        <f t="shared" si="1394"/>
        <v>0.4</v>
      </c>
      <c r="R2994" s="26">
        <f t="shared" si="1395"/>
        <v>0.8</v>
      </c>
      <c r="S2994" s="2" t="s">
        <v>32949</v>
      </c>
      <c r="T2994" s="2" t="s">
        <v>37928</v>
      </c>
      <c r="U2994" s="24">
        <f t="shared" si="1396"/>
        <v>460.3</v>
      </c>
      <c r="V2994" s="66">
        <f t="shared" si="1396"/>
        <v>327.40000000000003</v>
      </c>
      <c r="W2994" s="54">
        <f t="shared" si="1397"/>
        <v>1.42</v>
      </c>
      <c r="X2994" s="143">
        <f t="shared" si="1398"/>
        <v>460.3</v>
      </c>
      <c r="Y2994" s="143">
        <f t="shared" si="1399"/>
        <v>0.38400000000000001</v>
      </c>
      <c r="AD2994">
        <v>152</v>
      </c>
      <c r="AE2994">
        <v>-1</v>
      </c>
      <c r="AF2994" s="10">
        <v>37.9</v>
      </c>
      <c r="AG2994" s="10">
        <v>58.12</v>
      </c>
      <c r="AH2994" s="10">
        <f t="shared" si="1400"/>
        <v>323417.71074961498</v>
      </c>
      <c r="AI2994" s="11">
        <f t="shared" si="1388"/>
        <v>0</v>
      </c>
      <c r="AJ2994">
        <f t="shared" si="1389"/>
        <v>0</v>
      </c>
      <c r="AK2994" t="e">
        <f t="shared" si="1401"/>
        <v>#DIV/0!</v>
      </c>
      <c r="AL2994">
        <f t="shared" si="1402"/>
        <v>0.2673409088</v>
      </c>
      <c r="AM2994" s="5">
        <f t="shared" si="1403"/>
        <v>2.8200000000000003</v>
      </c>
      <c r="AN2994">
        <v>0</v>
      </c>
      <c r="AO2994" s="72">
        <f t="shared" si="1404"/>
        <v>0.8</v>
      </c>
      <c r="AP2994" s="72">
        <f t="shared" si="1405"/>
        <v>0.4</v>
      </c>
      <c r="AQ2994" s="72">
        <f t="shared" si="1406"/>
        <v>0.60000000000000009</v>
      </c>
      <c r="AR2994" s="71" t="e">
        <f t="shared" si="1407"/>
        <v>#DIV/0!</v>
      </c>
      <c r="BA2994">
        <f t="shared" si="1408"/>
        <v>187</v>
      </c>
      <c r="BB2994" s="91" t="e">
        <f t="shared" si="1409"/>
        <v>#DIV/0!</v>
      </c>
    </row>
    <row r="2995" spans="1:54">
      <c r="A2995" s="2" t="s">
        <v>3112</v>
      </c>
      <c r="B2995" s="7" t="s">
        <v>42938</v>
      </c>
      <c r="C2995" s="17">
        <f t="shared" si="1390"/>
        <v>8.1000000000000014</v>
      </c>
      <c r="D2995" s="28">
        <f t="shared" si="1391"/>
        <v>290</v>
      </c>
      <c r="E2995" s="8">
        <f t="shared" si="1410"/>
        <v>14</v>
      </c>
      <c r="F2995" s="2" t="s">
        <v>8103</v>
      </c>
      <c r="G2995" s="54">
        <f t="shared" si="1411"/>
        <v>7.1999999999999993</v>
      </c>
      <c r="H2995" s="20">
        <f t="shared" si="1412"/>
        <v>0.23942990000000003</v>
      </c>
      <c r="I2995" s="14" t="s">
        <v>18061</v>
      </c>
      <c r="J2995" s="14" t="s">
        <v>13088</v>
      </c>
      <c r="K2995" s="14" t="s">
        <v>23024</v>
      </c>
      <c r="L2995" s="14" t="s">
        <v>27979</v>
      </c>
      <c r="M2995" s="28">
        <f t="shared" si="1413"/>
        <v>12.9</v>
      </c>
      <c r="N2995" s="46">
        <f t="shared" si="1392"/>
        <v>6</v>
      </c>
      <c r="O2995" s="17">
        <f t="shared" si="1393"/>
        <v>2.6</v>
      </c>
      <c r="P2995" s="17">
        <f t="shared" si="1393"/>
        <v>3.2</v>
      </c>
      <c r="Q2995" s="124">
        <f t="shared" si="1394"/>
        <v>0.8</v>
      </c>
      <c r="R2995" s="26">
        <f t="shared" si="1395"/>
        <v>1</v>
      </c>
      <c r="S2995" s="2" t="s">
        <v>32950</v>
      </c>
      <c r="T2995" s="2" t="s">
        <v>37929</v>
      </c>
      <c r="U2995" s="24">
        <f t="shared" si="1396"/>
        <v>562.6</v>
      </c>
      <c r="V2995" s="66">
        <f t="shared" si="1396"/>
        <v>424.70000000000005</v>
      </c>
      <c r="W2995" s="54">
        <f t="shared" si="1397"/>
        <v>0.72</v>
      </c>
      <c r="X2995" s="143">
        <f t="shared" si="1398"/>
        <v>562.6</v>
      </c>
      <c r="Y2995" s="143">
        <f t="shared" si="1399"/>
        <v>0.24399999999999999</v>
      </c>
      <c r="AD2995">
        <v>152</v>
      </c>
      <c r="AE2995">
        <v>-1</v>
      </c>
      <c r="AF2995" s="10">
        <v>37.9</v>
      </c>
      <c r="AG2995" s="10">
        <v>58.12</v>
      </c>
      <c r="AH2995" s="10">
        <f t="shared" si="1400"/>
        <v>38708.287350771832</v>
      </c>
      <c r="AI2995" s="11">
        <f t="shared" si="1388"/>
        <v>0</v>
      </c>
      <c r="AJ2995">
        <f t="shared" si="1389"/>
        <v>0</v>
      </c>
      <c r="AK2995" t="e">
        <f t="shared" si="1401"/>
        <v>#DIV/0!</v>
      </c>
      <c r="AL2995">
        <f t="shared" si="1402"/>
        <v>6.3279432320000009</v>
      </c>
      <c r="AM2995" s="5">
        <f t="shared" si="1403"/>
        <v>1.4200000000000002</v>
      </c>
      <c r="AN2995">
        <v>0</v>
      </c>
      <c r="AO2995" s="72">
        <f t="shared" si="1404"/>
        <v>1</v>
      </c>
      <c r="AP2995" s="72">
        <f t="shared" si="1405"/>
        <v>0.8</v>
      </c>
      <c r="AQ2995" s="72">
        <f t="shared" si="1406"/>
        <v>0.8</v>
      </c>
      <c r="AR2995" s="71" t="e">
        <f t="shared" si="1407"/>
        <v>#DIV/0!</v>
      </c>
      <c r="BA2995">
        <f t="shared" si="1408"/>
        <v>290</v>
      </c>
      <c r="BB2995" s="91" t="e">
        <f t="shared" si="1409"/>
        <v>#DIV/0!</v>
      </c>
    </row>
    <row r="2996" spans="1:54">
      <c r="A2996" s="2" t="s">
        <v>3113</v>
      </c>
      <c r="B2996" s="7" t="s">
        <v>42939</v>
      </c>
      <c r="C2996" s="17">
        <f t="shared" si="1390"/>
        <v>14.8</v>
      </c>
      <c r="D2996" s="28">
        <f t="shared" si="1391"/>
        <v>275</v>
      </c>
      <c r="E2996" s="8">
        <f t="shared" si="1410"/>
        <v>7</v>
      </c>
      <c r="F2996" s="2" t="s">
        <v>8104</v>
      </c>
      <c r="G2996" s="54">
        <f t="shared" si="1411"/>
        <v>13.799999999999999</v>
      </c>
      <c r="H2996" s="20">
        <f t="shared" si="1412"/>
        <v>0.43535570000000001</v>
      </c>
      <c r="I2996" s="14" t="s">
        <v>18062</v>
      </c>
      <c r="J2996" s="14" t="s">
        <v>13089</v>
      </c>
      <c r="K2996" s="14" t="s">
        <v>23025</v>
      </c>
      <c r="L2996" s="14" t="s">
        <v>27980</v>
      </c>
      <c r="M2996" s="28">
        <f t="shared" si="1413"/>
        <v>14.3</v>
      </c>
      <c r="N2996" s="46">
        <f t="shared" si="1392"/>
        <v>6.8</v>
      </c>
      <c r="O2996" s="17">
        <f t="shared" si="1393"/>
        <v>1.2000000000000002</v>
      </c>
      <c r="P2996" s="17">
        <f t="shared" si="1393"/>
        <v>0.4</v>
      </c>
      <c r="Q2996" s="124">
        <f t="shared" si="1394"/>
        <v>1.4000000000000001</v>
      </c>
      <c r="R2996" s="26">
        <f t="shared" si="1395"/>
        <v>2.4000000000000004</v>
      </c>
      <c r="S2996" s="2" t="s">
        <v>32951</v>
      </c>
      <c r="T2996" s="2" t="s">
        <v>37930</v>
      </c>
      <c r="U2996" s="24">
        <f t="shared" si="1396"/>
        <v>548</v>
      </c>
      <c r="V2996" s="66">
        <f t="shared" si="1396"/>
        <v>299.60000000000002</v>
      </c>
      <c r="W2996" s="54">
        <f t="shared" si="1397"/>
        <v>1.3800000000000001</v>
      </c>
      <c r="X2996" s="143">
        <f t="shared" si="1398"/>
        <v>548</v>
      </c>
      <c r="Y2996" s="143">
        <f t="shared" si="1399"/>
        <v>0.376</v>
      </c>
      <c r="AD2996">
        <v>152</v>
      </c>
      <c r="AE2996">
        <v>-1</v>
      </c>
      <c r="AF2996" s="10">
        <v>37.9</v>
      </c>
      <c r="AG2996" s="10">
        <v>58.12</v>
      </c>
      <c r="AH2996" s="10">
        <f t="shared" si="1400"/>
        <v>355988.35233107425</v>
      </c>
      <c r="AI2996" s="11">
        <f t="shared" si="1388"/>
        <v>0</v>
      </c>
      <c r="AJ2996">
        <f t="shared" si="1389"/>
        <v>0</v>
      </c>
      <c r="AK2996" t="e">
        <f t="shared" si="1401"/>
        <v>#DIV/0!</v>
      </c>
      <c r="AL2996">
        <f t="shared" si="1402"/>
        <v>0.65047023360000022</v>
      </c>
      <c r="AM2996" s="5">
        <f t="shared" si="1403"/>
        <v>2.7600000000000002</v>
      </c>
      <c r="AN2996">
        <v>0</v>
      </c>
      <c r="AO2996" s="72">
        <f t="shared" si="1404"/>
        <v>2.4000000000000004</v>
      </c>
      <c r="AP2996" s="72">
        <f t="shared" si="1405"/>
        <v>1.4000000000000001</v>
      </c>
      <c r="AQ2996" s="72">
        <f t="shared" si="1406"/>
        <v>1.4000000000000001</v>
      </c>
      <c r="AR2996" s="71" t="e">
        <f t="shared" si="1407"/>
        <v>#DIV/0!</v>
      </c>
      <c r="BA2996">
        <f t="shared" si="1408"/>
        <v>275</v>
      </c>
      <c r="BB2996" s="91" t="e">
        <f t="shared" si="1409"/>
        <v>#DIV/0!</v>
      </c>
    </row>
    <row r="2997" spans="1:54">
      <c r="A2997" s="2" t="s">
        <v>3114</v>
      </c>
      <c r="B2997" s="7" t="s">
        <v>42940</v>
      </c>
      <c r="C2997" s="17">
        <f t="shared" si="1390"/>
        <v>34.200000000000003</v>
      </c>
      <c r="D2997" s="28">
        <f t="shared" si="1391"/>
        <v>121</v>
      </c>
      <c r="E2997" s="8">
        <f t="shared" si="1410"/>
        <v>8</v>
      </c>
      <c r="F2997" s="2" t="s">
        <v>8105</v>
      </c>
      <c r="G2997" s="54">
        <f t="shared" si="1411"/>
        <v>33.200000000000003</v>
      </c>
      <c r="H2997" s="20">
        <f t="shared" si="1412"/>
        <v>0.44958739999999997</v>
      </c>
      <c r="I2997" s="14" t="s">
        <v>18063</v>
      </c>
      <c r="J2997" s="14" t="s">
        <v>13090</v>
      </c>
      <c r="K2997" s="14" t="s">
        <v>23026</v>
      </c>
      <c r="L2997" s="14" t="s">
        <v>27981</v>
      </c>
      <c r="M2997" s="28">
        <f t="shared" si="1413"/>
        <v>13.9</v>
      </c>
      <c r="N2997" s="46">
        <f t="shared" si="1392"/>
        <v>6.2</v>
      </c>
      <c r="O2997" s="17">
        <f t="shared" si="1393"/>
        <v>1</v>
      </c>
      <c r="P2997" s="17">
        <f t="shared" si="1393"/>
        <v>1.2000000000000002</v>
      </c>
      <c r="Q2997" s="124">
        <f t="shared" si="1394"/>
        <v>0.60000000000000009</v>
      </c>
      <c r="R2997" s="26">
        <f t="shared" si="1395"/>
        <v>1.2000000000000002</v>
      </c>
      <c r="S2997" s="2" t="s">
        <v>32952</v>
      </c>
      <c r="T2997" s="2" t="s">
        <v>37931</v>
      </c>
      <c r="U2997" s="24">
        <f t="shared" si="1396"/>
        <v>393.8</v>
      </c>
      <c r="V2997" s="66">
        <f t="shared" si="1396"/>
        <v>344.70000000000005</v>
      </c>
      <c r="W2997" s="54">
        <f t="shared" si="1397"/>
        <v>3.32</v>
      </c>
      <c r="X2997" s="143">
        <f t="shared" si="1398"/>
        <v>393.8</v>
      </c>
      <c r="Y2997" s="143">
        <f t="shared" si="1399"/>
        <v>0.7639999999999999</v>
      </c>
      <c r="AD2997">
        <v>152</v>
      </c>
      <c r="AE2997">
        <v>-1</v>
      </c>
      <c r="AF2997" s="10">
        <v>37.9</v>
      </c>
      <c r="AG2997" s="10">
        <v>58.12</v>
      </c>
      <c r="AH2997" s="10">
        <f t="shared" si="1400"/>
        <v>300166.12866646971</v>
      </c>
      <c r="AI2997" s="11">
        <f t="shared" si="1388"/>
        <v>0</v>
      </c>
      <c r="AJ2997">
        <f t="shared" si="1389"/>
        <v>0</v>
      </c>
      <c r="AK2997" t="e">
        <f t="shared" si="1401"/>
        <v>#DIV/0!</v>
      </c>
      <c r="AL2997">
        <f t="shared" si="1402"/>
        <v>0.79259414400000028</v>
      </c>
      <c r="AM2997" s="5">
        <f t="shared" si="1403"/>
        <v>6.6400000000000006</v>
      </c>
      <c r="AN2997">
        <v>0</v>
      </c>
      <c r="AO2997" s="72">
        <f t="shared" si="1404"/>
        <v>1.2000000000000002</v>
      </c>
      <c r="AP2997" s="72">
        <f t="shared" si="1405"/>
        <v>0.60000000000000009</v>
      </c>
      <c r="AQ2997" s="72">
        <f t="shared" si="1406"/>
        <v>0.8</v>
      </c>
      <c r="AR2997" s="71" t="e">
        <f t="shared" si="1407"/>
        <v>#DIV/0!</v>
      </c>
      <c r="BA2997">
        <f t="shared" si="1408"/>
        <v>121</v>
      </c>
      <c r="BB2997" s="91" t="e">
        <f t="shared" si="1409"/>
        <v>#DIV/0!</v>
      </c>
    </row>
    <row r="2998" spans="1:54">
      <c r="A2998" s="2" t="s">
        <v>3115</v>
      </c>
      <c r="B2998" s="7" t="s">
        <v>42941</v>
      </c>
      <c r="C2998" s="17">
        <f t="shared" si="1390"/>
        <v>10.3</v>
      </c>
      <c r="D2998" s="28">
        <f t="shared" si="1391"/>
        <v>240</v>
      </c>
      <c r="E2998" s="8">
        <f t="shared" si="1410"/>
        <v>9</v>
      </c>
      <c r="F2998" s="2" t="s">
        <v>8106</v>
      </c>
      <c r="G2998" s="54">
        <f t="shared" si="1411"/>
        <v>9.4</v>
      </c>
      <c r="H2998" s="20">
        <f t="shared" si="1412"/>
        <v>0.2753755</v>
      </c>
      <c r="I2998" s="14" t="s">
        <v>18064</v>
      </c>
      <c r="J2998" s="14" t="s">
        <v>13091</v>
      </c>
      <c r="K2998" s="14" t="s">
        <v>23027</v>
      </c>
      <c r="L2998" s="14" t="s">
        <v>27982</v>
      </c>
      <c r="M2998" s="28">
        <f t="shared" si="1413"/>
        <v>12.5</v>
      </c>
      <c r="N2998" s="46">
        <f t="shared" si="1392"/>
        <v>6.2</v>
      </c>
      <c r="O2998" s="17">
        <f t="shared" si="1393"/>
        <v>2.2000000000000002</v>
      </c>
      <c r="P2998" s="17">
        <f t="shared" si="1393"/>
        <v>4</v>
      </c>
      <c r="Q2998" s="124">
        <f t="shared" si="1394"/>
        <v>0.4</v>
      </c>
      <c r="R2998" s="26">
        <f t="shared" si="1395"/>
        <v>0.60000000000000009</v>
      </c>
      <c r="S2998" s="2" t="s">
        <v>32953</v>
      </c>
      <c r="T2998" s="2" t="s">
        <v>37932</v>
      </c>
      <c r="U2998" s="24">
        <f t="shared" si="1396"/>
        <v>513.1</v>
      </c>
      <c r="V2998" s="66">
        <f t="shared" si="1396"/>
        <v>418.8</v>
      </c>
      <c r="W2998" s="54">
        <f t="shared" si="1397"/>
        <v>0.94000000000000006</v>
      </c>
      <c r="X2998" s="143">
        <f t="shared" si="1398"/>
        <v>513.1</v>
      </c>
      <c r="Y2998" s="143">
        <f t="shared" si="1399"/>
        <v>0.28800000000000003</v>
      </c>
      <c r="AD2998">
        <v>152</v>
      </c>
      <c r="AE2998">
        <v>-1</v>
      </c>
      <c r="AF2998" s="10">
        <v>37.9</v>
      </c>
      <c r="AG2998" s="10">
        <v>58.12</v>
      </c>
      <c r="AH2998" s="10">
        <f t="shared" si="1400"/>
        <v>112656.82952036607</v>
      </c>
      <c r="AI2998" s="11">
        <f t="shared" ref="AI2998:AI3061" si="1414">1-EXP(-2.63*(AA2998/AH2998)*(AD2998-AE2998)*(1-((AD2998-T2998)/(AD2998-AE2998))^0.38))</f>
        <v>0</v>
      </c>
      <c r="AJ2998">
        <f t="shared" ref="AJ2998:AJ3061" si="1415">H2998*P2998*O2998*R2998*AB2998</f>
        <v>0</v>
      </c>
      <c r="AK2998" t="e">
        <f t="shared" si="1401"/>
        <v>#DIV/0!</v>
      </c>
      <c r="AL2998">
        <f t="shared" si="1402"/>
        <v>3.8260173600000007</v>
      </c>
      <c r="AM2998" s="5">
        <f t="shared" si="1403"/>
        <v>1.86</v>
      </c>
      <c r="AN2998">
        <v>0</v>
      </c>
      <c r="AO2998" s="72">
        <f t="shared" si="1404"/>
        <v>0.60000000000000009</v>
      </c>
      <c r="AP2998" s="72">
        <f t="shared" si="1405"/>
        <v>0.4</v>
      </c>
      <c r="AQ2998" s="72">
        <f t="shared" si="1406"/>
        <v>0.60000000000000009</v>
      </c>
      <c r="AR2998" s="71" t="e">
        <f t="shared" si="1407"/>
        <v>#DIV/0!</v>
      </c>
      <c r="BA2998">
        <f t="shared" si="1408"/>
        <v>240</v>
      </c>
      <c r="BB2998" s="91" t="e">
        <f t="shared" si="1409"/>
        <v>#DIV/0!</v>
      </c>
    </row>
    <row r="2999" spans="1:54">
      <c r="A2999" s="2" t="s">
        <v>3116</v>
      </c>
      <c r="B2999" s="7" t="s">
        <v>42942</v>
      </c>
      <c r="C2999" s="17">
        <f t="shared" si="1390"/>
        <v>8.1999999999999993</v>
      </c>
      <c r="D2999" s="28">
        <f t="shared" si="1391"/>
        <v>157</v>
      </c>
      <c r="E2999" s="8">
        <f t="shared" si="1410"/>
        <v>15</v>
      </c>
      <c r="F2999" s="2" t="s">
        <v>8107</v>
      </c>
      <c r="G2999" s="54">
        <f t="shared" si="1411"/>
        <v>7.1999999999999993</v>
      </c>
      <c r="H2999" s="20">
        <f t="shared" si="1412"/>
        <v>0.52519369999999999</v>
      </c>
      <c r="I2999" s="14" t="s">
        <v>18065</v>
      </c>
      <c r="J2999" s="14" t="s">
        <v>13092</v>
      </c>
      <c r="K2999" s="14" t="s">
        <v>23028</v>
      </c>
      <c r="L2999" s="14" t="s">
        <v>27983</v>
      </c>
      <c r="M2999" s="28">
        <f t="shared" si="1413"/>
        <v>10.6</v>
      </c>
      <c r="N2999" s="46">
        <f t="shared" si="1392"/>
        <v>5.8</v>
      </c>
      <c r="O2999" s="17">
        <f t="shared" si="1393"/>
        <v>2.8000000000000003</v>
      </c>
      <c r="P2999" s="17">
        <f t="shared" si="1393"/>
        <v>7.8000000000000007</v>
      </c>
      <c r="Q2999" s="124">
        <f t="shared" si="1394"/>
        <v>0.8</v>
      </c>
      <c r="R2999" s="26">
        <f t="shared" si="1395"/>
        <v>1.6</v>
      </c>
      <c r="S2999" s="2" t="s">
        <v>32954</v>
      </c>
      <c r="T2999" s="2" t="s">
        <v>37933</v>
      </c>
      <c r="U2999" s="24">
        <f t="shared" si="1396"/>
        <v>429.70000000000005</v>
      </c>
      <c r="V2999" s="66">
        <f t="shared" si="1396"/>
        <v>315.20000000000005</v>
      </c>
      <c r="W2999" s="54">
        <f t="shared" si="1397"/>
        <v>0.72</v>
      </c>
      <c r="X2999" s="143">
        <f t="shared" si="1398"/>
        <v>429.70000000000005</v>
      </c>
      <c r="Y2999" s="143">
        <f t="shared" si="1399"/>
        <v>0.24399999999999999</v>
      </c>
      <c r="AD2999">
        <v>152</v>
      </c>
      <c r="AE2999">
        <v>-1</v>
      </c>
      <c r="AF2999" s="10">
        <v>37.9</v>
      </c>
      <c r="AG2999" s="10">
        <v>58.12</v>
      </c>
      <c r="AH2999" s="10">
        <f t="shared" si="1400"/>
        <v>338393.01616026915</v>
      </c>
      <c r="AI2999" s="11">
        <f t="shared" si="1414"/>
        <v>0</v>
      </c>
      <c r="AJ2999">
        <f t="shared" si="1415"/>
        <v>0</v>
      </c>
      <c r="AK2999" t="e">
        <f t="shared" si="1401"/>
        <v>#DIV/0!</v>
      </c>
      <c r="AL2999">
        <f t="shared" si="1402"/>
        <v>16.591631347200003</v>
      </c>
      <c r="AM2999" s="5">
        <f t="shared" si="1403"/>
        <v>1.44</v>
      </c>
      <c r="AN2999">
        <v>0</v>
      </c>
      <c r="AO2999" s="72">
        <f t="shared" si="1404"/>
        <v>1.6</v>
      </c>
      <c r="AP2999" s="72">
        <f t="shared" si="1405"/>
        <v>0.8</v>
      </c>
      <c r="AQ2999" s="72">
        <f t="shared" si="1406"/>
        <v>0.8</v>
      </c>
      <c r="AR2999" s="71" t="e">
        <f t="shared" si="1407"/>
        <v>#DIV/0!</v>
      </c>
      <c r="BA2999">
        <f t="shared" si="1408"/>
        <v>157</v>
      </c>
      <c r="BB2999" s="91" t="e">
        <f t="shared" si="1409"/>
        <v>#DIV/0!</v>
      </c>
    </row>
    <row r="3000" spans="1:54">
      <c r="A3000" s="2" t="s">
        <v>3117</v>
      </c>
      <c r="B3000" s="7" t="s">
        <v>42943</v>
      </c>
      <c r="C3000" s="17">
        <f t="shared" si="1390"/>
        <v>35.4</v>
      </c>
      <c r="D3000" s="28">
        <f t="shared" si="1391"/>
        <v>145</v>
      </c>
      <c r="E3000" s="8">
        <f t="shared" si="1410"/>
        <v>3</v>
      </c>
      <c r="F3000" s="2" t="s">
        <v>8108</v>
      </c>
      <c r="G3000" s="54">
        <f t="shared" si="1411"/>
        <v>34.4</v>
      </c>
      <c r="H3000" s="20">
        <f t="shared" si="1412"/>
        <v>0.87794450000000002</v>
      </c>
      <c r="I3000" s="14" t="s">
        <v>18066</v>
      </c>
      <c r="J3000" s="14" t="s">
        <v>13093</v>
      </c>
      <c r="K3000" s="14" t="s">
        <v>23029</v>
      </c>
      <c r="L3000" s="14" t="s">
        <v>27984</v>
      </c>
      <c r="M3000" s="28">
        <f t="shared" si="1413"/>
        <v>10.1</v>
      </c>
      <c r="N3000" s="46">
        <f t="shared" si="1392"/>
        <v>5.2</v>
      </c>
      <c r="O3000" s="17">
        <f t="shared" si="1393"/>
        <v>0.60000000000000009</v>
      </c>
      <c r="P3000" s="17">
        <f t="shared" si="1393"/>
        <v>8.8000000000000007</v>
      </c>
      <c r="Q3000" s="124">
        <f t="shared" si="1394"/>
        <v>0.2</v>
      </c>
      <c r="R3000" s="26">
        <f t="shared" si="1395"/>
        <v>2</v>
      </c>
      <c r="S3000" s="2" t="s">
        <v>32955</v>
      </c>
      <c r="T3000" s="2" t="s">
        <v>37934</v>
      </c>
      <c r="U3000" s="24">
        <f t="shared" si="1396"/>
        <v>417.90000000000003</v>
      </c>
      <c r="V3000" s="66">
        <f t="shared" si="1396"/>
        <v>330.8</v>
      </c>
      <c r="W3000" s="54">
        <f t="shared" si="1397"/>
        <v>3.44</v>
      </c>
      <c r="X3000" s="143">
        <f t="shared" si="1398"/>
        <v>417.90000000000003</v>
      </c>
      <c r="Y3000" s="143">
        <f t="shared" si="1399"/>
        <v>0.78799999999999992</v>
      </c>
      <c r="AD3000">
        <v>152</v>
      </c>
      <c r="AE3000">
        <v>-1</v>
      </c>
      <c r="AF3000" s="10">
        <v>37.9</v>
      </c>
      <c r="AG3000" s="10">
        <v>58.12</v>
      </c>
      <c r="AH3000" s="10">
        <f t="shared" si="1400"/>
        <v>319163.71238780068</v>
      </c>
      <c r="AI3000" s="11">
        <f t="shared" si="1414"/>
        <v>0</v>
      </c>
      <c r="AJ3000">
        <f t="shared" si="1415"/>
        <v>0</v>
      </c>
      <c r="AK3000" t="e">
        <f t="shared" si="1401"/>
        <v>#DIV/0!</v>
      </c>
      <c r="AL3000">
        <f t="shared" si="1402"/>
        <v>1.2889060800000001</v>
      </c>
      <c r="AM3000" s="5">
        <f t="shared" si="1403"/>
        <v>6.88</v>
      </c>
      <c r="AN3000">
        <v>0</v>
      </c>
      <c r="AO3000" s="72">
        <f t="shared" si="1404"/>
        <v>2</v>
      </c>
      <c r="AP3000" s="72">
        <f t="shared" si="1405"/>
        <v>0.2</v>
      </c>
      <c r="AQ3000" s="72">
        <f t="shared" si="1406"/>
        <v>0.4</v>
      </c>
      <c r="AR3000" s="71" t="e">
        <f t="shared" si="1407"/>
        <v>#DIV/0!</v>
      </c>
      <c r="BA3000">
        <f t="shared" si="1408"/>
        <v>145</v>
      </c>
      <c r="BB3000" s="91" t="e">
        <f t="shared" si="1409"/>
        <v>#DIV/0!</v>
      </c>
    </row>
    <row r="3001" spans="1:54">
      <c r="A3001" s="2" t="s">
        <v>3118</v>
      </c>
      <c r="B3001" s="7" t="s">
        <v>42944</v>
      </c>
      <c r="C3001" s="17">
        <f t="shared" si="1390"/>
        <v>26.5</v>
      </c>
      <c r="D3001" s="28">
        <f t="shared" si="1391"/>
        <v>28</v>
      </c>
      <c r="E3001" s="8">
        <f t="shared" si="1410"/>
        <v>11</v>
      </c>
      <c r="F3001" s="2" t="s">
        <v>8109</v>
      </c>
      <c r="G3001" s="54">
        <f t="shared" si="1411"/>
        <v>25.5</v>
      </c>
      <c r="H3001" s="20">
        <f t="shared" si="1412"/>
        <v>0.73091930000000005</v>
      </c>
      <c r="I3001" s="14" t="s">
        <v>18067</v>
      </c>
      <c r="J3001" s="14" t="s">
        <v>13094</v>
      </c>
      <c r="K3001" s="14" t="s">
        <v>23030</v>
      </c>
      <c r="L3001" s="14" t="s">
        <v>27985</v>
      </c>
      <c r="M3001" s="28">
        <f t="shared" si="1413"/>
        <v>13.8</v>
      </c>
      <c r="N3001" s="46">
        <f t="shared" si="1392"/>
        <v>5.4</v>
      </c>
      <c r="O3001" s="17">
        <f t="shared" si="1393"/>
        <v>2.2000000000000002</v>
      </c>
      <c r="P3001" s="17">
        <f t="shared" si="1393"/>
        <v>1.4000000000000001</v>
      </c>
      <c r="Q3001" s="124">
        <f t="shared" si="1394"/>
        <v>0.8</v>
      </c>
      <c r="R3001" s="26">
        <f t="shared" si="1395"/>
        <v>3</v>
      </c>
      <c r="S3001" s="2" t="s">
        <v>32956</v>
      </c>
      <c r="T3001" s="2" t="s">
        <v>37935</v>
      </c>
      <c r="U3001" s="24">
        <f t="shared" si="1396"/>
        <v>300.90000000000003</v>
      </c>
      <c r="V3001" s="66">
        <f t="shared" si="1396"/>
        <v>391.5</v>
      </c>
      <c r="W3001" s="54">
        <f t="shared" si="1397"/>
        <v>2.5499999999999998</v>
      </c>
      <c r="X3001" s="143">
        <f t="shared" si="1398"/>
        <v>300.90000000000003</v>
      </c>
      <c r="Y3001" s="143">
        <f t="shared" si="1399"/>
        <v>0.61</v>
      </c>
      <c r="AD3001">
        <v>152</v>
      </c>
      <c r="AE3001">
        <v>-1</v>
      </c>
      <c r="AF3001" s="10">
        <v>37.9</v>
      </c>
      <c r="AG3001" s="10">
        <v>58.12</v>
      </c>
      <c r="AH3001" s="10">
        <f t="shared" si="1400"/>
        <v>214961.51107841817</v>
      </c>
      <c r="AI3001" s="11">
        <f t="shared" si="1414"/>
        <v>0</v>
      </c>
      <c r="AJ3001">
        <f t="shared" si="1415"/>
        <v>0</v>
      </c>
      <c r="AK3001" t="e">
        <f t="shared" si="1401"/>
        <v>#DIV/0!</v>
      </c>
      <c r="AL3001">
        <f t="shared" si="1402"/>
        <v>2.486305668</v>
      </c>
      <c r="AM3001" s="5">
        <f t="shared" si="1403"/>
        <v>5.0999999999999996</v>
      </c>
      <c r="AN3001">
        <v>0</v>
      </c>
      <c r="AO3001" s="72">
        <f t="shared" si="1404"/>
        <v>3</v>
      </c>
      <c r="AP3001" s="72">
        <f t="shared" si="1405"/>
        <v>0.8</v>
      </c>
      <c r="AQ3001" s="72">
        <f t="shared" si="1406"/>
        <v>1</v>
      </c>
      <c r="AR3001" s="71" t="e">
        <f t="shared" si="1407"/>
        <v>#DIV/0!</v>
      </c>
      <c r="BA3001">
        <f t="shared" si="1408"/>
        <v>28</v>
      </c>
      <c r="BB3001" s="91" t="e">
        <f t="shared" si="1409"/>
        <v>#DIV/0!</v>
      </c>
    </row>
    <row r="3002" spans="1:54">
      <c r="A3002" s="2" t="s">
        <v>3119</v>
      </c>
      <c r="B3002" s="7" t="s">
        <v>42945</v>
      </c>
      <c r="C3002" s="17">
        <f t="shared" si="1390"/>
        <v>12.700000000000001</v>
      </c>
      <c r="D3002" s="28">
        <f t="shared" si="1391"/>
        <v>52</v>
      </c>
      <c r="E3002" s="8">
        <f t="shared" si="1410"/>
        <v>8</v>
      </c>
      <c r="F3002" s="2" t="s">
        <v>8110</v>
      </c>
      <c r="G3002" s="54">
        <f t="shared" si="1411"/>
        <v>11.7</v>
      </c>
      <c r="H3002" s="20">
        <f t="shared" si="1412"/>
        <v>0.7714046</v>
      </c>
      <c r="I3002" s="14" t="s">
        <v>18068</v>
      </c>
      <c r="J3002" s="14" t="s">
        <v>13095</v>
      </c>
      <c r="K3002" s="14" t="s">
        <v>23031</v>
      </c>
      <c r="L3002" s="14" t="s">
        <v>27986</v>
      </c>
      <c r="M3002" s="28">
        <f t="shared" si="1413"/>
        <v>12.8</v>
      </c>
      <c r="N3002" s="46">
        <f t="shared" si="1392"/>
        <v>6.8</v>
      </c>
      <c r="O3002" s="17">
        <f t="shared" si="1393"/>
        <v>1.6</v>
      </c>
      <c r="P3002" s="17">
        <f t="shared" si="1393"/>
        <v>3.4000000000000004</v>
      </c>
      <c r="Q3002" s="124">
        <f t="shared" si="1394"/>
        <v>0.4</v>
      </c>
      <c r="R3002" s="26">
        <f t="shared" si="1395"/>
        <v>1.4000000000000001</v>
      </c>
      <c r="S3002" s="2" t="s">
        <v>32957</v>
      </c>
      <c r="T3002" s="2" t="s">
        <v>37936</v>
      </c>
      <c r="U3002" s="24">
        <f t="shared" si="1396"/>
        <v>325.3</v>
      </c>
      <c r="V3002" s="66">
        <f t="shared" si="1396"/>
        <v>303.70000000000005</v>
      </c>
      <c r="W3002" s="54">
        <f t="shared" si="1397"/>
        <v>1.17</v>
      </c>
      <c r="X3002" s="143">
        <f t="shared" si="1398"/>
        <v>325.3</v>
      </c>
      <c r="Y3002" s="143">
        <f t="shared" si="1399"/>
        <v>0.33399999999999996</v>
      </c>
      <c r="AD3002">
        <v>152</v>
      </c>
      <c r="AE3002">
        <v>-1</v>
      </c>
      <c r="AF3002" s="10">
        <v>37.9</v>
      </c>
      <c r="AG3002" s="10">
        <v>58.12</v>
      </c>
      <c r="AH3002" s="10">
        <f t="shared" si="1400"/>
        <v>351491.95569880441</v>
      </c>
      <c r="AI3002" s="11">
        <f t="shared" si="1414"/>
        <v>0</v>
      </c>
      <c r="AJ3002">
        <f t="shared" si="1415"/>
        <v>0</v>
      </c>
      <c r="AK3002" t="e">
        <f t="shared" si="1401"/>
        <v>#DIV/0!</v>
      </c>
      <c r="AL3002">
        <f t="shared" si="1402"/>
        <v>1.7409825664000003</v>
      </c>
      <c r="AM3002" s="5">
        <f t="shared" si="1403"/>
        <v>2.3400000000000003</v>
      </c>
      <c r="AN3002">
        <v>0</v>
      </c>
      <c r="AO3002" s="72">
        <f t="shared" si="1404"/>
        <v>1.4000000000000001</v>
      </c>
      <c r="AP3002" s="72">
        <f t="shared" si="1405"/>
        <v>0.4</v>
      </c>
      <c r="AQ3002" s="72">
        <f t="shared" si="1406"/>
        <v>0.4</v>
      </c>
      <c r="AR3002" s="71" t="e">
        <f t="shared" si="1407"/>
        <v>#DIV/0!</v>
      </c>
      <c r="BA3002">
        <f t="shared" si="1408"/>
        <v>52</v>
      </c>
      <c r="BB3002" s="91" t="e">
        <f t="shared" si="1409"/>
        <v>#DIV/0!</v>
      </c>
    </row>
    <row r="3003" spans="1:54">
      <c r="A3003" s="2" t="s">
        <v>3120</v>
      </c>
      <c r="B3003" s="7" t="s">
        <v>42946</v>
      </c>
      <c r="C3003" s="17">
        <f t="shared" si="1390"/>
        <v>34.5</v>
      </c>
      <c r="D3003" s="28">
        <f t="shared" si="1391"/>
        <v>202</v>
      </c>
      <c r="E3003" s="8">
        <f t="shared" si="1410"/>
        <v>6</v>
      </c>
      <c r="F3003" s="2" t="s">
        <v>8111</v>
      </c>
      <c r="G3003" s="54">
        <f t="shared" si="1411"/>
        <v>33.6</v>
      </c>
      <c r="H3003" s="20">
        <f t="shared" si="1412"/>
        <v>0.78848039999999997</v>
      </c>
      <c r="I3003" s="14" t="s">
        <v>18069</v>
      </c>
      <c r="J3003" s="14" t="s">
        <v>13096</v>
      </c>
      <c r="K3003" s="14" t="s">
        <v>23032</v>
      </c>
      <c r="L3003" s="14" t="s">
        <v>27987</v>
      </c>
      <c r="M3003" s="28">
        <f t="shared" si="1413"/>
        <v>11.4</v>
      </c>
      <c r="N3003" s="46">
        <f t="shared" si="1392"/>
        <v>6.2</v>
      </c>
      <c r="O3003" s="17">
        <f t="shared" si="1393"/>
        <v>1</v>
      </c>
      <c r="P3003" s="17">
        <f t="shared" si="1393"/>
        <v>6.2</v>
      </c>
      <c r="Q3003" s="124">
        <f t="shared" si="1394"/>
        <v>0.4</v>
      </c>
      <c r="R3003" s="26">
        <f t="shared" si="1395"/>
        <v>2.2000000000000002</v>
      </c>
      <c r="S3003" s="2" t="s">
        <v>32958</v>
      </c>
      <c r="T3003" s="2" t="s">
        <v>37937</v>
      </c>
      <c r="U3003" s="24">
        <f t="shared" si="1396"/>
        <v>475.5</v>
      </c>
      <c r="V3003" s="66">
        <f t="shared" si="1396"/>
        <v>329.20000000000005</v>
      </c>
      <c r="W3003" s="54">
        <f t="shared" si="1397"/>
        <v>3.36</v>
      </c>
      <c r="X3003" s="143">
        <f t="shared" si="1398"/>
        <v>475.5</v>
      </c>
      <c r="Y3003" s="143">
        <f t="shared" si="1399"/>
        <v>0.77199999999999991</v>
      </c>
      <c r="AD3003">
        <v>152</v>
      </c>
      <c r="AE3003">
        <v>-1</v>
      </c>
      <c r="AF3003" s="10">
        <v>37.9</v>
      </c>
      <c r="AG3003" s="10">
        <v>58.12</v>
      </c>
      <c r="AH3003" s="10">
        <f t="shared" si="1400"/>
        <v>321173.80686311796</v>
      </c>
      <c r="AI3003" s="11">
        <f t="shared" si="1414"/>
        <v>0</v>
      </c>
      <c r="AJ3003">
        <f t="shared" si="1415"/>
        <v>0</v>
      </c>
      <c r="AK3003" t="e">
        <f t="shared" si="1401"/>
        <v>#DIV/0!</v>
      </c>
      <c r="AL3003">
        <f t="shared" si="1402"/>
        <v>2.8851273440000007</v>
      </c>
      <c r="AM3003" s="5">
        <f t="shared" si="1403"/>
        <v>6.7</v>
      </c>
      <c r="AN3003">
        <v>0</v>
      </c>
      <c r="AO3003" s="72">
        <f t="shared" si="1404"/>
        <v>2.2000000000000002</v>
      </c>
      <c r="AP3003" s="72">
        <f t="shared" si="1405"/>
        <v>0.4</v>
      </c>
      <c r="AQ3003" s="72">
        <f t="shared" si="1406"/>
        <v>0.60000000000000009</v>
      </c>
      <c r="AR3003" s="71" t="e">
        <f t="shared" si="1407"/>
        <v>#DIV/0!</v>
      </c>
      <c r="BA3003">
        <f t="shared" si="1408"/>
        <v>202</v>
      </c>
      <c r="BB3003" s="91" t="e">
        <f t="shared" si="1409"/>
        <v>#DIV/0!</v>
      </c>
    </row>
    <row r="3004" spans="1:54">
      <c r="A3004" s="2" t="s">
        <v>3121</v>
      </c>
      <c r="B3004" s="7" t="s">
        <v>42947</v>
      </c>
      <c r="C3004" s="17">
        <f t="shared" si="1390"/>
        <v>37.700000000000003</v>
      </c>
      <c r="D3004" s="28">
        <f t="shared" si="1391"/>
        <v>196</v>
      </c>
      <c r="E3004" s="8">
        <f t="shared" si="1410"/>
        <v>16</v>
      </c>
      <c r="F3004" s="2" t="s">
        <v>8112</v>
      </c>
      <c r="G3004" s="54">
        <f t="shared" si="1411"/>
        <v>36.800000000000004</v>
      </c>
      <c r="H3004" s="20">
        <f t="shared" si="1412"/>
        <v>0.23873449999999999</v>
      </c>
      <c r="I3004" s="14" t="s">
        <v>18070</v>
      </c>
      <c r="J3004" s="14" t="s">
        <v>13097</v>
      </c>
      <c r="K3004" s="14" t="s">
        <v>23033</v>
      </c>
      <c r="L3004" s="14" t="s">
        <v>27988</v>
      </c>
      <c r="M3004" s="28">
        <f t="shared" si="1413"/>
        <v>12.1</v>
      </c>
      <c r="N3004" s="46">
        <f t="shared" si="1392"/>
        <v>5.2</v>
      </c>
      <c r="O3004" s="17">
        <f t="shared" si="1393"/>
        <v>1.6</v>
      </c>
      <c r="P3004" s="17">
        <f t="shared" si="1393"/>
        <v>4.8000000000000007</v>
      </c>
      <c r="Q3004" s="124">
        <f t="shared" si="1394"/>
        <v>1.6</v>
      </c>
      <c r="R3004" s="26">
        <f t="shared" si="1395"/>
        <v>2</v>
      </c>
      <c r="S3004" s="2" t="s">
        <v>32959</v>
      </c>
      <c r="T3004" s="2" t="s">
        <v>37938</v>
      </c>
      <c r="U3004" s="24">
        <f t="shared" si="1396"/>
        <v>469.20000000000005</v>
      </c>
      <c r="V3004" s="66">
        <f t="shared" si="1396"/>
        <v>365.90000000000003</v>
      </c>
      <c r="W3004" s="54">
        <f t="shared" si="1397"/>
        <v>3.6799999999999997</v>
      </c>
      <c r="X3004" s="143">
        <f t="shared" si="1398"/>
        <v>469.20000000000005</v>
      </c>
      <c r="Y3004" s="143">
        <f t="shared" si="1399"/>
        <v>0.83599999999999997</v>
      </c>
      <c r="AD3004">
        <v>152</v>
      </c>
      <c r="AE3004">
        <v>-1</v>
      </c>
      <c r="AF3004" s="10">
        <v>37.9</v>
      </c>
      <c r="AG3004" s="10">
        <v>58.12</v>
      </c>
      <c r="AH3004" s="10">
        <f t="shared" si="1400"/>
        <v>266981.91684048565</v>
      </c>
      <c r="AI3004" s="11">
        <f t="shared" si="1414"/>
        <v>0</v>
      </c>
      <c r="AJ3004">
        <f t="shared" si="1415"/>
        <v>0</v>
      </c>
      <c r="AK3004" t="e">
        <f t="shared" si="1401"/>
        <v>#DIV/0!</v>
      </c>
      <c r="AL3004">
        <f t="shared" si="1402"/>
        <v>11.693038080000004</v>
      </c>
      <c r="AM3004" s="5">
        <f t="shared" si="1403"/>
        <v>7.3400000000000007</v>
      </c>
      <c r="AN3004">
        <v>0</v>
      </c>
      <c r="AO3004" s="72">
        <f t="shared" si="1404"/>
        <v>2</v>
      </c>
      <c r="AP3004" s="72">
        <f t="shared" si="1405"/>
        <v>1.6</v>
      </c>
      <c r="AQ3004" s="72">
        <f t="shared" si="1406"/>
        <v>1.6</v>
      </c>
      <c r="AR3004" s="71" t="e">
        <f t="shared" si="1407"/>
        <v>#DIV/0!</v>
      </c>
      <c r="BA3004">
        <f t="shared" si="1408"/>
        <v>196</v>
      </c>
      <c r="BB3004" s="91" t="e">
        <f t="shared" si="1409"/>
        <v>#DIV/0!</v>
      </c>
    </row>
    <row r="3005" spans="1:54">
      <c r="A3005" s="2" t="s">
        <v>3122</v>
      </c>
      <c r="B3005" s="7" t="s">
        <v>42948</v>
      </c>
      <c r="C3005" s="17">
        <f t="shared" si="1390"/>
        <v>14</v>
      </c>
      <c r="D3005" s="28">
        <f t="shared" si="1391"/>
        <v>259</v>
      </c>
      <c r="E3005" s="8">
        <f t="shared" si="1410"/>
        <v>14</v>
      </c>
      <c r="F3005" s="2" t="s">
        <v>8113</v>
      </c>
      <c r="G3005" s="54">
        <f t="shared" si="1411"/>
        <v>13</v>
      </c>
      <c r="H3005" s="20">
        <f t="shared" si="1412"/>
        <v>0.52766710000000006</v>
      </c>
      <c r="I3005" s="14" t="s">
        <v>18071</v>
      </c>
      <c r="J3005" s="14" t="s">
        <v>13098</v>
      </c>
      <c r="K3005" s="14" t="s">
        <v>23034</v>
      </c>
      <c r="L3005" s="14" t="s">
        <v>27989</v>
      </c>
      <c r="M3005" s="28">
        <f t="shared" si="1413"/>
        <v>13.2</v>
      </c>
      <c r="N3005" s="46">
        <f t="shared" si="1392"/>
        <v>6</v>
      </c>
      <c r="O3005" s="17">
        <f t="shared" si="1393"/>
        <v>2.6</v>
      </c>
      <c r="P3005" s="17">
        <f t="shared" si="1393"/>
        <v>2.6</v>
      </c>
      <c r="Q3005" s="124">
        <f t="shared" si="1394"/>
        <v>0.8</v>
      </c>
      <c r="R3005" s="26">
        <f t="shared" si="1395"/>
        <v>1.6</v>
      </c>
      <c r="S3005" s="2" t="s">
        <v>32960</v>
      </c>
      <c r="T3005" s="2" t="s">
        <v>37939</v>
      </c>
      <c r="U3005" s="24">
        <f t="shared" si="1396"/>
        <v>531.6</v>
      </c>
      <c r="V3005" s="66">
        <f t="shared" si="1396"/>
        <v>398.6</v>
      </c>
      <c r="W3005" s="54">
        <f t="shared" si="1397"/>
        <v>1.3</v>
      </c>
      <c r="X3005" s="143">
        <f t="shared" si="1398"/>
        <v>531.6</v>
      </c>
      <c r="Y3005" s="143">
        <f t="shared" si="1399"/>
        <v>0.36</v>
      </c>
      <c r="AD3005">
        <v>152</v>
      </c>
      <c r="AE3005">
        <v>-1</v>
      </c>
      <c r="AF3005" s="10">
        <v>37.9</v>
      </c>
      <c r="AG3005" s="10">
        <v>58.12</v>
      </c>
      <c r="AH3005" s="10">
        <f t="shared" si="1400"/>
        <v>196206.75344293498</v>
      </c>
      <c r="AI3005" s="11">
        <f t="shared" si="1414"/>
        <v>0</v>
      </c>
      <c r="AJ3005">
        <f t="shared" si="1415"/>
        <v>0</v>
      </c>
      <c r="AK3005" t="e">
        <f t="shared" si="1401"/>
        <v>#DIV/0!</v>
      </c>
      <c r="AL3005">
        <f t="shared" si="1402"/>
        <v>5.1087526463999993</v>
      </c>
      <c r="AM3005" s="5">
        <f t="shared" si="1403"/>
        <v>2.6</v>
      </c>
      <c r="AN3005">
        <v>0</v>
      </c>
      <c r="AO3005" s="72">
        <f t="shared" si="1404"/>
        <v>1.6</v>
      </c>
      <c r="AP3005" s="72">
        <f t="shared" si="1405"/>
        <v>0.8</v>
      </c>
      <c r="AQ3005" s="72">
        <f t="shared" si="1406"/>
        <v>0.8</v>
      </c>
      <c r="AR3005" s="71" t="e">
        <f t="shared" si="1407"/>
        <v>#DIV/0!</v>
      </c>
      <c r="BA3005">
        <f t="shared" si="1408"/>
        <v>259</v>
      </c>
      <c r="BB3005" s="91" t="e">
        <f t="shared" si="1409"/>
        <v>#DIV/0!</v>
      </c>
    </row>
    <row r="3006" spans="1:54">
      <c r="A3006" s="2" t="s">
        <v>3123</v>
      </c>
      <c r="B3006" s="7" t="s">
        <v>42949</v>
      </c>
      <c r="C3006" s="17">
        <f t="shared" si="1390"/>
        <v>28.3</v>
      </c>
      <c r="D3006" s="28">
        <f t="shared" si="1391"/>
        <v>44</v>
      </c>
      <c r="E3006" s="8">
        <f t="shared" si="1410"/>
        <v>12</v>
      </c>
      <c r="F3006" s="2" t="s">
        <v>8114</v>
      </c>
      <c r="G3006" s="54">
        <f t="shared" si="1411"/>
        <v>27.400000000000002</v>
      </c>
      <c r="H3006" s="20">
        <f t="shared" si="1412"/>
        <v>0.52064759999999999</v>
      </c>
      <c r="I3006" s="14" t="s">
        <v>18072</v>
      </c>
      <c r="J3006" s="14" t="s">
        <v>13099</v>
      </c>
      <c r="K3006" s="14" t="s">
        <v>23035</v>
      </c>
      <c r="L3006" s="14" t="s">
        <v>27990</v>
      </c>
      <c r="M3006" s="28">
        <f t="shared" si="1413"/>
        <v>10.3</v>
      </c>
      <c r="N3006" s="46">
        <f t="shared" si="1392"/>
        <v>5.4</v>
      </c>
      <c r="O3006" s="17">
        <f t="shared" si="1393"/>
        <v>1</v>
      </c>
      <c r="P3006" s="17">
        <f t="shared" si="1393"/>
        <v>8.4</v>
      </c>
      <c r="Q3006" s="124">
        <f t="shared" si="1394"/>
        <v>1.4000000000000001</v>
      </c>
      <c r="R3006" s="26">
        <f t="shared" si="1395"/>
        <v>2.8000000000000003</v>
      </c>
      <c r="S3006" s="2" t="s">
        <v>32961</v>
      </c>
      <c r="T3006" s="2" t="s">
        <v>37940</v>
      </c>
      <c r="U3006" s="24">
        <f t="shared" si="1396"/>
        <v>317.20000000000005</v>
      </c>
      <c r="V3006" s="66">
        <f t="shared" si="1396"/>
        <v>388.40000000000003</v>
      </c>
      <c r="W3006" s="54">
        <f t="shared" si="1397"/>
        <v>2.7399999999999998</v>
      </c>
      <c r="X3006" s="143">
        <f t="shared" si="1398"/>
        <v>317.20000000000005</v>
      </c>
      <c r="Y3006" s="143">
        <f t="shared" si="1399"/>
        <v>0.64799999999999991</v>
      </c>
      <c r="AD3006">
        <v>152</v>
      </c>
      <c r="AE3006">
        <v>-1</v>
      </c>
      <c r="AF3006" s="10">
        <v>37.9</v>
      </c>
      <c r="AG3006" s="10">
        <v>58.12</v>
      </c>
      <c r="AH3006" s="10">
        <f t="shared" si="1400"/>
        <v>222191.78137696587</v>
      </c>
      <c r="AI3006" s="11">
        <f t="shared" si="1414"/>
        <v>0</v>
      </c>
      <c r="AJ3006">
        <f t="shared" si="1415"/>
        <v>0</v>
      </c>
      <c r="AK3006" t="e">
        <f t="shared" si="1401"/>
        <v>#DIV/0!</v>
      </c>
      <c r="AL3006">
        <f t="shared" si="1402"/>
        <v>11.274368448000001</v>
      </c>
      <c r="AM3006" s="5">
        <f t="shared" si="1403"/>
        <v>5.46</v>
      </c>
      <c r="AN3006">
        <v>0</v>
      </c>
      <c r="AO3006" s="72">
        <f t="shared" si="1404"/>
        <v>2.8000000000000003</v>
      </c>
      <c r="AP3006" s="72">
        <f t="shared" si="1405"/>
        <v>1.4000000000000001</v>
      </c>
      <c r="AQ3006" s="72">
        <f t="shared" si="1406"/>
        <v>1.4000000000000001</v>
      </c>
      <c r="AR3006" s="71" t="e">
        <f t="shared" si="1407"/>
        <v>#DIV/0!</v>
      </c>
      <c r="BA3006">
        <f t="shared" si="1408"/>
        <v>44</v>
      </c>
      <c r="BB3006" s="91" t="e">
        <f t="shared" si="1409"/>
        <v>#DIV/0!</v>
      </c>
    </row>
    <row r="3007" spans="1:54">
      <c r="A3007" s="2" t="s">
        <v>3124</v>
      </c>
      <c r="B3007" s="7" t="s">
        <v>42950</v>
      </c>
      <c r="C3007" s="17">
        <f t="shared" si="1390"/>
        <v>19.3</v>
      </c>
      <c r="D3007" s="28">
        <f t="shared" si="1391"/>
        <v>120</v>
      </c>
      <c r="E3007" s="8">
        <f t="shared" si="1410"/>
        <v>8</v>
      </c>
      <c r="F3007" s="2" t="s">
        <v>8115</v>
      </c>
      <c r="G3007" s="54">
        <f t="shared" si="1411"/>
        <v>18.400000000000002</v>
      </c>
      <c r="H3007" s="20">
        <f t="shared" si="1412"/>
        <v>0.43076310000000001</v>
      </c>
      <c r="I3007" s="14" t="s">
        <v>18073</v>
      </c>
      <c r="J3007" s="14" t="s">
        <v>13100</v>
      </c>
      <c r="K3007" s="14" t="s">
        <v>23036</v>
      </c>
      <c r="L3007" s="14" t="s">
        <v>27991</v>
      </c>
      <c r="M3007" s="28">
        <f t="shared" si="1413"/>
        <v>13.5</v>
      </c>
      <c r="N3007" s="46">
        <f t="shared" si="1392"/>
        <v>6.2</v>
      </c>
      <c r="O3007" s="17">
        <f t="shared" si="1393"/>
        <v>0.4</v>
      </c>
      <c r="P3007" s="17">
        <f t="shared" si="1393"/>
        <v>2</v>
      </c>
      <c r="Q3007" s="124">
        <f t="shared" si="1394"/>
        <v>1.6</v>
      </c>
      <c r="R3007" s="26">
        <f t="shared" si="1395"/>
        <v>2.8000000000000003</v>
      </c>
      <c r="S3007" s="2" t="s">
        <v>32962</v>
      </c>
      <c r="T3007" s="2" t="s">
        <v>37941</v>
      </c>
      <c r="U3007" s="24">
        <f t="shared" si="1396"/>
        <v>393.40000000000003</v>
      </c>
      <c r="V3007" s="66">
        <f t="shared" si="1396"/>
        <v>414.40000000000003</v>
      </c>
      <c r="W3007" s="54">
        <f t="shared" si="1397"/>
        <v>1.84</v>
      </c>
      <c r="X3007" s="143">
        <f t="shared" si="1398"/>
        <v>393.40000000000003</v>
      </c>
      <c r="Y3007" s="143">
        <f t="shared" si="1399"/>
        <v>0.46799999999999997</v>
      </c>
      <c r="AD3007">
        <v>152</v>
      </c>
      <c r="AE3007">
        <v>-1</v>
      </c>
      <c r="AF3007" s="10">
        <v>37.9</v>
      </c>
      <c r="AG3007" s="10">
        <v>58.12</v>
      </c>
      <c r="AH3007" s="10">
        <f t="shared" si="1400"/>
        <v>138379.71630907134</v>
      </c>
      <c r="AI3007" s="11">
        <f t="shared" si="1414"/>
        <v>0</v>
      </c>
      <c r="AJ3007">
        <f t="shared" si="1415"/>
        <v>0</v>
      </c>
      <c r="AK3007" t="e">
        <f t="shared" si="1401"/>
        <v>#DIV/0!</v>
      </c>
      <c r="AL3007">
        <f t="shared" si="1402"/>
        <v>1.2750906560000002</v>
      </c>
      <c r="AM3007" s="5">
        <f t="shared" si="1403"/>
        <v>3.66</v>
      </c>
      <c r="AN3007">
        <v>0</v>
      </c>
      <c r="AO3007" s="72">
        <f t="shared" si="1404"/>
        <v>2.8000000000000003</v>
      </c>
      <c r="AP3007" s="72">
        <f t="shared" si="1405"/>
        <v>1.6</v>
      </c>
      <c r="AQ3007" s="72">
        <f t="shared" si="1406"/>
        <v>1.6</v>
      </c>
      <c r="AR3007" s="71" t="e">
        <f t="shared" si="1407"/>
        <v>#DIV/0!</v>
      </c>
      <c r="BA3007">
        <f t="shared" si="1408"/>
        <v>120</v>
      </c>
      <c r="BB3007" s="91" t="e">
        <f t="shared" si="1409"/>
        <v>#DIV/0!</v>
      </c>
    </row>
    <row r="3008" spans="1:54">
      <c r="A3008" s="2" t="s">
        <v>3125</v>
      </c>
      <c r="B3008" s="7" t="s">
        <v>42951</v>
      </c>
      <c r="C3008" s="17">
        <f t="shared" si="1390"/>
        <v>12.8</v>
      </c>
      <c r="D3008" s="28">
        <f t="shared" si="1391"/>
        <v>242</v>
      </c>
      <c r="E3008" s="8">
        <f t="shared" si="1410"/>
        <v>6</v>
      </c>
      <c r="F3008" s="2" t="s">
        <v>8116</v>
      </c>
      <c r="G3008" s="54">
        <f t="shared" si="1411"/>
        <v>11.799999999999999</v>
      </c>
      <c r="H3008" s="20">
        <f t="shared" si="1412"/>
        <v>0.89770470000000002</v>
      </c>
      <c r="I3008" s="14" t="s">
        <v>18074</v>
      </c>
      <c r="J3008" s="14" t="s">
        <v>13101</v>
      </c>
      <c r="K3008" s="14" t="s">
        <v>23037</v>
      </c>
      <c r="L3008" s="14" t="s">
        <v>27992</v>
      </c>
      <c r="M3008" s="28">
        <f t="shared" si="1413"/>
        <v>13.6</v>
      </c>
      <c r="N3008" s="46">
        <f t="shared" si="1392"/>
        <v>6.4</v>
      </c>
      <c r="O3008" s="17">
        <f t="shared" si="1393"/>
        <v>2.4000000000000004</v>
      </c>
      <c r="P3008" s="17">
        <f t="shared" si="1393"/>
        <v>1.8</v>
      </c>
      <c r="Q3008" s="124">
        <f t="shared" si="1394"/>
        <v>0.2</v>
      </c>
      <c r="R3008" s="26">
        <f t="shared" si="1395"/>
        <v>1.6</v>
      </c>
      <c r="S3008" s="2" t="s">
        <v>32963</v>
      </c>
      <c r="T3008" s="2" t="s">
        <v>37942</v>
      </c>
      <c r="U3008" s="24">
        <f t="shared" si="1396"/>
        <v>515.20000000000005</v>
      </c>
      <c r="V3008" s="66">
        <f t="shared" si="1396"/>
        <v>381.70000000000005</v>
      </c>
      <c r="W3008" s="54">
        <f t="shared" si="1397"/>
        <v>1.18</v>
      </c>
      <c r="X3008" s="143">
        <f t="shared" si="1398"/>
        <v>515.20000000000005</v>
      </c>
      <c r="Y3008" s="143">
        <f t="shared" si="1399"/>
        <v>0.33599999999999997</v>
      </c>
      <c r="AD3008">
        <v>152</v>
      </c>
      <c r="AE3008">
        <v>-1</v>
      </c>
      <c r="AF3008" s="10">
        <v>37.9</v>
      </c>
      <c r="AG3008" s="10">
        <v>58.12</v>
      </c>
      <c r="AH3008" s="10">
        <f t="shared" si="1400"/>
        <v>236996.9226777271</v>
      </c>
      <c r="AI3008" s="11">
        <f t="shared" si="1414"/>
        <v>0</v>
      </c>
      <c r="AJ3008">
        <f t="shared" si="1415"/>
        <v>0</v>
      </c>
      <c r="AK3008" t="e">
        <f t="shared" si="1401"/>
        <v>#DIV/0!</v>
      </c>
      <c r="AL3008">
        <f t="shared" si="1402"/>
        <v>0.70706511360000002</v>
      </c>
      <c r="AM3008" s="5">
        <f t="shared" si="1403"/>
        <v>2.3600000000000003</v>
      </c>
      <c r="AN3008">
        <v>0</v>
      </c>
      <c r="AO3008" s="72">
        <f t="shared" si="1404"/>
        <v>1.6</v>
      </c>
      <c r="AP3008" s="72">
        <f t="shared" si="1405"/>
        <v>0.2</v>
      </c>
      <c r="AQ3008" s="72">
        <f t="shared" si="1406"/>
        <v>0.2</v>
      </c>
      <c r="AR3008" s="71" t="e">
        <f t="shared" si="1407"/>
        <v>#DIV/0!</v>
      </c>
      <c r="BA3008">
        <f t="shared" si="1408"/>
        <v>242</v>
      </c>
      <c r="BB3008" s="91" t="e">
        <f t="shared" si="1409"/>
        <v>#DIV/0!</v>
      </c>
    </row>
    <row r="3009" spans="1:54">
      <c r="A3009" s="2" t="s">
        <v>3126</v>
      </c>
      <c r="B3009" s="7" t="s">
        <v>42952</v>
      </c>
      <c r="C3009" s="17">
        <f t="shared" si="1390"/>
        <v>31.5</v>
      </c>
      <c r="D3009" s="28">
        <f t="shared" si="1391"/>
        <v>260</v>
      </c>
      <c r="E3009" s="8">
        <f t="shared" si="1410"/>
        <v>10</v>
      </c>
      <c r="F3009" s="2" t="s">
        <v>8117</v>
      </c>
      <c r="G3009" s="54">
        <f t="shared" si="1411"/>
        <v>30.6</v>
      </c>
      <c r="H3009" s="20">
        <f t="shared" si="1412"/>
        <v>0.35245519999999997</v>
      </c>
      <c r="I3009" s="14" t="s">
        <v>18075</v>
      </c>
      <c r="J3009" s="14" t="s">
        <v>13102</v>
      </c>
      <c r="K3009" s="14" t="s">
        <v>23038</v>
      </c>
      <c r="L3009" s="14" t="s">
        <v>27993</v>
      </c>
      <c r="M3009" s="28">
        <f t="shared" si="1413"/>
        <v>11.1</v>
      </c>
      <c r="N3009" s="46">
        <f t="shared" si="1392"/>
        <v>6.4</v>
      </c>
      <c r="O3009" s="17">
        <f t="shared" si="1393"/>
        <v>1</v>
      </c>
      <c r="P3009" s="17">
        <f t="shared" si="1393"/>
        <v>6.8000000000000007</v>
      </c>
      <c r="Q3009" s="124">
        <f t="shared" si="1394"/>
        <v>1</v>
      </c>
      <c r="R3009" s="26">
        <f t="shared" si="1395"/>
        <v>1.6</v>
      </c>
      <c r="S3009" s="2" t="s">
        <v>32964</v>
      </c>
      <c r="T3009" s="2" t="s">
        <v>37943</v>
      </c>
      <c r="U3009" s="24">
        <f t="shared" si="1396"/>
        <v>532.70000000000005</v>
      </c>
      <c r="V3009" s="66">
        <f t="shared" si="1396"/>
        <v>324.20000000000005</v>
      </c>
      <c r="W3009" s="54">
        <f t="shared" si="1397"/>
        <v>3.0599999999999996</v>
      </c>
      <c r="X3009" s="143">
        <f t="shared" si="1398"/>
        <v>532.70000000000005</v>
      </c>
      <c r="Y3009" s="143">
        <f t="shared" si="1399"/>
        <v>0.71199999999999986</v>
      </c>
      <c r="AD3009">
        <v>152</v>
      </c>
      <c r="AE3009">
        <v>-1</v>
      </c>
      <c r="AF3009" s="10">
        <v>37.9</v>
      </c>
      <c r="AG3009" s="10">
        <v>58.12</v>
      </c>
      <c r="AH3009" s="10">
        <f t="shared" si="1400"/>
        <v>327528.52458644059</v>
      </c>
      <c r="AI3009" s="11">
        <f t="shared" si="1414"/>
        <v>0</v>
      </c>
      <c r="AJ3009">
        <f t="shared" si="1415"/>
        <v>0</v>
      </c>
      <c r="AK3009" t="e">
        <f t="shared" si="1401"/>
        <v>#DIV/0!</v>
      </c>
      <c r="AL3009">
        <f t="shared" si="1402"/>
        <v>7.0452874240000014</v>
      </c>
      <c r="AM3009" s="5">
        <f t="shared" si="1403"/>
        <v>6.1</v>
      </c>
      <c r="AN3009">
        <v>0</v>
      </c>
      <c r="AO3009" s="72">
        <f t="shared" si="1404"/>
        <v>1.6</v>
      </c>
      <c r="AP3009" s="72">
        <f t="shared" si="1405"/>
        <v>1</v>
      </c>
      <c r="AQ3009" s="72">
        <f t="shared" si="1406"/>
        <v>1.2000000000000002</v>
      </c>
      <c r="AR3009" s="71" t="e">
        <f t="shared" si="1407"/>
        <v>#DIV/0!</v>
      </c>
      <c r="BA3009">
        <f t="shared" si="1408"/>
        <v>260</v>
      </c>
      <c r="BB3009" s="91" t="e">
        <f t="shared" si="1409"/>
        <v>#DIV/0!</v>
      </c>
    </row>
    <row r="3010" spans="1:54">
      <c r="A3010" s="2" t="s">
        <v>3127</v>
      </c>
      <c r="B3010" s="7" t="s">
        <v>42953</v>
      </c>
      <c r="C3010" s="17">
        <f t="shared" ref="C3010:C3073" si="1416">MROUND(A3010,0.1)+1+AN3010</f>
        <v>16.5</v>
      </c>
      <c r="D3010" s="28">
        <f t="shared" ref="D3010:D3073" si="1417">MROUND(S3010,1)</f>
        <v>224</v>
      </c>
      <c r="E3010" s="8">
        <f t="shared" si="1410"/>
        <v>10</v>
      </c>
      <c r="F3010" s="2" t="s">
        <v>8118</v>
      </c>
      <c r="G3010" s="54">
        <f t="shared" si="1411"/>
        <v>15.5</v>
      </c>
      <c r="H3010" s="20">
        <f t="shared" si="1412"/>
        <v>0.70896040000000005</v>
      </c>
      <c r="I3010" s="14" t="s">
        <v>96</v>
      </c>
      <c r="J3010" s="14" t="s">
        <v>13103</v>
      </c>
      <c r="K3010" s="14" t="s">
        <v>23039</v>
      </c>
      <c r="L3010" s="14" t="s">
        <v>27994</v>
      </c>
      <c r="M3010" s="28">
        <f t="shared" si="1413"/>
        <v>10.7</v>
      </c>
      <c r="N3010" s="46">
        <f t="shared" ref="N3010:N3073" si="1418">MROUND(L3010,0.2)+5</f>
        <v>5.8</v>
      </c>
      <c r="O3010" s="17">
        <f t="shared" ref="O3010:P3073" si="1419">MROUND(I3010,0.2)</f>
        <v>1.2000000000000002</v>
      </c>
      <c r="P3010" s="17">
        <f t="shared" si="1419"/>
        <v>7.6000000000000005</v>
      </c>
      <c r="Q3010" s="124">
        <f t="shared" ref="Q3010:Q3073" si="1420">IF(AN3010&gt;0,CEILING((1-H3010)*R3010,0.2),IF(MROUND((1-H3010)*R3010,0.2)&lt;0.2,MROUND((1-H3010)*R3010,0.2)+0.2, MROUND((1-H3010)*R3010,0.2)))</f>
        <v>0.8</v>
      </c>
      <c r="R3010" s="26">
        <f t="shared" ref="R3010:R3073" si="1421">MROUND(K3010,0.2)</f>
        <v>2.8000000000000003</v>
      </c>
      <c r="S3010" s="2" t="s">
        <v>32965</v>
      </c>
      <c r="T3010" s="2" t="s">
        <v>37944</v>
      </c>
      <c r="U3010" s="24">
        <f t="shared" ref="U3010:V3073" si="1422">ROUNDUP(S3010+273,1)</f>
        <v>497</v>
      </c>
      <c r="V3010" s="66">
        <f t="shared" si="1422"/>
        <v>424</v>
      </c>
      <c r="W3010" s="54">
        <f t="shared" ref="W3010:W3073" si="1423">ROUNDUP(A3010/10,2)</f>
        <v>1.55</v>
      </c>
      <c r="X3010" s="143">
        <f t="shared" ref="X3010:X3073" si="1424">U3010</f>
        <v>497</v>
      </c>
      <c r="Y3010" s="143">
        <f t="shared" ref="Y3010:Y3073" si="1425">W3010/5+0.1</f>
        <v>0.41000000000000003</v>
      </c>
      <c r="AD3010">
        <v>152</v>
      </c>
      <c r="AE3010">
        <v>-1</v>
      </c>
      <c r="AF3010" s="10">
        <v>37.9</v>
      </c>
      <c r="AG3010" s="10">
        <v>58.12</v>
      </c>
      <c r="AH3010" s="10">
        <f t="shared" ref="AH3010:AH3073" si="1426">((1.092*8.3144*(AE3010+273)*(LN(AF3010)-1.013)/(0.93-(AE3010+273)/(AD3010+273)))*((AD3010-T3010)/(AD3010-AE3010))^0.383)*1000/AG3010</f>
        <v>57766.737664444016</v>
      </c>
      <c r="AI3010" s="11">
        <f t="shared" si="1414"/>
        <v>0</v>
      </c>
      <c r="AJ3010">
        <f t="shared" si="1415"/>
        <v>0</v>
      </c>
      <c r="AK3010" t="e">
        <f t="shared" ref="AK3010:AK3073" si="1427">0.07*AJ3010*AI3010/AC3010</f>
        <v>#DIV/0!</v>
      </c>
      <c r="AL3010">
        <f t="shared" ref="AL3010:AL3073" si="1428">(1-H3010)*O3010*P3010*R3010</f>
        <v>7.4319872256000004</v>
      </c>
      <c r="AM3010" s="5">
        <f t="shared" ref="AM3010:AM3073" si="1429">MROUND(A3010,0.1)/5</f>
        <v>3.1</v>
      </c>
      <c r="AN3010">
        <v>0</v>
      </c>
      <c r="AO3010" s="72">
        <f t="shared" ref="AO3010:AO3073" si="1430">CEILING(R3010,0.2)</f>
        <v>2.8000000000000003</v>
      </c>
      <c r="AP3010" s="72">
        <f t="shared" ref="AP3010:AP3073" si="1431">Q3010</f>
        <v>0.8</v>
      </c>
      <c r="AQ3010" s="72">
        <f t="shared" ref="AQ3010:AQ3073" si="1432">CEILING((1-H3010)*R3010,0.2)</f>
        <v>1</v>
      </c>
      <c r="AR3010" s="71" t="e">
        <f t="shared" ref="AR3010:AR3073" si="1433">AL3010+AK3010</f>
        <v>#DIV/0!</v>
      </c>
      <c r="BA3010">
        <f t="shared" ref="BA3010:BA3073" si="1434">D3010</f>
        <v>224</v>
      </c>
      <c r="BB3010" s="91" t="e">
        <f t="shared" ref="BB3010:BB3073" si="1435">AK3010/AL3010</f>
        <v>#DIV/0!</v>
      </c>
    </row>
    <row r="3011" spans="1:54">
      <c r="A3011" s="2" t="s">
        <v>3128</v>
      </c>
      <c r="B3011" s="7" t="s">
        <v>42954</v>
      </c>
      <c r="C3011" s="17">
        <f t="shared" si="1416"/>
        <v>18.600000000000001</v>
      </c>
      <c r="D3011" s="28">
        <f t="shared" si="1417"/>
        <v>109</v>
      </c>
      <c r="E3011" s="8">
        <f t="shared" ref="E3011:E3074" si="1436">MROUND(SQRT(((P3011*O3011*Q3011)/MAX(O3011,P3011,Q3011)))*10,1)</f>
        <v>10</v>
      </c>
      <c r="F3011" s="2" t="s">
        <v>8119</v>
      </c>
      <c r="G3011" s="54">
        <f t="shared" ref="G3011:G3074" si="1437">ROUNDUP(A3011,1)</f>
        <v>17.700000000000003</v>
      </c>
      <c r="H3011" s="20">
        <f t="shared" ref="H3011:H3074" si="1438">F3011/100</f>
        <v>0.1178782</v>
      </c>
      <c r="I3011" s="14" t="s">
        <v>18076</v>
      </c>
      <c r="J3011" s="14" t="s">
        <v>13104</v>
      </c>
      <c r="K3011" s="14" t="s">
        <v>23040</v>
      </c>
      <c r="L3011" s="14" t="s">
        <v>27995</v>
      </c>
      <c r="M3011" s="28">
        <f t="shared" ref="M3011:M3074" si="1439">14.5-P3011/2</f>
        <v>12.5</v>
      </c>
      <c r="N3011" s="46">
        <f t="shared" si="1418"/>
        <v>6.4</v>
      </c>
      <c r="O3011" s="17">
        <f t="shared" si="1419"/>
        <v>1.6</v>
      </c>
      <c r="P3011" s="17">
        <f t="shared" si="1419"/>
        <v>4</v>
      </c>
      <c r="Q3011" s="124">
        <f t="shared" si="1420"/>
        <v>0.60000000000000009</v>
      </c>
      <c r="R3011" s="26">
        <f t="shared" si="1421"/>
        <v>0.60000000000000009</v>
      </c>
      <c r="S3011" s="2" t="s">
        <v>32966</v>
      </c>
      <c r="T3011" s="2" t="s">
        <v>37945</v>
      </c>
      <c r="U3011" s="24">
        <f t="shared" si="1422"/>
        <v>382.5</v>
      </c>
      <c r="V3011" s="66">
        <f t="shared" si="1422"/>
        <v>424.3</v>
      </c>
      <c r="W3011" s="54">
        <f t="shared" si="1423"/>
        <v>1.77</v>
      </c>
      <c r="X3011" s="143">
        <f t="shared" si="1424"/>
        <v>382.5</v>
      </c>
      <c r="Y3011" s="143">
        <f t="shared" si="1425"/>
        <v>0.45399999999999996</v>
      </c>
      <c r="AD3011">
        <v>152</v>
      </c>
      <c r="AE3011">
        <v>-1</v>
      </c>
      <c r="AF3011" s="10">
        <v>37.9</v>
      </c>
      <c r="AG3011" s="10">
        <v>58.12</v>
      </c>
      <c r="AH3011" s="10">
        <f t="shared" si="1426"/>
        <v>50121.467367052668</v>
      </c>
      <c r="AI3011" s="11">
        <f t="shared" si="1414"/>
        <v>0</v>
      </c>
      <c r="AJ3011">
        <f t="shared" si="1415"/>
        <v>0</v>
      </c>
      <c r="AK3011" t="e">
        <f t="shared" si="1427"/>
        <v>#DIV/0!</v>
      </c>
      <c r="AL3011">
        <f t="shared" si="1428"/>
        <v>3.3873477120000004</v>
      </c>
      <c r="AM3011" s="5">
        <f t="shared" si="1429"/>
        <v>3.5200000000000005</v>
      </c>
      <c r="AN3011">
        <v>0</v>
      </c>
      <c r="AO3011" s="72">
        <f t="shared" si="1430"/>
        <v>0.60000000000000009</v>
      </c>
      <c r="AP3011" s="72">
        <f t="shared" si="1431"/>
        <v>0.60000000000000009</v>
      </c>
      <c r="AQ3011" s="72">
        <f t="shared" si="1432"/>
        <v>0.60000000000000009</v>
      </c>
      <c r="AR3011" s="71" t="e">
        <f t="shared" si="1433"/>
        <v>#DIV/0!</v>
      </c>
      <c r="BA3011">
        <f t="shared" si="1434"/>
        <v>109</v>
      </c>
      <c r="BB3011" s="91" t="e">
        <f t="shared" si="1435"/>
        <v>#DIV/0!</v>
      </c>
    </row>
    <row r="3012" spans="1:54">
      <c r="A3012" s="2" t="s">
        <v>3129</v>
      </c>
      <c r="B3012" s="7" t="s">
        <v>42955</v>
      </c>
      <c r="C3012" s="17">
        <f t="shared" si="1416"/>
        <v>14.200000000000001</v>
      </c>
      <c r="D3012" s="28">
        <f t="shared" si="1417"/>
        <v>182</v>
      </c>
      <c r="E3012" s="8">
        <f t="shared" si="1436"/>
        <v>9</v>
      </c>
      <c r="F3012" s="2" t="s">
        <v>8120</v>
      </c>
      <c r="G3012" s="54">
        <f t="shared" si="1437"/>
        <v>13.2</v>
      </c>
      <c r="H3012" s="20">
        <f t="shared" si="1438"/>
        <v>0.65121089999999993</v>
      </c>
      <c r="I3012" s="14" t="s">
        <v>18077</v>
      </c>
      <c r="J3012" s="14" t="s">
        <v>13105</v>
      </c>
      <c r="K3012" s="14" t="s">
        <v>23041</v>
      </c>
      <c r="L3012" s="14" t="s">
        <v>27996</v>
      </c>
      <c r="M3012" s="28">
        <f t="shared" si="1439"/>
        <v>10.1</v>
      </c>
      <c r="N3012" s="46">
        <f t="shared" si="1418"/>
        <v>5.8</v>
      </c>
      <c r="O3012" s="17">
        <f t="shared" si="1419"/>
        <v>2.2000000000000002</v>
      </c>
      <c r="P3012" s="17">
        <f t="shared" si="1419"/>
        <v>8.8000000000000007</v>
      </c>
      <c r="Q3012" s="124">
        <f t="shared" si="1420"/>
        <v>0.4</v>
      </c>
      <c r="R3012" s="26">
        <f t="shared" si="1421"/>
        <v>1.2000000000000002</v>
      </c>
      <c r="S3012" s="2" t="s">
        <v>32967</v>
      </c>
      <c r="T3012" s="2" t="s">
        <v>37946</v>
      </c>
      <c r="U3012" s="24">
        <f t="shared" si="1422"/>
        <v>455</v>
      </c>
      <c r="V3012" s="66">
        <f t="shared" si="1422"/>
        <v>352.1</v>
      </c>
      <c r="W3012" s="54">
        <f t="shared" si="1423"/>
        <v>1.32</v>
      </c>
      <c r="X3012" s="143">
        <f t="shared" si="1424"/>
        <v>455</v>
      </c>
      <c r="Y3012" s="143">
        <f t="shared" si="1425"/>
        <v>0.36399999999999999</v>
      </c>
      <c r="AD3012">
        <v>152</v>
      </c>
      <c r="AE3012">
        <v>-1</v>
      </c>
      <c r="AF3012" s="10">
        <v>37.9</v>
      </c>
      <c r="AG3012" s="10">
        <v>58.12</v>
      </c>
      <c r="AH3012" s="10">
        <f t="shared" si="1426"/>
        <v>289270.20036052127</v>
      </c>
      <c r="AI3012" s="11">
        <f t="shared" si="1414"/>
        <v>0</v>
      </c>
      <c r="AJ3012">
        <f t="shared" si="1415"/>
        <v>0</v>
      </c>
      <c r="AK3012" t="e">
        <f t="shared" si="1427"/>
        <v>#DIV/0!</v>
      </c>
      <c r="AL3012">
        <f t="shared" si="1428"/>
        <v>8.1030683712000044</v>
      </c>
      <c r="AM3012" s="5">
        <f t="shared" si="1429"/>
        <v>2.64</v>
      </c>
      <c r="AN3012">
        <v>0</v>
      </c>
      <c r="AO3012" s="72">
        <f t="shared" si="1430"/>
        <v>1.2000000000000002</v>
      </c>
      <c r="AP3012" s="72">
        <f t="shared" si="1431"/>
        <v>0.4</v>
      </c>
      <c r="AQ3012" s="72">
        <f t="shared" si="1432"/>
        <v>0.60000000000000009</v>
      </c>
      <c r="AR3012" s="71" t="e">
        <f t="shared" si="1433"/>
        <v>#DIV/0!</v>
      </c>
      <c r="BA3012">
        <f t="shared" si="1434"/>
        <v>182</v>
      </c>
      <c r="BB3012" s="91" t="e">
        <f t="shared" si="1435"/>
        <v>#DIV/0!</v>
      </c>
    </row>
    <row r="3013" spans="1:54">
      <c r="A3013" s="2" t="s">
        <v>3130</v>
      </c>
      <c r="B3013" s="7" t="s">
        <v>42956</v>
      </c>
      <c r="C3013" s="17">
        <f t="shared" si="1416"/>
        <v>17.400000000000002</v>
      </c>
      <c r="D3013" s="28">
        <f t="shared" si="1417"/>
        <v>249</v>
      </c>
      <c r="E3013" s="8">
        <f t="shared" si="1436"/>
        <v>6</v>
      </c>
      <c r="F3013" s="2" t="s">
        <v>8121</v>
      </c>
      <c r="G3013" s="54">
        <f t="shared" si="1437"/>
        <v>16.400000000000002</v>
      </c>
      <c r="H3013" s="20">
        <f t="shared" si="1438"/>
        <v>0.7806187</v>
      </c>
      <c r="I3013" s="14" t="s">
        <v>18078</v>
      </c>
      <c r="J3013" s="14" t="s">
        <v>13106</v>
      </c>
      <c r="K3013" s="14" t="s">
        <v>23042</v>
      </c>
      <c r="L3013" s="14" t="s">
        <v>27997</v>
      </c>
      <c r="M3013" s="28">
        <f t="shared" si="1439"/>
        <v>9.6999999999999993</v>
      </c>
      <c r="N3013" s="46">
        <f t="shared" si="1418"/>
        <v>6.2</v>
      </c>
      <c r="O3013" s="17">
        <f t="shared" si="1419"/>
        <v>1</v>
      </c>
      <c r="P3013" s="17">
        <f t="shared" si="1419"/>
        <v>9.6000000000000014</v>
      </c>
      <c r="Q3013" s="124">
        <f t="shared" si="1420"/>
        <v>0.4</v>
      </c>
      <c r="R3013" s="26">
        <f t="shared" si="1421"/>
        <v>1.8</v>
      </c>
      <c r="S3013" s="2" t="s">
        <v>32968</v>
      </c>
      <c r="T3013" s="2" t="s">
        <v>37947</v>
      </c>
      <c r="U3013" s="24">
        <f t="shared" si="1422"/>
        <v>521.6</v>
      </c>
      <c r="V3013" s="66">
        <f t="shared" si="1422"/>
        <v>376.6</v>
      </c>
      <c r="W3013" s="54">
        <f t="shared" si="1423"/>
        <v>1.64</v>
      </c>
      <c r="X3013" s="143">
        <f t="shared" si="1424"/>
        <v>521.6</v>
      </c>
      <c r="Y3013" s="143">
        <f t="shared" si="1425"/>
        <v>0.42799999999999994</v>
      </c>
      <c r="AD3013">
        <v>152</v>
      </c>
      <c r="AE3013">
        <v>-1</v>
      </c>
      <c r="AF3013" s="10">
        <v>37.9</v>
      </c>
      <c r="AG3013" s="10">
        <v>58.12</v>
      </c>
      <c r="AH3013" s="10">
        <f t="shared" si="1426"/>
        <v>247394.89023797677</v>
      </c>
      <c r="AI3013" s="11">
        <f t="shared" si="1414"/>
        <v>0</v>
      </c>
      <c r="AJ3013">
        <f t="shared" si="1415"/>
        <v>0</v>
      </c>
      <c r="AK3013" t="e">
        <f t="shared" si="1427"/>
        <v>#DIV/0!</v>
      </c>
      <c r="AL3013">
        <f t="shared" si="1428"/>
        <v>3.7909088640000008</v>
      </c>
      <c r="AM3013" s="5">
        <f t="shared" si="1429"/>
        <v>3.2800000000000002</v>
      </c>
      <c r="AN3013">
        <v>0</v>
      </c>
      <c r="AO3013" s="72">
        <f t="shared" si="1430"/>
        <v>1.8</v>
      </c>
      <c r="AP3013" s="72">
        <f t="shared" si="1431"/>
        <v>0.4</v>
      </c>
      <c r="AQ3013" s="72">
        <f t="shared" si="1432"/>
        <v>0.4</v>
      </c>
      <c r="AR3013" s="71" t="e">
        <f t="shared" si="1433"/>
        <v>#DIV/0!</v>
      </c>
      <c r="BA3013">
        <f t="shared" si="1434"/>
        <v>249</v>
      </c>
      <c r="BB3013" s="91" t="e">
        <f t="shared" si="1435"/>
        <v>#DIV/0!</v>
      </c>
    </row>
    <row r="3014" spans="1:54">
      <c r="A3014" s="2" t="s">
        <v>3131</v>
      </c>
      <c r="B3014" s="7" t="s">
        <v>42957</v>
      </c>
      <c r="C3014" s="17">
        <f t="shared" si="1416"/>
        <v>21.1</v>
      </c>
      <c r="D3014" s="28">
        <f t="shared" si="1417"/>
        <v>71</v>
      </c>
      <c r="E3014" s="8">
        <f t="shared" si="1436"/>
        <v>13</v>
      </c>
      <c r="F3014" s="2" t="s">
        <v>8122</v>
      </c>
      <c r="G3014" s="54">
        <f t="shared" si="1437"/>
        <v>20.200000000000003</v>
      </c>
      <c r="H3014" s="20">
        <f t="shared" si="1438"/>
        <v>0.38628300000000004</v>
      </c>
      <c r="I3014" s="14" t="s">
        <v>18079</v>
      </c>
      <c r="J3014" s="14" t="s">
        <v>13107</v>
      </c>
      <c r="K3014" s="14" t="s">
        <v>23043</v>
      </c>
      <c r="L3014" s="14" t="s">
        <v>27998</v>
      </c>
      <c r="M3014" s="28">
        <f t="shared" si="1439"/>
        <v>11.4</v>
      </c>
      <c r="N3014" s="46">
        <f t="shared" si="1418"/>
        <v>5.8</v>
      </c>
      <c r="O3014" s="17">
        <f t="shared" si="1419"/>
        <v>2.8000000000000003</v>
      </c>
      <c r="P3014" s="17">
        <f t="shared" si="1419"/>
        <v>6.2</v>
      </c>
      <c r="Q3014" s="124">
        <f t="shared" si="1420"/>
        <v>0.60000000000000009</v>
      </c>
      <c r="R3014" s="26">
        <f t="shared" si="1421"/>
        <v>1</v>
      </c>
      <c r="S3014" s="2" t="s">
        <v>32969</v>
      </c>
      <c r="T3014" s="2" t="s">
        <v>37948</v>
      </c>
      <c r="U3014" s="24">
        <f t="shared" si="1422"/>
        <v>344.3</v>
      </c>
      <c r="V3014" s="66">
        <f t="shared" si="1422"/>
        <v>366.6</v>
      </c>
      <c r="W3014" s="54">
        <f t="shared" si="1423"/>
        <v>2.0199999999999996</v>
      </c>
      <c r="X3014" s="143">
        <f t="shared" si="1424"/>
        <v>344.3</v>
      </c>
      <c r="Y3014" s="143">
        <f t="shared" si="1425"/>
        <v>0.50399999999999989</v>
      </c>
      <c r="AD3014">
        <v>152</v>
      </c>
      <c r="AE3014">
        <v>-1</v>
      </c>
      <c r="AF3014" s="10">
        <v>37.9</v>
      </c>
      <c r="AG3014" s="10">
        <v>58.12</v>
      </c>
      <c r="AH3014" s="10">
        <f t="shared" si="1426"/>
        <v>265703.12858043145</v>
      </c>
      <c r="AI3014" s="11">
        <f t="shared" si="1414"/>
        <v>0</v>
      </c>
      <c r="AJ3014">
        <f t="shared" si="1415"/>
        <v>0</v>
      </c>
      <c r="AK3014" t="e">
        <f t="shared" si="1427"/>
        <v>#DIV/0!</v>
      </c>
      <c r="AL3014">
        <f t="shared" si="1428"/>
        <v>10.654127120000002</v>
      </c>
      <c r="AM3014" s="5">
        <f t="shared" si="1429"/>
        <v>4.0200000000000005</v>
      </c>
      <c r="AN3014">
        <v>0</v>
      </c>
      <c r="AO3014" s="72">
        <f t="shared" si="1430"/>
        <v>1</v>
      </c>
      <c r="AP3014" s="72">
        <f t="shared" si="1431"/>
        <v>0.60000000000000009</v>
      </c>
      <c r="AQ3014" s="72">
        <f t="shared" si="1432"/>
        <v>0.8</v>
      </c>
      <c r="AR3014" s="71" t="e">
        <f t="shared" si="1433"/>
        <v>#DIV/0!</v>
      </c>
      <c r="BA3014">
        <f t="shared" si="1434"/>
        <v>71</v>
      </c>
      <c r="BB3014" s="91" t="e">
        <f t="shared" si="1435"/>
        <v>#DIV/0!</v>
      </c>
    </row>
    <row r="3015" spans="1:54">
      <c r="A3015" s="2" t="s">
        <v>3132</v>
      </c>
      <c r="B3015" s="7" t="s">
        <v>42958</v>
      </c>
      <c r="C3015" s="17">
        <f t="shared" si="1416"/>
        <v>14.5</v>
      </c>
      <c r="D3015" s="28">
        <f t="shared" si="1417"/>
        <v>145</v>
      </c>
      <c r="E3015" s="8">
        <f t="shared" si="1436"/>
        <v>11</v>
      </c>
      <c r="F3015" s="2" t="s">
        <v>8123</v>
      </c>
      <c r="G3015" s="54">
        <f t="shared" si="1437"/>
        <v>13.6</v>
      </c>
      <c r="H3015" s="20">
        <f t="shared" si="1438"/>
        <v>0.3028518</v>
      </c>
      <c r="I3015" s="14" t="s">
        <v>18080</v>
      </c>
      <c r="J3015" s="14" t="s">
        <v>13108</v>
      </c>
      <c r="K3015" s="14" t="s">
        <v>23044</v>
      </c>
      <c r="L3015" s="14" t="s">
        <v>27999</v>
      </c>
      <c r="M3015" s="28">
        <f t="shared" si="1439"/>
        <v>12.9</v>
      </c>
      <c r="N3015" s="46">
        <f t="shared" si="1418"/>
        <v>5.6</v>
      </c>
      <c r="O3015" s="17">
        <f t="shared" si="1419"/>
        <v>2.8000000000000003</v>
      </c>
      <c r="P3015" s="17">
        <f t="shared" si="1419"/>
        <v>3.2</v>
      </c>
      <c r="Q3015" s="124">
        <f t="shared" si="1420"/>
        <v>0.4</v>
      </c>
      <c r="R3015" s="26">
        <f t="shared" si="1421"/>
        <v>0.60000000000000009</v>
      </c>
      <c r="S3015" s="2" t="s">
        <v>32970</v>
      </c>
      <c r="T3015" s="2" t="s">
        <v>37949</v>
      </c>
      <c r="U3015" s="24">
        <f t="shared" si="1422"/>
        <v>418.3</v>
      </c>
      <c r="V3015" s="66">
        <f t="shared" si="1422"/>
        <v>397.6</v>
      </c>
      <c r="W3015" s="54">
        <f t="shared" si="1423"/>
        <v>1.36</v>
      </c>
      <c r="X3015" s="143">
        <f t="shared" si="1424"/>
        <v>418.3</v>
      </c>
      <c r="Y3015" s="143">
        <f t="shared" si="1425"/>
        <v>0.372</v>
      </c>
      <c r="AD3015">
        <v>152</v>
      </c>
      <c r="AE3015">
        <v>-1</v>
      </c>
      <c r="AF3015" s="10">
        <v>37.9</v>
      </c>
      <c r="AG3015" s="10">
        <v>58.12</v>
      </c>
      <c r="AH3015" s="10">
        <f t="shared" si="1426"/>
        <v>198867.59970888172</v>
      </c>
      <c r="AI3015" s="11">
        <f t="shared" si="1414"/>
        <v>0</v>
      </c>
      <c r="AJ3015">
        <f t="shared" si="1415"/>
        <v>0</v>
      </c>
      <c r="AK3015" t="e">
        <f t="shared" si="1427"/>
        <v>#DIV/0!</v>
      </c>
      <c r="AL3015">
        <f t="shared" si="1428"/>
        <v>3.7478687232000012</v>
      </c>
      <c r="AM3015" s="5">
        <f t="shared" si="1429"/>
        <v>2.7</v>
      </c>
      <c r="AN3015">
        <v>0</v>
      </c>
      <c r="AO3015" s="72">
        <f t="shared" si="1430"/>
        <v>0.60000000000000009</v>
      </c>
      <c r="AP3015" s="72">
        <f t="shared" si="1431"/>
        <v>0.4</v>
      </c>
      <c r="AQ3015" s="72">
        <f t="shared" si="1432"/>
        <v>0.60000000000000009</v>
      </c>
      <c r="AR3015" s="71" t="e">
        <f t="shared" si="1433"/>
        <v>#DIV/0!</v>
      </c>
      <c r="BA3015">
        <f t="shared" si="1434"/>
        <v>145</v>
      </c>
      <c r="BB3015" s="91" t="e">
        <f t="shared" si="1435"/>
        <v>#DIV/0!</v>
      </c>
    </row>
    <row r="3016" spans="1:54">
      <c r="A3016" s="2" t="s">
        <v>3133</v>
      </c>
      <c r="B3016" s="7" t="s">
        <v>42959</v>
      </c>
      <c r="C3016" s="17">
        <f t="shared" si="1416"/>
        <v>29.900000000000002</v>
      </c>
      <c r="D3016" s="28">
        <f t="shared" si="1417"/>
        <v>179</v>
      </c>
      <c r="E3016" s="8">
        <f t="shared" si="1436"/>
        <v>11</v>
      </c>
      <c r="F3016" s="2" t="s">
        <v>8124</v>
      </c>
      <c r="G3016" s="54">
        <f t="shared" si="1437"/>
        <v>28.900000000000002</v>
      </c>
      <c r="H3016" s="20">
        <f t="shared" si="1438"/>
        <v>0.65938730000000012</v>
      </c>
      <c r="I3016" s="14" t="s">
        <v>18081</v>
      </c>
      <c r="J3016" s="14" t="s">
        <v>13109</v>
      </c>
      <c r="K3016" s="14" t="s">
        <v>23045</v>
      </c>
      <c r="L3016" s="14" t="s">
        <v>28000</v>
      </c>
      <c r="M3016" s="28">
        <f t="shared" si="1439"/>
        <v>12.4</v>
      </c>
      <c r="N3016" s="46">
        <f t="shared" si="1418"/>
        <v>6.4</v>
      </c>
      <c r="O3016" s="17">
        <f t="shared" si="1419"/>
        <v>1.4000000000000001</v>
      </c>
      <c r="P3016" s="17">
        <f t="shared" si="1419"/>
        <v>4.2</v>
      </c>
      <c r="Q3016" s="124">
        <f t="shared" si="1420"/>
        <v>0.8</v>
      </c>
      <c r="R3016" s="26">
        <f t="shared" si="1421"/>
        <v>2.2000000000000002</v>
      </c>
      <c r="S3016" s="2" t="s">
        <v>32971</v>
      </c>
      <c r="T3016" s="2" t="s">
        <v>37950</v>
      </c>
      <c r="U3016" s="24">
        <f t="shared" si="1422"/>
        <v>451.6</v>
      </c>
      <c r="V3016" s="66">
        <f t="shared" si="1422"/>
        <v>382.1</v>
      </c>
      <c r="W3016" s="54">
        <f t="shared" si="1423"/>
        <v>2.8899999999999997</v>
      </c>
      <c r="X3016" s="143">
        <f t="shared" si="1424"/>
        <v>451.6</v>
      </c>
      <c r="Y3016" s="143">
        <f t="shared" si="1425"/>
        <v>0.67799999999999994</v>
      </c>
      <c r="AD3016">
        <v>152</v>
      </c>
      <c r="AE3016">
        <v>-1</v>
      </c>
      <c r="AF3016" s="10">
        <v>37.9</v>
      </c>
      <c r="AG3016" s="10">
        <v>58.12</v>
      </c>
      <c r="AH3016" s="10">
        <f t="shared" si="1426"/>
        <v>236265.97081913098</v>
      </c>
      <c r="AI3016" s="11">
        <f t="shared" si="1414"/>
        <v>0</v>
      </c>
      <c r="AJ3016">
        <f t="shared" si="1415"/>
        <v>0</v>
      </c>
      <c r="AK3016" t="e">
        <f t="shared" si="1427"/>
        <v>#DIV/0!</v>
      </c>
      <c r="AL3016">
        <f t="shared" si="1428"/>
        <v>4.4061658871999994</v>
      </c>
      <c r="AM3016" s="5">
        <f t="shared" si="1429"/>
        <v>5.78</v>
      </c>
      <c r="AN3016">
        <v>0</v>
      </c>
      <c r="AO3016" s="72">
        <f t="shared" si="1430"/>
        <v>2.2000000000000002</v>
      </c>
      <c r="AP3016" s="72">
        <f t="shared" si="1431"/>
        <v>0.8</v>
      </c>
      <c r="AQ3016" s="72">
        <f t="shared" si="1432"/>
        <v>0.8</v>
      </c>
      <c r="AR3016" s="71" t="e">
        <f t="shared" si="1433"/>
        <v>#DIV/0!</v>
      </c>
      <c r="BA3016">
        <f t="shared" si="1434"/>
        <v>179</v>
      </c>
      <c r="BB3016" s="91" t="e">
        <f t="shared" si="1435"/>
        <v>#DIV/0!</v>
      </c>
    </row>
    <row r="3017" spans="1:54">
      <c r="A3017" s="2" t="s">
        <v>3134</v>
      </c>
      <c r="B3017" s="7" t="s">
        <v>42960</v>
      </c>
      <c r="C3017" s="17">
        <f t="shared" si="1416"/>
        <v>19.7</v>
      </c>
      <c r="D3017" s="28">
        <f t="shared" si="1417"/>
        <v>83</v>
      </c>
      <c r="E3017" s="8">
        <f t="shared" si="1436"/>
        <v>5</v>
      </c>
      <c r="F3017" s="2" t="s">
        <v>8125</v>
      </c>
      <c r="G3017" s="54">
        <f t="shared" si="1437"/>
        <v>18.700000000000003</v>
      </c>
      <c r="H3017" s="20">
        <f t="shared" si="1438"/>
        <v>0.72654240000000003</v>
      </c>
      <c r="I3017" s="14" t="s">
        <v>18082</v>
      </c>
      <c r="J3017" s="14" t="s">
        <v>13110</v>
      </c>
      <c r="K3017" s="14" t="s">
        <v>23046</v>
      </c>
      <c r="L3017" s="14" t="s">
        <v>28001</v>
      </c>
      <c r="M3017" s="28">
        <f t="shared" si="1439"/>
        <v>13</v>
      </c>
      <c r="N3017" s="46">
        <f t="shared" si="1418"/>
        <v>6.4</v>
      </c>
      <c r="O3017" s="17">
        <f t="shared" si="1419"/>
        <v>0.60000000000000009</v>
      </c>
      <c r="P3017" s="17">
        <f t="shared" si="1419"/>
        <v>3</v>
      </c>
      <c r="Q3017" s="124">
        <f t="shared" si="1420"/>
        <v>0.4</v>
      </c>
      <c r="R3017" s="26">
        <f t="shared" si="1421"/>
        <v>1.2000000000000002</v>
      </c>
      <c r="S3017" s="2" t="s">
        <v>32972</v>
      </c>
      <c r="T3017" s="2" t="s">
        <v>37951</v>
      </c>
      <c r="U3017" s="24">
        <f t="shared" si="1422"/>
        <v>355.70000000000005</v>
      </c>
      <c r="V3017" s="66">
        <f t="shared" si="1422"/>
        <v>325.3</v>
      </c>
      <c r="W3017" s="54">
        <f t="shared" si="1423"/>
        <v>1.87</v>
      </c>
      <c r="X3017" s="143">
        <f t="shared" si="1424"/>
        <v>355.70000000000005</v>
      </c>
      <c r="Y3017" s="143">
        <f t="shared" si="1425"/>
        <v>0.47399999999999998</v>
      </c>
      <c r="AD3017">
        <v>152</v>
      </c>
      <c r="AE3017">
        <v>-1</v>
      </c>
      <c r="AF3017" s="10">
        <v>37.9</v>
      </c>
      <c r="AG3017" s="10">
        <v>58.12</v>
      </c>
      <c r="AH3017" s="10">
        <f t="shared" si="1426"/>
        <v>326167.25218134845</v>
      </c>
      <c r="AI3017" s="11">
        <f t="shared" si="1414"/>
        <v>0</v>
      </c>
      <c r="AJ3017">
        <f t="shared" si="1415"/>
        <v>0</v>
      </c>
      <c r="AK3017" t="e">
        <f t="shared" si="1427"/>
        <v>#DIV/0!</v>
      </c>
      <c r="AL3017">
        <f t="shared" si="1428"/>
        <v>0.5906684160000002</v>
      </c>
      <c r="AM3017" s="5">
        <f t="shared" si="1429"/>
        <v>3.7399999999999998</v>
      </c>
      <c r="AN3017">
        <v>0</v>
      </c>
      <c r="AO3017" s="72">
        <f t="shared" si="1430"/>
        <v>1.2000000000000002</v>
      </c>
      <c r="AP3017" s="72">
        <f t="shared" si="1431"/>
        <v>0.4</v>
      </c>
      <c r="AQ3017" s="72">
        <f t="shared" si="1432"/>
        <v>0.4</v>
      </c>
      <c r="AR3017" s="71" t="e">
        <f t="shared" si="1433"/>
        <v>#DIV/0!</v>
      </c>
      <c r="BA3017">
        <f t="shared" si="1434"/>
        <v>83</v>
      </c>
      <c r="BB3017" s="91" t="e">
        <f t="shared" si="1435"/>
        <v>#DIV/0!</v>
      </c>
    </row>
    <row r="3018" spans="1:54">
      <c r="A3018" s="2" t="s">
        <v>3135</v>
      </c>
      <c r="B3018" s="7" t="s">
        <v>42961</v>
      </c>
      <c r="C3018" s="17">
        <f t="shared" si="1416"/>
        <v>26.1</v>
      </c>
      <c r="D3018" s="28">
        <f t="shared" si="1417"/>
        <v>268</v>
      </c>
      <c r="E3018" s="8">
        <f t="shared" si="1436"/>
        <v>7</v>
      </c>
      <c r="F3018" s="2" t="s">
        <v>8126</v>
      </c>
      <c r="G3018" s="54">
        <f t="shared" si="1437"/>
        <v>25.1</v>
      </c>
      <c r="H3018" s="20">
        <f t="shared" si="1438"/>
        <v>0.85174289999999997</v>
      </c>
      <c r="I3018" s="14" t="s">
        <v>18083</v>
      </c>
      <c r="J3018" s="14" t="s">
        <v>13111</v>
      </c>
      <c r="K3018" s="14" t="s">
        <v>23047</v>
      </c>
      <c r="L3018" s="14" t="s">
        <v>28002</v>
      </c>
      <c r="M3018" s="28">
        <f t="shared" si="1439"/>
        <v>11.4</v>
      </c>
      <c r="N3018" s="46">
        <f t="shared" si="1418"/>
        <v>6.2</v>
      </c>
      <c r="O3018" s="17">
        <f t="shared" si="1419"/>
        <v>2.4000000000000004</v>
      </c>
      <c r="P3018" s="17">
        <f t="shared" si="1419"/>
        <v>6.2</v>
      </c>
      <c r="Q3018" s="124">
        <f t="shared" si="1420"/>
        <v>0.2</v>
      </c>
      <c r="R3018" s="26">
        <f t="shared" si="1421"/>
        <v>1.8</v>
      </c>
      <c r="S3018" s="2" t="s">
        <v>32973</v>
      </c>
      <c r="T3018" s="2" t="s">
        <v>37952</v>
      </c>
      <c r="U3018" s="24">
        <f t="shared" si="1422"/>
        <v>541.30000000000007</v>
      </c>
      <c r="V3018" s="66">
        <f t="shared" si="1422"/>
        <v>387.8</v>
      </c>
      <c r="W3018" s="54">
        <f t="shared" si="1423"/>
        <v>2.5099999999999998</v>
      </c>
      <c r="X3018" s="143">
        <f t="shared" si="1424"/>
        <v>541.30000000000007</v>
      </c>
      <c r="Y3018" s="143">
        <f t="shared" si="1425"/>
        <v>0.60199999999999998</v>
      </c>
      <c r="AD3018">
        <v>152</v>
      </c>
      <c r="AE3018">
        <v>-1</v>
      </c>
      <c r="AF3018" s="10">
        <v>37.9</v>
      </c>
      <c r="AG3018" s="10">
        <v>58.12</v>
      </c>
      <c r="AH3018" s="10">
        <f t="shared" si="1426"/>
        <v>223638.12863929494</v>
      </c>
      <c r="AI3018" s="11">
        <f t="shared" si="1414"/>
        <v>0</v>
      </c>
      <c r="AJ3018">
        <f t="shared" si="1415"/>
        <v>0</v>
      </c>
      <c r="AK3018" t="e">
        <f t="shared" si="1427"/>
        <v>#DIV/0!</v>
      </c>
      <c r="AL3018">
        <f t="shared" si="1428"/>
        <v>3.9709181664000019</v>
      </c>
      <c r="AM3018" s="5">
        <f t="shared" si="1429"/>
        <v>5.0200000000000005</v>
      </c>
      <c r="AN3018">
        <v>0</v>
      </c>
      <c r="AO3018" s="72">
        <f t="shared" si="1430"/>
        <v>1.8</v>
      </c>
      <c r="AP3018" s="72">
        <f t="shared" si="1431"/>
        <v>0.2</v>
      </c>
      <c r="AQ3018" s="72">
        <f t="shared" si="1432"/>
        <v>0.4</v>
      </c>
      <c r="AR3018" s="71" t="e">
        <f t="shared" si="1433"/>
        <v>#DIV/0!</v>
      </c>
      <c r="BA3018">
        <f t="shared" si="1434"/>
        <v>268</v>
      </c>
      <c r="BB3018" s="91" t="e">
        <f t="shared" si="1435"/>
        <v>#DIV/0!</v>
      </c>
    </row>
    <row r="3019" spans="1:54">
      <c r="A3019" s="2" t="s">
        <v>3136</v>
      </c>
      <c r="B3019" s="7" t="s">
        <v>42962</v>
      </c>
      <c r="C3019" s="17">
        <f t="shared" si="1416"/>
        <v>23.200000000000003</v>
      </c>
      <c r="D3019" s="28">
        <f t="shared" si="1417"/>
        <v>94</v>
      </c>
      <c r="E3019" s="8">
        <f t="shared" si="1436"/>
        <v>5</v>
      </c>
      <c r="F3019" s="2" t="s">
        <v>8127</v>
      </c>
      <c r="G3019" s="54">
        <f t="shared" si="1437"/>
        <v>22.3</v>
      </c>
      <c r="H3019" s="20">
        <f t="shared" si="1438"/>
        <v>0.63545779999999996</v>
      </c>
      <c r="I3019" s="14" t="s">
        <v>18084</v>
      </c>
      <c r="J3019" s="14" t="s">
        <v>13112</v>
      </c>
      <c r="K3019" s="14" t="s">
        <v>23048</v>
      </c>
      <c r="L3019" s="14" t="s">
        <v>28003</v>
      </c>
      <c r="M3019" s="28">
        <f t="shared" si="1439"/>
        <v>13.8</v>
      </c>
      <c r="N3019" s="46">
        <f t="shared" si="1418"/>
        <v>6.4</v>
      </c>
      <c r="O3019" s="17">
        <f t="shared" si="1419"/>
        <v>2.4000000000000004</v>
      </c>
      <c r="P3019" s="17">
        <f t="shared" si="1419"/>
        <v>1.4000000000000001</v>
      </c>
      <c r="Q3019" s="124">
        <f t="shared" si="1420"/>
        <v>0.2</v>
      </c>
      <c r="R3019" s="26">
        <f t="shared" si="1421"/>
        <v>0.60000000000000009</v>
      </c>
      <c r="S3019" s="2" t="s">
        <v>32974</v>
      </c>
      <c r="T3019" s="2" t="s">
        <v>37953</v>
      </c>
      <c r="U3019" s="24">
        <f t="shared" si="1422"/>
        <v>367.5</v>
      </c>
      <c r="V3019" s="66">
        <f t="shared" si="1422"/>
        <v>295.20000000000005</v>
      </c>
      <c r="W3019" s="54">
        <f t="shared" si="1423"/>
        <v>2.23</v>
      </c>
      <c r="X3019" s="143">
        <f t="shared" si="1424"/>
        <v>367.5</v>
      </c>
      <c r="Y3019" s="143">
        <f t="shared" si="1425"/>
        <v>0.54600000000000004</v>
      </c>
      <c r="AD3019">
        <v>152</v>
      </c>
      <c r="AE3019">
        <v>-1</v>
      </c>
      <c r="AF3019" s="10">
        <v>37.9</v>
      </c>
      <c r="AG3019" s="10">
        <v>58.12</v>
      </c>
      <c r="AH3019" s="10">
        <f t="shared" si="1426"/>
        <v>360821.35466376977</v>
      </c>
      <c r="AI3019" s="11">
        <f t="shared" si="1414"/>
        <v>0</v>
      </c>
      <c r="AJ3019">
        <f t="shared" si="1415"/>
        <v>0</v>
      </c>
      <c r="AK3019" t="e">
        <f t="shared" si="1427"/>
        <v>#DIV/0!</v>
      </c>
      <c r="AL3019">
        <f t="shared" si="1428"/>
        <v>0.73491707520000038</v>
      </c>
      <c r="AM3019" s="5">
        <f t="shared" si="1429"/>
        <v>4.4400000000000004</v>
      </c>
      <c r="AN3019">
        <v>0</v>
      </c>
      <c r="AO3019" s="72">
        <f t="shared" si="1430"/>
        <v>0.60000000000000009</v>
      </c>
      <c r="AP3019" s="72">
        <f t="shared" si="1431"/>
        <v>0.2</v>
      </c>
      <c r="AQ3019" s="72">
        <f t="shared" si="1432"/>
        <v>0.4</v>
      </c>
      <c r="AR3019" s="71" t="e">
        <f t="shared" si="1433"/>
        <v>#DIV/0!</v>
      </c>
      <c r="BA3019">
        <f t="shared" si="1434"/>
        <v>94</v>
      </c>
      <c r="BB3019" s="91" t="e">
        <f t="shared" si="1435"/>
        <v>#DIV/0!</v>
      </c>
    </row>
    <row r="3020" spans="1:54">
      <c r="A3020" s="2" t="s">
        <v>3137</v>
      </c>
      <c r="B3020" s="7" t="s">
        <v>42963</v>
      </c>
      <c r="C3020" s="17">
        <f t="shared" si="1416"/>
        <v>12.4</v>
      </c>
      <c r="D3020" s="28">
        <f t="shared" si="1417"/>
        <v>85</v>
      </c>
      <c r="E3020" s="8">
        <f t="shared" si="1436"/>
        <v>13</v>
      </c>
      <c r="F3020" s="2" t="s">
        <v>8128</v>
      </c>
      <c r="G3020" s="54">
        <f t="shared" si="1437"/>
        <v>11.4</v>
      </c>
      <c r="H3020" s="20">
        <f t="shared" si="1438"/>
        <v>0.29731590000000002</v>
      </c>
      <c r="I3020" s="14" t="s">
        <v>18085</v>
      </c>
      <c r="J3020" s="14" t="s">
        <v>13113</v>
      </c>
      <c r="K3020" s="14" t="s">
        <v>23049</v>
      </c>
      <c r="L3020" s="14" t="s">
        <v>28004</v>
      </c>
      <c r="M3020" s="28">
        <f t="shared" si="1439"/>
        <v>14</v>
      </c>
      <c r="N3020" s="46">
        <f t="shared" si="1418"/>
        <v>5.6</v>
      </c>
      <c r="O3020" s="17">
        <f t="shared" si="1419"/>
        <v>2</v>
      </c>
      <c r="P3020" s="17">
        <f t="shared" si="1419"/>
        <v>1</v>
      </c>
      <c r="Q3020" s="124">
        <f t="shared" si="1420"/>
        <v>1.6</v>
      </c>
      <c r="R3020" s="26">
        <f t="shared" si="1421"/>
        <v>2.2000000000000002</v>
      </c>
      <c r="S3020" s="2" t="s">
        <v>32975</v>
      </c>
      <c r="T3020" s="2" t="s">
        <v>37954</v>
      </c>
      <c r="U3020" s="24">
        <f t="shared" si="1422"/>
        <v>357.8</v>
      </c>
      <c r="V3020" s="66">
        <f t="shared" si="1422"/>
        <v>383.40000000000003</v>
      </c>
      <c r="W3020" s="54">
        <f t="shared" si="1423"/>
        <v>1.1399999999999999</v>
      </c>
      <c r="X3020" s="143">
        <f t="shared" si="1424"/>
        <v>357.8</v>
      </c>
      <c r="Y3020" s="143">
        <f t="shared" si="1425"/>
        <v>0.32799999999999996</v>
      </c>
      <c r="AD3020">
        <v>152</v>
      </c>
      <c r="AE3020">
        <v>-1</v>
      </c>
      <c r="AF3020" s="10">
        <v>37.9</v>
      </c>
      <c r="AG3020" s="10">
        <v>58.12</v>
      </c>
      <c r="AH3020" s="10">
        <f t="shared" si="1426"/>
        <v>233452.31488385316</v>
      </c>
      <c r="AI3020" s="11">
        <f t="shared" si="1414"/>
        <v>0</v>
      </c>
      <c r="AJ3020">
        <f t="shared" si="1415"/>
        <v>0</v>
      </c>
      <c r="AK3020" t="e">
        <f t="shared" si="1427"/>
        <v>#DIV/0!</v>
      </c>
      <c r="AL3020">
        <f t="shared" si="1428"/>
        <v>3.0918100399999999</v>
      </c>
      <c r="AM3020" s="5">
        <f t="shared" si="1429"/>
        <v>2.2800000000000002</v>
      </c>
      <c r="AN3020">
        <v>0</v>
      </c>
      <c r="AO3020" s="72">
        <f t="shared" si="1430"/>
        <v>2.2000000000000002</v>
      </c>
      <c r="AP3020" s="72">
        <f t="shared" si="1431"/>
        <v>1.6</v>
      </c>
      <c r="AQ3020" s="72">
        <f t="shared" si="1432"/>
        <v>1.6</v>
      </c>
      <c r="AR3020" s="71" t="e">
        <f t="shared" si="1433"/>
        <v>#DIV/0!</v>
      </c>
      <c r="BA3020">
        <f t="shared" si="1434"/>
        <v>85</v>
      </c>
      <c r="BB3020" s="91" t="e">
        <f t="shared" si="1435"/>
        <v>#DIV/0!</v>
      </c>
    </row>
    <row r="3021" spans="1:54">
      <c r="A3021" s="2" t="s">
        <v>3138</v>
      </c>
      <c r="B3021" s="7" t="s">
        <v>42964</v>
      </c>
      <c r="C3021" s="17">
        <f t="shared" si="1416"/>
        <v>15.700000000000001</v>
      </c>
      <c r="D3021" s="28">
        <f t="shared" si="1417"/>
        <v>297</v>
      </c>
      <c r="E3021" s="8">
        <f t="shared" si="1436"/>
        <v>22</v>
      </c>
      <c r="F3021" s="2" t="s">
        <v>8129</v>
      </c>
      <c r="G3021" s="54">
        <f t="shared" si="1437"/>
        <v>14.7</v>
      </c>
      <c r="H3021" s="20">
        <f t="shared" si="1438"/>
        <v>0.31687290000000001</v>
      </c>
      <c r="I3021" s="14" t="s">
        <v>18086</v>
      </c>
      <c r="J3021" s="14" t="s">
        <v>13114</v>
      </c>
      <c r="K3021" s="14" t="s">
        <v>23050</v>
      </c>
      <c r="L3021" s="14" t="s">
        <v>28005</v>
      </c>
      <c r="M3021" s="28">
        <f t="shared" si="1439"/>
        <v>9.6</v>
      </c>
      <c r="N3021" s="46">
        <f t="shared" si="1418"/>
        <v>5.2</v>
      </c>
      <c r="O3021" s="17">
        <f t="shared" si="1419"/>
        <v>2.4000000000000004</v>
      </c>
      <c r="P3021" s="17">
        <f t="shared" si="1419"/>
        <v>9.8000000000000007</v>
      </c>
      <c r="Q3021" s="124">
        <f t="shared" si="1420"/>
        <v>2</v>
      </c>
      <c r="R3021" s="26">
        <f t="shared" si="1421"/>
        <v>2.8000000000000003</v>
      </c>
      <c r="S3021" s="2" t="s">
        <v>32976</v>
      </c>
      <c r="T3021" s="2" t="s">
        <v>37955</v>
      </c>
      <c r="U3021" s="24">
        <f t="shared" si="1422"/>
        <v>569.80000000000007</v>
      </c>
      <c r="V3021" s="66">
        <f t="shared" si="1422"/>
        <v>361</v>
      </c>
      <c r="W3021" s="54">
        <f t="shared" si="1423"/>
        <v>1.47</v>
      </c>
      <c r="X3021" s="143">
        <f t="shared" si="1424"/>
        <v>569.80000000000007</v>
      </c>
      <c r="Y3021" s="143">
        <f t="shared" si="1425"/>
        <v>0.39400000000000002</v>
      </c>
      <c r="AD3021">
        <v>152</v>
      </c>
      <c r="AE3021">
        <v>-1</v>
      </c>
      <c r="AF3021" s="10">
        <v>37.9</v>
      </c>
      <c r="AG3021" s="10">
        <v>58.12</v>
      </c>
      <c r="AH3021" s="10">
        <f t="shared" si="1426"/>
        <v>275201.07816045434</v>
      </c>
      <c r="AI3021" s="11">
        <f t="shared" si="1414"/>
        <v>0</v>
      </c>
      <c r="AJ3021">
        <f t="shared" si="1415"/>
        <v>0</v>
      </c>
      <c r="AK3021" t="e">
        <f t="shared" si="1427"/>
        <v>#DIV/0!</v>
      </c>
      <c r="AL3021">
        <f t="shared" si="1428"/>
        <v>44.988018297600014</v>
      </c>
      <c r="AM3021" s="5">
        <f t="shared" si="1429"/>
        <v>2.9400000000000004</v>
      </c>
      <c r="AN3021">
        <v>0</v>
      </c>
      <c r="AO3021" s="72">
        <f t="shared" si="1430"/>
        <v>2.8000000000000003</v>
      </c>
      <c r="AP3021" s="72">
        <f t="shared" si="1431"/>
        <v>2</v>
      </c>
      <c r="AQ3021" s="72">
        <f t="shared" si="1432"/>
        <v>2</v>
      </c>
      <c r="AR3021" s="71" t="e">
        <f t="shared" si="1433"/>
        <v>#DIV/0!</v>
      </c>
      <c r="BA3021">
        <f t="shared" si="1434"/>
        <v>297</v>
      </c>
      <c r="BB3021" s="91" t="e">
        <f t="shared" si="1435"/>
        <v>#DIV/0!</v>
      </c>
    </row>
    <row r="3022" spans="1:54">
      <c r="A3022" s="2" t="s">
        <v>3139</v>
      </c>
      <c r="B3022" s="7" t="s">
        <v>42965</v>
      </c>
      <c r="C3022" s="17">
        <f t="shared" si="1416"/>
        <v>22.5</v>
      </c>
      <c r="D3022" s="28">
        <f t="shared" si="1417"/>
        <v>173</v>
      </c>
      <c r="E3022" s="8">
        <f t="shared" si="1436"/>
        <v>7</v>
      </c>
      <c r="F3022" s="2" t="s">
        <v>8130</v>
      </c>
      <c r="G3022" s="54">
        <f t="shared" si="1437"/>
        <v>21.6</v>
      </c>
      <c r="H3022" s="20">
        <f t="shared" si="1438"/>
        <v>0.31670589999999998</v>
      </c>
      <c r="I3022" s="14" t="s">
        <v>18087</v>
      </c>
      <c r="J3022" s="14" t="s">
        <v>13115</v>
      </c>
      <c r="K3022" s="14" t="s">
        <v>23051</v>
      </c>
      <c r="L3022" s="14" t="s">
        <v>24268</v>
      </c>
      <c r="M3022" s="28">
        <f t="shared" si="1439"/>
        <v>10.7</v>
      </c>
      <c r="N3022" s="46">
        <f t="shared" si="1418"/>
        <v>6.6</v>
      </c>
      <c r="O3022" s="17">
        <f t="shared" si="1419"/>
        <v>1.2000000000000002</v>
      </c>
      <c r="P3022" s="17">
        <f t="shared" si="1419"/>
        <v>7.6000000000000005</v>
      </c>
      <c r="Q3022" s="124">
        <f t="shared" si="1420"/>
        <v>0.4</v>
      </c>
      <c r="R3022" s="26">
        <f t="shared" si="1421"/>
        <v>0.60000000000000009</v>
      </c>
      <c r="S3022" s="2" t="s">
        <v>32977</v>
      </c>
      <c r="T3022" s="2" t="s">
        <v>37956</v>
      </c>
      <c r="U3022" s="24">
        <f t="shared" si="1422"/>
        <v>445.70000000000005</v>
      </c>
      <c r="V3022" s="66">
        <f t="shared" si="1422"/>
        <v>294.90000000000003</v>
      </c>
      <c r="W3022" s="54">
        <f t="shared" si="1423"/>
        <v>2.1599999999999997</v>
      </c>
      <c r="X3022" s="143">
        <f t="shared" si="1424"/>
        <v>445.70000000000005</v>
      </c>
      <c r="Y3022" s="143">
        <f t="shared" si="1425"/>
        <v>0.53199999999999992</v>
      </c>
      <c r="AD3022">
        <v>152</v>
      </c>
      <c r="AE3022">
        <v>-1</v>
      </c>
      <c r="AF3022" s="10">
        <v>37.9</v>
      </c>
      <c r="AG3022" s="10">
        <v>58.12</v>
      </c>
      <c r="AH3022" s="10">
        <f t="shared" si="1426"/>
        <v>361057.34085742669</v>
      </c>
      <c r="AI3022" s="11">
        <f t="shared" si="1414"/>
        <v>0</v>
      </c>
      <c r="AJ3022">
        <f t="shared" si="1415"/>
        <v>0</v>
      </c>
      <c r="AK3022" t="e">
        <f t="shared" si="1427"/>
        <v>#DIV/0!</v>
      </c>
      <c r="AL3022">
        <f t="shared" si="1428"/>
        <v>3.7389853152000008</v>
      </c>
      <c r="AM3022" s="5">
        <f t="shared" si="1429"/>
        <v>4.3</v>
      </c>
      <c r="AN3022">
        <v>0</v>
      </c>
      <c r="AO3022" s="72">
        <f t="shared" si="1430"/>
        <v>0.60000000000000009</v>
      </c>
      <c r="AP3022" s="72">
        <f t="shared" si="1431"/>
        <v>0.4</v>
      </c>
      <c r="AQ3022" s="72">
        <f t="shared" si="1432"/>
        <v>0.60000000000000009</v>
      </c>
      <c r="AR3022" s="71" t="e">
        <f t="shared" si="1433"/>
        <v>#DIV/0!</v>
      </c>
      <c r="BA3022">
        <f t="shared" si="1434"/>
        <v>173</v>
      </c>
      <c r="BB3022" s="91" t="e">
        <f t="shared" si="1435"/>
        <v>#DIV/0!</v>
      </c>
    </row>
    <row r="3023" spans="1:54">
      <c r="A3023" s="2" t="s">
        <v>3140</v>
      </c>
      <c r="B3023" s="7" t="s">
        <v>42966</v>
      </c>
      <c r="C3023" s="17">
        <f t="shared" si="1416"/>
        <v>6.8000000000000007</v>
      </c>
      <c r="D3023" s="28">
        <f t="shared" si="1417"/>
        <v>194</v>
      </c>
      <c r="E3023" s="8">
        <f t="shared" si="1436"/>
        <v>6</v>
      </c>
      <c r="F3023" s="2" t="s">
        <v>8131</v>
      </c>
      <c r="G3023" s="54">
        <f t="shared" si="1437"/>
        <v>5.8</v>
      </c>
      <c r="H3023" s="20">
        <f t="shared" si="1438"/>
        <v>0.80686729999999995</v>
      </c>
      <c r="I3023" s="14" t="s">
        <v>18088</v>
      </c>
      <c r="J3023" s="14" t="s">
        <v>13116</v>
      </c>
      <c r="K3023" s="14" t="s">
        <v>23052</v>
      </c>
      <c r="L3023" s="14" t="s">
        <v>28006</v>
      </c>
      <c r="M3023" s="28">
        <f t="shared" si="1439"/>
        <v>12.8</v>
      </c>
      <c r="N3023" s="46">
        <f t="shared" si="1418"/>
        <v>5.8</v>
      </c>
      <c r="O3023" s="17">
        <f t="shared" si="1419"/>
        <v>0.8</v>
      </c>
      <c r="P3023" s="17">
        <f t="shared" si="1419"/>
        <v>3.4000000000000004</v>
      </c>
      <c r="Q3023" s="124">
        <f t="shared" si="1420"/>
        <v>0.4</v>
      </c>
      <c r="R3023" s="26">
        <f t="shared" si="1421"/>
        <v>1.8</v>
      </c>
      <c r="S3023" s="2" t="s">
        <v>32978</v>
      </c>
      <c r="T3023" s="2" t="s">
        <v>37957</v>
      </c>
      <c r="U3023" s="24">
        <f t="shared" si="1422"/>
        <v>466.8</v>
      </c>
      <c r="V3023" s="66">
        <f t="shared" si="1422"/>
        <v>328.8</v>
      </c>
      <c r="W3023" s="54">
        <f t="shared" si="1423"/>
        <v>0.57999999999999996</v>
      </c>
      <c r="X3023" s="143">
        <f t="shared" si="1424"/>
        <v>466.8</v>
      </c>
      <c r="Y3023" s="143">
        <f t="shared" si="1425"/>
        <v>0.216</v>
      </c>
      <c r="AD3023">
        <v>152</v>
      </c>
      <c r="AE3023">
        <v>-1</v>
      </c>
      <c r="AF3023" s="10">
        <v>37.9</v>
      </c>
      <c r="AG3023" s="10">
        <v>58.12</v>
      </c>
      <c r="AH3023" s="10">
        <f t="shared" si="1426"/>
        <v>321732.75861883163</v>
      </c>
      <c r="AI3023" s="11">
        <f t="shared" si="1414"/>
        <v>0</v>
      </c>
      <c r="AJ3023">
        <f t="shared" si="1415"/>
        <v>0</v>
      </c>
      <c r="AK3023" t="e">
        <f t="shared" si="1427"/>
        <v>#DIV/0!</v>
      </c>
      <c r="AL3023">
        <f t="shared" si="1428"/>
        <v>0.94557769920000057</v>
      </c>
      <c r="AM3023" s="5">
        <f t="shared" si="1429"/>
        <v>1.1600000000000001</v>
      </c>
      <c r="AN3023">
        <v>0</v>
      </c>
      <c r="AO3023" s="72">
        <f t="shared" si="1430"/>
        <v>1.8</v>
      </c>
      <c r="AP3023" s="72">
        <f t="shared" si="1431"/>
        <v>0.4</v>
      </c>
      <c r="AQ3023" s="72">
        <f t="shared" si="1432"/>
        <v>0.4</v>
      </c>
      <c r="AR3023" s="71" t="e">
        <f t="shared" si="1433"/>
        <v>#DIV/0!</v>
      </c>
      <c r="BA3023">
        <f t="shared" si="1434"/>
        <v>194</v>
      </c>
      <c r="BB3023" s="91" t="e">
        <f t="shared" si="1435"/>
        <v>#DIV/0!</v>
      </c>
    </row>
    <row r="3024" spans="1:54">
      <c r="A3024" s="2" t="s">
        <v>3141</v>
      </c>
      <c r="B3024" s="7" t="s">
        <v>42967</v>
      </c>
      <c r="C3024" s="17">
        <f t="shared" si="1416"/>
        <v>28.700000000000003</v>
      </c>
      <c r="D3024" s="28">
        <f t="shared" si="1417"/>
        <v>123</v>
      </c>
      <c r="E3024" s="8">
        <f t="shared" si="1436"/>
        <v>9</v>
      </c>
      <c r="F3024" s="2" t="s">
        <v>8132</v>
      </c>
      <c r="G3024" s="54">
        <f t="shared" si="1437"/>
        <v>27.700000000000003</v>
      </c>
      <c r="H3024" s="20">
        <f t="shared" si="1438"/>
        <v>0.30341059999999997</v>
      </c>
      <c r="I3024" s="14" t="s">
        <v>18089</v>
      </c>
      <c r="J3024" s="14" t="s">
        <v>13117</v>
      </c>
      <c r="K3024" s="14" t="s">
        <v>23053</v>
      </c>
      <c r="L3024" s="14" t="s">
        <v>28007</v>
      </c>
      <c r="M3024" s="28">
        <f t="shared" si="1439"/>
        <v>12.4</v>
      </c>
      <c r="N3024" s="46">
        <f t="shared" si="1418"/>
        <v>6.2</v>
      </c>
      <c r="O3024" s="17">
        <f t="shared" si="1419"/>
        <v>2.2000000000000002</v>
      </c>
      <c r="P3024" s="17">
        <f t="shared" si="1419"/>
        <v>4.2</v>
      </c>
      <c r="Q3024" s="124">
        <f t="shared" si="1420"/>
        <v>0.4</v>
      </c>
      <c r="R3024" s="26">
        <f t="shared" si="1421"/>
        <v>0.60000000000000009</v>
      </c>
      <c r="S3024" s="2" t="s">
        <v>32979</v>
      </c>
      <c r="T3024" s="2" t="s">
        <v>37958</v>
      </c>
      <c r="U3024" s="24">
        <f t="shared" si="1422"/>
        <v>396.3</v>
      </c>
      <c r="V3024" s="66">
        <f t="shared" si="1422"/>
        <v>388</v>
      </c>
      <c r="W3024" s="54">
        <f t="shared" si="1423"/>
        <v>2.7699999999999996</v>
      </c>
      <c r="X3024" s="143">
        <f t="shared" si="1424"/>
        <v>396.3</v>
      </c>
      <c r="Y3024" s="143">
        <f t="shared" si="1425"/>
        <v>0.65399999999999991</v>
      </c>
      <c r="AD3024">
        <v>152</v>
      </c>
      <c r="AE3024">
        <v>-1</v>
      </c>
      <c r="AF3024" s="10">
        <v>37.9</v>
      </c>
      <c r="AG3024" s="10">
        <v>58.12</v>
      </c>
      <c r="AH3024" s="10">
        <f t="shared" si="1426"/>
        <v>223129.53996845963</v>
      </c>
      <c r="AI3024" s="11">
        <f t="shared" si="1414"/>
        <v>0</v>
      </c>
      <c r="AJ3024">
        <f t="shared" si="1415"/>
        <v>0</v>
      </c>
      <c r="AK3024" t="e">
        <f t="shared" si="1427"/>
        <v>#DIV/0!</v>
      </c>
      <c r="AL3024">
        <f t="shared" si="1428"/>
        <v>3.8618916336000009</v>
      </c>
      <c r="AM3024" s="5">
        <f t="shared" si="1429"/>
        <v>5.5400000000000009</v>
      </c>
      <c r="AN3024">
        <v>0</v>
      </c>
      <c r="AO3024" s="72">
        <f t="shared" si="1430"/>
        <v>0.60000000000000009</v>
      </c>
      <c r="AP3024" s="72">
        <f t="shared" si="1431"/>
        <v>0.4</v>
      </c>
      <c r="AQ3024" s="72">
        <f t="shared" si="1432"/>
        <v>0.60000000000000009</v>
      </c>
      <c r="AR3024" s="71" t="e">
        <f t="shared" si="1433"/>
        <v>#DIV/0!</v>
      </c>
      <c r="BA3024">
        <f t="shared" si="1434"/>
        <v>123</v>
      </c>
      <c r="BB3024" s="91" t="e">
        <f t="shared" si="1435"/>
        <v>#DIV/0!</v>
      </c>
    </row>
    <row r="3025" spans="1:54">
      <c r="A3025" s="2" t="s">
        <v>3142</v>
      </c>
      <c r="B3025" s="7" t="s">
        <v>42968</v>
      </c>
      <c r="C3025" s="17">
        <f t="shared" si="1416"/>
        <v>32.700000000000003</v>
      </c>
      <c r="D3025" s="28">
        <f t="shared" si="1417"/>
        <v>152</v>
      </c>
      <c r="E3025" s="8">
        <f t="shared" si="1436"/>
        <v>5</v>
      </c>
      <c r="F3025" s="2" t="s">
        <v>8133</v>
      </c>
      <c r="G3025" s="54">
        <f t="shared" si="1437"/>
        <v>31.700000000000003</v>
      </c>
      <c r="H3025" s="20">
        <f t="shared" si="1438"/>
        <v>0.40303319999999998</v>
      </c>
      <c r="I3025" s="14" t="s">
        <v>18090</v>
      </c>
      <c r="J3025" s="14" t="s">
        <v>13118</v>
      </c>
      <c r="K3025" s="14" t="s">
        <v>23054</v>
      </c>
      <c r="L3025" s="14" t="s">
        <v>28008</v>
      </c>
      <c r="M3025" s="28">
        <f t="shared" si="1439"/>
        <v>12.6</v>
      </c>
      <c r="N3025" s="46">
        <f t="shared" si="1418"/>
        <v>6.4</v>
      </c>
      <c r="O3025" s="17">
        <f t="shared" si="1419"/>
        <v>1.2000000000000002</v>
      </c>
      <c r="P3025" s="17">
        <f t="shared" si="1419"/>
        <v>3.8000000000000003</v>
      </c>
      <c r="Q3025" s="124">
        <f t="shared" si="1420"/>
        <v>0.2</v>
      </c>
      <c r="R3025" s="26">
        <f t="shared" si="1421"/>
        <v>0.4</v>
      </c>
      <c r="S3025" s="2" t="s">
        <v>32980</v>
      </c>
      <c r="T3025" s="2" t="s">
        <v>37959</v>
      </c>
      <c r="U3025" s="24">
        <f t="shared" si="1422"/>
        <v>425</v>
      </c>
      <c r="V3025" s="66">
        <f t="shared" si="1422"/>
        <v>329.1</v>
      </c>
      <c r="W3025" s="54">
        <f t="shared" si="1423"/>
        <v>3.17</v>
      </c>
      <c r="X3025" s="143">
        <f t="shared" si="1424"/>
        <v>425</v>
      </c>
      <c r="Y3025" s="143">
        <f t="shared" si="1425"/>
        <v>0.73399999999999999</v>
      </c>
      <c r="AD3025">
        <v>152</v>
      </c>
      <c r="AE3025">
        <v>-1</v>
      </c>
      <c r="AF3025" s="10">
        <v>37.9</v>
      </c>
      <c r="AG3025" s="10">
        <v>58.12</v>
      </c>
      <c r="AH3025" s="10">
        <f t="shared" si="1426"/>
        <v>321288.0928068629</v>
      </c>
      <c r="AI3025" s="11">
        <f t="shared" si="1414"/>
        <v>0</v>
      </c>
      <c r="AJ3025">
        <f t="shared" si="1415"/>
        <v>0</v>
      </c>
      <c r="AK3025" t="e">
        <f t="shared" si="1427"/>
        <v>#DIV/0!</v>
      </c>
      <c r="AL3025">
        <f t="shared" si="1428"/>
        <v>1.0888674432000003</v>
      </c>
      <c r="AM3025" s="5">
        <f t="shared" si="1429"/>
        <v>6.3400000000000007</v>
      </c>
      <c r="AN3025">
        <v>0</v>
      </c>
      <c r="AO3025" s="72">
        <f t="shared" si="1430"/>
        <v>0.4</v>
      </c>
      <c r="AP3025" s="72">
        <f t="shared" si="1431"/>
        <v>0.2</v>
      </c>
      <c r="AQ3025" s="72">
        <f t="shared" si="1432"/>
        <v>0.4</v>
      </c>
      <c r="AR3025" s="71" t="e">
        <f t="shared" si="1433"/>
        <v>#DIV/0!</v>
      </c>
      <c r="BA3025">
        <f t="shared" si="1434"/>
        <v>152</v>
      </c>
      <c r="BB3025" s="91" t="e">
        <f t="shared" si="1435"/>
        <v>#DIV/0!</v>
      </c>
    </row>
    <row r="3026" spans="1:54">
      <c r="A3026" s="2" t="s">
        <v>3143</v>
      </c>
      <c r="B3026" s="7" t="s">
        <v>42969</v>
      </c>
      <c r="C3026" s="17">
        <f t="shared" si="1416"/>
        <v>17</v>
      </c>
      <c r="D3026" s="28">
        <f t="shared" si="1417"/>
        <v>277</v>
      </c>
      <c r="E3026" s="8">
        <f t="shared" si="1436"/>
        <v>7</v>
      </c>
      <c r="F3026" s="2" t="s">
        <v>8134</v>
      </c>
      <c r="G3026" s="54">
        <f t="shared" si="1437"/>
        <v>16.100000000000001</v>
      </c>
      <c r="H3026" s="20">
        <f t="shared" si="1438"/>
        <v>0.22880500000000001</v>
      </c>
      <c r="I3026" s="14" t="s">
        <v>18091</v>
      </c>
      <c r="J3026" s="14" t="s">
        <v>13119</v>
      </c>
      <c r="K3026" s="14" t="s">
        <v>23055</v>
      </c>
      <c r="L3026" s="14" t="s">
        <v>28009</v>
      </c>
      <c r="M3026" s="28">
        <f t="shared" si="1439"/>
        <v>10.3</v>
      </c>
      <c r="N3026" s="46">
        <f t="shared" si="1418"/>
        <v>5.6</v>
      </c>
      <c r="O3026" s="17">
        <f t="shared" si="1419"/>
        <v>1.4000000000000001</v>
      </c>
      <c r="P3026" s="17">
        <f t="shared" si="1419"/>
        <v>8.4</v>
      </c>
      <c r="Q3026" s="124">
        <f t="shared" si="1420"/>
        <v>0.4</v>
      </c>
      <c r="R3026" s="26">
        <f t="shared" si="1421"/>
        <v>0.60000000000000009</v>
      </c>
      <c r="S3026" s="2" t="s">
        <v>32981</v>
      </c>
      <c r="T3026" s="2" t="s">
        <v>37960</v>
      </c>
      <c r="U3026" s="24">
        <f t="shared" si="1422"/>
        <v>550.4</v>
      </c>
      <c r="V3026" s="66">
        <f t="shared" si="1422"/>
        <v>380.90000000000003</v>
      </c>
      <c r="W3026" s="54">
        <f t="shared" si="1423"/>
        <v>1.61</v>
      </c>
      <c r="X3026" s="143">
        <f t="shared" si="1424"/>
        <v>550.4</v>
      </c>
      <c r="Y3026" s="143">
        <f t="shared" si="1425"/>
        <v>0.42200000000000004</v>
      </c>
      <c r="AD3026">
        <v>152</v>
      </c>
      <c r="AE3026">
        <v>-1</v>
      </c>
      <c r="AF3026" s="10">
        <v>37.9</v>
      </c>
      <c r="AG3026" s="10">
        <v>58.12</v>
      </c>
      <c r="AH3026" s="10">
        <f t="shared" si="1426"/>
        <v>238606.36402293408</v>
      </c>
      <c r="AI3026" s="11">
        <f t="shared" si="1414"/>
        <v>0</v>
      </c>
      <c r="AJ3026">
        <f t="shared" si="1415"/>
        <v>0</v>
      </c>
      <c r="AK3026" t="e">
        <f t="shared" si="1427"/>
        <v>#DIV/0!</v>
      </c>
      <c r="AL3026">
        <f t="shared" si="1428"/>
        <v>5.441551920000002</v>
      </c>
      <c r="AM3026" s="5">
        <f t="shared" si="1429"/>
        <v>3.2</v>
      </c>
      <c r="AN3026">
        <v>0</v>
      </c>
      <c r="AO3026" s="72">
        <f t="shared" si="1430"/>
        <v>0.60000000000000009</v>
      </c>
      <c r="AP3026" s="72">
        <f t="shared" si="1431"/>
        <v>0.4</v>
      </c>
      <c r="AQ3026" s="72">
        <f t="shared" si="1432"/>
        <v>0.60000000000000009</v>
      </c>
      <c r="AR3026" s="71" t="e">
        <f t="shared" si="1433"/>
        <v>#DIV/0!</v>
      </c>
      <c r="BA3026">
        <f t="shared" si="1434"/>
        <v>277</v>
      </c>
      <c r="BB3026" s="91" t="e">
        <f t="shared" si="1435"/>
        <v>#DIV/0!</v>
      </c>
    </row>
    <row r="3027" spans="1:54">
      <c r="A3027" s="2" t="s">
        <v>3144</v>
      </c>
      <c r="B3027" s="7" t="s">
        <v>42970</v>
      </c>
      <c r="C3027" s="17">
        <f t="shared" si="1416"/>
        <v>9.6</v>
      </c>
      <c r="D3027" s="28">
        <f t="shared" si="1417"/>
        <v>261</v>
      </c>
      <c r="E3027" s="8">
        <f t="shared" si="1436"/>
        <v>7</v>
      </c>
      <c r="F3027" s="2" t="s">
        <v>8135</v>
      </c>
      <c r="G3027" s="54">
        <f t="shared" si="1437"/>
        <v>8.6999999999999993</v>
      </c>
      <c r="H3027" s="20">
        <f t="shared" si="1438"/>
        <v>0.26516129999999999</v>
      </c>
      <c r="I3027" s="14" t="s">
        <v>18092</v>
      </c>
      <c r="J3027" s="14" t="s">
        <v>13120</v>
      </c>
      <c r="K3027" s="14" t="s">
        <v>23056</v>
      </c>
      <c r="L3027" s="14" t="s">
        <v>28010</v>
      </c>
      <c r="M3027" s="28">
        <f t="shared" si="1439"/>
        <v>12.5</v>
      </c>
      <c r="N3027" s="46">
        <f t="shared" si="1418"/>
        <v>5</v>
      </c>
      <c r="O3027" s="17">
        <f t="shared" si="1419"/>
        <v>0.4</v>
      </c>
      <c r="P3027" s="17">
        <f t="shared" si="1419"/>
        <v>4</v>
      </c>
      <c r="Q3027" s="124">
        <f t="shared" si="1420"/>
        <v>1.2000000000000002</v>
      </c>
      <c r="R3027" s="26">
        <f t="shared" si="1421"/>
        <v>1.6</v>
      </c>
      <c r="S3027" s="2" t="s">
        <v>32982</v>
      </c>
      <c r="T3027" s="2" t="s">
        <v>37961</v>
      </c>
      <c r="U3027" s="24">
        <f t="shared" si="1422"/>
        <v>534.4</v>
      </c>
      <c r="V3027" s="66">
        <f t="shared" si="1422"/>
        <v>381.8</v>
      </c>
      <c r="W3027" s="54">
        <f t="shared" si="1423"/>
        <v>0.87</v>
      </c>
      <c r="X3027" s="143">
        <f t="shared" si="1424"/>
        <v>534.4</v>
      </c>
      <c r="Y3027" s="143">
        <f t="shared" si="1425"/>
        <v>0.27400000000000002</v>
      </c>
      <c r="AD3027">
        <v>152</v>
      </c>
      <c r="AE3027">
        <v>-1</v>
      </c>
      <c r="AF3027" s="10">
        <v>37.9</v>
      </c>
      <c r="AG3027" s="10">
        <v>58.12</v>
      </c>
      <c r="AH3027" s="10">
        <f t="shared" si="1426"/>
        <v>236753.60600474486</v>
      </c>
      <c r="AI3027" s="11">
        <f t="shared" si="1414"/>
        <v>0</v>
      </c>
      <c r="AJ3027">
        <f t="shared" si="1415"/>
        <v>0</v>
      </c>
      <c r="AK3027" t="e">
        <f t="shared" si="1427"/>
        <v>#DIV/0!</v>
      </c>
      <c r="AL3027">
        <f t="shared" si="1428"/>
        <v>1.8811870720000003</v>
      </c>
      <c r="AM3027" s="5">
        <f t="shared" si="1429"/>
        <v>1.72</v>
      </c>
      <c r="AN3027">
        <v>0</v>
      </c>
      <c r="AO3027" s="72">
        <f t="shared" si="1430"/>
        <v>1.6</v>
      </c>
      <c r="AP3027" s="72">
        <f t="shared" si="1431"/>
        <v>1.2000000000000002</v>
      </c>
      <c r="AQ3027" s="72">
        <f t="shared" si="1432"/>
        <v>1.2000000000000002</v>
      </c>
      <c r="AR3027" s="71" t="e">
        <f t="shared" si="1433"/>
        <v>#DIV/0!</v>
      </c>
      <c r="BA3027">
        <f t="shared" si="1434"/>
        <v>261</v>
      </c>
      <c r="BB3027" s="91" t="e">
        <f t="shared" si="1435"/>
        <v>#DIV/0!</v>
      </c>
    </row>
    <row r="3028" spans="1:54">
      <c r="A3028" s="2" t="s">
        <v>3145</v>
      </c>
      <c r="B3028" s="7" t="s">
        <v>42971</v>
      </c>
      <c r="C3028" s="17">
        <f t="shared" si="1416"/>
        <v>7.2</v>
      </c>
      <c r="D3028" s="28">
        <f t="shared" si="1417"/>
        <v>143</v>
      </c>
      <c r="E3028" s="8">
        <f t="shared" si="1436"/>
        <v>6</v>
      </c>
      <c r="F3028" s="2" t="s">
        <v>8136</v>
      </c>
      <c r="G3028" s="54">
        <f t="shared" si="1437"/>
        <v>6.1999999999999993</v>
      </c>
      <c r="H3028" s="20">
        <f t="shared" si="1438"/>
        <v>0.87113039999999997</v>
      </c>
      <c r="I3028" s="14" t="s">
        <v>18093</v>
      </c>
      <c r="J3028" s="14" t="s">
        <v>13121</v>
      </c>
      <c r="K3028" s="14" t="s">
        <v>23057</v>
      </c>
      <c r="L3028" s="14" t="s">
        <v>28011</v>
      </c>
      <c r="M3028" s="28">
        <f t="shared" si="1439"/>
        <v>10.5</v>
      </c>
      <c r="N3028" s="46">
        <f t="shared" si="1418"/>
        <v>5</v>
      </c>
      <c r="O3028" s="17">
        <f t="shared" si="1419"/>
        <v>1.8</v>
      </c>
      <c r="P3028" s="17">
        <f t="shared" si="1419"/>
        <v>8</v>
      </c>
      <c r="Q3028" s="124">
        <f t="shared" si="1420"/>
        <v>0.2</v>
      </c>
      <c r="R3028" s="26">
        <f t="shared" si="1421"/>
        <v>1.4000000000000001</v>
      </c>
      <c r="S3028" s="2" t="s">
        <v>32983</v>
      </c>
      <c r="T3028" s="2" t="s">
        <v>37962</v>
      </c>
      <c r="U3028" s="24">
        <f t="shared" si="1422"/>
        <v>416.20000000000005</v>
      </c>
      <c r="V3028" s="66">
        <f t="shared" si="1422"/>
        <v>389.20000000000005</v>
      </c>
      <c r="W3028" s="54">
        <f t="shared" si="1423"/>
        <v>0.62</v>
      </c>
      <c r="X3028" s="143">
        <f t="shared" si="1424"/>
        <v>416.20000000000005</v>
      </c>
      <c r="Y3028" s="143">
        <f t="shared" si="1425"/>
        <v>0.224</v>
      </c>
      <c r="AD3028">
        <v>152</v>
      </c>
      <c r="AE3028">
        <v>-1</v>
      </c>
      <c r="AF3028" s="10">
        <v>37.9</v>
      </c>
      <c r="AG3028" s="10">
        <v>58.12</v>
      </c>
      <c r="AH3028" s="10">
        <f t="shared" si="1426"/>
        <v>220412.0297043063</v>
      </c>
      <c r="AI3028" s="11">
        <f t="shared" si="1414"/>
        <v>0</v>
      </c>
      <c r="AJ3028">
        <f t="shared" si="1415"/>
        <v>0</v>
      </c>
      <c r="AK3028" t="e">
        <f t="shared" si="1427"/>
        <v>#DIV/0!</v>
      </c>
      <c r="AL3028">
        <f t="shared" si="1428"/>
        <v>2.5980111360000007</v>
      </c>
      <c r="AM3028" s="5">
        <f t="shared" si="1429"/>
        <v>1.24</v>
      </c>
      <c r="AN3028">
        <v>0</v>
      </c>
      <c r="AO3028" s="72">
        <f t="shared" si="1430"/>
        <v>1.4000000000000001</v>
      </c>
      <c r="AP3028" s="72">
        <f t="shared" si="1431"/>
        <v>0.2</v>
      </c>
      <c r="AQ3028" s="72">
        <f t="shared" si="1432"/>
        <v>0.2</v>
      </c>
      <c r="AR3028" s="71" t="e">
        <f t="shared" si="1433"/>
        <v>#DIV/0!</v>
      </c>
      <c r="BA3028">
        <f t="shared" si="1434"/>
        <v>143</v>
      </c>
      <c r="BB3028" s="91" t="e">
        <f t="shared" si="1435"/>
        <v>#DIV/0!</v>
      </c>
    </row>
    <row r="3029" spans="1:54">
      <c r="A3029" s="2" t="s">
        <v>3146</v>
      </c>
      <c r="B3029" s="7" t="s">
        <v>42972</v>
      </c>
      <c r="C3029" s="17">
        <f t="shared" si="1416"/>
        <v>10.4</v>
      </c>
      <c r="D3029" s="28">
        <f t="shared" si="1417"/>
        <v>107</v>
      </c>
      <c r="E3029" s="8">
        <f t="shared" si="1436"/>
        <v>8</v>
      </c>
      <c r="F3029" s="2" t="s">
        <v>8137</v>
      </c>
      <c r="G3029" s="54">
        <f t="shared" si="1437"/>
        <v>9.4</v>
      </c>
      <c r="H3029" s="20">
        <f t="shared" si="1438"/>
        <v>0.69921169999999999</v>
      </c>
      <c r="I3029" s="14" t="s">
        <v>18094</v>
      </c>
      <c r="J3029" s="14" t="s">
        <v>13122</v>
      </c>
      <c r="K3029" s="14" t="s">
        <v>23058</v>
      </c>
      <c r="L3029" s="14" t="s">
        <v>28012</v>
      </c>
      <c r="M3029" s="28">
        <f t="shared" si="1439"/>
        <v>13.4</v>
      </c>
      <c r="N3029" s="46">
        <f t="shared" si="1418"/>
        <v>5.8</v>
      </c>
      <c r="O3029" s="17">
        <f t="shared" si="1419"/>
        <v>1</v>
      </c>
      <c r="P3029" s="17">
        <f t="shared" si="1419"/>
        <v>2.2000000000000002</v>
      </c>
      <c r="Q3029" s="124">
        <f t="shared" si="1420"/>
        <v>0.60000000000000009</v>
      </c>
      <c r="R3029" s="26">
        <f t="shared" si="1421"/>
        <v>1.8</v>
      </c>
      <c r="S3029" s="2" t="s">
        <v>32984</v>
      </c>
      <c r="T3029" s="2" t="s">
        <v>37963</v>
      </c>
      <c r="U3029" s="24">
        <f t="shared" si="1422"/>
        <v>380.3</v>
      </c>
      <c r="V3029" s="66">
        <f t="shared" si="1422"/>
        <v>391.90000000000003</v>
      </c>
      <c r="W3029" s="54">
        <f t="shared" si="1423"/>
        <v>0.94000000000000006</v>
      </c>
      <c r="X3029" s="143">
        <f t="shared" si="1424"/>
        <v>380.3</v>
      </c>
      <c r="Y3029" s="143">
        <f t="shared" si="1425"/>
        <v>0.28800000000000003</v>
      </c>
      <c r="AD3029">
        <v>152</v>
      </c>
      <c r="AE3029">
        <v>-1</v>
      </c>
      <c r="AF3029" s="10">
        <v>37.9</v>
      </c>
      <c r="AG3029" s="10">
        <v>58.12</v>
      </c>
      <c r="AH3029" s="10">
        <f t="shared" si="1426"/>
        <v>213775.59156619266</v>
      </c>
      <c r="AI3029" s="11">
        <f t="shared" si="1414"/>
        <v>0</v>
      </c>
      <c r="AJ3029">
        <f t="shared" si="1415"/>
        <v>0</v>
      </c>
      <c r="AK3029" t="e">
        <f t="shared" si="1427"/>
        <v>#DIV/0!</v>
      </c>
      <c r="AL3029">
        <f t="shared" si="1428"/>
        <v>1.1911216680000001</v>
      </c>
      <c r="AM3029" s="5">
        <f t="shared" si="1429"/>
        <v>1.8800000000000001</v>
      </c>
      <c r="AN3029">
        <v>0</v>
      </c>
      <c r="AO3029" s="72">
        <f t="shared" si="1430"/>
        <v>1.8</v>
      </c>
      <c r="AP3029" s="72">
        <f t="shared" si="1431"/>
        <v>0.60000000000000009</v>
      </c>
      <c r="AQ3029" s="72">
        <f t="shared" si="1432"/>
        <v>0.60000000000000009</v>
      </c>
      <c r="AR3029" s="71" t="e">
        <f t="shared" si="1433"/>
        <v>#DIV/0!</v>
      </c>
      <c r="BA3029">
        <f t="shared" si="1434"/>
        <v>107</v>
      </c>
      <c r="BB3029" s="91" t="e">
        <f t="shared" si="1435"/>
        <v>#DIV/0!</v>
      </c>
    </row>
    <row r="3030" spans="1:54">
      <c r="A3030" s="2" t="s">
        <v>3147</v>
      </c>
      <c r="B3030" s="7" t="s">
        <v>42973</v>
      </c>
      <c r="C3030" s="17">
        <f t="shared" si="1416"/>
        <v>27.900000000000002</v>
      </c>
      <c r="D3030" s="28">
        <f t="shared" si="1417"/>
        <v>250</v>
      </c>
      <c r="E3030" s="8">
        <f t="shared" si="1436"/>
        <v>12</v>
      </c>
      <c r="F3030" s="2" t="s">
        <v>8138</v>
      </c>
      <c r="G3030" s="54">
        <f t="shared" si="1437"/>
        <v>26.900000000000002</v>
      </c>
      <c r="H3030" s="20">
        <f t="shared" si="1438"/>
        <v>0.16848600000000002</v>
      </c>
      <c r="I3030" s="14" t="s">
        <v>18095</v>
      </c>
      <c r="J3030" s="14" t="s">
        <v>13123</v>
      </c>
      <c r="K3030" s="14" t="s">
        <v>23059</v>
      </c>
      <c r="L3030" s="14" t="s">
        <v>28013</v>
      </c>
      <c r="M3030" s="28">
        <f t="shared" si="1439"/>
        <v>14</v>
      </c>
      <c r="N3030" s="46">
        <f t="shared" si="1418"/>
        <v>6.6</v>
      </c>
      <c r="O3030" s="17">
        <f t="shared" si="1419"/>
        <v>1.4000000000000001</v>
      </c>
      <c r="P3030" s="17">
        <f t="shared" si="1419"/>
        <v>1</v>
      </c>
      <c r="Q3030" s="124">
        <f t="shared" si="1420"/>
        <v>2</v>
      </c>
      <c r="R3030" s="26">
        <f t="shared" si="1421"/>
        <v>2.4000000000000004</v>
      </c>
      <c r="S3030" s="2" t="s">
        <v>32985</v>
      </c>
      <c r="T3030" s="2" t="s">
        <v>37964</v>
      </c>
      <c r="U3030" s="24">
        <f t="shared" si="1422"/>
        <v>522.6</v>
      </c>
      <c r="V3030" s="66">
        <f t="shared" si="1422"/>
        <v>390.5</v>
      </c>
      <c r="W3030" s="54">
        <f t="shared" si="1423"/>
        <v>2.69</v>
      </c>
      <c r="X3030" s="143">
        <f t="shared" si="1424"/>
        <v>522.6</v>
      </c>
      <c r="Y3030" s="143">
        <f t="shared" si="1425"/>
        <v>0.63800000000000001</v>
      </c>
      <c r="AD3030">
        <v>152</v>
      </c>
      <c r="AE3030">
        <v>-1</v>
      </c>
      <c r="AF3030" s="10">
        <v>37.9</v>
      </c>
      <c r="AG3030" s="10">
        <v>58.12</v>
      </c>
      <c r="AH3030" s="10">
        <f t="shared" si="1426"/>
        <v>217379.52475447257</v>
      </c>
      <c r="AI3030" s="11">
        <f t="shared" si="1414"/>
        <v>0</v>
      </c>
      <c r="AJ3030">
        <f t="shared" si="1415"/>
        <v>0</v>
      </c>
      <c r="AK3030" t="e">
        <f t="shared" si="1427"/>
        <v>#DIV/0!</v>
      </c>
      <c r="AL3030">
        <f t="shared" si="1428"/>
        <v>2.7938870400000004</v>
      </c>
      <c r="AM3030" s="5">
        <f t="shared" si="1429"/>
        <v>5.3800000000000008</v>
      </c>
      <c r="AN3030">
        <v>0</v>
      </c>
      <c r="AO3030" s="72">
        <f t="shared" si="1430"/>
        <v>2.4000000000000004</v>
      </c>
      <c r="AP3030" s="72">
        <f t="shared" si="1431"/>
        <v>2</v>
      </c>
      <c r="AQ3030" s="72">
        <f t="shared" si="1432"/>
        <v>2</v>
      </c>
      <c r="AR3030" s="71" t="e">
        <f t="shared" si="1433"/>
        <v>#DIV/0!</v>
      </c>
      <c r="BA3030">
        <f t="shared" si="1434"/>
        <v>250</v>
      </c>
      <c r="BB3030" s="91" t="e">
        <f t="shared" si="1435"/>
        <v>#DIV/0!</v>
      </c>
    </row>
    <row r="3031" spans="1:54">
      <c r="A3031" s="2" t="s">
        <v>3148</v>
      </c>
      <c r="B3031" s="7" t="s">
        <v>42974</v>
      </c>
      <c r="C3031" s="17">
        <f t="shared" si="1416"/>
        <v>38</v>
      </c>
      <c r="D3031" s="28">
        <f t="shared" si="1417"/>
        <v>80</v>
      </c>
      <c r="E3031" s="8">
        <f t="shared" si="1436"/>
        <v>14</v>
      </c>
      <c r="F3031" s="2" t="s">
        <v>8139</v>
      </c>
      <c r="G3031" s="54">
        <f t="shared" si="1437"/>
        <v>37</v>
      </c>
      <c r="H3031" s="20">
        <f t="shared" si="1438"/>
        <v>0.58061629999999997</v>
      </c>
      <c r="I3031" s="14" t="s">
        <v>18096</v>
      </c>
      <c r="J3031" s="14" t="s">
        <v>13124</v>
      </c>
      <c r="K3031" s="14" t="s">
        <v>23060</v>
      </c>
      <c r="L3031" s="14" t="s">
        <v>28014</v>
      </c>
      <c r="M3031" s="28">
        <f t="shared" si="1439"/>
        <v>13.1</v>
      </c>
      <c r="N3031" s="46">
        <f t="shared" si="1418"/>
        <v>6.4</v>
      </c>
      <c r="O3031" s="17">
        <f t="shared" si="1419"/>
        <v>2.4000000000000004</v>
      </c>
      <c r="P3031" s="17">
        <f t="shared" si="1419"/>
        <v>2.8000000000000003</v>
      </c>
      <c r="Q3031" s="124">
        <f t="shared" si="1420"/>
        <v>0.8</v>
      </c>
      <c r="R3031" s="26">
        <f t="shared" si="1421"/>
        <v>1.8</v>
      </c>
      <c r="S3031" s="2" t="s">
        <v>32986</v>
      </c>
      <c r="T3031" s="2" t="s">
        <v>37965</v>
      </c>
      <c r="U3031" s="24">
        <f t="shared" si="1422"/>
        <v>353.40000000000003</v>
      </c>
      <c r="V3031" s="66">
        <f t="shared" si="1422"/>
        <v>365.40000000000003</v>
      </c>
      <c r="W3031" s="54">
        <f t="shared" si="1423"/>
        <v>3.6999999999999997</v>
      </c>
      <c r="X3031" s="143">
        <f t="shared" si="1424"/>
        <v>353.40000000000003</v>
      </c>
      <c r="Y3031" s="143">
        <f t="shared" si="1425"/>
        <v>0.84</v>
      </c>
      <c r="AD3031">
        <v>152</v>
      </c>
      <c r="AE3031">
        <v>-1</v>
      </c>
      <c r="AF3031" s="10">
        <v>37.9</v>
      </c>
      <c r="AG3031" s="10">
        <v>58.12</v>
      </c>
      <c r="AH3031" s="10">
        <f t="shared" si="1426"/>
        <v>267788.45556310704</v>
      </c>
      <c r="AI3031" s="11">
        <f t="shared" si="1414"/>
        <v>0</v>
      </c>
      <c r="AJ3031">
        <f t="shared" si="1415"/>
        <v>0</v>
      </c>
      <c r="AK3031" t="e">
        <f t="shared" si="1427"/>
        <v>#DIV/0!</v>
      </c>
      <c r="AL3031">
        <f t="shared" si="1428"/>
        <v>5.0728652352000028</v>
      </c>
      <c r="AM3031" s="5">
        <f t="shared" si="1429"/>
        <v>7.4</v>
      </c>
      <c r="AN3031">
        <v>0</v>
      </c>
      <c r="AO3031" s="72">
        <f t="shared" si="1430"/>
        <v>1.8</v>
      </c>
      <c r="AP3031" s="72">
        <f t="shared" si="1431"/>
        <v>0.8</v>
      </c>
      <c r="AQ3031" s="72">
        <f t="shared" si="1432"/>
        <v>0.8</v>
      </c>
      <c r="AR3031" s="71" t="e">
        <f t="shared" si="1433"/>
        <v>#DIV/0!</v>
      </c>
      <c r="BA3031">
        <f t="shared" si="1434"/>
        <v>80</v>
      </c>
      <c r="BB3031" s="91" t="e">
        <f t="shared" si="1435"/>
        <v>#DIV/0!</v>
      </c>
    </row>
    <row r="3032" spans="1:54">
      <c r="A3032" s="2" t="s">
        <v>3149</v>
      </c>
      <c r="B3032" s="7" t="s">
        <v>42975</v>
      </c>
      <c r="C3032" s="17">
        <f t="shared" si="1416"/>
        <v>34.700000000000003</v>
      </c>
      <c r="D3032" s="28">
        <f t="shared" si="1417"/>
        <v>23</v>
      </c>
      <c r="E3032" s="8">
        <f t="shared" si="1436"/>
        <v>9</v>
      </c>
      <c r="F3032" s="2" t="s">
        <v>8140</v>
      </c>
      <c r="G3032" s="54">
        <f t="shared" si="1437"/>
        <v>33.800000000000004</v>
      </c>
      <c r="H3032" s="20">
        <f t="shared" si="1438"/>
        <v>0.86939820000000001</v>
      </c>
      <c r="I3032" s="14" t="s">
        <v>18097</v>
      </c>
      <c r="J3032" s="14" t="s">
        <v>13125</v>
      </c>
      <c r="K3032" s="14" t="s">
        <v>23061</v>
      </c>
      <c r="L3032" s="14" t="s">
        <v>28015</v>
      </c>
      <c r="M3032" s="28">
        <f t="shared" si="1439"/>
        <v>11.8</v>
      </c>
      <c r="N3032" s="46">
        <f t="shared" si="1418"/>
        <v>6.8</v>
      </c>
      <c r="O3032" s="17">
        <f t="shared" si="1419"/>
        <v>2</v>
      </c>
      <c r="P3032" s="17">
        <f t="shared" si="1419"/>
        <v>5.4</v>
      </c>
      <c r="Q3032" s="124">
        <f t="shared" si="1420"/>
        <v>0.4</v>
      </c>
      <c r="R3032" s="26">
        <f t="shared" si="1421"/>
        <v>2.6</v>
      </c>
      <c r="S3032" s="2" t="s">
        <v>32987</v>
      </c>
      <c r="T3032" s="2" t="s">
        <v>37966</v>
      </c>
      <c r="U3032" s="24">
        <f t="shared" si="1422"/>
        <v>296.3</v>
      </c>
      <c r="V3032" s="66">
        <f t="shared" si="1422"/>
        <v>380.1</v>
      </c>
      <c r="W3032" s="54">
        <f t="shared" si="1423"/>
        <v>3.38</v>
      </c>
      <c r="X3032" s="143">
        <f t="shared" si="1424"/>
        <v>296.3</v>
      </c>
      <c r="Y3032" s="143">
        <f t="shared" si="1425"/>
        <v>0.77599999999999991</v>
      </c>
      <c r="AD3032">
        <v>152</v>
      </c>
      <c r="AE3032">
        <v>-1</v>
      </c>
      <c r="AF3032" s="10">
        <v>37.9</v>
      </c>
      <c r="AG3032" s="10">
        <v>58.12</v>
      </c>
      <c r="AH3032" s="10">
        <f t="shared" si="1426"/>
        <v>240327.55030778243</v>
      </c>
      <c r="AI3032" s="11">
        <f t="shared" si="1414"/>
        <v>0</v>
      </c>
      <c r="AJ3032">
        <f t="shared" si="1415"/>
        <v>0</v>
      </c>
      <c r="AK3032" t="e">
        <f t="shared" si="1427"/>
        <v>#DIV/0!</v>
      </c>
      <c r="AL3032">
        <f t="shared" si="1428"/>
        <v>3.6672985439999999</v>
      </c>
      <c r="AM3032" s="5">
        <f t="shared" si="1429"/>
        <v>6.74</v>
      </c>
      <c r="AN3032">
        <v>0</v>
      </c>
      <c r="AO3032" s="72">
        <f t="shared" si="1430"/>
        <v>2.6</v>
      </c>
      <c r="AP3032" s="72">
        <f t="shared" si="1431"/>
        <v>0.4</v>
      </c>
      <c r="AQ3032" s="72">
        <f t="shared" si="1432"/>
        <v>0.4</v>
      </c>
      <c r="AR3032" s="71" t="e">
        <f t="shared" si="1433"/>
        <v>#DIV/0!</v>
      </c>
      <c r="BA3032">
        <f t="shared" si="1434"/>
        <v>23</v>
      </c>
      <c r="BB3032" s="91" t="e">
        <f t="shared" si="1435"/>
        <v>#DIV/0!</v>
      </c>
    </row>
    <row r="3033" spans="1:54">
      <c r="A3033" s="2" t="s">
        <v>3150</v>
      </c>
      <c r="B3033" s="7" t="s">
        <v>42976</v>
      </c>
      <c r="C3033" s="17">
        <f t="shared" si="1416"/>
        <v>36.9</v>
      </c>
      <c r="D3033" s="28">
        <f t="shared" si="1417"/>
        <v>129</v>
      </c>
      <c r="E3033" s="8">
        <f t="shared" si="1436"/>
        <v>11</v>
      </c>
      <c r="F3033" s="2" t="s">
        <v>8141</v>
      </c>
      <c r="G3033" s="54">
        <f t="shared" si="1437"/>
        <v>35.9</v>
      </c>
      <c r="H3033" s="20">
        <f t="shared" si="1438"/>
        <v>0.30315919999999996</v>
      </c>
      <c r="I3033" s="14" t="s">
        <v>18098</v>
      </c>
      <c r="J3033" s="14" t="s">
        <v>13126</v>
      </c>
      <c r="K3033" s="14" t="s">
        <v>23062</v>
      </c>
      <c r="L3033" s="14" t="s">
        <v>28016</v>
      </c>
      <c r="M3033" s="28">
        <f t="shared" si="1439"/>
        <v>11.6</v>
      </c>
      <c r="N3033" s="46">
        <f t="shared" si="1418"/>
        <v>6.4</v>
      </c>
      <c r="O3033" s="17">
        <f t="shared" si="1419"/>
        <v>2.8000000000000003</v>
      </c>
      <c r="P3033" s="17">
        <f t="shared" si="1419"/>
        <v>5.8000000000000007</v>
      </c>
      <c r="Q3033" s="124">
        <f t="shared" si="1420"/>
        <v>0.4</v>
      </c>
      <c r="R3033" s="26">
        <f t="shared" si="1421"/>
        <v>0.60000000000000009</v>
      </c>
      <c r="S3033" s="2" t="s">
        <v>32988</v>
      </c>
      <c r="T3033" s="2" t="s">
        <v>37967</v>
      </c>
      <c r="U3033" s="24">
        <f t="shared" si="1422"/>
        <v>402.3</v>
      </c>
      <c r="V3033" s="66">
        <f t="shared" si="1422"/>
        <v>285.90000000000003</v>
      </c>
      <c r="W3033" s="54">
        <f t="shared" si="1423"/>
        <v>3.59</v>
      </c>
      <c r="X3033" s="143">
        <f t="shared" si="1424"/>
        <v>402.3</v>
      </c>
      <c r="Y3033" s="143">
        <f t="shared" si="1425"/>
        <v>0.81799999999999995</v>
      </c>
      <c r="AD3033">
        <v>152</v>
      </c>
      <c r="AE3033">
        <v>-1</v>
      </c>
      <c r="AF3033" s="10">
        <v>37.9</v>
      </c>
      <c r="AG3033" s="10">
        <v>58.12</v>
      </c>
      <c r="AH3033" s="10">
        <f t="shared" si="1426"/>
        <v>370492.33602162858</v>
      </c>
      <c r="AI3033" s="11">
        <f t="shared" si="1414"/>
        <v>0</v>
      </c>
      <c r="AJ3033">
        <f t="shared" si="1415"/>
        <v>0</v>
      </c>
      <c r="AK3033" t="e">
        <f t="shared" si="1427"/>
        <v>#DIV/0!</v>
      </c>
      <c r="AL3033">
        <f t="shared" si="1428"/>
        <v>6.7900167552000026</v>
      </c>
      <c r="AM3033" s="5">
        <f t="shared" si="1429"/>
        <v>7.18</v>
      </c>
      <c r="AN3033">
        <v>0</v>
      </c>
      <c r="AO3033" s="72">
        <f t="shared" si="1430"/>
        <v>0.60000000000000009</v>
      </c>
      <c r="AP3033" s="72">
        <f t="shared" si="1431"/>
        <v>0.4</v>
      </c>
      <c r="AQ3033" s="72">
        <f t="shared" si="1432"/>
        <v>0.60000000000000009</v>
      </c>
      <c r="AR3033" s="71" t="e">
        <f t="shared" si="1433"/>
        <v>#DIV/0!</v>
      </c>
      <c r="BA3033">
        <f t="shared" si="1434"/>
        <v>129</v>
      </c>
      <c r="BB3033" s="91" t="e">
        <f t="shared" si="1435"/>
        <v>#DIV/0!</v>
      </c>
    </row>
    <row r="3034" spans="1:54">
      <c r="A3034" s="2" t="s">
        <v>3151</v>
      </c>
      <c r="B3034" s="7" t="s">
        <v>42977</v>
      </c>
      <c r="C3034" s="17">
        <f t="shared" si="1416"/>
        <v>27.3</v>
      </c>
      <c r="D3034" s="28">
        <f t="shared" si="1417"/>
        <v>98</v>
      </c>
      <c r="E3034" s="8">
        <f t="shared" si="1436"/>
        <v>10</v>
      </c>
      <c r="F3034" s="2" t="s">
        <v>8142</v>
      </c>
      <c r="G3034" s="54">
        <f t="shared" si="1437"/>
        <v>26.3</v>
      </c>
      <c r="H3034" s="20">
        <f t="shared" si="1438"/>
        <v>0.27999040000000003</v>
      </c>
      <c r="I3034" s="14" t="s">
        <v>18099</v>
      </c>
      <c r="J3034" s="14" t="s">
        <v>13127</v>
      </c>
      <c r="K3034" s="14" t="s">
        <v>23063</v>
      </c>
      <c r="L3034" s="14" t="s">
        <v>28017</v>
      </c>
      <c r="M3034" s="28">
        <f t="shared" si="1439"/>
        <v>13.1</v>
      </c>
      <c r="N3034" s="46">
        <f t="shared" si="1418"/>
        <v>5.8</v>
      </c>
      <c r="O3034" s="17">
        <f t="shared" si="1419"/>
        <v>1</v>
      </c>
      <c r="P3034" s="17">
        <f t="shared" si="1419"/>
        <v>2.8000000000000003</v>
      </c>
      <c r="Q3034" s="124">
        <f t="shared" si="1420"/>
        <v>1</v>
      </c>
      <c r="R3034" s="26">
        <f t="shared" si="1421"/>
        <v>1.4000000000000001</v>
      </c>
      <c r="S3034" s="2" t="s">
        <v>32989</v>
      </c>
      <c r="T3034" s="2" t="s">
        <v>37968</v>
      </c>
      <c r="U3034" s="24">
        <f t="shared" si="1422"/>
        <v>371.40000000000003</v>
      </c>
      <c r="V3034" s="66">
        <f t="shared" si="1422"/>
        <v>410.40000000000003</v>
      </c>
      <c r="W3034" s="54">
        <f t="shared" si="1423"/>
        <v>2.63</v>
      </c>
      <c r="X3034" s="143">
        <f t="shared" si="1424"/>
        <v>371.40000000000003</v>
      </c>
      <c r="Y3034" s="143">
        <f t="shared" si="1425"/>
        <v>0.626</v>
      </c>
      <c r="AD3034">
        <v>152</v>
      </c>
      <c r="AE3034">
        <v>-1</v>
      </c>
      <c r="AF3034" s="10">
        <v>37.9</v>
      </c>
      <c r="AG3034" s="10">
        <v>58.12</v>
      </c>
      <c r="AH3034" s="10">
        <f t="shared" si="1426"/>
        <v>156528.69878833214</v>
      </c>
      <c r="AI3034" s="11">
        <f t="shared" si="1414"/>
        <v>0</v>
      </c>
      <c r="AJ3034">
        <f t="shared" si="1415"/>
        <v>0</v>
      </c>
      <c r="AK3034" t="e">
        <f t="shared" si="1427"/>
        <v>#DIV/0!</v>
      </c>
      <c r="AL3034">
        <f t="shared" si="1428"/>
        <v>2.8224376320000002</v>
      </c>
      <c r="AM3034" s="5">
        <f t="shared" si="1429"/>
        <v>5.26</v>
      </c>
      <c r="AN3034">
        <v>0</v>
      </c>
      <c r="AO3034" s="72">
        <f t="shared" si="1430"/>
        <v>1.4000000000000001</v>
      </c>
      <c r="AP3034" s="72">
        <f t="shared" si="1431"/>
        <v>1</v>
      </c>
      <c r="AQ3034" s="72">
        <f t="shared" si="1432"/>
        <v>1.2000000000000002</v>
      </c>
      <c r="AR3034" s="71" t="e">
        <f t="shared" si="1433"/>
        <v>#DIV/0!</v>
      </c>
      <c r="BA3034">
        <f t="shared" si="1434"/>
        <v>98</v>
      </c>
      <c r="BB3034" s="91" t="e">
        <f t="shared" si="1435"/>
        <v>#DIV/0!</v>
      </c>
    </row>
    <row r="3035" spans="1:54">
      <c r="A3035" s="2" t="s">
        <v>3152</v>
      </c>
      <c r="B3035" s="7" t="s">
        <v>42978</v>
      </c>
      <c r="C3035" s="17">
        <f t="shared" si="1416"/>
        <v>24.5</v>
      </c>
      <c r="D3035" s="28">
        <f t="shared" si="1417"/>
        <v>198</v>
      </c>
      <c r="E3035" s="8">
        <f t="shared" si="1436"/>
        <v>10</v>
      </c>
      <c r="F3035" s="2" t="s">
        <v>8143</v>
      </c>
      <c r="G3035" s="54">
        <f t="shared" si="1437"/>
        <v>23.5</v>
      </c>
      <c r="H3035" s="20">
        <f t="shared" si="1438"/>
        <v>0.73658460000000003</v>
      </c>
      <c r="I3035" s="14" t="s">
        <v>18100</v>
      </c>
      <c r="J3035" s="14" t="s">
        <v>13128</v>
      </c>
      <c r="K3035" s="14" t="s">
        <v>23064</v>
      </c>
      <c r="L3035" s="14" t="s">
        <v>28018</v>
      </c>
      <c r="M3035" s="28">
        <f t="shared" si="1439"/>
        <v>12.4</v>
      </c>
      <c r="N3035" s="46">
        <f t="shared" si="1418"/>
        <v>5</v>
      </c>
      <c r="O3035" s="17">
        <f t="shared" si="1419"/>
        <v>2.6</v>
      </c>
      <c r="P3035" s="17">
        <f t="shared" si="1419"/>
        <v>4.2</v>
      </c>
      <c r="Q3035" s="124">
        <f t="shared" si="1420"/>
        <v>0.4</v>
      </c>
      <c r="R3035" s="26">
        <f t="shared" si="1421"/>
        <v>1.2000000000000002</v>
      </c>
      <c r="S3035" s="2" t="s">
        <v>32990</v>
      </c>
      <c r="T3035" s="2" t="s">
        <v>37969</v>
      </c>
      <c r="U3035" s="24">
        <f t="shared" si="1422"/>
        <v>470.8</v>
      </c>
      <c r="V3035" s="66">
        <f t="shared" si="1422"/>
        <v>357.5</v>
      </c>
      <c r="W3035" s="54">
        <f t="shared" si="1423"/>
        <v>2.3499999999999996</v>
      </c>
      <c r="X3035" s="143">
        <f t="shared" si="1424"/>
        <v>470.8</v>
      </c>
      <c r="Y3035" s="143">
        <f t="shared" si="1425"/>
        <v>0.56999999999999995</v>
      </c>
      <c r="AD3035">
        <v>152</v>
      </c>
      <c r="AE3035">
        <v>-1</v>
      </c>
      <c r="AF3035" s="10">
        <v>37.9</v>
      </c>
      <c r="AG3035" s="10">
        <v>58.12</v>
      </c>
      <c r="AH3035" s="10">
        <f t="shared" si="1426"/>
        <v>280844.78656165843</v>
      </c>
      <c r="AI3035" s="11">
        <f t="shared" si="1414"/>
        <v>0</v>
      </c>
      <c r="AJ3035">
        <f t="shared" si="1415"/>
        <v>0</v>
      </c>
      <c r="AK3035" t="e">
        <f t="shared" si="1427"/>
        <v>#DIV/0!</v>
      </c>
      <c r="AL3035">
        <f t="shared" si="1428"/>
        <v>3.4517954016000001</v>
      </c>
      <c r="AM3035" s="5">
        <f t="shared" si="1429"/>
        <v>4.7</v>
      </c>
      <c r="AN3035">
        <v>0</v>
      </c>
      <c r="AO3035" s="72">
        <f t="shared" si="1430"/>
        <v>1.2000000000000002</v>
      </c>
      <c r="AP3035" s="72">
        <f t="shared" si="1431"/>
        <v>0.4</v>
      </c>
      <c r="AQ3035" s="72">
        <f t="shared" si="1432"/>
        <v>0.4</v>
      </c>
      <c r="AR3035" s="71" t="e">
        <f t="shared" si="1433"/>
        <v>#DIV/0!</v>
      </c>
      <c r="BA3035">
        <f t="shared" si="1434"/>
        <v>198</v>
      </c>
      <c r="BB3035" s="91" t="e">
        <f t="shared" si="1435"/>
        <v>#DIV/0!</v>
      </c>
    </row>
    <row r="3036" spans="1:54">
      <c r="A3036" s="2" t="s">
        <v>3153</v>
      </c>
      <c r="B3036" s="7" t="s">
        <v>42979</v>
      </c>
      <c r="C3036" s="17">
        <f t="shared" si="1416"/>
        <v>12</v>
      </c>
      <c r="D3036" s="28">
        <f t="shared" si="1417"/>
        <v>71</v>
      </c>
      <c r="E3036" s="8">
        <f t="shared" si="1436"/>
        <v>13</v>
      </c>
      <c r="F3036" s="2" t="s">
        <v>8144</v>
      </c>
      <c r="G3036" s="54">
        <f t="shared" si="1437"/>
        <v>11</v>
      </c>
      <c r="H3036" s="20">
        <f t="shared" si="1438"/>
        <v>0.16613119999999998</v>
      </c>
      <c r="I3036" s="14" t="s">
        <v>18101</v>
      </c>
      <c r="J3036" s="14" t="s">
        <v>13129</v>
      </c>
      <c r="K3036" s="14" t="s">
        <v>23065</v>
      </c>
      <c r="L3036" s="14" t="s">
        <v>28019</v>
      </c>
      <c r="M3036" s="28">
        <f t="shared" si="1439"/>
        <v>10.199999999999999</v>
      </c>
      <c r="N3036" s="46">
        <f t="shared" si="1418"/>
        <v>5.2</v>
      </c>
      <c r="O3036" s="17">
        <f t="shared" si="1419"/>
        <v>1</v>
      </c>
      <c r="P3036" s="17">
        <f t="shared" si="1419"/>
        <v>8.6</v>
      </c>
      <c r="Q3036" s="124">
        <f t="shared" si="1420"/>
        <v>1.8</v>
      </c>
      <c r="R3036" s="26">
        <f t="shared" si="1421"/>
        <v>2.2000000000000002</v>
      </c>
      <c r="S3036" s="2" t="s">
        <v>32991</v>
      </c>
      <c r="T3036" s="2" t="s">
        <v>37970</v>
      </c>
      <c r="U3036" s="24">
        <f t="shared" si="1422"/>
        <v>343.70000000000005</v>
      </c>
      <c r="V3036" s="66">
        <f t="shared" si="1422"/>
        <v>339.3</v>
      </c>
      <c r="W3036" s="54">
        <f t="shared" si="1423"/>
        <v>1.1000000000000001</v>
      </c>
      <c r="X3036" s="143">
        <f t="shared" si="1424"/>
        <v>343.70000000000005</v>
      </c>
      <c r="Y3036" s="143">
        <f t="shared" si="1425"/>
        <v>0.32000000000000006</v>
      </c>
      <c r="AD3036">
        <v>152</v>
      </c>
      <c r="AE3036">
        <v>-1</v>
      </c>
      <c r="AF3036" s="10">
        <v>37.9</v>
      </c>
      <c r="AG3036" s="10">
        <v>58.12</v>
      </c>
      <c r="AH3036" s="10">
        <f t="shared" si="1426"/>
        <v>307748.41142728081</v>
      </c>
      <c r="AI3036" s="11">
        <f t="shared" si="1414"/>
        <v>0</v>
      </c>
      <c r="AJ3036">
        <f t="shared" si="1415"/>
        <v>0</v>
      </c>
      <c r="AK3036" t="e">
        <f t="shared" si="1427"/>
        <v>#DIV/0!</v>
      </c>
      <c r="AL3036">
        <f t="shared" si="1428"/>
        <v>15.776797696000003</v>
      </c>
      <c r="AM3036" s="5">
        <f t="shared" si="1429"/>
        <v>2.2000000000000002</v>
      </c>
      <c r="AN3036">
        <v>0</v>
      </c>
      <c r="AO3036" s="72">
        <f t="shared" si="1430"/>
        <v>2.2000000000000002</v>
      </c>
      <c r="AP3036" s="72">
        <f t="shared" si="1431"/>
        <v>1.8</v>
      </c>
      <c r="AQ3036" s="72">
        <f t="shared" si="1432"/>
        <v>2</v>
      </c>
      <c r="AR3036" s="71" t="e">
        <f t="shared" si="1433"/>
        <v>#DIV/0!</v>
      </c>
      <c r="BA3036">
        <f t="shared" si="1434"/>
        <v>71</v>
      </c>
      <c r="BB3036" s="91" t="e">
        <f t="shared" si="1435"/>
        <v>#DIV/0!</v>
      </c>
    </row>
    <row r="3037" spans="1:54">
      <c r="A3037" s="2" t="s">
        <v>3154</v>
      </c>
      <c r="B3037" s="7" t="s">
        <v>42980</v>
      </c>
      <c r="C3037" s="17">
        <f t="shared" si="1416"/>
        <v>32.6</v>
      </c>
      <c r="D3037" s="28">
        <f t="shared" si="1417"/>
        <v>263</v>
      </c>
      <c r="E3037" s="8">
        <f t="shared" si="1436"/>
        <v>11</v>
      </c>
      <c r="F3037" s="2" t="s">
        <v>8145</v>
      </c>
      <c r="G3037" s="54">
        <f t="shared" si="1437"/>
        <v>31.6</v>
      </c>
      <c r="H3037" s="20">
        <f t="shared" si="1438"/>
        <v>0.2336433</v>
      </c>
      <c r="I3037" s="14" t="s">
        <v>18102</v>
      </c>
      <c r="J3037" s="14" t="s">
        <v>13130</v>
      </c>
      <c r="K3037" s="14" t="s">
        <v>23066</v>
      </c>
      <c r="L3037" s="14" t="s">
        <v>28020</v>
      </c>
      <c r="M3037" s="28">
        <f t="shared" si="1439"/>
        <v>11.9</v>
      </c>
      <c r="N3037" s="46">
        <f t="shared" si="1418"/>
        <v>5.2</v>
      </c>
      <c r="O3037" s="17">
        <f t="shared" si="1419"/>
        <v>0.8</v>
      </c>
      <c r="P3037" s="17">
        <f t="shared" si="1419"/>
        <v>5.2</v>
      </c>
      <c r="Q3037" s="124">
        <f t="shared" si="1420"/>
        <v>1.6</v>
      </c>
      <c r="R3037" s="26">
        <f t="shared" si="1421"/>
        <v>2.2000000000000002</v>
      </c>
      <c r="S3037" s="2" t="s">
        <v>32992</v>
      </c>
      <c r="T3037" s="2" t="s">
        <v>37971</v>
      </c>
      <c r="U3037" s="24">
        <f t="shared" si="1422"/>
        <v>536.4</v>
      </c>
      <c r="V3037" s="66">
        <f t="shared" si="1422"/>
        <v>377.90000000000003</v>
      </c>
      <c r="W3037" s="54">
        <f t="shared" si="1423"/>
        <v>3.1599999999999997</v>
      </c>
      <c r="X3037" s="143">
        <f t="shared" si="1424"/>
        <v>536.4</v>
      </c>
      <c r="Y3037" s="143">
        <f t="shared" si="1425"/>
        <v>0.73199999999999987</v>
      </c>
      <c r="AD3037">
        <v>152</v>
      </c>
      <c r="AE3037">
        <v>-1</v>
      </c>
      <c r="AF3037" s="10">
        <v>37.9</v>
      </c>
      <c r="AG3037" s="10">
        <v>58.12</v>
      </c>
      <c r="AH3037" s="10">
        <f t="shared" si="1426"/>
        <v>244834.47815174973</v>
      </c>
      <c r="AI3037" s="11">
        <f t="shared" si="1414"/>
        <v>0</v>
      </c>
      <c r="AJ3037">
        <f t="shared" si="1415"/>
        <v>0</v>
      </c>
      <c r="AK3037" t="e">
        <f t="shared" si="1427"/>
        <v>#DIV/0!</v>
      </c>
      <c r="AL3037">
        <f t="shared" si="1428"/>
        <v>7.0136965184000006</v>
      </c>
      <c r="AM3037" s="5">
        <f t="shared" si="1429"/>
        <v>6.32</v>
      </c>
      <c r="AN3037">
        <v>0</v>
      </c>
      <c r="AO3037" s="72">
        <f t="shared" si="1430"/>
        <v>2.2000000000000002</v>
      </c>
      <c r="AP3037" s="72">
        <f t="shared" si="1431"/>
        <v>1.6</v>
      </c>
      <c r="AQ3037" s="72">
        <f t="shared" si="1432"/>
        <v>1.8</v>
      </c>
      <c r="AR3037" s="71" t="e">
        <f t="shared" si="1433"/>
        <v>#DIV/0!</v>
      </c>
      <c r="BA3037">
        <f t="shared" si="1434"/>
        <v>263</v>
      </c>
      <c r="BB3037" s="91" t="e">
        <f t="shared" si="1435"/>
        <v>#DIV/0!</v>
      </c>
    </row>
    <row r="3038" spans="1:54">
      <c r="A3038" s="2" t="s">
        <v>3155</v>
      </c>
      <c r="B3038" s="7" t="s">
        <v>42981</v>
      </c>
      <c r="C3038" s="17">
        <f t="shared" si="1416"/>
        <v>31</v>
      </c>
      <c r="D3038" s="28">
        <f t="shared" si="1417"/>
        <v>13</v>
      </c>
      <c r="E3038" s="8">
        <f t="shared" si="1436"/>
        <v>6</v>
      </c>
      <c r="F3038" s="2" t="s">
        <v>8146</v>
      </c>
      <c r="G3038" s="54">
        <f t="shared" si="1437"/>
        <v>30.1</v>
      </c>
      <c r="H3038" s="20">
        <f t="shared" si="1438"/>
        <v>0.71098050000000002</v>
      </c>
      <c r="I3038" s="14" t="s">
        <v>18103</v>
      </c>
      <c r="J3038" s="14" t="s">
        <v>13131</v>
      </c>
      <c r="K3038" s="14" t="s">
        <v>23067</v>
      </c>
      <c r="L3038" s="14" t="s">
        <v>28021</v>
      </c>
      <c r="M3038" s="28">
        <f t="shared" si="1439"/>
        <v>10</v>
      </c>
      <c r="N3038" s="46">
        <f t="shared" si="1418"/>
        <v>5.8</v>
      </c>
      <c r="O3038" s="17">
        <f t="shared" si="1419"/>
        <v>0.60000000000000009</v>
      </c>
      <c r="P3038" s="17">
        <f t="shared" si="1419"/>
        <v>9</v>
      </c>
      <c r="Q3038" s="124">
        <f t="shared" si="1420"/>
        <v>0.60000000000000009</v>
      </c>
      <c r="R3038" s="26">
        <f t="shared" si="1421"/>
        <v>2</v>
      </c>
      <c r="S3038" s="2" t="s">
        <v>32993</v>
      </c>
      <c r="T3038" s="2" t="s">
        <v>37972</v>
      </c>
      <c r="U3038" s="24">
        <f t="shared" si="1422"/>
        <v>285.60000000000002</v>
      </c>
      <c r="V3038" s="66">
        <f t="shared" si="1422"/>
        <v>415.3</v>
      </c>
      <c r="W3038" s="54">
        <f t="shared" si="1423"/>
        <v>3.01</v>
      </c>
      <c r="X3038" s="143">
        <f t="shared" si="1424"/>
        <v>285.60000000000002</v>
      </c>
      <c r="Y3038" s="143">
        <f t="shared" si="1425"/>
        <v>0.70199999999999996</v>
      </c>
      <c r="AD3038">
        <v>152</v>
      </c>
      <c r="AE3038">
        <v>-1</v>
      </c>
      <c r="AF3038" s="10">
        <v>37.9</v>
      </c>
      <c r="AG3038" s="10">
        <v>58.12</v>
      </c>
      <c r="AH3038" s="10">
        <f t="shared" si="1426"/>
        <v>133695.20917465704</v>
      </c>
      <c r="AI3038" s="11">
        <f t="shared" si="1414"/>
        <v>0</v>
      </c>
      <c r="AJ3038">
        <f t="shared" si="1415"/>
        <v>0</v>
      </c>
      <c r="AK3038" t="e">
        <f t="shared" si="1427"/>
        <v>#DIV/0!</v>
      </c>
      <c r="AL3038">
        <f t="shared" si="1428"/>
        <v>3.1214106000000004</v>
      </c>
      <c r="AM3038" s="5">
        <f t="shared" si="1429"/>
        <v>6</v>
      </c>
      <c r="AN3038">
        <v>0</v>
      </c>
      <c r="AO3038" s="72">
        <f t="shared" si="1430"/>
        <v>2</v>
      </c>
      <c r="AP3038" s="72">
        <f t="shared" si="1431"/>
        <v>0.60000000000000009</v>
      </c>
      <c r="AQ3038" s="72">
        <f t="shared" si="1432"/>
        <v>0.60000000000000009</v>
      </c>
      <c r="AR3038" s="71" t="e">
        <f t="shared" si="1433"/>
        <v>#DIV/0!</v>
      </c>
      <c r="BA3038">
        <f t="shared" si="1434"/>
        <v>13</v>
      </c>
      <c r="BB3038" s="91" t="e">
        <f t="shared" si="1435"/>
        <v>#DIV/0!</v>
      </c>
    </row>
    <row r="3039" spans="1:54">
      <c r="A3039" s="2" t="s">
        <v>3156</v>
      </c>
      <c r="B3039" s="7" t="s">
        <v>42982</v>
      </c>
      <c r="C3039" s="17">
        <f t="shared" si="1416"/>
        <v>33.700000000000003</v>
      </c>
      <c r="D3039" s="28">
        <f t="shared" si="1417"/>
        <v>107</v>
      </c>
      <c r="E3039" s="8">
        <f t="shared" si="1436"/>
        <v>18</v>
      </c>
      <c r="F3039" s="2" t="s">
        <v>8147</v>
      </c>
      <c r="G3039" s="54">
        <f t="shared" si="1437"/>
        <v>32.700000000000003</v>
      </c>
      <c r="H3039" s="20">
        <f t="shared" si="1438"/>
        <v>0.22979970000000002</v>
      </c>
      <c r="I3039" s="14" t="s">
        <v>18104</v>
      </c>
      <c r="J3039" s="14" t="s">
        <v>13132</v>
      </c>
      <c r="K3039" s="14" t="s">
        <v>23068</v>
      </c>
      <c r="L3039" s="14" t="s">
        <v>28022</v>
      </c>
      <c r="M3039" s="28">
        <f t="shared" si="1439"/>
        <v>11.7</v>
      </c>
      <c r="N3039" s="46">
        <f t="shared" si="1418"/>
        <v>5.4</v>
      </c>
      <c r="O3039" s="17">
        <f t="shared" si="1419"/>
        <v>2.8000000000000003</v>
      </c>
      <c r="P3039" s="17">
        <f t="shared" si="1419"/>
        <v>5.6000000000000005</v>
      </c>
      <c r="Q3039" s="124">
        <f t="shared" si="1420"/>
        <v>1.2000000000000002</v>
      </c>
      <c r="R3039" s="26">
        <f t="shared" si="1421"/>
        <v>1.6</v>
      </c>
      <c r="S3039" s="2" t="s">
        <v>32994</v>
      </c>
      <c r="T3039" s="2" t="s">
        <v>37973</v>
      </c>
      <c r="U3039" s="24">
        <f t="shared" si="1422"/>
        <v>379.6</v>
      </c>
      <c r="V3039" s="66">
        <f t="shared" si="1422"/>
        <v>389.8</v>
      </c>
      <c r="W3039" s="54">
        <f t="shared" si="1423"/>
        <v>3.2699999999999996</v>
      </c>
      <c r="X3039" s="143">
        <f t="shared" si="1424"/>
        <v>379.6</v>
      </c>
      <c r="Y3039" s="143">
        <f t="shared" si="1425"/>
        <v>0.75399999999999989</v>
      </c>
      <c r="AD3039">
        <v>152</v>
      </c>
      <c r="AE3039">
        <v>-1</v>
      </c>
      <c r="AF3039" s="10">
        <v>37.9</v>
      </c>
      <c r="AG3039" s="10">
        <v>58.12</v>
      </c>
      <c r="AH3039" s="10">
        <f t="shared" si="1426"/>
        <v>219056.9340913778</v>
      </c>
      <c r="AI3039" s="11">
        <f t="shared" si="1414"/>
        <v>0</v>
      </c>
      <c r="AJ3039">
        <f t="shared" si="1415"/>
        <v>0</v>
      </c>
      <c r="AK3039" t="e">
        <f t="shared" si="1427"/>
        <v>#DIV/0!</v>
      </c>
      <c r="AL3039">
        <f t="shared" si="1428"/>
        <v>19.322785126400003</v>
      </c>
      <c r="AM3039" s="5">
        <f t="shared" si="1429"/>
        <v>6.5400000000000009</v>
      </c>
      <c r="AN3039">
        <v>0</v>
      </c>
      <c r="AO3039" s="72">
        <f t="shared" si="1430"/>
        <v>1.6</v>
      </c>
      <c r="AP3039" s="72">
        <f t="shared" si="1431"/>
        <v>1.2000000000000002</v>
      </c>
      <c r="AQ3039" s="72">
        <f t="shared" si="1432"/>
        <v>1.4000000000000001</v>
      </c>
      <c r="AR3039" s="71" t="e">
        <f t="shared" si="1433"/>
        <v>#DIV/0!</v>
      </c>
      <c r="BA3039">
        <f t="shared" si="1434"/>
        <v>107</v>
      </c>
      <c r="BB3039" s="91" t="e">
        <f t="shared" si="1435"/>
        <v>#DIV/0!</v>
      </c>
    </row>
    <row r="3040" spans="1:54">
      <c r="A3040" s="2" t="s">
        <v>3157</v>
      </c>
      <c r="B3040" s="7" t="s">
        <v>42983</v>
      </c>
      <c r="C3040" s="17">
        <f t="shared" si="1416"/>
        <v>16.399999999999999</v>
      </c>
      <c r="D3040" s="28">
        <f t="shared" si="1417"/>
        <v>251</v>
      </c>
      <c r="E3040" s="8">
        <f t="shared" si="1436"/>
        <v>7</v>
      </c>
      <c r="F3040" s="2" t="s">
        <v>8148</v>
      </c>
      <c r="G3040" s="54">
        <f t="shared" si="1437"/>
        <v>15.5</v>
      </c>
      <c r="H3040" s="20">
        <f t="shared" si="1438"/>
        <v>0.66205209999999992</v>
      </c>
      <c r="I3040" s="14" t="s">
        <v>18105</v>
      </c>
      <c r="J3040" s="14" t="s">
        <v>13133</v>
      </c>
      <c r="K3040" s="14" t="s">
        <v>23069</v>
      </c>
      <c r="L3040" s="14" t="s">
        <v>28023</v>
      </c>
      <c r="M3040" s="28">
        <f t="shared" si="1439"/>
        <v>10.5</v>
      </c>
      <c r="N3040" s="46">
        <f t="shared" si="1418"/>
        <v>5.2</v>
      </c>
      <c r="O3040" s="17">
        <f t="shared" si="1419"/>
        <v>1.4000000000000001</v>
      </c>
      <c r="P3040" s="17">
        <f t="shared" si="1419"/>
        <v>8</v>
      </c>
      <c r="Q3040" s="124">
        <f t="shared" si="1420"/>
        <v>0.4</v>
      </c>
      <c r="R3040" s="26">
        <f t="shared" si="1421"/>
        <v>1.4000000000000001</v>
      </c>
      <c r="S3040" s="2" t="s">
        <v>32995</v>
      </c>
      <c r="T3040" s="2" t="s">
        <v>37974</v>
      </c>
      <c r="U3040" s="24">
        <f t="shared" si="1422"/>
        <v>523.80000000000007</v>
      </c>
      <c r="V3040" s="66">
        <f t="shared" si="1422"/>
        <v>325.60000000000002</v>
      </c>
      <c r="W3040" s="54">
        <f t="shared" si="1423"/>
        <v>1.55</v>
      </c>
      <c r="X3040" s="143">
        <f t="shared" si="1424"/>
        <v>523.80000000000007</v>
      </c>
      <c r="Y3040" s="143">
        <f t="shared" si="1425"/>
        <v>0.41000000000000003</v>
      </c>
      <c r="AD3040">
        <v>152</v>
      </c>
      <c r="AE3040">
        <v>-1</v>
      </c>
      <c r="AF3040" s="10">
        <v>37.9</v>
      </c>
      <c r="AG3040" s="10">
        <v>58.12</v>
      </c>
      <c r="AH3040" s="10">
        <f t="shared" si="1426"/>
        <v>325744.28237840702</v>
      </c>
      <c r="AI3040" s="11">
        <f t="shared" si="1414"/>
        <v>0</v>
      </c>
      <c r="AJ3040">
        <f t="shared" si="1415"/>
        <v>0</v>
      </c>
      <c r="AK3040" t="e">
        <f t="shared" si="1427"/>
        <v>#DIV/0!</v>
      </c>
      <c r="AL3040">
        <f t="shared" si="1428"/>
        <v>5.2990230720000024</v>
      </c>
      <c r="AM3040" s="5">
        <f t="shared" si="1429"/>
        <v>3.08</v>
      </c>
      <c r="AN3040">
        <v>0</v>
      </c>
      <c r="AO3040" s="72">
        <f t="shared" si="1430"/>
        <v>1.4000000000000001</v>
      </c>
      <c r="AP3040" s="72">
        <f t="shared" si="1431"/>
        <v>0.4</v>
      </c>
      <c r="AQ3040" s="72">
        <f t="shared" si="1432"/>
        <v>0.60000000000000009</v>
      </c>
      <c r="AR3040" s="71" t="e">
        <f t="shared" si="1433"/>
        <v>#DIV/0!</v>
      </c>
      <c r="BA3040">
        <f t="shared" si="1434"/>
        <v>251</v>
      </c>
      <c r="BB3040" s="91" t="e">
        <f t="shared" si="1435"/>
        <v>#DIV/0!</v>
      </c>
    </row>
    <row r="3041" spans="1:54">
      <c r="A3041" s="2" t="s">
        <v>3158</v>
      </c>
      <c r="B3041" s="7" t="s">
        <v>42984</v>
      </c>
      <c r="C3041" s="17">
        <f t="shared" si="1416"/>
        <v>17.2</v>
      </c>
      <c r="D3041" s="28">
        <f t="shared" si="1417"/>
        <v>255</v>
      </c>
      <c r="E3041" s="8">
        <f t="shared" si="1436"/>
        <v>7</v>
      </c>
      <c r="F3041" s="2" t="s">
        <v>8149</v>
      </c>
      <c r="G3041" s="54">
        <f t="shared" si="1437"/>
        <v>16.3</v>
      </c>
      <c r="H3041" s="20">
        <f t="shared" si="1438"/>
        <v>0.73687510000000001</v>
      </c>
      <c r="I3041" s="14" t="s">
        <v>18106</v>
      </c>
      <c r="J3041" s="14" t="s">
        <v>13134</v>
      </c>
      <c r="K3041" s="14" t="s">
        <v>23070</v>
      </c>
      <c r="L3041" s="14" t="s">
        <v>28024</v>
      </c>
      <c r="M3041" s="28">
        <f t="shared" si="1439"/>
        <v>13.2</v>
      </c>
      <c r="N3041" s="46">
        <f t="shared" si="1418"/>
        <v>7</v>
      </c>
      <c r="O3041" s="17">
        <f t="shared" si="1419"/>
        <v>2.8000000000000003</v>
      </c>
      <c r="P3041" s="17">
        <f t="shared" si="1419"/>
        <v>2.6</v>
      </c>
      <c r="Q3041" s="124">
        <f t="shared" si="1420"/>
        <v>0.2</v>
      </c>
      <c r="R3041" s="26">
        <f t="shared" si="1421"/>
        <v>1</v>
      </c>
      <c r="S3041" s="2" t="s">
        <v>32996</v>
      </c>
      <c r="T3041" s="2" t="s">
        <v>37975</v>
      </c>
      <c r="U3041" s="24">
        <f t="shared" si="1422"/>
        <v>528.1</v>
      </c>
      <c r="V3041" s="66">
        <f t="shared" si="1422"/>
        <v>398.6</v>
      </c>
      <c r="W3041" s="54">
        <f t="shared" si="1423"/>
        <v>1.6300000000000001</v>
      </c>
      <c r="X3041" s="143">
        <f t="shared" si="1424"/>
        <v>528.1</v>
      </c>
      <c r="Y3041" s="143">
        <f t="shared" si="1425"/>
        <v>0.42600000000000005</v>
      </c>
      <c r="AD3041">
        <v>152</v>
      </c>
      <c r="AE3041">
        <v>-1</v>
      </c>
      <c r="AF3041" s="10">
        <v>37.9</v>
      </c>
      <c r="AG3041" s="10">
        <v>58.12</v>
      </c>
      <c r="AH3041" s="10">
        <f t="shared" si="1426"/>
        <v>196187.73238416042</v>
      </c>
      <c r="AI3041" s="11">
        <f t="shared" si="1414"/>
        <v>0</v>
      </c>
      <c r="AJ3041">
        <f t="shared" si="1415"/>
        <v>0</v>
      </c>
      <c r="AK3041" t="e">
        <f t="shared" si="1427"/>
        <v>#DIV/0!</v>
      </c>
      <c r="AL3041">
        <f t="shared" si="1428"/>
        <v>1.9155492720000002</v>
      </c>
      <c r="AM3041" s="5">
        <f t="shared" si="1429"/>
        <v>3.2399999999999998</v>
      </c>
      <c r="AN3041">
        <v>0</v>
      </c>
      <c r="AO3041" s="72">
        <f t="shared" si="1430"/>
        <v>1</v>
      </c>
      <c r="AP3041" s="72">
        <f t="shared" si="1431"/>
        <v>0.2</v>
      </c>
      <c r="AQ3041" s="72">
        <f t="shared" si="1432"/>
        <v>0.4</v>
      </c>
      <c r="AR3041" s="71" t="e">
        <f t="shared" si="1433"/>
        <v>#DIV/0!</v>
      </c>
      <c r="BA3041">
        <f t="shared" si="1434"/>
        <v>255</v>
      </c>
      <c r="BB3041" s="91" t="e">
        <f t="shared" si="1435"/>
        <v>#DIV/0!</v>
      </c>
    </row>
    <row r="3042" spans="1:54">
      <c r="A3042" s="2" t="s">
        <v>3159</v>
      </c>
      <c r="B3042" s="7" t="s">
        <v>42985</v>
      </c>
      <c r="C3042" s="17">
        <f t="shared" si="1416"/>
        <v>9.8000000000000007</v>
      </c>
      <c r="D3042" s="28">
        <f t="shared" si="1417"/>
        <v>76</v>
      </c>
      <c r="E3042" s="8">
        <f t="shared" si="1436"/>
        <v>17</v>
      </c>
      <c r="F3042" s="2" t="s">
        <v>8150</v>
      </c>
      <c r="G3042" s="54">
        <f t="shared" si="1437"/>
        <v>8.7999999999999989</v>
      </c>
      <c r="H3042" s="20">
        <f t="shared" si="1438"/>
        <v>0.2520211</v>
      </c>
      <c r="I3042" s="14" t="s">
        <v>18107</v>
      </c>
      <c r="J3042" s="14" t="s">
        <v>13135</v>
      </c>
      <c r="K3042" s="14" t="s">
        <v>23071</v>
      </c>
      <c r="L3042" s="14" t="s">
        <v>28025</v>
      </c>
      <c r="M3042" s="28">
        <f t="shared" si="1439"/>
        <v>10.8</v>
      </c>
      <c r="N3042" s="46">
        <f t="shared" si="1418"/>
        <v>5.8</v>
      </c>
      <c r="O3042" s="17">
        <f t="shared" si="1419"/>
        <v>2.8000000000000003</v>
      </c>
      <c r="P3042" s="17">
        <f t="shared" si="1419"/>
        <v>7.4</v>
      </c>
      <c r="Q3042" s="124">
        <f t="shared" si="1420"/>
        <v>1</v>
      </c>
      <c r="R3042" s="26">
        <f t="shared" si="1421"/>
        <v>1.4000000000000001</v>
      </c>
      <c r="S3042" s="2" t="s">
        <v>32997</v>
      </c>
      <c r="T3042" s="2" t="s">
        <v>37976</v>
      </c>
      <c r="U3042" s="24">
        <f t="shared" si="1422"/>
        <v>349.40000000000003</v>
      </c>
      <c r="V3042" s="66">
        <f t="shared" si="1422"/>
        <v>385.20000000000005</v>
      </c>
      <c r="W3042" s="54">
        <f t="shared" si="1423"/>
        <v>0.88</v>
      </c>
      <c r="X3042" s="143">
        <f t="shared" si="1424"/>
        <v>349.40000000000003</v>
      </c>
      <c r="Y3042" s="143">
        <f t="shared" si="1425"/>
        <v>0.27600000000000002</v>
      </c>
      <c r="AD3042">
        <v>152</v>
      </c>
      <c r="AE3042">
        <v>-1</v>
      </c>
      <c r="AF3042" s="10">
        <v>37.9</v>
      </c>
      <c r="AG3042" s="10">
        <v>58.12</v>
      </c>
      <c r="AH3042" s="10">
        <f t="shared" si="1426"/>
        <v>229425.72546109225</v>
      </c>
      <c r="AI3042" s="11">
        <f t="shared" si="1414"/>
        <v>0</v>
      </c>
      <c r="AJ3042">
        <f t="shared" si="1415"/>
        <v>0</v>
      </c>
      <c r="AK3042" t="e">
        <f t="shared" si="1427"/>
        <v>#DIV/0!</v>
      </c>
      <c r="AL3042">
        <f t="shared" si="1428"/>
        <v>21.697371931200003</v>
      </c>
      <c r="AM3042" s="5">
        <f t="shared" si="1429"/>
        <v>1.7600000000000002</v>
      </c>
      <c r="AN3042">
        <v>0</v>
      </c>
      <c r="AO3042" s="72">
        <f t="shared" si="1430"/>
        <v>1.4000000000000001</v>
      </c>
      <c r="AP3042" s="72">
        <f t="shared" si="1431"/>
        <v>1</v>
      </c>
      <c r="AQ3042" s="72">
        <f t="shared" si="1432"/>
        <v>1.2000000000000002</v>
      </c>
      <c r="AR3042" s="71" t="e">
        <f t="shared" si="1433"/>
        <v>#DIV/0!</v>
      </c>
      <c r="BA3042">
        <f t="shared" si="1434"/>
        <v>76</v>
      </c>
      <c r="BB3042" s="91" t="e">
        <f t="shared" si="1435"/>
        <v>#DIV/0!</v>
      </c>
    </row>
    <row r="3043" spans="1:54">
      <c r="A3043" s="2" t="s">
        <v>3160</v>
      </c>
      <c r="B3043" s="7" t="s">
        <v>42986</v>
      </c>
      <c r="C3043" s="17">
        <f t="shared" si="1416"/>
        <v>30.400000000000002</v>
      </c>
      <c r="D3043" s="28">
        <f t="shared" si="1417"/>
        <v>55</v>
      </c>
      <c r="E3043" s="8">
        <f t="shared" si="1436"/>
        <v>6</v>
      </c>
      <c r="F3043" s="2" t="s">
        <v>8151</v>
      </c>
      <c r="G3043" s="54">
        <f t="shared" si="1437"/>
        <v>29.5</v>
      </c>
      <c r="H3043" s="20">
        <f t="shared" si="1438"/>
        <v>0.34663150000000004</v>
      </c>
      <c r="I3043" s="14" t="s">
        <v>18108</v>
      </c>
      <c r="J3043" s="14" t="s">
        <v>13136</v>
      </c>
      <c r="K3043" s="14" t="s">
        <v>23072</v>
      </c>
      <c r="L3043" s="14" t="s">
        <v>28026</v>
      </c>
      <c r="M3043" s="28">
        <f t="shared" si="1439"/>
        <v>14.2</v>
      </c>
      <c r="N3043" s="46">
        <f t="shared" si="1418"/>
        <v>6.2</v>
      </c>
      <c r="O3043" s="17">
        <f t="shared" si="1419"/>
        <v>2.8000000000000003</v>
      </c>
      <c r="P3043" s="17">
        <f t="shared" si="1419"/>
        <v>0.60000000000000009</v>
      </c>
      <c r="Q3043" s="124">
        <f t="shared" si="1420"/>
        <v>0.60000000000000009</v>
      </c>
      <c r="R3043" s="26">
        <f t="shared" si="1421"/>
        <v>0.8</v>
      </c>
      <c r="S3043" s="2" t="s">
        <v>32998</v>
      </c>
      <c r="T3043" s="2" t="s">
        <v>37977</v>
      </c>
      <c r="U3043" s="24">
        <f t="shared" si="1422"/>
        <v>327.70000000000005</v>
      </c>
      <c r="V3043" s="66">
        <f t="shared" si="1422"/>
        <v>322.20000000000005</v>
      </c>
      <c r="W3043" s="54">
        <f t="shared" si="1423"/>
        <v>2.9499999999999997</v>
      </c>
      <c r="X3043" s="143">
        <f t="shared" si="1424"/>
        <v>327.70000000000005</v>
      </c>
      <c r="Y3043" s="143">
        <f t="shared" si="1425"/>
        <v>0.69</v>
      </c>
      <c r="AD3043">
        <v>152</v>
      </c>
      <c r="AE3043">
        <v>-1</v>
      </c>
      <c r="AF3043" s="10">
        <v>37.9</v>
      </c>
      <c r="AG3043" s="10">
        <v>58.12</v>
      </c>
      <c r="AH3043" s="10">
        <f t="shared" si="1426"/>
        <v>329989.7789554284</v>
      </c>
      <c r="AI3043" s="11">
        <f t="shared" si="1414"/>
        <v>0</v>
      </c>
      <c r="AJ3043">
        <f t="shared" si="1415"/>
        <v>0</v>
      </c>
      <c r="AK3043" t="e">
        <f t="shared" si="1427"/>
        <v>#DIV/0!</v>
      </c>
      <c r="AL3043">
        <f t="shared" si="1428"/>
        <v>0.8781272640000003</v>
      </c>
      <c r="AM3043" s="5">
        <f t="shared" si="1429"/>
        <v>5.8800000000000008</v>
      </c>
      <c r="AN3043">
        <v>0</v>
      </c>
      <c r="AO3043" s="72">
        <f t="shared" si="1430"/>
        <v>0.8</v>
      </c>
      <c r="AP3043" s="72">
        <f t="shared" si="1431"/>
        <v>0.60000000000000009</v>
      </c>
      <c r="AQ3043" s="72">
        <f t="shared" si="1432"/>
        <v>0.60000000000000009</v>
      </c>
      <c r="AR3043" s="71" t="e">
        <f t="shared" si="1433"/>
        <v>#DIV/0!</v>
      </c>
      <c r="BA3043">
        <f t="shared" si="1434"/>
        <v>55</v>
      </c>
      <c r="BB3043" s="91" t="e">
        <f t="shared" si="1435"/>
        <v>#DIV/0!</v>
      </c>
    </row>
    <row r="3044" spans="1:54">
      <c r="A3044" s="2" t="s">
        <v>3161</v>
      </c>
      <c r="B3044" s="7" t="s">
        <v>42987</v>
      </c>
      <c r="C3044" s="17">
        <f t="shared" si="1416"/>
        <v>11.200000000000001</v>
      </c>
      <c r="D3044" s="28">
        <f t="shared" si="1417"/>
        <v>135</v>
      </c>
      <c r="E3044" s="8">
        <f t="shared" si="1436"/>
        <v>7</v>
      </c>
      <c r="F3044" s="2" t="s">
        <v>8152</v>
      </c>
      <c r="G3044" s="54">
        <f t="shared" si="1437"/>
        <v>10.299999999999999</v>
      </c>
      <c r="H3044" s="20">
        <f t="shared" si="1438"/>
        <v>0.40781999999999996</v>
      </c>
      <c r="I3044" s="14" t="s">
        <v>18109</v>
      </c>
      <c r="J3044" s="14" t="s">
        <v>13137</v>
      </c>
      <c r="K3044" s="14" t="s">
        <v>23073</v>
      </c>
      <c r="L3044" s="14" t="s">
        <v>28027</v>
      </c>
      <c r="M3044" s="28">
        <f t="shared" si="1439"/>
        <v>11.7</v>
      </c>
      <c r="N3044" s="46">
        <f t="shared" si="1418"/>
        <v>5.8</v>
      </c>
      <c r="O3044" s="17">
        <f t="shared" si="1419"/>
        <v>1.4000000000000001</v>
      </c>
      <c r="P3044" s="17">
        <f t="shared" si="1419"/>
        <v>5.6000000000000005</v>
      </c>
      <c r="Q3044" s="124">
        <f t="shared" si="1420"/>
        <v>0.4</v>
      </c>
      <c r="R3044" s="26">
        <f t="shared" si="1421"/>
        <v>0.8</v>
      </c>
      <c r="S3044" s="2" t="s">
        <v>32999</v>
      </c>
      <c r="T3044" s="2" t="s">
        <v>37978</v>
      </c>
      <c r="U3044" s="24">
        <f t="shared" si="1422"/>
        <v>408</v>
      </c>
      <c r="V3044" s="66">
        <f t="shared" si="1422"/>
        <v>387.90000000000003</v>
      </c>
      <c r="W3044" s="54">
        <f t="shared" si="1423"/>
        <v>1.03</v>
      </c>
      <c r="X3044" s="143">
        <f t="shared" si="1424"/>
        <v>408</v>
      </c>
      <c r="Y3044" s="143">
        <f t="shared" si="1425"/>
        <v>0.30600000000000005</v>
      </c>
      <c r="AD3044">
        <v>152</v>
      </c>
      <c r="AE3044">
        <v>-1</v>
      </c>
      <c r="AF3044" s="10">
        <v>37.9</v>
      </c>
      <c r="AG3044" s="10">
        <v>58.12</v>
      </c>
      <c r="AH3044" s="10">
        <f t="shared" si="1426"/>
        <v>223376.46608999433</v>
      </c>
      <c r="AI3044" s="11">
        <f t="shared" si="1414"/>
        <v>0</v>
      </c>
      <c r="AJ3044">
        <f t="shared" si="1415"/>
        <v>0</v>
      </c>
      <c r="AK3044" t="e">
        <f t="shared" si="1427"/>
        <v>#DIV/0!</v>
      </c>
      <c r="AL3044">
        <f t="shared" si="1428"/>
        <v>3.7141529600000007</v>
      </c>
      <c r="AM3044" s="5">
        <f t="shared" si="1429"/>
        <v>2.04</v>
      </c>
      <c r="AN3044">
        <v>0</v>
      </c>
      <c r="AO3044" s="72">
        <f t="shared" si="1430"/>
        <v>0.8</v>
      </c>
      <c r="AP3044" s="72">
        <f t="shared" si="1431"/>
        <v>0.4</v>
      </c>
      <c r="AQ3044" s="72">
        <f t="shared" si="1432"/>
        <v>0.60000000000000009</v>
      </c>
      <c r="AR3044" s="71" t="e">
        <f t="shared" si="1433"/>
        <v>#DIV/0!</v>
      </c>
      <c r="BA3044">
        <f t="shared" si="1434"/>
        <v>135</v>
      </c>
      <c r="BB3044" s="91" t="e">
        <f t="shared" si="1435"/>
        <v>#DIV/0!</v>
      </c>
    </row>
    <row r="3045" spans="1:54">
      <c r="A3045" s="2" t="s">
        <v>3162</v>
      </c>
      <c r="B3045" s="7" t="s">
        <v>42988</v>
      </c>
      <c r="C3045" s="17">
        <f t="shared" si="1416"/>
        <v>17.900000000000002</v>
      </c>
      <c r="D3045" s="28">
        <f t="shared" si="1417"/>
        <v>13</v>
      </c>
      <c r="E3045" s="8">
        <f t="shared" si="1436"/>
        <v>7</v>
      </c>
      <c r="F3045" s="2" t="s">
        <v>8153</v>
      </c>
      <c r="G3045" s="54">
        <f t="shared" si="1437"/>
        <v>16.900000000000002</v>
      </c>
      <c r="H3045" s="20">
        <f t="shared" si="1438"/>
        <v>0.5875203</v>
      </c>
      <c r="I3045" s="14" t="s">
        <v>18110</v>
      </c>
      <c r="J3045" s="14" t="s">
        <v>13138</v>
      </c>
      <c r="K3045" s="14" t="s">
        <v>23074</v>
      </c>
      <c r="L3045" s="14" t="s">
        <v>28028</v>
      </c>
      <c r="M3045" s="28">
        <f t="shared" si="1439"/>
        <v>12.7</v>
      </c>
      <c r="N3045" s="46">
        <f t="shared" si="1418"/>
        <v>5.4</v>
      </c>
      <c r="O3045" s="17">
        <f t="shared" si="1419"/>
        <v>1.4000000000000001</v>
      </c>
      <c r="P3045" s="17">
        <f t="shared" si="1419"/>
        <v>3.6</v>
      </c>
      <c r="Q3045" s="124">
        <f t="shared" si="1420"/>
        <v>0.4</v>
      </c>
      <c r="R3045" s="26">
        <f t="shared" si="1421"/>
        <v>1</v>
      </c>
      <c r="S3045" s="2" t="s">
        <v>33000</v>
      </c>
      <c r="T3045" s="2" t="s">
        <v>37979</v>
      </c>
      <c r="U3045" s="24">
        <f t="shared" si="1422"/>
        <v>286.5</v>
      </c>
      <c r="V3045" s="66">
        <f t="shared" si="1422"/>
        <v>418</v>
      </c>
      <c r="W3045" s="54">
        <f t="shared" si="1423"/>
        <v>1.69</v>
      </c>
      <c r="X3045" s="143">
        <f t="shared" si="1424"/>
        <v>286.5</v>
      </c>
      <c r="Y3045" s="143">
        <f t="shared" si="1425"/>
        <v>0.43799999999999994</v>
      </c>
      <c r="AD3045">
        <v>152</v>
      </c>
      <c r="AE3045">
        <v>-1</v>
      </c>
      <c r="AF3045" s="10">
        <v>37.9</v>
      </c>
      <c r="AG3045" s="10">
        <v>58.12</v>
      </c>
      <c r="AH3045" s="10">
        <f t="shared" si="1426"/>
        <v>118437.14153030743</v>
      </c>
      <c r="AI3045" s="11">
        <f t="shared" si="1414"/>
        <v>0</v>
      </c>
      <c r="AJ3045">
        <f t="shared" si="1415"/>
        <v>0</v>
      </c>
      <c r="AK3045" t="e">
        <f t="shared" si="1427"/>
        <v>#DIV/0!</v>
      </c>
      <c r="AL3045">
        <f t="shared" si="1428"/>
        <v>2.0788976880000005</v>
      </c>
      <c r="AM3045" s="5">
        <f t="shared" si="1429"/>
        <v>3.3800000000000003</v>
      </c>
      <c r="AN3045">
        <v>0</v>
      </c>
      <c r="AO3045" s="72">
        <f t="shared" si="1430"/>
        <v>1</v>
      </c>
      <c r="AP3045" s="72">
        <f t="shared" si="1431"/>
        <v>0.4</v>
      </c>
      <c r="AQ3045" s="72">
        <f t="shared" si="1432"/>
        <v>0.60000000000000009</v>
      </c>
      <c r="AR3045" s="71" t="e">
        <f t="shared" si="1433"/>
        <v>#DIV/0!</v>
      </c>
      <c r="BA3045">
        <f t="shared" si="1434"/>
        <v>13</v>
      </c>
      <c r="BB3045" s="91" t="e">
        <f t="shared" si="1435"/>
        <v>#DIV/0!</v>
      </c>
    </row>
    <row r="3046" spans="1:54">
      <c r="A3046" s="2" t="s">
        <v>3163</v>
      </c>
      <c r="B3046" s="7" t="s">
        <v>42989</v>
      </c>
      <c r="C3046" s="17">
        <f t="shared" si="1416"/>
        <v>9.8000000000000007</v>
      </c>
      <c r="D3046" s="28">
        <f t="shared" si="1417"/>
        <v>51</v>
      </c>
      <c r="E3046" s="8">
        <f t="shared" si="1436"/>
        <v>10</v>
      </c>
      <c r="F3046" s="2" t="s">
        <v>8154</v>
      </c>
      <c r="G3046" s="54">
        <f t="shared" si="1437"/>
        <v>8.9</v>
      </c>
      <c r="H3046" s="20">
        <f t="shared" si="1438"/>
        <v>0.11588480000000001</v>
      </c>
      <c r="I3046" s="14" t="s">
        <v>18111</v>
      </c>
      <c r="J3046" s="14" t="s">
        <v>13139</v>
      </c>
      <c r="K3046" s="14" t="s">
        <v>23075</v>
      </c>
      <c r="L3046" s="14" t="s">
        <v>28029</v>
      </c>
      <c r="M3046" s="28">
        <f t="shared" si="1439"/>
        <v>14.2</v>
      </c>
      <c r="N3046" s="46">
        <f t="shared" si="1418"/>
        <v>6.6</v>
      </c>
      <c r="O3046" s="17">
        <f t="shared" si="1419"/>
        <v>1.8</v>
      </c>
      <c r="P3046" s="17">
        <f t="shared" si="1419"/>
        <v>0.60000000000000009</v>
      </c>
      <c r="Q3046" s="124">
        <f t="shared" si="1420"/>
        <v>1.6</v>
      </c>
      <c r="R3046" s="26">
        <f t="shared" si="1421"/>
        <v>1.8</v>
      </c>
      <c r="S3046" s="2" t="s">
        <v>33001</v>
      </c>
      <c r="T3046" s="2" t="s">
        <v>37980</v>
      </c>
      <c r="U3046" s="24">
        <f t="shared" si="1422"/>
        <v>324.5</v>
      </c>
      <c r="V3046" s="66">
        <f t="shared" si="1422"/>
        <v>416.5</v>
      </c>
      <c r="W3046" s="54">
        <f t="shared" si="1423"/>
        <v>0.89</v>
      </c>
      <c r="X3046" s="143">
        <f t="shared" si="1424"/>
        <v>324.5</v>
      </c>
      <c r="Y3046" s="143">
        <f t="shared" si="1425"/>
        <v>0.27800000000000002</v>
      </c>
      <c r="AD3046">
        <v>152</v>
      </c>
      <c r="AE3046">
        <v>-1</v>
      </c>
      <c r="AF3046" s="10">
        <v>37.9</v>
      </c>
      <c r="AG3046" s="10">
        <v>58.12</v>
      </c>
      <c r="AH3046" s="10">
        <f t="shared" si="1426"/>
        <v>127269.91554438841</v>
      </c>
      <c r="AI3046" s="11">
        <f t="shared" si="1414"/>
        <v>0</v>
      </c>
      <c r="AJ3046">
        <f t="shared" si="1415"/>
        <v>0</v>
      </c>
      <c r="AK3046" t="e">
        <f t="shared" si="1427"/>
        <v>#DIV/0!</v>
      </c>
      <c r="AL3046">
        <f t="shared" si="1428"/>
        <v>1.7187199488000002</v>
      </c>
      <c r="AM3046" s="5">
        <f t="shared" si="1429"/>
        <v>1.7600000000000002</v>
      </c>
      <c r="AN3046">
        <v>0</v>
      </c>
      <c r="AO3046" s="72">
        <f t="shared" si="1430"/>
        <v>1.8</v>
      </c>
      <c r="AP3046" s="72">
        <f t="shared" si="1431"/>
        <v>1.6</v>
      </c>
      <c r="AQ3046" s="72">
        <f t="shared" si="1432"/>
        <v>1.6</v>
      </c>
      <c r="AR3046" s="71" t="e">
        <f t="shared" si="1433"/>
        <v>#DIV/0!</v>
      </c>
      <c r="BA3046">
        <f t="shared" si="1434"/>
        <v>51</v>
      </c>
      <c r="BB3046" s="91" t="e">
        <f t="shared" si="1435"/>
        <v>#DIV/0!</v>
      </c>
    </row>
    <row r="3047" spans="1:54">
      <c r="A3047" s="2" t="s">
        <v>3164</v>
      </c>
      <c r="B3047" s="7" t="s">
        <v>42990</v>
      </c>
      <c r="C3047" s="17">
        <f t="shared" si="1416"/>
        <v>8.6000000000000014</v>
      </c>
      <c r="D3047" s="28">
        <f t="shared" si="1417"/>
        <v>219</v>
      </c>
      <c r="E3047" s="8">
        <f t="shared" si="1436"/>
        <v>6</v>
      </c>
      <c r="F3047" s="2" t="s">
        <v>8155</v>
      </c>
      <c r="G3047" s="54">
        <f t="shared" si="1437"/>
        <v>7.6999999999999993</v>
      </c>
      <c r="H3047" s="20">
        <f t="shared" si="1438"/>
        <v>0.86234080000000002</v>
      </c>
      <c r="I3047" s="14" t="s">
        <v>18112</v>
      </c>
      <c r="J3047" s="14" t="s">
        <v>13140</v>
      </c>
      <c r="K3047" s="14" t="s">
        <v>23076</v>
      </c>
      <c r="L3047" s="14" t="s">
        <v>28030</v>
      </c>
      <c r="M3047" s="28">
        <f t="shared" si="1439"/>
        <v>14.1</v>
      </c>
      <c r="N3047" s="46">
        <f t="shared" si="1418"/>
        <v>6.6</v>
      </c>
      <c r="O3047" s="17">
        <f t="shared" si="1419"/>
        <v>2</v>
      </c>
      <c r="P3047" s="17">
        <f t="shared" si="1419"/>
        <v>0.8</v>
      </c>
      <c r="Q3047" s="124">
        <f t="shared" si="1420"/>
        <v>0.4</v>
      </c>
      <c r="R3047" s="26">
        <f t="shared" si="1421"/>
        <v>2.4000000000000004</v>
      </c>
      <c r="S3047" s="2" t="s">
        <v>33002</v>
      </c>
      <c r="T3047" s="2" t="s">
        <v>37981</v>
      </c>
      <c r="U3047" s="24">
        <f t="shared" si="1422"/>
        <v>491.70000000000005</v>
      </c>
      <c r="V3047" s="66">
        <f t="shared" si="1422"/>
        <v>416.8</v>
      </c>
      <c r="W3047" s="54">
        <f t="shared" si="1423"/>
        <v>0.77</v>
      </c>
      <c r="X3047" s="143">
        <f t="shared" si="1424"/>
        <v>491.70000000000005</v>
      </c>
      <c r="Y3047" s="143">
        <f t="shared" si="1425"/>
        <v>0.254</v>
      </c>
      <c r="AD3047">
        <v>152</v>
      </c>
      <c r="AE3047">
        <v>-1</v>
      </c>
      <c r="AF3047" s="10">
        <v>37.9</v>
      </c>
      <c r="AG3047" s="10">
        <v>58.12</v>
      </c>
      <c r="AH3047" s="10">
        <f t="shared" si="1426"/>
        <v>125547.08449643171</v>
      </c>
      <c r="AI3047" s="11">
        <f t="shared" si="1414"/>
        <v>0</v>
      </c>
      <c r="AJ3047">
        <f t="shared" si="1415"/>
        <v>0</v>
      </c>
      <c r="AK3047" t="e">
        <f t="shared" si="1427"/>
        <v>#DIV/0!</v>
      </c>
      <c r="AL3047">
        <f t="shared" si="1428"/>
        <v>0.5286113280000001</v>
      </c>
      <c r="AM3047" s="5">
        <f t="shared" si="1429"/>
        <v>1.52</v>
      </c>
      <c r="AN3047">
        <v>0</v>
      </c>
      <c r="AO3047" s="72">
        <f t="shared" si="1430"/>
        <v>2.4000000000000004</v>
      </c>
      <c r="AP3047" s="72">
        <f t="shared" si="1431"/>
        <v>0.4</v>
      </c>
      <c r="AQ3047" s="72">
        <f t="shared" si="1432"/>
        <v>0.4</v>
      </c>
      <c r="AR3047" s="71" t="e">
        <f t="shared" si="1433"/>
        <v>#DIV/0!</v>
      </c>
      <c r="BA3047">
        <f t="shared" si="1434"/>
        <v>219</v>
      </c>
      <c r="BB3047" s="91" t="e">
        <f t="shared" si="1435"/>
        <v>#DIV/0!</v>
      </c>
    </row>
    <row r="3048" spans="1:54">
      <c r="A3048" s="2" t="s">
        <v>3165</v>
      </c>
      <c r="B3048" s="7" t="s">
        <v>42991</v>
      </c>
      <c r="C3048" s="17">
        <f t="shared" si="1416"/>
        <v>33.4</v>
      </c>
      <c r="D3048" s="28">
        <f t="shared" si="1417"/>
        <v>28</v>
      </c>
      <c r="E3048" s="8">
        <f t="shared" si="1436"/>
        <v>7</v>
      </c>
      <c r="F3048" s="2" t="s">
        <v>8156</v>
      </c>
      <c r="G3048" s="54">
        <f t="shared" si="1437"/>
        <v>32.4</v>
      </c>
      <c r="H3048" s="20">
        <f t="shared" si="1438"/>
        <v>0.64484110000000006</v>
      </c>
      <c r="I3048" s="14" t="s">
        <v>18113</v>
      </c>
      <c r="J3048" s="14" t="s">
        <v>13141</v>
      </c>
      <c r="K3048" s="14" t="s">
        <v>23077</v>
      </c>
      <c r="L3048" s="14" t="s">
        <v>28031</v>
      </c>
      <c r="M3048" s="28">
        <f t="shared" si="1439"/>
        <v>11</v>
      </c>
      <c r="N3048" s="46">
        <f t="shared" si="1418"/>
        <v>5.4</v>
      </c>
      <c r="O3048" s="17">
        <f t="shared" si="1419"/>
        <v>1.4000000000000001</v>
      </c>
      <c r="P3048" s="17">
        <f t="shared" si="1419"/>
        <v>7</v>
      </c>
      <c r="Q3048" s="124">
        <f t="shared" si="1420"/>
        <v>0.4</v>
      </c>
      <c r="R3048" s="26">
        <f t="shared" si="1421"/>
        <v>1.4000000000000001</v>
      </c>
      <c r="S3048" s="2" t="s">
        <v>33003</v>
      </c>
      <c r="T3048" s="2" t="s">
        <v>37982</v>
      </c>
      <c r="U3048" s="24">
        <f t="shared" si="1422"/>
        <v>301.5</v>
      </c>
      <c r="V3048" s="66">
        <f t="shared" si="1422"/>
        <v>322.90000000000003</v>
      </c>
      <c r="W3048" s="54">
        <f t="shared" si="1423"/>
        <v>3.2399999999999998</v>
      </c>
      <c r="X3048" s="143">
        <f t="shared" si="1424"/>
        <v>301.5</v>
      </c>
      <c r="Y3048" s="143">
        <f t="shared" si="1425"/>
        <v>0.74799999999999989</v>
      </c>
      <c r="AD3048">
        <v>152</v>
      </c>
      <c r="AE3048">
        <v>-1</v>
      </c>
      <c r="AF3048" s="10">
        <v>37.9</v>
      </c>
      <c r="AG3048" s="10">
        <v>58.12</v>
      </c>
      <c r="AH3048" s="10">
        <f t="shared" si="1426"/>
        <v>329107.72576661187</v>
      </c>
      <c r="AI3048" s="11">
        <f t="shared" si="1414"/>
        <v>0</v>
      </c>
      <c r="AJ3048">
        <f t="shared" si="1415"/>
        <v>0</v>
      </c>
      <c r="AK3048" t="e">
        <f t="shared" si="1427"/>
        <v>#DIV/0!</v>
      </c>
      <c r="AL3048">
        <f t="shared" si="1428"/>
        <v>4.8727801079999997</v>
      </c>
      <c r="AM3048" s="5">
        <f t="shared" si="1429"/>
        <v>6.4799999999999995</v>
      </c>
      <c r="AN3048">
        <v>0</v>
      </c>
      <c r="AO3048" s="72">
        <f t="shared" si="1430"/>
        <v>1.4000000000000001</v>
      </c>
      <c r="AP3048" s="72">
        <f t="shared" si="1431"/>
        <v>0.4</v>
      </c>
      <c r="AQ3048" s="72">
        <f t="shared" si="1432"/>
        <v>0.60000000000000009</v>
      </c>
      <c r="AR3048" s="71" t="e">
        <f t="shared" si="1433"/>
        <v>#DIV/0!</v>
      </c>
      <c r="BA3048">
        <f t="shared" si="1434"/>
        <v>28</v>
      </c>
      <c r="BB3048" s="91" t="e">
        <f t="shared" si="1435"/>
        <v>#DIV/0!</v>
      </c>
    </row>
    <row r="3049" spans="1:54">
      <c r="A3049" s="2" t="s">
        <v>3166</v>
      </c>
      <c r="B3049" s="7" t="s">
        <v>42992</v>
      </c>
      <c r="C3049" s="17">
        <f t="shared" si="1416"/>
        <v>7.8000000000000007</v>
      </c>
      <c r="D3049" s="28">
        <f t="shared" si="1417"/>
        <v>111</v>
      </c>
      <c r="E3049" s="8">
        <f t="shared" si="1436"/>
        <v>17</v>
      </c>
      <c r="F3049" s="2" t="s">
        <v>8157</v>
      </c>
      <c r="G3049" s="54">
        <f t="shared" si="1437"/>
        <v>6.8</v>
      </c>
      <c r="H3049" s="20">
        <f t="shared" si="1438"/>
        <v>0.43569530000000001</v>
      </c>
      <c r="I3049" s="14" t="s">
        <v>18114</v>
      </c>
      <c r="J3049" s="14" t="s">
        <v>13142</v>
      </c>
      <c r="K3049" s="14" t="s">
        <v>23078</v>
      </c>
      <c r="L3049" s="14" t="s">
        <v>28032</v>
      </c>
      <c r="M3049" s="28">
        <f t="shared" si="1439"/>
        <v>13.5</v>
      </c>
      <c r="N3049" s="46">
        <f t="shared" si="1418"/>
        <v>7</v>
      </c>
      <c r="O3049" s="17">
        <f t="shared" si="1419"/>
        <v>2.6</v>
      </c>
      <c r="P3049" s="17">
        <f t="shared" si="1419"/>
        <v>2</v>
      </c>
      <c r="Q3049" s="124">
        <f t="shared" si="1420"/>
        <v>1.4000000000000001</v>
      </c>
      <c r="R3049" s="26">
        <f t="shared" si="1421"/>
        <v>2.4000000000000004</v>
      </c>
      <c r="S3049" s="2" t="s">
        <v>33004</v>
      </c>
      <c r="T3049" s="2" t="s">
        <v>37983</v>
      </c>
      <c r="U3049" s="24">
        <f t="shared" si="1422"/>
        <v>384.40000000000003</v>
      </c>
      <c r="V3049" s="66">
        <f t="shared" si="1422"/>
        <v>311</v>
      </c>
      <c r="W3049" s="54">
        <f t="shared" si="1423"/>
        <v>0.68</v>
      </c>
      <c r="X3049" s="143">
        <f t="shared" si="1424"/>
        <v>384.40000000000003</v>
      </c>
      <c r="Y3049" s="143">
        <f t="shared" si="1425"/>
        <v>0.23600000000000002</v>
      </c>
      <c r="AD3049">
        <v>152</v>
      </c>
      <c r="AE3049">
        <v>-1</v>
      </c>
      <c r="AF3049" s="10">
        <v>37.9</v>
      </c>
      <c r="AG3049" s="10">
        <v>58.12</v>
      </c>
      <c r="AH3049" s="10">
        <f t="shared" si="1426"/>
        <v>343250.23508296208</v>
      </c>
      <c r="AI3049" s="11">
        <f t="shared" si="1414"/>
        <v>0</v>
      </c>
      <c r="AJ3049">
        <f t="shared" si="1415"/>
        <v>0</v>
      </c>
      <c r="AK3049" t="e">
        <f t="shared" si="1427"/>
        <v>#DIV/0!</v>
      </c>
      <c r="AL3049">
        <f t="shared" si="1428"/>
        <v>7.0425226560000009</v>
      </c>
      <c r="AM3049" s="5">
        <f t="shared" si="1429"/>
        <v>1.36</v>
      </c>
      <c r="AN3049">
        <v>0</v>
      </c>
      <c r="AO3049" s="72">
        <f t="shared" si="1430"/>
        <v>2.4000000000000004</v>
      </c>
      <c r="AP3049" s="72">
        <f t="shared" si="1431"/>
        <v>1.4000000000000001</v>
      </c>
      <c r="AQ3049" s="72">
        <f t="shared" si="1432"/>
        <v>1.4000000000000001</v>
      </c>
      <c r="AR3049" s="71" t="e">
        <f t="shared" si="1433"/>
        <v>#DIV/0!</v>
      </c>
      <c r="BA3049">
        <f t="shared" si="1434"/>
        <v>111</v>
      </c>
      <c r="BB3049" s="91" t="e">
        <f t="shared" si="1435"/>
        <v>#DIV/0!</v>
      </c>
    </row>
    <row r="3050" spans="1:54">
      <c r="A3050" s="2" t="s">
        <v>3167</v>
      </c>
      <c r="B3050" s="7" t="s">
        <v>42993</v>
      </c>
      <c r="C3050" s="17">
        <f t="shared" si="1416"/>
        <v>26.8</v>
      </c>
      <c r="D3050" s="28">
        <f t="shared" si="1417"/>
        <v>46</v>
      </c>
      <c r="E3050" s="8">
        <f t="shared" si="1436"/>
        <v>10</v>
      </c>
      <c r="F3050" s="2" t="s">
        <v>8158</v>
      </c>
      <c r="G3050" s="54">
        <f t="shared" si="1437"/>
        <v>25.8</v>
      </c>
      <c r="H3050" s="20">
        <f t="shared" si="1438"/>
        <v>0.84011420000000003</v>
      </c>
      <c r="I3050" s="14" t="s">
        <v>18115</v>
      </c>
      <c r="J3050" s="14" t="s">
        <v>13143</v>
      </c>
      <c r="K3050" s="14" t="s">
        <v>23079</v>
      </c>
      <c r="L3050" s="14" t="s">
        <v>28033</v>
      </c>
      <c r="M3050" s="28">
        <f t="shared" si="1439"/>
        <v>9.5</v>
      </c>
      <c r="N3050" s="46">
        <f t="shared" si="1418"/>
        <v>6.8</v>
      </c>
      <c r="O3050" s="17">
        <f t="shared" si="1419"/>
        <v>2.6</v>
      </c>
      <c r="P3050" s="17">
        <f t="shared" si="1419"/>
        <v>10</v>
      </c>
      <c r="Q3050" s="124">
        <f t="shared" si="1420"/>
        <v>0.4</v>
      </c>
      <c r="R3050" s="26">
        <f t="shared" si="1421"/>
        <v>2.2000000000000002</v>
      </c>
      <c r="S3050" s="2" t="s">
        <v>33005</v>
      </c>
      <c r="T3050" s="2" t="s">
        <v>37984</v>
      </c>
      <c r="U3050" s="24">
        <f t="shared" si="1422"/>
        <v>319.40000000000003</v>
      </c>
      <c r="V3050" s="66">
        <f t="shared" si="1422"/>
        <v>379.5</v>
      </c>
      <c r="W3050" s="54">
        <f t="shared" si="1423"/>
        <v>2.5799999999999996</v>
      </c>
      <c r="X3050" s="143">
        <f t="shared" si="1424"/>
        <v>319.40000000000003</v>
      </c>
      <c r="Y3050" s="143">
        <f t="shared" si="1425"/>
        <v>0.61599999999999988</v>
      </c>
      <c r="AD3050">
        <v>152</v>
      </c>
      <c r="AE3050">
        <v>-1</v>
      </c>
      <c r="AF3050" s="10">
        <v>37.9</v>
      </c>
      <c r="AG3050" s="10">
        <v>58.12</v>
      </c>
      <c r="AH3050" s="10">
        <f t="shared" si="1426"/>
        <v>241557.91210664905</v>
      </c>
      <c r="AI3050" s="11">
        <f t="shared" si="1414"/>
        <v>0</v>
      </c>
      <c r="AJ3050">
        <f t="shared" si="1415"/>
        <v>0</v>
      </c>
      <c r="AK3050" t="e">
        <f t="shared" si="1427"/>
        <v>#DIV/0!</v>
      </c>
      <c r="AL3050">
        <f t="shared" si="1428"/>
        <v>9.1454677599999989</v>
      </c>
      <c r="AM3050" s="5">
        <f t="shared" si="1429"/>
        <v>5.16</v>
      </c>
      <c r="AN3050">
        <v>0</v>
      </c>
      <c r="AO3050" s="72">
        <f t="shared" si="1430"/>
        <v>2.2000000000000002</v>
      </c>
      <c r="AP3050" s="72">
        <f t="shared" si="1431"/>
        <v>0.4</v>
      </c>
      <c r="AQ3050" s="72">
        <f t="shared" si="1432"/>
        <v>0.4</v>
      </c>
      <c r="AR3050" s="71" t="e">
        <f t="shared" si="1433"/>
        <v>#DIV/0!</v>
      </c>
      <c r="BA3050">
        <f t="shared" si="1434"/>
        <v>46</v>
      </c>
      <c r="BB3050" s="91" t="e">
        <f t="shared" si="1435"/>
        <v>#DIV/0!</v>
      </c>
    </row>
    <row r="3051" spans="1:54">
      <c r="A3051" s="2" t="s">
        <v>3168</v>
      </c>
      <c r="B3051" s="7" t="s">
        <v>42994</v>
      </c>
      <c r="C3051" s="17">
        <f t="shared" si="1416"/>
        <v>36.4</v>
      </c>
      <c r="D3051" s="28">
        <f t="shared" si="1417"/>
        <v>82</v>
      </c>
      <c r="E3051" s="8">
        <f t="shared" si="1436"/>
        <v>8</v>
      </c>
      <c r="F3051" s="2" t="s">
        <v>8159</v>
      </c>
      <c r="G3051" s="54">
        <f t="shared" si="1437"/>
        <v>35.4</v>
      </c>
      <c r="H3051" s="20">
        <f t="shared" si="1438"/>
        <v>0.28436050000000002</v>
      </c>
      <c r="I3051" s="14" t="s">
        <v>18116</v>
      </c>
      <c r="J3051" s="14" t="s">
        <v>13144</v>
      </c>
      <c r="K3051" s="14" t="s">
        <v>23080</v>
      </c>
      <c r="L3051" s="14" t="s">
        <v>28034</v>
      </c>
      <c r="M3051" s="28">
        <f t="shared" si="1439"/>
        <v>10.8</v>
      </c>
      <c r="N3051" s="46">
        <f t="shared" si="1418"/>
        <v>6.4</v>
      </c>
      <c r="O3051" s="17">
        <f t="shared" si="1419"/>
        <v>0.60000000000000009</v>
      </c>
      <c r="P3051" s="17">
        <f t="shared" si="1419"/>
        <v>7.4</v>
      </c>
      <c r="Q3051" s="124">
        <f t="shared" si="1420"/>
        <v>1.2000000000000002</v>
      </c>
      <c r="R3051" s="26">
        <f t="shared" si="1421"/>
        <v>1.6</v>
      </c>
      <c r="S3051" s="2" t="s">
        <v>33006</v>
      </c>
      <c r="T3051" s="2" t="s">
        <v>37985</v>
      </c>
      <c r="U3051" s="24">
        <f t="shared" si="1422"/>
        <v>355.5</v>
      </c>
      <c r="V3051" s="66">
        <f t="shared" si="1422"/>
        <v>408.6</v>
      </c>
      <c r="W3051" s="54">
        <f t="shared" si="1423"/>
        <v>3.5399999999999996</v>
      </c>
      <c r="X3051" s="143">
        <f t="shared" si="1424"/>
        <v>355.5</v>
      </c>
      <c r="Y3051" s="143">
        <f t="shared" si="1425"/>
        <v>0.80799999999999994</v>
      </c>
      <c r="AD3051">
        <v>152</v>
      </c>
      <c r="AE3051">
        <v>-1</v>
      </c>
      <c r="AF3051" s="10">
        <v>37.9</v>
      </c>
      <c r="AG3051" s="10">
        <v>58.12</v>
      </c>
      <c r="AH3051" s="10">
        <f t="shared" si="1426"/>
        <v>163568.03985012561</v>
      </c>
      <c r="AI3051" s="11">
        <f t="shared" si="1414"/>
        <v>0</v>
      </c>
      <c r="AJ3051">
        <f t="shared" si="1415"/>
        <v>0</v>
      </c>
      <c r="AK3051" t="e">
        <f t="shared" si="1427"/>
        <v>#DIV/0!</v>
      </c>
      <c r="AL3051">
        <f t="shared" si="1428"/>
        <v>5.0839030080000009</v>
      </c>
      <c r="AM3051" s="5">
        <f t="shared" si="1429"/>
        <v>7.08</v>
      </c>
      <c r="AN3051">
        <v>0</v>
      </c>
      <c r="AO3051" s="72">
        <f t="shared" si="1430"/>
        <v>1.6</v>
      </c>
      <c r="AP3051" s="72">
        <f t="shared" si="1431"/>
        <v>1.2000000000000002</v>
      </c>
      <c r="AQ3051" s="72">
        <f t="shared" si="1432"/>
        <v>1.2000000000000002</v>
      </c>
      <c r="AR3051" s="71" t="e">
        <f t="shared" si="1433"/>
        <v>#DIV/0!</v>
      </c>
      <c r="BA3051">
        <f t="shared" si="1434"/>
        <v>82</v>
      </c>
      <c r="BB3051" s="91" t="e">
        <f t="shared" si="1435"/>
        <v>#DIV/0!</v>
      </c>
    </row>
    <row r="3052" spans="1:54">
      <c r="A3052" s="2" t="s">
        <v>3169</v>
      </c>
      <c r="B3052" s="7" t="s">
        <v>42995</v>
      </c>
      <c r="C3052" s="17">
        <f t="shared" si="1416"/>
        <v>27.700000000000003</v>
      </c>
      <c r="D3052" s="28">
        <f t="shared" si="1417"/>
        <v>194</v>
      </c>
      <c r="E3052" s="8">
        <f t="shared" si="1436"/>
        <v>7</v>
      </c>
      <c r="F3052" s="2" t="s">
        <v>8160</v>
      </c>
      <c r="G3052" s="54">
        <f t="shared" si="1437"/>
        <v>26.700000000000003</v>
      </c>
      <c r="H3052" s="20">
        <f t="shared" si="1438"/>
        <v>0.1229614</v>
      </c>
      <c r="I3052" s="14" t="s">
        <v>18117</v>
      </c>
      <c r="J3052" s="14" t="s">
        <v>13145</v>
      </c>
      <c r="K3052" s="14" t="s">
        <v>23081</v>
      </c>
      <c r="L3052" s="14" t="s">
        <v>28035</v>
      </c>
      <c r="M3052" s="28">
        <f t="shared" si="1439"/>
        <v>13.9</v>
      </c>
      <c r="N3052" s="46">
        <f t="shared" si="1418"/>
        <v>6</v>
      </c>
      <c r="O3052" s="17">
        <f t="shared" si="1419"/>
        <v>0.4</v>
      </c>
      <c r="P3052" s="17">
        <f t="shared" si="1419"/>
        <v>1.2000000000000002</v>
      </c>
      <c r="Q3052" s="124">
        <f t="shared" si="1420"/>
        <v>2.2000000000000002</v>
      </c>
      <c r="R3052" s="26">
        <f t="shared" si="1421"/>
        <v>2.4000000000000004</v>
      </c>
      <c r="S3052" s="2" t="s">
        <v>33007</v>
      </c>
      <c r="T3052" s="2" t="s">
        <v>37986</v>
      </c>
      <c r="U3052" s="24">
        <f t="shared" si="1422"/>
        <v>467.5</v>
      </c>
      <c r="V3052" s="66">
        <f t="shared" si="1422"/>
        <v>410.6</v>
      </c>
      <c r="W3052" s="54">
        <f t="shared" si="1423"/>
        <v>2.67</v>
      </c>
      <c r="X3052" s="143">
        <f t="shared" si="1424"/>
        <v>467.5</v>
      </c>
      <c r="Y3052" s="143">
        <f t="shared" si="1425"/>
        <v>0.63400000000000001</v>
      </c>
      <c r="AD3052">
        <v>152</v>
      </c>
      <c r="AE3052">
        <v>-1</v>
      </c>
      <c r="AF3052" s="10">
        <v>37.9</v>
      </c>
      <c r="AG3052" s="10">
        <v>58.12</v>
      </c>
      <c r="AH3052" s="10">
        <f t="shared" si="1426"/>
        <v>155653.01454382899</v>
      </c>
      <c r="AI3052" s="11">
        <f t="shared" si="1414"/>
        <v>0</v>
      </c>
      <c r="AJ3052">
        <f t="shared" si="1415"/>
        <v>0</v>
      </c>
      <c r="AK3052" t="e">
        <f t="shared" si="1427"/>
        <v>#DIV/0!</v>
      </c>
      <c r="AL3052">
        <f t="shared" si="1428"/>
        <v>1.0103484672000005</v>
      </c>
      <c r="AM3052" s="5">
        <f t="shared" si="1429"/>
        <v>5.3400000000000007</v>
      </c>
      <c r="AN3052">
        <v>0</v>
      </c>
      <c r="AO3052" s="72">
        <f t="shared" si="1430"/>
        <v>2.4000000000000004</v>
      </c>
      <c r="AP3052" s="72">
        <f t="shared" si="1431"/>
        <v>2.2000000000000002</v>
      </c>
      <c r="AQ3052" s="72">
        <f t="shared" si="1432"/>
        <v>2.2000000000000002</v>
      </c>
      <c r="AR3052" s="71" t="e">
        <f t="shared" si="1433"/>
        <v>#DIV/0!</v>
      </c>
      <c r="BA3052">
        <f t="shared" si="1434"/>
        <v>194</v>
      </c>
      <c r="BB3052" s="91" t="e">
        <f t="shared" si="1435"/>
        <v>#DIV/0!</v>
      </c>
    </row>
    <row r="3053" spans="1:54">
      <c r="A3053" s="2" t="s">
        <v>3170</v>
      </c>
      <c r="B3053" s="7" t="s">
        <v>42996</v>
      </c>
      <c r="C3053" s="17">
        <f t="shared" si="1416"/>
        <v>12.600000000000001</v>
      </c>
      <c r="D3053" s="28">
        <f t="shared" si="1417"/>
        <v>20</v>
      </c>
      <c r="E3053" s="8">
        <f t="shared" si="1436"/>
        <v>7</v>
      </c>
      <c r="F3053" s="2" t="s">
        <v>8161</v>
      </c>
      <c r="G3053" s="54">
        <f t="shared" si="1437"/>
        <v>11.6</v>
      </c>
      <c r="H3053" s="20">
        <f t="shared" si="1438"/>
        <v>0.46284120000000001</v>
      </c>
      <c r="I3053" s="14" t="s">
        <v>18118</v>
      </c>
      <c r="J3053" s="14" t="s">
        <v>13146</v>
      </c>
      <c r="K3053" s="14" t="s">
        <v>23082</v>
      </c>
      <c r="L3053" s="14" t="s">
        <v>28036</v>
      </c>
      <c r="M3053" s="28">
        <f t="shared" si="1439"/>
        <v>13.5</v>
      </c>
      <c r="N3053" s="46">
        <f t="shared" si="1418"/>
        <v>5.2</v>
      </c>
      <c r="O3053" s="17">
        <f t="shared" si="1419"/>
        <v>0.8</v>
      </c>
      <c r="P3053" s="17">
        <f t="shared" si="1419"/>
        <v>2</v>
      </c>
      <c r="Q3053" s="124">
        <f t="shared" si="1420"/>
        <v>0.60000000000000009</v>
      </c>
      <c r="R3053" s="26">
        <f t="shared" si="1421"/>
        <v>1.2000000000000002</v>
      </c>
      <c r="S3053" s="2" t="s">
        <v>33008</v>
      </c>
      <c r="T3053" s="2" t="s">
        <v>37987</v>
      </c>
      <c r="U3053" s="24">
        <f t="shared" si="1422"/>
        <v>293.3</v>
      </c>
      <c r="V3053" s="66">
        <f t="shared" si="1422"/>
        <v>364.8</v>
      </c>
      <c r="W3053" s="54">
        <f t="shared" si="1423"/>
        <v>1.1599999999999999</v>
      </c>
      <c r="X3053" s="143">
        <f t="shared" si="1424"/>
        <v>293.3</v>
      </c>
      <c r="Y3053" s="143">
        <f t="shared" si="1425"/>
        <v>0.33199999999999996</v>
      </c>
      <c r="AD3053">
        <v>152</v>
      </c>
      <c r="AE3053">
        <v>-1</v>
      </c>
      <c r="AF3053" s="10">
        <v>37.9</v>
      </c>
      <c r="AG3053" s="10">
        <v>58.12</v>
      </c>
      <c r="AH3053" s="10">
        <f t="shared" si="1426"/>
        <v>268868.02733140695</v>
      </c>
      <c r="AI3053" s="11">
        <f t="shared" si="1414"/>
        <v>0</v>
      </c>
      <c r="AJ3053">
        <f t="shared" si="1415"/>
        <v>0</v>
      </c>
      <c r="AK3053" t="e">
        <f t="shared" si="1427"/>
        <v>#DIV/0!</v>
      </c>
      <c r="AL3053">
        <f t="shared" si="1428"/>
        <v>1.0313448960000002</v>
      </c>
      <c r="AM3053" s="5">
        <f t="shared" si="1429"/>
        <v>2.3200000000000003</v>
      </c>
      <c r="AN3053">
        <v>0</v>
      </c>
      <c r="AO3053" s="72">
        <f t="shared" si="1430"/>
        <v>1.2000000000000002</v>
      </c>
      <c r="AP3053" s="72">
        <f t="shared" si="1431"/>
        <v>0.60000000000000009</v>
      </c>
      <c r="AQ3053" s="72">
        <f t="shared" si="1432"/>
        <v>0.8</v>
      </c>
      <c r="AR3053" s="71" t="e">
        <f t="shared" si="1433"/>
        <v>#DIV/0!</v>
      </c>
      <c r="BA3053">
        <f t="shared" si="1434"/>
        <v>20</v>
      </c>
      <c r="BB3053" s="91" t="e">
        <f t="shared" si="1435"/>
        <v>#DIV/0!</v>
      </c>
    </row>
    <row r="3054" spans="1:54">
      <c r="A3054" s="2" t="s">
        <v>3171</v>
      </c>
      <c r="B3054" s="7" t="s">
        <v>42997</v>
      </c>
      <c r="C3054" s="17">
        <f t="shared" si="1416"/>
        <v>29.200000000000003</v>
      </c>
      <c r="D3054" s="28">
        <f t="shared" si="1417"/>
        <v>220</v>
      </c>
      <c r="E3054" s="8">
        <f t="shared" si="1436"/>
        <v>19</v>
      </c>
      <c r="F3054" s="2" t="s">
        <v>8162</v>
      </c>
      <c r="G3054" s="54">
        <f t="shared" si="1437"/>
        <v>28.200000000000003</v>
      </c>
      <c r="H3054" s="20">
        <f t="shared" si="1438"/>
        <v>0.1624409</v>
      </c>
      <c r="I3054" s="14" t="s">
        <v>18119</v>
      </c>
      <c r="J3054" s="14" t="s">
        <v>13147</v>
      </c>
      <c r="K3054" s="14" t="s">
        <v>23083</v>
      </c>
      <c r="L3054" s="14" t="s">
        <v>28037</v>
      </c>
      <c r="M3054" s="28">
        <f t="shared" si="1439"/>
        <v>11.6</v>
      </c>
      <c r="N3054" s="46">
        <f t="shared" si="1418"/>
        <v>6.4</v>
      </c>
      <c r="O3054" s="17">
        <f t="shared" si="1419"/>
        <v>2.2000000000000002</v>
      </c>
      <c r="P3054" s="17">
        <f t="shared" si="1419"/>
        <v>5.8000000000000007</v>
      </c>
      <c r="Q3054" s="124">
        <f t="shared" si="1420"/>
        <v>1.6</v>
      </c>
      <c r="R3054" s="26">
        <f t="shared" si="1421"/>
        <v>1.8</v>
      </c>
      <c r="S3054" s="2" t="s">
        <v>33009</v>
      </c>
      <c r="T3054" s="2" t="s">
        <v>37988</v>
      </c>
      <c r="U3054" s="24">
        <f t="shared" si="1422"/>
        <v>493.3</v>
      </c>
      <c r="V3054" s="66">
        <f t="shared" si="1422"/>
        <v>400.8</v>
      </c>
      <c r="W3054" s="54">
        <f t="shared" si="1423"/>
        <v>2.82</v>
      </c>
      <c r="X3054" s="143">
        <f t="shared" si="1424"/>
        <v>493.3</v>
      </c>
      <c r="Y3054" s="143">
        <f t="shared" si="1425"/>
        <v>0.66399999999999992</v>
      </c>
      <c r="AD3054">
        <v>152</v>
      </c>
      <c r="AE3054">
        <v>-1</v>
      </c>
      <c r="AF3054" s="10">
        <v>37.9</v>
      </c>
      <c r="AG3054" s="10">
        <v>58.12</v>
      </c>
      <c r="AH3054" s="10">
        <f t="shared" si="1426"/>
        <v>189807.59057833056</v>
      </c>
      <c r="AI3054" s="11">
        <f t="shared" si="1414"/>
        <v>0</v>
      </c>
      <c r="AJ3054">
        <f t="shared" si="1415"/>
        <v>0</v>
      </c>
      <c r="AK3054" t="e">
        <f t="shared" si="1427"/>
        <v>#DIV/0!</v>
      </c>
      <c r="AL3054">
        <f t="shared" si="1428"/>
        <v>19.237057408800005</v>
      </c>
      <c r="AM3054" s="5">
        <f t="shared" si="1429"/>
        <v>5.6400000000000006</v>
      </c>
      <c r="AN3054">
        <v>0</v>
      </c>
      <c r="AO3054" s="72">
        <f t="shared" si="1430"/>
        <v>1.8</v>
      </c>
      <c r="AP3054" s="72">
        <f t="shared" si="1431"/>
        <v>1.6</v>
      </c>
      <c r="AQ3054" s="72">
        <f t="shared" si="1432"/>
        <v>1.6</v>
      </c>
      <c r="AR3054" s="71" t="e">
        <f t="shared" si="1433"/>
        <v>#DIV/0!</v>
      </c>
      <c r="BA3054">
        <f t="shared" si="1434"/>
        <v>220</v>
      </c>
      <c r="BB3054" s="91" t="e">
        <f t="shared" si="1435"/>
        <v>#DIV/0!</v>
      </c>
    </row>
    <row r="3055" spans="1:54">
      <c r="A3055" s="2" t="s">
        <v>3172</v>
      </c>
      <c r="B3055" s="7" t="s">
        <v>42998</v>
      </c>
      <c r="C3055" s="17">
        <f t="shared" si="1416"/>
        <v>30.400000000000002</v>
      </c>
      <c r="D3055" s="28">
        <f t="shared" si="1417"/>
        <v>285</v>
      </c>
      <c r="E3055" s="8">
        <f t="shared" si="1436"/>
        <v>9</v>
      </c>
      <c r="F3055" s="2" t="s">
        <v>8163</v>
      </c>
      <c r="G3055" s="54">
        <f t="shared" si="1437"/>
        <v>29.5</v>
      </c>
      <c r="H3055" s="20">
        <f t="shared" si="1438"/>
        <v>0.6303183</v>
      </c>
      <c r="I3055" s="14" t="s">
        <v>18120</v>
      </c>
      <c r="J3055" s="14" t="s">
        <v>13148</v>
      </c>
      <c r="K3055" s="14" t="s">
        <v>23084</v>
      </c>
      <c r="L3055" s="14" t="s">
        <v>28038</v>
      </c>
      <c r="M3055" s="28">
        <f t="shared" si="1439"/>
        <v>11.9</v>
      </c>
      <c r="N3055" s="46">
        <f t="shared" si="1418"/>
        <v>5.2</v>
      </c>
      <c r="O3055" s="17">
        <f t="shared" si="1419"/>
        <v>1.4000000000000001</v>
      </c>
      <c r="P3055" s="17">
        <f t="shared" si="1419"/>
        <v>5.2</v>
      </c>
      <c r="Q3055" s="124">
        <f t="shared" si="1420"/>
        <v>0.60000000000000009</v>
      </c>
      <c r="R3055" s="26">
        <f t="shared" si="1421"/>
        <v>1.8</v>
      </c>
      <c r="S3055" s="2" t="s">
        <v>33010</v>
      </c>
      <c r="T3055" s="2" t="s">
        <v>37989</v>
      </c>
      <c r="U3055" s="24">
        <f t="shared" si="1422"/>
        <v>558.1</v>
      </c>
      <c r="V3055" s="66">
        <f t="shared" si="1422"/>
        <v>382.3</v>
      </c>
      <c r="W3055" s="54">
        <f t="shared" si="1423"/>
        <v>2.9499999999999997</v>
      </c>
      <c r="X3055" s="143">
        <f t="shared" si="1424"/>
        <v>558.1</v>
      </c>
      <c r="Y3055" s="143">
        <f t="shared" si="1425"/>
        <v>0.69</v>
      </c>
      <c r="AD3055">
        <v>152</v>
      </c>
      <c r="AE3055">
        <v>-1</v>
      </c>
      <c r="AF3055" s="10">
        <v>37.9</v>
      </c>
      <c r="AG3055" s="10">
        <v>58.12</v>
      </c>
      <c r="AH3055" s="10">
        <f t="shared" si="1426"/>
        <v>235841.3066399747</v>
      </c>
      <c r="AI3055" s="11">
        <f t="shared" si="1414"/>
        <v>0</v>
      </c>
      <c r="AJ3055">
        <f t="shared" si="1415"/>
        <v>0</v>
      </c>
      <c r="AK3055" t="e">
        <f t="shared" si="1427"/>
        <v>#DIV/0!</v>
      </c>
      <c r="AL3055">
        <f t="shared" si="1428"/>
        <v>4.8443089968000006</v>
      </c>
      <c r="AM3055" s="5">
        <f t="shared" si="1429"/>
        <v>5.8800000000000008</v>
      </c>
      <c r="AN3055">
        <v>0</v>
      </c>
      <c r="AO3055" s="72">
        <f t="shared" si="1430"/>
        <v>1.8</v>
      </c>
      <c r="AP3055" s="72">
        <f t="shared" si="1431"/>
        <v>0.60000000000000009</v>
      </c>
      <c r="AQ3055" s="72">
        <f t="shared" si="1432"/>
        <v>0.8</v>
      </c>
      <c r="AR3055" s="71" t="e">
        <f t="shared" si="1433"/>
        <v>#DIV/0!</v>
      </c>
      <c r="BA3055">
        <f t="shared" si="1434"/>
        <v>285</v>
      </c>
      <c r="BB3055" s="91" t="e">
        <f t="shared" si="1435"/>
        <v>#DIV/0!</v>
      </c>
    </row>
    <row r="3056" spans="1:54">
      <c r="A3056" s="2" t="s">
        <v>3173</v>
      </c>
      <c r="B3056" s="7" t="s">
        <v>42999</v>
      </c>
      <c r="C3056" s="17">
        <f t="shared" si="1416"/>
        <v>16.8</v>
      </c>
      <c r="D3056" s="28">
        <f t="shared" si="1417"/>
        <v>22</v>
      </c>
      <c r="E3056" s="8">
        <f t="shared" si="1436"/>
        <v>11</v>
      </c>
      <c r="F3056" s="2" t="s">
        <v>8164</v>
      </c>
      <c r="G3056" s="54">
        <f t="shared" si="1437"/>
        <v>15.9</v>
      </c>
      <c r="H3056" s="20">
        <f t="shared" si="1438"/>
        <v>0.66438360000000007</v>
      </c>
      <c r="I3056" s="14" t="s">
        <v>18121</v>
      </c>
      <c r="J3056" s="14" t="s">
        <v>13149</v>
      </c>
      <c r="K3056" s="14" t="s">
        <v>23085</v>
      </c>
      <c r="L3056" s="14" t="s">
        <v>28039</v>
      </c>
      <c r="M3056" s="28">
        <f t="shared" si="1439"/>
        <v>12.4</v>
      </c>
      <c r="N3056" s="46">
        <f t="shared" si="1418"/>
        <v>6.2</v>
      </c>
      <c r="O3056" s="17">
        <f t="shared" si="1419"/>
        <v>3</v>
      </c>
      <c r="P3056" s="17">
        <f t="shared" si="1419"/>
        <v>4.2</v>
      </c>
      <c r="Q3056" s="124">
        <f t="shared" si="1420"/>
        <v>0.4</v>
      </c>
      <c r="R3056" s="26">
        <f t="shared" si="1421"/>
        <v>1.4000000000000001</v>
      </c>
      <c r="S3056" s="2" t="s">
        <v>33011</v>
      </c>
      <c r="T3056" s="2" t="s">
        <v>37990</v>
      </c>
      <c r="U3056" s="24">
        <f t="shared" si="1422"/>
        <v>294.8</v>
      </c>
      <c r="V3056" s="66">
        <f t="shared" si="1422"/>
        <v>293.70000000000005</v>
      </c>
      <c r="W3056" s="54">
        <f t="shared" si="1423"/>
        <v>1.59</v>
      </c>
      <c r="X3056" s="143">
        <f t="shared" si="1424"/>
        <v>294.8</v>
      </c>
      <c r="Y3056" s="143">
        <f t="shared" si="1425"/>
        <v>0.41800000000000004</v>
      </c>
      <c r="AD3056">
        <v>152</v>
      </c>
      <c r="AE3056">
        <v>-1</v>
      </c>
      <c r="AF3056" s="10">
        <v>37.9</v>
      </c>
      <c r="AG3056" s="10">
        <v>58.12</v>
      </c>
      <c r="AH3056" s="10">
        <f t="shared" si="1426"/>
        <v>362373.47381627595</v>
      </c>
      <c r="AI3056" s="11">
        <f t="shared" si="1414"/>
        <v>0</v>
      </c>
      <c r="AJ3056">
        <f t="shared" si="1415"/>
        <v>0</v>
      </c>
      <c r="AK3056" t="e">
        <f t="shared" si="1427"/>
        <v>#DIV/0!</v>
      </c>
      <c r="AL3056">
        <f t="shared" si="1428"/>
        <v>5.9202732959999995</v>
      </c>
      <c r="AM3056" s="5">
        <f t="shared" si="1429"/>
        <v>3.16</v>
      </c>
      <c r="AN3056">
        <v>0</v>
      </c>
      <c r="AO3056" s="72">
        <f t="shared" si="1430"/>
        <v>1.4000000000000001</v>
      </c>
      <c r="AP3056" s="72">
        <f t="shared" si="1431"/>
        <v>0.4</v>
      </c>
      <c r="AQ3056" s="72">
        <f t="shared" si="1432"/>
        <v>0.60000000000000009</v>
      </c>
      <c r="AR3056" s="71" t="e">
        <f t="shared" si="1433"/>
        <v>#DIV/0!</v>
      </c>
      <c r="BA3056">
        <f t="shared" si="1434"/>
        <v>22</v>
      </c>
      <c r="BB3056" s="91" t="e">
        <f t="shared" si="1435"/>
        <v>#DIV/0!</v>
      </c>
    </row>
    <row r="3057" spans="1:54">
      <c r="A3057" s="2" t="s">
        <v>3174</v>
      </c>
      <c r="B3057" s="7" t="s">
        <v>43000</v>
      </c>
      <c r="C3057" s="17">
        <f t="shared" si="1416"/>
        <v>15.600000000000001</v>
      </c>
      <c r="D3057" s="28">
        <f t="shared" si="1417"/>
        <v>114</v>
      </c>
      <c r="E3057" s="8">
        <f t="shared" si="1436"/>
        <v>20</v>
      </c>
      <c r="F3057" s="2" t="s">
        <v>8165</v>
      </c>
      <c r="G3057" s="54">
        <f t="shared" si="1437"/>
        <v>14.7</v>
      </c>
      <c r="H3057" s="20">
        <f t="shared" si="1438"/>
        <v>0.2604976</v>
      </c>
      <c r="I3057" s="14" t="s">
        <v>18122</v>
      </c>
      <c r="J3057" s="14" t="s">
        <v>13150</v>
      </c>
      <c r="K3057" s="14" t="s">
        <v>23086</v>
      </c>
      <c r="L3057" s="14" t="s">
        <v>28040</v>
      </c>
      <c r="M3057" s="28">
        <f t="shared" si="1439"/>
        <v>10.8</v>
      </c>
      <c r="N3057" s="46">
        <f t="shared" si="1418"/>
        <v>6.4</v>
      </c>
      <c r="O3057" s="17">
        <f t="shared" si="1419"/>
        <v>3</v>
      </c>
      <c r="P3057" s="17">
        <f t="shared" si="1419"/>
        <v>7.4</v>
      </c>
      <c r="Q3057" s="124">
        <f t="shared" si="1420"/>
        <v>1.4000000000000001</v>
      </c>
      <c r="R3057" s="26">
        <f t="shared" si="1421"/>
        <v>1.8</v>
      </c>
      <c r="S3057" s="2" t="s">
        <v>33012</v>
      </c>
      <c r="T3057" s="2" t="s">
        <v>37991</v>
      </c>
      <c r="U3057" s="24">
        <f t="shared" si="1422"/>
        <v>386.8</v>
      </c>
      <c r="V3057" s="66">
        <f t="shared" si="1422"/>
        <v>407.1</v>
      </c>
      <c r="W3057" s="54">
        <f t="shared" si="1423"/>
        <v>1.47</v>
      </c>
      <c r="X3057" s="143">
        <f t="shared" si="1424"/>
        <v>386.8</v>
      </c>
      <c r="Y3057" s="143">
        <f t="shared" si="1425"/>
        <v>0.39400000000000002</v>
      </c>
      <c r="AD3057">
        <v>152</v>
      </c>
      <c r="AE3057">
        <v>-1</v>
      </c>
      <c r="AF3057" s="10">
        <v>37.9</v>
      </c>
      <c r="AG3057" s="10">
        <v>58.12</v>
      </c>
      <c r="AH3057" s="10">
        <f t="shared" si="1426"/>
        <v>169246.9595525795</v>
      </c>
      <c r="AI3057" s="11">
        <f t="shared" si="1414"/>
        <v>0</v>
      </c>
      <c r="AJ3057">
        <f t="shared" si="1415"/>
        <v>0</v>
      </c>
      <c r="AK3057" t="e">
        <f t="shared" si="1427"/>
        <v>#DIV/0!</v>
      </c>
      <c r="AL3057">
        <f t="shared" si="1428"/>
        <v>29.550515904000004</v>
      </c>
      <c r="AM3057" s="5">
        <f t="shared" si="1429"/>
        <v>2.9200000000000004</v>
      </c>
      <c r="AN3057">
        <v>0</v>
      </c>
      <c r="AO3057" s="72">
        <f t="shared" si="1430"/>
        <v>1.8</v>
      </c>
      <c r="AP3057" s="72">
        <f t="shared" si="1431"/>
        <v>1.4000000000000001</v>
      </c>
      <c r="AQ3057" s="72">
        <f t="shared" si="1432"/>
        <v>1.4000000000000001</v>
      </c>
      <c r="AR3057" s="71" t="e">
        <f t="shared" si="1433"/>
        <v>#DIV/0!</v>
      </c>
      <c r="BA3057">
        <f t="shared" si="1434"/>
        <v>114</v>
      </c>
      <c r="BB3057" s="91" t="e">
        <f t="shared" si="1435"/>
        <v>#DIV/0!</v>
      </c>
    </row>
    <row r="3058" spans="1:54">
      <c r="A3058" s="2" t="s">
        <v>3175</v>
      </c>
      <c r="B3058" s="7" t="s">
        <v>43001</v>
      </c>
      <c r="C3058" s="17">
        <f t="shared" si="1416"/>
        <v>9</v>
      </c>
      <c r="D3058" s="28">
        <f t="shared" si="1417"/>
        <v>283</v>
      </c>
      <c r="E3058" s="8">
        <f t="shared" si="1436"/>
        <v>8</v>
      </c>
      <c r="F3058" s="2" t="s">
        <v>8166</v>
      </c>
      <c r="G3058" s="54">
        <f t="shared" si="1437"/>
        <v>8</v>
      </c>
      <c r="H3058" s="20">
        <f t="shared" si="1438"/>
        <v>0.78548950000000006</v>
      </c>
      <c r="I3058" s="14" t="s">
        <v>18123</v>
      </c>
      <c r="J3058" s="14" t="s">
        <v>13151</v>
      </c>
      <c r="K3058" s="14" t="s">
        <v>23087</v>
      </c>
      <c r="L3058" s="14" t="s">
        <v>28041</v>
      </c>
      <c r="M3058" s="28">
        <f t="shared" si="1439"/>
        <v>10</v>
      </c>
      <c r="N3058" s="46">
        <f t="shared" si="1418"/>
        <v>7</v>
      </c>
      <c r="O3058" s="17">
        <f t="shared" si="1419"/>
        <v>1.2000000000000002</v>
      </c>
      <c r="P3058" s="17">
        <f t="shared" si="1419"/>
        <v>9</v>
      </c>
      <c r="Q3058" s="124">
        <f t="shared" si="1420"/>
        <v>0.60000000000000009</v>
      </c>
      <c r="R3058" s="26">
        <f t="shared" si="1421"/>
        <v>2.4000000000000004</v>
      </c>
      <c r="S3058" s="2" t="s">
        <v>33013</v>
      </c>
      <c r="T3058" s="2" t="s">
        <v>37992</v>
      </c>
      <c r="U3058" s="24">
        <f t="shared" si="1422"/>
        <v>555.80000000000007</v>
      </c>
      <c r="V3058" s="66">
        <f t="shared" si="1422"/>
        <v>399.1</v>
      </c>
      <c r="W3058" s="54">
        <f t="shared" si="1423"/>
        <v>0.8</v>
      </c>
      <c r="X3058" s="143">
        <f t="shared" si="1424"/>
        <v>555.80000000000007</v>
      </c>
      <c r="Y3058" s="143">
        <f t="shared" si="1425"/>
        <v>0.26</v>
      </c>
      <c r="AD3058">
        <v>152</v>
      </c>
      <c r="AE3058">
        <v>-1</v>
      </c>
      <c r="AF3058" s="10">
        <v>37.9</v>
      </c>
      <c r="AG3058" s="10">
        <v>58.12</v>
      </c>
      <c r="AH3058" s="10">
        <f t="shared" si="1426"/>
        <v>194745.12813919678</v>
      </c>
      <c r="AI3058" s="11">
        <f t="shared" si="1414"/>
        <v>0</v>
      </c>
      <c r="AJ3058">
        <f t="shared" si="1415"/>
        <v>0</v>
      </c>
      <c r="AK3058" t="e">
        <f t="shared" si="1427"/>
        <v>#DIV/0!</v>
      </c>
      <c r="AL3058">
        <f t="shared" si="1428"/>
        <v>5.5601121599999992</v>
      </c>
      <c r="AM3058" s="5">
        <f t="shared" si="1429"/>
        <v>1.6</v>
      </c>
      <c r="AN3058">
        <v>0</v>
      </c>
      <c r="AO3058" s="72">
        <f t="shared" si="1430"/>
        <v>2.4000000000000004</v>
      </c>
      <c r="AP3058" s="72">
        <f t="shared" si="1431"/>
        <v>0.60000000000000009</v>
      </c>
      <c r="AQ3058" s="72">
        <f t="shared" si="1432"/>
        <v>0.60000000000000009</v>
      </c>
      <c r="AR3058" s="71" t="e">
        <f t="shared" si="1433"/>
        <v>#DIV/0!</v>
      </c>
      <c r="BA3058">
        <f t="shared" si="1434"/>
        <v>283</v>
      </c>
      <c r="BB3058" s="91" t="e">
        <f t="shared" si="1435"/>
        <v>#DIV/0!</v>
      </c>
    </row>
    <row r="3059" spans="1:54">
      <c r="A3059" s="2" t="s">
        <v>3176</v>
      </c>
      <c r="B3059" s="7" t="s">
        <v>43002</v>
      </c>
      <c r="C3059" s="17">
        <f t="shared" si="1416"/>
        <v>26.1</v>
      </c>
      <c r="D3059" s="28">
        <f t="shared" si="1417"/>
        <v>225</v>
      </c>
      <c r="E3059" s="8">
        <f t="shared" si="1436"/>
        <v>11</v>
      </c>
      <c r="F3059" s="2" t="s">
        <v>8167</v>
      </c>
      <c r="G3059" s="54">
        <f t="shared" si="1437"/>
        <v>25.200000000000003</v>
      </c>
      <c r="H3059" s="20">
        <f t="shared" si="1438"/>
        <v>0.45505509999999999</v>
      </c>
      <c r="I3059" s="14" t="s">
        <v>18124</v>
      </c>
      <c r="J3059" s="14" t="s">
        <v>13152</v>
      </c>
      <c r="K3059" s="14" t="s">
        <v>23088</v>
      </c>
      <c r="L3059" s="14" t="s">
        <v>28042</v>
      </c>
      <c r="M3059" s="28">
        <f t="shared" si="1439"/>
        <v>11.6</v>
      </c>
      <c r="N3059" s="46">
        <f t="shared" si="1418"/>
        <v>6.6</v>
      </c>
      <c r="O3059" s="17">
        <f t="shared" si="1419"/>
        <v>1.6</v>
      </c>
      <c r="P3059" s="17">
        <f t="shared" si="1419"/>
        <v>5.8000000000000007</v>
      </c>
      <c r="Q3059" s="124">
        <f t="shared" si="1420"/>
        <v>0.8</v>
      </c>
      <c r="R3059" s="26">
        <f t="shared" si="1421"/>
        <v>1.6</v>
      </c>
      <c r="S3059" s="2" t="s">
        <v>33014</v>
      </c>
      <c r="T3059" s="2" t="s">
        <v>37993</v>
      </c>
      <c r="U3059" s="24">
        <f t="shared" si="1422"/>
        <v>498.40000000000003</v>
      </c>
      <c r="V3059" s="66">
        <f t="shared" si="1422"/>
        <v>409.70000000000005</v>
      </c>
      <c r="W3059" s="54">
        <f t="shared" si="1423"/>
        <v>2.5199999999999996</v>
      </c>
      <c r="X3059" s="143">
        <f t="shared" si="1424"/>
        <v>498.40000000000003</v>
      </c>
      <c r="Y3059" s="143">
        <f t="shared" si="1425"/>
        <v>0.60399999999999987</v>
      </c>
      <c r="AD3059">
        <v>152</v>
      </c>
      <c r="AE3059">
        <v>-1</v>
      </c>
      <c r="AF3059" s="10">
        <v>37.9</v>
      </c>
      <c r="AG3059" s="10">
        <v>58.12</v>
      </c>
      <c r="AH3059" s="10">
        <f t="shared" si="1426"/>
        <v>159424.94972769014</v>
      </c>
      <c r="AI3059" s="11">
        <f t="shared" si="1414"/>
        <v>0</v>
      </c>
      <c r="AJ3059">
        <f t="shared" si="1415"/>
        <v>0</v>
      </c>
      <c r="AK3059" t="e">
        <f t="shared" si="1427"/>
        <v>#DIV/0!</v>
      </c>
      <c r="AL3059">
        <f t="shared" si="1428"/>
        <v>8.0913418752000013</v>
      </c>
      <c r="AM3059" s="5">
        <f t="shared" si="1429"/>
        <v>5.0200000000000005</v>
      </c>
      <c r="AN3059">
        <v>0</v>
      </c>
      <c r="AO3059" s="72">
        <f t="shared" si="1430"/>
        <v>1.6</v>
      </c>
      <c r="AP3059" s="72">
        <f t="shared" si="1431"/>
        <v>0.8</v>
      </c>
      <c r="AQ3059" s="72">
        <f t="shared" si="1432"/>
        <v>1</v>
      </c>
      <c r="AR3059" s="71" t="e">
        <f t="shared" si="1433"/>
        <v>#DIV/0!</v>
      </c>
      <c r="BA3059">
        <f t="shared" si="1434"/>
        <v>225</v>
      </c>
      <c r="BB3059" s="91" t="e">
        <f t="shared" si="1435"/>
        <v>#DIV/0!</v>
      </c>
    </row>
    <row r="3060" spans="1:54">
      <c r="A3060" s="2" t="s">
        <v>3177</v>
      </c>
      <c r="B3060" s="7" t="s">
        <v>43003</v>
      </c>
      <c r="C3060" s="17">
        <f t="shared" si="1416"/>
        <v>27.6</v>
      </c>
      <c r="D3060" s="28">
        <f t="shared" si="1417"/>
        <v>54</v>
      </c>
      <c r="E3060" s="8">
        <f t="shared" si="1436"/>
        <v>15</v>
      </c>
      <c r="F3060" s="2" t="s">
        <v>8168</v>
      </c>
      <c r="G3060" s="54">
        <f t="shared" si="1437"/>
        <v>26.6</v>
      </c>
      <c r="H3060" s="20">
        <f t="shared" si="1438"/>
        <v>0.56556770000000001</v>
      </c>
      <c r="I3060" s="14" t="s">
        <v>53</v>
      </c>
      <c r="J3060" s="14" t="s">
        <v>13153</v>
      </c>
      <c r="K3060" s="14" t="s">
        <v>23089</v>
      </c>
      <c r="L3060" s="14" t="s">
        <v>28043</v>
      </c>
      <c r="M3060" s="28">
        <f t="shared" si="1439"/>
        <v>9.8000000000000007</v>
      </c>
      <c r="N3060" s="46">
        <f t="shared" si="1418"/>
        <v>6.2</v>
      </c>
      <c r="O3060" s="17">
        <f t="shared" si="1419"/>
        <v>3</v>
      </c>
      <c r="P3060" s="17">
        <f t="shared" si="1419"/>
        <v>9.4</v>
      </c>
      <c r="Q3060" s="124">
        <f t="shared" si="1420"/>
        <v>0.8</v>
      </c>
      <c r="R3060" s="26">
        <f t="shared" si="1421"/>
        <v>2</v>
      </c>
      <c r="S3060" s="2" t="s">
        <v>33015</v>
      </c>
      <c r="T3060" s="2" t="s">
        <v>37994</v>
      </c>
      <c r="U3060" s="24">
        <f t="shared" si="1422"/>
        <v>326.90000000000003</v>
      </c>
      <c r="V3060" s="66">
        <f t="shared" si="1422"/>
        <v>302.40000000000003</v>
      </c>
      <c r="W3060" s="54">
        <f t="shared" si="1423"/>
        <v>2.6599999999999997</v>
      </c>
      <c r="X3060" s="143">
        <f t="shared" si="1424"/>
        <v>326.90000000000003</v>
      </c>
      <c r="Y3060" s="143">
        <f t="shared" si="1425"/>
        <v>0.6319999999999999</v>
      </c>
      <c r="AD3060">
        <v>152</v>
      </c>
      <c r="AE3060">
        <v>-1</v>
      </c>
      <c r="AF3060" s="10">
        <v>37.9</v>
      </c>
      <c r="AG3060" s="10">
        <v>58.12</v>
      </c>
      <c r="AH3060" s="10">
        <f t="shared" si="1426"/>
        <v>353008.57564575534</v>
      </c>
      <c r="AI3060" s="11">
        <f t="shared" si="1414"/>
        <v>0</v>
      </c>
      <c r="AJ3060">
        <f t="shared" si="1415"/>
        <v>0</v>
      </c>
      <c r="AK3060" t="e">
        <f t="shared" si="1427"/>
        <v>#DIV/0!</v>
      </c>
      <c r="AL3060">
        <f t="shared" si="1428"/>
        <v>24.50198172</v>
      </c>
      <c r="AM3060" s="5">
        <f t="shared" si="1429"/>
        <v>5.32</v>
      </c>
      <c r="AN3060">
        <v>0</v>
      </c>
      <c r="AO3060" s="72">
        <f t="shared" si="1430"/>
        <v>2</v>
      </c>
      <c r="AP3060" s="72">
        <f t="shared" si="1431"/>
        <v>0.8</v>
      </c>
      <c r="AQ3060" s="72">
        <f t="shared" si="1432"/>
        <v>1</v>
      </c>
      <c r="AR3060" s="71" t="e">
        <f t="shared" si="1433"/>
        <v>#DIV/0!</v>
      </c>
      <c r="BA3060">
        <f t="shared" si="1434"/>
        <v>54</v>
      </c>
      <c r="BB3060" s="91" t="e">
        <f t="shared" si="1435"/>
        <v>#DIV/0!</v>
      </c>
    </row>
    <row r="3061" spans="1:54">
      <c r="A3061" s="2" t="s">
        <v>3178</v>
      </c>
      <c r="B3061" s="7" t="s">
        <v>43004</v>
      </c>
      <c r="C3061" s="17">
        <f t="shared" si="1416"/>
        <v>22.700000000000003</v>
      </c>
      <c r="D3061" s="28">
        <f t="shared" si="1417"/>
        <v>54</v>
      </c>
      <c r="E3061" s="8">
        <f t="shared" si="1436"/>
        <v>11</v>
      </c>
      <c r="F3061" s="2" t="s">
        <v>8169</v>
      </c>
      <c r="G3061" s="54">
        <f t="shared" si="1437"/>
        <v>21.700000000000003</v>
      </c>
      <c r="H3061" s="20">
        <f t="shared" si="1438"/>
        <v>0.70252690000000007</v>
      </c>
      <c r="I3061" s="14" t="s">
        <v>18125</v>
      </c>
      <c r="J3061" s="14" t="s">
        <v>13154</v>
      </c>
      <c r="K3061" s="14" t="s">
        <v>23090</v>
      </c>
      <c r="L3061" s="14" t="s">
        <v>28044</v>
      </c>
      <c r="M3061" s="28">
        <f t="shared" si="1439"/>
        <v>13.7</v>
      </c>
      <c r="N3061" s="46">
        <f t="shared" si="1418"/>
        <v>5.8</v>
      </c>
      <c r="O3061" s="17">
        <f t="shared" si="1419"/>
        <v>1.6</v>
      </c>
      <c r="P3061" s="17">
        <f t="shared" si="1419"/>
        <v>1.6</v>
      </c>
      <c r="Q3061" s="124">
        <f t="shared" si="1420"/>
        <v>0.8</v>
      </c>
      <c r="R3061" s="26">
        <f t="shared" si="1421"/>
        <v>3</v>
      </c>
      <c r="S3061" s="2" t="s">
        <v>33016</v>
      </c>
      <c r="T3061" s="2" t="s">
        <v>37995</v>
      </c>
      <c r="U3061" s="24">
        <f t="shared" si="1422"/>
        <v>327.10000000000002</v>
      </c>
      <c r="V3061" s="66">
        <f t="shared" si="1422"/>
        <v>324.90000000000003</v>
      </c>
      <c r="W3061" s="54">
        <f t="shared" si="1423"/>
        <v>2.17</v>
      </c>
      <c r="X3061" s="143">
        <f t="shared" si="1424"/>
        <v>327.10000000000002</v>
      </c>
      <c r="Y3061" s="143">
        <f t="shared" si="1425"/>
        <v>0.53400000000000003</v>
      </c>
      <c r="AD3061">
        <v>152</v>
      </c>
      <c r="AE3061">
        <v>-1</v>
      </c>
      <c r="AF3061" s="10">
        <v>37.9</v>
      </c>
      <c r="AG3061" s="10">
        <v>58.12</v>
      </c>
      <c r="AH3061" s="10">
        <f t="shared" si="1426"/>
        <v>326670.96020852501</v>
      </c>
      <c r="AI3061" s="11">
        <f t="shared" si="1414"/>
        <v>0</v>
      </c>
      <c r="AJ3061">
        <f t="shared" si="1415"/>
        <v>0</v>
      </c>
      <c r="AK3061" t="e">
        <f t="shared" si="1427"/>
        <v>#DIV/0!</v>
      </c>
      <c r="AL3061">
        <f t="shared" si="1428"/>
        <v>2.2845934079999997</v>
      </c>
      <c r="AM3061" s="5">
        <f t="shared" si="1429"/>
        <v>4.3400000000000007</v>
      </c>
      <c r="AN3061">
        <v>0</v>
      </c>
      <c r="AO3061" s="72">
        <f t="shared" si="1430"/>
        <v>3</v>
      </c>
      <c r="AP3061" s="72">
        <f t="shared" si="1431"/>
        <v>0.8</v>
      </c>
      <c r="AQ3061" s="72">
        <f t="shared" si="1432"/>
        <v>1</v>
      </c>
      <c r="AR3061" s="71" t="e">
        <f t="shared" si="1433"/>
        <v>#DIV/0!</v>
      </c>
      <c r="BA3061">
        <f t="shared" si="1434"/>
        <v>54</v>
      </c>
      <c r="BB3061" s="91" t="e">
        <f t="shared" si="1435"/>
        <v>#DIV/0!</v>
      </c>
    </row>
    <row r="3062" spans="1:54">
      <c r="A3062" s="2" t="s">
        <v>3179</v>
      </c>
      <c r="B3062" s="7" t="s">
        <v>43005</v>
      </c>
      <c r="C3062" s="17">
        <f t="shared" si="1416"/>
        <v>16.100000000000001</v>
      </c>
      <c r="D3062" s="28">
        <f t="shared" si="1417"/>
        <v>112</v>
      </c>
      <c r="E3062" s="8">
        <f t="shared" si="1436"/>
        <v>7</v>
      </c>
      <c r="F3062" s="2" t="s">
        <v>8170</v>
      </c>
      <c r="G3062" s="54">
        <f t="shared" si="1437"/>
        <v>15.1</v>
      </c>
      <c r="H3062" s="20">
        <f t="shared" si="1438"/>
        <v>0.46350940000000002</v>
      </c>
      <c r="I3062" s="14" t="s">
        <v>18126</v>
      </c>
      <c r="J3062" s="14" t="s">
        <v>13155</v>
      </c>
      <c r="K3062" s="14" t="s">
        <v>23091</v>
      </c>
      <c r="L3062" s="14" t="s">
        <v>28045</v>
      </c>
      <c r="M3062" s="28">
        <f t="shared" si="1439"/>
        <v>13.9</v>
      </c>
      <c r="N3062" s="46">
        <f t="shared" si="1418"/>
        <v>6</v>
      </c>
      <c r="O3062" s="17">
        <f t="shared" si="1419"/>
        <v>2.6</v>
      </c>
      <c r="P3062" s="17">
        <f t="shared" si="1419"/>
        <v>1.2000000000000002</v>
      </c>
      <c r="Q3062" s="124">
        <f t="shared" si="1420"/>
        <v>0.4</v>
      </c>
      <c r="R3062" s="26">
        <f t="shared" si="1421"/>
        <v>0.60000000000000009</v>
      </c>
      <c r="S3062" s="2" t="s">
        <v>33017</v>
      </c>
      <c r="T3062" s="2" t="s">
        <v>37996</v>
      </c>
      <c r="U3062" s="24">
        <f t="shared" si="1422"/>
        <v>385.40000000000003</v>
      </c>
      <c r="V3062" s="66">
        <f t="shared" si="1422"/>
        <v>382.1</v>
      </c>
      <c r="W3062" s="54">
        <f t="shared" si="1423"/>
        <v>1.51</v>
      </c>
      <c r="X3062" s="143">
        <f t="shared" si="1424"/>
        <v>385.40000000000003</v>
      </c>
      <c r="Y3062" s="143">
        <f t="shared" si="1425"/>
        <v>0.40200000000000002</v>
      </c>
      <c r="AD3062">
        <v>152</v>
      </c>
      <c r="AE3062">
        <v>-1</v>
      </c>
      <c r="AF3062" s="10">
        <v>37.9</v>
      </c>
      <c r="AG3062" s="10">
        <v>58.12</v>
      </c>
      <c r="AH3062" s="10">
        <f t="shared" si="1426"/>
        <v>236122.37605614777</v>
      </c>
      <c r="AI3062" s="11">
        <f t="shared" ref="AI3062:AI3125" si="1440">1-EXP(-2.63*(AA3062/AH3062)*(AD3062-AE3062)*(1-((AD3062-T3062)/(AD3062-AE3062))^0.38))</f>
        <v>0</v>
      </c>
      <c r="AJ3062">
        <f t="shared" ref="AJ3062:AJ3125" si="1441">H3062*P3062*O3062*R3062*AB3062</f>
        <v>0</v>
      </c>
      <c r="AK3062" t="e">
        <f t="shared" si="1427"/>
        <v>#DIV/0!</v>
      </c>
      <c r="AL3062">
        <f t="shared" si="1428"/>
        <v>1.0043104032000005</v>
      </c>
      <c r="AM3062" s="5">
        <f t="shared" si="1429"/>
        <v>3.0200000000000005</v>
      </c>
      <c r="AN3062">
        <v>0</v>
      </c>
      <c r="AO3062" s="72">
        <f t="shared" si="1430"/>
        <v>0.60000000000000009</v>
      </c>
      <c r="AP3062" s="72">
        <f t="shared" si="1431"/>
        <v>0.4</v>
      </c>
      <c r="AQ3062" s="72">
        <f t="shared" si="1432"/>
        <v>0.4</v>
      </c>
      <c r="AR3062" s="71" t="e">
        <f t="shared" si="1433"/>
        <v>#DIV/0!</v>
      </c>
      <c r="BA3062">
        <f t="shared" si="1434"/>
        <v>112</v>
      </c>
      <c r="BB3062" s="91" t="e">
        <f t="shared" si="1435"/>
        <v>#DIV/0!</v>
      </c>
    </row>
    <row r="3063" spans="1:54">
      <c r="A3063" s="2" t="s">
        <v>3180</v>
      </c>
      <c r="B3063" s="7" t="s">
        <v>43006</v>
      </c>
      <c r="C3063" s="17">
        <f t="shared" si="1416"/>
        <v>28.8</v>
      </c>
      <c r="D3063" s="28">
        <f t="shared" si="1417"/>
        <v>274</v>
      </c>
      <c r="E3063" s="8">
        <f t="shared" si="1436"/>
        <v>11</v>
      </c>
      <c r="F3063" s="2" t="s">
        <v>8171</v>
      </c>
      <c r="G3063" s="54">
        <f t="shared" si="1437"/>
        <v>27.900000000000002</v>
      </c>
      <c r="H3063" s="20">
        <f t="shared" si="1438"/>
        <v>0.47931310000000005</v>
      </c>
      <c r="I3063" s="14" t="s">
        <v>18127</v>
      </c>
      <c r="J3063" s="14" t="s">
        <v>13156</v>
      </c>
      <c r="K3063" s="14" t="s">
        <v>23092</v>
      </c>
      <c r="L3063" s="14" t="s">
        <v>28046</v>
      </c>
      <c r="M3063" s="28">
        <f t="shared" si="1439"/>
        <v>10.8</v>
      </c>
      <c r="N3063" s="46">
        <f t="shared" si="1418"/>
        <v>6.6</v>
      </c>
      <c r="O3063" s="17">
        <f t="shared" si="1419"/>
        <v>2.2000000000000002</v>
      </c>
      <c r="P3063" s="17">
        <f t="shared" si="1419"/>
        <v>7.4</v>
      </c>
      <c r="Q3063" s="124">
        <f t="shared" si="1420"/>
        <v>0.60000000000000009</v>
      </c>
      <c r="R3063" s="26">
        <f t="shared" si="1421"/>
        <v>1</v>
      </c>
      <c r="S3063" s="2" t="s">
        <v>33018</v>
      </c>
      <c r="T3063" s="2" t="s">
        <v>37997</v>
      </c>
      <c r="U3063" s="24">
        <f t="shared" si="1422"/>
        <v>546.70000000000005</v>
      </c>
      <c r="V3063" s="66">
        <f t="shared" si="1422"/>
        <v>345.40000000000003</v>
      </c>
      <c r="W3063" s="54">
        <f t="shared" si="1423"/>
        <v>2.7899999999999996</v>
      </c>
      <c r="X3063" s="143">
        <f t="shared" si="1424"/>
        <v>546.70000000000005</v>
      </c>
      <c r="Y3063" s="143">
        <f t="shared" si="1425"/>
        <v>0.65799999999999992</v>
      </c>
      <c r="AD3063">
        <v>152</v>
      </c>
      <c r="AE3063">
        <v>-1</v>
      </c>
      <c r="AF3063" s="10">
        <v>37.9</v>
      </c>
      <c r="AG3063" s="10">
        <v>58.12</v>
      </c>
      <c r="AH3063" s="10">
        <f t="shared" si="1426"/>
        <v>299236.58435526124</v>
      </c>
      <c r="AI3063" s="11">
        <f t="shared" si="1440"/>
        <v>0</v>
      </c>
      <c r="AJ3063">
        <f t="shared" si="1441"/>
        <v>0</v>
      </c>
      <c r="AK3063" t="e">
        <f t="shared" si="1427"/>
        <v>#DIV/0!</v>
      </c>
      <c r="AL3063">
        <f t="shared" si="1428"/>
        <v>8.4767827320000002</v>
      </c>
      <c r="AM3063" s="5">
        <f t="shared" si="1429"/>
        <v>5.5600000000000005</v>
      </c>
      <c r="AN3063">
        <v>0</v>
      </c>
      <c r="AO3063" s="72">
        <f t="shared" si="1430"/>
        <v>1</v>
      </c>
      <c r="AP3063" s="72">
        <f t="shared" si="1431"/>
        <v>0.60000000000000009</v>
      </c>
      <c r="AQ3063" s="72">
        <f t="shared" si="1432"/>
        <v>0.60000000000000009</v>
      </c>
      <c r="AR3063" s="71" t="e">
        <f t="shared" si="1433"/>
        <v>#DIV/0!</v>
      </c>
      <c r="BA3063">
        <f t="shared" si="1434"/>
        <v>274</v>
      </c>
      <c r="BB3063" s="91" t="e">
        <f t="shared" si="1435"/>
        <v>#DIV/0!</v>
      </c>
    </row>
    <row r="3064" spans="1:54">
      <c r="A3064" s="2" t="s">
        <v>3181</v>
      </c>
      <c r="B3064" s="7" t="s">
        <v>43007</v>
      </c>
      <c r="C3064" s="17">
        <f t="shared" si="1416"/>
        <v>23.5</v>
      </c>
      <c r="D3064" s="28">
        <f t="shared" si="1417"/>
        <v>223</v>
      </c>
      <c r="E3064" s="8">
        <f t="shared" si="1436"/>
        <v>8</v>
      </c>
      <c r="F3064" s="2" t="s">
        <v>8172</v>
      </c>
      <c r="G3064" s="54">
        <f t="shared" si="1437"/>
        <v>22.5</v>
      </c>
      <c r="H3064" s="20">
        <f t="shared" si="1438"/>
        <v>0.78587439999999997</v>
      </c>
      <c r="I3064" s="14" t="s">
        <v>18128</v>
      </c>
      <c r="J3064" s="14" t="s">
        <v>13157</v>
      </c>
      <c r="K3064" s="14" t="s">
        <v>23093</v>
      </c>
      <c r="L3064" s="14" t="s">
        <v>28047</v>
      </c>
      <c r="M3064" s="28">
        <f t="shared" si="1439"/>
        <v>13.9</v>
      </c>
      <c r="N3064" s="46">
        <f t="shared" si="1418"/>
        <v>5.6</v>
      </c>
      <c r="O3064" s="17">
        <f t="shared" si="1419"/>
        <v>1.8</v>
      </c>
      <c r="P3064" s="17">
        <f t="shared" si="1419"/>
        <v>1.2000000000000002</v>
      </c>
      <c r="Q3064" s="124">
        <f t="shared" si="1420"/>
        <v>0.60000000000000009</v>
      </c>
      <c r="R3064" s="26">
        <f t="shared" si="1421"/>
        <v>2.8000000000000003</v>
      </c>
      <c r="S3064" s="2" t="s">
        <v>33019</v>
      </c>
      <c r="T3064" s="2" t="s">
        <v>37998</v>
      </c>
      <c r="U3064" s="24">
        <f t="shared" si="1422"/>
        <v>496</v>
      </c>
      <c r="V3064" s="66">
        <f t="shared" si="1422"/>
        <v>328.8</v>
      </c>
      <c r="W3064" s="54">
        <f t="shared" si="1423"/>
        <v>2.25</v>
      </c>
      <c r="X3064" s="143">
        <f t="shared" si="1424"/>
        <v>496</v>
      </c>
      <c r="Y3064" s="143">
        <f t="shared" si="1425"/>
        <v>0.55000000000000004</v>
      </c>
      <c r="AD3064">
        <v>152</v>
      </c>
      <c r="AE3064">
        <v>-1</v>
      </c>
      <c r="AF3064" s="10">
        <v>37.9</v>
      </c>
      <c r="AG3064" s="10">
        <v>58.12</v>
      </c>
      <c r="AH3064" s="10">
        <f t="shared" si="1426"/>
        <v>321652.83588417235</v>
      </c>
      <c r="AI3064" s="11">
        <f t="shared" si="1440"/>
        <v>0</v>
      </c>
      <c r="AJ3064">
        <f t="shared" si="1441"/>
        <v>0</v>
      </c>
      <c r="AK3064" t="e">
        <f t="shared" si="1427"/>
        <v>#DIV/0!</v>
      </c>
      <c r="AL3064">
        <f t="shared" si="1428"/>
        <v>1.2950316288000006</v>
      </c>
      <c r="AM3064" s="5">
        <f t="shared" si="1429"/>
        <v>4.5</v>
      </c>
      <c r="AN3064">
        <v>0</v>
      </c>
      <c r="AO3064" s="72">
        <f t="shared" si="1430"/>
        <v>2.8000000000000003</v>
      </c>
      <c r="AP3064" s="72">
        <f t="shared" si="1431"/>
        <v>0.60000000000000009</v>
      </c>
      <c r="AQ3064" s="72">
        <f t="shared" si="1432"/>
        <v>0.60000000000000009</v>
      </c>
      <c r="AR3064" s="71" t="e">
        <f t="shared" si="1433"/>
        <v>#DIV/0!</v>
      </c>
      <c r="BA3064">
        <f t="shared" si="1434"/>
        <v>223</v>
      </c>
      <c r="BB3064" s="91" t="e">
        <f t="shared" si="1435"/>
        <v>#DIV/0!</v>
      </c>
    </row>
    <row r="3065" spans="1:54">
      <c r="A3065" s="2" t="s">
        <v>3182</v>
      </c>
      <c r="B3065" s="7" t="s">
        <v>43008</v>
      </c>
      <c r="C3065" s="17">
        <f t="shared" si="1416"/>
        <v>37.9</v>
      </c>
      <c r="D3065" s="28">
        <f t="shared" si="1417"/>
        <v>67</v>
      </c>
      <c r="E3065" s="8">
        <f t="shared" si="1436"/>
        <v>10</v>
      </c>
      <c r="F3065" s="2" t="s">
        <v>8173</v>
      </c>
      <c r="G3065" s="54">
        <f t="shared" si="1437"/>
        <v>36.9</v>
      </c>
      <c r="H3065" s="20">
        <f t="shared" si="1438"/>
        <v>0.62126409999999999</v>
      </c>
      <c r="I3065" s="14" t="s">
        <v>18129</v>
      </c>
      <c r="J3065" s="14" t="s">
        <v>13158</v>
      </c>
      <c r="K3065" s="14" t="s">
        <v>23094</v>
      </c>
      <c r="L3065" s="14" t="s">
        <v>28048</v>
      </c>
      <c r="M3065" s="28">
        <f t="shared" si="1439"/>
        <v>11.7</v>
      </c>
      <c r="N3065" s="46">
        <f t="shared" si="1418"/>
        <v>5.2</v>
      </c>
      <c r="O3065" s="17">
        <f t="shared" si="1419"/>
        <v>2.4000000000000004</v>
      </c>
      <c r="P3065" s="17">
        <f t="shared" si="1419"/>
        <v>5.6000000000000005</v>
      </c>
      <c r="Q3065" s="124">
        <f t="shared" si="1420"/>
        <v>0.4</v>
      </c>
      <c r="R3065" s="26">
        <f t="shared" si="1421"/>
        <v>1</v>
      </c>
      <c r="S3065" s="2" t="s">
        <v>33020</v>
      </c>
      <c r="T3065" s="2" t="s">
        <v>37999</v>
      </c>
      <c r="U3065" s="24">
        <f t="shared" si="1422"/>
        <v>340.40000000000003</v>
      </c>
      <c r="V3065" s="66">
        <f t="shared" si="1422"/>
        <v>421</v>
      </c>
      <c r="W3065" s="54">
        <f t="shared" si="1423"/>
        <v>3.69</v>
      </c>
      <c r="X3065" s="143">
        <f t="shared" si="1424"/>
        <v>340.40000000000003</v>
      </c>
      <c r="Y3065" s="143">
        <f t="shared" si="1425"/>
        <v>0.83799999999999997</v>
      </c>
      <c r="AD3065">
        <v>152</v>
      </c>
      <c r="AE3065">
        <v>-1</v>
      </c>
      <c r="AF3065" s="10">
        <v>37.9</v>
      </c>
      <c r="AG3065" s="10">
        <v>58.12</v>
      </c>
      <c r="AH3065" s="10">
        <f t="shared" si="1426"/>
        <v>95536.783074228326</v>
      </c>
      <c r="AI3065" s="11">
        <f t="shared" si="1440"/>
        <v>0</v>
      </c>
      <c r="AJ3065">
        <f t="shared" si="1441"/>
        <v>0</v>
      </c>
      <c r="AK3065" t="e">
        <f t="shared" si="1427"/>
        <v>#DIV/0!</v>
      </c>
      <c r="AL3065">
        <f t="shared" si="1428"/>
        <v>5.0902104960000019</v>
      </c>
      <c r="AM3065" s="5">
        <f t="shared" si="1429"/>
        <v>7.38</v>
      </c>
      <c r="AN3065">
        <v>0</v>
      </c>
      <c r="AO3065" s="72">
        <f t="shared" si="1430"/>
        <v>1</v>
      </c>
      <c r="AP3065" s="72">
        <f t="shared" si="1431"/>
        <v>0.4</v>
      </c>
      <c r="AQ3065" s="72">
        <f t="shared" si="1432"/>
        <v>0.4</v>
      </c>
      <c r="AR3065" s="71" t="e">
        <f t="shared" si="1433"/>
        <v>#DIV/0!</v>
      </c>
      <c r="BA3065">
        <f t="shared" si="1434"/>
        <v>67</v>
      </c>
      <c r="BB3065" s="91" t="e">
        <f t="shared" si="1435"/>
        <v>#DIV/0!</v>
      </c>
    </row>
    <row r="3066" spans="1:54">
      <c r="A3066" s="2" t="s">
        <v>3183</v>
      </c>
      <c r="B3066" s="7" t="s">
        <v>43009</v>
      </c>
      <c r="C3066" s="17">
        <f t="shared" si="1416"/>
        <v>26.700000000000003</v>
      </c>
      <c r="D3066" s="28">
        <f t="shared" si="1417"/>
        <v>275</v>
      </c>
      <c r="E3066" s="8">
        <f t="shared" si="1436"/>
        <v>9</v>
      </c>
      <c r="F3066" s="2" t="s">
        <v>8174</v>
      </c>
      <c r="G3066" s="54">
        <f t="shared" si="1437"/>
        <v>25.8</v>
      </c>
      <c r="H3066" s="20">
        <f t="shared" si="1438"/>
        <v>0.66125630000000002</v>
      </c>
      <c r="I3066" s="14" t="s">
        <v>18130</v>
      </c>
      <c r="J3066" s="14" t="s">
        <v>13159</v>
      </c>
      <c r="K3066" s="14" t="s">
        <v>23095</v>
      </c>
      <c r="L3066" s="14" t="s">
        <v>28049</v>
      </c>
      <c r="M3066" s="28">
        <f t="shared" si="1439"/>
        <v>12.2</v>
      </c>
      <c r="N3066" s="46">
        <f t="shared" si="1418"/>
        <v>6.6</v>
      </c>
      <c r="O3066" s="17">
        <f t="shared" si="1419"/>
        <v>0.8</v>
      </c>
      <c r="P3066" s="17">
        <f t="shared" si="1419"/>
        <v>4.6000000000000005</v>
      </c>
      <c r="Q3066" s="124">
        <f t="shared" si="1420"/>
        <v>1</v>
      </c>
      <c r="R3066" s="26">
        <f t="shared" si="1421"/>
        <v>3</v>
      </c>
      <c r="S3066" s="2" t="s">
        <v>33021</v>
      </c>
      <c r="T3066" s="2" t="s">
        <v>38000</v>
      </c>
      <c r="U3066" s="24">
        <f t="shared" si="1422"/>
        <v>547.6</v>
      </c>
      <c r="V3066" s="66">
        <f t="shared" si="1422"/>
        <v>333.70000000000005</v>
      </c>
      <c r="W3066" s="54">
        <f t="shared" si="1423"/>
        <v>2.5799999999999996</v>
      </c>
      <c r="X3066" s="143">
        <f t="shared" si="1424"/>
        <v>547.6</v>
      </c>
      <c r="Y3066" s="143">
        <f t="shared" si="1425"/>
        <v>0.61599999999999988</v>
      </c>
      <c r="AD3066">
        <v>152</v>
      </c>
      <c r="AE3066">
        <v>-1</v>
      </c>
      <c r="AF3066" s="10">
        <v>37.9</v>
      </c>
      <c r="AG3066" s="10">
        <v>58.12</v>
      </c>
      <c r="AH3066" s="10">
        <f t="shared" si="1426"/>
        <v>315269.02772850182</v>
      </c>
      <c r="AI3066" s="11">
        <f t="shared" si="1440"/>
        <v>0</v>
      </c>
      <c r="AJ3066">
        <f t="shared" si="1441"/>
        <v>0</v>
      </c>
      <c r="AK3066" t="e">
        <f t="shared" si="1427"/>
        <v>#DIV/0!</v>
      </c>
      <c r="AL3066">
        <f t="shared" si="1428"/>
        <v>3.7397304480000004</v>
      </c>
      <c r="AM3066" s="5">
        <f t="shared" si="1429"/>
        <v>5.1400000000000006</v>
      </c>
      <c r="AN3066">
        <v>0</v>
      </c>
      <c r="AO3066" s="72">
        <f t="shared" si="1430"/>
        <v>3</v>
      </c>
      <c r="AP3066" s="72">
        <f t="shared" si="1431"/>
        <v>1</v>
      </c>
      <c r="AQ3066" s="72">
        <f t="shared" si="1432"/>
        <v>1.2000000000000002</v>
      </c>
      <c r="AR3066" s="71" t="e">
        <f t="shared" si="1433"/>
        <v>#DIV/0!</v>
      </c>
      <c r="BA3066">
        <f t="shared" si="1434"/>
        <v>275</v>
      </c>
      <c r="BB3066" s="91" t="e">
        <f t="shared" si="1435"/>
        <v>#DIV/0!</v>
      </c>
    </row>
    <row r="3067" spans="1:54">
      <c r="A3067" s="2" t="s">
        <v>3184</v>
      </c>
      <c r="B3067" s="7" t="s">
        <v>43010</v>
      </c>
      <c r="C3067" s="17">
        <f t="shared" si="1416"/>
        <v>36</v>
      </c>
      <c r="D3067" s="28">
        <f t="shared" si="1417"/>
        <v>96</v>
      </c>
      <c r="E3067" s="8">
        <f t="shared" si="1436"/>
        <v>5</v>
      </c>
      <c r="F3067" s="2" t="s">
        <v>8175</v>
      </c>
      <c r="G3067" s="54">
        <f t="shared" si="1437"/>
        <v>35.1</v>
      </c>
      <c r="H3067" s="20">
        <f t="shared" si="1438"/>
        <v>0.517702</v>
      </c>
      <c r="I3067" s="14" t="s">
        <v>18131</v>
      </c>
      <c r="J3067" s="14" t="s">
        <v>13160</v>
      </c>
      <c r="K3067" s="14" t="s">
        <v>23096</v>
      </c>
      <c r="L3067" s="14" t="s">
        <v>28050</v>
      </c>
      <c r="M3067" s="28">
        <f t="shared" si="1439"/>
        <v>10.8</v>
      </c>
      <c r="N3067" s="46">
        <f t="shared" si="1418"/>
        <v>6</v>
      </c>
      <c r="O3067" s="17">
        <f t="shared" si="1419"/>
        <v>0.60000000000000009</v>
      </c>
      <c r="P3067" s="17">
        <f t="shared" si="1419"/>
        <v>7.4</v>
      </c>
      <c r="Q3067" s="124">
        <f t="shared" si="1420"/>
        <v>0.4</v>
      </c>
      <c r="R3067" s="26">
        <f t="shared" si="1421"/>
        <v>0.8</v>
      </c>
      <c r="S3067" s="2" t="s">
        <v>33022</v>
      </c>
      <c r="T3067" s="2" t="s">
        <v>38001</v>
      </c>
      <c r="U3067" s="24">
        <f t="shared" si="1422"/>
        <v>368.6</v>
      </c>
      <c r="V3067" s="66">
        <f t="shared" si="1422"/>
        <v>344.8</v>
      </c>
      <c r="W3067" s="54">
        <f t="shared" si="1423"/>
        <v>3.51</v>
      </c>
      <c r="X3067" s="143">
        <f t="shared" si="1424"/>
        <v>368.6</v>
      </c>
      <c r="Y3067" s="143">
        <f t="shared" si="1425"/>
        <v>0.80199999999999994</v>
      </c>
      <c r="AD3067">
        <v>152</v>
      </c>
      <c r="AE3067">
        <v>-1</v>
      </c>
      <c r="AF3067" s="10">
        <v>37.9</v>
      </c>
      <c r="AG3067" s="10">
        <v>58.12</v>
      </c>
      <c r="AH3067" s="10">
        <f t="shared" si="1426"/>
        <v>300049.2870621066</v>
      </c>
      <c r="AI3067" s="11">
        <f t="shared" si="1440"/>
        <v>0</v>
      </c>
      <c r="AJ3067">
        <f t="shared" si="1441"/>
        <v>0</v>
      </c>
      <c r="AK3067" t="e">
        <f t="shared" si="1427"/>
        <v>#DIV/0!</v>
      </c>
      <c r="AL3067">
        <f t="shared" si="1428"/>
        <v>1.7131224960000004</v>
      </c>
      <c r="AM3067" s="5">
        <f t="shared" si="1429"/>
        <v>7</v>
      </c>
      <c r="AN3067">
        <v>0</v>
      </c>
      <c r="AO3067" s="72">
        <f t="shared" si="1430"/>
        <v>0.8</v>
      </c>
      <c r="AP3067" s="72">
        <f t="shared" si="1431"/>
        <v>0.4</v>
      </c>
      <c r="AQ3067" s="72">
        <f t="shared" si="1432"/>
        <v>0.4</v>
      </c>
      <c r="AR3067" s="71" t="e">
        <f t="shared" si="1433"/>
        <v>#DIV/0!</v>
      </c>
      <c r="BA3067">
        <f t="shared" si="1434"/>
        <v>96</v>
      </c>
      <c r="BB3067" s="91" t="e">
        <f t="shared" si="1435"/>
        <v>#DIV/0!</v>
      </c>
    </row>
    <row r="3068" spans="1:54">
      <c r="A3068" s="2" t="s">
        <v>3185</v>
      </c>
      <c r="B3068" s="7" t="s">
        <v>43011</v>
      </c>
      <c r="C3068" s="17">
        <f t="shared" si="1416"/>
        <v>8.1999999999999993</v>
      </c>
      <c r="D3068" s="28">
        <f t="shared" si="1417"/>
        <v>50</v>
      </c>
      <c r="E3068" s="8">
        <f t="shared" si="1436"/>
        <v>13</v>
      </c>
      <c r="F3068" s="2" t="s">
        <v>8176</v>
      </c>
      <c r="G3068" s="54">
        <f t="shared" si="1437"/>
        <v>7.1999999999999993</v>
      </c>
      <c r="H3068" s="20">
        <f t="shared" si="1438"/>
        <v>0.18303320000000001</v>
      </c>
      <c r="I3068" s="14" t="s">
        <v>18132</v>
      </c>
      <c r="J3068" s="14" t="s">
        <v>13161</v>
      </c>
      <c r="K3068" s="14" t="s">
        <v>23097</v>
      </c>
      <c r="L3068" s="14" t="s">
        <v>28051</v>
      </c>
      <c r="M3068" s="28">
        <f t="shared" si="1439"/>
        <v>10.8</v>
      </c>
      <c r="N3068" s="46">
        <f t="shared" si="1418"/>
        <v>5.2</v>
      </c>
      <c r="O3068" s="17">
        <f t="shared" si="1419"/>
        <v>1.4000000000000001</v>
      </c>
      <c r="P3068" s="17">
        <f t="shared" si="1419"/>
        <v>7.4</v>
      </c>
      <c r="Q3068" s="124">
        <f t="shared" si="1420"/>
        <v>1.2000000000000002</v>
      </c>
      <c r="R3068" s="26">
        <f t="shared" si="1421"/>
        <v>1.4000000000000001</v>
      </c>
      <c r="S3068" s="2" t="s">
        <v>33023</v>
      </c>
      <c r="T3068" s="2" t="s">
        <v>38002</v>
      </c>
      <c r="U3068" s="24">
        <f t="shared" si="1422"/>
        <v>323.10000000000002</v>
      </c>
      <c r="V3068" s="66">
        <f t="shared" si="1422"/>
        <v>331.1</v>
      </c>
      <c r="W3068" s="54">
        <f t="shared" si="1423"/>
        <v>0.72</v>
      </c>
      <c r="X3068" s="143">
        <f t="shared" si="1424"/>
        <v>323.10000000000002</v>
      </c>
      <c r="Y3068" s="143">
        <f t="shared" si="1425"/>
        <v>0.24399999999999999</v>
      </c>
      <c r="AD3068">
        <v>152</v>
      </c>
      <c r="AE3068">
        <v>-1</v>
      </c>
      <c r="AF3068" s="10">
        <v>37.9</v>
      </c>
      <c r="AG3068" s="10">
        <v>58.12</v>
      </c>
      <c r="AH3068" s="10">
        <f t="shared" si="1426"/>
        <v>318780.04274434672</v>
      </c>
      <c r="AI3068" s="11">
        <f t="shared" si="1440"/>
        <v>0</v>
      </c>
      <c r="AJ3068">
        <f t="shared" si="1441"/>
        <v>0</v>
      </c>
      <c r="AK3068" t="e">
        <f t="shared" si="1427"/>
        <v>#DIV/0!</v>
      </c>
      <c r="AL3068">
        <f t="shared" si="1428"/>
        <v>11.849286467200002</v>
      </c>
      <c r="AM3068" s="5">
        <f t="shared" si="1429"/>
        <v>1.44</v>
      </c>
      <c r="AN3068">
        <v>0</v>
      </c>
      <c r="AO3068" s="72">
        <f t="shared" si="1430"/>
        <v>1.4000000000000001</v>
      </c>
      <c r="AP3068" s="72">
        <f t="shared" si="1431"/>
        <v>1.2000000000000002</v>
      </c>
      <c r="AQ3068" s="72">
        <f t="shared" si="1432"/>
        <v>1.2000000000000002</v>
      </c>
      <c r="AR3068" s="71" t="e">
        <f t="shared" si="1433"/>
        <v>#DIV/0!</v>
      </c>
      <c r="BA3068">
        <f t="shared" si="1434"/>
        <v>50</v>
      </c>
      <c r="BB3068" s="91" t="e">
        <f t="shared" si="1435"/>
        <v>#DIV/0!</v>
      </c>
    </row>
    <row r="3069" spans="1:54">
      <c r="A3069" s="2" t="s">
        <v>3186</v>
      </c>
      <c r="B3069" s="7" t="s">
        <v>43012</v>
      </c>
      <c r="C3069" s="17">
        <f t="shared" si="1416"/>
        <v>9</v>
      </c>
      <c r="D3069" s="28">
        <f t="shared" si="1417"/>
        <v>54</v>
      </c>
      <c r="E3069" s="8">
        <f t="shared" si="1436"/>
        <v>7</v>
      </c>
      <c r="F3069" s="2" t="s">
        <v>8177</v>
      </c>
      <c r="G3069" s="54">
        <f t="shared" si="1437"/>
        <v>8.1</v>
      </c>
      <c r="H3069" s="20">
        <f t="shared" si="1438"/>
        <v>0.39265509999999998</v>
      </c>
      <c r="I3069" s="14" t="s">
        <v>18133</v>
      </c>
      <c r="J3069" s="14" t="s">
        <v>13162</v>
      </c>
      <c r="K3069" s="14" t="s">
        <v>23098</v>
      </c>
      <c r="L3069" s="14" t="s">
        <v>28052</v>
      </c>
      <c r="M3069" s="28">
        <f t="shared" si="1439"/>
        <v>9.6999999999999993</v>
      </c>
      <c r="N3069" s="46">
        <f t="shared" si="1418"/>
        <v>5.8</v>
      </c>
      <c r="O3069" s="17">
        <f t="shared" si="1419"/>
        <v>1.2000000000000002</v>
      </c>
      <c r="P3069" s="17">
        <f t="shared" si="1419"/>
        <v>9.6000000000000014</v>
      </c>
      <c r="Q3069" s="124">
        <f t="shared" si="1420"/>
        <v>0.4</v>
      </c>
      <c r="R3069" s="26">
        <f t="shared" si="1421"/>
        <v>0.60000000000000009</v>
      </c>
      <c r="S3069" s="2" t="s">
        <v>33024</v>
      </c>
      <c r="T3069" s="2" t="s">
        <v>38003</v>
      </c>
      <c r="U3069" s="24">
        <f t="shared" si="1422"/>
        <v>326.60000000000002</v>
      </c>
      <c r="V3069" s="66">
        <f t="shared" si="1422"/>
        <v>378.5</v>
      </c>
      <c r="W3069" s="54">
        <f t="shared" si="1423"/>
        <v>0.81</v>
      </c>
      <c r="X3069" s="143">
        <f t="shared" si="1424"/>
        <v>326.60000000000002</v>
      </c>
      <c r="Y3069" s="143">
        <f t="shared" si="1425"/>
        <v>0.26200000000000001</v>
      </c>
      <c r="AD3069">
        <v>152</v>
      </c>
      <c r="AE3069">
        <v>-1</v>
      </c>
      <c r="AF3069" s="10">
        <v>37.9</v>
      </c>
      <c r="AG3069" s="10">
        <v>58.12</v>
      </c>
      <c r="AH3069" s="10">
        <f t="shared" si="1426"/>
        <v>243458.35480558171</v>
      </c>
      <c r="AI3069" s="11">
        <f t="shared" si="1440"/>
        <v>0</v>
      </c>
      <c r="AJ3069">
        <f t="shared" si="1441"/>
        <v>0</v>
      </c>
      <c r="AK3069" t="e">
        <f t="shared" si="1427"/>
        <v>#DIV/0!</v>
      </c>
      <c r="AL3069">
        <f t="shared" si="1428"/>
        <v>4.1979679488000015</v>
      </c>
      <c r="AM3069" s="5">
        <f t="shared" si="1429"/>
        <v>1.6</v>
      </c>
      <c r="AN3069">
        <v>0</v>
      </c>
      <c r="AO3069" s="72">
        <f t="shared" si="1430"/>
        <v>0.60000000000000009</v>
      </c>
      <c r="AP3069" s="72">
        <f t="shared" si="1431"/>
        <v>0.4</v>
      </c>
      <c r="AQ3069" s="72">
        <f t="shared" si="1432"/>
        <v>0.4</v>
      </c>
      <c r="AR3069" s="71" t="e">
        <f t="shared" si="1433"/>
        <v>#DIV/0!</v>
      </c>
      <c r="BA3069">
        <f t="shared" si="1434"/>
        <v>54</v>
      </c>
      <c r="BB3069" s="91" t="e">
        <f t="shared" si="1435"/>
        <v>#DIV/0!</v>
      </c>
    </row>
    <row r="3070" spans="1:54">
      <c r="A3070" s="2" t="s">
        <v>3187</v>
      </c>
      <c r="B3070" s="7" t="s">
        <v>43013</v>
      </c>
      <c r="C3070" s="17">
        <f t="shared" si="1416"/>
        <v>6</v>
      </c>
      <c r="D3070" s="28">
        <f t="shared" si="1417"/>
        <v>53</v>
      </c>
      <c r="E3070" s="8">
        <f t="shared" si="1436"/>
        <v>20</v>
      </c>
      <c r="F3070" s="2" t="s">
        <v>8178</v>
      </c>
      <c r="G3070" s="54">
        <f t="shared" si="1437"/>
        <v>5.0999999999999996</v>
      </c>
      <c r="H3070" s="20">
        <f t="shared" si="1438"/>
        <v>0.19610620000000001</v>
      </c>
      <c r="I3070" s="14" t="s">
        <v>18134</v>
      </c>
      <c r="J3070" s="14" t="s">
        <v>13163</v>
      </c>
      <c r="K3070" s="14" t="s">
        <v>23099</v>
      </c>
      <c r="L3070" s="14" t="s">
        <v>28053</v>
      </c>
      <c r="M3070" s="28">
        <f t="shared" si="1439"/>
        <v>11.3</v>
      </c>
      <c r="N3070" s="46">
        <f t="shared" si="1418"/>
        <v>6.4</v>
      </c>
      <c r="O3070" s="17">
        <f t="shared" si="1419"/>
        <v>2</v>
      </c>
      <c r="P3070" s="17">
        <f t="shared" si="1419"/>
        <v>6.4</v>
      </c>
      <c r="Q3070" s="124">
        <f t="shared" si="1420"/>
        <v>2</v>
      </c>
      <c r="R3070" s="26">
        <f t="shared" si="1421"/>
        <v>2.6</v>
      </c>
      <c r="S3070" s="2" t="s">
        <v>33025</v>
      </c>
      <c r="T3070" s="2" t="s">
        <v>38004</v>
      </c>
      <c r="U3070" s="24">
        <f t="shared" si="1422"/>
        <v>326.20000000000005</v>
      </c>
      <c r="V3070" s="66">
        <f t="shared" si="1422"/>
        <v>295.20000000000005</v>
      </c>
      <c r="W3070" s="54">
        <f t="shared" si="1423"/>
        <v>0.51</v>
      </c>
      <c r="X3070" s="143">
        <f t="shared" si="1424"/>
        <v>326.20000000000005</v>
      </c>
      <c r="Y3070" s="143">
        <f t="shared" si="1425"/>
        <v>0.20200000000000001</v>
      </c>
      <c r="AD3070">
        <v>152</v>
      </c>
      <c r="AE3070">
        <v>-1</v>
      </c>
      <c r="AF3070" s="10">
        <v>37.9</v>
      </c>
      <c r="AG3070" s="10">
        <v>58.12</v>
      </c>
      <c r="AH3070" s="10">
        <f t="shared" si="1426"/>
        <v>360734.726105496</v>
      </c>
      <c r="AI3070" s="11">
        <f t="shared" si="1440"/>
        <v>0</v>
      </c>
      <c r="AJ3070">
        <f t="shared" si="1441"/>
        <v>0</v>
      </c>
      <c r="AK3070" t="e">
        <f t="shared" si="1427"/>
        <v>#DIV/0!</v>
      </c>
      <c r="AL3070">
        <f t="shared" si="1428"/>
        <v>26.753585664000003</v>
      </c>
      <c r="AM3070" s="5">
        <f t="shared" si="1429"/>
        <v>1</v>
      </c>
      <c r="AN3070">
        <v>0</v>
      </c>
      <c r="AO3070" s="72">
        <f t="shared" si="1430"/>
        <v>2.6</v>
      </c>
      <c r="AP3070" s="72">
        <f t="shared" si="1431"/>
        <v>2</v>
      </c>
      <c r="AQ3070" s="72">
        <f t="shared" si="1432"/>
        <v>2.2000000000000002</v>
      </c>
      <c r="AR3070" s="71" t="e">
        <f t="shared" si="1433"/>
        <v>#DIV/0!</v>
      </c>
      <c r="BA3070">
        <f t="shared" si="1434"/>
        <v>53</v>
      </c>
      <c r="BB3070" s="91" t="e">
        <f t="shared" si="1435"/>
        <v>#DIV/0!</v>
      </c>
    </row>
    <row r="3071" spans="1:54">
      <c r="A3071" s="2" t="s">
        <v>3188</v>
      </c>
      <c r="B3071" s="7" t="s">
        <v>43014</v>
      </c>
      <c r="C3071" s="17">
        <f t="shared" si="1416"/>
        <v>35.800000000000004</v>
      </c>
      <c r="D3071" s="28">
        <f t="shared" si="1417"/>
        <v>213</v>
      </c>
      <c r="E3071" s="8">
        <f t="shared" si="1436"/>
        <v>12</v>
      </c>
      <c r="F3071" s="2" t="s">
        <v>8179</v>
      </c>
      <c r="G3071" s="54">
        <f t="shared" si="1437"/>
        <v>34.9</v>
      </c>
      <c r="H3071" s="20">
        <f t="shared" si="1438"/>
        <v>0.40716830000000004</v>
      </c>
      <c r="I3071" s="14" t="s">
        <v>18135</v>
      </c>
      <c r="J3071" s="14" t="s">
        <v>13164</v>
      </c>
      <c r="K3071" s="14" t="s">
        <v>23100</v>
      </c>
      <c r="L3071" s="14" t="s">
        <v>28054</v>
      </c>
      <c r="M3071" s="28">
        <f t="shared" si="1439"/>
        <v>13.9</v>
      </c>
      <c r="N3071" s="46">
        <f t="shared" si="1418"/>
        <v>5.2</v>
      </c>
      <c r="O3071" s="17">
        <f t="shared" si="1419"/>
        <v>2.8000000000000003</v>
      </c>
      <c r="P3071" s="17">
        <f t="shared" si="1419"/>
        <v>1.2000000000000002</v>
      </c>
      <c r="Q3071" s="124">
        <f t="shared" si="1420"/>
        <v>1.2000000000000002</v>
      </c>
      <c r="R3071" s="26">
        <f t="shared" si="1421"/>
        <v>2</v>
      </c>
      <c r="S3071" s="2" t="s">
        <v>33026</v>
      </c>
      <c r="T3071" s="2" t="s">
        <v>38005</v>
      </c>
      <c r="U3071" s="24">
        <f t="shared" si="1422"/>
        <v>485.90000000000003</v>
      </c>
      <c r="V3071" s="66">
        <f t="shared" si="1422"/>
        <v>389</v>
      </c>
      <c r="W3071" s="54">
        <f t="shared" si="1423"/>
        <v>3.4899999999999998</v>
      </c>
      <c r="X3071" s="143">
        <f t="shared" si="1424"/>
        <v>485.90000000000003</v>
      </c>
      <c r="Y3071" s="143">
        <f t="shared" si="1425"/>
        <v>0.79799999999999993</v>
      </c>
      <c r="AD3071">
        <v>152</v>
      </c>
      <c r="AE3071">
        <v>-1</v>
      </c>
      <c r="AF3071" s="10">
        <v>37.9</v>
      </c>
      <c r="AG3071" s="10">
        <v>58.12</v>
      </c>
      <c r="AH3071" s="10">
        <f t="shared" si="1426"/>
        <v>220859.66325534269</v>
      </c>
      <c r="AI3071" s="11">
        <f t="shared" si="1440"/>
        <v>0</v>
      </c>
      <c r="AJ3071">
        <f t="shared" si="1441"/>
        <v>0</v>
      </c>
      <c r="AK3071" t="e">
        <f t="shared" si="1427"/>
        <v>#DIV/0!</v>
      </c>
      <c r="AL3071">
        <f t="shared" si="1428"/>
        <v>3.9838290240000007</v>
      </c>
      <c r="AM3071" s="5">
        <f t="shared" si="1429"/>
        <v>6.9600000000000009</v>
      </c>
      <c r="AN3071">
        <v>0</v>
      </c>
      <c r="AO3071" s="72">
        <f t="shared" si="1430"/>
        <v>2</v>
      </c>
      <c r="AP3071" s="72">
        <f t="shared" si="1431"/>
        <v>1.2000000000000002</v>
      </c>
      <c r="AQ3071" s="72">
        <f t="shared" si="1432"/>
        <v>1.2000000000000002</v>
      </c>
      <c r="AR3071" s="71" t="e">
        <f t="shared" si="1433"/>
        <v>#DIV/0!</v>
      </c>
      <c r="BA3071">
        <f t="shared" si="1434"/>
        <v>213</v>
      </c>
      <c r="BB3071" s="91" t="e">
        <f t="shared" si="1435"/>
        <v>#DIV/0!</v>
      </c>
    </row>
    <row r="3072" spans="1:54">
      <c r="A3072" s="2" t="s">
        <v>3189</v>
      </c>
      <c r="B3072" s="7" t="s">
        <v>43015</v>
      </c>
      <c r="C3072" s="17">
        <f t="shared" si="1416"/>
        <v>17.900000000000002</v>
      </c>
      <c r="D3072" s="28">
        <f t="shared" si="1417"/>
        <v>92</v>
      </c>
      <c r="E3072" s="8">
        <f t="shared" si="1436"/>
        <v>5</v>
      </c>
      <c r="F3072" s="2" t="s">
        <v>8180</v>
      </c>
      <c r="G3072" s="54">
        <f t="shared" si="1437"/>
        <v>16.900000000000002</v>
      </c>
      <c r="H3072" s="20">
        <f t="shared" si="1438"/>
        <v>0.79966280000000001</v>
      </c>
      <c r="I3072" s="14" t="s">
        <v>18136</v>
      </c>
      <c r="J3072" s="14" t="s">
        <v>13165</v>
      </c>
      <c r="K3072" s="14" t="s">
        <v>23101</v>
      </c>
      <c r="L3072" s="14" t="s">
        <v>28055</v>
      </c>
      <c r="M3072" s="28">
        <f t="shared" si="1439"/>
        <v>13.9</v>
      </c>
      <c r="N3072" s="46">
        <f t="shared" si="1418"/>
        <v>5.6</v>
      </c>
      <c r="O3072" s="17">
        <f t="shared" si="1419"/>
        <v>2</v>
      </c>
      <c r="P3072" s="17">
        <f t="shared" si="1419"/>
        <v>1.2000000000000002</v>
      </c>
      <c r="Q3072" s="124">
        <f t="shared" si="1420"/>
        <v>0.2</v>
      </c>
      <c r="R3072" s="26">
        <f t="shared" si="1421"/>
        <v>0.4</v>
      </c>
      <c r="S3072" s="2" t="s">
        <v>33027</v>
      </c>
      <c r="T3072" s="2" t="s">
        <v>38006</v>
      </c>
      <c r="U3072" s="24">
        <f t="shared" si="1422"/>
        <v>365.1</v>
      </c>
      <c r="V3072" s="66">
        <f t="shared" si="1422"/>
        <v>391.40000000000003</v>
      </c>
      <c r="W3072" s="54">
        <f t="shared" si="1423"/>
        <v>1.69</v>
      </c>
      <c r="X3072" s="143">
        <f t="shared" si="1424"/>
        <v>365.1</v>
      </c>
      <c r="Y3072" s="143">
        <f t="shared" si="1425"/>
        <v>0.43799999999999994</v>
      </c>
      <c r="AD3072">
        <v>152</v>
      </c>
      <c r="AE3072">
        <v>-1</v>
      </c>
      <c r="AF3072" s="10">
        <v>37.9</v>
      </c>
      <c r="AG3072" s="10">
        <v>58.12</v>
      </c>
      <c r="AH3072" s="10">
        <f t="shared" si="1426"/>
        <v>215209.76176233735</v>
      </c>
      <c r="AI3072" s="11">
        <f t="shared" si="1440"/>
        <v>0</v>
      </c>
      <c r="AJ3072">
        <f t="shared" si="1441"/>
        <v>0</v>
      </c>
      <c r="AK3072" t="e">
        <f t="shared" si="1427"/>
        <v>#DIV/0!</v>
      </c>
      <c r="AL3072">
        <f t="shared" si="1428"/>
        <v>0.19232371200000004</v>
      </c>
      <c r="AM3072" s="5">
        <f t="shared" si="1429"/>
        <v>3.3800000000000003</v>
      </c>
      <c r="AN3072">
        <v>0</v>
      </c>
      <c r="AO3072" s="72">
        <f t="shared" si="1430"/>
        <v>0.4</v>
      </c>
      <c r="AP3072" s="72">
        <f t="shared" si="1431"/>
        <v>0.2</v>
      </c>
      <c r="AQ3072" s="72">
        <f t="shared" si="1432"/>
        <v>0.2</v>
      </c>
      <c r="AR3072" s="71" t="e">
        <f t="shared" si="1433"/>
        <v>#DIV/0!</v>
      </c>
      <c r="BA3072">
        <f t="shared" si="1434"/>
        <v>92</v>
      </c>
      <c r="BB3072" s="91" t="e">
        <f t="shared" si="1435"/>
        <v>#DIV/0!</v>
      </c>
    </row>
    <row r="3073" spans="1:54">
      <c r="A3073" s="2" t="s">
        <v>3190</v>
      </c>
      <c r="B3073" s="7" t="s">
        <v>43016</v>
      </c>
      <c r="C3073" s="17">
        <f t="shared" si="1416"/>
        <v>10.8</v>
      </c>
      <c r="D3073" s="28">
        <f t="shared" si="1417"/>
        <v>77</v>
      </c>
      <c r="E3073" s="8">
        <f t="shared" si="1436"/>
        <v>9</v>
      </c>
      <c r="F3073" s="2" t="s">
        <v>8181</v>
      </c>
      <c r="G3073" s="54">
        <f t="shared" si="1437"/>
        <v>9.7999999999999989</v>
      </c>
      <c r="H3073" s="20">
        <f t="shared" si="1438"/>
        <v>0.1012439</v>
      </c>
      <c r="I3073" s="14" t="s">
        <v>18137</v>
      </c>
      <c r="J3073" s="14" t="s">
        <v>13166</v>
      </c>
      <c r="K3073" s="14" t="s">
        <v>23102</v>
      </c>
      <c r="L3073" s="14" t="s">
        <v>28056</v>
      </c>
      <c r="M3073" s="28">
        <f t="shared" si="1439"/>
        <v>14.3</v>
      </c>
      <c r="N3073" s="46">
        <f t="shared" si="1418"/>
        <v>5.2</v>
      </c>
      <c r="O3073" s="17">
        <f t="shared" si="1419"/>
        <v>2.8000000000000003</v>
      </c>
      <c r="P3073" s="17">
        <f t="shared" si="1419"/>
        <v>0.4</v>
      </c>
      <c r="Q3073" s="124">
        <f t="shared" si="1420"/>
        <v>2</v>
      </c>
      <c r="R3073" s="26">
        <f t="shared" si="1421"/>
        <v>2.2000000000000002</v>
      </c>
      <c r="S3073" s="2" t="s">
        <v>33028</v>
      </c>
      <c r="T3073" s="2" t="s">
        <v>38007</v>
      </c>
      <c r="U3073" s="24">
        <f t="shared" si="1422"/>
        <v>350.40000000000003</v>
      </c>
      <c r="V3073" s="66">
        <f t="shared" si="1422"/>
        <v>389.70000000000005</v>
      </c>
      <c r="W3073" s="54">
        <f t="shared" si="1423"/>
        <v>0.98</v>
      </c>
      <c r="X3073" s="143">
        <f t="shared" si="1424"/>
        <v>350.40000000000003</v>
      </c>
      <c r="Y3073" s="143">
        <f t="shared" si="1425"/>
        <v>0.29600000000000004</v>
      </c>
      <c r="AD3073">
        <v>152</v>
      </c>
      <c r="AE3073">
        <v>-1</v>
      </c>
      <c r="AF3073" s="10">
        <v>37.9</v>
      </c>
      <c r="AG3073" s="10">
        <v>58.12</v>
      </c>
      <c r="AH3073" s="10">
        <f t="shared" si="1426"/>
        <v>219117.29972441666</v>
      </c>
      <c r="AI3073" s="11">
        <f t="shared" si="1440"/>
        <v>0</v>
      </c>
      <c r="AJ3073">
        <f t="shared" si="1441"/>
        <v>0</v>
      </c>
      <c r="AK3073" t="e">
        <f t="shared" si="1427"/>
        <v>#DIV/0!</v>
      </c>
      <c r="AL3073">
        <f t="shared" si="1428"/>
        <v>2.2145350304000004</v>
      </c>
      <c r="AM3073" s="5">
        <f t="shared" si="1429"/>
        <v>1.9600000000000002</v>
      </c>
      <c r="AN3073">
        <v>0</v>
      </c>
      <c r="AO3073" s="72">
        <f t="shared" si="1430"/>
        <v>2.2000000000000002</v>
      </c>
      <c r="AP3073" s="72">
        <f t="shared" si="1431"/>
        <v>2</v>
      </c>
      <c r="AQ3073" s="72">
        <f t="shared" si="1432"/>
        <v>2</v>
      </c>
      <c r="AR3073" s="71" t="e">
        <f t="shared" si="1433"/>
        <v>#DIV/0!</v>
      </c>
      <c r="BA3073">
        <f t="shared" si="1434"/>
        <v>77</v>
      </c>
      <c r="BB3073" s="91" t="e">
        <f t="shared" si="1435"/>
        <v>#DIV/0!</v>
      </c>
    </row>
    <row r="3074" spans="1:54">
      <c r="A3074" s="2" t="s">
        <v>3191</v>
      </c>
      <c r="B3074" s="7" t="s">
        <v>43017</v>
      </c>
      <c r="C3074" s="17">
        <f t="shared" ref="C3074:C3137" si="1442">MROUND(A3074,0.1)+1+AN3074</f>
        <v>33.6</v>
      </c>
      <c r="D3074" s="28">
        <f t="shared" ref="D3074:D3137" si="1443">MROUND(S3074,1)</f>
        <v>269</v>
      </c>
      <c r="E3074" s="8">
        <f t="shared" si="1436"/>
        <v>7</v>
      </c>
      <c r="F3074" s="2" t="s">
        <v>8182</v>
      </c>
      <c r="G3074" s="54">
        <f t="shared" si="1437"/>
        <v>32.6</v>
      </c>
      <c r="H3074" s="20">
        <f t="shared" si="1438"/>
        <v>0.57146399999999997</v>
      </c>
      <c r="I3074" s="14" t="s">
        <v>18138</v>
      </c>
      <c r="J3074" s="14" t="s">
        <v>13167</v>
      </c>
      <c r="K3074" s="14" t="s">
        <v>23103</v>
      </c>
      <c r="L3074" s="14" t="s">
        <v>28057</v>
      </c>
      <c r="M3074" s="28">
        <f t="shared" si="1439"/>
        <v>9.6999999999999993</v>
      </c>
      <c r="N3074" s="46">
        <f t="shared" ref="N3074:N3137" si="1444">MROUND(L3074,0.2)+5</f>
        <v>5.4</v>
      </c>
      <c r="O3074" s="17">
        <f t="shared" ref="O3074:P3137" si="1445">MROUND(I3074,0.2)</f>
        <v>2.2000000000000002</v>
      </c>
      <c r="P3074" s="17">
        <f t="shared" si="1445"/>
        <v>9.6000000000000014</v>
      </c>
      <c r="Q3074" s="124">
        <f t="shared" ref="Q3074:Q3137" si="1446">IF(AN3074&gt;0,CEILING((1-H3074)*R3074,0.2),IF(MROUND((1-H3074)*R3074,0.2)&lt;0.2,MROUND((1-H3074)*R3074,0.2)+0.2, MROUND((1-H3074)*R3074,0.2)))</f>
        <v>0.2</v>
      </c>
      <c r="R3074" s="26">
        <f t="shared" ref="R3074:R3137" si="1447">MROUND(K3074,0.2)</f>
        <v>0.60000000000000009</v>
      </c>
      <c r="S3074" s="2" t="s">
        <v>33029</v>
      </c>
      <c r="T3074" s="2" t="s">
        <v>38008</v>
      </c>
      <c r="U3074" s="24">
        <f t="shared" ref="U3074:V3137" si="1448">ROUNDUP(S3074+273,1)</f>
        <v>541.80000000000007</v>
      </c>
      <c r="V3074" s="66">
        <f t="shared" si="1448"/>
        <v>305.20000000000005</v>
      </c>
      <c r="W3074" s="54">
        <f t="shared" ref="W3074:W3137" si="1449">ROUNDUP(A3074/10,2)</f>
        <v>3.26</v>
      </c>
      <c r="X3074" s="143">
        <f t="shared" ref="X3074:X3137" si="1450">U3074</f>
        <v>541.80000000000007</v>
      </c>
      <c r="Y3074" s="143">
        <f t="shared" ref="Y3074:Y3137" si="1451">W3074/5+0.1</f>
        <v>0.75199999999999989</v>
      </c>
      <c r="AD3074">
        <v>152</v>
      </c>
      <c r="AE3074">
        <v>-1</v>
      </c>
      <c r="AF3074" s="10">
        <v>37.9</v>
      </c>
      <c r="AG3074" s="10">
        <v>58.12</v>
      </c>
      <c r="AH3074" s="10">
        <f t="shared" ref="AH3074:AH3137" si="1452">((1.092*8.3144*(AE3074+273)*(LN(AF3074)-1.013)/(0.93-(AE3074+273)/(AD3074+273)))*((AD3074-T3074)/(AD3074-AE3074))^0.383)*1000/AG3074</f>
        <v>349846.82916020317</v>
      </c>
      <c r="AI3074" s="11">
        <f t="shared" si="1440"/>
        <v>0</v>
      </c>
      <c r="AJ3074">
        <f t="shared" si="1441"/>
        <v>0</v>
      </c>
      <c r="AK3074" t="e">
        <f t="shared" ref="AK3074:AK3137" si="1453">0.07*AJ3074*AI3074/AC3074</f>
        <v>#DIV/0!</v>
      </c>
      <c r="AL3074">
        <f t="shared" ref="AL3074:AL3137" si="1454">(1-H3074)*O3074*P3074*R3074</f>
        <v>5.4304081920000025</v>
      </c>
      <c r="AM3074" s="5">
        <f t="shared" ref="AM3074:AM3137" si="1455">MROUND(A3074,0.1)/5</f>
        <v>6.5200000000000005</v>
      </c>
      <c r="AN3074">
        <v>0</v>
      </c>
      <c r="AO3074" s="72">
        <f t="shared" ref="AO3074:AO3137" si="1456">CEILING(R3074,0.2)</f>
        <v>0.60000000000000009</v>
      </c>
      <c r="AP3074" s="72">
        <f t="shared" ref="AP3074:AP3137" si="1457">Q3074</f>
        <v>0.2</v>
      </c>
      <c r="AQ3074" s="72">
        <f t="shared" ref="AQ3074:AQ3137" si="1458">CEILING((1-H3074)*R3074,0.2)</f>
        <v>0.4</v>
      </c>
      <c r="AR3074" s="71" t="e">
        <f t="shared" ref="AR3074:AR3137" si="1459">AL3074+AK3074</f>
        <v>#DIV/0!</v>
      </c>
      <c r="BA3074">
        <f t="shared" ref="BA3074:BA3137" si="1460">D3074</f>
        <v>269</v>
      </c>
      <c r="BB3074" s="91" t="e">
        <f t="shared" ref="BB3074:BB3137" si="1461">AK3074/AL3074</f>
        <v>#DIV/0!</v>
      </c>
    </row>
    <row r="3075" spans="1:54">
      <c r="A3075" s="2" t="s">
        <v>3192</v>
      </c>
      <c r="B3075" s="7" t="s">
        <v>43018</v>
      </c>
      <c r="C3075" s="17">
        <f t="shared" si="1442"/>
        <v>32.299999999999997</v>
      </c>
      <c r="D3075" s="28">
        <f t="shared" si="1443"/>
        <v>231</v>
      </c>
      <c r="E3075" s="8">
        <f t="shared" ref="E3075:E3138" si="1462">MROUND(SQRT(((P3075*O3075*Q3075)/MAX(O3075,P3075,Q3075)))*10,1)</f>
        <v>12</v>
      </c>
      <c r="F3075" s="2" t="s">
        <v>8183</v>
      </c>
      <c r="G3075" s="54">
        <f t="shared" ref="G3075:G3138" si="1463">ROUNDUP(A3075,1)</f>
        <v>31.3</v>
      </c>
      <c r="H3075" s="20">
        <f t="shared" ref="H3075:H3138" si="1464">F3075/100</f>
        <v>0.3340399</v>
      </c>
      <c r="I3075" s="14" t="s">
        <v>18139</v>
      </c>
      <c r="J3075" s="14" t="s">
        <v>13168</v>
      </c>
      <c r="K3075" s="14" t="s">
        <v>23104</v>
      </c>
      <c r="L3075" s="14" t="s">
        <v>28058</v>
      </c>
      <c r="M3075" s="28">
        <f t="shared" ref="M3075:M3138" si="1465">14.5-P3075/2</f>
        <v>12.1</v>
      </c>
      <c r="N3075" s="46">
        <f t="shared" si="1444"/>
        <v>5</v>
      </c>
      <c r="O3075" s="17">
        <f t="shared" si="1445"/>
        <v>2.4000000000000004</v>
      </c>
      <c r="P3075" s="17">
        <f t="shared" si="1445"/>
        <v>4.8000000000000007</v>
      </c>
      <c r="Q3075" s="124">
        <f t="shared" si="1446"/>
        <v>0.60000000000000009</v>
      </c>
      <c r="R3075" s="26">
        <f t="shared" si="1447"/>
        <v>0.8</v>
      </c>
      <c r="S3075" s="2" t="s">
        <v>33030</v>
      </c>
      <c r="T3075" s="2" t="s">
        <v>38009</v>
      </c>
      <c r="U3075" s="24">
        <f t="shared" si="1448"/>
        <v>504.5</v>
      </c>
      <c r="V3075" s="66">
        <f t="shared" si="1448"/>
        <v>367</v>
      </c>
      <c r="W3075" s="54">
        <f t="shared" si="1449"/>
        <v>3.13</v>
      </c>
      <c r="X3075" s="143">
        <f t="shared" si="1450"/>
        <v>504.5</v>
      </c>
      <c r="Y3075" s="143">
        <f t="shared" si="1451"/>
        <v>0.72599999999999998</v>
      </c>
      <c r="AD3075">
        <v>152</v>
      </c>
      <c r="AE3075">
        <v>-1</v>
      </c>
      <c r="AF3075" s="10">
        <v>37.9</v>
      </c>
      <c r="AG3075" s="10">
        <v>58.12</v>
      </c>
      <c r="AH3075" s="10">
        <f t="shared" si="1452"/>
        <v>265080.31727031252</v>
      </c>
      <c r="AI3075" s="11">
        <f t="shared" si="1440"/>
        <v>0</v>
      </c>
      <c r="AJ3075">
        <f t="shared" si="1441"/>
        <v>0</v>
      </c>
      <c r="AK3075" t="e">
        <f t="shared" si="1453"/>
        <v>#DIV/0!</v>
      </c>
      <c r="AL3075">
        <f t="shared" si="1454"/>
        <v>6.1374882816000014</v>
      </c>
      <c r="AM3075" s="5">
        <f t="shared" si="1455"/>
        <v>6.26</v>
      </c>
      <c r="AN3075">
        <v>0</v>
      </c>
      <c r="AO3075" s="72">
        <f t="shared" si="1456"/>
        <v>0.8</v>
      </c>
      <c r="AP3075" s="72">
        <f t="shared" si="1457"/>
        <v>0.60000000000000009</v>
      </c>
      <c r="AQ3075" s="72">
        <f t="shared" si="1458"/>
        <v>0.60000000000000009</v>
      </c>
      <c r="AR3075" s="71" t="e">
        <f t="shared" si="1459"/>
        <v>#DIV/0!</v>
      </c>
      <c r="BA3075">
        <f t="shared" si="1460"/>
        <v>231</v>
      </c>
      <c r="BB3075" s="91" t="e">
        <f t="shared" si="1461"/>
        <v>#DIV/0!</v>
      </c>
    </row>
    <row r="3076" spans="1:54">
      <c r="A3076" s="2" t="s">
        <v>3193</v>
      </c>
      <c r="B3076" s="7" t="s">
        <v>43019</v>
      </c>
      <c r="C3076" s="17">
        <f t="shared" si="1442"/>
        <v>9.2000000000000011</v>
      </c>
      <c r="D3076" s="28">
        <f t="shared" si="1443"/>
        <v>177</v>
      </c>
      <c r="E3076" s="8">
        <f t="shared" si="1462"/>
        <v>11</v>
      </c>
      <c r="F3076" s="2" t="s">
        <v>8184</v>
      </c>
      <c r="G3076" s="54">
        <f t="shared" si="1463"/>
        <v>8.2999999999999989</v>
      </c>
      <c r="H3076" s="20">
        <f t="shared" si="1464"/>
        <v>0.21456800000000001</v>
      </c>
      <c r="I3076" s="14" t="s">
        <v>18140</v>
      </c>
      <c r="J3076" s="14" t="s">
        <v>13169</v>
      </c>
      <c r="K3076" s="14" t="s">
        <v>23105</v>
      </c>
      <c r="L3076" s="14" t="s">
        <v>28059</v>
      </c>
      <c r="M3076" s="28">
        <f t="shared" si="1465"/>
        <v>11.2</v>
      </c>
      <c r="N3076" s="46">
        <f t="shared" si="1444"/>
        <v>6.2</v>
      </c>
      <c r="O3076" s="17">
        <f t="shared" si="1445"/>
        <v>1.6</v>
      </c>
      <c r="P3076" s="17">
        <f t="shared" si="1445"/>
        <v>6.6000000000000005</v>
      </c>
      <c r="Q3076" s="124">
        <f t="shared" si="1446"/>
        <v>0.8</v>
      </c>
      <c r="R3076" s="26">
        <f t="shared" si="1447"/>
        <v>1</v>
      </c>
      <c r="S3076" s="2" t="s">
        <v>33031</v>
      </c>
      <c r="T3076" s="2" t="s">
        <v>38010</v>
      </c>
      <c r="U3076" s="24">
        <f t="shared" si="1448"/>
        <v>449.8</v>
      </c>
      <c r="V3076" s="66">
        <f t="shared" si="1448"/>
        <v>345.3</v>
      </c>
      <c r="W3076" s="54">
        <f t="shared" si="1449"/>
        <v>0.83</v>
      </c>
      <c r="X3076" s="143">
        <f t="shared" si="1450"/>
        <v>449.8</v>
      </c>
      <c r="Y3076" s="143">
        <f t="shared" si="1451"/>
        <v>0.26600000000000001</v>
      </c>
      <c r="AD3076">
        <v>152</v>
      </c>
      <c r="AE3076">
        <v>-1</v>
      </c>
      <c r="AF3076" s="10">
        <v>37.9</v>
      </c>
      <c r="AG3076" s="10">
        <v>58.12</v>
      </c>
      <c r="AH3076" s="10">
        <f t="shared" si="1452"/>
        <v>299358.32117806392</v>
      </c>
      <c r="AI3076" s="11">
        <f t="shared" si="1440"/>
        <v>0</v>
      </c>
      <c r="AJ3076">
        <f t="shared" si="1441"/>
        <v>0</v>
      </c>
      <c r="AK3076" t="e">
        <f t="shared" si="1453"/>
        <v>#DIV/0!</v>
      </c>
      <c r="AL3076">
        <f t="shared" si="1454"/>
        <v>8.2941619200000023</v>
      </c>
      <c r="AM3076" s="5">
        <f t="shared" si="1455"/>
        <v>1.6400000000000001</v>
      </c>
      <c r="AN3076">
        <v>0</v>
      </c>
      <c r="AO3076" s="72">
        <f t="shared" si="1456"/>
        <v>1</v>
      </c>
      <c r="AP3076" s="72">
        <f t="shared" si="1457"/>
        <v>0.8</v>
      </c>
      <c r="AQ3076" s="72">
        <f t="shared" si="1458"/>
        <v>0.8</v>
      </c>
      <c r="AR3076" s="71" t="e">
        <f t="shared" si="1459"/>
        <v>#DIV/0!</v>
      </c>
      <c r="BA3076">
        <f t="shared" si="1460"/>
        <v>177</v>
      </c>
      <c r="BB3076" s="91" t="e">
        <f t="shared" si="1461"/>
        <v>#DIV/0!</v>
      </c>
    </row>
    <row r="3077" spans="1:54">
      <c r="A3077" s="2" t="s">
        <v>3194</v>
      </c>
      <c r="B3077" s="7" t="s">
        <v>43020</v>
      </c>
      <c r="C3077" s="17">
        <f t="shared" si="1442"/>
        <v>10.9</v>
      </c>
      <c r="D3077" s="28">
        <f t="shared" si="1443"/>
        <v>160</v>
      </c>
      <c r="E3077" s="8">
        <f t="shared" si="1462"/>
        <v>6</v>
      </c>
      <c r="F3077" s="2" t="s">
        <v>8185</v>
      </c>
      <c r="G3077" s="54">
        <f t="shared" si="1463"/>
        <v>10</v>
      </c>
      <c r="H3077" s="20">
        <f t="shared" si="1464"/>
        <v>0.16870209999999999</v>
      </c>
      <c r="I3077" s="14" t="s">
        <v>18141</v>
      </c>
      <c r="J3077" s="14" t="s">
        <v>13170</v>
      </c>
      <c r="K3077" s="14" t="s">
        <v>23106</v>
      </c>
      <c r="L3077" s="14" t="s">
        <v>28060</v>
      </c>
      <c r="M3077" s="28">
        <f t="shared" si="1465"/>
        <v>10.1</v>
      </c>
      <c r="N3077" s="46">
        <f t="shared" si="1444"/>
        <v>5.4</v>
      </c>
      <c r="O3077" s="17">
        <f t="shared" si="1445"/>
        <v>0.4</v>
      </c>
      <c r="P3077" s="17">
        <f t="shared" si="1445"/>
        <v>8.8000000000000007</v>
      </c>
      <c r="Q3077" s="124">
        <f t="shared" si="1446"/>
        <v>0.8</v>
      </c>
      <c r="R3077" s="26">
        <f t="shared" si="1447"/>
        <v>1</v>
      </c>
      <c r="S3077" s="2" t="s">
        <v>33032</v>
      </c>
      <c r="T3077" s="2" t="s">
        <v>38011</v>
      </c>
      <c r="U3077" s="24">
        <f t="shared" si="1448"/>
        <v>433</v>
      </c>
      <c r="V3077" s="66">
        <f t="shared" si="1448"/>
        <v>355.40000000000003</v>
      </c>
      <c r="W3077" s="54">
        <f t="shared" si="1449"/>
        <v>1</v>
      </c>
      <c r="X3077" s="143">
        <f t="shared" si="1450"/>
        <v>433</v>
      </c>
      <c r="Y3077" s="143">
        <f t="shared" si="1451"/>
        <v>0.30000000000000004</v>
      </c>
      <c r="AD3077">
        <v>152</v>
      </c>
      <c r="AE3077">
        <v>-1</v>
      </c>
      <c r="AF3077" s="10">
        <v>37.9</v>
      </c>
      <c r="AG3077" s="10">
        <v>58.12</v>
      </c>
      <c r="AH3077" s="10">
        <f t="shared" si="1452"/>
        <v>284180.62221573503</v>
      </c>
      <c r="AI3077" s="11">
        <f t="shared" si="1440"/>
        <v>0</v>
      </c>
      <c r="AJ3077">
        <f t="shared" si="1441"/>
        <v>0</v>
      </c>
      <c r="AK3077" t="e">
        <f t="shared" si="1453"/>
        <v>#DIV/0!</v>
      </c>
      <c r="AL3077">
        <f t="shared" si="1454"/>
        <v>2.9261686080000007</v>
      </c>
      <c r="AM3077" s="5">
        <f t="shared" si="1455"/>
        <v>1.98</v>
      </c>
      <c r="AN3077">
        <v>0</v>
      </c>
      <c r="AO3077" s="72">
        <f t="shared" si="1456"/>
        <v>1</v>
      </c>
      <c r="AP3077" s="72">
        <f t="shared" si="1457"/>
        <v>0.8</v>
      </c>
      <c r="AQ3077" s="72">
        <f t="shared" si="1458"/>
        <v>1</v>
      </c>
      <c r="AR3077" s="71" t="e">
        <f t="shared" si="1459"/>
        <v>#DIV/0!</v>
      </c>
      <c r="BA3077">
        <f t="shared" si="1460"/>
        <v>160</v>
      </c>
      <c r="BB3077" s="91" t="e">
        <f t="shared" si="1461"/>
        <v>#DIV/0!</v>
      </c>
    </row>
    <row r="3078" spans="1:54">
      <c r="A3078" s="2" t="s">
        <v>3195</v>
      </c>
      <c r="B3078" s="7" t="s">
        <v>43021</v>
      </c>
      <c r="C3078" s="17">
        <f t="shared" si="1442"/>
        <v>22.5</v>
      </c>
      <c r="D3078" s="28">
        <f t="shared" si="1443"/>
        <v>146</v>
      </c>
      <c r="E3078" s="8">
        <f t="shared" si="1462"/>
        <v>5</v>
      </c>
      <c r="F3078" s="2" t="s">
        <v>8186</v>
      </c>
      <c r="G3078" s="54">
        <f t="shared" si="1463"/>
        <v>21.5</v>
      </c>
      <c r="H3078" s="20">
        <f t="shared" si="1464"/>
        <v>0.67382350000000002</v>
      </c>
      <c r="I3078" s="14" t="s">
        <v>18142</v>
      </c>
      <c r="J3078" s="14" t="s">
        <v>13171</v>
      </c>
      <c r="K3078" s="14" t="s">
        <v>23107</v>
      </c>
      <c r="L3078" s="14" t="s">
        <v>28061</v>
      </c>
      <c r="M3078" s="28">
        <f t="shared" si="1465"/>
        <v>13.7</v>
      </c>
      <c r="N3078" s="46">
        <f t="shared" si="1444"/>
        <v>5.4</v>
      </c>
      <c r="O3078" s="17">
        <f t="shared" si="1445"/>
        <v>1.4000000000000001</v>
      </c>
      <c r="P3078" s="17">
        <f t="shared" si="1445"/>
        <v>1.6</v>
      </c>
      <c r="Q3078" s="124">
        <f t="shared" si="1446"/>
        <v>0.2</v>
      </c>
      <c r="R3078" s="26">
        <f t="shared" si="1447"/>
        <v>0.60000000000000009</v>
      </c>
      <c r="S3078" s="2" t="s">
        <v>33033</v>
      </c>
      <c r="T3078" s="2" t="s">
        <v>38012</v>
      </c>
      <c r="U3078" s="24">
        <f t="shared" si="1448"/>
        <v>418.8</v>
      </c>
      <c r="V3078" s="66">
        <f t="shared" si="1448"/>
        <v>364.40000000000003</v>
      </c>
      <c r="W3078" s="54">
        <f t="shared" si="1449"/>
        <v>2.15</v>
      </c>
      <c r="X3078" s="143">
        <f t="shared" si="1450"/>
        <v>418.8</v>
      </c>
      <c r="Y3078" s="143">
        <f t="shared" si="1451"/>
        <v>0.53</v>
      </c>
      <c r="AD3078">
        <v>152</v>
      </c>
      <c r="AE3078">
        <v>-1</v>
      </c>
      <c r="AF3078" s="10">
        <v>37.9</v>
      </c>
      <c r="AG3078" s="10">
        <v>58.12</v>
      </c>
      <c r="AH3078" s="10">
        <f t="shared" si="1452"/>
        <v>269566.66509832541</v>
      </c>
      <c r="AI3078" s="11">
        <f t="shared" si="1440"/>
        <v>0</v>
      </c>
      <c r="AJ3078">
        <f t="shared" si="1441"/>
        <v>0</v>
      </c>
      <c r="AK3078" t="e">
        <f t="shared" si="1453"/>
        <v>#DIV/0!</v>
      </c>
      <c r="AL3078">
        <f t="shared" si="1454"/>
        <v>0.43838121600000013</v>
      </c>
      <c r="AM3078" s="5">
        <f t="shared" si="1455"/>
        <v>4.3</v>
      </c>
      <c r="AN3078">
        <v>0</v>
      </c>
      <c r="AO3078" s="72">
        <f t="shared" si="1456"/>
        <v>0.60000000000000009</v>
      </c>
      <c r="AP3078" s="72">
        <f t="shared" si="1457"/>
        <v>0.2</v>
      </c>
      <c r="AQ3078" s="72">
        <f t="shared" si="1458"/>
        <v>0.2</v>
      </c>
      <c r="AR3078" s="71" t="e">
        <f t="shared" si="1459"/>
        <v>#DIV/0!</v>
      </c>
      <c r="BA3078">
        <f t="shared" si="1460"/>
        <v>146</v>
      </c>
      <c r="BB3078" s="91" t="e">
        <f t="shared" si="1461"/>
        <v>#DIV/0!</v>
      </c>
    </row>
    <row r="3079" spans="1:54">
      <c r="A3079" s="2" t="s">
        <v>3196</v>
      </c>
      <c r="B3079" s="7" t="s">
        <v>43022</v>
      </c>
      <c r="C3079" s="17">
        <f t="shared" si="1442"/>
        <v>10.3</v>
      </c>
      <c r="D3079" s="28">
        <f t="shared" si="1443"/>
        <v>16</v>
      </c>
      <c r="E3079" s="8">
        <f t="shared" si="1462"/>
        <v>12</v>
      </c>
      <c r="F3079" s="2" t="s">
        <v>8187</v>
      </c>
      <c r="G3079" s="54">
        <f t="shared" si="1463"/>
        <v>9.4</v>
      </c>
      <c r="H3079" s="20">
        <f t="shared" si="1464"/>
        <v>0.20273099999999999</v>
      </c>
      <c r="I3079" s="14" t="s">
        <v>18143</v>
      </c>
      <c r="J3079" s="14" t="s">
        <v>13172</v>
      </c>
      <c r="K3079" s="14" t="s">
        <v>23108</v>
      </c>
      <c r="L3079" s="14" t="s">
        <v>28062</v>
      </c>
      <c r="M3079" s="28">
        <f t="shared" si="1465"/>
        <v>11.3</v>
      </c>
      <c r="N3079" s="46">
        <f t="shared" si="1444"/>
        <v>5.6</v>
      </c>
      <c r="O3079" s="17">
        <f t="shared" si="1445"/>
        <v>0.8</v>
      </c>
      <c r="P3079" s="17">
        <f t="shared" si="1445"/>
        <v>6.4</v>
      </c>
      <c r="Q3079" s="124">
        <f t="shared" si="1446"/>
        <v>1.8</v>
      </c>
      <c r="R3079" s="26">
        <f t="shared" si="1447"/>
        <v>2.2000000000000002</v>
      </c>
      <c r="S3079" s="2" t="s">
        <v>33034</v>
      </c>
      <c r="T3079" s="2" t="s">
        <v>38013</v>
      </c>
      <c r="U3079" s="24">
        <f t="shared" si="1448"/>
        <v>288.8</v>
      </c>
      <c r="V3079" s="66">
        <f t="shared" si="1448"/>
        <v>403.3</v>
      </c>
      <c r="W3079" s="54">
        <f t="shared" si="1449"/>
        <v>0.94000000000000006</v>
      </c>
      <c r="X3079" s="143">
        <f t="shared" si="1450"/>
        <v>288.8</v>
      </c>
      <c r="Y3079" s="143">
        <f t="shared" si="1451"/>
        <v>0.28800000000000003</v>
      </c>
      <c r="AD3079">
        <v>152</v>
      </c>
      <c r="AE3079">
        <v>-1</v>
      </c>
      <c r="AF3079" s="10">
        <v>37.9</v>
      </c>
      <c r="AG3079" s="10">
        <v>58.12</v>
      </c>
      <c r="AH3079" s="10">
        <f t="shared" si="1452"/>
        <v>182087.59316802208</v>
      </c>
      <c r="AI3079" s="11">
        <f t="shared" si="1440"/>
        <v>0</v>
      </c>
      <c r="AJ3079">
        <f t="shared" si="1441"/>
        <v>0</v>
      </c>
      <c r="AK3079" t="e">
        <f t="shared" si="1453"/>
        <v>#DIV/0!</v>
      </c>
      <c r="AL3079">
        <f t="shared" si="1454"/>
        <v>8.9804380160000026</v>
      </c>
      <c r="AM3079" s="5">
        <f t="shared" si="1455"/>
        <v>1.86</v>
      </c>
      <c r="AN3079">
        <v>0</v>
      </c>
      <c r="AO3079" s="72">
        <f t="shared" si="1456"/>
        <v>2.2000000000000002</v>
      </c>
      <c r="AP3079" s="72">
        <f t="shared" si="1457"/>
        <v>1.8</v>
      </c>
      <c r="AQ3079" s="72">
        <f t="shared" si="1458"/>
        <v>1.8</v>
      </c>
      <c r="AR3079" s="71" t="e">
        <f t="shared" si="1459"/>
        <v>#DIV/0!</v>
      </c>
      <c r="BA3079">
        <f t="shared" si="1460"/>
        <v>16</v>
      </c>
      <c r="BB3079" s="91" t="e">
        <f t="shared" si="1461"/>
        <v>#DIV/0!</v>
      </c>
    </row>
    <row r="3080" spans="1:54">
      <c r="A3080" s="2" t="s">
        <v>3197</v>
      </c>
      <c r="B3080" s="7" t="s">
        <v>43023</v>
      </c>
      <c r="C3080" s="17">
        <f t="shared" si="1442"/>
        <v>20.5</v>
      </c>
      <c r="D3080" s="28">
        <f t="shared" si="1443"/>
        <v>146</v>
      </c>
      <c r="E3080" s="8">
        <f t="shared" si="1462"/>
        <v>10</v>
      </c>
      <c r="F3080" s="2" t="s">
        <v>8188</v>
      </c>
      <c r="G3080" s="54">
        <f t="shared" si="1463"/>
        <v>19.5</v>
      </c>
      <c r="H3080" s="20">
        <f t="shared" si="1464"/>
        <v>0.77051749999999997</v>
      </c>
      <c r="I3080" s="14" t="s">
        <v>18144</v>
      </c>
      <c r="J3080" s="14" t="s">
        <v>13173</v>
      </c>
      <c r="K3080" s="14" t="s">
        <v>23109</v>
      </c>
      <c r="L3080" s="14" t="s">
        <v>28063</v>
      </c>
      <c r="M3080" s="28">
        <f t="shared" si="1465"/>
        <v>11.8</v>
      </c>
      <c r="N3080" s="46">
        <f t="shared" si="1444"/>
        <v>5.2</v>
      </c>
      <c r="O3080" s="17">
        <f t="shared" si="1445"/>
        <v>2.4000000000000004</v>
      </c>
      <c r="P3080" s="17">
        <f t="shared" si="1445"/>
        <v>5.4</v>
      </c>
      <c r="Q3080" s="124">
        <f t="shared" si="1446"/>
        <v>0.4</v>
      </c>
      <c r="R3080" s="26">
        <f t="shared" si="1447"/>
        <v>2</v>
      </c>
      <c r="S3080" s="2" t="s">
        <v>33035</v>
      </c>
      <c r="T3080" s="2" t="s">
        <v>38014</v>
      </c>
      <c r="U3080" s="24">
        <f t="shared" si="1448"/>
        <v>418.8</v>
      </c>
      <c r="V3080" s="66">
        <f t="shared" si="1448"/>
        <v>382.3</v>
      </c>
      <c r="W3080" s="54">
        <f t="shared" si="1449"/>
        <v>1.95</v>
      </c>
      <c r="X3080" s="143">
        <f t="shared" si="1450"/>
        <v>418.8</v>
      </c>
      <c r="Y3080" s="143">
        <f t="shared" si="1451"/>
        <v>0.49</v>
      </c>
      <c r="AD3080">
        <v>152</v>
      </c>
      <c r="AE3080">
        <v>-1</v>
      </c>
      <c r="AF3080" s="10">
        <v>37.9</v>
      </c>
      <c r="AG3080" s="10">
        <v>58.12</v>
      </c>
      <c r="AH3080" s="10">
        <f t="shared" si="1452"/>
        <v>235773.96389387723</v>
      </c>
      <c r="AI3080" s="11">
        <f t="shared" si="1440"/>
        <v>0</v>
      </c>
      <c r="AJ3080">
        <f t="shared" si="1441"/>
        <v>0</v>
      </c>
      <c r="AK3080" t="e">
        <f t="shared" si="1453"/>
        <v>#DIV/0!</v>
      </c>
      <c r="AL3080">
        <f t="shared" si="1454"/>
        <v>5.9481864000000026</v>
      </c>
      <c r="AM3080" s="5">
        <f t="shared" si="1455"/>
        <v>3.9</v>
      </c>
      <c r="AN3080">
        <v>0</v>
      </c>
      <c r="AO3080" s="72">
        <f t="shared" si="1456"/>
        <v>2</v>
      </c>
      <c r="AP3080" s="72">
        <f t="shared" si="1457"/>
        <v>0.4</v>
      </c>
      <c r="AQ3080" s="72">
        <f t="shared" si="1458"/>
        <v>0.60000000000000009</v>
      </c>
      <c r="AR3080" s="71" t="e">
        <f t="shared" si="1459"/>
        <v>#DIV/0!</v>
      </c>
      <c r="BA3080">
        <f t="shared" si="1460"/>
        <v>146</v>
      </c>
      <c r="BB3080" s="91" t="e">
        <f t="shared" si="1461"/>
        <v>#DIV/0!</v>
      </c>
    </row>
    <row r="3081" spans="1:54">
      <c r="A3081" s="2" t="s">
        <v>3198</v>
      </c>
      <c r="B3081" s="7" t="s">
        <v>43024</v>
      </c>
      <c r="C3081" s="17">
        <f t="shared" si="1442"/>
        <v>29.5</v>
      </c>
      <c r="D3081" s="28">
        <f t="shared" si="1443"/>
        <v>225</v>
      </c>
      <c r="E3081" s="8">
        <f t="shared" si="1462"/>
        <v>8</v>
      </c>
      <c r="F3081" s="2" t="s">
        <v>8189</v>
      </c>
      <c r="G3081" s="54">
        <f t="shared" si="1463"/>
        <v>28.5</v>
      </c>
      <c r="H3081" s="20">
        <f t="shared" si="1464"/>
        <v>0.74679839999999997</v>
      </c>
      <c r="I3081" s="14" t="s">
        <v>18145</v>
      </c>
      <c r="J3081" s="14" t="s">
        <v>13174</v>
      </c>
      <c r="K3081" s="14" t="s">
        <v>23110</v>
      </c>
      <c r="L3081" s="14" t="s">
        <v>28064</v>
      </c>
      <c r="M3081" s="28">
        <f t="shared" si="1465"/>
        <v>10.9</v>
      </c>
      <c r="N3081" s="46">
        <f t="shared" si="1444"/>
        <v>5.6</v>
      </c>
      <c r="O3081" s="17">
        <f t="shared" si="1445"/>
        <v>1.2000000000000002</v>
      </c>
      <c r="P3081" s="17">
        <f t="shared" si="1445"/>
        <v>7.2</v>
      </c>
      <c r="Q3081" s="124">
        <f t="shared" si="1446"/>
        <v>0.60000000000000009</v>
      </c>
      <c r="R3081" s="26">
        <f t="shared" si="1447"/>
        <v>2</v>
      </c>
      <c r="S3081" s="2" t="s">
        <v>33036</v>
      </c>
      <c r="T3081" s="2" t="s">
        <v>38015</v>
      </c>
      <c r="U3081" s="24">
        <f t="shared" si="1448"/>
        <v>497.70000000000005</v>
      </c>
      <c r="V3081" s="66">
        <f t="shared" si="1448"/>
        <v>295.3</v>
      </c>
      <c r="W3081" s="54">
        <f t="shared" si="1449"/>
        <v>2.8499999999999996</v>
      </c>
      <c r="X3081" s="143">
        <f t="shared" si="1450"/>
        <v>497.70000000000005</v>
      </c>
      <c r="Y3081" s="143">
        <f t="shared" si="1451"/>
        <v>0.66999999999999993</v>
      </c>
      <c r="AD3081">
        <v>152</v>
      </c>
      <c r="AE3081">
        <v>-1</v>
      </c>
      <c r="AF3081" s="10">
        <v>37.9</v>
      </c>
      <c r="AG3081" s="10">
        <v>58.12</v>
      </c>
      <c r="AH3081" s="10">
        <f t="shared" si="1452"/>
        <v>360645.26378943759</v>
      </c>
      <c r="AI3081" s="11">
        <f t="shared" si="1440"/>
        <v>0</v>
      </c>
      <c r="AJ3081">
        <f t="shared" si="1441"/>
        <v>0</v>
      </c>
      <c r="AK3081" t="e">
        <f t="shared" si="1453"/>
        <v>#DIV/0!</v>
      </c>
      <c r="AL3081">
        <f t="shared" si="1454"/>
        <v>4.375323648000002</v>
      </c>
      <c r="AM3081" s="5">
        <f t="shared" si="1455"/>
        <v>5.7</v>
      </c>
      <c r="AN3081">
        <v>0</v>
      </c>
      <c r="AO3081" s="72">
        <f t="shared" si="1456"/>
        <v>2</v>
      </c>
      <c r="AP3081" s="72">
        <f t="shared" si="1457"/>
        <v>0.60000000000000009</v>
      </c>
      <c r="AQ3081" s="72">
        <f t="shared" si="1458"/>
        <v>0.60000000000000009</v>
      </c>
      <c r="AR3081" s="71" t="e">
        <f t="shared" si="1459"/>
        <v>#DIV/0!</v>
      </c>
      <c r="BA3081">
        <f t="shared" si="1460"/>
        <v>225</v>
      </c>
      <c r="BB3081" s="91" t="e">
        <f t="shared" si="1461"/>
        <v>#DIV/0!</v>
      </c>
    </row>
    <row r="3082" spans="1:54">
      <c r="A3082" s="2" t="s">
        <v>3199</v>
      </c>
      <c r="B3082" s="7" t="s">
        <v>43025</v>
      </c>
      <c r="C3082" s="17">
        <f t="shared" si="1442"/>
        <v>18.7</v>
      </c>
      <c r="D3082" s="28">
        <f t="shared" si="1443"/>
        <v>43</v>
      </c>
      <c r="E3082" s="8">
        <f t="shared" si="1462"/>
        <v>7</v>
      </c>
      <c r="F3082" s="2" t="s">
        <v>8190</v>
      </c>
      <c r="G3082" s="54">
        <f t="shared" si="1463"/>
        <v>17.700000000000003</v>
      </c>
      <c r="H3082" s="20">
        <f t="shared" si="1464"/>
        <v>0.87934839999999992</v>
      </c>
      <c r="I3082" s="14" t="s">
        <v>18146</v>
      </c>
      <c r="J3082" s="14" t="s">
        <v>13175</v>
      </c>
      <c r="K3082" s="14" t="s">
        <v>23111</v>
      </c>
      <c r="L3082" s="14" t="s">
        <v>28065</v>
      </c>
      <c r="M3082" s="28">
        <f t="shared" si="1465"/>
        <v>10.6</v>
      </c>
      <c r="N3082" s="46">
        <f t="shared" si="1444"/>
        <v>5.2</v>
      </c>
      <c r="O3082" s="17">
        <f t="shared" si="1445"/>
        <v>2.2000000000000002</v>
      </c>
      <c r="P3082" s="17">
        <f t="shared" si="1445"/>
        <v>7.8000000000000007</v>
      </c>
      <c r="Q3082" s="124">
        <f t="shared" si="1446"/>
        <v>0.2</v>
      </c>
      <c r="R3082" s="26">
        <f t="shared" si="1447"/>
        <v>2.2000000000000002</v>
      </c>
      <c r="S3082" s="2" t="s">
        <v>33037</v>
      </c>
      <c r="T3082" s="2" t="s">
        <v>38016</v>
      </c>
      <c r="U3082" s="24">
        <f t="shared" si="1448"/>
        <v>316.20000000000005</v>
      </c>
      <c r="V3082" s="66">
        <f t="shared" si="1448"/>
        <v>353.90000000000003</v>
      </c>
      <c r="W3082" s="54">
        <f t="shared" si="1449"/>
        <v>1.77</v>
      </c>
      <c r="X3082" s="143">
        <f t="shared" si="1450"/>
        <v>316.20000000000005</v>
      </c>
      <c r="Y3082" s="143">
        <f t="shared" si="1451"/>
        <v>0.45399999999999996</v>
      </c>
      <c r="AD3082">
        <v>152</v>
      </c>
      <c r="AE3082">
        <v>-1</v>
      </c>
      <c r="AF3082" s="10">
        <v>37.9</v>
      </c>
      <c r="AG3082" s="10">
        <v>58.12</v>
      </c>
      <c r="AH3082" s="10">
        <f t="shared" si="1452"/>
        <v>286495.29588742816</v>
      </c>
      <c r="AI3082" s="11">
        <f t="shared" si="1440"/>
        <v>0</v>
      </c>
      <c r="AJ3082">
        <f t="shared" si="1441"/>
        <v>0</v>
      </c>
      <c r="AK3082" t="e">
        <f t="shared" si="1453"/>
        <v>#DIV/0!</v>
      </c>
      <c r="AL3082">
        <f t="shared" si="1454"/>
        <v>4.5548392032000038</v>
      </c>
      <c r="AM3082" s="5">
        <f t="shared" si="1455"/>
        <v>3.54</v>
      </c>
      <c r="AN3082">
        <v>0</v>
      </c>
      <c r="AO3082" s="72">
        <f t="shared" si="1456"/>
        <v>2.2000000000000002</v>
      </c>
      <c r="AP3082" s="72">
        <f t="shared" si="1457"/>
        <v>0.2</v>
      </c>
      <c r="AQ3082" s="72">
        <f t="shared" si="1458"/>
        <v>0.4</v>
      </c>
      <c r="AR3082" s="71" t="e">
        <f t="shared" si="1459"/>
        <v>#DIV/0!</v>
      </c>
      <c r="BA3082">
        <f t="shared" si="1460"/>
        <v>43</v>
      </c>
      <c r="BB3082" s="91" t="e">
        <f t="shared" si="1461"/>
        <v>#DIV/0!</v>
      </c>
    </row>
    <row r="3083" spans="1:54">
      <c r="A3083" s="2" t="s">
        <v>3200</v>
      </c>
      <c r="B3083" s="7" t="s">
        <v>43026</v>
      </c>
      <c r="C3083" s="17">
        <f t="shared" si="1442"/>
        <v>20.100000000000001</v>
      </c>
      <c r="D3083" s="28">
        <f t="shared" si="1443"/>
        <v>96</v>
      </c>
      <c r="E3083" s="8">
        <f t="shared" si="1462"/>
        <v>23</v>
      </c>
      <c r="F3083" s="2" t="s">
        <v>8191</v>
      </c>
      <c r="G3083" s="54">
        <f t="shared" si="1463"/>
        <v>19.100000000000001</v>
      </c>
      <c r="H3083" s="20">
        <f t="shared" si="1464"/>
        <v>0.1686695</v>
      </c>
      <c r="I3083" s="14" t="s">
        <v>18147</v>
      </c>
      <c r="J3083" s="14" t="s">
        <v>13176</v>
      </c>
      <c r="K3083" s="14" t="s">
        <v>23112</v>
      </c>
      <c r="L3083" s="14" t="s">
        <v>28066</v>
      </c>
      <c r="M3083" s="28">
        <f t="shared" si="1465"/>
        <v>10.9</v>
      </c>
      <c r="N3083" s="46">
        <f t="shared" si="1444"/>
        <v>5.2</v>
      </c>
      <c r="O3083" s="17">
        <f t="shared" si="1445"/>
        <v>3</v>
      </c>
      <c r="P3083" s="17">
        <f t="shared" si="1445"/>
        <v>7.2</v>
      </c>
      <c r="Q3083" s="124">
        <f t="shared" si="1446"/>
        <v>1.8</v>
      </c>
      <c r="R3083" s="26">
        <f t="shared" si="1447"/>
        <v>2.2000000000000002</v>
      </c>
      <c r="S3083" s="2" t="s">
        <v>33038</v>
      </c>
      <c r="T3083" s="2" t="s">
        <v>38017</v>
      </c>
      <c r="U3083" s="24">
        <f t="shared" si="1448"/>
        <v>368.70000000000005</v>
      </c>
      <c r="V3083" s="66">
        <f t="shared" si="1448"/>
        <v>367.70000000000005</v>
      </c>
      <c r="W3083" s="54">
        <f t="shared" si="1449"/>
        <v>1.91</v>
      </c>
      <c r="X3083" s="143">
        <f t="shared" si="1450"/>
        <v>368.70000000000005</v>
      </c>
      <c r="Y3083" s="143">
        <f t="shared" si="1451"/>
        <v>0.48199999999999998</v>
      </c>
      <c r="AD3083">
        <v>152</v>
      </c>
      <c r="AE3083">
        <v>-1</v>
      </c>
      <c r="AF3083" s="10">
        <v>37.9</v>
      </c>
      <c r="AG3083" s="10">
        <v>58.12</v>
      </c>
      <c r="AH3083" s="10">
        <f t="shared" si="1452"/>
        <v>263761.86297325534</v>
      </c>
      <c r="AI3083" s="11">
        <f t="shared" si="1440"/>
        <v>0</v>
      </c>
      <c r="AJ3083">
        <f t="shared" si="1441"/>
        <v>0</v>
      </c>
      <c r="AK3083" t="e">
        <f t="shared" si="1453"/>
        <v>#DIV/0!</v>
      </c>
      <c r="AL3083">
        <f t="shared" si="1454"/>
        <v>39.504825360000005</v>
      </c>
      <c r="AM3083" s="5">
        <f t="shared" si="1455"/>
        <v>3.8200000000000003</v>
      </c>
      <c r="AN3083">
        <v>0</v>
      </c>
      <c r="AO3083" s="72">
        <f t="shared" si="1456"/>
        <v>2.2000000000000002</v>
      </c>
      <c r="AP3083" s="72">
        <f t="shared" si="1457"/>
        <v>1.8</v>
      </c>
      <c r="AQ3083" s="72">
        <f t="shared" si="1458"/>
        <v>2</v>
      </c>
      <c r="AR3083" s="71" t="e">
        <f t="shared" si="1459"/>
        <v>#DIV/0!</v>
      </c>
      <c r="BA3083">
        <f t="shared" si="1460"/>
        <v>96</v>
      </c>
      <c r="BB3083" s="91" t="e">
        <f t="shared" si="1461"/>
        <v>#DIV/0!</v>
      </c>
    </row>
    <row r="3084" spans="1:54">
      <c r="A3084" s="2" t="s">
        <v>3201</v>
      </c>
      <c r="B3084" s="7" t="s">
        <v>43027</v>
      </c>
      <c r="C3084" s="17">
        <f t="shared" si="1442"/>
        <v>26.8</v>
      </c>
      <c r="D3084" s="28">
        <f t="shared" si="1443"/>
        <v>268</v>
      </c>
      <c r="E3084" s="8">
        <f t="shared" si="1462"/>
        <v>7</v>
      </c>
      <c r="F3084" s="2" t="s">
        <v>8192</v>
      </c>
      <c r="G3084" s="54">
        <f t="shared" si="1463"/>
        <v>25.900000000000002</v>
      </c>
      <c r="H3084" s="20">
        <f t="shared" si="1464"/>
        <v>0.64837869999999997</v>
      </c>
      <c r="I3084" s="14" t="s">
        <v>18148</v>
      </c>
      <c r="J3084" s="14" t="s">
        <v>13177</v>
      </c>
      <c r="K3084" s="14" t="s">
        <v>23113</v>
      </c>
      <c r="L3084" s="14" t="s">
        <v>28067</v>
      </c>
      <c r="M3084" s="28">
        <f t="shared" si="1465"/>
        <v>13.7</v>
      </c>
      <c r="N3084" s="46">
        <f t="shared" si="1444"/>
        <v>5.4</v>
      </c>
      <c r="O3084" s="17">
        <f t="shared" si="1445"/>
        <v>0.8</v>
      </c>
      <c r="P3084" s="17">
        <f t="shared" si="1445"/>
        <v>1.6</v>
      </c>
      <c r="Q3084" s="124">
        <f t="shared" si="1446"/>
        <v>0.60000000000000009</v>
      </c>
      <c r="R3084" s="26">
        <f t="shared" si="1447"/>
        <v>1.8</v>
      </c>
      <c r="S3084" s="2" t="s">
        <v>33039</v>
      </c>
      <c r="T3084" s="2" t="s">
        <v>38018</v>
      </c>
      <c r="U3084" s="24">
        <f t="shared" si="1448"/>
        <v>540.70000000000005</v>
      </c>
      <c r="V3084" s="66">
        <f t="shared" si="1448"/>
        <v>394.5</v>
      </c>
      <c r="W3084" s="54">
        <f t="shared" si="1449"/>
        <v>2.59</v>
      </c>
      <c r="X3084" s="143">
        <f t="shared" si="1450"/>
        <v>540.70000000000005</v>
      </c>
      <c r="Y3084" s="143">
        <f t="shared" si="1451"/>
        <v>0.61799999999999999</v>
      </c>
      <c r="AD3084">
        <v>152</v>
      </c>
      <c r="AE3084">
        <v>-1</v>
      </c>
      <c r="AF3084" s="10">
        <v>37.9</v>
      </c>
      <c r="AG3084" s="10">
        <v>58.12</v>
      </c>
      <c r="AH3084" s="10">
        <f t="shared" si="1452"/>
        <v>207146.60800449952</v>
      </c>
      <c r="AI3084" s="11">
        <f t="shared" si="1440"/>
        <v>0</v>
      </c>
      <c r="AJ3084">
        <f t="shared" si="1441"/>
        <v>0</v>
      </c>
      <c r="AK3084" t="e">
        <f t="shared" si="1453"/>
        <v>#DIV/0!</v>
      </c>
      <c r="AL3084">
        <f t="shared" si="1454"/>
        <v>0.81013547520000018</v>
      </c>
      <c r="AM3084" s="5">
        <f t="shared" si="1455"/>
        <v>5.16</v>
      </c>
      <c r="AN3084">
        <v>0</v>
      </c>
      <c r="AO3084" s="72">
        <f t="shared" si="1456"/>
        <v>1.8</v>
      </c>
      <c r="AP3084" s="72">
        <f t="shared" si="1457"/>
        <v>0.60000000000000009</v>
      </c>
      <c r="AQ3084" s="72">
        <f t="shared" si="1458"/>
        <v>0.8</v>
      </c>
      <c r="AR3084" s="71" t="e">
        <f t="shared" si="1459"/>
        <v>#DIV/0!</v>
      </c>
      <c r="BA3084">
        <f t="shared" si="1460"/>
        <v>268</v>
      </c>
      <c r="BB3084" s="91" t="e">
        <f t="shared" si="1461"/>
        <v>#DIV/0!</v>
      </c>
    </row>
    <row r="3085" spans="1:54">
      <c r="A3085" s="2" t="s">
        <v>3202</v>
      </c>
      <c r="B3085" s="7" t="s">
        <v>43028</v>
      </c>
      <c r="C3085" s="17">
        <f t="shared" si="1442"/>
        <v>35.200000000000003</v>
      </c>
      <c r="D3085" s="28">
        <f t="shared" si="1443"/>
        <v>31</v>
      </c>
      <c r="E3085" s="8">
        <f t="shared" si="1462"/>
        <v>3</v>
      </c>
      <c r="F3085" s="2" t="s">
        <v>8193</v>
      </c>
      <c r="G3085" s="54">
        <f t="shared" si="1463"/>
        <v>34.300000000000004</v>
      </c>
      <c r="H3085" s="20">
        <f t="shared" si="1464"/>
        <v>0.79185640000000002</v>
      </c>
      <c r="I3085" s="14" t="s">
        <v>18149</v>
      </c>
      <c r="J3085" s="14" t="s">
        <v>13178</v>
      </c>
      <c r="K3085" s="14" t="s">
        <v>23114</v>
      </c>
      <c r="L3085" s="14" t="s">
        <v>28068</v>
      </c>
      <c r="M3085" s="28">
        <f t="shared" si="1465"/>
        <v>12.1</v>
      </c>
      <c r="N3085" s="46">
        <f t="shared" si="1444"/>
        <v>6.4</v>
      </c>
      <c r="O3085" s="17">
        <f t="shared" si="1445"/>
        <v>0.4</v>
      </c>
      <c r="P3085" s="17">
        <f t="shared" si="1445"/>
        <v>4.8000000000000007</v>
      </c>
      <c r="Q3085" s="124">
        <f t="shared" si="1446"/>
        <v>0.2</v>
      </c>
      <c r="R3085" s="26">
        <f t="shared" si="1447"/>
        <v>0.8</v>
      </c>
      <c r="S3085" s="2" t="s">
        <v>33040</v>
      </c>
      <c r="T3085" s="2" t="s">
        <v>38019</v>
      </c>
      <c r="U3085" s="24">
        <f t="shared" si="1448"/>
        <v>304.20000000000005</v>
      </c>
      <c r="V3085" s="66">
        <f t="shared" si="1448"/>
        <v>303.70000000000005</v>
      </c>
      <c r="W3085" s="54">
        <f t="shared" si="1449"/>
        <v>3.4299999999999997</v>
      </c>
      <c r="X3085" s="143">
        <f t="shared" si="1450"/>
        <v>304.20000000000005</v>
      </c>
      <c r="Y3085" s="143">
        <f t="shared" si="1451"/>
        <v>0.78599999999999992</v>
      </c>
      <c r="AD3085">
        <v>152</v>
      </c>
      <c r="AE3085">
        <v>-1</v>
      </c>
      <c r="AF3085" s="10">
        <v>37.9</v>
      </c>
      <c r="AG3085" s="10">
        <v>58.12</v>
      </c>
      <c r="AH3085" s="10">
        <f t="shared" si="1452"/>
        <v>351577.41228066297</v>
      </c>
      <c r="AI3085" s="11">
        <f t="shared" si="1440"/>
        <v>0</v>
      </c>
      <c r="AJ3085">
        <f t="shared" si="1441"/>
        <v>0</v>
      </c>
      <c r="AK3085" t="e">
        <f t="shared" si="1453"/>
        <v>#DIV/0!</v>
      </c>
      <c r="AL3085">
        <f t="shared" si="1454"/>
        <v>0.3197085696000001</v>
      </c>
      <c r="AM3085" s="5">
        <f t="shared" si="1455"/>
        <v>6.8400000000000007</v>
      </c>
      <c r="AN3085">
        <v>0</v>
      </c>
      <c r="AO3085" s="72">
        <f t="shared" si="1456"/>
        <v>0.8</v>
      </c>
      <c r="AP3085" s="72">
        <f t="shared" si="1457"/>
        <v>0.2</v>
      </c>
      <c r="AQ3085" s="72">
        <f t="shared" si="1458"/>
        <v>0.2</v>
      </c>
      <c r="AR3085" s="71" t="e">
        <f t="shared" si="1459"/>
        <v>#DIV/0!</v>
      </c>
      <c r="BA3085">
        <f t="shared" si="1460"/>
        <v>31</v>
      </c>
      <c r="BB3085" s="91" t="e">
        <f t="shared" si="1461"/>
        <v>#DIV/0!</v>
      </c>
    </row>
    <row r="3086" spans="1:54">
      <c r="A3086" s="2" t="s">
        <v>3203</v>
      </c>
      <c r="B3086" s="7" t="s">
        <v>43029</v>
      </c>
      <c r="C3086" s="17">
        <f t="shared" si="1442"/>
        <v>22.200000000000003</v>
      </c>
      <c r="D3086" s="28">
        <f t="shared" si="1443"/>
        <v>125</v>
      </c>
      <c r="E3086" s="8">
        <f t="shared" si="1462"/>
        <v>22</v>
      </c>
      <c r="F3086" s="2" t="s">
        <v>8194</v>
      </c>
      <c r="G3086" s="54">
        <f t="shared" si="1463"/>
        <v>21.200000000000003</v>
      </c>
      <c r="H3086" s="20">
        <f t="shared" si="1464"/>
        <v>0.1824141</v>
      </c>
      <c r="I3086" s="14" t="s">
        <v>18150</v>
      </c>
      <c r="J3086" s="14" t="s">
        <v>13179</v>
      </c>
      <c r="K3086" s="14" t="s">
        <v>23115</v>
      </c>
      <c r="L3086" s="14" t="s">
        <v>28069</v>
      </c>
      <c r="M3086" s="28">
        <f t="shared" si="1465"/>
        <v>11.5</v>
      </c>
      <c r="N3086" s="46">
        <f t="shared" si="1444"/>
        <v>5.6</v>
      </c>
      <c r="O3086" s="17">
        <f t="shared" si="1445"/>
        <v>2.6</v>
      </c>
      <c r="P3086" s="17">
        <f t="shared" si="1445"/>
        <v>6</v>
      </c>
      <c r="Q3086" s="124">
        <f t="shared" si="1446"/>
        <v>1.8</v>
      </c>
      <c r="R3086" s="26">
        <f t="shared" si="1447"/>
        <v>2.2000000000000002</v>
      </c>
      <c r="S3086" s="2" t="s">
        <v>33041</v>
      </c>
      <c r="T3086" s="2" t="s">
        <v>38020</v>
      </c>
      <c r="U3086" s="24">
        <f t="shared" si="1448"/>
        <v>398.20000000000005</v>
      </c>
      <c r="V3086" s="66">
        <f t="shared" si="1448"/>
        <v>399</v>
      </c>
      <c r="W3086" s="54">
        <f t="shared" si="1449"/>
        <v>2.1199999999999997</v>
      </c>
      <c r="X3086" s="143">
        <f t="shared" si="1450"/>
        <v>398.20000000000005</v>
      </c>
      <c r="Y3086" s="143">
        <f t="shared" si="1451"/>
        <v>0.52399999999999991</v>
      </c>
      <c r="AD3086">
        <v>152</v>
      </c>
      <c r="AE3086">
        <v>-1</v>
      </c>
      <c r="AF3086" s="10">
        <v>37.9</v>
      </c>
      <c r="AG3086" s="10">
        <v>58.12</v>
      </c>
      <c r="AH3086" s="10">
        <f t="shared" si="1452"/>
        <v>194999.70784730077</v>
      </c>
      <c r="AI3086" s="11">
        <f t="shared" si="1440"/>
        <v>0</v>
      </c>
      <c r="AJ3086">
        <f t="shared" si="1441"/>
        <v>0</v>
      </c>
      <c r="AK3086" t="e">
        <f t="shared" si="1453"/>
        <v>#DIV/0!</v>
      </c>
      <c r="AL3086">
        <f t="shared" si="1454"/>
        <v>28.059548088</v>
      </c>
      <c r="AM3086" s="5">
        <f t="shared" si="1455"/>
        <v>4.24</v>
      </c>
      <c r="AN3086">
        <v>0</v>
      </c>
      <c r="AO3086" s="72">
        <f t="shared" si="1456"/>
        <v>2.2000000000000002</v>
      </c>
      <c r="AP3086" s="72">
        <f t="shared" si="1457"/>
        <v>1.8</v>
      </c>
      <c r="AQ3086" s="72">
        <f t="shared" si="1458"/>
        <v>1.8</v>
      </c>
      <c r="AR3086" s="71" t="e">
        <f t="shared" si="1459"/>
        <v>#DIV/0!</v>
      </c>
      <c r="BA3086">
        <f t="shared" si="1460"/>
        <v>125</v>
      </c>
      <c r="BB3086" s="91" t="e">
        <f t="shared" si="1461"/>
        <v>#DIV/0!</v>
      </c>
    </row>
    <row r="3087" spans="1:54">
      <c r="A3087" s="2" t="s">
        <v>3204</v>
      </c>
      <c r="B3087" s="7" t="s">
        <v>43030</v>
      </c>
      <c r="C3087" s="17">
        <f t="shared" si="1442"/>
        <v>28.3</v>
      </c>
      <c r="D3087" s="28">
        <f t="shared" si="1443"/>
        <v>81</v>
      </c>
      <c r="E3087" s="8">
        <f t="shared" si="1462"/>
        <v>3</v>
      </c>
      <c r="F3087" s="2" t="s">
        <v>8195</v>
      </c>
      <c r="G3087" s="54">
        <f t="shared" si="1463"/>
        <v>27.400000000000002</v>
      </c>
      <c r="H3087" s="20">
        <f t="shared" si="1464"/>
        <v>0.87699910000000003</v>
      </c>
      <c r="I3087" s="14" t="s">
        <v>18151</v>
      </c>
      <c r="J3087" s="14" t="s">
        <v>13180</v>
      </c>
      <c r="K3087" s="14" t="s">
        <v>23116</v>
      </c>
      <c r="L3087" s="14" t="s">
        <v>28070</v>
      </c>
      <c r="M3087" s="28">
        <f t="shared" si="1465"/>
        <v>14.2</v>
      </c>
      <c r="N3087" s="46">
        <f t="shared" si="1444"/>
        <v>5.4</v>
      </c>
      <c r="O3087" s="17">
        <f t="shared" si="1445"/>
        <v>1.2000000000000002</v>
      </c>
      <c r="P3087" s="17">
        <f t="shared" si="1445"/>
        <v>0.60000000000000009</v>
      </c>
      <c r="Q3087" s="124">
        <f t="shared" si="1446"/>
        <v>0.2</v>
      </c>
      <c r="R3087" s="26">
        <f t="shared" si="1447"/>
        <v>1.4000000000000001</v>
      </c>
      <c r="S3087" s="2" t="s">
        <v>33042</v>
      </c>
      <c r="T3087" s="2" t="s">
        <v>38021</v>
      </c>
      <c r="U3087" s="24">
        <f t="shared" si="1448"/>
        <v>353.8</v>
      </c>
      <c r="V3087" s="66">
        <f t="shared" si="1448"/>
        <v>403.1</v>
      </c>
      <c r="W3087" s="54">
        <f t="shared" si="1449"/>
        <v>2.7399999999999998</v>
      </c>
      <c r="X3087" s="143">
        <f t="shared" si="1450"/>
        <v>353.8</v>
      </c>
      <c r="Y3087" s="143">
        <f t="shared" si="1451"/>
        <v>0.64799999999999991</v>
      </c>
      <c r="AD3087">
        <v>152</v>
      </c>
      <c r="AE3087">
        <v>-1</v>
      </c>
      <c r="AF3087" s="10">
        <v>37.9</v>
      </c>
      <c r="AG3087" s="10">
        <v>58.12</v>
      </c>
      <c r="AH3087" s="10">
        <f t="shared" si="1452"/>
        <v>182699.69314103929</v>
      </c>
      <c r="AI3087" s="11">
        <f t="shared" si="1440"/>
        <v>0</v>
      </c>
      <c r="AJ3087">
        <f t="shared" si="1441"/>
        <v>0</v>
      </c>
      <c r="AK3087" t="e">
        <f t="shared" si="1453"/>
        <v>#DIV/0!</v>
      </c>
      <c r="AL3087">
        <f t="shared" si="1454"/>
        <v>0.12398490720000002</v>
      </c>
      <c r="AM3087" s="5">
        <f t="shared" si="1455"/>
        <v>5.46</v>
      </c>
      <c r="AN3087">
        <v>0</v>
      </c>
      <c r="AO3087" s="72">
        <f t="shared" si="1456"/>
        <v>1.4000000000000001</v>
      </c>
      <c r="AP3087" s="72">
        <f t="shared" si="1457"/>
        <v>0.2</v>
      </c>
      <c r="AQ3087" s="72">
        <f t="shared" si="1458"/>
        <v>0.2</v>
      </c>
      <c r="AR3087" s="71" t="e">
        <f t="shared" si="1459"/>
        <v>#DIV/0!</v>
      </c>
      <c r="BA3087">
        <f t="shared" si="1460"/>
        <v>81</v>
      </c>
      <c r="BB3087" s="91" t="e">
        <f t="shared" si="1461"/>
        <v>#DIV/0!</v>
      </c>
    </row>
    <row r="3088" spans="1:54">
      <c r="A3088" s="2" t="s">
        <v>3205</v>
      </c>
      <c r="B3088" s="7" t="s">
        <v>43031</v>
      </c>
      <c r="C3088" s="17">
        <f t="shared" si="1442"/>
        <v>22</v>
      </c>
      <c r="D3088" s="28">
        <f t="shared" si="1443"/>
        <v>68</v>
      </c>
      <c r="E3088" s="8">
        <f t="shared" si="1462"/>
        <v>7</v>
      </c>
      <c r="F3088" s="2" t="s">
        <v>8196</v>
      </c>
      <c r="G3088" s="54">
        <f t="shared" si="1463"/>
        <v>21.1</v>
      </c>
      <c r="H3088" s="20">
        <f t="shared" si="1464"/>
        <v>0.58528429999999998</v>
      </c>
      <c r="I3088" s="14" t="s">
        <v>18152</v>
      </c>
      <c r="J3088" s="14" t="s">
        <v>13181</v>
      </c>
      <c r="K3088" s="14" t="s">
        <v>23117</v>
      </c>
      <c r="L3088" s="14" t="s">
        <v>28071</v>
      </c>
      <c r="M3088" s="28">
        <f t="shared" si="1465"/>
        <v>12.2</v>
      </c>
      <c r="N3088" s="46">
        <f t="shared" si="1444"/>
        <v>5</v>
      </c>
      <c r="O3088" s="17">
        <f t="shared" si="1445"/>
        <v>2.8000000000000003</v>
      </c>
      <c r="P3088" s="17">
        <f t="shared" si="1445"/>
        <v>4.6000000000000005</v>
      </c>
      <c r="Q3088" s="124">
        <f t="shared" si="1446"/>
        <v>0.2</v>
      </c>
      <c r="R3088" s="26">
        <f t="shared" si="1447"/>
        <v>0.60000000000000009</v>
      </c>
      <c r="S3088" s="2" t="s">
        <v>33043</v>
      </c>
      <c r="T3088" s="2" t="s">
        <v>38022</v>
      </c>
      <c r="U3088" s="24">
        <f t="shared" si="1448"/>
        <v>340.8</v>
      </c>
      <c r="V3088" s="66">
        <f t="shared" si="1448"/>
        <v>322.90000000000003</v>
      </c>
      <c r="W3088" s="54">
        <f t="shared" si="1449"/>
        <v>2.11</v>
      </c>
      <c r="X3088" s="143">
        <f t="shared" si="1450"/>
        <v>340.8</v>
      </c>
      <c r="Y3088" s="143">
        <f t="shared" si="1451"/>
        <v>0.52200000000000002</v>
      </c>
      <c r="AD3088">
        <v>152</v>
      </c>
      <c r="AE3088">
        <v>-1</v>
      </c>
      <c r="AF3088" s="10">
        <v>37.9</v>
      </c>
      <c r="AG3088" s="10">
        <v>58.12</v>
      </c>
      <c r="AH3088" s="10">
        <f t="shared" si="1452"/>
        <v>329105.23336428485</v>
      </c>
      <c r="AI3088" s="11">
        <f t="shared" si="1440"/>
        <v>0</v>
      </c>
      <c r="AJ3088">
        <f t="shared" si="1441"/>
        <v>0</v>
      </c>
      <c r="AK3088" t="e">
        <f t="shared" si="1453"/>
        <v>#DIV/0!</v>
      </c>
      <c r="AL3088">
        <f t="shared" si="1454"/>
        <v>3.2049229296000008</v>
      </c>
      <c r="AM3088" s="5">
        <f t="shared" si="1455"/>
        <v>4.2</v>
      </c>
      <c r="AN3088">
        <v>0</v>
      </c>
      <c r="AO3088" s="72">
        <f t="shared" si="1456"/>
        <v>0.60000000000000009</v>
      </c>
      <c r="AP3088" s="72">
        <f t="shared" si="1457"/>
        <v>0.2</v>
      </c>
      <c r="AQ3088" s="72">
        <f t="shared" si="1458"/>
        <v>0.4</v>
      </c>
      <c r="AR3088" s="71" t="e">
        <f t="shared" si="1459"/>
        <v>#DIV/0!</v>
      </c>
      <c r="BA3088">
        <f t="shared" si="1460"/>
        <v>68</v>
      </c>
      <c r="BB3088" s="91" t="e">
        <f t="shared" si="1461"/>
        <v>#DIV/0!</v>
      </c>
    </row>
    <row r="3089" spans="1:54">
      <c r="A3089" s="2" t="s">
        <v>3206</v>
      </c>
      <c r="B3089" s="7" t="s">
        <v>43032</v>
      </c>
      <c r="C3089" s="17">
        <f t="shared" si="1442"/>
        <v>15.8</v>
      </c>
      <c r="D3089" s="28">
        <f t="shared" si="1443"/>
        <v>237</v>
      </c>
      <c r="E3089" s="8">
        <f t="shared" si="1462"/>
        <v>10</v>
      </c>
      <c r="F3089" s="2" t="s">
        <v>8197</v>
      </c>
      <c r="G3089" s="54">
        <f t="shared" si="1463"/>
        <v>14.9</v>
      </c>
      <c r="H3089" s="20">
        <f t="shared" si="1464"/>
        <v>0.61094850000000001</v>
      </c>
      <c r="I3089" s="14" t="s">
        <v>18153</v>
      </c>
      <c r="J3089" s="14" t="s">
        <v>13182</v>
      </c>
      <c r="K3089" s="14" t="s">
        <v>23118</v>
      </c>
      <c r="L3089" s="14" t="s">
        <v>28072</v>
      </c>
      <c r="M3089" s="28">
        <f t="shared" si="1465"/>
        <v>10</v>
      </c>
      <c r="N3089" s="46">
        <f t="shared" si="1444"/>
        <v>5.8</v>
      </c>
      <c r="O3089" s="17">
        <f t="shared" si="1445"/>
        <v>1</v>
      </c>
      <c r="P3089" s="17">
        <f t="shared" si="1445"/>
        <v>9</v>
      </c>
      <c r="Q3089" s="124">
        <f t="shared" si="1446"/>
        <v>1</v>
      </c>
      <c r="R3089" s="26">
        <f t="shared" si="1447"/>
        <v>2.4000000000000004</v>
      </c>
      <c r="S3089" s="2" t="s">
        <v>33044</v>
      </c>
      <c r="T3089" s="2" t="s">
        <v>38023</v>
      </c>
      <c r="U3089" s="24">
        <f t="shared" si="1448"/>
        <v>509.6</v>
      </c>
      <c r="V3089" s="66">
        <f t="shared" si="1448"/>
        <v>311.70000000000005</v>
      </c>
      <c r="W3089" s="54">
        <f t="shared" si="1449"/>
        <v>1.49</v>
      </c>
      <c r="X3089" s="143">
        <f t="shared" si="1450"/>
        <v>509.6</v>
      </c>
      <c r="Y3089" s="143">
        <f t="shared" si="1451"/>
        <v>0.39800000000000002</v>
      </c>
      <c r="AD3089">
        <v>152</v>
      </c>
      <c r="AE3089">
        <v>-1</v>
      </c>
      <c r="AF3089" s="10">
        <v>37.9</v>
      </c>
      <c r="AG3089" s="10">
        <v>58.12</v>
      </c>
      <c r="AH3089" s="10">
        <f t="shared" si="1452"/>
        <v>342528.49528566253</v>
      </c>
      <c r="AI3089" s="11">
        <f t="shared" si="1440"/>
        <v>0</v>
      </c>
      <c r="AJ3089">
        <f t="shared" si="1441"/>
        <v>0</v>
      </c>
      <c r="AK3089" t="e">
        <f t="shared" si="1453"/>
        <v>#DIV/0!</v>
      </c>
      <c r="AL3089">
        <f t="shared" si="1454"/>
        <v>8.4035124000000003</v>
      </c>
      <c r="AM3089" s="5">
        <f t="shared" si="1455"/>
        <v>2.96</v>
      </c>
      <c r="AN3089">
        <v>0</v>
      </c>
      <c r="AO3089" s="72">
        <f t="shared" si="1456"/>
        <v>2.4000000000000004</v>
      </c>
      <c r="AP3089" s="72">
        <f t="shared" si="1457"/>
        <v>1</v>
      </c>
      <c r="AQ3089" s="72">
        <f t="shared" si="1458"/>
        <v>1</v>
      </c>
      <c r="AR3089" s="71" t="e">
        <f t="shared" si="1459"/>
        <v>#DIV/0!</v>
      </c>
      <c r="BA3089">
        <f t="shared" si="1460"/>
        <v>237</v>
      </c>
      <c r="BB3089" s="91" t="e">
        <f t="shared" si="1461"/>
        <v>#DIV/0!</v>
      </c>
    </row>
    <row r="3090" spans="1:54">
      <c r="A3090" s="2" t="s">
        <v>3207</v>
      </c>
      <c r="B3090" s="7" t="s">
        <v>43033</v>
      </c>
      <c r="C3090" s="17">
        <f t="shared" si="1442"/>
        <v>37.6</v>
      </c>
      <c r="D3090" s="28">
        <f t="shared" si="1443"/>
        <v>276</v>
      </c>
      <c r="E3090" s="8">
        <f t="shared" si="1462"/>
        <v>9</v>
      </c>
      <c r="F3090" s="2" t="s">
        <v>8198</v>
      </c>
      <c r="G3090" s="54">
        <f t="shared" si="1463"/>
        <v>36.6</v>
      </c>
      <c r="H3090" s="20">
        <f t="shared" si="1464"/>
        <v>0.61490440000000002</v>
      </c>
      <c r="I3090" s="14" t="s">
        <v>18154</v>
      </c>
      <c r="J3090" s="14" t="s">
        <v>13183</v>
      </c>
      <c r="K3090" s="14" t="s">
        <v>23119</v>
      </c>
      <c r="L3090" s="14" t="s">
        <v>28073</v>
      </c>
      <c r="M3090" s="28">
        <f t="shared" si="1465"/>
        <v>11.1</v>
      </c>
      <c r="N3090" s="46">
        <f t="shared" si="1444"/>
        <v>6.2</v>
      </c>
      <c r="O3090" s="17">
        <f t="shared" si="1445"/>
        <v>0.8</v>
      </c>
      <c r="P3090" s="17">
        <f t="shared" si="1445"/>
        <v>6.8000000000000007</v>
      </c>
      <c r="Q3090" s="124">
        <f t="shared" si="1446"/>
        <v>1</v>
      </c>
      <c r="R3090" s="26">
        <f t="shared" si="1447"/>
        <v>2.8000000000000003</v>
      </c>
      <c r="S3090" s="2" t="s">
        <v>33045</v>
      </c>
      <c r="T3090" s="2" t="s">
        <v>38024</v>
      </c>
      <c r="U3090" s="24">
        <f t="shared" si="1448"/>
        <v>549.30000000000007</v>
      </c>
      <c r="V3090" s="66">
        <f t="shared" si="1448"/>
        <v>321.70000000000005</v>
      </c>
      <c r="W3090" s="54">
        <f t="shared" si="1449"/>
        <v>3.6599999999999997</v>
      </c>
      <c r="X3090" s="143">
        <f t="shared" si="1450"/>
        <v>549.30000000000007</v>
      </c>
      <c r="Y3090" s="143">
        <f t="shared" si="1451"/>
        <v>0.83199999999999996</v>
      </c>
      <c r="AD3090">
        <v>152</v>
      </c>
      <c r="AE3090">
        <v>-1</v>
      </c>
      <c r="AF3090" s="10">
        <v>37.9</v>
      </c>
      <c r="AG3090" s="10">
        <v>58.12</v>
      </c>
      <c r="AH3090" s="10">
        <f t="shared" si="1452"/>
        <v>330578.16896243137</v>
      </c>
      <c r="AI3090" s="11">
        <f t="shared" si="1440"/>
        <v>0</v>
      </c>
      <c r="AJ3090">
        <f t="shared" si="1441"/>
        <v>0</v>
      </c>
      <c r="AK3090" t="e">
        <f t="shared" si="1453"/>
        <v>#DIV/0!</v>
      </c>
      <c r="AL3090">
        <f t="shared" si="1454"/>
        <v>5.8657761792000009</v>
      </c>
      <c r="AM3090" s="5">
        <f t="shared" si="1455"/>
        <v>7.32</v>
      </c>
      <c r="AN3090">
        <v>0</v>
      </c>
      <c r="AO3090" s="72">
        <f t="shared" si="1456"/>
        <v>2.8000000000000003</v>
      </c>
      <c r="AP3090" s="72">
        <f t="shared" si="1457"/>
        <v>1</v>
      </c>
      <c r="AQ3090" s="72">
        <f t="shared" si="1458"/>
        <v>1.2000000000000002</v>
      </c>
      <c r="AR3090" s="71" t="e">
        <f t="shared" si="1459"/>
        <v>#DIV/0!</v>
      </c>
      <c r="BA3090">
        <f t="shared" si="1460"/>
        <v>276</v>
      </c>
      <c r="BB3090" s="91" t="e">
        <f t="shared" si="1461"/>
        <v>#DIV/0!</v>
      </c>
    </row>
    <row r="3091" spans="1:54">
      <c r="A3091" s="2" t="s">
        <v>3208</v>
      </c>
      <c r="B3091" s="7" t="s">
        <v>43034</v>
      </c>
      <c r="C3091" s="17">
        <f t="shared" si="1442"/>
        <v>26.5</v>
      </c>
      <c r="D3091" s="28">
        <f t="shared" si="1443"/>
        <v>27</v>
      </c>
      <c r="E3091" s="8">
        <f t="shared" si="1462"/>
        <v>7</v>
      </c>
      <c r="F3091" s="2" t="s">
        <v>8199</v>
      </c>
      <c r="G3091" s="54">
        <f t="shared" si="1463"/>
        <v>25.5</v>
      </c>
      <c r="H3091" s="20">
        <f t="shared" si="1464"/>
        <v>0.78341719999999992</v>
      </c>
      <c r="I3091" s="14" t="s">
        <v>18155</v>
      </c>
      <c r="J3091" s="14" t="s">
        <v>13184</v>
      </c>
      <c r="K3091" s="14" t="s">
        <v>23120</v>
      </c>
      <c r="L3091" s="14" t="s">
        <v>28074</v>
      </c>
      <c r="M3091" s="28">
        <f t="shared" si="1465"/>
        <v>12.3</v>
      </c>
      <c r="N3091" s="46">
        <f t="shared" si="1444"/>
        <v>6</v>
      </c>
      <c r="O3091" s="17">
        <f t="shared" si="1445"/>
        <v>1.2000000000000002</v>
      </c>
      <c r="P3091" s="17">
        <f t="shared" si="1445"/>
        <v>4.4000000000000004</v>
      </c>
      <c r="Q3091" s="124">
        <f t="shared" si="1446"/>
        <v>0.4</v>
      </c>
      <c r="R3091" s="26">
        <f t="shared" si="1447"/>
        <v>2.2000000000000002</v>
      </c>
      <c r="S3091" s="2" t="s">
        <v>33046</v>
      </c>
      <c r="T3091" s="2" t="s">
        <v>38025</v>
      </c>
      <c r="U3091" s="24">
        <f t="shared" si="1448"/>
        <v>300.40000000000003</v>
      </c>
      <c r="V3091" s="66">
        <f t="shared" si="1448"/>
        <v>401.5</v>
      </c>
      <c r="W3091" s="54">
        <f t="shared" si="1449"/>
        <v>2.5499999999999998</v>
      </c>
      <c r="X3091" s="143">
        <f t="shared" si="1450"/>
        <v>300.40000000000003</v>
      </c>
      <c r="Y3091" s="143">
        <f t="shared" si="1451"/>
        <v>0.61</v>
      </c>
      <c r="AD3091">
        <v>152</v>
      </c>
      <c r="AE3091">
        <v>-1</v>
      </c>
      <c r="AF3091" s="10">
        <v>37.9</v>
      </c>
      <c r="AG3091" s="10">
        <v>58.12</v>
      </c>
      <c r="AH3091" s="10">
        <f t="shared" si="1452"/>
        <v>187629.06078238849</v>
      </c>
      <c r="AI3091" s="11">
        <f t="shared" si="1440"/>
        <v>0</v>
      </c>
      <c r="AJ3091">
        <f t="shared" si="1441"/>
        <v>0</v>
      </c>
      <c r="AK3091" t="e">
        <f t="shared" si="1453"/>
        <v>#DIV/0!</v>
      </c>
      <c r="AL3091">
        <f t="shared" si="1454"/>
        <v>2.5158258048000017</v>
      </c>
      <c r="AM3091" s="5">
        <f t="shared" si="1455"/>
        <v>5.0999999999999996</v>
      </c>
      <c r="AN3091">
        <v>0</v>
      </c>
      <c r="AO3091" s="72">
        <f t="shared" si="1456"/>
        <v>2.2000000000000002</v>
      </c>
      <c r="AP3091" s="72">
        <f t="shared" si="1457"/>
        <v>0.4</v>
      </c>
      <c r="AQ3091" s="72">
        <f t="shared" si="1458"/>
        <v>0.60000000000000009</v>
      </c>
      <c r="AR3091" s="71" t="e">
        <f t="shared" si="1459"/>
        <v>#DIV/0!</v>
      </c>
      <c r="BA3091">
        <f t="shared" si="1460"/>
        <v>27</v>
      </c>
      <c r="BB3091" s="91" t="e">
        <f t="shared" si="1461"/>
        <v>#DIV/0!</v>
      </c>
    </row>
    <row r="3092" spans="1:54">
      <c r="A3092" s="2" t="s">
        <v>3209</v>
      </c>
      <c r="B3092" s="7" t="s">
        <v>43035</v>
      </c>
      <c r="C3092" s="17">
        <f t="shared" si="1442"/>
        <v>17.600000000000001</v>
      </c>
      <c r="D3092" s="28">
        <f t="shared" si="1443"/>
        <v>50</v>
      </c>
      <c r="E3092" s="8">
        <f t="shared" si="1462"/>
        <v>7</v>
      </c>
      <c r="F3092" s="2" t="s">
        <v>8200</v>
      </c>
      <c r="G3092" s="54">
        <f t="shared" si="1463"/>
        <v>16.700000000000003</v>
      </c>
      <c r="H3092" s="20">
        <f t="shared" si="1464"/>
        <v>0.83125870000000002</v>
      </c>
      <c r="I3092" s="14" t="s">
        <v>18156</v>
      </c>
      <c r="J3092" s="14" t="s">
        <v>13185</v>
      </c>
      <c r="K3092" s="14" t="s">
        <v>23121</v>
      </c>
      <c r="L3092" s="14" t="s">
        <v>28075</v>
      </c>
      <c r="M3092" s="28">
        <f t="shared" si="1465"/>
        <v>12.6</v>
      </c>
      <c r="N3092" s="46">
        <f t="shared" si="1444"/>
        <v>5.6</v>
      </c>
      <c r="O3092" s="17">
        <f t="shared" si="1445"/>
        <v>0.8</v>
      </c>
      <c r="P3092" s="17">
        <f t="shared" si="1445"/>
        <v>3.8000000000000003</v>
      </c>
      <c r="Q3092" s="124">
        <f t="shared" si="1446"/>
        <v>0.60000000000000009</v>
      </c>
      <c r="R3092" s="26">
        <f t="shared" si="1447"/>
        <v>3</v>
      </c>
      <c r="S3092" s="2" t="s">
        <v>33047</v>
      </c>
      <c r="T3092" s="2" t="s">
        <v>38026</v>
      </c>
      <c r="U3092" s="24">
        <f t="shared" si="1448"/>
        <v>323.40000000000003</v>
      </c>
      <c r="V3092" s="66">
        <f t="shared" si="1448"/>
        <v>356.5</v>
      </c>
      <c r="W3092" s="54">
        <f t="shared" si="1449"/>
        <v>1.67</v>
      </c>
      <c r="X3092" s="143">
        <f t="shared" si="1450"/>
        <v>323.40000000000003</v>
      </c>
      <c r="Y3092" s="143">
        <f t="shared" si="1451"/>
        <v>0.43399999999999994</v>
      </c>
      <c r="AD3092">
        <v>152</v>
      </c>
      <c r="AE3092">
        <v>-1</v>
      </c>
      <c r="AF3092" s="10">
        <v>37.9</v>
      </c>
      <c r="AG3092" s="10">
        <v>58.12</v>
      </c>
      <c r="AH3092" s="10">
        <f t="shared" si="1452"/>
        <v>282397.31124349643</v>
      </c>
      <c r="AI3092" s="11">
        <f t="shared" si="1440"/>
        <v>0</v>
      </c>
      <c r="AJ3092">
        <f t="shared" si="1441"/>
        <v>0</v>
      </c>
      <c r="AK3092" t="e">
        <f t="shared" si="1453"/>
        <v>#DIV/0!</v>
      </c>
      <c r="AL3092">
        <f t="shared" si="1454"/>
        <v>1.5389206559999997</v>
      </c>
      <c r="AM3092" s="5">
        <f t="shared" si="1455"/>
        <v>3.3200000000000003</v>
      </c>
      <c r="AN3092">
        <v>0</v>
      </c>
      <c r="AO3092" s="72">
        <f t="shared" si="1456"/>
        <v>3</v>
      </c>
      <c r="AP3092" s="72">
        <f t="shared" si="1457"/>
        <v>0.60000000000000009</v>
      </c>
      <c r="AQ3092" s="72">
        <f t="shared" si="1458"/>
        <v>0.60000000000000009</v>
      </c>
      <c r="AR3092" s="71" t="e">
        <f t="shared" si="1459"/>
        <v>#DIV/0!</v>
      </c>
      <c r="BA3092">
        <f t="shared" si="1460"/>
        <v>50</v>
      </c>
      <c r="BB3092" s="91" t="e">
        <f t="shared" si="1461"/>
        <v>#DIV/0!</v>
      </c>
    </row>
    <row r="3093" spans="1:54">
      <c r="A3093" s="2" t="s">
        <v>3210</v>
      </c>
      <c r="B3093" s="7" t="s">
        <v>43036</v>
      </c>
      <c r="C3093" s="17">
        <f t="shared" si="1442"/>
        <v>17.900000000000002</v>
      </c>
      <c r="D3093" s="28">
        <f t="shared" si="1443"/>
        <v>220</v>
      </c>
      <c r="E3093" s="8">
        <f t="shared" si="1462"/>
        <v>9</v>
      </c>
      <c r="F3093" s="2" t="s">
        <v>8201</v>
      </c>
      <c r="G3093" s="54">
        <f t="shared" si="1463"/>
        <v>16.900000000000002</v>
      </c>
      <c r="H3093" s="20">
        <f t="shared" si="1464"/>
        <v>0.37433700000000003</v>
      </c>
      <c r="I3093" s="14" t="s">
        <v>18157</v>
      </c>
      <c r="J3093" s="14" t="s">
        <v>13186</v>
      </c>
      <c r="K3093" s="14" t="s">
        <v>23122</v>
      </c>
      <c r="L3093" s="14" t="s">
        <v>28076</v>
      </c>
      <c r="M3093" s="28">
        <f t="shared" si="1465"/>
        <v>11.9</v>
      </c>
      <c r="N3093" s="46">
        <f t="shared" si="1444"/>
        <v>6.4</v>
      </c>
      <c r="O3093" s="17">
        <f t="shared" si="1445"/>
        <v>1.4000000000000001</v>
      </c>
      <c r="P3093" s="17">
        <f t="shared" si="1445"/>
        <v>5.2</v>
      </c>
      <c r="Q3093" s="124">
        <f t="shared" si="1446"/>
        <v>0.60000000000000009</v>
      </c>
      <c r="R3093" s="26">
        <f t="shared" si="1447"/>
        <v>0.8</v>
      </c>
      <c r="S3093" s="2" t="s">
        <v>33048</v>
      </c>
      <c r="T3093" s="2" t="s">
        <v>38027</v>
      </c>
      <c r="U3093" s="24">
        <f t="shared" si="1448"/>
        <v>493.20000000000005</v>
      </c>
      <c r="V3093" s="66">
        <f t="shared" si="1448"/>
        <v>295.70000000000005</v>
      </c>
      <c r="W3093" s="54">
        <f t="shared" si="1449"/>
        <v>1.69</v>
      </c>
      <c r="X3093" s="143">
        <f t="shared" si="1450"/>
        <v>493.20000000000005</v>
      </c>
      <c r="Y3093" s="143">
        <f t="shared" si="1451"/>
        <v>0.43799999999999994</v>
      </c>
      <c r="AD3093">
        <v>152</v>
      </c>
      <c r="AE3093">
        <v>-1</v>
      </c>
      <c r="AF3093" s="10">
        <v>37.9</v>
      </c>
      <c r="AG3093" s="10">
        <v>58.12</v>
      </c>
      <c r="AH3093" s="10">
        <f t="shared" si="1452"/>
        <v>360282.96133427619</v>
      </c>
      <c r="AI3093" s="11">
        <f t="shared" si="1440"/>
        <v>0</v>
      </c>
      <c r="AJ3093">
        <f t="shared" si="1441"/>
        <v>0</v>
      </c>
      <c r="AK3093" t="e">
        <f t="shared" si="1453"/>
        <v>#DIV/0!</v>
      </c>
      <c r="AL3093">
        <f t="shared" si="1454"/>
        <v>3.6438613120000007</v>
      </c>
      <c r="AM3093" s="5">
        <f t="shared" si="1455"/>
        <v>3.3800000000000003</v>
      </c>
      <c r="AN3093">
        <v>0</v>
      </c>
      <c r="AO3093" s="72">
        <f t="shared" si="1456"/>
        <v>0.8</v>
      </c>
      <c r="AP3093" s="72">
        <f t="shared" si="1457"/>
        <v>0.60000000000000009</v>
      </c>
      <c r="AQ3093" s="72">
        <f t="shared" si="1458"/>
        <v>0.60000000000000009</v>
      </c>
      <c r="AR3093" s="71" t="e">
        <f t="shared" si="1459"/>
        <v>#DIV/0!</v>
      </c>
      <c r="BA3093">
        <f t="shared" si="1460"/>
        <v>220</v>
      </c>
      <c r="BB3093" s="91" t="e">
        <f t="shared" si="1461"/>
        <v>#DIV/0!</v>
      </c>
    </row>
    <row r="3094" spans="1:54">
      <c r="A3094" s="2" t="s">
        <v>3211</v>
      </c>
      <c r="B3094" s="7" t="s">
        <v>43037</v>
      </c>
      <c r="C3094" s="17">
        <f t="shared" si="1442"/>
        <v>15.9</v>
      </c>
      <c r="D3094" s="28">
        <f t="shared" si="1443"/>
        <v>275</v>
      </c>
      <c r="E3094" s="8">
        <f t="shared" si="1462"/>
        <v>12</v>
      </c>
      <c r="F3094" s="2" t="s">
        <v>8202</v>
      </c>
      <c r="G3094" s="54">
        <f t="shared" si="1463"/>
        <v>15</v>
      </c>
      <c r="H3094" s="20">
        <f t="shared" si="1464"/>
        <v>0.6285676</v>
      </c>
      <c r="I3094" s="14" t="s">
        <v>18158</v>
      </c>
      <c r="J3094" s="14" t="s">
        <v>13187</v>
      </c>
      <c r="K3094" s="14" t="s">
        <v>23123</v>
      </c>
      <c r="L3094" s="14" t="s">
        <v>28077</v>
      </c>
      <c r="M3094" s="28">
        <f t="shared" si="1465"/>
        <v>12</v>
      </c>
      <c r="N3094" s="46">
        <f t="shared" si="1444"/>
        <v>5</v>
      </c>
      <c r="O3094" s="17">
        <f t="shared" si="1445"/>
        <v>1.8</v>
      </c>
      <c r="P3094" s="17">
        <f t="shared" si="1445"/>
        <v>5</v>
      </c>
      <c r="Q3094" s="124">
        <f t="shared" si="1446"/>
        <v>0.8</v>
      </c>
      <c r="R3094" s="26">
        <f t="shared" si="1447"/>
        <v>2</v>
      </c>
      <c r="S3094" s="2" t="s">
        <v>33049</v>
      </c>
      <c r="T3094" s="2" t="s">
        <v>38028</v>
      </c>
      <c r="U3094" s="24">
        <f t="shared" si="1448"/>
        <v>547.6</v>
      </c>
      <c r="V3094" s="66">
        <f t="shared" si="1448"/>
        <v>283.10000000000002</v>
      </c>
      <c r="W3094" s="54">
        <f t="shared" si="1449"/>
        <v>1.5</v>
      </c>
      <c r="X3094" s="143">
        <f t="shared" si="1450"/>
        <v>547.6</v>
      </c>
      <c r="Y3094" s="143">
        <f t="shared" si="1451"/>
        <v>0.4</v>
      </c>
      <c r="AD3094">
        <v>152</v>
      </c>
      <c r="AE3094">
        <v>-1</v>
      </c>
      <c r="AF3094" s="10">
        <v>37.9</v>
      </c>
      <c r="AG3094" s="10">
        <v>58.12</v>
      </c>
      <c r="AH3094" s="10">
        <f t="shared" si="1452"/>
        <v>373339.27333932364</v>
      </c>
      <c r="AI3094" s="11">
        <f t="shared" si="1440"/>
        <v>0</v>
      </c>
      <c r="AJ3094">
        <f t="shared" si="1441"/>
        <v>0</v>
      </c>
      <c r="AK3094" t="e">
        <f t="shared" si="1453"/>
        <v>#DIV/0!</v>
      </c>
      <c r="AL3094">
        <f t="shared" si="1454"/>
        <v>6.6857832000000004</v>
      </c>
      <c r="AM3094" s="5">
        <f t="shared" si="1455"/>
        <v>2.98</v>
      </c>
      <c r="AN3094">
        <v>0</v>
      </c>
      <c r="AO3094" s="72">
        <f t="shared" si="1456"/>
        <v>2</v>
      </c>
      <c r="AP3094" s="72">
        <f t="shared" si="1457"/>
        <v>0.8</v>
      </c>
      <c r="AQ3094" s="72">
        <f t="shared" si="1458"/>
        <v>0.8</v>
      </c>
      <c r="AR3094" s="71" t="e">
        <f t="shared" si="1459"/>
        <v>#DIV/0!</v>
      </c>
      <c r="BA3094">
        <f t="shared" si="1460"/>
        <v>275</v>
      </c>
      <c r="BB3094" s="91" t="e">
        <f t="shared" si="1461"/>
        <v>#DIV/0!</v>
      </c>
    </row>
    <row r="3095" spans="1:54">
      <c r="A3095" s="2" t="s">
        <v>3212</v>
      </c>
      <c r="B3095" s="7" t="s">
        <v>43038</v>
      </c>
      <c r="C3095" s="17">
        <f t="shared" si="1442"/>
        <v>26</v>
      </c>
      <c r="D3095" s="28">
        <f t="shared" si="1443"/>
        <v>276</v>
      </c>
      <c r="E3095" s="8">
        <f t="shared" si="1462"/>
        <v>8</v>
      </c>
      <c r="F3095" s="2" t="s">
        <v>8203</v>
      </c>
      <c r="G3095" s="54">
        <f t="shared" si="1463"/>
        <v>25</v>
      </c>
      <c r="H3095" s="20">
        <f t="shared" si="1464"/>
        <v>0.5721155</v>
      </c>
      <c r="I3095" s="14" t="s">
        <v>18159</v>
      </c>
      <c r="J3095" s="14" t="s">
        <v>13188</v>
      </c>
      <c r="K3095" s="14" t="s">
        <v>23124</v>
      </c>
      <c r="L3095" s="14" t="s">
        <v>28078</v>
      </c>
      <c r="M3095" s="28">
        <f t="shared" si="1465"/>
        <v>10.9</v>
      </c>
      <c r="N3095" s="46">
        <f t="shared" si="1444"/>
        <v>6</v>
      </c>
      <c r="O3095" s="17">
        <f t="shared" si="1445"/>
        <v>1.2000000000000002</v>
      </c>
      <c r="P3095" s="17">
        <f t="shared" si="1445"/>
        <v>7.2</v>
      </c>
      <c r="Q3095" s="124">
        <f t="shared" si="1446"/>
        <v>0.60000000000000009</v>
      </c>
      <c r="R3095" s="26">
        <f t="shared" si="1447"/>
        <v>1.6</v>
      </c>
      <c r="S3095" s="2" t="s">
        <v>33050</v>
      </c>
      <c r="T3095" s="2" t="s">
        <v>38029</v>
      </c>
      <c r="U3095" s="24">
        <f t="shared" si="1448"/>
        <v>549</v>
      </c>
      <c r="V3095" s="66">
        <f t="shared" si="1448"/>
        <v>387.8</v>
      </c>
      <c r="W3095" s="54">
        <f t="shared" si="1449"/>
        <v>2.5</v>
      </c>
      <c r="X3095" s="143">
        <f t="shared" si="1450"/>
        <v>549</v>
      </c>
      <c r="Y3095" s="143">
        <f t="shared" si="1451"/>
        <v>0.6</v>
      </c>
      <c r="AD3095">
        <v>152</v>
      </c>
      <c r="AE3095">
        <v>-1</v>
      </c>
      <c r="AF3095" s="10">
        <v>37.9</v>
      </c>
      <c r="AG3095" s="10">
        <v>58.12</v>
      </c>
      <c r="AH3095" s="10">
        <f t="shared" si="1452"/>
        <v>223661.34834800827</v>
      </c>
      <c r="AI3095" s="11">
        <f t="shared" si="1440"/>
        <v>0</v>
      </c>
      <c r="AJ3095">
        <f t="shared" si="1441"/>
        <v>0</v>
      </c>
      <c r="AK3095" t="e">
        <f t="shared" si="1453"/>
        <v>#DIV/0!</v>
      </c>
      <c r="AL3095">
        <f t="shared" si="1454"/>
        <v>5.9150753280000012</v>
      </c>
      <c r="AM3095" s="5">
        <f t="shared" si="1455"/>
        <v>5</v>
      </c>
      <c r="AN3095">
        <v>0</v>
      </c>
      <c r="AO3095" s="72">
        <f t="shared" si="1456"/>
        <v>1.6</v>
      </c>
      <c r="AP3095" s="72">
        <f t="shared" si="1457"/>
        <v>0.60000000000000009</v>
      </c>
      <c r="AQ3095" s="72">
        <f t="shared" si="1458"/>
        <v>0.8</v>
      </c>
      <c r="AR3095" s="71" t="e">
        <f t="shared" si="1459"/>
        <v>#DIV/0!</v>
      </c>
      <c r="BA3095">
        <f t="shared" si="1460"/>
        <v>276</v>
      </c>
      <c r="BB3095" s="91" t="e">
        <f t="shared" si="1461"/>
        <v>#DIV/0!</v>
      </c>
    </row>
    <row r="3096" spans="1:54">
      <c r="A3096" s="2" t="s">
        <v>3213</v>
      </c>
      <c r="B3096" s="7" t="s">
        <v>43039</v>
      </c>
      <c r="C3096" s="17">
        <f t="shared" si="1442"/>
        <v>9.4</v>
      </c>
      <c r="D3096" s="28">
        <f t="shared" si="1443"/>
        <v>108</v>
      </c>
      <c r="E3096" s="8">
        <f t="shared" si="1462"/>
        <v>6</v>
      </c>
      <c r="F3096" s="2" t="s">
        <v>8204</v>
      </c>
      <c r="G3096" s="54">
        <f t="shared" si="1463"/>
        <v>8.5</v>
      </c>
      <c r="H3096" s="20">
        <f t="shared" si="1464"/>
        <v>0.7392493</v>
      </c>
      <c r="I3096" s="14" t="s">
        <v>18160</v>
      </c>
      <c r="J3096" s="14" t="s">
        <v>13189</v>
      </c>
      <c r="K3096" s="14" t="s">
        <v>23125</v>
      </c>
      <c r="L3096" s="14" t="s">
        <v>28079</v>
      </c>
      <c r="M3096" s="28">
        <f t="shared" si="1465"/>
        <v>10</v>
      </c>
      <c r="N3096" s="46">
        <f t="shared" si="1444"/>
        <v>6.6</v>
      </c>
      <c r="O3096" s="17">
        <f t="shared" si="1445"/>
        <v>1.8</v>
      </c>
      <c r="P3096" s="17">
        <f t="shared" si="1445"/>
        <v>9</v>
      </c>
      <c r="Q3096" s="124">
        <f t="shared" si="1446"/>
        <v>0.2</v>
      </c>
      <c r="R3096" s="26">
        <f t="shared" si="1447"/>
        <v>0.8</v>
      </c>
      <c r="S3096" s="2" t="s">
        <v>33051</v>
      </c>
      <c r="T3096" s="2" t="s">
        <v>38030</v>
      </c>
      <c r="U3096" s="24">
        <f t="shared" si="1448"/>
        <v>381</v>
      </c>
      <c r="V3096" s="66">
        <f t="shared" si="1448"/>
        <v>376.40000000000003</v>
      </c>
      <c r="W3096" s="54">
        <f t="shared" si="1449"/>
        <v>0.85</v>
      </c>
      <c r="X3096" s="143">
        <f t="shared" si="1450"/>
        <v>381</v>
      </c>
      <c r="Y3096" s="143">
        <f t="shared" si="1451"/>
        <v>0.27</v>
      </c>
      <c r="AD3096">
        <v>152</v>
      </c>
      <c r="AE3096">
        <v>-1</v>
      </c>
      <c r="AF3096" s="10">
        <v>37.9</v>
      </c>
      <c r="AG3096" s="10">
        <v>58.12</v>
      </c>
      <c r="AH3096" s="10">
        <f t="shared" si="1452"/>
        <v>247689.86616407344</v>
      </c>
      <c r="AI3096" s="11">
        <f t="shared" si="1440"/>
        <v>0</v>
      </c>
      <c r="AJ3096">
        <f t="shared" si="1441"/>
        <v>0</v>
      </c>
      <c r="AK3096" t="e">
        <f t="shared" si="1453"/>
        <v>#DIV/0!</v>
      </c>
      <c r="AL3096">
        <f t="shared" si="1454"/>
        <v>3.3793290720000004</v>
      </c>
      <c r="AM3096" s="5">
        <f t="shared" si="1455"/>
        <v>1.6800000000000002</v>
      </c>
      <c r="AN3096">
        <v>0</v>
      </c>
      <c r="AO3096" s="72">
        <f t="shared" si="1456"/>
        <v>0.8</v>
      </c>
      <c r="AP3096" s="72">
        <f t="shared" si="1457"/>
        <v>0.2</v>
      </c>
      <c r="AQ3096" s="72">
        <f t="shared" si="1458"/>
        <v>0.4</v>
      </c>
      <c r="AR3096" s="71" t="e">
        <f t="shared" si="1459"/>
        <v>#DIV/0!</v>
      </c>
      <c r="BA3096">
        <f t="shared" si="1460"/>
        <v>108</v>
      </c>
      <c r="BB3096" s="91" t="e">
        <f t="shared" si="1461"/>
        <v>#DIV/0!</v>
      </c>
    </row>
    <row r="3097" spans="1:54">
      <c r="A3097" s="2" t="s">
        <v>3214</v>
      </c>
      <c r="B3097" s="7" t="s">
        <v>43040</v>
      </c>
      <c r="C3097" s="17">
        <f t="shared" si="1442"/>
        <v>7.1000000000000005</v>
      </c>
      <c r="D3097" s="28">
        <f t="shared" si="1443"/>
        <v>179</v>
      </c>
      <c r="E3097" s="8">
        <f t="shared" si="1462"/>
        <v>6</v>
      </c>
      <c r="F3097" s="2" t="s">
        <v>8205</v>
      </c>
      <c r="G3097" s="54">
        <f t="shared" si="1463"/>
        <v>6.1</v>
      </c>
      <c r="H3097" s="20">
        <f t="shared" si="1464"/>
        <v>0.73262190000000005</v>
      </c>
      <c r="I3097" s="14" t="s">
        <v>18161</v>
      </c>
      <c r="J3097" s="14" t="s">
        <v>13190</v>
      </c>
      <c r="K3097" s="14" t="s">
        <v>23126</v>
      </c>
      <c r="L3097" s="14" t="s">
        <v>28080</v>
      </c>
      <c r="M3097" s="28">
        <f t="shared" si="1465"/>
        <v>10.399999999999999</v>
      </c>
      <c r="N3097" s="46">
        <f t="shared" si="1444"/>
        <v>6</v>
      </c>
      <c r="O3097" s="17">
        <f t="shared" si="1445"/>
        <v>0.8</v>
      </c>
      <c r="P3097" s="17">
        <f t="shared" si="1445"/>
        <v>8.2000000000000011</v>
      </c>
      <c r="Q3097" s="124">
        <f t="shared" si="1446"/>
        <v>0.4</v>
      </c>
      <c r="R3097" s="26">
        <f t="shared" si="1447"/>
        <v>1.2000000000000002</v>
      </c>
      <c r="S3097" s="2" t="s">
        <v>33052</v>
      </c>
      <c r="T3097" s="2" t="s">
        <v>38031</v>
      </c>
      <c r="U3097" s="24">
        <f t="shared" si="1448"/>
        <v>452</v>
      </c>
      <c r="V3097" s="66">
        <f t="shared" si="1448"/>
        <v>351.5</v>
      </c>
      <c r="W3097" s="54">
        <f t="shared" si="1449"/>
        <v>0.61</v>
      </c>
      <c r="X3097" s="143">
        <f t="shared" si="1450"/>
        <v>452</v>
      </c>
      <c r="Y3097" s="143">
        <f t="shared" si="1451"/>
        <v>0.222</v>
      </c>
      <c r="AD3097">
        <v>152</v>
      </c>
      <c r="AE3097">
        <v>-1</v>
      </c>
      <c r="AF3097" s="10">
        <v>37.9</v>
      </c>
      <c r="AG3097" s="10">
        <v>58.12</v>
      </c>
      <c r="AH3097" s="10">
        <f t="shared" si="1452"/>
        <v>290205.04246171488</v>
      </c>
      <c r="AI3097" s="11">
        <f t="shared" si="1440"/>
        <v>0</v>
      </c>
      <c r="AJ3097">
        <f t="shared" si="1441"/>
        <v>0</v>
      </c>
      <c r="AK3097" t="e">
        <f t="shared" si="1453"/>
        <v>#DIV/0!</v>
      </c>
      <c r="AL3097">
        <f t="shared" si="1454"/>
        <v>2.1048004032000005</v>
      </c>
      <c r="AM3097" s="5">
        <f t="shared" si="1455"/>
        <v>1.2200000000000002</v>
      </c>
      <c r="AN3097">
        <v>0</v>
      </c>
      <c r="AO3097" s="72">
        <f t="shared" si="1456"/>
        <v>1.2000000000000002</v>
      </c>
      <c r="AP3097" s="72">
        <f t="shared" si="1457"/>
        <v>0.4</v>
      </c>
      <c r="AQ3097" s="72">
        <f t="shared" si="1458"/>
        <v>0.4</v>
      </c>
      <c r="AR3097" s="71" t="e">
        <f t="shared" si="1459"/>
        <v>#DIV/0!</v>
      </c>
      <c r="BA3097">
        <f t="shared" si="1460"/>
        <v>179</v>
      </c>
      <c r="BB3097" s="91" t="e">
        <f t="shared" si="1461"/>
        <v>#DIV/0!</v>
      </c>
    </row>
    <row r="3098" spans="1:54">
      <c r="A3098" s="2" t="s">
        <v>3215</v>
      </c>
      <c r="B3098" s="7" t="s">
        <v>43041</v>
      </c>
      <c r="C3098" s="17">
        <f t="shared" si="1442"/>
        <v>14.4</v>
      </c>
      <c r="D3098" s="28">
        <f t="shared" si="1443"/>
        <v>276</v>
      </c>
      <c r="E3098" s="8">
        <f t="shared" si="1462"/>
        <v>5</v>
      </c>
      <c r="F3098" s="2" t="s">
        <v>8206</v>
      </c>
      <c r="G3098" s="54">
        <f t="shared" si="1463"/>
        <v>13.4</v>
      </c>
      <c r="H3098" s="20">
        <f t="shared" si="1464"/>
        <v>0.20086089999999998</v>
      </c>
      <c r="I3098" s="14" t="s">
        <v>18162</v>
      </c>
      <c r="J3098" s="14" t="s">
        <v>13191</v>
      </c>
      <c r="K3098" s="14" t="s">
        <v>23127</v>
      </c>
      <c r="L3098" s="14" t="s">
        <v>28081</v>
      </c>
      <c r="M3098" s="28">
        <f t="shared" si="1465"/>
        <v>10.8</v>
      </c>
      <c r="N3098" s="46">
        <f t="shared" si="1444"/>
        <v>5.6</v>
      </c>
      <c r="O3098" s="17">
        <f t="shared" si="1445"/>
        <v>0.60000000000000009</v>
      </c>
      <c r="P3098" s="17">
        <f t="shared" si="1445"/>
        <v>7.4</v>
      </c>
      <c r="Q3098" s="124">
        <f t="shared" si="1446"/>
        <v>0.4</v>
      </c>
      <c r="R3098" s="26">
        <f t="shared" si="1447"/>
        <v>0.4</v>
      </c>
      <c r="S3098" s="2" t="s">
        <v>33053</v>
      </c>
      <c r="T3098" s="2" t="s">
        <v>38032</v>
      </c>
      <c r="U3098" s="24">
        <f t="shared" si="1448"/>
        <v>549.1</v>
      </c>
      <c r="V3098" s="66">
        <f t="shared" si="1448"/>
        <v>418.40000000000003</v>
      </c>
      <c r="W3098" s="54">
        <f t="shared" si="1449"/>
        <v>1.34</v>
      </c>
      <c r="X3098" s="143">
        <f t="shared" si="1450"/>
        <v>549.1</v>
      </c>
      <c r="Y3098" s="143">
        <f t="shared" si="1451"/>
        <v>0.36799999999999999</v>
      </c>
      <c r="AD3098">
        <v>152</v>
      </c>
      <c r="AE3098">
        <v>-1</v>
      </c>
      <c r="AF3098" s="10">
        <v>37.9</v>
      </c>
      <c r="AG3098" s="10">
        <v>58.12</v>
      </c>
      <c r="AH3098" s="10">
        <f t="shared" si="1452"/>
        <v>115337.78023433364</v>
      </c>
      <c r="AI3098" s="11">
        <f t="shared" si="1440"/>
        <v>0</v>
      </c>
      <c r="AJ3098">
        <f t="shared" si="1441"/>
        <v>0</v>
      </c>
      <c r="AK3098" t="e">
        <f t="shared" si="1453"/>
        <v>#DIV/0!</v>
      </c>
      <c r="AL3098">
        <f t="shared" si="1454"/>
        <v>1.4192710416000003</v>
      </c>
      <c r="AM3098" s="5">
        <f t="shared" si="1455"/>
        <v>2.68</v>
      </c>
      <c r="AN3098">
        <v>0</v>
      </c>
      <c r="AO3098" s="72">
        <f t="shared" si="1456"/>
        <v>0.4</v>
      </c>
      <c r="AP3098" s="72">
        <f t="shared" si="1457"/>
        <v>0.4</v>
      </c>
      <c r="AQ3098" s="72">
        <f t="shared" si="1458"/>
        <v>0.4</v>
      </c>
      <c r="AR3098" s="71" t="e">
        <f t="shared" si="1459"/>
        <v>#DIV/0!</v>
      </c>
      <c r="BA3098">
        <f t="shared" si="1460"/>
        <v>276</v>
      </c>
      <c r="BB3098" s="91" t="e">
        <f t="shared" si="1461"/>
        <v>#DIV/0!</v>
      </c>
    </row>
    <row r="3099" spans="1:54">
      <c r="A3099" s="2" t="s">
        <v>3216</v>
      </c>
      <c r="B3099" s="7" t="s">
        <v>43042</v>
      </c>
      <c r="C3099" s="17">
        <f t="shared" si="1442"/>
        <v>7.9</v>
      </c>
      <c r="D3099" s="28">
        <f t="shared" si="1443"/>
        <v>274</v>
      </c>
      <c r="E3099" s="8">
        <f t="shared" si="1462"/>
        <v>12</v>
      </c>
      <c r="F3099" s="2" t="s">
        <v>8207</v>
      </c>
      <c r="G3099" s="54">
        <f t="shared" si="1463"/>
        <v>6.8999999999999995</v>
      </c>
      <c r="H3099" s="20">
        <f t="shared" si="1464"/>
        <v>0.53849979999999997</v>
      </c>
      <c r="I3099" s="14" t="s">
        <v>18163</v>
      </c>
      <c r="J3099" s="14" t="s">
        <v>13192</v>
      </c>
      <c r="K3099" s="14" t="s">
        <v>85</v>
      </c>
      <c r="L3099" s="14" t="s">
        <v>28082</v>
      </c>
      <c r="M3099" s="28">
        <f t="shared" si="1465"/>
        <v>13.1</v>
      </c>
      <c r="N3099" s="46">
        <f t="shared" si="1444"/>
        <v>6.6</v>
      </c>
      <c r="O3099" s="17">
        <f t="shared" si="1445"/>
        <v>2.6</v>
      </c>
      <c r="P3099" s="17">
        <f t="shared" si="1445"/>
        <v>2.8000000000000003</v>
      </c>
      <c r="Q3099" s="124">
        <f t="shared" si="1446"/>
        <v>0.60000000000000009</v>
      </c>
      <c r="R3099" s="26">
        <f t="shared" si="1447"/>
        <v>1.4000000000000001</v>
      </c>
      <c r="S3099" s="2" t="s">
        <v>33054</v>
      </c>
      <c r="T3099" s="2" t="s">
        <v>38033</v>
      </c>
      <c r="U3099" s="24">
        <f t="shared" si="1448"/>
        <v>547.20000000000005</v>
      </c>
      <c r="V3099" s="66">
        <f t="shared" si="1448"/>
        <v>398</v>
      </c>
      <c r="W3099" s="54">
        <f t="shared" si="1449"/>
        <v>0.69000000000000006</v>
      </c>
      <c r="X3099" s="143">
        <f t="shared" si="1450"/>
        <v>547.20000000000005</v>
      </c>
      <c r="Y3099" s="143">
        <f t="shared" si="1451"/>
        <v>0.23800000000000002</v>
      </c>
      <c r="AD3099">
        <v>152</v>
      </c>
      <c r="AE3099">
        <v>-1</v>
      </c>
      <c r="AF3099" s="10">
        <v>37.9</v>
      </c>
      <c r="AG3099" s="10">
        <v>58.12</v>
      </c>
      <c r="AH3099" s="10">
        <f t="shared" si="1452"/>
        <v>197766.01293423004</v>
      </c>
      <c r="AI3099" s="11">
        <f t="shared" si="1440"/>
        <v>0</v>
      </c>
      <c r="AJ3099">
        <f t="shared" si="1441"/>
        <v>0</v>
      </c>
      <c r="AK3099" t="e">
        <f t="shared" si="1453"/>
        <v>#DIV/0!</v>
      </c>
      <c r="AL3099">
        <f t="shared" si="1454"/>
        <v>4.7036100384000017</v>
      </c>
      <c r="AM3099" s="5">
        <f t="shared" si="1455"/>
        <v>1.3800000000000001</v>
      </c>
      <c r="AN3099">
        <v>0</v>
      </c>
      <c r="AO3099" s="72">
        <f t="shared" si="1456"/>
        <v>1.4000000000000001</v>
      </c>
      <c r="AP3099" s="72">
        <f t="shared" si="1457"/>
        <v>0.60000000000000009</v>
      </c>
      <c r="AQ3099" s="72">
        <f t="shared" si="1458"/>
        <v>0.8</v>
      </c>
      <c r="AR3099" s="71" t="e">
        <f t="shared" si="1459"/>
        <v>#DIV/0!</v>
      </c>
      <c r="BA3099">
        <f t="shared" si="1460"/>
        <v>274</v>
      </c>
      <c r="BB3099" s="91" t="e">
        <f t="shared" si="1461"/>
        <v>#DIV/0!</v>
      </c>
    </row>
    <row r="3100" spans="1:54">
      <c r="A3100" s="2" t="s">
        <v>3217</v>
      </c>
      <c r="B3100" s="7" t="s">
        <v>43043</v>
      </c>
      <c r="C3100" s="17">
        <f t="shared" si="1442"/>
        <v>12.600000000000001</v>
      </c>
      <c r="D3100" s="28">
        <f t="shared" si="1443"/>
        <v>203</v>
      </c>
      <c r="E3100" s="8">
        <f t="shared" si="1462"/>
        <v>6</v>
      </c>
      <c r="F3100" s="2" t="s">
        <v>8208</v>
      </c>
      <c r="G3100" s="54">
        <f t="shared" si="1463"/>
        <v>11.7</v>
      </c>
      <c r="H3100" s="20">
        <f t="shared" si="1464"/>
        <v>0.11580679999999999</v>
      </c>
      <c r="I3100" s="14" t="s">
        <v>18164</v>
      </c>
      <c r="J3100" s="14" t="s">
        <v>13193</v>
      </c>
      <c r="K3100" s="14" t="s">
        <v>23128</v>
      </c>
      <c r="L3100" s="14" t="s">
        <v>28083</v>
      </c>
      <c r="M3100" s="28">
        <f t="shared" si="1465"/>
        <v>11.8</v>
      </c>
      <c r="N3100" s="46">
        <f t="shared" si="1444"/>
        <v>6</v>
      </c>
      <c r="O3100" s="17">
        <f t="shared" si="1445"/>
        <v>0.8</v>
      </c>
      <c r="P3100" s="17">
        <f t="shared" si="1445"/>
        <v>5.4</v>
      </c>
      <c r="Q3100" s="124">
        <f t="shared" si="1446"/>
        <v>0.4</v>
      </c>
      <c r="R3100" s="26">
        <f t="shared" si="1447"/>
        <v>0.4</v>
      </c>
      <c r="S3100" s="2" t="s">
        <v>33055</v>
      </c>
      <c r="T3100" s="2" t="s">
        <v>38034</v>
      </c>
      <c r="U3100" s="24">
        <f t="shared" si="1448"/>
        <v>475.70000000000005</v>
      </c>
      <c r="V3100" s="66">
        <f t="shared" si="1448"/>
        <v>284.5</v>
      </c>
      <c r="W3100" s="54">
        <f t="shared" si="1449"/>
        <v>1.17</v>
      </c>
      <c r="X3100" s="143">
        <f t="shared" si="1450"/>
        <v>475.70000000000005</v>
      </c>
      <c r="Y3100" s="143">
        <f t="shared" si="1451"/>
        <v>0.33399999999999996</v>
      </c>
      <c r="AD3100">
        <v>152</v>
      </c>
      <c r="AE3100">
        <v>-1</v>
      </c>
      <c r="AF3100" s="10">
        <v>37.9</v>
      </c>
      <c r="AG3100" s="10">
        <v>58.12</v>
      </c>
      <c r="AH3100" s="10">
        <f t="shared" si="1452"/>
        <v>371890.07317344309</v>
      </c>
      <c r="AI3100" s="11">
        <f t="shared" si="1440"/>
        <v>0</v>
      </c>
      <c r="AJ3100">
        <f t="shared" si="1441"/>
        <v>0</v>
      </c>
      <c r="AK3100" t="e">
        <f t="shared" si="1453"/>
        <v>#DIV/0!</v>
      </c>
      <c r="AL3100">
        <f t="shared" si="1454"/>
        <v>1.5278858496000005</v>
      </c>
      <c r="AM3100" s="5">
        <f t="shared" si="1455"/>
        <v>2.3200000000000003</v>
      </c>
      <c r="AN3100">
        <v>0</v>
      </c>
      <c r="AO3100" s="72">
        <f t="shared" si="1456"/>
        <v>0.4</v>
      </c>
      <c r="AP3100" s="72">
        <f t="shared" si="1457"/>
        <v>0.4</v>
      </c>
      <c r="AQ3100" s="72">
        <f t="shared" si="1458"/>
        <v>0.4</v>
      </c>
      <c r="AR3100" s="71" t="e">
        <f t="shared" si="1459"/>
        <v>#DIV/0!</v>
      </c>
      <c r="BA3100">
        <f t="shared" si="1460"/>
        <v>203</v>
      </c>
      <c r="BB3100" s="91" t="e">
        <f t="shared" si="1461"/>
        <v>#DIV/0!</v>
      </c>
    </row>
    <row r="3101" spans="1:54">
      <c r="A3101" s="2" t="s">
        <v>3218</v>
      </c>
      <c r="B3101" s="7" t="s">
        <v>43044</v>
      </c>
      <c r="C3101" s="17">
        <f t="shared" si="1442"/>
        <v>20.900000000000002</v>
      </c>
      <c r="D3101" s="28">
        <f t="shared" si="1443"/>
        <v>217</v>
      </c>
      <c r="E3101" s="8">
        <f t="shared" si="1462"/>
        <v>13</v>
      </c>
      <c r="F3101" s="2" t="s">
        <v>8209</v>
      </c>
      <c r="G3101" s="54">
        <f t="shared" si="1463"/>
        <v>20</v>
      </c>
      <c r="H3101" s="20">
        <f t="shared" si="1464"/>
        <v>0.7023448000000001</v>
      </c>
      <c r="I3101" s="14" t="s">
        <v>18165</v>
      </c>
      <c r="J3101" s="14" t="s">
        <v>13194</v>
      </c>
      <c r="K3101" s="14" t="s">
        <v>23129</v>
      </c>
      <c r="L3101" s="14" t="s">
        <v>28084</v>
      </c>
      <c r="M3101" s="28">
        <f t="shared" si="1465"/>
        <v>9.8999999999999986</v>
      </c>
      <c r="N3101" s="46">
        <f t="shared" si="1444"/>
        <v>6.6</v>
      </c>
      <c r="O3101" s="17">
        <f t="shared" si="1445"/>
        <v>2</v>
      </c>
      <c r="P3101" s="17">
        <f t="shared" si="1445"/>
        <v>9.2000000000000011</v>
      </c>
      <c r="Q3101" s="124">
        <f t="shared" si="1446"/>
        <v>0.8</v>
      </c>
      <c r="R3101" s="26">
        <f t="shared" si="1447"/>
        <v>2.6</v>
      </c>
      <c r="S3101" s="2" t="s">
        <v>33056</v>
      </c>
      <c r="T3101" s="2" t="s">
        <v>38035</v>
      </c>
      <c r="U3101" s="24">
        <f t="shared" si="1448"/>
        <v>490.40000000000003</v>
      </c>
      <c r="V3101" s="66">
        <f t="shared" si="1448"/>
        <v>340.40000000000003</v>
      </c>
      <c r="W3101" s="54">
        <f t="shared" si="1449"/>
        <v>2</v>
      </c>
      <c r="X3101" s="143">
        <f t="shared" si="1450"/>
        <v>490.40000000000003</v>
      </c>
      <c r="Y3101" s="143">
        <f t="shared" si="1451"/>
        <v>0.5</v>
      </c>
      <c r="AD3101">
        <v>152</v>
      </c>
      <c r="AE3101">
        <v>-1</v>
      </c>
      <c r="AF3101" s="10">
        <v>37.9</v>
      </c>
      <c r="AG3101" s="10">
        <v>58.12</v>
      </c>
      <c r="AH3101" s="10">
        <f t="shared" si="1452"/>
        <v>306216.56699974439</v>
      </c>
      <c r="AI3101" s="11">
        <f t="shared" si="1440"/>
        <v>0</v>
      </c>
      <c r="AJ3101">
        <f t="shared" si="1441"/>
        <v>0</v>
      </c>
      <c r="AK3101" t="e">
        <f t="shared" si="1453"/>
        <v>#DIV/0!</v>
      </c>
      <c r="AL3101">
        <f t="shared" si="1454"/>
        <v>14.239824767999998</v>
      </c>
      <c r="AM3101" s="5">
        <f t="shared" si="1455"/>
        <v>3.9800000000000004</v>
      </c>
      <c r="AN3101">
        <v>0</v>
      </c>
      <c r="AO3101" s="72">
        <f t="shared" si="1456"/>
        <v>2.6</v>
      </c>
      <c r="AP3101" s="72">
        <f t="shared" si="1457"/>
        <v>0.8</v>
      </c>
      <c r="AQ3101" s="72">
        <f t="shared" si="1458"/>
        <v>0.8</v>
      </c>
      <c r="AR3101" s="71" t="e">
        <f t="shared" si="1459"/>
        <v>#DIV/0!</v>
      </c>
      <c r="BA3101">
        <f t="shared" si="1460"/>
        <v>217</v>
      </c>
      <c r="BB3101" s="91" t="e">
        <f t="shared" si="1461"/>
        <v>#DIV/0!</v>
      </c>
    </row>
    <row r="3102" spans="1:54">
      <c r="A3102" s="2" t="s">
        <v>3219</v>
      </c>
      <c r="B3102" s="7" t="s">
        <v>43045</v>
      </c>
      <c r="C3102" s="17">
        <f t="shared" si="1442"/>
        <v>32</v>
      </c>
      <c r="D3102" s="28">
        <f t="shared" si="1443"/>
        <v>226</v>
      </c>
      <c r="E3102" s="8">
        <f t="shared" si="1462"/>
        <v>20</v>
      </c>
      <c r="F3102" s="2" t="s">
        <v>8210</v>
      </c>
      <c r="G3102" s="54">
        <f t="shared" si="1463"/>
        <v>31.1</v>
      </c>
      <c r="H3102" s="20">
        <f t="shared" si="1464"/>
        <v>0.27155830000000003</v>
      </c>
      <c r="I3102" s="14" t="s">
        <v>18166</v>
      </c>
      <c r="J3102" s="14" t="s">
        <v>13195</v>
      </c>
      <c r="K3102" s="14" t="s">
        <v>23130</v>
      </c>
      <c r="L3102" s="14" t="s">
        <v>28085</v>
      </c>
      <c r="M3102" s="28">
        <f t="shared" si="1465"/>
        <v>12.8</v>
      </c>
      <c r="N3102" s="46">
        <f t="shared" si="1444"/>
        <v>6</v>
      </c>
      <c r="O3102" s="17">
        <f t="shared" si="1445"/>
        <v>2.4000000000000004</v>
      </c>
      <c r="P3102" s="17">
        <f t="shared" si="1445"/>
        <v>3.4000000000000004</v>
      </c>
      <c r="Q3102" s="124">
        <f t="shared" si="1446"/>
        <v>1.6</v>
      </c>
      <c r="R3102" s="26">
        <f t="shared" si="1447"/>
        <v>2.2000000000000002</v>
      </c>
      <c r="S3102" s="2" t="s">
        <v>33057</v>
      </c>
      <c r="T3102" s="2" t="s">
        <v>38036</v>
      </c>
      <c r="U3102" s="24">
        <f t="shared" si="1448"/>
        <v>498.70000000000005</v>
      </c>
      <c r="V3102" s="66">
        <f t="shared" si="1448"/>
        <v>341</v>
      </c>
      <c r="W3102" s="54">
        <f t="shared" si="1449"/>
        <v>3.11</v>
      </c>
      <c r="X3102" s="143">
        <f t="shared" si="1450"/>
        <v>498.70000000000005</v>
      </c>
      <c r="Y3102" s="143">
        <f t="shared" si="1451"/>
        <v>0.72199999999999998</v>
      </c>
      <c r="AD3102">
        <v>152</v>
      </c>
      <c r="AE3102">
        <v>-1</v>
      </c>
      <c r="AF3102" s="10">
        <v>37.9</v>
      </c>
      <c r="AG3102" s="10">
        <v>58.12</v>
      </c>
      <c r="AH3102" s="10">
        <f t="shared" si="1452"/>
        <v>305444.811586814</v>
      </c>
      <c r="AI3102" s="11">
        <f t="shared" si="1440"/>
        <v>0</v>
      </c>
      <c r="AJ3102">
        <f t="shared" si="1441"/>
        <v>0</v>
      </c>
      <c r="AK3102" t="e">
        <f t="shared" si="1453"/>
        <v>#DIV/0!</v>
      </c>
      <c r="AL3102">
        <f t="shared" si="1454"/>
        <v>13.076985398400003</v>
      </c>
      <c r="AM3102" s="5">
        <f t="shared" si="1455"/>
        <v>6.2</v>
      </c>
      <c r="AN3102">
        <v>0</v>
      </c>
      <c r="AO3102" s="72">
        <f t="shared" si="1456"/>
        <v>2.2000000000000002</v>
      </c>
      <c r="AP3102" s="72">
        <f t="shared" si="1457"/>
        <v>1.6</v>
      </c>
      <c r="AQ3102" s="72">
        <f t="shared" si="1458"/>
        <v>1.8</v>
      </c>
      <c r="AR3102" s="71" t="e">
        <f t="shared" si="1459"/>
        <v>#DIV/0!</v>
      </c>
      <c r="BA3102">
        <f t="shared" si="1460"/>
        <v>226</v>
      </c>
      <c r="BB3102" s="91" t="e">
        <f t="shared" si="1461"/>
        <v>#DIV/0!</v>
      </c>
    </row>
    <row r="3103" spans="1:54">
      <c r="A3103" s="2" t="s">
        <v>3220</v>
      </c>
      <c r="B3103" s="7" t="s">
        <v>43046</v>
      </c>
      <c r="C3103" s="17">
        <f t="shared" si="1442"/>
        <v>36.800000000000004</v>
      </c>
      <c r="D3103" s="28">
        <f t="shared" si="1443"/>
        <v>198</v>
      </c>
      <c r="E3103" s="8">
        <f t="shared" si="1462"/>
        <v>14</v>
      </c>
      <c r="F3103" s="2" t="s">
        <v>8211</v>
      </c>
      <c r="G3103" s="54">
        <f t="shared" si="1463"/>
        <v>35.9</v>
      </c>
      <c r="H3103" s="20">
        <f t="shared" si="1464"/>
        <v>0.19816639999999999</v>
      </c>
      <c r="I3103" s="14" t="s">
        <v>18167</v>
      </c>
      <c r="J3103" s="14" t="s">
        <v>13196</v>
      </c>
      <c r="K3103" s="14" t="s">
        <v>23131</v>
      </c>
      <c r="L3103" s="14" t="s">
        <v>28086</v>
      </c>
      <c r="M3103" s="28">
        <f t="shared" si="1465"/>
        <v>13.7</v>
      </c>
      <c r="N3103" s="46">
        <f t="shared" si="1444"/>
        <v>5.6</v>
      </c>
      <c r="O3103" s="17">
        <f t="shared" si="1445"/>
        <v>2.4000000000000004</v>
      </c>
      <c r="P3103" s="17">
        <f t="shared" si="1445"/>
        <v>1.6</v>
      </c>
      <c r="Q3103" s="124">
        <f t="shared" si="1446"/>
        <v>1.2000000000000002</v>
      </c>
      <c r="R3103" s="26">
        <f t="shared" si="1447"/>
        <v>1.6</v>
      </c>
      <c r="S3103" s="2" t="s">
        <v>33058</v>
      </c>
      <c r="T3103" s="2" t="s">
        <v>38037</v>
      </c>
      <c r="U3103" s="24">
        <f t="shared" si="1448"/>
        <v>471.20000000000005</v>
      </c>
      <c r="V3103" s="66">
        <f t="shared" si="1448"/>
        <v>415</v>
      </c>
      <c r="W3103" s="54">
        <f t="shared" si="1449"/>
        <v>3.59</v>
      </c>
      <c r="X3103" s="143">
        <f t="shared" si="1450"/>
        <v>471.20000000000005</v>
      </c>
      <c r="Y3103" s="143">
        <f t="shared" si="1451"/>
        <v>0.81799999999999995</v>
      </c>
      <c r="AD3103">
        <v>152</v>
      </c>
      <c r="AE3103">
        <v>-1</v>
      </c>
      <c r="AF3103" s="10">
        <v>37.9</v>
      </c>
      <c r="AG3103" s="10">
        <v>58.12</v>
      </c>
      <c r="AH3103" s="10">
        <f t="shared" si="1452"/>
        <v>135300.62629787487</v>
      </c>
      <c r="AI3103" s="11">
        <f t="shared" si="1440"/>
        <v>0</v>
      </c>
      <c r="AJ3103">
        <f t="shared" si="1441"/>
        <v>0</v>
      </c>
      <c r="AK3103" t="e">
        <f t="shared" si="1453"/>
        <v>#DIV/0!</v>
      </c>
      <c r="AL3103">
        <f t="shared" si="1454"/>
        <v>4.9264656384000016</v>
      </c>
      <c r="AM3103" s="5">
        <f t="shared" si="1455"/>
        <v>7.160000000000001</v>
      </c>
      <c r="AN3103">
        <v>0</v>
      </c>
      <c r="AO3103" s="72">
        <f t="shared" si="1456"/>
        <v>1.6</v>
      </c>
      <c r="AP3103" s="72">
        <f t="shared" si="1457"/>
        <v>1.2000000000000002</v>
      </c>
      <c r="AQ3103" s="72">
        <f t="shared" si="1458"/>
        <v>1.4000000000000001</v>
      </c>
      <c r="AR3103" s="71" t="e">
        <f t="shared" si="1459"/>
        <v>#DIV/0!</v>
      </c>
      <c r="BA3103">
        <f t="shared" si="1460"/>
        <v>198</v>
      </c>
      <c r="BB3103" s="91" t="e">
        <f t="shared" si="1461"/>
        <v>#DIV/0!</v>
      </c>
    </row>
    <row r="3104" spans="1:54">
      <c r="A3104" s="2" t="s">
        <v>3221</v>
      </c>
      <c r="B3104" s="7" t="s">
        <v>43047</v>
      </c>
      <c r="C3104" s="17">
        <f t="shared" si="1442"/>
        <v>22.3</v>
      </c>
      <c r="D3104" s="28">
        <f t="shared" si="1443"/>
        <v>119</v>
      </c>
      <c r="E3104" s="8">
        <f t="shared" si="1462"/>
        <v>6</v>
      </c>
      <c r="F3104" s="2" t="s">
        <v>8212</v>
      </c>
      <c r="G3104" s="54">
        <f t="shared" si="1463"/>
        <v>21.400000000000002</v>
      </c>
      <c r="H3104" s="20">
        <f t="shared" si="1464"/>
        <v>0.72185090000000007</v>
      </c>
      <c r="I3104" s="14" t="s">
        <v>18168</v>
      </c>
      <c r="J3104" s="14" t="s">
        <v>13197</v>
      </c>
      <c r="K3104" s="14" t="s">
        <v>23132</v>
      </c>
      <c r="L3104" s="14" t="s">
        <v>28087</v>
      </c>
      <c r="M3104" s="28">
        <f t="shared" si="1465"/>
        <v>10.6</v>
      </c>
      <c r="N3104" s="46">
        <f t="shared" si="1444"/>
        <v>6.4</v>
      </c>
      <c r="O3104" s="17">
        <f t="shared" si="1445"/>
        <v>0.4</v>
      </c>
      <c r="P3104" s="17">
        <f t="shared" si="1445"/>
        <v>7.8000000000000007</v>
      </c>
      <c r="Q3104" s="124">
        <f t="shared" si="1446"/>
        <v>0.8</v>
      </c>
      <c r="R3104" s="26">
        <f t="shared" si="1447"/>
        <v>2.6</v>
      </c>
      <c r="S3104" s="2" t="s">
        <v>33059</v>
      </c>
      <c r="T3104" s="2" t="s">
        <v>38038</v>
      </c>
      <c r="U3104" s="24">
        <f t="shared" si="1448"/>
        <v>392.5</v>
      </c>
      <c r="V3104" s="66">
        <f t="shared" si="1448"/>
        <v>304.70000000000005</v>
      </c>
      <c r="W3104" s="54">
        <f t="shared" si="1449"/>
        <v>2.1399999999999997</v>
      </c>
      <c r="X3104" s="143">
        <f t="shared" si="1450"/>
        <v>392.5</v>
      </c>
      <c r="Y3104" s="143">
        <f t="shared" si="1451"/>
        <v>0.52799999999999991</v>
      </c>
      <c r="AD3104">
        <v>152</v>
      </c>
      <c r="AE3104">
        <v>-1</v>
      </c>
      <c r="AF3104" s="10">
        <v>37.9</v>
      </c>
      <c r="AG3104" s="10">
        <v>58.12</v>
      </c>
      <c r="AH3104" s="10">
        <f t="shared" si="1452"/>
        <v>350419.59610138251</v>
      </c>
      <c r="AI3104" s="11">
        <f t="shared" si="1440"/>
        <v>0</v>
      </c>
      <c r="AJ3104">
        <f t="shared" si="1441"/>
        <v>0</v>
      </c>
      <c r="AK3104" t="e">
        <f t="shared" si="1453"/>
        <v>#DIV/0!</v>
      </c>
      <c r="AL3104">
        <f t="shared" si="1454"/>
        <v>2.2563454992</v>
      </c>
      <c r="AM3104" s="5">
        <f t="shared" si="1455"/>
        <v>4.26</v>
      </c>
      <c r="AN3104">
        <v>0</v>
      </c>
      <c r="AO3104" s="72">
        <f t="shared" si="1456"/>
        <v>2.6</v>
      </c>
      <c r="AP3104" s="72">
        <f t="shared" si="1457"/>
        <v>0.8</v>
      </c>
      <c r="AQ3104" s="72">
        <f t="shared" si="1458"/>
        <v>0.8</v>
      </c>
      <c r="AR3104" s="71" t="e">
        <f t="shared" si="1459"/>
        <v>#DIV/0!</v>
      </c>
      <c r="BA3104">
        <f t="shared" si="1460"/>
        <v>119</v>
      </c>
      <c r="BB3104" s="91" t="e">
        <f t="shared" si="1461"/>
        <v>#DIV/0!</v>
      </c>
    </row>
    <row r="3105" spans="1:54">
      <c r="A3105" s="2" t="s">
        <v>3222</v>
      </c>
      <c r="B3105" s="7" t="s">
        <v>43048</v>
      </c>
      <c r="C3105" s="17">
        <f t="shared" si="1442"/>
        <v>8.9</v>
      </c>
      <c r="D3105" s="28">
        <f t="shared" si="1443"/>
        <v>39</v>
      </c>
      <c r="E3105" s="8">
        <f t="shared" si="1462"/>
        <v>4</v>
      </c>
      <c r="F3105" s="2" t="s">
        <v>8213</v>
      </c>
      <c r="G3105" s="54">
        <f t="shared" si="1463"/>
        <v>7.8999999999999995</v>
      </c>
      <c r="H3105" s="20">
        <f t="shared" si="1464"/>
        <v>0.86348760000000002</v>
      </c>
      <c r="I3105" s="14" t="s">
        <v>18169</v>
      </c>
      <c r="J3105" s="14" t="s">
        <v>13198</v>
      </c>
      <c r="K3105" s="14" t="s">
        <v>23133</v>
      </c>
      <c r="L3105" s="14" t="s">
        <v>28088</v>
      </c>
      <c r="M3105" s="28">
        <f t="shared" si="1465"/>
        <v>9.8000000000000007</v>
      </c>
      <c r="N3105" s="46">
        <f t="shared" si="1444"/>
        <v>6.6</v>
      </c>
      <c r="O3105" s="17">
        <f t="shared" si="1445"/>
        <v>1</v>
      </c>
      <c r="P3105" s="17">
        <f t="shared" si="1445"/>
        <v>9.4</v>
      </c>
      <c r="Q3105" s="124">
        <f t="shared" si="1446"/>
        <v>0.2</v>
      </c>
      <c r="R3105" s="26">
        <f t="shared" si="1447"/>
        <v>1</v>
      </c>
      <c r="S3105" s="2" t="s">
        <v>33060</v>
      </c>
      <c r="T3105" s="2" t="s">
        <v>38039</v>
      </c>
      <c r="U3105" s="24">
        <f t="shared" si="1448"/>
        <v>312.20000000000005</v>
      </c>
      <c r="V3105" s="66">
        <f t="shared" si="1448"/>
        <v>354.90000000000003</v>
      </c>
      <c r="W3105" s="54">
        <f t="shared" si="1449"/>
        <v>0.79</v>
      </c>
      <c r="X3105" s="143">
        <f t="shared" si="1450"/>
        <v>312.20000000000005</v>
      </c>
      <c r="Y3105" s="143">
        <f t="shared" si="1451"/>
        <v>0.25800000000000001</v>
      </c>
      <c r="AD3105">
        <v>152</v>
      </c>
      <c r="AE3105">
        <v>-1</v>
      </c>
      <c r="AF3105" s="10">
        <v>37.9</v>
      </c>
      <c r="AG3105" s="10">
        <v>58.12</v>
      </c>
      <c r="AH3105" s="10">
        <f t="shared" si="1452"/>
        <v>284955.90535399015</v>
      </c>
      <c r="AI3105" s="11">
        <f t="shared" si="1440"/>
        <v>0</v>
      </c>
      <c r="AJ3105">
        <f t="shared" si="1441"/>
        <v>0</v>
      </c>
      <c r="AK3105" t="e">
        <f t="shared" si="1453"/>
        <v>#DIV/0!</v>
      </c>
      <c r="AL3105">
        <f t="shared" si="1454"/>
        <v>1.2832165599999998</v>
      </c>
      <c r="AM3105" s="5">
        <f t="shared" si="1455"/>
        <v>1.58</v>
      </c>
      <c r="AN3105">
        <v>0</v>
      </c>
      <c r="AO3105" s="72">
        <f t="shared" si="1456"/>
        <v>1</v>
      </c>
      <c r="AP3105" s="72">
        <f t="shared" si="1457"/>
        <v>0.2</v>
      </c>
      <c r="AQ3105" s="72">
        <f t="shared" si="1458"/>
        <v>0.2</v>
      </c>
      <c r="AR3105" s="71" t="e">
        <f t="shared" si="1459"/>
        <v>#DIV/0!</v>
      </c>
      <c r="BA3105">
        <f t="shared" si="1460"/>
        <v>39</v>
      </c>
      <c r="BB3105" s="91" t="e">
        <f t="shared" si="1461"/>
        <v>#DIV/0!</v>
      </c>
    </row>
    <row r="3106" spans="1:54">
      <c r="A3106" s="2" t="s">
        <v>3223</v>
      </c>
      <c r="B3106" s="7" t="s">
        <v>43049</v>
      </c>
      <c r="C3106" s="17">
        <f t="shared" si="1442"/>
        <v>32.5</v>
      </c>
      <c r="D3106" s="28">
        <f t="shared" si="1443"/>
        <v>150</v>
      </c>
      <c r="E3106" s="8">
        <f t="shared" si="1462"/>
        <v>6</v>
      </c>
      <c r="F3106" s="2" t="s">
        <v>8214</v>
      </c>
      <c r="G3106" s="54">
        <f t="shared" si="1463"/>
        <v>31.5</v>
      </c>
      <c r="H3106" s="20">
        <f t="shared" si="1464"/>
        <v>0.7870781</v>
      </c>
      <c r="I3106" s="14" t="s">
        <v>18170</v>
      </c>
      <c r="J3106" s="14" t="s">
        <v>13199</v>
      </c>
      <c r="K3106" s="14" t="s">
        <v>23134</v>
      </c>
      <c r="L3106" s="14" t="s">
        <v>28089</v>
      </c>
      <c r="M3106" s="28">
        <f t="shared" si="1465"/>
        <v>13.4</v>
      </c>
      <c r="N3106" s="46">
        <f t="shared" si="1444"/>
        <v>5.4</v>
      </c>
      <c r="O3106" s="17">
        <f t="shared" si="1445"/>
        <v>0.8</v>
      </c>
      <c r="P3106" s="17">
        <f t="shared" si="1445"/>
        <v>2.2000000000000002</v>
      </c>
      <c r="Q3106" s="124">
        <f t="shared" si="1446"/>
        <v>0.4</v>
      </c>
      <c r="R3106" s="26">
        <f t="shared" si="1447"/>
        <v>1.6</v>
      </c>
      <c r="S3106" s="2" t="s">
        <v>33061</v>
      </c>
      <c r="T3106" s="2" t="s">
        <v>38040</v>
      </c>
      <c r="U3106" s="24">
        <f t="shared" si="1448"/>
        <v>423</v>
      </c>
      <c r="V3106" s="66">
        <f t="shared" si="1448"/>
        <v>298.40000000000003</v>
      </c>
      <c r="W3106" s="54">
        <f t="shared" si="1449"/>
        <v>3.15</v>
      </c>
      <c r="X3106" s="143">
        <f t="shared" si="1450"/>
        <v>423</v>
      </c>
      <c r="Y3106" s="143">
        <f t="shared" si="1451"/>
        <v>0.73</v>
      </c>
      <c r="AD3106">
        <v>152</v>
      </c>
      <c r="AE3106">
        <v>-1</v>
      </c>
      <c r="AF3106" s="10">
        <v>37.9</v>
      </c>
      <c r="AG3106" s="10">
        <v>58.12</v>
      </c>
      <c r="AH3106" s="10">
        <f t="shared" si="1452"/>
        <v>357349.93911682657</v>
      </c>
      <c r="AI3106" s="11">
        <f t="shared" si="1440"/>
        <v>0</v>
      </c>
      <c r="AJ3106">
        <f t="shared" si="1441"/>
        <v>0</v>
      </c>
      <c r="AK3106" t="e">
        <f t="shared" si="1453"/>
        <v>#DIV/0!</v>
      </c>
      <c r="AL3106">
        <f t="shared" si="1454"/>
        <v>0.59958807040000017</v>
      </c>
      <c r="AM3106" s="5">
        <f t="shared" si="1455"/>
        <v>6.3</v>
      </c>
      <c r="AN3106">
        <v>0</v>
      </c>
      <c r="AO3106" s="72">
        <f t="shared" si="1456"/>
        <v>1.6</v>
      </c>
      <c r="AP3106" s="72">
        <f t="shared" si="1457"/>
        <v>0.4</v>
      </c>
      <c r="AQ3106" s="72">
        <f t="shared" si="1458"/>
        <v>0.4</v>
      </c>
      <c r="AR3106" s="71" t="e">
        <f t="shared" si="1459"/>
        <v>#DIV/0!</v>
      </c>
      <c r="BA3106">
        <f t="shared" si="1460"/>
        <v>150</v>
      </c>
      <c r="BB3106" s="91" t="e">
        <f t="shared" si="1461"/>
        <v>#DIV/0!</v>
      </c>
    </row>
    <row r="3107" spans="1:54">
      <c r="A3107" s="2" t="s">
        <v>3224</v>
      </c>
      <c r="B3107" s="7" t="s">
        <v>43050</v>
      </c>
      <c r="C3107" s="17">
        <f t="shared" si="1442"/>
        <v>29.200000000000003</v>
      </c>
      <c r="D3107" s="28">
        <f t="shared" si="1443"/>
        <v>13</v>
      </c>
      <c r="E3107" s="8">
        <f t="shared" si="1462"/>
        <v>16</v>
      </c>
      <c r="F3107" s="2" t="s">
        <v>8215</v>
      </c>
      <c r="G3107" s="54">
        <f t="shared" si="1463"/>
        <v>28.200000000000003</v>
      </c>
      <c r="H3107" s="20">
        <f t="shared" si="1464"/>
        <v>0.37389620000000001</v>
      </c>
      <c r="I3107" s="14" t="s">
        <v>18171</v>
      </c>
      <c r="J3107" s="14" t="s">
        <v>13200</v>
      </c>
      <c r="K3107" s="14" t="s">
        <v>23135</v>
      </c>
      <c r="L3107" s="14" t="s">
        <v>28090</v>
      </c>
      <c r="M3107" s="28">
        <f t="shared" si="1465"/>
        <v>11.4</v>
      </c>
      <c r="N3107" s="46">
        <f t="shared" si="1444"/>
        <v>5.6</v>
      </c>
      <c r="O3107" s="17">
        <f t="shared" si="1445"/>
        <v>1.6</v>
      </c>
      <c r="P3107" s="17">
        <f t="shared" si="1445"/>
        <v>6.2</v>
      </c>
      <c r="Q3107" s="124">
        <f t="shared" si="1446"/>
        <v>1.6</v>
      </c>
      <c r="R3107" s="26">
        <f t="shared" si="1447"/>
        <v>2.4000000000000004</v>
      </c>
      <c r="S3107" s="2" t="s">
        <v>33062</v>
      </c>
      <c r="T3107" s="2" t="s">
        <v>38041</v>
      </c>
      <c r="U3107" s="24">
        <f t="shared" si="1448"/>
        <v>285.90000000000003</v>
      </c>
      <c r="V3107" s="66">
        <f t="shared" si="1448"/>
        <v>404.20000000000005</v>
      </c>
      <c r="W3107" s="54">
        <f t="shared" si="1449"/>
        <v>2.82</v>
      </c>
      <c r="X3107" s="143">
        <f t="shared" si="1450"/>
        <v>285.90000000000003</v>
      </c>
      <c r="Y3107" s="143">
        <f t="shared" si="1451"/>
        <v>0.66399999999999992</v>
      </c>
      <c r="AD3107">
        <v>152</v>
      </c>
      <c r="AE3107">
        <v>-1</v>
      </c>
      <c r="AF3107" s="10">
        <v>37.9</v>
      </c>
      <c r="AG3107" s="10">
        <v>58.12</v>
      </c>
      <c r="AH3107" s="10">
        <f t="shared" si="1452"/>
        <v>179092.26403641538</v>
      </c>
      <c r="AI3107" s="11">
        <f t="shared" si="1440"/>
        <v>0</v>
      </c>
      <c r="AJ3107">
        <f t="shared" si="1441"/>
        <v>0</v>
      </c>
      <c r="AK3107" t="e">
        <f t="shared" si="1453"/>
        <v>#DIV/0!</v>
      </c>
      <c r="AL3107">
        <f t="shared" si="1454"/>
        <v>14.906279270400004</v>
      </c>
      <c r="AM3107" s="5">
        <f t="shared" si="1455"/>
        <v>5.6400000000000006</v>
      </c>
      <c r="AN3107">
        <v>0</v>
      </c>
      <c r="AO3107" s="72">
        <f t="shared" si="1456"/>
        <v>2.4000000000000004</v>
      </c>
      <c r="AP3107" s="72">
        <f t="shared" si="1457"/>
        <v>1.6</v>
      </c>
      <c r="AQ3107" s="72">
        <f t="shared" si="1458"/>
        <v>1.6</v>
      </c>
      <c r="AR3107" s="71" t="e">
        <f t="shared" si="1459"/>
        <v>#DIV/0!</v>
      </c>
      <c r="BA3107">
        <f t="shared" si="1460"/>
        <v>13</v>
      </c>
      <c r="BB3107" s="91" t="e">
        <f t="shared" si="1461"/>
        <v>#DIV/0!</v>
      </c>
    </row>
    <row r="3108" spans="1:54">
      <c r="A3108" s="2" t="s">
        <v>3225</v>
      </c>
      <c r="B3108" s="7" t="s">
        <v>43051</v>
      </c>
      <c r="C3108" s="17">
        <f t="shared" si="1442"/>
        <v>16.899999999999999</v>
      </c>
      <c r="D3108" s="28">
        <f t="shared" si="1443"/>
        <v>222</v>
      </c>
      <c r="E3108" s="8">
        <f t="shared" si="1462"/>
        <v>10</v>
      </c>
      <c r="F3108" s="2" t="s">
        <v>8216</v>
      </c>
      <c r="G3108" s="54">
        <f t="shared" si="1463"/>
        <v>16</v>
      </c>
      <c r="H3108" s="20">
        <f t="shared" si="1464"/>
        <v>0.30045909999999998</v>
      </c>
      <c r="I3108" s="14" t="s">
        <v>18172</v>
      </c>
      <c r="J3108" s="14" t="s">
        <v>13201</v>
      </c>
      <c r="K3108" s="14" t="s">
        <v>23136</v>
      </c>
      <c r="L3108" s="14" t="s">
        <v>28091</v>
      </c>
      <c r="M3108" s="28">
        <f t="shared" si="1465"/>
        <v>14</v>
      </c>
      <c r="N3108" s="46">
        <f t="shared" si="1444"/>
        <v>5.2</v>
      </c>
      <c r="O3108" s="17">
        <f t="shared" si="1445"/>
        <v>1</v>
      </c>
      <c r="P3108" s="17">
        <f t="shared" si="1445"/>
        <v>1</v>
      </c>
      <c r="Q3108" s="124">
        <f t="shared" si="1446"/>
        <v>1.4000000000000001</v>
      </c>
      <c r="R3108" s="26">
        <f t="shared" si="1447"/>
        <v>2</v>
      </c>
      <c r="S3108" s="2" t="s">
        <v>33063</v>
      </c>
      <c r="T3108" s="2" t="s">
        <v>38042</v>
      </c>
      <c r="U3108" s="24">
        <f t="shared" si="1448"/>
        <v>495.1</v>
      </c>
      <c r="V3108" s="66">
        <f t="shared" si="1448"/>
        <v>353.6</v>
      </c>
      <c r="W3108" s="54">
        <f t="shared" si="1449"/>
        <v>1.6</v>
      </c>
      <c r="X3108" s="143">
        <f t="shared" si="1450"/>
        <v>495.1</v>
      </c>
      <c r="Y3108" s="143">
        <f t="shared" si="1451"/>
        <v>0.42000000000000004</v>
      </c>
      <c r="AD3108">
        <v>152</v>
      </c>
      <c r="AE3108">
        <v>-1</v>
      </c>
      <c r="AF3108" s="10">
        <v>37.9</v>
      </c>
      <c r="AG3108" s="10">
        <v>58.12</v>
      </c>
      <c r="AH3108" s="10">
        <f t="shared" si="1452"/>
        <v>286980.14875580295</v>
      </c>
      <c r="AI3108" s="11">
        <f t="shared" si="1440"/>
        <v>0</v>
      </c>
      <c r="AJ3108">
        <f t="shared" si="1441"/>
        <v>0</v>
      </c>
      <c r="AK3108" t="e">
        <f t="shared" si="1453"/>
        <v>#DIV/0!</v>
      </c>
      <c r="AL3108">
        <f t="shared" si="1454"/>
        <v>1.3990818</v>
      </c>
      <c r="AM3108" s="5">
        <f t="shared" si="1455"/>
        <v>3.18</v>
      </c>
      <c r="AN3108">
        <v>0</v>
      </c>
      <c r="AO3108" s="72">
        <f t="shared" si="1456"/>
        <v>2</v>
      </c>
      <c r="AP3108" s="72">
        <f t="shared" si="1457"/>
        <v>1.4000000000000001</v>
      </c>
      <c r="AQ3108" s="72">
        <f t="shared" si="1458"/>
        <v>1.4000000000000001</v>
      </c>
      <c r="AR3108" s="71" t="e">
        <f t="shared" si="1459"/>
        <v>#DIV/0!</v>
      </c>
      <c r="BA3108">
        <f t="shared" si="1460"/>
        <v>222</v>
      </c>
      <c r="BB3108" s="91" t="e">
        <f t="shared" si="1461"/>
        <v>#DIV/0!</v>
      </c>
    </row>
    <row r="3109" spans="1:54">
      <c r="A3109" s="2" t="s">
        <v>3226</v>
      </c>
      <c r="B3109" s="7" t="s">
        <v>43052</v>
      </c>
      <c r="C3109" s="17">
        <f t="shared" si="1442"/>
        <v>11.200000000000001</v>
      </c>
      <c r="D3109" s="28">
        <f t="shared" si="1443"/>
        <v>117</v>
      </c>
      <c r="E3109" s="8">
        <f t="shared" si="1462"/>
        <v>11</v>
      </c>
      <c r="F3109" s="2" t="s">
        <v>8217</v>
      </c>
      <c r="G3109" s="54">
        <f t="shared" si="1463"/>
        <v>10.199999999999999</v>
      </c>
      <c r="H3109" s="20">
        <f t="shared" si="1464"/>
        <v>0.32490530000000001</v>
      </c>
      <c r="I3109" s="14" t="s">
        <v>18173</v>
      </c>
      <c r="J3109" s="14" t="s">
        <v>13202</v>
      </c>
      <c r="K3109" s="14" t="s">
        <v>23137</v>
      </c>
      <c r="L3109" s="14" t="s">
        <v>28092</v>
      </c>
      <c r="M3109" s="28">
        <f t="shared" si="1465"/>
        <v>13.7</v>
      </c>
      <c r="N3109" s="46">
        <f t="shared" si="1444"/>
        <v>5.6</v>
      </c>
      <c r="O3109" s="17">
        <f t="shared" si="1445"/>
        <v>2.4000000000000004</v>
      </c>
      <c r="P3109" s="17">
        <f t="shared" si="1445"/>
        <v>1.6</v>
      </c>
      <c r="Q3109" s="124">
        <f t="shared" si="1446"/>
        <v>0.8</v>
      </c>
      <c r="R3109" s="26">
        <f t="shared" si="1447"/>
        <v>1.2000000000000002</v>
      </c>
      <c r="S3109" s="2" t="s">
        <v>33064</v>
      </c>
      <c r="T3109" s="2" t="s">
        <v>38043</v>
      </c>
      <c r="U3109" s="24">
        <f t="shared" si="1448"/>
        <v>389.6</v>
      </c>
      <c r="V3109" s="66">
        <f t="shared" si="1448"/>
        <v>311.8</v>
      </c>
      <c r="W3109" s="54">
        <f t="shared" si="1449"/>
        <v>1.02</v>
      </c>
      <c r="X3109" s="143">
        <f t="shared" si="1450"/>
        <v>389.6</v>
      </c>
      <c r="Y3109" s="143">
        <f t="shared" si="1451"/>
        <v>0.30400000000000005</v>
      </c>
      <c r="AD3109">
        <v>152</v>
      </c>
      <c r="AE3109">
        <v>-1</v>
      </c>
      <c r="AF3109" s="10">
        <v>37.9</v>
      </c>
      <c r="AG3109" s="10">
        <v>58.12</v>
      </c>
      <c r="AH3109" s="10">
        <f t="shared" si="1452"/>
        <v>342397.82831231004</v>
      </c>
      <c r="AI3109" s="11">
        <f t="shared" si="1440"/>
        <v>0</v>
      </c>
      <c r="AJ3109">
        <f t="shared" si="1441"/>
        <v>0</v>
      </c>
      <c r="AK3109" t="e">
        <f t="shared" si="1453"/>
        <v>#DIV/0!</v>
      </c>
      <c r="AL3109">
        <f t="shared" si="1454"/>
        <v>3.1108363776000014</v>
      </c>
      <c r="AM3109" s="5">
        <f t="shared" si="1455"/>
        <v>2.04</v>
      </c>
      <c r="AN3109">
        <v>0</v>
      </c>
      <c r="AO3109" s="72">
        <f t="shared" si="1456"/>
        <v>1.2000000000000002</v>
      </c>
      <c r="AP3109" s="72">
        <f t="shared" si="1457"/>
        <v>0.8</v>
      </c>
      <c r="AQ3109" s="72">
        <f t="shared" si="1458"/>
        <v>1</v>
      </c>
      <c r="AR3109" s="71" t="e">
        <f t="shared" si="1459"/>
        <v>#DIV/0!</v>
      </c>
      <c r="BA3109">
        <f t="shared" si="1460"/>
        <v>117</v>
      </c>
      <c r="BB3109" s="91" t="e">
        <f t="shared" si="1461"/>
        <v>#DIV/0!</v>
      </c>
    </row>
    <row r="3110" spans="1:54">
      <c r="A3110" s="2" t="s">
        <v>3227</v>
      </c>
      <c r="B3110" s="7" t="s">
        <v>43053</v>
      </c>
      <c r="C3110" s="17">
        <f t="shared" si="1442"/>
        <v>32.5</v>
      </c>
      <c r="D3110" s="28">
        <f t="shared" si="1443"/>
        <v>23</v>
      </c>
      <c r="E3110" s="8">
        <f t="shared" si="1462"/>
        <v>13</v>
      </c>
      <c r="F3110" s="2" t="s">
        <v>8218</v>
      </c>
      <c r="G3110" s="54">
        <f t="shared" si="1463"/>
        <v>31.5</v>
      </c>
      <c r="H3110" s="20">
        <f t="shared" si="1464"/>
        <v>0.3309049</v>
      </c>
      <c r="I3110" s="14" t="s">
        <v>18174</v>
      </c>
      <c r="J3110" s="14" t="s">
        <v>13203</v>
      </c>
      <c r="K3110" s="14" t="s">
        <v>23138</v>
      </c>
      <c r="L3110" s="14" t="s">
        <v>28093</v>
      </c>
      <c r="M3110" s="28">
        <f t="shared" si="1465"/>
        <v>12.8</v>
      </c>
      <c r="N3110" s="46">
        <f t="shared" si="1444"/>
        <v>6.8</v>
      </c>
      <c r="O3110" s="17">
        <f t="shared" si="1445"/>
        <v>1</v>
      </c>
      <c r="P3110" s="17">
        <f t="shared" si="1445"/>
        <v>3.4000000000000004</v>
      </c>
      <c r="Q3110" s="124">
        <f t="shared" si="1446"/>
        <v>1.6</v>
      </c>
      <c r="R3110" s="26">
        <f t="shared" si="1447"/>
        <v>2.4000000000000004</v>
      </c>
      <c r="S3110" s="2" t="s">
        <v>33065</v>
      </c>
      <c r="T3110" s="2" t="s">
        <v>38044</v>
      </c>
      <c r="U3110" s="24">
        <f t="shared" si="1448"/>
        <v>295.90000000000003</v>
      </c>
      <c r="V3110" s="66">
        <f t="shared" si="1448"/>
        <v>356.90000000000003</v>
      </c>
      <c r="W3110" s="54">
        <f t="shared" si="1449"/>
        <v>3.15</v>
      </c>
      <c r="X3110" s="143">
        <f t="shared" si="1450"/>
        <v>295.90000000000003</v>
      </c>
      <c r="Y3110" s="143">
        <f t="shared" si="1451"/>
        <v>0.73</v>
      </c>
      <c r="AD3110">
        <v>152</v>
      </c>
      <c r="AE3110">
        <v>-1</v>
      </c>
      <c r="AF3110" s="10">
        <v>37.9</v>
      </c>
      <c r="AG3110" s="10">
        <v>58.12</v>
      </c>
      <c r="AH3110" s="10">
        <f t="shared" si="1452"/>
        <v>281815.82967579918</v>
      </c>
      <c r="AI3110" s="11">
        <f t="shared" si="1440"/>
        <v>0</v>
      </c>
      <c r="AJ3110">
        <f t="shared" si="1441"/>
        <v>0</v>
      </c>
      <c r="AK3110" t="e">
        <f t="shared" si="1453"/>
        <v>#DIV/0!</v>
      </c>
      <c r="AL3110">
        <f t="shared" si="1454"/>
        <v>5.4598160160000022</v>
      </c>
      <c r="AM3110" s="5">
        <f t="shared" si="1455"/>
        <v>6.3</v>
      </c>
      <c r="AN3110">
        <v>0</v>
      </c>
      <c r="AO3110" s="72">
        <f t="shared" si="1456"/>
        <v>2.4000000000000004</v>
      </c>
      <c r="AP3110" s="72">
        <f t="shared" si="1457"/>
        <v>1.6</v>
      </c>
      <c r="AQ3110" s="72">
        <f t="shared" si="1458"/>
        <v>1.8</v>
      </c>
      <c r="AR3110" s="71" t="e">
        <f t="shared" si="1459"/>
        <v>#DIV/0!</v>
      </c>
      <c r="BA3110">
        <f t="shared" si="1460"/>
        <v>23</v>
      </c>
      <c r="BB3110" s="91" t="e">
        <f t="shared" si="1461"/>
        <v>#DIV/0!</v>
      </c>
    </row>
    <row r="3111" spans="1:54">
      <c r="A3111" s="2" t="s">
        <v>3228</v>
      </c>
      <c r="B3111" s="7" t="s">
        <v>43054</v>
      </c>
      <c r="C3111" s="17">
        <f t="shared" si="1442"/>
        <v>31.900000000000002</v>
      </c>
      <c r="D3111" s="28">
        <f t="shared" si="1443"/>
        <v>260</v>
      </c>
      <c r="E3111" s="8">
        <f t="shared" si="1462"/>
        <v>4</v>
      </c>
      <c r="F3111" s="2" t="s">
        <v>8219</v>
      </c>
      <c r="G3111" s="54">
        <f t="shared" si="1463"/>
        <v>31</v>
      </c>
      <c r="H3111" s="20">
        <f t="shared" si="1464"/>
        <v>0.84005449999999993</v>
      </c>
      <c r="I3111" s="14" t="s">
        <v>18175</v>
      </c>
      <c r="J3111" s="14" t="s">
        <v>13204</v>
      </c>
      <c r="K3111" s="14" t="s">
        <v>23139</v>
      </c>
      <c r="L3111" s="14" t="s">
        <v>28094</v>
      </c>
      <c r="M3111" s="28">
        <f t="shared" si="1465"/>
        <v>10.199999999999999</v>
      </c>
      <c r="N3111" s="46">
        <f t="shared" si="1444"/>
        <v>5.6</v>
      </c>
      <c r="O3111" s="17">
        <f t="shared" si="1445"/>
        <v>1</v>
      </c>
      <c r="P3111" s="17">
        <f t="shared" si="1445"/>
        <v>8.6</v>
      </c>
      <c r="Q3111" s="124">
        <f t="shared" si="1446"/>
        <v>0.2</v>
      </c>
      <c r="R3111" s="26">
        <f t="shared" si="1447"/>
        <v>0.8</v>
      </c>
      <c r="S3111" s="2" t="s">
        <v>33066</v>
      </c>
      <c r="T3111" s="2" t="s">
        <v>38045</v>
      </c>
      <c r="U3111" s="24">
        <f t="shared" si="1448"/>
        <v>532.70000000000005</v>
      </c>
      <c r="V3111" s="66">
        <f t="shared" si="1448"/>
        <v>413.1</v>
      </c>
      <c r="W3111" s="54">
        <f t="shared" si="1449"/>
        <v>3.0999999999999996</v>
      </c>
      <c r="X3111" s="143">
        <f t="shared" si="1450"/>
        <v>532.70000000000005</v>
      </c>
      <c r="Y3111" s="143">
        <f t="shared" si="1451"/>
        <v>0.71999999999999986</v>
      </c>
      <c r="AD3111">
        <v>152</v>
      </c>
      <c r="AE3111">
        <v>-1</v>
      </c>
      <c r="AF3111" s="10">
        <v>37.9</v>
      </c>
      <c r="AG3111" s="10">
        <v>58.12</v>
      </c>
      <c r="AH3111" s="10">
        <f t="shared" si="1452"/>
        <v>144804.28993053653</v>
      </c>
      <c r="AI3111" s="11">
        <f t="shared" si="1440"/>
        <v>0</v>
      </c>
      <c r="AJ3111">
        <f t="shared" si="1441"/>
        <v>0</v>
      </c>
      <c r="AK3111" t="e">
        <f t="shared" si="1453"/>
        <v>#DIV/0!</v>
      </c>
      <c r="AL3111">
        <f t="shared" si="1454"/>
        <v>1.1004250400000006</v>
      </c>
      <c r="AM3111" s="5">
        <f t="shared" si="1455"/>
        <v>6.1800000000000006</v>
      </c>
      <c r="AN3111">
        <v>0</v>
      </c>
      <c r="AO3111" s="72">
        <f t="shared" si="1456"/>
        <v>0.8</v>
      </c>
      <c r="AP3111" s="72">
        <f t="shared" si="1457"/>
        <v>0.2</v>
      </c>
      <c r="AQ3111" s="72">
        <f t="shared" si="1458"/>
        <v>0.2</v>
      </c>
      <c r="AR3111" s="71" t="e">
        <f t="shared" si="1459"/>
        <v>#DIV/0!</v>
      </c>
      <c r="BA3111">
        <f t="shared" si="1460"/>
        <v>260</v>
      </c>
      <c r="BB3111" s="91" t="e">
        <f t="shared" si="1461"/>
        <v>#DIV/0!</v>
      </c>
    </row>
    <row r="3112" spans="1:54">
      <c r="A3112" s="2" t="s">
        <v>3229</v>
      </c>
      <c r="B3112" s="7" t="s">
        <v>43055</v>
      </c>
      <c r="C3112" s="17">
        <f t="shared" si="1442"/>
        <v>15.9</v>
      </c>
      <c r="D3112" s="28">
        <f t="shared" si="1443"/>
        <v>259</v>
      </c>
      <c r="E3112" s="8">
        <f t="shared" si="1462"/>
        <v>4</v>
      </c>
      <c r="F3112" s="2" t="s">
        <v>8220</v>
      </c>
      <c r="G3112" s="54">
        <f t="shared" si="1463"/>
        <v>14.9</v>
      </c>
      <c r="H3112" s="20">
        <f t="shared" si="1464"/>
        <v>0.86024129999999999</v>
      </c>
      <c r="I3112" s="14" t="s">
        <v>18176</v>
      </c>
      <c r="J3112" s="14" t="s">
        <v>13205</v>
      </c>
      <c r="K3112" s="14" t="s">
        <v>23140</v>
      </c>
      <c r="L3112" s="14" t="s">
        <v>28095</v>
      </c>
      <c r="M3112" s="28">
        <f t="shared" si="1465"/>
        <v>10.8</v>
      </c>
      <c r="N3112" s="46">
        <f t="shared" si="1444"/>
        <v>5.8</v>
      </c>
      <c r="O3112" s="17">
        <f t="shared" si="1445"/>
        <v>1</v>
      </c>
      <c r="P3112" s="17">
        <f t="shared" si="1445"/>
        <v>7.4</v>
      </c>
      <c r="Q3112" s="124">
        <f t="shared" si="1446"/>
        <v>0.2</v>
      </c>
      <c r="R3112" s="26">
        <f t="shared" si="1447"/>
        <v>1.8</v>
      </c>
      <c r="S3112" s="2" t="s">
        <v>33067</v>
      </c>
      <c r="T3112" s="2" t="s">
        <v>38046</v>
      </c>
      <c r="U3112" s="24">
        <f t="shared" si="1448"/>
        <v>531.6</v>
      </c>
      <c r="V3112" s="66">
        <f t="shared" si="1448"/>
        <v>316.90000000000003</v>
      </c>
      <c r="W3112" s="54">
        <f t="shared" si="1449"/>
        <v>1.49</v>
      </c>
      <c r="X3112" s="143">
        <f t="shared" si="1450"/>
        <v>531.6</v>
      </c>
      <c r="Y3112" s="143">
        <f t="shared" si="1451"/>
        <v>0.39800000000000002</v>
      </c>
      <c r="AD3112">
        <v>152</v>
      </c>
      <c r="AE3112">
        <v>-1</v>
      </c>
      <c r="AF3112" s="10">
        <v>37.9</v>
      </c>
      <c r="AG3112" s="10">
        <v>58.12</v>
      </c>
      <c r="AH3112" s="10">
        <f t="shared" si="1452"/>
        <v>336422.1972995153</v>
      </c>
      <c r="AI3112" s="11">
        <f t="shared" si="1440"/>
        <v>0</v>
      </c>
      <c r="AJ3112">
        <f t="shared" si="1441"/>
        <v>0</v>
      </c>
      <c r="AK3112" t="e">
        <f t="shared" si="1453"/>
        <v>#DIV/0!</v>
      </c>
      <c r="AL3112">
        <f t="shared" si="1454"/>
        <v>1.8615858840000001</v>
      </c>
      <c r="AM3112" s="5">
        <f t="shared" si="1455"/>
        <v>2.98</v>
      </c>
      <c r="AN3112">
        <v>0</v>
      </c>
      <c r="AO3112" s="72">
        <f t="shared" si="1456"/>
        <v>1.8</v>
      </c>
      <c r="AP3112" s="72">
        <f t="shared" si="1457"/>
        <v>0.2</v>
      </c>
      <c r="AQ3112" s="72">
        <f t="shared" si="1458"/>
        <v>0.4</v>
      </c>
      <c r="AR3112" s="71" t="e">
        <f t="shared" si="1459"/>
        <v>#DIV/0!</v>
      </c>
      <c r="BA3112">
        <f t="shared" si="1460"/>
        <v>259</v>
      </c>
      <c r="BB3112" s="91" t="e">
        <f t="shared" si="1461"/>
        <v>#DIV/0!</v>
      </c>
    </row>
    <row r="3113" spans="1:54">
      <c r="A3113" s="2" t="s">
        <v>3230</v>
      </c>
      <c r="B3113" s="7" t="s">
        <v>43056</v>
      </c>
      <c r="C3113" s="17">
        <f t="shared" si="1442"/>
        <v>27.900000000000002</v>
      </c>
      <c r="D3113" s="28">
        <f t="shared" si="1443"/>
        <v>37</v>
      </c>
      <c r="E3113" s="8">
        <f t="shared" si="1462"/>
        <v>14</v>
      </c>
      <c r="F3113" s="2" t="s">
        <v>8221</v>
      </c>
      <c r="G3113" s="54">
        <f t="shared" si="1463"/>
        <v>26.900000000000002</v>
      </c>
      <c r="H3113" s="20">
        <f t="shared" si="1464"/>
        <v>0.26571549999999999</v>
      </c>
      <c r="I3113" s="14" t="s">
        <v>18177</v>
      </c>
      <c r="J3113" s="14" t="s">
        <v>13206</v>
      </c>
      <c r="K3113" s="14" t="s">
        <v>23141</v>
      </c>
      <c r="L3113" s="14" t="s">
        <v>28096</v>
      </c>
      <c r="M3113" s="28">
        <f t="shared" si="1465"/>
        <v>10.1</v>
      </c>
      <c r="N3113" s="46">
        <f t="shared" si="1444"/>
        <v>5.6</v>
      </c>
      <c r="O3113" s="17">
        <f t="shared" si="1445"/>
        <v>2</v>
      </c>
      <c r="P3113" s="17">
        <f t="shared" si="1445"/>
        <v>8.8000000000000007</v>
      </c>
      <c r="Q3113" s="124">
        <f t="shared" si="1446"/>
        <v>1</v>
      </c>
      <c r="R3113" s="26">
        <f t="shared" si="1447"/>
        <v>1.4000000000000001</v>
      </c>
      <c r="S3113" s="2" t="s">
        <v>33068</v>
      </c>
      <c r="T3113" s="2" t="s">
        <v>38047</v>
      </c>
      <c r="U3113" s="24">
        <f t="shared" si="1448"/>
        <v>309.8</v>
      </c>
      <c r="V3113" s="66">
        <f t="shared" si="1448"/>
        <v>391.40000000000003</v>
      </c>
      <c r="W3113" s="54">
        <f t="shared" si="1449"/>
        <v>2.69</v>
      </c>
      <c r="X3113" s="143">
        <f t="shared" si="1450"/>
        <v>309.8</v>
      </c>
      <c r="Y3113" s="143">
        <f t="shared" si="1451"/>
        <v>0.63800000000000001</v>
      </c>
      <c r="AD3113">
        <v>152</v>
      </c>
      <c r="AE3113">
        <v>-1</v>
      </c>
      <c r="AF3113" s="10">
        <v>37.9</v>
      </c>
      <c r="AG3113" s="10">
        <v>58.12</v>
      </c>
      <c r="AH3113" s="10">
        <f t="shared" si="1452"/>
        <v>215077.61471337278</v>
      </c>
      <c r="AI3113" s="11">
        <f t="shared" si="1440"/>
        <v>0</v>
      </c>
      <c r="AJ3113">
        <f t="shared" si="1441"/>
        <v>0</v>
      </c>
      <c r="AK3113" t="e">
        <f t="shared" si="1453"/>
        <v>#DIV/0!</v>
      </c>
      <c r="AL3113">
        <f t="shared" si="1454"/>
        <v>18.092770080000005</v>
      </c>
      <c r="AM3113" s="5">
        <f t="shared" si="1455"/>
        <v>5.3800000000000008</v>
      </c>
      <c r="AN3113">
        <v>0</v>
      </c>
      <c r="AO3113" s="72">
        <f t="shared" si="1456"/>
        <v>1.4000000000000001</v>
      </c>
      <c r="AP3113" s="72">
        <f t="shared" si="1457"/>
        <v>1</v>
      </c>
      <c r="AQ3113" s="72">
        <f t="shared" si="1458"/>
        <v>1.2000000000000002</v>
      </c>
      <c r="AR3113" s="71" t="e">
        <f t="shared" si="1459"/>
        <v>#DIV/0!</v>
      </c>
      <c r="BA3113">
        <f t="shared" si="1460"/>
        <v>37</v>
      </c>
      <c r="BB3113" s="91" t="e">
        <f t="shared" si="1461"/>
        <v>#DIV/0!</v>
      </c>
    </row>
    <row r="3114" spans="1:54">
      <c r="A3114" s="2" t="s">
        <v>3231</v>
      </c>
      <c r="B3114" s="7" t="s">
        <v>43057</v>
      </c>
      <c r="C3114" s="17">
        <f t="shared" si="1442"/>
        <v>35.800000000000004</v>
      </c>
      <c r="D3114" s="28">
        <f t="shared" si="1443"/>
        <v>106</v>
      </c>
      <c r="E3114" s="8">
        <f t="shared" si="1462"/>
        <v>10</v>
      </c>
      <c r="F3114" s="2" t="s">
        <v>8222</v>
      </c>
      <c r="G3114" s="54">
        <f t="shared" si="1463"/>
        <v>34.9</v>
      </c>
      <c r="H3114" s="20">
        <f t="shared" si="1464"/>
        <v>0.32637050000000001</v>
      </c>
      <c r="I3114" s="14" t="s">
        <v>18178</v>
      </c>
      <c r="J3114" s="14" t="s">
        <v>13207</v>
      </c>
      <c r="K3114" s="14" t="s">
        <v>23142</v>
      </c>
      <c r="L3114" s="14" t="s">
        <v>28097</v>
      </c>
      <c r="M3114" s="28">
        <f t="shared" si="1465"/>
        <v>12.3</v>
      </c>
      <c r="N3114" s="46">
        <f t="shared" si="1444"/>
        <v>6.6</v>
      </c>
      <c r="O3114" s="17">
        <f t="shared" si="1445"/>
        <v>1.8</v>
      </c>
      <c r="P3114" s="17">
        <f t="shared" si="1445"/>
        <v>4.4000000000000004</v>
      </c>
      <c r="Q3114" s="124">
        <f t="shared" si="1446"/>
        <v>0.60000000000000009</v>
      </c>
      <c r="R3114" s="26">
        <f t="shared" si="1447"/>
        <v>0.8</v>
      </c>
      <c r="S3114" s="2" t="s">
        <v>33069</v>
      </c>
      <c r="T3114" s="2" t="s">
        <v>38048</v>
      </c>
      <c r="U3114" s="24">
        <f t="shared" si="1448"/>
        <v>378.90000000000003</v>
      </c>
      <c r="V3114" s="66">
        <f t="shared" si="1448"/>
        <v>416.8</v>
      </c>
      <c r="W3114" s="54">
        <f t="shared" si="1449"/>
        <v>3.4899999999999998</v>
      </c>
      <c r="X3114" s="143">
        <f t="shared" si="1450"/>
        <v>378.90000000000003</v>
      </c>
      <c r="Y3114" s="143">
        <f t="shared" si="1451"/>
        <v>0.79799999999999993</v>
      </c>
      <c r="AD3114">
        <v>152</v>
      </c>
      <c r="AE3114">
        <v>-1</v>
      </c>
      <c r="AF3114" s="10">
        <v>37.9</v>
      </c>
      <c r="AG3114" s="10">
        <v>58.12</v>
      </c>
      <c r="AH3114" s="10">
        <f t="shared" si="1452"/>
        <v>125485.86863489113</v>
      </c>
      <c r="AI3114" s="11">
        <f t="shared" si="1440"/>
        <v>0</v>
      </c>
      <c r="AJ3114">
        <f t="shared" si="1441"/>
        <v>0</v>
      </c>
      <c r="AK3114" t="e">
        <f t="shared" si="1453"/>
        <v>#DIV/0!</v>
      </c>
      <c r="AL3114">
        <f t="shared" si="1454"/>
        <v>4.2681165120000006</v>
      </c>
      <c r="AM3114" s="5">
        <f t="shared" si="1455"/>
        <v>6.9600000000000009</v>
      </c>
      <c r="AN3114">
        <v>0</v>
      </c>
      <c r="AO3114" s="72">
        <f t="shared" si="1456"/>
        <v>0.8</v>
      </c>
      <c r="AP3114" s="72">
        <f t="shared" si="1457"/>
        <v>0.60000000000000009</v>
      </c>
      <c r="AQ3114" s="72">
        <f t="shared" si="1458"/>
        <v>0.60000000000000009</v>
      </c>
      <c r="AR3114" s="71" t="e">
        <f t="shared" si="1459"/>
        <v>#DIV/0!</v>
      </c>
      <c r="BA3114">
        <f t="shared" si="1460"/>
        <v>106</v>
      </c>
      <c r="BB3114" s="91" t="e">
        <f t="shared" si="1461"/>
        <v>#DIV/0!</v>
      </c>
    </row>
    <row r="3115" spans="1:54">
      <c r="A3115" s="2" t="s">
        <v>3232</v>
      </c>
      <c r="B3115" s="7" t="s">
        <v>43058</v>
      </c>
      <c r="C3115" s="17">
        <f t="shared" si="1442"/>
        <v>32.200000000000003</v>
      </c>
      <c r="D3115" s="28">
        <f t="shared" si="1443"/>
        <v>157</v>
      </c>
      <c r="E3115" s="8">
        <f t="shared" si="1462"/>
        <v>10</v>
      </c>
      <c r="F3115" s="2" t="s">
        <v>8223</v>
      </c>
      <c r="G3115" s="54">
        <f t="shared" si="1463"/>
        <v>31.3</v>
      </c>
      <c r="H3115" s="20">
        <f t="shared" si="1464"/>
        <v>0.78722759999999992</v>
      </c>
      <c r="I3115" s="14" t="s">
        <v>18179</v>
      </c>
      <c r="J3115" s="14" t="s">
        <v>13208</v>
      </c>
      <c r="K3115" s="14" t="s">
        <v>23143</v>
      </c>
      <c r="L3115" s="14" t="s">
        <v>28098</v>
      </c>
      <c r="M3115" s="28">
        <f t="shared" si="1465"/>
        <v>11.7</v>
      </c>
      <c r="N3115" s="46">
        <f t="shared" si="1444"/>
        <v>5.6</v>
      </c>
      <c r="O3115" s="17">
        <f t="shared" si="1445"/>
        <v>2.6</v>
      </c>
      <c r="P3115" s="17">
        <f t="shared" si="1445"/>
        <v>5.6000000000000005</v>
      </c>
      <c r="Q3115" s="124">
        <f t="shared" si="1446"/>
        <v>0.4</v>
      </c>
      <c r="R3115" s="26">
        <f t="shared" si="1447"/>
        <v>1.8</v>
      </c>
      <c r="S3115" s="2" t="s">
        <v>33070</v>
      </c>
      <c r="T3115" s="2" t="s">
        <v>38049</v>
      </c>
      <c r="U3115" s="24">
        <f t="shared" si="1448"/>
        <v>429.90000000000003</v>
      </c>
      <c r="V3115" s="66">
        <f t="shared" si="1448"/>
        <v>348.90000000000003</v>
      </c>
      <c r="W3115" s="54">
        <f t="shared" si="1449"/>
        <v>3.13</v>
      </c>
      <c r="X3115" s="143">
        <f t="shared" si="1450"/>
        <v>429.90000000000003</v>
      </c>
      <c r="Y3115" s="143">
        <f t="shared" si="1451"/>
        <v>0.72599999999999998</v>
      </c>
      <c r="AD3115">
        <v>152</v>
      </c>
      <c r="AE3115">
        <v>-1</v>
      </c>
      <c r="AF3115" s="10">
        <v>37.9</v>
      </c>
      <c r="AG3115" s="10">
        <v>58.12</v>
      </c>
      <c r="AH3115" s="10">
        <f t="shared" si="1452"/>
        <v>294113.81633399182</v>
      </c>
      <c r="AI3115" s="11">
        <f t="shared" si="1440"/>
        <v>0</v>
      </c>
      <c r="AJ3115">
        <f t="shared" si="1441"/>
        <v>0</v>
      </c>
      <c r="AK3115" t="e">
        <f t="shared" si="1453"/>
        <v>#DIV/0!</v>
      </c>
      <c r="AL3115">
        <f t="shared" si="1454"/>
        <v>5.5763390592000031</v>
      </c>
      <c r="AM3115" s="5">
        <f t="shared" si="1455"/>
        <v>6.24</v>
      </c>
      <c r="AN3115">
        <v>0</v>
      </c>
      <c r="AO3115" s="72">
        <f t="shared" si="1456"/>
        <v>1.8</v>
      </c>
      <c r="AP3115" s="72">
        <f t="shared" si="1457"/>
        <v>0.4</v>
      </c>
      <c r="AQ3115" s="72">
        <f t="shared" si="1458"/>
        <v>0.4</v>
      </c>
      <c r="AR3115" s="71" t="e">
        <f t="shared" si="1459"/>
        <v>#DIV/0!</v>
      </c>
      <c r="BA3115">
        <f t="shared" si="1460"/>
        <v>157</v>
      </c>
      <c r="BB3115" s="91" t="e">
        <f t="shared" si="1461"/>
        <v>#DIV/0!</v>
      </c>
    </row>
    <row r="3116" spans="1:54">
      <c r="A3116" s="2" t="s">
        <v>3233</v>
      </c>
      <c r="B3116" s="7" t="s">
        <v>43059</v>
      </c>
      <c r="C3116" s="17">
        <f t="shared" si="1442"/>
        <v>31.6</v>
      </c>
      <c r="D3116" s="28">
        <f t="shared" si="1443"/>
        <v>272</v>
      </c>
      <c r="E3116" s="8">
        <f t="shared" si="1462"/>
        <v>5</v>
      </c>
      <c r="F3116" s="2" t="s">
        <v>8224</v>
      </c>
      <c r="G3116" s="54">
        <f t="shared" si="1463"/>
        <v>30.6</v>
      </c>
      <c r="H3116" s="20">
        <f t="shared" si="1464"/>
        <v>0.76799270000000008</v>
      </c>
      <c r="I3116" s="14" t="s">
        <v>18180</v>
      </c>
      <c r="J3116" s="14" t="s">
        <v>13209</v>
      </c>
      <c r="K3116" s="14" t="s">
        <v>23144</v>
      </c>
      <c r="L3116" s="14" t="s">
        <v>28099</v>
      </c>
      <c r="M3116" s="28">
        <f t="shared" si="1465"/>
        <v>11.2</v>
      </c>
      <c r="N3116" s="46">
        <f t="shared" si="1444"/>
        <v>5</v>
      </c>
      <c r="O3116" s="17">
        <f t="shared" si="1445"/>
        <v>0.4</v>
      </c>
      <c r="P3116" s="17">
        <f t="shared" si="1445"/>
        <v>6.6000000000000005</v>
      </c>
      <c r="Q3116" s="124">
        <f t="shared" si="1446"/>
        <v>0.60000000000000009</v>
      </c>
      <c r="R3116" s="26">
        <f t="shared" si="1447"/>
        <v>2.4000000000000004</v>
      </c>
      <c r="S3116" s="2" t="s">
        <v>33071</v>
      </c>
      <c r="T3116" s="2" t="s">
        <v>38050</v>
      </c>
      <c r="U3116" s="24">
        <f t="shared" si="1448"/>
        <v>544.80000000000007</v>
      </c>
      <c r="V3116" s="66">
        <f t="shared" si="1448"/>
        <v>420.6</v>
      </c>
      <c r="W3116" s="54">
        <f t="shared" si="1449"/>
        <v>3.0599999999999996</v>
      </c>
      <c r="X3116" s="143">
        <f t="shared" si="1450"/>
        <v>544.80000000000007</v>
      </c>
      <c r="Y3116" s="143">
        <f t="shared" si="1451"/>
        <v>0.71199999999999986</v>
      </c>
      <c r="AD3116">
        <v>152</v>
      </c>
      <c r="AE3116">
        <v>-1</v>
      </c>
      <c r="AF3116" s="10">
        <v>37.9</v>
      </c>
      <c r="AG3116" s="10">
        <v>58.12</v>
      </c>
      <c r="AH3116" s="10">
        <f t="shared" si="1452"/>
        <v>99180.415685429572</v>
      </c>
      <c r="AI3116" s="11">
        <f t="shared" si="1440"/>
        <v>0</v>
      </c>
      <c r="AJ3116">
        <f t="shared" si="1441"/>
        <v>0</v>
      </c>
      <c r="AK3116" t="e">
        <f t="shared" si="1453"/>
        <v>#DIV/0!</v>
      </c>
      <c r="AL3116">
        <f t="shared" si="1454"/>
        <v>1.4699982528</v>
      </c>
      <c r="AM3116" s="5">
        <f t="shared" si="1455"/>
        <v>6.12</v>
      </c>
      <c r="AN3116">
        <v>0</v>
      </c>
      <c r="AO3116" s="72">
        <f t="shared" si="1456"/>
        <v>2.4000000000000004</v>
      </c>
      <c r="AP3116" s="72">
        <f t="shared" si="1457"/>
        <v>0.60000000000000009</v>
      </c>
      <c r="AQ3116" s="72">
        <f t="shared" si="1458"/>
        <v>0.60000000000000009</v>
      </c>
      <c r="AR3116" s="71" t="e">
        <f t="shared" si="1459"/>
        <v>#DIV/0!</v>
      </c>
      <c r="BA3116">
        <f t="shared" si="1460"/>
        <v>272</v>
      </c>
      <c r="BB3116" s="91" t="e">
        <f t="shared" si="1461"/>
        <v>#DIV/0!</v>
      </c>
    </row>
    <row r="3117" spans="1:54">
      <c r="A3117" s="2" t="s">
        <v>3234</v>
      </c>
      <c r="B3117" s="7" t="s">
        <v>43060</v>
      </c>
      <c r="C3117" s="17">
        <f t="shared" si="1442"/>
        <v>27.1</v>
      </c>
      <c r="D3117" s="28">
        <f t="shared" si="1443"/>
        <v>32</v>
      </c>
      <c r="E3117" s="8">
        <f t="shared" si="1462"/>
        <v>15</v>
      </c>
      <c r="F3117" s="2" t="s">
        <v>8225</v>
      </c>
      <c r="G3117" s="54">
        <f t="shared" si="1463"/>
        <v>26.200000000000003</v>
      </c>
      <c r="H3117" s="20">
        <f t="shared" si="1464"/>
        <v>0.59084420000000004</v>
      </c>
      <c r="I3117" s="14" t="s">
        <v>18181</v>
      </c>
      <c r="J3117" s="14" t="s">
        <v>13210</v>
      </c>
      <c r="K3117" s="14" t="s">
        <v>23145</v>
      </c>
      <c r="L3117" s="14" t="s">
        <v>28100</v>
      </c>
      <c r="M3117" s="28">
        <f t="shared" si="1465"/>
        <v>12.6</v>
      </c>
      <c r="N3117" s="46">
        <f t="shared" si="1444"/>
        <v>6.2</v>
      </c>
      <c r="O3117" s="17">
        <f t="shared" si="1445"/>
        <v>1.8</v>
      </c>
      <c r="P3117" s="17">
        <f t="shared" si="1445"/>
        <v>3.8000000000000003</v>
      </c>
      <c r="Q3117" s="124">
        <f t="shared" si="1446"/>
        <v>1.2000000000000002</v>
      </c>
      <c r="R3117" s="26">
        <f t="shared" si="1447"/>
        <v>2.8000000000000003</v>
      </c>
      <c r="S3117" s="2" t="s">
        <v>33072</v>
      </c>
      <c r="T3117" s="2" t="s">
        <v>38051</v>
      </c>
      <c r="U3117" s="24">
        <f t="shared" si="1448"/>
        <v>305.3</v>
      </c>
      <c r="V3117" s="66">
        <f t="shared" si="1448"/>
        <v>367.20000000000005</v>
      </c>
      <c r="W3117" s="54">
        <f t="shared" si="1449"/>
        <v>2.6199999999999997</v>
      </c>
      <c r="X3117" s="143">
        <f t="shared" si="1450"/>
        <v>305.3</v>
      </c>
      <c r="Y3117" s="143">
        <f t="shared" si="1451"/>
        <v>0.62399999999999989</v>
      </c>
      <c r="AD3117">
        <v>152</v>
      </c>
      <c r="AE3117">
        <v>-1</v>
      </c>
      <c r="AF3117" s="10">
        <v>37.9</v>
      </c>
      <c r="AG3117" s="10">
        <v>58.12</v>
      </c>
      <c r="AH3117" s="10">
        <f t="shared" si="1452"/>
        <v>264760.26557282207</v>
      </c>
      <c r="AI3117" s="11">
        <f t="shared" si="1440"/>
        <v>0</v>
      </c>
      <c r="AJ3117">
        <f t="shared" si="1441"/>
        <v>0</v>
      </c>
      <c r="AK3117" t="e">
        <f t="shared" si="1453"/>
        <v>#DIV/0!</v>
      </c>
      <c r="AL3117">
        <f t="shared" si="1454"/>
        <v>7.8361518816000011</v>
      </c>
      <c r="AM3117" s="5">
        <f t="shared" si="1455"/>
        <v>5.2200000000000006</v>
      </c>
      <c r="AN3117">
        <v>0</v>
      </c>
      <c r="AO3117" s="72">
        <f t="shared" si="1456"/>
        <v>2.8000000000000003</v>
      </c>
      <c r="AP3117" s="72">
        <f t="shared" si="1457"/>
        <v>1.2000000000000002</v>
      </c>
      <c r="AQ3117" s="72">
        <f t="shared" si="1458"/>
        <v>1.2000000000000002</v>
      </c>
      <c r="AR3117" s="71" t="e">
        <f t="shared" si="1459"/>
        <v>#DIV/0!</v>
      </c>
      <c r="BA3117">
        <f t="shared" si="1460"/>
        <v>32</v>
      </c>
      <c r="BB3117" s="91" t="e">
        <f t="shared" si="1461"/>
        <v>#DIV/0!</v>
      </c>
    </row>
    <row r="3118" spans="1:54">
      <c r="A3118" s="2" t="s">
        <v>3235</v>
      </c>
      <c r="B3118" s="7" t="s">
        <v>43061</v>
      </c>
      <c r="C3118" s="17">
        <f t="shared" si="1442"/>
        <v>10.8</v>
      </c>
      <c r="D3118" s="28">
        <f t="shared" si="1443"/>
        <v>194</v>
      </c>
      <c r="E3118" s="8">
        <f t="shared" si="1462"/>
        <v>4</v>
      </c>
      <c r="F3118" s="2" t="s">
        <v>8226</v>
      </c>
      <c r="G3118" s="54">
        <f t="shared" si="1463"/>
        <v>9.9</v>
      </c>
      <c r="H3118" s="20">
        <f t="shared" si="1464"/>
        <v>0.86753910000000001</v>
      </c>
      <c r="I3118" s="14" t="s">
        <v>18182</v>
      </c>
      <c r="J3118" s="14" t="s">
        <v>13211</v>
      </c>
      <c r="K3118" s="14" t="s">
        <v>23146</v>
      </c>
      <c r="L3118" s="14" t="s">
        <v>28101</v>
      </c>
      <c r="M3118" s="28">
        <f t="shared" si="1465"/>
        <v>10.399999999999999</v>
      </c>
      <c r="N3118" s="46">
        <f t="shared" si="1444"/>
        <v>6.6</v>
      </c>
      <c r="O3118" s="17">
        <f t="shared" si="1445"/>
        <v>0.8</v>
      </c>
      <c r="P3118" s="17">
        <f t="shared" si="1445"/>
        <v>8.2000000000000011</v>
      </c>
      <c r="Q3118" s="124">
        <f t="shared" si="1446"/>
        <v>0.2</v>
      </c>
      <c r="R3118" s="26">
        <f t="shared" si="1447"/>
        <v>1.2000000000000002</v>
      </c>
      <c r="S3118" s="2" t="s">
        <v>33073</v>
      </c>
      <c r="T3118" s="2" t="s">
        <v>38052</v>
      </c>
      <c r="U3118" s="24">
        <f t="shared" si="1448"/>
        <v>466.6</v>
      </c>
      <c r="V3118" s="66">
        <f t="shared" si="1448"/>
        <v>412.90000000000003</v>
      </c>
      <c r="W3118" s="54">
        <f t="shared" si="1449"/>
        <v>0.99</v>
      </c>
      <c r="X3118" s="143">
        <f t="shared" si="1450"/>
        <v>466.6</v>
      </c>
      <c r="Y3118" s="143">
        <f t="shared" si="1451"/>
        <v>0.29800000000000004</v>
      </c>
      <c r="AD3118">
        <v>152</v>
      </c>
      <c r="AE3118">
        <v>-1</v>
      </c>
      <c r="AF3118" s="10">
        <v>37.9</v>
      </c>
      <c r="AG3118" s="10">
        <v>58.12</v>
      </c>
      <c r="AH3118" s="10">
        <f t="shared" si="1452"/>
        <v>145746.36430622952</v>
      </c>
      <c r="AI3118" s="11">
        <f t="shared" si="1440"/>
        <v>0</v>
      </c>
      <c r="AJ3118">
        <f t="shared" si="1441"/>
        <v>0</v>
      </c>
      <c r="AK3118" t="e">
        <f t="shared" si="1453"/>
        <v>#DIV/0!</v>
      </c>
      <c r="AL3118">
        <f t="shared" si="1454"/>
        <v>1.0427322048000003</v>
      </c>
      <c r="AM3118" s="5">
        <f t="shared" si="1455"/>
        <v>1.9600000000000002</v>
      </c>
      <c r="AN3118">
        <v>0</v>
      </c>
      <c r="AO3118" s="72">
        <f t="shared" si="1456"/>
        <v>1.2000000000000002</v>
      </c>
      <c r="AP3118" s="72">
        <f t="shared" si="1457"/>
        <v>0.2</v>
      </c>
      <c r="AQ3118" s="72">
        <f t="shared" si="1458"/>
        <v>0.2</v>
      </c>
      <c r="AR3118" s="71" t="e">
        <f t="shared" si="1459"/>
        <v>#DIV/0!</v>
      </c>
      <c r="BA3118">
        <f t="shared" si="1460"/>
        <v>194</v>
      </c>
      <c r="BB3118" s="91" t="e">
        <f t="shared" si="1461"/>
        <v>#DIV/0!</v>
      </c>
    </row>
    <row r="3119" spans="1:54">
      <c r="A3119" s="2" t="s">
        <v>3236</v>
      </c>
      <c r="B3119" s="7" t="s">
        <v>43062</v>
      </c>
      <c r="C3119" s="17">
        <f t="shared" si="1442"/>
        <v>31.8</v>
      </c>
      <c r="D3119" s="28">
        <f t="shared" si="1443"/>
        <v>64</v>
      </c>
      <c r="E3119" s="8">
        <f t="shared" si="1462"/>
        <v>13</v>
      </c>
      <c r="F3119" s="2" t="s">
        <v>8227</v>
      </c>
      <c r="G3119" s="54">
        <f t="shared" si="1463"/>
        <v>30.8</v>
      </c>
      <c r="H3119" s="20">
        <f t="shared" si="1464"/>
        <v>0.13200699999999999</v>
      </c>
      <c r="I3119" s="14" t="s">
        <v>18183</v>
      </c>
      <c r="J3119" s="14" t="s">
        <v>13212</v>
      </c>
      <c r="K3119" s="14" t="s">
        <v>23147</v>
      </c>
      <c r="L3119" s="14" t="s">
        <v>28102</v>
      </c>
      <c r="M3119" s="28">
        <f t="shared" si="1465"/>
        <v>11.2</v>
      </c>
      <c r="N3119" s="46">
        <f t="shared" si="1444"/>
        <v>5.2</v>
      </c>
      <c r="O3119" s="17">
        <f t="shared" si="1445"/>
        <v>1.6</v>
      </c>
      <c r="P3119" s="17">
        <f t="shared" si="1445"/>
        <v>6.6000000000000005</v>
      </c>
      <c r="Q3119" s="124">
        <f t="shared" si="1446"/>
        <v>1</v>
      </c>
      <c r="R3119" s="26">
        <f t="shared" si="1447"/>
        <v>1.2000000000000002</v>
      </c>
      <c r="S3119" s="2" t="s">
        <v>33074</v>
      </c>
      <c r="T3119" s="2" t="s">
        <v>38053</v>
      </c>
      <c r="U3119" s="24">
        <f t="shared" si="1448"/>
        <v>336.6</v>
      </c>
      <c r="V3119" s="66">
        <f t="shared" si="1448"/>
        <v>296.10000000000002</v>
      </c>
      <c r="W3119" s="54">
        <f t="shared" si="1449"/>
        <v>3.0799999999999996</v>
      </c>
      <c r="X3119" s="143">
        <f t="shared" si="1450"/>
        <v>336.6</v>
      </c>
      <c r="Y3119" s="143">
        <f t="shared" si="1451"/>
        <v>0.71599999999999986</v>
      </c>
      <c r="AD3119">
        <v>152</v>
      </c>
      <c r="AE3119">
        <v>-1</v>
      </c>
      <c r="AF3119" s="10">
        <v>37.9</v>
      </c>
      <c r="AG3119" s="10">
        <v>58.12</v>
      </c>
      <c r="AH3119" s="10">
        <f t="shared" si="1452"/>
        <v>359788.48446681356</v>
      </c>
      <c r="AI3119" s="11">
        <f t="shared" si="1440"/>
        <v>0</v>
      </c>
      <c r="AJ3119">
        <f t="shared" si="1441"/>
        <v>0</v>
      </c>
      <c r="AK3119" t="e">
        <f t="shared" si="1453"/>
        <v>#DIV/0!</v>
      </c>
      <c r="AL3119">
        <f t="shared" si="1454"/>
        <v>10.999207296000005</v>
      </c>
      <c r="AM3119" s="5">
        <f t="shared" si="1455"/>
        <v>6.16</v>
      </c>
      <c r="AN3119">
        <v>0</v>
      </c>
      <c r="AO3119" s="72">
        <f t="shared" si="1456"/>
        <v>1.2000000000000002</v>
      </c>
      <c r="AP3119" s="72">
        <f t="shared" si="1457"/>
        <v>1</v>
      </c>
      <c r="AQ3119" s="72">
        <f t="shared" si="1458"/>
        <v>1.2000000000000002</v>
      </c>
      <c r="AR3119" s="71" t="e">
        <f t="shared" si="1459"/>
        <v>#DIV/0!</v>
      </c>
      <c r="BA3119">
        <f t="shared" si="1460"/>
        <v>64</v>
      </c>
      <c r="BB3119" s="91" t="e">
        <f t="shared" si="1461"/>
        <v>#DIV/0!</v>
      </c>
    </row>
    <row r="3120" spans="1:54">
      <c r="A3120" s="2" t="s">
        <v>3237</v>
      </c>
      <c r="B3120" s="7" t="s">
        <v>43063</v>
      </c>
      <c r="C3120" s="17">
        <f t="shared" si="1442"/>
        <v>24.400000000000002</v>
      </c>
      <c r="D3120" s="28">
        <f t="shared" si="1443"/>
        <v>103</v>
      </c>
      <c r="E3120" s="8">
        <f t="shared" si="1462"/>
        <v>6</v>
      </c>
      <c r="F3120" s="2" t="s">
        <v>8228</v>
      </c>
      <c r="G3120" s="54">
        <f t="shared" si="1463"/>
        <v>23.5</v>
      </c>
      <c r="H3120" s="20">
        <f t="shared" si="1464"/>
        <v>0.86652320000000005</v>
      </c>
      <c r="I3120" s="14" t="s">
        <v>18184</v>
      </c>
      <c r="J3120" s="14" t="s">
        <v>13213</v>
      </c>
      <c r="K3120" s="14" t="s">
        <v>23148</v>
      </c>
      <c r="L3120" s="14" t="s">
        <v>28103</v>
      </c>
      <c r="M3120" s="28">
        <f t="shared" si="1465"/>
        <v>12.9</v>
      </c>
      <c r="N3120" s="46">
        <f t="shared" si="1444"/>
        <v>5.4</v>
      </c>
      <c r="O3120" s="17">
        <f t="shared" si="1445"/>
        <v>1.6</v>
      </c>
      <c r="P3120" s="17">
        <f t="shared" si="1445"/>
        <v>3.2</v>
      </c>
      <c r="Q3120" s="124">
        <f t="shared" si="1446"/>
        <v>0.2</v>
      </c>
      <c r="R3120" s="26">
        <f t="shared" si="1447"/>
        <v>2</v>
      </c>
      <c r="S3120" s="2" t="s">
        <v>33075</v>
      </c>
      <c r="T3120" s="2" t="s">
        <v>38054</v>
      </c>
      <c r="U3120" s="24">
        <f t="shared" si="1448"/>
        <v>376</v>
      </c>
      <c r="V3120" s="66">
        <f t="shared" si="1448"/>
        <v>356.5</v>
      </c>
      <c r="W3120" s="54">
        <f t="shared" si="1449"/>
        <v>2.3499999999999996</v>
      </c>
      <c r="X3120" s="143">
        <f t="shared" si="1450"/>
        <v>376</v>
      </c>
      <c r="Y3120" s="143">
        <f t="shared" si="1451"/>
        <v>0.56999999999999995</v>
      </c>
      <c r="AD3120">
        <v>152</v>
      </c>
      <c r="AE3120">
        <v>-1</v>
      </c>
      <c r="AF3120" s="10">
        <v>37.9</v>
      </c>
      <c r="AG3120" s="10">
        <v>58.12</v>
      </c>
      <c r="AH3120" s="10">
        <f t="shared" si="1452"/>
        <v>282423.72440459719</v>
      </c>
      <c r="AI3120" s="11">
        <f t="shared" si="1440"/>
        <v>0</v>
      </c>
      <c r="AJ3120">
        <f t="shared" si="1441"/>
        <v>0</v>
      </c>
      <c r="AK3120" t="e">
        <f t="shared" si="1453"/>
        <v>#DIV/0!</v>
      </c>
      <c r="AL3120">
        <f t="shared" si="1454"/>
        <v>1.3668024319999996</v>
      </c>
      <c r="AM3120" s="5">
        <f t="shared" si="1455"/>
        <v>4.6800000000000006</v>
      </c>
      <c r="AN3120">
        <v>0</v>
      </c>
      <c r="AO3120" s="72">
        <f t="shared" si="1456"/>
        <v>2</v>
      </c>
      <c r="AP3120" s="72">
        <f t="shared" si="1457"/>
        <v>0.2</v>
      </c>
      <c r="AQ3120" s="72">
        <f t="shared" si="1458"/>
        <v>0.4</v>
      </c>
      <c r="AR3120" s="71" t="e">
        <f t="shared" si="1459"/>
        <v>#DIV/0!</v>
      </c>
      <c r="BA3120">
        <f t="shared" si="1460"/>
        <v>103</v>
      </c>
      <c r="BB3120" s="91" t="e">
        <f t="shared" si="1461"/>
        <v>#DIV/0!</v>
      </c>
    </row>
    <row r="3121" spans="1:54">
      <c r="A3121" s="2" t="s">
        <v>3238</v>
      </c>
      <c r="B3121" s="7" t="s">
        <v>43064</v>
      </c>
      <c r="C3121" s="17">
        <f t="shared" si="1442"/>
        <v>22.700000000000003</v>
      </c>
      <c r="D3121" s="28">
        <f t="shared" si="1443"/>
        <v>130</v>
      </c>
      <c r="E3121" s="8">
        <f t="shared" si="1462"/>
        <v>5</v>
      </c>
      <c r="F3121" s="2" t="s">
        <v>8229</v>
      </c>
      <c r="G3121" s="54">
        <f t="shared" si="1463"/>
        <v>21.700000000000003</v>
      </c>
      <c r="H3121" s="20">
        <f t="shared" si="1464"/>
        <v>0.81532060000000006</v>
      </c>
      <c r="I3121" s="14" t="s">
        <v>18185</v>
      </c>
      <c r="J3121" s="14" t="s">
        <v>13214</v>
      </c>
      <c r="K3121" s="14" t="s">
        <v>23149</v>
      </c>
      <c r="L3121" s="14" t="s">
        <v>28104</v>
      </c>
      <c r="M3121" s="28">
        <f t="shared" si="1465"/>
        <v>11.3</v>
      </c>
      <c r="N3121" s="46">
        <f t="shared" si="1444"/>
        <v>5.4</v>
      </c>
      <c r="O3121" s="17">
        <f t="shared" si="1445"/>
        <v>0.60000000000000009</v>
      </c>
      <c r="P3121" s="17">
        <f t="shared" si="1445"/>
        <v>6.4</v>
      </c>
      <c r="Q3121" s="124">
        <f t="shared" si="1446"/>
        <v>0.4</v>
      </c>
      <c r="R3121" s="26">
        <f t="shared" si="1447"/>
        <v>2.2000000000000002</v>
      </c>
      <c r="S3121" s="2" t="s">
        <v>33076</v>
      </c>
      <c r="T3121" s="2" t="s">
        <v>38055</v>
      </c>
      <c r="U3121" s="24">
        <f t="shared" si="1448"/>
        <v>403</v>
      </c>
      <c r="V3121" s="66">
        <f t="shared" si="1448"/>
        <v>336.90000000000003</v>
      </c>
      <c r="W3121" s="54">
        <f t="shared" si="1449"/>
        <v>2.17</v>
      </c>
      <c r="X3121" s="143">
        <f t="shared" si="1450"/>
        <v>403</v>
      </c>
      <c r="Y3121" s="143">
        <f t="shared" si="1451"/>
        <v>0.53400000000000003</v>
      </c>
      <c r="AD3121">
        <v>152</v>
      </c>
      <c r="AE3121">
        <v>-1</v>
      </c>
      <c r="AF3121" s="10">
        <v>37.9</v>
      </c>
      <c r="AG3121" s="10">
        <v>58.12</v>
      </c>
      <c r="AH3121" s="10">
        <f t="shared" si="1452"/>
        <v>311023.59472870757</v>
      </c>
      <c r="AI3121" s="11">
        <f t="shared" si="1440"/>
        <v>0</v>
      </c>
      <c r="AJ3121">
        <f t="shared" si="1441"/>
        <v>0</v>
      </c>
      <c r="AK3121" t="e">
        <f t="shared" si="1453"/>
        <v>#DIV/0!</v>
      </c>
      <c r="AL3121">
        <f t="shared" si="1454"/>
        <v>1.5601715712000002</v>
      </c>
      <c r="AM3121" s="5">
        <f t="shared" si="1455"/>
        <v>4.3400000000000007</v>
      </c>
      <c r="AN3121">
        <v>0</v>
      </c>
      <c r="AO3121" s="72">
        <f t="shared" si="1456"/>
        <v>2.2000000000000002</v>
      </c>
      <c r="AP3121" s="72">
        <f t="shared" si="1457"/>
        <v>0.4</v>
      </c>
      <c r="AQ3121" s="72">
        <f t="shared" si="1458"/>
        <v>0.60000000000000009</v>
      </c>
      <c r="AR3121" s="71" t="e">
        <f t="shared" si="1459"/>
        <v>#DIV/0!</v>
      </c>
      <c r="BA3121">
        <f t="shared" si="1460"/>
        <v>130</v>
      </c>
      <c r="BB3121" s="91" t="e">
        <f t="shared" si="1461"/>
        <v>#DIV/0!</v>
      </c>
    </row>
    <row r="3122" spans="1:54">
      <c r="A3122" s="2" t="s">
        <v>3239</v>
      </c>
      <c r="B3122" s="7" t="s">
        <v>43065</v>
      </c>
      <c r="C3122" s="17">
        <f t="shared" si="1442"/>
        <v>18</v>
      </c>
      <c r="D3122" s="28">
        <f t="shared" si="1443"/>
        <v>262</v>
      </c>
      <c r="E3122" s="8">
        <f t="shared" si="1462"/>
        <v>13</v>
      </c>
      <c r="F3122" s="2" t="s">
        <v>8230</v>
      </c>
      <c r="G3122" s="54">
        <f t="shared" si="1463"/>
        <v>17</v>
      </c>
      <c r="H3122" s="20">
        <f t="shared" si="1464"/>
        <v>0.64145259999999993</v>
      </c>
      <c r="I3122" s="14" t="s">
        <v>18186</v>
      </c>
      <c r="J3122" s="14" t="s">
        <v>13215</v>
      </c>
      <c r="K3122" s="14" t="s">
        <v>23150</v>
      </c>
      <c r="L3122" s="14" t="s">
        <v>28105</v>
      </c>
      <c r="M3122" s="28">
        <f t="shared" si="1465"/>
        <v>11.3</v>
      </c>
      <c r="N3122" s="46">
        <f t="shared" si="1444"/>
        <v>6.4</v>
      </c>
      <c r="O3122" s="17">
        <f t="shared" si="1445"/>
        <v>2.8000000000000003</v>
      </c>
      <c r="P3122" s="17">
        <f t="shared" si="1445"/>
        <v>6.4</v>
      </c>
      <c r="Q3122" s="124">
        <f t="shared" si="1446"/>
        <v>0.60000000000000009</v>
      </c>
      <c r="R3122" s="26">
        <f t="shared" si="1447"/>
        <v>1.6</v>
      </c>
      <c r="S3122" s="2" t="s">
        <v>33077</v>
      </c>
      <c r="T3122" s="2" t="s">
        <v>38056</v>
      </c>
      <c r="U3122" s="24">
        <f t="shared" si="1448"/>
        <v>535.5</v>
      </c>
      <c r="V3122" s="66">
        <f t="shared" si="1448"/>
        <v>325.5</v>
      </c>
      <c r="W3122" s="54">
        <f t="shared" si="1449"/>
        <v>1.7</v>
      </c>
      <c r="X3122" s="143">
        <f t="shared" si="1450"/>
        <v>535.5</v>
      </c>
      <c r="Y3122" s="143">
        <f t="shared" si="1451"/>
        <v>0.43999999999999995</v>
      </c>
      <c r="AD3122">
        <v>152</v>
      </c>
      <c r="AE3122">
        <v>-1</v>
      </c>
      <c r="AF3122" s="10">
        <v>37.9</v>
      </c>
      <c r="AG3122" s="10">
        <v>58.12</v>
      </c>
      <c r="AH3122" s="10">
        <f t="shared" si="1452"/>
        <v>325875.27910662064</v>
      </c>
      <c r="AI3122" s="11">
        <f t="shared" si="1440"/>
        <v>0</v>
      </c>
      <c r="AJ3122">
        <f t="shared" si="1441"/>
        <v>0</v>
      </c>
      <c r="AK3122" t="e">
        <f t="shared" si="1453"/>
        <v>#DIV/0!</v>
      </c>
      <c r="AL3122">
        <f t="shared" si="1454"/>
        <v>10.280271052800003</v>
      </c>
      <c r="AM3122" s="5">
        <f t="shared" si="1455"/>
        <v>3.4</v>
      </c>
      <c r="AN3122">
        <v>0</v>
      </c>
      <c r="AO3122" s="72">
        <f t="shared" si="1456"/>
        <v>1.6</v>
      </c>
      <c r="AP3122" s="72">
        <f t="shared" si="1457"/>
        <v>0.60000000000000009</v>
      </c>
      <c r="AQ3122" s="72">
        <f t="shared" si="1458"/>
        <v>0.60000000000000009</v>
      </c>
      <c r="AR3122" s="71" t="e">
        <f t="shared" si="1459"/>
        <v>#DIV/0!</v>
      </c>
      <c r="BA3122">
        <f t="shared" si="1460"/>
        <v>262</v>
      </c>
      <c r="BB3122" s="91" t="e">
        <f t="shared" si="1461"/>
        <v>#DIV/0!</v>
      </c>
    </row>
    <row r="3123" spans="1:54">
      <c r="A3123" s="2" t="s">
        <v>3240</v>
      </c>
      <c r="B3123" s="7" t="s">
        <v>43066</v>
      </c>
      <c r="C3123" s="17">
        <f t="shared" si="1442"/>
        <v>27.1</v>
      </c>
      <c r="D3123" s="28">
        <f t="shared" si="1443"/>
        <v>186</v>
      </c>
      <c r="E3123" s="8">
        <f t="shared" si="1462"/>
        <v>14</v>
      </c>
      <c r="F3123" s="2" t="s">
        <v>8231</v>
      </c>
      <c r="G3123" s="54">
        <f t="shared" si="1463"/>
        <v>26.200000000000003</v>
      </c>
      <c r="H3123" s="20">
        <f t="shared" si="1464"/>
        <v>0.61370350000000007</v>
      </c>
      <c r="I3123" s="14" t="s">
        <v>18187</v>
      </c>
      <c r="J3123" s="14" t="s">
        <v>13216</v>
      </c>
      <c r="K3123" s="14" t="s">
        <v>23151</v>
      </c>
      <c r="L3123" s="14" t="s">
        <v>28106</v>
      </c>
      <c r="M3123" s="28">
        <f t="shared" si="1465"/>
        <v>10.5</v>
      </c>
      <c r="N3123" s="46">
        <f t="shared" si="1444"/>
        <v>6.4</v>
      </c>
      <c r="O3123" s="17">
        <f t="shared" si="1445"/>
        <v>2.6</v>
      </c>
      <c r="P3123" s="17">
        <f t="shared" si="1445"/>
        <v>8</v>
      </c>
      <c r="Q3123" s="124">
        <f t="shared" si="1446"/>
        <v>0.8</v>
      </c>
      <c r="R3123" s="26">
        <f t="shared" si="1447"/>
        <v>2.2000000000000002</v>
      </c>
      <c r="S3123" s="2" t="s">
        <v>33078</v>
      </c>
      <c r="T3123" s="2" t="s">
        <v>38057</v>
      </c>
      <c r="U3123" s="24">
        <f t="shared" si="1448"/>
        <v>458.90000000000003</v>
      </c>
      <c r="V3123" s="66">
        <f t="shared" si="1448"/>
        <v>290</v>
      </c>
      <c r="W3123" s="54">
        <f t="shared" si="1449"/>
        <v>2.6199999999999997</v>
      </c>
      <c r="X3123" s="143">
        <f t="shared" si="1450"/>
        <v>458.90000000000003</v>
      </c>
      <c r="Y3123" s="143">
        <f t="shared" si="1451"/>
        <v>0.62399999999999989</v>
      </c>
      <c r="AD3123">
        <v>152</v>
      </c>
      <c r="AE3123">
        <v>-1</v>
      </c>
      <c r="AF3123" s="10">
        <v>37.9</v>
      </c>
      <c r="AG3123" s="10">
        <v>58.12</v>
      </c>
      <c r="AH3123" s="10">
        <f t="shared" si="1452"/>
        <v>366206.06971966859</v>
      </c>
      <c r="AI3123" s="11">
        <f t="shared" si="1440"/>
        <v>0</v>
      </c>
      <c r="AJ3123">
        <f t="shared" si="1441"/>
        <v>0</v>
      </c>
      <c r="AK3123" t="e">
        <f t="shared" si="1453"/>
        <v>#DIV/0!</v>
      </c>
      <c r="AL3123">
        <f t="shared" si="1454"/>
        <v>17.676927839999998</v>
      </c>
      <c r="AM3123" s="5">
        <f t="shared" si="1455"/>
        <v>5.2200000000000006</v>
      </c>
      <c r="AN3123">
        <v>0</v>
      </c>
      <c r="AO3123" s="72">
        <f t="shared" si="1456"/>
        <v>2.2000000000000002</v>
      </c>
      <c r="AP3123" s="72">
        <f t="shared" si="1457"/>
        <v>0.8</v>
      </c>
      <c r="AQ3123" s="72">
        <f t="shared" si="1458"/>
        <v>1</v>
      </c>
      <c r="AR3123" s="71" t="e">
        <f t="shared" si="1459"/>
        <v>#DIV/0!</v>
      </c>
      <c r="BA3123">
        <f t="shared" si="1460"/>
        <v>186</v>
      </c>
      <c r="BB3123" s="91" t="e">
        <f t="shared" si="1461"/>
        <v>#DIV/0!</v>
      </c>
    </row>
    <row r="3124" spans="1:54">
      <c r="A3124" s="2" t="s">
        <v>3241</v>
      </c>
      <c r="B3124" s="7" t="s">
        <v>43067</v>
      </c>
      <c r="C3124" s="17">
        <f t="shared" si="1442"/>
        <v>18.100000000000001</v>
      </c>
      <c r="D3124" s="28">
        <f t="shared" si="1443"/>
        <v>263</v>
      </c>
      <c r="E3124" s="8">
        <f t="shared" si="1462"/>
        <v>10</v>
      </c>
      <c r="F3124" s="2" t="s">
        <v>8232</v>
      </c>
      <c r="G3124" s="54">
        <f t="shared" si="1463"/>
        <v>17.200000000000003</v>
      </c>
      <c r="H3124" s="20">
        <f t="shared" si="1464"/>
        <v>0.35502060000000002</v>
      </c>
      <c r="I3124" s="14" t="s">
        <v>18188</v>
      </c>
      <c r="J3124" s="14" t="s">
        <v>13217</v>
      </c>
      <c r="K3124" s="14" t="s">
        <v>23152</v>
      </c>
      <c r="L3124" s="14" t="s">
        <v>28107</v>
      </c>
      <c r="M3124" s="28">
        <f t="shared" si="1465"/>
        <v>14.1</v>
      </c>
      <c r="N3124" s="46">
        <f t="shared" si="1444"/>
        <v>5.2</v>
      </c>
      <c r="O3124" s="17">
        <f t="shared" si="1445"/>
        <v>1.8</v>
      </c>
      <c r="P3124" s="17">
        <f t="shared" si="1445"/>
        <v>0.8</v>
      </c>
      <c r="Q3124" s="124">
        <f t="shared" si="1446"/>
        <v>1.2000000000000002</v>
      </c>
      <c r="R3124" s="26">
        <f t="shared" si="1447"/>
        <v>2</v>
      </c>
      <c r="S3124" s="2" t="s">
        <v>33079</v>
      </c>
      <c r="T3124" s="2" t="s">
        <v>38058</v>
      </c>
      <c r="U3124" s="24">
        <f t="shared" si="1448"/>
        <v>535.9</v>
      </c>
      <c r="V3124" s="66">
        <f t="shared" si="1448"/>
        <v>375.6</v>
      </c>
      <c r="W3124" s="54">
        <f t="shared" si="1449"/>
        <v>1.72</v>
      </c>
      <c r="X3124" s="143">
        <f t="shared" si="1450"/>
        <v>535.9</v>
      </c>
      <c r="Y3124" s="143">
        <f t="shared" si="1451"/>
        <v>0.44399999999999995</v>
      </c>
      <c r="AD3124">
        <v>152</v>
      </c>
      <c r="AE3124">
        <v>-1</v>
      </c>
      <c r="AF3124" s="10">
        <v>37.9</v>
      </c>
      <c r="AG3124" s="10">
        <v>58.12</v>
      </c>
      <c r="AH3124" s="10">
        <f t="shared" si="1452"/>
        <v>249260.42164948877</v>
      </c>
      <c r="AI3124" s="11">
        <f t="shared" si="1440"/>
        <v>0</v>
      </c>
      <c r="AJ3124">
        <f t="shared" si="1441"/>
        <v>0</v>
      </c>
      <c r="AK3124" t="e">
        <f t="shared" si="1453"/>
        <v>#DIV/0!</v>
      </c>
      <c r="AL3124">
        <f t="shared" si="1454"/>
        <v>1.8575406720000001</v>
      </c>
      <c r="AM3124" s="5">
        <f t="shared" si="1455"/>
        <v>3.4200000000000004</v>
      </c>
      <c r="AN3124">
        <v>0</v>
      </c>
      <c r="AO3124" s="72">
        <f t="shared" si="1456"/>
        <v>2</v>
      </c>
      <c r="AP3124" s="72">
        <f t="shared" si="1457"/>
        <v>1.2000000000000002</v>
      </c>
      <c r="AQ3124" s="72">
        <f t="shared" si="1458"/>
        <v>1.4000000000000001</v>
      </c>
      <c r="AR3124" s="71" t="e">
        <f t="shared" si="1459"/>
        <v>#DIV/0!</v>
      </c>
      <c r="BA3124">
        <f t="shared" si="1460"/>
        <v>263</v>
      </c>
      <c r="BB3124" s="91" t="e">
        <f t="shared" si="1461"/>
        <v>#DIV/0!</v>
      </c>
    </row>
    <row r="3125" spans="1:54">
      <c r="A3125" s="2" t="s">
        <v>3242</v>
      </c>
      <c r="B3125" s="7" t="s">
        <v>43068</v>
      </c>
      <c r="C3125" s="17">
        <f t="shared" si="1442"/>
        <v>27.3</v>
      </c>
      <c r="D3125" s="28">
        <f t="shared" si="1443"/>
        <v>254</v>
      </c>
      <c r="E3125" s="8">
        <f t="shared" si="1462"/>
        <v>9</v>
      </c>
      <c r="F3125" s="2" t="s">
        <v>8233</v>
      </c>
      <c r="G3125" s="54">
        <f t="shared" si="1463"/>
        <v>26.3</v>
      </c>
      <c r="H3125" s="20">
        <f t="shared" si="1464"/>
        <v>0.73477819999999994</v>
      </c>
      <c r="I3125" s="14" t="s">
        <v>18189</v>
      </c>
      <c r="J3125" s="14" t="s">
        <v>13218</v>
      </c>
      <c r="K3125" s="14" t="s">
        <v>23153</v>
      </c>
      <c r="L3125" s="14" t="s">
        <v>28108</v>
      </c>
      <c r="M3125" s="28">
        <f t="shared" si="1465"/>
        <v>13</v>
      </c>
      <c r="N3125" s="46">
        <f t="shared" si="1444"/>
        <v>5.4</v>
      </c>
      <c r="O3125" s="17">
        <f t="shared" si="1445"/>
        <v>2.2000000000000002</v>
      </c>
      <c r="P3125" s="17">
        <f t="shared" si="1445"/>
        <v>3</v>
      </c>
      <c r="Q3125" s="124">
        <f t="shared" si="1446"/>
        <v>0.4</v>
      </c>
      <c r="R3125" s="26">
        <f t="shared" si="1447"/>
        <v>1.8</v>
      </c>
      <c r="S3125" s="2" t="s">
        <v>33080</v>
      </c>
      <c r="T3125" s="2" t="s">
        <v>38059</v>
      </c>
      <c r="U3125" s="24">
        <f t="shared" si="1448"/>
        <v>526.80000000000007</v>
      </c>
      <c r="V3125" s="66">
        <f t="shared" si="1448"/>
        <v>317.5</v>
      </c>
      <c r="W3125" s="54">
        <f t="shared" si="1449"/>
        <v>2.63</v>
      </c>
      <c r="X3125" s="143">
        <f t="shared" si="1450"/>
        <v>526.80000000000007</v>
      </c>
      <c r="Y3125" s="143">
        <f t="shared" si="1451"/>
        <v>0.626</v>
      </c>
      <c r="AD3125">
        <v>152</v>
      </c>
      <c r="AE3125">
        <v>-1</v>
      </c>
      <c r="AF3125" s="10">
        <v>37.9</v>
      </c>
      <c r="AG3125" s="10">
        <v>58.12</v>
      </c>
      <c r="AH3125" s="10">
        <f t="shared" si="1452"/>
        <v>335689.85165103781</v>
      </c>
      <c r="AI3125" s="11">
        <f t="shared" si="1440"/>
        <v>0</v>
      </c>
      <c r="AJ3125">
        <f t="shared" si="1441"/>
        <v>0</v>
      </c>
      <c r="AK3125" t="e">
        <f t="shared" si="1453"/>
        <v>#DIV/0!</v>
      </c>
      <c r="AL3125">
        <f t="shared" si="1454"/>
        <v>3.1508349840000007</v>
      </c>
      <c r="AM3125" s="5">
        <f t="shared" si="1455"/>
        <v>5.26</v>
      </c>
      <c r="AN3125">
        <v>0</v>
      </c>
      <c r="AO3125" s="72">
        <f t="shared" si="1456"/>
        <v>1.8</v>
      </c>
      <c r="AP3125" s="72">
        <f t="shared" si="1457"/>
        <v>0.4</v>
      </c>
      <c r="AQ3125" s="72">
        <f t="shared" si="1458"/>
        <v>0.60000000000000009</v>
      </c>
      <c r="AR3125" s="71" t="e">
        <f t="shared" si="1459"/>
        <v>#DIV/0!</v>
      </c>
      <c r="BA3125">
        <f t="shared" si="1460"/>
        <v>254</v>
      </c>
      <c r="BB3125" s="91" t="e">
        <f t="shared" si="1461"/>
        <v>#DIV/0!</v>
      </c>
    </row>
    <row r="3126" spans="1:54">
      <c r="A3126" s="2" t="s">
        <v>3243</v>
      </c>
      <c r="B3126" s="7" t="s">
        <v>43069</v>
      </c>
      <c r="C3126" s="17">
        <f t="shared" si="1442"/>
        <v>15.200000000000001</v>
      </c>
      <c r="D3126" s="28">
        <f t="shared" si="1443"/>
        <v>215</v>
      </c>
      <c r="E3126" s="8">
        <f t="shared" si="1462"/>
        <v>15</v>
      </c>
      <c r="F3126" s="2" t="s">
        <v>8234</v>
      </c>
      <c r="G3126" s="54">
        <f t="shared" si="1463"/>
        <v>14.2</v>
      </c>
      <c r="H3126" s="20">
        <f t="shared" si="1464"/>
        <v>0.3755327</v>
      </c>
      <c r="I3126" s="14" t="s">
        <v>18190</v>
      </c>
      <c r="J3126" s="14" t="s">
        <v>13219</v>
      </c>
      <c r="K3126" s="14" t="s">
        <v>23154</v>
      </c>
      <c r="L3126" s="14" t="s">
        <v>28109</v>
      </c>
      <c r="M3126" s="28">
        <f t="shared" si="1465"/>
        <v>12.1</v>
      </c>
      <c r="N3126" s="46">
        <f t="shared" si="1444"/>
        <v>5.8</v>
      </c>
      <c r="O3126" s="17">
        <f t="shared" si="1445"/>
        <v>2.2000000000000002</v>
      </c>
      <c r="P3126" s="17">
        <f t="shared" si="1445"/>
        <v>4.8000000000000007</v>
      </c>
      <c r="Q3126" s="124">
        <f t="shared" si="1446"/>
        <v>1</v>
      </c>
      <c r="R3126" s="26">
        <f t="shared" si="1447"/>
        <v>1.6</v>
      </c>
      <c r="S3126" s="2" t="s">
        <v>33081</v>
      </c>
      <c r="T3126" s="2" t="s">
        <v>38060</v>
      </c>
      <c r="U3126" s="24">
        <f t="shared" si="1448"/>
        <v>488.20000000000005</v>
      </c>
      <c r="V3126" s="66">
        <f t="shared" si="1448"/>
        <v>303.40000000000003</v>
      </c>
      <c r="W3126" s="54">
        <f t="shared" si="1449"/>
        <v>1.42</v>
      </c>
      <c r="X3126" s="143">
        <f t="shared" si="1450"/>
        <v>488.20000000000005</v>
      </c>
      <c r="Y3126" s="143">
        <f t="shared" si="1451"/>
        <v>0.38400000000000001</v>
      </c>
      <c r="AD3126">
        <v>152</v>
      </c>
      <c r="AE3126">
        <v>-1</v>
      </c>
      <c r="AF3126" s="10">
        <v>37.9</v>
      </c>
      <c r="AG3126" s="10">
        <v>58.12</v>
      </c>
      <c r="AH3126" s="10">
        <f t="shared" si="1452"/>
        <v>351864.43762968783</v>
      </c>
      <c r="AI3126" s="11">
        <f t="shared" ref="AI3126:AI3189" si="1466">1-EXP(-2.63*(AA3126/AH3126)*(AD3126-AE3126)*(1-((AD3126-T3126)/(AD3126-AE3126))^0.38))</f>
        <v>0</v>
      </c>
      <c r="AJ3126">
        <f t="shared" ref="AJ3126:AJ3189" si="1467">H3126*P3126*O3126*R3126*AB3126</f>
        <v>0</v>
      </c>
      <c r="AK3126" t="e">
        <f t="shared" si="1453"/>
        <v>#DIV/0!</v>
      </c>
      <c r="AL3126">
        <f t="shared" si="1454"/>
        <v>10.550999500800003</v>
      </c>
      <c r="AM3126" s="5">
        <f t="shared" si="1455"/>
        <v>2.8400000000000003</v>
      </c>
      <c r="AN3126">
        <v>0</v>
      </c>
      <c r="AO3126" s="72">
        <f t="shared" si="1456"/>
        <v>1.6</v>
      </c>
      <c r="AP3126" s="72">
        <f t="shared" si="1457"/>
        <v>1</v>
      </c>
      <c r="AQ3126" s="72">
        <f t="shared" si="1458"/>
        <v>1</v>
      </c>
      <c r="AR3126" s="71" t="e">
        <f t="shared" si="1459"/>
        <v>#DIV/0!</v>
      </c>
      <c r="BA3126">
        <f t="shared" si="1460"/>
        <v>215</v>
      </c>
      <c r="BB3126" s="91" t="e">
        <f t="shared" si="1461"/>
        <v>#DIV/0!</v>
      </c>
    </row>
    <row r="3127" spans="1:54">
      <c r="A3127" s="2" t="s">
        <v>3244</v>
      </c>
      <c r="B3127" s="7" t="s">
        <v>43070</v>
      </c>
      <c r="C3127" s="17">
        <f t="shared" si="1442"/>
        <v>11</v>
      </c>
      <c r="D3127" s="28">
        <f t="shared" si="1443"/>
        <v>163</v>
      </c>
      <c r="E3127" s="8">
        <f t="shared" si="1462"/>
        <v>7</v>
      </c>
      <c r="F3127" s="2" t="s">
        <v>8235</v>
      </c>
      <c r="G3127" s="54">
        <f t="shared" si="1463"/>
        <v>10.1</v>
      </c>
      <c r="H3127" s="20">
        <f t="shared" si="1464"/>
        <v>0.61909130000000001</v>
      </c>
      <c r="I3127" s="14" t="s">
        <v>18191</v>
      </c>
      <c r="J3127" s="14" t="s">
        <v>13220</v>
      </c>
      <c r="K3127" s="14" t="s">
        <v>23155</v>
      </c>
      <c r="L3127" s="14" t="s">
        <v>28110</v>
      </c>
      <c r="M3127" s="28">
        <f t="shared" si="1465"/>
        <v>12</v>
      </c>
      <c r="N3127" s="46">
        <f t="shared" si="1444"/>
        <v>6.8</v>
      </c>
      <c r="O3127" s="17">
        <f t="shared" si="1445"/>
        <v>0.8</v>
      </c>
      <c r="P3127" s="17">
        <f t="shared" si="1445"/>
        <v>5</v>
      </c>
      <c r="Q3127" s="124">
        <f t="shared" si="1446"/>
        <v>0.60000000000000009</v>
      </c>
      <c r="R3127" s="26">
        <f t="shared" si="1447"/>
        <v>1.6</v>
      </c>
      <c r="S3127" s="2" t="s">
        <v>33082</v>
      </c>
      <c r="T3127" s="2" t="s">
        <v>38061</v>
      </c>
      <c r="U3127" s="24">
        <f t="shared" si="1448"/>
        <v>436.3</v>
      </c>
      <c r="V3127" s="66">
        <f t="shared" si="1448"/>
        <v>364.1</v>
      </c>
      <c r="W3127" s="54">
        <f t="shared" si="1449"/>
        <v>1.01</v>
      </c>
      <c r="X3127" s="143">
        <f t="shared" si="1450"/>
        <v>436.3</v>
      </c>
      <c r="Y3127" s="143">
        <f t="shared" si="1451"/>
        <v>0.30200000000000005</v>
      </c>
      <c r="AD3127">
        <v>152</v>
      </c>
      <c r="AE3127">
        <v>-1</v>
      </c>
      <c r="AF3127" s="10">
        <v>37.9</v>
      </c>
      <c r="AG3127" s="10">
        <v>58.12</v>
      </c>
      <c r="AH3127" s="10">
        <f t="shared" si="1452"/>
        <v>269973.32573653664</v>
      </c>
      <c r="AI3127" s="11">
        <f t="shared" si="1466"/>
        <v>0</v>
      </c>
      <c r="AJ3127">
        <f t="shared" si="1467"/>
        <v>0</v>
      </c>
      <c r="AK3127" t="e">
        <f t="shared" si="1453"/>
        <v>#DIV/0!</v>
      </c>
      <c r="AL3127">
        <f t="shared" si="1454"/>
        <v>2.4378156799999999</v>
      </c>
      <c r="AM3127" s="5">
        <f t="shared" si="1455"/>
        <v>2</v>
      </c>
      <c r="AN3127">
        <v>0</v>
      </c>
      <c r="AO3127" s="72">
        <f t="shared" si="1456"/>
        <v>1.6</v>
      </c>
      <c r="AP3127" s="72">
        <f t="shared" si="1457"/>
        <v>0.60000000000000009</v>
      </c>
      <c r="AQ3127" s="72">
        <f t="shared" si="1458"/>
        <v>0.8</v>
      </c>
      <c r="AR3127" s="71" t="e">
        <f t="shared" si="1459"/>
        <v>#DIV/0!</v>
      </c>
      <c r="BA3127">
        <f t="shared" si="1460"/>
        <v>163</v>
      </c>
      <c r="BB3127" s="91" t="e">
        <f t="shared" si="1461"/>
        <v>#DIV/0!</v>
      </c>
    </row>
    <row r="3128" spans="1:54">
      <c r="A3128" s="2" t="s">
        <v>3245</v>
      </c>
      <c r="B3128" s="7" t="s">
        <v>43071</v>
      </c>
      <c r="C3128" s="17">
        <f t="shared" si="1442"/>
        <v>35.300000000000004</v>
      </c>
      <c r="D3128" s="28">
        <f t="shared" si="1443"/>
        <v>61</v>
      </c>
      <c r="E3128" s="8">
        <f t="shared" si="1462"/>
        <v>18</v>
      </c>
      <c r="F3128" s="2" t="s">
        <v>8236</v>
      </c>
      <c r="G3128" s="54">
        <f t="shared" si="1463"/>
        <v>34.4</v>
      </c>
      <c r="H3128" s="20">
        <f t="shared" si="1464"/>
        <v>0.36283790000000005</v>
      </c>
      <c r="I3128" s="14" t="s">
        <v>18192</v>
      </c>
      <c r="J3128" s="14" t="s">
        <v>13221</v>
      </c>
      <c r="K3128" s="14" t="s">
        <v>23156</v>
      </c>
      <c r="L3128" s="14" t="s">
        <v>28111</v>
      </c>
      <c r="M3128" s="28">
        <f t="shared" si="1465"/>
        <v>11.2</v>
      </c>
      <c r="N3128" s="46">
        <f t="shared" si="1444"/>
        <v>6.2</v>
      </c>
      <c r="O3128" s="17">
        <f t="shared" si="1445"/>
        <v>2.2000000000000002</v>
      </c>
      <c r="P3128" s="17">
        <f t="shared" si="1445"/>
        <v>6.6000000000000005</v>
      </c>
      <c r="Q3128" s="124">
        <f t="shared" si="1446"/>
        <v>1.4000000000000001</v>
      </c>
      <c r="R3128" s="26">
        <f t="shared" si="1447"/>
        <v>2.2000000000000002</v>
      </c>
      <c r="S3128" s="2" t="s">
        <v>33083</v>
      </c>
      <c r="T3128" s="2" t="s">
        <v>38062</v>
      </c>
      <c r="U3128" s="24">
        <f t="shared" si="1448"/>
        <v>334.1</v>
      </c>
      <c r="V3128" s="66">
        <f t="shared" si="1448"/>
        <v>321.3</v>
      </c>
      <c r="W3128" s="54">
        <f t="shared" si="1449"/>
        <v>3.44</v>
      </c>
      <c r="X3128" s="143">
        <f t="shared" si="1450"/>
        <v>334.1</v>
      </c>
      <c r="Y3128" s="143">
        <f t="shared" si="1451"/>
        <v>0.78799999999999992</v>
      </c>
      <c r="AD3128">
        <v>152</v>
      </c>
      <c r="AE3128">
        <v>-1</v>
      </c>
      <c r="AF3128" s="10">
        <v>37.9</v>
      </c>
      <c r="AG3128" s="10">
        <v>58.12</v>
      </c>
      <c r="AH3128" s="10">
        <f t="shared" si="1452"/>
        <v>331041.34276689321</v>
      </c>
      <c r="AI3128" s="11">
        <f t="shared" si="1466"/>
        <v>0</v>
      </c>
      <c r="AJ3128">
        <f t="shared" si="1467"/>
        <v>0</v>
      </c>
      <c r="AK3128" t="e">
        <f t="shared" si="1453"/>
        <v>#DIV/0!</v>
      </c>
      <c r="AL3128">
        <f t="shared" si="1454"/>
        <v>20.353506122400002</v>
      </c>
      <c r="AM3128" s="5">
        <f t="shared" si="1455"/>
        <v>6.8600000000000012</v>
      </c>
      <c r="AN3128">
        <v>0</v>
      </c>
      <c r="AO3128" s="72">
        <f t="shared" si="1456"/>
        <v>2.2000000000000002</v>
      </c>
      <c r="AP3128" s="72">
        <f t="shared" si="1457"/>
        <v>1.4000000000000001</v>
      </c>
      <c r="AQ3128" s="72">
        <f t="shared" si="1458"/>
        <v>1.6</v>
      </c>
      <c r="AR3128" s="71" t="e">
        <f t="shared" si="1459"/>
        <v>#DIV/0!</v>
      </c>
      <c r="BA3128">
        <f t="shared" si="1460"/>
        <v>61</v>
      </c>
      <c r="BB3128" s="91" t="e">
        <f t="shared" si="1461"/>
        <v>#DIV/0!</v>
      </c>
    </row>
    <row r="3129" spans="1:54">
      <c r="A3129" s="2" t="s">
        <v>3246</v>
      </c>
      <c r="B3129" s="7" t="s">
        <v>43072</v>
      </c>
      <c r="C3129" s="17">
        <f t="shared" si="1442"/>
        <v>15.8</v>
      </c>
      <c r="D3129" s="28">
        <f t="shared" si="1443"/>
        <v>233</v>
      </c>
      <c r="E3129" s="8">
        <f t="shared" si="1462"/>
        <v>13</v>
      </c>
      <c r="F3129" s="2" t="s">
        <v>8237</v>
      </c>
      <c r="G3129" s="54">
        <f t="shared" si="1463"/>
        <v>14.799999999999999</v>
      </c>
      <c r="H3129" s="20">
        <f t="shared" si="1464"/>
        <v>0.21185980000000001</v>
      </c>
      <c r="I3129" s="14" t="s">
        <v>18193</v>
      </c>
      <c r="J3129" s="14" t="s">
        <v>13222</v>
      </c>
      <c r="K3129" s="14" t="s">
        <v>23157</v>
      </c>
      <c r="L3129" s="14" t="s">
        <v>28112</v>
      </c>
      <c r="M3129" s="28">
        <f t="shared" si="1465"/>
        <v>12.9</v>
      </c>
      <c r="N3129" s="46">
        <f t="shared" si="1444"/>
        <v>5.2</v>
      </c>
      <c r="O3129" s="17">
        <f t="shared" si="1445"/>
        <v>0.8</v>
      </c>
      <c r="P3129" s="17">
        <f t="shared" si="1445"/>
        <v>3.2</v>
      </c>
      <c r="Q3129" s="124">
        <f t="shared" si="1446"/>
        <v>2</v>
      </c>
      <c r="R3129" s="26">
        <f t="shared" si="1447"/>
        <v>2.6</v>
      </c>
      <c r="S3129" s="2" t="s">
        <v>33084</v>
      </c>
      <c r="T3129" s="2" t="s">
        <v>38063</v>
      </c>
      <c r="U3129" s="24">
        <f t="shared" si="1448"/>
        <v>506.1</v>
      </c>
      <c r="V3129" s="66">
        <f t="shared" si="1448"/>
        <v>326</v>
      </c>
      <c r="W3129" s="54">
        <f t="shared" si="1449"/>
        <v>1.48</v>
      </c>
      <c r="X3129" s="143">
        <f t="shared" si="1450"/>
        <v>506.1</v>
      </c>
      <c r="Y3129" s="143">
        <f t="shared" si="1451"/>
        <v>0.39600000000000002</v>
      </c>
      <c r="AD3129">
        <v>152</v>
      </c>
      <c r="AE3129">
        <v>-1</v>
      </c>
      <c r="AF3129" s="10">
        <v>37.9</v>
      </c>
      <c r="AG3129" s="10">
        <v>58.12</v>
      </c>
      <c r="AH3129" s="10">
        <f t="shared" si="1452"/>
        <v>325266.16319987143</v>
      </c>
      <c r="AI3129" s="11">
        <f t="shared" si="1466"/>
        <v>0</v>
      </c>
      <c r="AJ3129">
        <f t="shared" si="1467"/>
        <v>0</v>
      </c>
      <c r="AK3129" t="e">
        <f t="shared" si="1453"/>
        <v>#DIV/0!</v>
      </c>
      <c r="AL3129">
        <f t="shared" si="1454"/>
        <v>5.2458611712000005</v>
      </c>
      <c r="AM3129" s="5">
        <f t="shared" si="1455"/>
        <v>2.96</v>
      </c>
      <c r="AN3129">
        <v>0</v>
      </c>
      <c r="AO3129" s="72">
        <f t="shared" si="1456"/>
        <v>2.6</v>
      </c>
      <c r="AP3129" s="72">
        <f t="shared" si="1457"/>
        <v>2</v>
      </c>
      <c r="AQ3129" s="72">
        <f t="shared" si="1458"/>
        <v>2.2000000000000002</v>
      </c>
      <c r="AR3129" s="71" t="e">
        <f t="shared" si="1459"/>
        <v>#DIV/0!</v>
      </c>
      <c r="BA3129">
        <f t="shared" si="1460"/>
        <v>233</v>
      </c>
      <c r="BB3129" s="91" t="e">
        <f t="shared" si="1461"/>
        <v>#DIV/0!</v>
      </c>
    </row>
    <row r="3130" spans="1:54">
      <c r="A3130" s="2" t="s">
        <v>3247</v>
      </c>
      <c r="B3130" s="7" t="s">
        <v>43073</v>
      </c>
      <c r="C3130" s="17">
        <f t="shared" si="1442"/>
        <v>9.6</v>
      </c>
      <c r="D3130" s="28">
        <f t="shared" si="1443"/>
        <v>120</v>
      </c>
      <c r="E3130" s="8">
        <f t="shared" si="1462"/>
        <v>5</v>
      </c>
      <c r="F3130" s="2" t="s">
        <v>8238</v>
      </c>
      <c r="G3130" s="54">
        <f t="shared" si="1463"/>
        <v>8.6</v>
      </c>
      <c r="H3130" s="20">
        <f t="shared" si="1464"/>
        <v>0.83256029999999992</v>
      </c>
      <c r="I3130" s="14" t="s">
        <v>18194</v>
      </c>
      <c r="J3130" s="14" t="s">
        <v>13223</v>
      </c>
      <c r="K3130" s="14" t="s">
        <v>23158</v>
      </c>
      <c r="L3130" s="14" t="s">
        <v>28113</v>
      </c>
      <c r="M3130" s="28">
        <f t="shared" si="1465"/>
        <v>10.399999999999999</v>
      </c>
      <c r="N3130" s="46">
        <f t="shared" si="1444"/>
        <v>6</v>
      </c>
      <c r="O3130" s="17">
        <f t="shared" si="1445"/>
        <v>1.2000000000000002</v>
      </c>
      <c r="P3130" s="17">
        <f t="shared" si="1445"/>
        <v>8.2000000000000011</v>
      </c>
      <c r="Q3130" s="124">
        <f t="shared" si="1446"/>
        <v>0.2</v>
      </c>
      <c r="R3130" s="26">
        <f t="shared" si="1447"/>
        <v>1.2000000000000002</v>
      </c>
      <c r="S3130" s="2" t="s">
        <v>33085</v>
      </c>
      <c r="T3130" s="2" t="s">
        <v>38064</v>
      </c>
      <c r="U3130" s="24">
        <f t="shared" si="1448"/>
        <v>393.1</v>
      </c>
      <c r="V3130" s="66">
        <f t="shared" si="1448"/>
        <v>422.70000000000005</v>
      </c>
      <c r="W3130" s="54">
        <f t="shared" si="1449"/>
        <v>0.86</v>
      </c>
      <c r="X3130" s="143">
        <f t="shared" si="1450"/>
        <v>393.1</v>
      </c>
      <c r="Y3130" s="143">
        <f t="shared" si="1451"/>
        <v>0.27200000000000002</v>
      </c>
      <c r="AD3130">
        <v>152</v>
      </c>
      <c r="AE3130">
        <v>-1</v>
      </c>
      <c r="AF3130" s="10">
        <v>37.9</v>
      </c>
      <c r="AG3130" s="10">
        <v>58.12</v>
      </c>
      <c r="AH3130" s="10">
        <f t="shared" si="1452"/>
        <v>77617.961239938697</v>
      </c>
      <c r="AI3130" s="11">
        <f t="shared" si="1466"/>
        <v>0</v>
      </c>
      <c r="AJ3130">
        <f t="shared" si="1467"/>
        <v>0</v>
      </c>
      <c r="AK3130" t="e">
        <f t="shared" si="1453"/>
        <v>#DIV/0!</v>
      </c>
      <c r="AL3130">
        <f t="shared" si="1454"/>
        <v>1.9771279776000019</v>
      </c>
      <c r="AM3130" s="5">
        <f t="shared" si="1455"/>
        <v>1.72</v>
      </c>
      <c r="AN3130">
        <v>0</v>
      </c>
      <c r="AO3130" s="72">
        <f t="shared" si="1456"/>
        <v>1.2000000000000002</v>
      </c>
      <c r="AP3130" s="72">
        <f t="shared" si="1457"/>
        <v>0.2</v>
      </c>
      <c r="AQ3130" s="72">
        <f t="shared" si="1458"/>
        <v>0.4</v>
      </c>
      <c r="AR3130" s="71" t="e">
        <f t="shared" si="1459"/>
        <v>#DIV/0!</v>
      </c>
      <c r="BA3130">
        <f t="shared" si="1460"/>
        <v>120</v>
      </c>
      <c r="BB3130" s="91" t="e">
        <f t="shared" si="1461"/>
        <v>#DIV/0!</v>
      </c>
    </row>
    <row r="3131" spans="1:54">
      <c r="A3131" s="2" t="s">
        <v>3248</v>
      </c>
      <c r="B3131" s="7" t="s">
        <v>43074</v>
      </c>
      <c r="C3131" s="17">
        <f t="shared" si="1442"/>
        <v>26</v>
      </c>
      <c r="D3131" s="28">
        <f t="shared" si="1443"/>
        <v>141</v>
      </c>
      <c r="E3131" s="8">
        <f t="shared" si="1462"/>
        <v>5</v>
      </c>
      <c r="F3131" s="2" t="s">
        <v>8239</v>
      </c>
      <c r="G3131" s="54">
        <f t="shared" si="1463"/>
        <v>25</v>
      </c>
      <c r="H3131" s="20">
        <f t="shared" si="1464"/>
        <v>0.2191611</v>
      </c>
      <c r="I3131" s="14" t="s">
        <v>18195</v>
      </c>
      <c r="J3131" s="14" t="s">
        <v>13224</v>
      </c>
      <c r="K3131" s="14" t="s">
        <v>23159</v>
      </c>
      <c r="L3131" s="14" t="s">
        <v>28114</v>
      </c>
      <c r="M3131" s="28">
        <f t="shared" si="1465"/>
        <v>13.7</v>
      </c>
      <c r="N3131" s="46">
        <f t="shared" si="1444"/>
        <v>6</v>
      </c>
      <c r="O3131" s="17">
        <f t="shared" si="1445"/>
        <v>0.60000000000000009</v>
      </c>
      <c r="P3131" s="17">
        <f t="shared" si="1445"/>
        <v>1.6</v>
      </c>
      <c r="Q3131" s="124">
        <f t="shared" si="1446"/>
        <v>0.4</v>
      </c>
      <c r="R3131" s="26">
        <f t="shared" si="1447"/>
        <v>0.4</v>
      </c>
      <c r="S3131" s="2" t="s">
        <v>33086</v>
      </c>
      <c r="T3131" s="2" t="s">
        <v>38065</v>
      </c>
      <c r="U3131" s="24">
        <f t="shared" si="1448"/>
        <v>414</v>
      </c>
      <c r="V3131" s="66">
        <f t="shared" si="1448"/>
        <v>378.20000000000005</v>
      </c>
      <c r="W3131" s="54">
        <f t="shared" si="1449"/>
        <v>2.5</v>
      </c>
      <c r="X3131" s="143">
        <f t="shared" si="1450"/>
        <v>414</v>
      </c>
      <c r="Y3131" s="143">
        <f t="shared" si="1451"/>
        <v>0.6</v>
      </c>
      <c r="AD3131">
        <v>152</v>
      </c>
      <c r="AE3131">
        <v>-1</v>
      </c>
      <c r="AF3131" s="10">
        <v>37.9</v>
      </c>
      <c r="AG3131" s="10">
        <v>58.12</v>
      </c>
      <c r="AH3131" s="10">
        <f t="shared" si="1452"/>
        <v>244196.07676137003</v>
      </c>
      <c r="AI3131" s="11">
        <f t="shared" si="1466"/>
        <v>0</v>
      </c>
      <c r="AJ3131">
        <f t="shared" si="1467"/>
        <v>0</v>
      </c>
      <c r="AK3131" t="e">
        <f t="shared" si="1453"/>
        <v>#DIV/0!</v>
      </c>
      <c r="AL3131">
        <f t="shared" si="1454"/>
        <v>0.29984213760000006</v>
      </c>
      <c r="AM3131" s="5">
        <f t="shared" si="1455"/>
        <v>5</v>
      </c>
      <c r="AN3131">
        <v>0</v>
      </c>
      <c r="AO3131" s="72">
        <f t="shared" si="1456"/>
        <v>0.4</v>
      </c>
      <c r="AP3131" s="72">
        <f t="shared" si="1457"/>
        <v>0.4</v>
      </c>
      <c r="AQ3131" s="72">
        <f t="shared" si="1458"/>
        <v>0.4</v>
      </c>
      <c r="AR3131" s="71" t="e">
        <f t="shared" si="1459"/>
        <v>#DIV/0!</v>
      </c>
      <c r="BA3131">
        <f t="shared" si="1460"/>
        <v>141</v>
      </c>
      <c r="BB3131" s="91" t="e">
        <f t="shared" si="1461"/>
        <v>#DIV/0!</v>
      </c>
    </row>
    <row r="3132" spans="1:54">
      <c r="A3132" s="2" t="s">
        <v>3249</v>
      </c>
      <c r="B3132" s="7" t="s">
        <v>43075</v>
      </c>
      <c r="C3132" s="17">
        <f t="shared" si="1442"/>
        <v>14.8</v>
      </c>
      <c r="D3132" s="28">
        <f t="shared" si="1443"/>
        <v>222</v>
      </c>
      <c r="E3132" s="8">
        <f t="shared" si="1462"/>
        <v>10</v>
      </c>
      <c r="F3132" s="2" t="s">
        <v>8240</v>
      </c>
      <c r="G3132" s="54">
        <f t="shared" si="1463"/>
        <v>13.799999999999999</v>
      </c>
      <c r="H3132" s="20">
        <f t="shared" si="1464"/>
        <v>0.49616559999999998</v>
      </c>
      <c r="I3132" s="14" t="s">
        <v>18196</v>
      </c>
      <c r="J3132" s="14" t="s">
        <v>13225</v>
      </c>
      <c r="K3132" s="14" t="s">
        <v>23160</v>
      </c>
      <c r="L3132" s="14" t="s">
        <v>28115</v>
      </c>
      <c r="M3132" s="28">
        <f t="shared" si="1465"/>
        <v>13.6</v>
      </c>
      <c r="N3132" s="46">
        <f t="shared" si="1444"/>
        <v>6</v>
      </c>
      <c r="O3132" s="17">
        <f t="shared" si="1445"/>
        <v>2.4000000000000004</v>
      </c>
      <c r="P3132" s="17">
        <f t="shared" si="1445"/>
        <v>1.8</v>
      </c>
      <c r="Q3132" s="124">
        <f t="shared" si="1446"/>
        <v>0.60000000000000009</v>
      </c>
      <c r="R3132" s="26">
        <f t="shared" si="1447"/>
        <v>1</v>
      </c>
      <c r="S3132" s="2" t="s">
        <v>33087</v>
      </c>
      <c r="T3132" s="2" t="s">
        <v>38066</v>
      </c>
      <c r="U3132" s="24">
        <f t="shared" si="1448"/>
        <v>495</v>
      </c>
      <c r="V3132" s="66">
        <f t="shared" si="1448"/>
        <v>379.1</v>
      </c>
      <c r="W3132" s="54">
        <f t="shared" si="1449"/>
        <v>1.3800000000000001</v>
      </c>
      <c r="X3132" s="143">
        <f t="shared" si="1450"/>
        <v>495</v>
      </c>
      <c r="Y3132" s="143">
        <f t="shared" si="1451"/>
        <v>0.376</v>
      </c>
      <c r="AD3132">
        <v>152</v>
      </c>
      <c r="AE3132">
        <v>-1</v>
      </c>
      <c r="AF3132" s="10">
        <v>37.9</v>
      </c>
      <c r="AG3132" s="10">
        <v>58.12</v>
      </c>
      <c r="AH3132" s="10">
        <f t="shared" si="1452"/>
        <v>242437.66483924823</v>
      </c>
      <c r="AI3132" s="11">
        <f t="shared" si="1466"/>
        <v>0</v>
      </c>
      <c r="AJ3132">
        <f t="shared" si="1467"/>
        <v>0</v>
      </c>
      <c r="AK3132" t="e">
        <f t="shared" si="1453"/>
        <v>#DIV/0!</v>
      </c>
      <c r="AL3132">
        <f t="shared" si="1454"/>
        <v>2.1765646080000005</v>
      </c>
      <c r="AM3132" s="5">
        <f t="shared" si="1455"/>
        <v>2.7600000000000002</v>
      </c>
      <c r="AN3132">
        <v>0</v>
      </c>
      <c r="AO3132" s="72">
        <f t="shared" si="1456"/>
        <v>1</v>
      </c>
      <c r="AP3132" s="72">
        <f t="shared" si="1457"/>
        <v>0.60000000000000009</v>
      </c>
      <c r="AQ3132" s="72">
        <f t="shared" si="1458"/>
        <v>0.60000000000000009</v>
      </c>
      <c r="AR3132" s="71" t="e">
        <f t="shared" si="1459"/>
        <v>#DIV/0!</v>
      </c>
      <c r="BA3132">
        <f t="shared" si="1460"/>
        <v>222</v>
      </c>
      <c r="BB3132" s="91" t="e">
        <f t="shared" si="1461"/>
        <v>#DIV/0!</v>
      </c>
    </row>
    <row r="3133" spans="1:54">
      <c r="A3133" s="2" t="s">
        <v>3250</v>
      </c>
      <c r="B3133" s="7" t="s">
        <v>43076</v>
      </c>
      <c r="C3133" s="17">
        <f t="shared" si="1442"/>
        <v>26.700000000000003</v>
      </c>
      <c r="D3133" s="28">
        <f t="shared" si="1443"/>
        <v>170</v>
      </c>
      <c r="E3133" s="8">
        <f t="shared" si="1462"/>
        <v>10</v>
      </c>
      <c r="F3133" s="2" t="s">
        <v>8241</v>
      </c>
      <c r="G3133" s="54">
        <f t="shared" si="1463"/>
        <v>25.8</v>
      </c>
      <c r="H3133" s="20">
        <f t="shared" si="1464"/>
        <v>0.57890059999999999</v>
      </c>
      <c r="I3133" s="14" t="s">
        <v>18197</v>
      </c>
      <c r="J3133" s="14" t="s">
        <v>13226</v>
      </c>
      <c r="K3133" s="14" t="s">
        <v>23161</v>
      </c>
      <c r="L3133" s="14" t="s">
        <v>28116</v>
      </c>
      <c r="M3133" s="28">
        <f t="shared" si="1465"/>
        <v>13.7</v>
      </c>
      <c r="N3133" s="46">
        <f t="shared" si="1444"/>
        <v>6.6</v>
      </c>
      <c r="O3133" s="17">
        <f t="shared" si="1445"/>
        <v>2</v>
      </c>
      <c r="P3133" s="17">
        <f t="shared" si="1445"/>
        <v>1.6</v>
      </c>
      <c r="Q3133" s="124">
        <f t="shared" si="1446"/>
        <v>0.60000000000000009</v>
      </c>
      <c r="R3133" s="26">
        <f t="shared" si="1447"/>
        <v>1.4000000000000001</v>
      </c>
      <c r="S3133" s="2" t="s">
        <v>33088</v>
      </c>
      <c r="T3133" s="2" t="s">
        <v>38067</v>
      </c>
      <c r="U3133" s="24">
        <f t="shared" si="1448"/>
        <v>442.6</v>
      </c>
      <c r="V3133" s="66">
        <f t="shared" si="1448"/>
        <v>405.90000000000003</v>
      </c>
      <c r="W3133" s="54">
        <f t="shared" si="1449"/>
        <v>2.5799999999999996</v>
      </c>
      <c r="X3133" s="143">
        <f t="shared" si="1450"/>
        <v>442.6</v>
      </c>
      <c r="Y3133" s="143">
        <f t="shared" si="1451"/>
        <v>0.61599999999999988</v>
      </c>
      <c r="AD3133">
        <v>152</v>
      </c>
      <c r="AE3133">
        <v>-1</v>
      </c>
      <c r="AF3133" s="10">
        <v>37.9</v>
      </c>
      <c r="AG3133" s="10">
        <v>58.12</v>
      </c>
      <c r="AH3133" s="10">
        <f t="shared" si="1452"/>
        <v>173345.60992856263</v>
      </c>
      <c r="AI3133" s="11">
        <f t="shared" si="1466"/>
        <v>0</v>
      </c>
      <c r="AJ3133">
        <f t="shared" si="1467"/>
        <v>0</v>
      </c>
      <c r="AK3133" t="e">
        <f t="shared" si="1453"/>
        <v>#DIV/0!</v>
      </c>
      <c r="AL3133">
        <f t="shared" si="1454"/>
        <v>1.8865253120000005</v>
      </c>
      <c r="AM3133" s="5">
        <f t="shared" si="1455"/>
        <v>5.1400000000000006</v>
      </c>
      <c r="AN3133">
        <v>0</v>
      </c>
      <c r="AO3133" s="72">
        <f t="shared" si="1456"/>
        <v>1.4000000000000001</v>
      </c>
      <c r="AP3133" s="72">
        <f t="shared" si="1457"/>
        <v>0.60000000000000009</v>
      </c>
      <c r="AQ3133" s="72">
        <f t="shared" si="1458"/>
        <v>0.60000000000000009</v>
      </c>
      <c r="AR3133" s="71" t="e">
        <f t="shared" si="1459"/>
        <v>#DIV/0!</v>
      </c>
      <c r="BA3133">
        <f t="shared" si="1460"/>
        <v>170</v>
      </c>
      <c r="BB3133" s="91" t="e">
        <f t="shared" si="1461"/>
        <v>#DIV/0!</v>
      </c>
    </row>
    <row r="3134" spans="1:54">
      <c r="A3134" s="2" t="s">
        <v>3251</v>
      </c>
      <c r="B3134" s="7" t="s">
        <v>43077</v>
      </c>
      <c r="C3134" s="17">
        <f t="shared" si="1442"/>
        <v>30.5</v>
      </c>
      <c r="D3134" s="28">
        <f t="shared" si="1443"/>
        <v>104</v>
      </c>
      <c r="E3134" s="8">
        <f t="shared" si="1462"/>
        <v>19</v>
      </c>
      <c r="F3134" s="2" t="s">
        <v>8242</v>
      </c>
      <c r="G3134" s="54">
        <f t="shared" si="1463"/>
        <v>29.6</v>
      </c>
      <c r="H3134" s="20">
        <f t="shared" si="1464"/>
        <v>0.3520913</v>
      </c>
      <c r="I3134" s="14" t="s">
        <v>18198</v>
      </c>
      <c r="J3134" s="14" t="s">
        <v>13227</v>
      </c>
      <c r="K3134" s="14" t="s">
        <v>23162</v>
      </c>
      <c r="L3134" s="14" t="s">
        <v>28117</v>
      </c>
      <c r="M3134" s="28">
        <f t="shared" si="1465"/>
        <v>9.8999999999999986</v>
      </c>
      <c r="N3134" s="46">
        <f t="shared" si="1444"/>
        <v>6.6</v>
      </c>
      <c r="O3134" s="17">
        <f t="shared" si="1445"/>
        <v>2</v>
      </c>
      <c r="P3134" s="17">
        <f t="shared" si="1445"/>
        <v>9.2000000000000011</v>
      </c>
      <c r="Q3134" s="124">
        <f t="shared" si="1446"/>
        <v>1.8</v>
      </c>
      <c r="R3134" s="26">
        <f t="shared" si="1447"/>
        <v>2.8000000000000003</v>
      </c>
      <c r="S3134" s="2" t="s">
        <v>33089</v>
      </c>
      <c r="T3134" s="2" t="s">
        <v>38068</v>
      </c>
      <c r="U3134" s="24">
        <f t="shared" si="1448"/>
        <v>377.1</v>
      </c>
      <c r="V3134" s="66">
        <f t="shared" si="1448"/>
        <v>399.5</v>
      </c>
      <c r="W3134" s="54">
        <f t="shared" si="1449"/>
        <v>2.96</v>
      </c>
      <c r="X3134" s="143">
        <f t="shared" si="1450"/>
        <v>377.1</v>
      </c>
      <c r="Y3134" s="143">
        <f t="shared" si="1451"/>
        <v>0.69199999999999995</v>
      </c>
      <c r="AD3134">
        <v>152</v>
      </c>
      <c r="AE3134">
        <v>-1</v>
      </c>
      <c r="AF3134" s="10">
        <v>37.9</v>
      </c>
      <c r="AG3134" s="10">
        <v>58.12</v>
      </c>
      <c r="AH3134" s="10">
        <f t="shared" si="1452"/>
        <v>193669.23788496421</v>
      </c>
      <c r="AI3134" s="11">
        <f t="shared" si="1466"/>
        <v>0</v>
      </c>
      <c r="AJ3134">
        <f t="shared" si="1467"/>
        <v>0</v>
      </c>
      <c r="AK3134" t="e">
        <f t="shared" si="1453"/>
        <v>#DIV/0!</v>
      </c>
      <c r="AL3134">
        <f t="shared" si="1454"/>
        <v>33.380256224000007</v>
      </c>
      <c r="AM3134" s="5">
        <f t="shared" si="1455"/>
        <v>5.9</v>
      </c>
      <c r="AN3134">
        <v>0</v>
      </c>
      <c r="AO3134" s="72">
        <f t="shared" si="1456"/>
        <v>2.8000000000000003</v>
      </c>
      <c r="AP3134" s="72">
        <f t="shared" si="1457"/>
        <v>1.8</v>
      </c>
      <c r="AQ3134" s="72">
        <f t="shared" si="1458"/>
        <v>2</v>
      </c>
      <c r="AR3134" s="71" t="e">
        <f t="shared" si="1459"/>
        <v>#DIV/0!</v>
      </c>
      <c r="BA3134">
        <f t="shared" si="1460"/>
        <v>104</v>
      </c>
      <c r="BB3134" s="91" t="e">
        <f t="shared" si="1461"/>
        <v>#DIV/0!</v>
      </c>
    </row>
    <row r="3135" spans="1:54">
      <c r="A3135" s="2" t="s">
        <v>3252</v>
      </c>
      <c r="B3135" s="7" t="s">
        <v>43078</v>
      </c>
      <c r="C3135" s="17">
        <f t="shared" si="1442"/>
        <v>21.400000000000002</v>
      </c>
      <c r="D3135" s="28">
        <f t="shared" si="1443"/>
        <v>174</v>
      </c>
      <c r="E3135" s="8">
        <f t="shared" si="1462"/>
        <v>8</v>
      </c>
      <c r="F3135" s="2" t="s">
        <v>8243</v>
      </c>
      <c r="G3135" s="54">
        <f t="shared" si="1463"/>
        <v>20.400000000000002</v>
      </c>
      <c r="H3135" s="20">
        <f t="shared" si="1464"/>
        <v>0.25019980000000003</v>
      </c>
      <c r="I3135" s="14" t="s">
        <v>18199</v>
      </c>
      <c r="J3135" s="14" t="s">
        <v>13228</v>
      </c>
      <c r="K3135" s="14" t="s">
        <v>23163</v>
      </c>
      <c r="L3135" s="14" t="s">
        <v>28118</v>
      </c>
      <c r="M3135" s="28">
        <f t="shared" si="1465"/>
        <v>12.3</v>
      </c>
      <c r="N3135" s="46">
        <f t="shared" si="1444"/>
        <v>5.6</v>
      </c>
      <c r="O3135" s="17">
        <f t="shared" si="1445"/>
        <v>1.6</v>
      </c>
      <c r="P3135" s="17">
        <f t="shared" si="1445"/>
        <v>4.4000000000000004</v>
      </c>
      <c r="Q3135" s="124">
        <f t="shared" si="1446"/>
        <v>0.4</v>
      </c>
      <c r="R3135" s="26">
        <f t="shared" si="1447"/>
        <v>0.60000000000000009</v>
      </c>
      <c r="S3135" s="2" t="s">
        <v>33090</v>
      </c>
      <c r="T3135" s="2" t="s">
        <v>38069</v>
      </c>
      <c r="U3135" s="24">
        <f t="shared" si="1448"/>
        <v>447.20000000000005</v>
      </c>
      <c r="V3135" s="66">
        <f t="shared" si="1448"/>
        <v>312.90000000000003</v>
      </c>
      <c r="W3135" s="54">
        <f t="shared" si="1449"/>
        <v>2.0399999999999996</v>
      </c>
      <c r="X3135" s="143">
        <f t="shared" si="1450"/>
        <v>447.20000000000005</v>
      </c>
      <c r="Y3135" s="143">
        <f t="shared" si="1451"/>
        <v>0.5079999999999999</v>
      </c>
      <c r="AD3135">
        <v>152</v>
      </c>
      <c r="AE3135">
        <v>-1</v>
      </c>
      <c r="AF3135" s="10">
        <v>37.9</v>
      </c>
      <c r="AG3135" s="10">
        <v>58.12</v>
      </c>
      <c r="AH3135" s="10">
        <f t="shared" si="1452"/>
        <v>341132.21991826268</v>
      </c>
      <c r="AI3135" s="11">
        <f t="shared" si="1466"/>
        <v>0</v>
      </c>
      <c r="AJ3135">
        <f t="shared" si="1467"/>
        <v>0</v>
      </c>
      <c r="AK3135" t="e">
        <f t="shared" si="1453"/>
        <v>#DIV/0!</v>
      </c>
      <c r="AL3135">
        <f t="shared" si="1454"/>
        <v>3.1671560448000005</v>
      </c>
      <c r="AM3135" s="5">
        <f t="shared" si="1455"/>
        <v>4.08</v>
      </c>
      <c r="AN3135">
        <v>0</v>
      </c>
      <c r="AO3135" s="72">
        <f t="shared" si="1456"/>
        <v>0.60000000000000009</v>
      </c>
      <c r="AP3135" s="72">
        <f t="shared" si="1457"/>
        <v>0.4</v>
      </c>
      <c r="AQ3135" s="72">
        <f t="shared" si="1458"/>
        <v>0.60000000000000009</v>
      </c>
      <c r="AR3135" s="71" t="e">
        <f t="shared" si="1459"/>
        <v>#DIV/0!</v>
      </c>
      <c r="BA3135">
        <f t="shared" si="1460"/>
        <v>174</v>
      </c>
      <c r="BB3135" s="91" t="e">
        <f t="shared" si="1461"/>
        <v>#DIV/0!</v>
      </c>
    </row>
    <row r="3136" spans="1:54">
      <c r="A3136" s="2" t="s">
        <v>3253</v>
      </c>
      <c r="B3136" s="7" t="s">
        <v>43079</v>
      </c>
      <c r="C3136" s="17">
        <f t="shared" si="1442"/>
        <v>15.700000000000001</v>
      </c>
      <c r="D3136" s="28">
        <f t="shared" si="1443"/>
        <v>12</v>
      </c>
      <c r="E3136" s="8">
        <f t="shared" si="1462"/>
        <v>10</v>
      </c>
      <c r="F3136" s="2" t="s">
        <v>8244</v>
      </c>
      <c r="G3136" s="54">
        <f t="shared" si="1463"/>
        <v>14.7</v>
      </c>
      <c r="H3136" s="20">
        <f t="shared" si="1464"/>
        <v>0.4841859</v>
      </c>
      <c r="I3136" s="14" t="s">
        <v>18200</v>
      </c>
      <c r="J3136" s="14" t="s">
        <v>13229</v>
      </c>
      <c r="K3136" s="14" t="s">
        <v>23164</v>
      </c>
      <c r="L3136" s="14" t="s">
        <v>28119</v>
      </c>
      <c r="M3136" s="28">
        <f t="shared" si="1465"/>
        <v>13.7</v>
      </c>
      <c r="N3136" s="46">
        <f t="shared" si="1444"/>
        <v>6</v>
      </c>
      <c r="O3136" s="17">
        <f t="shared" si="1445"/>
        <v>2.2000000000000002</v>
      </c>
      <c r="P3136" s="17">
        <f t="shared" si="1445"/>
        <v>1.6</v>
      </c>
      <c r="Q3136" s="124">
        <f t="shared" si="1446"/>
        <v>0.60000000000000009</v>
      </c>
      <c r="R3136" s="26">
        <f t="shared" si="1447"/>
        <v>1</v>
      </c>
      <c r="S3136" s="2" t="s">
        <v>33091</v>
      </c>
      <c r="T3136" s="2" t="s">
        <v>38070</v>
      </c>
      <c r="U3136" s="24">
        <f t="shared" si="1448"/>
        <v>285.10000000000002</v>
      </c>
      <c r="V3136" s="66">
        <f t="shared" si="1448"/>
        <v>290.10000000000002</v>
      </c>
      <c r="W3136" s="54">
        <f t="shared" si="1449"/>
        <v>1.47</v>
      </c>
      <c r="X3136" s="143">
        <f t="shared" si="1450"/>
        <v>285.10000000000002</v>
      </c>
      <c r="Y3136" s="143">
        <f t="shared" si="1451"/>
        <v>0.39400000000000002</v>
      </c>
      <c r="AD3136">
        <v>152</v>
      </c>
      <c r="AE3136">
        <v>-1</v>
      </c>
      <c r="AF3136" s="10">
        <v>37.9</v>
      </c>
      <c r="AG3136" s="10">
        <v>58.12</v>
      </c>
      <c r="AH3136" s="10">
        <f t="shared" si="1452"/>
        <v>366180.78371388017</v>
      </c>
      <c r="AI3136" s="11">
        <f t="shared" si="1466"/>
        <v>0</v>
      </c>
      <c r="AJ3136">
        <f t="shared" si="1467"/>
        <v>0</v>
      </c>
      <c r="AK3136" t="e">
        <f t="shared" si="1453"/>
        <v>#DIV/0!</v>
      </c>
      <c r="AL3136">
        <f t="shared" si="1454"/>
        <v>1.8156656320000004</v>
      </c>
      <c r="AM3136" s="5">
        <f t="shared" si="1455"/>
        <v>2.9400000000000004</v>
      </c>
      <c r="AN3136">
        <v>0</v>
      </c>
      <c r="AO3136" s="72">
        <f t="shared" si="1456"/>
        <v>1</v>
      </c>
      <c r="AP3136" s="72">
        <f t="shared" si="1457"/>
        <v>0.60000000000000009</v>
      </c>
      <c r="AQ3136" s="72">
        <f t="shared" si="1458"/>
        <v>0.60000000000000009</v>
      </c>
      <c r="AR3136" s="71" t="e">
        <f t="shared" si="1459"/>
        <v>#DIV/0!</v>
      </c>
      <c r="BA3136">
        <f t="shared" si="1460"/>
        <v>12</v>
      </c>
      <c r="BB3136" s="91" t="e">
        <f t="shared" si="1461"/>
        <v>#DIV/0!</v>
      </c>
    </row>
    <row r="3137" spans="1:54">
      <c r="A3137" s="2" t="s">
        <v>3254</v>
      </c>
      <c r="B3137" s="7" t="s">
        <v>43080</v>
      </c>
      <c r="C3137" s="17">
        <f t="shared" si="1442"/>
        <v>17.7</v>
      </c>
      <c r="D3137" s="28">
        <f t="shared" si="1443"/>
        <v>222</v>
      </c>
      <c r="E3137" s="8">
        <f t="shared" si="1462"/>
        <v>12</v>
      </c>
      <c r="F3137" s="2" t="s">
        <v>8245</v>
      </c>
      <c r="G3137" s="54">
        <f t="shared" si="1463"/>
        <v>16.8</v>
      </c>
      <c r="H3137" s="20">
        <f t="shared" si="1464"/>
        <v>0.31174069999999998</v>
      </c>
      <c r="I3137" s="14" t="s">
        <v>18201</v>
      </c>
      <c r="J3137" s="14" t="s">
        <v>13230</v>
      </c>
      <c r="K3137" s="14" t="s">
        <v>23165</v>
      </c>
      <c r="L3137" s="14" t="s">
        <v>28120</v>
      </c>
      <c r="M3137" s="28">
        <f t="shared" si="1465"/>
        <v>11.9</v>
      </c>
      <c r="N3137" s="46">
        <f t="shared" si="1444"/>
        <v>6.6</v>
      </c>
      <c r="O3137" s="17">
        <f t="shared" si="1445"/>
        <v>2.4000000000000004</v>
      </c>
      <c r="P3137" s="17">
        <f t="shared" si="1445"/>
        <v>5.2</v>
      </c>
      <c r="Q3137" s="124">
        <f t="shared" si="1446"/>
        <v>0.60000000000000009</v>
      </c>
      <c r="R3137" s="26">
        <f t="shared" si="1447"/>
        <v>0.8</v>
      </c>
      <c r="S3137" s="2" t="s">
        <v>33092</v>
      </c>
      <c r="T3137" s="2" t="s">
        <v>38071</v>
      </c>
      <c r="U3137" s="24">
        <f t="shared" si="1448"/>
        <v>495.40000000000003</v>
      </c>
      <c r="V3137" s="66">
        <f t="shared" si="1448"/>
        <v>317.60000000000002</v>
      </c>
      <c r="W3137" s="54">
        <f t="shared" si="1449"/>
        <v>1.68</v>
      </c>
      <c r="X3137" s="143">
        <f t="shared" si="1450"/>
        <v>495.40000000000003</v>
      </c>
      <c r="Y3137" s="143">
        <f t="shared" si="1451"/>
        <v>0.43599999999999994</v>
      </c>
      <c r="AD3137">
        <v>152</v>
      </c>
      <c r="AE3137">
        <v>-1</v>
      </c>
      <c r="AF3137" s="10">
        <v>37.9</v>
      </c>
      <c r="AG3137" s="10">
        <v>58.12</v>
      </c>
      <c r="AH3137" s="10">
        <f t="shared" si="1452"/>
        <v>335567.41202984075</v>
      </c>
      <c r="AI3137" s="11">
        <f t="shared" si="1466"/>
        <v>0</v>
      </c>
      <c r="AJ3137">
        <f t="shared" si="1467"/>
        <v>0</v>
      </c>
      <c r="AK3137" t="e">
        <f t="shared" si="1453"/>
        <v>#DIV/0!</v>
      </c>
      <c r="AL3137">
        <f t="shared" si="1454"/>
        <v>6.8715808512000027</v>
      </c>
      <c r="AM3137" s="5">
        <f t="shared" si="1455"/>
        <v>3.34</v>
      </c>
      <c r="AN3137">
        <v>0</v>
      </c>
      <c r="AO3137" s="72">
        <f t="shared" si="1456"/>
        <v>0.8</v>
      </c>
      <c r="AP3137" s="72">
        <f t="shared" si="1457"/>
        <v>0.60000000000000009</v>
      </c>
      <c r="AQ3137" s="72">
        <f t="shared" si="1458"/>
        <v>0.60000000000000009</v>
      </c>
      <c r="AR3137" s="71" t="e">
        <f t="shared" si="1459"/>
        <v>#DIV/0!</v>
      </c>
      <c r="BA3137">
        <f t="shared" si="1460"/>
        <v>222</v>
      </c>
      <c r="BB3137" s="91" t="e">
        <f t="shared" si="1461"/>
        <v>#DIV/0!</v>
      </c>
    </row>
    <row r="3138" spans="1:54">
      <c r="A3138" s="2" t="s">
        <v>3255</v>
      </c>
      <c r="B3138" s="7" t="s">
        <v>43081</v>
      </c>
      <c r="C3138" s="17">
        <f t="shared" ref="C3138:C3201" si="1468">MROUND(A3138,0.1)+1+AN3138</f>
        <v>29.3</v>
      </c>
      <c r="D3138" s="28">
        <f t="shared" ref="D3138:D3201" si="1469">MROUND(S3138,1)</f>
        <v>68</v>
      </c>
      <c r="E3138" s="8">
        <f t="shared" si="1462"/>
        <v>7</v>
      </c>
      <c r="F3138" s="2" t="s">
        <v>8246</v>
      </c>
      <c r="G3138" s="54">
        <f t="shared" si="1463"/>
        <v>28.400000000000002</v>
      </c>
      <c r="H3138" s="20">
        <f t="shared" si="1464"/>
        <v>0.77150660000000004</v>
      </c>
      <c r="I3138" s="14" t="s">
        <v>18202</v>
      </c>
      <c r="J3138" s="14" t="s">
        <v>13231</v>
      </c>
      <c r="K3138" s="14" t="s">
        <v>23166</v>
      </c>
      <c r="L3138" s="14" t="s">
        <v>28121</v>
      </c>
      <c r="M3138" s="28">
        <f t="shared" si="1465"/>
        <v>10.9</v>
      </c>
      <c r="N3138" s="46">
        <f t="shared" ref="N3138:N3201" si="1470">MROUND(L3138,0.2)+5</f>
        <v>5.8</v>
      </c>
      <c r="O3138" s="17">
        <f t="shared" ref="O3138:P3201" si="1471">MROUND(I3138,0.2)</f>
        <v>2.8000000000000003</v>
      </c>
      <c r="P3138" s="17">
        <f t="shared" si="1471"/>
        <v>7.2</v>
      </c>
      <c r="Q3138" s="124">
        <f t="shared" ref="Q3138:Q3201" si="1472">IF(AN3138&gt;0,CEILING((1-H3138)*R3138,0.2),IF(MROUND((1-H3138)*R3138,0.2)&lt;0.2,MROUND((1-H3138)*R3138,0.2)+0.2, MROUND((1-H3138)*R3138,0.2)))</f>
        <v>0.2</v>
      </c>
      <c r="R3138" s="26">
        <f t="shared" ref="R3138:R3201" si="1473">MROUND(K3138,0.2)</f>
        <v>0.60000000000000009</v>
      </c>
      <c r="S3138" s="2" t="s">
        <v>33093</v>
      </c>
      <c r="T3138" s="2" t="s">
        <v>38072</v>
      </c>
      <c r="U3138" s="24">
        <f t="shared" ref="U3138:V3201" si="1474">ROUNDUP(S3138+273,1)</f>
        <v>340.70000000000005</v>
      </c>
      <c r="V3138" s="66">
        <f t="shared" si="1474"/>
        <v>286.90000000000003</v>
      </c>
      <c r="W3138" s="54">
        <f t="shared" ref="W3138:W3201" si="1475">ROUNDUP(A3138/10,2)</f>
        <v>2.84</v>
      </c>
      <c r="X3138" s="143">
        <f t="shared" ref="X3138:X3201" si="1476">U3138</f>
        <v>340.70000000000005</v>
      </c>
      <c r="Y3138" s="143">
        <f t="shared" ref="Y3138:Y3201" si="1477">W3138/5+0.1</f>
        <v>0.66799999999999993</v>
      </c>
      <c r="AD3138">
        <v>152</v>
      </c>
      <c r="AE3138">
        <v>-1</v>
      </c>
      <c r="AF3138" s="10">
        <v>37.9</v>
      </c>
      <c r="AG3138" s="10">
        <v>58.12</v>
      </c>
      <c r="AH3138" s="10">
        <f t="shared" ref="AH3138:AH3201" si="1478">((1.092*8.3144*(AE3138+273)*(LN(AF3138)-1.013)/(0.93-(AE3138+273)/(AD3138+273)))*((AD3138-T3138)/(AD3138-AE3138))^0.383)*1000/AG3138</f>
        <v>369460.38197147637</v>
      </c>
      <c r="AI3138" s="11">
        <f t="shared" si="1466"/>
        <v>0</v>
      </c>
      <c r="AJ3138">
        <f t="shared" si="1467"/>
        <v>0</v>
      </c>
      <c r="AK3138" t="e">
        <f t="shared" ref="AK3138:AK3201" si="1479">0.07*AJ3138*AI3138/AC3138</f>
        <v>#DIV/0!</v>
      </c>
      <c r="AL3138">
        <f t="shared" ref="AL3138:AL3201" si="1480">(1-H3138)*O3138*P3138*R3138</f>
        <v>2.7638561664000005</v>
      </c>
      <c r="AM3138" s="5">
        <f t="shared" ref="AM3138:AM3201" si="1481">MROUND(A3138,0.1)/5</f>
        <v>5.66</v>
      </c>
      <c r="AN3138">
        <v>0</v>
      </c>
      <c r="AO3138" s="72">
        <f t="shared" ref="AO3138:AO3201" si="1482">CEILING(R3138,0.2)</f>
        <v>0.60000000000000009</v>
      </c>
      <c r="AP3138" s="72">
        <f t="shared" ref="AP3138:AP3201" si="1483">Q3138</f>
        <v>0.2</v>
      </c>
      <c r="AQ3138" s="72">
        <f t="shared" ref="AQ3138:AQ3201" si="1484">CEILING((1-H3138)*R3138,0.2)</f>
        <v>0.2</v>
      </c>
      <c r="AR3138" s="71" t="e">
        <f t="shared" ref="AR3138:AR3201" si="1485">AL3138+AK3138</f>
        <v>#DIV/0!</v>
      </c>
      <c r="BA3138">
        <f t="shared" ref="BA3138:BA3201" si="1486">D3138</f>
        <v>68</v>
      </c>
      <c r="BB3138" s="91" t="e">
        <f t="shared" ref="BB3138:BB3201" si="1487">AK3138/AL3138</f>
        <v>#DIV/0!</v>
      </c>
    </row>
    <row r="3139" spans="1:54">
      <c r="A3139" s="2" t="s">
        <v>3256</v>
      </c>
      <c r="B3139" s="7" t="s">
        <v>43082</v>
      </c>
      <c r="C3139" s="17">
        <f t="shared" si="1468"/>
        <v>6.6000000000000005</v>
      </c>
      <c r="D3139" s="28">
        <f t="shared" si="1469"/>
        <v>215</v>
      </c>
      <c r="E3139" s="8">
        <f t="shared" ref="E3139:E3202" si="1488">MROUND(SQRT(((P3139*O3139*Q3139)/MAX(O3139,P3139,Q3139)))*10,1)</f>
        <v>17</v>
      </c>
      <c r="F3139" s="2" t="s">
        <v>8247</v>
      </c>
      <c r="G3139" s="54">
        <f t="shared" ref="G3139:G3202" si="1489">ROUNDUP(A3139,1)</f>
        <v>5.6999999999999993</v>
      </c>
      <c r="H3139" s="20">
        <f t="shared" ref="H3139:H3202" si="1490">F3139/100</f>
        <v>0.34922350000000002</v>
      </c>
      <c r="I3139" s="14" t="s">
        <v>18203</v>
      </c>
      <c r="J3139" s="14" t="s">
        <v>13232</v>
      </c>
      <c r="K3139" s="14" t="s">
        <v>23167</v>
      </c>
      <c r="L3139" s="14" t="s">
        <v>28122</v>
      </c>
      <c r="M3139" s="28">
        <f t="shared" ref="M3139:M3202" si="1491">14.5-P3139/2</f>
        <v>10.8</v>
      </c>
      <c r="N3139" s="46">
        <f t="shared" si="1470"/>
        <v>6.4</v>
      </c>
      <c r="O3139" s="17">
        <f t="shared" si="1471"/>
        <v>2.8000000000000003</v>
      </c>
      <c r="P3139" s="17">
        <f t="shared" si="1471"/>
        <v>7.4</v>
      </c>
      <c r="Q3139" s="124">
        <f t="shared" si="1472"/>
        <v>1</v>
      </c>
      <c r="R3139" s="26">
        <f t="shared" si="1473"/>
        <v>1.4000000000000001</v>
      </c>
      <c r="S3139" s="2" t="s">
        <v>33094</v>
      </c>
      <c r="T3139" s="2" t="s">
        <v>38073</v>
      </c>
      <c r="U3139" s="24">
        <f t="shared" si="1474"/>
        <v>488</v>
      </c>
      <c r="V3139" s="66">
        <f t="shared" si="1474"/>
        <v>288.8</v>
      </c>
      <c r="W3139" s="54">
        <f t="shared" si="1475"/>
        <v>0.57000000000000006</v>
      </c>
      <c r="X3139" s="143">
        <f t="shared" si="1476"/>
        <v>488</v>
      </c>
      <c r="Y3139" s="143">
        <f t="shared" si="1477"/>
        <v>0.21400000000000002</v>
      </c>
      <c r="AD3139">
        <v>152</v>
      </c>
      <c r="AE3139">
        <v>-1</v>
      </c>
      <c r="AF3139" s="10">
        <v>37.9</v>
      </c>
      <c r="AG3139" s="10">
        <v>58.12</v>
      </c>
      <c r="AH3139" s="10">
        <f t="shared" si="1478"/>
        <v>367508.15137069626</v>
      </c>
      <c r="AI3139" s="11">
        <f t="shared" si="1466"/>
        <v>0</v>
      </c>
      <c r="AJ3139">
        <f t="shared" si="1467"/>
        <v>0</v>
      </c>
      <c r="AK3139" t="e">
        <f t="shared" si="1479"/>
        <v>#DIV/0!</v>
      </c>
      <c r="AL3139">
        <f t="shared" si="1480"/>
        <v>18.877724712000003</v>
      </c>
      <c r="AM3139" s="5">
        <f t="shared" si="1481"/>
        <v>1.1200000000000001</v>
      </c>
      <c r="AN3139">
        <v>0</v>
      </c>
      <c r="AO3139" s="72">
        <f t="shared" si="1482"/>
        <v>1.4000000000000001</v>
      </c>
      <c r="AP3139" s="72">
        <f t="shared" si="1483"/>
        <v>1</v>
      </c>
      <c r="AQ3139" s="72">
        <f t="shared" si="1484"/>
        <v>1</v>
      </c>
      <c r="AR3139" s="71" t="e">
        <f t="shared" si="1485"/>
        <v>#DIV/0!</v>
      </c>
      <c r="BA3139">
        <f t="shared" si="1486"/>
        <v>215</v>
      </c>
      <c r="BB3139" s="91" t="e">
        <f t="shared" si="1487"/>
        <v>#DIV/0!</v>
      </c>
    </row>
    <row r="3140" spans="1:54">
      <c r="A3140" s="2" t="s">
        <v>3257</v>
      </c>
      <c r="B3140" s="7" t="s">
        <v>43083</v>
      </c>
      <c r="C3140" s="17">
        <f t="shared" si="1468"/>
        <v>9</v>
      </c>
      <c r="D3140" s="28">
        <f t="shared" si="1469"/>
        <v>130</v>
      </c>
      <c r="E3140" s="8">
        <f t="shared" si="1488"/>
        <v>11</v>
      </c>
      <c r="F3140" s="2" t="s">
        <v>8248</v>
      </c>
      <c r="G3140" s="54">
        <f t="shared" si="1489"/>
        <v>8</v>
      </c>
      <c r="H3140" s="20">
        <f t="shared" si="1490"/>
        <v>0.2231156</v>
      </c>
      <c r="I3140" s="14" t="s">
        <v>18204</v>
      </c>
      <c r="J3140" s="14" t="s">
        <v>13233</v>
      </c>
      <c r="K3140" s="14" t="s">
        <v>23168</v>
      </c>
      <c r="L3140" s="14" t="s">
        <v>28123</v>
      </c>
      <c r="M3140" s="28">
        <f t="shared" si="1491"/>
        <v>10.1</v>
      </c>
      <c r="N3140" s="46">
        <f t="shared" si="1470"/>
        <v>5.2</v>
      </c>
      <c r="O3140" s="17">
        <f t="shared" si="1471"/>
        <v>1.4000000000000001</v>
      </c>
      <c r="P3140" s="17">
        <f t="shared" si="1471"/>
        <v>8.8000000000000007</v>
      </c>
      <c r="Q3140" s="124">
        <f t="shared" si="1472"/>
        <v>0.8</v>
      </c>
      <c r="R3140" s="26">
        <f t="shared" si="1473"/>
        <v>1</v>
      </c>
      <c r="S3140" s="2" t="s">
        <v>33095</v>
      </c>
      <c r="T3140" s="2" t="s">
        <v>38074</v>
      </c>
      <c r="U3140" s="24">
        <f t="shared" si="1474"/>
        <v>403</v>
      </c>
      <c r="V3140" s="66">
        <f t="shared" si="1474"/>
        <v>295.10000000000002</v>
      </c>
      <c r="W3140" s="54">
        <f t="shared" si="1475"/>
        <v>0.8</v>
      </c>
      <c r="X3140" s="143">
        <f t="shared" si="1476"/>
        <v>403</v>
      </c>
      <c r="Y3140" s="143">
        <f t="shared" si="1477"/>
        <v>0.26</v>
      </c>
      <c r="AD3140">
        <v>152</v>
      </c>
      <c r="AE3140">
        <v>-1</v>
      </c>
      <c r="AF3140" s="10">
        <v>37.9</v>
      </c>
      <c r="AG3140" s="10">
        <v>58.12</v>
      </c>
      <c r="AH3140" s="10">
        <f t="shared" si="1478"/>
        <v>360885.1687180908</v>
      </c>
      <c r="AI3140" s="11">
        <f t="shared" si="1466"/>
        <v>0</v>
      </c>
      <c r="AJ3140">
        <f t="shared" si="1467"/>
        <v>0</v>
      </c>
      <c r="AK3140" t="e">
        <f t="shared" si="1479"/>
        <v>#DIV/0!</v>
      </c>
      <c r="AL3140">
        <f t="shared" si="1480"/>
        <v>9.5712158080000034</v>
      </c>
      <c r="AM3140" s="5">
        <f t="shared" si="1481"/>
        <v>1.6</v>
      </c>
      <c r="AN3140">
        <v>0</v>
      </c>
      <c r="AO3140" s="72">
        <f t="shared" si="1482"/>
        <v>1</v>
      </c>
      <c r="AP3140" s="72">
        <f t="shared" si="1483"/>
        <v>0.8</v>
      </c>
      <c r="AQ3140" s="72">
        <f t="shared" si="1484"/>
        <v>0.8</v>
      </c>
      <c r="AR3140" s="71" t="e">
        <f t="shared" si="1485"/>
        <v>#DIV/0!</v>
      </c>
      <c r="BA3140">
        <f t="shared" si="1486"/>
        <v>130</v>
      </c>
      <c r="BB3140" s="91" t="e">
        <f t="shared" si="1487"/>
        <v>#DIV/0!</v>
      </c>
    </row>
    <row r="3141" spans="1:54">
      <c r="A3141" s="2" t="s">
        <v>3258</v>
      </c>
      <c r="B3141" s="7" t="s">
        <v>43084</v>
      </c>
      <c r="C3141" s="17">
        <f t="shared" si="1468"/>
        <v>7.6000000000000005</v>
      </c>
      <c r="D3141" s="28">
        <f t="shared" si="1469"/>
        <v>237</v>
      </c>
      <c r="E3141" s="8">
        <f t="shared" si="1488"/>
        <v>6</v>
      </c>
      <c r="F3141" s="2" t="s">
        <v>8249</v>
      </c>
      <c r="G3141" s="54">
        <f t="shared" si="1489"/>
        <v>6.6999999999999993</v>
      </c>
      <c r="H3141" s="20">
        <f t="shared" si="1490"/>
        <v>0.7936474</v>
      </c>
      <c r="I3141" s="14" t="s">
        <v>18205</v>
      </c>
      <c r="J3141" s="14" t="s">
        <v>13234</v>
      </c>
      <c r="K3141" s="14" t="s">
        <v>23169</v>
      </c>
      <c r="L3141" s="14" t="s">
        <v>28124</v>
      </c>
      <c r="M3141" s="28">
        <f t="shared" si="1491"/>
        <v>11.3</v>
      </c>
      <c r="N3141" s="46">
        <f t="shared" si="1470"/>
        <v>6.4</v>
      </c>
      <c r="O3141" s="17">
        <f t="shared" si="1471"/>
        <v>1.6</v>
      </c>
      <c r="P3141" s="17">
        <f t="shared" si="1471"/>
        <v>6.4</v>
      </c>
      <c r="Q3141" s="124">
        <f t="shared" si="1472"/>
        <v>0.2</v>
      </c>
      <c r="R3141" s="26">
        <f t="shared" si="1473"/>
        <v>1.4000000000000001</v>
      </c>
      <c r="S3141" s="2" t="s">
        <v>33096</v>
      </c>
      <c r="T3141" s="2" t="s">
        <v>38075</v>
      </c>
      <c r="U3141" s="24">
        <f t="shared" si="1474"/>
        <v>509.90000000000003</v>
      </c>
      <c r="V3141" s="66">
        <f t="shared" si="1474"/>
        <v>421.20000000000005</v>
      </c>
      <c r="W3141" s="54">
        <f t="shared" si="1475"/>
        <v>0.67</v>
      </c>
      <c r="X3141" s="143">
        <f t="shared" si="1476"/>
        <v>509.90000000000003</v>
      </c>
      <c r="Y3141" s="143">
        <f t="shared" si="1477"/>
        <v>0.23400000000000001</v>
      </c>
      <c r="AD3141">
        <v>152</v>
      </c>
      <c r="AE3141">
        <v>-1</v>
      </c>
      <c r="AF3141" s="10">
        <v>37.9</v>
      </c>
      <c r="AG3141" s="10">
        <v>58.12</v>
      </c>
      <c r="AH3141" s="10">
        <f t="shared" si="1478"/>
        <v>93708.782042782594</v>
      </c>
      <c r="AI3141" s="11">
        <f t="shared" si="1466"/>
        <v>0</v>
      </c>
      <c r="AJ3141">
        <f t="shared" si="1467"/>
        <v>0</v>
      </c>
      <c r="AK3141" t="e">
        <f t="shared" si="1479"/>
        <v>#DIV/0!</v>
      </c>
      <c r="AL3141">
        <f t="shared" si="1480"/>
        <v>2.958270873600001</v>
      </c>
      <c r="AM3141" s="5">
        <f t="shared" si="1481"/>
        <v>1.32</v>
      </c>
      <c r="AN3141">
        <v>0</v>
      </c>
      <c r="AO3141" s="72">
        <f t="shared" si="1482"/>
        <v>1.4000000000000001</v>
      </c>
      <c r="AP3141" s="72">
        <f t="shared" si="1483"/>
        <v>0.2</v>
      </c>
      <c r="AQ3141" s="72">
        <f t="shared" si="1484"/>
        <v>0.4</v>
      </c>
      <c r="AR3141" s="71" t="e">
        <f t="shared" si="1485"/>
        <v>#DIV/0!</v>
      </c>
      <c r="BA3141">
        <f t="shared" si="1486"/>
        <v>237</v>
      </c>
      <c r="BB3141" s="91" t="e">
        <f t="shared" si="1487"/>
        <v>#DIV/0!</v>
      </c>
    </row>
    <row r="3142" spans="1:54">
      <c r="A3142" s="2" t="s">
        <v>3259</v>
      </c>
      <c r="B3142" s="7" t="s">
        <v>43085</v>
      </c>
      <c r="C3142" s="17">
        <f t="shared" si="1468"/>
        <v>16.3</v>
      </c>
      <c r="D3142" s="28">
        <f t="shared" si="1469"/>
        <v>235</v>
      </c>
      <c r="E3142" s="8">
        <f t="shared" si="1488"/>
        <v>8</v>
      </c>
      <c r="F3142" s="2" t="s">
        <v>8250</v>
      </c>
      <c r="G3142" s="54">
        <f t="shared" si="1489"/>
        <v>15.4</v>
      </c>
      <c r="H3142" s="20">
        <f t="shared" si="1490"/>
        <v>0.88677080000000008</v>
      </c>
      <c r="I3142" s="14" t="s">
        <v>18206</v>
      </c>
      <c r="J3142" s="14" t="s">
        <v>13235</v>
      </c>
      <c r="K3142" s="14" t="s">
        <v>23170</v>
      </c>
      <c r="L3142" s="14" t="s">
        <v>28125</v>
      </c>
      <c r="M3142" s="28">
        <f t="shared" si="1491"/>
        <v>12.6</v>
      </c>
      <c r="N3142" s="46">
        <f t="shared" si="1470"/>
        <v>6.4</v>
      </c>
      <c r="O3142" s="17">
        <f t="shared" si="1471"/>
        <v>3</v>
      </c>
      <c r="P3142" s="17">
        <f t="shared" si="1471"/>
        <v>3.8000000000000003</v>
      </c>
      <c r="Q3142" s="124">
        <f t="shared" si="1472"/>
        <v>0.2</v>
      </c>
      <c r="R3142" s="26">
        <f t="shared" si="1473"/>
        <v>0.4</v>
      </c>
      <c r="S3142" s="2" t="s">
        <v>33097</v>
      </c>
      <c r="T3142" s="2" t="s">
        <v>38076</v>
      </c>
      <c r="U3142" s="24">
        <f t="shared" si="1474"/>
        <v>507.8</v>
      </c>
      <c r="V3142" s="66">
        <f t="shared" si="1474"/>
        <v>409.5</v>
      </c>
      <c r="W3142" s="54">
        <f t="shared" si="1475"/>
        <v>1.54</v>
      </c>
      <c r="X3142" s="143">
        <f t="shared" si="1476"/>
        <v>507.8</v>
      </c>
      <c r="Y3142" s="143">
        <f t="shared" si="1477"/>
        <v>0.40800000000000003</v>
      </c>
      <c r="AD3142">
        <v>152</v>
      </c>
      <c r="AE3142">
        <v>-1</v>
      </c>
      <c r="AF3142" s="10">
        <v>37.9</v>
      </c>
      <c r="AG3142" s="10">
        <v>58.12</v>
      </c>
      <c r="AH3142" s="10">
        <f t="shared" si="1478"/>
        <v>160149.6817298145</v>
      </c>
      <c r="AI3142" s="11">
        <f t="shared" si="1466"/>
        <v>0</v>
      </c>
      <c r="AJ3142">
        <f t="shared" si="1467"/>
        <v>0</v>
      </c>
      <c r="AK3142" t="e">
        <f t="shared" si="1479"/>
        <v>#DIV/0!</v>
      </c>
      <c r="AL3142">
        <f t="shared" si="1480"/>
        <v>0.51632515199999973</v>
      </c>
      <c r="AM3142" s="5">
        <f t="shared" si="1481"/>
        <v>3.06</v>
      </c>
      <c r="AN3142">
        <v>0</v>
      </c>
      <c r="AO3142" s="72">
        <f t="shared" si="1482"/>
        <v>0.4</v>
      </c>
      <c r="AP3142" s="72">
        <f t="shared" si="1483"/>
        <v>0.2</v>
      </c>
      <c r="AQ3142" s="72">
        <f t="shared" si="1484"/>
        <v>0.2</v>
      </c>
      <c r="AR3142" s="71" t="e">
        <f t="shared" si="1485"/>
        <v>#DIV/0!</v>
      </c>
      <c r="BA3142">
        <f t="shared" si="1486"/>
        <v>235</v>
      </c>
      <c r="BB3142" s="91" t="e">
        <f t="shared" si="1487"/>
        <v>#DIV/0!</v>
      </c>
    </row>
    <row r="3143" spans="1:54">
      <c r="A3143" s="2" t="s">
        <v>3260</v>
      </c>
      <c r="B3143" s="7" t="s">
        <v>43086</v>
      </c>
      <c r="C3143" s="17">
        <f t="shared" si="1468"/>
        <v>14.100000000000001</v>
      </c>
      <c r="D3143" s="28">
        <f t="shared" si="1469"/>
        <v>210</v>
      </c>
      <c r="E3143" s="8">
        <f t="shared" si="1488"/>
        <v>11</v>
      </c>
      <c r="F3143" s="2" t="s">
        <v>8251</v>
      </c>
      <c r="G3143" s="54">
        <f t="shared" si="1489"/>
        <v>13.2</v>
      </c>
      <c r="H3143" s="20">
        <f t="shared" si="1490"/>
        <v>0.55378499999999997</v>
      </c>
      <c r="I3143" s="14" t="s">
        <v>18207</v>
      </c>
      <c r="J3143" s="14" t="s">
        <v>13236</v>
      </c>
      <c r="K3143" s="14" t="s">
        <v>23171</v>
      </c>
      <c r="L3143" s="14" t="s">
        <v>28126</v>
      </c>
      <c r="M3143" s="28">
        <f t="shared" si="1491"/>
        <v>10.6</v>
      </c>
      <c r="N3143" s="46">
        <f t="shared" si="1470"/>
        <v>5.4</v>
      </c>
      <c r="O3143" s="17">
        <f t="shared" si="1471"/>
        <v>2</v>
      </c>
      <c r="P3143" s="17">
        <f t="shared" si="1471"/>
        <v>7.8000000000000007</v>
      </c>
      <c r="Q3143" s="124">
        <f t="shared" si="1472"/>
        <v>0.60000000000000009</v>
      </c>
      <c r="R3143" s="26">
        <f t="shared" si="1473"/>
        <v>1.2000000000000002</v>
      </c>
      <c r="S3143" s="2" t="s">
        <v>33098</v>
      </c>
      <c r="T3143" s="2" t="s">
        <v>38077</v>
      </c>
      <c r="U3143" s="24">
        <f t="shared" si="1474"/>
        <v>483.3</v>
      </c>
      <c r="V3143" s="66">
        <f t="shared" si="1474"/>
        <v>294.20000000000005</v>
      </c>
      <c r="W3143" s="54">
        <f t="shared" si="1475"/>
        <v>1.32</v>
      </c>
      <c r="X3143" s="143">
        <f t="shared" si="1476"/>
        <v>483.3</v>
      </c>
      <c r="Y3143" s="143">
        <f t="shared" si="1477"/>
        <v>0.36399999999999999</v>
      </c>
      <c r="AD3143">
        <v>152</v>
      </c>
      <c r="AE3143">
        <v>-1</v>
      </c>
      <c r="AF3143" s="10">
        <v>37.9</v>
      </c>
      <c r="AG3143" s="10">
        <v>58.12</v>
      </c>
      <c r="AH3143" s="10">
        <f t="shared" si="1478"/>
        <v>361855.7424241933</v>
      </c>
      <c r="AI3143" s="11">
        <f t="shared" si="1466"/>
        <v>0</v>
      </c>
      <c r="AJ3143">
        <f t="shared" si="1467"/>
        <v>0</v>
      </c>
      <c r="AK3143" t="e">
        <f t="shared" si="1479"/>
        <v>#DIV/0!</v>
      </c>
      <c r="AL3143">
        <f t="shared" si="1480"/>
        <v>8.3531448000000026</v>
      </c>
      <c r="AM3143" s="5">
        <f t="shared" si="1481"/>
        <v>2.62</v>
      </c>
      <c r="AN3143">
        <v>0</v>
      </c>
      <c r="AO3143" s="72">
        <f t="shared" si="1482"/>
        <v>1.2000000000000002</v>
      </c>
      <c r="AP3143" s="72">
        <f t="shared" si="1483"/>
        <v>0.60000000000000009</v>
      </c>
      <c r="AQ3143" s="72">
        <f t="shared" si="1484"/>
        <v>0.60000000000000009</v>
      </c>
      <c r="AR3143" s="71" t="e">
        <f t="shared" si="1485"/>
        <v>#DIV/0!</v>
      </c>
      <c r="BA3143">
        <f t="shared" si="1486"/>
        <v>210</v>
      </c>
      <c r="BB3143" s="91" t="e">
        <f t="shared" si="1487"/>
        <v>#DIV/0!</v>
      </c>
    </row>
    <row r="3144" spans="1:54">
      <c r="A3144" s="2" t="s">
        <v>3261</v>
      </c>
      <c r="B3144" s="7" t="s">
        <v>43087</v>
      </c>
      <c r="C3144" s="17">
        <f t="shared" si="1468"/>
        <v>20.100000000000001</v>
      </c>
      <c r="D3144" s="28">
        <f t="shared" si="1469"/>
        <v>197</v>
      </c>
      <c r="E3144" s="8">
        <f t="shared" si="1488"/>
        <v>6</v>
      </c>
      <c r="F3144" s="2" t="s">
        <v>8252</v>
      </c>
      <c r="G3144" s="54">
        <f t="shared" si="1489"/>
        <v>19.100000000000001</v>
      </c>
      <c r="H3144" s="20">
        <f t="shared" si="1490"/>
        <v>0.57474789999999998</v>
      </c>
      <c r="I3144" s="14" t="s">
        <v>18208</v>
      </c>
      <c r="J3144" s="14" t="s">
        <v>13237</v>
      </c>
      <c r="K3144" s="14" t="s">
        <v>23172</v>
      </c>
      <c r="L3144" s="14" t="s">
        <v>28127</v>
      </c>
      <c r="M3144" s="28">
        <f t="shared" si="1491"/>
        <v>12.1</v>
      </c>
      <c r="N3144" s="46">
        <f t="shared" si="1470"/>
        <v>6.4</v>
      </c>
      <c r="O3144" s="17">
        <f t="shared" si="1471"/>
        <v>0.60000000000000009</v>
      </c>
      <c r="P3144" s="17">
        <f t="shared" si="1471"/>
        <v>4.8000000000000007</v>
      </c>
      <c r="Q3144" s="124">
        <f t="shared" si="1472"/>
        <v>0.60000000000000009</v>
      </c>
      <c r="R3144" s="26">
        <f t="shared" si="1473"/>
        <v>1.6</v>
      </c>
      <c r="S3144" s="2" t="s">
        <v>33099</v>
      </c>
      <c r="T3144" s="2" t="s">
        <v>38078</v>
      </c>
      <c r="U3144" s="24">
        <f t="shared" si="1474"/>
        <v>470.1</v>
      </c>
      <c r="V3144" s="66">
        <f t="shared" si="1474"/>
        <v>359</v>
      </c>
      <c r="W3144" s="54">
        <f t="shared" si="1475"/>
        <v>1.91</v>
      </c>
      <c r="X3144" s="143">
        <f t="shared" si="1476"/>
        <v>470.1</v>
      </c>
      <c r="Y3144" s="143">
        <f t="shared" si="1477"/>
        <v>0.48199999999999998</v>
      </c>
      <c r="AD3144">
        <v>152</v>
      </c>
      <c r="AE3144">
        <v>-1</v>
      </c>
      <c r="AF3144" s="10">
        <v>37.9</v>
      </c>
      <c r="AG3144" s="10">
        <v>58.12</v>
      </c>
      <c r="AH3144" s="10">
        <f t="shared" si="1478"/>
        <v>278543.56593346212</v>
      </c>
      <c r="AI3144" s="11">
        <f t="shared" si="1466"/>
        <v>0</v>
      </c>
      <c r="AJ3144">
        <f t="shared" si="1467"/>
        <v>0</v>
      </c>
      <c r="AK3144" t="e">
        <f t="shared" si="1479"/>
        <v>#DIV/0!</v>
      </c>
      <c r="AL3144">
        <f t="shared" si="1480"/>
        <v>1.9595616768000008</v>
      </c>
      <c r="AM3144" s="5">
        <f t="shared" si="1481"/>
        <v>3.8200000000000003</v>
      </c>
      <c r="AN3144">
        <v>0</v>
      </c>
      <c r="AO3144" s="72">
        <f t="shared" si="1482"/>
        <v>1.6</v>
      </c>
      <c r="AP3144" s="72">
        <f t="shared" si="1483"/>
        <v>0.60000000000000009</v>
      </c>
      <c r="AQ3144" s="72">
        <f t="shared" si="1484"/>
        <v>0.8</v>
      </c>
      <c r="AR3144" s="71" t="e">
        <f t="shared" si="1485"/>
        <v>#DIV/0!</v>
      </c>
      <c r="BA3144">
        <f t="shared" si="1486"/>
        <v>197</v>
      </c>
      <c r="BB3144" s="91" t="e">
        <f t="shared" si="1487"/>
        <v>#DIV/0!</v>
      </c>
    </row>
    <row r="3145" spans="1:54">
      <c r="A3145" s="2" t="s">
        <v>3262</v>
      </c>
      <c r="B3145" s="7" t="s">
        <v>43088</v>
      </c>
      <c r="C3145" s="17">
        <f t="shared" si="1468"/>
        <v>10</v>
      </c>
      <c r="D3145" s="28">
        <f t="shared" si="1469"/>
        <v>276</v>
      </c>
      <c r="E3145" s="8">
        <f t="shared" si="1488"/>
        <v>5</v>
      </c>
      <c r="F3145" s="2" t="s">
        <v>8253</v>
      </c>
      <c r="G3145" s="54">
        <f t="shared" si="1489"/>
        <v>9</v>
      </c>
      <c r="H3145" s="20">
        <f t="shared" si="1490"/>
        <v>0.8802565</v>
      </c>
      <c r="I3145" s="14" t="s">
        <v>18209</v>
      </c>
      <c r="J3145" s="14" t="s">
        <v>13238</v>
      </c>
      <c r="K3145" s="14" t="s">
        <v>23173</v>
      </c>
      <c r="L3145" s="14" t="s">
        <v>28128</v>
      </c>
      <c r="M3145" s="28">
        <f t="shared" si="1491"/>
        <v>12.5</v>
      </c>
      <c r="N3145" s="46">
        <f t="shared" si="1470"/>
        <v>7</v>
      </c>
      <c r="O3145" s="17">
        <f t="shared" si="1471"/>
        <v>1.4000000000000001</v>
      </c>
      <c r="P3145" s="17">
        <f t="shared" si="1471"/>
        <v>4</v>
      </c>
      <c r="Q3145" s="124">
        <f t="shared" si="1472"/>
        <v>0.2</v>
      </c>
      <c r="R3145" s="26">
        <f t="shared" si="1473"/>
        <v>1</v>
      </c>
      <c r="S3145" s="2" t="s">
        <v>33100</v>
      </c>
      <c r="T3145" s="2" t="s">
        <v>38079</v>
      </c>
      <c r="U3145" s="24">
        <f t="shared" si="1474"/>
        <v>549.1</v>
      </c>
      <c r="V3145" s="66">
        <f t="shared" si="1474"/>
        <v>286.3</v>
      </c>
      <c r="W3145" s="54">
        <f t="shared" si="1475"/>
        <v>0.9</v>
      </c>
      <c r="X3145" s="143">
        <f t="shared" si="1476"/>
        <v>549.1</v>
      </c>
      <c r="Y3145" s="143">
        <f t="shared" si="1477"/>
        <v>0.28000000000000003</v>
      </c>
      <c r="AD3145">
        <v>152</v>
      </c>
      <c r="AE3145">
        <v>-1</v>
      </c>
      <c r="AF3145" s="10">
        <v>37.9</v>
      </c>
      <c r="AG3145" s="10">
        <v>58.12</v>
      </c>
      <c r="AH3145" s="10">
        <f t="shared" si="1478"/>
        <v>370095.32000433782</v>
      </c>
      <c r="AI3145" s="11">
        <f t="shared" si="1466"/>
        <v>0</v>
      </c>
      <c r="AJ3145">
        <f t="shared" si="1467"/>
        <v>0</v>
      </c>
      <c r="AK3145" t="e">
        <f t="shared" si="1479"/>
        <v>#DIV/0!</v>
      </c>
      <c r="AL3145">
        <f t="shared" si="1480"/>
        <v>0.67056360000000004</v>
      </c>
      <c r="AM3145" s="5">
        <f t="shared" si="1481"/>
        <v>1.8</v>
      </c>
      <c r="AN3145">
        <v>0</v>
      </c>
      <c r="AO3145" s="72">
        <f t="shared" si="1482"/>
        <v>1</v>
      </c>
      <c r="AP3145" s="72">
        <f t="shared" si="1483"/>
        <v>0.2</v>
      </c>
      <c r="AQ3145" s="72">
        <f t="shared" si="1484"/>
        <v>0.2</v>
      </c>
      <c r="AR3145" s="71" t="e">
        <f t="shared" si="1485"/>
        <v>#DIV/0!</v>
      </c>
      <c r="BA3145">
        <f t="shared" si="1486"/>
        <v>276</v>
      </c>
      <c r="BB3145" s="91" t="e">
        <f t="shared" si="1487"/>
        <v>#DIV/0!</v>
      </c>
    </row>
    <row r="3146" spans="1:54">
      <c r="A3146" s="2" t="s">
        <v>3263</v>
      </c>
      <c r="B3146" s="7" t="s">
        <v>43089</v>
      </c>
      <c r="C3146" s="17">
        <f t="shared" si="1468"/>
        <v>14.4</v>
      </c>
      <c r="D3146" s="28">
        <f t="shared" si="1469"/>
        <v>284</v>
      </c>
      <c r="E3146" s="8">
        <f t="shared" si="1488"/>
        <v>4</v>
      </c>
      <c r="F3146" s="2" t="s">
        <v>8254</v>
      </c>
      <c r="G3146" s="54">
        <f t="shared" si="1489"/>
        <v>13.4</v>
      </c>
      <c r="H3146" s="20">
        <f t="shared" si="1490"/>
        <v>0.7214604</v>
      </c>
      <c r="I3146" s="14" t="s">
        <v>18210</v>
      </c>
      <c r="J3146" s="14" t="s">
        <v>13239</v>
      </c>
      <c r="K3146" s="14" t="s">
        <v>23174</v>
      </c>
      <c r="L3146" s="14" t="s">
        <v>28129</v>
      </c>
      <c r="M3146" s="28">
        <f t="shared" si="1491"/>
        <v>14.1</v>
      </c>
      <c r="N3146" s="46">
        <f t="shared" si="1470"/>
        <v>6</v>
      </c>
      <c r="O3146" s="17">
        <f t="shared" si="1471"/>
        <v>1.4000000000000001</v>
      </c>
      <c r="P3146" s="17">
        <f t="shared" si="1471"/>
        <v>0.8</v>
      </c>
      <c r="Q3146" s="124">
        <f t="shared" si="1472"/>
        <v>0.2</v>
      </c>
      <c r="R3146" s="26">
        <f t="shared" si="1473"/>
        <v>0.4</v>
      </c>
      <c r="S3146" s="2" t="s">
        <v>33101</v>
      </c>
      <c r="T3146" s="2" t="s">
        <v>38080</v>
      </c>
      <c r="U3146" s="24">
        <f t="shared" si="1474"/>
        <v>557.30000000000007</v>
      </c>
      <c r="V3146" s="66">
        <f t="shared" si="1474"/>
        <v>343.20000000000005</v>
      </c>
      <c r="W3146" s="54">
        <f t="shared" si="1475"/>
        <v>1.34</v>
      </c>
      <c r="X3146" s="143">
        <f t="shared" si="1476"/>
        <v>557.30000000000007</v>
      </c>
      <c r="Y3146" s="143">
        <f t="shared" si="1477"/>
        <v>0.36799999999999999</v>
      </c>
      <c r="AD3146">
        <v>152</v>
      </c>
      <c r="AE3146">
        <v>-1</v>
      </c>
      <c r="AF3146" s="10">
        <v>37.9</v>
      </c>
      <c r="AG3146" s="10">
        <v>58.12</v>
      </c>
      <c r="AH3146" s="10">
        <f t="shared" si="1478"/>
        <v>302280.94209453714</v>
      </c>
      <c r="AI3146" s="11">
        <f t="shared" si="1466"/>
        <v>0</v>
      </c>
      <c r="AJ3146">
        <f t="shared" si="1467"/>
        <v>0</v>
      </c>
      <c r="AK3146" t="e">
        <f t="shared" si="1479"/>
        <v>#DIV/0!</v>
      </c>
      <c r="AL3146">
        <f t="shared" si="1480"/>
        <v>0.12478574080000003</v>
      </c>
      <c r="AM3146" s="5">
        <f t="shared" si="1481"/>
        <v>2.68</v>
      </c>
      <c r="AN3146">
        <v>0</v>
      </c>
      <c r="AO3146" s="72">
        <f t="shared" si="1482"/>
        <v>0.4</v>
      </c>
      <c r="AP3146" s="72">
        <f t="shared" si="1483"/>
        <v>0.2</v>
      </c>
      <c r="AQ3146" s="72">
        <f t="shared" si="1484"/>
        <v>0.2</v>
      </c>
      <c r="AR3146" s="71" t="e">
        <f t="shared" si="1485"/>
        <v>#DIV/0!</v>
      </c>
      <c r="BA3146">
        <f t="shared" si="1486"/>
        <v>284</v>
      </c>
      <c r="BB3146" s="91" t="e">
        <f t="shared" si="1487"/>
        <v>#DIV/0!</v>
      </c>
    </row>
    <row r="3147" spans="1:54">
      <c r="A3147" s="2" t="s">
        <v>3264</v>
      </c>
      <c r="B3147" s="7" t="s">
        <v>43090</v>
      </c>
      <c r="C3147" s="17">
        <f t="shared" si="1468"/>
        <v>14.9</v>
      </c>
      <c r="D3147" s="28">
        <f t="shared" si="1469"/>
        <v>185</v>
      </c>
      <c r="E3147" s="8">
        <f t="shared" si="1488"/>
        <v>8</v>
      </c>
      <c r="F3147" s="2" t="s">
        <v>8255</v>
      </c>
      <c r="G3147" s="54">
        <f t="shared" si="1489"/>
        <v>13.9</v>
      </c>
      <c r="H3147" s="20">
        <f t="shared" si="1490"/>
        <v>0.87346279999999998</v>
      </c>
      <c r="I3147" s="14" t="s">
        <v>18211</v>
      </c>
      <c r="J3147" s="14" t="s">
        <v>13240</v>
      </c>
      <c r="K3147" s="14" t="s">
        <v>23175</v>
      </c>
      <c r="L3147" s="14" t="s">
        <v>28130</v>
      </c>
      <c r="M3147" s="28">
        <f t="shared" si="1491"/>
        <v>13.6</v>
      </c>
      <c r="N3147" s="46">
        <f t="shared" si="1470"/>
        <v>5</v>
      </c>
      <c r="O3147" s="17">
        <f t="shared" si="1471"/>
        <v>2.2000000000000002</v>
      </c>
      <c r="P3147" s="17">
        <f t="shared" si="1471"/>
        <v>1.8</v>
      </c>
      <c r="Q3147" s="124">
        <f t="shared" si="1472"/>
        <v>0.4</v>
      </c>
      <c r="R3147" s="26">
        <f t="shared" si="1473"/>
        <v>2.4000000000000004</v>
      </c>
      <c r="S3147" s="2" t="s">
        <v>33102</v>
      </c>
      <c r="T3147" s="2" t="s">
        <v>38081</v>
      </c>
      <c r="U3147" s="24">
        <f t="shared" si="1474"/>
        <v>458.20000000000005</v>
      </c>
      <c r="V3147" s="66">
        <f t="shared" si="1474"/>
        <v>318</v>
      </c>
      <c r="W3147" s="54">
        <f t="shared" si="1475"/>
        <v>1.39</v>
      </c>
      <c r="X3147" s="143">
        <f t="shared" si="1476"/>
        <v>458.20000000000005</v>
      </c>
      <c r="Y3147" s="143">
        <f t="shared" si="1477"/>
        <v>0.378</v>
      </c>
      <c r="AD3147">
        <v>152</v>
      </c>
      <c r="AE3147">
        <v>-1</v>
      </c>
      <c r="AF3147" s="10">
        <v>37.9</v>
      </c>
      <c r="AG3147" s="10">
        <v>58.12</v>
      </c>
      <c r="AH3147" s="10">
        <f t="shared" si="1478"/>
        <v>335016.97976292571</v>
      </c>
      <c r="AI3147" s="11">
        <f t="shared" si="1466"/>
        <v>0</v>
      </c>
      <c r="AJ3147">
        <f t="shared" si="1467"/>
        <v>0</v>
      </c>
      <c r="AK3147" t="e">
        <f t="shared" si="1479"/>
        <v>#DIV/0!</v>
      </c>
      <c r="AL3147">
        <f t="shared" si="1480"/>
        <v>1.2026095488000004</v>
      </c>
      <c r="AM3147" s="5">
        <f t="shared" si="1481"/>
        <v>2.7800000000000002</v>
      </c>
      <c r="AN3147">
        <v>0</v>
      </c>
      <c r="AO3147" s="72">
        <f t="shared" si="1482"/>
        <v>2.4000000000000004</v>
      </c>
      <c r="AP3147" s="72">
        <f t="shared" si="1483"/>
        <v>0.4</v>
      </c>
      <c r="AQ3147" s="72">
        <f t="shared" si="1484"/>
        <v>0.4</v>
      </c>
      <c r="AR3147" s="71" t="e">
        <f t="shared" si="1485"/>
        <v>#DIV/0!</v>
      </c>
      <c r="BA3147">
        <f t="shared" si="1486"/>
        <v>185</v>
      </c>
      <c r="BB3147" s="91" t="e">
        <f t="shared" si="1487"/>
        <v>#DIV/0!</v>
      </c>
    </row>
    <row r="3148" spans="1:54">
      <c r="A3148" s="2" t="s">
        <v>3265</v>
      </c>
      <c r="B3148" s="7" t="s">
        <v>43091</v>
      </c>
      <c r="C3148" s="17">
        <f t="shared" si="1468"/>
        <v>33.9</v>
      </c>
      <c r="D3148" s="28">
        <f t="shared" si="1469"/>
        <v>76</v>
      </c>
      <c r="E3148" s="8">
        <f t="shared" si="1488"/>
        <v>10</v>
      </c>
      <c r="F3148" s="2" t="s">
        <v>8256</v>
      </c>
      <c r="G3148" s="54">
        <f t="shared" si="1489"/>
        <v>33</v>
      </c>
      <c r="H3148" s="20">
        <f t="shared" si="1490"/>
        <v>0.3086951</v>
      </c>
      <c r="I3148" s="14" t="s">
        <v>18212</v>
      </c>
      <c r="J3148" s="14" t="s">
        <v>13241</v>
      </c>
      <c r="K3148" s="14" t="s">
        <v>23176</v>
      </c>
      <c r="L3148" s="14" t="s">
        <v>28131</v>
      </c>
      <c r="M3148" s="28">
        <f t="shared" si="1491"/>
        <v>14.1</v>
      </c>
      <c r="N3148" s="46">
        <f t="shared" si="1470"/>
        <v>6.8</v>
      </c>
      <c r="O3148" s="17">
        <f t="shared" si="1471"/>
        <v>1.6</v>
      </c>
      <c r="P3148" s="17">
        <f t="shared" si="1471"/>
        <v>0.8</v>
      </c>
      <c r="Q3148" s="124">
        <f t="shared" si="1472"/>
        <v>1.2000000000000002</v>
      </c>
      <c r="R3148" s="26">
        <f t="shared" si="1473"/>
        <v>1.6</v>
      </c>
      <c r="S3148" s="2" t="s">
        <v>33103</v>
      </c>
      <c r="T3148" s="2" t="s">
        <v>38082</v>
      </c>
      <c r="U3148" s="24">
        <f t="shared" si="1474"/>
        <v>349.1</v>
      </c>
      <c r="V3148" s="66">
        <f t="shared" si="1474"/>
        <v>405.20000000000005</v>
      </c>
      <c r="W3148" s="54">
        <f t="shared" si="1475"/>
        <v>3.3</v>
      </c>
      <c r="X3148" s="143">
        <f t="shared" si="1476"/>
        <v>349.1</v>
      </c>
      <c r="Y3148" s="143">
        <f t="shared" si="1477"/>
        <v>0.7599999999999999</v>
      </c>
      <c r="AD3148">
        <v>152</v>
      </c>
      <c r="AE3148">
        <v>-1</v>
      </c>
      <c r="AF3148" s="10">
        <v>37.9</v>
      </c>
      <c r="AG3148" s="10">
        <v>58.12</v>
      </c>
      <c r="AH3148" s="10">
        <f t="shared" si="1478"/>
        <v>175868.47470193595</v>
      </c>
      <c r="AI3148" s="11">
        <f t="shared" si="1466"/>
        <v>0</v>
      </c>
      <c r="AJ3148">
        <f t="shared" si="1467"/>
        <v>0</v>
      </c>
      <c r="AK3148" t="e">
        <f t="shared" si="1479"/>
        <v>#DIV/0!</v>
      </c>
      <c r="AL3148">
        <f t="shared" si="1480"/>
        <v>1.4157924352000002</v>
      </c>
      <c r="AM3148" s="5">
        <f t="shared" si="1481"/>
        <v>6.58</v>
      </c>
      <c r="AN3148">
        <v>0</v>
      </c>
      <c r="AO3148" s="72">
        <f t="shared" si="1482"/>
        <v>1.6</v>
      </c>
      <c r="AP3148" s="72">
        <f t="shared" si="1483"/>
        <v>1.2000000000000002</v>
      </c>
      <c r="AQ3148" s="72">
        <f t="shared" si="1484"/>
        <v>1.2000000000000002</v>
      </c>
      <c r="AR3148" s="71" t="e">
        <f t="shared" si="1485"/>
        <v>#DIV/0!</v>
      </c>
      <c r="BA3148">
        <f t="shared" si="1486"/>
        <v>76</v>
      </c>
      <c r="BB3148" s="91" t="e">
        <f t="shared" si="1487"/>
        <v>#DIV/0!</v>
      </c>
    </row>
    <row r="3149" spans="1:54">
      <c r="A3149" s="2" t="s">
        <v>3266</v>
      </c>
      <c r="B3149" s="7" t="s">
        <v>43092</v>
      </c>
      <c r="C3149" s="17">
        <f t="shared" si="1468"/>
        <v>24.5</v>
      </c>
      <c r="D3149" s="28">
        <f t="shared" si="1469"/>
        <v>66</v>
      </c>
      <c r="E3149" s="8">
        <f t="shared" si="1488"/>
        <v>6</v>
      </c>
      <c r="F3149" s="2" t="s">
        <v>8257</v>
      </c>
      <c r="G3149" s="54">
        <f t="shared" si="1489"/>
        <v>23.6</v>
      </c>
      <c r="H3149" s="20">
        <f t="shared" si="1490"/>
        <v>0.59609250000000003</v>
      </c>
      <c r="I3149" s="14" t="s">
        <v>18213</v>
      </c>
      <c r="J3149" s="14" t="s">
        <v>13242</v>
      </c>
      <c r="K3149" s="14" t="s">
        <v>23177</v>
      </c>
      <c r="L3149" s="14" t="s">
        <v>28132</v>
      </c>
      <c r="M3149" s="28">
        <f t="shared" si="1491"/>
        <v>13.3</v>
      </c>
      <c r="N3149" s="46">
        <f t="shared" si="1470"/>
        <v>5.2</v>
      </c>
      <c r="O3149" s="17">
        <f t="shared" si="1471"/>
        <v>2</v>
      </c>
      <c r="P3149" s="17">
        <f t="shared" si="1471"/>
        <v>2.4000000000000004</v>
      </c>
      <c r="Q3149" s="124">
        <f t="shared" si="1472"/>
        <v>0.2</v>
      </c>
      <c r="R3149" s="26">
        <f t="shared" si="1473"/>
        <v>0.60000000000000009</v>
      </c>
      <c r="S3149" s="2" t="s">
        <v>33104</v>
      </c>
      <c r="T3149" s="2" t="s">
        <v>38083</v>
      </c>
      <c r="U3149" s="24">
        <f t="shared" si="1474"/>
        <v>338.8</v>
      </c>
      <c r="V3149" s="66">
        <f t="shared" si="1474"/>
        <v>304.8</v>
      </c>
      <c r="W3149" s="54">
        <f t="shared" si="1475"/>
        <v>2.36</v>
      </c>
      <c r="X3149" s="143">
        <f t="shared" si="1476"/>
        <v>338.8</v>
      </c>
      <c r="Y3149" s="143">
        <f t="shared" si="1477"/>
        <v>0.57199999999999995</v>
      </c>
      <c r="AD3149">
        <v>152</v>
      </c>
      <c r="AE3149">
        <v>-1</v>
      </c>
      <c r="AF3149" s="10">
        <v>37.9</v>
      </c>
      <c r="AG3149" s="10">
        <v>58.12</v>
      </c>
      <c r="AH3149" s="10">
        <f t="shared" si="1478"/>
        <v>350279.42217250745</v>
      </c>
      <c r="AI3149" s="11">
        <f t="shared" si="1466"/>
        <v>0</v>
      </c>
      <c r="AJ3149">
        <f t="shared" si="1467"/>
        <v>0</v>
      </c>
      <c r="AK3149" t="e">
        <f t="shared" si="1479"/>
        <v>#DIV/0!</v>
      </c>
      <c r="AL3149">
        <f t="shared" si="1480"/>
        <v>1.1632536000000002</v>
      </c>
      <c r="AM3149" s="5">
        <f t="shared" si="1481"/>
        <v>4.7</v>
      </c>
      <c r="AN3149">
        <v>0</v>
      </c>
      <c r="AO3149" s="72">
        <f t="shared" si="1482"/>
        <v>0.60000000000000009</v>
      </c>
      <c r="AP3149" s="72">
        <f t="shared" si="1483"/>
        <v>0.2</v>
      </c>
      <c r="AQ3149" s="72">
        <f t="shared" si="1484"/>
        <v>0.4</v>
      </c>
      <c r="AR3149" s="71" t="e">
        <f t="shared" si="1485"/>
        <v>#DIV/0!</v>
      </c>
      <c r="BA3149">
        <f t="shared" si="1486"/>
        <v>66</v>
      </c>
      <c r="BB3149" s="91" t="e">
        <f t="shared" si="1487"/>
        <v>#DIV/0!</v>
      </c>
    </row>
    <row r="3150" spans="1:54">
      <c r="A3150" s="2" t="s">
        <v>3267</v>
      </c>
      <c r="B3150" s="7" t="s">
        <v>43093</v>
      </c>
      <c r="C3150" s="17">
        <f t="shared" si="1468"/>
        <v>18.2</v>
      </c>
      <c r="D3150" s="28">
        <f t="shared" si="1469"/>
        <v>152</v>
      </c>
      <c r="E3150" s="8">
        <f t="shared" si="1488"/>
        <v>8</v>
      </c>
      <c r="F3150" s="2" t="s">
        <v>8258</v>
      </c>
      <c r="G3150" s="54">
        <f t="shared" si="1489"/>
        <v>17.200000000000003</v>
      </c>
      <c r="H3150" s="20">
        <f t="shared" si="1490"/>
        <v>0.58960109999999999</v>
      </c>
      <c r="I3150" s="14" t="s">
        <v>18214</v>
      </c>
      <c r="J3150" s="14" t="s">
        <v>13243</v>
      </c>
      <c r="K3150" s="14" t="s">
        <v>23178</v>
      </c>
      <c r="L3150" s="14" t="s">
        <v>28133</v>
      </c>
      <c r="M3150" s="28">
        <f t="shared" si="1491"/>
        <v>10.199999999999999</v>
      </c>
      <c r="N3150" s="46">
        <f t="shared" si="1470"/>
        <v>7</v>
      </c>
      <c r="O3150" s="17">
        <f t="shared" si="1471"/>
        <v>0.8</v>
      </c>
      <c r="P3150" s="17">
        <f t="shared" si="1471"/>
        <v>8.6</v>
      </c>
      <c r="Q3150" s="124">
        <f t="shared" si="1472"/>
        <v>0.8</v>
      </c>
      <c r="R3150" s="26">
        <f t="shared" si="1473"/>
        <v>2</v>
      </c>
      <c r="S3150" s="2" t="s">
        <v>33105</v>
      </c>
      <c r="T3150" s="2" t="s">
        <v>38084</v>
      </c>
      <c r="U3150" s="24">
        <f t="shared" si="1474"/>
        <v>425.1</v>
      </c>
      <c r="V3150" s="66">
        <f t="shared" si="1474"/>
        <v>312.60000000000002</v>
      </c>
      <c r="W3150" s="54">
        <f t="shared" si="1475"/>
        <v>1.72</v>
      </c>
      <c r="X3150" s="143">
        <f t="shared" si="1476"/>
        <v>425.1</v>
      </c>
      <c r="Y3150" s="143">
        <f t="shared" si="1477"/>
        <v>0.44399999999999995</v>
      </c>
      <c r="AD3150">
        <v>152</v>
      </c>
      <c r="AE3150">
        <v>-1</v>
      </c>
      <c r="AF3150" s="10">
        <v>37.9</v>
      </c>
      <c r="AG3150" s="10">
        <v>58.12</v>
      </c>
      <c r="AH3150" s="10">
        <f t="shared" si="1478"/>
        <v>341426.35536059114</v>
      </c>
      <c r="AI3150" s="11">
        <f t="shared" si="1466"/>
        <v>0</v>
      </c>
      <c r="AJ3150">
        <f t="shared" si="1467"/>
        <v>0</v>
      </c>
      <c r="AK3150" t="e">
        <f t="shared" si="1479"/>
        <v>#DIV/0!</v>
      </c>
      <c r="AL3150">
        <f t="shared" si="1480"/>
        <v>5.6470888640000005</v>
      </c>
      <c r="AM3150" s="5">
        <f t="shared" si="1481"/>
        <v>3.44</v>
      </c>
      <c r="AN3150">
        <v>0</v>
      </c>
      <c r="AO3150" s="72">
        <f t="shared" si="1482"/>
        <v>2</v>
      </c>
      <c r="AP3150" s="72">
        <f t="shared" si="1483"/>
        <v>0.8</v>
      </c>
      <c r="AQ3150" s="72">
        <f t="shared" si="1484"/>
        <v>1</v>
      </c>
      <c r="AR3150" s="71" t="e">
        <f t="shared" si="1485"/>
        <v>#DIV/0!</v>
      </c>
      <c r="BA3150">
        <f t="shared" si="1486"/>
        <v>152</v>
      </c>
      <c r="BB3150" s="91" t="e">
        <f t="shared" si="1487"/>
        <v>#DIV/0!</v>
      </c>
    </row>
    <row r="3151" spans="1:54">
      <c r="A3151" s="2" t="s">
        <v>3268</v>
      </c>
      <c r="B3151" s="7" t="s">
        <v>43094</v>
      </c>
      <c r="C3151" s="17">
        <f t="shared" si="1468"/>
        <v>17</v>
      </c>
      <c r="D3151" s="28">
        <f t="shared" si="1469"/>
        <v>287</v>
      </c>
      <c r="E3151" s="8">
        <f t="shared" si="1488"/>
        <v>5</v>
      </c>
      <c r="F3151" s="2" t="s">
        <v>8259</v>
      </c>
      <c r="G3151" s="54">
        <f t="shared" si="1489"/>
        <v>16.100000000000001</v>
      </c>
      <c r="H3151" s="20">
        <f t="shared" si="1490"/>
        <v>0.54165470000000004</v>
      </c>
      <c r="I3151" s="14" t="s">
        <v>18215</v>
      </c>
      <c r="J3151" s="14" t="s">
        <v>13244</v>
      </c>
      <c r="K3151" s="14" t="s">
        <v>23179</v>
      </c>
      <c r="L3151" s="14" t="s">
        <v>28134</v>
      </c>
      <c r="M3151" s="28">
        <f t="shared" si="1491"/>
        <v>14</v>
      </c>
      <c r="N3151" s="46">
        <f t="shared" si="1470"/>
        <v>6.8</v>
      </c>
      <c r="O3151" s="17">
        <f t="shared" si="1471"/>
        <v>0.60000000000000009</v>
      </c>
      <c r="P3151" s="17">
        <f t="shared" si="1471"/>
        <v>1</v>
      </c>
      <c r="Q3151" s="124">
        <f t="shared" si="1472"/>
        <v>0.4</v>
      </c>
      <c r="R3151" s="26">
        <f t="shared" si="1473"/>
        <v>1</v>
      </c>
      <c r="S3151" s="2" t="s">
        <v>33106</v>
      </c>
      <c r="T3151" s="2" t="s">
        <v>38085</v>
      </c>
      <c r="U3151" s="24">
        <f t="shared" si="1474"/>
        <v>560.20000000000005</v>
      </c>
      <c r="V3151" s="66">
        <f t="shared" si="1474"/>
        <v>374.6</v>
      </c>
      <c r="W3151" s="54">
        <f t="shared" si="1475"/>
        <v>1.61</v>
      </c>
      <c r="X3151" s="143">
        <f t="shared" si="1476"/>
        <v>560.20000000000005</v>
      </c>
      <c r="Y3151" s="143">
        <f t="shared" si="1477"/>
        <v>0.42200000000000004</v>
      </c>
      <c r="AD3151">
        <v>152</v>
      </c>
      <c r="AE3151">
        <v>-1</v>
      </c>
      <c r="AF3151" s="10">
        <v>37.9</v>
      </c>
      <c r="AG3151" s="10">
        <v>58.12</v>
      </c>
      <c r="AH3151" s="10">
        <f t="shared" si="1478"/>
        <v>251113.07538395844</v>
      </c>
      <c r="AI3151" s="11">
        <f t="shared" si="1466"/>
        <v>0</v>
      </c>
      <c r="AJ3151">
        <f t="shared" si="1467"/>
        <v>0</v>
      </c>
      <c r="AK3151" t="e">
        <f t="shared" si="1479"/>
        <v>#DIV/0!</v>
      </c>
      <c r="AL3151">
        <f t="shared" si="1480"/>
        <v>0.27500718000000002</v>
      </c>
      <c r="AM3151" s="5">
        <f t="shared" si="1481"/>
        <v>3.2</v>
      </c>
      <c r="AN3151">
        <v>0</v>
      </c>
      <c r="AO3151" s="72">
        <f t="shared" si="1482"/>
        <v>1</v>
      </c>
      <c r="AP3151" s="72">
        <f t="shared" si="1483"/>
        <v>0.4</v>
      </c>
      <c r="AQ3151" s="72">
        <f t="shared" si="1484"/>
        <v>0.60000000000000009</v>
      </c>
      <c r="AR3151" s="71" t="e">
        <f t="shared" si="1485"/>
        <v>#DIV/0!</v>
      </c>
      <c r="BA3151">
        <f t="shared" si="1486"/>
        <v>287</v>
      </c>
      <c r="BB3151" s="91" t="e">
        <f t="shared" si="1487"/>
        <v>#DIV/0!</v>
      </c>
    </row>
    <row r="3152" spans="1:54">
      <c r="A3152" s="2" t="s">
        <v>3269</v>
      </c>
      <c r="B3152" s="7" t="s">
        <v>43095</v>
      </c>
      <c r="C3152" s="17">
        <f t="shared" si="1468"/>
        <v>14.200000000000001</v>
      </c>
      <c r="D3152" s="28">
        <f t="shared" si="1469"/>
        <v>188</v>
      </c>
      <c r="E3152" s="8">
        <f t="shared" si="1488"/>
        <v>20</v>
      </c>
      <c r="F3152" s="2" t="s">
        <v>8260</v>
      </c>
      <c r="G3152" s="54">
        <f t="shared" si="1489"/>
        <v>13.2</v>
      </c>
      <c r="H3152" s="20">
        <f t="shared" si="1490"/>
        <v>0.30254429999999999</v>
      </c>
      <c r="I3152" s="14" t="s">
        <v>18216</v>
      </c>
      <c r="J3152" s="14" t="s">
        <v>13245</v>
      </c>
      <c r="K3152" s="14" t="s">
        <v>23180</v>
      </c>
      <c r="L3152" s="14" t="s">
        <v>28135</v>
      </c>
      <c r="M3152" s="28">
        <f t="shared" si="1491"/>
        <v>12.9</v>
      </c>
      <c r="N3152" s="46">
        <f t="shared" si="1470"/>
        <v>6.8</v>
      </c>
      <c r="O3152" s="17">
        <f t="shared" si="1471"/>
        <v>2.4000000000000004</v>
      </c>
      <c r="P3152" s="17">
        <f t="shared" si="1471"/>
        <v>3.2</v>
      </c>
      <c r="Q3152" s="124">
        <f t="shared" si="1472"/>
        <v>1.6</v>
      </c>
      <c r="R3152" s="26">
        <f t="shared" si="1473"/>
        <v>2.4000000000000004</v>
      </c>
      <c r="S3152" s="2" t="s">
        <v>33107</v>
      </c>
      <c r="T3152" s="2" t="s">
        <v>38086</v>
      </c>
      <c r="U3152" s="24">
        <f t="shared" si="1474"/>
        <v>461</v>
      </c>
      <c r="V3152" s="66">
        <f t="shared" si="1474"/>
        <v>317.40000000000003</v>
      </c>
      <c r="W3152" s="54">
        <f t="shared" si="1475"/>
        <v>1.32</v>
      </c>
      <c r="X3152" s="143">
        <f t="shared" si="1476"/>
        <v>461</v>
      </c>
      <c r="Y3152" s="143">
        <f t="shared" si="1477"/>
        <v>0.36399999999999999</v>
      </c>
      <c r="AD3152">
        <v>152</v>
      </c>
      <c r="AE3152">
        <v>-1</v>
      </c>
      <c r="AF3152" s="10">
        <v>37.9</v>
      </c>
      <c r="AG3152" s="10">
        <v>58.12</v>
      </c>
      <c r="AH3152" s="10">
        <f t="shared" si="1478"/>
        <v>335760.99663710734</v>
      </c>
      <c r="AI3152" s="11">
        <f t="shared" si="1466"/>
        <v>0</v>
      </c>
      <c r="AJ3152">
        <f t="shared" si="1467"/>
        <v>0</v>
      </c>
      <c r="AK3152" t="e">
        <f t="shared" si="1479"/>
        <v>#DIV/0!</v>
      </c>
      <c r="AL3152">
        <f t="shared" si="1480"/>
        <v>12.855503462400005</v>
      </c>
      <c r="AM3152" s="5">
        <f t="shared" si="1481"/>
        <v>2.64</v>
      </c>
      <c r="AN3152">
        <v>0</v>
      </c>
      <c r="AO3152" s="72">
        <f t="shared" si="1482"/>
        <v>2.4000000000000004</v>
      </c>
      <c r="AP3152" s="72">
        <f t="shared" si="1483"/>
        <v>1.6</v>
      </c>
      <c r="AQ3152" s="72">
        <f t="shared" si="1484"/>
        <v>1.8</v>
      </c>
      <c r="AR3152" s="71" t="e">
        <f t="shared" si="1485"/>
        <v>#DIV/0!</v>
      </c>
      <c r="BA3152">
        <f t="shared" si="1486"/>
        <v>188</v>
      </c>
      <c r="BB3152" s="91" t="e">
        <f t="shared" si="1487"/>
        <v>#DIV/0!</v>
      </c>
    </row>
    <row r="3153" spans="1:54">
      <c r="A3153" s="2" t="s">
        <v>3270</v>
      </c>
      <c r="B3153" s="7" t="s">
        <v>43096</v>
      </c>
      <c r="C3153" s="17">
        <f t="shared" si="1468"/>
        <v>16.700000000000003</v>
      </c>
      <c r="D3153" s="28">
        <f t="shared" si="1469"/>
        <v>26</v>
      </c>
      <c r="E3153" s="8">
        <f t="shared" si="1488"/>
        <v>6</v>
      </c>
      <c r="F3153" s="2" t="s">
        <v>8261</v>
      </c>
      <c r="G3153" s="54">
        <f t="shared" si="1489"/>
        <v>15.799999999999999</v>
      </c>
      <c r="H3153" s="20">
        <f t="shared" si="1490"/>
        <v>0.10413610000000001</v>
      </c>
      <c r="I3153" s="14" t="s">
        <v>18217</v>
      </c>
      <c r="J3153" s="14" t="s">
        <v>13246</v>
      </c>
      <c r="K3153" s="14" t="s">
        <v>23181</v>
      </c>
      <c r="L3153" s="14" t="s">
        <v>28136</v>
      </c>
      <c r="M3153" s="28">
        <f t="shared" si="1491"/>
        <v>14.3</v>
      </c>
      <c r="N3153" s="46">
        <f t="shared" si="1470"/>
        <v>5.6</v>
      </c>
      <c r="O3153" s="17">
        <f t="shared" si="1471"/>
        <v>0.8</v>
      </c>
      <c r="P3153" s="17">
        <f t="shared" si="1471"/>
        <v>0.4</v>
      </c>
      <c r="Q3153" s="124">
        <f t="shared" si="1472"/>
        <v>2</v>
      </c>
      <c r="R3153" s="26">
        <f t="shared" si="1473"/>
        <v>2.2000000000000002</v>
      </c>
      <c r="S3153" s="2" t="s">
        <v>33108</v>
      </c>
      <c r="T3153" s="2" t="s">
        <v>38087</v>
      </c>
      <c r="U3153" s="24">
        <f t="shared" si="1474"/>
        <v>298.60000000000002</v>
      </c>
      <c r="V3153" s="66">
        <f t="shared" si="1474"/>
        <v>344.90000000000003</v>
      </c>
      <c r="W3153" s="54">
        <f t="shared" si="1475"/>
        <v>1.58</v>
      </c>
      <c r="X3153" s="143">
        <f t="shared" si="1476"/>
        <v>298.60000000000002</v>
      </c>
      <c r="Y3153" s="143">
        <f t="shared" si="1477"/>
        <v>0.41600000000000004</v>
      </c>
      <c r="AD3153">
        <v>152</v>
      </c>
      <c r="AE3153">
        <v>-1</v>
      </c>
      <c r="AF3153" s="10">
        <v>37.9</v>
      </c>
      <c r="AG3153" s="10">
        <v>58.12</v>
      </c>
      <c r="AH3153" s="10">
        <f t="shared" si="1478"/>
        <v>299941.80022549676</v>
      </c>
      <c r="AI3153" s="11">
        <f t="shared" si="1466"/>
        <v>0</v>
      </c>
      <c r="AJ3153">
        <f t="shared" si="1467"/>
        <v>0</v>
      </c>
      <c r="AK3153" t="e">
        <f t="shared" si="1479"/>
        <v>#DIV/0!</v>
      </c>
      <c r="AL3153">
        <f t="shared" si="1480"/>
        <v>0.63068818560000006</v>
      </c>
      <c r="AM3153" s="5">
        <f t="shared" si="1481"/>
        <v>3.14</v>
      </c>
      <c r="AN3153">
        <v>0</v>
      </c>
      <c r="AO3153" s="72">
        <f t="shared" si="1482"/>
        <v>2.2000000000000002</v>
      </c>
      <c r="AP3153" s="72">
        <f t="shared" si="1483"/>
        <v>2</v>
      </c>
      <c r="AQ3153" s="72">
        <f t="shared" si="1484"/>
        <v>2</v>
      </c>
      <c r="AR3153" s="71" t="e">
        <f t="shared" si="1485"/>
        <v>#DIV/0!</v>
      </c>
      <c r="BA3153">
        <f t="shared" si="1486"/>
        <v>26</v>
      </c>
      <c r="BB3153" s="91" t="e">
        <f t="shared" si="1487"/>
        <v>#DIV/0!</v>
      </c>
    </row>
    <row r="3154" spans="1:54">
      <c r="A3154" s="2" t="s">
        <v>3271</v>
      </c>
      <c r="B3154" s="7" t="s">
        <v>43097</v>
      </c>
      <c r="C3154" s="17">
        <f t="shared" si="1468"/>
        <v>9.7000000000000011</v>
      </c>
      <c r="D3154" s="28">
        <f t="shared" si="1469"/>
        <v>135</v>
      </c>
      <c r="E3154" s="8">
        <f t="shared" si="1488"/>
        <v>11</v>
      </c>
      <c r="F3154" s="2" t="s">
        <v>8262</v>
      </c>
      <c r="G3154" s="54">
        <f t="shared" si="1489"/>
        <v>8.7999999999999989</v>
      </c>
      <c r="H3154" s="20">
        <f t="shared" si="1490"/>
        <v>0.32979329999999996</v>
      </c>
      <c r="I3154" s="14" t="s">
        <v>18218</v>
      </c>
      <c r="J3154" s="14" t="s">
        <v>13247</v>
      </c>
      <c r="K3154" s="14" t="s">
        <v>23182</v>
      </c>
      <c r="L3154" s="14" t="s">
        <v>28137</v>
      </c>
      <c r="M3154" s="28">
        <f t="shared" si="1491"/>
        <v>10.8</v>
      </c>
      <c r="N3154" s="46">
        <f t="shared" si="1470"/>
        <v>5.4</v>
      </c>
      <c r="O3154" s="17">
        <f t="shared" si="1471"/>
        <v>0.60000000000000009</v>
      </c>
      <c r="P3154" s="17">
        <f t="shared" si="1471"/>
        <v>7.4</v>
      </c>
      <c r="Q3154" s="124">
        <f t="shared" si="1472"/>
        <v>2</v>
      </c>
      <c r="R3154" s="26">
        <f t="shared" si="1473"/>
        <v>3</v>
      </c>
      <c r="S3154" s="2" t="s">
        <v>33109</v>
      </c>
      <c r="T3154" s="2" t="s">
        <v>38088</v>
      </c>
      <c r="U3154" s="24">
        <f t="shared" si="1474"/>
        <v>407.90000000000003</v>
      </c>
      <c r="V3154" s="66">
        <f t="shared" si="1474"/>
        <v>343.40000000000003</v>
      </c>
      <c r="W3154" s="54">
        <f t="shared" si="1475"/>
        <v>0.88</v>
      </c>
      <c r="X3154" s="143">
        <f t="shared" si="1476"/>
        <v>407.90000000000003</v>
      </c>
      <c r="Y3154" s="143">
        <f t="shared" si="1477"/>
        <v>0.27600000000000002</v>
      </c>
      <c r="AD3154">
        <v>152</v>
      </c>
      <c r="AE3154">
        <v>-1</v>
      </c>
      <c r="AF3154" s="10">
        <v>37.9</v>
      </c>
      <c r="AG3154" s="10">
        <v>58.12</v>
      </c>
      <c r="AH3154" s="10">
        <f t="shared" si="1478"/>
        <v>302108.54566288303</v>
      </c>
      <c r="AI3154" s="11">
        <f t="shared" si="1466"/>
        <v>0</v>
      </c>
      <c r="AJ3154">
        <f t="shared" si="1467"/>
        <v>0</v>
      </c>
      <c r="AK3154" t="e">
        <f t="shared" si="1479"/>
        <v>#DIV/0!</v>
      </c>
      <c r="AL3154">
        <f t="shared" si="1480"/>
        <v>8.9271532440000012</v>
      </c>
      <c r="AM3154" s="5">
        <f t="shared" si="1481"/>
        <v>1.7400000000000002</v>
      </c>
      <c r="AN3154">
        <v>0</v>
      </c>
      <c r="AO3154" s="72">
        <f t="shared" si="1482"/>
        <v>3</v>
      </c>
      <c r="AP3154" s="72">
        <f t="shared" si="1483"/>
        <v>2</v>
      </c>
      <c r="AQ3154" s="72">
        <f t="shared" si="1484"/>
        <v>2.2000000000000002</v>
      </c>
      <c r="AR3154" s="71" t="e">
        <f t="shared" si="1485"/>
        <v>#DIV/0!</v>
      </c>
      <c r="BA3154">
        <f t="shared" si="1486"/>
        <v>135</v>
      </c>
      <c r="BB3154" s="91" t="e">
        <f t="shared" si="1487"/>
        <v>#DIV/0!</v>
      </c>
    </row>
    <row r="3155" spans="1:54">
      <c r="A3155" s="2" t="s">
        <v>3272</v>
      </c>
      <c r="B3155" s="7" t="s">
        <v>43098</v>
      </c>
      <c r="C3155" s="17">
        <f t="shared" si="1468"/>
        <v>22.3</v>
      </c>
      <c r="D3155" s="28">
        <f t="shared" si="1469"/>
        <v>56</v>
      </c>
      <c r="E3155" s="8">
        <f t="shared" si="1488"/>
        <v>9</v>
      </c>
      <c r="F3155" s="2" t="s">
        <v>8263</v>
      </c>
      <c r="G3155" s="54">
        <f t="shared" si="1489"/>
        <v>21.400000000000002</v>
      </c>
      <c r="H3155" s="20">
        <f t="shared" si="1490"/>
        <v>0.70741719999999997</v>
      </c>
      <c r="I3155" s="14" t="s">
        <v>18219</v>
      </c>
      <c r="J3155" s="14" t="s">
        <v>13248</v>
      </c>
      <c r="K3155" s="14" t="s">
        <v>23183</v>
      </c>
      <c r="L3155" s="14" t="s">
        <v>28138</v>
      </c>
      <c r="M3155" s="28">
        <f t="shared" si="1491"/>
        <v>13.4</v>
      </c>
      <c r="N3155" s="46">
        <f t="shared" si="1470"/>
        <v>5</v>
      </c>
      <c r="O3155" s="17">
        <f t="shared" si="1471"/>
        <v>2</v>
      </c>
      <c r="P3155" s="17">
        <f t="shared" si="1471"/>
        <v>2.2000000000000002</v>
      </c>
      <c r="Q3155" s="124">
        <f t="shared" si="1472"/>
        <v>0.4</v>
      </c>
      <c r="R3155" s="26">
        <f t="shared" si="1473"/>
        <v>1.2000000000000002</v>
      </c>
      <c r="S3155" s="2" t="s">
        <v>33110</v>
      </c>
      <c r="T3155" s="2" t="s">
        <v>38089</v>
      </c>
      <c r="U3155" s="24">
        <f t="shared" si="1474"/>
        <v>328.6</v>
      </c>
      <c r="V3155" s="66">
        <f t="shared" si="1474"/>
        <v>397.90000000000003</v>
      </c>
      <c r="W3155" s="54">
        <f t="shared" si="1475"/>
        <v>2.1399999999999997</v>
      </c>
      <c r="X3155" s="143">
        <f t="shared" si="1476"/>
        <v>328.6</v>
      </c>
      <c r="Y3155" s="143">
        <f t="shared" si="1477"/>
        <v>0.52799999999999991</v>
      </c>
      <c r="AD3155">
        <v>152</v>
      </c>
      <c r="AE3155">
        <v>-1</v>
      </c>
      <c r="AF3155" s="10">
        <v>37.9</v>
      </c>
      <c r="AG3155" s="10">
        <v>58.12</v>
      </c>
      <c r="AH3155" s="10">
        <f t="shared" si="1478"/>
        <v>198190.18022961178</v>
      </c>
      <c r="AI3155" s="11">
        <f t="shared" si="1466"/>
        <v>0</v>
      </c>
      <c r="AJ3155">
        <f t="shared" si="1467"/>
        <v>0</v>
      </c>
      <c r="AK3155" t="e">
        <f t="shared" si="1479"/>
        <v>#DIV/0!</v>
      </c>
      <c r="AL3155">
        <f t="shared" si="1480"/>
        <v>1.5448371840000006</v>
      </c>
      <c r="AM3155" s="5">
        <f t="shared" si="1481"/>
        <v>4.26</v>
      </c>
      <c r="AN3155">
        <v>0</v>
      </c>
      <c r="AO3155" s="72">
        <f t="shared" si="1482"/>
        <v>1.2000000000000002</v>
      </c>
      <c r="AP3155" s="72">
        <f t="shared" si="1483"/>
        <v>0.4</v>
      </c>
      <c r="AQ3155" s="72">
        <f t="shared" si="1484"/>
        <v>0.4</v>
      </c>
      <c r="AR3155" s="71" t="e">
        <f t="shared" si="1485"/>
        <v>#DIV/0!</v>
      </c>
      <c r="BA3155">
        <f t="shared" si="1486"/>
        <v>56</v>
      </c>
      <c r="BB3155" s="91" t="e">
        <f t="shared" si="1487"/>
        <v>#DIV/0!</v>
      </c>
    </row>
    <row r="3156" spans="1:54">
      <c r="A3156" s="2" t="s">
        <v>3273</v>
      </c>
      <c r="B3156" s="7" t="s">
        <v>43099</v>
      </c>
      <c r="C3156" s="17">
        <f t="shared" si="1468"/>
        <v>21.3</v>
      </c>
      <c r="D3156" s="28">
        <f t="shared" si="1469"/>
        <v>187</v>
      </c>
      <c r="E3156" s="8">
        <f t="shared" si="1488"/>
        <v>7</v>
      </c>
      <c r="F3156" s="2" t="s">
        <v>8264</v>
      </c>
      <c r="G3156" s="54">
        <f t="shared" si="1489"/>
        <v>20.400000000000002</v>
      </c>
      <c r="H3156" s="20">
        <f t="shared" si="1490"/>
        <v>0.46104810000000002</v>
      </c>
      <c r="I3156" s="14" t="s">
        <v>18220</v>
      </c>
      <c r="J3156" s="14" t="s">
        <v>13249</v>
      </c>
      <c r="K3156" s="14" t="s">
        <v>23184</v>
      </c>
      <c r="L3156" s="14" t="s">
        <v>28139</v>
      </c>
      <c r="M3156" s="28">
        <f t="shared" si="1491"/>
        <v>13.9</v>
      </c>
      <c r="N3156" s="46">
        <f t="shared" si="1470"/>
        <v>5.8</v>
      </c>
      <c r="O3156" s="17">
        <f t="shared" si="1471"/>
        <v>0.8</v>
      </c>
      <c r="P3156" s="17">
        <f t="shared" si="1471"/>
        <v>1.2000000000000002</v>
      </c>
      <c r="Q3156" s="124">
        <f t="shared" si="1472"/>
        <v>0.60000000000000009</v>
      </c>
      <c r="R3156" s="26">
        <f t="shared" si="1473"/>
        <v>1</v>
      </c>
      <c r="S3156" s="2" t="s">
        <v>33111</v>
      </c>
      <c r="T3156" s="2" t="s">
        <v>38090</v>
      </c>
      <c r="U3156" s="24">
        <f t="shared" si="1474"/>
        <v>460.40000000000003</v>
      </c>
      <c r="V3156" s="66">
        <f t="shared" si="1474"/>
        <v>296.40000000000003</v>
      </c>
      <c r="W3156" s="54">
        <f t="shared" si="1475"/>
        <v>2.0399999999999996</v>
      </c>
      <c r="X3156" s="143">
        <f t="shared" si="1476"/>
        <v>460.40000000000003</v>
      </c>
      <c r="Y3156" s="143">
        <f t="shared" si="1477"/>
        <v>0.5079999999999999</v>
      </c>
      <c r="AD3156">
        <v>152</v>
      </c>
      <c r="AE3156">
        <v>-1</v>
      </c>
      <c r="AF3156" s="10">
        <v>37.9</v>
      </c>
      <c r="AG3156" s="10">
        <v>58.12</v>
      </c>
      <c r="AH3156" s="10">
        <f t="shared" si="1478"/>
        <v>359445.30033758486</v>
      </c>
      <c r="AI3156" s="11">
        <f t="shared" si="1466"/>
        <v>0</v>
      </c>
      <c r="AJ3156">
        <f t="shared" si="1467"/>
        <v>0</v>
      </c>
      <c r="AK3156" t="e">
        <f t="shared" si="1479"/>
        <v>#DIV/0!</v>
      </c>
      <c r="AL3156">
        <f t="shared" si="1480"/>
        <v>0.51739382400000011</v>
      </c>
      <c r="AM3156" s="5">
        <f t="shared" si="1481"/>
        <v>4.0600000000000005</v>
      </c>
      <c r="AN3156">
        <v>0</v>
      </c>
      <c r="AO3156" s="72">
        <f t="shared" si="1482"/>
        <v>1</v>
      </c>
      <c r="AP3156" s="72">
        <f t="shared" si="1483"/>
        <v>0.60000000000000009</v>
      </c>
      <c r="AQ3156" s="72">
        <f t="shared" si="1484"/>
        <v>0.60000000000000009</v>
      </c>
      <c r="AR3156" s="71" t="e">
        <f t="shared" si="1485"/>
        <v>#DIV/0!</v>
      </c>
      <c r="BA3156">
        <f t="shared" si="1486"/>
        <v>187</v>
      </c>
      <c r="BB3156" s="91" t="e">
        <f t="shared" si="1487"/>
        <v>#DIV/0!</v>
      </c>
    </row>
    <row r="3157" spans="1:54">
      <c r="A3157" s="2" t="s">
        <v>3274</v>
      </c>
      <c r="B3157" s="7" t="s">
        <v>43100</v>
      </c>
      <c r="C3157" s="17">
        <f t="shared" si="1468"/>
        <v>31</v>
      </c>
      <c r="D3157" s="28">
        <f t="shared" si="1469"/>
        <v>67</v>
      </c>
      <c r="E3157" s="8">
        <f t="shared" si="1488"/>
        <v>10</v>
      </c>
      <c r="F3157" s="2" t="s">
        <v>8265</v>
      </c>
      <c r="G3157" s="54">
        <f t="shared" si="1489"/>
        <v>30.1</v>
      </c>
      <c r="H3157" s="20">
        <f t="shared" si="1490"/>
        <v>0.15658630000000001</v>
      </c>
      <c r="I3157" s="14" t="s">
        <v>18221</v>
      </c>
      <c r="J3157" s="14" t="s">
        <v>13250</v>
      </c>
      <c r="K3157" s="14" t="s">
        <v>23185</v>
      </c>
      <c r="L3157" s="14" t="s">
        <v>28140</v>
      </c>
      <c r="M3157" s="28">
        <f t="shared" si="1491"/>
        <v>13.3</v>
      </c>
      <c r="N3157" s="46">
        <f t="shared" si="1470"/>
        <v>5.2</v>
      </c>
      <c r="O3157" s="17">
        <f t="shared" si="1471"/>
        <v>0.60000000000000009</v>
      </c>
      <c r="P3157" s="17">
        <f t="shared" si="1471"/>
        <v>2.4000000000000004</v>
      </c>
      <c r="Q3157" s="124">
        <f t="shared" si="1472"/>
        <v>1.6</v>
      </c>
      <c r="R3157" s="26">
        <f t="shared" si="1473"/>
        <v>2</v>
      </c>
      <c r="S3157" s="2" t="s">
        <v>33112</v>
      </c>
      <c r="T3157" s="2" t="s">
        <v>38091</v>
      </c>
      <c r="U3157" s="24">
        <f t="shared" si="1474"/>
        <v>340.20000000000005</v>
      </c>
      <c r="V3157" s="66">
        <f t="shared" si="1474"/>
        <v>409.90000000000003</v>
      </c>
      <c r="W3157" s="54">
        <f t="shared" si="1475"/>
        <v>3.01</v>
      </c>
      <c r="X3157" s="143">
        <f t="shared" si="1476"/>
        <v>340.20000000000005</v>
      </c>
      <c r="Y3157" s="143">
        <f t="shared" si="1477"/>
        <v>0.70199999999999996</v>
      </c>
      <c r="AD3157">
        <v>152</v>
      </c>
      <c r="AE3157">
        <v>-1</v>
      </c>
      <c r="AF3157" s="10">
        <v>37.9</v>
      </c>
      <c r="AG3157" s="10">
        <v>58.12</v>
      </c>
      <c r="AH3157" s="10">
        <f t="shared" si="1478"/>
        <v>158612.52799323213</v>
      </c>
      <c r="AI3157" s="11">
        <f t="shared" si="1466"/>
        <v>0</v>
      </c>
      <c r="AJ3157">
        <f t="shared" si="1467"/>
        <v>0</v>
      </c>
      <c r="AK3157" t="e">
        <f t="shared" si="1479"/>
        <v>#DIV/0!</v>
      </c>
      <c r="AL3157">
        <f t="shared" si="1480"/>
        <v>2.4290314560000006</v>
      </c>
      <c r="AM3157" s="5">
        <f t="shared" si="1481"/>
        <v>6</v>
      </c>
      <c r="AN3157">
        <v>0</v>
      </c>
      <c r="AO3157" s="72">
        <f t="shared" si="1482"/>
        <v>2</v>
      </c>
      <c r="AP3157" s="72">
        <f t="shared" si="1483"/>
        <v>1.6</v>
      </c>
      <c r="AQ3157" s="72">
        <f t="shared" si="1484"/>
        <v>1.8</v>
      </c>
      <c r="AR3157" s="71" t="e">
        <f t="shared" si="1485"/>
        <v>#DIV/0!</v>
      </c>
      <c r="BA3157">
        <f t="shared" si="1486"/>
        <v>67</v>
      </c>
      <c r="BB3157" s="91" t="e">
        <f t="shared" si="1487"/>
        <v>#DIV/0!</v>
      </c>
    </row>
    <row r="3158" spans="1:54">
      <c r="A3158" s="2" t="s">
        <v>3275</v>
      </c>
      <c r="B3158" s="7" t="s">
        <v>43101</v>
      </c>
      <c r="C3158" s="17">
        <f t="shared" si="1468"/>
        <v>30.700000000000003</v>
      </c>
      <c r="D3158" s="28">
        <f t="shared" si="1469"/>
        <v>107</v>
      </c>
      <c r="E3158" s="8">
        <f t="shared" si="1488"/>
        <v>13</v>
      </c>
      <c r="F3158" s="2" t="s">
        <v>8266</v>
      </c>
      <c r="G3158" s="54">
        <f t="shared" si="1489"/>
        <v>29.700000000000003</v>
      </c>
      <c r="H3158" s="20">
        <f t="shared" si="1490"/>
        <v>0.1107171</v>
      </c>
      <c r="I3158" s="14" t="s">
        <v>18222</v>
      </c>
      <c r="J3158" s="14" t="s">
        <v>13251</v>
      </c>
      <c r="K3158" s="14" t="s">
        <v>23186</v>
      </c>
      <c r="L3158" s="14" t="s">
        <v>28141</v>
      </c>
      <c r="M3158" s="28">
        <f t="shared" si="1491"/>
        <v>12.1</v>
      </c>
      <c r="N3158" s="46">
        <f t="shared" si="1470"/>
        <v>5.8</v>
      </c>
      <c r="O3158" s="17">
        <f t="shared" si="1471"/>
        <v>0.8</v>
      </c>
      <c r="P3158" s="17">
        <f t="shared" si="1471"/>
        <v>4.8000000000000007</v>
      </c>
      <c r="Q3158" s="124">
        <f t="shared" si="1472"/>
        <v>2</v>
      </c>
      <c r="R3158" s="26">
        <f t="shared" si="1473"/>
        <v>2.2000000000000002</v>
      </c>
      <c r="S3158" s="2" t="s">
        <v>33113</v>
      </c>
      <c r="T3158" s="2" t="s">
        <v>38092</v>
      </c>
      <c r="U3158" s="24">
        <f t="shared" si="1474"/>
        <v>380.5</v>
      </c>
      <c r="V3158" s="66">
        <f t="shared" si="1474"/>
        <v>409.90000000000003</v>
      </c>
      <c r="W3158" s="54">
        <f t="shared" si="1475"/>
        <v>2.9699999999999998</v>
      </c>
      <c r="X3158" s="143">
        <f t="shared" si="1476"/>
        <v>380.5</v>
      </c>
      <c r="Y3158" s="143">
        <f t="shared" si="1477"/>
        <v>0.69399999999999995</v>
      </c>
      <c r="AD3158">
        <v>152</v>
      </c>
      <c r="AE3158">
        <v>-1</v>
      </c>
      <c r="AF3158" s="10">
        <v>37.9</v>
      </c>
      <c r="AG3158" s="10">
        <v>58.12</v>
      </c>
      <c r="AH3158" s="10">
        <f t="shared" si="1478"/>
        <v>158295.30371868733</v>
      </c>
      <c r="AI3158" s="11">
        <f t="shared" si="1466"/>
        <v>0</v>
      </c>
      <c r="AJ3158">
        <f t="shared" si="1467"/>
        <v>0</v>
      </c>
      <c r="AK3158" t="e">
        <f t="shared" si="1479"/>
        <v>#DIV/0!</v>
      </c>
      <c r="AL3158">
        <f t="shared" si="1480"/>
        <v>7.5126619392000027</v>
      </c>
      <c r="AM3158" s="5">
        <f t="shared" si="1481"/>
        <v>5.94</v>
      </c>
      <c r="AN3158">
        <v>0</v>
      </c>
      <c r="AO3158" s="72">
        <f t="shared" si="1482"/>
        <v>2.2000000000000002</v>
      </c>
      <c r="AP3158" s="72">
        <f t="shared" si="1483"/>
        <v>2</v>
      </c>
      <c r="AQ3158" s="72">
        <f t="shared" si="1484"/>
        <v>2</v>
      </c>
      <c r="AR3158" s="71" t="e">
        <f t="shared" si="1485"/>
        <v>#DIV/0!</v>
      </c>
      <c r="BA3158">
        <f t="shared" si="1486"/>
        <v>107</v>
      </c>
      <c r="BB3158" s="91" t="e">
        <f t="shared" si="1487"/>
        <v>#DIV/0!</v>
      </c>
    </row>
    <row r="3159" spans="1:54">
      <c r="A3159" s="2" t="s">
        <v>3276</v>
      </c>
      <c r="B3159" s="7" t="s">
        <v>43102</v>
      </c>
      <c r="C3159" s="17">
        <f t="shared" si="1468"/>
        <v>30.6</v>
      </c>
      <c r="D3159" s="28">
        <f t="shared" si="1469"/>
        <v>94</v>
      </c>
      <c r="E3159" s="8">
        <f t="shared" si="1488"/>
        <v>3</v>
      </c>
      <c r="F3159" s="2" t="s">
        <v>8267</v>
      </c>
      <c r="G3159" s="54">
        <f t="shared" si="1489"/>
        <v>29.6</v>
      </c>
      <c r="H3159" s="20">
        <f t="shared" si="1490"/>
        <v>0.60676140000000001</v>
      </c>
      <c r="I3159" s="14" t="s">
        <v>18223</v>
      </c>
      <c r="J3159" s="14" t="s">
        <v>13252</v>
      </c>
      <c r="K3159" s="14" t="s">
        <v>23187</v>
      </c>
      <c r="L3159" s="14" t="s">
        <v>28142</v>
      </c>
      <c r="M3159" s="28">
        <f t="shared" si="1491"/>
        <v>12.7</v>
      </c>
      <c r="N3159" s="46">
        <f t="shared" si="1470"/>
        <v>6.2</v>
      </c>
      <c r="O3159" s="17">
        <f t="shared" si="1471"/>
        <v>0.4</v>
      </c>
      <c r="P3159" s="17">
        <f t="shared" si="1471"/>
        <v>3.6</v>
      </c>
      <c r="Q3159" s="124">
        <f t="shared" si="1472"/>
        <v>0.2</v>
      </c>
      <c r="R3159" s="26">
        <f t="shared" si="1473"/>
        <v>0.4</v>
      </c>
      <c r="S3159" s="2" t="s">
        <v>33114</v>
      </c>
      <c r="T3159" s="2" t="s">
        <v>38093</v>
      </c>
      <c r="U3159" s="24">
        <f t="shared" si="1474"/>
        <v>366.90000000000003</v>
      </c>
      <c r="V3159" s="66">
        <f t="shared" si="1474"/>
        <v>370.90000000000003</v>
      </c>
      <c r="W3159" s="54">
        <f t="shared" si="1475"/>
        <v>2.96</v>
      </c>
      <c r="X3159" s="143">
        <f t="shared" si="1476"/>
        <v>366.90000000000003</v>
      </c>
      <c r="Y3159" s="143">
        <f t="shared" si="1477"/>
        <v>0.69199999999999995</v>
      </c>
      <c r="AD3159">
        <v>152</v>
      </c>
      <c r="AE3159">
        <v>-1</v>
      </c>
      <c r="AF3159" s="10">
        <v>37.9</v>
      </c>
      <c r="AG3159" s="10">
        <v>58.12</v>
      </c>
      <c r="AH3159" s="10">
        <f t="shared" si="1478"/>
        <v>258002.14278954585</v>
      </c>
      <c r="AI3159" s="11">
        <f t="shared" si="1466"/>
        <v>0</v>
      </c>
      <c r="AJ3159">
        <f t="shared" si="1467"/>
        <v>0</v>
      </c>
      <c r="AK3159" t="e">
        <f t="shared" si="1479"/>
        <v>#DIV/0!</v>
      </c>
      <c r="AL3159">
        <f t="shared" si="1480"/>
        <v>0.22650543360000006</v>
      </c>
      <c r="AM3159" s="5">
        <f t="shared" si="1481"/>
        <v>5.92</v>
      </c>
      <c r="AN3159">
        <v>0</v>
      </c>
      <c r="AO3159" s="72">
        <f t="shared" si="1482"/>
        <v>0.4</v>
      </c>
      <c r="AP3159" s="72">
        <f t="shared" si="1483"/>
        <v>0.2</v>
      </c>
      <c r="AQ3159" s="72">
        <f t="shared" si="1484"/>
        <v>0.2</v>
      </c>
      <c r="AR3159" s="71" t="e">
        <f t="shared" si="1485"/>
        <v>#DIV/0!</v>
      </c>
      <c r="BA3159">
        <f t="shared" si="1486"/>
        <v>94</v>
      </c>
      <c r="BB3159" s="91" t="e">
        <f t="shared" si="1487"/>
        <v>#DIV/0!</v>
      </c>
    </row>
    <row r="3160" spans="1:54">
      <c r="A3160" s="2" t="s">
        <v>3277</v>
      </c>
      <c r="B3160" s="7" t="s">
        <v>43103</v>
      </c>
      <c r="C3160" s="17">
        <f t="shared" si="1468"/>
        <v>8.1999999999999993</v>
      </c>
      <c r="D3160" s="28">
        <f t="shared" si="1469"/>
        <v>127</v>
      </c>
      <c r="E3160" s="8">
        <f t="shared" si="1488"/>
        <v>6</v>
      </c>
      <c r="F3160" s="2" t="s">
        <v>8268</v>
      </c>
      <c r="G3160" s="54">
        <f t="shared" si="1489"/>
        <v>7.3</v>
      </c>
      <c r="H3160" s="20">
        <f t="shared" si="1490"/>
        <v>0.49271500000000001</v>
      </c>
      <c r="I3160" s="14" t="s">
        <v>18224</v>
      </c>
      <c r="J3160" s="14" t="s">
        <v>13253</v>
      </c>
      <c r="K3160" s="14" t="s">
        <v>23188</v>
      </c>
      <c r="L3160" s="14" t="s">
        <v>28143</v>
      </c>
      <c r="M3160" s="28">
        <f t="shared" si="1491"/>
        <v>11</v>
      </c>
      <c r="N3160" s="46">
        <f t="shared" si="1470"/>
        <v>6</v>
      </c>
      <c r="O3160" s="17">
        <f t="shared" si="1471"/>
        <v>1.8</v>
      </c>
      <c r="P3160" s="17">
        <f t="shared" si="1471"/>
        <v>7</v>
      </c>
      <c r="Q3160" s="124">
        <f t="shared" si="1472"/>
        <v>0.2</v>
      </c>
      <c r="R3160" s="26">
        <f t="shared" si="1473"/>
        <v>0.4</v>
      </c>
      <c r="S3160" s="2" t="s">
        <v>33115</v>
      </c>
      <c r="T3160" s="2" t="s">
        <v>38094</v>
      </c>
      <c r="U3160" s="24">
        <f t="shared" si="1474"/>
        <v>399.6</v>
      </c>
      <c r="V3160" s="66">
        <f t="shared" si="1474"/>
        <v>357.70000000000005</v>
      </c>
      <c r="W3160" s="54">
        <f t="shared" si="1475"/>
        <v>0.73</v>
      </c>
      <c r="X3160" s="143">
        <f t="shared" si="1476"/>
        <v>399.6</v>
      </c>
      <c r="Y3160" s="143">
        <f t="shared" si="1477"/>
        <v>0.246</v>
      </c>
      <c r="AD3160">
        <v>152</v>
      </c>
      <c r="AE3160">
        <v>-1</v>
      </c>
      <c r="AF3160" s="10">
        <v>37.9</v>
      </c>
      <c r="AG3160" s="10">
        <v>58.12</v>
      </c>
      <c r="AH3160" s="10">
        <f t="shared" si="1478"/>
        <v>280613.55353718443</v>
      </c>
      <c r="AI3160" s="11">
        <f t="shared" si="1466"/>
        <v>0</v>
      </c>
      <c r="AJ3160">
        <f t="shared" si="1467"/>
        <v>0</v>
      </c>
      <c r="AK3160" t="e">
        <f t="shared" si="1479"/>
        <v>#DIV/0!</v>
      </c>
      <c r="AL3160">
        <f t="shared" si="1480"/>
        <v>2.5567164</v>
      </c>
      <c r="AM3160" s="5">
        <f t="shared" si="1481"/>
        <v>1.44</v>
      </c>
      <c r="AN3160">
        <v>0</v>
      </c>
      <c r="AO3160" s="72">
        <f t="shared" si="1482"/>
        <v>0.4</v>
      </c>
      <c r="AP3160" s="72">
        <f t="shared" si="1483"/>
        <v>0.2</v>
      </c>
      <c r="AQ3160" s="72">
        <f t="shared" si="1484"/>
        <v>0.4</v>
      </c>
      <c r="AR3160" s="71" t="e">
        <f t="shared" si="1485"/>
        <v>#DIV/0!</v>
      </c>
      <c r="BA3160">
        <f t="shared" si="1486"/>
        <v>127</v>
      </c>
      <c r="BB3160" s="91" t="e">
        <f t="shared" si="1487"/>
        <v>#DIV/0!</v>
      </c>
    </row>
    <row r="3161" spans="1:54">
      <c r="A3161" s="2" t="s">
        <v>3278</v>
      </c>
      <c r="B3161" s="7" t="s">
        <v>43104</v>
      </c>
      <c r="C3161" s="17">
        <f t="shared" si="1468"/>
        <v>30.6</v>
      </c>
      <c r="D3161" s="28">
        <f t="shared" si="1469"/>
        <v>224</v>
      </c>
      <c r="E3161" s="8">
        <f t="shared" si="1488"/>
        <v>11</v>
      </c>
      <c r="F3161" s="2" t="s">
        <v>8269</v>
      </c>
      <c r="G3161" s="54">
        <f t="shared" si="1489"/>
        <v>29.700000000000003</v>
      </c>
      <c r="H3161" s="20">
        <f t="shared" si="1490"/>
        <v>0.5490486</v>
      </c>
      <c r="I3161" s="14" t="s">
        <v>18225</v>
      </c>
      <c r="J3161" s="14" t="s">
        <v>13254</v>
      </c>
      <c r="K3161" s="14" t="s">
        <v>23189</v>
      </c>
      <c r="L3161" s="14" t="s">
        <v>28144</v>
      </c>
      <c r="M3161" s="28">
        <f t="shared" si="1491"/>
        <v>11</v>
      </c>
      <c r="N3161" s="46">
        <f t="shared" si="1470"/>
        <v>6.6</v>
      </c>
      <c r="O3161" s="17">
        <f t="shared" si="1471"/>
        <v>2</v>
      </c>
      <c r="P3161" s="17">
        <f t="shared" si="1471"/>
        <v>7</v>
      </c>
      <c r="Q3161" s="124">
        <f t="shared" si="1472"/>
        <v>0.60000000000000009</v>
      </c>
      <c r="R3161" s="26">
        <f t="shared" si="1473"/>
        <v>1.2000000000000002</v>
      </c>
      <c r="S3161" s="2" t="s">
        <v>33116</v>
      </c>
      <c r="T3161" s="2" t="s">
        <v>38095</v>
      </c>
      <c r="U3161" s="24">
        <f t="shared" si="1474"/>
        <v>496.8</v>
      </c>
      <c r="V3161" s="66">
        <f t="shared" si="1474"/>
        <v>367.40000000000003</v>
      </c>
      <c r="W3161" s="54">
        <f t="shared" si="1475"/>
        <v>2.9699999999999998</v>
      </c>
      <c r="X3161" s="143">
        <f t="shared" si="1476"/>
        <v>496.8</v>
      </c>
      <c r="Y3161" s="143">
        <f t="shared" si="1477"/>
        <v>0.69399999999999995</v>
      </c>
      <c r="AD3161">
        <v>152</v>
      </c>
      <c r="AE3161">
        <v>-1</v>
      </c>
      <c r="AF3161" s="10">
        <v>37.9</v>
      </c>
      <c r="AG3161" s="10">
        <v>58.12</v>
      </c>
      <c r="AH3161" s="10">
        <f t="shared" si="1478"/>
        <v>264415.45372940536</v>
      </c>
      <c r="AI3161" s="11">
        <f t="shared" si="1466"/>
        <v>0</v>
      </c>
      <c r="AJ3161">
        <f t="shared" si="1467"/>
        <v>0</v>
      </c>
      <c r="AK3161" t="e">
        <f t="shared" si="1479"/>
        <v>#DIV/0!</v>
      </c>
      <c r="AL3161">
        <f t="shared" si="1480"/>
        <v>7.5759835200000012</v>
      </c>
      <c r="AM3161" s="5">
        <f t="shared" si="1481"/>
        <v>5.92</v>
      </c>
      <c r="AN3161">
        <v>0</v>
      </c>
      <c r="AO3161" s="72">
        <f t="shared" si="1482"/>
        <v>1.2000000000000002</v>
      </c>
      <c r="AP3161" s="72">
        <f t="shared" si="1483"/>
        <v>0.60000000000000009</v>
      </c>
      <c r="AQ3161" s="72">
        <f t="shared" si="1484"/>
        <v>0.60000000000000009</v>
      </c>
      <c r="AR3161" s="71" t="e">
        <f t="shared" si="1485"/>
        <v>#DIV/0!</v>
      </c>
      <c r="BA3161">
        <f t="shared" si="1486"/>
        <v>224</v>
      </c>
      <c r="BB3161" s="91" t="e">
        <f t="shared" si="1487"/>
        <v>#DIV/0!</v>
      </c>
    </row>
    <row r="3162" spans="1:54">
      <c r="A3162" s="2" t="s">
        <v>3279</v>
      </c>
      <c r="B3162" s="7" t="s">
        <v>43105</v>
      </c>
      <c r="C3162" s="17">
        <f t="shared" si="1468"/>
        <v>28.8</v>
      </c>
      <c r="D3162" s="28">
        <f t="shared" si="1469"/>
        <v>255</v>
      </c>
      <c r="E3162" s="8">
        <f t="shared" si="1488"/>
        <v>11</v>
      </c>
      <c r="F3162" s="2" t="s">
        <v>8270</v>
      </c>
      <c r="G3162" s="54">
        <f t="shared" si="1489"/>
        <v>27.900000000000002</v>
      </c>
      <c r="H3162" s="20">
        <f t="shared" si="1490"/>
        <v>0.20045549999999998</v>
      </c>
      <c r="I3162" s="14" t="s">
        <v>18226</v>
      </c>
      <c r="J3162" s="14" t="s">
        <v>13255</v>
      </c>
      <c r="K3162" s="14" t="s">
        <v>23190</v>
      </c>
      <c r="L3162" s="14" t="s">
        <v>28145</v>
      </c>
      <c r="M3162" s="28">
        <f t="shared" si="1491"/>
        <v>12.9</v>
      </c>
      <c r="N3162" s="46">
        <f t="shared" si="1470"/>
        <v>5.2</v>
      </c>
      <c r="O3162" s="17">
        <f t="shared" si="1471"/>
        <v>0.8</v>
      </c>
      <c r="P3162" s="17">
        <f t="shared" si="1471"/>
        <v>3.2</v>
      </c>
      <c r="Q3162" s="124">
        <f t="shared" si="1472"/>
        <v>1.6</v>
      </c>
      <c r="R3162" s="26">
        <f t="shared" si="1473"/>
        <v>2</v>
      </c>
      <c r="S3162" s="2" t="s">
        <v>33117</v>
      </c>
      <c r="T3162" s="2" t="s">
        <v>38096</v>
      </c>
      <c r="U3162" s="24">
        <f t="shared" si="1474"/>
        <v>528.1</v>
      </c>
      <c r="V3162" s="66">
        <f t="shared" si="1474"/>
        <v>394.40000000000003</v>
      </c>
      <c r="W3162" s="54">
        <f t="shared" si="1475"/>
        <v>2.7899999999999996</v>
      </c>
      <c r="X3162" s="143">
        <f t="shared" si="1476"/>
        <v>528.1</v>
      </c>
      <c r="Y3162" s="143">
        <f t="shared" si="1477"/>
        <v>0.65799999999999992</v>
      </c>
      <c r="AD3162">
        <v>152</v>
      </c>
      <c r="AE3162">
        <v>-1</v>
      </c>
      <c r="AF3162" s="10">
        <v>37.9</v>
      </c>
      <c r="AG3162" s="10">
        <v>58.12</v>
      </c>
      <c r="AH3162" s="10">
        <f t="shared" si="1478"/>
        <v>207617.85278090104</v>
      </c>
      <c r="AI3162" s="11">
        <f t="shared" si="1466"/>
        <v>0</v>
      </c>
      <c r="AJ3162">
        <f t="shared" si="1467"/>
        <v>0</v>
      </c>
      <c r="AK3162" t="e">
        <f t="shared" si="1479"/>
        <v>#DIV/0!</v>
      </c>
      <c r="AL3162">
        <f t="shared" si="1480"/>
        <v>4.0936678400000011</v>
      </c>
      <c r="AM3162" s="5">
        <f t="shared" si="1481"/>
        <v>5.5600000000000005</v>
      </c>
      <c r="AN3162">
        <v>0</v>
      </c>
      <c r="AO3162" s="72">
        <f t="shared" si="1482"/>
        <v>2</v>
      </c>
      <c r="AP3162" s="72">
        <f t="shared" si="1483"/>
        <v>1.6</v>
      </c>
      <c r="AQ3162" s="72">
        <f t="shared" si="1484"/>
        <v>1.6</v>
      </c>
      <c r="AR3162" s="71" t="e">
        <f t="shared" si="1485"/>
        <v>#DIV/0!</v>
      </c>
      <c r="BA3162">
        <f t="shared" si="1486"/>
        <v>255</v>
      </c>
      <c r="BB3162" s="91" t="e">
        <f t="shared" si="1487"/>
        <v>#DIV/0!</v>
      </c>
    </row>
    <row r="3163" spans="1:54">
      <c r="A3163" s="2" t="s">
        <v>3280</v>
      </c>
      <c r="B3163" s="7" t="s">
        <v>43106</v>
      </c>
      <c r="C3163" s="17">
        <f t="shared" si="1468"/>
        <v>23</v>
      </c>
      <c r="D3163" s="28">
        <f t="shared" si="1469"/>
        <v>165</v>
      </c>
      <c r="E3163" s="8">
        <f t="shared" si="1488"/>
        <v>11</v>
      </c>
      <c r="F3163" s="2" t="s">
        <v>8271</v>
      </c>
      <c r="G3163" s="54">
        <f t="shared" si="1489"/>
        <v>22</v>
      </c>
      <c r="H3163" s="20">
        <f t="shared" si="1490"/>
        <v>0.75847909999999996</v>
      </c>
      <c r="I3163" s="14" t="s">
        <v>18227</v>
      </c>
      <c r="J3163" s="14" t="s">
        <v>13256</v>
      </c>
      <c r="K3163" s="14" t="s">
        <v>23191</v>
      </c>
      <c r="L3163" s="14" t="s">
        <v>28146</v>
      </c>
      <c r="M3163" s="28">
        <f t="shared" si="1491"/>
        <v>13.7</v>
      </c>
      <c r="N3163" s="46">
        <f t="shared" si="1470"/>
        <v>6.2</v>
      </c>
      <c r="O3163" s="17">
        <f t="shared" si="1471"/>
        <v>3</v>
      </c>
      <c r="P3163" s="17">
        <f t="shared" si="1471"/>
        <v>1.6</v>
      </c>
      <c r="Q3163" s="124">
        <f t="shared" si="1472"/>
        <v>0.8</v>
      </c>
      <c r="R3163" s="26">
        <f t="shared" si="1473"/>
        <v>3</v>
      </c>
      <c r="S3163" s="2" t="s">
        <v>33118</v>
      </c>
      <c r="T3163" s="2" t="s">
        <v>38097</v>
      </c>
      <c r="U3163" s="24">
        <f t="shared" si="1474"/>
        <v>438.1</v>
      </c>
      <c r="V3163" s="66">
        <f t="shared" si="1474"/>
        <v>305.10000000000002</v>
      </c>
      <c r="W3163" s="54">
        <f t="shared" si="1475"/>
        <v>2.1999999999999997</v>
      </c>
      <c r="X3163" s="143">
        <f t="shared" si="1476"/>
        <v>438.1</v>
      </c>
      <c r="Y3163" s="143">
        <f t="shared" si="1477"/>
        <v>0.53999999999999992</v>
      </c>
      <c r="AD3163">
        <v>152</v>
      </c>
      <c r="AE3163">
        <v>-1</v>
      </c>
      <c r="AF3163" s="10">
        <v>37.9</v>
      </c>
      <c r="AG3163" s="10">
        <v>58.12</v>
      </c>
      <c r="AH3163" s="10">
        <f t="shared" si="1478"/>
        <v>349978.1972074064</v>
      </c>
      <c r="AI3163" s="11">
        <f t="shared" si="1466"/>
        <v>0</v>
      </c>
      <c r="AJ3163">
        <f t="shared" si="1467"/>
        <v>0</v>
      </c>
      <c r="AK3163" t="e">
        <f t="shared" si="1479"/>
        <v>#DIV/0!</v>
      </c>
      <c r="AL3163">
        <f t="shared" si="1480"/>
        <v>3.4779009600000008</v>
      </c>
      <c r="AM3163" s="5">
        <f t="shared" si="1481"/>
        <v>4.4000000000000004</v>
      </c>
      <c r="AN3163">
        <v>0</v>
      </c>
      <c r="AO3163" s="72">
        <f t="shared" si="1482"/>
        <v>3</v>
      </c>
      <c r="AP3163" s="72">
        <f t="shared" si="1483"/>
        <v>0.8</v>
      </c>
      <c r="AQ3163" s="72">
        <f t="shared" si="1484"/>
        <v>0.8</v>
      </c>
      <c r="AR3163" s="71" t="e">
        <f t="shared" si="1485"/>
        <v>#DIV/0!</v>
      </c>
      <c r="BA3163">
        <f t="shared" si="1486"/>
        <v>165</v>
      </c>
      <c r="BB3163" s="91" t="e">
        <f t="shared" si="1487"/>
        <v>#DIV/0!</v>
      </c>
    </row>
    <row r="3164" spans="1:54">
      <c r="A3164" s="2" t="s">
        <v>3281</v>
      </c>
      <c r="B3164" s="7" t="s">
        <v>43107</v>
      </c>
      <c r="C3164" s="17">
        <f t="shared" si="1468"/>
        <v>17.600000000000001</v>
      </c>
      <c r="D3164" s="28">
        <f t="shared" si="1469"/>
        <v>225</v>
      </c>
      <c r="E3164" s="8">
        <f t="shared" si="1488"/>
        <v>3</v>
      </c>
      <c r="F3164" s="2" t="s">
        <v>8272</v>
      </c>
      <c r="G3164" s="54">
        <f t="shared" si="1489"/>
        <v>16.700000000000003</v>
      </c>
      <c r="H3164" s="20">
        <f t="shared" si="1490"/>
        <v>0.76802419999999993</v>
      </c>
      <c r="I3164" s="14" t="s">
        <v>18228</v>
      </c>
      <c r="J3164" s="14" t="s">
        <v>13257</v>
      </c>
      <c r="K3164" s="14" t="s">
        <v>23192</v>
      </c>
      <c r="L3164" s="14" t="s">
        <v>28147</v>
      </c>
      <c r="M3164" s="28">
        <f t="shared" si="1491"/>
        <v>12.4</v>
      </c>
      <c r="N3164" s="46">
        <f t="shared" si="1470"/>
        <v>5.8</v>
      </c>
      <c r="O3164" s="17">
        <f t="shared" si="1471"/>
        <v>0.60000000000000009</v>
      </c>
      <c r="P3164" s="17">
        <f t="shared" si="1471"/>
        <v>4.2</v>
      </c>
      <c r="Q3164" s="124">
        <f t="shared" si="1472"/>
        <v>0.2</v>
      </c>
      <c r="R3164" s="26">
        <f t="shared" si="1473"/>
        <v>0.8</v>
      </c>
      <c r="S3164" s="2" t="s">
        <v>33119</v>
      </c>
      <c r="T3164" s="2" t="s">
        <v>38098</v>
      </c>
      <c r="U3164" s="24">
        <f t="shared" si="1474"/>
        <v>497.70000000000005</v>
      </c>
      <c r="V3164" s="66">
        <f t="shared" si="1474"/>
        <v>370.20000000000005</v>
      </c>
      <c r="W3164" s="54">
        <f t="shared" si="1475"/>
        <v>1.67</v>
      </c>
      <c r="X3164" s="143">
        <f t="shared" si="1476"/>
        <v>497.70000000000005</v>
      </c>
      <c r="Y3164" s="143">
        <f t="shared" si="1477"/>
        <v>0.43399999999999994</v>
      </c>
      <c r="AD3164">
        <v>152</v>
      </c>
      <c r="AE3164">
        <v>-1</v>
      </c>
      <c r="AF3164" s="10">
        <v>37.9</v>
      </c>
      <c r="AG3164" s="10">
        <v>58.12</v>
      </c>
      <c r="AH3164" s="10">
        <f t="shared" si="1478"/>
        <v>259394.37493438489</v>
      </c>
      <c r="AI3164" s="11">
        <f t="shared" si="1466"/>
        <v>0</v>
      </c>
      <c r="AJ3164">
        <f t="shared" si="1467"/>
        <v>0</v>
      </c>
      <c r="AK3164" t="e">
        <f t="shared" si="1479"/>
        <v>#DIV/0!</v>
      </c>
      <c r="AL3164">
        <f t="shared" si="1480"/>
        <v>0.46766321280000023</v>
      </c>
      <c r="AM3164" s="5">
        <f t="shared" si="1481"/>
        <v>3.3200000000000003</v>
      </c>
      <c r="AN3164">
        <v>0</v>
      </c>
      <c r="AO3164" s="72">
        <f t="shared" si="1482"/>
        <v>0.8</v>
      </c>
      <c r="AP3164" s="72">
        <f t="shared" si="1483"/>
        <v>0.2</v>
      </c>
      <c r="AQ3164" s="72">
        <f t="shared" si="1484"/>
        <v>0.2</v>
      </c>
      <c r="AR3164" s="71" t="e">
        <f t="shared" si="1485"/>
        <v>#DIV/0!</v>
      </c>
      <c r="BA3164">
        <f t="shared" si="1486"/>
        <v>225</v>
      </c>
      <c r="BB3164" s="91" t="e">
        <f t="shared" si="1487"/>
        <v>#DIV/0!</v>
      </c>
    </row>
    <row r="3165" spans="1:54">
      <c r="A3165" s="2" t="s">
        <v>3282</v>
      </c>
      <c r="B3165" s="7" t="s">
        <v>43108</v>
      </c>
      <c r="C3165" s="17">
        <f t="shared" si="1468"/>
        <v>34.9</v>
      </c>
      <c r="D3165" s="28">
        <f t="shared" si="1469"/>
        <v>72</v>
      </c>
      <c r="E3165" s="8">
        <f t="shared" si="1488"/>
        <v>9</v>
      </c>
      <c r="F3165" s="2" t="s">
        <v>8273</v>
      </c>
      <c r="G3165" s="54">
        <f t="shared" si="1489"/>
        <v>33.9</v>
      </c>
      <c r="H3165" s="20">
        <f t="shared" si="1490"/>
        <v>0.25665379999999999</v>
      </c>
      <c r="I3165" s="14" t="s">
        <v>18229</v>
      </c>
      <c r="J3165" s="14" t="s">
        <v>13258</v>
      </c>
      <c r="K3165" s="14" t="s">
        <v>23193</v>
      </c>
      <c r="L3165" s="14" t="s">
        <v>28148</v>
      </c>
      <c r="M3165" s="28">
        <f t="shared" si="1491"/>
        <v>10.5</v>
      </c>
      <c r="N3165" s="46">
        <f t="shared" si="1470"/>
        <v>6.4</v>
      </c>
      <c r="O3165" s="17">
        <f t="shared" si="1471"/>
        <v>1.4000000000000001</v>
      </c>
      <c r="P3165" s="17">
        <f t="shared" si="1471"/>
        <v>8</v>
      </c>
      <c r="Q3165" s="124">
        <f t="shared" si="1472"/>
        <v>0.60000000000000009</v>
      </c>
      <c r="R3165" s="26">
        <f t="shared" si="1473"/>
        <v>0.8</v>
      </c>
      <c r="S3165" s="2" t="s">
        <v>33120</v>
      </c>
      <c r="T3165" s="2" t="s">
        <v>38099</v>
      </c>
      <c r="U3165" s="24">
        <f t="shared" si="1474"/>
        <v>345</v>
      </c>
      <c r="V3165" s="66">
        <f t="shared" si="1474"/>
        <v>314.20000000000005</v>
      </c>
      <c r="W3165" s="54">
        <f t="shared" si="1475"/>
        <v>3.3899999999999997</v>
      </c>
      <c r="X3165" s="143">
        <f t="shared" si="1476"/>
        <v>345</v>
      </c>
      <c r="Y3165" s="143">
        <f t="shared" si="1477"/>
        <v>0.77799999999999991</v>
      </c>
      <c r="AD3165">
        <v>152</v>
      </c>
      <c r="AE3165">
        <v>-1</v>
      </c>
      <c r="AF3165" s="10">
        <v>37.9</v>
      </c>
      <c r="AG3165" s="10">
        <v>58.12</v>
      </c>
      <c r="AH3165" s="10">
        <f t="shared" si="1478"/>
        <v>339510.64794702531</v>
      </c>
      <c r="AI3165" s="11">
        <f t="shared" si="1466"/>
        <v>0</v>
      </c>
      <c r="AJ3165">
        <f t="shared" si="1467"/>
        <v>0</v>
      </c>
      <c r="AK3165" t="e">
        <f t="shared" si="1479"/>
        <v>#DIV/0!</v>
      </c>
      <c r="AL3165">
        <f t="shared" si="1480"/>
        <v>6.6603819520000007</v>
      </c>
      <c r="AM3165" s="5">
        <f t="shared" si="1481"/>
        <v>6.7799999999999994</v>
      </c>
      <c r="AN3165">
        <v>0</v>
      </c>
      <c r="AO3165" s="72">
        <f t="shared" si="1482"/>
        <v>0.8</v>
      </c>
      <c r="AP3165" s="72">
        <f t="shared" si="1483"/>
        <v>0.60000000000000009</v>
      </c>
      <c r="AQ3165" s="72">
        <f t="shared" si="1484"/>
        <v>0.60000000000000009</v>
      </c>
      <c r="AR3165" s="71" t="e">
        <f t="shared" si="1485"/>
        <v>#DIV/0!</v>
      </c>
      <c r="BA3165">
        <f t="shared" si="1486"/>
        <v>72</v>
      </c>
      <c r="BB3165" s="91" t="e">
        <f t="shared" si="1487"/>
        <v>#DIV/0!</v>
      </c>
    </row>
    <row r="3166" spans="1:54">
      <c r="A3166" s="2" t="s">
        <v>3283</v>
      </c>
      <c r="B3166" s="7" t="s">
        <v>43109</v>
      </c>
      <c r="C3166" s="17">
        <f t="shared" si="1468"/>
        <v>7.4</v>
      </c>
      <c r="D3166" s="28">
        <f t="shared" si="1469"/>
        <v>183</v>
      </c>
      <c r="E3166" s="8">
        <f t="shared" si="1488"/>
        <v>11</v>
      </c>
      <c r="F3166" s="2" t="s">
        <v>8274</v>
      </c>
      <c r="G3166" s="54">
        <f t="shared" si="1489"/>
        <v>6.3999999999999995</v>
      </c>
      <c r="H3166" s="20">
        <f t="shared" si="1490"/>
        <v>0.34106400000000003</v>
      </c>
      <c r="I3166" s="14" t="s">
        <v>18230</v>
      </c>
      <c r="J3166" s="14" t="s">
        <v>13259</v>
      </c>
      <c r="K3166" s="14" t="s">
        <v>23194</v>
      </c>
      <c r="L3166" s="14" t="s">
        <v>28149</v>
      </c>
      <c r="M3166" s="28">
        <f t="shared" si="1491"/>
        <v>10.1</v>
      </c>
      <c r="N3166" s="46">
        <f t="shared" si="1470"/>
        <v>6.6</v>
      </c>
      <c r="O3166" s="17">
        <f t="shared" si="1471"/>
        <v>1.2000000000000002</v>
      </c>
      <c r="P3166" s="17">
        <f t="shared" si="1471"/>
        <v>8.8000000000000007</v>
      </c>
      <c r="Q3166" s="124">
        <f t="shared" si="1472"/>
        <v>1</v>
      </c>
      <c r="R3166" s="26">
        <f t="shared" si="1473"/>
        <v>1.4000000000000001</v>
      </c>
      <c r="S3166" s="2" t="s">
        <v>33121</v>
      </c>
      <c r="T3166" s="2" t="s">
        <v>38100</v>
      </c>
      <c r="U3166" s="24">
        <f t="shared" si="1474"/>
        <v>455.8</v>
      </c>
      <c r="V3166" s="66">
        <f t="shared" si="1474"/>
        <v>346.3</v>
      </c>
      <c r="W3166" s="54">
        <f t="shared" si="1475"/>
        <v>0.64</v>
      </c>
      <c r="X3166" s="143">
        <f t="shared" si="1476"/>
        <v>455.8</v>
      </c>
      <c r="Y3166" s="143">
        <f t="shared" si="1477"/>
        <v>0.22800000000000001</v>
      </c>
      <c r="AD3166">
        <v>152</v>
      </c>
      <c r="AE3166">
        <v>-1</v>
      </c>
      <c r="AF3166" s="10">
        <v>37.9</v>
      </c>
      <c r="AG3166" s="10">
        <v>58.12</v>
      </c>
      <c r="AH3166" s="10">
        <f t="shared" si="1478"/>
        <v>297922.61484520801</v>
      </c>
      <c r="AI3166" s="11">
        <f t="shared" si="1466"/>
        <v>0</v>
      </c>
      <c r="AJ3166">
        <f t="shared" si="1467"/>
        <v>0</v>
      </c>
      <c r="AK3166" t="e">
        <f t="shared" si="1479"/>
        <v>#DIV/0!</v>
      </c>
      <c r="AL3166">
        <f t="shared" si="1480"/>
        <v>9.7417098240000026</v>
      </c>
      <c r="AM3166" s="5">
        <f t="shared" si="1481"/>
        <v>1.28</v>
      </c>
      <c r="AN3166">
        <v>0</v>
      </c>
      <c r="AO3166" s="72">
        <f t="shared" si="1482"/>
        <v>1.4000000000000001</v>
      </c>
      <c r="AP3166" s="72">
        <f t="shared" si="1483"/>
        <v>1</v>
      </c>
      <c r="AQ3166" s="72">
        <f t="shared" si="1484"/>
        <v>1</v>
      </c>
      <c r="AR3166" s="71" t="e">
        <f t="shared" si="1485"/>
        <v>#DIV/0!</v>
      </c>
      <c r="BA3166">
        <f t="shared" si="1486"/>
        <v>183</v>
      </c>
      <c r="BB3166" s="91" t="e">
        <f t="shared" si="1487"/>
        <v>#DIV/0!</v>
      </c>
    </row>
    <row r="3167" spans="1:54">
      <c r="A3167" s="2" t="s">
        <v>3284</v>
      </c>
      <c r="B3167" s="7" t="s">
        <v>43110</v>
      </c>
      <c r="C3167" s="17">
        <f t="shared" si="1468"/>
        <v>19.5</v>
      </c>
      <c r="D3167" s="28">
        <f t="shared" si="1469"/>
        <v>244</v>
      </c>
      <c r="E3167" s="8">
        <f t="shared" si="1488"/>
        <v>15</v>
      </c>
      <c r="F3167" s="2" t="s">
        <v>8275</v>
      </c>
      <c r="G3167" s="54">
        <f t="shared" si="1489"/>
        <v>18.5</v>
      </c>
      <c r="H3167" s="20">
        <f t="shared" si="1490"/>
        <v>0.42291879999999998</v>
      </c>
      <c r="I3167" s="14" t="s">
        <v>18231</v>
      </c>
      <c r="J3167" s="14" t="s">
        <v>13260</v>
      </c>
      <c r="K3167" s="14" t="s">
        <v>23195</v>
      </c>
      <c r="L3167" s="14" t="s">
        <v>28150</v>
      </c>
      <c r="M3167" s="28">
        <f t="shared" si="1491"/>
        <v>12.3</v>
      </c>
      <c r="N3167" s="46">
        <f t="shared" si="1470"/>
        <v>5</v>
      </c>
      <c r="O3167" s="17">
        <f t="shared" si="1471"/>
        <v>3</v>
      </c>
      <c r="P3167" s="17">
        <f t="shared" si="1471"/>
        <v>4.4000000000000004</v>
      </c>
      <c r="Q3167" s="124">
        <f t="shared" si="1472"/>
        <v>0.8</v>
      </c>
      <c r="R3167" s="26">
        <f t="shared" si="1473"/>
        <v>1.4000000000000001</v>
      </c>
      <c r="S3167" s="2" t="s">
        <v>33122</v>
      </c>
      <c r="T3167" s="2" t="s">
        <v>38101</v>
      </c>
      <c r="U3167" s="24">
        <f t="shared" si="1474"/>
        <v>516.80000000000007</v>
      </c>
      <c r="V3167" s="66">
        <f t="shared" si="1474"/>
        <v>374</v>
      </c>
      <c r="W3167" s="54">
        <f t="shared" si="1475"/>
        <v>1.85</v>
      </c>
      <c r="X3167" s="143">
        <f t="shared" si="1476"/>
        <v>516.80000000000007</v>
      </c>
      <c r="Y3167" s="143">
        <f t="shared" si="1477"/>
        <v>0.47</v>
      </c>
      <c r="AD3167">
        <v>152</v>
      </c>
      <c r="AE3167">
        <v>-1</v>
      </c>
      <c r="AF3167" s="10">
        <v>37.9</v>
      </c>
      <c r="AG3167" s="10">
        <v>58.12</v>
      </c>
      <c r="AH3167" s="10">
        <f t="shared" si="1478"/>
        <v>252229.82507688386</v>
      </c>
      <c r="AI3167" s="11">
        <f t="shared" si="1466"/>
        <v>0</v>
      </c>
      <c r="AJ3167">
        <f t="shared" si="1467"/>
        <v>0</v>
      </c>
      <c r="AK3167" t="e">
        <f t="shared" si="1479"/>
        <v>#DIV/0!</v>
      </c>
      <c r="AL3167">
        <f t="shared" si="1480"/>
        <v>10.664460576000003</v>
      </c>
      <c r="AM3167" s="5">
        <f t="shared" si="1481"/>
        <v>3.7</v>
      </c>
      <c r="AN3167">
        <v>0</v>
      </c>
      <c r="AO3167" s="72">
        <f t="shared" si="1482"/>
        <v>1.4000000000000001</v>
      </c>
      <c r="AP3167" s="72">
        <f t="shared" si="1483"/>
        <v>0.8</v>
      </c>
      <c r="AQ3167" s="72">
        <f t="shared" si="1484"/>
        <v>1</v>
      </c>
      <c r="AR3167" s="71" t="e">
        <f t="shared" si="1485"/>
        <v>#DIV/0!</v>
      </c>
      <c r="BA3167">
        <f t="shared" si="1486"/>
        <v>244</v>
      </c>
      <c r="BB3167" s="91" t="e">
        <f t="shared" si="1487"/>
        <v>#DIV/0!</v>
      </c>
    </row>
    <row r="3168" spans="1:54">
      <c r="A3168" s="2" t="s">
        <v>3285</v>
      </c>
      <c r="B3168" s="7" t="s">
        <v>43111</v>
      </c>
      <c r="C3168" s="17">
        <f t="shared" si="1468"/>
        <v>27.900000000000002</v>
      </c>
      <c r="D3168" s="28">
        <f t="shared" si="1469"/>
        <v>30</v>
      </c>
      <c r="E3168" s="8">
        <f t="shared" si="1488"/>
        <v>10</v>
      </c>
      <c r="F3168" s="2" t="s">
        <v>8276</v>
      </c>
      <c r="G3168" s="54">
        <f t="shared" si="1489"/>
        <v>26.900000000000002</v>
      </c>
      <c r="H3168" s="20">
        <f t="shared" si="1490"/>
        <v>0.13112389999999999</v>
      </c>
      <c r="I3168" s="14" t="s">
        <v>49</v>
      </c>
      <c r="J3168" s="14" t="s">
        <v>13261</v>
      </c>
      <c r="K3168" s="14" t="s">
        <v>23196</v>
      </c>
      <c r="L3168" s="14" t="s">
        <v>28151</v>
      </c>
      <c r="M3168" s="28">
        <f t="shared" si="1491"/>
        <v>10.6</v>
      </c>
      <c r="N3168" s="46">
        <f t="shared" si="1470"/>
        <v>6.8</v>
      </c>
      <c r="O3168" s="17">
        <f t="shared" si="1471"/>
        <v>1</v>
      </c>
      <c r="P3168" s="17">
        <f t="shared" si="1471"/>
        <v>7.8000000000000007</v>
      </c>
      <c r="Q3168" s="124">
        <f t="shared" si="1472"/>
        <v>1</v>
      </c>
      <c r="R3168" s="26">
        <f t="shared" si="1473"/>
        <v>1.2000000000000002</v>
      </c>
      <c r="S3168" s="2" t="s">
        <v>33123</v>
      </c>
      <c r="T3168" s="2" t="s">
        <v>38102</v>
      </c>
      <c r="U3168" s="24">
        <f t="shared" si="1474"/>
        <v>302.90000000000003</v>
      </c>
      <c r="V3168" s="66">
        <f t="shared" si="1474"/>
        <v>388.1</v>
      </c>
      <c r="W3168" s="54">
        <f t="shared" si="1475"/>
        <v>2.69</v>
      </c>
      <c r="X3168" s="143">
        <f t="shared" si="1476"/>
        <v>302.90000000000003</v>
      </c>
      <c r="Y3168" s="143">
        <f t="shared" si="1477"/>
        <v>0.63800000000000001</v>
      </c>
      <c r="AD3168">
        <v>152</v>
      </c>
      <c r="AE3168">
        <v>-1</v>
      </c>
      <c r="AF3168" s="10">
        <v>37.9</v>
      </c>
      <c r="AG3168" s="10">
        <v>58.12</v>
      </c>
      <c r="AH3168" s="10">
        <f t="shared" si="1478"/>
        <v>222912.9156918315</v>
      </c>
      <c r="AI3168" s="11">
        <f t="shared" si="1466"/>
        <v>0</v>
      </c>
      <c r="AJ3168">
        <f t="shared" si="1467"/>
        <v>0</v>
      </c>
      <c r="AK3168" t="e">
        <f t="shared" si="1479"/>
        <v>#DIV/0!</v>
      </c>
      <c r="AL3168">
        <f t="shared" si="1480"/>
        <v>8.132680296000002</v>
      </c>
      <c r="AM3168" s="5">
        <f t="shared" si="1481"/>
        <v>5.3800000000000008</v>
      </c>
      <c r="AN3168">
        <v>0</v>
      </c>
      <c r="AO3168" s="72">
        <f t="shared" si="1482"/>
        <v>1.2000000000000002</v>
      </c>
      <c r="AP3168" s="72">
        <f t="shared" si="1483"/>
        <v>1</v>
      </c>
      <c r="AQ3168" s="72">
        <f t="shared" si="1484"/>
        <v>1.2000000000000002</v>
      </c>
      <c r="AR3168" s="71" t="e">
        <f t="shared" si="1485"/>
        <v>#DIV/0!</v>
      </c>
      <c r="BA3168">
        <f t="shared" si="1486"/>
        <v>30</v>
      </c>
      <c r="BB3168" s="91" t="e">
        <f t="shared" si="1487"/>
        <v>#DIV/0!</v>
      </c>
    </row>
    <row r="3169" spans="1:54">
      <c r="A3169" s="2" t="s">
        <v>3286</v>
      </c>
      <c r="B3169" s="7" t="s">
        <v>43112</v>
      </c>
      <c r="C3169" s="17">
        <f t="shared" si="1468"/>
        <v>11.4</v>
      </c>
      <c r="D3169" s="28">
        <f t="shared" si="1469"/>
        <v>82</v>
      </c>
      <c r="E3169" s="8">
        <f t="shared" si="1488"/>
        <v>6</v>
      </c>
      <c r="F3169" s="2" t="s">
        <v>8277</v>
      </c>
      <c r="G3169" s="54">
        <f t="shared" si="1489"/>
        <v>10.5</v>
      </c>
      <c r="H3169" s="20">
        <f t="shared" si="1490"/>
        <v>0.50235859999999999</v>
      </c>
      <c r="I3169" s="14" t="s">
        <v>18232</v>
      </c>
      <c r="J3169" s="14" t="s">
        <v>13262</v>
      </c>
      <c r="K3169" s="14" t="s">
        <v>23197</v>
      </c>
      <c r="L3169" s="14" t="s">
        <v>28152</v>
      </c>
      <c r="M3169" s="28">
        <f t="shared" si="1491"/>
        <v>9.6</v>
      </c>
      <c r="N3169" s="46">
        <f t="shared" si="1470"/>
        <v>6.2</v>
      </c>
      <c r="O3169" s="17">
        <f t="shared" si="1471"/>
        <v>1.8</v>
      </c>
      <c r="P3169" s="17">
        <f t="shared" si="1471"/>
        <v>9.8000000000000007</v>
      </c>
      <c r="Q3169" s="124">
        <f t="shared" si="1472"/>
        <v>0.2</v>
      </c>
      <c r="R3169" s="26">
        <f t="shared" si="1473"/>
        <v>0.60000000000000009</v>
      </c>
      <c r="S3169" s="2" t="s">
        <v>33124</v>
      </c>
      <c r="T3169" s="2" t="s">
        <v>38103</v>
      </c>
      <c r="U3169" s="24">
        <f t="shared" si="1474"/>
        <v>355.40000000000003</v>
      </c>
      <c r="V3169" s="66">
        <f t="shared" si="1474"/>
        <v>386.20000000000005</v>
      </c>
      <c r="W3169" s="54">
        <f t="shared" si="1475"/>
        <v>1.05</v>
      </c>
      <c r="X3169" s="143">
        <f t="shared" si="1476"/>
        <v>355.40000000000003</v>
      </c>
      <c r="Y3169" s="143">
        <f t="shared" si="1477"/>
        <v>0.31000000000000005</v>
      </c>
      <c r="AD3169">
        <v>152</v>
      </c>
      <c r="AE3169">
        <v>-1</v>
      </c>
      <c r="AF3169" s="10">
        <v>37.9</v>
      </c>
      <c r="AG3169" s="10">
        <v>58.12</v>
      </c>
      <c r="AH3169" s="10">
        <f t="shared" si="1478"/>
        <v>227174.81498240517</v>
      </c>
      <c r="AI3169" s="11">
        <f t="shared" si="1466"/>
        <v>0</v>
      </c>
      <c r="AJ3169">
        <f t="shared" si="1467"/>
        <v>0</v>
      </c>
      <c r="AK3169" t="e">
        <f t="shared" si="1479"/>
        <v>#DIV/0!</v>
      </c>
      <c r="AL3169">
        <f t="shared" si="1480"/>
        <v>5.2670365776000008</v>
      </c>
      <c r="AM3169" s="5">
        <f t="shared" si="1481"/>
        <v>2.08</v>
      </c>
      <c r="AN3169">
        <v>0</v>
      </c>
      <c r="AO3169" s="72">
        <f t="shared" si="1482"/>
        <v>0.60000000000000009</v>
      </c>
      <c r="AP3169" s="72">
        <f t="shared" si="1483"/>
        <v>0.2</v>
      </c>
      <c r="AQ3169" s="72">
        <f t="shared" si="1484"/>
        <v>0.4</v>
      </c>
      <c r="AR3169" s="71" t="e">
        <f t="shared" si="1485"/>
        <v>#DIV/0!</v>
      </c>
      <c r="BA3169">
        <f t="shared" si="1486"/>
        <v>82</v>
      </c>
      <c r="BB3169" s="91" t="e">
        <f t="shared" si="1487"/>
        <v>#DIV/0!</v>
      </c>
    </row>
    <row r="3170" spans="1:54">
      <c r="A3170" s="2" t="s">
        <v>3287</v>
      </c>
      <c r="B3170" s="7" t="s">
        <v>43113</v>
      </c>
      <c r="C3170" s="17">
        <f t="shared" si="1468"/>
        <v>32.1</v>
      </c>
      <c r="D3170" s="28">
        <f t="shared" si="1469"/>
        <v>40</v>
      </c>
      <c r="E3170" s="8">
        <f t="shared" si="1488"/>
        <v>7</v>
      </c>
      <c r="F3170" s="2" t="s">
        <v>8278</v>
      </c>
      <c r="G3170" s="54">
        <f t="shared" si="1489"/>
        <v>31.1</v>
      </c>
      <c r="H3170" s="20">
        <f t="shared" si="1490"/>
        <v>0.1823475</v>
      </c>
      <c r="I3170" s="14" t="s">
        <v>18233</v>
      </c>
      <c r="J3170" s="14" t="s">
        <v>13263</v>
      </c>
      <c r="K3170" s="14" t="s">
        <v>23198</v>
      </c>
      <c r="L3170" s="14" t="s">
        <v>28153</v>
      </c>
      <c r="M3170" s="28">
        <f t="shared" si="1491"/>
        <v>10.1</v>
      </c>
      <c r="N3170" s="46">
        <f t="shared" si="1470"/>
        <v>6.6</v>
      </c>
      <c r="O3170" s="17">
        <f t="shared" si="1471"/>
        <v>0.60000000000000009</v>
      </c>
      <c r="P3170" s="17">
        <f t="shared" si="1471"/>
        <v>8.8000000000000007</v>
      </c>
      <c r="Q3170" s="124">
        <f t="shared" si="1472"/>
        <v>0.8</v>
      </c>
      <c r="R3170" s="26">
        <f t="shared" si="1473"/>
        <v>1</v>
      </c>
      <c r="S3170" s="2" t="s">
        <v>33125</v>
      </c>
      <c r="T3170" s="2" t="s">
        <v>38104</v>
      </c>
      <c r="U3170" s="24">
        <f t="shared" si="1474"/>
        <v>312.60000000000002</v>
      </c>
      <c r="V3170" s="66">
        <f t="shared" si="1474"/>
        <v>322.40000000000003</v>
      </c>
      <c r="W3170" s="54">
        <f t="shared" si="1475"/>
        <v>3.11</v>
      </c>
      <c r="X3170" s="143">
        <f t="shared" si="1476"/>
        <v>312.60000000000002</v>
      </c>
      <c r="Y3170" s="143">
        <f t="shared" si="1477"/>
        <v>0.72199999999999998</v>
      </c>
      <c r="AD3170">
        <v>152</v>
      </c>
      <c r="AE3170">
        <v>-1</v>
      </c>
      <c r="AF3170" s="10">
        <v>37.9</v>
      </c>
      <c r="AG3170" s="10">
        <v>58.12</v>
      </c>
      <c r="AH3170" s="10">
        <f t="shared" si="1478"/>
        <v>329727.27929819562</v>
      </c>
      <c r="AI3170" s="11">
        <f t="shared" si="1466"/>
        <v>0</v>
      </c>
      <c r="AJ3170">
        <f t="shared" si="1467"/>
        <v>0</v>
      </c>
      <c r="AK3170" t="e">
        <f t="shared" si="1479"/>
        <v>#DIV/0!</v>
      </c>
      <c r="AL3170">
        <f t="shared" si="1480"/>
        <v>4.317205200000001</v>
      </c>
      <c r="AM3170" s="5">
        <f t="shared" si="1481"/>
        <v>6.2200000000000006</v>
      </c>
      <c r="AN3170">
        <v>0</v>
      </c>
      <c r="AO3170" s="72">
        <f t="shared" si="1482"/>
        <v>1</v>
      </c>
      <c r="AP3170" s="72">
        <f t="shared" si="1483"/>
        <v>0.8</v>
      </c>
      <c r="AQ3170" s="72">
        <f t="shared" si="1484"/>
        <v>1</v>
      </c>
      <c r="AR3170" s="71" t="e">
        <f t="shared" si="1485"/>
        <v>#DIV/0!</v>
      </c>
      <c r="BA3170">
        <f t="shared" si="1486"/>
        <v>40</v>
      </c>
      <c r="BB3170" s="91" t="e">
        <f t="shared" si="1487"/>
        <v>#DIV/0!</v>
      </c>
    </row>
    <row r="3171" spans="1:54">
      <c r="A3171" s="2" t="s">
        <v>3288</v>
      </c>
      <c r="B3171" s="7" t="s">
        <v>43114</v>
      </c>
      <c r="C3171" s="17">
        <f t="shared" si="1468"/>
        <v>17.8</v>
      </c>
      <c r="D3171" s="28">
        <f t="shared" si="1469"/>
        <v>267</v>
      </c>
      <c r="E3171" s="8">
        <f t="shared" si="1488"/>
        <v>4</v>
      </c>
      <c r="F3171" s="2" t="s">
        <v>8279</v>
      </c>
      <c r="G3171" s="54">
        <f t="shared" si="1489"/>
        <v>16.900000000000002</v>
      </c>
      <c r="H3171" s="20">
        <f t="shared" si="1490"/>
        <v>0.87672070000000002</v>
      </c>
      <c r="I3171" s="14" t="s">
        <v>18234</v>
      </c>
      <c r="J3171" s="14" t="s">
        <v>13264</v>
      </c>
      <c r="K3171" s="14" t="s">
        <v>23199</v>
      </c>
      <c r="L3171" s="14" t="s">
        <v>28154</v>
      </c>
      <c r="M3171" s="28">
        <f t="shared" si="1491"/>
        <v>11.8</v>
      </c>
      <c r="N3171" s="46">
        <f t="shared" si="1470"/>
        <v>5.4</v>
      </c>
      <c r="O3171" s="17">
        <f t="shared" si="1471"/>
        <v>0.8</v>
      </c>
      <c r="P3171" s="17">
        <f t="shared" si="1471"/>
        <v>5.4</v>
      </c>
      <c r="Q3171" s="124">
        <f t="shared" si="1472"/>
        <v>0.2</v>
      </c>
      <c r="R3171" s="26">
        <f t="shared" si="1473"/>
        <v>2.2000000000000002</v>
      </c>
      <c r="S3171" s="2" t="s">
        <v>33126</v>
      </c>
      <c r="T3171" s="2" t="s">
        <v>38105</v>
      </c>
      <c r="U3171" s="24">
        <f t="shared" si="1474"/>
        <v>539.70000000000005</v>
      </c>
      <c r="V3171" s="66">
        <f t="shared" si="1474"/>
        <v>308</v>
      </c>
      <c r="W3171" s="54">
        <f t="shared" si="1475"/>
        <v>1.69</v>
      </c>
      <c r="X3171" s="143">
        <f t="shared" si="1476"/>
        <v>539.70000000000005</v>
      </c>
      <c r="Y3171" s="143">
        <f t="shared" si="1477"/>
        <v>0.43799999999999994</v>
      </c>
      <c r="AD3171">
        <v>152</v>
      </c>
      <c r="AE3171">
        <v>-1</v>
      </c>
      <c r="AF3171" s="10">
        <v>37.9</v>
      </c>
      <c r="AG3171" s="10">
        <v>58.12</v>
      </c>
      <c r="AH3171" s="10">
        <f t="shared" si="1478"/>
        <v>346725.21446702583</v>
      </c>
      <c r="AI3171" s="11">
        <f t="shared" si="1466"/>
        <v>0</v>
      </c>
      <c r="AJ3171">
        <f t="shared" si="1467"/>
        <v>0</v>
      </c>
      <c r="AK3171" t="e">
        <f t="shared" si="1479"/>
        <v>#DIV/0!</v>
      </c>
      <c r="AL3171">
        <f t="shared" si="1480"/>
        <v>1.1716464672000002</v>
      </c>
      <c r="AM3171" s="5">
        <f t="shared" si="1481"/>
        <v>3.3600000000000003</v>
      </c>
      <c r="AN3171">
        <v>0</v>
      </c>
      <c r="AO3171" s="72">
        <f t="shared" si="1482"/>
        <v>2.2000000000000002</v>
      </c>
      <c r="AP3171" s="72">
        <f t="shared" si="1483"/>
        <v>0.2</v>
      </c>
      <c r="AQ3171" s="72">
        <f t="shared" si="1484"/>
        <v>0.4</v>
      </c>
      <c r="AR3171" s="71" t="e">
        <f t="shared" si="1485"/>
        <v>#DIV/0!</v>
      </c>
      <c r="BA3171">
        <f t="shared" si="1486"/>
        <v>267</v>
      </c>
      <c r="BB3171" s="91" t="e">
        <f t="shared" si="1487"/>
        <v>#DIV/0!</v>
      </c>
    </row>
    <row r="3172" spans="1:54">
      <c r="A3172" s="2" t="s">
        <v>3289</v>
      </c>
      <c r="B3172" s="7" t="s">
        <v>43115</v>
      </c>
      <c r="C3172" s="17">
        <f t="shared" si="1468"/>
        <v>23.900000000000002</v>
      </c>
      <c r="D3172" s="28">
        <f t="shared" si="1469"/>
        <v>99</v>
      </c>
      <c r="E3172" s="8">
        <f t="shared" si="1488"/>
        <v>20</v>
      </c>
      <c r="F3172" s="2" t="s">
        <v>8280</v>
      </c>
      <c r="G3172" s="54">
        <f t="shared" si="1489"/>
        <v>23</v>
      </c>
      <c r="H3172" s="20">
        <f t="shared" si="1490"/>
        <v>0.31923079999999998</v>
      </c>
      <c r="I3172" s="14" t="s">
        <v>18235</v>
      </c>
      <c r="J3172" s="14" t="s">
        <v>13265</v>
      </c>
      <c r="K3172" s="14" t="s">
        <v>23200</v>
      </c>
      <c r="L3172" s="14" t="s">
        <v>28155</v>
      </c>
      <c r="M3172" s="28">
        <f t="shared" si="1491"/>
        <v>11.2</v>
      </c>
      <c r="N3172" s="46">
        <f t="shared" si="1470"/>
        <v>5.8</v>
      </c>
      <c r="O3172" s="17">
        <f t="shared" si="1471"/>
        <v>2.6</v>
      </c>
      <c r="P3172" s="17">
        <f t="shared" si="1471"/>
        <v>6.6000000000000005</v>
      </c>
      <c r="Q3172" s="124">
        <f t="shared" si="1472"/>
        <v>1.6</v>
      </c>
      <c r="R3172" s="26">
        <f t="shared" si="1473"/>
        <v>2.4000000000000004</v>
      </c>
      <c r="S3172" s="2" t="s">
        <v>33127</v>
      </c>
      <c r="T3172" s="2" t="s">
        <v>38106</v>
      </c>
      <c r="U3172" s="24">
        <f t="shared" si="1474"/>
        <v>372.3</v>
      </c>
      <c r="V3172" s="66">
        <f t="shared" si="1474"/>
        <v>423.90000000000003</v>
      </c>
      <c r="W3172" s="54">
        <f t="shared" si="1475"/>
        <v>2.2999999999999998</v>
      </c>
      <c r="X3172" s="143">
        <f t="shared" si="1476"/>
        <v>372.3</v>
      </c>
      <c r="Y3172" s="143">
        <f t="shared" si="1477"/>
        <v>0.55999999999999994</v>
      </c>
      <c r="AD3172">
        <v>152</v>
      </c>
      <c r="AE3172">
        <v>-1</v>
      </c>
      <c r="AF3172" s="10">
        <v>37.9</v>
      </c>
      <c r="AG3172" s="10">
        <v>58.12</v>
      </c>
      <c r="AH3172" s="10">
        <f t="shared" si="1478"/>
        <v>58263.943776285043</v>
      </c>
      <c r="AI3172" s="11">
        <f t="shared" si="1466"/>
        <v>0</v>
      </c>
      <c r="AJ3172">
        <f t="shared" si="1467"/>
        <v>0</v>
      </c>
      <c r="AK3172" t="e">
        <f t="shared" si="1479"/>
        <v>#DIV/0!</v>
      </c>
      <c r="AL3172">
        <f t="shared" si="1480"/>
        <v>28.036798732800012</v>
      </c>
      <c r="AM3172" s="5">
        <f t="shared" si="1481"/>
        <v>4.58</v>
      </c>
      <c r="AN3172">
        <v>0</v>
      </c>
      <c r="AO3172" s="72">
        <f t="shared" si="1482"/>
        <v>2.4000000000000004</v>
      </c>
      <c r="AP3172" s="72">
        <f t="shared" si="1483"/>
        <v>1.6</v>
      </c>
      <c r="AQ3172" s="72">
        <f t="shared" si="1484"/>
        <v>1.8</v>
      </c>
      <c r="AR3172" s="71" t="e">
        <f t="shared" si="1485"/>
        <v>#DIV/0!</v>
      </c>
      <c r="BA3172">
        <f t="shared" si="1486"/>
        <v>99</v>
      </c>
      <c r="BB3172" s="91" t="e">
        <f t="shared" si="1487"/>
        <v>#DIV/0!</v>
      </c>
    </row>
    <row r="3173" spans="1:54">
      <c r="A3173" s="2" t="s">
        <v>3290</v>
      </c>
      <c r="B3173" s="7" t="s">
        <v>43116</v>
      </c>
      <c r="C3173" s="17">
        <f t="shared" si="1468"/>
        <v>33.800000000000004</v>
      </c>
      <c r="D3173" s="28">
        <f t="shared" si="1469"/>
        <v>52</v>
      </c>
      <c r="E3173" s="8">
        <f t="shared" si="1488"/>
        <v>5</v>
      </c>
      <c r="F3173" s="2" t="s">
        <v>8281</v>
      </c>
      <c r="G3173" s="54">
        <f t="shared" si="1489"/>
        <v>32.9</v>
      </c>
      <c r="H3173" s="20">
        <f t="shared" si="1490"/>
        <v>0.30768760000000001</v>
      </c>
      <c r="I3173" s="14" t="s">
        <v>18236</v>
      </c>
      <c r="J3173" s="14" t="s">
        <v>13266</v>
      </c>
      <c r="K3173" s="14" t="s">
        <v>23201</v>
      </c>
      <c r="L3173" s="14" t="s">
        <v>28156</v>
      </c>
      <c r="M3173" s="28">
        <f t="shared" si="1491"/>
        <v>11.9</v>
      </c>
      <c r="N3173" s="46">
        <f t="shared" si="1470"/>
        <v>5.6</v>
      </c>
      <c r="O3173" s="17">
        <f t="shared" si="1471"/>
        <v>0.4</v>
      </c>
      <c r="P3173" s="17">
        <f t="shared" si="1471"/>
        <v>5.2</v>
      </c>
      <c r="Q3173" s="124">
        <f t="shared" si="1472"/>
        <v>0.60000000000000009</v>
      </c>
      <c r="R3173" s="26">
        <f t="shared" si="1473"/>
        <v>0.8</v>
      </c>
      <c r="S3173" s="2" t="s">
        <v>33128</v>
      </c>
      <c r="T3173" s="2" t="s">
        <v>38107</v>
      </c>
      <c r="U3173" s="24">
        <f t="shared" si="1474"/>
        <v>324.70000000000005</v>
      </c>
      <c r="V3173" s="66">
        <f t="shared" si="1474"/>
        <v>315.8</v>
      </c>
      <c r="W3173" s="54">
        <f t="shared" si="1475"/>
        <v>3.2899999999999996</v>
      </c>
      <c r="X3173" s="143">
        <f t="shared" si="1476"/>
        <v>324.70000000000005</v>
      </c>
      <c r="Y3173" s="143">
        <f t="shared" si="1477"/>
        <v>0.7579999999999999</v>
      </c>
      <c r="AD3173">
        <v>152</v>
      </c>
      <c r="AE3173">
        <v>-1</v>
      </c>
      <c r="AF3173" s="10">
        <v>37.9</v>
      </c>
      <c r="AG3173" s="10">
        <v>58.12</v>
      </c>
      <c r="AH3173" s="10">
        <f t="shared" si="1478"/>
        <v>337673.70467968145</v>
      </c>
      <c r="AI3173" s="11">
        <f t="shared" si="1466"/>
        <v>0</v>
      </c>
      <c r="AJ3173">
        <f t="shared" si="1467"/>
        <v>0</v>
      </c>
      <c r="AK3173" t="e">
        <f t="shared" si="1479"/>
        <v>#DIV/0!</v>
      </c>
      <c r="AL3173">
        <f t="shared" si="1480"/>
        <v>1.1520078336000004</v>
      </c>
      <c r="AM3173" s="5">
        <f t="shared" si="1481"/>
        <v>6.5600000000000005</v>
      </c>
      <c r="AN3173">
        <v>0</v>
      </c>
      <c r="AO3173" s="72">
        <f t="shared" si="1482"/>
        <v>0.8</v>
      </c>
      <c r="AP3173" s="72">
        <f t="shared" si="1483"/>
        <v>0.60000000000000009</v>
      </c>
      <c r="AQ3173" s="72">
        <f t="shared" si="1484"/>
        <v>0.60000000000000009</v>
      </c>
      <c r="AR3173" s="71" t="e">
        <f t="shared" si="1485"/>
        <v>#DIV/0!</v>
      </c>
      <c r="BA3173">
        <f t="shared" si="1486"/>
        <v>52</v>
      </c>
      <c r="BB3173" s="91" t="e">
        <f t="shared" si="1487"/>
        <v>#DIV/0!</v>
      </c>
    </row>
    <row r="3174" spans="1:54">
      <c r="A3174" s="2" t="s">
        <v>3291</v>
      </c>
      <c r="B3174" s="7" t="s">
        <v>43117</v>
      </c>
      <c r="C3174" s="17">
        <f t="shared" si="1468"/>
        <v>34</v>
      </c>
      <c r="D3174" s="28">
        <f t="shared" si="1469"/>
        <v>92</v>
      </c>
      <c r="E3174" s="8">
        <f t="shared" si="1488"/>
        <v>24</v>
      </c>
      <c r="F3174" s="2" t="s">
        <v>8282</v>
      </c>
      <c r="G3174" s="54">
        <f t="shared" si="1489"/>
        <v>33.1</v>
      </c>
      <c r="H3174" s="20">
        <f t="shared" si="1490"/>
        <v>0.24736039999999998</v>
      </c>
      <c r="I3174" s="14" t="s">
        <v>18237</v>
      </c>
      <c r="J3174" s="14" t="s">
        <v>13267</v>
      </c>
      <c r="K3174" s="14" t="s">
        <v>23202</v>
      </c>
      <c r="L3174" s="14" t="s">
        <v>28157</v>
      </c>
      <c r="M3174" s="28">
        <f t="shared" si="1491"/>
        <v>10.7</v>
      </c>
      <c r="N3174" s="46">
        <f t="shared" si="1470"/>
        <v>5.8</v>
      </c>
      <c r="O3174" s="17">
        <f t="shared" si="1471"/>
        <v>2.8000000000000003</v>
      </c>
      <c r="P3174" s="17">
        <f t="shared" si="1471"/>
        <v>7.6000000000000005</v>
      </c>
      <c r="Q3174" s="124">
        <f t="shared" si="1472"/>
        <v>2</v>
      </c>
      <c r="R3174" s="26">
        <f t="shared" si="1473"/>
        <v>2.6</v>
      </c>
      <c r="S3174" s="2" t="s">
        <v>33129</v>
      </c>
      <c r="T3174" s="2" t="s">
        <v>38108</v>
      </c>
      <c r="U3174" s="24">
        <f t="shared" si="1474"/>
        <v>364.90000000000003</v>
      </c>
      <c r="V3174" s="66">
        <f t="shared" si="1474"/>
        <v>416.1</v>
      </c>
      <c r="W3174" s="54">
        <f t="shared" si="1475"/>
        <v>3.3099999999999996</v>
      </c>
      <c r="X3174" s="143">
        <f t="shared" si="1476"/>
        <v>364.90000000000003</v>
      </c>
      <c r="Y3174" s="143">
        <f t="shared" si="1477"/>
        <v>0.7619999999999999</v>
      </c>
      <c r="AD3174">
        <v>152</v>
      </c>
      <c r="AE3174">
        <v>-1</v>
      </c>
      <c r="AF3174" s="10">
        <v>37.9</v>
      </c>
      <c r="AG3174" s="10">
        <v>58.12</v>
      </c>
      <c r="AH3174" s="10">
        <f t="shared" si="1478"/>
        <v>129467.2900441979</v>
      </c>
      <c r="AI3174" s="11">
        <f t="shared" si="1466"/>
        <v>0</v>
      </c>
      <c r="AJ3174">
        <f t="shared" si="1467"/>
        <v>0</v>
      </c>
      <c r="AK3174" t="e">
        <f t="shared" si="1479"/>
        <v>#DIV/0!</v>
      </c>
      <c r="AL3174">
        <f t="shared" si="1480"/>
        <v>41.642043788800009</v>
      </c>
      <c r="AM3174" s="5">
        <f t="shared" si="1481"/>
        <v>6.6</v>
      </c>
      <c r="AN3174">
        <v>0</v>
      </c>
      <c r="AO3174" s="72">
        <f t="shared" si="1482"/>
        <v>2.6</v>
      </c>
      <c r="AP3174" s="72">
        <f t="shared" si="1483"/>
        <v>2</v>
      </c>
      <c r="AQ3174" s="72">
        <f t="shared" si="1484"/>
        <v>2</v>
      </c>
      <c r="AR3174" s="71" t="e">
        <f t="shared" si="1485"/>
        <v>#DIV/0!</v>
      </c>
      <c r="BA3174">
        <f t="shared" si="1486"/>
        <v>92</v>
      </c>
      <c r="BB3174" s="91" t="e">
        <f t="shared" si="1487"/>
        <v>#DIV/0!</v>
      </c>
    </row>
    <row r="3175" spans="1:54">
      <c r="A3175" s="2" t="s">
        <v>3292</v>
      </c>
      <c r="B3175" s="7" t="s">
        <v>43118</v>
      </c>
      <c r="C3175" s="17">
        <f t="shared" si="1468"/>
        <v>21.5</v>
      </c>
      <c r="D3175" s="28">
        <f t="shared" si="1469"/>
        <v>38</v>
      </c>
      <c r="E3175" s="8">
        <f t="shared" si="1488"/>
        <v>14</v>
      </c>
      <c r="F3175" s="2" t="s">
        <v>8283</v>
      </c>
      <c r="G3175" s="54">
        <f t="shared" si="1489"/>
        <v>20.6</v>
      </c>
      <c r="H3175" s="20">
        <f t="shared" si="1490"/>
        <v>0.25586789999999998</v>
      </c>
      <c r="I3175" s="14" t="s">
        <v>18238</v>
      </c>
      <c r="J3175" s="14" t="s">
        <v>13268</v>
      </c>
      <c r="K3175" s="14" t="s">
        <v>23203</v>
      </c>
      <c r="L3175" s="14" t="s">
        <v>28158</v>
      </c>
      <c r="M3175" s="28">
        <f t="shared" si="1491"/>
        <v>10.8</v>
      </c>
      <c r="N3175" s="46">
        <f t="shared" si="1470"/>
        <v>5.6</v>
      </c>
      <c r="O3175" s="17">
        <f t="shared" si="1471"/>
        <v>2.6</v>
      </c>
      <c r="P3175" s="17">
        <f t="shared" si="1471"/>
        <v>7.4</v>
      </c>
      <c r="Q3175" s="124">
        <f t="shared" si="1472"/>
        <v>0.8</v>
      </c>
      <c r="R3175" s="26">
        <f t="shared" si="1473"/>
        <v>1.2000000000000002</v>
      </c>
      <c r="S3175" s="2" t="s">
        <v>33130</v>
      </c>
      <c r="T3175" s="2" t="s">
        <v>38109</v>
      </c>
      <c r="U3175" s="24">
        <f t="shared" si="1474"/>
        <v>311.40000000000003</v>
      </c>
      <c r="V3175" s="66">
        <f t="shared" si="1474"/>
        <v>294.10000000000002</v>
      </c>
      <c r="W3175" s="54">
        <f t="shared" si="1475"/>
        <v>2.0599999999999996</v>
      </c>
      <c r="X3175" s="143">
        <f t="shared" si="1476"/>
        <v>311.40000000000003</v>
      </c>
      <c r="Y3175" s="143">
        <f t="shared" si="1477"/>
        <v>0.5119999999999999</v>
      </c>
      <c r="AD3175">
        <v>152</v>
      </c>
      <c r="AE3175">
        <v>-1</v>
      </c>
      <c r="AF3175" s="10">
        <v>37.9</v>
      </c>
      <c r="AG3175" s="10">
        <v>58.12</v>
      </c>
      <c r="AH3175" s="10">
        <f t="shared" si="1478"/>
        <v>361992.07924406411</v>
      </c>
      <c r="AI3175" s="11">
        <f t="shared" si="1466"/>
        <v>0</v>
      </c>
      <c r="AJ3175">
        <f t="shared" si="1467"/>
        <v>0</v>
      </c>
      <c r="AK3175" t="e">
        <f t="shared" si="1479"/>
        <v>#DIV/0!</v>
      </c>
      <c r="AL3175">
        <f t="shared" si="1480"/>
        <v>17.180521924800008</v>
      </c>
      <c r="AM3175" s="5">
        <f t="shared" si="1481"/>
        <v>4.0999999999999996</v>
      </c>
      <c r="AN3175">
        <v>0</v>
      </c>
      <c r="AO3175" s="72">
        <f t="shared" si="1482"/>
        <v>1.2000000000000002</v>
      </c>
      <c r="AP3175" s="72">
        <f t="shared" si="1483"/>
        <v>0.8</v>
      </c>
      <c r="AQ3175" s="72">
        <f t="shared" si="1484"/>
        <v>1</v>
      </c>
      <c r="AR3175" s="71" t="e">
        <f t="shared" si="1485"/>
        <v>#DIV/0!</v>
      </c>
      <c r="BA3175">
        <f t="shared" si="1486"/>
        <v>38</v>
      </c>
      <c r="BB3175" s="91" t="e">
        <f t="shared" si="1487"/>
        <v>#DIV/0!</v>
      </c>
    </row>
    <row r="3176" spans="1:54">
      <c r="A3176" s="2" t="s">
        <v>3293</v>
      </c>
      <c r="B3176" s="7" t="s">
        <v>43119</v>
      </c>
      <c r="C3176" s="17">
        <f t="shared" si="1468"/>
        <v>8</v>
      </c>
      <c r="D3176" s="28">
        <f t="shared" si="1469"/>
        <v>88</v>
      </c>
      <c r="E3176" s="8">
        <f t="shared" si="1488"/>
        <v>16</v>
      </c>
      <c r="F3176" s="2" t="s">
        <v>8284</v>
      </c>
      <c r="G3176" s="54">
        <f t="shared" si="1489"/>
        <v>7</v>
      </c>
      <c r="H3176" s="20">
        <f t="shared" si="1490"/>
        <v>0.2459356</v>
      </c>
      <c r="I3176" s="14" t="s">
        <v>18239</v>
      </c>
      <c r="J3176" s="14" t="s">
        <v>13269</v>
      </c>
      <c r="K3176" s="14" t="s">
        <v>23204</v>
      </c>
      <c r="L3176" s="14" t="s">
        <v>28159</v>
      </c>
      <c r="M3176" s="28">
        <f t="shared" si="1491"/>
        <v>13.6</v>
      </c>
      <c r="N3176" s="46">
        <f t="shared" si="1470"/>
        <v>5.8</v>
      </c>
      <c r="O3176" s="17">
        <f t="shared" si="1471"/>
        <v>3</v>
      </c>
      <c r="P3176" s="17">
        <f t="shared" si="1471"/>
        <v>1.8</v>
      </c>
      <c r="Q3176" s="124">
        <f t="shared" si="1472"/>
        <v>1.4000000000000001</v>
      </c>
      <c r="R3176" s="26">
        <f t="shared" si="1473"/>
        <v>1.8</v>
      </c>
      <c r="S3176" s="2" t="s">
        <v>33131</v>
      </c>
      <c r="T3176" s="2" t="s">
        <v>38110</v>
      </c>
      <c r="U3176" s="24">
        <f t="shared" si="1474"/>
        <v>361.5</v>
      </c>
      <c r="V3176" s="66">
        <f t="shared" si="1474"/>
        <v>320.5</v>
      </c>
      <c r="W3176" s="54">
        <f t="shared" si="1475"/>
        <v>0.7</v>
      </c>
      <c r="X3176" s="143">
        <f t="shared" si="1476"/>
        <v>361.5</v>
      </c>
      <c r="Y3176" s="143">
        <f t="shared" si="1477"/>
        <v>0.24</v>
      </c>
      <c r="AD3176">
        <v>152</v>
      </c>
      <c r="AE3176">
        <v>-1</v>
      </c>
      <c r="AF3176" s="10">
        <v>37.9</v>
      </c>
      <c r="AG3176" s="10">
        <v>58.12</v>
      </c>
      <c r="AH3176" s="10">
        <f t="shared" si="1478"/>
        <v>332025.62127818365</v>
      </c>
      <c r="AI3176" s="11">
        <f t="shared" si="1466"/>
        <v>0</v>
      </c>
      <c r="AJ3176">
        <f t="shared" si="1467"/>
        <v>0</v>
      </c>
      <c r="AK3176" t="e">
        <f t="shared" si="1479"/>
        <v>#DIV/0!</v>
      </c>
      <c r="AL3176">
        <f t="shared" si="1480"/>
        <v>7.3295059680000012</v>
      </c>
      <c r="AM3176" s="5">
        <f t="shared" si="1481"/>
        <v>1.4</v>
      </c>
      <c r="AN3176">
        <v>0</v>
      </c>
      <c r="AO3176" s="72">
        <f t="shared" si="1482"/>
        <v>1.8</v>
      </c>
      <c r="AP3176" s="72">
        <f t="shared" si="1483"/>
        <v>1.4000000000000001</v>
      </c>
      <c r="AQ3176" s="72">
        <f t="shared" si="1484"/>
        <v>1.4000000000000001</v>
      </c>
      <c r="AR3176" s="71" t="e">
        <f t="shared" si="1485"/>
        <v>#DIV/0!</v>
      </c>
      <c r="BA3176">
        <f t="shared" si="1486"/>
        <v>88</v>
      </c>
      <c r="BB3176" s="91" t="e">
        <f t="shared" si="1487"/>
        <v>#DIV/0!</v>
      </c>
    </row>
    <row r="3177" spans="1:54">
      <c r="A3177" s="2" t="s">
        <v>3294</v>
      </c>
      <c r="B3177" s="7" t="s">
        <v>43120</v>
      </c>
      <c r="C3177" s="17">
        <f t="shared" si="1468"/>
        <v>23.3</v>
      </c>
      <c r="D3177" s="28">
        <f t="shared" si="1469"/>
        <v>188</v>
      </c>
      <c r="E3177" s="8">
        <f t="shared" si="1488"/>
        <v>6</v>
      </c>
      <c r="F3177" s="2" t="s">
        <v>8285</v>
      </c>
      <c r="G3177" s="54">
        <f t="shared" si="1489"/>
        <v>22.3</v>
      </c>
      <c r="H3177" s="20">
        <f t="shared" si="1490"/>
        <v>0.83095320000000006</v>
      </c>
      <c r="I3177" s="14" t="s">
        <v>18240</v>
      </c>
      <c r="J3177" s="14" t="s">
        <v>13270</v>
      </c>
      <c r="K3177" s="14" t="s">
        <v>23205</v>
      </c>
      <c r="L3177" s="14" t="s">
        <v>28160</v>
      </c>
      <c r="M3177" s="28">
        <f t="shared" si="1491"/>
        <v>12.2</v>
      </c>
      <c r="N3177" s="46">
        <f t="shared" si="1470"/>
        <v>5.2</v>
      </c>
      <c r="O3177" s="17">
        <f t="shared" si="1471"/>
        <v>1</v>
      </c>
      <c r="P3177" s="17">
        <f t="shared" si="1471"/>
        <v>4.6000000000000005</v>
      </c>
      <c r="Q3177" s="124">
        <f t="shared" si="1472"/>
        <v>0.4</v>
      </c>
      <c r="R3177" s="26">
        <f t="shared" si="1473"/>
        <v>2.6</v>
      </c>
      <c r="S3177" s="2" t="s">
        <v>33132</v>
      </c>
      <c r="T3177" s="2" t="s">
        <v>38111</v>
      </c>
      <c r="U3177" s="24">
        <f t="shared" si="1474"/>
        <v>461.20000000000005</v>
      </c>
      <c r="V3177" s="66">
        <f t="shared" si="1474"/>
        <v>300.90000000000003</v>
      </c>
      <c r="W3177" s="54">
        <f t="shared" si="1475"/>
        <v>2.23</v>
      </c>
      <c r="X3177" s="143">
        <f t="shared" si="1476"/>
        <v>461.20000000000005</v>
      </c>
      <c r="Y3177" s="143">
        <f t="shared" si="1477"/>
        <v>0.54600000000000004</v>
      </c>
      <c r="AD3177">
        <v>152</v>
      </c>
      <c r="AE3177">
        <v>-1</v>
      </c>
      <c r="AF3177" s="10">
        <v>37.9</v>
      </c>
      <c r="AG3177" s="10">
        <v>58.12</v>
      </c>
      <c r="AH3177" s="10">
        <f t="shared" si="1478"/>
        <v>354595.29316978093</v>
      </c>
      <c r="AI3177" s="11">
        <f t="shared" si="1466"/>
        <v>0</v>
      </c>
      <c r="AJ3177">
        <f t="shared" si="1467"/>
        <v>0</v>
      </c>
      <c r="AK3177" t="e">
        <f t="shared" si="1479"/>
        <v>#DIV/0!</v>
      </c>
      <c r="AL3177">
        <f t="shared" si="1480"/>
        <v>2.0217997279999995</v>
      </c>
      <c r="AM3177" s="5">
        <f t="shared" si="1481"/>
        <v>4.46</v>
      </c>
      <c r="AN3177">
        <v>0</v>
      </c>
      <c r="AO3177" s="72">
        <f t="shared" si="1482"/>
        <v>2.6</v>
      </c>
      <c r="AP3177" s="72">
        <f t="shared" si="1483"/>
        <v>0.4</v>
      </c>
      <c r="AQ3177" s="72">
        <f t="shared" si="1484"/>
        <v>0.60000000000000009</v>
      </c>
      <c r="AR3177" s="71" t="e">
        <f t="shared" si="1485"/>
        <v>#DIV/0!</v>
      </c>
      <c r="BA3177">
        <f t="shared" si="1486"/>
        <v>188</v>
      </c>
      <c r="BB3177" s="91" t="e">
        <f t="shared" si="1487"/>
        <v>#DIV/0!</v>
      </c>
    </row>
    <row r="3178" spans="1:54">
      <c r="A3178" s="2" t="s">
        <v>3295</v>
      </c>
      <c r="B3178" s="7" t="s">
        <v>43121</v>
      </c>
      <c r="C3178" s="17">
        <f t="shared" si="1468"/>
        <v>32.5</v>
      </c>
      <c r="D3178" s="28">
        <f t="shared" si="1469"/>
        <v>106</v>
      </c>
      <c r="E3178" s="8">
        <f t="shared" si="1488"/>
        <v>7</v>
      </c>
      <c r="F3178" s="2" t="s">
        <v>8286</v>
      </c>
      <c r="G3178" s="54">
        <f t="shared" si="1489"/>
        <v>31.6</v>
      </c>
      <c r="H3178" s="20">
        <f t="shared" si="1490"/>
        <v>0.73741249999999992</v>
      </c>
      <c r="I3178" s="14" t="s">
        <v>18241</v>
      </c>
      <c r="J3178" s="14" t="s">
        <v>13271</v>
      </c>
      <c r="K3178" s="14" t="s">
        <v>23206</v>
      </c>
      <c r="L3178" s="14" t="s">
        <v>28161</v>
      </c>
      <c r="M3178" s="28">
        <f t="shared" si="1491"/>
        <v>13.4</v>
      </c>
      <c r="N3178" s="46">
        <f t="shared" si="1470"/>
        <v>6.8</v>
      </c>
      <c r="O3178" s="17">
        <f t="shared" si="1471"/>
        <v>2.6</v>
      </c>
      <c r="P3178" s="17">
        <f t="shared" si="1471"/>
        <v>2.2000000000000002</v>
      </c>
      <c r="Q3178" s="124">
        <f t="shared" si="1472"/>
        <v>0.2</v>
      </c>
      <c r="R3178" s="26">
        <f t="shared" si="1473"/>
        <v>0.60000000000000009</v>
      </c>
      <c r="S3178" s="2" t="s">
        <v>33133</v>
      </c>
      <c r="T3178" s="2" t="s">
        <v>38112</v>
      </c>
      <c r="U3178" s="24">
        <f t="shared" si="1474"/>
        <v>379.40000000000003</v>
      </c>
      <c r="V3178" s="66">
        <f t="shared" si="1474"/>
        <v>414.70000000000005</v>
      </c>
      <c r="W3178" s="54">
        <f t="shared" si="1475"/>
        <v>3.1599999999999997</v>
      </c>
      <c r="X3178" s="143">
        <f t="shared" si="1476"/>
        <v>379.40000000000003</v>
      </c>
      <c r="Y3178" s="143">
        <f t="shared" si="1477"/>
        <v>0.73199999999999987</v>
      </c>
      <c r="AD3178">
        <v>152</v>
      </c>
      <c r="AE3178">
        <v>-1</v>
      </c>
      <c r="AF3178" s="10">
        <v>37.9</v>
      </c>
      <c r="AG3178" s="10">
        <v>58.12</v>
      </c>
      <c r="AH3178" s="10">
        <f t="shared" si="1478"/>
        <v>136905.33267348516</v>
      </c>
      <c r="AI3178" s="11">
        <f t="shared" si="1466"/>
        <v>0</v>
      </c>
      <c r="AJ3178">
        <f t="shared" si="1467"/>
        <v>0</v>
      </c>
      <c r="AK3178" t="e">
        <f t="shared" si="1479"/>
        <v>#DIV/0!</v>
      </c>
      <c r="AL3178">
        <f t="shared" si="1480"/>
        <v>0.90120030000000062</v>
      </c>
      <c r="AM3178" s="5">
        <f t="shared" si="1481"/>
        <v>6.3</v>
      </c>
      <c r="AN3178">
        <v>0</v>
      </c>
      <c r="AO3178" s="72">
        <f t="shared" si="1482"/>
        <v>0.60000000000000009</v>
      </c>
      <c r="AP3178" s="72">
        <f t="shared" si="1483"/>
        <v>0.2</v>
      </c>
      <c r="AQ3178" s="72">
        <f t="shared" si="1484"/>
        <v>0.2</v>
      </c>
      <c r="AR3178" s="71" t="e">
        <f t="shared" si="1485"/>
        <v>#DIV/0!</v>
      </c>
      <c r="BA3178">
        <f t="shared" si="1486"/>
        <v>106</v>
      </c>
      <c r="BB3178" s="91" t="e">
        <f t="shared" si="1487"/>
        <v>#DIV/0!</v>
      </c>
    </row>
    <row r="3179" spans="1:54">
      <c r="A3179" s="2" t="s">
        <v>3296</v>
      </c>
      <c r="B3179" s="7" t="s">
        <v>43122</v>
      </c>
      <c r="C3179" s="17">
        <f t="shared" si="1468"/>
        <v>28.200000000000003</v>
      </c>
      <c r="D3179" s="28">
        <f t="shared" si="1469"/>
        <v>277</v>
      </c>
      <c r="E3179" s="8">
        <f t="shared" si="1488"/>
        <v>12</v>
      </c>
      <c r="F3179" s="2" t="s">
        <v>8287</v>
      </c>
      <c r="G3179" s="54">
        <f t="shared" si="1489"/>
        <v>27.200000000000003</v>
      </c>
      <c r="H3179" s="20">
        <f t="shared" si="1490"/>
        <v>0.52398659999999997</v>
      </c>
      <c r="I3179" s="14" t="s">
        <v>18242</v>
      </c>
      <c r="J3179" s="14" t="s">
        <v>13272</v>
      </c>
      <c r="K3179" s="14" t="s">
        <v>23207</v>
      </c>
      <c r="L3179" s="14" t="s">
        <v>28162</v>
      </c>
      <c r="M3179" s="28">
        <f t="shared" si="1491"/>
        <v>12</v>
      </c>
      <c r="N3179" s="46">
        <f t="shared" si="1470"/>
        <v>6.2</v>
      </c>
      <c r="O3179" s="17">
        <f t="shared" si="1471"/>
        <v>1</v>
      </c>
      <c r="P3179" s="17">
        <f t="shared" si="1471"/>
        <v>5</v>
      </c>
      <c r="Q3179" s="124">
        <f t="shared" si="1472"/>
        <v>1.4000000000000001</v>
      </c>
      <c r="R3179" s="26">
        <f t="shared" si="1473"/>
        <v>3</v>
      </c>
      <c r="S3179" s="2" t="s">
        <v>33134</v>
      </c>
      <c r="T3179" s="2" t="s">
        <v>38113</v>
      </c>
      <c r="U3179" s="24">
        <f t="shared" si="1474"/>
        <v>550</v>
      </c>
      <c r="V3179" s="66">
        <f t="shared" si="1474"/>
        <v>312.3</v>
      </c>
      <c r="W3179" s="54">
        <f t="shared" si="1475"/>
        <v>2.7199999999999998</v>
      </c>
      <c r="X3179" s="143">
        <f t="shared" si="1476"/>
        <v>550</v>
      </c>
      <c r="Y3179" s="143">
        <f t="shared" si="1477"/>
        <v>0.64399999999999991</v>
      </c>
      <c r="AD3179">
        <v>152</v>
      </c>
      <c r="AE3179">
        <v>-1</v>
      </c>
      <c r="AF3179" s="10">
        <v>37.9</v>
      </c>
      <c r="AG3179" s="10">
        <v>58.12</v>
      </c>
      <c r="AH3179" s="10">
        <f t="shared" si="1478"/>
        <v>341835.0694513307</v>
      </c>
      <c r="AI3179" s="11">
        <f t="shared" si="1466"/>
        <v>0</v>
      </c>
      <c r="AJ3179">
        <f t="shared" si="1467"/>
        <v>0</v>
      </c>
      <c r="AK3179" t="e">
        <f t="shared" si="1479"/>
        <v>#DIV/0!</v>
      </c>
      <c r="AL3179">
        <f t="shared" si="1480"/>
        <v>7.1402010000000011</v>
      </c>
      <c r="AM3179" s="5">
        <f t="shared" si="1481"/>
        <v>5.44</v>
      </c>
      <c r="AN3179">
        <v>0</v>
      </c>
      <c r="AO3179" s="72">
        <f t="shared" si="1482"/>
        <v>3</v>
      </c>
      <c r="AP3179" s="72">
        <f t="shared" si="1483"/>
        <v>1.4000000000000001</v>
      </c>
      <c r="AQ3179" s="72">
        <f t="shared" si="1484"/>
        <v>1.6</v>
      </c>
      <c r="AR3179" s="71" t="e">
        <f t="shared" si="1485"/>
        <v>#DIV/0!</v>
      </c>
      <c r="BA3179">
        <f t="shared" si="1486"/>
        <v>277</v>
      </c>
      <c r="BB3179" s="91" t="e">
        <f t="shared" si="1487"/>
        <v>#DIV/0!</v>
      </c>
    </row>
    <row r="3180" spans="1:54">
      <c r="A3180" s="2" t="s">
        <v>3297</v>
      </c>
      <c r="B3180" s="7" t="s">
        <v>43123</v>
      </c>
      <c r="C3180" s="17">
        <f t="shared" si="1468"/>
        <v>20.100000000000001</v>
      </c>
      <c r="D3180" s="28">
        <f t="shared" si="1469"/>
        <v>96</v>
      </c>
      <c r="E3180" s="8">
        <f t="shared" si="1488"/>
        <v>8</v>
      </c>
      <c r="F3180" s="2" t="s">
        <v>8288</v>
      </c>
      <c r="G3180" s="54">
        <f t="shared" si="1489"/>
        <v>19.200000000000003</v>
      </c>
      <c r="H3180" s="20">
        <f t="shared" si="1490"/>
        <v>0.48692189999999996</v>
      </c>
      <c r="I3180" s="14" t="s">
        <v>18243</v>
      </c>
      <c r="J3180" s="14" t="s">
        <v>13273</v>
      </c>
      <c r="K3180" s="14" t="s">
        <v>23208</v>
      </c>
      <c r="L3180" s="14" t="s">
        <v>27433</v>
      </c>
      <c r="M3180" s="28">
        <f t="shared" si="1491"/>
        <v>10.6</v>
      </c>
      <c r="N3180" s="46">
        <f t="shared" si="1470"/>
        <v>6.2</v>
      </c>
      <c r="O3180" s="17">
        <f t="shared" si="1471"/>
        <v>0.60000000000000009</v>
      </c>
      <c r="P3180" s="17">
        <f t="shared" si="1471"/>
        <v>7.8000000000000007</v>
      </c>
      <c r="Q3180" s="124">
        <f t="shared" si="1472"/>
        <v>1</v>
      </c>
      <c r="R3180" s="26">
        <f t="shared" si="1473"/>
        <v>1.8</v>
      </c>
      <c r="S3180" s="2" t="s">
        <v>33135</v>
      </c>
      <c r="T3180" s="2" t="s">
        <v>38114</v>
      </c>
      <c r="U3180" s="24">
        <f t="shared" si="1474"/>
        <v>369.3</v>
      </c>
      <c r="V3180" s="66">
        <f t="shared" si="1474"/>
        <v>324.8</v>
      </c>
      <c r="W3180" s="54">
        <f t="shared" si="1475"/>
        <v>1.92</v>
      </c>
      <c r="X3180" s="143">
        <f t="shared" si="1476"/>
        <v>369.3</v>
      </c>
      <c r="Y3180" s="143">
        <f t="shared" si="1477"/>
        <v>0.48399999999999999</v>
      </c>
      <c r="AD3180">
        <v>152</v>
      </c>
      <c r="AE3180">
        <v>-1</v>
      </c>
      <c r="AF3180" s="10">
        <v>37.9</v>
      </c>
      <c r="AG3180" s="10">
        <v>58.12</v>
      </c>
      <c r="AH3180" s="10">
        <f t="shared" si="1478"/>
        <v>326783.17621832475</v>
      </c>
      <c r="AI3180" s="11">
        <f t="shared" si="1466"/>
        <v>0</v>
      </c>
      <c r="AJ3180">
        <f t="shared" si="1467"/>
        <v>0</v>
      </c>
      <c r="AK3180" t="e">
        <f t="shared" si="1479"/>
        <v>#DIV/0!</v>
      </c>
      <c r="AL3180">
        <f t="shared" si="1480"/>
        <v>4.3221699144000016</v>
      </c>
      <c r="AM3180" s="5">
        <f t="shared" si="1481"/>
        <v>3.8200000000000003</v>
      </c>
      <c r="AN3180">
        <v>0</v>
      </c>
      <c r="AO3180" s="72">
        <f t="shared" si="1482"/>
        <v>1.8</v>
      </c>
      <c r="AP3180" s="72">
        <f t="shared" si="1483"/>
        <v>1</v>
      </c>
      <c r="AQ3180" s="72">
        <f t="shared" si="1484"/>
        <v>1</v>
      </c>
      <c r="AR3180" s="71" t="e">
        <f t="shared" si="1485"/>
        <v>#DIV/0!</v>
      </c>
      <c r="BA3180">
        <f t="shared" si="1486"/>
        <v>96</v>
      </c>
      <c r="BB3180" s="91" t="e">
        <f t="shared" si="1487"/>
        <v>#DIV/0!</v>
      </c>
    </row>
    <row r="3181" spans="1:54">
      <c r="A3181" s="2" t="s">
        <v>3298</v>
      </c>
      <c r="B3181" s="7" t="s">
        <v>43124</v>
      </c>
      <c r="C3181" s="17">
        <f t="shared" si="1468"/>
        <v>31.700000000000003</v>
      </c>
      <c r="D3181" s="28">
        <f t="shared" si="1469"/>
        <v>221</v>
      </c>
      <c r="E3181" s="8">
        <f t="shared" si="1488"/>
        <v>5</v>
      </c>
      <c r="F3181" s="2" t="s">
        <v>8289</v>
      </c>
      <c r="G3181" s="54">
        <f t="shared" si="1489"/>
        <v>30.700000000000003</v>
      </c>
      <c r="H3181" s="20">
        <f t="shared" si="1490"/>
        <v>0.79035679999999997</v>
      </c>
      <c r="I3181" s="14" t="s">
        <v>18244</v>
      </c>
      <c r="J3181" s="14" t="s">
        <v>13274</v>
      </c>
      <c r="K3181" s="14" t="s">
        <v>23209</v>
      </c>
      <c r="L3181" s="14" t="s">
        <v>28163</v>
      </c>
      <c r="M3181" s="28">
        <f t="shared" si="1491"/>
        <v>11.7</v>
      </c>
      <c r="N3181" s="46">
        <f t="shared" si="1470"/>
        <v>5.6</v>
      </c>
      <c r="O3181" s="17">
        <f t="shared" si="1471"/>
        <v>1.2000000000000002</v>
      </c>
      <c r="P3181" s="17">
        <f t="shared" si="1471"/>
        <v>5.6000000000000005</v>
      </c>
      <c r="Q3181" s="124">
        <f t="shared" si="1472"/>
        <v>0.2</v>
      </c>
      <c r="R3181" s="26">
        <f t="shared" si="1473"/>
        <v>0.60000000000000009</v>
      </c>
      <c r="S3181" s="2" t="s">
        <v>33136</v>
      </c>
      <c r="T3181" s="2" t="s">
        <v>38115</v>
      </c>
      <c r="U3181" s="24">
        <f t="shared" si="1474"/>
        <v>494.3</v>
      </c>
      <c r="V3181" s="66">
        <f t="shared" si="1474"/>
        <v>331.6</v>
      </c>
      <c r="W3181" s="54">
        <f t="shared" si="1475"/>
        <v>3.07</v>
      </c>
      <c r="X3181" s="143">
        <f t="shared" si="1476"/>
        <v>494.3</v>
      </c>
      <c r="Y3181" s="143">
        <f t="shared" si="1477"/>
        <v>0.71399999999999997</v>
      </c>
      <c r="AD3181">
        <v>152</v>
      </c>
      <c r="AE3181">
        <v>-1</v>
      </c>
      <c r="AF3181" s="10">
        <v>37.9</v>
      </c>
      <c r="AG3181" s="10">
        <v>58.12</v>
      </c>
      <c r="AH3181" s="10">
        <f t="shared" si="1478"/>
        <v>318097.84830644459</v>
      </c>
      <c r="AI3181" s="11">
        <f t="shared" si="1466"/>
        <v>0</v>
      </c>
      <c r="AJ3181">
        <f t="shared" si="1467"/>
        <v>0</v>
      </c>
      <c r="AK3181" t="e">
        <f t="shared" si="1479"/>
        <v>#DIV/0!</v>
      </c>
      <c r="AL3181">
        <f t="shared" si="1480"/>
        <v>0.84528138240000039</v>
      </c>
      <c r="AM3181" s="5">
        <f t="shared" si="1481"/>
        <v>6.1400000000000006</v>
      </c>
      <c r="AN3181">
        <v>0</v>
      </c>
      <c r="AO3181" s="72">
        <f t="shared" si="1482"/>
        <v>0.60000000000000009</v>
      </c>
      <c r="AP3181" s="72">
        <f t="shared" si="1483"/>
        <v>0.2</v>
      </c>
      <c r="AQ3181" s="72">
        <f t="shared" si="1484"/>
        <v>0.2</v>
      </c>
      <c r="AR3181" s="71" t="e">
        <f t="shared" si="1485"/>
        <v>#DIV/0!</v>
      </c>
      <c r="BA3181">
        <f t="shared" si="1486"/>
        <v>221</v>
      </c>
      <c r="BB3181" s="91" t="e">
        <f t="shared" si="1487"/>
        <v>#DIV/0!</v>
      </c>
    </row>
    <row r="3182" spans="1:54">
      <c r="A3182" s="2" t="s">
        <v>3299</v>
      </c>
      <c r="B3182" s="7" t="s">
        <v>43125</v>
      </c>
      <c r="C3182" s="17">
        <f t="shared" si="1468"/>
        <v>30.400000000000002</v>
      </c>
      <c r="D3182" s="28">
        <f t="shared" si="1469"/>
        <v>174</v>
      </c>
      <c r="E3182" s="8">
        <f t="shared" si="1488"/>
        <v>8</v>
      </c>
      <c r="F3182" s="2" t="s">
        <v>8290</v>
      </c>
      <c r="G3182" s="54">
        <f t="shared" si="1489"/>
        <v>29.5</v>
      </c>
      <c r="H3182" s="20">
        <f t="shared" si="1490"/>
        <v>0.62699110000000002</v>
      </c>
      <c r="I3182" s="14" t="s">
        <v>18245</v>
      </c>
      <c r="J3182" s="14" t="s">
        <v>13275</v>
      </c>
      <c r="K3182" s="14" t="s">
        <v>23210</v>
      </c>
      <c r="L3182" s="14" t="s">
        <v>28164</v>
      </c>
      <c r="M3182" s="28">
        <f t="shared" si="1491"/>
        <v>14.1</v>
      </c>
      <c r="N3182" s="46">
        <f t="shared" si="1470"/>
        <v>6.6</v>
      </c>
      <c r="O3182" s="17">
        <f t="shared" si="1471"/>
        <v>1</v>
      </c>
      <c r="P3182" s="17">
        <f t="shared" si="1471"/>
        <v>0.8</v>
      </c>
      <c r="Q3182" s="124">
        <f t="shared" si="1472"/>
        <v>0.8</v>
      </c>
      <c r="R3182" s="26">
        <f t="shared" si="1473"/>
        <v>2.4000000000000004</v>
      </c>
      <c r="S3182" s="2" t="s">
        <v>33137</v>
      </c>
      <c r="T3182" s="2" t="s">
        <v>38116</v>
      </c>
      <c r="U3182" s="24">
        <f t="shared" si="1474"/>
        <v>446.6</v>
      </c>
      <c r="V3182" s="66">
        <f t="shared" si="1474"/>
        <v>383</v>
      </c>
      <c r="W3182" s="54">
        <f t="shared" si="1475"/>
        <v>2.9499999999999997</v>
      </c>
      <c r="X3182" s="143">
        <f t="shared" si="1476"/>
        <v>446.6</v>
      </c>
      <c r="Y3182" s="143">
        <f t="shared" si="1477"/>
        <v>0.69</v>
      </c>
      <c r="AD3182">
        <v>152</v>
      </c>
      <c r="AE3182">
        <v>-1</v>
      </c>
      <c r="AF3182" s="10">
        <v>37.9</v>
      </c>
      <c r="AG3182" s="10">
        <v>58.12</v>
      </c>
      <c r="AH3182" s="10">
        <f t="shared" si="1478"/>
        <v>234327.59783490872</v>
      </c>
      <c r="AI3182" s="11">
        <f t="shared" si="1466"/>
        <v>0</v>
      </c>
      <c r="AJ3182">
        <f t="shared" si="1467"/>
        <v>0</v>
      </c>
      <c r="AK3182" t="e">
        <f t="shared" si="1479"/>
        <v>#DIV/0!</v>
      </c>
      <c r="AL3182">
        <f t="shared" si="1480"/>
        <v>0.71617708800000002</v>
      </c>
      <c r="AM3182" s="5">
        <f t="shared" si="1481"/>
        <v>5.8800000000000008</v>
      </c>
      <c r="AN3182">
        <v>0</v>
      </c>
      <c r="AO3182" s="72">
        <f t="shared" si="1482"/>
        <v>2.4000000000000004</v>
      </c>
      <c r="AP3182" s="72">
        <f t="shared" si="1483"/>
        <v>0.8</v>
      </c>
      <c r="AQ3182" s="72">
        <f t="shared" si="1484"/>
        <v>1</v>
      </c>
      <c r="AR3182" s="71" t="e">
        <f t="shared" si="1485"/>
        <v>#DIV/0!</v>
      </c>
      <c r="BA3182">
        <f t="shared" si="1486"/>
        <v>174</v>
      </c>
      <c r="BB3182" s="91" t="e">
        <f t="shared" si="1487"/>
        <v>#DIV/0!</v>
      </c>
    </row>
    <row r="3183" spans="1:54">
      <c r="A3183" s="2" t="s">
        <v>3300</v>
      </c>
      <c r="B3183" s="7" t="s">
        <v>43126</v>
      </c>
      <c r="C3183" s="17">
        <f t="shared" si="1468"/>
        <v>32</v>
      </c>
      <c r="D3183" s="28">
        <f t="shared" si="1469"/>
        <v>154</v>
      </c>
      <c r="E3183" s="8">
        <f t="shared" si="1488"/>
        <v>11</v>
      </c>
      <c r="F3183" s="2" t="s">
        <v>8291</v>
      </c>
      <c r="G3183" s="54">
        <f t="shared" si="1489"/>
        <v>31</v>
      </c>
      <c r="H3183" s="20">
        <f t="shared" si="1490"/>
        <v>0.32794400000000001</v>
      </c>
      <c r="I3183" s="14" t="s">
        <v>18246</v>
      </c>
      <c r="J3183" s="14" t="s">
        <v>13276</v>
      </c>
      <c r="K3183" s="14" t="s">
        <v>23211</v>
      </c>
      <c r="L3183" s="14" t="s">
        <v>28165</v>
      </c>
      <c r="M3183" s="28">
        <f t="shared" si="1491"/>
        <v>10.3</v>
      </c>
      <c r="N3183" s="46">
        <f t="shared" si="1470"/>
        <v>6.4</v>
      </c>
      <c r="O3183" s="17">
        <f t="shared" si="1471"/>
        <v>2</v>
      </c>
      <c r="P3183" s="17">
        <f t="shared" si="1471"/>
        <v>8.4</v>
      </c>
      <c r="Q3183" s="124">
        <f t="shared" si="1472"/>
        <v>0.60000000000000009</v>
      </c>
      <c r="R3183" s="26">
        <f t="shared" si="1473"/>
        <v>0.8</v>
      </c>
      <c r="S3183" s="2" t="s">
        <v>33138</v>
      </c>
      <c r="T3183" s="2" t="s">
        <v>38117</v>
      </c>
      <c r="U3183" s="24">
        <f t="shared" si="1474"/>
        <v>427.20000000000005</v>
      </c>
      <c r="V3183" s="66">
        <f t="shared" si="1474"/>
        <v>317.10000000000002</v>
      </c>
      <c r="W3183" s="54">
        <f t="shared" si="1475"/>
        <v>3.0999999999999996</v>
      </c>
      <c r="X3183" s="143">
        <f t="shared" si="1476"/>
        <v>427.20000000000005</v>
      </c>
      <c r="Y3183" s="143">
        <f t="shared" si="1477"/>
        <v>0.71999999999999986</v>
      </c>
      <c r="AD3183">
        <v>152</v>
      </c>
      <c r="AE3183">
        <v>-1</v>
      </c>
      <c r="AF3183" s="10">
        <v>37.9</v>
      </c>
      <c r="AG3183" s="10">
        <v>58.12</v>
      </c>
      <c r="AH3183" s="10">
        <f t="shared" si="1478"/>
        <v>336187.50056507962</v>
      </c>
      <c r="AI3183" s="11">
        <f t="shared" si="1466"/>
        <v>0</v>
      </c>
      <c r="AJ3183">
        <f t="shared" si="1467"/>
        <v>0</v>
      </c>
      <c r="AK3183" t="e">
        <f t="shared" si="1479"/>
        <v>#DIV/0!</v>
      </c>
      <c r="AL3183">
        <f t="shared" si="1480"/>
        <v>9.0324326400000015</v>
      </c>
      <c r="AM3183" s="5">
        <f t="shared" si="1481"/>
        <v>6.2</v>
      </c>
      <c r="AN3183">
        <v>0</v>
      </c>
      <c r="AO3183" s="72">
        <f t="shared" si="1482"/>
        <v>0.8</v>
      </c>
      <c r="AP3183" s="72">
        <f t="shared" si="1483"/>
        <v>0.60000000000000009</v>
      </c>
      <c r="AQ3183" s="72">
        <f t="shared" si="1484"/>
        <v>0.60000000000000009</v>
      </c>
      <c r="AR3183" s="71" t="e">
        <f t="shared" si="1485"/>
        <v>#DIV/0!</v>
      </c>
      <c r="BA3183">
        <f t="shared" si="1486"/>
        <v>154</v>
      </c>
      <c r="BB3183" s="91" t="e">
        <f t="shared" si="1487"/>
        <v>#DIV/0!</v>
      </c>
    </row>
    <row r="3184" spans="1:54">
      <c r="A3184" s="2" t="s">
        <v>3301</v>
      </c>
      <c r="B3184" s="7" t="s">
        <v>43127</v>
      </c>
      <c r="C3184" s="17">
        <f t="shared" si="1468"/>
        <v>24.200000000000003</v>
      </c>
      <c r="D3184" s="28">
        <f t="shared" si="1469"/>
        <v>130</v>
      </c>
      <c r="E3184" s="8">
        <f t="shared" si="1488"/>
        <v>12</v>
      </c>
      <c r="F3184" s="2" t="s">
        <v>8292</v>
      </c>
      <c r="G3184" s="54">
        <f t="shared" si="1489"/>
        <v>23.3</v>
      </c>
      <c r="H3184" s="20">
        <f t="shared" si="1490"/>
        <v>0.54824890000000004</v>
      </c>
      <c r="I3184" s="14" t="s">
        <v>18247</v>
      </c>
      <c r="J3184" s="14" t="s">
        <v>13277</v>
      </c>
      <c r="K3184" s="14" t="s">
        <v>23212</v>
      </c>
      <c r="L3184" s="14" t="s">
        <v>28166</v>
      </c>
      <c r="M3184" s="28">
        <f t="shared" si="1491"/>
        <v>13.6</v>
      </c>
      <c r="N3184" s="46">
        <f t="shared" si="1470"/>
        <v>6</v>
      </c>
      <c r="O3184" s="17">
        <f t="shared" si="1471"/>
        <v>2.6</v>
      </c>
      <c r="P3184" s="17">
        <f t="shared" si="1471"/>
        <v>1.8</v>
      </c>
      <c r="Q3184" s="124">
        <f t="shared" si="1472"/>
        <v>0.8</v>
      </c>
      <c r="R3184" s="26">
        <f t="shared" si="1473"/>
        <v>1.8</v>
      </c>
      <c r="S3184" s="2" t="s">
        <v>33139</v>
      </c>
      <c r="T3184" s="2" t="s">
        <v>38118</v>
      </c>
      <c r="U3184" s="24">
        <f t="shared" si="1474"/>
        <v>402.6</v>
      </c>
      <c r="V3184" s="66">
        <f t="shared" si="1474"/>
        <v>322.60000000000002</v>
      </c>
      <c r="W3184" s="54">
        <f t="shared" si="1475"/>
        <v>2.3299999999999996</v>
      </c>
      <c r="X3184" s="143">
        <f t="shared" si="1476"/>
        <v>402.6</v>
      </c>
      <c r="Y3184" s="143">
        <f t="shared" si="1477"/>
        <v>0.56599999999999995</v>
      </c>
      <c r="AD3184">
        <v>152</v>
      </c>
      <c r="AE3184">
        <v>-1</v>
      </c>
      <c r="AF3184" s="10">
        <v>37.9</v>
      </c>
      <c r="AG3184" s="10">
        <v>58.12</v>
      </c>
      <c r="AH3184" s="10">
        <f t="shared" si="1478"/>
        <v>329448.10950839228</v>
      </c>
      <c r="AI3184" s="11">
        <f t="shared" si="1466"/>
        <v>0</v>
      </c>
      <c r="AJ3184">
        <f t="shared" si="1467"/>
        <v>0</v>
      </c>
      <c r="AK3184" t="e">
        <f t="shared" si="1479"/>
        <v>#DIV/0!</v>
      </c>
      <c r="AL3184">
        <f t="shared" si="1480"/>
        <v>3.8055512663999997</v>
      </c>
      <c r="AM3184" s="5">
        <f t="shared" si="1481"/>
        <v>4.6400000000000006</v>
      </c>
      <c r="AN3184">
        <v>0</v>
      </c>
      <c r="AO3184" s="72">
        <f t="shared" si="1482"/>
        <v>1.8</v>
      </c>
      <c r="AP3184" s="72">
        <f t="shared" si="1483"/>
        <v>0.8</v>
      </c>
      <c r="AQ3184" s="72">
        <f t="shared" si="1484"/>
        <v>1</v>
      </c>
      <c r="AR3184" s="71" t="e">
        <f t="shared" si="1485"/>
        <v>#DIV/0!</v>
      </c>
      <c r="BA3184">
        <f t="shared" si="1486"/>
        <v>130</v>
      </c>
      <c r="BB3184" s="91" t="e">
        <f t="shared" si="1487"/>
        <v>#DIV/0!</v>
      </c>
    </row>
    <row r="3185" spans="1:54">
      <c r="A3185" s="2" t="s">
        <v>3302</v>
      </c>
      <c r="B3185" s="7" t="s">
        <v>43128</v>
      </c>
      <c r="C3185" s="17">
        <f t="shared" si="1468"/>
        <v>21.1</v>
      </c>
      <c r="D3185" s="28">
        <f t="shared" si="1469"/>
        <v>42</v>
      </c>
      <c r="E3185" s="8">
        <f t="shared" si="1488"/>
        <v>7</v>
      </c>
      <c r="F3185" s="2" t="s">
        <v>8293</v>
      </c>
      <c r="G3185" s="54">
        <f t="shared" si="1489"/>
        <v>20.200000000000003</v>
      </c>
      <c r="H3185" s="20">
        <f t="shared" si="1490"/>
        <v>0.69016679999999997</v>
      </c>
      <c r="I3185" s="14" t="s">
        <v>18248</v>
      </c>
      <c r="J3185" s="14" t="s">
        <v>13278</v>
      </c>
      <c r="K3185" s="14" t="s">
        <v>23213</v>
      </c>
      <c r="L3185" s="14" t="s">
        <v>28167</v>
      </c>
      <c r="M3185" s="28">
        <f t="shared" si="1491"/>
        <v>10.7</v>
      </c>
      <c r="N3185" s="46">
        <f t="shared" si="1470"/>
        <v>6.6</v>
      </c>
      <c r="O3185" s="17">
        <f t="shared" si="1471"/>
        <v>1.4000000000000001</v>
      </c>
      <c r="P3185" s="17">
        <f t="shared" si="1471"/>
        <v>7.6000000000000005</v>
      </c>
      <c r="Q3185" s="124">
        <f t="shared" si="1472"/>
        <v>0.4</v>
      </c>
      <c r="R3185" s="26">
        <f t="shared" si="1473"/>
        <v>1</v>
      </c>
      <c r="S3185" s="2" t="s">
        <v>33140</v>
      </c>
      <c r="T3185" s="2" t="s">
        <v>38119</v>
      </c>
      <c r="U3185" s="24">
        <f t="shared" si="1474"/>
        <v>315</v>
      </c>
      <c r="V3185" s="66">
        <f t="shared" si="1474"/>
        <v>404.8</v>
      </c>
      <c r="W3185" s="54">
        <f t="shared" si="1475"/>
        <v>2.0199999999999996</v>
      </c>
      <c r="X3185" s="143">
        <f t="shared" si="1476"/>
        <v>315</v>
      </c>
      <c r="Y3185" s="143">
        <f t="shared" si="1477"/>
        <v>0.50399999999999989</v>
      </c>
      <c r="AD3185">
        <v>152</v>
      </c>
      <c r="AE3185">
        <v>-1</v>
      </c>
      <c r="AF3185" s="10">
        <v>37.9</v>
      </c>
      <c r="AG3185" s="10">
        <v>58.12</v>
      </c>
      <c r="AH3185" s="10">
        <f t="shared" si="1478"/>
        <v>177120.54268325158</v>
      </c>
      <c r="AI3185" s="11">
        <f t="shared" si="1466"/>
        <v>0</v>
      </c>
      <c r="AJ3185">
        <f t="shared" si="1467"/>
        <v>0</v>
      </c>
      <c r="AK3185" t="e">
        <f t="shared" si="1479"/>
        <v>#DIV/0!</v>
      </c>
      <c r="AL3185">
        <f t="shared" si="1480"/>
        <v>3.2966252480000007</v>
      </c>
      <c r="AM3185" s="5">
        <f t="shared" si="1481"/>
        <v>4.0200000000000005</v>
      </c>
      <c r="AN3185">
        <v>0</v>
      </c>
      <c r="AO3185" s="72">
        <f t="shared" si="1482"/>
        <v>1</v>
      </c>
      <c r="AP3185" s="72">
        <f t="shared" si="1483"/>
        <v>0.4</v>
      </c>
      <c r="AQ3185" s="72">
        <f t="shared" si="1484"/>
        <v>0.4</v>
      </c>
      <c r="AR3185" s="71" t="e">
        <f t="shared" si="1485"/>
        <v>#DIV/0!</v>
      </c>
      <c r="BA3185">
        <f t="shared" si="1486"/>
        <v>42</v>
      </c>
      <c r="BB3185" s="91" t="e">
        <f t="shared" si="1487"/>
        <v>#DIV/0!</v>
      </c>
    </row>
    <row r="3186" spans="1:54">
      <c r="A3186" s="2" t="s">
        <v>3303</v>
      </c>
      <c r="B3186" s="7" t="s">
        <v>43129</v>
      </c>
      <c r="C3186" s="17">
        <f t="shared" si="1468"/>
        <v>21.3</v>
      </c>
      <c r="D3186" s="28">
        <f t="shared" si="1469"/>
        <v>26</v>
      </c>
      <c r="E3186" s="8">
        <f t="shared" si="1488"/>
        <v>22</v>
      </c>
      <c r="F3186" s="2" t="s">
        <v>8294</v>
      </c>
      <c r="G3186" s="54">
        <f t="shared" si="1489"/>
        <v>20.3</v>
      </c>
      <c r="H3186" s="20">
        <f t="shared" si="1490"/>
        <v>0.2441478</v>
      </c>
      <c r="I3186" s="14" t="s">
        <v>18249</v>
      </c>
      <c r="J3186" s="14" t="s">
        <v>13279</v>
      </c>
      <c r="K3186" s="14" t="s">
        <v>23214</v>
      </c>
      <c r="L3186" s="14" t="s">
        <v>28168</v>
      </c>
      <c r="M3186" s="28">
        <f t="shared" si="1491"/>
        <v>12.9</v>
      </c>
      <c r="N3186" s="46">
        <f t="shared" si="1470"/>
        <v>6.8</v>
      </c>
      <c r="O3186" s="17">
        <f t="shared" si="1471"/>
        <v>2.8000000000000003</v>
      </c>
      <c r="P3186" s="17">
        <f t="shared" si="1471"/>
        <v>3.2</v>
      </c>
      <c r="Q3186" s="124">
        <f t="shared" si="1472"/>
        <v>1.8</v>
      </c>
      <c r="R3186" s="26">
        <f t="shared" si="1473"/>
        <v>2.4000000000000004</v>
      </c>
      <c r="S3186" s="2" t="s">
        <v>33141</v>
      </c>
      <c r="T3186" s="2" t="s">
        <v>38120</v>
      </c>
      <c r="U3186" s="24">
        <f t="shared" si="1474"/>
        <v>298.70000000000005</v>
      </c>
      <c r="V3186" s="66">
        <f t="shared" si="1474"/>
        <v>371.20000000000005</v>
      </c>
      <c r="W3186" s="54">
        <f t="shared" si="1475"/>
        <v>2.0299999999999998</v>
      </c>
      <c r="X3186" s="143">
        <f t="shared" si="1476"/>
        <v>298.70000000000005</v>
      </c>
      <c r="Y3186" s="143">
        <f t="shared" si="1477"/>
        <v>0.50600000000000001</v>
      </c>
      <c r="AD3186">
        <v>152</v>
      </c>
      <c r="AE3186">
        <v>-1</v>
      </c>
      <c r="AF3186" s="10">
        <v>37.9</v>
      </c>
      <c r="AG3186" s="10">
        <v>58.12</v>
      </c>
      <c r="AH3186" s="10">
        <f t="shared" si="1478"/>
        <v>257549.09649378652</v>
      </c>
      <c r="AI3186" s="11">
        <f t="shared" si="1466"/>
        <v>0</v>
      </c>
      <c r="AJ3186">
        <f t="shared" si="1467"/>
        <v>0</v>
      </c>
      <c r="AK3186" t="e">
        <f t="shared" si="1479"/>
        <v>#DIV/0!</v>
      </c>
      <c r="AL3186">
        <f t="shared" si="1480"/>
        <v>16.253845708800004</v>
      </c>
      <c r="AM3186" s="5">
        <f t="shared" si="1481"/>
        <v>4.0600000000000005</v>
      </c>
      <c r="AN3186">
        <v>0</v>
      </c>
      <c r="AO3186" s="72">
        <f t="shared" si="1482"/>
        <v>2.4000000000000004</v>
      </c>
      <c r="AP3186" s="72">
        <f t="shared" si="1483"/>
        <v>1.8</v>
      </c>
      <c r="AQ3186" s="72">
        <f t="shared" si="1484"/>
        <v>2</v>
      </c>
      <c r="AR3186" s="71" t="e">
        <f t="shared" si="1485"/>
        <v>#DIV/0!</v>
      </c>
      <c r="BA3186">
        <f t="shared" si="1486"/>
        <v>26</v>
      </c>
      <c r="BB3186" s="91" t="e">
        <f t="shared" si="1487"/>
        <v>#DIV/0!</v>
      </c>
    </row>
    <row r="3187" spans="1:54">
      <c r="A3187" s="2" t="s">
        <v>3304</v>
      </c>
      <c r="B3187" s="7" t="s">
        <v>43130</v>
      </c>
      <c r="C3187" s="17">
        <f t="shared" si="1468"/>
        <v>23.400000000000002</v>
      </c>
      <c r="D3187" s="28">
        <f t="shared" si="1469"/>
        <v>159</v>
      </c>
      <c r="E3187" s="8">
        <f t="shared" si="1488"/>
        <v>8</v>
      </c>
      <c r="F3187" s="2" t="s">
        <v>8295</v>
      </c>
      <c r="G3187" s="54">
        <f t="shared" si="1489"/>
        <v>22.400000000000002</v>
      </c>
      <c r="H3187" s="20">
        <f t="shared" si="1490"/>
        <v>0.88199810000000001</v>
      </c>
      <c r="I3187" s="14" t="s">
        <v>18250</v>
      </c>
      <c r="J3187" s="14" t="s">
        <v>13280</v>
      </c>
      <c r="K3187" s="14" t="s">
        <v>23215</v>
      </c>
      <c r="L3187" s="14" t="s">
        <v>28169</v>
      </c>
      <c r="M3187" s="28">
        <f t="shared" si="1491"/>
        <v>10.3</v>
      </c>
      <c r="N3187" s="46">
        <f t="shared" si="1470"/>
        <v>6.8</v>
      </c>
      <c r="O3187" s="17">
        <f t="shared" si="1471"/>
        <v>3</v>
      </c>
      <c r="P3187" s="17">
        <f t="shared" si="1471"/>
        <v>8.4</v>
      </c>
      <c r="Q3187" s="124">
        <f t="shared" si="1472"/>
        <v>0.2</v>
      </c>
      <c r="R3187" s="26">
        <f t="shared" si="1473"/>
        <v>1.2000000000000002</v>
      </c>
      <c r="S3187" s="2" t="s">
        <v>33142</v>
      </c>
      <c r="T3187" s="2" t="s">
        <v>38121</v>
      </c>
      <c r="U3187" s="24">
        <f t="shared" si="1474"/>
        <v>432.40000000000003</v>
      </c>
      <c r="V3187" s="66">
        <f t="shared" si="1474"/>
        <v>406.8</v>
      </c>
      <c r="W3187" s="54">
        <f t="shared" si="1475"/>
        <v>2.2399999999999998</v>
      </c>
      <c r="X3187" s="143">
        <f t="shared" si="1476"/>
        <v>432.40000000000003</v>
      </c>
      <c r="Y3187" s="143">
        <f t="shared" si="1477"/>
        <v>0.54799999999999993</v>
      </c>
      <c r="AD3187">
        <v>152</v>
      </c>
      <c r="AE3187">
        <v>-1</v>
      </c>
      <c r="AF3187" s="10">
        <v>37.9</v>
      </c>
      <c r="AG3187" s="10">
        <v>58.12</v>
      </c>
      <c r="AH3187" s="10">
        <f t="shared" si="1478"/>
        <v>170108.25586099271</v>
      </c>
      <c r="AI3187" s="11">
        <f t="shared" si="1466"/>
        <v>0</v>
      </c>
      <c r="AJ3187">
        <f t="shared" si="1467"/>
        <v>0</v>
      </c>
      <c r="AK3187" t="e">
        <f t="shared" si="1479"/>
        <v>#DIV/0!</v>
      </c>
      <c r="AL3187">
        <f t="shared" si="1480"/>
        <v>3.5683774560000008</v>
      </c>
      <c r="AM3187" s="5">
        <f t="shared" si="1481"/>
        <v>4.4800000000000004</v>
      </c>
      <c r="AN3187">
        <v>0</v>
      </c>
      <c r="AO3187" s="72">
        <f t="shared" si="1482"/>
        <v>1.2000000000000002</v>
      </c>
      <c r="AP3187" s="72">
        <f t="shared" si="1483"/>
        <v>0.2</v>
      </c>
      <c r="AQ3187" s="72">
        <f t="shared" si="1484"/>
        <v>0.2</v>
      </c>
      <c r="AR3187" s="71" t="e">
        <f t="shared" si="1485"/>
        <v>#DIV/0!</v>
      </c>
      <c r="BA3187">
        <f t="shared" si="1486"/>
        <v>159</v>
      </c>
      <c r="BB3187" s="91" t="e">
        <f t="shared" si="1487"/>
        <v>#DIV/0!</v>
      </c>
    </row>
    <row r="3188" spans="1:54">
      <c r="A3188" s="2" t="s">
        <v>3305</v>
      </c>
      <c r="B3188" s="7" t="s">
        <v>43131</v>
      </c>
      <c r="C3188" s="17">
        <f t="shared" si="1468"/>
        <v>26</v>
      </c>
      <c r="D3188" s="28">
        <f t="shared" si="1469"/>
        <v>34</v>
      </c>
      <c r="E3188" s="8">
        <f t="shared" si="1488"/>
        <v>5</v>
      </c>
      <c r="F3188" s="2" t="s">
        <v>8296</v>
      </c>
      <c r="G3188" s="54">
        <f t="shared" si="1489"/>
        <v>25.1</v>
      </c>
      <c r="H3188" s="20">
        <f t="shared" si="1490"/>
        <v>0.65765309999999999</v>
      </c>
      <c r="I3188" s="14" t="s">
        <v>18251</v>
      </c>
      <c r="J3188" s="14" t="s">
        <v>13281</v>
      </c>
      <c r="K3188" s="14" t="s">
        <v>23216</v>
      </c>
      <c r="L3188" s="14" t="s">
        <v>28170</v>
      </c>
      <c r="M3188" s="28">
        <f t="shared" si="1491"/>
        <v>10.6</v>
      </c>
      <c r="N3188" s="46">
        <f t="shared" si="1470"/>
        <v>5.8</v>
      </c>
      <c r="O3188" s="17">
        <f t="shared" si="1471"/>
        <v>0.60000000000000009</v>
      </c>
      <c r="P3188" s="17">
        <f t="shared" si="1471"/>
        <v>7.8000000000000007</v>
      </c>
      <c r="Q3188" s="124">
        <f t="shared" si="1472"/>
        <v>0.4</v>
      </c>
      <c r="R3188" s="26">
        <f t="shared" si="1473"/>
        <v>1.4000000000000001</v>
      </c>
      <c r="S3188" s="2" t="s">
        <v>33143</v>
      </c>
      <c r="T3188" s="2" t="s">
        <v>38122</v>
      </c>
      <c r="U3188" s="24">
        <f t="shared" si="1474"/>
        <v>307.10000000000002</v>
      </c>
      <c r="V3188" s="66">
        <f t="shared" si="1474"/>
        <v>382.90000000000003</v>
      </c>
      <c r="W3188" s="54">
        <f t="shared" si="1475"/>
        <v>2.5099999999999998</v>
      </c>
      <c r="X3188" s="143">
        <f t="shared" si="1476"/>
        <v>307.10000000000002</v>
      </c>
      <c r="Y3188" s="143">
        <f t="shared" si="1477"/>
        <v>0.60199999999999998</v>
      </c>
      <c r="AD3188">
        <v>152</v>
      </c>
      <c r="AE3188">
        <v>-1</v>
      </c>
      <c r="AF3188" s="10">
        <v>37.9</v>
      </c>
      <c r="AG3188" s="10">
        <v>58.12</v>
      </c>
      <c r="AH3188" s="10">
        <f t="shared" si="1478"/>
        <v>234377.06526433592</v>
      </c>
      <c r="AI3188" s="11">
        <f t="shared" si="1466"/>
        <v>0</v>
      </c>
      <c r="AJ3188">
        <f t="shared" si="1467"/>
        <v>0</v>
      </c>
      <c r="AK3188" t="e">
        <f t="shared" si="1479"/>
        <v>#DIV/0!</v>
      </c>
      <c r="AL3188">
        <f t="shared" si="1480"/>
        <v>2.2430568888000009</v>
      </c>
      <c r="AM3188" s="5">
        <f t="shared" si="1481"/>
        <v>5</v>
      </c>
      <c r="AN3188">
        <v>0</v>
      </c>
      <c r="AO3188" s="72">
        <f t="shared" si="1482"/>
        <v>1.4000000000000001</v>
      </c>
      <c r="AP3188" s="72">
        <f t="shared" si="1483"/>
        <v>0.4</v>
      </c>
      <c r="AQ3188" s="72">
        <f t="shared" si="1484"/>
        <v>0.60000000000000009</v>
      </c>
      <c r="AR3188" s="71" t="e">
        <f t="shared" si="1485"/>
        <v>#DIV/0!</v>
      </c>
      <c r="BA3188">
        <f t="shared" si="1486"/>
        <v>34</v>
      </c>
      <c r="BB3188" s="91" t="e">
        <f t="shared" si="1487"/>
        <v>#DIV/0!</v>
      </c>
    </row>
    <row r="3189" spans="1:54">
      <c r="A3189" s="2" t="s">
        <v>3306</v>
      </c>
      <c r="B3189" s="7" t="s">
        <v>43132</v>
      </c>
      <c r="C3189" s="17">
        <f t="shared" si="1468"/>
        <v>9.1</v>
      </c>
      <c r="D3189" s="28">
        <f t="shared" si="1469"/>
        <v>245</v>
      </c>
      <c r="E3189" s="8">
        <f t="shared" si="1488"/>
        <v>18</v>
      </c>
      <c r="F3189" s="2" t="s">
        <v>8297</v>
      </c>
      <c r="G3189" s="54">
        <f t="shared" si="1489"/>
        <v>8.1999999999999993</v>
      </c>
      <c r="H3189" s="20">
        <f t="shared" si="1490"/>
        <v>0.17197669999999998</v>
      </c>
      <c r="I3189" s="14" t="s">
        <v>18252</v>
      </c>
      <c r="J3189" s="14" t="s">
        <v>13282</v>
      </c>
      <c r="K3189" s="14" t="s">
        <v>23217</v>
      </c>
      <c r="L3189" s="14" t="s">
        <v>28171</v>
      </c>
      <c r="M3189" s="28">
        <f t="shared" si="1491"/>
        <v>13.6</v>
      </c>
      <c r="N3189" s="46">
        <f t="shared" si="1470"/>
        <v>5.4</v>
      </c>
      <c r="O3189" s="17">
        <f t="shared" si="1471"/>
        <v>1.8</v>
      </c>
      <c r="P3189" s="17">
        <f t="shared" si="1471"/>
        <v>1.8</v>
      </c>
      <c r="Q3189" s="124">
        <f t="shared" si="1472"/>
        <v>2</v>
      </c>
      <c r="R3189" s="26">
        <f t="shared" si="1473"/>
        <v>2.4000000000000004</v>
      </c>
      <c r="S3189" s="2" t="s">
        <v>33144</v>
      </c>
      <c r="T3189" s="2" t="s">
        <v>38123</v>
      </c>
      <c r="U3189" s="24">
        <f t="shared" si="1474"/>
        <v>518.1</v>
      </c>
      <c r="V3189" s="66">
        <f t="shared" si="1474"/>
        <v>326.60000000000002</v>
      </c>
      <c r="W3189" s="54">
        <f t="shared" si="1475"/>
        <v>0.82000000000000006</v>
      </c>
      <c r="X3189" s="143">
        <f t="shared" si="1476"/>
        <v>518.1</v>
      </c>
      <c r="Y3189" s="143">
        <f t="shared" si="1477"/>
        <v>0.26400000000000001</v>
      </c>
      <c r="AD3189">
        <v>152</v>
      </c>
      <c r="AE3189">
        <v>-1</v>
      </c>
      <c r="AF3189" s="10">
        <v>37.9</v>
      </c>
      <c r="AG3189" s="10">
        <v>58.12</v>
      </c>
      <c r="AH3189" s="10">
        <f t="shared" si="1478"/>
        <v>324435.89574840129</v>
      </c>
      <c r="AI3189" s="11">
        <f t="shared" si="1466"/>
        <v>0</v>
      </c>
      <c r="AJ3189">
        <f t="shared" si="1467"/>
        <v>0</v>
      </c>
      <c r="AK3189" t="e">
        <f t="shared" si="1479"/>
        <v>#DIV/0!</v>
      </c>
      <c r="AL3189">
        <f t="shared" si="1480"/>
        <v>6.438709180800001</v>
      </c>
      <c r="AM3189" s="5">
        <f t="shared" si="1481"/>
        <v>1.6199999999999999</v>
      </c>
      <c r="AN3189">
        <v>0</v>
      </c>
      <c r="AO3189" s="72">
        <f t="shared" si="1482"/>
        <v>2.4000000000000004</v>
      </c>
      <c r="AP3189" s="72">
        <f t="shared" si="1483"/>
        <v>2</v>
      </c>
      <c r="AQ3189" s="72">
        <f t="shared" si="1484"/>
        <v>2</v>
      </c>
      <c r="AR3189" s="71" t="e">
        <f t="shared" si="1485"/>
        <v>#DIV/0!</v>
      </c>
      <c r="BA3189">
        <f t="shared" si="1486"/>
        <v>245</v>
      </c>
      <c r="BB3189" s="91" t="e">
        <f t="shared" si="1487"/>
        <v>#DIV/0!</v>
      </c>
    </row>
    <row r="3190" spans="1:54">
      <c r="A3190" s="2" t="s">
        <v>3307</v>
      </c>
      <c r="B3190" s="7" t="s">
        <v>43133</v>
      </c>
      <c r="C3190" s="17">
        <f t="shared" si="1468"/>
        <v>26</v>
      </c>
      <c r="D3190" s="28">
        <f t="shared" si="1469"/>
        <v>96</v>
      </c>
      <c r="E3190" s="8">
        <f t="shared" si="1488"/>
        <v>6</v>
      </c>
      <c r="F3190" s="2" t="s">
        <v>8298</v>
      </c>
      <c r="G3190" s="54">
        <f t="shared" si="1489"/>
        <v>25</v>
      </c>
      <c r="H3190" s="20">
        <f t="shared" si="1490"/>
        <v>0.79030379999999989</v>
      </c>
      <c r="I3190" s="14" t="s">
        <v>18253</v>
      </c>
      <c r="J3190" s="14" t="s">
        <v>13283</v>
      </c>
      <c r="K3190" s="14" t="s">
        <v>23218</v>
      </c>
      <c r="L3190" s="14" t="s">
        <v>28172</v>
      </c>
      <c r="M3190" s="28">
        <f t="shared" si="1491"/>
        <v>12.2</v>
      </c>
      <c r="N3190" s="46">
        <f t="shared" si="1470"/>
        <v>6.4</v>
      </c>
      <c r="O3190" s="17">
        <f t="shared" si="1471"/>
        <v>1.6</v>
      </c>
      <c r="P3190" s="17">
        <f t="shared" si="1471"/>
        <v>4.6000000000000005</v>
      </c>
      <c r="Q3190" s="124">
        <f t="shared" si="1472"/>
        <v>0.2</v>
      </c>
      <c r="R3190" s="26">
        <f t="shared" si="1473"/>
        <v>0.4</v>
      </c>
      <c r="S3190" s="2" t="s">
        <v>33145</v>
      </c>
      <c r="T3190" s="2" t="s">
        <v>38124</v>
      </c>
      <c r="U3190" s="24">
        <f t="shared" si="1474"/>
        <v>368.90000000000003</v>
      </c>
      <c r="V3190" s="66">
        <f t="shared" si="1474"/>
        <v>390</v>
      </c>
      <c r="W3190" s="54">
        <f t="shared" si="1475"/>
        <v>2.5</v>
      </c>
      <c r="X3190" s="143">
        <f t="shared" si="1476"/>
        <v>368.90000000000003</v>
      </c>
      <c r="Y3190" s="143">
        <f t="shared" si="1477"/>
        <v>0.6</v>
      </c>
      <c r="AD3190">
        <v>152</v>
      </c>
      <c r="AE3190">
        <v>-1</v>
      </c>
      <c r="AF3190" s="10">
        <v>37.9</v>
      </c>
      <c r="AG3190" s="10">
        <v>58.12</v>
      </c>
      <c r="AH3190" s="10">
        <f t="shared" si="1478"/>
        <v>218414.06641239356</v>
      </c>
      <c r="AI3190" s="11">
        <f t="shared" ref="AI3190:AI3253" si="1492">1-EXP(-2.63*(AA3190/AH3190)*(AD3190-AE3190)*(1-((AD3190-T3190)/(AD3190-AE3190))^0.38))</f>
        <v>0</v>
      </c>
      <c r="AJ3190">
        <f t="shared" ref="AJ3190:AJ3253" si="1493">H3190*P3190*O3190*R3190*AB3190</f>
        <v>0</v>
      </c>
      <c r="AK3190" t="e">
        <f t="shared" si="1479"/>
        <v>#DIV/0!</v>
      </c>
      <c r="AL3190">
        <f t="shared" si="1480"/>
        <v>0.61734561280000044</v>
      </c>
      <c r="AM3190" s="5">
        <f t="shared" si="1481"/>
        <v>5</v>
      </c>
      <c r="AN3190">
        <v>0</v>
      </c>
      <c r="AO3190" s="72">
        <f t="shared" si="1482"/>
        <v>0.4</v>
      </c>
      <c r="AP3190" s="72">
        <f t="shared" si="1483"/>
        <v>0.2</v>
      </c>
      <c r="AQ3190" s="72">
        <f t="shared" si="1484"/>
        <v>0.2</v>
      </c>
      <c r="AR3190" s="71" t="e">
        <f t="shared" si="1485"/>
        <v>#DIV/0!</v>
      </c>
      <c r="BA3190">
        <f t="shared" si="1486"/>
        <v>96</v>
      </c>
      <c r="BB3190" s="91" t="e">
        <f t="shared" si="1487"/>
        <v>#DIV/0!</v>
      </c>
    </row>
    <row r="3191" spans="1:54">
      <c r="A3191" s="2" t="s">
        <v>3308</v>
      </c>
      <c r="B3191" s="7" t="s">
        <v>43134</v>
      </c>
      <c r="C3191" s="17">
        <f t="shared" si="1468"/>
        <v>6.3000000000000007</v>
      </c>
      <c r="D3191" s="28">
        <f t="shared" si="1469"/>
        <v>215</v>
      </c>
      <c r="E3191" s="8">
        <f t="shared" si="1488"/>
        <v>20</v>
      </c>
      <c r="F3191" s="2" t="s">
        <v>8299</v>
      </c>
      <c r="G3191" s="54">
        <f t="shared" si="1489"/>
        <v>5.3999999999999995</v>
      </c>
      <c r="H3191" s="20">
        <f t="shared" si="1490"/>
        <v>0.29001709999999997</v>
      </c>
      <c r="I3191" s="14" t="s">
        <v>18254</v>
      </c>
      <c r="J3191" s="14" t="s">
        <v>13284</v>
      </c>
      <c r="K3191" s="14" t="s">
        <v>23219</v>
      </c>
      <c r="L3191" s="14" t="s">
        <v>28173</v>
      </c>
      <c r="M3191" s="28">
        <f t="shared" si="1491"/>
        <v>11.7</v>
      </c>
      <c r="N3191" s="46">
        <f t="shared" si="1470"/>
        <v>6.4</v>
      </c>
      <c r="O3191" s="17">
        <f t="shared" si="1471"/>
        <v>2.8000000000000003</v>
      </c>
      <c r="P3191" s="17">
        <f t="shared" si="1471"/>
        <v>5.6000000000000005</v>
      </c>
      <c r="Q3191" s="124">
        <f t="shared" si="1472"/>
        <v>1.4000000000000001</v>
      </c>
      <c r="R3191" s="26">
        <f t="shared" si="1473"/>
        <v>2</v>
      </c>
      <c r="S3191" s="2" t="s">
        <v>33146</v>
      </c>
      <c r="T3191" s="2" t="s">
        <v>38125</v>
      </c>
      <c r="U3191" s="24">
        <f t="shared" si="1474"/>
        <v>487.90000000000003</v>
      </c>
      <c r="V3191" s="66">
        <f t="shared" si="1474"/>
        <v>307.70000000000005</v>
      </c>
      <c r="W3191" s="54">
        <f t="shared" si="1475"/>
        <v>0.54</v>
      </c>
      <c r="X3191" s="143">
        <f t="shared" si="1476"/>
        <v>487.90000000000003</v>
      </c>
      <c r="Y3191" s="143">
        <f t="shared" si="1477"/>
        <v>0.20800000000000002</v>
      </c>
      <c r="AD3191">
        <v>152</v>
      </c>
      <c r="AE3191">
        <v>-1</v>
      </c>
      <c r="AF3191" s="10">
        <v>37.9</v>
      </c>
      <c r="AG3191" s="10">
        <v>58.12</v>
      </c>
      <c r="AH3191" s="10">
        <f t="shared" si="1478"/>
        <v>347072.38947806752</v>
      </c>
      <c r="AI3191" s="11">
        <f t="shared" si="1492"/>
        <v>0</v>
      </c>
      <c r="AJ3191">
        <f t="shared" si="1493"/>
        <v>0</v>
      </c>
      <c r="AK3191" t="e">
        <f t="shared" si="1479"/>
        <v>#DIV/0!</v>
      </c>
      <c r="AL3191">
        <f t="shared" si="1480"/>
        <v>22.265063744000003</v>
      </c>
      <c r="AM3191" s="5">
        <f t="shared" si="1481"/>
        <v>1.06</v>
      </c>
      <c r="AN3191">
        <v>0</v>
      </c>
      <c r="AO3191" s="72">
        <f t="shared" si="1482"/>
        <v>2</v>
      </c>
      <c r="AP3191" s="72">
        <f t="shared" si="1483"/>
        <v>1.4000000000000001</v>
      </c>
      <c r="AQ3191" s="72">
        <f t="shared" si="1484"/>
        <v>1.6</v>
      </c>
      <c r="AR3191" s="71" t="e">
        <f t="shared" si="1485"/>
        <v>#DIV/0!</v>
      </c>
      <c r="BA3191">
        <f t="shared" si="1486"/>
        <v>215</v>
      </c>
      <c r="BB3191" s="91" t="e">
        <f t="shared" si="1487"/>
        <v>#DIV/0!</v>
      </c>
    </row>
    <row r="3192" spans="1:54">
      <c r="A3192" s="2" t="s">
        <v>3309</v>
      </c>
      <c r="B3192" s="7" t="s">
        <v>43135</v>
      </c>
      <c r="C3192" s="17">
        <f t="shared" si="1468"/>
        <v>15.9</v>
      </c>
      <c r="D3192" s="28">
        <f t="shared" si="1469"/>
        <v>38</v>
      </c>
      <c r="E3192" s="8">
        <f t="shared" si="1488"/>
        <v>5</v>
      </c>
      <c r="F3192" s="2" t="s">
        <v>8300</v>
      </c>
      <c r="G3192" s="54">
        <f t="shared" si="1489"/>
        <v>15</v>
      </c>
      <c r="H3192" s="20">
        <f t="shared" si="1490"/>
        <v>0.7537393</v>
      </c>
      <c r="I3192" s="14" t="s">
        <v>18255</v>
      </c>
      <c r="J3192" s="14" t="s">
        <v>13285</v>
      </c>
      <c r="K3192" s="14" t="s">
        <v>23220</v>
      </c>
      <c r="L3192" s="14" t="s">
        <v>28174</v>
      </c>
      <c r="M3192" s="28">
        <f t="shared" si="1491"/>
        <v>12</v>
      </c>
      <c r="N3192" s="46">
        <f t="shared" si="1470"/>
        <v>6.2</v>
      </c>
      <c r="O3192" s="17">
        <f t="shared" si="1471"/>
        <v>1.4000000000000001</v>
      </c>
      <c r="P3192" s="17">
        <f t="shared" si="1471"/>
        <v>5</v>
      </c>
      <c r="Q3192" s="124">
        <f t="shared" si="1472"/>
        <v>0.2</v>
      </c>
      <c r="R3192" s="26">
        <f t="shared" si="1473"/>
        <v>0.8</v>
      </c>
      <c r="S3192" s="2" t="s">
        <v>33147</v>
      </c>
      <c r="T3192" s="2" t="s">
        <v>38126</v>
      </c>
      <c r="U3192" s="24">
        <f t="shared" si="1474"/>
        <v>311.10000000000002</v>
      </c>
      <c r="V3192" s="66">
        <f t="shared" si="1474"/>
        <v>340.70000000000005</v>
      </c>
      <c r="W3192" s="54">
        <f t="shared" si="1475"/>
        <v>1.5</v>
      </c>
      <c r="X3192" s="143">
        <f t="shared" si="1476"/>
        <v>311.10000000000002</v>
      </c>
      <c r="Y3192" s="143">
        <f t="shared" si="1477"/>
        <v>0.4</v>
      </c>
      <c r="AD3192">
        <v>152</v>
      </c>
      <c r="AE3192">
        <v>-1</v>
      </c>
      <c r="AF3192" s="10">
        <v>37.9</v>
      </c>
      <c r="AG3192" s="10">
        <v>58.12</v>
      </c>
      <c r="AH3192" s="10">
        <f t="shared" si="1478"/>
        <v>305795.25859882345</v>
      </c>
      <c r="AI3192" s="11">
        <f t="shared" si="1492"/>
        <v>0</v>
      </c>
      <c r="AJ3192">
        <f t="shared" si="1493"/>
        <v>0</v>
      </c>
      <c r="AK3192" t="e">
        <f t="shared" si="1479"/>
        <v>#DIV/0!</v>
      </c>
      <c r="AL3192">
        <f t="shared" si="1480"/>
        <v>1.3790599200000004</v>
      </c>
      <c r="AM3192" s="5">
        <f t="shared" si="1481"/>
        <v>2.98</v>
      </c>
      <c r="AN3192">
        <v>0</v>
      </c>
      <c r="AO3192" s="72">
        <f t="shared" si="1482"/>
        <v>0.8</v>
      </c>
      <c r="AP3192" s="72">
        <f t="shared" si="1483"/>
        <v>0.2</v>
      </c>
      <c r="AQ3192" s="72">
        <f t="shared" si="1484"/>
        <v>0.2</v>
      </c>
      <c r="AR3192" s="71" t="e">
        <f t="shared" si="1485"/>
        <v>#DIV/0!</v>
      </c>
      <c r="BA3192">
        <f t="shared" si="1486"/>
        <v>38</v>
      </c>
      <c r="BB3192" s="91" t="e">
        <f t="shared" si="1487"/>
        <v>#DIV/0!</v>
      </c>
    </row>
    <row r="3193" spans="1:54">
      <c r="A3193" s="2" t="s">
        <v>3310</v>
      </c>
      <c r="B3193" s="7" t="s">
        <v>43136</v>
      </c>
      <c r="C3193" s="17">
        <f t="shared" si="1468"/>
        <v>10.9</v>
      </c>
      <c r="D3193" s="28">
        <f t="shared" si="1469"/>
        <v>63</v>
      </c>
      <c r="E3193" s="8">
        <f t="shared" si="1488"/>
        <v>6</v>
      </c>
      <c r="F3193" s="2" t="s">
        <v>8301</v>
      </c>
      <c r="G3193" s="54">
        <f t="shared" si="1489"/>
        <v>10</v>
      </c>
      <c r="H3193" s="20">
        <f t="shared" si="1490"/>
        <v>0.86387140000000007</v>
      </c>
      <c r="I3193" s="14" t="s">
        <v>18256</v>
      </c>
      <c r="J3193" s="14" t="s">
        <v>13286</v>
      </c>
      <c r="K3193" s="14" t="s">
        <v>23221</v>
      </c>
      <c r="L3193" s="14" t="s">
        <v>28175</v>
      </c>
      <c r="M3193" s="28">
        <f t="shared" si="1491"/>
        <v>12.6</v>
      </c>
      <c r="N3193" s="46">
        <f t="shared" si="1470"/>
        <v>6.8</v>
      </c>
      <c r="O3193" s="17">
        <f t="shared" si="1471"/>
        <v>1.8</v>
      </c>
      <c r="P3193" s="17">
        <f t="shared" si="1471"/>
        <v>3.8000000000000003</v>
      </c>
      <c r="Q3193" s="124">
        <f t="shared" si="1472"/>
        <v>0.2</v>
      </c>
      <c r="R3193" s="26">
        <f t="shared" si="1473"/>
        <v>2</v>
      </c>
      <c r="S3193" s="2" t="s">
        <v>33148</v>
      </c>
      <c r="T3193" s="2" t="s">
        <v>38127</v>
      </c>
      <c r="U3193" s="24">
        <f t="shared" si="1474"/>
        <v>336.3</v>
      </c>
      <c r="V3193" s="66">
        <f t="shared" si="1474"/>
        <v>398.3</v>
      </c>
      <c r="W3193" s="54">
        <f t="shared" si="1475"/>
        <v>1</v>
      </c>
      <c r="X3193" s="143">
        <f t="shared" si="1476"/>
        <v>336.3</v>
      </c>
      <c r="Y3193" s="143">
        <f t="shared" si="1477"/>
        <v>0.30000000000000004</v>
      </c>
      <c r="AD3193">
        <v>152</v>
      </c>
      <c r="AE3193">
        <v>-1</v>
      </c>
      <c r="AF3193" s="10">
        <v>37.9</v>
      </c>
      <c r="AG3193" s="10">
        <v>58.12</v>
      </c>
      <c r="AH3193" s="10">
        <f t="shared" si="1478"/>
        <v>196955.86300497095</v>
      </c>
      <c r="AI3193" s="11">
        <f t="shared" si="1492"/>
        <v>0</v>
      </c>
      <c r="AJ3193">
        <f t="shared" si="1493"/>
        <v>0</v>
      </c>
      <c r="AK3193" t="e">
        <f t="shared" si="1479"/>
        <v>#DIV/0!</v>
      </c>
      <c r="AL3193">
        <f t="shared" si="1480"/>
        <v>1.8622392479999992</v>
      </c>
      <c r="AM3193" s="5">
        <f t="shared" si="1481"/>
        <v>1.98</v>
      </c>
      <c r="AN3193">
        <v>0</v>
      </c>
      <c r="AO3193" s="72">
        <f t="shared" si="1482"/>
        <v>2</v>
      </c>
      <c r="AP3193" s="72">
        <f t="shared" si="1483"/>
        <v>0.2</v>
      </c>
      <c r="AQ3193" s="72">
        <f t="shared" si="1484"/>
        <v>0.4</v>
      </c>
      <c r="AR3193" s="71" t="e">
        <f t="shared" si="1485"/>
        <v>#DIV/0!</v>
      </c>
      <c r="BA3193">
        <f t="shared" si="1486"/>
        <v>63</v>
      </c>
      <c r="BB3193" s="91" t="e">
        <f t="shared" si="1487"/>
        <v>#DIV/0!</v>
      </c>
    </row>
    <row r="3194" spans="1:54">
      <c r="A3194" s="2" t="s">
        <v>3311</v>
      </c>
      <c r="B3194" s="7" t="s">
        <v>43137</v>
      </c>
      <c r="C3194" s="17">
        <f t="shared" si="1468"/>
        <v>20.8</v>
      </c>
      <c r="D3194" s="28">
        <f t="shared" si="1469"/>
        <v>57</v>
      </c>
      <c r="E3194" s="8">
        <f t="shared" si="1488"/>
        <v>9</v>
      </c>
      <c r="F3194" s="2" t="s">
        <v>8302</v>
      </c>
      <c r="G3194" s="54">
        <f t="shared" si="1489"/>
        <v>19.900000000000002</v>
      </c>
      <c r="H3194" s="20">
        <f t="shared" si="1490"/>
        <v>0.13798589999999999</v>
      </c>
      <c r="I3194" s="14" t="s">
        <v>18257</v>
      </c>
      <c r="J3194" s="14" t="s">
        <v>13287</v>
      </c>
      <c r="K3194" s="14" t="s">
        <v>23222</v>
      </c>
      <c r="L3194" s="14" t="s">
        <v>28176</v>
      </c>
      <c r="M3194" s="28">
        <f t="shared" si="1491"/>
        <v>12.6</v>
      </c>
      <c r="N3194" s="46">
        <f t="shared" si="1470"/>
        <v>5.4</v>
      </c>
      <c r="O3194" s="17">
        <f t="shared" si="1471"/>
        <v>1.4000000000000001</v>
      </c>
      <c r="P3194" s="17">
        <f t="shared" si="1471"/>
        <v>3.8000000000000003</v>
      </c>
      <c r="Q3194" s="124">
        <f t="shared" si="1472"/>
        <v>0.60000000000000009</v>
      </c>
      <c r="R3194" s="26">
        <f t="shared" si="1473"/>
        <v>0.60000000000000009</v>
      </c>
      <c r="S3194" s="2" t="s">
        <v>33149</v>
      </c>
      <c r="T3194" s="2" t="s">
        <v>38128</v>
      </c>
      <c r="U3194" s="24">
        <f t="shared" si="1474"/>
        <v>329.90000000000003</v>
      </c>
      <c r="V3194" s="66">
        <f t="shared" si="1474"/>
        <v>344</v>
      </c>
      <c r="W3194" s="54">
        <f t="shared" si="1475"/>
        <v>1.99</v>
      </c>
      <c r="X3194" s="143">
        <f t="shared" si="1476"/>
        <v>329.90000000000003</v>
      </c>
      <c r="Y3194" s="143">
        <f t="shared" si="1477"/>
        <v>0.498</v>
      </c>
      <c r="AD3194">
        <v>152</v>
      </c>
      <c r="AE3194">
        <v>-1</v>
      </c>
      <c r="AF3194" s="10">
        <v>37.9</v>
      </c>
      <c r="AG3194" s="10">
        <v>58.12</v>
      </c>
      <c r="AH3194" s="10">
        <f t="shared" si="1478"/>
        <v>301229.32134761766</v>
      </c>
      <c r="AI3194" s="11">
        <f t="shared" si="1492"/>
        <v>0</v>
      </c>
      <c r="AJ3194">
        <f t="shared" si="1493"/>
        <v>0</v>
      </c>
      <c r="AK3194" t="e">
        <f t="shared" si="1479"/>
        <v>#DIV/0!</v>
      </c>
      <c r="AL3194">
        <f t="shared" si="1480"/>
        <v>2.7515490072000004</v>
      </c>
      <c r="AM3194" s="5">
        <f t="shared" si="1481"/>
        <v>3.96</v>
      </c>
      <c r="AN3194">
        <v>0</v>
      </c>
      <c r="AO3194" s="72">
        <f t="shared" si="1482"/>
        <v>0.60000000000000009</v>
      </c>
      <c r="AP3194" s="72">
        <f t="shared" si="1483"/>
        <v>0.60000000000000009</v>
      </c>
      <c r="AQ3194" s="72">
        <f t="shared" si="1484"/>
        <v>0.60000000000000009</v>
      </c>
      <c r="AR3194" s="71" t="e">
        <f t="shared" si="1485"/>
        <v>#DIV/0!</v>
      </c>
      <c r="BA3194">
        <f t="shared" si="1486"/>
        <v>57</v>
      </c>
      <c r="BB3194" s="91" t="e">
        <f t="shared" si="1487"/>
        <v>#DIV/0!</v>
      </c>
    </row>
    <row r="3195" spans="1:54">
      <c r="A3195" s="2" t="s">
        <v>3312</v>
      </c>
      <c r="B3195" s="7" t="s">
        <v>43138</v>
      </c>
      <c r="C3195" s="17">
        <f t="shared" si="1468"/>
        <v>18.2</v>
      </c>
      <c r="D3195" s="28">
        <f t="shared" si="1469"/>
        <v>234</v>
      </c>
      <c r="E3195" s="8">
        <f t="shared" si="1488"/>
        <v>16</v>
      </c>
      <c r="F3195" s="2" t="s">
        <v>8303</v>
      </c>
      <c r="G3195" s="54">
        <f t="shared" si="1489"/>
        <v>17.3</v>
      </c>
      <c r="H3195" s="20">
        <f t="shared" si="1490"/>
        <v>0.40804800000000002</v>
      </c>
      <c r="I3195" s="14" t="s">
        <v>18258</v>
      </c>
      <c r="J3195" s="14" t="s">
        <v>13288</v>
      </c>
      <c r="K3195" s="14" t="s">
        <v>23223</v>
      </c>
      <c r="L3195" s="14" t="s">
        <v>28177</v>
      </c>
      <c r="M3195" s="28">
        <f t="shared" si="1491"/>
        <v>9.8000000000000007</v>
      </c>
      <c r="N3195" s="46">
        <f t="shared" si="1470"/>
        <v>5</v>
      </c>
      <c r="O3195" s="17">
        <f t="shared" si="1471"/>
        <v>1.8</v>
      </c>
      <c r="P3195" s="17">
        <f t="shared" si="1471"/>
        <v>9.4</v>
      </c>
      <c r="Q3195" s="124">
        <f t="shared" si="1472"/>
        <v>1.4000000000000001</v>
      </c>
      <c r="R3195" s="26">
        <f t="shared" si="1473"/>
        <v>2.2000000000000002</v>
      </c>
      <c r="S3195" s="2" t="s">
        <v>33150</v>
      </c>
      <c r="T3195" s="2" t="s">
        <v>38129</v>
      </c>
      <c r="U3195" s="24">
        <f t="shared" si="1474"/>
        <v>507.5</v>
      </c>
      <c r="V3195" s="66">
        <f t="shared" si="1474"/>
        <v>315.60000000000002</v>
      </c>
      <c r="W3195" s="54">
        <f t="shared" si="1475"/>
        <v>1.73</v>
      </c>
      <c r="X3195" s="143">
        <f t="shared" si="1476"/>
        <v>507.5</v>
      </c>
      <c r="Y3195" s="143">
        <f t="shared" si="1477"/>
        <v>0.44599999999999995</v>
      </c>
      <c r="AD3195">
        <v>152</v>
      </c>
      <c r="AE3195">
        <v>-1</v>
      </c>
      <c r="AF3195" s="10">
        <v>37.9</v>
      </c>
      <c r="AG3195" s="10">
        <v>58.12</v>
      </c>
      <c r="AH3195" s="10">
        <f t="shared" si="1478"/>
        <v>337904.56524264114</v>
      </c>
      <c r="AI3195" s="11">
        <f t="shared" si="1492"/>
        <v>0</v>
      </c>
      <c r="AJ3195">
        <f t="shared" si="1493"/>
        <v>0</v>
      </c>
      <c r="AK3195" t="e">
        <f t="shared" si="1479"/>
        <v>#DIV/0!</v>
      </c>
      <c r="AL3195">
        <f t="shared" si="1480"/>
        <v>22.034821248000007</v>
      </c>
      <c r="AM3195" s="5">
        <f t="shared" si="1481"/>
        <v>3.44</v>
      </c>
      <c r="AN3195">
        <v>0</v>
      </c>
      <c r="AO3195" s="72">
        <f t="shared" si="1482"/>
        <v>2.2000000000000002</v>
      </c>
      <c r="AP3195" s="72">
        <f t="shared" si="1483"/>
        <v>1.4000000000000001</v>
      </c>
      <c r="AQ3195" s="72">
        <f t="shared" si="1484"/>
        <v>1.4000000000000001</v>
      </c>
      <c r="AR3195" s="71" t="e">
        <f t="shared" si="1485"/>
        <v>#DIV/0!</v>
      </c>
      <c r="BA3195">
        <f t="shared" si="1486"/>
        <v>234</v>
      </c>
      <c r="BB3195" s="91" t="e">
        <f t="shared" si="1487"/>
        <v>#DIV/0!</v>
      </c>
    </row>
    <row r="3196" spans="1:54">
      <c r="A3196" s="2" t="s">
        <v>3313</v>
      </c>
      <c r="B3196" s="7" t="s">
        <v>43139</v>
      </c>
      <c r="C3196" s="17">
        <f t="shared" si="1468"/>
        <v>10.700000000000001</v>
      </c>
      <c r="D3196" s="28">
        <f t="shared" si="1469"/>
        <v>190</v>
      </c>
      <c r="E3196" s="8">
        <f t="shared" si="1488"/>
        <v>4</v>
      </c>
      <c r="F3196" s="2" t="s">
        <v>8304</v>
      </c>
      <c r="G3196" s="54">
        <f t="shared" si="1489"/>
        <v>9.7999999999999989</v>
      </c>
      <c r="H3196" s="20">
        <f t="shared" si="1490"/>
        <v>0.5062856</v>
      </c>
      <c r="I3196" s="14" t="s">
        <v>18259</v>
      </c>
      <c r="J3196" s="14" t="s">
        <v>13289</v>
      </c>
      <c r="K3196" s="14" t="s">
        <v>23224</v>
      </c>
      <c r="L3196" s="14" t="s">
        <v>28178</v>
      </c>
      <c r="M3196" s="28">
        <f t="shared" si="1491"/>
        <v>12.4</v>
      </c>
      <c r="N3196" s="46">
        <f t="shared" si="1470"/>
        <v>5.4</v>
      </c>
      <c r="O3196" s="17">
        <f t="shared" si="1471"/>
        <v>0.8</v>
      </c>
      <c r="P3196" s="17">
        <f t="shared" si="1471"/>
        <v>4.2</v>
      </c>
      <c r="Q3196" s="124">
        <f t="shared" si="1472"/>
        <v>0.2</v>
      </c>
      <c r="R3196" s="26">
        <f t="shared" si="1473"/>
        <v>0.60000000000000009</v>
      </c>
      <c r="S3196" s="2" t="s">
        <v>33151</v>
      </c>
      <c r="T3196" s="2" t="s">
        <v>38130</v>
      </c>
      <c r="U3196" s="24">
        <f t="shared" si="1474"/>
        <v>463</v>
      </c>
      <c r="V3196" s="66">
        <f t="shared" si="1474"/>
        <v>371.8</v>
      </c>
      <c r="W3196" s="54">
        <f t="shared" si="1475"/>
        <v>0.98</v>
      </c>
      <c r="X3196" s="143">
        <f t="shared" si="1476"/>
        <v>463</v>
      </c>
      <c r="Y3196" s="143">
        <f t="shared" si="1477"/>
        <v>0.29600000000000004</v>
      </c>
      <c r="AD3196">
        <v>152</v>
      </c>
      <c r="AE3196">
        <v>-1</v>
      </c>
      <c r="AF3196" s="10">
        <v>37.9</v>
      </c>
      <c r="AG3196" s="10">
        <v>58.12</v>
      </c>
      <c r="AH3196" s="10">
        <f t="shared" si="1478"/>
        <v>256449.94543080303</v>
      </c>
      <c r="AI3196" s="11">
        <f t="shared" si="1492"/>
        <v>0</v>
      </c>
      <c r="AJ3196">
        <f t="shared" si="1493"/>
        <v>0</v>
      </c>
      <c r="AK3196" t="e">
        <f t="shared" si="1479"/>
        <v>#DIV/0!</v>
      </c>
      <c r="AL3196">
        <f t="shared" si="1480"/>
        <v>0.99532823040000029</v>
      </c>
      <c r="AM3196" s="5">
        <f t="shared" si="1481"/>
        <v>1.9400000000000002</v>
      </c>
      <c r="AN3196">
        <v>0</v>
      </c>
      <c r="AO3196" s="72">
        <f t="shared" si="1482"/>
        <v>0.60000000000000009</v>
      </c>
      <c r="AP3196" s="72">
        <f t="shared" si="1483"/>
        <v>0.2</v>
      </c>
      <c r="AQ3196" s="72">
        <f t="shared" si="1484"/>
        <v>0.4</v>
      </c>
      <c r="AR3196" s="71" t="e">
        <f t="shared" si="1485"/>
        <v>#DIV/0!</v>
      </c>
      <c r="BA3196">
        <f t="shared" si="1486"/>
        <v>190</v>
      </c>
      <c r="BB3196" s="91" t="e">
        <f t="shared" si="1487"/>
        <v>#DIV/0!</v>
      </c>
    </row>
    <row r="3197" spans="1:54">
      <c r="A3197" s="2" t="s">
        <v>3314</v>
      </c>
      <c r="B3197" s="7" t="s">
        <v>43140</v>
      </c>
      <c r="C3197" s="17">
        <f t="shared" si="1468"/>
        <v>19.8</v>
      </c>
      <c r="D3197" s="28">
        <f t="shared" si="1469"/>
        <v>199</v>
      </c>
      <c r="E3197" s="8">
        <f t="shared" si="1488"/>
        <v>16</v>
      </c>
      <c r="F3197" s="2" t="s">
        <v>8305</v>
      </c>
      <c r="G3197" s="54">
        <f t="shared" si="1489"/>
        <v>18.8</v>
      </c>
      <c r="H3197" s="20">
        <f t="shared" si="1490"/>
        <v>0.44160319999999997</v>
      </c>
      <c r="I3197" s="14" t="s">
        <v>18260</v>
      </c>
      <c r="J3197" s="14" t="s">
        <v>13290</v>
      </c>
      <c r="K3197" s="14" t="s">
        <v>23225</v>
      </c>
      <c r="L3197" s="14" t="s">
        <v>28179</v>
      </c>
      <c r="M3197" s="28">
        <f t="shared" si="1491"/>
        <v>10.8</v>
      </c>
      <c r="N3197" s="46">
        <f t="shared" si="1470"/>
        <v>5</v>
      </c>
      <c r="O3197" s="17">
        <f t="shared" si="1471"/>
        <v>1.8</v>
      </c>
      <c r="P3197" s="17">
        <f t="shared" si="1471"/>
        <v>7.4</v>
      </c>
      <c r="Q3197" s="124">
        <f t="shared" si="1472"/>
        <v>1.4000000000000001</v>
      </c>
      <c r="R3197" s="26">
        <f t="shared" si="1473"/>
        <v>2.4000000000000004</v>
      </c>
      <c r="S3197" s="2" t="s">
        <v>33152</v>
      </c>
      <c r="T3197" s="2" t="s">
        <v>38131</v>
      </c>
      <c r="U3197" s="24">
        <f t="shared" si="1474"/>
        <v>472.3</v>
      </c>
      <c r="V3197" s="66">
        <f t="shared" si="1474"/>
        <v>309.5</v>
      </c>
      <c r="W3197" s="54">
        <f t="shared" si="1475"/>
        <v>1.8800000000000001</v>
      </c>
      <c r="X3197" s="143">
        <f t="shared" si="1476"/>
        <v>472.3</v>
      </c>
      <c r="Y3197" s="143">
        <f t="shared" si="1477"/>
        <v>0.47599999999999998</v>
      </c>
      <c r="AD3197">
        <v>152</v>
      </c>
      <c r="AE3197">
        <v>-1</v>
      </c>
      <c r="AF3197" s="10">
        <v>37.9</v>
      </c>
      <c r="AG3197" s="10">
        <v>58.12</v>
      </c>
      <c r="AH3197" s="10">
        <f t="shared" si="1478"/>
        <v>344980.16868013673</v>
      </c>
      <c r="AI3197" s="11">
        <f t="shared" si="1492"/>
        <v>0</v>
      </c>
      <c r="AJ3197">
        <f t="shared" si="1493"/>
        <v>0</v>
      </c>
      <c r="AK3197" t="e">
        <f t="shared" si="1479"/>
        <v>#DIV/0!</v>
      </c>
      <c r="AL3197">
        <f t="shared" si="1480"/>
        <v>17.850828902400007</v>
      </c>
      <c r="AM3197" s="5">
        <f t="shared" si="1481"/>
        <v>3.7600000000000002</v>
      </c>
      <c r="AN3197">
        <v>0</v>
      </c>
      <c r="AO3197" s="72">
        <f t="shared" si="1482"/>
        <v>2.4000000000000004</v>
      </c>
      <c r="AP3197" s="72">
        <f t="shared" si="1483"/>
        <v>1.4000000000000001</v>
      </c>
      <c r="AQ3197" s="72">
        <f t="shared" si="1484"/>
        <v>1.4000000000000001</v>
      </c>
      <c r="AR3197" s="71" t="e">
        <f t="shared" si="1485"/>
        <v>#DIV/0!</v>
      </c>
      <c r="BA3197">
        <f t="shared" si="1486"/>
        <v>199</v>
      </c>
      <c r="BB3197" s="91" t="e">
        <f t="shared" si="1487"/>
        <v>#DIV/0!</v>
      </c>
    </row>
    <row r="3198" spans="1:54">
      <c r="A3198" s="2" t="s">
        <v>3315</v>
      </c>
      <c r="B3198" s="7" t="s">
        <v>43141</v>
      </c>
      <c r="C3198" s="17">
        <f t="shared" si="1468"/>
        <v>32.400000000000006</v>
      </c>
      <c r="D3198" s="28">
        <f t="shared" si="1469"/>
        <v>46</v>
      </c>
      <c r="E3198" s="8">
        <f t="shared" si="1488"/>
        <v>11</v>
      </c>
      <c r="F3198" s="2" t="s">
        <v>8306</v>
      </c>
      <c r="G3198" s="54">
        <f t="shared" si="1489"/>
        <v>31.5</v>
      </c>
      <c r="H3198" s="20">
        <f t="shared" si="1490"/>
        <v>0.32213000000000003</v>
      </c>
      <c r="I3198" s="14" t="s">
        <v>18261</v>
      </c>
      <c r="J3198" s="14" t="s">
        <v>13291</v>
      </c>
      <c r="K3198" s="14" t="s">
        <v>23226</v>
      </c>
      <c r="L3198" s="14" t="s">
        <v>28180</v>
      </c>
      <c r="M3198" s="28">
        <f t="shared" si="1491"/>
        <v>11.9</v>
      </c>
      <c r="N3198" s="46">
        <f t="shared" si="1470"/>
        <v>6.6</v>
      </c>
      <c r="O3198" s="17">
        <f t="shared" si="1471"/>
        <v>1.6</v>
      </c>
      <c r="P3198" s="17">
        <f t="shared" si="1471"/>
        <v>5.2</v>
      </c>
      <c r="Q3198" s="124">
        <f t="shared" si="1472"/>
        <v>0.8</v>
      </c>
      <c r="R3198" s="26">
        <f t="shared" si="1473"/>
        <v>1.2000000000000002</v>
      </c>
      <c r="S3198" s="2" t="s">
        <v>33153</v>
      </c>
      <c r="T3198" s="2" t="s">
        <v>38132</v>
      </c>
      <c r="U3198" s="24">
        <f t="shared" si="1474"/>
        <v>318.90000000000003</v>
      </c>
      <c r="V3198" s="66">
        <f t="shared" si="1474"/>
        <v>321.20000000000005</v>
      </c>
      <c r="W3198" s="54">
        <f t="shared" si="1475"/>
        <v>3.15</v>
      </c>
      <c r="X3198" s="143">
        <f t="shared" si="1476"/>
        <v>318.90000000000003</v>
      </c>
      <c r="Y3198" s="143">
        <f t="shared" si="1477"/>
        <v>0.73</v>
      </c>
      <c r="AD3198">
        <v>152</v>
      </c>
      <c r="AE3198">
        <v>-1</v>
      </c>
      <c r="AF3198" s="10">
        <v>37.9</v>
      </c>
      <c r="AG3198" s="10">
        <v>58.12</v>
      </c>
      <c r="AH3198" s="10">
        <f t="shared" si="1478"/>
        <v>331240.19470881432</v>
      </c>
      <c r="AI3198" s="11">
        <f t="shared" si="1492"/>
        <v>0</v>
      </c>
      <c r="AJ3198">
        <f t="shared" si="1493"/>
        <v>0</v>
      </c>
      <c r="AK3198" t="e">
        <f t="shared" si="1479"/>
        <v>#DIV/0!</v>
      </c>
      <c r="AL3198">
        <f t="shared" si="1480"/>
        <v>6.767854080000002</v>
      </c>
      <c r="AM3198" s="5">
        <f t="shared" si="1481"/>
        <v>6.28</v>
      </c>
      <c r="AN3198">
        <v>0</v>
      </c>
      <c r="AO3198" s="72">
        <f t="shared" si="1482"/>
        <v>1.2000000000000002</v>
      </c>
      <c r="AP3198" s="72">
        <f t="shared" si="1483"/>
        <v>0.8</v>
      </c>
      <c r="AQ3198" s="72">
        <f t="shared" si="1484"/>
        <v>1</v>
      </c>
      <c r="AR3198" s="71" t="e">
        <f t="shared" si="1485"/>
        <v>#DIV/0!</v>
      </c>
      <c r="BA3198">
        <f t="shared" si="1486"/>
        <v>46</v>
      </c>
      <c r="BB3198" s="91" t="e">
        <f t="shared" si="1487"/>
        <v>#DIV/0!</v>
      </c>
    </row>
    <row r="3199" spans="1:54">
      <c r="A3199" s="2" t="s">
        <v>3316</v>
      </c>
      <c r="B3199" s="7" t="s">
        <v>43142</v>
      </c>
      <c r="C3199" s="17">
        <f t="shared" si="1468"/>
        <v>20.100000000000001</v>
      </c>
      <c r="D3199" s="28">
        <f t="shared" si="1469"/>
        <v>67</v>
      </c>
      <c r="E3199" s="8">
        <f t="shared" si="1488"/>
        <v>11</v>
      </c>
      <c r="F3199" s="2" t="s">
        <v>8307</v>
      </c>
      <c r="G3199" s="54">
        <f t="shared" si="1489"/>
        <v>19.100000000000001</v>
      </c>
      <c r="H3199" s="20">
        <f t="shared" si="1490"/>
        <v>0.68735460000000004</v>
      </c>
      <c r="I3199" s="14" t="s">
        <v>18262</v>
      </c>
      <c r="J3199" s="14" t="s">
        <v>13292</v>
      </c>
      <c r="K3199" s="14" t="s">
        <v>23227</v>
      </c>
      <c r="L3199" s="14" t="s">
        <v>28181</v>
      </c>
      <c r="M3199" s="28">
        <f t="shared" si="1491"/>
        <v>10.8</v>
      </c>
      <c r="N3199" s="46">
        <f t="shared" si="1470"/>
        <v>6.4</v>
      </c>
      <c r="O3199" s="17">
        <f t="shared" si="1471"/>
        <v>2.8000000000000003</v>
      </c>
      <c r="P3199" s="17">
        <f t="shared" si="1471"/>
        <v>7.4</v>
      </c>
      <c r="Q3199" s="124">
        <f t="shared" si="1472"/>
        <v>0.4</v>
      </c>
      <c r="R3199" s="26">
        <f t="shared" si="1473"/>
        <v>1</v>
      </c>
      <c r="S3199" s="2" t="s">
        <v>33154</v>
      </c>
      <c r="T3199" s="2" t="s">
        <v>38133</v>
      </c>
      <c r="U3199" s="24">
        <f t="shared" si="1474"/>
        <v>339.90000000000003</v>
      </c>
      <c r="V3199" s="66">
        <f t="shared" si="1474"/>
        <v>294.5</v>
      </c>
      <c r="W3199" s="54">
        <f t="shared" si="1475"/>
        <v>1.91</v>
      </c>
      <c r="X3199" s="143">
        <f t="shared" si="1476"/>
        <v>339.90000000000003</v>
      </c>
      <c r="Y3199" s="143">
        <f t="shared" si="1477"/>
        <v>0.48199999999999998</v>
      </c>
      <c r="AD3199">
        <v>152</v>
      </c>
      <c r="AE3199">
        <v>-1</v>
      </c>
      <c r="AF3199" s="10">
        <v>37.9</v>
      </c>
      <c r="AG3199" s="10">
        <v>58.12</v>
      </c>
      <c r="AH3199" s="10">
        <f t="shared" si="1478"/>
        <v>361477.50880622602</v>
      </c>
      <c r="AI3199" s="11">
        <f t="shared" si="1492"/>
        <v>0</v>
      </c>
      <c r="AJ3199">
        <f t="shared" si="1493"/>
        <v>0</v>
      </c>
      <c r="AK3199" t="e">
        <f t="shared" si="1479"/>
        <v>#DIV/0!</v>
      </c>
      <c r="AL3199">
        <f t="shared" si="1480"/>
        <v>6.4780126879999997</v>
      </c>
      <c r="AM3199" s="5">
        <f t="shared" si="1481"/>
        <v>3.8200000000000003</v>
      </c>
      <c r="AN3199">
        <v>0</v>
      </c>
      <c r="AO3199" s="72">
        <f t="shared" si="1482"/>
        <v>1</v>
      </c>
      <c r="AP3199" s="72">
        <f t="shared" si="1483"/>
        <v>0.4</v>
      </c>
      <c r="AQ3199" s="72">
        <f t="shared" si="1484"/>
        <v>0.4</v>
      </c>
      <c r="AR3199" s="71" t="e">
        <f t="shared" si="1485"/>
        <v>#DIV/0!</v>
      </c>
      <c r="BA3199">
        <f t="shared" si="1486"/>
        <v>67</v>
      </c>
      <c r="BB3199" s="91" t="e">
        <f t="shared" si="1487"/>
        <v>#DIV/0!</v>
      </c>
    </row>
    <row r="3200" spans="1:54">
      <c r="A3200" s="2" t="s">
        <v>3317</v>
      </c>
      <c r="B3200" s="7" t="s">
        <v>43143</v>
      </c>
      <c r="C3200" s="17">
        <f t="shared" si="1468"/>
        <v>19.400000000000002</v>
      </c>
      <c r="D3200" s="28">
        <f t="shared" si="1469"/>
        <v>101</v>
      </c>
      <c r="E3200" s="8">
        <f t="shared" si="1488"/>
        <v>11</v>
      </c>
      <c r="F3200" s="2" t="s">
        <v>8308</v>
      </c>
      <c r="G3200" s="54">
        <f t="shared" si="1489"/>
        <v>18.400000000000002</v>
      </c>
      <c r="H3200" s="20">
        <f t="shared" si="1490"/>
        <v>0.59044469999999993</v>
      </c>
      <c r="I3200" s="14" t="s">
        <v>18263</v>
      </c>
      <c r="J3200" s="14" t="s">
        <v>13293</v>
      </c>
      <c r="K3200" s="14" t="s">
        <v>23228</v>
      </c>
      <c r="L3200" s="14" t="s">
        <v>28182</v>
      </c>
      <c r="M3200" s="28">
        <f t="shared" si="1491"/>
        <v>13.5</v>
      </c>
      <c r="N3200" s="46">
        <f t="shared" si="1470"/>
        <v>6.4</v>
      </c>
      <c r="O3200" s="17">
        <f t="shared" si="1471"/>
        <v>2.2000000000000002</v>
      </c>
      <c r="P3200" s="17">
        <f t="shared" si="1471"/>
        <v>2</v>
      </c>
      <c r="Q3200" s="124">
        <f t="shared" si="1472"/>
        <v>0.60000000000000009</v>
      </c>
      <c r="R3200" s="26">
        <f t="shared" si="1473"/>
        <v>1.6</v>
      </c>
      <c r="S3200" s="2" t="s">
        <v>33155</v>
      </c>
      <c r="T3200" s="2" t="s">
        <v>38134</v>
      </c>
      <c r="U3200" s="24">
        <f t="shared" si="1474"/>
        <v>374.20000000000005</v>
      </c>
      <c r="V3200" s="66">
        <f t="shared" si="1474"/>
        <v>335.3</v>
      </c>
      <c r="W3200" s="54">
        <f t="shared" si="1475"/>
        <v>1.84</v>
      </c>
      <c r="X3200" s="143">
        <f t="shared" si="1476"/>
        <v>374.20000000000005</v>
      </c>
      <c r="Y3200" s="143">
        <f t="shared" si="1477"/>
        <v>0.46799999999999997</v>
      </c>
      <c r="AD3200">
        <v>152</v>
      </c>
      <c r="AE3200">
        <v>-1</v>
      </c>
      <c r="AF3200" s="10">
        <v>37.9</v>
      </c>
      <c r="AG3200" s="10">
        <v>58.12</v>
      </c>
      <c r="AH3200" s="10">
        <f t="shared" si="1478"/>
        <v>313169.52302242327</v>
      </c>
      <c r="AI3200" s="11">
        <f t="shared" si="1492"/>
        <v>0</v>
      </c>
      <c r="AJ3200">
        <f t="shared" si="1493"/>
        <v>0</v>
      </c>
      <c r="AK3200" t="e">
        <f t="shared" si="1479"/>
        <v>#DIV/0!</v>
      </c>
      <c r="AL3200">
        <f t="shared" si="1480"/>
        <v>2.8832693120000008</v>
      </c>
      <c r="AM3200" s="5">
        <f t="shared" si="1481"/>
        <v>3.6800000000000006</v>
      </c>
      <c r="AN3200">
        <v>0</v>
      </c>
      <c r="AO3200" s="72">
        <f t="shared" si="1482"/>
        <v>1.6</v>
      </c>
      <c r="AP3200" s="72">
        <f t="shared" si="1483"/>
        <v>0.60000000000000009</v>
      </c>
      <c r="AQ3200" s="72">
        <f t="shared" si="1484"/>
        <v>0.8</v>
      </c>
      <c r="AR3200" s="71" t="e">
        <f t="shared" si="1485"/>
        <v>#DIV/0!</v>
      </c>
      <c r="BA3200">
        <f t="shared" si="1486"/>
        <v>101</v>
      </c>
      <c r="BB3200" s="91" t="e">
        <f t="shared" si="1487"/>
        <v>#DIV/0!</v>
      </c>
    </row>
    <row r="3201" spans="1:54">
      <c r="A3201" s="2" t="s">
        <v>3318</v>
      </c>
      <c r="B3201" s="7" t="s">
        <v>43144</v>
      </c>
      <c r="C3201" s="17">
        <f t="shared" si="1468"/>
        <v>11.5</v>
      </c>
      <c r="D3201" s="28">
        <f t="shared" si="1469"/>
        <v>84</v>
      </c>
      <c r="E3201" s="8">
        <f t="shared" si="1488"/>
        <v>21</v>
      </c>
      <c r="F3201" s="2" t="s">
        <v>8309</v>
      </c>
      <c r="G3201" s="54">
        <f t="shared" si="1489"/>
        <v>10.6</v>
      </c>
      <c r="H3201" s="20">
        <f t="shared" si="1490"/>
        <v>0.1570589</v>
      </c>
      <c r="I3201" s="14" t="s">
        <v>18264</v>
      </c>
      <c r="J3201" s="14" t="s">
        <v>13294</v>
      </c>
      <c r="K3201" s="14" t="s">
        <v>23229</v>
      </c>
      <c r="L3201" s="14" t="s">
        <v>28183</v>
      </c>
      <c r="M3201" s="28">
        <f t="shared" si="1491"/>
        <v>13.4</v>
      </c>
      <c r="N3201" s="46">
        <f t="shared" si="1470"/>
        <v>5.2</v>
      </c>
      <c r="O3201" s="17">
        <f t="shared" si="1471"/>
        <v>2</v>
      </c>
      <c r="P3201" s="17">
        <f t="shared" si="1471"/>
        <v>2.2000000000000002</v>
      </c>
      <c r="Q3201" s="124">
        <f t="shared" si="1472"/>
        <v>2.4000000000000004</v>
      </c>
      <c r="R3201" s="26">
        <f t="shared" si="1473"/>
        <v>2.8000000000000003</v>
      </c>
      <c r="S3201" s="2" t="s">
        <v>33156</v>
      </c>
      <c r="T3201" s="2" t="s">
        <v>38135</v>
      </c>
      <c r="U3201" s="24">
        <f t="shared" si="1474"/>
        <v>357.3</v>
      </c>
      <c r="V3201" s="66">
        <f t="shared" si="1474"/>
        <v>372.20000000000005</v>
      </c>
      <c r="W3201" s="54">
        <f t="shared" si="1475"/>
        <v>1.06</v>
      </c>
      <c r="X3201" s="143">
        <f t="shared" si="1476"/>
        <v>357.3</v>
      </c>
      <c r="Y3201" s="143">
        <f t="shared" si="1477"/>
        <v>0.31200000000000006</v>
      </c>
      <c r="AD3201">
        <v>152</v>
      </c>
      <c r="AE3201">
        <v>-1</v>
      </c>
      <c r="AF3201" s="10">
        <v>37.9</v>
      </c>
      <c r="AG3201" s="10">
        <v>58.12</v>
      </c>
      <c r="AH3201" s="10">
        <f t="shared" si="1478"/>
        <v>255691.92398401897</v>
      </c>
      <c r="AI3201" s="11">
        <f t="shared" si="1492"/>
        <v>0</v>
      </c>
      <c r="AJ3201">
        <f t="shared" si="1493"/>
        <v>0</v>
      </c>
      <c r="AK3201" t="e">
        <f t="shared" si="1479"/>
        <v>#DIV/0!</v>
      </c>
      <c r="AL3201">
        <f t="shared" si="1480"/>
        <v>10.385034352000002</v>
      </c>
      <c r="AM3201" s="5">
        <f t="shared" si="1481"/>
        <v>2.1</v>
      </c>
      <c r="AN3201">
        <v>0</v>
      </c>
      <c r="AO3201" s="72">
        <f t="shared" si="1482"/>
        <v>2.8000000000000003</v>
      </c>
      <c r="AP3201" s="72">
        <f t="shared" si="1483"/>
        <v>2.4000000000000004</v>
      </c>
      <c r="AQ3201" s="72">
        <f t="shared" si="1484"/>
        <v>2.4000000000000004</v>
      </c>
      <c r="AR3201" s="71" t="e">
        <f t="shared" si="1485"/>
        <v>#DIV/0!</v>
      </c>
      <c r="BA3201">
        <f t="shared" si="1486"/>
        <v>84</v>
      </c>
      <c r="BB3201" s="91" t="e">
        <f t="shared" si="1487"/>
        <v>#DIV/0!</v>
      </c>
    </row>
    <row r="3202" spans="1:54">
      <c r="A3202" s="2" t="s">
        <v>3319</v>
      </c>
      <c r="B3202" s="7" t="s">
        <v>43145</v>
      </c>
      <c r="C3202" s="17">
        <f t="shared" ref="C3202:C3265" si="1494">MROUND(A3202,0.1)+1+AN3202</f>
        <v>31.5</v>
      </c>
      <c r="D3202" s="28">
        <f t="shared" ref="D3202:D3265" si="1495">MROUND(S3202,1)</f>
        <v>31</v>
      </c>
      <c r="E3202" s="8">
        <f t="shared" si="1488"/>
        <v>4</v>
      </c>
      <c r="F3202" s="2" t="s">
        <v>8310</v>
      </c>
      <c r="G3202" s="54">
        <f t="shared" si="1489"/>
        <v>30.5</v>
      </c>
      <c r="H3202" s="20">
        <f t="shared" si="1490"/>
        <v>0.30118620000000002</v>
      </c>
      <c r="I3202" s="14" t="s">
        <v>18265</v>
      </c>
      <c r="J3202" s="14" t="s">
        <v>13295</v>
      </c>
      <c r="K3202" s="14" t="s">
        <v>23230</v>
      </c>
      <c r="L3202" s="14" t="s">
        <v>28184</v>
      </c>
      <c r="M3202" s="28">
        <f t="shared" si="1491"/>
        <v>14.3</v>
      </c>
      <c r="N3202" s="46">
        <f t="shared" ref="N3202:N3265" si="1496">MROUND(L3202,0.2)+5</f>
        <v>5.2</v>
      </c>
      <c r="O3202" s="17">
        <f t="shared" ref="O3202:P3265" si="1497">MROUND(I3202,0.2)</f>
        <v>2.2000000000000002</v>
      </c>
      <c r="P3202" s="17">
        <f t="shared" si="1497"/>
        <v>0.4</v>
      </c>
      <c r="Q3202" s="124">
        <f t="shared" ref="Q3202:Q3265" si="1498">IF(AN3202&gt;0,CEILING((1-H3202)*R3202,0.2),IF(MROUND((1-H3202)*R3202,0.2)&lt;0.2,MROUND((1-H3202)*R3202,0.2)+0.2, MROUND((1-H3202)*R3202,0.2)))</f>
        <v>0.4</v>
      </c>
      <c r="R3202" s="26">
        <f t="shared" ref="R3202:R3265" si="1499">MROUND(K3202,0.2)</f>
        <v>0.60000000000000009</v>
      </c>
      <c r="S3202" s="2" t="s">
        <v>33157</v>
      </c>
      <c r="T3202" s="2" t="s">
        <v>38136</v>
      </c>
      <c r="U3202" s="24">
        <f t="shared" ref="U3202:V3265" si="1500">ROUNDUP(S3202+273,1)</f>
        <v>303.70000000000005</v>
      </c>
      <c r="V3202" s="66">
        <f t="shared" si="1500"/>
        <v>420.70000000000005</v>
      </c>
      <c r="W3202" s="54">
        <f t="shared" ref="W3202:W3265" si="1501">ROUNDUP(A3202/10,2)</f>
        <v>3.05</v>
      </c>
      <c r="X3202" s="143">
        <f t="shared" ref="X3202:X3265" si="1502">U3202</f>
        <v>303.70000000000005</v>
      </c>
      <c r="Y3202" s="143">
        <f t="shared" ref="Y3202:Y3265" si="1503">W3202/5+0.1</f>
        <v>0.71</v>
      </c>
      <c r="AD3202">
        <v>152</v>
      </c>
      <c r="AE3202">
        <v>-1</v>
      </c>
      <c r="AF3202" s="10">
        <v>37.9</v>
      </c>
      <c r="AG3202" s="10">
        <v>58.12</v>
      </c>
      <c r="AH3202" s="10">
        <f t="shared" ref="AH3202:AH3265" si="1504">((1.092*8.3144*(AE3202+273)*(LN(AF3202)-1.013)/(0.93-(AE3202+273)/(AD3202+273)))*((AD3202-T3202)/(AD3202-AE3202))^0.383)*1000/AG3202</f>
        <v>98447.607149192423</v>
      </c>
      <c r="AI3202" s="11">
        <f t="shared" si="1492"/>
        <v>0</v>
      </c>
      <c r="AJ3202">
        <f t="shared" si="1493"/>
        <v>0</v>
      </c>
      <c r="AK3202" t="e">
        <f t="shared" ref="AK3202:AK3265" si="1505">0.07*AJ3202*AI3202/AC3202</f>
        <v>#DIV/0!</v>
      </c>
      <c r="AL3202">
        <f t="shared" ref="AL3202:AL3265" si="1506">(1-H3202)*O3202*P3202*R3202</f>
        <v>0.36897368640000011</v>
      </c>
      <c r="AM3202" s="5">
        <f t="shared" ref="AM3202:AM3265" si="1507">MROUND(A3202,0.1)/5</f>
        <v>6.1</v>
      </c>
      <c r="AN3202">
        <v>0</v>
      </c>
      <c r="AO3202" s="72">
        <f t="shared" ref="AO3202:AO3265" si="1508">CEILING(R3202,0.2)</f>
        <v>0.60000000000000009</v>
      </c>
      <c r="AP3202" s="72">
        <f t="shared" ref="AP3202:AP3265" si="1509">Q3202</f>
        <v>0.4</v>
      </c>
      <c r="AQ3202" s="72">
        <f t="shared" ref="AQ3202:AQ3265" si="1510">CEILING((1-H3202)*R3202,0.2)</f>
        <v>0.60000000000000009</v>
      </c>
      <c r="AR3202" s="71" t="e">
        <f t="shared" ref="AR3202:AR3265" si="1511">AL3202+AK3202</f>
        <v>#DIV/0!</v>
      </c>
      <c r="BA3202">
        <f t="shared" ref="BA3202:BA3265" si="1512">D3202</f>
        <v>31</v>
      </c>
      <c r="BB3202" s="91" t="e">
        <f t="shared" ref="BB3202:BB3265" si="1513">AK3202/AL3202</f>
        <v>#DIV/0!</v>
      </c>
    </row>
    <row r="3203" spans="1:54">
      <c r="A3203" s="2" t="s">
        <v>3320</v>
      </c>
      <c r="B3203" s="7" t="s">
        <v>43146</v>
      </c>
      <c r="C3203" s="17">
        <f t="shared" si="1494"/>
        <v>10.600000000000001</v>
      </c>
      <c r="D3203" s="28">
        <f t="shared" si="1495"/>
        <v>276</v>
      </c>
      <c r="E3203" s="8">
        <f t="shared" ref="E3203:E3266" si="1514">MROUND(SQRT(((P3203*O3203*Q3203)/MAX(O3203,P3203,Q3203)))*10,1)</f>
        <v>15</v>
      </c>
      <c r="F3203" s="2" t="s">
        <v>8311</v>
      </c>
      <c r="G3203" s="54">
        <f t="shared" ref="G3203:G3266" si="1515">ROUNDUP(A3203,1)</f>
        <v>9.6</v>
      </c>
      <c r="H3203" s="20">
        <f t="shared" ref="H3203:H3266" si="1516">F3203/100</f>
        <v>0.52608270000000001</v>
      </c>
      <c r="I3203" s="14" t="s">
        <v>18266</v>
      </c>
      <c r="J3203" s="14" t="s">
        <v>13296</v>
      </c>
      <c r="K3203" s="14" t="s">
        <v>19840</v>
      </c>
      <c r="L3203" s="14" t="s">
        <v>28185</v>
      </c>
      <c r="M3203" s="28">
        <f t="shared" ref="M3203:M3266" si="1517">14.5-P3203/2</f>
        <v>13.4</v>
      </c>
      <c r="N3203" s="46">
        <f t="shared" si="1496"/>
        <v>6.4</v>
      </c>
      <c r="O3203" s="17">
        <f t="shared" si="1497"/>
        <v>1.8</v>
      </c>
      <c r="P3203" s="17">
        <f t="shared" si="1497"/>
        <v>2.2000000000000002</v>
      </c>
      <c r="Q3203" s="124">
        <f t="shared" si="1498"/>
        <v>1.2000000000000002</v>
      </c>
      <c r="R3203" s="26">
        <f t="shared" si="1499"/>
        <v>2.4000000000000004</v>
      </c>
      <c r="S3203" s="2" t="s">
        <v>33158</v>
      </c>
      <c r="T3203" s="2" t="s">
        <v>38137</v>
      </c>
      <c r="U3203" s="24">
        <f t="shared" si="1500"/>
        <v>549.5</v>
      </c>
      <c r="V3203" s="66">
        <f t="shared" si="1500"/>
        <v>323.10000000000002</v>
      </c>
      <c r="W3203" s="54">
        <f t="shared" si="1501"/>
        <v>0.96</v>
      </c>
      <c r="X3203" s="143">
        <f t="shared" si="1502"/>
        <v>549.5</v>
      </c>
      <c r="Y3203" s="143">
        <f t="shared" si="1503"/>
        <v>0.29200000000000004</v>
      </c>
      <c r="AD3203">
        <v>152</v>
      </c>
      <c r="AE3203">
        <v>-1</v>
      </c>
      <c r="AF3203" s="10">
        <v>37.9</v>
      </c>
      <c r="AG3203" s="10">
        <v>58.12</v>
      </c>
      <c r="AH3203" s="10">
        <f t="shared" si="1504"/>
        <v>328883.28765728947</v>
      </c>
      <c r="AI3203" s="11">
        <f t="shared" si="1492"/>
        <v>0</v>
      </c>
      <c r="AJ3203">
        <f t="shared" si="1493"/>
        <v>0</v>
      </c>
      <c r="AK3203" t="e">
        <f t="shared" si="1505"/>
        <v>#DIV/0!</v>
      </c>
      <c r="AL3203">
        <f t="shared" si="1506"/>
        <v>4.5041100192000014</v>
      </c>
      <c r="AM3203" s="5">
        <f t="shared" si="1507"/>
        <v>1.9200000000000004</v>
      </c>
      <c r="AN3203">
        <v>0</v>
      </c>
      <c r="AO3203" s="72">
        <f t="shared" si="1508"/>
        <v>2.4000000000000004</v>
      </c>
      <c r="AP3203" s="72">
        <f t="shared" si="1509"/>
        <v>1.2000000000000002</v>
      </c>
      <c r="AQ3203" s="72">
        <f t="shared" si="1510"/>
        <v>1.2000000000000002</v>
      </c>
      <c r="AR3203" s="71" t="e">
        <f t="shared" si="1511"/>
        <v>#DIV/0!</v>
      </c>
      <c r="BA3203">
        <f t="shared" si="1512"/>
        <v>276</v>
      </c>
      <c r="BB3203" s="91" t="e">
        <f t="shared" si="1513"/>
        <v>#DIV/0!</v>
      </c>
    </row>
    <row r="3204" spans="1:54">
      <c r="A3204" s="2" t="s">
        <v>3321</v>
      </c>
      <c r="B3204" s="7" t="s">
        <v>43147</v>
      </c>
      <c r="C3204" s="17">
        <f t="shared" si="1494"/>
        <v>18.600000000000001</v>
      </c>
      <c r="D3204" s="28">
        <f t="shared" si="1495"/>
        <v>276</v>
      </c>
      <c r="E3204" s="8">
        <f t="shared" si="1514"/>
        <v>9</v>
      </c>
      <c r="F3204" s="2" t="s">
        <v>8312</v>
      </c>
      <c r="G3204" s="54">
        <f t="shared" si="1515"/>
        <v>17.700000000000003</v>
      </c>
      <c r="H3204" s="20">
        <f t="shared" si="1516"/>
        <v>0.52719630000000006</v>
      </c>
      <c r="I3204" s="14" t="s">
        <v>18267</v>
      </c>
      <c r="J3204" s="14" t="s">
        <v>13297</v>
      </c>
      <c r="K3204" s="14" t="s">
        <v>23231</v>
      </c>
      <c r="L3204" s="14" t="s">
        <v>28186</v>
      </c>
      <c r="M3204" s="28">
        <f t="shared" si="1517"/>
        <v>10.7</v>
      </c>
      <c r="N3204" s="46">
        <f t="shared" si="1496"/>
        <v>6</v>
      </c>
      <c r="O3204" s="17">
        <f t="shared" si="1497"/>
        <v>0.8</v>
      </c>
      <c r="P3204" s="17">
        <f t="shared" si="1497"/>
        <v>7.6000000000000005</v>
      </c>
      <c r="Q3204" s="124">
        <f t="shared" si="1498"/>
        <v>1</v>
      </c>
      <c r="R3204" s="26">
        <f t="shared" si="1499"/>
        <v>2</v>
      </c>
      <c r="S3204" s="2" t="s">
        <v>33159</v>
      </c>
      <c r="T3204" s="2" t="s">
        <v>38138</v>
      </c>
      <c r="U3204" s="24">
        <f t="shared" si="1500"/>
        <v>548.80000000000007</v>
      </c>
      <c r="V3204" s="66">
        <f t="shared" si="1500"/>
        <v>419.1</v>
      </c>
      <c r="W3204" s="54">
        <f t="shared" si="1501"/>
        <v>1.77</v>
      </c>
      <c r="X3204" s="143">
        <f t="shared" si="1502"/>
        <v>548.80000000000007</v>
      </c>
      <c r="Y3204" s="143">
        <f t="shared" si="1503"/>
        <v>0.45399999999999996</v>
      </c>
      <c r="AD3204">
        <v>152</v>
      </c>
      <c r="AE3204">
        <v>-1</v>
      </c>
      <c r="AF3204" s="10">
        <v>37.9</v>
      </c>
      <c r="AG3204" s="10">
        <v>58.12</v>
      </c>
      <c r="AH3204" s="10">
        <f t="shared" si="1504"/>
        <v>111108.28899599657</v>
      </c>
      <c r="AI3204" s="11">
        <f t="shared" si="1492"/>
        <v>0</v>
      </c>
      <c r="AJ3204">
        <f t="shared" si="1493"/>
        <v>0</v>
      </c>
      <c r="AK3204" t="e">
        <f t="shared" si="1505"/>
        <v>#DIV/0!</v>
      </c>
      <c r="AL3204">
        <f t="shared" si="1506"/>
        <v>5.749292992</v>
      </c>
      <c r="AM3204" s="5">
        <f t="shared" si="1507"/>
        <v>3.5200000000000005</v>
      </c>
      <c r="AN3204">
        <v>0</v>
      </c>
      <c r="AO3204" s="72">
        <f t="shared" si="1508"/>
        <v>2</v>
      </c>
      <c r="AP3204" s="72">
        <f t="shared" si="1509"/>
        <v>1</v>
      </c>
      <c r="AQ3204" s="72">
        <f t="shared" si="1510"/>
        <v>1</v>
      </c>
      <c r="AR3204" s="71" t="e">
        <f t="shared" si="1511"/>
        <v>#DIV/0!</v>
      </c>
      <c r="BA3204">
        <f t="shared" si="1512"/>
        <v>276</v>
      </c>
      <c r="BB3204" s="91" t="e">
        <f t="shared" si="1513"/>
        <v>#DIV/0!</v>
      </c>
    </row>
    <row r="3205" spans="1:54">
      <c r="A3205" s="2" t="s">
        <v>3322</v>
      </c>
      <c r="B3205" s="7" t="s">
        <v>43148</v>
      </c>
      <c r="C3205" s="17">
        <f t="shared" si="1494"/>
        <v>24.6</v>
      </c>
      <c r="D3205" s="28">
        <f t="shared" si="1495"/>
        <v>80</v>
      </c>
      <c r="E3205" s="8">
        <f t="shared" si="1514"/>
        <v>7</v>
      </c>
      <c r="F3205" s="2" t="s">
        <v>8313</v>
      </c>
      <c r="G3205" s="54">
        <f t="shared" si="1515"/>
        <v>23.6</v>
      </c>
      <c r="H3205" s="20">
        <f t="shared" si="1516"/>
        <v>0.86767989999999995</v>
      </c>
      <c r="I3205" s="14" t="s">
        <v>18268</v>
      </c>
      <c r="J3205" s="14" t="s">
        <v>13298</v>
      </c>
      <c r="K3205" s="14" t="s">
        <v>23232</v>
      </c>
      <c r="L3205" s="14" t="s">
        <v>28187</v>
      </c>
      <c r="M3205" s="28">
        <f t="shared" si="1517"/>
        <v>11.4</v>
      </c>
      <c r="N3205" s="46">
        <f t="shared" si="1496"/>
        <v>6.2</v>
      </c>
      <c r="O3205" s="17">
        <f t="shared" si="1497"/>
        <v>2.2000000000000002</v>
      </c>
      <c r="P3205" s="17">
        <f t="shared" si="1497"/>
        <v>6.2</v>
      </c>
      <c r="Q3205" s="124">
        <f t="shared" si="1498"/>
        <v>0.2</v>
      </c>
      <c r="R3205" s="26">
        <f t="shared" si="1499"/>
        <v>1.4000000000000001</v>
      </c>
      <c r="S3205" s="2" t="s">
        <v>33160</v>
      </c>
      <c r="T3205" s="2" t="s">
        <v>38139</v>
      </c>
      <c r="U3205" s="24">
        <f t="shared" si="1500"/>
        <v>353.5</v>
      </c>
      <c r="V3205" s="66">
        <f t="shared" si="1500"/>
        <v>347.1</v>
      </c>
      <c r="W3205" s="54">
        <f t="shared" si="1501"/>
        <v>2.36</v>
      </c>
      <c r="X3205" s="143">
        <f t="shared" si="1502"/>
        <v>353.5</v>
      </c>
      <c r="Y3205" s="143">
        <f t="shared" si="1503"/>
        <v>0.57199999999999995</v>
      </c>
      <c r="AD3205">
        <v>152</v>
      </c>
      <c r="AE3205">
        <v>-1</v>
      </c>
      <c r="AF3205" s="10">
        <v>37.9</v>
      </c>
      <c r="AG3205" s="10">
        <v>58.12</v>
      </c>
      <c r="AH3205" s="10">
        <f t="shared" si="1504"/>
        <v>296743.326400413</v>
      </c>
      <c r="AI3205" s="11">
        <f t="shared" si="1492"/>
        <v>0</v>
      </c>
      <c r="AJ3205">
        <f t="shared" si="1493"/>
        <v>0</v>
      </c>
      <c r="AK3205" t="e">
        <f t="shared" si="1505"/>
        <v>#DIV/0!</v>
      </c>
      <c r="AL3205">
        <f t="shared" si="1506"/>
        <v>2.5267846296000016</v>
      </c>
      <c r="AM3205" s="5">
        <f t="shared" si="1507"/>
        <v>4.7200000000000006</v>
      </c>
      <c r="AN3205">
        <v>0</v>
      </c>
      <c r="AO3205" s="72">
        <f t="shared" si="1508"/>
        <v>1.4000000000000001</v>
      </c>
      <c r="AP3205" s="72">
        <f t="shared" si="1509"/>
        <v>0.2</v>
      </c>
      <c r="AQ3205" s="72">
        <f t="shared" si="1510"/>
        <v>0.2</v>
      </c>
      <c r="AR3205" s="71" t="e">
        <f t="shared" si="1511"/>
        <v>#DIV/0!</v>
      </c>
      <c r="BA3205">
        <f t="shared" si="1512"/>
        <v>80</v>
      </c>
      <c r="BB3205" s="91" t="e">
        <f t="shared" si="1513"/>
        <v>#DIV/0!</v>
      </c>
    </row>
    <row r="3206" spans="1:54">
      <c r="A3206" s="2" t="s">
        <v>3323</v>
      </c>
      <c r="B3206" s="7" t="s">
        <v>43149</v>
      </c>
      <c r="C3206" s="17">
        <f t="shared" si="1494"/>
        <v>8.4</v>
      </c>
      <c r="D3206" s="28">
        <f t="shared" si="1495"/>
        <v>243</v>
      </c>
      <c r="E3206" s="8">
        <f t="shared" si="1514"/>
        <v>17</v>
      </c>
      <c r="F3206" s="2" t="s">
        <v>126</v>
      </c>
      <c r="G3206" s="54">
        <f t="shared" si="1515"/>
        <v>7.3999999999999995</v>
      </c>
      <c r="H3206" s="20">
        <f t="shared" si="1516"/>
        <v>0.117562</v>
      </c>
      <c r="I3206" s="14" t="s">
        <v>18269</v>
      </c>
      <c r="J3206" s="14" t="s">
        <v>13299</v>
      </c>
      <c r="K3206" s="14" t="s">
        <v>23233</v>
      </c>
      <c r="L3206" s="14" t="s">
        <v>28188</v>
      </c>
      <c r="M3206" s="28">
        <f t="shared" si="1517"/>
        <v>12.9</v>
      </c>
      <c r="N3206" s="46">
        <f t="shared" si="1496"/>
        <v>6</v>
      </c>
      <c r="O3206" s="17">
        <f t="shared" si="1497"/>
        <v>1.6</v>
      </c>
      <c r="P3206" s="17">
        <f t="shared" si="1497"/>
        <v>3.2</v>
      </c>
      <c r="Q3206" s="124">
        <f t="shared" si="1498"/>
        <v>1.8</v>
      </c>
      <c r="R3206" s="26">
        <f t="shared" si="1499"/>
        <v>2</v>
      </c>
      <c r="S3206" s="2" t="s">
        <v>33161</v>
      </c>
      <c r="T3206" s="2" t="s">
        <v>38140</v>
      </c>
      <c r="U3206" s="24">
        <f t="shared" si="1500"/>
        <v>516</v>
      </c>
      <c r="V3206" s="66">
        <f t="shared" si="1500"/>
        <v>323.20000000000005</v>
      </c>
      <c r="W3206" s="54">
        <f t="shared" si="1501"/>
        <v>0.74</v>
      </c>
      <c r="X3206" s="143">
        <f t="shared" si="1502"/>
        <v>516</v>
      </c>
      <c r="Y3206" s="143">
        <f t="shared" si="1503"/>
        <v>0.248</v>
      </c>
      <c r="AD3206">
        <v>152</v>
      </c>
      <c r="AE3206">
        <v>-1</v>
      </c>
      <c r="AF3206" s="10">
        <v>37.9</v>
      </c>
      <c r="AG3206" s="10">
        <v>58.12</v>
      </c>
      <c r="AH3206" s="10">
        <f t="shared" si="1504"/>
        <v>328762.78189245809</v>
      </c>
      <c r="AI3206" s="11">
        <f t="shared" si="1492"/>
        <v>0</v>
      </c>
      <c r="AJ3206">
        <f t="shared" si="1493"/>
        <v>0</v>
      </c>
      <c r="AK3206" t="e">
        <f t="shared" si="1505"/>
        <v>#DIV/0!</v>
      </c>
      <c r="AL3206">
        <f t="shared" si="1506"/>
        <v>9.0361651200000015</v>
      </c>
      <c r="AM3206" s="5">
        <f t="shared" si="1507"/>
        <v>1.48</v>
      </c>
      <c r="AN3206">
        <v>0</v>
      </c>
      <c r="AO3206" s="72">
        <f t="shared" si="1508"/>
        <v>2</v>
      </c>
      <c r="AP3206" s="72">
        <f t="shared" si="1509"/>
        <v>1.8</v>
      </c>
      <c r="AQ3206" s="72">
        <f t="shared" si="1510"/>
        <v>1.8</v>
      </c>
      <c r="AR3206" s="71" t="e">
        <f t="shared" si="1511"/>
        <v>#DIV/0!</v>
      </c>
      <c r="BA3206">
        <f t="shared" si="1512"/>
        <v>243</v>
      </c>
      <c r="BB3206" s="91" t="e">
        <f t="shared" si="1513"/>
        <v>#DIV/0!</v>
      </c>
    </row>
    <row r="3207" spans="1:54">
      <c r="A3207" s="2" t="s">
        <v>3324</v>
      </c>
      <c r="B3207" s="7" t="s">
        <v>43150</v>
      </c>
      <c r="C3207" s="17">
        <f t="shared" si="1494"/>
        <v>6.9</v>
      </c>
      <c r="D3207" s="28">
        <f t="shared" si="1495"/>
        <v>243</v>
      </c>
      <c r="E3207" s="8">
        <f t="shared" si="1514"/>
        <v>12</v>
      </c>
      <c r="F3207" s="2" t="s">
        <v>8314</v>
      </c>
      <c r="G3207" s="54">
        <f t="shared" si="1515"/>
        <v>5.8999999999999995</v>
      </c>
      <c r="H3207" s="20">
        <f t="shared" si="1516"/>
        <v>0.13897589999999999</v>
      </c>
      <c r="I3207" s="14" t="s">
        <v>18270</v>
      </c>
      <c r="J3207" s="14" t="s">
        <v>13300</v>
      </c>
      <c r="K3207" s="14" t="s">
        <v>23234</v>
      </c>
      <c r="L3207" s="14" t="s">
        <v>28189</v>
      </c>
      <c r="M3207" s="28">
        <f t="shared" si="1517"/>
        <v>12.4</v>
      </c>
      <c r="N3207" s="46">
        <f t="shared" si="1496"/>
        <v>6.4</v>
      </c>
      <c r="O3207" s="17">
        <f t="shared" si="1497"/>
        <v>1</v>
      </c>
      <c r="P3207" s="17">
        <f t="shared" si="1497"/>
        <v>4.2</v>
      </c>
      <c r="Q3207" s="124">
        <f t="shared" si="1498"/>
        <v>1.4000000000000001</v>
      </c>
      <c r="R3207" s="26">
        <f t="shared" si="1499"/>
        <v>1.6</v>
      </c>
      <c r="S3207" s="2" t="s">
        <v>33162</v>
      </c>
      <c r="T3207" s="2" t="s">
        <v>38141</v>
      </c>
      <c r="U3207" s="24">
        <f t="shared" si="1500"/>
        <v>516</v>
      </c>
      <c r="V3207" s="66">
        <f t="shared" si="1500"/>
        <v>369.8</v>
      </c>
      <c r="W3207" s="54">
        <f t="shared" si="1501"/>
        <v>0.59</v>
      </c>
      <c r="X3207" s="143">
        <f t="shared" si="1502"/>
        <v>516</v>
      </c>
      <c r="Y3207" s="143">
        <f t="shared" si="1503"/>
        <v>0.218</v>
      </c>
      <c r="AD3207">
        <v>152</v>
      </c>
      <c r="AE3207">
        <v>-1</v>
      </c>
      <c r="AF3207" s="10">
        <v>37.9</v>
      </c>
      <c r="AG3207" s="10">
        <v>58.12</v>
      </c>
      <c r="AH3207" s="10">
        <f t="shared" si="1504"/>
        <v>260156.30015418792</v>
      </c>
      <c r="AI3207" s="11">
        <f t="shared" si="1492"/>
        <v>0</v>
      </c>
      <c r="AJ3207">
        <f t="shared" si="1493"/>
        <v>0</v>
      </c>
      <c r="AK3207" t="e">
        <f t="shared" si="1505"/>
        <v>#DIV/0!</v>
      </c>
      <c r="AL3207">
        <f t="shared" si="1506"/>
        <v>5.7860819520000009</v>
      </c>
      <c r="AM3207" s="5">
        <f t="shared" si="1507"/>
        <v>1.1800000000000002</v>
      </c>
      <c r="AN3207">
        <v>0</v>
      </c>
      <c r="AO3207" s="72">
        <f t="shared" si="1508"/>
        <v>1.6</v>
      </c>
      <c r="AP3207" s="72">
        <f t="shared" si="1509"/>
        <v>1.4000000000000001</v>
      </c>
      <c r="AQ3207" s="72">
        <f t="shared" si="1510"/>
        <v>1.4000000000000001</v>
      </c>
      <c r="AR3207" s="71" t="e">
        <f t="shared" si="1511"/>
        <v>#DIV/0!</v>
      </c>
      <c r="BA3207">
        <f t="shared" si="1512"/>
        <v>243</v>
      </c>
      <c r="BB3207" s="91" t="e">
        <f t="shared" si="1513"/>
        <v>#DIV/0!</v>
      </c>
    </row>
    <row r="3208" spans="1:54">
      <c r="A3208" s="2" t="s">
        <v>3325</v>
      </c>
      <c r="B3208" s="7" t="s">
        <v>43151</v>
      </c>
      <c r="C3208" s="17">
        <f t="shared" si="1494"/>
        <v>12.600000000000001</v>
      </c>
      <c r="D3208" s="28">
        <f t="shared" si="1495"/>
        <v>194</v>
      </c>
      <c r="E3208" s="8">
        <f t="shared" si="1514"/>
        <v>5</v>
      </c>
      <c r="F3208" s="2" t="s">
        <v>8315</v>
      </c>
      <c r="G3208" s="54">
        <f t="shared" si="1515"/>
        <v>11.7</v>
      </c>
      <c r="H3208" s="20">
        <f t="shared" si="1516"/>
        <v>0.89161159999999995</v>
      </c>
      <c r="I3208" s="14" t="s">
        <v>18271</v>
      </c>
      <c r="J3208" s="14" t="s">
        <v>13301</v>
      </c>
      <c r="K3208" s="14" t="s">
        <v>23235</v>
      </c>
      <c r="L3208" s="14" t="s">
        <v>28190</v>
      </c>
      <c r="M3208" s="28">
        <f t="shared" si="1517"/>
        <v>13.4</v>
      </c>
      <c r="N3208" s="46">
        <f t="shared" si="1496"/>
        <v>6</v>
      </c>
      <c r="O3208" s="17">
        <f t="shared" si="1497"/>
        <v>1.4000000000000001</v>
      </c>
      <c r="P3208" s="17">
        <f t="shared" si="1497"/>
        <v>2.2000000000000002</v>
      </c>
      <c r="Q3208" s="124">
        <f t="shared" si="1498"/>
        <v>0.2</v>
      </c>
      <c r="R3208" s="26">
        <f t="shared" si="1499"/>
        <v>0.4</v>
      </c>
      <c r="S3208" s="2" t="s">
        <v>33163</v>
      </c>
      <c r="T3208" s="2" t="s">
        <v>38142</v>
      </c>
      <c r="U3208" s="24">
        <f t="shared" si="1500"/>
        <v>466.90000000000003</v>
      </c>
      <c r="V3208" s="66">
        <f t="shared" si="1500"/>
        <v>296.60000000000002</v>
      </c>
      <c r="W3208" s="54">
        <f t="shared" si="1501"/>
        <v>1.17</v>
      </c>
      <c r="X3208" s="143">
        <f t="shared" si="1502"/>
        <v>466.90000000000003</v>
      </c>
      <c r="Y3208" s="143">
        <f t="shared" si="1503"/>
        <v>0.33399999999999996</v>
      </c>
      <c r="AD3208">
        <v>152</v>
      </c>
      <c r="AE3208">
        <v>-1</v>
      </c>
      <c r="AF3208" s="10">
        <v>37.9</v>
      </c>
      <c r="AG3208" s="10">
        <v>58.12</v>
      </c>
      <c r="AH3208" s="10">
        <f t="shared" si="1504"/>
        <v>359261.74708372151</v>
      </c>
      <c r="AI3208" s="11">
        <f t="shared" si="1492"/>
        <v>0</v>
      </c>
      <c r="AJ3208">
        <f t="shared" si="1493"/>
        <v>0</v>
      </c>
      <c r="AK3208" t="e">
        <f t="shared" si="1505"/>
        <v>#DIV/0!</v>
      </c>
      <c r="AL3208">
        <f t="shared" si="1506"/>
        <v>0.13353450880000009</v>
      </c>
      <c r="AM3208" s="5">
        <f t="shared" si="1507"/>
        <v>2.3200000000000003</v>
      </c>
      <c r="AN3208">
        <v>0</v>
      </c>
      <c r="AO3208" s="72">
        <f t="shared" si="1508"/>
        <v>0.4</v>
      </c>
      <c r="AP3208" s="72">
        <f t="shared" si="1509"/>
        <v>0.2</v>
      </c>
      <c r="AQ3208" s="72">
        <f t="shared" si="1510"/>
        <v>0.2</v>
      </c>
      <c r="AR3208" s="71" t="e">
        <f t="shared" si="1511"/>
        <v>#DIV/0!</v>
      </c>
      <c r="BA3208">
        <f t="shared" si="1512"/>
        <v>194</v>
      </c>
      <c r="BB3208" s="91" t="e">
        <f t="shared" si="1513"/>
        <v>#DIV/0!</v>
      </c>
    </row>
    <row r="3209" spans="1:54">
      <c r="A3209" s="2" t="s">
        <v>3326</v>
      </c>
      <c r="B3209" s="7" t="s">
        <v>43152</v>
      </c>
      <c r="C3209" s="17">
        <f t="shared" si="1494"/>
        <v>17.7</v>
      </c>
      <c r="D3209" s="28">
        <f t="shared" si="1495"/>
        <v>43</v>
      </c>
      <c r="E3209" s="8">
        <f t="shared" si="1514"/>
        <v>12</v>
      </c>
      <c r="F3209" s="2" t="s">
        <v>8316</v>
      </c>
      <c r="G3209" s="54">
        <f t="shared" si="1515"/>
        <v>16.700000000000003</v>
      </c>
      <c r="H3209" s="20">
        <f t="shared" si="1516"/>
        <v>0.26296209999999998</v>
      </c>
      <c r="I3209" s="14" t="s">
        <v>18272</v>
      </c>
      <c r="J3209" s="14" t="s">
        <v>13302</v>
      </c>
      <c r="K3209" s="14" t="s">
        <v>23236</v>
      </c>
      <c r="L3209" s="14" t="s">
        <v>28191</v>
      </c>
      <c r="M3209" s="28">
        <f t="shared" si="1517"/>
        <v>14</v>
      </c>
      <c r="N3209" s="46">
        <f t="shared" si="1496"/>
        <v>6.4</v>
      </c>
      <c r="O3209" s="17">
        <f t="shared" si="1497"/>
        <v>2.8000000000000003</v>
      </c>
      <c r="P3209" s="17">
        <f t="shared" si="1497"/>
        <v>1</v>
      </c>
      <c r="Q3209" s="124">
        <f t="shared" si="1498"/>
        <v>1.4000000000000001</v>
      </c>
      <c r="R3209" s="26">
        <f t="shared" si="1499"/>
        <v>1.8</v>
      </c>
      <c r="S3209" s="2" t="s">
        <v>33164</v>
      </c>
      <c r="T3209" s="2" t="s">
        <v>38143</v>
      </c>
      <c r="U3209" s="24">
        <f t="shared" si="1500"/>
        <v>316</v>
      </c>
      <c r="V3209" s="66">
        <f t="shared" si="1500"/>
        <v>399.1</v>
      </c>
      <c r="W3209" s="54">
        <f t="shared" si="1501"/>
        <v>1.67</v>
      </c>
      <c r="X3209" s="143">
        <f t="shared" si="1502"/>
        <v>316</v>
      </c>
      <c r="Y3209" s="143">
        <f t="shared" si="1503"/>
        <v>0.43399999999999994</v>
      </c>
      <c r="AD3209">
        <v>152</v>
      </c>
      <c r="AE3209">
        <v>-1</v>
      </c>
      <c r="AF3209" s="10">
        <v>37.9</v>
      </c>
      <c r="AG3209" s="10">
        <v>58.12</v>
      </c>
      <c r="AH3209" s="10">
        <f t="shared" si="1504"/>
        <v>194781.61155818755</v>
      </c>
      <c r="AI3209" s="11">
        <f t="shared" si="1492"/>
        <v>0</v>
      </c>
      <c r="AJ3209">
        <f t="shared" si="1493"/>
        <v>0</v>
      </c>
      <c r="AK3209" t="e">
        <f t="shared" si="1505"/>
        <v>#DIV/0!</v>
      </c>
      <c r="AL3209">
        <f t="shared" si="1506"/>
        <v>3.7146710160000009</v>
      </c>
      <c r="AM3209" s="5">
        <f t="shared" si="1507"/>
        <v>3.34</v>
      </c>
      <c r="AN3209">
        <v>0</v>
      </c>
      <c r="AO3209" s="72">
        <f t="shared" si="1508"/>
        <v>1.8</v>
      </c>
      <c r="AP3209" s="72">
        <f t="shared" si="1509"/>
        <v>1.4000000000000001</v>
      </c>
      <c r="AQ3209" s="72">
        <f t="shared" si="1510"/>
        <v>1.4000000000000001</v>
      </c>
      <c r="AR3209" s="71" t="e">
        <f t="shared" si="1511"/>
        <v>#DIV/0!</v>
      </c>
      <c r="BA3209">
        <f t="shared" si="1512"/>
        <v>43</v>
      </c>
      <c r="BB3209" s="91" t="e">
        <f t="shared" si="1513"/>
        <v>#DIV/0!</v>
      </c>
    </row>
    <row r="3210" spans="1:54">
      <c r="A3210" s="2" t="s">
        <v>3327</v>
      </c>
      <c r="B3210" s="7" t="s">
        <v>43153</v>
      </c>
      <c r="C3210" s="17">
        <f t="shared" si="1494"/>
        <v>18.5</v>
      </c>
      <c r="D3210" s="28">
        <f t="shared" si="1495"/>
        <v>203</v>
      </c>
      <c r="E3210" s="8">
        <f t="shared" si="1514"/>
        <v>4</v>
      </c>
      <c r="F3210" s="2" t="s">
        <v>8317</v>
      </c>
      <c r="G3210" s="54">
        <f t="shared" si="1515"/>
        <v>17.600000000000001</v>
      </c>
      <c r="H3210" s="20">
        <f t="shared" si="1516"/>
        <v>0.8008983999999999</v>
      </c>
      <c r="I3210" s="14" t="s">
        <v>18273</v>
      </c>
      <c r="J3210" s="14" t="s">
        <v>13303</v>
      </c>
      <c r="K3210" s="14" t="s">
        <v>23237</v>
      </c>
      <c r="L3210" s="14" t="s">
        <v>28192</v>
      </c>
      <c r="M3210" s="28">
        <f t="shared" si="1517"/>
        <v>13.8</v>
      </c>
      <c r="N3210" s="46">
        <f t="shared" si="1496"/>
        <v>5.8</v>
      </c>
      <c r="O3210" s="17">
        <f t="shared" si="1497"/>
        <v>0.8</v>
      </c>
      <c r="P3210" s="17">
        <f t="shared" si="1497"/>
        <v>1.4000000000000001</v>
      </c>
      <c r="Q3210" s="124">
        <f t="shared" si="1498"/>
        <v>0.2</v>
      </c>
      <c r="R3210" s="26">
        <f t="shared" si="1499"/>
        <v>1</v>
      </c>
      <c r="S3210" s="2" t="s">
        <v>33165</v>
      </c>
      <c r="T3210" s="2" t="s">
        <v>38144</v>
      </c>
      <c r="U3210" s="24">
        <f t="shared" si="1500"/>
        <v>476</v>
      </c>
      <c r="V3210" s="66">
        <f t="shared" si="1500"/>
        <v>321.90000000000003</v>
      </c>
      <c r="W3210" s="54">
        <f t="shared" si="1501"/>
        <v>1.76</v>
      </c>
      <c r="X3210" s="143">
        <f t="shared" si="1502"/>
        <v>476</v>
      </c>
      <c r="Y3210" s="143">
        <f t="shared" si="1503"/>
        <v>0.45199999999999996</v>
      </c>
      <c r="AD3210">
        <v>152</v>
      </c>
      <c r="AE3210">
        <v>-1</v>
      </c>
      <c r="AF3210" s="10">
        <v>37.9</v>
      </c>
      <c r="AG3210" s="10">
        <v>58.12</v>
      </c>
      <c r="AH3210" s="10">
        <f t="shared" si="1504"/>
        <v>330281.13032365253</v>
      </c>
      <c r="AI3210" s="11">
        <f t="shared" si="1492"/>
        <v>0</v>
      </c>
      <c r="AJ3210">
        <f t="shared" si="1493"/>
        <v>0</v>
      </c>
      <c r="AK3210" t="e">
        <f t="shared" si="1505"/>
        <v>#DIV/0!</v>
      </c>
      <c r="AL3210">
        <f t="shared" si="1506"/>
        <v>0.22299379200000014</v>
      </c>
      <c r="AM3210" s="5">
        <f t="shared" si="1507"/>
        <v>3.5</v>
      </c>
      <c r="AN3210">
        <v>0</v>
      </c>
      <c r="AO3210" s="72">
        <f t="shared" si="1508"/>
        <v>1</v>
      </c>
      <c r="AP3210" s="72">
        <f t="shared" si="1509"/>
        <v>0.2</v>
      </c>
      <c r="AQ3210" s="72">
        <f t="shared" si="1510"/>
        <v>0.2</v>
      </c>
      <c r="AR3210" s="71" t="e">
        <f t="shared" si="1511"/>
        <v>#DIV/0!</v>
      </c>
      <c r="BA3210">
        <f t="shared" si="1512"/>
        <v>203</v>
      </c>
      <c r="BB3210" s="91" t="e">
        <f t="shared" si="1513"/>
        <v>#DIV/0!</v>
      </c>
    </row>
    <row r="3211" spans="1:54">
      <c r="A3211" s="2" t="s">
        <v>3328</v>
      </c>
      <c r="B3211" s="7" t="s">
        <v>43154</v>
      </c>
      <c r="C3211" s="17">
        <f t="shared" si="1494"/>
        <v>22.200000000000003</v>
      </c>
      <c r="D3211" s="28">
        <f t="shared" si="1495"/>
        <v>206</v>
      </c>
      <c r="E3211" s="8">
        <f t="shared" si="1514"/>
        <v>7</v>
      </c>
      <c r="F3211" s="2" t="s">
        <v>8318</v>
      </c>
      <c r="G3211" s="54">
        <f t="shared" si="1515"/>
        <v>21.3</v>
      </c>
      <c r="H3211" s="20">
        <f t="shared" si="1516"/>
        <v>0.8068128</v>
      </c>
      <c r="I3211" s="14" t="s">
        <v>18274</v>
      </c>
      <c r="J3211" s="14" t="s">
        <v>13304</v>
      </c>
      <c r="K3211" s="14" t="s">
        <v>23238</v>
      </c>
      <c r="L3211" s="14" t="s">
        <v>28193</v>
      </c>
      <c r="M3211" s="28">
        <f t="shared" si="1517"/>
        <v>13.2</v>
      </c>
      <c r="N3211" s="46">
        <f t="shared" si="1496"/>
        <v>6.8</v>
      </c>
      <c r="O3211" s="17">
        <f t="shared" si="1497"/>
        <v>2.2000000000000002</v>
      </c>
      <c r="P3211" s="17">
        <f t="shared" si="1497"/>
        <v>2.6</v>
      </c>
      <c r="Q3211" s="124">
        <f t="shared" si="1498"/>
        <v>0.2</v>
      </c>
      <c r="R3211" s="26">
        <f t="shared" si="1499"/>
        <v>0.60000000000000009</v>
      </c>
      <c r="S3211" s="2" t="s">
        <v>33166</v>
      </c>
      <c r="T3211" s="2" t="s">
        <v>38145</v>
      </c>
      <c r="U3211" s="24">
        <f t="shared" si="1500"/>
        <v>479.3</v>
      </c>
      <c r="V3211" s="66">
        <f t="shared" si="1500"/>
        <v>422.8</v>
      </c>
      <c r="W3211" s="54">
        <f t="shared" si="1501"/>
        <v>2.13</v>
      </c>
      <c r="X3211" s="143">
        <f t="shared" si="1502"/>
        <v>479.3</v>
      </c>
      <c r="Y3211" s="143">
        <f t="shared" si="1503"/>
        <v>0.52600000000000002</v>
      </c>
      <c r="AD3211">
        <v>152</v>
      </c>
      <c r="AE3211">
        <v>-1</v>
      </c>
      <c r="AF3211" s="10">
        <v>37.9</v>
      </c>
      <c r="AG3211" s="10">
        <v>58.12</v>
      </c>
      <c r="AH3211" s="10">
        <f t="shared" si="1504"/>
        <v>75952.955317284286</v>
      </c>
      <c r="AI3211" s="11">
        <f t="shared" si="1492"/>
        <v>0</v>
      </c>
      <c r="AJ3211">
        <f t="shared" si="1493"/>
        <v>0</v>
      </c>
      <c r="AK3211" t="e">
        <f t="shared" si="1505"/>
        <v>#DIV/0!</v>
      </c>
      <c r="AL3211">
        <f t="shared" si="1506"/>
        <v>0.66301847040000017</v>
      </c>
      <c r="AM3211" s="5">
        <f t="shared" si="1507"/>
        <v>4.24</v>
      </c>
      <c r="AN3211">
        <v>0</v>
      </c>
      <c r="AO3211" s="72">
        <f t="shared" si="1508"/>
        <v>0.60000000000000009</v>
      </c>
      <c r="AP3211" s="72">
        <f t="shared" si="1509"/>
        <v>0.2</v>
      </c>
      <c r="AQ3211" s="72">
        <f t="shared" si="1510"/>
        <v>0.2</v>
      </c>
      <c r="AR3211" s="71" t="e">
        <f t="shared" si="1511"/>
        <v>#DIV/0!</v>
      </c>
      <c r="BA3211">
        <f t="shared" si="1512"/>
        <v>206</v>
      </c>
      <c r="BB3211" s="91" t="e">
        <f t="shared" si="1513"/>
        <v>#DIV/0!</v>
      </c>
    </row>
    <row r="3212" spans="1:54">
      <c r="A3212" s="2" t="s">
        <v>3329</v>
      </c>
      <c r="B3212" s="7" t="s">
        <v>43155</v>
      </c>
      <c r="C3212" s="17">
        <f t="shared" si="1494"/>
        <v>7.1000000000000005</v>
      </c>
      <c r="D3212" s="28">
        <f t="shared" si="1495"/>
        <v>96</v>
      </c>
      <c r="E3212" s="8">
        <f t="shared" si="1514"/>
        <v>6</v>
      </c>
      <c r="F3212" s="2" t="s">
        <v>8319</v>
      </c>
      <c r="G3212" s="54">
        <f t="shared" si="1515"/>
        <v>6.1</v>
      </c>
      <c r="H3212" s="20">
        <f t="shared" si="1516"/>
        <v>0.1124353</v>
      </c>
      <c r="I3212" s="14" t="s">
        <v>18275</v>
      </c>
      <c r="J3212" s="14" t="s">
        <v>13305</v>
      </c>
      <c r="K3212" s="14" t="s">
        <v>23239</v>
      </c>
      <c r="L3212" s="14" t="s">
        <v>28194</v>
      </c>
      <c r="M3212" s="28">
        <f t="shared" si="1517"/>
        <v>12.2</v>
      </c>
      <c r="N3212" s="46">
        <f t="shared" si="1496"/>
        <v>6.8</v>
      </c>
      <c r="O3212" s="17">
        <f t="shared" si="1497"/>
        <v>0.8</v>
      </c>
      <c r="P3212" s="17">
        <f t="shared" si="1497"/>
        <v>4.6000000000000005</v>
      </c>
      <c r="Q3212" s="124">
        <f t="shared" si="1498"/>
        <v>0.4</v>
      </c>
      <c r="R3212" s="26">
        <f t="shared" si="1499"/>
        <v>0.4</v>
      </c>
      <c r="S3212" s="2" t="s">
        <v>33167</v>
      </c>
      <c r="T3212" s="2" t="s">
        <v>38146</v>
      </c>
      <c r="U3212" s="24">
        <f t="shared" si="1500"/>
        <v>369.3</v>
      </c>
      <c r="V3212" s="66">
        <f t="shared" si="1500"/>
        <v>313.3</v>
      </c>
      <c r="W3212" s="54">
        <f t="shared" si="1501"/>
        <v>0.61</v>
      </c>
      <c r="X3212" s="143">
        <f t="shared" si="1502"/>
        <v>369.3</v>
      </c>
      <c r="Y3212" s="143">
        <f t="shared" si="1503"/>
        <v>0.222</v>
      </c>
      <c r="AD3212">
        <v>152</v>
      </c>
      <c r="AE3212">
        <v>-1</v>
      </c>
      <c r="AF3212" s="10">
        <v>37.9</v>
      </c>
      <c r="AG3212" s="10">
        <v>58.12</v>
      </c>
      <c r="AH3212" s="10">
        <f t="shared" si="1504"/>
        <v>340572.52025736438</v>
      </c>
      <c r="AI3212" s="11">
        <f t="shared" si="1492"/>
        <v>0</v>
      </c>
      <c r="AJ3212">
        <f t="shared" si="1493"/>
        <v>0</v>
      </c>
      <c r="AK3212" t="e">
        <f t="shared" si="1505"/>
        <v>#DIV/0!</v>
      </c>
      <c r="AL3212">
        <f t="shared" si="1506"/>
        <v>1.3064952384000001</v>
      </c>
      <c r="AM3212" s="5">
        <f t="shared" si="1507"/>
        <v>1.2200000000000002</v>
      </c>
      <c r="AN3212">
        <v>0</v>
      </c>
      <c r="AO3212" s="72">
        <f t="shared" si="1508"/>
        <v>0.4</v>
      </c>
      <c r="AP3212" s="72">
        <f t="shared" si="1509"/>
        <v>0.4</v>
      </c>
      <c r="AQ3212" s="72">
        <f t="shared" si="1510"/>
        <v>0.4</v>
      </c>
      <c r="AR3212" s="71" t="e">
        <f t="shared" si="1511"/>
        <v>#DIV/0!</v>
      </c>
      <c r="BA3212">
        <f t="shared" si="1512"/>
        <v>96</v>
      </c>
      <c r="BB3212" s="91" t="e">
        <f t="shared" si="1513"/>
        <v>#DIV/0!</v>
      </c>
    </row>
    <row r="3213" spans="1:54">
      <c r="A3213" s="2" t="s">
        <v>3330</v>
      </c>
      <c r="B3213" s="7" t="s">
        <v>43156</v>
      </c>
      <c r="C3213" s="17">
        <f t="shared" si="1494"/>
        <v>37.4</v>
      </c>
      <c r="D3213" s="28">
        <f t="shared" si="1495"/>
        <v>58</v>
      </c>
      <c r="E3213" s="8">
        <f t="shared" si="1514"/>
        <v>11</v>
      </c>
      <c r="F3213" s="2" t="s">
        <v>8320</v>
      </c>
      <c r="G3213" s="54">
        <f t="shared" si="1515"/>
        <v>36.5</v>
      </c>
      <c r="H3213" s="20">
        <f t="shared" si="1516"/>
        <v>0.43546289999999999</v>
      </c>
      <c r="I3213" s="14" t="s">
        <v>18276</v>
      </c>
      <c r="J3213" s="14" t="s">
        <v>13306</v>
      </c>
      <c r="K3213" s="14" t="s">
        <v>23240</v>
      </c>
      <c r="L3213" s="14" t="s">
        <v>28195</v>
      </c>
      <c r="M3213" s="28">
        <f t="shared" si="1517"/>
        <v>12.4</v>
      </c>
      <c r="N3213" s="46">
        <f t="shared" si="1496"/>
        <v>6.8</v>
      </c>
      <c r="O3213" s="17">
        <f t="shared" si="1497"/>
        <v>3</v>
      </c>
      <c r="P3213" s="17">
        <f t="shared" si="1497"/>
        <v>4.2</v>
      </c>
      <c r="Q3213" s="124">
        <f t="shared" si="1498"/>
        <v>0.4</v>
      </c>
      <c r="R3213" s="26">
        <f t="shared" si="1499"/>
        <v>0.60000000000000009</v>
      </c>
      <c r="S3213" s="2" t="s">
        <v>33168</v>
      </c>
      <c r="T3213" s="2" t="s">
        <v>38147</v>
      </c>
      <c r="U3213" s="24">
        <f t="shared" si="1500"/>
        <v>331.5</v>
      </c>
      <c r="V3213" s="66">
        <f t="shared" si="1500"/>
        <v>309.70000000000005</v>
      </c>
      <c r="W3213" s="54">
        <f t="shared" si="1501"/>
        <v>3.65</v>
      </c>
      <c r="X3213" s="143">
        <f t="shared" si="1502"/>
        <v>331.5</v>
      </c>
      <c r="Y3213" s="143">
        <f t="shared" si="1503"/>
        <v>0.83</v>
      </c>
      <c r="AD3213">
        <v>152</v>
      </c>
      <c r="AE3213">
        <v>-1</v>
      </c>
      <c r="AF3213" s="10">
        <v>37.9</v>
      </c>
      <c r="AG3213" s="10">
        <v>58.12</v>
      </c>
      <c r="AH3213" s="10">
        <f t="shared" si="1504"/>
        <v>344827.59119942156</v>
      </c>
      <c r="AI3213" s="11">
        <f t="shared" si="1492"/>
        <v>0</v>
      </c>
      <c r="AJ3213">
        <f t="shared" si="1493"/>
        <v>0</v>
      </c>
      <c r="AK3213" t="e">
        <f t="shared" si="1505"/>
        <v>#DIV/0!</v>
      </c>
      <c r="AL3213">
        <f t="shared" si="1506"/>
        <v>4.2679004760000012</v>
      </c>
      <c r="AM3213" s="5">
        <f t="shared" si="1507"/>
        <v>7.2799999999999994</v>
      </c>
      <c r="AN3213">
        <v>0</v>
      </c>
      <c r="AO3213" s="72">
        <f t="shared" si="1508"/>
        <v>0.60000000000000009</v>
      </c>
      <c r="AP3213" s="72">
        <f t="shared" si="1509"/>
        <v>0.4</v>
      </c>
      <c r="AQ3213" s="72">
        <f t="shared" si="1510"/>
        <v>0.4</v>
      </c>
      <c r="AR3213" s="71" t="e">
        <f t="shared" si="1511"/>
        <v>#DIV/0!</v>
      </c>
      <c r="BA3213">
        <f t="shared" si="1512"/>
        <v>58</v>
      </c>
      <c r="BB3213" s="91" t="e">
        <f t="shared" si="1513"/>
        <v>#DIV/0!</v>
      </c>
    </row>
    <row r="3214" spans="1:54">
      <c r="A3214" s="2" t="s">
        <v>3331</v>
      </c>
      <c r="B3214" s="7" t="s">
        <v>43157</v>
      </c>
      <c r="C3214" s="17">
        <f t="shared" si="1494"/>
        <v>20</v>
      </c>
      <c r="D3214" s="28">
        <f t="shared" si="1495"/>
        <v>128</v>
      </c>
      <c r="E3214" s="8">
        <f t="shared" si="1514"/>
        <v>15</v>
      </c>
      <c r="F3214" s="2" t="s">
        <v>8321</v>
      </c>
      <c r="G3214" s="54">
        <f t="shared" si="1515"/>
        <v>19.100000000000001</v>
      </c>
      <c r="H3214" s="20">
        <f t="shared" si="1516"/>
        <v>0.20839490000000002</v>
      </c>
      <c r="I3214" s="14" t="s">
        <v>18277</v>
      </c>
      <c r="J3214" s="14" t="s">
        <v>13307</v>
      </c>
      <c r="K3214" s="14" t="s">
        <v>23241</v>
      </c>
      <c r="L3214" s="14" t="s">
        <v>28196</v>
      </c>
      <c r="M3214" s="28">
        <f t="shared" si="1517"/>
        <v>10.7</v>
      </c>
      <c r="N3214" s="46">
        <f t="shared" si="1496"/>
        <v>5.8</v>
      </c>
      <c r="O3214" s="17">
        <f t="shared" si="1497"/>
        <v>1</v>
      </c>
      <c r="P3214" s="17">
        <f t="shared" si="1497"/>
        <v>7.6000000000000005</v>
      </c>
      <c r="Q3214" s="124">
        <f t="shared" si="1498"/>
        <v>2.4000000000000004</v>
      </c>
      <c r="R3214" s="26">
        <f t="shared" si="1499"/>
        <v>3</v>
      </c>
      <c r="S3214" s="2" t="s">
        <v>33169</v>
      </c>
      <c r="T3214" s="2" t="s">
        <v>38148</v>
      </c>
      <c r="U3214" s="24">
        <f t="shared" si="1500"/>
        <v>401.1</v>
      </c>
      <c r="V3214" s="66">
        <f t="shared" si="1500"/>
        <v>348.1</v>
      </c>
      <c r="W3214" s="54">
        <f t="shared" si="1501"/>
        <v>1.91</v>
      </c>
      <c r="X3214" s="143">
        <f t="shared" si="1502"/>
        <v>401.1</v>
      </c>
      <c r="Y3214" s="143">
        <f t="shared" si="1503"/>
        <v>0.48199999999999998</v>
      </c>
      <c r="AD3214">
        <v>152</v>
      </c>
      <c r="AE3214">
        <v>-1</v>
      </c>
      <c r="AF3214" s="10">
        <v>37.9</v>
      </c>
      <c r="AG3214" s="10">
        <v>58.12</v>
      </c>
      <c r="AH3214" s="10">
        <f t="shared" si="1504"/>
        <v>295279.33802653418</v>
      </c>
      <c r="AI3214" s="11">
        <f t="shared" si="1492"/>
        <v>0</v>
      </c>
      <c r="AJ3214">
        <f t="shared" si="1493"/>
        <v>0</v>
      </c>
      <c r="AK3214" t="e">
        <f t="shared" si="1505"/>
        <v>#DIV/0!</v>
      </c>
      <c r="AL3214">
        <f t="shared" si="1506"/>
        <v>18.048596279999998</v>
      </c>
      <c r="AM3214" s="5">
        <f t="shared" si="1507"/>
        <v>3.8</v>
      </c>
      <c r="AN3214">
        <v>0</v>
      </c>
      <c r="AO3214" s="72">
        <f t="shared" si="1508"/>
        <v>3</v>
      </c>
      <c r="AP3214" s="72">
        <f t="shared" si="1509"/>
        <v>2.4000000000000004</v>
      </c>
      <c r="AQ3214" s="72">
        <f t="shared" si="1510"/>
        <v>2.4000000000000004</v>
      </c>
      <c r="AR3214" s="71" t="e">
        <f t="shared" si="1511"/>
        <v>#DIV/0!</v>
      </c>
      <c r="BA3214">
        <f t="shared" si="1512"/>
        <v>128</v>
      </c>
      <c r="BB3214" s="91" t="e">
        <f t="shared" si="1513"/>
        <v>#DIV/0!</v>
      </c>
    </row>
    <row r="3215" spans="1:54">
      <c r="A3215" s="2" t="s">
        <v>3332</v>
      </c>
      <c r="B3215" s="7" t="s">
        <v>43158</v>
      </c>
      <c r="C3215" s="17">
        <f t="shared" si="1494"/>
        <v>35.5</v>
      </c>
      <c r="D3215" s="28">
        <f t="shared" si="1495"/>
        <v>93</v>
      </c>
      <c r="E3215" s="8">
        <f t="shared" si="1514"/>
        <v>11</v>
      </c>
      <c r="F3215" s="2" t="s">
        <v>8322</v>
      </c>
      <c r="G3215" s="54">
        <f t="shared" si="1515"/>
        <v>34.6</v>
      </c>
      <c r="H3215" s="20">
        <f t="shared" si="1516"/>
        <v>0.3127509</v>
      </c>
      <c r="I3215" s="14" t="s">
        <v>18278</v>
      </c>
      <c r="J3215" s="14" t="s">
        <v>13308</v>
      </c>
      <c r="K3215" s="14" t="s">
        <v>23242</v>
      </c>
      <c r="L3215" s="14" t="s">
        <v>28197</v>
      </c>
      <c r="M3215" s="28">
        <f t="shared" si="1517"/>
        <v>11.7</v>
      </c>
      <c r="N3215" s="46">
        <f t="shared" si="1496"/>
        <v>5.4</v>
      </c>
      <c r="O3215" s="17">
        <f t="shared" si="1497"/>
        <v>1.6</v>
      </c>
      <c r="P3215" s="17">
        <f t="shared" si="1497"/>
        <v>5.6000000000000005</v>
      </c>
      <c r="Q3215" s="124">
        <f t="shared" si="1498"/>
        <v>0.8</v>
      </c>
      <c r="R3215" s="26">
        <f t="shared" si="1499"/>
        <v>1.2000000000000002</v>
      </c>
      <c r="S3215" s="2" t="s">
        <v>33170</v>
      </c>
      <c r="T3215" s="2" t="s">
        <v>38149</v>
      </c>
      <c r="U3215" s="24">
        <f t="shared" si="1500"/>
        <v>365.6</v>
      </c>
      <c r="V3215" s="66">
        <f t="shared" si="1500"/>
        <v>356.70000000000005</v>
      </c>
      <c r="W3215" s="54">
        <f t="shared" si="1501"/>
        <v>3.46</v>
      </c>
      <c r="X3215" s="143">
        <f t="shared" si="1502"/>
        <v>365.6</v>
      </c>
      <c r="Y3215" s="143">
        <f t="shared" si="1503"/>
        <v>0.79199999999999993</v>
      </c>
      <c r="AD3215">
        <v>152</v>
      </c>
      <c r="AE3215">
        <v>-1</v>
      </c>
      <c r="AF3215" s="10">
        <v>37.9</v>
      </c>
      <c r="AG3215" s="10">
        <v>58.12</v>
      </c>
      <c r="AH3215" s="10">
        <f t="shared" si="1504"/>
        <v>282133.43483532243</v>
      </c>
      <c r="AI3215" s="11">
        <f t="shared" si="1492"/>
        <v>0</v>
      </c>
      <c r="AJ3215">
        <f t="shared" si="1493"/>
        <v>0</v>
      </c>
      <c r="AK3215" t="e">
        <f t="shared" si="1505"/>
        <v>#DIV/0!</v>
      </c>
      <c r="AL3215">
        <f t="shared" si="1506"/>
        <v>7.3893023232000035</v>
      </c>
      <c r="AM3215" s="5">
        <f t="shared" si="1507"/>
        <v>6.9</v>
      </c>
      <c r="AN3215">
        <v>0</v>
      </c>
      <c r="AO3215" s="72">
        <f t="shared" si="1508"/>
        <v>1.2000000000000002</v>
      </c>
      <c r="AP3215" s="72">
        <f t="shared" si="1509"/>
        <v>0.8</v>
      </c>
      <c r="AQ3215" s="72">
        <f t="shared" si="1510"/>
        <v>1</v>
      </c>
      <c r="AR3215" s="71" t="e">
        <f t="shared" si="1511"/>
        <v>#DIV/0!</v>
      </c>
      <c r="BA3215">
        <f t="shared" si="1512"/>
        <v>93</v>
      </c>
      <c r="BB3215" s="91" t="e">
        <f t="shared" si="1513"/>
        <v>#DIV/0!</v>
      </c>
    </row>
    <row r="3216" spans="1:54">
      <c r="A3216" s="2" t="s">
        <v>3333</v>
      </c>
      <c r="B3216" s="7" t="s">
        <v>43159</v>
      </c>
      <c r="C3216" s="17">
        <f t="shared" si="1494"/>
        <v>33.9</v>
      </c>
      <c r="D3216" s="28">
        <f t="shared" si="1495"/>
        <v>141</v>
      </c>
      <c r="E3216" s="8">
        <f t="shared" si="1514"/>
        <v>10</v>
      </c>
      <c r="F3216" s="2" t="s">
        <v>8323</v>
      </c>
      <c r="G3216" s="54">
        <f t="shared" si="1515"/>
        <v>33</v>
      </c>
      <c r="H3216" s="20">
        <f t="shared" si="1516"/>
        <v>0.76032300000000008</v>
      </c>
      <c r="I3216" s="14" t="s">
        <v>18279</v>
      </c>
      <c r="J3216" s="14" t="s">
        <v>13309</v>
      </c>
      <c r="K3216" s="14" t="s">
        <v>23243</v>
      </c>
      <c r="L3216" s="14" t="s">
        <v>28198</v>
      </c>
      <c r="M3216" s="28">
        <f t="shared" si="1517"/>
        <v>11.5</v>
      </c>
      <c r="N3216" s="46">
        <f t="shared" si="1496"/>
        <v>5.6</v>
      </c>
      <c r="O3216" s="17">
        <f t="shared" si="1497"/>
        <v>2.6</v>
      </c>
      <c r="P3216" s="17">
        <f t="shared" si="1497"/>
        <v>6</v>
      </c>
      <c r="Q3216" s="124">
        <f t="shared" si="1498"/>
        <v>0.4</v>
      </c>
      <c r="R3216" s="26">
        <f t="shared" si="1499"/>
        <v>1.4000000000000001</v>
      </c>
      <c r="S3216" s="2" t="s">
        <v>33171</v>
      </c>
      <c r="T3216" s="2" t="s">
        <v>38150</v>
      </c>
      <c r="U3216" s="24">
        <f t="shared" si="1500"/>
        <v>414.1</v>
      </c>
      <c r="V3216" s="66">
        <f t="shared" si="1500"/>
        <v>326.60000000000002</v>
      </c>
      <c r="W3216" s="54">
        <f t="shared" si="1501"/>
        <v>3.3</v>
      </c>
      <c r="X3216" s="143">
        <f t="shared" si="1502"/>
        <v>414.1</v>
      </c>
      <c r="Y3216" s="143">
        <f t="shared" si="1503"/>
        <v>0.7599999999999999</v>
      </c>
      <c r="AD3216">
        <v>152</v>
      </c>
      <c r="AE3216">
        <v>-1</v>
      </c>
      <c r="AF3216" s="10">
        <v>37.9</v>
      </c>
      <c r="AG3216" s="10">
        <v>58.12</v>
      </c>
      <c r="AH3216" s="10">
        <f t="shared" si="1504"/>
        <v>324485.15650270216</v>
      </c>
      <c r="AI3216" s="11">
        <f t="shared" si="1492"/>
        <v>0</v>
      </c>
      <c r="AJ3216">
        <f t="shared" si="1493"/>
        <v>0</v>
      </c>
      <c r="AK3216" t="e">
        <f t="shared" si="1505"/>
        <v>#DIV/0!</v>
      </c>
      <c r="AL3216">
        <f t="shared" si="1506"/>
        <v>5.2345456799999992</v>
      </c>
      <c r="AM3216" s="5">
        <f t="shared" si="1507"/>
        <v>6.58</v>
      </c>
      <c r="AN3216">
        <v>0</v>
      </c>
      <c r="AO3216" s="72">
        <f t="shared" si="1508"/>
        <v>1.4000000000000001</v>
      </c>
      <c r="AP3216" s="72">
        <f t="shared" si="1509"/>
        <v>0.4</v>
      </c>
      <c r="AQ3216" s="72">
        <f t="shared" si="1510"/>
        <v>0.4</v>
      </c>
      <c r="AR3216" s="71" t="e">
        <f t="shared" si="1511"/>
        <v>#DIV/0!</v>
      </c>
      <c r="BA3216">
        <f t="shared" si="1512"/>
        <v>141</v>
      </c>
      <c r="BB3216" s="91" t="e">
        <f t="shared" si="1513"/>
        <v>#DIV/0!</v>
      </c>
    </row>
    <row r="3217" spans="1:54">
      <c r="A3217" s="2" t="s">
        <v>3334</v>
      </c>
      <c r="B3217" s="7" t="s">
        <v>43160</v>
      </c>
      <c r="C3217" s="17">
        <f t="shared" si="1494"/>
        <v>28.400000000000002</v>
      </c>
      <c r="D3217" s="28">
        <f t="shared" si="1495"/>
        <v>226</v>
      </c>
      <c r="E3217" s="8">
        <f t="shared" si="1514"/>
        <v>11</v>
      </c>
      <c r="F3217" s="2" t="s">
        <v>8324</v>
      </c>
      <c r="G3217" s="54">
        <f t="shared" si="1515"/>
        <v>27.400000000000002</v>
      </c>
      <c r="H3217" s="20">
        <f t="shared" si="1516"/>
        <v>0.49965739999999997</v>
      </c>
      <c r="I3217" s="14" t="s">
        <v>18280</v>
      </c>
      <c r="J3217" s="14" t="s">
        <v>13310</v>
      </c>
      <c r="K3217" s="14" t="s">
        <v>23244</v>
      </c>
      <c r="L3217" s="14" t="s">
        <v>28199</v>
      </c>
      <c r="M3217" s="28">
        <f t="shared" si="1517"/>
        <v>12.9</v>
      </c>
      <c r="N3217" s="46">
        <f t="shared" si="1496"/>
        <v>5</v>
      </c>
      <c r="O3217" s="17">
        <f t="shared" si="1497"/>
        <v>2</v>
      </c>
      <c r="P3217" s="17">
        <f t="shared" si="1497"/>
        <v>3.2</v>
      </c>
      <c r="Q3217" s="124">
        <f t="shared" si="1498"/>
        <v>0.60000000000000009</v>
      </c>
      <c r="R3217" s="26">
        <f t="shared" si="1499"/>
        <v>1.2000000000000002</v>
      </c>
      <c r="S3217" s="2" t="s">
        <v>33172</v>
      </c>
      <c r="T3217" s="2" t="s">
        <v>38151</v>
      </c>
      <c r="U3217" s="24">
        <f t="shared" si="1500"/>
        <v>499.1</v>
      </c>
      <c r="V3217" s="66">
        <f t="shared" si="1500"/>
        <v>363.1</v>
      </c>
      <c r="W3217" s="54">
        <f t="shared" si="1501"/>
        <v>2.7399999999999998</v>
      </c>
      <c r="X3217" s="143">
        <f t="shared" si="1502"/>
        <v>499.1</v>
      </c>
      <c r="Y3217" s="143">
        <f t="shared" si="1503"/>
        <v>0.64799999999999991</v>
      </c>
      <c r="AD3217">
        <v>152</v>
      </c>
      <c r="AE3217">
        <v>-1</v>
      </c>
      <c r="AF3217" s="10">
        <v>37.9</v>
      </c>
      <c r="AG3217" s="10">
        <v>58.12</v>
      </c>
      <c r="AH3217" s="10">
        <f t="shared" si="1504"/>
        <v>271804.45522859792</v>
      </c>
      <c r="AI3217" s="11">
        <f t="shared" si="1492"/>
        <v>0</v>
      </c>
      <c r="AJ3217">
        <f t="shared" si="1493"/>
        <v>0</v>
      </c>
      <c r="AK3217" t="e">
        <f t="shared" si="1505"/>
        <v>#DIV/0!</v>
      </c>
      <c r="AL3217">
        <f t="shared" si="1506"/>
        <v>3.8426311680000005</v>
      </c>
      <c r="AM3217" s="5">
        <f t="shared" si="1507"/>
        <v>5.48</v>
      </c>
      <c r="AN3217">
        <v>0</v>
      </c>
      <c r="AO3217" s="72">
        <f t="shared" si="1508"/>
        <v>1.2000000000000002</v>
      </c>
      <c r="AP3217" s="72">
        <f t="shared" si="1509"/>
        <v>0.60000000000000009</v>
      </c>
      <c r="AQ3217" s="72">
        <f t="shared" si="1510"/>
        <v>0.8</v>
      </c>
      <c r="AR3217" s="71" t="e">
        <f t="shared" si="1511"/>
        <v>#DIV/0!</v>
      </c>
      <c r="BA3217">
        <f t="shared" si="1512"/>
        <v>226</v>
      </c>
      <c r="BB3217" s="91" t="e">
        <f t="shared" si="1513"/>
        <v>#DIV/0!</v>
      </c>
    </row>
    <row r="3218" spans="1:54">
      <c r="A3218" s="2" t="s">
        <v>3335</v>
      </c>
      <c r="B3218" s="7" t="s">
        <v>43161</v>
      </c>
      <c r="C3218" s="17">
        <f t="shared" si="1494"/>
        <v>22</v>
      </c>
      <c r="D3218" s="28">
        <f t="shared" si="1495"/>
        <v>190</v>
      </c>
      <c r="E3218" s="8">
        <f t="shared" si="1514"/>
        <v>11</v>
      </c>
      <c r="F3218" s="2" t="s">
        <v>8325</v>
      </c>
      <c r="G3218" s="54">
        <f t="shared" si="1515"/>
        <v>21</v>
      </c>
      <c r="H3218" s="20">
        <f t="shared" si="1516"/>
        <v>0.36738029999999999</v>
      </c>
      <c r="I3218" s="14" t="s">
        <v>18281</v>
      </c>
      <c r="J3218" s="14" t="s">
        <v>13311</v>
      </c>
      <c r="K3218" s="14" t="s">
        <v>23245</v>
      </c>
      <c r="L3218" s="14" t="s">
        <v>28200</v>
      </c>
      <c r="M3218" s="28">
        <f t="shared" si="1517"/>
        <v>12.1</v>
      </c>
      <c r="N3218" s="46">
        <f t="shared" si="1496"/>
        <v>6.2</v>
      </c>
      <c r="O3218" s="17">
        <f t="shared" si="1497"/>
        <v>1.2000000000000002</v>
      </c>
      <c r="P3218" s="17">
        <f t="shared" si="1497"/>
        <v>4.8000000000000007</v>
      </c>
      <c r="Q3218" s="124">
        <f t="shared" si="1498"/>
        <v>1</v>
      </c>
      <c r="R3218" s="26">
        <f t="shared" si="1499"/>
        <v>1.6</v>
      </c>
      <c r="S3218" s="2" t="s">
        <v>33173</v>
      </c>
      <c r="T3218" s="2" t="s">
        <v>38152</v>
      </c>
      <c r="U3218" s="24">
        <f t="shared" si="1500"/>
        <v>463</v>
      </c>
      <c r="V3218" s="66">
        <f t="shared" si="1500"/>
        <v>377.8</v>
      </c>
      <c r="W3218" s="54">
        <f t="shared" si="1501"/>
        <v>2.0999999999999996</v>
      </c>
      <c r="X3218" s="143">
        <f t="shared" si="1502"/>
        <v>463</v>
      </c>
      <c r="Y3218" s="143">
        <f t="shared" si="1503"/>
        <v>0.51999999999999991</v>
      </c>
      <c r="AD3218">
        <v>152</v>
      </c>
      <c r="AE3218">
        <v>-1</v>
      </c>
      <c r="AF3218" s="10">
        <v>37.9</v>
      </c>
      <c r="AG3218" s="10">
        <v>58.12</v>
      </c>
      <c r="AH3218" s="10">
        <f t="shared" si="1504"/>
        <v>245043.57493818484</v>
      </c>
      <c r="AI3218" s="11">
        <f t="shared" si="1492"/>
        <v>0</v>
      </c>
      <c r="AJ3218">
        <f t="shared" si="1493"/>
        <v>0</v>
      </c>
      <c r="AK3218" t="e">
        <f t="shared" si="1505"/>
        <v>#DIV/0!</v>
      </c>
      <c r="AL3218">
        <f t="shared" si="1506"/>
        <v>5.8302231552000023</v>
      </c>
      <c r="AM3218" s="5">
        <f t="shared" si="1507"/>
        <v>4.2</v>
      </c>
      <c r="AN3218">
        <v>0</v>
      </c>
      <c r="AO3218" s="72">
        <f t="shared" si="1508"/>
        <v>1.6</v>
      </c>
      <c r="AP3218" s="72">
        <f t="shared" si="1509"/>
        <v>1</v>
      </c>
      <c r="AQ3218" s="72">
        <f t="shared" si="1510"/>
        <v>1.2000000000000002</v>
      </c>
      <c r="AR3218" s="71" t="e">
        <f t="shared" si="1511"/>
        <v>#DIV/0!</v>
      </c>
      <c r="BA3218">
        <f t="shared" si="1512"/>
        <v>190</v>
      </c>
      <c r="BB3218" s="91" t="e">
        <f t="shared" si="1513"/>
        <v>#DIV/0!</v>
      </c>
    </row>
    <row r="3219" spans="1:54">
      <c r="A3219" s="2" t="s">
        <v>3336</v>
      </c>
      <c r="B3219" s="7" t="s">
        <v>43162</v>
      </c>
      <c r="C3219" s="17">
        <f t="shared" si="1494"/>
        <v>16.8</v>
      </c>
      <c r="D3219" s="28">
        <f t="shared" si="1495"/>
        <v>157</v>
      </c>
      <c r="E3219" s="8">
        <f t="shared" si="1514"/>
        <v>11</v>
      </c>
      <c r="F3219" s="2" t="s">
        <v>8326</v>
      </c>
      <c r="G3219" s="54">
        <f t="shared" si="1515"/>
        <v>15.9</v>
      </c>
      <c r="H3219" s="20">
        <f t="shared" si="1516"/>
        <v>0.30604150000000002</v>
      </c>
      <c r="I3219" s="14" t="s">
        <v>18282</v>
      </c>
      <c r="J3219" s="14" t="s">
        <v>13312</v>
      </c>
      <c r="K3219" s="14" t="s">
        <v>23246</v>
      </c>
      <c r="L3219" s="14" t="s">
        <v>28201</v>
      </c>
      <c r="M3219" s="28">
        <f t="shared" si="1517"/>
        <v>9.6</v>
      </c>
      <c r="N3219" s="46">
        <f t="shared" si="1496"/>
        <v>5.4</v>
      </c>
      <c r="O3219" s="17">
        <f t="shared" si="1497"/>
        <v>3</v>
      </c>
      <c r="P3219" s="17">
        <f t="shared" si="1497"/>
        <v>9.8000000000000007</v>
      </c>
      <c r="Q3219" s="124">
        <f t="shared" si="1498"/>
        <v>0.4</v>
      </c>
      <c r="R3219" s="26">
        <f t="shared" si="1499"/>
        <v>0.60000000000000009</v>
      </c>
      <c r="S3219" s="2" t="s">
        <v>33174</v>
      </c>
      <c r="T3219" s="2" t="s">
        <v>38153</v>
      </c>
      <c r="U3219" s="24">
        <f t="shared" si="1500"/>
        <v>430.5</v>
      </c>
      <c r="V3219" s="66">
        <f t="shared" si="1500"/>
        <v>414</v>
      </c>
      <c r="W3219" s="54">
        <f t="shared" si="1501"/>
        <v>1.59</v>
      </c>
      <c r="X3219" s="143">
        <f t="shared" si="1502"/>
        <v>430.5</v>
      </c>
      <c r="Y3219" s="143">
        <f t="shared" si="1503"/>
        <v>0.41800000000000004</v>
      </c>
      <c r="AD3219">
        <v>152</v>
      </c>
      <c r="AE3219">
        <v>-1</v>
      </c>
      <c r="AF3219" s="10">
        <v>37.9</v>
      </c>
      <c r="AG3219" s="10">
        <v>58.12</v>
      </c>
      <c r="AH3219" s="10">
        <f t="shared" si="1504"/>
        <v>140192.46799855545</v>
      </c>
      <c r="AI3219" s="11">
        <f t="shared" si="1492"/>
        <v>0</v>
      </c>
      <c r="AJ3219">
        <f t="shared" si="1493"/>
        <v>0</v>
      </c>
      <c r="AK3219" t="e">
        <f t="shared" si="1505"/>
        <v>#DIV/0!</v>
      </c>
      <c r="AL3219">
        <f t="shared" si="1506"/>
        <v>12.241427940000001</v>
      </c>
      <c r="AM3219" s="5">
        <f t="shared" si="1507"/>
        <v>3.16</v>
      </c>
      <c r="AN3219">
        <v>0</v>
      </c>
      <c r="AO3219" s="72">
        <f t="shared" si="1508"/>
        <v>0.60000000000000009</v>
      </c>
      <c r="AP3219" s="72">
        <f t="shared" si="1509"/>
        <v>0.4</v>
      </c>
      <c r="AQ3219" s="72">
        <f t="shared" si="1510"/>
        <v>0.60000000000000009</v>
      </c>
      <c r="AR3219" s="71" t="e">
        <f t="shared" si="1511"/>
        <v>#DIV/0!</v>
      </c>
      <c r="BA3219">
        <f t="shared" si="1512"/>
        <v>157</v>
      </c>
      <c r="BB3219" s="91" t="e">
        <f t="shared" si="1513"/>
        <v>#DIV/0!</v>
      </c>
    </row>
    <row r="3220" spans="1:54">
      <c r="A3220" s="2" t="s">
        <v>3337</v>
      </c>
      <c r="B3220" s="7" t="s">
        <v>43163</v>
      </c>
      <c r="C3220" s="17">
        <f t="shared" si="1494"/>
        <v>27.6</v>
      </c>
      <c r="D3220" s="28">
        <f t="shared" si="1495"/>
        <v>96</v>
      </c>
      <c r="E3220" s="8">
        <f t="shared" si="1514"/>
        <v>11</v>
      </c>
      <c r="F3220" s="2" t="s">
        <v>8327</v>
      </c>
      <c r="G3220" s="54">
        <f t="shared" si="1515"/>
        <v>26.6</v>
      </c>
      <c r="H3220" s="20">
        <f t="shared" si="1516"/>
        <v>0.54156669999999996</v>
      </c>
      <c r="I3220" s="14" t="s">
        <v>18283</v>
      </c>
      <c r="J3220" s="14" t="s">
        <v>13313</v>
      </c>
      <c r="K3220" s="14" t="s">
        <v>23247</v>
      </c>
      <c r="L3220" s="14" t="s">
        <v>28202</v>
      </c>
      <c r="M3220" s="28">
        <f t="shared" si="1517"/>
        <v>11.8</v>
      </c>
      <c r="N3220" s="46">
        <f t="shared" si="1496"/>
        <v>6.6</v>
      </c>
      <c r="O3220" s="17">
        <f t="shared" si="1497"/>
        <v>2</v>
      </c>
      <c r="P3220" s="17">
        <f t="shared" si="1497"/>
        <v>5.4</v>
      </c>
      <c r="Q3220" s="124">
        <f t="shared" si="1498"/>
        <v>0.60000000000000009</v>
      </c>
      <c r="R3220" s="26">
        <f t="shared" si="1499"/>
        <v>1.4000000000000001</v>
      </c>
      <c r="S3220" s="2" t="s">
        <v>33175</v>
      </c>
      <c r="T3220" s="2" t="s">
        <v>38154</v>
      </c>
      <c r="U3220" s="24">
        <f t="shared" si="1500"/>
        <v>369.5</v>
      </c>
      <c r="V3220" s="66">
        <f t="shared" si="1500"/>
        <v>319</v>
      </c>
      <c r="W3220" s="54">
        <f t="shared" si="1501"/>
        <v>2.6599999999999997</v>
      </c>
      <c r="X3220" s="143">
        <f t="shared" si="1502"/>
        <v>369.5</v>
      </c>
      <c r="Y3220" s="143">
        <f t="shared" si="1503"/>
        <v>0.6319999999999999</v>
      </c>
      <c r="AD3220">
        <v>152</v>
      </c>
      <c r="AE3220">
        <v>-1</v>
      </c>
      <c r="AF3220" s="10">
        <v>37.9</v>
      </c>
      <c r="AG3220" s="10">
        <v>58.12</v>
      </c>
      <c r="AH3220" s="10">
        <f t="shared" si="1504"/>
        <v>333801.84698973625</v>
      </c>
      <c r="AI3220" s="11">
        <f t="shared" si="1492"/>
        <v>0</v>
      </c>
      <c r="AJ3220">
        <f t="shared" si="1493"/>
        <v>0</v>
      </c>
      <c r="AK3220" t="e">
        <f t="shared" si="1505"/>
        <v>#DIV/0!</v>
      </c>
      <c r="AL3220">
        <f t="shared" si="1506"/>
        <v>6.9315114960000015</v>
      </c>
      <c r="AM3220" s="5">
        <f t="shared" si="1507"/>
        <v>5.32</v>
      </c>
      <c r="AN3220">
        <v>0</v>
      </c>
      <c r="AO3220" s="72">
        <f t="shared" si="1508"/>
        <v>1.4000000000000001</v>
      </c>
      <c r="AP3220" s="72">
        <f t="shared" si="1509"/>
        <v>0.60000000000000009</v>
      </c>
      <c r="AQ3220" s="72">
        <f t="shared" si="1510"/>
        <v>0.8</v>
      </c>
      <c r="AR3220" s="71" t="e">
        <f t="shared" si="1511"/>
        <v>#DIV/0!</v>
      </c>
      <c r="BA3220">
        <f t="shared" si="1512"/>
        <v>96</v>
      </c>
      <c r="BB3220" s="91" t="e">
        <f t="shared" si="1513"/>
        <v>#DIV/0!</v>
      </c>
    </row>
    <row r="3221" spans="1:54">
      <c r="A3221" s="2" t="s">
        <v>3338</v>
      </c>
      <c r="B3221" s="7" t="s">
        <v>43164</v>
      </c>
      <c r="C3221" s="17">
        <f t="shared" si="1494"/>
        <v>13.100000000000001</v>
      </c>
      <c r="D3221" s="28">
        <f t="shared" si="1495"/>
        <v>194</v>
      </c>
      <c r="E3221" s="8">
        <f t="shared" si="1514"/>
        <v>8</v>
      </c>
      <c r="F3221" s="2" t="s">
        <v>8328</v>
      </c>
      <c r="G3221" s="54">
        <f t="shared" si="1515"/>
        <v>12.2</v>
      </c>
      <c r="H3221" s="20">
        <f t="shared" si="1516"/>
        <v>0.48341000000000001</v>
      </c>
      <c r="I3221" s="14" t="s">
        <v>18284</v>
      </c>
      <c r="J3221" s="14" t="s">
        <v>13314</v>
      </c>
      <c r="K3221" s="14" t="s">
        <v>23248</v>
      </c>
      <c r="L3221" s="14" t="s">
        <v>28203</v>
      </c>
      <c r="M3221" s="28">
        <f t="shared" si="1517"/>
        <v>10</v>
      </c>
      <c r="N3221" s="46">
        <f t="shared" si="1496"/>
        <v>6.4</v>
      </c>
      <c r="O3221" s="17">
        <f t="shared" si="1497"/>
        <v>1.6</v>
      </c>
      <c r="P3221" s="17">
        <f t="shared" si="1497"/>
        <v>9</v>
      </c>
      <c r="Q3221" s="124">
        <f t="shared" si="1498"/>
        <v>0.4</v>
      </c>
      <c r="R3221" s="26">
        <f t="shared" si="1499"/>
        <v>0.60000000000000009</v>
      </c>
      <c r="S3221" s="2" t="s">
        <v>33176</v>
      </c>
      <c r="T3221" s="2" t="s">
        <v>38155</v>
      </c>
      <c r="U3221" s="24">
        <f t="shared" si="1500"/>
        <v>467.3</v>
      </c>
      <c r="V3221" s="66">
        <f t="shared" si="1500"/>
        <v>351.8</v>
      </c>
      <c r="W3221" s="54">
        <f t="shared" si="1501"/>
        <v>1.22</v>
      </c>
      <c r="X3221" s="143">
        <f t="shared" si="1502"/>
        <v>467.3</v>
      </c>
      <c r="Y3221" s="143">
        <f t="shared" si="1503"/>
        <v>0.34399999999999997</v>
      </c>
      <c r="AD3221">
        <v>152</v>
      </c>
      <c r="AE3221">
        <v>-1</v>
      </c>
      <c r="AF3221" s="10">
        <v>37.9</v>
      </c>
      <c r="AG3221" s="10">
        <v>58.12</v>
      </c>
      <c r="AH3221" s="10">
        <f t="shared" si="1504"/>
        <v>289811.96974515525</v>
      </c>
      <c r="AI3221" s="11">
        <f t="shared" si="1492"/>
        <v>0</v>
      </c>
      <c r="AJ3221">
        <f t="shared" si="1493"/>
        <v>0</v>
      </c>
      <c r="AK3221" t="e">
        <f t="shared" si="1505"/>
        <v>#DIV/0!</v>
      </c>
      <c r="AL3221">
        <f t="shared" si="1506"/>
        <v>4.4633376000000009</v>
      </c>
      <c r="AM3221" s="5">
        <f t="shared" si="1507"/>
        <v>2.4200000000000004</v>
      </c>
      <c r="AN3221">
        <v>0</v>
      </c>
      <c r="AO3221" s="72">
        <f t="shared" si="1508"/>
        <v>0.60000000000000009</v>
      </c>
      <c r="AP3221" s="72">
        <f t="shared" si="1509"/>
        <v>0.4</v>
      </c>
      <c r="AQ3221" s="72">
        <f t="shared" si="1510"/>
        <v>0.4</v>
      </c>
      <c r="AR3221" s="71" t="e">
        <f t="shared" si="1511"/>
        <v>#DIV/0!</v>
      </c>
      <c r="BA3221">
        <f t="shared" si="1512"/>
        <v>194</v>
      </c>
      <c r="BB3221" s="91" t="e">
        <f t="shared" si="1513"/>
        <v>#DIV/0!</v>
      </c>
    </row>
    <row r="3222" spans="1:54">
      <c r="A3222" s="2" t="s">
        <v>3339</v>
      </c>
      <c r="B3222" s="7" t="s">
        <v>43165</v>
      </c>
      <c r="C3222" s="17">
        <f t="shared" si="1494"/>
        <v>21</v>
      </c>
      <c r="D3222" s="28">
        <f t="shared" si="1495"/>
        <v>177</v>
      </c>
      <c r="E3222" s="8">
        <f t="shared" si="1514"/>
        <v>12</v>
      </c>
      <c r="F3222" s="2" t="s">
        <v>8329</v>
      </c>
      <c r="G3222" s="54">
        <f t="shared" si="1515"/>
        <v>20.100000000000001</v>
      </c>
      <c r="H3222" s="20">
        <f t="shared" si="1516"/>
        <v>0.58757550000000003</v>
      </c>
      <c r="I3222" s="14" t="s">
        <v>18285</v>
      </c>
      <c r="J3222" s="14" t="s">
        <v>13315</v>
      </c>
      <c r="K3222" s="14" t="s">
        <v>23249</v>
      </c>
      <c r="L3222" s="14" t="s">
        <v>28204</v>
      </c>
      <c r="M3222" s="28">
        <f t="shared" si="1517"/>
        <v>11</v>
      </c>
      <c r="N3222" s="46">
        <f t="shared" si="1496"/>
        <v>6.6</v>
      </c>
      <c r="O3222" s="17">
        <f t="shared" si="1497"/>
        <v>2.4000000000000004</v>
      </c>
      <c r="P3222" s="17">
        <f t="shared" si="1497"/>
        <v>7</v>
      </c>
      <c r="Q3222" s="124">
        <f t="shared" si="1498"/>
        <v>0.60000000000000009</v>
      </c>
      <c r="R3222" s="26">
        <f t="shared" si="1499"/>
        <v>1.6</v>
      </c>
      <c r="S3222" s="2" t="s">
        <v>33177</v>
      </c>
      <c r="T3222" s="2" t="s">
        <v>38156</v>
      </c>
      <c r="U3222" s="24">
        <f t="shared" si="1500"/>
        <v>449.6</v>
      </c>
      <c r="V3222" s="66">
        <f t="shared" si="1500"/>
        <v>341.6</v>
      </c>
      <c r="W3222" s="54">
        <f t="shared" si="1501"/>
        <v>2.0099999999999998</v>
      </c>
      <c r="X3222" s="143">
        <f t="shared" si="1502"/>
        <v>449.6</v>
      </c>
      <c r="Y3222" s="143">
        <f t="shared" si="1503"/>
        <v>0.502</v>
      </c>
      <c r="AD3222">
        <v>152</v>
      </c>
      <c r="AE3222">
        <v>-1</v>
      </c>
      <c r="AF3222" s="10">
        <v>37.9</v>
      </c>
      <c r="AG3222" s="10">
        <v>58.12</v>
      </c>
      <c r="AH3222" s="10">
        <f t="shared" si="1504"/>
        <v>304567.58845261054</v>
      </c>
      <c r="AI3222" s="11">
        <f t="shared" si="1492"/>
        <v>0</v>
      </c>
      <c r="AJ3222">
        <f t="shared" si="1493"/>
        <v>0</v>
      </c>
      <c r="AK3222" t="e">
        <f t="shared" si="1505"/>
        <v>#DIV/0!</v>
      </c>
      <c r="AL3222">
        <f t="shared" si="1506"/>
        <v>11.085970560000002</v>
      </c>
      <c r="AM3222" s="5">
        <f t="shared" si="1507"/>
        <v>4</v>
      </c>
      <c r="AN3222">
        <v>0</v>
      </c>
      <c r="AO3222" s="72">
        <f t="shared" si="1508"/>
        <v>1.6</v>
      </c>
      <c r="AP3222" s="72">
        <f t="shared" si="1509"/>
        <v>0.60000000000000009</v>
      </c>
      <c r="AQ3222" s="72">
        <f t="shared" si="1510"/>
        <v>0.8</v>
      </c>
      <c r="AR3222" s="71" t="e">
        <f t="shared" si="1511"/>
        <v>#DIV/0!</v>
      </c>
      <c r="BA3222">
        <f t="shared" si="1512"/>
        <v>177</v>
      </c>
      <c r="BB3222" s="91" t="e">
        <f t="shared" si="1513"/>
        <v>#DIV/0!</v>
      </c>
    </row>
    <row r="3223" spans="1:54">
      <c r="A3223" s="2" t="s">
        <v>3340</v>
      </c>
      <c r="B3223" s="7" t="s">
        <v>43166</v>
      </c>
      <c r="C3223" s="17">
        <f t="shared" si="1494"/>
        <v>22.6</v>
      </c>
      <c r="D3223" s="28">
        <f t="shared" si="1495"/>
        <v>11</v>
      </c>
      <c r="E3223" s="8">
        <f t="shared" si="1514"/>
        <v>17</v>
      </c>
      <c r="F3223" s="2" t="s">
        <v>8330</v>
      </c>
      <c r="G3223" s="54">
        <f t="shared" si="1515"/>
        <v>21.700000000000003</v>
      </c>
      <c r="H3223" s="20">
        <f t="shared" si="1516"/>
        <v>0.4876528</v>
      </c>
      <c r="I3223" s="14" t="s">
        <v>18286</v>
      </c>
      <c r="J3223" s="14" t="s">
        <v>13316</v>
      </c>
      <c r="K3223" s="14" t="s">
        <v>23250</v>
      </c>
      <c r="L3223" s="14" t="s">
        <v>28205</v>
      </c>
      <c r="M3223" s="28">
        <f t="shared" si="1517"/>
        <v>12.2</v>
      </c>
      <c r="N3223" s="46">
        <f t="shared" si="1496"/>
        <v>5.6</v>
      </c>
      <c r="O3223" s="17">
        <f t="shared" si="1497"/>
        <v>2</v>
      </c>
      <c r="P3223" s="17">
        <f t="shared" si="1497"/>
        <v>4.6000000000000005</v>
      </c>
      <c r="Q3223" s="124">
        <f t="shared" si="1498"/>
        <v>1.4000000000000001</v>
      </c>
      <c r="R3223" s="26">
        <f t="shared" si="1499"/>
        <v>2.8000000000000003</v>
      </c>
      <c r="S3223" s="2" t="s">
        <v>33178</v>
      </c>
      <c r="T3223" s="2" t="s">
        <v>38157</v>
      </c>
      <c r="U3223" s="24">
        <f t="shared" si="1500"/>
        <v>284.5</v>
      </c>
      <c r="V3223" s="66">
        <f t="shared" si="1500"/>
        <v>309.60000000000002</v>
      </c>
      <c r="W3223" s="54">
        <f t="shared" si="1501"/>
        <v>2.17</v>
      </c>
      <c r="X3223" s="143">
        <f t="shared" si="1502"/>
        <v>284.5</v>
      </c>
      <c r="Y3223" s="143">
        <f t="shared" si="1503"/>
        <v>0.53400000000000003</v>
      </c>
      <c r="AD3223">
        <v>152</v>
      </c>
      <c r="AE3223">
        <v>-1</v>
      </c>
      <c r="AF3223" s="10">
        <v>37.9</v>
      </c>
      <c r="AG3223" s="10">
        <v>58.12</v>
      </c>
      <c r="AH3223" s="10">
        <f t="shared" si="1504"/>
        <v>344913.57241765998</v>
      </c>
      <c r="AI3223" s="11">
        <f t="shared" si="1492"/>
        <v>0</v>
      </c>
      <c r="AJ3223">
        <f t="shared" si="1493"/>
        <v>0</v>
      </c>
      <c r="AK3223" t="e">
        <f t="shared" si="1505"/>
        <v>#DIV/0!</v>
      </c>
      <c r="AL3223">
        <f t="shared" si="1506"/>
        <v>13.198063872000004</v>
      </c>
      <c r="AM3223" s="5">
        <f t="shared" si="1507"/>
        <v>4.32</v>
      </c>
      <c r="AN3223">
        <v>0</v>
      </c>
      <c r="AO3223" s="72">
        <f t="shared" si="1508"/>
        <v>2.8000000000000003</v>
      </c>
      <c r="AP3223" s="72">
        <f t="shared" si="1509"/>
        <v>1.4000000000000001</v>
      </c>
      <c r="AQ3223" s="72">
        <f t="shared" si="1510"/>
        <v>1.6</v>
      </c>
      <c r="AR3223" s="71" t="e">
        <f t="shared" si="1511"/>
        <v>#DIV/0!</v>
      </c>
      <c r="BA3223">
        <f t="shared" si="1512"/>
        <v>11</v>
      </c>
      <c r="BB3223" s="91" t="e">
        <f t="shared" si="1513"/>
        <v>#DIV/0!</v>
      </c>
    </row>
    <row r="3224" spans="1:54">
      <c r="A3224" s="2" t="s">
        <v>3341</v>
      </c>
      <c r="B3224" s="7" t="s">
        <v>43167</v>
      </c>
      <c r="C3224" s="17">
        <f t="shared" si="1494"/>
        <v>9.4</v>
      </c>
      <c r="D3224" s="28">
        <f t="shared" si="1495"/>
        <v>244</v>
      </c>
      <c r="E3224" s="8">
        <f t="shared" si="1514"/>
        <v>19</v>
      </c>
      <c r="F3224" s="2" t="s">
        <v>8331</v>
      </c>
      <c r="G3224" s="54">
        <f t="shared" si="1515"/>
        <v>8.4</v>
      </c>
      <c r="H3224" s="20">
        <f t="shared" si="1516"/>
        <v>0.41921030000000004</v>
      </c>
      <c r="I3224" s="14" t="s">
        <v>18287</v>
      </c>
      <c r="J3224" s="14" t="s">
        <v>13317</v>
      </c>
      <c r="K3224" s="14" t="s">
        <v>23251</v>
      </c>
      <c r="L3224" s="14" t="s">
        <v>28206</v>
      </c>
      <c r="M3224" s="28">
        <f t="shared" si="1517"/>
        <v>10.1</v>
      </c>
      <c r="N3224" s="46">
        <f t="shared" si="1496"/>
        <v>5.8</v>
      </c>
      <c r="O3224" s="17">
        <f t="shared" si="1497"/>
        <v>2.6</v>
      </c>
      <c r="P3224" s="17">
        <f t="shared" si="1497"/>
        <v>8.8000000000000007</v>
      </c>
      <c r="Q3224" s="124">
        <f t="shared" si="1498"/>
        <v>1.4000000000000001</v>
      </c>
      <c r="R3224" s="26">
        <f t="shared" si="1499"/>
        <v>2.4000000000000004</v>
      </c>
      <c r="S3224" s="2" t="s">
        <v>33179</v>
      </c>
      <c r="T3224" s="2" t="s">
        <v>38158</v>
      </c>
      <c r="U3224" s="24">
        <f t="shared" si="1500"/>
        <v>516.9</v>
      </c>
      <c r="V3224" s="66">
        <f t="shared" si="1500"/>
        <v>369.3</v>
      </c>
      <c r="W3224" s="54">
        <f t="shared" si="1501"/>
        <v>0.84</v>
      </c>
      <c r="X3224" s="143">
        <f t="shared" si="1502"/>
        <v>516.9</v>
      </c>
      <c r="Y3224" s="143">
        <f t="shared" si="1503"/>
        <v>0.26800000000000002</v>
      </c>
      <c r="AD3224">
        <v>152</v>
      </c>
      <c r="AE3224">
        <v>-1</v>
      </c>
      <c r="AF3224" s="10">
        <v>37.9</v>
      </c>
      <c r="AG3224" s="10">
        <v>58.12</v>
      </c>
      <c r="AH3224" s="10">
        <f t="shared" si="1504"/>
        <v>260947.53776971769</v>
      </c>
      <c r="AI3224" s="11">
        <f t="shared" si="1492"/>
        <v>0</v>
      </c>
      <c r="AJ3224">
        <f t="shared" si="1493"/>
        <v>0</v>
      </c>
      <c r="AK3224" t="e">
        <f t="shared" si="1505"/>
        <v>#DIV/0!</v>
      </c>
      <c r="AL3224">
        <f t="shared" si="1506"/>
        <v>31.892324006400003</v>
      </c>
      <c r="AM3224" s="5">
        <f t="shared" si="1507"/>
        <v>1.6800000000000002</v>
      </c>
      <c r="AN3224">
        <v>0</v>
      </c>
      <c r="AO3224" s="72">
        <f t="shared" si="1508"/>
        <v>2.4000000000000004</v>
      </c>
      <c r="AP3224" s="72">
        <f t="shared" si="1509"/>
        <v>1.4000000000000001</v>
      </c>
      <c r="AQ3224" s="72">
        <f t="shared" si="1510"/>
        <v>1.4000000000000001</v>
      </c>
      <c r="AR3224" s="71" t="e">
        <f t="shared" si="1511"/>
        <v>#DIV/0!</v>
      </c>
      <c r="BA3224">
        <f t="shared" si="1512"/>
        <v>244</v>
      </c>
      <c r="BB3224" s="91" t="e">
        <f t="shared" si="1513"/>
        <v>#DIV/0!</v>
      </c>
    </row>
    <row r="3225" spans="1:54">
      <c r="A3225" s="2" t="s">
        <v>3342</v>
      </c>
      <c r="B3225" s="7" t="s">
        <v>43168</v>
      </c>
      <c r="C3225" s="17">
        <f t="shared" si="1494"/>
        <v>7.3000000000000007</v>
      </c>
      <c r="D3225" s="28">
        <f t="shared" si="1495"/>
        <v>232</v>
      </c>
      <c r="E3225" s="8">
        <f t="shared" si="1514"/>
        <v>7</v>
      </c>
      <c r="F3225" s="2" t="s">
        <v>8332</v>
      </c>
      <c r="G3225" s="54">
        <f t="shared" si="1515"/>
        <v>6.3</v>
      </c>
      <c r="H3225" s="20">
        <f t="shared" si="1516"/>
        <v>0.69205269999999997</v>
      </c>
      <c r="I3225" s="14" t="s">
        <v>18288</v>
      </c>
      <c r="J3225" s="14" t="s">
        <v>13318</v>
      </c>
      <c r="K3225" s="14" t="s">
        <v>23252</v>
      </c>
      <c r="L3225" s="14" t="s">
        <v>28207</v>
      </c>
      <c r="M3225" s="28">
        <f t="shared" si="1517"/>
        <v>10.3</v>
      </c>
      <c r="N3225" s="46">
        <f t="shared" si="1496"/>
        <v>7</v>
      </c>
      <c r="O3225" s="17">
        <f t="shared" si="1497"/>
        <v>1.2000000000000002</v>
      </c>
      <c r="P3225" s="17">
        <f t="shared" si="1497"/>
        <v>8.4</v>
      </c>
      <c r="Q3225" s="124">
        <f t="shared" si="1498"/>
        <v>0.4</v>
      </c>
      <c r="R3225" s="26">
        <f t="shared" si="1499"/>
        <v>1.6</v>
      </c>
      <c r="S3225" s="2" t="s">
        <v>33180</v>
      </c>
      <c r="T3225" s="2" t="s">
        <v>38159</v>
      </c>
      <c r="U3225" s="24">
        <f t="shared" si="1500"/>
        <v>505.3</v>
      </c>
      <c r="V3225" s="66">
        <f t="shared" si="1500"/>
        <v>362.20000000000005</v>
      </c>
      <c r="W3225" s="54">
        <f t="shared" si="1501"/>
        <v>0.63</v>
      </c>
      <c r="X3225" s="143">
        <f t="shared" si="1502"/>
        <v>505.3</v>
      </c>
      <c r="Y3225" s="143">
        <f t="shared" si="1503"/>
        <v>0.22600000000000001</v>
      </c>
      <c r="AD3225">
        <v>152</v>
      </c>
      <c r="AE3225">
        <v>-1</v>
      </c>
      <c r="AF3225" s="10">
        <v>37.9</v>
      </c>
      <c r="AG3225" s="10">
        <v>58.12</v>
      </c>
      <c r="AH3225" s="10">
        <f t="shared" si="1504"/>
        <v>273162.47125815204</v>
      </c>
      <c r="AI3225" s="11">
        <f t="shared" si="1492"/>
        <v>0</v>
      </c>
      <c r="AJ3225">
        <f t="shared" si="1493"/>
        <v>0</v>
      </c>
      <c r="AK3225" t="e">
        <f t="shared" si="1505"/>
        <v>#DIV/0!</v>
      </c>
      <c r="AL3225">
        <f t="shared" si="1506"/>
        <v>4.9665740544000014</v>
      </c>
      <c r="AM3225" s="5">
        <f t="shared" si="1507"/>
        <v>1.2600000000000002</v>
      </c>
      <c r="AN3225">
        <v>0</v>
      </c>
      <c r="AO3225" s="72">
        <f t="shared" si="1508"/>
        <v>1.6</v>
      </c>
      <c r="AP3225" s="72">
        <f t="shared" si="1509"/>
        <v>0.4</v>
      </c>
      <c r="AQ3225" s="72">
        <f t="shared" si="1510"/>
        <v>0.60000000000000009</v>
      </c>
      <c r="AR3225" s="71" t="e">
        <f t="shared" si="1511"/>
        <v>#DIV/0!</v>
      </c>
      <c r="BA3225">
        <f t="shared" si="1512"/>
        <v>232</v>
      </c>
      <c r="BB3225" s="91" t="e">
        <f t="shared" si="1513"/>
        <v>#DIV/0!</v>
      </c>
    </row>
    <row r="3226" spans="1:54">
      <c r="A3226" s="2" t="s">
        <v>3343</v>
      </c>
      <c r="B3226" s="7" t="s">
        <v>43169</v>
      </c>
      <c r="C3226" s="17">
        <f t="shared" si="1494"/>
        <v>17.600000000000001</v>
      </c>
      <c r="D3226" s="28">
        <f t="shared" si="1495"/>
        <v>58</v>
      </c>
      <c r="E3226" s="8">
        <f t="shared" si="1514"/>
        <v>6</v>
      </c>
      <c r="F3226" s="2" t="s">
        <v>8333</v>
      </c>
      <c r="G3226" s="54">
        <f t="shared" si="1515"/>
        <v>16.600000000000001</v>
      </c>
      <c r="H3226" s="20">
        <f t="shared" si="1516"/>
        <v>0.88071270000000001</v>
      </c>
      <c r="I3226" s="14" t="s">
        <v>18289</v>
      </c>
      <c r="J3226" s="14" t="s">
        <v>13319</v>
      </c>
      <c r="K3226" s="14" t="s">
        <v>23253</v>
      </c>
      <c r="L3226" s="14" t="s">
        <v>28208</v>
      </c>
      <c r="M3226" s="28">
        <f t="shared" si="1517"/>
        <v>9.6999999999999993</v>
      </c>
      <c r="N3226" s="46">
        <f t="shared" si="1496"/>
        <v>5.4</v>
      </c>
      <c r="O3226" s="17">
        <f t="shared" si="1497"/>
        <v>1.8</v>
      </c>
      <c r="P3226" s="17">
        <f t="shared" si="1497"/>
        <v>9.6000000000000014</v>
      </c>
      <c r="Q3226" s="124">
        <f t="shared" si="1498"/>
        <v>0.2</v>
      </c>
      <c r="R3226" s="26">
        <f t="shared" si="1499"/>
        <v>1.6</v>
      </c>
      <c r="S3226" s="2" t="s">
        <v>33181</v>
      </c>
      <c r="T3226" s="2" t="s">
        <v>38160</v>
      </c>
      <c r="U3226" s="24">
        <f t="shared" si="1500"/>
        <v>331.40000000000003</v>
      </c>
      <c r="V3226" s="66">
        <f t="shared" si="1500"/>
        <v>314</v>
      </c>
      <c r="W3226" s="54">
        <f t="shared" si="1501"/>
        <v>1.66</v>
      </c>
      <c r="X3226" s="143">
        <f t="shared" si="1502"/>
        <v>331.40000000000003</v>
      </c>
      <c r="Y3226" s="143">
        <f t="shared" si="1503"/>
        <v>0.43199999999999994</v>
      </c>
      <c r="AD3226">
        <v>152</v>
      </c>
      <c r="AE3226">
        <v>-1</v>
      </c>
      <c r="AF3226" s="10">
        <v>37.9</v>
      </c>
      <c r="AG3226" s="10">
        <v>58.12</v>
      </c>
      <c r="AH3226" s="10">
        <f t="shared" si="1504"/>
        <v>339809.49648417218</v>
      </c>
      <c r="AI3226" s="11">
        <f t="shared" si="1492"/>
        <v>0</v>
      </c>
      <c r="AJ3226">
        <f t="shared" si="1493"/>
        <v>0</v>
      </c>
      <c r="AK3226" t="e">
        <f t="shared" si="1505"/>
        <v>#DIV/0!</v>
      </c>
      <c r="AL3226">
        <f t="shared" si="1506"/>
        <v>3.2980552703999999</v>
      </c>
      <c r="AM3226" s="5">
        <f t="shared" si="1507"/>
        <v>3.3200000000000003</v>
      </c>
      <c r="AN3226">
        <v>0</v>
      </c>
      <c r="AO3226" s="72">
        <f t="shared" si="1508"/>
        <v>1.6</v>
      </c>
      <c r="AP3226" s="72">
        <f t="shared" si="1509"/>
        <v>0.2</v>
      </c>
      <c r="AQ3226" s="72">
        <f t="shared" si="1510"/>
        <v>0.2</v>
      </c>
      <c r="AR3226" s="71" t="e">
        <f t="shared" si="1511"/>
        <v>#DIV/0!</v>
      </c>
      <c r="BA3226">
        <f t="shared" si="1512"/>
        <v>58</v>
      </c>
      <c r="BB3226" s="91" t="e">
        <f t="shared" si="1513"/>
        <v>#DIV/0!</v>
      </c>
    </row>
    <row r="3227" spans="1:54">
      <c r="A3227" s="2" t="s">
        <v>3344</v>
      </c>
      <c r="B3227" s="7" t="s">
        <v>43170</v>
      </c>
      <c r="C3227" s="17">
        <f t="shared" si="1494"/>
        <v>28.200000000000003</v>
      </c>
      <c r="D3227" s="28">
        <f t="shared" si="1495"/>
        <v>48</v>
      </c>
      <c r="E3227" s="8">
        <f t="shared" si="1514"/>
        <v>7</v>
      </c>
      <c r="F3227" s="2" t="s">
        <v>8334</v>
      </c>
      <c r="G3227" s="54">
        <f t="shared" si="1515"/>
        <v>27.3</v>
      </c>
      <c r="H3227" s="20">
        <f t="shared" si="1516"/>
        <v>0.61272559999999998</v>
      </c>
      <c r="I3227" s="14" t="s">
        <v>18290</v>
      </c>
      <c r="J3227" s="14" t="s">
        <v>13320</v>
      </c>
      <c r="K3227" s="14" t="s">
        <v>23254</v>
      </c>
      <c r="L3227" s="14" t="s">
        <v>28209</v>
      </c>
      <c r="M3227" s="28">
        <f t="shared" si="1517"/>
        <v>11</v>
      </c>
      <c r="N3227" s="46">
        <f t="shared" si="1496"/>
        <v>5.2</v>
      </c>
      <c r="O3227" s="17">
        <f t="shared" si="1497"/>
        <v>2.4000000000000004</v>
      </c>
      <c r="P3227" s="17">
        <f t="shared" si="1497"/>
        <v>7</v>
      </c>
      <c r="Q3227" s="124">
        <f t="shared" si="1498"/>
        <v>0.2</v>
      </c>
      <c r="R3227" s="26">
        <f t="shared" si="1499"/>
        <v>0.4</v>
      </c>
      <c r="S3227" s="2" t="s">
        <v>33182</v>
      </c>
      <c r="T3227" s="2" t="s">
        <v>38161</v>
      </c>
      <c r="U3227" s="24">
        <f t="shared" si="1500"/>
        <v>321.40000000000003</v>
      </c>
      <c r="V3227" s="66">
        <f t="shared" si="1500"/>
        <v>416.20000000000005</v>
      </c>
      <c r="W3227" s="54">
        <f t="shared" si="1501"/>
        <v>2.73</v>
      </c>
      <c r="X3227" s="143">
        <f t="shared" si="1502"/>
        <v>321.40000000000003</v>
      </c>
      <c r="Y3227" s="143">
        <f t="shared" si="1503"/>
        <v>0.64600000000000002</v>
      </c>
      <c r="AD3227">
        <v>152</v>
      </c>
      <c r="AE3227">
        <v>-1</v>
      </c>
      <c r="AF3227" s="10">
        <v>37.9</v>
      </c>
      <c r="AG3227" s="10">
        <v>58.12</v>
      </c>
      <c r="AH3227" s="10">
        <f t="shared" si="1504"/>
        <v>128900.69574501269</v>
      </c>
      <c r="AI3227" s="11">
        <f t="shared" si="1492"/>
        <v>0</v>
      </c>
      <c r="AJ3227">
        <f t="shared" si="1493"/>
        <v>0</v>
      </c>
      <c r="AK3227" t="e">
        <f t="shared" si="1505"/>
        <v>#DIV/0!</v>
      </c>
      <c r="AL3227">
        <f t="shared" si="1506"/>
        <v>2.6024839680000005</v>
      </c>
      <c r="AM3227" s="5">
        <f t="shared" si="1507"/>
        <v>5.44</v>
      </c>
      <c r="AN3227">
        <v>0</v>
      </c>
      <c r="AO3227" s="72">
        <f t="shared" si="1508"/>
        <v>0.4</v>
      </c>
      <c r="AP3227" s="72">
        <f t="shared" si="1509"/>
        <v>0.2</v>
      </c>
      <c r="AQ3227" s="72">
        <f t="shared" si="1510"/>
        <v>0.2</v>
      </c>
      <c r="AR3227" s="71" t="e">
        <f t="shared" si="1511"/>
        <v>#DIV/0!</v>
      </c>
      <c r="BA3227">
        <f t="shared" si="1512"/>
        <v>48</v>
      </c>
      <c r="BB3227" s="91" t="e">
        <f t="shared" si="1513"/>
        <v>#DIV/0!</v>
      </c>
    </row>
    <row r="3228" spans="1:54">
      <c r="A3228" s="2" t="s">
        <v>3345</v>
      </c>
      <c r="B3228" s="7" t="s">
        <v>43171</v>
      </c>
      <c r="C3228" s="17">
        <f t="shared" si="1494"/>
        <v>9.8000000000000007</v>
      </c>
      <c r="D3228" s="28">
        <f t="shared" si="1495"/>
        <v>58</v>
      </c>
      <c r="E3228" s="8">
        <f t="shared" si="1514"/>
        <v>7</v>
      </c>
      <c r="F3228" s="2" t="s">
        <v>8335</v>
      </c>
      <c r="G3228" s="54">
        <f t="shared" si="1515"/>
        <v>8.9</v>
      </c>
      <c r="H3228" s="20">
        <f t="shared" si="1516"/>
        <v>0.57290220000000003</v>
      </c>
      <c r="I3228" s="14" t="s">
        <v>18291</v>
      </c>
      <c r="J3228" s="14" t="s">
        <v>13321</v>
      </c>
      <c r="K3228" s="14" t="s">
        <v>23255</v>
      </c>
      <c r="L3228" s="14" t="s">
        <v>28210</v>
      </c>
      <c r="M3228" s="28">
        <f t="shared" si="1517"/>
        <v>14.2</v>
      </c>
      <c r="N3228" s="46">
        <f t="shared" si="1496"/>
        <v>5.2</v>
      </c>
      <c r="O3228" s="17">
        <f t="shared" si="1497"/>
        <v>2.8000000000000003</v>
      </c>
      <c r="P3228" s="17">
        <f t="shared" si="1497"/>
        <v>0.60000000000000009</v>
      </c>
      <c r="Q3228" s="124">
        <f t="shared" si="1498"/>
        <v>0.8</v>
      </c>
      <c r="R3228" s="26">
        <f t="shared" si="1499"/>
        <v>2</v>
      </c>
      <c r="S3228" s="2" t="s">
        <v>33183</v>
      </c>
      <c r="T3228" s="2" t="s">
        <v>38162</v>
      </c>
      <c r="U3228" s="24">
        <f t="shared" si="1500"/>
        <v>331.20000000000005</v>
      </c>
      <c r="V3228" s="66">
        <f t="shared" si="1500"/>
        <v>397.1</v>
      </c>
      <c r="W3228" s="54">
        <f t="shared" si="1501"/>
        <v>0.89</v>
      </c>
      <c r="X3228" s="143">
        <f t="shared" si="1502"/>
        <v>331.20000000000005</v>
      </c>
      <c r="Y3228" s="143">
        <f t="shared" si="1503"/>
        <v>0.27800000000000002</v>
      </c>
      <c r="AD3228">
        <v>152</v>
      </c>
      <c r="AE3228">
        <v>-1</v>
      </c>
      <c r="AF3228" s="10">
        <v>37.9</v>
      </c>
      <c r="AG3228" s="10">
        <v>58.12</v>
      </c>
      <c r="AH3228" s="10">
        <f t="shared" si="1504"/>
        <v>200211.67447237374</v>
      </c>
      <c r="AI3228" s="11">
        <f t="shared" si="1492"/>
        <v>0</v>
      </c>
      <c r="AJ3228">
        <f t="shared" si="1493"/>
        <v>0</v>
      </c>
      <c r="AK3228" t="e">
        <f t="shared" si="1505"/>
        <v>#DIV/0!</v>
      </c>
      <c r="AL3228">
        <f t="shared" si="1506"/>
        <v>1.4350486080000002</v>
      </c>
      <c r="AM3228" s="5">
        <f t="shared" si="1507"/>
        <v>1.7600000000000002</v>
      </c>
      <c r="AN3228">
        <v>0</v>
      </c>
      <c r="AO3228" s="72">
        <f t="shared" si="1508"/>
        <v>2</v>
      </c>
      <c r="AP3228" s="72">
        <f t="shared" si="1509"/>
        <v>0.8</v>
      </c>
      <c r="AQ3228" s="72">
        <f t="shared" si="1510"/>
        <v>1</v>
      </c>
      <c r="AR3228" s="71" t="e">
        <f t="shared" si="1511"/>
        <v>#DIV/0!</v>
      </c>
      <c r="BA3228">
        <f t="shared" si="1512"/>
        <v>58</v>
      </c>
      <c r="BB3228" s="91" t="e">
        <f t="shared" si="1513"/>
        <v>#DIV/0!</v>
      </c>
    </row>
    <row r="3229" spans="1:54">
      <c r="A3229" s="2" t="s">
        <v>3346</v>
      </c>
      <c r="B3229" s="7" t="s">
        <v>43172</v>
      </c>
      <c r="C3229" s="17">
        <f t="shared" si="1494"/>
        <v>13.700000000000001</v>
      </c>
      <c r="D3229" s="28">
        <f t="shared" si="1495"/>
        <v>61</v>
      </c>
      <c r="E3229" s="8">
        <f t="shared" si="1514"/>
        <v>10</v>
      </c>
      <c r="F3229" s="2" t="s">
        <v>8336</v>
      </c>
      <c r="G3229" s="54">
        <f t="shared" si="1515"/>
        <v>12.799999999999999</v>
      </c>
      <c r="H3229" s="20">
        <f t="shared" si="1516"/>
        <v>0.52410679999999998</v>
      </c>
      <c r="I3229" s="14" t="s">
        <v>18292</v>
      </c>
      <c r="J3229" s="14" t="s">
        <v>13322</v>
      </c>
      <c r="K3229" s="14" t="s">
        <v>23256</v>
      </c>
      <c r="L3229" s="14" t="s">
        <v>28211</v>
      </c>
      <c r="M3229" s="28">
        <f t="shared" si="1517"/>
        <v>11.6</v>
      </c>
      <c r="N3229" s="46">
        <f t="shared" si="1496"/>
        <v>5</v>
      </c>
      <c r="O3229" s="17">
        <f t="shared" si="1497"/>
        <v>1.8</v>
      </c>
      <c r="P3229" s="17">
        <f t="shared" si="1497"/>
        <v>5.8000000000000007</v>
      </c>
      <c r="Q3229" s="124">
        <f t="shared" si="1498"/>
        <v>0.60000000000000009</v>
      </c>
      <c r="R3229" s="26">
        <f t="shared" si="1499"/>
        <v>1.4000000000000001</v>
      </c>
      <c r="S3229" s="2" t="s">
        <v>33184</v>
      </c>
      <c r="T3229" s="2" t="s">
        <v>38163</v>
      </c>
      <c r="U3229" s="24">
        <f t="shared" si="1500"/>
        <v>334</v>
      </c>
      <c r="V3229" s="66">
        <f t="shared" si="1500"/>
        <v>309</v>
      </c>
      <c r="W3229" s="54">
        <f t="shared" si="1501"/>
        <v>1.28</v>
      </c>
      <c r="X3229" s="143">
        <f t="shared" si="1502"/>
        <v>334</v>
      </c>
      <c r="Y3229" s="143">
        <f t="shared" si="1503"/>
        <v>0.35599999999999998</v>
      </c>
      <c r="AD3229">
        <v>152</v>
      </c>
      <c r="AE3229">
        <v>-1</v>
      </c>
      <c r="AF3229" s="10">
        <v>37.9</v>
      </c>
      <c r="AG3229" s="10">
        <v>58.12</v>
      </c>
      <c r="AH3229" s="10">
        <f t="shared" si="1504"/>
        <v>345590.94529372867</v>
      </c>
      <c r="AI3229" s="11">
        <f t="shared" si="1492"/>
        <v>0</v>
      </c>
      <c r="AJ3229">
        <f t="shared" si="1493"/>
        <v>0</v>
      </c>
      <c r="AK3229" t="e">
        <f t="shared" si="1505"/>
        <v>#DIV/0!</v>
      </c>
      <c r="AL3229">
        <f t="shared" si="1506"/>
        <v>6.955655011200002</v>
      </c>
      <c r="AM3229" s="5">
        <f t="shared" si="1507"/>
        <v>2.54</v>
      </c>
      <c r="AN3229">
        <v>0</v>
      </c>
      <c r="AO3229" s="72">
        <f t="shared" si="1508"/>
        <v>1.4000000000000001</v>
      </c>
      <c r="AP3229" s="72">
        <f t="shared" si="1509"/>
        <v>0.60000000000000009</v>
      </c>
      <c r="AQ3229" s="72">
        <f t="shared" si="1510"/>
        <v>0.8</v>
      </c>
      <c r="AR3229" s="71" t="e">
        <f t="shared" si="1511"/>
        <v>#DIV/0!</v>
      </c>
      <c r="BA3229">
        <f t="shared" si="1512"/>
        <v>61</v>
      </c>
      <c r="BB3229" s="91" t="e">
        <f t="shared" si="1513"/>
        <v>#DIV/0!</v>
      </c>
    </row>
    <row r="3230" spans="1:54">
      <c r="A3230" s="2" t="s">
        <v>3347</v>
      </c>
      <c r="B3230" s="7" t="s">
        <v>43173</v>
      </c>
      <c r="C3230" s="17">
        <f t="shared" si="1494"/>
        <v>11.700000000000001</v>
      </c>
      <c r="D3230" s="28">
        <f t="shared" si="1495"/>
        <v>250</v>
      </c>
      <c r="E3230" s="8">
        <f t="shared" si="1514"/>
        <v>10</v>
      </c>
      <c r="F3230" s="2" t="s">
        <v>8337</v>
      </c>
      <c r="G3230" s="54">
        <f t="shared" si="1515"/>
        <v>10.7</v>
      </c>
      <c r="H3230" s="20">
        <f t="shared" si="1516"/>
        <v>0.2300711</v>
      </c>
      <c r="I3230" s="14" t="s">
        <v>18293</v>
      </c>
      <c r="J3230" s="14" t="s">
        <v>13323</v>
      </c>
      <c r="K3230" s="14" t="s">
        <v>23257</v>
      </c>
      <c r="L3230" s="14" t="s">
        <v>28212</v>
      </c>
      <c r="M3230" s="28">
        <f t="shared" si="1517"/>
        <v>14.1</v>
      </c>
      <c r="N3230" s="46">
        <f t="shared" si="1496"/>
        <v>7</v>
      </c>
      <c r="O3230" s="17">
        <f t="shared" si="1497"/>
        <v>1.8</v>
      </c>
      <c r="P3230" s="17">
        <f t="shared" si="1497"/>
        <v>0.8</v>
      </c>
      <c r="Q3230" s="124">
        <f t="shared" si="1498"/>
        <v>1.2000000000000002</v>
      </c>
      <c r="R3230" s="26">
        <f t="shared" si="1499"/>
        <v>1.6</v>
      </c>
      <c r="S3230" s="2" t="s">
        <v>33185</v>
      </c>
      <c r="T3230" s="2" t="s">
        <v>38164</v>
      </c>
      <c r="U3230" s="24">
        <f t="shared" si="1500"/>
        <v>523.4</v>
      </c>
      <c r="V3230" s="66">
        <f t="shared" si="1500"/>
        <v>336.3</v>
      </c>
      <c r="W3230" s="54">
        <f t="shared" si="1501"/>
        <v>1.07</v>
      </c>
      <c r="X3230" s="143">
        <f t="shared" si="1502"/>
        <v>523.4</v>
      </c>
      <c r="Y3230" s="143">
        <f t="shared" si="1503"/>
        <v>0.31400000000000006</v>
      </c>
      <c r="AD3230">
        <v>152</v>
      </c>
      <c r="AE3230">
        <v>-1</v>
      </c>
      <c r="AF3230" s="10">
        <v>37.9</v>
      </c>
      <c r="AG3230" s="10">
        <v>58.12</v>
      </c>
      <c r="AH3230" s="10">
        <f t="shared" si="1504"/>
        <v>311862.51757556491</v>
      </c>
      <c r="AI3230" s="11">
        <f t="shared" si="1492"/>
        <v>0</v>
      </c>
      <c r="AJ3230">
        <f t="shared" si="1493"/>
        <v>0</v>
      </c>
      <c r="AK3230" t="e">
        <f t="shared" si="1505"/>
        <v>#DIV/0!</v>
      </c>
      <c r="AL3230">
        <f t="shared" si="1506"/>
        <v>1.7739161856000003</v>
      </c>
      <c r="AM3230" s="5">
        <f t="shared" si="1507"/>
        <v>2.14</v>
      </c>
      <c r="AN3230">
        <v>0</v>
      </c>
      <c r="AO3230" s="72">
        <f t="shared" si="1508"/>
        <v>1.6</v>
      </c>
      <c r="AP3230" s="72">
        <f t="shared" si="1509"/>
        <v>1.2000000000000002</v>
      </c>
      <c r="AQ3230" s="72">
        <f t="shared" si="1510"/>
        <v>1.4000000000000001</v>
      </c>
      <c r="AR3230" s="71" t="e">
        <f t="shared" si="1511"/>
        <v>#DIV/0!</v>
      </c>
      <c r="BA3230">
        <f t="shared" si="1512"/>
        <v>250</v>
      </c>
      <c r="BB3230" s="91" t="e">
        <f t="shared" si="1513"/>
        <v>#DIV/0!</v>
      </c>
    </row>
    <row r="3231" spans="1:54">
      <c r="A3231" s="2" t="s">
        <v>3348</v>
      </c>
      <c r="B3231" s="7" t="s">
        <v>43174</v>
      </c>
      <c r="C3231" s="17">
        <f t="shared" si="1494"/>
        <v>13.200000000000001</v>
      </c>
      <c r="D3231" s="28">
        <f t="shared" si="1495"/>
        <v>94</v>
      </c>
      <c r="E3231" s="8">
        <f t="shared" si="1514"/>
        <v>7</v>
      </c>
      <c r="F3231" s="2" t="s">
        <v>8338</v>
      </c>
      <c r="G3231" s="54">
        <f t="shared" si="1515"/>
        <v>12.2</v>
      </c>
      <c r="H3231" s="20">
        <f t="shared" si="1516"/>
        <v>0.86850459999999996</v>
      </c>
      <c r="I3231" s="14" t="s">
        <v>18294</v>
      </c>
      <c r="J3231" s="14" t="s">
        <v>13324</v>
      </c>
      <c r="K3231" s="14" t="s">
        <v>23258</v>
      </c>
      <c r="L3231" s="14" t="s">
        <v>28213</v>
      </c>
      <c r="M3231" s="28">
        <f t="shared" si="1517"/>
        <v>11.9</v>
      </c>
      <c r="N3231" s="46">
        <f t="shared" si="1496"/>
        <v>5.8</v>
      </c>
      <c r="O3231" s="17">
        <f t="shared" si="1497"/>
        <v>2.2000000000000002</v>
      </c>
      <c r="P3231" s="17">
        <f t="shared" si="1497"/>
        <v>5.2</v>
      </c>
      <c r="Q3231" s="124">
        <f t="shared" si="1498"/>
        <v>0.2</v>
      </c>
      <c r="R3231" s="26">
        <f t="shared" si="1499"/>
        <v>1</v>
      </c>
      <c r="S3231" s="2" t="s">
        <v>33186</v>
      </c>
      <c r="T3231" s="2" t="s">
        <v>38165</v>
      </c>
      <c r="U3231" s="24">
        <f t="shared" si="1500"/>
        <v>367.5</v>
      </c>
      <c r="V3231" s="66">
        <f t="shared" si="1500"/>
        <v>364.6</v>
      </c>
      <c r="W3231" s="54">
        <f t="shared" si="1501"/>
        <v>1.22</v>
      </c>
      <c r="X3231" s="143">
        <f t="shared" si="1502"/>
        <v>367.5</v>
      </c>
      <c r="Y3231" s="143">
        <f t="shared" si="1503"/>
        <v>0.34399999999999997</v>
      </c>
      <c r="AD3231">
        <v>152</v>
      </c>
      <c r="AE3231">
        <v>-1</v>
      </c>
      <c r="AF3231" s="10">
        <v>37.9</v>
      </c>
      <c r="AG3231" s="10">
        <v>58.12</v>
      </c>
      <c r="AH3231" s="10">
        <f t="shared" si="1504"/>
        <v>269178.51082891267</v>
      </c>
      <c r="AI3231" s="11">
        <f t="shared" si="1492"/>
        <v>0</v>
      </c>
      <c r="AJ3231">
        <f t="shared" si="1493"/>
        <v>0</v>
      </c>
      <c r="AK3231" t="e">
        <f t="shared" si="1505"/>
        <v>#DIV/0!</v>
      </c>
      <c r="AL3231">
        <f t="shared" si="1506"/>
        <v>1.5043073760000005</v>
      </c>
      <c r="AM3231" s="5">
        <f t="shared" si="1507"/>
        <v>2.4400000000000004</v>
      </c>
      <c r="AN3231">
        <v>0</v>
      </c>
      <c r="AO3231" s="72">
        <f t="shared" si="1508"/>
        <v>1</v>
      </c>
      <c r="AP3231" s="72">
        <f t="shared" si="1509"/>
        <v>0.2</v>
      </c>
      <c r="AQ3231" s="72">
        <f t="shared" si="1510"/>
        <v>0.2</v>
      </c>
      <c r="AR3231" s="71" t="e">
        <f t="shared" si="1511"/>
        <v>#DIV/0!</v>
      </c>
      <c r="BA3231">
        <f t="shared" si="1512"/>
        <v>94</v>
      </c>
      <c r="BB3231" s="91" t="e">
        <f t="shared" si="1513"/>
        <v>#DIV/0!</v>
      </c>
    </row>
    <row r="3232" spans="1:54">
      <c r="A3232" s="2" t="s">
        <v>3349</v>
      </c>
      <c r="B3232" s="7" t="s">
        <v>43175</v>
      </c>
      <c r="C3232" s="17">
        <f t="shared" si="1494"/>
        <v>24.400000000000002</v>
      </c>
      <c r="D3232" s="28">
        <f t="shared" si="1495"/>
        <v>185</v>
      </c>
      <c r="E3232" s="8">
        <f t="shared" si="1514"/>
        <v>5</v>
      </c>
      <c r="F3232" s="2" t="s">
        <v>8339</v>
      </c>
      <c r="G3232" s="54">
        <f t="shared" si="1515"/>
        <v>23.5</v>
      </c>
      <c r="H3232" s="20">
        <f t="shared" si="1516"/>
        <v>0.7687506999999999</v>
      </c>
      <c r="I3232" s="14" t="s">
        <v>18295</v>
      </c>
      <c r="J3232" s="14" t="s">
        <v>13325</v>
      </c>
      <c r="K3232" s="14" t="s">
        <v>23259</v>
      </c>
      <c r="L3232" s="14" t="s">
        <v>28214</v>
      </c>
      <c r="M3232" s="28">
        <f t="shared" si="1517"/>
        <v>13.1</v>
      </c>
      <c r="N3232" s="46">
        <f t="shared" si="1496"/>
        <v>6.6</v>
      </c>
      <c r="O3232" s="17">
        <f t="shared" si="1497"/>
        <v>1.2000000000000002</v>
      </c>
      <c r="P3232" s="17">
        <f t="shared" si="1497"/>
        <v>2.8000000000000003</v>
      </c>
      <c r="Q3232" s="124">
        <f t="shared" si="1498"/>
        <v>0.2</v>
      </c>
      <c r="R3232" s="26">
        <f t="shared" si="1499"/>
        <v>0.8</v>
      </c>
      <c r="S3232" s="2" t="s">
        <v>33187</v>
      </c>
      <c r="T3232" s="2" t="s">
        <v>38166</v>
      </c>
      <c r="U3232" s="24">
        <f t="shared" si="1500"/>
        <v>457.90000000000003</v>
      </c>
      <c r="V3232" s="66">
        <f t="shared" si="1500"/>
        <v>393.20000000000005</v>
      </c>
      <c r="W3232" s="54">
        <f t="shared" si="1501"/>
        <v>2.3499999999999996</v>
      </c>
      <c r="X3232" s="143">
        <f t="shared" si="1502"/>
        <v>457.90000000000003</v>
      </c>
      <c r="Y3232" s="143">
        <f t="shared" si="1503"/>
        <v>0.56999999999999995</v>
      </c>
      <c r="AD3232">
        <v>152</v>
      </c>
      <c r="AE3232">
        <v>-1</v>
      </c>
      <c r="AF3232" s="10">
        <v>37.9</v>
      </c>
      <c r="AG3232" s="10">
        <v>58.12</v>
      </c>
      <c r="AH3232" s="10">
        <f t="shared" si="1504"/>
        <v>210606.51142401036</v>
      </c>
      <c r="AI3232" s="11">
        <f t="shared" si="1492"/>
        <v>0</v>
      </c>
      <c r="AJ3232">
        <f t="shared" si="1493"/>
        <v>0</v>
      </c>
      <c r="AK3232" t="e">
        <f t="shared" si="1505"/>
        <v>#DIV/0!</v>
      </c>
      <c r="AL3232">
        <f t="shared" si="1506"/>
        <v>0.62159811840000057</v>
      </c>
      <c r="AM3232" s="5">
        <f t="shared" si="1507"/>
        <v>4.6800000000000006</v>
      </c>
      <c r="AN3232">
        <v>0</v>
      </c>
      <c r="AO3232" s="72">
        <f t="shared" si="1508"/>
        <v>0.8</v>
      </c>
      <c r="AP3232" s="72">
        <f t="shared" si="1509"/>
        <v>0.2</v>
      </c>
      <c r="AQ3232" s="72">
        <f t="shared" si="1510"/>
        <v>0.2</v>
      </c>
      <c r="AR3232" s="71" t="e">
        <f t="shared" si="1511"/>
        <v>#DIV/0!</v>
      </c>
      <c r="BA3232">
        <f t="shared" si="1512"/>
        <v>185</v>
      </c>
      <c r="BB3232" s="91" t="e">
        <f t="shared" si="1513"/>
        <v>#DIV/0!</v>
      </c>
    </row>
    <row r="3233" spans="1:54">
      <c r="A3233" s="2" t="s">
        <v>3350</v>
      </c>
      <c r="B3233" s="7" t="s">
        <v>43176</v>
      </c>
      <c r="C3233" s="17">
        <f t="shared" si="1494"/>
        <v>16.5</v>
      </c>
      <c r="D3233" s="28">
        <f t="shared" si="1495"/>
        <v>24</v>
      </c>
      <c r="E3233" s="8">
        <f t="shared" si="1514"/>
        <v>6</v>
      </c>
      <c r="F3233" s="2" t="s">
        <v>8340</v>
      </c>
      <c r="G3233" s="54">
        <f t="shared" si="1515"/>
        <v>15.6</v>
      </c>
      <c r="H3233" s="20">
        <f t="shared" si="1516"/>
        <v>0.86292749999999996</v>
      </c>
      <c r="I3233" s="14" t="s">
        <v>18296</v>
      </c>
      <c r="J3233" s="14" t="s">
        <v>13326</v>
      </c>
      <c r="K3233" s="14" t="s">
        <v>23260</v>
      </c>
      <c r="L3233" s="14" t="s">
        <v>28215</v>
      </c>
      <c r="M3233" s="28">
        <f t="shared" si="1517"/>
        <v>13.7</v>
      </c>
      <c r="N3233" s="46">
        <f t="shared" si="1496"/>
        <v>5.6</v>
      </c>
      <c r="O3233" s="17">
        <f t="shared" si="1497"/>
        <v>2.4000000000000004</v>
      </c>
      <c r="P3233" s="17">
        <f t="shared" si="1497"/>
        <v>1.6</v>
      </c>
      <c r="Q3233" s="124">
        <f t="shared" si="1498"/>
        <v>0.2</v>
      </c>
      <c r="R3233" s="26">
        <f t="shared" si="1499"/>
        <v>1.2000000000000002</v>
      </c>
      <c r="S3233" s="2" t="s">
        <v>33188</v>
      </c>
      <c r="T3233" s="2" t="s">
        <v>38167</v>
      </c>
      <c r="U3233" s="24">
        <f t="shared" si="1500"/>
        <v>296.8</v>
      </c>
      <c r="V3233" s="66">
        <f t="shared" si="1500"/>
        <v>375.70000000000005</v>
      </c>
      <c r="W3233" s="54">
        <f t="shared" si="1501"/>
        <v>1.56</v>
      </c>
      <c r="X3233" s="143">
        <f t="shared" si="1502"/>
        <v>296.8</v>
      </c>
      <c r="Y3233" s="143">
        <f t="shared" si="1503"/>
        <v>0.41200000000000003</v>
      </c>
      <c r="AD3233">
        <v>152</v>
      </c>
      <c r="AE3233">
        <v>-1</v>
      </c>
      <c r="AF3233" s="10">
        <v>37.9</v>
      </c>
      <c r="AG3233" s="10">
        <v>58.12</v>
      </c>
      <c r="AH3233" s="10">
        <f t="shared" si="1504"/>
        <v>248992.03422969385</v>
      </c>
      <c r="AI3233" s="11">
        <f t="shared" si="1492"/>
        <v>0</v>
      </c>
      <c r="AJ3233">
        <f t="shared" si="1493"/>
        <v>0</v>
      </c>
      <c r="AK3233" t="e">
        <f t="shared" si="1505"/>
        <v>#DIV/0!</v>
      </c>
      <c r="AL3233">
        <f t="shared" si="1506"/>
        <v>0.63163008000000032</v>
      </c>
      <c r="AM3233" s="5">
        <f t="shared" si="1507"/>
        <v>3.1</v>
      </c>
      <c r="AN3233">
        <v>0</v>
      </c>
      <c r="AO3233" s="72">
        <f t="shared" si="1508"/>
        <v>1.2000000000000002</v>
      </c>
      <c r="AP3233" s="72">
        <f t="shared" si="1509"/>
        <v>0.2</v>
      </c>
      <c r="AQ3233" s="72">
        <f t="shared" si="1510"/>
        <v>0.2</v>
      </c>
      <c r="AR3233" s="71" t="e">
        <f t="shared" si="1511"/>
        <v>#DIV/0!</v>
      </c>
      <c r="BA3233">
        <f t="shared" si="1512"/>
        <v>24</v>
      </c>
      <c r="BB3233" s="91" t="e">
        <f t="shared" si="1513"/>
        <v>#DIV/0!</v>
      </c>
    </row>
    <row r="3234" spans="1:54">
      <c r="A3234" s="2" t="s">
        <v>3351</v>
      </c>
      <c r="B3234" s="7" t="s">
        <v>43177</v>
      </c>
      <c r="C3234" s="17">
        <f t="shared" si="1494"/>
        <v>28.1</v>
      </c>
      <c r="D3234" s="28">
        <f t="shared" si="1495"/>
        <v>292</v>
      </c>
      <c r="E3234" s="8">
        <f t="shared" si="1514"/>
        <v>12</v>
      </c>
      <c r="F3234" s="2" t="s">
        <v>8341</v>
      </c>
      <c r="G3234" s="54">
        <f t="shared" si="1515"/>
        <v>27.1</v>
      </c>
      <c r="H3234" s="20">
        <f t="shared" si="1516"/>
        <v>0.38111600000000001</v>
      </c>
      <c r="I3234" s="14" t="s">
        <v>18297</v>
      </c>
      <c r="J3234" s="14" t="s">
        <v>13327</v>
      </c>
      <c r="K3234" s="14" t="s">
        <v>23261</v>
      </c>
      <c r="L3234" s="14" t="s">
        <v>28216</v>
      </c>
      <c r="M3234" s="28">
        <f t="shared" si="1517"/>
        <v>10.199999999999999</v>
      </c>
      <c r="N3234" s="46">
        <f t="shared" si="1496"/>
        <v>5.8</v>
      </c>
      <c r="O3234" s="17">
        <f t="shared" si="1497"/>
        <v>1.8</v>
      </c>
      <c r="P3234" s="17">
        <f t="shared" si="1497"/>
        <v>8.6</v>
      </c>
      <c r="Q3234" s="124">
        <f t="shared" si="1498"/>
        <v>0.8</v>
      </c>
      <c r="R3234" s="26">
        <f t="shared" si="1499"/>
        <v>1.2000000000000002</v>
      </c>
      <c r="S3234" s="2" t="s">
        <v>33189</v>
      </c>
      <c r="T3234" s="2" t="s">
        <v>38168</v>
      </c>
      <c r="U3234" s="24">
        <f t="shared" si="1500"/>
        <v>565.30000000000007</v>
      </c>
      <c r="V3234" s="66">
        <f t="shared" si="1500"/>
        <v>387.1</v>
      </c>
      <c r="W3234" s="54">
        <f t="shared" si="1501"/>
        <v>2.71</v>
      </c>
      <c r="X3234" s="143">
        <f t="shared" si="1502"/>
        <v>565.30000000000007</v>
      </c>
      <c r="Y3234" s="143">
        <f t="shared" si="1503"/>
        <v>0.64200000000000002</v>
      </c>
      <c r="AD3234">
        <v>152</v>
      </c>
      <c r="AE3234">
        <v>-1</v>
      </c>
      <c r="AF3234" s="10">
        <v>37.9</v>
      </c>
      <c r="AG3234" s="10">
        <v>58.12</v>
      </c>
      <c r="AH3234" s="10">
        <f t="shared" si="1504"/>
        <v>225284.21936658933</v>
      </c>
      <c r="AI3234" s="11">
        <f t="shared" si="1492"/>
        <v>0</v>
      </c>
      <c r="AJ3234">
        <f t="shared" si="1493"/>
        <v>0</v>
      </c>
      <c r="AK3234" t="e">
        <f t="shared" si="1505"/>
        <v>#DIV/0!</v>
      </c>
      <c r="AL3234">
        <f t="shared" si="1506"/>
        <v>11.496389184000003</v>
      </c>
      <c r="AM3234" s="5">
        <f t="shared" si="1507"/>
        <v>5.42</v>
      </c>
      <c r="AN3234">
        <v>0</v>
      </c>
      <c r="AO3234" s="72">
        <f t="shared" si="1508"/>
        <v>1.2000000000000002</v>
      </c>
      <c r="AP3234" s="72">
        <f t="shared" si="1509"/>
        <v>0.8</v>
      </c>
      <c r="AQ3234" s="72">
        <f t="shared" si="1510"/>
        <v>0.8</v>
      </c>
      <c r="AR3234" s="71" t="e">
        <f t="shared" si="1511"/>
        <v>#DIV/0!</v>
      </c>
      <c r="BA3234">
        <f t="shared" si="1512"/>
        <v>292</v>
      </c>
      <c r="BB3234" s="91" t="e">
        <f t="shared" si="1513"/>
        <v>#DIV/0!</v>
      </c>
    </row>
    <row r="3235" spans="1:54">
      <c r="A3235" s="2" t="s">
        <v>3352</v>
      </c>
      <c r="B3235" s="7" t="s">
        <v>43178</v>
      </c>
      <c r="C3235" s="17">
        <f t="shared" si="1494"/>
        <v>11.600000000000001</v>
      </c>
      <c r="D3235" s="28">
        <f t="shared" si="1495"/>
        <v>280</v>
      </c>
      <c r="E3235" s="8">
        <f t="shared" si="1514"/>
        <v>12</v>
      </c>
      <c r="F3235" s="2" t="s">
        <v>8342</v>
      </c>
      <c r="G3235" s="54">
        <f t="shared" si="1515"/>
        <v>10.6</v>
      </c>
      <c r="H3235" s="20">
        <f t="shared" si="1516"/>
        <v>0.27734819999999999</v>
      </c>
      <c r="I3235" s="14" t="s">
        <v>18298</v>
      </c>
      <c r="J3235" s="14" t="s">
        <v>13328</v>
      </c>
      <c r="K3235" s="14" t="s">
        <v>23262</v>
      </c>
      <c r="L3235" s="14" t="s">
        <v>28217</v>
      </c>
      <c r="M3235" s="28">
        <f t="shared" si="1517"/>
        <v>13.5</v>
      </c>
      <c r="N3235" s="46">
        <f t="shared" si="1496"/>
        <v>5.4</v>
      </c>
      <c r="O3235" s="17">
        <f t="shared" si="1497"/>
        <v>1.2000000000000002</v>
      </c>
      <c r="P3235" s="17">
        <f t="shared" si="1497"/>
        <v>2</v>
      </c>
      <c r="Q3235" s="124">
        <f t="shared" si="1498"/>
        <v>1.2000000000000002</v>
      </c>
      <c r="R3235" s="26">
        <f t="shared" si="1499"/>
        <v>1.6</v>
      </c>
      <c r="S3235" s="2" t="s">
        <v>33190</v>
      </c>
      <c r="T3235" s="2" t="s">
        <v>38169</v>
      </c>
      <c r="U3235" s="24">
        <f t="shared" si="1500"/>
        <v>553</v>
      </c>
      <c r="V3235" s="66">
        <f t="shared" si="1500"/>
        <v>288.90000000000003</v>
      </c>
      <c r="W3235" s="54">
        <f t="shared" si="1501"/>
        <v>1.06</v>
      </c>
      <c r="X3235" s="143">
        <f t="shared" si="1502"/>
        <v>553</v>
      </c>
      <c r="Y3235" s="143">
        <f t="shared" si="1503"/>
        <v>0.31200000000000006</v>
      </c>
      <c r="AD3235">
        <v>152</v>
      </c>
      <c r="AE3235">
        <v>-1</v>
      </c>
      <c r="AF3235" s="10">
        <v>37.9</v>
      </c>
      <c r="AG3235" s="10">
        <v>58.12</v>
      </c>
      <c r="AH3235" s="10">
        <f t="shared" si="1504"/>
        <v>367336.10068622371</v>
      </c>
      <c r="AI3235" s="11">
        <f t="shared" si="1492"/>
        <v>0</v>
      </c>
      <c r="AJ3235">
        <f t="shared" si="1493"/>
        <v>0</v>
      </c>
      <c r="AK3235" t="e">
        <f t="shared" si="1505"/>
        <v>#DIV/0!</v>
      </c>
      <c r="AL3235">
        <f t="shared" si="1506"/>
        <v>2.7749829120000005</v>
      </c>
      <c r="AM3235" s="5">
        <f t="shared" si="1507"/>
        <v>2.12</v>
      </c>
      <c r="AN3235">
        <v>0</v>
      </c>
      <c r="AO3235" s="72">
        <f t="shared" si="1508"/>
        <v>1.6</v>
      </c>
      <c r="AP3235" s="72">
        <f t="shared" si="1509"/>
        <v>1.2000000000000002</v>
      </c>
      <c r="AQ3235" s="72">
        <f t="shared" si="1510"/>
        <v>1.2000000000000002</v>
      </c>
      <c r="AR3235" s="71" t="e">
        <f t="shared" si="1511"/>
        <v>#DIV/0!</v>
      </c>
      <c r="BA3235">
        <f t="shared" si="1512"/>
        <v>280</v>
      </c>
      <c r="BB3235" s="91" t="e">
        <f t="shared" si="1513"/>
        <v>#DIV/0!</v>
      </c>
    </row>
    <row r="3236" spans="1:54">
      <c r="A3236" s="2" t="s">
        <v>3353</v>
      </c>
      <c r="B3236" s="7" t="s">
        <v>43179</v>
      </c>
      <c r="C3236" s="17">
        <f t="shared" si="1494"/>
        <v>13.3</v>
      </c>
      <c r="D3236" s="28">
        <f t="shared" si="1495"/>
        <v>120</v>
      </c>
      <c r="E3236" s="8">
        <f t="shared" si="1514"/>
        <v>8</v>
      </c>
      <c r="F3236" s="2" t="s">
        <v>8343</v>
      </c>
      <c r="G3236" s="54">
        <f t="shared" si="1515"/>
        <v>12.4</v>
      </c>
      <c r="H3236" s="20">
        <f t="shared" si="1516"/>
        <v>0.38374209999999997</v>
      </c>
      <c r="I3236" s="14" t="s">
        <v>18299</v>
      </c>
      <c r="J3236" s="14" t="s">
        <v>13329</v>
      </c>
      <c r="K3236" s="14" t="s">
        <v>23263</v>
      </c>
      <c r="L3236" s="14" t="s">
        <v>28218</v>
      </c>
      <c r="M3236" s="28">
        <f t="shared" si="1517"/>
        <v>11</v>
      </c>
      <c r="N3236" s="46">
        <f t="shared" si="1496"/>
        <v>5</v>
      </c>
      <c r="O3236" s="17">
        <f t="shared" si="1497"/>
        <v>1</v>
      </c>
      <c r="P3236" s="17">
        <f t="shared" si="1497"/>
        <v>7</v>
      </c>
      <c r="Q3236" s="124">
        <f t="shared" si="1498"/>
        <v>0.60000000000000009</v>
      </c>
      <c r="R3236" s="26">
        <f t="shared" si="1499"/>
        <v>1</v>
      </c>
      <c r="S3236" s="2" t="s">
        <v>33191</v>
      </c>
      <c r="T3236" s="2" t="s">
        <v>38170</v>
      </c>
      <c r="U3236" s="24">
        <f t="shared" si="1500"/>
        <v>393.40000000000003</v>
      </c>
      <c r="V3236" s="66">
        <f t="shared" si="1500"/>
        <v>415.70000000000005</v>
      </c>
      <c r="W3236" s="54">
        <f t="shared" si="1501"/>
        <v>1.24</v>
      </c>
      <c r="X3236" s="143">
        <f t="shared" si="1502"/>
        <v>393.40000000000003</v>
      </c>
      <c r="Y3236" s="143">
        <f t="shared" si="1503"/>
        <v>0.34799999999999998</v>
      </c>
      <c r="AD3236">
        <v>152</v>
      </c>
      <c r="AE3236">
        <v>-1</v>
      </c>
      <c r="AF3236" s="10">
        <v>37.9</v>
      </c>
      <c r="AG3236" s="10">
        <v>58.12</v>
      </c>
      <c r="AH3236" s="10">
        <f t="shared" si="1504"/>
        <v>131460.19483491854</v>
      </c>
      <c r="AI3236" s="11">
        <f t="shared" si="1492"/>
        <v>0</v>
      </c>
      <c r="AJ3236">
        <f t="shared" si="1493"/>
        <v>0</v>
      </c>
      <c r="AK3236" t="e">
        <f t="shared" si="1505"/>
        <v>#DIV/0!</v>
      </c>
      <c r="AL3236">
        <f t="shared" si="1506"/>
        <v>4.3138053000000003</v>
      </c>
      <c r="AM3236" s="5">
        <f t="shared" si="1507"/>
        <v>2.46</v>
      </c>
      <c r="AN3236">
        <v>0</v>
      </c>
      <c r="AO3236" s="72">
        <f t="shared" si="1508"/>
        <v>1</v>
      </c>
      <c r="AP3236" s="72">
        <f t="shared" si="1509"/>
        <v>0.60000000000000009</v>
      </c>
      <c r="AQ3236" s="72">
        <f t="shared" si="1510"/>
        <v>0.8</v>
      </c>
      <c r="AR3236" s="71" t="e">
        <f t="shared" si="1511"/>
        <v>#DIV/0!</v>
      </c>
      <c r="BA3236">
        <f t="shared" si="1512"/>
        <v>120</v>
      </c>
      <c r="BB3236" s="91" t="e">
        <f t="shared" si="1513"/>
        <v>#DIV/0!</v>
      </c>
    </row>
    <row r="3237" spans="1:54">
      <c r="A3237" s="2" t="s">
        <v>3354</v>
      </c>
      <c r="B3237" s="7" t="s">
        <v>43180</v>
      </c>
      <c r="C3237" s="17">
        <f t="shared" si="1494"/>
        <v>18.5</v>
      </c>
      <c r="D3237" s="28">
        <f t="shared" si="1495"/>
        <v>229</v>
      </c>
      <c r="E3237" s="8">
        <f t="shared" si="1514"/>
        <v>11</v>
      </c>
      <c r="F3237" s="2" t="s">
        <v>8344</v>
      </c>
      <c r="G3237" s="54">
        <f t="shared" si="1515"/>
        <v>17.600000000000001</v>
      </c>
      <c r="H3237" s="20">
        <f t="shared" si="1516"/>
        <v>0.24445620000000001</v>
      </c>
      <c r="I3237" s="14" t="s">
        <v>18300</v>
      </c>
      <c r="J3237" s="14" t="s">
        <v>13330</v>
      </c>
      <c r="K3237" s="14" t="s">
        <v>23264</v>
      </c>
      <c r="L3237" s="14" t="s">
        <v>28219</v>
      </c>
      <c r="M3237" s="28">
        <f t="shared" si="1517"/>
        <v>13.7</v>
      </c>
      <c r="N3237" s="46">
        <f t="shared" si="1496"/>
        <v>5.6</v>
      </c>
      <c r="O3237" s="17">
        <f t="shared" si="1497"/>
        <v>1</v>
      </c>
      <c r="P3237" s="17">
        <f t="shared" si="1497"/>
        <v>1.6</v>
      </c>
      <c r="Q3237" s="124">
        <f t="shared" si="1498"/>
        <v>1.2000000000000002</v>
      </c>
      <c r="R3237" s="26">
        <f t="shared" si="1499"/>
        <v>1.6</v>
      </c>
      <c r="S3237" s="2" t="s">
        <v>33192</v>
      </c>
      <c r="T3237" s="2" t="s">
        <v>38171</v>
      </c>
      <c r="U3237" s="24">
        <f t="shared" si="1500"/>
        <v>501.8</v>
      </c>
      <c r="V3237" s="66">
        <f t="shared" si="1500"/>
        <v>364.20000000000005</v>
      </c>
      <c r="W3237" s="54">
        <f t="shared" si="1501"/>
        <v>1.76</v>
      </c>
      <c r="X3237" s="143">
        <f t="shared" si="1502"/>
        <v>501.8</v>
      </c>
      <c r="Y3237" s="143">
        <f t="shared" si="1503"/>
        <v>0.45199999999999996</v>
      </c>
      <c r="AD3237">
        <v>152</v>
      </c>
      <c r="AE3237">
        <v>-1</v>
      </c>
      <c r="AF3237" s="10">
        <v>37.9</v>
      </c>
      <c r="AG3237" s="10">
        <v>58.12</v>
      </c>
      <c r="AH3237" s="10">
        <f t="shared" si="1504"/>
        <v>269831.90705660265</v>
      </c>
      <c r="AI3237" s="11">
        <f t="shared" si="1492"/>
        <v>0</v>
      </c>
      <c r="AJ3237">
        <f t="shared" si="1493"/>
        <v>0</v>
      </c>
      <c r="AK3237" t="e">
        <f t="shared" si="1505"/>
        <v>#DIV/0!</v>
      </c>
      <c r="AL3237">
        <f t="shared" si="1506"/>
        <v>1.9341921280000003</v>
      </c>
      <c r="AM3237" s="5">
        <f t="shared" si="1507"/>
        <v>3.5</v>
      </c>
      <c r="AN3237">
        <v>0</v>
      </c>
      <c r="AO3237" s="72">
        <f t="shared" si="1508"/>
        <v>1.6</v>
      </c>
      <c r="AP3237" s="72">
        <f t="shared" si="1509"/>
        <v>1.2000000000000002</v>
      </c>
      <c r="AQ3237" s="72">
        <f t="shared" si="1510"/>
        <v>1.4000000000000001</v>
      </c>
      <c r="AR3237" s="71" t="e">
        <f t="shared" si="1511"/>
        <v>#DIV/0!</v>
      </c>
      <c r="BA3237">
        <f t="shared" si="1512"/>
        <v>229</v>
      </c>
      <c r="BB3237" s="91" t="e">
        <f t="shared" si="1513"/>
        <v>#DIV/0!</v>
      </c>
    </row>
    <row r="3238" spans="1:54">
      <c r="A3238" s="2" t="s">
        <v>3355</v>
      </c>
      <c r="B3238" s="7" t="s">
        <v>43181</v>
      </c>
      <c r="C3238" s="17">
        <f t="shared" si="1494"/>
        <v>30.200000000000003</v>
      </c>
      <c r="D3238" s="28">
        <f t="shared" si="1495"/>
        <v>138</v>
      </c>
      <c r="E3238" s="8">
        <f t="shared" si="1514"/>
        <v>10</v>
      </c>
      <c r="F3238" s="2" t="s">
        <v>8345</v>
      </c>
      <c r="G3238" s="54">
        <f t="shared" si="1515"/>
        <v>29.3</v>
      </c>
      <c r="H3238" s="20">
        <f t="shared" si="1516"/>
        <v>0.36580679999999999</v>
      </c>
      <c r="I3238" s="14" t="s">
        <v>18301</v>
      </c>
      <c r="J3238" s="14" t="s">
        <v>13331</v>
      </c>
      <c r="K3238" s="14" t="s">
        <v>23265</v>
      </c>
      <c r="L3238" s="14" t="s">
        <v>28220</v>
      </c>
      <c r="M3238" s="28">
        <f t="shared" si="1517"/>
        <v>13.7</v>
      </c>
      <c r="N3238" s="46">
        <f t="shared" si="1496"/>
        <v>6.8</v>
      </c>
      <c r="O3238" s="17">
        <f t="shared" si="1497"/>
        <v>3</v>
      </c>
      <c r="P3238" s="17">
        <f t="shared" si="1497"/>
        <v>1.6</v>
      </c>
      <c r="Q3238" s="124">
        <f t="shared" si="1498"/>
        <v>0.60000000000000009</v>
      </c>
      <c r="R3238" s="26">
        <f t="shared" si="1499"/>
        <v>0.8</v>
      </c>
      <c r="S3238" s="2" t="s">
        <v>33193</v>
      </c>
      <c r="T3238" s="2" t="s">
        <v>38172</v>
      </c>
      <c r="U3238" s="24">
        <f t="shared" si="1500"/>
        <v>410.90000000000003</v>
      </c>
      <c r="V3238" s="66">
        <f t="shared" si="1500"/>
        <v>359.8</v>
      </c>
      <c r="W3238" s="54">
        <f t="shared" si="1501"/>
        <v>2.9299999999999997</v>
      </c>
      <c r="X3238" s="143">
        <f t="shared" si="1502"/>
        <v>410.90000000000003</v>
      </c>
      <c r="Y3238" s="143">
        <f t="shared" si="1503"/>
        <v>0.68599999999999994</v>
      </c>
      <c r="AD3238">
        <v>152</v>
      </c>
      <c r="AE3238">
        <v>-1</v>
      </c>
      <c r="AF3238" s="10">
        <v>37.9</v>
      </c>
      <c r="AG3238" s="10">
        <v>58.12</v>
      </c>
      <c r="AH3238" s="10">
        <f t="shared" si="1504"/>
        <v>277244.25481808826</v>
      </c>
      <c r="AI3238" s="11">
        <f t="shared" si="1492"/>
        <v>0</v>
      </c>
      <c r="AJ3238">
        <f t="shared" si="1493"/>
        <v>0</v>
      </c>
      <c r="AK3238" t="e">
        <f t="shared" si="1505"/>
        <v>#DIV/0!</v>
      </c>
      <c r="AL3238">
        <f t="shared" si="1506"/>
        <v>2.4353018880000006</v>
      </c>
      <c r="AM3238" s="5">
        <f t="shared" si="1507"/>
        <v>5.8400000000000007</v>
      </c>
      <c r="AN3238">
        <v>0</v>
      </c>
      <c r="AO3238" s="72">
        <f t="shared" si="1508"/>
        <v>0.8</v>
      </c>
      <c r="AP3238" s="72">
        <f t="shared" si="1509"/>
        <v>0.60000000000000009</v>
      </c>
      <c r="AQ3238" s="72">
        <f t="shared" si="1510"/>
        <v>0.60000000000000009</v>
      </c>
      <c r="AR3238" s="71" t="e">
        <f t="shared" si="1511"/>
        <v>#DIV/0!</v>
      </c>
      <c r="BA3238">
        <f t="shared" si="1512"/>
        <v>138</v>
      </c>
      <c r="BB3238" s="91" t="e">
        <f t="shared" si="1513"/>
        <v>#DIV/0!</v>
      </c>
    </row>
    <row r="3239" spans="1:54">
      <c r="A3239" s="2" t="s">
        <v>3356</v>
      </c>
      <c r="B3239" s="7" t="s">
        <v>43182</v>
      </c>
      <c r="C3239" s="17">
        <f t="shared" si="1494"/>
        <v>28</v>
      </c>
      <c r="D3239" s="28">
        <f t="shared" si="1495"/>
        <v>140</v>
      </c>
      <c r="E3239" s="8">
        <f t="shared" si="1514"/>
        <v>15</v>
      </c>
      <c r="F3239" s="2" t="s">
        <v>8346</v>
      </c>
      <c r="G3239" s="54">
        <f t="shared" si="1515"/>
        <v>27</v>
      </c>
      <c r="H3239" s="20">
        <f t="shared" si="1516"/>
        <v>0.29860330000000002</v>
      </c>
      <c r="I3239" s="14" t="s">
        <v>18302</v>
      </c>
      <c r="J3239" s="14" t="s">
        <v>13332</v>
      </c>
      <c r="K3239" s="14" t="s">
        <v>23266</v>
      </c>
      <c r="L3239" s="14" t="s">
        <v>28221</v>
      </c>
      <c r="M3239" s="28">
        <f t="shared" si="1517"/>
        <v>12.5</v>
      </c>
      <c r="N3239" s="46">
        <f t="shared" si="1496"/>
        <v>6.4</v>
      </c>
      <c r="O3239" s="17">
        <f t="shared" si="1497"/>
        <v>2.8000000000000003</v>
      </c>
      <c r="P3239" s="17">
        <f t="shared" si="1497"/>
        <v>4</v>
      </c>
      <c r="Q3239" s="124">
        <f t="shared" si="1498"/>
        <v>0.8</v>
      </c>
      <c r="R3239" s="26">
        <f t="shared" si="1499"/>
        <v>1</v>
      </c>
      <c r="S3239" s="2" t="s">
        <v>33194</v>
      </c>
      <c r="T3239" s="2" t="s">
        <v>38173</v>
      </c>
      <c r="U3239" s="24">
        <f t="shared" si="1500"/>
        <v>413</v>
      </c>
      <c r="V3239" s="66">
        <f t="shared" si="1500"/>
        <v>363.6</v>
      </c>
      <c r="W3239" s="54">
        <f t="shared" si="1501"/>
        <v>2.6999999999999997</v>
      </c>
      <c r="X3239" s="143">
        <f t="shared" si="1502"/>
        <v>413</v>
      </c>
      <c r="Y3239" s="143">
        <f t="shared" si="1503"/>
        <v>0.6399999999999999</v>
      </c>
      <c r="AD3239">
        <v>152</v>
      </c>
      <c r="AE3239">
        <v>-1</v>
      </c>
      <c r="AF3239" s="10">
        <v>37.9</v>
      </c>
      <c r="AG3239" s="10">
        <v>58.12</v>
      </c>
      <c r="AH3239" s="10">
        <f t="shared" si="1504"/>
        <v>270842.75179301947</v>
      </c>
      <c r="AI3239" s="11">
        <f t="shared" si="1492"/>
        <v>0</v>
      </c>
      <c r="AJ3239">
        <f t="shared" si="1493"/>
        <v>0</v>
      </c>
      <c r="AK3239" t="e">
        <f t="shared" si="1505"/>
        <v>#DIV/0!</v>
      </c>
      <c r="AL3239">
        <f t="shared" si="1506"/>
        <v>7.8556430400000004</v>
      </c>
      <c r="AM3239" s="5">
        <f t="shared" si="1507"/>
        <v>5.4</v>
      </c>
      <c r="AN3239">
        <v>0</v>
      </c>
      <c r="AO3239" s="72">
        <f t="shared" si="1508"/>
        <v>1</v>
      </c>
      <c r="AP3239" s="72">
        <f t="shared" si="1509"/>
        <v>0.8</v>
      </c>
      <c r="AQ3239" s="72">
        <f t="shared" si="1510"/>
        <v>0.8</v>
      </c>
      <c r="AR3239" s="71" t="e">
        <f t="shared" si="1511"/>
        <v>#DIV/0!</v>
      </c>
      <c r="BA3239">
        <f t="shared" si="1512"/>
        <v>140</v>
      </c>
      <c r="BB3239" s="91" t="e">
        <f t="shared" si="1513"/>
        <v>#DIV/0!</v>
      </c>
    </row>
    <row r="3240" spans="1:54">
      <c r="A3240" s="2" t="s">
        <v>3357</v>
      </c>
      <c r="B3240" s="7" t="s">
        <v>43183</v>
      </c>
      <c r="C3240" s="17">
        <f t="shared" si="1494"/>
        <v>31.1</v>
      </c>
      <c r="D3240" s="28">
        <f t="shared" si="1495"/>
        <v>59</v>
      </c>
      <c r="E3240" s="8">
        <f t="shared" si="1514"/>
        <v>7</v>
      </c>
      <c r="F3240" s="2" t="s">
        <v>8347</v>
      </c>
      <c r="G3240" s="54">
        <f t="shared" si="1515"/>
        <v>30.1</v>
      </c>
      <c r="H3240" s="20">
        <f t="shared" si="1516"/>
        <v>0.7692968</v>
      </c>
      <c r="I3240" s="14" t="s">
        <v>18303</v>
      </c>
      <c r="J3240" s="14" t="s">
        <v>13333</v>
      </c>
      <c r="K3240" s="14" t="s">
        <v>23267</v>
      </c>
      <c r="L3240" s="14" t="s">
        <v>28222</v>
      </c>
      <c r="M3240" s="28">
        <f t="shared" si="1517"/>
        <v>11.8</v>
      </c>
      <c r="N3240" s="46">
        <f t="shared" si="1496"/>
        <v>5.4</v>
      </c>
      <c r="O3240" s="17">
        <f t="shared" si="1497"/>
        <v>2.8000000000000003</v>
      </c>
      <c r="P3240" s="17">
        <f t="shared" si="1497"/>
        <v>5.4</v>
      </c>
      <c r="Q3240" s="124">
        <f t="shared" si="1498"/>
        <v>0.2</v>
      </c>
      <c r="R3240" s="26">
        <f t="shared" si="1499"/>
        <v>0.8</v>
      </c>
      <c r="S3240" s="2" t="s">
        <v>33195</v>
      </c>
      <c r="T3240" s="2" t="s">
        <v>38174</v>
      </c>
      <c r="U3240" s="24">
        <f t="shared" si="1500"/>
        <v>332.40000000000003</v>
      </c>
      <c r="V3240" s="66">
        <f t="shared" si="1500"/>
        <v>423.5</v>
      </c>
      <c r="W3240" s="54">
        <f t="shared" si="1501"/>
        <v>3.01</v>
      </c>
      <c r="X3240" s="143">
        <f t="shared" si="1502"/>
        <v>332.40000000000003</v>
      </c>
      <c r="Y3240" s="143">
        <f t="shared" si="1503"/>
        <v>0.70199999999999996</v>
      </c>
      <c r="AD3240">
        <v>152</v>
      </c>
      <c r="AE3240">
        <v>-1</v>
      </c>
      <c r="AF3240" s="10">
        <v>37.9</v>
      </c>
      <c r="AG3240" s="10">
        <v>58.12</v>
      </c>
      <c r="AH3240" s="10">
        <f t="shared" si="1504"/>
        <v>66609.330267818761</v>
      </c>
      <c r="AI3240" s="11">
        <f t="shared" si="1492"/>
        <v>0</v>
      </c>
      <c r="AJ3240">
        <f t="shared" si="1493"/>
        <v>0</v>
      </c>
      <c r="AK3240" t="e">
        <f t="shared" si="1505"/>
        <v>#DIV/0!</v>
      </c>
      <c r="AL3240">
        <f t="shared" si="1506"/>
        <v>2.7905859072000005</v>
      </c>
      <c r="AM3240" s="5">
        <f t="shared" si="1507"/>
        <v>6.0200000000000005</v>
      </c>
      <c r="AN3240">
        <v>0</v>
      </c>
      <c r="AO3240" s="72">
        <f t="shared" si="1508"/>
        <v>0.8</v>
      </c>
      <c r="AP3240" s="72">
        <f t="shared" si="1509"/>
        <v>0.2</v>
      </c>
      <c r="AQ3240" s="72">
        <f t="shared" si="1510"/>
        <v>0.2</v>
      </c>
      <c r="AR3240" s="71" t="e">
        <f t="shared" si="1511"/>
        <v>#DIV/0!</v>
      </c>
      <c r="BA3240">
        <f t="shared" si="1512"/>
        <v>59</v>
      </c>
      <c r="BB3240" s="91" t="e">
        <f t="shared" si="1513"/>
        <v>#DIV/0!</v>
      </c>
    </row>
    <row r="3241" spans="1:54">
      <c r="A3241" s="2" t="s">
        <v>3358</v>
      </c>
      <c r="B3241" s="7" t="s">
        <v>43184</v>
      </c>
      <c r="C3241" s="17">
        <f t="shared" si="1494"/>
        <v>22.200000000000003</v>
      </c>
      <c r="D3241" s="28">
        <f t="shared" si="1495"/>
        <v>255</v>
      </c>
      <c r="E3241" s="8">
        <f t="shared" si="1514"/>
        <v>6</v>
      </c>
      <c r="F3241" s="2" t="s">
        <v>8348</v>
      </c>
      <c r="G3241" s="54">
        <f t="shared" si="1515"/>
        <v>21.3</v>
      </c>
      <c r="H3241" s="20">
        <f t="shared" si="1516"/>
        <v>0.1191584</v>
      </c>
      <c r="I3241" s="14" t="s">
        <v>18304</v>
      </c>
      <c r="J3241" s="14" t="s">
        <v>13334</v>
      </c>
      <c r="K3241" s="14" t="s">
        <v>23268</v>
      </c>
      <c r="L3241" s="14" t="s">
        <v>28223</v>
      </c>
      <c r="M3241" s="28">
        <f t="shared" si="1517"/>
        <v>13.7</v>
      </c>
      <c r="N3241" s="46">
        <f t="shared" si="1496"/>
        <v>5.2</v>
      </c>
      <c r="O3241" s="17">
        <f t="shared" si="1497"/>
        <v>0.4</v>
      </c>
      <c r="P3241" s="17">
        <f t="shared" si="1497"/>
        <v>1.6</v>
      </c>
      <c r="Q3241" s="124">
        <f t="shared" si="1498"/>
        <v>0.8</v>
      </c>
      <c r="R3241" s="26">
        <f t="shared" si="1499"/>
        <v>1</v>
      </c>
      <c r="S3241" s="2" t="s">
        <v>33196</v>
      </c>
      <c r="T3241" s="2" t="s">
        <v>38175</v>
      </c>
      <c r="U3241" s="24">
        <f t="shared" si="1500"/>
        <v>528</v>
      </c>
      <c r="V3241" s="66">
        <f t="shared" si="1500"/>
        <v>412.1</v>
      </c>
      <c r="W3241" s="54">
        <f t="shared" si="1501"/>
        <v>2.13</v>
      </c>
      <c r="X3241" s="143">
        <f t="shared" si="1502"/>
        <v>528</v>
      </c>
      <c r="Y3241" s="143">
        <f t="shared" si="1503"/>
        <v>0.52600000000000002</v>
      </c>
      <c r="AD3241">
        <v>152</v>
      </c>
      <c r="AE3241">
        <v>-1</v>
      </c>
      <c r="AF3241" s="10">
        <v>37.9</v>
      </c>
      <c r="AG3241" s="10">
        <v>58.12</v>
      </c>
      <c r="AH3241" s="10">
        <f t="shared" si="1504"/>
        <v>149159.095095984</v>
      </c>
      <c r="AI3241" s="11">
        <f t="shared" si="1492"/>
        <v>0</v>
      </c>
      <c r="AJ3241">
        <f t="shared" si="1493"/>
        <v>0</v>
      </c>
      <c r="AK3241" t="e">
        <f t="shared" si="1505"/>
        <v>#DIV/0!</v>
      </c>
      <c r="AL3241">
        <f t="shared" si="1506"/>
        <v>0.56373862400000008</v>
      </c>
      <c r="AM3241" s="5">
        <f t="shared" si="1507"/>
        <v>4.24</v>
      </c>
      <c r="AN3241">
        <v>0</v>
      </c>
      <c r="AO3241" s="72">
        <f t="shared" si="1508"/>
        <v>1</v>
      </c>
      <c r="AP3241" s="72">
        <f t="shared" si="1509"/>
        <v>0.8</v>
      </c>
      <c r="AQ3241" s="72">
        <f t="shared" si="1510"/>
        <v>1</v>
      </c>
      <c r="AR3241" s="71" t="e">
        <f t="shared" si="1511"/>
        <v>#DIV/0!</v>
      </c>
      <c r="BA3241">
        <f t="shared" si="1512"/>
        <v>255</v>
      </c>
      <c r="BB3241" s="91" t="e">
        <f t="shared" si="1513"/>
        <v>#DIV/0!</v>
      </c>
    </row>
    <row r="3242" spans="1:54">
      <c r="A3242" s="2" t="s">
        <v>3359</v>
      </c>
      <c r="B3242" s="7" t="s">
        <v>43185</v>
      </c>
      <c r="C3242" s="17">
        <f t="shared" si="1494"/>
        <v>10.600000000000001</v>
      </c>
      <c r="D3242" s="28">
        <f t="shared" si="1495"/>
        <v>56</v>
      </c>
      <c r="E3242" s="8">
        <f t="shared" si="1514"/>
        <v>18</v>
      </c>
      <c r="F3242" s="2" t="s">
        <v>8349</v>
      </c>
      <c r="G3242" s="54">
        <f t="shared" si="1515"/>
        <v>9.6</v>
      </c>
      <c r="H3242" s="20">
        <f t="shared" si="1516"/>
        <v>0.40991689999999997</v>
      </c>
      <c r="I3242" s="14" t="s">
        <v>18305</v>
      </c>
      <c r="J3242" s="14" t="s">
        <v>13335</v>
      </c>
      <c r="K3242" s="14" t="s">
        <v>23269</v>
      </c>
      <c r="L3242" s="14" t="s">
        <v>28224</v>
      </c>
      <c r="M3242" s="28">
        <f t="shared" si="1517"/>
        <v>10.199999999999999</v>
      </c>
      <c r="N3242" s="46">
        <f t="shared" si="1496"/>
        <v>7</v>
      </c>
      <c r="O3242" s="17">
        <f t="shared" si="1497"/>
        <v>2</v>
      </c>
      <c r="P3242" s="17">
        <f t="shared" si="1497"/>
        <v>8.6</v>
      </c>
      <c r="Q3242" s="124">
        <f t="shared" si="1498"/>
        <v>1.6</v>
      </c>
      <c r="R3242" s="26">
        <f t="shared" si="1499"/>
        <v>2.6</v>
      </c>
      <c r="S3242" s="2" t="s">
        <v>33197</v>
      </c>
      <c r="T3242" s="2" t="s">
        <v>38176</v>
      </c>
      <c r="U3242" s="24">
        <f t="shared" si="1500"/>
        <v>328.70000000000005</v>
      </c>
      <c r="V3242" s="66">
        <f t="shared" si="1500"/>
        <v>308.3</v>
      </c>
      <c r="W3242" s="54">
        <f t="shared" si="1501"/>
        <v>0.96</v>
      </c>
      <c r="X3242" s="143">
        <f t="shared" si="1502"/>
        <v>328.70000000000005</v>
      </c>
      <c r="Y3242" s="143">
        <f t="shared" si="1503"/>
        <v>0.29200000000000004</v>
      </c>
      <c r="AD3242">
        <v>152</v>
      </c>
      <c r="AE3242">
        <v>-1</v>
      </c>
      <c r="AF3242" s="10">
        <v>37.9</v>
      </c>
      <c r="AG3242" s="10">
        <v>58.12</v>
      </c>
      <c r="AH3242" s="10">
        <f t="shared" si="1504"/>
        <v>346400.39590924309</v>
      </c>
      <c r="AI3242" s="11">
        <f t="shared" si="1492"/>
        <v>0</v>
      </c>
      <c r="AJ3242">
        <f t="shared" si="1493"/>
        <v>0</v>
      </c>
      <c r="AK3242" t="e">
        <f t="shared" si="1505"/>
        <v>#DIV/0!</v>
      </c>
      <c r="AL3242">
        <f t="shared" si="1506"/>
        <v>26.388516232000001</v>
      </c>
      <c r="AM3242" s="5">
        <f t="shared" si="1507"/>
        <v>1.9200000000000004</v>
      </c>
      <c r="AN3242">
        <v>0</v>
      </c>
      <c r="AO3242" s="72">
        <f t="shared" si="1508"/>
        <v>2.6</v>
      </c>
      <c r="AP3242" s="72">
        <f t="shared" si="1509"/>
        <v>1.6</v>
      </c>
      <c r="AQ3242" s="72">
        <f t="shared" si="1510"/>
        <v>1.6</v>
      </c>
      <c r="AR3242" s="71" t="e">
        <f t="shared" si="1511"/>
        <v>#DIV/0!</v>
      </c>
      <c r="BA3242">
        <f t="shared" si="1512"/>
        <v>56</v>
      </c>
      <c r="BB3242" s="91" t="e">
        <f t="shared" si="1513"/>
        <v>#DIV/0!</v>
      </c>
    </row>
    <row r="3243" spans="1:54">
      <c r="A3243" s="2" t="s">
        <v>3360</v>
      </c>
      <c r="B3243" s="7" t="s">
        <v>43186</v>
      </c>
      <c r="C3243" s="17">
        <f t="shared" si="1494"/>
        <v>33.5</v>
      </c>
      <c r="D3243" s="28">
        <f t="shared" si="1495"/>
        <v>300</v>
      </c>
      <c r="E3243" s="8">
        <f t="shared" si="1514"/>
        <v>3</v>
      </c>
      <c r="F3243" s="2" t="s">
        <v>8350</v>
      </c>
      <c r="G3243" s="54">
        <f t="shared" si="1515"/>
        <v>32.5</v>
      </c>
      <c r="H3243" s="20">
        <f t="shared" si="1516"/>
        <v>0.79714079999999998</v>
      </c>
      <c r="I3243" s="14" t="s">
        <v>18306</v>
      </c>
      <c r="J3243" s="14" t="s">
        <v>13336</v>
      </c>
      <c r="K3243" s="14" t="s">
        <v>23270</v>
      </c>
      <c r="L3243" s="14" t="s">
        <v>28225</v>
      </c>
      <c r="M3243" s="28">
        <f t="shared" si="1517"/>
        <v>10.1</v>
      </c>
      <c r="N3243" s="46">
        <f t="shared" si="1496"/>
        <v>5.4</v>
      </c>
      <c r="O3243" s="17">
        <f t="shared" si="1497"/>
        <v>0.60000000000000009</v>
      </c>
      <c r="P3243" s="17">
        <f t="shared" si="1497"/>
        <v>8.8000000000000007</v>
      </c>
      <c r="Q3243" s="124">
        <f t="shared" si="1498"/>
        <v>0.2</v>
      </c>
      <c r="R3243" s="26">
        <f t="shared" si="1499"/>
        <v>0.60000000000000009</v>
      </c>
      <c r="S3243" s="2" t="s">
        <v>33198</v>
      </c>
      <c r="T3243" s="2" t="s">
        <v>38177</v>
      </c>
      <c r="U3243" s="24">
        <f t="shared" si="1500"/>
        <v>572.80000000000007</v>
      </c>
      <c r="V3243" s="66">
        <f t="shared" si="1500"/>
        <v>387.3</v>
      </c>
      <c r="W3243" s="54">
        <f t="shared" si="1501"/>
        <v>3.25</v>
      </c>
      <c r="X3243" s="143">
        <f t="shared" si="1502"/>
        <v>572.80000000000007</v>
      </c>
      <c r="Y3243" s="143">
        <f t="shared" si="1503"/>
        <v>0.75</v>
      </c>
      <c r="AD3243">
        <v>152</v>
      </c>
      <c r="AE3243">
        <v>-1</v>
      </c>
      <c r="AF3243" s="10">
        <v>37.9</v>
      </c>
      <c r="AG3243" s="10">
        <v>58.12</v>
      </c>
      <c r="AH3243" s="10">
        <f t="shared" si="1504"/>
        <v>224780.93726147083</v>
      </c>
      <c r="AI3243" s="11">
        <f t="shared" si="1492"/>
        <v>0</v>
      </c>
      <c r="AJ3243">
        <f t="shared" si="1493"/>
        <v>0</v>
      </c>
      <c r="AK3243" t="e">
        <f t="shared" si="1505"/>
        <v>#DIV/0!</v>
      </c>
      <c r="AL3243">
        <f t="shared" si="1506"/>
        <v>0.64265794560000022</v>
      </c>
      <c r="AM3243" s="5">
        <f t="shared" si="1507"/>
        <v>6.5</v>
      </c>
      <c r="AN3243">
        <v>0</v>
      </c>
      <c r="AO3243" s="72">
        <f t="shared" si="1508"/>
        <v>0.60000000000000009</v>
      </c>
      <c r="AP3243" s="72">
        <f t="shared" si="1509"/>
        <v>0.2</v>
      </c>
      <c r="AQ3243" s="72">
        <f t="shared" si="1510"/>
        <v>0.2</v>
      </c>
      <c r="AR3243" s="71" t="e">
        <f t="shared" si="1511"/>
        <v>#DIV/0!</v>
      </c>
      <c r="BA3243">
        <f t="shared" si="1512"/>
        <v>300</v>
      </c>
      <c r="BB3243" s="91" t="e">
        <f t="shared" si="1513"/>
        <v>#DIV/0!</v>
      </c>
    </row>
    <row r="3244" spans="1:54">
      <c r="A3244" s="2" t="s">
        <v>3361</v>
      </c>
      <c r="B3244" s="7" t="s">
        <v>43187</v>
      </c>
      <c r="C3244" s="17">
        <f t="shared" si="1494"/>
        <v>16.8</v>
      </c>
      <c r="D3244" s="28">
        <f t="shared" si="1495"/>
        <v>23</v>
      </c>
      <c r="E3244" s="8">
        <f t="shared" si="1514"/>
        <v>14</v>
      </c>
      <c r="F3244" s="2" t="s">
        <v>8351</v>
      </c>
      <c r="G3244" s="54">
        <f t="shared" si="1515"/>
        <v>15.799999999999999</v>
      </c>
      <c r="H3244" s="20">
        <f t="shared" si="1516"/>
        <v>0.3308623</v>
      </c>
      <c r="I3244" s="14" t="s">
        <v>18307</v>
      </c>
      <c r="J3244" s="14" t="s">
        <v>13337</v>
      </c>
      <c r="K3244" s="14" t="s">
        <v>23271</v>
      </c>
      <c r="L3244" s="14" t="s">
        <v>28226</v>
      </c>
      <c r="M3244" s="28">
        <f t="shared" si="1517"/>
        <v>11.5</v>
      </c>
      <c r="N3244" s="46">
        <f t="shared" si="1496"/>
        <v>6.6</v>
      </c>
      <c r="O3244" s="17">
        <f t="shared" si="1497"/>
        <v>1.4000000000000001</v>
      </c>
      <c r="P3244" s="17">
        <f t="shared" si="1497"/>
        <v>6</v>
      </c>
      <c r="Q3244" s="124">
        <f t="shared" si="1498"/>
        <v>1.4000000000000001</v>
      </c>
      <c r="R3244" s="26">
        <f t="shared" si="1499"/>
        <v>2.2000000000000002</v>
      </c>
      <c r="S3244" s="2" t="s">
        <v>33199</v>
      </c>
      <c r="T3244" s="2" t="s">
        <v>38178</v>
      </c>
      <c r="U3244" s="24">
        <f t="shared" si="1500"/>
        <v>296</v>
      </c>
      <c r="V3244" s="66">
        <f t="shared" si="1500"/>
        <v>336</v>
      </c>
      <c r="W3244" s="54">
        <f t="shared" si="1501"/>
        <v>1.58</v>
      </c>
      <c r="X3244" s="143">
        <f t="shared" si="1502"/>
        <v>296</v>
      </c>
      <c r="Y3244" s="143">
        <f t="shared" si="1503"/>
        <v>0.41600000000000004</v>
      </c>
      <c r="AD3244">
        <v>152</v>
      </c>
      <c r="AE3244">
        <v>-1</v>
      </c>
      <c r="AF3244" s="10">
        <v>37.9</v>
      </c>
      <c r="AG3244" s="10">
        <v>58.12</v>
      </c>
      <c r="AH3244" s="10">
        <f t="shared" si="1504"/>
        <v>312226.41955020762</v>
      </c>
      <c r="AI3244" s="11">
        <f t="shared" si="1492"/>
        <v>0</v>
      </c>
      <c r="AJ3244">
        <f t="shared" si="1493"/>
        <v>0</v>
      </c>
      <c r="AK3244" t="e">
        <f t="shared" si="1505"/>
        <v>#DIV/0!</v>
      </c>
      <c r="AL3244">
        <f t="shared" si="1506"/>
        <v>12.365664696000003</v>
      </c>
      <c r="AM3244" s="5">
        <f t="shared" si="1507"/>
        <v>3.16</v>
      </c>
      <c r="AN3244">
        <v>0</v>
      </c>
      <c r="AO3244" s="72">
        <f t="shared" si="1508"/>
        <v>2.2000000000000002</v>
      </c>
      <c r="AP3244" s="72">
        <f t="shared" si="1509"/>
        <v>1.4000000000000001</v>
      </c>
      <c r="AQ3244" s="72">
        <f t="shared" si="1510"/>
        <v>1.6</v>
      </c>
      <c r="AR3244" s="71" t="e">
        <f t="shared" si="1511"/>
        <v>#DIV/0!</v>
      </c>
      <c r="BA3244">
        <f t="shared" si="1512"/>
        <v>23</v>
      </c>
      <c r="BB3244" s="91" t="e">
        <f t="shared" si="1513"/>
        <v>#DIV/0!</v>
      </c>
    </row>
    <row r="3245" spans="1:54">
      <c r="A3245" s="2" t="s">
        <v>3362</v>
      </c>
      <c r="B3245" s="7" t="s">
        <v>43188</v>
      </c>
      <c r="C3245" s="17">
        <f t="shared" si="1494"/>
        <v>22.8</v>
      </c>
      <c r="D3245" s="28">
        <f t="shared" si="1495"/>
        <v>58</v>
      </c>
      <c r="E3245" s="8">
        <f t="shared" si="1514"/>
        <v>18</v>
      </c>
      <c r="F3245" s="2" t="s">
        <v>8352</v>
      </c>
      <c r="G3245" s="54">
        <f t="shared" si="1515"/>
        <v>21.8</v>
      </c>
      <c r="H3245" s="20">
        <f t="shared" si="1516"/>
        <v>0.21463339999999997</v>
      </c>
      <c r="I3245" s="14" t="s">
        <v>18308</v>
      </c>
      <c r="J3245" s="14" t="s">
        <v>13338</v>
      </c>
      <c r="K3245" s="14" t="s">
        <v>23272</v>
      </c>
      <c r="L3245" s="14" t="s">
        <v>28227</v>
      </c>
      <c r="M3245" s="28">
        <f t="shared" si="1517"/>
        <v>13.2</v>
      </c>
      <c r="N3245" s="46">
        <f t="shared" si="1496"/>
        <v>5.2</v>
      </c>
      <c r="O3245" s="17">
        <f t="shared" si="1497"/>
        <v>1.8</v>
      </c>
      <c r="P3245" s="17">
        <f t="shared" si="1497"/>
        <v>2.6</v>
      </c>
      <c r="Q3245" s="124">
        <f t="shared" si="1498"/>
        <v>1.8</v>
      </c>
      <c r="R3245" s="26">
        <f t="shared" si="1499"/>
        <v>2.2000000000000002</v>
      </c>
      <c r="S3245" s="2" t="s">
        <v>33200</v>
      </c>
      <c r="T3245" s="2" t="s">
        <v>38179</v>
      </c>
      <c r="U3245" s="24">
        <f t="shared" si="1500"/>
        <v>331.5</v>
      </c>
      <c r="V3245" s="66">
        <f t="shared" si="1500"/>
        <v>319.8</v>
      </c>
      <c r="W3245" s="54">
        <f t="shared" si="1501"/>
        <v>2.1799999999999997</v>
      </c>
      <c r="X3245" s="143">
        <f t="shared" si="1502"/>
        <v>331.5</v>
      </c>
      <c r="Y3245" s="143">
        <f t="shared" si="1503"/>
        <v>0.53599999999999992</v>
      </c>
      <c r="AD3245">
        <v>152</v>
      </c>
      <c r="AE3245">
        <v>-1</v>
      </c>
      <c r="AF3245" s="10">
        <v>37.9</v>
      </c>
      <c r="AG3245" s="10">
        <v>58.12</v>
      </c>
      <c r="AH3245" s="10">
        <f t="shared" si="1504"/>
        <v>332827.92700185953</v>
      </c>
      <c r="AI3245" s="11">
        <f t="shared" si="1492"/>
        <v>0</v>
      </c>
      <c r="AJ3245">
        <f t="shared" si="1493"/>
        <v>0</v>
      </c>
      <c r="AK3245" t="e">
        <f t="shared" si="1505"/>
        <v>#DIV/0!</v>
      </c>
      <c r="AL3245">
        <f t="shared" si="1506"/>
        <v>8.0861345136000011</v>
      </c>
      <c r="AM3245" s="5">
        <f t="shared" si="1507"/>
        <v>4.3600000000000003</v>
      </c>
      <c r="AN3245">
        <v>0</v>
      </c>
      <c r="AO3245" s="72">
        <f t="shared" si="1508"/>
        <v>2.2000000000000002</v>
      </c>
      <c r="AP3245" s="72">
        <f t="shared" si="1509"/>
        <v>1.8</v>
      </c>
      <c r="AQ3245" s="72">
        <f t="shared" si="1510"/>
        <v>1.8</v>
      </c>
      <c r="AR3245" s="71" t="e">
        <f t="shared" si="1511"/>
        <v>#DIV/0!</v>
      </c>
      <c r="BA3245">
        <f t="shared" si="1512"/>
        <v>58</v>
      </c>
      <c r="BB3245" s="91" t="e">
        <f t="shared" si="1513"/>
        <v>#DIV/0!</v>
      </c>
    </row>
    <row r="3246" spans="1:54">
      <c r="A3246" s="2" t="s">
        <v>3363</v>
      </c>
      <c r="B3246" s="7" t="s">
        <v>43189</v>
      </c>
      <c r="C3246" s="17">
        <f t="shared" si="1494"/>
        <v>20.6</v>
      </c>
      <c r="D3246" s="28">
        <f t="shared" si="1495"/>
        <v>174</v>
      </c>
      <c r="E3246" s="8">
        <f t="shared" si="1514"/>
        <v>5</v>
      </c>
      <c r="F3246" s="2" t="s">
        <v>8353</v>
      </c>
      <c r="G3246" s="54">
        <f t="shared" si="1515"/>
        <v>19.600000000000001</v>
      </c>
      <c r="H3246" s="20">
        <f t="shared" si="1516"/>
        <v>0.87850880000000009</v>
      </c>
      <c r="I3246" s="14" t="s">
        <v>18309</v>
      </c>
      <c r="J3246" s="14" t="s">
        <v>13339</v>
      </c>
      <c r="K3246" s="14" t="s">
        <v>23273</v>
      </c>
      <c r="L3246" s="14" t="s">
        <v>28228</v>
      </c>
      <c r="M3246" s="28">
        <f t="shared" si="1517"/>
        <v>11.7</v>
      </c>
      <c r="N3246" s="46">
        <f t="shared" si="1496"/>
        <v>6.6</v>
      </c>
      <c r="O3246" s="17">
        <f t="shared" si="1497"/>
        <v>1.2000000000000002</v>
      </c>
      <c r="P3246" s="17">
        <f t="shared" si="1497"/>
        <v>5.6000000000000005</v>
      </c>
      <c r="Q3246" s="124">
        <f t="shared" si="1498"/>
        <v>0.2</v>
      </c>
      <c r="R3246" s="26">
        <f t="shared" si="1499"/>
        <v>1.2000000000000002</v>
      </c>
      <c r="S3246" s="2" t="s">
        <v>33201</v>
      </c>
      <c r="T3246" s="2" t="s">
        <v>38180</v>
      </c>
      <c r="U3246" s="24">
        <f t="shared" si="1500"/>
        <v>446.6</v>
      </c>
      <c r="V3246" s="66">
        <f t="shared" si="1500"/>
        <v>361.1</v>
      </c>
      <c r="W3246" s="54">
        <f t="shared" si="1501"/>
        <v>1.96</v>
      </c>
      <c r="X3246" s="143">
        <f t="shared" si="1502"/>
        <v>446.6</v>
      </c>
      <c r="Y3246" s="143">
        <f t="shared" si="1503"/>
        <v>0.49199999999999999</v>
      </c>
      <c r="AD3246">
        <v>152</v>
      </c>
      <c r="AE3246">
        <v>-1</v>
      </c>
      <c r="AF3246" s="10">
        <v>37.9</v>
      </c>
      <c r="AG3246" s="10">
        <v>58.12</v>
      </c>
      <c r="AH3246" s="10">
        <f t="shared" si="1504"/>
        <v>275078.42728070472</v>
      </c>
      <c r="AI3246" s="11">
        <f t="shared" si="1492"/>
        <v>0</v>
      </c>
      <c r="AJ3246">
        <f t="shared" si="1493"/>
        <v>0</v>
      </c>
      <c r="AK3246" t="e">
        <f t="shared" si="1505"/>
        <v>#DIV/0!</v>
      </c>
      <c r="AL3246">
        <f t="shared" si="1506"/>
        <v>0.97970503679999965</v>
      </c>
      <c r="AM3246" s="5">
        <f t="shared" si="1507"/>
        <v>3.9200000000000004</v>
      </c>
      <c r="AN3246">
        <v>0</v>
      </c>
      <c r="AO3246" s="72">
        <f t="shared" si="1508"/>
        <v>1.2000000000000002</v>
      </c>
      <c r="AP3246" s="72">
        <f t="shared" si="1509"/>
        <v>0.2</v>
      </c>
      <c r="AQ3246" s="72">
        <f t="shared" si="1510"/>
        <v>0.2</v>
      </c>
      <c r="AR3246" s="71" t="e">
        <f t="shared" si="1511"/>
        <v>#DIV/0!</v>
      </c>
      <c r="BA3246">
        <f t="shared" si="1512"/>
        <v>174</v>
      </c>
      <c r="BB3246" s="91" t="e">
        <f t="shared" si="1513"/>
        <v>#DIV/0!</v>
      </c>
    </row>
    <row r="3247" spans="1:54">
      <c r="A3247" s="2" t="s">
        <v>3364</v>
      </c>
      <c r="B3247" s="7" t="s">
        <v>43190</v>
      </c>
      <c r="C3247" s="17">
        <f t="shared" si="1494"/>
        <v>9.3000000000000007</v>
      </c>
      <c r="D3247" s="28">
        <f t="shared" si="1495"/>
        <v>113</v>
      </c>
      <c r="E3247" s="8">
        <f t="shared" si="1514"/>
        <v>7</v>
      </c>
      <c r="F3247" s="2" t="s">
        <v>8354</v>
      </c>
      <c r="G3247" s="54">
        <f t="shared" si="1515"/>
        <v>8.4</v>
      </c>
      <c r="H3247" s="20">
        <f t="shared" si="1516"/>
        <v>0.25347999999999998</v>
      </c>
      <c r="I3247" s="14" t="s">
        <v>18310</v>
      </c>
      <c r="J3247" s="14" t="s">
        <v>13340</v>
      </c>
      <c r="K3247" s="14" t="s">
        <v>23274</v>
      </c>
      <c r="L3247" s="14" t="s">
        <v>28229</v>
      </c>
      <c r="M3247" s="28">
        <f t="shared" si="1517"/>
        <v>12.8</v>
      </c>
      <c r="N3247" s="46">
        <f t="shared" si="1496"/>
        <v>5.4</v>
      </c>
      <c r="O3247" s="17">
        <f t="shared" si="1497"/>
        <v>0.4</v>
      </c>
      <c r="P3247" s="17">
        <f t="shared" si="1497"/>
        <v>3.4000000000000004</v>
      </c>
      <c r="Q3247" s="124">
        <f t="shared" si="1498"/>
        <v>1.4000000000000001</v>
      </c>
      <c r="R3247" s="26">
        <f t="shared" si="1499"/>
        <v>1.8</v>
      </c>
      <c r="S3247" s="2" t="s">
        <v>33202</v>
      </c>
      <c r="T3247" s="2" t="s">
        <v>38181</v>
      </c>
      <c r="U3247" s="24">
        <f t="shared" si="1500"/>
        <v>386.5</v>
      </c>
      <c r="V3247" s="66">
        <f t="shared" si="1500"/>
        <v>293.90000000000003</v>
      </c>
      <c r="W3247" s="54">
        <f t="shared" si="1501"/>
        <v>0.84</v>
      </c>
      <c r="X3247" s="143">
        <f t="shared" si="1502"/>
        <v>386.5</v>
      </c>
      <c r="Y3247" s="143">
        <f t="shared" si="1503"/>
        <v>0.26800000000000002</v>
      </c>
      <c r="AD3247">
        <v>152</v>
      </c>
      <c r="AE3247">
        <v>-1</v>
      </c>
      <c r="AF3247" s="10">
        <v>37.9</v>
      </c>
      <c r="AG3247" s="10">
        <v>58.12</v>
      </c>
      <c r="AH3247" s="10">
        <f t="shared" si="1504"/>
        <v>362156.54094904062</v>
      </c>
      <c r="AI3247" s="11">
        <f t="shared" si="1492"/>
        <v>0</v>
      </c>
      <c r="AJ3247">
        <f t="shared" si="1493"/>
        <v>0</v>
      </c>
      <c r="AK3247" t="e">
        <f t="shared" si="1505"/>
        <v>#DIV/0!</v>
      </c>
      <c r="AL3247">
        <f t="shared" si="1506"/>
        <v>1.8274809600000006</v>
      </c>
      <c r="AM3247" s="5">
        <f t="shared" si="1507"/>
        <v>1.6600000000000001</v>
      </c>
      <c r="AN3247">
        <v>0</v>
      </c>
      <c r="AO3247" s="72">
        <f t="shared" si="1508"/>
        <v>1.8</v>
      </c>
      <c r="AP3247" s="72">
        <f t="shared" si="1509"/>
        <v>1.4000000000000001</v>
      </c>
      <c r="AQ3247" s="72">
        <f t="shared" si="1510"/>
        <v>1.4000000000000001</v>
      </c>
      <c r="AR3247" s="71" t="e">
        <f t="shared" si="1511"/>
        <v>#DIV/0!</v>
      </c>
      <c r="BA3247">
        <f t="shared" si="1512"/>
        <v>113</v>
      </c>
      <c r="BB3247" s="91" t="e">
        <f t="shared" si="1513"/>
        <v>#DIV/0!</v>
      </c>
    </row>
    <row r="3248" spans="1:54">
      <c r="A3248" s="2" t="s">
        <v>3365</v>
      </c>
      <c r="B3248" s="7" t="s">
        <v>43191</v>
      </c>
      <c r="C3248" s="17">
        <f t="shared" si="1494"/>
        <v>34.200000000000003</v>
      </c>
      <c r="D3248" s="28">
        <f t="shared" si="1495"/>
        <v>297</v>
      </c>
      <c r="E3248" s="8">
        <f t="shared" si="1514"/>
        <v>3</v>
      </c>
      <c r="F3248" s="2" t="s">
        <v>8355</v>
      </c>
      <c r="G3248" s="54">
        <f t="shared" si="1515"/>
        <v>33.300000000000004</v>
      </c>
      <c r="H3248" s="20">
        <f t="shared" si="1516"/>
        <v>0.26782919999999999</v>
      </c>
      <c r="I3248" s="14" t="s">
        <v>18311</v>
      </c>
      <c r="J3248" s="14" t="s">
        <v>13341</v>
      </c>
      <c r="K3248" s="14" t="s">
        <v>23275</v>
      </c>
      <c r="L3248" s="14" t="s">
        <v>28230</v>
      </c>
      <c r="M3248" s="28">
        <f t="shared" si="1517"/>
        <v>13.6</v>
      </c>
      <c r="N3248" s="46">
        <f t="shared" si="1496"/>
        <v>5.8</v>
      </c>
      <c r="O3248" s="17">
        <f t="shared" si="1497"/>
        <v>0.60000000000000009</v>
      </c>
      <c r="P3248" s="17">
        <f t="shared" si="1497"/>
        <v>1.8</v>
      </c>
      <c r="Q3248" s="124">
        <f t="shared" si="1498"/>
        <v>0.2</v>
      </c>
      <c r="R3248" s="26">
        <f t="shared" si="1499"/>
        <v>0.4</v>
      </c>
      <c r="S3248" s="2" t="s">
        <v>33203</v>
      </c>
      <c r="T3248" s="2" t="s">
        <v>38182</v>
      </c>
      <c r="U3248" s="24">
        <f t="shared" si="1500"/>
        <v>570.1</v>
      </c>
      <c r="V3248" s="66">
        <f t="shared" si="1500"/>
        <v>321.90000000000003</v>
      </c>
      <c r="W3248" s="54">
        <f t="shared" si="1501"/>
        <v>3.3299999999999996</v>
      </c>
      <c r="X3248" s="143">
        <f t="shared" si="1502"/>
        <v>570.1</v>
      </c>
      <c r="Y3248" s="143">
        <f t="shared" si="1503"/>
        <v>0.7659999999999999</v>
      </c>
      <c r="AD3248">
        <v>152</v>
      </c>
      <c r="AE3248">
        <v>-1</v>
      </c>
      <c r="AF3248" s="10">
        <v>37.9</v>
      </c>
      <c r="AG3248" s="10">
        <v>58.12</v>
      </c>
      <c r="AH3248" s="10">
        <f t="shared" si="1504"/>
        <v>330374.22337502259</v>
      </c>
      <c r="AI3248" s="11">
        <f t="shared" si="1492"/>
        <v>0</v>
      </c>
      <c r="AJ3248">
        <f t="shared" si="1493"/>
        <v>0</v>
      </c>
      <c r="AK3248" t="e">
        <f t="shared" si="1505"/>
        <v>#DIV/0!</v>
      </c>
      <c r="AL3248">
        <f t="shared" si="1506"/>
        <v>0.31629778560000005</v>
      </c>
      <c r="AM3248" s="5">
        <f t="shared" si="1507"/>
        <v>6.6400000000000006</v>
      </c>
      <c r="AN3248">
        <v>0</v>
      </c>
      <c r="AO3248" s="72">
        <f t="shared" si="1508"/>
        <v>0.4</v>
      </c>
      <c r="AP3248" s="72">
        <f t="shared" si="1509"/>
        <v>0.2</v>
      </c>
      <c r="AQ3248" s="72">
        <f t="shared" si="1510"/>
        <v>0.4</v>
      </c>
      <c r="AR3248" s="71" t="e">
        <f t="shared" si="1511"/>
        <v>#DIV/0!</v>
      </c>
      <c r="BA3248">
        <f t="shared" si="1512"/>
        <v>297</v>
      </c>
      <c r="BB3248" s="91" t="e">
        <f t="shared" si="1513"/>
        <v>#DIV/0!</v>
      </c>
    </row>
    <row r="3249" spans="1:54">
      <c r="A3249" s="2" t="s">
        <v>3366</v>
      </c>
      <c r="B3249" s="7" t="s">
        <v>43192</v>
      </c>
      <c r="C3249" s="17">
        <f t="shared" si="1494"/>
        <v>21.6</v>
      </c>
      <c r="D3249" s="28">
        <f t="shared" si="1495"/>
        <v>159</v>
      </c>
      <c r="E3249" s="8">
        <f t="shared" si="1514"/>
        <v>5</v>
      </c>
      <c r="F3249" s="2" t="s">
        <v>8356</v>
      </c>
      <c r="G3249" s="54">
        <f t="shared" si="1515"/>
        <v>20.6</v>
      </c>
      <c r="H3249" s="20">
        <f t="shared" si="1516"/>
        <v>0.89655439999999997</v>
      </c>
      <c r="I3249" s="14" t="s">
        <v>18312</v>
      </c>
      <c r="J3249" s="14" t="s">
        <v>13342</v>
      </c>
      <c r="K3249" s="14" t="s">
        <v>23276</v>
      </c>
      <c r="L3249" s="14" t="s">
        <v>28231</v>
      </c>
      <c r="M3249" s="28">
        <f t="shared" si="1517"/>
        <v>11.3</v>
      </c>
      <c r="N3249" s="46">
        <f t="shared" si="1496"/>
        <v>6</v>
      </c>
      <c r="O3249" s="17">
        <f t="shared" si="1497"/>
        <v>1.4000000000000001</v>
      </c>
      <c r="P3249" s="17">
        <f t="shared" si="1497"/>
        <v>6.4</v>
      </c>
      <c r="Q3249" s="124">
        <f t="shared" si="1498"/>
        <v>0.2</v>
      </c>
      <c r="R3249" s="26">
        <f t="shared" si="1499"/>
        <v>1.8</v>
      </c>
      <c r="S3249" s="2" t="s">
        <v>33204</v>
      </c>
      <c r="T3249" s="2" t="s">
        <v>38183</v>
      </c>
      <c r="U3249" s="24">
        <f t="shared" si="1500"/>
        <v>431.6</v>
      </c>
      <c r="V3249" s="66">
        <f t="shared" si="1500"/>
        <v>425</v>
      </c>
      <c r="W3249" s="54">
        <f t="shared" si="1501"/>
        <v>2.0599999999999996</v>
      </c>
      <c r="X3249" s="143">
        <f t="shared" si="1502"/>
        <v>431.6</v>
      </c>
      <c r="Y3249" s="143">
        <f t="shared" si="1503"/>
        <v>0.5119999999999999</v>
      </c>
      <c r="AD3249">
        <v>152</v>
      </c>
      <c r="AE3249">
        <v>-1</v>
      </c>
      <c r="AF3249" s="10">
        <v>37.9</v>
      </c>
      <c r="AG3249" s="10">
        <v>58.12</v>
      </c>
      <c r="AH3249" s="10">
        <f t="shared" si="1504"/>
        <v>12010.359146905414</v>
      </c>
      <c r="AI3249" s="11">
        <f t="shared" si="1492"/>
        <v>0</v>
      </c>
      <c r="AJ3249">
        <f t="shared" si="1493"/>
        <v>0</v>
      </c>
      <c r="AK3249" t="e">
        <f t="shared" si="1505"/>
        <v>#DIV/0!</v>
      </c>
      <c r="AL3249">
        <f t="shared" si="1506"/>
        <v>1.6683706368000006</v>
      </c>
      <c r="AM3249" s="5">
        <f t="shared" si="1507"/>
        <v>4.12</v>
      </c>
      <c r="AN3249">
        <v>0</v>
      </c>
      <c r="AO3249" s="72">
        <f t="shared" si="1508"/>
        <v>1.8</v>
      </c>
      <c r="AP3249" s="72">
        <f t="shared" si="1509"/>
        <v>0.2</v>
      </c>
      <c r="AQ3249" s="72">
        <f t="shared" si="1510"/>
        <v>0.2</v>
      </c>
      <c r="AR3249" s="71" t="e">
        <f t="shared" si="1511"/>
        <v>#DIV/0!</v>
      </c>
      <c r="BA3249">
        <f t="shared" si="1512"/>
        <v>159</v>
      </c>
      <c r="BB3249" s="91" t="e">
        <f t="shared" si="1513"/>
        <v>#DIV/0!</v>
      </c>
    </row>
    <row r="3250" spans="1:54">
      <c r="A3250" s="2" t="s">
        <v>3367</v>
      </c>
      <c r="B3250" s="7" t="s">
        <v>43193</v>
      </c>
      <c r="C3250" s="17">
        <f t="shared" si="1494"/>
        <v>37.200000000000003</v>
      </c>
      <c r="D3250" s="28">
        <f t="shared" si="1495"/>
        <v>259</v>
      </c>
      <c r="E3250" s="8">
        <f t="shared" si="1514"/>
        <v>20</v>
      </c>
      <c r="F3250" s="2" t="s">
        <v>8357</v>
      </c>
      <c r="G3250" s="54">
        <f t="shared" si="1515"/>
        <v>36.300000000000004</v>
      </c>
      <c r="H3250" s="20">
        <f t="shared" si="1516"/>
        <v>0.27827170000000001</v>
      </c>
      <c r="I3250" s="14" t="s">
        <v>18313</v>
      </c>
      <c r="J3250" s="14" t="s">
        <v>13343</v>
      </c>
      <c r="K3250" s="14" t="s">
        <v>23277</v>
      </c>
      <c r="L3250" s="14" t="s">
        <v>28232</v>
      </c>
      <c r="M3250" s="28">
        <f t="shared" si="1517"/>
        <v>10.8</v>
      </c>
      <c r="N3250" s="46">
        <f t="shared" si="1496"/>
        <v>5</v>
      </c>
      <c r="O3250" s="17">
        <f t="shared" si="1497"/>
        <v>2.4000000000000004</v>
      </c>
      <c r="P3250" s="17">
        <f t="shared" si="1497"/>
        <v>7.4</v>
      </c>
      <c r="Q3250" s="124">
        <f t="shared" si="1498"/>
        <v>1.6</v>
      </c>
      <c r="R3250" s="26">
        <f t="shared" si="1499"/>
        <v>2.2000000000000002</v>
      </c>
      <c r="S3250" s="2" t="s">
        <v>33205</v>
      </c>
      <c r="T3250" s="2" t="s">
        <v>38184</v>
      </c>
      <c r="U3250" s="24">
        <f t="shared" si="1500"/>
        <v>531.70000000000005</v>
      </c>
      <c r="V3250" s="66">
        <f t="shared" si="1500"/>
        <v>291.70000000000005</v>
      </c>
      <c r="W3250" s="54">
        <f t="shared" si="1501"/>
        <v>3.63</v>
      </c>
      <c r="X3250" s="143">
        <f t="shared" si="1502"/>
        <v>531.70000000000005</v>
      </c>
      <c r="Y3250" s="143">
        <f t="shared" si="1503"/>
        <v>0.82599999999999996</v>
      </c>
      <c r="AD3250">
        <v>152</v>
      </c>
      <c r="AE3250">
        <v>-1</v>
      </c>
      <c r="AF3250" s="10">
        <v>37.9</v>
      </c>
      <c r="AG3250" s="10">
        <v>58.12</v>
      </c>
      <c r="AH3250" s="10">
        <f t="shared" si="1504"/>
        <v>364450.67226009164</v>
      </c>
      <c r="AI3250" s="11">
        <f t="shared" si="1492"/>
        <v>0</v>
      </c>
      <c r="AJ3250">
        <f t="shared" si="1493"/>
        <v>0</v>
      </c>
      <c r="AK3250" t="e">
        <f t="shared" si="1505"/>
        <v>#DIV/0!</v>
      </c>
      <c r="AL3250">
        <f t="shared" si="1506"/>
        <v>28.199368137600008</v>
      </c>
      <c r="AM3250" s="5">
        <f t="shared" si="1507"/>
        <v>7.24</v>
      </c>
      <c r="AN3250">
        <v>0</v>
      </c>
      <c r="AO3250" s="72">
        <f t="shared" si="1508"/>
        <v>2.2000000000000002</v>
      </c>
      <c r="AP3250" s="72">
        <f t="shared" si="1509"/>
        <v>1.6</v>
      </c>
      <c r="AQ3250" s="72">
        <f t="shared" si="1510"/>
        <v>1.6</v>
      </c>
      <c r="AR3250" s="71" t="e">
        <f t="shared" si="1511"/>
        <v>#DIV/0!</v>
      </c>
      <c r="BA3250">
        <f t="shared" si="1512"/>
        <v>259</v>
      </c>
      <c r="BB3250" s="91" t="e">
        <f t="shared" si="1513"/>
        <v>#DIV/0!</v>
      </c>
    </row>
    <row r="3251" spans="1:54">
      <c r="A3251" s="2" t="s">
        <v>3368</v>
      </c>
      <c r="B3251" s="7" t="s">
        <v>43194</v>
      </c>
      <c r="C3251" s="17">
        <f t="shared" si="1494"/>
        <v>27.8</v>
      </c>
      <c r="D3251" s="28">
        <f t="shared" si="1495"/>
        <v>191</v>
      </c>
      <c r="E3251" s="8">
        <f t="shared" si="1514"/>
        <v>14</v>
      </c>
      <c r="F3251" s="2" t="s">
        <v>8358</v>
      </c>
      <c r="G3251" s="54">
        <f t="shared" si="1515"/>
        <v>26.8</v>
      </c>
      <c r="H3251" s="20">
        <f t="shared" si="1516"/>
        <v>0.66943719999999995</v>
      </c>
      <c r="I3251" s="14" t="s">
        <v>18314</v>
      </c>
      <c r="J3251" s="14" t="s">
        <v>13344</v>
      </c>
      <c r="K3251" s="14" t="s">
        <v>23278</v>
      </c>
      <c r="L3251" s="14" t="s">
        <v>28233</v>
      </c>
      <c r="M3251" s="28">
        <f t="shared" si="1517"/>
        <v>11.6</v>
      </c>
      <c r="N3251" s="46">
        <f t="shared" si="1496"/>
        <v>5.2</v>
      </c>
      <c r="O3251" s="17">
        <f t="shared" si="1497"/>
        <v>2.4000000000000004</v>
      </c>
      <c r="P3251" s="17">
        <f t="shared" si="1497"/>
        <v>5.8000000000000007</v>
      </c>
      <c r="Q3251" s="124">
        <f t="shared" si="1498"/>
        <v>0.8</v>
      </c>
      <c r="R3251" s="26">
        <f t="shared" si="1499"/>
        <v>2.4000000000000004</v>
      </c>
      <c r="S3251" s="2" t="s">
        <v>33206</v>
      </c>
      <c r="T3251" s="2" t="s">
        <v>38185</v>
      </c>
      <c r="U3251" s="24">
        <f t="shared" si="1500"/>
        <v>464.1</v>
      </c>
      <c r="V3251" s="66">
        <f t="shared" si="1500"/>
        <v>328.90000000000003</v>
      </c>
      <c r="W3251" s="54">
        <f t="shared" si="1501"/>
        <v>2.6799999999999997</v>
      </c>
      <c r="X3251" s="143">
        <f t="shared" si="1502"/>
        <v>464.1</v>
      </c>
      <c r="Y3251" s="143">
        <f t="shared" si="1503"/>
        <v>0.6359999999999999</v>
      </c>
      <c r="AD3251">
        <v>152</v>
      </c>
      <c r="AE3251">
        <v>-1</v>
      </c>
      <c r="AF3251" s="10">
        <v>37.9</v>
      </c>
      <c r="AG3251" s="10">
        <v>58.12</v>
      </c>
      <c r="AH3251" s="10">
        <f t="shared" si="1504"/>
        <v>321588.05759259022</v>
      </c>
      <c r="AI3251" s="11">
        <f t="shared" si="1492"/>
        <v>0</v>
      </c>
      <c r="AJ3251">
        <f t="shared" si="1493"/>
        <v>0</v>
      </c>
      <c r="AK3251" t="e">
        <f t="shared" si="1505"/>
        <v>#DIV/0!</v>
      </c>
      <c r="AL3251">
        <f t="shared" si="1506"/>
        <v>11.043442022400006</v>
      </c>
      <c r="AM3251" s="5">
        <f t="shared" si="1507"/>
        <v>5.36</v>
      </c>
      <c r="AN3251">
        <v>0</v>
      </c>
      <c r="AO3251" s="72">
        <f t="shared" si="1508"/>
        <v>2.4000000000000004</v>
      </c>
      <c r="AP3251" s="72">
        <f t="shared" si="1509"/>
        <v>0.8</v>
      </c>
      <c r="AQ3251" s="72">
        <f t="shared" si="1510"/>
        <v>0.8</v>
      </c>
      <c r="AR3251" s="71" t="e">
        <f t="shared" si="1511"/>
        <v>#DIV/0!</v>
      </c>
      <c r="BA3251">
        <f t="shared" si="1512"/>
        <v>191</v>
      </c>
      <c r="BB3251" s="91" t="e">
        <f t="shared" si="1513"/>
        <v>#DIV/0!</v>
      </c>
    </row>
    <row r="3252" spans="1:54">
      <c r="A3252" s="2" t="s">
        <v>3369</v>
      </c>
      <c r="B3252" s="7" t="s">
        <v>43195</v>
      </c>
      <c r="C3252" s="17">
        <f t="shared" si="1494"/>
        <v>13.9</v>
      </c>
      <c r="D3252" s="28">
        <f t="shared" si="1495"/>
        <v>263</v>
      </c>
      <c r="E3252" s="8">
        <f t="shared" si="1514"/>
        <v>8</v>
      </c>
      <c r="F3252" s="2" t="s">
        <v>8359</v>
      </c>
      <c r="G3252" s="54">
        <f t="shared" si="1515"/>
        <v>13</v>
      </c>
      <c r="H3252" s="20">
        <f t="shared" si="1516"/>
        <v>0.73266290000000001</v>
      </c>
      <c r="I3252" s="14" t="s">
        <v>18315</v>
      </c>
      <c r="J3252" s="14" t="s">
        <v>13345</v>
      </c>
      <c r="K3252" s="14" t="s">
        <v>23279</v>
      </c>
      <c r="L3252" s="14" t="s">
        <v>28234</v>
      </c>
      <c r="M3252" s="28">
        <f t="shared" si="1517"/>
        <v>9.6</v>
      </c>
      <c r="N3252" s="46">
        <f t="shared" si="1496"/>
        <v>5.8</v>
      </c>
      <c r="O3252" s="17">
        <f t="shared" si="1497"/>
        <v>1.6</v>
      </c>
      <c r="P3252" s="17">
        <f t="shared" si="1497"/>
        <v>9.8000000000000007</v>
      </c>
      <c r="Q3252" s="124">
        <f t="shared" si="1498"/>
        <v>0.4</v>
      </c>
      <c r="R3252" s="26">
        <f t="shared" si="1499"/>
        <v>1.6</v>
      </c>
      <c r="S3252" s="2" t="s">
        <v>33207</v>
      </c>
      <c r="T3252" s="2" t="s">
        <v>38186</v>
      </c>
      <c r="U3252" s="24">
        <f t="shared" si="1500"/>
        <v>536.4</v>
      </c>
      <c r="V3252" s="66">
        <f t="shared" si="1500"/>
        <v>308.70000000000005</v>
      </c>
      <c r="W3252" s="54">
        <f t="shared" si="1501"/>
        <v>1.3</v>
      </c>
      <c r="X3252" s="143">
        <f t="shared" si="1502"/>
        <v>536.4</v>
      </c>
      <c r="Y3252" s="143">
        <f t="shared" si="1503"/>
        <v>0.36</v>
      </c>
      <c r="AD3252">
        <v>152</v>
      </c>
      <c r="AE3252">
        <v>-1</v>
      </c>
      <c r="AF3252" s="10">
        <v>37.9</v>
      </c>
      <c r="AG3252" s="10">
        <v>58.12</v>
      </c>
      <c r="AH3252" s="10">
        <f t="shared" si="1504"/>
        <v>345881.05956155242</v>
      </c>
      <c r="AI3252" s="11">
        <f t="shared" si="1492"/>
        <v>0</v>
      </c>
      <c r="AJ3252">
        <f t="shared" si="1493"/>
        <v>0</v>
      </c>
      <c r="AK3252" t="e">
        <f t="shared" si="1505"/>
        <v>#DIV/0!</v>
      </c>
      <c r="AL3252">
        <f t="shared" si="1506"/>
        <v>6.7069531648000016</v>
      </c>
      <c r="AM3252" s="5">
        <f t="shared" si="1507"/>
        <v>2.58</v>
      </c>
      <c r="AN3252">
        <v>0</v>
      </c>
      <c r="AO3252" s="72">
        <f t="shared" si="1508"/>
        <v>1.6</v>
      </c>
      <c r="AP3252" s="72">
        <f t="shared" si="1509"/>
        <v>0.4</v>
      </c>
      <c r="AQ3252" s="72">
        <f t="shared" si="1510"/>
        <v>0.60000000000000009</v>
      </c>
      <c r="AR3252" s="71" t="e">
        <f t="shared" si="1511"/>
        <v>#DIV/0!</v>
      </c>
      <c r="BA3252">
        <f t="shared" si="1512"/>
        <v>263</v>
      </c>
      <c r="BB3252" s="91" t="e">
        <f t="shared" si="1513"/>
        <v>#DIV/0!</v>
      </c>
    </row>
    <row r="3253" spans="1:54">
      <c r="A3253" s="2" t="s">
        <v>3370</v>
      </c>
      <c r="B3253" s="7" t="s">
        <v>43196</v>
      </c>
      <c r="C3253" s="17">
        <f t="shared" si="1494"/>
        <v>31.700000000000003</v>
      </c>
      <c r="D3253" s="28">
        <f t="shared" si="1495"/>
        <v>152</v>
      </c>
      <c r="E3253" s="8">
        <f t="shared" si="1514"/>
        <v>7</v>
      </c>
      <c r="F3253" s="2" t="s">
        <v>8360</v>
      </c>
      <c r="G3253" s="54">
        <f t="shared" si="1515"/>
        <v>30.700000000000003</v>
      </c>
      <c r="H3253" s="20">
        <f t="shared" si="1516"/>
        <v>0.66328379999999998</v>
      </c>
      <c r="I3253" s="14" t="s">
        <v>18316</v>
      </c>
      <c r="J3253" s="14" t="s">
        <v>13346</v>
      </c>
      <c r="K3253" s="14" t="s">
        <v>23280</v>
      </c>
      <c r="L3253" s="14" t="s">
        <v>28235</v>
      </c>
      <c r="M3253" s="28">
        <f t="shared" si="1517"/>
        <v>11.9</v>
      </c>
      <c r="N3253" s="46">
        <f t="shared" si="1496"/>
        <v>6.8</v>
      </c>
      <c r="O3253" s="17">
        <f t="shared" si="1497"/>
        <v>0.60000000000000009</v>
      </c>
      <c r="P3253" s="17">
        <f t="shared" si="1497"/>
        <v>5.2</v>
      </c>
      <c r="Q3253" s="124">
        <f t="shared" si="1498"/>
        <v>0.8</v>
      </c>
      <c r="R3253" s="26">
        <f t="shared" si="1499"/>
        <v>2.2000000000000002</v>
      </c>
      <c r="S3253" s="2" t="s">
        <v>33208</v>
      </c>
      <c r="T3253" s="2" t="s">
        <v>38187</v>
      </c>
      <c r="U3253" s="24">
        <f t="shared" si="1500"/>
        <v>424.6</v>
      </c>
      <c r="V3253" s="66">
        <f t="shared" si="1500"/>
        <v>290.8</v>
      </c>
      <c r="W3253" s="54">
        <f t="shared" si="1501"/>
        <v>3.07</v>
      </c>
      <c r="X3253" s="143">
        <f t="shared" si="1502"/>
        <v>424.6</v>
      </c>
      <c r="Y3253" s="143">
        <f t="shared" si="1503"/>
        <v>0.71399999999999997</v>
      </c>
      <c r="AD3253">
        <v>152</v>
      </c>
      <c r="AE3253">
        <v>-1</v>
      </c>
      <c r="AF3253" s="10">
        <v>37.9</v>
      </c>
      <c r="AG3253" s="10">
        <v>58.12</v>
      </c>
      <c r="AH3253" s="10">
        <f t="shared" si="1504"/>
        <v>365403.59751900978</v>
      </c>
      <c r="AI3253" s="11">
        <f t="shared" si="1492"/>
        <v>0</v>
      </c>
      <c r="AJ3253">
        <f t="shared" si="1493"/>
        <v>0</v>
      </c>
      <c r="AK3253" t="e">
        <f t="shared" si="1505"/>
        <v>#DIV/0!</v>
      </c>
      <c r="AL3253">
        <f t="shared" si="1506"/>
        <v>2.3112199968000011</v>
      </c>
      <c r="AM3253" s="5">
        <f t="shared" si="1507"/>
        <v>6.1400000000000006</v>
      </c>
      <c r="AN3253">
        <v>0</v>
      </c>
      <c r="AO3253" s="72">
        <f t="shared" si="1508"/>
        <v>2.2000000000000002</v>
      </c>
      <c r="AP3253" s="72">
        <f t="shared" si="1509"/>
        <v>0.8</v>
      </c>
      <c r="AQ3253" s="72">
        <f t="shared" si="1510"/>
        <v>0.8</v>
      </c>
      <c r="AR3253" s="71" t="e">
        <f t="shared" si="1511"/>
        <v>#DIV/0!</v>
      </c>
      <c r="BA3253">
        <f t="shared" si="1512"/>
        <v>152</v>
      </c>
      <c r="BB3253" s="91" t="e">
        <f t="shared" si="1513"/>
        <v>#DIV/0!</v>
      </c>
    </row>
    <row r="3254" spans="1:54">
      <c r="A3254" s="2" t="s">
        <v>3371</v>
      </c>
      <c r="B3254" s="7" t="s">
        <v>43197</v>
      </c>
      <c r="C3254" s="17">
        <f t="shared" si="1494"/>
        <v>21.200000000000003</v>
      </c>
      <c r="D3254" s="28">
        <f t="shared" si="1495"/>
        <v>261</v>
      </c>
      <c r="E3254" s="8">
        <f t="shared" si="1514"/>
        <v>17</v>
      </c>
      <c r="F3254" s="2" t="s">
        <v>8361</v>
      </c>
      <c r="G3254" s="54">
        <f t="shared" si="1515"/>
        <v>20.200000000000003</v>
      </c>
      <c r="H3254" s="20">
        <f t="shared" si="1516"/>
        <v>0.37280929999999995</v>
      </c>
      <c r="I3254" s="14" t="s">
        <v>18317</v>
      </c>
      <c r="J3254" s="14" t="s">
        <v>13347</v>
      </c>
      <c r="K3254" s="14" t="s">
        <v>23281</v>
      </c>
      <c r="L3254" s="14" t="s">
        <v>28236</v>
      </c>
      <c r="M3254" s="28">
        <f t="shared" si="1517"/>
        <v>13.3</v>
      </c>
      <c r="N3254" s="46">
        <f t="shared" si="1496"/>
        <v>6.4</v>
      </c>
      <c r="O3254" s="17">
        <f t="shared" si="1497"/>
        <v>2.6</v>
      </c>
      <c r="P3254" s="17">
        <f t="shared" si="1497"/>
        <v>2.4000000000000004</v>
      </c>
      <c r="Q3254" s="124">
        <f t="shared" si="1498"/>
        <v>1.2000000000000002</v>
      </c>
      <c r="R3254" s="26">
        <f t="shared" si="1499"/>
        <v>1.8</v>
      </c>
      <c r="S3254" s="2" t="s">
        <v>33209</v>
      </c>
      <c r="T3254" s="2" t="s">
        <v>38188</v>
      </c>
      <c r="U3254" s="24">
        <f t="shared" si="1500"/>
        <v>534.4</v>
      </c>
      <c r="V3254" s="66">
        <f t="shared" si="1500"/>
        <v>294.3</v>
      </c>
      <c r="W3254" s="54">
        <f t="shared" si="1501"/>
        <v>2.0199999999999996</v>
      </c>
      <c r="X3254" s="143">
        <f t="shared" si="1502"/>
        <v>534.4</v>
      </c>
      <c r="Y3254" s="143">
        <f t="shared" si="1503"/>
        <v>0.50399999999999989</v>
      </c>
      <c r="AD3254">
        <v>152</v>
      </c>
      <c r="AE3254">
        <v>-1</v>
      </c>
      <c r="AF3254" s="10">
        <v>37.9</v>
      </c>
      <c r="AG3254" s="10">
        <v>58.12</v>
      </c>
      <c r="AH3254" s="10">
        <f t="shared" si="1504"/>
        <v>361761.20665765589</v>
      </c>
      <c r="AI3254" s="11">
        <f t="shared" ref="AI3254:AI3317" si="1518">1-EXP(-2.63*(AA3254/AH3254)*(AD3254-AE3254)*(1-((AD3254-T3254)/(AD3254-AE3254))^0.38))</f>
        <v>0</v>
      </c>
      <c r="AJ3254">
        <f t="shared" ref="AJ3254:AJ3317" si="1519">H3254*P3254*O3254*R3254*AB3254</f>
        <v>0</v>
      </c>
      <c r="AK3254" t="e">
        <f t="shared" si="1505"/>
        <v>#DIV/0!</v>
      </c>
      <c r="AL3254">
        <f t="shared" si="1506"/>
        <v>7.0446059424000032</v>
      </c>
      <c r="AM3254" s="5">
        <f t="shared" si="1507"/>
        <v>4.0400000000000009</v>
      </c>
      <c r="AN3254">
        <v>0</v>
      </c>
      <c r="AO3254" s="72">
        <f t="shared" si="1508"/>
        <v>1.8</v>
      </c>
      <c r="AP3254" s="72">
        <f t="shared" si="1509"/>
        <v>1.2000000000000002</v>
      </c>
      <c r="AQ3254" s="72">
        <f t="shared" si="1510"/>
        <v>1.2000000000000002</v>
      </c>
      <c r="AR3254" s="71" t="e">
        <f t="shared" si="1511"/>
        <v>#DIV/0!</v>
      </c>
      <c r="BA3254">
        <f t="shared" si="1512"/>
        <v>261</v>
      </c>
      <c r="BB3254" s="91" t="e">
        <f t="shared" si="1513"/>
        <v>#DIV/0!</v>
      </c>
    </row>
    <row r="3255" spans="1:54">
      <c r="A3255" s="2" t="s">
        <v>3372</v>
      </c>
      <c r="B3255" s="7" t="s">
        <v>43198</v>
      </c>
      <c r="C3255" s="17">
        <f t="shared" si="1494"/>
        <v>23.400000000000002</v>
      </c>
      <c r="D3255" s="28">
        <f t="shared" si="1495"/>
        <v>202</v>
      </c>
      <c r="E3255" s="8">
        <f t="shared" si="1514"/>
        <v>19</v>
      </c>
      <c r="F3255" s="2" t="s">
        <v>8362</v>
      </c>
      <c r="G3255" s="54">
        <f t="shared" si="1515"/>
        <v>22.400000000000002</v>
      </c>
      <c r="H3255" s="20">
        <f t="shared" si="1516"/>
        <v>0.43638399999999999</v>
      </c>
      <c r="I3255" s="14" t="s">
        <v>18318</v>
      </c>
      <c r="J3255" s="14" t="s">
        <v>13348</v>
      </c>
      <c r="K3255" s="14" t="s">
        <v>23282</v>
      </c>
      <c r="L3255" s="14" t="s">
        <v>28237</v>
      </c>
      <c r="M3255" s="28">
        <f t="shared" si="1517"/>
        <v>10.399999999999999</v>
      </c>
      <c r="N3255" s="46">
        <f t="shared" si="1496"/>
        <v>6.2</v>
      </c>
      <c r="O3255" s="17">
        <f t="shared" si="1497"/>
        <v>2.2000000000000002</v>
      </c>
      <c r="P3255" s="17">
        <f t="shared" si="1497"/>
        <v>8.2000000000000011</v>
      </c>
      <c r="Q3255" s="124">
        <f t="shared" si="1498"/>
        <v>1.6</v>
      </c>
      <c r="R3255" s="26">
        <f t="shared" si="1499"/>
        <v>2.8000000000000003</v>
      </c>
      <c r="S3255" s="2" t="s">
        <v>33210</v>
      </c>
      <c r="T3255" s="2" t="s">
        <v>38189</v>
      </c>
      <c r="U3255" s="24">
        <f t="shared" si="1500"/>
        <v>475.5</v>
      </c>
      <c r="V3255" s="66">
        <f t="shared" si="1500"/>
        <v>306.60000000000002</v>
      </c>
      <c r="W3255" s="54">
        <f t="shared" si="1501"/>
        <v>2.2399999999999998</v>
      </c>
      <c r="X3255" s="143">
        <f t="shared" si="1502"/>
        <v>475.5</v>
      </c>
      <c r="Y3255" s="143">
        <f t="shared" si="1503"/>
        <v>0.54799999999999993</v>
      </c>
      <c r="AD3255">
        <v>152</v>
      </c>
      <c r="AE3255">
        <v>-1</v>
      </c>
      <c r="AF3255" s="10">
        <v>37.9</v>
      </c>
      <c r="AG3255" s="10">
        <v>58.12</v>
      </c>
      <c r="AH3255" s="10">
        <f t="shared" si="1504"/>
        <v>348302.00555293064</v>
      </c>
      <c r="AI3255" s="11">
        <f t="shared" si="1518"/>
        <v>0</v>
      </c>
      <c r="AJ3255">
        <f t="shared" si="1519"/>
        <v>0</v>
      </c>
      <c r="AK3255" t="e">
        <f t="shared" si="1505"/>
        <v>#DIV/0!</v>
      </c>
      <c r="AL3255">
        <f t="shared" si="1506"/>
        <v>28.469371392000006</v>
      </c>
      <c r="AM3255" s="5">
        <f t="shared" si="1507"/>
        <v>4.4800000000000004</v>
      </c>
      <c r="AN3255">
        <v>0</v>
      </c>
      <c r="AO3255" s="72">
        <f t="shared" si="1508"/>
        <v>2.8000000000000003</v>
      </c>
      <c r="AP3255" s="72">
        <f t="shared" si="1509"/>
        <v>1.6</v>
      </c>
      <c r="AQ3255" s="72">
        <f t="shared" si="1510"/>
        <v>1.6</v>
      </c>
      <c r="AR3255" s="71" t="e">
        <f t="shared" si="1511"/>
        <v>#DIV/0!</v>
      </c>
      <c r="BA3255">
        <f t="shared" si="1512"/>
        <v>202</v>
      </c>
      <c r="BB3255" s="91" t="e">
        <f t="shared" si="1513"/>
        <v>#DIV/0!</v>
      </c>
    </row>
    <row r="3256" spans="1:54">
      <c r="A3256" s="2" t="s">
        <v>3373</v>
      </c>
      <c r="B3256" s="7" t="s">
        <v>43199</v>
      </c>
      <c r="C3256" s="17">
        <f t="shared" si="1494"/>
        <v>29.5</v>
      </c>
      <c r="D3256" s="28">
        <f t="shared" si="1495"/>
        <v>208</v>
      </c>
      <c r="E3256" s="8">
        <f t="shared" si="1514"/>
        <v>9</v>
      </c>
      <c r="F3256" s="2" t="s">
        <v>8363</v>
      </c>
      <c r="G3256" s="54">
        <f t="shared" si="1515"/>
        <v>28.5</v>
      </c>
      <c r="H3256" s="20">
        <f t="shared" si="1516"/>
        <v>0.39300649999999998</v>
      </c>
      <c r="I3256" s="14" t="s">
        <v>18319</v>
      </c>
      <c r="J3256" s="14" t="s">
        <v>13349</v>
      </c>
      <c r="K3256" s="14" t="s">
        <v>23283</v>
      </c>
      <c r="L3256" s="14" t="s">
        <v>28238</v>
      </c>
      <c r="M3256" s="28">
        <f t="shared" si="1517"/>
        <v>11.4</v>
      </c>
      <c r="N3256" s="46">
        <f t="shared" si="1496"/>
        <v>7</v>
      </c>
      <c r="O3256" s="17">
        <f t="shared" si="1497"/>
        <v>1</v>
      </c>
      <c r="P3256" s="17">
        <f t="shared" si="1497"/>
        <v>6.2</v>
      </c>
      <c r="Q3256" s="124">
        <f t="shared" si="1498"/>
        <v>0.8</v>
      </c>
      <c r="R3256" s="26">
        <f t="shared" si="1499"/>
        <v>1.4000000000000001</v>
      </c>
      <c r="S3256" s="2" t="s">
        <v>33211</v>
      </c>
      <c r="T3256" s="2" t="s">
        <v>38190</v>
      </c>
      <c r="U3256" s="24">
        <f t="shared" si="1500"/>
        <v>481.1</v>
      </c>
      <c r="V3256" s="66">
        <f t="shared" si="1500"/>
        <v>415.90000000000003</v>
      </c>
      <c r="W3256" s="54">
        <f t="shared" si="1501"/>
        <v>2.8499999999999996</v>
      </c>
      <c r="X3256" s="143">
        <f t="shared" si="1502"/>
        <v>481.1</v>
      </c>
      <c r="Y3256" s="143">
        <f t="shared" si="1503"/>
        <v>0.66999999999999993</v>
      </c>
      <c r="AD3256">
        <v>152</v>
      </c>
      <c r="AE3256">
        <v>-1</v>
      </c>
      <c r="AF3256" s="10">
        <v>37.9</v>
      </c>
      <c r="AG3256" s="10">
        <v>58.12</v>
      </c>
      <c r="AH3256" s="10">
        <f t="shared" si="1504"/>
        <v>130558.01484061668</v>
      </c>
      <c r="AI3256" s="11">
        <f t="shared" si="1518"/>
        <v>0</v>
      </c>
      <c r="AJ3256">
        <f t="shared" si="1519"/>
        <v>0</v>
      </c>
      <c r="AK3256" t="e">
        <f t="shared" si="1505"/>
        <v>#DIV/0!</v>
      </c>
      <c r="AL3256">
        <f t="shared" si="1506"/>
        <v>5.2687035800000004</v>
      </c>
      <c r="AM3256" s="5">
        <f t="shared" si="1507"/>
        <v>5.7</v>
      </c>
      <c r="AN3256">
        <v>0</v>
      </c>
      <c r="AO3256" s="72">
        <f t="shared" si="1508"/>
        <v>1.4000000000000001</v>
      </c>
      <c r="AP3256" s="72">
        <f t="shared" si="1509"/>
        <v>0.8</v>
      </c>
      <c r="AQ3256" s="72">
        <f t="shared" si="1510"/>
        <v>1</v>
      </c>
      <c r="AR3256" s="71" t="e">
        <f t="shared" si="1511"/>
        <v>#DIV/0!</v>
      </c>
      <c r="BA3256">
        <f t="shared" si="1512"/>
        <v>208</v>
      </c>
      <c r="BB3256" s="91" t="e">
        <f t="shared" si="1513"/>
        <v>#DIV/0!</v>
      </c>
    </row>
    <row r="3257" spans="1:54">
      <c r="A3257" s="2" t="s">
        <v>3374</v>
      </c>
      <c r="B3257" s="7" t="s">
        <v>43200</v>
      </c>
      <c r="C3257" s="17">
        <f t="shared" si="1494"/>
        <v>14.600000000000001</v>
      </c>
      <c r="D3257" s="28">
        <f t="shared" si="1495"/>
        <v>131</v>
      </c>
      <c r="E3257" s="8">
        <f t="shared" si="1514"/>
        <v>5</v>
      </c>
      <c r="F3257" s="2" t="s">
        <v>8364</v>
      </c>
      <c r="G3257" s="54">
        <f t="shared" si="1515"/>
        <v>13.6</v>
      </c>
      <c r="H3257" s="20">
        <f t="shared" si="1516"/>
        <v>0.39842030000000001</v>
      </c>
      <c r="I3257" s="14" t="s">
        <v>18320</v>
      </c>
      <c r="J3257" s="14" t="s">
        <v>13350</v>
      </c>
      <c r="K3257" s="14" t="s">
        <v>23284</v>
      </c>
      <c r="L3257" s="14" t="s">
        <v>28239</v>
      </c>
      <c r="M3257" s="28">
        <f t="shared" si="1517"/>
        <v>11.6</v>
      </c>
      <c r="N3257" s="46">
        <f t="shared" si="1496"/>
        <v>5.6</v>
      </c>
      <c r="O3257" s="17">
        <f t="shared" si="1497"/>
        <v>0.60000000000000009</v>
      </c>
      <c r="P3257" s="17">
        <f t="shared" si="1497"/>
        <v>5.8000000000000007</v>
      </c>
      <c r="Q3257" s="124">
        <f t="shared" si="1498"/>
        <v>0.4</v>
      </c>
      <c r="R3257" s="26">
        <f t="shared" si="1499"/>
        <v>0.8</v>
      </c>
      <c r="S3257" s="2" t="s">
        <v>33212</v>
      </c>
      <c r="T3257" s="2" t="s">
        <v>38191</v>
      </c>
      <c r="U3257" s="24">
        <f t="shared" si="1500"/>
        <v>404.5</v>
      </c>
      <c r="V3257" s="66">
        <f t="shared" si="1500"/>
        <v>308.3</v>
      </c>
      <c r="W3257" s="54">
        <f t="shared" si="1501"/>
        <v>1.36</v>
      </c>
      <c r="X3257" s="143">
        <f t="shared" si="1502"/>
        <v>404.5</v>
      </c>
      <c r="Y3257" s="143">
        <f t="shared" si="1503"/>
        <v>0.372</v>
      </c>
      <c r="AD3257">
        <v>152</v>
      </c>
      <c r="AE3257">
        <v>-1</v>
      </c>
      <c r="AF3257" s="10">
        <v>37.9</v>
      </c>
      <c r="AG3257" s="10">
        <v>58.12</v>
      </c>
      <c r="AH3257" s="10">
        <f t="shared" si="1504"/>
        <v>346380.34192270768</v>
      </c>
      <c r="AI3257" s="11">
        <f t="shared" si="1518"/>
        <v>0</v>
      </c>
      <c r="AJ3257">
        <f t="shared" si="1519"/>
        <v>0</v>
      </c>
      <c r="AK3257" t="e">
        <f t="shared" si="1505"/>
        <v>#DIV/0!</v>
      </c>
      <c r="AL3257">
        <f t="shared" si="1506"/>
        <v>1.6747978848000007</v>
      </c>
      <c r="AM3257" s="5">
        <f t="shared" si="1507"/>
        <v>2.72</v>
      </c>
      <c r="AN3257">
        <v>0</v>
      </c>
      <c r="AO3257" s="72">
        <f t="shared" si="1508"/>
        <v>0.8</v>
      </c>
      <c r="AP3257" s="72">
        <f t="shared" si="1509"/>
        <v>0.4</v>
      </c>
      <c r="AQ3257" s="72">
        <f t="shared" si="1510"/>
        <v>0.60000000000000009</v>
      </c>
      <c r="AR3257" s="71" t="e">
        <f t="shared" si="1511"/>
        <v>#DIV/0!</v>
      </c>
      <c r="BA3257">
        <f t="shared" si="1512"/>
        <v>131</v>
      </c>
      <c r="BB3257" s="91" t="e">
        <f t="shared" si="1513"/>
        <v>#DIV/0!</v>
      </c>
    </row>
    <row r="3258" spans="1:54">
      <c r="A3258" s="2" t="s">
        <v>3375</v>
      </c>
      <c r="B3258" s="7" t="s">
        <v>43201</v>
      </c>
      <c r="C3258" s="17">
        <f t="shared" si="1494"/>
        <v>36.300000000000004</v>
      </c>
      <c r="D3258" s="28">
        <f t="shared" si="1495"/>
        <v>226</v>
      </c>
      <c r="E3258" s="8">
        <f t="shared" si="1514"/>
        <v>11</v>
      </c>
      <c r="F3258" s="2" t="s">
        <v>8365</v>
      </c>
      <c r="G3258" s="54">
        <f t="shared" si="1515"/>
        <v>35.4</v>
      </c>
      <c r="H3258" s="20">
        <f t="shared" si="1516"/>
        <v>0.37735909999999995</v>
      </c>
      <c r="I3258" s="14" t="s">
        <v>18321</v>
      </c>
      <c r="J3258" s="14" t="s">
        <v>13351</v>
      </c>
      <c r="K3258" s="14" t="s">
        <v>23285</v>
      </c>
      <c r="L3258" s="14" t="s">
        <v>28240</v>
      </c>
      <c r="M3258" s="28">
        <f t="shared" si="1517"/>
        <v>13.4</v>
      </c>
      <c r="N3258" s="46">
        <f t="shared" si="1496"/>
        <v>6.6</v>
      </c>
      <c r="O3258" s="17">
        <f t="shared" si="1497"/>
        <v>2</v>
      </c>
      <c r="P3258" s="17">
        <f t="shared" si="1497"/>
        <v>2.2000000000000002</v>
      </c>
      <c r="Q3258" s="124">
        <f t="shared" si="1498"/>
        <v>0.60000000000000009</v>
      </c>
      <c r="R3258" s="26">
        <f t="shared" si="1499"/>
        <v>1</v>
      </c>
      <c r="S3258" s="2" t="s">
        <v>33213</v>
      </c>
      <c r="T3258" s="2" t="s">
        <v>38192</v>
      </c>
      <c r="U3258" s="24">
        <f t="shared" si="1500"/>
        <v>499.20000000000005</v>
      </c>
      <c r="V3258" s="66">
        <f t="shared" si="1500"/>
        <v>420.20000000000005</v>
      </c>
      <c r="W3258" s="54">
        <f t="shared" si="1501"/>
        <v>3.5399999999999996</v>
      </c>
      <c r="X3258" s="143">
        <f t="shared" si="1502"/>
        <v>499.20000000000005</v>
      </c>
      <c r="Y3258" s="143">
        <f t="shared" si="1503"/>
        <v>0.80799999999999994</v>
      </c>
      <c r="AD3258">
        <v>152</v>
      </c>
      <c r="AE3258">
        <v>-1</v>
      </c>
      <c r="AF3258" s="10">
        <v>37.9</v>
      </c>
      <c r="AG3258" s="10">
        <v>58.12</v>
      </c>
      <c r="AH3258" s="10">
        <f t="shared" si="1504"/>
        <v>102683.13719977713</v>
      </c>
      <c r="AI3258" s="11">
        <f t="shared" si="1518"/>
        <v>0</v>
      </c>
      <c r="AJ3258">
        <f t="shared" si="1519"/>
        <v>0</v>
      </c>
      <c r="AK3258" t="e">
        <f t="shared" si="1505"/>
        <v>#DIV/0!</v>
      </c>
      <c r="AL3258">
        <f t="shared" si="1506"/>
        <v>2.7396199600000006</v>
      </c>
      <c r="AM3258" s="5">
        <f t="shared" si="1507"/>
        <v>7.0600000000000005</v>
      </c>
      <c r="AN3258">
        <v>0</v>
      </c>
      <c r="AO3258" s="72">
        <f t="shared" si="1508"/>
        <v>1</v>
      </c>
      <c r="AP3258" s="72">
        <f t="shared" si="1509"/>
        <v>0.60000000000000009</v>
      </c>
      <c r="AQ3258" s="72">
        <f t="shared" si="1510"/>
        <v>0.8</v>
      </c>
      <c r="AR3258" s="71" t="e">
        <f t="shared" si="1511"/>
        <v>#DIV/0!</v>
      </c>
      <c r="BA3258">
        <f t="shared" si="1512"/>
        <v>226</v>
      </c>
      <c r="BB3258" s="91" t="e">
        <f t="shared" si="1513"/>
        <v>#DIV/0!</v>
      </c>
    </row>
    <row r="3259" spans="1:54">
      <c r="A3259" s="2" t="s">
        <v>3376</v>
      </c>
      <c r="B3259" s="7" t="s">
        <v>43202</v>
      </c>
      <c r="C3259" s="17">
        <f t="shared" si="1494"/>
        <v>29.200000000000003</v>
      </c>
      <c r="D3259" s="28">
        <f t="shared" si="1495"/>
        <v>298</v>
      </c>
      <c r="E3259" s="8">
        <f t="shared" si="1514"/>
        <v>10</v>
      </c>
      <c r="F3259" s="2" t="s">
        <v>8366</v>
      </c>
      <c r="G3259" s="54">
        <f t="shared" si="1515"/>
        <v>28.3</v>
      </c>
      <c r="H3259" s="20">
        <f t="shared" si="1516"/>
        <v>0.43923620000000002</v>
      </c>
      <c r="I3259" s="14" t="s">
        <v>18322</v>
      </c>
      <c r="J3259" s="14" t="s">
        <v>13352</v>
      </c>
      <c r="K3259" s="14" t="s">
        <v>23286</v>
      </c>
      <c r="L3259" s="14" t="s">
        <v>28241</v>
      </c>
      <c r="M3259" s="28">
        <f t="shared" si="1517"/>
        <v>14.2</v>
      </c>
      <c r="N3259" s="46">
        <f t="shared" si="1496"/>
        <v>5.2</v>
      </c>
      <c r="O3259" s="17">
        <f t="shared" si="1497"/>
        <v>2.2000000000000002</v>
      </c>
      <c r="P3259" s="17">
        <f t="shared" si="1497"/>
        <v>0.60000000000000009</v>
      </c>
      <c r="Q3259" s="124">
        <f t="shared" si="1498"/>
        <v>1.6</v>
      </c>
      <c r="R3259" s="26">
        <f t="shared" si="1499"/>
        <v>3</v>
      </c>
      <c r="S3259" s="2" t="s">
        <v>33214</v>
      </c>
      <c r="T3259" s="2" t="s">
        <v>38193</v>
      </c>
      <c r="U3259" s="24">
        <f t="shared" si="1500"/>
        <v>571</v>
      </c>
      <c r="V3259" s="66">
        <f t="shared" si="1500"/>
        <v>425</v>
      </c>
      <c r="W3259" s="54">
        <f t="shared" si="1501"/>
        <v>2.8299999999999996</v>
      </c>
      <c r="X3259" s="143">
        <f t="shared" si="1502"/>
        <v>571</v>
      </c>
      <c r="Y3259" s="143">
        <f t="shared" si="1503"/>
        <v>0.66599999999999993</v>
      </c>
      <c r="AD3259">
        <v>152</v>
      </c>
      <c r="AE3259">
        <v>-1</v>
      </c>
      <c r="AF3259" s="10">
        <v>37.9</v>
      </c>
      <c r="AG3259" s="10">
        <v>58.12</v>
      </c>
      <c r="AH3259" s="10">
        <f t="shared" si="1504"/>
        <v>16353.791540626151</v>
      </c>
      <c r="AI3259" s="11">
        <f t="shared" si="1518"/>
        <v>0</v>
      </c>
      <c r="AJ3259">
        <f t="shared" si="1519"/>
        <v>0</v>
      </c>
      <c r="AK3259" t="e">
        <f t="shared" si="1505"/>
        <v>#DIV/0!</v>
      </c>
      <c r="AL3259">
        <f t="shared" si="1506"/>
        <v>2.2206246480000003</v>
      </c>
      <c r="AM3259" s="5">
        <f t="shared" si="1507"/>
        <v>5.6400000000000006</v>
      </c>
      <c r="AN3259">
        <v>0</v>
      </c>
      <c r="AO3259" s="72">
        <f t="shared" si="1508"/>
        <v>3</v>
      </c>
      <c r="AP3259" s="72">
        <f t="shared" si="1509"/>
        <v>1.6</v>
      </c>
      <c r="AQ3259" s="72">
        <f t="shared" si="1510"/>
        <v>1.8</v>
      </c>
      <c r="AR3259" s="71" t="e">
        <f t="shared" si="1511"/>
        <v>#DIV/0!</v>
      </c>
      <c r="BA3259">
        <f t="shared" si="1512"/>
        <v>298</v>
      </c>
      <c r="BB3259" s="91" t="e">
        <f t="shared" si="1513"/>
        <v>#DIV/0!</v>
      </c>
    </row>
    <row r="3260" spans="1:54">
      <c r="A3260" s="2" t="s">
        <v>3377</v>
      </c>
      <c r="B3260" s="7" t="s">
        <v>43203</v>
      </c>
      <c r="C3260" s="17">
        <f t="shared" si="1494"/>
        <v>6.5</v>
      </c>
      <c r="D3260" s="28">
        <f t="shared" si="1495"/>
        <v>31</v>
      </c>
      <c r="E3260" s="8">
        <f t="shared" si="1514"/>
        <v>11</v>
      </c>
      <c r="F3260" s="2" t="s">
        <v>8367</v>
      </c>
      <c r="G3260" s="54">
        <f t="shared" si="1515"/>
        <v>5.6</v>
      </c>
      <c r="H3260" s="20">
        <f t="shared" si="1516"/>
        <v>0.35675249999999997</v>
      </c>
      <c r="I3260" s="14" t="s">
        <v>18323</v>
      </c>
      <c r="J3260" s="14" t="s">
        <v>13353</v>
      </c>
      <c r="K3260" s="14" t="s">
        <v>23287</v>
      </c>
      <c r="L3260" s="14" t="s">
        <v>28242</v>
      </c>
      <c r="M3260" s="28">
        <f t="shared" si="1517"/>
        <v>13.5</v>
      </c>
      <c r="N3260" s="46">
        <f t="shared" si="1496"/>
        <v>5.8</v>
      </c>
      <c r="O3260" s="17">
        <f t="shared" si="1497"/>
        <v>3</v>
      </c>
      <c r="P3260" s="17">
        <f t="shared" si="1497"/>
        <v>2</v>
      </c>
      <c r="Q3260" s="124">
        <f t="shared" si="1498"/>
        <v>0.60000000000000009</v>
      </c>
      <c r="R3260" s="26">
        <f t="shared" si="1499"/>
        <v>1</v>
      </c>
      <c r="S3260" s="2" t="s">
        <v>33215</v>
      </c>
      <c r="T3260" s="2" t="s">
        <v>38194</v>
      </c>
      <c r="U3260" s="24">
        <f t="shared" si="1500"/>
        <v>303.60000000000002</v>
      </c>
      <c r="V3260" s="66">
        <f t="shared" si="1500"/>
        <v>335.5</v>
      </c>
      <c r="W3260" s="54">
        <f t="shared" si="1501"/>
        <v>0.56000000000000005</v>
      </c>
      <c r="X3260" s="143">
        <f t="shared" si="1502"/>
        <v>303.60000000000002</v>
      </c>
      <c r="Y3260" s="143">
        <f t="shared" si="1503"/>
        <v>0.21200000000000002</v>
      </c>
      <c r="AD3260">
        <v>152</v>
      </c>
      <c r="AE3260">
        <v>-1</v>
      </c>
      <c r="AF3260" s="10">
        <v>37.9</v>
      </c>
      <c r="AG3260" s="10">
        <v>58.12</v>
      </c>
      <c r="AH3260" s="10">
        <f t="shared" si="1504"/>
        <v>312920.70685961138</v>
      </c>
      <c r="AI3260" s="11">
        <f t="shared" si="1518"/>
        <v>0</v>
      </c>
      <c r="AJ3260">
        <f t="shared" si="1519"/>
        <v>0</v>
      </c>
      <c r="AK3260" t="e">
        <f t="shared" si="1505"/>
        <v>#DIV/0!</v>
      </c>
      <c r="AL3260">
        <f t="shared" si="1506"/>
        <v>3.8594849999999998</v>
      </c>
      <c r="AM3260" s="5">
        <f t="shared" si="1507"/>
        <v>1.1000000000000001</v>
      </c>
      <c r="AN3260">
        <v>0</v>
      </c>
      <c r="AO3260" s="72">
        <f t="shared" si="1508"/>
        <v>1</v>
      </c>
      <c r="AP3260" s="72">
        <f t="shared" si="1509"/>
        <v>0.60000000000000009</v>
      </c>
      <c r="AQ3260" s="72">
        <f t="shared" si="1510"/>
        <v>0.8</v>
      </c>
      <c r="AR3260" s="71" t="e">
        <f t="shared" si="1511"/>
        <v>#DIV/0!</v>
      </c>
      <c r="BA3260">
        <f t="shared" si="1512"/>
        <v>31</v>
      </c>
      <c r="BB3260" s="91" t="e">
        <f t="shared" si="1513"/>
        <v>#DIV/0!</v>
      </c>
    </row>
    <row r="3261" spans="1:54">
      <c r="A3261" s="2" t="s">
        <v>3378</v>
      </c>
      <c r="B3261" s="7" t="s">
        <v>43204</v>
      </c>
      <c r="C3261" s="17">
        <f t="shared" si="1494"/>
        <v>24.1</v>
      </c>
      <c r="D3261" s="28">
        <f t="shared" si="1495"/>
        <v>175</v>
      </c>
      <c r="E3261" s="8">
        <f t="shared" si="1514"/>
        <v>7</v>
      </c>
      <c r="F3261" s="2" t="s">
        <v>8368</v>
      </c>
      <c r="G3261" s="54">
        <f t="shared" si="1515"/>
        <v>23.1</v>
      </c>
      <c r="H3261" s="20">
        <f t="shared" si="1516"/>
        <v>0.3735213</v>
      </c>
      <c r="I3261" s="14" t="s">
        <v>18324</v>
      </c>
      <c r="J3261" s="14" t="s">
        <v>13354</v>
      </c>
      <c r="K3261" s="14" t="s">
        <v>23288</v>
      </c>
      <c r="L3261" s="14" t="s">
        <v>28243</v>
      </c>
      <c r="M3261" s="28">
        <f t="shared" si="1517"/>
        <v>10.1</v>
      </c>
      <c r="N3261" s="46">
        <f t="shared" si="1496"/>
        <v>6</v>
      </c>
      <c r="O3261" s="17">
        <f t="shared" si="1497"/>
        <v>0.8</v>
      </c>
      <c r="P3261" s="17">
        <f t="shared" si="1497"/>
        <v>8.8000000000000007</v>
      </c>
      <c r="Q3261" s="124">
        <f t="shared" si="1498"/>
        <v>0.60000000000000009</v>
      </c>
      <c r="R3261" s="26">
        <f t="shared" si="1499"/>
        <v>0.8</v>
      </c>
      <c r="S3261" s="2" t="s">
        <v>33216</v>
      </c>
      <c r="T3261" s="2" t="s">
        <v>38195</v>
      </c>
      <c r="U3261" s="24">
        <f t="shared" si="1500"/>
        <v>447.8</v>
      </c>
      <c r="V3261" s="66">
        <f t="shared" si="1500"/>
        <v>415.20000000000005</v>
      </c>
      <c r="W3261" s="54">
        <f t="shared" si="1501"/>
        <v>2.3099999999999996</v>
      </c>
      <c r="X3261" s="143">
        <f t="shared" si="1502"/>
        <v>447.8</v>
      </c>
      <c r="Y3261" s="143">
        <f t="shared" si="1503"/>
        <v>0.56199999999999994</v>
      </c>
      <c r="AD3261">
        <v>152</v>
      </c>
      <c r="AE3261">
        <v>-1</v>
      </c>
      <c r="AF3261" s="10">
        <v>37.9</v>
      </c>
      <c r="AG3261" s="10">
        <v>58.12</v>
      </c>
      <c r="AH3261" s="10">
        <f t="shared" si="1504"/>
        <v>134126.45547403803</v>
      </c>
      <c r="AI3261" s="11">
        <f t="shared" si="1518"/>
        <v>0</v>
      </c>
      <c r="AJ3261">
        <f t="shared" si="1519"/>
        <v>0</v>
      </c>
      <c r="AK3261" t="e">
        <f t="shared" si="1505"/>
        <v>#DIV/0!</v>
      </c>
      <c r="AL3261">
        <f t="shared" si="1506"/>
        <v>3.5283280384000011</v>
      </c>
      <c r="AM3261" s="5">
        <f t="shared" si="1507"/>
        <v>4.62</v>
      </c>
      <c r="AN3261">
        <v>0</v>
      </c>
      <c r="AO3261" s="72">
        <f t="shared" si="1508"/>
        <v>0.8</v>
      </c>
      <c r="AP3261" s="72">
        <f t="shared" si="1509"/>
        <v>0.60000000000000009</v>
      </c>
      <c r="AQ3261" s="72">
        <f t="shared" si="1510"/>
        <v>0.60000000000000009</v>
      </c>
      <c r="AR3261" s="71" t="e">
        <f t="shared" si="1511"/>
        <v>#DIV/0!</v>
      </c>
      <c r="BA3261">
        <f t="shared" si="1512"/>
        <v>175</v>
      </c>
      <c r="BB3261" s="91" t="e">
        <f t="shared" si="1513"/>
        <v>#DIV/0!</v>
      </c>
    </row>
    <row r="3262" spans="1:54">
      <c r="A3262" s="2" t="s">
        <v>3379</v>
      </c>
      <c r="B3262" s="7" t="s">
        <v>43205</v>
      </c>
      <c r="C3262" s="17">
        <f t="shared" si="1494"/>
        <v>15.700000000000001</v>
      </c>
      <c r="D3262" s="28">
        <f t="shared" si="1495"/>
        <v>129</v>
      </c>
      <c r="E3262" s="8">
        <f t="shared" si="1514"/>
        <v>6</v>
      </c>
      <c r="F3262" s="2" t="s">
        <v>8369</v>
      </c>
      <c r="G3262" s="54">
        <f t="shared" si="1515"/>
        <v>14.7</v>
      </c>
      <c r="H3262" s="20">
        <f t="shared" si="1516"/>
        <v>0.71964070000000002</v>
      </c>
      <c r="I3262" s="14" t="s">
        <v>18325</v>
      </c>
      <c r="J3262" s="14" t="s">
        <v>13355</v>
      </c>
      <c r="K3262" s="14" t="s">
        <v>23289</v>
      </c>
      <c r="L3262" s="14" t="s">
        <v>28244</v>
      </c>
      <c r="M3262" s="28">
        <f t="shared" si="1517"/>
        <v>13.1</v>
      </c>
      <c r="N3262" s="46">
        <f t="shared" si="1496"/>
        <v>6</v>
      </c>
      <c r="O3262" s="17">
        <f t="shared" si="1497"/>
        <v>1.6</v>
      </c>
      <c r="P3262" s="17">
        <f t="shared" si="1497"/>
        <v>2.8000000000000003</v>
      </c>
      <c r="Q3262" s="124">
        <f t="shared" si="1498"/>
        <v>0.2</v>
      </c>
      <c r="R3262" s="26">
        <f t="shared" si="1499"/>
        <v>1</v>
      </c>
      <c r="S3262" s="2" t="s">
        <v>33217</v>
      </c>
      <c r="T3262" s="2" t="s">
        <v>38196</v>
      </c>
      <c r="U3262" s="24">
        <f t="shared" si="1500"/>
        <v>401.70000000000005</v>
      </c>
      <c r="V3262" s="66">
        <f t="shared" si="1500"/>
        <v>285.20000000000005</v>
      </c>
      <c r="W3262" s="54">
        <f t="shared" si="1501"/>
        <v>1.47</v>
      </c>
      <c r="X3262" s="143">
        <f t="shared" si="1502"/>
        <v>401.70000000000005</v>
      </c>
      <c r="Y3262" s="143">
        <f t="shared" si="1503"/>
        <v>0.39400000000000002</v>
      </c>
      <c r="AD3262">
        <v>152</v>
      </c>
      <c r="AE3262">
        <v>-1</v>
      </c>
      <c r="AF3262" s="10">
        <v>37.9</v>
      </c>
      <c r="AG3262" s="10">
        <v>58.12</v>
      </c>
      <c r="AH3262" s="10">
        <f t="shared" si="1504"/>
        <v>371179.64524400298</v>
      </c>
      <c r="AI3262" s="11">
        <f t="shared" si="1518"/>
        <v>0</v>
      </c>
      <c r="AJ3262">
        <f t="shared" si="1519"/>
        <v>0</v>
      </c>
      <c r="AK3262" t="e">
        <f t="shared" si="1505"/>
        <v>#DIV/0!</v>
      </c>
      <c r="AL3262">
        <f t="shared" si="1506"/>
        <v>1.2560096640000002</v>
      </c>
      <c r="AM3262" s="5">
        <f t="shared" si="1507"/>
        <v>2.9400000000000004</v>
      </c>
      <c r="AN3262">
        <v>0</v>
      </c>
      <c r="AO3262" s="72">
        <f t="shared" si="1508"/>
        <v>1</v>
      </c>
      <c r="AP3262" s="72">
        <f t="shared" si="1509"/>
        <v>0.2</v>
      </c>
      <c r="AQ3262" s="72">
        <f t="shared" si="1510"/>
        <v>0.4</v>
      </c>
      <c r="AR3262" s="71" t="e">
        <f t="shared" si="1511"/>
        <v>#DIV/0!</v>
      </c>
      <c r="BA3262">
        <f t="shared" si="1512"/>
        <v>129</v>
      </c>
      <c r="BB3262" s="91" t="e">
        <f t="shared" si="1513"/>
        <v>#DIV/0!</v>
      </c>
    </row>
    <row r="3263" spans="1:54">
      <c r="A3263" s="2" t="s">
        <v>3380</v>
      </c>
      <c r="B3263" s="7" t="s">
        <v>43206</v>
      </c>
      <c r="C3263" s="17">
        <f t="shared" si="1494"/>
        <v>27.200000000000003</v>
      </c>
      <c r="D3263" s="28">
        <f t="shared" si="1495"/>
        <v>180</v>
      </c>
      <c r="E3263" s="8">
        <f t="shared" si="1514"/>
        <v>6</v>
      </c>
      <c r="F3263" s="2" t="s">
        <v>8370</v>
      </c>
      <c r="G3263" s="54">
        <f t="shared" si="1515"/>
        <v>26.200000000000003</v>
      </c>
      <c r="H3263" s="20">
        <f t="shared" si="1516"/>
        <v>0.29034179999999998</v>
      </c>
      <c r="I3263" s="14" t="s">
        <v>18326</v>
      </c>
      <c r="J3263" s="14" t="s">
        <v>13356</v>
      </c>
      <c r="K3263" s="14" t="s">
        <v>23290</v>
      </c>
      <c r="L3263" s="14" t="s">
        <v>28245</v>
      </c>
      <c r="M3263" s="28">
        <f t="shared" si="1517"/>
        <v>13.4</v>
      </c>
      <c r="N3263" s="46">
        <f t="shared" si="1496"/>
        <v>5.8</v>
      </c>
      <c r="O3263" s="17">
        <f t="shared" si="1497"/>
        <v>1</v>
      </c>
      <c r="P3263" s="17">
        <f t="shared" si="1497"/>
        <v>2.2000000000000002</v>
      </c>
      <c r="Q3263" s="124">
        <f t="shared" si="1498"/>
        <v>0.4</v>
      </c>
      <c r="R3263" s="26">
        <f t="shared" si="1499"/>
        <v>0.60000000000000009</v>
      </c>
      <c r="S3263" s="2" t="s">
        <v>33218</v>
      </c>
      <c r="T3263" s="2" t="s">
        <v>38197</v>
      </c>
      <c r="U3263" s="24">
        <f t="shared" si="1500"/>
        <v>452.6</v>
      </c>
      <c r="V3263" s="66">
        <f t="shared" si="1500"/>
        <v>408.90000000000003</v>
      </c>
      <c r="W3263" s="54">
        <f t="shared" si="1501"/>
        <v>2.6199999999999997</v>
      </c>
      <c r="X3263" s="143">
        <f t="shared" si="1502"/>
        <v>452.6</v>
      </c>
      <c r="Y3263" s="143">
        <f t="shared" si="1503"/>
        <v>0.62399999999999989</v>
      </c>
      <c r="AD3263">
        <v>152</v>
      </c>
      <c r="AE3263">
        <v>-1</v>
      </c>
      <c r="AF3263" s="10">
        <v>37.9</v>
      </c>
      <c r="AG3263" s="10">
        <v>58.12</v>
      </c>
      <c r="AH3263" s="10">
        <f t="shared" si="1504"/>
        <v>162300.88927931842</v>
      </c>
      <c r="AI3263" s="11">
        <f t="shared" si="1518"/>
        <v>0</v>
      </c>
      <c r="AJ3263">
        <f t="shared" si="1519"/>
        <v>0</v>
      </c>
      <c r="AK3263" t="e">
        <f t="shared" si="1505"/>
        <v>#DIV/0!</v>
      </c>
      <c r="AL3263">
        <f t="shared" si="1506"/>
        <v>0.93674882400000026</v>
      </c>
      <c r="AM3263" s="5">
        <f t="shared" si="1507"/>
        <v>5.24</v>
      </c>
      <c r="AN3263">
        <v>0</v>
      </c>
      <c r="AO3263" s="72">
        <f t="shared" si="1508"/>
        <v>0.60000000000000009</v>
      </c>
      <c r="AP3263" s="72">
        <f t="shared" si="1509"/>
        <v>0.4</v>
      </c>
      <c r="AQ3263" s="72">
        <f t="shared" si="1510"/>
        <v>0.60000000000000009</v>
      </c>
      <c r="AR3263" s="71" t="e">
        <f t="shared" si="1511"/>
        <v>#DIV/0!</v>
      </c>
      <c r="BA3263">
        <f t="shared" si="1512"/>
        <v>180</v>
      </c>
      <c r="BB3263" s="91" t="e">
        <f t="shared" si="1513"/>
        <v>#DIV/0!</v>
      </c>
    </row>
    <row r="3264" spans="1:54">
      <c r="A3264" s="2" t="s">
        <v>3381</v>
      </c>
      <c r="B3264" s="7" t="s">
        <v>43207</v>
      </c>
      <c r="C3264" s="17">
        <f t="shared" si="1494"/>
        <v>6.8000000000000007</v>
      </c>
      <c r="D3264" s="28">
        <f t="shared" si="1495"/>
        <v>38</v>
      </c>
      <c r="E3264" s="8">
        <f t="shared" si="1514"/>
        <v>16</v>
      </c>
      <c r="F3264" s="2" t="s">
        <v>8371</v>
      </c>
      <c r="G3264" s="54">
        <f t="shared" si="1515"/>
        <v>5.8999999999999995</v>
      </c>
      <c r="H3264" s="20">
        <f t="shared" si="1516"/>
        <v>0.34702660000000002</v>
      </c>
      <c r="I3264" s="14" t="s">
        <v>21</v>
      </c>
      <c r="J3264" s="14" t="s">
        <v>13357</v>
      </c>
      <c r="K3264" s="14" t="s">
        <v>23291</v>
      </c>
      <c r="L3264" s="14" t="s">
        <v>28246</v>
      </c>
      <c r="M3264" s="28">
        <f t="shared" si="1517"/>
        <v>12.2</v>
      </c>
      <c r="N3264" s="46">
        <f t="shared" si="1496"/>
        <v>6.8</v>
      </c>
      <c r="O3264" s="17">
        <f t="shared" si="1497"/>
        <v>2.2000000000000002</v>
      </c>
      <c r="P3264" s="17">
        <f t="shared" si="1497"/>
        <v>4.6000000000000005</v>
      </c>
      <c r="Q3264" s="124">
        <f t="shared" si="1498"/>
        <v>1.2000000000000002</v>
      </c>
      <c r="R3264" s="26">
        <f t="shared" si="1499"/>
        <v>1.8</v>
      </c>
      <c r="S3264" s="2" t="s">
        <v>33219</v>
      </c>
      <c r="T3264" s="2" t="s">
        <v>38198</v>
      </c>
      <c r="U3264" s="24">
        <f t="shared" si="1500"/>
        <v>310.60000000000002</v>
      </c>
      <c r="V3264" s="66">
        <f t="shared" si="1500"/>
        <v>296.90000000000003</v>
      </c>
      <c r="W3264" s="54">
        <f t="shared" si="1501"/>
        <v>0.59</v>
      </c>
      <c r="X3264" s="143">
        <f t="shared" si="1502"/>
        <v>310.60000000000002</v>
      </c>
      <c r="Y3264" s="143">
        <f t="shared" si="1503"/>
        <v>0.218</v>
      </c>
      <c r="AD3264">
        <v>152</v>
      </c>
      <c r="AE3264">
        <v>-1</v>
      </c>
      <c r="AF3264" s="10">
        <v>37.9</v>
      </c>
      <c r="AG3264" s="10">
        <v>58.12</v>
      </c>
      <c r="AH3264" s="10">
        <f t="shared" si="1504"/>
        <v>358937.51480117632</v>
      </c>
      <c r="AI3264" s="11">
        <f t="shared" si="1518"/>
        <v>0</v>
      </c>
      <c r="AJ3264">
        <f t="shared" si="1519"/>
        <v>0</v>
      </c>
      <c r="AK3264" t="e">
        <f t="shared" si="1505"/>
        <v>#DIV/0!</v>
      </c>
      <c r="AL3264">
        <f t="shared" si="1506"/>
        <v>11.894563454400004</v>
      </c>
      <c r="AM3264" s="5">
        <f t="shared" si="1507"/>
        <v>1.1600000000000001</v>
      </c>
      <c r="AN3264">
        <v>0</v>
      </c>
      <c r="AO3264" s="72">
        <f t="shared" si="1508"/>
        <v>1.8</v>
      </c>
      <c r="AP3264" s="72">
        <f t="shared" si="1509"/>
        <v>1.2000000000000002</v>
      </c>
      <c r="AQ3264" s="72">
        <f t="shared" si="1510"/>
        <v>1.2000000000000002</v>
      </c>
      <c r="AR3264" s="71" t="e">
        <f t="shared" si="1511"/>
        <v>#DIV/0!</v>
      </c>
      <c r="BA3264">
        <f t="shared" si="1512"/>
        <v>38</v>
      </c>
      <c r="BB3264" s="91" t="e">
        <f t="shared" si="1513"/>
        <v>#DIV/0!</v>
      </c>
    </row>
    <row r="3265" spans="1:54">
      <c r="A3265" s="2" t="s">
        <v>3382</v>
      </c>
      <c r="B3265" s="7" t="s">
        <v>43208</v>
      </c>
      <c r="C3265" s="17">
        <f t="shared" si="1494"/>
        <v>30.5</v>
      </c>
      <c r="D3265" s="28">
        <f t="shared" si="1495"/>
        <v>135</v>
      </c>
      <c r="E3265" s="8">
        <f t="shared" si="1514"/>
        <v>15</v>
      </c>
      <c r="F3265" s="2" t="s">
        <v>8372</v>
      </c>
      <c r="G3265" s="54">
        <f t="shared" si="1515"/>
        <v>29.5</v>
      </c>
      <c r="H3265" s="20">
        <f t="shared" si="1516"/>
        <v>0.5874144</v>
      </c>
      <c r="I3265" s="14" t="s">
        <v>18327</v>
      </c>
      <c r="J3265" s="14" t="s">
        <v>13358</v>
      </c>
      <c r="K3265" s="14" t="s">
        <v>23292</v>
      </c>
      <c r="L3265" s="14" t="s">
        <v>28247</v>
      </c>
      <c r="M3265" s="28">
        <f t="shared" si="1517"/>
        <v>11</v>
      </c>
      <c r="N3265" s="46">
        <f t="shared" si="1496"/>
        <v>6.8</v>
      </c>
      <c r="O3265" s="17">
        <f t="shared" si="1497"/>
        <v>2</v>
      </c>
      <c r="P3265" s="17">
        <f t="shared" si="1497"/>
        <v>7</v>
      </c>
      <c r="Q3265" s="124">
        <f t="shared" si="1498"/>
        <v>1.2000000000000002</v>
      </c>
      <c r="R3265" s="26">
        <f t="shared" si="1499"/>
        <v>2.8000000000000003</v>
      </c>
      <c r="S3265" s="2" t="s">
        <v>33220</v>
      </c>
      <c r="T3265" s="2" t="s">
        <v>38199</v>
      </c>
      <c r="U3265" s="24">
        <f t="shared" si="1500"/>
        <v>407.70000000000005</v>
      </c>
      <c r="V3265" s="66">
        <f t="shared" si="1500"/>
        <v>300.40000000000003</v>
      </c>
      <c r="W3265" s="54">
        <f t="shared" si="1501"/>
        <v>2.9499999999999997</v>
      </c>
      <c r="X3265" s="143">
        <f t="shared" si="1502"/>
        <v>407.70000000000005</v>
      </c>
      <c r="Y3265" s="143">
        <f t="shared" si="1503"/>
        <v>0.69</v>
      </c>
      <c r="AD3265">
        <v>152</v>
      </c>
      <c r="AE3265">
        <v>-1</v>
      </c>
      <c r="AF3265" s="10">
        <v>37.9</v>
      </c>
      <c r="AG3265" s="10">
        <v>58.12</v>
      </c>
      <c r="AH3265" s="10">
        <f t="shared" si="1504"/>
        <v>355138.89593042881</v>
      </c>
      <c r="AI3265" s="11">
        <f t="shared" si="1518"/>
        <v>0</v>
      </c>
      <c r="AJ3265">
        <f t="shared" si="1519"/>
        <v>0</v>
      </c>
      <c r="AK3265" t="e">
        <f t="shared" si="1505"/>
        <v>#DIV/0!</v>
      </c>
      <c r="AL3265">
        <f t="shared" si="1506"/>
        <v>16.173355520000001</v>
      </c>
      <c r="AM3265" s="5">
        <f t="shared" si="1507"/>
        <v>5.9</v>
      </c>
      <c r="AN3265">
        <v>0</v>
      </c>
      <c r="AO3265" s="72">
        <f t="shared" si="1508"/>
        <v>2.8000000000000003</v>
      </c>
      <c r="AP3265" s="72">
        <f t="shared" si="1509"/>
        <v>1.2000000000000002</v>
      </c>
      <c r="AQ3265" s="72">
        <f t="shared" si="1510"/>
        <v>1.2000000000000002</v>
      </c>
      <c r="AR3265" s="71" t="e">
        <f t="shared" si="1511"/>
        <v>#DIV/0!</v>
      </c>
      <c r="BA3265">
        <f t="shared" si="1512"/>
        <v>135</v>
      </c>
      <c r="BB3265" s="91" t="e">
        <f t="shared" si="1513"/>
        <v>#DIV/0!</v>
      </c>
    </row>
    <row r="3266" spans="1:54">
      <c r="A3266" s="2" t="s">
        <v>3383</v>
      </c>
      <c r="B3266" s="7" t="s">
        <v>43209</v>
      </c>
      <c r="C3266" s="17">
        <f t="shared" ref="C3266:C3329" si="1520">MROUND(A3266,0.1)+1+AN3266</f>
        <v>22.3</v>
      </c>
      <c r="D3266" s="28">
        <f t="shared" ref="D3266:D3329" si="1521">MROUND(S3266,1)</f>
        <v>260</v>
      </c>
      <c r="E3266" s="8">
        <f t="shared" si="1514"/>
        <v>7</v>
      </c>
      <c r="F3266" s="2" t="s">
        <v>8373</v>
      </c>
      <c r="G3266" s="54">
        <f t="shared" si="1515"/>
        <v>21.3</v>
      </c>
      <c r="H3266" s="20">
        <f t="shared" si="1516"/>
        <v>0.53665390000000002</v>
      </c>
      <c r="I3266" s="14" t="s">
        <v>18328</v>
      </c>
      <c r="J3266" s="14" t="s">
        <v>13359</v>
      </c>
      <c r="K3266" s="14" t="s">
        <v>23293</v>
      </c>
      <c r="L3266" s="14" t="s">
        <v>28248</v>
      </c>
      <c r="M3266" s="28">
        <f t="shared" si="1517"/>
        <v>10.3</v>
      </c>
      <c r="N3266" s="46">
        <f t="shared" ref="N3266:N3329" si="1522">MROUND(L3266,0.2)+5</f>
        <v>6.4</v>
      </c>
      <c r="O3266" s="17">
        <f t="shared" ref="O3266:P3329" si="1523">MROUND(I3266,0.2)</f>
        <v>0.60000000000000009</v>
      </c>
      <c r="P3266" s="17">
        <f t="shared" si="1523"/>
        <v>8.4</v>
      </c>
      <c r="Q3266" s="124">
        <f t="shared" ref="Q3266:Q3329" si="1524">IF(AN3266&gt;0,CEILING((1-H3266)*R3266,0.2),IF(MROUND((1-H3266)*R3266,0.2)&lt;0.2,MROUND((1-H3266)*R3266,0.2)+0.2, MROUND((1-H3266)*R3266,0.2)))</f>
        <v>0.8</v>
      </c>
      <c r="R3266" s="26">
        <f t="shared" ref="R3266:R3329" si="1525">MROUND(K3266,0.2)</f>
        <v>1.6</v>
      </c>
      <c r="S3266" s="2" t="s">
        <v>33221</v>
      </c>
      <c r="T3266" s="2" t="s">
        <v>14</v>
      </c>
      <c r="U3266" s="24">
        <f t="shared" ref="U3266:V3329" si="1526">ROUNDUP(S3266+273,1)</f>
        <v>533.30000000000007</v>
      </c>
      <c r="V3266" s="66">
        <f t="shared" si="1526"/>
        <v>321.90000000000003</v>
      </c>
      <c r="W3266" s="54">
        <f t="shared" ref="W3266:W3329" si="1527">ROUNDUP(A3266/10,2)</f>
        <v>2.13</v>
      </c>
      <c r="X3266" s="143">
        <f t="shared" ref="X3266:X3329" si="1528">U3266</f>
        <v>533.30000000000007</v>
      </c>
      <c r="Y3266" s="143">
        <f t="shared" ref="Y3266:Y3329" si="1529">W3266/5+0.1</f>
        <v>0.52600000000000002</v>
      </c>
      <c r="AD3266">
        <v>152</v>
      </c>
      <c r="AE3266">
        <v>-1</v>
      </c>
      <c r="AF3266" s="10">
        <v>37.9</v>
      </c>
      <c r="AG3266" s="10">
        <v>58.12</v>
      </c>
      <c r="AH3266" s="10">
        <f t="shared" ref="AH3266:AH3329" si="1530">((1.092*8.3144*(AE3266+273)*(LN(AF3266)-1.013)/(0.93-(AE3266+273)/(AD3266+273)))*((AD3266-T3266)/(AD3266-AE3266))^0.383)*1000/AG3266</f>
        <v>330313.07373038679</v>
      </c>
      <c r="AI3266" s="11">
        <f t="shared" si="1518"/>
        <v>0</v>
      </c>
      <c r="AJ3266">
        <f t="shared" si="1519"/>
        <v>0</v>
      </c>
      <c r="AK3266" t="e">
        <f t="shared" ref="AK3266:AK3329" si="1531">0.07*AJ3266*AI3266/AC3266</f>
        <v>#DIV/0!</v>
      </c>
      <c r="AL3266">
        <f t="shared" ref="AL3266:AL3329" si="1532">(1-H3266)*O3266*P3266*R3266</f>
        <v>3.7364229504000011</v>
      </c>
      <c r="AM3266" s="5">
        <f t="shared" ref="AM3266:AM3329" si="1533">MROUND(A3266,0.1)/5</f>
        <v>4.26</v>
      </c>
      <c r="AN3266">
        <v>0</v>
      </c>
      <c r="AO3266" s="72">
        <f t="shared" ref="AO3266:AO3329" si="1534">CEILING(R3266,0.2)</f>
        <v>1.6</v>
      </c>
      <c r="AP3266" s="72">
        <f t="shared" ref="AP3266:AP3329" si="1535">Q3266</f>
        <v>0.8</v>
      </c>
      <c r="AQ3266" s="72">
        <f t="shared" ref="AQ3266:AQ3329" si="1536">CEILING((1-H3266)*R3266,0.2)</f>
        <v>0.8</v>
      </c>
      <c r="AR3266" s="71" t="e">
        <f t="shared" ref="AR3266:AR3329" si="1537">AL3266+AK3266</f>
        <v>#DIV/0!</v>
      </c>
      <c r="BA3266">
        <f t="shared" ref="BA3266:BA3329" si="1538">D3266</f>
        <v>260</v>
      </c>
      <c r="BB3266" s="91" t="e">
        <f t="shared" ref="BB3266:BB3329" si="1539">AK3266/AL3266</f>
        <v>#DIV/0!</v>
      </c>
    </row>
    <row r="3267" spans="1:54">
      <c r="A3267" s="2" t="s">
        <v>3384</v>
      </c>
      <c r="B3267" s="7" t="s">
        <v>43210</v>
      </c>
      <c r="C3267" s="17">
        <f t="shared" si="1520"/>
        <v>20.700000000000003</v>
      </c>
      <c r="D3267" s="28">
        <f t="shared" si="1521"/>
        <v>296</v>
      </c>
      <c r="E3267" s="8">
        <f t="shared" ref="E3267:E3330" si="1540">MROUND(SQRT(((P3267*O3267*Q3267)/MAX(O3267,P3267,Q3267)))*10,1)</f>
        <v>11</v>
      </c>
      <c r="F3267" s="2" t="s">
        <v>8374</v>
      </c>
      <c r="G3267" s="54">
        <f t="shared" ref="G3267:G3330" si="1541">ROUNDUP(A3267,1)</f>
        <v>19.8</v>
      </c>
      <c r="H3267" s="20">
        <f t="shared" ref="H3267:H3330" si="1542">F3267/100</f>
        <v>0.24728760000000002</v>
      </c>
      <c r="I3267" s="14" t="s">
        <v>18329</v>
      </c>
      <c r="J3267" s="14" t="s">
        <v>13360</v>
      </c>
      <c r="K3267" s="14" t="s">
        <v>23294</v>
      </c>
      <c r="L3267" s="14" t="s">
        <v>28249</v>
      </c>
      <c r="M3267" s="28">
        <f t="shared" ref="M3267:M3330" si="1543">14.5-P3267/2</f>
        <v>14.1</v>
      </c>
      <c r="N3267" s="46">
        <f t="shared" si="1522"/>
        <v>6.2</v>
      </c>
      <c r="O3267" s="17">
        <f t="shared" si="1523"/>
        <v>2.8000000000000003</v>
      </c>
      <c r="P3267" s="17">
        <f t="shared" si="1523"/>
        <v>0.8</v>
      </c>
      <c r="Q3267" s="124">
        <f t="shared" si="1524"/>
        <v>1.6</v>
      </c>
      <c r="R3267" s="26">
        <f t="shared" si="1525"/>
        <v>2.2000000000000002</v>
      </c>
      <c r="S3267" s="2" t="s">
        <v>33222</v>
      </c>
      <c r="T3267" s="2" t="s">
        <v>38200</v>
      </c>
      <c r="U3267" s="24">
        <f t="shared" si="1526"/>
        <v>569.4</v>
      </c>
      <c r="V3267" s="66">
        <f t="shared" si="1526"/>
        <v>310.40000000000003</v>
      </c>
      <c r="W3267" s="54">
        <f t="shared" si="1527"/>
        <v>1.98</v>
      </c>
      <c r="X3267" s="143">
        <f t="shared" si="1528"/>
        <v>569.4</v>
      </c>
      <c r="Y3267" s="143">
        <f t="shared" si="1529"/>
        <v>0.496</v>
      </c>
      <c r="AD3267">
        <v>152</v>
      </c>
      <c r="AE3267">
        <v>-1</v>
      </c>
      <c r="AF3267" s="10">
        <v>37.9</v>
      </c>
      <c r="AG3267" s="10">
        <v>58.12</v>
      </c>
      <c r="AH3267" s="10">
        <f t="shared" si="1530"/>
        <v>344001.82599500747</v>
      </c>
      <c r="AI3267" s="11">
        <f t="shared" si="1518"/>
        <v>0</v>
      </c>
      <c r="AJ3267">
        <f t="shared" si="1519"/>
        <v>0</v>
      </c>
      <c r="AK3267" t="e">
        <f t="shared" si="1531"/>
        <v>#DIV/0!</v>
      </c>
      <c r="AL3267">
        <f t="shared" si="1532"/>
        <v>3.7093667072000009</v>
      </c>
      <c r="AM3267" s="5">
        <f t="shared" si="1533"/>
        <v>3.9400000000000004</v>
      </c>
      <c r="AN3267">
        <v>0</v>
      </c>
      <c r="AO3267" s="72">
        <f t="shared" si="1534"/>
        <v>2.2000000000000002</v>
      </c>
      <c r="AP3267" s="72">
        <f t="shared" si="1535"/>
        <v>1.6</v>
      </c>
      <c r="AQ3267" s="72">
        <f t="shared" si="1536"/>
        <v>1.8</v>
      </c>
      <c r="AR3267" s="71" t="e">
        <f t="shared" si="1537"/>
        <v>#DIV/0!</v>
      </c>
      <c r="BA3267">
        <f t="shared" si="1538"/>
        <v>296</v>
      </c>
      <c r="BB3267" s="91" t="e">
        <f t="shared" si="1539"/>
        <v>#DIV/0!</v>
      </c>
    </row>
    <row r="3268" spans="1:54">
      <c r="A3268" s="2" t="s">
        <v>3385</v>
      </c>
      <c r="B3268" s="7" t="s">
        <v>43211</v>
      </c>
      <c r="C3268" s="17">
        <f t="shared" si="1520"/>
        <v>25.3</v>
      </c>
      <c r="D3268" s="28">
        <f t="shared" si="1521"/>
        <v>278</v>
      </c>
      <c r="E3268" s="8">
        <f t="shared" si="1540"/>
        <v>10</v>
      </c>
      <c r="F3268" s="2" t="s">
        <v>8375</v>
      </c>
      <c r="G3268" s="54">
        <f t="shared" si="1541"/>
        <v>24.400000000000002</v>
      </c>
      <c r="H3268" s="20">
        <f t="shared" si="1542"/>
        <v>0.45084769999999996</v>
      </c>
      <c r="I3268" s="14" t="s">
        <v>18330</v>
      </c>
      <c r="J3268" s="14" t="s">
        <v>13361</v>
      </c>
      <c r="K3268" s="14" t="s">
        <v>23295</v>
      </c>
      <c r="L3268" s="14" t="s">
        <v>28250</v>
      </c>
      <c r="M3268" s="28">
        <f t="shared" si="1543"/>
        <v>12.8</v>
      </c>
      <c r="N3268" s="46">
        <f t="shared" si="1522"/>
        <v>5</v>
      </c>
      <c r="O3268" s="17">
        <f t="shared" si="1523"/>
        <v>1.2000000000000002</v>
      </c>
      <c r="P3268" s="17">
        <f t="shared" si="1523"/>
        <v>3.4000000000000004</v>
      </c>
      <c r="Q3268" s="124">
        <f t="shared" si="1524"/>
        <v>0.8</v>
      </c>
      <c r="R3268" s="26">
        <f t="shared" si="1525"/>
        <v>1.4000000000000001</v>
      </c>
      <c r="S3268" s="2" t="s">
        <v>33223</v>
      </c>
      <c r="T3268" s="2" t="s">
        <v>38201</v>
      </c>
      <c r="U3268" s="24">
        <f t="shared" si="1526"/>
        <v>551.20000000000005</v>
      </c>
      <c r="V3268" s="66">
        <f t="shared" si="1526"/>
        <v>309.10000000000002</v>
      </c>
      <c r="W3268" s="54">
        <f t="shared" si="1527"/>
        <v>2.44</v>
      </c>
      <c r="X3268" s="143">
        <f t="shared" si="1528"/>
        <v>551.20000000000005</v>
      </c>
      <c r="Y3268" s="143">
        <f t="shared" si="1529"/>
        <v>0.58799999999999997</v>
      </c>
      <c r="AD3268">
        <v>152</v>
      </c>
      <c r="AE3268">
        <v>-1</v>
      </c>
      <c r="AF3268" s="10">
        <v>37.9</v>
      </c>
      <c r="AG3268" s="10">
        <v>58.12</v>
      </c>
      <c r="AH3268" s="10">
        <f t="shared" si="1530"/>
        <v>345485.94207189314</v>
      </c>
      <c r="AI3268" s="11">
        <f t="shared" si="1518"/>
        <v>0</v>
      </c>
      <c r="AJ3268">
        <f t="shared" si="1519"/>
        <v>0</v>
      </c>
      <c r="AK3268" t="e">
        <f t="shared" si="1531"/>
        <v>#DIV/0!</v>
      </c>
      <c r="AL3268">
        <f t="shared" si="1532"/>
        <v>3.136757937600001</v>
      </c>
      <c r="AM3268" s="5">
        <f t="shared" si="1533"/>
        <v>4.8600000000000003</v>
      </c>
      <c r="AN3268">
        <v>0</v>
      </c>
      <c r="AO3268" s="72">
        <f t="shared" si="1534"/>
        <v>1.4000000000000001</v>
      </c>
      <c r="AP3268" s="72">
        <f t="shared" si="1535"/>
        <v>0.8</v>
      </c>
      <c r="AQ3268" s="72">
        <f t="shared" si="1536"/>
        <v>0.8</v>
      </c>
      <c r="AR3268" s="71" t="e">
        <f t="shared" si="1537"/>
        <v>#DIV/0!</v>
      </c>
      <c r="BA3268">
        <f t="shared" si="1538"/>
        <v>278</v>
      </c>
      <c r="BB3268" s="91" t="e">
        <f t="shared" si="1539"/>
        <v>#DIV/0!</v>
      </c>
    </row>
    <row r="3269" spans="1:54">
      <c r="A3269" s="2" t="s">
        <v>3386</v>
      </c>
      <c r="B3269" s="7" t="s">
        <v>43212</v>
      </c>
      <c r="C3269" s="17">
        <f t="shared" si="1520"/>
        <v>21</v>
      </c>
      <c r="D3269" s="28">
        <f t="shared" si="1521"/>
        <v>218</v>
      </c>
      <c r="E3269" s="8">
        <f t="shared" si="1540"/>
        <v>6</v>
      </c>
      <c r="F3269" s="2" t="s">
        <v>8376</v>
      </c>
      <c r="G3269" s="54">
        <f t="shared" si="1541"/>
        <v>20</v>
      </c>
      <c r="H3269" s="20">
        <f t="shared" si="1542"/>
        <v>0.3535797</v>
      </c>
      <c r="I3269" s="14" t="s">
        <v>18331</v>
      </c>
      <c r="J3269" s="14" t="s">
        <v>13362</v>
      </c>
      <c r="K3269" s="14" t="s">
        <v>23296</v>
      </c>
      <c r="L3269" s="14" t="s">
        <v>28251</v>
      </c>
      <c r="M3269" s="28">
        <f t="shared" si="1543"/>
        <v>9.6</v>
      </c>
      <c r="N3269" s="46">
        <f t="shared" si="1522"/>
        <v>6</v>
      </c>
      <c r="O3269" s="17">
        <f t="shared" si="1523"/>
        <v>0.4</v>
      </c>
      <c r="P3269" s="17">
        <f t="shared" si="1523"/>
        <v>9.8000000000000007</v>
      </c>
      <c r="Q3269" s="124">
        <f t="shared" si="1524"/>
        <v>0.8</v>
      </c>
      <c r="R3269" s="26">
        <f t="shared" si="1525"/>
        <v>1.2000000000000002</v>
      </c>
      <c r="S3269" s="2" t="s">
        <v>33224</v>
      </c>
      <c r="T3269" s="2" t="s">
        <v>38202</v>
      </c>
      <c r="U3269" s="24">
        <f t="shared" si="1526"/>
        <v>490.6</v>
      </c>
      <c r="V3269" s="66">
        <f t="shared" si="1526"/>
        <v>352.1</v>
      </c>
      <c r="W3269" s="54">
        <f t="shared" si="1527"/>
        <v>2</v>
      </c>
      <c r="X3269" s="143">
        <f t="shared" si="1528"/>
        <v>490.6</v>
      </c>
      <c r="Y3269" s="143">
        <f t="shared" si="1529"/>
        <v>0.5</v>
      </c>
      <c r="AD3269">
        <v>152</v>
      </c>
      <c r="AE3269">
        <v>-1</v>
      </c>
      <c r="AF3269" s="10">
        <v>37.9</v>
      </c>
      <c r="AG3269" s="10">
        <v>58.12</v>
      </c>
      <c r="AH3269" s="10">
        <f t="shared" si="1530"/>
        <v>289227.39221899322</v>
      </c>
      <c r="AI3269" s="11">
        <f t="shared" si="1518"/>
        <v>0</v>
      </c>
      <c r="AJ3269">
        <f t="shared" si="1519"/>
        <v>0</v>
      </c>
      <c r="AK3269" t="e">
        <f t="shared" si="1531"/>
        <v>#DIV/0!</v>
      </c>
      <c r="AL3269">
        <f t="shared" si="1532"/>
        <v>3.0407610912000007</v>
      </c>
      <c r="AM3269" s="5">
        <f t="shared" si="1533"/>
        <v>4</v>
      </c>
      <c r="AN3269">
        <v>0</v>
      </c>
      <c r="AO3269" s="72">
        <f t="shared" si="1534"/>
        <v>1.2000000000000002</v>
      </c>
      <c r="AP3269" s="72">
        <f t="shared" si="1535"/>
        <v>0.8</v>
      </c>
      <c r="AQ3269" s="72">
        <f t="shared" si="1536"/>
        <v>0.8</v>
      </c>
      <c r="AR3269" s="71" t="e">
        <f t="shared" si="1537"/>
        <v>#DIV/0!</v>
      </c>
      <c r="BA3269">
        <f t="shared" si="1538"/>
        <v>218</v>
      </c>
      <c r="BB3269" s="91" t="e">
        <f t="shared" si="1539"/>
        <v>#DIV/0!</v>
      </c>
    </row>
    <row r="3270" spans="1:54">
      <c r="A3270" s="2" t="s">
        <v>3387</v>
      </c>
      <c r="B3270" s="7" t="s">
        <v>43213</v>
      </c>
      <c r="C3270" s="17">
        <f t="shared" si="1520"/>
        <v>12.9</v>
      </c>
      <c r="D3270" s="28">
        <f t="shared" si="1521"/>
        <v>177</v>
      </c>
      <c r="E3270" s="8">
        <f t="shared" si="1540"/>
        <v>15</v>
      </c>
      <c r="F3270" s="2" t="s">
        <v>8377</v>
      </c>
      <c r="G3270" s="54">
        <f t="shared" si="1541"/>
        <v>11.9</v>
      </c>
      <c r="H3270" s="20">
        <f t="shared" si="1542"/>
        <v>0.5323464</v>
      </c>
      <c r="I3270" s="14" t="s">
        <v>18332</v>
      </c>
      <c r="J3270" s="14" t="s">
        <v>13363</v>
      </c>
      <c r="K3270" s="14" t="s">
        <v>23297</v>
      </c>
      <c r="L3270" s="14" t="s">
        <v>28252</v>
      </c>
      <c r="M3270" s="28">
        <f t="shared" si="1543"/>
        <v>9.5</v>
      </c>
      <c r="N3270" s="46">
        <f t="shared" si="1522"/>
        <v>5.2</v>
      </c>
      <c r="O3270" s="17">
        <f t="shared" si="1523"/>
        <v>2.4000000000000004</v>
      </c>
      <c r="P3270" s="17">
        <f t="shared" si="1523"/>
        <v>10</v>
      </c>
      <c r="Q3270" s="124">
        <f t="shared" si="1524"/>
        <v>1</v>
      </c>
      <c r="R3270" s="26">
        <f t="shared" si="1525"/>
        <v>2</v>
      </c>
      <c r="S3270" s="2" t="s">
        <v>33225</v>
      </c>
      <c r="T3270" s="2" t="s">
        <v>38203</v>
      </c>
      <c r="U3270" s="24">
        <f t="shared" si="1526"/>
        <v>450.1</v>
      </c>
      <c r="V3270" s="66">
        <f t="shared" si="1526"/>
        <v>319.60000000000002</v>
      </c>
      <c r="W3270" s="54">
        <f t="shared" si="1527"/>
        <v>1.19</v>
      </c>
      <c r="X3270" s="143">
        <f t="shared" si="1528"/>
        <v>450.1</v>
      </c>
      <c r="Y3270" s="143">
        <f t="shared" si="1529"/>
        <v>0.33799999999999997</v>
      </c>
      <c r="AD3270">
        <v>152</v>
      </c>
      <c r="AE3270">
        <v>-1</v>
      </c>
      <c r="AF3270" s="10">
        <v>37.9</v>
      </c>
      <c r="AG3270" s="10">
        <v>58.12</v>
      </c>
      <c r="AH3270" s="10">
        <f t="shared" si="1530"/>
        <v>333107.4618964002</v>
      </c>
      <c r="AI3270" s="11">
        <f t="shared" si="1518"/>
        <v>0</v>
      </c>
      <c r="AJ3270">
        <f t="shared" si="1519"/>
        <v>0</v>
      </c>
      <c r="AK3270" t="e">
        <f t="shared" si="1531"/>
        <v>#DIV/0!</v>
      </c>
      <c r="AL3270">
        <f t="shared" si="1532"/>
        <v>22.447372800000004</v>
      </c>
      <c r="AM3270" s="5">
        <f t="shared" si="1533"/>
        <v>2.38</v>
      </c>
      <c r="AN3270">
        <v>0</v>
      </c>
      <c r="AO3270" s="72">
        <f t="shared" si="1534"/>
        <v>2</v>
      </c>
      <c r="AP3270" s="72">
        <f t="shared" si="1535"/>
        <v>1</v>
      </c>
      <c r="AQ3270" s="72">
        <f t="shared" si="1536"/>
        <v>1</v>
      </c>
      <c r="AR3270" s="71" t="e">
        <f t="shared" si="1537"/>
        <v>#DIV/0!</v>
      </c>
      <c r="BA3270">
        <f t="shared" si="1538"/>
        <v>177</v>
      </c>
      <c r="BB3270" s="91" t="e">
        <f t="shared" si="1539"/>
        <v>#DIV/0!</v>
      </c>
    </row>
    <row r="3271" spans="1:54">
      <c r="A3271" s="2" t="s">
        <v>3388</v>
      </c>
      <c r="B3271" s="7" t="s">
        <v>43214</v>
      </c>
      <c r="C3271" s="17">
        <f t="shared" si="1520"/>
        <v>35</v>
      </c>
      <c r="D3271" s="28">
        <f t="shared" si="1521"/>
        <v>160</v>
      </c>
      <c r="E3271" s="8">
        <f t="shared" si="1540"/>
        <v>10</v>
      </c>
      <c r="F3271" s="2" t="s">
        <v>8378</v>
      </c>
      <c r="G3271" s="54">
        <f t="shared" si="1541"/>
        <v>34.1</v>
      </c>
      <c r="H3271" s="20">
        <f t="shared" si="1542"/>
        <v>0.35337259999999998</v>
      </c>
      <c r="I3271" s="14" t="s">
        <v>18333</v>
      </c>
      <c r="J3271" s="14" t="s">
        <v>13364</v>
      </c>
      <c r="K3271" s="14" t="s">
        <v>23298</v>
      </c>
      <c r="L3271" s="14" t="s">
        <v>28253</v>
      </c>
      <c r="M3271" s="28">
        <f t="shared" si="1543"/>
        <v>10.9</v>
      </c>
      <c r="N3271" s="46">
        <f t="shared" si="1522"/>
        <v>6.2</v>
      </c>
      <c r="O3271" s="17">
        <f t="shared" si="1523"/>
        <v>1</v>
      </c>
      <c r="P3271" s="17">
        <f t="shared" si="1523"/>
        <v>7.2</v>
      </c>
      <c r="Q3271" s="124">
        <f t="shared" si="1524"/>
        <v>1</v>
      </c>
      <c r="R3271" s="26">
        <f t="shared" si="1525"/>
        <v>1.4000000000000001</v>
      </c>
      <c r="S3271" s="2" t="s">
        <v>33226</v>
      </c>
      <c r="T3271" s="2" t="s">
        <v>38204</v>
      </c>
      <c r="U3271" s="24">
        <f t="shared" si="1526"/>
        <v>433</v>
      </c>
      <c r="V3271" s="66">
        <f t="shared" si="1526"/>
        <v>348.90000000000003</v>
      </c>
      <c r="W3271" s="54">
        <f t="shared" si="1527"/>
        <v>3.4099999999999997</v>
      </c>
      <c r="X3271" s="143">
        <f t="shared" si="1528"/>
        <v>433</v>
      </c>
      <c r="Y3271" s="143">
        <f t="shared" si="1529"/>
        <v>0.78199999999999992</v>
      </c>
      <c r="AD3271">
        <v>152</v>
      </c>
      <c r="AE3271">
        <v>-1</v>
      </c>
      <c r="AF3271" s="10">
        <v>37.9</v>
      </c>
      <c r="AG3271" s="10">
        <v>58.12</v>
      </c>
      <c r="AH3271" s="10">
        <f t="shared" si="1530"/>
        <v>294093.76241276169</v>
      </c>
      <c r="AI3271" s="11">
        <f t="shared" si="1518"/>
        <v>0</v>
      </c>
      <c r="AJ3271">
        <f t="shared" si="1519"/>
        <v>0</v>
      </c>
      <c r="AK3271" t="e">
        <f t="shared" si="1531"/>
        <v>#DIV/0!</v>
      </c>
      <c r="AL3271">
        <f t="shared" si="1532"/>
        <v>6.518004192000002</v>
      </c>
      <c r="AM3271" s="5">
        <f t="shared" si="1533"/>
        <v>6.8</v>
      </c>
      <c r="AN3271">
        <v>0</v>
      </c>
      <c r="AO3271" s="72">
        <f t="shared" si="1534"/>
        <v>1.4000000000000001</v>
      </c>
      <c r="AP3271" s="72">
        <f t="shared" si="1535"/>
        <v>1</v>
      </c>
      <c r="AQ3271" s="72">
        <f t="shared" si="1536"/>
        <v>1</v>
      </c>
      <c r="AR3271" s="71" t="e">
        <f t="shared" si="1537"/>
        <v>#DIV/0!</v>
      </c>
      <c r="BA3271">
        <f t="shared" si="1538"/>
        <v>160</v>
      </c>
      <c r="BB3271" s="91" t="e">
        <f t="shared" si="1539"/>
        <v>#DIV/0!</v>
      </c>
    </row>
    <row r="3272" spans="1:54">
      <c r="A3272" s="2" t="s">
        <v>3389</v>
      </c>
      <c r="B3272" s="7" t="s">
        <v>43215</v>
      </c>
      <c r="C3272" s="17">
        <f t="shared" si="1520"/>
        <v>20</v>
      </c>
      <c r="D3272" s="28">
        <f t="shared" si="1521"/>
        <v>215</v>
      </c>
      <c r="E3272" s="8">
        <f t="shared" si="1540"/>
        <v>17</v>
      </c>
      <c r="F3272" s="2" t="s">
        <v>8379</v>
      </c>
      <c r="G3272" s="54">
        <f t="shared" si="1541"/>
        <v>19</v>
      </c>
      <c r="H3272" s="20">
        <f t="shared" si="1542"/>
        <v>0.64154949999999999</v>
      </c>
      <c r="I3272" s="14" t="s">
        <v>18334</v>
      </c>
      <c r="J3272" s="14" t="s">
        <v>13365</v>
      </c>
      <c r="K3272" s="14" t="s">
        <v>23299</v>
      </c>
      <c r="L3272" s="14" t="s">
        <v>28254</v>
      </c>
      <c r="M3272" s="28">
        <f t="shared" si="1543"/>
        <v>11.3</v>
      </c>
      <c r="N3272" s="46">
        <f t="shared" si="1522"/>
        <v>6.8</v>
      </c>
      <c r="O3272" s="17">
        <f t="shared" si="1523"/>
        <v>2.8000000000000003</v>
      </c>
      <c r="P3272" s="17">
        <f t="shared" si="1523"/>
        <v>6.4</v>
      </c>
      <c r="Q3272" s="124">
        <f t="shared" si="1524"/>
        <v>1</v>
      </c>
      <c r="R3272" s="26">
        <f t="shared" si="1525"/>
        <v>2.8000000000000003</v>
      </c>
      <c r="S3272" s="2" t="s">
        <v>33227</v>
      </c>
      <c r="T3272" s="2" t="s">
        <v>38205</v>
      </c>
      <c r="U3272" s="24">
        <f t="shared" si="1526"/>
        <v>488.3</v>
      </c>
      <c r="V3272" s="66">
        <f t="shared" si="1526"/>
        <v>359.6</v>
      </c>
      <c r="W3272" s="54">
        <f t="shared" si="1527"/>
        <v>1.9</v>
      </c>
      <c r="X3272" s="143">
        <f t="shared" si="1528"/>
        <v>488.3</v>
      </c>
      <c r="Y3272" s="143">
        <f t="shared" si="1529"/>
        <v>0.48</v>
      </c>
      <c r="AD3272">
        <v>152</v>
      </c>
      <c r="AE3272">
        <v>-1</v>
      </c>
      <c r="AF3272" s="10">
        <v>37.9</v>
      </c>
      <c r="AG3272" s="10">
        <v>58.12</v>
      </c>
      <c r="AH3272" s="10">
        <f t="shared" si="1530"/>
        <v>277433.38874743268</v>
      </c>
      <c r="AI3272" s="11">
        <f t="shared" si="1518"/>
        <v>0</v>
      </c>
      <c r="AJ3272">
        <f t="shared" si="1519"/>
        <v>0</v>
      </c>
      <c r="AK3272" t="e">
        <f t="shared" si="1531"/>
        <v>#DIV/0!</v>
      </c>
      <c r="AL3272">
        <f t="shared" si="1532"/>
        <v>17.985612288000006</v>
      </c>
      <c r="AM3272" s="5">
        <f t="shared" si="1533"/>
        <v>3.8</v>
      </c>
      <c r="AN3272">
        <v>0</v>
      </c>
      <c r="AO3272" s="72">
        <f t="shared" si="1534"/>
        <v>2.8000000000000003</v>
      </c>
      <c r="AP3272" s="72">
        <f t="shared" si="1535"/>
        <v>1</v>
      </c>
      <c r="AQ3272" s="72">
        <f t="shared" si="1536"/>
        <v>1.2000000000000002</v>
      </c>
      <c r="AR3272" s="71" t="e">
        <f t="shared" si="1537"/>
        <v>#DIV/0!</v>
      </c>
      <c r="BA3272">
        <f t="shared" si="1538"/>
        <v>215</v>
      </c>
      <c r="BB3272" s="91" t="e">
        <f t="shared" si="1539"/>
        <v>#DIV/0!</v>
      </c>
    </row>
    <row r="3273" spans="1:54">
      <c r="A3273" s="2" t="s">
        <v>3390</v>
      </c>
      <c r="B3273" s="7" t="s">
        <v>43216</v>
      </c>
      <c r="C3273" s="17">
        <f t="shared" si="1520"/>
        <v>16</v>
      </c>
      <c r="D3273" s="28">
        <f t="shared" si="1521"/>
        <v>181</v>
      </c>
      <c r="E3273" s="8">
        <f t="shared" si="1540"/>
        <v>6</v>
      </c>
      <c r="F3273" s="2" t="s">
        <v>8380</v>
      </c>
      <c r="G3273" s="54">
        <f t="shared" si="1541"/>
        <v>15.1</v>
      </c>
      <c r="H3273" s="20">
        <f t="shared" si="1542"/>
        <v>0.58545020000000003</v>
      </c>
      <c r="I3273" s="14" t="s">
        <v>18335</v>
      </c>
      <c r="J3273" s="14" t="s">
        <v>13366</v>
      </c>
      <c r="K3273" s="14" t="s">
        <v>23300</v>
      </c>
      <c r="L3273" s="14" t="s">
        <v>28255</v>
      </c>
      <c r="M3273" s="28">
        <f t="shared" si="1543"/>
        <v>11.7</v>
      </c>
      <c r="N3273" s="46">
        <f t="shared" si="1522"/>
        <v>5</v>
      </c>
      <c r="O3273" s="17">
        <f t="shared" si="1523"/>
        <v>0.60000000000000009</v>
      </c>
      <c r="P3273" s="17">
        <f t="shared" si="1523"/>
        <v>5.6000000000000005</v>
      </c>
      <c r="Q3273" s="124">
        <f t="shared" si="1524"/>
        <v>0.60000000000000009</v>
      </c>
      <c r="R3273" s="26">
        <f t="shared" si="1525"/>
        <v>1.4000000000000001</v>
      </c>
      <c r="S3273" s="2" t="s">
        <v>33228</v>
      </c>
      <c r="T3273" s="2" t="s">
        <v>38206</v>
      </c>
      <c r="U3273" s="24">
        <f t="shared" si="1526"/>
        <v>453.90000000000003</v>
      </c>
      <c r="V3273" s="66">
        <f t="shared" si="1526"/>
        <v>324.8</v>
      </c>
      <c r="W3273" s="54">
        <f t="shared" si="1527"/>
        <v>1.51</v>
      </c>
      <c r="X3273" s="143">
        <f t="shared" si="1528"/>
        <v>453.90000000000003</v>
      </c>
      <c r="Y3273" s="143">
        <f t="shared" si="1529"/>
        <v>0.40200000000000002</v>
      </c>
      <c r="AD3273">
        <v>152</v>
      </c>
      <c r="AE3273">
        <v>-1</v>
      </c>
      <c r="AF3273" s="10">
        <v>37.9</v>
      </c>
      <c r="AG3273" s="10">
        <v>58.12</v>
      </c>
      <c r="AH3273" s="10">
        <f t="shared" si="1530"/>
        <v>326723.63668515155</v>
      </c>
      <c r="AI3273" s="11">
        <f t="shared" si="1518"/>
        <v>0</v>
      </c>
      <c r="AJ3273">
        <f t="shared" si="1519"/>
        <v>0</v>
      </c>
      <c r="AK3273" t="e">
        <f t="shared" si="1531"/>
        <v>#DIV/0!</v>
      </c>
      <c r="AL3273">
        <f t="shared" si="1532"/>
        <v>1.9500422592000006</v>
      </c>
      <c r="AM3273" s="5">
        <f t="shared" si="1533"/>
        <v>3</v>
      </c>
      <c r="AN3273">
        <v>0</v>
      </c>
      <c r="AO3273" s="72">
        <f t="shared" si="1534"/>
        <v>1.4000000000000001</v>
      </c>
      <c r="AP3273" s="72">
        <f t="shared" si="1535"/>
        <v>0.60000000000000009</v>
      </c>
      <c r="AQ3273" s="72">
        <f t="shared" si="1536"/>
        <v>0.60000000000000009</v>
      </c>
      <c r="AR3273" s="71" t="e">
        <f t="shared" si="1537"/>
        <v>#DIV/0!</v>
      </c>
      <c r="BA3273">
        <f t="shared" si="1538"/>
        <v>181</v>
      </c>
      <c r="BB3273" s="91" t="e">
        <f t="shared" si="1539"/>
        <v>#DIV/0!</v>
      </c>
    </row>
    <row r="3274" spans="1:54">
      <c r="A3274" s="2" t="s">
        <v>3391</v>
      </c>
      <c r="B3274" s="7" t="s">
        <v>43217</v>
      </c>
      <c r="C3274" s="17">
        <f t="shared" si="1520"/>
        <v>29.3</v>
      </c>
      <c r="D3274" s="28">
        <f t="shared" si="1521"/>
        <v>205</v>
      </c>
      <c r="E3274" s="8">
        <f t="shared" si="1540"/>
        <v>9</v>
      </c>
      <c r="F3274" s="2" t="s">
        <v>8381</v>
      </c>
      <c r="G3274" s="54">
        <f t="shared" si="1541"/>
        <v>28.400000000000002</v>
      </c>
      <c r="H3274" s="20">
        <f t="shared" si="1542"/>
        <v>0.201824</v>
      </c>
      <c r="I3274" s="14" t="s">
        <v>18336</v>
      </c>
      <c r="J3274" s="14" t="s">
        <v>13367</v>
      </c>
      <c r="K3274" s="14" t="s">
        <v>23301</v>
      </c>
      <c r="L3274" s="14" t="s">
        <v>28256</v>
      </c>
      <c r="M3274" s="28">
        <f t="shared" si="1543"/>
        <v>10.3</v>
      </c>
      <c r="N3274" s="46">
        <f t="shared" si="1522"/>
        <v>5.8</v>
      </c>
      <c r="O3274" s="17">
        <f t="shared" si="1523"/>
        <v>2</v>
      </c>
      <c r="P3274" s="17">
        <f t="shared" si="1523"/>
        <v>8.4</v>
      </c>
      <c r="Q3274" s="124">
        <f t="shared" si="1524"/>
        <v>0.4</v>
      </c>
      <c r="R3274" s="26">
        <f t="shared" si="1525"/>
        <v>0.60000000000000009</v>
      </c>
      <c r="S3274" s="2" t="s">
        <v>33229</v>
      </c>
      <c r="T3274" s="2" t="s">
        <v>38207</v>
      </c>
      <c r="U3274" s="24">
        <f t="shared" si="1526"/>
        <v>478.5</v>
      </c>
      <c r="V3274" s="66">
        <f t="shared" si="1526"/>
        <v>349.5</v>
      </c>
      <c r="W3274" s="54">
        <f t="shared" si="1527"/>
        <v>2.84</v>
      </c>
      <c r="X3274" s="143">
        <f t="shared" si="1528"/>
        <v>478.5</v>
      </c>
      <c r="Y3274" s="143">
        <f t="shared" si="1529"/>
        <v>0.66799999999999993</v>
      </c>
      <c r="AD3274">
        <v>152</v>
      </c>
      <c r="AE3274">
        <v>-1</v>
      </c>
      <c r="AF3274" s="10">
        <v>37.9</v>
      </c>
      <c r="AG3274" s="10">
        <v>58.12</v>
      </c>
      <c r="AH3274" s="10">
        <f t="shared" si="1530"/>
        <v>293228.59329469007</v>
      </c>
      <c r="AI3274" s="11">
        <f t="shared" si="1518"/>
        <v>0</v>
      </c>
      <c r="AJ3274">
        <f t="shared" si="1519"/>
        <v>0</v>
      </c>
      <c r="AK3274" t="e">
        <f t="shared" si="1531"/>
        <v>#DIV/0!</v>
      </c>
      <c r="AL3274">
        <f t="shared" si="1532"/>
        <v>8.0456140800000018</v>
      </c>
      <c r="AM3274" s="5">
        <f t="shared" si="1533"/>
        <v>5.66</v>
      </c>
      <c r="AN3274">
        <v>0</v>
      </c>
      <c r="AO3274" s="72">
        <f t="shared" si="1534"/>
        <v>0.60000000000000009</v>
      </c>
      <c r="AP3274" s="72">
        <f t="shared" si="1535"/>
        <v>0.4</v>
      </c>
      <c r="AQ3274" s="72">
        <f t="shared" si="1536"/>
        <v>0.60000000000000009</v>
      </c>
      <c r="AR3274" s="71" t="e">
        <f t="shared" si="1537"/>
        <v>#DIV/0!</v>
      </c>
      <c r="BA3274">
        <f t="shared" si="1538"/>
        <v>205</v>
      </c>
      <c r="BB3274" s="91" t="e">
        <f t="shared" si="1539"/>
        <v>#DIV/0!</v>
      </c>
    </row>
    <row r="3275" spans="1:54">
      <c r="A3275" s="2" t="s">
        <v>3392</v>
      </c>
      <c r="B3275" s="7" t="s">
        <v>43218</v>
      </c>
      <c r="C3275" s="17">
        <f t="shared" si="1520"/>
        <v>20.900000000000002</v>
      </c>
      <c r="D3275" s="28">
        <f t="shared" si="1521"/>
        <v>192</v>
      </c>
      <c r="E3275" s="8">
        <f t="shared" si="1540"/>
        <v>18</v>
      </c>
      <c r="F3275" s="2" t="s">
        <v>8382</v>
      </c>
      <c r="G3275" s="54">
        <f t="shared" si="1541"/>
        <v>20</v>
      </c>
      <c r="H3275" s="20">
        <f t="shared" si="1542"/>
        <v>0.44514000000000004</v>
      </c>
      <c r="I3275" s="14" t="s">
        <v>18337</v>
      </c>
      <c r="J3275" s="14" t="s">
        <v>13368</v>
      </c>
      <c r="K3275" s="14" t="s">
        <v>23302</v>
      </c>
      <c r="L3275" s="14" t="s">
        <v>28257</v>
      </c>
      <c r="M3275" s="28">
        <f t="shared" si="1543"/>
        <v>10.399999999999999</v>
      </c>
      <c r="N3275" s="46">
        <f t="shared" si="1522"/>
        <v>5.6</v>
      </c>
      <c r="O3275" s="17">
        <f t="shared" si="1523"/>
        <v>2.4000000000000004</v>
      </c>
      <c r="P3275" s="17">
        <f t="shared" si="1523"/>
        <v>8.2000000000000011</v>
      </c>
      <c r="Q3275" s="124">
        <f t="shared" si="1524"/>
        <v>1.4000000000000001</v>
      </c>
      <c r="R3275" s="26">
        <f t="shared" si="1525"/>
        <v>2.6</v>
      </c>
      <c r="S3275" s="2" t="s">
        <v>33230</v>
      </c>
      <c r="T3275" s="2" t="s">
        <v>38208</v>
      </c>
      <c r="U3275" s="24">
        <f t="shared" si="1526"/>
        <v>465.20000000000005</v>
      </c>
      <c r="V3275" s="66">
        <f t="shared" si="1526"/>
        <v>293.90000000000003</v>
      </c>
      <c r="W3275" s="54">
        <f t="shared" si="1527"/>
        <v>2</v>
      </c>
      <c r="X3275" s="143">
        <f t="shared" si="1528"/>
        <v>465.20000000000005</v>
      </c>
      <c r="Y3275" s="143">
        <f t="shared" si="1529"/>
        <v>0.5</v>
      </c>
      <c r="AD3275">
        <v>152</v>
      </c>
      <c r="AE3275">
        <v>-1</v>
      </c>
      <c r="AF3275" s="10">
        <v>37.9</v>
      </c>
      <c r="AG3275" s="10">
        <v>58.12</v>
      </c>
      <c r="AH3275" s="10">
        <f t="shared" si="1530"/>
        <v>362172.76371412049</v>
      </c>
      <c r="AI3275" s="11">
        <f t="shared" si="1518"/>
        <v>0</v>
      </c>
      <c r="AJ3275">
        <f t="shared" si="1519"/>
        <v>0</v>
      </c>
      <c r="AK3275" t="e">
        <f t="shared" si="1531"/>
        <v>#DIV/0!</v>
      </c>
      <c r="AL3275">
        <f t="shared" si="1532"/>
        <v>28.391076480000002</v>
      </c>
      <c r="AM3275" s="5">
        <f t="shared" si="1533"/>
        <v>3.9800000000000004</v>
      </c>
      <c r="AN3275">
        <v>0</v>
      </c>
      <c r="AO3275" s="72">
        <f t="shared" si="1534"/>
        <v>2.6</v>
      </c>
      <c r="AP3275" s="72">
        <f t="shared" si="1535"/>
        <v>1.4000000000000001</v>
      </c>
      <c r="AQ3275" s="72">
        <f t="shared" si="1536"/>
        <v>1.6</v>
      </c>
      <c r="AR3275" s="71" t="e">
        <f t="shared" si="1537"/>
        <v>#DIV/0!</v>
      </c>
      <c r="BA3275">
        <f t="shared" si="1538"/>
        <v>192</v>
      </c>
      <c r="BB3275" s="91" t="e">
        <f t="shared" si="1539"/>
        <v>#DIV/0!</v>
      </c>
    </row>
    <row r="3276" spans="1:54">
      <c r="A3276" s="2" t="s">
        <v>3393</v>
      </c>
      <c r="B3276" s="7" t="s">
        <v>43219</v>
      </c>
      <c r="C3276" s="17">
        <f t="shared" si="1520"/>
        <v>10.600000000000001</v>
      </c>
      <c r="D3276" s="28">
        <f t="shared" si="1521"/>
        <v>25</v>
      </c>
      <c r="E3276" s="8">
        <f t="shared" si="1540"/>
        <v>16</v>
      </c>
      <c r="F3276" s="2" t="s">
        <v>8383</v>
      </c>
      <c r="G3276" s="54">
        <f t="shared" si="1541"/>
        <v>9.6999999999999993</v>
      </c>
      <c r="H3276" s="20">
        <f t="shared" si="1542"/>
        <v>0.49796419999999997</v>
      </c>
      <c r="I3276" s="14" t="s">
        <v>18338</v>
      </c>
      <c r="J3276" s="14" t="s">
        <v>13369</v>
      </c>
      <c r="K3276" s="14" t="s">
        <v>23303</v>
      </c>
      <c r="L3276" s="14" t="s">
        <v>28258</v>
      </c>
      <c r="M3276" s="28">
        <f t="shared" si="1543"/>
        <v>11.6</v>
      </c>
      <c r="N3276" s="46">
        <f t="shared" si="1522"/>
        <v>5.6</v>
      </c>
      <c r="O3276" s="17">
        <f t="shared" si="1523"/>
        <v>1.8</v>
      </c>
      <c r="P3276" s="17">
        <f t="shared" si="1523"/>
        <v>5.8000000000000007</v>
      </c>
      <c r="Q3276" s="124">
        <f t="shared" si="1524"/>
        <v>1.4000000000000001</v>
      </c>
      <c r="R3276" s="26">
        <f t="shared" si="1525"/>
        <v>2.6</v>
      </c>
      <c r="S3276" s="2" t="s">
        <v>33231</v>
      </c>
      <c r="T3276" s="2" t="s">
        <v>38209</v>
      </c>
      <c r="U3276" s="24">
        <f t="shared" si="1526"/>
        <v>298.5</v>
      </c>
      <c r="V3276" s="66">
        <f t="shared" si="1526"/>
        <v>290.20000000000005</v>
      </c>
      <c r="W3276" s="54">
        <f t="shared" si="1527"/>
        <v>0.97</v>
      </c>
      <c r="X3276" s="143">
        <f t="shared" si="1528"/>
        <v>298.5</v>
      </c>
      <c r="Y3276" s="143">
        <f t="shared" si="1529"/>
        <v>0.29400000000000004</v>
      </c>
      <c r="AD3276">
        <v>152</v>
      </c>
      <c r="AE3276">
        <v>-1</v>
      </c>
      <c r="AF3276" s="10">
        <v>37.9</v>
      </c>
      <c r="AG3276" s="10">
        <v>58.12</v>
      </c>
      <c r="AH3276" s="10">
        <f t="shared" si="1530"/>
        <v>366070.38160949416</v>
      </c>
      <c r="AI3276" s="11">
        <f t="shared" si="1518"/>
        <v>0</v>
      </c>
      <c r="AJ3276">
        <f t="shared" si="1519"/>
        <v>0</v>
      </c>
      <c r="AK3276" t="e">
        <f t="shared" si="1531"/>
        <v>#DIV/0!</v>
      </c>
      <c r="AL3276">
        <f t="shared" si="1532"/>
        <v>13.627259755200004</v>
      </c>
      <c r="AM3276" s="5">
        <f t="shared" si="1533"/>
        <v>1.9200000000000004</v>
      </c>
      <c r="AN3276">
        <v>0</v>
      </c>
      <c r="AO3276" s="72">
        <f t="shared" si="1534"/>
        <v>2.6</v>
      </c>
      <c r="AP3276" s="72">
        <f t="shared" si="1535"/>
        <v>1.4000000000000001</v>
      </c>
      <c r="AQ3276" s="72">
        <f t="shared" si="1536"/>
        <v>1.4000000000000001</v>
      </c>
      <c r="AR3276" s="71" t="e">
        <f t="shared" si="1537"/>
        <v>#DIV/0!</v>
      </c>
      <c r="BA3276">
        <f t="shared" si="1538"/>
        <v>25</v>
      </c>
      <c r="BB3276" s="91" t="e">
        <f t="shared" si="1539"/>
        <v>#DIV/0!</v>
      </c>
    </row>
    <row r="3277" spans="1:54">
      <c r="A3277" s="2" t="s">
        <v>3394</v>
      </c>
      <c r="B3277" s="7" t="s">
        <v>43220</v>
      </c>
      <c r="C3277" s="17">
        <f t="shared" si="1520"/>
        <v>14.3</v>
      </c>
      <c r="D3277" s="28">
        <f t="shared" si="1521"/>
        <v>296</v>
      </c>
      <c r="E3277" s="8">
        <f t="shared" si="1540"/>
        <v>11</v>
      </c>
      <c r="F3277" s="2" t="s">
        <v>8384</v>
      </c>
      <c r="G3277" s="54">
        <f t="shared" si="1541"/>
        <v>13.4</v>
      </c>
      <c r="H3277" s="20">
        <f t="shared" si="1542"/>
        <v>0.56231209999999998</v>
      </c>
      <c r="I3277" s="14" t="s">
        <v>18339</v>
      </c>
      <c r="J3277" s="14" t="s">
        <v>13370</v>
      </c>
      <c r="K3277" s="14" t="s">
        <v>23304</v>
      </c>
      <c r="L3277" s="14" t="s">
        <v>28259</v>
      </c>
      <c r="M3277" s="28">
        <f t="shared" si="1543"/>
        <v>9.5</v>
      </c>
      <c r="N3277" s="46">
        <f t="shared" si="1522"/>
        <v>5.2</v>
      </c>
      <c r="O3277" s="17">
        <f t="shared" si="1523"/>
        <v>2.2000000000000002</v>
      </c>
      <c r="P3277" s="17">
        <f t="shared" si="1523"/>
        <v>10</v>
      </c>
      <c r="Q3277" s="124">
        <f t="shared" si="1524"/>
        <v>0.60000000000000009</v>
      </c>
      <c r="R3277" s="26">
        <f t="shared" si="1525"/>
        <v>1.4000000000000001</v>
      </c>
      <c r="S3277" s="2" t="s">
        <v>33232</v>
      </c>
      <c r="T3277" s="2" t="s">
        <v>38210</v>
      </c>
      <c r="U3277" s="24">
        <f t="shared" si="1526"/>
        <v>569.4</v>
      </c>
      <c r="V3277" s="66">
        <f t="shared" si="1526"/>
        <v>327.10000000000002</v>
      </c>
      <c r="W3277" s="54">
        <f t="shared" si="1527"/>
        <v>1.34</v>
      </c>
      <c r="X3277" s="143">
        <f t="shared" si="1528"/>
        <v>569.4</v>
      </c>
      <c r="Y3277" s="143">
        <f t="shared" si="1529"/>
        <v>0.36799999999999999</v>
      </c>
      <c r="AD3277">
        <v>152</v>
      </c>
      <c r="AE3277">
        <v>-1</v>
      </c>
      <c r="AF3277" s="10">
        <v>37.9</v>
      </c>
      <c r="AG3277" s="10">
        <v>58.12</v>
      </c>
      <c r="AH3277" s="10">
        <f t="shared" si="1530"/>
        <v>323830.54023134633</v>
      </c>
      <c r="AI3277" s="11">
        <f t="shared" si="1518"/>
        <v>0</v>
      </c>
      <c r="AJ3277">
        <f t="shared" si="1519"/>
        <v>0</v>
      </c>
      <c r="AK3277" t="e">
        <f t="shared" si="1531"/>
        <v>#DIV/0!</v>
      </c>
      <c r="AL3277">
        <f t="shared" si="1532"/>
        <v>13.480787320000005</v>
      </c>
      <c r="AM3277" s="5">
        <f t="shared" si="1533"/>
        <v>2.66</v>
      </c>
      <c r="AN3277">
        <v>0</v>
      </c>
      <c r="AO3277" s="72">
        <f t="shared" si="1534"/>
        <v>1.4000000000000001</v>
      </c>
      <c r="AP3277" s="72">
        <f t="shared" si="1535"/>
        <v>0.60000000000000009</v>
      </c>
      <c r="AQ3277" s="72">
        <f t="shared" si="1536"/>
        <v>0.8</v>
      </c>
      <c r="AR3277" s="71" t="e">
        <f t="shared" si="1537"/>
        <v>#DIV/0!</v>
      </c>
      <c r="BA3277">
        <f t="shared" si="1538"/>
        <v>296</v>
      </c>
      <c r="BB3277" s="91" t="e">
        <f t="shared" si="1539"/>
        <v>#DIV/0!</v>
      </c>
    </row>
    <row r="3278" spans="1:54">
      <c r="A3278" s="2" t="s">
        <v>3395</v>
      </c>
      <c r="B3278" s="7" t="s">
        <v>43221</v>
      </c>
      <c r="C3278" s="17">
        <f t="shared" si="1520"/>
        <v>9.1</v>
      </c>
      <c r="D3278" s="28">
        <f t="shared" si="1521"/>
        <v>50</v>
      </c>
      <c r="E3278" s="8">
        <f t="shared" si="1540"/>
        <v>10</v>
      </c>
      <c r="F3278" s="2" t="s">
        <v>8385</v>
      </c>
      <c r="G3278" s="54">
        <f t="shared" si="1541"/>
        <v>8.1999999999999993</v>
      </c>
      <c r="H3278" s="20">
        <f t="shared" si="1542"/>
        <v>0.49810189999999999</v>
      </c>
      <c r="I3278" s="14" t="s">
        <v>18340</v>
      </c>
      <c r="J3278" s="14" t="s">
        <v>13371</v>
      </c>
      <c r="K3278" s="14" t="s">
        <v>23305</v>
      </c>
      <c r="L3278" s="14" t="s">
        <v>28260</v>
      </c>
      <c r="M3278" s="28">
        <f t="shared" si="1543"/>
        <v>14.1</v>
      </c>
      <c r="N3278" s="46">
        <f t="shared" si="1522"/>
        <v>6.8</v>
      </c>
      <c r="O3278" s="17">
        <f t="shared" si="1523"/>
        <v>1.6</v>
      </c>
      <c r="P3278" s="17">
        <f t="shared" si="1523"/>
        <v>0.8</v>
      </c>
      <c r="Q3278" s="124">
        <f t="shared" si="1524"/>
        <v>1.2000000000000002</v>
      </c>
      <c r="R3278" s="26">
        <f t="shared" si="1525"/>
        <v>2.2000000000000002</v>
      </c>
      <c r="S3278" s="2" t="s">
        <v>33233</v>
      </c>
      <c r="T3278" s="2" t="s">
        <v>38211</v>
      </c>
      <c r="U3278" s="24">
        <f t="shared" si="1526"/>
        <v>323.3</v>
      </c>
      <c r="V3278" s="66">
        <f t="shared" si="1526"/>
        <v>288</v>
      </c>
      <c r="W3278" s="54">
        <f t="shared" si="1527"/>
        <v>0.82000000000000006</v>
      </c>
      <c r="X3278" s="143">
        <f t="shared" si="1528"/>
        <v>323.3</v>
      </c>
      <c r="Y3278" s="143">
        <f t="shared" si="1529"/>
        <v>0.26400000000000001</v>
      </c>
      <c r="AD3278">
        <v>152</v>
      </c>
      <c r="AE3278">
        <v>-1</v>
      </c>
      <c r="AF3278" s="10">
        <v>37.9</v>
      </c>
      <c r="AG3278" s="10">
        <v>58.12</v>
      </c>
      <c r="AH3278" s="10">
        <f t="shared" si="1530"/>
        <v>368310.12997428002</v>
      </c>
      <c r="AI3278" s="11">
        <f t="shared" si="1518"/>
        <v>0</v>
      </c>
      <c r="AJ3278">
        <f t="shared" si="1519"/>
        <v>0</v>
      </c>
      <c r="AK3278" t="e">
        <f t="shared" si="1531"/>
        <v>#DIV/0!</v>
      </c>
      <c r="AL3278">
        <f t="shared" si="1532"/>
        <v>1.4133450496000002</v>
      </c>
      <c r="AM3278" s="5">
        <f t="shared" si="1533"/>
        <v>1.6199999999999999</v>
      </c>
      <c r="AN3278">
        <v>0</v>
      </c>
      <c r="AO3278" s="72">
        <f t="shared" si="1534"/>
        <v>2.2000000000000002</v>
      </c>
      <c r="AP3278" s="72">
        <f t="shared" si="1535"/>
        <v>1.2000000000000002</v>
      </c>
      <c r="AQ3278" s="72">
        <f t="shared" si="1536"/>
        <v>1.2000000000000002</v>
      </c>
      <c r="AR3278" s="71" t="e">
        <f t="shared" si="1537"/>
        <v>#DIV/0!</v>
      </c>
      <c r="BA3278">
        <f t="shared" si="1538"/>
        <v>50</v>
      </c>
      <c r="BB3278" s="91" t="e">
        <f t="shared" si="1539"/>
        <v>#DIV/0!</v>
      </c>
    </row>
    <row r="3279" spans="1:54">
      <c r="A3279" s="2" t="s">
        <v>3396</v>
      </c>
      <c r="B3279" s="7" t="s">
        <v>43222</v>
      </c>
      <c r="C3279" s="17">
        <f t="shared" si="1520"/>
        <v>24.200000000000003</v>
      </c>
      <c r="D3279" s="28">
        <f t="shared" si="1521"/>
        <v>275</v>
      </c>
      <c r="E3279" s="8">
        <f t="shared" si="1540"/>
        <v>15</v>
      </c>
      <c r="F3279" s="2" t="s">
        <v>8386</v>
      </c>
      <c r="G3279" s="54">
        <f t="shared" si="1541"/>
        <v>23.200000000000003</v>
      </c>
      <c r="H3279" s="20">
        <f t="shared" si="1542"/>
        <v>0.1302442</v>
      </c>
      <c r="I3279" s="14" t="s">
        <v>18341</v>
      </c>
      <c r="J3279" s="14" t="s">
        <v>13372</v>
      </c>
      <c r="K3279" s="14" t="s">
        <v>23306</v>
      </c>
      <c r="L3279" s="14" t="s">
        <v>28261</v>
      </c>
      <c r="M3279" s="28">
        <f t="shared" si="1543"/>
        <v>12</v>
      </c>
      <c r="N3279" s="46">
        <f t="shared" si="1522"/>
        <v>6.4</v>
      </c>
      <c r="O3279" s="17">
        <f t="shared" si="1523"/>
        <v>1.8</v>
      </c>
      <c r="P3279" s="17">
        <f t="shared" si="1523"/>
        <v>5</v>
      </c>
      <c r="Q3279" s="124">
        <f t="shared" si="1524"/>
        <v>1.2000000000000002</v>
      </c>
      <c r="R3279" s="26">
        <f t="shared" si="1525"/>
        <v>1.4000000000000001</v>
      </c>
      <c r="S3279" s="2" t="s">
        <v>33234</v>
      </c>
      <c r="T3279" s="2" t="s">
        <v>38212</v>
      </c>
      <c r="U3279" s="24">
        <f t="shared" si="1526"/>
        <v>548.5</v>
      </c>
      <c r="V3279" s="66">
        <f t="shared" si="1526"/>
        <v>371.90000000000003</v>
      </c>
      <c r="W3279" s="54">
        <f t="shared" si="1527"/>
        <v>2.3199999999999998</v>
      </c>
      <c r="X3279" s="143">
        <f t="shared" si="1528"/>
        <v>548.5</v>
      </c>
      <c r="Y3279" s="143">
        <f t="shared" si="1529"/>
        <v>0.56399999999999995</v>
      </c>
      <c r="AD3279">
        <v>152</v>
      </c>
      <c r="AE3279">
        <v>-1</v>
      </c>
      <c r="AF3279" s="10">
        <v>37.9</v>
      </c>
      <c r="AG3279" s="10">
        <v>58.12</v>
      </c>
      <c r="AH3279" s="10">
        <f t="shared" si="1530"/>
        <v>256248.31089521968</v>
      </c>
      <c r="AI3279" s="11">
        <f t="shared" si="1518"/>
        <v>0</v>
      </c>
      <c r="AJ3279">
        <f t="shared" si="1519"/>
        <v>0</v>
      </c>
      <c r="AK3279" t="e">
        <f t="shared" si="1531"/>
        <v>#DIV/0!</v>
      </c>
      <c r="AL3279">
        <f t="shared" si="1532"/>
        <v>10.958923080000002</v>
      </c>
      <c r="AM3279" s="5">
        <f t="shared" si="1533"/>
        <v>4.6400000000000006</v>
      </c>
      <c r="AN3279">
        <v>0</v>
      </c>
      <c r="AO3279" s="72">
        <f t="shared" si="1534"/>
        <v>1.4000000000000001</v>
      </c>
      <c r="AP3279" s="72">
        <f t="shared" si="1535"/>
        <v>1.2000000000000002</v>
      </c>
      <c r="AQ3279" s="72">
        <f t="shared" si="1536"/>
        <v>1.4000000000000001</v>
      </c>
      <c r="AR3279" s="71" t="e">
        <f t="shared" si="1537"/>
        <v>#DIV/0!</v>
      </c>
      <c r="BA3279">
        <f t="shared" si="1538"/>
        <v>275</v>
      </c>
      <c r="BB3279" s="91" t="e">
        <f t="shared" si="1539"/>
        <v>#DIV/0!</v>
      </c>
    </row>
    <row r="3280" spans="1:54">
      <c r="A3280" s="2" t="s">
        <v>3397</v>
      </c>
      <c r="B3280" s="7" t="s">
        <v>43223</v>
      </c>
      <c r="C3280" s="17">
        <f t="shared" si="1520"/>
        <v>22.1</v>
      </c>
      <c r="D3280" s="28">
        <f t="shared" si="1521"/>
        <v>57</v>
      </c>
      <c r="E3280" s="8">
        <f t="shared" si="1540"/>
        <v>8</v>
      </c>
      <c r="F3280" s="2" t="s">
        <v>8387</v>
      </c>
      <c r="G3280" s="54">
        <f t="shared" si="1541"/>
        <v>21.200000000000003</v>
      </c>
      <c r="H3280" s="20">
        <f t="shared" si="1542"/>
        <v>0.2402482</v>
      </c>
      <c r="I3280" s="14" t="s">
        <v>18342</v>
      </c>
      <c r="J3280" s="14" t="s">
        <v>13373</v>
      </c>
      <c r="K3280" s="14" t="s">
        <v>23307</v>
      </c>
      <c r="L3280" s="14" t="s">
        <v>28262</v>
      </c>
      <c r="M3280" s="28">
        <f t="shared" si="1543"/>
        <v>14</v>
      </c>
      <c r="N3280" s="46">
        <f t="shared" si="1522"/>
        <v>6</v>
      </c>
      <c r="O3280" s="17">
        <f t="shared" si="1523"/>
        <v>2</v>
      </c>
      <c r="P3280" s="17">
        <f t="shared" si="1523"/>
        <v>1</v>
      </c>
      <c r="Q3280" s="124">
        <f t="shared" si="1524"/>
        <v>0.60000000000000009</v>
      </c>
      <c r="R3280" s="26">
        <f t="shared" si="1525"/>
        <v>0.8</v>
      </c>
      <c r="S3280" s="2" t="s">
        <v>33235</v>
      </c>
      <c r="T3280" s="2" t="s">
        <v>38213</v>
      </c>
      <c r="U3280" s="24">
        <f t="shared" si="1526"/>
        <v>329.90000000000003</v>
      </c>
      <c r="V3280" s="66">
        <f t="shared" si="1526"/>
        <v>386.3</v>
      </c>
      <c r="W3280" s="54">
        <f t="shared" si="1527"/>
        <v>2.1199999999999997</v>
      </c>
      <c r="X3280" s="143">
        <f t="shared" si="1528"/>
        <v>329.90000000000003</v>
      </c>
      <c r="Y3280" s="143">
        <f t="shared" si="1529"/>
        <v>0.52399999999999991</v>
      </c>
      <c r="AD3280">
        <v>152</v>
      </c>
      <c r="AE3280">
        <v>-1</v>
      </c>
      <c r="AF3280" s="10">
        <v>37.9</v>
      </c>
      <c r="AG3280" s="10">
        <v>58.12</v>
      </c>
      <c r="AH3280" s="10">
        <f t="shared" si="1530"/>
        <v>227009.72294675777</v>
      </c>
      <c r="AI3280" s="11">
        <f t="shared" si="1518"/>
        <v>0</v>
      </c>
      <c r="AJ3280">
        <f t="shared" si="1519"/>
        <v>0</v>
      </c>
      <c r="AK3280" t="e">
        <f t="shared" si="1531"/>
        <v>#DIV/0!</v>
      </c>
      <c r="AL3280">
        <f t="shared" si="1532"/>
        <v>1.2156028800000001</v>
      </c>
      <c r="AM3280" s="5">
        <f t="shared" si="1533"/>
        <v>4.2200000000000006</v>
      </c>
      <c r="AN3280">
        <v>0</v>
      </c>
      <c r="AO3280" s="72">
        <f t="shared" si="1534"/>
        <v>0.8</v>
      </c>
      <c r="AP3280" s="72">
        <f t="shared" si="1535"/>
        <v>0.60000000000000009</v>
      </c>
      <c r="AQ3280" s="72">
        <f t="shared" si="1536"/>
        <v>0.8</v>
      </c>
      <c r="AR3280" s="71" t="e">
        <f t="shared" si="1537"/>
        <v>#DIV/0!</v>
      </c>
      <c r="BA3280">
        <f t="shared" si="1538"/>
        <v>57</v>
      </c>
      <c r="BB3280" s="91" t="e">
        <f t="shared" si="1539"/>
        <v>#DIV/0!</v>
      </c>
    </row>
    <row r="3281" spans="1:54">
      <c r="A3281" s="2" t="s">
        <v>3398</v>
      </c>
      <c r="B3281" s="7" t="s">
        <v>43224</v>
      </c>
      <c r="C3281" s="17">
        <f t="shared" si="1520"/>
        <v>11.700000000000001</v>
      </c>
      <c r="D3281" s="28">
        <f t="shared" si="1521"/>
        <v>158</v>
      </c>
      <c r="E3281" s="8">
        <f t="shared" si="1540"/>
        <v>11</v>
      </c>
      <c r="F3281" s="2" t="s">
        <v>8388</v>
      </c>
      <c r="G3281" s="54">
        <f t="shared" si="1541"/>
        <v>10.7</v>
      </c>
      <c r="H3281" s="20">
        <f t="shared" si="1542"/>
        <v>0.55839660000000002</v>
      </c>
      <c r="I3281" s="14" t="s">
        <v>18343</v>
      </c>
      <c r="J3281" s="14" t="s">
        <v>13374</v>
      </c>
      <c r="K3281" s="14" t="s">
        <v>23308</v>
      </c>
      <c r="L3281" s="14" t="s">
        <v>28263</v>
      </c>
      <c r="M3281" s="28">
        <f t="shared" si="1543"/>
        <v>13.9</v>
      </c>
      <c r="N3281" s="46">
        <f t="shared" si="1522"/>
        <v>6.8</v>
      </c>
      <c r="O3281" s="17">
        <f t="shared" si="1523"/>
        <v>2.4000000000000004</v>
      </c>
      <c r="P3281" s="17">
        <f t="shared" si="1523"/>
        <v>1.2000000000000002</v>
      </c>
      <c r="Q3281" s="124">
        <f t="shared" si="1524"/>
        <v>1</v>
      </c>
      <c r="R3281" s="26">
        <f t="shared" si="1525"/>
        <v>2.4000000000000004</v>
      </c>
      <c r="S3281" s="2" t="s">
        <v>33236</v>
      </c>
      <c r="T3281" s="2" t="s">
        <v>38214</v>
      </c>
      <c r="U3281" s="24">
        <f t="shared" si="1526"/>
        <v>431.20000000000005</v>
      </c>
      <c r="V3281" s="66">
        <f t="shared" si="1526"/>
        <v>349</v>
      </c>
      <c r="W3281" s="54">
        <f t="shared" si="1527"/>
        <v>1.07</v>
      </c>
      <c r="X3281" s="143">
        <f t="shared" si="1528"/>
        <v>431.20000000000005</v>
      </c>
      <c r="Y3281" s="143">
        <f t="shared" si="1529"/>
        <v>0.31400000000000006</v>
      </c>
      <c r="AD3281">
        <v>152</v>
      </c>
      <c r="AE3281">
        <v>-1</v>
      </c>
      <c r="AF3281" s="10">
        <v>37.9</v>
      </c>
      <c r="AG3281" s="10">
        <v>58.12</v>
      </c>
      <c r="AH3281" s="10">
        <f t="shared" si="1530"/>
        <v>293989.55304072308</v>
      </c>
      <c r="AI3281" s="11">
        <f t="shared" si="1518"/>
        <v>0</v>
      </c>
      <c r="AJ3281">
        <f t="shared" si="1519"/>
        <v>0</v>
      </c>
      <c r="AK3281" t="e">
        <f t="shared" si="1531"/>
        <v>#DIV/0!</v>
      </c>
      <c r="AL3281">
        <f t="shared" si="1532"/>
        <v>3.0523627008000012</v>
      </c>
      <c r="AM3281" s="5">
        <f t="shared" si="1533"/>
        <v>2.14</v>
      </c>
      <c r="AN3281">
        <v>0</v>
      </c>
      <c r="AO3281" s="72">
        <f t="shared" si="1534"/>
        <v>2.4000000000000004</v>
      </c>
      <c r="AP3281" s="72">
        <f t="shared" si="1535"/>
        <v>1</v>
      </c>
      <c r="AQ3281" s="72">
        <f t="shared" si="1536"/>
        <v>1.2000000000000002</v>
      </c>
      <c r="AR3281" s="71" t="e">
        <f t="shared" si="1537"/>
        <v>#DIV/0!</v>
      </c>
      <c r="BA3281">
        <f t="shared" si="1538"/>
        <v>158</v>
      </c>
      <c r="BB3281" s="91" t="e">
        <f t="shared" si="1539"/>
        <v>#DIV/0!</v>
      </c>
    </row>
    <row r="3282" spans="1:54">
      <c r="A3282" s="2" t="s">
        <v>3399</v>
      </c>
      <c r="B3282" s="7" t="s">
        <v>43225</v>
      </c>
      <c r="C3282" s="17">
        <f t="shared" si="1520"/>
        <v>24.1</v>
      </c>
      <c r="D3282" s="28">
        <f t="shared" si="1521"/>
        <v>289</v>
      </c>
      <c r="E3282" s="8">
        <f t="shared" si="1540"/>
        <v>18</v>
      </c>
      <c r="F3282" s="2" t="s">
        <v>8389</v>
      </c>
      <c r="G3282" s="54">
        <f t="shared" si="1541"/>
        <v>23.200000000000003</v>
      </c>
      <c r="H3282" s="20">
        <f t="shared" si="1542"/>
        <v>0.43656419999999996</v>
      </c>
      <c r="I3282" s="14" t="s">
        <v>18344</v>
      </c>
      <c r="J3282" s="14" t="s">
        <v>13375</v>
      </c>
      <c r="K3282" s="14" t="s">
        <v>23309</v>
      </c>
      <c r="L3282" s="14" t="s">
        <v>28264</v>
      </c>
      <c r="M3282" s="28">
        <f t="shared" si="1543"/>
        <v>11.3</v>
      </c>
      <c r="N3282" s="46">
        <f t="shared" si="1522"/>
        <v>7</v>
      </c>
      <c r="O3282" s="17">
        <f t="shared" si="1523"/>
        <v>2.8000000000000003</v>
      </c>
      <c r="P3282" s="17">
        <f t="shared" si="1523"/>
        <v>6.4</v>
      </c>
      <c r="Q3282" s="124">
        <f t="shared" si="1524"/>
        <v>1.2000000000000002</v>
      </c>
      <c r="R3282" s="26">
        <f t="shared" si="1525"/>
        <v>2.2000000000000002</v>
      </c>
      <c r="S3282" s="2" t="s">
        <v>33237</v>
      </c>
      <c r="T3282" s="2" t="s">
        <v>38215</v>
      </c>
      <c r="U3282" s="24">
        <f t="shared" si="1526"/>
        <v>562.30000000000007</v>
      </c>
      <c r="V3282" s="66">
        <f t="shared" si="1526"/>
        <v>404.90000000000003</v>
      </c>
      <c r="W3282" s="54">
        <f t="shared" si="1527"/>
        <v>2.3199999999999998</v>
      </c>
      <c r="X3282" s="143">
        <f t="shared" si="1528"/>
        <v>562.30000000000007</v>
      </c>
      <c r="Y3282" s="143">
        <f t="shared" si="1529"/>
        <v>0.56399999999999995</v>
      </c>
      <c r="AD3282">
        <v>152</v>
      </c>
      <c r="AE3282">
        <v>-1</v>
      </c>
      <c r="AF3282" s="10">
        <v>37.9</v>
      </c>
      <c r="AG3282" s="10">
        <v>58.12</v>
      </c>
      <c r="AH3282" s="10">
        <f t="shared" si="1530"/>
        <v>176768.15204924467</v>
      </c>
      <c r="AI3282" s="11">
        <f t="shared" si="1518"/>
        <v>0</v>
      </c>
      <c r="AJ3282">
        <f t="shared" si="1519"/>
        <v>0</v>
      </c>
      <c r="AK3282" t="e">
        <f t="shared" si="1531"/>
        <v>#DIV/0!</v>
      </c>
      <c r="AL3282">
        <f t="shared" si="1532"/>
        <v>22.21289297920001</v>
      </c>
      <c r="AM3282" s="5">
        <f t="shared" si="1533"/>
        <v>4.62</v>
      </c>
      <c r="AN3282">
        <v>0</v>
      </c>
      <c r="AO3282" s="72">
        <f t="shared" si="1534"/>
        <v>2.2000000000000002</v>
      </c>
      <c r="AP3282" s="72">
        <f t="shared" si="1535"/>
        <v>1.2000000000000002</v>
      </c>
      <c r="AQ3282" s="72">
        <f t="shared" si="1536"/>
        <v>1.4000000000000001</v>
      </c>
      <c r="AR3282" s="71" t="e">
        <f t="shared" si="1537"/>
        <v>#DIV/0!</v>
      </c>
      <c r="BA3282">
        <f t="shared" si="1538"/>
        <v>289</v>
      </c>
      <c r="BB3282" s="91" t="e">
        <f t="shared" si="1539"/>
        <v>#DIV/0!</v>
      </c>
    </row>
    <row r="3283" spans="1:54">
      <c r="A3283" s="2" t="s">
        <v>3400</v>
      </c>
      <c r="B3283" s="7" t="s">
        <v>43226</v>
      </c>
      <c r="C3283" s="17">
        <f t="shared" si="1520"/>
        <v>17.5</v>
      </c>
      <c r="D3283" s="28">
        <f t="shared" si="1521"/>
        <v>94</v>
      </c>
      <c r="E3283" s="8">
        <f t="shared" si="1540"/>
        <v>9</v>
      </c>
      <c r="F3283" s="2" t="s">
        <v>8390</v>
      </c>
      <c r="G3283" s="54">
        <f t="shared" si="1541"/>
        <v>16.5</v>
      </c>
      <c r="H3283" s="20">
        <f t="shared" si="1542"/>
        <v>0.22483880000000001</v>
      </c>
      <c r="I3283" s="14" t="s">
        <v>18345</v>
      </c>
      <c r="J3283" s="14" t="s">
        <v>13376</v>
      </c>
      <c r="K3283" s="14" t="s">
        <v>23310</v>
      </c>
      <c r="L3283" s="14" t="s">
        <v>28265</v>
      </c>
      <c r="M3283" s="28">
        <f t="shared" si="1543"/>
        <v>10.7</v>
      </c>
      <c r="N3283" s="46">
        <f t="shared" si="1522"/>
        <v>5</v>
      </c>
      <c r="O3283" s="17">
        <f t="shared" si="1523"/>
        <v>0.60000000000000009</v>
      </c>
      <c r="P3283" s="17">
        <f t="shared" si="1523"/>
        <v>7.6000000000000005</v>
      </c>
      <c r="Q3283" s="124">
        <f t="shared" si="1524"/>
        <v>1.4000000000000001</v>
      </c>
      <c r="R3283" s="26">
        <f t="shared" si="1525"/>
        <v>1.8</v>
      </c>
      <c r="S3283" s="2" t="s">
        <v>33238</v>
      </c>
      <c r="T3283" s="2" t="s">
        <v>38216</v>
      </c>
      <c r="U3283" s="24">
        <f t="shared" si="1526"/>
        <v>367</v>
      </c>
      <c r="V3283" s="66">
        <f t="shared" si="1526"/>
        <v>304.20000000000005</v>
      </c>
      <c r="W3283" s="54">
        <f t="shared" si="1527"/>
        <v>1.65</v>
      </c>
      <c r="X3283" s="143">
        <f t="shared" si="1528"/>
        <v>367</v>
      </c>
      <c r="Y3283" s="143">
        <f t="shared" si="1529"/>
        <v>0.42999999999999994</v>
      </c>
      <c r="AD3283">
        <v>152</v>
      </c>
      <c r="AE3283">
        <v>-1</v>
      </c>
      <c r="AF3283" s="10">
        <v>37.9</v>
      </c>
      <c r="AG3283" s="10">
        <v>58.12</v>
      </c>
      <c r="AH3283" s="10">
        <f t="shared" si="1530"/>
        <v>351012.48101821152</v>
      </c>
      <c r="AI3283" s="11">
        <f t="shared" si="1518"/>
        <v>0</v>
      </c>
      <c r="AJ3283">
        <f t="shared" si="1519"/>
        <v>0</v>
      </c>
      <c r="AK3283" t="e">
        <f t="shared" si="1531"/>
        <v>#DIV/0!</v>
      </c>
      <c r="AL3283">
        <f t="shared" si="1532"/>
        <v>6.3625231296000022</v>
      </c>
      <c r="AM3283" s="5">
        <f t="shared" si="1533"/>
        <v>3.3</v>
      </c>
      <c r="AN3283">
        <v>0</v>
      </c>
      <c r="AO3283" s="72">
        <f t="shared" si="1534"/>
        <v>1.8</v>
      </c>
      <c r="AP3283" s="72">
        <f t="shared" si="1535"/>
        <v>1.4000000000000001</v>
      </c>
      <c r="AQ3283" s="72">
        <f t="shared" si="1536"/>
        <v>1.4000000000000001</v>
      </c>
      <c r="AR3283" s="71" t="e">
        <f t="shared" si="1537"/>
        <v>#DIV/0!</v>
      </c>
      <c r="BA3283">
        <f t="shared" si="1538"/>
        <v>94</v>
      </c>
      <c r="BB3283" s="91" t="e">
        <f t="shared" si="1539"/>
        <v>#DIV/0!</v>
      </c>
    </row>
    <row r="3284" spans="1:54">
      <c r="A3284" s="2" t="s">
        <v>3401</v>
      </c>
      <c r="B3284" s="7" t="s">
        <v>43227</v>
      </c>
      <c r="C3284" s="17">
        <f t="shared" si="1520"/>
        <v>37.6</v>
      </c>
      <c r="D3284" s="28">
        <f t="shared" si="1521"/>
        <v>242</v>
      </c>
      <c r="E3284" s="8">
        <f t="shared" si="1540"/>
        <v>13</v>
      </c>
      <c r="F3284" s="2" t="s">
        <v>8391</v>
      </c>
      <c r="G3284" s="54">
        <f t="shared" si="1541"/>
        <v>36.700000000000003</v>
      </c>
      <c r="H3284" s="20">
        <f t="shared" si="1542"/>
        <v>0.28805429999999999</v>
      </c>
      <c r="I3284" s="14" t="s">
        <v>18346</v>
      </c>
      <c r="J3284" s="14" t="s">
        <v>13377</v>
      </c>
      <c r="K3284" s="14" t="s">
        <v>77</v>
      </c>
      <c r="L3284" s="14" t="s">
        <v>28266</v>
      </c>
      <c r="M3284" s="28">
        <f t="shared" si="1543"/>
        <v>11.4</v>
      </c>
      <c r="N3284" s="46">
        <f t="shared" si="1522"/>
        <v>5.2</v>
      </c>
      <c r="O3284" s="17">
        <f t="shared" si="1523"/>
        <v>0.8</v>
      </c>
      <c r="P3284" s="17">
        <f t="shared" si="1523"/>
        <v>6.2</v>
      </c>
      <c r="Q3284" s="124">
        <f t="shared" si="1524"/>
        <v>2</v>
      </c>
      <c r="R3284" s="26">
        <f t="shared" si="1525"/>
        <v>2.8000000000000003</v>
      </c>
      <c r="S3284" s="2" t="s">
        <v>33239</v>
      </c>
      <c r="T3284" s="2" t="s">
        <v>38217</v>
      </c>
      <c r="U3284" s="24">
        <f t="shared" si="1526"/>
        <v>515.5</v>
      </c>
      <c r="V3284" s="66">
        <f t="shared" si="1526"/>
        <v>317.40000000000003</v>
      </c>
      <c r="W3284" s="54">
        <f t="shared" si="1527"/>
        <v>3.67</v>
      </c>
      <c r="X3284" s="143">
        <f t="shared" si="1528"/>
        <v>515.5</v>
      </c>
      <c r="Y3284" s="143">
        <f t="shared" si="1529"/>
        <v>0.83399999999999996</v>
      </c>
      <c r="AD3284">
        <v>152</v>
      </c>
      <c r="AE3284">
        <v>-1</v>
      </c>
      <c r="AF3284" s="10">
        <v>37.9</v>
      </c>
      <c r="AG3284" s="10">
        <v>58.12</v>
      </c>
      <c r="AH3284" s="10">
        <f t="shared" si="1530"/>
        <v>335796.75114526943</v>
      </c>
      <c r="AI3284" s="11">
        <f t="shared" si="1518"/>
        <v>0</v>
      </c>
      <c r="AJ3284">
        <f t="shared" si="1519"/>
        <v>0</v>
      </c>
      <c r="AK3284" t="e">
        <f t="shared" si="1531"/>
        <v>#DIV/0!</v>
      </c>
      <c r="AL3284">
        <f t="shared" si="1532"/>
        <v>9.8875018816000004</v>
      </c>
      <c r="AM3284" s="5">
        <f t="shared" si="1533"/>
        <v>7.32</v>
      </c>
      <c r="AN3284">
        <v>0</v>
      </c>
      <c r="AO3284" s="72">
        <f t="shared" si="1534"/>
        <v>2.8000000000000003</v>
      </c>
      <c r="AP3284" s="72">
        <f t="shared" si="1535"/>
        <v>2</v>
      </c>
      <c r="AQ3284" s="72">
        <f t="shared" si="1536"/>
        <v>2</v>
      </c>
      <c r="AR3284" s="71" t="e">
        <f t="shared" si="1537"/>
        <v>#DIV/0!</v>
      </c>
      <c r="BA3284">
        <f t="shared" si="1538"/>
        <v>242</v>
      </c>
      <c r="BB3284" s="91" t="e">
        <f t="shared" si="1539"/>
        <v>#DIV/0!</v>
      </c>
    </row>
    <row r="3285" spans="1:54">
      <c r="A3285" s="2" t="s">
        <v>3402</v>
      </c>
      <c r="B3285" s="7" t="s">
        <v>43228</v>
      </c>
      <c r="C3285" s="17">
        <f t="shared" si="1520"/>
        <v>28.400000000000002</v>
      </c>
      <c r="D3285" s="28">
        <f t="shared" si="1521"/>
        <v>140</v>
      </c>
      <c r="E3285" s="8">
        <f t="shared" si="1540"/>
        <v>17</v>
      </c>
      <c r="F3285" s="2" t="s">
        <v>8392</v>
      </c>
      <c r="G3285" s="54">
        <f t="shared" si="1541"/>
        <v>27.5</v>
      </c>
      <c r="H3285" s="20">
        <f t="shared" si="1542"/>
        <v>0.35124659999999996</v>
      </c>
      <c r="I3285" s="14" t="s">
        <v>18347</v>
      </c>
      <c r="J3285" s="14" t="s">
        <v>13378</v>
      </c>
      <c r="K3285" s="14" t="s">
        <v>23311</v>
      </c>
      <c r="L3285" s="14" t="s">
        <v>28267</v>
      </c>
      <c r="M3285" s="28">
        <f t="shared" si="1543"/>
        <v>11.7</v>
      </c>
      <c r="N3285" s="46">
        <f t="shared" si="1522"/>
        <v>6</v>
      </c>
      <c r="O3285" s="17">
        <f t="shared" si="1523"/>
        <v>1.6</v>
      </c>
      <c r="P3285" s="17">
        <f t="shared" si="1523"/>
        <v>5.6000000000000005</v>
      </c>
      <c r="Q3285" s="124">
        <f t="shared" si="1524"/>
        <v>1.8</v>
      </c>
      <c r="R3285" s="26">
        <f t="shared" si="1525"/>
        <v>2.8000000000000003</v>
      </c>
      <c r="S3285" s="2" t="s">
        <v>33240</v>
      </c>
      <c r="T3285" s="2" t="s">
        <v>38218</v>
      </c>
      <c r="U3285" s="24">
        <f t="shared" si="1526"/>
        <v>412.70000000000005</v>
      </c>
      <c r="V3285" s="66">
        <f t="shared" si="1526"/>
        <v>413.40000000000003</v>
      </c>
      <c r="W3285" s="54">
        <f t="shared" si="1527"/>
        <v>2.75</v>
      </c>
      <c r="X3285" s="143">
        <f t="shared" si="1528"/>
        <v>412.70000000000005</v>
      </c>
      <c r="Y3285" s="143">
        <f t="shared" si="1529"/>
        <v>0.65</v>
      </c>
      <c r="AD3285">
        <v>152</v>
      </c>
      <c r="AE3285">
        <v>-1</v>
      </c>
      <c r="AF3285" s="10">
        <v>37.9</v>
      </c>
      <c r="AG3285" s="10">
        <v>58.12</v>
      </c>
      <c r="AH3285" s="10">
        <f t="shared" si="1530"/>
        <v>143053.94647696943</v>
      </c>
      <c r="AI3285" s="11">
        <f t="shared" si="1518"/>
        <v>0</v>
      </c>
      <c r="AJ3285">
        <f t="shared" si="1519"/>
        <v>0</v>
      </c>
      <c r="AK3285" t="e">
        <f t="shared" si="1531"/>
        <v>#DIV/0!</v>
      </c>
      <c r="AL3285">
        <f t="shared" si="1532"/>
        <v>16.275925299200004</v>
      </c>
      <c r="AM3285" s="5">
        <f t="shared" si="1533"/>
        <v>5.48</v>
      </c>
      <c r="AN3285">
        <v>0</v>
      </c>
      <c r="AO3285" s="72">
        <f t="shared" si="1534"/>
        <v>2.8000000000000003</v>
      </c>
      <c r="AP3285" s="72">
        <f t="shared" si="1535"/>
        <v>1.8</v>
      </c>
      <c r="AQ3285" s="72">
        <f t="shared" si="1536"/>
        <v>2</v>
      </c>
      <c r="AR3285" s="71" t="e">
        <f t="shared" si="1537"/>
        <v>#DIV/0!</v>
      </c>
      <c r="BA3285">
        <f t="shared" si="1538"/>
        <v>140</v>
      </c>
      <c r="BB3285" s="91" t="e">
        <f t="shared" si="1539"/>
        <v>#DIV/0!</v>
      </c>
    </row>
    <row r="3286" spans="1:54">
      <c r="A3286" s="2" t="s">
        <v>3403</v>
      </c>
      <c r="B3286" s="7" t="s">
        <v>43229</v>
      </c>
      <c r="C3286" s="17">
        <f t="shared" si="1520"/>
        <v>15.4</v>
      </c>
      <c r="D3286" s="28">
        <f t="shared" si="1521"/>
        <v>198</v>
      </c>
      <c r="E3286" s="8">
        <f t="shared" si="1540"/>
        <v>13</v>
      </c>
      <c r="F3286" s="2" t="s">
        <v>8393</v>
      </c>
      <c r="G3286" s="54">
        <f t="shared" si="1541"/>
        <v>14.4</v>
      </c>
      <c r="H3286" s="20">
        <f t="shared" si="1542"/>
        <v>0.63070669999999995</v>
      </c>
      <c r="I3286" s="14" t="s">
        <v>18348</v>
      </c>
      <c r="J3286" s="14" t="s">
        <v>13379</v>
      </c>
      <c r="K3286" s="14" t="s">
        <v>23312</v>
      </c>
      <c r="L3286" s="14" t="s">
        <v>28268</v>
      </c>
      <c r="M3286" s="28">
        <f t="shared" si="1543"/>
        <v>9.6</v>
      </c>
      <c r="N3286" s="46">
        <f t="shared" si="1522"/>
        <v>5.2</v>
      </c>
      <c r="O3286" s="17">
        <f t="shared" si="1523"/>
        <v>2.2000000000000002</v>
      </c>
      <c r="P3286" s="17">
        <f t="shared" si="1523"/>
        <v>9.8000000000000007</v>
      </c>
      <c r="Q3286" s="124">
        <f t="shared" si="1524"/>
        <v>0.8</v>
      </c>
      <c r="R3286" s="26">
        <f t="shared" si="1525"/>
        <v>2.4000000000000004</v>
      </c>
      <c r="S3286" s="2" t="s">
        <v>33241</v>
      </c>
      <c r="T3286" s="2" t="s">
        <v>38219</v>
      </c>
      <c r="U3286" s="24">
        <f t="shared" si="1526"/>
        <v>471</v>
      </c>
      <c r="V3286" s="66">
        <f t="shared" si="1526"/>
        <v>379.3</v>
      </c>
      <c r="W3286" s="54">
        <f t="shared" si="1527"/>
        <v>1.44</v>
      </c>
      <c r="X3286" s="143">
        <f t="shared" si="1528"/>
        <v>471</v>
      </c>
      <c r="Y3286" s="143">
        <f t="shared" si="1529"/>
        <v>0.38800000000000001</v>
      </c>
      <c r="AD3286">
        <v>152</v>
      </c>
      <c r="AE3286">
        <v>-1</v>
      </c>
      <c r="AF3286" s="10">
        <v>37.9</v>
      </c>
      <c r="AG3286" s="10">
        <v>58.12</v>
      </c>
      <c r="AH3286" s="10">
        <f t="shared" si="1530"/>
        <v>242034.77218533267</v>
      </c>
      <c r="AI3286" s="11">
        <f t="shared" si="1518"/>
        <v>0</v>
      </c>
      <c r="AJ3286">
        <f t="shared" si="1519"/>
        <v>0</v>
      </c>
      <c r="AK3286" t="e">
        <f t="shared" si="1531"/>
        <v>#DIV/0!</v>
      </c>
      <c r="AL3286">
        <f t="shared" si="1532"/>
        <v>19.108712515200008</v>
      </c>
      <c r="AM3286" s="5">
        <f t="shared" si="1533"/>
        <v>2.88</v>
      </c>
      <c r="AN3286">
        <v>0</v>
      </c>
      <c r="AO3286" s="72">
        <f t="shared" si="1534"/>
        <v>2.4000000000000004</v>
      </c>
      <c r="AP3286" s="72">
        <f t="shared" si="1535"/>
        <v>0.8</v>
      </c>
      <c r="AQ3286" s="72">
        <f t="shared" si="1536"/>
        <v>1</v>
      </c>
      <c r="AR3286" s="71" t="e">
        <f t="shared" si="1537"/>
        <v>#DIV/0!</v>
      </c>
      <c r="BA3286">
        <f t="shared" si="1538"/>
        <v>198</v>
      </c>
      <c r="BB3286" s="91" t="e">
        <f t="shared" si="1539"/>
        <v>#DIV/0!</v>
      </c>
    </row>
    <row r="3287" spans="1:54">
      <c r="A3287" s="2" t="s">
        <v>3404</v>
      </c>
      <c r="B3287" s="7" t="s">
        <v>43230</v>
      </c>
      <c r="C3287" s="17">
        <f t="shared" si="1520"/>
        <v>10</v>
      </c>
      <c r="D3287" s="28">
        <f t="shared" si="1521"/>
        <v>38</v>
      </c>
      <c r="E3287" s="8">
        <f t="shared" si="1540"/>
        <v>6</v>
      </c>
      <c r="F3287" s="2" t="s">
        <v>8394</v>
      </c>
      <c r="G3287" s="54">
        <f t="shared" si="1541"/>
        <v>9.1</v>
      </c>
      <c r="H3287" s="20">
        <f t="shared" si="1542"/>
        <v>0.77684010000000003</v>
      </c>
      <c r="I3287" s="14" t="s">
        <v>18349</v>
      </c>
      <c r="J3287" s="14" t="s">
        <v>13380</v>
      </c>
      <c r="K3287" s="14" t="s">
        <v>23313</v>
      </c>
      <c r="L3287" s="14" t="s">
        <v>28269</v>
      </c>
      <c r="M3287" s="28">
        <f t="shared" si="1543"/>
        <v>10</v>
      </c>
      <c r="N3287" s="46">
        <f t="shared" si="1522"/>
        <v>5.6</v>
      </c>
      <c r="O3287" s="17">
        <f t="shared" si="1523"/>
        <v>1.6</v>
      </c>
      <c r="P3287" s="17">
        <f t="shared" si="1523"/>
        <v>9</v>
      </c>
      <c r="Q3287" s="124">
        <f t="shared" si="1524"/>
        <v>0.2</v>
      </c>
      <c r="R3287" s="26">
        <f t="shared" si="1525"/>
        <v>1.2000000000000002</v>
      </c>
      <c r="S3287" s="2" t="s">
        <v>33242</v>
      </c>
      <c r="T3287" s="2" t="s">
        <v>38220</v>
      </c>
      <c r="U3287" s="24">
        <f t="shared" si="1526"/>
        <v>310.60000000000002</v>
      </c>
      <c r="V3287" s="66">
        <f t="shared" si="1526"/>
        <v>297.5</v>
      </c>
      <c r="W3287" s="54">
        <f t="shared" si="1527"/>
        <v>0.91</v>
      </c>
      <c r="X3287" s="143">
        <f t="shared" si="1528"/>
        <v>310.60000000000002</v>
      </c>
      <c r="Y3287" s="143">
        <f t="shared" si="1529"/>
        <v>0.28200000000000003</v>
      </c>
      <c r="AD3287">
        <v>152</v>
      </c>
      <c r="AE3287">
        <v>-1</v>
      </c>
      <c r="AF3287" s="10">
        <v>37.9</v>
      </c>
      <c r="AG3287" s="10">
        <v>58.12</v>
      </c>
      <c r="AH3287" s="10">
        <f t="shared" si="1530"/>
        <v>358281.54040540964</v>
      </c>
      <c r="AI3287" s="11">
        <f t="shared" si="1518"/>
        <v>0</v>
      </c>
      <c r="AJ3287">
        <f t="shared" si="1519"/>
        <v>0</v>
      </c>
      <c r="AK3287" t="e">
        <f t="shared" si="1531"/>
        <v>#DIV/0!</v>
      </c>
      <c r="AL3287">
        <f t="shared" si="1532"/>
        <v>3.8562030720000005</v>
      </c>
      <c r="AM3287" s="5">
        <f t="shared" si="1533"/>
        <v>1.8</v>
      </c>
      <c r="AN3287">
        <v>0</v>
      </c>
      <c r="AO3287" s="72">
        <f t="shared" si="1534"/>
        <v>1.2000000000000002</v>
      </c>
      <c r="AP3287" s="72">
        <f t="shared" si="1535"/>
        <v>0.2</v>
      </c>
      <c r="AQ3287" s="72">
        <f t="shared" si="1536"/>
        <v>0.4</v>
      </c>
      <c r="AR3287" s="71" t="e">
        <f t="shared" si="1537"/>
        <v>#DIV/0!</v>
      </c>
      <c r="BA3287">
        <f t="shared" si="1538"/>
        <v>38</v>
      </c>
      <c r="BB3287" s="91" t="e">
        <f t="shared" si="1539"/>
        <v>#DIV/0!</v>
      </c>
    </row>
    <row r="3288" spans="1:54">
      <c r="A3288" s="2" t="s">
        <v>3405</v>
      </c>
      <c r="B3288" s="7" t="s">
        <v>43231</v>
      </c>
      <c r="C3288" s="17">
        <f t="shared" si="1520"/>
        <v>19.8</v>
      </c>
      <c r="D3288" s="28">
        <f t="shared" si="1521"/>
        <v>222</v>
      </c>
      <c r="E3288" s="8">
        <f t="shared" si="1540"/>
        <v>5</v>
      </c>
      <c r="F3288" s="2" t="s">
        <v>8395</v>
      </c>
      <c r="G3288" s="54">
        <f t="shared" si="1541"/>
        <v>18.8</v>
      </c>
      <c r="H3288" s="20">
        <f t="shared" si="1542"/>
        <v>0.8016589999999999</v>
      </c>
      <c r="I3288" s="14" t="s">
        <v>18350</v>
      </c>
      <c r="J3288" s="14" t="s">
        <v>13381</v>
      </c>
      <c r="K3288" s="14" t="s">
        <v>23314</v>
      </c>
      <c r="L3288" s="14" t="s">
        <v>28270</v>
      </c>
      <c r="M3288" s="28">
        <f t="shared" si="1543"/>
        <v>13.3</v>
      </c>
      <c r="N3288" s="46">
        <f t="shared" si="1522"/>
        <v>5.6</v>
      </c>
      <c r="O3288" s="17">
        <f t="shared" si="1523"/>
        <v>0.60000000000000009</v>
      </c>
      <c r="P3288" s="17">
        <f t="shared" si="1523"/>
        <v>2.4000000000000004</v>
      </c>
      <c r="Q3288" s="124">
        <f t="shared" si="1524"/>
        <v>0.4</v>
      </c>
      <c r="R3288" s="26">
        <f t="shared" si="1525"/>
        <v>2.2000000000000002</v>
      </c>
      <c r="S3288" s="2" t="s">
        <v>33243</v>
      </c>
      <c r="T3288" s="2" t="s">
        <v>38221</v>
      </c>
      <c r="U3288" s="24">
        <f t="shared" si="1526"/>
        <v>494.70000000000005</v>
      </c>
      <c r="V3288" s="66">
        <f t="shared" si="1526"/>
        <v>350.5</v>
      </c>
      <c r="W3288" s="54">
        <f t="shared" si="1527"/>
        <v>1.8800000000000001</v>
      </c>
      <c r="X3288" s="143">
        <f t="shared" si="1528"/>
        <v>494.70000000000005</v>
      </c>
      <c r="Y3288" s="143">
        <f t="shared" si="1529"/>
        <v>0.47599999999999998</v>
      </c>
      <c r="AD3288">
        <v>152</v>
      </c>
      <c r="AE3288">
        <v>-1</v>
      </c>
      <c r="AF3288" s="10">
        <v>37.9</v>
      </c>
      <c r="AG3288" s="10">
        <v>58.12</v>
      </c>
      <c r="AH3288" s="10">
        <f t="shared" si="1530"/>
        <v>291725.10621677997</v>
      </c>
      <c r="AI3288" s="11">
        <f t="shared" si="1518"/>
        <v>0</v>
      </c>
      <c r="AJ3288">
        <f t="shared" si="1519"/>
        <v>0</v>
      </c>
      <c r="AK3288" t="e">
        <f t="shared" si="1531"/>
        <v>#DIV/0!</v>
      </c>
      <c r="AL3288">
        <f t="shared" si="1532"/>
        <v>0.62834428800000053</v>
      </c>
      <c r="AM3288" s="5">
        <f t="shared" si="1533"/>
        <v>3.7600000000000002</v>
      </c>
      <c r="AN3288">
        <v>0</v>
      </c>
      <c r="AO3288" s="72">
        <f t="shared" si="1534"/>
        <v>2.2000000000000002</v>
      </c>
      <c r="AP3288" s="72">
        <f t="shared" si="1535"/>
        <v>0.4</v>
      </c>
      <c r="AQ3288" s="72">
        <f t="shared" si="1536"/>
        <v>0.60000000000000009</v>
      </c>
      <c r="AR3288" s="71" t="e">
        <f t="shared" si="1537"/>
        <v>#DIV/0!</v>
      </c>
      <c r="BA3288">
        <f t="shared" si="1538"/>
        <v>222</v>
      </c>
      <c r="BB3288" s="91" t="e">
        <f t="shared" si="1539"/>
        <v>#DIV/0!</v>
      </c>
    </row>
    <row r="3289" spans="1:54">
      <c r="A3289" s="2" t="s">
        <v>3406</v>
      </c>
      <c r="B3289" s="7" t="s">
        <v>43232</v>
      </c>
      <c r="C3289" s="17">
        <f t="shared" si="1520"/>
        <v>15.100000000000001</v>
      </c>
      <c r="D3289" s="28">
        <f t="shared" si="1521"/>
        <v>24</v>
      </c>
      <c r="E3289" s="8">
        <f t="shared" si="1540"/>
        <v>6</v>
      </c>
      <c r="F3289" s="2" t="s">
        <v>8396</v>
      </c>
      <c r="G3289" s="54">
        <f t="shared" si="1541"/>
        <v>14.1</v>
      </c>
      <c r="H3289" s="20">
        <f t="shared" si="1542"/>
        <v>0.2132879</v>
      </c>
      <c r="I3289" s="14" t="s">
        <v>18351</v>
      </c>
      <c r="J3289" s="14" t="s">
        <v>13382</v>
      </c>
      <c r="K3289" s="14" t="s">
        <v>23315</v>
      </c>
      <c r="L3289" s="14" t="s">
        <v>28271</v>
      </c>
      <c r="M3289" s="28">
        <f t="shared" si="1543"/>
        <v>12.7</v>
      </c>
      <c r="N3289" s="46">
        <f t="shared" si="1522"/>
        <v>6</v>
      </c>
      <c r="O3289" s="17">
        <f t="shared" si="1523"/>
        <v>1</v>
      </c>
      <c r="P3289" s="17">
        <f t="shared" si="1523"/>
        <v>3.6</v>
      </c>
      <c r="Q3289" s="124">
        <f t="shared" si="1524"/>
        <v>0.4</v>
      </c>
      <c r="R3289" s="26">
        <f t="shared" si="1525"/>
        <v>0.60000000000000009</v>
      </c>
      <c r="S3289" s="2" t="s">
        <v>33244</v>
      </c>
      <c r="T3289" s="2" t="s">
        <v>38222</v>
      </c>
      <c r="U3289" s="24">
        <f t="shared" si="1526"/>
        <v>297</v>
      </c>
      <c r="V3289" s="66">
        <f t="shared" si="1526"/>
        <v>401.20000000000005</v>
      </c>
      <c r="W3289" s="54">
        <f t="shared" si="1527"/>
        <v>1.41</v>
      </c>
      <c r="X3289" s="143">
        <f t="shared" si="1528"/>
        <v>297</v>
      </c>
      <c r="Y3289" s="143">
        <f t="shared" si="1529"/>
        <v>0.38200000000000001</v>
      </c>
      <c r="AD3289">
        <v>152</v>
      </c>
      <c r="AE3289">
        <v>-1</v>
      </c>
      <c r="AF3289" s="10">
        <v>37.9</v>
      </c>
      <c r="AG3289" s="10">
        <v>58.12</v>
      </c>
      <c r="AH3289" s="10">
        <f t="shared" si="1530"/>
        <v>188590.33460650154</v>
      </c>
      <c r="AI3289" s="11">
        <f t="shared" si="1518"/>
        <v>0</v>
      </c>
      <c r="AJ3289">
        <f t="shared" si="1519"/>
        <v>0</v>
      </c>
      <c r="AK3289" t="e">
        <f t="shared" si="1531"/>
        <v>#DIV/0!</v>
      </c>
      <c r="AL3289">
        <f t="shared" si="1532"/>
        <v>1.6992981360000003</v>
      </c>
      <c r="AM3289" s="5">
        <f t="shared" si="1533"/>
        <v>2.8200000000000003</v>
      </c>
      <c r="AN3289">
        <v>0</v>
      </c>
      <c r="AO3289" s="72">
        <f t="shared" si="1534"/>
        <v>0.60000000000000009</v>
      </c>
      <c r="AP3289" s="72">
        <f t="shared" si="1535"/>
        <v>0.4</v>
      </c>
      <c r="AQ3289" s="72">
        <f t="shared" si="1536"/>
        <v>0.60000000000000009</v>
      </c>
      <c r="AR3289" s="71" t="e">
        <f t="shared" si="1537"/>
        <v>#DIV/0!</v>
      </c>
      <c r="BA3289">
        <f t="shared" si="1538"/>
        <v>24</v>
      </c>
      <c r="BB3289" s="91" t="e">
        <f t="shared" si="1539"/>
        <v>#DIV/0!</v>
      </c>
    </row>
    <row r="3290" spans="1:54">
      <c r="A3290" s="2" t="s">
        <v>3407</v>
      </c>
      <c r="B3290" s="7" t="s">
        <v>43233</v>
      </c>
      <c r="C3290" s="17">
        <f t="shared" si="1520"/>
        <v>37.1</v>
      </c>
      <c r="D3290" s="28">
        <f t="shared" si="1521"/>
        <v>264</v>
      </c>
      <c r="E3290" s="8">
        <f t="shared" si="1540"/>
        <v>6</v>
      </c>
      <c r="F3290" s="2" t="s">
        <v>8397</v>
      </c>
      <c r="G3290" s="54">
        <f t="shared" si="1541"/>
        <v>36.1</v>
      </c>
      <c r="H3290" s="20">
        <f t="shared" si="1542"/>
        <v>0.73067989999999994</v>
      </c>
      <c r="I3290" s="14" t="s">
        <v>18352</v>
      </c>
      <c r="J3290" s="14" t="s">
        <v>13383</v>
      </c>
      <c r="K3290" s="14" t="s">
        <v>23316</v>
      </c>
      <c r="L3290" s="14" t="s">
        <v>28272</v>
      </c>
      <c r="M3290" s="28">
        <f t="shared" si="1543"/>
        <v>11.5</v>
      </c>
      <c r="N3290" s="46">
        <f t="shared" si="1522"/>
        <v>5.8</v>
      </c>
      <c r="O3290" s="17">
        <f t="shared" si="1523"/>
        <v>1.6</v>
      </c>
      <c r="P3290" s="17">
        <f t="shared" si="1523"/>
        <v>6</v>
      </c>
      <c r="Q3290" s="124">
        <f t="shared" si="1524"/>
        <v>0.2</v>
      </c>
      <c r="R3290" s="26">
        <f t="shared" si="1525"/>
        <v>0.60000000000000009</v>
      </c>
      <c r="S3290" s="2" t="s">
        <v>33245</v>
      </c>
      <c r="T3290" s="2" t="s">
        <v>38223</v>
      </c>
      <c r="U3290" s="24">
        <f t="shared" si="1526"/>
        <v>536.9</v>
      </c>
      <c r="V3290" s="66">
        <f t="shared" si="1526"/>
        <v>366.3</v>
      </c>
      <c r="W3290" s="54">
        <f t="shared" si="1527"/>
        <v>3.61</v>
      </c>
      <c r="X3290" s="143">
        <f t="shared" si="1528"/>
        <v>536.9</v>
      </c>
      <c r="Y3290" s="143">
        <f t="shared" si="1529"/>
        <v>0.82199999999999995</v>
      </c>
      <c r="AD3290">
        <v>152</v>
      </c>
      <c r="AE3290">
        <v>-1</v>
      </c>
      <c r="AF3290" s="10">
        <v>37.9</v>
      </c>
      <c r="AG3290" s="10">
        <v>58.12</v>
      </c>
      <c r="AH3290" s="10">
        <f t="shared" si="1530"/>
        <v>266208.14628318598</v>
      </c>
      <c r="AI3290" s="11">
        <f t="shared" si="1518"/>
        <v>0</v>
      </c>
      <c r="AJ3290">
        <f t="shared" si="1519"/>
        <v>0</v>
      </c>
      <c r="AK3290" t="e">
        <f t="shared" si="1531"/>
        <v>#DIV/0!</v>
      </c>
      <c r="AL3290">
        <f t="shared" si="1532"/>
        <v>1.5512837760000007</v>
      </c>
      <c r="AM3290" s="5">
        <f t="shared" si="1533"/>
        <v>7.2200000000000006</v>
      </c>
      <c r="AN3290">
        <v>0</v>
      </c>
      <c r="AO3290" s="72">
        <f t="shared" si="1534"/>
        <v>0.60000000000000009</v>
      </c>
      <c r="AP3290" s="72">
        <f t="shared" si="1535"/>
        <v>0.2</v>
      </c>
      <c r="AQ3290" s="72">
        <f t="shared" si="1536"/>
        <v>0.2</v>
      </c>
      <c r="AR3290" s="71" t="e">
        <f t="shared" si="1537"/>
        <v>#DIV/0!</v>
      </c>
      <c r="BA3290">
        <f t="shared" si="1538"/>
        <v>264</v>
      </c>
      <c r="BB3290" s="91" t="e">
        <f t="shared" si="1539"/>
        <v>#DIV/0!</v>
      </c>
    </row>
    <row r="3291" spans="1:54">
      <c r="A3291" s="2" t="s">
        <v>3408</v>
      </c>
      <c r="B3291" s="7" t="s">
        <v>43234</v>
      </c>
      <c r="C3291" s="17">
        <f t="shared" si="1520"/>
        <v>25.200000000000003</v>
      </c>
      <c r="D3291" s="28">
        <f t="shared" si="1521"/>
        <v>220</v>
      </c>
      <c r="E3291" s="8">
        <f t="shared" si="1540"/>
        <v>14</v>
      </c>
      <c r="F3291" s="2" t="s">
        <v>8398</v>
      </c>
      <c r="G3291" s="54">
        <f t="shared" si="1541"/>
        <v>24.200000000000003</v>
      </c>
      <c r="H3291" s="20">
        <f t="shared" si="1542"/>
        <v>0.24371619999999999</v>
      </c>
      <c r="I3291" s="14" t="s">
        <v>18353</v>
      </c>
      <c r="J3291" s="14" t="s">
        <v>13384</v>
      </c>
      <c r="K3291" s="14" t="s">
        <v>23317</v>
      </c>
      <c r="L3291" s="14" t="s">
        <v>28273</v>
      </c>
      <c r="M3291" s="28">
        <f t="shared" si="1543"/>
        <v>9.8999999999999986</v>
      </c>
      <c r="N3291" s="46">
        <f t="shared" si="1522"/>
        <v>6.2</v>
      </c>
      <c r="O3291" s="17">
        <f t="shared" si="1523"/>
        <v>2</v>
      </c>
      <c r="P3291" s="17">
        <f t="shared" si="1523"/>
        <v>9.2000000000000011</v>
      </c>
      <c r="Q3291" s="124">
        <f t="shared" si="1524"/>
        <v>1</v>
      </c>
      <c r="R3291" s="26">
        <f t="shared" si="1525"/>
        <v>1.4000000000000001</v>
      </c>
      <c r="S3291" s="2" t="s">
        <v>33246</v>
      </c>
      <c r="T3291" s="2" t="s">
        <v>38224</v>
      </c>
      <c r="U3291" s="24">
        <f t="shared" si="1526"/>
        <v>493.3</v>
      </c>
      <c r="V3291" s="66">
        <f t="shared" si="1526"/>
        <v>383.8</v>
      </c>
      <c r="W3291" s="54">
        <f t="shared" si="1527"/>
        <v>2.42</v>
      </c>
      <c r="X3291" s="143">
        <f t="shared" si="1528"/>
        <v>493.3</v>
      </c>
      <c r="Y3291" s="143">
        <f t="shared" si="1529"/>
        <v>0.58399999999999996</v>
      </c>
      <c r="AD3291">
        <v>152</v>
      </c>
      <c r="AE3291">
        <v>-1</v>
      </c>
      <c r="AF3291" s="10">
        <v>37.9</v>
      </c>
      <c r="AG3291" s="10">
        <v>58.12</v>
      </c>
      <c r="AH3291" s="10">
        <f t="shared" si="1530"/>
        <v>232598.2610951931</v>
      </c>
      <c r="AI3291" s="11">
        <f t="shared" si="1518"/>
        <v>0</v>
      </c>
      <c r="AJ3291">
        <f t="shared" si="1519"/>
        <v>0</v>
      </c>
      <c r="AK3291" t="e">
        <f t="shared" si="1531"/>
        <v>#DIV/0!</v>
      </c>
      <c r="AL3291">
        <f t="shared" si="1532"/>
        <v>19.481870688000008</v>
      </c>
      <c r="AM3291" s="5">
        <f t="shared" si="1533"/>
        <v>4.8400000000000007</v>
      </c>
      <c r="AN3291">
        <v>0</v>
      </c>
      <c r="AO3291" s="72">
        <f t="shared" si="1534"/>
        <v>1.4000000000000001</v>
      </c>
      <c r="AP3291" s="72">
        <f t="shared" si="1535"/>
        <v>1</v>
      </c>
      <c r="AQ3291" s="72">
        <f t="shared" si="1536"/>
        <v>1.2000000000000002</v>
      </c>
      <c r="AR3291" s="71" t="e">
        <f t="shared" si="1537"/>
        <v>#DIV/0!</v>
      </c>
      <c r="BA3291">
        <f t="shared" si="1538"/>
        <v>220</v>
      </c>
      <c r="BB3291" s="91" t="e">
        <f t="shared" si="1539"/>
        <v>#DIV/0!</v>
      </c>
    </row>
    <row r="3292" spans="1:54">
      <c r="A3292" s="2" t="s">
        <v>3409</v>
      </c>
      <c r="B3292" s="7" t="s">
        <v>43235</v>
      </c>
      <c r="C3292" s="17">
        <f t="shared" si="1520"/>
        <v>23.200000000000003</v>
      </c>
      <c r="D3292" s="28">
        <f t="shared" si="1521"/>
        <v>88</v>
      </c>
      <c r="E3292" s="8">
        <f t="shared" si="1540"/>
        <v>6</v>
      </c>
      <c r="F3292" s="2" t="s">
        <v>8399</v>
      </c>
      <c r="G3292" s="54">
        <f t="shared" si="1541"/>
        <v>22.200000000000003</v>
      </c>
      <c r="H3292" s="20">
        <f t="shared" si="1542"/>
        <v>0.61892080000000005</v>
      </c>
      <c r="I3292" s="14" t="s">
        <v>18354</v>
      </c>
      <c r="J3292" s="14" t="s">
        <v>13385</v>
      </c>
      <c r="K3292" s="14" t="s">
        <v>23318</v>
      </c>
      <c r="L3292" s="14" t="s">
        <v>28274</v>
      </c>
      <c r="M3292" s="28">
        <f t="shared" si="1543"/>
        <v>12.7</v>
      </c>
      <c r="N3292" s="46">
        <f t="shared" si="1522"/>
        <v>5.8</v>
      </c>
      <c r="O3292" s="17">
        <f t="shared" si="1523"/>
        <v>1.6</v>
      </c>
      <c r="P3292" s="17">
        <f t="shared" si="1523"/>
        <v>3.6</v>
      </c>
      <c r="Q3292" s="124">
        <f t="shared" si="1524"/>
        <v>0.2</v>
      </c>
      <c r="R3292" s="26">
        <f t="shared" si="1525"/>
        <v>0.60000000000000009</v>
      </c>
      <c r="S3292" s="2" t="s">
        <v>33247</v>
      </c>
      <c r="T3292" s="2" t="s">
        <v>38225</v>
      </c>
      <c r="U3292" s="24">
        <f t="shared" si="1526"/>
        <v>361</v>
      </c>
      <c r="V3292" s="66">
        <f t="shared" si="1526"/>
        <v>299.5</v>
      </c>
      <c r="W3292" s="54">
        <f t="shared" si="1527"/>
        <v>2.2199999999999998</v>
      </c>
      <c r="X3292" s="143">
        <f t="shared" si="1528"/>
        <v>361</v>
      </c>
      <c r="Y3292" s="143">
        <f t="shared" si="1529"/>
        <v>0.54399999999999993</v>
      </c>
      <c r="AD3292">
        <v>152</v>
      </c>
      <c r="AE3292">
        <v>-1</v>
      </c>
      <c r="AF3292" s="10">
        <v>37.9</v>
      </c>
      <c r="AG3292" s="10">
        <v>58.12</v>
      </c>
      <c r="AH3292" s="10">
        <f t="shared" si="1530"/>
        <v>356127.40189969499</v>
      </c>
      <c r="AI3292" s="11">
        <f t="shared" si="1518"/>
        <v>0</v>
      </c>
      <c r="AJ3292">
        <f t="shared" si="1519"/>
        <v>0</v>
      </c>
      <c r="AK3292" t="e">
        <f t="shared" si="1531"/>
        <v>#DIV/0!</v>
      </c>
      <c r="AL3292">
        <f t="shared" si="1532"/>
        <v>1.3170097152</v>
      </c>
      <c r="AM3292" s="5">
        <f t="shared" si="1533"/>
        <v>4.4400000000000004</v>
      </c>
      <c r="AN3292">
        <v>0</v>
      </c>
      <c r="AO3292" s="72">
        <f t="shared" si="1534"/>
        <v>0.60000000000000009</v>
      </c>
      <c r="AP3292" s="72">
        <f t="shared" si="1535"/>
        <v>0.2</v>
      </c>
      <c r="AQ3292" s="72">
        <f t="shared" si="1536"/>
        <v>0.4</v>
      </c>
      <c r="AR3292" s="71" t="e">
        <f t="shared" si="1537"/>
        <v>#DIV/0!</v>
      </c>
      <c r="BA3292">
        <f t="shared" si="1538"/>
        <v>88</v>
      </c>
      <c r="BB3292" s="91" t="e">
        <f t="shared" si="1539"/>
        <v>#DIV/0!</v>
      </c>
    </row>
    <row r="3293" spans="1:54">
      <c r="A3293" s="2" t="s">
        <v>3410</v>
      </c>
      <c r="B3293" s="7" t="s">
        <v>43236</v>
      </c>
      <c r="C3293" s="17">
        <f t="shared" si="1520"/>
        <v>23.700000000000003</v>
      </c>
      <c r="D3293" s="28">
        <f t="shared" si="1521"/>
        <v>145</v>
      </c>
      <c r="E3293" s="8">
        <f t="shared" si="1540"/>
        <v>13</v>
      </c>
      <c r="F3293" s="2" t="s">
        <v>8400</v>
      </c>
      <c r="G3293" s="54">
        <f t="shared" si="1541"/>
        <v>22.700000000000003</v>
      </c>
      <c r="H3293" s="20">
        <f t="shared" si="1542"/>
        <v>0.2854565</v>
      </c>
      <c r="I3293" s="14" t="s">
        <v>18355</v>
      </c>
      <c r="J3293" s="14" t="s">
        <v>13386</v>
      </c>
      <c r="K3293" s="14" t="s">
        <v>23319</v>
      </c>
      <c r="L3293" s="14" t="s">
        <v>28275</v>
      </c>
      <c r="M3293" s="28">
        <f t="shared" si="1543"/>
        <v>13.1</v>
      </c>
      <c r="N3293" s="46">
        <f t="shared" si="1522"/>
        <v>6.6</v>
      </c>
      <c r="O3293" s="17">
        <f t="shared" si="1523"/>
        <v>1</v>
      </c>
      <c r="P3293" s="17">
        <f t="shared" si="1523"/>
        <v>2.8000000000000003</v>
      </c>
      <c r="Q3293" s="124">
        <f t="shared" si="1524"/>
        <v>1.6</v>
      </c>
      <c r="R3293" s="26">
        <f t="shared" si="1525"/>
        <v>2.2000000000000002</v>
      </c>
      <c r="S3293" s="2" t="s">
        <v>33248</v>
      </c>
      <c r="T3293" s="2" t="s">
        <v>38226</v>
      </c>
      <c r="U3293" s="24">
        <f t="shared" si="1526"/>
        <v>417.8</v>
      </c>
      <c r="V3293" s="66">
        <f t="shared" si="1526"/>
        <v>354.3</v>
      </c>
      <c r="W3293" s="54">
        <f t="shared" si="1527"/>
        <v>2.2699999999999996</v>
      </c>
      <c r="X3293" s="143">
        <f t="shared" si="1528"/>
        <v>417.8</v>
      </c>
      <c r="Y3293" s="143">
        <f t="shared" si="1529"/>
        <v>0.55399999999999994</v>
      </c>
      <c r="AD3293">
        <v>152</v>
      </c>
      <c r="AE3293">
        <v>-1</v>
      </c>
      <c r="AF3293" s="10">
        <v>37.9</v>
      </c>
      <c r="AG3293" s="10">
        <v>58.12</v>
      </c>
      <c r="AH3293" s="10">
        <f t="shared" si="1530"/>
        <v>285865.44405726815</v>
      </c>
      <c r="AI3293" s="11">
        <f t="shared" si="1518"/>
        <v>0</v>
      </c>
      <c r="AJ3293">
        <f t="shared" si="1519"/>
        <v>0</v>
      </c>
      <c r="AK3293" t="e">
        <f t="shared" si="1531"/>
        <v>#DIV/0!</v>
      </c>
      <c r="AL3293">
        <f t="shared" si="1532"/>
        <v>4.4015879600000005</v>
      </c>
      <c r="AM3293" s="5">
        <f t="shared" si="1533"/>
        <v>4.5400000000000009</v>
      </c>
      <c r="AN3293">
        <v>0</v>
      </c>
      <c r="AO3293" s="72">
        <f t="shared" si="1534"/>
        <v>2.2000000000000002</v>
      </c>
      <c r="AP3293" s="72">
        <f t="shared" si="1535"/>
        <v>1.6</v>
      </c>
      <c r="AQ3293" s="72">
        <f t="shared" si="1536"/>
        <v>1.6</v>
      </c>
      <c r="AR3293" s="71" t="e">
        <f t="shared" si="1537"/>
        <v>#DIV/0!</v>
      </c>
      <c r="BA3293">
        <f t="shared" si="1538"/>
        <v>145</v>
      </c>
      <c r="BB3293" s="91" t="e">
        <f t="shared" si="1539"/>
        <v>#DIV/0!</v>
      </c>
    </row>
    <row r="3294" spans="1:54">
      <c r="A3294" s="2" t="s">
        <v>3411</v>
      </c>
      <c r="B3294" s="7" t="s">
        <v>43237</v>
      </c>
      <c r="C3294" s="17">
        <f t="shared" si="1520"/>
        <v>10.200000000000001</v>
      </c>
      <c r="D3294" s="28">
        <f t="shared" si="1521"/>
        <v>270</v>
      </c>
      <c r="E3294" s="8">
        <f t="shared" si="1540"/>
        <v>4</v>
      </c>
      <c r="F3294" s="2" t="s">
        <v>8401</v>
      </c>
      <c r="G3294" s="54">
        <f t="shared" si="1541"/>
        <v>9.2999999999999989</v>
      </c>
      <c r="H3294" s="20">
        <f t="shared" si="1542"/>
        <v>0.80214619999999992</v>
      </c>
      <c r="I3294" s="14" t="s">
        <v>18356</v>
      </c>
      <c r="J3294" s="14" t="s">
        <v>13387</v>
      </c>
      <c r="K3294" s="14" t="s">
        <v>23320</v>
      </c>
      <c r="L3294" s="14" t="s">
        <v>28276</v>
      </c>
      <c r="M3294" s="28">
        <f t="shared" si="1543"/>
        <v>13.4</v>
      </c>
      <c r="N3294" s="46">
        <f t="shared" si="1522"/>
        <v>6.6</v>
      </c>
      <c r="O3294" s="17">
        <f t="shared" si="1523"/>
        <v>1</v>
      </c>
      <c r="P3294" s="17">
        <f t="shared" si="1523"/>
        <v>2.2000000000000002</v>
      </c>
      <c r="Q3294" s="124">
        <f t="shared" si="1524"/>
        <v>0.2</v>
      </c>
      <c r="R3294" s="26">
        <f t="shared" si="1525"/>
        <v>1.2000000000000002</v>
      </c>
      <c r="S3294" s="2" t="s">
        <v>33249</v>
      </c>
      <c r="T3294" s="2" t="s">
        <v>38227</v>
      </c>
      <c r="U3294" s="24">
        <f t="shared" si="1526"/>
        <v>542.80000000000007</v>
      </c>
      <c r="V3294" s="66">
        <f t="shared" si="1526"/>
        <v>316.20000000000005</v>
      </c>
      <c r="W3294" s="54">
        <f t="shared" si="1527"/>
        <v>0.93</v>
      </c>
      <c r="X3294" s="143">
        <f t="shared" si="1528"/>
        <v>542.80000000000007</v>
      </c>
      <c r="Y3294" s="143">
        <f t="shared" si="1529"/>
        <v>0.28600000000000003</v>
      </c>
      <c r="AD3294">
        <v>152</v>
      </c>
      <c r="AE3294">
        <v>-1</v>
      </c>
      <c r="AF3294" s="10">
        <v>37.9</v>
      </c>
      <c r="AG3294" s="10">
        <v>58.12</v>
      </c>
      <c r="AH3294" s="10">
        <f t="shared" si="1530"/>
        <v>337146.77367005398</v>
      </c>
      <c r="AI3294" s="11">
        <f t="shared" si="1518"/>
        <v>0</v>
      </c>
      <c r="AJ3294">
        <f t="shared" si="1519"/>
        <v>0</v>
      </c>
      <c r="AK3294" t="e">
        <f t="shared" si="1531"/>
        <v>#DIV/0!</v>
      </c>
      <c r="AL3294">
        <f t="shared" si="1532"/>
        <v>0.52233403200000028</v>
      </c>
      <c r="AM3294" s="5">
        <f t="shared" si="1533"/>
        <v>1.8400000000000003</v>
      </c>
      <c r="AN3294">
        <v>0</v>
      </c>
      <c r="AO3294" s="72">
        <f t="shared" si="1534"/>
        <v>1.2000000000000002</v>
      </c>
      <c r="AP3294" s="72">
        <f t="shared" si="1535"/>
        <v>0.2</v>
      </c>
      <c r="AQ3294" s="72">
        <f t="shared" si="1536"/>
        <v>0.4</v>
      </c>
      <c r="AR3294" s="71" t="e">
        <f t="shared" si="1537"/>
        <v>#DIV/0!</v>
      </c>
      <c r="BA3294">
        <f t="shared" si="1538"/>
        <v>270</v>
      </c>
      <c r="BB3294" s="91" t="e">
        <f t="shared" si="1539"/>
        <v>#DIV/0!</v>
      </c>
    </row>
    <row r="3295" spans="1:54">
      <c r="A3295" s="2" t="s">
        <v>3412</v>
      </c>
      <c r="B3295" s="7" t="s">
        <v>43238</v>
      </c>
      <c r="C3295" s="17">
        <f t="shared" si="1520"/>
        <v>11.200000000000001</v>
      </c>
      <c r="D3295" s="28">
        <f t="shared" si="1521"/>
        <v>174</v>
      </c>
      <c r="E3295" s="8">
        <f t="shared" si="1540"/>
        <v>8</v>
      </c>
      <c r="F3295" s="2" t="s">
        <v>8402</v>
      </c>
      <c r="G3295" s="54">
        <f t="shared" si="1541"/>
        <v>10.299999999999999</v>
      </c>
      <c r="H3295" s="20">
        <f t="shared" si="1542"/>
        <v>0.4106091</v>
      </c>
      <c r="I3295" s="14" t="s">
        <v>18357</v>
      </c>
      <c r="J3295" s="14" t="s">
        <v>13388</v>
      </c>
      <c r="K3295" s="14" t="s">
        <v>23321</v>
      </c>
      <c r="L3295" s="14" t="s">
        <v>28277</v>
      </c>
      <c r="M3295" s="28">
        <f t="shared" si="1543"/>
        <v>10.1</v>
      </c>
      <c r="N3295" s="46">
        <f t="shared" si="1522"/>
        <v>6.4</v>
      </c>
      <c r="O3295" s="17">
        <f t="shared" si="1523"/>
        <v>0.60000000000000009</v>
      </c>
      <c r="P3295" s="17">
        <f t="shared" si="1523"/>
        <v>8.8000000000000007</v>
      </c>
      <c r="Q3295" s="124">
        <f t="shared" si="1524"/>
        <v>1.2000000000000002</v>
      </c>
      <c r="R3295" s="26">
        <f t="shared" si="1525"/>
        <v>2.2000000000000002</v>
      </c>
      <c r="S3295" s="2" t="s">
        <v>33250</v>
      </c>
      <c r="T3295" s="2" t="s">
        <v>38228</v>
      </c>
      <c r="U3295" s="24">
        <f t="shared" si="1526"/>
        <v>447.40000000000003</v>
      </c>
      <c r="V3295" s="66">
        <f t="shared" si="1526"/>
        <v>351.70000000000005</v>
      </c>
      <c r="W3295" s="54">
        <f t="shared" si="1527"/>
        <v>1.03</v>
      </c>
      <c r="X3295" s="143">
        <f t="shared" si="1528"/>
        <v>447.40000000000003</v>
      </c>
      <c r="Y3295" s="143">
        <f t="shared" si="1529"/>
        <v>0.30600000000000005</v>
      </c>
      <c r="AD3295">
        <v>152</v>
      </c>
      <c r="AE3295">
        <v>-1</v>
      </c>
      <c r="AF3295" s="10">
        <v>37.9</v>
      </c>
      <c r="AG3295" s="10">
        <v>58.12</v>
      </c>
      <c r="AH3295" s="10">
        <f t="shared" si="1530"/>
        <v>289817.4667294778</v>
      </c>
      <c r="AI3295" s="11">
        <f t="shared" si="1518"/>
        <v>0</v>
      </c>
      <c r="AJ3295">
        <f t="shared" si="1519"/>
        <v>0</v>
      </c>
      <c r="AK3295" t="e">
        <f t="shared" si="1531"/>
        <v>#DIV/0!</v>
      </c>
      <c r="AL3295">
        <f t="shared" si="1532"/>
        <v>6.8463646944000009</v>
      </c>
      <c r="AM3295" s="5">
        <f t="shared" si="1533"/>
        <v>2.04</v>
      </c>
      <c r="AN3295">
        <v>0</v>
      </c>
      <c r="AO3295" s="72">
        <f t="shared" si="1534"/>
        <v>2.2000000000000002</v>
      </c>
      <c r="AP3295" s="72">
        <f t="shared" si="1535"/>
        <v>1.2000000000000002</v>
      </c>
      <c r="AQ3295" s="72">
        <f t="shared" si="1536"/>
        <v>1.4000000000000001</v>
      </c>
      <c r="AR3295" s="71" t="e">
        <f t="shared" si="1537"/>
        <v>#DIV/0!</v>
      </c>
      <c r="BA3295">
        <f t="shared" si="1538"/>
        <v>174</v>
      </c>
      <c r="BB3295" s="91" t="e">
        <f t="shared" si="1539"/>
        <v>#DIV/0!</v>
      </c>
    </row>
    <row r="3296" spans="1:54">
      <c r="A3296" s="2" t="s">
        <v>3413</v>
      </c>
      <c r="B3296" s="7" t="s">
        <v>43239</v>
      </c>
      <c r="C3296" s="17">
        <f t="shared" si="1520"/>
        <v>17.600000000000001</v>
      </c>
      <c r="D3296" s="28">
        <f t="shared" si="1521"/>
        <v>216</v>
      </c>
      <c r="E3296" s="8">
        <f t="shared" si="1540"/>
        <v>11</v>
      </c>
      <c r="F3296" s="2" t="s">
        <v>8403</v>
      </c>
      <c r="G3296" s="54">
        <f t="shared" si="1541"/>
        <v>16.700000000000003</v>
      </c>
      <c r="H3296" s="20">
        <f t="shared" si="1542"/>
        <v>0.66968400000000006</v>
      </c>
      <c r="I3296" s="14" t="s">
        <v>18358</v>
      </c>
      <c r="J3296" s="14" t="s">
        <v>13389</v>
      </c>
      <c r="K3296" s="14" t="s">
        <v>23322</v>
      </c>
      <c r="L3296" s="14" t="s">
        <v>28278</v>
      </c>
      <c r="M3296" s="28">
        <f t="shared" si="1543"/>
        <v>9.6999999999999993</v>
      </c>
      <c r="N3296" s="46">
        <f t="shared" si="1522"/>
        <v>6.6</v>
      </c>
      <c r="O3296" s="17">
        <f t="shared" si="1523"/>
        <v>3</v>
      </c>
      <c r="P3296" s="17">
        <f t="shared" si="1523"/>
        <v>9.6000000000000014</v>
      </c>
      <c r="Q3296" s="124">
        <f t="shared" si="1524"/>
        <v>0.4</v>
      </c>
      <c r="R3296" s="26">
        <f t="shared" si="1525"/>
        <v>1.4000000000000001</v>
      </c>
      <c r="S3296" s="2" t="s">
        <v>33251</v>
      </c>
      <c r="T3296" s="2" t="s">
        <v>38229</v>
      </c>
      <c r="U3296" s="24">
        <f t="shared" si="1526"/>
        <v>489.40000000000003</v>
      </c>
      <c r="V3296" s="66">
        <f t="shared" si="1526"/>
        <v>334.20000000000005</v>
      </c>
      <c r="W3296" s="54">
        <f t="shared" si="1527"/>
        <v>1.67</v>
      </c>
      <c r="X3296" s="143">
        <f t="shared" si="1528"/>
        <v>489.40000000000003</v>
      </c>
      <c r="Y3296" s="143">
        <f t="shared" si="1529"/>
        <v>0.43399999999999994</v>
      </c>
      <c r="AD3296">
        <v>152</v>
      </c>
      <c r="AE3296">
        <v>-1</v>
      </c>
      <c r="AF3296" s="10">
        <v>37.9</v>
      </c>
      <c r="AG3296" s="10">
        <v>58.12</v>
      </c>
      <c r="AH3296" s="10">
        <f t="shared" si="1530"/>
        <v>314679.14792069088</v>
      </c>
      <c r="AI3296" s="11">
        <f t="shared" si="1518"/>
        <v>0</v>
      </c>
      <c r="AJ3296">
        <f t="shared" si="1519"/>
        <v>0</v>
      </c>
      <c r="AK3296" t="e">
        <f t="shared" si="1531"/>
        <v>#DIV/0!</v>
      </c>
      <c r="AL3296">
        <f t="shared" si="1532"/>
        <v>13.318341120000001</v>
      </c>
      <c r="AM3296" s="5">
        <f t="shared" si="1533"/>
        <v>3.3200000000000003</v>
      </c>
      <c r="AN3296">
        <v>0</v>
      </c>
      <c r="AO3296" s="72">
        <f t="shared" si="1534"/>
        <v>1.4000000000000001</v>
      </c>
      <c r="AP3296" s="72">
        <f t="shared" si="1535"/>
        <v>0.4</v>
      </c>
      <c r="AQ3296" s="72">
        <f t="shared" si="1536"/>
        <v>0.60000000000000009</v>
      </c>
      <c r="AR3296" s="71" t="e">
        <f t="shared" si="1537"/>
        <v>#DIV/0!</v>
      </c>
      <c r="BA3296">
        <f t="shared" si="1538"/>
        <v>216</v>
      </c>
      <c r="BB3296" s="91" t="e">
        <f t="shared" si="1539"/>
        <v>#DIV/0!</v>
      </c>
    </row>
    <row r="3297" spans="1:54">
      <c r="A3297" s="2" t="s">
        <v>3414</v>
      </c>
      <c r="B3297" s="7" t="s">
        <v>43240</v>
      </c>
      <c r="C3297" s="17">
        <f t="shared" si="1520"/>
        <v>27.1</v>
      </c>
      <c r="D3297" s="28">
        <f t="shared" si="1521"/>
        <v>108</v>
      </c>
      <c r="E3297" s="8">
        <f t="shared" si="1540"/>
        <v>6</v>
      </c>
      <c r="F3297" s="2" t="s">
        <v>8404</v>
      </c>
      <c r="G3297" s="54">
        <f t="shared" si="1541"/>
        <v>26.1</v>
      </c>
      <c r="H3297" s="20">
        <f t="shared" si="1542"/>
        <v>0.78797839999999997</v>
      </c>
      <c r="I3297" s="14" t="s">
        <v>18359</v>
      </c>
      <c r="J3297" s="14" t="s">
        <v>13390</v>
      </c>
      <c r="K3297" s="14" t="s">
        <v>23323</v>
      </c>
      <c r="L3297" s="14" t="s">
        <v>23560</v>
      </c>
      <c r="M3297" s="28">
        <f t="shared" si="1543"/>
        <v>9.8000000000000007</v>
      </c>
      <c r="N3297" s="46">
        <f t="shared" si="1522"/>
        <v>6.6</v>
      </c>
      <c r="O3297" s="17">
        <f t="shared" si="1523"/>
        <v>0.8</v>
      </c>
      <c r="P3297" s="17">
        <f t="shared" si="1523"/>
        <v>9.4</v>
      </c>
      <c r="Q3297" s="124">
        <f t="shared" si="1524"/>
        <v>0.4</v>
      </c>
      <c r="R3297" s="26">
        <f t="shared" si="1525"/>
        <v>2</v>
      </c>
      <c r="S3297" s="2" t="s">
        <v>33252</v>
      </c>
      <c r="T3297" s="2" t="s">
        <v>38230</v>
      </c>
      <c r="U3297" s="24">
        <f t="shared" si="1526"/>
        <v>380.70000000000005</v>
      </c>
      <c r="V3297" s="66">
        <f t="shared" si="1526"/>
        <v>408.3</v>
      </c>
      <c r="W3297" s="54">
        <f t="shared" si="1527"/>
        <v>2.61</v>
      </c>
      <c r="X3297" s="143">
        <f t="shared" si="1528"/>
        <v>380.70000000000005</v>
      </c>
      <c r="Y3297" s="143">
        <f t="shared" si="1529"/>
        <v>0.622</v>
      </c>
      <c r="AD3297">
        <v>152</v>
      </c>
      <c r="AE3297">
        <v>-1</v>
      </c>
      <c r="AF3297" s="10">
        <v>37.9</v>
      </c>
      <c r="AG3297" s="10">
        <v>58.12</v>
      </c>
      <c r="AH3297" s="10">
        <f t="shared" si="1530"/>
        <v>164822.95367215885</v>
      </c>
      <c r="AI3297" s="11">
        <f t="shared" si="1518"/>
        <v>0</v>
      </c>
      <c r="AJ3297">
        <f t="shared" si="1519"/>
        <v>0</v>
      </c>
      <c r="AK3297" t="e">
        <f t="shared" si="1531"/>
        <v>#DIV/0!</v>
      </c>
      <c r="AL3297">
        <f t="shared" si="1532"/>
        <v>3.1888048640000006</v>
      </c>
      <c r="AM3297" s="5">
        <f t="shared" si="1533"/>
        <v>5.2200000000000006</v>
      </c>
      <c r="AN3297">
        <v>0</v>
      </c>
      <c r="AO3297" s="72">
        <f t="shared" si="1534"/>
        <v>2</v>
      </c>
      <c r="AP3297" s="72">
        <f t="shared" si="1535"/>
        <v>0.4</v>
      </c>
      <c r="AQ3297" s="72">
        <f t="shared" si="1536"/>
        <v>0.60000000000000009</v>
      </c>
      <c r="AR3297" s="71" t="e">
        <f t="shared" si="1537"/>
        <v>#DIV/0!</v>
      </c>
      <c r="BA3297">
        <f t="shared" si="1538"/>
        <v>108</v>
      </c>
      <c r="BB3297" s="91" t="e">
        <f t="shared" si="1539"/>
        <v>#DIV/0!</v>
      </c>
    </row>
    <row r="3298" spans="1:54">
      <c r="A3298" s="2" t="s">
        <v>3415</v>
      </c>
      <c r="B3298" s="7" t="s">
        <v>43241</v>
      </c>
      <c r="C3298" s="17">
        <f t="shared" si="1520"/>
        <v>19.3</v>
      </c>
      <c r="D3298" s="28">
        <f t="shared" si="1521"/>
        <v>245</v>
      </c>
      <c r="E3298" s="8">
        <f t="shared" si="1540"/>
        <v>11</v>
      </c>
      <c r="F3298" s="2" t="s">
        <v>8405</v>
      </c>
      <c r="G3298" s="54">
        <f t="shared" si="1541"/>
        <v>18.3</v>
      </c>
      <c r="H3298" s="20">
        <f t="shared" si="1542"/>
        <v>0.15704700000000002</v>
      </c>
      <c r="I3298" s="14" t="s">
        <v>18360</v>
      </c>
      <c r="J3298" s="14" t="s">
        <v>13391</v>
      </c>
      <c r="K3298" s="14" t="s">
        <v>23324</v>
      </c>
      <c r="L3298" s="14" t="s">
        <v>28279</v>
      </c>
      <c r="M3298" s="28">
        <f t="shared" si="1543"/>
        <v>10.3</v>
      </c>
      <c r="N3298" s="46">
        <f t="shared" si="1522"/>
        <v>5.8</v>
      </c>
      <c r="O3298" s="17">
        <f t="shared" si="1523"/>
        <v>1.2000000000000002</v>
      </c>
      <c r="P3298" s="17">
        <f t="shared" si="1523"/>
        <v>8.4</v>
      </c>
      <c r="Q3298" s="124">
        <f t="shared" si="1524"/>
        <v>1</v>
      </c>
      <c r="R3298" s="26">
        <f t="shared" si="1525"/>
        <v>1.2000000000000002</v>
      </c>
      <c r="S3298" s="2" t="s">
        <v>33253</v>
      </c>
      <c r="T3298" s="2" t="s">
        <v>38231</v>
      </c>
      <c r="U3298" s="24">
        <f t="shared" si="1526"/>
        <v>518.4</v>
      </c>
      <c r="V3298" s="66">
        <f t="shared" si="1526"/>
        <v>295.40000000000003</v>
      </c>
      <c r="W3298" s="54">
        <f t="shared" si="1527"/>
        <v>1.83</v>
      </c>
      <c r="X3298" s="143">
        <f t="shared" si="1528"/>
        <v>518.4</v>
      </c>
      <c r="Y3298" s="143">
        <f t="shared" si="1529"/>
        <v>0.46599999999999997</v>
      </c>
      <c r="AD3298">
        <v>152</v>
      </c>
      <c r="AE3298">
        <v>-1</v>
      </c>
      <c r="AF3298" s="10">
        <v>37.9</v>
      </c>
      <c r="AG3298" s="10">
        <v>58.12</v>
      </c>
      <c r="AH3298" s="10">
        <f t="shared" si="1530"/>
        <v>360528.46401365451</v>
      </c>
      <c r="AI3298" s="11">
        <f t="shared" si="1518"/>
        <v>0</v>
      </c>
      <c r="AJ3298">
        <f t="shared" si="1519"/>
        <v>0</v>
      </c>
      <c r="AK3298" t="e">
        <f t="shared" si="1531"/>
        <v>#DIV/0!</v>
      </c>
      <c r="AL3298">
        <f t="shared" si="1532"/>
        <v>10.196359488000002</v>
      </c>
      <c r="AM3298" s="5">
        <f t="shared" si="1533"/>
        <v>3.66</v>
      </c>
      <c r="AN3298">
        <v>0</v>
      </c>
      <c r="AO3298" s="72">
        <f t="shared" si="1534"/>
        <v>1.2000000000000002</v>
      </c>
      <c r="AP3298" s="72">
        <f t="shared" si="1535"/>
        <v>1</v>
      </c>
      <c r="AQ3298" s="72">
        <f t="shared" si="1536"/>
        <v>1.2000000000000002</v>
      </c>
      <c r="AR3298" s="71" t="e">
        <f t="shared" si="1537"/>
        <v>#DIV/0!</v>
      </c>
      <c r="BA3298">
        <f t="shared" si="1538"/>
        <v>245</v>
      </c>
      <c r="BB3298" s="91" t="e">
        <f t="shared" si="1539"/>
        <v>#DIV/0!</v>
      </c>
    </row>
    <row r="3299" spans="1:54">
      <c r="A3299" s="2" t="s">
        <v>3416</v>
      </c>
      <c r="B3299" s="7" t="s">
        <v>43242</v>
      </c>
      <c r="C3299" s="17">
        <f t="shared" si="1520"/>
        <v>28.3</v>
      </c>
      <c r="D3299" s="28">
        <f t="shared" si="1521"/>
        <v>105</v>
      </c>
      <c r="E3299" s="8">
        <f t="shared" si="1540"/>
        <v>4</v>
      </c>
      <c r="F3299" s="2" t="s">
        <v>8406</v>
      </c>
      <c r="G3299" s="54">
        <f t="shared" si="1541"/>
        <v>27.400000000000002</v>
      </c>
      <c r="H3299" s="20">
        <f t="shared" si="1542"/>
        <v>0.82612640000000004</v>
      </c>
      <c r="I3299" s="14" t="s">
        <v>18361</v>
      </c>
      <c r="J3299" s="14" t="s">
        <v>13392</v>
      </c>
      <c r="K3299" s="14" t="s">
        <v>23325</v>
      </c>
      <c r="L3299" s="14" t="s">
        <v>28280</v>
      </c>
      <c r="M3299" s="28">
        <f t="shared" si="1543"/>
        <v>13.5</v>
      </c>
      <c r="N3299" s="46">
        <f t="shared" si="1522"/>
        <v>5.2</v>
      </c>
      <c r="O3299" s="17">
        <f t="shared" si="1523"/>
        <v>1</v>
      </c>
      <c r="P3299" s="17">
        <f t="shared" si="1523"/>
        <v>2</v>
      </c>
      <c r="Q3299" s="124">
        <f t="shared" si="1524"/>
        <v>0.2</v>
      </c>
      <c r="R3299" s="26">
        <f t="shared" si="1525"/>
        <v>1</v>
      </c>
      <c r="S3299" s="2" t="s">
        <v>33254</v>
      </c>
      <c r="T3299" s="2" t="s">
        <v>38232</v>
      </c>
      <c r="U3299" s="24">
        <f t="shared" si="1526"/>
        <v>377.8</v>
      </c>
      <c r="V3299" s="66">
        <f t="shared" si="1526"/>
        <v>292.3</v>
      </c>
      <c r="W3299" s="54">
        <f t="shared" si="1527"/>
        <v>2.7399999999999998</v>
      </c>
      <c r="X3299" s="143">
        <f t="shared" si="1528"/>
        <v>377.8</v>
      </c>
      <c r="Y3299" s="143">
        <f t="shared" si="1529"/>
        <v>0.64799999999999991</v>
      </c>
      <c r="AD3299">
        <v>152</v>
      </c>
      <c r="AE3299">
        <v>-1</v>
      </c>
      <c r="AF3299" s="10">
        <v>37.9</v>
      </c>
      <c r="AG3299" s="10">
        <v>58.12</v>
      </c>
      <c r="AH3299" s="10">
        <f t="shared" si="1530"/>
        <v>363795.40217885596</v>
      </c>
      <c r="AI3299" s="11">
        <f t="shared" si="1518"/>
        <v>0</v>
      </c>
      <c r="AJ3299">
        <f t="shared" si="1519"/>
        <v>0</v>
      </c>
      <c r="AK3299" t="e">
        <f t="shared" si="1531"/>
        <v>#DIV/0!</v>
      </c>
      <c r="AL3299">
        <f t="shared" si="1532"/>
        <v>0.34774719999999992</v>
      </c>
      <c r="AM3299" s="5">
        <f t="shared" si="1533"/>
        <v>5.46</v>
      </c>
      <c r="AN3299">
        <v>0</v>
      </c>
      <c r="AO3299" s="72">
        <f t="shared" si="1534"/>
        <v>1</v>
      </c>
      <c r="AP3299" s="72">
        <f t="shared" si="1535"/>
        <v>0.2</v>
      </c>
      <c r="AQ3299" s="72">
        <f t="shared" si="1536"/>
        <v>0.2</v>
      </c>
      <c r="AR3299" s="71" t="e">
        <f t="shared" si="1537"/>
        <v>#DIV/0!</v>
      </c>
      <c r="BA3299">
        <f t="shared" si="1538"/>
        <v>105</v>
      </c>
      <c r="BB3299" s="91" t="e">
        <f t="shared" si="1539"/>
        <v>#DIV/0!</v>
      </c>
    </row>
    <row r="3300" spans="1:54">
      <c r="A3300" s="2" t="s">
        <v>3417</v>
      </c>
      <c r="B3300" s="7" t="s">
        <v>43243</v>
      </c>
      <c r="C3300" s="17">
        <f t="shared" si="1520"/>
        <v>20.5</v>
      </c>
      <c r="D3300" s="28">
        <f t="shared" si="1521"/>
        <v>260</v>
      </c>
      <c r="E3300" s="8">
        <f t="shared" si="1540"/>
        <v>8</v>
      </c>
      <c r="F3300" s="2" t="s">
        <v>8407</v>
      </c>
      <c r="G3300" s="54">
        <f t="shared" si="1541"/>
        <v>19.5</v>
      </c>
      <c r="H3300" s="20">
        <f t="shared" si="1542"/>
        <v>0.70836969999999999</v>
      </c>
      <c r="I3300" s="14" t="s">
        <v>18362</v>
      </c>
      <c r="J3300" s="14" t="s">
        <v>13393</v>
      </c>
      <c r="K3300" s="14" t="s">
        <v>23326</v>
      </c>
      <c r="L3300" s="14" t="s">
        <v>28281</v>
      </c>
      <c r="M3300" s="28">
        <f t="shared" si="1543"/>
        <v>11.9</v>
      </c>
      <c r="N3300" s="46">
        <f t="shared" si="1522"/>
        <v>6.6</v>
      </c>
      <c r="O3300" s="17">
        <f t="shared" si="1523"/>
        <v>1.8</v>
      </c>
      <c r="P3300" s="17">
        <f t="shared" si="1523"/>
        <v>5.2</v>
      </c>
      <c r="Q3300" s="124">
        <f t="shared" si="1524"/>
        <v>0.4</v>
      </c>
      <c r="R3300" s="26">
        <f t="shared" si="1525"/>
        <v>1.4000000000000001</v>
      </c>
      <c r="S3300" s="2" t="s">
        <v>33255</v>
      </c>
      <c r="T3300" s="2" t="s">
        <v>38233</v>
      </c>
      <c r="U3300" s="24">
        <f t="shared" si="1526"/>
        <v>532.70000000000005</v>
      </c>
      <c r="V3300" s="66">
        <f t="shared" si="1526"/>
        <v>372.90000000000003</v>
      </c>
      <c r="W3300" s="54">
        <f t="shared" si="1527"/>
        <v>1.95</v>
      </c>
      <c r="X3300" s="143">
        <f t="shared" si="1528"/>
        <v>532.70000000000005</v>
      </c>
      <c r="Y3300" s="143">
        <f t="shared" si="1529"/>
        <v>0.49</v>
      </c>
      <c r="AD3300">
        <v>152</v>
      </c>
      <c r="AE3300">
        <v>-1</v>
      </c>
      <c r="AF3300" s="10">
        <v>37.9</v>
      </c>
      <c r="AG3300" s="10">
        <v>58.12</v>
      </c>
      <c r="AH3300" s="10">
        <f t="shared" si="1530"/>
        <v>254348.55645766691</v>
      </c>
      <c r="AI3300" s="11">
        <f t="shared" si="1518"/>
        <v>0</v>
      </c>
      <c r="AJ3300">
        <f t="shared" si="1519"/>
        <v>0</v>
      </c>
      <c r="AK3300" t="e">
        <f t="shared" si="1531"/>
        <v>#DIV/0!</v>
      </c>
      <c r="AL3300">
        <f t="shared" si="1532"/>
        <v>3.8215234512000009</v>
      </c>
      <c r="AM3300" s="5">
        <f t="shared" si="1533"/>
        <v>3.9</v>
      </c>
      <c r="AN3300">
        <v>0</v>
      </c>
      <c r="AO3300" s="72">
        <f t="shared" si="1534"/>
        <v>1.4000000000000001</v>
      </c>
      <c r="AP3300" s="72">
        <f t="shared" si="1535"/>
        <v>0.4</v>
      </c>
      <c r="AQ3300" s="72">
        <f t="shared" si="1536"/>
        <v>0.60000000000000009</v>
      </c>
      <c r="AR3300" s="71" t="e">
        <f t="shared" si="1537"/>
        <v>#DIV/0!</v>
      </c>
      <c r="BA3300">
        <f t="shared" si="1538"/>
        <v>260</v>
      </c>
      <c r="BB3300" s="91" t="e">
        <f t="shared" si="1539"/>
        <v>#DIV/0!</v>
      </c>
    </row>
    <row r="3301" spans="1:54">
      <c r="A3301" s="2" t="s">
        <v>3418</v>
      </c>
      <c r="B3301" s="7" t="s">
        <v>43244</v>
      </c>
      <c r="C3301" s="17">
        <f t="shared" si="1520"/>
        <v>8.1000000000000014</v>
      </c>
      <c r="D3301" s="28">
        <f t="shared" si="1521"/>
        <v>10</v>
      </c>
      <c r="E3301" s="8">
        <f t="shared" si="1540"/>
        <v>13</v>
      </c>
      <c r="F3301" s="2" t="s">
        <v>8408</v>
      </c>
      <c r="G3301" s="54">
        <f t="shared" si="1541"/>
        <v>7.1</v>
      </c>
      <c r="H3301" s="20">
        <f t="shared" si="1542"/>
        <v>0.43921969999999999</v>
      </c>
      <c r="I3301" s="14" t="s">
        <v>18363</v>
      </c>
      <c r="J3301" s="14" t="s">
        <v>13394</v>
      </c>
      <c r="K3301" s="14" t="s">
        <v>23327</v>
      </c>
      <c r="L3301" s="14" t="s">
        <v>28282</v>
      </c>
      <c r="M3301" s="28">
        <f t="shared" si="1543"/>
        <v>12.3</v>
      </c>
      <c r="N3301" s="46">
        <f t="shared" si="1522"/>
        <v>5.6</v>
      </c>
      <c r="O3301" s="17">
        <f t="shared" si="1523"/>
        <v>2.2000000000000002</v>
      </c>
      <c r="P3301" s="17">
        <f t="shared" si="1523"/>
        <v>4.4000000000000004</v>
      </c>
      <c r="Q3301" s="124">
        <f t="shared" si="1524"/>
        <v>0.8</v>
      </c>
      <c r="R3301" s="26">
        <f t="shared" si="1525"/>
        <v>1.6</v>
      </c>
      <c r="S3301" s="2" t="s">
        <v>33256</v>
      </c>
      <c r="T3301" s="2" t="s">
        <v>38234</v>
      </c>
      <c r="U3301" s="24">
        <f t="shared" si="1526"/>
        <v>283.10000000000002</v>
      </c>
      <c r="V3301" s="66">
        <f t="shared" si="1526"/>
        <v>346.20000000000005</v>
      </c>
      <c r="W3301" s="54">
        <f t="shared" si="1527"/>
        <v>0.71</v>
      </c>
      <c r="X3301" s="143">
        <f t="shared" si="1528"/>
        <v>283.10000000000002</v>
      </c>
      <c r="Y3301" s="143">
        <f t="shared" si="1529"/>
        <v>0.24199999999999999</v>
      </c>
      <c r="AD3301">
        <v>152</v>
      </c>
      <c r="AE3301">
        <v>-1</v>
      </c>
      <c r="AF3301" s="10">
        <v>37.9</v>
      </c>
      <c r="AG3301" s="10">
        <v>58.12</v>
      </c>
      <c r="AH3301" s="10">
        <f t="shared" si="1530"/>
        <v>298071.6472162779</v>
      </c>
      <c r="AI3301" s="11">
        <f t="shared" si="1518"/>
        <v>0</v>
      </c>
      <c r="AJ3301">
        <f t="shared" si="1519"/>
        <v>0</v>
      </c>
      <c r="AK3301" t="e">
        <f t="shared" si="1531"/>
        <v>#DIV/0!</v>
      </c>
      <c r="AL3301">
        <f t="shared" si="1532"/>
        <v>8.6853652864000015</v>
      </c>
      <c r="AM3301" s="5">
        <f t="shared" si="1533"/>
        <v>1.4200000000000002</v>
      </c>
      <c r="AN3301">
        <v>0</v>
      </c>
      <c r="AO3301" s="72">
        <f t="shared" si="1534"/>
        <v>1.6</v>
      </c>
      <c r="AP3301" s="72">
        <f t="shared" si="1535"/>
        <v>0.8</v>
      </c>
      <c r="AQ3301" s="72">
        <f t="shared" si="1536"/>
        <v>1</v>
      </c>
      <c r="AR3301" s="71" t="e">
        <f t="shared" si="1537"/>
        <v>#DIV/0!</v>
      </c>
      <c r="BA3301">
        <f t="shared" si="1538"/>
        <v>10</v>
      </c>
      <c r="BB3301" s="91" t="e">
        <f t="shared" si="1539"/>
        <v>#DIV/0!</v>
      </c>
    </row>
    <row r="3302" spans="1:54">
      <c r="A3302" s="2" t="s">
        <v>3419</v>
      </c>
      <c r="B3302" s="7" t="s">
        <v>43245</v>
      </c>
      <c r="C3302" s="17">
        <f t="shared" si="1520"/>
        <v>30.200000000000003</v>
      </c>
      <c r="D3302" s="28">
        <f t="shared" si="1521"/>
        <v>166</v>
      </c>
      <c r="E3302" s="8">
        <f t="shared" si="1540"/>
        <v>8</v>
      </c>
      <c r="F3302" s="2" t="s">
        <v>8409</v>
      </c>
      <c r="G3302" s="54">
        <f t="shared" si="1541"/>
        <v>29.200000000000003</v>
      </c>
      <c r="H3302" s="20">
        <f t="shared" si="1542"/>
        <v>0.59229349999999992</v>
      </c>
      <c r="I3302" s="14" t="s">
        <v>18364</v>
      </c>
      <c r="J3302" s="14" t="s">
        <v>13395</v>
      </c>
      <c r="K3302" s="14" t="s">
        <v>23328</v>
      </c>
      <c r="L3302" s="14" t="s">
        <v>28283</v>
      </c>
      <c r="M3302" s="28">
        <f t="shared" si="1543"/>
        <v>13.7</v>
      </c>
      <c r="N3302" s="46">
        <f t="shared" si="1522"/>
        <v>5.6</v>
      </c>
      <c r="O3302" s="17">
        <f t="shared" si="1523"/>
        <v>2.4000000000000004</v>
      </c>
      <c r="P3302" s="17">
        <f t="shared" si="1523"/>
        <v>1.6</v>
      </c>
      <c r="Q3302" s="124">
        <f t="shared" si="1524"/>
        <v>0.4</v>
      </c>
      <c r="R3302" s="26">
        <f t="shared" si="1525"/>
        <v>1.2000000000000002</v>
      </c>
      <c r="S3302" s="2" t="s">
        <v>33257</v>
      </c>
      <c r="T3302" s="2" t="s">
        <v>38235</v>
      </c>
      <c r="U3302" s="24">
        <f t="shared" si="1526"/>
        <v>439.5</v>
      </c>
      <c r="V3302" s="66">
        <f t="shared" si="1526"/>
        <v>287.70000000000005</v>
      </c>
      <c r="W3302" s="54">
        <f t="shared" si="1527"/>
        <v>2.92</v>
      </c>
      <c r="X3302" s="143">
        <f t="shared" si="1528"/>
        <v>439.5</v>
      </c>
      <c r="Y3302" s="143">
        <f t="shared" si="1529"/>
        <v>0.68399999999999994</v>
      </c>
      <c r="AD3302">
        <v>152</v>
      </c>
      <c r="AE3302">
        <v>-1</v>
      </c>
      <c r="AF3302" s="10">
        <v>37.9</v>
      </c>
      <c r="AG3302" s="10">
        <v>58.12</v>
      </c>
      <c r="AH3302" s="10">
        <f t="shared" si="1530"/>
        <v>368594.44202144106</v>
      </c>
      <c r="AI3302" s="11">
        <f t="shared" si="1518"/>
        <v>0</v>
      </c>
      <c r="AJ3302">
        <f t="shared" si="1519"/>
        <v>0</v>
      </c>
      <c r="AK3302" t="e">
        <f t="shared" si="1531"/>
        <v>#DIV/0!</v>
      </c>
      <c r="AL3302">
        <f t="shared" si="1532"/>
        <v>1.8787115520000011</v>
      </c>
      <c r="AM3302" s="5">
        <f t="shared" si="1533"/>
        <v>5.8400000000000007</v>
      </c>
      <c r="AN3302">
        <v>0</v>
      </c>
      <c r="AO3302" s="72">
        <f t="shared" si="1534"/>
        <v>1.2000000000000002</v>
      </c>
      <c r="AP3302" s="72">
        <f t="shared" si="1535"/>
        <v>0.4</v>
      </c>
      <c r="AQ3302" s="72">
        <f t="shared" si="1536"/>
        <v>0.60000000000000009</v>
      </c>
      <c r="AR3302" s="71" t="e">
        <f t="shared" si="1537"/>
        <v>#DIV/0!</v>
      </c>
      <c r="BA3302">
        <f t="shared" si="1538"/>
        <v>166</v>
      </c>
      <c r="BB3302" s="91" t="e">
        <f t="shared" si="1539"/>
        <v>#DIV/0!</v>
      </c>
    </row>
    <row r="3303" spans="1:54">
      <c r="A3303" s="2" t="s">
        <v>3420</v>
      </c>
      <c r="B3303" s="7" t="s">
        <v>43246</v>
      </c>
      <c r="C3303" s="17">
        <f t="shared" si="1520"/>
        <v>9.4</v>
      </c>
      <c r="D3303" s="28">
        <f t="shared" si="1521"/>
        <v>34</v>
      </c>
      <c r="E3303" s="8">
        <f t="shared" si="1540"/>
        <v>7</v>
      </c>
      <c r="F3303" s="2" t="s">
        <v>8410</v>
      </c>
      <c r="G3303" s="54">
        <f t="shared" si="1541"/>
        <v>8.4</v>
      </c>
      <c r="H3303" s="20">
        <f t="shared" si="1542"/>
        <v>0.3563132</v>
      </c>
      <c r="I3303" s="14" t="s">
        <v>18365</v>
      </c>
      <c r="J3303" s="14" t="s">
        <v>13396</v>
      </c>
      <c r="K3303" s="14" t="s">
        <v>23329</v>
      </c>
      <c r="L3303" s="14" t="s">
        <v>28284</v>
      </c>
      <c r="M3303" s="28">
        <f t="shared" si="1543"/>
        <v>13.7</v>
      </c>
      <c r="N3303" s="46">
        <f t="shared" si="1522"/>
        <v>5.4</v>
      </c>
      <c r="O3303" s="17">
        <f t="shared" si="1523"/>
        <v>0.8</v>
      </c>
      <c r="P3303" s="17">
        <f t="shared" si="1523"/>
        <v>1.6</v>
      </c>
      <c r="Q3303" s="124">
        <f t="shared" si="1524"/>
        <v>0.60000000000000009</v>
      </c>
      <c r="R3303" s="26">
        <f t="shared" si="1525"/>
        <v>0.8</v>
      </c>
      <c r="S3303" s="2" t="s">
        <v>33258</v>
      </c>
      <c r="T3303" s="2" t="s">
        <v>38236</v>
      </c>
      <c r="U3303" s="24">
        <f t="shared" si="1526"/>
        <v>307.5</v>
      </c>
      <c r="V3303" s="66">
        <f t="shared" si="1526"/>
        <v>339</v>
      </c>
      <c r="W3303" s="54">
        <f t="shared" si="1527"/>
        <v>0.84</v>
      </c>
      <c r="X3303" s="143">
        <f t="shared" si="1528"/>
        <v>307.5</v>
      </c>
      <c r="Y3303" s="143">
        <f t="shared" si="1529"/>
        <v>0.26800000000000002</v>
      </c>
      <c r="AD3303">
        <v>152</v>
      </c>
      <c r="AE3303">
        <v>-1</v>
      </c>
      <c r="AF3303" s="10">
        <v>37.9</v>
      </c>
      <c r="AG3303" s="10">
        <v>58.12</v>
      </c>
      <c r="AH3303" s="10">
        <f t="shared" si="1530"/>
        <v>308175.01633539546</v>
      </c>
      <c r="AI3303" s="11">
        <f t="shared" si="1518"/>
        <v>0</v>
      </c>
      <c r="AJ3303">
        <f t="shared" si="1519"/>
        <v>0</v>
      </c>
      <c r="AK3303" t="e">
        <f t="shared" si="1531"/>
        <v>#DIV/0!</v>
      </c>
      <c r="AL3303">
        <f t="shared" si="1532"/>
        <v>0.65913528320000003</v>
      </c>
      <c r="AM3303" s="5">
        <f t="shared" si="1533"/>
        <v>1.6800000000000002</v>
      </c>
      <c r="AN3303">
        <v>0</v>
      </c>
      <c r="AO3303" s="72">
        <f t="shared" si="1534"/>
        <v>0.8</v>
      </c>
      <c r="AP3303" s="72">
        <f t="shared" si="1535"/>
        <v>0.60000000000000009</v>
      </c>
      <c r="AQ3303" s="72">
        <f t="shared" si="1536"/>
        <v>0.60000000000000009</v>
      </c>
      <c r="AR3303" s="71" t="e">
        <f t="shared" si="1537"/>
        <v>#DIV/0!</v>
      </c>
      <c r="BA3303">
        <f t="shared" si="1538"/>
        <v>34</v>
      </c>
      <c r="BB3303" s="91" t="e">
        <f t="shared" si="1539"/>
        <v>#DIV/0!</v>
      </c>
    </row>
    <row r="3304" spans="1:54">
      <c r="A3304" s="2" t="s">
        <v>3421</v>
      </c>
      <c r="B3304" s="7" t="s">
        <v>43247</v>
      </c>
      <c r="C3304" s="17">
        <f t="shared" si="1520"/>
        <v>30.700000000000003</v>
      </c>
      <c r="D3304" s="28">
        <f t="shared" si="1521"/>
        <v>257</v>
      </c>
      <c r="E3304" s="8">
        <f t="shared" si="1540"/>
        <v>7</v>
      </c>
      <c r="F3304" s="2" t="s">
        <v>8411</v>
      </c>
      <c r="G3304" s="54">
        <f t="shared" si="1541"/>
        <v>29.700000000000003</v>
      </c>
      <c r="H3304" s="20">
        <f t="shared" si="1542"/>
        <v>0.7988632</v>
      </c>
      <c r="I3304" s="14" t="s">
        <v>18366</v>
      </c>
      <c r="J3304" s="14" t="s">
        <v>13397</v>
      </c>
      <c r="K3304" s="14" t="s">
        <v>23330</v>
      </c>
      <c r="L3304" s="14" t="s">
        <v>28285</v>
      </c>
      <c r="M3304" s="28">
        <f t="shared" si="1543"/>
        <v>10.1</v>
      </c>
      <c r="N3304" s="46">
        <f t="shared" si="1522"/>
        <v>5.4</v>
      </c>
      <c r="O3304" s="17">
        <f t="shared" si="1523"/>
        <v>1.2000000000000002</v>
      </c>
      <c r="P3304" s="17">
        <f t="shared" si="1523"/>
        <v>8.8000000000000007</v>
      </c>
      <c r="Q3304" s="124">
        <f t="shared" si="1524"/>
        <v>0.4</v>
      </c>
      <c r="R3304" s="26">
        <f t="shared" si="1525"/>
        <v>1.8</v>
      </c>
      <c r="S3304" s="2" t="s">
        <v>33259</v>
      </c>
      <c r="T3304" s="2" t="s">
        <v>38237</v>
      </c>
      <c r="U3304" s="24">
        <f t="shared" si="1526"/>
        <v>529.80000000000007</v>
      </c>
      <c r="V3304" s="66">
        <f t="shared" si="1526"/>
        <v>332.40000000000003</v>
      </c>
      <c r="W3304" s="54">
        <f t="shared" si="1527"/>
        <v>2.9699999999999998</v>
      </c>
      <c r="X3304" s="143">
        <f t="shared" si="1528"/>
        <v>529.80000000000007</v>
      </c>
      <c r="Y3304" s="143">
        <f t="shared" si="1529"/>
        <v>0.69399999999999995</v>
      </c>
      <c r="AD3304">
        <v>152</v>
      </c>
      <c r="AE3304">
        <v>-1</v>
      </c>
      <c r="AF3304" s="10">
        <v>37.9</v>
      </c>
      <c r="AG3304" s="10">
        <v>58.12</v>
      </c>
      <c r="AH3304" s="10">
        <f t="shared" si="1530"/>
        <v>316992.26819153578</v>
      </c>
      <c r="AI3304" s="11">
        <f t="shared" si="1518"/>
        <v>0</v>
      </c>
      <c r="AJ3304">
        <f t="shared" si="1519"/>
        <v>0</v>
      </c>
      <c r="AK3304" t="e">
        <f t="shared" si="1531"/>
        <v>#DIV/0!</v>
      </c>
      <c r="AL3304">
        <f t="shared" si="1532"/>
        <v>3.8232082944000014</v>
      </c>
      <c r="AM3304" s="5">
        <f t="shared" si="1533"/>
        <v>5.94</v>
      </c>
      <c r="AN3304">
        <v>0</v>
      </c>
      <c r="AO3304" s="72">
        <f t="shared" si="1534"/>
        <v>1.8</v>
      </c>
      <c r="AP3304" s="72">
        <f t="shared" si="1535"/>
        <v>0.4</v>
      </c>
      <c r="AQ3304" s="72">
        <f t="shared" si="1536"/>
        <v>0.4</v>
      </c>
      <c r="AR3304" s="71" t="e">
        <f t="shared" si="1537"/>
        <v>#DIV/0!</v>
      </c>
      <c r="BA3304">
        <f t="shared" si="1538"/>
        <v>257</v>
      </c>
      <c r="BB3304" s="91" t="e">
        <f t="shared" si="1539"/>
        <v>#DIV/0!</v>
      </c>
    </row>
    <row r="3305" spans="1:54">
      <c r="A3305" s="2" t="s">
        <v>3422</v>
      </c>
      <c r="B3305" s="7" t="s">
        <v>43248</v>
      </c>
      <c r="C3305" s="17">
        <f t="shared" si="1520"/>
        <v>6.3000000000000007</v>
      </c>
      <c r="D3305" s="28">
        <f t="shared" si="1521"/>
        <v>40</v>
      </c>
      <c r="E3305" s="8">
        <f t="shared" si="1540"/>
        <v>4</v>
      </c>
      <c r="F3305" s="2" t="s">
        <v>8412</v>
      </c>
      <c r="G3305" s="54">
        <f t="shared" si="1541"/>
        <v>5.3</v>
      </c>
      <c r="H3305" s="20">
        <f t="shared" si="1542"/>
        <v>0.45980719999999997</v>
      </c>
      <c r="I3305" s="14" t="s">
        <v>18367</v>
      </c>
      <c r="J3305" s="14" t="s">
        <v>13398</v>
      </c>
      <c r="K3305" s="14" t="s">
        <v>23331</v>
      </c>
      <c r="L3305" s="14" t="s">
        <v>28286</v>
      </c>
      <c r="M3305" s="28">
        <f t="shared" si="1543"/>
        <v>13.6</v>
      </c>
      <c r="N3305" s="46">
        <f t="shared" si="1522"/>
        <v>5.6</v>
      </c>
      <c r="O3305" s="17">
        <f t="shared" si="1523"/>
        <v>0.4</v>
      </c>
      <c r="P3305" s="17">
        <f t="shared" si="1523"/>
        <v>1.8</v>
      </c>
      <c r="Q3305" s="124">
        <f t="shared" si="1524"/>
        <v>0.4</v>
      </c>
      <c r="R3305" s="26">
        <f t="shared" si="1525"/>
        <v>0.60000000000000009</v>
      </c>
      <c r="S3305" s="2" t="s">
        <v>33260</v>
      </c>
      <c r="T3305" s="2" t="s">
        <v>38238</v>
      </c>
      <c r="U3305" s="24">
        <f t="shared" si="1526"/>
        <v>312.70000000000005</v>
      </c>
      <c r="V3305" s="66">
        <f t="shared" si="1526"/>
        <v>335.5</v>
      </c>
      <c r="W3305" s="54">
        <f t="shared" si="1527"/>
        <v>0.53</v>
      </c>
      <c r="X3305" s="143">
        <f t="shared" si="1528"/>
        <v>312.70000000000005</v>
      </c>
      <c r="Y3305" s="143">
        <f t="shared" si="1529"/>
        <v>0.20600000000000002</v>
      </c>
      <c r="AD3305">
        <v>152</v>
      </c>
      <c r="AE3305">
        <v>-1</v>
      </c>
      <c r="AF3305" s="10">
        <v>37.9</v>
      </c>
      <c r="AG3305" s="10">
        <v>58.12</v>
      </c>
      <c r="AH3305" s="10">
        <f t="shared" si="1530"/>
        <v>312850.30002439523</v>
      </c>
      <c r="AI3305" s="11">
        <f t="shared" si="1518"/>
        <v>0</v>
      </c>
      <c r="AJ3305">
        <f t="shared" si="1519"/>
        <v>0</v>
      </c>
      <c r="AK3305" t="e">
        <f t="shared" si="1531"/>
        <v>#DIV/0!</v>
      </c>
      <c r="AL3305">
        <f t="shared" si="1532"/>
        <v>0.23336328960000005</v>
      </c>
      <c r="AM3305" s="5">
        <f t="shared" si="1533"/>
        <v>1.06</v>
      </c>
      <c r="AN3305">
        <v>0</v>
      </c>
      <c r="AO3305" s="72">
        <f t="shared" si="1534"/>
        <v>0.60000000000000009</v>
      </c>
      <c r="AP3305" s="72">
        <f t="shared" si="1535"/>
        <v>0.4</v>
      </c>
      <c r="AQ3305" s="72">
        <f t="shared" si="1536"/>
        <v>0.4</v>
      </c>
      <c r="AR3305" s="71" t="e">
        <f t="shared" si="1537"/>
        <v>#DIV/0!</v>
      </c>
      <c r="BA3305">
        <f t="shared" si="1538"/>
        <v>40</v>
      </c>
      <c r="BB3305" s="91" t="e">
        <f t="shared" si="1539"/>
        <v>#DIV/0!</v>
      </c>
    </row>
    <row r="3306" spans="1:54">
      <c r="A3306" s="2" t="s">
        <v>3423</v>
      </c>
      <c r="B3306" s="7" t="s">
        <v>43249</v>
      </c>
      <c r="C3306" s="17">
        <f t="shared" si="1520"/>
        <v>16.5</v>
      </c>
      <c r="D3306" s="28">
        <f t="shared" si="1521"/>
        <v>82</v>
      </c>
      <c r="E3306" s="8">
        <f t="shared" si="1540"/>
        <v>7</v>
      </c>
      <c r="F3306" s="2" t="s">
        <v>8413</v>
      </c>
      <c r="G3306" s="54">
        <f t="shared" si="1541"/>
        <v>15.5</v>
      </c>
      <c r="H3306" s="20">
        <f t="shared" si="1542"/>
        <v>0.2757657</v>
      </c>
      <c r="I3306" s="14" t="s">
        <v>18368</v>
      </c>
      <c r="J3306" s="14" t="s">
        <v>13399</v>
      </c>
      <c r="K3306" s="14" t="s">
        <v>23332</v>
      </c>
      <c r="L3306" s="14" t="s">
        <v>28030</v>
      </c>
      <c r="M3306" s="28">
        <f t="shared" si="1543"/>
        <v>12.1</v>
      </c>
      <c r="N3306" s="46">
        <f t="shared" si="1522"/>
        <v>6.6</v>
      </c>
      <c r="O3306" s="17">
        <f t="shared" si="1523"/>
        <v>1.4000000000000001</v>
      </c>
      <c r="P3306" s="17">
        <f t="shared" si="1523"/>
        <v>4.8000000000000007</v>
      </c>
      <c r="Q3306" s="124">
        <f t="shared" si="1524"/>
        <v>0.4</v>
      </c>
      <c r="R3306" s="26">
        <f t="shared" si="1525"/>
        <v>0.60000000000000009</v>
      </c>
      <c r="S3306" s="2" t="s">
        <v>33261</v>
      </c>
      <c r="T3306" s="2" t="s">
        <v>38239</v>
      </c>
      <c r="U3306" s="24">
        <f t="shared" si="1526"/>
        <v>355.40000000000003</v>
      </c>
      <c r="V3306" s="66">
        <f t="shared" si="1526"/>
        <v>421.40000000000003</v>
      </c>
      <c r="W3306" s="54">
        <f t="shared" si="1527"/>
        <v>1.55</v>
      </c>
      <c r="X3306" s="143">
        <f t="shared" si="1528"/>
        <v>355.40000000000003</v>
      </c>
      <c r="Y3306" s="143">
        <f t="shared" si="1529"/>
        <v>0.41000000000000003</v>
      </c>
      <c r="AD3306">
        <v>152</v>
      </c>
      <c r="AE3306">
        <v>-1</v>
      </c>
      <c r="AF3306" s="10">
        <v>37.9</v>
      </c>
      <c r="AG3306" s="10">
        <v>58.12</v>
      </c>
      <c r="AH3306" s="10">
        <f t="shared" si="1530"/>
        <v>91799.260887043318</v>
      </c>
      <c r="AI3306" s="11">
        <f t="shared" si="1518"/>
        <v>0</v>
      </c>
      <c r="AJ3306">
        <f t="shared" si="1519"/>
        <v>0</v>
      </c>
      <c r="AK3306" t="e">
        <f t="shared" si="1531"/>
        <v>#DIV/0!</v>
      </c>
      <c r="AL3306">
        <f t="shared" si="1532"/>
        <v>2.9201126976000009</v>
      </c>
      <c r="AM3306" s="5">
        <f t="shared" si="1533"/>
        <v>3.1</v>
      </c>
      <c r="AN3306">
        <v>0</v>
      </c>
      <c r="AO3306" s="72">
        <f t="shared" si="1534"/>
        <v>0.60000000000000009</v>
      </c>
      <c r="AP3306" s="72">
        <f t="shared" si="1535"/>
        <v>0.4</v>
      </c>
      <c r="AQ3306" s="72">
        <f t="shared" si="1536"/>
        <v>0.60000000000000009</v>
      </c>
      <c r="AR3306" s="71" t="e">
        <f t="shared" si="1537"/>
        <v>#DIV/0!</v>
      </c>
      <c r="BA3306">
        <f t="shared" si="1538"/>
        <v>82</v>
      </c>
      <c r="BB3306" s="91" t="e">
        <f t="shared" si="1539"/>
        <v>#DIV/0!</v>
      </c>
    </row>
    <row r="3307" spans="1:54">
      <c r="A3307" s="2" t="s">
        <v>3424</v>
      </c>
      <c r="B3307" s="7" t="s">
        <v>43250</v>
      </c>
      <c r="C3307" s="17">
        <f t="shared" si="1520"/>
        <v>7.3000000000000007</v>
      </c>
      <c r="D3307" s="28">
        <f t="shared" si="1521"/>
        <v>208</v>
      </c>
      <c r="E3307" s="8">
        <f t="shared" si="1540"/>
        <v>15</v>
      </c>
      <c r="F3307" s="2" t="s">
        <v>8414</v>
      </c>
      <c r="G3307" s="54">
        <f t="shared" si="1541"/>
        <v>6.3</v>
      </c>
      <c r="H3307" s="20">
        <f t="shared" si="1542"/>
        <v>0.13905219999999999</v>
      </c>
      <c r="I3307" s="14" t="s">
        <v>18369</v>
      </c>
      <c r="J3307" s="14" t="s">
        <v>13400</v>
      </c>
      <c r="K3307" s="14" t="s">
        <v>23333</v>
      </c>
      <c r="L3307" s="14" t="s">
        <v>28287</v>
      </c>
      <c r="M3307" s="28">
        <f t="shared" si="1543"/>
        <v>14</v>
      </c>
      <c r="N3307" s="46">
        <f t="shared" si="1522"/>
        <v>5.6</v>
      </c>
      <c r="O3307" s="17">
        <f t="shared" si="1523"/>
        <v>2.4000000000000004</v>
      </c>
      <c r="P3307" s="17">
        <f t="shared" si="1523"/>
        <v>1</v>
      </c>
      <c r="Q3307" s="124">
        <f t="shared" si="1524"/>
        <v>2.4000000000000004</v>
      </c>
      <c r="R3307" s="26">
        <f t="shared" si="1525"/>
        <v>2.8000000000000003</v>
      </c>
      <c r="S3307" s="2" t="s">
        <v>33262</v>
      </c>
      <c r="T3307" s="2" t="s">
        <v>38240</v>
      </c>
      <c r="U3307" s="24">
        <f t="shared" si="1526"/>
        <v>480.8</v>
      </c>
      <c r="V3307" s="66">
        <f t="shared" si="1526"/>
        <v>291.3</v>
      </c>
      <c r="W3307" s="54">
        <f t="shared" si="1527"/>
        <v>0.63</v>
      </c>
      <c r="X3307" s="143">
        <f t="shared" si="1528"/>
        <v>480.8</v>
      </c>
      <c r="Y3307" s="143">
        <f t="shared" si="1529"/>
        <v>0.22600000000000001</v>
      </c>
      <c r="AD3307">
        <v>152</v>
      </c>
      <c r="AE3307">
        <v>-1</v>
      </c>
      <c r="AF3307" s="10">
        <v>37.9</v>
      </c>
      <c r="AG3307" s="10">
        <v>58.12</v>
      </c>
      <c r="AH3307" s="10">
        <f t="shared" si="1530"/>
        <v>364892.3910348434</v>
      </c>
      <c r="AI3307" s="11">
        <f t="shared" si="1518"/>
        <v>0</v>
      </c>
      <c r="AJ3307">
        <f t="shared" si="1519"/>
        <v>0</v>
      </c>
      <c r="AK3307" t="e">
        <f t="shared" si="1531"/>
        <v>#DIV/0!</v>
      </c>
      <c r="AL3307">
        <f t="shared" si="1532"/>
        <v>5.7855692160000016</v>
      </c>
      <c r="AM3307" s="5">
        <f t="shared" si="1533"/>
        <v>1.2600000000000002</v>
      </c>
      <c r="AN3307">
        <v>0</v>
      </c>
      <c r="AO3307" s="72">
        <f t="shared" si="1534"/>
        <v>2.8000000000000003</v>
      </c>
      <c r="AP3307" s="72">
        <f t="shared" si="1535"/>
        <v>2.4000000000000004</v>
      </c>
      <c r="AQ3307" s="72">
        <f t="shared" si="1536"/>
        <v>2.6</v>
      </c>
      <c r="AR3307" s="71" t="e">
        <f t="shared" si="1537"/>
        <v>#DIV/0!</v>
      </c>
      <c r="BA3307">
        <f t="shared" si="1538"/>
        <v>208</v>
      </c>
      <c r="BB3307" s="91" t="e">
        <f t="shared" si="1539"/>
        <v>#DIV/0!</v>
      </c>
    </row>
    <row r="3308" spans="1:54">
      <c r="A3308" s="2" t="s">
        <v>3425</v>
      </c>
      <c r="B3308" s="7" t="s">
        <v>43251</v>
      </c>
      <c r="C3308" s="17">
        <f t="shared" si="1520"/>
        <v>9.4</v>
      </c>
      <c r="D3308" s="28">
        <f t="shared" si="1521"/>
        <v>81</v>
      </c>
      <c r="E3308" s="8">
        <f t="shared" si="1540"/>
        <v>7</v>
      </c>
      <c r="F3308" s="2" t="s">
        <v>8415</v>
      </c>
      <c r="G3308" s="54">
        <f t="shared" si="1541"/>
        <v>8.4</v>
      </c>
      <c r="H3308" s="20">
        <f t="shared" si="1542"/>
        <v>0.45496110000000001</v>
      </c>
      <c r="I3308" s="14" t="s">
        <v>18370</v>
      </c>
      <c r="J3308" s="14" t="s">
        <v>13401</v>
      </c>
      <c r="K3308" s="14" t="s">
        <v>23334</v>
      </c>
      <c r="L3308" s="14" t="s">
        <v>28288</v>
      </c>
      <c r="M3308" s="28">
        <f t="shared" si="1543"/>
        <v>10.1</v>
      </c>
      <c r="N3308" s="46">
        <f t="shared" si="1522"/>
        <v>5.8</v>
      </c>
      <c r="O3308" s="17">
        <f t="shared" si="1523"/>
        <v>1.2000000000000002</v>
      </c>
      <c r="P3308" s="17">
        <f t="shared" si="1523"/>
        <v>8.8000000000000007</v>
      </c>
      <c r="Q3308" s="124">
        <f t="shared" si="1524"/>
        <v>0.4</v>
      </c>
      <c r="R3308" s="26">
        <f t="shared" si="1525"/>
        <v>0.60000000000000009</v>
      </c>
      <c r="S3308" s="2" t="s">
        <v>33263</v>
      </c>
      <c r="T3308" s="2" t="s">
        <v>38241</v>
      </c>
      <c r="U3308" s="24">
        <f t="shared" si="1526"/>
        <v>354.1</v>
      </c>
      <c r="V3308" s="66">
        <f t="shared" si="1526"/>
        <v>300.8</v>
      </c>
      <c r="W3308" s="54">
        <f t="shared" si="1527"/>
        <v>0.84</v>
      </c>
      <c r="X3308" s="143">
        <f t="shared" si="1528"/>
        <v>354.1</v>
      </c>
      <c r="Y3308" s="143">
        <f t="shared" si="1529"/>
        <v>0.26800000000000002</v>
      </c>
      <c r="AD3308">
        <v>152</v>
      </c>
      <c r="AE3308">
        <v>-1</v>
      </c>
      <c r="AF3308" s="10">
        <v>37.9</v>
      </c>
      <c r="AG3308" s="10">
        <v>58.12</v>
      </c>
      <c r="AH3308" s="10">
        <f t="shared" si="1530"/>
        <v>354756.62124161585</v>
      </c>
      <c r="AI3308" s="11">
        <f t="shared" si="1518"/>
        <v>0</v>
      </c>
      <c r="AJ3308">
        <f t="shared" si="1519"/>
        <v>0</v>
      </c>
      <c r="AK3308" t="e">
        <f t="shared" si="1531"/>
        <v>#DIV/0!</v>
      </c>
      <c r="AL3308">
        <f t="shared" si="1532"/>
        <v>3.4533664704000016</v>
      </c>
      <c r="AM3308" s="5">
        <f t="shared" si="1533"/>
        <v>1.6800000000000002</v>
      </c>
      <c r="AN3308">
        <v>0</v>
      </c>
      <c r="AO3308" s="72">
        <f t="shared" si="1534"/>
        <v>0.60000000000000009</v>
      </c>
      <c r="AP3308" s="72">
        <f t="shared" si="1535"/>
        <v>0.4</v>
      </c>
      <c r="AQ3308" s="72">
        <f t="shared" si="1536"/>
        <v>0.4</v>
      </c>
      <c r="AR3308" s="71" t="e">
        <f t="shared" si="1537"/>
        <v>#DIV/0!</v>
      </c>
      <c r="BA3308">
        <f t="shared" si="1538"/>
        <v>81</v>
      </c>
      <c r="BB3308" s="91" t="e">
        <f t="shared" si="1539"/>
        <v>#DIV/0!</v>
      </c>
    </row>
    <row r="3309" spans="1:54">
      <c r="A3309" s="2" t="s">
        <v>3426</v>
      </c>
      <c r="B3309" s="7" t="s">
        <v>43252</v>
      </c>
      <c r="C3309" s="17">
        <f t="shared" si="1520"/>
        <v>29.6</v>
      </c>
      <c r="D3309" s="28">
        <f t="shared" si="1521"/>
        <v>155</v>
      </c>
      <c r="E3309" s="8">
        <f t="shared" si="1540"/>
        <v>17</v>
      </c>
      <c r="F3309" s="2" t="s">
        <v>8416</v>
      </c>
      <c r="G3309" s="54">
        <f t="shared" si="1541"/>
        <v>28.6</v>
      </c>
      <c r="H3309" s="20">
        <f t="shared" si="1542"/>
        <v>0.1877471</v>
      </c>
      <c r="I3309" s="14" t="s">
        <v>18371</v>
      </c>
      <c r="J3309" s="14" t="s">
        <v>13402</v>
      </c>
      <c r="K3309" s="14" t="s">
        <v>23335</v>
      </c>
      <c r="L3309" s="14" t="s">
        <v>28289</v>
      </c>
      <c r="M3309" s="28">
        <f t="shared" si="1543"/>
        <v>10.6</v>
      </c>
      <c r="N3309" s="46">
        <f t="shared" si="1522"/>
        <v>6.4</v>
      </c>
      <c r="O3309" s="17">
        <f t="shared" si="1523"/>
        <v>2</v>
      </c>
      <c r="P3309" s="17">
        <f t="shared" si="1523"/>
        <v>7.8000000000000007</v>
      </c>
      <c r="Q3309" s="124">
        <f t="shared" si="1524"/>
        <v>1.4000000000000001</v>
      </c>
      <c r="R3309" s="26">
        <f t="shared" si="1525"/>
        <v>1.8</v>
      </c>
      <c r="S3309" s="2" t="s">
        <v>33264</v>
      </c>
      <c r="T3309" s="2" t="s">
        <v>38242</v>
      </c>
      <c r="U3309" s="24">
        <f t="shared" si="1526"/>
        <v>428.1</v>
      </c>
      <c r="V3309" s="66">
        <f t="shared" si="1526"/>
        <v>408.70000000000005</v>
      </c>
      <c r="W3309" s="54">
        <f t="shared" si="1527"/>
        <v>2.86</v>
      </c>
      <c r="X3309" s="143">
        <f t="shared" si="1528"/>
        <v>428.1</v>
      </c>
      <c r="Y3309" s="143">
        <f t="shared" si="1529"/>
        <v>0.67199999999999993</v>
      </c>
      <c r="AD3309">
        <v>152</v>
      </c>
      <c r="AE3309">
        <v>-1</v>
      </c>
      <c r="AF3309" s="10">
        <v>37.9</v>
      </c>
      <c r="AG3309" s="10">
        <v>58.12</v>
      </c>
      <c r="AH3309" s="10">
        <f t="shared" si="1530"/>
        <v>163263.52004028624</v>
      </c>
      <c r="AI3309" s="11">
        <f t="shared" si="1518"/>
        <v>0</v>
      </c>
      <c r="AJ3309">
        <f t="shared" si="1519"/>
        <v>0</v>
      </c>
      <c r="AK3309" t="e">
        <f t="shared" si="1531"/>
        <v>#DIV/0!</v>
      </c>
      <c r="AL3309">
        <f t="shared" si="1532"/>
        <v>22.808061432000002</v>
      </c>
      <c r="AM3309" s="5">
        <f t="shared" si="1533"/>
        <v>5.7200000000000006</v>
      </c>
      <c r="AN3309">
        <v>0</v>
      </c>
      <c r="AO3309" s="72">
        <f t="shared" si="1534"/>
        <v>1.8</v>
      </c>
      <c r="AP3309" s="72">
        <f t="shared" si="1535"/>
        <v>1.4000000000000001</v>
      </c>
      <c r="AQ3309" s="72">
        <f t="shared" si="1536"/>
        <v>1.6</v>
      </c>
      <c r="AR3309" s="71" t="e">
        <f t="shared" si="1537"/>
        <v>#DIV/0!</v>
      </c>
      <c r="BA3309">
        <f t="shared" si="1538"/>
        <v>155</v>
      </c>
      <c r="BB3309" s="91" t="e">
        <f t="shared" si="1539"/>
        <v>#DIV/0!</v>
      </c>
    </row>
    <row r="3310" spans="1:54">
      <c r="A3310" s="2" t="s">
        <v>3427</v>
      </c>
      <c r="B3310" s="7" t="s">
        <v>43253</v>
      </c>
      <c r="C3310" s="17">
        <f t="shared" si="1520"/>
        <v>31.700000000000003</v>
      </c>
      <c r="D3310" s="28">
        <f t="shared" si="1521"/>
        <v>243</v>
      </c>
      <c r="E3310" s="8">
        <f t="shared" si="1540"/>
        <v>15</v>
      </c>
      <c r="F3310" s="2" t="s">
        <v>8417</v>
      </c>
      <c r="G3310" s="54">
        <f t="shared" si="1541"/>
        <v>30.700000000000003</v>
      </c>
      <c r="H3310" s="20">
        <f t="shared" si="1542"/>
        <v>0.63995489999999999</v>
      </c>
      <c r="I3310" s="14" t="s">
        <v>18372</v>
      </c>
      <c r="J3310" s="14" t="s">
        <v>13403</v>
      </c>
      <c r="K3310" s="14" t="s">
        <v>23336</v>
      </c>
      <c r="L3310" s="14" t="s">
        <v>28290</v>
      </c>
      <c r="M3310" s="28">
        <f t="shared" si="1543"/>
        <v>10.6</v>
      </c>
      <c r="N3310" s="46">
        <f t="shared" si="1522"/>
        <v>6</v>
      </c>
      <c r="O3310" s="17">
        <f t="shared" si="1523"/>
        <v>2.8000000000000003</v>
      </c>
      <c r="P3310" s="17">
        <f t="shared" si="1523"/>
        <v>7.8000000000000007</v>
      </c>
      <c r="Q3310" s="124">
        <f t="shared" si="1524"/>
        <v>0.8</v>
      </c>
      <c r="R3310" s="26">
        <f t="shared" si="1525"/>
        <v>2.2000000000000002</v>
      </c>
      <c r="S3310" s="2" t="s">
        <v>33265</v>
      </c>
      <c r="T3310" s="2" t="s">
        <v>38243</v>
      </c>
      <c r="U3310" s="24">
        <f t="shared" si="1526"/>
        <v>515.6</v>
      </c>
      <c r="V3310" s="66">
        <f t="shared" si="1526"/>
        <v>340.6</v>
      </c>
      <c r="W3310" s="54">
        <f t="shared" si="1527"/>
        <v>3.07</v>
      </c>
      <c r="X3310" s="143">
        <f t="shared" si="1528"/>
        <v>515.6</v>
      </c>
      <c r="Y3310" s="143">
        <f t="shared" si="1529"/>
        <v>0.71399999999999997</v>
      </c>
      <c r="AD3310">
        <v>152</v>
      </c>
      <c r="AE3310">
        <v>-1</v>
      </c>
      <c r="AF3310" s="10">
        <v>37.9</v>
      </c>
      <c r="AG3310" s="10">
        <v>58.12</v>
      </c>
      <c r="AH3310" s="10">
        <f t="shared" si="1530"/>
        <v>305940.50799224048</v>
      </c>
      <c r="AI3310" s="11">
        <f t="shared" si="1518"/>
        <v>0</v>
      </c>
      <c r="AJ3310">
        <f t="shared" si="1519"/>
        <v>0</v>
      </c>
      <c r="AK3310" t="e">
        <f t="shared" si="1531"/>
        <v>#DIV/0!</v>
      </c>
      <c r="AL3310">
        <f t="shared" si="1532"/>
        <v>17.299446964800005</v>
      </c>
      <c r="AM3310" s="5">
        <f t="shared" si="1533"/>
        <v>6.1400000000000006</v>
      </c>
      <c r="AN3310">
        <v>0</v>
      </c>
      <c r="AO3310" s="72">
        <f t="shared" si="1534"/>
        <v>2.2000000000000002</v>
      </c>
      <c r="AP3310" s="72">
        <f t="shared" si="1535"/>
        <v>0.8</v>
      </c>
      <c r="AQ3310" s="72">
        <f t="shared" si="1536"/>
        <v>0.8</v>
      </c>
      <c r="AR3310" s="71" t="e">
        <f t="shared" si="1537"/>
        <v>#DIV/0!</v>
      </c>
      <c r="BA3310">
        <f t="shared" si="1538"/>
        <v>243</v>
      </c>
      <c r="BB3310" s="91" t="e">
        <f t="shared" si="1539"/>
        <v>#DIV/0!</v>
      </c>
    </row>
    <row r="3311" spans="1:54">
      <c r="A3311" s="2" t="s">
        <v>3428</v>
      </c>
      <c r="B3311" s="7" t="s">
        <v>43254</v>
      </c>
      <c r="C3311" s="17">
        <f t="shared" si="1520"/>
        <v>7.3000000000000007</v>
      </c>
      <c r="D3311" s="28">
        <f t="shared" si="1521"/>
        <v>102</v>
      </c>
      <c r="E3311" s="8">
        <f t="shared" si="1540"/>
        <v>16</v>
      </c>
      <c r="F3311" s="2" t="s">
        <v>8418</v>
      </c>
      <c r="G3311" s="54">
        <f t="shared" si="1541"/>
        <v>6.3999999999999995</v>
      </c>
      <c r="H3311" s="20">
        <f t="shared" si="1542"/>
        <v>0.60884680000000002</v>
      </c>
      <c r="I3311" s="14" t="s">
        <v>18373</v>
      </c>
      <c r="J3311" s="14" t="s">
        <v>13404</v>
      </c>
      <c r="K3311" s="14" t="s">
        <v>23337</v>
      </c>
      <c r="L3311" s="14" t="s">
        <v>28291</v>
      </c>
      <c r="M3311" s="28">
        <f t="shared" si="1543"/>
        <v>9.5</v>
      </c>
      <c r="N3311" s="46">
        <f t="shared" si="1522"/>
        <v>5.6</v>
      </c>
      <c r="O3311" s="17">
        <f t="shared" si="1523"/>
        <v>2.6</v>
      </c>
      <c r="P3311" s="17">
        <f t="shared" si="1523"/>
        <v>10</v>
      </c>
      <c r="Q3311" s="124">
        <f t="shared" si="1524"/>
        <v>1</v>
      </c>
      <c r="R3311" s="26">
        <f t="shared" si="1525"/>
        <v>2.8000000000000003</v>
      </c>
      <c r="S3311" s="2" t="s">
        <v>33266</v>
      </c>
      <c r="T3311" s="2" t="s">
        <v>38244</v>
      </c>
      <c r="U3311" s="24">
        <f t="shared" si="1526"/>
        <v>375</v>
      </c>
      <c r="V3311" s="66">
        <f t="shared" si="1526"/>
        <v>418.6</v>
      </c>
      <c r="W3311" s="54">
        <f t="shared" si="1527"/>
        <v>0.64</v>
      </c>
      <c r="X3311" s="143">
        <f t="shared" si="1528"/>
        <v>375</v>
      </c>
      <c r="Y3311" s="143">
        <f t="shared" si="1529"/>
        <v>0.22800000000000001</v>
      </c>
      <c r="AD3311">
        <v>152</v>
      </c>
      <c r="AE3311">
        <v>-1</v>
      </c>
      <c r="AF3311" s="10">
        <v>37.9</v>
      </c>
      <c r="AG3311" s="10">
        <v>58.12</v>
      </c>
      <c r="AH3311" s="10">
        <f t="shared" si="1530"/>
        <v>114328.52330807708</v>
      </c>
      <c r="AI3311" s="11">
        <f t="shared" si="1518"/>
        <v>0</v>
      </c>
      <c r="AJ3311">
        <f t="shared" si="1519"/>
        <v>0</v>
      </c>
      <c r="AK3311" t="e">
        <f t="shared" si="1531"/>
        <v>#DIV/0!</v>
      </c>
      <c r="AL3311">
        <f t="shared" si="1532"/>
        <v>28.475952960000001</v>
      </c>
      <c r="AM3311" s="5">
        <f t="shared" si="1533"/>
        <v>1.2600000000000002</v>
      </c>
      <c r="AN3311">
        <v>0</v>
      </c>
      <c r="AO3311" s="72">
        <f t="shared" si="1534"/>
        <v>2.8000000000000003</v>
      </c>
      <c r="AP3311" s="72">
        <f t="shared" si="1535"/>
        <v>1</v>
      </c>
      <c r="AQ3311" s="72">
        <f t="shared" si="1536"/>
        <v>1.2000000000000002</v>
      </c>
      <c r="AR3311" s="71" t="e">
        <f t="shared" si="1537"/>
        <v>#DIV/0!</v>
      </c>
      <c r="BA3311">
        <f t="shared" si="1538"/>
        <v>102</v>
      </c>
      <c r="BB3311" s="91" t="e">
        <f t="shared" si="1539"/>
        <v>#DIV/0!</v>
      </c>
    </row>
    <row r="3312" spans="1:54">
      <c r="A3312" s="2" t="s">
        <v>3429</v>
      </c>
      <c r="B3312" s="7" t="s">
        <v>43255</v>
      </c>
      <c r="C3312" s="17">
        <f t="shared" si="1520"/>
        <v>30.200000000000003</v>
      </c>
      <c r="D3312" s="28">
        <f t="shared" si="1521"/>
        <v>78</v>
      </c>
      <c r="E3312" s="8">
        <f t="shared" si="1540"/>
        <v>7</v>
      </c>
      <c r="F3312" s="2" t="s">
        <v>8419</v>
      </c>
      <c r="G3312" s="54">
        <f t="shared" si="1541"/>
        <v>29.200000000000003</v>
      </c>
      <c r="H3312" s="20">
        <f t="shared" si="1542"/>
        <v>0.66993979999999997</v>
      </c>
      <c r="I3312" s="14" t="s">
        <v>18374</v>
      </c>
      <c r="J3312" s="14" t="s">
        <v>13405</v>
      </c>
      <c r="K3312" s="14" t="s">
        <v>23338</v>
      </c>
      <c r="L3312" s="14" t="s">
        <v>28292</v>
      </c>
      <c r="M3312" s="28">
        <f t="shared" si="1543"/>
        <v>12.9</v>
      </c>
      <c r="N3312" s="46">
        <f t="shared" si="1522"/>
        <v>6.8</v>
      </c>
      <c r="O3312" s="17">
        <f t="shared" si="1523"/>
        <v>1.4000000000000001</v>
      </c>
      <c r="P3312" s="17">
        <f t="shared" si="1523"/>
        <v>3.2</v>
      </c>
      <c r="Q3312" s="124">
        <f t="shared" si="1524"/>
        <v>0.4</v>
      </c>
      <c r="R3312" s="26">
        <f t="shared" si="1525"/>
        <v>1</v>
      </c>
      <c r="S3312" s="2" t="s">
        <v>33267</v>
      </c>
      <c r="T3312" s="2" t="s">
        <v>38245</v>
      </c>
      <c r="U3312" s="24">
        <f t="shared" si="1526"/>
        <v>351.20000000000005</v>
      </c>
      <c r="V3312" s="66">
        <f t="shared" si="1526"/>
        <v>419.1</v>
      </c>
      <c r="W3312" s="54">
        <f t="shared" si="1527"/>
        <v>2.92</v>
      </c>
      <c r="X3312" s="143">
        <f t="shared" si="1528"/>
        <v>351.20000000000005</v>
      </c>
      <c r="Y3312" s="143">
        <f t="shared" si="1529"/>
        <v>0.68399999999999994</v>
      </c>
      <c r="AD3312">
        <v>152</v>
      </c>
      <c r="AE3312">
        <v>-1</v>
      </c>
      <c r="AF3312" s="10">
        <v>37.9</v>
      </c>
      <c r="AG3312" s="10">
        <v>58.12</v>
      </c>
      <c r="AH3312" s="10">
        <f t="shared" si="1530"/>
        <v>111021.66966873109</v>
      </c>
      <c r="AI3312" s="11">
        <f t="shared" si="1518"/>
        <v>0</v>
      </c>
      <c r="AJ3312">
        <f t="shared" si="1519"/>
        <v>0</v>
      </c>
      <c r="AK3312" t="e">
        <f t="shared" si="1531"/>
        <v>#DIV/0!</v>
      </c>
      <c r="AL3312">
        <f t="shared" si="1532"/>
        <v>1.4786696960000003</v>
      </c>
      <c r="AM3312" s="5">
        <f t="shared" si="1533"/>
        <v>5.8400000000000007</v>
      </c>
      <c r="AN3312">
        <v>0</v>
      </c>
      <c r="AO3312" s="72">
        <f t="shared" si="1534"/>
        <v>1</v>
      </c>
      <c r="AP3312" s="72">
        <f t="shared" si="1535"/>
        <v>0.4</v>
      </c>
      <c r="AQ3312" s="72">
        <f t="shared" si="1536"/>
        <v>0.4</v>
      </c>
      <c r="AR3312" s="71" t="e">
        <f t="shared" si="1537"/>
        <v>#DIV/0!</v>
      </c>
      <c r="BA3312">
        <f t="shared" si="1538"/>
        <v>78</v>
      </c>
      <c r="BB3312" s="91" t="e">
        <f t="shared" si="1539"/>
        <v>#DIV/0!</v>
      </c>
    </row>
    <row r="3313" spans="1:54">
      <c r="A3313" s="2" t="s">
        <v>3430</v>
      </c>
      <c r="B3313" s="7" t="s">
        <v>43256</v>
      </c>
      <c r="C3313" s="17">
        <f t="shared" si="1520"/>
        <v>7.6000000000000005</v>
      </c>
      <c r="D3313" s="28">
        <f t="shared" si="1521"/>
        <v>241</v>
      </c>
      <c r="E3313" s="8">
        <f t="shared" si="1540"/>
        <v>5</v>
      </c>
      <c r="F3313" s="2" t="s">
        <v>8420</v>
      </c>
      <c r="G3313" s="54">
        <f t="shared" si="1541"/>
        <v>6.6</v>
      </c>
      <c r="H3313" s="20">
        <f t="shared" si="1542"/>
        <v>0.77933070000000004</v>
      </c>
      <c r="I3313" s="14" t="s">
        <v>18375</v>
      </c>
      <c r="J3313" s="14" t="s">
        <v>13406</v>
      </c>
      <c r="K3313" s="14" t="s">
        <v>23339</v>
      </c>
      <c r="L3313" s="14" t="s">
        <v>28293</v>
      </c>
      <c r="M3313" s="28">
        <f t="shared" si="1543"/>
        <v>12.1</v>
      </c>
      <c r="N3313" s="46">
        <f t="shared" si="1522"/>
        <v>5.8</v>
      </c>
      <c r="O3313" s="17">
        <f t="shared" si="1523"/>
        <v>1.2000000000000002</v>
      </c>
      <c r="P3313" s="17">
        <f t="shared" si="1523"/>
        <v>4.8000000000000007</v>
      </c>
      <c r="Q3313" s="124">
        <f t="shared" si="1524"/>
        <v>0.2</v>
      </c>
      <c r="R3313" s="26">
        <f t="shared" si="1525"/>
        <v>1.2000000000000002</v>
      </c>
      <c r="S3313" s="2" t="s">
        <v>33268</v>
      </c>
      <c r="T3313" s="2" t="s">
        <v>38246</v>
      </c>
      <c r="U3313" s="24">
        <f t="shared" si="1526"/>
        <v>514</v>
      </c>
      <c r="V3313" s="66">
        <f t="shared" si="1526"/>
        <v>409.40000000000003</v>
      </c>
      <c r="W3313" s="54">
        <f t="shared" si="1527"/>
        <v>0.66</v>
      </c>
      <c r="X3313" s="143">
        <f t="shared" si="1528"/>
        <v>514</v>
      </c>
      <c r="Y3313" s="143">
        <f t="shared" si="1529"/>
        <v>0.23200000000000001</v>
      </c>
      <c r="AD3313">
        <v>152</v>
      </c>
      <c r="AE3313">
        <v>-1</v>
      </c>
      <c r="AF3313" s="10">
        <v>37.9</v>
      </c>
      <c r="AG3313" s="10">
        <v>58.12</v>
      </c>
      <c r="AH3313" s="10">
        <f t="shared" si="1530"/>
        <v>160383.2801928329</v>
      </c>
      <c r="AI3313" s="11">
        <f t="shared" si="1518"/>
        <v>0</v>
      </c>
      <c r="AJ3313">
        <f t="shared" si="1519"/>
        <v>0</v>
      </c>
      <c r="AK3313" t="e">
        <f t="shared" si="1531"/>
        <v>#DIV/0!</v>
      </c>
      <c r="AL3313">
        <f t="shared" si="1532"/>
        <v>1.5252662016000005</v>
      </c>
      <c r="AM3313" s="5">
        <f t="shared" si="1533"/>
        <v>1.32</v>
      </c>
      <c r="AN3313">
        <v>0</v>
      </c>
      <c r="AO3313" s="72">
        <f t="shared" si="1534"/>
        <v>1.2000000000000002</v>
      </c>
      <c r="AP3313" s="72">
        <f t="shared" si="1535"/>
        <v>0.2</v>
      </c>
      <c r="AQ3313" s="72">
        <f t="shared" si="1536"/>
        <v>0.4</v>
      </c>
      <c r="AR3313" s="71" t="e">
        <f t="shared" si="1537"/>
        <v>#DIV/0!</v>
      </c>
      <c r="BA3313">
        <f t="shared" si="1538"/>
        <v>241</v>
      </c>
      <c r="BB3313" s="91" t="e">
        <f t="shared" si="1539"/>
        <v>#DIV/0!</v>
      </c>
    </row>
    <row r="3314" spans="1:54">
      <c r="A3314" s="2" t="s">
        <v>3431</v>
      </c>
      <c r="B3314" s="7" t="s">
        <v>43257</v>
      </c>
      <c r="C3314" s="17">
        <f t="shared" si="1520"/>
        <v>26.700000000000003</v>
      </c>
      <c r="D3314" s="28">
        <f t="shared" si="1521"/>
        <v>150</v>
      </c>
      <c r="E3314" s="8">
        <f t="shared" si="1540"/>
        <v>14</v>
      </c>
      <c r="F3314" s="2" t="s">
        <v>8421</v>
      </c>
      <c r="G3314" s="54">
        <f t="shared" si="1541"/>
        <v>25.700000000000003</v>
      </c>
      <c r="H3314" s="20">
        <f t="shared" si="1542"/>
        <v>0.2087118</v>
      </c>
      <c r="I3314" s="14" t="s">
        <v>18376</v>
      </c>
      <c r="J3314" s="14" t="s">
        <v>13407</v>
      </c>
      <c r="K3314" s="14" t="s">
        <v>23340</v>
      </c>
      <c r="L3314" s="14" t="s">
        <v>28294</v>
      </c>
      <c r="M3314" s="28">
        <f t="shared" si="1543"/>
        <v>13.3</v>
      </c>
      <c r="N3314" s="46">
        <f t="shared" si="1522"/>
        <v>5</v>
      </c>
      <c r="O3314" s="17">
        <f t="shared" si="1523"/>
        <v>1.6</v>
      </c>
      <c r="P3314" s="17">
        <f t="shared" si="1523"/>
        <v>2.4000000000000004</v>
      </c>
      <c r="Q3314" s="124">
        <f t="shared" si="1524"/>
        <v>1.2000000000000002</v>
      </c>
      <c r="R3314" s="26">
        <f t="shared" si="1525"/>
        <v>1.6</v>
      </c>
      <c r="S3314" s="2" t="s">
        <v>33269</v>
      </c>
      <c r="T3314" s="2" t="s">
        <v>38247</v>
      </c>
      <c r="U3314" s="24">
        <f t="shared" si="1526"/>
        <v>423.5</v>
      </c>
      <c r="V3314" s="66">
        <f t="shared" si="1526"/>
        <v>403.6</v>
      </c>
      <c r="W3314" s="54">
        <f t="shared" si="1527"/>
        <v>2.57</v>
      </c>
      <c r="X3314" s="143">
        <f t="shared" si="1528"/>
        <v>423.5</v>
      </c>
      <c r="Y3314" s="143">
        <f t="shared" si="1529"/>
        <v>0.61399999999999999</v>
      </c>
      <c r="AD3314">
        <v>152</v>
      </c>
      <c r="AE3314">
        <v>-1</v>
      </c>
      <c r="AF3314" s="10">
        <v>37.9</v>
      </c>
      <c r="AG3314" s="10">
        <v>58.12</v>
      </c>
      <c r="AH3314" s="10">
        <f t="shared" si="1530"/>
        <v>180999.88422274721</v>
      </c>
      <c r="AI3314" s="11">
        <f t="shared" si="1518"/>
        <v>0</v>
      </c>
      <c r="AJ3314">
        <f t="shared" si="1519"/>
        <v>0</v>
      </c>
      <c r="AK3314" t="e">
        <f t="shared" si="1531"/>
        <v>#DIV/0!</v>
      </c>
      <c r="AL3314">
        <f t="shared" si="1532"/>
        <v>4.8616747008000019</v>
      </c>
      <c r="AM3314" s="5">
        <f t="shared" si="1533"/>
        <v>5.1400000000000006</v>
      </c>
      <c r="AN3314">
        <v>0</v>
      </c>
      <c r="AO3314" s="72">
        <f t="shared" si="1534"/>
        <v>1.6</v>
      </c>
      <c r="AP3314" s="72">
        <f t="shared" si="1535"/>
        <v>1.2000000000000002</v>
      </c>
      <c r="AQ3314" s="72">
        <f t="shared" si="1536"/>
        <v>1.4000000000000001</v>
      </c>
      <c r="AR3314" s="71" t="e">
        <f t="shared" si="1537"/>
        <v>#DIV/0!</v>
      </c>
      <c r="BA3314">
        <f t="shared" si="1538"/>
        <v>150</v>
      </c>
      <c r="BB3314" s="91" t="e">
        <f t="shared" si="1539"/>
        <v>#DIV/0!</v>
      </c>
    </row>
    <row r="3315" spans="1:54">
      <c r="A3315" s="2" t="s">
        <v>3432</v>
      </c>
      <c r="B3315" s="7" t="s">
        <v>43258</v>
      </c>
      <c r="C3315" s="17">
        <f t="shared" si="1520"/>
        <v>15.600000000000001</v>
      </c>
      <c r="D3315" s="28">
        <f t="shared" si="1521"/>
        <v>233</v>
      </c>
      <c r="E3315" s="8">
        <f t="shared" si="1540"/>
        <v>8</v>
      </c>
      <c r="F3315" s="2" t="s">
        <v>8422</v>
      </c>
      <c r="G3315" s="54">
        <f t="shared" si="1541"/>
        <v>14.6</v>
      </c>
      <c r="H3315" s="20">
        <f t="shared" si="1542"/>
        <v>0.33237290000000003</v>
      </c>
      <c r="I3315" s="14" t="s">
        <v>18377</v>
      </c>
      <c r="J3315" s="14" t="s">
        <v>13408</v>
      </c>
      <c r="K3315" s="14" t="s">
        <v>23341</v>
      </c>
      <c r="L3315" s="14" t="s">
        <v>28295</v>
      </c>
      <c r="M3315" s="28">
        <f t="shared" si="1543"/>
        <v>13.2</v>
      </c>
      <c r="N3315" s="46">
        <f t="shared" si="1522"/>
        <v>5.8</v>
      </c>
      <c r="O3315" s="17">
        <f t="shared" si="1523"/>
        <v>1</v>
      </c>
      <c r="P3315" s="17">
        <f t="shared" si="1523"/>
        <v>2.6</v>
      </c>
      <c r="Q3315" s="124">
        <f t="shared" si="1524"/>
        <v>0.60000000000000009</v>
      </c>
      <c r="R3315" s="26">
        <f t="shared" si="1525"/>
        <v>0.8</v>
      </c>
      <c r="S3315" s="2" t="s">
        <v>33270</v>
      </c>
      <c r="T3315" s="2" t="s">
        <v>38248</v>
      </c>
      <c r="U3315" s="24">
        <f t="shared" si="1526"/>
        <v>506.3</v>
      </c>
      <c r="V3315" s="66">
        <f t="shared" si="1526"/>
        <v>311.40000000000003</v>
      </c>
      <c r="W3315" s="54">
        <f t="shared" si="1527"/>
        <v>1.46</v>
      </c>
      <c r="X3315" s="143">
        <f t="shared" si="1528"/>
        <v>506.3</v>
      </c>
      <c r="Y3315" s="143">
        <f t="shared" si="1529"/>
        <v>0.39200000000000002</v>
      </c>
      <c r="AD3315">
        <v>152</v>
      </c>
      <c r="AE3315">
        <v>-1</v>
      </c>
      <c r="AF3315" s="10">
        <v>37.9</v>
      </c>
      <c r="AG3315" s="10">
        <v>58.12</v>
      </c>
      <c r="AH3315" s="10">
        <f t="shared" si="1530"/>
        <v>342807.15135685622</v>
      </c>
      <c r="AI3315" s="11">
        <f t="shared" si="1518"/>
        <v>0</v>
      </c>
      <c r="AJ3315">
        <f t="shared" si="1519"/>
        <v>0</v>
      </c>
      <c r="AK3315" t="e">
        <f t="shared" si="1531"/>
        <v>#DIV/0!</v>
      </c>
      <c r="AL3315">
        <f t="shared" si="1532"/>
        <v>1.3886643680000001</v>
      </c>
      <c r="AM3315" s="5">
        <f t="shared" si="1533"/>
        <v>2.9200000000000004</v>
      </c>
      <c r="AN3315">
        <v>0</v>
      </c>
      <c r="AO3315" s="72">
        <f t="shared" si="1534"/>
        <v>0.8</v>
      </c>
      <c r="AP3315" s="72">
        <f t="shared" si="1535"/>
        <v>0.60000000000000009</v>
      </c>
      <c r="AQ3315" s="72">
        <f t="shared" si="1536"/>
        <v>0.60000000000000009</v>
      </c>
      <c r="AR3315" s="71" t="e">
        <f t="shared" si="1537"/>
        <v>#DIV/0!</v>
      </c>
      <c r="BA3315">
        <f t="shared" si="1538"/>
        <v>233</v>
      </c>
      <c r="BB3315" s="91" t="e">
        <f t="shared" si="1539"/>
        <v>#DIV/0!</v>
      </c>
    </row>
    <row r="3316" spans="1:54">
      <c r="A3316" s="2" t="s">
        <v>3433</v>
      </c>
      <c r="B3316" s="7" t="s">
        <v>43259</v>
      </c>
      <c r="C3316" s="17">
        <f t="shared" si="1520"/>
        <v>6.7</v>
      </c>
      <c r="D3316" s="28">
        <f t="shared" si="1521"/>
        <v>235</v>
      </c>
      <c r="E3316" s="8">
        <f t="shared" si="1540"/>
        <v>7</v>
      </c>
      <c r="F3316" s="2" t="s">
        <v>8423</v>
      </c>
      <c r="G3316" s="54">
        <f t="shared" si="1541"/>
        <v>5.6999999999999993</v>
      </c>
      <c r="H3316" s="20">
        <f t="shared" si="1542"/>
        <v>0.45381839999999996</v>
      </c>
      <c r="I3316" s="14" t="s">
        <v>18378</v>
      </c>
      <c r="J3316" s="14" t="s">
        <v>13409</v>
      </c>
      <c r="K3316" s="14" t="s">
        <v>23342</v>
      </c>
      <c r="L3316" s="14" t="s">
        <v>28296</v>
      </c>
      <c r="M3316" s="28">
        <f t="shared" si="1543"/>
        <v>13.8</v>
      </c>
      <c r="N3316" s="46">
        <f t="shared" si="1522"/>
        <v>6.8</v>
      </c>
      <c r="O3316" s="17">
        <f t="shared" si="1523"/>
        <v>1.4000000000000001</v>
      </c>
      <c r="P3316" s="17">
        <f t="shared" si="1523"/>
        <v>1.4000000000000001</v>
      </c>
      <c r="Q3316" s="124">
        <f t="shared" si="1524"/>
        <v>0.4</v>
      </c>
      <c r="R3316" s="26">
        <f t="shared" si="1525"/>
        <v>0.60000000000000009</v>
      </c>
      <c r="S3316" s="2" t="s">
        <v>33271</v>
      </c>
      <c r="T3316" s="2" t="s">
        <v>38249</v>
      </c>
      <c r="U3316" s="24">
        <f t="shared" si="1526"/>
        <v>508.5</v>
      </c>
      <c r="V3316" s="66">
        <f t="shared" si="1526"/>
        <v>338.1</v>
      </c>
      <c r="W3316" s="54">
        <f t="shared" si="1527"/>
        <v>0.57000000000000006</v>
      </c>
      <c r="X3316" s="143">
        <f t="shared" si="1528"/>
        <v>508.5</v>
      </c>
      <c r="Y3316" s="143">
        <f t="shared" si="1529"/>
        <v>0.21400000000000002</v>
      </c>
      <c r="AD3316">
        <v>152</v>
      </c>
      <c r="AE3316">
        <v>-1</v>
      </c>
      <c r="AF3316" s="10">
        <v>37.9</v>
      </c>
      <c r="AG3316" s="10">
        <v>58.12</v>
      </c>
      <c r="AH3316" s="10">
        <f t="shared" si="1530"/>
        <v>309370.23562202661</v>
      </c>
      <c r="AI3316" s="11">
        <f t="shared" si="1518"/>
        <v>0</v>
      </c>
      <c r="AJ3316">
        <f t="shared" si="1519"/>
        <v>0</v>
      </c>
      <c r="AK3316" t="e">
        <f t="shared" si="1531"/>
        <v>#DIV/0!</v>
      </c>
      <c r="AL3316">
        <f t="shared" si="1532"/>
        <v>0.6423095616000003</v>
      </c>
      <c r="AM3316" s="5">
        <f t="shared" si="1533"/>
        <v>1.1400000000000001</v>
      </c>
      <c r="AN3316">
        <v>0</v>
      </c>
      <c r="AO3316" s="72">
        <f t="shared" si="1534"/>
        <v>0.60000000000000009</v>
      </c>
      <c r="AP3316" s="72">
        <f t="shared" si="1535"/>
        <v>0.4</v>
      </c>
      <c r="AQ3316" s="72">
        <f t="shared" si="1536"/>
        <v>0.4</v>
      </c>
      <c r="AR3316" s="71" t="e">
        <f t="shared" si="1537"/>
        <v>#DIV/0!</v>
      </c>
      <c r="BA3316">
        <f t="shared" si="1538"/>
        <v>235</v>
      </c>
      <c r="BB3316" s="91" t="e">
        <f t="shared" si="1539"/>
        <v>#DIV/0!</v>
      </c>
    </row>
    <row r="3317" spans="1:54">
      <c r="A3317" s="2" t="s">
        <v>3434</v>
      </c>
      <c r="B3317" s="7" t="s">
        <v>43260</v>
      </c>
      <c r="C3317" s="17">
        <f t="shared" si="1520"/>
        <v>6.6000000000000005</v>
      </c>
      <c r="D3317" s="28">
        <f t="shared" si="1521"/>
        <v>20</v>
      </c>
      <c r="E3317" s="8">
        <f t="shared" si="1540"/>
        <v>12</v>
      </c>
      <c r="F3317" s="2" t="s">
        <v>8424</v>
      </c>
      <c r="G3317" s="54">
        <f t="shared" si="1541"/>
        <v>5.6</v>
      </c>
      <c r="H3317" s="20">
        <f t="shared" si="1542"/>
        <v>0.72804429999999998</v>
      </c>
      <c r="I3317" s="14" t="s">
        <v>18379</v>
      </c>
      <c r="J3317" s="14" t="s">
        <v>13410</v>
      </c>
      <c r="K3317" s="14" t="s">
        <v>23343</v>
      </c>
      <c r="L3317" s="14" t="s">
        <v>28297</v>
      </c>
      <c r="M3317" s="28">
        <f t="shared" si="1543"/>
        <v>13.3</v>
      </c>
      <c r="N3317" s="46">
        <f t="shared" si="1522"/>
        <v>5.4</v>
      </c>
      <c r="O3317" s="17">
        <f t="shared" si="1523"/>
        <v>2.4000000000000004</v>
      </c>
      <c r="P3317" s="17">
        <f t="shared" si="1523"/>
        <v>2.4000000000000004</v>
      </c>
      <c r="Q3317" s="124">
        <f t="shared" si="1524"/>
        <v>0.60000000000000009</v>
      </c>
      <c r="R3317" s="26">
        <f t="shared" si="1525"/>
        <v>2</v>
      </c>
      <c r="S3317" s="2" t="s">
        <v>33272</v>
      </c>
      <c r="T3317" s="2" t="s">
        <v>38250</v>
      </c>
      <c r="U3317" s="24">
        <f t="shared" si="1526"/>
        <v>293.20000000000005</v>
      </c>
      <c r="V3317" s="66">
        <f t="shared" si="1526"/>
        <v>395.6</v>
      </c>
      <c r="W3317" s="54">
        <f t="shared" si="1527"/>
        <v>0.56000000000000005</v>
      </c>
      <c r="X3317" s="143">
        <f t="shared" si="1528"/>
        <v>293.20000000000005</v>
      </c>
      <c r="Y3317" s="143">
        <f t="shared" si="1529"/>
        <v>0.21200000000000002</v>
      </c>
      <c r="AD3317">
        <v>152</v>
      </c>
      <c r="AE3317">
        <v>-1</v>
      </c>
      <c r="AF3317" s="10">
        <v>37.9</v>
      </c>
      <c r="AG3317" s="10">
        <v>58.12</v>
      </c>
      <c r="AH3317" s="10">
        <f t="shared" si="1530"/>
        <v>204324.69564344772</v>
      </c>
      <c r="AI3317" s="11">
        <f t="shared" si="1518"/>
        <v>0</v>
      </c>
      <c r="AJ3317">
        <f t="shared" si="1519"/>
        <v>0</v>
      </c>
      <c r="AK3317" t="e">
        <f t="shared" si="1531"/>
        <v>#DIV/0!</v>
      </c>
      <c r="AL3317">
        <f t="shared" si="1532"/>
        <v>3.1329296640000011</v>
      </c>
      <c r="AM3317" s="5">
        <f t="shared" si="1533"/>
        <v>1.1200000000000001</v>
      </c>
      <c r="AN3317">
        <v>0</v>
      </c>
      <c r="AO3317" s="72">
        <f t="shared" si="1534"/>
        <v>2</v>
      </c>
      <c r="AP3317" s="72">
        <f t="shared" si="1535"/>
        <v>0.60000000000000009</v>
      </c>
      <c r="AQ3317" s="72">
        <f t="shared" si="1536"/>
        <v>0.60000000000000009</v>
      </c>
      <c r="AR3317" s="71" t="e">
        <f t="shared" si="1537"/>
        <v>#DIV/0!</v>
      </c>
      <c r="BA3317">
        <f t="shared" si="1538"/>
        <v>20</v>
      </c>
      <c r="BB3317" s="91" t="e">
        <f t="shared" si="1539"/>
        <v>#DIV/0!</v>
      </c>
    </row>
    <row r="3318" spans="1:54">
      <c r="A3318" s="2" t="s">
        <v>3435</v>
      </c>
      <c r="B3318" s="7" t="s">
        <v>43261</v>
      </c>
      <c r="C3318" s="17">
        <f t="shared" si="1520"/>
        <v>36</v>
      </c>
      <c r="D3318" s="28">
        <f t="shared" si="1521"/>
        <v>22</v>
      </c>
      <c r="E3318" s="8">
        <f t="shared" si="1540"/>
        <v>11</v>
      </c>
      <c r="F3318" s="2" t="s">
        <v>8425</v>
      </c>
      <c r="G3318" s="54">
        <f t="shared" si="1541"/>
        <v>35.1</v>
      </c>
      <c r="H3318" s="20">
        <f t="shared" si="1542"/>
        <v>0.26406449999999998</v>
      </c>
      <c r="I3318" s="14" t="s">
        <v>18380</v>
      </c>
      <c r="J3318" s="14" t="s">
        <v>13411</v>
      </c>
      <c r="K3318" s="14" t="s">
        <v>23344</v>
      </c>
      <c r="L3318" s="14" t="s">
        <v>28298</v>
      </c>
      <c r="M3318" s="28">
        <f t="shared" si="1543"/>
        <v>10</v>
      </c>
      <c r="N3318" s="46">
        <f t="shared" si="1522"/>
        <v>6.8</v>
      </c>
      <c r="O3318" s="17">
        <f t="shared" si="1523"/>
        <v>2.8000000000000003</v>
      </c>
      <c r="P3318" s="17">
        <f t="shared" si="1523"/>
        <v>9</v>
      </c>
      <c r="Q3318" s="124">
        <f t="shared" si="1524"/>
        <v>0.4</v>
      </c>
      <c r="R3318" s="26">
        <f t="shared" si="1525"/>
        <v>0.60000000000000009</v>
      </c>
      <c r="S3318" s="2" t="s">
        <v>33273</v>
      </c>
      <c r="T3318" s="2" t="s">
        <v>38251</v>
      </c>
      <c r="U3318" s="24">
        <f t="shared" si="1526"/>
        <v>294.8</v>
      </c>
      <c r="V3318" s="66">
        <f t="shared" si="1526"/>
        <v>284.90000000000003</v>
      </c>
      <c r="W3318" s="54">
        <f t="shared" si="1527"/>
        <v>3.51</v>
      </c>
      <c r="X3318" s="143">
        <f t="shared" si="1528"/>
        <v>294.8</v>
      </c>
      <c r="Y3318" s="143">
        <f t="shared" si="1529"/>
        <v>0.80199999999999994</v>
      </c>
      <c r="AD3318">
        <v>152</v>
      </c>
      <c r="AE3318">
        <v>-1</v>
      </c>
      <c r="AF3318" s="10">
        <v>37.9</v>
      </c>
      <c r="AG3318" s="10">
        <v>58.12</v>
      </c>
      <c r="AH3318" s="10">
        <f t="shared" si="1530"/>
        <v>371517.53861423064</v>
      </c>
      <c r="AI3318" s="11">
        <f t="shared" ref="AI3318:AI3381" si="1544">1-EXP(-2.63*(AA3318/AH3318)*(AD3318-AE3318)*(1-((AD3318-T3318)/(AD3318-AE3318))^0.38))</f>
        <v>0</v>
      </c>
      <c r="AJ3318">
        <f t="shared" ref="AJ3318:AJ3381" si="1545">H3318*P3318*O3318*R3318*AB3318</f>
        <v>0</v>
      </c>
      <c r="AK3318" t="e">
        <f t="shared" si="1531"/>
        <v>#DIV/0!</v>
      </c>
      <c r="AL3318">
        <f t="shared" si="1532"/>
        <v>11.127344760000003</v>
      </c>
      <c r="AM3318" s="5">
        <f t="shared" si="1533"/>
        <v>7</v>
      </c>
      <c r="AN3318">
        <v>0</v>
      </c>
      <c r="AO3318" s="72">
        <f t="shared" si="1534"/>
        <v>0.60000000000000009</v>
      </c>
      <c r="AP3318" s="72">
        <f t="shared" si="1535"/>
        <v>0.4</v>
      </c>
      <c r="AQ3318" s="72">
        <f t="shared" si="1536"/>
        <v>0.60000000000000009</v>
      </c>
      <c r="AR3318" s="71" t="e">
        <f t="shared" si="1537"/>
        <v>#DIV/0!</v>
      </c>
      <c r="BA3318">
        <f t="shared" si="1538"/>
        <v>22</v>
      </c>
      <c r="BB3318" s="91" t="e">
        <f t="shared" si="1539"/>
        <v>#DIV/0!</v>
      </c>
    </row>
    <row r="3319" spans="1:54">
      <c r="A3319" s="2" t="s">
        <v>3436</v>
      </c>
      <c r="B3319" s="7" t="s">
        <v>43262</v>
      </c>
      <c r="C3319" s="17">
        <f t="shared" si="1520"/>
        <v>14.8</v>
      </c>
      <c r="D3319" s="28">
        <f t="shared" si="1521"/>
        <v>51</v>
      </c>
      <c r="E3319" s="8">
        <f t="shared" si="1540"/>
        <v>12</v>
      </c>
      <c r="F3319" s="2" t="s">
        <v>8426</v>
      </c>
      <c r="G3319" s="54">
        <f t="shared" si="1541"/>
        <v>13.799999999999999</v>
      </c>
      <c r="H3319" s="20">
        <f t="shared" si="1542"/>
        <v>0.4332009</v>
      </c>
      <c r="I3319" s="14" t="s">
        <v>18381</v>
      </c>
      <c r="J3319" s="14" t="s">
        <v>13412</v>
      </c>
      <c r="K3319" s="14" t="s">
        <v>23345</v>
      </c>
      <c r="L3319" s="14" t="s">
        <v>28299</v>
      </c>
      <c r="M3319" s="28">
        <f t="shared" si="1543"/>
        <v>9.6999999999999993</v>
      </c>
      <c r="N3319" s="46">
        <f t="shared" si="1522"/>
        <v>5.6</v>
      </c>
      <c r="O3319" s="17">
        <f t="shared" si="1523"/>
        <v>1.4000000000000001</v>
      </c>
      <c r="P3319" s="17">
        <f t="shared" si="1523"/>
        <v>9.6000000000000014</v>
      </c>
      <c r="Q3319" s="124">
        <f t="shared" si="1524"/>
        <v>1</v>
      </c>
      <c r="R3319" s="26">
        <f t="shared" si="1525"/>
        <v>1.8</v>
      </c>
      <c r="S3319" s="2" t="s">
        <v>33274</v>
      </c>
      <c r="T3319" s="2" t="s">
        <v>38252</v>
      </c>
      <c r="U3319" s="24">
        <f t="shared" si="1526"/>
        <v>323.60000000000002</v>
      </c>
      <c r="V3319" s="66">
        <f t="shared" si="1526"/>
        <v>371.1</v>
      </c>
      <c r="W3319" s="54">
        <f t="shared" si="1527"/>
        <v>1.3800000000000001</v>
      </c>
      <c r="X3319" s="143">
        <f t="shared" si="1528"/>
        <v>323.60000000000002</v>
      </c>
      <c r="Y3319" s="143">
        <f t="shared" si="1529"/>
        <v>0.376</v>
      </c>
      <c r="AD3319">
        <v>152</v>
      </c>
      <c r="AE3319">
        <v>-1</v>
      </c>
      <c r="AF3319" s="10">
        <v>37.9</v>
      </c>
      <c r="AG3319" s="10">
        <v>58.12</v>
      </c>
      <c r="AH3319" s="10">
        <f t="shared" si="1530"/>
        <v>257803.61285230354</v>
      </c>
      <c r="AI3319" s="11">
        <f t="shared" si="1544"/>
        <v>0</v>
      </c>
      <c r="AJ3319">
        <f t="shared" si="1545"/>
        <v>0</v>
      </c>
      <c r="AK3319" t="e">
        <f t="shared" si="1531"/>
        <v>#DIV/0!</v>
      </c>
      <c r="AL3319">
        <f t="shared" si="1532"/>
        <v>13.712003827200006</v>
      </c>
      <c r="AM3319" s="5">
        <f t="shared" si="1533"/>
        <v>2.7600000000000002</v>
      </c>
      <c r="AN3319">
        <v>0</v>
      </c>
      <c r="AO3319" s="72">
        <f t="shared" si="1534"/>
        <v>1.8</v>
      </c>
      <c r="AP3319" s="72">
        <f t="shared" si="1535"/>
        <v>1</v>
      </c>
      <c r="AQ3319" s="72">
        <f t="shared" si="1536"/>
        <v>1.2000000000000002</v>
      </c>
      <c r="AR3319" s="71" t="e">
        <f t="shared" si="1537"/>
        <v>#DIV/0!</v>
      </c>
      <c r="BA3319">
        <f t="shared" si="1538"/>
        <v>51</v>
      </c>
      <c r="BB3319" s="91" t="e">
        <f t="shared" si="1539"/>
        <v>#DIV/0!</v>
      </c>
    </row>
    <row r="3320" spans="1:54">
      <c r="A3320" s="2" t="s">
        <v>3437</v>
      </c>
      <c r="B3320" s="7" t="s">
        <v>43263</v>
      </c>
      <c r="C3320" s="17">
        <f t="shared" si="1520"/>
        <v>13.5</v>
      </c>
      <c r="D3320" s="28">
        <f t="shared" si="1521"/>
        <v>150</v>
      </c>
      <c r="E3320" s="8">
        <f t="shared" si="1540"/>
        <v>11</v>
      </c>
      <c r="F3320" s="2" t="s">
        <v>8427</v>
      </c>
      <c r="G3320" s="54">
        <f t="shared" si="1541"/>
        <v>12.6</v>
      </c>
      <c r="H3320" s="20">
        <f t="shared" si="1542"/>
        <v>0.40784709999999996</v>
      </c>
      <c r="I3320" s="14" t="s">
        <v>18382</v>
      </c>
      <c r="J3320" s="14" t="s">
        <v>13413</v>
      </c>
      <c r="K3320" s="14" t="s">
        <v>23346</v>
      </c>
      <c r="L3320" s="14" t="s">
        <v>28300</v>
      </c>
      <c r="M3320" s="28">
        <f t="shared" si="1543"/>
        <v>13.4</v>
      </c>
      <c r="N3320" s="46">
        <f t="shared" si="1522"/>
        <v>5.6</v>
      </c>
      <c r="O3320" s="17">
        <f t="shared" si="1523"/>
        <v>1.2000000000000002</v>
      </c>
      <c r="P3320" s="17">
        <f t="shared" si="1523"/>
        <v>2.2000000000000002</v>
      </c>
      <c r="Q3320" s="124">
        <f t="shared" si="1524"/>
        <v>1</v>
      </c>
      <c r="R3320" s="26">
        <f t="shared" si="1525"/>
        <v>1.8</v>
      </c>
      <c r="S3320" s="2" t="s">
        <v>33275</v>
      </c>
      <c r="T3320" s="2" t="s">
        <v>38253</v>
      </c>
      <c r="U3320" s="24">
        <f t="shared" si="1526"/>
        <v>423.5</v>
      </c>
      <c r="V3320" s="66">
        <f t="shared" si="1526"/>
        <v>288.70000000000005</v>
      </c>
      <c r="W3320" s="54">
        <f t="shared" si="1527"/>
        <v>1.26</v>
      </c>
      <c r="X3320" s="143">
        <f t="shared" si="1528"/>
        <v>423.5</v>
      </c>
      <c r="Y3320" s="143">
        <f t="shared" si="1529"/>
        <v>0.35199999999999998</v>
      </c>
      <c r="AD3320">
        <v>152</v>
      </c>
      <c r="AE3320">
        <v>-1</v>
      </c>
      <c r="AF3320" s="10">
        <v>37.9</v>
      </c>
      <c r="AG3320" s="10">
        <v>58.12</v>
      </c>
      <c r="AH3320" s="10">
        <f t="shared" si="1530"/>
        <v>367593.95771254681</v>
      </c>
      <c r="AI3320" s="11">
        <f t="shared" si="1544"/>
        <v>0</v>
      </c>
      <c r="AJ3320">
        <f t="shared" si="1545"/>
        <v>0</v>
      </c>
      <c r="AK3320" t="e">
        <f t="shared" si="1531"/>
        <v>#DIV/0!</v>
      </c>
      <c r="AL3320">
        <f t="shared" si="1532"/>
        <v>2.8139105808000013</v>
      </c>
      <c r="AM3320" s="5">
        <f t="shared" si="1533"/>
        <v>2.5</v>
      </c>
      <c r="AN3320">
        <v>0</v>
      </c>
      <c r="AO3320" s="72">
        <f t="shared" si="1534"/>
        <v>1.8</v>
      </c>
      <c r="AP3320" s="72">
        <f t="shared" si="1535"/>
        <v>1</v>
      </c>
      <c r="AQ3320" s="72">
        <f t="shared" si="1536"/>
        <v>1.2000000000000002</v>
      </c>
      <c r="AR3320" s="71" t="e">
        <f t="shared" si="1537"/>
        <v>#DIV/0!</v>
      </c>
      <c r="BA3320">
        <f t="shared" si="1538"/>
        <v>150</v>
      </c>
      <c r="BB3320" s="91" t="e">
        <f t="shared" si="1539"/>
        <v>#DIV/0!</v>
      </c>
    </row>
    <row r="3321" spans="1:54">
      <c r="A3321" s="2" t="s">
        <v>3438</v>
      </c>
      <c r="B3321" s="7" t="s">
        <v>43264</v>
      </c>
      <c r="C3321" s="17">
        <f t="shared" si="1520"/>
        <v>11.9</v>
      </c>
      <c r="D3321" s="28">
        <f t="shared" si="1521"/>
        <v>186</v>
      </c>
      <c r="E3321" s="8">
        <f t="shared" si="1540"/>
        <v>13</v>
      </c>
      <c r="F3321" s="2" t="s">
        <v>8428</v>
      </c>
      <c r="G3321" s="54">
        <f t="shared" si="1541"/>
        <v>11</v>
      </c>
      <c r="H3321" s="20">
        <f t="shared" si="1542"/>
        <v>0.17691880000000001</v>
      </c>
      <c r="I3321" s="14" t="s">
        <v>18383</v>
      </c>
      <c r="J3321" s="14" t="s">
        <v>13414</v>
      </c>
      <c r="K3321" s="14" t="s">
        <v>23347</v>
      </c>
      <c r="L3321" s="14" t="s">
        <v>28301</v>
      </c>
      <c r="M3321" s="28">
        <f t="shared" si="1543"/>
        <v>12.6</v>
      </c>
      <c r="N3321" s="46">
        <f t="shared" si="1522"/>
        <v>6.4</v>
      </c>
      <c r="O3321" s="17">
        <f t="shared" si="1523"/>
        <v>1.8</v>
      </c>
      <c r="P3321" s="17">
        <f t="shared" si="1523"/>
        <v>3.8000000000000003</v>
      </c>
      <c r="Q3321" s="124">
        <f t="shared" si="1524"/>
        <v>1</v>
      </c>
      <c r="R3321" s="26">
        <f t="shared" si="1525"/>
        <v>1.2000000000000002</v>
      </c>
      <c r="S3321" s="2" t="s">
        <v>33276</v>
      </c>
      <c r="T3321" s="2" t="s">
        <v>38254</v>
      </c>
      <c r="U3321" s="24">
        <f t="shared" si="1526"/>
        <v>459.20000000000005</v>
      </c>
      <c r="V3321" s="66">
        <f t="shared" si="1526"/>
        <v>346.70000000000005</v>
      </c>
      <c r="W3321" s="54">
        <f t="shared" si="1527"/>
        <v>1.1000000000000001</v>
      </c>
      <c r="X3321" s="143">
        <f t="shared" si="1528"/>
        <v>459.20000000000005</v>
      </c>
      <c r="Y3321" s="143">
        <f t="shared" si="1529"/>
        <v>0.32000000000000006</v>
      </c>
      <c r="AD3321">
        <v>152</v>
      </c>
      <c r="AE3321">
        <v>-1</v>
      </c>
      <c r="AF3321" s="10">
        <v>37.9</v>
      </c>
      <c r="AG3321" s="10">
        <v>58.12</v>
      </c>
      <c r="AH3321" s="10">
        <f t="shared" si="1530"/>
        <v>297332.8226624956</v>
      </c>
      <c r="AI3321" s="11">
        <f t="shared" si="1544"/>
        <v>0</v>
      </c>
      <c r="AJ3321">
        <f t="shared" si="1545"/>
        <v>0</v>
      </c>
      <c r="AK3321" t="e">
        <f t="shared" si="1531"/>
        <v>#DIV/0!</v>
      </c>
      <c r="AL3321">
        <f t="shared" si="1532"/>
        <v>6.7558504896000011</v>
      </c>
      <c r="AM3321" s="5">
        <f t="shared" si="1533"/>
        <v>2.1800000000000002</v>
      </c>
      <c r="AN3321">
        <v>0</v>
      </c>
      <c r="AO3321" s="72">
        <f t="shared" si="1534"/>
        <v>1.2000000000000002</v>
      </c>
      <c r="AP3321" s="72">
        <f t="shared" si="1535"/>
        <v>1</v>
      </c>
      <c r="AQ3321" s="72">
        <f t="shared" si="1536"/>
        <v>1</v>
      </c>
      <c r="AR3321" s="71" t="e">
        <f t="shared" si="1537"/>
        <v>#DIV/0!</v>
      </c>
      <c r="BA3321">
        <f t="shared" si="1538"/>
        <v>186</v>
      </c>
      <c r="BB3321" s="91" t="e">
        <f t="shared" si="1539"/>
        <v>#DIV/0!</v>
      </c>
    </row>
    <row r="3322" spans="1:54">
      <c r="A3322" s="2" t="s">
        <v>3439</v>
      </c>
      <c r="B3322" s="7" t="s">
        <v>43265</v>
      </c>
      <c r="C3322" s="17">
        <f t="shared" si="1520"/>
        <v>8.6999999999999993</v>
      </c>
      <c r="D3322" s="28">
        <f t="shared" si="1521"/>
        <v>52</v>
      </c>
      <c r="E3322" s="8">
        <f t="shared" si="1540"/>
        <v>15</v>
      </c>
      <c r="F3322" s="2" t="s">
        <v>8429</v>
      </c>
      <c r="G3322" s="54">
        <f t="shared" si="1541"/>
        <v>7.8</v>
      </c>
      <c r="H3322" s="20">
        <f t="shared" si="1542"/>
        <v>0.52294660000000004</v>
      </c>
      <c r="I3322" s="14" t="s">
        <v>18384</v>
      </c>
      <c r="J3322" s="14" t="s">
        <v>13415</v>
      </c>
      <c r="K3322" s="14" t="s">
        <v>23348</v>
      </c>
      <c r="L3322" s="14" t="s">
        <v>28302</v>
      </c>
      <c r="M3322" s="28">
        <f t="shared" si="1543"/>
        <v>12.7</v>
      </c>
      <c r="N3322" s="46">
        <f t="shared" si="1522"/>
        <v>6.6</v>
      </c>
      <c r="O3322" s="17">
        <f t="shared" si="1523"/>
        <v>1.6</v>
      </c>
      <c r="P3322" s="17">
        <f t="shared" si="1523"/>
        <v>3.6</v>
      </c>
      <c r="Q3322" s="124">
        <f t="shared" si="1524"/>
        <v>1.4000000000000001</v>
      </c>
      <c r="R3322" s="26">
        <f t="shared" si="1525"/>
        <v>3</v>
      </c>
      <c r="S3322" s="2" t="s">
        <v>33277</v>
      </c>
      <c r="T3322" s="2" t="s">
        <v>38255</v>
      </c>
      <c r="U3322" s="24">
        <f t="shared" si="1526"/>
        <v>325.5</v>
      </c>
      <c r="V3322" s="66">
        <f t="shared" si="1526"/>
        <v>404.6</v>
      </c>
      <c r="W3322" s="54">
        <f t="shared" si="1527"/>
        <v>0.78</v>
      </c>
      <c r="X3322" s="143">
        <f t="shared" si="1528"/>
        <v>325.5</v>
      </c>
      <c r="Y3322" s="143">
        <f t="shared" si="1529"/>
        <v>0.25600000000000001</v>
      </c>
      <c r="AD3322">
        <v>152</v>
      </c>
      <c r="AE3322">
        <v>-1</v>
      </c>
      <c r="AF3322" s="10">
        <v>37.9</v>
      </c>
      <c r="AG3322" s="10">
        <v>58.12</v>
      </c>
      <c r="AH3322" s="10">
        <f t="shared" si="1530"/>
        <v>177693.81923325994</v>
      </c>
      <c r="AI3322" s="11">
        <f t="shared" si="1544"/>
        <v>0</v>
      </c>
      <c r="AJ3322">
        <f t="shared" si="1545"/>
        <v>0</v>
      </c>
      <c r="AK3322" t="e">
        <f t="shared" si="1531"/>
        <v>#DIV/0!</v>
      </c>
      <c r="AL3322">
        <f t="shared" si="1532"/>
        <v>8.2434827520000002</v>
      </c>
      <c r="AM3322" s="5">
        <f t="shared" si="1533"/>
        <v>1.54</v>
      </c>
      <c r="AN3322">
        <v>0</v>
      </c>
      <c r="AO3322" s="72">
        <f t="shared" si="1534"/>
        <v>3</v>
      </c>
      <c r="AP3322" s="72">
        <f t="shared" si="1535"/>
        <v>1.4000000000000001</v>
      </c>
      <c r="AQ3322" s="72">
        <f t="shared" si="1536"/>
        <v>1.6</v>
      </c>
      <c r="AR3322" s="71" t="e">
        <f t="shared" si="1537"/>
        <v>#DIV/0!</v>
      </c>
      <c r="BA3322">
        <f t="shared" si="1538"/>
        <v>52</v>
      </c>
      <c r="BB3322" s="91" t="e">
        <f t="shared" si="1539"/>
        <v>#DIV/0!</v>
      </c>
    </row>
    <row r="3323" spans="1:54">
      <c r="A3323" s="2" t="s">
        <v>3440</v>
      </c>
      <c r="B3323" s="7" t="s">
        <v>43266</v>
      </c>
      <c r="C3323" s="17">
        <f t="shared" si="1520"/>
        <v>13.5</v>
      </c>
      <c r="D3323" s="28">
        <f t="shared" si="1521"/>
        <v>67</v>
      </c>
      <c r="E3323" s="8">
        <f t="shared" si="1540"/>
        <v>8</v>
      </c>
      <c r="F3323" s="2" t="s">
        <v>8430</v>
      </c>
      <c r="G3323" s="54">
        <f t="shared" si="1541"/>
        <v>12.6</v>
      </c>
      <c r="H3323" s="20">
        <f t="shared" si="1542"/>
        <v>0.83834549999999997</v>
      </c>
      <c r="I3323" s="14" t="s">
        <v>18385</v>
      </c>
      <c r="J3323" s="14" t="s">
        <v>13416</v>
      </c>
      <c r="K3323" s="14" t="s">
        <v>23349</v>
      </c>
      <c r="L3323" s="14" t="s">
        <v>28303</v>
      </c>
      <c r="M3323" s="28">
        <f t="shared" si="1543"/>
        <v>13.7</v>
      </c>
      <c r="N3323" s="46">
        <f t="shared" si="1522"/>
        <v>6.8</v>
      </c>
      <c r="O3323" s="17">
        <f t="shared" si="1523"/>
        <v>1.6</v>
      </c>
      <c r="P3323" s="17">
        <f t="shared" si="1523"/>
        <v>1.6</v>
      </c>
      <c r="Q3323" s="124">
        <f t="shared" si="1524"/>
        <v>0.4</v>
      </c>
      <c r="R3323" s="26">
        <f t="shared" si="1525"/>
        <v>2.2000000000000002</v>
      </c>
      <c r="S3323" s="2" t="s">
        <v>33278</v>
      </c>
      <c r="T3323" s="2" t="s">
        <v>38256</v>
      </c>
      <c r="U3323" s="24">
        <f t="shared" si="1526"/>
        <v>339.90000000000003</v>
      </c>
      <c r="V3323" s="66">
        <f t="shared" si="1526"/>
        <v>290.20000000000005</v>
      </c>
      <c r="W3323" s="54">
        <f t="shared" si="1527"/>
        <v>1.26</v>
      </c>
      <c r="X3323" s="143">
        <f t="shared" si="1528"/>
        <v>339.90000000000003</v>
      </c>
      <c r="Y3323" s="143">
        <f t="shared" si="1529"/>
        <v>0.35199999999999998</v>
      </c>
      <c r="AD3323">
        <v>152</v>
      </c>
      <c r="AE3323">
        <v>-1</v>
      </c>
      <c r="AF3323" s="10">
        <v>37.9</v>
      </c>
      <c r="AG3323" s="10">
        <v>58.12</v>
      </c>
      <c r="AH3323" s="10">
        <f t="shared" si="1530"/>
        <v>366069.19665747002</v>
      </c>
      <c r="AI3323" s="11">
        <f t="shared" si="1544"/>
        <v>0</v>
      </c>
      <c r="AJ3323">
        <f t="shared" si="1545"/>
        <v>0</v>
      </c>
      <c r="AK3323" t="e">
        <f t="shared" si="1531"/>
        <v>#DIV/0!</v>
      </c>
      <c r="AL3323">
        <f t="shared" si="1532"/>
        <v>0.91043814400000034</v>
      </c>
      <c r="AM3323" s="5">
        <f t="shared" si="1533"/>
        <v>2.5</v>
      </c>
      <c r="AN3323">
        <v>0</v>
      </c>
      <c r="AO3323" s="72">
        <f t="shared" si="1534"/>
        <v>2.2000000000000002</v>
      </c>
      <c r="AP3323" s="72">
        <f t="shared" si="1535"/>
        <v>0.4</v>
      </c>
      <c r="AQ3323" s="72">
        <f t="shared" si="1536"/>
        <v>0.4</v>
      </c>
      <c r="AR3323" s="71" t="e">
        <f t="shared" si="1537"/>
        <v>#DIV/0!</v>
      </c>
      <c r="BA3323">
        <f t="shared" si="1538"/>
        <v>67</v>
      </c>
      <c r="BB3323" s="91" t="e">
        <f t="shared" si="1539"/>
        <v>#DIV/0!</v>
      </c>
    </row>
    <row r="3324" spans="1:54">
      <c r="A3324" s="2" t="s">
        <v>3441</v>
      </c>
      <c r="B3324" s="7" t="s">
        <v>43267</v>
      </c>
      <c r="C3324" s="17">
        <f t="shared" si="1520"/>
        <v>31.400000000000002</v>
      </c>
      <c r="D3324" s="28">
        <f t="shared" si="1521"/>
        <v>117</v>
      </c>
      <c r="E3324" s="8">
        <f t="shared" si="1540"/>
        <v>8</v>
      </c>
      <c r="F3324" s="2" t="s">
        <v>8431</v>
      </c>
      <c r="G3324" s="54">
        <f t="shared" si="1541"/>
        <v>30.5</v>
      </c>
      <c r="H3324" s="20">
        <f t="shared" si="1542"/>
        <v>0.65303809999999995</v>
      </c>
      <c r="I3324" s="14" t="s">
        <v>18386</v>
      </c>
      <c r="J3324" s="14" t="s">
        <v>13417</v>
      </c>
      <c r="K3324" s="14" t="s">
        <v>23350</v>
      </c>
      <c r="L3324" s="14" t="s">
        <v>28304</v>
      </c>
      <c r="M3324" s="28">
        <f t="shared" si="1543"/>
        <v>13.6</v>
      </c>
      <c r="N3324" s="46">
        <f t="shared" si="1522"/>
        <v>5.6</v>
      </c>
      <c r="O3324" s="17">
        <f t="shared" si="1523"/>
        <v>1</v>
      </c>
      <c r="P3324" s="17">
        <f t="shared" si="1523"/>
        <v>1.8</v>
      </c>
      <c r="Q3324" s="124">
        <f t="shared" si="1524"/>
        <v>0.60000000000000009</v>
      </c>
      <c r="R3324" s="26">
        <f t="shared" si="1525"/>
        <v>1.6</v>
      </c>
      <c r="S3324" s="2" t="s">
        <v>33279</v>
      </c>
      <c r="T3324" s="2" t="s">
        <v>38257</v>
      </c>
      <c r="U3324" s="24">
        <f t="shared" si="1526"/>
        <v>390.1</v>
      </c>
      <c r="V3324" s="66">
        <f t="shared" si="1526"/>
        <v>400.1</v>
      </c>
      <c r="W3324" s="54">
        <f t="shared" si="1527"/>
        <v>3.05</v>
      </c>
      <c r="X3324" s="143">
        <f t="shared" si="1528"/>
        <v>390.1</v>
      </c>
      <c r="Y3324" s="143">
        <f t="shared" si="1529"/>
        <v>0.71</v>
      </c>
      <c r="AD3324">
        <v>152</v>
      </c>
      <c r="AE3324">
        <v>-1</v>
      </c>
      <c r="AF3324" s="10">
        <v>37.9</v>
      </c>
      <c r="AG3324" s="10">
        <v>58.12</v>
      </c>
      <c r="AH3324" s="10">
        <f t="shared" si="1530"/>
        <v>191728.14979012212</v>
      </c>
      <c r="AI3324" s="11">
        <f t="shared" si="1544"/>
        <v>0</v>
      </c>
      <c r="AJ3324">
        <f t="shared" si="1545"/>
        <v>0</v>
      </c>
      <c r="AK3324" t="e">
        <f t="shared" si="1531"/>
        <v>#DIV/0!</v>
      </c>
      <c r="AL3324">
        <f t="shared" si="1532"/>
        <v>0.99925027200000016</v>
      </c>
      <c r="AM3324" s="5">
        <f t="shared" si="1533"/>
        <v>6.08</v>
      </c>
      <c r="AN3324">
        <v>0</v>
      </c>
      <c r="AO3324" s="72">
        <f t="shared" si="1534"/>
        <v>1.6</v>
      </c>
      <c r="AP3324" s="72">
        <f t="shared" si="1535"/>
        <v>0.60000000000000009</v>
      </c>
      <c r="AQ3324" s="72">
        <f t="shared" si="1536"/>
        <v>0.60000000000000009</v>
      </c>
      <c r="AR3324" s="71" t="e">
        <f t="shared" si="1537"/>
        <v>#DIV/0!</v>
      </c>
      <c r="BA3324">
        <f t="shared" si="1538"/>
        <v>117</v>
      </c>
      <c r="BB3324" s="91" t="e">
        <f t="shared" si="1539"/>
        <v>#DIV/0!</v>
      </c>
    </row>
    <row r="3325" spans="1:54">
      <c r="A3325" s="2" t="s">
        <v>3442</v>
      </c>
      <c r="B3325" s="7" t="s">
        <v>43268</v>
      </c>
      <c r="C3325" s="17">
        <f t="shared" si="1520"/>
        <v>11.4</v>
      </c>
      <c r="D3325" s="28">
        <f t="shared" si="1521"/>
        <v>75</v>
      </c>
      <c r="E3325" s="8">
        <f t="shared" si="1540"/>
        <v>15</v>
      </c>
      <c r="F3325" s="2" t="s">
        <v>8432</v>
      </c>
      <c r="G3325" s="54">
        <f t="shared" si="1541"/>
        <v>10.4</v>
      </c>
      <c r="H3325" s="20">
        <f t="shared" si="1542"/>
        <v>0.29011510000000001</v>
      </c>
      <c r="I3325" s="14" t="s">
        <v>18387</v>
      </c>
      <c r="J3325" s="14" t="s">
        <v>13418</v>
      </c>
      <c r="K3325" s="14" t="s">
        <v>23351</v>
      </c>
      <c r="L3325" s="14" t="s">
        <v>28305</v>
      </c>
      <c r="M3325" s="28">
        <f t="shared" si="1543"/>
        <v>12.9</v>
      </c>
      <c r="N3325" s="46">
        <f t="shared" si="1522"/>
        <v>6.8</v>
      </c>
      <c r="O3325" s="17">
        <f t="shared" si="1523"/>
        <v>1</v>
      </c>
      <c r="P3325" s="17">
        <f t="shared" si="1523"/>
        <v>3.2</v>
      </c>
      <c r="Q3325" s="124">
        <f t="shared" si="1524"/>
        <v>2.2000000000000002</v>
      </c>
      <c r="R3325" s="26">
        <f t="shared" si="1525"/>
        <v>3</v>
      </c>
      <c r="S3325" s="2" t="s">
        <v>33280</v>
      </c>
      <c r="T3325" s="2" t="s">
        <v>38258</v>
      </c>
      <c r="U3325" s="24">
        <f t="shared" si="1526"/>
        <v>348.1</v>
      </c>
      <c r="V3325" s="66">
        <f t="shared" si="1526"/>
        <v>339.40000000000003</v>
      </c>
      <c r="W3325" s="54">
        <f t="shared" si="1527"/>
        <v>1.04</v>
      </c>
      <c r="X3325" s="143">
        <f t="shared" si="1528"/>
        <v>348.1</v>
      </c>
      <c r="Y3325" s="143">
        <f t="shared" si="1529"/>
        <v>0.30800000000000005</v>
      </c>
      <c r="AD3325">
        <v>152</v>
      </c>
      <c r="AE3325">
        <v>-1</v>
      </c>
      <c r="AF3325" s="10">
        <v>37.9</v>
      </c>
      <c r="AG3325" s="10">
        <v>58.12</v>
      </c>
      <c r="AH3325" s="10">
        <f t="shared" si="1530"/>
        <v>307648.76015239849</v>
      </c>
      <c r="AI3325" s="11">
        <f t="shared" si="1544"/>
        <v>0</v>
      </c>
      <c r="AJ3325">
        <f t="shared" si="1545"/>
        <v>0</v>
      </c>
      <c r="AK3325" t="e">
        <f t="shared" si="1531"/>
        <v>#DIV/0!</v>
      </c>
      <c r="AL3325">
        <f t="shared" si="1532"/>
        <v>6.8148950399999997</v>
      </c>
      <c r="AM3325" s="5">
        <f t="shared" si="1533"/>
        <v>2.08</v>
      </c>
      <c r="AN3325">
        <v>0</v>
      </c>
      <c r="AO3325" s="72">
        <f t="shared" si="1534"/>
        <v>3</v>
      </c>
      <c r="AP3325" s="72">
        <f t="shared" si="1535"/>
        <v>2.2000000000000002</v>
      </c>
      <c r="AQ3325" s="72">
        <f t="shared" si="1536"/>
        <v>2.2000000000000002</v>
      </c>
      <c r="AR3325" s="71" t="e">
        <f t="shared" si="1537"/>
        <v>#DIV/0!</v>
      </c>
      <c r="BA3325">
        <f t="shared" si="1538"/>
        <v>75</v>
      </c>
      <c r="BB3325" s="91" t="e">
        <f t="shared" si="1539"/>
        <v>#DIV/0!</v>
      </c>
    </row>
    <row r="3326" spans="1:54">
      <c r="A3326" s="2" t="s">
        <v>3443</v>
      </c>
      <c r="B3326" s="7" t="s">
        <v>43269</v>
      </c>
      <c r="C3326" s="17">
        <f t="shared" si="1520"/>
        <v>27.5</v>
      </c>
      <c r="D3326" s="28">
        <f t="shared" si="1521"/>
        <v>196</v>
      </c>
      <c r="E3326" s="8">
        <f t="shared" si="1540"/>
        <v>10</v>
      </c>
      <c r="F3326" s="2" t="s">
        <v>8433</v>
      </c>
      <c r="G3326" s="54">
        <f t="shared" si="1541"/>
        <v>26.6</v>
      </c>
      <c r="H3326" s="20">
        <f t="shared" si="1542"/>
        <v>0.81221310000000002</v>
      </c>
      <c r="I3326" s="14" t="s">
        <v>18388</v>
      </c>
      <c r="J3326" s="14" t="s">
        <v>13419</v>
      </c>
      <c r="K3326" s="14" t="s">
        <v>23352</v>
      </c>
      <c r="L3326" s="14" t="s">
        <v>28306</v>
      </c>
      <c r="M3326" s="28">
        <f t="shared" si="1543"/>
        <v>12.4</v>
      </c>
      <c r="N3326" s="46">
        <f t="shared" si="1522"/>
        <v>6</v>
      </c>
      <c r="O3326" s="17">
        <f t="shared" si="1523"/>
        <v>2.4000000000000004</v>
      </c>
      <c r="P3326" s="17">
        <f t="shared" si="1523"/>
        <v>4.2</v>
      </c>
      <c r="Q3326" s="124">
        <f t="shared" si="1524"/>
        <v>0.4</v>
      </c>
      <c r="R3326" s="26">
        <f t="shared" si="1525"/>
        <v>2.6</v>
      </c>
      <c r="S3326" s="2" t="s">
        <v>33281</v>
      </c>
      <c r="T3326" s="2" t="s">
        <v>38259</v>
      </c>
      <c r="U3326" s="24">
        <f t="shared" si="1526"/>
        <v>468.8</v>
      </c>
      <c r="V3326" s="66">
        <f t="shared" si="1526"/>
        <v>362.40000000000003</v>
      </c>
      <c r="W3326" s="54">
        <f t="shared" si="1527"/>
        <v>2.6599999999999997</v>
      </c>
      <c r="X3326" s="143">
        <f t="shared" si="1528"/>
        <v>468.8</v>
      </c>
      <c r="Y3326" s="143">
        <f t="shared" si="1529"/>
        <v>0.6319999999999999</v>
      </c>
      <c r="AD3326">
        <v>152</v>
      </c>
      <c r="AE3326">
        <v>-1</v>
      </c>
      <c r="AF3326" s="10">
        <v>37.9</v>
      </c>
      <c r="AG3326" s="10">
        <v>58.12</v>
      </c>
      <c r="AH3326" s="10">
        <f t="shared" si="1530"/>
        <v>272981.80401410453</v>
      </c>
      <c r="AI3326" s="11">
        <f t="shared" si="1544"/>
        <v>0</v>
      </c>
      <c r="AJ3326">
        <f t="shared" si="1545"/>
        <v>0</v>
      </c>
      <c r="AK3326" t="e">
        <f t="shared" si="1531"/>
        <v>#DIV/0!</v>
      </c>
      <c r="AL3326">
        <f t="shared" si="1532"/>
        <v>4.9215190752</v>
      </c>
      <c r="AM3326" s="5">
        <f t="shared" si="1533"/>
        <v>5.3</v>
      </c>
      <c r="AN3326">
        <v>0</v>
      </c>
      <c r="AO3326" s="72">
        <f t="shared" si="1534"/>
        <v>2.6</v>
      </c>
      <c r="AP3326" s="72">
        <f t="shared" si="1535"/>
        <v>0.4</v>
      </c>
      <c r="AQ3326" s="72">
        <f t="shared" si="1536"/>
        <v>0.60000000000000009</v>
      </c>
      <c r="AR3326" s="71" t="e">
        <f t="shared" si="1537"/>
        <v>#DIV/0!</v>
      </c>
      <c r="BA3326">
        <f t="shared" si="1538"/>
        <v>196</v>
      </c>
      <c r="BB3326" s="91" t="e">
        <f t="shared" si="1539"/>
        <v>#DIV/0!</v>
      </c>
    </row>
    <row r="3327" spans="1:54">
      <c r="A3327" s="2" t="s">
        <v>3444</v>
      </c>
      <c r="B3327" s="7" t="s">
        <v>43270</v>
      </c>
      <c r="C3327" s="17">
        <f t="shared" si="1520"/>
        <v>19.2</v>
      </c>
      <c r="D3327" s="28">
        <f t="shared" si="1521"/>
        <v>273</v>
      </c>
      <c r="E3327" s="8">
        <f t="shared" si="1540"/>
        <v>13</v>
      </c>
      <c r="F3327" s="2" t="s">
        <v>8434</v>
      </c>
      <c r="G3327" s="54">
        <f t="shared" si="1541"/>
        <v>18.3</v>
      </c>
      <c r="H3327" s="20">
        <f t="shared" si="1542"/>
        <v>0.59788739999999996</v>
      </c>
      <c r="I3327" s="14" t="s">
        <v>18389</v>
      </c>
      <c r="J3327" s="14" t="s">
        <v>13420</v>
      </c>
      <c r="K3327" s="14" t="s">
        <v>23353</v>
      </c>
      <c r="L3327" s="14" t="s">
        <v>28307</v>
      </c>
      <c r="M3327" s="28">
        <f t="shared" si="1543"/>
        <v>12.2</v>
      </c>
      <c r="N3327" s="46">
        <f t="shared" si="1522"/>
        <v>6.6</v>
      </c>
      <c r="O3327" s="17">
        <f t="shared" si="1523"/>
        <v>2</v>
      </c>
      <c r="P3327" s="17">
        <f t="shared" si="1523"/>
        <v>4.6000000000000005</v>
      </c>
      <c r="Q3327" s="124">
        <f t="shared" si="1524"/>
        <v>0.8</v>
      </c>
      <c r="R3327" s="26">
        <f t="shared" si="1525"/>
        <v>2.2000000000000002</v>
      </c>
      <c r="S3327" s="2" t="s">
        <v>33282</v>
      </c>
      <c r="T3327" s="2" t="s">
        <v>38260</v>
      </c>
      <c r="U3327" s="24">
        <f t="shared" si="1526"/>
        <v>546.20000000000005</v>
      </c>
      <c r="V3327" s="66">
        <f t="shared" si="1526"/>
        <v>422.40000000000003</v>
      </c>
      <c r="W3327" s="54">
        <f t="shared" si="1527"/>
        <v>1.83</v>
      </c>
      <c r="X3327" s="143">
        <f t="shared" si="1528"/>
        <v>546.20000000000005</v>
      </c>
      <c r="Y3327" s="143">
        <f t="shared" si="1529"/>
        <v>0.46599999999999997</v>
      </c>
      <c r="AD3327">
        <v>152</v>
      </c>
      <c r="AE3327">
        <v>-1</v>
      </c>
      <c r="AF3327" s="10">
        <v>37.9</v>
      </c>
      <c r="AG3327" s="10">
        <v>58.12</v>
      </c>
      <c r="AH3327" s="10">
        <f t="shared" si="1530"/>
        <v>81773.084275059417</v>
      </c>
      <c r="AI3327" s="11">
        <f t="shared" si="1544"/>
        <v>0</v>
      </c>
      <c r="AJ3327">
        <f t="shared" si="1545"/>
        <v>0</v>
      </c>
      <c r="AK3327" t="e">
        <f t="shared" si="1531"/>
        <v>#DIV/0!</v>
      </c>
      <c r="AL3327">
        <f t="shared" si="1532"/>
        <v>8.1387590240000023</v>
      </c>
      <c r="AM3327" s="5">
        <f t="shared" si="1533"/>
        <v>3.6399999999999997</v>
      </c>
      <c r="AN3327">
        <v>0</v>
      </c>
      <c r="AO3327" s="72">
        <f t="shared" si="1534"/>
        <v>2.2000000000000002</v>
      </c>
      <c r="AP3327" s="72">
        <f t="shared" si="1535"/>
        <v>0.8</v>
      </c>
      <c r="AQ3327" s="72">
        <f t="shared" si="1536"/>
        <v>1</v>
      </c>
      <c r="AR3327" s="71" t="e">
        <f t="shared" si="1537"/>
        <v>#DIV/0!</v>
      </c>
      <c r="BA3327">
        <f t="shared" si="1538"/>
        <v>273</v>
      </c>
      <c r="BB3327" s="91" t="e">
        <f t="shared" si="1539"/>
        <v>#DIV/0!</v>
      </c>
    </row>
    <row r="3328" spans="1:54">
      <c r="A3328" s="2" t="s">
        <v>3445</v>
      </c>
      <c r="B3328" s="7" t="s">
        <v>43271</v>
      </c>
      <c r="C3328" s="17">
        <f t="shared" si="1520"/>
        <v>29.400000000000002</v>
      </c>
      <c r="D3328" s="28">
        <f t="shared" si="1521"/>
        <v>139</v>
      </c>
      <c r="E3328" s="8">
        <f t="shared" si="1540"/>
        <v>6</v>
      </c>
      <c r="F3328" s="2" t="s">
        <v>8435</v>
      </c>
      <c r="G3328" s="54">
        <f t="shared" si="1541"/>
        <v>28.5</v>
      </c>
      <c r="H3328" s="20">
        <f t="shared" si="1542"/>
        <v>0.41659879999999999</v>
      </c>
      <c r="I3328" s="14" t="s">
        <v>18390</v>
      </c>
      <c r="J3328" s="14" t="s">
        <v>13421</v>
      </c>
      <c r="K3328" s="14" t="s">
        <v>23354</v>
      </c>
      <c r="L3328" s="14" t="s">
        <v>28308</v>
      </c>
      <c r="M3328" s="28">
        <f t="shared" si="1543"/>
        <v>12.4</v>
      </c>
      <c r="N3328" s="46">
        <f t="shared" si="1522"/>
        <v>6.8</v>
      </c>
      <c r="O3328" s="17">
        <f t="shared" si="1523"/>
        <v>1.8</v>
      </c>
      <c r="P3328" s="17">
        <f t="shared" si="1523"/>
        <v>4.2</v>
      </c>
      <c r="Q3328" s="124">
        <f t="shared" si="1524"/>
        <v>0.2</v>
      </c>
      <c r="R3328" s="26">
        <f t="shared" si="1525"/>
        <v>0.4</v>
      </c>
      <c r="S3328" s="2" t="s">
        <v>33283</v>
      </c>
      <c r="T3328" s="2" t="s">
        <v>38261</v>
      </c>
      <c r="U3328" s="24">
        <f t="shared" si="1526"/>
        <v>412.1</v>
      </c>
      <c r="V3328" s="66">
        <f t="shared" si="1526"/>
        <v>377.1</v>
      </c>
      <c r="W3328" s="54">
        <f t="shared" si="1527"/>
        <v>2.8499999999999996</v>
      </c>
      <c r="X3328" s="143">
        <f t="shared" si="1528"/>
        <v>412.1</v>
      </c>
      <c r="Y3328" s="143">
        <f t="shared" si="1529"/>
        <v>0.66999999999999993</v>
      </c>
      <c r="AD3328">
        <v>152</v>
      </c>
      <c r="AE3328">
        <v>-1</v>
      </c>
      <c r="AF3328" s="10">
        <v>37.9</v>
      </c>
      <c r="AG3328" s="10">
        <v>58.12</v>
      </c>
      <c r="AH3328" s="10">
        <f t="shared" si="1530"/>
        <v>246409.61884893285</v>
      </c>
      <c r="AI3328" s="11">
        <f t="shared" si="1544"/>
        <v>0</v>
      </c>
      <c r="AJ3328">
        <f t="shared" si="1545"/>
        <v>0</v>
      </c>
      <c r="AK3328" t="e">
        <f t="shared" si="1531"/>
        <v>#DIV/0!</v>
      </c>
      <c r="AL3328">
        <f t="shared" si="1532"/>
        <v>1.7642052287999999</v>
      </c>
      <c r="AM3328" s="5">
        <f t="shared" si="1533"/>
        <v>5.6800000000000006</v>
      </c>
      <c r="AN3328">
        <v>0</v>
      </c>
      <c r="AO3328" s="72">
        <f t="shared" si="1534"/>
        <v>0.4</v>
      </c>
      <c r="AP3328" s="72">
        <f t="shared" si="1535"/>
        <v>0.2</v>
      </c>
      <c r="AQ3328" s="72">
        <f t="shared" si="1536"/>
        <v>0.4</v>
      </c>
      <c r="AR3328" s="71" t="e">
        <f t="shared" si="1537"/>
        <v>#DIV/0!</v>
      </c>
      <c r="BA3328">
        <f t="shared" si="1538"/>
        <v>139</v>
      </c>
      <c r="BB3328" s="91" t="e">
        <f t="shared" si="1539"/>
        <v>#DIV/0!</v>
      </c>
    </row>
    <row r="3329" spans="1:54">
      <c r="A3329" s="2" t="s">
        <v>3446</v>
      </c>
      <c r="B3329" s="7" t="s">
        <v>43272</v>
      </c>
      <c r="C3329" s="17">
        <f t="shared" si="1520"/>
        <v>17.2</v>
      </c>
      <c r="D3329" s="28">
        <f t="shared" si="1521"/>
        <v>57</v>
      </c>
      <c r="E3329" s="8">
        <f t="shared" si="1540"/>
        <v>12</v>
      </c>
      <c r="F3329" s="2" t="s">
        <v>8436</v>
      </c>
      <c r="G3329" s="54">
        <f t="shared" si="1541"/>
        <v>16.200000000000003</v>
      </c>
      <c r="H3329" s="20">
        <f t="shared" si="1542"/>
        <v>0.61241999999999996</v>
      </c>
      <c r="I3329" s="14" t="s">
        <v>18391</v>
      </c>
      <c r="J3329" s="14" t="s">
        <v>13422</v>
      </c>
      <c r="K3329" s="14" t="s">
        <v>23355</v>
      </c>
      <c r="L3329" s="14" t="s">
        <v>28309</v>
      </c>
      <c r="M3329" s="28">
        <f t="shared" si="1543"/>
        <v>10.9</v>
      </c>
      <c r="N3329" s="46">
        <f t="shared" si="1522"/>
        <v>5</v>
      </c>
      <c r="O3329" s="17">
        <f t="shared" si="1523"/>
        <v>2.6</v>
      </c>
      <c r="P3329" s="17">
        <f t="shared" si="1523"/>
        <v>7.2</v>
      </c>
      <c r="Q3329" s="124">
        <f t="shared" si="1524"/>
        <v>0.60000000000000009</v>
      </c>
      <c r="R3329" s="26">
        <f t="shared" si="1525"/>
        <v>1.4000000000000001</v>
      </c>
      <c r="S3329" s="2" t="s">
        <v>33284</v>
      </c>
      <c r="T3329" s="2" t="s">
        <v>38262</v>
      </c>
      <c r="U3329" s="24">
        <f t="shared" si="1526"/>
        <v>330.5</v>
      </c>
      <c r="V3329" s="66">
        <f t="shared" si="1526"/>
        <v>366.6</v>
      </c>
      <c r="W3329" s="54">
        <f t="shared" si="1527"/>
        <v>1.62</v>
      </c>
      <c r="X3329" s="143">
        <f t="shared" si="1528"/>
        <v>330.5</v>
      </c>
      <c r="Y3329" s="143">
        <f t="shared" si="1529"/>
        <v>0.42400000000000004</v>
      </c>
      <c r="AD3329">
        <v>152</v>
      </c>
      <c r="AE3329">
        <v>-1</v>
      </c>
      <c r="AF3329" s="10">
        <v>37.9</v>
      </c>
      <c r="AG3329" s="10">
        <v>58.12</v>
      </c>
      <c r="AH3329" s="10">
        <f t="shared" si="1530"/>
        <v>265658.60305455333</v>
      </c>
      <c r="AI3329" s="11">
        <f t="shared" si="1544"/>
        <v>0</v>
      </c>
      <c r="AJ3329">
        <f t="shared" si="1545"/>
        <v>0</v>
      </c>
      <c r="AK3329" t="e">
        <f t="shared" si="1531"/>
        <v>#DIV/0!</v>
      </c>
      <c r="AL3329">
        <f t="shared" si="1532"/>
        <v>10.157696640000003</v>
      </c>
      <c r="AM3329" s="5">
        <f t="shared" si="1533"/>
        <v>3.2399999999999998</v>
      </c>
      <c r="AN3329">
        <v>0</v>
      </c>
      <c r="AO3329" s="72">
        <f t="shared" si="1534"/>
        <v>1.4000000000000001</v>
      </c>
      <c r="AP3329" s="72">
        <f t="shared" si="1535"/>
        <v>0.60000000000000009</v>
      </c>
      <c r="AQ3329" s="72">
        <f t="shared" si="1536"/>
        <v>0.60000000000000009</v>
      </c>
      <c r="AR3329" s="71" t="e">
        <f t="shared" si="1537"/>
        <v>#DIV/0!</v>
      </c>
      <c r="BA3329">
        <f t="shared" si="1538"/>
        <v>57</v>
      </c>
      <c r="BB3329" s="91" t="e">
        <f t="shared" si="1539"/>
        <v>#DIV/0!</v>
      </c>
    </row>
    <row r="3330" spans="1:54">
      <c r="A3330" s="2" t="s">
        <v>3447</v>
      </c>
      <c r="B3330" s="7" t="s">
        <v>43273</v>
      </c>
      <c r="C3330" s="17">
        <f t="shared" ref="C3330:C3393" si="1546">MROUND(A3330,0.1)+1+AN3330</f>
        <v>11.200000000000001</v>
      </c>
      <c r="D3330" s="28">
        <f t="shared" ref="D3330:D3393" si="1547">MROUND(S3330,1)</f>
        <v>254</v>
      </c>
      <c r="E3330" s="8">
        <f t="shared" si="1540"/>
        <v>15</v>
      </c>
      <c r="F3330" s="2" t="s">
        <v>8437</v>
      </c>
      <c r="G3330" s="54">
        <f t="shared" si="1541"/>
        <v>10.299999999999999</v>
      </c>
      <c r="H3330" s="20">
        <f t="shared" si="1542"/>
        <v>0.1242736</v>
      </c>
      <c r="I3330" s="14" t="s">
        <v>18392</v>
      </c>
      <c r="J3330" s="14" t="s">
        <v>13423</v>
      </c>
      <c r="K3330" s="14" t="s">
        <v>23356</v>
      </c>
      <c r="L3330" s="14" t="s">
        <v>28310</v>
      </c>
      <c r="M3330" s="28">
        <f t="shared" si="1543"/>
        <v>11.7</v>
      </c>
      <c r="N3330" s="46">
        <f t="shared" ref="N3330:N3393" si="1548">MROUND(L3330,0.2)+5</f>
        <v>5.6</v>
      </c>
      <c r="O3330" s="17">
        <f t="shared" ref="O3330:P3393" si="1549">MROUND(I3330,0.2)</f>
        <v>1.2000000000000002</v>
      </c>
      <c r="P3330" s="17">
        <f t="shared" si="1549"/>
        <v>5.6000000000000005</v>
      </c>
      <c r="Q3330" s="124">
        <f t="shared" ref="Q3330:Q3393" si="1550">IF(AN3330&gt;0,CEILING((1-H3330)*R3330,0.2),IF(MROUND((1-H3330)*R3330,0.2)&lt;0.2,MROUND((1-H3330)*R3330,0.2)+0.2, MROUND((1-H3330)*R3330,0.2)))</f>
        <v>1.8</v>
      </c>
      <c r="R3330" s="26">
        <f t="shared" ref="R3330:R3393" si="1551">MROUND(K3330,0.2)</f>
        <v>2</v>
      </c>
      <c r="S3330" s="2" t="s">
        <v>33285</v>
      </c>
      <c r="T3330" s="2" t="s">
        <v>38263</v>
      </c>
      <c r="U3330" s="24">
        <f t="shared" ref="U3330:V3393" si="1552">ROUNDUP(S3330+273,1)</f>
        <v>527</v>
      </c>
      <c r="V3330" s="66">
        <f t="shared" si="1552"/>
        <v>328.5</v>
      </c>
      <c r="W3330" s="54">
        <f t="shared" ref="W3330:W3393" si="1553">ROUNDUP(A3330/10,2)</f>
        <v>1.03</v>
      </c>
      <c r="X3330" s="143">
        <f t="shared" ref="X3330:X3393" si="1554">U3330</f>
        <v>527</v>
      </c>
      <c r="Y3330" s="143">
        <f t="shared" ref="Y3330:Y3393" si="1555">W3330/5+0.1</f>
        <v>0.30600000000000005</v>
      </c>
      <c r="AD3330">
        <v>152</v>
      </c>
      <c r="AE3330">
        <v>-1</v>
      </c>
      <c r="AF3330" s="10">
        <v>37.9</v>
      </c>
      <c r="AG3330" s="10">
        <v>58.12</v>
      </c>
      <c r="AH3330" s="10">
        <f t="shared" ref="AH3330:AH3393" si="1556">((1.092*8.3144*(AE3330+273)*(LN(AF3330)-1.013)/(0.93-(AE3330+273)/(AD3330+273)))*((AD3330-T3330)/(AD3330-AE3330))^0.383)*1000/AG3330</f>
        <v>322010.11523282906</v>
      </c>
      <c r="AI3330" s="11">
        <f t="shared" si="1544"/>
        <v>0</v>
      </c>
      <c r="AJ3330">
        <f t="shared" si="1545"/>
        <v>0</v>
      </c>
      <c r="AK3330" t="e">
        <f t="shared" ref="AK3330:AK3393" si="1557">0.07*AJ3330*AI3330/AC3330</f>
        <v>#DIV/0!</v>
      </c>
      <c r="AL3330">
        <f t="shared" ref="AL3330:AL3393" si="1558">(1-H3330)*O3330*P3330*R3330</f>
        <v>11.769762816000004</v>
      </c>
      <c r="AM3330" s="5">
        <f t="shared" ref="AM3330:AM3393" si="1559">MROUND(A3330,0.1)/5</f>
        <v>2.04</v>
      </c>
      <c r="AN3330">
        <v>0</v>
      </c>
      <c r="AO3330" s="72">
        <f t="shared" ref="AO3330:AO3393" si="1560">CEILING(R3330,0.2)</f>
        <v>2</v>
      </c>
      <c r="AP3330" s="72">
        <f t="shared" ref="AP3330:AP3393" si="1561">Q3330</f>
        <v>1.8</v>
      </c>
      <c r="AQ3330" s="72">
        <f t="shared" ref="AQ3330:AQ3393" si="1562">CEILING((1-H3330)*R3330,0.2)</f>
        <v>1.8</v>
      </c>
      <c r="AR3330" s="71" t="e">
        <f t="shared" ref="AR3330:AR3393" si="1563">AL3330+AK3330</f>
        <v>#DIV/0!</v>
      </c>
      <c r="BA3330">
        <f t="shared" ref="BA3330:BA3393" si="1564">D3330</f>
        <v>254</v>
      </c>
      <c r="BB3330" s="91" t="e">
        <f t="shared" ref="BB3330:BB3393" si="1565">AK3330/AL3330</f>
        <v>#DIV/0!</v>
      </c>
    </row>
    <row r="3331" spans="1:54">
      <c r="A3331" s="2" t="s">
        <v>3448</v>
      </c>
      <c r="B3331" s="7" t="s">
        <v>43274</v>
      </c>
      <c r="C3331" s="17">
        <f t="shared" si="1546"/>
        <v>22.200000000000003</v>
      </c>
      <c r="D3331" s="28">
        <f t="shared" si="1547"/>
        <v>104</v>
      </c>
      <c r="E3331" s="8">
        <f t="shared" ref="E3331:E3394" si="1566">MROUND(SQRT(((P3331*O3331*Q3331)/MAX(O3331,P3331,Q3331)))*10,1)</f>
        <v>15</v>
      </c>
      <c r="F3331" s="2" t="s">
        <v>8438</v>
      </c>
      <c r="G3331" s="54">
        <f t="shared" ref="G3331:G3394" si="1567">ROUNDUP(A3331,1)</f>
        <v>21.3</v>
      </c>
      <c r="H3331" s="20">
        <f t="shared" ref="H3331:H3394" si="1568">F3331/100</f>
        <v>0.31553639999999999</v>
      </c>
      <c r="I3331" s="14" t="s">
        <v>18393</v>
      </c>
      <c r="J3331" s="14" t="s">
        <v>13424</v>
      </c>
      <c r="K3331" s="14" t="s">
        <v>23357</v>
      </c>
      <c r="L3331" s="14" t="s">
        <v>28311</v>
      </c>
      <c r="M3331" s="28">
        <f t="shared" ref="M3331:M3394" si="1569">14.5-P3331/2</f>
        <v>11.2</v>
      </c>
      <c r="N3331" s="46">
        <f t="shared" si="1548"/>
        <v>5.8</v>
      </c>
      <c r="O3331" s="17">
        <f t="shared" si="1549"/>
        <v>3</v>
      </c>
      <c r="P3331" s="17">
        <f t="shared" si="1549"/>
        <v>6.6000000000000005</v>
      </c>
      <c r="Q3331" s="124">
        <f t="shared" si="1550"/>
        <v>0.8</v>
      </c>
      <c r="R3331" s="26">
        <f t="shared" si="1551"/>
        <v>1.2000000000000002</v>
      </c>
      <c r="S3331" s="2" t="s">
        <v>33286</v>
      </c>
      <c r="T3331" s="2" t="s">
        <v>38264</v>
      </c>
      <c r="U3331" s="24">
        <f t="shared" si="1552"/>
        <v>376.90000000000003</v>
      </c>
      <c r="V3331" s="66">
        <f t="shared" si="1552"/>
        <v>293.5</v>
      </c>
      <c r="W3331" s="54">
        <f t="shared" si="1553"/>
        <v>2.13</v>
      </c>
      <c r="X3331" s="143">
        <f t="shared" si="1554"/>
        <v>376.90000000000003</v>
      </c>
      <c r="Y3331" s="143">
        <f t="shared" si="1555"/>
        <v>0.52600000000000002</v>
      </c>
      <c r="AD3331">
        <v>152</v>
      </c>
      <c r="AE3331">
        <v>-1</v>
      </c>
      <c r="AF3331" s="10">
        <v>37.9</v>
      </c>
      <c r="AG3331" s="10">
        <v>58.12</v>
      </c>
      <c r="AH3331" s="10">
        <f t="shared" si="1556"/>
        <v>362580.03252043115</v>
      </c>
      <c r="AI3331" s="11">
        <f t="shared" si="1544"/>
        <v>0</v>
      </c>
      <c r="AJ3331">
        <f t="shared" si="1545"/>
        <v>0</v>
      </c>
      <c r="AK3331" t="e">
        <f t="shared" si="1557"/>
        <v>#DIV/0!</v>
      </c>
      <c r="AL3331">
        <f t="shared" si="1558"/>
        <v>16.262855136000002</v>
      </c>
      <c r="AM3331" s="5">
        <f t="shared" si="1559"/>
        <v>4.24</v>
      </c>
      <c r="AN3331">
        <v>0</v>
      </c>
      <c r="AO3331" s="72">
        <f t="shared" si="1560"/>
        <v>1.2000000000000002</v>
      </c>
      <c r="AP3331" s="72">
        <f t="shared" si="1561"/>
        <v>0.8</v>
      </c>
      <c r="AQ3331" s="72">
        <f t="shared" si="1562"/>
        <v>1</v>
      </c>
      <c r="AR3331" s="71" t="e">
        <f t="shared" si="1563"/>
        <v>#DIV/0!</v>
      </c>
      <c r="BA3331">
        <f t="shared" si="1564"/>
        <v>104</v>
      </c>
      <c r="BB3331" s="91" t="e">
        <f t="shared" si="1565"/>
        <v>#DIV/0!</v>
      </c>
    </row>
    <row r="3332" spans="1:54">
      <c r="A3332" s="2" t="s">
        <v>3449</v>
      </c>
      <c r="B3332" s="7" t="s">
        <v>43275</v>
      </c>
      <c r="C3332" s="17">
        <f t="shared" si="1546"/>
        <v>27</v>
      </c>
      <c r="D3332" s="28">
        <f t="shared" si="1547"/>
        <v>264</v>
      </c>
      <c r="E3332" s="8">
        <f t="shared" si="1566"/>
        <v>10</v>
      </c>
      <c r="F3332" s="2" t="s">
        <v>8439</v>
      </c>
      <c r="G3332" s="54">
        <f t="shared" si="1567"/>
        <v>26</v>
      </c>
      <c r="H3332" s="20">
        <f t="shared" si="1568"/>
        <v>0.80145739999999999</v>
      </c>
      <c r="I3332" s="14" t="s">
        <v>18394</v>
      </c>
      <c r="J3332" s="14" t="s">
        <v>13425</v>
      </c>
      <c r="K3332" s="14" t="s">
        <v>23358</v>
      </c>
      <c r="L3332" s="14" t="s">
        <v>28312</v>
      </c>
      <c r="M3332" s="28">
        <f t="shared" si="1569"/>
        <v>13.2</v>
      </c>
      <c r="N3332" s="46">
        <f t="shared" si="1548"/>
        <v>5.4</v>
      </c>
      <c r="O3332" s="17">
        <f t="shared" si="1549"/>
        <v>1.8</v>
      </c>
      <c r="P3332" s="17">
        <f t="shared" si="1549"/>
        <v>2.6</v>
      </c>
      <c r="Q3332" s="124">
        <f t="shared" si="1550"/>
        <v>0.60000000000000009</v>
      </c>
      <c r="R3332" s="26">
        <f t="shared" si="1551"/>
        <v>3</v>
      </c>
      <c r="S3332" s="2" t="s">
        <v>33287</v>
      </c>
      <c r="T3332" s="2" t="s">
        <v>38265</v>
      </c>
      <c r="U3332" s="24">
        <f t="shared" si="1552"/>
        <v>537.5</v>
      </c>
      <c r="V3332" s="66">
        <f t="shared" si="1552"/>
        <v>319.3</v>
      </c>
      <c r="W3332" s="54">
        <f t="shared" si="1553"/>
        <v>2.5999999999999996</v>
      </c>
      <c r="X3332" s="143">
        <f t="shared" si="1554"/>
        <v>537.5</v>
      </c>
      <c r="Y3332" s="143">
        <f t="shared" si="1555"/>
        <v>0.61999999999999988</v>
      </c>
      <c r="AD3332">
        <v>152</v>
      </c>
      <c r="AE3332">
        <v>-1</v>
      </c>
      <c r="AF3332" s="10">
        <v>37.9</v>
      </c>
      <c r="AG3332" s="10">
        <v>58.12</v>
      </c>
      <c r="AH3332" s="10">
        <f t="shared" si="1556"/>
        <v>333437.33157721622</v>
      </c>
      <c r="AI3332" s="11">
        <f t="shared" si="1544"/>
        <v>0</v>
      </c>
      <c r="AJ3332">
        <f t="shared" si="1545"/>
        <v>0</v>
      </c>
      <c r="AK3332" t="e">
        <f t="shared" si="1557"/>
        <v>#DIV/0!</v>
      </c>
      <c r="AL3332">
        <f t="shared" si="1558"/>
        <v>2.7875381040000007</v>
      </c>
      <c r="AM3332" s="5">
        <f t="shared" si="1559"/>
        <v>5.2</v>
      </c>
      <c r="AN3332">
        <v>0</v>
      </c>
      <c r="AO3332" s="72">
        <f t="shared" si="1560"/>
        <v>3</v>
      </c>
      <c r="AP3332" s="72">
        <f t="shared" si="1561"/>
        <v>0.60000000000000009</v>
      </c>
      <c r="AQ3332" s="72">
        <f t="shared" si="1562"/>
        <v>0.60000000000000009</v>
      </c>
      <c r="AR3332" s="71" t="e">
        <f t="shared" si="1563"/>
        <v>#DIV/0!</v>
      </c>
      <c r="BA3332">
        <f t="shared" si="1564"/>
        <v>264</v>
      </c>
      <c r="BB3332" s="91" t="e">
        <f t="shared" si="1565"/>
        <v>#DIV/0!</v>
      </c>
    </row>
    <row r="3333" spans="1:54">
      <c r="A3333" s="2" t="s">
        <v>3450</v>
      </c>
      <c r="B3333" s="7" t="s">
        <v>43276</v>
      </c>
      <c r="C3333" s="17">
        <f t="shared" si="1546"/>
        <v>34.9</v>
      </c>
      <c r="D3333" s="28">
        <f t="shared" si="1547"/>
        <v>173</v>
      </c>
      <c r="E3333" s="8">
        <f t="shared" si="1566"/>
        <v>15</v>
      </c>
      <c r="F3333" s="2" t="s">
        <v>8440</v>
      </c>
      <c r="G3333" s="54">
        <f t="shared" si="1567"/>
        <v>34</v>
      </c>
      <c r="H3333" s="20">
        <f t="shared" si="1568"/>
        <v>0.224881</v>
      </c>
      <c r="I3333" s="14" t="s">
        <v>18395</v>
      </c>
      <c r="J3333" s="14" t="s">
        <v>13426</v>
      </c>
      <c r="K3333" s="14" t="s">
        <v>23359</v>
      </c>
      <c r="L3333" s="14" t="s">
        <v>28313</v>
      </c>
      <c r="M3333" s="28">
        <f t="shared" si="1569"/>
        <v>12.2</v>
      </c>
      <c r="N3333" s="46">
        <f t="shared" si="1548"/>
        <v>6</v>
      </c>
      <c r="O3333" s="17">
        <f t="shared" si="1549"/>
        <v>1.4000000000000001</v>
      </c>
      <c r="P3333" s="17">
        <f t="shared" si="1549"/>
        <v>4.6000000000000005</v>
      </c>
      <c r="Q3333" s="124">
        <f t="shared" si="1550"/>
        <v>1.6</v>
      </c>
      <c r="R3333" s="26">
        <f t="shared" si="1551"/>
        <v>2</v>
      </c>
      <c r="S3333" s="2" t="s">
        <v>33288</v>
      </c>
      <c r="T3333" s="2" t="s">
        <v>38266</v>
      </c>
      <c r="U3333" s="24">
        <f t="shared" si="1552"/>
        <v>446.1</v>
      </c>
      <c r="V3333" s="66">
        <f t="shared" si="1552"/>
        <v>371.8</v>
      </c>
      <c r="W3333" s="54">
        <f t="shared" si="1553"/>
        <v>3.4</v>
      </c>
      <c r="X3333" s="143">
        <f t="shared" si="1554"/>
        <v>446.1</v>
      </c>
      <c r="Y3333" s="143">
        <f t="shared" si="1555"/>
        <v>0.77999999999999992</v>
      </c>
      <c r="AD3333">
        <v>152</v>
      </c>
      <c r="AE3333">
        <v>-1</v>
      </c>
      <c r="AF3333" s="10">
        <v>37.9</v>
      </c>
      <c r="AG3333" s="10">
        <v>58.12</v>
      </c>
      <c r="AH3333" s="10">
        <f t="shared" si="1556"/>
        <v>256442.18150144687</v>
      </c>
      <c r="AI3333" s="11">
        <f t="shared" si="1544"/>
        <v>0</v>
      </c>
      <c r="AJ3333">
        <f t="shared" si="1545"/>
        <v>0</v>
      </c>
      <c r="AK3333" t="e">
        <f t="shared" si="1557"/>
        <v>#DIV/0!</v>
      </c>
      <c r="AL3333">
        <f t="shared" si="1558"/>
        <v>9.983532720000003</v>
      </c>
      <c r="AM3333" s="5">
        <f t="shared" si="1559"/>
        <v>6.7799999999999994</v>
      </c>
      <c r="AN3333">
        <v>0</v>
      </c>
      <c r="AO3333" s="72">
        <f t="shared" si="1560"/>
        <v>2</v>
      </c>
      <c r="AP3333" s="72">
        <f t="shared" si="1561"/>
        <v>1.6</v>
      </c>
      <c r="AQ3333" s="72">
        <f t="shared" si="1562"/>
        <v>1.6</v>
      </c>
      <c r="AR3333" s="71" t="e">
        <f t="shared" si="1563"/>
        <v>#DIV/0!</v>
      </c>
      <c r="BA3333">
        <f t="shared" si="1564"/>
        <v>173</v>
      </c>
      <c r="BB3333" s="91" t="e">
        <f t="shared" si="1565"/>
        <v>#DIV/0!</v>
      </c>
    </row>
    <row r="3334" spans="1:54">
      <c r="A3334" s="2" t="s">
        <v>3451</v>
      </c>
      <c r="B3334" s="7" t="s">
        <v>43277</v>
      </c>
      <c r="C3334" s="17">
        <f t="shared" si="1546"/>
        <v>26.200000000000003</v>
      </c>
      <c r="D3334" s="28">
        <f t="shared" si="1547"/>
        <v>178</v>
      </c>
      <c r="E3334" s="8">
        <f t="shared" si="1566"/>
        <v>13</v>
      </c>
      <c r="F3334" s="2" t="s">
        <v>8441</v>
      </c>
      <c r="G3334" s="54">
        <f t="shared" si="1567"/>
        <v>25.200000000000003</v>
      </c>
      <c r="H3334" s="20">
        <f t="shared" si="1568"/>
        <v>0.40310319999999999</v>
      </c>
      <c r="I3334" s="14" t="s">
        <v>18396</v>
      </c>
      <c r="J3334" s="14" t="s">
        <v>13427</v>
      </c>
      <c r="K3334" s="14" t="s">
        <v>23360</v>
      </c>
      <c r="L3334" s="14" t="s">
        <v>28314</v>
      </c>
      <c r="M3334" s="28">
        <f t="shared" si="1569"/>
        <v>10.199999999999999</v>
      </c>
      <c r="N3334" s="46">
        <f t="shared" si="1548"/>
        <v>6.6</v>
      </c>
      <c r="O3334" s="17">
        <f t="shared" si="1549"/>
        <v>2.8000000000000003</v>
      </c>
      <c r="P3334" s="17">
        <f t="shared" si="1549"/>
        <v>8.6</v>
      </c>
      <c r="Q3334" s="124">
        <f t="shared" si="1550"/>
        <v>0.60000000000000009</v>
      </c>
      <c r="R3334" s="26">
        <f t="shared" si="1551"/>
        <v>1</v>
      </c>
      <c r="S3334" s="2" t="s">
        <v>33289</v>
      </c>
      <c r="T3334" s="2" t="s">
        <v>38267</v>
      </c>
      <c r="U3334" s="24">
        <f t="shared" si="1552"/>
        <v>451</v>
      </c>
      <c r="V3334" s="66">
        <f t="shared" si="1552"/>
        <v>339.1</v>
      </c>
      <c r="W3334" s="54">
        <f t="shared" si="1553"/>
        <v>2.5199999999999996</v>
      </c>
      <c r="X3334" s="143">
        <f t="shared" si="1554"/>
        <v>451</v>
      </c>
      <c r="Y3334" s="143">
        <f t="shared" si="1555"/>
        <v>0.60399999999999987</v>
      </c>
      <c r="AD3334">
        <v>152</v>
      </c>
      <c r="AE3334">
        <v>-1</v>
      </c>
      <c r="AF3334" s="10">
        <v>37.9</v>
      </c>
      <c r="AG3334" s="10">
        <v>58.12</v>
      </c>
      <c r="AH3334" s="10">
        <f t="shared" si="1556"/>
        <v>307977.02647430124</v>
      </c>
      <c r="AI3334" s="11">
        <f t="shared" si="1544"/>
        <v>0</v>
      </c>
      <c r="AJ3334">
        <f t="shared" si="1545"/>
        <v>0</v>
      </c>
      <c r="AK3334" t="e">
        <f t="shared" si="1557"/>
        <v>#DIV/0!</v>
      </c>
      <c r="AL3334">
        <f t="shared" si="1558"/>
        <v>14.373274944</v>
      </c>
      <c r="AM3334" s="5">
        <f t="shared" si="1559"/>
        <v>5.0400000000000009</v>
      </c>
      <c r="AN3334">
        <v>0</v>
      </c>
      <c r="AO3334" s="72">
        <f t="shared" si="1560"/>
        <v>1</v>
      </c>
      <c r="AP3334" s="72">
        <f t="shared" si="1561"/>
        <v>0.60000000000000009</v>
      </c>
      <c r="AQ3334" s="72">
        <f t="shared" si="1562"/>
        <v>0.60000000000000009</v>
      </c>
      <c r="AR3334" s="71" t="e">
        <f t="shared" si="1563"/>
        <v>#DIV/0!</v>
      </c>
      <c r="BA3334">
        <f t="shared" si="1564"/>
        <v>178</v>
      </c>
      <c r="BB3334" s="91" t="e">
        <f t="shared" si="1565"/>
        <v>#DIV/0!</v>
      </c>
    </row>
    <row r="3335" spans="1:54">
      <c r="A3335" s="2" t="s">
        <v>3452</v>
      </c>
      <c r="B3335" s="7" t="s">
        <v>43278</v>
      </c>
      <c r="C3335" s="17">
        <f t="shared" si="1546"/>
        <v>23.6</v>
      </c>
      <c r="D3335" s="28">
        <f t="shared" si="1547"/>
        <v>259</v>
      </c>
      <c r="E3335" s="8">
        <f t="shared" si="1566"/>
        <v>6</v>
      </c>
      <c r="F3335" s="2" t="s">
        <v>8442</v>
      </c>
      <c r="G3335" s="54">
        <f t="shared" si="1567"/>
        <v>22.6</v>
      </c>
      <c r="H3335" s="20">
        <f t="shared" si="1568"/>
        <v>0.36447560000000001</v>
      </c>
      <c r="I3335" s="14" t="s">
        <v>18397</v>
      </c>
      <c r="J3335" s="14" t="s">
        <v>13428</v>
      </c>
      <c r="K3335" s="14" t="s">
        <v>23361</v>
      </c>
      <c r="L3335" s="14" t="s">
        <v>28315</v>
      </c>
      <c r="M3335" s="28">
        <f t="shared" si="1569"/>
        <v>10.3</v>
      </c>
      <c r="N3335" s="46">
        <f t="shared" si="1548"/>
        <v>6.2</v>
      </c>
      <c r="O3335" s="17">
        <f t="shared" si="1549"/>
        <v>0.8</v>
      </c>
      <c r="P3335" s="17">
        <f t="shared" si="1549"/>
        <v>8.4</v>
      </c>
      <c r="Q3335" s="124">
        <f t="shared" si="1550"/>
        <v>0.4</v>
      </c>
      <c r="R3335" s="26">
        <f t="shared" si="1551"/>
        <v>0.60000000000000009</v>
      </c>
      <c r="S3335" s="2" t="s">
        <v>33290</v>
      </c>
      <c r="T3335" s="2" t="s">
        <v>38268</v>
      </c>
      <c r="U3335" s="24">
        <f t="shared" si="1552"/>
        <v>532.30000000000007</v>
      </c>
      <c r="V3335" s="66">
        <f t="shared" si="1552"/>
        <v>423.90000000000003</v>
      </c>
      <c r="W3335" s="54">
        <f t="shared" si="1553"/>
        <v>2.2599999999999998</v>
      </c>
      <c r="X3335" s="143">
        <f t="shared" si="1554"/>
        <v>532.30000000000007</v>
      </c>
      <c r="Y3335" s="143">
        <f t="shared" si="1555"/>
        <v>0.55199999999999994</v>
      </c>
      <c r="AD3335">
        <v>152</v>
      </c>
      <c r="AE3335">
        <v>-1</v>
      </c>
      <c r="AF3335" s="10">
        <v>37.9</v>
      </c>
      <c r="AG3335" s="10">
        <v>58.12</v>
      </c>
      <c r="AH3335" s="10">
        <f t="shared" si="1556"/>
        <v>58786.079035009898</v>
      </c>
      <c r="AI3335" s="11">
        <f t="shared" si="1544"/>
        <v>0</v>
      </c>
      <c r="AJ3335">
        <f t="shared" si="1545"/>
        <v>0</v>
      </c>
      <c r="AK3335" t="e">
        <f t="shared" si="1557"/>
        <v>#DIV/0!</v>
      </c>
      <c r="AL3335">
        <f t="shared" si="1558"/>
        <v>2.5624343808000005</v>
      </c>
      <c r="AM3335" s="5">
        <f t="shared" si="1559"/>
        <v>4.5200000000000005</v>
      </c>
      <c r="AN3335">
        <v>0</v>
      </c>
      <c r="AO3335" s="72">
        <f t="shared" si="1560"/>
        <v>0.60000000000000009</v>
      </c>
      <c r="AP3335" s="72">
        <f t="shared" si="1561"/>
        <v>0.4</v>
      </c>
      <c r="AQ3335" s="72">
        <f t="shared" si="1562"/>
        <v>0.4</v>
      </c>
      <c r="AR3335" s="71" t="e">
        <f t="shared" si="1563"/>
        <v>#DIV/0!</v>
      </c>
      <c r="BA3335">
        <f t="shared" si="1564"/>
        <v>259</v>
      </c>
      <c r="BB3335" s="91" t="e">
        <f t="shared" si="1565"/>
        <v>#DIV/0!</v>
      </c>
    </row>
    <row r="3336" spans="1:54">
      <c r="A3336" s="2" t="s">
        <v>3453</v>
      </c>
      <c r="B3336" s="7" t="s">
        <v>43279</v>
      </c>
      <c r="C3336" s="17">
        <f t="shared" si="1546"/>
        <v>26.700000000000003</v>
      </c>
      <c r="D3336" s="28">
        <f t="shared" si="1547"/>
        <v>16</v>
      </c>
      <c r="E3336" s="8">
        <f t="shared" si="1566"/>
        <v>15</v>
      </c>
      <c r="F3336" s="2" t="s">
        <v>8443</v>
      </c>
      <c r="G3336" s="54">
        <f t="shared" si="1567"/>
        <v>25.8</v>
      </c>
      <c r="H3336" s="20">
        <f t="shared" si="1568"/>
        <v>0.26773269999999999</v>
      </c>
      <c r="I3336" s="14" t="s">
        <v>18398</v>
      </c>
      <c r="J3336" s="14" t="s">
        <v>13429</v>
      </c>
      <c r="K3336" s="14" t="s">
        <v>23362</v>
      </c>
      <c r="L3336" s="14" t="s">
        <v>28316</v>
      </c>
      <c r="M3336" s="28">
        <f t="shared" si="1569"/>
        <v>13.1</v>
      </c>
      <c r="N3336" s="46">
        <f t="shared" si="1548"/>
        <v>6.2</v>
      </c>
      <c r="O3336" s="17">
        <f t="shared" si="1549"/>
        <v>2.2000000000000002</v>
      </c>
      <c r="P3336" s="17">
        <f t="shared" si="1549"/>
        <v>2.8000000000000003</v>
      </c>
      <c r="Q3336" s="124">
        <f t="shared" si="1550"/>
        <v>1</v>
      </c>
      <c r="R3336" s="26">
        <f t="shared" si="1551"/>
        <v>1.4000000000000001</v>
      </c>
      <c r="S3336" s="2" t="s">
        <v>33291</v>
      </c>
      <c r="T3336" s="2" t="s">
        <v>38269</v>
      </c>
      <c r="U3336" s="24">
        <f t="shared" si="1552"/>
        <v>289.5</v>
      </c>
      <c r="V3336" s="66">
        <f t="shared" si="1552"/>
        <v>397.70000000000005</v>
      </c>
      <c r="W3336" s="54">
        <f t="shared" si="1553"/>
        <v>2.5799999999999996</v>
      </c>
      <c r="X3336" s="143">
        <f t="shared" si="1554"/>
        <v>289.5</v>
      </c>
      <c r="Y3336" s="143">
        <f t="shared" si="1555"/>
        <v>0.61599999999999988</v>
      </c>
      <c r="AD3336">
        <v>152</v>
      </c>
      <c r="AE3336">
        <v>-1</v>
      </c>
      <c r="AF3336" s="10">
        <v>37.9</v>
      </c>
      <c r="AG3336" s="10">
        <v>58.12</v>
      </c>
      <c r="AH3336" s="10">
        <f t="shared" si="1556"/>
        <v>198787.57299932474</v>
      </c>
      <c r="AI3336" s="11">
        <f t="shared" si="1544"/>
        <v>0</v>
      </c>
      <c r="AJ3336">
        <f t="shared" si="1545"/>
        <v>0</v>
      </c>
      <c r="AK3336" t="e">
        <f t="shared" si="1557"/>
        <v>#DIV/0!</v>
      </c>
      <c r="AL3336">
        <f t="shared" si="1558"/>
        <v>6.315073195200001</v>
      </c>
      <c r="AM3336" s="5">
        <f t="shared" si="1559"/>
        <v>5.1400000000000006</v>
      </c>
      <c r="AN3336">
        <v>0</v>
      </c>
      <c r="AO3336" s="72">
        <f t="shared" si="1560"/>
        <v>1.4000000000000001</v>
      </c>
      <c r="AP3336" s="72">
        <f t="shared" si="1561"/>
        <v>1</v>
      </c>
      <c r="AQ3336" s="72">
        <f t="shared" si="1562"/>
        <v>1.2000000000000002</v>
      </c>
      <c r="AR3336" s="71" t="e">
        <f t="shared" si="1563"/>
        <v>#DIV/0!</v>
      </c>
      <c r="BA3336">
        <f t="shared" si="1564"/>
        <v>16</v>
      </c>
      <c r="BB3336" s="91" t="e">
        <f t="shared" si="1565"/>
        <v>#DIV/0!</v>
      </c>
    </row>
    <row r="3337" spans="1:54">
      <c r="A3337" s="2" t="s">
        <v>3454</v>
      </c>
      <c r="B3337" s="7" t="s">
        <v>43280</v>
      </c>
      <c r="C3337" s="17">
        <f t="shared" si="1546"/>
        <v>24.200000000000003</v>
      </c>
      <c r="D3337" s="28">
        <f t="shared" si="1547"/>
        <v>99</v>
      </c>
      <c r="E3337" s="8">
        <f t="shared" si="1566"/>
        <v>21</v>
      </c>
      <c r="F3337" s="2" t="s">
        <v>8444</v>
      </c>
      <c r="G3337" s="54">
        <f t="shared" si="1567"/>
        <v>23.200000000000003</v>
      </c>
      <c r="H3337" s="20">
        <f t="shared" si="1568"/>
        <v>0.1498951</v>
      </c>
      <c r="I3337" s="14" t="s">
        <v>18399</v>
      </c>
      <c r="J3337" s="14" t="s">
        <v>13430</v>
      </c>
      <c r="K3337" s="14" t="s">
        <v>23363</v>
      </c>
      <c r="L3337" s="14" t="s">
        <v>28317</v>
      </c>
      <c r="M3337" s="28">
        <f t="shared" si="1569"/>
        <v>10.9</v>
      </c>
      <c r="N3337" s="46">
        <f t="shared" si="1548"/>
        <v>5.6</v>
      </c>
      <c r="O3337" s="17">
        <f t="shared" si="1549"/>
        <v>2</v>
      </c>
      <c r="P3337" s="17">
        <f t="shared" si="1549"/>
        <v>7.2</v>
      </c>
      <c r="Q3337" s="124">
        <f t="shared" si="1550"/>
        <v>2.2000000000000002</v>
      </c>
      <c r="R3337" s="26">
        <f t="shared" si="1551"/>
        <v>2.6</v>
      </c>
      <c r="S3337" s="2" t="s">
        <v>33292</v>
      </c>
      <c r="T3337" s="2" t="s">
        <v>38270</v>
      </c>
      <c r="U3337" s="24">
        <f t="shared" si="1552"/>
        <v>372.3</v>
      </c>
      <c r="V3337" s="66">
        <f t="shared" si="1552"/>
        <v>370.1</v>
      </c>
      <c r="W3337" s="54">
        <f t="shared" si="1553"/>
        <v>2.3199999999999998</v>
      </c>
      <c r="X3337" s="143">
        <f t="shared" si="1554"/>
        <v>372.3</v>
      </c>
      <c r="Y3337" s="143">
        <f t="shared" si="1555"/>
        <v>0.56399999999999995</v>
      </c>
      <c r="AD3337">
        <v>152</v>
      </c>
      <c r="AE3337">
        <v>-1</v>
      </c>
      <c r="AF3337" s="10">
        <v>37.9</v>
      </c>
      <c r="AG3337" s="10">
        <v>58.12</v>
      </c>
      <c r="AH3337" s="10">
        <f t="shared" si="1556"/>
        <v>259566.4085560753</v>
      </c>
      <c r="AI3337" s="11">
        <f t="shared" si="1544"/>
        <v>0</v>
      </c>
      <c r="AJ3337">
        <f t="shared" si="1545"/>
        <v>0</v>
      </c>
      <c r="AK3337" t="e">
        <f t="shared" si="1557"/>
        <v>#DIV/0!</v>
      </c>
      <c r="AL3337">
        <f t="shared" si="1558"/>
        <v>31.827927456000005</v>
      </c>
      <c r="AM3337" s="5">
        <f t="shared" si="1559"/>
        <v>4.6400000000000006</v>
      </c>
      <c r="AN3337">
        <v>0</v>
      </c>
      <c r="AO3337" s="72">
        <f t="shared" si="1560"/>
        <v>2.6</v>
      </c>
      <c r="AP3337" s="72">
        <f t="shared" si="1561"/>
        <v>2.2000000000000002</v>
      </c>
      <c r="AQ3337" s="72">
        <f t="shared" si="1562"/>
        <v>2.4000000000000004</v>
      </c>
      <c r="AR3337" s="71" t="e">
        <f t="shared" si="1563"/>
        <v>#DIV/0!</v>
      </c>
      <c r="BA3337">
        <f t="shared" si="1564"/>
        <v>99</v>
      </c>
      <c r="BB3337" s="91" t="e">
        <f t="shared" si="1565"/>
        <v>#DIV/0!</v>
      </c>
    </row>
    <row r="3338" spans="1:54">
      <c r="A3338" s="2" t="s">
        <v>3455</v>
      </c>
      <c r="B3338" s="7" t="s">
        <v>43281</v>
      </c>
      <c r="C3338" s="17">
        <f t="shared" si="1546"/>
        <v>11.5</v>
      </c>
      <c r="D3338" s="28">
        <f t="shared" si="1547"/>
        <v>254</v>
      </c>
      <c r="E3338" s="8">
        <f t="shared" si="1566"/>
        <v>20</v>
      </c>
      <c r="F3338" s="2" t="s">
        <v>8445</v>
      </c>
      <c r="G3338" s="54">
        <f t="shared" si="1567"/>
        <v>10.6</v>
      </c>
      <c r="H3338" s="20">
        <f t="shared" si="1568"/>
        <v>0.33439680000000005</v>
      </c>
      <c r="I3338" s="14" t="s">
        <v>18400</v>
      </c>
      <c r="J3338" s="14" t="s">
        <v>13431</v>
      </c>
      <c r="K3338" s="14" t="s">
        <v>23364</v>
      </c>
      <c r="L3338" s="14" t="s">
        <v>28318</v>
      </c>
      <c r="M3338" s="28">
        <f t="shared" si="1569"/>
        <v>13.4</v>
      </c>
      <c r="N3338" s="46">
        <f t="shared" si="1548"/>
        <v>7</v>
      </c>
      <c r="O3338" s="17">
        <f t="shared" si="1549"/>
        <v>2.2000000000000002</v>
      </c>
      <c r="P3338" s="17">
        <f t="shared" si="1549"/>
        <v>2.2000000000000002</v>
      </c>
      <c r="Q3338" s="124">
        <f t="shared" si="1550"/>
        <v>1.8</v>
      </c>
      <c r="R3338" s="26">
        <f t="shared" si="1551"/>
        <v>2.6</v>
      </c>
      <c r="S3338" s="2" t="s">
        <v>33293</v>
      </c>
      <c r="T3338" s="2" t="s">
        <v>38271</v>
      </c>
      <c r="U3338" s="24">
        <f t="shared" si="1552"/>
        <v>526.9</v>
      </c>
      <c r="V3338" s="66">
        <f t="shared" si="1552"/>
        <v>395.70000000000005</v>
      </c>
      <c r="W3338" s="54">
        <f t="shared" si="1553"/>
        <v>1.06</v>
      </c>
      <c r="X3338" s="143">
        <f t="shared" si="1554"/>
        <v>526.9</v>
      </c>
      <c r="Y3338" s="143">
        <f t="shared" si="1555"/>
        <v>0.31200000000000006</v>
      </c>
      <c r="AD3338">
        <v>152</v>
      </c>
      <c r="AE3338">
        <v>-1</v>
      </c>
      <c r="AF3338" s="10">
        <v>37.9</v>
      </c>
      <c r="AG3338" s="10">
        <v>58.12</v>
      </c>
      <c r="AH3338" s="10">
        <f t="shared" si="1556"/>
        <v>204145.60059505308</v>
      </c>
      <c r="AI3338" s="11">
        <f t="shared" si="1544"/>
        <v>0</v>
      </c>
      <c r="AJ3338">
        <f t="shared" si="1545"/>
        <v>0</v>
      </c>
      <c r="AK3338" t="e">
        <f t="shared" si="1557"/>
        <v>#DIV/0!</v>
      </c>
      <c r="AL3338">
        <f t="shared" si="1558"/>
        <v>8.3759506688000016</v>
      </c>
      <c r="AM3338" s="5">
        <f t="shared" si="1559"/>
        <v>2.1</v>
      </c>
      <c r="AN3338">
        <v>0</v>
      </c>
      <c r="AO3338" s="72">
        <f t="shared" si="1560"/>
        <v>2.6</v>
      </c>
      <c r="AP3338" s="72">
        <f t="shared" si="1561"/>
        <v>1.8</v>
      </c>
      <c r="AQ3338" s="72">
        <f t="shared" si="1562"/>
        <v>1.8</v>
      </c>
      <c r="AR3338" s="71" t="e">
        <f t="shared" si="1563"/>
        <v>#DIV/0!</v>
      </c>
      <c r="BA3338">
        <f t="shared" si="1564"/>
        <v>254</v>
      </c>
      <c r="BB3338" s="91" t="e">
        <f t="shared" si="1565"/>
        <v>#DIV/0!</v>
      </c>
    </row>
    <row r="3339" spans="1:54">
      <c r="A3339" s="2" t="s">
        <v>3456</v>
      </c>
      <c r="B3339" s="7" t="s">
        <v>43282</v>
      </c>
      <c r="C3339" s="17">
        <f t="shared" si="1546"/>
        <v>24.1</v>
      </c>
      <c r="D3339" s="28">
        <f t="shared" si="1547"/>
        <v>16</v>
      </c>
      <c r="E3339" s="8">
        <f t="shared" si="1566"/>
        <v>7</v>
      </c>
      <c r="F3339" s="2" t="s">
        <v>8446</v>
      </c>
      <c r="G3339" s="54">
        <f t="shared" si="1567"/>
        <v>23.200000000000003</v>
      </c>
      <c r="H3339" s="20">
        <f t="shared" si="1568"/>
        <v>0.87968930000000001</v>
      </c>
      <c r="I3339" s="14" t="s">
        <v>18401</v>
      </c>
      <c r="J3339" s="14" t="s">
        <v>13432</v>
      </c>
      <c r="K3339" s="14" t="s">
        <v>23365</v>
      </c>
      <c r="L3339" s="14" t="s">
        <v>28319</v>
      </c>
      <c r="M3339" s="28">
        <f t="shared" si="1569"/>
        <v>10</v>
      </c>
      <c r="N3339" s="46">
        <f t="shared" si="1548"/>
        <v>6.4</v>
      </c>
      <c r="O3339" s="17">
        <f t="shared" si="1549"/>
        <v>2.8000000000000003</v>
      </c>
      <c r="P3339" s="17">
        <f t="shared" si="1549"/>
        <v>9</v>
      </c>
      <c r="Q3339" s="124">
        <f t="shared" si="1550"/>
        <v>0.2</v>
      </c>
      <c r="R3339" s="26">
        <f t="shared" si="1551"/>
        <v>2.2000000000000002</v>
      </c>
      <c r="S3339" s="2" t="s">
        <v>33294</v>
      </c>
      <c r="T3339" s="2" t="s">
        <v>38272</v>
      </c>
      <c r="U3339" s="24">
        <f t="shared" si="1552"/>
        <v>288.90000000000003</v>
      </c>
      <c r="V3339" s="66">
        <f t="shared" si="1552"/>
        <v>390.8</v>
      </c>
      <c r="W3339" s="54">
        <f t="shared" si="1553"/>
        <v>2.3199999999999998</v>
      </c>
      <c r="X3339" s="143">
        <f t="shared" si="1554"/>
        <v>288.90000000000003</v>
      </c>
      <c r="Y3339" s="143">
        <f t="shared" si="1555"/>
        <v>0.56399999999999995</v>
      </c>
      <c r="AD3339">
        <v>152</v>
      </c>
      <c r="AE3339">
        <v>-1</v>
      </c>
      <c r="AF3339" s="10">
        <v>37.9</v>
      </c>
      <c r="AG3339" s="10">
        <v>58.12</v>
      </c>
      <c r="AH3339" s="10">
        <f t="shared" si="1556"/>
        <v>216540.33202954123</v>
      </c>
      <c r="AI3339" s="11">
        <f t="shared" si="1544"/>
        <v>0</v>
      </c>
      <c r="AJ3339">
        <f t="shared" si="1545"/>
        <v>0</v>
      </c>
      <c r="AK3339" t="e">
        <f t="shared" si="1557"/>
        <v>#DIV/0!</v>
      </c>
      <c r="AL3339">
        <f t="shared" si="1558"/>
        <v>6.6700252080000011</v>
      </c>
      <c r="AM3339" s="5">
        <f t="shared" si="1559"/>
        <v>4.62</v>
      </c>
      <c r="AN3339">
        <v>0</v>
      </c>
      <c r="AO3339" s="72">
        <f t="shared" si="1560"/>
        <v>2.2000000000000002</v>
      </c>
      <c r="AP3339" s="72">
        <f t="shared" si="1561"/>
        <v>0.2</v>
      </c>
      <c r="AQ3339" s="72">
        <f t="shared" si="1562"/>
        <v>0.4</v>
      </c>
      <c r="AR3339" s="71" t="e">
        <f t="shared" si="1563"/>
        <v>#DIV/0!</v>
      </c>
      <c r="BA3339">
        <f t="shared" si="1564"/>
        <v>16</v>
      </c>
      <c r="BB3339" s="91" t="e">
        <f t="shared" si="1565"/>
        <v>#DIV/0!</v>
      </c>
    </row>
    <row r="3340" spans="1:54">
      <c r="A3340" s="2" t="s">
        <v>3457</v>
      </c>
      <c r="B3340" s="7" t="s">
        <v>43283</v>
      </c>
      <c r="C3340" s="17">
        <f t="shared" si="1546"/>
        <v>13.9</v>
      </c>
      <c r="D3340" s="28">
        <f t="shared" si="1547"/>
        <v>23</v>
      </c>
      <c r="E3340" s="8">
        <f t="shared" si="1566"/>
        <v>5</v>
      </c>
      <c r="F3340" s="2" t="s">
        <v>8447</v>
      </c>
      <c r="G3340" s="54">
        <f t="shared" si="1567"/>
        <v>12.9</v>
      </c>
      <c r="H3340" s="20">
        <f t="shared" si="1568"/>
        <v>0.80771979999999999</v>
      </c>
      <c r="I3340" s="14" t="s">
        <v>18402</v>
      </c>
      <c r="J3340" s="14" t="s">
        <v>13433</v>
      </c>
      <c r="K3340" s="14" t="s">
        <v>23366</v>
      </c>
      <c r="L3340" s="14" t="s">
        <v>28320</v>
      </c>
      <c r="M3340" s="28">
        <f t="shared" si="1569"/>
        <v>14.2</v>
      </c>
      <c r="N3340" s="46">
        <f t="shared" si="1548"/>
        <v>5.2</v>
      </c>
      <c r="O3340" s="17">
        <f t="shared" si="1549"/>
        <v>1.6</v>
      </c>
      <c r="P3340" s="17">
        <f t="shared" si="1549"/>
        <v>0.60000000000000009</v>
      </c>
      <c r="Q3340" s="124">
        <f t="shared" si="1550"/>
        <v>0.4</v>
      </c>
      <c r="R3340" s="26">
        <f t="shared" si="1551"/>
        <v>1.6</v>
      </c>
      <c r="S3340" s="2" t="s">
        <v>33295</v>
      </c>
      <c r="T3340" s="2" t="s">
        <v>38273</v>
      </c>
      <c r="U3340" s="24">
        <f t="shared" si="1552"/>
        <v>296.40000000000003</v>
      </c>
      <c r="V3340" s="66">
        <f t="shared" si="1552"/>
        <v>371.3</v>
      </c>
      <c r="W3340" s="54">
        <f t="shared" si="1553"/>
        <v>1.29</v>
      </c>
      <c r="X3340" s="143">
        <f t="shared" si="1554"/>
        <v>296.40000000000003</v>
      </c>
      <c r="Y3340" s="143">
        <f t="shared" si="1555"/>
        <v>0.35799999999999998</v>
      </c>
      <c r="AD3340">
        <v>152</v>
      </c>
      <c r="AE3340">
        <v>-1</v>
      </c>
      <c r="AF3340" s="10">
        <v>37.9</v>
      </c>
      <c r="AG3340" s="10">
        <v>58.12</v>
      </c>
      <c r="AH3340" s="10">
        <f t="shared" si="1556"/>
        <v>257399.72637533574</v>
      </c>
      <c r="AI3340" s="11">
        <f t="shared" si="1544"/>
        <v>0</v>
      </c>
      <c r="AJ3340">
        <f t="shared" si="1545"/>
        <v>0</v>
      </c>
      <c r="AK3340" t="e">
        <f t="shared" si="1557"/>
        <v>#DIV/0!</v>
      </c>
      <c r="AL3340">
        <f t="shared" si="1558"/>
        <v>0.29534238720000006</v>
      </c>
      <c r="AM3340" s="5">
        <f t="shared" si="1559"/>
        <v>2.58</v>
      </c>
      <c r="AN3340">
        <v>0</v>
      </c>
      <c r="AO3340" s="72">
        <f t="shared" si="1560"/>
        <v>1.6</v>
      </c>
      <c r="AP3340" s="72">
        <f t="shared" si="1561"/>
        <v>0.4</v>
      </c>
      <c r="AQ3340" s="72">
        <f t="shared" si="1562"/>
        <v>0.4</v>
      </c>
      <c r="AR3340" s="71" t="e">
        <f t="shared" si="1563"/>
        <v>#DIV/0!</v>
      </c>
      <c r="BA3340">
        <f t="shared" si="1564"/>
        <v>23</v>
      </c>
      <c r="BB3340" s="91" t="e">
        <f t="shared" si="1565"/>
        <v>#DIV/0!</v>
      </c>
    </row>
    <row r="3341" spans="1:54">
      <c r="A3341" s="2" t="s">
        <v>3458</v>
      </c>
      <c r="B3341" s="7" t="s">
        <v>43284</v>
      </c>
      <c r="C3341" s="17">
        <f t="shared" si="1546"/>
        <v>24.5</v>
      </c>
      <c r="D3341" s="28">
        <f t="shared" si="1547"/>
        <v>147</v>
      </c>
      <c r="E3341" s="8">
        <f t="shared" si="1566"/>
        <v>8</v>
      </c>
      <c r="F3341" s="2" t="s">
        <v>8448</v>
      </c>
      <c r="G3341" s="54">
        <f t="shared" si="1567"/>
        <v>23.6</v>
      </c>
      <c r="H3341" s="20">
        <f t="shared" si="1568"/>
        <v>0.51454759999999999</v>
      </c>
      <c r="I3341" s="14" t="s">
        <v>18403</v>
      </c>
      <c r="J3341" s="14" t="s">
        <v>13434</v>
      </c>
      <c r="K3341" s="14" t="s">
        <v>23367</v>
      </c>
      <c r="L3341" s="14" t="s">
        <v>28321</v>
      </c>
      <c r="M3341" s="28">
        <f t="shared" si="1569"/>
        <v>12.5</v>
      </c>
      <c r="N3341" s="46">
        <f t="shared" si="1548"/>
        <v>6</v>
      </c>
      <c r="O3341" s="17">
        <f t="shared" si="1549"/>
        <v>1</v>
      </c>
      <c r="P3341" s="17">
        <f t="shared" si="1549"/>
        <v>4</v>
      </c>
      <c r="Q3341" s="124">
        <f t="shared" si="1550"/>
        <v>0.60000000000000009</v>
      </c>
      <c r="R3341" s="26">
        <f t="shared" si="1551"/>
        <v>1.2000000000000002</v>
      </c>
      <c r="S3341" s="2" t="s">
        <v>33296</v>
      </c>
      <c r="T3341" s="2" t="s">
        <v>38274</v>
      </c>
      <c r="U3341" s="24">
        <f t="shared" si="1552"/>
        <v>420.3</v>
      </c>
      <c r="V3341" s="66">
        <f t="shared" si="1552"/>
        <v>401.8</v>
      </c>
      <c r="W3341" s="54">
        <f t="shared" si="1553"/>
        <v>2.36</v>
      </c>
      <c r="X3341" s="143">
        <f t="shared" si="1554"/>
        <v>420.3</v>
      </c>
      <c r="Y3341" s="143">
        <f t="shared" si="1555"/>
        <v>0.57199999999999995</v>
      </c>
      <c r="AD3341">
        <v>152</v>
      </c>
      <c r="AE3341">
        <v>-1</v>
      </c>
      <c r="AF3341" s="10">
        <v>37.9</v>
      </c>
      <c r="AG3341" s="10">
        <v>58.12</v>
      </c>
      <c r="AH3341" s="10">
        <f t="shared" si="1556"/>
        <v>186789.84025479911</v>
      </c>
      <c r="AI3341" s="11">
        <f t="shared" si="1544"/>
        <v>0</v>
      </c>
      <c r="AJ3341">
        <f t="shared" si="1545"/>
        <v>0</v>
      </c>
      <c r="AK3341" t="e">
        <f t="shared" si="1557"/>
        <v>#DIV/0!</v>
      </c>
      <c r="AL3341">
        <f t="shared" si="1558"/>
        <v>2.3301715200000004</v>
      </c>
      <c r="AM3341" s="5">
        <f t="shared" si="1559"/>
        <v>4.7</v>
      </c>
      <c r="AN3341">
        <v>0</v>
      </c>
      <c r="AO3341" s="72">
        <f t="shared" si="1560"/>
        <v>1.2000000000000002</v>
      </c>
      <c r="AP3341" s="72">
        <f t="shared" si="1561"/>
        <v>0.60000000000000009</v>
      </c>
      <c r="AQ3341" s="72">
        <f t="shared" si="1562"/>
        <v>0.60000000000000009</v>
      </c>
      <c r="AR3341" s="71" t="e">
        <f t="shared" si="1563"/>
        <v>#DIV/0!</v>
      </c>
      <c r="BA3341">
        <f t="shared" si="1564"/>
        <v>147</v>
      </c>
      <c r="BB3341" s="91" t="e">
        <f t="shared" si="1565"/>
        <v>#DIV/0!</v>
      </c>
    </row>
    <row r="3342" spans="1:54">
      <c r="A3342" s="2" t="s">
        <v>3459</v>
      </c>
      <c r="B3342" s="7" t="s">
        <v>43285</v>
      </c>
      <c r="C3342" s="17">
        <f t="shared" si="1546"/>
        <v>14.9</v>
      </c>
      <c r="D3342" s="28">
        <f t="shared" si="1547"/>
        <v>92</v>
      </c>
      <c r="E3342" s="8">
        <f t="shared" si="1566"/>
        <v>8</v>
      </c>
      <c r="F3342" s="2" t="s">
        <v>8449</v>
      </c>
      <c r="G3342" s="54">
        <f t="shared" si="1567"/>
        <v>14</v>
      </c>
      <c r="H3342" s="20">
        <f t="shared" si="1568"/>
        <v>0.59058239999999995</v>
      </c>
      <c r="I3342" s="14" t="s">
        <v>18404</v>
      </c>
      <c r="J3342" s="14" t="s">
        <v>13435</v>
      </c>
      <c r="K3342" s="14" t="s">
        <v>23368</v>
      </c>
      <c r="L3342" s="14" t="s">
        <v>28322</v>
      </c>
      <c r="M3342" s="28">
        <f t="shared" si="1569"/>
        <v>10.1</v>
      </c>
      <c r="N3342" s="46">
        <f t="shared" si="1548"/>
        <v>5.4</v>
      </c>
      <c r="O3342" s="17">
        <f t="shared" si="1549"/>
        <v>1.2000000000000002</v>
      </c>
      <c r="P3342" s="17">
        <f t="shared" si="1549"/>
        <v>8.8000000000000007</v>
      </c>
      <c r="Q3342" s="124">
        <f t="shared" si="1550"/>
        <v>0.60000000000000009</v>
      </c>
      <c r="R3342" s="26">
        <f t="shared" si="1551"/>
        <v>1.4000000000000001</v>
      </c>
      <c r="S3342" s="2" t="s">
        <v>33297</v>
      </c>
      <c r="T3342" s="2" t="s">
        <v>38275</v>
      </c>
      <c r="U3342" s="24">
        <f t="shared" si="1552"/>
        <v>365</v>
      </c>
      <c r="V3342" s="66">
        <f t="shared" si="1552"/>
        <v>302</v>
      </c>
      <c r="W3342" s="54">
        <f t="shared" si="1553"/>
        <v>1.4</v>
      </c>
      <c r="X3342" s="143">
        <f t="shared" si="1554"/>
        <v>365</v>
      </c>
      <c r="Y3342" s="143">
        <f t="shared" si="1555"/>
        <v>0.38</v>
      </c>
      <c r="AD3342">
        <v>152</v>
      </c>
      <c r="AE3342">
        <v>-1</v>
      </c>
      <c r="AF3342" s="10">
        <v>37.9</v>
      </c>
      <c r="AG3342" s="10">
        <v>58.12</v>
      </c>
      <c r="AH3342" s="10">
        <f t="shared" si="1556"/>
        <v>353379.32265638543</v>
      </c>
      <c r="AI3342" s="11">
        <f t="shared" si="1544"/>
        <v>0</v>
      </c>
      <c r="AJ3342">
        <f t="shared" si="1545"/>
        <v>0</v>
      </c>
      <c r="AK3342" t="e">
        <f t="shared" si="1557"/>
        <v>#DIV/0!</v>
      </c>
      <c r="AL3342">
        <f t="shared" si="1558"/>
        <v>6.052829798400003</v>
      </c>
      <c r="AM3342" s="5">
        <f t="shared" si="1559"/>
        <v>2.7800000000000002</v>
      </c>
      <c r="AN3342">
        <v>0</v>
      </c>
      <c r="AO3342" s="72">
        <f t="shared" si="1560"/>
        <v>1.4000000000000001</v>
      </c>
      <c r="AP3342" s="72">
        <f t="shared" si="1561"/>
        <v>0.60000000000000009</v>
      </c>
      <c r="AQ3342" s="72">
        <f t="shared" si="1562"/>
        <v>0.60000000000000009</v>
      </c>
      <c r="AR3342" s="71" t="e">
        <f t="shared" si="1563"/>
        <v>#DIV/0!</v>
      </c>
      <c r="BA3342">
        <f t="shared" si="1564"/>
        <v>92</v>
      </c>
      <c r="BB3342" s="91" t="e">
        <f t="shared" si="1565"/>
        <v>#DIV/0!</v>
      </c>
    </row>
    <row r="3343" spans="1:54">
      <c r="A3343" s="2" t="s">
        <v>3460</v>
      </c>
      <c r="B3343" s="7" t="s">
        <v>43286</v>
      </c>
      <c r="C3343" s="17">
        <f t="shared" si="1546"/>
        <v>27.6</v>
      </c>
      <c r="D3343" s="28">
        <f t="shared" si="1547"/>
        <v>180</v>
      </c>
      <c r="E3343" s="8">
        <f t="shared" si="1566"/>
        <v>10</v>
      </c>
      <c r="F3343" s="2" t="s">
        <v>8450</v>
      </c>
      <c r="G3343" s="54">
        <f t="shared" si="1567"/>
        <v>26.700000000000003</v>
      </c>
      <c r="H3343" s="20">
        <f t="shared" si="1568"/>
        <v>0.42761139999999997</v>
      </c>
      <c r="I3343" s="14" t="s">
        <v>18405</v>
      </c>
      <c r="J3343" s="14" t="s">
        <v>13436</v>
      </c>
      <c r="K3343" s="14" t="s">
        <v>23369</v>
      </c>
      <c r="L3343" s="14" t="s">
        <v>28323</v>
      </c>
      <c r="M3343" s="28">
        <f t="shared" si="1569"/>
        <v>10.3</v>
      </c>
      <c r="N3343" s="46">
        <f t="shared" si="1548"/>
        <v>5.4</v>
      </c>
      <c r="O3343" s="17">
        <f t="shared" si="1549"/>
        <v>1</v>
      </c>
      <c r="P3343" s="17">
        <f t="shared" si="1549"/>
        <v>8.4</v>
      </c>
      <c r="Q3343" s="124">
        <f t="shared" si="1550"/>
        <v>1</v>
      </c>
      <c r="R3343" s="26">
        <f t="shared" si="1551"/>
        <v>1.8</v>
      </c>
      <c r="S3343" s="2" t="s">
        <v>33298</v>
      </c>
      <c r="T3343" s="2" t="s">
        <v>38276</v>
      </c>
      <c r="U3343" s="24">
        <f t="shared" si="1552"/>
        <v>452.6</v>
      </c>
      <c r="V3343" s="66">
        <f t="shared" si="1552"/>
        <v>399.5</v>
      </c>
      <c r="W3343" s="54">
        <f t="shared" si="1553"/>
        <v>2.67</v>
      </c>
      <c r="X3343" s="143">
        <f t="shared" si="1554"/>
        <v>452.6</v>
      </c>
      <c r="Y3343" s="143">
        <f t="shared" si="1555"/>
        <v>0.63400000000000001</v>
      </c>
      <c r="AD3343">
        <v>152</v>
      </c>
      <c r="AE3343">
        <v>-1</v>
      </c>
      <c r="AF3343" s="10">
        <v>37.9</v>
      </c>
      <c r="AG3343" s="10">
        <v>58.12</v>
      </c>
      <c r="AH3343" s="10">
        <f t="shared" si="1556"/>
        <v>193628.93641775334</v>
      </c>
      <c r="AI3343" s="11">
        <f t="shared" si="1544"/>
        <v>0</v>
      </c>
      <c r="AJ3343">
        <f t="shared" si="1545"/>
        <v>0</v>
      </c>
      <c r="AK3343" t="e">
        <f t="shared" si="1557"/>
        <v>#DIV/0!</v>
      </c>
      <c r="AL3343">
        <f t="shared" si="1558"/>
        <v>8.6545156320000007</v>
      </c>
      <c r="AM3343" s="5">
        <f t="shared" si="1559"/>
        <v>5.32</v>
      </c>
      <c r="AN3343">
        <v>0</v>
      </c>
      <c r="AO3343" s="72">
        <f t="shared" si="1560"/>
        <v>1.8</v>
      </c>
      <c r="AP3343" s="72">
        <f t="shared" si="1561"/>
        <v>1</v>
      </c>
      <c r="AQ3343" s="72">
        <f t="shared" si="1562"/>
        <v>1.2000000000000002</v>
      </c>
      <c r="AR3343" s="71" t="e">
        <f t="shared" si="1563"/>
        <v>#DIV/0!</v>
      </c>
      <c r="BA3343">
        <f t="shared" si="1564"/>
        <v>180</v>
      </c>
      <c r="BB3343" s="91" t="e">
        <f t="shared" si="1565"/>
        <v>#DIV/0!</v>
      </c>
    </row>
    <row r="3344" spans="1:54">
      <c r="A3344" s="2" t="s">
        <v>3461</v>
      </c>
      <c r="B3344" s="7" t="s">
        <v>43287</v>
      </c>
      <c r="C3344" s="17">
        <f t="shared" si="1546"/>
        <v>37.5</v>
      </c>
      <c r="D3344" s="28">
        <f t="shared" si="1547"/>
        <v>219</v>
      </c>
      <c r="E3344" s="8">
        <f t="shared" si="1566"/>
        <v>6</v>
      </c>
      <c r="F3344" s="2" t="s">
        <v>8451</v>
      </c>
      <c r="G3344" s="54">
        <f t="shared" si="1567"/>
        <v>36.6</v>
      </c>
      <c r="H3344" s="20">
        <f t="shared" si="1568"/>
        <v>0.45349390000000001</v>
      </c>
      <c r="I3344" s="14" t="s">
        <v>18406</v>
      </c>
      <c r="J3344" s="14" t="s">
        <v>13437</v>
      </c>
      <c r="K3344" s="14" t="s">
        <v>23370</v>
      </c>
      <c r="L3344" s="14" t="s">
        <v>28324</v>
      </c>
      <c r="M3344" s="28">
        <f t="shared" si="1569"/>
        <v>14.2</v>
      </c>
      <c r="N3344" s="46">
        <f t="shared" si="1548"/>
        <v>6.4</v>
      </c>
      <c r="O3344" s="17">
        <f t="shared" si="1549"/>
        <v>3</v>
      </c>
      <c r="P3344" s="17">
        <f t="shared" si="1549"/>
        <v>0.60000000000000009</v>
      </c>
      <c r="Q3344" s="124">
        <f t="shared" si="1550"/>
        <v>0.60000000000000009</v>
      </c>
      <c r="R3344" s="26">
        <f t="shared" si="1551"/>
        <v>1</v>
      </c>
      <c r="S3344" s="2" t="s">
        <v>33299</v>
      </c>
      <c r="T3344" s="2" t="s">
        <v>38277</v>
      </c>
      <c r="U3344" s="24">
        <f t="shared" si="1552"/>
        <v>492.3</v>
      </c>
      <c r="V3344" s="66">
        <f t="shared" si="1552"/>
        <v>391.5</v>
      </c>
      <c r="W3344" s="54">
        <f t="shared" si="1553"/>
        <v>3.6599999999999997</v>
      </c>
      <c r="X3344" s="143">
        <f t="shared" si="1554"/>
        <v>492.3</v>
      </c>
      <c r="Y3344" s="143">
        <f t="shared" si="1555"/>
        <v>0.83199999999999996</v>
      </c>
      <c r="AD3344">
        <v>152</v>
      </c>
      <c r="AE3344">
        <v>-1</v>
      </c>
      <c r="AF3344" s="10">
        <v>37.9</v>
      </c>
      <c r="AG3344" s="10">
        <v>58.12</v>
      </c>
      <c r="AH3344" s="10">
        <f t="shared" si="1556"/>
        <v>214950.23825842183</v>
      </c>
      <c r="AI3344" s="11">
        <f t="shared" si="1544"/>
        <v>0</v>
      </c>
      <c r="AJ3344">
        <f t="shared" si="1545"/>
        <v>0</v>
      </c>
      <c r="AK3344" t="e">
        <f t="shared" si="1557"/>
        <v>#DIV/0!</v>
      </c>
      <c r="AL3344">
        <f t="shared" si="1558"/>
        <v>0.98371098000000012</v>
      </c>
      <c r="AM3344" s="5">
        <f t="shared" si="1559"/>
        <v>7.3</v>
      </c>
      <c r="AN3344">
        <v>0</v>
      </c>
      <c r="AO3344" s="72">
        <f t="shared" si="1560"/>
        <v>1</v>
      </c>
      <c r="AP3344" s="72">
        <f t="shared" si="1561"/>
        <v>0.60000000000000009</v>
      </c>
      <c r="AQ3344" s="72">
        <f t="shared" si="1562"/>
        <v>0.60000000000000009</v>
      </c>
      <c r="AR3344" s="71" t="e">
        <f t="shared" si="1563"/>
        <v>#DIV/0!</v>
      </c>
      <c r="BA3344">
        <f t="shared" si="1564"/>
        <v>219</v>
      </c>
      <c r="BB3344" s="91" t="e">
        <f t="shared" si="1565"/>
        <v>#DIV/0!</v>
      </c>
    </row>
    <row r="3345" spans="1:54">
      <c r="A3345" s="2" t="s">
        <v>3462</v>
      </c>
      <c r="B3345" s="7" t="s">
        <v>43288</v>
      </c>
      <c r="C3345" s="17">
        <f t="shared" si="1546"/>
        <v>22.700000000000003</v>
      </c>
      <c r="D3345" s="28">
        <f t="shared" si="1547"/>
        <v>243</v>
      </c>
      <c r="E3345" s="8">
        <f t="shared" si="1566"/>
        <v>5</v>
      </c>
      <c r="F3345" s="2" t="s">
        <v>8452</v>
      </c>
      <c r="G3345" s="54">
        <f t="shared" si="1567"/>
        <v>21.700000000000003</v>
      </c>
      <c r="H3345" s="20">
        <f t="shared" si="1568"/>
        <v>0.65321150000000006</v>
      </c>
      <c r="I3345" s="14" t="s">
        <v>18407</v>
      </c>
      <c r="J3345" s="14" t="s">
        <v>13438</v>
      </c>
      <c r="K3345" s="14" t="s">
        <v>23371</v>
      </c>
      <c r="L3345" s="14" t="s">
        <v>28325</v>
      </c>
      <c r="M3345" s="28">
        <f t="shared" si="1569"/>
        <v>11.9</v>
      </c>
      <c r="N3345" s="46">
        <f t="shared" si="1548"/>
        <v>6.2</v>
      </c>
      <c r="O3345" s="17">
        <f t="shared" si="1549"/>
        <v>1.4000000000000001</v>
      </c>
      <c r="P3345" s="17">
        <f t="shared" si="1549"/>
        <v>5.2</v>
      </c>
      <c r="Q3345" s="124">
        <f t="shared" si="1550"/>
        <v>0.2</v>
      </c>
      <c r="R3345" s="26">
        <f t="shared" si="1551"/>
        <v>0.8</v>
      </c>
      <c r="S3345" s="2" t="s">
        <v>33300</v>
      </c>
      <c r="T3345" s="2" t="s">
        <v>38278</v>
      </c>
      <c r="U3345" s="24">
        <f t="shared" si="1552"/>
        <v>515.9</v>
      </c>
      <c r="V3345" s="66">
        <f t="shared" si="1552"/>
        <v>372.5</v>
      </c>
      <c r="W3345" s="54">
        <f t="shared" si="1553"/>
        <v>2.17</v>
      </c>
      <c r="X3345" s="143">
        <f t="shared" si="1554"/>
        <v>515.9</v>
      </c>
      <c r="Y3345" s="143">
        <f t="shared" si="1555"/>
        <v>0.53400000000000003</v>
      </c>
      <c r="AD3345">
        <v>152</v>
      </c>
      <c r="AE3345">
        <v>-1</v>
      </c>
      <c r="AF3345" s="10">
        <v>37.9</v>
      </c>
      <c r="AG3345" s="10">
        <v>58.12</v>
      </c>
      <c r="AH3345" s="10">
        <f t="shared" si="1556"/>
        <v>255110.65087103509</v>
      </c>
      <c r="AI3345" s="11">
        <f t="shared" si="1544"/>
        <v>0</v>
      </c>
      <c r="AJ3345">
        <f t="shared" si="1545"/>
        <v>0</v>
      </c>
      <c r="AK3345" t="e">
        <f t="shared" si="1557"/>
        <v>#DIV/0!</v>
      </c>
      <c r="AL3345">
        <f t="shared" si="1558"/>
        <v>2.019696224</v>
      </c>
      <c r="AM3345" s="5">
        <f t="shared" si="1559"/>
        <v>4.3400000000000007</v>
      </c>
      <c r="AN3345">
        <v>0</v>
      </c>
      <c r="AO3345" s="72">
        <f t="shared" si="1560"/>
        <v>0.8</v>
      </c>
      <c r="AP3345" s="72">
        <f t="shared" si="1561"/>
        <v>0.2</v>
      </c>
      <c r="AQ3345" s="72">
        <f t="shared" si="1562"/>
        <v>0.4</v>
      </c>
      <c r="AR3345" s="71" t="e">
        <f t="shared" si="1563"/>
        <v>#DIV/0!</v>
      </c>
      <c r="BA3345">
        <f t="shared" si="1564"/>
        <v>243</v>
      </c>
      <c r="BB3345" s="91" t="e">
        <f t="shared" si="1565"/>
        <v>#DIV/0!</v>
      </c>
    </row>
    <row r="3346" spans="1:54">
      <c r="A3346" s="2" t="s">
        <v>3463</v>
      </c>
      <c r="B3346" s="7" t="s">
        <v>43289</v>
      </c>
      <c r="C3346" s="17">
        <f t="shared" si="1546"/>
        <v>27.6</v>
      </c>
      <c r="D3346" s="28">
        <f t="shared" si="1547"/>
        <v>134</v>
      </c>
      <c r="E3346" s="8">
        <f t="shared" si="1566"/>
        <v>6</v>
      </c>
      <c r="F3346" s="2" t="s">
        <v>8453</v>
      </c>
      <c r="G3346" s="54">
        <f t="shared" si="1567"/>
        <v>26.6</v>
      </c>
      <c r="H3346" s="20">
        <f t="shared" si="1568"/>
        <v>0.88158619999999999</v>
      </c>
      <c r="I3346" s="14" t="s">
        <v>18408</v>
      </c>
      <c r="J3346" s="14" t="s">
        <v>13439</v>
      </c>
      <c r="K3346" s="14" t="s">
        <v>103</v>
      </c>
      <c r="L3346" s="14" t="s">
        <v>28326</v>
      </c>
      <c r="M3346" s="28">
        <f t="shared" si="1569"/>
        <v>13.7</v>
      </c>
      <c r="N3346" s="46">
        <f t="shared" si="1548"/>
        <v>6.6</v>
      </c>
      <c r="O3346" s="17">
        <f t="shared" si="1549"/>
        <v>2</v>
      </c>
      <c r="P3346" s="17">
        <f t="shared" si="1549"/>
        <v>1.6</v>
      </c>
      <c r="Q3346" s="124">
        <f t="shared" si="1550"/>
        <v>0.2</v>
      </c>
      <c r="R3346" s="26">
        <f t="shared" si="1551"/>
        <v>1.2000000000000002</v>
      </c>
      <c r="S3346" s="2" t="s">
        <v>33301</v>
      </c>
      <c r="T3346" s="2" t="s">
        <v>38279</v>
      </c>
      <c r="U3346" s="24">
        <f t="shared" si="1552"/>
        <v>406.6</v>
      </c>
      <c r="V3346" s="66">
        <f t="shared" si="1552"/>
        <v>288.60000000000002</v>
      </c>
      <c r="W3346" s="54">
        <f t="shared" si="1553"/>
        <v>2.6599999999999997</v>
      </c>
      <c r="X3346" s="143">
        <f t="shared" si="1554"/>
        <v>406.6</v>
      </c>
      <c r="Y3346" s="143">
        <f t="shared" si="1555"/>
        <v>0.6319999999999999</v>
      </c>
      <c r="AD3346">
        <v>152</v>
      </c>
      <c r="AE3346">
        <v>-1</v>
      </c>
      <c r="AF3346" s="10">
        <v>37.9</v>
      </c>
      <c r="AG3346" s="10">
        <v>58.12</v>
      </c>
      <c r="AH3346" s="10">
        <f t="shared" si="1556"/>
        <v>367713.45864297281</v>
      </c>
      <c r="AI3346" s="11">
        <f t="shared" si="1544"/>
        <v>0</v>
      </c>
      <c r="AJ3346">
        <f t="shared" si="1545"/>
        <v>0</v>
      </c>
      <c r="AK3346" t="e">
        <f t="shared" si="1557"/>
        <v>#DIV/0!</v>
      </c>
      <c r="AL3346">
        <f t="shared" si="1558"/>
        <v>0.45470899200000015</v>
      </c>
      <c r="AM3346" s="5">
        <f t="shared" si="1559"/>
        <v>5.32</v>
      </c>
      <c r="AN3346">
        <v>0</v>
      </c>
      <c r="AO3346" s="72">
        <f t="shared" si="1560"/>
        <v>1.2000000000000002</v>
      </c>
      <c r="AP3346" s="72">
        <f t="shared" si="1561"/>
        <v>0.2</v>
      </c>
      <c r="AQ3346" s="72">
        <f t="shared" si="1562"/>
        <v>0.2</v>
      </c>
      <c r="AR3346" s="71" t="e">
        <f t="shared" si="1563"/>
        <v>#DIV/0!</v>
      </c>
      <c r="BA3346">
        <f t="shared" si="1564"/>
        <v>134</v>
      </c>
      <c r="BB3346" s="91" t="e">
        <f t="shared" si="1565"/>
        <v>#DIV/0!</v>
      </c>
    </row>
    <row r="3347" spans="1:54">
      <c r="A3347" s="2" t="s">
        <v>3464</v>
      </c>
      <c r="B3347" s="7" t="s">
        <v>43290</v>
      </c>
      <c r="C3347" s="17">
        <f t="shared" si="1546"/>
        <v>12.200000000000001</v>
      </c>
      <c r="D3347" s="28">
        <f t="shared" si="1547"/>
        <v>40</v>
      </c>
      <c r="E3347" s="8">
        <f t="shared" si="1566"/>
        <v>8</v>
      </c>
      <c r="F3347" s="2" t="s">
        <v>8454</v>
      </c>
      <c r="G3347" s="54">
        <f t="shared" si="1567"/>
        <v>11.299999999999999</v>
      </c>
      <c r="H3347" s="20">
        <f t="shared" si="1568"/>
        <v>0.46940969999999999</v>
      </c>
      <c r="I3347" s="14" t="s">
        <v>18409</v>
      </c>
      <c r="J3347" s="14" t="s">
        <v>13440</v>
      </c>
      <c r="K3347" s="14" t="s">
        <v>23372</v>
      </c>
      <c r="L3347" s="14" t="s">
        <v>28327</v>
      </c>
      <c r="M3347" s="28">
        <f t="shared" si="1569"/>
        <v>9.6</v>
      </c>
      <c r="N3347" s="46">
        <f t="shared" si="1548"/>
        <v>6.8</v>
      </c>
      <c r="O3347" s="17">
        <f t="shared" si="1549"/>
        <v>0.60000000000000009</v>
      </c>
      <c r="P3347" s="17">
        <f t="shared" si="1549"/>
        <v>9.8000000000000007</v>
      </c>
      <c r="Q3347" s="124">
        <f t="shared" si="1550"/>
        <v>1</v>
      </c>
      <c r="R3347" s="26">
        <f t="shared" si="1551"/>
        <v>2</v>
      </c>
      <c r="S3347" s="2" t="s">
        <v>33302</v>
      </c>
      <c r="T3347" s="2" t="s">
        <v>38280</v>
      </c>
      <c r="U3347" s="24">
        <f t="shared" si="1552"/>
        <v>313.40000000000003</v>
      </c>
      <c r="V3347" s="66">
        <f t="shared" si="1552"/>
        <v>374.70000000000005</v>
      </c>
      <c r="W3347" s="54">
        <f t="shared" si="1553"/>
        <v>1.1300000000000001</v>
      </c>
      <c r="X3347" s="143">
        <f t="shared" si="1554"/>
        <v>313.40000000000003</v>
      </c>
      <c r="Y3347" s="143">
        <f t="shared" si="1555"/>
        <v>0.32600000000000007</v>
      </c>
      <c r="AD3347">
        <v>152</v>
      </c>
      <c r="AE3347">
        <v>-1</v>
      </c>
      <c r="AF3347" s="10">
        <v>37.9</v>
      </c>
      <c r="AG3347" s="10">
        <v>58.12</v>
      </c>
      <c r="AH3347" s="10">
        <f t="shared" si="1556"/>
        <v>250923.14694333455</v>
      </c>
      <c r="AI3347" s="11">
        <f t="shared" si="1544"/>
        <v>0</v>
      </c>
      <c r="AJ3347">
        <f t="shared" si="1545"/>
        <v>0</v>
      </c>
      <c r="AK3347" t="e">
        <f t="shared" si="1557"/>
        <v>#DIV/0!</v>
      </c>
      <c r="AL3347">
        <f t="shared" si="1558"/>
        <v>6.2397419280000026</v>
      </c>
      <c r="AM3347" s="5">
        <f t="shared" si="1559"/>
        <v>2.2400000000000002</v>
      </c>
      <c r="AN3347">
        <v>0</v>
      </c>
      <c r="AO3347" s="72">
        <f t="shared" si="1560"/>
        <v>2</v>
      </c>
      <c r="AP3347" s="72">
        <f t="shared" si="1561"/>
        <v>1</v>
      </c>
      <c r="AQ3347" s="72">
        <f t="shared" si="1562"/>
        <v>1.2000000000000002</v>
      </c>
      <c r="AR3347" s="71" t="e">
        <f t="shared" si="1563"/>
        <v>#DIV/0!</v>
      </c>
      <c r="BA3347">
        <f t="shared" si="1564"/>
        <v>40</v>
      </c>
      <c r="BB3347" s="91" t="e">
        <f t="shared" si="1565"/>
        <v>#DIV/0!</v>
      </c>
    </row>
    <row r="3348" spans="1:54">
      <c r="A3348" s="2" t="s">
        <v>3465</v>
      </c>
      <c r="B3348" s="7" t="s">
        <v>43291</v>
      </c>
      <c r="C3348" s="17">
        <f t="shared" si="1546"/>
        <v>36.700000000000003</v>
      </c>
      <c r="D3348" s="28">
        <f t="shared" si="1547"/>
        <v>176</v>
      </c>
      <c r="E3348" s="8">
        <f t="shared" si="1566"/>
        <v>14</v>
      </c>
      <c r="F3348" s="2" t="s">
        <v>8455</v>
      </c>
      <c r="G3348" s="54">
        <f t="shared" si="1567"/>
        <v>35.700000000000003</v>
      </c>
      <c r="H3348" s="20">
        <f t="shared" si="1568"/>
        <v>0.50483490000000009</v>
      </c>
      <c r="I3348" s="14" t="s">
        <v>18410</v>
      </c>
      <c r="J3348" s="14" t="s">
        <v>13441</v>
      </c>
      <c r="K3348" s="14" t="s">
        <v>23373</v>
      </c>
      <c r="L3348" s="14" t="s">
        <v>28328</v>
      </c>
      <c r="M3348" s="28">
        <f t="shared" si="1569"/>
        <v>12.8</v>
      </c>
      <c r="N3348" s="46">
        <f t="shared" si="1548"/>
        <v>5.6</v>
      </c>
      <c r="O3348" s="17">
        <f t="shared" si="1549"/>
        <v>2.6</v>
      </c>
      <c r="P3348" s="17">
        <f t="shared" si="1549"/>
        <v>3.4000000000000004</v>
      </c>
      <c r="Q3348" s="124">
        <f t="shared" si="1550"/>
        <v>0.8</v>
      </c>
      <c r="R3348" s="26">
        <f t="shared" si="1551"/>
        <v>1.6</v>
      </c>
      <c r="S3348" s="2" t="s">
        <v>33303</v>
      </c>
      <c r="T3348" s="2" t="s">
        <v>38281</v>
      </c>
      <c r="U3348" s="24">
        <f t="shared" si="1552"/>
        <v>449.40000000000003</v>
      </c>
      <c r="V3348" s="66">
        <f t="shared" si="1552"/>
        <v>343.90000000000003</v>
      </c>
      <c r="W3348" s="54">
        <f t="shared" si="1553"/>
        <v>3.57</v>
      </c>
      <c r="X3348" s="143">
        <f t="shared" si="1554"/>
        <v>449.40000000000003</v>
      </c>
      <c r="Y3348" s="143">
        <f t="shared" si="1555"/>
        <v>0.81399999999999995</v>
      </c>
      <c r="AD3348">
        <v>152</v>
      </c>
      <c r="AE3348">
        <v>-1</v>
      </c>
      <c r="AF3348" s="10">
        <v>37.9</v>
      </c>
      <c r="AG3348" s="10">
        <v>58.12</v>
      </c>
      <c r="AH3348" s="10">
        <f t="shared" si="1556"/>
        <v>301276.71395532688</v>
      </c>
      <c r="AI3348" s="11">
        <f t="shared" si="1544"/>
        <v>0</v>
      </c>
      <c r="AJ3348">
        <f t="shared" si="1545"/>
        <v>0</v>
      </c>
      <c r="AK3348" t="e">
        <f t="shared" si="1557"/>
        <v>#DIV/0!</v>
      </c>
      <c r="AL3348">
        <f t="shared" si="1558"/>
        <v>7.003615174400001</v>
      </c>
      <c r="AM3348" s="5">
        <f t="shared" si="1559"/>
        <v>7.1400000000000006</v>
      </c>
      <c r="AN3348">
        <v>0</v>
      </c>
      <c r="AO3348" s="72">
        <f t="shared" si="1560"/>
        <v>1.6</v>
      </c>
      <c r="AP3348" s="72">
        <f t="shared" si="1561"/>
        <v>0.8</v>
      </c>
      <c r="AQ3348" s="72">
        <f t="shared" si="1562"/>
        <v>0.8</v>
      </c>
      <c r="AR3348" s="71" t="e">
        <f t="shared" si="1563"/>
        <v>#DIV/0!</v>
      </c>
      <c r="BA3348">
        <f t="shared" si="1564"/>
        <v>176</v>
      </c>
      <c r="BB3348" s="91" t="e">
        <f t="shared" si="1565"/>
        <v>#DIV/0!</v>
      </c>
    </row>
    <row r="3349" spans="1:54">
      <c r="A3349" s="2" t="s">
        <v>3466</v>
      </c>
      <c r="B3349" s="7" t="s">
        <v>43292</v>
      </c>
      <c r="C3349" s="17">
        <f t="shared" si="1546"/>
        <v>6</v>
      </c>
      <c r="D3349" s="28">
        <f t="shared" si="1547"/>
        <v>54</v>
      </c>
      <c r="E3349" s="8">
        <f t="shared" si="1566"/>
        <v>6</v>
      </c>
      <c r="F3349" s="2" t="s">
        <v>8456</v>
      </c>
      <c r="G3349" s="54">
        <f t="shared" si="1567"/>
        <v>5.0999999999999996</v>
      </c>
      <c r="H3349" s="20">
        <f t="shared" si="1568"/>
        <v>0.4314422</v>
      </c>
      <c r="I3349" s="14" t="s">
        <v>18411</v>
      </c>
      <c r="J3349" s="14" t="s">
        <v>13442</v>
      </c>
      <c r="K3349" s="14" t="s">
        <v>23374</v>
      </c>
      <c r="L3349" s="14" t="s">
        <v>28329</v>
      </c>
      <c r="M3349" s="28">
        <f t="shared" si="1569"/>
        <v>11.3</v>
      </c>
      <c r="N3349" s="46">
        <f t="shared" si="1548"/>
        <v>6.8</v>
      </c>
      <c r="O3349" s="17">
        <f t="shared" si="1549"/>
        <v>0.4</v>
      </c>
      <c r="P3349" s="17">
        <f t="shared" si="1549"/>
        <v>6.4</v>
      </c>
      <c r="Q3349" s="124">
        <f t="shared" si="1550"/>
        <v>1</v>
      </c>
      <c r="R3349" s="26">
        <f t="shared" si="1551"/>
        <v>1.6</v>
      </c>
      <c r="S3349" s="2" t="s">
        <v>33304</v>
      </c>
      <c r="T3349" s="2" t="s">
        <v>38282</v>
      </c>
      <c r="U3349" s="24">
        <f t="shared" si="1552"/>
        <v>326.90000000000003</v>
      </c>
      <c r="V3349" s="66">
        <f t="shared" si="1552"/>
        <v>311.60000000000002</v>
      </c>
      <c r="W3349" s="54">
        <f t="shared" si="1553"/>
        <v>0.51</v>
      </c>
      <c r="X3349" s="143">
        <f t="shared" si="1554"/>
        <v>326.90000000000003</v>
      </c>
      <c r="Y3349" s="143">
        <f t="shared" si="1555"/>
        <v>0.20200000000000001</v>
      </c>
      <c r="AD3349">
        <v>152</v>
      </c>
      <c r="AE3349">
        <v>-1</v>
      </c>
      <c r="AF3349" s="10">
        <v>37.9</v>
      </c>
      <c r="AG3349" s="10">
        <v>58.12</v>
      </c>
      <c r="AH3349" s="10">
        <f t="shared" si="1556"/>
        <v>342610.28473386785</v>
      </c>
      <c r="AI3349" s="11">
        <f t="shared" si="1544"/>
        <v>0</v>
      </c>
      <c r="AJ3349">
        <f t="shared" si="1545"/>
        <v>0</v>
      </c>
      <c r="AK3349" t="e">
        <f t="shared" si="1557"/>
        <v>#DIV/0!</v>
      </c>
      <c r="AL3349">
        <f t="shared" si="1558"/>
        <v>2.3288127488000003</v>
      </c>
      <c r="AM3349" s="5">
        <f t="shared" si="1559"/>
        <v>1</v>
      </c>
      <c r="AN3349">
        <v>0</v>
      </c>
      <c r="AO3349" s="72">
        <f t="shared" si="1560"/>
        <v>1.6</v>
      </c>
      <c r="AP3349" s="72">
        <f t="shared" si="1561"/>
        <v>1</v>
      </c>
      <c r="AQ3349" s="72">
        <f t="shared" si="1562"/>
        <v>1</v>
      </c>
      <c r="AR3349" s="71" t="e">
        <f t="shared" si="1563"/>
        <v>#DIV/0!</v>
      </c>
      <c r="BA3349">
        <f t="shared" si="1564"/>
        <v>54</v>
      </c>
      <c r="BB3349" s="91" t="e">
        <f t="shared" si="1565"/>
        <v>#DIV/0!</v>
      </c>
    </row>
    <row r="3350" spans="1:54">
      <c r="A3350" s="2" t="s">
        <v>3467</v>
      </c>
      <c r="B3350" s="7" t="s">
        <v>43293</v>
      </c>
      <c r="C3350" s="17">
        <f t="shared" si="1546"/>
        <v>16.700000000000003</v>
      </c>
      <c r="D3350" s="28">
        <f t="shared" si="1547"/>
        <v>48</v>
      </c>
      <c r="E3350" s="8">
        <f t="shared" si="1566"/>
        <v>9</v>
      </c>
      <c r="F3350" s="2" t="s">
        <v>8457</v>
      </c>
      <c r="G3350" s="54">
        <f t="shared" si="1567"/>
        <v>15.799999999999999</v>
      </c>
      <c r="H3350" s="20">
        <f t="shared" si="1568"/>
        <v>0.27847829999999996</v>
      </c>
      <c r="I3350" s="14" t="s">
        <v>18412</v>
      </c>
      <c r="J3350" s="14" t="s">
        <v>13443</v>
      </c>
      <c r="K3350" s="14" t="s">
        <v>23375</v>
      </c>
      <c r="L3350" s="14" t="s">
        <v>28330</v>
      </c>
      <c r="M3350" s="28">
        <f t="shared" si="1569"/>
        <v>9.8999999999999986</v>
      </c>
      <c r="N3350" s="46">
        <f t="shared" si="1548"/>
        <v>5.4</v>
      </c>
      <c r="O3350" s="17">
        <f t="shared" si="1549"/>
        <v>1.4000000000000001</v>
      </c>
      <c r="P3350" s="17">
        <f t="shared" si="1549"/>
        <v>9.2000000000000011</v>
      </c>
      <c r="Q3350" s="124">
        <f t="shared" si="1550"/>
        <v>0.60000000000000009</v>
      </c>
      <c r="R3350" s="26">
        <f t="shared" si="1551"/>
        <v>0.8</v>
      </c>
      <c r="S3350" s="2" t="s">
        <v>33305</v>
      </c>
      <c r="T3350" s="2" t="s">
        <v>38283</v>
      </c>
      <c r="U3350" s="24">
        <f t="shared" si="1552"/>
        <v>320.8</v>
      </c>
      <c r="V3350" s="66">
        <f t="shared" si="1552"/>
        <v>363.20000000000005</v>
      </c>
      <c r="W3350" s="54">
        <f t="shared" si="1553"/>
        <v>1.58</v>
      </c>
      <c r="X3350" s="143">
        <f t="shared" si="1554"/>
        <v>320.8</v>
      </c>
      <c r="Y3350" s="143">
        <f t="shared" si="1555"/>
        <v>0.41600000000000004</v>
      </c>
      <c r="AD3350">
        <v>152</v>
      </c>
      <c r="AE3350">
        <v>-1</v>
      </c>
      <c r="AF3350" s="10">
        <v>37.9</v>
      </c>
      <c r="AG3350" s="10">
        <v>58.12</v>
      </c>
      <c r="AH3350" s="10">
        <f t="shared" si="1556"/>
        <v>271618.69927177718</v>
      </c>
      <c r="AI3350" s="11">
        <f t="shared" si="1544"/>
        <v>0</v>
      </c>
      <c r="AJ3350">
        <f t="shared" si="1545"/>
        <v>0</v>
      </c>
      <c r="AK3350" t="e">
        <f t="shared" si="1557"/>
        <v>#DIV/0!</v>
      </c>
      <c r="AL3350">
        <f t="shared" si="1558"/>
        <v>7.4345595968000016</v>
      </c>
      <c r="AM3350" s="5">
        <f t="shared" si="1559"/>
        <v>3.14</v>
      </c>
      <c r="AN3350">
        <v>0</v>
      </c>
      <c r="AO3350" s="72">
        <f t="shared" si="1560"/>
        <v>0.8</v>
      </c>
      <c r="AP3350" s="72">
        <f t="shared" si="1561"/>
        <v>0.60000000000000009</v>
      </c>
      <c r="AQ3350" s="72">
        <f t="shared" si="1562"/>
        <v>0.60000000000000009</v>
      </c>
      <c r="AR3350" s="71" t="e">
        <f t="shared" si="1563"/>
        <v>#DIV/0!</v>
      </c>
      <c r="BA3350">
        <f t="shared" si="1564"/>
        <v>48</v>
      </c>
      <c r="BB3350" s="91" t="e">
        <f t="shared" si="1565"/>
        <v>#DIV/0!</v>
      </c>
    </row>
    <row r="3351" spans="1:54">
      <c r="A3351" s="2" t="s">
        <v>3468</v>
      </c>
      <c r="B3351" s="7" t="s">
        <v>43294</v>
      </c>
      <c r="C3351" s="17">
        <f t="shared" si="1546"/>
        <v>30.3</v>
      </c>
      <c r="D3351" s="28">
        <f t="shared" si="1547"/>
        <v>36</v>
      </c>
      <c r="E3351" s="8">
        <f t="shared" si="1566"/>
        <v>12</v>
      </c>
      <c r="F3351" s="2" t="s">
        <v>8458</v>
      </c>
      <c r="G3351" s="54">
        <f t="shared" si="1567"/>
        <v>29.3</v>
      </c>
      <c r="H3351" s="20">
        <f t="shared" si="1568"/>
        <v>0.2054588</v>
      </c>
      <c r="I3351" s="14" t="s">
        <v>18413</v>
      </c>
      <c r="J3351" s="14" t="s">
        <v>13444</v>
      </c>
      <c r="K3351" s="14" t="s">
        <v>23376</v>
      </c>
      <c r="L3351" s="14" t="s">
        <v>28331</v>
      </c>
      <c r="M3351" s="28">
        <f t="shared" si="1569"/>
        <v>13.6</v>
      </c>
      <c r="N3351" s="46">
        <f t="shared" si="1548"/>
        <v>5.2</v>
      </c>
      <c r="O3351" s="17">
        <f t="shared" si="1549"/>
        <v>2</v>
      </c>
      <c r="P3351" s="17">
        <f t="shared" si="1549"/>
        <v>1.8</v>
      </c>
      <c r="Q3351" s="124">
        <f t="shared" si="1550"/>
        <v>0.8</v>
      </c>
      <c r="R3351" s="26">
        <f t="shared" si="1551"/>
        <v>1</v>
      </c>
      <c r="S3351" s="2" t="s">
        <v>33306</v>
      </c>
      <c r="T3351" s="2" t="s">
        <v>38284</v>
      </c>
      <c r="U3351" s="24">
        <f t="shared" si="1552"/>
        <v>309.40000000000003</v>
      </c>
      <c r="V3351" s="66">
        <f t="shared" si="1552"/>
        <v>329.5</v>
      </c>
      <c r="W3351" s="54">
        <f t="shared" si="1553"/>
        <v>2.9299999999999997</v>
      </c>
      <c r="X3351" s="143">
        <f t="shared" si="1554"/>
        <v>309.40000000000003</v>
      </c>
      <c r="Y3351" s="143">
        <f t="shared" si="1555"/>
        <v>0.68599999999999994</v>
      </c>
      <c r="AD3351">
        <v>152</v>
      </c>
      <c r="AE3351">
        <v>-1</v>
      </c>
      <c r="AF3351" s="10">
        <v>37.9</v>
      </c>
      <c r="AG3351" s="10">
        <v>58.12</v>
      </c>
      <c r="AH3351" s="10">
        <f t="shared" si="1556"/>
        <v>320722.05200583168</v>
      </c>
      <c r="AI3351" s="11">
        <f t="shared" si="1544"/>
        <v>0</v>
      </c>
      <c r="AJ3351">
        <f t="shared" si="1545"/>
        <v>0</v>
      </c>
      <c r="AK3351" t="e">
        <f t="shared" si="1557"/>
        <v>#DIV/0!</v>
      </c>
      <c r="AL3351">
        <f t="shared" si="1558"/>
        <v>2.8603483200000004</v>
      </c>
      <c r="AM3351" s="5">
        <f t="shared" si="1559"/>
        <v>5.86</v>
      </c>
      <c r="AN3351">
        <v>0</v>
      </c>
      <c r="AO3351" s="72">
        <f t="shared" si="1560"/>
        <v>1</v>
      </c>
      <c r="AP3351" s="72">
        <f t="shared" si="1561"/>
        <v>0.8</v>
      </c>
      <c r="AQ3351" s="72">
        <f t="shared" si="1562"/>
        <v>0.8</v>
      </c>
      <c r="AR3351" s="71" t="e">
        <f t="shared" si="1563"/>
        <v>#DIV/0!</v>
      </c>
      <c r="BA3351">
        <f t="shared" si="1564"/>
        <v>36</v>
      </c>
      <c r="BB3351" s="91" t="e">
        <f t="shared" si="1565"/>
        <v>#DIV/0!</v>
      </c>
    </row>
    <row r="3352" spans="1:54">
      <c r="A3352" s="2" t="s">
        <v>3469</v>
      </c>
      <c r="B3352" s="7" t="s">
        <v>43295</v>
      </c>
      <c r="C3352" s="17">
        <f t="shared" si="1546"/>
        <v>38</v>
      </c>
      <c r="D3352" s="28">
        <f t="shared" si="1547"/>
        <v>135</v>
      </c>
      <c r="E3352" s="8">
        <f t="shared" si="1566"/>
        <v>6</v>
      </c>
      <c r="F3352" s="2" t="s">
        <v>8459</v>
      </c>
      <c r="G3352" s="54">
        <f t="shared" si="1567"/>
        <v>37</v>
      </c>
      <c r="H3352" s="20">
        <f t="shared" si="1568"/>
        <v>0.32066800000000001</v>
      </c>
      <c r="I3352" s="14" t="s">
        <v>18414</v>
      </c>
      <c r="J3352" s="14" t="s">
        <v>13445</v>
      </c>
      <c r="K3352" s="14" t="s">
        <v>55</v>
      </c>
      <c r="L3352" s="14" t="s">
        <v>28332</v>
      </c>
      <c r="M3352" s="28">
        <f t="shared" si="1569"/>
        <v>9.5</v>
      </c>
      <c r="N3352" s="46">
        <f t="shared" si="1548"/>
        <v>6.4</v>
      </c>
      <c r="O3352" s="17">
        <f t="shared" si="1549"/>
        <v>0.60000000000000009</v>
      </c>
      <c r="P3352" s="17">
        <f t="shared" si="1549"/>
        <v>10</v>
      </c>
      <c r="Q3352" s="124">
        <f t="shared" si="1550"/>
        <v>0.60000000000000009</v>
      </c>
      <c r="R3352" s="26">
        <f t="shared" si="1551"/>
        <v>1</v>
      </c>
      <c r="S3352" s="2" t="s">
        <v>33307</v>
      </c>
      <c r="T3352" s="2" t="s">
        <v>38285</v>
      </c>
      <c r="U3352" s="24">
        <f t="shared" si="1552"/>
        <v>408.20000000000005</v>
      </c>
      <c r="V3352" s="66">
        <f t="shared" si="1552"/>
        <v>327.5</v>
      </c>
      <c r="W3352" s="54">
        <f t="shared" si="1553"/>
        <v>3.6999999999999997</v>
      </c>
      <c r="X3352" s="143">
        <f t="shared" si="1554"/>
        <v>408.20000000000005</v>
      </c>
      <c r="Y3352" s="143">
        <f t="shared" si="1555"/>
        <v>0.84</v>
      </c>
      <c r="AD3352">
        <v>152</v>
      </c>
      <c r="AE3352">
        <v>-1</v>
      </c>
      <c r="AF3352" s="10">
        <v>37.9</v>
      </c>
      <c r="AG3352" s="10">
        <v>58.12</v>
      </c>
      <c r="AH3352" s="10">
        <f t="shared" si="1556"/>
        <v>323380.06829825044</v>
      </c>
      <c r="AI3352" s="11">
        <f t="shared" si="1544"/>
        <v>0</v>
      </c>
      <c r="AJ3352">
        <f t="shared" si="1545"/>
        <v>0</v>
      </c>
      <c r="AK3352" t="e">
        <f t="shared" si="1557"/>
        <v>#DIV/0!</v>
      </c>
      <c r="AL3352">
        <f t="shared" si="1558"/>
        <v>4.0759920000000012</v>
      </c>
      <c r="AM3352" s="5">
        <f t="shared" si="1559"/>
        <v>7.4</v>
      </c>
      <c r="AN3352">
        <v>0</v>
      </c>
      <c r="AO3352" s="72">
        <f t="shared" si="1560"/>
        <v>1</v>
      </c>
      <c r="AP3352" s="72">
        <f t="shared" si="1561"/>
        <v>0.60000000000000009</v>
      </c>
      <c r="AQ3352" s="72">
        <f t="shared" si="1562"/>
        <v>0.8</v>
      </c>
      <c r="AR3352" s="71" t="e">
        <f t="shared" si="1563"/>
        <v>#DIV/0!</v>
      </c>
      <c r="BA3352">
        <f t="shared" si="1564"/>
        <v>135</v>
      </c>
      <c r="BB3352" s="91" t="e">
        <f t="shared" si="1565"/>
        <v>#DIV/0!</v>
      </c>
    </row>
    <row r="3353" spans="1:54">
      <c r="A3353" s="2" t="s">
        <v>3470</v>
      </c>
      <c r="B3353" s="7" t="s">
        <v>43296</v>
      </c>
      <c r="C3353" s="17">
        <f t="shared" si="1546"/>
        <v>11.3</v>
      </c>
      <c r="D3353" s="28">
        <f t="shared" si="1547"/>
        <v>116</v>
      </c>
      <c r="E3353" s="8">
        <f t="shared" si="1566"/>
        <v>15</v>
      </c>
      <c r="F3353" s="2" t="s">
        <v>8460</v>
      </c>
      <c r="G3353" s="54">
        <f t="shared" si="1567"/>
        <v>10.299999999999999</v>
      </c>
      <c r="H3353" s="20">
        <f t="shared" si="1568"/>
        <v>0.25697140000000002</v>
      </c>
      <c r="I3353" s="14" t="s">
        <v>18415</v>
      </c>
      <c r="J3353" s="14" t="s">
        <v>13446</v>
      </c>
      <c r="K3353" s="14" t="s">
        <v>23377</v>
      </c>
      <c r="L3353" s="14" t="s">
        <v>28333</v>
      </c>
      <c r="M3353" s="28">
        <f t="shared" si="1569"/>
        <v>12.9</v>
      </c>
      <c r="N3353" s="46">
        <f t="shared" si="1548"/>
        <v>5</v>
      </c>
      <c r="O3353" s="17">
        <f t="shared" si="1549"/>
        <v>1.6</v>
      </c>
      <c r="P3353" s="17">
        <f t="shared" si="1549"/>
        <v>3.2</v>
      </c>
      <c r="Q3353" s="124">
        <f t="shared" si="1550"/>
        <v>1.4000000000000001</v>
      </c>
      <c r="R3353" s="26">
        <f t="shared" si="1551"/>
        <v>2</v>
      </c>
      <c r="S3353" s="2" t="s">
        <v>33308</v>
      </c>
      <c r="T3353" s="2" t="s">
        <v>38286</v>
      </c>
      <c r="U3353" s="24">
        <f t="shared" si="1552"/>
        <v>389.1</v>
      </c>
      <c r="V3353" s="66">
        <f t="shared" si="1552"/>
        <v>377.3</v>
      </c>
      <c r="W3353" s="54">
        <f t="shared" si="1553"/>
        <v>1.03</v>
      </c>
      <c r="X3353" s="143">
        <f t="shared" si="1554"/>
        <v>389.1</v>
      </c>
      <c r="Y3353" s="143">
        <f t="shared" si="1555"/>
        <v>0.30600000000000005</v>
      </c>
      <c r="AD3353">
        <v>152</v>
      </c>
      <c r="AE3353">
        <v>-1</v>
      </c>
      <c r="AF3353" s="10">
        <v>37.9</v>
      </c>
      <c r="AG3353" s="10">
        <v>58.12</v>
      </c>
      <c r="AH3353" s="10">
        <f t="shared" si="1556"/>
        <v>245919.52705124745</v>
      </c>
      <c r="AI3353" s="11">
        <f t="shared" si="1544"/>
        <v>0</v>
      </c>
      <c r="AJ3353">
        <f t="shared" si="1545"/>
        <v>0</v>
      </c>
      <c r="AK3353" t="e">
        <f t="shared" si="1557"/>
        <v>#DIV/0!</v>
      </c>
      <c r="AL3353">
        <f t="shared" si="1558"/>
        <v>7.6086128640000004</v>
      </c>
      <c r="AM3353" s="5">
        <f t="shared" si="1559"/>
        <v>2.06</v>
      </c>
      <c r="AN3353">
        <v>0</v>
      </c>
      <c r="AO3353" s="72">
        <f t="shared" si="1560"/>
        <v>2</v>
      </c>
      <c r="AP3353" s="72">
        <f t="shared" si="1561"/>
        <v>1.4000000000000001</v>
      </c>
      <c r="AQ3353" s="72">
        <f t="shared" si="1562"/>
        <v>1.6</v>
      </c>
      <c r="AR3353" s="71" t="e">
        <f t="shared" si="1563"/>
        <v>#DIV/0!</v>
      </c>
      <c r="BA3353">
        <f t="shared" si="1564"/>
        <v>116</v>
      </c>
      <c r="BB3353" s="91" t="e">
        <f t="shared" si="1565"/>
        <v>#DIV/0!</v>
      </c>
    </row>
    <row r="3354" spans="1:54">
      <c r="A3354" s="2" t="s">
        <v>3471</v>
      </c>
      <c r="B3354" s="7" t="s">
        <v>43297</v>
      </c>
      <c r="C3354" s="17">
        <f t="shared" si="1546"/>
        <v>8.4</v>
      </c>
      <c r="D3354" s="28">
        <f t="shared" si="1547"/>
        <v>205</v>
      </c>
      <c r="E3354" s="8">
        <f t="shared" si="1566"/>
        <v>6</v>
      </c>
      <c r="F3354" s="2" t="s">
        <v>8461</v>
      </c>
      <c r="G3354" s="54">
        <f t="shared" si="1567"/>
        <v>7.5</v>
      </c>
      <c r="H3354" s="20">
        <f t="shared" si="1568"/>
        <v>0.78207440000000006</v>
      </c>
      <c r="I3354" s="14" t="s">
        <v>18416</v>
      </c>
      <c r="J3354" s="14" t="s">
        <v>13447</v>
      </c>
      <c r="K3354" s="14" t="s">
        <v>23378</v>
      </c>
      <c r="L3354" s="14" t="s">
        <v>28334</v>
      </c>
      <c r="M3354" s="28">
        <f t="shared" si="1569"/>
        <v>11.6</v>
      </c>
      <c r="N3354" s="46">
        <f t="shared" si="1548"/>
        <v>6.6</v>
      </c>
      <c r="O3354" s="17">
        <f t="shared" si="1549"/>
        <v>1.6</v>
      </c>
      <c r="P3354" s="17">
        <f t="shared" si="1549"/>
        <v>5.8000000000000007</v>
      </c>
      <c r="Q3354" s="124">
        <f t="shared" si="1550"/>
        <v>0.2</v>
      </c>
      <c r="R3354" s="26">
        <f t="shared" si="1551"/>
        <v>0.60000000000000009</v>
      </c>
      <c r="S3354" s="2" t="s">
        <v>33309</v>
      </c>
      <c r="T3354" s="2" t="s">
        <v>38287</v>
      </c>
      <c r="U3354" s="24">
        <f t="shared" si="1552"/>
        <v>478.5</v>
      </c>
      <c r="V3354" s="66">
        <f t="shared" si="1552"/>
        <v>356.40000000000003</v>
      </c>
      <c r="W3354" s="54">
        <f t="shared" si="1553"/>
        <v>0.75</v>
      </c>
      <c r="X3354" s="143">
        <f t="shared" si="1554"/>
        <v>478.5</v>
      </c>
      <c r="Y3354" s="143">
        <f t="shared" si="1555"/>
        <v>0.25</v>
      </c>
      <c r="AD3354">
        <v>152</v>
      </c>
      <c r="AE3354">
        <v>-1</v>
      </c>
      <c r="AF3354" s="10">
        <v>37.9</v>
      </c>
      <c r="AG3354" s="10">
        <v>58.12</v>
      </c>
      <c r="AH3354" s="10">
        <f t="shared" si="1556"/>
        <v>282580.57416177058</v>
      </c>
      <c r="AI3354" s="11">
        <f t="shared" si="1544"/>
        <v>0</v>
      </c>
      <c r="AJ3354">
        <f t="shared" si="1545"/>
        <v>0</v>
      </c>
      <c r="AK3354" t="e">
        <f t="shared" si="1557"/>
        <v>#DIV/0!</v>
      </c>
      <c r="AL3354">
        <f t="shared" si="1558"/>
        <v>1.2134097408</v>
      </c>
      <c r="AM3354" s="5">
        <f t="shared" si="1559"/>
        <v>1.48</v>
      </c>
      <c r="AN3354">
        <v>0</v>
      </c>
      <c r="AO3354" s="72">
        <f t="shared" si="1560"/>
        <v>0.60000000000000009</v>
      </c>
      <c r="AP3354" s="72">
        <f t="shared" si="1561"/>
        <v>0.2</v>
      </c>
      <c r="AQ3354" s="72">
        <f t="shared" si="1562"/>
        <v>0.2</v>
      </c>
      <c r="AR3354" s="71" t="e">
        <f t="shared" si="1563"/>
        <v>#DIV/0!</v>
      </c>
      <c r="BA3354">
        <f t="shared" si="1564"/>
        <v>205</v>
      </c>
      <c r="BB3354" s="91" t="e">
        <f t="shared" si="1565"/>
        <v>#DIV/0!</v>
      </c>
    </row>
    <row r="3355" spans="1:54">
      <c r="A3355" s="2" t="s">
        <v>3472</v>
      </c>
      <c r="B3355" s="7" t="s">
        <v>43298</v>
      </c>
      <c r="C3355" s="17">
        <f t="shared" si="1546"/>
        <v>11.9</v>
      </c>
      <c r="D3355" s="28">
        <f t="shared" si="1547"/>
        <v>172</v>
      </c>
      <c r="E3355" s="8">
        <f t="shared" si="1566"/>
        <v>19</v>
      </c>
      <c r="F3355" s="2" t="s">
        <v>8462</v>
      </c>
      <c r="G3355" s="54">
        <f t="shared" si="1567"/>
        <v>10.9</v>
      </c>
      <c r="H3355" s="20">
        <f t="shared" si="1568"/>
        <v>0.27100650000000004</v>
      </c>
      <c r="I3355" s="14" t="s">
        <v>18417</v>
      </c>
      <c r="J3355" s="14" t="s">
        <v>13448</v>
      </c>
      <c r="K3355" s="14" t="s">
        <v>23379</v>
      </c>
      <c r="L3355" s="14" t="s">
        <v>28335</v>
      </c>
      <c r="M3355" s="28">
        <f t="shared" si="1569"/>
        <v>11.2</v>
      </c>
      <c r="N3355" s="46">
        <f t="shared" si="1548"/>
        <v>5.2</v>
      </c>
      <c r="O3355" s="17">
        <f t="shared" si="1549"/>
        <v>2</v>
      </c>
      <c r="P3355" s="17">
        <f t="shared" si="1549"/>
        <v>6.6000000000000005</v>
      </c>
      <c r="Q3355" s="124">
        <f t="shared" si="1550"/>
        <v>1.8</v>
      </c>
      <c r="R3355" s="26">
        <f t="shared" si="1551"/>
        <v>2.4000000000000004</v>
      </c>
      <c r="S3355" s="2" t="s">
        <v>33310</v>
      </c>
      <c r="T3355" s="2" t="s">
        <v>38288</v>
      </c>
      <c r="U3355" s="24">
        <f t="shared" si="1552"/>
        <v>445.5</v>
      </c>
      <c r="V3355" s="66">
        <f t="shared" si="1552"/>
        <v>331.5</v>
      </c>
      <c r="W3355" s="54">
        <f t="shared" si="1553"/>
        <v>1.0900000000000001</v>
      </c>
      <c r="X3355" s="143">
        <f t="shared" si="1554"/>
        <v>445.5</v>
      </c>
      <c r="Y3355" s="143">
        <f t="shared" si="1555"/>
        <v>0.31800000000000006</v>
      </c>
      <c r="AD3355">
        <v>152</v>
      </c>
      <c r="AE3355">
        <v>-1</v>
      </c>
      <c r="AF3355" s="10">
        <v>37.9</v>
      </c>
      <c r="AG3355" s="10">
        <v>58.12</v>
      </c>
      <c r="AH3355" s="10">
        <f t="shared" si="1556"/>
        <v>318173.80751971953</v>
      </c>
      <c r="AI3355" s="11">
        <f t="shared" si="1544"/>
        <v>0</v>
      </c>
      <c r="AJ3355">
        <f t="shared" si="1545"/>
        <v>0</v>
      </c>
      <c r="AK3355" t="e">
        <f t="shared" si="1557"/>
        <v>#DIV/0!</v>
      </c>
      <c r="AL3355">
        <f t="shared" si="1558"/>
        <v>23.094514080000007</v>
      </c>
      <c r="AM3355" s="5">
        <f t="shared" si="1559"/>
        <v>2.1800000000000002</v>
      </c>
      <c r="AN3355">
        <v>0</v>
      </c>
      <c r="AO3355" s="72">
        <f t="shared" si="1560"/>
        <v>2.4000000000000004</v>
      </c>
      <c r="AP3355" s="72">
        <f t="shared" si="1561"/>
        <v>1.8</v>
      </c>
      <c r="AQ3355" s="72">
        <f t="shared" si="1562"/>
        <v>1.8</v>
      </c>
      <c r="AR3355" s="71" t="e">
        <f t="shared" si="1563"/>
        <v>#DIV/0!</v>
      </c>
      <c r="BA3355">
        <f t="shared" si="1564"/>
        <v>172</v>
      </c>
      <c r="BB3355" s="91" t="e">
        <f t="shared" si="1565"/>
        <v>#DIV/0!</v>
      </c>
    </row>
    <row r="3356" spans="1:54">
      <c r="A3356" s="2" t="s">
        <v>3473</v>
      </c>
      <c r="B3356" s="7" t="s">
        <v>43299</v>
      </c>
      <c r="C3356" s="17">
        <f t="shared" si="1546"/>
        <v>29.1</v>
      </c>
      <c r="D3356" s="28">
        <f t="shared" si="1547"/>
        <v>163</v>
      </c>
      <c r="E3356" s="8">
        <f t="shared" si="1566"/>
        <v>10</v>
      </c>
      <c r="F3356" s="2" t="s">
        <v>8463</v>
      </c>
      <c r="G3356" s="54">
        <f t="shared" si="1567"/>
        <v>28.200000000000003</v>
      </c>
      <c r="H3356" s="20">
        <f t="shared" si="1568"/>
        <v>0.54749150000000002</v>
      </c>
      <c r="I3356" s="14" t="s">
        <v>18418</v>
      </c>
      <c r="J3356" s="14" t="s">
        <v>13449</v>
      </c>
      <c r="K3356" s="14" t="s">
        <v>23380</v>
      </c>
      <c r="L3356" s="14" t="s">
        <v>28336</v>
      </c>
      <c r="M3356" s="28">
        <f t="shared" si="1569"/>
        <v>12.3</v>
      </c>
      <c r="N3356" s="46">
        <f t="shared" si="1548"/>
        <v>6.4</v>
      </c>
      <c r="O3356" s="17">
        <f t="shared" si="1549"/>
        <v>1.8</v>
      </c>
      <c r="P3356" s="17">
        <f t="shared" si="1549"/>
        <v>4.4000000000000004</v>
      </c>
      <c r="Q3356" s="124">
        <f t="shared" si="1550"/>
        <v>0.60000000000000009</v>
      </c>
      <c r="R3356" s="26">
        <f t="shared" si="1551"/>
        <v>1.4000000000000001</v>
      </c>
      <c r="S3356" s="2" t="s">
        <v>33311</v>
      </c>
      <c r="T3356" s="2" t="s">
        <v>38289</v>
      </c>
      <c r="U3356" s="24">
        <f t="shared" si="1552"/>
        <v>435.70000000000005</v>
      </c>
      <c r="V3356" s="66">
        <f t="shared" si="1552"/>
        <v>317.70000000000005</v>
      </c>
      <c r="W3356" s="54">
        <f t="shared" si="1553"/>
        <v>2.82</v>
      </c>
      <c r="X3356" s="143">
        <f t="shared" si="1554"/>
        <v>435.70000000000005</v>
      </c>
      <c r="Y3356" s="143">
        <f t="shared" si="1555"/>
        <v>0.66399999999999992</v>
      </c>
      <c r="AD3356">
        <v>152</v>
      </c>
      <c r="AE3356">
        <v>-1</v>
      </c>
      <c r="AF3356" s="10">
        <v>37.9</v>
      </c>
      <c r="AG3356" s="10">
        <v>58.12</v>
      </c>
      <c r="AH3356" s="10">
        <f t="shared" si="1556"/>
        <v>335440.32963623846</v>
      </c>
      <c r="AI3356" s="11">
        <f t="shared" si="1544"/>
        <v>0</v>
      </c>
      <c r="AJ3356">
        <f t="shared" si="1545"/>
        <v>0</v>
      </c>
      <c r="AK3356" t="e">
        <f t="shared" si="1557"/>
        <v>#DIV/0!</v>
      </c>
      <c r="AL3356">
        <f t="shared" si="1558"/>
        <v>5.0174142480000006</v>
      </c>
      <c r="AM3356" s="5">
        <f t="shared" si="1559"/>
        <v>5.62</v>
      </c>
      <c r="AN3356">
        <v>0</v>
      </c>
      <c r="AO3356" s="72">
        <f t="shared" si="1560"/>
        <v>1.4000000000000001</v>
      </c>
      <c r="AP3356" s="72">
        <f t="shared" si="1561"/>
        <v>0.60000000000000009</v>
      </c>
      <c r="AQ3356" s="72">
        <f t="shared" si="1562"/>
        <v>0.8</v>
      </c>
      <c r="AR3356" s="71" t="e">
        <f t="shared" si="1563"/>
        <v>#DIV/0!</v>
      </c>
      <c r="BA3356">
        <f t="shared" si="1564"/>
        <v>163</v>
      </c>
      <c r="BB3356" s="91" t="e">
        <f t="shared" si="1565"/>
        <v>#DIV/0!</v>
      </c>
    </row>
    <row r="3357" spans="1:54">
      <c r="A3357" s="2" t="s">
        <v>3474</v>
      </c>
      <c r="B3357" s="7" t="s">
        <v>43300</v>
      </c>
      <c r="C3357" s="17">
        <f t="shared" si="1546"/>
        <v>19.7</v>
      </c>
      <c r="D3357" s="28">
        <f t="shared" si="1547"/>
        <v>236</v>
      </c>
      <c r="E3357" s="8">
        <f t="shared" si="1566"/>
        <v>4</v>
      </c>
      <c r="F3357" s="2" t="s">
        <v>8464</v>
      </c>
      <c r="G3357" s="54">
        <f t="shared" si="1567"/>
        <v>18.700000000000003</v>
      </c>
      <c r="H3357" s="20">
        <f t="shared" si="1568"/>
        <v>0.41129489999999996</v>
      </c>
      <c r="I3357" s="14" t="s">
        <v>18419</v>
      </c>
      <c r="J3357" s="14" t="s">
        <v>13450</v>
      </c>
      <c r="K3357" s="14" t="s">
        <v>23381</v>
      </c>
      <c r="L3357" s="14" t="s">
        <v>28337</v>
      </c>
      <c r="M3357" s="28">
        <f t="shared" si="1569"/>
        <v>14.3</v>
      </c>
      <c r="N3357" s="46">
        <f t="shared" si="1548"/>
        <v>5</v>
      </c>
      <c r="O3357" s="17">
        <f t="shared" si="1549"/>
        <v>2.4000000000000004</v>
      </c>
      <c r="P3357" s="17">
        <f t="shared" si="1549"/>
        <v>0.4</v>
      </c>
      <c r="Q3357" s="124">
        <f t="shared" si="1550"/>
        <v>0.4</v>
      </c>
      <c r="R3357" s="26">
        <f t="shared" si="1551"/>
        <v>0.8</v>
      </c>
      <c r="S3357" s="2" t="s">
        <v>33312</v>
      </c>
      <c r="T3357" s="2" t="s">
        <v>38290</v>
      </c>
      <c r="U3357" s="24">
        <f t="shared" si="1552"/>
        <v>508.70000000000005</v>
      </c>
      <c r="V3357" s="66">
        <f t="shared" si="1552"/>
        <v>340.6</v>
      </c>
      <c r="W3357" s="54">
        <f t="shared" si="1553"/>
        <v>1.87</v>
      </c>
      <c r="X3357" s="143">
        <f t="shared" si="1554"/>
        <v>508.70000000000005</v>
      </c>
      <c r="Y3357" s="143">
        <f t="shared" si="1555"/>
        <v>0.47399999999999998</v>
      </c>
      <c r="AD3357">
        <v>152</v>
      </c>
      <c r="AE3357">
        <v>-1</v>
      </c>
      <c r="AF3357" s="10">
        <v>37.9</v>
      </c>
      <c r="AG3357" s="10">
        <v>58.12</v>
      </c>
      <c r="AH3357" s="10">
        <f t="shared" si="1556"/>
        <v>305949.83392168442</v>
      </c>
      <c r="AI3357" s="11">
        <f t="shared" si="1544"/>
        <v>0</v>
      </c>
      <c r="AJ3357">
        <f t="shared" si="1545"/>
        <v>0</v>
      </c>
      <c r="AK3357" t="e">
        <f t="shared" si="1557"/>
        <v>#DIV/0!</v>
      </c>
      <c r="AL3357">
        <f t="shared" si="1558"/>
        <v>0.45212551680000018</v>
      </c>
      <c r="AM3357" s="5">
        <f t="shared" si="1559"/>
        <v>3.7399999999999998</v>
      </c>
      <c r="AN3357">
        <v>0</v>
      </c>
      <c r="AO3357" s="72">
        <f t="shared" si="1560"/>
        <v>0.8</v>
      </c>
      <c r="AP3357" s="72">
        <f t="shared" si="1561"/>
        <v>0.4</v>
      </c>
      <c r="AQ3357" s="72">
        <f t="shared" si="1562"/>
        <v>0.60000000000000009</v>
      </c>
      <c r="AR3357" s="71" t="e">
        <f t="shared" si="1563"/>
        <v>#DIV/0!</v>
      </c>
      <c r="BA3357">
        <f t="shared" si="1564"/>
        <v>236</v>
      </c>
      <c r="BB3357" s="91" t="e">
        <f t="shared" si="1565"/>
        <v>#DIV/0!</v>
      </c>
    </row>
    <row r="3358" spans="1:54">
      <c r="A3358" s="2" t="s">
        <v>3475</v>
      </c>
      <c r="B3358" s="7" t="s">
        <v>43301</v>
      </c>
      <c r="C3358" s="17">
        <f t="shared" si="1546"/>
        <v>27.700000000000003</v>
      </c>
      <c r="D3358" s="28">
        <f t="shared" si="1547"/>
        <v>153</v>
      </c>
      <c r="E3358" s="8">
        <f t="shared" si="1566"/>
        <v>10</v>
      </c>
      <c r="F3358" s="2" t="s">
        <v>8465</v>
      </c>
      <c r="G3358" s="54">
        <f t="shared" si="1567"/>
        <v>26.8</v>
      </c>
      <c r="H3358" s="20">
        <f t="shared" si="1568"/>
        <v>0.86911270000000007</v>
      </c>
      <c r="I3358" s="14" t="s">
        <v>18420</v>
      </c>
      <c r="J3358" s="14" t="s">
        <v>13451</v>
      </c>
      <c r="K3358" s="14" t="s">
        <v>23382</v>
      </c>
      <c r="L3358" s="14" t="s">
        <v>28338</v>
      </c>
      <c r="M3358" s="28">
        <f t="shared" si="1569"/>
        <v>11.5</v>
      </c>
      <c r="N3358" s="46">
        <f t="shared" si="1548"/>
        <v>6</v>
      </c>
      <c r="O3358" s="17">
        <f t="shared" si="1549"/>
        <v>2.6</v>
      </c>
      <c r="P3358" s="17">
        <f t="shared" si="1549"/>
        <v>6</v>
      </c>
      <c r="Q3358" s="124">
        <f t="shared" si="1550"/>
        <v>0.4</v>
      </c>
      <c r="R3358" s="26">
        <f t="shared" si="1551"/>
        <v>2.6</v>
      </c>
      <c r="S3358" s="2" t="s">
        <v>33313</v>
      </c>
      <c r="T3358" s="2" t="s">
        <v>38291</v>
      </c>
      <c r="U3358" s="24">
        <f t="shared" si="1552"/>
        <v>426</v>
      </c>
      <c r="V3358" s="66">
        <f t="shared" si="1552"/>
        <v>283.90000000000003</v>
      </c>
      <c r="W3358" s="54">
        <f t="shared" si="1553"/>
        <v>2.6799999999999997</v>
      </c>
      <c r="X3358" s="143">
        <f t="shared" si="1554"/>
        <v>426</v>
      </c>
      <c r="Y3358" s="143">
        <f t="shared" si="1555"/>
        <v>0.6359999999999999</v>
      </c>
      <c r="AD3358">
        <v>152</v>
      </c>
      <c r="AE3358">
        <v>-1</v>
      </c>
      <c r="AF3358" s="10">
        <v>37.9</v>
      </c>
      <c r="AG3358" s="10">
        <v>58.12</v>
      </c>
      <c r="AH3358" s="10">
        <f t="shared" si="1556"/>
        <v>372505.15775382775</v>
      </c>
      <c r="AI3358" s="11">
        <f t="shared" si="1544"/>
        <v>0</v>
      </c>
      <c r="AJ3358">
        <f t="shared" si="1545"/>
        <v>0</v>
      </c>
      <c r="AK3358" t="e">
        <f t="shared" si="1557"/>
        <v>#DIV/0!</v>
      </c>
      <c r="AL3358">
        <f t="shared" si="1558"/>
        <v>5.3087888879999969</v>
      </c>
      <c r="AM3358" s="5">
        <f t="shared" si="1559"/>
        <v>5.3400000000000007</v>
      </c>
      <c r="AN3358">
        <v>0</v>
      </c>
      <c r="AO3358" s="72">
        <f t="shared" si="1560"/>
        <v>2.6</v>
      </c>
      <c r="AP3358" s="72">
        <f t="shared" si="1561"/>
        <v>0.4</v>
      </c>
      <c r="AQ3358" s="72">
        <f t="shared" si="1562"/>
        <v>0.4</v>
      </c>
      <c r="AR3358" s="71" t="e">
        <f t="shared" si="1563"/>
        <v>#DIV/0!</v>
      </c>
      <c r="BA3358">
        <f t="shared" si="1564"/>
        <v>153</v>
      </c>
      <c r="BB3358" s="91" t="e">
        <f t="shared" si="1565"/>
        <v>#DIV/0!</v>
      </c>
    </row>
    <row r="3359" spans="1:54">
      <c r="A3359" s="2" t="s">
        <v>3476</v>
      </c>
      <c r="B3359" s="7" t="s">
        <v>43302</v>
      </c>
      <c r="C3359" s="17">
        <f t="shared" si="1546"/>
        <v>27.1</v>
      </c>
      <c r="D3359" s="28">
        <f t="shared" si="1547"/>
        <v>49</v>
      </c>
      <c r="E3359" s="8">
        <f t="shared" si="1566"/>
        <v>11</v>
      </c>
      <c r="F3359" s="2" t="s">
        <v>8466</v>
      </c>
      <c r="G3359" s="54">
        <f t="shared" si="1567"/>
        <v>26.200000000000003</v>
      </c>
      <c r="H3359" s="20">
        <f t="shared" si="1568"/>
        <v>0.2877748</v>
      </c>
      <c r="I3359" s="14" t="s">
        <v>18421</v>
      </c>
      <c r="J3359" s="14" t="s">
        <v>13452</v>
      </c>
      <c r="K3359" s="14" t="s">
        <v>23383</v>
      </c>
      <c r="L3359" s="14" t="s">
        <v>28339</v>
      </c>
      <c r="M3359" s="28">
        <f t="shared" si="1569"/>
        <v>10.9</v>
      </c>
      <c r="N3359" s="46">
        <f t="shared" si="1548"/>
        <v>6.6</v>
      </c>
      <c r="O3359" s="17">
        <f t="shared" si="1549"/>
        <v>2</v>
      </c>
      <c r="P3359" s="17">
        <f t="shared" si="1549"/>
        <v>7.2</v>
      </c>
      <c r="Q3359" s="124">
        <f t="shared" si="1550"/>
        <v>0.60000000000000009</v>
      </c>
      <c r="R3359" s="26">
        <f t="shared" si="1551"/>
        <v>0.8</v>
      </c>
      <c r="S3359" s="2" t="s">
        <v>33314</v>
      </c>
      <c r="T3359" s="2" t="s">
        <v>38292</v>
      </c>
      <c r="U3359" s="24">
        <f t="shared" si="1552"/>
        <v>321.60000000000002</v>
      </c>
      <c r="V3359" s="66">
        <f t="shared" si="1552"/>
        <v>423.1</v>
      </c>
      <c r="W3359" s="54">
        <f t="shared" si="1553"/>
        <v>2.6199999999999997</v>
      </c>
      <c r="X3359" s="143">
        <f t="shared" si="1554"/>
        <v>321.60000000000002</v>
      </c>
      <c r="Y3359" s="143">
        <f t="shared" si="1555"/>
        <v>0.62399999999999989</v>
      </c>
      <c r="AD3359">
        <v>152</v>
      </c>
      <c r="AE3359">
        <v>-1</v>
      </c>
      <c r="AF3359" s="10">
        <v>37.9</v>
      </c>
      <c r="AG3359" s="10">
        <v>58.12</v>
      </c>
      <c r="AH3359" s="10">
        <f t="shared" si="1556"/>
        <v>72388.532691940258</v>
      </c>
      <c r="AI3359" s="11">
        <f t="shared" si="1544"/>
        <v>0</v>
      </c>
      <c r="AJ3359">
        <f t="shared" si="1545"/>
        <v>0</v>
      </c>
      <c r="AK3359" t="e">
        <f t="shared" si="1557"/>
        <v>#DIV/0!</v>
      </c>
      <c r="AL3359">
        <f t="shared" si="1558"/>
        <v>8.2048343040000002</v>
      </c>
      <c r="AM3359" s="5">
        <f t="shared" si="1559"/>
        <v>5.2200000000000006</v>
      </c>
      <c r="AN3359">
        <v>0</v>
      </c>
      <c r="AO3359" s="72">
        <f t="shared" si="1560"/>
        <v>0.8</v>
      </c>
      <c r="AP3359" s="72">
        <f t="shared" si="1561"/>
        <v>0.60000000000000009</v>
      </c>
      <c r="AQ3359" s="72">
        <f t="shared" si="1562"/>
        <v>0.60000000000000009</v>
      </c>
      <c r="AR3359" s="71" t="e">
        <f t="shared" si="1563"/>
        <v>#DIV/0!</v>
      </c>
      <c r="BA3359">
        <f t="shared" si="1564"/>
        <v>49</v>
      </c>
      <c r="BB3359" s="91" t="e">
        <f t="shared" si="1565"/>
        <v>#DIV/0!</v>
      </c>
    </row>
    <row r="3360" spans="1:54">
      <c r="A3360" s="2" t="s">
        <v>3477</v>
      </c>
      <c r="B3360" s="7" t="s">
        <v>43303</v>
      </c>
      <c r="C3360" s="17">
        <f t="shared" si="1546"/>
        <v>33.1</v>
      </c>
      <c r="D3360" s="28">
        <f t="shared" si="1547"/>
        <v>258</v>
      </c>
      <c r="E3360" s="8">
        <f t="shared" si="1566"/>
        <v>12</v>
      </c>
      <c r="F3360" s="2" t="s">
        <v>8467</v>
      </c>
      <c r="G3360" s="54">
        <f t="shared" si="1567"/>
        <v>32.1</v>
      </c>
      <c r="H3360" s="20">
        <f t="shared" si="1568"/>
        <v>0.33153640000000001</v>
      </c>
      <c r="I3360" s="14" t="s">
        <v>18422</v>
      </c>
      <c r="J3360" s="14" t="s">
        <v>13453</v>
      </c>
      <c r="K3360" s="14" t="s">
        <v>23384</v>
      </c>
      <c r="L3360" s="14" t="s">
        <v>28340</v>
      </c>
      <c r="M3360" s="28">
        <f t="shared" si="1569"/>
        <v>11.6</v>
      </c>
      <c r="N3360" s="46">
        <f t="shared" si="1548"/>
        <v>6.2</v>
      </c>
      <c r="O3360" s="17">
        <f t="shared" si="1549"/>
        <v>1.2000000000000002</v>
      </c>
      <c r="P3360" s="17">
        <f t="shared" si="1549"/>
        <v>5.8000000000000007</v>
      </c>
      <c r="Q3360" s="124">
        <f t="shared" si="1550"/>
        <v>1.2000000000000002</v>
      </c>
      <c r="R3360" s="26">
        <f t="shared" si="1551"/>
        <v>1.8</v>
      </c>
      <c r="S3360" s="2" t="s">
        <v>33315</v>
      </c>
      <c r="T3360" s="2" t="s">
        <v>38293</v>
      </c>
      <c r="U3360" s="24">
        <f t="shared" si="1552"/>
        <v>531.5</v>
      </c>
      <c r="V3360" s="66">
        <f t="shared" si="1552"/>
        <v>365.6</v>
      </c>
      <c r="W3360" s="54">
        <f t="shared" si="1553"/>
        <v>3.21</v>
      </c>
      <c r="X3360" s="143">
        <f t="shared" si="1554"/>
        <v>531.5</v>
      </c>
      <c r="Y3360" s="143">
        <f t="shared" si="1555"/>
        <v>0.74199999999999999</v>
      </c>
      <c r="AD3360">
        <v>152</v>
      </c>
      <c r="AE3360">
        <v>-1</v>
      </c>
      <c r="AF3360" s="10">
        <v>37.9</v>
      </c>
      <c r="AG3360" s="10">
        <v>58.12</v>
      </c>
      <c r="AH3360" s="10">
        <f t="shared" si="1556"/>
        <v>267556.49382308405</v>
      </c>
      <c r="AI3360" s="11">
        <f t="shared" si="1544"/>
        <v>0</v>
      </c>
      <c r="AJ3360">
        <f t="shared" si="1545"/>
        <v>0</v>
      </c>
      <c r="AK3360" t="e">
        <f t="shared" si="1557"/>
        <v>#DIV/0!</v>
      </c>
      <c r="AL3360">
        <f t="shared" si="1558"/>
        <v>8.3745119808000013</v>
      </c>
      <c r="AM3360" s="5">
        <f t="shared" si="1559"/>
        <v>6.42</v>
      </c>
      <c r="AN3360">
        <v>0</v>
      </c>
      <c r="AO3360" s="72">
        <f t="shared" si="1560"/>
        <v>1.8</v>
      </c>
      <c r="AP3360" s="72">
        <f t="shared" si="1561"/>
        <v>1.2000000000000002</v>
      </c>
      <c r="AQ3360" s="72">
        <f t="shared" si="1562"/>
        <v>1.4000000000000001</v>
      </c>
      <c r="AR3360" s="71" t="e">
        <f t="shared" si="1563"/>
        <v>#DIV/0!</v>
      </c>
      <c r="BA3360">
        <f t="shared" si="1564"/>
        <v>258</v>
      </c>
      <c r="BB3360" s="91" t="e">
        <f t="shared" si="1565"/>
        <v>#DIV/0!</v>
      </c>
    </row>
    <row r="3361" spans="1:54">
      <c r="A3361" s="2" t="s">
        <v>3478</v>
      </c>
      <c r="B3361" s="7" t="s">
        <v>43304</v>
      </c>
      <c r="C3361" s="17">
        <f t="shared" si="1546"/>
        <v>35.1</v>
      </c>
      <c r="D3361" s="28">
        <f t="shared" si="1547"/>
        <v>156</v>
      </c>
      <c r="E3361" s="8">
        <f t="shared" si="1566"/>
        <v>7</v>
      </c>
      <c r="F3361" s="2" t="s">
        <v>8468</v>
      </c>
      <c r="G3361" s="54">
        <f t="shared" si="1567"/>
        <v>34.1</v>
      </c>
      <c r="H3361" s="20">
        <f t="shared" si="1568"/>
        <v>0.85918710000000009</v>
      </c>
      <c r="I3361" s="14" t="s">
        <v>18423</v>
      </c>
      <c r="J3361" s="14" t="s">
        <v>13454</v>
      </c>
      <c r="K3361" s="14" t="s">
        <v>23385</v>
      </c>
      <c r="L3361" s="14" t="s">
        <v>28341</v>
      </c>
      <c r="M3361" s="28">
        <f t="shared" si="1569"/>
        <v>13</v>
      </c>
      <c r="N3361" s="46">
        <f t="shared" si="1548"/>
        <v>5.6</v>
      </c>
      <c r="O3361" s="17">
        <f t="shared" si="1549"/>
        <v>2.4000000000000004</v>
      </c>
      <c r="P3361" s="17">
        <f t="shared" si="1549"/>
        <v>3</v>
      </c>
      <c r="Q3361" s="124">
        <f t="shared" si="1550"/>
        <v>0.2</v>
      </c>
      <c r="R3361" s="26">
        <f t="shared" si="1551"/>
        <v>1.4000000000000001</v>
      </c>
      <c r="S3361" s="2" t="s">
        <v>33316</v>
      </c>
      <c r="T3361" s="2" t="s">
        <v>38294</v>
      </c>
      <c r="U3361" s="24">
        <f t="shared" si="1552"/>
        <v>429.5</v>
      </c>
      <c r="V3361" s="66">
        <f t="shared" si="1552"/>
        <v>298.40000000000003</v>
      </c>
      <c r="W3361" s="54">
        <f t="shared" si="1553"/>
        <v>3.4099999999999997</v>
      </c>
      <c r="X3361" s="143">
        <f t="shared" si="1554"/>
        <v>429.5</v>
      </c>
      <c r="Y3361" s="143">
        <f t="shared" si="1555"/>
        <v>0.78199999999999992</v>
      </c>
      <c r="AD3361">
        <v>152</v>
      </c>
      <c r="AE3361">
        <v>-1</v>
      </c>
      <c r="AF3361" s="10">
        <v>37.9</v>
      </c>
      <c r="AG3361" s="10">
        <v>58.12</v>
      </c>
      <c r="AH3361" s="10">
        <f t="shared" si="1556"/>
        <v>357329.12587776838</v>
      </c>
      <c r="AI3361" s="11">
        <f t="shared" si="1544"/>
        <v>0</v>
      </c>
      <c r="AJ3361">
        <f t="shared" si="1545"/>
        <v>0</v>
      </c>
      <c r="AK3361" t="e">
        <f t="shared" si="1557"/>
        <v>#DIV/0!</v>
      </c>
      <c r="AL3361">
        <f t="shared" si="1558"/>
        <v>1.4193940319999994</v>
      </c>
      <c r="AM3361" s="5">
        <f t="shared" si="1559"/>
        <v>6.82</v>
      </c>
      <c r="AN3361">
        <v>0</v>
      </c>
      <c r="AO3361" s="72">
        <f t="shared" si="1560"/>
        <v>1.4000000000000001</v>
      </c>
      <c r="AP3361" s="72">
        <f t="shared" si="1561"/>
        <v>0.2</v>
      </c>
      <c r="AQ3361" s="72">
        <f t="shared" si="1562"/>
        <v>0.2</v>
      </c>
      <c r="AR3361" s="71" t="e">
        <f t="shared" si="1563"/>
        <v>#DIV/0!</v>
      </c>
      <c r="BA3361">
        <f t="shared" si="1564"/>
        <v>156</v>
      </c>
      <c r="BB3361" s="91" t="e">
        <f t="shared" si="1565"/>
        <v>#DIV/0!</v>
      </c>
    </row>
    <row r="3362" spans="1:54">
      <c r="A3362" s="2" t="s">
        <v>3479</v>
      </c>
      <c r="B3362" s="7" t="s">
        <v>43305</v>
      </c>
      <c r="C3362" s="17">
        <f t="shared" si="1546"/>
        <v>8</v>
      </c>
      <c r="D3362" s="28">
        <f t="shared" si="1547"/>
        <v>191</v>
      </c>
      <c r="E3362" s="8">
        <f t="shared" si="1566"/>
        <v>23</v>
      </c>
      <c r="F3362" s="2" t="s">
        <v>8469</v>
      </c>
      <c r="G3362" s="54">
        <f t="shared" si="1567"/>
        <v>7</v>
      </c>
      <c r="H3362" s="20">
        <f t="shared" si="1568"/>
        <v>0.14348630000000001</v>
      </c>
      <c r="I3362" s="14" t="s">
        <v>18424</v>
      </c>
      <c r="J3362" s="14" t="s">
        <v>13455</v>
      </c>
      <c r="K3362" s="14" t="s">
        <v>23386</v>
      </c>
      <c r="L3362" s="14" t="s">
        <v>28342</v>
      </c>
      <c r="M3362" s="28">
        <f t="shared" si="1569"/>
        <v>9.8000000000000007</v>
      </c>
      <c r="N3362" s="46">
        <f t="shared" si="1548"/>
        <v>5.2</v>
      </c>
      <c r="O3362" s="17">
        <f t="shared" si="1549"/>
        <v>2</v>
      </c>
      <c r="P3362" s="17">
        <f t="shared" si="1549"/>
        <v>9.4</v>
      </c>
      <c r="Q3362" s="124">
        <f t="shared" si="1550"/>
        <v>2.6</v>
      </c>
      <c r="R3362" s="26">
        <f t="shared" si="1551"/>
        <v>3</v>
      </c>
      <c r="S3362" s="2" t="s">
        <v>33317</v>
      </c>
      <c r="T3362" s="2" t="s">
        <v>38295</v>
      </c>
      <c r="U3362" s="24">
        <f t="shared" si="1552"/>
        <v>464.3</v>
      </c>
      <c r="V3362" s="66">
        <f t="shared" si="1552"/>
        <v>338.40000000000003</v>
      </c>
      <c r="W3362" s="54">
        <f t="shared" si="1553"/>
        <v>0.7</v>
      </c>
      <c r="X3362" s="143">
        <f t="shared" si="1554"/>
        <v>464.3</v>
      </c>
      <c r="Y3362" s="143">
        <f t="shared" si="1555"/>
        <v>0.24</v>
      </c>
      <c r="AD3362">
        <v>152</v>
      </c>
      <c r="AE3362">
        <v>-1</v>
      </c>
      <c r="AF3362" s="10">
        <v>37.9</v>
      </c>
      <c r="AG3362" s="10">
        <v>58.12</v>
      </c>
      <c r="AH3362" s="10">
        <f t="shared" si="1556"/>
        <v>308972.16027889197</v>
      </c>
      <c r="AI3362" s="11">
        <f t="shared" si="1544"/>
        <v>0</v>
      </c>
      <c r="AJ3362">
        <f t="shared" si="1545"/>
        <v>0</v>
      </c>
      <c r="AK3362" t="e">
        <f t="shared" si="1557"/>
        <v>#DIV/0!</v>
      </c>
      <c r="AL3362">
        <f t="shared" si="1558"/>
        <v>48.30737268</v>
      </c>
      <c r="AM3362" s="5">
        <f t="shared" si="1559"/>
        <v>1.4</v>
      </c>
      <c r="AN3362">
        <v>0</v>
      </c>
      <c r="AO3362" s="72">
        <f t="shared" si="1560"/>
        <v>3</v>
      </c>
      <c r="AP3362" s="72">
        <f t="shared" si="1561"/>
        <v>2.6</v>
      </c>
      <c r="AQ3362" s="72">
        <f t="shared" si="1562"/>
        <v>2.6</v>
      </c>
      <c r="AR3362" s="71" t="e">
        <f t="shared" si="1563"/>
        <v>#DIV/0!</v>
      </c>
      <c r="BA3362">
        <f t="shared" si="1564"/>
        <v>191</v>
      </c>
      <c r="BB3362" s="91" t="e">
        <f t="shared" si="1565"/>
        <v>#DIV/0!</v>
      </c>
    </row>
    <row r="3363" spans="1:54">
      <c r="A3363" s="2" t="s">
        <v>3480</v>
      </c>
      <c r="B3363" s="7" t="s">
        <v>43306</v>
      </c>
      <c r="C3363" s="17">
        <f t="shared" si="1546"/>
        <v>8.1999999999999993</v>
      </c>
      <c r="D3363" s="28">
        <f t="shared" si="1547"/>
        <v>292</v>
      </c>
      <c r="E3363" s="8">
        <f t="shared" si="1566"/>
        <v>13</v>
      </c>
      <c r="F3363" s="2" t="s">
        <v>8470</v>
      </c>
      <c r="G3363" s="54">
        <f t="shared" si="1567"/>
        <v>7.1999999999999993</v>
      </c>
      <c r="H3363" s="20">
        <f t="shared" si="1568"/>
        <v>0.1688616</v>
      </c>
      <c r="I3363" s="14" t="s">
        <v>97</v>
      </c>
      <c r="J3363" s="14" t="s">
        <v>13456</v>
      </c>
      <c r="K3363" s="14" t="s">
        <v>23387</v>
      </c>
      <c r="L3363" s="14" t="s">
        <v>28343</v>
      </c>
      <c r="M3363" s="28">
        <f t="shared" si="1569"/>
        <v>11.9</v>
      </c>
      <c r="N3363" s="46">
        <f t="shared" si="1548"/>
        <v>5.4</v>
      </c>
      <c r="O3363" s="17">
        <f t="shared" si="1549"/>
        <v>1.8</v>
      </c>
      <c r="P3363" s="17">
        <f t="shared" si="1549"/>
        <v>5.2</v>
      </c>
      <c r="Q3363" s="124">
        <f t="shared" si="1550"/>
        <v>1</v>
      </c>
      <c r="R3363" s="26">
        <f t="shared" si="1551"/>
        <v>1.2000000000000002</v>
      </c>
      <c r="S3363" s="2" t="s">
        <v>33318</v>
      </c>
      <c r="T3363" s="2" t="s">
        <v>38296</v>
      </c>
      <c r="U3363" s="24">
        <f t="shared" si="1552"/>
        <v>564.80000000000007</v>
      </c>
      <c r="V3363" s="66">
        <f t="shared" si="1552"/>
        <v>284.3</v>
      </c>
      <c r="W3363" s="54">
        <f t="shared" si="1553"/>
        <v>0.72</v>
      </c>
      <c r="X3363" s="143">
        <f t="shared" si="1554"/>
        <v>564.80000000000007</v>
      </c>
      <c r="Y3363" s="143">
        <f t="shared" si="1555"/>
        <v>0.24399999999999999</v>
      </c>
      <c r="AD3363">
        <v>152</v>
      </c>
      <c r="AE3363">
        <v>-1</v>
      </c>
      <c r="AF3363" s="10">
        <v>37.9</v>
      </c>
      <c r="AG3363" s="10">
        <v>58.12</v>
      </c>
      <c r="AH3363" s="10">
        <f t="shared" si="1556"/>
        <v>372048.85111855174</v>
      </c>
      <c r="AI3363" s="11">
        <f t="shared" si="1544"/>
        <v>0</v>
      </c>
      <c r="AJ3363">
        <f t="shared" si="1545"/>
        <v>0</v>
      </c>
      <c r="AK3363" t="e">
        <f t="shared" si="1557"/>
        <v>#DIV/0!</v>
      </c>
      <c r="AL3363">
        <f t="shared" si="1558"/>
        <v>9.3353465088000007</v>
      </c>
      <c r="AM3363" s="5">
        <f t="shared" si="1559"/>
        <v>1.44</v>
      </c>
      <c r="AN3363">
        <v>0</v>
      </c>
      <c r="AO3363" s="72">
        <f t="shared" si="1560"/>
        <v>1.2000000000000002</v>
      </c>
      <c r="AP3363" s="72">
        <f t="shared" si="1561"/>
        <v>1</v>
      </c>
      <c r="AQ3363" s="72">
        <f t="shared" si="1562"/>
        <v>1</v>
      </c>
      <c r="AR3363" s="71" t="e">
        <f t="shared" si="1563"/>
        <v>#DIV/0!</v>
      </c>
      <c r="BA3363">
        <f t="shared" si="1564"/>
        <v>292</v>
      </c>
      <c r="BB3363" s="91" t="e">
        <f t="shared" si="1565"/>
        <v>#DIV/0!</v>
      </c>
    </row>
    <row r="3364" spans="1:54">
      <c r="A3364" s="2" t="s">
        <v>3481</v>
      </c>
      <c r="B3364" s="7" t="s">
        <v>43307</v>
      </c>
      <c r="C3364" s="17">
        <f t="shared" si="1546"/>
        <v>15.5</v>
      </c>
      <c r="D3364" s="28">
        <f t="shared" si="1547"/>
        <v>215</v>
      </c>
      <c r="E3364" s="8">
        <f t="shared" si="1566"/>
        <v>7</v>
      </c>
      <c r="F3364" s="2" t="s">
        <v>8471</v>
      </c>
      <c r="G3364" s="54">
        <f t="shared" si="1567"/>
        <v>14.6</v>
      </c>
      <c r="H3364" s="20">
        <f t="shared" si="1568"/>
        <v>0.64066239999999997</v>
      </c>
      <c r="I3364" s="14" t="s">
        <v>18425</v>
      </c>
      <c r="J3364" s="14" t="s">
        <v>13457</v>
      </c>
      <c r="K3364" s="14" t="s">
        <v>23388</v>
      </c>
      <c r="L3364" s="14" t="s">
        <v>28344</v>
      </c>
      <c r="M3364" s="28">
        <f t="shared" si="1569"/>
        <v>13.9</v>
      </c>
      <c r="N3364" s="46">
        <f t="shared" si="1548"/>
        <v>5.2</v>
      </c>
      <c r="O3364" s="17">
        <f t="shared" si="1549"/>
        <v>1.2000000000000002</v>
      </c>
      <c r="P3364" s="17">
        <f t="shared" si="1549"/>
        <v>1.2000000000000002</v>
      </c>
      <c r="Q3364" s="124">
        <f t="shared" si="1550"/>
        <v>0.4</v>
      </c>
      <c r="R3364" s="26">
        <f t="shared" si="1551"/>
        <v>1</v>
      </c>
      <c r="S3364" s="2" t="s">
        <v>33319</v>
      </c>
      <c r="T3364" s="2" t="s">
        <v>38297</v>
      </c>
      <c r="U3364" s="24">
        <f t="shared" si="1552"/>
        <v>488.40000000000003</v>
      </c>
      <c r="V3364" s="66">
        <f t="shared" si="1552"/>
        <v>407.3</v>
      </c>
      <c r="W3364" s="54">
        <f t="shared" si="1553"/>
        <v>1.46</v>
      </c>
      <c r="X3364" s="143">
        <f t="shared" si="1554"/>
        <v>488.40000000000003</v>
      </c>
      <c r="Y3364" s="143">
        <f t="shared" si="1555"/>
        <v>0.39200000000000002</v>
      </c>
      <c r="AD3364">
        <v>152</v>
      </c>
      <c r="AE3364">
        <v>-1</v>
      </c>
      <c r="AF3364" s="10">
        <v>37.9</v>
      </c>
      <c r="AG3364" s="10">
        <v>58.12</v>
      </c>
      <c r="AH3364" s="10">
        <f t="shared" si="1556"/>
        <v>168400.69610703742</v>
      </c>
      <c r="AI3364" s="11">
        <f t="shared" si="1544"/>
        <v>0</v>
      </c>
      <c r="AJ3364">
        <f t="shared" si="1545"/>
        <v>0</v>
      </c>
      <c r="AK3364" t="e">
        <f t="shared" si="1557"/>
        <v>#DIV/0!</v>
      </c>
      <c r="AL3364">
        <f t="shared" si="1558"/>
        <v>0.51744614400000022</v>
      </c>
      <c r="AM3364" s="5">
        <f t="shared" si="1559"/>
        <v>2.9</v>
      </c>
      <c r="AN3364">
        <v>0</v>
      </c>
      <c r="AO3364" s="72">
        <f t="shared" si="1560"/>
        <v>1</v>
      </c>
      <c r="AP3364" s="72">
        <f t="shared" si="1561"/>
        <v>0.4</v>
      </c>
      <c r="AQ3364" s="72">
        <f t="shared" si="1562"/>
        <v>0.4</v>
      </c>
      <c r="AR3364" s="71" t="e">
        <f t="shared" si="1563"/>
        <v>#DIV/0!</v>
      </c>
      <c r="BA3364">
        <f t="shared" si="1564"/>
        <v>215</v>
      </c>
      <c r="BB3364" s="91" t="e">
        <f t="shared" si="1565"/>
        <v>#DIV/0!</v>
      </c>
    </row>
    <row r="3365" spans="1:54">
      <c r="A3365" s="2" t="s">
        <v>3482</v>
      </c>
      <c r="B3365" s="7" t="s">
        <v>43308</v>
      </c>
      <c r="C3365" s="17">
        <f t="shared" si="1546"/>
        <v>37.300000000000004</v>
      </c>
      <c r="D3365" s="28">
        <f t="shared" si="1547"/>
        <v>43</v>
      </c>
      <c r="E3365" s="8">
        <f t="shared" si="1566"/>
        <v>6</v>
      </c>
      <c r="F3365" s="2" t="s">
        <v>8472</v>
      </c>
      <c r="G3365" s="54">
        <f t="shared" si="1567"/>
        <v>36.4</v>
      </c>
      <c r="H3365" s="20">
        <f t="shared" si="1568"/>
        <v>0.63400100000000004</v>
      </c>
      <c r="I3365" s="14" t="s">
        <v>18426</v>
      </c>
      <c r="J3365" s="14" t="s">
        <v>13458</v>
      </c>
      <c r="K3365" s="14" t="s">
        <v>23389</v>
      </c>
      <c r="L3365" s="14" t="s">
        <v>28345</v>
      </c>
      <c r="M3365" s="28">
        <f t="shared" si="1569"/>
        <v>13.9</v>
      </c>
      <c r="N3365" s="46">
        <f t="shared" si="1548"/>
        <v>5.2</v>
      </c>
      <c r="O3365" s="17">
        <f t="shared" si="1549"/>
        <v>1</v>
      </c>
      <c r="P3365" s="17">
        <f t="shared" si="1549"/>
        <v>1.2000000000000002</v>
      </c>
      <c r="Q3365" s="124">
        <f t="shared" si="1550"/>
        <v>0.4</v>
      </c>
      <c r="R3365" s="26">
        <f t="shared" si="1551"/>
        <v>1.2000000000000002</v>
      </c>
      <c r="S3365" s="2" t="s">
        <v>33320</v>
      </c>
      <c r="T3365" s="2" t="s">
        <v>38298</v>
      </c>
      <c r="U3365" s="24">
        <f t="shared" si="1552"/>
        <v>315.90000000000003</v>
      </c>
      <c r="V3365" s="66">
        <f t="shared" si="1552"/>
        <v>416.70000000000005</v>
      </c>
      <c r="W3365" s="54">
        <f t="shared" si="1553"/>
        <v>3.6399999999999997</v>
      </c>
      <c r="X3365" s="143">
        <f t="shared" si="1554"/>
        <v>315.90000000000003</v>
      </c>
      <c r="Y3365" s="143">
        <f t="shared" si="1555"/>
        <v>0.82799999999999996</v>
      </c>
      <c r="AD3365">
        <v>152</v>
      </c>
      <c r="AE3365">
        <v>-1</v>
      </c>
      <c r="AF3365" s="10">
        <v>37.9</v>
      </c>
      <c r="AG3365" s="10">
        <v>58.12</v>
      </c>
      <c r="AH3365" s="10">
        <f t="shared" si="1556"/>
        <v>125988.74434731617</v>
      </c>
      <c r="AI3365" s="11">
        <f t="shared" si="1544"/>
        <v>0</v>
      </c>
      <c r="AJ3365">
        <f t="shared" si="1545"/>
        <v>0</v>
      </c>
      <c r="AK3365" t="e">
        <f t="shared" si="1557"/>
        <v>#DIV/0!</v>
      </c>
      <c r="AL3365">
        <f t="shared" si="1558"/>
        <v>0.52703856000000004</v>
      </c>
      <c r="AM3365" s="5">
        <f t="shared" si="1559"/>
        <v>7.2600000000000007</v>
      </c>
      <c r="AN3365">
        <v>0</v>
      </c>
      <c r="AO3365" s="72">
        <f t="shared" si="1560"/>
        <v>1.2000000000000002</v>
      </c>
      <c r="AP3365" s="72">
        <f t="shared" si="1561"/>
        <v>0.4</v>
      </c>
      <c r="AQ3365" s="72">
        <f t="shared" si="1562"/>
        <v>0.60000000000000009</v>
      </c>
      <c r="AR3365" s="71" t="e">
        <f t="shared" si="1563"/>
        <v>#DIV/0!</v>
      </c>
      <c r="BA3365">
        <f t="shared" si="1564"/>
        <v>43</v>
      </c>
      <c r="BB3365" s="91" t="e">
        <f t="shared" si="1565"/>
        <v>#DIV/0!</v>
      </c>
    </row>
    <row r="3366" spans="1:54">
      <c r="A3366" s="2" t="s">
        <v>3483</v>
      </c>
      <c r="B3366" s="7" t="s">
        <v>43309</v>
      </c>
      <c r="C3366" s="17">
        <f t="shared" si="1546"/>
        <v>8.1999999999999993</v>
      </c>
      <c r="D3366" s="28">
        <f t="shared" si="1547"/>
        <v>90</v>
      </c>
      <c r="E3366" s="8">
        <f t="shared" si="1566"/>
        <v>6</v>
      </c>
      <c r="F3366" s="2" t="s">
        <v>8473</v>
      </c>
      <c r="G3366" s="54">
        <f t="shared" si="1567"/>
        <v>7.1999999999999993</v>
      </c>
      <c r="H3366" s="20">
        <f t="shared" si="1568"/>
        <v>0.4245274</v>
      </c>
      <c r="I3366" s="14" t="s">
        <v>18427</v>
      </c>
      <c r="J3366" s="14" t="s">
        <v>13459</v>
      </c>
      <c r="K3366" s="14" t="s">
        <v>23390</v>
      </c>
      <c r="L3366" s="14" t="s">
        <v>28346</v>
      </c>
      <c r="M3366" s="28">
        <f t="shared" si="1569"/>
        <v>14.3</v>
      </c>
      <c r="N3366" s="46">
        <f t="shared" si="1548"/>
        <v>6.6</v>
      </c>
      <c r="O3366" s="17">
        <f t="shared" si="1549"/>
        <v>1.8</v>
      </c>
      <c r="P3366" s="17">
        <f t="shared" si="1549"/>
        <v>0.4</v>
      </c>
      <c r="Q3366" s="124">
        <f t="shared" si="1550"/>
        <v>1</v>
      </c>
      <c r="R3366" s="26">
        <f t="shared" si="1551"/>
        <v>1.8</v>
      </c>
      <c r="S3366" s="2" t="s">
        <v>33321</v>
      </c>
      <c r="T3366" s="2" t="s">
        <v>38299</v>
      </c>
      <c r="U3366" s="24">
        <f t="shared" si="1552"/>
        <v>362.6</v>
      </c>
      <c r="V3366" s="66">
        <f t="shared" si="1552"/>
        <v>310.5</v>
      </c>
      <c r="W3366" s="54">
        <f t="shared" si="1553"/>
        <v>0.72</v>
      </c>
      <c r="X3366" s="143">
        <f t="shared" si="1554"/>
        <v>362.6</v>
      </c>
      <c r="Y3366" s="143">
        <f t="shared" si="1555"/>
        <v>0.24399999999999999</v>
      </c>
      <c r="AD3366">
        <v>152</v>
      </c>
      <c r="AE3366">
        <v>-1</v>
      </c>
      <c r="AF3366" s="10">
        <v>37.9</v>
      </c>
      <c r="AG3366" s="10">
        <v>58.12</v>
      </c>
      <c r="AH3366" s="10">
        <f t="shared" si="1556"/>
        <v>343817.18057406065</v>
      </c>
      <c r="AI3366" s="11">
        <f t="shared" si="1544"/>
        <v>0</v>
      </c>
      <c r="AJ3366">
        <f t="shared" si="1545"/>
        <v>0</v>
      </c>
      <c r="AK3366" t="e">
        <f t="shared" si="1557"/>
        <v>#DIV/0!</v>
      </c>
      <c r="AL3366">
        <f t="shared" si="1558"/>
        <v>0.74581248960000002</v>
      </c>
      <c r="AM3366" s="5">
        <f t="shared" si="1559"/>
        <v>1.44</v>
      </c>
      <c r="AN3366">
        <v>0</v>
      </c>
      <c r="AO3366" s="72">
        <f t="shared" si="1560"/>
        <v>1.8</v>
      </c>
      <c r="AP3366" s="72">
        <f t="shared" si="1561"/>
        <v>1</v>
      </c>
      <c r="AQ3366" s="72">
        <f t="shared" si="1562"/>
        <v>1.2000000000000002</v>
      </c>
      <c r="AR3366" s="71" t="e">
        <f t="shared" si="1563"/>
        <v>#DIV/0!</v>
      </c>
      <c r="BA3366">
        <f t="shared" si="1564"/>
        <v>90</v>
      </c>
      <c r="BB3366" s="91" t="e">
        <f t="shared" si="1565"/>
        <v>#DIV/0!</v>
      </c>
    </row>
    <row r="3367" spans="1:54">
      <c r="A3367" s="2" t="s">
        <v>3484</v>
      </c>
      <c r="B3367" s="7" t="s">
        <v>43310</v>
      </c>
      <c r="C3367" s="17">
        <f t="shared" si="1546"/>
        <v>9.6</v>
      </c>
      <c r="D3367" s="28">
        <f t="shared" si="1547"/>
        <v>79</v>
      </c>
      <c r="E3367" s="8">
        <f t="shared" si="1566"/>
        <v>6</v>
      </c>
      <c r="F3367" s="2" t="s">
        <v>8474</v>
      </c>
      <c r="G3367" s="54">
        <f t="shared" si="1567"/>
        <v>8.6999999999999993</v>
      </c>
      <c r="H3367" s="20">
        <f t="shared" si="1568"/>
        <v>0.7465463</v>
      </c>
      <c r="I3367" s="14" t="s">
        <v>18428</v>
      </c>
      <c r="J3367" s="14" t="s">
        <v>13460</v>
      </c>
      <c r="K3367" s="14" t="s">
        <v>23391</v>
      </c>
      <c r="L3367" s="14" t="s">
        <v>28347</v>
      </c>
      <c r="M3367" s="28">
        <f t="shared" si="1569"/>
        <v>10.5</v>
      </c>
      <c r="N3367" s="46">
        <f t="shared" si="1548"/>
        <v>6.8</v>
      </c>
      <c r="O3367" s="17">
        <f t="shared" si="1549"/>
        <v>0.60000000000000009</v>
      </c>
      <c r="P3367" s="17">
        <f t="shared" si="1549"/>
        <v>8</v>
      </c>
      <c r="Q3367" s="124">
        <f t="shared" si="1550"/>
        <v>0.60000000000000009</v>
      </c>
      <c r="R3367" s="26">
        <f t="shared" si="1551"/>
        <v>2.4000000000000004</v>
      </c>
      <c r="S3367" s="2" t="s">
        <v>33322</v>
      </c>
      <c r="T3367" s="2" t="s">
        <v>38300</v>
      </c>
      <c r="U3367" s="24">
        <f t="shared" si="1552"/>
        <v>352.40000000000003</v>
      </c>
      <c r="V3367" s="66">
        <f t="shared" si="1552"/>
        <v>378.5</v>
      </c>
      <c r="W3367" s="54">
        <f t="shared" si="1553"/>
        <v>0.87</v>
      </c>
      <c r="X3367" s="143">
        <f t="shared" si="1554"/>
        <v>352.40000000000003</v>
      </c>
      <c r="Y3367" s="143">
        <f t="shared" si="1555"/>
        <v>0.27400000000000002</v>
      </c>
      <c r="AD3367">
        <v>152</v>
      </c>
      <c r="AE3367">
        <v>-1</v>
      </c>
      <c r="AF3367" s="10">
        <v>37.9</v>
      </c>
      <c r="AG3367" s="10">
        <v>58.12</v>
      </c>
      <c r="AH3367" s="10">
        <f t="shared" si="1556"/>
        <v>243584.02958917979</v>
      </c>
      <c r="AI3367" s="11">
        <f t="shared" si="1544"/>
        <v>0</v>
      </c>
      <c r="AJ3367">
        <f t="shared" si="1545"/>
        <v>0</v>
      </c>
      <c r="AK3367" t="e">
        <f t="shared" si="1557"/>
        <v>#DIV/0!</v>
      </c>
      <c r="AL3367">
        <f t="shared" si="1558"/>
        <v>2.9197866240000012</v>
      </c>
      <c r="AM3367" s="5">
        <f t="shared" si="1559"/>
        <v>1.72</v>
      </c>
      <c r="AN3367">
        <v>0</v>
      </c>
      <c r="AO3367" s="72">
        <f t="shared" si="1560"/>
        <v>2.4000000000000004</v>
      </c>
      <c r="AP3367" s="72">
        <f t="shared" si="1561"/>
        <v>0.60000000000000009</v>
      </c>
      <c r="AQ3367" s="72">
        <f t="shared" si="1562"/>
        <v>0.8</v>
      </c>
      <c r="AR3367" s="71" t="e">
        <f t="shared" si="1563"/>
        <v>#DIV/0!</v>
      </c>
      <c r="BA3367">
        <f t="shared" si="1564"/>
        <v>79</v>
      </c>
      <c r="BB3367" s="91" t="e">
        <f t="shared" si="1565"/>
        <v>#DIV/0!</v>
      </c>
    </row>
    <row r="3368" spans="1:54">
      <c r="A3368" s="2" t="s">
        <v>3485</v>
      </c>
      <c r="B3368" s="7" t="s">
        <v>43311</v>
      </c>
      <c r="C3368" s="17">
        <f t="shared" si="1546"/>
        <v>22.200000000000003</v>
      </c>
      <c r="D3368" s="28">
        <f t="shared" si="1547"/>
        <v>264</v>
      </c>
      <c r="E3368" s="8">
        <f t="shared" si="1566"/>
        <v>9</v>
      </c>
      <c r="F3368" s="2" t="s">
        <v>8475</v>
      </c>
      <c r="G3368" s="54">
        <f t="shared" si="1567"/>
        <v>21.3</v>
      </c>
      <c r="H3368" s="20">
        <f t="shared" si="1568"/>
        <v>0.79047669999999992</v>
      </c>
      <c r="I3368" s="14" t="s">
        <v>18429</v>
      </c>
      <c r="J3368" s="14" t="s">
        <v>13461</v>
      </c>
      <c r="K3368" s="14" t="s">
        <v>23392</v>
      </c>
      <c r="L3368" s="14" t="s">
        <v>28348</v>
      </c>
      <c r="M3368" s="28">
        <f t="shared" si="1569"/>
        <v>12.3</v>
      </c>
      <c r="N3368" s="46">
        <f t="shared" si="1548"/>
        <v>5.6</v>
      </c>
      <c r="O3368" s="17">
        <f t="shared" si="1549"/>
        <v>2</v>
      </c>
      <c r="P3368" s="17">
        <f t="shared" si="1549"/>
        <v>4.4000000000000004</v>
      </c>
      <c r="Q3368" s="124">
        <f t="shared" si="1550"/>
        <v>0.4</v>
      </c>
      <c r="R3368" s="26">
        <f t="shared" si="1551"/>
        <v>1.8</v>
      </c>
      <c r="S3368" s="2" t="s">
        <v>33323</v>
      </c>
      <c r="T3368" s="2" t="s">
        <v>38301</v>
      </c>
      <c r="U3368" s="24">
        <f t="shared" si="1552"/>
        <v>537.4</v>
      </c>
      <c r="V3368" s="66">
        <f t="shared" si="1552"/>
        <v>397.20000000000005</v>
      </c>
      <c r="W3368" s="54">
        <f t="shared" si="1553"/>
        <v>2.13</v>
      </c>
      <c r="X3368" s="143">
        <f t="shared" si="1554"/>
        <v>537.4</v>
      </c>
      <c r="Y3368" s="143">
        <f t="shared" si="1555"/>
        <v>0.52600000000000002</v>
      </c>
      <c r="AD3368">
        <v>152</v>
      </c>
      <c r="AE3368">
        <v>-1</v>
      </c>
      <c r="AF3368" s="10">
        <v>37.9</v>
      </c>
      <c r="AG3368" s="10">
        <v>58.12</v>
      </c>
      <c r="AH3368" s="10">
        <f t="shared" si="1556"/>
        <v>199950.0811060697</v>
      </c>
      <c r="AI3368" s="11">
        <f t="shared" si="1544"/>
        <v>0</v>
      </c>
      <c r="AJ3368">
        <f t="shared" si="1545"/>
        <v>0</v>
      </c>
      <c r="AK3368" t="e">
        <f t="shared" si="1557"/>
        <v>#DIV/0!</v>
      </c>
      <c r="AL3368">
        <f t="shared" si="1558"/>
        <v>3.3188490720000017</v>
      </c>
      <c r="AM3368" s="5">
        <f t="shared" si="1559"/>
        <v>4.24</v>
      </c>
      <c r="AN3368">
        <v>0</v>
      </c>
      <c r="AO3368" s="72">
        <f t="shared" si="1560"/>
        <v>1.8</v>
      </c>
      <c r="AP3368" s="72">
        <f t="shared" si="1561"/>
        <v>0.4</v>
      </c>
      <c r="AQ3368" s="72">
        <f t="shared" si="1562"/>
        <v>0.4</v>
      </c>
      <c r="AR3368" s="71" t="e">
        <f t="shared" si="1563"/>
        <v>#DIV/0!</v>
      </c>
      <c r="BA3368">
        <f t="shared" si="1564"/>
        <v>264</v>
      </c>
      <c r="BB3368" s="91" t="e">
        <f t="shared" si="1565"/>
        <v>#DIV/0!</v>
      </c>
    </row>
    <row r="3369" spans="1:54">
      <c r="A3369" s="2" t="s">
        <v>3486</v>
      </c>
      <c r="B3369" s="7" t="s">
        <v>43312</v>
      </c>
      <c r="C3369" s="17">
        <f t="shared" si="1546"/>
        <v>23.900000000000002</v>
      </c>
      <c r="D3369" s="28">
        <f t="shared" si="1547"/>
        <v>68</v>
      </c>
      <c r="E3369" s="8">
        <f t="shared" si="1566"/>
        <v>7</v>
      </c>
      <c r="F3369" s="2" t="s">
        <v>8476</v>
      </c>
      <c r="G3369" s="54">
        <f t="shared" si="1567"/>
        <v>22.900000000000002</v>
      </c>
      <c r="H3369" s="20">
        <f t="shared" si="1568"/>
        <v>0.42187190000000002</v>
      </c>
      <c r="I3369" s="14" t="s">
        <v>18430</v>
      </c>
      <c r="J3369" s="14" t="s">
        <v>13462</v>
      </c>
      <c r="K3369" s="14" t="s">
        <v>23393</v>
      </c>
      <c r="L3369" s="14" t="s">
        <v>28349</v>
      </c>
      <c r="M3369" s="28">
        <f t="shared" si="1569"/>
        <v>12.5</v>
      </c>
      <c r="N3369" s="46">
        <f t="shared" si="1548"/>
        <v>6.6</v>
      </c>
      <c r="O3369" s="17">
        <f t="shared" si="1549"/>
        <v>2.4000000000000004</v>
      </c>
      <c r="P3369" s="17">
        <f t="shared" si="1549"/>
        <v>4</v>
      </c>
      <c r="Q3369" s="124">
        <f t="shared" si="1550"/>
        <v>0.2</v>
      </c>
      <c r="R3369" s="26">
        <f t="shared" si="1551"/>
        <v>0.4</v>
      </c>
      <c r="S3369" s="2" t="s">
        <v>33324</v>
      </c>
      <c r="T3369" s="2" t="s">
        <v>38302</v>
      </c>
      <c r="U3369" s="24">
        <f t="shared" si="1552"/>
        <v>340.90000000000003</v>
      </c>
      <c r="V3369" s="66">
        <f t="shared" si="1552"/>
        <v>367.40000000000003</v>
      </c>
      <c r="W3369" s="54">
        <f t="shared" si="1553"/>
        <v>2.2899999999999996</v>
      </c>
      <c r="X3369" s="143">
        <f t="shared" si="1554"/>
        <v>340.90000000000003</v>
      </c>
      <c r="Y3369" s="143">
        <f t="shared" si="1555"/>
        <v>0.55799999999999994</v>
      </c>
      <c r="AD3369">
        <v>152</v>
      </c>
      <c r="AE3369">
        <v>-1</v>
      </c>
      <c r="AF3369" s="10">
        <v>37.9</v>
      </c>
      <c r="AG3369" s="10">
        <v>58.12</v>
      </c>
      <c r="AH3369" s="10">
        <f t="shared" si="1556"/>
        <v>264306.24596793391</v>
      </c>
      <c r="AI3369" s="11">
        <f t="shared" si="1544"/>
        <v>0</v>
      </c>
      <c r="AJ3369">
        <f t="shared" si="1545"/>
        <v>0</v>
      </c>
      <c r="AK3369" t="e">
        <f t="shared" si="1557"/>
        <v>#DIV/0!</v>
      </c>
      <c r="AL3369">
        <f t="shared" si="1558"/>
        <v>2.2200119040000006</v>
      </c>
      <c r="AM3369" s="5">
        <f t="shared" si="1559"/>
        <v>4.58</v>
      </c>
      <c r="AN3369">
        <v>0</v>
      </c>
      <c r="AO3369" s="72">
        <f t="shared" si="1560"/>
        <v>0.4</v>
      </c>
      <c r="AP3369" s="72">
        <f t="shared" si="1561"/>
        <v>0.2</v>
      </c>
      <c r="AQ3369" s="72">
        <f t="shared" si="1562"/>
        <v>0.4</v>
      </c>
      <c r="AR3369" s="71" t="e">
        <f t="shared" si="1563"/>
        <v>#DIV/0!</v>
      </c>
      <c r="BA3369">
        <f t="shared" si="1564"/>
        <v>68</v>
      </c>
      <c r="BB3369" s="91" t="e">
        <f t="shared" si="1565"/>
        <v>#DIV/0!</v>
      </c>
    </row>
    <row r="3370" spans="1:54">
      <c r="A3370" s="2" t="s">
        <v>3487</v>
      </c>
      <c r="B3370" s="7" t="s">
        <v>43313</v>
      </c>
      <c r="C3370" s="17">
        <f t="shared" si="1546"/>
        <v>36</v>
      </c>
      <c r="D3370" s="28">
        <f t="shared" si="1547"/>
        <v>227</v>
      </c>
      <c r="E3370" s="8">
        <f t="shared" si="1566"/>
        <v>7</v>
      </c>
      <c r="F3370" s="2" t="s">
        <v>8477</v>
      </c>
      <c r="G3370" s="54">
        <f t="shared" si="1567"/>
        <v>35.1</v>
      </c>
      <c r="H3370" s="20">
        <f t="shared" si="1568"/>
        <v>0.61547609999999997</v>
      </c>
      <c r="I3370" s="14" t="s">
        <v>18431</v>
      </c>
      <c r="J3370" s="14" t="s">
        <v>13463</v>
      </c>
      <c r="K3370" s="14" t="s">
        <v>23394</v>
      </c>
      <c r="L3370" s="14" t="s">
        <v>28350</v>
      </c>
      <c r="M3370" s="28">
        <f t="shared" si="1569"/>
        <v>13.8</v>
      </c>
      <c r="N3370" s="46">
        <f t="shared" si="1548"/>
        <v>6.4</v>
      </c>
      <c r="O3370" s="17">
        <f t="shared" si="1549"/>
        <v>2.4000000000000004</v>
      </c>
      <c r="P3370" s="17">
        <f t="shared" si="1549"/>
        <v>1.4000000000000001</v>
      </c>
      <c r="Q3370" s="124">
        <f t="shared" si="1550"/>
        <v>0.4</v>
      </c>
      <c r="R3370" s="26">
        <f t="shared" si="1551"/>
        <v>0.8</v>
      </c>
      <c r="S3370" s="2" t="s">
        <v>33325</v>
      </c>
      <c r="T3370" s="2" t="s">
        <v>38303</v>
      </c>
      <c r="U3370" s="24">
        <f t="shared" si="1552"/>
        <v>499.6</v>
      </c>
      <c r="V3370" s="66">
        <f t="shared" si="1552"/>
        <v>418.6</v>
      </c>
      <c r="W3370" s="54">
        <f t="shared" si="1553"/>
        <v>3.51</v>
      </c>
      <c r="X3370" s="143">
        <f t="shared" si="1554"/>
        <v>499.6</v>
      </c>
      <c r="Y3370" s="143">
        <f t="shared" si="1555"/>
        <v>0.80199999999999994</v>
      </c>
      <c r="AD3370">
        <v>152</v>
      </c>
      <c r="AE3370">
        <v>-1</v>
      </c>
      <c r="AF3370" s="10">
        <v>37.9</v>
      </c>
      <c r="AG3370" s="10">
        <v>58.12</v>
      </c>
      <c r="AH3370" s="10">
        <f t="shared" si="1556"/>
        <v>114024.97351840629</v>
      </c>
      <c r="AI3370" s="11">
        <f t="shared" si="1544"/>
        <v>0</v>
      </c>
      <c r="AJ3370">
        <f t="shared" si="1545"/>
        <v>0</v>
      </c>
      <c r="AK3370" t="e">
        <f t="shared" si="1557"/>
        <v>#DIV/0!</v>
      </c>
      <c r="AL3370">
        <f t="shared" si="1558"/>
        <v>1.0336002432000002</v>
      </c>
      <c r="AM3370" s="5">
        <f t="shared" si="1559"/>
        <v>7</v>
      </c>
      <c r="AN3370">
        <v>0</v>
      </c>
      <c r="AO3370" s="72">
        <f t="shared" si="1560"/>
        <v>0.8</v>
      </c>
      <c r="AP3370" s="72">
        <f t="shared" si="1561"/>
        <v>0.4</v>
      </c>
      <c r="AQ3370" s="72">
        <f t="shared" si="1562"/>
        <v>0.4</v>
      </c>
      <c r="AR3370" s="71" t="e">
        <f t="shared" si="1563"/>
        <v>#DIV/0!</v>
      </c>
      <c r="BA3370">
        <f t="shared" si="1564"/>
        <v>227</v>
      </c>
      <c r="BB3370" s="91" t="e">
        <f t="shared" si="1565"/>
        <v>#DIV/0!</v>
      </c>
    </row>
    <row r="3371" spans="1:54">
      <c r="A3371" s="2" t="s">
        <v>3488</v>
      </c>
      <c r="B3371" s="7" t="s">
        <v>43314</v>
      </c>
      <c r="C3371" s="17">
        <f t="shared" si="1546"/>
        <v>7.1000000000000005</v>
      </c>
      <c r="D3371" s="28">
        <f t="shared" si="1547"/>
        <v>188</v>
      </c>
      <c r="E3371" s="8">
        <f t="shared" si="1566"/>
        <v>12</v>
      </c>
      <c r="F3371" s="2" t="s">
        <v>8478</v>
      </c>
      <c r="G3371" s="54">
        <f t="shared" si="1567"/>
        <v>6.1</v>
      </c>
      <c r="H3371" s="20">
        <f t="shared" si="1568"/>
        <v>0.14158750000000001</v>
      </c>
      <c r="I3371" s="14" t="s">
        <v>18432</v>
      </c>
      <c r="J3371" s="14" t="s">
        <v>13464</v>
      </c>
      <c r="K3371" s="14" t="s">
        <v>23395</v>
      </c>
      <c r="L3371" s="14" t="s">
        <v>28351</v>
      </c>
      <c r="M3371" s="28">
        <f t="shared" si="1569"/>
        <v>11.8</v>
      </c>
      <c r="N3371" s="46">
        <f t="shared" si="1548"/>
        <v>5.2</v>
      </c>
      <c r="O3371" s="17">
        <f t="shared" si="1549"/>
        <v>0.8</v>
      </c>
      <c r="P3371" s="17">
        <f t="shared" si="1549"/>
        <v>5.4</v>
      </c>
      <c r="Q3371" s="124">
        <f t="shared" si="1550"/>
        <v>1.8</v>
      </c>
      <c r="R3371" s="26">
        <f t="shared" si="1551"/>
        <v>2.2000000000000002</v>
      </c>
      <c r="S3371" s="2" t="s">
        <v>33326</v>
      </c>
      <c r="T3371" s="2" t="s">
        <v>38304</v>
      </c>
      <c r="U3371" s="24">
        <f t="shared" si="1552"/>
        <v>461.20000000000005</v>
      </c>
      <c r="V3371" s="66">
        <f t="shared" si="1552"/>
        <v>375</v>
      </c>
      <c r="W3371" s="54">
        <f t="shared" si="1553"/>
        <v>0.61</v>
      </c>
      <c r="X3371" s="143">
        <f t="shared" si="1554"/>
        <v>461.20000000000005</v>
      </c>
      <c r="Y3371" s="143">
        <f t="shared" si="1555"/>
        <v>0.222</v>
      </c>
      <c r="AD3371">
        <v>152</v>
      </c>
      <c r="AE3371">
        <v>-1</v>
      </c>
      <c r="AF3371" s="10">
        <v>37.9</v>
      </c>
      <c r="AG3371" s="10">
        <v>58.12</v>
      </c>
      <c r="AH3371" s="10">
        <f t="shared" si="1556"/>
        <v>250320.90860204335</v>
      </c>
      <c r="AI3371" s="11">
        <f t="shared" si="1544"/>
        <v>0</v>
      </c>
      <c r="AJ3371">
        <f t="shared" si="1545"/>
        <v>0</v>
      </c>
      <c r="AK3371" t="e">
        <f t="shared" si="1557"/>
        <v>#DIV/0!</v>
      </c>
      <c r="AL3371">
        <f t="shared" si="1558"/>
        <v>8.1583524000000018</v>
      </c>
      <c r="AM3371" s="5">
        <f t="shared" si="1559"/>
        <v>1.2200000000000002</v>
      </c>
      <c r="AN3371">
        <v>0</v>
      </c>
      <c r="AO3371" s="72">
        <f t="shared" si="1560"/>
        <v>2.2000000000000002</v>
      </c>
      <c r="AP3371" s="72">
        <f t="shared" si="1561"/>
        <v>1.8</v>
      </c>
      <c r="AQ3371" s="72">
        <f t="shared" si="1562"/>
        <v>2</v>
      </c>
      <c r="AR3371" s="71" t="e">
        <f t="shared" si="1563"/>
        <v>#DIV/0!</v>
      </c>
      <c r="BA3371">
        <f t="shared" si="1564"/>
        <v>188</v>
      </c>
      <c r="BB3371" s="91" t="e">
        <f t="shared" si="1565"/>
        <v>#DIV/0!</v>
      </c>
    </row>
    <row r="3372" spans="1:54">
      <c r="A3372" s="2" t="s">
        <v>3489</v>
      </c>
      <c r="B3372" s="7" t="s">
        <v>43315</v>
      </c>
      <c r="C3372" s="17">
        <f t="shared" si="1546"/>
        <v>32.5</v>
      </c>
      <c r="D3372" s="28">
        <f t="shared" si="1547"/>
        <v>262</v>
      </c>
      <c r="E3372" s="8">
        <f t="shared" si="1566"/>
        <v>5</v>
      </c>
      <c r="F3372" s="2" t="s">
        <v>8479</v>
      </c>
      <c r="G3372" s="54">
        <f t="shared" si="1567"/>
        <v>31.5</v>
      </c>
      <c r="H3372" s="20">
        <f t="shared" si="1568"/>
        <v>0.83380579999999993</v>
      </c>
      <c r="I3372" s="14" t="s">
        <v>18433</v>
      </c>
      <c r="J3372" s="14" t="s">
        <v>13465</v>
      </c>
      <c r="K3372" s="14" t="s">
        <v>23396</v>
      </c>
      <c r="L3372" s="14" t="s">
        <v>28352</v>
      </c>
      <c r="M3372" s="28">
        <f t="shared" si="1569"/>
        <v>11.5</v>
      </c>
      <c r="N3372" s="46">
        <f t="shared" si="1548"/>
        <v>5.8</v>
      </c>
      <c r="O3372" s="17">
        <f t="shared" si="1549"/>
        <v>1.4000000000000001</v>
      </c>
      <c r="P3372" s="17">
        <f t="shared" si="1549"/>
        <v>6</v>
      </c>
      <c r="Q3372" s="124">
        <f t="shared" si="1550"/>
        <v>0.2</v>
      </c>
      <c r="R3372" s="26">
        <f t="shared" si="1551"/>
        <v>0.60000000000000009</v>
      </c>
      <c r="S3372" s="2" t="s">
        <v>33327</v>
      </c>
      <c r="T3372" s="2" t="s">
        <v>38305</v>
      </c>
      <c r="U3372" s="24">
        <f t="shared" si="1552"/>
        <v>534.9</v>
      </c>
      <c r="V3372" s="66">
        <f t="shared" si="1552"/>
        <v>318</v>
      </c>
      <c r="W3372" s="54">
        <f t="shared" si="1553"/>
        <v>3.15</v>
      </c>
      <c r="X3372" s="143">
        <f t="shared" si="1554"/>
        <v>534.9</v>
      </c>
      <c r="Y3372" s="143">
        <f t="shared" si="1555"/>
        <v>0.73</v>
      </c>
      <c r="AD3372">
        <v>152</v>
      </c>
      <c r="AE3372">
        <v>-1</v>
      </c>
      <c r="AF3372" s="10">
        <v>37.9</v>
      </c>
      <c r="AG3372" s="10">
        <v>58.12</v>
      </c>
      <c r="AH3372" s="10">
        <f t="shared" si="1556"/>
        <v>335094.15603193641</v>
      </c>
      <c r="AI3372" s="11">
        <f t="shared" si="1544"/>
        <v>0</v>
      </c>
      <c r="AJ3372">
        <f t="shared" si="1545"/>
        <v>0</v>
      </c>
      <c r="AK3372" t="e">
        <f t="shared" si="1557"/>
        <v>#DIV/0!</v>
      </c>
      <c r="AL3372">
        <f t="shared" si="1558"/>
        <v>0.83761876800000057</v>
      </c>
      <c r="AM3372" s="5">
        <f t="shared" si="1559"/>
        <v>6.3</v>
      </c>
      <c r="AN3372">
        <v>0</v>
      </c>
      <c r="AO3372" s="72">
        <f t="shared" si="1560"/>
        <v>0.60000000000000009</v>
      </c>
      <c r="AP3372" s="72">
        <f t="shared" si="1561"/>
        <v>0.2</v>
      </c>
      <c r="AQ3372" s="72">
        <f t="shared" si="1562"/>
        <v>0.2</v>
      </c>
      <c r="AR3372" s="71" t="e">
        <f t="shared" si="1563"/>
        <v>#DIV/0!</v>
      </c>
      <c r="BA3372">
        <f t="shared" si="1564"/>
        <v>262</v>
      </c>
      <c r="BB3372" s="91" t="e">
        <f t="shared" si="1565"/>
        <v>#DIV/0!</v>
      </c>
    </row>
    <row r="3373" spans="1:54">
      <c r="A3373" s="2" t="s">
        <v>3490</v>
      </c>
      <c r="B3373" s="7" t="s">
        <v>43316</v>
      </c>
      <c r="C3373" s="17">
        <f t="shared" si="1546"/>
        <v>36.6</v>
      </c>
      <c r="D3373" s="28">
        <f t="shared" si="1547"/>
        <v>109</v>
      </c>
      <c r="E3373" s="8">
        <f t="shared" si="1566"/>
        <v>19</v>
      </c>
      <c r="F3373" s="2" t="s">
        <v>8480</v>
      </c>
      <c r="G3373" s="54">
        <f t="shared" si="1567"/>
        <v>35.700000000000003</v>
      </c>
      <c r="H3373" s="20">
        <f t="shared" si="1568"/>
        <v>0.22262009999999999</v>
      </c>
      <c r="I3373" s="14" t="s">
        <v>18434</v>
      </c>
      <c r="J3373" s="14" t="s">
        <v>13466</v>
      </c>
      <c r="K3373" s="14" t="s">
        <v>23397</v>
      </c>
      <c r="L3373" s="14" t="s">
        <v>28353</v>
      </c>
      <c r="M3373" s="28">
        <f t="shared" si="1569"/>
        <v>12.7</v>
      </c>
      <c r="N3373" s="46">
        <f t="shared" si="1548"/>
        <v>6.4</v>
      </c>
      <c r="O3373" s="17">
        <f t="shared" si="1549"/>
        <v>2.6</v>
      </c>
      <c r="P3373" s="17">
        <f t="shared" si="1549"/>
        <v>3.6</v>
      </c>
      <c r="Q3373" s="124">
        <f t="shared" si="1550"/>
        <v>1.4000000000000001</v>
      </c>
      <c r="R3373" s="26">
        <f t="shared" si="1551"/>
        <v>1.8</v>
      </c>
      <c r="S3373" s="2" t="s">
        <v>33328</v>
      </c>
      <c r="T3373" s="2" t="s">
        <v>38306</v>
      </c>
      <c r="U3373" s="24">
        <f t="shared" si="1552"/>
        <v>381.6</v>
      </c>
      <c r="V3373" s="66">
        <f t="shared" si="1552"/>
        <v>412.90000000000003</v>
      </c>
      <c r="W3373" s="54">
        <f t="shared" si="1553"/>
        <v>3.57</v>
      </c>
      <c r="X3373" s="143">
        <f t="shared" si="1554"/>
        <v>381.6</v>
      </c>
      <c r="Y3373" s="143">
        <f t="shared" si="1555"/>
        <v>0.81399999999999995</v>
      </c>
      <c r="AD3373">
        <v>152</v>
      </c>
      <c r="AE3373">
        <v>-1</v>
      </c>
      <c r="AF3373" s="10">
        <v>37.9</v>
      </c>
      <c r="AG3373" s="10">
        <v>58.12</v>
      </c>
      <c r="AH3373" s="10">
        <f t="shared" si="1556"/>
        <v>145687.22727978777</v>
      </c>
      <c r="AI3373" s="11">
        <f t="shared" si="1544"/>
        <v>0</v>
      </c>
      <c r="AJ3373">
        <f t="shared" si="1545"/>
        <v>0</v>
      </c>
      <c r="AK3373" t="e">
        <f t="shared" si="1557"/>
        <v>#DIV/0!</v>
      </c>
      <c r="AL3373">
        <f t="shared" si="1558"/>
        <v>13.097296555200003</v>
      </c>
      <c r="AM3373" s="5">
        <f t="shared" si="1559"/>
        <v>7.12</v>
      </c>
      <c r="AN3373">
        <v>0</v>
      </c>
      <c r="AO3373" s="72">
        <f t="shared" si="1560"/>
        <v>1.8</v>
      </c>
      <c r="AP3373" s="72">
        <f t="shared" si="1561"/>
        <v>1.4000000000000001</v>
      </c>
      <c r="AQ3373" s="72">
        <f t="shared" si="1562"/>
        <v>1.4000000000000001</v>
      </c>
      <c r="AR3373" s="71" t="e">
        <f t="shared" si="1563"/>
        <v>#DIV/0!</v>
      </c>
      <c r="BA3373">
        <f t="shared" si="1564"/>
        <v>109</v>
      </c>
      <c r="BB3373" s="91" t="e">
        <f t="shared" si="1565"/>
        <v>#DIV/0!</v>
      </c>
    </row>
    <row r="3374" spans="1:54">
      <c r="A3374" s="2" t="s">
        <v>3491</v>
      </c>
      <c r="B3374" s="7" t="s">
        <v>43317</v>
      </c>
      <c r="C3374" s="17">
        <f t="shared" si="1546"/>
        <v>9</v>
      </c>
      <c r="D3374" s="28">
        <f t="shared" si="1547"/>
        <v>219</v>
      </c>
      <c r="E3374" s="8">
        <f t="shared" si="1566"/>
        <v>10</v>
      </c>
      <c r="F3374" s="2" t="s">
        <v>8481</v>
      </c>
      <c r="G3374" s="54">
        <f t="shared" si="1567"/>
        <v>8</v>
      </c>
      <c r="H3374" s="20">
        <f t="shared" si="1568"/>
        <v>0.2017109</v>
      </c>
      <c r="I3374" s="14" t="s">
        <v>18435</v>
      </c>
      <c r="J3374" s="14" t="s">
        <v>13467</v>
      </c>
      <c r="K3374" s="14" t="s">
        <v>23398</v>
      </c>
      <c r="L3374" s="14" t="s">
        <v>28354</v>
      </c>
      <c r="M3374" s="28">
        <f t="shared" si="1569"/>
        <v>11.1</v>
      </c>
      <c r="N3374" s="46">
        <f t="shared" si="1548"/>
        <v>5.8</v>
      </c>
      <c r="O3374" s="17">
        <f t="shared" si="1549"/>
        <v>0.60000000000000009</v>
      </c>
      <c r="P3374" s="17">
        <f t="shared" si="1549"/>
        <v>6.8000000000000007</v>
      </c>
      <c r="Q3374" s="124">
        <f t="shared" si="1550"/>
        <v>1.6</v>
      </c>
      <c r="R3374" s="26">
        <f t="shared" si="1551"/>
        <v>2</v>
      </c>
      <c r="S3374" s="2" t="s">
        <v>33329</v>
      </c>
      <c r="T3374" s="2" t="s">
        <v>38307</v>
      </c>
      <c r="U3374" s="24">
        <f t="shared" si="1552"/>
        <v>491.90000000000003</v>
      </c>
      <c r="V3374" s="66">
        <f t="shared" si="1552"/>
        <v>344.8</v>
      </c>
      <c r="W3374" s="54">
        <f t="shared" si="1553"/>
        <v>0.8</v>
      </c>
      <c r="X3374" s="143">
        <f t="shared" si="1554"/>
        <v>491.90000000000003</v>
      </c>
      <c r="Y3374" s="143">
        <f t="shared" si="1555"/>
        <v>0.26</v>
      </c>
      <c r="AD3374">
        <v>152</v>
      </c>
      <c r="AE3374">
        <v>-1</v>
      </c>
      <c r="AF3374" s="10">
        <v>37.9</v>
      </c>
      <c r="AG3374" s="10">
        <v>58.12</v>
      </c>
      <c r="AH3374" s="10">
        <f t="shared" si="1556"/>
        <v>300092.08404499909</v>
      </c>
      <c r="AI3374" s="11">
        <f t="shared" si="1544"/>
        <v>0</v>
      </c>
      <c r="AJ3374">
        <f t="shared" si="1545"/>
        <v>0</v>
      </c>
      <c r="AK3374" t="e">
        <f t="shared" si="1557"/>
        <v>#DIV/0!</v>
      </c>
      <c r="AL3374">
        <f t="shared" si="1558"/>
        <v>6.5140390560000014</v>
      </c>
      <c r="AM3374" s="5">
        <f t="shared" si="1559"/>
        <v>1.6</v>
      </c>
      <c r="AN3374">
        <v>0</v>
      </c>
      <c r="AO3374" s="72">
        <f t="shared" si="1560"/>
        <v>2</v>
      </c>
      <c r="AP3374" s="72">
        <f t="shared" si="1561"/>
        <v>1.6</v>
      </c>
      <c r="AQ3374" s="72">
        <f t="shared" si="1562"/>
        <v>1.6</v>
      </c>
      <c r="AR3374" s="71" t="e">
        <f t="shared" si="1563"/>
        <v>#DIV/0!</v>
      </c>
      <c r="BA3374">
        <f t="shared" si="1564"/>
        <v>219</v>
      </c>
      <c r="BB3374" s="91" t="e">
        <f t="shared" si="1565"/>
        <v>#DIV/0!</v>
      </c>
    </row>
    <row r="3375" spans="1:54">
      <c r="A3375" s="2" t="s">
        <v>3492</v>
      </c>
      <c r="B3375" s="7" t="s">
        <v>43318</v>
      </c>
      <c r="C3375" s="17">
        <f t="shared" si="1546"/>
        <v>25.3</v>
      </c>
      <c r="D3375" s="28">
        <f t="shared" si="1547"/>
        <v>59</v>
      </c>
      <c r="E3375" s="8">
        <f t="shared" si="1566"/>
        <v>7</v>
      </c>
      <c r="F3375" s="2" t="s">
        <v>8482</v>
      </c>
      <c r="G3375" s="54">
        <f t="shared" si="1567"/>
        <v>24.3</v>
      </c>
      <c r="H3375" s="20">
        <f t="shared" si="1568"/>
        <v>0.89615060000000002</v>
      </c>
      <c r="I3375" s="14" t="s">
        <v>18436</v>
      </c>
      <c r="J3375" s="14" t="s">
        <v>13468</v>
      </c>
      <c r="K3375" s="14" t="s">
        <v>23399</v>
      </c>
      <c r="L3375" s="14" t="s">
        <v>28355</v>
      </c>
      <c r="M3375" s="28">
        <f t="shared" si="1569"/>
        <v>11.3</v>
      </c>
      <c r="N3375" s="46">
        <f t="shared" si="1548"/>
        <v>5</v>
      </c>
      <c r="O3375" s="17">
        <f t="shared" si="1549"/>
        <v>2.8000000000000003</v>
      </c>
      <c r="P3375" s="17">
        <f t="shared" si="1549"/>
        <v>6.4</v>
      </c>
      <c r="Q3375" s="124">
        <f t="shared" si="1550"/>
        <v>0.2</v>
      </c>
      <c r="R3375" s="26">
        <f t="shared" si="1551"/>
        <v>0.4</v>
      </c>
      <c r="S3375" s="2" t="s">
        <v>33330</v>
      </c>
      <c r="T3375" s="2" t="s">
        <v>38308</v>
      </c>
      <c r="U3375" s="24">
        <f t="shared" si="1552"/>
        <v>332.40000000000003</v>
      </c>
      <c r="V3375" s="66">
        <f t="shared" si="1552"/>
        <v>370.20000000000005</v>
      </c>
      <c r="W3375" s="54">
        <f t="shared" si="1553"/>
        <v>2.4299999999999997</v>
      </c>
      <c r="X3375" s="143">
        <f t="shared" si="1554"/>
        <v>332.40000000000003</v>
      </c>
      <c r="Y3375" s="143">
        <f t="shared" si="1555"/>
        <v>0.58599999999999997</v>
      </c>
      <c r="AD3375">
        <v>152</v>
      </c>
      <c r="AE3375">
        <v>-1</v>
      </c>
      <c r="AF3375" s="10">
        <v>37.9</v>
      </c>
      <c r="AG3375" s="10">
        <v>58.12</v>
      </c>
      <c r="AH3375" s="10">
        <f t="shared" si="1556"/>
        <v>259266.46565915208</v>
      </c>
      <c r="AI3375" s="11">
        <f t="shared" si="1544"/>
        <v>0</v>
      </c>
      <c r="AJ3375">
        <f t="shared" si="1545"/>
        <v>0</v>
      </c>
      <c r="AK3375" t="e">
        <f t="shared" si="1557"/>
        <v>#DIV/0!</v>
      </c>
      <c r="AL3375">
        <f t="shared" si="1558"/>
        <v>0.74439249919999995</v>
      </c>
      <c r="AM3375" s="5">
        <f t="shared" si="1559"/>
        <v>4.8600000000000003</v>
      </c>
      <c r="AN3375">
        <v>0</v>
      </c>
      <c r="AO3375" s="72">
        <f t="shared" si="1560"/>
        <v>0.4</v>
      </c>
      <c r="AP3375" s="72">
        <f t="shared" si="1561"/>
        <v>0.2</v>
      </c>
      <c r="AQ3375" s="72">
        <f t="shared" si="1562"/>
        <v>0.2</v>
      </c>
      <c r="AR3375" s="71" t="e">
        <f t="shared" si="1563"/>
        <v>#DIV/0!</v>
      </c>
      <c r="BA3375">
        <f t="shared" si="1564"/>
        <v>59</v>
      </c>
      <c r="BB3375" s="91" t="e">
        <f t="shared" si="1565"/>
        <v>#DIV/0!</v>
      </c>
    </row>
    <row r="3376" spans="1:54">
      <c r="A3376" s="2" t="s">
        <v>3493</v>
      </c>
      <c r="B3376" s="7" t="s">
        <v>43319</v>
      </c>
      <c r="C3376" s="17">
        <f t="shared" si="1546"/>
        <v>24.5</v>
      </c>
      <c r="D3376" s="28">
        <f t="shared" si="1547"/>
        <v>162</v>
      </c>
      <c r="E3376" s="8">
        <f t="shared" si="1566"/>
        <v>6</v>
      </c>
      <c r="F3376" s="2" t="s">
        <v>8483</v>
      </c>
      <c r="G3376" s="54">
        <f t="shared" si="1567"/>
        <v>23.6</v>
      </c>
      <c r="H3376" s="20">
        <f t="shared" si="1568"/>
        <v>0.80081900000000006</v>
      </c>
      <c r="I3376" s="14" t="s">
        <v>18437</v>
      </c>
      <c r="J3376" s="14" t="s">
        <v>13469</v>
      </c>
      <c r="K3376" s="14" t="s">
        <v>23400</v>
      </c>
      <c r="L3376" s="14" t="s">
        <v>28356</v>
      </c>
      <c r="M3376" s="28">
        <f t="shared" si="1569"/>
        <v>13.7</v>
      </c>
      <c r="N3376" s="46">
        <f t="shared" si="1548"/>
        <v>7</v>
      </c>
      <c r="O3376" s="17">
        <f t="shared" si="1549"/>
        <v>2.6</v>
      </c>
      <c r="P3376" s="17">
        <f t="shared" si="1549"/>
        <v>1.6</v>
      </c>
      <c r="Q3376" s="124">
        <f t="shared" si="1550"/>
        <v>0.2</v>
      </c>
      <c r="R3376" s="26">
        <f t="shared" si="1551"/>
        <v>0.60000000000000009</v>
      </c>
      <c r="S3376" s="2" t="s">
        <v>33331</v>
      </c>
      <c r="T3376" s="2" t="s">
        <v>38309</v>
      </c>
      <c r="U3376" s="24">
        <f t="shared" si="1552"/>
        <v>435</v>
      </c>
      <c r="V3376" s="66">
        <f t="shared" si="1552"/>
        <v>289.90000000000003</v>
      </c>
      <c r="W3376" s="54">
        <f t="shared" si="1553"/>
        <v>2.36</v>
      </c>
      <c r="X3376" s="143">
        <f t="shared" si="1554"/>
        <v>435</v>
      </c>
      <c r="Y3376" s="143">
        <f t="shared" si="1555"/>
        <v>0.57199999999999995</v>
      </c>
      <c r="AD3376">
        <v>152</v>
      </c>
      <c r="AE3376">
        <v>-1</v>
      </c>
      <c r="AF3376" s="10">
        <v>37.9</v>
      </c>
      <c r="AG3376" s="10">
        <v>58.12</v>
      </c>
      <c r="AH3376" s="10">
        <f t="shared" si="1556"/>
        <v>366362.20095855719</v>
      </c>
      <c r="AI3376" s="11">
        <f t="shared" si="1544"/>
        <v>0</v>
      </c>
      <c r="AJ3376">
        <f t="shared" si="1545"/>
        <v>0</v>
      </c>
      <c r="AK3376" t="e">
        <f t="shared" si="1557"/>
        <v>#DIV/0!</v>
      </c>
      <c r="AL3376">
        <f t="shared" si="1558"/>
        <v>0.49715577599999999</v>
      </c>
      <c r="AM3376" s="5">
        <f t="shared" si="1559"/>
        <v>4.7</v>
      </c>
      <c r="AN3376">
        <v>0</v>
      </c>
      <c r="AO3376" s="72">
        <f t="shared" si="1560"/>
        <v>0.60000000000000009</v>
      </c>
      <c r="AP3376" s="72">
        <f t="shared" si="1561"/>
        <v>0.2</v>
      </c>
      <c r="AQ3376" s="72">
        <f t="shared" si="1562"/>
        <v>0.2</v>
      </c>
      <c r="AR3376" s="71" t="e">
        <f t="shared" si="1563"/>
        <v>#DIV/0!</v>
      </c>
      <c r="BA3376">
        <f t="shared" si="1564"/>
        <v>162</v>
      </c>
      <c r="BB3376" s="91" t="e">
        <f t="shared" si="1565"/>
        <v>#DIV/0!</v>
      </c>
    </row>
    <row r="3377" spans="1:54">
      <c r="A3377" s="2" t="s">
        <v>3494</v>
      </c>
      <c r="B3377" s="7" t="s">
        <v>43320</v>
      </c>
      <c r="C3377" s="17">
        <f t="shared" si="1546"/>
        <v>19.2</v>
      </c>
      <c r="D3377" s="28">
        <f t="shared" si="1547"/>
        <v>213</v>
      </c>
      <c r="E3377" s="8">
        <f t="shared" si="1566"/>
        <v>4</v>
      </c>
      <c r="F3377" s="2" t="s">
        <v>8484</v>
      </c>
      <c r="G3377" s="54">
        <f t="shared" si="1567"/>
        <v>18.200000000000003</v>
      </c>
      <c r="H3377" s="20">
        <f t="shared" si="1568"/>
        <v>0.64589859999999999</v>
      </c>
      <c r="I3377" s="14" t="s">
        <v>18438</v>
      </c>
      <c r="J3377" s="14" t="s">
        <v>13470</v>
      </c>
      <c r="K3377" s="14" t="s">
        <v>23401</v>
      </c>
      <c r="L3377" s="14" t="s">
        <v>28357</v>
      </c>
      <c r="M3377" s="28">
        <f t="shared" si="1569"/>
        <v>13.8</v>
      </c>
      <c r="N3377" s="46">
        <f t="shared" si="1548"/>
        <v>6.2</v>
      </c>
      <c r="O3377" s="17">
        <f t="shared" si="1549"/>
        <v>1</v>
      </c>
      <c r="P3377" s="17">
        <f t="shared" si="1549"/>
        <v>1.4000000000000001</v>
      </c>
      <c r="Q3377" s="124">
        <f t="shared" si="1550"/>
        <v>0.2</v>
      </c>
      <c r="R3377" s="26">
        <f t="shared" si="1551"/>
        <v>0.60000000000000009</v>
      </c>
      <c r="S3377" s="2" t="s">
        <v>33332</v>
      </c>
      <c r="T3377" s="2" t="s">
        <v>38310</v>
      </c>
      <c r="U3377" s="24">
        <f t="shared" si="1552"/>
        <v>486.40000000000003</v>
      </c>
      <c r="V3377" s="66">
        <f t="shared" si="1552"/>
        <v>384.70000000000005</v>
      </c>
      <c r="W3377" s="54">
        <f t="shared" si="1553"/>
        <v>1.82</v>
      </c>
      <c r="X3377" s="143">
        <f t="shared" si="1554"/>
        <v>486.40000000000003</v>
      </c>
      <c r="Y3377" s="143">
        <f t="shared" si="1555"/>
        <v>0.46399999999999997</v>
      </c>
      <c r="AD3377">
        <v>152</v>
      </c>
      <c r="AE3377">
        <v>-1</v>
      </c>
      <c r="AF3377" s="10">
        <v>37.9</v>
      </c>
      <c r="AG3377" s="10">
        <v>58.12</v>
      </c>
      <c r="AH3377" s="10">
        <f t="shared" si="1556"/>
        <v>230563.67936848619</v>
      </c>
      <c r="AI3377" s="11">
        <f t="shared" si="1544"/>
        <v>0</v>
      </c>
      <c r="AJ3377">
        <f t="shared" si="1545"/>
        <v>0</v>
      </c>
      <c r="AK3377" t="e">
        <f t="shared" si="1557"/>
        <v>#DIV/0!</v>
      </c>
      <c r="AL3377">
        <f t="shared" si="1558"/>
        <v>0.29744517600000009</v>
      </c>
      <c r="AM3377" s="5">
        <f t="shared" si="1559"/>
        <v>3.6399999999999997</v>
      </c>
      <c r="AN3377">
        <v>0</v>
      </c>
      <c r="AO3377" s="72">
        <f t="shared" si="1560"/>
        <v>0.60000000000000009</v>
      </c>
      <c r="AP3377" s="72">
        <f t="shared" si="1561"/>
        <v>0.2</v>
      </c>
      <c r="AQ3377" s="72">
        <f t="shared" si="1562"/>
        <v>0.4</v>
      </c>
      <c r="AR3377" s="71" t="e">
        <f t="shared" si="1563"/>
        <v>#DIV/0!</v>
      </c>
      <c r="BA3377">
        <f t="shared" si="1564"/>
        <v>213</v>
      </c>
      <c r="BB3377" s="91" t="e">
        <f t="shared" si="1565"/>
        <v>#DIV/0!</v>
      </c>
    </row>
    <row r="3378" spans="1:54">
      <c r="A3378" s="2" t="s">
        <v>3495</v>
      </c>
      <c r="B3378" s="7" t="s">
        <v>43321</v>
      </c>
      <c r="C3378" s="17">
        <f t="shared" si="1546"/>
        <v>8.8000000000000007</v>
      </c>
      <c r="D3378" s="28">
        <f t="shared" si="1547"/>
        <v>210</v>
      </c>
      <c r="E3378" s="8">
        <f t="shared" si="1566"/>
        <v>10</v>
      </c>
      <c r="F3378" s="2" t="s">
        <v>8485</v>
      </c>
      <c r="G3378" s="54">
        <f t="shared" si="1567"/>
        <v>7.8</v>
      </c>
      <c r="H3378" s="20">
        <f t="shared" si="1568"/>
        <v>0.8174553</v>
      </c>
      <c r="I3378" s="14" t="s">
        <v>18439</v>
      </c>
      <c r="J3378" s="14" t="s">
        <v>13471</v>
      </c>
      <c r="K3378" s="14" t="s">
        <v>23402</v>
      </c>
      <c r="L3378" s="14" t="s">
        <v>28358</v>
      </c>
      <c r="M3378" s="28">
        <f t="shared" si="1569"/>
        <v>13.3</v>
      </c>
      <c r="N3378" s="46">
        <f t="shared" si="1548"/>
        <v>6.8</v>
      </c>
      <c r="O3378" s="17">
        <f t="shared" si="1549"/>
        <v>2.8000000000000003</v>
      </c>
      <c r="P3378" s="17">
        <f t="shared" si="1549"/>
        <v>2.4000000000000004</v>
      </c>
      <c r="Q3378" s="124">
        <f t="shared" si="1550"/>
        <v>0.4</v>
      </c>
      <c r="R3378" s="26">
        <f t="shared" si="1551"/>
        <v>2</v>
      </c>
      <c r="S3378" s="2" t="s">
        <v>33333</v>
      </c>
      <c r="T3378" s="2" t="s">
        <v>38311</v>
      </c>
      <c r="U3378" s="24">
        <f t="shared" si="1552"/>
        <v>483.20000000000005</v>
      </c>
      <c r="V3378" s="66">
        <f t="shared" si="1552"/>
        <v>308.8</v>
      </c>
      <c r="W3378" s="54">
        <f t="shared" si="1553"/>
        <v>0.78</v>
      </c>
      <c r="X3378" s="143">
        <f t="shared" si="1554"/>
        <v>483.20000000000005</v>
      </c>
      <c r="Y3378" s="143">
        <f t="shared" si="1555"/>
        <v>0.25600000000000001</v>
      </c>
      <c r="AD3378">
        <v>152</v>
      </c>
      <c r="AE3378">
        <v>-1</v>
      </c>
      <c r="AF3378" s="10">
        <v>37.9</v>
      </c>
      <c r="AG3378" s="10">
        <v>58.12</v>
      </c>
      <c r="AH3378" s="10">
        <f t="shared" si="1556"/>
        <v>345794.78196753759</v>
      </c>
      <c r="AI3378" s="11">
        <f t="shared" si="1544"/>
        <v>0</v>
      </c>
      <c r="AJ3378">
        <f t="shared" si="1545"/>
        <v>0</v>
      </c>
      <c r="AK3378" t="e">
        <f t="shared" si="1557"/>
        <v>#DIV/0!</v>
      </c>
      <c r="AL3378">
        <f t="shared" si="1558"/>
        <v>2.4534007680000007</v>
      </c>
      <c r="AM3378" s="5">
        <f t="shared" si="1559"/>
        <v>1.56</v>
      </c>
      <c r="AN3378">
        <v>0</v>
      </c>
      <c r="AO3378" s="72">
        <f t="shared" si="1560"/>
        <v>2</v>
      </c>
      <c r="AP3378" s="72">
        <f t="shared" si="1561"/>
        <v>0.4</v>
      </c>
      <c r="AQ3378" s="72">
        <f t="shared" si="1562"/>
        <v>0.4</v>
      </c>
      <c r="AR3378" s="71" t="e">
        <f t="shared" si="1563"/>
        <v>#DIV/0!</v>
      </c>
      <c r="BA3378">
        <f t="shared" si="1564"/>
        <v>210</v>
      </c>
      <c r="BB3378" s="91" t="e">
        <f t="shared" si="1565"/>
        <v>#DIV/0!</v>
      </c>
    </row>
    <row r="3379" spans="1:54">
      <c r="A3379" s="2" t="s">
        <v>3496</v>
      </c>
      <c r="B3379" s="7" t="s">
        <v>43322</v>
      </c>
      <c r="C3379" s="17">
        <f t="shared" si="1546"/>
        <v>21.3</v>
      </c>
      <c r="D3379" s="28">
        <f t="shared" si="1547"/>
        <v>152</v>
      </c>
      <c r="E3379" s="8">
        <f t="shared" si="1566"/>
        <v>7</v>
      </c>
      <c r="F3379" s="2" t="s">
        <v>8486</v>
      </c>
      <c r="G3379" s="54">
        <f t="shared" si="1567"/>
        <v>20.3</v>
      </c>
      <c r="H3379" s="20">
        <f t="shared" si="1568"/>
        <v>0.15103130000000001</v>
      </c>
      <c r="I3379" s="14" t="s">
        <v>18440</v>
      </c>
      <c r="J3379" s="14" t="s">
        <v>13472</v>
      </c>
      <c r="K3379" s="14" t="s">
        <v>23403</v>
      </c>
      <c r="L3379" s="14" t="s">
        <v>28359</v>
      </c>
      <c r="M3379" s="28">
        <f t="shared" si="1569"/>
        <v>13.6</v>
      </c>
      <c r="N3379" s="46">
        <f t="shared" si="1548"/>
        <v>6.6</v>
      </c>
      <c r="O3379" s="17">
        <f t="shared" si="1549"/>
        <v>0.8</v>
      </c>
      <c r="P3379" s="17">
        <f t="shared" si="1549"/>
        <v>1.8</v>
      </c>
      <c r="Q3379" s="124">
        <f t="shared" si="1550"/>
        <v>0.60000000000000009</v>
      </c>
      <c r="R3379" s="26">
        <f t="shared" si="1551"/>
        <v>0.60000000000000009</v>
      </c>
      <c r="S3379" s="2" t="s">
        <v>33334</v>
      </c>
      <c r="T3379" s="2" t="s">
        <v>38312</v>
      </c>
      <c r="U3379" s="24">
        <f t="shared" si="1552"/>
        <v>425.3</v>
      </c>
      <c r="V3379" s="66">
        <f t="shared" si="1552"/>
        <v>292.3</v>
      </c>
      <c r="W3379" s="54">
        <f t="shared" si="1553"/>
        <v>2.0299999999999998</v>
      </c>
      <c r="X3379" s="143">
        <f t="shared" si="1554"/>
        <v>425.3</v>
      </c>
      <c r="Y3379" s="143">
        <f t="shared" si="1555"/>
        <v>0.50600000000000001</v>
      </c>
      <c r="AD3379">
        <v>152</v>
      </c>
      <c r="AE3379">
        <v>-1</v>
      </c>
      <c r="AF3379" s="10">
        <v>37.9</v>
      </c>
      <c r="AG3379" s="10">
        <v>58.12</v>
      </c>
      <c r="AH3379" s="10">
        <f t="shared" si="1556"/>
        <v>363872.06483765045</v>
      </c>
      <c r="AI3379" s="11">
        <f t="shared" si="1544"/>
        <v>0</v>
      </c>
      <c r="AJ3379">
        <f t="shared" si="1545"/>
        <v>0</v>
      </c>
      <c r="AK3379" t="e">
        <f t="shared" si="1557"/>
        <v>#DIV/0!</v>
      </c>
      <c r="AL3379">
        <f t="shared" si="1558"/>
        <v>0.73350895680000028</v>
      </c>
      <c r="AM3379" s="5">
        <f t="shared" si="1559"/>
        <v>4.0600000000000005</v>
      </c>
      <c r="AN3379">
        <v>0</v>
      </c>
      <c r="AO3379" s="72">
        <f t="shared" si="1560"/>
        <v>0.60000000000000009</v>
      </c>
      <c r="AP3379" s="72">
        <f t="shared" si="1561"/>
        <v>0.60000000000000009</v>
      </c>
      <c r="AQ3379" s="72">
        <f t="shared" si="1562"/>
        <v>0.60000000000000009</v>
      </c>
      <c r="AR3379" s="71" t="e">
        <f t="shared" si="1563"/>
        <v>#DIV/0!</v>
      </c>
      <c r="BA3379">
        <f t="shared" si="1564"/>
        <v>152</v>
      </c>
      <c r="BB3379" s="91" t="e">
        <f t="shared" si="1565"/>
        <v>#DIV/0!</v>
      </c>
    </row>
    <row r="3380" spans="1:54">
      <c r="A3380" s="2" t="s">
        <v>3497</v>
      </c>
      <c r="B3380" s="7" t="s">
        <v>43323</v>
      </c>
      <c r="C3380" s="17">
        <f t="shared" si="1546"/>
        <v>7.6000000000000005</v>
      </c>
      <c r="D3380" s="28">
        <f t="shared" si="1547"/>
        <v>192</v>
      </c>
      <c r="E3380" s="8">
        <f t="shared" si="1566"/>
        <v>7</v>
      </c>
      <c r="F3380" s="2" t="s">
        <v>8487</v>
      </c>
      <c r="G3380" s="54">
        <f t="shared" si="1567"/>
        <v>6.6999999999999993</v>
      </c>
      <c r="H3380" s="20">
        <f t="shared" si="1568"/>
        <v>0.67747370000000007</v>
      </c>
      <c r="I3380" s="14" t="s">
        <v>18441</v>
      </c>
      <c r="J3380" s="14" t="s">
        <v>13473</v>
      </c>
      <c r="K3380" s="14" t="s">
        <v>23404</v>
      </c>
      <c r="L3380" s="14" t="s">
        <v>28360</v>
      </c>
      <c r="M3380" s="28">
        <f t="shared" si="1569"/>
        <v>10.8</v>
      </c>
      <c r="N3380" s="46">
        <f t="shared" si="1548"/>
        <v>6.4</v>
      </c>
      <c r="O3380" s="17">
        <f t="shared" si="1549"/>
        <v>2.6</v>
      </c>
      <c r="P3380" s="17">
        <f t="shared" si="1549"/>
        <v>7.4</v>
      </c>
      <c r="Q3380" s="124">
        <f t="shared" si="1550"/>
        <v>0.2</v>
      </c>
      <c r="R3380" s="26">
        <f t="shared" si="1551"/>
        <v>0.8</v>
      </c>
      <c r="S3380" s="2" t="s">
        <v>33335</v>
      </c>
      <c r="T3380" s="2" t="s">
        <v>38313</v>
      </c>
      <c r="U3380" s="24">
        <f t="shared" si="1552"/>
        <v>465.1</v>
      </c>
      <c r="V3380" s="66">
        <f t="shared" si="1552"/>
        <v>350.40000000000003</v>
      </c>
      <c r="W3380" s="54">
        <f t="shared" si="1553"/>
        <v>0.67</v>
      </c>
      <c r="X3380" s="143">
        <f t="shared" si="1554"/>
        <v>465.1</v>
      </c>
      <c r="Y3380" s="143">
        <f t="shared" si="1555"/>
        <v>0.23400000000000001</v>
      </c>
      <c r="AD3380">
        <v>152</v>
      </c>
      <c r="AE3380">
        <v>-1</v>
      </c>
      <c r="AF3380" s="10">
        <v>37.9</v>
      </c>
      <c r="AG3380" s="10">
        <v>58.12</v>
      </c>
      <c r="AH3380" s="10">
        <f t="shared" si="1556"/>
        <v>291835.39814972325</v>
      </c>
      <c r="AI3380" s="11">
        <f t="shared" si="1544"/>
        <v>0</v>
      </c>
      <c r="AJ3380">
        <f t="shared" si="1545"/>
        <v>0</v>
      </c>
      <c r="AK3380" t="e">
        <f t="shared" si="1557"/>
        <v>#DIV/0!</v>
      </c>
      <c r="AL3380">
        <f t="shared" si="1558"/>
        <v>4.9643248095999999</v>
      </c>
      <c r="AM3380" s="5">
        <f t="shared" si="1559"/>
        <v>1.32</v>
      </c>
      <c r="AN3380">
        <v>0</v>
      </c>
      <c r="AO3380" s="72">
        <f t="shared" si="1560"/>
        <v>0.8</v>
      </c>
      <c r="AP3380" s="72">
        <f t="shared" si="1561"/>
        <v>0.2</v>
      </c>
      <c r="AQ3380" s="72">
        <f t="shared" si="1562"/>
        <v>0.4</v>
      </c>
      <c r="AR3380" s="71" t="e">
        <f t="shared" si="1563"/>
        <v>#DIV/0!</v>
      </c>
      <c r="BA3380">
        <f t="shared" si="1564"/>
        <v>192</v>
      </c>
      <c r="BB3380" s="91" t="e">
        <f t="shared" si="1565"/>
        <v>#DIV/0!</v>
      </c>
    </row>
    <row r="3381" spans="1:54">
      <c r="A3381" s="2" t="s">
        <v>3498</v>
      </c>
      <c r="B3381" s="7" t="s">
        <v>43324</v>
      </c>
      <c r="C3381" s="17">
        <f t="shared" si="1546"/>
        <v>6.2</v>
      </c>
      <c r="D3381" s="28">
        <f t="shared" si="1547"/>
        <v>115</v>
      </c>
      <c r="E3381" s="8">
        <f t="shared" si="1566"/>
        <v>18</v>
      </c>
      <c r="F3381" s="2" t="s">
        <v>8488</v>
      </c>
      <c r="G3381" s="54">
        <f t="shared" si="1567"/>
        <v>5.3</v>
      </c>
      <c r="H3381" s="20">
        <f t="shared" si="1568"/>
        <v>0.45858899999999997</v>
      </c>
      <c r="I3381" s="14" t="s">
        <v>18442</v>
      </c>
      <c r="J3381" s="14" t="s">
        <v>13474</v>
      </c>
      <c r="K3381" s="14" t="s">
        <v>23405</v>
      </c>
      <c r="L3381" s="14" t="s">
        <v>28361</v>
      </c>
      <c r="M3381" s="28">
        <f t="shared" si="1569"/>
        <v>12</v>
      </c>
      <c r="N3381" s="46">
        <f t="shared" si="1548"/>
        <v>5.6</v>
      </c>
      <c r="O3381" s="17">
        <f t="shared" si="1549"/>
        <v>2.6</v>
      </c>
      <c r="P3381" s="17">
        <f t="shared" si="1549"/>
        <v>5</v>
      </c>
      <c r="Q3381" s="124">
        <f t="shared" si="1550"/>
        <v>1.2000000000000002</v>
      </c>
      <c r="R3381" s="26">
        <f t="shared" si="1551"/>
        <v>2.2000000000000002</v>
      </c>
      <c r="S3381" s="2" t="s">
        <v>33336</v>
      </c>
      <c r="T3381" s="2" t="s">
        <v>38314</v>
      </c>
      <c r="U3381" s="24">
        <f t="shared" si="1552"/>
        <v>388.40000000000003</v>
      </c>
      <c r="V3381" s="66">
        <f t="shared" si="1552"/>
        <v>349.3</v>
      </c>
      <c r="W3381" s="54">
        <f t="shared" si="1553"/>
        <v>0.53</v>
      </c>
      <c r="X3381" s="143">
        <f t="shared" si="1554"/>
        <v>388.40000000000003</v>
      </c>
      <c r="Y3381" s="143">
        <f t="shared" si="1555"/>
        <v>0.20600000000000002</v>
      </c>
      <c r="AD3381">
        <v>152</v>
      </c>
      <c r="AE3381">
        <v>-1</v>
      </c>
      <c r="AF3381" s="10">
        <v>37.9</v>
      </c>
      <c r="AG3381" s="10">
        <v>58.12</v>
      </c>
      <c r="AH3381" s="10">
        <f t="shared" si="1556"/>
        <v>293510.24364448665</v>
      </c>
      <c r="AI3381" s="11">
        <f t="shared" si="1544"/>
        <v>0</v>
      </c>
      <c r="AJ3381">
        <f t="shared" si="1545"/>
        <v>0</v>
      </c>
      <c r="AK3381" t="e">
        <f t="shared" si="1557"/>
        <v>#DIV/0!</v>
      </c>
      <c r="AL3381">
        <f t="shared" si="1558"/>
        <v>15.484354600000003</v>
      </c>
      <c r="AM3381" s="5">
        <f t="shared" si="1559"/>
        <v>1.04</v>
      </c>
      <c r="AN3381">
        <v>0</v>
      </c>
      <c r="AO3381" s="72">
        <f t="shared" si="1560"/>
        <v>2.2000000000000002</v>
      </c>
      <c r="AP3381" s="72">
        <f t="shared" si="1561"/>
        <v>1.2000000000000002</v>
      </c>
      <c r="AQ3381" s="72">
        <f t="shared" si="1562"/>
        <v>1.2000000000000002</v>
      </c>
      <c r="AR3381" s="71" t="e">
        <f t="shared" si="1563"/>
        <v>#DIV/0!</v>
      </c>
      <c r="BA3381">
        <f t="shared" si="1564"/>
        <v>115</v>
      </c>
      <c r="BB3381" s="91" t="e">
        <f t="shared" si="1565"/>
        <v>#DIV/0!</v>
      </c>
    </row>
    <row r="3382" spans="1:54">
      <c r="A3382" s="2" t="s">
        <v>3499</v>
      </c>
      <c r="B3382" s="7" t="s">
        <v>43325</v>
      </c>
      <c r="C3382" s="17">
        <f t="shared" si="1546"/>
        <v>7.6000000000000005</v>
      </c>
      <c r="D3382" s="28">
        <f t="shared" si="1547"/>
        <v>230</v>
      </c>
      <c r="E3382" s="8">
        <f t="shared" si="1566"/>
        <v>14</v>
      </c>
      <c r="F3382" s="2" t="s">
        <v>109</v>
      </c>
      <c r="G3382" s="54">
        <f t="shared" si="1567"/>
        <v>6.6</v>
      </c>
      <c r="H3382" s="20">
        <f t="shared" si="1568"/>
        <v>0.14152770000000001</v>
      </c>
      <c r="I3382" s="14" t="s">
        <v>18443</v>
      </c>
      <c r="J3382" s="14" t="s">
        <v>13475</v>
      </c>
      <c r="K3382" s="14" t="s">
        <v>23406</v>
      </c>
      <c r="L3382" s="14" t="s">
        <v>28362</v>
      </c>
      <c r="M3382" s="28">
        <f t="shared" si="1569"/>
        <v>10.399999999999999</v>
      </c>
      <c r="N3382" s="46">
        <f t="shared" si="1548"/>
        <v>5.6</v>
      </c>
      <c r="O3382" s="17">
        <f t="shared" si="1549"/>
        <v>1.4000000000000001</v>
      </c>
      <c r="P3382" s="17">
        <f t="shared" si="1549"/>
        <v>8.2000000000000011</v>
      </c>
      <c r="Q3382" s="124">
        <f t="shared" si="1550"/>
        <v>1.4000000000000001</v>
      </c>
      <c r="R3382" s="26">
        <f t="shared" si="1551"/>
        <v>1.6</v>
      </c>
      <c r="S3382" s="2" t="s">
        <v>33337</v>
      </c>
      <c r="T3382" s="2" t="s">
        <v>38315</v>
      </c>
      <c r="U3382" s="24">
        <f t="shared" si="1552"/>
        <v>502.90000000000003</v>
      </c>
      <c r="V3382" s="66">
        <f t="shared" si="1552"/>
        <v>297.3</v>
      </c>
      <c r="W3382" s="54">
        <f t="shared" si="1553"/>
        <v>0.66</v>
      </c>
      <c r="X3382" s="143">
        <f t="shared" si="1554"/>
        <v>502.90000000000003</v>
      </c>
      <c r="Y3382" s="143">
        <f t="shared" si="1555"/>
        <v>0.23200000000000001</v>
      </c>
      <c r="AD3382">
        <v>152</v>
      </c>
      <c r="AE3382">
        <v>-1</v>
      </c>
      <c r="AF3382" s="10">
        <v>37.9</v>
      </c>
      <c r="AG3382" s="10">
        <v>58.12</v>
      </c>
      <c r="AH3382" s="10">
        <f t="shared" si="1556"/>
        <v>358562.66952267307</v>
      </c>
      <c r="AI3382" s="11">
        <f t="shared" ref="AI3382:AI3445" si="1570">1-EXP(-2.63*(AA3382/AH3382)*(AD3382-AE3382)*(1-((AD3382-T3382)/(AD3382-AE3382))^0.38))</f>
        <v>0</v>
      </c>
      <c r="AJ3382">
        <f t="shared" ref="AJ3382:AJ3445" si="1571">H3382*P3382*O3382*R3382*AB3382</f>
        <v>0</v>
      </c>
      <c r="AK3382" t="e">
        <f t="shared" si="1557"/>
        <v>#DIV/0!</v>
      </c>
      <c r="AL3382">
        <f t="shared" si="1558"/>
        <v>15.768419206400004</v>
      </c>
      <c r="AM3382" s="5">
        <f t="shared" si="1559"/>
        <v>1.32</v>
      </c>
      <c r="AN3382">
        <v>0</v>
      </c>
      <c r="AO3382" s="72">
        <f t="shared" si="1560"/>
        <v>1.6</v>
      </c>
      <c r="AP3382" s="72">
        <f t="shared" si="1561"/>
        <v>1.4000000000000001</v>
      </c>
      <c r="AQ3382" s="72">
        <f t="shared" si="1562"/>
        <v>1.4000000000000001</v>
      </c>
      <c r="AR3382" s="71" t="e">
        <f t="shared" si="1563"/>
        <v>#DIV/0!</v>
      </c>
      <c r="BA3382">
        <f t="shared" si="1564"/>
        <v>230</v>
      </c>
      <c r="BB3382" s="91" t="e">
        <f t="shared" si="1565"/>
        <v>#DIV/0!</v>
      </c>
    </row>
    <row r="3383" spans="1:54">
      <c r="A3383" s="2" t="s">
        <v>3500</v>
      </c>
      <c r="B3383" s="7" t="s">
        <v>43326</v>
      </c>
      <c r="C3383" s="17">
        <f t="shared" si="1546"/>
        <v>12.4</v>
      </c>
      <c r="D3383" s="28">
        <f t="shared" si="1547"/>
        <v>15</v>
      </c>
      <c r="E3383" s="8">
        <f t="shared" si="1566"/>
        <v>9</v>
      </c>
      <c r="F3383" s="2" t="s">
        <v>8489</v>
      </c>
      <c r="G3383" s="54">
        <f t="shared" si="1567"/>
        <v>11.5</v>
      </c>
      <c r="H3383" s="20">
        <f t="shared" si="1568"/>
        <v>0.13459499999999999</v>
      </c>
      <c r="I3383" s="14" t="s">
        <v>18444</v>
      </c>
      <c r="J3383" s="14" t="s">
        <v>13476</v>
      </c>
      <c r="K3383" s="14" t="s">
        <v>23407</v>
      </c>
      <c r="L3383" s="14" t="s">
        <v>28363</v>
      </c>
      <c r="M3383" s="28">
        <f t="shared" si="1569"/>
        <v>14.1</v>
      </c>
      <c r="N3383" s="46">
        <f t="shared" si="1548"/>
        <v>5.6</v>
      </c>
      <c r="O3383" s="17">
        <f t="shared" si="1549"/>
        <v>1</v>
      </c>
      <c r="P3383" s="17">
        <f t="shared" si="1549"/>
        <v>0.8</v>
      </c>
      <c r="Q3383" s="124">
        <f t="shared" si="1550"/>
        <v>1.6</v>
      </c>
      <c r="R3383" s="26">
        <f t="shared" si="1551"/>
        <v>1.8</v>
      </c>
      <c r="S3383" s="2" t="s">
        <v>33338</v>
      </c>
      <c r="T3383" s="2" t="s">
        <v>38316</v>
      </c>
      <c r="U3383" s="24">
        <f t="shared" si="1552"/>
        <v>287.90000000000003</v>
      </c>
      <c r="V3383" s="66">
        <f t="shared" si="1552"/>
        <v>324.70000000000005</v>
      </c>
      <c r="W3383" s="54">
        <f t="shared" si="1553"/>
        <v>1.1499999999999999</v>
      </c>
      <c r="X3383" s="143">
        <f t="shared" si="1554"/>
        <v>287.90000000000003</v>
      </c>
      <c r="Y3383" s="143">
        <f t="shared" si="1555"/>
        <v>0.32999999999999996</v>
      </c>
      <c r="AD3383">
        <v>152</v>
      </c>
      <c r="AE3383">
        <v>-1</v>
      </c>
      <c r="AF3383" s="10">
        <v>37.9</v>
      </c>
      <c r="AG3383" s="10">
        <v>58.12</v>
      </c>
      <c r="AH3383" s="10">
        <f t="shared" si="1556"/>
        <v>326900.99300810584</v>
      </c>
      <c r="AI3383" s="11">
        <f t="shared" si="1570"/>
        <v>0</v>
      </c>
      <c r="AJ3383">
        <f t="shared" si="1571"/>
        <v>0</v>
      </c>
      <c r="AK3383" t="e">
        <f t="shared" si="1557"/>
        <v>#DIV/0!</v>
      </c>
      <c r="AL3383">
        <f t="shared" si="1558"/>
        <v>1.2461832000000002</v>
      </c>
      <c r="AM3383" s="5">
        <f t="shared" si="1559"/>
        <v>2.2800000000000002</v>
      </c>
      <c r="AN3383">
        <v>0</v>
      </c>
      <c r="AO3383" s="72">
        <f t="shared" si="1560"/>
        <v>1.8</v>
      </c>
      <c r="AP3383" s="72">
        <f t="shared" si="1561"/>
        <v>1.6</v>
      </c>
      <c r="AQ3383" s="72">
        <f t="shared" si="1562"/>
        <v>1.6</v>
      </c>
      <c r="AR3383" s="71" t="e">
        <f t="shared" si="1563"/>
        <v>#DIV/0!</v>
      </c>
      <c r="BA3383">
        <f t="shared" si="1564"/>
        <v>15</v>
      </c>
      <c r="BB3383" s="91" t="e">
        <f t="shared" si="1565"/>
        <v>#DIV/0!</v>
      </c>
    </row>
    <row r="3384" spans="1:54">
      <c r="A3384" s="2" t="s">
        <v>3501</v>
      </c>
      <c r="B3384" s="7" t="s">
        <v>43327</v>
      </c>
      <c r="C3384" s="17">
        <f t="shared" si="1546"/>
        <v>28.700000000000003</v>
      </c>
      <c r="D3384" s="28">
        <f t="shared" si="1547"/>
        <v>208</v>
      </c>
      <c r="E3384" s="8">
        <f t="shared" si="1566"/>
        <v>6</v>
      </c>
      <c r="F3384" s="2" t="s">
        <v>8490</v>
      </c>
      <c r="G3384" s="54">
        <f t="shared" si="1567"/>
        <v>27.700000000000003</v>
      </c>
      <c r="H3384" s="20">
        <f t="shared" si="1568"/>
        <v>0.79594969999999998</v>
      </c>
      <c r="I3384" s="14" t="s">
        <v>18445</v>
      </c>
      <c r="J3384" s="14" t="s">
        <v>13477</v>
      </c>
      <c r="K3384" s="14" t="s">
        <v>23408</v>
      </c>
      <c r="L3384" s="14" t="s">
        <v>28364</v>
      </c>
      <c r="M3384" s="28">
        <f t="shared" si="1569"/>
        <v>11.9</v>
      </c>
      <c r="N3384" s="46">
        <f t="shared" si="1548"/>
        <v>6.2</v>
      </c>
      <c r="O3384" s="17">
        <f t="shared" si="1549"/>
        <v>0.60000000000000009</v>
      </c>
      <c r="P3384" s="17">
        <f t="shared" si="1549"/>
        <v>5.2</v>
      </c>
      <c r="Q3384" s="124">
        <f t="shared" si="1550"/>
        <v>0.60000000000000009</v>
      </c>
      <c r="R3384" s="26">
        <f t="shared" si="1551"/>
        <v>2.6</v>
      </c>
      <c r="S3384" s="2" t="s">
        <v>33339</v>
      </c>
      <c r="T3384" s="2" t="s">
        <v>38317</v>
      </c>
      <c r="U3384" s="24">
        <f t="shared" si="1552"/>
        <v>480.8</v>
      </c>
      <c r="V3384" s="66">
        <f t="shared" si="1552"/>
        <v>401.1</v>
      </c>
      <c r="W3384" s="54">
        <f t="shared" si="1553"/>
        <v>2.7699999999999996</v>
      </c>
      <c r="X3384" s="143">
        <f t="shared" si="1554"/>
        <v>480.8</v>
      </c>
      <c r="Y3384" s="143">
        <f t="shared" si="1555"/>
        <v>0.65399999999999991</v>
      </c>
      <c r="AD3384">
        <v>152</v>
      </c>
      <c r="AE3384">
        <v>-1</v>
      </c>
      <c r="AF3384" s="10">
        <v>37.9</v>
      </c>
      <c r="AG3384" s="10">
        <v>58.12</v>
      </c>
      <c r="AH3384" s="10">
        <f t="shared" si="1556"/>
        <v>188712.2068412372</v>
      </c>
      <c r="AI3384" s="11">
        <f t="shared" si="1570"/>
        <v>0</v>
      </c>
      <c r="AJ3384">
        <f t="shared" si="1571"/>
        <v>0</v>
      </c>
      <c r="AK3384" t="e">
        <f t="shared" si="1557"/>
        <v>#DIV/0!</v>
      </c>
      <c r="AL3384">
        <f t="shared" si="1558"/>
        <v>1.6552560336000004</v>
      </c>
      <c r="AM3384" s="5">
        <f t="shared" si="1559"/>
        <v>5.5400000000000009</v>
      </c>
      <c r="AN3384">
        <v>0</v>
      </c>
      <c r="AO3384" s="72">
        <f t="shared" si="1560"/>
        <v>2.6</v>
      </c>
      <c r="AP3384" s="72">
        <f t="shared" si="1561"/>
        <v>0.60000000000000009</v>
      </c>
      <c r="AQ3384" s="72">
        <f t="shared" si="1562"/>
        <v>0.60000000000000009</v>
      </c>
      <c r="AR3384" s="71" t="e">
        <f t="shared" si="1563"/>
        <v>#DIV/0!</v>
      </c>
      <c r="BA3384">
        <f t="shared" si="1564"/>
        <v>208</v>
      </c>
      <c r="BB3384" s="91" t="e">
        <f t="shared" si="1565"/>
        <v>#DIV/0!</v>
      </c>
    </row>
    <row r="3385" spans="1:54">
      <c r="A3385" s="2" t="s">
        <v>3502</v>
      </c>
      <c r="B3385" s="7" t="s">
        <v>43328</v>
      </c>
      <c r="C3385" s="17">
        <f t="shared" si="1546"/>
        <v>23</v>
      </c>
      <c r="D3385" s="28">
        <f t="shared" si="1547"/>
        <v>275</v>
      </c>
      <c r="E3385" s="8">
        <f t="shared" si="1566"/>
        <v>12</v>
      </c>
      <c r="F3385" s="2" t="s">
        <v>8491</v>
      </c>
      <c r="G3385" s="54">
        <f t="shared" si="1567"/>
        <v>22.1</v>
      </c>
      <c r="H3385" s="20">
        <f t="shared" si="1568"/>
        <v>0.32023539999999995</v>
      </c>
      <c r="I3385" s="14" t="s">
        <v>18446</v>
      </c>
      <c r="J3385" s="14" t="s">
        <v>13478</v>
      </c>
      <c r="K3385" s="14" t="s">
        <v>23409</v>
      </c>
      <c r="L3385" s="14" t="s">
        <v>28365</v>
      </c>
      <c r="M3385" s="28">
        <f t="shared" si="1569"/>
        <v>13.1</v>
      </c>
      <c r="N3385" s="46">
        <f t="shared" si="1548"/>
        <v>5.6</v>
      </c>
      <c r="O3385" s="17">
        <f t="shared" si="1549"/>
        <v>1.4000000000000001</v>
      </c>
      <c r="P3385" s="17">
        <f t="shared" si="1549"/>
        <v>2.8000000000000003</v>
      </c>
      <c r="Q3385" s="124">
        <f t="shared" si="1550"/>
        <v>1</v>
      </c>
      <c r="R3385" s="26">
        <f t="shared" si="1551"/>
        <v>1.4000000000000001</v>
      </c>
      <c r="S3385" s="2" t="s">
        <v>33340</v>
      </c>
      <c r="T3385" s="2" t="s">
        <v>38318</v>
      </c>
      <c r="U3385" s="24">
        <f t="shared" si="1552"/>
        <v>547.80000000000007</v>
      </c>
      <c r="V3385" s="66">
        <f t="shared" si="1552"/>
        <v>363.70000000000005</v>
      </c>
      <c r="W3385" s="54">
        <f t="shared" si="1553"/>
        <v>2.21</v>
      </c>
      <c r="X3385" s="143">
        <f t="shared" si="1554"/>
        <v>547.80000000000007</v>
      </c>
      <c r="Y3385" s="143">
        <f t="shared" si="1555"/>
        <v>0.54200000000000004</v>
      </c>
      <c r="AD3385">
        <v>152</v>
      </c>
      <c r="AE3385">
        <v>-1</v>
      </c>
      <c r="AF3385" s="10">
        <v>37.9</v>
      </c>
      <c r="AG3385" s="10">
        <v>58.12</v>
      </c>
      <c r="AH3385" s="10">
        <f t="shared" si="1556"/>
        <v>270727.14553862385</v>
      </c>
      <c r="AI3385" s="11">
        <f t="shared" si="1570"/>
        <v>0</v>
      </c>
      <c r="AJ3385">
        <f t="shared" si="1571"/>
        <v>0</v>
      </c>
      <c r="AK3385" t="e">
        <f t="shared" si="1557"/>
        <v>#DIV/0!</v>
      </c>
      <c r="AL3385">
        <f t="shared" si="1558"/>
        <v>3.7305481248000012</v>
      </c>
      <c r="AM3385" s="5">
        <f t="shared" si="1559"/>
        <v>4.4000000000000004</v>
      </c>
      <c r="AN3385">
        <v>0</v>
      </c>
      <c r="AO3385" s="72">
        <f t="shared" si="1560"/>
        <v>1.4000000000000001</v>
      </c>
      <c r="AP3385" s="72">
        <f t="shared" si="1561"/>
        <v>1</v>
      </c>
      <c r="AQ3385" s="72">
        <f t="shared" si="1562"/>
        <v>1</v>
      </c>
      <c r="AR3385" s="71" t="e">
        <f t="shared" si="1563"/>
        <v>#DIV/0!</v>
      </c>
      <c r="BA3385">
        <f t="shared" si="1564"/>
        <v>275</v>
      </c>
      <c r="BB3385" s="91" t="e">
        <f t="shared" si="1565"/>
        <v>#DIV/0!</v>
      </c>
    </row>
    <row r="3386" spans="1:54">
      <c r="A3386" s="2" t="s">
        <v>3503</v>
      </c>
      <c r="B3386" s="7" t="s">
        <v>43329</v>
      </c>
      <c r="C3386" s="17">
        <f t="shared" si="1546"/>
        <v>23.700000000000003</v>
      </c>
      <c r="D3386" s="28">
        <f t="shared" si="1547"/>
        <v>194</v>
      </c>
      <c r="E3386" s="8">
        <f t="shared" si="1566"/>
        <v>22</v>
      </c>
      <c r="F3386" s="2" t="s">
        <v>8492</v>
      </c>
      <c r="G3386" s="54">
        <f t="shared" si="1567"/>
        <v>22.700000000000003</v>
      </c>
      <c r="H3386" s="20">
        <f t="shared" si="1568"/>
        <v>0.11859579999999999</v>
      </c>
      <c r="I3386" s="14" t="s">
        <v>18447</v>
      </c>
      <c r="J3386" s="14" t="s">
        <v>13479</v>
      </c>
      <c r="K3386" s="14" t="s">
        <v>23410</v>
      </c>
      <c r="L3386" s="14" t="s">
        <v>28366</v>
      </c>
      <c r="M3386" s="28">
        <f t="shared" si="1569"/>
        <v>10.1</v>
      </c>
      <c r="N3386" s="46">
        <f t="shared" si="1548"/>
        <v>6.6</v>
      </c>
      <c r="O3386" s="17">
        <f t="shared" si="1549"/>
        <v>2.2000000000000002</v>
      </c>
      <c r="P3386" s="17">
        <f t="shared" si="1549"/>
        <v>8.8000000000000007</v>
      </c>
      <c r="Q3386" s="124">
        <f t="shared" si="1550"/>
        <v>2.2000000000000002</v>
      </c>
      <c r="R3386" s="26">
        <f t="shared" si="1551"/>
        <v>2.4000000000000004</v>
      </c>
      <c r="S3386" s="2" t="s">
        <v>33341</v>
      </c>
      <c r="T3386" s="2" t="s">
        <v>38319</v>
      </c>
      <c r="U3386" s="24">
        <f t="shared" si="1552"/>
        <v>467</v>
      </c>
      <c r="V3386" s="66">
        <f t="shared" si="1552"/>
        <v>365.1</v>
      </c>
      <c r="W3386" s="54">
        <f t="shared" si="1553"/>
        <v>2.2699999999999996</v>
      </c>
      <c r="X3386" s="143">
        <f t="shared" si="1554"/>
        <v>467</v>
      </c>
      <c r="Y3386" s="143">
        <f t="shared" si="1555"/>
        <v>0.55399999999999994</v>
      </c>
      <c r="AD3386">
        <v>152</v>
      </c>
      <c r="AE3386">
        <v>-1</v>
      </c>
      <c r="AF3386" s="10">
        <v>37.9</v>
      </c>
      <c r="AG3386" s="10">
        <v>58.12</v>
      </c>
      <c r="AH3386" s="10">
        <f t="shared" si="1556"/>
        <v>268362.60328162712</v>
      </c>
      <c r="AI3386" s="11">
        <f t="shared" si="1570"/>
        <v>0</v>
      </c>
      <c r="AJ3386">
        <f t="shared" si="1571"/>
        <v>0</v>
      </c>
      <c r="AK3386" t="e">
        <f t="shared" si="1557"/>
        <v>#DIV/0!</v>
      </c>
      <c r="AL3386">
        <f t="shared" si="1558"/>
        <v>40.953564748800012</v>
      </c>
      <c r="AM3386" s="5">
        <f t="shared" si="1559"/>
        <v>4.5400000000000009</v>
      </c>
      <c r="AN3386">
        <v>0</v>
      </c>
      <c r="AO3386" s="72">
        <f t="shared" si="1560"/>
        <v>2.4000000000000004</v>
      </c>
      <c r="AP3386" s="72">
        <f t="shared" si="1561"/>
        <v>2.2000000000000002</v>
      </c>
      <c r="AQ3386" s="72">
        <f t="shared" si="1562"/>
        <v>2.2000000000000002</v>
      </c>
      <c r="AR3386" s="71" t="e">
        <f t="shared" si="1563"/>
        <v>#DIV/0!</v>
      </c>
      <c r="BA3386">
        <f t="shared" si="1564"/>
        <v>194</v>
      </c>
      <c r="BB3386" s="91" t="e">
        <f t="shared" si="1565"/>
        <v>#DIV/0!</v>
      </c>
    </row>
    <row r="3387" spans="1:54">
      <c r="A3387" s="2" t="s">
        <v>3504</v>
      </c>
      <c r="B3387" s="7" t="s">
        <v>43330</v>
      </c>
      <c r="C3387" s="17">
        <f t="shared" si="1546"/>
        <v>21.5</v>
      </c>
      <c r="D3387" s="28">
        <f t="shared" si="1547"/>
        <v>32</v>
      </c>
      <c r="E3387" s="8">
        <f t="shared" si="1566"/>
        <v>14</v>
      </c>
      <c r="F3387" s="2" t="s">
        <v>8493</v>
      </c>
      <c r="G3387" s="54">
        <f t="shared" si="1567"/>
        <v>20.6</v>
      </c>
      <c r="H3387" s="20">
        <f t="shared" si="1568"/>
        <v>0.20925429999999998</v>
      </c>
      <c r="I3387" s="14" t="s">
        <v>18448</v>
      </c>
      <c r="J3387" s="14" t="s">
        <v>13480</v>
      </c>
      <c r="K3387" s="14" t="s">
        <v>23411</v>
      </c>
      <c r="L3387" s="14" t="s">
        <v>28367</v>
      </c>
      <c r="M3387" s="28">
        <f t="shared" si="1569"/>
        <v>12.1</v>
      </c>
      <c r="N3387" s="46">
        <f t="shared" si="1548"/>
        <v>6.6</v>
      </c>
      <c r="O3387" s="17">
        <f t="shared" si="1549"/>
        <v>2.4000000000000004</v>
      </c>
      <c r="P3387" s="17">
        <f t="shared" si="1549"/>
        <v>4.8000000000000007</v>
      </c>
      <c r="Q3387" s="124">
        <f t="shared" si="1550"/>
        <v>0.8</v>
      </c>
      <c r="R3387" s="26">
        <f t="shared" si="1551"/>
        <v>1</v>
      </c>
      <c r="S3387" s="2" t="s">
        <v>33342</v>
      </c>
      <c r="T3387" s="2" t="s">
        <v>38320</v>
      </c>
      <c r="U3387" s="24">
        <f t="shared" si="1552"/>
        <v>305.5</v>
      </c>
      <c r="V3387" s="66">
        <f t="shared" si="1552"/>
        <v>317</v>
      </c>
      <c r="W3387" s="54">
        <f t="shared" si="1553"/>
        <v>2.0599999999999996</v>
      </c>
      <c r="X3387" s="143">
        <f t="shared" si="1554"/>
        <v>305.5</v>
      </c>
      <c r="Y3387" s="143">
        <f t="shared" si="1555"/>
        <v>0.5119999999999999</v>
      </c>
      <c r="AD3387">
        <v>152</v>
      </c>
      <c r="AE3387">
        <v>-1</v>
      </c>
      <c r="AF3387" s="10">
        <v>37.9</v>
      </c>
      <c r="AG3387" s="10">
        <v>58.12</v>
      </c>
      <c r="AH3387" s="10">
        <f t="shared" si="1556"/>
        <v>336246.08029816957</v>
      </c>
      <c r="AI3387" s="11">
        <f t="shared" si="1570"/>
        <v>0</v>
      </c>
      <c r="AJ3387">
        <f t="shared" si="1571"/>
        <v>0</v>
      </c>
      <c r="AK3387" t="e">
        <f t="shared" si="1557"/>
        <v>#DIV/0!</v>
      </c>
      <c r="AL3387">
        <f t="shared" si="1558"/>
        <v>9.1093904640000023</v>
      </c>
      <c r="AM3387" s="5">
        <f t="shared" si="1559"/>
        <v>4.0999999999999996</v>
      </c>
      <c r="AN3387">
        <v>0</v>
      </c>
      <c r="AO3387" s="72">
        <f t="shared" si="1560"/>
        <v>1</v>
      </c>
      <c r="AP3387" s="72">
        <f t="shared" si="1561"/>
        <v>0.8</v>
      </c>
      <c r="AQ3387" s="72">
        <f t="shared" si="1562"/>
        <v>0.8</v>
      </c>
      <c r="AR3387" s="71" t="e">
        <f t="shared" si="1563"/>
        <v>#DIV/0!</v>
      </c>
      <c r="BA3387">
        <f t="shared" si="1564"/>
        <v>32</v>
      </c>
      <c r="BB3387" s="91" t="e">
        <f t="shared" si="1565"/>
        <v>#DIV/0!</v>
      </c>
    </row>
    <row r="3388" spans="1:54">
      <c r="A3388" s="2" t="s">
        <v>3505</v>
      </c>
      <c r="B3388" s="7" t="s">
        <v>43331</v>
      </c>
      <c r="C3388" s="17">
        <f t="shared" si="1546"/>
        <v>37.4</v>
      </c>
      <c r="D3388" s="28">
        <f t="shared" si="1547"/>
        <v>259</v>
      </c>
      <c r="E3388" s="8">
        <f t="shared" si="1566"/>
        <v>13</v>
      </c>
      <c r="F3388" s="2" t="s">
        <v>8494</v>
      </c>
      <c r="G3388" s="54">
        <f t="shared" si="1567"/>
        <v>36.5</v>
      </c>
      <c r="H3388" s="20">
        <f t="shared" si="1568"/>
        <v>0.445546</v>
      </c>
      <c r="I3388" s="14" t="s">
        <v>18449</v>
      </c>
      <c r="J3388" s="14" t="s">
        <v>13481</v>
      </c>
      <c r="K3388" s="14" t="s">
        <v>23412</v>
      </c>
      <c r="L3388" s="14" t="s">
        <v>28368</v>
      </c>
      <c r="M3388" s="28">
        <f t="shared" si="1569"/>
        <v>12.4</v>
      </c>
      <c r="N3388" s="46">
        <f t="shared" si="1548"/>
        <v>6</v>
      </c>
      <c r="O3388" s="17">
        <f t="shared" si="1549"/>
        <v>1</v>
      </c>
      <c r="P3388" s="17">
        <f t="shared" si="1549"/>
        <v>4.2</v>
      </c>
      <c r="Q3388" s="124">
        <f t="shared" si="1550"/>
        <v>1.6</v>
      </c>
      <c r="R3388" s="26">
        <f t="shared" si="1551"/>
        <v>3</v>
      </c>
      <c r="S3388" s="2" t="s">
        <v>33343</v>
      </c>
      <c r="T3388" s="2" t="s">
        <v>38321</v>
      </c>
      <c r="U3388" s="24">
        <f t="shared" si="1552"/>
        <v>531.6</v>
      </c>
      <c r="V3388" s="66">
        <f t="shared" si="1552"/>
        <v>286</v>
      </c>
      <c r="W3388" s="54">
        <f t="shared" si="1553"/>
        <v>3.65</v>
      </c>
      <c r="X3388" s="143">
        <f t="shared" si="1554"/>
        <v>531.6</v>
      </c>
      <c r="Y3388" s="143">
        <f t="shared" si="1555"/>
        <v>0.83</v>
      </c>
      <c r="AD3388">
        <v>152</v>
      </c>
      <c r="AE3388">
        <v>-1</v>
      </c>
      <c r="AF3388" s="10">
        <v>37.9</v>
      </c>
      <c r="AG3388" s="10">
        <v>58.12</v>
      </c>
      <c r="AH3388" s="10">
        <f t="shared" si="1556"/>
        <v>370323.88082285016</v>
      </c>
      <c r="AI3388" s="11">
        <f t="shared" si="1570"/>
        <v>0</v>
      </c>
      <c r="AJ3388">
        <f t="shared" si="1571"/>
        <v>0</v>
      </c>
      <c r="AK3388" t="e">
        <f t="shared" si="1557"/>
        <v>#DIV/0!</v>
      </c>
      <c r="AL3388">
        <f t="shared" si="1558"/>
        <v>6.9861203999999999</v>
      </c>
      <c r="AM3388" s="5">
        <f t="shared" si="1559"/>
        <v>7.2799999999999994</v>
      </c>
      <c r="AN3388">
        <v>0</v>
      </c>
      <c r="AO3388" s="72">
        <f t="shared" si="1560"/>
        <v>3</v>
      </c>
      <c r="AP3388" s="72">
        <f t="shared" si="1561"/>
        <v>1.6</v>
      </c>
      <c r="AQ3388" s="72">
        <f t="shared" si="1562"/>
        <v>1.8</v>
      </c>
      <c r="AR3388" s="71" t="e">
        <f t="shared" si="1563"/>
        <v>#DIV/0!</v>
      </c>
      <c r="BA3388">
        <f t="shared" si="1564"/>
        <v>259</v>
      </c>
      <c r="BB3388" s="91" t="e">
        <f t="shared" si="1565"/>
        <v>#DIV/0!</v>
      </c>
    </row>
    <row r="3389" spans="1:54">
      <c r="A3389" s="2" t="s">
        <v>3506</v>
      </c>
      <c r="B3389" s="7" t="s">
        <v>43332</v>
      </c>
      <c r="C3389" s="17">
        <f t="shared" si="1546"/>
        <v>13.5</v>
      </c>
      <c r="D3389" s="28">
        <f t="shared" si="1547"/>
        <v>82</v>
      </c>
      <c r="E3389" s="8">
        <f t="shared" si="1566"/>
        <v>9</v>
      </c>
      <c r="F3389" s="2" t="s">
        <v>8495</v>
      </c>
      <c r="G3389" s="54">
        <f t="shared" si="1567"/>
        <v>12.6</v>
      </c>
      <c r="H3389" s="20">
        <f t="shared" si="1568"/>
        <v>0.61783529999999998</v>
      </c>
      <c r="I3389" s="14" t="s">
        <v>18450</v>
      </c>
      <c r="J3389" s="14" t="s">
        <v>13482</v>
      </c>
      <c r="K3389" s="14" t="s">
        <v>23413</v>
      </c>
      <c r="L3389" s="14" t="s">
        <v>28369</v>
      </c>
      <c r="M3389" s="28">
        <f t="shared" si="1569"/>
        <v>12.6</v>
      </c>
      <c r="N3389" s="46">
        <f t="shared" si="1548"/>
        <v>5.8</v>
      </c>
      <c r="O3389" s="17">
        <f t="shared" si="1549"/>
        <v>1</v>
      </c>
      <c r="P3389" s="17">
        <f t="shared" si="1549"/>
        <v>3.8000000000000003</v>
      </c>
      <c r="Q3389" s="124">
        <f t="shared" si="1550"/>
        <v>0.8</v>
      </c>
      <c r="R3389" s="26">
        <f t="shared" si="1551"/>
        <v>2</v>
      </c>
      <c r="S3389" s="2" t="s">
        <v>33344</v>
      </c>
      <c r="T3389" s="2" t="s">
        <v>38322</v>
      </c>
      <c r="U3389" s="24">
        <f t="shared" si="1552"/>
        <v>355.3</v>
      </c>
      <c r="V3389" s="66">
        <f t="shared" si="1552"/>
        <v>346.20000000000005</v>
      </c>
      <c r="W3389" s="54">
        <f t="shared" si="1553"/>
        <v>1.26</v>
      </c>
      <c r="X3389" s="143">
        <f t="shared" si="1554"/>
        <v>355.3</v>
      </c>
      <c r="Y3389" s="143">
        <f t="shared" si="1555"/>
        <v>0.35199999999999998</v>
      </c>
      <c r="AD3389">
        <v>152</v>
      </c>
      <c r="AE3389">
        <v>-1</v>
      </c>
      <c r="AF3389" s="10">
        <v>37.9</v>
      </c>
      <c r="AG3389" s="10">
        <v>58.12</v>
      </c>
      <c r="AH3389" s="10">
        <f t="shared" si="1556"/>
        <v>298098.08781187009</v>
      </c>
      <c r="AI3389" s="11">
        <f t="shared" si="1570"/>
        <v>0</v>
      </c>
      <c r="AJ3389">
        <f t="shared" si="1571"/>
        <v>0</v>
      </c>
      <c r="AK3389" t="e">
        <f t="shared" si="1557"/>
        <v>#DIV/0!</v>
      </c>
      <c r="AL3389">
        <f t="shared" si="1558"/>
        <v>2.9044517200000004</v>
      </c>
      <c r="AM3389" s="5">
        <f t="shared" si="1559"/>
        <v>2.5</v>
      </c>
      <c r="AN3389">
        <v>0</v>
      </c>
      <c r="AO3389" s="72">
        <f t="shared" si="1560"/>
        <v>2</v>
      </c>
      <c r="AP3389" s="72">
        <f t="shared" si="1561"/>
        <v>0.8</v>
      </c>
      <c r="AQ3389" s="72">
        <f t="shared" si="1562"/>
        <v>0.8</v>
      </c>
      <c r="AR3389" s="71" t="e">
        <f t="shared" si="1563"/>
        <v>#DIV/0!</v>
      </c>
      <c r="BA3389">
        <f t="shared" si="1564"/>
        <v>82</v>
      </c>
      <c r="BB3389" s="91" t="e">
        <f t="shared" si="1565"/>
        <v>#DIV/0!</v>
      </c>
    </row>
    <row r="3390" spans="1:54">
      <c r="A3390" s="2" t="s">
        <v>3507</v>
      </c>
      <c r="B3390" s="7" t="s">
        <v>43333</v>
      </c>
      <c r="C3390" s="17">
        <f t="shared" si="1546"/>
        <v>18.600000000000001</v>
      </c>
      <c r="D3390" s="28">
        <f t="shared" si="1547"/>
        <v>23</v>
      </c>
      <c r="E3390" s="8">
        <f t="shared" si="1566"/>
        <v>3</v>
      </c>
      <c r="F3390" s="2" t="s">
        <v>8496</v>
      </c>
      <c r="G3390" s="54">
        <f t="shared" si="1567"/>
        <v>17.700000000000003</v>
      </c>
      <c r="H3390" s="20">
        <f t="shared" si="1568"/>
        <v>0.83000150000000006</v>
      </c>
      <c r="I3390" s="14" t="s">
        <v>18451</v>
      </c>
      <c r="J3390" s="14" t="s">
        <v>13483</v>
      </c>
      <c r="K3390" s="14" t="s">
        <v>23414</v>
      </c>
      <c r="L3390" s="14" t="s">
        <v>28370</v>
      </c>
      <c r="M3390" s="28">
        <f t="shared" si="1569"/>
        <v>12.4</v>
      </c>
      <c r="N3390" s="46">
        <f t="shared" si="1548"/>
        <v>6.8</v>
      </c>
      <c r="O3390" s="17">
        <f t="shared" si="1549"/>
        <v>0.60000000000000009</v>
      </c>
      <c r="P3390" s="17">
        <f t="shared" si="1549"/>
        <v>4.2</v>
      </c>
      <c r="Q3390" s="124">
        <f t="shared" si="1550"/>
        <v>0.2</v>
      </c>
      <c r="R3390" s="26">
        <f t="shared" si="1551"/>
        <v>0.8</v>
      </c>
      <c r="S3390" s="2" t="s">
        <v>33345</v>
      </c>
      <c r="T3390" s="2" t="s">
        <v>38323</v>
      </c>
      <c r="U3390" s="24">
        <f t="shared" si="1552"/>
        <v>295.90000000000003</v>
      </c>
      <c r="V3390" s="66">
        <f t="shared" si="1552"/>
        <v>330.20000000000005</v>
      </c>
      <c r="W3390" s="54">
        <f t="shared" si="1553"/>
        <v>1.77</v>
      </c>
      <c r="X3390" s="143">
        <f t="shared" si="1554"/>
        <v>295.90000000000003</v>
      </c>
      <c r="Y3390" s="143">
        <f t="shared" si="1555"/>
        <v>0.45399999999999996</v>
      </c>
      <c r="AD3390">
        <v>152</v>
      </c>
      <c r="AE3390">
        <v>-1</v>
      </c>
      <c r="AF3390" s="10">
        <v>37.9</v>
      </c>
      <c r="AG3390" s="10">
        <v>58.12</v>
      </c>
      <c r="AH3390" s="10">
        <f t="shared" si="1556"/>
        <v>319872.51853930298</v>
      </c>
      <c r="AI3390" s="11">
        <f t="shared" si="1570"/>
        <v>0</v>
      </c>
      <c r="AJ3390">
        <f t="shared" si="1571"/>
        <v>0</v>
      </c>
      <c r="AK3390" t="e">
        <f t="shared" si="1557"/>
        <v>#DIV/0!</v>
      </c>
      <c r="AL3390">
        <f t="shared" si="1558"/>
        <v>0.34271697599999995</v>
      </c>
      <c r="AM3390" s="5">
        <f t="shared" si="1559"/>
        <v>3.5200000000000005</v>
      </c>
      <c r="AN3390">
        <v>0</v>
      </c>
      <c r="AO3390" s="72">
        <f t="shared" si="1560"/>
        <v>0.8</v>
      </c>
      <c r="AP3390" s="72">
        <f t="shared" si="1561"/>
        <v>0.2</v>
      </c>
      <c r="AQ3390" s="72">
        <f t="shared" si="1562"/>
        <v>0.2</v>
      </c>
      <c r="AR3390" s="71" t="e">
        <f t="shared" si="1563"/>
        <v>#DIV/0!</v>
      </c>
      <c r="BA3390">
        <f t="shared" si="1564"/>
        <v>23</v>
      </c>
      <c r="BB3390" s="91" t="e">
        <f t="shared" si="1565"/>
        <v>#DIV/0!</v>
      </c>
    </row>
    <row r="3391" spans="1:54">
      <c r="A3391" s="2" t="s">
        <v>3508</v>
      </c>
      <c r="B3391" s="7" t="s">
        <v>43334</v>
      </c>
      <c r="C3391" s="17">
        <f t="shared" si="1546"/>
        <v>25.1</v>
      </c>
      <c r="D3391" s="28">
        <f t="shared" si="1547"/>
        <v>59</v>
      </c>
      <c r="E3391" s="8">
        <f t="shared" si="1566"/>
        <v>8</v>
      </c>
      <c r="F3391" s="2" t="s">
        <v>8497</v>
      </c>
      <c r="G3391" s="54">
        <f t="shared" si="1567"/>
        <v>24.200000000000003</v>
      </c>
      <c r="H3391" s="20">
        <f t="shared" si="1568"/>
        <v>0.6124946</v>
      </c>
      <c r="I3391" s="14" t="s">
        <v>18452</v>
      </c>
      <c r="J3391" s="14" t="s">
        <v>13484</v>
      </c>
      <c r="K3391" s="14" t="s">
        <v>23415</v>
      </c>
      <c r="L3391" s="14" t="s">
        <v>28371</v>
      </c>
      <c r="M3391" s="28">
        <f t="shared" si="1569"/>
        <v>9.6999999999999993</v>
      </c>
      <c r="N3391" s="46">
        <f t="shared" si="1548"/>
        <v>5.8</v>
      </c>
      <c r="O3391" s="17">
        <f t="shared" si="1549"/>
        <v>1.6</v>
      </c>
      <c r="P3391" s="17">
        <f t="shared" si="1549"/>
        <v>9.6000000000000014</v>
      </c>
      <c r="Q3391" s="124">
        <f t="shared" si="1550"/>
        <v>0.4</v>
      </c>
      <c r="R3391" s="26">
        <f t="shared" si="1551"/>
        <v>1.2000000000000002</v>
      </c>
      <c r="S3391" s="2" t="s">
        <v>33346</v>
      </c>
      <c r="T3391" s="2" t="s">
        <v>38324</v>
      </c>
      <c r="U3391" s="24">
        <f t="shared" si="1552"/>
        <v>332.1</v>
      </c>
      <c r="V3391" s="66">
        <f t="shared" si="1552"/>
        <v>401.5</v>
      </c>
      <c r="W3391" s="54">
        <f t="shared" si="1553"/>
        <v>2.42</v>
      </c>
      <c r="X3391" s="143">
        <f t="shared" si="1554"/>
        <v>332.1</v>
      </c>
      <c r="Y3391" s="143">
        <f t="shared" si="1555"/>
        <v>0.58399999999999996</v>
      </c>
      <c r="AD3391">
        <v>152</v>
      </c>
      <c r="AE3391">
        <v>-1</v>
      </c>
      <c r="AF3391" s="10">
        <v>37.9</v>
      </c>
      <c r="AG3391" s="10">
        <v>58.12</v>
      </c>
      <c r="AH3391" s="10">
        <f t="shared" si="1556"/>
        <v>187546.05187445701</v>
      </c>
      <c r="AI3391" s="11">
        <f t="shared" si="1570"/>
        <v>0</v>
      </c>
      <c r="AJ3391">
        <f t="shared" si="1571"/>
        <v>0</v>
      </c>
      <c r="AK3391" t="e">
        <f t="shared" si="1557"/>
        <v>#DIV/0!</v>
      </c>
      <c r="AL3391">
        <f t="shared" si="1558"/>
        <v>7.1424995328000023</v>
      </c>
      <c r="AM3391" s="5">
        <f t="shared" si="1559"/>
        <v>4.82</v>
      </c>
      <c r="AN3391">
        <v>0</v>
      </c>
      <c r="AO3391" s="72">
        <f t="shared" si="1560"/>
        <v>1.2000000000000002</v>
      </c>
      <c r="AP3391" s="72">
        <f t="shared" si="1561"/>
        <v>0.4</v>
      </c>
      <c r="AQ3391" s="72">
        <f t="shared" si="1562"/>
        <v>0.60000000000000009</v>
      </c>
      <c r="AR3391" s="71" t="e">
        <f t="shared" si="1563"/>
        <v>#DIV/0!</v>
      </c>
      <c r="BA3391">
        <f t="shared" si="1564"/>
        <v>59</v>
      </c>
      <c r="BB3391" s="91" t="e">
        <f t="shared" si="1565"/>
        <v>#DIV/0!</v>
      </c>
    </row>
    <row r="3392" spans="1:54">
      <c r="A3392" s="2" t="s">
        <v>3509</v>
      </c>
      <c r="B3392" s="7" t="s">
        <v>43335</v>
      </c>
      <c r="C3392" s="17">
        <f t="shared" si="1546"/>
        <v>30.1</v>
      </c>
      <c r="D3392" s="28">
        <f t="shared" si="1547"/>
        <v>231</v>
      </c>
      <c r="E3392" s="8">
        <f t="shared" si="1566"/>
        <v>14</v>
      </c>
      <c r="F3392" s="2" t="s">
        <v>8498</v>
      </c>
      <c r="G3392" s="54">
        <f t="shared" si="1567"/>
        <v>29.200000000000003</v>
      </c>
      <c r="H3392" s="20">
        <f t="shared" si="1568"/>
        <v>0.22725709999999999</v>
      </c>
      <c r="I3392" s="14" t="s">
        <v>18453</v>
      </c>
      <c r="J3392" s="14" t="s">
        <v>13485</v>
      </c>
      <c r="K3392" s="14" t="s">
        <v>23416</v>
      </c>
      <c r="L3392" s="14" t="s">
        <v>28372</v>
      </c>
      <c r="M3392" s="28">
        <f t="shared" si="1569"/>
        <v>14</v>
      </c>
      <c r="N3392" s="46">
        <f t="shared" si="1548"/>
        <v>6.2</v>
      </c>
      <c r="O3392" s="17">
        <f t="shared" si="1549"/>
        <v>2</v>
      </c>
      <c r="P3392" s="17">
        <f t="shared" si="1549"/>
        <v>1</v>
      </c>
      <c r="Q3392" s="124">
        <f t="shared" si="1550"/>
        <v>2</v>
      </c>
      <c r="R3392" s="26">
        <f t="shared" si="1551"/>
        <v>2.6</v>
      </c>
      <c r="S3392" s="2" t="s">
        <v>33347</v>
      </c>
      <c r="T3392" s="2" t="s">
        <v>38325</v>
      </c>
      <c r="U3392" s="24">
        <f t="shared" si="1552"/>
        <v>504.1</v>
      </c>
      <c r="V3392" s="66">
        <f t="shared" si="1552"/>
        <v>303.90000000000003</v>
      </c>
      <c r="W3392" s="54">
        <f t="shared" si="1553"/>
        <v>2.92</v>
      </c>
      <c r="X3392" s="143">
        <f t="shared" si="1554"/>
        <v>504.1</v>
      </c>
      <c r="Y3392" s="143">
        <f t="shared" si="1555"/>
        <v>0.68399999999999994</v>
      </c>
      <c r="AD3392">
        <v>152</v>
      </c>
      <c r="AE3392">
        <v>-1</v>
      </c>
      <c r="AF3392" s="10">
        <v>37.9</v>
      </c>
      <c r="AG3392" s="10">
        <v>58.12</v>
      </c>
      <c r="AH3392" s="10">
        <f t="shared" si="1556"/>
        <v>351330.29331368051</v>
      </c>
      <c r="AI3392" s="11">
        <f t="shared" si="1570"/>
        <v>0</v>
      </c>
      <c r="AJ3392">
        <f t="shared" si="1571"/>
        <v>0</v>
      </c>
      <c r="AK3392" t="e">
        <f t="shared" si="1557"/>
        <v>#DIV/0!</v>
      </c>
      <c r="AL3392">
        <f t="shared" si="1558"/>
        <v>4.0182630800000005</v>
      </c>
      <c r="AM3392" s="5">
        <f t="shared" si="1559"/>
        <v>5.82</v>
      </c>
      <c r="AN3392">
        <v>0</v>
      </c>
      <c r="AO3392" s="72">
        <f t="shared" si="1560"/>
        <v>2.6</v>
      </c>
      <c r="AP3392" s="72">
        <f t="shared" si="1561"/>
        <v>2</v>
      </c>
      <c r="AQ3392" s="72">
        <f t="shared" si="1562"/>
        <v>2.2000000000000002</v>
      </c>
      <c r="AR3392" s="71" t="e">
        <f t="shared" si="1563"/>
        <v>#DIV/0!</v>
      </c>
      <c r="BA3392">
        <f t="shared" si="1564"/>
        <v>231</v>
      </c>
      <c r="BB3392" s="91" t="e">
        <f t="shared" si="1565"/>
        <v>#DIV/0!</v>
      </c>
    </row>
    <row r="3393" spans="1:54">
      <c r="A3393" s="2" t="s">
        <v>3510</v>
      </c>
      <c r="B3393" s="7" t="s">
        <v>43336</v>
      </c>
      <c r="C3393" s="17">
        <f t="shared" si="1546"/>
        <v>18.7</v>
      </c>
      <c r="D3393" s="28">
        <f t="shared" si="1547"/>
        <v>200</v>
      </c>
      <c r="E3393" s="8">
        <f t="shared" si="1566"/>
        <v>6</v>
      </c>
      <c r="F3393" s="2" t="s">
        <v>8499</v>
      </c>
      <c r="G3393" s="54">
        <f t="shared" si="1567"/>
        <v>17.700000000000003</v>
      </c>
      <c r="H3393" s="20">
        <f t="shared" si="1568"/>
        <v>0.74983420000000001</v>
      </c>
      <c r="I3393" s="14" t="s">
        <v>18454</v>
      </c>
      <c r="J3393" s="14" t="s">
        <v>13486</v>
      </c>
      <c r="K3393" s="14" t="s">
        <v>23417</v>
      </c>
      <c r="L3393" s="14" t="s">
        <v>28373</v>
      </c>
      <c r="M3393" s="28">
        <f t="shared" si="1569"/>
        <v>14</v>
      </c>
      <c r="N3393" s="46">
        <f t="shared" si="1548"/>
        <v>5.4</v>
      </c>
      <c r="O3393" s="17">
        <f t="shared" si="1549"/>
        <v>2.4000000000000004</v>
      </c>
      <c r="P3393" s="17">
        <f t="shared" si="1549"/>
        <v>1</v>
      </c>
      <c r="Q3393" s="124">
        <f t="shared" si="1550"/>
        <v>0.4</v>
      </c>
      <c r="R3393" s="26">
        <f t="shared" si="1551"/>
        <v>1.8</v>
      </c>
      <c r="S3393" s="2" t="s">
        <v>33348</v>
      </c>
      <c r="T3393" s="2" t="s">
        <v>38326</v>
      </c>
      <c r="U3393" s="24">
        <f t="shared" si="1552"/>
        <v>473.5</v>
      </c>
      <c r="V3393" s="66">
        <f t="shared" si="1552"/>
        <v>350</v>
      </c>
      <c r="W3393" s="54">
        <f t="shared" si="1553"/>
        <v>1.77</v>
      </c>
      <c r="X3393" s="143">
        <f t="shared" si="1554"/>
        <v>473.5</v>
      </c>
      <c r="Y3393" s="143">
        <f t="shared" si="1555"/>
        <v>0.45399999999999996</v>
      </c>
      <c r="AD3393">
        <v>152</v>
      </c>
      <c r="AE3393">
        <v>-1</v>
      </c>
      <c r="AF3393" s="10">
        <v>37.9</v>
      </c>
      <c r="AG3393" s="10">
        <v>58.12</v>
      </c>
      <c r="AH3393" s="10">
        <f t="shared" si="1556"/>
        <v>292447.78427584842</v>
      </c>
      <c r="AI3393" s="11">
        <f t="shared" si="1570"/>
        <v>0</v>
      </c>
      <c r="AJ3393">
        <f t="shared" si="1571"/>
        <v>0</v>
      </c>
      <c r="AK3393" t="e">
        <f t="shared" si="1557"/>
        <v>#DIV/0!</v>
      </c>
      <c r="AL3393">
        <f t="shared" si="1558"/>
        <v>1.0807162560000001</v>
      </c>
      <c r="AM3393" s="5">
        <f t="shared" si="1559"/>
        <v>3.54</v>
      </c>
      <c r="AN3393">
        <v>0</v>
      </c>
      <c r="AO3393" s="72">
        <f t="shared" si="1560"/>
        <v>1.8</v>
      </c>
      <c r="AP3393" s="72">
        <f t="shared" si="1561"/>
        <v>0.4</v>
      </c>
      <c r="AQ3393" s="72">
        <f t="shared" si="1562"/>
        <v>0.60000000000000009</v>
      </c>
      <c r="AR3393" s="71" t="e">
        <f t="shared" si="1563"/>
        <v>#DIV/0!</v>
      </c>
      <c r="BA3393">
        <f t="shared" si="1564"/>
        <v>200</v>
      </c>
      <c r="BB3393" s="91" t="e">
        <f t="shared" si="1565"/>
        <v>#DIV/0!</v>
      </c>
    </row>
    <row r="3394" spans="1:54">
      <c r="A3394" s="2" t="s">
        <v>3511</v>
      </c>
      <c r="B3394" s="7" t="s">
        <v>43337</v>
      </c>
      <c r="C3394" s="17">
        <f t="shared" ref="C3394:C3457" si="1572">MROUND(A3394,0.1)+1+AN3394</f>
        <v>11</v>
      </c>
      <c r="D3394" s="28">
        <f t="shared" ref="D3394:D3457" si="1573">MROUND(S3394,1)</f>
        <v>101</v>
      </c>
      <c r="E3394" s="8">
        <f t="shared" si="1566"/>
        <v>9</v>
      </c>
      <c r="F3394" s="2" t="s">
        <v>8500</v>
      </c>
      <c r="G3394" s="54">
        <f t="shared" si="1567"/>
        <v>10.1</v>
      </c>
      <c r="H3394" s="20">
        <f t="shared" si="1568"/>
        <v>0.3534621</v>
      </c>
      <c r="I3394" s="14" t="s">
        <v>18455</v>
      </c>
      <c r="J3394" s="14" t="s">
        <v>13487</v>
      </c>
      <c r="K3394" s="14" t="s">
        <v>23418</v>
      </c>
      <c r="L3394" s="14" t="s">
        <v>28374</v>
      </c>
      <c r="M3394" s="28">
        <f t="shared" si="1569"/>
        <v>12.4</v>
      </c>
      <c r="N3394" s="46">
        <f t="shared" ref="N3394:N3457" si="1574">MROUND(L3394,0.2)+5</f>
        <v>6.8</v>
      </c>
      <c r="O3394" s="17">
        <f t="shared" ref="O3394:P3457" si="1575">MROUND(I3394,0.2)</f>
        <v>0.8</v>
      </c>
      <c r="P3394" s="17">
        <f t="shared" si="1575"/>
        <v>4.2</v>
      </c>
      <c r="Q3394" s="124">
        <f t="shared" ref="Q3394:Q3457" si="1576">IF(AN3394&gt;0,CEILING((1-H3394)*R3394,0.2),IF(MROUND((1-H3394)*R3394,0.2)&lt;0.2,MROUND((1-H3394)*R3394,0.2)+0.2, MROUND((1-H3394)*R3394,0.2)))</f>
        <v>1</v>
      </c>
      <c r="R3394" s="26">
        <f t="shared" ref="R3394:R3457" si="1577">MROUND(K3394,0.2)</f>
        <v>1.4000000000000001</v>
      </c>
      <c r="S3394" s="2" t="s">
        <v>33349</v>
      </c>
      <c r="T3394" s="2" t="s">
        <v>35713</v>
      </c>
      <c r="U3394" s="24">
        <f t="shared" ref="U3394:V3457" si="1578">ROUNDUP(S3394+273,1)</f>
        <v>374</v>
      </c>
      <c r="V3394" s="66">
        <f t="shared" si="1578"/>
        <v>335.90000000000003</v>
      </c>
      <c r="W3394" s="54">
        <f t="shared" ref="W3394:W3457" si="1579">ROUNDUP(A3394/10,2)</f>
        <v>1.01</v>
      </c>
      <c r="X3394" s="143">
        <f t="shared" ref="X3394:X3457" si="1580">U3394</f>
        <v>374</v>
      </c>
      <c r="Y3394" s="143">
        <f t="shared" ref="Y3394:Y3457" si="1581">W3394/5+0.1</f>
        <v>0.30200000000000005</v>
      </c>
      <c r="AD3394">
        <v>152</v>
      </c>
      <c r="AE3394">
        <v>-1</v>
      </c>
      <c r="AF3394" s="10">
        <v>37.9</v>
      </c>
      <c r="AG3394" s="10">
        <v>58.12</v>
      </c>
      <c r="AH3394" s="10">
        <f t="shared" ref="AH3394:AH3457" si="1582">((1.092*8.3144*(AE3394+273)*(LN(AF3394)-1.013)/(0.93-(AE3394+273)/(AD3394+273)))*((AD3394-T3394)/(AD3394-AE3394))^0.383)*1000/AG3394</f>
        <v>312432.88988689566</v>
      </c>
      <c r="AI3394" s="11">
        <f t="shared" si="1570"/>
        <v>0</v>
      </c>
      <c r="AJ3394">
        <f t="shared" si="1571"/>
        <v>0</v>
      </c>
      <c r="AK3394" t="e">
        <f t="shared" ref="AK3394:AK3457" si="1583">0.07*AJ3394*AI3394/AC3394</f>
        <v>#DIV/0!</v>
      </c>
      <c r="AL3394">
        <f t="shared" ref="AL3394:AL3457" si="1584">(1-H3394)*O3394*P3394*R3394</f>
        <v>3.0413142816000001</v>
      </c>
      <c r="AM3394" s="5">
        <f t="shared" ref="AM3394:AM3457" si="1585">MROUND(A3394,0.1)/5</f>
        <v>2</v>
      </c>
      <c r="AN3394">
        <v>0</v>
      </c>
      <c r="AO3394" s="72">
        <f t="shared" ref="AO3394:AO3457" si="1586">CEILING(R3394,0.2)</f>
        <v>1.4000000000000001</v>
      </c>
      <c r="AP3394" s="72">
        <f t="shared" ref="AP3394:AP3457" si="1587">Q3394</f>
        <v>1</v>
      </c>
      <c r="AQ3394" s="72">
        <f t="shared" ref="AQ3394:AQ3457" si="1588">CEILING((1-H3394)*R3394,0.2)</f>
        <v>1</v>
      </c>
      <c r="AR3394" s="71" t="e">
        <f t="shared" ref="AR3394:AR3457" si="1589">AL3394+AK3394</f>
        <v>#DIV/0!</v>
      </c>
      <c r="BA3394">
        <f t="shared" ref="BA3394:BA3457" si="1590">D3394</f>
        <v>101</v>
      </c>
      <c r="BB3394" s="91" t="e">
        <f t="shared" ref="BB3394:BB3457" si="1591">AK3394/AL3394</f>
        <v>#DIV/0!</v>
      </c>
    </row>
    <row r="3395" spans="1:54">
      <c r="A3395" s="2" t="s">
        <v>3512</v>
      </c>
      <c r="B3395" s="7" t="s">
        <v>43338</v>
      </c>
      <c r="C3395" s="17">
        <f t="shared" si="1572"/>
        <v>13.8</v>
      </c>
      <c r="D3395" s="28">
        <f t="shared" si="1573"/>
        <v>53</v>
      </c>
      <c r="E3395" s="8">
        <f t="shared" ref="E3395:E3458" si="1592">MROUND(SQRT(((P3395*O3395*Q3395)/MAX(O3395,P3395,Q3395)))*10,1)</f>
        <v>9</v>
      </c>
      <c r="F3395" s="2" t="s">
        <v>8501</v>
      </c>
      <c r="G3395" s="54">
        <f t="shared" ref="G3395:G3458" si="1593">ROUNDUP(A3395,1)</f>
        <v>12.799999999999999</v>
      </c>
      <c r="H3395" s="20">
        <f t="shared" ref="H3395:H3458" si="1594">F3395/100</f>
        <v>0.46004420000000001</v>
      </c>
      <c r="I3395" s="14" t="s">
        <v>18456</v>
      </c>
      <c r="J3395" s="14" t="s">
        <v>13488</v>
      </c>
      <c r="K3395" s="14" t="s">
        <v>23419</v>
      </c>
      <c r="L3395" s="14" t="s">
        <v>28375</v>
      </c>
      <c r="M3395" s="28">
        <f t="shared" ref="M3395:M3458" si="1595">14.5-P3395/2</f>
        <v>10.8</v>
      </c>
      <c r="N3395" s="46">
        <f t="shared" si="1574"/>
        <v>6.6</v>
      </c>
      <c r="O3395" s="17">
        <f t="shared" si="1575"/>
        <v>1.4000000000000001</v>
      </c>
      <c r="P3395" s="17">
        <f t="shared" si="1575"/>
        <v>7.4</v>
      </c>
      <c r="Q3395" s="124">
        <f t="shared" si="1576"/>
        <v>0.60000000000000009</v>
      </c>
      <c r="R3395" s="26">
        <f t="shared" si="1577"/>
        <v>1.2000000000000002</v>
      </c>
      <c r="S3395" s="2" t="s">
        <v>33350</v>
      </c>
      <c r="T3395" s="2" t="s">
        <v>38327</v>
      </c>
      <c r="U3395" s="24">
        <f t="shared" si="1578"/>
        <v>326.5</v>
      </c>
      <c r="V3395" s="66">
        <f t="shared" si="1578"/>
        <v>354</v>
      </c>
      <c r="W3395" s="54">
        <f t="shared" si="1579"/>
        <v>1.28</v>
      </c>
      <c r="X3395" s="143">
        <f t="shared" si="1580"/>
        <v>326.5</v>
      </c>
      <c r="Y3395" s="143">
        <f t="shared" si="1581"/>
        <v>0.35599999999999998</v>
      </c>
      <c r="AD3395">
        <v>152</v>
      </c>
      <c r="AE3395">
        <v>-1</v>
      </c>
      <c r="AF3395" s="10">
        <v>37.9</v>
      </c>
      <c r="AG3395" s="10">
        <v>58.12</v>
      </c>
      <c r="AH3395" s="10">
        <f t="shared" si="1582"/>
        <v>286343.2763831414</v>
      </c>
      <c r="AI3395" s="11">
        <f t="shared" si="1570"/>
        <v>0</v>
      </c>
      <c r="AJ3395">
        <f t="shared" si="1571"/>
        <v>0</v>
      </c>
      <c r="AK3395" t="e">
        <f t="shared" si="1583"/>
        <v>#DIV/0!</v>
      </c>
      <c r="AL3395">
        <f t="shared" si="1584"/>
        <v>6.7127305056000015</v>
      </c>
      <c r="AM3395" s="5">
        <f t="shared" si="1585"/>
        <v>2.56</v>
      </c>
      <c r="AN3395">
        <v>0</v>
      </c>
      <c r="AO3395" s="72">
        <f t="shared" si="1586"/>
        <v>1.2000000000000002</v>
      </c>
      <c r="AP3395" s="72">
        <f t="shared" si="1587"/>
        <v>0.60000000000000009</v>
      </c>
      <c r="AQ3395" s="72">
        <f t="shared" si="1588"/>
        <v>0.8</v>
      </c>
      <c r="AR3395" s="71" t="e">
        <f t="shared" si="1589"/>
        <v>#DIV/0!</v>
      </c>
      <c r="BA3395">
        <f t="shared" si="1590"/>
        <v>53</v>
      </c>
      <c r="BB3395" s="91" t="e">
        <f t="shared" si="1591"/>
        <v>#DIV/0!</v>
      </c>
    </row>
    <row r="3396" spans="1:54">
      <c r="A3396" s="2" t="s">
        <v>3513</v>
      </c>
      <c r="B3396" s="7" t="s">
        <v>43339</v>
      </c>
      <c r="C3396" s="17">
        <f t="shared" si="1572"/>
        <v>12.200000000000001</v>
      </c>
      <c r="D3396" s="28">
        <f t="shared" si="1573"/>
        <v>120</v>
      </c>
      <c r="E3396" s="8">
        <f t="shared" si="1592"/>
        <v>14</v>
      </c>
      <c r="F3396" s="2" t="s">
        <v>8502</v>
      </c>
      <c r="G3396" s="54">
        <f t="shared" si="1593"/>
        <v>11.299999999999999</v>
      </c>
      <c r="H3396" s="20">
        <f t="shared" si="1594"/>
        <v>0.39441160000000003</v>
      </c>
      <c r="I3396" s="14" t="s">
        <v>18457</v>
      </c>
      <c r="J3396" s="14" t="s">
        <v>13489</v>
      </c>
      <c r="K3396" s="14" t="s">
        <v>23420</v>
      </c>
      <c r="L3396" s="14" t="s">
        <v>28376</v>
      </c>
      <c r="M3396" s="28">
        <f t="shared" si="1595"/>
        <v>10.199999999999999</v>
      </c>
      <c r="N3396" s="46">
        <f t="shared" si="1574"/>
        <v>5.8</v>
      </c>
      <c r="O3396" s="17">
        <f t="shared" si="1575"/>
        <v>2</v>
      </c>
      <c r="P3396" s="17">
        <f t="shared" si="1575"/>
        <v>8.6</v>
      </c>
      <c r="Q3396" s="124">
        <f t="shared" si="1576"/>
        <v>1</v>
      </c>
      <c r="R3396" s="26">
        <f t="shared" si="1577"/>
        <v>1.8</v>
      </c>
      <c r="S3396" s="2" t="s">
        <v>33351</v>
      </c>
      <c r="T3396" s="2" t="s">
        <v>38328</v>
      </c>
      <c r="U3396" s="24">
        <f t="shared" si="1578"/>
        <v>393</v>
      </c>
      <c r="V3396" s="66">
        <f t="shared" si="1578"/>
        <v>369.7</v>
      </c>
      <c r="W3396" s="54">
        <f t="shared" si="1579"/>
        <v>1.1300000000000001</v>
      </c>
      <c r="X3396" s="143">
        <f t="shared" si="1580"/>
        <v>393</v>
      </c>
      <c r="Y3396" s="143">
        <f t="shared" si="1581"/>
        <v>0.32600000000000007</v>
      </c>
      <c r="AD3396">
        <v>152</v>
      </c>
      <c r="AE3396">
        <v>-1</v>
      </c>
      <c r="AF3396" s="10">
        <v>37.9</v>
      </c>
      <c r="AG3396" s="10">
        <v>58.12</v>
      </c>
      <c r="AH3396" s="10">
        <f t="shared" si="1582"/>
        <v>260165.88639897949</v>
      </c>
      <c r="AI3396" s="11">
        <f t="shared" si="1570"/>
        <v>0</v>
      </c>
      <c r="AJ3396">
        <f t="shared" si="1571"/>
        <v>0</v>
      </c>
      <c r="AK3396" t="e">
        <f t="shared" si="1583"/>
        <v>#DIV/0!</v>
      </c>
      <c r="AL3396">
        <f t="shared" si="1584"/>
        <v>18.749016864000001</v>
      </c>
      <c r="AM3396" s="5">
        <f t="shared" si="1585"/>
        <v>2.2400000000000002</v>
      </c>
      <c r="AN3396">
        <v>0</v>
      </c>
      <c r="AO3396" s="72">
        <f t="shared" si="1586"/>
        <v>1.8</v>
      </c>
      <c r="AP3396" s="72">
        <f t="shared" si="1587"/>
        <v>1</v>
      </c>
      <c r="AQ3396" s="72">
        <f t="shared" si="1588"/>
        <v>1.2000000000000002</v>
      </c>
      <c r="AR3396" s="71" t="e">
        <f t="shared" si="1589"/>
        <v>#DIV/0!</v>
      </c>
      <c r="BA3396">
        <f t="shared" si="1590"/>
        <v>120</v>
      </c>
      <c r="BB3396" s="91" t="e">
        <f t="shared" si="1591"/>
        <v>#DIV/0!</v>
      </c>
    </row>
    <row r="3397" spans="1:54">
      <c r="A3397" s="2" t="s">
        <v>3514</v>
      </c>
      <c r="B3397" s="7" t="s">
        <v>43340</v>
      </c>
      <c r="C3397" s="17">
        <f t="shared" si="1572"/>
        <v>24.6</v>
      </c>
      <c r="D3397" s="28">
        <f t="shared" si="1573"/>
        <v>251</v>
      </c>
      <c r="E3397" s="8">
        <f t="shared" si="1592"/>
        <v>9</v>
      </c>
      <c r="F3397" s="2" t="s">
        <v>8503</v>
      </c>
      <c r="G3397" s="54">
        <f t="shared" si="1593"/>
        <v>23.6</v>
      </c>
      <c r="H3397" s="20">
        <f t="shared" si="1594"/>
        <v>0.66627790000000009</v>
      </c>
      <c r="I3397" s="14" t="s">
        <v>18458</v>
      </c>
      <c r="J3397" s="14" t="s">
        <v>13490</v>
      </c>
      <c r="K3397" s="14" t="s">
        <v>23421</v>
      </c>
      <c r="L3397" s="14" t="s">
        <v>28377</v>
      </c>
      <c r="M3397" s="28">
        <f t="shared" si="1595"/>
        <v>11.1</v>
      </c>
      <c r="N3397" s="46">
        <f t="shared" si="1574"/>
        <v>6.4</v>
      </c>
      <c r="O3397" s="17">
        <f t="shared" si="1575"/>
        <v>0.8</v>
      </c>
      <c r="P3397" s="17">
        <f t="shared" si="1575"/>
        <v>6.8000000000000007</v>
      </c>
      <c r="Q3397" s="124">
        <f t="shared" si="1576"/>
        <v>1</v>
      </c>
      <c r="R3397" s="26">
        <f t="shared" si="1577"/>
        <v>2.8000000000000003</v>
      </c>
      <c r="S3397" s="2" t="s">
        <v>33352</v>
      </c>
      <c r="T3397" s="2" t="s">
        <v>38329</v>
      </c>
      <c r="U3397" s="24">
        <f t="shared" si="1578"/>
        <v>524.5</v>
      </c>
      <c r="V3397" s="66">
        <f t="shared" si="1578"/>
        <v>292.70000000000005</v>
      </c>
      <c r="W3397" s="54">
        <f t="shared" si="1579"/>
        <v>2.36</v>
      </c>
      <c r="X3397" s="143">
        <f t="shared" si="1580"/>
        <v>524.5</v>
      </c>
      <c r="Y3397" s="143">
        <f t="shared" si="1581"/>
        <v>0.57199999999999995</v>
      </c>
      <c r="AD3397">
        <v>152</v>
      </c>
      <c r="AE3397">
        <v>-1</v>
      </c>
      <c r="AF3397" s="10">
        <v>37.9</v>
      </c>
      <c r="AG3397" s="10">
        <v>58.12</v>
      </c>
      <c r="AH3397" s="10">
        <f t="shared" si="1582"/>
        <v>363416.99844658008</v>
      </c>
      <c r="AI3397" s="11">
        <f t="shared" si="1570"/>
        <v>0</v>
      </c>
      <c r="AJ3397">
        <f t="shared" si="1571"/>
        <v>0</v>
      </c>
      <c r="AK3397" t="e">
        <f t="shared" si="1583"/>
        <v>#DIV/0!</v>
      </c>
      <c r="AL3397">
        <f t="shared" si="1584"/>
        <v>5.0832550271999999</v>
      </c>
      <c r="AM3397" s="5">
        <f t="shared" si="1585"/>
        <v>4.7200000000000006</v>
      </c>
      <c r="AN3397">
        <v>0</v>
      </c>
      <c r="AO3397" s="72">
        <f t="shared" si="1586"/>
        <v>2.8000000000000003</v>
      </c>
      <c r="AP3397" s="72">
        <f t="shared" si="1587"/>
        <v>1</v>
      </c>
      <c r="AQ3397" s="72">
        <f t="shared" si="1588"/>
        <v>1</v>
      </c>
      <c r="AR3397" s="71" t="e">
        <f t="shared" si="1589"/>
        <v>#DIV/0!</v>
      </c>
      <c r="BA3397">
        <f t="shared" si="1590"/>
        <v>251</v>
      </c>
      <c r="BB3397" s="91" t="e">
        <f t="shared" si="1591"/>
        <v>#DIV/0!</v>
      </c>
    </row>
    <row r="3398" spans="1:54">
      <c r="A3398" s="2" t="s">
        <v>3515</v>
      </c>
      <c r="B3398" s="7" t="s">
        <v>43341</v>
      </c>
      <c r="C3398" s="17">
        <f t="shared" si="1572"/>
        <v>26.1</v>
      </c>
      <c r="D3398" s="28">
        <f t="shared" si="1573"/>
        <v>69</v>
      </c>
      <c r="E3398" s="8">
        <f t="shared" si="1592"/>
        <v>13</v>
      </c>
      <c r="F3398" s="2" t="s">
        <v>8504</v>
      </c>
      <c r="G3398" s="54">
        <f t="shared" si="1593"/>
        <v>25.1</v>
      </c>
      <c r="H3398" s="20">
        <f t="shared" si="1594"/>
        <v>0.36274819999999997</v>
      </c>
      <c r="I3398" s="14" t="s">
        <v>18459</v>
      </c>
      <c r="J3398" s="14" t="s">
        <v>13491</v>
      </c>
      <c r="K3398" s="14" t="s">
        <v>23422</v>
      </c>
      <c r="L3398" s="14" t="s">
        <v>28378</v>
      </c>
      <c r="M3398" s="28">
        <f t="shared" si="1595"/>
        <v>9.6</v>
      </c>
      <c r="N3398" s="46">
        <f t="shared" si="1574"/>
        <v>6.2</v>
      </c>
      <c r="O3398" s="17">
        <f t="shared" si="1575"/>
        <v>1.2000000000000002</v>
      </c>
      <c r="P3398" s="17">
        <f t="shared" si="1575"/>
        <v>9.8000000000000007</v>
      </c>
      <c r="Q3398" s="124">
        <f t="shared" si="1576"/>
        <v>1.4000000000000001</v>
      </c>
      <c r="R3398" s="26">
        <f t="shared" si="1577"/>
        <v>2.2000000000000002</v>
      </c>
      <c r="S3398" s="2" t="s">
        <v>33353</v>
      </c>
      <c r="T3398" s="2" t="s">
        <v>38330</v>
      </c>
      <c r="U3398" s="24">
        <f t="shared" si="1578"/>
        <v>341.8</v>
      </c>
      <c r="V3398" s="66">
        <f t="shared" si="1578"/>
        <v>299.70000000000005</v>
      </c>
      <c r="W3398" s="54">
        <f t="shared" si="1579"/>
        <v>2.5099999999999998</v>
      </c>
      <c r="X3398" s="143">
        <f t="shared" si="1580"/>
        <v>341.8</v>
      </c>
      <c r="Y3398" s="143">
        <f t="shared" si="1581"/>
        <v>0.60199999999999998</v>
      </c>
      <c r="AD3398">
        <v>152</v>
      </c>
      <c r="AE3398">
        <v>-1</v>
      </c>
      <c r="AF3398" s="10">
        <v>37.9</v>
      </c>
      <c r="AG3398" s="10">
        <v>58.12</v>
      </c>
      <c r="AH3398" s="10">
        <f t="shared" si="1582"/>
        <v>355986.94975972601</v>
      </c>
      <c r="AI3398" s="11">
        <f t="shared" si="1570"/>
        <v>0</v>
      </c>
      <c r="AJ3398">
        <f t="shared" si="1571"/>
        <v>0</v>
      </c>
      <c r="AK3398" t="e">
        <f t="shared" si="1583"/>
        <v>#DIV/0!</v>
      </c>
      <c r="AL3398">
        <f t="shared" si="1584"/>
        <v>16.486978569600005</v>
      </c>
      <c r="AM3398" s="5">
        <f t="shared" si="1585"/>
        <v>5.0200000000000005</v>
      </c>
      <c r="AN3398">
        <v>0</v>
      </c>
      <c r="AO3398" s="72">
        <f t="shared" si="1586"/>
        <v>2.2000000000000002</v>
      </c>
      <c r="AP3398" s="72">
        <f t="shared" si="1587"/>
        <v>1.4000000000000001</v>
      </c>
      <c r="AQ3398" s="72">
        <f t="shared" si="1588"/>
        <v>1.6</v>
      </c>
      <c r="AR3398" s="71" t="e">
        <f t="shared" si="1589"/>
        <v>#DIV/0!</v>
      </c>
      <c r="BA3398">
        <f t="shared" si="1590"/>
        <v>69</v>
      </c>
      <c r="BB3398" s="91" t="e">
        <f t="shared" si="1591"/>
        <v>#DIV/0!</v>
      </c>
    </row>
    <row r="3399" spans="1:54">
      <c r="A3399" s="2" t="s">
        <v>3516</v>
      </c>
      <c r="B3399" s="7" t="s">
        <v>43342</v>
      </c>
      <c r="C3399" s="17">
        <f t="shared" si="1572"/>
        <v>25.900000000000002</v>
      </c>
      <c r="D3399" s="28">
        <f t="shared" si="1573"/>
        <v>100</v>
      </c>
      <c r="E3399" s="8">
        <f t="shared" si="1592"/>
        <v>11</v>
      </c>
      <c r="F3399" s="2" t="s">
        <v>8505</v>
      </c>
      <c r="G3399" s="54">
        <f t="shared" si="1593"/>
        <v>25</v>
      </c>
      <c r="H3399" s="20">
        <f t="shared" si="1594"/>
        <v>0.40043810000000002</v>
      </c>
      <c r="I3399" s="14" t="s">
        <v>18460</v>
      </c>
      <c r="J3399" s="14" t="s">
        <v>13492</v>
      </c>
      <c r="K3399" s="14" t="s">
        <v>44</v>
      </c>
      <c r="L3399" s="14" t="s">
        <v>28379</v>
      </c>
      <c r="M3399" s="28">
        <f t="shared" si="1595"/>
        <v>12.5</v>
      </c>
      <c r="N3399" s="46">
        <f t="shared" si="1574"/>
        <v>6.6</v>
      </c>
      <c r="O3399" s="17">
        <f t="shared" si="1575"/>
        <v>0.8</v>
      </c>
      <c r="P3399" s="17">
        <f t="shared" si="1575"/>
        <v>4</v>
      </c>
      <c r="Q3399" s="124">
        <f t="shared" si="1576"/>
        <v>1.4000000000000001</v>
      </c>
      <c r="R3399" s="26">
        <f t="shared" si="1577"/>
        <v>2.2000000000000002</v>
      </c>
      <c r="S3399" s="2" t="s">
        <v>33354</v>
      </c>
      <c r="T3399" s="2" t="s">
        <v>38331</v>
      </c>
      <c r="U3399" s="24">
        <f t="shared" si="1578"/>
        <v>372.70000000000005</v>
      </c>
      <c r="V3399" s="66">
        <f t="shared" si="1578"/>
        <v>390.20000000000005</v>
      </c>
      <c r="W3399" s="54">
        <f t="shared" si="1579"/>
        <v>2.5</v>
      </c>
      <c r="X3399" s="143">
        <f t="shared" si="1580"/>
        <v>372.70000000000005</v>
      </c>
      <c r="Y3399" s="143">
        <f t="shared" si="1581"/>
        <v>0.6</v>
      </c>
      <c r="AD3399">
        <v>152</v>
      </c>
      <c r="AE3399">
        <v>-1</v>
      </c>
      <c r="AF3399" s="10">
        <v>37.9</v>
      </c>
      <c r="AG3399" s="10">
        <v>58.12</v>
      </c>
      <c r="AH3399" s="10">
        <f t="shared" si="1582"/>
        <v>217940.09450451701</v>
      </c>
      <c r="AI3399" s="11">
        <f t="shared" si="1570"/>
        <v>0</v>
      </c>
      <c r="AJ3399">
        <f t="shared" si="1571"/>
        <v>0</v>
      </c>
      <c r="AK3399" t="e">
        <f t="shared" si="1583"/>
        <v>#DIV/0!</v>
      </c>
      <c r="AL3399">
        <f t="shared" si="1584"/>
        <v>4.220915776</v>
      </c>
      <c r="AM3399" s="5">
        <f t="shared" si="1585"/>
        <v>4.9800000000000004</v>
      </c>
      <c r="AN3399">
        <v>0</v>
      </c>
      <c r="AO3399" s="72">
        <f t="shared" si="1586"/>
        <v>2.2000000000000002</v>
      </c>
      <c r="AP3399" s="72">
        <f t="shared" si="1587"/>
        <v>1.4000000000000001</v>
      </c>
      <c r="AQ3399" s="72">
        <f t="shared" si="1588"/>
        <v>1.4000000000000001</v>
      </c>
      <c r="AR3399" s="71" t="e">
        <f t="shared" si="1589"/>
        <v>#DIV/0!</v>
      </c>
      <c r="BA3399">
        <f t="shared" si="1590"/>
        <v>100</v>
      </c>
      <c r="BB3399" s="91" t="e">
        <f t="shared" si="1591"/>
        <v>#DIV/0!</v>
      </c>
    </row>
    <row r="3400" spans="1:54">
      <c r="A3400" s="2" t="s">
        <v>3517</v>
      </c>
      <c r="B3400" s="7" t="s">
        <v>43343</v>
      </c>
      <c r="C3400" s="17">
        <f t="shared" si="1572"/>
        <v>16.8</v>
      </c>
      <c r="D3400" s="28">
        <f t="shared" si="1573"/>
        <v>57</v>
      </c>
      <c r="E3400" s="8">
        <f t="shared" si="1592"/>
        <v>10</v>
      </c>
      <c r="F3400" s="2" t="s">
        <v>8506</v>
      </c>
      <c r="G3400" s="54">
        <f t="shared" si="1593"/>
        <v>15.9</v>
      </c>
      <c r="H3400" s="20">
        <f t="shared" si="1594"/>
        <v>0.76603909999999997</v>
      </c>
      <c r="I3400" s="14" t="s">
        <v>18461</v>
      </c>
      <c r="J3400" s="14" t="s">
        <v>13493</v>
      </c>
      <c r="K3400" s="14" t="s">
        <v>23423</v>
      </c>
      <c r="L3400" s="14" t="s">
        <v>28380</v>
      </c>
      <c r="M3400" s="28">
        <f t="shared" si="1595"/>
        <v>12.2</v>
      </c>
      <c r="N3400" s="46">
        <f t="shared" si="1574"/>
        <v>5.2</v>
      </c>
      <c r="O3400" s="17">
        <f t="shared" si="1575"/>
        <v>1.6</v>
      </c>
      <c r="P3400" s="17">
        <f t="shared" si="1575"/>
        <v>4.6000000000000005</v>
      </c>
      <c r="Q3400" s="124">
        <f t="shared" si="1576"/>
        <v>0.60000000000000009</v>
      </c>
      <c r="R3400" s="26">
        <f t="shared" si="1577"/>
        <v>2.4000000000000004</v>
      </c>
      <c r="S3400" s="2" t="s">
        <v>33355</v>
      </c>
      <c r="T3400" s="2" t="s">
        <v>38332</v>
      </c>
      <c r="U3400" s="24">
        <f t="shared" si="1578"/>
        <v>329.70000000000005</v>
      </c>
      <c r="V3400" s="66">
        <f t="shared" si="1578"/>
        <v>333.6</v>
      </c>
      <c r="W3400" s="54">
        <f t="shared" si="1579"/>
        <v>1.59</v>
      </c>
      <c r="X3400" s="143">
        <f t="shared" si="1580"/>
        <v>329.70000000000005</v>
      </c>
      <c r="Y3400" s="143">
        <f t="shared" si="1581"/>
        <v>0.41800000000000004</v>
      </c>
      <c r="AD3400">
        <v>152</v>
      </c>
      <c r="AE3400">
        <v>-1</v>
      </c>
      <c r="AF3400" s="10">
        <v>37.9</v>
      </c>
      <c r="AG3400" s="10">
        <v>58.12</v>
      </c>
      <c r="AH3400" s="10">
        <f t="shared" si="1582"/>
        <v>315502.16339805233</v>
      </c>
      <c r="AI3400" s="11">
        <f t="shared" si="1570"/>
        <v>0</v>
      </c>
      <c r="AJ3400">
        <f t="shared" si="1571"/>
        <v>0</v>
      </c>
      <c r="AK3400" t="e">
        <f t="shared" si="1583"/>
        <v>#DIV/0!</v>
      </c>
      <c r="AL3400">
        <f t="shared" si="1584"/>
        <v>4.1326853376000017</v>
      </c>
      <c r="AM3400" s="5">
        <f t="shared" si="1585"/>
        <v>3.16</v>
      </c>
      <c r="AN3400">
        <v>0</v>
      </c>
      <c r="AO3400" s="72">
        <f t="shared" si="1586"/>
        <v>2.4000000000000004</v>
      </c>
      <c r="AP3400" s="72">
        <f t="shared" si="1587"/>
        <v>0.60000000000000009</v>
      </c>
      <c r="AQ3400" s="72">
        <f t="shared" si="1588"/>
        <v>0.60000000000000009</v>
      </c>
      <c r="AR3400" s="71" t="e">
        <f t="shared" si="1589"/>
        <v>#DIV/0!</v>
      </c>
      <c r="BA3400">
        <f t="shared" si="1590"/>
        <v>57</v>
      </c>
      <c r="BB3400" s="91" t="e">
        <f t="shared" si="1591"/>
        <v>#DIV/0!</v>
      </c>
    </row>
    <row r="3401" spans="1:54">
      <c r="A3401" s="2" t="s">
        <v>3518</v>
      </c>
      <c r="B3401" s="7" t="s">
        <v>43344</v>
      </c>
      <c r="C3401" s="17">
        <f t="shared" si="1572"/>
        <v>13.4</v>
      </c>
      <c r="D3401" s="28">
        <f t="shared" si="1573"/>
        <v>89</v>
      </c>
      <c r="E3401" s="8">
        <f t="shared" si="1592"/>
        <v>11</v>
      </c>
      <c r="F3401" s="2" t="s">
        <v>8507</v>
      </c>
      <c r="G3401" s="54">
        <f t="shared" si="1593"/>
        <v>12.4</v>
      </c>
      <c r="H3401" s="20">
        <f t="shared" si="1594"/>
        <v>0.62220180000000003</v>
      </c>
      <c r="I3401" s="14" t="s">
        <v>18462</v>
      </c>
      <c r="J3401" s="14" t="s">
        <v>13494</v>
      </c>
      <c r="K3401" s="14" t="s">
        <v>23424</v>
      </c>
      <c r="L3401" s="14" t="s">
        <v>28381</v>
      </c>
      <c r="M3401" s="28">
        <f t="shared" si="1595"/>
        <v>13.4</v>
      </c>
      <c r="N3401" s="46">
        <f t="shared" si="1574"/>
        <v>5.4</v>
      </c>
      <c r="O3401" s="17">
        <f t="shared" si="1575"/>
        <v>3</v>
      </c>
      <c r="P3401" s="17">
        <f t="shared" si="1575"/>
        <v>2.2000000000000002</v>
      </c>
      <c r="Q3401" s="124">
        <f t="shared" si="1576"/>
        <v>0.60000000000000009</v>
      </c>
      <c r="R3401" s="26">
        <f t="shared" si="1577"/>
        <v>1.8</v>
      </c>
      <c r="S3401" s="2" t="s">
        <v>33356</v>
      </c>
      <c r="T3401" s="2" t="s">
        <v>38333</v>
      </c>
      <c r="U3401" s="24">
        <f t="shared" si="1578"/>
        <v>362.1</v>
      </c>
      <c r="V3401" s="66">
        <f t="shared" si="1578"/>
        <v>364.3</v>
      </c>
      <c r="W3401" s="54">
        <f t="shared" si="1579"/>
        <v>1.24</v>
      </c>
      <c r="X3401" s="143">
        <f t="shared" si="1580"/>
        <v>362.1</v>
      </c>
      <c r="Y3401" s="143">
        <f t="shared" si="1581"/>
        <v>0.34799999999999998</v>
      </c>
      <c r="AD3401">
        <v>152</v>
      </c>
      <c r="AE3401">
        <v>-1</v>
      </c>
      <c r="AF3401" s="10">
        <v>37.9</v>
      </c>
      <c r="AG3401" s="10">
        <v>58.12</v>
      </c>
      <c r="AH3401" s="10">
        <f t="shared" si="1582"/>
        <v>269776.0845568428</v>
      </c>
      <c r="AI3401" s="11">
        <f t="shared" si="1570"/>
        <v>0</v>
      </c>
      <c r="AJ3401">
        <f t="shared" si="1571"/>
        <v>0</v>
      </c>
      <c r="AK3401" t="e">
        <f t="shared" si="1583"/>
        <v>#DIV/0!</v>
      </c>
      <c r="AL3401">
        <f t="shared" si="1584"/>
        <v>4.4882426160000009</v>
      </c>
      <c r="AM3401" s="5">
        <f t="shared" si="1585"/>
        <v>2.48</v>
      </c>
      <c r="AN3401">
        <v>0</v>
      </c>
      <c r="AO3401" s="72">
        <f t="shared" si="1586"/>
        <v>1.8</v>
      </c>
      <c r="AP3401" s="72">
        <f t="shared" si="1587"/>
        <v>0.60000000000000009</v>
      </c>
      <c r="AQ3401" s="72">
        <f t="shared" si="1588"/>
        <v>0.8</v>
      </c>
      <c r="AR3401" s="71" t="e">
        <f t="shared" si="1589"/>
        <v>#DIV/0!</v>
      </c>
      <c r="BA3401">
        <f t="shared" si="1590"/>
        <v>89</v>
      </c>
      <c r="BB3401" s="91" t="e">
        <f t="shared" si="1591"/>
        <v>#DIV/0!</v>
      </c>
    </row>
    <row r="3402" spans="1:54">
      <c r="A3402" s="2" t="s">
        <v>3519</v>
      </c>
      <c r="B3402" s="7" t="s">
        <v>43345</v>
      </c>
      <c r="C3402" s="17">
        <f t="shared" si="1572"/>
        <v>27.5</v>
      </c>
      <c r="D3402" s="28">
        <f t="shared" si="1573"/>
        <v>156</v>
      </c>
      <c r="E3402" s="8">
        <f t="shared" si="1592"/>
        <v>5</v>
      </c>
      <c r="F3402" s="2" t="s">
        <v>8508</v>
      </c>
      <c r="G3402" s="54">
        <f t="shared" si="1593"/>
        <v>26.5</v>
      </c>
      <c r="H3402" s="20">
        <f t="shared" si="1594"/>
        <v>0.46878379999999997</v>
      </c>
      <c r="I3402" s="14" t="s">
        <v>18463</v>
      </c>
      <c r="J3402" s="14" t="s">
        <v>13495</v>
      </c>
      <c r="K3402" s="14" t="s">
        <v>23425</v>
      </c>
      <c r="L3402" s="14" t="s">
        <v>28382</v>
      </c>
      <c r="M3402" s="28">
        <f t="shared" si="1595"/>
        <v>13.9</v>
      </c>
      <c r="N3402" s="46">
        <f t="shared" si="1574"/>
        <v>5.6</v>
      </c>
      <c r="O3402" s="17">
        <f t="shared" si="1575"/>
        <v>0.60000000000000009</v>
      </c>
      <c r="P3402" s="17">
        <f t="shared" si="1575"/>
        <v>1.2000000000000002</v>
      </c>
      <c r="Q3402" s="124">
        <f t="shared" si="1576"/>
        <v>0.4</v>
      </c>
      <c r="R3402" s="26">
        <f t="shared" si="1577"/>
        <v>0.8</v>
      </c>
      <c r="S3402" s="2" t="s">
        <v>33357</v>
      </c>
      <c r="T3402" s="2" t="s">
        <v>38334</v>
      </c>
      <c r="U3402" s="24">
        <f t="shared" si="1578"/>
        <v>429.40000000000003</v>
      </c>
      <c r="V3402" s="66">
        <f t="shared" si="1578"/>
        <v>298.8</v>
      </c>
      <c r="W3402" s="54">
        <f t="shared" si="1579"/>
        <v>2.65</v>
      </c>
      <c r="X3402" s="143">
        <f t="shared" si="1580"/>
        <v>429.40000000000003</v>
      </c>
      <c r="Y3402" s="143">
        <f t="shared" si="1581"/>
        <v>0.63</v>
      </c>
      <c r="AD3402">
        <v>152</v>
      </c>
      <c r="AE3402">
        <v>-1</v>
      </c>
      <c r="AF3402" s="10">
        <v>37.9</v>
      </c>
      <c r="AG3402" s="10">
        <v>58.12</v>
      </c>
      <c r="AH3402" s="10">
        <f t="shared" si="1582"/>
        <v>356958.11512757151</v>
      </c>
      <c r="AI3402" s="11">
        <f t="shared" si="1570"/>
        <v>0</v>
      </c>
      <c r="AJ3402">
        <f t="shared" si="1571"/>
        <v>0</v>
      </c>
      <c r="AK3402" t="e">
        <f t="shared" si="1583"/>
        <v>#DIV/0!</v>
      </c>
      <c r="AL3402">
        <f t="shared" si="1584"/>
        <v>0.30598053120000013</v>
      </c>
      <c r="AM3402" s="5">
        <f t="shared" si="1585"/>
        <v>5.3</v>
      </c>
      <c r="AN3402">
        <v>0</v>
      </c>
      <c r="AO3402" s="72">
        <f t="shared" si="1586"/>
        <v>0.8</v>
      </c>
      <c r="AP3402" s="72">
        <f t="shared" si="1587"/>
        <v>0.4</v>
      </c>
      <c r="AQ3402" s="72">
        <f t="shared" si="1588"/>
        <v>0.60000000000000009</v>
      </c>
      <c r="AR3402" s="71" t="e">
        <f t="shared" si="1589"/>
        <v>#DIV/0!</v>
      </c>
      <c r="BA3402">
        <f t="shared" si="1590"/>
        <v>156</v>
      </c>
      <c r="BB3402" s="91" t="e">
        <f t="shared" si="1591"/>
        <v>#DIV/0!</v>
      </c>
    </row>
    <row r="3403" spans="1:54">
      <c r="A3403" s="2" t="s">
        <v>3520</v>
      </c>
      <c r="B3403" s="7" t="s">
        <v>43346</v>
      </c>
      <c r="C3403" s="17">
        <f t="shared" si="1572"/>
        <v>37.6</v>
      </c>
      <c r="D3403" s="28">
        <f t="shared" si="1573"/>
        <v>136</v>
      </c>
      <c r="E3403" s="8">
        <f t="shared" si="1592"/>
        <v>6</v>
      </c>
      <c r="F3403" s="2" t="s">
        <v>8509</v>
      </c>
      <c r="G3403" s="54">
        <f t="shared" si="1593"/>
        <v>36.6</v>
      </c>
      <c r="H3403" s="20">
        <f t="shared" si="1594"/>
        <v>0.75599969999999994</v>
      </c>
      <c r="I3403" s="14" t="s">
        <v>18464</v>
      </c>
      <c r="J3403" s="14" t="s">
        <v>13496</v>
      </c>
      <c r="K3403" s="14" t="s">
        <v>23426</v>
      </c>
      <c r="L3403" s="14" t="s">
        <v>28383</v>
      </c>
      <c r="M3403" s="28">
        <f t="shared" si="1595"/>
        <v>11.5</v>
      </c>
      <c r="N3403" s="46">
        <f t="shared" si="1574"/>
        <v>5.8</v>
      </c>
      <c r="O3403" s="17">
        <f t="shared" si="1575"/>
        <v>1</v>
      </c>
      <c r="P3403" s="17">
        <f t="shared" si="1575"/>
        <v>6</v>
      </c>
      <c r="Q3403" s="124">
        <f t="shared" si="1576"/>
        <v>0.4</v>
      </c>
      <c r="R3403" s="26">
        <f t="shared" si="1577"/>
        <v>1.4000000000000001</v>
      </c>
      <c r="S3403" s="2" t="s">
        <v>33358</v>
      </c>
      <c r="T3403" s="2" t="s">
        <v>38335</v>
      </c>
      <c r="U3403" s="24">
        <f t="shared" si="1578"/>
        <v>409.1</v>
      </c>
      <c r="V3403" s="66">
        <f t="shared" si="1578"/>
        <v>423.40000000000003</v>
      </c>
      <c r="W3403" s="54">
        <f t="shared" si="1579"/>
        <v>3.6599999999999997</v>
      </c>
      <c r="X3403" s="143">
        <f t="shared" si="1580"/>
        <v>409.1</v>
      </c>
      <c r="Y3403" s="143">
        <f t="shared" si="1581"/>
        <v>0.83199999999999996</v>
      </c>
      <c r="AD3403">
        <v>152</v>
      </c>
      <c r="AE3403">
        <v>-1</v>
      </c>
      <c r="AF3403" s="10">
        <v>37.9</v>
      </c>
      <c r="AG3403" s="10">
        <v>58.12</v>
      </c>
      <c r="AH3403" s="10">
        <f t="shared" si="1582"/>
        <v>68171.705208607062</v>
      </c>
      <c r="AI3403" s="11">
        <f t="shared" si="1570"/>
        <v>0</v>
      </c>
      <c r="AJ3403">
        <f t="shared" si="1571"/>
        <v>0</v>
      </c>
      <c r="AK3403" t="e">
        <f t="shared" si="1583"/>
        <v>#DIV/0!</v>
      </c>
      <c r="AL3403">
        <f t="shared" si="1584"/>
        <v>2.0496025200000005</v>
      </c>
      <c r="AM3403" s="5">
        <f t="shared" si="1585"/>
        <v>7.32</v>
      </c>
      <c r="AN3403">
        <v>0</v>
      </c>
      <c r="AO3403" s="72">
        <f t="shared" si="1586"/>
        <v>1.4000000000000001</v>
      </c>
      <c r="AP3403" s="72">
        <f t="shared" si="1587"/>
        <v>0.4</v>
      </c>
      <c r="AQ3403" s="72">
        <f t="shared" si="1588"/>
        <v>0.4</v>
      </c>
      <c r="AR3403" s="71" t="e">
        <f t="shared" si="1589"/>
        <v>#DIV/0!</v>
      </c>
      <c r="BA3403">
        <f t="shared" si="1590"/>
        <v>136</v>
      </c>
      <c r="BB3403" s="91" t="e">
        <f t="shared" si="1591"/>
        <v>#DIV/0!</v>
      </c>
    </row>
    <row r="3404" spans="1:54">
      <c r="A3404" s="2" t="s">
        <v>3521</v>
      </c>
      <c r="B3404" s="7" t="s">
        <v>43347</v>
      </c>
      <c r="C3404" s="17">
        <f t="shared" si="1572"/>
        <v>32</v>
      </c>
      <c r="D3404" s="28">
        <f t="shared" si="1573"/>
        <v>274</v>
      </c>
      <c r="E3404" s="8">
        <f t="shared" si="1592"/>
        <v>4</v>
      </c>
      <c r="F3404" s="2" t="s">
        <v>8510</v>
      </c>
      <c r="G3404" s="54">
        <f t="shared" si="1593"/>
        <v>31</v>
      </c>
      <c r="H3404" s="20">
        <f t="shared" si="1594"/>
        <v>0.80876140000000007</v>
      </c>
      <c r="I3404" s="14" t="s">
        <v>18465</v>
      </c>
      <c r="J3404" s="14" t="s">
        <v>39</v>
      </c>
      <c r="K3404" s="14" t="s">
        <v>23427</v>
      </c>
      <c r="L3404" s="14" t="s">
        <v>28384</v>
      </c>
      <c r="M3404" s="28">
        <f t="shared" si="1595"/>
        <v>13.3</v>
      </c>
      <c r="N3404" s="46">
        <f t="shared" si="1574"/>
        <v>6.6</v>
      </c>
      <c r="O3404" s="17">
        <f t="shared" si="1575"/>
        <v>0.4</v>
      </c>
      <c r="P3404" s="17">
        <f t="shared" si="1575"/>
        <v>2.4000000000000004</v>
      </c>
      <c r="Q3404" s="124">
        <f t="shared" si="1576"/>
        <v>0.4</v>
      </c>
      <c r="R3404" s="26">
        <f t="shared" si="1577"/>
        <v>2.2000000000000002</v>
      </c>
      <c r="S3404" s="2" t="s">
        <v>33359</v>
      </c>
      <c r="T3404" s="2" t="s">
        <v>38336</v>
      </c>
      <c r="U3404" s="24">
        <f t="shared" si="1578"/>
        <v>546.80000000000007</v>
      </c>
      <c r="V3404" s="66">
        <f t="shared" si="1578"/>
        <v>304.70000000000005</v>
      </c>
      <c r="W3404" s="54">
        <f t="shared" si="1579"/>
        <v>3.0999999999999996</v>
      </c>
      <c r="X3404" s="143">
        <f t="shared" si="1580"/>
        <v>546.80000000000007</v>
      </c>
      <c r="Y3404" s="143">
        <f t="shared" si="1581"/>
        <v>0.71999999999999986</v>
      </c>
      <c r="AD3404">
        <v>152</v>
      </c>
      <c r="AE3404">
        <v>-1</v>
      </c>
      <c r="AF3404" s="10">
        <v>37.9</v>
      </c>
      <c r="AG3404" s="10">
        <v>58.12</v>
      </c>
      <c r="AH3404" s="10">
        <f t="shared" si="1582"/>
        <v>350379.26561188675</v>
      </c>
      <c r="AI3404" s="11">
        <f t="shared" si="1570"/>
        <v>0</v>
      </c>
      <c r="AJ3404">
        <f t="shared" si="1571"/>
        <v>0</v>
      </c>
      <c r="AK3404" t="e">
        <f t="shared" si="1583"/>
        <v>#DIV/0!</v>
      </c>
      <c r="AL3404">
        <f t="shared" si="1584"/>
        <v>0.4038959231999999</v>
      </c>
      <c r="AM3404" s="5">
        <f t="shared" si="1585"/>
        <v>6.2</v>
      </c>
      <c r="AN3404">
        <v>0</v>
      </c>
      <c r="AO3404" s="72">
        <f t="shared" si="1586"/>
        <v>2.2000000000000002</v>
      </c>
      <c r="AP3404" s="72">
        <f t="shared" si="1587"/>
        <v>0.4</v>
      </c>
      <c r="AQ3404" s="72">
        <f t="shared" si="1588"/>
        <v>0.60000000000000009</v>
      </c>
      <c r="AR3404" s="71" t="e">
        <f t="shared" si="1589"/>
        <v>#DIV/0!</v>
      </c>
      <c r="BA3404">
        <f t="shared" si="1590"/>
        <v>274</v>
      </c>
      <c r="BB3404" s="91" t="e">
        <f t="shared" si="1591"/>
        <v>#DIV/0!</v>
      </c>
    </row>
    <row r="3405" spans="1:54">
      <c r="A3405" s="2" t="s">
        <v>3522</v>
      </c>
      <c r="B3405" s="7" t="s">
        <v>43348</v>
      </c>
      <c r="C3405" s="17">
        <f t="shared" si="1572"/>
        <v>34.9</v>
      </c>
      <c r="D3405" s="28">
        <f t="shared" si="1573"/>
        <v>164</v>
      </c>
      <c r="E3405" s="8">
        <f t="shared" si="1592"/>
        <v>9</v>
      </c>
      <c r="F3405" s="2" t="s">
        <v>8511</v>
      </c>
      <c r="G3405" s="54">
        <f t="shared" si="1593"/>
        <v>34</v>
      </c>
      <c r="H3405" s="20">
        <f t="shared" si="1594"/>
        <v>0.32126100000000002</v>
      </c>
      <c r="I3405" s="14" t="s">
        <v>18466</v>
      </c>
      <c r="J3405" s="14" t="s">
        <v>13497</v>
      </c>
      <c r="K3405" s="14" t="s">
        <v>23428</v>
      </c>
      <c r="L3405" s="14" t="s">
        <v>28385</v>
      </c>
      <c r="M3405" s="28">
        <f t="shared" si="1595"/>
        <v>12.8</v>
      </c>
      <c r="N3405" s="46">
        <f t="shared" si="1574"/>
        <v>6.2</v>
      </c>
      <c r="O3405" s="17">
        <f t="shared" si="1575"/>
        <v>1.4000000000000001</v>
      </c>
      <c r="P3405" s="17">
        <f t="shared" si="1575"/>
        <v>3.4000000000000004</v>
      </c>
      <c r="Q3405" s="124">
        <f t="shared" si="1576"/>
        <v>0.60000000000000009</v>
      </c>
      <c r="R3405" s="26">
        <f t="shared" si="1577"/>
        <v>0.8</v>
      </c>
      <c r="S3405" s="2" t="s">
        <v>33360</v>
      </c>
      <c r="T3405" s="2" t="s">
        <v>38337</v>
      </c>
      <c r="U3405" s="24">
        <f t="shared" si="1578"/>
        <v>437.5</v>
      </c>
      <c r="V3405" s="66">
        <f t="shared" si="1578"/>
        <v>312.5</v>
      </c>
      <c r="W3405" s="54">
        <f t="shared" si="1579"/>
        <v>3.4</v>
      </c>
      <c r="X3405" s="143">
        <f t="shared" si="1580"/>
        <v>437.5</v>
      </c>
      <c r="Y3405" s="143">
        <f t="shared" si="1581"/>
        <v>0.77999999999999992</v>
      </c>
      <c r="AD3405">
        <v>152</v>
      </c>
      <c r="AE3405">
        <v>-1</v>
      </c>
      <c r="AF3405" s="10">
        <v>37.9</v>
      </c>
      <c r="AG3405" s="10">
        <v>58.12</v>
      </c>
      <c r="AH3405" s="10">
        <f t="shared" si="1582"/>
        <v>341583.60699488578</v>
      </c>
      <c r="AI3405" s="11">
        <f t="shared" si="1570"/>
        <v>0</v>
      </c>
      <c r="AJ3405">
        <f t="shared" si="1571"/>
        <v>0</v>
      </c>
      <c r="AK3405" t="e">
        <f t="shared" si="1583"/>
        <v>#DIV/0!</v>
      </c>
      <c r="AL3405">
        <f t="shared" si="1584"/>
        <v>2.5846381120000004</v>
      </c>
      <c r="AM3405" s="5">
        <f t="shared" si="1585"/>
        <v>6.7799999999999994</v>
      </c>
      <c r="AN3405">
        <v>0</v>
      </c>
      <c r="AO3405" s="72">
        <f t="shared" si="1586"/>
        <v>0.8</v>
      </c>
      <c r="AP3405" s="72">
        <f t="shared" si="1587"/>
        <v>0.60000000000000009</v>
      </c>
      <c r="AQ3405" s="72">
        <f t="shared" si="1588"/>
        <v>0.60000000000000009</v>
      </c>
      <c r="AR3405" s="71" t="e">
        <f t="shared" si="1589"/>
        <v>#DIV/0!</v>
      </c>
      <c r="BA3405">
        <f t="shared" si="1590"/>
        <v>164</v>
      </c>
      <c r="BB3405" s="91" t="e">
        <f t="shared" si="1591"/>
        <v>#DIV/0!</v>
      </c>
    </row>
    <row r="3406" spans="1:54">
      <c r="A3406" s="2" t="s">
        <v>3523</v>
      </c>
      <c r="B3406" s="7" t="s">
        <v>43349</v>
      </c>
      <c r="C3406" s="17">
        <f t="shared" si="1572"/>
        <v>11.4</v>
      </c>
      <c r="D3406" s="28">
        <f t="shared" si="1573"/>
        <v>297</v>
      </c>
      <c r="E3406" s="8">
        <f t="shared" si="1592"/>
        <v>7</v>
      </c>
      <c r="F3406" s="2" t="s">
        <v>8512</v>
      </c>
      <c r="G3406" s="54">
        <f t="shared" si="1593"/>
        <v>10.5</v>
      </c>
      <c r="H3406" s="20">
        <f t="shared" si="1594"/>
        <v>0.55257520000000004</v>
      </c>
      <c r="I3406" s="14" t="s">
        <v>18467</v>
      </c>
      <c r="J3406" s="14" t="s">
        <v>13498</v>
      </c>
      <c r="K3406" s="14" t="s">
        <v>23429</v>
      </c>
      <c r="L3406" s="14" t="s">
        <v>28386</v>
      </c>
      <c r="M3406" s="28">
        <f t="shared" si="1595"/>
        <v>12.3</v>
      </c>
      <c r="N3406" s="46">
        <f t="shared" si="1574"/>
        <v>6.6</v>
      </c>
      <c r="O3406" s="17">
        <f t="shared" si="1575"/>
        <v>2.2000000000000002</v>
      </c>
      <c r="P3406" s="17">
        <f t="shared" si="1575"/>
        <v>4.4000000000000004</v>
      </c>
      <c r="Q3406" s="124">
        <f t="shared" si="1576"/>
        <v>0.2</v>
      </c>
      <c r="R3406" s="26">
        <f t="shared" si="1577"/>
        <v>0.60000000000000009</v>
      </c>
      <c r="S3406" s="2" t="s">
        <v>33361</v>
      </c>
      <c r="T3406" s="2" t="s">
        <v>38338</v>
      </c>
      <c r="U3406" s="24">
        <f t="shared" si="1578"/>
        <v>570</v>
      </c>
      <c r="V3406" s="66">
        <f t="shared" si="1578"/>
        <v>307.90000000000003</v>
      </c>
      <c r="W3406" s="54">
        <f t="shared" si="1579"/>
        <v>1.05</v>
      </c>
      <c r="X3406" s="143">
        <f t="shared" si="1580"/>
        <v>570</v>
      </c>
      <c r="Y3406" s="143">
        <f t="shared" si="1581"/>
        <v>0.31000000000000005</v>
      </c>
      <c r="AD3406">
        <v>152</v>
      </c>
      <c r="AE3406">
        <v>-1</v>
      </c>
      <c r="AF3406" s="10">
        <v>37.9</v>
      </c>
      <c r="AG3406" s="10">
        <v>58.12</v>
      </c>
      <c r="AH3406" s="10">
        <f t="shared" si="1582"/>
        <v>346812.34420760744</v>
      </c>
      <c r="AI3406" s="11">
        <f t="shared" si="1570"/>
        <v>0</v>
      </c>
      <c r="AJ3406">
        <f t="shared" si="1571"/>
        <v>0</v>
      </c>
      <c r="AK3406" t="e">
        <f t="shared" si="1583"/>
        <v>#DIV/0!</v>
      </c>
      <c r="AL3406">
        <f t="shared" si="1584"/>
        <v>2.5986432384000002</v>
      </c>
      <c r="AM3406" s="5">
        <f t="shared" si="1585"/>
        <v>2.08</v>
      </c>
      <c r="AN3406">
        <v>0</v>
      </c>
      <c r="AO3406" s="72">
        <f t="shared" si="1586"/>
        <v>0.60000000000000009</v>
      </c>
      <c r="AP3406" s="72">
        <f t="shared" si="1587"/>
        <v>0.2</v>
      </c>
      <c r="AQ3406" s="72">
        <f t="shared" si="1588"/>
        <v>0.4</v>
      </c>
      <c r="AR3406" s="71" t="e">
        <f t="shared" si="1589"/>
        <v>#DIV/0!</v>
      </c>
      <c r="BA3406">
        <f t="shared" si="1590"/>
        <v>297</v>
      </c>
      <c r="BB3406" s="91" t="e">
        <f t="shared" si="1591"/>
        <v>#DIV/0!</v>
      </c>
    </row>
    <row r="3407" spans="1:54">
      <c r="A3407" s="2" t="s">
        <v>3524</v>
      </c>
      <c r="B3407" s="7" t="s">
        <v>43350</v>
      </c>
      <c r="C3407" s="17">
        <f t="shared" si="1572"/>
        <v>31</v>
      </c>
      <c r="D3407" s="28">
        <f t="shared" si="1573"/>
        <v>44</v>
      </c>
      <c r="E3407" s="8">
        <f t="shared" si="1592"/>
        <v>9</v>
      </c>
      <c r="F3407" s="2" t="s">
        <v>8513</v>
      </c>
      <c r="G3407" s="54">
        <f t="shared" si="1593"/>
        <v>30.1</v>
      </c>
      <c r="H3407" s="20">
        <f t="shared" si="1594"/>
        <v>0.40295879999999995</v>
      </c>
      <c r="I3407" s="14" t="s">
        <v>18468</v>
      </c>
      <c r="J3407" s="14" t="s">
        <v>13499</v>
      </c>
      <c r="K3407" s="14" t="s">
        <v>23430</v>
      </c>
      <c r="L3407" s="14" t="s">
        <v>28387</v>
      </c>
      <c r="M3407" s="28">
        <f t="shared" si="1595"/>
        <v>12.8</v>
      </c>
      <c r="N3407" s="46">
        <f t="shared" si="1574"/>
        <v>5.8</v>
      </c>
      <c r="O3407" s="17">
        <f t="shared" si="1575"/>
        <v>2</v>
      </c>
      <c r="P3407" s="17">
        <f t="shared" si="1575"/>
        <v>3.4000000000000004</v>
      </c>
      <c r="Q3407" s="124">
        <f t="shared" si="1576"/>
        <v>0.4</v>
      </c>
      <c r="R3407" s="26">
        <f t="shared" si="1577"/>
        <v>0.8</v>
      </c>
      <c r="S3407" s="2" t="s">
        <v>33362</v>
      </c>
      <c r="T3407" s="2" t="s">
        <v>38339</v>
      </c>
      <c r="U3407" s="24">
        <f t="shared" si="1578"/>
        <v>317.5</v>
      </c>
      <c r="V3407" s="66">
        <f t="shared" si="1578"/>
        <v>334.6</v>
      </c>
      <c r="W3407" s="54">
        <f t="shared" si="1579"/>
        <v>3.01</v>
      </c>
      <c r="X3407" s="143">
        <f t="shared" si="1580"/>
        <v>317.5</v>
      </c>
      <c r="Y3407" s="143">
        <f t="shared" si="1581"/>
        <v>0.70199999999999996</v>
      </c>
      <c r="AD3407">
        <v>152</v>
      </c>
      <c r="AE3407">
        <v>-1</v>
      </c>
      <c r="AF3407" s="10">
        <v>37.9</v>
      </c>
      <c r="AG3407" s="10">
        <v>58.12</v>
      </c>
      <c r="AH3407" s="10">
        <f t="shared" si="1582"/>
        <v>314087.04238138674</v>
      </c>
      <c r="AI3407" s="11">
        <f t="shared" si="1570"/>
        <v>0</v>
      </c>
      <c r="AJ3407">
        <f t="shared" si="1571"/>
        <v>0</v>
      </c>
      <c r="AK3407" t="e">
        <f t="shared" si="1583"/>
        <v>#DIV/0!</v>
      </c>
      <c r="AL3407">
        <f t="shared" si="1584"/>
        <v>3.2479041280000005</v>
      </c>
      <c r="AM3407" s="5">
        <f t="shared" si="1585"/>
        <v>6</v>
      </c>
      <c r="AN3407">
        <v>0</v>
      </c>
      <c r="AO3407" s="72">
        <f t="shared" si="1586"/>
        <v>0.8</v>
      </c>
      <c r="AP3407" s="72">
        <f t="shared" si="1587"/>
        <v>0.4</v>
      </c>
      <c r="AQ3407" s="72">
        <f t="shared" si="1588"/>
        <v>0.60000000000000009</v>
      </c>
      <c r="AR3407" s="71" t="e">
        <f t="shared" si="1589"/>
        <v>#DIV/0!</v>
      </c>
      <c r="BA3407">
        <f t="shared" si="1590"/>
        <v>44</v>
      </c>
      <c r="BB3407" s="91" t="e">
        <f t="shared" si="1591"/>
        <v>#DIV/0!</v>
      </c>
    </row>
    <row r="3408" spans="1:54">
      <c r="A3408" s="2" t="s">
        <v>3525</v>
      </c>
      <c r="B3408" s="7" t="s">
        <v>43351</v>
      </c>
      <c r="C3408" s="17">
        <f t="shared" si="1572"/>
        <v>14.3</v>
      </c>
      <c r="D3408" s="28">
        <f t="shared" si="1573"/>
        <v>239</v>
      </c>
      <c r="E3408" s="8">
        <f t="shared" si="1592"/>
        <v>7</v>
      </c>
      <c r="F3408" s="2" t="s">
        <v>8514</v>
      </c>
      <c r="G3408" s="54">
        <f t="shared" si="1593"/>
        <v>13.299999999999999</v>
      </c>
      <c r="H3408" s="20">
        <f t="shared" si="1594"/>
        <v>0.35487189999999996</v>
      </c>
      <c r="I3408" s="14" t="s">
        <v>18469</v>
      </c>
      <c r="J3408" s="14" t="s">
        <v>13500</v>
      </c>
      <c r="K3408" s="14" t="s">
        <v>23431</v>
      </c>
      <c r="L3408" s="14" t="s">
        <v>28388</v>
      </c>
      <c r="M3408" s="28">
        <f t="shared" si="1595"/>
        <v>11.7</v>
      </c>
      <c r="N3408" s="46">
        <f t="shared" si="1574"/>
        <v>6.2</v>
      </c>
      <c r="O3408" s="17">
        <f t="shared" si="1575"/>
        <v>0.8</v>
      </c>
      <c r="P3408" s="17">
        <f t="shared" si="1575"/>
        <v>5.6000000000000005</v>
      </c>
      <c r="Q3408" s="124">
        <f t="shared" si="1576"/>
        <v>0.60000000000000009</v>
      </c>
      <c r="R3408" s="26">
        <f t="shared" si="1577"/>
        <v>0.8</v>
      </c>
      <c r="S3408" s="2" t="s">
        <v>33363</v>
      </c>
      <c r="T3408" s="2" t="s">
        <v>38340</v>
      </c>
      <c r="U3408" s="24">
        <f t="shared" si="1578"/>
        <v>511.6</v>
      </c>
      <c r="V3408" s="66">
        <f t="shared" si="1578"/>
        <v>305.5</v>
      </c>
      <c r="W3408" s="54">
        <f t="shared" si="1579"/>
        <v>1.33</v>
      </c>
      <c r="X3408" s="143">
        <f t="shared" si="1580"/>
        <v>511.6</v>
      </c>
      <c r="Y3408" s="143">
        <f t="shared" si="1581"/>
        <v>0.36599999999999999</v>
      </c>
      <c r="AD3408">
        <v>152</v>
      </c>
      <c r="AE3408">
        <v>-1</v>
      </c>
      <c r="AF3408" s="10">
        <v>37.9</v>
      </c>
      <c r="AG3408" s="10">
        <v>58.12</v>
      </c>
      <c r="AH3408" s="10">
        <f t="shared" si="1582"/>
        <v>349519.33753295231</v>
      </c>
      <c r="AI3408" s="11">
        <f t="shared" si="1570"/>
        <v>0</v>
      </c>
      <c r="AJ3408">
        <f t="shared" si="1571"/>
        <v>0</v>
      </c>
      <c r="AK3408" t="e">
        <f t="shared" si="1583"/>
        <v>#DIV/0!</v>
      </c>
      <c r="AL3408">
        <f t="shared" si="1584"/>
        <v>2.3121391104000004</v>
      </c>
      <c r="AM3408" s="5">
        <f t="shared" si="1585"/>
        <v>2.66</v>
      </c>
      <c r="AN3408">
        <v>0</v>
      </c>
      <c r="AO3408" s="72">
        <f t="shared" si="1586"/>
        <v>0.8</v>
      </c>
      <c r="AP3408" s="72">
        <f t="shared" si="1587"/>
        <v>0.60000000000000009</v>
      </c>
      <c r="AQ3408" s="72">
        <f t="shared" si="1588"/>
        <v>0.60000000000000009</v>
      </c>
      <c r="AR3408" s="71" t="e">
        <f t="shared" si="1589"/>
        <v>#DIV/0!</v>
      </c>
      <c r="BA3408">
        <f t="shared" si="1590"/>
        <v>239</v>
      </c>
      <c r="BB3408" s="91" t="e">
        <f t="shared" si="1591"/>
        <v>#DIV/0!</v>
      </c>
    </row>
    <row r="3409" spans="1:54">
      <c r="A3409" s="2" t="s">
        <v>3526</v>
      </c>
      <c r="B3409" s="7" t="s">
        <v>43352</v>
      </c>
      <c r="C3409" s="17">
        <f t="shared" si="1572"/>
        <v>11.700000000000001</v>
      </c>
      <c r="D3409" s="28">
        <f t="shared" si="1573"/>
        <v>44</v>
      </c>
      <c r="E3409" s="8">
        <f t="shared" si="1592"/>
        <v>11</v>
      </c>
      <c r="F3409" s="2" t="s">
        <v>8515</v>
      </c>
      <c r="G3409" s="54">
        <f t="shared" si="1593"/>
        <v>10.799999999999999</v>
      </c>
      <c r="H3409" s="20">
        <f t="shared" si="1594"/>
        <v>0.4383244</v>
      </c>
      <c r="I3409" s="14" t="s">
        <v>18470</v>
      </c>
      <c r="J3409" s="14" t="s">
        <v>13501</v>
      </c>
      <c r="K3409" s="14" t="s">
        <v>23432</v>
      </c>
      <c r="L3409" s="14" t="s">
        <v>28389</v>
      </c>
      <c r="M3409" s="28">
        <f t="shared" si="1595"/>
        <v>14.1</v>
      </c>
      <c r="N3409" s="46">
        <f t="shared" si="1574"/>
        <v>6</v>
      </c>
      <c r="O3409" s="17">
        <f t="shared" si="1575"/>
        <v>2</v>
      </c>
      <c r="P3409" s="17">
        <f t="shared" si="1575"/>
        <v>0.8</v>
      </c>
      <c r="Q3409" s="124">
        <f t="shared" si="1576"/>
        <v>1.4000000000000001</v>
      </c>
      <c r="R3409" s="26">
        <f t="shared" si="1577"/>
        <v>2.6</v>
      </c>
      <c r="S3409" s="2" t="s">
        <v>33364</v>
      </c>
      <c r="T3409" s="2" t="s">
        <v>38341</v>
      </c>
      <c r="U3409" s="24">
        <f t="shared" si="1578"/>
        <v>317.5</v>
      </c>
      <c r="V3409" s="66">
        <f t="shared" si="1578"/>
        <v>350</v>
      </c>
      <c r="W3409" s="54">
        <f t="shared" si="1579"/>
        <v>1.08</v>
      </c>
      <c r="X3409" s="143">
        <f t="shared" si="1580"/>
        <v>317.5</v>
      </c>
      <c r="Y3409" s="143">
        <f t="shared" si="1581"/>
        <v>0.31600000000000006</v>
      </c>
      <c r="AD3409">
        <v>152</v>
      </c>
      <c r="AE3409">
        <v>-1</v>
      </c>
      <c r="AF3409" s="10">
        <v>37.9</v>
      </c>
      <c r="AG3409" s="10">
        <v>58.12</v>
      </c>
      <c r="AH3409" s="10">
        <f t="shared" si="1582"/>
        <v>292503.6517682657</v>
      </c>
      <c r="AI3409" s="11">
        <f t="shared" si="1570"/>
        <v>0</v>
      </c>
      <c r="AJ3409">
        <f t="shared" si="1571"/>
        <v>0</v>
      </c>
      <c r="AK3409" t="e">
        <f t="shared" si="1583"/>
        <v>#DIV/0!</v>
      </c>
      <c r="AL3409">
        <f t="shared" si="1584"/>
        <v>2.3365704960000002</v>
      </c>
      <c r="AM3409" s="5">
        <f t="shared" si="1585"/>
        <v>2.14</v>
      </c>
      <c r="AN3409">
        <v>0</v>
      </c>
      <c r="AO3409" s="72">
        <f t="shared" si="1586"/>
        <v>2.6</v>
      </c>
      <c r="AP3409" s="72">
        <f t="shared" si="1587"/>
        <v>1.4000000000000001</v>
      </c>
      <c r="AQ3409" s="72">
        <f t="shared" si="1588"/>
        <v>1.6</v>
      </c>
      <c r="AR3409" s="71" t="e">
        <f t="shared" si="1589"/>
        <v>#DIV/0!</v>
      </c>
      <c r="BA3409">
        <f t="shared" si="1590"/>
        <v>44</v>
      </c>
      <c r="BB3409" s="91" t="e">
        <f t="shared" si="1591"/>
        <v>#DIV/0!</v>
      </c>
    </row>
    <row r="3410" spans="1:54">
      <c r="A3410" s="2" t="s">
        <v>3527</v>
      </c>
      <c r="B3410" s="7" t="s">
        <v>43353</v>
      </c>
      <c r="C3410" s="17">
        <f t="shared" si="1572"/>
        <v>28.3</v>
      </c>
      <c r="D3410" s="28">
        <f t="shared" si="1573"/>
        <v>285</v>
      </c>
      <c r="E3410" s="8">
        <f t="shared" si="1592"/>
        <v>7</v>
      </c>
      <c r="F3410" s="2" t="s">
        <v>8516</v>
      </c>
      <c r="G3410" s="54">
        <f t="shared" si="1593"/>
        <v>27.3</v>
      </c>
      <c r="H3410" s="20">
        <f t="shared" si="1594"/>
        <v>0.57866210000000007</v>
      </c>
      <c r="I3410" s="14" t="s">
        <v>18471</v>
      </c>
      <c r="J3410" s="14" t="s">
        <v>13502</v>
      </c>
      <c r="K3410" s="14" t="s">
        <v>23433</v>
      </c>
      <c r="L3410" s="14" t="s">
        <v>28390</v>
      </c>
      <c r="M3410" s="28">
        <f t="shared" si="1595"/>
        <v>10.7</v>
      </c>
      <c r="N3410" s="46">
        <f t="shared" si="1574"/>
        <v>5.8</v>
      </c>
      <c r="O3410" s="17">
        <f t="shared" si="1575"/>
        <v>0.60000000000000009</v>
      </c>
      <c r="P3410" s="17">
        <f t="shared" si="1575"/>
        <v>7.6000000000000005</v>
      </c>
      <c r="Q3410" s="124">
        <f t="shared" si="1576"/>
        <v>0.8</v>
      </c>
      <c r="R3410" s="26">
        <f t="shared" si="1577"/>
        <v>1.8</v>
      </c>
      <c r="S3410" s="2" t="s">
        <v>33365</v>
      </c>
      <c r="T3410" s="2" t="s">
        <v>38342</v>
      </c>
      <c r="U3410" s="24">
        <f t="shared" si="1578"/>
        <v>557.9</v>
      </c>
      <c r="V3410" s="66">
        <f t="shared" si="1578"/>
        <v>316.70000000000005</v>
      </c>
      <c r="W3410" s="54">
        <f t="shared" si="1579"/>
        <v>2.73</v>
      </c>
      <c r="X3410" s="143">
        <f t="shared" si="1580"/>
        <v>557.9</v>
      </c>
      <c r="Y3410" s="143">
        <f t="shared" si="1581"/>
        <v>0.64600000000000002</v>
      </c>
      <c r="AD3410">
        <v>152</v>
      </c>
      <c r="AE3410">
        <v>-1</v>
      </c>
      <c r="AF3410" s="10">
        <v>37.9</v>
      </c>
      <c r="AG3410" s="10">
        <v>58.12</v>
      </c>
      <c r="AH3410" s="10">
        <f t="shared" si="1582"/>
        <v>336577.17459241668</v>
      </c>
      <c r="AI3410" s="11">
        <f t="shared" si="1570"/>
        <v>0</v>
      </c>
      <c r="AJ3410">
        <f t="shared" si="1571"/>
        <v>0</v>
      </c>
      <c r="AK3410" t="e">
        <f t="shared" si="1583"/>
        <v>#DIV/0!</v>
      </c>
      <c r="AL3410">
        <f t="shared" si="1584"/>
        <v>3.4583414831999999</v>
      </c>
      <c r="AM3410" s="5">
        <f t="shared" si="1585"/>
        <v>5.46</v>
      </c>
      <c r="AN3410">
        <v>0</v>
      </c>
      <c r="AO3410" s="72">
        <f t="shared" si="1586"/>
        <v>1.8</v>
      </c>
      <c r="AP3410" s="72">
        <f t="shared" si="1587"/>
        <v>0.8</v>
      </c>
      <c r="AQ3410" s="72">
        <f t="shared" si="1588"/>
        <v>0.8</v>
      </c>
      <c r="AR3410" s="71" t="e">
        <f t="shared" si="1589"/>
        <v>#DIV/0!</v>
      </c>
      <c r="BA3410">
        <f t="shared" si="1590"/>
        <v>285</v>
      </c>
      <c r="BB3410" s="91" t="e">
        <f t="shared" si="1591"/>
        <v>#DIV/0!</v>
      </c>
    </row>
    <row r="3411" spans="1:54">
      <c r="A3411" s="2" t="s">
        <v>3528</v>
      </c>
      <c r="B3411" s="7" t="s">
        <v>43354</v>
      </c>
      <c r="C3411" s="17">
        <f t="shared" si="1572"/>
        <v>9.3000000000000007</v>
      </c>
      <c r="D3411" s="28">
        <f t="shared" si="1573"/>
        <v>94</v>
      </c>
      <c r="E3411" s="8">
        <f t="shared" si="1592"/>
        <v>5</v>
      </c>
      <c r="F3411" s="2" t="s">
        <v>8517</v>
      </c>
      <c r="G3411" s="54">
        <f t="shared" si="1593"/>
        <v>8.4</v>
      </c>
      <c r="H3411" s="20">
        <f t="shared" si="1594"/>
        <v>0.52163959999999998</v>
      </c>
      <c r="I3411" s="14" t="s">
        <v>18472</v>
      </c>
      <c r="J3411" s="14" t="s">
        <v>13503</v>
      </c>
      <c r="K3411" s="14" t="s">
        <v>23434</v>
      </c>
      <c r="L3411" s="14" t="s">
        <v>28391</v>
      </c>
      <c r="M3411" s="28">
        <f t="shared" si="1595"/>
        <v>13.6</v>
      </c>
      <c r="N3411" s="46">
        <f t="shared" si="1574"/>
        <v>5.4</v>
      </c>
      <c r="O3411" s="17">
        <f t="shared" si="1575"/>
        <v>0.60000000000000009</v>
      </c>
      <c r="P3411" s="17">
        <f t="shared" si="1575"/>
        <v>1.8</v>
      </c>
      <c r="Q3411" s="124">
        <f t="shared" si="1576"/>
        <v>0.4</v>
      </c>
      <c r="R3411" s="26">
        <f t="shared" si="1577"/>
        <v>0.8</v>
      </c>
      <c r="S3411" s="2" t="s">
        <v>33366</v>
      </c>
      <c r="T3411" s="2" t="s">
        <v>38343</v>
      </c>
      <c r="U3411" s="24">
        <f t="shared" si="1578"/>
        <v>367</v>
      </c>
      <c r="V3411" s="66">
        <f t="shared" si="1578"/>
        <v>334.8</v>
      </c>
      <c r="W3411" s="54">
        <f t="shared" si="1579"/>
        <v>0.84</v>
      </c>
      <c r="X3411" s="143">
        <f t="shared" si="1580"/>
        <v>367</v>
      </c>
      <c r="Y3411" s="143">
        <f t="shared" si="1581"/>
        <v>0.26800000000000002</v>
      </c>
      <c r="AD3411">
        <v>152</v>
      </c>
      <c r="AE3411">
        <v>-1</v>
      </c>
      <c r="AF3411" s="10">
        <v>37.9</v>
      </c>
      <c r="AG3411" s="10">
        <v>58.12</v>
      </c>
      <c r="AH3411" s="10">
        <f t="shared" si="1582"/>
        <v>313909.27403181448</v>
      </c>
      <c r="AI3411" s="11">
        <f t="shared" si="1570"/>
        <v>0</v>
      </c>
      <c r="AJ3411">
        <f t="shared" si="1571"/>
        <v>0</v>
      </c>
      <c r="AK3411" t="e">
        <f t="shared" si="1583"/>
        <v>#DIV/0!</v>
      </c>
      <c r="AL3411">
        <f t="shared" si="1584"/>
        <v>0.41330338560000013</v>
      </c>
      <c r="AM3411" s="5">
        <f t="shared" si="1585"/>
        <v>1.6600000000000001</v>
      </c>
      <c r="AN3411">
        <v>0</v>
      </c>
      <c r="AO3411" s="72">
        <f t="shared" si="1586"/>
        <v>0.8</v>
      </c>
      <c r="AP3411" s="72">
        <f t="shared" si="1587"/>
        <v>0.4</v>
      </c>
      <c r="AQ3411" s="72">
        <f t="shared" si="1588"/>
        <v>0.4</v>
      </c>
      <c r="AR3411" s="71" t="e">
        <f t="shared" si="1589"/>
        <v>#DIV/0!</v>
      </c>
      <c r="BA3411">
        <f t="shared" si="1590"/>
        <v>94</v>
      </c>
      <c r="BB3411" s="91" t="e">
        <f t="shared" si="1591"/>
        <v>#DIV/0!</v>
      </c>
    </row>
    <row r="3412" spans="1:54">
      <c r="A3412" s="2" t="s">
        <v>3529</v>
      </c>
      <c r="B3412" s="7" t="s">
        <v>43355</v>
      </c>
      <c r="C3412" s="17">
        <f t="shared" si="1572"/>
        <v>13</v>
      </c>
      <c r="D3412" s="28">
        <f t="shared" si="1573"/>
        <v>108</v>
      </c>
      <c r="E3412" s="8">
        <f t="shared" si="1592"/>
        <v>13</v>
      </c>
      <c r="F3412" s="2" t="s">
        <v>8518</v>
      </c>
      <c r="G3412" s="54">
        <f t="shared" si="1593"/>
        <v>12.1</v>
      </c>
      <c r="H3412" s="20">
        <f t="shared" si="1594"/>
        <v>0.26735300000000001</v>
      </c>
      <c r="I3412" s="14" t="s">
        <v>18473</v>
      </c>
      <c r="J3412" s="14" t="s">
        <v>13504</v>
      </c>
      <c r="K3412" s="14" t="s">
        <v>23435</v>
      </c>
      <c r="L3412" s="14" t="s">
        <v>28392</v>
      </c>
      <c r="M3412" s="28">
        <f t="shared" si="1595"/>
        <v>10.1</v>
      </c>
      <c r="N3412" s="46">
        <f t="shared" si="1574"/>
        <v>5.2</v>
      </c>
      <c r="O3412" s="17">
        <f t="shared" si="1575"/>
        <v>0.8</v>
      </c>
      <c r="P3412" s="17">
        <f t="shared" si="1575"/>
        <v>8.8000000000000007</v>
      </c>
      <c r="Q3412" s="124">
        <f t="shared" si="1576"/>
        <v>2</v>
      </c>
      <c r="R3412" s="26">
        <f t="shared" si="1577"/>
        <v>2.8000000000000003</v>
      </c>
      <c r="S3412" s="2" t="s">
        <v>33367</v>
      </c>
      <c r="T3412" s="2" t="s">
        <v>38344</v>
      </c>
      <c r="U3412" s="24">
        <f t="shared" si="1578"/>
        <v>380.6</v>
      </c>
      <c r="V3412" s="66">
        <f t="shared" si="1578"/>
        <v>411.3</v>
      </c>
      <c r="W3412" s="54">
        <f t="shared" si="1579"/>
        <v>1.21</v>
      </c>
      <c r="X3412" s="143">
        <f t="shared" si="1580"/>
        <v>380.6</v>
      </c>
      <c r="Y3412" s="143">
        <f t="shared" si="1581"/>
        <v>0.34199999999999997</v>
      </c>
      <c r="AD3412">
        <v>152</v>
      </c>
      <c r="AE3412">
        <v>-1</v>
      </c>
      <c r="AF3412" s="10">
        <v>37.9</v>
      </c>
      <c r="AG3412" s="10">
        <v>58.12</v>
      </c>
      <c r="AH3412" s="10">
        <f t="shared" si="1582"/>
        <v>152843.50060783629</v>
      </c>
      <c r="AI3412" s="11">
        <f t="shared" si="1570"/>
        <v>0</v>
      </c>
      <c r="AJ3412">
        <f t="shared" si="1571"/>
        <v>0</v>
      </c>
      <c r="AK3412" t="e">
        <f t="shared" si="1583"/>
        <v>#DIV/0!</v>
      </c>
      <c r="AL3412">
        <f t="shared" si="1584"/>
        <v>14.441937664000003</v>
      </c>
      <c r="AM3412" s="5">
        <f t="shared" si="1585"/>
        <v>2.4</v>
      </c>
      <c r="AN3412">
        <v>0</v>
      </c>
      <c r="AO3412" s="72">
        <f t="shared" si="1586"/>
        <v>2.8000000000000003</v>
      </c>
      <c r="AP3412" s="72">
        <f t="shared" si="1587"/>
        <v>2</v>
      </c>
      <c r="AQ3412" s="72">
        <f t="shared" si="1588"/>
        <v>2.2000000000000002</v>
      </c>
      <c r="AR3412" s="71" t="e">
        <f t="shared" si="1589"/>
        <v>#DIV/0!</v>
      </c>
      <c r="BA3412">
        <f t="shared" si="1590"/>
        <v>108</v>
      </c>
      <c r="BB3412" s="91" t="e">
        <f t="shared" si="1591"/>
        <v>#DIV/0!</v>
      </c>
    </row>
    <row r="3413" spans="1:54">
      <c r="A3413" s="2" t="s">
        <v>3530</v>
      </c>
      <c r="B3413" s="7" t="s">
        <v>43356</v>
      </c>
      <c r="C3413" s="17">
        <f t="shared" si="1572"/>
        <v>21</v>
      </c>
      <c r="D3413" s="28">
        <f t="shared" si="1573"/>
        <v>78</v>
      </c>
      <c r="E3413" s="8">
        <f t="shared" si="1592"/>
        <v>18</v>
      </c>
      <c r="F3413" s="2" t="s">
        <v>8519</v>
      </c>
      <c r="G3413" s="54">
        <f t="shared" si="1593"/>
        <v>20</v>
      </c>
      <c r="H3413" s="20">
        <f t="shared" si="1594"/>
        <v>0.55540199999999995</v>
      </c>
      <c r="I3413" s="14" t="s">
        <v>18474</v>
      </c>
      <c r="J3413" s="14" t="s">
        <v>13505</v>
      </c>
      <c r="K3413" s="14" t="s">
        <v>23436</v>
      </c>
      <c r="L3413" s="14" t="s">
        <v>28393</v>
      </c>
      <c r="M3413" s="28">
        <f t="shared" si="1595"/>
        <v>11.9</v>
      </c>
      <c r="N3413" s="46">
        <f t="shared" si="1574"/>
        <v>6</v>
      </c>
      <c r="O3413" s="17">
        <f t="shared" si="1575"/>
        <v>2.6</v>
      </c>
      <c r="P3413" s="17">
        <f t="shared" si="1575"/>
        <v>5.2</v>
      </c>
      <c r="Q3413" s="124">
        <f t="shared" si="1576"/>
        <v>1.2000000000000002</v>
      </c>
      <c r="R3413" s="26">
        <f t="shared" si="1577"/>
        <v>2.6</v>
      </c>
      <c r="S3413" s="2" t="s">
        <v>33368</v>
      </c>
      <c r="T3413" s="2" t="s">
        <v>38345</v>
      </c>
      <c r="U3413" s="24">
        <f t="shared" si="1578"/>
        <v>351</v>
      </c>
      <c r="V3413" s="66">
        <f t="shared" si="1578"/>
        <v>317.8</v>
      </c>
      <c r="W3413" s="54">
        <f t="shared" si="1579"/>
        <v>2</v>
      </c>
      <c r="X3413" s="143">
        <f t="shared" si="1580"/>
        <v>351</v>
      </c>
      <c r="Y3413" s="143">
        <f t="shared" si="1581"/>
        <v>0.5</v>
      </c>
      <c r="AD3413">
        <v>152</v>
      </c>
      <c r="AE3413">
        <v>-1</v>
      </c>
      <c r="AF3413" s="10">
        <v>37.9</v>
      </c>
      <c r="AG3413" s="10">
        <v>58.12</v>
      </c>
      <c r="AH3413" s="10">
        <f t="shared" si="1582"/>
        <v>335302.08254214027</v>
      </c>
      <c r="AI3413" s="11">
        <f t="shared" si="1570"/>
        <v>0</v>
      </c>
      <c r="AJ3413">
        <f t="shared" si="1571"/>
        <v>0</v>
      </c>
      <c r="AK3413" t="e">
        <f t="shared" si="1583"/>
        <v>#DIV/0!</v>
      </c>
      <c r="AL3413">
        <f t="shared" si="1584"/>
        <v>15.628508896000003</v>
      </c>
      <c r="AM3413" s="5">
        <f t="shared" si="1585"/>
        <v>4</v>
      </c>
      <c r="AN3413">
        <v>0</v>
      </c>
      <c r="AO3413" s="72">
        <f t="shared" si="1586"/>
        <v>2.6</v>
      </c>
      <c r="AP3413" s="72">
        <f t="shared" si="1587"/>
        <v>1.2000000000000002</v>
      </c>
      <c r="AQ3413" s="72">
        <f t="shared" si="1588"/>
        <v>1.2000000000000002</v>
      </c>
      <c r="AR3413" s="71" t="e">
        <f t="shared" si="1589"/>
        <v>#DIV/0!</v>
      </c>
      <c r="BA3413">
        <f t="shared" si="1590"/>
        <v>78</v>
      </c>
      <c r="BB3413" s="91" t="e">
        <f t="shared" si="1591"/>
        <v>#DIV/0!</v>
      </c>
    </row>
    <row r="3414" spans="1:54">
      <c r="A3414" s="2" t="s">
        <v>3531</v>
      </c>
      <c r="B3414" s="7" t="s">
        <v>43357</v>
      </c>
      <c r="C3414" s="17">
        <f t="shared" si="1572"/>
        <v>33</v>
      </c>
      <c r="D3414" s="28">
        <f t="shared" si="1573"/>
        <v>115</v>
      </c>
      <c r="E3414" s="8">
        <f t="shared" si="1592"/>
        <v>7</v>
      </c>
      <c r="F3414" s="2" t="s">
        <v>8520</v>
      </c>
      <c r="G3414" s="54">
        <f t="shared" si="1593"/>
        <v>32</v>
      </c>
      <c r="H3414" s="20">
        <f t="shared" si="1594"/>
        <v>0.64263400000000004</v>
      </c>
      <c r="I3414" s="14" t="s">
        <v>18475</v>
      </c>
      <c r="J3414" s="14" t="s">
        <v>13506</v>
      </c>
      <c r="K3414" s="14" t="s">
        <v>23437</v>
      </c>
      <c r="L3414" s="14" t="s">
        <v>28394</v>
      </c>
      <c r="M3414" s="28">
        <f t="shared" si="1595"/>
        <v>9.8999999999999986</v>
      </c>
      <c r="N3414" s="46">
        <f t="shared" si="1574"/>
        <v>5.6</v>
      </c>
      <c r="O3414" s="17">
        <f t="shared" si="1575"/>
        <v>2.6</v>
      </c>
      <c r="P3414" s="17">
        <f t="shared" si="1575"/>
        <v>9.2000000000000011</v>
      </c>
      <c r="Q3414" s="124">
        <f t="shared" si="1576"/>
        <v>0.2</v>
      </c>
      <c r="R3414" s="26">
        <f t="shared" si="1577"/>
        <v>0.8</v>
      </c>
      <c r="S3414" s="2" t="s">
        <v>33369</v>
      </c>
      <c r="T3414" s="2" t="s">
        <v>38346</v>
      </c>
      <c r="U3414" s="24">
        <f t="shared" si="1578"/>
        <v>387.6</v>
      </c>
      <c r="V3414" s="66">
        <f t="shared" si="1578"/>
        <v>382.70000000000005</v>
      </c>
      <c r="W3414" s="54">
        <f t="shared" si="1579"/>
        <v>3.1999999999999997</v>
      </c>
      <c r="X3414" s="143">
        <f t="shared" si="1580"/>
        <v>387.6</v>
      </c>
      <c r="Y3414" s="143">
        <f t="shared" si="1581"/>
        <v>0.73999999999999988</v>
      </c>
      <c r="AD3414">
        <v>152</v>
      </c>
      <c r="AE3414">
        <v>-1</v>
      </c>
      <c r="AF3414" s="10">
        <v>37.9</v>
      </c>
      <c r="AG3414" s="10">
        <v>58.12</v>
      </c>
      <c r="AH3414" s="10">
        <f t="shared" si="1582"/>
        <v>234809.82736939221</v>
      </c>
      <c r="AI3414" s="11">
        <f t="shared" si="1570"/>
        <v>0</v>
      </c>
      <c r="AJ3414">
        <f t="shared" si="1571"/>
        <v>0</v>
      </c>
      <c r="AK3414" t="e">
        <f t="shared" si="1583"/>
        <v>#DIV/0!</v>
      </c>
      <c r="AL3414">
        <f t="shared" si="1584"/>
        <v>6.8385557760000015</v>
      </c>
      <c r="AM3414" s="5">
        <f t="shared" si="1585"/>
        <v>6.4</v>
      </c>
      <c r="AN3414">
        <v>0</v>
      </c>
      <c r="AO3414" s="72">
        <f t="shared" si="1586"/>
        <v>0.8</v>
      </c>
      <c r="AP3414" s="72">
        <f t="shared" si="1587"/>
        <v>0.2</v>
      </c>
      <c r="AQ3414" s="72">
        <f t="shared" si="1588"/>
        <v>0.4</v>
      </c>
      <c r="AR3414" s="71" t="e">
        <f t="shared" si="1589"/>
        <v>#DIV/0!</v>
      </c>
      <c r="BA3414">
        <f t="shared" si="1590"/>
        <v>115</v>
      </c>
      <c r="BB3414" s="91" t="e">
        <f t="shared" si="1591"/>
        <v>#DIV/0!</v>
      </c>
    </row>
    <row r="3415" spans="1:54">
      <c r="A3415" s="2" t="s">
        <v>3532</v>
      </c>
      <c r="B3415" s="7" t="s">
        <v>43358</v>
      </c>
      <c r="C3415" s="17">
        <f t="shared" si="1572"/>
        <v>7.3000000000000007</v>
      </c>
      <c r="D3415" s="28">
        <f t="shared" si="1573"/>
        <v>76</v>
      </c>
      <c r="E3415" s="8">
        <f t="shared" si="1592"/>
        <v>8</v>
      </c>
      <c r="F3415" s="2" t="s">
        <v>8521</v>
      </c>
      <c r="G3415" s="54">
        <f t="shared" si="1593"/>
        <v>6.3999999999999995</v>
      </c>
      <c r="H3415" s="20">
        <f t="shared" si="1594"/>
        <v>0.83962180000000008</v>
      </c>
      <c r="I3415" s="14" t="s">
        <v>18476</v>
      </c>
      <c r="J3415" s="14" t="s">
        <v>13507</v>
      </c>
      <c r="K3415" s="14" t="s">
        <v>23438</v>
      </c>
      <c r="L3415" s="14" t="s">
        <v>28395</v>
      </c>
      <c r="M3415" s="28">
        <f t="shared" si="1595"/>
        <v>13.6</v>
      </c>
      <c r="N3415" s="46">
        <f t="shared" si="1574"/>
        <v>6.2</v>
      </c>
      <c r="O3415" s="17">
        <f t="shared" si="1575"/>
        <v>1.6</v>
      </c>
      <c r="P3415" s="17">
        <f t="shared" si="1575"/>
        <v>1.8</v>
      </c>
      <c r="Q3415" s="124">
        <f t="shared" si="1576"/>
        <v>0.4</v>
      </c>
      <c r="R3415" s="26">
        <f t="shared" si="1577"/>
        <v>2.6</v>
      </c>
      <c r="S3415" s="2" t="s">
        <v>33370</v>
      </c>
      <c r="T3415" s="2" t="s">
        <v>38347</v>
      </c>
      <c r="U3415" s="24">
        <f t="shared" si="1578"/>
        <v>349</v>
      </c>
      <c r="V3415" s="66">
        <f t="shared" si="1578"/>
        <v>421.3</v>
      </c>
      <c r="W3415" s="54">
        <f t="shared" si="1579"/>
        <v>0.64</v>
      </c>
      <c r="X3415" s="143">
        <f t="shared" si="1580"/>
        <v>349</v>
      </c>
      <c r="Y3415" s="143">
        <f t="shared" si="1581"/>
        <v>0.22800000000000001</v>
      </c>
      <c r="AD3415">
        <v>152</v>
      </c>
      <c r="AE3415">
        <v>-1</v>
      </c>
      <c r="AF3415" s="10">
        <v>37.9</v>
      </c>
      <c r="AG3415" s="10">
        <v>58.12</v>
      </c>
      <c r="AH3415" s="10">
        <f t="shared" si="1582"/>
        <v>92813.157664170431</v>
      </c>
      <c r="AI3415" s="11">
        <f t="shared" si="1570"/>
        <v>0</v>
      </c>
      <c r="AJ3415">
        <f t="shared" si="1571"/>
        <v>0</v>
      </c>
      <c r="AK3415" t="e">
        <f t="shared" si="1583"/>
        <v>#DIV/0!</v>
      </c>
      <c r="AL3415">
        <f t="shared" si="1584"/>
        <v>1.2009119615999995</v>
      </c>
      <c r="AM3415" s="5">
        <f t="shared" si="1585"/>
        <v>1.2600000000000002</v>
      </c>
      <c r="AN3415">
        <v>0</v>
      </c>
      <c r="AO3415" s="72">
        <f t="shared" si="1586"/>
        <v>2.6</v>
      </c>
      <c r="AP3415" s="72">
        <f t="shared" si="1587"/>
        <v>0.4</v>
      </c>
      <c r="AQ3415" s="72">
        <f t="shared" si="1588"/>
        <v>0.60000000000000009</v>
      </c>
      <c r="AR3415" s="71" t="e">
        <f t="shared" si="1589"/>
        <v>#DIV/0!</v>
      </c>
      <c r="BA3415">
        <f t="shared" si="1590"/>
        <v>76</v>
      </c>
      <c r="BB3415" s="91" t="e">
        <f t="shared" si="1591"/>
        <v>#DIV/0!</v>
      </c>
    </row>
    <row r="3416" spans="1:54">
      <c r="A3416" s="2" t="s">
        <v>3533</v>
      </c>
      <c r="B3416" s="7" t="s">
        <v>43359</v>
      </c>
      <c r="C3416" s="17">
        <f t="shared" si="1572"/>
        <v>25.3</v>
      </c>
      <c r="D3416" s="28">
        <f t="shared" si="1573"/>
        <v>95</v>
      </c>
      <c r="E3416" s="8">
        <f t="shared" si="1592"/>
        <v>4</v>
      </c>
      <c r="F3416" s="2" t="s">
        <v>8522</v>
      </c>
      <c r="G3416" s="54">
        <f t="shared" si="1593"/>
        <v>24.3</v>
      </c>
      <c r="H3416" s="20">
        <f t="shared" si="1594"/>
        <v>0.79424110000000003</v>
      </c>
      <c r="I3416" s="14" t="s">
        <v>18477</v>
      </c>
      <c r="J3416" s="14" t="s">
        <v>13508</v>
      </c>
      <c r="K3416" s="14" t="s">
        <v>23439</v>
      </c>
      <c r="L3416" s="14" t="s">
        <v>28396</v>
      </c>
      <c r="M3416" s="28">
        <f t="shared" si="1595"/>
        <v>13.4</v>
      </c>
      <c r="N3416" s="46">
        <f t="shared" si="1574"/>
        <v>6</v>
      </c>
      <c r="O3416" s="17">
        <f t="shared" si="1575"/>
        <v>0.4</v>
      </c>
      <c r="P3416" s="17">
        <f t="shared" si="1575"/>
        <v>2.2000000000000002</v>
      </c>
      <c r="Q3416" s="124">
        <f t="shared" si="1576"/>
        <v>0.4</v>
      </c>
      <c r="R3416" s="26">
        <f t="shared" si="1577"/>
        <v>2.2000000000000002</v>
      </c>
      <c r="S3416" s="2" t="s">
        <v>33371</v>
      </c>
      <c r="T3416" s="2" t="s">
        <v>38348</v>
      </c>
      <c r="U3416" s="24">
        <f t="shared" si="1578"/>
        <v>367.90000000000003</v>
      </c>
      <c r="V3416" s="66">
        <f t="shared" si="1578"/>
        <v>366.40000000000003</v>
      </c>
      <c r="W3416" s="54">
        <f t="shared" si="1579"/>
        <v>2.4299999999999997</v>
      </c>
      <c r="X3416" s="143">
        <f t="shared" si="1580"/>
        <v>367.90000000000003</v>
      </c>
      <c r="Y3416" s="143">
        <f t="shared" si="1581"/>
        <v>0.58599999999999997</v>
      </c>
      <c r="AD3416">
        <v>152</v>
      </c>
      <c r="AE3416">
        <v>-1</v>
      </c>
      <c r="AF3416" s="10">
        <v>37.9</v>
      </c>
      <c r="AG3416" s="10">
        <v>58.12</v>
      </c>
      <c r="AH3416" s="10">
        <f t="shared" si="1582"/>
        <v>266134.64357905451</v>
      </c>
      <c r="AI3416" s="11">
        <f t="shared" si="1570"/>
        <v>0</v>
      </c>
      <c r="AJ3416">
        <f t="shared" si="1571"/>
        <v>0</v>
      </c>
      <c r="AK3416" t="e">
        <f t="shared" si="1583"/>
        <v>#DIV/0!</v>
      </c>
      <c r="AL3416">
        <f t="shared" si="1584"/>
        <v>0.39834923040000003</v>
      </c>
      <c r="AM3416" s="5">
        <f t="shared" si="1585"/>
        <v>4.8600000000000003</v>
      </c>
      <c r="AN3416">
        <v>0</v>
      </c>
      <c r="AO3416" s="72">
        <f t="shared" si="1586"/>
        <v>2.2000000000000002</v>
      </c>
      <c r="AP3416" s="72">
        <f t="shared" si="1587"/>
        <v>0.4</v>
      </c>
      <c r="AQ3416" s="72">
        <f t="shared" si="1588"/>
        <v>0.60000000000000009</v>
      </c>
      <c r="AR3416" s="71" t="e">
        <f t="shared" si="1589"/>
        <v>#DIV/0!</v>
      </c>
      <c r="BA3416">
        <f t="shared" si="1590"/>
        <v>95</v>
      </c>
      <c r="BB3416" s="91" t="e">
        <f t="shared" si="1591"/>
        <v>#DIV/0!</v>
      </c>
    </row>
    <row r="3417" spans="1:54">
      <c r="A3417" s="2" t="s">
        <v>3534</v>
      </c>
      <c r="B3417" s="7" t="s">
        <v>43360</v>
      </c>
      <c r="C3417" s="17">
        <f t="shared" si="1572"/>
        <v>36.6</v>
      </c>
      <c r="D3417" s="28">
        <f t="shared" si="1573"/>
        <v>113</v>
      </c>
      <c r="E3417" s="8">
        <f t="shared" si="1592"/>
        <v>10</v>
      </c>
      <c r="F3417" s="2" t="s">
        <v>8523</v>
      </c>
      <c r="G3417" s="54">
        <f t="shared" si="1593"/>
        <v>35.700000000000003</v>
      </c>
      <c r="H3417" s="20">
        <f t="shared" si="1594"/>
        <v>0.36879280000000003</v>
      </c>
      <c r="I3417" s="14" t="s">
        <v>18478</v>
      </c>
      <c r="J3417" s="14" t="s">
        <v>13509</v>
      </c>
      <c r="K3417" s="14" t="s">
        <v>23440</v>
      </c>
      <c r="L3417" s="14" t="s">
        <v>28397</v>
      </c>
      <c r="M3417" s="28">
        <f t="shared" si="1595"/>
        <v>12.9</v>
      </c>
      <c r="N3417" s="46">
        <f t="shared" si="1574"/>
        <v>6.8</v>
      </c>
      <c r="O3417" s="17">
        <f t="shared" si="1575"/>
        <v>1.2000000000000002</v>
      </c>
      <c r="P3417" s="17">
        <f t="shared" si="1575"/>
        <v>3.2</v>
      </c>
      <c r="Q3417" s="124">
        <f t="shared" si="1576"/>
        <v>0.8</v>
      </c>
      <c r="R3417" s="26">
        <f t="shared" si="1577"/>
        <v>1.4000000000000001</v>
      </c>
      <c r="S3417" s="2" t="s">
        <v>33372</v>
      </c>
      <c r="T3417" s="2" t="s">
        <v>38349</v>
      </c>
      <c r="U3417" s="24">
        <f t="shared" si="1578"/>
        <v>386</v>
      </c>
      <c r="V3417" s="66">
        <f t="shared" si="1578"/>
        <v>390.6</v>
      </c>
      <c r="W3417" s="54">
        <f t="shared" si="1579"/>
        <v>3.57</v>
      </c>
      <c r="X3417" s="143">
        <f t="shared" si="1580"/>
        <v>386</v>
      </c>
      <c r="Y3417" s="143">
        <f t="shared" si="1581"/>
        <v>0.81399999999999995</v>
      </c>
      <c r="AD3417">
        <v>152</v>
      </c>
      <c r="AE3417">
        <v>-1</v>
      </c>
      <c r="AF3417" s="10">
        <v>37.9</v>
      </c>
      <c r="AG3417" s="10">
        <v>58.12</v>
      </c>
      <c r="AH3417" s="10">
        <f t="shared" si="1582"/>
        <v>217079.06899680092</v>
      </c>
      <c r="AI3417" s="11">
        <f t="shared" si="1570"/>
        <v>0</v>
      </c>
      <c r="AJ3417">
        <f t="shared" si="1571"/>
        <v>0</v>
      </c>
      <c r="AK3417" t="e">
        <f t="shared" si="1583"/>
        <v>#DIV/0!</v>
      </c>
      <c r="AL3417">
        <f t="shared" si="1584"/>
        <v>3.3933699072000012</v>
      </c>
      <c r="AM3417" s="5">
        <f t="shared" si="1585"/>
        <v>7.12</v>
      </c>
      <c r="AN3417">
        <v>0</v>
      </c>
      <c r="AO3417" s="72">
        <f t="shared" si="1586"/>
        <v>1.4000000000000001</v>
      </c>
      <c r="AP3417" s="72">
        <f t="shared" si="1587"/>
        <v>0.8</v>
      </c>
      <c r="AQ3417" s="72">
        <f t="shared" si="1588"/>
        <v>1</v>
      </c>
      <c r="AR3417" s="71" t="e">
        <f t="shared" si="1589"/>
        <v>#DIV/0!</v>
      </c>
      <c r="BA3417">
        <f t="shared" si="1590"/>
        <v>113</v>
      </c>
      <c r="BB3417" s="91" t="e">
        <f t="shared" si="1591"/>
        <v>#DIV/0!</v>
      </c>
    </row>
    <row r="3418" spans="1:54">
      <c r="A3418" s="2" t="s">
        <v>3535</v>
      </c>
      <c r="B3418" s="7" t="s">
        <v>43361</v>
      </c>
      <c r="C3418" s="17">
        <f t="shared" si="1572"/>
        <v>11.5</v>
      </c>
      <c r="D3418" s="28">
        <f t="shared" si="1573"/>
        <v>258</v>
      </c>
      <c r="E3418" s="8">
        <f t="shared" si="1592"/>
        <v>21</v>
      </c>
      <c r="F3418" s="2" t="s">
        <v>8524</v>
      </c>
      <c r="G3418" s="54">
        <f t="shared" si="1593"/>
        <v>10.5</v>
      </c>
      <c r="H3418" s="20">
        <f t="shared" si="1594"/>
        <v>0.43318080000000003</v>
      </c>
      <c r="I3418" s="14" t="s">
        <v>18479</v>
      </c>
      <c r="J3418" s="14" t="s">
        <v>13510</v>
      </c>
      <c r="K3418" s="14" t="s">
        <v>23441</v>
      </c>
      <c r="L3418" s="14" t="s">
        <v>28398</v>
      </c>
      <c r="M3418" s="28">
        <f t="shared" si="1595"/>
        <v>12.2</v>
      </c>
      <c r="N3418" s="46">
        <f t="shared" si="1574"/>
        <v>5.2</v>
      </c>
      <c r="O3418" s="17">
        <f t="shared" si="1575"/>
        <v>2.8000000000000003</v>
      </c>
      <c r="P3418" s="17">
        <f t="shared" si="1575"/>
        <v>4.6000000000000005</v>
      </c>
      <c r="Q3418" s="124">
        <f t="shared" si="1576"/>
        <v>1.6</v>
      </c>
      <c r="R3418" s="26">
        <f t="shared" si="1577"/>
        <v>2.8000000000000003</v>
      </c>
      <c r="S3418" s="2" t="s">
        <v>33373</v>
      </c>
      <c r="T3418" s="2" t="s">
        <v>38350</v>
      </c>
      <c r="U3418" s="24">
        <f t="shared" si="1578"/>
        <v>531.30000000000007</v>
      </c>
      <c r="V3418" s="66">
        <f t="shared" si="1578"/>
        <v>335.90000000000003</v>
      </c>
      <c r="W3418" s="54">
        <f t="shared" si="1579"/>
        <v>1.05</v>
      </c>
      <c r="X3418" s="143">
        <f t="shared" si="1580"/>
        <v>531.30000000000007</v>
      </c>
      <c r="Y3418" s="143">
        <f t="shared" si="1581"/>
        <v>0.31000000000000005</v>
      </c>
      <c r="AD3418">
        <v>152</v>
      </c>
      <c r="AE3418">
        <v>-1</v>
      </c>
      <c r="AF3418" s="10">
        <v>37.9</v>
      </c>
      <c r="AG3418" s="10">
        <v>58.12</v>
      </c>
      <c r="AH3418" s="10">
        <f t="shared" si="1582"/>
        <v>312339.79671652324</v>
      </c>
      <c r="AI3418" s="11">
        <f t="shared" si="1570"/>
        <v>0</v>
      </c>
      <c r="AJ3418">
        <f t="shared" si="1571"/>
        <v>0</v>
      </c>
      <c r="AK3418" t="e">
        <f t="shared" si="1583"/>
        <v>#DIV/0!</v>
      </c>
      <c r="AL3418">
        <f t="shared" si="1584"/>
        <v>20.441767628800005</v>
      </c>
      <c r="AM3418" s="5">
        <f t="shared" si="1585"/>
        <v>2.1</v>
      </c>
      <c r="AN3418">
        <v>0</v>
      </c>
      <c r="AO3418" s="72">
        <f t="shared" si="1586"/>
        <v>2.8000000000000003</v>
      </c>
      <c r="AP3418" s="72">
        <f t="shared" si="1587"/>
        <v>1.6</v>
      </c>
      <c r="AQ3418" s="72">
        <f t="shared" si="1588"/>
        <v>1.6</v>
      </c>
      <c r="AR3418" s="71" t="e">
        <f t="shared" si="1589"/>
        <v>#DIV/0!</v>
      </c>
      <c r="BA3418">
        <f t="shared" si="1590"/>
        <v>258</v>
      </c>
      <c r="BB3418" s="91" t="e">
        <f t="shared" si="1591"/>
        <v>#DIV/0!</v>
      </c>
    </row>
    <row r="3419" spans="1:54">
      <c r="A3419" s="2" t="s">
        <v>3536</v>
      </c>
      <c r="B3419" s="7" t="s">
        <v>43362</v>
      </c>
      <c r="C3419" s="17">
        <f t="shared" si="1572"/>
        <v>34.4</v>
      </c>
      <c r="D3419" s="28">
        <f t="shared" si="1573"/>
        <v>210</v>
      </c>
      <c r="E3419" s="8">
        <f t="shared" si="1592"/>
        <v>9</v>
      </c>
      <c r="F3419" s="2" t="s">
        <v>8525</v>
      </c>
      <c r="G3419" s="54">
        <f t="shared" si="1593"/>
        <v>33.4</v>
      </c>
      <c r="H3419" s="20">
        <f t="shared" si="1594"/>
        <v>0.45004189999999999</v>
      </c>
      <c r="I3419" s="14" t="s">
        <v>18480</v>
      </c>
      <c r="J3419" s="14" t="s">
        <v>13511</v>
      </c>
      <c r="K3419" s="14" t="s">
        <v>23442</v>
      </c>
      <c r="L3419" s="14" t="s">
        <v>28399</v>
      </c>
      <c r="M3419" s="28">
        <f t="shared" si="1595"/>
        <v>13.4</v>
      </c>
      <c r="N3419" s="46">
        <f t="shared" si="1574"/>
        <v>5.4</v>
      </c>
      <c r="O3419" s="17">
        <f t="shared" si="1575"/>
        <v>1.4000000000000001</v>
      </c>
      <c r="P3419" s="17">
        <f t="shared" si="1575"/>
        <v>2.2000000000000002</v>
      </c>
      <c r="Q3419" s="124">
        <f t="shared" si="1576"/>
        <v>0.60000000000000009</v>
      </c>
      <c r="R3419" s="26">
        <f t="shared" si="1577"/>
        <v>1</v>
      </c>
      <c r="S3419" s="2" t="s">
        <v>33374</v>
      </c>
      <c r="T3419" s="2" t="s">
        <v>38351</v>
      </c>
      <c r="U3419" s="24">
        <f t="shared" si="1578"/>
        <v>482.90000000000003</v>
      </c>
      <c r="V3419" s="66">
        <f t="shared" si="1578"/>
        <v>367.40000000000003</v>
      </c>
      <c r="W3419" s="54">
        <f t="shared" si="1579"/>
        <v>3.34</v>
      </c>
      <c r="X3419" s="143">
        <f t="shared" si="1580"/>
        <v>482.90000000000003</v>
      </c>
      <c r="Y3419" s="143">
        <f t="shared" si="1581"/>
        <v>0.7679999999999999</v>
      </c>
      <c r="AD3419">
        <v>152</v>
      </c>
      <c r="AE3419">
        <v>-1</v>
      </c>
      <c r="AF3419" s="10">
        <v>37.9</v>
      </c>
      <c r="AG3419" s="10">
        <v>58.12</v>
      </c>
      <c r="AH3419" s="10">
        <f t="shared" si="1582"/>
        <v>264404.41157767142</v>
      </c>
      <c r="AI3419" s="11">
        <f t="shared" si="1570"/>
        <v>0</v>
      </c>
      <c r="AJ3419">
        <f t="shared" si="1571"/>
        <v>0</v>
      </c>
      <c r="AK3419" t="e">
        <f t="shared" si="1583"/>
        <v>#DIV/0!</v>
      </c>
      <c r="AL3419">
        <f t="shared" si="1584"/>
        <v>1.6938709480000003</v>
      </c>
      <c r="AM3419" s="5">
        <f t="shared" si="1585"/>
        <v>6.68</v>
      </c>
      <c r="AN3419">
        <v>0</v>
      </c>
      <c r="AO3419" s="72">
        <f t="shared" si="1586"/>
        <v>1</v>
      </c>
      <c r="AP3419" s="72">
        <f t="shared" si="1587"/>
        <v>0.60000000000000009</v>
      </c>
      <c r="AQ3419" s="72">
        <f t="shared" si="1588"/>
        <v>0.60000000000000009</v>
      </c>
      <c r="AR3419" s="71" t="e">
        <f t="shared" si="1589"/>
        <v>#DIV/0!</v>
      </c>
      <c r="BA3419">
        <f t="shared" si="1590"/>
        <v>210</v>
      </c>
      <c r="BB3419" s="91" t="e">
        <f t="shared" si="1591"/>
        <v>#DIV/0!</v>
      </c>
    </row>
    <row r="3420" spans="1:54">
      <c r="A3420" s="2" t="s">
        <v>3537</v>
      </c>
      <c r="B3420" s="7" t="s">
        <v>43363</v>
      </c>
      <c r="C3420" s="17">
        <f t="shared" si="1572"/>
        <v>19.400000000000002</v>
      </c>
      <c r="D3420" s="28">
        <f t="shared" si="1573"/>
        <v>175</v>
      </c>
      <c r="E3420" s="8">
        <f t="shared" si="1592"/>
        <v>5</v>
      </c>
      <c r="F3420" s="2" t="s">
        <v>8526</v>
      </c>
      <c r="G3420" s="54">
        <f t="shared" si="1593"/>
        <v>18.5</v>
      </c>
      <c r="H3420" s="20">
        <f t="shared" si="1594"/>
        <v>0.89791309999999991</v>
      </c>
      <c r="I3420" s="14" t="s">
        <v>18481</v>
      </c>
      <c r="J3420" s="14" t="s">
        <v>13512</v>
      </c>
      <c r="K3420" s="14" t="s">
        <v>23443</v>
      </c>
      <c r="L3420" s="14" t="s">
        <v>28400</v>
      </c>
      <c r="M3420" s="28">
        <f t="shared" si="1595"/>
        <v>9.6</v>
      </c>
      <c r="N3420" s="46">
        <f t="shared" si="1574"/>
        <v>5.6</v>
      </c>
      <c r="O3420" s="17">
        <f t="shared" si="1575"/>
        <v>1.4000000000000001</v>
      </c>
      <c r="P3420" s="17">
        <f t="shared" si="1575"/>
        <v>9.8000000000000007</v>
      </c>
      <c r="Q3420" s="124">
        <f t="shared" si="1576"/>
        <v>0.2</v>
      </c>
      <c r="R3420" s="26">
        <f t="shared" si="1577"/>
        <v>2.4000000000000004</v>
      </c>
      <c r="S3420" s="2" t="s">
        <v>33375</v>
      </c>
      <c r="T3420" s="2" t="s">
        <v>38352</v>
      </c>
      <c r="U3420" s="24">
        <f t="shared" si="1578"/>
        <v>447.8</v>
      </c>
      <c r="V3420" s="66">
        <f t="shared" si="1578"/>
        <v>417.5</v>
      </c>
      <c r="W3420" s="54">
        <f t="shared" si="1579"/>
        <v>1.85</v>
      </c>
      <c r="X3420" s="143">
        <f t="shared" si="1580"/>
        <v>447.8</v>
      </c>
      <c r="Y3420" s="143">
        <f t="shared" si="1581"/>
        <v>0.47</v>
      </c>
      <c r="AD3420">
        <v>152</v>
      </c>
      <c r="AE3420">
        <v>-1</v>
      </c>
      <c r="AF3420" s="10">
        <v>37.9</v>
      </c>
      <c r="AG3420" s="10">
        <v>58.12</v>
      </c>
      <c r="AH3420" s="10">
        <f t="shared" si="1582"/>
        <v>121157.22026525384</v>
      </c>
      <c r="AI3420" s="11">
        <f t="shared" si="1570"/>
        <v>0</v>
      </c>
      <c r="AJ3420">
        <f t="shared" si="1571"/>
        <v>0</v>
      </c>
      <c r="AK3420" t="e">
        <f t="shared" si="1583"/>
        <v>#DIV/0!</v>
      </c>
      <c r="AL3420">
        <f t="shared" si="1584"/>
        <v>3.3615174432000043</v>
      </c>
      <c r="AM3420" s="5">
        <f t="shared" si="1585"/>
        <v>3.6800000000000006</v>
      </c>
      <c r="AN3420">
        <v>0</v>
      </c>
      <c r="AO3420" s="72">
        <f t="shared" si="1586"/>
        <v>2.4000000000000004</v>
      </c>
      <c r="AP3420" s="72">
        <f t="shared" si="1587"/>
        <v>0.2</v>
      </c>
      <c r="AQ3420" s="72">
        <f t="shared" si="1588"/>
        <v>0.4</v>
      </c>
      <c r="AR3420" s="71" t="e">
        <f t="shared" si="1589"/>
        <v>#DIV/0!</v>
      </c>
      <c r="BA3420">
        <f t="shared" si="1590"/>
        <v>175</v>
      </c>
      <c r="BB3420" s="91" t="e">
        <f t="shared" si="1591"/>
        <v>#DIV/0!</v>
      </c>
    </row>
    <row r="3421" spans="1:54">
      <c r="A3421" s="2" t="s">
        <v>3538</v>
      </c>
      <c r="B3421" s="7" t="s">
        <v>43364</v>
      </c>
      <c r="C3421" s="17">
        <f t="shared" si="1572"/>
        <v>28.400000000000002</v>
      </c>
      <c r="D3421" s="28">
        <f t="shared" si="1573"/>
        <v>192</v>
      </c>
      <c r="E3421" s="8">
        <f t="shared" si="1592"/>
        <v>6</v>
      </c>
      <c r="F3421" s="2" t="s">
        <v>8527</v>
      </c>
      <c r="G3421" s="54">
        <f t="shared" si="1593"/>
        <v>27.400000000000002</v>
      </c>
      <c r="H3421" s="20">
        <f t="shared" si="1594"/>
        <v>0.72592200000000007</v>
      </c>
      <c r="I3421" s="14" t="s">
        <v>18482</v>
      </c>
      <c r="J3421" s="14" t="s">
        <v>13513</v>
      </c>
      <c r="K3421" s="14" t="s">
        <v>23444</v>
      </c>
      <c r="L3421" s="14" t="s">
        <v>28401</v>
      </c>
      <c r="M3421" s="28">
        <f t="shared" si="1595"/>
        <v>9.5</v>
      </c>
      <c r="N3421" s="46">
        <f t="shared" si="1574"/>
        <v>6</v>
      </c>
      <c r="O3421" s="17">
        <f t="shared" si="1575"/>
        <v>1.6</v>
      </c>
      <c r="P3421" s="17">
        <f t="shared" si="1575"/>
        <v>10</v>
      </c>
      <c r="Q3421" s="124">
        <f t="shared" si="1576"/>
        <v>0.2</v>
      </c>
      <c r="R3421" s="26">
        <f t="shared" si="1577"/>
        <v>0.60000000000000009</v>
      </c>
      <c r="S3421" s="2" t="s">
        <v>33376</v>
      </c>
      <c r="T3421" s="2" t="s">
        <v>38353</v>
      </c>
      <c r="U3421" s="24">
        <f t="shared" si="1578"/>
        <v>464.6</v>
      </c>
      <c r="V3421" s="66">
        <f t="shared" si="1578"/>
        <v>375.90000000000003</v>
      </c>
      <c r="W3421" s="54">
        <f t="shared" si="1579"/>
        <v>2.7399999999999998</v>
      </c>
      <c r="X3421" s="143">
        <f t="shared" si="1580"/>
        <v>464.6</v>
      </c>
      <c r="Y3421" s="143">
        <f t="shared" si="1581"/>
        <v>0.64799999999999991</v>
      </c>
      <c r="AD3421">
        <v>152</v>
      </c>
      <c r="AE3421">
        <v>-1</v>
      </c>
      <c r="AF3421" s="10">
        <v>37.9</v>
      </c>
      <c r="AG3421" s="10">
        <v>58.12</v>
      </c>
      <c r="AH3421" s="10">
        <f t="shared" si="1582"/>
        <v>248697.79948197497</v>
      </c>
      <c r="AI3421" s="11">
        <f t="shared" si="1570"/>
        <v>0</v>
      </c>
      <c r="AJ3421">
        <f t="shared" si="1571"/>
        <v>0</v>
      </c>
      <c r="AK3421" t="e">
        <f t="shared" si="1583"/>
        <v>#DIV/0!</v>
      </c>
      <c r="AL3421">
        <f t="shared" si="1584"/>
        <v>2.6311487999999996</v>
      </c>
      <c r="AM3421" s="5">
        <f t="shared" si="1585"/>
        <v>5.48</v>
      </c>
      <c r="AN3421">
        <v>0</v>
      </c>
      <c r="AO3421" s="72">
        <f t="shared" si="1586"/>
        <v>0.60000000000000009</v>
      </c>
      <c r="AP3421" s="72">
        <f t="shared" si="1587"/>
        <v>0.2</v>
      </c>
      <c r="AQ3421" s="72">
        <f t="shared" si="1588"/>
        <v>0.2</v>
      </c>
      <c r="AR3421" s="71" t="e">
        <f t="shared" si="1589"/>
        <v>#DIV/0!</v>
      </c>
      <c r="BA3421">
        <f t="shared" si="1590"/>
        <v>192</v>
      </c>
      <c r="BB3421" s="91" t="e">
        <f t="shared" si="1591"/>
        <v>#DIV/0!</v>
      </c>
    </row>
    <row r="3422" spans="1:54">
      <c r="A3422" s="2" t="s">
        <v>3539</v>
      </c>
      <c r="B3422" s="7" t="s">
        <v>43365</v>
      </c>
      <c r="C3422" s="17">
        <f t="shared" si="1572"/>
        <v>23.1</v>
      </c>
      <c r="D3422" s="28">
        <f t="shared" si="1573"/>
        <v>15</v>
      </c>
      <c r="E3422" s="8">
        <f t="shared" si="1592"/>
        <v>13</v>
      </c>
      <c r="F3422" s="2" t="s">
        <v>8528</v>
      </c>
      <c r="G3422" s="54">
        <f t="shared" si="1593"/>
        <v>22.200000000000003</v>
      </c>
      <c r="H3422" s="20">
        <f t="shared" si="1594"/>
        <v>0.50747759999999997</v>
      </c>
      <c r="I3422" s="14" t="s">
        <v>18483</v>
      </c>
      <c r="J3422" s="14" t="s">
        <v>13514</v>
      </c>
      <c r="K3422" s="14" t="s">
        <v>23445</v>
      </c>
      <c r="L3422" s="14" t="s">
        <v>28402</v>
      </c>
      <c r="M3422" s="28">
        <f t="shared" si="1595"/>
        <v>12.5</v>
      </c>
      <c r="N3422" s="46">
        <f t="shared" si="1574"/>
        <v>5.6</v>
      </c>
      <c r="O3422" s="17">
        <f t="shared" si="1575"/>
        <v>2.8000000000000003</v>
      </c>
      <c r="P3422" s="17">
        <f t="shared" si="1575"/>
        <v>4</v>
      </c>
      <c r="Q3422" s="124">
        <f t="shared" si="1576"/>
        <v>0.60000000000000009</v>
      </c>
      <c r="R3422" s="26">
        <f t="shared" si="1577"/>
        <v>1.4000000000000001</v>
      </c>
      <c r="S3422" s="2" t="s">
        <v>33377</v>
      </c>
      <c r="T3422" s="2" t="s">
        <v>38354</v>
      </c>
      <c r="U3422" s="24">
        <f t="shared" si="1578"/>
        <v>287.60000000000002</v>
      </c>
      <c r="V3422" s="66">
        <f t="shared" si="1578"/>
        <v>408.90000000000003</v>
      </c>
      <c r="W3422" s="54">
        <f t="shared" si="1579"/>
        <v>2.2199999999999998</v>
      </c>
      <c r="X3422" s="143">
        <f t="shared" si="1580"/>
        <v>287.60000000000002</v>
      </c>
      <c r="Y3422" s="143">
        <f t="shared" si="1581"/>
        <v>0.54399999999999993</v>
      </c>
      <c r="AD3422">
        <v>152</v>
      </c>
      <c r="AE3422">
        <v>-1</v>
      </c>
      <c r="AF3422" s="10">
        <v>37.9</v>
      </c>
      <c r="AG3422" s="10">
        <v>58.12</v>
      </c>
      <c r="AH3422" s="10">
        <f t="shared" si="1582"/>
        <v>162492.99706401941</v>
      </c>
      <c r="AI3422" s="11">
        <f t="shared" si="1570"/>
        <v>0</v>
      </c>
      <c r="AJ3422">
        <f t="shared" si="1571"/>
        <v>0</v>
      </c>
      <c r="AK3422" t="e">
        <f t="shared" si="1583"/>
        <v>#DIV/0!</v>
      </c>
      <c r="AL3422">
        <f t="shared" si="1584"/>
        <v>7.722751232000002</v>
      </c>
      <c r="AM3422" s="5">
        <f t="shared" si="1585"/>
        <v>4.42</v>
      </c>
      <c r="AN3422">
        <v>0</v>
      </c>
      <c r="AO3422" s="72">
        <f t="shared" si="1586"/>
        <v>1.4000000000000001</v>
      </c>
      <c r="AP3422" s="72">
        <f t="shared" si="1587"/>
        <v>0.60000000000000009</v>
      </c>
      <c r="AQ3422" s="72">
        <f t="shared" si="1588"/>
        <v>0.8</v>
      </c>
      <c r="AR3422" s="71" t="e">
        <f t="shared" si="1589"/>
        <v>#DIV/0!</v>
      </c>
      <c r="BA3422">
        <f t="shared" si="1590"/>
        <v>15</v>
      </c>
      <c r="BB3422" s="91" t="e">
        <f t="shared" si="1591"/>
        <v>#DIV/0!</v>
      </c>
    </row>
    <row r="3423" spans="1:54">
      <c r="A3423" s="2" t="s">
        <v>3540</v>
      </c>
      <c r="B3423" s="7" t="s">
        <v>43366</v>
      </c>
      <c r="C3423" s="17">
        <f t="shared" si="1572"/>
        <v>14</v>
      </c>
      <c r="D3423" s="28">
        <f t="shared" si="1573"/>
        <v>155</v>
      </c>
      <c r="E3423" s="8">
        <f t="shared" si="1592"/>
        <v>6</v>
      </c>
      <c r="F3423" s="2" t="s">
        <v>8529</v>
      </c>
      <c r="G3423" s="54">
        <f t="shared" si="1593"/>
        <v>13</v>
      </c>
      <c r="H3423" s="20">
        <f t="shared" si="1594"/>
        <v>0.62488630000000001</v>
      </c>
      <c r="I3423" s="14" t="s">
        <v>18484</v>
      </c>
      <c r="J3423" s="14" t="s">
        <v>13515</v>
      </c>
      <c r="K3423" s="14" t="s">
        <v>23446</v>
      </c>
      <c r="L3423" s="14" t="s">
        <v>28403</v>
      </c>
      <c r="M3423" s="28">
        <f t="shared" si="1595"/>
        <v>9.6999999999999993</v>
      </c>
      <c r="N3423" s="46">
        <f t="shared" si="1574"/>
        <v>6.8</v>
      </c>
      <c r="O3423" s="17">
        <f t="shared" si="1575"/>
        <v>0.8</v>
      </c>
      <c r="P3423" s="17">
        <f t="shared" si="1575"/>
        <v>9.6000000000000014</v>
      </c>
      <c r="Q3423" s="124">
        <f t="shared" si="1576"/>
        <v>0.4</v>
      </c>
      <c r="R3423" s="26">
        <f t="shared" si="1577"/>
        <v>1.2000000000000002</v>
      </c>
      <c r="S3423" s="2" t="s">
        <v>33378</v>
      </c>
      <c r="T3423" s="2" t="s">
        <v>38355</v>
      </c>
      <c r="U3423" s="24">
        <f t="shared" si="1578"/>
        <v>428</v>
      </c>
      <c r="V3423" s="66">
        <f t="shared" si="1578"/>
        <v>299</v>
      </c>
      <c r="W3423" s="54">
        <f t="shared" si="1579"/>
        <v>1.3</v>
      </c>
      <c r="X3423" s="143">
        <f t="shared" si="1580"/>
        <v>428</v>
      </c>
      <c r="Y3423" s="143">
        <f t="shared" si="1581"/>
        <v>0.36</v>
      </c>
      <c r="AD3423">
        <v>152</v>
      </c>
      <c r="AE3423">
        <v>-1</v>
      </c>
      <c r="AF3423" s="10">
        <v>37.9</v>
      </c>
      <c r="AG3423" s="10">
        <v>58.12</v>
      </c>
      <c r="AH3423" s="10">
        <f t="shared" si="1582"/>
        <v>356677.1239458709</v>
      </c>
      <c r="AI3423" s="11">
        <f t="shared" si="1570"/>
        <v>0</v>
      </c>
      <c r="AJ3423">
        <f t="shared" si="1571"/>
        <v>0</v>
      </c>
      <c r="AK3423" t="e">
        <f t="shared" si="1583"/>
        <v>#DIV/0!</v>
      </c>
      <c r="AL3423">
        <f t="shared" si="1584"/>
        <v>3.4570478592000016</v>
      </c>
      <c r="AM3423" s="5">
        <f t="shared" si="1585"/>
        <v>2.6</v>
      </c>
      <c r="AN3423">
        <v>0</v>
      </c>
      <c r="AO3423" s="72">
        <f t="shared" si="1586"/>
        <v>1.2000000000000002</v>
      </c>
      <c r="AP3423" s="72">
        <f t="shared" si="1587"/>
        <v>0.4</v>
      </c>
      <c r="AQ3423" s="72">
        <f t="shared" si="1588"/>
        <v>0.60000000000000009</v>
      </c>
      <c r="AR3423" s="71" t="e">
        <f t="shared" si="1589"/>
        <v>#DIV/0!</v>
      </c>
      <c r="BA3423">
        <f t="shared" si="1590"/>
        <v>155</v>
      </c>
      <c r="BB3423" s="91" t="e">
        <f t="shared" si="1591"/>
        <v>#DIV/0!</v>
      </c>
    </row>
    <row r="3424" spans="1:54">
      <c r="A3424" s="2" t="s">
        <v>3541</v>
      </c>
      <c r="B3424" s="7" t="s">
        <v>43367</v>
      </c>
      <c r="C3424" s="17">
        <f t="shared" si="1572"/>
        <v>29.900000000000002</v>
      </c>
      <c r="D3424" s="28">
        <f t="shared" si="1573"/>
        <v>117</v>
      </c>
      <c r="E3424" s="8">
        <f t="shared" si="1592"/>
        <v>22</v>
      </c>
      <c r="F3424" s="2" t="s">
        <v>8530</v>
      </c>
      <c r="G3424" s="54">
        <f t="shared" si="1593"/>
        <v>28.900000000000002</v>
      </c>
      <c r="H3424" s="20">
        <f t="shared" si="1594"/>
        <v>0.2179508</v>
      </c>
      <c r="I3424" s="14" t="s">
        <v>18485</v>
      </c>
      <c r="J3424" s="14" t="s">
        <v>13516</v>
      </c>
      <c r="K3424" s="14" t="s">
        <v>23447</v>
      </c>
      <c r="L3424" s="14" t="s">
        <v>28404</v>
      </c>
      <c r="M3424" s="28">
        <f t="shared" si="1595"/>
        <v>10.9</v>
      </c>
      <c r="N3424" s="46">
        <f t="shared" si="1574"/>
        <v>5.6</v>
      </c>
      <c r="O3424" s="17">
        <f t="shared" si="1575"/>
        <v>2.4000000000000004</v>
      </c>
      <c r="P3424" s="17">
        <f t="shared" si="1575"/>
        <v>7.2</v>
      </c>
      <c r="Q3424" s="124">
        <f t="shared" si="1576"/>
        <v>2</v>
      </c>
      <c r="R3424" s="26">
        <f t="shared" si="1577"/>
        <v>2.6</v>
      </c>
      <c r="S3424" s="2" t="s">
        <v>33379</v>
      </c>
      <c r="T3424" s="2" t="s">
        <v>38356</v>
      </c>
      <c r="U3424" s="24">
        <f t="shared" si="1578"/>
        <v>390.40000000000003</v>
      </c>
      <c r="V3424" s="66">
        <f t="shared" si="1578"/>
        <v>306.8</v>
      </c>
      <c r="W3424" s="54">
        <f t="shared" si="1579"/>
        <v>2.8899999999999997</v>
      </c>
      <c r="X3424" s="143">
        <f t="shared" si="1580"/>
        <v>390.40000000000003</v>
      </c>
      <c r="Y3424" s="143">
        <f t="shared" si="1581"/>
        <v>0.67799999999999994</v>
      </c>
      <c r="AD3424">
        <v>152</v>
      </c>
      <c r="AE3424">
        <v>-1</v>
      </c>
      <c r="AF3424" s="10">
        <v>37.9</v>
      </c>
      <c r="AG3424" s="10">
        <v>58.12</v>
      </c>
      <c r="AH3424" s="10">
        <f t="shared" si="1582"/>
        <v>348121.00993380469</v>
      </c>
      <c r="AI3424" s="11">
        <f t="shared" si="1570"/>
        <v>0</v>
      </c>
      <c r="AJ3424">
        <f t="shared" si="1571"/>
        <v>0</v>
      </c>
      <c r="AK3424" t="e">
        <f t="shared" si="1583"/>
        <v>#DIV/0!</v>
      </c>
      <c r="AL3424">
        <f t="shared" si="1584"/>
        <v>35.135906457600008</v>
      </c>
      <c r="AM3424" s="5">
        <f t="shared" si="1585"/>
        <v>5.78</v>
      </c>
      <c r="AN3424">
        <v>0</v>
      </c>
      <c r="AO3424" s="72">
        <f t="shared" si="1586"/>
        <v>2.6</v>
      </c>
      <c r="AP3424" s="72">
        <f t="shared" si="1587"/>
        <v>2</v>
      </c>
      <c r="AQ3424" s="72">
        <f t="shared" si="1588"/>
        <v>2.2000000000000002</v>
      </c>
      <c r="AR3424" s="71" t="e">
        <f t="shared" si="1589"/>
        <v>#DIV/0!</v>
      </c>
      <c r="BA3424">
        <f t="shared" si="1590"/>
        <v>117</v>
      </c>
      <c r="BB3424" s="91" t="e">
        <f t="shared" si="1591"/>
        <v>#DIV/0!</v>
      </c>
    </row>
    <row r="3425" spans="1:54">
      <c r="A3425" s="2" t="s">
        <v>3542</v>
      </c>
      <c r="B3425" s="7" t="s">
        <v>43368</v>
      </c>
      <c r="C3425" s="17">
        <f t="shared" si="1572"/>
        <v>11.700000000000001</v>
      </c>
      <c r="D3425" s="28">
        <f t="shared" si="1573"/>
        <v>134</v>
      </c>
      <c r="E3425" s="8">
        <f t="shared" si="1592"/>
        <v>13</v>
      </c>
      <c r="F3425" s="2" t="s">
        <v>8531</v>
      </c>
      <c r="G3425" s="54">
        <f t="shared" si="1593"/>
        <v>10.799999999999999</v>
      </c>
      <c r="H3425" s="20">
        <f t="shared" si="1594"/>
        <v>0.37211500000000003</v>
      </c>
      <c r="I3425" s="14" t="s">
        <v>18486</v>
      </c>
      <c r="J3425" s="14" t="s">
        <v>13517</v>
      </c>
      <c r="K3425" s="14" t="s">
        <v>23448</v>
      </c>
      <c r="L3425" s="14" t="s">
        <v>28405</v>
      </c>
      <c r="M3425" s="28">
        <f t="shared" si="1595"/>
        <v>12.5</v>
      </c>
      <c r="N3425" s="46">
        <f t="shared" si="1574"/>
        <v>6.6</v>
      </c>
      <c r="O3425" s="17">
        <f t="shared" si="1575"/>
        <v>1</v>
      </c>
      <c r="P3425" s="17">
        <f t="shared" si="1575"/>
        <v>4</v>
      </c>
      <c r="Q3425" s="124">
        <f t="shared" si="1576"/>
        <v>1.8</v>
      </c>
      <c r="R3425" s="26">
        <f t="shared" si="1577"/>
        <v>2.8000000000000003</v>
      </c>
      <c r="S3425" s="2" t="s">
        <v>33380</v>
      </c>
      <c r="T3425" s="2" t="s">
        <v>38357</v>
      </c>
      <c r="U3425" s="24">
        <f t="shared" si="1578"/>
        <v>406.6</v>
      </c>
      <c r="V3425" s="66">
        <f t="shared" si="1578"/>
        <v>389.90000000000003</v>
      </c>
      <c r="W3425" s="54">
        <f t="shared" si="1579"/>
        <v>1.08</v>
      </c>
      <c r="X3425" s="143">
        <f t="shared" si="1580"/>
        <v>406.6</v>
      </c>
      <c r="Y3425" s="143">
        <f t="shared" si="1581"/>
        <v>0.31600000000000006</v>
      </c>
      <c r="AD3425">
        <v>152</v>
      </c>
      <c r="AE3425">
        <v>-1</v>
      </c>
      <c r="AF3425" s="10">
        <v>37.9</v>
      </c>
      <c r="AG3425" s="10">
        <v>58.12</v>
      </c>
      <c r="AH3425" s="10">
        <f t="shared" si="1582"/>
        <v>218701.08810528589</v>
      </c>
      <c r="AI3425" s="11">
        <f t="shared" si="1570"/>
        <v>0</v>
      </c>
      <c r="AJ3425">
        <f t="shared" si="1571"/>
        <v>0</v>
      </c>
      <c r="AK3425" t="e">
        <f t="shared" si="1583"/>
        <v>#DIV/0!</v>
      </c>
      <c r="AL3425">
        <f t="shared" si="1584"/>
        <v>7.032312000000001</v>
      </c>
      <c r="AM3425" s="5">
        <f t="shared" si="1585"/>
        <v>2.14</v>
      </c>
      <c r="AN3425">
        <v>0</v>
      </c>
      <c r="AO3425" s="72">
        <f t="shared" si="1586"/>
        <v>2.8000000000000003</v>
      </c>
      <c r="AP3425" s="72">
        <f t="shared" si="1587"/>
        <v>1.8</v>
      </c>
      <c r="AQ3425" s="72">
        <f t="shared" si="1588"/>
        <v>1.8</v>
      </c>
      <c r="AR3425" s="71" t="e">
        <f t="shared" si="1589"/>
        <v>#DIV/0!</v>
      </c>
      <c r="BA3425">
        <f t="shared" si="1590"/>
        <v>134</v>
      </c>
      <c r="BB3425" s="91" t="e">
        <f t="shared" si="1591"/>
        <v>#DIV/0!</v>
      </c>
    </row>
    <row r="3426" spans="1:54">
      <c r="A3426" s="2" t="s">
        <v>3543</v>
      </c>
      <c r="B3426" s="7" t="s">
        <v>43369</v>
      </c>
      <c r="C3426" s="17">
        <f t="shared" si="1572"/>
        <v>10.700000000000001</v>
      </c>
      <c r="D3426" s="28">
        <f t="shared" si="1573"/>
        <v>126</v>
      </c>
      <c r="E3426" s="8">
        <f t="shared" si="1592"/>
        <v>9</v>
      </c>
      <c r="F3426" s="2" t="s">
        <v>8532</v>
      </c>
      <c r="G3426" s="54">
        <f t="shared" si="1593"/>
        <v>9.6999999999999993</v>
      </c>
      <c r="H3426" s="20">
        <f t="shared" si="1594"/>
        <v>0.68266970000000005</v>
      </c>
      <c r="I3426" s="14" t="s">
        <v>18487</v>
      </c>
      <c r="J3426" s="14" t="s">
        <v>13518</v>
      </c>
      <c r="K3426" s="14" t="s">
        <v>23449</v>
      </c>
      <c r="L3426" s="14" t="s">
        <v>28406</v>
      </c>
      <c r="M3426" s="28">
        <f t="shared" si="1595"/>
        <v>13.7</v>
      </c>
      <c r="N3426" s="46">
        <f t="shared" si="1574"/>
        <v>5.6</v>
      </c>
      <c r="O3426" s="17">
        <f t="shared" si="1575"/>
        <v>1.4000000000000001</v>
      </c>
      <c r="P3426" s="17">
        <f t="shared" si="1575"/>
        <v>1.6</v>
      </c>
      <c r="Q3426" s="124">
        <f t="shared" si="1576"/>
        <v>0.60000000000000009</v>
      </c>
      <c r="R3426" s="26">
        <f t="shared" si="1577"/>
        <v>2.2000000000000002</v>
      </c>
      <c r="S3426" s="2" t="s">
        <v>33381</v>
      </c>
      <c r="T3426" s="2" t="s">
        <v>38358</v>
      </c>
      <c r="U3426" s="24">
        <f t="shared" si="1578"/>
        <v>399.3</v>
      </c>
      <c r="V3426" s="66">
        <f t="shared" si="1578"/>
        <v>348.90000000000003</v>
      </c>
      <c r="W3426" s="54">
        <f t="shared" si="1579"/>
        <v>0.97</v>
      </c>
      <c r="X3426" s="143">
        <f t="shared" si="1580"/>
        <v>399.3</v>
      </c>
      <c r="Y3426" s="143">
        <f t="shared" si="1581"/>
        <v>0.29400000000000004</v>
      </c>
      <c r="AD3426">
        <v>152</v>
      </c>
      <c r="AE3426">
        <v>-1</v>
      </c>
      <c r="AF3426" s="10">
        <v>37.9</v>
      </c>
      <c r="AG3426" s="10">
        <v>58.12</v>
      </c>
      <c r="AH3426" s="10">
        <f t="shared" si="1582"/>
        <v>294069.15046037664</v>
      </c>
      <c r="AI3426" s="11">
        <f t="shared" si="1570"/>
        <v>0</v>
      </c>
      <c r="AJ3426">
        <f t="shared" si="1571"/>
        <v>0</v>
      </c>
      <c r="AK3426" t="e">
        <f t="shared" si="1583"/>
        <v>#DIV/0!</v>
      </c>
      <c r="AL3426">
        <f t="shared" si="1584"/>
        <v>1.5638037184000002</v>
      </c>
      <c r="AM3426" s="5">
        <f t="shared" si="1585"/>
        <v>1.9400000000000002</v>
      </c>
      <c r="AN3426">
        <v>0</v>
      </c>
      <c r="AO3426" s="72">
        <f t="shared" si="1586"/>
        <v>2.2000000000000002</v>
      </c>
      <c r="AP3426" s="72">
        <f t="shared" si="1587"/>
        <v>0.60000000000000009</v>
      </c>
      <c r="AQ3426" s="72">
        <f t="shared" si="1588"/>
        <v>0.8</v>
      </c>
      <c r="AR3426" s="71" t="e">
        <f t="shared" si="1589"/>
        <v>#DIV/0!</v>
      </c>
      <c r="BA3426">
        <f t="shared" si="1590"/>
        <v>126</v>
      </c>
      <c r="BB3426" s="91" t="e">
        <f t="shared" si="1591"/>
        <v>#DIV/0!</v>
      </c>
    </row>
    <row r="3427" spans="1:54">
      <c r="A3427" s="2" t="s">
        <v>3544</v>
      </c>
      <c r="B3427" s="7" t="s">
        <v>43370</v>
      </c>
      <c r="C3427" s="17">
        <f t="shared" si="1572"/>
        <v>36</v>
      </c>
      <c r="D3427" s="28">
        <f t="shared" si="1573"/>
        <v>235</v>
      </c>
      <c r="E3427" s="8">
        <f t="shared" si="1592"/>
        <v>17</v>
      </c>
      <c r="F3427" s="2" t="s">
        <v>8533</v>
      </c>
      <c r="G3427" s="54">
        <f t="shared" si="1593"/>
        <v>35</v>
      </c>
      <c r="H3427" s="20">
        <f t="shared" si="1594"/>
        <v>0.23761970000000002</v>
      </c>
      <c r="I3427" s="14" t="s">
        <v>18488</v>
      </c>
      <c r="J3427" s="14" t="s">
        <v>13519</v>
      </c>
      <c r="K3427" s="14" t="s">
        <v>23450</v>
      </c>
      <c r="L3427" s="14" t="s">
        <v>28407</v>
      </c>
      <c r="M3427" s="28">
        <f t="shared" si="1595"/>
        <v>13</v>
      </c>
      <c r="N3427" s="46">
        <f t="shared" si="1574"/>
        <v>5.4</v>
      </c>
      <c r="O3427" s="17">
        <f t="shared" si="1575"/>
        <v>2.8000000000000003</v>
      </c>
      <c r="P3427" s="17">
        <f t="shared" si="1575"/>
        <v>3</v>
      </c>
      <c r="Q3427" s="124">
        <f t="shared" si="1576"/>
        <v>1</v>
      </c>
      <c r="R3427" s="26">
        <f t="shared" si="1577"/>
        <v>1.2000000000000002</v>
      </c>
      <c r="S3427" s="2" t="s">
        <v>33382</v>
      </c>
      <c r="T3427" s="2" t="s">
        <v>38359</v>
      </c>
      <c r="U3427" s="24">
        <f t="shared" si="1578"/>
        <v>508.40000000000003</v>
      </c>
      <c r="V3427" s="66">
        <f t="shared" si="1578"/>
        <v>326</v>
      </c>
      <c r="W3427" s="54">
        <f t="shared" si="1579"/>
        <v>3.5</v>
      </c>
      <c r="X3427" s="143">
        <f t="shared" si="1580"/>
        <v>508.40000000000003</v>
      </c>
      <c r="Y3427" s="143">
        <f t="shared" si="1581"/>
        <v>0.79999999999999993</v>
      </c>
      <c r="AD3427">
        <v>152</v>
      </c>
      <c r="AE3427">
        <v>-1</v>
      </c>
      <c r="AF3427" s="10">
        <v>37.9</v>
      </c>
      <c r="AG3427" s="10">
        <v>58.12</v>
      </c>
      <c r="AH3427" s="10">
        <f t="shared" si="1582"/>
        <v>325291.37280350132</v>
      </c>
      <c r="AI3427" s="11">
        <f t="shared" si="1570"/>
        <v>0</v>
      </c>
      <c r="AJ3427">
        <f t="shared" si="1571"/>
        <v>0</v>
      </c>
      <c r="AK3427" t="e">
        <f t="shared" si="1583"/>
        <v>#DIV/0!</v>
      </c>
      <c r="AL3427">
        <f t="shared" si="1584"/>
        <v>7.6847934240000013</v>
      </c>
      <c r="AM3427" s="5">
        <f t="shared" si="1585"/>
        <v>7</v>
      </c>
      <c r="AN3427">
        <v>0</v>
      </c>
      <c r="AO3427" s="72">
        <f t="shared" si="1586"/>
        <v>1.2000000000000002</v>
      </c>
      <c r="AP3427" s="72">
        <f t="shared" si="1587"/>
        <v>1</v>
      </c>
      <c r="AQ3427" s="72">
        <f t="shared" si="1588"/>
        <v>1</v>
      </c>
      <c r="AR3427" s="71" t="e">
        <f t="shared" si="1589"/>
        <v>#DIV/0!</v>
      </c>
      <c r="BA3427">
        <f t="shared" si="1590"/>
        <v>235</v>
      </c>
      <c r="BB3427" s="91" t="e">
        <f t="shared" si="1591"/>
        <v>#DIV/0!</v>
      </c>
    </row>
    <row r="3428" spans="1:54">
      <c r="A3428" s="2" t="s">
        <v>3545</v>
      </c>
      <c r="B3428" s="7" t="s">
        <v>43371</v>
      </c>
      <c r="C3428" s="17">
        <f t="shared" si="1572"/>
        <v>29.3</v>
      </c>
      <c r="D3428" s="28">
        <f t="shared" si="1573"/>
        <v>87</v>
      </c>
      <c r="E3428" s="8">
        <f t="shared" si="1592"/>
        <v>14</v>
      </c>
      <c r="F3428" s="2" t="s">
        <v>8534</v>
      </c>
      <c r="G3428" s="54">
        <f t="shared" si="1593"/>
        <v>28.400000000000002</v>
      </c>
      <c r="H3428" s="20">
        <f t="shared" si="1594"/>
        <v>0.73450570000000004</v>
      </c>
      <c r="I3428" s="14" t="s">
        <v>18489</v>
      </c>
      <c r="J3428" s="14" t="s">
        <v>13520</v>
      </c>
      <c r="K3428" s="14" t="s">
        <v>23451</v>
      </c>
      <c r="L3428" s="14" t="s">
        <v>28408</v>
      </c>
      <c r="M3428" s="28">
        <f t="shared" si="1595"/>
        <v>13</v>
      </c>
      <c r="N3428" s="46">
        <f t="shared" si="1574"/>
        <v>6.6</v>
      </c>
      <c r="O3428" s="17">
        <f t="shared" si="1575"/>
        <v>2.6</v>
      </c>
      <c r="P3428" s="17">
        <f t="shared" si="1575"/>
        <v>3</v>
      </c>
      <c r="Q3428" s="124">
        <f t="shared" si="1576"/>
        <v>0.8</v>
      </c>
      <c r="R3428" s="26">
        <f t="shared" si="1577"/>
        <v>3</v>
      </c>
      <c r="S3428" s="2" t="s">
        <v>33383</v>
      </c>
      <c r="T3428" s="2" t="s">
        <v>38360</v>
      </c>
      <c r="U3428" s="24">
        <f t="shared" si="1578"/>
        <v>360</v>
      </c>
      <c r="V3428" s="66">
        <f t="shared" si="1578"/>
        <v>417.20000000000005</v>
      </c>
      <c r="W3428" s="54">
        <f t="shared" si="1579"/>
        <v>2.84</v>
      </c>
      <c r="X3428" s="143">
        <f t="shared" si="1580"/>
        <v>360</v>
      </c>
      <c r="Y3428" s="143">
        <f t="shared" si="1581"/>
        <v>0.66799999999999993</v>
      </c>
      <c r="AD3428">
        <v>152</v>
      </c>
      <c r="AE3428">
        <v>-1</v>
      </c>
      <c r="AF3428" s="10">
        <v>37.9</v>
      </c>
      <c r="AG3428" s="10">
        <v>58.12</v>
      </c>
      <c r="AH3428" s="10">
        <f t="shared" si="1582"/>
        <v>123360.82732324523</v>
      </c>
      <c r="AI3428" s="11">
        <f t="shared" si="1570"/>
        <v>0</v>
      </c>
      <c r="AJ3428">
        <f t="shared" si="1571"/>
        <v>0</v>
      </c>
      <c r="AK3428" t="e">
        <f t="shared" si="1583"/>
        <v>#DIV/0!</v>
      </c>
      <c r="AL3428">
        <f t="shared" si="1584"/>
        <v>6.2125666199999987</v>
      </c>
      <c r="AM3428" s="5">
        <f t="shared" si="1585"/>
        <v>5.66</v>
      </c>
      <c r="AN3428">
        <v>0</v>
      </c>
      <c r="AO3428" s="72">
        <f t="shared" si="1586"/>
        <v>3</v>
      </c>
      <c r="AP3428" s="72">
        <f t="shared" si="1587"/>
        <v>0.8</v>
      </c>
      <c r="AQ3428" s="72">
        <f t="shared" si="1588"/>
        <v>0.8</v>
      </c>
      <c r="AR3428" s="71" t="e">
        <f t="shared" si="1589"/>
        <v>#DIV/0!</v>
      </c>
      <c r="BA3428">
        <f t="shared" si="1590"/>
        <v>87</v>
      </c>
      <c r="BB3428" s="91" t="e">
        <f t="shared" si="1591"/>
        <v>#DIV/0!</v>
      </c>
    </row>
    <row r="3429" spans="1:54">
      <c r="A3429" s="2" t="s">
        <v>3546</v>
      </c>
      <c r="B3429" s="7" t="s">
        <v>43372</v>
      </c>
      <c r="C3429" s="17">
        <f t="shared" si="1572"/>
        <v>16.399999999999999</v>
      </c>
      <c r="D3429" s="28">
        <f t="shared" si="1573"/>
        <v>119</v>
      </c>
      <c r="E3429" s="8">
        <f t="shared" si="1592"/>
        <v>9</v>
      </c>
      <c r="F3429" s="2" t="s">
        <v>8535</v>
      </c>
      <c r="G3429" s="54">
        <f t="shared" si="1593"/>
        <v>15.5</v>
      </c>
      <c r="H3429" s="20">
        <f t="shared" si="1594"/>
        <v>0.23918299999999998</v>
      </c>
      <c r="I3429" s="14" t="s">
        <v>18490</v>
      </c>
      <c r="J3429" s="14" t="s">
        <v>13521</v>
      </c>
      <c r="K3429" s="14" t="s">
        <v>23452</v>
      </c>
      <c r="L3429" s="14" t="s">
        <v>28409</v>
      </c>
      <c r="M3429" s="28">
        <f t="shared" si="1595"/>
        <v>9.8999999999999986</v>
      </c>
      <c r="N3429" s="46">
        <f t="shared" si="1574"/>
        <v>5.4</v>
      </c>
      <c r="O3429" s="17">
        <f t="shared" si="1575"/>
        <v>2</v>
      </c>
      <c r="P3429" s="17">
        <f t="shared" si="1575"/>
        <v>9.2000000000000011</v>
      </c>
      <c r="Q3429" s="124">
        <f t="shared" si="1576"/>
        <v>0.4</v>
      </c>
      <c r="R3429" s="26">
        <f t="shared" si="1577"/>
        <v>0.60000000000000009</v>
      </c>
      <c r="S3429" s="2" t="s">
        <v>33384</v>
      </c>
      <c r="T3429" s="2" t="s">
        <v>38361</v>
      </c>
      <c r="U3429" s="24">
        <f t="shared" si="1578"/>
        <v>391.90000000000003</v>
      </c>
      <c r="V3429" s="66">
        <f t="shared" si="1578"/>
        <v>328.3</v>
      </c>
      <c r="W3429" s="54">
        <f t="shared" si="1579"/>
        <v>1.55</v>
      </c>
      <c r="X3429" s="143">
        <f t="shared" si="1580"/>
        <v>391.90000000000003</v>
      </c>
      <c r="Y3429" s="143">
        <f t="shared" si="1581"/>
        <v>0.41000000000000003</v>
      </c>
      <c r="AD3429">
        <v>152</v>
      </c>
      <c r="AE3429">
        <v>-1</v>
      </c>
      <c r="AF3429" s="10">
        <v>37.9</v>
      </c>
      <c r="AG3429" s="10">
        <v>58.12</v>
      </c>
      <c r="AH3429" s="10">
        <f t="shared" si="1582"/>
        <v>322276.69905213843</v>
      </c>
      <c r="AI3429" s="11">
        <f t="shared" si="1570"/>
        <v>0</v>
      </c>
      <c r="AJ3429">
        <f t="shared" si="1571"/>
        <v>0</v>
      </c>
      <c r="AK3429" t="e">
        <f t="shared" si="1583"/>
        <v>#DIV/0!</v>
      </c>
      <c r="AL3429">
        <f t="shared" si="1584"/>
        <v>8.3994196800000029</v>
      </c>
      <c r="AM3429" s="5">
        <f t="shared" si="1585"/>
        <v>3.08</v>
      </c>
      <c r="AN3429">
        <v>0</v>
      </c>
      <c r="AO3429" s="72">
        <f t="shared" si="1586"/>
        <v>0.60000000000000009</v>
      </c>
      <c r="AP3429" s="72">
        <f t="shared" si="1587"/>
        <v>0.4</v>
      </c>
      <c r="AQ3429" s="72">
        <f t="shared" si="1588"/>
        <v>0.60000000000000009</v>
      </c>
      <c r="AR3429" s="71" t="e">
        <f t="shared" si="1589"/>
        <v>#DIV/0!</v>
      </c>
      <c r="BA3429">
        <f t="shared" si="1590"/>
        <v>119</v>
      </c>
      <c r="BB3429" s="91" t="e">
        <f t="shared" si="1591"/>
        <v>#DIV/0!</v>
      </c>
    </row>
    <row r="3430" spans="1:54">
      <c r="A3430" s="2" t="s">
        <v>3547</v>
      </c>
      <c r="B3430" s="7" t="s">
        <v>43373</v>
      </c>
      <c r="C3430" s="17">
        <f t="shared" si="1572"/>
        <v>7.6000000000000005</v>
      </c>
      <c r="D3430" s="28">
        <f t="shared" si="1573"/>
        <v>255</v>
      </c>
      <c r="E3430" s="8">
        <f t="shared" si="1592"/>
        <v>10</v>
      </c>
      <c r="F3430" s="2" t="s">
        <v>8536</v>
      </c>
      <c r="G3430" s="54">
        <f t="shared" si="1593"/>
        <v>6.6</v>
      </c>
      <c r="H3430" s="20">
        <f t="shared" si="1594"/>
        <v>0.43679290000000004</v>
      </c>
      <c r="I3430" s="14" t="s">
        <v>18491</v>
      </c>
      <c r="J3430" s="14" t="s">
        <v>13522</v>
      </c>
      <c r="K3430" s="14" t="s">
        <v>23453</v>
      </c>
      <c r="L3430" s="14" t="s">
        <v>28410</v>
      </c>
      <c r="M3430" s="28">
        <f t="shared" si="1595"/>
        <v>13.7</v>
      </c>
      <c r="N3430" s="46">
        <f t="shared" si="1574"/>
        <v>6.8</v>
      </c>
      <c r="O3430" s="17">
        <f t="shared" si="1575"/>
        <v>3</v>
      </c>
      <c r="P3430" s="17">
        <f t="shared" si="1575"/>
        <v>1.6</v>
      </c>
      <c r="Q3430" s="124">
        <f t="shared" si="1576"/>
        <v>0.60000000000000009</v>
      </c>
      <c r="R3430" s="26">
        <f t="shared" si="1577"/>
        <v>1</v>
      </c>
      <c r="S3430" s="2" t="s">
        <v>33385</v>
      </c>
      <c r="T3430" s="2" t="s">
        <v>38362</v>
      </c>
      <c r="U3430" s="24">
        <f t="shared" si="1578"/>
        <v>527.70000000000005</v>
      </c>
      <c r="V3430" s="66">
        <f t="shared" si="1578"/>
        <v>294.20000000000005</v>
      </c>
      <c r="W3430" s="54">
        <f t="shared" si="1579"/>
        <v>0.66</v>
      </c>
      <c r="X3430" s="143">
        <f t="shared" si="1580"/>
        <v>527.70000000000005</v>
      </c>
      <c r="Y3430" s="143">
        <f t="shared" si="1581"/>
        <v>0.23200000000000001</v>
      </c>
      <c r="AD3430">
        <v>152</v>
      </c>
      <c r="AE3430">
        <v>-1</v>
      </c>
      <c r="AF3430" s="10">
        <v>37.9</v>
      </c>
      <c r="AG3430" s="10">
        <v>58.12</v>
      </c>
      <c r="AH3430" s="10">
        <f t="shared" si="1582"/>
        <v>361794.30135080504</v>
      </c>
      <c r="AI3430" s="11">
        <f t="shared" si="1570"/>
        <v>0</v>
      </c>
      <c r="AJ3430">
        <f t="shared" si="1571"/>
        <v>0</v>
      </c>
      <c r="AK3430" t="e">
        <f t="shared" si="1583"/>
        <v>#DIV/0!</v>
      </c>
      <c r="AL3430">
        <f t="shared" si="1584"/>
        <v>2.7033940799999998</v>
      </c>
      <c r="AM3430" s="5">
        <f t="shared" si="1585"/>
        <v>1.32</v>
      </c>
      <c r="AN3430">
        <v>0</v>
      </c>
      <c r="AO3430" s="72">
        <f t="shared" si="1586"/>
        <v>1</v>
      </c>
      <c r="AP3430" s="72">
        <f t="shared" si="1587"/>
        <v>0.60000000000000009</v>
      </c>
      <c r="AQ3430" s="72">
        <f t="shared" si="1588"/>
        <v>0.60000000000000009</v>
      </c>
      <c r="AR3430" s="71" t="e">
        <f t="shared" si="1589"/>
        <v>#DIV/0!</v>
      </c>
      <c r="BA3430">
        <f t="shared" si="1590"/>
        <v>255</v>
      </c>
      <c r="BB3430" s="91" t="e">
        <f t="shared" si="1591"/>
        <v>#DIV/0!</v>
      </c>
    </row>
    <row r="3431" spans="1:54">
      <c r="A3431" s="2" t="s">
        <v>3548</v>
      </c>
      <c r="B3431" s="7" t="s">
        <v>43374</v>
      </c>
      <c r="C3431" s="17">
        <f t="shared" si="1572"/>
        <v>34.300000000000004</v>
      </c>
      <c r="D3431" s="28">
        <f t="shared" si="1573"/>
        <v>235</v>
      </c>
      <c r="E3431" s="8">
        <f t="shared" si="1592"/>
        <v>22</v>
      </c>
      <c r="F3431" s="2" t="s">
        <v>8537</v>
      </c>
      <c r="G3431" s="54">
        <f t="shared" si="1593"/>
        <v>33.300000000000004</v>
      </c>
      <c r="H3431" s="20">
        <f t="shared" si="1594"/>
        <v>0.32043999999999995</v>
      </c>
      <c r="I3431" s="14" t="s">
        <v>18492</v>
      </c>
      <c r="J3431" s="14" t="s">
        <v>13523</v>
      </c>
      <c r="K3431" s="14" t="s">
        <v>23454</v>
      </c>
      <c r="L3431" s="14" t="s">
        <v>28411</v>
      </c>
      <c r="M3431" s="28">
        <f t="shared" si="1595"/>
        <v>10.1</v>
      </c>
      <c r="N3431" s="46">
        <f t="shared" si="1574"/>
        <v>6</v>
      </c>
      <c r="O3431" s="17">
        <f t="shared" si="1575"/>
        <v>2.6</v>
      </c>
      <c r="P3431" s="17">
        <f t="shared" si="1575"/>
        <v>8.8000000000000007</v>
      </c>
      <c r="Q3431" s="124">
        <f t="shared" si="1576"/>
        <v>1.8</v>
      </c>
      <c r="R3431" s="26">
        <f t="shared" si="1577"/>
        <v>2.6</v>
      </c>
      <c r="S3431" s="2" t="s">
        <v>33386</v>
      </c>
      <c r="T3431" s="2" t="s">
        <v>38363</v>
      </c>
      <c r="U3431" s="24">
        <f t="shared" si="1578"/>
        <v>507.90000000000003</v>
      </c>
      <c r="V3431" s="66">
        <f t="shared" si="1578"/>
        <v>372</v>
      </c>
      <c r="W3431" s="54">
        <f t="shared" si="1579"/>
        <v>3.3299999999999996</v>
      </c>
      <c r="X3431" s="143">
        <f t="shared" si="1580"/>
        <v>507.90000000000003</v>
      </c>
      <c r="Y3431" s="143">
        <f t="shared" si="1581"/>
        <v>0.7659999999999999</v>
      </c>
      <c r="AD3431">
        <v>152</v>
      </c>
      <c r="AE3431">
        <v>-1</v>
      </c>
      <c r="AF3431" s="10">
        <v>37.9</v>
      </c>
      <c r="AG3431" s="10">
        <v>58.12</v>
      </c>
      <c r="AH3431" s="10">
        <f t="shared" si="1582"/>
        <v>256082.20923462801</v>
      </c>
      <c r="AI3431" s="11">
        <f t="shared" si="1570"/>
        <v>0</v>
      </c>
      <c r="AJ3431">
        <f t="shared" si="1571"/>
        <v>0</v>
      </c>
      <c r="AK3431" t="e">
        <f t="shared" si="1583"/>
        <v>#DIV/0!</v>
      </c>
      <c r="AL3431">
        <f t="shared" si="1584"/>
        <v>40.425665280000011</v>
      </c>
      <c r="AM3431" s="5">
        <f t="shared" si="1585"/>
        <v>6.660000000000001</v>
      </c>
      <c r="AN3431">
        <v>0</v>
      </c>
      <c r="AO3431" s="72">
        <f t="shared" si="1586"/>
        <v>2.6</v>
      </c>
      <c r="AP3431" s="72">
        <f t="shared" si="1587"/>
        <v>1.8</v>
      </c>
      <c r="AQ3431" s="72">
        <f t="shared" si="1588"/>
        <v>1.8</v>
      </c>
      <c r="AR3431" s="71" t="e">
        <f t="shared" si="1589"/>
        <v>#DIV/0!</v>
      </c>
      <c r="BA3431">
        <f t="shared" si="1590"/>
        <v>235</v>
      </c>
      <c r="BB3431" s="91" t="e">
        <f t="shared" si="1591"/>
        <v>#DIV/0!</v>
      </c>
    </row>
    <row r="3432" spans="1:54">
      <c r="A3432" s="2" t="s">
        <v>3549</v>
      </c>
      <c r="B3432" s="7" t="s">
        <v>43375</v>
      </c>
      <c r="C3432" s="17">
        <f t="shared" si="1572"/>
        <v>22.200000000000003</v>
      </c>
      <c r="D3432" s="28">
        <f t="shared" si="1573"/>
        <v>282</v>
      </c>
      <c r="E3432" s="8">
        <f t="shared" si="1592"/>
        <v>8</v>
      </c>
      <c r="F3432" s="2" t="s">
        <v>8538</v>
      </c>
      <c r="G3432" s="54">
        <f t="shared" si="1593"/>
        <v>21.3</v>
      </c>
      <c r="H3432" s="20">
        <f t="shared" si="1594"/>
        <v>0.71365219999999996</v>
      </c>
      <c r="I3432" s="14" t="s">
        <v>18493</v>
      </c>
      <c r="J3432" s="14" t="s">
        <v>13524</v>
      </c>
      <c r="K3432" s="14" t="s">
        <v>23455</v>
      </c>
      <c r="L3432" s="14" t="s">
        <v>28412</v>
      </c>
      <c r="M3432" s="28">
        <f t="shared" si="1595"/>
        <v>12.2</v>
      </c>
      <c r="N3432" s="46">
        <f t="shared" si="1574"/>
        <v>6.4</v>
      </c>
      <c r="O3432" s="17">
        <f t="shared" si="1575"/>
        <v>1</v>
      </c>
      <c r="P3432" s="17">
        <f t="shared" si="1575"/>
        <v>4.6000000000000005</v>
      </c>
      <c r="Q3432" s="124">
        <f t="shared" si="1576"/>
        <v>0.60000000000000009</v>
      </c>
      <c r="R3432" s="26">
        <f t="shared" si="1577"/>
        <v>2</v>
      </c>
      <c r="S3432" s="2" t="s">
        <v>33387</v>
      </c>
      <c r="T3432" s="2" t="s">
        <v>38364</v>
      </c>
      <c r="U3432" s="24">
        <f t="shared" si="1578"/>
        <v>555.4</v>
      </c>
      <c r="V3432" s="66">
        <f t="shared" si="1578"/>
        <v>323.10000000000002</v>
      </c>
      <c r="W3432" s="54">
        <f t="shared" si="1579"/>
        <v>2.13</v>
      </c>
      <c r="X3432" s="143">
        <f t="shared" si="1580"/>
        <v>555.4</v>
      </c>
      <c r="Y3432" s="143">
        <f t="shared" si="1581"/>
        <v>0.52600000000000002</v>
      </c>
      <c r="AD3432">
        <v>152</v>
      </c>
      <c r="AE3432">
        <v>-1</v>
      </c>
      <c r="AF3432" s="10">
        <v>37.9</v>
      </c>
      <c r="AG3432" s="10">
        <v>58.12</v>
      </c>
      <c r="AH3432" s="10">
        <f t="shared" si="1582"/>
        <v>328861.69501403754</v>
      </c>
      <c r="AI3432" s="11">
        <f t="shared" si="1570"/>
        <v>0</v>
      </c>
      <c r="AJ3432">
        <f t="shared" si="1571"/>
        <v>0</v>
      </c>
      <c r="AK3432" t="e">
        <f t="shared" si="1583"/>
        <v>#DIV/0!</v>
      </c>
      <c r="AL3432">
        <f t="shared" si="1584"/>
        <v>2.6343997600000009</v>
      </c>
      <c r="AM3432" s="5">
        <f t="shared" si="1585"/>
        <v>4.24</v>
      </c>
      <c r="AN3432">
        <v>0</v>
      </c>
      <c r="AO3432" s="72">
        <f t="shared" si="1586"/>
        <v>2</v>
      </c>
      <c r="AP3432" s="72">
        <f t="shared" si="1587"/>
        <v>0.60000000000000009</v>
      </c>
      <c r="AQ3432" s="72">
        <f t="shared" si="1588"/>
        <v>0.60000000000000009</v>
      </c>
      <c r="AR3432" s="71" t="e">
        <f t="shared" si="1589"/>
        <v>#DIV/0!</v>
      </c>
      <c r="BA3432">
        <f t="shared" si="1590"/>
        <v>282</v>
      </c>
      <c r="BB3432" s="91" t="e">
        <f t="shared" si="1591"/>
        <v>#DIV/0!</v>
      </c>
    </row>
    <row r="3433" spans="1:54">
      <c r="A3433" s="2" t="s">
        <v>3550</v>
      </c>
      <c r="B3433" s="7" t="s">
        <v>43376</v>
      </c>
      <c r="C3433" s="17">
        <f t="shared" si="1572"/>
        <v>11.200000000000001</v>
      </c>
      <c r="D3433" s="28">
        <f t="shared" si="1573"/>
        <v>83</v>
      </c>
      <c r="E3433" s="8">
        <f t="shared" si="1592"/>
        <v>14</v>
      </c>
      <c r="F3433" s="2" t="s">
        <v>8539</v>
      </c>
      <c r="G3433" s="54">
        <f t="shared" si="1593"/>
        <v>10.299999999999999</v>
      </c>
      <c r="H3433" s="20">
        <f t="shared" si="1594"/>
        <v>0.66054910000000011</v>
      </c>
      <c r="I3433" s="14" t="s">
        <v>18494</v>
      </c>
      <c r="J3433" s="14" t="s">
        <v>13525</v>
      </c>
      <c r="K3433" s="14" t="s">
        <v>23456</v>
      </c>
      <c r="L3433" s="14" t="s">
        <v>28413</v>
      </c>
      <c r="M3433" s="28">
        <f t="shared" si="1595"/>
        <v>13.2</v>
      </c>
      <c r="N3433" s="46">
        <f t="shared" si="1574"/>
        <v>5.2</v>
      </c>
      <c r="O3433" s="17">
        <f t="shared" si="1575"/>
        <v>2.6</v>
      </c>
      <c r="P3433" s="17">
        <f t="shared" si="1575"/>
        <v>2.6</v>
      </c>
      <c r="Q3433" s="124">
        <f t="shared" si="1576"/>
        <v>0.8</v>
      </c>
      <c r="R3433" s="26">
        <f t="shared" si="1577"/>
        <v>2.2000000000000002</v>
      </c>
      <c r="S3433" s="2" t="s">
        <v>33388</v>
      </c>
      <c r="T3433" s="2" t="s">
        <v>38365</v>
      </c>
      <c r="U3433" s="24">
        <f t="shared" si="1578"/>
        <v>355.90000000000003</v>
      </c>
      <c r="V3433" s="66">
        <f t="shared" si="1578"/>
        <v>313.70000000000005</v>
      </c>
      <c r="W3433" s="54">
        <f t="shared" si="1579"/>
        <v>1.03</v>
      </c>
      <c r="X3433" s="143">
        <f t="shared" si="1580"/>
        <v>355.90000000000003</v>
      </c>
      <c r="Y3433" s="143">
        <f t="shared" si="1581"/>
        <v>0.30600000000000005</v>
      </c>
      <c r="AD3433">
        <v>152</v>
      </c>
      <c r="AE3433">
        <v>-1</v>
      </c>
      <c r="AF3433" s="10">
        <v>37.9</v>
      </c>
      <c r="AG3433" s="10">
        <v>58.12</v>
      </c>
      <c r="AH3433" s="10">
        <f t="shared" si="1582"/>
        <v>340116.40602828312</v>
      </c>
      <c r="AI3433" s="11">
        <f t="shared" si="1570"/>
        <v>0</v>
      </c>
      <c r="AJ3433">
        <f t="shared" si="1571"/>
        <v>0</v>
      </c>
      <c r="AK3433" t="e">
        <f t="shared" si="1583"/>
        <v>#DIV/0!</v>
      </c>
      <c r="AL3433">
        <f t="shared" si="1584"/>
        <v>5.0483137847999986</v>
      </c>
      <c r="AM3433" s="5">
        <f t="shared" si="1585"/>
        <v>2.04</v>
      </c>
      <c r="AN3433">
        <v>0</v>
      </c>
      <c r="AO3433" s="72">
        <f t="shared" si="1586"/>
        <v>2.2000000000000002</v>
      </c>
      <c r="AP3433" s="72">
        <f t="shared" si="1587"/>
        <v>0.8</v>
      </c>
      <c r="AQ3433" s="72">
        <f t="shared" si="1588"/>
        <v>0.8</v>
      </c>
      <c r="AR3433" s="71" t="e">
        <f t="shared" si="1589"/>
        <v>#DIV/0!</v>
      </c>
      <c r="BA3433">
        <f t="shared" si="1590"/>
        <v>83</v>
      </c>
      <c r="BB3433" s="91" t="e">
        <f t="shared" si="1591"/>
        <v>#DIV/0!</v>
      </c>
    </row>
    <row r="3434" spans="1:54">
      <c r="A3434" s="2" t="s">
        <v>3551</v>
      </c>
      <c r="B3434" s="7" t="s">
        <v>43377</v>
      </c>
      <c r="C3434" s="17">
        <f t="shared" si="1572"/>
        <v>31.700000000000003</v>
      </c>
      <c r="D3434" s="28">
        <f t="shared" si="1573"/>
        <v>235</v>
      </c>
      <c r="E3434" s="8">
        <f t="shared" si="1592"/>
        <v>15</v>
      </c>
      <c r="F3434" s="2" t="s">
        <v>8540</v>
      </c>
      <c r="G3434" s="54">
        <f t="shared" si="1593"/>
        <v>30.8</v>
      </c>
      <c r="H3434" s="20">
        <f t="shared" si="1594"/>
        <v>0.2532894</v>
      </c>
      <c r="I3434" s="14" t="s">
        <v>18495</v>
      </c>
      <c r="J3434" s="14" t="s">
        <v>13526</v>
      </c>
      <c r="K3434" s="14" t="s">
        <v>23457</v>
      </c>
      <c r="L3434" s="14" t="s">
        <v>28414</v>
      </c>
      <c r="M3434" s="28">
        <f t="shared" si="1595"/>
        <v>11.4</v>
      </c>
      <c r="N3434" s="46">
        <f t="shared" si="1574"/>
        <v>6.4</v>
      </c>
      <c r="O3434" s="17">
        <f t="shared" si="1575"/>
        <v>1.2000000000000002</v>
      </c>
      <c r="P3434" s="17">
        <f t="shared" si="1575"/>
        <v>6.2</v>
      </c>
      <c r="Q3434" s="124">
        <f t="shared" si="1576"/>
        <v>2</v>
      </c>
      <c r="R3434" s="26">
        <f t="shared" si="1577"/>
        <v>2.8000000000000003</v>
      </c>
      <c r="S3434" s="2" t="s">
        <v>33389</v>
      </c>
      <c r="T3434" s="2" t="s">
        <v>38366</v>
      </c>
      <c r="U3434" s="24">
        <f t="shared" si="1578"/>
        <v>507.90000000000003</v>
      </c>
      <c r="V3434" s="66">
        <f t="shared" si="1578"/>
        <v>377.6</v>
      </c>
      <c r="W3434" s="54">
        <f t="shared" si="1579"/>
        <v>3.0799999999999996</v>
      </c>
      <c r="X3434" s="143">
        <f t="shared" si="1580"/>
        <v>507.90000000000003</v>
      </c>
      <c r="Y3434" s="143">
        <f t="shared" si="1581"/>
        <v>0.71599999999999986</v>
      </c>
      <c r="AD3434">
        <v>152</v>
      </c>
      <c r="AE3434">
        <v>-1</v>
      </c>
      <c r="AF3434" s="10">
        <v>37.9</v>
      </c>
      <c r="AG3434" s="10">
        <v>58.12</v>
      </c>
      <c r="AH3434" s="10">
        <f t="shared" si="1582"/>
        <v>245343.51279656071</v>
      </c>
      <c r="AI3434" s="11">
        <f t="shared" si="1570"/>
        <v>0</v>
      </c>
      <c r="AJ3434">
        <f t="shared" si="1571"/>
        <v>0</v>
      </c>
      <c r="AK3434" t="e">
        <f t="shared" si="1583"/>
        <v>#DIV/0!</v>
      </c>
      <c r="AL3434">
        <f t="shared" si="1584"/>
        <v>15.555475219200003</v>
      </c>
      <c r="AM3434" s="5">
        <f t="shared" si="1585"/>
        <v>6.1400000000000006</v>
      </c>
      <c r="AN3434">
        <v>0</v>
      </c>
      <c r="AO3434" s="72">
        <f t="shared" si="1586"/>
        <v>2.8000000000000003</v>
      </c>
      <c r="AP3434" s="72">
        <f t="shared" si="1587"/>
        <v>2</v>
      </c>
      <c r="AQ3434" s="72">
        <f t="shared" si="1588"/>
        <v>2.2000000000000002</v>
      </c>
      <c r="AR3434" s="71" t="e">
        <f t="shared" si="1589"/>
        <v>#DIV/0!</v>
      </c>
      <c r="BA3434">
        <f t="shared" si="1590"/>
        <v>235</v>
      </c>
      <c r="BB3434" s="91" t="e">
        <f t="shared" si="1591"/>
        <v>#DIV/0!</v>
      </c>
    </row>
    <row r="3435" spans="1:54">
      <c r="A3435" s="2" t="s">
        <v>3552</v>
      </c>
      <c r="B3435" s="7" t="s">
        <v>43378</v>
      </c>
      <c r="C3435" s="17">
        <f t="shared" si="1572"/>
        <v>26.6</v>
      </c>
      <c r="D3435" s="28">
        <f t="shared" si="1573"/>
        <v>218</v>
      </c>
      <c r="E3435" s="8">
        <f t="shared" si="1592"/>
        <v>11</v>
      </c>
      <c r="F3435" s="2" t="s">
        <v>8541</v>
      </c>
      <c r="G3435" s="54">
        <f t="shared" si="1593"/>
        <v>25.700000000000003</v>
      </c>
      <c r="H3435" s="20">
        <f t="shared" si="1594"/>
        <v>0.54392130000000005</v>
      </c>
      <c r="I3435" s="14" t="s">
        <v>18496</v>
      </c>
      <c r="J3435" s="14" t="s">
        <v>13527</v>
      </c>
      <c r="K3435" s="14" t="s">
        <v>23458</v>
      </c>
      <c r="L3435" s="14" t="s">
        <v>28415</v>
      </c>
      <c r="M3435" s="28">
        <f t="shared" si="1595"/>
        <v>11.3</v>
      </c>
      <c r="N3435" s="46">
        <f t="shared" si="1574"/>
        <v>5.6</v>
      </c>
      <c r="O3435" s="17">
        <f t="shared" si="1575"/>
        <v>1</v>
      </c>
      <c r="P3435" s="17">
        <f t="shared" si="1575"/>
        <v>6.4</v>
      </c>
      <c r="Q3435" s="124">
        <f t="shared" si="1576"/>
        <v>1.2000000000000002</v>
      </c>
      <c r="R3435" s="26">
        <f t="shared" si="1577"/>
        <v>2.6</v>
      </c>
      <c r="S3435" s="2" t="s">
        <v>33390</v>
      </c>
      <c r="T3435" s="2" t="s">
        <v>38367</v>
      </c>
      <c r="U3435" s="24">
        <f t="shared" si="1578"/>
        <v>491.3</v>
      </c>
      <c r="V3435" s="66">
        <f t="shared" si="1578"/>
        <v>297.5</v>
      </c>
      <c r="W3435" s="54">
        <f t="shared" si="1579"/>
        <v>2.57</v>
      </c>
      <c r="X3435" s="143">
        <f t="shared" si="1580"/>
        <v>491.3</v>
      </c>
      <c r="Y3435" s="143">
        <f t="shared" si="1581"/>
        <v>0.61399999999999999</v>
      </c>
      <c r="AD3435">
        <v>152</v>
      </c>
      <c r="AE3435">
        <v>-1</v>
      </c>
      <c r="AF3435" s="10">
        <v>37.9</v>
      </c>
      <c r="AG3435" s="10">
        <v>58.12</v>
      </c>
      <c r="AH3435" s="10">
        <f t="shared" si="1582"/>
        <v>358262.80519707361</v>
      </c>
      <c r="AI3435" s="11">
        <f t="shared" si="1570"/>
        <v>0</v>
      </c>
      <c r="AJ3435">
        <f t="shared" si="1571"/>
        <v>0</v>
      </c>
      <c r="AK3435" t="e">
        <f t="shared" si="1583"/>
        <v>#DIV/0!</v>
      </c>
      <c r="AL3435">
        <f t="shared" si="1584"/>
        <v>7.589149567999999</v>
      </c>
      <c r="AM3435" s="5">
        <f t="shared" si="1585"/>
        <v>5.12</v>
      </c>
      <c r="AN3435">
        <v>0</v>
      </c>
      <c r="AO3435" s="72">
        <f t="shared" si="1586"/>
        <v>2.6</v>
      </c>
      <c r="AP3435" s="72">
        <f t="shared" si="1587"/>
        <v>1.2000000000000002</v>
      </c>
      <c r="AQ3435" s="72">
        <f t="shared" si="1588"/>
        <v>1.2000000000000002</v>
      </c>
      <c r="AR3435" s="71" t="e">
        <f t="shared" si="1589"/>
        <v>#DIV/0!</v>
      </c>
      <c r="BA3435">
        <f t="shared" si="1590"/>
        <v>218</v>
      </c>
      <c r="BB3435" s="91" t="e">
        <f t="shared" si="1591"/>
        <v>#DIV/0!</v>
      </c>
    </row>
    <row r="3436" spans="1:54">
      <c r="A3436" s="2" t="s">
        <v>3553</v>
      </c>
      <c r="B3436" s="7" t="s">
        <v>43379</v>
      </c>
      <c r="C3436" s="17">
        <f t="shared" si="1572"/>
        <v>21.3</v>
      </c>
      <c r="D3436" s="28">
        <f t="shared" si="1573"/>
        <v>209</v>
      </c>
      <c r="E3436" s="8">
        <f t="shared" si="1592"/>
        <v>18</v>
      </c>
      <c r="F3436" s="2" t="s">
        <v>8542</v>
      </c>
      <c r="G3436" s="54">
        <f t="shared" si="1593"/>
        <v>20.400000000000002</v>
      </c>
      <c r="H3436" s="20">
        <f t="shared" si="1594"/>
        <v>0.22991150000000002</v>
      </c>
      <c r="I3436" s="14" t="s">
        <v>18497</v>
      </c>
      <c r="J3436" s="14" t="s">
        <v>13528</v>
      </c>
      <c r="K3436" s="14" t="s">
        <v>23459</v>
      </c>
      <c r="L3436" s="14" t="s">
        <v>28416</v>
      </c>
      <c r="M3436" s="28">
        <f t="shared" si="1595"/>
        <v>11.5</v>
      </c>
      <c r="N3436" s="46">
        <f t="shared" si="1574"/>
        <v>6.2</v>
      </c>
      <c r="O3436" s="17">
        <f t="shared" si="1575"/>
        <v>2.4000000000000004</v>
      </c>
      <c r="P3436" s="17">
        <f t="shared" si="1575"/>
        <v>6</v>
      </c>
      <c r="Q3436" s="124">
        <f t="shared" si="1576"/>
        <v>1.4000000000000001</v>
      </c>
      <c r="R3436" s="26">
        <f t="shared" si="1577"/>
        <v>1.8</v>
      </c>
      <c r="S3436" s="2" t="s">
        <v>33391</v>
      </c>
      <c r="T3436" s="2" t="s">
        <v>38368</v>
      </c>
      <c r="U3436" s="24">
        <f t="shared" si="1578"/>
        <v>482.5</v>
      </c>
      <c r="V3436" s="66">
        <f t="shared" si="1578"/>
        <v>302.8</v>
      </c>
      <c r="W3436" s="54">
        <f t="shared" si="1579"/>
        <v>2.0399999999999996</v>
      </c>
      <c r="X3436" s="143">
        <f t="shared" si="1580"/>
        <v>482.5</v>
      </c>
      <c r="Y3436" s="143">
        <f t="shared" si="1581"/>
        <v>0.5079999999999999</v>
      </c>
      <c r="AD3436">
        <v>152</v>
      </c>
      <c r="AE3436">
        <v>-1</v>
      </c>
      <c r="AF3436" s="10">
        <v>37.9</v>
      </c>
      <c r="AG3436" s="10">
        <v>58.12</v>
      </c>
      <c r="AH3436" s="10">
        <f t="shared" si="1582"/>
        <v>352542.23961376882</v>
      </c>
      <c r="AI3436" s="11">
        <f t="shared" si="1570"/>
        <v>0</v>
      </c>
      <c r="AJ3436">
        <f t="shared" si="1571"/>
        <v>0</v>
      </c>
      <c r="AK3436" t="e">
        <f t="shared" si="1583"/>
        <v>#DIV/0!</v>
      </c>
      <c r="AL3436">
        <f t="shared" si="1584"/>
        <v>19.960693920000001</v>
      </c>
      <c r="AM3436" s="5">
        <f t="shared" si="1585"/>
        <v>4.0600000000000005</v>
      </c>
      <c r="AN3436">
        <v>0</v>
      </c>
      <c r="AO3436" s="72">
        <f t="shared" si="1586"/>
        <v>1.8</v>
      </c>
      <c r="AP3436" s="72">
        <f t="shared" si="1587"/>
        <v>1.4000000000000001</v>
      </c>
      <c r="AQ3436" s="72">
        <f t="shared" si="1588"/>
        <v>1.4000000000000001</v>
      </c>
      <c r="AR3436" s="71" t="e">
        <f t="shared" si="1589"/>
        <v>#DIV/0!</v>
      </c>
      <c r="BA3436">
        <f t="shared" si="1590"/>
        <v>209</v>
      </c>
      <c r="BB3436" s="91" t="e">
        <f t="shared" si="1591"/>
        <v>#DIV/0!</v>
      </c>
    </row>
    <row r="3437" spans="1:54">
      <c r="A3437" s="2" t="s">
        <v>3554</v>
      </c>
      <c r="B3437" s="7" t="s">
        <v>43380</v>
      </c>
      <c r="C3437" s="17">
        <f t="shared" si="1572"/>
        <v>36</v>
      </c>
      <c r="D3437" s="28">
        <f t="shared" si="1573"/>
        <v>262</v>
      </c>
      <c r="E3437" s="8">
        <f t="shared" si="1592"/>
        <v>4</v>
      </c>
      <c r="F3437" s="2" t="s">
        <v>8543</v>
      </c>
      <c r="G3437" s="54">
        <f t="shared" si="1593"/>
        <v>35.1</v>
      </c>
      <c r="H3437" s="20">
        <f t="shared" si="1594"/>
        <v>0.53521580000000002</v>
      </c>
      <c r="I3437" s="14" t="s">
        <v>18498</v>
      </c>
      <c r="J3437" s="14" t="s">
        <v>13529</v>
      </c>
      <c r="K3437" s="14" t="s">
        <v>23460</v>
      </c>
      <c r="L3437" s="14" t="s">
        <v>28417</v>
      </c>
      <c r="M3437" s="28">
        <f t="shared" si="1595"/>
        <v>14.2</v>
      </c>
      <c r="N3437" s="46">
        <f t="shared" si="1574"/>
        <v>6.2</v>
      </c>
      <c r="O3437" s="17">
        <f t="shared" si="1575"/>
        <v>0.4</v>
      </c>
      <c r="P3437" s="17">
        <f t="shared" si="1575"/>
        <v>0.60000000000000009</v>
      </c>
      <c r="Q3437" s="124">
        <f t="shared" si="1576"/>
        <v>0.4</v>
      </c>
      <c r="R3437" s="26">
        <f t="shared" si="1577"/>
        <v>1</v>
      </c>
      <c r="S3437" s="2" t="s">
        <v>33392</v>
      </c>
      <c r="T3437" s="2" t="s">
        <v>38369</v>
      </c>
      <c r="U3437" s="24">
        <f t="shared" si="1578"/>
        <v>535.1</v>
      </c>
      <c r="V3437" s="66">
        <f t="shared" si="1578"/>
        <v>309.70000000000005</v>
      </c>
      <c r="W3437" s="54">
        <f t="shared" si="1579"/>
        <v>3.51</v>
      </c>
      <c r="X3437" s="143">
        <f t="shared" si="1580"/>
        <v>535.1</v>
      </c>
      <c r="Y3437" s="143">
        <f t="shared" si="1581"/>
        <v>0.80199999999999994</v>
      </c>
      <c r="AD3437">
        <v>152</v>
      </c>
      <c r="AE3437">
        <v>-1</v>
      </c>
      <c r="AF3437" s="10">
        <v>37.9</v>
      </c>
      <c r="AG3437" s="10">
        <v>58.12</v>
      </c>
      <c r="AH3437" s="10">
        <f t="shared" si="1582"/>
        <v>344831.04759197618</v>
      </c>
      <c r="AI3437" s="11">
        <f t="shared" si="1570"/>
        <v>0</v>
      </c>
      <c r="AJ3437">
        <f t="shared" si="1571"/>
        <v>0</v>
      </c>
      <c r="AK3437" t="e">
        <f t="shared" si="1583"/>
        <v>#DIV/0!</v>
      </c>
      <c r="AL3437">
        <f t="shared" si="1584"/>
        <v>0.11154820800000001</v>
      </c>
      <c r="AM3437" s="5">
        <f t="shared" si="1585"/>
        <v>7</v>
      </c>
      <c r="AN3437">
        <v>0</v>
      </c>
      <c r="AO3437" s="72">
        <f t="shared" si="1586"/>
        <v>1</v>
      </c>
      <c r="AP3437" s="72">
        <f t="shared" si="1587"/>
        <v>0.4</v>
      </c>
      <c r="AQ3437" s="72">
        <f t="shared" si="1588"/>
        <v>0.60000000000000009</v>
      </c>
      <c r="AR3437" s="71" t="e">
        <f t="shared" si="1589"/>
        <v>#DIV/0!</v>
      </c>
      <c r="BA3437">
        <f t="shared" si="1590"/>
        <v>262</v>
      </c>
      <c r="BB3437" s="91" t="e">
        <f t="shared" si="1591"/>
        <v>#DIV/0!</v>
      </c>
    </row>
    <row r="3438" spans="1:54">
      <c r="A3438" s="2" t="s">
        <v>3555</v>
      </c>
      <c r="B3438" s="7" t="s">
        <v>43381</v>
      </c>
      <c r="C3438" s="17">
        <f t="shared" si="1572"/>
        <v>35</v>
      </c>
      <c r="D3438" s="28">
        <f t="shared" si="1573"/>
        <v>135</v>
      </c>
      <c r="E3438" s="8">
        <f t="shared" si="1592"/>
        <v>6</v>
      </c>
      <c r="F3438" s="2" t="s">
        <v>8544</v>
      </c>
      <c r="G3438" s="54">
        <f t="shared" si="1593"/>
        <v>34</v>
      </c>
      <c r="H3438" s="20">
        <f t="shared" si="1594"/>
        <v>0.1802262</v>
      </c>
      <c r="I3438" s="14" t="s">
        <v>18499</v>
      </c>
      <c r="J3438" s="14" t="s">
        <v>13530</v>
      </c>
      <c r="K3438" s="14" t="s">
        <v>23461</v>
      </c>
      <c r="L3438" s="14" t="s">
        <v>28418</v>
      </c>
      <c r="M3438" s="28">
        <f t="shared" si="1595"/>
        <v>11.2</v>
      </c>
      <c r="N3438" s="46">
        <f t="shared" si="1574"/>
        <v>5.6</v>
      </c>
      <c r="O3438" s="17">
        <f t="shared" si="1575"/>
        <v>0.4</v>
      </c>
      <c r="P3438" s="17">
        <f t="shared" si="1575"/>
        <v>6.6000000000000005</v>
      </c>
      <c r="Q3438" s="124">
        <f t="shared" si="1576"/>
        <v>1</v>
      </c>
      <c r="R3438" s="26">
        <f t="shared" si="1577"/>
        <v>1.2000000000000002</v>
      </c>
      <c r="S3438" s="2" t="s">
        <v>33393</v>
      </c>
      <c r="T3438" s="2" t="s">
        <v>38370</v>
      </c>
      <c r="U3438" s="24">
        <f t="shared" si="1578"/>
        <v>407.6</v>
      </c>
      <c r="V3438" s="66">
        <f t="shared" si="1578"/>
        <v>348.1</v>
      </c>
      <c r="W3438" s="54">
        <f t="shared" si="1579"/>
        <v>3.4</v>
      </c>
      <c r="X3438" s="143">
        <f t="shared" si="1580"/>
        <v>407.6</v>
      </c>
      <c r="Y3438" s="143">
        <f t="shared" si="1581"/>
        <v>0.77999999999999992</v>
      </c>
      <c r="AD3438">
        <v>152</v>
      </c>
      <c r="AE3438">
        <v>-1</v>
      </c>
      <c r="AF3438" s="10">
        <v>37.9</v>
      </c>
      <c r="AG3438" s="10">
        <v>58.12</v>
      </c>
      <c r="AH3438" s="10">
        <f t="shared" si="1582"/>
        <v>295186.93171048164</v>
      </c>
      <c r="AI3438" s="11">
        <f t="shared" si="1570"/>
        <v>0</v>
      </c>
      <c r="AJ3438">
        <f t="shared" si="1571"/>
        <v>0</v>
      </c>
      <c r="AK3438" t="e">
        <f t="shared" si="1583"/>
        <v>#DIV/0!</v>
      </c>
      <c r="AL3438">
        <f t="shared" si="1584"/>
        <v>2.5970433984000008</v>
      </c>
      <c r="AM3438" s="5">
        <f t="shared" si="1585"/>
        <v>6.8</v>
      </c>
      <c r="AN3438">
        <v>0</v>
      </c>
      <c r="AO3438" s="72">
        <f t="shared" si="1586"/>
        <v>1.2000000000000002</v>
      </c>
      <c r="AP3438" s="72">
        <f t="shared" si="1587"/>
        <v>1</v>
      </c>
      <c r="AQ3438" s="72">
        <f t="shared" si="1588"/>
        <v>1</v>
      </c>
      <c r="AR3438" s="71" t="e">
        <f t="shared" si="1589"/>
        <v>#DIV/0!</v>
      </c>
      <c r="BA3438">
        <f t="shared" si="1590"/>
        <v>135</v>
      </c>
      <c r="BB3438" s="91" t="e">
        <f t="shared" si="1591"/>
        <v>#DIV/0!</v>
      </c>
    </row>
    <row r="3439" spans="1:54">
      <c r="A3439" s="2" t="s">
        <v>3556</v>
      </c>
      <c r="B3439" s="7" t="s">
        <v>43382</v>
      </c>
      <c r="C3439" s="17">
        <f t="shared" si="1572"/>
        <v>33.800000000000004</v>
      </c>
      <c r="D3439" s="28">
        <f t="shared" si="1573"/>
        <v>270</v>
      </c>
      <c r="E3439" s="8">
        <f t="shared" si="1592"/>
        <v>6</v>
      </c>
      <c r="F3439" s="2" t="s">
        <v>8545</v>
      </c>
      <c r="G3439" s="54">
        <f t="shared" si="1593"/>
        <v>32.9</v>
      </c>
      <c r="H3439" s="20">
        <f t="shared" si="1594"/>
        <v>0.67995490000000003</v>
      </c>
      <c r="I3439" s="14" t="s">
        <v>18500</v>
      </c>
      <c r="J3439" s="14" t="s">
        <v>13531</v>
      </c>
      <c r="K3439" s="14" t="s">
        <v>23462</v>
      </c>
      <c r="L3439" s="14" t="s">
        <v>28419</v>
      </c>
      <c r="M3439" s="28">
        <f t="shared" si="1595"/>
        <v>10.7</v>
      </c>
      <c r="N3439" s="46">
        <f t="shared" si="1574"/>
        <v>6.8</v>
      </c>
      <c r="O3439" s="17">
        <f t="shared" si="1575"/>
        <v>1.6</v>
      </c>
      <c r="P3439" s="17">
        <f t="shared" si="1575"/>
        <v>7.6000000000000005</v>
      </c>
      <c r="Q3439" s="124">
        <f t="shared" si="1576"/>
        <v>0.2</v>
      </c>
      <c r="R3439" s="26">
        <f t="shared" si="1577"/>
        <v>0.8</v>
      </c>
      <c r="S3439" s="2" t="s">
        <v>33394</v>
      </c>
      <c r="T3439" s="2" t="s">
        <v>38371</v>
      </c>
      <c r="U3439" s="24">
        <f t="shared" si="1578"/>
        <v>543</v>
      </c>
      <c r="V3439" s="66">
        <f t="shared" si="1578"/>
        <v>398</v>
      </c>
      <c r="W3439" s="54">
        <f t="shared" si="1579"/>
        <v>3.2899999999999996</v>
      </c>
      <c r="X3439" s="143">
        <f t="shared" si="1580"/>
        <v>543</v>
      </c>
      <c r="Y3439" s="143">
        <f t="shared" si="1581"/>
        <v>0.7579999999999999</v>
      </c>
      <c r="AD3439">
        <v>152</v>
      </c>
      <c r="AE3439">
        <v>-1</v>
      </c>
      <c r="AF3439" s="10">
        <v>37.9</v>
      </c>
      <c r="AG3439" s="10">
        <v>58.12</v>
      </c>
      <c r="AH3439" s="10">
        <f t="shared" si="1582"/>
        <v>197838.30319454253</v>
      </c>
      <c r="AI3439" s="11">
        <f t="shared" si="1570"/>
        <v>0</v>
      </c>
      <c r="AJ3439">
        <f t="shared" si="1571"/>
        <v>0</v>
      </c>
      <c r="AK3439" t="e">
        <f t="shared" si="1583"/>
        <v>#DIV/0!</v>
      </c>
      <c r="AL3439">
        <f t="shared" si="1584"/>
        <v>3.1133987328000003</v>
      </c>
      <c r="AM3439" s="5">
        <f t="shared" si="1585"/>
        <v>6.5600000000000005</v>
      </c>
      <c r="AN3439">
        <v>0</v>
      </c>
      <c r="AO3439" s="72">
        <f t="shared" si="1586"/>
        <v>0.8</v>
      </c>
      <c r="AP3439" s="72">
        <f t="shared" si="1587"/>
        <v>0.2</v>
      </c>
      <c r="AQ3439" s="72">
        <f t="shared" si="1588"/>
        <v>0.4</v>
      </c>
      <c r="AR3439" s="71" t="e">
        <f t="shared" si="1589"/>
        <v>#DIV/0!</v>
      </c>
      <c r="BA3439">
        <f t="shared" si="1590"/>
        <v>270</v>
      </c>
      <c r="BB3439" s="91" t="e">
        <f t="shared" si="1591"/>
        <v>#DIV/0!</v>
      </c>
    </row>
    <row r="3440" spans="1:54">
      <c r="A3440" s="2" t="s">
        <v>3557</v>
      </c>
      <c r="B3440" s="7" t="s">
        <v>43383</v>
      </c>
      <c r="C3440" s="17">
        <f t="shared" si="1572"/>
        <v>12.8</v>
      </c>
      <c r="D3440" s="28">
        <f t="shared" si="1573"/>
        <v>190</v>
      </c>
      <c r="E3440" s="8">
        <f t="shared" si="1592"/>
        <v>8</v>
      </c>
      <c r="F3440" s="2" t="s">
        <v>8546</v>
      </c>
      <c r="G3440" s="54">
        <f t="shared" si="1593"/>
        <v>11.9</v>
      </c>
      <c r="H3440" s="20">
        <f t="shared" si="1594"/>
        <v>0.34224670000000001</v>
      </c>
      <c r="I3440" s="14" t="s">
        <v>18501</v>
      </c>
      <c r="J3440" s="14" t="s">
        <v>13532</v>
      </c>
      <c r="K3440" s="14" t="s">
        <v>23463</v>
      </c>
      <c r="L3440" s="14" t="s">
        <v>28420</v>
      </c>
      <c r="M3440" s="28">
        <f t="shared" si="1595"/>
        <v>10.199999999999999</v>
      </c>
      <c r="N3440" s="46">
        <f t="shared" si="1574"/>
        <v>6.6</v>
      </c>
      <c r="O3440" s="17">
        <f t="shared" si="1575"/>
        <v>0.8</v>
      </c>
      <c r="P3440" s="17">
        <f t="shared" si="1575"/>
        <v>8.6</v>
      </c>
      <c r="Q3440" s="124">
        <f t="shared" si="1576"/>
        <v>0.8</v>
      </c>
      <c r="R3440" s="26">
        <f t="shared" si="1577"/>
        <v>1.2000000000000002</v>
      </c>
      <c r="S3440" s="2" t="s">
        <v>33395</v>
      </c>
      <c r="T3440" s="2" t="s">
        <v>38372</v>
      </c>
      <c r="U3440" s="24">
        <f t="shared" si="1578"/>
        <v>462.6</v>
      </c>
      <c r="V3440" s="66">
        <f t="shared" si="1578"/>
        <v>387.70000000000005</v>
      </c>
      <c r="W3440" s="54">
        <f t="shared" si="1579"/>
        <v>1.19</v>
      </c>
      <c r="X3440" s="143">
        <f t="shared" si="1580"/>
        <v>462.6</v>
      </c>
      <c r="Y3440" s="143">
        <f t="shared" si="1581"/>
        <v>0.33799999999999997</v>
      </c>
      <c r="AD3440">
        <v>152</v>
      </c>
      <c r="AE3440">
        <v>-1</v>
      </c>
      <c r="AF3440" s="10">
        <v>37.9</v>
      </c>
      <c r="AG3440" s="10">
        <v>58.12</v>
      </c>
      <c r="AH3440" s="10">
        <f t="shared" si="1582"/>
        <v>223760.39081577613</v>
      </c>
      <c r="AI3440" s="11">
        <f t="shared" si="1570"/>
        <v>0</v>
      </c>
      <c r="AJ3440">
        <f t="shared" si="1571"/>
        <v>0</v>
      </c>
      <c r="AK3440" t="e">
        <f t="shared" si="1583"/>
        <v>#DIV/0!</v>
      </c>
      <c r="AL3440">
        <f t="shared" si="1584"/>
        <v>5.4304112448000019</v>
      </c>
      <c r="AM3440" s="5">
        <f t="shared" si="1585"/>
        <v>2.3600000000000003</v>
      </c>
      <c r="AN3440">
        <v>0</v>
      </c>
      <c r="AO3440" s="72">
        <f t="shared" si="1586"/>
        <v>1.2000000000000002</v>
      </c>
      <c r="AP3440" s="72">
        <f t="shared" si="1587"/>
        <v>0.8</v>
      </c>
      <c r="AQ3440" s="72">
        <f t="shared" si="1588"/>
        <v>0.8</v>
      </c>
      <c r="AR3440" s="71" t="e">
        <f t="shared" si="1589"/>
        <v>#DIV/0!</v>
      </c>
      <c r="BA3440">
        <f t="shared" si="1590"/>
        <v>190</v>
      </c>
      <c r="BB3440" s="91" t="e">
        <f t="shared" si="1591"/>
        <v>#DIV/0!</v>
      </c>
    </row>
    <row r="3441" spans="1:54">
      <c r="A3441" s="2" t="s">
        <v>3558</v>
      </c>
      <c r="B3441" s="7" t="s">
        <v>43384</v>
      </c>
      <c r="C3441" s="17">
        <f t="shared" si="1572"/>
        <v>36.9</v>
      </c>
      <c r="D3441" s="28">
        <f t="shared" si="1573"/>
        <v>290</v>
      </c>
      <c r="E3441" s="8">
        <f t="shared" si="1592"/>
        <v>11</v>
      </c>
      <c r="F3441" s="2" t="s">
        <v>8547</v>
      </c>
      <c r="G3441" s="54">
        <f t="shared" si="1593"/>
        <v>35.9</v>
      </c>
      <c r="H3441" s="20">
        <f t="shared" si="1594"/>
        <v>0.28400999999999998</v>
      </c>
      <c r="I3441" s="14" t="s">
        <v>18502</v>
      </c>
      <c r="J3441" s="14" t="s">
        <v>13533</v>
      </c>
      <c r="K3441" s="14" t="s">
        <v>23464</v>
      </c>
      <c r="L3441" s="14" t="s">
        <v>28421</v>
      </c>
      <c r="M3441" s="28">
        <f t="shared" si="1595"/>
        <v>11.7</v>
      </c>
      <c r="N3441" s="46">
        <f t="shared" si="1574"/>
        <v>6.4</v>
      </c>
      <c r="O3441" s="17">
        <f t="shared" si="1575"/>
        <v>2.8000000000000003</v>
      </c>
      <c r="P3441" s="17">
        <f t="shared" si="1575"/>
        <v>5.6000000000000005</v>
      </c>
      <c r="Q3441" s="124">
        <f t="shared" si="1576"/>
        <v>0.4</v>
      </c>
      <c r="R3441" s="26">
        <f t="shared" si="1577"/>
        <v>0.60000000000000009</v>
      </c>
      <c r="S3441" s="2" t="s">
        <v>33396</v>
      </c>
      <c r="T3441" s="2" t="s">
        <v>38373</v>
      </c>
      <c r="U3441" s="24">
        <f t="shared" si="1578"/>
        <v>563.30000000000007</v>
      </c>
      <c r="V3441" s="66">
        <f t="shared" si="1578"/>
        <v>326.10000000000002</v>
      </c>
      <c r="W3441" s="54">
        <f t="shared" si="1579"/>
        <v>3.59</v>
      </c>
      <c r="X3441" s="143">
        <f t="shared" si="1580"/>
        <v>563.30000000000007</v>
      </c>
      <c r="Y3441" s="143">
        <f t="shared" si="1581"/>
        <v>0.81799999999999995</v>
      </c>
      <c r="AD3441">
        <v>152</v>
      </c>
      <c r="AE3441">
        <v>-1</v>
      </c>
      <c r="AF3441" s="10">
        <v>37.9</v>
      </c>
      <c r="AG3441" s="10">
        <v>58.12</v>
      </c>
      <c r="AH3441" s="10">
        <f t="shared" si="1582"/>
        <v>325094.440415124</v>
      </c>
      <c r="AI3441" s="11">
        <f t="shared" si="1570"/>
        <v>0</v>
      </c>
      <c r="AJ3441">
        <f t="shared" si="1571"/>
        <v>0</v>
      </c>
      <c r="AK3441" t="e">
        <f t="shared" si="1583"/>
        <v>#DIV/0!</v>
      </c>
      <c r="AL3441">
        <f t="shared" si="1584"/>
        <v>6.7360339200000032</v>
      </c>
      <c r="AM3441" s="5">
        <f t="shared" si="1585"/>
        <v>7.18</v>
      </c>
      <c r="AN3441">
        <v>0</v>
      </c>
      <c r="AO3441" s="72">
        <f t="shared" si="1586"/>
        <v>0.60000000000000009</v>
      </c>
      <c r="AP3441" s="72">
        <f t="shared" si="1587"/>
        <v>0.4</v>
      </c>
      <c r="AQ3441" s="72">
        <f t="shared" si="1588"/>
        <v>0.60000000000000009</v>
      </c>
      <c r="AR3441" s="71" t="e">
        <f t="shared" si="1589"/>
        <v>#DIV/0!</v>
      </c>
      <c r="BA3441">
        <f t="shared" si="1590"/>
        <v>290</v>
      </c>
      <c r="BB3441" s="91" t="e">
        <f t="shared" si="1591"/>
        <v>#DIV/0!</v>
      </c>
    </row>
    <row r="3442" spans="1:54">
      <c r="A3442" s="2" t="s">
        <v>3559</v>
      </c>
      <c r="B3442" s="7" t="s">
        <v>43385</v>
      </c>
      <c r="C3442" s="17">
        <f t="shared" si="1572"/>
        <v>19.7</v>
      </c>
      <c r="D3442" s="28">
        <f t="shared" si="1573"/>
        <v>42</v>
      </c>
      <c r="E3442" s="8">
        <f t="shared" si="1592"/>
        <v>16</v>
      </c>
      <c r="F3442" s="2" t="s">
        <v>8548</v>
      </c>
      <c r="G3442" s="54">
        <f t="shared" si="1593"/>
        <v>18.8</v>
      </c>
      <c r="H3442" s="20">
        <f t="shared" si="1594"/>
        <v>0.42621730000000002</v>
      </c>
      <c r="I3442" s="14" t="s">
        <v>18503</v>
      </c>
      <c r="J3442" s="14" t="s">
        <v>13534</v>
      </c>
      <c r="K3442" s="14" t="s">
        <v>23465</v>
      </c>
      <c r="L3442" s="14" t="s">
        <v>28422</v>
      </c>
      <c r="M3442" s="28">
        <f t="shared" si="1595"/>
        <v>13.6</v>
      </c>
      <c r="N3442" s="46">
        <f t="shared" si="1574"/>
        <v>5.6</v>
      </c>
      <c r="O3442" s="17">
        <f t="shared" si="1575"/>
        <v>1.6</v>
      </c>
      <c r="P3442" s="17">
        <f t="shared" si="1575"/>
        <v>1.8</v>
      </c>
      <c r="Q3442" s="124">
        <f t="shared" si="1576"/>
        <v>1.6</v>
      </c>
      <c r="R3442" s="26">
        <f t="shared" si="1577"/>
        <v>2.8000000000000003</v>
      </c>
      <c r="S3442" s="2" t="s">
        <v>33397</v>
      </c>
      <c r="T3442" s="2" t="s">
        <v>38374</v>
      </c>
      <c r="U3442" s="24">
        <f t="shared" si="1578"/>
        <v>315.5</v>
      </c>
      <c r="V3442" s="66">
        <f t="shared" si="1578"/>
        <v>410.6</v>
      </c>
      <c r="W3442" s="54">
        <f t="shared" si="1579"/>
        <v>1.8800000000000001</v>
      </c>
      <c r="X3442" s="143">
        <f t="shared" si="1580"/>
        <v>315.5</v>
      </c>
      <c r="Y3442" s="143">
        <f t="shared" si="1581"/>
        <v>0.47599999999999998</v>
      </c>
      <c r="AD3442">
        <v>152</v>
      </c>
      <c r="AE3442">
        <v>-1</v>
      </c>
      <c r="AF3442" s="10">
        <v>37.9</v>
      </c>
      <c r="AG3442" s="10">
        <v>58.12</v>
      </c>
      <c r="AH3442" s="10">
        <f t="shared" si="1582"/>
        <v>155803.7659229344</v>
      </c>
      <c r="AI3442" s="11">
        <f t="shared" si="1570"/>
        <v>0</v>
      </c>
      <c r="AJ3442">
        <f t="shared" si="1571"/>
        <v>0</v>
      </c>
      <c r="AK3442" t="e">
        <f t="shared" si="1583"/>
        <v>#DIV/0!</v>
      </c>
      <c r="AL3442">
        <f t="shared" si="1584"/>
        <v>4.6269836928000005</v>
      </c>
      <c r="AM3442" s="5">
        <f t="shared" si="1585"/>
        <v>3.7399999999999998</v>
      </c>
      <c r="AN3442">
        <v>0</v>
      </c>
      <c r="AO3442" s="72">
        <f t="shared" si="1586"/>
        <v>2.8000000000000003</v>
      </c>
      <c r="AP3442" s="72">
        <f t="shared" si="1587"/>
        <v>1.6</v>
      </c>
      <c r="AQ3442" s="72">
        <f t="shared" si="1588"/>
        <v>1.8</v>
      </c>
      <c r="AR3442" s="71" t="e">
        <f t="shared" si="1589"/>
        <v>#DIV/0!</v>
      </c>
      <c r="BA3442">
        <f t="shared" si="1590"/>
        <v>42</v>
      </c>
      <c r="BB3442" s="91" t="e">
        <f t="shared" si="1591"/>
        <v>#DIV/0!</v>
      </c>
    </row>
    <row r="3443" spans="1:54">
      <c r="A3443" s="2" t="s">
        <v>3560</v>
      </c>
      <c r="B3443" s="7" t="s">
        <v>43386</v>
      </c>
      <c r="C3443" s="17">
        <f t="shared" si="1572"/>
        <v>36.300000000000004</v>
      </c>
      <c r="D3443" s="28">
        <f t="shared" si="1573"/>
        <v>26</v>
      </c>
      <c r="E3443" s="8">
        <f t="shared" si="1592"/>
        <v>17</v>
      </c>
      <c r="F3443" s="2" t="s">
        <v>8549</v>
      </c>
      <c r="G3443" s="54">
        <f t="shared" si="1593"/>
        <v>35.4</v>
      </c>
      <c r="H3443" s="20">
        <f t="shared" si="1594"/>
        <v>0.40728769999999997</v>
      </c>
      <c r="I3443" s="14" t="s">
        <v>18504</v>
      </c>
      <c r="J3443" s="14" t="s">
        <v>13535</v>
      </c>
      <c r="K3443" s="14" t="s">
        <v>23466</v>
      </c>
      <c r="L3443" s="14" t="s">
        <v>28423</v>
      </c>
      <c r="M3443" s="28">
        <f t="shared" si="1595"/>
        <v>11.7</v>
      </c>
      <c r="N3443" s="46">
        <f t="shared" si="1574"/>
        <v>5.2</v>
      </c>
      <c r="O3443" s="17">
        <f t="shared" si="1575"/>
        <v>2.8000000000000003</v>
      </c>
      <c r="P3443" s="17">
        <f t="shared" si="1575"/>
        <v>5.6000000000000005</v>
      </c>
      <c r="Q3443" s="124">
        <f t="shared" si="1576"/>
        <v>1</v>
      </c>
      <c r="R3443" s="26">
        <f t="shared" si="1577"/>
        <v>1.6</v>
      </c>
      <c r="S3443" s="2" t="s">
        <v>33398</v>
      </c>
      <c r="T3443" s="2" t="s">
        <v>38375</v>
      </c>
      <c r="U3443" s="24">
        <f t="shared" si="1578"/>
        <v>299.5</v>
      </c>
      <c r="V3443" s="66">
        <f t="shared" si="1578"/>
        <v>360.3</v>
      </c>
      <c r="W3443" s="54">
        <f t="shared" si="1579"/>
        <v>3.5399999999999996</v>
      </c>
      <c r="X3443" s="143">
        <f t="shared" si="1580"/>
        <v>299.5</v>
      </c>
      <c r="Y3443" s="143">
        <f t="shared" si="1581"/>
        <v>0.80799999999999994</v>
      </c>
      <c r="AD3443">
        <v>152</v>
      </c>
      <c r="AE3443">
        <v>-1</v>
      </c>
      <c r="AF3443" s="10">
        <v>37.9</v>
      </c>
      <c r="AG3443" s="10">
        <v>58.12</v>
      </c>
      <c r="AH3443" s="10">
        <f t="shared" si="1582"/>
        <v>276346.99381085433</v>
      </c>
      <c r="AI3443" s="11">
        <f t="shared" si="1570"/>
        <v>0</v>
      </c>
      <c r="AJ3443">
        <f t="shared" si="1571"/>
        <v>0</v>
      </c>
      <c r="AK3443" t="e">
        <f t="shared" si="1583"/>
        <v>#DIV/0!</v>
      </c>
      <c r="AL3443">
        <f t="shared" si="1584"/>
        <v>14.869966182400006</v>
      </c>
      <c r="AM3443" s="5">
        <f t="shared" si="1585"/>
        <v>7.0600000000000005</v>
      </c>
      <c r="AN3443">
        <v>0</v>
      </c>
      <c r="AO3443" s="72">
        <f t="shared" si="1586"/>
        <v>1.6</v>
      </c>
      <c r="AP3443" s="72">
        <f t="shared" si="1587"/>
        <v>1</v>
      </c>
      <c r="AQ3443" s="72">
        <f t="shared" si="1588"/>
        <v>1</v>
      </c>
      <c r="AR3443" s="71" t="e">
        <f t="shared" si="1589"/>
        <v>#DIV/0!</v>
      </c>
      <c r="BA3443">
        <f t="shared" si="1590"/>
        <v>26</v>
      </c>
      <c r="BB3443" s="91" t="e">
        <f t="shared" si="1591"/>
        <v>#DIV/0!</v>
      </c>
    </row>
    <row r="3444" spans="1:54">
      <c r="A3444" s="2" t="s">
        <v>3561</v>
      </c>
      <c r="B3444" s="7" t="s">
        <v>43387</v>
      </c>
      <c r="C3444" s="17">
        <f t="shared" si="1572"/>
        <v>30.400000000000002</v>
      </c>
      <c r="D3444" s="28">
        <f t="shared" si="1573"/>
        <v>196</v>
      </c>
      <c r="E3444" s="8">
        <f t="shared" si="1592"/>
        <v>19</v>
      </c>
      <c r="F3444" s="2" t="s">
        <v>8550</v>
      </c>
      <c r="G3444" s="54">
        <f t="shared" si="1593"/>
        <v>29.5</v>
      </c>
      <c r="H3444" s="20">
        <f t="shared" si="1594"/>
        <v>0.33003529999999998</v>
      </c>
      <c r="I3444" s="14" t="s">
        <v>18505</v>
      </c>
      <c r="J3444" s="14" t="s">
        <v>13536</v>
      </c>
      <c r="K3444" s="14" t="s">
        <v>23467</v>
      </c>
      <c r="L3444" s="14" t="s">
        <v>28424</v>
      </c>
      <c r="M3444" s="28">
        <f t="shared" si="1595"/>
        <v>11.8</v>
      </c>
      <c r="N3444" s="46">
        <f t="shared" si="1574"/>
        <v>6.2</v>
      </c>
      <c r="O3444" s="17">
        <f t="shared" si="1575"/>
        <v>2.6</v>
      </c>
      <c r="P3444" s="17">
        <f t="shared" si="1575"/>
        <v>5.4</v>
      </c>
      <c r="Q3444" s="124">
        <f t="shared" si="1576"/>
        <v>1.4000000000000001</v>
      </c>
      <c r="R3444" s="26">
        <f t="shared" si="1577"/>
        <v>2.2000000000000002</v>
      </c>
      <c r="S3444" s="2" t="s">
        <v>33399</v>
      </c>
      <c r="T3444" s="2" t="s">
        <v>38376</v>
      </c>
      <c r="U3444" s="24">
        <f t="shared" si="1578"/>
        <v>468.6</v>
      </c>
      <c r="V3444" s="66">
        <f t="shared" si="1578"/>
        <v>321.10000000000002</v>
      </c>
      <c r="W3444" s="54">
        <f t="shared" si="1579"/>
        <v>2.9499999999999997</v>
      </c>
      <c r="X3444" s="143">
        <f t="shared" si="1580"/>
        <v>468.6</v>
      </c>
      <c r="Y3444" s="143">
        <f t="shared" si="1581"/>
        <v>0.69</v>
      </c>
      <c r="AD3444">
        <v>152</v>
      </c>
      <c r="AE3444">
        <v>-1</v>
      </c>
      <c r="AF3444" s="10">
        <v>37.9</v>
      </c>
      <c r="AG3444" s="10">
        <v>58.12</v>
      </c>
      <c r="AH3444" s="10">
        <f t="shared" si="1582"/>
        <v>331245.84824875125</v>
      </c>
      <c r="AI3444" s="11">
        <f t="shared" si="1570"/>
        <v>0</v>
      </c>
      <c r="AJ3444">
        <f t="shared" si="1571"/>
        <v>0</v>
      </c>
      <c r="AK3444" t="e">
        <f t="shared" si="1583"/>
        <v>#DIV/0!</v>
      </c>
      <c r="AL3444">
        <f t="shared" si="1584"/>
        <v>20.693869653600004</v>
      </c>
      <c r="AM3444" s="5">
        <f t="shared" si="1585"/>
        <v>5.8800000000000008</v>
      </c>
      <c r="AN3444">
        <v>0</v>
      </c>
      <c r="AO3444" s="72">
        <f t="shared" si="1586"/>
        <v>2.2000000000000002</v>
      </c>
      <c r="AP3444" s="72">
        <f t="shared" si="1587"/>
        <v>1.4000000000000001</v>
      </c>
      <c r="AQ3444" s="72">
        <f t="shared" si="1588"/>
        <v>1.6</v>
      </c>
      <c r="AR3444" s="71" t="e">
        <f t="shared" si="1589"/>
        <v>#DIV/0!</v>
      </c>
      <c r="BA3444">
        <f t="shared" si="1590"/>
        <v>196</v>
      </c>
      <c r="BB3444" s="91" t="e">
        <f t="shared" si="1591"/>
        <v>#DIV/0!</v>
      </c>
    </row>
    <row r="3445" spans="1:54">
      <c r="A3445" s="2" t="s">
        <v>3562</v>
      </c>
      <c r="B3445" s="7" t="s">
        <v>43388</v>
      </c>
      <c r="C3445" s="17">
        <f t="shared" si="1572"/>
        <v>36.6</v>
      </c>
      <c r="D3445" s="28">
        <f t="shared" si="1573"/>
        <v>86</v>
      </c>
      <c r="E3445" s="8">
        <f t="shared" si="1592"/>
        <v>14</v>
      </c>
      <c r="F3445" s="2" t="s">
        <v>8551</v>
      </c>
      <c r="G3445" s="54">
        <f t="shared" si="1593"/>
        <v>35.700000000000003</v>
      </c>
      <c r="H3445" s="20">
        <f t="shared" si="1594"/>
        <v>0.48022039999999999</v>
      </c>
      <c r="I3445" s="14" t="s">
        <v>18506</v>
      </c>
      <c r="J3445" s="14" t="s">
        <v>13537</v>
      </c>
      <c r="K3445" s="14" t="s">
        <v>23468</v>
      </c>
      <c r="L3445" s="14" t="s">
        <v>28425</v>
      </c>
      <c r="M3445" s="28">
        <f t="shared" si="1595"/>
        <v>12.9</v>
      </c>
      <c r="N3445" s="46">
        <f t="shared" si="1574"/>
        <v>5</v>
      </c>
      <c r="O3445" s="17">
        <f t="shared" si="1575"/>
        <v>2.4000000000000004</v>
      </c>
      <c r="P3445" s="17">
        <f t="shared" si="1575"/>
        <v>3.2</v>
      </c>
      <c r="Q3445" s="124">
        <f t="shared" si="1576"/>
        <v>0.8</v>
      </c>
      <c r="R3445" s="26">
        <f t="shared" si="1577"/>
        <v>1.6</v>
      </c>
      <c r="S3445" s="2" t="s">
        <v>33400</v>
      </c>
      <c r="T3445" s="2" t="s">
        <v>38377</v>
      </c>
      <c r="U3445" s="24">
        <f t="shared" si="1578"/>
        <v>359.3</v>
      </c>
      <c r="V3445" s="66">
        <f t="shared" si="1578"/>
        <v>411</v>
      </c>
      <c r="W3445" s="54">
        <f t="shared" si="1579"/>
        <v>3.57</v>
      </c>
      <c r="X3445" s="143">
        <f t="shared" si="1580"/>
        <v>359.3</v>
      </c>
      <c r="Y3445" s="143">
        <f t="shared" si="1581"/>
        <v>0.81399999999999995</v>
      </c>
      <c r="AD3445">
        <v>152</v>
      </c>
      <c r="AE3445">
        <v>-1</v>
      </c>
      <c r="AF3445" s="10">
        <v>37.9</v>
      </c>
      <c r="AG3445" s="10">
        <v>58.12</v>
      </c>
      <c r="AH3445" s="10">
        <f t="shared" si="1582"/>
        <v>153758.51791854369</v>
      </c>
      <c r="AI3445" s="11">
        <f t="shared" si="1570"/>
        <v>0</v>
      </c>
      <c r="AJ3445">
        <f t="shared" si="1571"/>
        <v>0</v>
      </c>
      <c r="AK3445" t="e">
        <f t="shared" si="1583"/>
        <v>#DIV/0!</v>
      </c>
      <c r="AL3445">
        <f t="shared" si="1584"/>
        <v>6.3870517248000018</v>
      </c>
      <c r="AM3445" s="5">
        <f t="shared" si="1585"/>
        <v>7.12</v>
      </c>
      <c r="AN3445">
        <v>0</v>
      </c>
      <c r="AO3445" s="72">
        <f t="shared" si="1586"/>
        <v>1.6</v>
      </c>
      <c r="AP3445" s="72">
        <f t="shared" si="1587"/>
        <v>0.8</v>
      </c>
      <c r="AQ3445" s="72">
        <f t="shared" si="1588"/>
        <v>1</v>
      </c>
      <c r="AR3445" s="71" t="e">
        <f t="shared" si="1589"/>
        <v>#DIV/0!</v>
      </c>
      <c r="BA3445">
        <f t="shared" si="1590"/>
        <v>86</v>
      </c>
      <c r="BB3445" s="91" t="e">
        <f t="shared" si="1591"/>
        <v>#DIV/0!</v>
      </c>
    </row>
    <row r="3446" spans="1:54">
      <c r="A3446" s="2" t="s">
        <v>3563</v>
      </c>
      <c r="B3446" s="7" t="s">
        <v>43389</v>
      </c>
      <c r="C3446" s="17">
        <f t="shared" si="1572"/>
        <v>25.400000000000002</v>
      </c>
      <c r="D3446" s="28">
        <f t="shared" si="1573"/>
        <v>128</v>
      </c>
      <c r="E3446" s="8">
        <f t="shared" si="1592"/>
        <v>8</v>
      </c>
      <c r="F3446" s="2" t="s">
        <v>8552</v>
      </c>
      <c r="G3446" s="54">
        <f t="shared" si="1593"/>
        <v>24.400000000000002</v>
      </c>
      <c r="H3446" s="20">
        <f t="shared" si="1594"/>
        <v>0.6711802</v>
      </c>
      <c r="I3446" s="14" t="s">
        <v>18507</v>
      </c>
      <c r="J3446" s="14" t="s">
        <v>13538</v>
      </c>
      <c r="K3446" s="14" t="s">
        <v>23469</v>
      </c>
      <c r="L3446" s="14" t="s">
        <v>28426</v>
      </c>
      <c r="M3446" s="28">
        <f t="shared" si="1595"/>
        <v>10.399999999999999</v>
      </c>
      <c r="N3446" s="46">
        <f t="shared" si="1574"/>
        <v>6.6</v>
      </c>
      <c r="O3446" s="17">
        <f t="shared" si="1575"/>
        <v>0.8</v>
      </c>
      <c r="P3446" s="17">
        <f t="shared" si="1575"/>
        <v>8.2000000000000011</v>
      </c>
      <c r="Q3446" s="124">
        <f t="shared" si="1576"/>
        <v>0.8</v>
      </c>
      <c r="R3446" s="26">
        <f t="shared" si="1577"/>
        <v>2.2000000000000002</v>
      </c>
      <c r="S3446" s="2" t="s">
        <v>33401</v>
      </c>
      <c r="T3446" s="2" t="s">
        <v>38378</v>
      </c>
      <c r="U3446" s="24">
        <f t="shared" si="1578"/>
        <v>400.70000000000005</v>
      </c>
      <c r="V3446" s="66">
        <f t="shared" si="1578"/>
        <v>401.3</v>
      </c>
      <c r="W3446" s="54">
        <f t="shared" si="1579"/>
        <v>2.44</v>
      </c>
      <c r="X3446" s="143">
        <f t="shared" si="1580"/>
        <v>400.70000000000005</v>
      </c>
      <c r="Y3446" s="143">
        <f t="shared" si="1581"/>
        <v>0.58799999999999997</v>
      </c>
      <c r="AD3446">
        <v>152</v>
      </c>
      <c r="AE3446">
        <v>-1</v>
      </c>
      <c r="AF3446" s="10">
        <v>37.9</v>
      </c>
      <c r="AG3446" s="10">
        <v>58.12</v>
      </c>
      <c r="AH3446" s="10">
        <f t="shared" si="1582"/>
        <v>188318.00758381348</v>
      </c>
      <c r="AI3446" s="11">
        <f t="shared" ref="AI3446:AI3509" si="1596">1-EXP(-2.63*(AA3446/AH3446)*(AD3446-AE3446)*(1-((AD3446-T3446)/(AD3446-AE3446))^0.38))</f>
        <v>0</v>
      </c>
      <c r="AJ3446">
        <f t="shared" ref="AJ3446:AJ3509" si="1597">H3446*P3446*O3446*R3446*AB3446</f>
        <v>0</v>
      </c>
      <c r="AK3446" t="e">
        <f t="shared" si="1583"/>
        <v>#DIV/0!</v>
      </c>
      <c r="AL3446">
        <f t="shared" si="1584"/>
        <v>4.7455273536000009</v>
      </c>
      <c r="AM3446" s="5">
        <f t="shared" si="1585"/>
        <v>4.8800000000000008</v>
      </c>
      <c r="AN3446">
        <v>0</v>
      </c>
      <c r="AO3446" s="72">
        <f t="shared" si="1586"/>
        <v>2.2000000000000002</v>
      </c>
      <c r="AP3446" s="72">
        <f t="shared" si="1587"/>
        <v>0.8</v>
      </c>
      <c r="AQ3446" s="72">
        <f t="shared" si="1588"/>
        <v>0.8</v>
      </c>
      <c r="AR3446" s="71" t="e">
        <f t="shared" si="1589"/>
        <v>#DIV/0!</v>
      </c>
      <c r="BA3446">
        <f t="shared" si="1590"/>
        <v>128</v>
      </c>
      <c r="BB3446" s="91" t="e">
        <f t="shared" si="1591"/>
        <v>#DIV/0!</v>
      </c>
    </row>
    <row r="3447" spans="1:54">
      <c r="A3447" s="2" t="s">
        <v>3564</v>
      </c>
      <c r="B3447" s="7" t="s">
        <v>43390</v>
      </c>
      <c r="C3447" s="17">
        <f t="shared" si="1572"/>
        <v>20.5</v>
      </c>
      <c r="D3447" s="28">
        <f t="shared" si="1573"/>
        <v>216</v>
      </c>
      <c r="E3447" s="8">
        <f t="shared" si="1592"/>
        <v>5</v>
      </c>
      <c r="F3447" s="2" t="s">
        <v>8553</v>
      </c>
      <c r="G3447" s="54">
        <f t="shared" si="1593"/>
        <v>19.5</v>
      </c>
      <c r="H3447" s="20">
        <f t="shared" si="1594"/>
        <v>0.89016649999999997</v>
      </c>
      <c r="I3447" s="14" t="s">
        <v>18508</v>
      </c>
      <c r="J3447" s="14" t="s">
        <v>13539</v>
      </c>
      <c r="K3447" s="14" t="s">
        <v>40</v>
      </c>
      <c r="L3447" s="14" t="s">
        <v>28427</v>
      </c>
      <c r="M3447" s="28">
        <f t="shared" si="1595"/>
        <v>13.1</v>
      </c>
      <c r="N3447" s="46">
        <f t="shared" si="1574"/>
        <v>6.4</v>
      </c>
      <c r="O3447" s="17">
        <f t="shared" si="1575"/>
        <v>1.2000000000000002</v>
      </c>
      <c r="P3447" s="17">
        <f t="shared" si="1575"/>
        <v>2.8000000000000003</v>
      </c>
      <c r="Q3447" s="124">
        <f t="shared" si="1576"/>
        <v>0.2</v>
      </c>
      <c r="R3447" s="26">
        <f t="shared" si="1577"/>
        <v>2.4000000000000004</v>
      </c>
      <c r="S3447" s="2" t="s">
        <v>33402</v>
      </c>
      <c r="T3447" s="2" t="s">
        <v>38379</v>
      </c>
      <c r="U3447" s="24">
        <f t="shared" si="1578"/>
        <v>489.5</v>
      </c>
      <c r="V3447" s="66">
        <f t="shared" si="1578"/>
        <v>383.90000000000003</v>
      </c>
      <c r="W3447" s="54">
        <f t="shared" si="1579"/>
        <v>1.95</v>
      </c>
      <c r="X3447" s="143">
        <f t="shared" si="1580"/>
        <v>489.5</v>
      </c>
      <c r="Y3447" s="143">
        <f t="shared" si="1581"/>
        <v>0.49</v>
      </c>
      <c r="AD3447">
        <v>152</v>
      </c>
      <c r="AE3447">
        <v>-1</v>
      </c>
      <c r="AF3447" s="10">
        <v>37.9</v>
      </c>
      <c r="AG3447" s="10">
        <v>58.12</v>
      </c>
      <c r="AH3447" s="10">
        <f t="shared" si="1582"/>
        <v>232411.88990575515</v>
      </c>
      <c r="AI3447" s="11">
        <f t="shared" si="1596"/>
        <v>0</v>
      </c>
      <c r="AJ3447">
        <f t="shared" si="1597"/>
        <v>0</v>
      </c>
      <c r="AK3447" t="e">
        <f t="shared" si="1583"/>
        <v>#DIV/0!</v>
      </c>
      <c r="AL3447">
        <f t="shared" si="1584"/>
        <v>0.88569734400000055</v>
      </c>
      <c r="AM3447" s="5">
        <f t="shared" si="1585"/>
        <v>3.9</v>
      </c>
      <c r="AN3447">
        <v>0</v>
      </c>
      <c r="AO3447" s="72">
        <f t="shared" si="1586"/>
        <v>2.4000000000000004</v>
      </c>
      <c r="AP3447" s="72">
        <f t="shared" si="1587"/>
        <v>0.2</v>
      </c>
      <c r="AQ3447" s="72">
        <f t="shared" si="1588"/>
        <v>0.4</v>
      </c>
      <c r="AR3447" s="71" t="e">
        <f t="shared" si="1589"/>
        <v>#DIV/0!</v>
      </c>
      <c r="BA3447">
        <f t="shared" si="1590"/>
        <v>216</v>
      </c>
      <c r="BB3447" s="91" t="e">
        <f t="shared" si="1591"/>
        <v>#DIV/0!</v>
      </c>
    </row>
    <row r="3448" spans="1:54">
      <c r="A3448" s="2" t="s">
        <v>3565</v>
      </c>
      <c r="B3448" s="7" t="s">
        <v>43391</v>
      </c>
      <c r="C3448" s="17">
        <f t="shared" si="1572"/>
        <v>25.8</v>
      </c>
      <c r="D3448" s="28">
        <f t="shared" si="1573"/>
        <v>90</v>
      </c>
      <c r="E3448" s="8">
        <f t="shared" si="1592"/>
        <v>9</v>
      </c>
      <c r="F3448" s="2" t="s">
        <v>8554</v>
      </c>
      <c r="G3448" s="54">
        <f t="shared" si="1593"/>
        <v>24.8</v>
      </c>
      <c r="H3448" s="20">
        <f t="shared" si="1594"/>
        <v>0.2907285</v>
      </c>
      <c r="I3448" s="14" t="s">
        <v>18509</v>
      </c>
      <c r="J3448" s="14" t="s">
        <v>13540</v>
      </c>
      <c r="K3448" s="14" t="s">
        <v>23470</v>
      </c>
      <c r="L3448" s="14" t="s">
        <v>28428</v>
      </c>
      <c r="M3448" s="28">
        <f t="shared" si="1595"/>
        <v>11.1</v>
      </c>
      <c r="N3448" s="46">
        <f t="shared" si="1574"/>
        <v>5.2</v>
      </c>
      <c r="O3448" s="17">
        <f t="shared" si="1575"/>
        <v>0.4</v>
      </c>
      <c r="P3448" s="17">
        <f t="shared" si="1575"/>
        <v>6.8000000000000007</v>
      </c>
      <c r="Q3448" s="124">
        <f t="shared" si="1576"/>
        <v>2</v>
      </c>
      <c r="R3448" s="26">
        <f t="shared" si="1577"/>
        <v>2.8000000000000003</v>
      </c>
      <c r="S3448" s="2" t="s">
        <v>33403</v>
      </c>
      <c r="T3448" s="2" t="s">
        <v>38380</v>
      </c>
      <c r="U3448" s="24">
        <f t="shared" si="1578"/>
        <v>363.5</v>
      </c>
      <c r="V3448" s="66">
        <f t="shared" si="1578"/>
        <v>415.40000000000003</v>
      </c>
      <c r="W3448" s="54">
        <f t="shared" si="1579"/>
        <v>2.48</v>
      </c>
      <c r="X3448" s="143">
        <f t="shared" si="1580"/>
        <v>363.5</v>
      </c>
      <c r="Y3448" s="143">
        <f t="shared" si="1581"/>
        <v>0.59599999999999997</v>
      </c>
      <c r="AD3448">
        <v>152</v>
      </c>
      <c r="AE3448">
        <v>-1</v>
      </c>
      <c r="AF3448" s="10">
        <v>37.9</v>
      </c>
      <c r="AG3448" s="10">
        <v>58.12</v>
      </c>
      <c r="AH3448" s="10">
        <f t="shared" si="1582"/>
        <v>133254.29835721981</v>
      </c>
      <c r="AI3448" s="11">
        <f t="shared" si="1596"/>
        <v>0</v>
      </c>
      <c r="AJ3448">
        <f t="shared" si="1597"/>
        <v>0</v>
      </c>
      <c r="AK3448" t="e">
        <f t="shared" si="1583"/>
        <v>#DIV/0!</v>
      </c>
      <c r="AL3448">
        <f t="shared" si="1584"/>
        <v>5.4018117440000015</v>
      </c>
      <c r="AM3448" s="5">
        <f t="shared" si="1585"/>
        <v>4.96</v>
      </c>
      <c r="AN3448">
        <v>0</v>
      </c>
      <c r="AO3448" s="72">
        <f t="shared" si="1586"/>
        <v>2.8000000000000003</v>
      </c>
      <c r="AP3448" s="72">
        <f t="shared" si="1587"/>
        <v>2</v>
      </c>
      <c r="AQ3448" s="72">
        <f t="shared" si="1588"/>
        <v>2</v>
      </c>
      <c r="AR3448" s="71" t="e">
        <f t="shared" si="1589"/>
        <v>#DIV/0!</v>
      </c>
      <c r="BA3448">
        <f t="shared" si="1590"/>
        <v>90</v>
      </c>
      <c r="BB3448" s="91" t="e">
        <f t="shared" si="1591"/>
        <v>#DIV/0!</v>
      </c>
    </row>
    <row r="3449" spans="1:54">
      <c r="A3449" s="2" t="s">
        <v>3566</v>
      </c>
      <c r="B3449" s="7" t="s">
        <v>43392</v>
      </c>
      <c r="C3449" s="17">
        <f t="shared" si="1572"/>
        <v>31.1</v>
      </c>
      <c r="D3449" s="28">
        <f t="shared" si="1573"/>
        <v>97</v>
      </c>
      <c r="E3449" s="8">
        <f t="shared" si="1592"/>
        <v>9</v>
      </c>
      <c r="F3449" s="2" t="s">
        <v>8555</v>
      </c>
      <c r="G3449" s="54">
        <f t="shared" si="1593"/>
        <v>30.1</v>
      </c>
      <c r="H3449" s="20">
        <f t="shared" si="1594"/>
        <v>0.66707989999999995</v>
      </c>
      <c r="I3449" s="14" t="s">
        <v>18510</v>
      </c>
      <c r="J3449" s="14" t="s">
        <v>13541</v>
      </c>
      <c r="K3449" s="14" t="s">
        <v>23471</v>
      </c>
      <c r="L3449" s="14" t="s">
        <v>28429</v>
      </c>
      <c r="M3449" s="28">
        <f t="shared" si="1595"/>
        <v>13.6</v>
      </c>
      <c r="N3449" s="46">
        <f t="shared" si="1574"/>
        <v>6</v>
      </c>
      <c r="O3449" s="17">
        <f t="shared" si="1575"/>
        <v>1.4000000000000001</v>
      </c>
      <c r="P3449" s="17">
        <f t="shared" si="1575"/>
        <v>1.8</v>
      </c>
      <c r="Q3449" s="124">
        <f t="shared" si="1576"/>
        <v>0.60000000000000009</v>
      </c>
      <c r="R3449" s="26">
        <f t="shared" si="1577"/>
        <v>2</v>
      </c>
      <c r="S3449" s="2" t="s">
        <v>33404</v>
      </c>
      <c r="T3449" s="2" t="s">
        <v>38381</v>
      </c>
      <c r="U3449" s="24">
        <f t="shared" si="1578"/>
        <v>369.70000000000005</v>
      </c>
      <c r="V3449" s="66">
        <f t="shared" si="1578"/>
        <v>373.8</v>
      </c>
      <c r="W3449" s="54">
        <f t="shared" si="1579"/>
        <v>3.01</v>
      </c>
      <c r="X3449" s="143">
        <f t="shared" si="1580"/>
        <v>369.70000000000005</v>
      </c>
      <c r="Y3449" s="143">
        <f t="shared" si="1581"/>
        <v>0.70199999999999996</v>
      </c>
      <c r="AD3449">
        <v>152</v>
      </c>
      <c r="AE3449">
        <v>-1</v>
      </c>
      <c r="AF3449" s="10">
        <v>37.9</v>
      </c>
      <c r="AG3449" s="10">
        <v>58.12</v>
      </c>
      <c r="AH3449" s="10">
        <f t="shared" si="1582"/>
        <v>252784.37555311367</v>
      </c>
      <c r="AI3449" s="11">
        <f t="shared" si="1596"/>
        <v>0</v>
      </c>
      <c r="AJ3449">
        <f t="shared" si="1597"/>
        <v>0</v>
      </c>
      <c r="AK3449" t="e">
        <f t="shared" si="1583"/>
        <v>#DIV/0!</v>
      </c>
      <c r="AL3449">
        <f t="shared" si="1584"/>
        <v>1.6779173040000004</v>
      </c>
      <c r="AM3449" s="5">
        <f t="shared" si="1585"/>
        <v>6.0200000000000005</v>
      </c>
      <c r="AN3449">
        <v>0</v>
      </c>
      <c r="AO3449" s="72">
        <f t="shared" si="1586"/>
        <v>2</v>
      </c>
      <c r="AP3449" s="72">
        <f t="shared" si="1587"/>
        <v>0.60000000000000009</v>
      </c>
      <c r="AQ3449" s="72">
        <f t="shared" si="1588"/>
        <v>0.8</v>
      </c>
      <c r="AR3449" s="71" t="e">
        <f t="shared" si="1589"/>
        <v>#DIV/0!</v>
      </c>
      <c r="BA3449">
        <f t="shared" si="1590"/>
        <v>97</v>
      </c>
      <c r="BB3449" s="91" t="e">
        <f t="shared" si="1591"/>
        <v>#DIV/0!</v>
      </c>
    </row>
    <row r="3450" spans="1:54">
      <c r="A3450" s="2" t="s">
        <v>3567</v>
      </c>
      <c r="B3450" s="7" t="s">
        <v>43393</v>
      </c>
      <c r="C3450" s="17">
        <f t="shared" si="1572"/>
        <v>14.200000000000001</v>
      </c>
      <c r="D3450" s="28">
        <f t="shared" si="1573"/>
        <v>201</v>
      </c>
      <c r="E3450" s="8">
        <f t="shared" si="1592"/>
        <v>9</v>
      </c>
      <c r="F3450" s="2" t="s">
        <v>8556</v>
      </c>
      <c r="G3450" s="54">
        <f t="shared" si="1593"/>
        <v>13.2</v>
      </c>
      <c r="H3450" s="20">
        <f t="shared" si="1594"/>
        <v>0.65277540000000001</v>
      </c>
      <c r="I3450" s="14" t="s">
        <v>18511</v>
      </c>
      <c r="J3450" s="14" t="s">
        <v>13542</v>
      </c>
      <c r="K3450" s="14" t="s">
        <v>23472</v>
      </c>
      <c r="L3450" s="14" t="s">
        <v>28430</v>
      </c>
      <c r="M3450" s="28">
        <f t="shared" si="1595"/>
        <v>13.5</v>
      </c>
      <c r="N3450" s="46">
        <f t="shared" si="1574"/>
        <v>7</v>
      </c>
      <c r="O3450" s="17">
        <f t="shared" si="1575"/>
        <v>1.4000000000000001</v>
      </c>
      <c r="P3450" s="17">
        <f t="shared" si="1575"/>
        <v>2</v>
      </c>
      <c r="Q3450" s="124">
        <f t="shared" si="1576"/>
        <v>0.60000000000000009</v>
      </c>
      <c r="R3450" s="26">
        <f t="shared" si="1577"/>
        <v>1.6</v>
      </c>
      <c r="S3450" s="2" t="s">
        <v>33405</v>
      </c>
      <c r="T3450" s="2" t="s">
        <v>38382</v>
      </c>
      <c r="U3450" s="24">
        <f t="shared" si="1578"/>
        <v>474.20000000000005</v>
      </c>
      <c r="V3450" s="66">
        <f t="shared" si="1578"/>
        <v>364.6</v>
      </c>
      <c r="W3450" s="54">
        <f t="shared" si="1579"/>
        <v>1.32</v>
      </c>
      <c r="X3450" s="143">
        <f t="shared" si="1580"/>
        <v>474.20000000000005</v>
      </c>
      <c r="Y3450" s="143">
        <f t="shared" si="1581"/>
        <v>0.36399999999999999</v>
      </c>
      <c r="AD3450">
        <v>152</v>
      </c>
      <c r="AE3450">
        <v>-1</v>
      </c>
      <c r="AF3450" s="10">
        <v>37.9</v>
      </c>
      <c r="AG3450" s="10">
        <v>58.12</v>
      </c>
      <c r="AH3450" s="10">
        <f t="shared" si="1582"/>
        <v>269113.15341799322</v>
      </c>
      <c r="AI3450" s="11">
        <f t="shared" si="1596"/>
        <v>0</v>
      </c>
      <c r="AJ3450">
        <f t="shared" si="1597"/>
        <v>0</v>
      </c>
      <c r="AK3450" t="e">
        <f t="shared" si="1583"/>
        <v>#DIV/0!</v>
      </c>
      <c r="AL3450">
        <f t="shared" si="1584"/>
        <v>1.5555662080000001</v>
      </c>
      <c r="AM3450" s="5">
        <f t="shared" si="1585"/>
        <v>2.64</v>
      </c>
      <c r="AN3450">
        <v>0</v>
      </c>
      <c r="AO3450" s="72">
        <f t="shared" si="1586"/>
        <v>1.6</v>
      </c>
      <c r="AP3450" s="72">
        <f t="shared" si="1587"/>
        <v>0.60000000000000009</v>
      </c>
      <c r="AQ3450" s="72">
        <f t="shared" si="1588"/>
        <v>0.60000000000000009</v>
      </c>
      <c r="AR3450" s="71" t="e">
        <f t="shared" si="1589"/>
        <v>#DIV/0!</v>
      </c>
      <c r="BA3450">
        <f t="shared" si="1590"/>
        <v>201</v>
      </c>
      <c r="BB3450" s="91" t="e">
        <f t="shared" si="1591"/>
        <v>#DIV/0!</v>
      </c>
    </row>
    <row r="3451" spans="1:54">
      <c r="A3451" s="2" t="s">
        <v>3568</v>
      </c>
      <c r="B3451" s="7" t="s">
        <v>43394</v>
      </c>
      <c r="C3451" s="17">
        <f t="shared" si="1572"/>
        <v>18.400000000000002</v>
      </c>
      <c r="D3451" s="28">
        <f t="shared" si="1573"/>
        <v>116</v>
      </c>
      <c r="E3451" s="8">
        <f t="shared" si="1592"/>
        <v>24</v>
      </c>
      <c r="F3451" s="2" t="s">
        <v>8557</v>
      </c>
      <c r="G3451" s="54">
        <f t="shared" si="1593"/>
        <v>17.400000000000002</v>
      </c>
      <c r="H3451" s="20">
        <f t="shared" si="1594"/>
        <v>0.2184779</v>
      </c>
      <c r="I3451" s="14" t="s">
        <v>18512</v>
      </c>
      <c r="J3451" s="14" t="s">
        <v>13543</v>
      </c>
      <c r="K3451" s="14" t="s">
        <v>23473</v>
      </c>
      <c r="L3451" s="14" t="s">
        <v>28431</v>
      </c>
      <c r="M3451" s="28">
        <f t="shared" si="1595"/>
        <v>10.6</v>
      </c>
      <c r="N3451" s="46">
        <f t="shared" si="1574"/>
        <v>5.8</v>
      </c>
      <c r="O3451" s="17">
        <f t="shared" si="1575"/>
        <v>3</v>
      </c>
      <c r="P3451" s="17">
        <f t="shared" si="1575"/>
        <v>7.8000000000000007</v>
      </c>
      <c r="Q3451" s="124">
        <f t="shared" si="1576"/>
        <v>2</v>
      </c>
      <c r="R3451" s="26">
        <f t="shared" si="1577"/>
        <v>2.6</v>
      </c>
      <c r="S3451" s="2" t="s">
        <v>33406</v>
      </c>
      <c r="T3451" s="2" t="s">
        <v>38383</v>
      </c>
      <c r="U3451" s="24">
        <f t="shared" si="1578"/>
        <v>389.20000000000005</v>
      </c>
      <c r="V3451" s="66">
        <f t="shared" si="1578"/>
        <v>384.8</v>
      </c>
      <c r="W3451" s="54">
        <f t="shared" si="1579"/>
        <v>1.74</v>
      </c>
      <c r="X3451" s="143">
        <f t="shared" si="1580"/>
        <v>389.20000000000005</v>
      </c>
      <c r="Y3451" s="143">
        <f t="shared" si="1581"/>
        <v>0.44799999999999995</v>
      </c>
      <c r="AD3451">
        <v>152</v>
      </c>
      <c r="AE3451">
        <v>-1</v>
      </c>
      <c r="AF3451" s="10">
        <v>37.9</v>
      </c>
      <c r="AG3451" s="10">
        <v>58.12</v>
      </c>
      <c r="AH3451" s="10">
        <f t="shared" si="1582"/>
        <v>230315.67622826743</v>
      </c>
      <c r="AI3451" s="11">
        <f t="shared" si="1596"/>
        <v>0</v>
      </c>
      <c r="AJ3451">
        <f t="shared" si="1597"/>
        <v>0</v>
      </c>
      <c r="AK3451" t="e">
        <f t="shared" si="1583"/>
        <v>#DIV/0!</v>
      </c>
      <c r="AL3451">
        <f t="shared" si="1584"/>
        <v>47.547804564000003</v>
      </c>
      <c r="AM3451" s="5">
        <f t="shared" si="1585"/>
        <v>3.4800000000000004</v>
      </c>
      <c r="AN3451">
        <v>0</v>
      </c>
      <c r="AO3451" s="72">
        <f t="shared" si="1586"/>
        <v>2.6</v>
      </c>
      <c r="AP3451" s="72">
        <f t="shared" si="1587"/>
        <v>2</v>
      </c>
      <c r="AQ3451" s="72">
        <f t="shared" si="1588"/>
        <v>2.2000000000000002</v>
      </c>
      <c r="AR3451" s="71" t="e">
        <f t="shared" si="1589"/>
        <v>#DIV/0!</v>
      </c>
      <c r="BA3451">
        <f t="shared" si="1590"/>
        <v>116</v>
      </c>
      <c r="BB3451" s="91" t="e">
        <f t="shared" si="1591"/>
        <v>#DIV/0!</v>
      </c>
    </row>
    <row r="3452" spans="1:54">
      <c r="A3452" s="2" t="s">
        <v>3569</v>
      </c>
      <c r="B3452" s="7" t="s">
        <v>43395</v>
      </c>
      <c r="C3452" s="17">
        <f t="shared" si="1572"/>
        <v>7.6000000000000005</v>
      </c>
      <c r="D3452" s="28">
        <f t="shared" si="1573"/>
        <v>282</v>
      </c>
      <c r="E3452" s="8">
        <f t="shared" si="1592"/>
        <v>22</v>
      </c>
      <c r="F3452" s="2" t="s">
        <v>8558</v>
      </c>
      <c r="G3452" s="54">
        <f t="shared" si="1593"/>
        <v>6.6</v>
      </c>
      <c r="H3452" s="20">
        <f t="shared" si="1594"/>
        <v>0.21728259999999999</v>
      </c>
      <c r="I3452" s="14" t="s">
        <v>74</v>
      </c>
      <c r="J3452" s="14" t="s">
        <v>13544</v>
      </c>
      <c r="K3452" s="14" t="s">
        <v>23474</v>
      </c>
      <c r="L3452" s="14" t="s">
        <v>28432</v>
      </c>
      <c r="M3452" s="28">
        <f t="shared" si="1595"/>
        <v>11</v>
      </c>
      <c r="N3452" s="46">
        <f t="shared" si="1574"/>
        <v>5.2</v>
      </c>
      <c r="O3452" s="17">
        <f t="shared" si="1575"/>
        <v>2.4000000000000004</v>
      </c>
      <c r="P3452" s="17">
        <f t="shared" si="1575"/>
        <v>7</v>
      </c>
      <c r="Q3452" s="124">
        <f t="shared" si="1576"/>
        <v>2</v>
      </c>
      <c r="R3452" s="26">
        <f t="shared" si="1577"/>
        <v>2.6</v>
      </c>
      <c r="S3452" s="2" t="s">
        <v>33407</v>
      </c>
      <c r="T3452" s="2" t="s">
        <v>38384</v>
      </c>
      <c r="U3452" s="24">
        <f t="shared" si="1578"/>
        <v>554.9</v>
      </c>
      <c r="V3452" s="66">
        <f t="shared" si="1578"/>
        <v>299.20000000000005</v>
      </c>
      <c r="W3452" s="54">
        <f t="shared" si="1579"/>
        <v>0.66</v>
      </c>
      <c r="X3452" s="143">
        <f t="shared" si="1580"/>
        <v>554.9</v>
      </c>
      <c r="Y3452" s="143">
        <f t="shared" si="1581"/>
        <v>0.23200000000000001</v>
      </c>
      <c r="AD3452">
        <v>152</v>
      </c>
      <c r="AE3452">
        <v>-1</v>
      </c>
      <c r="AF3452" s="10">
        <v>37.9</v>
      </c>
      <c r="AG3452" s="10">
        <v>58.12</v>
      </c>
      <c r="AH3452" s="10">
        <f t="shared" si="1582"/>
        <v>356495.57535916602</v>
      </c>
      <c r="AI3452" s="11">
        <f t="shared" si="1596"/>
        <v>0</v>
      </c>
      <c r="AJ3452">
        <f t="shared" si="1597"/>
        <v>0</v>
      </c>
      <c r="AK3452" t="e">
        <f t="shared" si="1583"/>
        <v>#DIV/0!</v>
      </c>
      <c r="AL3452">
        <f t="shared" si="1584"/>
        <v>34.189096032000009</v>
      </c>
      <c r="AM3452" s="5">
        <f t="shared" si="1585"/>
        <v>1.32</v>
      </c>
      <c r="AN3452">
        <v>0</v>
      </c>
      <c r="AO3452" s="72">
        <f t="shared" si="1586"/>
        <v>2.6</v>
      </c>
      <c r="AP3452" s="72">
        <f t="shared" si="1587"/>
        <v>2</v>
      </c>
      <c r="AQ3452" s="72">
        <f t="shared" si="1588"/>
        <v>2.2000000000000002</v>
      </c>
      <c r="AR3452" s="71" t="e">
        <f t="shared" si="1589"/>
        <v>#DIV/0!</v>
      </c>
      <c r="BA3452">
        <f t="shared" si="1590"/>
        <v>282</v>
      </c>
      <c r="BB3452" s="91" t="e">
        <f t="shared" si="1591"/>
        <v>#DIV/0!</v>
      </c>
    </row>
    <row r="3453" spans="1:54">
      <c r="A3453" s="2" t="s">
        <v>3570</v>
      </c>
      <c r="B3453" s="7" t="s">
        <v>43396</v>
      </c>
      <c r="C3453" s="17">
        <f t="shared" si="1572"/>
        <v>9.1</v>
      </c>
      <c r="D3453" s="28">
        <f t="shared" si="1573"/>
        <v>45</v>
      </c>
      <c r="E3453" s="8">
        <f t="shared" si="1592"/>
        <v>11</v>
      </c>
      <c r="F3453" s="2" t="s">
        <v>8559</v>
      </c>
      <c r="G3453" s="54">
        <f t="shared" si="1593"/>
        <v>8.1</v>
      </c>
      <c r="H3453" s="20">
        <f t="shared" si="1594"/>
        <v>0.77371639999999997</v>
      </c>
      <c r="I3453" s="14" t="s">
        <v>18513</v>
      </c>
      <c r="J3453" s="14" t="s">
        <v>13545</v>
      </c>
      <c r="K3453" s="14" t="s">
        <v>23475</v>
      </c>
      <c r="L3453" s="14" t="s">
        <v>28433</v>
      </c>
      <c r="M3453" s="28">
        <f t="shared" si="1595"/>
        <v>10.7</v>
      </c>
      <c r="N3453" s="46">
        <f t="shared" si="1574"/>
        <v>6.2</v>
      </c>
      <c r="O3453" s="17">
        <f t="shared" si="1575"/>
        <v>2.2000000000000002</v>
      </c>
      <c r="P3453" s="17">
        <f t="shared" si="1575"/>
        <v>7.6000000000000005</v>
      </c>
      <c r="Q3453" s="124">
        <f t="shared" si="1576"/>
        <v>0.60000000000000009</v>
      </c>
      <c r="R3453" s="26">
        <f t="shared" si="1577"/>
        <v>3</v>
      </c>
      <c r="S3453" s="2" t="s">
        <v>33408</v>
      </c>
      <c r="T3453" s="2" t="s">
        <v>38385</v>
      </c>
      <c r="U3453" s="24">
        <f t="shared" si="1578"/>
        <v>318.10000000000002</v>
      </c>
      <c r="V3453" s="66">
        <f t="shared" si="1578"/>
        <v>285.90000000000003</v>
      </c>
      <c r="W3453" s="54">
        <f t="shared" si="1579"/>
        <v>0.81</v>
      </c>
      <c r="X3453" s="143">
        <f t="shared" si="1580"/>
        <v>318.10000000000002</v>
      </c>
      <c r="Y3453" s="143">
        <f t="shared" si="1581"/>
        <v>0.26200000000000001</v>
      </c>
      <c r="AD3453">
        <v>152</v>
      </c>
      <c r="AE3453">
        <v>-1</v>
      </c>
      <c r="AF3453" s="10">
        <v>37.9</v>
      </c>
      <c r="AG3453" s="10">
        <v>58.12</v>
      </c>
      <c r="AH3453" s="10">
        <f t="shared" si="1582"/>
        <v>370444.34238095419</v>
      </c>
      <c r="AI3453" s="11">
        <f t="shared" si="1596"/>
        <v>0</v>
      </c>
      <c r="AJ3453">
        <f t="shared" si="1597"/>
        <v>0</v>
      </c>
      <c r="AK3453" t="e">
        <f t="shared" si="1583"/>
        <v>#DIV/0!</v>
      </c>
      <c r="AL3453">
        <f t="shared" si="1584"/>
        <v>11.350385376000004</v>
      </c>
      <c r="AM3453" s="5">
        <f t="shared" si="1585"/>
        <v>1.6199999999999999</v>
      </c>
      <c r="AN3453">
        <v>0</v>
      </c>
      <c r="AO3453" s="72">
        <f t="shared" si="1586"/>
        <v>3</v>
      </c>
      <c r="AP3453" s="72">
        <f t="shared" si="1587"/>
        <v>0.60000000000000009</v>
      </c>
      <c r="AQ3453" s="72">
        <f t="shared" si="1588"/>
        <v>0.8</v>
      </c>
      <c r="AR3453" s="71" t="e">
        <f t="shared" si="1589"/>
        <v>#DIV/0!</v>
      </c>
      <c r="BA3453">
        <f t="shared" si="1590"/>
        <v>45</v>
      </c>
      <c r="BB3453" s="91" t="e">
        <f t="shared" si="1591"/>
        <v>#DIV/0!</v>
      </c>
    </row>
    <row r="3454" spans="1:54">
      <c r="A3454" s="2" t="s">
        <v>3571</v>
      </c>
      <c r="B3454" s="7" t="s">
        <v>43397</v>
      </c>
      <c r="C3454" s="17">
        <f t="shared" si="1572"/>
        <v>23.5</v>
      </c>
      <c r="D3454" s="28">
        <f t="shared" si="1573"/>
        <v>262</v>
      </c>
      <c r="E3454" s="8">
        <f t="shared" si="1592"/>
        <v>17</v>
      </c>
      <c r="F3454" s="2" t="s">
        <v>8560</v>
      </c>
      <c r="G3454" s="54">
        <f t="shared" si="1593"/>
        <v>22.5</v>
      </c>
      <c r="H3454" s="20">
        <f t="shared" si="1594"/>
        <v>0.10369400000000001</v>
      </c>
      <c r="I3454" s="14" t="s">
        <v>18514</v>
      </c>
      <c r="J3454" s="14" t="s">
        <v>13546</v>
      </c>
      <c r="K3454" s="14" t="s">
        <v>23476</v>
      </c>
      <c r="L3454" s="14" t="s">
        <v>28434</v>
      </c>
      <c r="M3454" s="28">
        <f t="shared" si="1595"/>
        <v>13.6</v>
      </c>
      <c r="N3454" s="46">
        <f t="shared" si="1574"/>
        <v>6.4</v>
      </c>
      <c r="O3454" s="17">
        <f t="shared" si="1575"/>
        <v>1.6</v>
      </c>
      <c r="P3454" s="17">
        <f t="shared" si="1575"/>
        <v>1.8</v>
      </c>
      <c r="Q3454" s="124">
        <f t="shared" si="1576"/>
        <v>1.8</v>
      </c>
      <c r="R3454" s="26">
        <f t="shared" si="1577"/>
        <v>2</v>
      </c>
      <c r="S3454" s="2" t="s">
        <v>33409</v>
      </c>
      <c r="T3454" s="2" t="s">
        <v>38386</v>
      </c>
      <c r="U3454" s="24">
        <f t="shared" si="1578"/>
        <v>535.4</v>
      </c>
      <c r="V3454" s="66">
        <f t="shared" si="1578"/>
        <v>331.20000000000005</v>
      </c>
      <c r="W3454" s="54">
        <f t="shared" si="1579"/>
        <v>2.25</v>
      </c>
      <c r="X3454" s="143">
        <f t="shared" si="1580"/>
        <v>535.4</v>
      </c>
      <c r="Y3454" s="143">
        <f t="shared" si="1581"/>
        <v>0.55000000000000004</v>
      </c>
      <c r="AD3454">
        <v>152</v>
      </c>
      <c r="AE3454">
        <v>-1</v>
      </c>
      <c r="AF3454" s="10">
        <v>37.9</v>
      </c>
      <c r="AG3454" s="10">
        <v>58.12</v>
      </c>
      <c r="AH3454" s="10">
        <f t="shared" si="1582"/>
        <v>318530.91544140253</v>
      </c>
      <c r="AI3454" s="11">
        <f t="shared" si="1596"/>
        <v>0</v>
      </c>
      <c r="AJ3454">
        <f t="shared" si="1597"/>
        <v>0</v>
      </c>
      <c r="AK3454" t="e">
        <f t="shared" si="1583"/>
        <v>#DIV/0!</v>
      </c>
      <c r="AL3454">
        <f t="shared" si="1584"/>
        <v>5.1627225600000006</v>
      </c>
      <c r="AM3454" s="5">
        <f t="shared" si="1585"/>
        <v>4.5</v>
      </c>
      <c r="AN3454">
        <v>0</v>
      </c>
      <c r="AO3454" s="72">
        <f t="shared" si="1586"/>
        <v>2</v>
      </c>
      <c r="AP3454" s="72">
        <f t="shared" si="1587"/>
        <v>1.8</v>
      </c>
      <c r="AQ3454" s="72">
        <f t="shared" si="1588"/>
        <v>1.8</v>
      </c>
      <c r="AR3454" s="71" t="e">
        <f t="shared" si="1589"/>
        <v>#DIV/0!</v>
      </c>
      <c r="BA3454">
        <f t="shared" si="1590"/>
        <v>262</v>
      </c>
      <c r="BB3454" s="91" t="e">
        <f t="shared" si="1591"/>
        <v>#DIV/0!</v>
      </c>
    </row>
    <row r="3455" spans="1:54">
      <c r="A3455" s="2" t="s">
        <v>3572</v>
      </c>
      <c r="B3455" s="7" t="s">
        <v>43398</v>
      </c>
      <c r="C3455" s="17">
        <f t="shared" si="1572"/>
        <v>32.6</v>
      </c>
      <c r="D3455" s="28">
        <f t="shared" si="1573"/>
        <v>78</v>
      </c>
      <c r="E3455" s="8">
        <f t="shared" si="1592"/>
        <v>16</v>
      </c>
      <c r="F3455" s="2" t="s">
        <v>8561</v>
      </c>
      <c r="G3455" s="54">
        <f t="shared" si="1593"/>
        <v>31.6</v>
      </c>
      <c r="H3455" s="20">
        <f t="shared" si="1594"/>
        <v>0.38303870000000001</v>
      </c>
      <c r="I3455" s="14" t="s">
        <v>18515</v>
      </c>
      <c r="J3455" s="14" t="s">
        <v>13547</v>
      </c>
      <c r="K3455" s="14" t="s">
        <v>23477</v>
      </c>
      <c r="L3455" s="14" t="s">
        <v>28435</v>
      </c>
      <c r="M3455" s="28">
        <f t="shared" si="1595"/>
        <v>13.3</v>
      </c>
      <c r="N3455" s="46">
        <f t="shared" si="1574"/>
        <v>6.8</v>
      </c>
      <c r="O3455" s="17">
        <f t="shared" si="1575"/>
        <v>1.8</v>
      </c>
      <c r="P3455" s="17">
        <f t="shared" si="1575"/>
        <v>2.4000000000000004</v>
      </c>
      <c r="Q3455" s="124">
        <f t="shared" si="1576"/>
        <v>1.4000000000000001</v>
      </c>
      <c r="R3455" s="26">
        <f t="shared" si="1577"/>
        <v>2.2000000000000002</v>
      </c>
      <c r="S3455" s="2" t="s">
        <v>33410</v>
      </c>
      <c r="T3455" s="2" t="s">
        <v>38387</v>
      </c>
      <c r="U3455" s="24">
        <f t="shared" si="1578"/>
        <v>351</v>
      </c>
      <c r="V3455" s="66">
        <f t="shared" si="1578"/>
        <v>417.3</v>
      </c>
      <c r="W3455" s="54">
        <f t="shared" si="1579"/>
        <v>3.1599999999999997</v>
      </c>
      <c r="X3455" s="143">
        <f t="shared" si="1580"/>
        <v>351</v>
      </c>
      <c r="Y3455" s="143">
        <f t="shared" si="1581"/>
        <v>0.73199999999999987</v>
      </c>
      <c r="AD3455">
        <v>152</v>
      </c>
      <c r="AE3455">
        <v>-1</v>
      </c>
      <c r="AF3455" s="10">
        <v>37.9</v>
      </c>
      <c r="AG3455" s="10">
        <v>58.12</v>
      </c>
      <c r="AH3455" s="10">
        <f t="shared" si="1582"/>
        <v>122748.0794689351</v>
      </c>
      <c r="AI3455" s="11">
        <f t="shared" si="1596"/>
        <v>0</v>
      </c>
      <c r="AJ3455">
        <f t="shared" si="1597"/>
        <v>0</v>
      </c>
      <c r="AK3455" t="e">
        <f t="shared" si="1583"/>
        <v>#DIV/0!</v>
      </c>
      <c r="AL3455">
        <f t="shared" si="1584"/>
        <v>5.8636001952000019</v>
      </c>
      <c r="AM3455" s="5">
        <f t="shared" si="1585"/>
        <v>6.32</v>
      </c>
      <c r="AN3455">
        <v>0</v>
      </c>
      <c r="AO3455" s="72">
        <f t="shared" si="1586"/>
        <v>2.2000000000000002</v>
      </c>
      <c r="AP3455" s="72">
        <f t="shared" si="1587"/>
        <v>1.4000000000000001</v>
      </c>
      <c r="AQ3455" s="72">
        <f t="shared" si="1588"/>
        <v>1.4000000000000001</v>
      </c>
      <c r="AR3455" s="71" t="e">
        <f t="shared" si="1589"/>
        <v>#DIV/0!</v>
      </c>
      <c r="BA3455">
        <f t="shared" si="1590"/>
        <v>78</v>
      </c>
      <c r="BB3455" s="91" t="e">
        <f t="shared" si="1591"/>
        <v>#DIV/0!</v>
      </c>
    </row>
    <row r="3456" spans="1:54">
      <c r="A3456" s="2" t="s">
        <v>3573</v>
      </c>
      <c r="B3456" s="7" t="s">
        <v>43399</v>
      </c>
      <c r="C3456" s="17">
        <f t="shared" si="1572"/>
        <v>12.600000000000001</v>
      </c>
      <c r="D3456" s="28">
        <f t="shared" si="1573"/>
        <v>265</v>
      </c>
      <c r="E3456" s="8">
        <f t="shared" si="1592"/>
        <v>17</v>
      </c>
      <c r="F3456" s="2" t="s">
        <v>8562</v>
      </c>
      <c r="G3456" s="54">
        <f t="shared" si="1593"/>
        <v>11.7</v>
      </c>
      <c r="H3456" s="20">
        <f t="shared" si="1594"/>
        <v>0.34612229999999999</v>
      </c>
      <c r="I3456" s="14" t="s">
        <v>18516</v>
      </c>
      <c r="J3456" s="14" t="s">
        <v>13548</v>
      </c>
      <c r="K3456" s="14" t="s">
        <v>23478</v>
      </c>
      <c r="L3456" s="14" t="s">
        <v>28436</v>
      </c>
      <c r="M3456" s="28">
        <f t="shared" si="1595"/>
        <v>9.8999999999999986</v>
      </c>
      <c r="N3456" s="46">
        <f t="shared" si="1574"/>
        <v>6.8</v>
      </c>
      <c r="O3456" s="17">
        <f t="shared" si="1575"/>
        <v>2.8000000000000003</v>
      </c>
      <c r="P3456" s="17">
        <f t="shared" si="1575"/>
        <v>9.2000000000000011</v>
      </c>
      <c r="Q3456" s="124">
        <f t="shared" si="1576"/>
        <v>1</v>
      </c>
      <c r="R3456" s="26">
        <f t="shared" si="1577"/>
        <v>1.4000000000000001</v>
      </c>
      <c r="S3456" s="2" t="s">
        <v>33411</v>
      </c>
      <c r="T3456" s="2" t="s">
        <v>38388</v>
      </c>
      <c r="U3456" s="24">
        <f t="shared" si="1578"/>
        <v>537.80000000000007</v>
      </c>
      <c r="V3456" s="66">
        <f t="shared" si="1578"/>
        <v>396.40000000000003</v>
      </c>
      <c r="W3456" s="54">
        <f t="shared" si="1579"/>
        <v>1.17</v>
      </c>
      <c r="X3456" s="143">
        <f t="shared" si="1580"/>
        <v>537.80000000000007</v>
      </c>
      <c r="Y3456" s="143">
        <f t="shared" si="1581"/>
        <v>0.33399999999999996</v>
      </c>
      <c r="AD3456">
        <v>152</v>
      </c>
      <c r="AE3456">
        <v>-1</v>
      </c>
      <c r="AF3456" s="10">
        <v>37.9</v>
      </c>
      <c r="AG3456" s="10">
        <v>58.12</v>
      </c>
      <c r="AH3456" s="10">
        <f t="shared" si="1582"/>
        <v>202179.98602227261</v>
      </c>
      <c r="AI3456" s="11">
        <f t="shared" si="1596"/>
        <v>0</v>
      </c>
      <c r="AJ3456">
        <f t="shared" si="1597"/>
        <v>0</v>
      </c>
      <c r="AK3456" t="e">
        <f t="shared" si="1583"/>
        <v>#DIV/0!</v>
      </c>
      <c r="AL3456">
        <f t="shared" si="1584"/>
        <v>23.581445372800008</v>
      </c>
      <c r="AM3456" s="5">
        <f t="shared" si="1585"/>
        <v>2.3200000000000003</v>
      </c>
      <c r="AN3456">
        <v>0</v>
      </c>
      <c r="AO3456" s="72">
        <f t="shared" si="1586"/>
        <v>1.4000000000000001</v>
      </c>
      <c r="AP3456" s="72">
        <f t="shared" si="1587"/>
        <v>1</v>
      </c>
      <c r="AQ3456" s="72">
        <f t="shared" si="1588"/>
        <v>1</v>
      </c>
      <c r="AR3456" s="71" t="e">
        <f t="shared" si="1589"/>
        <v>#DIV/0!</v>
      </c>
      <c r="BA3456">
        <f t="shared" si="1590"/>
        <v>265</v>
      </c>
      <c r="BB3456" s="91" t="e">
        <f t="shared" si="1591"/>
        <v>#DIV/0!</v>
      </c>
    </row>
    <row r="3457" spans="1:54">
      <c r="A3457" s="2" t="s">
        <v>3574</v>
      </c>
      <c r="B3457" s="7" t="s">
        <v>43400</v>
      </c>
      <c r="C3457" s="17">
        <f t="shared" si="1572"/>
        <v>30.400000000000002</v>
      </c>
      <c r="D3457" s="28">
        <f t="shared" si="1573"/>
        <v>284</v>
      </c>
      <c r="E3457" s="8">
        <f t="shared" si="1592"/>
        <v>7</v>
      </c>
      <c r="F3457" s="2" t="s">
        <v>8563</v>
      </c>
      <c r="G3457" s="54">
        <f t="shared" si="1593"/>
        <v>29.400000000000002</v>
      </c>
      <c r="H3457" s="20">
        <f t="shared" si="1594"/>
        <v>0.34273209999999998</v>
      </c>
      <c r="I3457" s="14" t="s">
        <v>18517</v>
      </c>
      <c r="J3457" s="14" t="s">
        <v>13549</v>
      </c>
      <c r="K3457" s="14" t="s">
        <v>23479</v>
      </c>
      <c r="L3457" s="14" t="s">
        <v>28437</v>
      </c>
      <c r="M3457" s="28">
        <f t="shared" si="1595"/>
        <v>12.9</v>
      </c>
      <c r="N3457" s="46">
        <f t="shared" si="1574"/>
        <v>6.6</v>
      </c>
      <c r="O3457" s="17">
        <f t="shared" si="1575"/>
        <v>0.60000000000000009</v>
      </c>
      <c r="P3457" s="17">
        <f t="shared" si="1575"/>
        <v>3.2</v>
      </c>
      <c r="Q3457" s="124">
        <f t="shared" si="1576"/>
        <v>0.8</v>
      </c>
      <c r="R3457" s="26">
        <f t="shared" si="1577"/>
        <v>1.2000000000000002</v>
      </c>
      <c r="S3457" s="2" t="s">
        <v>33412</v>
      </c>
      <c r="T3457" s="2" t="s">
        <v>38389</v>
      </c>
      <c r="U3457" s="24">
        <f t="shared" si="1578"/>
        <v>557.1</v>
      </c>
      <c r="V3457" s="66">
        <f t="shared" si="1578"/>
        <v>342.3</v>
      </c>
      <c r="W3457" s="54">
        <f t="shared" si="1579"/>
        <v>2.94</v>
      </c>
      <c r="X3457" s="143">
        <f t="shared" si="1580"/>
        <v>557.1</v>
      </c>
      <c r="Y3457" s="143">
        <f t="shared" si="1581"/>
        <v>0.68799999999999994</v>
      </c>
      <c r="AD3457">
        <v>152</v>
      </c>
      <c r="AE3457">
        <v>-1</v>
      </c>
      <c r="AF3457" s="10">
        <v>37.9</v>
      </c>
      <c r="AG3457" s="10">
        <v>58.12</v>
      </c>
      <c r="AH3457" s="10">
        <f t="shared" si="1582"/>
        <v>303535.98165698064</v>
      </c>
      <c r="AI3457" s="11">
        <f t="shared" si="1596"/>
        <v>0</v>
      </c>
      <c r="AJ3457">
        <f t="shared" si="1597"/>
        <v>0</v>
      </c>
      <c r="AK3457" t="e">
        <f t="shared" si="1583"/>
        <v>#DIV/0!</v>
      </c>
      <c r="AL3457">
        <f t="shared" si="1584"/>
        <v>1.5143452416000005</v>
      </c>
      <c r="AM3457" s="5">
        <f t="shared" si="1585"/>
        <v>5.8800000000000008</v>
      </c>
      <c r="AN3457">
        <v>0</v>
      </c>
      <c r="AO3457" s="72">
        <f t="shared" si="1586"/>
        <v>1.2000000000000002</v>
      </c>
      <c r="AP3457" s="72">
        <f t="shared" si="1587"/>
        <v>0.8</v>
      </c>
      <c r="AQ3457" s="72">
        <f t="shared" si="1588"/>
        <v>0.8</v>
      </c>
      <c r="AR3457" s="71" t="e">
        <f t="shared" si="1589"/>
        <v>#DIV/0!</v>
      </c>
      <c r="BA3457">
        <f t="shared" si="1590"/>
        <v>284</v>
      </c>
      <c r="BB3457" s="91" t="e">
        <f t="shared" si="1591"/>
        <v>#DIV/0!</v>
      </c>
    </row>
    <row r="3458" spans="1:54">
      <c r="A3458" s="2" t="s">
        <v>3575</v>
      </c>
      <c r="B3458" s="7" t="s">
        <v>43401</v>
      </c>
      <c r="C3458" s="17">
        <f t="shared" ref="C3458:C3521" si="1598">MROUND(A3458,0.1)+1+AN3458</f>
        <v>28.5</v>
      </c>
      <c r="D3458" s="28">
        <f t="shared" ref="D3458:D3521" si="1599">MROUND(S3458,1)</f>
        <v>285</v>
      </c>
      <c r="E3458" s="8">
        <f t="shared" si="1592"/>
        <v>14</v>
      </c>
      <c r="F3458" s="2" t="s">
        <v>8564</v>
      </c>
      <c r="G3458" s="54">
        <f t="shared" si="1593"/>
        <v>27.5</v>
      </c>
      <c r="H3458" s="20">
        <f t="shared" si="1594"/>
        <v>0.32845820000000003</v>
      </c>
      <c r="I3458" s="14" t="s">
        <v>18518</v>
      </c>
      <c r="J3458" s="14" t="s">
        <v>13550</v>
      </c>
      <c r="K3458" s="14" t="s">
        <v>23480</v>
      </c>
      <c r="L3458" s="14" t="s">
        <v>28438</v>
      </c>
      <c r="M3458" s="28">
        <f t="shared" si="1595"/>
        <v>13.4</v>
      </c>
      <c r="N3458" s="46">
        <f t="shared" ref="N3458:N3521" si="1600">MROUND(L3458,0.2)+5</f>
        <v>5.4</v>
      </c>
      <c r="O3458" s="17">
        <f t="shared" ref="O3458:P3521" si="1601">MROUND(I3458,0.2)</f>
        <v>1.2000000000000002</v>
      </c>
      <c r="P3458" s="17">
        <f t="shared" si="1601"/>
        <v>2.2000000000000002</v>
      </c>
      <c r="Q3458" s="124">
        <f t="shared" ref="Q3458:Q3521" si="1602">IF(AN3458&gt;0,CEILING((1-H3458)*R3458,0.2),IF(MROUND((1-H3458)*R3458,0.2)&lt;0.2,MROUND((1-H3458)*R3458,0.2)+0.2, MROUND((1-H3458)*R3458,0.2)))</f>
        <v>1.6</v>
      </c>
      <c r="R3458" s="26">
        <f t="shared" ref="R3458:R3521" si="1603">MROUND(K3458,0.2)</f>
        <v>2.4000000000000004</v>
      </c>
      <c r="S3458" s="2" t="s">
        <v>33413</v>
      </c>
      <c r="T3458" s="2" t="s">
        <v>38390</v>
      </c>
      <c r="U3458" s="24">
        <f t="shared" ref="U3458:V3521" si="1604">ROUNDUP(S3458+273,1)</f>
        <v>557.70000000000005</v>
      </c>
      <c r="V3458" s="66">
        <f t="shared" si="1604"/>
        <v>288.70000000000005</v>
      </c>
      <c r="W3458" s="54">
        <f t="shared" ref="W3458:W3521" si="1605">ROUNDUP(A3458/10,2)</f>
        <v>2.75</v>
      </c>
      <c r="X3458" s="143">
        <f t="shared" ref="X3458:X3521" si="1606">U3458</f>
        <v>557.70000000000005</v>
      </c>
      <c r="Y3458" s="143">
        <f t="shared" ref="Y3458:Y3521" si="1607">W3458/5+0.1</f>
        <v>0.65</v>
      </c>
      <c r="AD3458">
        <v>152</v>
      </c>
      <c r="AE3458">
        <v>-1</v>
      </c>
      <c r="AF3458" s="10">
        <v>37.9</v>
      </c>
      <c r="AG3458" s="10">
        <v>58.12</v>
      </c>
      <c r="AH3458" s="10">
        <f t="shared" ref="AH3458:AH3521" si="1608">((1.092*8.3144*(AE3458+273)*(LN(AF3458)-1.013)/(0.93-(AE3458+273)/(AD3458+273)))*((AD3458-T3458)/(AD3458-AE3458))^0.383)*1000/AG3458</f>
        <v>367582.63093491597</v>
      </c>
      <c r="AI3458" s="11">
        <f t="shared" si="1596"/>
        <v>0</v>
      </c>
      <c r="AJ3458">
        <f t="shared" si="1597"/>
        <v>0</v>
      </c>
      <c r="AK3458" t="e">
        <f t="shared" ref="AK3458:AK3521" si="1609">0.07*AJ3458*AI3458/AC3458</f>
        <v>#DIV/0!</v>
      </c>
      <c r="AL3458">
        <f t="shared" ref="AL3458:AL3521" si="1610">(1-H3458)*O3458*P3458*R3458</f>
        <v>4.2548888448000017</v>
      </c>
      <c r="AM3458" s="5">
        <f t="shared" ref="AM3458:AM3521" si="1611">MROUND(A3458,0.1)/5</f>
        <v>5.5</v>
      </c>
      <c r="AN3458">
        <v>0</v>
      </c>
      <c r="AO3458" s="72">
        <f t="shared" ref="AO3458:AO3521" si="1612">CEILING(R3458,0.2)</f>
        <v>2.4000000000000004</v>
      </c>
      <c r="AP3458" s="72">
        <f t="shared" ref="AP3458:AP3521" si="1613">Q3458</f>
        <v>1.6</v>
      </c>
      <c r="AQ3458" s="72">
        <f t="shared" ref="AQ3458:AQ3521" si="1614">CEILING((1-H3458)*R3458,0.2)</f>
        <v>1.8</v>
      </c>
      <c r="AR3458" s="71" t="e">
        <f t="shared" ref="AR3458:AR3521" si="1615">AL3458+AK3458</f>
        <v>#DIV/0!</v>
      </c>
      <c r="BA3458">
        <f t="shared" ref="BA3458:BA3521" si="1616">D3458</f>
        <v>285</v>
      </c>
      <c r="BB3458" s="91" t="e">
        <f t="shared" ref="BB3458:BB3521" si="1617">AK3458/AL3458</f>
        <v>#DIV/0!</v>
      </c>
    </row>
    <row r="3459" spans="1:54">
      <c r="A3459" s="2" t="s">
        <v>3576</v>
      </c>
      <c r="B3459" s="7" t="s">
        <v>43402</v>
      </c>
      <c r="C3459" s="17">
        <f t="shared" si="1598"/>
        <v>12.700000000000001</v>
      </c>
      <c r="D3459" s="28">
        <f t="shared" si="1599"/>
        <v>145</v>
      </c>
      <c r="E3459" s="8">
        <f t="shared" ref="E3459:E3522" si="1618">MROUND(SQRT(((P3459*O3459*Q3459)/MAX(O3459,P3459,Q3459)))*10,1)</f>
        <v>14</v>
      </c>
      <c r="F3459" s="2" t="s">
        <v>8565</v>
      </c>
      <c r="G3459" s="54">
        <f t="shared" ref="G3459:G3522" si="1619">ROUNDUP(A3459,1)</f>
        <v>11.7</v>
      </c>
      <c r="H3459" s="20">
        <f t="shared" ref="H3459:H3522" si="1620">F3459/100</f>
        <v>0.32788629999999996</v>
      </c>
      <c r="I3459" s="14" t="s">
        <v>18519</v>
      </c>
      <c r="J3459" s="14" t="s">
        <v>13551</v>
      </c>
      <c r="K3459" s="14" t="s">
        <v>23481</v>
      </c>
      <c r="L3459" s="14" t="s">
        <v>28439</v>
      </c>
      <c r="M3459" s="28">
        <f t="shared" ref="M3459:M3522" si="1621">14.5-P3459/2</f>
        <v>10.3</v>
      </c>
      <c r="N3459" s="46">
        <f t="shared" si="1600"/>
        <v>5.6</v>
      </c>
      <c r="O3459" s="17">
        <f t="shared" si="1601"/>
        <v>2.4000000000000004</v>
      </c>
      <c r="P3459" s="17">
        <f t="shared" si="1601"/>
        <v>8.4</v>
      </c>
      <c r="Q3459" s="124">
        <f t="shared" si="1602"/>
        <v>0.8</v>
      </c>
      <c r="R3459" s="26">
        <f t="shared" si="1603"/>
        <v>1.2000000000000002</v>
      </c>
      <c r="S3459" s="2" t="s">
        <v>33414</v>
      </c>
      <c r="T3459" s="2" t="s">
        <v>38391</v>
      </c>
      <c r="U3459" s="24">
        <f t="shared" si="1604"/>
        <v>418.3</v>
      </c>
      <c r="V3459" s="66">
        <f t="shared" si="1604"/>
        <v>340.5</v>
      </c>
      <c r="W3459" s="54">
        <f t="shared" si="1605"/>
        <v>1.17</v>
      </c>
      <c r="X3459" s="143">
        <f t="shared" si="1606"/>
        <v>418.3</v>
      </c>
      <c r="Y3459" s="143">
        <f t="shared" si="1607"/>
        <v>0.33399999999999996</v>
      </c>
      <c r="AD3459">
        <v>152</v>
      </c>
      <c r="AE3459">
        <v>-1</v>
      </c>
      <c r="AF3459" s="10">
        <v>37.9</v>
      </c>
      <c r="AG3459" s="10">
        <v>58.12</v>
      </c>
      <c r="AH3459" s="10">
        <f t="shared" si="1608"/>
        <v>306063.19338898</v>
      </c>
      <c r="AI3459" s="11">
        <f t="shared" si="1596"/>
        <v>0</v>
      </c>
      <c r="AJ3459">
        <f t="shared" si="1597"/>
        <v>0</v>
      </c>
      <c r="AK3459" t="e">
        <f t="shared" si="1609"/>
        <v>#DIV/0!</v>
      </c>
      <c r="AL3459">
        <f t="shared" si="1610"/>
        <v>16.259774630400006</v>
      </c>
      <c r="AM3459" s="5">
        <f t="shared" si="1611"/>
        <v>2.3400000000000003</v>
      </c>
      <c r="AN3459">
        <v>0</v>
      </c>
      <c r="AO3459" s="72">
        <f t="shared" si="1612"/>
        <v>1.2000000000000002</v>
      </c>
      <c r="AP3459" s="72">
        <f t="shared" si="1613"/>
        <v>0.8</v>
      </c>
      <c r="AQ3459" s="72">
        <f t="shared" si="1614"/>
        <v>1</v>
      </c>
      <c r="AR3459" s="71" t="e">
        <f t="shared" si="1615"/>
        <v>#DIV/0!</v>
      </c>
      <c r="BA3459">
        <f t="shared" si="1616"/>
        <v>145</v>
      </c>
      <c r="BB3459" s="91" t="e">
        <f t="shared" si="1617"/>
        <v>#DIV/0!</v>
      </c>
    </row>
    <row r="3460" spans="1:54">
      <c r="A3460" s="2" t="s">
        <v>3577</v>
      </c>
      <c r="B3460" s="7" t="s">
        <v>43403</v>
      </c>
      <c r="C3460" s="17">
        <f t="shared" si="1598"/>
        <v>33.800000000000004</v>
      </c>
      <c r="D3460" s="28">
        <f t="shared" si="1599"/>
        <v>103</v>
      </c>
      <c r="E3460" s="8">
        <f t="shared" si="1618"/>
        <v>12</v>
      </c>
      <c r="F3460" s="2" t="s">
        <v>8566</v>
      </c>
      <c r="G3460" s="54">
        <f t="shared" si="1619"/>
        <v>32.9</v>
      </c>
      <c r="H3460" s="20">
        <f t="shared" si="1620"/>
        <v>0.34992460000000003</v>
      </c>
      <c r="I3460" s="14" t="s">
        <v>18520</v>
      </c>
      <c r="J3460" s="14" t="s">
        <v>13552</v>
      </c>
      <c r="K3460" s="14" t="s">
        <v>23482</v>
      </c>
      <c r="L3460" s="14" t="s">
        <v>28440</v>
      </c>
      <c r="M3460" s="28">
        <f t="shared" si="1621"/>
        <v>9.6999999999999993</v>
      </c>
      <c r="N3460" s="46">
        <f t="shared" si="1600"/>
        <v>5.6</v>
      </c>
      <c r="O3460" s="17">
        <f t="shared" si="1601"/>
        <v>1</v>
      </c>
      <c r="P3460" s="17">
        <f t="shared" si="1601"/>
        <v>9.6000000000000014</v>
      </c>
      <c r="Q3460" s="124">
        <f t="shared" si="1602"/>
        <v>1.4000000000000001</v>
      </c>
      <c r="R3460" s="26">
        <f t="shared" si="1603"/>
        <v>2.2000000000000002</v>
      </c>
      <c r="S3460" s="2" t="s">
        <v>33415</v>
      </c>
      <c r="T3460" s="2" t="s">
        <v>38392</v>
      </c>
      <c r="U3460" s="24">
        <f t="shared" si="1604"/>
        <v>376</v>
      </c>
      <c r="V3460" s="66">
        <f t="shared" si="1604"/>
        <v>401.3</v>
      </c>
      <c r="W3460" s="54">
        <f t="shared" si="1605"/>
        <v>3.2899999999999996</v>
      </c>
      <c r="X3460" s="143">
        <f t="shared" si="1606"/>
        <v>376</v>
      </c>
      <c r="Y3460" s="143">
        <f t="shared" si="1607"/>
        <v>0.7579999999999999</v>
      </c>
      <c r="AD3460">
        <v>152</v>
      </c>
      <c r="AE3460">
        <v>-1</v>
      </c>
      <c r="AF3460" s="10">
        <v>37.9</v>
      </c>
      <c r="AG3460" s="10">
        <v>58.12</v>
      </c>
      <c r="AH3460" s="10">
        <f t="shared" si="1608"/>
        <v>188353.48538801842</v>
      </c>
      <c r="AI3460" s="11">
        <f t="shared" si="1596"/>
        <v>0</v>
      </c>
      <c r="AJ3460">
        <f t="shared" si="1597"/>
        <v>0</v>
      </c>
      <c r="AK3460" t="e">
        <f t="shared" si="1609"/>
        <v>#DIV/0!</v>
      </c>
      <c r="AL3460">
        <f t="shared" si="1610"/>
        <v>13.729592448000002</v>
      </c>
      <c r="AM3460" s="5">
        <f t="shared" si="1611"/>
        <v>6.5600000000000005</v>
      </c>
      <c r="AN3460">
        <v>0</v>
      </c>
      <c r="AO3460" s="72">
        <f t="shared" si="1612"/>
        <v>2.2000000000000002</v>
      </c>
      <c r="AP3460" s="72">
        <f t="shared" si="1613"/>
        <v>1.4000000000000001</v>
      </c>
      <c r="AQ3460" s="72">
        <f t="shared" si="1614"/>
        <v>1.6</v>
      </c>
      <c r="AR3460" s="71" t="e">
        <f t="shared" si="1615"/>
        <v>#DIV/0!</v>
      </c>
      <c r="BA3460">
        <f t="shared" si="1616"/>
        <v>103</v>
      </c>
      <c r="BB3460" s="91" t="e">
        <f t="shared" si="1617"/>
        <v>#DIV/0!</v>
      </c>
    </row>
    <row r="3461" spans="1:54">
      <c r="A3461" s="2" t="s">
        <v>3578</v>
      </c>
      <c r="B3461" s="7" t="s">
        <v>43404</v>
      </c>
      <c r="C3461" s="17">
        <f t="shared" si="1598"/>
        <v>31.8</v>
      </c>
      <c r="D3461" s="28">
        <f t="shared" si="1599"/>
        <v>275</v>
      </c>
      <c r="E3461" s="8">
        <f t="shared" si="1618"/>
        <v>19</v>
      </c>
      <c r="F3461" s="2" t="s">
        <v>8567</v>
      </c>
      <c r="G3461" s="54">
        <f t="shared" si="1619"/>
        <v>30.8</v>
      </c>
      <c r="H3461" s="20">
        <f t="shared" si="1620"/>
        <v>0.43996619999999997</v>
      </c>
      <c r="I3461" s="14" t="s">
        <v>18521</v>
      </c>
      <c r="J3461" s="14" t="s">
        <v>13553</v>
      </c>
      <c r="K3461" s="14" t="s">
        <v>45</v>
      </c>
      <c r="L3461" s="14" t="s">
        <v>28441</v>
      </c>
      <c r="M3461" s="28">
        <f t="shared" si="1621"/>
        <v>12.2</v>
      </c>
      <c r="N3461" s="46">
        <f t="shared" si="1600"/>
        <v>5</v>
      </c>
      <c r="O3461" s="17">
        <f t="shared" si="1601"/>
        <v>2.2000000000000002</v>
      </c>
      <c r="P3461" s="17">
        <f t="shared" si="1601"/>
        <v>4.6000000000000005</v>
      </c>
      <c r="Q3461" s="124">
        <f t="shared" si="1602"/>
        <v>1.6</v>
      </c>
      <c r="R3461" s="26">
        <f t="shared" si="1603"/>
        <v>3</v>
      </c>
      <c r="S3461" s="2" t="s">
        <v>33416</v>
      </c>
      <c r="T3461" s="2" t="s">
        <v>38393</v>
      </c>
      <c r="U3461" s="24">
        <f t="shared" si="1604"/>
        <v>548.1</v>
      </c>
      <c r="V3461" s="66">
        <f t="shared" si="1604"/>
        <v>354.8</v>
      </c>
      <c r="W3461" s="54">
        <f t="shared" si="1605"/>
        <v>3.0799999999999996</v>
      </c>
      <c r="X3461" s="143">
        <f t="shared" si="1606"/>
        <v>548.1</v>
      </c>
      <c r="Y3461" s="143">
        <f t="shared" si="1607"/>
        <v>0.71599999999999986</v>
      </c>
      <c r="AD3461">
        <v>152</v>
      </c>
      <c r="AE3461">
        <v>-1</v>
      </c>
      <c r="AF3461" s="10">
        <v>37.9</v>
      </c>
      <c r="AG3461" s="10">
        <v>58.12</v>
      </c>
      <c r="AH3461" s="10">
        <f t="shared" si="1608"/>
        <v>285100.89312468469</v>
      </c>
      <c r="AI3461" s="11">
        <f t="shared" si="1596"/>
        <v>0</v>
      </c>
      <c r="AJ3461">
        <f t="shared" si="1597"/>
        <v>0</v>
      </c>
      <c r="AK3461" t="e">
        <f t="shared" si="1609"/>
        <v>#DIV/0!</v>
      </c>
      <c r="AL3461">
        <f t="shared" si="1610"/>
        <v>17.002626168000003</v>
      </c>
      <c r="AM3461" s="5">
        <f t="shared" si="1611"/>
        <v>6.16</v>
      </c>
      <c r="AN3461">
        <v>0</v>
      </c>
      <c r="AO3461" s="72">
        <f t="shared" si="1612"/>
        <v>3</v>
      </c>
      <c r="AP3461" s="72">
        <f t="shared" si="1613"/>
        <v>1.6</v>
      </c>
      <c r="AQ3461" s="72">
        <f t="shared" si="1614"/>
        <v>1.8</v>
      </c>
      <c r="AR3461" s="71" t="e">
        <f t="shared" si="1615"/>
        <v>#DIV/0!</v>
      </c>
      <c r="BA3461">
        <f t="shared" si="1616"/>
        <v>275</v>
      </c>
      <c r="BB3461" s="91" t="e">
        <f t="shared" si="1617"/>
        <v>#DIV/0!</v>
      </c>
    </row>
    <row r="3462" spans="1:54">
      <c r="A3462" s="2" t="s">
        <v>3579</v>
      </c>
      <c r="B3462" s="7" t="s">
        <v>43405</v>
      </c>
      <c r="C3462" s="17">
        <f t="shared" si="1598"/>
        <v>33.300000000000004</v>
      </c>
      <c r="D3462" s="28">
        <f t="shared" si="1599"/>
        <v>102</v>
      </c>
      <c r="E3462" s="8">
        <f t="shared" si="1618"/>
        <v>15</v>
      </c>
      <c r="F3462" s="2" t="s">
        <v>8568</v>
      </c>
      <c r="G3462" s="54">
        <f t="shared" si="1619"/>
        <v>32.300000000000004</v>
      </c>
      <c r="H3462" s="20">
        <f t="shared" si="1620"/>
        <v>0.17331510000000003</v>
      </c>
      <c r="I3462" s="14" t="s">
        <v>18522</v>
      </c>
      <c r="J3462" s="14" t="s">
        <v>13554</v>
      </c>
      <c r="K3462" s="14" t="s">
        <v>23483</v>
      </c>
      <c r="L3462" s="14" t="s">
        <v>28442</v>
      </c>
      <c r="M3462" s="28">
        <f t="shared" si="1621"/>
        <v>11.1</v>
      </c>
      <c r="N3462" s="46">
        <f t="shared" si="1600"/>
        <v>5.6</v>
      </c>
      <c r="O3462" s="17">
        <f t="shared" si="1601"/>
        <v>2</v>
      </c>
      <c r="P3462" s="17">
        <f t="shared" si="1601"/>
        <v>6.8000000000000007</v>
      </c>
      <c r="Q3462" s="124">
        <f t="shared" si="1602"/>
        <v>1.2000000000000002</v>
      </c>
      <c r="R3462" s="26">
        <f t="shared" si="1603"/>
        <v>1.4000000000000001</v>
      </c>
      <c r="S3462" s="2" t="s">
        <v>33417</v>
      </c>
      <c r="T3462" s="2" t="s">
        <v>38394</v>
      </c>
      <c r="U3462" s="24">
        <f t="shared" si="1604"/>
        <v>375.20000000000005</v>
      </c>
      <c r="V3462" s="66">
        <f t="shared" si="1604"/>
        <v>317.3</v>
      </c>
      <c r="W3462" s="54">
        <f t="shared" si="1605"/>
        <v>3.23</v>
      </c>
      <c r="X3462" s="143">
        <f t="shared" si="1606"/>
        <v>375.20000000000005</v>
      </c>
      <c r="Y3462" s="143">
        <f t="shared" si="1607"/>
        <v>0.746</v>
      </c>
      <c r="AD3462">
        <v>152</v>
      </c>
      <c r="AE3462">
        <v>-1</v>
      </c>
      <c r="AF3462" s="10">
        <v>37.9</v>
      </c>
      <c r="AG3462" s="10">
        <v>58.12</v>
      </c>
      <c r="AH3462" s="10">
        <f t="shared" si="1608"/>
        <v>335901.87663629832</v>
      </c>
      <c r="AI3462" s="11">
        <f t="shared" si="1596"/>
        <v>0</v>
      </c>
      <c r="AJ3462">
        <f t="shared" si="1597"/>
        <v>0</v>
      </c>
      <c r="AK3462" t="e">
        <f t="shared" si="1609"/>
        <v>#DIV/0!</v>
      </c>
      <c r="AL3462">
        <f t="shared" si="1610"/>
        <v>15.740080496000003</v>
      </c>
      <c r="AM3462" s="5">
        <f t="shared" si="1611"/>
        <v>6.4600000000000009</v>
      </c>
      <c r="AN3462">
        <v>0</v>
      </c>
      <c r="AO3462" s="72">
        <f t="shared" si="1612"/>
        <v>1.4000000000000001</v>
      </c>
      <c r="AP3462" s="72">
        <f t="shared" si="1613"/>
        <v>1.2000000000000002</v>
      </c>
      <c r="AQ3462" s="72">
        <f t="shared" si="1614"/>
        <v>1.2000000000000002</v>
      </c>
      <c r="AR3462" s="71" t="e">
        <f t="shared" si="1615"/>
        <v>#DIV/0!</v>
      </c>
      <c r="BA3462">
        <f t="shared" si="1616"/>
        <v>102</v>
      </c>
      <c r="BB3462" s="91" t="e">
        <f t="shared" si="1617"/>
        <v>#DIV/0!</v>
      </c>
    </row>
    <row r="3463" spans="1:54">
      <c r="A3463" s="2" t="s">
        <v>3580</v>
      </c>
      <c r="B3463" s="7" t="s">
        <v>43406</v>
      </c>
      <c r="C3463" s="17">
        <f t="shared" si="1598"/>
        <v>36.800000000000004</v>
      </c>
      <c r="D3463" s="28">
        <f t="shared" si="1599"/>
        <v>44</v>
      </c>
      <c r="E3463" s="8">
        <f t="shared" si="1618"/>
        <v>5</v>
      </c>
      <c r="F3463" s="2" t="s">
        <v>8569</v>
      </c>
      <c r="G3463" s="54">
        <f t="shared" si="1619"/>
        <v>35.9</v>
      </c>
      <c r="H3463" s="20">
        <f t="shared" si="1620"/>
        <v>0.64177210000000007</v>
      </c>
      <c r="I3463" s="14" t="s">
        <v>18523</v>
      </c>
      <c r="J3463" s="14" t="s">
        <v>13555</v>
      </c>
      <c r="K3463" s="14" t="s">
        <v>23484</v>
      </c>
      <c r="L3463" s="14" t="s">
        <v>28443</v>
      </c>
      <c r="M3463" s="28">
        <f t="shared" si="1621"/>
        <v>11.7</v>
      </c>
      <c r="N3463" s="46">
        <f t="shared" si="1600"/>
        <v>7</v>
      </c>
      <c r="O3463" s="17">
        <f t="shared" si="1601"/>
        <v>0.4</v>
      </c>
      <c r="P3463" s="17">
        <f t="shared" si="1601"/>
        <v>5.6000000000000005</v>
      </c>
      <c r="Q3463" s="124">
        <f t="shared" si="1602"/>
        <v>0.60000000000000009</v>
      </c>
      <c r="R3463" s="26">
        <f t="shared" si="1603"/>
        <v>1.6</v>
      </c>
      <c r="S3463" s="2" t="s">
        <v>33418</v>
      </c>
      <c r="T3463" s="2" t="s">
        <v>38395</v>
      </c>
      <c r="U3463" s="24">
        <f t="shared" si="1604"/>
        <v>317.10000000000002</v>
      </c>
      <c r="V3463" s="66">
        <f t="shared" si="1604"/>
        <v>314</v>
      </c>
      <c r="W3463" s="54">
        <f t="shared" si="1605"/>
        <v>3.59</v>
      </c>
      <c r="X3463" s="143">
        <f t="shared" si="1606"/>
        <v>317.10000000000002</v>
      </c>
      <c r="Y3463" s="143">
        <f t="shared" si="1607"/>
        <v>0.81799999999999995</v>
      </c>
      <c r="AD3463">
        <v>152</v>
      </c>
      <c r="AE3463">
        <v>-1</v>
      </c>
      <c r="AF3463" s="10">
        <v>37.9</v>
      </c>
      <c r="AG3463" s="10">
        <v>58.12</v>
      </c>
      <c r="AH3463" s="10">
        <f t="shared" si="1608"/>
        <v>339794.47270034585</v>
      </c>
      <c r="AI3463" s="11">
        <f t="shared" si="1596"/>
        <v>0</v>
      </c>
      <c r="AJ3463">
        <f t="shared" si="1597"/>
        <v>0</v>
      </c>
      <c r="AK3463" t="e">
        <f t="shared" si="1609"/>
        <v>#DIV/0!</v>
      </c>
      <c r="AL3463">
        <f t="shared" si="1610"/>
        <v>1.2838887936000001</v>
      </c>
      <c r="AM3463" s="5">
        <f t="shared" si="1611"/>
        <v>7.160000000000001</v>
      </c>
      <c r="AN3463">
        <v>0</v>
      </c>
      <c r="AO3463" s="72">
        <f t="shared" si="1612"/>
        <v>1.6</v>
      </c>
      <c r="AP3463" s="72">
        <f t="shared" si="1613"/>
        <v>0.60000000000000009</v>
      </c>
      <c r="AQ3463" s="72">
        <f t="shared" si="1614"/>
        <v>0.60000000000000009</v>
      </c>
      <c r="AR3463" s="71" t="e">
        <f t="shared" si="1615"/>
        <v>#DIV/0!</v>
      </c>
      <c r="BA3463">
        <f t="shared" si="1616"/>
        <v>44</v>
      </c>
      <c r="BB3463" s="91" t="e">
        <f t="shared" si="1617"/>
        <v>#DIV/0!</v>
      </c>
    </row>
    <row r="3464" spans="1:54">
      <c r="A3464" s="2" t="s">
        <v>3581</v>
      </c>
      <c r="B3464" s="7" t="s">
        <v>43407</v>
      </c>
      <c r="C3464" s="17">
        <f t="shared" si="1598"/>
        <v>26.400000000000002</v>
      </c>
      <c r="D3464" s="28">
        <f t="shared" si="1599"/>
        <v>199</v>
      </c>
      <c r="E3464" s="8">
        <f t="shared" si="1618"/>
        <v>8</v>
      </c>
      <c r="F3464" s="2" t="s">
        <v>8570</v>
      </c>
      <c r="G3464" s="54">
        <f t="shared" si="1619"/>
        <v>25.400000000000002</v>
      </c>
      <c r="H3464" s="20">
        <f t="shared" si="1620"/>
        <v>0.80096090000000009</v>
      </c>
      <c r="I3464" s="14" t="s">
        <v>18524</v>
      </c>
      <c r="J3464" s="14" t="s">
        <v>13556</v>
      </c>
      <c r="K3464" s="14" t="s">
        <v>23485</v>
      </c>
      <c r="L3464" s="14" t="s">
        <v>28444</v>
      </c>
      <c r="M3464" s="28">
        <f t="shared" si="1621"/>
        <v>13.5</v>
      </c>
      <c r="N3464" s="46">
        <f t="shared" si="1600"/>
        <v>6.4</v>
      </c>
      <c r="O3464" s="17">
        <f t="shared" si="1601"/>
        <v>1</v>
      </c>
      <c r="P3464" s="17">
        <f t="shared" si="1601"/>
        <v>2</v>
      </c>
      <c r="Q3464" s="124">
        <f t="shared" si="1602"/>
        <v>0.60000000000000009</v>
      </c>
      <c r="R3464" s="26">
        <f t="shared" si="1603"/>
        <v>3</v>
      </c>
      <c r="S3464" s="2" t="s">
        <v>33419</v>
      </c>
      <c r="T3464" s="2" t="s">
        <v>38396</v>
      </c>
      <c r="U3464" s="24">
        <f t="shared" si="1604"/>
        <v>472.20000000000005</v>
      </c>
      <c r="V3464" s="66">
        <f t="shared" si="1604"/>
        <v>397.1</v>
      </c>
      <c r="W3464" s="54">
        <f t="shared" si="1605"/>
        <v>2.5399999999999996</v>
      </c>
      <c r="X3464" s="143">
        <f t="shared" si="1606"/>
        <v>472.20000000000005</v>
      </c>
      <c r="Y3464" s="143">
        <f t="shared" si="1607"/>
        <v>0.60799999999999987</v>
      </c>
      <c r="AD3464">
        <v>152</v>
      </c>
      <c r="AE3464">
        <v>-1</v>
      </c>
      <c r="AF3464" s="10">
        <v>37.9</v>
      </c>
      <c r="AG3464" s="10">
        <v>58.12</v>
      </c>
      <c r="AH3464" s="10">
        <f t="shared" si="1608"/>
        <v>200306.16371954797</v>
      </c>
      <c r="AI3464" s="11">
        <f t="shared" si="1596"/>
        <v>0</v>
      </c>
      <c r="AJ3464">
        <f t="shared" si="1597"/>
        <v>0</v>
      </c>
      <c r="AK3464" t="e">
        <f t="shared" si="1609"/>
        <v>#DIV/0!</v>
      </c>
      <c r="AL3464">
        <f t="shared" si="1610"/>
        <v>1.1942345999999995</v>
      </c>
      <c r="AM3464" s="5">
        <f t="shared" si="1611"/>
        <v>5.08</v>
      </c>
      <c r="AN3464">
        <v>0</v>
      </c>
      <c r="AO3464" s="72">
        <f t="shared" si="1612"/>
        <v>3</v>
      </c>
      <c r="AP3464" s="72">
        <f t="shared" si="1613"/>
        <v>0.60000000000000009</v>
      </c>
      <c r="AQ3464" s="72">
        <f t="shared" si="1614"/>
        <v>0.60000000000000009</v>
      </c>
      <c r="AR3464" s="71" t="e">
        <f t="shared" si="1615"/>
        <v>#DIV/0!</v>
      </c>
      <c r="BA3464">
        <f t="shared" si="1616"/>
        <v>199</v>
      </c>
      <c r="BB3464" s="91" t="e">
        <f t="shared" si="1617"/>
        <v>#DIV/0!</v>
      </c>
    </row>
    <row r="3465" spans="1:54">
      <c r="A3465" s="2" t="s">
        <v>3582</v>
      </c>
      <c r="B3465" s="7" t="s">
        <v>43408</v>
      </c>
      <c r="C3465" s="17">
        <f t="shared" si="1598"/>
        <v>22.6</v>
      </c>
      <c r="D3465" s="28">
        <f t="shared" si="1599"/>
        <v>265</v>
      </c>
      <c r="E3465" s="8">
        <f t="shared" si="1618"/>
        <v>8</v>
      </c>
      <c r="F3465" s="2" t="s">
        <v>8571</v>
      </c>
      <c r="G3465" s="54">
        <f t="shared" si="1619"/>
        <v>21.700000000000003</v>
      </c>
      <c r="H3465" s="20">
        <f t="shared" si="1620"/>
        <v>0.72108670000000008</v>
      </c>
      <c r="I3465" s="14" t="s">
        <v>18525</v>
      </c>
      <c r="J3465" s="14" t="s">
        <v>13557</v>
      </c>
      <c r="K3465" s="14" t="s">
        <v>23486</v>
      </c>
      <c r="L3465" s="14" t="s">
        <v>28445</v>
      </c>
      <c r="M3465" s="28">
        <f t="shared" si="1621"/>
        <v>10.7</v>
      </c>
      <c r="N3465" s="46">
        <f t="shared" si="1600"/>
        <v>6.8</v>
      </c>
      <c r="O3465" s="17">
        <f t="shared" si="1601"/>
        <v>1</v>
      </c>
      <c r="P3465" s="17">
        <f t="shared" si="1601"/>
        <v>7.6000000000000005</v>
      </c>
      <c r="Q3465" s="124">
        <f t="shared" si="1602"/>
        <v>0.60000000000000009</v>
      </c>
      <c r="R3465" s="26">
        <f t="shared" si="1603"/>
        <v>2</v>
      </c>
      <c r="S3465" s="2" t="s">
        <v>33420</v>
      </c>
      <c r="T3465" s="2" t="s">
        <v>38397</v>
      </c>
      <c r="U3465" s="24">
        <f t="shared" si="1604"/>
        <v>537.6</v>
      </c>
      <c r="V3465" s="66">
        <f t="shared" si="1604"/>
        <v>388</v>
      </c>
      <c r="W3465" s="54">
        <f t="shared" si="1605"/>
        <v>2.17</v>
      </c>
      <c r="X3465" s="143">
        <f t="shared" si="1606"/>
        <v>537.6</v>
      </c>
      <c r="Y3465" s="143">
        <f t="shared" si="1607"/>
        <v>0.53400000000000003</v>
      </c>
      <c r="AD3465">
        <v>152</v>
      </c>
      <c r="AE3465">
        <v>-1</v>
      </c>
      <c r="AF3465" s="10">
        <v>37.9</v>
      </c>
      <c r="AG3465" s="10">
        <v>58.12</v>
      </c>
      <c r="AH3465" s="10">
        <f t="shared" si="1608"/>
        <v>223266.77545967704</v>
      </c>
      <c r="AI3465" s="11">
        <f t="shared" si="1596"/>
        <v>0</v>
      </c>
      <c r="AJ3465">
        <f t="shared" si="1597"/>
        <v>0</v>
      </c>
      <c r="AK3465" t="e">
        <f t="shared" si="1609"/>
        <v>#DIV/0!</v>
      </c>
      <c r="AL3465">
        <f t="shared" si="1610"/>
        <v>4.2394821599999988</v>
      </c>
      <c r="AM3465" s="5">
        <f t="shared" si="1611"/>
        <v>4.32</v>
      </c>
      <c r="AN3465">
        <v>0</v>
      </c>
      <c r="AO3465" s="72">
        <f t="shared" si="1612"/>
        <v>2</v>
      </c>
      <c r="AP3465" s="72">
        <f t="shared" si="1613"/>
        <v>0.60000000000000009</v>
      </c>
      <c r="AQ3465" s="72">
        <f t="shared" si="1614"/>
        <v>0.60000000000000009</v>
      </c>
      <c r="AR3465" s="71" t="e">
        <f t="shared" si="1615"/>
        <v>#DIV/0!</v>
      </c>
      <c r="BA3465">
        <f t="shared" si="1616"/>
        <v>265</v>
      </c>
      <c r="BB3465" s="91" t="e">
        <f t="shared" si="1617"/>
        <v>#DIV/0!</v>
      </c>
    </row>
    <row r="3466" spans="1:54">
      <c r="A3466" s="2" t="s">
        <v>3583</v>
      </c>
      <c r="B3466" s="7" t="s">
        <v>43409</v>
      </c>
      <c r="C3466" s="17">
        <f t="shared" si="1598"/>
        <v>31.3</v>
      </c>
      <c r="D3466" s="28">
        <f t="shared" si="1599"/>
        <v>207</v>
      </c>
      <c r="E3466" s="8">
        <f t="shared" si="1618"/>
        <v>7</v>
      </c>
      <c r="F3466" s="2" t="s">
        <v>8572</v>
      </c>
      <c r="G3466" s="54">
        <f t="shared" si="1619"/>
        <v>30.3</v>
      </c>
      <c r="H3466" s="20">
        <f t="shared" si="1620"/>
        <v>0.38763779999999998</v>
      </c>
      <c r="I3466" s="14" t="s">
        <v>18526</v>
      </c>
      <c r="J3466" s="14" t="s">
        <v>13558</v>
      </c>
      <c r="K3466" s="14" t="s">
        <v>23487</v>
      </c>
      <c r="L3466" s="14" t="s">
        <v>28446</v>
      </c>
      <c r="M3466" s="28">
        <f t="shared" si="1621"/>
        <v>12.3</v>
      </c>
      <c r="N3466" s="46">
        <f t="shared" si="1600"/>
        <v>7</v>
      </c>
      <c r="O3466" s="17">
        <f t="shared" si="1601"/>
        <v>1.2000000000000002</v>
      </c>
      <c r="P3466" s="17">
        <f t="shared" si="1601"/>
        <v>4.4000000000000004</v>
      </c>
      <c r="Q3466" s="124">
        <f t="shared" si="1602"/>
        <v>0.4</v>
      </c>
      <c r="R3466" s="26">
        <f t="shared" si="1603"/>
        <v>0.8</v>
      </c>
      <c r="S3466" s="2" t="s">
        <v>33421</v>
      </c>
      <c r="T3466" s="2" t="s">
        <v>38398</v>
      </c>
      <c r="U3466" s="24">
        <f t="shared" si="1604"/>
        <v>479.90000000000003</v>
      </c>
      <c r="V3466" s="66">
        <f t="shared" si="1604"/>
        <v>356.6</v>
      </c>
      <c r="W3466" s="54">
        <f t="shared" si="1605"/>
        <v>3.03</v>
      </c>
      <c r="X3466" s="143">
        <f t="shared" si="1606"/>
        <v>479.90000000000003</v>
      </c>
      <c r="Y3466" s="143">
        <f t="shared" si="1607"/>
        <v>0.70599999999999996</v>
      </c>
      <c r="AD3466">
        <v>152</v>
      </c>
      <c r="AE3466">
        <v>-1</v>
      </c>
      <c r="AF3466" s="10">
        <v>37.9</v>
      </c>
      <c r="AG3466" s="10">
        <v>58.12</v>
      </c>
      <c r="AH3466" s="10">
        <f t="shared" si="1608"/>
        <v>282365.46175147226</v>
      </c>
      <c r="AI3466" s="11">
        <f t="shared" si="1596"/>
        <v>0</v>
      </c>
      <c r="AJ3466">
        <f t="shared" si="1597"/>
        <v>0</v>
      </c>
      <c r="AK3466" t="e">
        <f t="shared" si="1609"/>
        <v>#DIV/0!</v>
      </c>
      <c r="AL3466">
        <f t="shared" si="1610"/>
        <v>2.5866179328000007</v>
      </c>
      <c r="AM3466" s="5">
        <f t="shared" si="1611"/>
        <v>6.0600000000000005</v>
      </c>
      <c r="AN3466">
        <v>0</v>
      </c>
      <c r="AO3466" s="72">
        <f t="shared" si="1612"/>
        <v>0.8</v>
      </c>
      <c r="AP3466" s="72">
        <f t="shared" si="1613"/>
        <v>0.4</v>
      </c>
      <c r="AQ3466" s="72">
        <f t="shared" si="1614"/>
        <v>0.60000000000000009</v>
      </c>
      <c r="AR3466" s="71" t="e">
        <f t="shared" si="1615"/>
        <v>#DIV/0!</v>
      </c>
      <c r="BA3466">
        <f t="shared" si="1616"/>
        <v>207</v>
      </c>
      <c r="BB3466" s="91" t="e">
        <f t="shared" si="1617"/>
        <v>#DIV/0!</v>
      </c>
    </row>
    <row r="3467" spans="1:54">
      <c r="A3467" s="2" t="s">
        <v>3584</v>
      </c>
      <c r="B3467" s="7" t="s">
        <v>43410</v>
      </c>
      <c r="C3467" s="17">
        <f t="shared" si="1598"/>
        <v>13.3</v>
      </c>
      <c r="D3467" s="28">
        <f t="shared" si="1599"/>
        <v>120</v>
      </c>
      <c r="E3467" s="8">
        <f t="shared" si="1618"/>
        <v>16</v>
      </c>
      <c r="F3467" s="2" t="s">
        <v>8573</v>
      </c>
      <c r="G3467" s="54">
        <f t="shared" si="1619"/>
        <v>12.299999999999999</v>
      </c>
      <c r="H3467" s="20">
        <f t="shared" si="1620"/>
        <v>0.2012697</v>
      </c>
      <c r="I3467" s="14" t="s">
        <v>18527</v>
      </c>
      <c r="J3467" s="14" t="s">
        <v>13559</v>
      </c>
      <c r="K3467" s="14" t="s">
        <v>23488</v>
      </c>
      <c r="L3467" s="14" t="s">
        <v>28447</v>
      </c>
      <c r="M3467" s="28">
        <f t="shared" si="1621"/>
        <v>12.4</v>
      </c>
      <c r="N3467" s="46">
        <f t="shared" si="1600"/>
        <v>5.2</v>
      </c>
      <c r="O3467" s="17">
        <f t="shared" si="1601"/>
        <v>1.2000000000000002</v>
      </c>
      <c r="P3467" s="17">
        <f t="shared" si="1601"/>
        <v>4.2</v>
      </c>
      <c r="Q3467" s="124">
        <f t="shared" si="1602"/>
        <v>2.2000000000000002</v>
      </c>
      <c r="R3467" s="26">
        <f t="shared" si="1603"/>
        <v>2.8000000000000003</v>
      </c>
      <c r="S3467" s="2" t="s">
        <v>33422</v>
      </c>
      <c r="T3467" s="2" t="s">
        <v>38399</v>
      </c>
      <c r="U3467" s="24">
        <f t="shared" si="1604"/>
        <v>392.70000000000005</v>
      </c>
      <c r="V3467" s="66">
        <f t="shared" si="1604"/>
        <v>339.5</v>
      </c>
      <c r="W3467" s="54">
        <f t="shared" si="1605"/>
        <v>1.23</v>
      </c>
      <c r="X3467" s="143">
        <f t="shared" si="1606"/>
        <v>392.70000000000005</v>
      </c>
      <c r="Y3467" s="143">
        <f t="shared" si="1607"/>
        <v>0.34599999999999997</v>
      </c>
      <c r="AD3467">
        <v>152</v>
      </c>
      <c r="AE3467">
        <v>-1</v>
      </c>
      <c r="AF3467" s="10">
        <v>37.9</v>
      </c>
      <c r="AG3467" s="10">
        <v>58.12</v>
      </c>
      <c r="AH3467" s="10">
        <f t="shared" si="1608"/>
        <v>307553.33661883179</v>
      </c>
      <c r="AI3467" s="11">
        <f t="shared" si="1596"/>
        <v>0</v>
      </c>
      <c r="AJ3467">
        <f t="shared" si="1597"/>
        <v>0</v>
      </c>
      <c r="AK3467" t="e">
        <f t="shared" si="1609"/>
        <v>#DIV/0!</v>
      </c>
      <c r="AL3467">
        <f t="shared" si="1610"/>
        <v>11.271681993600003</v>
      </c>
      <c r="AM3467" s="5">
        <f t="shared" si="1611"/>
        <v>2.46</v>
      </c>
      <c r="AN3467">
        <v>0</v>
      </c>
      <c r="AO3467" s="72">
        <f t="shared" si="1612"/>
        <v>2.8000000000000003</v>
      </c>
      <c r="AP3467" s="72">
        <f t="shared" si="1613"/>
        <v>2.2000000000000002</v>
      </c>
      <c r="AQ3467" s="72">
        <f t="shared" si="1614"/>
        <v>2.4000000000000004</v>
      </c>
      <c r="AR3467" s="71" t="e">
        <f t="shared" si="1615"/>
        <v>#DIV/0!</v>
      </c>
      <c r="BA3467">
        <f t="shared" si="1616"/>
        <v>120</v>
      </c>
      <c r="BB3467" s="91" t="e">
        <f t="shared" si="1617"/>
        <v>#DIV/0!</v>
      </c>
    </row>
    <row r="3468" spans="1:54">
      <c r="A3468" s="2" t="s">
        <v>3585</v>
      </c>
      <c r="B3468" s="7" t="s">
        <v>43411</v>
      </c>
      <c r="C3468" s="17">
        <f t="shared" si="1598"/>
        <v>8.6999999999999993</v>
      </c>
      <c r="D3468" s="28">
        <f t="shared" si="1599"/>
        <v>139</v>
      </c>
      <c r="E3468" s="8">
        <f t="shared" si="1618"/>
        <v>14</v>
      </c>
      <c r="F3468" s="2" t="s">
        <v>8574</v>
      </c>
      <c r="G3468" s="54">
        <f t="shared" si="1619"/>
        <v>7.8</v>
      </c>
      <c r="H3468" s="20">
        <f t="shared" si="1620"/>
        <v>0.68668450000000003</v>
      </c>
      <c r="I3468" s="14" t="s">
        <v>18528</v>
      </c>
      <c r="J3468" s="14" t="s">
        <v>13560</v>
      </c>
      <c r="K3468" s="14" t="s">
        <v>23489</v>
      </c>
      <c r="L3468" s="14" t="s">
        <v>28448</v>
      </c>
      <c r="M3468" s="28">
        <f t="shared" si="1621"/>
        <v>9.6</v>
      </c>
      <c r="N3468" s="46">
        <f t="shared" si="1600"/>
        <v>6</v>
      </c>
      <c r="O3468" s="17">
        <f t="shared" si="1601"/>
        <v>2.4000000000000004</v>
      </c>
      <c r="P3468" s="17">
        <f t="shared" si="1601"/>
        <v>9.8000000000000007</v>
      </c>
      <c r="Q3468" s="124">
        <f t="shared" si="1602"/>
        <v>0.8</v>
      </c>
      <c r="R3468" s="26">
        <f t="shared" si="1603"/>
        <v>2.8000000000000003</v>
      </c>
      <c r="S3468" s="2" t="s">
        <v>33423</v>
      </c>
      <c r="T3468" s="2" t="s">
        <v>38400</v>
      </c>
      <c r="U3468" s="24">
        <f t="shared" si="1604"/>
        <v>412.1</v>
      </c>
      <c r="V3468" s="66">
        <f t="shared" si="1604"/>
        <v>374.6</v>
      </c>
      <c r="W3468" s="54">
        <f t="shared" si="1605"/>
        <v>0.78</v>
      </c>
      <c r="X3468" s="143">
        <f t="shared" si="1606"/>
        <v>412.1</v>
      </c>
      <c r="Y3468" s="143">
        <f t="shared" si="1607"/>
        <v>0.25600000000000001</v>
      </c>
      <c r="AD3468">
        <v>152</v>
      </c>
      <c r="AE3468">
        <v>-1</v>
      </c>
      <c r="AF3468" s="10">
        <v>37.9</v>
      </c>
      <c r="AG3468" s="10">
        <v>58.12</v>
      </c>
      <c r="AH3468" s="10">
        <f t="shared" si="1608"/>
        <v>251268.47267946173</v>
      </c>
      <c r="AI3468" s="11">
        <f t="shared" si="1596"/>
        <v>0</v>
      </c>
      <c r="AJ3468">
        <f t="shared" si="1597"/>
        <v>0</v>
      </c>
      <c r="AK3468" t="e">
        <f t="shared" si="1609"/>
        <v>#DIV/0!</v>
      </c>
      <c r="AL3468">
        <f t="shared" si="1610"/>
        <v>20.633705568000003</v>
      </c>
      <c r="AM3468" s="5">
        <f t="shared" si="1611"/>
        <v>1.54</v>
      </c>
      <c r="AN3468">
        <v>0</v>
      </c>
      <c r="AO3468" s="72">
        <f t="shared" si="1612"/>
        <v>2.8000000000000003</v>
      </c>
      <c r="AP3468" s="72">
        <f t="shared" si="1613"/>
        <v>0.8</v>
      </c>
      <c r="AQ3468" s="72">
        <f t="shared" si="1614"/>
        <v>1</v>
      </c>
      <c r="AR3468" s="71" t="e">
        <f t="shared" si="1615"/>
        <v>#DIV/0!</v>
      </c>
      <c r="BA3468">
        <f t="shared" si="1616"/>
        <v>139</v>
      </c>
      <c r="BB3468" s="91" t="e">
        <f t="shared" si="1617"/>
        <v>#DIV/0!</v>
      </c>
    </row>
    <row r="3469" spans="1:54">
      <c r="A3469" s="2" t="s">
        <v>3586</v>
      </c>
      <c r="B3469" s="7" t="s">
        <v>43412</v>
      </c>
      <c r="C3469" s="17">
        <f t="shared" si="1598"/>
        <v>32.400000000000006</v>
      </c>
      <c r="D3469" s="28">
        <f t="shared" si="1599"/>
        <v>176</v>
      </c>
      <c r="E3469" s="8">
        <f t="shared" si="1618"/>
        <v>7</v>
      </c>
      <c r="F3469" s="2" t="s">
        <v>8575</v>
      </c>
      <c r="G3469" s="54">
        <f t="shared" si="1619"/>
        <v>31.400000000000002</v>
      </c>
      <c r="H3469" s="20">
        <f t="shared" si="1620"/>
        <v>0.8810496000000001</v>
      </c>
      <c r="I3469" s="14" t="s">
        <v>18529</v>
      </c>
      <c r="J3469" s="14" t="s">
        <v>13561</v>
      </c>
      <c r="K3469" s="14" t="s">
        <v>23490</v>
      </c>
      <c r="L3469" s="14" t="s">
        <v>28449</v>
      </c>
      <c r="M3469" s="28">
        <f t="shared" si="1621"/>
        <v>10.5</v>
      </c>
      <c r="N3469" s="46">
        <f t="shared" si="1600"/>
        <v>5.6</v>
      </c>
      <c r="O3469" s="17">
        <f t="shared" si="1601"/>
        <v>2.2000000000000002</v>
      </c>
      <c r="P3469" s="17">
        <f t="shared" si="1601"/>
        <v>8</v>
      </c>
      <c r="Q3469" s="124">
        <f t="shared" si="1602"/>
        <v>0.2</v>
      </c>
      <c r="R3469" s="26">
        <f t="shared" si="1603"/>
        <v>0.60000000000000009</v>
      </c>
      <c r="S3469" s="2" t="s">
        <v>33424</v>
      </c>
      <c r="T3469" s="2" t="s">
        <v>38401</v>
      </c>
      <c r="U3469" s="24">
        <f t="shared" si="1604"/>
        <v>449.5</v>
      </c>
      <c r="V3469" s="66">
        <f t="shared" si="1604"/>
        <v>343.5</v>
      </c>
      <c r="W3469" s="54">
        <f t="shared" si="1605"/>
        <v>3.1399999999999997</v>
      </c>
      <c r="X3469" s="143">
        <f t="shared" si="1606"/>
        <v>449.5</v>
      </c>
      <c r="Y3469" s="143">
        <f t="shared" si="1607"/>
        <v>0.72799999999999987</v>
      </c>
      <c r="AD3469">
        <v>152</v>
      </c>
      <c r="AE3469">
        <v>-1</v>
      </c>
      <c r="AF3469" s="10">
        <v>37.9</v>
      </c>
      <c r="AG3469" s="10">
        <v>58.12</v>
      </c>
      <c r="AH3469" s="10">
        <f t="shared" si="1608"/>
        <v>301846.53330030834</v>
      </c>
      <c r="AI3469" s="11">
        <f t="shared" si="1596"/>
        <v>0</v>
      </c>
      <c r="AJ3469">
        <f t="shared" si="1597"/>
        <v>0</v>
      </c>
      <c r="AK3469" t="e">
        <f t="shared" si="1609"/>
        <v>#DIV/0!</v>
      </c>
      <c r="AL3469">
        <f t="shared" si="1610"/>
        <v>1.2561162239999992</v>
      </c>
      <c r="AM3469" s="5">
        <f t="shared" si="1611"/>
        <v>6.28</v>
      </c>
      <c r="AN3469">
        <v>0</v>
      </c>
      <c r="AO3469" s="72">
        <f t="shared" si="1612"/>
        <v>0.60000000000000009</v>
      </c>
      <c r="AP3469" s="72">
        <f t="shared" si="1613"/>
        <v>0.2</v>
      </c>
      <c r="AQ3469" s="72">
        <f t="shared" si="1614"/>
        <v>0.2</v>
      </c>
      <c r="AR3469" s="71" t="e">
        <f t="shared" si="1615"/>
        <v>#DIV/0!</v>
      </c>
      <c r="BA3469">
        <f t="shared" si="1616"/>
        <v>176</v>
      </c>
      <c r="BB3469" s="91" t="e">
        <f t="shared" si="1617"/>
        <v>#DIV/0!</v>
      </c>
    </row>
    <row r="3470" spans="1:54">
      <c r="A3470" s="2" t="s">
        <v>3587</v>
      </c>
      <c r="B3470" s="7" t="s">
        <v>43413</v>
      </c>
      <c r="C3470" s="17">
        <f t="shared" si="1598"/>
        <v>37.5</v>
      </c>
      <c r="D3470" s="28">
        <f t="shared" si="1599"/>
        <v>229</v>
      </c>
      <c r="E3470" s="8">
        <f t="shared" si="1618"/>
        <v>21</v>
      </c>
      <c r="F3470" s="2" t="s">
        <v>8576</v>
      </c>
      <c r="G3470" s="54">
        <f t="shared" si="1619"/>
        <v>36.5</v>
      </c>
      <c r="H3470" s="20">
        <f t="shared" si="1620"/>
        <v>0.26921899999999999</v>
      </c>
      <c r="I3470" s="14" t="s">
        <v>18530</v>
      </c>
      <c r="J3470" s="14" t="s">
        <v>13562</v>
      </c>
      <c r="K3470" s="14" t="s">
        <v>23491</v>
      </c>
      <c r="L3470" s="14" t="s">
        <v>28450</v>
      </c>
      <c r="M3470" s="28">
        <f t="shared" si="1621"/>
        <v>12.3</v>
      </c>
      <c r="N3470" s="46">
        <f t="shared" si="1600"/>
        <v>6.2</v>
      </c>
      <c r="O3470" s="17">
        <f t="shared" si="1601"/>
        <v>2</v>
      </c>
      <c r="P3470" s="17">
        <f t="shared" si="1601"/>
        <v>4.4000000000000004</v>
      </c>
      <c r="Q3470" s="124">
        <f t="shared" si="1602"/>
        <v>2.2000000000000002</v>
      </c>
      <c r="R3470" s="26">
        <f t="shared" si="1603"/>
        <v>3</v>
      </c>
      <c r="S3470" s="2" t="s">
        <v>33425</v>
      </c>
      <c r="T3470" s="2" t="s">
        <v>38402</v>
      </c>
      <c r="U3470" s="24">
        <f t="shared" si="1604"/>
        <v>502.1</v>
      </c>
      <c r="V3470" s="66">
        <f t="shared" si="1604"/>
        <v>334.40000000000003</v>
      </c>
      <c r="W3470" s="54">
        <f t="shared" si="1605"/>
        <v>3.65</v>
      </c>
      <c r="X3470" s="143">
        <f t="shared" si="1606"/>
        <v>502.1</v>
      </c>
      <c r="Y3470" s="143">
        <f t="shared" si="1607"/>
        <v>0.83</v>
      </c>
      <c r="AD3470">
        <v>152</v>
      </c>
      <c r="AE3470">
        <v>-1</v>
      </c>
      <c r="AF3470" s="10">
        <v>37.9</v>
      </c>
      <c r="AG3470" s="10">
        <v>58.12</v>
      </c>
      <c r="AH3470" s="10">
        <f t="shared" si="1608"/>
        <v>314332.43352192279</v>
      </c>
      <c r="AI3470" s="11">
        <f t="shared" si="1596"/>
        <v>0</v>
      </c>
      <c r="AJ3470">
        <f t="shared" si="1597"/>
        <v>0</v>
      </c>
      <c r="AK3470" t="e">
        <f t="shared" si="1609"/>
        <v>#DIV/0!</v>
      </c>
      <c r="AL3470">
        <f t="shared" si="1610"/>
        <v>19.292618400000002</v>
      </c>
      <c r="AM3470" s="5">
        <f t="shared" si="1611"/>
        <v>7.3</v>
      </c>
      <c r="AN3470">
        <v>0</v>
      </c>
      <c r="AO3470" s="72">
        <f t="shared" si="1612"/>
        <v>3</v>
      </c>
      <c r="AP3470" s="72">
        <f t="shared" si="1613"/>
        <v>2.2000000000000002</v>
      </c>
      <c r="AQ3470" s="72">
        <f t="shared" si="1614"/>
        <v>2.2000000000000002</v>
      </c>
      <c r="AR3470" s="71" t="e">
        <f t="shared" si="1615"/>
        <v>#DIV/0!</v>
      </c>
      <c r="BA3470">
        <f t="shared" si="1616"/>
        <v>229</v>
      </c>
      <c r="BB3470" s="91" t="e">
        <f t="shared" si="1617"/>
        <v>#DIV/0!</v>
      </c>
    </row>
    <row r="3471" spans="1:54">
      <c r="A3471" s="2" t="s">
        <v>3588</v>
      </c>
      <c r="B3471" s="7" t="s">
        <v>43414</v>
      </c>
      <c r="C3471" s="17">
        <f t="shared" si="1598"/>
        <v>34.6</v>
      </c>
      <c r="D3471" s="28">
        <f t="shared" si="1599"/>
        <v>244</v>
      </c>
      <c r="E3471" s="8">
        <f t="shared" si="1618"/>
        <v>14</v>
      </c>
      <c r="F3471" s="2" t="s">
        <v>8577</v>
      </c>
      <c r="G3471" s="54">
        <f t="shared" si="1619"/>
        <v>33.6</v>
      </c>
      <c r="H3471" s="20">
        <f t="shared" si="1620"/>
        <v>0.37774230000000003</v>
      </c>
      <c r="I3471" s="14" t="s">
        <v>18531</v>
      </c>
      <c r="J3471" s="14" t="s">
        <v>13563</v>
      </c>
      <c r="K3471" s="14" t="s">
        <v>23492</v>
      </c>
      <c r="L3471" s="14" t="s">
        <v>28451</v>
      </c>
      <c r="M3471" s="28">
        <f t="shared" si="1621"/>
        <v>12.9</v>
      </c>
      <c r="N3471" s="46">
        <f t="shared" si="1600"/>
        <v>6.2</v>
      </c>
      <c r="O3471" s="17">
        <f t="shared" si="1601"/>
        <v>2.4000000000000004</v>
      </c>
      <c r="P3471" s="17">
        <f t="shared" si="1601"/>
        <v>3.2</v>
      </c>
      <c r="Q3471" s="124">
        <f t="shared" si="1602"/>
        <v>0.8</v>
      </c>
      <c r="R3471" s="26">
        <f t="shared" si="1603"/>
        <v>1.2000000000000002</v>
      </c>
      <c r="S3471" s="2" t="s">
        <v>33426</v>
      </c>
      <c r="T3471" s="2" t="s">
        <v>38403</v>
      </c>
      <c r="U3471" s="24">
        <f t="shared" si="1604"/>
        <v>517</v>
      </c>
      <c r="V3471" s="66">
        <f t="shared" si="1604"/>
        <v>318.20000000000005</v>
      </c>
      <c r="W3471" s="54">
        <f t="shared" si="1605"/>
        <v>3.36</v>
      </c>
      <c r="X3471" s="143">
        <f t="shared" si="1606"/>
        <v>517</v>
      </c>
      <c r="Y3471" s="143">
        <f t="shared" si="1607"/>
        <v>0.77199999999999991</v>
      </c>
      <c r="AD3471">
        <v>152</v>
      </c>
      <c r="AE3471">
        <v>-1</v>
      </c>
      <c r="AF3471" s="10">
        <v>37.9</v>
      </c>
      <c r="AG3471" s="10">
        <v>58.12</v>
      </c>
      <c r="AH3471" s="10">
        <f t="shared" si="1608"/>
        <v>334865.42092224123</v>
      </c>
      <c r="AI3471" s="11">
        <f t="shared" si="1596"/>
        <v>0</v>
      </c>
      <c r="AJ3471">
        <f t="shared" si="1597"/>
        <v>0</v>
      </c>
      <c r="AK3471" t="e">
        <f t="shared" si="1609"/>
        <v>#DIV/0!</v>
      </c>
      <c r="AL3471">
        <f t="shared" si="1610"/>
        <v>5.7347269632000017</v>
      </c>
      <c r="AM3471" s="5">
        <f t="shared" si="1611"/>
        <v>6.7200000000000006</v>
      </c>
      <c r="AN3471">
        <v>0</v>
      </c>
      <c r="AO3471" s="72">
        <f t="shared" si="1612"/>
        <v>1.2000000000000002</v>
      </c>
      <c r="AP3471" s="72">
        <f t="shared" si="1613"/>
        <v>0.8</v>
      </c>
      <c r="AQ3471" s="72">
        <f t="shared" si="1614"/>
        <v>0.8</v>
      </c>
      <c r="AR3471" s="71" t="e">
        <f t="shared" si="1615"/>
        <v>#DIV/0!</v>
      </c>
      <c r="BA3471">
        <f t="shared" si="1616"/>
        <v>244</v>
      </c>
      <c r="BB3471" s="91" t="e">
        <f t="shared" si="1617"/>
        <v>#DIV/0!</v>
      </c>
    </row>
    <row r="3472" spans="1:54">
      <c r="A3472" s="2" t="s">
        <v>3589</v>
      </c>
      <c r="B3472" s="7" t="s">
        <v>43415</v>
      </c>
      <c r="C3472" s="17">
        <f t="shared" si="1598"/>
        <v>8.6999999999999993</v>
      </c>
      <c r="D3472" s="28">
        <f t="shared" si="1599"/>
        <v>210</v>
      </c>
      <c r="E3472" s="8">
        <f t="shared" si="1618"/>
        <v>12</v>
      </c>
      <c r="F3472" s="2" t="s">
        <v>8578</v>
      </c>
      <c r="G3472" s="54">
        <f t="shared" si="1619"/>
        <v>7.8</v>
      </c>
      <c r="H3472" s="20">
        <f t="shared" si="1620"/>
        <v>0.49035380000000006</v>
      </c>
      <c r="I3472" s="14" t="s">
        <v>18532</v>
      </c>
      <c r="J3472" s="14" t="s">
        <v>13564</v>
      </c>
      <c r="K3472" s="14" t="s">
        <v>23493</v>
      </c>
      <c r="L3472" s="14" t="s">
        <v>28452</v>
      </c>
      <c r="M3472" s="28">
        <f t="shared" si="1621"/>
        <v>12.5</v>
      </c>
      <c r="N3472" s="46">
        <f t="shared" si="1600"/>
        <v>5.8</v>
      </c>
      <c r="O3472" s="17">
        <f t="shared" si="1601"/>
        <v>2.6</v>
      </c>
      <c r="P3472" s="17">
        <f t="shared" si="1601"/>
        <v>4</v>
      </c>
      <c r="Q3472" s="124">
        <f t="shared" si="1602"/>
        <v>0.60000000000000009</v>
      </c>
      <c r="R3472" s="26">
        <f t="shared" si="1603"/>
        <v>1.2000000000000002</v>
      </c>
      <c r="S3472" s="2" t="s">
        <v>33427</v>
      </c>
      <c r="T3472" s="2" t="s">
        <v>38404</v>
      </c>
      <c r="U3472" s="24">
        <f t="shared" si="1604"/>
        <v>483.40000000000003</v>
      </c>
      <c r="V3472" s="66">
        <f t="shared" si="1604"/>
        <v>419.5</v>
      </c>
      <c r="W3472" s="54">
        <f t="shared" si="1605"/>
        <v>0.78</v>
      </c>
      <c r="X3472" s="143">
        <f t="shared" si="1606"/>
        <v>483.40000000000003</v>
      </c>
      <c r="Y3472" s="143">
        <f t="shared" si="1607"/>
        <v>0.25600000000000001</v>
      </c>
      <c r="AD3472">
        <v>152</v>
      </c>
      <c r="AE3472">
        <v>-1</v>
      </c>
      <c r="AF3472" s="10">
        <v>37.9</v>
      </c>
      <c r="AG3472" s="10">
        <v>58.12</v>
      </c>
      <c r="AH3472" s="10">
        <f t="shared" si="1608"/>
        <v>108071.64157456743</v>
      </c>
      <c r="AI3472" s="11">
        <f t="shared" si="1596"/>
        <v>0</v>
      </c>
      <c r="AJ3472">
        <f t="shared" si="1597"/>
        <v>0</v>
      </c>
      <c r="AK3472" t="e">
        <f t="shared" si="1609"/>
        <v>#DIV/0!</v>
      </c>
      <c r="AL3472">
        <f t="shared" si="1610"/>
        <v>6.3603845760000004</v>
      </c>
      <c r="AM3472" s="5">
        <f t="shared" si="1611"/>
        <v>1.54</v>
      </c>
      <c r="AN3472">
        <v>0</v>
      </c>
      <c r="AO3472" s="72">
        <f t="shared" si="1612"/>
        <v>1.2000000000000002</v>
      </c>
      <c r="AP3472" s="72">
        <f t="shared" si="1613"/>
        <v>0.60000000000000009</v>
      </c>
      <c r="AQ3472" s="72">
        <f t="shared" si="1614"/>
        <v>0.8</v>
      </c>
      <c r="AR3472" s="71" t="e">
        <f t="shared" si="1615"/>
        <v>#DIV/0!</v>
      </c>
      <c r="BA3472">
        <f t="shared" si="1616"/>
        <v>210</v>
      </c>
      <c r="BB3472" s="91" t="e">
        <f t="shared" si="1617"/>
        <v>#DIV/0!</v>
      </c>
    </row>
    <row r="3473" spans="1:54">
      <c r="A3473" s="2" t="s">
        <v>3590</v>
      </c>
      <c r="B3473" s="7" t="s">
        <v>43416</v>
      </c>
      <c r="C3473" s="17">
        <f t="shared" si="1598"/>
        <v>11.3</v>
      </c>
      <c r="D3473" s="28">
        <f t="shared" si="1599"/>
        <v>45</v>
      </c>
      <c r="E3473" s="8">
        <f t="shared" si="1618"/>
        <v>11</v>
      </c>
      <c r="F3473" s="2" t="s">
        <v>8579</v>
      </c>
      <c r="G3473" s="54">
        <f t="shared" si="1619"/>
        <v>10.299999999999999</v>
      </c>
      <c r="H3473" s="20">
        <f t="shared" si="1620"/>
        <v>0.41390749999999998</v>
      </c>
      <c r="I3473" s="14" t="s">
        <v>18533</v>
      </c>
      <c r="J3473" s="14" t="s">
        <v>13565</v>
      </c>
      <c r="K3473" s="14" t="s">
        <v>23494</v>
      </c>
      <c r="L3473" s="14" t="s">
        <v>28453</v>
      </c>
      <c r="M3473" s="28">
        <f t="shared" si="1621"/>
        <v>10.1</v>
      </c>
      <c r="N3473" s="46">
        <f t="shared" si="1600"/>
        <v>6.6</v>
      </c>
      <c r="O3473" s="17">
        <f t="shared" si="1601"/>
        <v>2</v>
      </c>
      <c r="P3473" s="17">
        <f t="shared" si="1601"/>
        <v>8.8000000000000007</v>
      </c>
      <c r="Q3473" s="124">
        <f t="shared" si="1602"/>
        <v>0.60000000000000009</v>
      </c>
      <c r="R3473" s="26">
        <f t="shared" si="1603"/>
        <v>1</v>
      </c>
      <c r="S3473" s="2" t="s">
        <v>33428</v>
      </c>
      <c r="T3473" s="2" t="s">
        <v>38405</v>
      </c>
      <c r="U3473" s="24">
        <f t="shared" si="1604"/>
        <v>318.10000000000002</v>
      </c>
      <c r="V3473" s="66">
        <f t="shared" si="1604"/>
        <v>286.20000000000005</v>
      </c>
      <c r="W3473" s="54">
        <f t="shared" si="1605"/>
        <v>1.03</v>
      </c>
      <c r="X3473" s="143">
        <f t="shared" si="1606"/>
        <v>318.10000000000002</v>
      </c>
      <c r="Y3473" s="143">
        <f t="shared" si="1607"/>
        <v>0.30600000000000005</v>
      </c>
      <c r="AD3473">
        <v>152</v>
      </c>
      <c r="AE3473">
        <v>-1</v>
      </c>
      <c r="AF3473" s="10">
        <v>37.9</v>
      </c>
      <c r="AG3473" s="10">
        <v>58.12</v>
      </c>
      <c r="AH3473" s="10">
        <f t="shared" si="1608"/>
        <v>370153.38257761241</v>
      </c>
      <c r="AI3473" s="11">
        <f t="shared" si="1596"/>
        <v>0</v>
      </c>
      <c r="AJ3473">
        <f t="shared" si="1597"/>
        <v>0</v>
      </c>
      <c r="AK3473" t="e">
        <f t="shared" si="1609"/>
        <v>#DIV/0!</v>
      </c>
      <c r="AL3473">
        <f t="shared" si="1610"/>
        <v>10.315228000000001</v>
      </c>
      <c r="AM3473" s="5">
        <f t="shared" si="1611"/>
        <v>2.06</v>
      </c>
      <c r="AN3473">
        <v>0</v>
      </c>
      <c r="AO3473" s="72">
        <f t="shared" si="1612"/>
        <v>1</v>
      </c>
      <c r="AP3473" s="72">
        <f t="shared" si="1613"/>
        <v>0.60000000000000009</v>
      </c>
      <c r="AQ3473" s="72">
        <f t="shared" si="1614"/>
        <v>0.60000000000000009</v>
      </c>
      <c r="AR3473" s="71" t="e">
        <f t="shared" si="1615"/>
        <v>#DIV/0!</v>
      </c>
      <c r="BA3473">
        <f t="shared" si="1616"/>
        <v>45</v>
      </c>
      <c r="BB3473" s="91" t="e">
        <f t="shared" si="1617"/>
        <v>#DIV/0!</v>
      </c>
    </row>
    <row r="3474" spans="1:54">
      <c r="A3474" s="2" t="s">
        <v>3591</v>
      </c>
      <c r="B3474" s="7" t="s">
        <v>43417</v>
      </c>
      <c r="C3474" s="17">
        <f t="shared" si="1598"/>
        <v>11.3</v>
      </c>
      <c r="D3474" s="28">
        <f t="shared" si="1599"/>
        <v>82</v>
      </c>
      <c r="E3474" s="8">
        <f t="shared" si="1618"/>
        <v>9</v>
      </c>
      <c r="F3474" s="2" t="s">
        <v>8580</v>
      </c>
      <c r="G3474" s="54">
        <f t="shared" si="1619"/>
        <v>10.299999999999999</v>
      </c>
      <c r="H3474" s="20">
        <f t="shared" si="1620"/>
        <v>0.80754879999999996</v>
      </c>
      <c r="I3474" s="14" t="s">
        <v>18534</v>
      </c>
      <c r="J3474" s="14" t="s">
        <v>13566</v>
      </c>
      <c r="K3474" s="14" t="s">
        <v>23495</v>
      </c>
      <c r="L3474" s="14" t="s">
        <v>28454</v>
      </c>
      <c r="M3474" s="28">
        <f t="shared" si="1621"/>
        <v>10.1</v>
      </c>
      <c r="N3474" s="46">
        <f t="shared" si="1600"/>
        <v>6.8</v>
      </c>
      <c r="O3474" s="17">
        <f t="shared" si="1601"/>
        <v>2.2000000000000002</v>
      </c>
      <c r="P3474" s="17">
        <f t="shared" si="1601"/>
        <v>8.8000000000000007</v>
      </c>
      <c r="Q3474" s="124">
        <f t="shared" si="1602"/>
        <v>0.4</v>
      </c>
      <c r="R3474" s="26">
        <f t="shared" si="1603"/>
        <v>2.4000000000000004</v>
      </c>
      <c r="S3474" s="2" t="s">
        <v>33429</v>
      </c>
      <c r="T3474" s="2" t="s">
        <v>38406</v>
      </c>
      <c r="U3474" s="24">
        <f t="shared" si="1604"/>
        <v>355</v>
      </c>
      <c r="V3474" s="66">
        <f t="shared" si="1604"/>
        <v>341.40000000000003</v>
      </c>
      <c r="W3474" s="54">
        <f t="shared" si="1605"/>
        <v>1.03</v>
      </c>
      <c r="X3474" s="143">
        <f t="shared" si="1606"/>
        <v>355</v>
      </c>
      <c r="Y3474" s="143">
        <f t="shared" si="1607"/>
        <v>0.30600000000000005</v>
      </c>
      <c r="AD3474">
        <v>152</v>
      </c>
      <c r="AE3474">
        <v>-1</v>
      </c>
      <c r="AF3474" s="10">
        <v>37.9</v>
      </c>
      <c r="AG3474" s="10">
        <v>58.12</v>
      </c>
      <c r="AH3474" s="10">
        <f t="shared" si="1608"/>
        <v>304835.42060801282</v>
      </c>
      <c r="AI3474" s="11">
        <f t="shared" si="1596"/>
        <v>0</v>
      </c>
      <c r="AJ3474">
        <f t="shared" si="1597"/>
        <v>0</v>
      </c>
      <c r="AK3474" t="e">
        <f t="shared" si="1609"/>
        <v>#DIV/0!</v>
      </c>
      <c r="AL3474">
        <f t="shared" si="1610"/>
        <v>8.9420525568000055</v>
      </c>
      <c r="AM3474" s="5">
        <f t="shared" si="1611"/>
        <v>2.06</v>
      </c>
      <c r="AN3474">
        <v>0</v>
      </c>
      <c r="AO3474" s="72">
        <f t="shared" si="1612"/>
        <v>2.4000000000000004</v>
      </c>
      <c r="AP3474" s="72">
        <f t="shared" si="1613"/>
        <v>0.4</v>
      </c>
      <c r="AQ3474" s="72">
        <f t="shared" si="1614"/>
        <v>0.60000000000000009</v>
      </c>
      <c r="AR3474" s="71" t="e">
        <f t="shared" si="1615"/>
        <v>#DIV/0!</v>
      </c>
      <c r="BA3474">
        <f t="shared" si="1616"/>
        <v>82</v>
      </c>
      <c r="BB3474" s="91" t="e">
        <f t="shared" si="1617"/>
        <v>#DIV/0!</v>
      </c>
    </row>
    <row r="3475" spans="1:54">
      <c r="A3475" s="2" t="s">
        <v>3592</v>
      </c>
      <c r="B3475" s="7" t="s">
        <v>43418</v>
      </c>
      <c r="C3475" s="17">
        <f t="shared" si="1598"/>
        <v>26</v>
      </c>
      <c r="D3475" s="28">
        <f t="shared" si="1599"/>
        <v>179</v>
      </c>
      <c r="E3475" s="8">
        <f t="shared" si="1618"/>
        <v>8</v>
      </c>
      <c r="F3475" s="2" t="s">
        <v>8581</v>
      </c>
      <c r="G3475" s="54">
        <f t="shared" si="1619"/>
        <v>25.1</v>
      </c>
      <c r="H3475" s="20">
        <f t="shared" si="1620"/>
        <v>0.77491719999999997</v>
      </c>
      <c r="I3475" s="14" t="s">
        <v>18535</v>
      </c>
      <c r="J3475" s="14" t="s">
        <v>13567</v>
      </c>
      <c r="K3475" s="14" t="s">
        <v>23496</v>
      </c>
      <c r="L3475" s="14" t="s">
        <v>28455</v>
      </c>
      <c r="M3475" s="28">
        <f t="shared" si="1621"/>
        <v>10.7</v>
      </c>
      <c r="N3475" s="46">
        <f t="shared" si="1600"/>
        <v>6</v>
      </c>
      <c r="O3475" s="17">
        <f t="shared" si="1601"/>
        <v>1.6</v>
      </c>
      <c r="P3475" s="17">
        <f t="shared" si="1601"/>
        <v>7.6000000000000005</v>
      </c>
      <c r="Q3475" s="124">
        <f t="shared" si="1602"/>
        <v>0.4</v>
      </c>
      <c r="R3475" s="26">
        <f t="shared" si="1603"/>
        <v>1.4000000000000001</v>
      </c>
      <c r="S3475" s="2" t="s">
        <v>33430</v>
      </c>
      <c r="T3475" s="2" t="s">
        <v>38407</v>
      </c>
      <c r="U3475" s="24">
        <f t="shared" si="1604"/>
        <v>451.8</v>
      </c>
      <c r="V3475" s="66">
        <f t="shared" si="1604"/>
        <v>303.60000000000002</v>
      </c>
      <c r="W3475" s="54">
        <f t="shared" si="1605"/>
        <v>2.5099999999999998</v>
      </c>
      <c r="X3475" s="143">
        <f t="shared" si="1606"/>
        <v>451.8</v>
      </c>
      <c r="Y3475" s="143">
        <f t="shared" si="1607"/>
        <v>0.60199999999999998</v>
      </c>
      <c r="AD3475">
        <v>152</v>
      </c>
      <c r="AE3475">
        <v>-1</v>
      </c>
      <c r="AF3475" s="10">
        <v>37.9</v>
      </c>
      <c r="AG3475" s="10">
        <v>58.12</v>
      </c>
      <c r="AH3475" s="10">
        <f t="shared" si="1608"/>
        <v>351635.81018234673</v>
      </c>
      <c r="AI3475" s="11">
        <f t="shared" si="1596"/>
        <v>0</v>
      </c>
      <c r="AJ3475">
        <f t="shared" si="1597"/>
        <v>0</v>
      </c>
      <c r="AK3475" t="e">
        <f t="shared" si="1609"/>
        <v>#DIV/0!</v>
      </c>
      <c r="AL3475">
        <f t="shared" si="1610"/>
        <v>3.8318095872000018</v>
      </c>
      <c r="AM3475" s="5">
        <f t="shared" si="1611"/>
        <v>5</v>
      </c>
      <c r="AN3475">
        <v>0</v>
      </c>
      <c r="AO3475" s="72">
        <f t="shared" si="1612"/>
        <v>1.4000000000000001</v>
      </c>
      <c r="AP3475" s="72">
        <f t="shared" si="1613"/>
        <v>0.4</v>
      </c>
      <c r="AQ3475" s="72">
        <f t="shared" si="1614"/>
        <v>0.4</v>
      </c>
      <c r="AR3475" s="71" t="e">
        <f t="shared" si="1615"/>
        <v>#DIV/0!</v>
      </c>
      <c r="BA3475">
        <f t="shared" si="1616"/>
        <v>179</v>
      </c>
      <c r="BB3475" s="91" t="e">
        <f t="shared" si="1617"/>
        <v>#DIV/0!</v>
      </c>
    </row>
    <row r="3476" spans="1:54">
      <c r="A3476" s="2" t="s">
        <v>3593</v>
      </c>
      <c r="B3476" s="7" t="s">
        <v>43419</v>
      </c>
      <c r="C3476" s="17">
        <f t="shared" si="1598"/>
        <v>35.9</v>
      </c>
      <c r="D3476" s="28">
        <f t="shared" si="1599"/>
        <v>205</v>
      </c>
      <c r="E3476" s="8">
        <f t="shared" si="1618"/>
        <v>13</v>
      </c>
      <c r="F3476" s="2" t="s">
        <v>8582</v>
      </c>
      <c r="G3476" s="54">
        <f t="shared" si="1619"/>
        <v>35</v>
      </c>
      <c r="H3476" s="20">
        <f t="shared" si="1620"/>
        <v>0.3963371</v>
      </c>
      <c r="I3476" s="14" t="s">
        <v>18536</v>
      </c>
      <c r="J3476" s="14" t="s">
        <v>13568</v>
      </c>
      <c r="K3476" s="14" t="s">
        <v>23497</v>
      </c>
      <c r="L3476" s="14" t="s">
        <v>28456</v>
      </c>
      <c r="M3476" s="28">
        <f t="shared" si="1621"/>
        <v>11.4</v>
      </c>
      <c r="N3476" s="46">
        <f t="shared" si="1600"/>
        <v>5.2</v>
      </c>
      <c r="O3476" s="17">
        <f t="shared" si="1601"/>
        <v>1.2000000000000002</v>
      </c>
      <c r="P3476" s="17">
        <f t="shared" si="1601"/>
        <v>6.2</v>
      </c>
      <c r="Q3476" s="124">
        <f t="shared" si="1602"/>
        <v>1.4000000000000001</v>
      </c>
      <c r="R3476" s="26">
        <f t="shared" si="1603"/>
        <v>2.4000000000000004</v>
      </c>
      <c r="S3476" s="2" t="s">
        <v>33431</v>
      </c>
      <c r="T3476" s="2" t="s">
        <v>38408</v>
      </c>
      <c r="U3476" s="24">
        <f t="shared" si="1604"/>
        <v>478.40000000000003</v>
      </c>
      <c r="V3476" s="66">
        <f t="shared" si="1604"/>
        <v>356.40000000000003</v>
      </c>
      <c r="W3476" s="54">
        <f t="shared" si="1605"/>
        <v>3.5</v>
      </c>
      <c r="X3476" s="143">
        <f t="shared" si="1606"/>
        <v>478.40000000000003</v>
      </c>
      <c r="Y3476" s="143">
        <f t="shared" si="1607"/>
        <v>0.79999999999999993</v>
      </c>
      <c r="AD3476">
        <v>152</v>
      </c>
      <c r="AE3476">
        <v>-1</v>
      </c>
      <c r="AF3476" s="10">
        <v>37.9</v>
      </c>
      <c r="AG3476" s="10">
        <v>58.12</v>
      </c>
      <c r="AH3476" s="10">
        <f t="shared" si="1608"/>
        <v>282569.70650408755</v>
      </c>
      <c r="AI3476" s="11">
        <f t="shared" si="1596"/>
        <v>0</v>
      </c>
      <c r="AJ3476">
        <f t="shared" si="1597"/>
        <v>0</v>
      </c>
      <c r="AK3476" t="e">
        <f t="shared" si="1609"/>
        <v>#DIV/0!</v>
      </c>
      <c r="AL3476">
        <f t="shared" si="1610"/>
        <v>10.779004742400003</v>
      </c>
      <c r="AM3476" s="5">
        <f t="shared" si="1611"/>
        <v>6.9799999999999995</v>
      </c>
      <c r="AN3476">
        <v>0</v>
      </c>
      <c r="AO3476" s="72">
        <f t="shared" si="1612"/>
        <v>2.4000000000000004</v>
      </c>
      <c r="AP3476" s="72">
        <f t="shared" si="1613"/>
        <v>1.4000000000000001</v>
      </c>
      <c r="AQ3476" s="72">
        <f t="shared" si="1614"/>
        <v>1.6</v>
      </c>
      <c r="AR3476" s="71" t="e">
        <f t="shared" si="1615"/>
        <v>#DIV/0!</v>
      </c>
      <c r="BA3476">
        <f t="shared" si="1616"/>
        <v>205</v>
      </c>
      <c r="BB3476" s="91" t="e">
        <f t="shared" si="1617"/>
        <v>#DIV/0!</v>
      </c>
    </row>
    <row r="3477" spans="1:54">
      <c r="A3477" s="2" t="s">
        <v>3594</v>
      </c>
      <c r="B3477" s="7" t="s">
        <v>43420</v>
      </c>
      <c r="C3477" s="17">
        <f t="shared" si="1598"/>
        <v>33.1</v>
      </c>
      <c r="D3477" s="28">
        <f t="shared" si="1599"/>
        <v>268</v>
      </c>
      <c r="E3477" s="8">
        <f t="shared" si="1618"/>
        <v>11</v>
      </c>
      <c r="F3477" s="2" t="s">
        <v>8583</v>
      </c>
      <c r="G3477" s="54">
        <f t="shared" si="1619"/>
        <v>32.200000000000003</v>
      </c>
      <c r="H3477" s="20">
        <f t="shared" si="1620"/>
        <v>0.74727779999999999</v>
      </c>
      <c r="I3477" s="14" t="s">
        <v>18537</v>
      </c>
      <c r="J3477" s="14" t="s">
        <v>13569</v>
      </c>
      <c r="K3477" s="14" t="s">
        <v>23498</v>
      </c>
      <c r="L3477" s="14" t="s">
        <v>28457</v>
      </c>
      <c r="M3477" s="28">
        <f t="shared" si="1621"/>
        <v>11.9</v>
      </c>
      <c r="N3477" s="46">
        <f t="shared" si="1600"/>
        <v>6.4</v>
      </c>
      <c r="O3477" s="17">
        <f t="shared" si="1601"/>
        <v>1.6</v>
      </c>
      <c r="P3477" s="17">
        <f t="shared" si="1601"/>
        <v>5.2</v>
      </c>
      <c r="Q3477" s="124">
        <f t="shared" si="1602"/>
        <v>0.8</v>
      </c>
      <c r="R3477" s="26">
        <f t="shared" si="1603"/>
        <v>2.8000000000000003</v>
      </c>
      <c r="S3477" s="2" t="s">
        <v>33432</v>
      </c>
      <c r="T3477" s="2" t="s">
        <v>38409</v>
      </c>
      <c r="U3477" s="24">
        <f t="shared" si="1604"/>
        <v>541.4</v>
      </c>
      <c r="V3477" s="66">
        <f t="shared" si="1604"/>
        <v>291.40000000000003</v>
      </c>
      <c r="W3477" s="54">
        <f t="shared" si="1605"/>
        <v>3.2199999999999998</v>
      </c>
      <c r="X3477" s="143">
        <f t="shared" si="1606"/>
        <v>541.4</v>
      </c>
      <c r="Y3477" s="143">
        <f t="shared" si="1607"/>
        <v>0.74399999999999988</v>
      </c>
      <c r="AD3477">
        <v>152</v>
      </c>
      <c r="AE3477">
        <v>-1</v>
      </c>
      <c r="AF3477" s="10">
        <v>37.9</v>
      </c>
      <c r="AG3477" s="10">
        <v>58.12</v>
      </c>
      <c r="AH3477" s="10">
        <f t="shared" si="1608"/>
        <v>364830.96701160067</v>
      </c>
      <c r="AI3477" s="11">
        <f t="shared" si="1596"/>
        <v>0</v>
      </c>
      <c r="AJ3477">
        <f t="shared" si="1597"/>
        <v>0</v>
      </c>
      <c r="AK3477" t="e">
        <f t="shared" si="1609"/>
        <v>#DIV/0!</v>
      </c>
      <c r="AL3477">
        <f t="shared" si="1610"/>
        <v>5.8874163712000014</v>
      </c>
      <c r="AM3477" s="5">
        <f t="shared" si="1611"/>
        <v>6.42</v>
      </c>
      <c r="AN3477">
        <v>0</v>
      </c>
      <c r="AO3477" s="72">
        <f t="shared" si="1612"/>
        <v>2.8000000000000003</v>
      </c>
      <c r="AP3477" s="72">
        <f t="shared" si="1613"/>
        <v>0.8</v>
      </c>
      <c r="AQ3477" s="72">
        <f t="shared" si="1614"/>
        <v>0.8</v>
      </c>
      <c r="AR3477" s="71" t="e">
        <f t="shared" si="1615"/>
        <v>#DIV/0!</v>
      </c>
      <c r="BA3477">
        <f t="shared" si="1616"/>
        <v>268</v>
      </c>
      <c r="BB3477" s="91" t="e">
        <f t="shared" si="1617"/>
        <v>#DIV/0!</v>
      </c>
    </row>
    <row r="3478" spans="1:54">
      <c r="A3478" s="2" t="s">
        <v>3595</v>
      </c>
      <c r="B3478" s="7" t="s">
        <v>43421</v>
      </c>
      <c r="C3478" s="17">
        <f t="shared" si="1598"/>
        <v>31.200000000000003</v>
      </c>
      <c r="D3478" s="28">
        <f t="shared" si="1599"/>
        <v>83</v>
      </c>
      <c r="E3478" s="8">
        <f t="shared" si="1618"/>
        <v>10</v>
      </c>
      <c r="F3478" s="2" t="s">
        <v>8584</v>
      </c>
      <c r="G3478" s="54">
        <f t="shared" si="1619"/>
        <v>30.3</v>
      </c>
      <c r="H3478" s="20">
        <f t="shared" si="1620"/>
        <v>0.1236059</v>
      </c>
      <c r="I3478" s="14" t="s">
        <v>18538</v>
      </c>
      <c r="J3478" s="14" t="s">
        <v>13570</v>
      </c>
      <c r="K3478" s="14" t="s">
        <v>23499</v>
      </c>
      <c r="L3478" s="14" t="s">
        <v>28458</v>
      </c>
      <c r="M3478" s="28">
        <f t="shared" si="1621"/>
        <v>14.2</v>
      </c>
      <c r="N3478" s="46">
        <f t="shared" si="1600"/>
        <v>6.8</v>
      </c>
      <c r="O3478" s="17">
        <f t="shared" si="1601"/>
        <v>1.8</v>
      </c>
      <c r="P3478" s="17">
        <f t="shared" si="1601"/>
        <v>0.60000000000000009</v>
      </c>
      <c r="Q3478" s="124">
        <f t="shared" si="1602"/>
        <v>1.8</v>
      </c>
      <c r="R3478" s="26">
        <f t="shared" si="1603"/>
        <v>2</v>
      </c>
      <c r="S3478" s="2" t="s">
        <v>33433</v>
      </c>
      <c r="T3478" s="2" t="s">
        <v>38410</v>
      </c>
      <c r="U3478" s="24">
        <f t="shared" si="1604"/>
        <v>356.40000000000003</v>
      </c>
      <c r="V3478" s="66">
        <f t="shared" si="1604"/>
        <v>330.20000000000005</v>
      </c>
      <c r="W3478" s="54">
        <f t="shared" si="1605"/>
        <v>3.03</v>
      </c>
      <c r="X3478" s="143">
        <f t="shared" si="1606"/>
        <v>356.40000000000003</v>
      </c>
      <c r="Y3478" s="143">
        <f t="shared" si="1607"/>
        <v>0.70599999999999996</v>
      </c>
      <c r="AD3478">
        <v>152</v>
      </c>
      <c r="AE3478">
        <v>-1</v>
      </c>
      <c r="AF3478" s="10">
        <v>37.9</v>
      </c>
      <c r="AG3478" s="10">
        <v>58.12</v>
      </c>
      <c r="AH3478" s="10">
        <f t="shared" si="1608"/>
        <v>319867.26105871872</v>
      </c>
      <c r="AI3478" s="11">
        <f t="shared" si="1596"/>
        <v>0</v>
      </c>
      <c r="AJ3478">
        <f t="shared" si="1597"/>
        <v>0</v>
      </c>
      <c r="AK3478" t="e">
        <f t="shared" si="1609"/>
        <v>#DIV/0!</v>
      </c>
      <c r="AL3478">
        <f t="shared" si="1610"/>
        <v>1.8930112560000003</v>
      </c>
      <c r="AM3478" s="5">
        <f t="shared" si="1611"/>
        <v>6.0400000000000009</v>
      </c>
      <c r="AN3478">
        <v>0</v>
      </c>
      <c r="AO3478" s="72">
        <f t="shared" si="1612"/>
        <v>2</v>
      </c>
      <c r="AP3478" s="72">
        <f t="shared" si="1613"/>
        <v>1.8</v>
      </c>
      <c r="AQ3478" s="72">
        <f t="shared" si="1614"/>
        <v>1.8</v>
      </c>
      <c r="AR3478" s="71" t="e">
        <f t="shared" si="1615"/>
        <v>#DIV/0!</v>
      </c>
      <c r="BA3478">
        <f t="shared" si="1616"/>
        <v>83</v>
      </c>
      <c r="BB3478" s="91" t="e">
        <f t="shared" si="1617"/>
        <v>#DIV/0!</v>
      </c>
    </row>
    <row r="3479" spans="1:54">
      <c r="A3479" s="2" t="s">
        <v>3596</v>
      </c>
      <c r="B3479" s="7" t="s">
        <v>43422</v>
      </c>
      <c r="C3479" s="17">
        <f t="shared" si="1598"/>
        <v>35.700000000000003</v>
      </c>
      <c r="D3479" s="28">
        <f t="shared" si="1599"/>
        <v>216</v>
      </c>
      <c r="E3479" s="8">
        <f t="shared" si="1618"/>
        <v>6</v>
      </c>
      <c r="F3479" s="2" t="s">
        <v>8585</v>
      </c>
      <c r="G3479" s="54">
        <f t="shared" si="1619"/>
        <v>34.700000000000003</v>
      </c>
      <c r="H3479" s="20">
        <f t="shared" si="1620"/>
        <v>0.23602409999999999</v>
      </c>
      <c r="I3479" s="14" t="s">
        <v>18539</v>
      </c>
      <c r="J3479" s="14" t="s">
        <v>13571</v>
      </c>
      <c r="K3479" s="14" t="s">
        <v>23500</v>
      </c>
      <c r="L3479" s="14" t="s">
        <v>28459</v>
      </c>
      <c r="M3479" s="28">
        <f t="shared" si="1621"/>
        <v>10</v>
      </c>
      <c r="N3479" s="46">
        <f t="shared" si="1600"/>
        <v>6.8</v>
      </c>
      <c r="O3479" s="17">
        <f t="shared" si="1601"/>
        <v>0.60000000000000009</v>
      </c>
      <c r="P3479" s="17">
        <f t="shared" si="1601"/>
        <v>9</v>
      </c>
      <c r="Q3479" s="124">
        <f t="shared" si="1602"/>
        <v>0.60000000000000009</v>
      </c>
      <c r="R3479" s="26">
        <f t="shared" si="1603"/>
        <v>0.8</v>
      </c>
      <c r="S3479" s="2" t="s">
        <v>33434</v>
      </c>
      <c r="T3479" s="2" t="s">
        <v>38411</v>
      </c>
      <c r="U3479" s="24">
        <f t="shared" si="1604"/>
        <v>489.1</v>
      </c>
      <c r="V3479" s="66">
        <f t="shared" si="1604"/>
        <v>394.1</v>
      </c>
      <c r="W3479" s="54">
        <f t="shared" si="1605"/>
        <v>3.4699999999999998</v>
      </c>
      <c r="X3479" s="143">
        <f t="shared" si="1606"/>
        <v>489.1</v>
      </c>
      <c r="Y3479" s="143">
        <f t="shared" si="1607"/>
        <v>0.79399999999999993</v>
      </c>
      <c r="AD3479">
        <v>152</v>
      </c>
      <c r="AE3479">
        <v>-1</v>
      </c>
      <c r="AF3479" s="10">
        <v>37.9</v>
      </c>
      <c r="AG3479" s="10">
        <v>58.12</v>
      </c>
      <c r="AH3479" s="10">
        <f t="shared" si="1608"/>
        <v>208329.88275196103</v>
      </c>
      <c r="AI3479" s="11">
        <f t="shared" si="1596"/>
        <v>0</v>
      </c>
      <c r="AJ3479">
        <f t="shared" si="1597"/>
        <v>0</v>
      </c>
      <c r="AK3479" t="e">
        <f t="shared" si="1609"/>
        <v>#DIV/0!</v>
      </c>
      <c r="AL3479">
        <f t="shared" si="1610"/>
        <v>3.3003758880000009</v>
      </c>
      <c r="AM3479" s="5">
        <f t="shared" si="1611"/>
        <v>6.94</v>
      </c>
      <c r="AN3479">
        <v>0</v>
      </c>
      <c r="AO3479" s="72">
        <f t="shared" si="1612"/>
        <v>0.8</v>
      </c>
      <c r="AP3479" s="72">
        <f t="shared" si="1613"/>
        <v>0.60000000000000009</v>
      </c>
      <c r="AQ3479" s="72">
        <f t="shared" si="1614"/>
        <v>0.8</v>
      </c>
      <c r="AR3479" s="71" t="e">
        <f t="shared" si="1615"/>
        <v>#DIV/0!</v>
      </c>
      <c r="BA3479">
        <f t="shared" si="1616"/>
        <v>216</v>
      </c>
      <c r="BB3479" s="91" t="e">
        <f t="shared" si="1617"/>
        <v>#DIV/0!</v>
      </c>
    </row>
    <row r="3480" spans="1:54">
      <c r="A3480" s="2" t="s">
        <v>3597</v>
      </c>
      <c r="B3480" s="7" t="s">
        <v>43423</v>
      </c>
      <c r="C3480" s="17">
        <f t="shared" si="1598"/>
        <v>26</v>
      </c>
      <c r="D3480" s="28">
        <f t="shared" si="1599"/>
        <v>291</v>
      </c>
      <c r="E3480" s="8">
        <f t="shared" si="1618"/>
        <v>8</v>
      </c>
      <c r="F3480" s="2" t="s">
        <v>8586</v>
      </c>
      <c r="G3480" s="54">
        <f t="shared" si="1619"/>
        <v>25</v>
      </c>
      <c r="H3480" s="20">
        <f t="shared" si="1620"/>
        <v>0.7725799000000001</v>
      </c>
      <c r="I3480" s="14" t="s">
        <v>18540</v>
      </c>
      <c r="J3480" s="14" t="s">
        <v>13572</v>
      </c>
      <c r="K3480" s="14" t="s">
        <v>23501</v>
      </c>
      <c r="L3480" s="14" t="s">
        <v>28460</v>
      </c>
      <c r="M3480" s="28">
        <f t="shared" si="1621"/>
        <v>10.199999999999999</v>
      </c>
      <c r="N3480" s="46">
        <f t="shared" si="1600"/>
        <v>6.6</v>
      </c>
      <c r="O3480" s="17">
        <f t="shared" si="1601"/>
        <v>3</v>
      </c>
      <c r="P3480" s="17">
        <f t="shared" si="1601"/>
        <v>8.6</v>
      </c>
      <c r="Q3480" s="124">
        <f t="shared" si="1602"/>
        <v>0.2</v>
      </c>
      <c r="R3480" s="26">
        <f t="shared" si="1603"/>
        <v>0.8</v>
      </c>
      <c r="S3480" s="2" t="s">
        <v>33435</v>
      </c>
      <c r="T3480" s="2" t="s">
        <v>38412</v>
      </c>
      <c r="U3480" s="24">
        <f t="shared" si="1604"/>
        <v>564.1</v>
      </c>
      <c r="V3480" s="66">
        <f t="shared" si="1604"/>
        <v>400.8</v>
      </c>
      <c r="W3480" s="54">
        <f t="shared" si="1605"/>
        <v>2.5</v>
      </c>
      <c r="X3480" s="143">
        <f t="shared" si="1606"/>
        <v>564.1</v>
      </c>
      <c r="Y3480" s="143">
        <f t="shared" si="1607"/>
        <v>0.6</v>
      </c>
      <c r="AD3480">
        <v>152</v>
      </c>
      <c r="AE3480">
        <v>-1</v>
      </c>
      <c r="AF3480" s="10">
        <v>37.9</v>
      </c>
      <c r="AG3480" s="10">
        <v>58.12</v>
      </c>
      <c r="AH3480" s="10">
        <f t="shared" si="1608"/>
        <v>189842.92039503198</v>
      </c>
      <c r="AI3480" s="11">
        <f t="shared" si="1596"/>
        <v>0</v>
      </c>
      <c r="AJ3480">
        <f t="shared" si="1597"/>
        <v>0</v>
      </c>
      <c r="AK3480" t="e">
        <f t="shared" si="1609"/>
        <v>#DIV/0!</v>
      </c>
      <c r="AL3480">
        <f t="shared" si="1610"/>
        <v>4.6939508639999978</v>
      </c>
      <c r="AM3480" s="5">
        <f t="shared" si="1611"/>
        <v>5</v>
      </c>
      <c r="AN3480">
        <v>0</v>
      </c>
      <c r="AO3480" s="72">
        <f t="shared" si="1612"/>
        <v>0.8</v>
      </c>
      <c r="AP3480" s="72">
        <f t="shared" si="1613"/>
        <v>0.2</v>
      </c>
      <c r="AQ3480" s="72">
        <f t="shared" si="1614"/>
        <v>0.2</v>
      </c>
      <c r="AR3480" s="71" t="e">
        <f t="shared" si="1615"/>
        <v>#DIV/0!</v>
      </c>
      <c r="BA3480">
        <f t="shared" si="1616"/>
        <v>291</v>
      </c>
      <c r="BB3480" s="91" t="e">
        <f t="shared" si="1617"/>
        <v>#DIV/0!</v>
      </c>
    </row>
    <row r="3481" spans="1:54">
      <c r="A3481" s="2" t="s">
        <v>3598</v>
      </c>
      <c r="B3481" s="7" t="s">
        <v>43424</v>
      </c>
      <c r="C3481" s="17">
        <f t="shared" si="1598"/>
        <v>29.1</v>
      </c>
      <c r="D3481" s="28">
        <f t="shared" si="1599"/>
        <v>206</v>
      </c>
      <c r="E3481" s="8">
        <f t="shared" si="1618"/>
        <v>6</v>
      </c>
      <c r="F3481" s="2" t="s">
        <v>8587</v>
      </c>
      <c r="G3481" s="54">
        <f t="shared" si="1619"/>
        <v>28.200000000000003</v>
      </c>
      <c r="H3481" s="20">
        <f t="shared" si="1620"/>
        <v>0.85280440000000002</v>
      </c>
      <c r="I3481" s="14" t="s">
        <v>18541</v>
      </c>
      <c r="J3481" s="14" t="s">
        <v>13573</v>
      </c>
      <c r="K3481" s="14" t="s">
        <v>23502</v>
      </c>
      <c r="L3481" s="14" t="s">
        <v>28461</v>
      </c>
      <c r="M3481" s="28">
        <f t="shared" si="1621"/>
        <v>13.7</v>
      </c>
      <c r="N3481" s="46">
        <f t="shared" si="1600"/>
        <v>6.6</v>
      </c>
      <c r="O3481" s="17">
        <f t="shared" si="1601"/>
        <v>1.8</v>
      </c>
      <c r="P3481" s="17">
        <f t="shared" si="1601"/>
        <v>1.6</v>
      </c>
      <c r="Q3481" s="124">
        <f t="shared" si="1602"/>
        <v>0.2</v>
      </c>
      <c r="R3481" s="26">
        <f t="shared" si="1603"/>
        <v>1.6</v>
      </c>
      <c r="S3481" s="2" t="s">
        <v>33436</v>
      </c>
      <c r="T3481" s="2" t="s">
        <v>38413</v>
      </c>
      <c r="U3481" s="24">
        <f t="shared" si="1604"/>
        <v>478.8</v>
      </c>
      <c r="V3481" s="66">
        <f t="shared" si="1604"/>
        <v>355.90000000000003</v>
      </c>
      <c r="W3481" s="54">
        <f t="shared" si="1605"/>
        <v>2.82</v>
      </c>
      <c r="X3481" s="143">
        <f t="shared" si="1606"/>
        <v>478.8</v>
      </c>
      <c r="Y3481" s="143">
        <f t="shared" si="1607"/>
        <v>0.66399999999999992</v>
      </c>
      <c r="AD3481">
        <v>152</v>
      </c>
      <c r="AE3481">
        <v>-1</v>
      </c>
      <c r="AF3481" s="10">
        <v>37.9</v>
      </c>
      <c r="AG3481" s="10">
        <v>58.12</v>
      </c>
      <c r="AH3481" s="10">
        <f t="shared" si="1608"/>
        <v>283487.7694159309</v>
      </c>
      <c r="AI3481" s="11">
        <f t="shared" si="1596"/>
        <v>0</v>
      </c>
      <c r="AJ3481">
        <f t="shared" si="1597"/>
        <v>0</v>
      </c>
      <c r="AK3481" t="e">
        <f t="shared" si="1609"/>
        <v>#DIV/0!</v>
      </c>
      <c r="AL3481">
        <f t="shared" si="1610"/>
        <v>0.67827732480000003</v>
      </c>
      <c r="AM3481" s="5">
        <f t="shared" si="1611"/>
        <v>5.62</v>
      </c>
      <c r="AN3481">
        <v>0</v>
      </c>
      <c r="AO3481" s="72">
        <f t="shared" si="1612"/>
        <v>1.6</v>
      </c>
      <c r="AP3481" s="72">
        <f t="shared" si="1613"/>
        <v>0.2</v>
      </c>
      <c r="AQ3481" s="72">
        <f t="shared" si="1614"/>
        <v>0.4</v>
      </c>
      <c r="AR3481" s="71" t="e">
        <f t="shared" si="1615"/>
        <v>#DIV/0!</v>
      </c>
      <c r="BA3481">
        <f t="shared" si="1616"/>
        <v>206</v>
      </c>
      <c r="BB3481" s="91" t="e">
        <f t="shared" si="1617"/>
        <v>#DIV/0!</v>
      </c>
    </row>
    <row r="3482" spans="1:54">
      <c r="A3482" s="2" t="s">
        <v>3599</v>
      </c>
      <c r="B3482" s="7" t="s">
        <v>43425</v>
      </c>
      <c r="C3482" s="17">
        <f t="shared" si="1598"/>
        <v>16.399999999999999</v>
      </c>
      <c r="D3482" s="28">
        <f t="shared" si="1599"/>
        <v>53</v>
      </c>
      <c r="E3482" s="8">
        <f t="shared" si="1618"/>
        <v>6</v>
      </c>
      <c r="F3482" s="2" t="s">
        <v>8588</v>
      </c>
      <c r="G3482" s="54">
        <f t="shared" si="1619"/>
        <v>15.5</v>
      </c>
      <c r="H3482" s="20">
        <f t="shared" si="1620"/>
        <v>0.76407480000000005</v>
      </c>
      <c r="I3482" s="14" t="s">
        <v>18542</v>
      </c>
      <c r="J3482" s="14" t="s">
        <v>13574</v>
      </c>
      <c r="K3482" s="14" t="s">
        <v>23503</v>
      </c>
      <c r="L3482" s="14" t="s">
        <v>28462</v>
      </c>
      <c r="M3482" s="28">
        <f t="shared" si="1621"/>
        <v>14.1</v>
      </c>
      <c r="N3482" s="46">
        <f t="shared" si="1600"/>
        <v>6.4</v>
      </c>
      <c r="O3482" s="17">
        <f t="shared" si="1601"/>
        <v>2.6</v>
      </c>
      <c r="P3482" s="17">
        <f t="shared" si="1601"/>
        <v>0.8</v>
      </c>
      <c r="Q3482" s="124">
        <f t="shared" si="1602"/>
        <v>0.4</v>
      </c>
      <c r="R3482" s="26">
        <f t="shared" si="1603"/>
        <v>1.4000000000000001</v>
      </c>
      <c r="S3482" s="2" t="s">
        <v>33437</v>
      </c>
      <c r="T3482" s="2" t="s">
        <v>38414</v>
      </c>
      <c r="U3482" s="24">
        <f t="shared" si="1604"/>
        <v>326.5</v>
      </c>
      <c r="V3482" s="66">
        <f t="shared" si="1604"/>
        <v>329</v>
      </c>
      <c r="W3482" s="54">
        <f t="shared" si="1605"/>
        <v>1.55</v>
      </c>
      <c r="X3482" s="143">
        <f t="shared" si="1606"/>
        <v>326.5</v>
      </c>
      <c r="Y3482" s="143">
        <f t="shared" si="1607"/>
        <v>0.41000000000000003</v>
      </c>
      <c r="AD3482">
        <v>152</v>
      </c>
      <c r="AE3482">
        <v>-1</v>
      </c>
      <c r="AF3482" s="10">
        <v>37.9</v>
      </c>
      <c r="AG3482" s="10">
        <v>58.12</v>
      </c>
      <c r="AH3482" s="10">
        <f t="shared" si="1608"/>
        <v>321401.74927998858</v>
      </c>
      <c r="AI3482" s="11">
        <f t="shared" si="1596"/>
        <v>0</v>
      </c>
      <c r="AJ3482">
        <f t="shared" si="1597"/>
        <v>0</v>
      </c>
      <c r="AK3482" t="e">
        <f t="shared" si="1609"/>
        <v>#DIV/0!</v>
      </c>
      <c r="AL3482">
        <f t="shared" si="1610"/>
        <v>0.68701418240000001</v>
      </c>
      <c r="AM3482" s="5">
        <f t="shared" si="1611"/>
        <v>3.08</v>
      </c>
      <c r="AN3482">
        <v>0</v>
      </c>
      <c r="AO3482" s="72">
        <f t="shared" si="1612"/>
        <v>1.4000000000000001</v>
      </c>
      <c r="AP3482" s="72">
        <f t="shared" si="1613"/>
        <v>0.4</v>
      </c>
      <c r="AQ3482" s="72">
        <f t="shared" si="1614"/>
        <v>0.4</v>
      </c>
      <c r="AR3482" s="71" t="e">
        <f t="shared" si="1615"/>
        <v>#DIV/0!</v>
      </c>
      <c r="BA3482">
        <f t="shared" si="1616"/>
        <v>53</v>
      </c>
      <c r="BB3482" s="91" t="e">
        <f t="shared" si="1617"/>
        <v>#DIV/0!</v>
      </c>
    </row>
    <row r="3483" spans="1:54">
      <c r="A3483" s="2" t="s">
        <v>3600</v>
      </c>
      <c r="B3483" s="7" t="s">
        <v>43426</v>
      </c>
      <c r="C3483" s="17">
        <f t="shared" si="1598"/>
        <v>19.400000000000002</v>
      </c>
      <c r="D3483" s="28">
        <f t="shared" si="1599"/>
        <v>62</v>
      </c>
      <c r="E3483" s="8">
        <f t="shared" si="1618"/>
        <v>17</v>
      </c>
      <c r="F3483" s="2" t="s">
        <v>8589</v>
      </c>
      <c r="G3483" s="54">
        <f t="shared" si="1619"/>
        <v>18.400000000000002</v>
      </c>
      <c r="H3483" s="20">
        <f t="shared" si="1620"/>
        <v>0.45572780000000002</v>
      </c>
      <c r="I3483" s="14" t="s">
        <v>18543</v>
      </c>
      <c r="J3483" s="14" t="s">
        <v>13575</v>
      </c>
      <c r="K3483" s="14" t="s">
        <v>23504</v>
      </c>
      <c r="L3483" s="14" t="s">
        <v>28463</v>
      </c>
      <c r="M3483" s="28">
        <f t="shared" si="1621"/>
        <v>11.7</v>
      </c>
      <c r="N3483" s="46">
        <f t="shared" si="1600"/>
        <v>5.4</v>
      </c>
      <c r="O3483" s="17">
        <f t="shared" si="1601"/>
        <v>2.8000000000000003</v>
      </c>
      <c r="P3483" s="17">
        <f t="shared" si="1601"/>
        <v>5.6000000000000005</v>
      </c>
      <c r="Q3483" s="124">
        <f t="shared" si="1602"/>
        <v>1</v>
      </c>
      <c r="R3483" s="26">
        <f t="shared" si="1603"/>
        <v>2</v>
      </c>
      <c r="S3483" s="2" t="s">
        <v>33438</v>
      </c>
      <c r="T3483" s="2" t="s">
        <v>38415</v>
      </c>
      <c r="U3483" s="24">
        <f t="shared" si="1604"/>
        <v>335.5</v>
      </c>
      <c r="V3483" s="66">
        <f t="shared" si="1604"/>
        <v>291.40000000000003</v>
      </c>
      <c r="W3483" s="54">
        <f t="shared" si="1605"/>
        <v>1.84</v>
      </c>
      <c r="X3483" s="143">
        <f t="shared" si="1606"/>
        <v>335.5</v>
      </c>
      <c r="Y3483" s="143">
        <f t="shared" si="1607"/>
        <v>0.46799999999999997</v>
      </c>
      <c r="AD3483">
        <v>152</v>
      </c>
      <c r="AE3483">
        <v>-1</v>
      </c>
      <c r="AF3483" s="10">
        <v>37.9</v>
      </c>
      <c r="AG3483" s="10">
        <v>58.12</v>
      </c>
      <c r="AH3483" s="10">
        <f t="shared" si="1608"/>
        <v>364757.68155281094</v>
      </c>
      <c r="AI3483" s="11">
        <f t="shared" si="1596"/>
        <v>0</v>
      </c>
      <c r="AJ3483">
        <f t="shared" si="1597"/>
        <v>0</v>
      </c>
      <c r="AK3483" t="e">
        <f t="shared" si="1609"/>
        <v>#DIV/0!</v>
      </c>
      <c r="AL3483">
        <f t="shared" si="1610"/>
        <v>17.068376192000002</v>
      </c>
      <c r="AM3483" s="5">
        <f t="shared" si="1611"/>
        <v>3.6800000000000006</v>
      </c>
      <c r="AN3483">
        <v>0</v>
      </c>
      <c r="AO3483" s="72">
        <f t="shared" si="1612"/>
        <v>2</v>
      </c>
      <c r="AP3483" s="72">
        <f t="shared" si="1613"/>
        <v>1</v>
      </c>
      <c r="AQ3483" s="72">
        <f t="shared" si="1614"/>
        <v>1.2000000000000002</v>
      </c>
      <c r="AR3483" s="71" t="e">
        <f t="shared" si="1615"/>
        <v>#DIV/0!</v>
      </c>
      <c r="BA3483">
        <f t="shared" si="1616"/>
        <v>62</v>
      </c>
      <c r="BB3483" s="91" t="e">
        <f t="shared" si="1617"/>
        <v>#DIV/0!</v>
      </c>
    </row>
    <row r="3484" spans="1:54">
      <c r="A3484" s="2" t="s">
        <v>3601</v>
      </c>
      <c r="B3484" s="7" t="s">
        <v>43427</v>
      </c>
      <c r="C3484" s="17">
        <f t="shared" si="1598"/>
        <v>32.799999999999997</v>
      </c>
      <c r="D3484" s="28">
        <f t="shared" si="1599"/>
        <v>66</v>
      </c>
      <c r="E3484" s="8">
        <f t="shared" si="1618"/>
        <v>4</v>
      </c>
      <c r="F3484" s="2" t="s">
        <v>8590</v>
      </c>
      <c r="G3484" s="54">
        <f t="shared" si="1619"/>
        <v>31.8</v>
      </c>
      <c r="H3484" s="20">
        <f t="shared" si="1620"/>
        <v>0.64889470000000005</v>
      </c>
      <c r="I3484" s="14" t="s">
        <v>18544</v>
      </c>
      <c r="J3484" s="14" t="s">
        <v>13576</v>
      </c>
      <c r="K3484" s="14" t="s">
        <v>23505</v>
      </c>
      <c r="L3484" s="14" t="s">
        <v>28464</v>
      </c>
      <c r="M3484" s="28">
        <f t="shared" si="1621"/>
        <v>10.6</v>
      </c>
      <c r="N3484" s="46">
        <f t="shared" si="1600"/>
        <v>5.2</v>
      </c>
      <c r="O3484" s="17">
        <f t="shared" si="1601"/>
        <v>0.8</v>
      </c>
      <c r="P3484" s="17">
        <f t="shared" si="1601"/>
        <v>7.8000000000000007</v>
      </c>
      <c r="Q3484" s="124">
        <f t="shared" si="1602"/>
        <v>0.2</v>
      </c>
      <c r="R3484" s="26">
        <f t="shared" si="1603"/>
        <v>0.60000000000000009</v>
      </c>
      <c r="S3484" s="2" t="s">
        <v>33439</v>
      </c>
      <c r="T3484" s="2" t="s">
        <v>38416</v>
      </c>
      <c r="U3484" s="24">
        <f t="shared" si="1604"/>
        <v>338.90000000000003</v>
      </c>
      <c r="V3484" s="66">
        <f t="shared" si="1604"/>
        <v>407.20000000000005</v>
      </c>
      <c r="W3484" s="54">
        <f t="shared" si="1605"/>
        <v>3.1799999999999997</v>
      </c>
      <c r="X3484" s="143">
        <f t="shared" si="1606"/>
        <v>338.90000000000003</v>
      </c>
      <c r="Y3484" s="143">
        <f t="shared" si="1607"/>
        <v>0.73599999999999988</v>
      </c>
      <c r="AD3484">
        <v>152</v>
      </c>
      <c r="AE3484">
        <v>-1</v>
      </c>
      <c r="AF3484" s="10">
        <v>37.9</v>
      </c>
      <c r="AG3484" s="10">
        <v>58.12</v>
      </c>
      <c r="AH3484" s="10">
        <f t="shared" si="1608"/>
        <v>168604.93109437276</v>
      </c>
      <c r="AI3484" s="11">
        <f t="shared" si="1596"/>
        <v>0</v>
      </c>
      <c r="AJ3484">
        <f t="shared" si="1597"/>
        <v>0</v>
      </c>
      <c r="AK3484" t="e">
        <f t="shared" si="1609"/>
        <v>#DIV/0!</v>
      </c>
      <c r="AL3484">
        <f t="shared" si="1610"/>
        <v>1.3145382432000001</v>
      </c>
      <c r="AM3484" s="5">
        <f t="shared" si="1611"/>
        <v>6.36</v>
      </c>
      <c r="AN3484">
        <v>0</v>
      </c>
      <c r="AO3484" s="72">
        <f t="shared" si="1612"/>
        <v>0.60000000000000009</v>
      </c>
      <c r="AP3484" s="72">
        <f t="shared" si="1613"/>
        <v>0.2</v>
      </c>
      <c r="AQ3484" s="72">
        <f t="shared" si="1614"/>
        <v>0.4</v>
      </c>
      <c r="AR3484" s="71" t="e">
        <f t="shared" si="1615"/>
        <v>#DIV/0!</v>
      </c>
      <c r="BA3484">
        <f t="shared" si="1616"/>
        <v>66</v>
      </c>
      <c r="BB3484" s="91" t="e">
        <f t="shared" si="1617"/>
        <v>#DIV/0!</v>
      </c>
    </row>
    <row r="3485" spans="1:54">
      <c r="A3485" s="2" t="s">
        <v>3602</v>
      </c>
      <c r="B3485" s="7" t="s">
        <v>43428</v>
      </c>
      <c r="C3485" s="17">
        <f t="shared" si="1598"/>
        <v>17.2</v>
      </c>
      <c r="D3485" s="28">
        <f t="shared" si="1599"/>
        <v>148</v>
      </c>
      <c r="E3485" s="8">
        <f t="shared" si="1618"/>
        <v>5</v>
      </c>
      <c r="F3485" s="2" t="s">
        <v>8591</v>
      </c>
      <c r="G3485" s="54">
        <f t="shared" si="1619"/>
        <v>16.200000000000003</v>
      </c>
      <c r="H3485" s="20">
        <f t="shared" si="1620"/>
        <v>0.4643526</v>
      </c>
      <c r="I3485" s="14" t="s">
        <v>18545</v>
      </c>
      <c r="J3485" s="14" t="s">
        <v>13577</v>
      </c>
      <c r="K3485" s="14" t="s">
        <v>23506</v>
      </c>
      <c r="L3485" s="14" t="s">
        <v>28465</v>
      </c>
      <c r="M3485" s="28">
        <f t="shared" si="1621"/>
        <v>9.6</v>
      </c>
      <c r="N3485" s="46">
        <f t="shared" si="1600"/>
        <v>6.2</v>
      </c>
      <c r="O3485" s="17">
        <f t="shared" si="1601"/>
        <v>0.60000000000000009</v>
      </c>
      <c r="P3485" s="17">
        <f t="shared" si="1601"/>
        <v>9.8000000000000007</v>
      </c>
      <c r="Q3485" s="124">
        <f t="shared" si="1602"/>
        <v>0.4</v>
      </c>
      <c r="R3485" s="26">
        <f t="shared" si="1603"/>
        <v>0.60000000000000009</v>
      </c>
      <c r="S3485" s="2" t="s">
        <v>33440</v>
      </c>
      <c r="T3485" s="2" t="s">
        <v>38417</v>
      </c>
      <c r="U3485" s="24">
        <f t="shared" si="1604"/>
        <v>420.8</v>
      </c>
      <c r="V3485" s="66">
        <f t="shared" si="1604"/>
        <v>285</v>
      </c>
      <c r="W3485" s="54">
        <f t="shared" si="1605"/>
        <v>1.62</v>
      </c>
      <c r="X3485" s="143">
        <f t="shared" si="1606"/>
        <v>420.8</v>
      </c>
      <c r="Y3485" s="143">
        <f t="shared" si="1607"/>
        <v>0.42400000000000004</v>
      </c>
      <c r="AD3485">
        <v>152</v>
      </c>
      <c r="AE3485">
        <v>-1</v>
      </c>
      <c r="AF3485" s="10">
        <v>37.9</v>
      </c>
      <c r="AG3485" s="10">
        <v>58.12</v>
      </c>
      <c r="AH3485" s="10">
        <f t="shared" si="1608"/>
        <v>371328.60242611077</v>
      </c>
      <c r="AI3485" s="11">
        <f t="shared" si="1596"/>
        <v>0</v>
      </c>
      <c r="AJ3485">
        <f t="shared" si="1597"/>
        <v>0</v>
      </c>
      <c r="AK3485" t="e">
        <f t="shared" si="1609"/>
        <v>#DIV/0!</v>
      </c>
      <c r="AL3485">
        <f t="shared" si="1610"/>
        <v>1.8897640272000007</v>
      </c>
      <c r="AM3485" s="5">
        <f t="shared" si="1611"/>
        <v>3.2399999999999998</v>
      </c>
      <c r="AN3485">
        <v>0</v>
      </c>
      <c r="AO3485" s="72">
        <f t="shared" si="1612"/>
        <v>0.60000000000000009</v>
      </c>
      <c r="AP3485" s="72">
        <f t="shared" si="1613"/>
        <v>0.4</v>
      </c>
      <c r="AQ3485" s="72">
        <f t="shared" si="1614"/>
        <v>0.4</v>
      </c>
      <c r="AR3485" s="71" t="e">
        <f t="shared" si="1615"/>
        <v>#DIV/0!</v>
      </c>
      <c r="BA3485">
        <f t="shared" si="1616"/>
        <v>148</v>
      </c>
      <c r="BB3485" s="91" t="e">
        <f t="shared" si="1617"/>
        <v>#DIV/0!</v>
      </c>
    </row>
    <row r="3486" spans="1:54">
      <c r="A3486" s="2" t="s">
        <v>3603</v>
      </c>
      <c r="B3486" s="7" t="s">
        <v>43429</v>
      </c>
      <c r="C3486" s="17">
        <f t="shared" si="1598"/>
        <v>7.1000000000000005</v>
      </c>
      <c r="D3486" s="28">
        <f t="shared" si="1599"/>
        <v>192</v>
      </c>
      <c r="E3486" s="8">
        <f t="shared" si="1618"/>
        <v>3</v>
      </c>
      <c r="F3486" s="2" t="s">
        <v>8592</v>
      </c>
      <c r="G3486" s="54">
        <f t="shared" si="1619"/>
        <v>6.1999999999999993</v>
      </c>
      <c r="H3486" s="20">
        <f t="shared" si="1620"/>
        <v>0.61856430000000007</v>
      </c>
      <c r="I3486" s="14" t="s">
        <v>18546</v>
      </c>
      <c r="J3486" s="14" t="s">
        <v>13578</v>
      </c>
      <c r="K3486" s="14" t="s">
        <v>23507</v>
      </c>
      <c r="L3486" s="14" t="s">
        <v>28466</v>
      </c>
      <c r="M3486" s="28">
        <f t="shared" si="1621"/>
        <v>12.2</v>
      </c>
      <c r="N3486" s="46">
        <f t="shared" si="1600"/>
        <v>6.8</v>
      </c>
      <c r="O3486" s="17">
        <f t="shared" si="1601"/>
        <v>0.60000000000000009</v>
      </c>
      <c r="P3486" s="17">
        <f t="shared" si="1601"/>
        <v>4.6000000000000005</v>
      </c>
      <c r="Q3486" s="124">
        <f t="shared" si="1602"/>
        <v>0.2</v>
      </c>
      <c r="R3486" s="26">
        <f t="shared" si="1603"/>
        <v>0.60000000000000009</v>
      </c>
      <c r="S3486" s="2" t="s">
        <v>33441</v>
      </c>
      <c r="T3486" s="2" t="s">
        <v>38418</v>
      </c>
      <c r="U3486" s="24">
        <f t="shared" si="1604"/>
        <v>464.8</v>
      </c>
      <c r="V3486" s="66">
        <f t="shared" si="1604"/>
        <v>370.40000000000003</v>
      </c>
      <c r="W3486" s="54">
        <f t="shared" si="1605"/>
        <v>0.62</v>
      </c>
      <c r="X3486" s="143">
        <f t="shared" si="1606"/>
        <v>464.8</v>
      </c>
      <c r="Y3486" s="143">
        <f t="shared" si="1607"/>
        <v>0.224</v>
      </c>
      <c r="AD3486">
        <v>152</v>
      </c>
      <c r="AE3486">
        <v>-1</v>
      </c>
      <c r="AF3486" s="10">
        <v>37.9</v>
      </c>
      <c r="AG3486" s="10">
        <v>58.12</v>
      </c>
      <c r="AH3486" s="10">
        <f t="shared" si="1608"/>
        <v>258983.78837344289</v>
      </c>
      <c r="AI3486" s="11">
        <f t="shared" si="1596"/>
        <v>0</v>
      </c>
      <c r="AJ3486">
        <f t="shared" si="1597"/>
        <v>0</v>
      </c>
      <c r="AK3486" t="e">
        <f t="shared" si="1609"/>
        <v>#DIV/0!</v>
      </c>
      <c r="AL3486">
        <f t="shared" si="1610"/>
        <v>0.63165751920000013</v>
      </c>
      <c r="AM3486" s="5">
        <f t="shared" si="1611"/>
        <v>1.2200000000000002</v>
      </c>
      <c r="AN3486">
        <v>0</v>
      </c>
      <c r="AO3486" s="72">
        <f t="shared" si="1612"/>
        <v>0.60000000000000009</v>
      </c>
      <c r="AP3486" s="72">
        <f t="shared" si="1613"/>
        <v>0.2</v>
      </c>
      <c r="AQ3486" s="72">
        <f t="shared" si="1614"/>
        <v>0.4</v>
      </c>
      <c r="AR3486" s="71" t="e">
        <f t="shared" si="1615"/>
        <v>#DIV/0!</v>
      </c>
      <c r="BA3486">
        <f t="shared" si="1616"/>
        <v>192</v>
      </c>
      <c r="BB3486" s="91" t="e">
        <f t="shared" si="1617"/>
        <v>#DIV/0!</v>
      </c>
    </row>
    <row r="3487" spans="1:54">
      <c r="A3487" s="2" t="s">
        <v>3604</v>
      </c>
      <c r="B3487" s="7" t="s">
        <v>43430</v>
      </c>
      <c r="C3487" s="17">
        <f t="shared" si="1598"/>
        <v>28.400000000000002</v>
      </c>
      <c r="D3487" s="28">
        <f t="shared" si="1599"/>
        <v>74</v>
      </c>
      <c r="E3487" s="8">
        <f t="shared" si="1618"/>
        <v>13</v>
      </c>
      <c r="F3487" s="2" t="s">
        <v>8593</v>
      </c>
      <c r="G3487" s="54">
        <f t="shared" si="1619"/>
        <v>27.400000000000002</v>
      </c>
      <c r="H3487" s="20">
        <f t="shared" si="1620"/>
        <v>0.67813480000000004</v>
      </c>
      <c r="I3487" s="14" t="s">
        <v>18547</v>
      </c>
      <c r="J3487" s="14" t="s">
        <v>13579</v>
      </c>
      <c r="K3487" s="14" t="s">
        <v>23508</v>
      </c>
      <c r="L3487" s="14" t="s">
        <v>28467</v>
      </c>
      <c r="M3487" s="28">
        <f t="shared" si="1621"/>
        <v>13.5</v>
      </c>
      <c r="N3487" s="46">
        <f t="shared" si="1600"/>
        <v>6.4</v>
      </c>
      <c r="O3487" s="17">
        <f t="shared" si="1601"/>
        <v>2.6</v>
      </c>
      <c r="P3487" s="17">
        <f t="shared" si="1601"/>
        <v>2</v>
      </c>
      <c r="Q3487" s="124">
        <f t="shared" si="1602"/>
        <v>0.8</v>
      </c>
      <c r="R3487" s="26">
        <f t="shared" si="1603"/>
        <v>2.6</v>
      </c>
      <c r="S3487" s="2" t="s">
        <v>33442</v>
      </c>
      <c r="T3487" s="2" t="s">
        <v>38419</v>
      </c>
      <c r="U3487" s="24">
        <f t="shared" si="1604"/>
        <v>346.70000000000005</v>
      </c>
      <c r="V3487" s="66">
        <f t="shared" si="1604"/>
        <v>289.8</v>
      </c>
      <c r="W3487" s="54">
        <f t="shared" si="1605"/>
        <v>2.7399999999999998</v>
      </c>
      <c r="X3487" s="143">
        <f t="shared" si="1606"/>
        <v>346.70000000000005</v>
      </c>
      <c r="Y3487" s="143">
        <f t="shared" si="1607"/>
        <v>0.64799999999999991</v>
      </c>
      <c r="AD3487">
        <v>152</v>
      </c>
      <c r="AE3487">
        <v>-1</v>
      </c>
      <c r="AF3487" s="10">
        <v>37.9</v>
      </c>
      <c r="AG3487" s="10">
        <v>58.12</v>
      </c>
      <c r="AH3487" s="10">
        <f t="shared" si="1608"/>
        <v>366445.36833764287</v>
      </c>
      <c r="AI3487" s="11">
        <f t="shared" si="1596"/>
        <v>0</v>
      </c>
      <c r="AJ3487">
        <f t="shared" si="1597"/>
        <v>0</v>
      </c>
      <c r="AK3487" t="e">
        <f t="shared" si="1609"/>
        <v>#DIV/0!</v>
      </c>
      <c r="AL3487">
        <f t="shared" si="1610"/>
        <v>4.351617504</v>
      </c>
      <c r="AM3487" s="5">
        <f t="shared" si="1611"/>
        <v>5.48</v>
      </c>
      <c r="AN3487">
        <v>0</v>
      </c>
      <c r="AO3487" s="72">
        <f t="shared" si="1612"/>
        <v>2.6</v>
      </c>
      <c r="AP3487" s="72">
        <f t="shared" si="1613"/>
        <v>0.8</v>
      </c>
      <c r="AQ3487" s="72">
        <f t="shared" si="1614"/>
        <v>1</v>
      </c>
      <c r="AR3487" s="71" t="e">
        <f t="shared" si="1615"/>
        <v>#DIV/0!</v>
      </c>
      <c r="BA3487">
        <f t="shared" si="1616"/>
        <v>74</v>
      </c>
      <c r="BB3487" s="91" t="e">
        <f t="shared" si="1617"/>
        <v>#DIV/0!</v>
      </c>
    </row>
    <row r="3488" spans="1:54">
      <c r="A3488" s="2" t="s">
        <v>3605</v>
      </c>
      <c r="B3488" s="7" t="s">
        <v>43431</v>
      </c>
      <c r="C3488" s="17">
        <f t="shared" si="1598"/>
        <v>31.8</v>
      </c>
      <c r="D3488" s="28">
        <f t="shared" si="1599"/>
        <v>81</v>
      </c>
      <c r="E3488" s="8">
        <f t="shared" si="1618"/>
        <v>18</v>
      </c>
      <c r="F3488" s="2" t="s">
        <v>8594</v>
      </c>
      <c r="G3488" s="54">
        <f t="shared" si="1619"/>
        <v>30.900000000000002</v>
      </c>
      <c r="H3488" s="20">
        <f t="shared" si="1620"/>
        <v>0.40525979999999995</v>
      </c>
      <c r="I3488" s="14" t="s">
        <v>18548</v>
      </c>
      <c r="J3488" s="14" t="s">
        <v>13580</v>
      </c>
      <c r="K3488" s="14" t="s">
        <v>23509</v>
      </c>
      <c r="L3488" s="14" t="s">
        <v>28468</v>
      </c>
      <c r="M3488" s="28">
        <f t="shared" si="1621"/>
        <v>11.8</v>
      </c>
      <c r="N3488" s="46">
        <f t="shared" si="1600"/>
        <v>7</v>
      </c>
      <c r="O3488" s="17">
        <f t="shared" si="1601"/>
        <v>2.4000000000000004</v>
      </c>
      <c r="P3488" s="17">
        <f t="shared" si="1601"/>
        <v>5.4</v>
      </c>
      <c r="Q3488" s="124">
        <f t="shared" si="1602"/>
        <v>1.4000000000000001</v>
      </c>
      <c r="R3488" s="26">
        <f t="shared" si="1603"/>
        <v>2.2000000000000002</v>
      </c>
      <c r="S3488" s="2" t="s">
        <v>33443</v>
      </c>
      <c r="T3488" s="2" t="s">
        <v>38420</v>
      </c>
      <c r="U3488" s="24">
        <f t="shared" si="1604"/>
        <v>353.70000000000005</v>
      </c>
      <c r="V3488" s="66">
        <f t="shared" si="1604"/>
        <v>417.6</v>
      </c>
      <c r="W3488" s="54">
        <f t="shared" si="1605"/>
        <v>3.09</v>
      </c>
      <c r="X3488" s="143">
        <f t="shared" si="1606"/>
        <v>353.70000000000005</v>
      </c>
      <c r="Y3488" s="143">
        <f t="shared" si="1607"/>
        <v>0.71799999999999997</v>
      </c>
      <c r="AD3488">
        <v>152</v>
      </c>
      <c r="AE3488">
        <v>-1</v>
      </c>
      <c r="AF3488" s="10">
        <v>37.9</v>
      </c>
      <c r="AG3488" s="10">
        <v>58.12</v>
      </c>
      <c r="AH3488" s="10">
        <f t="shared" si="1608"/>
        <v>120885.79274456881</v>
      </c>
      <c r="AI3488" s="11">
        <f t="shared" si="1596"/>
        <v>0</v>
      </c>
      <c r="AJ3488">
        <f t="shared" si="1597"/>
        <v>0</v>
      </c>
      <c r="AK3488" t="e">
        <f t="shared" si="1609"/>
        <v>#DIV/0!</v>
      </c>
      <c r="AL3488">
        <f t="shared" si="1610"/>
        <v>16.957232582400007</v>
      </c>
      <c r="AM3488" s="5">
        <f t="shared" si="1611"/>
        <v>6.16</v>
      </c>
      <c r="AN3488">
        <v>0</v>
      </c>
      <c r="AO3488" s="72">
        <f t="shared" si="1612"/>
        <v>2.2000000000000002</v>
      </c>
      <c r="AP3488" s="72">
        <f t="shared" si="1613"/>
        <v>1.4000000000000001</v>
      </c>
      <c r="AQ3488" s="72">
        <f t="shared" si="1614"/>
        <v>1.4000000000000001</v>
      </c>
      <c r="AR3488" s="71" t="e">
        <f t="shared" si="1615"/>
        <v>#DIV/0!</v>
      </c>
      <c r="BA3488">
        <f t="shared" si="1616"/>
        <v>81</v>
      </c>
      <c r="BB3488" s="91" t="e">
        <f t="shared" si="1617"/>
        <v>#DIV/0!</v>
      </c>
    </row>
    <row r="3489" spans="1:54">
      <c r="A3489" s="2" t="s">
        <v>3606</v>
      </c>
      <c r="B3489" s="7" t="s">
        <v>43432</v>
      </c>
      <c r="C3489" s="17">
        <f t="shared" si="1598"/>
        <v>29.700000000000003</v>
      </c>
      <c r="D3489" s="28">
        <f t="shared" si="1599"/>
        <v>189</v>
      </c>
      <c r="E3489" s="8">
        <f t="shared" si="1618"/>
        <v>11</v>
      </c>
      <c r="F3489" s="2" t="s">
        <v>8595</v>
      </c>
      <c r="G3489" s="54">
        <f t="shared" si="1619"/>
        <v>28.8</v>
      </c>
      <c r="H3489" s="20">
        <f t="shared" si="1620"/>
        <v>0.13952980000000001</v>
      </c>
      <c r="I3489" s="14" t="s">
        <v>18549</v>
      </c>
      <c r="J3489" s="14" t="s">
        <v>13581</v>
      </c>
      <c r="K3489" s="14" t="s">
        <v>23510</v>
      </c>
      <c r="L3489" s="14" t="s">
        <v>28469</v>
      </c>
      <c r="M3489" s="28">
        <f t="shared" si="1621"/>
        <v>13.1</v>
      </c>
      <c r="N3489" s="46">
        <f t="shared" si="1600"/>
        <v>5.8</v>
      </c>
      <c r="O3489" s="17">
        <f t="shared" si="1601"/>
        <v>2</v>
      </c>
      <c r="P3489" s="17">
        <f t="shared" si="1601"/>
        <v>2.8000000000000003</v>
      </c>
      <c r="Q3489" s="124">
        <f t="shared" si="1602"/>
        <v>0.60000000000000009</v>
      </c>
      <c r="R3489" s="26">
        <f t="shared" si="1603"/>
        <v>0.60000000000000009</v>
      </c>
      <c r="S3489" s="2" t="s">
        <v>33444</v>
      </c>
      <c r="T3489" s="2" t="s">
        <v>38421</v>
      </c>
      <c r="U3489" s="24">
        <f t="shared" si="1604"/>
        <v>462.1</v>
      </c>
      <c r="V3489" s="66">
        <f t="shared" si="1604"/>
        <v>341.8</v>
      </c>
      <c r="W3489" s="54">
        <f t="shared" si="1605"/>
        <v>2.88</v>
      </c>
      <c r="X3489" s="143">
        <f t="shared" si="1606"/>
        <v>462.1</v>
      </c>
      <c r="Y3489" s="143">
        <f t="shared" si="1607"/>
        <v>0.67599999999999993</v>
      </c>
      <c r="AD3489">
        <v>152</v>
      </c>
      <c r="AE3489">
        <v>-1</v>
      </c>
      <c r="AF3489" s="10">
        <v>37.9</v>
      </c>
      <c r="AG3489" s="10">
        <v>58.12</v>
      </c>
      <c r="AH3489" s="10">
        <f t="shared" si="1608"/>
        <v>304361.95543547062</v>
      </c>
      <c r="AI3489" s="11">
        <f t="shared" si="1596"/>
        <v>0</v>
      </c>
      <c r="AJ3489">
        <f t="shared" si="1597"/>
        <v>0</v>
      </c>
      <c r="AK3489" t="e">
        <f t="shared" si="1609"/>
        <v>#DIV/0!</v>
      </c>
      <c r="AL3489">
        <f t="shared" si="1610"/>
        <v>2.8911798720000008</v>
      </c>
      <c r="AM3489" s="5">
        <f t="shared" si="1611"/>
        <v>5.74</v>
      </c>
      <c r="AN3489">
        <v>0</v>
      </c>
      <c r="AO3489" s="72">
        <f t="shared" si="1612"/>
        <v>0.60000000000000009</v>
      </c>
      <c r="AP3489" s="72">
        <f t="shared" si="1613"/>
        <v>0.60000000000000009</v>
      </c>
      <c r="AQ3489" s="72">
        <f t="shared" si="1614"/>
        <v>0.60000000000000009</v>
      </c>
      <c r="AR3489" s="71" t="e">
        <f t="shared" si="1615"/>
        <v>#DIV/0!</v>
      </c>
      <c r="BA3489">
        <f t="shared" si="1616"/>
        <v>189</v>
      </c>
      <c r="BB3489" s="91" t="e">
        <f t="shared" si="1617"/>
        <v>#DIV/0!</v>
      </c>
    </row>
    <row r="3490" spans="1:54">
      <c r="A3490" s="2" t="s">
        <v>3607</v>
      </c>
      <c r="B3490" s="7" t="s">
        <v>43433</v>
      </c>
      <c r="C3490" s="17">
        <f t="shared" si="1598"/>
        <v>29.700000000000003</v>
      </c>
      <c r="D3490" s="28">
        <f t="shared" si="1599"/>
        <v>219</v>
      </c>
      <c r="E3490" s="8">
        <f t="shared" si="1618"/>
        <v>9</v>
      </c>
      <c r="F3490" s="2" t="s">
        <v>8596</v>
      </c>
      <c r="G3490" s="54">
        <f t="shared" si="1619"/>
        <v>28.8</v>
      </c>
      <c r="H3490" s="20">
        <f t="shared" si="1620"/>
        <v>0.31295899999999999</v>
      </c>
      <c r="I3490" s="14" t="s">
        <v>18550</v>
      </c>
      <c r="J3490" s="14" t="s">
        <v>13582</v>
      </c>
      <c r="K3490" s="14" t="s">
        <v>23511</v>
      </c>
      <c r="L3490" s="14" t="s">
        <v>28470</v>
      </c>
      <c r="M3490" s="28">
        <f t="shared" si="1621"/>
        <v>14.1</v>
      </c>
      <c r="N3490" s="46">
        <f t="shared" si="1600"/>
        <v>6.4</v>
      </c>
      <c r="O3490" s="17">
        <f t="shared" si="1601"/>
        <v>2.8000000000000003</v>
      </c>
      <c r="P3490" s="17">
        <f t="shared" si="1601"/>
        <v>0.8</v>
      </c>
      <c r="Q3490" s="124">
        <f t="shared" si="1602"/>
        <v>1</v>
      </c>
      <c r="R3490" s="26">
        <f t="shared" si="1603"/>
        <v>1.6</v>
      </c>
      <c r="S3490" s="2" t="s">
        <v>33445</v>
      </c>
      <c r="T3490" s="2" t="s">
        <v>38422</v>
      </c>
      <c r="U3490" s="24">
        <f t="shared" si="1604"/>
        <v>491.8</v>
      </c>
      <c r="V3490" s="66">
        <f t="shared" si="1604"/>
        <v>352.3</v>
      </c>
      <c r="W3490" s="54">
        <f t="shared" si="1605"/>
        <v>2.88</v>
      </c>
      <c r="X3490" s="143">
        <f t="shared" si="1606"/>
        <v>491.8</v>
      </c>
      <c r="Y3490" s="143">
        <f t="shared" si="1607"/>
        <v>0.67599999999999993</v>
      </c>
      <c r="AD3490">
        <v>152</v>
      </c>
      <c r="AE3490">
        <v>-1</v>
      </c>
      <c r="AF3490" s="10">
        <v>37.9</v>
      </c>
      <c r="AG3490" s="10">
        <v>58.12</v>
      </c>
      <c r="AH3490" s="10">
        <f t="shared" si="1608"/>
        <v>289025.26009554788</v>
      </c>
      <c r="AI3490" s="11">
        <f t="shared" si="1596"/>
        <v>0</v>
      </c>
      <c r="AJ3490">
        <f t="shared" si="1597"/>
        <v>0</v>
      </c>
      <c r="AK3490" t="e">
        <f t="shared" si="1609"/>
        <v>#DIV/0!</v>
      </c>
      <c r="AL3490">
        <f t="shared" si="1610"/>
        <v>2.4623549440000008</v>
      </c>
      <c r="AM3490" s="5">
        <f t="shared" si="1611"/>
        <v>5.74</v>
      </c>
      <c r="AN3490">
        <v>0</v>
      </c>
      <c r="AO3490" s="72">
        <f t="shared" si="1612"/>
        <v>1.6</v>
      </c>
      <c r="AP3490" s="72">
        <f t="shared" si="1613"/>
        <v>1</v>
      </c>
      <c r="AQ3490" s="72">
        <f t="shared" si="1614"/>
        <v>1.2000000000000002</v>
      </c>
      <c r="AR3490" s="71" t="e">
        <f t="shared" si="1615"/>
        <v>#DIV/0!</v>
      </c>
      <c r="BA3490">
        <f t="shared" si="1616"/>
        <v>219</v>
      </c>
      <c r="BB3490" s="91" t="e">
        <f t="shared" si="1617"/>
        <v>#DIV/0!</v>
      </c>
    </row>
    <row r="3491" spans="1:54">
      <c r="A3491" s="2" t="s">
        <v>3608</v>
      </c>
      <c r="B3491" s="7" t="s">
        <v>43434</v>
      </c>
      <c r="C3491" s="17">
        <f t="shared" si="1598"/>
        <v>23.900000000000002</v>
      </c>
      <c r="D3491" s="28">
        <f t="shared" si="1599"/>
        <v>212</v>
      </c>
      <c r="E3491" s="8">
        <f t="shared" si="1618"/>
        <v>8</v>
      </c>
      <c r="F3491" s="2" t="s">
        <v>8597</v>
      </c>
      <c r="G3491" s="54">
        <f t="shared" si="1619"/>
        <v>22.900000000000002</v>
      </c>
      <c r="H3491" s="20">
        <f t="shared" si="1620"/>
        <v>0.63839709999999994</v>
      </c>
      <c r="I3491" s="14" t="s">
        <v>18551</v>
      </c>
      <c r="J3491" s="14" t="s">
        <v>13583</v>
      </c>
      <c r="K3491" s="14" t="s">
        <v>23512</v>
      </c>
      <c r="L3491" s="14" t="s">
        <v>28471</v>
      </c>
      <c r="M3491" s="28">
        <f t="shared" si="1621"/>
        <v>13.8</v>
      </c>
      <c r="N3491" s="46">
        <f t="shared" si="1600"/>
        <v>5.6</v>
      </c>
      <c r="O3491" s="17">
        <f t="shared" si="1601"/>
        <v>0.8</v>
      </c>
      <c r="P3491" s="17">
        <f t="shared" si="1601"/>
        <v>1.4000000000000001</v>
      </c>
      <c r="Q3491" s="124">
        <f t="shared" si="1602"/>
        <v>0.8</v>
      </c>
      <c r="R3491" s="26">
        <f t="shared" si="1603"/>
        <v>2.4000000000000004</v>
      </c>
      <c r="S3491" s="2" t="s">
        <v>33446</v>
      </c>
      <c r="T3491" s="2" t="s">
        <v>38423</v>
      </c>
      <c r="U3491" s="24">
        <f t="shared" si="1604"/>
        <v>484.8</v>
      </c>
      <c r="V3491" s="66">
        <f t="shared" si="1604"/>
        <v>314.20000000000005</v>
      </c>
      <c r="W3491" s="54">
        <f t="shared" si="1605"/>
        <v>2.2899999999999996</v>
      </c>
      <c r="X3491" s="143">
        <f t="shared" si="1606"/>
        <v>484.8</v>
      </c>
      <c r="Y3491" s="143">
        <f t="shared" si="1607"/>
        <v>0.55799999999999994</v>
      </c>
      <c r="AD3491">
        <v>152</v>
      </c>
      <c r="AE3491">
        <v>-1</v>
      </c>
      <c r="AF3491" s="10">
        <v>37.9</v>
      </c>
      <c r="AG3491" s="10">
        <v>58.12</v>
      </c>
      <c r="AH3491" s="10">
        <f t="shared" si="1608"/>
        <v>339549.39409670461</v>
      </c>
      <c r="AI3491" s="11">
        <f t="shared" si="1596"/>
        <v>0</v>
      </c>
      <c r="AJ3491">
        <f t="shared" si="1597"/>
        <v>0</v>
      </c>
      <c r="AK3491" t="e">
        <f t="shared" si="1609"/>
        <v>#DIV/0!</v>
      </c>
      <c r="AL3491">
        <f t="shared" si="1610"/>
        <v>0.97198859520000036</v>
      </c>
      <c r="AM3491" s="5">
        <f t="shared" si="1611"/>
        <v>4.58</v>
      </c>
      <c r="AN3491">
        <v>0</v>
      </c>
      <c r="AO3491" s="72">
        <f t="shared" si="1612"/>
        <v>2.4000000000000004</v>
      </c>
      <c r="AP3491" s="72">
        <f t="shared" si="1613"/>
        <v>0.8</v>
      </c>
      <c r="AQ3491" s="72">
        <f t="shared" si="1614"/>
        <v>1</v>
      </c>
      <c r="AR3491" s="71" t="e">
        <f t="shared" si="1615"/>
        <v>#DIV/0!</v>
      </c>
      <c r="BA3491">
        <f t="shared" si="1616"/>
        <v>212</v>
      </c>
      <c r="BB3491" s="91" t="e">
        <f t="shared" si="1617"/>
        <v>#DIV/0!</v>
      </c>
    </row>
    <row r="3492" spans="1:54">
      <c r="A3492" s="2" t="s">
        <v>3609</v>
      </c>
      <c r="B3492" s="7" t="s">
        <v>43435</v>
      </c>
      <c r="C3492" s="17">
        <f t="shared" si="1598"/>
        <v>34</v>
      </c>
      <c r="D3492" s="28">
        <f t="shared" si="1599"/>
        <v>243</v>
      </c>
      <c r="E3492" s="8">
        <f t="shared" si="1618"/>
        <v>22</v>
      </c>
      <c r="F3492" s="2" t="s">
        <v>8598</v>
      </c>
      <c r="G3492" s="54">
        <f t="shared" si="1619"/>
        <v>33.1</v>
      </c>
      <c r="H3492" s="20">
        <f t="shared" si="1620"/>
        <v>0.13469729999999999</v>
      </c>
      <c r="I3492" s="14" t="s">
        <v>18552</v>
      </c>
      <c r="J3492" s="14" t="s">
        <v>13584</v>
      </c>
      <c r="K3492" s="14" t="s">
        <v>23513</v>
      </c>
      <c r="L3492" s="14" t="s">
        <v>28472</v>
      </c>
      <c r="M3492" s="28">
        <f t="shared" si="1621"/>
        <v>11.3</v>
      </c>
      <c r="N3492" s="46">
        <f t="shared" si="1600"/>
        <v>6.2</v>
      </c>
      <c r="O3492" s="17">
        <f t="shared" si="1601"/>
        <v>3</v>
      </c>
      <c r="P3492" s="17">
        <f t="shared" si="1601"/>
        <v>6.4</v>
      </c>
      <c r="Q3492" s="124">
        <f t="shared" si="1602"/>
        <v>1.6</v>
      </c>
      <c r="R3492" s="26">
        <f t="shared" si="1603"/>
        <v>1.8</v>
      </c>
      <c r="S3492" s="2" t="s">
        <v>33447</v>
      </c>
      <c r="T3492" s="2" t="s">
        <v>38424</v>
      </c>
      <c r="U3492" s="24">
        <f t="shared" si="1604"/>
        <v>516</v>
      </c>
      <c r="V3492" s="66">
        <f t="shared" si="1604"/>
        <v>414.1</v>
      </c>
      <c r="W3492" s="54">
        <f t="shared" si="1605"/>
        <v>3.3099999999999996</v>
      </c>
      <c r="X3492" s="143">
        <f t="shared" si="1606"/>
        <v>516</v>
      </c>
      <c r="Y3492" s="143">
        <f t="shared" si="1607"/>
        <v>0.7619999999999999</v>
      </c>
      <c r="AD3492">
        <v>152</v>
      </c>
      <c r="AE3492">
        <v>-1</v>
      </c>
      <c r="AF3492" s="10">
        <v>37.9</v>
      </c>
      <c r="AG3492" s="10">
        <v>58.12</v>
      </c>
      <c r="AH3492" s="10">
        <f t="shared" si="1608"/>
        <v>139821.37910294611</v>
      </c>
      <c r="AI3492" s="11">
        <f t="shared" si="1596"/>
        <v>0</v>
      </c>
      <c r="AJ3492">
        <f t="shared" si="1597"/>
        <v>0</v>
      </c>
      <c r="AK3492" t="e">
        <f t="shared" si="1609"/>
        <v>#DIV/0!</v>
      </c>
      <c r="AL3492">
        <f t="shared" si="1610"/>
        <v>29.904861312000001</v>
      </c>
      <c r="AM3492" s="5">
        <f t="shared" si="1611"/>
        <v>6.6</v>
      </c>
      <c r="AN3492">
        <v>0</v>
      </c>
      <c r="AO3492" s="72">
        <f t="shared" si="1612"/>
        <v>1.8</v>
      </c>
      <c r="AP3492" s="72">
        <f t="shared" si="1613"/>
        <v>1.6</v>
      </c>
      <c r="AQ3492" s="72">
        <f t="shared" si="1614"/>
        <v>1.6</v>
      </c>
      <c r="AR3492" s="71" t="e">
        <f t="shared" si="1615"/>
        <v>#DIV/0!</v>
      </c>
      <c r="BA3492">
        <f t="shared" si="1616"/>
        <v>243</v>
      </c>
      <c r="BB3492" s="91" t="e">
        <f t="shared" si="1617"/>
        <v>#DIV/0!</v>
      </c>
    </row>
    <row r="3493" spans="1:54">
      <c r="A3493" s="2" t="s">
        <v>3610</v>
      </c>
      <c r="B3493" s="7" t="s">
        <v>43436</v>
      </c>
      <c r="C3493" s="17">
        <f t="shared" si="1598"/>
        <v>7.4</v>
      </c>
      <c r="D3493" s="28">
        <f t="shared" si="1599"/>
        <v>285</v>
      </c>
      <c r="E3493" s="8">
        <f t="shared" si="1618"/>
        <v>14</v>
      </c>
      <c r="F3493" s="2" t="s">
        <v>8599</v>
      </c>
      <c r="G3493" s="54">
        <f t="shared" si="1619"/>
        <v>6.5</v>
      </c>
      <c r="H3493" s="20">
        <f t="shared" si="1620"/>
        <v>0.63098460000000001</v>
      </c>
      <c r="I3493" s="14" t="s">
        <v>18553</v>
      </c>
      <c r="J3493" s="14" t="s">
        <v>13585</v>
      </c>
      <c r="K3493" s="14" t="s">
        <v>23514</v>
      </c>
      <c r="L3493" s="14" t="s">
        <v>28473</v>
      </c>
      <c r="M3493" s="28">
        <f t="shared" si="1621"/>
        <v>12.8</v>
      </c>
      <c r="N3493" s="46">
        <f t="shared" si="1600"/>
        <v>5.4</v>
      </c>
      <c r="O3493" s="17">
        <f t="shared" si="1601"/>
        <v>2.6</v>
      </c>
      <c r="P3493" s="17">
        <f t="shared" si="1601"/>
        <v>3.4000000000000004</v>
      </c>
      <c r="Q3493" s="124">
        <f t="shared" si="1602"/>
        <v>0.8</v>
      </c>
      <c r="R3493" s="26">
        <f t="shared" si="1603"/>
        <v>2</v>
      </c>
      <c r="S3493" s="2" t="s">
        <v>33448</v>
      </c>
      <c r="T3493" s="2" t="s">
        <v>38425</v>
      </c>
      <c r="U3493" s="24">
        <f t="shared" si="1604"/>
        <v>557.80000000000007</v>
      </c>
      <c r="V3493" s="66">
        <f t="shared" si="1604"/>
        <v>396.6</v>
      </c>
      <c r="W3493" s="54">
        <f t="shared" si="1605"/>
        <v>0.65</v>
      </c>
      <c r="X3493" s="143">
        <f t="shared" si="1606"/>
        <v>557.80000000000007</v>
      </c>
      <c r="Y3493" s="143">
        <f t="shared" si="1607"/>
        <v>0.23</v>
      </c>
      <c r="AD3493">
        <v>152</v>
      </c>
      <c r="AE3493">
        <v>-1</v>
      </c>
      <c r="AF3493" s="10">
        <v>37.9</v>
      </c>
      <c r="AG3493" s="10">
        <v>58.12</v>
      </c>
      <c r="AH3493" s="10">
        <f t="shared" si="1608"/>
        <v>201735.60298005666</v>
      </c>
      <c r="AI3493" s="11">
        <f t="shared" si="1596"/>
        <v>0</v>
      </c>
      <c r="AJ3493">
        <f t="shared" si="1597"/>
        <v>0</v>
      </c>
      <c r="AK3493" t="e">
        <f t="shared" si="1609"/>
        <v>#DIV/0!</v>
      </c>
      <c r="AL3493">
        <f t="shared" si="1610"/>
        <v>6.5241922720000014</v>
      </c>
      <c r="AM3493" s="5">
        <f t="shared" si="1611"/>
        <v>1.28</v>
      </c>
      <c r="AN3493">
        <v>0</v>
      </c>
      <c r="AO3493" s="72">
        <f t="shared" si="1612"/>
        <v>2</v>
      </c>
      <c r="AP3493" s="72">
        <f t="shared" si="1613"/>
        <v>0.8</v>
      </c>
      <c r="AQ3493" s="72">
        <f t="shared" si="1614"/>
        <v>0.8</v>
      </c>
      <c r="AR3493" s="71" t="e">
        <f t="shared" si="1615"/>
        <v>#DIV/0!</v>
      </c>
      <c r="BA3493">
        <f t="shared" si="1616"/>
        <v>285</v>
      </c>
      <c r="BB3493" s="91" t="e">
        <f t="shared" si="1617"/>
        <v>#DIV/0!</v>
      </c>
    </row>
    <row r="3494" spans="1:54">
      <c r="A3494" s="2" t="s">
        <v>3611</v>
      </c>
      <c r="B3494" s="7" t="s">
        <v>43437</v>
      </c>
      <c r="C3494" s="17">
        <f t="shared" si="1598"/>
        <v>7.2</v>
      </c>
      <c r="D3494" s="28">
        <f t="shared" si="1599"/>
        <v>268</v>
      </c>
      <c r="E3494" s="8">
        <f t="shared" si="1618"/>
        <v>12</v>
      </c>
      <c r="F3494" s="2" t="s">
        <v>8600</v>
      </c>
      <c r="G3494" s="54">
        <f t="shared" si="1619"/>
        <v>6.3</v>
      </c>
      <c r="H3494" s="20">
        <f t="shared" si="1620"/>
        <v>0.52558419999999995</v>
      </c>
      <c r="I3494" s="14" t="s">
        <v>18554</v>
      </c>
      <c r="J3494" s="14" t="s">
        <v>13586</v>
      </c>
      <c r="K3494" s="14" t="s">
        <v>23515</v>
      </c>
      <c r="L3494" s="14" t="s">
        <v>28474</v>
      </c>
      <c r="M3494" s="28">
        <f t="shared" si="1621"/>
        <v>13.6</v>
      </c>
      <c r="N3494" s="46">
        <f t="shared" si="1600"/>
        <v>6.2</v>
      </c>
      <c r="O3494" s="17">
        <f t="shared" si="1601"/>
        <v>1.2000000000000002</v>
      </c>
      <c r="P3494" s="17">
        <f t="shared" si="1601"/>
        <v>1.8</v>
      </c>
      <c r="Q3494" s="124">
        <f t="shared" si="1602"/>
        <v>1.2000000000000002</v>
      </c>
      <c r="R3494" s="26">
        <f t="shared" si="1603"/>
        <v>2.6</v>
      </c>
      <c r="S3494" s="2" t="s">
        <v>33449</v>
      </c>
      <c r="T3494" s="2" t="s">
        <v>38426</v>
      </c>
      <c r="U3494" s="24">
        <f t="shared" si="1604"/>
        <v>540.9</v>
      </c>
      <c r="V3494" s="66">
        <f t="shared" si="1604"/>
        <v>402</v>
      </c>
      <c r="W3494" s="54">
        <f t="shared" si="1605"/>
        <v>0.63</v>
      </c>
      <c r="X3494" s="143">
        <f t="shared" si="1606"/>
        <v>540.9</v>
      </c>
      <c r="Y3494" s="143">
        <f t="shared" si="1607"/>
        <v>0.22600000000000001</v>
      </c>
      <c r="AD3494">
        <v>152</v>
      </c>
      <c r="AE3494">
        <v>-1</v>
      </c>
      <c r="AF3494" s="10">
        <v>37.9</v>
      </c>
      <c r="AG3494" s="10">
        <v>58.12</v>
      </c>
      <c r="AH3494" s="10">
        <f t="shared" si="1608"/>
        <v>186119.25657022686</v>
      </c>
      <c r="AI3494" s="11">
        <f t="shared" si="1596"/>
        <v>0</v>
      </c>
      <c r="AJ3494">
        <f t="shared" si="1597"/>
        <v>0</v>
      </c>
      <c r="AK3494" t="e">
        <f t="shared" si="1609"/>
        <v>#DIV/0!</v>
      </c>
      <c r="AL3494">
        <f t="shared" si="1610"/>
        <v>2.6643191328000011</v>
      </c>
      <c r="AM3494" s="5">
        <f t="shared" si="1611"/>
        <v>1.24</v>
      </c>
      <c r="AN3494">
        <v>0</v>
      </c>
      <c r="AO3494" s="72">
        <f t="shared" si="1612"/>
        <v>2.6</v>
      </c>
      <c r="AP3494" s="72">
        <f t="shared" si="1613"/>
        <v>1.2000000000000002</v>
      </c>
      <c r="AQ3494" s="72">
        <f t="shared" si="1614"/>
        <v>1.4000000000000001</v>
      </c>
      <c r="AR3494" s="71" t="e">
        <f t="shared" si="1615"/>
        <v>#DIV/0!</v>
      </c>
      <c r="BA3494">
        <f t="shared" si="1616"/>
        <v>268</v>
      </c>
      <c r="BB3494" s="91" t="e">
        <f t="shared" si="1617"/>
        <v>#DIV/0!</v>
      </c>
    </row>
    <row r="3495" spans="1:54">
      <c r="A3495" s="2" t="s">
        <v>3612</v>
      </c>
      <c r="B3495" s="7" t="s">
        <v>43438</v>
      </c>
      <c r="C3495" s="17">
        <f t="shared" si="1598"/>
        <v>26</v>
      </c>
      <c r="D3495" s="28">
        <f t="shared" si="1599"/>
        <v>282</v>
      </c>
      <c r="E3495" s="8">
        <f t="shared" si="1618"/>
        <v>15</v>
      </c>
      <c r="F3495" s="2" t="s">
        <v>8601</v>
      </c>
      <c r="G3495" s="54">
        <f t="shared" si="1619"/>
        <v>25</v>
      </c>
      <c r="H3495" s="20">
        <f t="shared" si="1620"/>
        <v>0.19279399999999999</v>
      </c>
      <c r="I3495" s="14" t="s">
        <v>18555</v>
      </c>
      <c r="J3495" s="14" t="s">
        <v>13587</v>
      </c>
      <c r="K3495" s="14" t="s">
        <v>23516</v>
      </c>
      <c r="L3495" s="14" t="s">
        <v>28475</v>
      </c>
      <c r="M3495" s="28">
        <f t="shared" si="1621"/>
        <v>10.3</v>
      </c>
      <c r="N3495" s="46">
        <f t="shared" si="1600"/>
        <v>5.8</v>
      </c>
      <c r="O3495" s="17">
        <f t="shared" si="1601"/>
        <v>1.4000000000000001</v>
      </c>
      <c r="P3495" s="17">
        <f t="shared" si="1601"/>
        <v>8.4</v>
      </c>
      <c r="Q3495" s="124">
        <f t="shared" si="1602"/>
        <v>1.6</v>
      </c>
      <c r="R3495" s="26">
        <f t="shared" si="1603"/>
        <v>2</v>
      </c>
      <c r="S3495" s="2" t="s">
        <v>33450</v>
      </c>
      <c r="T3495" s="2" t="s">
        <v>38427</v>
      </c>
      <c r="U3495" s="24">
        <f t="shared" si="1604"/>
        <v>554.6</v>
      </c>
      <c r="V3495" s="66">
        <f t="shared" si="1604"/>
        <v>358.70000000000005</v>
      </c>
      <c r="W3495" s="54">
        <f t="shared" si="1605"/>
        <v>2.5</v>
      </c>
      <c r="X3495" s="143">
        <f t="shared" si="1606"/>
        <v>554.6</v>
      </c>
      <c r="Y3495" s="143">
        <f t="shared" si="1607"/>
        <v>0.6</v>
      </c>
      <c r="AD3495">
        <v>152</v>
      </c>
      <c r="AE3495">
        <v>-1</v>
      </c>
      <c r="AF3495" s="10">
        <v>37.9</v>
      </c>
      <c r="AG3495" s="10">
        <v>58.12</v>
      </c>
      <c r="AH3495" s="10">
        <f t="shared" si="1608"/>
        <v>278971.20030563656</v>
      </c>
      <c r="AI3495" s="11">
        <f t="shared" si="1596"/>
        <v>0</v>
      </c>
      <c r="AJ3495">
        <f t="shared" si="1597"/>
        <v>0</v>
      </c>
      <c r="AK3495" t="e">
        <f t="shared" si="1609"/>
        <v>#DIV/0!</v>
      </c>
      <c r="AL3495">
        <f t="shared" si="1610"/>
        <v>18.98548512</v>
      </c>
      <c r="AM3495" s="5">
        <f t="shared" si="1611"/>
        <v>5</v>
      </c>
      <c r="AN3495">
        <v>0</v>
      </c>
      <c r="AO3495" s="72">
        <f t="shared" si="1612"/>
        <v>2</v>
      </c>
      <c r="AP3495" s="72">
        <f t="shared" si="1613"/>
        <v>1.6</v>
      </c>
      <c r="AQ3495" s="72">
        <f t="shared" si="1614"/>
        <v>1.8</v>
      </c>
      <c r="AR3495" s="71" t="e">
        <f t="shared" si="1615"/>
        <v>#DIV/0!</v>
      </c>
      <c r="BA3495">
        <f t="shared" si="1616"/>
        <v>282</v>
      </c>
      <c r="BB3495" s="91" t="e">
        <f t="shared" si="1617"/>
        <v>#DIV/0!</v>
      </c>
    </row>
    <row r="3496" spans="1:54">
      <c r="A3496" s="2" t="s">
        <v>3613</v>
      </c>
      <c r="B3496" s="7" t="s">
        <v>43439</v>
      </c>
      <c r="C3496" s="17">
        <f t="shared" si="1598"/>
        <v>20.200000000000003</v>
      </c>
      <c r="D3496" s="28">
        <f t="shared" si="1599"/>
        <v>140</v>
      </c>
      <c r="E3496" s="8">
        <f t="shared" si="1618"/>
        <v>7</v>
      </c>
      <c r="F3496" s="2" t="s">
        <v>8602</v>
      </c>
      <c r="G3496" s="54">
        <f t="shared" si="1619"/>
        <v>19.200000000000003</v>
      </c>
      <c r="H3496" s="20">
        <f t="shared" si="1620"/>
        <v>0.64207229999999993</v>
      </c>
      <c r="I3496" s="14" t="s">
        <v>18556</v>
      </c>
      <c r="J3496" s="14" t="s">
        <v>13588</v>
      </c>
      <c r="K3496" s="14" t="s">
        <v>23517</v>
      </c>
      <c r="L3496" s="14" t="s">
        <v>28476</v>
      </c>
      <c r="M3496" s="28">
        <f t="shared" si="1621"/>
        <v>11.8</v>
      </c>
      <c r="N3496" s="46">
        <f t="shared" si="1600"/>
        <v>6.6</v>
      </c>
      <c r="O3496" s="17">
        <f t="shared" si="1601"/>
        <v>1.4000000000000001</v>
      </c>
      <c r="P3496" s="17">
        <f t="shared" si="1601"/>
        <v>5.4</v>
      </c>
      <c r="Q3496" s="124">
        <f t="shared" si="1602"/>
        <v>0.4</v>
      </c>
      <c r="R3496" s="26">
        <f t="shared" si="1603"/>
        <v>1</v>
      </c>
      <c r="S3496" s="2" t="s">
        <v>33451</v>
      </c>
      <c r="T3496" s="2" t="s">
        <v>38428</v>
      </c>
      <c r="U3496" s="24">
        <f t="shared" si="1604"/>
        <v>412.6</v>
      </c>
      <c r="V3496" s="66">
        <f t="shared" si="1604"/>
        <v>343.40000000000003</v>
      </c>
      <c r="W3496" s="54">
        <f t="shared" si="1605"/>
        <v>1.92</v>
      </c>
      <c r="X3496" s="143">
        <f t="shared" si="1606"/>
        <v>412.6</v>
      </c>
      <c r="Y3496" s="143">
        <f t="shared" si="1607"/>
        <v>0.48399999999999999</v>
      </c>
      <c r="AD3496">
        <v>152</v>
      </c>
      <c r="AE3496">
        <v>-1</v>
      </c>
      <c r="AF3496" s="10">
        <v>37.9</v>
      </c>
      <c r="AG3496" s="10">
        <v>58.12</v>
      </c>
      <c r="AH3496" s="10">
        <f t="shared" si="1608"/>
        <v>302027.43140985601</v>
      </c>
      <c r="AI3496" s="11">
        <f t="shared" si="1596"/>
        <v>0</v>
      </c>
      <c r="AJ3496">
        <f t="shared" si="1597"/>
        <v>0</v>
      </c>
      <c r="AK3496" t="e">
        <f t="shared" si="1609"/>
        <v>#DIV/0!</v>
      </c>
      <c r="AL3496">
        <f t="shared" si="1610"/>
        <v>2.7059334120000011</v>
      </c>
      <c r="AM3496" s="5">
        <f t="shared" si="1611"/>
        <v>3.8400000000000007</v>
      </c>
      <c r="AN3496">
        <v>0</v>
      </c>
      <c r="AO3496" s="72">
        <f t="shared" si="1612"/>
        <v>1</v>
      </c>
      <c r="AP3496" s="72">
        <f t="shared" si="1613"/>
        <v>0.4</v>
      </c>
      <c r="AQ3496" s="72">
        <f t="shared" si="1614"/>
        <v>0.4</v>
      </c>
      <c r="AR3496" s="71" t="e">
        <f t="shared" si="1615"/>
        <v>#DIV/0!</v>
      </c>
      <c r="BA3496">
        <f t="shared" si="1616"/>
        <v>140</v>
      </c>
      <c r="BB3496" s="91" t="e">
        <f t="shared" si="1617"/>
        <v>#DIV/0!</v>
      </c>
    </row>
    <row r="3497" spans="1:54">
      <c r="A3497" s="2" t="s">
        <v>3614</v>
      </c>
      <c r="B3497" s="7" t="s">
        <v>43440</v>
      </c>
      <c r="C3497" s="17">
        <f t="shared" si="1598"/>
        <v>35</v>
      </c>
      <c r="D3497" s="28">
        <f t="shared" si="1599"/>
        <v>265</v>
      </c>
      <c r="E3497" s="8">
        <f t="shared" si="1618"/>
        <v>10</v>
      </c>
      <c r="F3497" s="2" t="s">
        <v>8603</v>
      </c>
      <c r="G3497" s="54">
        <f t="shared" si="1619"/>
        <v>34.1</v>
      </c>
      <c r="H3497" s="20">
        <f t="shared" si="1620"/>
        <v>0.34255150000000001</v>
      </c>
      <c r="I3497" s="14" t="s">
        <v>18557</v>
      </c>
      <c r="J3497" s="14" t="s">
        <v>13589</v>
      </c>
      <c r="K3497" s="14" t="s">
        <v>23518</v>
      </c>
      <c r="L3497" s="14" t="s">
        <v>28477</v>
      </c>
      <c r="M3497" s="28">
        <f t="shared" si="1621"/>
        <v>10.7</v>
      </c>
      <c r="N3497" s="46">
        <f t="shared" si="1600"/>
        <v>5.4</v>
      </c>
      <c r="O3497" s="17">
        <f t="shared" si="1601"/>
        <v>1.6</v>
      </c>
      <c r="P3497" s="17">
        <f t="shared" si="1601"/>
        <v>7.6000000000000005</v>
      </c>
      <c r="Q3497" s="124">
        <f t="shared" si="1602"/>
        <v>0.60000000000000009</v>
      </c>
      <c r="R3497" s="26">
        <f t="shared" si="1603"/>
        <v>1</v>
      </c>
      <c r="S3497" s="2" t="s">
        <v>33452</v>
      </c>
      <c r="T3497" s="2" t="s">
        <v>38429</v>
      </c>
      <c r="U3497" s="24">
        <f t="shared" si="1604"/>
        <v>538.4</v>
      </c>
      <c r="V3497" s="66">
        <f t="shared" si="1604"/>
        <v>393.6</v>
      </c>
      <c r="W3497" s="54">
        <f t="shared" si="1605"/>
        <v>3.4099999999999997</v>
      </c>
      <c r="X3497" s="143">
        <f t="shared" si="1606"/>
        <v>538.4</v>
      </c>
      <c r="Y3497" s="143">
        <f t="shared" si="1607"/>
        <v>0.78199999999999992</v>
      </c>
      <c r="AD3497">
        <v>152</v>
      </c>
      <c r="AE3497">
        <v>-1</v>
      </c>
      <c r="AF3497" s="10">
        <v>37.9</v>
      </c>
      <c r="AG3497" s="10">
        <v>58.12</v>
      </c>
      <c r="AH3497" s="10">
        <f t="shared" si="1608"/>
        <v>209524.90340078375</v>
      </c>
      <c r="AI3497" s="11">
        <f t="shared" si="1596"/>
        <v>0</v>
      </c>
      <c r="AJ3497">
        <f t="shared" si="1597"/>
        <v>0</v>
      </c>
      <c r="AK3497" t="e">
        <f t="shared" si="1609"/>
        <v>#DIV/0!</v>
      </c>
      <c r="AL3497">
        <f t="shared" si="1610"/>
        <v>7.9945737600000015</v>
      </c>
      <c r="AM3497" s="5">
        <f t="shared" si="1611"/>
        <v>6.8</v>
      </c>
      <c r="AN3497">
        <v>0</v>
      </c>
      <c r="AO3497" s="72">
        <f t="shared" si="1612"/>
        <v>1</v>
      </c>
      <c r="AP3497" s="72">
        <f t="shared" si="1613"/>
        <v>0.60000000000000009</v>
      </c>
      <c r="AQ3497" s="72">
        <f t="shared" si="1614"/>
        <v>0.8</v>
      </c>
      <c r="AR3497" s="71" t="e">
        <f t="shared" si="1615"/>
        <v>#DIV/0!</v>
      </c>
      <c r="BA3497">
        <f t="shared" si="1616"/>
        <v>265</v>
      </c>
      <c r="BB3497" s="91" t="e">
        <f t="shared" si="1617"/>
        <v>#DIV/0!</v>
      </c>
    </row>
    <row r="3498" spans="1:54">
      <c r="A3498" s="2" t="s">
        <v>3615</v>
      </c>
      <c r="B3498" s="7" t="s">
        <v>43441</v>
      </c>
      <c r="C3498" s="17">
        <f t="shared" si="1598"/>
        <v>15.600000000000001</v>
      </c>
      <c r="D3498" s="28">
        <f t="shared" si="1599"/>
        <v>294</v>
      </c>
      <c r="E3498" s="8">
        <f t="shared" si="1618"/>
        <v>11</v>
      </c>
      <c r="F3498" s="2" t="s">
        <v>8604</v>
      </c>
      <c r="G3498" s="54">
        <f t="shared" si="1619"/>
        <v>14.7</v>
      </c>
      <c r="H3498" s="20">
        <f t="shared" si="1620"/>
        <v>0.26828489999999999</v>
      </c>
      <c r="I3498" s="14" t="s">
        <v>18558</v>
      </c>
      <c r="J3498" s="14" t="s">
        <v>13590</v>
      </c>
      <c r="K3498" s="14" t="s">
        <v>23519</v>
      </c>
      <c r="L3498" s="14" t="s">
        <v>28478</v>
      </c>
      <c r="M3498" s="28">
        <f t="shared" si="1621"/>
        <v>12.3</v>
      </c>
      <c r="N3498" s="46">
        <f t="shared" si="1600"/>
        <v>5.6</v>
      </c>
      <c r="O3498" s="17">
        <f t="shared" si="1601"/>
        <v>1.4000000000000001</v>
      </c>
      <c r="P3498" s="17">
        <f t="shared" si="1601"/>
        <v>4.4000000000000004</v>
      </c>
      <c r="Q3498" s="124">
        <f t="shared" si="1602"/>
        <v>0.8</v>
      </c>
      <c r="R3498" s="26">
        <f t="shared" si="1603"/>
        <v>1</v>
      </c>
      <c r="S3498" s="2" t="s">
        <v>33453</v>
      </c>
      <c r="T3498" s="2" t="s">
        <v>38430</v>
      </c>
      <c r="U3498" s="24">
        <f t="shared" si="1604"/>
        <v>566.9</v>
      </c>
      <c r="V3498" s="66">
        <f t="shared" si="1604"/>
        <v>422.20000000000005</v>
      </c>
      <c r="W3498" s="54">
        <f t="shared" si="1605"/>
        <v>1.47</v>
      </c>
      <c r="X3498" s="143">
        <f t="shared" si="1606"/>
        <v>566.9</v>
      </c>
      <c r="Y3498" s="143">
        <f t="shared" si="1607"/>
        <v>0.39400000000000002</v>
      </c>
      <c r="AD3498">
        <v>152</v>
      </c>
      <c r="AE3498">
        <v>-1</v>
      </c>
      <c r="AF3498" s="10">
        <v>37.9</v>
      </c>
      <c r="AG3498" s="10">
        <v>58.12</v>
      </c>
      <c r="AH3498" s="10">
        <f t="shared" si="1608"/>
        <v>84002.697269077122</v>
      </c>
      <c r="AI3498" s="11">
        <f t="shared" si="1596"/>
        <v>0</v>
      </c>
      <c r="AJ3498">
        <f t="shared" si="1597"/>
        <v>0</v>
      </c>
      <c r="AK3498" t="e">
        <f t="shared" si="1609"/>
        <v>#DIV/0!</v>
      </c>
      <c r="AL3498">
        <f t="shared" si="1610"/>
        <v>4.5073650160000005</v>
      </c>
      <c r="AM3498" s="5">
        <f t="shared" si="1611"/>
        <v>2.9200000000000004</v>
      </c>
      <c r="AN3498">
        <v>0</v>
      </c>
      <c r="AO3498" s="72">
        <f t="shared" si="1612"/>
        <v>1</v>
      </c>
      <c r="AP3498" s="72">
        <f t="shared" si="1613"/>
        <v>0.8</v>
      </c>
      <c r="AQ3498" s="72">
        <f t="shared" si="1614"/>
        <v>0.8</v>
      </c>
      <c r="AR3498" s="71" t="e">
        <f t="shared" si="1615"/>
        <v>#DIV/0!</v>
      </c>
      <c r="BA3498">
        <f t="shared" si="1616"/>
        <v>294</v>
      </c>
      <c r="BB3498" s="91" t="e">
        <f t="shared" si="1617"/>
        <v>#DIV/0!</v>
      </c>
    </row>
    <row r="3499" spans="1:54">
      <c r="A3499" s="2" t="s">
        <v>3616</v>
      </c>
      <c r="B3499" s="7" t="s">
        <v>43442</v>
      </c>
      <c r="C3499" s="17">
        <f t="shared" si="1598"/>
        <v>26.200000000000003</v>
      </c>
      <c r="D3499" s="28">
        <f t="shared" si="1599"/>
        <v>271</v>
      </c>
      <c r="E3499" s="8">
        <f t="shared" si="1618"/>
        <v>17</v>
      </c>
      <c r="F3499" s="2" t="s">
        <v>8605</v>
      </c>
      <c r="G3499" s="54">
        <f t="shared" si="1619"/>
        <v>25.3</v>
      </c>
      <c r="H3499" s="20">
        <f t="shared" si="1620"/>
        <v>0.19257249999999998</v>
      </c>
      <c r="I3499" s="14" t="s">
        <v>18559</v>
      </c>
      <c r="J3499" s="14" t="s">
        <v>13591</v>
      </c>
      <c r="K3499" s="14" t="s">
        <v>23520</v>
      </c>
      <c r="L3499" s="14" t="s">
        <v>28479</v>
      </c>
      <c r="M3499" s="28">
        <f t="shared" si="1621"/>
        <v>12.3</v>
      </c>
      <c r="N3499" s="46">
        <f t="shared" si="1600"/>
        <v>6.2</v>
      </c>
      <c r="O3499" s="17">
        <f t="shared" si="1601"/>
        <v>1.6</v>
      </c>
      <c r="P3499" s="17">
        <f t="shared" si="1601"/>
        <v>4.4000000000000004</v>
      </c>
      <c r="Q3499" s="124">
        <f t="shared" si="1602"/>
        <v>1.8</v>
      </c>
      <c r="R3499" s="26">
        <f t="shared" si="1603"/>
        <v>2.2000000000000002</v>
      </c>
      <c r="S3499" s="2" t="s">
        <v>33454</v>
      </c>
      <c r="T3499" s="2" t="s">
        <v>38431</v>
      </c>
      <c r="U3499" s="24">
        <f t="shared" si="1604"/>
        <v>543.6</v>
      </c>
      <c r="V3499" s="66">
        <f t="shared" si="1604"/>
        <v>290.5</v>
      </c>
      <c r="W3499" s="54">
        <f t="shared" si="1605"/>
        <v>2.5299999999999998</v>
      </c>
      <c r="X3499" s="143">
        <f t="shared" si="1606"/>
        <v>543.6</v>
      </c>
      <c r="Y3499" s="143">
        <f t="shared" si="1607"/>
        <v>0.60599999999999998</v>
      </c>
      <c r="AD3499">
        <v>152</v>
      </c>
      <c r="AE3499">
        <v>-1</v>
      </c>
      <c r="AF3499" s="10">
        <v>37.9</v>
      </c>
      <c r="AG3499" s="10">
        <v>58.12</v>
      </c>
      <c r="AH3499" s="10">
        <f t="shared" si="1608"/>
        <v>365731.77448406594</v>
      </c>
      <c r="AI3499" s="11">
        <f t="shared" si="1596"/>
        <v>0</v>
      </c>
      <c r="AJ3499">
        <f t="shared" si="1597"/>
        <v>0</v>
      </c>
      <c r="AK3499" t="e">
        <f t="shared" si="1609"/>
        <v>#DIV/0!</v>
      </c>
      <c r="AL3499">
        <f t="shared" si="1610"/>
        <v>12.505437120000002</v>
      </c>
      <c r="AM3499" s="5">
        <f t="shared" si="1611"/>
        <v>5.0400000000000009</v>
      </c>
      <c r="AN3499">
        <v>0</v>
      </c>
      <c r="AO3499" s="72">
        <f t="shared" si="1612"/>
        <v>2.2000000000000002</v>
      </c>
      <c r="AP3499" s="72">
        <f t="shared" si="1613"/>
        <v>1.8</v>
      </c>
      <c r="AQ3499" s="72">
        <f t="shared" si="1614"/>
        <v>1.8</v>
      </c>
      <c r="AR3499" s="71" t="e">
        <f t="shared" si="1615"/>
        <v>#DIV/0!</v>
      </c>
      <c r="BA3499">
        <f t="shared" si="1616"/>
        <v>271</v>
      </c>
      <c r="BB3499" s="91" t="e">
        <f t="shared" si="1617"/>
        <v>#DIV/0!</v>
      </c>
    </row>
    <row r="3500" spans="1:54">
      <c r="A3500" s="2" t="s">
        <v>3617</v>
      </c>
      <c r="B3500" s="7" t="s">
        <v>43443</v>
      </c>
      <c r="C3500" s="17">
        <f t="shared" si="1598"/>
        <v>11</v>
      </c>
      <c r="D3500" s="28">
        <f t="shared" si="1599"/>
        <v>191</v>
      </c>
      <c r="E3500" s="8">
        <f t="shared" si="1618"/>
        <v>5</v>
      </c>
      <c r="F3500" s="2" t="s">
        <v>8606</v>
      </c>
      <c r="G3500" s="54">
        <f t="shared" si="1619"/>
        <v>10.1</v>
      </c>
      <c r="H3500" s="20">
        <f t="shared" si="1620"/>
        <v>0.59778730000000002</v>
      </c>
      <c r="I3500" s="14" t="s">
        <v>18560</v>
      </c>
      <c r="J3500" s="14" t="s">
        <v>13592</v>
      </c>
      <c r="K3500" s="14" t="s">
        <v>23521</v>
      </c>
      <c r="L3500" s="14" t="s">
        <v>28480</v>
      </c>
      <c r="M3500" s="28">
        <f t="shared" si="1621"/>
        <v>14.2</v>
      </c>
      <c r="N3500" s="46">
        <f t="shared" si="1600"/>
        <v>5.8</v>
      </c>
      <c r="O3500" s="17">
        <f t="shared" si="1601"/>
        <v>2.8000000000000003</v>
      </c>
      <c r="P3500" s="17">
        <f t="shared" si="1601"/>
        <v>0.60000000000000009</v>
      </c>
      <c r="Q3500" s="124">
        <f t="shared" si="1602"/>
        <v>0.4</v>
      </c>
      <c r="R3500" s="26">
        <f t="shared" si="1603"/>
        <v>1.2000000000000002</v>
      </c>
      <c r="S3500" s="2" t="s">
        <v>33455</v>
      </c>
      <c r="T3500" s="2" t="s">
        <v>38432</v>
      </c>
      <c r="U3500" s="24">
        <f t="shared" si="1604"/>
        <v>464</v>
      </c>
      <c r="V3500" s="66">
        <f t="shared" si="1604"/>
        <v>418.6</v>
      </c>
      <c r="W3500" s="54">
        <f t="shared" si="1605"/>
        <v>1.01</v>
      </c>
      <c r="X3500" s="143">
        <f t="shared" si="1606"/>
        <v>464</v>
      </c>
      <c r="Y3500" s="143">
        <f t="shared" si="1607"/>
        <v>0.30200000000000005</v>
      </c>
      <c r="AD3500">
        <v>152</v>
      </c>
      <c r="AE3500">
        <v>-1</v>
      </c>
      <c r="AF3500" s="10">
        <v>37.9</v>
      </c>
      <c r="AG3500" s="10">
        <v>58.12</v>
      </c>
      <c r="AH3500" s="10">
        <f t="shared" si="1608"/>
        <v>113965.06071009643</v>
      </c>
      <c r="AI3500" s="11">
        <f t="shared" si="1596"/>
        <v>0</v>
      </c>
      <c r="AJ3500">
        <f t="shared" si="1597"/>
        <v>0</v>
      </c>
      <c r="AK3500" t="e">
        <f t="shared" si="1609"/>
        <v>#DIV/0!</v>
      </c>
      <c r="AL3500">
        <f t="shared" si="1610"/>
        <v>0.8108608032000002</v>
      </c>
      <c r="AM3500" s="5">
        <f t="shared" si="1611"/>
        <v>2</v>
      </c>
      <c r="AN3500">
        <v>0</v>
      </c>
      <c r="AO3500" s="72">
        <f t="shared" si="1612"/>
        <v>1.2000000000000002</v>
      </c>
      <c r="AP3500" s="72">
        <f t="shared" si="1613"/>
        <v>0.4</v>
      </c>
      <c r="AQ3500" s="72">
        <f t="shared" si="1614"/>
        <v>0.60000000000000009</v>
      </c>
      <c r="AR3500" s="71" t="e">
        <f t="shared" si="1615"/>
        <v>#DIV/0!</v>
      </c>
      <c r="BA3500">
        <f t="shared" si="1616"/>
        <v>191</v>
      </c>
      <c r="BB3500" s="91" t="e">
        <f t="shared" si="1617"/>
        <v>#DIV/0!</v>
      </c>
    </row>
    <row r="3501" spans="1:54">
      <c r="A3501" s="2" t="s">
        <v>3618</v>
      </c>
      <c r="B3501" s="7" t="s">
        <v>43444</v>
      </c>
      <c r="C3501" s="17">
        <f t="shared" si="1598"/>
        <v>9.2000000000000011</v>
      </c>
      <c r="D3501" s="28">
        <f t="shared" si="1599"/>
        <v>276</v>
      </c>
      <c r="E3501" s="8">
        <f t="shared" si="1618"/>
        <v>17</v>
      </c>
      <c r="F3501" s="2" t="s">
        <v>8607</v>
      </c>
      <c r="G3501" s="54">
        <f t="shared" si="1619"/>
        <v>8.1999999999999993</v>
      </c>
      <c r="H3501" s="20">
        <f t="shared" si="1620"/>
        <v>0.43637599999999999</v>
      </c>
      <c r="I3501" s="14" t="s">
        <v>18561</v>
      </c>
      <c r="J3501" s="14" t="s">
        <v>13593</v>
      </c>
      <c r="K3501" s="14" t="s">
        <v>23522</v>
      </c>
      <c r="L3501" s="14" t="s">
        <v>28481</v>
      </c>
      <c r="M3501" s="28">
        <f t="shared" si="1621"/>
        <v>11.6</v>
      </c>
      <c r="N3501" s="46">
        <f t="shared" si="1600"/>
        <v>5.2</v>
      </c>
      <c r="O3501" s="17">
        <f t="shared" si="1601"/>
        <v>2.4000000000000004</v>
      </c>
      <c r="P3501" s="17">
        <f t="shared" si="1601"/>
        <v>5.8000000000000007</v>
      </c>
      <c r="Q3501" s="124">
        <f t="shared" si="1602"/>
        <v>1.2000000000000002</v>
      </c>
      <c r="R3501" s="26">
        <f t="shared" si="1603"/>
        <v>2</v>
      </c>
      <c r="S3501" s="2" t="s">
        <v>33456</v>
      </c>
      <c r="T3501" s="2" t="s">
        <v>38433</v>
      </c>
      <c r="U3501" s="24">
        <f t="shared" si="1604"/>
        <v>549.4</v>
      </c>
      <c r="V3501" s="66">
        <f t="shared" si="1604"/>
        <v>309.40000000000003</v>
      </c>
      <c r="W3501" s="54">
        <f t="shared" si="1605"/>
        <v>0.82000000000000006</v>
      </c>
      <c r="X3501" s="143">
        <f t="shared" si="1606"/>
        <v>549.4</v>
      </c>
      <c r="Y3501" s="143">
        <f t="shared" si="1607"/>
        <v>0.26400000000000001</v>
      </c>
      <c r="AD3501">
        <v>152</v>
      </c>
      <c r="AE3501">
        <v>-1</v>
      </c>
      <c r="AF3501" s="10">
        <v>37.9</v>
      </c>
      <c r="AG3501" s="10">
        <v>58.12</v>
      </c>
      <c r="AH3501" s="10">
        <f t="shared" si="1608"/>
        <v>345145.01457003801</v>
      </c>
      <c r="AI3501" s="11">
        <f t="shared" si="1596"/>
        <v>0</v>
      </c>
      <c r="AJ3501">
        <f t="shared" si="1597"/>
        <v>0</v>
      </c>
      <c r="AK3501" t="e">
        <f t="shared" si="1609"/>
        <v>#DIV/0!</v>
      </c>
      <c r="AL3501">
        <f t="shared" si="1610"/>
        <v>15.691292160000003</v>
      </c>
      <c r="AM3501" s="5">
        <f t="shared" si="1611"/>
        <v>1.6400000000000001</v>
      </c>
      <c r="AN3501">
        <v>0</v>
      </c>
      <c r="AO3501" s="72">
        <f t="shared" si="1612"/>
        <v>2</v>
      </c>
      <c r="AP3501" s="72">
        <f t="shared" si="1613"/>
        <v>1.2000000000000002</v>
      </c>
      <c r="AQ3501" s="72">
        <f t="shared" si="1614"/>
        <v>1.2000000000000002</v>
      </c>
      <c r="AR3501" s="71" t="e">
        <f t="shared" si="1615"/>
        <v>#DIV/0!</v>
      </c>
      <c r="BA3501">
        <f t="shared" si="1616"/>
        <v>276</v>
      </c>
      <c r="BB3501" s="91" t="e">
        <f t="shared" si="1617"/>
        <v>#DIV/0!</v>
      </c>
    </row>
    <row r="3502" spans="1:54">
      <c r="A3502" s="2" t="s">
        <v>3619</v>
      </c>
      <c r="B3502" s="7" t="s">
        <v>43445</v>
      </c>
      <c r="C3502" s="17">
        <f t="shared" si="1598"/>
        <v>31.3</v>
      </c>
      <c r="D3502" s="28">
        <f t="shared" si="1599"/>
        <v>187</v>
      </c>
      <c r="E3502" s="8">
        <f t="shared" si="1618"/>
        <v>9</v>
      </c>
      <c r="F3502" s="2" t="s">
        <v>8608</v>
      </c>
      <c r="G3502" s="54">
        <f t="shared" si="1619"/>
        <v>30.400000000000002</v>
      </c>
      <c r="H3502" s="20">
        <f t="shared" si="1620"/>
        <v>0.21061250000000001</v>
      </c>
      <c r="I3502" s="14" t="s">
        <v>18562</v>
      </c>
      <c r="J3502" s="14" t="s">
        <v>13594</v>
      </c>
      <c r="K3502" s="14" t="s">
        <v>23523</v>
      </c>
      <c r="L3502" s="14" t="s">
        <v>28482</v>
      </c>
      <c r="M3502" s="28">
        <f t="shared" si="1621"/>
        <v>9.8000000000000007</v>
      </c>
      <c r="N3502" s="46">
        <f t="shared" si="1600"/>
        <v>5</v>
      </c>
      <c r="O3502" s="17">
        <f t="shared" si="1601"/>
        <v>1</v>
      </c>
      <c r="P3502" s="17">
        <f t="shared" si="1601"/>
        <v>9.4</v>
      </c>
      <c r="Q3502" s="124">
        <f t="shared" si="1602"/>
        <v>0.8</v>
      </c>
      <c r="R3502" s="26">
        <f t="shared" si="1603"/>
        <v>1</v>
      </c>
      <c r="S3502" s="2" t="s">
        <v>33457</v>
      </c>
      <c r="T3502" s="2" t="s">
        <v>38434</v>
      </c>
      <c r="U3502" s="24">
        <f t="shared" si="1604"/>
        <v>460.5</v>
      </c>
      <c r="V3502" s="66">
        <f t="shared" si="1604"/>
        <v>327.10000000000002</v>
      </c>
      <c r="W3502" s="54">
        <f t="shared" si="1605"/>
        <v>3.0399999999999996</v>
      </c>
      <c r="X3502" s="143">
        <f t="shared" si="1606"/>
        <v>460.5</v>
      </c>
      <c r="Y3502" s="143">
        <f t="shared" si="1607"/>
        <v>0.70799999999999985</v>
      </c>
      <c r="AD3502">
        <v>152</v>
      </c>
      <c r="AE3502">
        <v>-1</v>
      </c>
      <c r="AF3502" s="10">
        <v>37.9</v>
      </c>
      <c r="AG3502" s="10">
        <v>58.12</v>
      </c>
      <c r="AH3502" s="10">
        <f t="shared" si="1608"/>
        <v>323795.20435011195</v>
      </c>
      <c r="AI3502" s="11">
        <f t="shared" si="1596"/>
        <v>0</v>
      </c>
      <c r="AJ3502">
        <f t="shared" si="1597"/>
        <v>0</v>
      </c>
      <c r="AK3502" t="e">
        <f t="shared" si="1609"/>
        <v>#DIV/0!</v>
      </c>
      <c r="AL3502">
        <f t="shared" si="1610"/>
        <v>7.4202425000000005</v>
      </c>
      <c r="AM3502" s="5">
        <f t="shared" si="1611"/>
        <v>6.0600000000000005</v>
      </c>
      <c r="AN3502">
        <v>0</v>
      </c>
      <c r="AO3502" s="72">
        <f t="shared" si="1612"/>
        <v>1</v>
      </c>
      <c r="AP3502" s="72">
        <f t="shared" si="1613"/>
        <v>0.8</v>
      </c>
      <c r="AQ3502" s="72">
        <f t="shared" si="1614"/>
        <v>0.8</v>
      </c>
      <c r="AR3502" s="71" t="e">
        <f t="shared" si="1615"/>
        <v>#DIV/0!</v>
      </c>
      <c r="BA3502">
        <f t="shared" si="1616"/>
        <v>187</v>
      </c>
      <c r="BB3502" s="91" t="e">
        <f t="shared" si="1617"/>
        <v>#DIV/0!</v>
      </c>
    </row>
    <row r="3503" spans="1:54">
      <c r="A3503" s="2" t="s">
        <v>3620</v>
      </c>
      <c r="B3503" s="7" t="s">
        <v>43446</v>
      </c>
      <c r="C3503" s="17">
        <f t="shared" si="1598"/>
        <v>27.8</v>
      </c>
      <c r="D3503" s="28">
        <f t="shared" si="1599"/>
        <v>249</v>
      </c>
      <c r="E3503" s="8">
        <f t="shared" si="1618"/>
        <v>10</v>
      </c>
      <c r="F3503" s="2" t="s">
        <v>8609</v>
      </c>
      <c r="G3503" s="54">
        <f t="shared" si="1619"/>
        <v>26.8</v>
      </c>
      <c r="H3503" s="20">
        <f t="shared" si="1620"/>
        <v>0.1201831</v>
      </c>
      <c r="I3503" s="14" t="s">
        <v>18563</v>
      </c>
      <c r="J3503" s="14" t="s">
        <v>13595</v>
      </c>
      <c r="K3503" s="14" t="s">
        <v>23524</v>
      </c>
      <c r="L3503" s="14" t="s">
        <v>28483</v>
      </c>
      <c r="M3503" s="28">
        <f t="shared" si="1621"/>
        <v>11.8</v>
      </c>
      <c r="N3503" s="46">
        <f t="shared" si="1600"/>
        <v>5.4</v>
      </c>
      <c r="O3503" s="17">
        <f t="shared" si="1601"/>
        <v>1.2000000000000002</v>
      </c>
      <c r="P3503" s="17">
        <f t="shared" si="1601"/>
        <v>5.4</v>
      </c>
      <c r="Q3503" s="124">
        <f t="shared" si="1602"/>
        <v>0.8</v>
      </c>
      <c r="R3503" s="26">
        <f t="shared" si="1603"/>
        <v>0.8</v>
      </c>
      <c r="S3503" s="2" t="s">
        <v>33458</v>
      </c>
      <c r="T3503" s="2" t="s">
        <v>38435</v>
      </c>
      <c r="U3503" s="24">
        <f t="shared" si="1604"/>
        <v>521.80000000000007</v>
      </c>
      <c r="V3503" s="66">
        <f t="shared" si="1604"/>
        <v>325.5</v>
      </c>
      <c r="W3503" s="54">
        <f t="shared" si="1605"/>
        <v>2.6799999999999997</v>
      </c>
      <c r="X3503" s="143">
        <f t="shared" si="1606"/>
        <v>521.80000000000007</v>
      </c>
      <c r="Y3503" s="143">
        <f t="shared" si="1607"/>
        <v>0.6359999999999999</v>
      </c>
      <c r="AD3503">
        <v>152</v>
      </c>
      <c r="AE3503">
        <v>-1</v>
      </c>
      <c r="AF3503" s="10">
        <v>37.9</v>
      </c>
      <c r="AG3503" s="10">
        <v>58.12</v>
      </c>
      <c r="AH3503" s="10">
        <f t="shared" si="1608"/>
        <v>325908.62294859119</v>
      </c>
      <c r="AI3503" s="11">
        <f t="shared" si="1596"/>
        <v>0</v>
      </c>
      <c r="AJ3503">
        <f t="shared" si="1597"/>
        <v>0</v>
      </c>
      <c r="AK3503" t="e">
        <f t="shared" si="1609"/>
        <v>#DIV/0!</v>
      </c>
      <c r="AL3503">
        <f t="shared" si="1610"/>
        <v>4.5609708096000015</v>
      </c>
      <c r="AM3503" s="5">
        <f t="shared" si="1611"/>
        <v>5.36</v>
      </c>
      <c r="AN3503">
        <v>0</v>
      </c>
      <c r="AO3503" s="72">
        <f t="shared" si="1612"/>
        <v>0.8</v>
      </c>
      <c r="AP3503" s="72">
        <f t="shared" si="1613"/>
        <v>0.8</v>
      </c>
      <c r="AQ3503" s="72">
        <f t="shared" si="1614"/>
        <v>0.8</v>
      </c>
      <c r="AR3503" s="71" t="e">
        <f t="shared" si="1615"/>
        <v>#DIV/0!</v>
      </c>
      <c r="BA3503">
        <f t="shared" si="1616"/>
        <v>249</v>
      </c>
      <c r="BB3503" s="91" t="e">
        <f t="shared" si="1617"/>
        <v>#DIV/0!</v>
      </c>
    </row>
    <row r="3504" spans="1:54">
      <c r="A3504" s="2" t="s">
        <v>3621</v>
      </c>
      <c r="B3504" s="7" t="s">
        <v>43447</v>
      </c>
      <c r="C3504" s="17">
        <f t="shared" si="1598"/>
        <v>12.100000000000001</v>
      </c>
      <c r="D3504" s="28">
        <f t="shared" si="1599"/>
        <v>98</v>
      </c>
      <c r="E3504" s="8">
        <f t="shared" si="1618"/>
        <v>11</v>
      </c>
      <c r="F3504" s="2" t="s">
        <v>8610</v>
      </c>
      <c r="G3504" s="54">
        <f t="shared" si="1619"/>
        <v>11.2</v>
      </c>
      <c r="H3504" s="20">
        <f t="shared" si="1620"/>
        <v>0.32031979999999999</v>
      </c>
      <c r="I3504" s="14" t="s">
        <v>18564</v>
      </c>
      <c r="J3504" s="14" t="s">
        <v>13596</v>
      </c>
      <c r="K3504" s="14" t="s">
        <v>23525</v>
      </c>
      <c r="L3504" s="14" t="s">
        <v>28484</v>
      </c>
      <c r="M3504" s="28">
        <f t="shared" si="1621"/>
        <v>10.1</v>
      </c>
      <c r="N3504" s="46">
        <f t="shared" si="1600"/>
        <v>6</v>
      </c>
      <c r="O3504" s="17">
        <f t="shared" si="1601"/>
        <v>0.8</v>
      </c>
      <c r="P3504" s="17">
        <f t="shared" si="1601"/>
        <v>8.8000000000000007</v>
      </c>
      <c r="Q3504" s="124">
        <f t="shared" si="1602"/>
        <v>1.4000000000000001</v>
      </c>
      <c r="R3504" s="26">
        <f t="shared" si="1603"/>
        <v>2.2000000000000002</v>
      </c>
      <c r="S3504" s="2" t="s">
        <v>33459</v>
      </c>
      <c r="T3504" s="2" t="s">
        <v>38436</v>
      </c>
      <c r="U3504" s="24">
        <f t="shared" si="1604"/>
        <v>371.3</v>
      </c>
      <c r="V3504" s="66">
        <f t="shared" si="1604"/>
        <v>374.6</v>
      </c>
      <c r="W3504" s="54">
        <f t="shared" si="1605"/>
        <v>1.1200000000000001</v>
      </c>
      <c r="X3504" s="143">
        <f t="shared" si="1606"/>
        <v>371.3</v>
      </c>
      <c r="Y3504" s="143">
        <f t="shared" si="1607"/>
        <v>0.32400000000000007</v>
      </c>
      <c r="AD3504">
        <v>152</v>
      </c>
      <c r="AE3504">
        <v>-1</v>
      </c>
      <c r="AF3504" s="10">
        <v>37.9</v>
      </c>
      <c r="AG3504" s="10">
        <v>58.12</v>
      </c>
      <c r="AH3504" s="10">
        <f t="shared" si="1608"/>
        <v>251216.24595939677</v>
      </c>
      <c r="AI3504" s="11">
        <f t="shared" si="1596"/>
        <v>0</v>
      </c>
      <c r="AJ3504">
        <f t="shared" si="1597"/>
        <v>0</v>
      </c>
      <c r="AK3504" t="e">
        <f t="shared" si="1609"/>
        <v>#DIV/0!</v>
      </c>
      <c r="AL3504">
        <f t="shared" si="1610"/>
        <v>10.526886937600002</v>
      </c>
      <c r="AM3504" s="5">
        <f t="shared" si="1611"/>
        <v>2.2200000000000002</v>
      </c>
      <c r="AN3504">
        <v>0</v>
      </c>
      <c r="AO3504" s="72">
        <f t="shared" si="1612"/>
        <v>2.2000000000000002</v>
      </c>
      <c r="AP3504" s="72">
        <f t="shared" si="1613"/>
        <v>1.4000000000000001</v>
      </c>
      <c r="AQ3504" s="72">
        <f t="shared" si="1614"/>
        <v>1.6</v>
      </c>
      <c r="AR3504" s="71" t="e">
        <f t="shared" si="1615"/>
        <v>#DIV/0!</v>
      </c>
      <c r="BA3504">
        <f t="shared" si="1616"/>
        <v>98</v>
      </c>
      <c r="BB3504" s="91" t="e">
        <f t="shared" si="1617"/>
        <v>#DIV/0!</v>
      </c>
    </row>
    <row r="3505" spans="1:54">
      <c r="A3505" s="2" t="s">
        <v>3622</v>
      </c>
      <c r="B3505" s="7" t="s">
        <v>43448</v>
      </c>
      <c r="C3505" s="17">
        <f t="shared" si="1598"/>
        <v>23.6</v>
      </c>
      <c r="D3505" s="28">
        <f t="shared" si="1599"/>
        <v>290</v>
      </c>
      <c r="E3505" s="8">
        <f t="shared" si="1618"/>
        <v>8</v>
      </c>
      <c r="F3505" s="2" t="s">
        <v>8611</v>
      </c>
      <c r="G3505" s="54">
        <f t="shared" si="1619"/>
        <v>22.700000000000003</v>
      </c>
      <c r="H3505" s="20">
        <f t="shared" si="1620"/>
        <v>0.25337300000000001</v>
      </c>
      <c r="I3505" s="14" t="s">
        <v>18565</v>
      </c>
      <c r="J3505" s="14" t="s">
        <v>13597</v>
      </c>
      <c r="K3505" s="14" t="s">
        <v>23526</v>
      </c>
      <c r="L3505" s="14" t="s">
        <v>28485</v>
      </c>
      <c r="M3505" s="28">
        <f t="shared" si="1621"/>
        <v>14.3</v>
      </c>
      <c r="N3505" s="46">
        <f t="shared" si="1600"/>
        <v>6.2</v>
      </c>
      <c r="O3505" s="17">
        <f t="shared" si="1601"/>
        <v>1.8</v>
      </c>
      <c r="P3505" s="17">
        <f t="shared" si="1601"/>
        <v>0.4</v>
      </c>
      <c r="Q3505" s="124">
        <f t="shared" si="1602"/>
        <v>2</v>
      </c>
      <c r="R3505" s="26">
        <f t="shared" si="1603"/>
        <v>2.6</v>
      </c>
      <c r="S3505" s="2" t="s">
        <v>33460</v>
      </c>
      <c r="T3505" s="2" t="s">
        <v>38437</v>
      </c>
      <c r="U3505" s="24">
        <f t="shared" si="1604"/>
        <v>563</v>
      </c>
      <c r="V3505" s="66">
        <f t="shared" si="1604"/>
        <v>371.20000000000005</v>
      </c>
      <c r="W3505" s="54">
        <f t="shared" si="1605"/>
        <v>2.2699999999999996</v>
      </c>
      <c r="X3505" s="143">
        <f t="shared" si="1606"/>
        <v>563</v>
      </c>
      <c r="Y3505" s="143">
        <f t="shared" si="1607"/>
        <v>0.55399999999999994</v>
      </c>
      <c r="AD3505">
        <v>152</v>
      </c>
      <c r="AE3505">
        <v>-1</v>
      </c>
      <c r="AF3505" s="10">
        <v>37.9</v>
      </c>
      <c r="AG3505" s="10">
        <v>58.12</v>
      </c>
      <c r="AH3505" s="10">
        <f t="shared" si="1608"/>
        <v>257461.16239219985</v>
      </c>
      <c r="AI3505" s="11">
        <f t="shared" si="1596"/>
        <v>0</v>
      </c>
      <c r="AJ3505">
        <f t="shared" si="1597"/>
        <v>0</v>
      </c>
      <c r="AK3505" t="e">
        <f t="shared" si="1609"/>
        <v>#DIV/0!</v>
      </c>
      <c r="AL3505">
        <f t="shared" si="1610"/>
        <v>1.3976857440000001</v>
      </c>
      <c r="AM3505" s="5">
        <f t="shared" si="1611"/>
        <v>4.5200000000000005</v>
      </c>
      <c r="AN3505">
        <v>0</v>
      </c>
      <c r="AO3505" s="72">
        <f t="shared" si="1612"/>
        <v>2.6</v>
      </c>
      <c r="AP3505" s="72">
        <f t="shared" si="1613"/>
        <v>2</v>
      </c>
      <c r="AQ3505" s="72">
        <f t="shared" si="1614"/>
        <v>2</v>
      </c>
      <c r="AR3505" s="71" t="e">
        <f t="shared" si="1615"/>
        <v>#DIV/0!</v>
      </c>
      <c r="BA3505">
        <f t="shared" si="1616"/>
        <v>290</v>
      </c>
      <c r="BB3505" s="91" t="e">
        <f t="shared" si="1617"/>
        <v>#DIV/0!</v>
      </c>
    </row>
    <row r="3506" spans="1:54">
      <c r="A3506" s="2" t="s">
        <v>3623</v>
      </c>
      <c r="B3506" s="7" t="s">
        <v>43449</v>
      </c>
      <c r="C3506" s="17">
        <f t="shared" si="1598"/>
        <v>32.200000000000003</v>
      </c>
      <c r="D3506" s="28">
        <f t="shared" si="1599"/>
        <v>206</v>
      </c>
      <c r="E3506" s="8">
        <f t="shared" si="1618"/>
        <v>8</v>
      </c>
      <c r="F3506" s="2" t="s">
        <v>8612</v>
      </c>
      <c r="G3506" s="54">
        <f t="shared" si="1619"/>
        <v>31.200000000000003</v>
      </c>
      <c r="H3506" s="20">
        <f t="shared" si="1620"/>
        <v>0.63020889999999996</v>
      </c>
      <c r="I3506" s="14" t="s">
        <v>18566</v>
      </c>
      <c r="J3506" s="14" t="s">
        <v>13598</v>
      </c>
      <c r="K3506" s="14" t="s">
        <v>23527</v>
      </c>
      <c r="L3506" s="14" t="s">
        <v>28486</v>
      </c>
      <c r="M3506" s="28">
        <f t="shared" si="1621"/>
        <v>9.8000000000000007</v>
      </c>
      <c r="N3506" s="46">
        <f t="shared" si="1600"/>
        <v>6.2</v>
      </c>
      <c r="O3506" s="17">
        <f t="shared" si="1601"/>
        <v>1</v>
      </c>
      <c r="P3506" s="17">
        <f t="shared" si="1601"/>
        <v>9.4</v>
      </c>
      <c r="Q3506" s="124">
        <f t="shared" si="1602"/>
        <v>0.60000000000000009</v>
      </c>
      <c r="R3506" s="26">
        <f t="shared" si="1603"/>
        <v>1.6</v>
      </c>
      <c r="S3506" s="2" t="s">
        <v>33461</v>
      </c>
      <c r="T3506" s="2" t="s">
        <v>38438</v>
      </c>
      <c r="U3506" s="24">
        <f t="shared" si="1604"/>
        <v>478.8</v>
      </c>
      <c r="V3506" s="66">
        <f t="shared" si="1604"/>
        <v>325.90000000000003</v>
      </c>
      <c r="W3506" s="54">
        <f t="shared" si="1605"/>
        <v>3.1199999999999997</v>
      </c>
      <c r="X3506" s="143">
        <f t="shared" si="1606"/>
        <v>478.8</v>
      </c>
      <c r="Y3506" s="143">
        <f t="shared" si="1607"/>
        <v>0.72399999999999987</v>
      </c>
      <c r="AD3506">
        <v>152</v>
      </c>
      <c r="AE3506">
        <v>-1</v>
      </c>
      <c r="AF3506" s="10">
        <v>37.9</v>
      </c>
      <c r="AG3506" s="10">
        <v>58.12</v>
      </c>
      <c r="AH3506" s="10">
        <f t="shared" si="1608"/>
        <v>325324.7879656186</v>
      </c>
      <c r="AI3506" s="11">
        <f t="shared" si="1596"/>
        <v>0</v>
      </c>
      <c r="AJ3506">
        <f t="shared" si="1597"/>
        <v>0</v>
      </c>
      <c r="AK3506" t="e">
        <f t="shared" si="1609"/>
        <v>#DIV/0!</v>
      </c>
      <c r="AL3506">
        <f t="shared" si="1610"/>
        <v>5.5616581440000008</v>
      </c>
      <c r="AM3506" s="5">
        <f t="shared" si="1611"/>
        <v>6.24</v>
      </c>
      <c r="AN3506">
        <v>0</v>
      </c>
      <c r="AO3506" s="72">
        <f t="shared" si="1612"/>
        <v>1.6</v>
      </c>
      <c r="AP3506" s="72">
        <f t="shared" si="1613"/>
        <v>0.60000000000000009</v>
      </c>
      <c r="AQ3506" s="72">
        <f t="shared" si="1614"/>
        <v>0.60000000000000009</v>
      </c>
      <c r="AR3506" s="71" t="e">
        <f t="shared" si="1615"/>
        <v>#DIV/0!</v>
      </c>
      <c r="BA3506">
        <f t="shared" si="1616"/>
        <v>206</v>
      </c>
      <c r="BB3506" s="91" t="e">
        <f t="shared" si="1617"/>
        <v>#DIV/0!</v>
      </c>
    </row>
    <row r="3507" spans="1:54">
      <c r="A3507" s="2" t="s">
        <v>3624</v>
      </c>
      <c r="B3507" s="7" t="s">
        <v>43450</v>
      </c>
      <c r="C3507" s="17">
        <f t="shared" si="1598"/>
        <v>30</v>
      </c>
      <c r="D3507" s="28">
        <f t="shared" si="1599"/>
        <v>285</v>
      </c>
      <c r="E3507" s="8">
        <f t="shared" si="1618"/>
        <v>18</v>
      </c>
      <c r="F3507" s="2" t="s">
        <v>8613</v>
      </c>
      <c r="G3507" s="54">
        <f t="shared" si="1619"/>
        <v>29.1</v>
      </c>
      <c r="H3507" s="20">
        <f t="shared" si="1620"/>
        <v>0.22299029999999997</v>
      </c>
      <c r="I3507" s="14" t="s">
        <v>18567</v>
      </c>
      <c r="J3507" s="14" t="s">
        <v>13599</v>
      </c>
      <c r="K3507" s="14" t="s">
        <v>23528</v>
      </c>
      <c r="L3507" s="14" t="s">
        <v>28487</v>
      </c>
      <c r="M3507" s="28">
        <f t="shared" si="1621"/>
        <v>13.6</v>
      </c>
      <c r="N3507" s="46">
        <f t="shared" si="1600"/>
        <v>5.4</v>
      </c>
      <c r="O3507" s="17">
        <f t="shared" si="1601"/>
        <v>2</v>
      </c>
      <c r="P3507" s="17">
        <f t="shared" si="1601"/>
        <v>1.8</v>
      </c>
      <c r="Q3507" s="124">
        <f t="shared" si="1602"/>
        <v>1.8</v>
      </c>
      <c r="R3507" s="26">
        <f t="shared" si="1603"/>
        <v>2.4000000000000004</v>
      </c>
      <c r="S3507" s="2" t="s">
        <v>33462</v>
      </c>
      <c r="T3507" s="2" t="s">
        <v>38439</v>
      </c>
      <c r="U3507" s="24">
        <f t="shared" si="1604"/>
        <v>558.1</v>
      </c>
      <c r="V3507" s="66">
        <f t="shared" si="1604"/>
        <v>339</v>
      </c>
      <c r="W3507" s="54">
        <f t="shared" si="1605"/>
        <v>2.9099999999999997</v>
      </c>
      <c r="X3507" s="143">
        <f t="shared" si="1606"/>
        <v>558.1</v>
      </c>
      <c r="Y3507" s="143">
        <f t="shared" si="1607"/>
        <v>0.68199999999999994</v>
      </c>
      <c r="AD3507">
        <v>152</v>
      </c>
      <c r="AE3507">
        <v>-1</v>
      </c>
      <c r="AF3507" s="10">
        <v>37.9</v>
      </c>
      <c r="AG3507" s="10">
        <v>58.12</v>
      </c>
      <c r="AH3507" s="10">
        <f t="shared" si="1608"/>
        <v>308167.6916037373</v>
      </c>
      <c r="AI3507" s="11">
        <f t="shared" si="1596"/>
        <v>0</v>
      </c>
      <c r="AJ3507">
        <f t="shared" si="1597"/>
        <v>0</v>
      </c>
      <c r="AK3507" t="e">
        <f t="shared" si="1609"/>
        <v>#DIV/0!</v>
      </c>
      <c r="AL3507">
        <f t="shared" si="1610"/>
        <v>6.7133638080000013</v>
      </c>
      <c r="AM3507" s="5">
        <f t="shared" si="1611"/>
        <v>5.8</v>
      </c>
      <c r="AN3507">
        <v>0</v>
      </c>
      <c r="AO3507" s="72">
        <f t="shared" si="1612"/>
        <v>2.4000000000000004</v>
      </c>
      <c r="AP3507" s="72">
        <f t="shared" si="1613"/>
        <v>1.8</v>
      </c>
      <c r="AQ3507" s="72">
        <f t="shared" si="1614"/>
        <v>2</v>
      </c>
      <c r="AR3507" s="71" t="e">
        <f t="shared" si="1615"/>
        <v>#DIV/0!</v>
      </c>
      <c r="BA3507">
        <f t="shared" si="1616"/>
        <v>285</v>
      </c>
      <c r="BB3507" s="91" t="e">
        <f t="shared" si="1617"/>
        <v>#DIV/0!</v>
      </c>
    </row>
    <row r="3508" spans="1:54">
      <c r="A3508" s="2" t="s">
        <v>3625</v>
      </c>
      <c r="B3508" s="7" t="s">
        <v>43451</v>
      </c>
      <c r="C3508" s="17">
        <f t="shared" si="1598"/>
        <v>37.6</v>
      </c>
      <c r="D3508" s="28">
        <f t="shared" si="1599"/>
        <v>164</v>
      </c>
      <c r="E3508" s="8">
        <f t="shared" si="1618"/>
        <v>20</v>
      </c>
      <c r="F3508" s="2" t="s">
        <v>8614</v>
      </c>
      <c r="G3508" s="54">
        <f t="shared" si="1619"/>
        <v>36.6</v>
      </c>
      <c r="H3508" s="20">
        <f t="shared" si="1620"/>
        <v>0.41262290000000001</v>
      </c>
      <c r="I3508" s="14" t="s">
        <v>18568</v>
      </c>
      <c r="J3508" s="14" t="s">
        <v>13600</v>
      </c>
      <c r="K3508" s="14" t="s">
        <v>23529</v>
      </c>
      <c r="L3508" s="14" t="s">
        <v>28488</v>
      </c>
      <c r="M3508" s="28">
        <f t="shared" si="1621"/>
        <v>11.9</v>
      </c>
      <c r="N3508" s="46">
        <f t="shared" si="1600"/>
        <v>6.6</v>
      </c>
      <c r="O3508" s="17">
        <f t="shared" si="1601"/>
        <v>2.2000000000000002</v>
      </c>
      <c r="P3508" s="17">
        <f t="shared" si="1601"/>
        <v>5.2</v>
      </c>
      <c r="Q3508" s="124">
        <f t="shared" si="1602"/>
        <v>1.8</v>
      </c>
      <c r="R3508" s="26">
        <f t="shared" si="1603"/>
        <v>3</v>
      </c>
      <c r="S3508" s="2" t="s">
        <v>33463</v>
      </c>
      <c r="T3508" s="2" t="s">
        <v>38440</v>
      </c>
      <c r="U3508" s="24">
        <f t="shared" si="1604"/>
        <v>437.1</v>
      </c>
      <c r="V3508" s="66">
        <f t="shared" si="1604"/>
        <v>289.70000000000005</v>
      </c>
      <c r="W3508" s="54">
        <f t="shared" si="1605"/>
        <v>3.6599999999999997</v>
      </c>
      <c r="X3508" s="143">
        <f t="shared" si="1606"/>
        <v>437.1</v>
      </c>
      <c r="Y3508" s="143">
        <f t="shared" si="1607"/>
        <v>0.83199999999999996</v>
      </c>
      <c r="AD3508">
        <v>152</v>
      </c>
      <c r="AE3508">
        <v>-1</v>
      </c>
      <c r="AF3508" s="10">
        <v>37.9</v>
      </c>
      <c r="AG3508" s="10">
        <v>58.12</v>
      </c>
      <c r="AH3508" s="10">
        <f t="shared" si="1608"/>
        <v>366550.83808436949</v>
      </c>
      <c r="AI3508" s="11">
        <f t="shared" si="1596"/>
        <v>0</v>
      </c>
      <c r="AJ3508">
        <f t="shared" si="1597"/>
        <v>0</v>
      </c>
      <c r="AK3508" t="e">
        <f t="shared" si="1609"/>
        <v>#DIV/0!</v>
      </c>
      <c r="AL3508">
        <f t="shared" si="1610"/>
        <v>20.158782072000001</v>
      </c>
      <c r="AM3508" s="5">
        <f t="shared" si="1611"/>
        <v>7.32</v>
      </c>
      <c r="AN3508">
        <v>0</v>
      </c>
      <c r="AO3508" s="72">
        <f t="shared" si="1612"/>
        <v>3</v>
      </c>
      <c r="AP3508" s="72">
        <f t="shared" si="1613"/>
        <v>1.8</v>
      </c>
      <c r="AQ3508" s="72">
        <f t="shared" si="1614"/>
        <v>1.8</v>
      </c>
      <c r="AR3508" s="71" t="e">
        <f t="shared" si="1615"/>
        <v>#DIV/0!</v>
      </c>
      <c r="BA3508">
        <f t="shared" si="1616"/>
        <v>164</v>
      </c>
      <c r="BB3508" s="91" t="e">
        <f t="shared" si="1617"/>
        <v>#DIV/0!</v>
      </c>
    </row>
    <row r="3509" spans="1:54">
      <c r="A3509" s="2" t="s">
        <v>3626</v>
      </c>
      <c r="B3509" s="7" t="s">
        <v>43452</v>
      </c>
      <c r="C3509" s="17">
        <f t="shared" si="1598"/>
        <v>11.200000000000001</v>
      </c>
      <c r="D3509" s="28">
        <f t="shared" si="1599"/>
        <v>257</v>
      </c>
      <c r="E3509" s="8">
        <f t="shared" si="1618"/>
        <v>11</v>
      </c>
      <c r="F3509" s="2" t="s">
        <v>8615</v>
      </c>
      <c r="G3509" s="54">
        <f t="shared" si="1619"/>
        <v>10.299999999999999</v>
      </c>
      <c r="H3509" s="20">
        <f t="shared" si="1620"/>
        <v>0.47694239999999999</v>
      </c>
      <c r="I3509" s="14" t="s">
        <v>18569</v>
      </c>
      <c r="J3509" s="14" t="s">
        <v>13601</v>
      </c>
      <c r="K3509" s="14" t="s">
        <v>23530</v>
      </c>
      <c r="L3509" s="14" t="s">
        <v>28489</v>
      </c>
      <c r="M3509" s="28">
        <f t="shared" si="1621"/>
        <v>14.1</v>
      </c>
      <c r="N3509" s="46">
        <f t="shared" si="1600"/>
        <v>5.4</v>
      </c>
      <c r="O3509" s="17">
        <f t="shared" si="1601"/>
        <v>2.6</v>
      </c>
      <c r="P3509" s="17">
        <f t="shared" si="1601"/>
        <v>0.8</v>
      </c>
      <c r="Q3509" s="124">
        <f t="shared" si="1602"/>
        <v>1.4000000000000001</v>
      </c>
      <c r="R3509" s="26">
        <f t="shared" si="1603"/>
        <v>2.8000000000000003</v>
      </c>
      <c r="S3509" s="2" t="s">
        <v>33464</v>
      </c>
      <c r="T3509" s="2" t="s">
        <v>38441</v>
      </c>
      <c r="U3509" s="24">
        <f t="shared" si="1604"/>
        <v>530.30000000000007</v>
      </c>
      <c r="V3509" s="66">
        <f t="shared" si="1604"/>
        <v>331.6</v>
      </c>
      <c r="W3509" s="54">
        <f t="shared" si="1605"/>
        <v>1.03</v>
      </c>
      <c r="X3509" s="143">
        <f t="shared" si="1606"/>
        <v>530.30000000000007</v>
      </c>
      <c r="Y3509" s="143">
        <f t="shared" si="1607"/>
        <v>0.30600000000000005</v>
      </c>
      <c r="AD3509">
        <v>152</v>
      </c>
      <c r="AE3509">
        <v>-1</v>
      </c>
      <c r="AF3509" s="10">
        <v>37.9</v>
      </c>
      <c r="AG3509" s="10">
        <v>58.12</v>
      </c>
      <c r="AH3509" s="10">
        <f t="shared" si="1608"/>
        <v>318128.59256782912</v>
      </c>
      <c r="AI3509" s="11">
        <f t="shared" si="1596"/>
        <v>0</v>
      </c>
      <c r="AJ3509">
        <f t="shared" si="1597"/>
        <v>0</v>
      </c>
      <c r="AK3509" t="e">
        <f t="shared" si="1609"/>
        <v>#DIV/0!</v>
      </c>
      <c r="AL3509">
        <f t="shared" si="1610"/>
        <v>3.0462874624000005</v>
      </c>
      <c r="AM3509" s="5">
        <f t="shared" si="1611"/>
        <v>2.04</v>
      </c>
      <c r="AN3509">
        <v>0</v>
      </c>
      <c r="AO3509" s="72">
        <f t="shared" si="1612"/>
        <v>2.8000000000000003</v>
      </c>
      <c r="AP3509" s="72">
        <f t="shared" si="1613"/>
        <v>1.4000000000000001</v>
      </c>
      <c r="AQ3509" s="72">
        <f t="shared" si="1614"/>
        <v>1.6</v>
      </c>
      <c r="AR3509" s="71" t="e">
        <f t="shared" si="1615"/>
        <v>#DIV/0!</v>
      </c>
      <c r="BA3509">
        <f t="shared" si="1616"/>
        <v>257</v>
      </c>
      <c r="BB3509" s="91" t="e">
        <f t="shared" si="1617"/>
        <v>#DIV/0!</v>
      </c>
    </row>
    <row r="3510" spans="1:54">
      <c r="A3510" s="2" t="s">
        <v>3627</v>
      </c>
      <c r="B3510" s="7" t="s">
        <v>43453</v>
      </c>
      <c r="C3510" s="17">
        <f t="shared" si="1598"/>
        <v>15</v>
      </c>
      <c r="D3510" s="28">
        <f t="shared" si="1599"/>
        <v>272</v>
      </c>
      <c r="E3510" s="8">
        <f t="shared" si="1618"/>
        <v>8</v>
      </c>
      <c r="F3510" s="2" t="s">
        <v>8616</v>
      </c>
      <c r="G3510" s="54">
        <f t="shared" si="1619"/>
        <v>14.1</v>
      </c>
      <c r="H3510" s="20">
        <f t="shared" si="1620"/>
        <v>0.38204909999999997</v>
      </c>
      <c r="I3510" s="14" t="s">
        <v>18570</v>
      </c>
      <c r="J3510" s="14" t="s">
        <v>13602</v>
      </c>
      <c r="K3510" s="14" t="s">
        <v>23531</v>
      </c>
      <c r="L3510" s="14" t="s">
        <v>28490</v>
      </c>
      <c r="M3510" s="28">
        <f t="shared" si="1621"/>
        <v>9.8999999999999986</v>
      </c>
      <c r="N3510" s="46">
        <f t="shared" si="1600"/>
        <v>5</v>
      </c>
      <c r="O3510" s="17">
        <f t="shared" si="1601"/>
        <v>1</v>
      </c>
      <c r="P3510" s="17">
        <f t="shared" si="1601"/>
        <v>9.2000000000000011</v>
      </c>
      <c r="Q3510" s="124">
        <f t="shared" si="1602"/>
        <v>0.60000000000000009</v>
      </c>
      <c r="R3510" s="26">
        <f t="shared" si="1603"/>
        <v>1</v>
      </c>
      <c r="S3510" s="2" t="s">
        <v>33465</v>
      </c>
      <c r="T3510" s="2" t="s">
        <v>38442</v>
      </c>
      <c r="U3510" s="24">
        <f t="shared" si="1604"/>
        <v>544.70000000000005</v>
      </c>
      <c r="V3510" s="66">
        <f t="shared" si="1604"/>
        <v>347.3</v>
      </c>
      <c r="W3510" s="54">
        <f t="shared" si="1605"/>
        <v>1.41</v>
      </c>
      <c r="X3510" s="143">
        <f t="shared" si="1606"/>
        <v>544.70000000000005</v>
      </c>
      <c r="Y3510" s="143">
        <f t="shared" si="1607"/>
        <v>0.38200000000000001</v>
      </c>
      <c r="AD3510">
        <v>152</v>
      </c>
      <c r="AE3510">
        <v>-1</v>
      </c>
      <c r="AF3510" s="10">
        <v>37.9</v>
      </c>
      <c r="AG3510" s="10">
        <v>58.12</v>
      </c>
      <c r="AH3510" s="10">
        <f t="shared" si="1608"/>
        <v>296365.90262899949</v>
      </c>
      <c r="AI3510" s="11">
        <f t="shared" ref="AI3510:AI3573" si="1622">1-EXP(-2.63*(AA3510/AH3510)*(AD3510-AE3510)*(1-((AD3510-T3510)/(AD3510-AE3510))^0.38))</f>
        <v>0</v>
      </c>
      <c r="AJ3510">
        <f t="shared" ref="AJ3510:AJ3573" si="1623">H3510*P3510*O3510*R3510*AB3510</f>
        <v>0</v>
      </c>
      <c r="AK3510" t="e">
        <f t="shared" si="1609"/>
        <v>#DIV/0!</v>
      </c>
      <c r="AL3510">
        <f t="shared" si="1610"/>
        <v>5.6851482800000017</v>
      </c>
      <c r="AM3510" s="5">
        <f t="shared" si="1611"/>
        <v>2.8</v>
      </c>
      <c r="AN3510">
        <v>0</v>
      </c>
      <c r="AO3510" s="72">
        <f t="shared" si="1612"/>
        <v>1</v>
      </c>
      <c r="AP3510" s="72">
        <f t="shared" si="1613"/>
        <v>0.60000000000000009</v>
      </c>
      <c r="AQ3510" s="72">
        <f t="shared" si="1614"/>
        <v>0.8</v>
      </c>
      <c r="AR3510" s="71" t="e">
        <f t="shared" si="1615"/>
        <v>#DIV/0!</v>
      </c>
      <c r="BA3510">
        <f t="shared" si="1616"/>
        <v>272</v>
      </c>
      <c r="BB3510" s="91" t="e">
        <f t="shared" si="1617"/>
        <v>#DIV/0!</v>
      </c>
    </row>
    <row r="3511" spans="1:54">
      <c r="A3511" s="2" t="s">
        <v>3628</v>
      </c>
      <c r="B3511" s="7" t="s">
        <v>43454</v>
      </c>
      <c r="C3511" s="17">
        <f t="shared" si="1598"/>
        <v>13.4</v>
      </c>
      <c r="D3511" s="28">
        <f t="shared" si="1599"/>
        <v>140</v>
      </c>
      <c r="E3511" s="8">
        <f t="shared" si="1618"/>
        <v>22</v>
      </c>
      <c r="F3511" s="2" t="s">
        <v>8617</v>
      </c>
      <c r="G3511" s="54">
        <f t="shared" si="1619"/>
        <v>12.4</v>
      </c>
      <c r="H3511" s="20">
        <f t="shared" si="1620"/>
        <v>0.32037689999999996</v>
      </c>
      <c r="I3511" s="14" t="s">
        <v>18571</v>
      </c>
      <c r="J3511" s="14" t="s">
        <v>13603</v>
      </c>
      <c r="K3511" s="14" t="s">
        <v>23532</v>
      </c>
      <c r="L3511" s="14" t="s">
        <v>28491</v>
      </c>
      <c r="M3511" s="28">
        <f t="shared" si="1621"/>
        <v>10</v>
      </c>
      <c r="N3511" s="46">
        <f t="shared" si="1600"/>
        <v>5.8</v>
      </c>
      <c r="O3511" s="17">
        <f t="shared" si="1601"/>
        <v>2.6</v>
      </c>
      <c r="P3511" s="17">
        <f t="shared" si="1601"/>
        <v>9</v>
      </c>
      <c r="Q3511" s="124">
        <f t="shared" si="1602"/>
        <v>1.8</v>
      </c>
      <c r="R3511" s="26">
        <f t="shared" si="1603"/>
        <v>2.6</v>
      </c>
      <c r="S3511" s="2" t="s">
        <v>33466</v>
      </c>
      <c r="T3511" s="2" t="s">
        <v>38443</v>
      </c>
      <c r="U3511" s="24">
        <f t="shared" si="1604"/>
        <v>413.1</v>
      </c>
      <c r="V3511" s="66">
        <f t="shared" si="1604"/>
        <v>402.6</v>
      </c>
      <c r="W3511" s="54">
        <f t="shared" si="1605"/>
        <v>1.24</v>
      </c>
      <c r="X3511" s="143">
        <f t="shared" si="1606"/>
        <v>413.1</v>
      </c>
      <c r="Y3511" s="143">
        <f t="shared" si="1607"/>
        <v>0.34799999999999998</v>
      </c>
      <c r="AD3511">
        <v>152</v>
      </c>
      <c r="AE3511">
        <v>-1</v>
      </c>
      <c r="AF3511" s="10">
        <v>37.9</v>
      </c>
      <c r="AG3511" s="10">
        <v>58.12</v>
      </c>
      <c r="AH3511" s="10">
        <f t="shared" si="1608"/>
        <v>184292.78425770733</v>
      </c>
      <c r="AI3511" s="11">
        <f t="shared" si="1622"/>
        <v>0</v>
      </c>
      <c r="AJ3511">
        <f t="shared" si="1623"/>
        <v>0</v>
      </c>
      <c r="AK3511" t="e">
        <f t="shared" si="1609"/>
        <v>#DIV/0!</v>
      </c>
      <c r="AL3511">
        <f t="shared" si="1610"/>
        <v>41.348269404000007</v>
      </c>
      <c r="AM3511" s="5">
        <f t="shared" si="1611"/>
        <v>2.48</v>
      </c>
      <c r="AN3511">
        <v>0</v>
      </c>
      <c r="AO3511" s="72">
        <f t="shared" si="1612"/>
        <v>2.6</v>
      </c>
      <c r="AP3511" s="72">
        <f t="shared" si="1613"/>
        <v>1.8</v>
      </c>
      <c r="AQ3511" s="72">
        <f t="shared" si="1614"/>
        <v>1.8</v>
      </c>
      <c r="AR3511" s="71" t="e">
        <f t="shared" si="1615"/>
        <v>#DIV/0!</v>
      </c>
      <c r="BA3511">
        <f t="shared" si="1616"/>
        <v>140</v>
      </c>
      <c r="BB3511" s="91" t="e">
        <f t="shared" si="1617"/>
        <v>#DIV/0!</v>
      </c>
    </row>
    <row r="3512" spans="1:54">
      <c r="A3512" s="2" t="s">
        <v>3629</v>
      </c>
      <c r="B3512" s="7" t="s">
        <v>43455</v>
      </c>
      <c r="C3512" s="17">
        <f t="shared" si="1598"/>
        <v>13.5</v>
      </c>
      <c r="D3512" s="28">
        <f t="shared" si="1599"/>
        <v>45</v>
      </c>
      <c r="E3512" s="8">
        <f t="shared" si="1618"/>
        <v>7</v>
      </c>
      <c r="F3512" s="2" t="s">
        <v>8618</v>
      </c>
      <c r="G3512" s="54">
        <f t="shared" si="1619"/>
        <v>12.6</v>
      </c>
      <c r="H3512" s="20">
        <f t="shared" si="1620"/>
        <v>0.3400668</v>
      </c>
      <c r="I3512" s="14" t="s">
        <v>18572</v>
      </c>
      <c r="J3512" s="14" t="s">
        <v>13604</v>
      </c>
      <c r="K3512" s="14" t="s">
        <v>23533</v>
      </c>
      <c r="L3512" s="14" t="s">
        <v>28492</v>
      </c>
      <c r="M3512" s="28">
        <f t="shared" si="1621"/>
        <v>11.2</v>
      </c>
      <c r="N3512" s="46">
        <f t="shared" si="1600"/>
        <v>5.8</v>
      </c>
      <c r="O3512" s="17">
        <f t="shared" si="1601"/>
        <v>0.4</v>
      </c>
      <c r="P3512" s="17">
        <f t="shared" si="1601"/>
        <v>6.6000000000000005</v>
      </c>
      <c r="Q3512" s="124">
        <f t="shared" si="1602"/>
        <v>1.2000000000000002</v>
      </c>
      <c r="R3512" s="26">
        <f t="shared" si="1603"/>
        <v>1.8</v>
      </c>
      <c r="S3512" s="2" t="s">
        <v>33467</v>
      </c>
      <c r="T3512" s="2" t="s">
        <v>38444</v>
      </c>
      <c r="U3512" s="24">
        <f t="shared" si="1604"/>
        <v>317.70000000000005</v>
      </c>
      <c r="V3512" s="66">
        <f t="shared" si="1604"/>
        <v>357.90000000000003</v>
      </c>
      <c r="W3512" s="54">
        <f t="shared" si="1605"/>
        <v>1.26</v>
      </c>
      <c r="X3512" s="143">
        <f t="shared" si="1606"/>
        <v>317.70000000000005</v>
      </c>
      <c r="Y3512" s="143">
        <f t="shared" si="1607"/>
        <v>0.35199999999999998</v>
      </c>
      <c r="AD3512">
        <v>152</v>
      </c>
      <c r="AE3512">
        <v>-1</v>
      </c>
      <c r="AF3512" s="10">
        <v>37.9</v>
      </c>
      <c r="AG3512" s="10">
        <v>58.12</v>
      </c>
      <c r="AH3512" s="10">
        <f t="shared" si="1608"/>
        <v>280261.30043560558</v>
      </c>
      <c r="AI3512" s="11">
        <f t="shared" si="1622"/>
        <v>0</v>
      </c>
      <c r="AJ3512">
        <f t="shared" si="1623"/>
        <v>0</v>
      </c>
      <c r="AK3512" t="e">
        <f t="shared" si="1609"/>
        <v>#DIV/0!</v>
      </c>
      <c r="AL3512">
        <f t="shared" si="1610"/>
        <v>3.1360025664000006</v>
      </c>
      <c r="AM3512" s="5">
        <f t="shared" si="1611"/>
        <v>2.5</v>
      </c>
      <c r="AN3512">
        <v>0</v>
      </c>
      <c r="AO3512" s="72">
        <f t="shared" si="1612"/>
        <v>1.8</v>
      </c>
      <c r="AP3512" s="72">
        <f t="shared" si="1613"/>
        <v>1.2000000000000002</v>
      </c>
      <c r="AQ3512" s="72">
        <f t="shared" si="1614"/>
        <v>1.2000000000000002</v>
      </c>
      <c r="AR3512" s="71" t="e">
        <f t="shared" si="1615"/>
        <v>#DIV/0!</v>
      </c>
      <c r="BA3512">
        <f t="shared" si="1616"/>
        <v>45</v>
      </c>
      <c r="BB3512" s="91" t="e">
        <f t="shared" si="1617"/>
        <v>#DIV/0!</v>
      </c>
    </row>
    <row r="3513" spans="1:54">
      <c r="A3513" s="2" t="s">
        <v>3630</v>
      </c>
      <c r="B3513" s="7" t="s">
        <v>43456</v>
      </c>
      <c r="C3513" s="17">
        <f t="shared" si="1598"/>
        <v>34.9</v>
      </c>
      <c r="D3513" s="28">
        <f t="shared" si="1599"/>
        <v>262</v>
      </c>
      <c r="E3513" s="8">
        <f t="shared" si="1618"/>
        <v>10</v>
      </c>
      <c r="F3513" s="2" t="s">
        <v>8619</v>
      </c>
      <c r="G3513" s="54">
        <f t="shared" si="1619"/>
        <v>33.9</v>
      </c>
      <c r="H3513" s="20">
        <f t="shared" si="1620"/>
        <v>0.77088390000000007</v>
      </c>
      <c r="I3513" s="14" t="s">
        <v>18573</v>
      </c>
      <c r="J3513" s="14" t="s">
        <v>13605</v>
      </c>
      <c r="K3513" s="14" t="s">
        <v>23534</v>
      </c>
      <c r="L3513" s="14" t="s">
        <v>28493</v>
      </c>
      <c r="M3513" s="28">
        <f t="shared" si="1621"/>
        <v>11.7</v>
      </c>
      <c r="N3513" s="46">
        <f t="shared" si="1600"/>
        <v>5.4</v>
      </c>
      <c r="O3513" s="17">
        <f t="shared" si="1601"/>
        <v>2.6</v>
      </c>
      <c r="P3513" s="17">
        <f t="shared" si="1601"/>
        <v>5.6000000000000005</v>
      </c>
      <c r="Q3513" s="124">
        <f t="shared" si="1602"/>
        <v>0.4</v>
      </c>
      <c r="R3513" s="26">
        <f t="shared" si="1603"/>
        <v>1.6</v>
      </c>
      <c r="S3513" s="2" t="s">
        <v>33468</v>
      </c>
      <c r="T3513" s="2" t="s">
        <v>38445</v>
      </c>
      <c r="U3513" s="24">
        <f t="shared" si="1604"/>
        <v>534.9</v>
      </c>
      <c r="V3513" s="66">
        <f t="shared" si="1604"/>
        <v>391</v>
      </c>
      <c r="W3513" s="54">
        <f t="shared" si="1605"/>
        <v>3.3899999999999997</v>
      </c>
      <c r="X3513" s="143">
        <f t="shared" si="1606"/>
        <v>534.9</v>
      </c>
      <c r="Y3513" s="143">
        <f t="shared" si="1607"/>
        <v>0.77799999999999991</v>
      </c>
      <c r="AD3513">
        <v>152</v>
      </c>
      <c r="AE3513">
        <v>-1</v>
      </c>
      <c r="AF3513" s="10">
        <v>37.9</v>
      </c>
      <c r="AG3513" s="10">
        <v>58.12</v>
      </c>
      <c r="AH3513" s="10">
        <f t="shared" si="1608"/>
        <v>215971.94758676956</v>
      </c>
      <c r="AI3513" s="11">
        <f t="shared" si="1622"/>
        <v>0</v>
      </c>
      <c r="AJ3513">
        <f t="shared" si="1623"/>
        <v>0</v>
      </c>
      <c r="AK3513" t="e">
        <f t="shared" si="1609"/>
        <v>#DIV/0!</v>
      </c>
      <c r="AL3513">
        <f t="shared" si="1610"/>
        <v>5.3374886655999987</v>
      </c>
      <c r="AM3513" s="5">
        <f t="shared" si="1611"/>
        <v>6.7799999999999994</v>
      </c>
      <c r="AN3513">
        <v>0</v>
      </c>
      <c r="AO3513" s="72">
        <f t="shared" si="1612"/>
        <v>1.6</v>
      </c>
      <c r="AP3513" s="72">
        <f t="shared" si="1613"/>
        <v>0.4</v>
      </c>
      <c r="AQ3513" s="72">
        <f t="shared" si="1614"/>
        <v>0.4</v>
      </c>
      <c r="AR3513" s="71" t="e">
        <f t="shared" si="1615"/>
        <v>#DIV/0!</v>
      </c>
      <c r="BA3513">
        <f t="shared" si="1616"/>
        <v>262</v>
      </c>
      <c r="BB3513" s="91" t="e">
        <f t="shared" si="1617"/>
        <v>#DIV/0!</v>
      </c>
    </row>
    <row r="3514" spans="1:54">
      <c r="A3514" s="2" t="s">
        <v>3631</v>
      </c>
      <c r="B3514" s="7" t="s">
        <v>43457</v>
      </c>
      <c r="C3514" s="17">
        <f t="shared" si="1598"/>
        <v>18.5</v>
      </c>
      <c r="D3514" s="28">
        <f t="shared" si="1599"/>
        <v>106</v>
      </c>
      <c r="E3514" s="8">
        <f t="shared" si="1618"/>
        <v>7</v>
      </c>
      <c r="F3514" s="2" t="s">
        <v>8620</v>
      </c>
      <c r="G3514" s="54">
        <f t="shared" si="1619"/>
        <v>17.5</v>
      </c>
      <c r="H3514" s="20">
        <f t="shared" si="1620"/>
        <v>0.11570900000000001</v>
      </c>
      <c r="I3514" s="14" t="s">
        <v>18574</v>
      </c>
      <c r="J3514" s="14" t="s">
        <v>13606</v>
      </c>
      <c r="K3514" s="14" t="s">
        <v>23535</v>
      </c>
      <c r="L3514" s="14" t="s">
        <v>28494</v>
      </c>
      <c r="M3514" s="28">
        <f t="shared" si="1621"/>
        <v>13.4</v>
      </c>
      <c r="N3514" s="46">
        <f t="shared" si="1600"/>
        <v>6.6</v>
      </c>
      <c r="O3514" s="17">
        <f t="shared" si="1601"/>
        <v>0.8</v>
      </c>
      <c r="P3514" s="17">
        <f t="shared" si="1601"/>
        <v>2.2000000000000002</v>
      </c>
      <c r="Q3514" s="124">
        <f t="shared" si="1602"/>
        <v>0.60000000000000009</v>
      </c>
      <c r="R3514" s="26">
        <f t="shared" si="1603"/>
        <v>0.60000000000000009</v>
      </c>
      <c r="S3514" s="2" t="s">
        <v>33469</v>
      </c>
      <c r="T3514" s="2" t="s">
        <v>38446</v>
      </c>
      <c r="U3514" s="24">
        <f t="shared" si="1604"/>
        <v>378.8</v>
      </c>
      <c r="V3514" s="66">
        <f t="shared" si="1604"/>
        <v>301.40000000000003</v>
      </c>
      <c r="W3514" s="54">
        <f t="shared" si="1605"/>
        <v>1.75</v>
      </c>
      <c r="X3514" s="143">
        <f t="shared" si="1606"/>
        <v>378.8</v>
      </c>
      <c r="Y3514" s="143">
        <f t="shared" si="1607"/>
        <v>0.44999999999999996</v>
      </c>
      <c r="AD3514">
        <v>152</v>
      </c>
      <c r="AE3514">
        <v>-1</v>
      </c>
      <c r="AF3514" s="10">
        <v>37.9</v>
      </c>
      <c r="AG3514" s="10">
        <v>58.12</v>
      </c>
      <c r="AH3514" s="10">
        <f t="shared" si="1608"/>
        <v>354028.92176173953</v>
      </c>
      <c r="AI3514" s="11">
        <f t="shared" si="1622"/>
        <v>0</v>
      </c>
      <c r="AJ3514">
        <f t="shared" si="1623"/>
        <v>0</v>
      </c>
      <c r="AK3514" t="e">
        <f t="shared" si="1609"/>
        <v>#DIV/0!</v>
      </c>
      <c r="AL3514">
        <f t="shared" si="1610"/>
        <v>0.93381129600000023</v>
      </c>
      <c r="AM3514" s="5">
        <f t="shared" si="1611"/>
        <v>3.5</v>
      </c>
      <c r="AN3514">
        <v>0</v>
      </c>
      <c r="AO3514" s="72">
        <f t="shared" si="1612"/>
        <v>0.60000000000000009</v>
      </c>
      <c r="AP3514" s="72">
        <f t="shared" si="1613"/>
        <v>0.60000000000000009</v>
      </c>
      <c r="AQ3514" s="72">
        <f t="shared" si="1614"/>
        <v>0.60000000000000009</v>
      </c>
      <c r="AR3514" s="71" t="e">
        <f t="shared" si="1615"/>
        <v>#DIV/0!</v>
      </c>
      <c r="BA3514">
        <f t="shared" si="1616"/>
        <v>106</v>
      </c>
      <c r="BB3514" s="91" t="e">
        <f t="shared" si="1617"/>
        <v>#DIV/0!</v>
      </c>
    </row>
    <row r="3515" spans="1:54">
      <c r="A3515" s="2" t="s">
        <v>3632</v>
      </c>
      <c r="B3515" s="7" t="s">
        <v>43458</v>
      </c>
      <c r="C3515" s="17">
        <f t="shared" si="1598"/>
        <v>16.200000000000003</v>
      </c>
      <c r="D3515" s="28">
        <f t="shared" si="1599"/>
        <v>294</v>
      </c>
      <c r="E3515" s="8">
        <f t="shared" si="1618"/>
        <v>10</v>
      </c>
      <c r="F3515" s="2" t="s">
        <v>8621</v>
      </c>
      <c r="G3515" s="54">
        <f t="shared" si="1619"/>
        <v>15.2</v>
      </c>
      <c r="H3515" s="20">
        <f t="shared" si="1620"/>
        <v>0.56340600000000007</v>
      </c>
      <c r="I3515" s="14" t="s">
        <v>18575</v>
      </c>
      <c r="J3515" s="14" t="s">
        <v>13607</v>
      </c>
      <c r="K3515" s="14" t="s">
        <v>23536</v>
      </c>
      <c r="L3515" s="14" t="s">
        <v>28495</v>
      </c>
      <c r="M3515" s="28">
        <f t="shared" si="1621"/>
        <v>13.1</v>
      </c>
      <c r="N3515" s="46">
        <f t="shared" si="1600"/>
        <v>5.2</v>
      </c>
      <c r="O3515" s="17">
        <f t="shared" si="1601"/>
        <v>1.8</v>
      </c>
      <c r="P3515" s="17">
        <f t="shared" si="1601"/>
        <v>2.8000000000000003</v>
      </c>
      <c r="Q3515" s="124">
        <f t="shared" si="1602"/>
        <v>0.60000000000000009</v>
      </c>
      <c r="R3515" s="26">
        <f t="shared" si="1603"/>
        <v>1.2000000000000002</v>
      </c>
      <c r="S3515" s="2" t="s">
        <v>33470</v>
      </c>
      <c r="T3515" s="2" t="s">
        <v>38447</v>
      </c>
      <c r="U3515" s="24">
        <f t="shared" si="1604"/>
        <v>567.4</v>
      </c>
      <c r="V3515" s="66">
        <f t="shared" si="1604"/>
        <v>331.20000000000005</v>
      </c>
      <c r="W3515" s="54">
        <f t="shared" si="1605"/>
        <v>1.52</v>
      </c>
      <c r="X3515" s="143">
        <f t="shared" si="1606"/>
        <v>567.4</v>
      </c>
      <c r="Y3515" s="143">
        <f t="shared" si="1607"/>
        <v>0.40400000000000003</v>
      </c>
      <c r="AD3515">
        <v>152</v>
      </c>
      <c r="AE3515">
        <v>-1</v>
      </c>
      <c r="AF3515" s="10">
        <v>37.9</v>
      </c>
      <c r="AG3515" s="10">
        <v>58.12</v>
      </c>
      <c r="AH3515" s="10">
        <f t="shared" si="1608"/>
        <v>318601.01421677001</v>
      </c>
      <c r="AI3515" s="11">
        <f t="shared" si="1622"/>
        <v>0</v>
      </c>
      <c r="AJ3515">
        <f t="shared" si="1623"/>
        <v>0</v>
      </c>
      <c r="AK3515" t="e">
        <f t="shared" si="1609"/>
        <v>#DIV/0!</v>
      </c>
      <c r="AL3515">
        <f t="shared" si="1610"/>
        <v>2.6405205120000006</v>
      </c>
      <c r="AM3515" s="5">
        <f t="shared" si="1611"/>
        <v>3.04</v>
      </c>
      <c r="AN3515">
        <v>0</v>
      </c>
      <c r="AO3515" s="72">
        <f t="shared" si="1612"/>
        <v>1.2000000000000002</v>
      </c>
      <c r="AP3515" s="72">
        <f t="shared" si="1613"/>
        <v>0.60000000000000009</v>
      </c>
      <c r="AQ3515" s="72">
        <f t="shared" si="1614"/>
        <v>0.60000000000000009</v>
      </c>
      <c r="AR3515" s="71" t="e">
        <f t="shared" si="1615"/>
        <v>#DIV/0!</v>
      </c>
      <c r="BA3515">
        <f t="shared" si="1616"/>
        <v>294</v>
      </c>
      <c r="BB3515" s="91" t="e">
        <f t="shared" si="1617"/>
        <v>#DIV/0!</v>
      </c>
    </row>
    <row r="3516" spans="1:54">
      <c r="A3516" s="2" t="s">
        <v>3633</v>
      </c>
      <c r="B3516" s="7" t="s">
        <v>43459</v>
      </c>
      <c r="C3516" s="17">
        <f t="shared" si="1598"/>
        <v>24.3</v>
      </c>
      <c r="D3516" s="28">
        <f t="shared" si="1599"/>
        <v>148</v>
      </c>
      <c r="E3516" s="8">
        <f t="shared" si="1618"/>
        <v>4</v>
      </c>
      <c r="F3516" s="2" t="s">
        <v>8622</v>
      </c>
      <c r="G3516" s="54">
        <f t="shared" si="1619"/>
        <v>23.3</v>
      </c>
      <c r="H3516" s="20">
        <f t="shared" si="1620"/>
        <v>0.73505619999999994</v>
      </c>
      <c r="I3516" s="14" t="s">
        <v>18576</v>
      </c>
      <c r="J3516" s="14" t="s">
        <v>13608</v>
      </c>
      <c r="K3516" s="14" t="s">
        <v>23537</v>
      </c>
      <c r="L3516" s="14" t="s">
        <v>28496</v>
      </c>
      <c r="M3516" s="28">
        <f t="shared" si="1621"/>
        <v>12.6</v>
      </c>
      <c r="N3516" s="46">
        <f t="shared" si="1600"/>
        <v>5.8</v>
      </c>
      <c r="O3516" s="17">
        <f t="shared" si="1601"/>
        <v>0.4</v>
      </c>
      <c r="P3516" s="17">
        <f t="shared" si="1601"/>
        <v>3.8000000000000003</v>
      </c>
      <c r="Q3516" s="124">
        <f t="shared" si="1602"/>
        <v>0.4</v>
      </c>
      <c r="R3516" s="26">
        <f t="shared" si="1603"/>
        <v>1.2000000000000002</v>
      </c>
      <c r="S3516" s="2" t="s">
        <v>33471</v>
      </c>
      <c r="T3516" s="2" t="s">
        <v>38448</v>
      </c>
      <c r="U3516" s="24">
        <f t="shared" si="1604"/>
        <v>421.5</v>
      </c>
      <c r="V3516" s="66">
        <f t="shared" si="1604"/>
        <v>421.3</v>
      </c>
      <c r="W3516" s="54">
        <f t="shared" si="1605"/>
        <v>2.3299999999999996</v>
      </c>
      <c r="X3516" s="143">
        <f t="shared" si="1606"/>
        <v>421.5</v>
      </c>
      <c r="Y3516" s="143">
        <f t="shared" si="1607"/>
        <v>0.56599999999999995</v>
      </c>
      <c r="AD3516">
        <v>152</v>
      </c>
      <c r="AE3516">
        <v>-1</v>
      </c>
      <c r="AF3516" s="10">
        <v>37.9</v>
      </c>
      <c r="AG3516" s="10">
        <v>58.12</v>
      </c>
      <c r="AH3516" s="10">
        <f t="shared" si="1608"/>
        <v>93153.470955564349</v>
      </c>
      <c r="AI3516" s="11">
        <f t="shared" si="1622"/>
        <v>0</v>
      </c>
      <c r="AJ3516">
        <f t="shared" si="1623"/>
        <v>0</v>
      </c>
      <c r="AK3516" t="e">
        <f t="shared" si="1609"/>
        <v>#DIV/0!</v>
      </c>
      <c r="AL3516">
        <f t="shared" si="1610"/>
        <v>0.48325749120000028</v>
      </c>
      <c r="AM3516" s="5">
        <f t="shared" si="1611"/>
        <v>4.66</v>
      </c>
      <c r="AN3516">
        <v>0</v>
      </c>
      <c r="AO3516" s="72">
        <f t="shared" si="1612"/>
        <v>1.2000000000000002</v>
      </c>
      <c r="AP3516" s="72">
        <f t="shared" si="1613"/>
        <v>0.4</v>
      </c>
      <c r="AQ3516" s="72">
        <f t="shared" si="1614"/>
        <v>0.4</v>
      </c>
      <c r="AR3516" s="71" t="e">
        <f t="shared" si="1615"/>
        <v>#DIV/0!</v>
      </c>
      <c r="BA3516">
        <f t="shared" si="1616"/>
        <v>148</v>
      </c>
      <c r="BB3516" s="91" t="e">
        <f t="shared" si="1617"/>
        <v>#DIV/0!</v>
      </c>
    </row>
    <row r="3517" spans="1:54">
      <c r="A3517" s="2" t="s">
        <v>3634</v>
      </c>
      <c r="B3517" s="7" t="s">
        <v>43460</v>
      </c>
      <c r="C3517" s="17">
        <f t="shared" si="1598"/>
        <v>10.200000000000001</v>
      </c>
      <c r="D3517" s="28">
        <f t="shared" si="1599"/>
        <v>235</v>
      </c>
      <c r="E3517" s="8">
        <f t="shared" si="1618"/>
        <v>8</v>
      </c>
      <c r="F3517" s="2" t="s">
        <v>8623</v>
      </c>
      <c r="G3517" s="54">
        <f t="shared" si="1619"/>
        <v>9.1999999999999993</v>
      </c>
      <c r="H3517" s="20">
        <f t="shared" si="1620"/>
        <v>0.57142119999999996</v>
      </c>
      <c r="I3517" s="14" t="s">
        <v>18577</v>
      </c>
      <c r="J3517" s="14" t="s">
        <v>13609</v>
      </c>
      <c r="K3517" s="14" t="s">
        <v>23538</v>
      </c>
      <c r="L3517" s="14" t="s">
        <v>28497</v>
      </c>
      <c r="M3517" s="28">
        <f t="shared" si="1621"/>
        <v>12.5</v>
      </c>
      <c r="N3517" s="46">
        <f t="shared" si="1600"/>
        <v>6</v>
      </c>
      <c r="O3517" s="17">
        <f t="shared" si="1601"/>
        <v>1.2000000000000002</v>
      </c>
      <c r="P3517" s="17">
        <f t="shared" si="1601"/>
        <v>4</v>
      </c>
      <c r="Q3517" s="124">
        <f t="shared" si="1602"/>
        <v>0.60000000000000009</v>
      </c>
      <c r="R3517" s="26">
        <f t="shared" si="1603"/>
        <v>1.2000000000000002</v>
      </c>
      <c r="S3517" s="2" t="s">
        <v>33472</v>
      </c>
      <c r="T3517" s="2" t="s">
        <v>38449</v>
      </c>
      <c r="U3517" s="24">
        <f t="shared" si="1604"/>
        <v>508.20000000000005</v>
      </c>
      <c r="V3517" s="66">
        <f t="shared" si="1604"/>
        <v>378.70000000000005</v>
      </c>
      <c r="W3517" s="54">
        <f t="shared" si="1605"/>
        <v>0.92</v>
      </c>
      <c r="X3517" s="143">
        <f t="shared" si="1606"/>
        <v>508.20000000000005</v>
      </c>
      <c r="Y3517" s="143">
        <f t="shared" si="1607"/>
        <v>0.28400000000000003</v>
      </c>
      <c r="AD3517">
        <v>152</v>
      </c>
      <c r="AE3517">
        <v>-1</v>
      </c>
      <c r="AF3517" s="10">
        <v>37.9</v>
      </c>
      <c r="AG3517" s="10">
        <v>58.12</v>
      </c>
      <c r="AH3517" s="10">
        <f t="shared" si="1608"/>
        <v>243088.94370485557</v>
      </c>
      <c r="AI3517" s="11">
        <f t="shared" si="1622"/>
        <v>0</v>
      </c>
      <c r="AJ3517">
        <f t="shared" si="1623"/>
        <v>0</v>
      </c>
      <c r="AK3517" t="e">
        <f t="shared" si="1609"/>
        <v>#DIV/0!</v>
      </c>
      <c r="AL3517">
        <f t="shared" si="1610"/>
        <v>2.4686138880000006</v>
      </c>
      <c r="AM3517" s="5">
        <f t="shared" si="1611"/>
        <v>1.8400000000000003</v>
      </c>
      <c r="AN3517">
        <v>0</v>
      </c>
      <c r="AO3517" s="72">
        <f t="shared" si="1612"/>
        <v>1.2000000000000002</v>
      </c>
      <c r="AP3517" s="72">
        <f t="shared" si="1613"/>
        <v>0.60000000000000009</v>
      </c>
      <c r="AQ3517" s="72">
        <f t="shared" si="1614"/>
        <v>0.60000000000000009</v>
      </c>
      <c r="AR3517" s="71" t="e">
        <f t="shared" si="1615"/>
        <v>#DIV/0!</v>
      </c>
      <c r="BA3517">
        <f t="shared" si="1616"/>
        <v>235</v>
      </c>
      <c r="BB3517" s="91" t="e">
        <f t="shared" si="1617"/>
        <v>#DIV/0!</v>
      </c>
    </row>
    <row r="3518" spans="1:54">
      <c r="A3518" s="2" t="s">
        <v>3635</v>
      </c>
      <c r="B3518" s="7" t="s">
        <v>43461</v>
      </c>
      <c r="C3518" s="17">
        <f t="shared" si="1598"/>
        <v>32.700000000000003</v>
      </c>
      <c r="D3518" s="28">
        <f t="shared" si="1599"/>
        <v>244</v>
      </c>
      <c r="E3518" s="8">
        <f t="shared" si="1618"/>
        <v>8</v>
      </c>
      <c r="F3518" s="2" t="s">
        <v>8624</v>
      </c>
      <c r="G3518" s="54">
        <f t="shared" si="1619"/>
        <v>31.700000000000003</v>
      </c>
      <c r="H3518" s="20">
        <f t="shared" si="1620"/>
        <v>0.33799000000000001</v>
      </c>
      <c r="I3518" s="14" t="s">
        <v>18578</v>
      </c>
      <c r="J3518" s="14" t="s">
        <v>13610</v>
      </c>
      <c r="K3518" s="14" t="s">
        <v>23539</v>
      </c>
      <c r="L3518" s="14" t="s">
        <v>28498</v>
      </c>
      <c r="M3518" s="28">
        <f t="shared" si="1621"/>
        <v>13.6</v>
      </c>
      <c r="N3518" s="46">
        <f t="shared" si="1600"/>
        <v>5.6</v>
      </c>
      <c r="O3518" s="17">
        <f t="shared" si="1601"/>
        <v>2.4000000000000004</v>
      </c>
      <c r="P3518" s="17">
        <f t="shared" si="1601"/>
        <v>1.8</v>
      </c>
      <c r="Q3518" s="124">
        <f t="shared" si="1602"/>
        <v>0.4</v>
      </c>
      <c r="R3518" s="26">
        <f t="shared" si="1603"/>
        <v>0.60000000000000009</v>
      </c>
      <c r="S3518" s="2" t="s">
        <v>33473</v>
      </c>
      <c r="T3518" s="2" t="s">
        <v>38450</v>
      </c>
      <c r="U3518" s="24">
        <f t="shared" si="1604"/>
        <v>517.4</v>
      </c>
      <c r="V3518" s="66">
        <f t="shared" si="1604"/>
        <v>378</v>
      </c>
      <c r="W3518" s="54">
        <f t="shared" si="1605"/>
        <v>3.17</v>
      </c>
      <c r="X3518" s="143">
        <f t="shared" si="1606"/>
        <v>517.4</v>
      </c>
      <c r="Y3518" s="143">
        <f t="shared" si="1607"/>
        <v>0.73399999999999999</v>
      </c>
      <c r="AD3518">
        <v>152</v>
      </c>
      <c r="AE3518">
        <v>-1</v>
      </c>
      <c r="AF3518" s="10">
        <v>37.9</v>
      </c>
      <c r="AG3518" s="10">
        <v>58.12</v>
      </c>
      <c r="AH3518" s="10">
        <f t="shared" si="1608"/>
        <v>244542.2937304833</v>
      </c>
      <c r="AI3518" s="11">
        <f t="shared" si="1622"/>
        <v>0</v>
      </c>
      <c r="AJ3518">
        <f t="shared" si="1623"/>
        <v>0</v>
      </c>
      <c r="AK3518" t="e">
        <f t="shared" si="1609"/>
        <v>#DIV/0!</v>
      </c>
      <c r="AL3518">
        <f t="shared" si="1610"/>
        <v>1.7159299200000007</v>
      </c>
      <c r="AM3518" s="5">
        <f t="shared" si="1611"/>
        <v>6.3400000000000007</v>
      </c>
      <c r="AN3518">
        <v>0</v>
      </c>
      <c r="AO3518" s="72">
        <f t="shared" si="1612"/>
        <v>0.60000000000000009</v>
      </c>
      <c r="AP3518" s="72">
        <f t="shared" si="1613"/>
        <v>0.4</v>
      </c>
      <c r="AQ3518" s="72">
        <f t="shared" si="1614"/>
        <v>0.4</v>
      </c>
      <c r="AR3518" s="71" t="e">
        <f t="shared" si="1615"/>
        <v>#DIV/0!</v>
      </c>
      <c r="BA3518">
        <f t="shared" si="1616"/>
        <v>244</v>
      </c>
      <c r="BB3518" s="91" t="e">
        <f t="shared" si="1617"/>
        <v>#DIV/0!</v>
      </c>
    </row>
    <row r="3519" spans="1:54">
      <c r="A3519" s="2" t="s">
        <v>3636</v>
      </c>
      <c r="B3519" s="7" t="s">
        <v>43462</v>
      </c>
      <c r="C3519" s="17">
        <f t="shared" si="1598"/>
        <v>11.700000000000001</v>
      </c>
      <c r="D3519" s="28">
        <f t="shared" si="1599"/>
        <v>299</v>
      </c>
      <c r="E3519" s="8">
        <f t="shared" si="1618"/>
        <v>7</v>
      </c>
      <c r="F3519" s="2" t="s">
        <v>8625</v>
      </c>
      <c r="G3519" s="54">
        <f t="shared" si="1619"/>
        <v>10.799999999999999</v>
      </c>
      <c r="H3519" s="20">
        <f t="shared" si="1620"/>
        <v>0.74846819999999992</v>
      </c>
      <c r="I3519" s="14" t="s">
        <v>18579</v>
      </c>
      <c r="J3519" s="14" t="s">
        <v>13611</v>
      </c>
      <c r="K3519" s="14" t="s">
        <v>23540</v>
      </c>
      <c r="L3519" s="14" t="s">
        <v>28499</v>
      </c>
      <c r="M3519" s="28">
        <f t="shared" si="1621"/>
        <v>13.9</v>
      </c>
      <c r="N3519" s="46">
        <f t="shared" si="1600"/>
        <v>5.6</v>
      </c>
      <c r="O3519" s="17">
        <f t="shared" si="1601"/>
        <v>2.8000000000000003</v>
      </c>
      <c r="P3519" s="17">
        <f t="shared" si="1601"/>
        <v>1.2000000000000002</v>
      </c>
      <c r="Q3519" s="124">
        <f t="shared" si="1602"/>
        <v>0.4</v>
      </c>
      <c r="R3519" s="26">
        <f t="shared" si="1603"/>
        <v>1.2000000000000002</v>
      </c>
      <c r="S3519" s="2" t="s">
        <v>33474</v>
      </c>
      <c r="T3519" s="2" t="s">
        <v>38451</v>
      </c>
      <c r="U3519" s="24">
        <f t="shared" si="1604"/>
        <v>572.4</v>
      </c>
      <c r="V3519" s="66">
        <f t="shared" si="1604"/>
        <v>414.3</v>
      </c>
      <c r="W3519" s="54">
        <f t="shared" si="1605"/>
        <v>1.08</v>
      </c>
      <c r="X3519" s="143">
        <f t="shared" si="1606"/>
        <v>572.4</v>
      </c>
      <c r="Y3519" s="143">
        <f t="shared" si="1607"/>
        <v>0.31600000000000006</v>
      </c>
      <c r="AD3519">
        <v>152</v>
      </c>
      <c r="AE3519">
        <v>-1</v>
      </c>
      <c r="AF3519" s="10">
        <v>37.9</v>
      </c>
      <c r="AG3519" s="10">
        <v>58.12</v>
      </c>
      <c r="AH3519" s="10">
        <f t="shared" si="1608"/>
        <v>138803.64549739994</v>
      </c>
      <c r="AI3519" s="11">
        <f t="shared" si="1622"/>
        <v>0</v>
      </c>
      <c r="AJ3519">
        <f t="shared" si="1623"/>
        <v>0</v>
      </c>
      <c r="AK3519" t="e">
        <f t="shared" si="1609"/>
        <v>#DIV/0!</v>
      </c>
      <c r="AL3519">
        <f t="shared" si="1610"/>
        <v>1.0141762176000007</v>
      </c>
      <c r="AM3519" s="5">
        <f t="shared" si="1611"/>
        <v>2.14</v>
      </c>
      <c r="AN3519">
        <v>0</v>
      </c>
      <c r="AO3519" s="72">
        <f t="shared" si="1612"/>
        <v>1.2000000000000002</v>
      </c>
      <c r="AP3519" s="72">
        <f t="shared" si="1613"/>
        <v>0.4</v>
      </c>
      <c r="AQ3519" s="72">
        <f t="shared" si="1614"/>
        <v>0.4</v>
      </c>
      <c r="AR3519" s="71" t="e">
        <f t="shared" si="1615"/>
        <v>#DIV/0!</v>
      </c>
      <c r="BA3519">
        <f t="shared" si="1616"/>
        <v>299</v>
      </c>
      <c r="BB3519" s="91" t="e">
        <f t="shared" si="1617"/>
        <v>#DIV/0!</v>
      </c>
    </row>
    <row r="3520" spans="1:54">
      <c r="A3520" s="2" t="s">
        <v>3637</v>
      </c>
      <c r="B3520" s="7" t="s">
        <v>43463</v>
      </c>
      <c r="C3520" s="17">
        <f t="shared" si="1598"/>
        <v>6.4</v>
      </c>
      <c r="D3520" s="28">
        <f t="shared" si="1599"/>
        <v>32</v>
      </c>
      <c r="E3520" s="8">
        <f t="shared" si="1618"/>
        <v>10</v>
      </c>
      <c r="F3520" s="2" t="s">
        <v>8626</v>
      </c>
      <c r="G3520" s="54">
        <f t="shared" si="1619"/>
        <v>5.5</v>
      </c>
      <c r="H3520" s="20">
        <f t="shared" si="1620"/>
        <v>0.1115633</v>
      </c>
      <c r="I3520" s="14" t="s">
        <v>18580</v>
      </c>
      <c r="J3520" s="14" t="s">
        <v>13612</v>
      </c>
      <c r="K3520" s="14" t="s">
        <v>23541</v>
      </c>
      <c r="L3520" s="14" t="s">
        <v>28500</v>
      </c>
      <c r="M3520" s="28">
        <f t="shared" si="1621"/>
        <v>10.1</v>
      </c>
      <c r="N3520" s="46">
        <f t="shared" si="1600"/>
        <v>5.4</v>
      </c>
      <c r="O3520" s="17">
        <f t="shared" si="1601"/>
        <v>1.6</v>
      </c>
      <c r="P3520" s="17">
        <f t="shared" si="1601"/>
        <v>8.8000000000000007</v>
      </c>
      <c r="Q3520" s="124">
        <f t="shared" si="1602"/>
        <v>0.60000000000000009</v>
      </c>
      <c r="R3520" s="26">
        <f t="shared" si="1603"/>
        <v>0.60000000000000009</v>
      </c>
      <c r="S3520" s="2" t="s">
        <v>33475</v>
      </c>
      <c r="T3520" s="2" t="s">
        <v>38452</v>
      </c>
      <c r="U3520" s="24">
        <f t="shared" si="1604"/>
        <v>304.60000000000002</v>
      </c>
      <c r="V3520" s="66">
        <f t="shared" si="1604"/>
        <v>344</v>
      </c>
      <c r="W3520" s="54">
        <f t="shared" si="1605"/>
        <v>0.55000000000000004</v>
      </c>
      <c r="X3520" s="143">
        <f t="shared" si="1606"/>
        <v>304.60000000000002</v>
      </c>
      <c r="Y3520" s="143">
        <f t="shared" si="1607"/>
        <v>0.21000000000000002</v>
      </c>
      <c r="AD3520">
        <v>152</v>
      </c>
      <c r="AE3520">
        <v>-1</v>
      </c>
      <c r="AF3520" s="10">
        <v>37.9</v>
      </c>
      <c r="AG3520" s="10">
        <v>58.12</v>
      </c>
      <c r="AH3520" s="10">
        <f t="shared" si="1608"/>
        <v>301206.01190034911</v>
      </c>
      <c r="AI3520" s="11">
        <f t="shared" si="1622"/>
        <v>0</v>
      </c>
      <c r="AJ3520">
        <f t="shared" si="1623"/>
        <v>0</v>
      </c>
      <c r="AK3520" t="e">
        <f t="shared" si="1609"/>
        <v>#DIV/0!</v>
      </c>
      <c r="AL3520">
        <f t="shared" si="1610"/>
        <v>7.505513241600001</v>
      </c>
      <c r="AM3520" s="5">
        <f t="shared" si="1611"/>
        <v>1.08</v>
      </c>
      <c r="AN3520">
        <v>0</v>
      </c>
      <c r="AO3520" s="72">
        <f t="shared" si="1612"/>
        <v>0.60000000000000009</v>
      </c>
      <c r="AP3520" s="72">
        <f t="shared" si="1613"/>
        <v>0.60000000000000009</v>
      </c>
      <c r="AQ3520" s="72">
        <f t="shared" si="1614"/>
        <v>0.60000000000000009</v>
      </c>
      <c r="AR3520" s="71" t="e">
        <f t="shared" si="1615"/>
        <v>#DIV/0!</v>
      </c>
      <c r="BA3520">
        <f t="shared" si="1616"/>
        <v>32</v>
      </c>
      <c r="BB3520" s="91" t="e">
        <f t="shared" si="1617"/>
        <v>#DIV/0!</v>
      </c>
    </row>
    <row r="3521" spans="1:54">
      <c r="A3521" s="2" t="s">
        <v>3638</v>
      </c>
      <c r="B3521" s="7" t="s">
        <v>43464</v>
      </c>
      <c r="C3521" s="17">
        <f t="shared" si="1598"/>
        <v>7.3000000000000007</v>
      </c>
      <c r="D3521" s="28">
        <f t="shared" si="1599"/>
        <v>274</v>
      </c>
      <c r="E3521" s="8">
        <f t="shared" si="1618"/>
        <v>14</v>
      </c>
      <c r="F3521" s="2" t="s">
        <v>8627</v>
      </c>
      <c r="G3521" s="54">
        <f t="shared" si="1619"/>
        <v>6.3999999999999995</v>
      </c>
      <c r="H3521" s="20">
        <f t="shared" si="1620"/>
        <v>0.25660530000000004</v>
      </c>
      <c r="I3521" s="14" t="s">
        <v>18581</v>
      </c>
      <c r="J3521" s="14" t="s">
        <v>13613</v>
      </c>
      <c r="K3521" s="14" t="s">
        <v>23542</v>
      </c>
      <c r="L3521" s="14" t="s">
        <v>28501</v>
      </c>
      <c r="M3521" s="28">
        <f t="shared" si="1621"/>
        <v>13.3</v>
      </c>
      <c r="N3521" s="46">
        <f t="shared" si="1600"/>
        <v>6.6</v>
      </c>
      <c r="O3521" s="17">
        <f t="shared" si="1601"/>
        <v>1</v>
      </c>
      <c r="P3521" s="17">
        <f t="shared" si="1601"/>
        <v>2.4000000000000004</v>
      </c>
      <c r="Q3521" s="124">
        <f t="shared" si="1602"/>
        <v>2</v>
      </c>
      <c r="R3521" s="26">
        <f t="shared" si="1603"/>
        <v>2.6</v>
      </c>
      <c r="S3521" s="2" t="s">
        <v>33476</v>
      </c>
      <c r="T3521" s="2" t="s">
        <v>38453</v>
      </c>
      <c r="U3521" s="24">
        <f t="shared" si="1604"/>
        <v>546.9</v>
      </c>
      <c r="V3521" s="66">
        <f t="shared" si="1604"/>
        <v>290.10000000000002</v>
      </c>
      <c r="W3521" s="54">
        <f t="shared" si="1605"/>
        <v>0.64</v>
      </c>
      <c r="X3521" s="143">
        <f t="shared" si="1606"/>
        <v>546.9</v>
      </c>
      <c r="Y3521" s="143">
        <f t="shared" si="1607"/>
        <v>0.22800000000000001</v>
      </c>
      <c r="AD3521">
        <v>152</v>
      </c>
      <c r="AE3521">
        <v>-1</v>
      </c>
      <c r="AF3521" s="10">
        <v>37.9</v>
      </c>
      <c r="AG3521" s="10">
        <v>58.12</v>
      </c>
      <c r="AH3521" s="10">
        <f t="shared" si="1608"/>
        <v>366157.64569686295</v>
      </c>
      <c r="AI3521" s="11">
        <f t="shared" si="1622"/>
        <v>0</v>
      </c>
      <c r="AJ3521">
        <f t="shared" si="1623"/>
        <v>0</v>
      </c>
      <c r="AK3521" t="e">
        <f t="shared" si="1609"/>
        <v>#DIV/0!</v>
      </c>
      <c r="AL3521">
        <f t="shared" si="1610"/>
        <v>4.6387829280000004</v>
      </c>
      <c r="AM3521" s="5">
        <f t="shared" si="1611"/>
        <v>1.2600000000000002</v>
      </c>
      <c r="AN3521">
        <v>0</v>
      </c>
      <c r="AO3521" s="72">
        <f t="shared" si="1612"/>
        <v>2.6</v>
      </c>
      <c r="AP3521" s="72">
        <f t="shared" si="1613"/>
        <v>2</v>
      </c>
      <c r="AQ3521" s="72">
        <f t="shared" si="1614"/>
        <v>2</v>
      </c>
      <c r="AR3521" s="71" t="e">
        <f t="shared" si="1615"/>
        <v>#DIV/0!</v>
      </c>
      <c r="BA3521">
        <f t="shared" si="1616"/>
        <v>274</v>
      </c>
      <c r="BB3521" s="91" t="e">
        <f t="shared" si="1617"/>
        <v>#DIV/0!</v>
      </c>
    </row>
    <row r="3522" spans="1:54">
      <c r="A3522" s="2" t="s">
        <v>3639</v>
      </c>
      <c r="B3522" s="7" t="s">
        <v>43465</v>
      </c>
      <c r="C3522" s="17">
        <f t="shared" ref="C3522:C3585" si="1624">MROUND(A3522,0.1)+1+AN3522</f>
        <v>30.8</v>
      </c>
      <c r="D3522" s="28">
        <f t="shared" ref="D3522:D3585" si="1625">MROUND(S3522,1)</f>
        <v>289</v>
      </c>
      <c r="E3522" s="8">
        <f t="shared" si="1618"/>
        <v>9</v>
      </c>
      <c r="F3522" s="2" t="s">
        <v>8628</v>
      </c>
      <c r="G3522" s="54">
        <f t="shared" si="1619"/>
        <v>29.8</v>
      </c>
      <c r="H3522" s="20">
        <f t="shared" si="1620"/>
        <v>0.67689049999999995</v>
      </c>
      <c r="I3522" s="14" t="s">
        <v>18582</v>
      </c>
      <c r="J3522" s="14" t="s">
        <v>13614</v>
      </c>
      <c r="K3522" s="14" t="s">
        <v>23543</v>
      </c>
      <c r="L3522" s="14" t="s">
        <v>28502</v>
      </c>
      <c r="M3522" s="28">
        <f t="shared" si="1621"/>
        <v>12.5</v>
      </c>
      <c r="N3522" s="46">
        <f t="shared" ref="N3522:N3585" si="1626">MROUND(L3522,0.2)+5</f>
        <v>6.6</v>
      </c>
      <c r="O3522" s="17">
        <f t="shared" ref="O3522:P3585" si="1627">MROUND(I3522,0.2)</f>
        <v>1</v>
      </c>
      <c r="P3522" s="17">
        <f t="shared" si="1627"/>
        <v>4</v>
      </c>
      <c r="Q3522" s="124">
        <f t="shared" ref="Q3522:Q3585" si="1628">IF(AN3522&gt;0,CEILING((1-H3522)*R3522,0.2),IF(MROUND((1-H3522)*R3522,0.2)&lt;0.2,MROUND((1-H3522)*R3522,0.2)+0.2, MROUND((1-H3522)*R3522,0.2)))</f>
        <v>0.8</v>
      </c>
      <c r="R3522" s="26">
        <f t="shared" ref="R3522:R3585" si="1629">MROUND(K3522,0.2)</f>
        <v>2.4000000000000004</v>
      </c>
      <c r="S3522" s="2" t="s">
        <v>33477</v>
      </c>
      <c r="T3522" s="2" t="s">
        <v>38454</v>
      </c>
      <c r="U3522" s="24">
        <f t="shared" ref="U3522:V3585" si="1630">ROUNDUP(S3522+273,1)</f>
        <v>561.70000000000005</v>
      </c>
      <c r="V3522" s="66">
        <f t="shared" si="1630"/>
        <v>378.8</v>
      </c>
      <c r="W3522" s="54">
        <f t="shared" ref="W3522:W3585" si="1631">ROUNDUP(A3522/10,2)</f>
        <v>2.98</v>
      </c>
      <c r="X3522" s="143">
        <f t="shared" ref="X3522:X3585" si="1632">U3522</f>
        <v>561.70000000000005</v>
      </c>
      <c r="Y3522" s="143">
        <f t="shared" ref="Y3522:Y3585" si="1633">W3522/5+0.1</f>
        <v>0.69599999999999995</v>
      </c>
      <c r="AD3522">
        <v>152</v>
      </c>
      <c r="AE3522">
        <v>-1</v>
      </c>
      <c r="AF3522" s="10">
        <v>37.9</v>
      </c>
      <c r="AG3522" s="10">
        <v>58.12</v>
      </c>
      <c r="AH3522" s="10">
        <f t="shared" ref="AH3522:AH3585" si="1634">((1.092*8.3144*(AE3522+273)*(LN(AF3522)-1.013)/(0.93-(AE3522+273)/(AD3522+273)))*((AD3522-T3522)/(AD3522-AE3522))^0.383)*1000/AG3522</f>
        <v>242996.85177557851</v>
      </c>
      <c r="AI3522" s="11">
        <f t="shared" si="1622"/>
        <v>0</v>
      </c>
      <c r="AJ3522">
        <f t="shared" si="1623"/>
        <v>0</v>
      </c>
      <c r="AK3522" t="e">
        <f t="shared" ref="AK3522:AK3585" si="1635">0.07*AJ3522*AI3522/AC3522</f>
        <v>#DIV/0!</v>
      </c>
      <c r="AL3522">
        <f t="shared" ref="AL3522:AL3585" si="1636">(1-H3522)*O3522*P3522*R3522</f>
        <v>3.1018512000000009</v>
      </c>
      <c r="AM3522" s="5">
        <f t="shared" ref="AM3522:AM3585" si="1637">MROUND(A3522,0.1)/5</f>
        <v>5.96</v>
      </c>
      <c r="AN3522">
        <v>0</v>
      </c>
      <c r="AO3522" s="72">
        <f t="shared" ref="AO3522:AO3585" si="1638">CEILING(R3522,0.2)</f>
        <v>2.4000000000000004</v>
      </c>
      <c r="AP3522" s="72">
        <f t="shared" ref="AP3522:AP3585" si="1639">Q3522</f>
        <v>0.8</v>
      </c>
      <c r="AQ3522" s="72">
        <f t="shared" ref="AQ3522:AQ3585" si="1640">CEILING((1-H3522)*R3522,0.2)</f>
        <v>0.8</v>
      </c>
      <c r="AR3522" s="71" t="e">
        <f t="shared" ref="AR3522:AR3585" si="1641">AL3522+AK3522</f>
        <v>#DIV/0!</v>
      </c>
      <c r="BA3522">
        <f t="shared" ref="BA3522:BA3585" si="1642">D3522</f>
        <v>289</v>
      </c>
      <c r="BB3522" s="91" t="e">
        <f t="shared" ref="BB3522:BB3585" si="1643">AK3522/AL3522</f>
        <v>#DIV/0!</v>
      </c>
    </row>
    <row r="3523" spans="1:54">
      <c r="A3523" s="2" t="s">
        <v>3640</v>
      </c>
      <c r="B3523" s="7" t="s">
        <v>43466</v>
      </c>
      <c r="C3523" s="17">
        <f t="shared" si="1624"/>
        <v>9.1</v>
      </c>
      <c r="D3523" s="28">
        <f t="shared" si="1625"/>
        <v>180</v>
      </c>
      <c r="E3523" s="8">
        <f t="shared" ref="E3523:E3586" si="1644">MROUND(SQRT(((P3523*O3523*Q3523)/MAX(O3523,P3523,Q3523)))*10,1)</f>
        <v>15</v>
      </c>
      <c r="F3523" s="2" t="s">
        <v>8629</v>
      </c>
      <c r="G3523" s="54">
        <f t="shared" ref="G3523:G3586" si="1645">ROUNDUP(A3523,1)</f>
        <v>8.1</v>
      </c>
      <c r="H3523" s="20">
        <f t="shared" ref="H3523:H3586" si="1646">F3523/100</f>
        <v>0.32393420000000001</v>
      </c>
      <c r="I3523" s="14" t="s">
        <v>18583</v>
      </c>
      <c r="J3523" s="14" t="s">
        <v>13615</v>
      </c>
      <c r="K3523" s="14" t="s">
        <v>23544</v>
      </c>
      <c r="L3523" s="14" t="s">
        <v>28503</v>
      </c>
      <c r="M3523" s="28">
        <f t="shared" ref="M3523:M3586" si="1647">14.5-P3523/2</f>
        <v>11.7</v>
      </c>
      <c r="N3523" s="46">
        <f t="shared" si="1626"/>
        <v>5.2</v>
      </c>
      <c r="O3523" s="17">
        <f t="shared" si="1627"/>
        <v>2.2000000000000002</v>
      </c>
      <c r="P3523" s="17">
        <f t="shared" si="1627"/>
        <v>5.6000000000000005</v>
      </c>
      <c r="Q3523" s="124">
        <f t="shared" si="1628"/>
        <v>1</v>
      </c>
      <c r="R3523" s="26">
        <f t="shared" si="1629"/>
        <v>1.4000000000000001</v>
      </c>
      <c r="S3523" s="2" t="s">
        <v>33478</v>
      </c>
      <c r="T3523" s="2" t="s">
        <v>38455</v>
      </c>
      <c r="U3523" s="24">
        <f t="shared" si="1630"/>
        <v>452.90000000000003</v>
      </c>
      <c r="V3523" s="66">
        <f t="shared" si="1630"/>
        <v>300.10000000000002</v>
      </c>
      <c r="W3523" s="54">
        <f t="shared" si="1631"/>
        <v>0.81</v>
      </c>
      <c r="X3523" s="143">
        <f t="shared" si="1632"/>
        <v>452.90000000000003</v>
      </c>
      <c r="Y3523" s="143">
        <f t="shared" si="1633"/>
        <v>0.26200000000000001</v>
      </c>
      <c r="AD3523">
        <v>152</v>
      </c>
      <c r="AE3523">
        <v>-1</v>
      </c>
      <c r="AF3523" s="10">
        <v>37.9</v>
      </c>
      <c r="AG3523" s="10">
        <v>58.12</v>
      </c>
      <c r="AH3523" s="10">
        <f t="shared" si="1634"/>
        <v>355486.03228641656</v>
      </c>
      <c r="AI3523" s="11">
        <f t="shared" si="1622"/>
        <v>0</v>
      </c>
      <c r="AJ3523">
        <f t="shared" si="1623"/>
        <v>0</v>
      </c>
      <c r="AK3523" t="e">
        <f t="shared" si="1635"/>
        <v>#DIV/0!</v>
      </c>
      <c r="AL3523">
        <f t="shared" si="1636"/>
        <v>11.660782918400001</v>
      </c>
      <c r="AM3523" s="5">
        <f t="shared" si="1637"/>
        <v>1.6199999999999999</v>
      </c>
      <c r="AN3523">
        <v>0</v>
      </c>
      <c r="AO3523" s="72">
        <f t="shared" si="1638"/>
        <v>1.4000000000000001</v>
      </c>
      <c r="AP3523" s="72">
        <f t="shared" si="1639"/>
        <v>1</v>
      </c>
      <c r="AQ3523" s="72">
        <f t="shared" si="1640"/>
        <v>1</v>
      </c>
      <c r="AR3523" s="71" t="e">
        <f t="shared" si="1641"/>
        <v>#DIV/0!</v>
      </c>
      <c r="BA3523">
        <f t="shared" si="1642"/>
        <v>180</v>
      </c>
      <c r="BB3523" s="91" t="e">
        <f t="shared" si="1643"/>
        <v>#DIV/0!</v>
      </c>
    </row>
    <row r="3524" spans="1:54">
      <c r="A3524" s="2" t="s">
        <v>3641</v>
      </c>
      <c r="B3524" s="7" t="s">
        <v>43467</v>
      </c>
      <c r="C3524" s="17">
        <f t="shared" si="1624"/>
        <v>35.700000000000003</v>
      </c>
      <c r="D3524" s="28">
        <f t="shared" si="1625"/>
        <v>18</v>
      </c>
      <c r="E3524" s="8">
        <f t="shared" si="1644"/>
        <v>17</v>
      </c>
      <c r="F3524" s="2" t="s">
        <v>8630</v>
      </c>
      <c r="G3524" s="54">
        <f t="shared" si="1645"/>
        <v>34.800000000000004</v>
      </c>
      <c r="H3524" s="20">
        <f t="shared" si="1646"/>
        <v>0.47102299999999997</v>
      </c>
      <c r="I3524" s="14" t="s">
        <v>18584</v>
      </c>
      <c r="J3524" s="14" t="s">
        <v>13616</v>
      </c>
      <c r="K3524" s="14" t="s">
        <v>23545</v>
      </c>
      <c r="L3524" s="14" t="s">
        <v>28504</v>
      </c>
      <c r="M3524" s="28">
        <f t="shared" si="1647"/>
        <v>11.8</v>
      </c>
      <c r="N3524" s="46">
        <f t="shared" si="1626"/>
        <v>6.8</v>
      </c>
      <c r="O3524" s="17">
        <f t="shared" si="1627"/>
        <v>2.4000000000000004</v>
      </c>
      <c r="P3524" s="17">
        <f t="shared" si="1627"/>
        <v>5.4</v>
      </c>
      <c r="Q3524" s="124">
        <f t="shared" si="1628"/>
        <v>1.2000000000000002</v>
      </c>
      <c r="R3524" s="26">
        <f t="shared" si="1629"/>
        <v>2.4000000000000004</v>
      </c>
      <c r="S3524" s="2" t="s">
        <v>33479</v>
      </c>
      <c r="T3524" s="2" t="s">
        <v>38456</v>
      </c>
      <c r="U3524" s="24">
        <f t="shared" si="1630"/>
        <v>290.8</v>
      </c>
      <c r="V3524" s="66">
        <f t="shared" si="1630"/>
        <v>312</v>
      </c>
      <c r="W3524" s="54">
        <f t="shared" si="1631"/>
        <v>3.48</v>
      </c>
      <c r="X3524" s="143">
        <f t="shared" si="1632"/>
        <v>290.8</v>
      </c>
      <c r="Y3524" s="143">
        <f t="shared" si="1633"/>
        <v>0.79599999999999993</v>
      </c>
      <c r="AD3524">
        <v>152</v>
      </c>
      <c r="AE3524">
        <v>-1</v>
      </c>
      <c r="AF3524" s="10">
        <v>37.9</v>
      </c>
      <c r="AG3524" s="10">
        <v>58.12</v>
      </c>
      <c r="AH3524" s="10">
        <f t="shared" si="1634"/>
        <v>342141.73532101902</v>
      </c>
      <c r="AI3524" s="11">
        <f t="shared" si="1622"/>
        <v>0</v>
      </c>
      <c r="AJ3524">
        <f t="shared" si="1623"/>
        <v>0</v>
      </c>
      <c r="AK3524" t="e">
        <f t="shared" si="1635"/>
        <v>#DIV/0!</v>
      </c>
      <c r="AL3524">
        <f t="shared" si="1636"/>
        <v>16.453300608000006</v>
      </c>
      <c r="AM3524" s="5">
        <f t="shared" si="1637"/>
        <v>6.94</v>
      </c>
      <c r="AN3524">
        <v>0</v>
      </c>
      <c r="AO3524" s="72">
        <f t="shared" si="1638"/>
        <v>2.4000000000000004</v>
      </c>
      <c r="AP3524" s="72">
        <f t="shared" si="1639"/>
        <v>1.2000000000000002</v>
      </c>
      <c r="AQ3524" s="72">
        <f t="shared" si="1640"/>
        <v>1.4000000000000001</v>
      </c>
      <c r="AR3524" s="71" t="e">
        <f t="shared" si="1641"/>
        <v>#DIV/0!</v>
      </c>
      <c r="BA3524">
        <f t="shared" si="1642"/>
        <v>18</v>
      </c>
      <c r="BB3524" s="91" t="e">
        <f t="shared" si="1643"/>
        <v>#DIV/0!</v>
      </c>
    </row>
    <row r="3525" spans="1:54">
      <c r="A3525" s="2" t="s">
        <v>3642</v>
      </c>
      <c r="B3525" s="7" t="s">
        <v>43468</v>
      </c>
      <c r="C3525" s="17">
        <f t="shared" si="1624"/>
        <v>30.5</v>
      </c>
      <c r="D3525" s="28">
        <f t="shared" si="1625"/>
        <v>37</v>
      </c>
      <c r="E3525" s="8">
        <f t="shared" si="1644"/>
        <v>11</v>
      </c>
      <c r="F3525" s="2" t="s">
        <v>8631</v>
      </c>
      <c r="G3525" s="54">
        <f t="shared" si="1645"/>
        <v>29.5</v>
      </c>
      <c r="H3525" s="20">
        <f t="shared" si="1646"/>
        <v>0.55604909999999996</v>
      </c>
      <c r="I3525" s="14" t="s">
        <v>18585</v>
      </c>
      <c r="J3525" s="14" t="s">
        <v>13617</v>
      </c>
      <c r="K3525" s="14" t="s">
        <v>23546</v>
      </c>
      <c r="L3525" s="14" t="s">
        <v>28505</v>
      </c>
      <c r="M3525" s="28">
        <f t="shared" si="1647"/>
        <v>10.399999999999999</v>
      </c>
      <c r="N3525" s="46">
        <f t="shared" si="1626"/>
        <v>5.4</v>
      </c>
      <c r="O3525" s="17">
        <f t="shared" si="1627"/>
        <v>3</v>
      </c>
      <c r="P3525" s="17">
        <f t="shared" si="1627"/>
        <v>8.2000000000000011</v>
      </c>
      <c r="Q3525" s="124">
        <f t="shared" si="1628"/>
        <v>0.4</v>
      </c>
      <c r="R3525" s="26">
        <f t="shared" si="1629"/>
        <v>1</v>
      </c>
      <c r="S3525" s="2" t="s">
        <v>33480</v>
      </c>
      <c r="T3525" s="2" t="s">
        <v>38457</v>
      </c>
      <c r="U3525" s="24">
        <f t="shared" si="1630"/>
        <v>309.70000000000005</v>
      </c>
      <c r="V3525" s="66">
        <f t="shared" si="1630"/>
        <v>326.60000000000002</v>
      </c>
      <c r="W3525" s="54">
        <f t="shared" si="1631"/>
        <v>2.9499999999999997</v>
      </c>
      <c r="X3525" s="143">
        <f t="shared" si="1632"/>
        <v>309.70000000000005</v>
      </c>
      <c r="Y3525" s="143">
        <f t="shared" si="1633"/>
        <v>0.69</v>
      </c>
      <c r="AD3525">
        <v>152</v>
      </c>
      <c r="AE3525">
        <v>-1</v>
      </c>
      <c r="AF3525" s="10">
        <v>37.9</v>
      </c>
      <c r="AG3525" s="10">
        <v>58.12</v>
      </c>
      <c r="AH3525" s="10">
        <f t="shared" si="1634"/>
        <v>324431.12305153522</v>
      </c>
      <c r="AI3525" s="11">
        <f t="shared" si="1622"/>
        <v>0</v>
      </c>
      <c r="AJ3525">
        <f t="shared" si="1623"/>
        <v>0</v>
      </c>
      <c r="AK3525" t="e">
        <f t="shared" si="1635"/>
        <v>#DIV/0!</v>
      </c>
      <c r="AL3525">
        <f t="shared" si="1636"/>
        <v>10.921192140000004</v>
      </c>
      <c r="AM3525" s="5">
        <f t="shared" si="1637"/>
        <v>5.9</v>
      </c>
      <c r="AN3525">
        <v>0</v>
      </c>
      <c r="AO3525" s="72">
        <f t="shared" si="1638"/>
        <v>1</v>
      </c>
      <c r="AP3525" s="72">
        <f t="shared" si="1639"/>
        <v>0.4</v>
      </c>
      <c r="AQ3525" s="72">
        <f t="shared" si="1640"/>
        <v>0.60000000000000009</v>
      </c>
      <c r="AR3525" s="71" t="e">
        <f t="shared" si="1641"/>
        <v>#DIV/0!</v>
      </c>
      <c r="BA3525">
        <f t="shared" si="1642"/>
        <v>37</v>
      </c>
      <c r="BB3525" s="91" t="e">
        <f t="shared" si="1643"/>
        <v>#DIV/0!</v>
      </c>
    </row>
    <row r="3526" spans="1:54">
      <c r="A3526" s="2" t="s">
        <v>3643</v>
      </c>
      <c r="B3526" s="7" t="s">
        <v>43469</v>
      </c>
      <c r="C3526" s="17">
        <f t="shared" si="1624"/>
        <v>19.900000000000002</v>
      </c>
      <c r="D3526" s="28">
        <f t="shared" si="1625"/>
        <v>64</v>
      </c>
      <c r="E3526" s="8">
        <f t="shared" si="1644"/>
        <v>18</v>
      </c>
      <c r="F3526" s="2" t="s">
        <v>8632</v>
      </c>
      <c r="G3526" s="54">
        <f t="shared" si="1645"/>
        <v>19</v>
      </c>
      <c r="H3526" s="20">
        <f t="shared" si="1646"/>
        <v>0.40191299999999996</v>
      </c>
      <c r="I3526" s="14" t="s">
        <v>18586</v>
      </c>
      <c r="J3526" s="14" t="s">
        <v>13618</v>
      </c>
      <c r="K3526" s="14" t="s">
        <v>23547</v>
      </c>
      <c r="L3526" s="14" t="s">
        <v>28506</v>
      </c>
      <c r="M3526" s="28">
        <f t="shared" si="1647"/>
        <v>9.5</v>
      </c>
      <c r="N3526" s="46">
        <f t="shared" si="1626"/>
        <v>6.8</v>
      </c>
      <c r="O3526" s="17">
        <f t="shared" si="1627"/>
        <v>2.2000000000000002</v>
      </c>
      <c r="P3526" s="17">
        <f t="shared" si="1627"/>
        <v>10</v>
      </c>
      <c r="Q3526" s="124">
        <f t="shared" si="1628"/>
        <v>1.4000000000000001</v>
      </c>
      <c r="R3526" s="26">
        <f t="shared" si="1629"/>
        <v>2.2000000000000002</v>
      </c>
      <c r="S3526" s="2" t="s">
        <v>33481</v>
      </c>
      <c r="T3526" s="2" t="s">
        <v>38458</v>
      </c>
      <c r="U3526" s="24">
        <f t="shared" si="1630"/>
        <v>336.6</v>
      </c>
      <c r="V3526" s="66">
        <f t="shared" si="1630"/>
        <v>410.3</v>
      </c>
      <c r="W3526" s="54">
        <f t="shared" si="1631"/>
        <v>1.9</v>
      </c>
      <c r="X3526" s="143">
        <f t="shared" si="1632"/>
        <v>336.6</v>
      </c>
      <c r="Y3526" s="143">
        <f t="shared" si="1633"/>
        <v>0.48</v>
      </c>
      <c r="AD3526">
        <v>152</v>
      </c>
      <c r="AE3526">
        <v>-1</v>
      </c>
      <c r="AF3526" s="10">
        <v>37.9</v>
      </c>
      <c r="AG3526" s="10">
        <v>58.12</v>
      </c>
      <c r="AH3526" s="10">
        <f t="shared" si="1634"/>
        <v>156810.56451518362</v>
      </c>
      <c r="AI3526" s="11">
        <f t="shared" si="1622"/>
        <v>0</v>
      </c>
      <c r="AJ3526">
        <f t="shared" si="1623"/>
        <v>0</v>
      </c>
      <c r="AK3526" t="e">
        <f t="shared" si="1635"/>
        <v>#DIV/0!</v>
      </c>
      <c r="AL3526">
        <f t="shared" si="1636"/>
        <v>28.947410800000007</v>
      </c>
      <c r="AM3526" s="5">
        <f t="shared" si="1637"/>
        <v>3.7800000000000002</v>
      </c>
      <c r="AN3526">
        <v>0</v>
      </c>
      <c r="AO3526" s="72">
        <f t="shared" si="1638"/>
        <v>2.2000000000000002</v>
      </c>
      <c r="AP3526" s="72">
        <f t="shared" si="1639"/>
        <v>1.4000000000000001</v>
      </c>
      <c r="AQ3526" s="72">
        <f t="shared" si="1640"/>
        <v>1.4000000000000001</v>
      </c>
      <c r="AR3526" s="71" t="e">
        <f t="shared" si="1641"/>
        <v>#DIV/0!</v>
      </c>
      <c r="BA3526">
        <f t="shared" si="1642"/>
        <v>64</v>
      </c>
      <c r="BB3526" s="91" t="e">
        <f t="shared" si="1643"/>
        <v>#DIV/0!</v>
      </c>
    </row>
    <row r="3527" spans="1:54">
      <c r="A3527" s="2" t="s">
        <v>3644</v>
      </c>
      <c r="B3527" s="7" t="s">
        <v>43470</v>
      </c>
      <c r="C3527" s="17">
        <f t="shared" si="1624"/>
        <v>20.100000000000001</v>
      </c>
      <c r="D3527" s="28">
        <f t="shared" si="1625"/>
        <v>164</v>
      </c>
      <c r="E3527" s="8">
        <f t="shared" si="1644"/>
        <v>10</v>
      </c>
      <c r="F3527" s="2" t="s">
        <v>8633</v>
      </c>
      <c r="G3527" s="54">
        <f t="shared" si="1645"/>
        <v>19.100000000000001</v>
      </c>
      <c r="H3527" s="20">
        <f t="shared" si="1646"/>
        <v>0.85757909999999993</v>
      </c>
      <c r="I3527" s="14" t="s">
        <v>18587</v>
      </c>
      <c r="J3527" s="14" t="s">
        <v>13619</v>
      </c>
      <c r="K3527" s="14" t="s">
        <v>23548</v>
      </c>
      <c r="L3527" s="14" t="s">
        <v>28507</v>
      </c>
      <c r="M3527" s="28">
        <f t="shared" si="1647"/>
        <v>13</v>
      </c>
      <c r="N3527" s="46">
        <f t="shared" si="1626"/>
        <v>6.6</v>
      </c>
      <c r="O3527" s="17">
        <f t="shared" si="1627"/>
        <v>2.6</v>
      </c>
      <c r="P3527" s="17">
        <f t="shared" si="1627"/>
        <v>3</v>
      </c>
      <c r="Q3527" s="124">
        <f t="shared" si="1628"/>
        <v>0.4</v>
      </c>
      <c r="R3527" s="26">
        <f t="shared" si="1629"/>
        <v>2.6</v>
      </c>
      <c r="S3527" s="2" t="s">
        <v>33482</v>
      </c>
      <c r="T3527" s="2" t="s">
        <v>38459</v>
      </c>
      <c r="U3527" s="24">
        <f t="shared" si="1630"/>
        <v>437.3</v>
      </c>
      <c r="V3527" s="66">
        <f t="shared" si="1630"/>
        <v>310.20000000000005</v>
      </c>
      <c r="W3527" s="54">
        <f t="shared" si="1631"/>
        <v>1.91</v>
      </c>
      <c r="X3527" s="143">
        <f t="shared" si="1632"/>
        <v>437.3</v>
      </c>
      <c r="Y3527" s="143">
        <f t="shared" si="1633"/>
        <v>0.48199999999999998</v>
      </c>
      <c r="AD3527">
        <v>152</v>
      </c>
      <c r="AE3527">
        <v>-1</v>
      </c>
      <c r="AF3527" s="10">
        <v>37.9</v>
      </c>
      <c r="AG3527" s="10">
        <v>58.12</v>
      </c>
      <c r="AH3527" s="10">
        <f t="shared" si="1634"/>
        <v>344161.2048087563</v>
      </c>
      <c r="AI3527" s="11">
        <f t="shared" si="1622"/>
        <v>0</v>
      </c>
      <c r="AJ3527">
        <f t="shared" si="1623"/>
        <v>0</v>
      </c>
      <c r="AK3527" t="e">
        <f t="shared" si="1635"/>
        <v>#DIV/0!</v>
      </c>
      <c r="AL3527">
        <f t="shared" si="1636"/>
        <v>2.8882958520000015</v>
      </c>
      <c r="AM3527" s="5">
        <f t="shared" si="1637"/>
        <v>3.8200000000000003</v>
      </c>
      <c r="AN3527">
        <v>0</v>
      </c>
      <c r="AO3527" s="72">
        <f t="shared" si="1638"/>
        <v>2.6</v>
      </c>
      <c r="AP3527" s="72">
        <f t="shared" si="1639"/>
        <v>0.4</v>
      </c>
      <c r="AQ3527" s="72">
        <f t="shared" si="1640"/>
        <v>0.4</v>
      </c>
      <c r="AR3527" s="71" t="e">
        <f t="shared" si="1641"/>
        <v>#DIV/0!</v>
      </c>
      <c r="BA3527">
        <f t="shared" si="1642"/>
        <v>164</v>
      </c>
      <c r="BB3527" s="91" t="e">
        <f t="shared" si="1643"/>
        <v>#DIV/0!</v>
      </c>
    </row>
    <row r="3528" spans="1:54">
      <c r="A3528" s="2" t="s">
        <v>3645</v>
      </c>
      <c r="B3528" s="7" t="s">
        <v>43471</v>
      </c>
      <c r="C3528" s="17">
        <f t="shared" si="1624"/>
        <v>32.6</v>
      </c>
      <c r="D3528" s="28">
        <f t="shared" si="1625"/>
        <v>100</v>
      </c>
      <c r="E3528" s="8">
        <f t="shared" si="1644"/>
        <v>9</v>
      </c>
      <c r="F3528" s="2" t="s">
        <v>8634</v>
      </c>
      <c r="G3528" s="54">
        <f t="shared" si="1645"/>
        <v>31.6</v>
      </c>
      <c r="H3528" s="20">
        <f t="shared" si="1646"/>
        <v>0.56287759999999998</v>
      </c>
      <c r="I3528" s="14" t="s">
        <v>18588</v>
      </c>
      <c r="J3528" s="14" t="s">
        <v>13620</v>
      </c>
      <c r="K3528" s="14" t="s">
        <v>23549</v>
      </c>
      <c r="L3528" s="14" t="s">
        <v>28508</v>
      </c>
      <c r="M3528" s="28">
        <f t="shared" si="1647"/>
        <v>10.199999999999999</v>
      </c>
      <c r="N3528" s="46">
        <f t="shared" si="1626"/>
        <v>5.8</v>
      </c>
      <c r="O3528" s="17">
        <f t="shared" si="1627"/>
        <v>1</v>
      </c>
      <c r="P3528" s="17">
        <f t="shared" si="1627"/>
        <v>8.6</v>
      </c>
      <c r="Q3528" s="124">
        <f t="shared" si="1628"/>
        <v>0.8</v>
      </c>
      <c r="R3528" s="26">
        <f t="shared" si="1629"/>
        <v>1.8</v>
      </c>
      <c r="S3528" s="2" t="s">
        <v>33483</v>
      </c>
      <c r="T3528" s="2" t="s">
        <v>38460</v>
      </c>
      <c r="U3528" s="24">
        <f t="shared" si="1630"/>
        <v>373.1</v>
      </c>
      <c r="V3528" s="66">
        <f t="shared" si="1630"/>
        <v>421.5</v>
      </c>
      <c r="W3528" s="54">
        <f t="shared" si="1631"/>
        <v>3.1599999999999997</v>
      </c>
      <c r="X3528" s="143">
        <f t="shared" si="1632"/>
        <v>373.1</v>
      </c>
      <c r="Y3528" s="143">
        <f t="shared" si="1633"/>
        <v>0.73199999999999987</v>
      </c>
      <c r="AD3528">
        <v>152</v>
      </c>
      <c r="AE3528">
        <v>-1</v>
      </c>
      <c r="AF3528" s="10">
        <v>37.9</v>
      </c>
      <c r="AG3528" s="10">
        <v>58.12</v>
      </c>
      <c r="AH3528" s="10">
        <f t="shared" si="1634"/>
        <v>90406.144704609062</v>
      </c>
      <c r="AI3528" s="11">
        <f t="shared" si="1622"/>
        <v>0</v>
      </c>
      <c r="AJ3528">
        <f t="shared" si="1623"/>
        <v>0</v>
      </c>
      <c r="AK3528" t="e">
        <f t="shared" si="1635"/>
        <v>#DIV/0!</v>
      </c>
      <c r="AL3528">
        <f t="shared" si="1636"/>
        <v>6.766654752</v>
      </c>
      <c r="AM3528" s="5">
        <f t="shared" si="1637"/>
        <v>6.32</v>
      </c>
      <c r="AN3528">
        <v>0</v>
      </c>
      <c r="AO3528" s="72">
        <f t="shared" si="1638"/>
        <v>1.8</v>
      </c>
      <c r="AP3528" s="72">
        <f t="shared" si="1639"/>
        <v>0.8</v>
      </c>
      <c r="AQ3528" s="72">
        <f t="shared" si="1640"/>
        <v>0.8</v>
      </c>
      <c r="AR3528" s="71" t="e">
        <f t="shared" si="1641"/>
        <v>#DIV/0!</v>
      </c>
      <c r="BA3528">
        <f t="shared" si="1642"/>
        <v>100</v>
      </c>
      <c r="BB3528" s="91" t="e">
        <f t="shared" si="1643"/>
        <v>#DIV/0!</v>
      </c>
    </row>
    <row r="3529" spans="1:54">
      <c r="A3529" s="2" t="s">
        <v>3646</v>
      </c>
      <c r="B3529" s="7" t="s">
        <v>43472</v>
      </c>
      <c r="C3529" s="17">
        <f t="shared" si="1624"/>
        <v>32.5</v>
      </c>
      <c r="D3529" s="28">
        <f t="shared" si="1625"/>
        <v>109</v>
      </c>
      <c r="E3529" s="8">
        <f t="shared" si="1644"/>
        <v>14</v>
      </c>
      <c r="F3529" s="2" t="s">
        <v>8635</v>
      </c>
      <c r="G3529" s="54">
        <f t="shared" si="1645"/>
        <v>31.5</v>
      </c>
      <c r="H3529" s="20">
        <f t="shared" si="1646"/>
        <v>0.15530860000000002</v>
      </c>
      <c r="I3529" s="14" t="s">
        <v>18589</v>
      </c>
      <c r="J3529" s="14" t="s">
        <v>13621</v>
      </c>
      <c r="K3529" s="14" t="s">
        <v>23550</v>
      </c>
      <c r="L3529" s="14" t="s">
        <v>28509</v>
      </c>
      <c r="M3529" s="28">
        <f t="shared" si="1647"/>
        <v>10.399999999999999</v>
      </c>
      <c r="N3529" s="46">
        <f t="shared" si="1626"/>
        <v>5</v>
      </c>
      <c r="O3529" s="17">
        <f t="shared" si="1627"/>
        <v>2.4000000000000004</v>
      </c>
      <c r="P3529" s="17">
        <f t="shared" si="1627"/>
        <v>8.2000000000000011</v>
      </c>
      <c r="Q3529" s="124">
        <f t="shared" si="1628"/>
        <v>0.8</v>
      </c>
      <c r="R3529" s="26">
        <f t="shared" si="1629"/>
        <v>1</v>
      </c>
      <c r="S3529" s="2" t="s">
        <v>33484</v>
      </c>
      <c r="T3529" s="2" t="s">
        <v>38461</v>
      </c>
      <c r="U3529" s="24">
        <f t="shared" si="1630"/>
        <v>381.6</v>
      </c>
      <c r="V3529" s="66">
        <f t="shared" si="1630"/>
        <v>342.90000000000003</v>
      </c>
      <c r="W3529" s="54">
        <f t="shared" si="1631"/>
        <v>3.15</v>
      </c>
      <c r="X3529" s="143">
        <f t="shared" si="1632"/>
        <v>381.6</v>
      </c>
      <c r="Y3529" s="143">
        <f t="shared" si="1633"/>
        <v>0.73</v>
      </c>
      <c r="AD3529">
        <v>152</v>
      </c>
      <c r="AE3529">
        <v>-1</v>
      </c>
      <c r="AF3529" s="10">
        <v>37.9</v>
      </c>
      <c r="AG3529" s="10">
        <v>58.12</v>
      </c>
      <c r="AH3529" s="10">
        <f t="shared" si="1634"/>
        <v>302781.75943419593</v>
      </c>
      <c r="AI3529" s="11">
        <f t="shared" si="1622"/>
        <v>0</v>
      </c>
      <c r="AJ3529">
        <f t="shared" si="1623"/>
        <v>0</v>
      </c>
      <c r="AK3529" t="e">
        <f t="shared" si="1635"/>
        <v>#DIV/0!</v>
      </c>
      <c r="AL3529">
        <f t="shared" si="1636"/>
        <v>16.623526752000007</v>
      </c>
      <c r="AM3529" s="5">
        <f t="shared" si="1637"/>
        <v>6.3</v>
      </c>
      <c r="AN3529">
        <v>0</v>
      </c>
      <c r="AO3529" s="72">
        <f t="shared" si="1638"/>
        <v>1</v>
      </c>
      <c r="AP3529" s="72">
        <f t="shared" si="1639"/>
        <v>0.8</v>
      </c>
      <c r="AQ3529" s="72">
        <f t="shared" si="1640"/>
        <v>1</v>
      </c>
      <c r="AR3529" s="71" t="e">
        <f t="shared" si="1641"/>
        <v>#DIV/0!</v>
      </c>
      <c r="BA3529">
        <f t="shared" si="1642"/>
        <v>109</v>
      </c>
      <c r="BB3529" s="91" t="e">
        <f t="shared" si="1643"/>
        <v>#DIV/0!</v>
      </c>
    </row>
    <row r="3530" spans="1:54">
      <c r="A3530" s="2" t="s">
        <v>3647</v>
      </c>
      <c r="B3530" s="7" t="s">
        <v>43473</v>
      </c>
      <c r="C3530" s="17">
        <f t="shared" si="1624"/>
        <v>32.6</v>
      </c>
      <c r="D3530" s="28">
        <f t="shared" si="1625"/>
        <v>277</v>
      </c>
      <c r="E3530" s="8">
        <f t="shared" si="1644"/>
        <v>18</v>
      </c>
      <c r="F3530" s="2" t="s">
        <v>8636</v>
      </c>
      <c r="G3530" s="54">
        <f t="shared" si="1645"/>
        <v>31.700000000000003</v>
      </c>
      <c r="H3530" s="20">
        <f t="shared" si="1646"/>
        <v>0.50116620000000001</v>
      </c>
      <c r="I3530" s="14" t="s">
        <v>18590</v>
      </c>
      <c r="J3530" s="14" t="s">
        <v>13622</v>
      </c>
      <c r="K3530" s="14" t="s">
        <v>23551</v>
      </c>
      <c r="L3530" s="14" t="s">
        <v>28510</v>
      </c>
      <c r="M3530" s="28">
        <f t="shared" si="1647"/>
        <v>11</v>
      </c>
      <c r="N3530" s="46">
        <f t="shared" si="1626"/>
        <v>6.4</v>
      </c>
      <c r="O3530" s="17">
        <f t="shared" si="1627"/>
        <v>2.6</v>
      </c>
      <c r="P3530" s="17">
        <f t="shared" si="1627"/>
        <v>7</v>
      </c>
      <c r="Q3530" s="124">
        <f t="shared" si="1628"/>
        <v>1.2000000000000002</v>
      </c>
      <c r="R3530" s="26">
        <f t="shared" si="1629"/>
        <v>2.6</v>
      </c>
      <c r="S3530" s="2" t="s">
        <v>33485</v>
      </c>
      <c r="T3530" s="2" t="s">
        <v>38462</v>
      </c>
      <c r="U3530" s="24">
        <f t="shared" si="1630"/>
        <v>549.80000000000007</v>
      </c>
      <c r="V3530" s="66">
        <f t="shared" si="1630"/>
        <v>403.90000000000003</v>
      </c>
      <c r="W3530" s="54">
        <f t="shared" si="1631"/>
        <v>3.17</v>
      </c>
      <c r="X3530" s="143">
        <f t="shared" si="1632"/>
        <v>549.80000000000007</v>
      </c>
      <c r="Y3530" s="143">
        <f t="shared" si="1633"/>
        <v>0.73399999999999999</v>
      </c>
      <c r="AD3530">
        <v>152</v>
      </c>
      <c r="AE3530">
        <v>-1</v>
      </c>
      <c r="AF3530" s="10">
        <v>37.9</v>
      </c>
      <c r="AG3530" s="10">
        <v>58.12</v>
      </c>
      <c r="AH3530" s="10">
        <f t="shared" si="1634"/>
        <v>180007.26384760372</v>
      </c>
      <c r="AI3530" s="11">
        <f t="shared" si="1622"/>
        <v>0</v>
      </c>
      <c r="AJ3530">
        <f t="shared" si="1623"/>
        <v>0</v>
      </c>
      <c r="AK3530" t="e">
        <f t="shared" si="1635"/>
        <v>#DIV/0!</v>
      </c>
      <c r="AL3530">
        <f t="shared" si="1636"/>
        <v>23.604815415999997</v>
      </c>
      <c r="AM3530" s="5">
        <f t="shared" si="1637"/>
        <v>6.32</v>
      </c>
      <c r="AN3530">
        <v>0</v>
      </c>
      <c r="AO3530" s="72">
        <f t="shared" si="1638"/>
        <v>2.6</v>
      </c>
      <c r="AP3530" s="72">
        <f t="shared" si="1639"/>
        <v>1.2000000000000002</v>
      </c>
      <c r="AQ3530" s="72">
        <f t="shared" si="1640"/>
        <v>1.4000000000000001</v>
      </c>
      <c r="AR3530" s="71" t="e">
        <f t="shared" si="1641"/>
        <v>#DIV/0!</v>
      </c>
      <c r="BA3530">
        <f t="shared" si="1642"/>
        <v>277</v>
      </c>
      <c r="BB3530" s="91" t="e">
        <f t="shared" si="1643"/>
        <v>#DIV/0!</v>
      </c>
    </row>
    <row r="3531" spans="1:54">
      <c r="A3531" s="2" t="s">
        <v>3648</v>
      </c>
      <c r="B3531" s="7" t="s">
        <v>43474</v>
      </c>
      <c r="C3531" s="17">
        <f t="shared" si="1624"/>
        <v>15.100000000000001</v>
      </c>
      <c r="D3531" s="28">
        <f t="shared" si="1625"/>
        <v>78</v>
      </c>
      <c r="E3531" s="8">
        <f t="shared" si="1644"/>
        <v>15</v>
      </c>
      <c r="F3531" s="2" t="s">
        <v>8637</v>
      </c>
      <c r="G3531" s="54">
        <f t="shared" si="1645"/>
        <v>14.1</v>
      </c>
      <c r="H3531" s="20">
        <f t="shared" si="1646"/>
        <v>0.27509650000000002</v>
      </c>
      <c r="I3531" s="14" t="s">
        <v>18591</v>
      </c>
      <c r="J3531" s="14" t="s">
        <v>13623</v>
      </c>
      <c r="K3531" s="14" t="s">
        <v>23552</v>
      </c>
      <c r="L3531" s="14" t="s">
        <v>28511</v>
      </c>
      <c r="M3531" s="28">
        <f t="shared" si="1647"/>
        <v>11</v>
      </c>
      <c r="N3531" s="46">
        <f t="shared" si="1626"/>
        <v>6</v>
      </c>
      <c r="O3531" s="17">
        <f t="shared" si="1627"/>
        <v>1.2000000000000002</v>
      </c>
      <c r="P3531" s="17">
        <f t="shared" si="1627"/>
        <v>7</v>
      </c>
      <c r="Q3531" s="124">
        <f t="shared" si="1628"/>
        <v>2</v>
      </c>
      <c r="R3531" s="26">
        <f t="shared" si="1629"/>
        <v>2.8000000000000003</v>
      </c>
      <c r="S3531" s="2" t="s">
        <v>33486</v>
      </c>
      <c r="T3531" s="2" t="s">
        <v>38463</v>
      </c>
      <c r="U3531" s="24">
        <f t="shared" si="1630"/>
        <v>351.5</v>
      </c>
      <c r="V3531" s="66">
        <f t="shared" si="1630"/>
        <v>366.90000000000003</v>
      </c>
      <c r="W3531" s="54">
        <f t="shared" si="1631"/>
        <v>1.41</v>
      </c>
      <c r="X3531" s="143">
        <f t="shared" si="1632"/>
        <v>351.5</v>
      </c>
      <c r="Y3531" s="143">
        <f t="shared" si="1633"/>
        <v>0.38200000000000001</v>
      </c>
      <c r="AD3531">
        <v>152</v>
      </c>
      <c r="AE3531">
        <v>-1</v>
      </c>
      <c r="AF3531" s="10">
        <v>37.9</v>
      </c>
      <c r="AG3531" s="10">
        <v>58.12</v>
      </c>
      <c r="AH3531" s="10">
        <f t="shared" si="1634"/>
        <v>265228.86101897259</v>
      </c>
      <c r="AI3531" s="11">
        <f t="shared" si="1622"/>
        <v>0</v>
      </c>
      <c r="AJ3531">
        <f t="shared" si="1623"/>
        <v>0</v>
      </c>
      <c r="AK3531" t="e">
        <f t="shared" si="1635"/>
        <v>#DIV/0!</v>
      </c>
      <c r="AL3531">
        <f t="shared" si="1636"/>
        <v>17.049730320000002</v>
      </c>
      <c r="AM3531" s="5">
        <f t="shared" si="1637"/>
        <v>2.8200000000000003</v>
      </c>
      <c r="AN3531">
        <v>0</v>
      </c>
      <c r="AO3531" s="72">
        <f t="shared" si="1638"/>
        <v>2.8000000000000003</v>
      </c>
      <c r="AP3531" s="72">
        <f t="shared" si="1639"/>
        <v>2</v>
      </c>
      <c r="AQ3531" s="72">
        <f t="shared" si="1640"/>
        <v>2.2000000000000002</v>
      </c>
      <c r="AR3531" s="71" t="e">
        <f t="shared" si="1641"/>
        <v>#DIV/0!</v>
      </c>
      <c r="BA3531">
        <f t="shared" si="1642"/>
        <v>78</v>
      </c>
      <c r="BB3531" s="91" t="e">
        <f t="shared" si="1643"/>
        <v>#DIV/0!</v>
      </c>
    </row>
    <row r="3532" spans="1:54">
      <c r="A3532" s="2" t="s">
        <v>3649</v>
      </c>
      <c r="B3532" s="7" t="s">
        <v>43475</v>
      </c>
      <c r="C3532" s="17">
        <f t="shared" si="1624"/>
        <v>11.3</v>
      </c>
      <c r="D3532" s="28">
        <f t="shared" si="1625"/>
        <v>226</v>
      </c>
      <c r="E3532" s="8">
        <f t="shared" si="1644"/>
        <v>10</v>
      </c>
      <c r="F3532" s="2" t="s">
        <v>8638</v>
      </c>
      <c r="G3532" s="54">
        <f t="shared" si="1645"/>
        <v>10.4</v>
      </c>
      <c r="H3532" s="20">
        <f t="shared" si="1646"/>
        <v>0.4976332</v>
      </c>
      <c r="I3532" s="14" t="s">
        <v>18592</v>
      </c>
      <c r="J3532" s="14" t="s">
        <v>13624</v>
      </c>
      <c r="K3532" s="14" t="s">
        <v>23553</v>
      </c>
      <c r="L3532" s="14" t="s">
        <v>28512</v>
      </c>
      <c r="M3532" s="28">
        <f t="shared" si="1647"/>
        <v>12.2</v>
      </c>
      <c r="N3532" s="46">
        <f t="shared" si="1626"/>
        <v>6.6</v>
      </c>
      <c r="O3532" s="17">
        <f t="shared" si="1627"/>
        <v>2.4000000000000004</v>
      </c>
      <c r="P3532" s="17">
        <f t="shared" si="1627"/>
        <v>4.6000000000000005</v>
      </c>
      <c r="Q3532" s="124">
        <f t="shared" si="1628"/>
        <v>0.4</v>
      </c>
      <c r="R3532" s="26">
        <f t="shared" si="1629"/>
        <v>0.8</v>
      </c>
      <c r="S3532" s="2" t="s">
        <v>33487</v>
      </c>
      <c r="T3532" s="2" t="s">
        <v>38464</v>
      </c>
      <c r="U3532" s="24">
        <f t="shared" si="1630"/>
        <v>499.5</v>
      </c>
      <c r="V3532" s="66">
        <f t="shared" si="1630"/>
        <v>385</v>
      </c>
      <c r="W3532" s="54">
        <f t="shared" si="1631"/>
        <v>1.04</v>
      </c>
      <c r="X3532" s="143">
        <f t="shared" si="1632"/>
        <v>499.5</v>
      </c>
      <c r="Y3532" s="143">
        <f t="shared" si="1633"/>
        <v>0.30800000000000005</v>
      </c>
      <c r="AD3532">
        <v>152</v>
      </c>
      <c r="AE3532">
        <v>-1</v>
      </c>
      <c r="AF3532" s="10">
        <v>37.9</v>
      </c>
      <c r="AG3532" s="10">
        <v>58.12</v>
      </c>
      <c r="AH3532" s="10">
        <f t="shared" si="1634"/>
        <v>230005.7252950682</v>
      </c>
      <c r="AI3532" s="11">
        <f t="shared" si="1622"/>
        <v>0</v>
      </c>
      <c r="AJ3532">
        <f t="shared" si="1623"/>
        <v>0</v>
      </c>
      <c r="AK3532" t="e">
        <f t="shared" si="1635"/>
        <v>#DIV/0!</v>
      </c>
      <c r="AL3532">
        <f t="shared" si="1636"/>
        <v>4.4369035776000016</v>
      </c>
      <c r="AM3532" s="5">
        <f t="shared" si="1637"/>
        <v>2.06</v>
      </c>
      <c r="AN3532">
        <v>0</v>
      </c>
      <c r="AO3532" s="72">
        <f t="shared" si="1638"/>
        <v>0.8</v>
      </c>
      <c r="AP3532" s="72">
        <f t="shared" si="1639"/>
        <v>0.4</v>
      </c>
      <c r="AQ3532" s="72">
        <f t="shared" si="1640"/>
        <v>0.60000000000000009</v>
      </c>
      <c r="AR3532" s="71" t="e">
        <f t="shared" si="1641"/>
        <v>#DIV/0!</v>
      </c>
      <c r="BA3532">
        <f t="shared" si="1642"/>
        <v>226</v>
      </c>
      <c r="BB3532" s="91" t="e">
        <f t="shared" si="1643"/>
        <v>#DIV/0!</v>
      </c>
    </row>
    <row r="3533" spans="1:54">
      <c r="A3533" s="2" t="s">
        <v>3650</v>
      </c>
      <c r="B3533" s="7" t="s">
        <v>43476</v>
      </c>
      <c r="C3533" s="17">
        <f t="shared" si="1624"/>
        <v>7.9</v>
      </c>
      <c r="D3533" s="28">
        <f t="shared" si="1625"/>
        <v>112</v>
      </c>
      <c r="E3533" s="8">
        <f t="shared" si="1644"/>
        <v>3</v>
      </c>
      <c r="F3533" s="2" t="s">
        <v>8639</v>
      </c>
      <c r="G3533" s="54">
        <f t="shared" si="1645"/>
        <v>6.8999999999999995</v>
      </c>
      <c r="H3533" s="20">
        <f t="shared" si="1646"/>
        <v>0.86464429999999992</v>
      </c>
      <c r="I3533" s="14" t="s">
        <v>18593</v>
      </c>
      <c r="J3533" s="14" t="s">
        <v>13625</v>
      </c>
      <c r="K3533" s="14" t="s">
        <v>23554</v>
      </c>
      <c r="L3533" s="14" t="s">
        <v>28513</v>
      </c>
      <c r="M3533" s="28">
        <f t="shared" si="1647"/>
        <v>14.2</v>
      </c>
      <c r="N3533" s="46">
        <f t="shared" si="1626"/>
        <v>6.6</v>
      </c>
      <c r="O3533" s="17">
        <f t="shared" si="1627"/>
        <v>1</v>
      </c>
      <c r="P3533" s="17">
        <f t="shared" si="1627"/>
        <v>0.60000000000000009</v>
      </c>
      <c r="Q3533" s="124">
        <f t="shared" si="1628"/>
        <v>0.2</v>
      </c>
      <c r="R3533" s="26">
        <f t="shared" si="1629"/>
        <v>1.2000000000000002</v>
      </c>
      <c r="S3533" s="2" t="s">
        <v>33488</v>
      </c>
      <c r="T3533" s="2" t="s">
        <v>38465</v>
      </c>
      <c r="U3533" s="24">
        <f t="shared" si="1630"/>
        <v>385.3</v>
      </c>
      <c r="V3533" s="66">
        <f t="shared" si="1630"/>
        <v>417.70000000000005</v>
      </c>
      <c r="W3533" s="54">
        <f t="shared" si="1631"/>
        <v>0.69000000000000006</v>
      </c>
      <c r="X3533" s="143">
        <f t="shared" si="1632"/>
        <v>385.3</v>
      </c>
      <c r="Y3533" s="143">
        <f t="shared" si="1633"/>
        <v>0.23800000000000002</v>
      </c>
      <c r="AD3533">
        <v>152</v>
      </c>
      <c r="AE3533">
        <v>-1</v>
      </c>
      <c r="AF3533" s="10">
        <v>37.9</v>
      </c>
      <c r="AG3533" s="10">
        <v>58.12</v>
      </c>
      <c r="AH3533" s="10">
        <f t="shared" si="1634"/>
        <v>119940.20764037932</v>
      </c>
      <c r="AI3533" s="11">
        <f t="shared" si="1622"/>
        <v>0</v>
      </c>
      <c r="AJ3533">
        <f t="shared" si="1623"/>
        <v>0</v>
      </c>
      <c r="AK3533" t="e">
        <f t="shared" si="1635"/>
        <v>#DIV/0!</v>
      </c>
      <c r="AL3533">
        <f t="shared" si="1636"/>
        <v>9.7456104000000085E-2</v>
      </c>
      <c r="AM3533" s="5">
        <f t="shared" si="1637"/>
        <v>1.3800000000000001</v>
      </c>
      <c r="AN3533">
        <v>0</v>
      </c>
      <c r="AO3533" s="72">
        <f t="shared" si="1638"/>
        <v>1.2000000000000002</v>
      </c>
      <c r="AP3533" s="72">
        <f t="shared" si="1639"/>
        <v>0.2</v>
      </c>
      <c r="AQ3533" s="72">
        <f t="shared" si="1640"/>
        <v>0.2</v>
      </c>
      <c r="AR3533" s="71" t="e">
        <f t="shared" si="1641"/>
        <v>#DIV/0!</v>
      </c>
      <c r="BA3533">
        <f t="shared" si="1642"/>
        <v>112</v>
      </c>
      <c r="BB3533" s="91" t="e">
        <f t="shared" si="1643"/>
        <v>#DIV/0!</v>
      </c>
    </row>
    <row r="3534" spans="1:54">
      <c r="A3534" s="2" t="s">
        <v>3651</v>
      </c>
      <c r="B3534" s="7" t="s">
        <v>43477</v>
      </c>
      <c r="C3534" s="17">
        <f t="shared" si="1624"/>
        <v>13.3</v>
      </c>
      <c r="D3534" s="28">
        <f t="shared" si="1625"/>
        <v>79</v>
      </c>
      <c r="E3534" s="8">
        <f t="shared" si="1644"/>
        <v>5</v>
      </c>
      <c r="F3534" s="2" t="s">
        <v>8640</v>
      </c>
      <c r="G3534" s="54">
        <f t="shared" si="1645"/>
        <v>12.4</v>
      </c>
      <c r="H3534" s="20">
        <f t="shared" si="1646"/>
        <v>0.81075569999999997</v>
      </c>
      <c r="I3534" s="14" t="s">
        <v>18594</v>
      </c>
      <c r="J3534" s="14" t="s">
        <v>13626</v>
      </c>
      <c r="K3534" s="14" t="s">
        <v>23555</v>
      </c>
      <c r="L3534" s="14" t="s">
        <v>28514</v>
      </c>
      <c r="M3534" s="28">
        <f t="shared" si="1647"/>
        <v>13.8</v>
      </c>
      <c r="N3534" s="46">
        <f t="shared" si="1626"/>
        <v>6.4</v>
      </c>
      <c r="O3534" s="17">
        <f t="shared" si="1627"/>
        <v>3</v>
      </c>
      <c r="P3534" s="17">
        <f t="shared" si="1627"/>
        <v>1.4000000000000001</v>
      </c>
      <c r="Q3534" s="124">
        <f t="shared" si="1628"/>
        <v>0.2</v>
      </c>
      <c r="R3534" s="26">
        <f t="shared" si="1629"/>
        <v>1.4000000000000001</v>
      </c>
      <c r="S3534" s="2" t="s">
        <v>33489</v>
      </c>
      <c r="T3534" s="2" t="s">
        <v>38466</v>
      </c>
      <c r="U3534" s="24">
        <f t="shared" si="1630"/>
        <v>351.6</v>
      </c>
      <c r="V3534" s="66">
        <f t="shared" si="1630"/>
        <v>413.6</v>
      </c>
      <c r="W3534" s="54">
        <f t="shared" si="1631"/>
        <v>1.24</v>
      </c>
      <c r="X3534" s="143">
        <f t="shared" si="1632"/>
        <v>351.6</v>
      </c>
      <c r="Y3534" s="143">
        <f t="shared" si="1633"/>
        <v>0.34799999999999998</v>
      </c>
      <c r="AD3534">
        <v>152</v>
      </c>
      <c r="AE3534">
        <v>-1</v>
      </c>
      <c r="AF3534" s="10">
        <v>37.9</v>
      </c>
      <c r="AG3534" s="10">
        <v>58.12</v>
      </c>
      <c r="AH3534" s="10">
        <f t="shared" si="1634"/>
        <v>142247.46106143296</v>
      </c>
      <c r="AI3534" s="11">
        <f t="shared" si="1622"/>
        <v>0</v>
      </c>
      <c r="AJ3534">
        <f t="shared" si="1623"/>
        <v>0</v>
      </c>
      <c r="AK3534" t="e">
        <f t="shared" si="1635"/>
        <v>#DIV/0!</v>
      </c>
      <c r="AL3534">
        <f t="shared" si="1636"/>
        <v>1.1127564840000004</v>
      </c>
      <c r="AM3534" s="5">
        <f t="shared" si="1637"/>
        <v>2.46</v>
      </c>
      <c r="AN3534">
        <v>0</v>
      </c>
      <c r="AO3534" s="72">
        <f t="shared" si="1638"/>
        <v>1.4000000000000001</v>
      </c>
      <c r="AP3534" s="72">
        <f t="shared" si="1639"/>
        <v>0.2</v>
      </c>
      <c r="AQ3534" s="72">
        <f t="shared" si="1640"/>
        <v>0.4</v>
      </c>
      <c r="AR3534" s="71" t="e">
        <f t="shared" si="1641"/>
        <v>#DIV/0!</v>
      </c>
      <c r="BA3534">
        <f t="shared" si="1642"/>
        <v>79</v>
      </c>
      <c r="BB3534" s="91" t="e">
        <f t="shared" si="1643"/>
        <v>#DIV/0!</v>
      </c>
    </row>
    <row r="3535" spans="1:54">
      <c r="A3535" s="2" t="s">
        <v>3652</v>
      </c>
      <c r="B3535" s="7" t="s">
        <v>43478</v>
      </c>
      <c r="C3535" s="17">
        <f t="shared" si="1624"/>
        <v>28.5</v>
      </c>
      <c r="D3535" s="28">
        <f t="shared" si="1625"/>
        <v>119</v>
      </c>
      <c r="E3535" s="8">
        <f t="shared" si="1644"/>
        <v>5</v>
      </c>
      <c r="F3535" s="2" t="s">
        <v>8641</v>
      </c>
      <c r="G3535" s="54">
        <f t="shared" si="1645"/>
        <v>27.5</v>
      </c>
      <c r="H3535" s="20">
        <f t="shared" si="1646"/>
        <v>0.64258930000000003</v>
      </c>
      <c r="I3535" s="14" t="s">
        <v>18595</v>
      </c>
      <c r="J3535" s="14" t="s">
        <v>13627</v>
      </c>
      <c r="K3535" s="14" t="s">
        <v>23556</v>
      </c>
      <c r="L3535" s="14" t="s">
        <v>28515</v>
      </c>
      <c r="M3535" s="28">
        <f t="shared" si="1647"/>
        <v>13.8</v>
      </c>
      <c r="N3535" s="46">
        <f t="shared" si="1626"/>
        <v>6.6</v>
      </c>
      <c r="O3535" s="17">
        <f t="shared" si="1627"/>
        <v>1.2000000000000002</v>
      </c>
      <c r="P3535" s="17">
        <f t="shared" si="1627"/>
        <v>1.4000000000000001</v>
      </c>
      <c r="Q3535" s="124">
        <f t="shared" si="1628"/>
        <v>0.2</v>
      </c>
      <c r="R3535" s="26">
        <f t="shared" si="1629"/>
        <v>0.60000000000000009</v>
      </c>
      <c r="S3535" s="2" t="s">
        <v>33490</v>
      </c>
      <c r="T3535" s="2" t="s">
        <v>38467</v>
      </c>
      <c r="U3535" s="24">
        <f t="shared" si="1630"/>
        <v>392.1</v>
      </c>
      <c r="V3535" s="66">
        <f t="shared" si="1630"/>
        <v>328.3</v>
      </c>
      <c r="W3535" s="54">
        <f t="shared" si="1631"/>
        <v>2.75</v>
      </c>
      <c r="X3535" s="143">
        <f t="shared" si="1632"/>
        <v>392.1</v>
      </c>
      <c r="Y3535" s="143">
        <f t="shared" si="1633"/>
        <v>0.65</v>
      </c>
      <c r="AD3535">
        <v>152</v>
      </c>
      <c r="AE3535">
        <v>-1</v>
      </c>
      <c r="AF3535" s="10">
        <v>37.9</v>
      </c>
      <c r="AG3535" s="10">
        <v>58.12</v>
      </c>
      <c r="AH3535" s="10">
        <f t="shared" si="1634"/>
        <v>322359.19216377009</v>
      </c>
      <c r="AI3535" s="11">
        <f t="shared" si="1622"/>
        <v>0</v>
      </c>
      <c r="AJ3535">
        <f t="shared" si="1623"/>
        <v>0</v>
      </c>
      <c r="AK3535" t="e">
        <f t="shared" si="1635"/>
        <v>#DIV/0!</v>
      </c>
      <c r="AL3535">
        <f t="shared" si="1636"/>
        <v>0.36026998560000018</v>
      </c>
      <c r="AM3535" s="5">
        <f t="shared" si="1637"/>
        <v>5.5</v>
      </c>
      <c r="AN3535">
        <v>0</v>
      </c>
      <c r="AO3535" s="72">
        <f t="shared" si="1638"/>
        <v>0.60000000000000009</v>
      </c>
      <c r="AP3535" s="72">
        <f t="shared" si="1639"/>
        <v>0.2</v>
      </c>
      <c r="AQ3535" s="72">
        <f t="shared" si="1640"/>
        <v>0.4</v>
      </c>
      <c r="AR3535" s="71" t="e">
        <f t="shared" si="1641"/>
        <v>#DIV/0!</v>
      </c>
      <c r="BA3535">
        <f t="shared" si="1642"/>
        <v>119</v>
      </c>
      <c r="BB3535" s="91" t="e">
        <f t="shared" si="1643"/>
        <v>#DIV/0!</v>
      </c>
    </row>
    <row r="3536" spans="1:54">
      <c r="A3536" s="2" t="s">
        <v>3653</v>
      </c>
      <c r="B3536" s="7" t="s">
        <v>43479</v>
      </c>
      <c r="C3536" s="17">
        <f t="shared" si="1624"/>
        <v>14</v>
      </c>
      <c r="D3536" s="28">
        <f t="shared" si="1625"/>
        <v>178</v>
      </c>
      <c r="E3536" s="8">
        <f t="shared" si="1644"/>
        <v>13</v>
      </c>
      <c r="F3536" s="2" t="s">
        <v>8642</v>
      </c>
      <c r="G3536" s="54">
        <f t="shared" si="1645"/>
        <v>13.1</v>
      </c>
      <c r="H3536" s="20">
        <f t="shared" si="1646"/>
        <v>0.51538870000000003</v>
      </c>
      <c r="I3536" s="14" t="s">
        <v>18596</v>
      </c>
      <c r="J3536" s="14" t="s">
        <v>13628</v>
      </c>
      <c r="K3536" s="14" t="s">
        <v>23557</v>
      </c>
      <c r="L3536" s="14" t="s">
        <v>28516</v>
      </c>
      <c r="M3536" s="28">
        <f t="shared" si="1647"/>
        <v>10</v>
      </c>
      <c r="N3536" s="46">
        <f t="shared" si="1626"/>
        <v>6.8</v>
      </c>
      <c r="O3536" s="17">
        <f t="shared" si="1627"/>
        <v>1.2000000000000002</v>
      </c>
      <c r="P3536" s="17">
        <f t="shared" si="1627"/>
        <v>9</v>
      </c>
      <c r="Q3536" s="124">
        <f t="shared" si="1628"/>
        <v>1.4000000000000001</v>
      </c>
      <c r="R3536" s="26">
        <f t="shared" si="1629"/>
        <v>3</v>
      </c>
      <c r="S3536" s="2" t="s">
        <v>33491</v>
      </c>
      <c r="T3536" s="2" t="s">
        <v>38468</v>
      </c>
      <c r="U3536" s="24">
        <f t="shared" si="1630"/>
        <v>451.1</v>
      </c>
      <c r="V3536" s="66">
        <f t="shared" si="1630"/>
        <v>408.70000000000005</v>
      </c>
      <c r="W3536" s="54">
        <f t="shared" si="1631"/>
        <v>1.31</v>
      </c>
      <c r="X3536" s="143">
        <f t="shared" si="1632"/>
        <v>451.1</v>
      </c>
      <c r="Y3536" s="143">
        <f t="shared" si="1633"/>
        <v>0.36199999999999999</v>
      </c>
      <c r="AD3536">
        <v>152</v>
      </c>
      <c r="AE3536">
        <v>-1</v>
      </c>
      <c r="AF3536" s="10">
        <v>37.9</v>
      </c>
      <c r="AG3536" s="10">
        <v>58.12</v>
      </c>
      <c r="AH3536" s="10">
        <f t="shared" si="1634"/>
        <v>162971.0985917183</v>
      </c>
      <c r="AI3536" s="11">
        <f t="shared" si="1622"/>
        <v>0</v>
      </c>
      <c r="AJ3536">
        <f t="shared" si="1623"/>
        <v>0</v>
      </c>
      <c r="AK3536" t="e">
        <f t="shared" si="1635"/>
        <v>#DIV/0!</v>
      </c>
      <c r="AL3536">
        <f t="shared" si="1636"/>
        <v>15.701406120000001</v>
      </c>
      <c r="AM3536" s="5">
        <f t="shared" si="1637"/>
        <v>2.6</v>
      </c>
      <c r="AN3536">
        <v>0</v>
      </c>
      <c r="AO3536" s="72">
        <f t="shared" si="1638"/>
        <v>3</v>
      </c>
      <c r="AP3536" s="72">
        <f t="shared" si="1639"/>
        <v>1.4000000000000001</v>
      </c>
      <c r="AQ3536" s="72">
        <f t="shared" si="1640"/>
        <v>1.6</v>
      </c>
      <c r="AR3536" s="71" t="e">
        <f t="shared" si="1641"/>
        <v>#DIV/0!</v>
      </c>
      <c r="BA3536">
        <f t="shared" si="1642"/>
        <v>178</v>
      </c>
      <c r="BB3536" s="91" t="e">
        <f t="shared" si="1643"/>
        <v>#DIV/0!</v>
      </c>
    </row>
    <row r="3537" spans="1:54">
      <c r="A3537" s="2" t="s">
        <v>3654</v>
      </c>
      <c r="B3537" s="7" t="s">
        <v>43480</v>
      </c>
      <c r="C3537" s="17">
        <f t="shared" si="1624"/>
        <v>30.700000000000003</v>
      </c>
      <c r="D3537" s="28">
        <f t="shared" si="1625"/>
        <v>128</v>
      </c>
      <c r="E3537" s="8">
        <f t="shared" si="1644"/>
        <v>9</v>
      </c>
      <c r="F3537" s="2" t="s">
        <v>8643</v>
      </c>
      <c r="G3537" s="54">
        <f t="shared" si="1645"/>
        <v>29.8</v>
      </c>
      <c r="H3537" s="20">
        <f t="shared" si="1646"/>
        <v>0.83601669999999995</v>
      </c>
      <c r="I3537" s="14" t="s">
        <v>18597</v>
      </c>
      <c r="J3537" s="14" t="s">
        <v>13629</v>
      </c>
      <c r="K3537" s="14" t="s">
        <v>23558</v>
      </c>
      <c r="L3537" s="14" t="s">
        <v>28517</v>
      </c>
      <c r="M3537" s="28">
        <f t="shared" si="1647"/>
        <v>13.3</v>
      </c>
      <c r="N3537" s="46">
        <f t="shared" si="1626"/>
        <v>5.8</v>
      </c>
      <c r="O3537" s="17">
        <f t="shared" si="1627"/>
        <v>2</v>
      </c>
      <c r="P3537" s="17">
        <f t="shared" si="1627"/>
        <v>2.4000000000000004</v>
      </c>
      <c r="Q3537" s="124">
        <f t="shared" si="1628"/>
        <v>0.4</v>
      </c>
      <c r="R3537" s="26">
        <f t="shared" si="1629"/>
        <v>2.2000000000000002</v>
      </c>
      <c r="S3537" s="2" t="s">
        <v>33492</v>
      </c>
      <c r="T3537" s="2" t="s">
        <v>38469</v>
      </c>
      <c r="U3537" s="24">
        <f t="shared" si="1630"/>
        <v>400.70000000000005</v>
      </c>
      <c r="V3537" s="66">
        <f t="shared" si="1630"/>
        <v>405.40000000000003</v>
      </c>
      <c r="W3537" s="54">
        <f t="shared" si="1631"/>
        <v>2.98</v>
      </c>
      <c r="X3537" s="143">
        <f t="shared" si="1632"/>
        <v>400.70000000000005</v>
      </c>
      <c r="Y3537" s="143">
        <f t="shared" si="1633"/>
        <v>0.69599999999999995</v>
      </c>
      <c r="AD3537">
        <v>152</v>
      </c>
      <c r="AE3537">
        <v>-1</v>
      </c>
      <c r="AF3537" s="10">
        <v>37.9</v>
      </c>
      <c r="AG3537" s="10">
        <v>58.12</v>
      </c>
      <c r="AH3537" s="10">
        <f t="shared" si="1634"/>
        <v>174891.30471202257</v>
      </c>
      <c r="AI3537" s="11">
        <f t="shared" si="1622"/>
        <v>0</v>
      </c>
      <c r="AJ3537">
        <f t="shared" si="1623"/>
        <v>0</v>
      </c>
      <c r="AK3537" t="e">
        <f t="shared" si="1635"/>
        <v>#DIV/0!</v>
      </c>
      <c r="AL3537">
        <f t="shared" si="1636"/>
        <v>1.7316636480000009</v>
      </c>
      <c r="AM3537" s="5">
        <f t="shared" si="1637"/>
        <v>5.94</v>
      </c>
      <c r="AN3537">
        <v>0</v>
      </c>
      <c r="AO3537" s="72">
        <f t="shared" si="1638"/>
        <v>2.2000000000000002</v>
      </c>
      <c r="AP3537" s="72">
        <f t="shared" si="1639"/>
        <v>0.4</v>
      </c>
      <c r="AQ3537" s="72">
        <f t="shared" si="1640"/>
        <v>0.4</v>
      </c>
      <c r="AR3537" s="71" t="e">
        <f t="shared" si="1641"/>
        <v>#DIV/0!</v>
      </c>
      <c r="BA3537">
        <f t="shared" si="1642"/>
        <v>128</v>
      </c>
      <c r="BB3537" s="91" t="e">
        <f t="shared" si="1643"/>
        <v>#DIV/0!</v>
      </c>
    </row>
    <row r="3538" spans="1:54">
      <c r="A3538" s="2" t="s">
        <v>3655</v>
      </c>
      <c r="B3538" s="7" t="s">
        <v>43481</v>
      </c>
      <c r="C3538" s="17">
        <f t="shared" si="1624"/>
        <v>36.1</v>
      </c>
      <c r="D3538" s="28">
        <f t="shared" si="1625"/>
        <v>90</v>
      </c>
      <c r="E3538" s="8">
        <f t="shared" si="1644"/>
        <v>7</v>
      </c>
      <c r="F3538" s="2" t="s">
        <v>8644</v>
      </c>
      <c r="G3538" s="54">
        <f t="shared" si="1645"/>
        <v>35.200000000000003</v>
      </c>
      <c r="H3538" s="20">
        <f t="shared" si="1646"/>
        <v>0.82455250000000002</v>
      </c>
      <c r="I3538" s="14" t="s">
        <v>18598</v>
      </c>
      <c r="J3538" s="14" t="s">
        <v>13630</v>
      </c>
      <c r="K3538" s="14" t="s">
        <v>23559</v>
      </c>
      <c r="L3538" s="14" t="s">
        <v>28518</v>
      </c>
      <c r="M3538" s="28">
        <f t="shared" si="1647"/>
        <v>9.6999999999999993</v>
      </c>
      <c r="N3538" s="46">
        <f t="shared" si="1626"/>
        <v>6</v>
      </c>
      <c r="O3538" s="17">
        <f t="shared" si="1627"/>
        <v>2.6</v>
      </c>
      <c r="P3538" s="17">
        <f t="shared" si="1627"/>
        <v>9.6000000000000014</v>
      </c>
      <c r="Q3538" s="124">
        <f t="shared" si="1628"/>
        <v>0.2</v>
      </c>
      <c r="R3538" s="26">
        <f t="shared" si="1629"/>
        <v>1.4000000000000001</v>
      </c>
      <c r="S3538" s="2" t="s">
        <v>33493</v>
      </c>
      <c r="T3538" s="2" t="s">
        <v>38470</v>
      </c>
      <c r="U3538" s="24">
        <f t="shared" si="1630"/>
        <v>362.90000000000003</v>
      </c>
      <c r="V3538" s="66">
        <f t="shared" si="1630"/>
        <v>375.90000000000003</v>
      </c>
      <c r="W3538" s="54">
        <f t="shared" si="1631"/>
        <v>3.5199999999999996</v>
      </c>
      <c r="X3538" s="143">
        <f t="shared" si="1632"/>
        <v>362.90000000000003</v>
      </c>
      <c r="Y3538" s="143">
        <f t="shared" si="1633"/>
        <v>0.80399999999999994</v>
      </c>
      <c r="AD3538">
        <v>152</v>
      </c>
      <c r="AE3538">
        <v>-1</v>
      </c>
      <c r="AF3538" s="10">
        <v>37.9</v>
      </c>
      <c r="AG3538" s="10">
        <v>58.12</v>
      </c>
      <c r="AH3538" s="10">
        <f t="shared" si="1634"/>
        <v>248676.09683565344</v>
      </c>
      <c r="AI3538" s="11">
        <f t="shared" si="1622"/>
        <v>0</v>
      </c>
      <c r="AJ3538">
        <f t="shared" si="1623"/>
        <v>0</v>
      </c>
      <c r="AK3538" t="e">
        <f t="shared" si="1635"/>
        <v>#DIV/0!</v>
      </c>
      <c r="AL3538">
        <f t="shared" si="1636"/>
        <v>6.1308374400000005</v>
      </c>
      <c r="AM3538" s="5">
        <f t="shared" si="1637"/>
        <v>7.0200000000000005</v>
      </c>
      <c r="AN3538">
        <v>0</v>
      </c>
      <c r="AO3538" s="72">
        <f t="shared" si="1638"/>
        <v>1.4000000000000001</v>
      </c>
      <c r="AP3538" s="72">
        <f t="shared" si="1639"/>
        <v>0.2</v>
      </c>
      <c r="AQ3538" s="72">
        <f t="shared" si="1640"/>
        <v>0.4</v>
      </c>
      <c r="AR3538" s="71" t="e">
        <f t="shared" si="1641"/>
        <v>#DIV/0!</v>
      </c>
      <c r="BA3538">
        <f t="shared" si="1642"/>
        <v>90</v>
      </c>
      <c r="BB3538" s="91" t="e">
        <f t="shared" si="1643"/>
        <v>#DIV/0!</v>
      </c>
    </row>
    <row r="3539" spans="1:54">
      <c r="A3539" s="2" t="s">
        <v>3656</v>
      </c>
      <c r="B3539" s="7" t="s">
        <v>43482</v>
      </c>
      <c r="C3539" s="17">
        <f t="shared" si="1624"/>
        <v>12.9</v>
      </c>
      <c r="D3539" s="28">
        <f t="shared" si="1625"/>
        <v>286</v>
      </c>
      <c r="E3539" s="8">
        <f t="shared" si="1644"/>
        <v>11</v>
      </c>
      <c r="F3539" s="2" t="s">
        <v>8645</v>
      </c>
      <c r="G3539" s="54">
        <f t="shared" si="1645"/>
        <v>12</v>
      </c>
      <c r="H3539" s="20">
        <f t="shared" si="1646"/>
        <v>0.64572990000000008</v>
      </c>
      <c r="I3539" s="14" t="s">
        <v>18599</v>
      </c>
      <c r="J3539" s="14" t="s">
        <v>13631</v>
      </c>
      <c r="K3539" s="14" t="s">
        <v>23560</v>
      </c>
      <c r="L3539" s="14" t="s">
        <v>28519</v>
      </c>
      <c r="M3539" s="28">
        <f t="shared" si="1647"/>
        <v>12.4</v>
      </c>
      <c r="N3539" s="46">
        <f t="shared" si="1626"/>
        <v>5.6</v>
      </c>
      <c r="O3539" s="17">
        <f t="shared" si="1627"/>
        <v>2</v>
      </c>
      <c r="P3539" s="17">
        <f t="shared" si="1627"/>
        <v>4.2</v>
      </c>
      <c r="Q3539" s="124">
        <f t="shared" si="1628"/>
        <v>0.60000000000000009</v>
      </c>
      <c r="R3539" s="26">
        <f t="shared" si="1629"/>
        <v>1.6</v>
      </c>
      <c r="S3539" s="2" t="s">
        <v>33494</v>
      </c>
      <c r="T3539" s="2" t="s">
        <v>38471</v>
      </c>
      <c r="U3539" s="24">
        <f t="shared" si="1630"/>
        <v>559.1</v>
      </c>
      <c r="V3539" s="66">
        <f t="shared" si="1630"/>
        <v>334.1</v>
      </c>
      <c r="W3539" s="54">
        <f t="shared" si="1631"/>
        <v>1.2</v>
      </c>
      <c r="X3539" s="143">
        <f t="shared" si="1632"/>
        <v>559.1</v>
      </c>
      <c r="Y3539" s="143">
        <f t="shared" si="1633"/>
        <v>0.33999999999999997</v>
      </c>
      <c r="AD3539">
        <v>152</v>
      </c>
      <c r="AE3539">
        <v>-1</v>
      </c>
      <c r="AF3539" s="10">
        <v>37.9</v>
      </c>
      <c r="AG3539" s="10">
        <v>58.12</v>
      </c>
      <c r="AH3539" s="10">
        <f t="shared" si="1634"/>
        <v>314723.45335958939</v>
      </c>
      <c r="AI3539" s="11">
        <f t="shared" si="1622"/>
        <v>0</v>
      </c>
      <c r="AJ3539">
        <f t="shared" si="1623"/>
        <v>0</v>
      </c>
      <c r="AK3539" t="e">
        <f t="shared" si="1635"/>
        <v>#DIV/0!</v>
      </c>
      <c r="AL3539">
        <f t="shared" si="1636"/>
        <v>4.761390143999999</v>
      </c>
      <c r="AM3539" s="5">
        <f t="shared" si="1637"/>
        <v>2.38</v>
      </c>
      <c r="AN3539">
        <v>0</v>
      </c>
      <c r="AO3539" s="72">
        <f t="shared" si="1638"/>
        <v>1.6</v>
      </c>
      <c r="AP3539" s="72">
        <f t="shared" si="1639"/>
        <v>0.60000000000000009</v>
      </c>
      <c r="AQ3539" s="72">
        <f t="shared" si="1640"/>
        <v>0.60000000000000009</v>
      </c>
      <c r="AR3539" s="71" t="e">
        <f t="shared" si="1641"/>
        <v>#DIV/0!</v>
      </c>
      <c r="BA3539">
        <f t="shared" si="1642"/>
        <v>286</v>
      </c>
      <c r="BB3539" s="91" t="e">
        <f t="shared" si="1643"/>
        <v>#DIV/0!</v>
      </c>
    </row>
    <row r="3540" spans="1:54">
      <c r="A3540" s="2" t="s">
        <v>3657</v>
      </c>
      <c r="B3540" s="7" t="s">
        <v>43483</v>
      </c>
      <c r="C3540" s="17">
        <f t="shared" si="1624"/>
        <v>10.700000000000001</v>
      </c>
      <c r="D3540" s="28">
        <f t="shared" si="1625"/>
        <v>201</v>
      </c>
      <c r="E3540" s="8">
        <f t="shared" si="1644"/>
        <v>21</v>
      </c>
      <c r="F3540" s="2" t="s">
        <v>8646</v>
      </c>
      <c r="G3540" s="54">
        <f t="shared" si="1645"/>
        <v>9.6999999999999993</v>
      </c>
      <c r="H3540" s="20">
        <f t="shared" si="1646"/>
        <v>0.1093208</v>
      </c>
      <c r="I3540" s="14" t="s">
        <v>18600</v>
      </c>
      <c r="J3540" s="14" t="s">
        <v>13632</v>
      </c>
      <c r="K3540" s="14" t="s">
        <v>23561</v>
      </c>
      <c r="L3540" s="14" t="s">
        <v>28520</v>
      </c>
      <c r="M3540" s="28">
        <f t="shared" si="1647"/>
        <v>10.3</v>
      </c>
      <c r="N3540" s="46">
        <f t="shared" si="1626"/>
        <v>6.4</v>
      </c>
      <c r="O3540" s="17">
        <f t="shared" si="1627"/>
        <v>2.8000000000000003</v>
      </c>
      <c r="P3540" s="17">
        <f t="shared" si="1627"/>
        <v>8.4</v>
      </c>
      <c r="Q3540" s="124">
        <f t="shared" si="1628"/>
        <v>1.6</v>
      </c>
      <c r="R3540" s="26">
        <f t="shared" si="1629"/>
        <v>1.8</v>
      </c>
      <c r="S3540" s="2" t="s">
        <v>33495</v>
      </c>
      <c r="T3540" s="2" t="s">
        <v>38472</v>
      </c>
      <c r="U3540" s="24">
        <f t="shared" si="1630"/>
        <v>474</v>
      </c>
      <c r="V3540" s="66">
        <f t="shared" si="1630"/>
        <v>383.5</v>
      </c>
      <c r="W3540" s="54">
        <f t="shared" si="1631"/>
        <v>0.97</v>
      </c>
      <c r="X3540" s="143">
        <f t="shared" si="1632"/>
        <v>474</v>
      </c>
      <c r="Y3540" s="143">
        <f t="shared" si="1633"/>
        <v>0.29400000000000004</v>
      </c>
      <c r="AD3540">
        <v>152</v>
      </c>
      <c r="AE3540">
        <v>-1</v>
      </c>
      <c r="AF3540" s="10">
        <v>37.9</v>
      </c>
      <c r="AG3540" s="10">
        <v>58.12</v>
      </c>
      <c r="AH3540" s="10">
        <f t="shared" si="1634"/>
        <v>233161.52590672157</v>
      </c>
      <c r="AI3540" s="11">
        <f t="shared" si="1622"/>
        <v>0</v>
      </c>
      <c r="AJ3540">
        <f t="shared" si="1623"/>
        <v>0</v>
      </c>
      <c r="AK3540" t="e">
        <f t="shared" si="1635"/>
        <v>#DIV/0!</v>
      </c>
      <c r="AL3540">
        <f t="shared" si="1636"/>
        <v>37.707794611200008</v>
      </c>
      <c r="AM3540" s="5">
        <f t="shared" si="1637"/>
        <v>1.9400000000000002</v>
      </c>
      <c r="AN3540">
        <v>0</v>
      </c>
      <c r="AO3540" s="72">
        <f t="shared" si="1638"/>
        <v>1.8</v>
      </c>
      <c r="AP3540" s="72">
        <f t="shared" si="1639"/>
        <v>1.6</v>
      </c>
      <c r="AQ3540" s="72">
        <f t="shared" si="1640"/>
        <v>1.8</v>
      </c>
      <c r="AR3540" s="71" t="e">
        <f t="shared" si="1641"/>
        <v>#DIV/0!</v>
      </c>
      <c r="BA3540">
        <f t="shared" si="1642"/>
        <v>201</v>
      </c>
      <c r="BB3540" s="91" t="e">
        <f t="shared" si="1643"/>
        <v>#DIV/0!</v>
      </c>
    </row>
    <row r="3541" spans="1:54">
      <c r="A3541" s="2" t="s">
        <v>3658</v>
      </c>
      <c r="B3541" s="7" t="s">
        <v>43484</v>
      </c>
      <c r="C3541" s="17">
        <f t="shared" si="1624"/>
        <v>36.800000000000004</v>
      </c>
      <c r="D3541" s="28">
        <f t="shared" si="1625"/>
        <v>290</v>
      </c>
      <c r="E3541" s="8">
        <f t="shared" si="1644"/>
        <v>5</v>
      </c>
      <c r="F3541" s="2" t="s">
        <v>8647</v>
      </c>
      <c r="G3541" s="54">
        <f t="shared" si="1645"/>
        <v>35.800000000000004</v>
      </c>
      <c r="H3541" s="20">
        <f t="shared" si="1646"/>
        <v>0.84882230000000003</v>
      </c>
      <c r="I3541" s="14" t="s">
        <v>18601</v>
      </c>
      <c r="J3541" s="14" t="s">
        <v>13633</v>
      </c>
      <c r="K3541" s="14" t="s">
        <v>23562</v>
      </c>
      <c r="L3541" s="14" t="s">
        <v>28521</v>
      </c>
      <c r="M3541" s="28">
        <f t="shared" si="1647"/>
        <v>11.8</v>
      </c>
      <c r="N3541" s="46">
        <f t="shared" si="1626"/>
        <v>6.6</v>
      </c>
      <c r="O3541" s="17">
        <f t="shared" si="1627"/>
        <v>1.4000000000000001</v>
      </c>
      <c r="P3541" s="17">
        <f t="shared" si="1627"/>
        <v>5.4</v>
      </c>
      <c r="Q3541" s="124">
        <f t="shared" si="1628"/>
        <v>0.2</v>
      </c>
      <c r="R3541" s="26">
        <f t="shared" si="1629"/>
        <v>0.60000000000000009</v>
      </c>
      <c r="S3541" s="2" t="s">
        <v>33496</v>
      </c>
      <c r="T3541" s="2" t="s">
        <v>38473</v>
      </c>
      <c r="U3541" s="24">
        <f t="shared" si="1630"/>
        <v>563.5</v>
      </c>
      <c r="V3541" s="66">
        <f t="shared" si="1630"/>
        <v>401.40000000000003</v>
      </c>
      <c r="W3541" s="54">
        <f t="shared" si="1631"/>
        <v>3.5799999999999996</v>
      </c>
      <c r="X3541" s="143">
        <f t="shared" si="1632"/>
        <v>563.5</v>
      </c>
      <c r="Y3541" s="143">
        <f t="shared" si="1633"/>
        <v>0.81599999999999995</v>
      </c>
      <c r="AD3541">
        <v>152</v>
      </c>
      <c r="AE3541">
        <v>-1</v>
      </c>
      <c r="AF3541" s="10">
        <v>37.9</v>
      </c>
      <c r="AG3541" s="10">
        <v>58.12</v>
      </c>
      <c r="AH3541" s="10">
        <f t="shared" si="1634"/>
        <v>188045.65262756799</v>
      </c>
      <c r="AI3541" s="11">
        <f t="shared" si="1622"/>
        <v>0</v>
      </c>
      <c r="AJ3541">
        <f t="shared" si="1623"/>
        <v>0</v>
      </c>
      <c r="AK3541" t="e">
        <f t="shared" si="1635"/>
        <v>#DIV/0!</v>
      </c>
      <c r="AL3541">
        <f t="shared" si="1636"/>
        <v>0.68574204720000009</v>
      </c>
      <c r="AM3541" s="5">
        <f t="shared" si="1637"/>
        <v>7.160000000000001</v>
      </c>
      <c r="AN3541">
        <v>0</v>
      </c>
      <c r="AO3541" s="72">
        <f t="shared" si="1638"/>
        <v>0.60000000000000009</v>
      </c>
      <c r="AP3541" s="72">
        <f t="shared" si="1639"/>
        <v>0.2</v>
      </c>
      <c r="AQ3541" s="72">
        <f t="shared" si="1640"/>
        <v>0.2</v>
      </c>
      <c r="AR3541" s="71" t="e">
        <f t="shared" si="1641"/>
        <v>#DIV/0!</v>
      </c>
      <c r="BA3541">
        <f t="shared" si="1642"/>
        <v>290</v>
      </c>
      <c r="BB3541" s="91" t="e">
        <f t="shared" si="1643"/>
        <v>#DIV/0!</v>
      </c>
    </row>
    <row r="3542" spans="1:54">
      <c r="A3542" s="2" t="s">
        <v>3659</v>
      </c>
      <c r="B3542" s="7" t="s">
        <v>43485</v>
      </c>
      <c r="C3542" s="17">
        <f t="shared" si="1624"/>
        <v>7.7</v>
      </c>
      <c r="D3542" s="28">
        <f t="shared" si="1625"/>
        <v>238</v>
      </c>
      <c r="E3542" s="8">
        <f t="shared" si="1644"/>
        <v>11</v>
      </c>
      <c r="F3542" s="2" t="s">
        <v>8648</v>
      </c>
      <c r="G3542" s="54">
        <f t="shared" si="1645"/>
        <v>6.6999999999999993</v>
      </c>
      <c r="H3542" s="20">
        <f t="shared" si="1646"/>
        <v>0.80483739999999993</v>
      </c>
      <c r="I3542" s="14" t="s">
        <v>18602</v>
      </c>
      <c r="J3542" s="14" t="s">
        <v>13634</v>
      </c>
      <c r="K3542" s="14" t="s">
        <v>23563</v>
      </c>
      <c r="L3542" s="14" t="s">
        <v>28522</v>
      </c>
      <c r="M3542" s="28">
        <f t="shared" si="1647"/>
        <v>12</v>
      </c>
      <c r="N3542" s="46">
        <f t="shared" si="1626"/>
        <v>5.6</v>
      </c>
      <c r="O3542" s="17">
        <f t="shared" si="1627"/>
        <v>2.8000000000000003</v>
      </c>
      <c r="P3542" s="17">
        <f t="shared" si="1627"/>
        <v>5</v>
      </c>
      <c r="Q3542" s="124">
        <f t="shared" si="1628"/>
        <v>0.4</v>
      </c>
      <c r="R3542" s="26">
        <f t="shared" si="1629"/>
        <v>1.6</v>
      </c>
      <c r="S3542" s="2" t="s">
        <v>33497</v>
      </c>
      <c r="T3542" s="2" t="s">
        <v>38474</v>
      </c>
      <c r="U3542" s="24">
        <f t="shared" si="1630"/>
        <v>511.1</v>
      </c>
      <c r="V3542" s="66">
        <f t="shared" si="1630"/>
        <v>397.6</v>
      </c>
      <c r="W3542" s="54">
        <f t="shared" si="1631"/>
        <v>0.67</v>
      </c>
      <c r="X3542" s="143">
        <f t="shared" si="1632"/>
        <v>511.1</v>
      </c>
      <c r="Y3542" s="143">
        <f t="shared" si="1633"/>
        <v>0.23400000000000001</v>
      </c>
      <c r="AD3542">
        <v>152</v>
      </c>
      <c r="AE3542">
        <v>-1</v>
      </c>
      <c r="AF3542" s="10">
        <v>37.9</v>
      </c>
      <c r="AG3542" s="10">
        <v>58.12</v>
      </c>
      <c r="AH3542" s="10">
        <f t="shared" si="1634"/>
        <v>199077.70068557491</v>
      </c>
      <c r="AI3542" s="11">
        <f t="shared" si="1622"/>
        <v>0</v>
      </c>
      <c r="AJ3542">
        <f t="shared" si="1623"/>
        <v>0</v>
      </c>
      <c r="AK3542" t="e">
        <f t="shared" si="1635"/>
        <v>#DIV/0!</v>
      </c>
      <c r="AL3542">
        <f t="shared" si="1636"/>
        <v>4.3716422400000017</v>
      </c>
      <c r="AM3542" s="5">
        <f t="shared" si="1637"/>
        <v>1.34</v>
      </c>
      <c r="AN3542">
        <v>0</v>
      </c>
      <c r="AO3542" s="72">
        <f t="shared" si="1638"/>
        <v>1.6</v>
      </c>
      <c r="AP3542" s="72">
        <f t="shared" si="1639"/>
        <v>0.4</v>
      </c>
      <c r="AQ3542" s="72">
        <f t="shared" si="1640"/>
        <v>0.4</v>
      </c>
      <c r="AR3542" s="71" t="e">
        <f t="shared" si="1641"/>
        <v>#DIV/0!</v>
      </c>
      <c r="BA3542">
        <f t="shared" si="1642"/>
        <v>238</v>
      </c>
      <c r="BB3542" s="91" t="e">
        <f t="shared" si="1643"/>
        <v>#DIV/0!</v>
      </c>
    </row>
    <row r="3543" spans="1:54">
      <c r="A3543" s="2" t="s">
        <v>3660</v>
      </c>
      <c r="B3543" s="7" t="s">
        <v>43486</v>
      </c>
      <c r="C3543" s="17">
        <f t="shared" si="1624"/>
        <v>14.100000000000001</v>
      </c>
      <c r="D3543" s="28">
        <f t="shared" si="1625"/>
        <v>64</v>
      </c>
      <c r="E3543" s="8">
        <f t="shared" si="1644"/>
        <v>18</v>
      </c>
      <c r="F3543" s="2" t="s">
        <v>8649</v>
      </c>
      <c r="G3543" s="54">
        <f t="shared" si="1645"/>
        <v>13.1</v>
      </c>
      <c r="H3543" s="20">
        <f t="shared" si="1646"/>
        <v>0.3499855</v>
      </c>
      <c r="I3543" s="14" t="s">
        <v>18603</v>
      </c>
      <c r="J3543" s="14" t="s">
        <v>13635</v>
      </c>
      <c r="K3543" s="14" t="s">
        <v>23564</v>
      </c>
      <c r="L3543" s="14" t="s">
        <v>28523</v>
      </c>
      <c r="M3543" s="28">
        <f t="shared" si="1647"/>
        <v>13.3</v>
      </c>
      <c r="N3543" s="46">
        <f t="shared" si="1626"/>
        <v>6.2</v>
      </c>
      <c r="O3543" s="17">
        <f t="shared" si="1627"/>
        <v>3</v>
      </c>
      <c r="P3543" s="17">
        <f t="shared" si="1627"/>
        <v>2.4000000000000004</v>
      </c>
      <c r="Q3543" s="124">
        <f t="shared" si="1628"/>
        <v>1.4000000000000001</v>
      </c>
      <c r="R3543" s="26">
        <f t="shared" si="1629"/>
        <v>2.2000000000000002</v>
      </c>
      <c r="S3543" s="2" t="s">
        <v>33498</v>
      </c>
      <c r="T3543" s="2" t="s">
        <v>38475</v>
      </c>
      <c r="U3543" s="24">
        <f t="shared" si="1630"/>
        <v>337.40000000000003</v>
      </c>
      <c r="V3543" s="66">
        <f t="shared" si="1630"/>
        <v>352.8</v>
      </c>
      <c r="W3543" s="54">
        <f t="shared" si="1631"/>
        <v>1.31</v>
      </c>
      <c r="X3543" s="143">
        <f t="shared" si="1632"/>
        <v>337.40000000000003</v>
      </c>
      <c r="Y3543" s="143">
        <f t="shared" si="1633"/>
        <v>0.36199999999999999</v>
      </c>
      <c r="AD3543">
        <v>152</v>
      </c>
      <c r="AE3543">
        <v>-1</v>
      </c>
      <c r="AF3543" s="10">
        <v>37.9</v>
      </c>
      <c r="AG3543" s="10">
        <v>58.12</v>
      </c>
      <c r="AH3543" s="10">
        <f t="shared" si="1634"/>
        <v>288238.44648251438</v>
      </c>
      <c r="AI3543" s="11">
        <f t="shared" si="1622"/>
        <v>0</v>
      </c>
      <c r="AJ3543">
        <f t="shared" si="1623"/>
        <v>0</v>
      </c>
      <c r="AK3543" t="e">
        <f t="shared" si="1635"/>
        <v>#DIV/0!</v>
      </c>
      <c r="AL3543">
        <f t="shared" si="1636"/>
        <v>10.296229680000001</v>
      </c>
      <c r="AM3543" s="5">
        <f t="shared" si="1637"/>
        <v>2.62</v>
      </c>
      <c r="AN3543">
        <v>0</v>
      </c>
      <c r="AO3543" s="72">
        <f t="shared" si="1638"/>
        <v>2.2000000000000002</v>
      </c>
      <c r="AP3543" s="72">
        <f t="shared" si="1639"/>
        <v>1.4000000000000001</v>
      </c>
      <c r="AQ3543" s="72">
        <f t="shared" si="1640"/>
        <v>1.6</v>
      </c>
      <c r="AR3543" s="71" t="e">
        <f t="shared" si="1641"/>
        <v>#DIV/0!</v>
      </c>
      <c r="BA3543">
        <f t="shared" si="1642"/>
        <v>64</v>
      </c>
      <c r="BB3543" s="91" t="e">
        <f t="shared" si="1643"/>
        <v>#DIV/0!</v>
      </c>
    </row>
    <row r="3544" spans="1:54">
      <c r="A3544" s="2" t="s">
        <v>3661</v>
      </c>
      <c r="B3544" s="7" t="s">
        <v>43487</v>
      </c>
      <c r="C3544" s="17">
        <f t="shared" si="1624"/>
        <v>14.200000000000001</v>
      </c>
      <c r="D3544" s="28">
        <f t="shared" si="1625"/>
        <v>47</v>
      </c>
      <c r="E3544" s="8">
        <f t="shared" si="1644"/>
        <v>5</v>
      </c>
      <c r="F3544" s="2" t="s">
        <v>8650</v>
      </c>
      <c r="G3544" s="54">
        <f t="shared" si="1645"/>
        <v>13.2</v>
      </c>
      <c r="H3544" s="20">
        <f t="shared" si="1646"/>
        <v>0.79657480000000003</v>
      </c>
      <c r="I3544" s="14" t="s">
        <v>18604</v>
      </c>
      <c r="J3544" s="14" t="s">
        <v>13636</v>
      </c>
      <c r="K3544" s="14" t="s">
        <v>23565</v>
      </c>
      <c r="L3544" s="14" t="s">
        <v>28524</v>
      </c>
      <c r="M3544" s="28">
        <f t="shared" si="1647"/>
        <v>10.3</v>
      </c>
      <c r="N3544" s="46">
        <f t="shared" si="1626"/>
        <v>6.4</v>
      </c>
      <c r="O3544" s="17">
        <f t="shared" si="1627"/>
        <v>0.60000000000000009</v>
      </c>
      <c r="P3544" s="17">
        <f t="shared" si="1627"/>
        <v>8.4</v>
      </c>
      <c r="Q3544" s="124">
        <f t="shared" si="1628"/>
        <v>0.4</v>
      </c>
      <c r="R3544" s="26">
        <f t="shared" si="1629"/>
        <v>1.8</v>
      </c>
      <c r="S3544" s="2" t="s">
        <v>33499</v>
      </c>
      <c r="T3544" s="2" t="s">
        <v>38476</v>
      </c>
      <c r="U3544" s="24">
        <f t="shared" si="1630"/>
        <v>320.3</v>
      </c>
      <c r="V3544" s="66">
        <f t="shared" si="1630"/>
        <v>369.6</v>
      </c>
      <c r="W3544" s="54">
        <f t="shared" si="1631"/>
        <v>1.32</v>
      </c>
      <c r="X3544" s="143">
        <f t="shared" si="1632"/>
        <v>320.3</v>
      </c>
      <c r="Y3544" s="143">
        <f t="shared" si="1633"/>
        <v>0.36399999999999999</v>
      </c>
      <c r="AD3544">
        <v>152</v>
      </c>
      <c r="AE3544">
        <v>-1</v>
      </c>
      <c r="AF3544" s="10">
        <v>37.9</v>
      </c>
      <c r="AG3544" s="10">
        <v>58.12</v>
      </c>
      <c r="AH3544" s="10">
        <f t="shared" si="1634"/>
        <v>260403.39668186015</v>
      </c>
      <c r="AI3544" s="11">
        <f t="shared" si="1622"/>
        <v>0</v>
      </c>
      <c r="AJ3544">
        <f t="shared" si="1623"/>
        <v>0</v>
      </c>
      <c r="AK3544" t="e">
        <f t="shared" si="1635"/>
        <v>#DIV/0!</v>
      </c>
      <c r="AL3544">
        <f t="shared" si="1636"/>
        <v>1.8454734144</v>
      </c>
      <c r="AM3544" s="5">
        <f t="shared" si="1637"/>
        <v>2.64</v>
      </c>
      <c r="AN3544">
        <v>0</v>
      </c>
      <c r="AO3544" s="72">
        <f t="shared" si="1638"/>
        <v>1.8</v>
      </c>
      <c r="AP3544" s="72">
        <f t="shared" si="1639"/>
        <v>0.4</v>
      </c>
      <c r="AQ3544" s="72">
        <f t="shared" si="1640"/>
        <v>0.4</v>
      </c>
      <c r="AR3544" s="71" t="e">
        <f t="shared" si="1641"/>
        <v>#DIV/0!</v>
      </c>
      <c r="BA3544">
        <f t="shared" si="1642"/>
        <v>47</v>
      </c>
      <c r="BB3544" s="91" t="e">
        <f t="shared" si="1643"/>
        <v>#DIV/0!</v>
      </c>
    </row>
    <row r="3545" spans="1:54">
      <c r="A3545" s="2" t="s">
        <v>3662</v>
      </c>
      <c r="B3545" s="7" t="s">
        <v>43488</v>
      </c>
      <c r="C3545" s="17">
        <f t="shared" si="1624"/>
        <v>13.100000000000001</v>
      </c>
      <c r="D3545" s="28">
        <f t="shared" si="1625"/>
        <v>273</v>
      </c>
      <c r="E3545" s="8">
        <f t="shared" si="1644"/>
        <v>11</v>
      </c>
      <c r="F3545" s="2" t="s">
        <v>8651</v>
      </c>
      <c r="G3545" s="54">
        <f t="shared" si="1645"/>
        <v>12.2</v>
      </c>
      <c r="H3545" s="20">
        <f t="shared" si="1646"/>
        <v>0.41752349999999999</v>
      </c>
      <c r="I3545" s="14" t="s">
        <v>18605</v>
      </c>
      <c r="J3545" s="14" t="s">
        <v>13637</v>
      </c>
      <c r="K3545" s="14" t="s">
        <v>23566</v>
      </c>
      <c r="L3545" s="14" t="s">
        <v>28525</v>
      </c>
      <c r="M3545" s="28">
        <f t="shared" si="1647"/>
        <v>13.4</v>
      </c>
      <c r="N3545" s="46">
        <f t="shared" si="1626"/>
        <v>5.8</v>
      </c>
      <c r="O3545" s="17">
        <f t="shared" si="1627"/>
        <v>2.6</v>
      </c>
      <c r="P3545" s="17">
        <f t="shared" si="1627"/>
        <v>2.2000000000000002</v>
      </c>
      <c r="Q3545" s="124">
        <f t="shared" si="1628"/>
        <v>0.60000000000000009</v>
      </c>
      <c r="R3545" s="26">
        <f t="shared" si="1629"/>
        <v>1.2000000000000002</v>
      </c>
      <c r="S3545" s="2" t="s">
        <v>33500</v>
      </c>
      <c r="T3545" s="2" t="s">
        <v>38477</v>
      </c>
      <c r="U3545" s="24">
        <f t="shared" si="1630"/>
        <v>545.80000000000007</v>
      </c>
      <c r="V3545" s="66">
        <f t="shared" si="1630"/>
        <v>356</v>
      </c>
      <c r="W3545" s="54">
        <f t="shared" si="1631"/>
        <v>1.22</v>
      </c>
      <c r="X3545" s="143">
        <f t="shared" si="1632"/>
        <v>545.80000000000007</v>
      </c>
      <c r="Y3545" s="143">
        <f t="shared" si="1633"/>
        <v>0.34399999999999997</v>
      </c>
      <c r="AD3545">
        <v>152</v>
      </c>
      <c r="AE3545">
        <v>-1</v>
      </c>
      <c r="AF3545" s="10">
        <v>37.9</v>
      </c>
      <c r="AG3545" s="10">
        <v>58.12</v>
      </c>
      <c r="AH3545" s="10">
        <f t="shared" si="1634"/>
        <v>283337.16200188646</v>
      </c>
      <c r="AI3545" s="11">
        <f t="shared" si="1622"/>
        <v>0</v>
      </c>
      <c r="AJ3545">
        <f t="shared" si="1623"/>
        <v>0</v>
      </c>
      <c r="AK3545" t="e">
        <f t="shared" si="1635"/>
        <v>#DIV/0!</v>
      </c>
      <c r="AL3545">
        <f t="shared" si="1636"/>
        <v>3.9981186960000015</v>
      </c>
      <c r="AM3545" s="5">
        <f t="shared" si="1637"/>
        <v>2.4200000000000004</v>
      </c>
      <c r="AN3545">
        <v>0</v>
      </c>
      <c r="AO3545" s="72">
        <f t="shared" si="1638"/>
        <v>1.2000000000000002</v>
      </c>
      <c r="AP3545" s="72">
        <f t="shared" si="1639"/>
        <v>0.60000000000000009</v>
      </c>
      <c r="AQ3545" s="72">
        <f t="shared" si="1640"/>
        <v>0.8</v>
      </c>
      <c r="AR3545" s="71" t="e">
        <f t="shared" si="1641"/>
        <v>#DIV/0!</v>
      </c>
      <c r="BA3545">
        <f t="shared" si="1642"/>
        <v>273</v>
      </c>
      <c r="BB3545" s="91" t="e">
        <f t="shared" si="1643"/>
        <v>#DIV/0!</v>
      </c>
    </row>
    <row r="3546" spans="1:54">
      <c r="A3546" s="2" t="s">
        <v>3663</v>
      </c>
      <c r="B3546" s="7" t="s">
        <v>43489</v>
      </c>
      <c r="C3546" s="17">
        <f t="shared" si="1624"/>
        <v>16.899999999999999</v>
      </c>
      <c r="D3546" s="28">
        <f t="shared" si="1625"/>
        <v>75</v>
      </c>
      <c r="E3546" s="8">
        <f t="shared" si="1644"/>
        <v>11</v>
      </c>
      <c r="F3546" s="2" t="s">
        <v>8652</v>
      </c>
      <c r="G3546" s="54">
        <f t="shared" si="1645"/>
        <v>15.9</v>
      </c>
      <c r="H3546" s="20">
        <f t="shared" si="1646"/>
        <v>0.310303</v>
      </c>
      <c r="I3546" s="14" t="s">
        <v>18606</v>
      </c>
      <c r="J3546" s="14" t="s">
        <v>13638</v>
      </c>
      <c r="K3546" s="14" t="s">
        <v>23567</v>
      </c>
      <c r="L3546" s="14" t="s">
        <v>28526</v>
      </c>
      <c r="M3546" s="28">
        <f t="shared" si="1647"/>
        <v>13.1</v>
      </c>
      <c r="N3546" s="46">
        <f t="shared" si="1626"/>
        <v>5.2</v>
      </c>
      <c r="O3546" s="17">
        <f t="shared" si="1627"/>
        <v>2.8000000000000003</v>
      </c>
      <c r="P3546" s="17">
        <f t="shared" si="1627"/>
        <v>2.8000000000000003</v>
      </c>
      <c r="Q3546" s="124">
        <f t="shared" si="1628"/>
        <v>0.4</v>
      </c>
      <c r="R3546" s="26">
        <f t="shared" si="1629"/>
        <v>0.60000000000000009</v>
      </c>
      <c r="S3546" s="2" t="s">
        <v>33501</v>
      </c>
      <c r="T3546" s="2" t="s">
        <v>38478</v>
      </c>
      <c r="U3546" s="24">
        <f t="shared" si="1630"/>
        <v>348</v>
      </c>
      <c r="V3546" s="66">
        <f t="shared" si="1630"/>
        <v>413</v>
      </c>
      <c r="W3546" s="54">
        <f t="shared" si="1631"/>
        <v>1.59</v>
      </c>
      <c r="X3546" s="143">
        <f t="shared" si="1632"/>
        <v>348</v>
      </c>
      <c r="Y3546" s="143">
        <f t="shared" si="1633"/>
        <v>0.41800000000000004</v>
      </c>
      <c r="AD3546">
        <v>152</v>
      </c>
      <c r="AE3546">
        <v>-1</v>
      </c>
      <c r="AF3546" s="10">
        <v>37.9</v>
      </c>
      <c r="AG3546" s="10">
        <v>58.12</v>
      </c>
      <c r="AH3546" s="10">
        <f t="shared" si="1634"/>
        <v>145110.33384700888</v>
      </c>
      <c r="AI3546" s="11">
        <f t="shared" si="1622"/>
        <v>0</v>
      </c>
      <c r="AJ3546">
        <f t="shared" si="1623"/>
        <v>0</v>
      </c>
      <c r="AK3546" t="e">
        <f t="shared" si="1635"/>
        <v>#DIV/0!</v>
      </c>
      <c r="AL3546">
        <f t="shared" si="1636"/>
        <v>3.2443346880000008</v>
      </c>
      <c r="AM3546" s="5">
        <f t="shared" si="1637"/>
        <v>3.18</v>
      </c>
      <c r="AN3546">
        <v>0</v>
      </c>
      <c r="AO3546" s="72">
        <f t="shared" si="1638"/>
        <v>0.60000000000000009</v>
      </c>
      <c r="AP3546" s="72">
        <f t="shared" si="1639"/>
        <v>0.4</v>
      </c>
      <c r="AQ3546" s="72">
        <f t="shared" si="1640"/>
        <v>0.60000000000000009</v>
      </c>
      <c r="AR3546" s="71" t="e">
        <f t="shared" si="1641"/>
        <v>#DIV/0!</v>
      </c>
      <c r="BA3546">
        <f t="shared" si="1642"/>
        <v>75</v>
      </c>
      <c r="BB3546" s="91" t="e">
        <f t="shared" si="1643"/>
        <v>#DIV/0!</v>
      </c>
    </row>
    <row r="3547" spans="1:54">
      <c r="A3547" s="2" t="s">
        <v>3664</v>
      </c>
      <c r="B3547" s="7" t="s">
        <v>43490</v>
      </c>
      <c r="C3547" s="17">
        <f t="shared" si="1624"/>
        <v>30.6</v>
      </c>
      <c r="D3547" s="28">
        <f t="shared" si="1625"/>
        <v>250</v>
      </c>
      <c r="E3547" s="8">
        <f t="shared" si="1644"/>
        <v>13</v>
      </c>
      <c r="F3547" s="2" t="s">
        <v>8653</v>
      </c>
      <c r="G3547" s="54">
        <f t="shared" si="1645"/>
        <v>29.700000000000003</v>
      </c>
      <c r="H3547" s="20">
        <f t="shared" si="1646"/>
        <v>0.43974420000000003</v>
      </c>
      <c r="I3547" s="14" t="s">
        <v>18607</v>
      </c>
      <c r="J3547" s="14" t="s">
        <v>13639</v>
      </c>
      <c r="K3547" s="14" t="s">
        <v>23568</v>
      </c>
      <c r="L3547" s="14" t="s">
        <v>28527</v>
      </c>
      <c r="M3547" s="28">
        <f t="shared" si="1647"/>
        <v>9.8999999999999986</v>
      </c>
      <c r="N3547" s="46">
        <f t="shared" si="1626"/>
        <v>6.4</v>
      </c>
      <c r="O3547" s="17">
        <f t="shared" si="1627"/>
        <v>1.2000000000000002</v>
      </c>
      <c r="P3547" s="17">
        <f t="shared" si="1627"/>
        <v>9.2000000000000011</v>
      </c>
      <c r="Q3547" s="124">
        <f t="shared" si="1628"/>
        <v>1.4000000000000001</v>
      </c>
      <c r="R3547" s="26">
        <f t="shared" si="1629"/>
        <v>2.6</v>
      </c>
      <c r="S3547" s="2" t="s">
        <v>111</v>
      </c>
      <c r="T3547" s="2" t="s">
        <v>38479</v>
      </c>
      <c r="U3547" s="24">
        <f t="shared" si="1630"/>
        <v>523.1</v>
      </c>
      <c r="V3547" s="66">
        <f t="shared" si="1630"/>
        <v>399.5</v>
      </c>
      <c r="W3547" s="54">
        <f t="shared" si="1631"/>
        <v>2.9699999999999998</v>
      </c>
      <c r="X3547" s="143">
        <f t="shared" si="1632"/>
        <v>523.1</v>
      </c>
      <c r="Y3547" s="143">
        <f t="shared" si="1633"/>
        <v>0.69399999999999995</v>
      </c>
      <c r="AD3547">
        <v>152</v>
      </c>
      <c r="AE3547">
        <v>-1</v>
      </c>
      <c r="AF3547" s="10">
        <v>37.9</v>
      </c>
      <c r="AG3547" s="10">
        <v>58.12</v>
      </c>
      <c r="AH3547" s="10">
        <f t="shared" si="1634"/>
        <v>193609.21566874642</v>
      </c>
      <c r="AI3547" s="11">
        <f t="shared" si="1622"/>
        <v>0</v>
      </c>
      <c r="AJ3547">
        <f t="shared" si="1623"/>
        <v>0</v>
      </c>
      <c r="AK3547" t="e">
        <f t="shared" si="1635"/>
        <v>#DIV/0!</v>
      </c>
      <c r="AL3547">
        <f t="shared" si="1636"/>
        <v>16.081582483200002</v>
      </c>
      <c r="AM3547" s="5">
        <f t="shared" si="1637"/>
        <v>5.92</v>
      </c>
      <c r="AN3547">
        <v>0</v>
      </c>
      <c r="AO3547" s="72">
        <f t="shared" si="1638"/>
        <v>2.6</v>
      </c>
      <c r="AP3547" s="72">
        <f t="shared" si="1639"/>
        <v>1.4000000000000001</v>
      </c>
      <c r="AQ3547" s="72">
        <f t="shared" si="1640"/>
        <v>1.6</v>
      </c>
      <c r="AR3547" s="71" t="e">
        <f t="shared" si="1641"/>
        <v>#DIV/0!</v>
      </c>
      <c r="BA3547">
        <f t="shared" si="1642"/>
        <v>250</v>
      </c>
      <c r="BB3547" s="91" t="e">
        <f t="shared" si="1643"/>
        <v>#DIV/0!</v>
      </c>
    </row>
    <row r="3548" spans="1:54">
      <c r="A3548" s="2" t="s">
        <v>3665</v>
      </c>
      <c r="B3548" s="7" t="s">
        <v>43491</v>
      </c>
      <c r="C3548" s="17">
        <f t="shared" si="1624"/>
        <v>34.700000000000003</v>
      </c>
      <c r="D3548" s="28">
        <f t="shared" si="1625"/>
        <v>79</v>
      </c>
      <c r="E3548" s="8">
        <f t="shared" si="1644"/>
        <v>10</v>
      </c>
      <c r="F3548" s="2" t="s">
        <v>8654</v>
      </c>
      <c r="G3548" s="54">
        <f t="shared" si="1645"/>
        <v>33.800000000000004</v>
      </c>
      <c r="H3548" s="20">
        <f t="shared" si="1646"/>
        <v>0.41027419999999998</v>
      </c>
      <c r="I3548" s="14" t="s">
        <v>18608</v>
      </c>
      <c r="J3548" s="14" t="s">
        <v>13640</v>
      </c>
      <c r="K3548" s="14" t="s">
        <v>23569</v>
      </c>
      <c r="L3548" s="14" t="s">
        <v>28528</v>
      </c>
      <c r="M3548" s="28">
        <f t="shared" si="1647"/>
        <v>11.4</v>
      </c>
      <c r="N3548" s="46">
        <f t="shared" si="1626"/>
        <v>6</v>
      </c>
      <c r="O3548" s="17">
        <f t="shared" si="1627"/>
        <v>1.2000000000000002</v>
      </c>
      <c r="P3548" s="17">
        <f t="shared" si="1627"/>
        <v>6.2</v>
      </c>
      <c r="Q3548" s="124">
        <f t="shared" si="1628"/>
        <v>0.8</v>
      </c>
      <c r="R3548" s="26">
        <f t="shared" si="1629"/>
        <v>1.2000000000000002</v>
      </c>
      <c r="S3548" s="2" t="s">
        <v>33502</v>
      </c>
      <c r="T3548" s="2" t="s">
        <v>38480</v>
      </c>
      <c r="U3548" s="24">
        <f t="shared" si="1630"/>
        <v>352.40000000000003</v>
      </c>
      <c r="V3548" s="66">
        <f t="shared" si="1630"/>
        <v>418.3</v>
      </c>
      <c r="W3548" s="54">
        <f t="shared" si="1631"/>
        <v>3.38</v>
      </c>
      <c r="X3548" s="143">
        <f t="shared" si="1632"/>
        <v>352.40000000000003</v>
      </c>
      <c r="Y3548" s="143">
        <f t="shared" si="1633"/>
        <v>0.77599999999999991</v>
      </c>
      <c r="AD3548">
        <v>152</v>
      </c>
      <c r="AE3548">
        <v>-1</v>
      </c>
      <c r="AF3548" s="10">
        <v>37.9</v>
      </c>
      <c r="AG3548" s="10">
        <v>58.12</v>
      </c>
      <c r="AH3548" s="10">
        <f t="shared" si="1634"/>
        <v>116026.61822864441</v>
      </c>
      <c r="AI3548" s="11">
        <f t="shared" si="1622"/>
        <v>0</v>
      </c>
      <c r="AJ3548">
        <f t="shared" si="1623"/>
        <v>0</v>
      </c>
      <c r="AK3548" t="e">
        <f t="shared" si="1635"/>
        <v>#DIV/0!</v>
      </c>
      <c r="AL3548">
        <f t="shared" si="1636"/>
        <v>5.2650719424000023</v>
      </c>
      <c r="AM3548" s="5">
        <f t="shared" si="1637"/>
        <v>6.74</v>
      </c>
      <c r="AN3548">
        <v>0</v>
      </c>
      <c r="AO3548" s="72">
        <f t="shared" si="1638"/>
        <v>1.2000000000000002</v>
      </c>
      <c r="AP3548" s="72">
        <f t="shared" si="1639"/>
        <v>0.8</v>
      </c>
      <c r="AQ3548" s="72">
        <f t="shared" si="1640"/>
        <v>0.8</v>
      </c>
      <c r="AR3548" s="71" t="e">
        <f t="shared" si="1641"/>
        <v>#DIV/0!</v>
      </c>
      <c r="BA3548">
        <f t="shared" si="1642"/>
        <v>79</v>
      </c>
      <c r="BB3548" s="91" t="e">
        <f t="shared" si="1643"/>
        <v>#DIV/0!</v>
      </c>
    </row>
    <row r="3549" spans="1:54">
      <c r="A3549" s="2" t="s">
        <v>3666</v>
      </c>
      <c r="B3549" s="7" t="s">
        <v>43492</v>
      </c>
      <c r="C3549" s="17">
        <f t="shared" si="1624"/>
        <v>6.3000000000000007</v>
      </c>
      <c r="D3549" s="28">
        <f t="shared" si="1625"/>
        <v>87</v>
      </c>
      <c r="E3549" s="8">
        <f t="shared" si="1644"/>
        <v>8</v>
      </c>
      <c r="F3549" s="2" t="s">
        <v>8655</v>
      </c>
      <c r="G3549" s="54">
        <f t="shared" si="1645"/>
        <v>5.3</v>
      </c>
      <c r="H3549" s="20">
        <f t="shared" si="1646"/>
        <v>0.72544160000000002</v>
      </c>
      <c r="I3549" s="14" t="s">
        <v>18609</v>
      </c>
      <c r="J3549" s="14" t="s">
        <v>13641</v>
      </c>
      <c r="K3549" s="14" t="s">
        <v>23158</v>
      </c>
      <c r="L3549" s="14" t="s">
        <v>28529</v>
      </c>
      <c r="M3549" s="28">
        <f t="shared" si="1647"/>
        <v>12.4</v>
      </c>
      <c r="N3549" s="46">
        <f t="shared" si="1626"/>
        <v>6.8</v>
      </c>
      <c r="O3549" s="17">
        <f t="shared" si="1627"/>
        <v>1.6</v>
      </c>
      <c r="P3549" s="17">
        <f t="shared" si="1627"/>
        <v>4.2</v>
      </c>
      <c r="Q3549" s="124">
        <f t="shared" si="1628"/>
        <v>0.4</v>
      </c>
      <c r="R3549" s="26">
        <f t="shared" si="1629"/>
        <v>1.2000000000000002</v>
      </c>
      <c r="S3549" s="2" t="s">
        <v>33503</v>
      </c>
      <c r="T3549" s="2" t="s">
        <v>38481</v>
      </c>
      <c r="U3549" s="24">
        <f t="shared" si="1630"/>
        <v>360.5</v>
      </c>
      <c r="V3549" s="66">
        <f t="shared" si="1630"/>
        <v>334.1</v>
      </c>
      <c r="W3549" s="54">
        <f t="shared" si="1631"/>
        <v>0.53</v>
      </c>
      <c r="X3549" s="143">
        <f t="shared" si="1632"/>
        <v>360.5</v>
      </c>
      <c r="Y3549" s="143">
        <f t="shared" si="1633"/>
        <v>0.20600000000000002</v>
      </c>
      <c r="AD3549">
        <v>152</v>
      </c>
      <c r="AE3549">
        <v>-1</v>
      </c>
      <c r="AF3549" s="10">
        <v>37.9</v>
      </c>
      <c r="AG3549" s="10">
        <v>58.12</v>
      </c>
      <c r="AH3549" s="10">
        <f t="shared" si="1634"/>
        <v>314783.56326246058</v>
      </c>
      <c r="AI3549" s="11">
        <f t="shared" si="1622"/>
        <v>0</v>
      </c>
      <c r="AJ3549">
        <f t="shared" si="1623"/>
        <v>0</v>
      </c>
      <c r="AK3549" t="e">
        <f t="shared" si="1635"/>
        <v>#DIV/0!</v>
      </c>
      <c r="AL3549">
        <f t="shared" si="1636"/>
        <v>2.2140389376000003</v>
      </c>
      <c r="AM3549" s="5">
        <f t="shared" si="1637"/>
        <v>1.06</v>
      </c>
      <c r="AN3549">
        <v>0</v>
      </c>
      <c r="AO3549" s="72">
        <f t="shared" si="1638"/>
        <v>1.2000000000000002</v>
      </c>
      <c r="AP3549" s="72">
        <f t="shared" si="1639"/>
        <v>0.4</v>
      </c>
      <c r="AQ3549" s="72">
        <f t="shared" si="1640"/>
        <v>0.4</v>
      </c>
      <c r="AR3549" s="71" t="e">
        <f t="shared" si="1641"/>
        <v>#DIV/0!</v>
      </c>
      <c r="BA3549">
        <f t="shared" si="1642"/>
        <v>87</v>
      </c>
      <c r="BB3549" s="91" t="e">
        <f t="shared" si="1643"/>
        <v>#DIV/0!</v>
      </c>
    </row>
    <row r="3550" spans="1:54">
      <c r="A3550" s="2" t="s">
        <v>3667</v>
      </c>
      <c r="B3550" s="7" t="s">
        <v>43493</v>
      </c>
      <c r="C3550" s="17">
        <f t="shared" si="1624"/>
        <v>10.600000000000001</v>
      </c>
      <c r="D3550" s="28">
        <f t="shared" si="1625"/>
        <v>170</v>
      </c>
      <c r="E3550" s="8">
        <f t="shared" si="1644"/>
        <v>6</v>
      </c>
      <c r="F3550" s="2" t="s">
        <v>8656</v>
      </c>
      <c r="G3550" s="54">
        <f t="shared" si="1645"/>
        <v>9.6</v>
      </c>
      <c r="H3550" s="20">
        <f t="shared" si="1646"/>
        <v>0.73254679999999994</v>
      </c>
      <c r="I3550" s="14" t="s">
        <v>18610</v>
      </c>
      <c r="J3550" s="14" t="s">
        <v>13642</v>
      </c>
      <c r="K3550" s="14" t="s">
        <v>23570</v>
      </c>
      <c r="L3550" s="14" t="s">
        <v>28530</v>
      </c>
      <c r="M3550" s="28">
        <f t="shared" si="1647"/>
        <v>14.2</v>
      </c>
      <c r="N3550" s="46">
        <f t="shared" si="1626"/>
        <v>5.4</v>
      </c>
      <c r="O3550" s="17">
        <f t="shared" si="1627"/>
        <v>0.8</v>
      </c>
      <c r="P3550" s="17">
        <f t="shared" si="1627"/>
        <v>0.60000000000000009</v>
      </c>
      <c r="Q3550" s="124">
        <f t="shared" si="1628"/>
        <v>0.60000000000000009</v>
      </c>
      <c r="R3550" s="26">
        <f t="shared" si="1629"/>
        <v>2.6</v>
      </c>
      <c r="S3550" s="2" t="s">
        <v>33504</v>
      </c>
      <c r="T3550" s="2" t="s">
        <v>38482</v>
      </c>
      <c r="U3550" s="24">
        <f t="shared" si="1630"/>
        <v>442.8</v>
      </c>
      <c r="V3550" s="66">
        <f t="shared" si="1630"/>
        <v>334.5</v>
      </c>
      <c r="W3550" s="54">
        <f t="shared" si="1631"/>
        <v>0.96</v>
      </c>
      <c r="X3550" s="143">
        <f t="shared" si="1632"/>
        <v>442.8</v>
      </c>
      <c r="Y3550" s="143">
        <f t="shared" si="1633"/>
        <v>0.29200000000000004</v>
      </c>
      <c r="AD3550">
        <v>152</v>
      </c>
      <c r="AE3550">
        <v>-1</v>
      </c>
      <c r="AF3550" s="10">
        <v>37.9</v>
      </c>
      <c r="AG3550" s="10">
        <v>58.12</v>
      </c>
      <c r="AH3550" s="10">
        <f t="shared" si="1634"/>
        <v>314235.79227388336</v>
      </c>
      <c r="AI3550" s="11">
        <f t="shared" si="1622"/>
        <v>0</v>
      </c>
      <c r="AJ3550">
        <f t="shared" si="1623"/>
        <v>0</v>
      </c>
      <c r="AK3550" t="e">
        <f t="shared" si="1635"/>
        <v>#DIV/0!</v>
      </c>
      <c r="AL3550">
        <f t="shared" si="1636"/>
        <v>0.33378159360000015</v>
      </c>
      <c r="AM3550" s="5">
        <f t="shared" si="1637"/>
        <v>1.9200000000000004</v>
      </c>
      <c r="AN3550">
        <v>0</v>
      </c>
      <c r="AO3550" s="72">
        <f t="shared" si="1638"/>
        <v>2.6</v>
      </c>
      <c r="AP3550" s="72">
        <f t="shared" si="1639"/>
        <v>0.60000000000000009</v>
      </c>
      <c r="AQ3550" s="72">
        <f t="shared" si="1640"/>
        <v>0.8</v>
      </c>
      <c r="AR3550" s="71" t="e">
        <f t="shared" si="1641"/>
        <v>#DIV/0!</v>
      </c>
      <c r="BA3550">
        <f t="shared" si="1642"/>
        <v>170</v>
      </c>
      <c r="BB3550" s="91" t="e">
        <f t="shared" si="1643"/>
        <v>#DIV/0!</v>
      </c>
    </row>
    <row r="3551" spans="1:54">
      <c r="A3551" s="2" t="s">
        <v>3668</v>
      </c>
      <c r="B3551" s="7" t="s">
        <v>43494</v>
      </c>
      <c r="C3551" s="17">
        <f t="shared" si="1624"/>
        <v>26.3</v>
      </c>
      <c r="D3551" s="28">
        <f t="shared" si="1625"/>
        <v>229</v>
      </c>
      <c r="E3551" s="8">
        <f t="shared" si="1644"/>
        <v>13</v>
      </c>
      <c r="F3551" s="2" t="s">
        <v>8657</v>
      </c>
      <c r="G3551" s="54">
        <f t="shared" si="1645"/>
        <v>25.3</v>
      </c>
      <c r="H3551" s="20">
        <f t="shared" si="1646"/>
        <v>0.56370049999999994</v>
      </c>
      <c r="I3551" s="14" t="s">
        <v>18611</v>
      </c>
      <c r="J3551" s="14" t="s">
        <v>13643</v>
      </c>
      <c r="K3551" s="14" t="s">
        <v>23571</v>
      </c>
      <c r="L3551" s="14" t="s">
        <v>28531</v>
      </c>
      <c r="M3551" s="28">
        <f t="shared" si="1647"/>
        <v>9.6</v>
      </c>
      <c r="N3551" s="46">
        <f t="shared" si="1626"/>
        <v>6.2</v>
      </c>
      <c r="O3551" s="17">
        <f t="shared" si="1627"/>
        <v>3</v>
      </c>
      <c r="P3551" s="17">
        <f t="shared" si="1627"/>
        <v>9.8000000000000007</v>
      </c>
      <c r="Q3551" s="124">
        <f t="shared" si="1628"/>
        <v>0.60000000000000009</v>
      </c>
      <c r="R3551" s="26">
        <f t="shared" si="1629"/>
        <v>1.6</v>
      </c>
      <c r="S3551" s="2" t="s">
        <v>33505</v>
      </c>
      <c r="T3551" s="2" t="s">
        <v>38483</v>
      </c>
      <c r="U3551" s="24">
        <f t="shared" si="1630"/>
        <v>502.3</v>
      </c>
      <c r="V3551" s="66">
        <f t="shared" si="1630"/>
        <v>340.70000000000005</v>
      </c>
      <c r="W3551" s="54">
        <f t="shared" si="1631"/>
        <v>2.5299999999999998</v>
      </c>
      <c r="X3551" s="143">
        <f t="shared" si="1632"/>
        <v>502.3</v>
      </c>
      <c r="Y3551" s="143">
        <f t="shared" si="1633"/>
        <v>0.60599999999999998</v>
      </c>
      <c r="AD3551">
        <v>152</v>
      </c>
      <c r="AE3551">
        <v>-1</v>
      </c>
      <c r="AF3551" s="10">
        <v>37.9</v>
      </c>
      <c r="AG3551" s="10">
        <v>58.12</v>
      </c>
      <c r="AH3551" s="10">
        <f t="shared" si="1634"/>
        <v>305817.02115256147</v>
      </c>
      <c r="AI3551" s="11">
        <f t="shared" si="1622"/>
        <v>0</v>
      </c>
      <c r="AJ3551">
        <f t="shared" si="1623"/>
        <v>0</v>
      </c>
      <c r="AK3551" t="e">
        <f t="shared" si="1635"/>
        <v>#DIV/0!</v>
      </c>
      <c r="AL3551">
        <f t="shared" si="1636"/>
        <v>20.523528480000007</v>
      </c>
      <c r="AM3551" s="5">
        <f t="shared" si="1637"/>
        <v>5.0600000000000005</v>
      </c>
      <c r="AN3551">
        <v>0</v>
      </c>
      <c r="AO3551" s="72">
        <f t="shared" si="1638"/>
        <v>1.6</v>
      </c>
      <c r="AP3551" s="72">
        <f t="shared" si="1639"/>
        <v>0.60000000000000009</v>
      </c>
      <c r="AQ3551" s="72">
        <f t="shared" si="1640"/>
        <v>0.8</v>
      </c>
      <c r="AR3551" s="71" t="e">
        <f t="shared" si="1641"/>
        <v>#DIV/0!</v>
      </c>
      <c r="BA3551">
        <f t="shared" si="1642"/>
        <v>229</v>
      </c>
      <c r="BB3551" s="91" t="e">
        <f t="shared" si="1643"/>
        <v>#DIV/0!</v>
      </c>
    </row>
    <row r="3552" spans="1:54">
      <c r="A3552" s="2" t="s">
        <v>3669</v>
      </c>
      <c r="B3552" s="7" t="s">
        <v>43495</v>
      </c>
      <c r="C3552" s="17">
        <f t="shared" si="1624"/>
        <v>15.3</v>
      </c>
      <c r="D3552" s="28">
        <f t="shared" si="1625"/>
        <v>15</v>
      </c>
      <c r="E3552" s="8">
        <f t="shared" si="1644"/>
        <v>8</v>
      </c>
      <c r="F3552" s="2" t="s">
        <v>8658</v>
      </c>
      <c r="G3552" s="54">
        <f t="shared" si="1645"/>
        <v>14.299999999999999</v>
      </c>
      <c r="H3552" s="20">
        <f t="shared" si="1646"/>
        <v>0.36384030000000001</v>
      </c>
      <c r="I3552" s="14" t="s">
        <v>18612</v>
      </c>
      <c r="J3552" s="14" t="s">
        <v>13644</v>
      </c>
      <c r="K3552" s="14" t="s">
        <v>23572</v>
      </c>
      <c r="L3552" s="14" t="s">
        <v>28532</v>
      </c>
      <c r="M3552" s="28">
        <f t="shared" si="1647"/>
        <v>11.5</v>
      </c>
      <c r="N3552" s="46">
        <f t="shared" si="1626"/>
        <v>6.6</v>
      </c>
      <c r="O3552" s="17">
        <f t="shared" si="1627"/>
        <v>1.6</v>
      </c>
      <c r="P3552" s="17">
        <f t="shared" si="1627"/>
        <v>6</v>
      </c>
      <c r="Q3552" s="124">
        <f t="shared" si="1628"/>
        <v>0.4</v>
      </c>
      <c r="R3552" s="26">
        <f t="shared" si="1629"/>
        <v>0.60000000000000009</v>
      </c>
      <c r="S3552" s="2" t="s">
        <v>33506</v>
      </c>
      <c r="T3552" s="2" t="s">
        <v>38484</v>
      </c>
      <c r="U3552" s="24">
        <f t="shared" si="1630"/>
        <v>287.60000000000002</v>
      </c>
      <c r="V3552" s="66">
        <f t="shared" si="1630"/>
        <v>404.1</v>
      </c>
      <c r="W3552" s="54">
        <f t="shared" si="1631"/>
        <v>1.43</v>
      </c>
      <c r="X3552" s="143">
        <f t="shared" si="1632"/>
        <v>287.60000000000002</v>
      </c>
      <c r="Y3552" s="143">
        <f t="shared" si="1633"/>
        <v>0.38600000000000001</v>
      </c>
      <c r="AD3552">
        <v>152</v>
      </c>
      <c r="AE3552">
        <v>-1</v>
      </c>
      <c r="AF3552" s="10">
        <v>37.9</v>
      </c>
      <c r="AG3552" s="10">
        <v>58.12</v>
      </c>
      <c r="AH3552" s="10">
        <f t="shared" si="1634"/>
        <v>179237.84327720833</v>
      </c>
      <c r="AI3552" s="11">
        <f t="shared" si="1622"/>
        <v>0</v>
      </c>
      <c r="AJ3552">
        <f t="shared" si="1623"/>
        <v>0</v>
      </c>
      <c r="AK3552" t="e">
        <f t="shared" si="1635"/>
        <v>#DIV/0!</v>
      </c>
      <c r="AL3552">
        <f t="shared" si="1636"/>
        <v>3.6642798720000007</v>
      </c>
      <c r="AM3552" s="5">
        <f t="shared" si="1637"/>
        <v>2.8600000000000003</v>
      </c>
      <c r="AN3552">
        <v>0</v>
      </c>
      <c r="AO3552" s="72">
        <f t="shared" si="1638"/>
        <v>0.60000000000000009</v>
      </c>
      <c r="AP3552" s="72">
        <f t="shared" si="1639"/>
        <v>0.4</v>
      </c>
      <c r="AQ3552" s="72">
        <f t="shared" si="1640"/>
        <v>0.4</v>
      </c>
      <c r="AR3552" s="71" t="e">
        <f t="shared" si="1641"/>
        <v>#DIV/0!</v>
      </c>
      <c r="BA3552">
        <f t="shared" si="1642"/>
        <v>15</v>
      </c>
      <c r="BB3552" s="91" t="e">
        <f t="shared" si="1643"/>
        <v>#DIV/0!</v>
      </c>
    </row>
    <row r="3553" spans="1:54">
      <c r="A3553" s="2" t="s">
        <v>3670</v>
      </c>
      <c r="B3553" s="7" t="s">
        <v>43496</v>
      </c>
      <c r="C3553" s="17">
        <f t="shared" si="1624"/>
        <v>10.3</v>
      </c>
      <c r="D3553" s="28">
        <f t="shared" si="1625"/>
        <v>202</v>
      </c>
      <c r="E3553" s="8">
        <f t="shared" si="1644"/>
        <v>15</v>
      </c>
      <c r="F3553" s="2" t="s">
        <v>8659</v>
      </c>
      <c r="G3553" s="54">
        <f t="shared" si="1645"/>
        <v>9.2999999999999989</v>
      </c>
      <c r="H3553" s="20">
        <f t="shared" si="1646"/>
        <v>0.277028</v>
      </c>
      <c r="I3553" s="14" t="s">
        <v>18613</v>
      </c>
      <c r="J3553" s="14" t="s">
        <v>13645</v>
      </c>
      <c r="K3553" s="14" t="s">
        <v>23573</v>
      </c>
      <c r="L3553" s="14" t="s">
        <v>28533</v>
      </c>
      <c r="M3553" s="28">
        <f t="shared" si="1647"/>
        <v>11.7</v>
      </c>
      <c r="N3553" s="46">
        <f t="shared" si="1626"/>
        <v>5.8</v>
      </c>
      <c r="O3553" s="17">
        <f t="shared" si="1627"/>
        <v>1.6</v>
      </c>
      <c r="P3553" s="17">
        <f t="shared" si="1627"/>
        <v>5.6000000000000005</v>
      </c>
      <c r="Q3553" s="124">
        <f t="shared" si="1628"/>
        <v>1.4000000000000001</v>
      </c>
      <c r="R3553" s="26">
        <f t="shared" si="1629"/>
        <v>1.8</v>
      </c>
      <c r="S3553" s="2" t="s">
        <v>33507</v>
      </c>
      <c r="T3553" s="2" t="s">
        <v>38485</v>
      </c>
      <c r="U3553" s="24">
        <f t="shared" si="1630"/>
        <v>475.1</v>
      </c>
      <c r="V3553" s="66">
        <f t="shared" si="1630"/>
        <v>289.8</v>
      </c>
      <c r="W3553" s="54">
        <f t="shared" si="1631"/>
        <v>0.93</v>
      </c>
      <c r="X3553" s="143">
        <f t="shared" si="1632"/>
        <v>475.1</v>
      </c>
      <c r="Y3553" s="143">
        <f t="shared" si="1633"/>
        <v>0.28600000000000003</v>
      </c>
      <c r="AD3553">
        <v>152</v>
      </c>
      <c r="AE3553">
        <v>-1</v>
      </c>
      <c r="AF3553" s="10">
        <v>37.9</v>
      </c>
      <c r="AG3553" s="10">
        <v>58.12</v>
      </c>
      <c r="AH3553" s="10">
        <f t="shared" si="1634"/>
        <v>366429.09637015715</v>
      </c>
      <c r="AI3553" s="11">
        <f t="shared" si="1622"/>
        <v>0</v>
      </c>
      <c r="AJ3553">
        <f t="shared" si="1623"/>
        <v>0</v>
      </c>
      <c r="AK3553" t="e">
        <f t="shared" si="1635"/>
        <v>#DIV/0!</v>
      </c>
      <c r="AL3553">
        <f t="shared" si="1636"/>
        <v>11.660092415999999</v>
      </c>
      <c r="AM3553" s="5">
        <f t="shared" si="1637"/>
        <v>1.86</v>
      </c>
      <c r="AN3553">
        <v>0</v>
      </c>
      <c r="AO3553" s="72">
        <f t="shared" si="1638"/>
        <v>1.8</v>
      </c>
      <c r="AP3553" s="72">
        <f t="shared" si="1639"/>
        <v>1.4000000000000001</v>
      </c>
      <c r="AQ3553" s="72">
        <f t="shared" si="1640"/>
        <v>1.4000000000000001</v>
      </c>
      <c r="AR3553" s="71" t="e">
        <f t="shared" si="1641"/>
        <v>#DIV/0!</v>
      </c>
      <c r="BA3553">
        <f t="shared" si="1642"/>
        <v>202</v>
      </c>
      <c r="BB3553" s="91" t="e">
        <f t="shared" si="1643"/>
        <v>#DIV/0!</v>
      </c>
    </row>
    <row r="3554" spans="1:54">
      <c r="A3554" s="2" t="s">
        <v>3671</v>
      </c>
      <c r="B3554" s="7" t="s">
        <v>43497</v>
      </c>
      <c r="C3554" s="17">
        <f t="shared" si="1624"/>
        <v>15.8</v>
      </c>
      <c r="D3554" s="28">
        <f t="shared" si="1625"/>
        <v>192</v>
      </c>
      <c r="E3554" s="8">
        <f t="shared" si="1644"/>
        <v>4</v>
      </c>
      <c r="F3554" s="2" t="s">
        <v>8660</v>
      </c>
      <c r="G3554" s="54">
        <f t="shared" si="1645"/>
        <v>14.799999999999999</v>
      </c>
      <c r="H3554" s="20">
        <f t="shared" si="1646"/>
        <v>0.89570559999999999</v>
      </c>
      <c r="I3554" s="14" t="s">
        <v>18614</v>
      </c>
      <c r="J3554" s="14" t="s">
        <v>13646</v>
      </c>
      <c r="K3554" s="14" t="s">
        <v>23574</v>
      </c>
      <c r="L3554" s="14" t="s">
        <v>28534</v>
      </c>
      <c r="M3554" s="28">
        <f t="shared" si="1647"/>
        <v>12.3</v>
      </c>
      <c r="N3554" s="46">
        <f t="shared" si="1626"/>
        <v>5.2</v>
      </c>
      <c r="O3554" s="17">
        <f t="shared" si="1627"/>
        <v>1</v>
      </c>
      <c r="P3554" s="17">
        <f t="shared" si="1627"/>
        <v>4.4000000000000004</v>
      </c>
      <c r="Q3554" s="124">
        <f t="shared" si="1628"/>
        <v>0.2</v>
      </c>
      <c r="R3554" s="26">
        <f t="shared" si="1629"/>
        <v>1.6</v>
      </c>
      <c r="S3554" s="2" t="s">
        <v>33508</v>
      </c>
      <c r="T3554" s="2" t="s">
        <v>38486</v>
      </c>
      <c r="U3554" s="24">
        <f t="shared" si="1630"/>
        <v>465.40000000000003</v>
      </c>
      <c r="V3554" s="66">
        <f t="shared" si="1630"/>
        <v>371.5</v>
      </c>
      <c r="W3554" s="54">
        <f t="shared" si="1631"/>
        <v>1.48</v>
      </c>
      <c r="X3554" s="143">
        <f t="shared" si="1632"/>
        <v>465.40000000000003</v>
      </c>
      <c r="Y3554" s="143">
        <f t="shared" si="1633"/>
        <v>0.39600000000000002</v>
      </c>
      <c r="AD3554">
        <v>152</v>
      </c>
      <c r="AE3554">
        <v>-1</v>
      </c>
      <c r="AF3554" s="10">
        <v>37.9</v>
      </c>
      <c r="AG3554" s="10">
        <v>58.12</v>
      </c>
      <c r="AH3554" s="10">
        <f t="shared" si="1634"/>
        <v>257006.98230947531</v>
      </c>
      <c r="AI3554" s="11">
        <f t="shared" si="1622"/>
        <v>0</v>
      </c>
      <c r="AJ3554">
        <f t="shared" si="1623"/>
        <v>0</v>
      </c>
      <c r="AK3554" t="e">
        <f t="shared" si="1635"/>
        <v>#DIV/0!</v>
      </c>
      <c r="AL3554">
        <f t="shared" si="1636"/>
        <v>0.73423257600000014</v>
      </c>
      <c r="AM3554" s="5">
        <f t="shared" si="1637"/>
        <v>2.96</v>
      </c>
      <c r="AN3554">
        <v>0</v>
      </c>
      <c r="AO3554" s="72">
        <f t="shared" si="1638"/>
        <v>1.6</v>
      </c>
      <c r="AP3554" s="72">
        <f t="shared" si="1639"/>
        <v>0.2</v>
      </c>
      <c r="AQ3554" s="72">
        <f t="shared" si="1640"/>
        <v>0.2</v>
      </c>
      <c r="AR3554" s="71" t="e">
        <f t="shared" si="1641"/>
        <v>#DIV/0!</v>
      </c>
      <c r="BA3554">
        <f t="shared" si="1642"/>
        <v>192</v>
      </c>
      <c r="BB3554" s="91" t="e">
        <f t="shared" si="1643"/>
        <v>#DIV/0!</v>
      </c>
    </row>
    <row r="3555" spans="1:54">
      <c r="A3555" s="2" t="s">
        <v>3672</v>
      </c>
      <c r="B3555" s="7" t="s">
        <v>43498</v>
      </c>
      <c r="C3555" s="17">
        <f t="shared" si="1624"/>
        <v>28.5</v>
      </c>
      <c r="D3555" s="28">
        <f t="shared" si="1625"/>
        <v>210</v>
      </c>
      <c r="E3555" s="8">
        <f t="shared" si="1644"/>
        <v>8</v>
      </c>
      <c r="F3555" s="2" t="s">
        <v>8661</v>
      </c>
      <c r="G3555" s="54">
        <f t="shared" si="1645"/>
        <v>27.5</v>
      </c>
      <c r="H3555" s="20">
        <f t="shared" si="1646"/>
        <v>0.82996740000000002</v>
      </c>
      <c r="I3555" s="14" t="s">
        <v>18615</v>
      </c>
      <c r="J3555" s="14" t="s">
        <v>13647</v>
      </c>
      <c r="K3555" s="14" t="s">
        <v>23575</v>
      </c>
      <c r="L3555" s="14" t="s">
        <v>28535</v>
      </c>
      <c r="M3555" s="28">
        <f t="shared" si="1647"/>
        <v>11.9</v>
      </c>
      <c r="N3555" s="46">
        <f t="shared" si="1626"/>
        <v>5.2</v>
      </c>
      <c r="O3555" s="17">
        <f t="shared" si="1627"/>
        <v>1.8</v>
      </c>
      <c r="P3555" s="17">
        <f t="shared" si="1627"/>
        <v>5.2</v>
      </c>
      <c r="Q3555" s="124">
        <f t="shared" si="1628"/>
        <v>0.4</v>
      </c>
      <c r="R3555" s="26">
        <f t="shared" si="1629"/>
        <v>2.4000000000000004</v>
      </c>
      <c r="S3555" s="2" t="s">
        <v>33509</v>
      </c>
      <c r="T3555" s="2" t="s">
        <v>38487</v>
      </c>
      <c r="U3555" s="24">
        <f t="shared" si="1630"/>
        <v>483</v>
      </c>
      <c r="V3555" s="66">
        <f t="shared" si="1630"/>
        <v>308.70000000000005</v>
      </c>
      <c r="W3555" s="54">
        <f t="shared" si="1631"/>
        <v>2.75</v>
      </c>
      <c r="X3555" s="143">
        <f t="shared" si="1632"/>
        <v>483</v>
      </c>
      <c r="Y3555" s="143">
        <f t="shared" si="1633"/>
        <v>0.65</v>
      </c>
      <c r="AD3555">
        <v>152</v>
      </c>
      <c r="AE3555">
        <v>-1</v>
      </c>
      <c r="AF3555" s="10">
        <v>37.9</v>
      </c>
      <c r="AG3555" s="10">
        <v>58.12</v>
      </c>
      <c r="AH3555" s="10">
        <f t="shared" si="1634"/>
        <v>345965.25329338165</v>
      </c>
      <c r="AI3555" s="11">
        <f t="shared" si="1622"/>
        <v>0</v>
      </c>
      <c r="AJ3555">
        <f t="shared" si="1623"/>
        <v>0</v>
      </c>
      <c r="AK3555" t="e">
        <f t="shared" si="1635"/>
        <v>#DIV/0!</v>
      </c>
      <c r="AL3555">
        <f t="shared" si="1636"/>
        <v>3.8196123264000001</v>
      </c>
      <c r="AM3555" s="5">
        <f t="shared" si="1637"/>
        <v>5.5</v>
      </c>
      <c r="AN3555">
        <v>0</v>
      </c>
      <c r="AO3555" s="72">
        <f t="shared" si="1638"/>
        <v>2.4000000000000004</v>
      </c>
      <c r="AP3555" s="72">
        <f t="shared" si="1639"/>
        <v>0.4</v>
      </c>
      <c r="AQ3555" s="72">
        <f t="shared" si="1640"/>
        <v>0.60000000000000009</v>
      </c>
      <c r="AR3555" s="71" t="e">
        <f t="shared" si="1641"/>
        <v>#DIV/0!</v>
      </c>
      <c r="BA3555">
        <f t="shared" si="1642"/>
        <v>210</v>
      </c>
      <c r="BB3555" s="91" t="e">
        <f t="shared" si="1643"/>
        <v>#DIV/0!</v>
      </c>
    </row>
    <row r="3556" spans="1:54">
      <c r="A3556" s="2" t="s">
        <v>3673</v>
      </c>
      <c r="B3556" s="7" t="s">
        <v>43499</v>
      </c>
      <c r="C3556" s="17">
        <f t="shared" si="1624"/>
        <v>18.7</v>
      </c>
      <c r="D3556" s="28">
        <f t="shared" si="1625"/>
        <v>278</v>
      </c>
      <c r="E3556" s="8">
        <f t="shared" si="1644"/>
        <v>18</v>
      </c>
      <c r="F3556" s="2" t="s">
        <v>8662</v>
      </c>
      <c r="G3556" s="54">
        <f t="shared" si="1645"/>
        <v>17.8</v>
      </c>
      <c r="H3556" s="20">
        <f t="shared" si="1646"/>
        <v>0.22340170000000001</v>
      </c>
      <c r="I3556" s="14" t="s">
        <v>18616</v>
      </c>
      <c r="J3556" s="14" t="s">
        <v>13648</v>
      </c>
      <c r="K3556" s="14" t="s">
        <v>23576</v>
      </c>
      <c r="L3556" s="14" t="s">
        <v>28536</v>
      </c>
      <c r="M3556" s="28">
        <f t="shared" si="1647"/>
        <v>12.7</v>
      </c>
      <c r="N3556" s="46">
        <f t="shared" si="1626"/>
        <v>6.8</v>
      </c>
      <c r="O3556" s="17">
        <f t="shared" si="1627"/>
        <v>2.2000000000000002</v>
      </c>
      <c r="P3556" s="17">
        <f t="shared" si="1627"/>
        <v>3.6</v>
      </c>
      <c r="Q3556" s="124">
        <f t="shared" si="1628"/>
        <v>1.4000000000000001</v>
      </c>
      <c r="R3556" s="26">
        <f t="shared" si="1629"/>
        <v>1.8</v>
      </c>
      <c r="S3556" s="2" t="s">
        <v>33510</v>
      </c>
      <c r="T3556" s="2" t="s">
        <v>38488</v>
      </c>
      <c r="U3556" s="24">
        <f t="shared" si="1630"/>
        <v>551.20000000000005</v>
      </c>
      <c r="V3556" s="66">
        <f t="shared" si="1630"/>
        <v>283.90000000000003</v>
      </c>
      <c r="W3556" s="54">
        <f t="shared" si="1631"/>
        <v>1.78</v>
      </c>
      <c r="X3556" s="143">
        <f t="shared" si="1632"/>
        <v>551.20000000000005</v>
      </c>
      <c r="Y3556" s="143">
        <f t="shared" si="1633"/>
        <v>0.45599999999999996</v>
      </c>
      <c r="AD3556">
        <v>152</v>
      </c>
      <c r="AE3556">
        <v>-1</v>
      </c>
      <c r="AF3556" s="10">
        <v>37.9</v>
      </c>
      <c r="AG3556" s="10">
        <v>58.12</v>
      </c>
      <c r="AH3556" s="10">
        <f t="shared" si="1634"/>
        <v>372483.80160047073</v>
      </c>
      <c r="AI3556" s="11">
        <f t="shared" si="1622"/>
        <v>0</v>
      </c>
      <c r="AJ3556">
        <f t="shared" si="1623"/>
        <v>0</v>
      </c>
      <c r="AK3556" t="e">
        <f t="shared" si="1635"/>
        <v>#DIV/0!</v>
      </c>
      <c r="AL3556">
        <f t="shared" si="1636"/>
        <v>11.071185364800002</v>
      </c>
      <c r="AM3556" s="5">
        <f t="shared" si="1637"/>
        <v>3.54</v>
      </c>
      <c r="AN3556">
        <v>0</v>
      </c>
      <c r="AO3556" s="72">
        <f t="shared" si="1638"/>
        <v>1.8</v>
      </c>
      <c r="AP3556" s="72">
        <f t="shared" si="1639"/>
        <v>1.4000000000000001</v>
      </c>
      <c r="AQ3556" s="72">
        <f t="shared" si="1640"/>
        <v>1.4000000000000001</v>
      </c>
      <c r="AR3556" s="71" t="e">
        <f t="shared" si="1641"/>
        <v>#DIV/0!</v>
      </c>
      <c r="BA3556">
        <f t="shared" si="1642"/>
        <v>278</v>
      </c>
      <c r="BB3556" s="91" t="e">
        <f t="shared" si="1643"/>
        <v>#DIV/0!</v>
      </c>
    </row>
    <row r="3557" spans="1:54">
      <c r="A3557" s="2" t="s">
        <v>3674</v>
      </c>
      <c r="B3557" s="7" t="s">
        <v>43500</v>
      </c>
      <c r="C3557" s="17">
        <f t="shared" si="1624"/>
        <v>22.200000000000003</v>
      </c>
      <c r="D3557" s="28">
        <f t="shared" si="1625"/>
        <v>97</v>
      </c>
      <c r="E3557" s="8">
        <f t="shared" si="1644"/>
        <v>17</v>
      </c>
      <c r="F3557" s="2" t="s">
        <v>8663</v>
      </c>
      <c r="G3557" s="54">
        <f t="shared" si="1645"/>
        <v>21.3</v>
      </c>
      <c r="H3557" s="20">
        <f t="shared" si="1646"/>
        <v>0.14498130000000001</v>
      </c>
      <c r="I3557" s="14" t="s">
        <v>18617</v>
      </c>
      <c r="J3557" s="14" t="s">
        <v>13649</v>
      </c>
      <c r="K3557" s="14" t="s">
        <v>23577</v>
      </c>
      <c r="L3557" s="14" t="s">
        <v>28537</v>
      </c>
      <c r="M3557" s="28">
        <f t="shared" si="1647"/>
        <v>12.2</v>
      </c>
      <c r="N3557" s="46">
        <f t="shared" si="1626"/>
        <v>6.4</v>
      </c>
      <c r="O3557" s="17">
        <f t="shared" si="1627"/>
        <v>2</v>
      </c>
      <c r="P3557" s="17">
        <f t="shared" si="1627"/>
        <v>4.6000000000000005</v>
      </c>
      <c r="Q3557" s="124">
        <f t="shared" si="1628"/>
        <v>1.4000000000000001</v>
      </c>
      <c r="R3557" s="26">
        <f t="shared" si="1629"/>
        <v>1.6</v>
      </c>
      <c r="S3557" s="2" t="s">
        <v>33511</v>
      </c>
      <c r="T3557" s="2" t="s">
        <v>38489</v>
      </c>
      <c r="U3557" s="24">
        <f t="shared" si="1630"/>
        <v>370.5</v>
      </c>
      <c r="V3557" s="66">
        <f t="shared" si="1630"/>
        <v>309.5</v>
      </c>
      <c r="W3557" s="54">
        <f t="shared" si="1631"/>
        <v>2.13</v>
      </c>
      <c r="X3557" s="143">
        <f t="shared" si="1632"/>
        <v>370.5</v>
      </c>
      <c r="Y3557" s="143">
        <f t="shared" si="1633"/>
        <v>0.52600000000000002</v>
      </c>
      <c r="AD3557">
        <v>152</v>
      </c>
      <c r="AE3557">
        <v>-1</v>
      </c>
      <c r="AF3557" s="10">
        <v>37.9</v>
      </c>
      <c r="AG3557" s="10">
        <v>58.12</v>
      </c>
      <c r="AH3557" s="10">
        <f t="shared" si="1634"/>
        <v>345005.25987269165</v>
      </c>
      <c r="AI3557" s="11">
        <f t="shared" si="1622"/>
        <v>0</v>
      </c>
      <c r="AJ3557">
        <f t="shared" si="1623"/>
        <v>0</v>
      </c>
      <c r="AK3557" t="e">
        <f t="shared" si="1635"/>
        <v>#DIV/0!</v>
      </c>
      <c r="AL3557">
        <f t="shared" si="1636"/>
        <v>12.585875264000002</v>
      </c>
      <c r="AM3557" s="5">
        <f t="shared" si="1637"/>
        <v>4.24</v>
      </c>
      <c r="AN3557">
        <v>0</v>
      </c>
      <c r="AO3557" s="72">
        <f t="shared" si="1638"/>
        <v>1.6</v>
      </c>
      <c r="AP3557" s="72">
        <f t="shared" si="1639"/>
        <v>1.4000000000000001</v>
      </c>
      <c r="AQ3557" s="72">
        <f t="shared" si="1640"/>
        <v>1.4000000000000001</v>
      </c>
      <c r="AR3557" s="71" t="e">
        <f t="shared" si="1641"/>
        <v>#DIV/0!</v>
      </c>
      <c r="BA3557">
        <f t="shared" si="1642"/>
        <v>97</v>
      </c>
      <c r="BB3557" s="91" t="e">
        <f t="shared" si="1643"/>
        <v>#DIV/0!</v>
      </c>
    </row>
    <row r="3558" spans="1:54">
      <c r="A3558" s="2" t="s">
        <v>3675</v>
      </c>
      <c r="B3558" s="7" t="s">
        <v>43501</v>
      </c>
      <c r="C3558" s="17">
        <f t="shared" si="1624"/>
        <v>21</v>
      </c>
      <c r="D3558" s="28">
        <f t="shared" si="1625"/>
        <v>67</v>
      </c>
      <c r="E3558" s="8">
        <f t="shared" si="1644"/>
        <v>8</v>
      </c>
      <c r="F3558" s="2" t="s">
        <v>8664</v>
      </c>
      <c r="G3558" s="54">
        <f t="shared" si="1645"/>
        <v>20</v>
      </c>
      <c r="H3558" s="20">
        <f t="shared" si="1646"/>
        <v>0.65617289999999995</v>
      </c>
      <c r="I3558" s="14" t="s">
        <v>18618</v>
      </c>
      <c r="J3558" s="14" t="s">
        <v>13650</v>
      </c>
      <c r="K3558" s="14" t="s">
        <v>23578</v>
      </c>
      <c r="L3558" s="14" t="s">
        <v>28538</v>
      </c>
      <c r="M3558" s="28">
        <f t="shared" si="1647"/>
        <v>10.199999999999999</v>
      </c>
      <c r="N3558" s="46">
        <f t="shared" si="1626"/>
        <v>5.2</v>
      </c>
      <c r="O3558" s="17">
        <f t="shared" si="1627"/>
        <v>1.8</v>
      </c>
      <c r="P3558" s="17">
        <f t="shared" si="1627"/>
        <v>8.6</v>
      </c>
      <c r="Q3558" s="124">
        <f t="shared" si="1628"/>
        <v>0.4</v>
      </c>
      <c r="R3558" s="26">
        <f t="shared" si="1629"/>
        <v>1</v>
      </c>
      <c r="S3558" s="2" t="s">
        <v>33512</v>
      </c>
      <c r="T3558" s="2" t="s">
        <v>38490</v>
      </c>
      <c r="U3558" s="24">
        <f t="shared" si="1630"/>
        <v>340.1</v>
      </c>
      <c r="V3558" s="66">
        <f t="shared" si="1630"/>
        <v>398.8</v>
      </c>
      <c r="W3558" s="54">
        <f t="shared" si="1631"/>
        <v>2</v>
      </c>
      <c r="X3558" s="143">
        <f t="shared" si="1632"/>
        <v>340.1</v>
      </c>
      <c r="Y3558" s="143">
        <f t="shared" si="1633"/>
        <v>0.5</v>
      </c>
      <c r="AD3558">
        <v>152</v>
      </c>
      <c r="AE3558">
        <v>-1</v>
      </c>
      <c r="AF3558" s="10">
        <v>37.9</v>
      </c>
      <c r="AG3558" s="10">
        <v>58.12</v>
      </c>
      <c r="AH3558" s="10">
        <f t="shared" si="1634"/>
        <v>195470.14501947328</v>
      </c>
      <c r="AI3558" s="11">
        <f t="shared" si="1622"/>
        <v>0</v>
      </c>
      <c r="AJ3558">
        <f t="shared" si="1623"/>
        <v>0</v>
      </c>
      <c r="AK3558" t="e">
        <f t="shared" si="1635"/>
        <v>#DIV/0!</v>
      </c>
      <c r="AL3558">
        <f t="shared" si="1636"/>
        <v>5.322443508000001</v>
      </c>
      <c r="AM3558" s="5">
        <f t="shared" si="1637"/>
        <v>4</v>
      </c>
      <c r="AN3558">
        <v>0</v>
      </c>
      <c r="AO3558" s="72">
        <f t="shared" si="1638"/>
        <v>1</v>
      </c>
      <c r="AP3558" s="72">
        <f t="shared" si="1639"/>
        <v>0.4</v>
      </c>
      <c r="AQ3558" s="72">
        <f t="shared" si="1640"/>
        <v>0.4</v>
      </c>
      <c r="AR3558" s="71" t="e">
        <f t="shared" si="1641"/>
        <v>#DIV/0!</v>
      </c>
      <c r="BA3558">
        <f t="shared" si="1642"/>
        <v>67</v>
      </c>
      <c r="BB3558" s="91" t="e">
        <f t="shared" si="1643"/>
        <v>#DIV/0!</v>
      </c>
    </row>
    <row r="3559" spans="1:54">
      <c r="A3559" s="2" t="s">
        <v>3676</v>
      </c>
      <c r="B3559" s="7" t="s">
        <v>43502</v>
      </c>
      <c r="C3559" s="17">
        <f t="shared" si="1624"/>
        <v>18.8</v>
      </c>
      <c r="D3559" s="28">
        <f t="shared" si="1625"/>
        <v>90</v>
      </c>
      <c r="E3559" s="8">
        <f t="shared" si="1644"/>
        <v>14</v>
      </c>
      <c r="F3559" s="2" t="s">
        <v>8665</v>
      </c>
      <c r="G3559" s="54">
        <f t="shared" si="1645"/>
        <v>17.8</v>
      </c>
      <c r="H3559" s="20">
        <f t="shared" si="1646"/>
        <v>0.2090795</v>
      </c>
      <c r="I3559" s="14" t="s">
        <v>18619</v>
      </c>
      <c r="J3559" s="14" t="s">
        <v>13651</v>
      </c>
      <c r="K3559" s="14" t="s">
        <v>23579</v>
      </c>
      <c r="L3559" s="14" t="s">
        <v>28539</v>
      </c>
      <c r="M3559" s="28">
        <f t="shared" si="1647"/>
        <v>11.4</v>
      </c>
      <c r="N3559" s="46">
        <f t="shared" si="1626"/>
        <v>6.6</v>
      </c>
      <c r="O3559" s="17">
        <f t="shared" si="1627"/>
        <v>1.6</v>
      </c>
      <c r="P3559" s="17">
        <f t="shared" si="1627"/>
        <v>6.2</v>
      </c>
      <c r="Q3559" s="124">
        <f t="shared" si="1628"/>
        <v>1.2000000000000002</v>
      </c>
      <c r="R3559" s="26">
        <f t="shared" si="1629"/>
        <v>1.4000000000000001</v>
      </c>
      <c r="S3559" s="2" t="s">
        <v>33513</v>
      </c>
      <c r="T3559" s="2" t="s">
        <v>38491</v>
      </c>
      <c r="U3559" s="24">
        <f t="shared" si="1630"/>
        <v>363.5</v>
      </c>
      <c r="V3559" s="66">
        <f t="shared" si="1630"/>
        <v>405.1</v>
      </c>
      <c r="W3559" s="54">
        <f t="shared" si="1631"/>
        <v>1.78</v>
      </c>
      <c r="X3559" s="143">
        <f t="shared" si="1632"/>
        <v>363.5</v>
      </c>
      <c r="Y3559" s="143">
        <f t="shared" si="1633"/>
        <v>0.45599999999999996</v>
      </c>
      <c r="AD3559">
        <v>152</v>
      </c>
      <c r="AE3559">
        <v>-1</v>
      </c>
      <c r="AF3559" s="10">
        <v>37.9</v>
      </c>
      <c r="AG3559" s="10">
        <v>58.12</v>
      </c>
      <c r="AH3559" s="10">
        <f t="shared" si="1634"/>
        <v>176106.92815341716</v>
      </c>
      <c r="AI3559" s="11">
        <f t="shared" si="1622"/>
        <v>0</v>
      </c>
      <c r="AJ3559">
        <f t="shared" si="1623"/>
        <v>0</v>
      </c>
      <c r="AK3559" t="e">
        <f t="shared" si="1635"/>
        <v>#DIV/0!</v>
      </c>
      <c r="AL3559">
        <f t="shared" si="1636"/>
        <v>10.984303904000003</v>
      </c>
      <c r="AM3559" s="5">
        <f t="shared" si="1637"/>
        <v>3.56</v>
      </c>
      <c r="AN3559">
        <v>0</v>
      </c>
      <c r="AO3559" s="72">
        <f t="shared" si="1638"/>
        <v>1.4000000000000001</v>
      </c>
      <c r="AP3559" s="72">
        <f t="shared" si="1639"/>
        <v>1.2000000000000002</v>
      </c>
      <c r="AQ3559" s="72">
        <f t="shared" si="1640"/>
        <v>1.2000000000000002</v>
      </c>
      <c r="AR3559" s="71" t="e">
        <f t="shared" si="1641"/>
        <v>#DIV/0!</v>
      </c>
      <c r="BA3559">
        <f t="shared" si="1642"/>
        <v>90</v>
      </c>
      <c r="BB3559" s="91" t="e">
        <f t="shared" si="1643"/>
        <v>#DIV/0!</v>
      </c>
    </row>
    <row r="3560" spans="1:54">
      <c r="A3560" s="2" t="s">
        <v>3677</v>
      </c>
      <c r="B3560" s="7" t="s">
        <v>43503</v>
      </c>
      <c r="C3560" s="17">
        <f t="shared" si="1624"/>
        <v>32.1</v>
      </c>
      <c r="D3560" s="28">
        <f t="shared" si="1625"/>
        <v>284</v>
      </c>
      <c r="E3560" s="8">
        <f t="shared" si="1644"/>
        <v>8</v>
      </c>
      <c r="F3560" s="2" t="s">
        <v>8666</v>
      </c>
      <c r="G3560" s="54">
        <f t="shared" si="1645"/>
        <v>31.200000000000003</v>
      </c>
      <c r="H3560" s="20">
        <f t="shared" si="1646"/>
        <v>0.21337039999999999</v>
      </c>
      <c r="I3560" s="14" t="s">
        <v>18620</v>
      </c>
      <c r="J3560" s="14" t="s">
        <v>13652</v>
      </c>
      <c r="K3560" s="14" t="s">
        <v>23580</v>
      </c>
      <c r="L3560" s="14" t="s">
        <v>28540</v>
      </c>
      <c r="M3560" s="28">
        <f t="shared" si="1647"/>
        <v>11.3</v>
      </c>
      <c r="N3560" s="46">
        <f t="shared" si="1626"/>
        <v>5.4</v>
      </c>
      <c r="O3560" s="17">
        <f t="shared" si="1627"/>
        <v>1.8</v>
      </c>
      <c r="P3560" s="17">
        <f t="shared" si="1627"/>
        <v>6.4</v>
      </c>
      <c r="Q3560" s="124">
        <f t="shared" si="1628"/>
        <v>0.4</v>
      </c>
      <c r="R3560" s="26">
        <f t="shared" si="1629"/>
        <v>0.60000000000000009</v>
      </c>
      <c r="S3560" s="2" t="s">
        <v>33514</v>
      </c>
      <c r="T3560" s="2" t="s">
        <v>38492</v>
      </c>
      <c r="U3560" s="24">
        <f t="shared" si="1630"/>
        <v>557.5</v>
      </c>
      <c r="V3560" s="66">
        <f t="shared" si="1630"/>
        <v>405.1</v>
      </c>
      <c r="W3560" s="54">
        <f t="shared" si="1631"/>
        <v>3.1199999999999997</v>
      </c>
      <c r="X3560" s="143">
        <f t="shared" si="1632"/>
        <v>557.5</v>
      </c>
      <c r="Y3560" s="143">
        <f t="shared" si="1633"/>
        <v>0.72399999999999987</v>
      </c>
      <c r="AD3560">
        <v>152</v>
      </c>
      <c r="AE3560">
        <v>-1</v>
      </c>
      <c r="AF3560" s="10">
        <v>37.9</v>
      </c>
      <c r="AG3560" s="10">
        <v>58.12</v>
      </c>
      <c r="AH3560" s="10">
        <f t="shared" si="1634"/>
        <v>176189.67328344285</v>
      </c>
      <c r="AI3560" s="11">
        <f t="shared" si="1622"/>
        <v>0</v>
      </c>
      <c r="AJ3560">
        <f t="shared" si="1623"/>
        <v>0</v>
      </c>
      <c r="AK3560" t="e">
        <f t="shared" si="1635"/>
        <v>#DIV/0!</v>
      </c>
      <c r="AL3560">
        <f t="shared" si="1636"/>
        <v>5.4371837952000019</v>
      </c>
      <c r="AM3560" s="5">
        <f t="shared" si="1637"/>
        <v>6.2200000000000006</v>
      </c>
      <c r="AN3560">
        <v>0</v>
      </c>
      <c r="AO3560" s="72">
        <f t="shared" si="1638"/>
        <v>0.60000000000000009</v>
      </c>
      <c r="AP3560" s="72">
        <f t="shared" si="1639"/>
        <v>0.4</v>
      </c>
      <c r="AQ3560" s="72">
        <f t="shared" si="1640"/>
        <v>0.60000000000000009</v>
      </c>
      <c r="AR3560" s="71" t="e">
        <f t="shared" si="1641"/>
        <v>#DIV/0!</v>
      </c>
      <c r="BA3560">
        <f t="shared" si="1642"/>
        <v>284</v>
      </c>
      <c r="BB3560" s="91" t="e">
        <f t="shared" si="1643"/>
        <v>#DIV/0!</v>
      </c>
    </row>
    <row r="3561" spans="1:54">
      <c r="A3561" s="2" t="s">
        <v>3678</v>
      </c>
      <c r="B3561" s="7" t="s">
        <v>43504</v>
      </c>
      <c r="C3561" s="17">
        <f t="shared" si="1624"/>
        <v>36.5</v>
      </c>
      <c r="D3561" s="28">
        <f t="shared" si="1625"/>
        <v>106</v>
      </c>
      <c r="E3561" s="8">
        <f t="shared" si="1644"/>
        <v>13</v>
      </c>
      <c r="F3561" s="2" t="s">
        <v>8667</v>
      </c>
      <c r="G3561" s="54">
        <f t="shared" si="1645"/>
        <v>35.5</v>
      </c>
      <c r="H3561" s="20">
        <f t="shared" si="1646"/>
        <v>0.80355759999999998</v>
      </c>
      <c r="I3561" s="14" t="s">
        <v>18621</v>
      </c>
      <c r="J3561" s="14" t="s">
        <v>13653</v>
      </c>
      <c r="K3561" s="14" t="s">
        <v>23581</v>
      </c>
      <c r="L3561" s="14" t="s">
        <v>28541</v>
      </c>
      <c r="M3561" s="28">
        <f t="shared" si="1647"/>
        <v>9.6</v>
      </c>
      <c r="N3561" s="46">
        <f t="shared" si="1626"/>
        <v>6.2</v>
      </c>
      <c r="O3561" s="17">
        <f t="shared" si="1627"/>
        <v>2.8000000000000003</v>
      </c>
      <c r="P3561" s="17">
        <f t="shared" si="1627"/>
        <v>9.8000000000000007</v>
      </c>
      <c r="Q3561" s="124">
        <f t="shared" si="1628"/>
        <v>0.60000000000000009</v>
      </c>
      <c r="R3561" s="26">
        <f t="shared" si="1629"/>
        <v>2.6</v>
      </c>
      <c r="S3561" s="2" t="s">
        <v>33515</v>
      </c>
      <c r="T3561" s="2" t="s">
        <v>38493</v>
      </c>
      <c r="U3561" s="24">
        <f t="shared" si="1630"/>
        <v>378.90000000000003</v>
      </c>
      <c r="V3561" s="66">
        <f t="shared" si="1630"/>
        <v>404.6</v>
      </c>
      <c r="W3561" s="54">
        <f t="shared" si="1631"/>
        <v>3.55</v>
      </c>
      <c r="X3561" s="143">
        <f t="shared" si="1632"/>
        <v>378.90000000000003</v>
      </c>
      <c r="Y3561" s="143">
        <f t="shared" si="1633"/>
        <v>0.80999999999999994</v>
      </c>
      <c r="AD3561">
        <v>152</v>
      </c>
      <c r="AE3561">
        <v>-1</v>
      </c>
      <c r="AF3561" s="10">
        <v>37.9</v>
      </c>
      <c r="AG3561" s="10">
        <v>58.12</v>
      </c>
      <c r="AH3561" s="10">
        <f t="shared" si="1634"/>
        <v>177899.76358554771</v>
      </c>
      <c r="AI3561" s="11">
        <f t="shared" si="1622"/>
        <v>0</v>
      </c>
      <c r="AJ3561">
        <f t="shared" si="1623"/>
        <v>0</v>
      </c>
      <c r="AK3561" t="e">
        <f t="shared" si="1635"/>
        <v>#DIV/0!</v>
      </c>
      <c r="AL3561">
        <f t="shared" si="1636"/>
        <v>14.014986585600004</v>
      </c>
      <c r="AM3561" s="5">
        <f t="shared" si="1637"/>
        <v>7.1</v>
      </c>
      <c r="AN3561">
        <v>0</v>
      </c>
      <c r="AO3561" s="72">
        <f t="shared" si="1638"/>
        <v>2.6</v>
      </c>
      <c r="AP3561" s="72">
        <f t="shared" si="1639"/>
        <v>0.60000000000000009</v>
      </c>
      <c r="AQ3561" s="72">
        <f t="shared" si="1640"/>
        <v>0.60000000000000009</v>
      </c>
      <c r="AR3561" s="71" t="e">
        <f t="shared" si="1641"/>
        <v>#DIV/0!</v>
      </c>
      <c r="BA3561">
        <f t="shared" si="1642"/>
        <v>106</v>
      </c>
      <c r="BB3561" s="91" t="e">
        <f t="shared" si="1643"/>
        <v>#DIV/0!</v>
      </c>
    </row>
    <row r="3562" spans="1:54">
      <c r="A3562" s="2" t="s">
        <v>3679</v>
      </c>
      <c r="B3562" s="7" t="s">
        <v>43505</v>
      </c>
      <c r="C3562" s="17">
        <f t="shared" si="1624"/>
        <v>36.9</v>
      </c>
      <c r="D3562" s="28">
        <f t="shared" si="1625"/>
        <v>62</v>
      </c>
      <c r="E3562" s="8">
        <f t="shared" si="1644"/>
        <v>11</v>
      </c>
      <c r="F3562" s="2" t="s">
        <v>8668</v>
      </c>
      <c r="G3562" s="54">
        <f t="shared" si="1645"/>
        <v>36</v>
      </c>
      <c r="H3562" s="20">
        <f t="shared" si="1646"/>
        <v>0.81296620000000008</v>
      </c>
      <c r="I3562" s="14" t="s">
        <v>18622</v>
      </c>
      <c r="J3562" s="14" t="s">
        <v>13654</v>
      </c>
      <c r="K3562" s="14" t="s">
        <v>23582</v>
      </c>
      <c r="L3562" s="14" t="s">
        <v>28542</v>
      </c>
      <c r="M3562" s="28">
        <f t="shared" si="1647"/>
        <v>11.7</v>
      </c>
      <c r="N3562" s="46">
        <f t="shared" si="1626"/>
        <v>5.2</v>
      </c>
      <c r="O3562" s="17">
        <f t="shared" si="1627"/>
        <v>2.8000000000000003</v>
      </c>
      <c r="P3562" s="17">
        <f t="shared" si="1627"/>
        <v>5.6000000000000005</v>
      </c>
      <c r="Q3562" s="124">
        <f t="shared" si="1628"/>
        <v>0.4</v>
      </c>
      <c r="R3562" s="26">
        <f t="shared" si="1629"/>
        <v>2.2000000000000002</v>
      </c>
      <c r="S3562" s="2" t="s">
        <v>33516</v>
      </c>
      <c r="T3562" s="2" t="s">
        <v>38494</v>
      </c>
      <c r="U3562" s="24">
        <f t="shared" si="1630"/>
        <v>334.8</v>
      </c>
      <c r="V3562" s="66">
        <f t="shared" si="1630"/>
        <v>334.40000000000003</v>
      </c>
      <c r="W3562" s="54">
        <f t="shared" si="1631"/>
        <v>3.5999999999999996</v>
      </c>
      <c r="X3562" s="143">
        <f t="shared" si="1632"/>
        <v>334.8</v>
      </c>
      <c r="Y3562" s="143">
        <f t="shared" si="1633"/>
        <v>0.82</v>
      </c>
      <c r="AD3562">
        <v>152</v>
      </c>
      <c r="AE3562">
        <v>-1</v>
      </c>
      <c r="AF3562" s="10">
        <v>37.9</v>
      </c>
      <c r="AG3562" s="10">
        <v>58.12</v>
      </c>
      <c r="AH3562" s="10">
        <f t="shared" si="1634"/>
        <v>314345.2144370412</v>
      </c>
      <c r="AI3562" s="11">
        <f t="shared" si="1622"/>
        <v>0</v>
      </c>
      <c r="AJ3562">
        <f t="shared" si="1623"/>
        <v>0</v>
      </c>
      <c r="AK3562" t="e">
        <f t="shared" si="1635"/>
        <v>#DIV/0!</v>
      </c>
      <c r="AL3562">
        <f t="shared" si="1636"/>
        <v>6.4519179647999989</v>
      </c>
      <c r="AM3562" s="5">
        <f t="shared" si="1637"/>
        <v>7.18</v>
      </c>
      <c r="AN3562">
        <v>0</v>
      </c>
      <c r="AO3562" s="72">
        <f t="shared" si="1638"/>
        <v>2.2000000000000002</v>
      </c>
      <c r="AP3562" s="72">
        <f t="shared" si="1639"/>
        <v>0.4</v>
      </c>
      <c r="AQ3562" s="72">
        <f t="shared" si="1640"/>
        <v>0.60000000000000009</v>
      </c>
      <c r="AR3562" s="71" t="e">
        <f t="shared" si="1641"/>
        <v>#DIV/0!</v>
      </c>
      <c r="BA3562">
        <f t="shared" si="1642"/>
        <v>62</v>
      </c>
      <c r="BB3562" s="91" t="e">
        <f t="shared" si="1643"/>
        <v>#DIV/0!</v>
      </c>
    </row>
    <row r="3563" spans="1:54">
      <c r="A3563" s="2" t="s">
        <v>3680</v>
      </c>
      <c r="B3563" s="7" t="s">
        <v>43506</v>
      </c>
      <c r="C3563" s="17">
        <f t="shared" si="1624"/>
        <v>17.900000000000002</v>
      </c>
      <c r="D3563" s="28">
        <f t="shared" si="1625"/>
        <v>201</v>
      </c>
      <c r="E3563" s="8">
        <f t="shared" si="1644"/>
        <v>7</v>
      </c>
      <c r="F3563" s="2" t="s">
        <v>8669</v>
      </c>
      <c r="G3563" s="54">
        <f t="shared" si="1645"/>
        <v>16.900000000000002</v>
      </c>
      <c r="H3563" s="20">
        <f t="shared" si="1646"/>
        <v>0.66828729999999992</v>
      </c>
      <c r="I3563" s="14" t="s">
        <v>18623</v>
      </c>
      <c r="J3563" s="14" t="s">
        <v>13655</v>
      </c>
      <c r="K3563" s="14" t="s">
        <v>23583</v>
      </c>
      <c r="L3563" s="14" t="s">
        <v>28543</v>
      </c>
      <c r="M3563" s="28">
        <f t="shared" si="1647"/>
        <v>10.399999999999999</v>
      </c>
      <c r="N3563" s="46">
        <f t="shared" si="1626"/>
        <v>5.4</v>
      </c>
      <c r="O3563" s="17">
        <f t="shared" si="1627"/>
        <v>1.4000000000000001</v>
      </c>
      <c r="P3563" s="17">
        <f t="shared" si="1627"/>
        <v>8.2000000000000011</v>
      </c>
      <c r="Q3563" s="124">
        <f t="shared" si="1628"/>
        <v>0.4</v>
      </c>
      <c r="R3563" s="26">
        <f t="shared" si="1629"/>
        <v>1</v>
      </c>
      <c r="S3563" s="2" t="s">
        <v>33517</v>
      </c>
      <c r="T3563" s="2" t="s">
        <v>38495</v>
      </c>
      <c r="U3563" s="24">
        <f t="shared" si="1630"/>
        <v>474.1</v>
      </c>
      <c r="V3563" s="66">
        <f t="shared" si="1630"/>
        <v>362.1</v>
      </c>
      <c r="W3563" s="54">
        <f t="shared" si="1631"/>
        <v>1.69</v>
      </c>
      <c r="X3563" s="143">
        <f t="shared" si="1632"/>
        <v>474.1</v>
      </c>
      <c r="Y3563" s="143">
        <f t="shared" si="1633"/>
        <v>0.43799999999999994</v>
      </c>
      <c r="AD3563">
        <v>152</v>
      </c>
      <c r="AE3563">
        <v>-1</v>
      </c>
      <c r="AF3563" s="10">
        <v>37.9</v>
      </c>
      <c r="AG3563" s="10">
        <v>58.12</v>
      </c>
      <c r="AH3563" s="10">
        <f t="shared" si="1634"/>
        <v>273352.03147640516</v>
      </c>
      <c r="AI3563" s="11">
        <f t="shared" si="1622"/>
        <v>0</v>
      </c>
      <c r="AJ3563">
        <f t="shared" si="1623"/>
        <v>0</v>
      </c>
      <c r="AK3563" t="e">
        <f t="shared" si="1635"/>
        <v>#DIV/0!</v>
      </c>
      <c r="AL3563">
        <f t="shared" si="1636"/>
        <v>3.8080617960000018</v>
      </c>
      <c r="AM3563" s="5">
        <f t="shared" si="1637"/>
        <v>3.3800000000000003</v>
      </c>
      <c r="AN3563">
        <v>0</v>
      </c>
      <c r="AO3563" s="72">
        <f t="shared" si="1638"/>
        <v>1</v>
      </c>
      <c r="AP3563" s="72">
        <f t="shared" si="1639"/>
        <v>0.4</v>
      </c>
      <c r="AQ3563" s="72">
        <f t="shared" si="1640"/>
        <v>0.4</v>
      </c>
      <c r="AR3563" s="71" t="e">
        <f t="shared" si="1641"/>
        <v>#DIV/0!</v>
      </c>
      <c r="BA3563">
        <f t="shared" si="1642"/>
        <v>201</v>
      </c>
      <c r="BB3563" s="91" t="e">
        <f t="shared" si="1643"/>
        <v>#DIV/0!</v>
      </c>
    </row>
    <row r="3564" spans="1:54">
      <c r="A3564" s="2" t="s">
        <v>3681</v>
      </c>
      <c r="B3564" s="7" t="s">
        <v>43507</v>
      </c>
      <c r="C3564" s="17">
        <f t="shared" si="1624"/>
        <v>32.6</v>
      </c>
      <c r="D3564" s="28">
        <f t="shared" si="1625"/>
        <v>272</v>
      </c>
      <c r="E3564" s="8">
        <f t="shared" si="1644"/>
        <v>18</v>
      </c>
      <c r="F3564" s="2" t="s">
        <v>8670</v>
      </c>
      <c r="G3564" s="54">
        <f t="shared" si="1645"/>
        <v>31.700000000000003</v>
      </c>
      <c r="H3564" s="20">
        <f t="shared" si="1646"/>
        <v>0.15615709999999999</v>
      </c>
      <c r="I3564" s="14" t="s">
        <v>18624</v>
      </c>
      <c r="J3564" s="14" t="s">
        <v>13656</v>
      </c>
      <c r="K3564" s="14" t="s">
        <v>23584</v>
      </c>
      <c r="L3564" s="14" t="s">
        <v>28544</v>
      </c>
      <c r="M3564" s="28">
        <f t="shared" si="1647"/>
        <v>11.5</v>
      </c>
      <c r="N3564" s="46">
        <f t="shared" si="1626"/>
        <v>5</v>
      </c>
      <c r="O3564" s="17">
        <f t="shared" si="1627"/>
        <v>1.6</v>
      </c>
      <c r="P3564" s="17">
        <f t="shared" si="1627"/>
        <v>6</v>
      </c>
      <c r="Q3564" s="124">
        <f t="shared" si="1628"/>
        <v>2</v>
      </c>
      <c r="R3564" s="26">
        <f t="shared" si="1629"/>
        <v>2.4000000000000004</v>
      </c>
      <c r="S3564" s="2" t="s">
        <v>33518</v>
      </c>
      <c r="T3564" s="2" t="s">
        <v>38496</v>
      </c>
      <c r="U3564" s="24">
        <f t="shared" si="1630"/>
        <v>545.20000000000005</v>
      </c>
      <c r="V3564" s="66">
        <f t="shared" si="1630"/>
        <v>371.8</v>
      </c>
      <c r="W3564" s="54">
        <f t="shared" si="1631"/>
        <v>3.17</v>
      </c>
      <c r="X3564" s="143">
        <f t="shared" si="1632"/>
        <v>545.20000000000005</v>
      </c>
      <c r="Y3564" s="143">
        <f t="shared" si="1633"/>
        <v>0.73399999999999999</v>
      </c>
      <c r="AD3564">
        <v>152</v>
      </c>
      <c r="AE3564">
        <v>-1</v>
      </c>
      <c r="AF3564" s="10">
        <v>37.9</v>
      </c>
      <c r="AG3564" s="10">
        <v>58.12</v>
      </c>
      <c r="AH3564" s="10">
        <f t="shared" si="1634"/>
        <v>256427.16893460369</v>
      </c>
      <c r="AI3564" s="11">
        <f t="shared" si="1622"/>
        <v>0</v>
      </c>
      <c r="AJ3564">
        <f t="shared" si="1623"/>
        <v>0</v>
      </c>
      <c r="AK3564" t="e">
        <f t="shared" si="1635"/>
        <v>#DIV/0!</v>
      </c>
      <c r="AL3564">
        <f t="shared" si="1636"/>
        <v>19.442140416000004</v>
      </c>
      <c r="AM3564" s="5">
        <f t="shared" si="1637"/>
        <v>6.32</v>
      </c>
      <c r="AN3564">
        <v>0</v>
      </c>
      <c r="AO3564" s="72">
        <f t="shared" si="1638"/>
        <v>2.4000000000000004</v>
      </c>
      <c r="AP3564" s="72">
        <f t="shared" si="1639"/>
        <v>2</v>
      </c>
      <c r="AQ3564" s="72">
        <f t="shared" si="1640"/>
        <v>2.2000000000000002</v>
      </c>
      <c r="AR3564" s="71" t="e">
        <f t="shared" si="1641"/>
        <v>#DIV/0!</v>
      </c>
      <c r="BA3564">
        <f t="shared" si="1642"/>
        <v>272</v>
      </c>
      <c r="BB3564" s="91" t="e">
        <f t="shared" si="1643"/>
        <v>#DIV/0!</v>
      </c>
    </row>
    <row r="3565" spans="1:54">
      <c r="A3565" s="2" t="s">
        <v>3682</v>
      </c>
      <c r="B3565" s="7" t="s">
        <v>43508</v>
      </c>
      <c r="C3565" s="17">
        <f t="shared" si="1624"/>
        <v>37.700000000000003</v>
      </c>
      <c r="D3565" s="28">
        <f t="shared" si="1625"/>
        <v>50</v>
      </c>
      <c r="E3565" s="8">
        <f t="shared" si="1644"/>
        <v>7</v>
      </c>
      <c r="F3565" s="2" t="s">
        <v>8671</v>
      </c>
      <c r="G3565" s="54">
        <f t="shared" si="1645"/>
        <v>36.800000000000004</v>
      </c>
      <c r="H3565" s="20">
        <f t="shared" si="1646"/>
        <v>0.48226249999999998</v>
      </c>
      <c r="I3565" s="14" t="s">
        <v>18625</v>
      </c>
      <c r="J3565" s="14" t="s">
        <v>13657</v>
      </c>
      <c r="K3565" s="14" t="s">
        <v>23585</v>
      </c>
      <c r="L3565" s="14" t="s">
        <v>28545</v>
      </c>
      <c r="M3565" s="28">
        <f t="shared" si="1647"/>
        <v>11.4</v>
      </c>
      <c r="N3565" s="46">
        <f t="shared" si="1626"/>
        <v>5.8</v>
      </c>
      <c r="O3565" s="17">
        <f t="shared" si="1627"/>
        <v>1.2000000000000002</v>
      </c>
      <c r="P3565" s="17">
        <f t="shared" si="1627"/>
        <v>6.2</v>
      </c>
      <c r="Q3565" s="124">
        <f t="shared" si="1628"/>
        <v>0.4</v>
      </c>
      <c r="R3565" s="26">
        <f t="shared" si="1629"/>
        <v>0.8</v>
      </c>
      <c r="S3565" s="2" t="s">
        <v>33519</v>
      </c>
      <c r="T3565" s="2" t="s">
        <v>38497</v>
      </c>
      <c r="U3565" s="24">
        <f t="shared" si="1630"/>
        <v>322.8</v>
      </c>
      <c r="V3565" s="66">
        <f t="shared" si="1630"/>
        <v>325.8</v>
      </c>
      <c r="W3565" s="54">
        <f t="shared" si="1631"/>
        <v>3.6799999999999997</v>
      </c>
      <c r="X3565" s="143">
        <f t="shared" si="1632"/>
        <v>322.8</v>
      </c>
      <c r="Y3565" s="143">
        <f t="shared" si="1633"/>
        <v>0.83599999999999997</v>
      </c>
      <c r="AD3565">
        <v>152</v>
      </c>
      <c r="AE3565">
        <v>-1</v>
      </c>
      <c r="AF3565" s="10">
        <v>37.9</v>
      </c>
      <c r="AG3565" s="10">
        <v>58.12</v>
      </c>
      <c r="AH3565" s="10">
        <f t="shared" si="1634"/>
        <v>325517.05027275835</v>
      </c>
      <c r="AI3565" s="11">
        <f t="shared" si="1622"/>
        <v>0</v>
      </c>
      <c r="AJ3565">
        <f t="shared" si="1623"/>
        <v>0</v>
      </c>
      <c r="AK3565" t="e">
        <f t="shared" si="1635"/>
        <v>#DIV/0!</v>
      </c>
      <c r="AL3565">
        <f t="shared" si="1636"/>
        <v>3.0815736000000005</v>
      </c>
      <c r="AM3565" s="5">
        <f t="shared" si="1637"/>
        <v>7.3400000000000007</v>
      </c>
      <c r="AN3565">
        <v>0</v>
      </c>
      <c r="AO3565" s="72">
        <f t="shared" si="1638"/>
        <v>0.8</v>
      </c>
      <c r="AP3565" s="72">
        <f t="shared" si="1639"/>
        <v>0.4</v>
      </c>
      <c r="AQ3565" s="72">
        <f t="shared" si="1640"/>
        <v>0.60000000000000009</v>
      </c>
      <c r="AR3565" s="71" t="e">
        <f t="shared" si="1641"/>
        <v>#DIV/0!</v>
      </c>
      <c r="BA3565">
        <f t="shared" si="1642"/>
        <v>50</v>
      </c>
      <c r="BB3565" s="91" t="e">
        <f t="shared" si="1643"/>
        <v>#DIV/0!</v>
      </c>
    </row>
    <row r="3566" spans="1:54">
      <c r="A3566" s="2" t="s">
        <v>3683</v>
      </c>
      <c r="B3566" s="7" t="s">
        <v>43509</v>
      </c>
      <c r="C3566" s="17">
        <f t="shared" si="1624"/>
        <v>25.1</v>
      </c>
      <c r="D3566" s="28">
        <f t="shared" si="1625"/>
        <v>298</v>
      </c>
      <c r="E3566" s="8">
        <f t="shared" si="1644"/>
        <v>5</v>
      </c>
      <c r="F3566" s="2" t="s">
        <v>8672</v>
      </c>
      <c r="G3566" s="54">
        <f t="shared" si="1645"/>
        <v>24.200000000000003</v>
      </c>
      <c r="H3566" s="20">
        <f t="shared" si="1646"/>
        <v>0.257662</v>
      </c>
      <c r="I3566" s="14" t="s">
        <v>18626</v>
      </c>
      <c r="J3566" s="14" t="s">
        <v>13658</v>
      </c>
      <c r="K3566" s="14" t="s">
        <v>23586</v>
      </c>
      <c r="L3566" s="14" t="s">
        <v>28546</v>
      </c>
      <c r="M3566" s="28">
        <f t="shared" si="1647"/>
        <v>11.4</v>
      </c>
      <c r="N3566" s="46">
        <f t="shared" si="1626"/>
        <v>5</v>
      </c>
      <c r="O3566" s="17">
        <f t="shared" si="1627"/>
        <v>1.4000000000000001</v>
      </c>
      <c r="P3566" s="17">
        <f t="shared" si="1627"/>
        <v>6.2</v>
      </c>
      <c r="Q3566" s="124">
        <f t="shared" si="1628"/>
        <v>0.2</v>
      </c>
      <c r="R3566" s="26">
        <f t="shared" si="1629"/>
        <v>0.4</v>
      </c>
      <c r="S3566" s="2" t="s">
        <v>33520</v>
      </c>
      <c r="T3566" s="2" t="s">
        <v>38498</v>
      </c>
      <c r="U3566" s="24">
        <f t="shared" si="1630"/>
        <v>570.70000000000005</v>
      </c>
      <c r="V3566" s="66">
        <f t="shared" si="1630"/>
        <v>419.8</v>
      </c>
      <c r="W3566" s="54">
        <f t="shared" si="1631"/>
        <v>2.42</v>
      </c>
      <c r="X3566" s="143">
        <f t="shared" si="1632"/>
        <v>570.70000000000005</v>
      </c>
      <c r="Y3566" s="143">
        <f t="shared" si="1633"/>
        <v>0.58399999999999996</v>
      </c>
      <c r="AD3566">
        <v>152</v>
      </c>
      <c r="AE3566">
        <v>-1</v>
      </c>
      <c r="AF3566" s="10">
        <v>37.9</v>
      </c>
      <c r="AG3566" s="10">
        <v>58.12</v>
      </c>
      <c r="AH3566" s="10">
        <f t="shared" si="1634"/>
        <v>105416.63563334341</v>
      </c>
      <c r="AI3566" s="11">
        <f t="shared" si="1622"/>
        <v>0</v>
      </c>
      <c r="AJ3566">
        <f t="shared" si="1623"/>
        <v>0</v>
      </c>
      <c r="AK3566" t="e">
        <f t="shared" si="1635"/>
        <v>#DIV/0!</v>
      </c>
      <c r="AL3566">
        <f t="shared" si="1636"/>
        <v>2.5773975360000003</v>
      </c>
      <c r="AM3566" s="5">
        <f t="shared" si="1637"/>
        <v>4.82</v>
      </c>
      <c r="AN3566">
        <v>0</v>
      </c>
      <c r="AO3566" s="72">
        <f t="shared" si="1638"/>
        <v>0.4</v>
      </c>
      <c r="AP3566" s="72">
        <f t="shared" si="1639"/>
        <v>0.2</v>
      </c>
      <c r="AQ3566" s="72">
        <f t="shared" si="1640"/>
        <v>0.4</v>
      </c>
      <c r="AR3566" s="71" t="e">
        <f t="shared" si="1641"/>
        <v>#DIV/0!</v>
      </c>
      <c r="BA3566">
        <f t="shared" si="1642"/>
        <v>298</v>
      </c>
      <c r="BB3566" s="91" t="e">
        <f t="shared" si="1643"/>
        <v>#DIV/0!</v>
      </c>
    </row>
    <row r="3567" spans="1:54">
      <c r="A3567" s="2" t="s">
        <v>3684</v>
      </c>
      <c r="B3567" s="7" t="s">
        <v>43510</v>
      </c>
      <c r="C3567" s="17">
        <f t="shared" si="1624"/>
        <v>16.200000000000003</v>
      </c>
      <c r="D3567" s="28">
        <f t="shared" si="1625"/>
        <v>269</v>
      </c>
      <c r="E3567" s="8">
        <f t="shared" si="1644"/>
        <v>15</v>
      </c>
      <c r="F3567" s="2" t="s">
        <v>8673</v>
      </c>
      <c r="G3567" s="54">
        <f t="shared" si="1645"/>
        <v>15.299999999999999</v>
      </c>
      <c r="H3567" s="20">
        <f t="shared" si="1646"/>
        <v>0.4910833</v>
      </c>
      <c r="I3567" s="14" t="s">
        <v>18627</v>
      </c>
      <c r="J3567" s="14" t="s">
        <v>13659</v>
      </c>
      <c r="K3567" s="14" t="s">
        <v>23587</v>
      </c>
      <c r="L3567" s="14" t="s">
        <v>28547</v>
      </c>
      <c r="M3567" s="28">
        <f t="shared" si="1647"/>
        <v>12.7</v>
      </c>
      <c r="N3567" s="46">
        <f t="shared" si="1626"/>
        <v>6.8</v>
      </c>
      <c r="O3567" s="17">
        <f t="shared" si="1627"/>
        <v>2</v>
      </c>
      <c r="P3567" s="17">
        <f t="shared" si="1627"/>
        <v>3.6</v>
      </c>
      <c r="Q3567" s="124">
        <f t="shared" si="1628"/>
        <v>1.2000000000000002</v>
      </c>
      <c r="R3567" s="26">
        <f t="shared" si="1629"/>
        <v>2.4000000000000004</v>
      </c>
      <c r="S3567" s="2" t="s">
        <v>33521</v>
      </c>
      <c r="T3567" s="2" t="s">
        <v>38499</v>
      </c>
      <c r="U3567" s="24">
        <f t="shared" si="1630"/>
        <v>541.6</v>
      </c>
      <c r="V3567" s="66">
        <f t="shared" si="1630"/>
        <v>398.8</v>
      </c>
      <c r="W3567" s="54">
        <f t="shared" si="1631"/>
        <v>1.53</v>
      </c>
      <c r="X3567" s="143">
        <f t="shared" si="1632"/>
        <v>541.6</v>
      </c>
      <c r="Y3567" s="143">
        <f t="shared" si="1633"/>
        <v>0.40600000000000003</v>
      </c>
      <c r="AD3567">
        <v>152</v>
      </c>
      <c r="AE3567">
        <v>-1</v>
      </c>
      <c r="AF3567" s="10">
        <v>37.9</v>
      </c>
      <c r="AG3567" s="10">
        <v>58.12</v>
      </c>
      <c r="AH3567" s="10">
        <f t="shared" si="1634"/>
        <v>195585.47242146402</v>
      </c>
      <c r="AI3567" s="11">
        <f t="shared" si="1622"/>
        <v>0</v>
      </c>
      <c r="AJ3567">
        <f t="shared" si="1623"/>
        <v>0</v>
      </c>
      <c r="AK3567" t="e">
        <f t="shared" si="1635"/>
        <v>#DIV/0!</v>
      </c>
      <c r="AL3567">
        <f t="shared" si="1636"/>
        <v>8.7940805760000007</v>
      </c>
      <c r="AM3567" s="5">
        <f t="shared" si="1637"/>
        <v>3.04</v>
      </c>
      <c r="AN3567">
        <v>0</v>
      </c>
      <c r="AO3567" s="72">
        <f t="shared" si="1638"/>
        <v>2.4000000000000004</v>
      </c>
      <c r="AP3567" s="72">
        <f t="shared" si="1639"/>
        <v>1.2000000000000002</v>
      </c>
      <c r="AQ3567" s="72">
        <f t="shared" si="1640"/>
        <v>1.4000000000000001</v>
      </c>
      <c r="AR3567" s="71" t="e">
        <f t="shared" si="1641"/>
        <v>#DIV/0!</v>
      </c>
      <c r="BA3567">
        <f t="shared" si="1642"/>
        <v>269</v>
      </c>
      <c r="BB3567" s="91" t="e">
        <f t="shared" si="1643"/>
        <v>#DIV/0!</v>
      </c>
    </row>
    <row r="3568" spans="1:54">
      <c r="A3568" s="2" t="s">
        <v>3685</v>
      </c>
      <c r="B3568" s="7" t="s">
        <v>43511</v>
      </c>
      <c r="C3568" s="17">
        <f t="shared" si="1624"/>
        <v>11.8</v>
      </c>
      <c r="D3568" s="28">
        <f t="shared" si="1625"/>
        <v>85</v>
      </c>
      <c r="E3568" s="8">
        <f t="shared" si="1644"/>
        <v>13</v>
      </c>
      <c r="F3568" s="2" t="s">
        <v>8674</v>
      </c>
      <c r="G3568" s="54">
        <f t="shared" si="1645"/>
        <v>10.9</v>
      </c>
      <c r="H3568" s="20">
        <f t="shared" si="1646"/>
        <v>0.61723590000000006</v>
      </c>
      <c r="I3568" s="14" t="s">
        <v>18628</v>
      </c>
      <c r="J3568" s="14" t="s">
        <v>13660</v>
      </c>
      <c r="K3568" s="14" t="s">
        <v>23588</v>
      </c>
      <c r="L3568" s="14" t="s">
        <v>28548</v>
      </c>
      <c r="M3568" s="28">
        <f t="shared" si="1647"/>
        <v>12.5</v>
      </c>
      <c r="N3568" s="46">
        <f t="shared" si="1626"/>
        <v>5.8</v>
      </c>
      <c r="O3568" s="17">
        <f t="shared" si="1627"/>
        <v>1.6</v>
      </c>
      <c r="P3568" s="17">
        <f t="shared" si="1627"/>
        <v>4</v>
      </c>
      <c r="Q3568" s="124">
        <f t="shared" si="1628"/>
        <v>1</v>
      </c>
      <c r="R3568" s="26">
        <f t="shared" si="1629"/>
        <v>2.6</v>
      </c>
      <c r="S3568" s="2" t="s">
        <v>33522</v>
      </c>
      <c r="T3568" s="2" t="s">
        <v>38500</v>
      </c>
      <c r="U3568" s="24">
        <f t="shared" si="1630"/>
        <v>357.6</v>
      </c>
      <c r="V3568" s="66">
        <f t="shared" si="1630"/>
        <v>312.20000000000005</v>
      </c>
      <c r="W3568" s="54">
        <f t="shared" si="1631"/>
        <v>1.0900000000000001</v>
      </c>
      <c r="X3568" s="143">
        <f t="shared" si="1632"/>
        <v>357.6</v>
      </c>
      <c r="Y3568" s="143">
        <f t="shared" si="1633"/>
        <v>0.31800000000000006</v>
      </c>
      <c r="AD3568">
        <v>152</v>
      </c>
      <c r="AE3568">
        <v>-1</v>
      </c>
      <c r="AF3568" s="10">
        <v>37.9</v>
      </c>
      <c r="AG3568" s="10">
        <v>58.12</v>
      </c>
      <c r="AH3568" s="10">
        <f t="shared" si="1634"/>
        <v>341895.82308799127</v>
      </c>
      <c r="AI3568" s="11">
        <f t="shared" si="1622"/>
        <v>0</v>
      </c>
      <c r="AJ3568">
        <f t="shared" si="1623"/>
        <v>0</v>
      </c>
      <c r="AK3568" t="e">
        <f t="shared" si="1635"/>
        <v>#DIV/0!</v>
      </c>
      <c r="AL3568">
        <f t="shared" si="1636"/>
        <v>6.3691946239999995</v>
      </c>
      <c r="AM3568" s="5">
        <f t="shared" si="1637"/>
        <v>2.16</v>
      </c>
      <c r="AN3568">
        <v>0</v>
      </c>
      <c r="AO3568" s="72">
        <f t="shared" si="1638"/>
        <v>2.6</v>
      </c>
      <c r="AP3568" s="72">
        <f t="shared" si="1639"/>
        <v>1</v>
      </c>
      <c r="AQ3568" s="72">
        <f t="shared" si="1640"/>
        <v>1</v>
      </c>
      <c r="AR3568" s="71" t="e">
        <f t="shared" si="1641"/>
        <v>#DIV/0!</v>
      </c>
      <c r="BA3568">
        <f t="shared" si="1642"/>
        <v>85</v>
      </c>
      <c r="BB3568" s="91" t="e">
        <f t="shared" si="1643"/>
        <v>#DIV/0!</v>
      </c>
    </row>
    <row r="3569" spans="1:54">
      <c r="A3569" s="2" t="s">
        <v>3686</v>
      </c>
      <c r="B3569" s="7" t="s">
        <v>43512</v>
      </c>
      <c r="C3569" s="17">
        <f t="shared" si="1624"/>
        <v>13.4</v>
      </c>
      <c r="D3569" s="28">
        <f t="shared" si="1625"/>
        <v>77</v>
      </c>
      <c r="E3569" s="8">
        <f t="shared" si="1644"/>
        <v>7</v>
      </c>
      <c r="F3569" s="2" t="s">
        <v>8675</v>
      </c>
      <c r="G3569" s="54">
        <f t="shared" si="1645"/>
        <v>12.4</v>
      </c>
      <c r="H3569" s="20">
        <f t="shared" si="1646"/>
        <v>0.41274340000000004</v>
      </c>
      <c r="I3569" s="14" t="s">
        <v>18629</v>
      </c>
      <c r="J3569" s="14" t="s">
        <v>13661</v>
      </c>
      <c r="K3569" s="14" t="s">
        <v>23589</v>
      </c>
      <c r="L3569" s="14" t="s">
        <v>28549</v>
      </c>
      <c r="M3569" s="28">
        <f t="shared" si="1647"/>
        <v>11.2</v>
      </c>
      <c r="N3569" s="46">
        <f t="shared" si="1626"/>
        <v>5.2</v>
      </c>
      <c r="O3569" s="17">
        <f t="shared" si="1627"/>
        <v>1.2000000000000002</v>
      </c>
      <c r="P3569" s="17">
        <f t="shared" si="1627"/>
        <v>6.6000000000000005</v>
      </c>
      <c r="Q3569" s="124">
        <f t="shared" si="1628"/>
        <v>0.4</v>
      </c>
      <c r="R3569" s="26">
        <f t="shared" si="1629"/>
        <v>0.60000000000000009</v>
      </c>
      <c r="S3569" s="2" t="s">
        <v>33523</v>
      </c>
      <c r="T3569" s="2" t="s">
        <v>38501</v>
      </c>
      <c r="U3569" s="24">
        <f t="shared" si="1630"/>
        <v>349.70000000000005</v>
      </c>
      <c r="V3569" s="66">
        <f t="shared" si="1630"/>
        <v>293.5</v>
      </c>
      <c r="W3569" s="54">
        <f t="shared" si="1631"/>
        <v>1.24</v>
      </c>
      <c r="X3569" s="143">
        <f t="shared" si="1632"/>
        <v>349.70000000000005</v>
      </c>
      <c r="Y3569" s="143">
        <f t="shared" si="1633"/>
        <v>0.34799999999999998</v>
      </c>
      <c r="AD3569">
        <v>152</v>
      </c>
      <c r="AE3569">
        <v>-1</v>
      </c>
      <c r="AF3569" s="10">
        <v>37.9</v>
      </c>
      <c r="AG3569" s="10">
        <v>58.12</v>
      </c>
      <c r="AH3569" s="10">
        <f t="shared" si="1634"/>
        <v>362540.5920157074</v>
      </c>
      <c r="AI3569" s="11">
        <f t="shared" si="1622"/>
        <v>0</v>
      </c>
      <c r="AJ3569">
        <f t="shared" si="1623"/>
        <v>0</v>
      </c>
      <c r="AK3569" t="e">
        <f t="shared" si="1635"/>
        <v>#DIV/0!</v>
      </c>
      <c r="AL3569">
        <f t="shared" si="1636"/>
        <v>2.7906433632000005</v>
      </c>
      <c r="AM3569" s="5">
        <f t="shared" si="1637"/>
        <v>2.48</v>
      </c>
      <c r="AN3569">
        <v>0</v>
      </c>
      <c r="AO3569" s="72">
        <f t="shared" si="1638"/>
        <v>0.60000000000000009</v>
      </c>
      <c r="AP3569" s="72">
        <f t="shared" si="1639"/>
        <v>0.4</v>
      </c>
      <c r="AQ3569" s="72">
        <f t="shared" si="1640"/>
        <v>0.4</v>
      </c>
      <c r="AR3569" s="71" t="e">
        <f t="shared" si="1641"/>
        <v>#DIV/0!</v>
      </c>
      <c r="BA3569">
        <f t="shared" si="1642"/>
        <v>77</v>
      </c>
      <c r="BB3569" s="91" t="e">
        <f t="shared" si="1643"/>
        <v>#DIV/0!</v>
      </c>
    </row>
    <row r="3570" spans="1:54">
      <c r="A3570" s="2" t="s">
        <v>3687</v>
      </c>
      <c r="B3570" s="7" t="s">
        <v>43513</v>
      </c>
      <c r="C3570" s="17">
        <f t="shared" si="1624"/>
        <v>8.9</v>
      </c>
      <c r="D3570" s="28">
        <f t="shared" si="1625"/>
        <v>227</v>
      </c>
      <c r="E3570" s="8">
        <f t="shared" si="1644"/>
        <v>6</v>
      </c>
      <c r="F3570" s="2" t="s">
        <v>8676</v>
      </c>
      <c r="G3570" s="54">
        <f t="shared" si="1645"/>
        <v>8</v>
      </c>
      <c r="H3570" s="20">
        <f t="shared" si="1646"/>
        <v>0.42122140000000002</v>
      </c>
      <c r="I3570" s="14" t="s">
        <v>18630</v>
      </c>
      <c r="J3570" s="14" t="s">
        <v>13662</v>
      </c>
      <c r="K3570" s="14" t="s">
        <v>23590</v>
      </c>
      <c r="L3570" s="14" t="s">
        <v>28550</v>
      </c>
      <c r="M3570" s="28">
        <f t="shared" si="1647"/>
        <v>13.6</v>
      </c>
      <c r="N3570" s="46">
        <f t="shared" si="1626"/>
        <v>5.4</v>
      </c>
      <c r="O3570" s="17">
        <f t="shared" si="1627"/>
        <v>3</v>
      </c>
      <c r="P3570" s="17">
        <f t="shared" si="1627"/>
        <v>1.8</v>
      </c>
      <c r="Q3570" s="124">
        <f t="shared" si="1628"/>
        <v>0.2</v>
      </c>
      <c r="R3570" s="26">
        <f t="shared" si="1629"/>
        <v>0.4</v>
      </c>
      <c r="S3570" s="2" t="s">
        <v>33524</v>
      </c>
      <c r="T3570" s="2" t="s">
        <v>38502</v>
      </c>
      <c r="U3570" s="24">
        <f t="shared" si="1630"/>
        <v>499.70000000000005</v>
      </c>
      <c r="V3570" s="66">
        <f t="shared" si="1630"/>
        <v>342.20000000000005</v>
      </c>
      <c r="W3570" s="54">
        <f t="shared" si="1631"/>
        <v>0.8</v>
      </c>
      <c r="X3570" s="143">
        <f t="shared" si="1632"/>
        <v>499.70000000000005</v>
      </c>
      <c r="Y3570" s="143">
        <f t="shared" si="1633"/>
        <v>0.26</v>
      </c>
      <c r="AD3570">
        <v>152</v>
      </c>
      <c r="AE3570">
        <v>-1</v>
      </c>
      <c r="AF3570" s="10">
        <v>37.9</v>
      </c>
      <c r="AG3570" s="10">
        <v>58.12</v>
      </c>
      <c r="AH3570" s="10">
        <f t="shared" si="1634"/>
        <v>303697.46922033542</v>
      </c>
      <c r="AI3570" s="11">
        <f t="shared" si="1622"/>
        <v>0</v>
      </c>
      <c r="AJ3570">
        <f t="shared" si="1623"/>
        <v>0</v>
      </c>
      <c r="AK3570" t="e">
        <f t="shared" si="1635"/>
        <v>#DIV/0!</v>
      </c>
      <c r="AL3570">
        <f t="shared" si="1636"/>
        <v>1.2501617759999999</v>
      </c>
      <c r="AM3570" s="5">
        <f t="shared" si="1637"/>
        <v>1.58</v>
      </c>
      <c r="AN3570">
        <v>0</v>
      </c>
      <c r="AO3570" s="72">
        <f t="shared" si="1638"/>
        <v>0.4</v>
      </c>
      <c r="AP3570" s="72">
        <f t="shared" si="1639"/>
        <v>0.2</v>
      </c>
      <c r="AQ3570" s="72">
        <f t="shared" si="1640"/>
        <v>0.4</v>
      </c>
      <c r="AR3570" s="71" t="e">
        <f t="shared" si="1641"/>
        <v>#DIV/0!</v>
      </c>
      <c r="BA3570">
        <f t="shared" si="1642"/>
        <v>227</v>
      </c>
      <c r="BB3570" s="91" t="e">
        <f t="shared" si="1643"/>
        <v>#DIV/0!</v>
      </c>
    </row>
    <row r="3571" spans="1:54">
      <c r="A3571" s="2" t="s">
        <v>3688</v>
      </c>
      <c r="B3571" s="7" t="s">
        <v>43514</v>
      </c>
      <c r="C3571" s="17">
        <f t="shared" si="1624"/>
        <v>25.200000000000003</v>
      </c>
      <c r="D3571" s="28">
        <f t="shared" si="1625"/>
        <v>117</v>
      </c>
      <c r="E3571" s="8">
        <f t="shared" si="1644"/>
        <v>5</v>
      </c>
      <c r="F3571" s="2" t="s">
        <v>8677</v>
      </c>
      <c r="G3571" s="54">
        <f t="shared" si="1645"/>
        <v>24.3</v>
      </c>
      <c r="H3571" s="20">
        <f t="shared" si="1646"/>
        <v>0.70049490000000003</v>
      </c>
      <c r="I3571" s="14" t="s">
        <v>18631</v>
      </c>
      <c r="J3571" s="14" t="s">
        <v>13663</v>
      </c>
      <c r="K3571" s="14" t="s">
        <v>23591</v>
      </c>
      <c r="L3571" s="14" t="s">
        <v>28551</v>
      </c>
      <c r="M3571" s="28">
        <f t="shared" si="1647"/>
        <v>13.1</v>
      </c>
      <c r="N3571" s="46">
        <f t="shared" si="1626"/>
        <v>6.6</v>
      </c>
      <c r="O3571" s="17">
        <f t="shared" si="1627"/>
        <v>0.4</v>
      </c>
      <c r="P3571" s="17">
        <f t="shared" si="1627"/>
        <v>2.8000000000000003</v>
      </c>
      <c r="Q3571" s="124">
        <f t="shared" si="1628"/>
        <v>0.60000000000000009</v>
      </c>
      <c r="R3571" s="26">
        <f t="shared" si="1629"/>
        <v>2</v>
      </c>
      <c r="S3571" s="2" t="s">
        <v>33525</v>
      </c>
      <c r="T3571" s="2" t="s">
        <v>38503</v>
      </c>
      <c r="U3571" s="24">
        <f t="shared" si="1630"/>
        <v>390.20000000000005</v>
      </c>
      <c r="V3571" s="66">
        <f t="shared" si="1630"/>
        <v>337.3</v>
      </c>
      <c r="W3571" s="54">
        <f t="shared" si="1631"/>
        <v>2.4299999999999997</v>
      </c>
      <c r="X3571" s="143">
        <f t="shared" si="1632"/>
        <v>390.20000000000005</v>
      </c>
      <c r="Y3571" s="143">
        <f t="shared" si="1633"/>
        <v>0.58599999999999997</v>
      </c>
      <c r="AD3571">
        <v>152</v>
      </c>
      <c r="AE3571">
        <v>-1</v>
      </c>
      <c r="AF3571" s="10">
        <v>37.9</v>
      </c>
      <c r="AG3571" s="10">
        <v>58.12</v>
      </c>
      <c r="AH3571" s="10">
        <f t="shared" si="1634"/>
        <v>310554.14682104386</v>
      </c>
      <c r="AI3571" s="11">
        <f t="shared" si="1622"/>
        <v>0</v>
      </c>
      <c r="AJ3571">
        <f t="shared" si="1623"/>
        <v>0</v>
      </c>
      <c r="AK3571" t="e">
        <f t="shared" si="1635"/>
        <v>#DIV/0!</v>
      </c>
      <c r="AL3571">
        <f t="shared" si="1636"/>
        <v>0.67089142400000001</v>
      </c>
      <c r="AM3571" s="5">
        <f t="shared" si="1637"/>
        <v>4.8400000000000007</v>
      </c>
      <c r="AN3571">
        <v>0</v>
      </c>
      <c r="AO3571" s="72">
        <f t="shared" si="1638"/>
        <v>2</v>
      </c>
      <c r="AP3571" s="72">
        <f t="shared" si="1639"/>
        <v>0.60000000000000009</v>
      </c>
      <c r="AQ3571" s="72">
        <f t="shared" si="1640"/>
        <v>0.60000000000000009</v>
      </c>
      <c r="AR3571" s="71" t="e">
        <f t="shared" si="1641"/>
        <v>#DIV/0!</v>
      </c>
      <c r="BA3571">
        <f t="shared" si="1642"/>
        <v>117</v>
      </c>
      <c r="BB3571" s="91" t="e">
        <f t="shared" si="1643"/>
        <v>#DIV/0!</v>
      </c>
    </row>
    <row r="3572" spans="1:54">
      <c r="A3572" s="2" t="s">
        <v>3689</v>
      </c>
      <c r="B3572" s="7" t="s">
        <v>43515</v>
      </c>
      <c r="C3572" s="17">
        <f t="shared" si="1624"/>
        <v>33.6</v>
      </c>
      <c r="D3572" s="28">
        <f t="shared" si="1625"/>
        <v>233</v>
      </c>
      <c r="E3572" s="8">
        <f t="shared" si="1644"/>
        <v>6</v>
      </c>
      <c r="F3572" s="2" t="s">
        <v>8678</v>
      </c>
      <c r="G3572" s="54">
        <f t="shared" si="1645"/>
        <v>32.700000000000003</v>
      </c>
      <c r="H3572" s="20">
        <f t="shared" si="1646"/>
        <v>0.89158019999999993</v>
      </c>
      <c r="I3572" s="14" t="s">
        <v>18632</v>
      </c>
      <c r="J3572" s="14" t="s">
        <v>13664</v>
      </c>
      <c r="K3572" s="14" t="s">
        <v>23592</v>
      </c>
      <c r="L3572" s="14" t="s">
        <v>28552</v>
      </c>
      <c r="M3572" s="28">
        <f t="shared" si="1647"/>
        <v>9.5</v>
      </c>
      <c r="N3572" s="46">
        <f t="shared" si="1626"/>
        <v>5.6</v>
      </c>
      <c r="O3572" s="17">
        <f t="shared" si="1627"/>
        <v>1.8</v>
      </c>
      <c r="P3572" s="17">
        <f t="shared" si="1627"/>
        <v>10</v>
      </c>
      <c r="Q3572" s="124">
        <f t="shared" si="1628"/>
        <v>0.2</v>
      </c>
      <c r="R3572" s="26">
        <f t="shared" si="1629"/>
        <v>1.4000000000000001</v>
      </c>
      <c r="S3572" s="2" t="s">
        <v>33526</v>
      </c>
      <c r="T3572" s="2" t="s">
        <v>38504</v>
      </c>
      <c r="U3572" s="24">
        <f t="shared" si="1630"/>
        <v>505.70000000000005</v>
      </c>
      <c r="V3572" s="66">
        <f t="shared" si="1630"/>
        <v>292.8</v>
      </c>
      <c r="W3572" s="54">
        <f t="shared" si="1631"/>
        <v>3.2699999999999996</v>
      </c>
      <c r="X3572" s="143">
        <f t="shared" si="1632"/>
        <v>505.70000000000005</v>
      </c>
      <c r="Y3572" s="143">
        <f t="shared" si="1633"/>
        <v>0.75399999999999989</v>
      </c>
      <c r="AD3572">
        <v>152</v>
      </c>
      <c r="AE3572">
        <v>-1</v>
      </c>
      <c r="AF3572" s="10">
        <v>37.9</v>
      </c>
      <c r="AG3572" s="10">
        <v>58.12</v>
      </c>
      <c r="AH3572" s="10">
        <f t="shared" si="1634"/>
        <v>363311.66895043652</v>
      </c>
      <c r="AI3572" s="11">
        <f t="shared" si="1622"/>
        <v>0</v>
      </c>
      <c r="AJ3572">
        <f t="shared" si="1623"/>
        <v>0</v>
      </c>
      <c r="AK3572" t="e">
        <f t="shared" si="1635"/>
        <v>#DIV/0!</v>
      </c>
      <c r="AL3572">
        <f t="shared" si="1636"/>
        <v>2.7321789600000019</v>
      </c>
      <c r="AM3572" s="5">
        <f t="shared" si="1637"/>
        <v>6.5200000000000005</v>
      </c>
      <c r="AN3572">
        <v>0</v>
      </c>
      <c r="AO3572" s="72">
        <f t="shared" si="1638"/>
        <v>1.4000000000000001</v>
      </c>
      <c r="AP3572" s="72">
        <f t="shared" si="1639"/>
        <v>0.2</v>
      </c>
      <c r="AQ3572" s="72">
        <f t="shared" si="1640"/>
        <v>0.2</v>
      </c>
      <c r="AR3572" s="71" t="e">
        <f t="shared" si="1641"/>
        <v>#DIV/0!</v>
      </c>
      <c r="BA3572">
        <f t="shared" si="1642"/>
        <v>233</v>
      </c>
      <c r="BB3572" s="91" t="e">
        <f t="shared" si="1643"/>
        <v>#DIV/0!</v>
      </c>
    </row>
    <row r="3573" spans="1:54">
      <c r="A3573" s="2" t="s">
        <v>3690</v>
      </c>
      <c r="B3573" s="7" t="s">
        <v>43516</v>
      </c>
      <c r="C3573" s="17">
        <f t="shared" si="1624"/>
        <v>17</v>
      </c>
      <c r="D3573" s="28">
        <f t="shared" si="1625"/>
        <v>245</v>
      </c>
      <c r="E3573" s="8">
        <f t="shared" si="1644"/>
        <v>8</v>
      </c>
      <c r="F3573" s="2" t="s">
        <v>8679</v>
      </c>
      <c r="G3573" s="54">
        <f t="shared" si="1645"/>
        <v>16.100000000000001</v>
      </c>
      <c r="H3573" s="20">
        <f t="shared" si="1646"/>
        <v>0.8940712999999999</v>
      </c>
      <c r="I3573" s="14" t="s">
        <v>18633</v>
      </c>
      <c r="J3573" s="14" t="s">
        <v>13665</v>
      </c>
      <c r="K3573" s="14" t="s">
        <v>23593</v>
      </c>
      <c r="L3573" s="14" t="s">
        <v>28553</v>
      </c>
      <c r="M3573" s="28">
        <f t="shared" si="1647"/>
        <v>10.3</v>
      </c>
      <c r="N3573" s="46">
        <f t="shared" si="1626"/>
        <v>5.4</v>
      </c>
      <c r="O3573" s="17">
        <f t="shared" si="1627"/>
        <v>3</v>
      </c>
      <c r="P3573" s="17">
        <f t="shared" si="1627"/>
        <v>8.4</v>
      </c>
      <c r="Q3573" s="124">
        <f t="shared" si="1628"/>
        <v>0.2</v>
      </c>
      <c r="R3573" s="26">
        <f t="shared" si="1629"/>
        <v>1</v>
      </c>
      <c r="S3573" s="2" t="s">
        <v>33527</v>
      </c>
      <c r="T3573" s="2" t="s">
        <v>38505</v>
      </c>
      <c r="U3573" s="24">
        <f t="shared" si="1630"/>
        <v>518</v>
      </c>
      <c r="V3573" s="66">
        <f t="shared" si="1630"/>
        <v>368</v>
      </c>
      <c r="W3573" s="54">
        <f t="shared" si="1631"/>
        <v>1.61</v>
      </c>
      <c r="X3573" s="143">
        <f t="shared" si="1632"/>
        <v>518</v>
      </c>
      <c r="Y3573" s="143">
        <f t="shared" si="1633"/>
        <v>0.42200000000000004</v>
      </c>
      <c r="AD3573">
        <v>152</v>
      </c>
      <c r="AE3573">
        <v>-1</v>
      </c>
      <c r="AF3573" s="10">
        <v>37.9</v>
      </c>
      <c r="AG3573" s="10">
        <v>58.12</v>
      </c>
      <c r="AH3573" s="10">
        <f t="shared" si="1634"/>
        <v>263219.23595860804</v>
      </c>
      <c r="AI3573" s="11">
        <f t="shared" si="1622"/>
        <v>0</v>
      </c>
      <c r="AJ3573">
        <f t="shared" si="1623"/>
        <v>0</v>
      </c>
      <c r="AK3573" t="e">
        <f t="shared" si="1635"/>
        <v>#DIV/0!</v>
      </c>
      <c r="AL3573">
        <f t="shared" si="1636"/>
        <v>2.6694032400000025</v>
      </c>
      <c r="AM3573" s="5">
        <f t="shared" si="1637"/>
        <v>3.2</v>
      </c>
      <c r="AN3573">
        <v>0</v>
      </c>
      <c r="AO3573" s="72">
        <f t="shared" si="1638"/>
        <v>1</v>
      </c>
      <c r="AP3573" s="72">
        <f t="shared" si="1639"/>
        <v>0.2</v>
      </c>
      <c r="AQ3573" s="72">
        <f t="shared" si="1640"/>
        <v>0.2</v>
      </c>
      <c r="AR3573" s="71" t="e">
        <f t="shared" si="1641"/>
        <v>#DIV/0!</v>
      </c>
      <c r="BA3573">
        <f t="shared" si="1642"/>
        <v>245</v>
      </c>
      <c r="BB3573" s="91" t="e">
        <f t="shared" si="1643"/>
        <v>#DIV/0!</v>
      </c>
    </row>
    <row r="3574" spans="1:54">
      <c r="A3574" s="2" t="s">
        <v>3691</v>
      </c>
      <c r="B3574" s="7" t="s">
        <v>43517</v>
      </c>
      <c r="C3574" s="17">
        <f t="shared" si="1624"/>
        <v>23.8</v>
      </c>
      <c r="D3574" s="28">
        <f t="shared" si="1625"/>
        <v>209</v>
      </c>
      <c r="E3574" s="8">
        <f t="shared" si="1644"/>
        <v>18</v>
      </c>
      <c r="F3574" s="2" t="s">
        <v>8680</v>
      </c>
      <c r="G3574" s="54">
        <f t="shared" si="1645"/>
        <v>22.8</v>
      </c>
      <c r="H3574" s="20">
        <f t="shared" si="1646"/>
        <v>0.16258720000000002</v>
      </c>
      <c r="I3574" s="14" t="s">
        <v>18634</v>
      </c>
      <c r="J3574" s="14" t="s">
        <v>13666</v>
      </c>
      <c r="K3574" s="14" t="s">
        <v>23594</v>
      </c>
      <c r="L3574" s="14" t="s">
        <v>28554</v>
      </c>
      <c r="M3574" s="28">
        <f t="shared" si="1647"/>
        <v>11.3</v>
      </c>
      <c r="N3574" s="46">
        <f t="shared" si="1626"/>
        <v>5.2</v>
      </c>
      <c r="O3574" s="17">
        <f t="shared" si="1627"/>
        <v>2.6</v>
      </c>
      <c r="P3574" s="17">
        <f t="shared" si="1627"/>
        <v>6.4</v>
      </c>
      <c r="Q3574" s="124">
        <f t="shared" si="1628"/>
        <v>1.2000000000000002</v>
      </c>
      <c r="R3574" s="26">
        <f t="shared" si="1629"/>
        <v>1.4000000000000001</v>
      </c>
      <c r="S3574" s="2" t="s">
        <v>33528</v>
      </c>
      <c r="T3574" s="2" t="s">
        <v>38506</v>
      </c>
      <c r="U3574" s="24">
        <f t="shared" si="1630"/>
        <v>481.8</v>
      </c>
      <c r="V3574" s="66">
        <f t="shared" si="1630"/>
        <v>350.20000000000005</v>
      </c>
      <c r="W3574" s="54">
        <f t="shared" si="1631"/>
        <v>2.2799999999999998</v>
      </c>
      <c r="X3574" s="143">
        <f t="shared" si="1632"/>
        <v>481.8</v>
      </c>
      <c r="Y3574" s="143">
        <f t="shared" si="1633"/>
        <v>0.55599999999999994</v>
      </c>
      <c r="AD3574">
        <v>152</v>
      </c>
      <c r="AE3574">
        <v>-1</v>
      </c>
      <c r="AF3574" s="10">
        <v>37.9</v>
      </c>
      <c r="AG3574" s="10">
        <v>58.12</v>
      </c>
      <c r="AH3574" s="10">
        <f t="shared" si="1634"/>
        <v>292077.79536120483</v>
      </c>
      <c r="AI3574" s="11">
        <f t="shared" ref="AI3574:AI3637" si="1648">1-EXP(-2.63*(AA3574/AH3574)*(AD3574-AE3574)*(1-((AD3574-T3574)/(AD3574-AE3574))^0.38))</f>
        <v>0</v>
      </c>
      <c r="AJ3574">
        <f t="shared" ref="AJ3574:AJ3637" si="1649">H3574*P3574*O3574*R3574*AB3574</f>
        <v>0</v>
      </c>
      <c r="AK3574" t="e">
        <f t="shared" si="1635"/>
        <v>#DIV/0!</v>
      </c>
      <c r="AL3574">
        <f t="shared" si="1636"/>
        <v>19.508368588800003</v>
      </c>
      <c r="AM3574" s="5">
        <f t="shared" si="1637"/>
        <v>4.5600000000000005</v>
      </c>
      <c r="AN3574">
        <v>0</v>
      </c>
      <c r="AO3574" s="72">
        <f t="shared" si="1638"/>
        <v>1.4000000000000001</v>
      </c>
      <c r="AP3574" s="72">
        <f t="shared" si="1639"/>
        <v>1.2000000000000002</v>
      </c>
      <c r="AQ3574" s="72">
        <f t="shared" si="1640"/>
        <v>1.2000000000000002</v>
      </c>
      <c r="AR3574" s="71" t="e">
        <f t="shared" si="1641"/>
        <v>#DIV/0!</v>
      </c>
      <c r="BA3574">
        <f t="shared" si="1642"/>
        <v>209</v>
      </c>
      <c r="BB3574" s="91" t="e">
        <f t="shared" si="1643"/>
        <v>#DIV/0!</v>
      </c>
    </row>
    <row r="3575" spans="1:54">
      <c r="A3575" s="2" t="s">
        <v>3692</v>
      </c>
      <c r="B3575" s="7" t="s">
        <v>43518</v>
      </c>
      <c r="C3575" s="17">
        <f t="shared" si="1624"/>
        <v>24.700000000000003</v>
      </c>
      <c r="D3575" s="28">
        <f t="shared" si="1625"/>
        <v>164</v>
      </c>
      <c r="E3575" s="8">
        <f t="shared" si="1644"/>
        <v>9</v>
      </c>
      <c r="F3575" s="2" t="s">
        <v>8681</v>
      </c>
      <c r="G3575" s="54">
        <f t="shared" si="1645"/>
        <v>23.700000000000003</v>
      </c>
      <c r="H3575" s="20">
        <f t="shared" si="1646"/>
        <v>0.21052850000000001</v>
      </c>
      <c r="I3575" s="14" t="s">
        <v>18635</v>
      </c>
      <c r="J3575" s="14" t="s">
        <v>13667</v>
      </c>
      <c r="K3575" s="14" t="s">
        <v>23595</v>
      </c>
      <c r="L3575" s="14" t="s">
        <v>28555</v>
      </c>
      <c r="M3575" s="28">
        <f t="shared" si="1647"/>
        <v>14.1</v>
      </c>
      <c r="N3575" s="46">
        <f t="shared" si="1626"/>
        <v>5.2</v>
      </c>
      <c r="O3575" s="17">
        <f t="shared" si="1627"/>
        <v>1</v>
      </c>
      <c r="P3575" s="17">
        <f t="shared" si="1627"/>
        <v>0.8</v>
      </c>
      <c r="Q3575" s="124">
        <f t="shared" si="1628"/>
        <v>1.2000000000000002</v>
      </c>
      <c r="R3575" s="26">
        <f t="shared" si="1629"/>
        <v>1.6</v>
      </c>
      <c r="S3575" s="2" t="s">
        <v>33529</v>
      </c>
      <c r="T3575" s="2" t="s">
        <v>38507</v>
      </c>
      <c r="U3575" s="24">
        <f t="shared" si="1630"/>
        <v>436.6</v>
      </c>
      <c r="V3575" s="66">
        <f t="shared" si="1630"/>
        <v>348.70000000000005</v>
      </c>
      <c r="W3575" s="54">
        <f t="shared" si="1631"/>
        <v>2.3699999999999997</v>
      </c>
      <c r="X3575" s="143">
        <f t="shared" si="1632"/>
        <v>436.6</v>
      </c>
      <c r="Y3575" s="143">
        <f t="shared" si="1633"/>
        <v>0.57399999999999995</v>
      </c>
      <c r="AD3575">
        <v>152</v>
      </c>
      <c r="AE3575">
        <v>-1</v>
      </c>
      <c r="AF3575" s="10">
        <v>37.9</v>
      </c>
      <c r="AG3575" s="10">
        <v>58.12</v>
      </c>
      <c r="AH3575" s="10">
        <f t="shared" si="1634"/>
        <v>294304.05632304464</v>
      </c>
      <c r="AI3575" s="11">
        <f t="shared" si="1648"/>
        <v>0</v>
      </c>
      <c r="AJ3575">
        <f t="shared" si="1649"/>
        <v>0</v>
      </c>
      <c r="AK3575" t="e">
        <f t="shared" si="1635"/>
        <v>#DIV/0!</v>
      </c>
      <c r="AL3575">
        <f t="shared" si="1636"/>
        <v>1.0105235200000002</v>
      </c>
      <c r="AM3575" s="5">
        <f t="shared" si="1637"/>
        <v>4.74</v>
      </c>
      <c r="AN3575">
        <v>0</v>
      </c>
      <c r="AO3575" s="72">
        <f t="shared" si="1638"/>
        <v>1.6</v>
      </c>
      <c r="AP3575" s="72">
        <f t="shared" si="1639"/>
        <v>1.2000000000000002</v>
      </c>
      <c r="AQ3575" s="72">
        <f t="shared" si="1640"/>
        <v>1.4000000000000001</v>
      </c>
      <c r="AR3575" s="71" t="e">
        <f t="shared" si="1641"/>
        <v>#DIV/0!</v>
      </c>
      <c r="BA3575">
        <f t="shared" si="1642"/>
        <v>164</v>
      </c>
      <c r="BB3575" s="91" t="e">
        <f t="shared" si="1643"/>
        <v>#DIV/0!</v>
      </c>
    </row>
    <row r="3576" spans="1:54">
      <c r="A3576" s="2" t="s">
        <v>3693</v>
      </c>
      <c r="B3576" s="7" t="s">
        <v>43519</v>
      </c>
      <c r="C3576" s="17">
        <f t="shared" si="1624"/>
        <v>34.6</v>
      </c>
      <c r="D3576" s="28">
        <f t="shared" si="1625"/>
        <v>239</v>
      </c>
      <c r="E3576" s="8">
        <f t="shared" si="1644"/>
        <v>13</v>
      </c>
      <c r="F3576" s="2" t="s">
        <v>8682</v>
      </c>
      <c r="G3576" s="54">
        <f t="shared" si="1645"/>
        <v>33.6</v>
      </c>
      <c r="H3576" s="20">
        <f t="shared" si="1646"/>
        <v>0.77082589999999995</v>
      </c>
      <c r="I3576" s="14" t="s">
        <v>18636</v>
      </c>
      <c r="J3576" s="14" t="s">
        <v>13668</v>
      </c>
      <c r="K3576" s="14" t="s">
        <v>23596</v>
      </c>
      <c r="L3576" s="14" t="s">
        <v>28556</v>
      </c>
      <c r="M3576" s="28">
        <f t="shared" si="1647"/>
        <v>12.7</v>
      </c>
      <c r="N3576" s="46">
        <f t="shared" si="1626"/>
        <v>5.2</v>
      </c>
      <c r="O3576" s="17">
        <f t="shared" si="1627"/>
        <v>3</v>
      </c>
      <c r="P3576" s="17">
        <f t="shared" si="1627"/>
        <v>3.6</v>
      </c>
      <c r="Q3576" s="124">
        <f t="shared" si="1628"/>
        <v>0.60000000000000009</v>
      </c>
      <c r="R3576" s="26">
        <f t="shared" si="1629"/>
        <v>2.8000000000000003</v>
      </c>
      <c r="S3576" s="2" t="s">
        <v>33530</v>
      </c>
      <c r="T3576" s="2" t="s">
        <v>38508</v>
      </c>
      <c r="U3576" s="24">
        <f t="shared" si="1630"/>
        <v>512.20000000000005</v>
      </c>
      <c r="V3576" s="66">
        <f t="shared" si="1630"/>
        <v>343.40000000000003</v>
      </c>
      <c r="W3576" s="54">
        <f t="shared" si="1631"/>
        <v>3.36</v>
      </c>
      <c r="X3576" s="143">
        <f t="shared" si="1632"/>
        <v>512.20000000000005</v>
      </c>
      <c r="Y3576" s="143">
        <f t="shared" si="1633"/>
        <v>0.77199999999999991</v>
      </c>
      <c r="AD3576">
        <v>152</v>
      </c>
      <c r="AE3576">
        <v>-1</v>
      </c>
      <c r="AF3576" s="10">
        <v>37.9</v>
      </c>
      <c r="AG3576" s="10">
        <v>58.12</v>
      </c>
      <c r="AH3576" s="10">
        <f t="shared" si="1634"/>
        <v>302077.17223591229</v>
      </c>
      <c r="AI3576" s="11">
        <f t="shared" si="1648"/>
        <v>0</v>
      </c>
      <c r="AJ3576">
        <f t="shared" si="1649"/>
        <v>0</v>
      </c>
      <c r="AK3576" t="e">
        <f t="shared" si="1635"/>
        <v>#DIV/0!</v>
      </c>
      <c r="AL3576">
        <f t="shared" si="1636"/>
        <v>6.9302247840000026</v>
      </c>
      <c r="AM3576" s="5">
        <f t="shared" si="1637"/>
        <v>6.7200000000000006</v>
      </c>
      <c r="AN3576">
        <v>0</v>
      </c>
      <c r="AO3576" s="72">
        <f t="shared" si="1638"/>
        <v>2.8000000000000003</v>
      </c>
      <c r="AP3576" s="72">
        <f t="shared" si="1639"/>
        <v>0.60000000000000009</v>
      </c>
      <c r="AQ3576" s="72">
        <f t="shared" si="1640"/>
        <v>0.8</v>
      </c>
      <c r="AR3576" s="71" t="e">
        <f t="shared" si="1641"/>
        <v>#DIV/0!</v>
      </c>
      <c r="BA3576">
        <f t="shared" si="1642"/>
        <v>239</v>
      </c>
      <c r="BB3576" s="91" t="e">
        <f t="shared" si="1643"/>
        <v>#DIV/0!</v>
      </c>
    </row>
    <row r="3577" spans="1:54">
      <c r="A3577" s="2" t="s">
        <v>3694</v>
      </c>
      <c r="B3577" s="7" t="s">
        <v>43520</v>
      </c>
      <c r="C3577" s="17">
        <f t="shared" si="1624"/>
        <v>34.800000000000004</v>
      </c>
      <c r="D3577" s="28">
        <f t="shared" si="1625"/>
        <v>206</v>
      </c>
      <c r="E3577" s="8">
        <f t="shared" si="1644"/>
        <v>15</v>
      </c>
      <c r="F3577" s="2" t="s">
        <v>8683</v>
      </c>
      <c r="G3577" s="54">
        <f t="shared" si="1645"/>
        <v>33.9</v>
      </c>
      <c r="H3577" s="20">
        <f t="shared" si="1646"/>
        <v>0.19665279999999999</v>
      </c>
      <c r="I3577" s="14" t="s">
        <v>18637</v>
      </c>
      <c r="J3577" s="14" t="s">
        <v>13669</v>
      </c>
      <c r="K3577" s="14" t="s">
        <v>23597</v>
      </c>
      <c r="L3577" s="14" t="s">
        <v>28557</v>
      </c>
      <c r="M3577" s="28">
        <f t="shared" si="1647"/>
        <v>11.7</v>
      </c>
      <c r="N3577" s="46">
        <f t="shared" si="1626"/>
        <v>5.4</v>
      </c>
      <c r="O3577" s="17">
        <f t="shared" si="1627"/>
        <v>2.4000000000000004</v>
      </c>
      <c r="P3577" s="17">
        <f t="shared" si="1627"/>
        <v>5.6000000000000005</v>
      </c>
      <c r="Q3577" s="124">
        <f t="shared" si="1628"/>
        <v>1</v>
      </c>
      <c r="R3577" s="26">
        <f t="shared" si="1629"/>
        <v>1.2000000000000002</v>
      </c>
      <c r="S3577" s="2" t="s">
        <v>33531</v>
      </c>
      <c r="T3577" s="2" t="s">
        <v>38509</v>
      </c>
      <c r="U3577" s="24">
        <f t="shared" si="1630"/>
        <v>478.8</v>
      </c>
      <c r="V3577" s="66">
        <f t="shared" si="1630"/>
        <v>338.3</v>
      </c>
      <c r="W3577" s="54">
        <f t="shared" si="1631"/>
        <v>3.3899999999999997</v>
      </c>
      <c r="X3577" s="143">
        <f t="shared" si="1632"/>
        <v>478.8</v>
      </c>
      <c r="Y3577" s="143">
        <f t="shared" si="1633"/>
        <v>0.77799999999999991</v>
      </c>
      <c r="AD3577">
        <v>152</v>
      </c>
      <c r="AE3577">
        <v>-1</v>
      </c>
      <c r="AF3577" s="10">
        <v>37.9</v>
      </c>
      <c r="AG3577" s="10">
        <v>58.12</v>
      </c>
      <c r="AH3577" s="10">
        <f t="shared" si="1634"/>
        <v>309139.11595687596</v>
      </c>
      <c r="AI3577" s="11">
        <f t="shared" si="1648"/>
        <v>0</v>
      </c>
      <c r="AJ3577">
        <f t="shared" si="1649"/>
        <v>0</v>
      </c>
      <c r="AK3577" t="e">
        <f t="shared" si="1635"/>
        <v>#DIV/0!</v>
      </c>
      <c r="AL3577">
        <f t="shared" si="1636"/>
        <v>12.956383641600004</v>
      </c>
      <c r="AM3577" s="5">
        <f t="shared" si="1637"/>
        <v>6.7600000000000007</v>
      </c>
      <c r="AN3577">
        <v>0</v>
      </c>
      <c r="AO3577" s="72">
        <f t="shared" si="1638"/>
        <v>1.2000000000000002</v>
      </c>
      <c r="AP3577" s="72">
        <f t="shared" si="1639"/>
        <v>1</v>
      </c>
      <c r="AQ3577" s="72">
        <f t="shared" si="1640"/>
        <v>1</v>
      </c>
      <c r="AR3577" s="71" t="e">
        <f t="shared" si="1641"/>
        <v>#DIV/0!</v>
      </c>
      <c r="BA3577">
        <f t="shared" si="1642"/>
        <v>206</v>
      </c>
      <c r="BB3577" s="91" t="e">
        <f t="shared" si="1643"/>
        <v>#DIV/0!</v>
      </c>
    </row>
    <row r="3578" spans="1:54">
      <c r="A3578" s="2" t="s">
        <v>3695</v>
      </c>
      <c r="B3578" s="7" t="s">
        <v>43521</v>
      </c>
      <c r="C3578" s="17">
        <f t="shared" si="1624"/>
        <v>11</v>
      </c>
      <c r="D3578" s="28">
        <f t="shared" si="1625"/>
        <v>43</v>
      </c>
      <c r="E3578" s="8">
        <f t="shared" si="1644"/>
        <v>7</v>
      </c>
      <c r="F3578" s="2" t="s">
        <v>8684</v>
      </c>
      <c r="G3578" s="54">
        <f t="shared" si="1645"/>
        <v>10</v>
      </c>
      <c r="H3578" s="20">
        <f t="shared" si="1646"/>
        <v>0.88430679999999995</v>
      </c>
      <c r="I3578" s="14" t="s">
        <v>18638</v>
      </c>
      <c r="J3578" s="14" t="s">
        <v>13670</v>
      </c>
      <c r="K3578" s="14" t="s">
        <v>23598</v>
      </c>
      <c r="L3578" s="14" t="s">
        <v>28558</v>
      </c>
      <c r="M3578" s="28">
        <f t="shared" si="1647"/>
        <v>13.3</v>
      </c>
      <c r="N3578" s="46">
        <f t="shared" si="1626"/>
        <v>5.6</v>
      </c>
      <c r="O3578" s="17">
        <f t="shared" si="1627"/>
        <v>2.6</v>
      </c>
      <c r="P3578" s="17">
        <f t="shared" si="1627"/>
        <v>2.4000000000000004</v>
      </c>
      <c r="Q3578" s="124">
        <f t="shared" si="1628"/>
        <v>0.2</v>
      </c>
      <c r="R3578" s="26">
        <f t="shared" si="1629"/>
        <v>0.60000000000000009</v>
      </c>
      <c r="S3578" s="2" t="s">
        <v>33532</v>
      </c>
      <c r="T3578" s="2" t="s">
        <v>38510</v>
      </c>
      <c r="U3578" s="24">
        <f t="shared" si="1630"/>
        <v>316</v>
      </c>
      <c r="V3578" s="66">
        <f t="shared" si="1630"/>
        <v>335</v>
      </c>
      <c r="W3578" s="54">
        <f t="shared" si="1631"/>
        <v>1</v>
      </c>
      <c r="X3578" s="143">
        <f t="shared" si="1632"/>
        <v>316</v>
      </c>
      <c r="Y3578" s="143">
        <f t="shared" si="1633"/>
        <v>0.30000000000000004</v>
      </c>
      <c r="AD3578">
        <v>152</v>
      </c>
      <c r="AE3578">
        <v>-1</v>
      </c>
      <c r="AF3578" s="10">
        <v>37.9</v>
      </c>
      <c r="AG3578" s="10">
        <v>58.12</v>
      </c>
      <c r="AH3578" s="10">
        <f t="shared" si="1634"/>
        <v>313526.28909403458</v>
      </c>
      <c r="AI3578" s="11">
        <f t="shared" si="1648"/>
        <v>0</v>
      </c>
      <c r="AJ3578">
        <f t="shared" si="1649"/>
        <v>0</v>
      </c>
      <c r="AK3578" t="e">
        <f t="shared" si="1635"/>
        <v>#DIV/0!</v>
      </c>
      <c r="AL3578">
        <f t="shared" si="1636"/>
        <v>0.43315534080000029</v>
      </c>
      <c r="AM3578" s="5">
        <f t="shared" si="1637"/>
        <v>2</v>
      </c>
      <c r="AN3578">
        <v>0</v>
      </c>
      <c r="AO3578" s="72">
        <f t="shared" si="1638"/>
        <v>0.60000000000000009</v>
      </c>
      <c r="AP3578" s="72">
        <f t="shared" si="1639"/>
        <v>0.2</v>
      </c>
      <c r="AQ3578" s="72">
        <f t="shared" si="1640"/>
        <v>0.2</v>
      </c>
      <c r="AR3578" s="71" t="e">
        <f t="shared" si="1641"/>
        <v>#DIV/0!</v>
      </c>
      <c r="BA3578">
        <f t="shared" si="1642"/>
        <v>43</v>
      </c>
      <c r="BB3578" s="91" t="e">
        <f t="shared" si="1643"/>
        <v>#DIV/0!</v>
      </c>
    </row>
    <row r="3579" spans="1:54">
      <c r="A3579" s="2" t="s">
        <v>3696</v>
      </c>
      <c r="B3579" s="7" t="s">
        <v>43522</v>
      </c>
      <c r="C3579" s="17">
        <f t="shared" si="1624"/>
        <v>34.300000000000004</v>
      </c>
      <c r="D3579" s="28">
        <f t="shared" si="1625"/>
        <v>239</v>
      </c>
      <c r="E3579" s="8">
        <f t="shared" si="1644"/>
        <v>6</v>
      </c>
      <c r="F3579" s="2" t="s">
        <v>8685</v>
      </c>
      <c r="G3579" s="54">
        <f t="shared" si="1645"/>
        <v>33.300000000000004</v>
      </c>
      <c r="H3579" s="20">
        <f t="shared" si="1646"/>
        <v>0.63129009999999997</v>
      </c>
      <c r="I3579" s="14" t="s">
        <v>18639</v>
      </c>
      <c r="J3579" s="14" t="s">
        <v>13671</v>
      </c>
      <c r="K3579" s="14" t="s">
        <v>23599</v>
      </c>
      <c r="L3579" s="14" t="s">
        <v>28559</v>
      </c>
      <c r="M3579" s="28">
        <f t="shared" si="1647"/>
        <v>14.3</v>
      </c>
      <c r="N3579" s="46">
        <f t="shared" si="1626"/>
        <v>5.4</v>
      </c>
      <c r="O3579" s="17">
        <f t="shared" si="1627"/>
        <v>2.8000000000000003</v>
      </c>
      <c r="P3579" s="17">
        <f t="shared" si="1627"/>
        <v>0.4</v>
      </c>
      <c r="Q3579" s="124">
        <f t="shared" si="1628"/>
        <v>0.8</v>
      </c>
      <c r="R3579" s="26">
        <f t="shared" si="1629"/>
        <v>2.4000000000000004</v>
      </c>
      <c r="S3579" s="2" t="s">
        <v>33533</v>
      </c>
      <c r="T3579" s="2" t="s">
        <v>38511</v>
      </c>
      <c r="U3579" s="24">
        <f t="shared" si="1630"/>
        <v>511.8</v>
      </c>
      <c r="V3579" s="66">
        <f t="shared" si="1630"/>
        <v>329.6</v>
      </c>
      <c r="W3579" s="54">
        <f t="shared" si="1631"/>
        <v>3.3299999999999996</v>
      </c>
      <c r="X3579" s="143">
        <f t="shared" si="1632"/>
        <v>511.8</v>
      </c>
      <c r="Y3579" s="143">
        <f t="shared" si="1633"/>
        <v>0.7659999999999999</v>
      </c>
      <c r="AD3579">
        <v>152</v>
      </c>
      <c r="AE3579">
        <v>-1</v>
      </c>
      <c r="AF3579" s="10">
        <v>37.9</v>
      </c>
      <c r="AG3579" s="10">
        <v>58.12</v>
      </c>
      <c r="AH3579" s="10">
        <f t="shared" si="1634"/>
        <v>320655.24637778982</v>
      </c>
      <c r="AI3579" s="11">
        <f t="shared" si="1648"/>
        <v>0</v>
      </c>
      <c r="AJ3579">
        <f t="shared" si="1649"/>
        <v>0</v>
      </c>
      <c r="AK3579" t="e">
        <f t="shared" si="1635"/>
        <v>#DIV/0!</v>
      </c>
      <c r="AL3579">
        <f t="shared" si="1636"/>
        <v>0.99109221120000046</v>
      </c>
      <c r="AM3579" s="5">
        <f t="shared" si="1637"/>
        <v>6.660000000000001</v>
      </c>
      <c r="AN3579">
        <v>0</v>
      </c>
      <c r="AO3579" s="72">
        <f t="shared" si="1638"/>
        <v>2.4000000000000004</v>
      </c>
      <c r="AP3579" s="72">
        <f t="shared" si="1639"/>
        <v>0.8</v>
      </c>
      <c r="AQ3579" s="72">
        <f t="shared" si="1640"/>
        <v>1</v>
      </c>
      <c r="AR3579" s="71" t="e">
        <f t="shared" si="1641"/>
        <v>#DIV/0!</v>
      </c>
      <c r="BA3579">
        <f t="shared" si="1642"/>
        <v>239</v>
      </c>
      <c r="BB3579" s="91" t="e">
        <f t="shared" si="1643"/>
        <v>#DIV/0!</v>
      </c>
    </row>
    <row r="3580" spans="1:54">
      <c r="A3580" s="2" t="s">
        <v>3697</v>
      </c>
      <c r="B3580" s="7" t="s">
        <v>43523</v>
      </c>
      <c r="C3580" s="17">
        <f t="shared" si="1624"/>
        <v>27.1</v>
      </c>
      <c r="D3580" s="28">
        <f t="shared" si="1625"/>
        <v>78</v>
      </c>
      <c r="E3580" s="8">
        <f t="shared" si="1644"/>
        <v>16</v>
      </c>
      <c r="F3580" s="2" t="s">
        <v>8686</v>
      </c>
      <c r="G3580" s="54">
        <f t="shared" si="1645"/>
        <v>26.200000000000003</v>
      </c>
      <c r="H3580" s="20">
        <f t="shared" si="1646"/>
        <v>0.37710120000000003</v>
      </c>
      <c r="I3580" s="14" t="s">
        <v>18640</v>
      </c>
      <c r="J3580" s="14" t="s">
        <v>13672</v>
      </c>
      <c r="K3580" s="14" t="s">
        <v>23600</v>
      </c>
      <c r="L3580" s="14" t="s">
        <v>28560</v>
      </c>
      <c r="M3580" s="28">
        <f t="shared" si="1647"/>
        <v>10.3</v>
      </c>
      <c r="N3580" s="46">
        <f t="shared" si="1626"/>
        <v>6.8</v>
      </c>
      <c r="O3580" s="17">
        <f t="shared" si="1627"/>
        <v>1.4000000000000001</v>
      </c>
      <c r="P3580" s="17">
        <f t="shared" si="1627"/>
        <v>8.4</v>
      </c>
      <c r="Q3580" s="124">
        <f t="shared" si="1628"/>
        <v>1.8</v>
      </c>
      <c r="R3580" s="26">
        <f t="shared" si="1629"/>
        <v>2.8000000000000003</v>
      </c>
      <c r="S3580" s="2" t="s">
        <v>33534</v>
      </c>
      <c r="T3580" s="2" t="s">
        <v>38512</v>
      </c>
      <c r="U3580" s="24">
        <f t="shared" si="1630"/>
        <v>350.6</v>
      </c>
      <c r="V3580" s="66">
        <f t="shared" si="1630"/>
        <v>348.3</v>
      </c>
      <c r="W3580" s="54">
        <f t="shared" si="1631"/>
        <v>2.6199999999999997</v>
      </c>
      <c r="X3580" s="143">
        <f t="shared" si="1632"/>
        <v>350.6</v>
      </c>
      <c r="Y3580" s="143">
        <f t="shared" si="1633"/>
        <v>0.62399999999999989</v>
      </c>
      <c r="AD3580">
        <v>152</v>
      </c>
      <c r="AE3580">
        <v>-1</v>
      </c>
      <c r="AF3580" s="10">
        <v>37.9</v>
      </c>
      <c r="AG3580" s="10">
        <v>58.12</v>
      </c>
      <c r="AH3580" s="10">
        <f t="shared" si="1634"/>
        <v>294904.6768572203</v>
      </c>
      <c r="AI3580" s="11">
        <f t="shared" si="1648"/>
        <v>0</v>
      </c>
      <c r="AJ3580">
        <f t="shared" si="1649"/>
        <v>0</v>
      </c>
      <c r="AK3580" t="e">
        <f t="shared" si="1635"/>
        <v>#DIV/0!</v>
      </c>
      <c r="AL3580">
        <f t="shared" si="1636"/>
        <v>20.510811686400004</v>
      </c>
      <c r="AM3580" s="5">
        <f t="shared" si="1637"/>
        <v>5.2200000000000006</v>
      </c>
      <c r="AN3580">
        <v>0</v>
      </c>
      <c r="AO3580" s="72">
        <f t="shared" si="1638"/>
        <v>2.8000000000000003</v>
      </c>
      <c r="AP3580" s="72">
        <f t="shared" si="1639"/>
        <v>1.8</v>
      </c>
      <c r="AQ3580" s="72">
        <f t="shared" si="1640"/>
        <v>1.8</v>
      </c>
      <c r="AR3580" s="71" t="e">
        <f t="shared" si="1641"/>
        <v>#DIV/0!</v>
      </c>
      <c r="BA3580">
        <f t="shared" si="1642"/>
        <v>78</v>
      </c>
      <c r="BB3580" s="91" t="e">
        <f t="shared" si="1643"/>
        <v>#DIV/0!</v>
      </c>
    </row>
    <row r="3581" spans="1:54">
      <c r="A3581" s="2" t="s">
        <v>3698</v>
      </c>
      <c r="B3581" s="7" t="s">
        <v>43524</v>
      </c>
      <c r="C3581" s="17">
        <f t="shared" si="1624"/>
        <v>31.1</v>
      </c>
      <c r="D3581" s="28">
        <f t="shared" si="1625"/>
        <v>45</v>
      </c>
      <c r="E3581" s="8">
        <f t="shared" si="1644"/>
        <v>3</v>
      </c>
      <c r="F3581" s="2" t="s">
        <v>8687</v>
      </c>
      <c r="G3581" s="54">
        <f t="shared" si="1645"/>
        <v>30.1</v>
      </c>
      <c r="H3581" s="20">
        <f t="shared" si="1646"/>
        <v>0.67853640000000004</v>
      </c>
      <c r="I3581" s="14" t="s">
        <v>18641</v>
      </c>
      <c r="J3581" s="14" t="s">
        <v>13673</v>
      </c>
      <c r="K3581" s="14" t="s">
        <v>23601</v>
      </c>
      <c r="L3581" s="14" t="s">
        <v>28561</v>
      </c>
      <c r="M3581" s="28">
        <f t="shared" si="1647"/>
        <v>10.399999999999999</v>
      </c>
      <c r="N3581" s="46">
        <f t="shared" si="1626"/>
        <v>5.8</v>
      </c>
      <c r="O3581" s="17">
        <f t="shared" si="1627"/>
        <v>0.60000000000000009</v>
      </c>
      <c r="P3581" s="17">
        <f t="shared" si="1627"/>
        <v>8.2000000000000011</v>
      </c>
      <c r="Q3581" s="124">
        <f t="shared" si="1628"/>
        <v>0.2</v>
      </c>
      <c r="R3581" s="26">
        <f t="shared" si="1629"/>
        <v>0.60000000000000009</v>
      </c>
      <c r="S3581" s="2" t="s">
        <v>33535</v>
      </c>
      <c r="T3581" s="2" t="s">
        <v>38513</v>
      </c>
      <c r="U3581" s="24">
        <f t="shared" si="1630"/>
        <v>318.3</v>
      </c>
      <c r="V3581" s="66">
        <f t="shared" si="1630"/>
        <v>373.40000000000003</v>
      </c>
      <c r="W3581" s="54">
        <f t="shared" si="1631"/>
        <v>3.01</v>
      </c>
      <c r="X3581" s="143">
        <f t="shared" si="1632"/>
        <v>318.3</v>
      </c>
      <c r="Y3581" s="143">
        <f t="shared" si="1633"/>
        <v>0.70199999999999996</v>
      </c>
      <c r="AD3581">
        <v>152</v>
      </c>
      <c r="AE3581">
        <v>-1</v>
      </c>
      <c r="AF3581" s="10">
        <v>37.9</v>
      </c>
      <c r="AG3581" s="10">
        <v>58.12</v>
      </c>
      <c r="AH3581" s="10">
        <f t="shared" si="1634"/>
        <v>253521.36758126025</v>
      </c>
      <c r="AI3581" s="11">
        <f t="shared" si="1648"/>
        <v>0</v>
      </c>
      <c r="AJ3581">
        <f t="shared" si="1649"/>
        <v>0</v>
      </c>
      <c r="AK3581" t="e">
        <f t="shared" si="1635"/>
        <v>#DIV/0!</v>
      </c>
      <c r="AL3581">
        <f t="shared" si="1636"/>
        <v>0.94896054720000023</v>
      </c>
      <c r="AM3581" s="5">
        <f t="shared" si="1637"/>
        <v>6.0200000000000005</v>
      </c>
      <c r="AN3581">
        <v>0</v>
      </c>
      <c r="AO3581" s="72">
        <f t="shared" si="1638"/>
        <v>0.60000000000000009</v>
      </c>
      <c r="AP3581" s="72">
        <f t="shared" si="1639"/>
        <v>0.2</v>
      </c>
      <c r="AQ3581" s="72">
        <f t="shared" si="1640"/>
        <v>0.2</v>
      </c>
      <c r="AR3581" s="71" t="e">
        <f t="shared" si="1641"/>
        <v>#DIV/0!</v>
      </c>
      <c r="BA3581">
        <f t="shared" si="1642"/>
        <v>45</v>
      </c>
      <c r="BB3581" s="91" t="e">
        <f t="shared" si="1643"/>
        <v>#DIV/0!</v>
      </c>
    </row>
    <row r="3582" spans="1:54">
      <c r="A3582" s="2" t="s">
        <v>3699</v>
      </c>
      <c r="B3582" s="7" t="s">
        <v>43525</v>
      </c>
      <c r="C3582" s="17">
        <f t="shared" si="1624"/>
        <v>6.6000000000000005</v>
      </c>
      <c r="D3582" s="28">
        <f t="shared" si="1625"/>
        <v>280</v>
      </c>
      <c r="E3582" s="8">
        <f t="shared" si="1644"/>
        <v>11</v>
      </c>
      <c r="F3582" s="2" t="s">
        <v>8688</v>
      </c>
      <c r="G3582" s="54">
        <f t="shared" si="1645"/>
        <v>5.6999999999999993</v>
      </c>
      <c r="H3582" s="20">
        <f t="shared" si="1646"/>
        <v>0.77801629999999999</v>
      </c>
      <c r="I3582" s="14" t="s">
        <v>18642</v>
      </c>
      <c r="J3582" s="14" t="s">
        <v>13674</v>
      </c>
      <c r="K3582" s="14" t="s">
        <v>23602</v>
      </c>
      <c r="L3582" s="14" t="s">
        <v>28562</v>
      </c>
      <c r="M3582" s="28">
        <f t="shared" si="1647"/>
        <v>11.9</v>
      </c>
      <c r="N3582" s="46">
        <f t="shared" si="1626"/>
        <v>6.6</v>
      </c>
      <c r="O3582" s="17">
        <f t="shared" si="1627"/>
        <v>2</v>
      </c>
      <c r="P3582" s="17">
        <f t="shared" si="1627"/>
        <v>5.2</v>
      </c>
      <c r="Q3582" s="124">
        <f t="shared" si="1628"/>
        <v>0.60000000000000009</v>
      </c>
      <c r="R3582" s="26">
        <f t="shared" si="1629"/>
        <v>2.6</v>
      </c>
      <c r="S3582" s="2" t="s">
        <v>33536</v>
      </c>
      <c r="T3582" s="2" t="s">
        <v>38514</v>
      </c>
      <c r="U3582" s="24">
        <f t="shared" si="1630"/>
        <v>552.6</v>
      </c>
      <c r="V3582" s="66">
        <f t="shared" si="1630"/>
        <v>370.90000000000003</v>
      </c>
      <c r="W3582" s="54">
        <f t="shared" si="1631"/>
        <v>0.57000000000000006</v>
      </c>
      <c r="X3582" s="143">
        <f t="shared" si="1632"/>
        <v>552.6</v>
      </c>
      <c r="Y3582" s="143">
        <f t="shared" si="1633"/>
        <v>0.21400000000000002</v>
      </c>
      <c r="AD3582">
        <v>152</v>
      </c>
      <c r="AE3582">
        <v>-1</v>
      </c>
      <c r="AF3582" s="10">
        <v>37.9</v>
      </c>
      <c r="AG3582" s="10">
        <v>58.12</v>
      </c>
      <c r="AH3582" s="10">
        <f t="shared" si="1634"/>
        <v>258072.9502194683</v>
      </c>
      <c r="AI3582" s="11">
        <f t="shared" si="1648"/>
        <v>0</v>
      </c>
      <c r="AJ3582">
        <f t="shared" si="1649"/>
        <v>0</v>
      </c>
      <c r="AK3582" t="e">
        <f t="shared" si="1635"/>
        <v>#DIV/0!</v>
      </c>
      <c r="AL3582">
        <f t="shared" si="1636"/>
        <v>6.0024392480000008</v>
      </c>
      <c r="AM3582" s="5">
        <f t="shared" si="1637"/>
        <v>1.1200000000000001</v>
      </c>
      <c r="AN3582">
        <v>0</v>
      </c>
      <c r="AO3582" s="72">
        <f t="shared" si="1638"/>
        <v>2.6</v>
      </c>
      <c r="AP3582" s="72">
        <f t="shared" si="1639"/>
        <v>0.60000000000000009</v>
      </c>
      <c r="AQ3582" s="72">
        <f t="shared" si="1640"/>
        <v>0.60000000000000009</v>
      </c>
      <c r="AR3582" s="71" t="e">
        <f t="shared" si="1641"/>
        <v>#DIV/0!</v>
      </c>
      <c r="BA3582">
        <f t="shared" si="1642"/>
        <v>280</v>
      </c>
      <c r="BB3582" s="91" t="e">
        <f t="shared" si="1643"/>
        <v>#DIV/0!</v>
      </c>
    </row>
    <row r="3583" spans="1:54">
      <c r="A3583" s="2" t="s">
        <v>3700</v>
      </c>
      <c r="B3583" s="7" t="s">
        <v>43526</v>
      </c>
      <c r="C3583" s="17">
        <f t="shared" si="1624"/>
        <v>19.400000000000002</v>
      </c>
      <c r="D3583" s="28">
        <f t="shared" si="1625"/>
        <v>32</v>
      </c>
      <c r="E3583" s="8">
        <f t="shared" si="1644"/>
        <v>18</v>
      </c>
      <c r="F3583" s="2" t="s">
        <v>8689</v>
      </c>
      <c r="G3583" s="54">
        <f t="shared" si="1645"/>
        <v>18.5</v>
      </c>
      <c r="H3583" s="20">
        <f t="shared" si="1646"/>
        <v>0.32303040000000005</v>
      </c>
      <c r="I3583" s="14" t="s">
        <v>18643</v>
      </c>
      <c r="J3583" s="14" t="s">
        <v>13675</v>
      </c>
      <c r="K3583" s="14" t="s">
        <v>23603</v>
      </c>
      <c r="L3583" s="14" t="s">
        <v>28563</v>
      </c>
      <c r="M3583" s="28">
        <f t="shared" si="1647"/>
        <v>10.1</v>
      </c>
      <c r="N3583" s="46">
        <f t="shared" si="1626"/>
        <v>5.2</v>
      </c>
      <c r="O3583" s="17">
        <f t="shared" si="1627"/>
        <v>2</v>
      </c>
      <c r="P3583" s="17">
        <f t="shared" si="1627"/>
        <v>8.8000000000000007</v>
      </c>
      <c r="Q3583" s="124">
        <f t="shared" si="1628"/>
        <v>1.6</v>
      </c>
      <c r="R3583" s="26">
        <f t="shared" si="1629"/>
        <v>2.4000000000000004</v>
      </c>
      <c r="S3583" s="2" t="s">
        <v>33537</v>
      </c>
      <c r="T3583" s="2" t="s">
        <v>38515</v>
      </c>
      <c r="U3583" s="24">
        <f t="shared" si="1630"/>
        <v>305.20000000000005</v>
      </c>
      <c r="V3583" s="66">
        <f t="shared" si="1630"/>
        <v>344.1</v>
      </c>
      <c r="W3583" s="54">
        <f t="shared" si="1631"/>
        <v>1.85</v>
      </c>
      <c r="X3583" s="143">
        <f t="shared" si="1632"/>
        <v>305.20000000000005</v>
      </c>
      <c r="Y3583" s="143">
        <f t="shared" si="1633"/>
        <v>0.47</v>
      </c>
      <c r="AD3583">
        <v>152</v>
      </c>
      <c r="AE3583">
        <v>-1</v>
      </c>
      <c r="AF3583" s="10">
        <v>37.9</v>
      </c>
      <c r="AG3583" s="10">
        <v>58.12</v>
      </c>
      <c r="AH3583" s="10">
        <f t="shared" si="1634"/>
        <v>301039.38853977458</v>
      </c>
      <c r="AI3583" s="11">
        <f t="shared" si="1648"/>
        <v>0</v>
      </c>
      <c r="AJ3583">
        <f t="shared" si="1649"/>
        <v>0</v>
      </c>
      <c r="AK3583" t="e">
        <f t="shared" si="1635"/>
        <v>#DIV/0!</v>
      </c>
      <c r="AL3583">
        <f t="shared" si="1636"/>
        <v>28.595195904000004</v>
      </c>
      <c r="AM3583" s="5">
        <f t="shared" si="1637"/>
        <v>3.6800000000000006</v>
      </c>
      <c r="AN3583">
        <v>0</v>
      </c>
      <c r="AO3583" s="72">
        <f t="shared" si="1638"/>
        <v>2.4000000000000004</v>
      </c>
      <c r="AP3583" s="72">
        <f t="shared" si="1639"/>
        <v>1.6</v>
      </c>
      <c r="AQ3583" s="72">
        <f t="shared" si="1640"/>
        <v>1.8</v>
      </c>
      <c r="AR3583" s="71" t="e">
        <f t="shared" si="1641"/>
        <v>#DIV/0!</v>
      </c>
      <c r="BA3583">
        <f t="shared" si="1642"/>
        <v>32</v>
      </c>
      <c r="BB3583" s="91" t="e">
        <f t="shared" si="1643"/>
        <v>#DIV/0!</v>
      </c>
    </row>
    <row r="3584" spans="1:54">
      <c r="A3584" s="2" t="s">
        <v>3701</v>
      </c>
      <c r="B3584" s="7" t="s">
        <v>43527</v>
      </c>
      <c r="C3584" s="17">
        <f t="shared" si="1624"/>
        <v>34.800000000000004</v>
      </c>
      <c r="D3584" s="28">
        <f t="shared" si="1625"/>
        <v>214</v>
      </c>
      <c r="E3584" s="8">
        <f t="shared" si="1644"/>
        <v>6</v>
      </c>
      <c r="F3584" s="2" t="s">
        <v>8690</v>
      </c>
      <c r="G3584" s="54">
        <f t="shared" si="1645"/>
        <v>33.9</v>
      </c>
      <c r="H3584" s="20">
        <f t="shared" si="1646"/>
        <v>0.53766009999999997</v>
      </c>
      <c r="I3584" s="14" t="s">
        <v>18644</v>
      </c>
      <c r="J3584" s="14" t="s">
        <v>13676</v>
      </c>
      <c r="K3584" s="14" t="s">
        <v>23604</v>
      </c>
      <c r="L3584" s="14" t="s">
        <v>28564</v>
      </c>
      <c r="M3584" s="28">
        <f t="shared" si="1647"/>
        <v>9.8000000000000007</v>
      </c>
      <c r="N3584" s="46">
        <f t="shared" si="1626"/>
        <v>5.2</v>
      </c>
      <c r="O3584" s="17">
        <f t="shared" si="1627"/>
        <v>0.60000000000000009</v>
      </c>
      <c r="P3584" s="17">
        <f t="shared" si="1627"/>
        <v>9.4</v>
      </c>
      <c r="Q3584" s="124">
        <f t="shared" si="1628"/>
        <v>0.60000000000000009</v>
      </c>
      <c r="R3584" s="26">
        <f t="shared" si="1629"/>
        <v>1.2000000000000002</v>
      </c>
      <c r="S3584" s="2" t="s">
        <v>33538</v>
      </c>
      <c r="T3584" s="2" t="s">
        <v>38516</v>
      </c>
      <c r="U3584" s="24">
        <f t="shared" si="1630"/>
        <v>487.3</v>
      </c>
      <c r="V3584" s="66">
        <f t="shared" si="1630"/>
        <v>416.70000000000005</v>
      </c>
      <c r="W3584" s="54">
        <f t="shared" si="1631"/>
        <v>3.3899999999999997</v>
      </c>
      <c r="X3584" s="143">
        <f t="shared" si="1632"/>
        <v>487.3</v>
      </c>
      <c r="Y3584" s="143">
        <f t="shared" si="1633"/>
        <v>0.77799999999999991</v>
      </c>
      <c r="AD3584">
        <v>152</v>
      </c>
      <c r="AE3584">
        <v>-1</v>
      </c>
      <c r="AF3584" s="10">
        <v>37.9</v>
      </c>
      <c r="AG3584" s="10">
        <v>58.12</v>
      </c>
      <c r="AH3584" s="10">
        <f t="shared" si="1634"/>
        <v>126042.03941703186</v>
      </c>
      <c r="AI3584" s="11">
        <f t="shared" si="1648"/>
        <v>0</v>
      </c>
      <c r="AJ3584">
        <f t="shared" si="1649"/>
        <v>0</v>
      </c>
      <c r="AK3584" t="e">
        <f t="shared" si="1635"/>
        <v>#DIV/0!</v>
      </c>
      <c r="AL3584">
        <f t="shared" si="1636"/>
        <v>3.1291164432000014</v>
      </c>
      <c r="AM3584" s="5">
        <f t="shared" si="1637"/>
        <v>6.7600000000000007</v>
      </c>
      <c r="AN3584">
        <v>0</v>
      </c>
      <c r="AO3584" s="72">
        <f t="shared" si="1638"/>
        <v>1.2000000000000002</v>
      </c>
      <c r="AP3584" s="72">
        <f t="shared" si="1639"/>
        <v>0.60000000000000009</v>
      </c>
      <c r="AQ3584" s="72">
        <f t="shared" si="1640"/>
        <v>0.60000000000000009</v>
      </c>
      <c r="AR3584" s="71" t="e">
        <f t="shared" si="1641"/>
        <v>#DIV/0!</v>
      </c>
      <c r="BA3584">
        <f t="shared" si="1642"/>
        <v>214</v>
      </c>
      <c r="BB3584" s="91" t="e">
        <f t="shared" si="1643"/>
        <v>#DIV/0!</v>
      </c>
    </row>
    <row r="3585" spans="1:54">
      <c r="A3585" s="2" t="s">
        <v>3702</v>
      </c>
      <c r="B3585" s="7" t="s">
        <v>43528</v>
      </c>
      <c r="C3585" s="17">
        <f t="shared" si="1624"/>
        <v>21.6</v>
      </c>
      <c r="D3585" s="28">
        <f t="shared" si="1625"/>
        <v>197</v>
      </c>
      <c r="E3585" s="8">
        <f t="shared" si="1644"/>
        <v>17</v>
      </c>
      <c r="F3585" s="2" t="s">
        <v>5</v>
      </c>
      <c r="G3585" s="54">
        <f t="shared" si="1645"/>
        <v>20.700000000000003</v>
      </c>
      <c r="H3585" s="20">
        <f t="shared" si="1646"/>
        <v>0.25948660000000001</v>
      </c>
      <c r="I3585" s="14" t="s">
        <v>18645</v>
      </c>
      <c r="J3585" s="14" t="s">
        <v>13677</v>
      </c>
      <c r="K3585" s="14" t="s">
        <v>23605</v>
      </c>
      <c r="L3585" s="14" t="s">
        <v>28565</v>
      </c>
      <c r="M3585" s="28">
        <f t="shared" si="1647"/>
        <v>11.1</v>
      </c>
      <c r="N3585" s="46">
        <f t="shared" si="1626"/>
        <v>6.4</v>
      </c>
      <c r="O3585" s="17">
        <f t="shared" si="1627"/>
        <v>2.4000000000000004</v>
      </c>
      <c r="P3585" s="17">
        <f t="shared" si="1627"/>
        <v>6.8000000000000007</v>
      </c>
      <c r="Q3585" s="124">
        <f t="shared" si="1628"/>
        <v>1.2000000000000002</v>
      </c>
      <c r="R3585" s="26">
        <f t="shared" si="1629"/>
        <v>1.6</v>
      </c>
      <c r="S3585" s="2" t="s">
        <v>33539</v>
      </c>
      <c r="T3585" s="2" t="s">
        <v>38517</v>
      </c>
      <c r="U3585" s="24">
        <f t="shared" si="1630"/>
        <v>470.1</v>
      </c>
      <c r="V3585" s="66">
        <f t="shared" si="1630"/>
        <v>308.5</v>
      </c>
      <c r="W3585" s="54">
        <f t="shared" si="1631"/>
        <v>2.0699999999999998</v>
      </c>
      <c r="X3585" s="143">
        <f t="shared" si="1632"/>
        <v>470.1</v>
      </c>
      <c r="Y3585" s="143">
        <f t="shared" si="1633"/>
        <v>0.51400000000000001</v>
      </c>
      <c r="AD3585">
        <v>152</v>
      </c>
      <c r="AE3585">
        <v>-1</v>
      </c>
      <c r="AF3585" s="10">
        <v>37.9</v>
      </c>
      <c r="AG3585" s="10">
        <v>58.12</v>
      </c>
      <c r="AH3585" s="10">
        <f t="shared" si="1634"/>
        <v>346159.51076978433</v>
      </c>
      <c r="AI3585" s="11">
        <f t="shared" si="1648"/>
        <v>0</v>
      </c>
      <c r="AJ3585">
        <f t="shared" si="1649"/>
        <v>0</v>
      </c>
      <c r="AK3585" t="e">
        <f t="shared" si="1635"/>
        <v>#DIV/0!</v>
      </c>
      <c r="AL3585">
        <f t="shared" si="1636"/>
        <v>19.336285900800007</v>
      </c>
      <c r="AM3585" s="5">
        <f t="shared" si="1637"/>
        <v>4.12</v>
      </c>
      <c r="AN3585">
        <v>0</v>
      </c>
      <c r="AO3585" s="72">
        <f t="shared" si="1638"/>
        <v>1.6</v>
      </c>
      <c r="AP3585" s="72">
        <f t="shared" si="1639"/>
        <v>1.2000000000000002</v>
      </c>
      <c r="AQ3585" s="72">
        <f t="shared" si="1640"/>
        <v>1.2000000000000002</v>
      </c>
      <c r="AR3585" s="71" t="e">
        <f t="shared" si="1641"/>
        <v>#DIV/0!</v>
      </c>
      <c r="BA3585">
        <f t="shared" si="1642"/>
        <v>197</v>
      </c>
      <c r="BB3585" s="91" t="e">
        <f t="shared" si="1643"/>
        <v>#DIV/0!</v>
      </c>
    </row>
    <row r="3586" spans="1:54">
      <c r="A3586" s="2" t="s">
        <v>3703</v>
      </c>
      <c r="B3586" s="7" t="s">
        <v>43529</v>
      </c>
      <c r="C3586" s="17">
        <f t="shared" ref="C3586:C3649" si="1650">MROUND(A3586,0.1)+1+AN3586</f>
        <v>30.400000000000002</v>
      </c>
      <c r="D3586" s="28">
        <f t="shared" ref="D3586:D3649" si="1651">MROUND(S3586,1)</f>
        <v>12</v>
      </c>
      <c r="E3586" s="8">
        <f t="shared" si="1644"/>
        <v>15</v>
      </c>
      <c r="F3586" s="2" t="s">
        <v>8691</v>
      </c>
      <c r="G3586" s="54">
        <f t="shared" si="1645"/>
        <v>29.5</v>
      </c>
      <c r="H3586" s="20">
        <f t="shared" si="1646"/>
        <v>0.20783000000000001</v>
      </c>
      <c r="I3586" s="14" t="s">
        <v>18646</v>
      </c>
      <c r="J3586" s="14" t="s">
        <v>13678</v>
      </c>
      <c r="K3586" s="14" t="s">
        <v>23606</v>
      </c>
      <c r="L3586" s="14" t="s">
        <v>28566</v>
      </c>
      <c r="M3586" s="28">
        <f t="shared" si="1647"/>
        <v>13.5</v>
      </c>
      <c r="N3586" s="46">
        <f t="shared" ref="N3586:N3649" si="1652">MROUND(L3586,0.2)+5</f>
        <v>5.8</v>
      </c>
      <c r="O3586" s="17">
        <f t="shared" ref="O3586:P3649" si="1653">MROUND(I3586,0.2)</f>
        <v>2</v>
      </c>
      <c r="P3586" s="17">
        <f t="shared" si="1653"/>
        <v>2</v>
      </c>
      <c r="Q3586" s="124">
        <f t="shared" ref="Q3586:Q3649" si="1654">IF(AN3586&gt;0,CEILING((1-H3586)*R3586,0.2),IF(MROUND((1-H3586)*R3586,0.2)&lt;0.2,MROUND((1-H3586)*R3586,0.2)+0.2, MROUND((1-H3586)*R3586,0.2)))</f>
        <v>1.2000000000000002</v>
      </c>
      <c r="R3586" s="26">
        <f t="shared" ref="R3586:R3649" si="1655">MROUND(K3586,0.2)</f>
        <v>1.4000000000000001</v>
      </c>
      <c r="S3586" s="2" t="s">
        <v>33540</v>
      </c>
      <c r="T3586" s="2" t="s">
        <v>38518</v>
      </c>
      <c r="U3586" s="24">
        <f t="shared" ref="U3586:V3649" si="1656">ROUNDUP(S3586+273,1)</f>
        <v>284.8</v>
      </c>
      <c r="V3586" s="66">
        <f t="shared" si="1656"/>
        <v>379.1</v>
      </c>
      <c r="W3586" s="54">
        <f t="shared" ref="W3586:W3649" si="1657">ROUNDUP(A3586/10,2)</f>
        <v>2.9499999999999997</v>
      </c>
      <c r="X3586" s="143">
        <f t="shared" ref="X3586:X3649" si="1658">U3586</f>
        <v>284.8</v>
      </c>
      <c r="Y3586" s="143">
        <f t="shared" ref="Y3586:Y3649" si="1659">W3586/5+0.1</f>
        <v>0.69</v>
      </c>
      <c r="AD3586">
        <v>152</v>
      </c>
      <c r="AE3586">
        <v>-1</v>
      </c>
      <c r="AF3586" s="10">
        <v>37.9</v>
      </c>
      <c r="AG3586" s="10">
        <v>58.12</v>
      </c>
      <c r="AH3586" s="10">
        <f t="shared" ref="AH3586:AH3649" si="1660">((1.092*8.3144*(AE3586+273)*(LN(AF3586)-1.013)/(0.93-(AE3586+273)/(AD3586+273)))*((AD3586-T3586)/(AD3586-AE3586))^0.383)*1000/AG3586</f>
        <v>242363.35341786518</v>
      </c>
      <c r="AI3586" s="11">
        <f t="shared" si="1648"/>
        <v>0</v>
      </c>
      <c r="AJ3586">
        <f t="shared" si="1649"/>
        <v>0</v>
      </c>
      <c r="AK3586" t="e">
        <f t="shared" ref="AK3586:AK3649" si="1661">0.07*AJ3586*AI3586/AC3586</f>
        <v>#DIV/0!</v>
      </c>
      <c r="AL3586">
        <f t="shared" ref="AL3586:AL3649" si="1662">(1-H3586)*O3586*P3586*R3586</f>
        <v>4.4361520000000008</v>
      </c>
      <c r="AM3586" s="5">
        <f t="shared" ref="AM3586:AM3649" si="1663">MROUND(A3586,0.1)/5</f>
        <v>5.8800000000000008</v>
      </c>
      <c r="AN3586">
        <v>0</v>
      </c>
      <c r="AO3586" s="72">
        <f t="shared" ref="AO3586:AO3649" si="1664">CEILING(R3586,0.2)</f>
        <v>1.4000000000000001</v>
      </c>
      <c r="AP3586" s="72">
        <f t="shared" ref="AP3586:AP3649" si="1665">Q3586</f>
        <v>1.2000000000000002</v>
      </c>
      <c r="AQ3586" s="72">
        <f t="shared" ref="AQ3586:AQ3649" si="1666">CEILING((1-H3586)*R3586,0.2)</f>
        <v>1.2000000000000002</v>
      </c>
      <c r="AR3586" s="71" t="e">
        <f t="shared" ref="AR3586:AR3649" si="1667">AL3586+AK3586</f>
        <v>#DIV/0!</v>
      </c>
      <c r="BA3586">
        <f t="shared" ref="BA3586:BA3649" si="1668">D3586</f>
        <v>12</v>
      </c>
      <c r="BB3586" s="91" t="e">
        <f t="shared" ref="BB3586:BB3649" si="1669">AK3586/AL3586</f>
        <v>#DIV/0!</v>
      </c>
    </row>
    <row r="3587" spans="1:54">
      <c r="A3587" s="2" t="s">
        <v>3704</v>
      </c>
      <c r="B3587" s="7" t="s">
        <v>43530</v>
      </c>
      <c r="C3587" s="17">
        <f t="shared" si="1650"/>
        <v>37.200000000000003</v>
      </c>
      <c r="D3587" s="28">
        <f t="shared" si="1651"/>
        <v>78</v>
      </c>
      <c r="E3587" s="8">
        <f t="shared" ref="E3587:E3650" si="1670">MROUND(SQRT(((P3587*O3587*Q3587)/MAX(O3587,P3587,Q3587)))*10,1)</f>
        <v>10</v>
      </c>
      <c r="F3587" s="2" t="s">
        <v>8692</v>
      </c>
      <c r="G3587" s="54">
        <f t="shared" ref="G3587:G3650" si="1671">ROUNDUP(A3587,1)</f>
        <v>36.300000000000004</v>
      </c>
      <c r="H3587" s="20">
        <f t="shared" ref="H3587:H3650" si="1672">F3587/100</f>
        <v>0.250419</v>
      </c>
      <c r="I3587" s="14" t="s">
        <v>18647</v>
      </c>
      <c r="J3587" s="14" t="s">
        <v>13679</v>
      </c>
      <c r="K3587" s="14" t="s">
        <v>23607</v>
      </c>
      <c r="L3587" s="14" t="s">
        <v>28567</v>
      </c>
      <c r="M3587" s="28">
        <f t="shared" ref="M3587:M3650" si="1673">14.5-P3587/2</f>
        <v>13.9</v>
      </c>
      <c r="N3587" s="46">
        <f t="shared" si="1652"/>
        <v>7</v>
      </c>
      <c r="O3587" s="17">
        <f t="shared" si="1653"/>
        <v>1.8</v>
      </c>
      <c r="P3587" s="17">
        <f t="shared" si="1653"/>
        <v>1.2000000000000002</v>
      </c>
      <c r="Q3587" s="124">
        <f t="shared" si="1654"/>
        <v>0.8</v>
      </c>
      <c r="R3587" s="26">
        <f t="shared" si="1655"/>
        <v>1</v>
      </c>
      <c r="S3587" s="2" t="s">
        <v>33541</v>
      </c>
      <c r="T3587" s="2" t="s">
        <v>38519</v>
      </c>
      <c r="U3587" s="24">
        <f t="shared" si="1656"/>
        <v>350.8</v>
      </c>
      <c r="V3587" s="66">
        <f t="shared" si="1656"/>
        <v>318.8</v>
      </c>
      <c r="W3587" s="54">
        <f t="shared" si="1657"/>
        <v>3.63</v>
      </c>
      <c r="X3587" s="143">
        <f t="shared" si="1658"/>
        <v>350.8</v>
      </c>
      <c r="Y3587" s="143">
        <f t="shared" si="1659"/>
        <v>0.82599999999999996</v>
      </c>
      <c r="AD3587">
        <v>152</v>
      </c>
      <c r="AE3587">
        <v>-1</v>
      </c>
      <c r="AF3587" s="10">
        <v>37.9</v>
      </c>
      <c r="AG3587" s="10">
        <v>58.12</v>
      </c>
      <c r="AH3587" s="10">
        <f t="shared" si="1660"/>
        <v>334063.00347289525</v>
      </c>
      <c r="AI3587" s="11">
        <f t="shared" si="1648"/>
        <v>0</v>
      </c>
      <c r="AJ3587">
        <f t="shared" si="1649"/>
        <v>0</v>
      </c>
      <c r="AK3587" t="e">
        <f t="shared" si="1661"/>
        <v>#DIV/0!</v>
      </c>
      <c r="AL3587">
        <f t="shared" si="1662"/>
        <v>1.6190949600000002</v>
      </c>
      <c r="AM3587" s="5">
        <f t="shared" si="1663"/>
        <v>7.24</v>
      </c>
      <c r="AN3587">
        <v>0</v>
      </c>
      <c r="AO3587" s="72">
        <f t="shared" si="1664"/>
        <v>1</v>
      </c>
      <c r="AP3587" s="72">
        <f t="shared" si="1665"/>
        <v>0.8</v>
      </c>
      <c r="AQ3587" s="72">
        <f t="shared" si="1666"/>
        <v>0.8</v>
      </c>
      <c r="AR3587" s="71" t="e">
        <f t="shared" si="1667"/>
        <v>#DIV/0!</v>
      </c>
      <c r="BA3587">
        <f t="shared" si="1668"/>
        <v>78</v>
      </c>
      <c r="BB3587" s="91" t="e">
        <f t="shared" si="1669"/>
        <v>#DIV/0!</v>
      </c>
    </row>
    <row r="3588" spans="1:54">
      <c r="A3588" s="2" t="s">
        <v>3705</v>
      </c>
      <c r="B3588" s="7" t="s">
        <v>43531</v>
      </c>
      <c r="C3588" s="17">
        <f t="shared" si="1650"/>
        <v>35.700000000000003</v>
      </c>
      <c r="D3588" s="28">
        <f t="shared" si="1651"/>
        <v>112</v>
      </c>
      <c r="E3588" s="8">
        <f t="shared" si="1670"/>
        <v>10</v>
      </c>
      <c r="F3588" s="2" t="s">
        <v>8693</v>
      </c>
      <c r="G3588" s="54">
        <f t="shared" si="1671"/>
        <v>34.800000000000004</v>
      </c>
      <c r="H3588" s="20">
        <f t="shared" si="1672"/>
        <v>0.46343559999999995</v>
      </c>
      <c r="I3588" s="14" t="s">
        <v>18648</v>
      </c>
      <c r="J3588" s="14" t="s">
        <v>13680</v>
      </c>
      <c r="K3588" s="14" t="s">
        <v>23608</v>
      </c>
      <c r="L3588" s="14" t="s">
        <v>28568</v>
      </c>
      <c r="M3588" s="28">
        <f t="shared" si="1673"/>
        <v>13</v>
      </c>
      <c r="N3588" s="46">
        <f t="shared" si="1652"/>
        <v>6.6</v>
      </c>
      <c r="O3588" s="17">
        <f t="shared" si="1653"/>
        <v>1.2000000000000002</v>
      </c>
      <c r="P3588" s="17">
        <f t="shared" si="1653"/>
        <v>3</v>
      </c>
      <c r="Q3588" s="124">
        <f t="shared" si="1654"/>
        <v>0.8</v>
      </c>
      <c r="R3588" s="26">
        <f t="shared" si="1655"/>
        <v>1.6</v>
      </c>
      <c r="S3588" s="2" t="s">
        <v>33542</v>
      </c>
      <c r="T3588" s="2" t="s">
        <v>38520</v>
      </c>
      <c r="U3588" s="24">
        <f t="shared" si="1656"/>
        <v>385.1</v>
      </c>
      <c r="V3588" s="66">
        <f t="shared" si="1656"/>
        <v>298.8</v>
      </c>
      <c r="W3588" s="54">
        <f t="shared" si="1657"/>
        <v>3.48</v>
      </c>
      <c r="X3588" s="143">
        <f t="shared" si="1658"/>
        <v>385.1</v>
      </c>
      <c r="Y3588" s="143">
        <f t="shared" si="1659"/>
        <v>0.79599999999999993</v>
      </c>
      <c r="AD3588">
        <v>152</v>
      </c>
      <c r="AE3588">
        <v>-1</v>
      </c>
      <c r="AF3588" s="10">
        <v>37.9</v>
      </c>
      <c r="AG3588" s="10">
        <v>58.12</v>
      </c>
      <c r="AH3588" s="10">
        <f t="shared" si="1660"/>
        <v>356937.47076447954</v>
      </c>
      <c r="AI3588" s="11">
        <f t="shared" si="1648"/>
        <v>0</v>
      </c>
      <c r="AJ3588">
        <f t="shared" si="1649"/>
        <v>0</v>
      </c>
      <c r="AK3588" t="e">
        <f t="shared" si="1661"/>
        <v>#DIV/0!</v>
      </c>
      <c r="AL3588">
        <f t="shared" si="1662"/>
        <v>3.0906109440000007</v>
      </c>
      <c r="AM3588" s="5">
        <f t="shared" si="1663"/>
        <v>6.94</v>
      </c>
      <c r="AN3588">
        <v>0</v>
      </c>
      <c r="AO3588" s="72">
        <f t="shared" si="1664"/>
        <v>1.6</v>
      </c>
      <c r="AP3588" s="72">
        <f t="shared" si="1665"/>
        <v>0.8</v>
      </c>
      <c r="AQ3588" s="72">
        <f t="shared" si="1666"/>
        <v>1</v>
      </c>
      <c r="AR3588" s="71" t="e">
        <f t="shared" si="1667"/>
        <v>#DIV/0!</v>
      </c>
      <c r="BA3588">
        <f t="shared" si="1668"/>
        <v>112</v>
      </c>
      <c r="BB3588" s="91" t="e">
        <f t="shared" si="1669"/>
        <v>#DIV/0!</v>
      </c>
    </row>
    <row r="3589" spans="1:54">
      <c r="A3589" s="2" t="s">
        <v>3706</v>
      </c>
      <c r="B3589" s="7" t="s">
        <v>43532</v>
      </c>
      <c r="C3589" s="17">
        <f t="shared" si="1650"/>
        <v>37.6</v>
      </c>
      <c r="D3589" s="28">
        <f t="shared" si="1651"/>
        <v>30</v>
      </c>
      <c r="E3589" s="8">
        <f t="shared" si="1670"/>
        <v>13</v>
      </c>
      <c r="F3589" s="2" t="s">
        <v>8694</v>
      </c>
      <c r="G3589" s="54">
        <f t="shared" si="1671"/>
        <v>36.6</v>
      </c>
      <c r="H3589" s="20">
        <f t="shared" si="1672"/>
        <v>0.77007140000000007</v>
      </c>
      <c r="I3589" s="14" t="s">
        <v>18649</v>
      </c>
      <c r="J3589" s="14" t="s">
        <v>13681</v>
      </c>
      <c r="K3589" s="14" t="s">
        <v>23609</v>
      </c>
      <c r="L3589" s="14" t="s">
        <v>28569</v>
      </c>
      <c r="M3589" s="28">
        <f t="shared" si="1673"/>
        <v>11.2</v>
      </c>
      <c r="N3589" s="46">
        <f t="shared" si="1652"/>
        <v>6.4</v>
      </c>
      <c r="O3589" s="17">
        <f t="shared" si="1653"/>
        <v>2.8000000000000003</v>
      </c>
      <c r="P3589" s="17">
        <f t="shared" si="1653"/>
        <v>6.6000000000000005</v>
      </c>
      <c r="Q3589" s="124">
        <f t="shared" si="1654"/>
        <v>0.60000000000000009</v>
      </c>
      <c r="R3589" s="26">
        <f t="shared" si="1655"/>
        <v>2.4000000000000004</v>
      </c>
      <c r="S3589" s="2" t="s">
        <v>33543</v>
      </c>
      <c r="T3589" s="2" t="s">
        <v>38521</v>
      </c>
      <c r="U3589" s="24">
        <f t="shared" si="1656"/>
        <v>302.8</v>
      </c>
      <c r="V3589" s="66">
        <f t="shared" si="1656"/>
        <v>390.8</v>
      </c>
      <c r="W3589" s="54">
        <f t="shared" si="1657"/>
        <v>3.6599999999999997</v>
      </c>
      <c r="X3589" s="143">
        <f t="shared" si="1658"/>
        <v>302.8</v>
      </c>
      <c r="Y3589" s="143">
        <f t="shared" si="1659"/>
        <v>0.83199999999999996</v>
      </c>
      <c r="AD3589">
        <v>152</v>
      </c>
      <c r="AE3589">
        <v>-1</v>
      </c>
      <c r="AF3589" s="10">
        <v>37.9</v>
      </c>
      <c r="AG3589" s="10">
        <v>58.12</v>
      </c>
      <c r="AH3589" s="10">
        <f t="shared" si="1660"/>
        <v>216450.45355022934</v>
      </c>
      <c r="AI3589" s="11">
        <f t="shared" si="1648"/>
        <v>0</v>
      </c>
      <c r="AJ3589">
        <f t="shared" si="1649"/>
        <v>0</v>
      </c>
      <c r="AK3589" t="e">
        <f t="shared" si="1661"/>
        <v>#DIV/0!</v>
      </c>
      <c r="AL3589">
        <f t="shared" si="1662"/>
        <v>10.1977932672</v>
      </c>
      <c r="AM3589" s="5">
        <f t="shared" si="1663"/>
        <v>7.32</v>
      </c>
      <c r="AN3589">
        <v>0</v>
      </c>
      <c r="AO3589" s="72">
        <f t="shared" si="1664"/>
        <v>2.4000000000000004</v>
      </c>
      <c r="AP3589" s="72">
        <f t="shared" si="1665"/>
        <v>0.60000000000000009</v>
      </c>
      <c r="AQ3589" s="72">
        <f t="shared" si="1666"/>
        <v>0.60000000000000009</v>
      </c>
      <c r="AR3589" s="71" t="e">
        <f t="shared" si="1667"/>
        <v>#DIV/0!</v>
      </c>
      <c r="BA3589">
        <f t="shared" si="1668"/>
        <v>30</v>
      </c>
      <c r="BB3589" s="91" t="e">
        <f t="shared" si="1669"/>
        <v>#DIV/0!</v>
      </c>
    </row>
    <row r="3590" spans="1:54">
      <c r="A3590" s="2" t="s">
        <v>3707</v>
      </c>
      <c r="B3590" s="7" t="s">
        <v>43533</v>
      </c>
      <c r="C3590" s="17">
        <f t="shared" si="1650"/>
        <v>11.5</v>
      </c>
      <c r="D3590" s="28">
        <f t="shared" si="1651"/>
        <v>239</v>
      </c>
      <c r="E3590" s="8">
        <f t="shared" si="1670"/>
        <v>15</v>
      </c>
      <c r="F3590" s="2" t="s">
        <v>8695</v>
      </c>
      <c r="G3590" s="54">
        <f t="shared" si="1671"/>
        <v>10.6</v>
      </c>
      <c r="H3590" s="20">
        <f t="shared" si="1672"/>
        <v>0.46898709999999999</v>
      </c>
      <c r="I3590" s="14" t="s">
        <v>18650</v>
      </c>
      <c r="J3590" s="14" t="s">
        <v>13682</v>
      </c>
      <c r="K3590" s="14" t="s">
        <v>23610</v>
      </c>
      <c r="L3590" s="14" t="s">
        <v>28570</v>
      </c>
      <c r="M3590" s="28">
        <f t="shared" si="1673"/>
        <v>13.5</v>
      </c>
      <c r="N3590" s="46">
        <f t="shared" si="1652"/>
        <v>5.2</v>
      </c>
      <c r="O3590" s="17">
        <f t="shared" si="1653"/>
        <v>2</v>
      </c>
      <c r="P3590" s="17">
        <f t="shared" si="1653"/>
        <v>2</v>
      </c>
      <c r="Q3590" s="124">
        <f t="shared" si="1654"/>
        <v>1.2000000000000002</v>
      </c>
      <c r="R3590" s="26">
        <f t="shared" si="1655"/>
        <v>2.4000000000000004</v>
      </c>
      <c r="S3590" s="2" t="s">
        <v>33544</v>
      </c>
      <c r="T3590" s="2" t="s">
        <v>38522</v>
      </c>
      <c r="U3590" s="24">
        <f t="shared" si="1656"/>
        <v>512.4</v>
      </c>
      <c r="V3590" s="66">
        <f t="shared" si="1656"/>
        <v>339.5</v>
      </c>
      <c r="W3590" s="54">
        <f t="shared" si="1657"/>
        <v>1.06</v>
      </c>
      <c r="X3590" s="143">
        <f t="shared" si="1658"/>
        <v>512.4</v>
      </c>
      <c r="Y3590" s="143">
        <f t="shared" si="1659"/>
        <v>0.31200000000000006</v>
      </c>
      <c r="AD3590">
        <v>152</v>
      </c>
      <c r="AE3590">
        <v>-1</v>
      </c>
      <c r="AF3590" s="10">
        <v>37.9</v>
      </c>
      <c r="AG3590" s="10">
        <v>58.12</v>
      </c>
      <c r="AH3590" s="10">
        <f t="shared" si="1660"/>
        <v>307545.0109374944</v>
      </c>
      <c r="AI3590" s="11">
        <f t="shared" si="1648"/>
        <v>0</v>
      </c>
      <c r="AJ3590">
        <f t="shared" si="1649"/>
        <v>0</v>
      </c>
      <c r="AK3590" t="e">
        <f t="shared" si="1661"/>
        <v>#DIV/0!</v>
      </c>
      <c r="AL3590">
        <f t="shared" si="1662"/>
        <v>5.0977238400000005</v>
      </c>
      <c r="AM3590" s="5">
        <f t="shared" si="1663"/>
        <v>2.1</v>
      </c>
      <c r="AN3590">
        <v>0</v>
      </c>
      <c r="AO3590" s="72">
        <f t="shared" si="1664"/>
        <v>2.4000000000000004</v>
      </c>
      <c r="AP3590" s="72">
        <f t="shared" si="1665"/>
        <v>1.2000000000000002</v>
      </c>
      <c r="AQ3590" s="72">
        <f t="shared" si="1666"/>
        <v>1.4000000000000001</v>
      </c>
      <c r="AR3590" s="71" t="e">
        <f t="shared" si="1667"/>
        <v>#DIV/0!</v>
      </c>
      <c r="BA3590">
        <f t="shared" si="1668"/>
        <v>239</v>
      </c>
      <c r="BB3590" s="91" t="e">
        <f t="shared" si="1669"/>
        <v>#DIV/0!</v>
      </c>
    </row>
    <row r="3591" spans="1:54">
      <c r="A3591" s="2" t="s">
        <v>3708</v>
      </c>
      <c r="B3591" s="7" t="s">
        <v>43534</v>
      </c>
      <c r="C3591" s="17">
        <f t="shared" si="1650"/>
        <v>23.3</v>
      </c>
      <c r="D3591" s="28">
        <f t="shared" si="1651"/>
        <v>294</v>
      </c>
      <c r="E3591" s="8">
        <f t="shared" si="1670"/>
        <v>6</v>
      </c>
      <c r="F3591" s="2" t="s">
        <v>8696</v>
      </c>
      <c r="G3591" s="54">
        <f t="shared" si="1671"/>
        <v>22.400000000000002</v>
      </c>
      <c r="H3591" s="20">
        <f t="shared" si="1672"/>
        <v>0.19590340000000001</v>
      </c>
      <c r="I3591" s="14" t="s">
        <v>18651</v>
      </c>
      <c r="J3591" s="14" t="s">
        <v>13683</v>
      </c>
      <c r="K3591" s="14" t="s">
        <v>23611</v>
      </c>
      <c r="L3591" s="14" t="s">
        <v>28571</v>
      </c>
      <c r="M3591" s="28">
        <f t="shared" si="1673"/>
        <v>14.3</v>
      </c>
      <c r="N3591" s="46">
        <f t="shared" si="1652"/>
        <v>6.8</v>
      </c>
      <c r="O3591" s="17">
        <f t="shared" si="1653"/>
        <v>1</v>
      </c>
      <c r="P3591" s="17">
        <f t="shared" si="1653"/>
        <v>0.4</v>
      </c>
      <c r="Q3591" s="124">
        <f t="shared" si="1654"/>
        <v>1.4000000000000001</v>
      </c>
      <c r="R3591" s="26">
        <f t="shared" si="1655"/>
        <v>1.8</v>
      </c>
      <c r="S3591" s="2" t="s">
        <v>33545</v>
      </c>
      <c r="T3591" s="2" t="s">
        <v>38523</v>
      </c>
      <c r="U3591" s="24">
        <f t="shared" si="1656"/>
        <v>566.6</v>
      </c>
      <c r="V3591" s="66">
        <f t="shared" si="1656"/>
        <v>336.1</v>
      </c>
      <c r="W3591" s="54">
        <f t="shared" si="1657"/>
        <v>2.2399999999999998</v>
      </c>
      <c r="X3591" s="143">
        <f t="shared" si="1658"/>
        <v>566.6</v>
      </c>
      <c r="Y3591" s="143">
        <f t="shared" si="1659"/>
        <v>0.54799999999999993</v>
      </c>
      <c r="AD3591">
        <v>152</v>
      </c>
      <c r="AE3591">
        <v>-1</v>
      </c>
      <c r="AF3591" s="10">
        <v>37.9</v>
      </c>
      <c r="AG3591" s="10">
        <v>58.12</v>
      </c>
      <c r="AH3591" s="10">
        <f t="shared" si="1660"/>
        <v>312098.75730989932</v>
      </c>
      <c r="AI3591" s="11">
        <f t="shared" si="1648"/>
        <v>0</v>
      </c>
      <c r="AJ3591">
        <f t="shared" si="1649"/>
        <v>0</v>
      </c>
      <c r="AK3591" t="e">
        <f t="shared" si="1661"/>
        <v>#DIV/0!</v>
      </c>
      <c r="AL3591">
        <f t="shared" si="1662"/>
        <v>0.57894955200000009</v>
      </c>
      <c r="AM3591" s="5">
        <f t="shared" si="1663"/>
        <v>4.46</v>
      </c>
      <c r="AN3591">
        <v>0</v>
      </c>
      <c r="AO3591" s="72">
        <f t="shared" si="1664"/>
        <v>1.8</v>
      </c>
      <c r="AP3591" s="72">
        <f t="shared" si="1665"/>
        <v>1.4000000000000001</v>
      </c>
      <c r="AQ3591" s="72">
        <f t="shared" si="1666"/>
        <v>1.6</v>
      </c>
      <c r="AR3591" s="71" t="e">
        <f t="shared" si="1667"/>
        <v>#DIV/0!</v>
      </c>
      <c r="BA3591">
        <f t="shared" si="1668"/>
        <v>294</v>
      </c>
      <c r="BB3591" s="91" t="e">
        <f t="shared" si="1669"/>
        <v>#DIV/0!</v>
      </c>
    </row>
    <row r="3592" spans="1:54">
      <c r="A3592" s="2" t="s">
        <v>3709</v>
      </c>
      <c r="B3592" s="7" t="s">
        <v>43535</v>
      </c>
      <c r="C3592" s="17">
        <f t="shared" si="1650"/>
        <v>7.5</v>
      </c>
      <c r="D3592" s="28">
        <f t="shared" si="1651"/>
        <v>242</v>
      </c>
      <c r="E3592" s="8">
        <f t="shared" si="1670"/>
        <v>6</v>
      </c>
      <c r="F3592" s="2" t="s">
        <v>8697</v>
      </c>
      <c r="G3592" s="54">
        <f t="shared" si="1671"/>
        <v>6.5</v>
      </c>
      <c r="H3592" s="20">
        <f t="shared" si="1672"/>
        <v>0.88439359999999989</v>
      </c>
      <c r="I3592" s="14" t="s">
        <v>18652</v>
      </c>
      <c r="J3592" s="14" t="s">
        <v>13684</v>
      </c>
      <c r="K3592" s="14" t="s">
        <v>23612</v>
      </c>
      <c r="L3592" s="14" t="s">
        <v>28572</v>
      </c>
      <c r="M3592" s="28">
        <f t="shared" si="1673"/>
        <v>13</v>
      </c>
      <c r="N3592" s="46">
        <f t="shared" si="1652"/>
        <v>6</v>
      </c>
      <c r="O3592" s="17">
        <f t="shared" si="1653"/>
        <v>1</v>
      </c>
      <c r="P3592" s="17">
        <f t="shared" si="1653"/>
        <v>3</v>
      </c>
      <c r="Q3592" s="124">
        <f t="shared" si="1654"/>
        <v>0.4</v>
      </c>
      <c r="R3592" s="26">
        <f t="shared" si="1655"/>
        <v>2.6</v>
      </c>
      <c r="S3592" s="2" t="s">
        <v>33546</v>
      </c>
      <c r="T3592" s="2" t="s">
        <v>38524</v>
      </c>
      <c r="U3592" s="24">
        <f t="shared" si="1656"/>
        <v>515.1</v>
      </c>
      <c r="V3592" s="66">
        <f t="shared" si="1656"/>
        <v>379.6</v>
      </c>
      <c r="W3592" s="54">
        <f t="shared" si="1657"/>
        <v>0.65</v>
      </c>
      <c r="X3592" s="143">
        <f t="shared" si="1658"/>
        <v>515.1</v>
      </c>
      <c r="Y3592" s="143">
        <f t="shared" si="1659"/>
        <v>0.23</v>
      </c>
      <c r="AD3592">
        <v>152</v>
      </c>
      <c r="AE3592">
        <v>-1</v>
      </c>
      <c r="AF3592" s="10">
        <v>37.9</v>
      </c>
      <c r="AG3592" s="10">
        <v>58.12</v>
      </c>
      <c r="AH3592" s="10">
        <f t="shared" si="1660"/>
        <v>241331.11545018639</v>
      </c>
      <c r="AI3592" s="11">
        <f t="shared" si="1648"/>
        <v>0</v>
      </c>
      <c r="AJ3592">
        <f t="shared" si="1649"/>
        <v>0</v>
      </c>
      <c r="AK3592" t="e">
        <f t="shared" si="1661"/>
        <v>#DIV/0!</v>
      </c>
      <c r="AL3592">
        <f t="shared" si="1662"/>
        <v>0.90172992000000085</v>
      </c>
      <c r="AM3592" s="5">
        <f t="shared" si="1663"/>
        <v>1.3</v>
      </c>
      <c r="AN3592">
        <v>0</v>
      </c>
      <c r="AO3592" s="72">
        <f t="shared" si="1664"/>
        <v>2.6</v>
      </c>
      <c r="AP3592" s="72">
        <f t="shared" si="1665"/>
        <v>0.4</v>
      </c>
      <c r="AQ3592" s="72">
        <f t="shared" si="1666"/>
        <v>0.4</v>
      </c>
      <c r="AR3592" s="71" t="e">
        <f t="shared" si="1667"/>
        <v>#DIV/0!</v>
      </c>
      <c r="BA3592">
        <f t="shared" si="1668"/>
        <v>242</v>
      </c>
      <c r="BB3592" s="91" t="e">
        <f t="shared" si="1669"/>
        <v>#DIV/0!</v>
      </c>
    </row>
    <row r="3593" spans="1:54">
      <c r="A3593" s="2" t="s">
        <v>3710</v>
      </c>
      <c r="B3593" s="7" t="s">
        <v>43536</v>
      </c>
      <c r="C3593" s="17">
        <f t="shared" si="1650"/>
        <v>29.1</v>
      </c>
      <c r="D3593" s="28">
        <f t="shared" si="1651"/>
        <v>249</v>
      </c>
      <c r="E3593" s="8">
        <f t="shared" si="1670"/>
        <v>6</v>
      </c>
      <c r="F3593" s="2" t="s">
        <v>8698</v>
      </c>
      <c r="G3593" s="54">
        <f t="shared" si="1671"/>
        <v>28.1</v>
      </c>
      <c r="H3593" s="20">
        <f t="shared" si="1672"/>
        <v>0.41115020000000002</v>
      </c>
      <c r="I3593" s="14" t="s">
        <v>18653</v>
      </c>
      <c r="J3593" s="14" t="s">
        <v>13685</v>
      </c>
      <c r="K3593" s="14" t="s">
        <v>23613</v>
      </c>
      <c r="L3593" s="14" t="s">
        <v>28573</v>
      </c>
      <c r="M3593" s="28">
        <f t="shared" si="1673"/>
        <v>10.199999999999999</v>
      </c>
      <c r="N3593" s="46">
        <f t="shared" si="1652"/>
        <v>6.8</v>
      </c>
      <c r="O3593" s="17">
        <f t="shared" si="1653"/>
        <v>0.8</v>
      </c>
      <c r="P3593" s="17">
        <f t="shared" si="1653"/>
        <v>8.6</v>
      </c>
      <c r="Q3593" s="124">
        <f t="shared" si="1654"/>
        <v>0.4</v>
      </c>
      <c r="R3593" s="26">
        <f t="shared" si="1655"/>
        <v>0.60000000000000009</v>
      </c>
      <c r="S3593" s="2" t="s">
        <v>33547</v>
      </c>
      <c r="T3593" s="2" t="s">
        <v>38525</v>
      </c>
      <c r="U3593" s="24">
        <f t="shared" si="1656"/>
        <v>522.5</v>
      </c>
      <c r="V3593" s="66">
        <f t="shared" si="1656"/>
        <v>368.90000000000003</v>
      </c>
      <c r="W3593" s="54">
        <f t="shared" si="1657"/>
        <v>2.8099999999999996</v>
      </c>
      <c r="X3593" s="143">
        <f t="shared" si="1658"/>
        <v>522.5</v>
      </c>
      <c r="Y3593" s="143">
        <f t="shared" si="1659"/>
        <v>0.66199999999999992</v>
      </c>
      <c r="AD3593">
        <v>152</v>
      </c>
      <c r="AE3593">
        <v>-1</v>
      </c>
      <c r="AF3593" s="10">
        <v>37.9</v>
      </c>
      <c r="AG3593" s="10">
        <v>58.12</v>
      </c>
      <c r="AH3593" s="10">
        <f t="shared" si="1660"/>
        <v>261654.39244320872</v>
      </c>
      <c r="AI3593" s="11">
        <f t="shared" si="1648"/>
        <v>0</v>
      </c>
      <c r="AJ3593">
        <f t="shared" si="1649"/>
        <v>0</v>
      </c>
      <c r="AK3593" t="e">
        <f t="shared" si="1661"/>
        <v>#DIV/0!</v>
      </c>
      <c r="AL3593">
        <f t="shared" si="1662"/>
        <v>2.4307719744000007</v>
      </c>
      <c r="AM3593" s="5">
        <f t="shared" si="1663"/>
        <v>5.62</v>
      </c>
      <c r="AN3593">
        <v>0</v>
      </c>
      <c r="AO3593" s="72">
        <f t="shared" si="1664"/>
        <v>0.60000000000000009</v>
      </c>
      <c r="AP3593" s="72">
        <f t="shared" si="1665"/>
        <v>0.4</v>
      </c>
      <c r="AQ3593" s="72">
        <f t="shared" si="1666"/>
        <v>0.4</v>
      </c>
      <c r="AR3593" s="71" t="e">
        <f t="shared" si="1667"/>
        <v>#DIV/0!</v>
      </c>
      <c r="BA3593">
        <f t="shared" si="1668"/>
        <v>249</v>
      </c>
      <c r="BB3593" s="91" t="e">
        <f t="shared" si="1669"/>
        <v>#DIV/0!</v>
      </c>
    </row>
    <row r="3594" spans="1:54">
      <c r="A3594" s="2" t="s">
        <v>3711</v>
      </c>
      <c r="B3594" s="7" t="s">
        <v>43537</v>
      </c>
      <c r="C3594" s="17">
        <f t="shared" si="1650"/>
        <v>29.3</v>
      </c>
      <c r="D3594" s="28">
        <f t="shared" si="1651"/>
        <v>95</v>
      </c>
      <c r="E3594" s="8">
        <f t="shared" si="1670"/>
        <v>6</v>
      </c>
      <c r="F3594" s="2" t="s">
        <v>8699</v>
      </c>
      <c r="G3594" s="54">
        <f t="shared" si="1671"/>
        <v>28.400000000000002</v>
      </c>
      <c r="H3594" s="20">
        <f t="shared" si="1672"/>
        <v>0.86992459999999994</v>
      </c>
      <c r="I3594" s="14" t="s">
        <v>18654</v>
      </c>
      <c r="J3594" s="14" t="s">
        <v>13686</v>
      </c>
      <c r="K3594" s="14" t="s">
        <v>23614</v>
      </c>
      <c r="L3594" s="14" t="s">
        <v>28574</v>
      </c>
      <c r="M3594" s="28">
        <f t="shared" si="1673"/>
        <v>13.5</v>
      </c>
      <c r="N3594" s="46">
        <f t="shared" si="1652"/>
        <v>6.2</v>
      </c>
      <c r="O3594" s="17">
        <f t="shared" si="1653"/>
        <v>1.8</v>
      </c>
      <c r="P3594" s="17">
        <f t="shared" si="1653"/>
        <v>2</v>
      </c>
      <c r="Q3594" s="124">
        <f t="shared" si="1654"/>
        <v>0.2</v>
      </c>
      <c r="R3594" s="26">
        <f t="shared" si="1655"/>
        <v>1.8</v>
      </c>
      <c r="S3594" s="2" t="s">
        <v>33548</v>
      </c>
      <c r="T3594" s="2" t="s">
        <v>38526</v>
      </c>
      <c r="U3594" s="24">
        <f t="shared" si="1656"/>
        <v>368.1</v>
      </c>
      <c r="V3594" s="66">
        <f t="shared" si="1656"/>
        <v>331</v>
      </c>
      <c r="W3594" s="54">
        <f t="shared" si="1657"/>
        <v>2.84</v>
      </c>
      <c r="X3594" s="143">
        <f t="shared" si="1658"/>
        <v>368.1</v>
      </c>
      <c r="Y3594" s="143">
        <f t="shared" si="1659"/>
        <v>0.66799999999999993</v>
      </c>
      <c r="AD3594">
        <v>152</v>
      </c>
      <c r="AE3594">
        <v>-1</v>
      </c>
      <c r="AF3594" s="10">
        <v>37.9</v>
      </c>
      <c r="AG3594" s="10">
        <v>58.12</v>
      </c>
      <c r="AH3594" s="10">
        <f t="shared" si="1660"/>
        <v>318893.77949727233</v>
      </c>
      <c r="AI3594" s="11">
        <f t="shared" si="1648"/>
        <v>0</v>
      </c>
      <c r="AJ3594">
        <f t="shared" si="1649"/>
        <v>0</v>
      </c>
      <c r="AK3594" t="e">
        <f t="shared" si="1661"/>
        <v>#DIV/0!</v>
      </c>
      <c r="AL3594">
        <f t="shared" si="1662"/>
        <v>0.84288859200000044</v>
      </c>
      <c r="AM3594" s="5">
        <f t="shared" si="1663"/>
        <v>5.66</v>
      </c>
      <c r="AN3594">
        <v>0</v>
      </c>
      <c r="AO3594" s="72">
        <f t="shared" si="1664"/>
        <v>1.8</v>
      </c>
      <c r="AP3594" s="72">
        <f t="shared" si="1665"/>
        <v>0.2</v>
      </c>
      <c r="AQ3594" s="72">
        <f t="shared" si="1666"/>
        <v>0.4</v>
      </c>
      <c r="AR3594" s="71" t="e">
        <f t="shared" si="1667"/>
        <v>#DIV/0!</v>
      </c>
      <c r="BA3594">
        <f t="shared" si="1668"/>
        <v>95</v>
      </c>
      <c r="BB3594" s="91" t="e">
        <f t="shared" si="1669"/>
        <v>#DIV/0!</v>
      </c>
    </row>
    <row r="3595" spans="1:54">
      <c r="A3595" s="2" t="s">
        <v>3712</v>
      </c>
      <c r="B3595" s="7" t="s">
        <v>43538</v>
      </c>
      <c r="C3595" s="17">
        <f t="shared" si="1650"/>
        <v>23.3</v>
      </c>
      <c r="D3595" s="28">
        <f t="shared" si="1651"/>
        <v>29</v>
      </c>
      <c r="E3595" s="8">
        <f t="shared" si="1670"/>
        <v>10</v>
      </c>
      <c r="F3595" s="2" t="s">
        <v>8700</v>
      </c>
      <c r="G3595" s="54">
        <f t="shared" si="1671"/>
        <v>22.400000000000002</v>
      </c>
      <c r="H3595" s="20">
        <f t="shared" si="1672"/>
        <v>0.17851310000000001</v>
      </c>
      <c r="I3595" s="14" t="s">
        <v>18655</v>
      </c>
      <c r="J3595" s="14" t="s">
        <v>13687</v>
      </c>
      <c r="K3595" s="14" t="s">
        <v>23615</v>
      </c>
      <c r="L3595" s="14" t="s">
        <v>28575</v>
      </c>
      <c r="M3595" s="28">
        <f t="shared" si="1673"/>
        <v>13.1</v>
      </c>
      <c r="N3595" s="46">
        <f t="shared" si="1652"/>
        <v>6.2</v>
      </c>
      <c r="O3595" s="17">
        <f t="shared" si="1653"/>
        <v>2.4000000000000004</v>
      </c>
      <c r="P3595" s="17">
        <f t="shared" si="1653"/>
        <v>2.8000000000000003</v>
      </c>
      <c r="Q3595" s="124">
        <f t="shared" si="1654"/>
        <v>0.4</v>
      </c>
      <c r="R3595" s="26">
        <f t="shared" si="1655"/>
        <v>0.60000000000000009</v>
      </c>
      <c r="S3595" s="2" t="s">
        <v>33549</v>
      </c>
      <c r="T3595" s="2" t="s">
        <v>38527</v>
      </c>
      <c r="U3595" s="24">
        <f t="shared" si="1656"/>
        <v>301.60000000000002</v>
      </c>
      <c r="V3595" s="66">
        <f t="shared" si="1656"/>
        <v>405.70000000000005</v>
      </c>
      <c r="W3595" s="54">
        <f t="shared" si="1657"/>
        <v>2.2399999999999998</v>
      </c>
      <c r="X3595" s="143">
        <f t="shared" si="1658"/>
        <v>301.60000000000002</v>
      </c>
      <c r="Y3595" s="143">
        <f t="shared" si="1659"/>
        <v>0.54799999999999993</v>
      </c>
      <c r="AD3595">
        <v>152</v>
      </c>
      <c r="AE3595">
        <v>-1</v>
      </c>
      <c r="AF3595" s="10">
        <v>37.9</v>
      </c>
      <c r="AG3595" s="10">
        <v>58.12</v>
      </c>
      <c r="AH3595" s="10">
        <f t="shared" si="1660"/>
        <v>173925.59928483469</v>
      </c>
      <c r="AI3595" s="11">
        <f t="shared" si="1648"/>
        <v>0</v>
      </c>
      <c r="AJ3595">
        <f t="shared" si="1649"/>
        <v>0</v>
      </c>
      <c r="AK3595" t="e">
        <f t="shared" si="1661"/>
        <v>#DIV/0!</v>
      </c>
      <c r="AL3595">
        <f t="shared" si="1662"/>
        <v>3.312235180800001</v>
      </c>
      <c r="AM3595" s="5">
        <f t="shared" si="1663"/>
        <v>4.46</v>
      </c>
      <c r="AN3595">
        <v>0</v>
      </c>
      <c r="AO3595" s="72">
        <f t="shared" si="1664"/>
        <v>0.60000000000000009</v>
      </c>
      <c r="AP3595" s="72">
        <f t="shared" si="1665"/>
        <v>0.4</v>
      </c>
      <c r="AQ3595" s="72">
        <f t="shared" si="1666"/>
        <v>0.60000000000000009</v>
      </c>
      <c r="AR3595" s="71" t="e">
        <f t="shared" si="1667"/>
        <v>#DIV/0!</v>
      </c>
      <c r="BA3595">
        <f t="shared" si="1668"/>
        <v>29</v>
      </c>
      <c r="BB3595" s="91" t="e">
        <f t="shared" si="1669"/>
        <v>#DIV/0!</v>
      </c>
    </row>
    <row r="3596" spans="1:54">
      <c r="A3596" s="2" t="s">
        <v>3713</v>
      </c>
      <c r="B3596" s="7" t="s">
        <v>43539</v>
      </c>
      <c r="C3596" s="17">
        <f t="shared" si="1650"/>
        <v>26.700000000000003</v>
      </c>
      <c r="D3596" s="28">
        <f t="shared" si="1651"/>
        <v>171</v>
      </c>
      <c r="E3596" s="8">
        <f t="shared" si="1670"/>
        <v>15</v>
      </c>
      <c r="F3596" s="2" t="s">
        <v>8701</v>
      </c>
      <c r="G3596" s="54">
        <f t="shared" si="1671"/>
        <v>25.8</v>
      </c>
      <c r="H3596" s="20">
        <f t="shared" si="1672"/>
        <v>0.11673410000000001</v>
      </c>
      <c r="I3596" s="14" t="s">
        <v>18656</v>
      </c>
      <c r="J3596" s="14" t="s">
        <v>13688</v>
      </c>
      <c r="K3596" s="14" t="s">
        <v>23616</v>
      </c>
      <c r="L3596" s="14" t="s">
        <v>28576</v>
      </c>
      <c r="M3596" s="28">
        <f t="shared" si="1673"/>
        <v>10.6</v>
      </c>
      <c r="N3596" s="46">
        <f t="shared" si="1652"/>
        <v>6.4</v>
      </c>
      <c r="O3596" s="17">
        <f t="shared" si="1653"/>
        <v>1.6</v>
      </c>
      <c r="P3596" s="17">
        <f t="shared" si="1653"/>
        <v>7.8000000000000007</v>
      </c>
      <c r="Q3596" s="124">
        <f t="shared" si="1654"/>
        <v>1.4000000000000001</v>
      </c>
      <c r="R3596" s="26">
        <f t="shared" si="1655"/>
        <v>1.6</v>
      </c>
      <c r="S3596" s="2" t="s">
        <v>33550</v>
      </c>
      <c r="T3596" s="2" t="s">
        <v>38528</v>
      </c>
      <c r="U3596" s="24">
        <f t="shared" si="1656"/>
        <v>443.8</v>
      </c>
      <c r="V3596" s="66">
        <f t="shared" si="1656"/>
        <v>319.40000000000003</v>
      </c>
      <c r="W3596" s="54">
        <f t="shared" si="1657"/>
        <v>2.5799999999999996</v>
      </c>
      <c r="X3596" s="143">
        <f t="shared" si="1658"/>
        <v>443.8</v>
      </c>
      <c r="Y3596" s="143">
        <f t="shared" si="1659"/>
        <v>0.61599999999999988</v>
      </c>
      <c r="AD3596">
        <v>152</v>
      </c>
      <c r="AE3596">
        <v>-1</v>
      </c>
      <c r="AF3596" s="10">
        <v>37.9</v>
      </c>
      <c r="AG3596" s="10">
        <v>58.12</v>
      </c>
      <c r="AH3596" s="10">
        <f t="shared" si="1660"/>
        <v>333331.688341295</v>
      </c>
      <c r="AI3596" s="11">
        <f t="shared" si="1648"/>
        <v>0</v>
      </c>
      <c r="AJ3596">
        <f t="shared" si="1649"/>
        <v>0</v>
      </c>
      <c r="AK3596" t="e">
        <f t="shared" si="1661"/>
        <v>#DIV/0!</v>
      </c>
      <c r="AL3596">
        <f t="shared" si="1662"/>
        <v>17.637053491200003</v>
      </c>
      <c r="AM3596" s="5">
        <f t="shared" si="1663"/>
        <v>5.1400000000000006</v>
      </c>
      <c r="AN3596">
        <v>0</v>
      </c>
      <c r="AO3596" s="72">
        <f t="shared" si="1664"/>
        <v>1.6</v>
      </c>
      <c r="AP3596" s="72">
        <f t="shared" si="1665"/>
        <v>1.4000000000000001</v>
      </c>
      <c r="AQ3596" s="72">
        <f t="shared" si="1666"/>
        <v>1.6</v>
      </c>
      <c r="AR3596" s="71" t="e">
        <f t="shared" si="1667"/>
        <v>#DIV/0!</v>
      </c>
      <c r="BA3596">
        <f t="shared" si="1668"/>
        <v>171</v>
      </c>
      <c r="BB3596" s="91" t="e">
        <f t="shared" si="1669"/>
        <v>#DIV/0!</v>
      </c>
    </row>
    <row r="3597" spans="1:54">
      <c r="A3597" s="2" t="s">
        <v>3714</v>
      </c>
      <c r="B3597" s="7" t="s">
        <v>43540</v>
      </c>
      <c r="C3597" s="17">
        <f t="shared" si="1650"/>
        <v>26.8</v>
      </c>
      <c r="D3597" s="28">
        <f t="shared" si="1651"/>
        <v>258</v>
      </c>
      <c r="E3597" s="8">
        <f t="shared" si="1670"/>
        <v>6</v>
      </c>
      <c r="F3597" s="2" t="s">
        <v>8702</v>
      </c>
      <c r="G3597" s="54">
        <f t="shared" si="1671"/>
        <v>25.900000000000002</v>
      </c>
      <c r="H3597" s="20">
        <f t="shared" si="1672"/>
        <v>0.81355540000000004</v>
      </c>
      <c r="I3597" s="14" t="s">
        <v>18657</v>
      </c>
      <c r="J3597" s="14" t="s">
        <v>13689</v>
      </c>
      <c r="K3597" s="14" t="s">
        <v>23617</v>
      </c>
      <c r="L3597" s="14" t="s">
        <v>28577</v>
      </c>
      <c r="M3597" s="28">
        <f t="shared" si="1673"/>
        <v>13.5</v>
      </c>
      <c r="N3597" s="46">
        <f t="shared" si="1652"/>
        <v>5.6</v>
      </c>
      <c r="O3597" s="17">
        <f t="shared" si="1653"/>
        <v>2.8000000000000003</v>
      </c>
      <c r="P3597" s="17">
        <f t="shared" si="1653"/>
        <v>2</v>
      </c>
      <c r="Q3597" s="124">
        <f t="shared" si="1654"/>
        <v>0.2</v>
      </c>
      <c r="R3597" s="26">
        <f t="shared" si="1655"/>
        <v>1</v>
      </c>
      <c r="S3597" s="2" t="s">
        <v>33551</v>
      </c>
      <c r="T3597" s="2" t="s">
        <v>38529</v>
      </c>
      <c r="U3597" s="24">
        <f t="shared" si="1656"/>
        <v>530.6</v>
      </c>
      <c r="V3597" s="66">
        <f t="shared" si="1656"/>
        <v>284.20000000000005</v>
      </c>
      <c r="W3597" s="54">
        <f t="shared" si="1657"/>
        <v>2.59</v>
      </c>
      <c r="X3597" s="143">
        <f t="shared" si="1658"/>
        <v>530.6</v>
      </c>
      <c r="Y3597" s="143">
        <f t="shared" si="1659"/>
        <v>0.61799999999999999</v>
      </c>
      <c r="AD3597">
        <v>152</v>
      </c>
      <c r="AE3597">
        <v>-1</v>
      </c>
      <c r="AF3597" s="10">
        <v>37.9</v>
      </c>
      <c r="AG3597" s="10">
        <v>58.12</v>
      </c>
      <c r="AH3597" s="10">
        <f t="shared" si="1660"/>
        <v>372230.15638150182</v>
      </c>
      <c r="AI3597" s="11">
        <f t="shared" si="1648"/>
        <v>0</v>
      </c>
      <c r="AJ3597">
        <f t="shared" si="1649"/>
        <v>0</v>
      </c>
      <c r="AK3597" t="e">
        <f t="shared" si="1661"/>
        <v>#DIV/0!</v>
      </c>
      <c r="AL3597">
        <f t="shared" si="1662"/>
        <v>1.0440897599999999</v>
      </c>
      <c r="AM3597" s="5">
        <f t="shared" si="1663"/>
        <v>5.16</v>
      </c>
      <c r="AN3597">
        <v>0</v>
      </c>
      <c r="AO3597" s="72">
        <f t="shared" si="1664"/>
        <v>1</v>
      </c>
      <c r="AP3597" s="72">
        <f t="shared" si="1665"/>
        <v>0.2</v>
      </c>
      <c r="AQ3597" s="72">
        <f t="shared" si="1666"/>
        <v>0.2</v>
      </c>
      <c r="AR3597" s="71" t="e">
        <f t="shared" si="1667"/>
        <v>#DIV/0!</v>
      </c>
      <c r="BA3597">
        <f t="shared" si="1668"/>
        <v>258</v>
      </c>
      <c r="BB3597" s="91" t="e">
        <f t="shared" si="1669"/>
        <v>#DIV/0!</v>
      </c>
    </row>
    <row r="3598" spans="1:54">
      <c r="A3598" s="2" t="s">
        <v>3715</v>
      </c>
      <c r="B3598" s="7" t="s">
        <v>43541</v>
      </c>
      <c r="C3598" s="17">
        <f t="shared" si="1650"/>
        <v>15.9</v>
      </c>
      <c r="D3598" s="28">
        <f t="shared" si="1651"/>
        <v>123</v>
      </c>
      <c r="E3598" s="8">
        <f t="shared" si="1670"/>
        <v>10</v>
      </c>
      <c r="F3598" s="2" t="s">
        <v>8703</v>
      </c>
      <c r="G3598" s="54">
        <f t="shared" si="1671"/>
        <v>15</v>
      </c>
      <c r="H3598" s="20">
        <f t="shared" si="1672"/>
        <v>0.6858441999999999</v>
      </c>
      <c r="I3598" s="14" t="s">
        <v>18658</v>
      </c>
      <c r="J3598" s="14" t="s">
        <v>13690</v>
      </c>
      <c r="K3598" s="14" t="s">
        <v>23618</v>
      </c>
      <c r="L3598" s="14" t="s">
        <v>28578</v>
      </c>
      <c r="M3598" s="28">
        <f t="shared" si="1673"/>
        <v>11.2</v>
      </c>
      <c r="N3598" s="46">
        <f t="shared" si="1652"/>
        <v>6.8</v>
      </c>
      <c r="O3598" s="17">
        <f t="shared" si="1653"/>
        <v>1.2000000000000002</v>
      </c>
      <c r="P3598" s="17">
        <f t="shared" si="1653"/>
        <v>6.6000000000000005</v>
      </c>
      <c r="Q3598" s="124">
        <f t="shared" si="1654"/>
        <v>0.8</v>
      </c>
      <c r="R3598" s="26">
        <f t="shared" si="1655"/>
        <v>2.4000000000000004</v>
      </c>
      <c r="S3598" s="2" t="s">
        <v>33552</v>
      </c>
      <c r="T3598" s="2" t="s">
        <v>38530</v>
      </c>
      <c r="U3598" s="24">
        <f t="shared" si="1656"/>
        <v>395.8</v>
      </c>
      <c r="V3598" s="66">
        <f t="shared" si="1656"/>
        <v>308.60000000000002</v>
      </c>
      <c r="W3598" s="54">
        <f t="shared" si="1657"/>
        <v>1.5</v>
      </c>
      <c r="X3598" s="143">
        <f t="shared" si="1658"/>
        <v>395.8</v>
      </c>
      <c r="Y3598" s="143">
        <f t="shared" si="1659"/>
        <v>0.4</v>
      </c>
      <c r="AD3598">
        <v>152</v>
      </c>
      <c r="AE3598">
        <v>-1</v>
      </c>
      <c r="AF3598" s="10">
        <v>37.9</v>
      </c>
      <c r="AG3598" s="10">
        <v>58.12</v>
      </c>
      <c r="AH3598" s="10">
        <f t="shared" si="1660"/>
        <v>345987.32676632312</v>
      </c>
      <c r="AI3598" s="11">
        <f t="shared" si="1648"/>
        <v>0</v>
      </c>
      <c r="AJ3598">
        <f t="shared" si="1649"/>
        <v>0</v>
      </c>
      <c r="AK3598" t="e">
        <f t="shared" si="1661"/>
        <v>#DIV/0!</v>
      </c>
      <c r="AL3598">
        <f t="shared" si="1662"/>
        <v>5.9714734464000037</v>
      </c>
      <c r="AM3598" s="5">
        <f t="shared" si="1663"/>
        <v>2.98</v>
      </c>
      <c r="AN3598">
        <v>0</v>
      </c>
      <c r="AO3598" s="72">
        <f t="shared" si="1664"/>
        <v>2.4000000000000004</v>
      </c>
      <c r="AP3598" s="72">
        <f t="shared" si="1665"/>
        <v>0.8</v>
      </c>
      <c r="AQ3598" s="72">
        <f t="shared" si="1666"/>
        <v>0.8</v>
      </c>
      <c r="AR3598" s="71" t="e">
        <f t="shared" si="1667"/>
        <v>#DIV/0!</v>
      </c>
      <c r="BA3598">
        <f t="shared" si="1668"/>
        <v>123</v>
      </c>
      <c r="BB3598" s="91" t="e">
        <f t="shared" si="1669"/>
        <v>#DIV/0!</v>
      </c>
    </row>
    <row r="3599" spans="1:54">
      <c r="A3599" s="2" t="s">
        <v>3716</v>
      </c>
      <c r="B3599" s="7" t="s">
        <v>43542</v>
      </c>
      <c r="C3599" s="17">
        <f t="shared" si="1650"/>
        <v>9.7000000000000011</v>
      </c>
      <c r="D3599" s="28">
        <f t="shared" si="1651"/>
        <v>186</v>
      </c>
      <c r="E3599" s="8">
        <f t="shared" si="1670"/>
        <v>13</v>
      </c>
      <c r="F3599" s="2" t="s">
        <v>8704</v>
      </c>
      <c r="G3599" s="54">
        <f t="shared" si="1671"/>
        <v>8.7999999999999989</v>
      </c>
      <c r="H3599" s="20">
        <f t="shared" si="1672"/>
        <v>0.36407690000000004</v>
      </c>
      <c r="I3599" s="14" t="s">
        <v>18659</v>
      </c>
      <c r="J3599" s="14" t="s">
        <v>13691</v>
      </c>
      <c r="K3599" s="14" t="s">
        <v>23619</v>
      </c>
      <c r="L3599" s="14" t="s">
        <v>28579</v>
      </c>
      <c r="M3599" s="28">
        <f t="shared" si="1673"/>
        <v>13.6</v>
      </c>
      <c r="N3599" s="46">
        <f t="shared" si="1652"/>
        <v>6.2</v>
      </c>
      <c r="O3599" s="17">
        <f t="shared" si="1653"/>
        <v>2.8000000000000003</v>
      </c>
      <c r="P3599" s="17">
        <f t="shared" si="1653"/>
        <v>1.8</v>
      </c>
      <c r="Q3599" s="124">
        <f t="shared" si="1654"/>
        <v>1</v>
      </c>
      <c r="R3599" s="26">
        <f t="shared" si="1655"/>
        <v>1.6</v>
      </c>
      <c r="S3599" s="2" t="s">
        <v>33553</v>
      </c>
      <c r="T3599" s="2" t="s">
        <v>38531</v>
      </c>
      <c r="U3599" s="24">
        <f t="shared" si="1656"/>
        <v>459.5</v>
      </c>
      <c r="V3599" s="66">
        <f t="shared" si="1656"/>
        <v>402.6</v>
      </c>
      <c r="W3599" s="54">
        <f t="shared" si="1657"/>
        <v>0.88</v>
      </c>
      <c r="X3599" s="143">
        <f t="shared" si="1658"/>
        <v>459.5</v>
      </c>
      <c r="Y3599" s="143">
        <f t="shared" si="1659"/>
        <v>0.27600000000000002</v>
      </c>
      <c r="AD3599">
        <v>152</v>
      </c>
      <c r="AE3599">
        <v>-1</v>
      </c>
      <c r="AF3599" s="10">
        <v>37.9</v>
      </c>
      <c r="AG3599" s="10">
        <v>58.12</v>
      </c>
      <c r="AH3599" s="10">
        <f t="shared" si="1660"/>
        <v>184142.89992737881</v>
      </c>
      <c r="AI3599" s="11">
        <f t="shared" si="1648"/>
        <v>0</v>
      </c>
      <c r="AJ3599">
        <f t="shared" si="1649"/>
        <v>0</v>
      </c>
      <c r="AK3599" t="e">
        <f t="shared" si="1661"/>
        <v>#DIV/0!</v>
      </c>
      <c r="AL3599">
        <f t="shared" si="1662"/>
        <v>5.1280838784000009</v>
      </c>
      <c r="AM3599" s="5">
        <f t="shared" si="1663"/>
        <v>1.7400000000000002</v>
      </c>
      <c r="AN3599">
        <v>0</v>
      </c>
      <c r="AO3599" s="72">
        <f t="shared" si="1664"/>
        <v>1.6</v>
      </c>
      <c r="AP3599" s="72">
        <f t="shared" si="1665"/>
        <v>1</v>
      </c>
      <c r="AQ3599" s="72">
        <f t="shared" si="1666"/>
        <v>1.2000000000000002</v>
      </c>
      <c r="AR3599" s="71" t="e">
        <f t="shared" si="1667"/>
        <v>#DIV/0!</v>
      </c>
      <c r="BA3599">
        <f t="shared" si="1668"/>
        <v>186</v>
      </c>
      <c r="BB3599" s="91" t="e">
        <f t="shared" si="1669"/>
        <v>#DIV/0!</v>
      </c>
    </row>
    <row r="3600" spans="1:54">
      <c r="A3600" s="2" t="s">
        <v>3717</v>
      </c>
      <c r="B3600" s="7" t="s">
        <v>43543</v>
      </c>
      <c r="C3600" s="17">
        <f t="shared" si="1650"/>
        <v>22.400000000000002</v>
      </c>
      <c r="D3600" s="28">
        <f t="shared" si="1651"/>
        <v>159</v>
      </c>
      <c r="E3600" s="8">
        <f t="shared" si="1670"/>
        <v>16</v>
      </c>
      <c r="F3600" s="2" t="s">
        <v>8705</v>
      </c>
      <c r="G3600" s="54">
        <f t="shared" si="1671"/>
        <v>21.5</v>
      </c>
      <c r="H3600" s="20">
        <f t="shared" si="1672"/>
        <v>0.41761539999999997</v>
      </c>
      <c r="I3600" s="14" t="s">
        <v>18660</v>
      </c>
      <c r="J3600" s="14" t="s">
        <v>13692</v>
      </c>
      <c r="K3600" s="14" t="s">
        <v>23620</v>
      </c>
      <c r="L3600" s="14" t="s">
        <v>28580</v>
      </c>
      <c r="M3600" s="28">
        <f t="shared" si="1673"/>
        <v>11.4</v>
      </c>
      <c r="N3600" s="46">
        <f t="shared" si="1652"/>
        <v>6.4</v>
      </c>
      <c r="O3600" s="17">
        <f t="shared" si="1653"/>
        <v>2.6</v>
      </c>
      <c r="P3600" s="17">
        <f t="shared" si="1653"/>
        <v>6.2</v>
      </c>
      <c r="Q3600" s="124">
        <f t="shared" si="1654"/>
        <v>1</v>
      </c>
      <c r="R3600" s="26">
        <f t="shared" si="1655"/>
        <v>1.6</v>
      </c>
      <c r="S3600" s="2" t="s">
        <v>33554</v>
      </c>
      <c r="T3600" s="2" t="s">
        <v>38532</v>
      </c>
      <c r="U3600" s="24">
        <f t="shared" si="1656"/>
        <v>432.20000000000005</v>
      </c>
      <c r="V3600" s="66">
        <f t="shared" si="1656"/>
        <v>314.20000000000005</v>
      </c>
      <c r="W3600" s="54">
        <f t="shared" si="1657"/>
        <v>2.15</v>
      </c>
      <c r="X3600" s="143">
        <f t="shared" si="1658"/>
        <v>432.20000000000005</v>
      </c>
      <c r="Y3600" s="143">
        <f t="shared" si="1659"/>
        <v>0.53</v>
      </c>
      <c r="AD3600">
        <v>152</v>
      </c>
      <c r="AE3600">
        <v>-1</v>
      </c>
      <c r="AF3600" s="10">
        <v>37.9</v>
      </c>
      <c r="AG3600" s="10">
        <v>58.12</v>
      </c>
      <c r="AH3600" s="10">
        <f t="shared" si="1660"/>
        <v>339593.14216463675</v>
      </c>
      <c r="AI3600" s="11">
        <f t="shared" si="1648"/>
        <v>0</v>
      </c>
      <c r="AJ3600">
        <f t="shared" si="1649"/>
        <v>0</v>
      </c>
      <c r="AK3600" t="e">
        <f t="shared" si="1661"/>
        <v>#DIV/0!</v>
      </c>
      <c r="AL3600">
        <f t="shared" si="1662"/>
        <v>15.020863603200002</v>
      </c>
      <c r="AM3600" s="5">
        <f t="shared" si="1663"/>
        <v>4.28</v>
      </c>
      <c r="AN3600">
        <v>0</v>
      </c>
      <c r="AO3600" s="72">
        <f t="shared" si="1664"/>
        <v>1.6</v>
      </c>
      <c r="AP3600" s="72">
        <f t="shared" si="1665"/>
        <v>1</v>
      </c>
      <c r="AQ3600" s="72">
        <f t="shared" si="1666"/>
        <v>1</v>
      </c>
      <c r="AR3600" s="71" t="e">
        <f t="shared" si="1667"/>
        <v>#DIV/0!</v>
      </c>
      <c r="BA3600">
        <f t="shared" si="1668"/>
        <v>159</v>
      </c>
      <c r="BB3600" s="91" t="e">
        <f t="shared" si="1669"/>
        <v>#DIV/0!</v>
      </c>
    </row>
    <row r="3601" spans="1:54">
      <c r="A3601" s="2" t="s">
        <v>3718</v>
      </c>
      <c r="B3601" s="7" t="s">
        <v>43544</v>
      </c>
      <c r="C3601" s="17">
        <f t="shared" si="1650"/>
        <v>12.4</v>
      </c>
      <c r="D3601" s="28">
        <f t="shared" si="1651"/>
        <v>233</v>
      </c>
      <c r="E3601" s="8">
        <f t="shared" si="1670"/>
        <v>7</v>
      </c>
      <c r="F3601" s="2" t="s">
        <v>8706</v>
      </c>
      <c r="G3601" s="54">
        <f t="shared" si="1671"/>
        <v>11.5</v>
      </c>
      <c r="H3601" s="20">
        <f t="shared" si="1672"/>
        <v>0.41396479999999997</v>
      </c>
      <c r="I3601" s="14" t="s">
        <v>18661</v>
      </c>
      <c r="J3601" s="14" t="s">
        <v>13693</v>
      </c>
      <c r="K3601" s="14" t="s">
        <v>23621</v>
      </c>
      <c r="L3601" s="14" t="s">
        <v>28581</v>
      </c>
      <c r="M3601" s="28">
        <f t="shared" si="1673"/>
        <v>12.3</v>
      </c>
      <c r="N3601" s="46">
        <f t="shared" si="1652"/>
        <v>6.2</v>
      </c>
      <c r="O3601" s="17">
        <f t="shared" si="1653"/>
        <v>0.4</v>
      </c>
      <c r="P3601" s="17">
        <f t="shared" si="1653"/>
        <v>4.4000000000000004</v>
      </c>
      <c r="Q3601" s="124">
        <f t="shared" si="1654"/>
        <v>1.2000000000000002</v>
      </c>
      <c r="R3601" s="26">
        <f t="shared" si="1655"/>
        <v>2</v>
      </c>
      <c r="S3601" s="2" t="s">
        <v>33555</v>
      </c>
      <c r="T3601" s="2" t="s">
        <v>38533</v>
      </c>
      <c r="U3601" s="24">
        <f t="shared" si="1656"/>
        <v>505.8</v>
      </c>
      <c r="V3601" s="66">
        <f t="shared" si="1656"/>
        <v>354.1</v>
      </c>
      <c r="W3601" s="54">
        <f t="shared" si="1657"/>
        <v>1.1499999999999999</v>
      </c>
      <c r="X3601" s="143">
        <f t="shared" si="1658"/>
        <v>505.8</v>
      </c>
      <c r="Y3601" s="143">
        <f t="shared" si="1659"/>
        <v>0.32999999999999996</v>
      </c>
      <c r="AD3601">
        <v>152</v>
      </c>
      <c r="AE3601">
        <v>-1</v>
      </c>
      <c r="AF3601" s="10">
        <v>37.9</v>
      </c>
      <c r="AG3601" s="10">
        <v>58.12</v>
      </c>
      <c r="AH3601" s="10">
        <f t="shared" si="1660"/>
        <v>286209.54610423907</v>
      </c>
      <c r="AI3601" s="11">
        <f t="shared" si="1648"/>
        <v>0</v>
      </c>
      <c r="AJ3601">
        <f t="shared" si="1649"/>
        <v>0</v>
      </c>
      <c r="AK3601" t="e">
        <f t="shared" si="1661"/>
        <v>#DIV/0!</v>
      </c>
      <c r="AL3601">
        <f t="shared" si="1662"/>
        <v>2.0628439040000002</v>
      </c>
      <c r="AM3601" s="5">
        <f t="shared" si="1663"/>
        <v>2.2800000000000002</v>
      </c>
      <c r="AN3601">
        <v>0</v>
      </c>
      <c r="AO3601" s="72">
        <f t="shared" si="1664"/>
        <v>2</v>
      </c>
      <c r="AP3601" s="72">
        <f t="shared" si="1665"/>
        <v>1.2000000000000002</v>
      </c>
      <c r="AQ3601" s="72">
        <f t="shared" si="1666"/>
        <v>1.2000000000000002</v>
      </c>
      <c r="AR3601" s="71" t="e">
        <f t="shared" si="1667"/>
        <v>#DIV/0!</v>
      </c>
      <c r="BA3601">
        <f t="shared" si="1668"/>
        <v>233</v>
      </c>
      <c r="BB3601" s="91" t="e">
        <f t="shared" si="1669"/>
        <v>#DIV/0!</v>
      </c>
    </row>
    <row r="3602" spans="1:54">
      <c r="A3602" s="2" t="s">
        <v>3719</v>
      </c>
      <c r="B3602" s="7" t="s">
        <v>43545</v>
      </c>
      <c r="C3602" s="17">
        <f t="shared" si="1650"/>
        <v>37.300000000000004</v>
      </c>
      <c r="D3602" s="28">
        <f t="shared" si="1651"/>
        <v>36</v>
      </c>
      <c r="E3602" s="8">
        <f t="shared" si="1670"/>
        <v>22</v>
      </c>
      <c r="F3602" s="2" t="s">
        <v>8707</v>
      </c>
      <c r="G3602" s="54">
        <f t="shared" si="1671"/>
        <v>36.300000000000004</v>
      </c>
      <c r="H3602" s="20">
        <f t="shared" si="1672"/>
        <v>0.10685309999999999</v>
      </c>
      <c r="I3602" s="14" t="s">
        <v>18662</v>
      </c>
      <c r="J3602" s="14" t="s">
        <v>13694</v>
      </c>
      <c r="K3602" s="14" t="s">
        <v>23622</v>
      </c>
      <c r="L3602" s="14" t="s">
        <v>28582</v>
      </c>
      <c r="M3602" s="28">
        <f t="shared" si="1673"/>
        <v>10.7</v>
      </c>
      <c r="N3602" s="46">
        <f t="shared" si="1652"/>
        <v>5.4</v>
      </c>
      <c r="O3602" s="17">
        <f t="shared" si="1653"/>
        <v>1.8</v>
      </c>
      <c r="P3602" s="17">
        <f t="shared" si="1653"/>
        <v>7.6000000000000005</v>
      </c>
      <c r="Q3602" s="124">
        <f t="shared" si="1654"/>
        <v>2.6</v>
      </c>
      <c r="R3602" s="26">
        <f t="shared" si="1655"/>
        <v>2.8000000000000003</v>
      </c>
      <c r="S3602" s="2" t="s">
        <v>33556</v>
      </c>
      <c r="T3602" s="2" t="s">
        <v>38534</v>
      </c>
      <c r="U3602" s="24">
        <f t="shared" si="1656"/>
        <v>308.70000000000005</v>
      </c>
      <c r="V3602" s="66">
        <f t="shared" si="1656"/>
        <v>311.8</v>
      </c>
      <c r="W3602" s="54">
        <f t="shared" si="1657"/>
        <v>3.63</v>
      </c>
      <c r="X3602" s="143">
        <f t="shared" si="1658"/>
        <v>308.70000000000005</v>
      </c>
      <c r="Y3602" s="143">
        <f t="shared" si="1659"/>
        <v>0.82599999999999996</v>
      </c>
      <c r="AD3602">
        <v>152</v>
      </c>
      <c r="AE3602">
        <v>-1</v>
      </c>
      <c r="AF3602" s="10">
        <v>37.9</v>
      </c>
      <c r="AG3602" s="10">
        <v>58.12</v>
      </c>
      <c r="AH3602" s="10">
        <f t="shared" si="1660"/>
        <v>342306.25223147328</v>
      </c>
      <c r="AI3602" s="11">
        <f t="shared" si="1648"/>
        <v>0</v>
      </c>
      <c r="AJ3602">
        <f t="shared" si="1649"/>
        <v>0</v>
      </c>
      <c r="AK3602" t="e">
        <f t="shared" si="1661"/>
        <v>#DIV/0!</v>
      </c>
      <c r="AL3602">
        <f t="shared" si="1662"/>
        <v>34.2110988576</v>
      </c>
      <c r="AM3602" s="5">
        <f t="shared" si="1663"/>
        <v>7.2600000000000007</v>
      </c>
      <c r="AN3602">
        <v>0</v>
      </c>
      <c r="AO3602" s="72">
        <f t="shared" si="1664"/>
        <v>2.8000000000000003</v>
      </c>
      <c r="AP3602" s="72">
        <f t="shared" si="1665"/>
        <v>2.6</v>
      </c>
      <c r="AQ3602" s="72">
        <f t="shared" si="1666"/>
        <v>2.6</v>
      </c>
      <c r="AR3602" s="71" t="e">
        <f t="shared" si="1667"/>
        <v>#DIV/0!</v>
      </c>
      <c r="BA3602">
        <f t="shared" si="1668"/>
        <v>36</v>
      </c>
      <c r="BB3602" s="91" t="e">
        <f t="shared" si="1669"/>
        <v>#DIV/0!</v>
      </c>
    </row>
    <row r="3603" spans="1:54">
      <c r="A3603" s="2" t="s">
        <v>3720</v>
      </c>
      <c r="B3603" s="7" t="s">
        <v>43546</v>
      </c>
      <c r="C3603" s="17">
        <f t="shared" si="1650"/>
        <v>17.7</v>
      </c>
      <c r="D3603" s="28">
        <f t="shared" si="1651"/>
        <v>262</v>
      </c>
      <c r="E3603" s="8">
        <f t="shared" si="1670"/>
        <v>11</v>
      </c>
      <c r="F3603" s="2" t="s">
        <v>8708</v>
      </c>
      <c r="G3603" s="54">
        <f t="shared" si="1671"/>
        <v>16.700000000000003</v>
      </c>
      <c r="H3603" s="20">
        <f t="shared" si="1672"/>
        <v>0.71144850000000004</v>
      </c>
      <c r="I3603" s="14" t="s">
        <v>18663</v>
      </c>
      <c r="J3603" s="14" t="s">
        <v>13695</v>
      </c>
      <c r="K3603" s="14" t="s">
        <v>23623</v>
      </c>
      <c r="L3603" s="14" t="s">
        <v>28583</v>
      </c>
      <c r="M3603" s="28">
        <f t="shared" si="1673"/>
        <v>12.8</v>
      </c>
      <c r="N3603" s="46">
        <f t="shared" si="1652"/>
        <v>5.6</v>
      </c>
      <c r="O3603" s="17">
        <f t="shared" si="1653"/>
        <v>1.6</v>
      </c>
      <c r="P3603" s="17">
        <f t="shared" si="1653"/>
        <v>3.4000000000000004</v>
      </c>
      <c r="Q3603" s="124">
        <f t="shared" si="1654"/>
        <v>0.8</v>
      </c>
      <c r="R3603" s="26">
        <f t="shared" si="1655"/>
        <v>2.6</v>
      </c>
      <c r="S3603" s="2" t="s">
        <v>33557</v>
      </c>
      <c r="T3603" s="2" t="s">
        <v>38535</v>
      </c>
      <c r="U3603" s="24">
        <f t="shared" si="1656"/>
        <v>535.30000000000007</v>
      </c>
      <c r="V3603" s="66">
        <f t="shared" si="1656"/>
        <v>324.3</v>
      </c>
      <c r="W3603" s="54">
        <f t="shared" si="1657"/>
        <v>1.67</v>
      </c>
      <c r="X3603" s="143">
        <f t="shared" si="1658"/>
        <v>535.30000000000007</v>
      </c>
      <c r="Y3603" s="143">
        <f t="shared" si="1659"/>
        <v>0.43399999999999994</v>
      </c>
      <c r="AD3603">
        <v>152</v>
      </c>
      <c r="AE3603">
        <v>-1</v>
      </c>
      <c r="AF3603" s="10">
        <v>37.9</v>
      </c>
      <c r="AG3603" s="10">
        <v>58.12</v>
      </c>
      <c r="AH3603" s="10">
        <f t="shared" si="1660"/>
        <v>327337.11682700331</v>
      </c>
      <c r="AI3603" s="11">
        <f t="shared" si="1648"/>
        <v>0</v>
      </c>
      <c r="AJ3603">
        <f t="shared" si="1649"/>
        <v>0</v>
      </c>
      <c r="AK3603" t="e">
        <f t="shared" si="1661"/>
        <v>#DIV/0!</v>
      </c>
      <c r="AL3603">
        <f t="shared" si="1662"/>
        <v>4.081272416</v>
      </c>
      <c r="AM3603" s="5">
        <f t="shared" si="1663"/>
        <v>3.34</v>
      </c>
      <c r="AN3603">
        <v>0</v>
      </c>
      <c r="AO3603" s="72">
        <f t="shared" si="1664"/>
        <v>2.6</v>
      </c>
      <c r="AP3603" s="72">
        <f t="shared" si="1665"/>
        <v>0.8</v>
      </c>
      <c r="AQ3603" s="72">
        <f t="shared" si="1666"/>
        <v>0.8</v>
      </c>
      <c r="AR3603" s="71" t="e">
        <f t="shared" si="1667"/>
        <v>#DIV/0!</v>
      </c>
      <c r="BA3603">
        <f t="shared" si="1668"/>
        <v>262</v>
      </c>
      <c r="BB3603" s="91" t="e">
        <f t="shared" si="1669"/>
        <v>#DIV/0!</v>
      </c>
    </row>
    <row r="3604" spans="1:54">
      <c r="A3604" s="2" t="s">
        <v>3721</v>
      </c>
      <c r="B3604" s="7" t="s">
        <v>43547</v>
      </c>
      <c r="C3604" s="17">
        <f t="shared" si="1650"/>
        <v>11.4</v>
      </c>
      <c r="D3604" s="28">
        <f t="shared" si="1651"/>
        <v>79</v>
      </c>
      <c r="E3604" s="8">
        <f t="shared" si="1670"/>
        <v>13</v>
      </c>
      <c r="F3604" s="2" t="s">
        <v>8709</v>
      </c>
      <c r="G3604" s="54">
        <f t="shared" si="1671"/>
        <v>10.4</v>
      </c>
      <c r="H3604" s="20">
        <f t="shared" si="1672"/>
        <v>0.68211619999999995</v>
      </c>
      <c r="I3604" s="14" t="s">
        <v>18664</v>
      </c>
      <c r="J3604" s="14" t="s">
        <v>13696</v>
      </c>
      <c r="K3604" s="14" t="s">
        <v>23624</v>
      </c>
      <c r="L3604" s="14" t="s">
        <v>28584</v>
      </c>
      <c r="M3604" s="28">
        <f t="shared" si="1673"/>
        <v>12.8</v>
      </c>
      <c r="N3604" s="46">
        <f t="shared" si="1652"/>
        <v>6.6</v>
      </c>
      <c r="O3604" s="17">
        <f t="shared" si="1653"/>
        <v>2</v>
      </c>
      <c r="P3604" s="17">
        <f t="shared" si="1653"/>
        <v>3.4000000000000004</v>
      </c>
      <c r="Q3604" s="124">
        <f t="shared" si="1654"/>
        <v>0.8</v>
      </c>
      <c r="R3604" s="26">
        <f t="shared" si="1655"/>
        <v>2.6</v>
      </c>
      <c r="S3604" s="2" t="s">
        <v>33558</v>
      </c>
      <c r="T3604" s="2" t="s">
        <v>38536</v>
      </c>
      <c r="U3604" s="24">
        <f t="shared" si="1656"/>
        <v>352.20000000000005</v>
      </c>
      <c r="V3604" s="66">
        <f t="shared" si="1656"/>
        <v>335.3</v>
      </c>
      <c r="W3604" s="54">
        <f t="shared" si="1657"/>
        <v>1.04</v>
      </c>
      <c r="X3604" s="143">
        <f t="shared" si="1658"/>
        <v>352.20000000000005</v>
      </c>
      <c r="Y3604" s="143">
        <f t="shared" si="1659"/>
        <v>0.30800000000000005</v>
      </c>
      <c r="AD3604">
        <v>152</v>
      </c>
      <c r="AE3604">
        <v>-1</v>
      </c>
      <c r="AF3604" s="10">
        <v>37.9</v>
      </c>
      <c r="AG3604" s="10">
        <v>58.12</v>
      </c>
      <c r="AH3604" s="10">
        <f t="shared" si="1660"/>
        <v>313145.97109290096</v>
      </c>
      <c r="AI3604" s="11">
        <f t="shared" si="1648"/>
        <v>0</v>
      </c>
      <c r="AJ3604">
        <f t="shared" si="1649"/>
        <v>0</v>
      </c>
      <c r="AK3604" t="e">
        <f t="shared" si="1661"/>
        <v>#DIV/0!</v>
      </c>
      <c r="AL3604">
        <f t="shared" si="1662"/>
        <v>5.6201855840000015</v>
      </c>
      <c r="AM3604" s="5">
        <f t="shared" si="1663"/>
        <v>2.08</v>
      </c>
      <c r="AN3604">
        <v>0</v>
      </c>
      <c r="AO3604" s="72">
        <f t="shared" si="1664"/>
        <v>2.6</v>
      </c>
      <c r="AP3604" s="72">
        <f t="shared" si="1665"/>
        <v>0.8</v>
      </c>
      <c r="AQ3604" s="72">
        <f t="shared" si="1666"/>
        <v>1</v>
      </c>
      <c r="AR3604" s="71" t="e">
        <f t="shared" si="1667"/>
        <v>#DIV/0!</v>
      </c>
      <c r="BA3604">
        <f t="shared" si="1668"/>
        <v>79</v>
      </c>
      <c r="BB3604" s="91" t="e">
        <f t="shared" si="1669"/>
        <v>#DIV/0!</v>
      </c>
    </row>
    <row r="3605" spans="1:54">
      <c r="A3605" s="2" t="s">
        <v>3722</v>
      </c>
      <c r="B3605" s="7" t="s">
        <v>43548</v>
      </c>
      <c r="C3605" s="17">
        <f t="shared" si="1650"/>
        <v>36.9</v>
      </c>
      <c r="D3605" s="28">
        <f t="shared" si="1651"/>
        <v>31</v>
      </c>
      <c r="E3605" s="8">
        <f t="shared" si="1670"/>
        <v>22</v>
      </c>
      <c r="F3605" s="2" t="s">
        <v>8710</v>
      </c>
      <c r="G3605" s="54">
        <f t="shared" si="1671"/>
        <v>35.9</v>
      </c>
      <c r="H3605" s="20">
        <f t="shared" si="1672"/>
        <v>0.29916599999999999</v>
      </c>
      <c r="I3605" s="14" t="s">
        <v>18665</v>
      </c>
      <c r="J3605" s="14" t="s">
        <v>13697</v>
      </c>
      <c r="K3605" s="14" t="s">
        <v>23625</v>
      </c>
      <c r="L3605" s="14" t="s">
        <v>28585</v>
      </c>
      <c r="M3605" s="28">
        <f t="shared" si="1673"/>
        <v>11</v>
      </c>
      <c r="N3605" s="46">
        <f t="shared" si="1652"/>
        <v>5.4</v>
      </c>
      <c r="O3605" s="17">
        <f t="shared" si="1653"/>
        <v>2.6</v>
      </c>
      <c r="P3605" s="17">
        <f t="shared" si="1653"/>
        <v>7</v>
      </c>
      <c r="Q3605" s="124">
        <f t="shared" si="1654"/>
        <v>1.8</v>
      </c>
      <c r="R3605" s="26">
        <f t="shared" si="1655"/>
        <v>2.6</v>
      </c>
      <c r="S3605" s="2" t="s">
        <v>33559</v>
      </c>
      <c r="T3605" s="2" t="s">
        <v>38537</v>
      </c>
      <c r="U3605" s="24">
        <f t="shared" si="1656"/>
        <v>303.70000000000005</v>
      </c>
      <c r="V3605" s="66">
        <f t="shared" si="1656"/>
        <v>396.5</v>
      </c>
      <c r="W3605" s="54">
        <f t="shared" si="1657"/>
        <v>3.59</v>
      </c>
      <c r="X3605" s="143">
        <f t="shared" si="1658"/>
        <v>303.70000000000005</v>
      </c>
      <c r="Y3605" s="143">
        <f t="shared" si="1659"/>
        <v>0.81799999999999995</v>
      </c>
      <c r="AD3605">
        <v>152</v>
      </c>
      <c r="AE3605">
        <v>-1</v>
      </c>
      <c r="AF3605" s="10">
        <v>37.9</v>
      </c>
      <c r="AG3605" s="10">
        <v>58.12</v>
      </c>
      <c r="AH3605" s="10">
        <f t="shared" si="1660"/>
        <v>201844.67687043856</v>
      </c>
      <c r="AI3605" s="11">
        <f t="shared" si="1648"/>
        <v>0</v>
      </c>
      <c r="AJ3605">
        <f t="shared" si="1649"/>
        <v>0</v>
      </c>
      <c r="AK3605" t="e">
        <f t="shared" si="1661"/>
        <v>#DIV/0!</v>
      </c>
      <c r="AL3605">
        <f t="shared" si="1662"/>
        <v>33.163464879999999</v>
      </c>
      <c r="AM3605" s="5">
        <f t="shared" si="1663"/>
        <v>7.18</v>
      </c>
      <c r="AN3605">
        <v>0</v>
      </c>
      <c r="AO3605" s="72">
        <f t="shared" si="1664"/>
        <v>2.6</v>
      </c>
      <c r="AP3605" s="72">
        <f t="shared" si="1665"/>
        <v>1.8</v>
      </c>
      <c r="AQ3605" s="72">
        <f t="shared" si="1666"/>
        <v>2</v>
      </c>
      <c r="AR3605" s="71" t="e">
        <f t="shared" si="1667"/>
        <v>#DIV/0!</v>
      </c>
      <c r="BA3605">
        <f t="shared" si="1668"/>
        <v>31</v>
      </c>
      <c r="BB3605" s="91" t="e">
        <f t="shared" si="1669"/>
        <v>#DIV/0!</v>
      </c>
    </row>
    <row r="3606" spans="1:54">
      <c r="A3606" s="2" t="s">
        <v>3723</v>
      </c>
      <c r="B3606" s="7" t="s">
        <v>43549</v>
      </c>
      <c r="C3606" s="17">
        <f t="shared" si="1650"/>
        <v>33.300000000000004</v>
      </c>
      <c r="D3606" s="28">
        <f t="shared" si="1651"/>
        <v>19</v>
      </c>
      <c r="E3606" s="8">
        <f t="shared" si="1670"/>
        <v>4</v>
      </c>
      <c r="F3606" s="2" t="s">
        <v>8711</v>
      </c>
      <c r="G3606" s="54">
        <f t="shared" si="1671"/>
        <v>32.4</v>
      </c>
      <c r="H3606" s="20">
        <f t="shared" si="1672"/>
        <v>0.8853243999999999</v>
      </c>
      <c r="I3606" s="14" t="s">
        <v>18666</v>
      </c>
      <c r="J3606" s="14" t="s">
        <v>13698</v>
      </c>
      <c r="K3606" s="14" t="s">
        <v>23626</v>
      </c>
      <c r="L3606" s="14" t="s">
        <v>28586</v>
      </c>
      <c r="M3606" s="28">
        <f t="shared" si="1673"/>
        <v>13.5</v>
      </c>
      <c r="N3606" s="46">
        <f t="shared" si="1652"/>
        <v>5.8</v>
      </c>
      <c r="O3606" s="17">
        <f t="shared" si="1653"/>
        <v>1</v>
      </c>
      <c r="P3606" s="17">
        <f t="shared" si="1653"/>
        <v>2</v>
      </c>
      <c r="Q3606" s="124">
        <f t="shared" si="1654"/>
        <v>0.2</v>
      </c>
      <c r="R3606" s="26">
        <f t="shared" si="1655"/>
        <v>2.6</v>
      </c>
      <c r="S3606" s="2" t="s">
        <v>33560</v>
      </c>
      <c r="T3606" s="2" t="s">
        <v>38538</v>
      </c>
      <c r="U3606" s="24">
        <f t="shared" si="1656"/>
        <v>291.60000000000002</v>
      </c>
      <c r="V3606" s="66">
        <f t="shared" si="1656"/>
        <v>326.3</v>
      </c>
      <c r="W3606" s="54">
        <f t="shared" si="1657"/>
        <v>3.2399999999999998</v>
      </c>
      <c r="X3606" s="143">
        <f t="shared" si="1658"/>
        <v>291.60000000000002</v>
      </c>
      <c r="Y3606" s="143">
        <f t="shared" si="1659"/>
        <v>0.74799999999999989</v>
      </c>
      <c r="AD3606">
        <v>152</v>
      </c>
      <c r="AE3606">
        <v>-1</v>
      </c>
      <c r="AF3606" s="10">
        <v>37.9</v>
      </c>
      <c r="AG3606" s="10">
        <v>58.12</v>
      </c>
      <c r="AH3606" s="10">
        <f t="shared" si="1660"/>
        <v>324840.83468957478</v>
      </c>
      <c r="AI3606" s="11">
        <f t="shared" si="1648"/>
        <v>0</v>
      </c>
      <c r="AJ3606">
        <f t="shared" si="1649"/>
        <v>0</v>
      </c>
      <c r="AK3606" t="e">
        <f t="shared" si="1661"/>
        <v>#DIV/0!</v>
      </c>
      <c r="AL3606">
        <f t="shared" si="1662"/>
        <v>0.59631312000000058</v>
      </c>
      <c r="AM3606" s="5">
        <f t="shared" si="1663"/>
        <v>6.4600000000000009</v>
      </c>
      <c r="AN3606">
        <v>0</v>
      </c>
      <c r="AO3606" s="72">
        <f t="shared" si="1664"/>
        <v>2.6</v>
      </c>
      <c r="AP3606" s="72">
        <f t="shared" si="1665"/>
        <v>0.2</v>
      </c>
      <c r="AQ3606" s="72">
        <f t="shared" si="1666"/>
        <v>0.4</v>
      </c>
      <c r="AR3606" s="71" t="e">
        <f t="shared" si="1667"/>
        <v>#DIV/0!</v>
      </c>
      <c r="BA3606">
        <f t="shared" si="1668"/>
        <v>19</v>
      </c>
      <c r="BB3606" s="91" t="e">
        <f t="shared" si="1669"/>
        <v>#DIV/0!</v>
      </c>
    </row>
    <row r="3607" spans="1:54">
      <c r="A3607" s="2" t="s">
        <v>3724</v>
      </c>
      <c r="B3607" s="7" t="s">
        <v>43550</v>
      </c>
      <c r="C3607" s="17">
        <f t="shared" si="1650"/>
        <v>17.600000000000001</v>
      </c>
      <c r="D3607" s="28">
        <f t="shared" si="1651"/>
        <v>151</v>
      </c>
      <c r="E3607" s="8">
        <f t="shared" si="1670"/>
        <v>11</v>
      </c>
      <c r="F3607" s="2" t="s">
        <v>8712</v>
      </c>
      <c r="G3607" s="54">
        <f t="shared" si="1671"/>
        <v>16.700000000000003</v>
      </c>
      <c r="H3607" s="20">
        <f t="shared" si="1672"/>
        <v>0.48574069999999997</v>
      </c>
      <c r="I3607" s="14" t="s">
        <v>18667</v>
      </c>
      <c r="J3607" s="14" t="s">
        <v>13699</v>
      </c>
      <c r="K3607" s="14" t="s">
        <v>23627</v>
      </c>
      <c r="L3607" s="14" t="s">
        <v>28587</v>
      </c>
      <c r="M3607" s="28">
        <f t="shared" si="1673"/>
        <v>9.8000000000000007</v>
      </c>
      <c r="N3607" s="46">
        <f t="shared" si="1652"/>
        <v>5.2</v>
      </c>
      <c r="O3607" s="17">
        <f t="shared" si="1653"/>
        <v>1</v>
      </c>
      <c r="P3607" s="17">
        <f t="shared" si="1653"/>
        <v>9.4</v>
      </c>
      <c r="Q3607" s="124">
        <f t="shared" si="1654"/>
        <v>1.2000000000000002</v>
      </c>
      <c r="R3607" s="26">
        <f t="shared" si="1655"/>
        <v>2.4000000000000004</v>
      </c>
      <c r="S3607" s="2" t="s">
        <v>33561</v>
      </c>
      <c r="T3607" s="2" t="s">
        <v>38539</v>
      </c>
      <c r="U3607" s="24">
        <f t="shared" si="1656"/>
        <v>424.40000000000003</v>
      </c>
      <c r="V3607" s="66">
        <f t="shared" si="1656"/>
        <v>291.10000000000002</v>
      </c>
      <c r="W3607" s="54">
        <f t="shared" si="1657"/>
        <v>1.67</v>
      </c>
      <c r="X3607" s="143">
        <f t="shared" si="1658"/>
        <v>424.40000000000003</v>
      </c>
      <c r="Y3607" s="143">
        <f t="shared" si="1659"/>
        <v>0.43399999999999994</v>
      </c>
      <c r="AD3607">
        <v>152</v>
      </c>
      <c r="AE3607">
        <v>-1</v>
      </c>
      <c r="AF3607" s="10">
        <v>37.9</v>
      </c>
      <c r="AG3607" s="10">
        <v>58.12</v>
      </c>
      <c r="AH3607" s="10">
        <f t="shared" si="1660"/>
        <v>365053.43765623256</v>
      </c>
      <c r="AI3607" s="11">
        <f t="shared" si="1648"/>
        <v>0</v>
      </c>
      <c r="AJ3607">
        <f t="shared" si="1649"/>
        <v>0</v>
      </c>
      <c r="AK3607" t="e">
        <f t="shared" si="1661"/>
        <v>#DIV/0!</v>
      </c>
      <c r="AL3607">
        <f t="shared" si="1662"/>
        <v>11.601689808000001</v>
      </c>
      <c r="AM3607" s="5">
        <f t="shared" si="1663"/>
        <v>3.3200000000000003</v>
      </c>
      <c r="AN3607">
        <v>0</v>
      </c>
      <c r="AO3607" s="72">
        <f t="shared" si="1664"/>
        <v>2.4000000000000004</v>
      </c>
      <c r="AP3607" s="72">
        <f t="shared" si="1665"/>
        <v>1.2000000000000002</v>
      </c>
      <c r="AQ3607" s="72">
        <f t="shared" si="1666"/>
        <v>1.4000000000000001</v>
      </c>
      <c r="AR3607" s="71" t="e">
        <f t="shared" si="1667"/>
        <v>#DIV/0!</v>
      </c>
      <c r="BA3607">
        <f t="shared" si="1668"/>
        <v>151</v>
      </c>
      <c r="BB3607" s="91" t="e">
        <f t="shared" si="1669"/>
        <v>#DIV/0!</v>
      </c>
    </row>
    <row r="3608" spans="1:54">
      <c r="A3608" s="2" t="s">
        <v>3725</v>
      </c>
      <c r="B3608" s="7" t="s">
        <v>43551</v>
      </c>
      <c r="C3608" s="17">
        <f t="shared" si="1650"/>
        <v>17.400000000000002</v>
      </c>
      <c r="D3608" s="28">
        <f t="shared" si="1651"/>
        <v>20</v>
      </c>
      <c r="E3608" s="8">
        <f t="shared" si="1670"/>
        <v>3</v>
      </c>
      <c r="F3608" s="2" t="s">
        <v>8713</v>
      </c>
      <c r="G3608" s="54">
        <f t="shared" si="1671"/>
        <v>16.400000000000002</v>
      </c>
      <c r="H3608" s="20">
        <f t="shared" si="1672"/>
        <v>0.892092</v>
      </c>
      <c r="I3608" s="14" t="s">
        <v>18668</v>
      </c>
      <c r="J3608" s="14" t="s">
        <v>13700</v>
      </c>
      <c r="K3608" s="14" t="s">
        <v>23628</v>
      </c>
      <c r="L3608" s="14" t="s">
        <v>28588</v>
      </c>
      <c r="M3608" s="28">
        <f t="shared" si="1673"/>
        <v>13</v>
      </c>
      <c r="N3608" s="46">
        <f t="shared" si="1652"/>
        <v>6</v>
      </c>
      <c r="O3608" s="17">
        <f t="shared" si="1653"/>
        <v>0.60000000000000009</v>
      </c>
      <c r="P3608" s="17">
        <f t="shared" si="1653"/>
        <v>3</v>
      </c>
      <c r="Q3608" s="124">
        <f t="shared" si="1654"/>
        <v>0.2</v>
      </c>
      <c r="R3608" s="26">
        <f t="shared" si="1655"/>
        <v>1.8</v>
      </c>
      <c r="S3608" s="2" t="s">
        <v>33562</v>
      </c>
      <c r="T3608" s="2" t="s">
        <v>38540</v>
      </c>
      <c r="U3608" s="24">
        <f t="shared" si="1656"/>
        <v>293.40000000000003</v>
      </c>
      <c r="V3608" s="66">
        <f t="shared" si="1656"/>
        <v>409.8</v>
      </c>
      <c r="W3608" s="54">
        <f t="shared" si="1657"/>
        <v>1.64</v>
      </c>
      <c r="X3608" s="143">
        <f t="shared" si="1658"/>
        <v>293.40000000000003</v>
      </c>
      <c r="Y3608" s="143">
        <f t="shared" si="1659"/>
        <v>0.42799999999999994</v>
      </c>
      <c r="AD3608">
        <v>152</v>
      </c>
      <c r="AE3608">
        <v>-1</v>
      </c>
      <c r="AF3608" s="10">
        <v>37.9</v>
      </c>
      <c r="AG3608" s="10">
        <v>58.12</v>
      </c>
      <c r="AH3608" s="10">
        <f t="shared" si="1660"/>
        <v>158700.06514168708</v>
      </c>
      <c r="AI3608" s="11">
        <f t="shared" si="1648"/>
        <v>0</v>
      </c>
      <c r="AJ3608">
        <f t="shared" si="1649"/>
        <v>0</v>
      </c>
      <c r="AK3608" t="e">
        <f t="shared" si="1661"/>
        <v>#DIV/0!</v>
      </c>
      <c r="AL3608">
        <f t="shared" si="1662"/>
        <v>0.34962192000000009</v>
      </c>
      <c r="AM3608" s="5">
        <f t="shared" si="1663"/>
        <v>3.2800000000000002</v>
      </c>
      <c r="AN3608">
        <v>0</v>
      </c>
      <c r="AO3608" s="72">
        <f t="shared" si="1664"/>
        <v>1.8</v>
      </c>
      <c r="AP3608" s="72">
        <f t="shared" si="1665"/>
        <v>0.2</v>
      </c>
      <c r="AQ3608" s="72">
        <f t="shared" si="1666"/>
        <v>0.2</v>
      </c>
      <c r="AR3608" s="71" t="e">
        <f t="shared" si="1667"/>
        <v>#DIV/0!</v>
      </c>
      <c r="BA3608">
        <f t="shared" si="1668"/>
        <v>20</v>
      </c>
      <c r="BB3608" s="91" t="e">
        <f t="shared" si="1669"/>
        <v>#DIV/0!</v>
      </c>
    </row>
    <row r="3609" spans="1:54">
      <c r="A3609" s="2" t="s">
        <v>3726</v>
      </c>
      <c r="B3609" s="7" t="s">
        <v>43552</v>
      </c>
      <c r="C3609" s="17">
        <f t="shared" si="1650"/>
        <v>16.399999999999999</v>
      </c>
      <c r="D3609" s="28">
        <f t="shared" si="1651"/>
        <v>195</v>
      </c>
      <c r="E3609" s="8">
        <f t="shared" si="1670"/>
        <v>18</v>
      </c>
      <c r="F3609" s="2" t="s">
        <v>8714</v>
      </c>
      <c r="G3609" s="54">
        <f t="shared" si="1671"/>
        <v>15.5</v>
      </c>
      <c r="H3609" s="20">
        <f t="shared" si="1672"/>
        <v>0.33170759999999999</v>
      </c>
      <c r="I3609" s="14" t="s">
        <v>18669</v>
      </c>
      <c r="J3609" s="14" t="s">
        <v>13701</v>
      </c>
      <c r="K3609" s="14" t="s">
        <v>23629</v>
      </c>
      <c r="L3609" s="14" t="s">
        <v>28589</v>
      </c>
      <c r="M3609" s="28">
        <f t="shared" si="1673"/>
        <v>13.4</v>
      </c>
      <c r="N3609" s="46">
        <f t="shared" si="1652"/>
        <v>6.2</v>
      </c>
      <c r="O3609" s="17">
        <f t="shared" si="1653"/>
        <v>2</v>
      </c>
      <c r="P3609" s="17">
        <f t="shared" si="1653"/>
        <v>2.2000000000000002</v>
      </c>
      <c r="Q3609" s="124">
        <f t="shared" si="1654"/>
        <v>1.6</v>
      </c>
      <c r="R3609" s="26">
        <f t="shared" si="1655"/>
        <v>2.4000000000000004</v>
      </c>
      <c r="S3609" s="2" t="s">
        <v>33563</v>
      </c>
      <c r="T3609" s="2" t="s">
        <v>38541</v>
      </c>
      <c r="U3609" s="24">
        <f t="shared" si="1656"/>
        <v>468.20000000000005</v>
      </c>
      <c r="V3609" s="66">
        <f t="shared" si="1656"/>
        <v>326.60000000000002</v>
      </c>
      <c r="W3609" s="54">
        <f t="shared" si="1657"/>
        <v>1.55</v>
      </c>
      <c r="X3609" s="143">
        <f t="shared" si="1658"/>
        <v>468.20000000000005</v>
      </c>
      <c r="Y3609" s="143">
        <f t="shared" si="1659"/>
        <v>0.41000000000000003</v>
      </c>
      <c r="AD3609">
        <v>152</v>
      </c>
      <c r="AE3609">
        <v>-1</v>
      </c>
      <c r="AF3609" s="10">
        <v>37.9</v>
      </c>
      <c r="AG3609" s="10">
        <v>58.12</v>
      </c>
      <c r="AH3609" s="10">
        <f t="shared" si="1660"/>
        <v>324424.3047169419</v>
      </c>
      <c r="AI3609" s="11">
        <f t="shared" si="1648"/>
        <v>0</v>
      </c>
      <c r="AJ3609">
        <f t="shared" si="1649"/>
        <v>0</v>
      </c>
      <c r="AK3609" t="e">
        <f t="shared" si="1661"/>
        <v>#DIV/0!</v>
      </c>
      <c r="AL3609">
        <f t="shared" si="1662"/>
        <v>7.0571677440000009</v>
      </c>
      <c r="AM3609" s="5">
        <f t="shared" si="1663"/>
        <v>3.08</v>
      </c>
      <c r="AN3609">
        <v>0</v>
      </c>
      <c r="AO3609" s="72">
        <f t="shared" si="1664"/>
        <v>2.4000000000000004</v>
      </c>
      <c r="AP3609" s="72">
        <f t="shared" si="1665"/>
        <v>1.6</v>
      </c>
      <c r="AQ3609" s="72">
        <f t="shared" si="1666"/>
        <v>1.8</v>
      </c>
      <c r="AR3609" s="71" t="e">
        <f t="shared" si="1667"/>
        <v>#DIV/0!</v>
      </c>
      <c r="BA3609">
        <f t="shared" si="1668"/>
        <v>195</v>
      </c>
      <c r="BB3609" s="91" t="e">
        <f t="shared" si="1669"/>
        <v>#DIV/0!</v>
      </c>
    </row>
    <row r="3610" spans="1:54">
      <c r="A3610" s="2" t="s">
        <v>3727</v>
      </c>
      <c r="B3610" s="7" t="s">
        <v>43553</v>
      </c>
      <c r="C3610" s="17">
        <f t="shared" si="1650"/>
        <v>23.5</v>
      </c>
      <c r="D3610" s="28">
        <f t="shared" si="1651"/>
        <v>254</v>
      </c>
      <c r="E3610" s="8">
        <f t="shared" si="1670"/>
        <v>10</v>
      </c>
      <c r="F3610" s="2" t="s">
        <v>8715</v>
      </c>
      <c r="G3610" s="54">
        <f t="shared" si="1671"/>
        <v>22.6</v>
      </c>
      <c r="H3610" s="20">
        <f t="shared" si="1672"/>
        <v>0.74506339999999993</v>
      </c>
      <c r="I3610" s="14" t="s">
        <v>18670</v>
      </c>
      <c r="J3610" s="14" t="s">
        <v>13702</v>
      </c>
      <c r="K3610" s="14" t="s">
        <v>23630</v>
      </c>
      <c r="L3610" s="14" t="s">
        <v>28590</v>
      </c>
      <c r="M3610" s="28">
        <f t="shared" si="1673"/>
        <v>10.7</v>
      </c>
      <c r="N3610" s="46">
        <f t="shared" si="1652"/>
        <v>6.4</v>
      </c>
      <c r="O3610" s="17">
        <f t="shared" si="1653"/>
        <v>1.8</v>
      </c>
      <c r="P3610" s="17">
        <f t="shared" si="1653"/>
        <v>7.6000000000000005</v>
      </c>
      <c r="Q3610" s="124">
        <f t="shared" si="1654"/>
        <v>0.60000000000000009</v>
      </c>
      <c r="R3610" s="26">
        <f t="shared" si="1655"/>
        <v>2.4000000000000004</v>
      </c>
      <c r="S3610" s="2" t="s">
        <v>33564</v>
      </c>
      <c r="T3610" s="2" t="s">
        <v>38542</v>
      </c>
      <c r="U3610" s="24">
        <f t="shared" si="1656"/>
        <v>527</v>
      </c>
      <c r="V3610" s="66">
        <f t="shared" si="1656"/>
        <v>302.5</v>
      </c>
      <c r="W3610" s="54">
        <f t="shared" si="1657"/>
        <v>2.2599999999999998</v>
      </c>
      <c r="X3610" s="143">
        <f t="shared" si="1658"/>
        <v>527</v>
      </c>
      <c r="Y3610" s="143">
        <f t="shared" si="1659"/>
        <v>0.55199999999999994</v>
      </c>
      <c r="AD3610">
        <v>152</v>
      </c>
      <c r="AE3610">
        <v>-1</v>
      </c>
      <c r="AF3610" s="10">
        <v>37.9</v>
      </c>
      <c r="AG3610" s="10">
        <v>58.12</v>
      </c>
      <c r="AH3610" s="10">
        <f t="shared" si="1660"/>
        <v>352876.42897525389</v>
      </c>
      <c r="AI3610" s="11">
        <f t="shared" si="1648"/>
        <v>0</v>
      </c>
      <c r="AJ3610">
        <f t="shared" si="1649"/>
        <v>0</v>
      </c>
      <c r="AK3610" t="e">
        <f t="shared" si="1661"/>
        <v>#DIV/0!</v>
      </c>
      <c r="AL3610">
        <f t="shared" si="1662"/>
        <v>8.3700784512000048</v>
      </c>
      <c r="AM3610" s="5">
        <f t="shared" si="1663"/>
        <v>4.5</v>
      </c>
      <c r="AN3610">
        <v>0</v>
      </c>
      <c r="AO3610" s="72">
        <f t="shared" si="1664"/>
        <v>2.4000000000000004</v>
      </c>
      <c r="AP3610" s="72">
        <f t="shared" si="1665"/>
        <v>0.60000000000000009</v>
      </c>
      <c r="AQ3610" s="72">
        <f t="shared" si="1666"/>
        <v>0.8</v>
      </c>
      <c r="AR3610" s="71" t="e">
        <f t="shared" si="1667"/>
        <v>#DIV/0!</v>
      </c>
      <c r="BA3610">
        <f t="shared" si="1668"/>
        <v>254</v>
      </c>
      <c r="BB3610" s="91" t="e">
        <f t="shared" si="1669"/>
        <v>#DIV/0!</v>
      </c>
    </row>
    <row r="3611" spans="1:54">
      <c r="A3611" s="2" t="s">
        <v>3728</v>
      </c>
      <c r="B3611" s="7" t="s">
        <v>43554</v>
      </c>
      <c r="C3611" s="17">
        <f t="shared" si="1650"/>
        <v>33.9</v>
      </c>
      <c r="D3611" s="28">
        <f t="shared" si="1651"/>
        <v>50</v>
      </c>
      <c r="E3611" s="8">
        <f t="shared" si="1670"/>
        <v>11</v>
      </c>
      <c r="F3611" s="2" t="s">
        <v>8716</v>
      </c>
      <c r="G3611" s="54">
        <f t="shared" si="1671"/>
        <v>33</v>
      </c>
      <c r="H3611" s="20">
        <f t="shared" si="1672"/>
        <v>0.60949150000000007</v>
      </c>
      <c r="I3611" s="14" t="s">
        <v>18671</v>
      </c>
      <c r="J3611" s="14" t="s">
        <v>13703</v>
      </c>
      <c r="K3611" s="14" t="s">
        <v>23631</v>
      </c>
      <c r="L3611" s="14" t="s">
        <v>28591</v>
      </c>
      <c r="M3611" s="28">
        <f t="shared" si="1673"/>
        <v>11.1</v>
      </c>
      <c r="N3611" s="46">
        <f t="shared" si="1652"/>
        <v>6.2</v>
      </c>
      <c r="O3611" s="17">
        <f t="shared" si="1653"/>
        <v>2.8000000000000003</v>
      </c>
      <c r="P3611" s="17">
        <f t="shared" si="1653"/>
        <v>6.8000000000000007</v>
      </c>
      <c r="Q3611" s="124">
        <f t="shared" si="1654"/>
        <v>0.4</v>
      </c>
      <c r="R3611" s="26">
        <f t="shared" si="1655"/>
        <v>0.8</v>
      </c>
      <c r="S3611" s="2" t="s">
        <v>33565</v>
      </c>
      <c r="T3611" s="2" t="s">
        <v>38543</v>
      </c>
      <c r="U3611" s="24">
        <f t="shared" si="1656"/>
        <v>323.40000000000003</v>
      </c>
      <c r="V3611" s="66">
        <f t="shared" si="1656"/>
        <v>350.6</v>
      </c>
      <c r="W3611" s="54">
        <f t="shared" si="1657"/>
        <v>3.3</v>
      </c>
      <c r="X3611" s="143">
        <f t="shared" si="1658"/>
        <v>323.40000000000003</v>
      </c>
      <c r="Y3611" s="143">
        <f t="shared" si="1659"/>
        <v>0.7599999999999999</v>
      </c>
      <c r="AD3611">
        <v>152</v>
      </c>
      <c r="AE3611">
        <v>-1</v>
      </c>
      <c r="AF3611" s="10">
        <v>37.9</v>
      </c>
      <c r="AG3611" s="10">
        <v>58.12</v>
      </c>
      <c r="AH3611" s="10">
        <f t="shared" si="1660"/>
        <v>291533.61725040211</v>
      </c>
      <c r="AI3611" s="11">
        <f t="shared" si="1648"/>
        <v>0</v>
      </c>
      <c r="AJ3611">
        <f t="shared" si="1649"/>
        <v>0</v>
      </c>
      <c r="AK3611" t="e">
        <f t="shared" si="1661"/>
        <v>#DIV/0!</v>
      </c>
      <c r="AL3611">
        <f t="shared" si="1662"/>
        <v>5.9482254720000007</v>
      </c>
      <c r="AM3611" s="5">
        <f t="shared" si="1663"/>
        <v>6.58</v>
      </c>
      <c r="AN3611">
        <v>0</v>
      </c>
      <c r="AO3611" s="72">
        <f t="shared" si="1664"/>
        <v>0.8</v>
      </c>
      <c r="AP3611" s="72">
        <f t="shared" si="1665"/>
        <v>0.4</v>
      </c>
      <c r="AQ3611" s="72">
        <f t="shared" si="1666"/>
        <v>0.4</v>
      </c>
      <c r="AR3611" s="71" t="e">
        <f t="shared" si="1667"/>
        <v>#DIV/0!</v>
      </c>
      <c r="BA3611">
        <f t="shared" si="1668"/>
        <v>50</v>
      </c>
      <c r="BB3611" s="91" t="e">
        <f t="shared" si="1669"/>
        <v>#DIV/0!</v>
      </c>
    </row>
    <row r="3612" spans="1:54">
      <c r="A3612" s="2" t="s">
        <v>3729</v>
      </c>
      <c r="B3612" s="7" t="s">
        <v>43555</v>
      </c>
      <c r="C3612" s="17">
        <f t="shared" si="1650"/>
        <v>19.3</v>
      </c>
      <c r="D3612" s="28">
        <f t="shared" si="1651"/>
        <v>52</v>
      </c>
      <c r="E3612" s="8">
        <f t="shared" si="1670"/>
        <v>3</v>
      </c>
      <c r="F3612" s="2" t="s">
        <v>8717</v>
      </c>
      <c r="G3612" s="54">
        <f t="shared" si="1671"/>
        <v>18.400000000000002</v>
      </c>
      <c r="H3612" s="20">
        <f t="shared" si="1672"/>
        <v>0.68873630000000008</v>
      </c>
      <c r="I3612" s="14" t="s">
        <v>18672</v>
      </c>
      <c r="J3612" s="14" t="s">
        <v>13704</v>
      </c>
      <c r="K3612" s="14" t="s">
        <v>23632</v>
      </c>
      <c r="L3612" s="14" t="s">
        <v>28592</v>
      </c>
      <c r="M3612" s="28">
        <f t="shared" si="1673"/>
        <v>14.2</v>
      </c>
      <c r="N3612" s="46">
        <f t="shared" si="1652"/>
        <v>6.6</v>
      </c>
      <c r="O3612" s="17">
        <f t="shared" si="1653"/>
        <v>1.8</v>
      </c>
      <c r="P3612" s="17">
        <f t="shared" si="1653"/>
        <v>0.60000000000000009</v>
      </c>
      <c r="Q3612" s="124">
        <f t="shared" si="1654"/>
        <v>0.2</v>
      </c>
      <c r="R3612" s="26">
        <f t="shared" si="1655"/>
        <v>0.4</v>
      </c>
      <c r="S3612" s="2" t="s">
        <v>33566</v>
      </c>
      <c r="T3612" s="2" t="s">
        <v>38544</v>
      </c>
      <c r="U3612" s="24">
        <f t="shared" si="1656"/>
        <v>324.90000000000003</v>
      </c>
      <c r="V3612" s="66">
        <f t="shared" si="1656"/>
        <v>423.6</v>
      </c>
      <c r="W3612" s="54">
        <f t="shared" si="1657"/>
        <v>1.84</v>
      </c>
      <c r="X3612" s="143">
        <f t="shared" si="1658"/>
        <v>324.90000000000003</v>
      </c>
      <c r="Y3612" s="143">
        <f t="shared" si="1659"/>
        <v>0.46799999999999997</v>
      </c>
      <c r="AD3612">
        <v>152</v>
      </c>
      <c r="AE3612">
        <v>-1</v>
      </c>
      <c r="AF3612" s="10">
        <v>37.9</v>
      </c>
      <c r="AG3612" s="10">
        <v>58.12</v>
      </c>
      <c r="AH3612" s="10">
        <f t="shared" si="1660"/>
        <v>65277.450852104535</v>
      </c>
      <c r="AI3612" s="11">
        <f t="shared" si="1648"/>
        <v>0</v>
      </c>
      <c r="AJ3612">
        <f t="shared" si="1649"/>
        <v>0</v>
      </c>
      <c r="AK3612" t="e">
        <f t="shared" si="1661"/>
        <v>#DIV/0!</v>
      </c>
      <c r="AL3612">
        <f t="shared" si="1662"/>
        <v>0.1344659184</v>
      </c>
      <c r="AM3612" s="5">
        <f t="shared" si="1663"/>
        <v>3.66</v>
      </c>
      <c r="AN3612">
        <v>0</v>
      </c>
      <c r="AO3612" s="72">
        <f t="shared" si="1664"/>
        <v>0.4</v>
      </c>
      <c r="AP3612" s="72">
        <f t="shared" si="1665"/>
        <v>0.2</v>
      </c>
      <c r="AQ3612" s="72">
        <f t="shared" si="1666"/>
        <v>0.2</v>
      </c>
      <c r="AR3612" s="71" t="e">
        <f t="shared" si="1667"/>
        <v>#DIV/0!</v>
      </c>
      <c r="BA3612">
        <f t="shared" si="1668"/>
        <v>52</v>
      </c>
      <c r="BB3612" s="91" t="e">
        <f t="shared" si="1669"/>
        <v>#DIV/0!</v>
      </c>
    </row>
    <row r="3613" spans="1:54">
      <c r="A3613" s="2" t="s">
        <v>3730</v>
      </c>
      <c r="B3613" s="7" t="s">
        <v>43556</v>
      </c>
      <c r="C3613" s="17">
        <f t="shared" si="1650"/>
        <v>7.3000000000000007</v>
      </c>
      <c r="D3613" s="28">
        <f t="shared" si="1651"/>
        <v>224</v>
      </c>
      <c r="E3613" s="8">
        <f t="shared" si="1670"/>
        <v>11</v>
      </c>
      <c r="F3613" s="2" t="s">
        <v>8718</v>
      </c>
      <c r="G3613" s="54">
        <f t="shared" si="1671"/>
        <v>6.3999999999999995</v>
      </c>
      <c r="H3613" s="20">
        <f t="shared" si="1672"/>
        <v>0.62349559999999993</v>
      </c>
      <c r="I3613" s="14" t="s">
        <v>18673</v>
      </c>
      <c r="J3613" s="14" t="s">
        <v>13705</v>
      </c>
      <c r="K3613" s="14" t="s">
        <v>23633</v>
      </c>
      <c r="L3613" s="14" t="s">
        <v>28593</v>
      </c>
      <c r="M3613" s="28">
        <f t="shared" si="1673"/>
        <v>13.3</v>
      </c>
      <c r="N3613" s="46">
        <f t="shared" si="1652"/>
        <v>6</v>
      </c>
      <c r="O3613" s="17">
        <f t="shared" si="1653"/>
        <v>1</v>
      </c>
      <c r="P3613" s="17">
        <f t="shared" si="1653"/>
        <v>2.4000000000000004</v>
      </c>
      <c r="Q3613" s="124">
        <f t="shared" si="1654"/>
        <v>1.2000000000000002</v>
      </c>
      <c r="R3613" s="26">
        <f t="shared" si="1655"/>
        <v>3</v>
      </c>
      <c r="S3613" s="2" t="s">
        <v>33567</v>
      </c>
      <c r="T3613" s="2" t="s">
        <v>38545</v>
      </c>
      <c r="U3613" s="24">
        <f t="shared" si="1656"/>
        <v>497.5</v>
      </c>
      <c r="V3613" s="66">
        <f t="shared" si="1656"/>
        <v>351.1</v>
      </c>
      <c r="W3613" s="54">
        <f t="shared" si="1657"/>
        <v>0.64</v>
      </c>
      <c r="X3613" s="143">
        <f t="shared" si="1658"/>
        <v>497.5</v>
      </c>
      <c r="Y3613" s="143">
        <f t="shared" si="1659"/>
        <v>0.22800000000000001</v>
      </c>
      <c r="AD3613">
        <v>152</v>
      </c>
      <c r="AE3613">
        <v>-1</v>
      </c>
      <c r="AF3613" s="10">
        <v>37.9</v>
      </c>
      <c r="AG3613" s="10">
        <v>58.12</v>
      </c>
      <c r="AH3613" s="10">
        <f t="shared" si="1660"/>
        <v>290862.08335238544</v>
      </c>
      <c r="AI3613" s="11">
        <f t="shared" si="1648"/>
        <v>0</v>
      </c>
      <c r="AJ3613">
        <f t="shared" si="1649"/>
        <v>0</v>
      </c>
      <c r="AK3613" t="e">
        <f t="shared" si="1661"/>
        <v>#DIV/0!</v>
      </c>
      <c r="AL3613">
        <f t="shared" si="1662"/>
        <v>2.710831680000001</v>
      </c>
      <c r="AM3613" s="5">
        <f t="shared" si="1663"/>
        <v>1.2600000000000002</v>
      </c>
      <c r="AN3613">
        <v>0</v>
      </c>
      <c r="AO3613" s="72">
        <f t="shared" si="1664"/>
        <v>3</v>
      </c>
      <c r="AP3613" s="72">
        <f t="shared" si="1665"/>
        <v>1.2000000000000002</v>
      </c>
      <c r="AQ3613" s="72">
        <f t="shared" si="1666"/>
        <v>1.2000000000000002</v>
      </c>
      <c r="AR3613" s="71" t="e">
        <f t="shared" si="1667"/>
        <v>#DIV/0!</v>
      </c>
      <c r="BA3613">
        <f t="shared" si="1668"/>
        <v>224</v>
      </c>
      <c r="BB3613" s="91" t="e">
        <f t="shared" si="1669"/>
        <v>#DIV/0!</v>
      </c>
    </row>
    <row r="3614" spans="1:54">
      <c r="A3614" s="2" t="s">
        <v>3731</v>
      </c>
      <c r="B3614" s="7" t="s">
        <v>43557</v>
      </c>
      <c r="C3614" s="17">
        <f t="shared" si="1650"/>
        <v>18.900000000000002</v>
      </c>
      <c r="D3614" s="28">
        <f t="shared" si="1651"/>
        <v>162</v>
      </c>
      <c r="E3614" s="8">
        <f t="shared" si="1670"/>
        <v>12</v>
      </c>
      <c r="F3614" s="2" t="s">
        <v>8719</v>
      </c>
      <c r="G3614" s="54">
        <f t="shared" si="1671"/>
        <v>18</v>
      </c>
      <c r="H3614" s="20">
        <f t="shared" si="1672"/>
        <v>0.59478299999999995</v>
      </c>
      <c r="I3614" s="14" t="s">
        <v>18674</v>
      </c>
      <c r="J3614" s="14" t="s">
        <v>13706</v>
      </c>
      <c r="K3614" s="14" t="s">
        <v>23634</v>
      </c>
      <c r="L3614" s="14" t="s">
        <v>28594</v>
      </c>
      <c r="M3614" s="28">
        <f t="shared" si="1673"/>
        <v>11.7</v>
      </c>
      <c r="N3614" s="46">
        <f t="shared" si="1652"/>
        <v>5.6</v>
      </c>
      <c r="O3614" s="17">
        <f t="shared" si="1653"/>
        <v>1.4000000000000001</v>
      </c>
      <c r="P3614" s="17">
        <f t="shared" si="1653"/>
        <v>5.6000000000000005</v>
      </c>
      <c r="Q3614" s="124">
        <f t="shared" si="1654"/>
        <v>1</v>
      </c>
      <c r="R3614" s="26">
        <f t="shared" si="1655"/>
        <v>2.6</v>
      </c>
      <c r="S3614" s="2" t="s">
        <v>33568</v>
      </c>
      <c r="T3614" s="2" t="s">
        <v>38546</v>
      </c>
      <c r="U3614" s="24">
        <f t="shared" si="1656"/>
        <v>435.5</v>
      </c>
      <c r="V3614" s="66">
        <f t="shared" si="1656"/>
        <v>387.3</v>
      </c>
      <c r="W3614" s="54">
        <f t="shared" si="1657"/>
        <v>1.8</v>
      </c>
      <c r="X3614" s="143">
        <f t="shared" si="1658"/>
        <v>435.5</v>
      </c>
      <c r="Y3614" s="143">
        <f t="shared" si="1659"/>
        <v>0.45999999999999996</v>
      </c>
      <c r="AD3614">
        <v>152</v>
      </c>
      <c r="AE3614">
        <v>-1</v>
      </c>
      <c r="AF3614" s="10">
        <v>37.9</v>
      </c>
      <c r="AG3614" s="10">
        <v>58.12</v>
      </c>
      <c r="AH3614" s="10">
        <f t="shared" si="1660"/>
        <v>224825.85335332161</v>
      </c>
      <c r="AI3614" s="11">
        <f t="shared" si="1648"/>
        <v>0</v>
      </c>
      <c r="AJ3614">
        <f t="shared" si="1649"/>
        <v>0</v>
      </c>
      <c r="AK3614" t="e">
        <f t="shared" si="1661"/>
        <v>#DIV/0!</v>
      </c>
      <c r="AL3614">
        <f t="shared" si="1662"/>
        <v>8.2599433280000021</v>
      </c>
      <c r="AM3614" s="5">
        <f t="shared" si="1663"/>
        <v>3.5800000000000005</v>
      </c>
      <c r="AN3614">
        <v>0</v>
      </c>
      <c r="AO3614" s="72">
        <f t="shared" si="1664"/>
        <v>2.6</v>
      </c>
      <c r="AP3614" s="72">
        <f t="shared" si="1665"/>
        <v>1</v>
      </c>
      <c r="AQ3614" s="72">
        <f t="shared" si="1666"/>
        <v>1.2000000000000002</v>
      </c>
      <c r="AR3614" s="71" t="e">
        <f t="shared" si="1667"/>
        <v>#DIV/0!</v>
      </c>
      <c r="BA3614">
        <f t="shared" si="1668"/>
        <v>162</v>
      </c>
      <c r="BB3614" s="91" t="e">
        <f t="shared" si="1669"/>
        <v>#DIV/0!</v>
      </c>
    </row>
    <row r="3615" spans="1:54">
      <c r="A3615" s="2" t="s">
        <v>3732</v>
      </c>
      <c r="B3615" s="7" t="s">
        <v>43558</v>
      </c>
      <c r="C3615" s="17">
        <f t="shared" si="1650"/>
        <v>10.700000000000001</v>
      </c>
      <c r="D3615" s="28">
        <f t="shared" si="1651"/>
        <v>290</v>
      </c>
      <c r="E3615" s="8">
        <f t="shared" si="1670"/>
        <v>10</v>
      </c>
      <c r="F3615" s="2" t="s">
        <v>8720</v>
      </c>
      <c r="G3615" s="54">
        <f t="shared" si="1671"/>
        <v>9.6999999999999993</v>
      </c>
      <c r="H3615" s="20">
        <f t="shared" si="1672"/>
        <v>0.42528120000000003</v>
      </c>
      <c r="I3615" s="14" t="s">
        <v>18675</v>
      </c>
      <c r="J3615" s="14" t="s">
        <v>13707</v>
      </c>
      <c r="K3615" s="14" t="s">
        <v>23635</v>
      </c>
      <c r="L3615" s="14" t="s">
        <v>28595</v>
      </c>
      <c r="M3615" s="28">
        <f t="shared" si="1673"/>
        <v>11.7</v>
      </c>
      <c r="N3615" s="46">
        <f t="shared" si="1652"/>
        <v>5.6</v>
      </c>
      <c r="O3615" s="17">
        <f t="shared" si="1653"/>
        <v>0.8</v>
      </c>
      <c r="P3615" s="17">
        <f t="shared" si="1653"/>
        <v>5.6000000000000005</v>
      </c>
      <c r="Q3615" s="124">
        <f t="shared" si="1654"/>
        <v>1.2000000000000002</v>
      </c>
      <c r="R3615" s="26">
        <f t="shared" si="1655"/>
        <v>2</v>
      </c>
      <c r="S3615" s="2" t="s">
        <v>33569</v>
      </c>
      <c r="T3615" s="2" t="s">
        <v>38547</v>
      </c>
      <c r="U3615" s="24">
        <f t="shared" si="1656"/>
        <v>563.4</v>
      </c>
      <c r="V3615" s="66">
        <f t="shared" si="1656"/>
        <v>323.40000000000003</v>
      </c>
      <c r="W3615" s="54">
        <f t="shared" si="1657"/>
        <v>0.97</v>
      </c>
      <c r="X3615" s="143">
        <f t="shared" si="1658"/>
        <v>563.4</v>
      </c>
      <c r="Y3615" s="143">
        <f t="shared" si="1659"/>
        <v>0.29400000000000004</v>
      </c>
      <c r="AD3615">
        <v>152</v>
      </c>
      <c r="AE3615">
        <v>-1</v>
      </c>
      <c r="AF3615" s="10">
        <v>37.9</v>
      </c>
      <c r="AG3615" s="10">
        <v>58.12</v>
      </c>
      <c r="AH3615" s="10">
        <f t="shared" si="1660"/>
        <v>328507.11564400862</v>
      </c>
      <c r="AI3615" s="11">
        <f t="shared" si="1648"/>
        <v>0</v>
      </c>
      <c r="AJ3615">
        <f t="shared" si="1649"/>
        <v>0</v>
      </c>
      <c r="AK3615" t="e">
        <f t="shared" si="1661"/>
        <v>#DIV/0!</v>
      </c>
      <c r="AL3615">
        <f t="shared" si="1662"/>
        <v>5.1494804480000012</v>
      </c>
      <c r="AM3615" s="5">
        <f t="shared" si="1663"/>
        <v>1.9400000000000002</v>
      </c>
      <c r="AN3615">
        <v>0</v>
      </c>
      <c r="AO3615" s="72">
        <f t="shared" si="1664"/>
        <v>2</v>
      </c>
      <c r="AP3615" s="72">
        <f t="shared" si="1665"/>
        <v>1.2000000000000002</v>
      </c>
      <c r="AQ3615" s="72">
        <f t="shared" si="1666"/>
        <v>1.2000000000000002</v>
      </c>
      <c r="AR3615" s="71" t="e">
        <f t="shared" si="1667"/>
        <v>#DIV/0!</v>
      </c>
      <c r="BA3615">
        <f t="shared" si="1668"/>
        <v>290</v>
      </c>
      <c r="BB3615" s="91" t="e">
        <f t="shared" si="1669"/>
        <v>#DIV/0!</v>
      </c>
    </row>
    <row r="3616" spans="1:54">
      <c r="A3616" s="2" t="s">
        <v>3733</v>
      </c>
      <c r="B3616" s="7" t="s">
        <v>43559</v>
      </c>
      <c r="C3616" s="17">
        <f t="shared" si="1650"/>
        <v>28.6</v>
      </c>
      <c r="D3616" s="28">
        <f t="shared" si="1651"/>
        <v>166</v>
      </c>
      <c r="E3616" s="8">
        <f t="shared" si="1670"/>
        <v>12</v>
      </c>
      <c r="F3616" s="2" t="s">
        <v>8721</v>
      </c>
      <c r="G3616" s="54">
        <f t="shared" si="1671"/>
        <v>27.700000000000003</v>
      </c>
      <c r="H3616" s="20">
        <f t="shared" si="1672"/>
        <v>0.1068317</v>
      </c>
      <c r="I3616" s="14" t="s">
        <v>18676</v>
      </c>
      <c r="J3616" s="14" t="s">
        <v>13708</v>
      </c>
      <c r="K3616" s="14" t="s">
        <v>23636</v>
      </c>
      <c r="L3616" s="14" t="s">
        <v>28596</v>
      </c>
      <c r="M3616" s="28">
        <f t="shared" si="1673"/>
        <v>9.8999999999999986</v>
      </c>
      <c r="N3616" s="46">
        <f t="shared" si="1652"/>
        <v>6</v>
      </c>
      <c r="O3616" s="17">
        <f t="shared" si="1653"/>
        <v>1.4000000000000001</v>
      </c>
      <c r="P3616" s="17">
        <f t="shared" si="1653"/>
        <v>9.2000000000000011</v>
      </c>
      <c r="Q3616" s="124">
        <f t="shared" si="1654"/>
        <v>1</v>
      </c>
      <c r="R3616" s="26">
        <f t="shared" si="1655"/>
        <v>1.2000000000000002</v>
      </c>
      <c r="S3616" s="2" t="s">
        <v>33570</v>
      </c>
      <c r="T3616" s="2" t="s">
        <v>38548</v>
      </c>
      <c r="U3616" s="24">
        <f t="shared" si="1656"/>
        <v>438.8</v>
      </c>
      <c r="V3616" s="66">
        <f t="shared" si="1656"/>
        <v>352.1</v>
      </c>
      <c r="W3616" s="54">
        <f t="shared" si="1657"/>
        <v>2.7699999999999996</v>
      </c>
      <c r="X3616" s="143">
        <f t="shared" si="1658"/>
        <v>438.8</v>
      </c>
      <c r="Y3616" s="143">
        <f t="shared" si="1659"/>
        <v>0.65399999999999991</v>
      </c>
      <c r="AD3616">
        <v>152</v>
      </c>
      <c r="AE3616">
        <v>-1</v>
      </c>
      <c r="AF3616" s="10">
        <v>37.9</v>
      </c>
      <c r="AG3616" s="10">
        <v>58.12</v>
      </c>
      <c r="AH3616" s="10">
        <f t="shared" si="1660"/>
        <v>289239.50045385049</v>
      </c>
      <c r="AI3616" s="11">
        <f t="shared" si="1648"/>
        <v>0</v>
      </c>
      <c r="AJ3616">
        <f t="shared" si="1649"/>
        <v>0</v>
      </c>
      <c r="AK3616" t="e">
        <f t="shared" si="1661"/>
        <v>#DIV/0!</v>
      </c>
      <c r="AL3616">
        <f t="shared" si="1662"/>
        <v>13.804809244800005</v>
      </c>
      <c r="AM3616" s="5">
        <f t="shared" si="1663"/>
        <v>5.5200000000000005</v>
      </c>
      <c r="AN3616">
        <v>0</v>
      </c>
      <c r="AO3616" s="72">
        <f t="shared" si="1664"/>
        <v>1.2000000000000002</v>
      </c>
      <c r="AP3616" s="72">
        <f t="shared" si="1665"/>
        <v>1</v>
      </c>
      <c r="AQ3616" s="72">
        <f t="shared" si="1666"/>
        <v>1.2000000000000002</v>
      </c>
      <c r="AR3616" s="71" t="e">
        <f t="shared" si="1667"/>
        <v>#DIV/0!</v>
      </c>
      <c r="BA3616">
        <f t="shared" si="1668"/>
        <v>166</v>
      </c>
      <c r="BB3616" s="91" t="e">
        <f t="shared" si="1669"/>
        <v>#DIV/0!</v>
      </c>
    </row>
    <row r="3617" spans="1:54">
      <c r="A3617" s="2" t="s">
        <v>3734</v>
      </c>
      <c r="B3617" s="7" t="s">
        <v>43560</v>
      </c>
      <c r="C3617" s="17">
        <f t="shared" si="1650"/>
        <v>6.5</v>
      </c>
      <c r="D3617" s="28">
        <f t="shared" si="1651"/>
        <v>93</v>
      </c>
      <c r="E3617" s="8">
        <f t="shared" si="1670"/>
        <v>5</v>
      </c>
      <c r="F3617" s="2" t="s">
        <v>8722</v>
      </c>
      <c r="G3617" s="54">
        <f t="shared" si="1671"/>
        <v>5.5</v>
      </c>
      <c r="H3617" s="20">
        <f t="shared" si="1672"/>
        <v>0.55747349999999996</v>
      </c>
      <c r="I3617" s="14" t="s">
        <v>18677</v>
      </c>
      <c r="J3617" s="14" t="s">
        <v>13709</v>
      </c>
      <c r="K3617" s="14" t="s">
        <v>23637</v>
      </c>
      <c r="L3617" s="14" t="s">
        <v>28597</v>
      </c>
      <c r="M3617" s="28">
        <f t="shared" si="1673"/>
        <v>14.3</v>
      </c>
      <c r="N3617" s="46">
        <f t="shared" si="1652"/>
        <v>5.4</v>
      </c>
      <c r="O3617" s="17">
        <f t="shared" si="1653"/>
        <v>0.60000000000000009</v>
      </c>
      <c r="P3617" s="17">
        <f t="shared" si="1653"/>
        <v>0.4</v>
      </c>
      <c r="Q3617" s="124">
        <f t="shared" si="1654"/>
        <v>1.2000000000000002</v>
      </c>
      <c r="R3617" s="26">
        <f t="shared" si="1655"/>
        <v>2.6</v>
      </c>
      <c r="S3617" s="2" t="s">
        <v>33571</v>
      </c>
      <c r="T3617" s="2" t="s">
        <v>38549</v>
      </c>
      <c r="U3617" s="24">
        <f t="shared" si="1656"/>
        <v>365.8</v>
      </c>
      <c r="V3617" s="66">
        <f t="shared" si="1656"/>
        <v>337.1</v>
      </c>
      <c r="W3617" s="54">
        <f t="shared" si="1657"/>
        <v>0.55000000000000004</v>
      </c>
      <c r="X3617" s="143">
        <f t="shared" si="1658"/>
        <v>365.8</v>
      </c>
      <c r="Y3617" s="143">
        <f t="shared" si="1659"/>
        <v>0.21000000000000002</v>
      </c>
      <c r="AD3617">
        <v>152</v>
      </c>
      <c r="AE3617">
        <v>-1</v>
      </c>
      <c r="AF3617" s="10">
        <v>37.9</v>
      </c>
      <c r="AG3617" s="10">
        <v>58.12</v>
      </c>
      <c r="AH3617" s="10">
        <f t="shared" si="1660"/>
        <v>310816.4391355415</v>
      </c>
      <c r="AI3617" s="11">
        <f t="shared" si="1648"/>
        <v>0</v>
      </c>
      <c r="AJ3617">
        <f t="shared" si="1649"/>
        <v>0</v>
      </c>
      <c r="AK3617" t="e">
        <f t="shared" si="1661"/>
        <v>#DIV/0!</v>
      </c>
      <c r="AL3617">
        <f t="shared" si="1662"/>
        <v>0.2761365360000001</v>
      </c>
      <c r="AM3617" s="5">
        <f t="shared" si="1663"/>
        <v>1.1000000000000001</v>
      </c>
      <c r="AN3617">
        <v>0</v>
      </c>
      <c r="AO3617" s="72">
        <f t="shared" si="1664"/>
        <v>2.6</v>
      </c>
      <c r="AP3617" s="72">
        <f t="shared" si="1665"/>
        <v>1.2000000000000002</v>
      </c>
      <c r="AQ3617" s="72">
        <f t="shared" si="1666"/>
        <v>1.2000000000000002</v>
      </c>
      <c r="AR3617" s="71" t="e">
        <f t="shared" si="1667"/>
        <v>#DIV/0!</v>
      </c>
      <c r="BA3617">
        <f t="shared" si="1668"/>
        <v>93</v>
      </c>
      <c r="BB3617" s="91" t="e">
        <f t="shared" si="1669"/>
        <v>#DIV/0!</v>
      </c>
    </row>
    <row r="3618" spans="1:54">
      <c r="A3618" s="2" t="s">
        <v>3735</v>
      </c>
      <c r="B3618" s="7" t="s">
        <v>43561</v>
      </c>
      <c r="C3618" s="17">
        <f t="shared" si="1650"/>
        <v>14.8</v>
      </c>
      <c r="D3618" s="28">
        <f t="shared" si="1651"/>
        <v>144</v>
      </c>
      <c r="E3618" s="8">
        <f t="shared" si="1670"/>
        <v>11</v>
      </c>
      <c r="F3618" s="2" t="s">
        <v>8723</v>
      </c>
      <c r="G3618" s="54">
        <f t="shared" si="1671"/>
        <v>13.9</v>
      </c>
      <c r="H3618" s="20">
        <f t="shared" si="1672"/>
        <v>0.1498739</v>
      </c>
      <c r="I3618" s="14" t="s">
        <v>18678</v>
      </c>
      <c r="J3618" s="14" t="s">
        <v>13710</v>
      </c>
      <c r="K3618" s="14" t="s">
        <v>23638</v>
      </c>
      <c r="L3618" s="14" t="s">
        <v>28598</v>
      </c>
      <c r="M3618" s="28">
        <f t="shared" si="1673"/>
        <v>11.5</v>
      </c>
      <c r="N3618" s="46">
        <f t="shared" si="1652"/>
        <v>6.4</v>
      </c>
      <c r="O3618" s="17">
        <f t="shared" si="1653"/>
        <v>1</v>
      </c>
      <c r="P3618" s="17">
        <f t="shared" si="1653"/>
        <v>6</v>
      </c>
      <c r="Q3618" s="124">
        <f t="shared" si="1654"/>
        <v>1.2000000000000002</v>
      </c>
      <c r="R3618" s="26">
        <f t="shared" si="1655"/>
        <v>1.4000000000000001</v>
      </c>
      <c r="S3618" s="2" t="s">
        <v>33572</v>
      </c>
      <c r="T3618" s="2" t="s">
        <v>38550</v>
      </c>
      <c r="U3618" s="24">
        <f t="shared" si="1656"/>
        <v>417.3</v>
      </c>
      <c r="V3618" s="66">
        <f t="shared" si="1656"/>
        <v>319</v>
      </c>
      <c r="W3618" s="54">
        <f t="shared" si="1657"/>
        <v>1.39</v>
      </c>
      <c r="X3618" s="143">
        <f t="shared" si="1658"/>
        <v>417.3</v>
      </c>
      <c r="Y3618" s="143">
        <f t="shared" si="1659"/>
        <v>0.378</v>
      </c>
      <c r="AD3618">
        <v>152</v>
      </c>
      <c r="AE3618">
        <v>-1</v>
      </c>
      <c r="AF3618" s="10">
        <v>37.9</v>
      </c>
      <c r="AG3618" s="10">
        <v>58.12</v>
      </c>
      <c r="AH3618" s="10">
        <f t="shared" si="1660"/>
        <v>333834.87732988055</v>
      </c>
      <c r="AI3618" s="11">
        <f t="shared" si="1648"/>
        <v>0</v>
      </c>
      <c r="AJ3618">
        <f t="shared" si="1649"/>
        <v>0</v>
      </c>
      <c r="AK3618" t="e">
        <f t="shared" si="1661"/>
        <v>#DIV/0!</v>
      </c>
      <c r="AL3618">
        <f t="shared" si="1662"/>
        <v>7.1410592400000015</v>
      </c>
      <c r="AM3618" s="5">
        <f t="shared" si="1663"/>
        <v>2.7600000000000002</v>
      </c>
      <c r="AN3618">
        <v>0</v>
      </c>
      <c r="AO3618" s="72">
        <f t="shared" si="1664"/>
        <v>1.4000000000000001</v>
      </c>
      <c r="AP3618" s="72">
        <f t="shared" si="1665"/>
        <v>1.2000000000000002</v>
      </c>
      <c r="AQ3618" s="72">
        <f t="shared" si="1666"/>
        <v>1.2000000000000002</v>
      </c>
      <c r="AR3618" s="71" t="e">
        <f t="shared" si="1667"/>
        <v>#DIV/0!</v>
      </c>
      <c r="BA3618">
        <f t="shared" si="1668"/>
        <v>144</v>
      </c>
      <c r="BB3618" s="91" t="e">
        <f t="shared" si="1669"/>
        <v>#DIV/0!</v>
      </c>
    </row>
    <row r="3619" spans="1:54">
      <c r="A3619" s="2" t="s">
        <v>3736</v>
      </c>
      <c r="B3619" s="7" t="s">
        <v>43562</v>
      </c>
      <c r="C3619" s="17">
        <f t="shared" si="1650"/>
        <v>27.6</v>
      </c>
      <c r="D3619" s="28">
        <f t="shared" si="1651"/>
        <v>261</v>
      </c>
      <c r="E3619" s="8">
        <f t="shared" si="1670"/>
        <v>7</v>
      </c>
      <c r="F3619" s="2" t="s">
        <v>8724</v>
      </c>
      <c r="G3619" s="54">
        <f t="shared" si="1671"/>
        <v>26.700000000000003</v>
      </c>
      <c r="H3619" s="20">
        <f t="shared" si="1672"/>
        <v>0.85311009999999998</v>
      </c>
      <c r="I3619" s="14" t="s">
        <v>18679</v>
      </c>
      <c r="J3619" s="14" t="s">
        <v>13711</v>
      </c>
      <c r="K3619" s="14" t="s">
        <v>23639</v>
      </c>
      <c r="L3619" s="14" t="s">
        <v>28599</v>
      </c>
      <c r="M3619" s="28">
        <f t="shared" si="1673"/>
        <v>12.1</v>
      </c>
      <c r="N3619" s="46">
        <f t="shared" si="1652"/>
        <v>5.4</v>
      </c>
      <c r="O3619" s="17">
        <f t="shared" si="1653"/>
        <v>2.6</v>
      </c>
      <c r="P3619" s="17">
        <f t="shared" si="1653"/>
        <v>4.8000000000000007</v>
      </c>
      <c r="Q3619" s="124">
        <f t="shared" si="1654"/>
        <v>0.2</v>
      </c>
      <c r="R3619" s="26">
        <f t="shared" si="1655"/>
        <v>1.4000000000000001</v>
      </c>
      <c r="S3619" s="2" t="s">
        <v>33573</v>
      </c>
      <c r="T3619" s="2" t="s">
        <v>38551</v>
      </c>
      <c r="U3619" s="24">
        <f t="shared" si="1656"/>
        <v>534.1</v>
      </c>
      <c r="V3619" s="66">
        <f t="shared" si="1656"/>
        <v>349.3</v>
      </c>
      <c r="W3619" s="54">
        <f t="shared" si="1657"/>
        <v>2.67</v>
      </c>
      <c r="X3619" s="143">
        <f t="shared" si="1658"/>
        <v>534.1</v>
      </c>
      <c r="Y3619" s="143">
        <f t="shared" si="1659"/>
        <v>0.63400000000000001</v>
      </c>
      <c r="AD3619">
        <v>152</v>
      </c>
      <c r="AE3619">
        <v>-1</v>
      </c>
      <c r="AF3619" s="10">
        <v>37.9</v>
      </c>
      <c r="AG3619" s="10">
        <v>58.12</v>
      </c>
      <c r="AH3619" s="10">
        <f t="shared" si="1660"/>
        <v>293462.9809175047</v>
      </c>
      <c r="AI3619" s="11">
        <f t="shared" si="1648"/>
        <v>0</v>
      </c>
      <c r="AJ3619">
        <f t="shared" si="1649"/>
        <v>0</v>
      </c>
      <c r="AK3619" t="e">
        <f t="shared" si="1661"/>
        <v>#DIV/0!</v>
      </c>
      <c r="AL3619">
        <f t="shared" si="1662"/>
        <v>2.5664603328000011</v>
      </c>
      <c r="AM3619" s="5">
        <f t="shared" si="1663"/>
        <v>5.32</v>
      </c>
      <c r="AN3619">
        <v>0</v>
      </c>
      <c r="AO3619" s="72">
        <f t="shared" si="1664"/>
        <v>1.4000000000000001</v>
      </c>
      <c r="AP3619" s="72">
        <f t="shared" si="1665"/>
        <v>0.2</v>
      </c>
      <c r="AQ3619" s="72">
        <f t="shared" si="1666"/>
        <v>0.4</v>
      </c>
      <c r="AR3619" s="71" t="e">
        <f t="shared" si="1667"/>
        <v>#DIV/0!</v>
      </c>
      <c r="BA3619">
        <f t="shared" si="1668"/>
        <v>261</v>
      </c>
      <c r="BB3619" s="91" t="e">
        <f t="shared" si="1669"/>
        <v>#DIV/0!</v>
      </c>
    </row>
    <row r="3620" spans="1:54">
      <c r="A3620" s="2" t="s">
        <v>3737</v>
      </c>
      <c r="B3620" s="7" t="s">
        <v>43563</v>
      </c>
      <c r="C3620" s="17">
        <f t="shared" si="1650"/>
        <v>15.200000000000001</v>
      </c>
      <c r="D3620" s="28">
        <f t="shared" si="1651"/>
        <v>11</v>
      </c>
      <c r="E3620" s="8">
        <f t="shared" si="1670"/>
        <v>8</v>
      </c>
      <c r="F3620" s="2" t="s">
        <v>8725</v>
      </c>
      <c r="G3620" s="54">
        <f t="shared" si="1671"/>
        <v>14.299999999999999</v>
      </c>
      <c r="H3620" s="20">
        <f t="shared" si="1672"/>
        <v>0.58332070000000003</v>
      </c>
      <c r="I3620" s="14" t="s">
        <v>18680</v>
      </c>
      <c r="J3620" s="14" t="s">
        <v>13712</v>
      </c>
      <c r="K3620" s="14" t="s">
        <v>23640</v>
      </c>
      <c r="L3620" s="14" t="s">
        <v>28600</v>
      </c>
      <c r="M3620" s="28">
        <f t="shared" si="1673"/>
        <v>13.9</v>
      </c>
      <c r="N3620" s="46">
        <f t="shared" si="1652"/>
        <v>5.2</v>
      </c>
      <c r="O3620" s="17">
        <f t="shared" si="1653"/>
        <v>1.6</v>
      </c>
      <c r="P3620" s="17">
        <f t="shared" si="1653"/>
        <v>1.2000000000000002</v>
      </c>
      <c r="Q3620" s="124">
        <f t="shared" si="1654"/>
        <v>0.60000000000000009</v>
      </c>
      <c r="R3620" s="26">
        <f t="shared" si="1655"/>
        <v>1.4000000000000001</v>
      </c>
      <c r="S3620" s="2" t="s">
        <v>33574</v>
      </c>
      <c r="T3620" s="2" t="s">
        <v>38552</v>
      </c>
      <c r="U3620" s="24">
        <f t="shared" si="1656"/>
        <v>283.8</v>
      </c>
      <c r="V3620" s="66">
        <f t="shared" si="1656"/>
        <v>283.3</v>
      </c>
      <c r="W3620" s="54">
        <f t="shared" si="1657"/>
        <v>1.43</v>
      </c>
      <c r="X3620" s="143">
        <f t="shared" si="1658"/>
        <v>283.8</v>
      </c>
      <c r="Y3620" s="143">
        <f t="shared" si="1659"/>
        <v>0.38600000000000001</v>
      </c>
      <c r="AD3620">
        <v>152</v>
      </c>
      <c r="AE3620">
        <v>-1</v>
      </c>
      <c r="AF3620" s="10">
        <v>37.9</v>
      </c>
      <c r="AG3620" s="10">
        <v>58.12</v>
      </c>
      <c r="AH3620" s="10">
        <f t="shared" si="1660"/>
        <v>373137.11630660185</v>
      </c>
      <c r="AI3620" s="11">
        <f t="shared" si="1648"/>
        <v>0</v>
      </c>
      <c r="AJ3620">
        <f t="shared" si="1649"/>
        <v>0</v>
      </c>
      <c r="AK3620" t="e">
        <f t="shared" si="1661"/>
        <v>#DIV/0!</v>
      </c>
      <c r="AL3620">
        <f t="shared" si="1662"/>
        <v>1.1200339584000001</v>
      </c>
      <c r="AM3620" s="5">
        <f t="shared" si="1663"/>
        <v>2.8400000000000003</v>
      </c>
      <c r="AN3620">
        <v>0</v>
      </c>
      <c r="AO3620" s="72">
        <f t="shared" si="1664"/>
        <v>1.4000000000000001</v>
      </c>
      <c r="AP3620" s="72">
        <f t="shared" si="1665"/>
        <v>0.60000000000000009</v>
      </c>
      <c r="AQ3620" s="72">
        <f t="shared" si="1666"/>
        <v>0.60000000000000009</v>
      </c>
      <c r="AR3620" s="71" t="e">
        <f t="shared" si="1667"/>
        <v>#DIV/0!</v>
      </c>
      <c r="BA3620">
        <f t="shared" si="1668"/>
        <v>11</v>
      </c>
      <c r="BB3620" s="91" t="e">
        <f t="shared" si="1669"/>
        <v>#DIV/0!</v>
      </c>
    </row>
    <row r="3621" spans="1:54">
      <c r="A3621" s="2" t="s">
        <v>3738</v>
      </c>
      <c r="B3621" s="7" t="s">
        <v>43564</v>
      </c>
      <c r="C3621" s="17">
        <f t="shared" si="1650"/>
        <v>11.600000000000001</v>
      </c>
      <c r="D3621" s="28">
        <f t="shared" si="1651"/>
        <v>172</v>
      </c>
      <c r="E3621" s="8">
        <f t="shared" si="1670"/>
        <v>11</v>
      </c>
      <c r="F3621" s="2" t="s">
        <v>8726</v>
      </c>
      <c r="G3621" s="54">
        <f t="shared" si="1671"/>
        <v>10.6</v>
      </c>
      <c r="H3621" s="20">
        <f t="shared" si="1672"/>
        <v>0.63902870000000001</v>
      </c>
      <c r="I3621" s="14" t="s">
        <v>18681</v>
      </c>
      <c r="J3621" s="14" t="s">
        <v>13713</v>
      </c>
      <c r="K3621" s="14" t="s">
        <v>23641</v>
      </c>
      <c r="L3621" s="14" t="s">
        <v>28601</v>
      </c>
      <c r="M3621" s="28">
        <f t="shared" si="1673"/>
        <v>12.5</v>
      </c>
      <c r="N3621" s="46">
        <f t="shared" si="1652"/>
        <v>5</v>
      </c>
      <c r="O3621" s="17">
        <f t="shared" si="1653"/>
        <v>2.8000000000000003</v>
      </c>
      <c r="P3621" s="17">
        <f t="shared" si="1653"/>
        <v>4</v>
      </c>
      <c r="Q3621" s="124">
        <f t="shared" si="1654"/>
        <v>0.4</v>
      </c>
      <c r="R3621" s="26">
        <f t="shared" si="1655"/>
        <v>1</v>
      </c>
      <c r="S3621" s="2" t="s">
        <v>33575</v>
      </c>
      <c r="T3621" s="2" t="s">
        <v>38553</v>
      </c>
      <c r="U3621" s="24">
        <f t="shared" si="1656"/>
        <v>444.70000000000005</v>
      </c>
      <c r="V3621" s="66">
        <f t="shared" si="1656"/>
        <v>328.8</v>
      </c>
      <c r="W3621" s="54">
        <f t="shared" si="1657"/>
        <v>1.06</v>
      </c>
      <c r="X3621" s="143">
        <f t="shared" si="1658"/>
        <v>444.70000000000005</v>
      </c>
      <c r="Y3621" s="143">
        <f t="shared" si="1659"/>
        <v>0.31200000000000006</v>
      </c>
      <c r="AD3621">
        <v>152</v>
      </c>
      <c r="AE3621">
        <v>-1</v>
      </c>
      <c r="AF3621" s="10">
        <v>37.9</v>
      </c>
      <c r="AG3621" s="10">
        <v>58.12</v>
      </c>
      <c r="AH3621" s="10">
        <f t="shared" si="1660"/>
        <v>321730.27591470053</v>
      </c>
      <c r="AI3621" s="11">
        <f t="shared" si="1648"/>
        <v>0</v>
      </c>
      <c r="AJ3621">
        <f t="shared" si="1649"/>
        <v>0</v>
      </c>
      <c r="AK3621" t="e">
        <f t="shared" si="1661"/>
        <v>#DIV/0!</v>
      </c>
      <c r="AL3621">
        <f t="shared" si="1662"/>
        <v>4.0428785600000001</v>
      </c>
      <c r="AM3621" s="5">
        <f t="shared" si="1663"/>
        <v>2.12</v>
      </c>
      <c r="AN3621">
        <v>0</v>
      </c>
      <c r="AO3621" s="72">
        <f t="shared" si="1664"/>
        <v>1</v>
      </c>
      <c r="AP3621" s="72">
        <f t="shared" si="1665"/>
        <v>0.4</v>
      </c>
      <c r="AQ3621" s="72">
        <f t="shared" si="1666"/>
        <v>0.4</v>
      </c>
      <c r="AR3621" s="71" t="e">
        <f t="shared" si="1667"/>
        <v>#DIV/0!</v>
      </c>
      <c r="BA3621">
        <f t="shared" si="1668"/>
        <v>172</v>
      </c>
      <c r="BB3621" s="91" t="e">
        <f t="shared" si="1669"/>
        <v>#DIV/0!</v>
      </c>
    </row>
    <row r="3622" spans="1:54">
      <c r="A3622" s="2" t="s">
        <v>3739</v>
      </c>
      <c r="B3622" s="7" t="s">
        <v>43565</v>
      </c>
      <c r="C3622" s="17">
        <f t="shared" si="1650"/>
        <v>17.3</v>
      </c>
      <c r="D3622" s="28">
        <f t="shared" si="1651"/>
        <v>133</v>
      </c>
      <c r="E3622" s="8">
        <f t="shared" si="1670"/>
        <v>8</v>
      </c>
      <c r="F3622" s="2" t="s">
        <v>8727</v>
      </c>
      <c r="G3622" s="54">
        <f t="shared" si="1671"/>
        <v>16.3</v>
      </c>
      <c r="H3622" s="20">
        <f t="shared" si="1672"/>
        <v>0.52646959999999998</v>
      </c>
      <c r="I3622" s="14" t="s">
        <v>18682</v>
      </c>
      <c r="J3622" s="14" t="s">
        <v>13714</v>
      </c>
      <c r="K3622" s="14" t="s">
        <v>23642</v>
      </c>
      <c r="L3622" s="14" t="s">
        <v>28602</v>
      </c>
      <c r="M3622" s="28">
        <f t="shared" si="1673"/>
        <v>10</v>
      </c>
      <c r="N3622" s="46">
        <f t="shared" si="1652"/>
        <v>5.4</v>
      </c>
      <c r="O3622" s="17">
        <f t="shared" si="1653"/>
        <v>1</v>
      </c>
      <c r="P3622" s="17">
        <f t="shared" si="1653"/>
        <v>9</v>
      </c>
      <c r="Q3622" s="124">
        <f t="shared" si="1654"/>
        <v>0.60000000000000009</v>
      </c>
      <c r="R3622" s="26">
        <f t="shared" si="1655"/>
        <v>1.4000000000000001</v>
      </c>
      <c r="S3622" s="2" t="s">
        <v>33576</v>
      </c>
      <c r="T3622" s="2" t="s">
        <v>38554</v>
      </c>
      <c r="U3622" s="24">
        <f t="shared" si="1656"/>
        <v>405.8</v>
      </c>
      <c r="V3622" s="66">
        <f t="shared" si="1656"/>
        <v>353</v>
      </c>
      <c r="W3622" s="54">
        <f t="shared" si="1657"/>
        <v>1.6300000000000001</v>
      </c>
      <c r="X3622" s="143">
        <f t="shared" si="1658"/>
        <v>405.8</v>
      </c>
      <c r="Y3622" s="143">
        <f t="shared" si="1659"/>
        <v>0.42600000000000005</v>
      </c>
      <c r="AD3622">
        <v>152</v>
      </c>
      <c r="AE3622">
        <v>-1</v>
      </c>
      <c r="AF3622" s="10">
        <v>37.9</v>
      </c>
      <c r="AG3622" s="10">
        <v>58.12</v>
      </c>
      <c r="AH3622" s="10">
        <f t="shared" si="1660"/>
        <v>287923.14503821218</v>
      </c>
      <c r="AI3622" s="11">
        <f t="shared" si="1648"/>
        <v>0</v>
      </c>
      <c r="AJ3622">
        <f t="shared" si="1649"/>
        <v>0</v>
      </c>
      <c r="AK3622" t="e">
        <f t="shared" si="1661"/>
        <v>#DIV/0!</v>
      </c>
      <c r="AL3622">
        <f t="shared" si="1662"/>
        <v>5.96648304</v>
      </c>
      <c r="AM3622" s="5">
        <f t="shared" si="1663"/>
        <v>3.2600000000000002</v>
      </c>
      <c r="AN3622">
        <v>0</v>
      </c>
      <c r="AO3622" s="72">
        <f t="shared" si="1664"/>
        <v>1.4000000000000001</v>
      </c>
      <c r="AP3622" s="72">
        <f t="shared" si="1665"/>
        <v>0.60000000000000009</v>
      </c>
      <c r="AQ3622" s="72">
        <f t="shared" si="1666"/>
        <v>0.8</v>
      </c>
      <c r="AR3622" s="71" t="e">
        <f t="shared" si="1667"/>
        <v>#DIV/0!</v>
      </c>
      <c r="BA3622">
        <f t="shared" si="1668"/>
        <v>133</v>
      </c>
      <c r="BB3622" s="91" t="e">
        <f t="shared" si="1669"/>
        <v>#DIV/0!</v>
      </c>
    </row>
    <row r="3623" spans="1:54">
      <c r="A3623" s="2" t="s">
        <v>3740</v>
      </c>
      <c r="B3623" s="7" t="s">
        <v>43566</v>
      </c>
      <c r="C3623" s="17">
        <f t="shared" si="1650"/>
        <v>27.8</v>
      </c>
      <c r="D3623" s="28">
        <f t="shared" si="1651"/>
        <v>20</v>
      </c>
      <c r="E3623" s="8">
        <f t="shared" si="1670"/>
        <v>20</v>
      </c>
      <c r="F3623" s="2" t="s">
        <v>8728</v>
      </c>
      <c r="G3623" s="54">
        <f t="shared" si="1671"/>
        <v>26.900000000000002</v>
      </c>
      <c r="H3623" s="20">
        <f t="shared" si="1672"/>
        <v>0.39926969999999995</v>
      </c>
      <c r="I3623" s="14" t="s">
        <v>18683</v>
      </c>
      <c r="J3623" s="14" t="s">
        <v>13715</v>
      </c>
      <c r="K3623" s="14" t="s">
        <v>23643</v>
      </c>
      <c r="L3623" s="14" t="s">
        <v>28603</v>
      </c>
      <c r="M3623" s="28">
        <f t="shared" si="1673"/>
        <v>10.5</v>
      </c>
      <c r="N3623" s="46">
        <f t="shared" si="1652"/>
        <v>5.2</v>
      </c>
      <c r="O3623" s="17">
        <f t="shared" si="1653"/>
        <v>2.6</v>
      </c>
      <c r="P3623" s="17">
        <f t="shared" si="1653"/>
        <v>8</v>
      </c>
      <c r="Q3623" s="124">
        <f t="shared" si="1654"/>
        <v>1.6</v>
      </c>
      <c r="R3623" s="26">
        <f t="shared" si="1655"/>
        <v>2.6</v>
      </c>
      <c r="S3623" s="2" t="s">
        <v>33577</v>
      </c>
      <c r="T3623" s="2" t="s">
        <v>38555</v>
      </c>
      <c r="U3623" s="24">
        <f t="shared" si="1656"/>
        <v>293.3</v>
      </c>
      <c r="V3623" s="66">
        <f t="shared" si="1656"/>
        <v>314.90000000000003</v>
      </c>
      <c r="W3623" s="54">
        <f t="shared" si="1657"/>
        <v>2.69</v>
      </c>
      <c r="X3623" s="143">
        <f t="shared" si="1658"/>
        <v>293.3</v>
      </c>
      <c r="Y3623" s="143">
        <f t="shared" si="1659"/>
        <v>0.63800000000000001</v>
      </c>
      <c r="AD3623">
        <v>152</v>
      </c>
      <c r="AE3623">
        <v>-1</v>
      </c>
      <c r="AF3623" s="10">
        <v>37.9</v>
      </c>
      <c r="AG3623" s="10">
        <v>58.12</v>
      </c>
      <c r="AH3623" s="10">
        <f t="shared" si="1660"/>
        <v>338748.0988894442</v>
      </c>
      <c r="AI3623" s="11">
        <f t="shared" si="1648"/>
        <v>0</v>
      </c>
      <c r="AJ3623">
        <f t="shared" si="1649"/>
        <v>0</v>
      </c>
      <c r="AK3623" t="e">
        <f t="shared" si="1661"/>
        <v>#DIV/0!</v>
      </c>
      <c r="AL3623">
        <f t="shared" si="1662"/>
        <v>32.487494624000007</v>
      </c>
      <c r="AM3623" s="5">
        <f t="shared" si="1663"/>
        <v>5.36</v>
      </c>
      <c r="AN3623">
        <v>0</v>
      </c>
      <c r="AO3623" s="72">
        <f t="shared" si="1664"/>
        <v>2.6</v>
      </c>
      <c r="AP3623" s="72">
        <f t="shared" si="1665"/>
        <v>1.6</v>
      </c>
      <c r="AQ3623" s="72">
        <f t="shared" si="1666"/>
        <v>1.6</v>
      </c>
      <c r="AR3623" s="71" t="e">
        <f t="shared" si="1667"/>
        <v>#DIV/0!</v>
      </c>
      <c r="BA3623">
        <f t="shared" si="1668"/>
        <v>20</v>
      </c>
      <c r="BB3623" s="91" t="e">
        <f t="shared" si="1669"/>
        <v>#DIV/0!</v>
      </c>
    </row>
    <row r="3624" spans="1:54">
      <c r="A3624" s="2" t="s">
        <v>3741</v>
      </c>
      <c r="B3624" s="7" t="s">
        <v>43567</v>
      </c>
      <c r="C3624" s="17">
        <f t="shared" si="1650"/>
        <v>17.3</v>
      </c>
      <c r="D3624" s="28">
        <f t="shared" si="1651"/>
        <v>82</v>
      </c>
      <c r="E3624" s="8">
        <f t="shared" si="1670"/>
        <v>4</v>
      </c>
      <c r="F3624" s="2" t="s">
        <v>8729</v>
      </c>
      <c r="G3624" s="54">
        <f t="shared" si="1671"/>
        <v>16.3</v>
      </c>
      <c r="H3624" s="20">
        <f t="shared" si="1672"/>
        <v>0.858433</v>
      </c>
      <c r="I3624" s="14" t="s">
        <v>18684</v>
      </c>
      <c r="J3624" s="14" t="s">
        <v>13716</v>
      </c>
      <c r="K3624" s="14" t="s">
        <v>23644</v>
      </c>
      <c r="L3624" s="14" t="s">
        <v>28604</v>
      </c>
      <c r="M3624" s="28">
        <f t="shared" si="1673"/>
        <v>14</v>
      </c>
      <c r="N3624" s="46">
        <f t="shared" si="1652"/>
        <v>6.8</v>
      </c>
      <c r="O3624" s="17">
        <f t="shared" si="1653"/>
        <v>2</v>
      </c>
      <c r="P3624" s="17">
        <f t="shared" si="1653"/>
        <v>1</v>
      </c>
      <c r="Q3624" s="124">
        <f t="shared" si="1654"/>
        <v>0.2</v>
      </c>
      <c r="R3624" s="26">
        <f t="shared" si="1655"/>
        <v>0.8</v>
      </c>
      <c r="S3624" s="2" t="s">
        <v>33578</v>
      </c>
      <c r="T3624" s="2" t="s">
        <v>38556</v>
      </c>
      <c r="U3624" s="24">
        <f t="shared" si="1656"/>
        <v>355.5</v>
      </c>
      <c r="V3624" s="66">
        <f t="shared" si="1656"/>
        <v>362.1</v>
      </c>
      <c r="W3624" s="54">
        <f t="shared" si="1657"/>
        <v>1.6300000000000001</v>
      </c>
      <c r="X3624" s="143">
        <f t="shared" si="1658"/>
        <v>355.5</v>
      </c>
      <c r="Y3624" s="143">
        <f t="shared" si="1659"/>
        <v>0.42600000000000005</v>
      </c>
      <c r="AD3624">
        <v>152</v>
      </c>
      <c r="AE3624">
        <v>-1</v>
      </c>
      <c r="AF3624" s="10">
        <v>37.9</v>
      </c>
      <c r="AG3624" s="10">
        <v>58.12</v>
      </c>
      <c r="AH3624" s="10">
        <f t="shared" si="1660"/>
        <v>273370.61648604966</v>
      </c>
      <c r="AI3624" s="11">
        <f t="shared" si="1648"/>
        <v>0</v>
      </c>
      <c r="AJ3624">
        <f t="shared" si="1649"/>
        <v>0</v>
      </c>
      <c r="AK3624" t="e">
        <f t="shared" si="1661"/>
        <v>#DIV/0!</v>
      </c>
      <c r="AL3624">
        <f t="shared" si="1662"/>
        <v>0.22650720000000002</v>
      </c>
      <c r="AM3624" s="5">
        <f t="shared" si="1663"/>
        <v>3.2600000000000002</v>
      </c>
      <c r="AN3624">
        <v>0</v>
      </c>
      <c r="AO3624" s="72">
        <f t="shared" si="1664"/>
        <v>0.8</v>
      </c>
      <c r="AP3624" s="72">
        <f t="shared" si="1665"/>
        <v>0.2</v>
      </c>
      <c r="AQ3624" s="72">
        <f t="shared" si="1666"/>
        <v>0.2</v>
      </c>
      <c r="AR3624" s="71" t="e">
        <f t="shared" si="1667"/>
        <v>#DIV/0!</v>
      </c>
      <c r="BA3624">
        <f t="shared" si="1668"/>
        <v>82</v>
      </c>
      <c r="BB3624" s="91" t="e">
        <f t="shared" si="1669"/>
        <v>#DIV/0!</v>
      </c>
    </row>
    <row r="3625" spans="1:54">
      <c r="A3625" s="2" t="s">
        <v>3742</v>
      </c>
      <c r="B3625" s="7" t="s">
        <v>43568</v>
      </c>
      <c r="C3625" s="17">
        <f t="shared" si="1650"/>
        <v>16.5</v>
      </c>
      <c r="D3625" s="28">
        <f t="shared" si="1651"/>
        <v>196</v>
      </c>
      <c r="E3625" s="8">
        <f t="shared" si="1670"/>
        <v>5</v>
      </c>
      <c r="F3625" s="2" t="s">
        <v>8730</v>
      </c>
      <c r="G3625" s="54">
        <f t="shared" si="1671"/>
        <v>15.6</v>
      </c>
      <c r="H3625" s="20">
        <f t="shared" si="1672"/>
        <v>0.5245303</v>
      </c>
      <c r="I3625" s="14" t="s">
        <v>18685</v>
      </c>
      <c r="J3625" s="14" t="s">
        <v>13717</v>
      </c>
      <c r="K3625" s="14" t="s">
        <v>23645</v>
      </c>
      <c r="L3625" s="14" t="s">
        <v>28605</v>
      </c>
      <c r="M3625" s="28">
        <f t="shared" si="1673"/>
        <v>12</v>
      </c>
      <c r="N3625" s="46">
        <f t="shared" si="1652"/>
        <v>5.6</v>
      </c>
      <c r="O3625" s="17">
        <f t="shared" si="1653"/>
        <v>0.4</v>
      </c>
      <c r="P3625" s="17">
        <f t="shared" si="1653"/>
        <v>5</v>
      </c>
      <c r="Q3625" s="124">
        <f t="shared" si="1654"/>
        <v>0.60000000000000009</v>
      </c>
      <c r="R3625" s="26">
        <f t="shared" si="1655"/>
        <v>1.2000000000000002</v>
      </c>
      <c r="S3625" s="2" t="s">
        <v>33579</v>
      </c>
      <c r="T3625" s="2" t="s">
        <v>38557</v>
      </c>
      <c r="U3625" s="24">
        <f t="shared" si="1656"/>
        <v>469.5</v>
      </c>
      <c r="V3625" s="66">
        <f t="shared" si="1656"/>
        <v>400.8</v>
      </c>
      <c r="W3625" s="54">
        <f t="shared" si="1657"/>
        <v>1.56</v>
      </c>
      <c r="X3625" s="143">
        <f t="shared" si="1658"/>
        <v>469.5</v>
      </c>
      <c r="Y3625" s="143">
        <f t="shared" si="1659"/>
        <v>0.41200000000000003</v>
      </c>
      <c r="AD3625">
        <v>152</v>
      </c>
      <c r="AE3625">
        <v>-1</v>
      </c>
      <c r="AF3625" s="10">
        <v>37.9</v>
      </c>
      <c r="AG3625" s="10">
        <v>58.12</v>
      </c>
      <c r="AH3625" s="10">
        <f t="shared" si="1660"/>
        <v>189753.97680983186</v>
      </c>
      <c r="AI3625" s="11">
        <f t="shared" si="1648"/>
        <v>0</v>
      </c>
      <c r="AJ3625">
        <f t="shared" si="1649"/>
        <v>0</v>
      </c>
      <c r="AK3625" t="e">
        <f t="shared" si="1661"/>
        <v>#DIV/0!</v>
      </c>
      <c r="AL3625">
        <f t="shared" si="1662"/>
        <v>1.1411272800000001</v>
      </c>
      <c r="AM3625" s="5">
        <f t="shared" si="1663"/>
        <v>3.1</v>
      </c>
      <c r="AN3625">
        <v>0</v>
      </c>
      <c r="AO3625" s="72">
        <f t="shared" si="1664"/>
        <v>1.2000000000000002</v>
      </c>
      <c r="AP3625" s="72">
        <f t="shared" si="1665"/>
        <v>0.60000000000000009</v>
      </c>
      <c r="AQ3625" s="72">
        <f t="shared" si="1666"/>
        <v>0.60000000000000009</v>
      </c>
      <c r="AR3625" s="71" t="e">
        <f t="shared" si="1667"/>
        <v>#DIV/0!</v>
      </c>
      <c r="BA3625">
        <f t="shared" si="1668"/>
        <v>196</v>
      </c>
      <c r="BB3625" s="91" t="e">
        <f t="shared" si="1669"/>
        <v>#DIV/0!</v>
      </c>
    </row>
    <row r="3626" spans="1:54">
      <c r="A3626" s="2" t="s">
        <v>3743</v>
      </c>
      <c r="B3626" s="7" t="s">
        <v>43569</v>
      </c>
      <c r="C3626" s="17">
        <f t="shared" si="1650"/>
        <v>9.6</v>
      </c>
      <c r="D3626" s="28">
        <f t="shared" si="1651"/>
        <v>52</v>
      </c>
      <c r="E3626" s="8">
        <f t="shared" si="1670"/>
        <v>17</v>
      </c>
      <c r="F3626" s="2" t="s">
        <v>8731</v>
      </c>
      <c r="G3626" s="54">
        <f t="shared" si="1671"/>
        <v>8.6</v>
      </c>
      <c r="H3626" s="20">
        <f t="shared" si="1672"/>
        <v>0.58795580000000003</v>
      </c>
      <c r="I3626" s="14" t="s">
        <v>18686</v>
      </c>
      <c r="J3626" s="14" t="s">
        <v>13718</v>
      </c>
      <c r="K3626" s="14" t="s">
        <v>23646</v>
      </c>
      <c r="L3626" s="14" t="s">
        <v>28606</v>
      </c>
      <c r="M3626" s="28">
        <f t="shared" si="1673"/>
        <v>9.8000000000000007</v>
      </c>
      <c r="N3626" s="46">
        <f t="shared" si="1652"/>
        <v>5.4</v>
      </c>
      <c r="O3626" s="17">
        <f t="shared" si="1653"/>
        <v>2.4000000000000004</v>
      </c>
      <c r="P3626" s="17">
        <f t="shared" si="1653"/>
        <v>9.4</v>
      </c>
      <c r="Q3626" s="124">
        <f t="shared" si="1654"/>
        <v>1.2000000000000002</v>
      </c>
      <c r="R3626" s="26">
        <f t="shared" si="1655"/>
        <v>3</v>
      </c>
      <c r="S3626" s="2" t="s">
        <v>33580</v>
      </c>
      <c r="T3626" s="2" t="s">
        <v>38558</v>
      </c>
      <c r="U3626" s="24">
        <f t="shared" si="1656"/>
        <v>325.20000000000005</v>
      </c>
      <c r="V3626" s="66">
        <f t="shared" si="1656"/>
        <v>395</v>
      </c>
      <c r="W3626" s="54">
        <f t="shared" si="1657"/>
        <v>0.86</v>
      </c>
      <c r="X3626" s="143">
        <f t="shared" si="1658"/>
        <v>325.20000000000005</v>
      </c>
      <c r="Y3626" s="143">
        <f t="shared" si="1659"/>
        <v>0.27200000000000002</v>
      </c>
      <c r="AD3626">
        <v>152</v>
      </c>
      <c r="AE3626">
        <v>-1</v>
      </c>
      <c r="AF3626" s="10">
        <v>37.9</v>
      </c>
      <c r="AG3626" s="10">
        <v>58.12</v>
      </c>
      <c r="AH3626" s="10">
        <f t="shared" si="1660"/>
        <v>206063.35314159162</v>
      </c>
      <c r="AI3626" s="11">
        <f t="shared" si="1648"/>
        <v>0</v>
      </c>
      <c r="AJ3626">
        <f t="shared" si="1649"/>
        <v>0</v>
      </c>
      <c r="AK3626" t="e">
        <f t="shared" si="1661"/>
        <v>#DIV/0!</v>
      </c>
      <c r="AL3626">
        <f t="shared" si="1662"/>
        <v>27.887151456000005</v>
      </c>
      <c r="AM3626" s="5">
        <f t="shared" si="1663"/>
        <v>1.72</v>
      </c>
      <c r="AN3626">
        <v>0</v>
      </c>
      <c r="AO3626" s="72">
        <f t="shared" si="1664"/>
        <v>3</v>
      </c>
      <c r="AP3626" s="72">
        <f t="shared" si="1665"/>
        <v>1.2000000000000002</v>
      </c>
      <c r="AQ3626" s="72">
        <f t="shared" si="1666"/>
        <v>1.4000000000000001</v>
      </c>
      <c r="AR3626" s="71" t="e">
        <f t="shared" si="1667"/>
        <v>#DIV/0!</v>
      </c>
      <c r="BA3626">
        <f t="shared" si="1668"/>
        <v>52</v>
      </c>
      <c r="BB3626" s="91" t="e">
        <f t="shared" si="1669"/>
        <v>#DIV/0!</v>
      </c>
    </row>
    <row r="3627" spans="1:54">
      <c r="A3627" s="2" t="s">
        <v>3744</v>
      </c>
      <c r="B3627" s="7" t="s">
        <v>43570</v>
      </c>
      <c r="C3627" s="17">
        <f t="shared" si="1650"/>
        <v>33.800000000000004</v>
      </c>
      <c r="D3627" s="28">
        <f t="shared" si="1651"/>
        <v>279</v>
      </c>
      <c r="E3627" s="8">
        <f t="shared" si="1670"/>
        <v>14</v>
      </c>
      <c r="F3627" s="2" t="s">
        <v>8732</v>
      </c>
      <c r="G3627" s="54">
        <f t="shared" si="1671"/>
        <v>32.9</v>
      </c>
      <c r="H3627" s="20">
        <f t="shared" si="1672"/>
        <v>0.2018768</v>
      </c>
      <c r="I3627" s="14" t="s">
        <v>18687</v>
      </c>
      <c r="J3627" s="14" t="s">
        <v>13719</v>
      </c>
      <c r="K3627" s="14" t="s">
        <v>23647</v>
      </c>
      <c r="L3627" s="14" t="s">
        <v>28607</v>
      </c>
      <c r="M3627" s="28">
        <f t="shared" si="1673"/>
        <v>11.5</v>
      </c>
      <c r="N3627" s="46">
        <f t="shared" si="1652"/>
        <v>6</v>
      </c>
      <c r="O3627" s="17">
        <f t="shared" si="1653"/>
        <v>0.8</v>
      </c>
      <c r="P3627" s="17">
        <f t="shared" si="1653"/>
        <v>6</v>
      </c>
      <c r="Q3627" s="124">
        <f t="shared" si="1654"/>
        <v>2.4000000000000004</v>
      </c>
      <c r="R3627" s="26">
        <f t="shared" si="1655"/>
        <v>3</v>
      </c>
      <c r="S3627" s="2" t="s">
        <v>33581</v>
      </c>
      <c r="T3627" s="2" t="s">
        <v>38559</v>
      </c>
      <c r="U3627" s="24">
        <f t="shared" si="1656"/>
        <v>552.30000000000007</v>
      </c>
      <c r="V3627" s="66">
        <f t="shared" si="1656"/>
        <v>353.8</v>
      </c>
      <c r="W3627" s="54">
        <f t="shared" si="1657"/>
        <v>3.2899999999999996</v>
      </c>
      <c r="X3627" s="143">
        <f t="shared" si="1658"/>
        <v>552.30000000000007</v>
      </c>
      <c r="Y3627" s="143">
        <f t="shared" si="1659"/>
        <v>0.7579999999999999</v>
      </c>
      <c r="AD3627">
        <v>152</v>
      </c>
      <c r="AE3627">
        <v>-1</v>
      </c>
      <c r="AF3627" s="10">
        <v>37.9</v>
      </c>
      <c r="AG3627" s="10">
        <v>58.12</v>
      </c>
      <c r="AH3627" s="10">
        <f t="shared" si="1660"/>
        <v>286618.93001812539</v>
      </c>
      <c r="AI3627" s="11">
        <f t="shared" si="1648"/>
        <v>0</v>
      </c>
      <c r="AJ3627">
        <f t="shared" si="1649"/>
        <v>0</v>
      </c>
      <c r="AK3627" t="e">
        <f t="shared" si="1661"/>
        <v>#DIV/0!</v>
      </c>
      <c r="AL3627">
        <f t="shared" si="1662"/>
        <v>11.492974080000002</v>
      </c>
      <c r="AM3627" s="5">
        <f t="shared" si="1663"/>
        <v>6.5600000000000005</v>
      </c>
      <c r="AN3627">
        <v>0</v>
      </c>
      <c r="AO3627" s="72">
        <f t="shared" si="1664"/>
        <v>3</v>
      </c>
      <c r="AP3627" s="72">
        <f t="shared" si="1665"/>
        <v>2.4000000000000004</v>
      </c>
      <c r="AQ3627" s="72">
        <f t="shared" si="1666"/>
        <v>2.4000000000000004</v>
      </c>
      <c r="AR3627" s="71" t="e">
        <f t="shared" si="1667"/>
        <v>#DIV/0!</v>
      </c>
      <c r="BA3627">
        <f t="shared" si="1668"/>
        <v>279</v>
      </c>
      <c r="BB3627" s="91" t="e">
        <f t="shared" si="1669"/>
        <v>#DIV/0!</v>
      </c>
    </row>
    <row r="3628" spans="1:54">
      <c r="A3628" s="2" t="s">
        <v>3745</v>
      </c>
      <c r="B3628" s="7" t="s">
        <v>43571</v>
      </c>
      <c r="C3628" s="17">
        <f t="shared" si="1650"/>
        <v>18.2</v>
      </c>
      <c r="D3628" s="28">
        <f t="shared" si="1651"/>
        <v>70</v>
      </c>
      <c r="E3628" s="8">
        <f t="shared" si="1670"/>
        <v>13</v>
      </c>
      <c r="F3628" s="2" t="s">
        <v>8733</v>
      </c>
      <c r="G3628" s="54">
        <f t="shared" si="1671"/>
        <v>17.3</v>
      </c>
      <c r="H3628" s="20">
        <f t="shared" si="1672"/>
        <v>0.742564</v>
      </c>
      <c r="I3628" s="14" t="s">
        <v>18688</v>
      </c>
      <c r="J3628" s="14" t="s">
        <v>13720</v>
      </c>
      <c r="K3628" s="14" t="s">
        <v>23648</v>
      </c>
      <c r="L3628" s="14" t="s">
        <v>28608</v>
      </c>
      <c r="M3628" s="28">
        <f t="shared" si="1673"/>
        <v>10.7</v>
      </c>
      <c r="N3628" s="46">
        <f t="shared" si="1652"/>
        <v>6.4</v>
      </c>
      <c r="O3628" s="17">
        <f t="shared" si="1653"/>
        <v>2.2000000000000002</v>
      </c>
      <c r="P3628" s="17">
        <f t="shared" si="1653"/>
        <v>7.6000000000000005</v>
      </c>
      <c r="Q3628" s="124">
        <f t="shared" si="1654"/>
        <v>0.8</v>
      </c>
      <c r="R3628" s="26">
        <f t="shared" si="1655"/>
        <v>2.8000000000000003</v>
      </c>
      <c r="S3628" s="2" t="s">
        <v>33582</v>
      </c>
      <c r="T3628" s="2" t="s">
        <v>38560</v>
      </c>
      <c r="U3628" s="24">
        <f t="shared" si="1656"/>
        <v>343.5</v>
      </c>
      <c r="V3628" s="66">
        <f t="shared" si="1656"/>
        <v>351.40000000000003</v>
      </c>
      <c r="W3628" s="54">
        <f t="shared" si="1657"/>
        <v>1.73</v>
      </c>
      <c r="X3628" s="143">
        <f t="shared" si="1658"/>
        <v>343.5</v>
      </c>
      <c r="Y3628" s="143">
        <f t="shared" si="1659"/>
        <v>0.44599999999999995</v>
      </c>
      <c r="AD3628">
        <v>152</v>
      </c>
      <c r="AE3628">
        <v>-1</v>
      </c>
      <c r="AF3628" s="10">
        <v>37.9</v>
      </c>
      <c r="AG3628" s="10">
        <v>58.12</v>
      </c>
      <c r="AH3628" s="10">
        <f t="shared" si="1660"/>
        <v>290290.87935742858</v>
      </c>
      <c r="AI3628" s="11">
        <f t="shared" si="1648"/>
        <v>0</v>
      </c>
      <c r="AJ3628">
        <f t="shared" si="1649"/>
        <v>0</v>
      </c>
      <c r="AK3628" t="e">
        <f t="shared" si="1661"/>
        <v>#DIV/0!</v>
      </c>
      <c r="AL3628">
        <f t="shared" si="1662"/>
        <v>12.052123776000004</v>
      </c>
      <c r="AM3628" s="5">
        <f t="shared" si="1663"/>
        <v>3.44</v>
      </c>
      <c r="AN3628">
        <v>0</v>
      </c>
      <c r="AO3628" s="72">
        <f t="shared" si="1664"/>
        <v>2.8000000000000003</v>
      </c>
      <c r="AP3628" s="72">
        <f t="shared" si="1665"/>
        <v>0.8</v>
      </c>
      <c r="AQ3628" s="72">
        <f t="shared" si="1666"/>
        <v>0.8</v>
      </c>
      <c r="AR3628" s="71" t="e">
        <f t="shared" si="1667"/>
        <v>#DIV/0!</v>
      </c>
      <c r="BA3628">
        <f t="shared" si="1668"/>
        <v>70</v>
      </c>
      <c r="BB3628" s="91" t="e">
        <f t="shared" si="1669"/>
        <v>#DIV/0!</v>
      </c>
    </row>
    <row r="3629" spans="1:54">
      <c r="A3629" s="2" t="s">
        <v>3746</v>
      </c>
      <c r="B3629" s="7" t="s">
        <v>43572</v>
      </c>
      <c r="C3629" s="17">
        <f t="shared" si="1650"/>
        <v>23.8</v>
      </c>
      <c r="D3629" s="28">
        <f t="shared" si="1651"/>
        <v>23</v>
      </c>
      <c r="E3629" s="8">
        <f t="shared" si="1670"/>
        <v>4</v>
      </c>
      <c r="F3629" s="2" t="s">
        <v>8734</v>
      </c>
      <c r="G3629" s="54">
        <f t="shared" si="1671"/>
        <v>22.8</v>
      </c>
      <c r="H3629" s="20">
        <f t="shared" si="1672"/>
        <v>0.2348122</v>
      </c>
      <c r="I3629" s="14" t="s">
        <v>18689</v>
      </c>
      <c r="J3629" s="14" t="s">
        <v>13721</v>
      </c>
      <c r="K3629" s="14" t="s">
        <v>23649</v>
      </c>
      <c r="L3629" s="14" t="s">
        <v>28609</v>
      </c>
      <c r="M3629" s="28">
        <f t="shared" si="1673"/>
        <v>14.3</v>
      </c>
      <c r="N3629" s="46">
        <f t="shared" si="1652"/>
        <v>6</v>
      </c>
      <c r="O3629" s="17">
        <f t="shared" si="1653"/>
        <v>2.6</v>
      </c>
      <c r="P3629" s="17">
        <f t="shared" si="1653"/>
        <v>0.4</v>
      </c>
      <c r="Q3629" s="124">
        <f t="shared" si="1654"/>
        <v>0.4</v>
      </c>
      <c r="R3629" s="26">
        <f t="shared" si="1655"/>
        <v>0.60000000000000009</v>
      </c>
      <c r="S3629" s="2" t="s">
        <v>33583</v>
      </c>
      <c r="T3629" s="2" t="s">
        <v>38561</v>
      </c>
      <c r="U3629" s="24">
        <f t="shared" si="1656"/>
        <v>296.5</v>
      </c>
      <c r="V3629" s="66">
        <f t="shared" si="1656"/>
        <v>392.70000000000005</v>
      </c>
      <c r="W3629" s="54">
        <f t="shared" si="1657"/>
        <v>2.2799999999999998</v>
      </c>
      <c r="X3629" s="143">
        <f t="shared" si="1658"/>
        <v>296.5</v>
      </c>
      <c r="Y3629" s="143">
        <f t="shared" si="1659"/>
        <v>0.55599999999999994</v>
      </c>
      <c r="AD3629">
        <v>152</v>
      </c>
      <c r="AE3629">
        <v>-1</v>
      </c>
      <c r="AF3629" s="10">
        <v>37.9</v>
      </c>
      <c r="AG3629" s="10">
        <v>58.12</v>
      </c>
      <c r="AH3629" s="10">
        <f t="shared" si="1660"/>
        <v>211912.15227969753</v>
      </c>
      <c r="AI3629" s="11">
        <f t="shared" si="1648"/>
        <v>0</v>
      </c>
      <c r="AJ3629">
        <f t="shared" si="1649"/>
        <v>0</v>
      </c>
      <c r="AK3629" t="e">
        <f t="shared" si="1661"/>
        <v>#DIV/0!</v>
      </c>
      <c r="AL3629">
        <f t="shared" si="1662"/>
        <v>0.4774771872000001</v>
      </c>
      <c r="AM3629" s="5">
        <f t="shared" si="1663"/>
        <v>4.5600000000000005</v>
      </c>
      <c r="AN3629">
        <v>0</v>
      </c>
      <c r="AO3629" s="72">
        <f t="shared" si="1664"/>
        <v>0.60000000000000009</v>
      </c>
      <c r="AP3629" s="72">
        <f t="shared" si="1665"/>
        <v>0.4</v>
      </c>
      <c r="AQ3629" s="72">
        <f t="shared" si="1666"/>
        <v>0.60000000000000009</v>
      </c>
      <c r="AR3629" s="71" t="e">
        <f t="shared" si="1667"/>
        <v>#DIV/0!</v>
      </c>
      <c r="BA3629">
        <f t="shared" si="1668"/>
        <v>23</v>
      </c>
      <c r="BB3629" s="91" t="e">
        <f t="shared" si="1669"/>
        <v>#DIV/0!</v>
      </c>
    </row>
    <row r="3630" spans="1:54">
      <c r="A3630" s="2" t="s">
        <v>3747</v>
      </c>
      <c r="B3630" s="7" t="s">
        <v>43573</v>
      </c>
      <c r="C3630" s="17">
        <f t="shared" si="1650"/>
        <v>37.9</v>
      </c>
      <c r="D3630" s="28">
        <f t="shared" si="1651"/>
        <v>51</v>
      </c>
      <c r="E3630" s="8">
        <f t="shared" si="1670"/>
        <v>17</v>
      </c>
      <c r="F3630" s="2" t="s">
        <v>8735</v>
      </c>
      <c r="G3630" s="54">
        <f t="shared" si="1671"/>
        <v>36.9</v>
      </c>
      <c r="H3630" s="20">
        <f t="shared" si="1672"/>
        <v>0.1842654</v>
      </c>
      <c r="I3630" s="14" t="s">
        <v>18690</v>
      </c>
      <c r="J3630" s="14" t="s">
        <v>12257</v>
      </c>
      <c r="K3630" s="14" t="s">
        <v>23650</v>
      </c>
      <c r="L3630" s="14" t="s">
        <v>28610</v>
      </c>
      <c r="M3630" s="28">
        <f t="shared" si="1673"/>
        <v>11.1</v>
      </c>
      <c r="N3630" s="46">
        <f t="shared" si="1652"/>
        <v>6.2</v>
      </c>
      <c r="O3630" s="17">
        <f t="shared" si="1653"/>
        <v>2</v>
      </c>
      <c r="P3630" s="17">
        <f t="shared" si="1653"/>
        <v>6.8000000000000007</v>
      </c>
      <c r="Q3630" s="124">
        <f t="shared" si="1654"/>
        <v>1.4000000000000001</v>
      </c>
      <c r="R3630" s="26">
        <f t="shared" si="1655"/>
        <v>1.6</v>
      </c>
      <c r="S3630" s="2" t="s">
        <v>33584</v>
      </c>
      <c r="T3630" s="2" t="s">
        <v>38562</v>
      </c>
      <c r="U3630" s="24">
        <f t="shared" si="1656"/>
        <v>324.3</v>
      </c>
      <c r="V3630" s="66">
        <f t="shared" si="1656"/>
        <v>378</v>
      </c>
      <c r="W3630" s="54">
        <f t="shared" si="1657"/>
        <v>3.69</v>
      </c>
      <c r="X3630" s="143">
        <f t="shared" si="1658"/>
        <v>324.3</v>
      </c>
      <c r="Y3630" s="143">
        <f t="shared" si="1659"/>
        <v>0.83799999999999997</v>
      </c>
      <c r="AD3630">
        <v>152</v>
      </c>
      <c r="AE3630">
        <v>-1</v>
      </c>
      <c r="AF3630" s="10">
        <v>37.9</v>
      </c>
      <c r="AG3630" s="10">
        <v>58.12</v>
      </c>
      <c r="AH3630" s="10">
        <f t="shared" si="1660"/>
        <v>244576.1355450988</v>
      </c>
      <c r="AI3630" s="11">
        <f t="shared" si="1648"/>
        <v>0</v>
      </c>
      <c r="AJ3630">
        <f t="shared" si="1649"/>
        <v>0</v>
      </c>
      <c r="AK3630" t="e">
        <f t="shared" si="1661"/>
        <v>#DIV/0!</v>
      </c>
      <c r="AL3630">
        <f t="shared" si="1662"/>
        <v>17.750384896000003</v>
      </c>
      <c r="AM3630" s="5">
        <f t="shared" si="1663"/>
        <v>7.38</v>
      </c>
      <c r="AN3630">
        <v>0</v>
      </c>
      <c r="AO3630" s="72">
        <f t="shared" si="1664"/>
        <v>1.6</v>
      </c>
      <c r="AP3630" s="72">
        <f t="shared" si="1665"/>
        <v>1.4000000000000001</v>
      </c>
      <c r="AQ3630" s="72">
        <f t="shared" si="1666"/>
        <v>1.4000000000000001</v>
      </c>
      <c r="AR3630" s="71" t="e">
        <f t="shared" si="1667"/>
        <v>#DIV/0!</v>
      </c>
      <c r="BA3630">
        <f t="shared" si="1668"/>
        <v>51</v>
      </c>
      <c r="BB3630" s="91" t="e">
        <f t="shared" si="1669"/>
        <v>#DIV/0!</v>
      </c>
    </row>
    <row r="3631" spans="1:54">
      <c r="A3631" s="2" t="s">
        <v>3748</v>
      </c>
      <c r="B3631" s="7" t="s">
        <v>43574</v>
      </c>
      <c r="C3631" s="17">
        <f t="shared" si="1650"/>
        <v>32.700000000000003</v>
      </c>
      <c r="D3631" s="28">
        <f t="shared" si="1651"/>
        <v>188</v>
      </c>
      <c r="E3631" s="8">
        <f t="shared" si="1670"/>
        <v>11</v>
      </c>
      <c r="F3631" s="2" t="s">
        <v>8736</v>
      </c>
      <c r="G3631" s="54">
        <f t="shared" si="1671"/>
        <v>31.700000000000003</v>
      </c>
      <c r="H3631" s="20">
        <f t="shared" si="1672"/>
        <v>0.27864889999999998</v>
      </c>
      <c r="I3631" s="14" t="s">
        <v>18691</v>
      </c>
      <c r="J3631" s="14" t="s">
        <v>13722</v>
      </c>
      <c r="K3631" s="14" t="s">
        <v>23651</v>
      </c>
      <c r="L3631" s="14" t="s">
        <v>28611</v>
      </c>
      <c r="M3631" s="28">
        <f t="shared" si="1673"/>
        <v>13.1</v>
      </c>
      <c r="N3631" s="46">
        <f t="shared" si="1652"/>
        <v>5.8</v>
      </c>
      <c r="O3631" s="17">
        <f t="shared" si="1653"/>
        <v>0.60000000000000009</v>
      </c>
      <c r="P3631" s="17">
        <f t="shared" si="1653"/>
        <v>2.8000000000000003</v>
      </c>
      <c r="Q3631" s="124">
        <f t="shared" si="1654"/>
        <v>2</v>
      </c>
      <c r="R3631" s="26">
        <f t="shared" si="1655"/>
        <v>2.8000000000000003</v>
      </c>
      <c r="S3631" s="2" t="s">
        <v>33585</v>
      </c>
      <c r="T3631" s="2" t="s">
        <v>38563</v>
      </c>
      <c r="U3631" s="24">
        <f t="shared" si="1656"/>
        <v>460.90000000000003</v>
      </c>
      <c r="V3631" s="66">
        <f t="shared" si="1656"/>
        <v>345.40000000000003</v>
      </c>
      <c r="W3631" s="54">
        <f t="shared" si="1657"/>
        <v>3.17</v>
      </c>
      <c r="X3631" s="143">
        <f t="shared" si="1658"/>
        <v>460.90000000000003</v>
      </c>
      <c r="Y3631" s="143">
        <f t="shared" si="1659"/>
        <v>0.73399999999999999</v>
      </c>
      <c r="AD3631">
        <v>152</v>
      </c>
      <c r="AE3631">
        <v>-1</v>
      </c>
      <c r="AF3631" s="10">
        <v>37.9</v>
      </c>
      <c r="AG3631" s="10">
        <v>58.12</v>
      </c>
      <c r="AH3631" s="10">
        <f t="shared" si="1660"/>
        <v>299152.32688128407</v>
      </c>
      <c r="AI3631" s="11">
        <f t="shared" si="1648"/>
        <v>0</v>
      </c>
      <c r="AJ3631">
        <f t="shared" si="1649"/>
        <v>0</v>
      </c>
      <c r="AK3631" t="e">
        <f t="shared" si="1661"/>
        <v>#DIV/0!</v>
      </c>
      <c r="AL3631">
        <f t="shared" si="1662"/>
        <v>3.3932355744000011</v>
      </c>
      <c r="AM3631" s="5">
        <f t="shared" si="1663"/>
        <v>6.3400000000000007</v>
      </c>
      <c r="AN3631">
        <v>0</v>
      </c>
      <c r="AO3631" s="72">
        <f t="shared" si="1664"/>
        <v>2.8000000000000003</v>
      </c>
      <c r="AP3631" s="72">
        <f t="shared" si="1665"/>
        <v>2</v>
      </c>
      <c r="AQ3631" s="72">
        <f t="shared" si="1666"/>
        <v>2.2000000000000002</v>
      </c>
      <c r="AR3631" s="71" t="e">
        <f t="shared" si="1667"/>
        <v>#DIV/0!</v>
      </c>
      <c r="BA3631">
        <f t="shared" si="1668"/>
        <v>188</v>
      </c>
      <c r="BB3631" s="91" t="e">
        <f t="shared" si="1669"/>
        <v>#DIV/0!</v>
      </c>
    </row>
    <row r="3632" spans="1:54">
      <c r="A3632" s="2" t="s">
        <v>3749</v>
      </c>
      <c r="B3632" s="7" t="s">
        <v>43575</v>
      </c>
      <c r="C3632" s="17">
        <f t="shared" si="1650"/>
        <v>20.900000000000002</v>
      </c>
      <c r="D3632" s="28">
        <f t="shared" si="1651"/>
        <v>21</v>
      </c>
      <c r="E3632" s="8">
        <f t="shared" si="1670"/>
        <v>17</v>
      </c>
      <c r="F3632" s="2" t="s">
        <v>8737</v>
      </c>
      <c r="G3632" s="54">
        <f t="shared" si="1671"/>
        <v>20</v>
      </c>
      <c r="H3632" s="20">
        <f t="shared" si="1672"/>
        <v>0.50888219999999995</v>
      </c>
      <c r="I3632" s="14" t="s">
        <v>18692</v>
      </c>
      <c r="J3632" s="14" t="s">
        <v>13723</v>
      </c>
      <c r="K3632" s="14" t="s">
        <v>23652</v>
      </c>
      <c r="L3632" s="14" t="s">
        <v>28612</v>
      </c>
      <c r="M3632" s="28">
        <f t="shared" si="1673"/>
        <v>12.2</v>
      </c>
      <c r="N3632" s="46">
        <f t="shared" si="1652"/>
        <v>6.8</v>
      </c>
      <c r="O3632" s="17">
        <f t="shared" si="1653"/>
        <v>2.4000000000000004</v>
      </c>
      <c r="P3632" s="17">
        <f t="shared" si="1653"/>
        <v>4.6000000000000005</v>
      </c>
      <c r="Q3632" s="124">
        <f t="shared" si="1654"/>
        <v>1.2000000000000002</v>
      </c>
      <c r="R3632" s="26">
        <f t="shared" si="1655"/>
        <v>2.4000000000000004</v>
      </c>
      <c r="S3632" s="2" t="s">
        <v>33586</v>
      </c>
      <c r="T3632" s="2" t="s">
        <v>38564</v>
      </c>
      <c r="U3632" s="24">
        <f t="shared" si="1656"/>
        <v>294.3</v>
      </c>
      <c r="V3632" s="66">
        <f t="shared" si="1656"/>
        <v>297</v>
      </c>
      <c r="W3632" s="54">
        <f t="shared" si="1657"/>
        <v>2</v>
      </c>
      <c r="X3632" s="143">
        <f t="shared" si="1658"/>
        <v>294.3</v>
      </c>
      <c r="Y3632" s="143">
        <f t="shared" si="1659"/>
        <v>0.5</v>
      </c>
      <c r="AD3632">
        <v>152</v>
      </c>
      <c r="AE3632">
        <v>-1</v>
      </c>
      <c r="AF3632" s="10">
        <v>37.9</v>
      </c>
      <c r="AG3632" s="10">
        <v>58.12</v>
      </c>
      <c r="AH3632" s="10">
        <f t="shared" si="1660"/>
        <v>358871.11348272418</v>
      </c>
      <c r="AI3632" s="11">
        <f t="shared" si="1648"/>
        <v>0</v>
      </c>
      <c r="AJ3632">
        <f t="shared" si="1649"/>
        <v>0</v>
      </c>
      <c r="AK3632" t="e">
        <f t="shared" si="1661"/>
        <v>#DIV/0!</v>
      </c>
      <c r="AL3632">
        <f t="shared" si="1662"/>
        <v>13.012657228800006</v>
      </c>
      <c r="AM3632" s="5">
        <f t="shared" si="1663"/>
        <v>3.9800000000000004</v>
      </c>
      <c r="AN3632">
        <v>0</v>
      </c>
      <c r="AO3632" s="72">
        <f t="shared" si="1664"/>
        <v>2.4000000000000004</v>
      </c>
      <c r="AP3632" s="72">
        <f t="shared" si="1665"/>
        <v>1.2000000000000002</v>
      </c>
      <c r="AQ3632" s="72">
        <f t="shared" si="1666"/>
        <v>1.2000000000000002</v>
      </c>
      <c r="AR3632" s="71" t="e">
        <f t="shared" si="1667"/>
        <v>#DIV/0!</v>
      </c>
      <c r="BA3632">
        <f t="shared" si="1668"/>
        <v>21</v>
      </c>
      <c r="BB3632" s="91" t="e">
        <f t="shared" si="1669"/>
        <v>#DIV/0!</v>
      </c>
    </row>
    <row r="3633" spans="1:54">
      <c r="A3633" s="2" t="s">
        <v>3750</v>
      </c>
      <c r="B3633" s="7" t="s">
        <v>43576</v>
      </c>
      <c r="C3633" s="17">
        <f t="shared" si="1650"/>
        <v>33.5</v>
      </c>
      <c r="D3633" s="28">
        <f t="shared" si="1651"/>
        <v>134</v>
      </c>
      <c r="E3633" s="8">
        <f t="shared" si="1670"/>
        <v>4</v>
      </c>
      <c r="F3633" s="2" t="s">
        <v>8738</v>
      </c>
      <c r="G3633" s="54">
        <f t="shared" si="1671"/>
        <v>32.6</v>
      </c>
      <c r="H3633" s="20">
        <f t="shared" si="1672"/>
        <v>0.79790040000000007</v>
      </c>
      <c r="I3633" s="14" t="s">
        <v>18693</v>
      </c>
      <c r="J3633" s="14" t="s">
        <v>13724</v>
      </c>
      <c r="K3633" s="14" t="s">
        <v>23653</v>
      </c>
      <c r="L3633" s="14" t="s">
        <v>28613</v>
      </c>
      <c r="M3633" s="28">
        <f t="shared" si="1673"/>
        <v>12.6</v>
      </c>
      <c r="N3633" s="46">
        <f t="shared" si="1652"/>
        <v>6.2</v>
      </c>
      <c r="O3633" s="17">
        <f t="shared" si="1653"/>
        <v>0.8</v>
      </c>
      <c r="P3633" s="17">
        <f t="shared" si="1653"/>
        <v>3.8000000000000003</v>
      </c>
      <c r="Q3633" s="124">
        <f t="shared" si="1654"/>
        <v>0.2</v>
      </c>
      <c r="R3633" s="26">
        <f t="shared" si="1655"/>
        <v>1.4000000000000001</v>
      </c>
      <c r="S3633" s="2" t="s">
        <v>33587</v>
      </c>
      <c r="T3633" s="2" t="s">
        <v>38565</v>
      </c>
      <c r="U3633" s="24">
        <f t="shared" si="1656"/>
        <v>406.8</v>
      </c>
      <c r="V3633" s="66">
        <f t="shared" si="1656"/>
        <v>376.70000000000005</v>
      </c>
      <c r="W3633" s="54">
        <f t="shared" si="1657"/>
        <v>3.26</v>
      </c>
      <c r="X3633" s="143">
        <f t="shared" si="1658"/>
        <v>406.8</v>
      </c>
      <c r="Y3633" s="143">
        <f t="shared" si="1659"/>
        <v>0.75199999999999989</v>
      </c>
      <c r="AD3633">
        <v>152</v>
      </c>
      <c r="AE3633">
        <v>-1</v>
      </c>
      <c r="AF3633" s="10">
        <v>37.9</v>
      </c>
      <c r="AG3633" s="10">
        <v>58.12</v>
      </c>
      <c r="AH3633" s="10">
        <f t="shared" si="1660"/>
        <v>247059.00998985558</v>
      </c>
      <c r="AI3633" s="11">
        <f t="shared" si="1648"/>
        <v>0</v>
      </c>
      <c r="AJ3633">
        <f t="shared" si="1649"/>
        <v>0</v>
      </c>
      <c r="AK3633" t="e">
        <f t="shared" si="1661"/>
        <v>#DIV/0!</v>
      </c>
      <c r="AL3633">
        <f t="shared" si="1662"/>
        <v>0.86013589759999998</v>
      </c>
      <c r="AM3633" s="5">
        <f t="shared" si="1663"/>
        <v>6.5</v>
      </c>
      <c r="AN3633">
        <v>0</v>
      </c>
      <c r="AO3633" s="72">
        <f t="shared" si="1664"/>
        <v>1.4000000000000001</v>
      </c>
      <c r="AP3633" s="72">
        <f t="shared" si="1665"/>
        <v>0.2</v>
      </c>
      <c r="AQ3633" s="72">
        <f t="shared" si="1666"/>
        <v>0.4</v>
      </c>
      <c r="AR3633" s="71" t="e">
        <f t="shared" si="1667"/>
        <v>#DIV/0!</v>
      </c>
      <c r="BA3633">
        <f t="shared" si="1668"/>
        <v>134</v>
      </c>
      <c r="BB3633" s="91" t="e">
        <f t="shared" si="1669"/>
        <v>#DIV/0!</v>
      </c>
    </row>
    <row r="3634" spans="1:54">
      <c r="A3634" s="2" t="s">
        <v>3751</v>
      </c>
      <c r="B3634" s="7" t="s">
        <v>43577</v>
      </c>
      <c r="C3634" s="17">
        <f t="shared" si="1650"/>
        <v>28.3</v>
      </c>
      <c r="D3634" s="28">
        <f t="shared" si="1651"/>
        <v>158</v>
      </c>
      <c r="E3634" s="8">
        <f t="shared" si="1670"/>
        <v>3</v>
      </c>
      <c r="F3634" s="2" t="s">
        <v>8739</v>
      </c>
      <c r="G3634" s="54">
        <f t="shared" si="1671"/>
        <v>27.400000000000002</v>
      </c>
      <c r="H3634" s="20">
        <f t="shared" si="1672"/>
        <v>0.8112005000000001</v>
      </c>
      <c r="I3634" s="14" t="s">
        <v>18694</v>
      </c>
      <c r="J3634" s="14" t="s">
        <v>13725</v>
      </c>
      <c r="K3634" s="14" t="s">
        <v>23654</v>
      </c>
      <c r="L3634" s="14" t="s">
        <v>28614</v>
      </c>
      <c r="M3634" s="28">
        <f t="shared" si="1673"/>
        <v>9.6</v>
      </c>
      <c r="N3634" s="46">
        <f t="shared" si="1652"/>
        <v>6.4</v>
      </c>
      <c r="O3634" s="17">
        <f t="shared" si="1653"/>
        <v>0.60000000000000009</v>
      </c>
      <c r="P3634" s="17">
        <f t="shared" si="1653"/>
        <v>9.8000000000000007</v>
      </c>
      <c r="Q3634" s="124">
        <f t="shared" si="1654"/>
        <v>0.2</v>
      </c>
      <c r="R3634" s="26">
        <f t="shared" si="1655"/>
        <v>0.4</v>
      </c>
      <c r="S3634" s="2" t="s">
        <v>33588</v>
      </c>
      <c r="T3634" s="2" t="s">
        <v>38566</v>
      </c>
      <c r="U3634" s="24">
        <f t="shared" si="1656"/>
        <v>430.70000000000005</v>
      </c>
      <c r="V3634" s="66">
        <f t="shared" si="1656"/>
        <v>339.20000000000005</v>
      </c>
      <c r="W3634" s="54">
        <f t="shared" si="1657"/>
        <v>2.7399999999999998</v>
      </c>
      <c r="X3634" s="143">
        <f t="shared" si="1658"/>
        <v>430.70000000000005</v>
      </c>
      <c r="Y3634" s="143">
        <f t="shared" si="1659"/>
        <v>0.64799999999999991</v>
      </c>
      <c r="AD3634">
        <v>152</v>
      </c>
      <c r="AE3634">
        <v>-1</v>
      </c>
      <c r="AF3634" s="10">
        <v>37.9</v>
      </c>
      <c r="AG3634" s="10">
        <v>58.12</v>
      </c>
      <c r="AH3634" s="10">
        <f t="shared" si="1660"/>
        <v>307860.19768753473</v>
      </c>
      <c r="AI3634" s="11">
        <f t="shared" si="1648"/>
        <v>0</v>
      </c>
      <c r="AJ3634">
        <f t="shared" si="1649"/>
        <v>0</v>
      </c>
      <c r="AK3634" t="e">
        <f t="shared" si="1661"/>
        <v>#DIV/0!</v>
      </c>
      <c r="AL3634">
        <f t="shared" si="1662"/>
        <v>0.44405642399999989</v>
      </c>
      <c r="AM3634" s="5">
        <f t="shared" si="1663"/>
        <v>5.46</v>
      </c>
      <c r="AN3634">
        <v>0</v>
      </c>
      <c r="AO3634" s="72">
        <f t="shared" si="1664"/>
        <v>0.4</v>
      </c>
      <c r="AP3634" s="72">
        <f t="shared" si="1665"/>
        <v>0.2</v>
      </c>
      <c r="AQ3634" s="72">
        <f t="shared" si="1666"/>
        <v>0.2</v>
      </c>
      <c r="AR3634" s="71" t="e">
        <f t="shared" si="1667"/>
        <v>#DIV/0!</v>
      </c>
      <c r="BA3634">
        <f t="shared" si="1668"/>
        <v>158</v>
      </c>
      <c r="BB3634" s="91" t="e">
        <f t="shared" si="1669"/>
        <v>#DIV/0!</v>
      </c>
    </row>
    <row r="3635" spans="1:54">
      <c r="A3635" s="2" t="s">
        <v>3752</v>
      </c>
      <c r="B3635" s="7" t="s">
        <v>43578</v>
      </c>
      <c r="C3635" s="17">
        <f t="shared" si="1650"/>
        <v>33.9</v>
      </c>
      <c r="D3635" s="28">
        <f t="shared" si="1651"/>
        <v>205</v>
      </c>
      <c r="E3635" s="8">
        <f t="shared" si="1670"/>
        <v>5</v>
      </c>
      <c r="F3635" s="2" t="s">
        <v>8740</v>
      </c>
      <c r="G3635" s="54">
        <f t="shared" si="1671"/>
        <v>33</v>
      </c>
      <c r="H3635" s="20">
        <f t="shared" si="1672"/>
        <v>0.51902009999999998</v>
      </c>
      <c r="I3635" s="14" t="s">
        <v>18695</v>
      </c>
      <c r="J3635" s="14" t="s">
        <v>13726</v>
      </c>
      <c r="K3635" s="14" t="s">
        <v>23655</v>
      </c>
      <c r="L3635" s="14" t="s">
        <v>28615</v>
      </c>
      <c r="M3635" s="28">
        <f t="shared" si="1673"/>
        <v>13.9</v>
      </c>
      <c r="N3635" s="46">
        <f t="shared" si="1652"/>
        <v>5.8</v>
      </c>
      <c r="O3635" s="17">
        <f t="shared" si="1653"/>
        <v>0.4</v>
      </c>
      <c r="P3635" s="17">
        <f t="shared" si="1653"/>
        <v>1.2000000000000002</v>
      </c>
      <c r="Q3635" s="124">
        <f t="shared" si="1654"/>
        <v>0.60000000000000009</v>
      </c>
      <c r="R3635" s="26">
        <f t="shared" si="1655"/>
        <v>1.4000000000000001</v>
      </c>
      <c r="S3635" s="2" t="s">
        <v>33589</v>
      </c>
      <c r="T3635" s="2" t="s">
        <v>38567</v>
      </c>
      <c r="U3635" s="24">
        <f t="shared" si="1656"/>
        <v>477.90000000000003</v>
      </c>
      <c r="V3635" s="66">
        <f t="shared" si="1656"/>
        <v>356</v>
      </c>
      <c r="W3635" s="54">
        <f t="shared" si="1657"/>
        <v>3.3</v>
      </c>
      <c r="X3635" s="143">
        <f t="shared" si="1658"/>
        <v>477.90000000000003</v>
      </c>
      <c r="Y3635" s="143">
        <f t="shared" si="1659"/>
        <v>0.7599999999999999</v>
      </c>
      <c r="AD3635">
        <v>152</v>
      </c>
      <c r="AE3635">
        <v>-1</v>
      </c>
      <c r="AF3635" s="10">
        <v>37.9</v>
      </c>
      <c r="AG3635" s="10">
        <v>58.12</v>
      </c>
      <c r="AH3635" s="10">
        <f t="shared" si="1660"/>
        <v>283215.06187481951</v>
      </c>
      <c r="AI3635" s="11">
        <f t="shared" si="1648"/>
        <v>0</v>
      </c>
      <c r="AJ3635">
        <f t="shared" si="1649"/>
        <v>0</v>
      </c>
      <c r="AK3635" t="e">
        <f t="shared" si="1661"/>
        <v>#DIV/0!</v>
      </c>
      <c r="AL3635">
        <f t="shared" si="1662"/>
        <v>0.32321849280000009</v>
      </c>
      <c r="AM3635" s="5">
        <f t="shared" si="1663"/>
        <v>6.58</v>
      </c>
      <c r="AN3635">
        <v>0</v>
      </c>
      <c r="AO3635" s="72">
        <f t="shared" si="1664"/>
        <v>1.4000000000000001</v>
      </c>
      <c r="AP3635" s="72">
        <f t="shared" si="1665"/>
        <v>0.60000000000000009</v>
      </c>
      <c r="AQ3635" s="72">
        <f t="shared" si="1666"/>
        <v>0.8</v>
      </c>
      <c r="AR3635" s="71" t="e">
        <f t="shared" si="1667"/>
        <v>#DIV/0!</v>
      </c>
      <c r="BA3635">
        <f t="shared" si="1668"/>
        <v>205</v>
      </c>
      <c r="BB3635" s="91" t="e">
        <f t="shared" si="1669"/>
        <v>#DIV/0!</v>
      </c>
    </row>
    <row r="3636" spans="1:54">
      <c r="A3636" s="2" t="s">
        <v>3753</v>
      </c>
      <c r="B3636" s="7" t="s">
        <v>43579</v>
      </c>
      <c r="C3636" s="17">
        <f t="shared" si="1650"/>
        <v>13.100000000000001</v>
      </c>
      <c r="D3636" s="28">
        <f t="shared" si="1651"/>
        <v>31</v>
      </c>
      <c r="E3636" s="8">
        <f t="shared" si="1670"/>
        <v>11</v>
      </c>
      <c r="F3636" s="2" t="s">
        <v>8741</v>
      </c>
      <c r="G3636" s="54">
        <f t="shared" si="1671"/>
        <v>12.1</v>
      </c>
      <c r="H3636" s="20">
        <f t="shared" si="1672"/>
        <v>0.7034899</v>
      </c>
      <c r="I3636" s="14" t="s">
        <v>18696</v>
      </c>
      <c r="J3636" s="14" t="s">
        <v>13727</v>
      </c>
      <c r="K3636" s="14" t="s">
        <v>23656</v>
      </c>
      <c r="L3636" s="14" t="s">
        <v>28616</v>
      </c>
      <c r="M3636" s="28">
        <f t="shared" si="1673"/>
        <v>11.2</v>
      </c>
      <c r="N3636" s="46">
        <f t="shared" si="1652"/>
        <v>6.2</v>
      </c>
      <c r="O3636" s="17">
        <f t="shared" si="1653"/>
        <v>2</v>
      </c>
      <c r="P3636" s="17">
        <f t="shared" si="1653"/>
        <v>6.6000000000000005</v>
      </c>
      <c r="Q3636" s="124">
        <f t="shared" si="1654"/>
        <v>0.60000000000000009</v>
      </c>
      <c r="R3636" s="26">
        <f t="shared" si="1655"/>
        <v>2</v>
      </c>
      <c r="S3636" s="2" t="s">
        <v>33590</v>
      </c>
      <c r="T3636" s="2" t="s">
        <v>38568</v>
      </c>
      <c r="U3636" s="24">
        <f t="shared" si="1656"/>
        <v>304.40000000000003</v>
      </c>
      <c r="V3636" s="66">
        <f t="shared" si="1656"/>
        <v>419.70000000000005</v>
      </c>
      <c r="W3636" s="54">
        <f t="shared" si="1657"/>
        <v>1.21</v>
      </c>
      <c r="X3636" s="143">
        <f t="shared" si="1658"/>
        <v>304.40000000000003</v>
      </c>
      <c r="Y3636" s="143">
        <f t="shared" si="1659"/>
        <v>0.34199999999999997</v>
      </c>
      <c r="AD3636">
        <v>152</v>
      </c>
      <c r="AE3636">
        <v>-1</v>
      </c>
      <c r="AF3636" s="10">
        <v>37.9</v>
      </c>
      <c r="AG3636" s="10">
        <v>58.12</v>
      </c>
      <c r="AH3636" s="10">
        <f t="shared" si="1660"/>
        <v>106644.58920814011</v>
      </c>
      <c r="AI3636" s="11">
        <f t="shared" si="1648"/>
        <v>0</v>
      </c>
      <c r="AJ3636">
        <f t="shared" si="1649"/>
        <v>0</v>
      </c>
      <c r="AK3636" t="e">
        <f t="shared" si="1661"/>
        <v>#DIV/0!</v>
      </c>
      <c r="AL3636">
        <f t="shared" si="1662"/>
        <v>7.8278666400000008</v>
      </c>
      <c r="AM3636" s="5">
        <f t="shared" si="1663"/>
        <v>2.4200000000000004</v>
      </c>
      <c r="AN3636">
        <v>0</v>
      </c>
      <c r="AO3636" s="72">
        <f t="shared" si="1664"/>
        <v>2</v>
      </c>
      <c r="AP3636" s="72">
        <f t="shared" si="1665"/>
        <v>0.60000000000000009</v>
      </c>
      <c r="AQ3636" s="72">
        <f t="shared" si="1666"/>
        <v>0.60000000000000009</v>
      </c>
      <c r="AR3636" s="71" t="e">
        <f t="shared" si="1667"/>
        <v>#DIV/0!</v>
      </c>
      <c r="BA3636">
        <f t="shared" si="1668"/>
        <v>31</v>
      </c>
      <c r="BB3636" s="91" t="e">
        <f t="shared" si="1669"/>
        <v>#DIV/0!</v>
      </c>
    </row>
    <row r="3637" spans="1:54">
      <c r="A3637" s="2" t="s">
        <v>3754</v>
      </c>
      <c r="B3637" s="7" t="s">
        <v>43580</v>
      </c>
      <c r="C3637" s="17">
        <f t="shared" si="1650"/>
        <v>24.400000000000002</v>
      </c>
      <c r="D3637" s="28">
        <f t="shared" si="1651"/>
        <v>183</v>
      </c>
      <c r="E3637" s="8">
        <f t="shared" si="1670"/>
        <v>15</v>
      </c>
      <c r="F3637" s="2" t="s">
        <v>8742</v>
      </c>
      <c r="G3637" s="54">
        <f t="shared" si="1671"/>
        <v>23.5</v>
      </c>
      <c r="H3637" s="20">
        <f t="shared" si="1672"/>
        <v>0.54036360000000005</v>
      </c>
      <c r="I3637" s="14" t="s">
        <v>18697</v>
      </c>
      <c r="J3637" s="14" t="s">
        <v>13728</v>
      </c>
      <c r="K3637" s="14" t="s">
        <v>23657</v>
      </c>
      <c r="L3637" s="14" t="s">
        <v>28617</v>
      </c>
      <c r="M3637" s="28">
        <f t="shared" si="1673"/>
        <v>12.8</v>
      </c>
      <c r="N3637" s="46">
        <f t="shared" si="1652"/>
        <v>5</v>
      </c>
      <c r="O3637" s="17">
        <f t="shared" si="1653"/>
        <v>1.8</v>
      </c>
      <c r="P3637" s="17">
        <f t="shared" si="1653"/>
        <v>3.4000000000000004</v>
      </c>
      <c r="Q3637" s="124">
        <f t="shared" si="1654"/>
        <v>1.2000000000000002</v>
      </c>
      <c r="R3637" s="26">
        <f t="shared" si="1655"/>
        <v>2.6</v>
      </c>
      <c r="S3637" s="2" t="s">
        <v>33591</v>
      </c>
      <c r="T3637" s="2" t="s">
        <v>38569</v>
      </c>
      <c r="U3637" s="24">
        <f t="shared" si="1656"/>
        <v>456.3</v>
      </c>
      <c r="V3637" s="66">
        <f t="shared" si="1656"/>
        <v>292.90000000000003</v>
      </c>
      <c r="W3637" s="54">
        <f t="shared" si="1657"/>
        <v>2.3499999999999996</v>
      </c>
      <c r="X3637" s="143">
        <f t="shared" si="1658"/>
        <v>456.3</v>
      </c>
      <c r="Y3637" s="143">
        <f t="shared" si="1659"/>
        <v>0.56999999999999995</v>
      </c>
      <c r="AD3637">
        <v>152</v>
      </c>
      <c r="AE3637">
        <v>-1</v>
      </c>
      <c r="AF3637" s="10">
        <v>37.9</v>
      </c>
      <c r="AG3637" s="10">
        <v>58.12</v>
      </c>
      <c r="AH3637" s="10">
        <f t="shared" si="1660"/>
        <v>363199.03725975048</v>
      </c>
      <c r="AI3637" s="11">
        <f t="shared" si="1648"/>
        <v>0</v>
      </c>
      <c r="AJ3637">
        <f t="shared" si="1649"/>
        <v>0</v>
      </c>
      <c r="AK3637" t="e">
        <f t="shared" si="1661"/>
        <v>#DIV/0!</v>
      </c>
      <c r="AL3637">
        <f t="shared" si="1662"/>
        <v>7.3137343968000001</v>
      </c>
      <c r="AM3637" s="5">
        <f t="shared" si="1663"/>
        <v>4.6800000000000006</v>
      </c>
      <c r="AN3637">
        <v>0</v>
      </c>
      <c r="AO3637" s="72">
        <f t="shared" si="1664"/>
        <v>2.6</v>
      </c>
      <c r="AP3637" s="72">
        <f t="shared" si="1665"/>
        <v>1.2000000000000002</v>
      </c>
      <c r="AQ3637" s="72">
        <f t="shared" si="1666"/>
        <v>1.2000000000000002</v>
      </c>
      <c r="AR3637" s="71" t="e">
        <f t="shared" si="1667"/>
        <v>#DIV/0!</v>
      </c>
      <c r="BA3637">
        <f t="shared" si="1668"/>
        <v>183</v>
      </c>
      <c r="BB3637" s="91" t="e">
        <f t="shared" si="1669"/>
        <v>#DIV/0!</v>
      </c>
    </row>
    <row r="3638" spans="1:54">
      <c r="A3638" s="2" t="s">
        <v>3755</v>
      </c>
      <c r="B3638" s="7" t="s">
        <v>43581</v>
      </c>
      <c r="C3638" s="17">
        <f t="shared" si="1650"/>
        <v>18.400000000000002</v>
      </c>
      <c r="D3638" s="28">
        <f t="shared" si="1651"/>
        <v>64</v>
      </c>
      <c r="E3638" s="8">
        <f t="shared" si="1670"/>
        <v>6</v>
      </c>
      <c r="F3638" s="2" t="s">
        <v>8743</v>
      </c>
      <c r="G3638" s="54">
        <f t="shared" si="1671"/>
        <v>17.5</v>
      </c>
      <c r="H3638" s="20">
        <f t="shared" si="1672"/>
        <v>0.81155559999999993</v>
      </c>
      <c r="I3638" s="14" t="s">
        <v>18698</v>
      </c>
      <c r="J3638" s="14" t="s">
        <v>13729</v>
      </c>
      <c r="K3638" s="14" t="s">
        <v>23658</v>
      </c>
      <c r="L3638" s="14" t="s">
        <v>28618</v>
      </c>
      <c r="M3638" s="28">
        <f t="shared" si="1673"/>
        <v>14.1</v>
      </c>
      <c r="N3638" s="46">
        <f t="shared" si="1652"/>
        <v>6.6</v>
      </c>
      <c r="O3638" s="17">
        <f t="shared" si="1653"/>
        <v>1.2000000000000002</v>
      </c>
      <c r="P3638" s="17">
        <f t="shared" si="1653"/>
        <v>0.8</v>
      </c>
      <c r="Q3638" s="124">
        <f t="shared" si="1654"/>
        <v>0.4</v>
      </c>
      <c r="R3638" s="26">
        <f t="shared" si="1655"/>
        <v>1.6</v>
      </c>
      <c r="S3638" s="2" t="s">
        <v>33592</v>
      </c>
      <c r="T3638" s="2" t="s">
        <v>38570</v>
      </c>
      <c r="U3638" s="24">
        <f t="shared" si="1656"/>
        <v>336.6</v>
      </c>
      <c r="V3638" s="66">
        <f t="shared" si="1656"/>
        <v>343.6</v>
      </c>
      <c r="W3638" s="54">
        <f t="shared" si="1657"/>
        <v>1.75</v>
      </c>
      <c r="X3638" s="143">
        <f t="shared" si="1658"/>
        <v>336.6</v>
      </c>
      <c r="Y3638" s="143">
        <f t="shared" si="1659"/>
        <v>0.44999999999999996</v>
      </c>
      <c r="AD3638">
        <v>152</v>
      </c>
      <c r="AE3638">
        <v>-1</v>
      </c>
      <c r="AF3638" s="10">
        <v>37.9</v>
      </c>
      <c r="AG3638" s="10">
        <v>58.12</v>
      </c>
      <c r="AH3638" s="10">
        <f t="shared" si="1660"/>
        <v>301713.76455085096</v>
      </c>
      <c r="AI3638" s="11">
        <f t="shared" ref="AI3638:AI3701" si="1674">1-EXP(-2.63*(AA3638/AH3638)*(AD3638-AE3638)*(1-((AD3638-T3638)/(AD3638-AE3638))^0.38))</f>
        <v>0</v>
      </c>
      <c r="AJ3638">
        <f t="shared" ref="AJ3638:AJ3701" si="1675">H3638*P3638*O3638*R3638*AB3638</f>
        <v>0</v>
      </c>
      <c r="AK3638" t="e">
        <f t="shared" si="1661"/>
        <v>#DIV/0!</v>
      </c>
      <c r="AL3638">
        <f t="shared" si="1662"/>
        <v>0.28945059840000015</v>
      </c>
      <c r="AM3638" s="5">
        <f t="shared" si="1663"/>
        <v>3.4800000000000004</v>
      </c>
      <c r="AN3638">
        <v>0</v>
      </c>
      <c r="AO3638" s="72">
        <f t="shared" si="1664"/>
        <v>1.6</v>
      </c>
      <c r="AP3638" s="72">
        <f t="shared" si="1665"/>
        <v>0.4</v>
      </c>
      <c r="AQ3638" s="72">
        <f t="shared" si="1666"/>
        <v>0.4</v>
      </c>
      <c r="AR3638" s="71" t="e">
        <f t="shared" si="1667"/>
        <v>#DIV/0!</v>
      </c>
      <c r="BA3638">
        <f t="shared" si="1668"/>
        <v>64</v>
      </c>
      <c r="BB3638" s="91" t="e">
        <f t="shared" si="1669"/>
        <v>#DIV/0!</v>
      </c>
    </row>
    <row r="3639" spans="1:54">
      <c r="A3639" s="2" t="s">
        <v>3756</v>
      </c>
      <c r="B3639" s="7" t="s">
        <v>43582</v>
      </c>
      <c r="C3639" s="17">
        <f t="shared" si="1650"/>
        <v>25.700000000000003</v>
      </c>
      <c r="D3639" s="28">
        <f t="shared" si="1651"/>
        <v>58</v>
      </c>
      <c r="E3639" s="8">
        <f t="shared" si="1670"/>
        <v>13</v>
      </c>
      <c r="F3639" s="2" t="s">
        <v>8744</v>
      </c>
      <c r="G3639" s="54">
        <f t="shared" si="1671"/>
        <v>24.700000000000003</v>
      </c>
      <c r="H3639" s="20">
        <f t="shared" si="1672"/>
        <v>0.60187639999999998</v>
      </c>
      <c r="I3639" s="14" t="s">
        <v>18699</v>
      </c>
      <c r="J3639" s="14" t="s">
        <v>13730</v>
      </c>
      <c r="K3639" s="14" t="s">
        <v>23659</v>
      </c>
      <c r="L3639" s="14" t="s">
        <v>28619</v>
      </c>
      <c r="M3639" s="28">
        <f t="shared" si="1673"/>
        <v>10.9</v>
      </c>
      <c r="N3639" s="46">
        <f t="shared" si="1652"/>
        <v>5</v>
      </c>
      <c r="O3639" s="17">
        <f t="shared" si="1653"/>
        <v>2.2000000000000002</v>
      </c>
      <c r="P3639" s="17">
        <f t="shared" si="1653"/>
        <v>7.2</v>
      </c>
      <c r="Q3639" s="124">
        <f t="shared" si="1654"/>
        <v>0.8</v>
      </c>
      <c r="R3639" s="26">
        <f t="shared" si="1655"/>
        <v>2</v>
      </c>
      <c r="S3639" s="2" t="s">
        <v>33593</v>
      </c>
      <c r="T3639" s="2" t="s">
        <v>38571</v>
      </c>
      <c r="U3639" s="24">
        <f t="shared" si="1656"/>
        <v>331.3</v>
      </c>
      <c r="V3639" s="66">
        <f t="shared" si="1656"/>
        <v>337.1</v>
      </c>
      <c r="W3639" s="54">
        <f t="shared" si="1657"/>
        <v>2.4699999999999998</v>
      </c>
      <c r="X3639" s="143">
        <f t="shared" si="1658"/>
        <v>331.3</v>
      </c>
      <c r="Y3639" s="143">
        <f t="shared" si="1659"/>
        <v>0.59399999999999997</v>
      </c>
      <c r="AD3639">
        <v>152</v>
      </c>
      <c r="AE3639">
        <v>-1</v>
      </c>
      <c r="AF3639" s="10">
        <v>37.9</v>
      </c>
      <c r="AG3639" s="10">
        <v>58.12</v>
      </c>
      <c r="AH3639" s="10">
        <f t="shared" si="1660"/>
        <v>310801.2452841925</v>
      </c>
      <c r="AI3639" s="11">
        <f t="shared" si="1674"/>
        <v>0</v>
      </c>
      <c r="AJ3639">
        <f t="shared" si="1675"/>
        <v>0</v>
      </c>
      <c r="AK3639" t="e">
        <f t="shared" si="1661"/>
        <v>#DIV/0!</v>
      </c>
      <c r="AL3639">
        <f t="shared" si="1662"/>
        <v>12.612555648000003</v>
      </c>
      <c r="AM3639" s="5">
        <f t="shared" si="1663"/>
        <v>4.9400000000000004</v>
      </c>
      <c r="AN3639">
        <v>0</v>
      </c>
      <c r="AO3639" s="72">
        <f t="shared" si="1664"/>
        <v>2</v>
      </c>
      <c r="AP3639" s="72">
        <f t="shared" si="1665"/>
        <v>0.8</v>
      </c>
      <c r="AQ3639" s="72">
        <f t="shared" si="1666"/>
        <v>0.8</v>
      </c>
      <c r="AR3639" s="71" t="e">
        <f t="shared" si="1667"/>
        <v>#DIV/0!</v>
      </c>
      <c r="BA3639">
        <f t="shared" si="1668"/>
        <v>58</v>
      </c>
      <c r="BB3639" s="91" t="e">
        <f t="shared" si="1669"/>
        <v>#DIV/0!</v>
      </c>
    </row>
    <row r="3640" spans="1:54">
      <c r="A3640" s="2" t="s">
        <v>3757</v>
      </c>
      <c r="B3640" s="7" t="s">
        <v>43583</v>
      </c>
      <c r="C3640" s="17">
        <f t="shared" si="1650"/>
        <v>20.3</v>
      </c>
      <c r="D3640" s="28">
        <f t="shared" si="1651"/>
        <v>228</v>
      </c>
      <c r="E3640" s="8">
        <f t="shared" si="1670"/>
        <v>13</v>
      </c>
      <c r="F3640" s="2" t="s">
        <v>8745</v>
      </c>
      <c r="G3640" s="54">
        <f t="shared" si="1671"/>
        <v>19.400000000000002</v>
      </c>
      <c r="H3640" s="20">
        <f t="shared" si="1672"/>
        <v>0.59145310000000006</v>
      </c>
      <c r="I3640" s="14" t="s">
        <v>18700</v>
      </c>
      <c r="J3640" s="14" t="s">
        <v>13731</v>
      </c>
      <c r="K3640" s="14" t="s">
        <v>23660</v>
      </c>
      <c r="L3640" s="14" t="s">
        <v>28620</v>
      </c>
      <c r="M3640" s="28">
        <f t="shared" si="1673"/>
        <v>12</v>
      </c>
      <c r="N3640" s="46">
        <f t="shared" si="1652"/>
        <v>6.4</v>
      </c>
      <c r="O3640" s="17">
        <f t="shared" si="1653"/>
        <v>1.4000000000000001</v>
      </c>
      <c r="P3640" s="17">
        <f t="shared" si="1653"/>
        <v>5</v>
      </c>
      <c r="Q3640" s="124">
        <f t="shared" si="1654"/>
        <v>1.2000000000000002</v>
      </c>
      <c r="R3640" s="26">
        <f t="shared" si="1655"/>
        <v>2.8000000000000003</v>
      </c>
      <c r="S3640" s="2" t="s">
        <v>33594</v>
      </c>
      <c r="T3640" s="2" t="s">
        <v>38572</v>
      </c>
      <c r="U3640" s="24">
        <f t="shared" si="1656"/>
        <v>500.8</v>
      </c>
      <c r="V3640" s="66">
        <f t="shared" si="1656"/>
        <v>384.3</v>
      </c>
      <c r="W3640" s="54">
        <f t="shared" si="1657"/>
        <v>1.94</v>
      </c>
      <c r="X3640" s="143">
        <f t="shared" si="1658"/>
        <v>500.8</v>
      </c>
      <c r="Y3640" s="143">
        <f t="shared" si="1659"/>
        <v>0.48799999999999999</v>
      </c>
      <c r="AD3640">
        <v>152</v>
      </c>
      <c r="AE3640">
        <v>-1</v>
      </c>
      <c r="AF3640" s="10">
        <v>37.9</v>
      </c>
      <c r="AG3640" s="10">
        <v>58.12</v>
      </c>
      <c r="AH3640" s="10">
        <f t="shared" si="1660"/>
        <v>231515.32964026873</v>
      </c>
      <c r="AI3640" s="11">
        <f t="shared" si="1674"/>
        <v>0</v>
      </c>
      <c r="AJ3640">
        <f t="shared" si="1675"/>
        <v>0</v>
      </c>
      <c r="AK3640" t="e">
        <f t="shared" si="1661"/>
        <v>#DIV/0!</v>
      </c>
      <c r="AL3640">
        <f t="shared" si="1662"/>
        <v>8.0075192400000006</v>
      </c>
      <c r="AM3640" s="5">
        <f t="shared" si="1663"/>
        <v>3.8600000000000003</v>
      </c>
      <c r="AN3640">
        <v>0</v>
      </c>
      <c r="AO3640" s="72">
        <f t="shared" si="1664"/>
        <v>2.8000000000000003</v>
      </c>
      <c r="AP3640" s="72">
        <f t="shared" si="1665"/>
        <v>1.2000000000000002</v>
      </c>
      <c r="AQ3640" s="72">
        <f t="shared" si="1666"/>
        <v>1.2000000000000002</v>
      </c>
      <c r="AR3640" s="71" t="e">
        <f t="shared" si="1667"/>
        <v>#DIV/0!</v>
      </c>
      <c r="BA3640">
        <f t="shared" si="1668"/>
        <v>228</v>
      </c>
      <c r="BB3640" s="91" t="e">
        <f t="shared" si="1669"/>
        <v>#DIV/0!</v>
      </c>
    </row>
    <row r="3641" spans="1:54">
      <c r="A3641" s="2" t="s">
        <v>3758</v>
      </c>
      <c r="B3641" s="7" t="s">
        <v>43584</v>
      </c>
      <c r="C3641" s="17">
        <f t="shared" si="1650"/>
        <v>7.8000000000000007</v>
      </c>
      <c r="D3641" s="28">
        <f t="shared" si="1651"/>
        <v>255</v>
      </c>
      <c r="E3641" s="8">
        <f t="shared" si="1670"/>
        <v>7</v>
      </c>
      <c r="F3641" s="2" t="s">
        <v>8746</v>
      </c>
      <c r="G3641" s="54">
        <f t="shared" si="1671"/>
        <v>6.8999999999999995</v>
      </c>
      <c r="H3641" s="20">
        <f t="shared" si="1672"/>
        <v>0.72087849999999998</v>
      </c>
      <c r="I3641" s="14" t="s">
        <v>18287</v>
      </c>
      <c r="J3641" s="14" t="s">
        <v>13732</v>
      </c>
      <c r="K3641" s="14" t="s">
        <v>23661</v>
      </c>
      <c r="L3641" s="14" t="s">
        <v>28621</v>
      </c>
      <c r="M3641" s="28">
        <f t="shared" si="1673"/>
        <v>11.7</v>
      </c>
      <c r="N3641" s="46">
        <f t="shared" si="1652"/>
        <v>5.8</v>
      </c>
      <c r="O3641" s="17">
        <f t="shared" si="1653"/>
        <v>2.6</v>
      </c>
      <c r="P3641" s="17">
        <f t="shared" si="1653"/>
        <v>5.6000000000000005</v>
      </c>
      <c r="Q3641" s="124">
        <f t="shared" si="1654"/>
        <v>0.2</v>
      </c>
      <c r="R3641" s="26">
        <f t="shared" si="1655"/>
        <v>0.60000000000000009</v>
      </c>
      <c r="S3641" s="2" t="s">
        <v>33595</v>
      </c>
      <c r="T3641" s="2" t="s">
        <v>38573</v>
      </c>
      <c r="U3641" s="24">
        <f t="shared" si="1656"/>
        <v>528</v>
      </c>
      <c r="V3641" s="66">
        <f t="shared" si="1656"/>
        <v>410.5</v>
      </c>
      <c r="W3641" s="54">
        <f t="shared" si="1657"/>
        <v>0.69000000000000006</v>
      </c>
      <c r="X3641" s="143">
        <f t="shared" si="1658"/>
        <v>528</v>
      </c>
      <c r="Y3641" s="143">
        <f t="shared" si="1659"/>
        <v>0.23800000000000002</v>
      </c>
      <c r="AD3641">
        <v>152</v>
      </c>
      <c r="AE3641">
        <v>-1</v>
      </c>
      <c r="AF3641" s="10">
        <v>37.9</v>
      </c>
      <c r="AG3641" s="10">
        <v>58.12</v>
      </c>
      <c r="AH3641" s="10">
        <f t="shared" si="1660"/>
        <v>155889.74542644169</v>
      </c>
      <c r="AI3641" s="11">
        <f t="shared" si="1674"/>
        <v>0</v>
      </c>
      <c r="AJ3641">
        <f t="shared" si="1675"/>
        <v>0</v>
      </c>
      <c r="AK3641" t="e">
        <f t="shared" si="1661"/>
        <v>#DIV/0!</v>
      </c>
      <c r="AL3641">
        <f t="shared" si="1662"/>
        <v>2.4384054240000008</v>
      </c>
      <c r="AM3641" s="5">
        <f t="shared" si="1663"/>
        <v>1.36</v>
      </c>
      <c r="AN3641">
        <v>0</v>
      </c>
      <c r="AO3641" s="72">
        <f t="shared" si="1664"/>
        <v>0.60000000000000009</v>
      </c>
      <c r="AP3641" s="72">
        <f t="shared" si="1665"/>
        <v>0.2</v>
      </c>
      <c r="AQ3641" s="72">
        <f t="shared" si="1666"/>
        <v>0.2</v>
      </c>
      <c r="AR3641" s="71" t="e">
        <f t="shared" si="1667"/>
        <v>#DIV/0!</v>
      </c>
      <c r="BA3641">
        <f t="shared" si="1668"/>
        <v>255</v>
      </c>
      <c r="BB3641" s="91" t="e">
        <f t="shared" si="1669"/>
        <v>#DIV/0!</v>
      </c>
    </row>
    <row r="3642" spans="1:54">
      <c r="A3642" s="2" t="s">
        <v>3759</v>
      </c>
      <c r="B3642" s="7" t="s">
        <v>43585</v>
      </c>
      <c r="C3642" s="17">
        <f t="shared" si="1650"/>
        <v>18.900000000000002</v>
      </c>
      <c r="D3642" s="28">
        <f t="shared" si="1651"/>
        <v>239</v>
      </c>
      <c r="E3642" s="8">
        <f t="shared" si="1670"/>
        <v>13</v>
      </c>
      <c r="F3642" s="2" t="s">
        <v>8747</v>
      </c>
      <c r="G3642" s="54">
        <f t="shared" si="1671"/>
        <v>17.900000000000002</v>
      </c>
      <c r="H3642" s="20">
        <f t="shared" si="1672"/>
        <v>0.56966549999999994</v>
      </c>
      <c r="I3642" s="14" t="s">
        <v>18701</v>
      </c>
      <c r="J3642" s="14" t="s">
        <v>13733</v>
      </c>
      <c r="K3642" s="14" t="s">
        <v>23662</v>
      </c>
      <c r="L3642" s="14" t="s">
        <v>28622</v>
      </c>
      <c r="M3642" s="28">
        <f t="shared" si="1673"/>
        <v>13.7</v>
      </c>
      <c r="N3642" s="46">
        <f t="shared" si="1652"/>
        <v>6.2</v>
      </c>
      <c r="O3642" s="17">
        <f t="shared" si="1653"/>
        <v>2.4000000000000004</v>
      </c>
      <c r="P3642" s="17">
        <f t="shared" si="1653"/>
        <v>1.6</v>
      </c>
      <c r="Q3642" s="124">
        <f t="shared" si="1654"/>
        <v>1</v>
      </c>
      <c r="R3642" s="26">
        <f t="shared" si="1655"/>
        <v>2.2000000000000002</v>
      </c>
      <c r="S3642" s="2" t="s">
        <v>33596</v>
      </c>
      <c r="T3642" s="2" t="s">
        <v>38574</v>
      </c>
      <c r="U3642" s="24">
        <f t="shared" si="1656"/>
        <v>511.70000000000005</v>
      </c>
      <c r="V3642" s="66">
        <f t="shared" si="1656"/>
        <v>363.6</v>
      </c>
      <c r="W3642" s="54">
        <f t="shared" si="1657"/>
        <v>1.79</v>
      </c>
      <c r="X3642" s="143">
        <f t="shared" si="1658"/>
        <v>511.70000000000005</v>
      </c>
      <c r="Y3642" s="143">
        <f t="shared" si="1659"/>
        <v>0.45799999999999996</v>
      </c>
      <c r="AD3642">
        <v>152</v>
      </c>
      <c r="AE3642">
        <v>-1</v>
      </c>
      <c r="AF3642" s="10">
        <v>37.9</v>
      </c>
      <c r="AG3642" s="10">
        <v>58.12</v>
      </c>
      <c r="AH3642" s="10">
        <f t="shared" si="1660"/>
        <v>270913.78578673454</v>
      </c>
      <c r="AI3642" s="11">
        <f t="shared" si="1674"/>
        <v>0</v>
      </c>
      <c r="AJ3642">
        <f t="shared" si="1675"/>
        <v>0</v>
      </c>
      <c r="AK3642" t="e">
        <f t="shared" si="1661"/>
        <v>#DIV/0!</v>
      </c>
      <c r="AL3642">
        <f t="shared" si="1662"/>
        <v>3.6354658560000015</v>
      </c>
      <c r="AM3642" s="5">
        <f t="shared" si="1663"/>
        <v>3.5800000000000005</v>
      </c>
      <c r="AN3642">
        <v>0</v>
      </c>
      <c r="AO3642" s="72">
        <f t="shared" si="1664"/>
        <v>2.2000000000000002</v>
      </c>
      <c r="AP3642" s="72">
        <f t="shared" si="1665"/>
        <v>1</v>
      </c>
      <c r="AQ3642" s="72">
        <f t="shared" si="1666"/>
        <v>1</v>
      </c>
      <c r="AR3642" s="71" t="e">
        <f t="shared" si="1667"/>
        <v>#DIV/0!</v>
      </c>
      <c r="BA3642">
        <f t="shared" si="1668"/>
        <v>239</v>
      </c>
      <c r="BB3642" s="91" t="e">
        <f t="shared" si="1669"/>
        <v>#DIV/0!</v>
      </c>
    </row>
    <row r="3643" spans="1:54">
      <c r="A3643" s="2" t="s">
        <v>3760</v>
      </c>
      <c r="B3643" s="7" t="s">
        <v>43586</v>
      </c>
      <c r="C3643" s="17">
        <f t="shared" si="1650"/>
        <v>8.8000000000000007</v>
      </c>
      <c r="D3643" s="28">
        <f t="shared" si="1651"/>
        <v>292</v>
      </c>
      <c r="E3643" s="8">
        <f t="shared" si="1670"/>
        <v>7</v>
      </c>
      <c r="F3643" s="2" t="s">
        <v>8748</v>
      </c>
      <c r="G3643" s="54">
        <f t="shared" si="1671"/>
        <v>7.8999999999999995</v>
      </c>
      <c r="H3643" s="20">
        <f t="shared" si="1672"/>
        <v>0.67227870000000001</v>
      </c>
      <c r="I3643" s="14" t="s">
        <v>18702</v>
      </c>
      <c r="J3643" s="14" t="s">
        <v>13734</v>
      </c>
      <c r="K3643" s="14" t="s">
        <v>23663</v>
      </c>
      <c r="L3643" s="14" t="s">
        <v>28623</v>
      </c>
      <c r="M3643" s="28">
        <f t="shared" si="1673"/>
        <v>11.8</v>
      </c>
      <c r="N3643" s="46">
        <f t="shared" si="1652"/>
        <v>5.8</v>
      </c>
      <c r="O3643" s="17">
        <f t="shared" si="1653"/>
        <v>0.60000000000000009</v>
      </c>
      <c r="P3643" s="17">
        <f t="shared" si="1653"/>
        <v>5.4</v>
      </c>
      <c r="Q3643" s="124">
        <f t="shared" si="1654"/>
        <v>0.8</v>
      </c>
      <c r="R3643" s="26">
        <f t="shared" si="1655"/>
        <v>2.4000000000000004</v>
      </c>
      <c r="S3643" s="2" t="s">
        <v>33597</v>
      </c>
      <c r="T3643" s="2" t="s">
        <v>38575</v>
      </c>
      <c r="U3643" s="24">
        <f t="shared" si="1656"/>
        <v>565.20000000000005</v>
      </c>
      <c r="V3643" s="66">
        <f t="shared" si="1656"/>
        <v>345.40000000000003</v>
      </c>
      <c r="W3643" s="54">
        <f t="shared" si="1657"/>
        <v>0.79</v>
      </c>
      <c r="X3643" s="143">
        <f t="shared" si="1658"/>
        <v>565.20000000000005</v>
      </c>
      <c r="Y3643" s="143">
        <f t="shared" si="1659"/>
        <v>0.25800000000000001</v>
      </c>
      <c r="AD3643">
        <v>152</v>
      </c>
      <c r="AE3643">
        <v>-1</v>
      </c>
      <c r="AF3643" s="10">
        <v>37.9</v>
      </c>
      <c r="AG3643" s="10">
        <v>58.12</v>
      </c>
      <c r="AH3643" s="10">
        <f t="shared" si="1660"/>
        <v>299156.35576796997</v>
      </c>
      <c r="AI3643" s="11">
        <f t="shared" si="1674"/>
        <v>0</v>
      </c>
      <c r="AJ3643">
        <f t="shared" si="1675"/>
        <v>0</v>
      </c>
      <c r="AK3643" t="e">
        <f t="shared" si="1661"/>
        <v>#DIV/0!</v>
      </c>
      <c r="AL3643">
        <f t="shared" si="1662"/>
        <v>2.5483608288000013</v>
      </c>
      <c r="AM3643" s="5">
        <f t="shared" si="1663"/>
        <v>1.56</v>
      </c>
      <c r="AN3643">
        <v>0</v>
      </c>
      <c r="AO3643" s="72">
        <f t="shared" si="1664"/>
        <v>2.4000000000000004</v>
      </c>
      <c r="AP3643" s="72">
        <f t="shared" si="1665"/>
        <v>0.8</v>
      </c>
      <c r="AQ3643" s="72">
        <f t="shared" si="1666"/>
        <v>0.8</v>
      </c>
      <c r="AR3643" s="71" t="e">
        <f t="shared" si="1667"/>
        <v>#DIV/0!</v>
      </c>
      <c r="BA3643">
        <f t="shared" si="1668"/>
        <v>292</v>
      </c>
      <c r="BB3643" s="91" t="e">
        <f t="shared" si="1669"/>
        <v>#DIV/0!</v>
      </c>
    </row>
    <row r="3644" spans="1:54">
      <c r="A3644" s="2" t="s">
        <v>3761</v>
      </c>
      <c r="B3644" s="7" t="s">
        <v>43587</v>
      </c>
      <c r="C3644" s="17">
        <f t="shared" si="1650"/>
        <v>18.7</v>
      </c>
      <c r="D3644" s="28">
        <f t="shared" si="1651"/>
        <v>154</v>
      </c>
      <c r="E3644" s="8">
        <f t="shared" si="1670"/>
        <v>6</v>
      </c>
      <c r="F3644" s="2" t="s">
        <v>8749</v>
      </c>
      <c r="G3644" s="54">
        <f t="shared" si="1671"/>
        <v>17.8</v>
      </c>
      <c r="H3644" s="20">
        <f t="shared" si="1672"/>
        <v>0.41856789999999999</v>
      </c>
      <c r="I3644" s="14" t="s">
        <v>18703</v>
      </c>
      <c r="J3644" s="14" t="s">
        <v>13735</v>
      </c>
      <c r="K3644" s="14" t="s">
        <v>23664</v>
      </c>
      <c r="L3644" s="14" t="s">
        <v>28624</v>
      </c>
      <c r="M3644" s="28">
        <f t="shared" si="1673"/>
        <v>13.9</v>
      </c>
      <c r="N3644" s="46">
        <f t="shared" si="1652"/>
        <v>5.8</v>
      </c>
      <c r="O3644" s="17">
        <f t="shared" si="1653"/>
        <v>0.60000000000000009</v>
      </c>
      <c r="P3644" s="17">
        <f t="shared" si="1653"/>
        <v>1.2000000000000002</v>
      </c>
      <c r="Q3644" s="124">
        <f t="shared" si="1654"/>
        <v>0.60000000000000009</v>
      </c>
      <c r="R3644" s="26">
        <f t="shared" si="1655"/>
        <v>1.2000000000000002</v>
      </c>
      <c r="S3644" s="2" t="s">
        <v>33598</v>
      </c>
      <c r="T3644" s="2" t="s">
        <v>38576</v>
      </c>
      <c r="U3644" s="24">
        <f t="shared" si="1656"/>
        <v>427.1</v>
      </c>
      <c r="V3644" s="66">
        <f t="shared" si="1656"/>
        <v>423.8</v>
      </c>
      <c r="W3644" s="54">
        <f t="shared" si="1657"/>
        <v>1.78</v>
      </c>
      <c r="X3644" s="143">
        <f t="shared" si="1658"/>
        <v>427.1</v>
      </c>
      <c r="Y3644" s="143">
        <f t="shared" si="1659"/>
        <v>0.45599999999999996</v>
      </c>
      <c r="AD3644">
        <v>152</v>
      </c>
      <c r="AE3644">
        <v>-1</v>
      </c>
      <c r="AF3644" s="10">
        <v>37.9</v>
      </c>
      <c r="AG3644" s="10">
        <v>58.12</v>
      </c>
      <c r="AH3644" s="10">
        <f t="shared" si="1660"/>
        <v>61063.13496563938</v>
      </c>
      <c r="AI3644" s="11">
        <f t="shared" si="1674"/>
        <v>0</v>
      </c>
      <c r="AJ3644">
        <f t="shared" si="1675"/>
        <v>0</v>
      </c>
      <c r="AK3644" t="e">
        <f t="shared" si="1661"/>
        <v>#DIV/0!</v>
      </c>
      <c r="AL3644">
        <f t="shared" si="1662"/>
        <v>0.50235733440000019</v>
      </c>
      <c r="AM3644" s="5">
        <f t="shared" si="1663"/>
        <v>3.54</v>
      </c>
      <c r="AN3644">
        <v>0</v>
      </c>
      <c r="AO3644" s="72">
        <f t="shared" si="1664"/>
        <v>1.2000000000000002</v>
      </c>
      <c r="AP3644" s="72">
        <f t="shared" si="1665"/>
        <v>0.60000000000000009</v>
      </c>
      <c r="AQ3644" s="72">
        <f t="shared" si="1666"/>
        <v>0.8</v>
      </c>
      <c r="AR3644" s="71" t="e">
        <f t="shared" si="1667"/>
        <v>#DIV/0!</v>
      </c>
      <c r="BA3644">
        <f t="shared" si="1668"/>
        <v>154</v>
      </c>
      <c r="BB3644" s="91" t="e">
        <f t="shared" si="1669"/>
        <v>#DIV/0!</v>
      </c>
    </row>
    <row r="3645" spans="1:54">
      <c r="A3645" s="2" t="s">
        <v>3762</v>
      </c>
      <c r="B3645" s="7" t="s">
        <v>43588</v>
      </c>
      <c r="C3645" s="17">
        <f t="shared" si="1650"/>
        <v>26.900000000000002</v>
      </c>
      <c r="D3645" s="28">
        <f t="shared" si="1651"/>
        <v>284</v>
      </c>
      <c r="E3645" s="8">
        <f t="shared" si="1670"/>
        <v>18</v>
      </c>
      <c r="F3645" s="2" t="s">
        <v>8750</v>
      </c>
      <c r="G3645" s="54">
        <f t="shared" si="1671"/>
        <v>26</v>
      </c>
      <c r="H3645" s="20">
        <f t="shared" si="1672"/>
        <v>0.1819789</v>
      </c>
      <c r="I3645" s="14" t="s">
        <v>18704</v>
      </c>
      <c r="J3645" s="14" t="s">
        <v>13736</v>
      </c>
      <c r="K3645" s="14" t="s">
        <v>23665</v>
      </c>
      <c r="L3645" s="14" t="s">
        <v>28625</v>
      </c>
      <c r="M3645" s="28">
        <f t="shared" si="1673"/>
        <v>10.5</v>
      </c>
      <c r="N3645" s="46">
        <f t="shared" si="1652"/>
        <v>5.8</v>
      </c>
      <c r="O3645" s="17">
        <f t="shared" si="1653"/>
        <v>2.2000000000000002</v>
      </c>
      <c r="P3645" s="17">
        <f t="shared" si="1653"/>
        <v>8</v>
      </c>
      <c r="Q3645" s="124">
        <f t="shared" si="1654"/>
        <v>1.4000000000000001</v>
      </c>
      <c r="R3645" s="26">
        <f t="shared" si="1655"/>
        <v>1.8</v>
      </c>
      <c r="S3645" s="2" t="s">
        <v>33599</v>
      </c>
      <c r="T3645" s="2" t="s">
        <v>38577</v>
      </c>
      <c r="U3645" s="24">
        <f t="shared" si="1656"/>
        <v>556.80000000000007</v>
      </c>
      <c r="V3645" s="66">
        <f t="shared" si="1656"/>
        <v>297.5</v>
      </c>
      <c r="W3645" s="54">
        <f t="shared" si="1657"/>
        <v>2.5999999999999996</v>
      </c>
      <c r="X3645" s="143">
        <f t="shared" si="1658"/>
        <v>556.80000000000007</v>
      </c>
      <c r="Y3645" s="143">
        <f t="shared" si="1659"/>
        <v>0.61999999999999988</v>
      </c>
      <c r="AD3645">
        <v>152</v>
      </c>
      <c r="AE3645">
        <v>-1</v>
      </c>
      <c r="AF3645" s="10">
        <v>37.9</v>
      </c>
      <c r="AG3645" s="10">
        <v>58.12</v>
      </c>
      <c r="AH3645" s="10">
        <f t="shared" si="1660"/>
        <v>358343.84702584759</v>
      </c>
      <c r="AI3645" s="11">
        <f t="shared" si="1674"/>
        <v>0</v>
      </c>
      <c r="AJ3645">
        <f t="shared" si="1675"/>
        <v>0</v>
      </c>
      <c r="AK3645" t="e">
        <f t="shared" si="1661"/>
        <v>#DIV/0!</v>
      </c>
      <c r="AL3645">
        <f t="shared" si="1662"/>
        <v>25.914908447999998</v>
      </c>
      <c r="AM3645" s="5">
        <f t="shared" si="1663"/>
        <v>5.1800000000000006</v>
      </c>
      <c r="AN3645">
        <v>0</v>
      </c>
      <c r="AO3645" s="72">
        <f t="shared" si="1664"/>
        <v>1.8</v>
      </c>
      <c r="AP3645" s="72">
        <f t="shared" si="1665"/>
        <v>1.4000000000000001</v>
      </c>
      <c r="AQ3645" s="72">
        <f t="shared" si="1666"/>
        <v>1.6</v>
      </c>
      <c r="AR3645" s="71" t="e">
        <f t="shared" si="1667"/>
        <v>#DIV/0!</v>
      </c>
      <c r="BA3645">
        <f t="shared" si="1668"/>
        <v>284</v>
      </c>
      <c r="BB3645" s="91" t="e">
        <f t="shared" si="1669"/>
        <v>#DIV/0!</v>
      </c>
    </row>
    <row r="3646" spans="1:54">
      <c r="A3646" s="2" t="s">
        <v>3763</v>
      </c>
      <c r="B3646" s="7" t="s">
        <v>43589</v>
      </c>
      <c r="C3646" s="17">
        <f t="shared" si="1650"/>
        <v>34.9</v>
      </c>
      <c r="D3646" s="28">
        <f t="shared" si="1651"/>
        <v>59</v>
      </c>
      <c r="E3646" s="8">
        <f t="shared" si="1670"/>
        <v>8</v>
      </c>
      <c r="F3646" s="2" t="s">
        <v>8751</v>
      </c>
      <c r="G3646" s="54">
        <f t="shared" si="1671"/>
        <v>34</v>
      </c>
      <c r="H3646" s="20">
        <f t="shared" si="1672"/>
        <v>0.42289050000000006</v>
      </c>
      <c r="I3646" s="14" t="s">
        <v>18705</v>
      </c>
      <c r="J3646" s="14" t="s">
        <v>13737</v>
      </c>
      <c r="K3646" s="14" t="s">
        <v>23666</v>
      </c>
      <c r="L3646" s="14" t="s">
        <v>28626</v>
      </c>
      <c r="M3646" s="28">
        <f t="shared" si="1673"/>
        <v>11.3</v>
      </c>
      <c r="N3646" s="46">
        <f t="shared" si="1652"/>
        <v>7</v>
      </c>
      <c r="O3646" s="17">
        <f t="shared" si="1653"/>
        <v>0.60000000000000009</v>
      </c>
      <c r="P3646" s="17">
        <f t="shared" si="1653"/>
        <v>6.4</v>
      </c>
      <c r="Q3646" s="124">
        <f t="shared" si="1654"/>
        <v>1</v>
      </c>
      <c r="R3646" s="26">
        <f t="shared" si="1655"/>
        <v>1.6</v>
      </c>
      <c r="S3646" s="2" t="s">
        <v>33600</v>
      </c>
      <c r="T3646" s="2" t="s">
        <v>38578</v>
      </c>
      <c r="U3646" s="24">
        <f t="shared" si="1656"/>
        <v>332.40000000000003</v>
      </c>
      <c r="V3646" s="66">
        <f t="shared" si="1656"/>
        <v>370.8</v>
      </c>
      <c r="W3646" s="54">
        <f t="shared" si="1657"/>
        <v>3.4</v>
      </c>
      <c r="X3646" s="143">
        <f t="shared" si="1658"/>
        <v>332.40000000000003</v>
      </c>
      <c r="Y3646" s="143">
        <f t="shared" si="1659"/>
        <v>0.77999999999999992</v>
      </c>
      <c r="AD3646">
        <v>152</v>
      </c>
      <c r="AE3646">
        <v>-1</v>
      </c>
      <c r="AF3646" s="10">
        <v>37.9</v>
      </c>
      <c r="AG3646" s="10">
        <v>58.12</v>
      </c>
      <c r="AH3646" s="10">
        <f t="shared" si="1660"/>
        <v>258305.94821409177</v>
      </c>
      <c r="AI3646" s="11">
        <f t="shared" si="1674"/>
        <v>0</v>
      </c>
      <c r="AJ3646">
        <f t="shared" si="1675"/>
        <v>0</v>
      </c>
      <c r="AK3646" t="e">
        <f t="shared" si="1661"/>
        <v>#DIV/0!</v>
      </c>
      <c r="AL3646">
        <f t="shared" si="1662"/>
        <v>3.5457607680000005</v>
      </c>
      <c r="AM3646" s="5">
        <f t="shared" si="1663"/>
        <v>6.7799999999999994</v>
      </c>
      <c r="AN3646">
        <v>0</v>
      </c>
      <c r="AO3646" s="72">
        <f t="shared" si="1664"/>
        <v>1.6</v>
      </c>
      <c r="AP3646" s="72">
        <f t="shared" si="1665"/>
        <v>1</v>
      </c>
      <c r="AQ3646" s="72">
        <f t="shared" si="1666"/>
        <v>1</v>
      </c>
      <c r="AR3646" s="71" t="e">
        <f t="shared" si="1667"/>
        <v>#DIV/0!</v>
      </c>
      <c r="BA3646">
        <f t="shared" si="1668"/>
        <v>59</v>
      </c>
      <c r="BB3646" s="91" t="e">
        <f t="shared" si="1669"/>
        <v>#DIV/0!</v>
      </c>
    </row>
    <row r="3647" spans="1:54">
      <c r="A3647" s="2" t="s">
        <v>3764</v>
      </c>
      <c r="B3647" s="7" t="s">
        <v>43590</v>
      </c>
      <c r="C3647" s="17">
        <f t="shared" si="1650"/>
        <v>15.8</v>
      </c>
      <c r="D3647" s="28">
        <f t="shared" si="1651"/>
        <v>211</v>
      </c>
      <c r="E3647" s="8">
        <f t="shared" si="1670"/>
        <v>16</v>
      </c>
      <c r="F3647" s="2" t="s">
        <v>8752</v>
      </c>
      <c r="G3647" s="54">
        <f t="shared" si="1671"/>
        <v>14.9</v>
      </c>
      <c r="H3647" s="20">
        <f t="shared" si="1672"/>
        <v>0.1050208</v>
      </c>
      <c r="I3647" s="14" t="s">
        <v>18706</v>
      </c>
      <c r="J3647" s="14" t="s">
        <v>13738</v>
      </c>
      <c r="K3647" s="14" t="s">
        <v>23667</v>
      </c>
      <c r="L3647" s="14" t="s">
        <v>28627</v>
      </c>
      <c r="M3647" s="28">
        <f t="shared" si="1673"/>
        <v>10.199999999999999</v>
      </c>
      <c r="N3647" s="46">
        <f t="shared" si="1652"/>
        <v>6.6</v>
      </c>
      <c r="O3647" s="17">
        <f t="shared" si="1653"/>
        <v>1.8</v>
      </c>
      <c r="P3647" s="17">
        <f t="shared" si="1653"/>
        <v>8.6</v>
      </c>
      <c r="Q3647" s="124">
        <f t="shared" si="1654"/>
        <v>1.4000000000000001</v>
      </c>
      <c r="R3647" s="26">
        <f t="shared" si="1655"/>
        <v>1.6</v>
      </c>
      <c r="S3647" s="2" t="s">
        <v>33601</v>
      </c>
      <c r="T3647" s="2" t="s">
        <v>38579</v>
      </c>
      <c r="U3647" s="24">
        <f t="shared" si="1656"/>
        <v>484.3</v>
      </c>
      <c r="V3647" s="66">
        <f t="shared" si="1656"/>
        <v>391.70000000000005</v>
      </c>
      <c r="W3647" s="54">
        <f t="shared" si="1657"/>
        <v>1.49</v>
      </c>
      <c r="X3647" s="143">
        <f t="shared" si="1658"/>
        <v>484.3</v>
      </c>
      <c r="Y3647" s="143">
        <f t="shared" si="1659"/>
        <v>0.39800000000000002</v>
      </c>
      <c r="AD3647">
        <v>152</v>
      </c>
      <c r="AE3647">
        <v>-1</v>
      </c>
      <c r="AF3647" s="10">
        <v>37.9</v>
      </c>
      <c r="AG3647" s="10">
        <v>58.12</v>
      </c>
      <c r="AH3647" s="10">
        <f t="shared" si="1660"/>
        <v>214410.47957981567</v>
      </c>
      <c r="AI3647" s="11">
        <f t="shared" si="1674"/>
        <v>0</v>
      </c>
      <c r="AJ3647">
        <f t="shared" si="1675"/>
        <v>0</v>
      </c>
      <c r="AK3647" t="e">
        <f t="shared" si="1661"/>
        <v>#DIV/0!</v>
      </c>
      <c r="AL3647">
        <f t="shared" si="1662"/>
        <v>22.166844825599998</v>
      </c>
      <c r="AM3647" s="5">
        <f t="shared" si="1663"/>
        <v>2.96</v>
      </c>
      <c r="AN3647">
        <v>0</v>
      </c>
      <c r="AO3647" s="72">
        <f t="shared" si="1664"/>
        <v>1.6</v>
      </c>
      <c r="AP3647" s="72">
        <f t="shared" si="1665"/>
        <v>1.4000000000000001</v>
      </c>
      <c r="AQ3647" s="72">
        <f t="shared" si="1666"/>
        <v>1.6</v>
      </c>
      <c r="AR3647" s="71" t="e">
        <f t="shared" si="1667"/>
        <v>#DIV/0!</v>
      </c>
      <c r="BA3647">
        <f t="shared" si="1668"/>
        <v>211</v>
      </c>
      <c r="BB3647" s="91" t="e">
        <f t="shared" si="1669"/>
        <v>#DIV/0!</v>
      </c>
    </row>
    <row r="3648" spans="1:54">
      <c r="A3648" s="2" t="s">
        <v>3765</v>
      </c>
      <c r="B3648" s="7" t="s">
        <v>43591</v>
      </c>
      <c r="C3648" s="17">
        <f t="shared" si="1650"/>
        <v>27.6</v>
      </c>
      <c r="D3648" s="28">
        <f t="shared" si="1651"/>
        <v>79</v>
      </c>
      <c r="E3648" s="8">
        <f t="shared" si="1670"/>
        <v>7</v>
      </c>
      <c r="F3648" s="2" t="s">
        <v>8753</v>
      </c>
      <c r="G3648" s="54">
        <f t="shared" si="1671"/>
        <v>26.6</v>
      </c>
      <c r="H3648" s="20">
        <f t="shared" si="1672"/>
        <v>0.1347004</v>
      </c>
      <c r="I3648" s="14" t="s">
        <v>18707</v>
      </c>
      <c r="J3648" s="14" t="s">
        <v>13739</v>
      </c>
      <c r="K3648" s="14" t="s">
        <v>23668</v>
      </c>
      <c r="L3648" s="14" t="s">
        <v>28628</v>
      </c>
      <c r="M3648" s="28">
        <f t="shared" si="1673"/>
        <v>14.1</v>
      </c>
      <c r="N3648" s="46">
        <f t="shared" si="1652"/>
        <v>5.4</v>
      </c>
      <c r="O3648" s="17">
        <f t="shared" si="1653"/>
        <v>1.2000000000000002</v>
      </c>
      <c r="P3648" s="17">
        <f t="shared" si="1653"/>
        <v>0.8</v>
      </c>
      <c r="Q3648" s="124">
        <f t="shared" si="1654"/>
        <v>0.60000000000000009</v>
      </c>
      <c r="R3648" s="26">
        <f t="shared" si="1655"/>
        <v>0.60000000000000009</v>
      </c>
      <c r="S3648" s="2" t="s">
        <v>33602</v>
      </c>
      <c r="T3648" s="2" t="s">
        <v>38580</v>
      </c>
      <c r="U3648" s="24">
        <f t="shared" si="1656"/>
        <v>352.5</v>
      </c>
      <c r="V3648" s="66">
        <f t="shared" si="1656"/>
        <v>329</v>
      </c>
      <c r="W3648" s="54">
        <f t="shared" si="1657"/>
        <v>2.6599999999999997</v>
      </c>
      <c r="X3648" s="143">
        <f t="shared" si="1658"/>
        <v>352.5</v>
      </c>
      <c r="Y3648" s="143">
        <f t="shared" si="1659"/>
        <v>0.6319999999999999</v>
      </c>
      <c r="AD3648">
        <v>152</v>
      </c>
      <c r="AE3648">
        <v>-1</v>
      </c>
      <c r="AF3648" s="10">
        <v>37.9</v>
      </c>
      <c r="AG3648" s="10">
        <v>58.12</v>
      </c>
      <c r="AH3648" s="10">
        <f t="shared" si="1660"/>
        <v>321456.22090845503</v>
      </c>
      <c r="AI3648" s="11">
        <f t="shared" si="1674"/>
        <v>0</v>
      </c>
      <c r="AJ3648">
        <f t="shared" si="1675"/>
        <v>0</v>
      </c>
      <c r="AK3648" t="e">
        <f t="shared" si="1661"/>
        <v>#DIV/0!</v>
      </c>
      <c r="AL3648">
        <f t="shared" si="1662"/>
        <v>0.49841256960000013</v>
      </c>
      <c r="AM3648" s="5">
        <f t="shared" si="1663"/>
        <v>5.32</v>
      </c>
      <c r="AN3648">
        <v>0</v>
      </c>
      <c r="AO3648" s="72">
        <f t="shared" si="1664"/>
        <v>0.60000000000000009</v>
      </c>
      <c r="AP3648" s="72">
        <f t="shared" si="1665"/>
        <v>0.60000000000000009</v>
      </c>
      <c r="AQ3648" s="72">
        <f t="shared" si="1666"/>
        <v>0.60000000000000009</v>
      </c>
      <c r="AR3648" s="71" t="e">
        <f t="shared" si="1667"/>
        <v>#DIV/0!</v>
      </c>
      <c r="BA3648">
        <f t="shared" si="1668"/>
        <v>79</v>
      </c>
      <c r="BB3648" s="91" t="e">
        <f t="shared" si="1669"/>
        <v>#DIV/0!</v>
      </c>
    </row>
    <row r="3649" spans="1:54">
      <c r="A3649" s="2" t="s">
        <v>3766</v>
      </c>
      <c r="B3649" s="7" t="s">
        <v>43592</v>
      </c>
      <c r="C3649" s="17">
        <f t="shared" si="1650"/>
        <v>21.1</v>
      </c>
      <c r="D3649" s="28">
        <f t="shared" si="1651"/>
        <v>297</v>
      </c>
      <c r="E3649" s="8">
        <f t="shared" si="1670"/>
        <v>4</v>
      </c>
      <c r="F3649" s="2" t="s">
        <v>8754</v>
      </c>
      <c r="G3649" s="54">
        <f t="shared" si="1671"/>
        <v>20.100000000000001</v>
      </c>
      <c r="H3649" s="20">
        <f t="shared" si="1672"/>
        <v>0.76761230000000003</v>
      </c>
      <c r="I3649" s="14" t="s">
        <v>18708</v>
      </c>
      <c r="J3649" s="14" t="s">
        <v>13740</v>
      </c>
      <c r="K3649" s="14" t="s">
        <v>23669</v>
      </c>
      <c r="L3649" s="14" t="s">
        <v>28629</v>
      </c>
      <c r="M3649" s="28">
        <f t="shared" si="1673"/>
        <v>10.7</v>
      </c>
      <c r="N3649" s="46">
        <f t="shared" si="1652"/>
        <v>7</v>
      </c>
      <c r="O3649" s="17">
        <f t="shared" si="1653"/>
        <v>0.4</v>
      </c>
      <c r="P3649" s="17">
        <f t="shared" si="1653"/>
        <v>7.6000000000000005</v>
      </c>
      <c r="Q3649" s="124">
        <f t="shared" si="1654"/>
        <v>0.4</v>
      </c>
      <c r="R3649" s="26">
        <f t="shared" si="1655"/>
        <v>1.6</v>
      </c>
      <c r="S3649" s="2" t="s">
        <v>33603</v>
      </c>
      <c r="T3649" s="2" t="s">
        <v>38581</v>
      </c>
      <c r="U3649" s="24">
        <f t="shared" si="1656"/>
        <v>569.9</v>
      </c>
      <c r="V3649" s="66">
        <f t="shared" si="1656"/>
        <v>322.8</v>
      </c>
      <c r="W3649" s="54">
        <f t="shared" si="1657"/>
        <v>2.0099999999999998</v>
      </c>
      <c r="X3649" s="143">
        <f t="shared" si="1658"/>
        <v>569.9</v>
      </c>
      <c r="Y3649" s="143">
        <f t="shared" si="1659"/>
        <v>0.502</v>
      </c>
      <c r="AD3649">
        <v>152</v>
      </c>
      <c r="AE3649">
        <v>-1</v>
      </c>
      <c r="AF3649" s="10">
        <v>37.9</v>
      </c>
      <c r="AG3649" s="10">
        <v>58.12</v>
      </c>
      <c r="AH3649" s="10">
        <f t="shared" si="1660"/>
        <v>329228.34883494303</v>
      </c>
      <c r="AI3649" s="11">
        <f t="shared" si="1674"/>
        <v>0</v>
      </c>
      <c r="AJ3649">
        <f t="shared" si="1675"/>
        <v>0</v>
      </c>
      <c r="AK3649" t="e">
        <f t="shared" si="1661"/>
        <v>#DIV/0!</v>
      </c>
      <c r="AL3649">
        <f t="shared" si="1662"/>
        <v>1.1303337728</v>
      </c>
      <c r="AM3649" s="5">
        <f t="shared" si="1663"/>
        <v>4.0200000000000005</v>
      </c>
      <c r="AN3649">
        <v>0</v>
      </c>
      <c r="AO3649" s="72">
        <f t="shared" si="1664"/>
        <v>1.6</v>
      </c>
      <c r="AP3649" s="72">
        <f t="shared" si="1665"/>
        <v>0.4</v>
      </c>
      <c r="AQ3649" s="72">
        <f t="shared" si="1666"/>
        <v>0.4</v>
      </c>
      <c r="AR3649" s="71" t="e">
        <f t="shared" si="1667"/>
        <v>#DIV/0!</v>
      </c>
      <c r="BA3649">
        <f t="shared" si="1668"/>
        <v>297</v>
      </c>
      <c r="BB3649" s="91" t="e">
        <f t="shared" si="1669"/>
        <v>#DIV/0!</v>
      </c>
    </row>
    <row r="3650" spans="1:54">
      <c r="A3650" s="2" t="s">
        <v>3767</v>
      </c>
      <c r="B3650" s="7" t="s">
        <v>43593</v>
      </c>
      <c r="C3650" s="17">
        <f t="shared" ref="C3650:C3713" si="1676">MROUND(A3650,0.1)+1+AN3650</f>
        <v>14.600000000000001</v>
      </c>
      <c r="D3650" s="28">
        <f t="shared" ref="D3650:D3713" si="1677">MROUND(S3650,1)</f>
        <v>159</v>
      </c>
      <c r="E3650" s="8">
        <f t="shared" si="1670"/>
        <v>13</v>
      </c>
      <c r="F3650" s="2" t="s">
        <v>8755</v>
      </c>
      <c r="G3650" s="54">
        <f t="shared" si="1671"/>
        <v>13.6</v>
      </c>
      <c r="H3650" s="20">
        <f t="shared" si="1672"/>
        <v>0.1206663</v>
      </c>
      <c r="I3650" s="14" t="s">
        <v>18709</v>
      </c>
      <c r="J3650" s="14" t="s">
        <v>13741</v>
      </c>
      <c r="K3650" s="14" t="s">
        <v>23670</v>
      </c>
      <c r="L3650" s="14" t="s">
        <v>28630</v>
      </c>
      <c r="M3650" s="28">
        <f t="shared" si="1673"/>
        <v>14.1</v>
      </c>
      <c r="N3650" s="46">
        <f t="shared" ref="N3650:N3713" si="1678">MROUND(L3650,0.2)+5</f>
        <v>6</v>
      </c>
      <c r="O3650" s="17">
        <f t="shared" ref="O3650:P3713" si="1679">MROUND(I3650,0.2)</f>
        <v>2.8000000000000003</v>
      </c>
      <c r="P3650" s="17">
        <f t="shared" si="1679"/>
        <v>0.8</v>
      </c>
      <c r="Q3650" s="124">
        <f t="shared" ref="Q3650:Q3713" si="1680">IF(AN3650&gt;0,CEILING((1-H3650)*R3650,0.2),IF(MROUND((1-H3650)*R3650,0.2)&lt;0.2,MROUND((1-H3650)*R3650,0.2)+0.2, MROUND((1-H3650)*R3650,0.2)))</f>
        <v>2</v>
      </c>
      <c r="R3650" s="26">
        <f t="shared" ref="R3650:R3713" si="1681">MROUND(K3650,0.2)</f>
        <v>2.2000000000000002</v>
      </c>
      <c r="S3650" s="2" t="s">
        <v>33604</v>
      </c>
      <c r="T3650" s="2" t="s">
        <v>38582</v>
      </c>
      <c r="U3650" s="24">
        <f t="shared" ref="U3650:V3713" si="1682">ROUNDUP(S3650+273,1)</f>
        <v>432.40000000000003</v>
      </c>
      <c r="V3650" s="66">
        <f t="shared" si="1682"/>
        <v>352.3</v>
      </c>
      <c r="W3650" s="54">
        <f t="shared" ref="W3650:W3713" si="1683">ROUNDUP(A3650/10,2)</f>
        <v>1.36</v>
      </c>
      <c r="X3650" s="143">
        <f t="shared" ref="X3650:X3713" si="1684">U3650</f>
        <v>432.40000000000003</v>
      </c>
      <c r="Y3650" s="143">
        <f t="shared" ref="Y3650:Y3713" si="1685">W3650/5+0.1</f>
        <v>0.372</v>
      </c>
      <c r="AD3650">
        <v>152</v>
      </c>
      <c r="AE3650">
        <v>-1</v>
      </c>
      <c r="AF3650" s="10">
        <v>37.9</v>
      </c>
      <c r="AG3650" s="10">
        <v>58.12</v>
      </c>
      <c r="AH3650" s="10">
        <f t="shared" ref="AH3650:AH3713" si="1686">((1.092*8.3144*(AE3650+273)*(LN(AF3650)-1.013)/(0.93-(AE3650+273)/(AD3650+273)))*((AD3650-T3650)/(AD3650-AE3650))^0.383)*1000/AG3650</f>
        <v>289022.79607525858</v>
      </c>
      <c r="AI3650" s="11">
        <f t="shared" si="1674"/>
        <v>0</v>
      </c>
      <c r="AJ3650">
        <f t="shared" si="1675"/>
        <v>0</v>
      </c>
      <c r="AK3650" t="e">
        <f t="shared" ref="AK3650:AK3713" si="1687">0.07*AJ3650*AI3650/AC3650</f>
        <v>#DIV/0!</v>
      </c>
      <c r="AL3650">
        <f t="shared" ref="AL3650:AL3713" si="1688">(1-H3650)*O3650*P3650*R3650</f>
        <v>4.3333564736000012</v>
      </c>
      <c r="AM3650" s="5">
        <f t="shared" ref="AM3650:AM3713" si="1689">MROUND(A3650,0.1)/5</f>
        <v>2.72</v>
      </c>
      <c r="AN3650">
        <v>0</v>
      </c>
      <c r="AO3650" s="72">
        <f t="shared" ref="AO3650:AO3713" si="1690">CEILING(R3650,0.2)</f>
        <v>2.2000000000000002</v>
      </c>
      <c r="AP3650" s="72">
        <f t="shared" ref="AP3650:AP3713" si="1691">Q3650</f>
        <v>2</v>
      </c>
      <c r="AQ3650" s="72">
        <f t="shared" ref="AQ3650:AQ3713" si="1692">CEILING((1-H3650)*R3650,0.2)</f>
        <v>2</v>
      </c>
      <c r="AR3650" s="71" t="e">
        <f t="shared" ref="AR3650:AR3713" si="1693">AL3650+AK3650</f>
        <v>#DIV/0!</v>
      </c>
      <c r="BA3650">
        <f t="shared" ref="BA3650:BA3713" si="1694">D3650</f>
        <v>159</v>
      </c>
      <c r="BB3650" s="91" t="e">
        <f t="shared" ref="BB3650:BB3713" si="1695">AK3650/AL3650</f>
        <v>#DIV/0!</v>
      </c>
    </row>
    <row r="3651" spans="1:54">
      <c r="A3651" s="2" t="s">
        <v>3768</v>
      </c>
      <c r="B3651" s="7" t="s">
        <v>43594</v>
      </c>
      <c r="C3651" s="17">
        <f t="shared" si="1676"/>
        <v>9.3000000000000007</v>
      </c>
      <c r="D3651" s="28">
        <f t="shared" si="1677"/>
        <v>225</v>
      </c>
      <c r="E3651" s="8">
        <f t="shared" ref="E3651:E3714" si="1696">MROUND(SQRT(((P3651*O3651*Q3651)/MAX(O3651,P3651,Q3651)))*10,1)</f>
        <v>7</v>
      </c>
      <c r="F3651" s="2" t="s">
        <v>8756</v>
      </c>
      <c r="G3651" s="54">
        <f t="shared" ref="G3651:G3714" si="1697">ROUNDUP(A3651,1)</f>
        <v>8.4</v>
      </c>
      <c r="H3651" s="20">
        <f t="shared" ref="H3651:H3714" si="1698">F3651/100</f>
        <v>0.70557700000000001</v>
      </c>
      <c r="I3651" s="14" t="s">
        <v>18710</v>
      </c>
      <c r="J3651" s="14" t="s">
        <v>13742</v>
      </c>
      <c r="K3651" s="14" t="s">
        <v>23671</v>
      </c>
      <c r="L3651" s="14" t="s">
        <v>28631</v>
      </c>
      <c r="M3651" s="28">
        <f t="shared" ref="M3651:M3714" si="1699">14.5-P3651/2</f>
        <v>12.3</v>
      </c>
      <c r="N3651" s="46">
        <f t="shared" si="1678"/>
        <v>5.2</v>
      </c>
      <c r="O3651" s="17">
        <f t="shared" si="1679"/>
        <v>2.4000000000000004</v>
      </c>
      <c r="P3651" s="17">
        <f t="shared" si="1679"/>
        <v>4.4000000000000004</v>
      </c>
      <c r="Q3651" s="124">
        <f t="shared" si="1680"/>
        <v>0.2</v>
      </c>
      <c r="R3651" s="26">
        <f t="shared" si="1681"/>
        <v>0.60000000000000009</v>
      </c>
      <c r="S3651" s="2" t="s">
        <v>33605</v>
      </c>
      <c r="T3651" s="2" t="s">
        <v>38583</v>
      </c>
      <c r="U3651" s="24">
        <f t="shared" si="1682"/>
        <v>498</v>
      </c>
      <c r="V3651" s="66">
        <f t="shared" si="1682"/>
        <v>291.40000000000003</v>
      </c>
      <c r="W3651" s="54">
        <f t="shared" si="1683"/>
        <v>0.84</v>
      </c>
      <c r="X3651" s="143">
        <f t="shared" si="1684"/>
        <v>498</v>
      </c>
      <c r="Y3651" s="143">
        <f t="shared" si="1685"/>
        <v>0.26800000000000002</v>
      </c>
      <c r="AD3651">
        <v>152</v>
      </c>
      <c r="AE3651">
        <v>-1</v>
      </c>
      <c r="AF3651" s="10">
        <v>37.9</v>
      </c>
      <c r="AG3651" s="10">
        <v>58.12</v>
      </c>
      <c r="AH3651" s="10">
        <f t="shared" si="1686"/>
        <v>364765.57465102128</v>
      </c>
      <c r="AI3651" s="11">
        <f t="shared" si="1674"/>
        <v>0</v>
      </c>
      <c r="AJ3651">
        <f t="shared" si="1675"/>
        <v>0</v>
      </c>
      <c r="AK3651" t="e">
        <f t="shared" si="1687"/>
        <v>#DIV/0!</v>
      </c>
      <c r="AL3651">
        <f t="shared" si="1688"/>
        <v>1.8654641280000006</v>
      </c>
      <c r="AM3651" s="5">
        <f t="shared" si="1689"/>
        <v>1.6600000000000001</v>
      </c>
      <c r="AN3651">
        <v>0</v>
      </c>
      <c r="AO3651" s="72">
        <f t="shared" si="1690"/>
        <v>0.60000000000000009</v>
      </c>
      <c r="AP3651" s="72">
        <f t="shared" si="1691"/>
        <v>0.2</v>
      </c>
      <c r="AQ3651" s="72">
        <f t="shared" si="1692"/>
        <v>0.2</v>
      </c>
      <c r="AR3651" s="71" t="e">
        <f t="shared" si="1693"/>
        <v>#DIV/0!</v>
      </c>
      <c r="BA3651">
        <f t="shared" si="1694"/>
        <v>225</v>
      </c>
      <c r="BB3651" s="91" t="e">
        <f t="shared" si="1695"/>
        <v>#DIV/0!</v>
      </c>
    </row>
    <row r="3652" spans="1:54">
      <c r="A3652" s="2" t="s">
        <v>3769</v>
      </c>
      <c r="B3652" s="7" t="s">
        <v>43595</v>
      </c>
      <c r="C3652" s="17">
        <f t="shared" si="1676"/>
        <v>19.600000000000001</v>
      </c>
      <c r="D3652" s="28">
        <f t="shared" si="1677"/>
        <v>218</v>
      </c>
      <c r="E3652" s="8">
        <f t="shared" si="1696"/>
        <v>11</v>
      </c>
      <c r="F3652" s="2" t="s">
        <v>8757</v>
      </c>
      <c r="G3652" s="54">
        <f t="shared" si="1697"/>
        <v>18.600000000000001</v>
      </c>
      <c r="H3652" s="20">
        <f t="shared" si="1698"/>
        <v>0.43261539999999998</v>
      </c>
      <c r="I3652" s="14" t="s">
        <v>18711</v>
      </c>
      <c r="J3652" s="14" t="s">
        <v>13743</v>
      </c>
      <c r="K3652" s="14" t="s">
        <v>23672</v>
      </c>
      <c r="L3652" s="14" t="s">
        <v>28632</v>
      </c>
      <c r="M3652" s="28">
        <f t="shared" si="1699"/>
        <v>11.5</v>
      </c>
      <c r="N3652" s="46">
        <f t="shared" si="1678"/>
        <v>5.8</v>
      </c>
      <c r="O3652" s="17">
        <f t="shared" si="1679"/>
        <v>1</v>
      </c>
      <c r="P3652" s="17">
        <f t="shared" si="1679"/>
        <v>6</v>
      </c>
      <c r="Q3652" s="124">
        <f t="shared" si="1680"/>
        <v>1.2000000000000002</v>
      </c>
      <c r="R3652" s="26">
        <f t="shared" si="1681"/>
        <v>2</v>
      </c>
      <c r="S3652" s="2" t="s">
        <v>33606</v>
      </c>
      <c r="T3652" s="2" t="s">
        <v>38584</v>
      </c>
      <c r="U3652" s="24">
        <f t="shared" si="1682"/>
        <v>491.40000000000003</v>
      </c>
      <c r="V3652" s="66">
        <f t="shared" si="1682"/>
        <v>332.8</v>
      </c>
      <c r="W3652" s="54">
        <f t="shared" si="1683"/>
        <v>1.86</v>
      </c>
      <c r="X3652" s="143">
        <f t="shared" si="1684"/>
        <v>491.40000000000003</v>
      </c>
      <c r="Y3652" s="143">
        <f t="shared" si="1685"/>
        <v>0.47199999999999998</v>
      </c>
      <c r="AD3652">
        <v>152</v>
      </c>
      <c r="AE3652">
        <v>-1</v>
      </c>
      <c r="AF3652" s="10">
        <v>37.9</v>
      </c>
      <c r="AG3652" s="10">
        <v>58.12</v>
      </c>
      <c r="AH3652" s="10">
        <f t="shared" si="1686"/>
        <v>316560.32239716785</v>
      </c>
      <c r="AI3652" s="11">
        <f t="shared" si="1674"/>
        <v>0</v>
      </c>
      <c r="AJ3652">
        <f t="shared" si="1675"/>
        <v>0</v>
      </c>
      <c r="AK3652" t="e">
        <f t="shared" si="1687"/>
        <v>#DIV/0!</v>
      </c>
      <c r="AL3652">
        <f t="shared" si="1688"/>
        <v>6.8086152000000002</v>
      </c>
      <c r="AM3652" s="5">
        <f t="shared" si="1689"/>
        <v>3.72</v>
      </c>
      <c r="AN3652">
        <v>0</v>
      </c>
      <c r="AO3652" s="72">
        <f t="shared" si="1690"/>
        <v>2</v>
      </c>
      <c r="AP3652" s="72">
        <f t="shared" si="1691"/>
        <v>1.2000000000000002</v>
      </c>
      <c r="AQ3652" s="72">
        <f t="shared" si="1692"/>
        <v>1.2000000000000002</v>
      </c>
      <c r="AR3652" s="71" t="e">
        <f t="shared" si="1693"/>
        <v>#DIV/0!</v>
      </c>
      <c r="BA3652">
        <f t="shared" si="1694"/>
        <v>218</v>
      </c>
      <c r="BB3652" s="91" t="e">
        <f t="shared" si="1695"/>
        <v>#DIV/0!</v>
      </c>
    </row>
    <row r="3653" spans="1:54">
      <c r="A3653" s="2" t="s">
        <v>3770</v>
      </c>
      <c r="B3653" s="7" t="s">
        <v>43596</v>
      </c>
      <c r="C3653" s="17">
        <f t="shared" si="1676"/>
        <v>19.7</v>
      </c>
      <c r="D3653" s="28">
        <f t="shared" si="1677"/>
        <v>249</v>
      </c>
      <c r="E3653" s="8">
        <f t="shared" si="1696"/>
        <v>11</v>
      </c>
      <c r="F3653" s="2" t="s">
        <v>8758</v>
      </c>
      <c r="G3653" s="54">
        <f t="shared" si="1697"/>
        <v>18.700000000000003</v>
      </c>
      <c r="H3653" s="20">
        <f t="shared" si="1698"/>
        <v>0.71452039999999994</v>
      </c>
      <c r="I3653" s="14" t="s">
        <v>18712</v>
      </c>
      <c r="J3653" s="14" t="s">
        <v>13744</v>
      </c>
      <c r="K3653" s="14" t="s">
        <v>23673</v>
      </c>
      <c r="L3653" s="14" t="s">
        <v>28633</v>
      </c>
      <c r="M3653" s="28">
        <f t="shared" si="1699"/>
        <v>13.4</v>
      </c>
      <c r="N3653" s="46">
        <f t="shared" si="1678"/>
        <v>6.8</v>
      </c>
      <c r="O3653" s="17">
        <f t="shared" si="1679"/>
        <v>2</v>
      </c>
      <c r="P3653" s="17">
        <f t="shared" si="1679"/>
        <v>2.2000000000000002</v>
      </c>
      <c r="Q3653" s="124">
        <f t="shared" si="1680"/>
        <v>0.60000000000000009</v>
      </c>
      <c r="R3653" s="26">
        <f t="shared" si="1681"/>
        <v>2.2000000000000002</v>
      </c>
      <c r="S3653" s="2" t="s">
        <v>33607</v>
      </c>
      <c r="T3653" s="2" t="s">
        <v>38585</v>
      </c>
      <c r="U3653" s="24">
        <f t="shared" si="1682"/>
        <v>522.4</v>
      </c>
      <c r="V3653" s="66">
        <f t="shared" si="1682"/>
        <v>394.8</v>
      </c>
      <c r="W3653" s="54">
        <f t="shared" si="1683"/>
        <v>1.87</v>
      </c>
      <c r="X3653" s="143">
        <f t="shared" si="1684"/>
        <v>522.4</v>
      </c>
      <c r="Y3653" s="143">
        <f t="shared" si="1685"/>
        <v>0.47399999999999998</v>
      </c>
      <c r="AD3653">
        <v>152</v>
      </c>
      <c r="AE3653">
        <v>-1</v>
      </c>
      <c r="AF3653" s="10">
        <v>37.9</v>
      </c>
      <c r="AG3653" s="10">
        <v>58.12</v>
      </c>
      <c r="AH3653" s="10">
        <f t="shared" si="1686"/>
        <v>206497.54471017033</v>
      </c>
      <c r="AI3653" s="11">
        <f t="shared" si="1674"/>
        <v>0</v>
      </c>
      <c r="AJ3653">
        <f t="shared" si="1675"/>
        <v>0</v>
      </c>
      <c r="AK3653" t="e">
        <f t="shared" si="1687"/>
        <v>#DIV/0!</v>
      </c>
      <c r="AL3653">
        <f t="shared" si="1688"/>
        <v>2.763442528000001</v>
      </c>
      <c r="AM3653" s="5">
        <f t="shared" si="1689"/>
        <v>3.7399999999999998</v>
      </c>
      <c r="AN3653">
        <v>0</v>
      </c>
      <c r="AO3653" s="72">
        <f t="shared" si="1690"/>
        <v>2.2000000000000002</v>
      </c>
      <c r="AP3653" s="72">
        <f t="shared" si="1691"/>
        <v>0.60000000000000009</v>
      </c>
      <c r="AQ3653" s="72">
        <f t="shared" si="1692"/>
        <v>0.8</v>
      </c>
      <c r="AR3653" s="71" t="e">
        <f t="shared" si="1693"/>
        <v>#DIV/0!</v>
      </c>
      <c r="BA3653">
        <f t="shared" si="1694"/>
        <v>249</v>
      </c>
      <c r="BB3653" s="91" t="e">
        <f t="shared" si="1695"/>
        <v>#DIV/0!</v>
      </c>
    </row>
    <row r="3654" spans="1:54">
      <c r="A3654" s="2" t="s">
        <v>3771</v>
      </c>
      <c r="B3654" s="7" t="s">
        <v>43597</v>
      </c>
      <c r="C3654" s="17">
        <f t="shared" si="1676"/>
        <v>13.700000000000001</v>
      </c>
      <c r="D3654" s="28">
        <f t="shared" si="1677"/>
        <v>17</v>
      </c>
      <c r="E3654" s="8">
        <f t="shared" si="1696"/>
        <v>9</v>
      </c>
      <c r="F3654" s="2" t="s">
        <v>8759</v>
      </c>
      <c r="G3654" s="54">
        <f t="shared" si="1697"/>
        <v>12.7</v>
      </c>
      <c r="H3654" s="20">
        <f t="shared" si="1698"/>
        <v>0.8203511</v>
      </c>
      <c r="I3654" s="14" t="s">
        <v>18713</v>
      </c>
      <c r="J3654" s="14" t="s">
        <v>13745</v>
      </c>
      <c r="K3654" s="14" t="s">
        <v>23674</v>
      </c>
      <c r="L3654" s="14" t="s">
        <v>28634</v>
      </c>
      <c r="M3654" s="28">
        <f t="shared" si="1699"/>
        <v>13.4</v>
      </c>
      <c r="N3654" s="46">
        <f t="shared" si="1678"/>
        <v>7</v>
      </c>
      <c r="O3654" s="17">
        <f t="shared" si="1679"/>
        <v>2.4000000000000004</v>
      </c>
      <c r="P3654" s="17">
        <f t="shared" si="1679"/>
        <v>2.2000000000000002</v>
      </c>
      <c r="Q3654" s="124">
        <f t="shared" si="1680"/>
        <v>0.4</v>
      </c>
      <c r="R3654" s="26">
        <f t="shared" si="1681"/>
        <v>2</v>
      </c>
      <c r="S3654" s="2" t="s">
        <v>33608</v>
      </c>
      <c r="T3654" s="2" t="s">
        <v>38586</v>
      </c>
      <c r="U3654" s="24">
        <f t="shared" si="1682"/>
        <v>289.60000000000002</v>
      </c>
      <c r="V3654" s="66">
        <f t="shared" si="1682"/>
        <v>420.20000000000005</v>
      </c>
      <c r="W3654" s="54">
        <f t="shared" si="1683"/>
        <v>1.27</v>
      </c>
      <c r="X3654" s="143">
        <f t="shared" si="1684"/>
        <v>289.60000000000002</v>
      </c>
      <c r="Y3654" s="143">
        <f t="shared" si="1685"/>
        <v>0.35399999999999998</v>
      </c>
      <c r="AD3654">
        <v>152</v>
      </c>
      <c r="AE3654">
        <v>-1</v>
      </c>
      <c r="AF3654" s="10">
        <v>37.9</v>
      </c>
      <c r="AG3654" s="10">
        <v>58.12</v>
      </c>
      <c r="AH3654" s="10">
        <f t="shared" si="1686"/>
        <v>102089.8280168916</v>
      </c>
      <c r="AI3654" s="11">
        <f t="shared" si="1674"/>
        <v>0</v>
      </c>
      <c r="AJ3654">
        <f t="shared" si="1675"/>
        <v>0</v>
      </c>
      <c r="AK3654" t="e">
        <f t="shared" si="1687"/>
        <v>#DIV/0!</v>
      </c>
      <c r="AL3654">
        <f t="shared" si="1688"/>
        <v>1.8970923840000002</v>
      </c>
      <c r="AM3654" s="5">
        <f t="shared" si="1689"/>
        <v>2.54</v>
      </c>
      <c r="AN3654">
        <v>0</v>
      </c>
      <c r="AO3654" s="72">
        <f t="shared" si="1690"/>
        <v>2</v>
      </c>
      <c r="AP3654" s="72">
        <f t="shared" si="1691"/>
        <v>0.4</v>
      </c>
      <c r="AQ3654" s="72">
        <f t="shared" si="1692"/>
        <v>0.4</v>
      </c>
      <c r="AR3654" s="71" t="e">
        <f t="shared" si="1693"/>
        <v>#DIV/0!</v>
      </c>
      <c r="BA3654">
        <f t="shared" si="1694"/>
        <v>17</v>
      </c>
      <c r="BB3654" s="91" t="e">
        <f t="shared" si="1695"/>
        <v>#DIV/0!</v>
      </c>
    </row>
    <row r="3655" spans="1:54">
      <c r="A3655" s="2" t="s">
        <v>3772</v>
      </c>
      <c r="B3655" s="7" t="s">
        <v>43598</v>
      </c>
      <c r="C3655" s="17">
        <f t="shared" si="1676"/>
        <v>28.200000000000003</v>
      </c>
      <c r="D3655" s="28">
        <f t="shared" si="1677"/>
        <v>189</v>
      </c>
      <c r="E3655" s="8">
        <f t="shared" si="1696"/>
        <v>6</v>
      </c>
      <c r="F3655" s="2" t="s">
        <v>8760</v>
      </c>
      <c r="G3655" s="54">
        <f t="shared" si="1697"/>
        <v>27.200000000000003</v>
      </c>
      <c r="H3655" s="20">
        <f t="shared" si="1698"/>
        <v>0.80116789999999993</v>
      </c>
      <c r="I3655" s="14" t="s">
        <v>18714</v>
      </c>
      <c r="J3655" s="14" t="s">
        <v>13746</v>
      </c>
      <c r="K3655" s="14" t="s">
        <v>23675</v>
      </c>
      <c r="L3655" s="14" t="s">
        <v>28635</v>
      </c>
      <c r="M3655" s="28">
        <f t="shared" si="1699"/>
        <v>13.5</v>
      </c>
      <c r="N3655" s="46">
        <f t="shared" si="1678"/>
        <v>5.4</v>
      </c>
      <c r="O3655" s="17">
        <f t="shared" si="1679"/>
        <v>0.8</v>
      </c>
      <c r="P3655" s="17">
        <f t="shared" si="1679"/>
        <v>2</v>
      </c>
      <c r="Q3655" s="124">
        <f t="shared" si="1680"/>
        <v>0.4</v>
      </c>
      <c r="R3655" s="26">
        <f t="shared" si="1681"/>
        <v>1.6</v>
      </c>
      <c r="S3655" s="2" t="s">
        <v>33609</v>
      </c>
      <c r="T3655" s="2" t="s">
        <v>38587</v>
      </c>
      <c r="U3655" s="24">
        <f t="shared" si="1682"/>
        <v>462.5</v>
      </c>
      <c r="V3655" s="66">
        <f t="shared" si="1682"/>
        <v>341</v>
      </c>
      <c r="W3655" s="54">
        <f t="shared" si="1683"/>
        <v>2.7199999999999998</v>
      </c>
      <c r="X3655" s="143">
        <f t="shared" si="1684"/>
        <v>462.5</v>
      </c>
      <c r="Y3655" s="143">
        <f t="shared" si="1685"/>
        <v>0.64399999999999991</v>
      </c>
      <c r="AD3655">
        <v>152</v>
      </c>
      <c r="AE3655">
        <v>-1</v>
      </c>
      <c r="AF3655" s="10">
        <v>37.9</v>
      </c>
      <c r="AG3655" s="10">
        <v>58.12</v>
      </c>
      <c r="AH3655" s="10">
        <f t="shared" si="1686"/>
        <v>305462.23175671155</v>
      </c>
      <c r="AI3655" s="11">
        <f t="shared" si="1674"/>
        <v>0</v>
      </c>
      <c r="AJ3655">
        <f t="shared" si="1675"/>
        <v>0</v>
      </c>
      <c r="AK3655" t="e">
        <f t="shared" si="1687"/>
        <v>#DIV/0!</v>
      </c>
      <c r="AL3655">
        <f t="shared" si="1688"/>
        <v>0.5090101760000002</v>
      </c>
      <c r="AM3655" s="5">
        <f t="shared" si="1689"/>
        <v>5.44</v>
      </c>
      <c r="AN3655">
        <v>0</v>
      </c>
      <c r="AO3655" s="72">
        <f t="shared" si="1690"/>
        <v>1.6</v>
      </c>
      <c r="AP3655" s="72">
        <f t="shared" si="1691"/>
        <v>0.4</v>
      </c>
      <c r="AQ3655" s="72">
        <f t="shared" si="1692"/>
        <v>0.4</v>
      </c>
      <c r="AR3655" s="71" t="e">
        <f t="shared" si="1693"/>
        <v>#DIV/0!</v>
      </c>
      <c r="BA3655">
        <f t="shared" si="1694"/>
        <v>189</v>
      </c>
      <c r="BB3655" s="91" t="e">
        <f t="shared" si="1695"/>
        <v>#DIV/0!</v>
      </c>
    </row>
    <row r="3656" spans="1:54">
      <c r="A3656" s="2" t="s">
        <v>3773</v>
      </c>
      <c r="B3656" s="7" t="s">
        <v>43599</v>
      </c>
      <c r="C3656" s="17">
        <f t="shared" si="1676"/>
        <v>12.4</v>
      </c>
      <c r="D3656" s="28">
        <f t="shared" si="1677"/>
        <v>14</v>
      </c>
      <c r="E3656" s="8">
        <f t="shared" si="1696"/>
        <v>8</v>
      </c>
      <c r="F3656" s="2" t="s">
        <v>8761</v>
      </c>
      <c r="G3656" s="54">
        <f t="shared" si="1697"/>
        <v>11.4</v>
      </c>
      <c r="H3656" s="20">
        <f t="shared" si="1698"/>
        <v>0.68538330000000003</v>
      </c>
      <c r="I3656" s="14" t="s">
        <v>18715</v>
      </c>
      <c r="J3656" s="14" t="s">
        <v>13747</v>
      </c>
      <c r="K3656" s="14" t="s">
        <v>23676</v>
      </c>
      <c r="L3656" s="14" t="s">
        <v>28636</v>
      </c>
      <c r="M3656" s="28">
        <f t="shared" si="1699"/>
        <v>13.2</v>
      </c>
      <c r="N3656" s="46">
        <f t="shared" si="1678"/>
        <v>6.8</v>
      </c>
      <c r="O3656" s="17">
        <f t="shared" si="1679"/>
        <v>1.8</v>
      </c>
      <c r="P3656" s="17">
        <f t="shared" si="1679"/>
        <v>2.6</v>
      </c>
      <c r="Q3656" s="124">
        <f t="shared" si="1680"/>
        <v>0.4</v>
      </c>
      <c r="R3656" s="26">
        <f t="shared" si="1681"/>
        <v>1</v>
      </c>
      <c r="S3656" s="2" t="s">
        <v>33610</v>
      </c>
      <c r="T3656" s="2" t="s">
        <v>38588</v>
      </c>
      <c r="U3656" s="24">
        <f t="shared" si="1682"/>
        <v>286.90000000000003</v>
      </c>
      <c r="V3656" s="66">
        <f t="shared" si="1682"/>
        <v>287.5</v>
      </c>
      <c r="W3656" s="54">
        <f t="shared" si="1683"/>
        <v>1.1399999999999999</v>
      </c>
      <c r="X3656" s="143">
        <f t="shared" si="1684"/>
        <v>286.90000000000003</v>
      </c>
      <c r="Y3656" s="143">
        <f t="shared" si="1685"/>
        <v>0.32799999999999996</v>
      </c>
      <c r="AD3656">
        <v>152</v>
      </c>
      <c r="AE3656">
        <v>-1</v>
      </c>
      <c r="AF3656" s="10">
        <v>37.9</v>
      </c>
      <c r="AG3656" s="10">
        <v>58.12</v>
      </c>
      <c r="AH3656" s="10">
        <f t="shared" si="1686"/>
        <v>368806.60227062693</v>
      </c>
      <c r="AI3656" s="11">
        <f t="shared" si="1674"/>
        <v>0</v>
      </c>
      <c r="AJ3656">
        <f t="shared" si="1675"/>
        <v>0</v>
      </c>
      <c r="AK3656" t="e">
        <f t="shared" si="1687"/>
        <v>#DIV/0!</v>
      </c>
      <c r="AL3656">
        <f t="shared" si="1688"/>
        <v>1.4724061559999999</v>
      </c>
      <c r="AM3656" s="5">
        <f t="shared" si="1689"/>
        <v>2.2800000000000002</v>
      </c>
      <c r="AN3656">
        <v>0</v>
      </c>
      <c r="AO3656" s="72">
        <f t="shared" si="1690"/>
        <v>1</v>
      </c>
      <c r="AP3656" s="72">
        <f t="shared" si="1691"/>
        <v>0.4</v>
      </c>
      <c r="AQ3656" s="72">
        <f t="shared" si="1692"/>
        <v>0.4</v>
      </c>
      <c r="AR3656" s="71" t="e">
        <f t="shared" si="1693"/>
        <v>#DIV/0!</v>
      </c>
      <c r="BA3656">
        <f t="shared" si="1694"/>
        <v>14</v>
      </c>
      <c r="BB3656" s="91" t="e">
        <f t="shared" si="1695"/>
        <v>#DIV/0!</v>
      </c>
    </row>
    <row r="3657" spans="1:54">
      <c r="A3657" s="2" t="s">
        <v>3774</v>
      </c>
      <c r="B3657" s="7" t="s">
        <v>43600</v>
      </c>
      <c r="C3657" s="17">
        <f t="shared" si="1676"/>
        <v>32</v>
      </c>
      <c r="D3657" s="28">
        <f t="shared" si="1677"/>
        <v>265</v>
      </c>
      <c r="E3657" s="8">
        <f t="shared" si="1696"/>
        <v>3</v>
      </c>
      <c r="F3657" s="2" t="s">
        <v>8762</v>
      </c>
      <c r="G3657" s="54">
        <f t="shared" si="1697"/>
        <v>31</v>
      </c>
      <c r="H3657" s="20">
        <f t="shared" si="1698"/>
        <v>0.85297319999999999</v>
      </c>
      <c r="I3657" s="14" t="s">
        <v>18716</v>
      </c>
      <c r="J3657" s="14" t="s">
        <v>13748</v>
      </c>
      <c r="K3657" s="14" t="s">
        <v>23677</v>
      </c>
      <c r="L3657" s="14" t="s">
        <v>28637</v>
      </c>
      <c r="M3657" s="28">
        <f t="shared" si="1699"/>
        <v>13.1</v>
      </c>
      <c r="N3657" s="46">
        <f t="shared" si="1678"/>
        <v>6</v>
      </c>
      <c r="O3657" s="17">
        <f t="shared" si="1679"/>
        <v>0.4</v>
      </c>
      <c r="P3657" s="17">
        <f t="shared" si="1679"/>
        <v>2.8000000000000003</v>
      </c>
      <c r="Q3657" s="124">
        <f t="shared" si="1680"/>
        <v>0.2</v>
      </c>
      <c r="R3657" s="26">
        <f t="shared" si="1681"/>
        <v>1.6</v>
      </c>
      <c r="S3657" s="2" t="s">
        <v>33611</v>
      </c>
      <c r="T3657" s="2" t="s">
        <v>38589</v>
      </c>
      <c r="U3657" s="24">
        <f t="shared" si="1682"/>
        <v>538.5</v>
      </c>
      <c r="V3657" s="66">
        <f t="shared" si="1682"/>
        <v>344.1</v>
      </c>
      <c r="W3657" s="54">
        <f t="shared" si="1683"/>
        <v>3.0999999999999996</v>
      </c>
      <c r="X3657" s="143">
        <f t="shared" si="1684"/>
        <v>538.5</v>
      </c>
      <c r="Y3657" s="143">
        <f t="shared" si="1685"/>
        <v>0.71999999999999986</v>
      </c>
      <c r="AD3657">
        <v>152</v>
      </c>
      <c r="AE3657">
        <v>-1</v>
      </c>
      <c r="AF3657" s="10">
        <v>37.9</v>
      </c>
      <c r="AG3657" s="10">
        <v>58.12</v>
      </c>
      <c r="AH3657" s="10">
        <f t="shared" si="1686"/>
        <v>301011.86708493886</v>
      </c>
      <c r="AI3657" s="11">
        <f t="shared" si="1674"/>
        <v>0</v>
      </c>
      <c r="AJ3657">
        <f t="shared" si="1675"/>
        <v>0</v>
      </c>
      <c r="AK3657" t="e">
        <f t="shared" si="1687"/>
        <v>#DIV/0!</v>
      </c>
      <c r="AL3657">
        <f t="shared" si="1688"/>
        <v>0.2634720256000001</v>
      </c>
      <c r="AM3657" s="5">
        <f t="shared" si="1689"/>
        <v>6.2</v>
      </c>
      <c r="AN3657">
        <v>0</v>
      </c>
      <c r="AO3657" s="72">
        <f t="shared" si="1690"/>
        <v>1.6</v>
      </c>
      <c r="AP3657" s="72">
        <f t="shared" si="1691"/>
        <v>0.2</v>
      </c>
      <c r="AQ3657" s="72">
        <f t="shared" si="1692"/>
        <v>0.4</v>
      </c>
      <c r="AR3657" s="71" t="e">
        <f t="shared" si="1693"/>
        <v>#DIV/0!</v>
      </c>
      <c r="BA3657">
        <f t="shared" si="1694"/>
        <v>265</v>
      </c>
      <c r="BB3657" s="91" t="e">
        <f t="shared" si="1695"/>
        <v>#DIV/0!</v>
      </c>
    </row>
    <row r="3658" spans="1:54">
      <c r="A3658" s="2" t="s">
        <v>3775</v>
      </c>
      <c r="B3658" s="7" t="s">
        <v>43601</v>
      </c>
      <c r="C3658" s="17">
        <f t="shared" si="1676"/>
        <v>6</v>
      </c>
      <c r="D3658" s="28">
        <f t="shared" si="1677"/>
        <v>272</v>
      </c>
      <c r="E3658" s="8">
        <f t="shared" si="1696"/>
        <v>12</v>
      </c>
      <c r="F3658" s="2" t="s">
        <v>8763</v>
      </c>
      <c r="G3658" s="54">
        <f t="shared" si="1697"/>
        <v>5.0999999999999996</v>
      </c>
      <c r="H3658" s="20">
        <f t="shared" si="1698"/>
        <v>0.32598509999999997</v>
      </c>
      <c r="I3658" s="14" t="s">
        <v>18717</v>
      </c>
      <c r="J3658" s="14" t="s">
        <v>13749</v>
      </c>
      <c r="K3658" s="14" t="s">
        <v>23678</v>
      </c>
      <c r="L3658" s="14" t="s">
        <v>28638</v>
      </c>
      <c r="M3658" s="28">
        <f t="shared" si="1699"/>
        <v>12</v>
      </c>
      <c r="N3658" s="46">
        <f t="shared" si="1678"/>
        <v>5.4</v>
      </c>
      <c r="O3658" s="17">
        <f t="shared" si="1679"/>
        <v>1</v>
      </c>
      <c r="P3658" s="17">
        <f t="shared" si="1679"/>
        <v>5</v>
      </c>
      <c r="Q3658" s="124">
        <f t="shared" si="1680"/>
        <v>1.4000000000000001</v>
      </c>
      <c r="R3658" s="26">
        <f t="shared" si="1681"/>
        <v>2.2000000000000002</v>
      </c>
      <c r="S3658" s="2" t="s">
        <v>33612</v>
      </c>
      <c r="T3658" s="2" t="s">
        <v>38590</v>
      </c>
      <c r="U3658" s="24">
        <f t="shared" si="1682"/>
        <v>544.6</v>
      </c>
      <c r="V3658" s="66">
        <f t="shared" si="1682"/>
        <v>372.20000000000005</v>
      </c>
      <c r="W3658" s="54">
        <f t="shared" si="1683"/>
        <v>0.51</v>
      </c>
      <c r="X3658" s="143">
        <f t="shared" si="1684"/>
        <v>544.6</v>
      </c>
      <c r="Y3658" s="143">
        <f t="shared" si="1685"/>
        <v>0.20200000000000001</v>
      </c>
      <c r="AD3658">
        <v>152</v>
      </c>
      <c r="AE3658">
        <v>-1</v>
      </c>
      <c r="AF3658" s="10">
        <v>37.9</v>
      </c>
      <c r="AG3658" s="10">
        <v>58.12</v>
      </c>
      <c r="AH3658" s="10">
        <f t="shared" si="1686"/>
        <v>255735.49900953355</v>
      </c>
      <c r="AI3658" s="11">
        <f t="shared" si="1674"/>
        <v>0</v>
      </c>
      <c r="AJ3658">
        <f t="shared" si="1675"/>
        <v>0</v>
      </c>
      <c r="AK3658" t="e">
        <f t="shared" si="1687"/>
        <v>#DIV/0!</v>
      </c>
      <c r="AL3658">
        <f t="shared" si="1688"/>
        <v>7.4141639000000001</v>
      </c>
      <c r="AM3658" s="5">
        <f t="shared" si="1689"/>
        <v>1</v>
      </c>
      <c r="AN3658">
        <v>0</v>
      </c>
      <c r="AO3658" s="72">
        <f t="shared" si="1690"/>
        <v>2.2000000000000002</v>
      </c>
      <c r="AP3658" s="72">
        <f t="shared" si="1691"/>
        <v>1.4000000000000001</v>
      </c>
      <c r="AQ3658" s="72">
        <f t="shared" si="1692"/>
        <v>1.6</v>
      </c>
      <c r="AR3658" s="71" t="e">
        <f t="shared" si="1693"/>
        <v>#DIV/0!</v>
      </c>
      <c r="BA3658">
        <f t="shared" si="1694"/>
        <v>272</v>
      </c>
      <c r="BB3658" s="91" t="e">
        <f t="shared" si="1695"/>
        <v>#DIV/0!</v>
      </c>
    </row>
    <row r="3659" spans="1:54">
      <c r="A3659" s="2" t="s">
        <v>3776</v>
      </c>
      <c r="B3659" s="7" t="s">
        <v>43602</v>
      </c>
      <c r="C3659" s="17">
        <f t="shared" si="1676"/>
        <v>7.7</v>
      </c>
      <c r="D3659" s="28">
        <f t="shared" si="1677"/>
        <v>196</v>
      </c>
      <c r="E3659" s="8">
        <f t="shared" si="1696"/>
        <v>4</v>
      </c>
      <c r="F3659" s="2" t="s">
        <v>8764</v>
      </c>
      <c r="G3659" s="54">
        <f t="shared" si="1697"/>
        <v>6.6999999999999993</v>
      </c>
      <c r="H3659" s="20">
        <f t="shared" si="1698"/>
        <v>0.63812779999999991</v>
      </c>
      <c r="I3659" s="14" t="s">
        <v>18718</v>
      </c>
      <c r="J3659" s="14" t="s">
        <v>13750</v>
      </c>
      <c r="K3659" s="14" t="s">
        <v>23679</v>
      </c>
      <c r="L3659" s="14" t="s">
        <v>28639</v>
      </c>
      <c r="M3659" s="28">
        <f t="shared" si="1699"/>
        <v>12.9</v>
      </c>
      <c r="N3659" s="46">
        <f t="shared" si="1678"/>
        <v>5.8</v>
      </c>
      <c r="O3659" s="17">
        <f t="shared" si="1679"/>
        <v>0.4</v>
      </c>
      <c r="P3659" s="17">
        <f t="shared" si="1679"/>
        <v>3.2</v>
      </c>
      <c r="Q3659" s="124">
        <f t="shared" si="1680"/>
        <v>0.4</v>
      </c>
      <c r="R3659" s="26">
        <f t="shared" si="1681"/>
        <v>1</v>
      </c>
      <c r="S3659" s="2" t="s">
        <v>33613</v>
      </c>
      <c r="T3659" s="2" t="s">
        <v>38591</v>
      </c>
      <c r="U3659" s="24">
        <f t="shared" si="1682"/>
        <v>469.3</v>
      </c>
      <c r="V3659" s="66">
        <f t="shared" si="1682"/>
        <v>396.6</v>
      </c>
      <c r="W3659" s="54">
        <f t="shared" si="1683"/>
        <v>0.67</v>
      </c>
      <c r="X3659" s="143">
        <f t="shared" si="1684"/>
        <v>469.3</v>
      </c>
      <c r="Y3659" s="143">
        <f t="shared" si="1685"/>
        <v>0.23400000000000001</v>
      </c>
      <c r="AD3659">
        <v>152</v>
      </c>
      <c r="AE3659">
        <v>-1</v>
      </c>
      <c r="AF3659" s="10">
        <v>37.9</v>
      </c>
      <c r="AG3659" s="10">
        <v>58.12</v>
      </c>
      <c r="AH3659" s="10">
        <f t="shared" si="1686"/>
        <v>201811.85616223692</v>
      </c>
      <c r="AI3659" s="11">
        <f t="shared" si="1674"/>
        <v>0</v>
      </c>
      <c r="AJ3659">
        <f t="shared" si="1675"/>
        <v>0</v>
      </c>
      <c r="AK3659" t="e">
        <f t="shared" si="1687"/>
        <v>#DIV/0!</v>
      </c>
      <c r="AL3659">
        <f t="shared" si="1688"/>
        <v>0.46319641600000017</v>
      </c>
      <c r="AM3659" s="5">
        <f t="shared" si="1689"/>
        <v>1.34</v>
      </c>
      <c r="AN3659">
        <v>0</v>
      </c>
      <c r="AO3659" s="72">
        <f t="shared" si="1690"/>
        <v>1</v>
      </c>
      <c r="AP3659" s="72">
        <f t="shared" si="1691"/>
        <v>0.4</v>
      </c>
      <c r="AQ3659" s="72">
        <f t="shared" si="1692"/>
        <v>0.4</v>
      </c>
      <c r="AR3659" s="71" t="e">
        <f t="shared" si="1693"/>
        <v>#DIV/0!</v>
      </c>
      <c r="BA3659">
        <f t="shared" si="1694"/>
        <v>196</v>
      </c>
      <c r="BB3659" s="91" t="e">
        <f t="shared" si="1695"/>
        <v>#DIV/0!</v>
      </c>
    </row>
    <row r="3660" spans="1:54">
      <c r="A3660" s="2" t="s">
        <v>3777</v>
      </c>
      <c r="B3660" s="7" t="s">
        <v>43603</v>
      </c>
      <c r="C3660" s="17">
        <f t="shared" si="1676"/>
        <v>10</v>
      </c>
      <c r="D3660" s="28">
        <f t="shared" si="1677"/>
        <v>173</v>
      </c>
      <c r="E3660" s="8">
        <f t="shared" si="1696"/>
        <v>13</v>
      </c>
      <c r="F3660" s="2" t="s">
        <v>8765</v>
      </c>
      <c r="G3660" s="54">
        <f t="shared" si="1697"/>
        <v>9</v>
      </c>
      <c r="H3660" s="20">
        <f t="shared" si="1698"/>
        <v>0.3839534</v>
      </c>
      <c r="I3660" s="14" t="s">
        <v>18719</v>
      </c>
      <c r="J3660" s="14" t="s">
        <v>13751</v>
      </c>
      <c r="K3660" s="14" t="s">
        <v>23680</v>
      </c>
      <c r="L3660" s="14" t="s">
        <v>28640</v>
      </c>
      <c r="M3660" s="28">
        <f t="shared" si="1699"/>
        <v>13.6</v>
      </c>
      <c r="N3660" s="46">
        <f t="shared" si="1678"/>
        <v>5</v>
      </c>
      <c r="O3660" s="17">
        <f t="shared" si="1679"/>
        <v>2.6</v>
      </c>
      <c r="P3660" s="17">
        <f t="shared" si="1679"/>
        <v>1.8</v>
      </c>
      <c r="Q3660" s="124">
        <f t="shared" si="1680"/>
        <v>1</v>
      </c>
      <c r="R3660" s="26">
        <f t="shared" si="1681"/>
        <v>1.6</v>
      </c>
      <c r="S3660" s="2" t="s">
        <v>33614</v>
      </c>
      <c r="T3660" s="2" t="s">
        <v>38592</v>
      </c>
      <c r="U3660" s="24">
        <f t="shared" si="1682"/>
        <v>446.40000000000003</v>
      </c>
      <c r="V3660" s="66">
        <f t="shared" si="1682"/>
        <v>288.8</v>
      </c>
      <c r="W3660" s="54">
        <f t="shared" si="1683"/>
        <v>0.9</v>
      </c>
      <c r="X3660" s="143">
        <f t="shared" si="1684"/>
        <v>446.40000000000003</v>
      </c>
      <c r="Y3660" s="143">
        <f t="shared" si="1685"/>
        <v>0.28000000000000003</v>
      </c>
      <c r="AD3660">
        <v>152</v>
      </c>
      <c r="AE3660">
        <v>-1</v>
      </c>
      <c r="AF3660" s="10">
        <v>37.9</v>
      </c>
      <c r="AG3660" s="10">
        <v>58.12</v>
      </c>
      <c r="AH3660" s="10">
        <f t="shared" si="1686"/>
        <v>367532.59846727556</v>
      </c>
      <c r="AI3660" s="11">
        <f t="shared" si="1674"/>
        <v>0</v>
      </c>
      <c r="AJ3660">
        <f t="shared" si="1675"/>
        <v>0</v>
      </c>
      <c r="AK3660" t="e">
        <f t="shared" si="1687"/>
        <v>#DIV/0!</v>
      </c>
      <c r="AL3660">
        <f t="shared" si="1688"/>
        <v>4.6129569408000002</v>
      </c>
      <c r="AM3660" s="5">
        <f t="shared" si="1689"/>
        <v>1.8</v>
      </c>
      <c r="AN3660">
        <v>0</v>
      </c>
      <c r="AO3660" s="72">
        <f t="shared" si="1690"/>
        <v>1.6</v>
      </c>
      <c r="AP3660" s="72">
        <f t="shared" si="1691"/>
        <v>1</v>
      </c>
      <c r="AQ3660" s="72">
        <f t="shared" si="1692"/>
        <v>1</v>
      </c>
      <c r="AR3660" s="71" t="e">
        <f t="shared" si="1693"/>
        <v>#DIV/0!</v>
      </c>
      <c r="BA3660">
        <f t="shared" si="1694"/>
        <v>173</v>
      </c>
      <c r="BB3660" s="91" t="e">
        <f t="shared" si="1695"/>
        <v>#DIV/0!</v>
      </c>
    </row>
    <row r="3661" spans="1:54">
      <c r="A3661" s="2" t="s">
        <v>3778</v>
      </c>
      <c r="B3661" s="7" t="s">
        <v>43604</v>
      </c>
      <c r="C3661" s="17">
        <f t="shared" si="1676"/>
        <v>17.100000000000001</v>
      </c>
      <c r="D3661" s="28">
        <f t="shared" si="1677"/>
        <v>226</v>
      </c>
      <c r="E3661" s="8">
        <f t="shared" si="1696"/>
        <v>8</v>
      </c>
      <c r="F3661" s="2" t="s">
        <v>8766</v>
      </c>
      <c r="G3661" s="54">
        <f t="shared" si="1697"/>
        <v>16.100000000000001</v>
      </c>
      <c r="H3661" s="20">
        <f t="shared" si="1698"/>
        <v>0.65333609999999998</v>
      </c>
      <c r="I3661" s="14" t="s">
        <v>18720</v>
      </c>
      <c r="J3661" s="14" t="s">
        <v>13752</v>
      </c>
      <c r="K3661" s="14" t="s">
        <v>23681</v>
      </c>
      <c r="L3661" s="14" t="s">
        <v>28641</v>
      </c>
      <c r="M3661" s="28">
        <f t="shared" si="1699"/>
        <v>14.2</v>
      </c>
      <c r="N3661" s="46">
        <f t="shared" si="1678"/>
        <v>6</v>
      </c>
      <c r="O3661" s="17">
        <f t="shared" si="1679"/>
        <v>1.2000000000000002</v>
      </c>
      <c r="P3661" s="17">
        <f t="shared" si="1679"/>
        <v>0.60000000000000009</v>
      </c>
      <c r="Q3661" s="124">
        <f t="shared" si="1680"/>
        <v>1</v>
      </c>
      <c r="R3661" s="26">
        <f t="shared" si="1681"/>
        <v>2.8000000000000003</v>
      </c>
      <c r="S3661" s="2" t="s">
        <v>33615</v>
      </c>
      <c r="T3661" s="2" t="s">
        <v>38593</v>
      </c>
      <c r="U3661" s="24">
        <f t="shared" si="1682"/>
        <v>499.40000000000003</v>
      </c>
      <c r="V3661" s="66">
        <f t="shared" si="1682"/>
        <v>397</v>
      </c>
      <c r="W3661" s="54">
        <f t="shared" si="1683"/>
        <v>1.61</v>
      </c>
      <c r="X3661" s="143">
        <f t="shared" si="1684"/>
        <v>499.40000000000003</v>
      </c>
      <c r="Y3661" s="143">
        <f t="shared" si="1685"/>
        <v>0.42200000000000004</v>
      </c>
      <c r="AD3661">
        <v>152</v>
      </c>
      <c r="AE3661">
        <v>-1</v>
      </c>
      <c r="AF3661" s="10">
        <v>37.9</v>
      </c>
      <c r="AG3661" s="10">
        <v>58.12</v>
      </c>
      <c r="AH3661" s="10">
        <f t="shared" si="1686"/>
        <v>200694.08013080701</v>
      </c>
      <c r="AI3661" s="11">
        <f t="shared" si="1674"/>
        <v>0</v>
      </c>
      <c r="AJ3661">
        <f t="shared" si="1675"/>
        <v>0</v>
      </c>
      <c r="AK3661" t="e">
        <f t="shared" si="1687"/>
        <v>#DIV/0!</v>
      </c>
      <c r="AL3661">
        <f t="shared" si="1688"/>
        <v>0.69887442240000042</v>
      </c>
      <c r="AM3661" s="5">
        <f t="shared" si="1689"/>
        <v>3.22</v>
      </c>
      <c r="AN3661">
        <v>0</v>
      </c>
      <c r="AO3661" s="72">
        <f t="shared" si="1690"/>
        <v>2.8000000000000003</v>
      </c>
      <c r="AP3661" s="72">
        <f t="shared" si="1691"/>
        <v>1</v>
      </c>
      <c r="AQ3661" s="72">
        <f t="shared" si="1692"/>
        <v>1</v>
      </c>
      <c r="AR3661" s="71" t="e">
        <f t="shared" si="1693"/>
        <v>#DIV/0!</v>
      </c>
      <c r="BA3661">
        <f t="shared" si="1694"/>
        <v>226</v>
      </c>
      <c r="BB3661" s="91" t="e">
        <f t="shared" si="1695"/>
        <v>#DIV/0!</v>
      </c>
    </row>
    <row r="3662" spans="1:54">
      <c r="A3662" s="2" t="s">
        <v>3779</v>
      </c>
      <c r="B3662" s="7" t="s">
        <v>43605</v>
      </c>
      <c r="C3662" s="17">
        <f t="shared" si="1676"/>
        <v>16.899999999999999</v>
      </c>
      <c r="D3662" s="28">
        <f t="shared" si="1677"/>
        <v>300</v>
      </c>
      <c r="E3662" s="8">
        <f t="shared" si="1696"/>
        <v>4</v>
      </c>
      <c r="F3662" s="2" t="s">
        <v>8767</v>
      </c>
      <c r="G3662" s="54">
        <f t="shared" si="1697"/>
        <v>16</v>
      </c>
      <c r="H3662" s="20">
        <f t="shared" si="1698"/>
        <v>0.73088830000000005</v>
      </c>
      <c r="I3662" s="14" t="s">
        <v>18721</v>
      </c>
      <c r="J3662" s="14" t="s">
        <v>13753</v>
      </c>
      <c r="K3662" s="14" t="s">
        <v>23682</v>
      </c>
      <c r="L3662" s="14" t="s">
        <v>28642</v>
      </c>
      <c r="M3662" s="28">
        <f t="shared" si="1699"/>
        <v>12.3</v>
      </c>
      <c r="N3662" s="46">
        <f t="shared" si="1678"/>
        <v>6.2</v>
      </c>
      <c r="O3662" s="17">
        <f t="shared" si="1679"/>
        <v>1</v>
      </c>
      <c r="P3662" s="17">
        <f t="shared" si="1679"/>
        <v>4.4000000000000004</v>
      </c>
      <c r="Q3662" s="124">
        <f t="shared" si="1680"/>
        <v>0.2</v>
      </c>
      <c r="R3662" s="26">
        <f t="shared" si="1681"/>
        <v>0.8</v>
      </c>
      <c r="S3662" s="2" t="s">
        <v>33616</v>
      </c>
      <c r="T3662" s="2" t="s">
        <v>38594</v>
      </c>
      <c r="U3662" s="24">
        <f t="shared" si="1682"/>
        <v>572.70000000000005</v>
      </c>
      <c r="V3662" s="66">
        <f t="shared" si="1682"/>
        <v>402.40000000000003</v>
      </c>
      <c r="W3662" s="54">
        <f t="shared" si="1683"/>
        <v>1.6</v>
      </c>
      <c r="X3662" s="143">
        <f t="shared" si="1684"/>
        <v>572.70000000000005</v>
      </c>
      <c r="Y3662" s="143">
        <f t="shared" si="1685"/>
        <v>0.42000000000000004</v>
      </c>
      <c r="AD3662">
        <v>152</v>
      </c>
      <c r="AE3662">
        <v>-1</v>
      </c>
      <c r="AF3662" s="10">
        <v>37.9</v>
      </c>
      <c r="AG3662" s="10">
        <v>58.12</v>
      </c>
      <c r="AH3662" s="10">
        <f t="shared" si="1686"/>
        <v>184855.99971858782</v>
      </c>
      <c r="AI3662" s="11">
        <f t="shared" si="1674"/>
        <v>0</v>
      </c>
      <c r="AJ3662">
        <f t="shared" si="1675"/>
        <v>0</v>
      </c>
      <c r="AK3662" t="e">
        <f t="shared" si="1687"/>
        <v>#DIV/0!</v>
      </c>
      <c r="AL3662">
        <f t="shared" si="1688"/>
        <v>0.94727318400000005</v>
      </c>
      <c r="AM3662" s="5">
        <f t="shared" si="1689"/>
        <v>3.18</v>
      </c>
      <c r="AN3662">
        <v>0</v>
      </c>
      <c r="AO3662" s="72">
        <f t="shared" si="1690"/>
        <v>0.8</v>
      </c>
      <c r="AP3662" s="72">
        <f t="shared" si="1691"/>
        <v>0.2</v>
      </c>
      <c r="AQ3662" s="72">
        <f t="shared" si="1692"/>
        <v>0.4</v>
      </c>
      <c r="AR3662" s="71" t="e">
        <f t="shared" si="1693"/>
        <v>#DIV/0!</v>
      </c>
      <c r="BA3662">
        <f t="shared" si="1694"/>
        <v>300</v>
      </c>
      <c r="BB3662" s="91" t="e">
        <f t="shared" si="1695"/>
        <v>#DIV/0!</v>
      </c>
    </row>
    <row r="3663" spans="1:54">
      <c r="A3663" s="2" t="s">
        <v>3780</v>
      </c>
      <c r="B3663" s="7" t="s">
        <v>43606</v>
      </c>
      <c r="C3663" s="17">
        <f t="shared" si="1676"/>
        <v>19.5</v>
      </c>
      <c r="D3663" s="28">
        <f t="shared" si="1677"/>
        <v>286</v>
      </c>
      <c r="E3663" s="8">
        <f t="shared" si="1696"/>
        <v>15</v>
      </c>
      <c r="F3663" s="2" t="s">
        <v>8768</v>
      </c>
      <c r="G3663" s="54">
        <f t="shared" si="1697"/>
        <v>18.600000000000001</v>
      </c>
      <c r="H3663" s="20">
        <f t="shared" si="1698"/>
        <v>0.41510950000000002</v>
      </c>
      <c r="I3663" s="14" t="s">
        <v>18722</v>
      </c>
      <c r="J3663" s="14" t="s">
        <v>13754</v>
      </c>
      <c r="K3663" s="14" t="s">
        <v>23683</v>
      </c>
      <c r="L3663" s="14" t="s">
        <v>28643</v>
      </c>
      <c r="M3663" s="28">
        <f t="shared" si="1699"/>
        <v>11.8</v>
      </c>
      <c r="N3663" s="46">
        <f t="shared" si="1678"/>
        <v>5.6</v>
      </c>
      <c r="O3663" s="17">
        <f t="shared" si="1679"/>
        <v>1.4000000000000001</v>
      </c>
      <c r="P3663" s="17">
        <f t="shared" si="1679"/>
        <v>5.4</v>
      </c>
      <c r="Q3663" s="124">
        <f t="shared" si="1680"/>
        <v>1.6</v>
      </c>
      <c r="R3663" s="26">
        <f t="shared" si="1681"/>
        <v>2.6</v>
      </c>
      <c r="S3663" s="2" t="s">
        <v>33617</v>
      </c>
      <c r="T3663" s="2" t="s">
        <v>38595</v>
      </c>
      <c r="U3663" s="24">
        <f t="shared" si="1682"/>
        <v>558.80000000000007</v>
      </c>
      <c r="V3663" s="66">
        <f t="shared" si="1682"/>
        <v>417.5</v>
      </c>
      <c r="W3663" s="54">
        <f t="shared" si="1683"/>
        <v>1.86</v>
      </c>
      <c r="X3663" s="143">
        <f t="shared" si="1684"/>
        <v>558.80000000000007</v>
      </c>
      <c r="Y3663" s="143">
        <f t="shared" si="1685"/>
        <v>0.47199999999999998</v>
      </c>
      <c r="AD3663">
        <v>152</v>
      </c>
      <c r="AE3663">
        <v>-1</v>
      </c>
      <c r="AF3663" s="10">
        <v>37.9</v>
      </c>
      <c r="AG3663" s="10">
        <v>58.12</v>
      </c>
      <c r="AH3663" s="10">
        <f t="shared" si="1686"/>
        <v>121490.98577251904</v>
      </c>
      <c r="AI3663" s="11">
        <f t="shared" si="1674"/>
        <v>0</v>
      </c>
      <c r="AJ3663">
        <f t="shared" si="1675"/>
        <v>0</v>
      </c>
      <c r="AK3663" t="e">
        <f t="shared" si="1687"/>
        <v>#DIV/0!</v>
      </c>
      <c r="AL3663">
        <f t="shared" si="1688"/>
        <v>11.496607668000001</v>
      </c>
      <c r="AM3663" s="5">
        <f t="shared" si="1689"/>
        <v>3.7</v>
      </c>
      <c r="AN3663">
        <v>0</v>
      </c>
      <c r="AO3663" s="72">
        <f t="shared" si="1690"/>
        <v>2.6</v>
      </c>
      <c r="AP3663" s="72">
        <f t="shared" si="1691"/>
        <v>1.6</v>
      </c>
      <c r="AQ3663" s="72">
        <f t="shared" si="1692"/>
        <v>1.6</v>
      </c>
      <c r="AR3663" s="71" t="e">
        <f t="shared" si="1693"/>
        <v>#DIV/0!</v>
      </c>
      <c r="BA3663">
        <f t="shared" si="1694"/>
        <v>286</v>
      </c>
      <c r="BB3663" s="91" t="e">
        <f t="shared" si="1695"/>
        <v>#DIV/0!</v>
      </c>
    </row>
    <row r="3664" spans="1:54">
      <c r="A3664" s="2" t="s">
        <v>3781</v>
      </c>
      <c r="B3664" s="7" t="s">
        <v>43607</v>
      </c>
      <c r="C3664" s="17">
        <f t="shared" si="1676"/>
        <v>17.100000000000001</v>
      </c>
      <c r="D3664" s="28">
        <f t="shared" si="1677"/>
        <v>217</v>
      </c>
      <c r="E3664" s="8">
        <f t="shared" si="1696"/>
        <v>9</v>
      </c>
      <c r="F3664" s="2" t="s">
        <v>8769</v>
      </c>
      <c r="G3664" s="54">
        <f t="shared" si="1697"/>
        <v>16.200000000000003</v>
      </c>
      <c r="H3664" s="20">
        <f t="shared" si="1698"/>
        <v>0.53820420000000002</v>
      </c>
      <c r="I3664" s="14" t="s">
        <v>18723</v>
      </c>
      <c r="J3664" s="14" t="s">
        <v>13755</v>
      </c>
      <c r="K3664" s="14" t="s">
        <v>23684</v>
      </c>
      <c r="L3664" s="14" t="s">
        <v>28644</v>
      </c>
      <c r="M3664" s="28">
        <f t="shared" si="1699"/>
        <v>14.1</v>
      </c>
      <c r="N3664" s="46">
        <f t="shared" si="1678"/>
        <v>6.8</v>
      </c>
      <c r="O3664" s="17">
        <f t="shared" si="1679"/>
        <v>2.8000000000000003</v>
      </c>
      <c r="P3664" s="17">
        <f t="shared" si="1679"/>
        <v>0.8</v>
      </c>
      <c r="Q3664" s="124">
        <f t="shared" si="1680"/>
        <v>1</v>
      </c>
      <c r="R3664" s="26">
        <f t="shared" si="1681"/>
        <v>2.2000000000000002</v>
      </c>
      <c r="S3664" s="2" t="s">
        <v>33618</v>
      </c>
      <c r="T3664" s="2" t="s">
        <v>38596</v>
      </c>
      <c r="U3664" s="24">
        <f t="shared" si="1682"/>
        <v>490.5</v>
      </c>
      <c r="V3664" s="66">
        <f t="shared" si="1682"/>
        <v>324.40000000000003</v>
      </c>
      <c r="W3664" s="54">
        <f t="shared" si="1683"/>
        <v>1.62</v>
      </c>
      <c r="X3664" s="143">
        <f t="shared" si="1684"/>
        <v>490.5</v>
      </c>
      <c r="Y3664" s="143">
        <f t="shared" si="1685"/>
        <v>0.42400000000000004</v>
      </c>
      <c r="AD3664">
        <v>152</v>
      </c>
      <c r="AE3664">
        <v>-1</v>
      </c>
      <c r="AF3664" s="10">
        <v>37.9</v>
      </c>
      <c r="AG3664" s="10">
        <v>58.12</v>
      </c>
      <c r="AH3664" s="10">
        <f t="shared" si="1686"/>
        <v>327233.22635643906</v>
      </c>
      <c r="AI3664" s="11">
        <f t="shared" si="1674"/>
        <v>0</v>
      </c>
      <c r="AJ3664">
        <f t="shared" si="1675"/>
        <v>0</v>
      </c>
      <c r="AK3664" t="e">
        <f t="shared" si="1687"/>
        <v>#DIV/0!</v>
      </c>
      <c r="AL3664">
        <f t="shared" si="1688"/>
        <v>2.2757297024000005</v>
      </c>
      <c r="AM3664" s="5">
        <f t="shared" si="1689"/>
        <v>3.22</v>
      </c>
      <c r="AN3664">
        <v>0</v>
      </c>
      <c r="AO3664" s="72">
        <f t="shared" si="1690"/>
        <v>2.2000000000000002</v>
      </c>
      <c r="AP3664" s="72">
        <f t="shared" si="1691"/>
        <v>1</v>
      </c>
      <c r="AQ3664" s="72">
        <f t="shared" si="1692"/>
        <v>1.2000000000000002</v>
      </c>
      <c r="AR3664" s="71" t="e">
        <f t="shared" si="1693"/>
        <v>#DIV/0!</v>
      </c>
      <c r="BA3664">
        <f t="shared" si="1694"/>
        <v>217</v>
      </c>
      <c r="BB3664" s="91" t="e">
        <f t="shared" si="1695"/>
        <v>#DIV/0!</v>
      </c>
    </row>
    <row r="3665" spans="1:54">
      <c r="A3665" s="2" t="s">
        <v>3782</v>
      </c>
      <c r="B3665" s="7" t="s">
        <v>43608</v>
      </c>
      <c r="C3665" s="17">
        <f t="shared" si="1676"/>
        <v>11.3</v>
      </c>
      <c r="D3665" s="28">
        <f t="shared" si="1677"/>
        <v>65</v>
      </c>
      <c r="E3665" s="8">
        <f t="shared" si="1696"/>
        <v>10</v>
      </c>
      <c r="F3665" s="2" t="s">
        <v>8770</v>
      </c>
      <c r="G3665" s="54">
        <f t="shared" si="1697"/>
        <v>10.4</v>
      </c>
      <c r="H3665" s="20">
        <f t="shared" si="1698"/>
        <v>0.56046019999999996</v>
      </c>
      <c r="I3665" s="14" t="s">
        <v>18724</v>
      </c>
      <c r="J3665" s="14" t="s">
        <v>13756</v>
      </c>
      <c r="K3665" s="14" t="s">
        <v>23685</v>
      </c>
      <c r="L3665" s="14" t="s">
        <v>28645</v>
      </c>
      <c r="M3665" s="28">
        <f t="shared" si="1699"/>
        <v>13.1</v>
      </c>
      <c r="N3665" s="46">
        <f t="shared" si="1678"/>
        <v>5.2</v>
      </c>
      <c r="O3665" s="17">
        <f t="shared" si="1679"/>
        <v>1</v>
      </c>
      <c r="P3665" s="17">
        <f t="shared" si="1679"/>
        <v>2.8000000000000003</v>
      </c>
      <c r="Q3665" s="124">
        <f t="shared" si="1680"/>
        <v>1</v>
      </c>
      <c r="R3665" s="26">
        <f t="shared" si="1681"/>
        <v>2.4000000000000004</v>
      </c>
      <c r="S3665" s="2" t="s">
        <v>33619</v>
      </c>
      <c r="T3665" s="2" t="s">
        <v>38597</v>
      </c>
      <c r="U3665" s="24">
        <f t="shared" si="1682"/>
        <v>338.20000000000005</v>
      </c>
      <c r="V3665" s="66">
        <f t="shared" si="1682"/>
        <v>287.90000000000003</v>
      </c>
      <c r="W3665" s="54">
        <f t="shared" si="1683"/>
        <v>1.04</v>
      </c>
      <c r="X3665" s="143">
        <f t="shared" si="1684"/>
        <v>338.20000000000005</v>
      </c>
      <c r="Y3665" s="143">
        <f t="shared" si="1685"/>
        <v>0.30800000000000005</v>
      </c>
      <c r="AD3665">
        <v>152</v>
      </c>
      <c r="AE3665">
        <v>-1</v>
      </c>
      <c r="AF3665" s="10">
        <v>37.9</v>
      </c>
      <c r="AG3665" s="10">
        <v>58.12</v>
      </c>
      <c r="AH3665" s="10">
        <f t="shared" si="1686"/>
        <v>368433.7730247837</v>
      </c>
      <c r="AI3665" s="11">
        <f t="shared" si="1674"/>
        <v>0</v>
      </c>
      <c r="AJ3665">
        <f t="shared" si="1675"/>
        <v>0</v>
      </c>
      <c r="AK3665" t="e">
        <f t="shared" si="1687"/>
        <v>#DIV/0!</v>
      </c>
      <c r="AL3665">
        <f t="shared" si="1688"/>
        <v>2.9537074560000014</v>
      </c>
      <c r="AM3665" s="5">
        <f t="shared" si="1689"/>
        <v>2.06</v>
      </c>
      <c r="AN3665">
        <v>0</v>
      </c>
      <c r="AO3665" s="72">
        <f t="shared" si="1690"/>
        <v>2.4000000000000004</v>
      </c>
      <c r="AP3665" s="72">
        <f t="shared" si="1691"/>
        <v>1</v>
      </c>
      <c r="AQ3665" s="72">
        <f t="shared" si="1692"/>
        <v>1.2000000000000002</v>
      </c>
      <c r="AR3665" s="71" t="e">
        <f t="shared" si="1693"/>
        <v>#DIV/0!</v>
      </c>
      <c r="BA3665">
        <f t="shared" si="1694"/>
        <v>65</v>
      </c>
      <c r="BB3665" s="91" t="e">
        <f t="shared" si="1695"/>
        <v>#DIV/0!</v>
      </c>
    </row>
    <row r="3666" spans="1:54">
      <c r="A3666" s="2" t="s">
        <v>3783</v>
      </c>
      <c r="B3666" s="7" t="s">
        <v>43609</v>
      </c>
      <c r="C3666" s="17">
        <f t="shared" si="1676"/>
        <v>31.3</v>
      </c>
      <c r="D3666" s="28">
        <f t="shared" si="1677"/>
        <v>164</v>
      </c>
      <c r="E3666" s="8">
        <f t="shared" si="1696"/>
        <v>11</v>
      </c>
      <c r="F3666" s="2" t="s">
        <v>8771</v>
      </c>
      <c r="G3666" s="54">
        <f t="shared" si="1697"/>
        <v>30.400000000000002</v>
      </c>
      <c r="H3666" s="20">
        <f t="shared" si="1698"/>
        <v>0.25177340000000004</v>
      </c>
      <c r="I3666" s="14" t="s">
        <v>18725</v>
      </c>
      <c r="J3666" s="14" t="s">
        <v>13757</v>
      </c>
      <c r="K3666" s="14" t="s">
        <v>23686</v>
      </c>
      <c r="L3666" s="14" t="s">
        <v>28646</v>
      </c>
      <c r="M3666" s="28">
        <f t="shared" si="1699"/>
        <v>13.4</v>
      </c>
      <c r="N3666" s="46">
        <f t="shared" si="1678"/>
        <v>6.2</v>
      </c>
      <c r="O3666" s="17">
        <f t="shared" si="1679"/>
        <v>0.8</v>
      </c>
      <c r="P3666" s="17">
        <f t="shared" si="1679"/>
        <v>2.2000000000000002</v>
      </c>
      <c r="Q3666" s="124">
        <f t="shared" si="1680"/>
        <v>1.4000000000000001</v>
      </c>
      <c r="R3666" s="26">
        <f t="shared" si="1681"/>
        <v>2</v>
      </c>
      <c r="S3666" s="2" t="s">
        <v>33620</v>
      </c>
      <c r="T3666" s="2" t="s">
        <v>38598</v>
      </c>
      <c r="U3666" s="24">
        <f t="shared" si="1682"/>
        <v>436.6</v>
      </c>
      <c r="V3666" s="66">
        <f t="shared" si="1682"/>
        <v>354.20000000000005</v>
      </c>
      <c r="W3666" s="54">
        <f t="shared" si="1683"/>
        <v>3.0399999999999996</v>
      </c>
      <c r="X3666" s="143">
        <f t="shared" si="1684"/>
        <v>436.6</v>
      </c>
      <c r="Y3666" s="143">
        <f t="shared" si="1685"/>
        <v>0.70799999999999985</v>
      </c>
      <c r="AD3666">
        <v>152</v>
      </c>
      <c r="AE3666">
        <v>-1</v>
      </c>
      <c r="AF3666" s="10">
        <v>37.9</v>
      </c>
      <c r="AG3666" s="10">
        <v>58.12</v>
      </c>
      <c r="AH3666" s="10">
        <f t="shared" si="1686"/>
        <v>286017.98111885029</v>
      </c>
      <c r="AI3666" s="11">
        <f t="shared" si="1674"/>
        <v>0</v>
      </c>
      <c r="AJ3666">
        <f t="shared" si="1675"/>
        <v>0</v>
      </c>
      <c r="AK3666" t="e">
        <f t="shared" si="1687"/>
        <v>#DIV/0!</v>
      </c>
      <c r="AL3666">
        <f t="shared" si="1688"/>
        <v>2.633757632</v>
      </c>
      <c r="AM3666" s="5">
        <f t="shared" si="1689"/>
        <v>6.0600000000000005</v>
      </c>
      <c r="AN3666">
        <v>0</v>
      </c>
      <c r="AO3666" s="72">
        <f t="shared" si="1690"/>
        <v>2</v>
      </c>
      <c r="AP3666" s="72">
        <f t="shared" si="1691"/>
        <v>1.4000000000000001</v>
      </c>
      <c r="AQ3666" s="72">
        <f t="shared" si="1692"/>
        <v>1.6</v>
      </c>
      <c r="AR3666" s="71" t="e">
        <f t="shared" si="1693"/>
        <v>#DIV/0!</v>
      </c>
      <c r="BA3666">
        <f t="shared" si="1694"/>
        <v>164</v>
      </c>
      <c r="BB3666" s="91" t="e">
        <f t="shared" si="1695"/>
        <v>#DIV/0!</v>
      </c>
    </row>
    <row r="3667" spans="1:54">
      <c r="A3667" s="2" t="s">
        <v>3784</v>
      </c>
      <c r="B3667" s="7" t="s">
        <v>43610</v>
      </c>
      <c r="C3667" s="17">
        <f t="shared" si="1676"/>
        <v>22.1</v>
      </c>
      <c r="D3667" s="28">
        <f t="shared" si="1677"/>
        <v>45</v>
      </c>
      <c r="E3667" s="8">
        <f t="shared" si="1696"/>
        <v>20</v>
      </c>
      <c r="F3667" s="2" t="s">
        <v>8772</v>
      </c>
      <c r="G3667" s="54">
        <f t="shared" si="1697"/>
        <v>21.1</v>
      </c>
      <c r="H3667" s="20">
        <f t="shared" si="1698"/>
        <v>0.12772919999999999</v>
      </c>
      <c r="I3667" s="14" t="s">
        <v>18726</v>
      </c>
      <c r="J3667" s="14" t="s">
        <v>13758</v>
      </c>
      <c r="K3667" s="14" t="s">
        <v>23687</v>
      </c>
      <c r="L3667" s="14" t="s">
        <v>28647</v>
      </c>
      <c r="M3667" s="28">
        <f t="shared" si="1699"/>
        <v>10.6</v>
      </c>
      <c r="N3667" s="46">
        <f t="shared" si="1678"/>
        <v>6</v>
      </c>
      <c r="O3667" s="17">
        <f t="shared" si="1679"/>
        <v>1.8</v>
      </c>
      <c r="P3667" s="17">
        <f t="shared" si="1679"/>
        <v>7.8000000000000007</v>
      </c>
      <c r="Q3667" s="124">
        <f t="shared" si="1680"/>
        <v>2.2000000000000002</v>
      </c>
      <c r="R3667" s="26">
        <f t="shared" si="1681"/>
        <v>2.6</v>
      </c>
      <c r="S3667" s="2" t="s">
        <v>33621</v>
      </c>
      <c r="T3667" s="2" t="s">
        <v>38599</v>
      </c>
      <c r="U3667" s="24">
        <f t="shared" si="1682"/>
        <v>317.60000000000002</v>
      </c>
      <c r="V3667" s="66">
        <f t="shared" si="1682"/>
        <v>369.5</v>
      </c>
      <c r="W3667" s="54">
        <f t="shared" si="1683"/>
        <v>2.11</v>
      </c>
      <c r="X3667" s="143">
        <f t="shared" si="1684"/>
        <v>317.60000000000002</v>
      </c>
      <c r="Y3667" s="143">
        <f t="shared" si="1685"/>
        <v>0.52200000000000002</v>
      </c>
      <c r="AD3667">
        <v>152</v>
      </c>
      <c r="AE3667">
        <v>-1</v>
      </c>
      <c r="AF3667" s="10">
        <v>37.9</v>
      </c>
      <c r="AG3667" s="10">
        <v>58.12</v>
      </c>
      <c r="AH3667" s="10">
        <f t="shared" si="1686"/>
        <v>260565.03023995194</v>
      </c>
      <c r="AI3667" s="11">
        <f t="shared" si="1674"/>
        <v>0</v>
      </c>
      <c r="AJ3667">
        <f t="shared" si="1675"/>
        <v>0</v>
      </c>
      <c r="AK3667" t="e">
        <f t="shared" si="1687"/>
        <v>#DIV/0!</v>
      </c>
      <c r="AL3667">
        <f t="shared" si="1688"/>
        <v>31.841373283200003</v>
      </c>
      <c r="AM3667" s="5">
        <f t="shared" si="1689"/>
        <v>4.2200000000000006</v>
      </c>
      <c r="AN3667">
        <v>0</v>
      </c>
      <c r="AO3667" s="72">
        <f t="shared" si="1690"/>
        <v>2.6</v>
      </c>
      <c r="AP3667" s="72">
        <f t="shared" si="1691"/>
        <v>2.2000000000000002</v>
      </c>
      <c r="AQ3667" s="72">
        <f t="shared" si="1692"/>
        <v>2.4000000000000004</v>
      </c>
      <c r="AR3667" s="71" t="e">
        <f t="shared" si="1693"/>
        <v>#DIV/0!</v>
      </c>
      <c r="BA3667">
        <f t="shared" si="1694"/>
        <v>45</v>
      </c>
      <c r="BB3667" s="91" t="e">
        <f t="shared" si="1695"/>
        <v>#DIV/0!</v>
      </c>
    </row>
    <row r="3668" spans="1:54">
      <c r="A3668" s="2" t="s">
        <v>3785</v>
      </c>
      <c r="B3668" s="7" t="s">
        <v>43611</v>
      </c>
      <c r="C3668" s="17">
        <f t="shared" si="1676"/>
        <v>11.700000000000001</v>
      </c>
      <c r="D3668" s="28">
        <f t="shared" si="1677"/>
        <v>273</v>
      </c>
      <c r="E3668" s="8">
        <f t="shared" si="1696"/>
        <v>8</v>
      </c>
      <c r="F3668" s="2" t="s">
        <v>8773</v>
      </c>
      <c r="G3668" s="54">
        <f t="shared" si="1697"/>
        <v>10.799999999999999</v>
      </c>
      <c r="H3668" s="20">
        <f t="shared" si="1698"/>
        <v>0.73036040000000002</v>
      </c>
      <c r="I3668" s="14" t="s">
        <v>18727</v>
      </c>
      <c r="J3668" s="14" t="s">
        <v>13759</v>
      </c>
      <c r="K3668" s="14" t="s">
        <v>23688</v>
      </c>
      <c r="L3668" s="14" t="s">
        <v>28648</v>
      </c>
      <c r="M3668" s="28">
        <f t="shared" si="1699"/>
        <v>11.7</v>
      </c>
      <c r="N3668" s="46">
        <f t="shared" si="1678"/>
        <v>5.6</v>
      </c>
      <c r="O3668" s="17">
        <f t="shared" si="1679"/>
        <v>1</v>
      </c>
      <c r="P3668" s="17">
        <f t="shared" si="1679"/>
        <v>5.6000000000000005</v>
      </c>
      <c r="Q3668" s="124">
        <f t="shared" si="1680"/>
        <v>0.60000000000000009</v>
      </c>
      <c r="R3668" s="26">
        <f t="shared" si="1681"/>
        <v>2.4000000000000004</v>
      </c>
      <c r="S3668" s="2" t="s">
        <v>33622</v>
      </c>
      <c r="T3668" s="2" t="s">
        <v>38600</v>
      </c>
      <c r="U3668" s="24">
        <f t="shared" si="1682"/>
        <v>546</v>
      </c>
      <c r="V3668" s="66">
        <f t="shared" si="1682"/>
        <v>414.90000000000003</v>
      </c>
      <c r="W3668" s="54">
        <f t="shared" si="1683"/>
        <v>1.08</v>
      </c>
      <c r="X3668" s="143">
        <f t="shared" si="1684"/>
        <v>546</v>
      </c>
      <c r="Y3668" s="143">
        <f t="shared" si="1685"/>
        <v>0.31600000000000006</v>
      </c>
      <c r="AD3668">
        <v>152</v>
      </c>
      <c r="AE3668">
        <v>-1</v>
      </c>
      <c r="AF3668" s="10">
        <v>37.9</v>
      </c>
      <c r="AG3668" s="10">
        <v>58.12</v>
      </c>
      <c r="AH3668" s="10">
        <f t="shared" si="1686"/>
        <v>135818.73171246523</v>
      </c>
      <c r="AI3668" s="11">
        <f t="shared" si="1674"/>
        <v>0</v>
      </c>
      <c r="AJ3668">
        <f t="shared" si="1675"/>
        <v>0</v>
      </c>
      <c r="AK3668" t="e">
        <f t="shared" si="1687"/>
        <v>#DIV/0!</v>
      </c>
      <c r="AL3668">
        <f t="shared" si="1688"/>
        <v>3.6239562240000005</v>
      </c>
      <c r="AM3668" s="5">
        <f t="shared" si="1689"/>
        <v>2.14</v>
      </c>
      <c r="AN3668">
        <v>0</v>
      </c>
      <c r="AO3668" s="72">
        <f t="shared" si="1690"/>
        <v>2.4000000000000004</v>
      </c>
      <c r="AP3668" s="72">
        <f t="shared" si="1691"/>
        <v>0.60000000000000009</v>
      </c>
      <c r="AQ3668" s="72">
        <f t="shared" si="1692"/>
        <v>0.8</v>
      </c>
      <c r="AR3668" s="71" t="e">
        <f t="shared" si="1693"/>
        <v>#DIV/0!</v>
      </c>
      <c r="BA3668">
        <f t="shared" si="1694"/>
        <v>273</v>
      </c>
      <c r="BB3668" s="91" t="e">
        <f t="shared" si="1695"/>
        <v>#DIV/0!</v>
      </c>
    </row>
    <row r="3669" spans="1:54">
      <c r="A3669" s="2" t="s">
        <v>3786</v>
      </c>
      <c r="B3669" s="7" t="s">
        <v>43612</v>
      </c>
      <c r="C3669" s="17">
        <f t="shared" si="1676"/>
        <v>16.100000000000001</v>
      </c>
      <c r="D3669" s="28">
        <f t="shared" si="1677"/>
        <v>14</v>
      </c>
      <c r="E3669" s="8">
        <f t="shared" si="1696"/>
        <v>8</v>
      </c>
      <c r="F3669" s="2" t="s">
        <v>8774</v>
      </c>
      <c r="G3669" s="54">
        <f t="shared" si="1697"/>
        <v>15.2</v>
      </c>
      <c r="H3669" s="20">
        <f t="shared" si="1698"/>
        <v>0.2323634</v>
      </c>
      <c r="I3669" s="14" t="s">
        <v>18728</v>
      </c>
      <c r="J3669" s="14" t="s">
        <v>13760</v>
      </c>
      <c r="K3669" s="14" t="s">
        <v>23689</v>
      </c>
      <c r="L3669" s="14" t="s">
        <v>28649</v>
      </c>
      <c r="M3669" s="28">
        <f t="shared" si="1699"/>
        <v>12.9</v>
      </c>
      <c r="N3669" s="46">
        <f t="shared" si="1678"/>
        <v>6</v>
      </c>
      <c r="O3669" s="17">
        <f t="shared" si="1679"/>
        <v>1.2000000000000002</v>
      </c>
      <c r="P3669" s="17">
        <f t="shared" si="1679"/>
        <v>3.2</v>
      </c>
      <c r="Q3669" s="124">
        <f t="shared" si="1680"/>
        <v>0.60000000000000009</v>
      </c>
      <c r="R3669" s="26">
        <f t="shared" si="1681"/>
        <v>0.8</v>
      </c>
      <c r="S3669" s="2" t="s">
        <v>33623</v>
      </c>
      <c r="T3669" s="2" t="s">
        <v>38601</v>
      </c>
      <c r="U3669" s="24">
        <f t="shared" si="1682"/>
        <v>286.60000000000002</v>
      </c>
      <c r="V3669" s="66">
        <f t="shared" si="1682"/>
        <v>331.1</v>
      </c>
      <c r="W3669" s="54">
        <f t="shared" si="1683"/>
        <v>1.52</v>
      </c>
      <c r="X3669" s="143">
        <f t="shared" si="1684"/>
        <v>286.60000000000002</v>
      </c>
      <c r="Y3669" s="143">
        <f t="shared" si="1685"/>
        <v>0.40400000000000003</v>
      </c>
      <c r="AD3669">
        <v>152</v>
      </c>
      <c r="AE3669">
        <v>-1</v>
      </c>
      <c r="AF3669" s="10">
        <v>37.9</v>
      </c>
      <c r="AG3669" s="10">
        <v>58.12</v>
      </c>
      <c r="AH3669" s="10">
        <f t="shared" si="1686"/>
        <v>318691.16598184814</v>
      </c>
      <c r="AI3669" s="11">
        <f t="shared" si="1674"/>
        <v>0</v>
      </c>
      <c r="AJ3669">
        <f t="shared" si="1675"/>
        <v>0</v>
      </c>
      <c r="AK3669" t="e">
        <f t="shared" si="1687"/>
        <v>#DIV/0!</v>
      </c>
      <c r="AL3669">
        <f t="shared" si="1688"/>
        <v>2.3581796352000004</v>
      </c>
      <c r="AM3669" s="5">
        <f t="shared" si="1689"/>
        <v>3.0200000000000005</v>
      </c>
      <c r="AN3669">
        <v>0</v>
      </c>
      <c r="AO3669" s="72">
        <f t="shared" si="1690"/>
        <v>0.8</v>
      </c>
      <c r="AP3669" s="72">
        <f t="shared" si="1691"/>
        <v>0.60000000000000009</v>
      </c>
      <c r="AQ3669" s="72">
        <f t="shared" si="1692"/>
        <v>0.8</v>
      </c>
      <c r="AR3669" s="71" t="e">
        <f t="shared" si="1693"/>
        <v>#DIV/0!</v>
      </c>
      <c r="BA3669">
        <f t="shared" si="1694"/>
        <v>14</v>
      </c>
      <c r="BB3669" s="91" t="e">
        <f t="shared" si="1695"/>
        <v>#DIV/0!</v>
      </c>
    </row>
    <row r="3670" spans="1:54">
      <c r="A3670" s="2" t="s">
        <v>3787</v>
      </c>
      <c r="B3670" s="7" t="s">
        <v>43613</v>
      </c>
      <c r="C3670" s="17">
        <f t="shared" si="1676"/>
        <v>35.300000000000004</v>
      </c>
      <c r="D3670" s="28">
        <f t="shared" si="1677"/>
        <v>103</v>
      </c>
      <c r="E3670" s="8">
        <f t="shared" si="1696"/>
        <v>6</v>
      </c>
      <c r="F3670" s="2" t="s">
        <v>8775</v>
      </c>
      <c r="G3670" s="54">
        <f t="shared" si="1697"/>
        <v>34.4</v>
      </c>
      <c r="H3670" s="20">
        <f t="shared" si="1698"/>
        <v>0.78417500000000007</v>
      </c>
      <c r="I3670" s="14" t="s">
        <v>18729</v>
      </c>
      <c r="J3670" s="14" t="s">
        <v>13761</v>
      </c>
      <c r="K3670" s="14" t="s">
        <v>23690</v>
      </c>
      <c r="L3670" s="14" t="s">
        <v>28650</v>
      </c>
      <c r="M3670" s="28">
        <f t="shared" si="1699"/>
        <v>12.3</v>
      </c>
      <c r="N3670" s="46">
        <f t="shared" si="1678"/>
        <v>6.8</v>
      </c>
      <c r="O3670" s="17">
        <f t="shared" si="1679"/>
        <v>1.8</v>
      </c>
      <c r="P3670" s="17">
        <f t="shared" si="1679"/>
        <v>4.4000000000000004</v>
      </c>
      <c r="Q3670" s="124">
        <f t="shared" si="1680"/>
        <v>0.2</v>
      </c>
      <c r="R3670" s="26">
        <f t="shared" si="1681"/>
        <v>0.60000000000000009</v>
      </c>
      <c r="S3670" s="2" t="s">
        <v>33624</v>
      </c>
      <c r="T3670" s="2" t="s">
        <v>38602</v>
      </c>
      <c r="U3670" s="24">
        <f t="shared" si="1682"/>
        <v>376.40000000000003</v>
      </c>
      <c r="V3670" s="66">
        <f t="shared" si="1682"/>
        <v>350.20000000000005</v>
      </c>
      <c r="W3670" s="54">
        <f t="shared" si="1683"/>
        <v>3.44</v>
      </c>
      <c r="X3670" s="143">
        <f t="shared" si="1684"/>
        <v>376.40000000000003</v>
      </c>
      <c r="Y3670" s="143">
        <f t="shared" si="1685"/>
        <v>0.78799999999999992</v>
      </c>
      <c r="AD3670">
        <v>152</v>
      </c>
      <c r="AE3670">
        <v>-1</v>
      </c>
      <c r="AF3670" s="10">
        <v>37.9</v>
      </c>
      <c r="AG3670" s="10">
        <v>58.12</v>
      </c>
      <c r="AH3670" s="10">
        <f t="shared" si="1686"/>
        <v>292174.43637376593</v>
      </c>
      <c r="AI3670" s="11">
        <f t="shared" si="1674"/>
        <v>0</v>
      </c>
      <c r="AJ3670">
        <f t="shared" si="1675"/>
        <v>0</v>
      </c>
      <c r="AK3670" t="e">
        <f t="shared" si="1687"/>
        <v>#DIV/0!</v>
      </c>
      <c r="AL3670">
        <f t="shared" si="1688"/>
        <v>1.0256003999999999</v>
      </c>
      <c r="AM3670" s="5">
        <f t="shared" si="1689"/>
        <v>6.8600000000000012</v>
      </c>
      <c r="AN3670">
        <v>0</v>
      </c>
      <c r="AO3670" s="72">
        <f t="shared" si="1690"/>
        <v>0.60000000000000009</v>
      </c>
      <c r="AP3670" s="72">
        <f t="shared" si="1691"/>
        <v>0.2</v>
      </c>
      <c r="AQ3670" s="72">
        <f t="shared" si="1692"/>
        <v>0.2</v>
      </c>
      <c r="AR3670" s="71" t="e">
        <f t="shared" si="1693"/>
        <v>#DIV/0!</v>
      </c>
      <c r="BA3670">
        <f t="shared" si="1694"/>
        <v>103</v>
      </c>
      <c r="BB3670" s="91" t="e">
        <f t="shared" si="1695"/>
        <v>#DIV/0!</v>
      </c>
    </row>
    <row r="3671" spans="1:54">
      <c r="A3671" s="2" t="s">
        <v>3788</v>
      </c>
      <c r="B3671" s="7" t="s">
        <v>43614</v>
      </c>
      <c r="C3671" s="17">
        <f t="shared" si="1676"/>
        <v>31.200000000000003</v>
      </c>
      <c r="D3671" s="28">
        <f t="shared" si="1677"/>
        <v>93</v>
      </c>
      <c r="E3671" s="8">
        <f t="shared" si="1696"/>
        <v>16</v>
      </c>
      <c r="F3671" s="2" t="s">
        <v>8776</v>
      </c>
      <c r="G3671" s="54">
        <f t="shared" si="1697"/>
        <v>30.3</v>
      </c>
      <c r="H3671" s="20">
        <f t="shared" si="1698"/>
        <v>0.2789702</v>
      </c>
      <c r="I3671" s="14" t="s">
        <v>18730</v>
      </c>
      <c r="J3671" s="14" t="s">
        <v>13762</v>
      </c>
      <c r="K3671" s="14" t="s">
        <v>23691</v>
      </c>
      <c r="L3671" s="14" t="s">
        <v>28651</v>
      </c>
      <c r="M3671" s="28">
        <f t="shared" si="1699"/>
        <v>11.5</v>
      </c>
      <c r="N3671" s="46">
        <f t="shared" si="1678"/>
        <v>6.8</v>
      </c>
      <c r="O3671" s="17">
        <f t="shared" si="1679"/>
        <v>1.4000000000000001</v>
      </c>
      <c r="P3671" s="17">
        <f t="shared" si="1679"/>
        <v>6</v>
      </c>
      <c r="Q3671" s="124">
        <f t="shared" si="1680"/>
        <v>1.8</v>
      </c>
      <c r="R3671" s="26">
        <f t="shared" si="1681"/>
        <v>2.4000000000000004</v>
      </c>
      <c r="S3671" s="2" t="s">
        <v>33625</v>
      </c>
      <c r="T3671" s="2" t="s">
        <v>38603</v>
      </c>
      <c r="U3671" s="24">
        <f t="shared" si="1682"/>
        <v>366.1</v>
      </c>
      <c r="V3671" s="66">
        <f t="shared" si="1682"/>
        <v>357.90000000000003</v>
      </c>
      <c r="W3671" s="54">
        <f t="shared" si="1683"/>
        <v>3.03</v>
      </c>
      <c r="X3671" s="143">
        <f t="shared" si="1684"/>
        <v>366.1</v>
      </c>
      <c r="Y3671" s="143">
        <f t="shared" si="1685"/>
        <v>0.70599999999999996</v>
      </c>
      <c r="AD3671">
        <v>152</v>
      </c>
      <c r="AE3671">
        <v>-1</v>
      </c>
      <c r="AF3671" s="10">
        <v>37.9</v>
      </c>
      <c r="AG3671" s="10">
        <v>58.12</v>
      </c>
      <c r="AH3671" s="10">
        <f t="shared" si="1686"/>
        <v>280238.47464150598</v>
      </c>
      <c r="AI3671" s="11">
        <f t="shared" si="1674"/>
        <v>0</v>
      </c>
      <c r="AJ3671">
        <f t="shared" si="1675"/>
        <v>0</v>
      </c>
      <c r="AK3671" t="e">
        <f t="shared" si="1687"/>
        <v>#DIV/0!</v>
      </c>
      <c r="AL3671">
        <f t="shared" si="1688"/>
        <v>14.535960768000004</v>
      </c>
      <c r="AM3671" s="5">
        <f t="shared" si="1689"/>
        <v>6.0400000000000009</v>
      </c>
      <c r="AN3671">
        <v>0</v>
      </c>
      <c r="AO3671" s="72">
        <f t="shared" si="1690"/>
        <v>2.4000000000000004</v>
      </c>
      <c r="AP3671" s="72">
        <f t="shared" si="1691"/>
        <v>1.8</v>
      </c>
      <c r="AQ3671" s="72">
        <f t="shared" si="1692"/>
        <v>1.8</v>
      </c>
      <c r="AR3671" s="71" t="e">
        <f t="shared" si="1693"/>
        <v>#DIV/0!</v>
      </c>
      <c r="BA3671">
        <f t="shared" si="1694"/>
        <v>93</v>
      </c>
      <c r="BB3671" s="91" t="e">
        <f t="shared" si="1695"/>
        <v>#DIV/0!</v>
      </c>
    </row>
    <row r="3672" spans="1:54">
      <c r="A3672" s="2" t="s">
        <v>3789</v>
      </c>
      <c r="B3672" s="7" t="s">
        <v>43615</v>
      </c>
      <c r="C3672" s="17">
        <f t="shared" si="1676"/>
        <v>28.200000000000003</v>
      </c>
      <c r="D3672" s="28">
        <f t="shared" si="1677"/>
        <v>98</v>
      </c>
      <c r="E3672" s="8">
        <f t="shared" si="1696"/>
        <v>4</v>
      </c>
      <c r="F3672" s="2" t="s">
        <v>8777</v>
      </c>
      <c r="G3672" s="54">
        <f t="shared" si="1697"/>
        <v>27.200000000000003</v>
      </c>
      <c r="H3672" s="20">
        <f t="shared" si="1698"/>
        <v>0.87593320000000008</v>
      </c>
      <c r="I3672" s="14" t="s">
        <v>18731</v>
      </c>
      <c r="J3672" s="14" t="s">
        <v>13763</v>
      </c>
      <c r="K3672" s="14" t="s">
        <v>23692</v>
      </c>
      <c r="L3672" s="14" t="s">
        <v>28652</v>
      </c>
      <c r="M3672" s="28">
        <f t="shared" si="1699"/>
        <v>9.6</v>
      </c>
      <c r="N3672" s="46">
        <f t="shared" si="1678"/>
        <v>6</v>
      </c>
      <c r="O3672" s="17">
        <f t="shared" si="1679"/>
        <v>0.8</v>
      </c>
      <c r="P3672" s="17">
        <f t="shared" si="1679"/>
        <v>9.8000000000000007</v>
      </c>
      <c r="Q3672" s="124">
        <f t="shared" si="1680"/>
        <v>0.2</v>
      </c>
      <c r="R3672" s="26">
        <f t="shared" si="1681"/>
        <v>1.2000000000000002</v>
      </c>
      <c r="S3672" s="2" t="s">
        <v>33626</v>
      </c>
      <c r="T3672" s="2" t="s">
        <v>38604</v>
      </c>
      <c r="U3672" s="24">
        <f t="shared" si="1682"/>
        <v>370.6</v>
      </c>
      <c r="V3672" s="66">
        <f t="shared" si="1682"/>
        <v>306.90000000000003</v>
      </c>
      <c r="W3672" s="54">
        <f t="shared" si="1683"/>
        <v>2.7199999999999998</v>
      </c>
      <c r="X3672" s="143">
        <f t="shared" si="1684"/>
        <v>370.6</v>
      </c>
      <c r="Y3672" s="143">
        <f t="shared" si="1685"/>
        <v>0.64399999999999991</v>
      </c>
      <c r="AD3672">
        <v>152</v>
      </c>
      <c r="AE3672">
        <v>-1</v>
      </c>
      <c r="AF3672" s="10">
        <v>37.9</v>
      </c>
      <c r="AG3672" s="10">
        <v>58.12</v>
      </c>
      <c r="AH3672" s="10">
        <f t="shared" si="1686"/>
        <v>347982.00291171455</v>
      </c>
      <c r="AI3672" s="11">
        <f t="shared" si="1674"/>
        <v>0</v>
      </c>
      <c r="AJ3672">
        <f t="shared" si="1675"/>
        <v>0</v>
      </c>
      <c r="AK3672" t="e">
        <f t="shared" si="1687"/>
        <v>#DIV/0!</v>
      </c>
      <c r="AL3672">
        <f t="shared" si="1688"/>
        <v>1.1672204543999996</v>
      </c>
      <c r="AM3672" s="5">
        <f t="shared" si="1689"/>
        <v>5.44</v>
      </c>
      <c r="AN3672">
        <v>0</v>
      </c>
      <c r="AO3672" s="72">
        <f t="shared" si="1690"/>
        <v>1.2000000000000002</v>
      </c>
      <c r="AP3672" s="72">
        <f t="shared" si="1691"/>
        <v>0.2</v>
      </c>
      <c r="AQ3672" s="72">
        <f t="shared" si="1692"/>
        <v>0.2</v>
      </c>
      <c r="AR3672" s="71" t="e">
        <f t="shared" si="1693"/>
        <v>#DIV/0!</v>
      </c>
      <c r="BA3672">
        <f t="shared" si="1694"/>
        <v>98</v>
      </c>
      <c r="BB3672" s="91" t="e">
        <f t="shared" si="1695"/>
        <v>#DIV/0!</v>
      </c>
    </row>
    <row r="3673" spans="1:54">
      <c r="A3673" s="2" t="s">
        <v>3790</v>
      </c>
      <c r="B3673" s="7" t="s">
        <v>43616</v>
      </c>
      <c r="C3673" s="17">
        <f t="shared" si="1676"/>
        <v>8.4</v>
      </c>
      <c r="D3673" s="28">
        <f t="shared" si="1677"/>
        <v>159</v>
      </c>
      <c r="E3673" s="8">
        <f t="shared" si="1696"/>
        <v>8</v>
      </c>
      <c r="F3673" s="2" t="s">
        <v>8778</v>
      </c>
      <c r="G3673" s="54">
        <f t="shared" si="1697"/>
        <v>7.3999999999999995</v>
      </c>
      <c r="H3673" s="20">
        <f t="shared" si="1698"/>
        <v>0.21930360000000002</v>
      </c>
      <c r="I3673" s="14" t="s">
        <v>18732</v>
      </c>
      <c r="J3673" s="14" t="s">
        <v>13764</v>
      </c>
      <c r="K3673" s="14" t="s">
        <v>23693</v>
      </c>
      <c r="L3673" s="14" t="s">
        <v>28653</v>
      </c>
      <c r="M3673" s="28">
        <f t="shared" si="1699"/>
        <v>10.3</v>
      </c>
      <c r="N3673" s="46">
        <f t="shared" si="1678"/>
        <v>6.4</v>
      </c>
      <c r="O3673" s="17">
        <f t="shared" si="1679"/>
        <v>0.60000000000000009</v>
      </c>
      <c r="P3673" s="17">
        <f t="shared" si="1679"/>
        <v>8.4</v>
      </c>
      <c r="Q3673" s="124">
        <f t="shared" si="1680"/>
        <v>1</v>
      </c>
      <c r="R3673" s="26">
        <f t="shared" si="1681"/>
        <v>1.4000000000000001</v>
      </c>
      <c r="S3673" s="2" t="s">
        <v>33627</v>
      </c>
      <c r="T3673" s="2" t="s">
        <v>112</v>
      </c>
      <c r="U3673" s="24">
        <f t="shared" si="1682"/>
        <v>432.5</v>
      </c>
      <c r="V3673" s="66">
        <f t="shared" si="1682"/>
        <v>416</v>
      </c>
      <c r="W3673" s="54">
        <f t="shared" si="1683"/>
        <v>0.74</v>
      </c>
      <c r="X3673" s="143">
        <f t="shared" si="1684"/>
        <v>432.5</v>
      </c>
      <c r="Y3673" s="143">
        <f t="shared" si="1685"/>
        <v>0.248</v>
      </c>
      <c r="AD3673">
        <v>152</v>
      </c>
      <c r="AE3673">
        <v>-1</v>
      </c>
      <c r="AF3673" s="10">
        <v>37.9</v>
      </c>
      <c r="AG3673" s="10">
        <v>58.12</v>
      </c>
      <c r="AH3673" s="10">
        <f t="shared" si="1686"/>
        <v>130192.77677343311</v>
      </c>
      <c r="AI3673" s="11">
        <f t="shared" si="1674"/>
        <v>0</v>
      </c>
      <c r="AJ3673">
        <f t="shared" si="1675"/>
        <v>0</v>
      </c>
      <c r="AK3673" t="e">
        <f t="shared" si="1687"/>
        <v>#DIV/0!</v>
      </c>
      <c r="AL3673">
        <f t="shared" si="1688"/>
        <v>5.5085937984000015</v>
      </c>
      <c r="AM3673" s="5">
        <f t="shared" si="1689"/>
        <v>1.48</v>
      </c>
      <c r="AN3673">
        <v>0</v>
      </c>
      <c r="AO3673" s="72">
        <f t="shared" si="1690"/>
        <v>1.4000000000000001</v>
      </c>
      <c r="AP3673" s="72">
        <f t="shared" si="1691"/>
        <v>1</v>
      </c>
      <c r="AQ3673" s="72">
        <f t="shared" si="1692"/>
        <v>1.2000000000000002</v>
      </c>
      <c r="AR3673" s="71" t="e">
        <f t="shared" si="1693"/>
        <v>#DIV/0!</v>
      </c>
      <c r="BA3673">
        <f t="shared" si="1694"/>
        <v>159</v>
      </c>
      <c r="BB3673" s="91" t="e">
        <f t="shared" si="1695"/>
        <v>#DIV/0!</v>
      </c>
    </row>
    <row r="3674" spans="1:54">
      <c r="A3674" s="2" t="s">
        <v>3791</v>
      </c>
      <c r="B3674" s="7" t="s">
        <v>43617</v>
      </c>
      <c r="C3674" s="17">
        <f t="shared" si="1676"/>
        <v>25.200000000000003</v>
      </c>
      <c r="D3674" s="28">
        <f t="shared" si="1677"/>
        <v>41</v>
      </c>
      <c r="E3674" s="8">
        <f t="shared" si="1696"/>
        <v>13</v>
      </c>
      <c r="F3674" s="2" t="s">
        <v>8779</v>
      </c>
      <c r="G3674" s="54">
        <f t="shared" si="1697"/>
        <v>24.3</v>
      </c>
      <c r="H3674" s="20">
        <f t="shared" si="1698"/>
        <v>0.65730959999999994</v>
      </c>
      <c r="I3674" s="14" t="s">
        <v>18733</v>
      </c>
      <c r="J3674" s="14" t="s">
        <v>13765</v>
      </c>
      <c r="K3674" s="14" t="s">
        <v>23694</v>
      </c>
      <c r="L3674" s="14" t="s">
        <v>28654</v>
      </c>
      <c r="M3674" s="28">
        <f t="shared" si="1699"/>
        <v>11.6</v>
      </c>
      <c r="N3674" s="46">
        <f t="shared" si="1678"/>
        <v>5.6</v>
      </c>
      <c r="O3674" s="17">
        <f t="shared" si="1679"/>
        <v>1.6</v>
      </c>
      <c r="P3674" s="17">
        <f t="shared" si="1679"/>
        <v>5.8000000000000007</v>
      </c>
      <c r="Q3674" s="124">
        <f t="shared" si="1680"/>
        <v>1</v>
      </c>
      <c r="R3674" s="26">
        <f t="shared" si="1681"/>
        <v>3</v>
      </c>
      <c r="S3674" s="2" t="s">
        <v>33628</v>
      </c>
      <c r="T3674" s="2" t="s">
        <v>38605</v>
      </c>
      <c r="U3674" s="24">
        <f t="shared" si="1682"/>
        <v>314</v>
      </c>
      <c r="V3674" s="66">
        <f t="shared" si="1682"/>
        <v>422.20000000000005</v>
      </c>
      <c r="W3674" s="54">
        <f t="shared" si="1683"/>
        <v>2.4299999999999997</v>
      </c>
      <c r="X3674" s="143">
        <f t="shared" si="1684"/>
        <v>314</v>
      </c>
      <c r="Y3674" s="143">
        <f t="shared" si="1685"/>
        <v>0.58599999999999997</v>
      </c>
      <c r="AD3674">
        <v>152</v>
      </c>
      <c r="AE3674">
        <v>-1</v>
      </c>
      <c r="AF3674" s="10">
        <v>37.9</v>
      </c>
      <c r="AG3674" s="10">
        <v>58.12</v>
      </c>
      <c r="AH3674" s="10">
        <f t="shared" si="1686"/>
        <v>83223.088663418195</v>
      </c>
      <c r="AI3674" s="11">
        <f t="shared" si="1674"/>
        <v>0</v>
      </c>
      <c r="AJ3674">
        <f t="shared" si="1675"/>
        <v>0</v>
      </c>
      <c r="AK3674" t="e">
        <f t="shared" si="1687"/>
        <v>#DIV/0!</v>
      </c>
      <c r="AL3674">
        <f t="shared" si="1688"/>
        <v>9.5405007360000038</v>
      </c>
      <c r="AM3674" s="5">
        <f t="shared" si="1689"/>
        <v>4.8400000000000007</v>
      </c>
      <c r="AN3674">
        <v>0</v>
      </c>
      <c r="AO3674" s="72">
        <f t="shared" si="1690"/>
        <v>3</v>
      </c>
      <c r="AP3674" s="72">
        <f t="shared" si="1691"/>
        <v>1</v>
      </c>
      <c r="AQ3674" s="72">
        <f t="shared" si="1692"/>
        <v>1.2000000000000002</v>
      </c>
      <c r="AR3674" s="71" t="e">
        <f t="shared" si="1693"/>
        <v>#DIV/0!</v>
      </c>
      <c r="BA3674">
        <f t="shared" si="1694"/>
        <v>41</v>
      </c>
      <c r="BB3674" s="91" t="e">
        <f t="shared" si="1695"/>
        <v>#DIV/0!</v>
      </c>
    </row>
    <row r="3675" spans="1:54">
      <c r="A3675" s="2" t="s">
        <v>3792</v>
      </c>
      <c r="B3675" s="7" t="s">
        <v>43618</v>
      </c>
      <c r="C3675" s="17">
        <f t="shared" si="1676"/>
        <v>35.4</v>
      </c>
      <c r="D3675" s="28">
        <f t="shared" si="1677"/>
        <v>198</v>
      </c>
      <c r="E3675" s="8">
        <f t="shared" si="1696"/>
        <v>17</v>
      </c>
      <c r="F3675" s="2" t="s">
        <v>8780</v>
      </c>
      <c r="G3675" s="54">
        <f t="shared" si="1697"/>
        <v>34.5</v>
      </c>
      <c r="H3675" s="20">
        <f t="shared" si="1698"/>
        <v>0.17015799999999998</v>
      </c>
      <c r="I3675" s="14" t="s">
        <v>18734</v>
      </c>
      <c r="J3675" s="14" t="s">
        <v>13766</v>
      </c>
      <c r="K3675" s="14" t="s">
        <v>23695</v>
      </c>
      <c r="L3675" s="14" t="s">
        <v>28655</v>
      </c>
      <c r="M3675" s="28">
        <f t="shared" si="1699"/>
        <v>13.2</v>
      </c>
      <c r="N3675" s="46">
        <f t="shared" si="1678"/>
        <v>6</v>
      </c>
      <c r="O3675" s="17">
        <f t="shared" si="1679"/>
        <v>2.4000000000000004</v>
      </c>
      <c r="P3675" s="17">
        <f t="shared" si="1679"/>
        <v>2.6</v>
      </c>
      <c r="Q3675" s="124">
        <f t="shared" si="1680"/>
        <v>1.2000000000000002</v>
      </c>
      <c r="R3675" s="26">
        <f t="shared" si="1681"/>
        <v>1.4000000000000001</v>
      </c>
      <c r="S3675" s="2" t="s">
        <v>33629</v>
      </c>
      <c r="T3675" s="2" t="s">
        <v>38606</v>
      </c>
      <c r="U3675" s="24">
        <f t="shared" si="1682"/>
        <v>471.5</v>
      </c>
      <c r="V3675" s="66">
        <f t="shared" si="1682"/>
        <v>418</v>
      </c>
      <c r="W3675" s="54">
        <f t="shared" si="1683"/>
        <v>3.4499999999999997</v>
      </c>
      <c r="X3675" s="143">
        <f t="shared" si="1684"/>
        <v>471.5</v>
      </c>
      <c r="Y3675" s="143">
        <f t="shared" si="1685"/>
        <v>0.78999999999999992</v>
      </c>
      <c r="AD3675">
        <v>152</v>
      </c>
      <c r="AE3675">
        <v>-1</v>
      </c>
      <c r="AF3675" s="10">
        <v>37.9</v>
      </c>
      <c r="AG3675" s="10">
        <v>58.12</v>
      </c>
      <c r="AH3675" s="10">
        <f t="shared" si="1686"/>
        <v>118412.1708694785</v>
      </c>
      <c r="AI3675" s="11">
        <f t="shared" si="1674"/>
        <v>0</v>
      </c>
      <c r="AJ3675">
        <f t="shared" si="1675"/>
        <v>0</v>
      </c>
      <c r="AK3675" t="e">
        <f t="shared" si="1687"/>
        <v>#DIV/0!</v>
      </c>
      <c r="AL3675">
        <f t="shared" si="1688"/>
        <v>7.2494997120000022</v>
      </c>
      <c r="AM3675" s="5">
        <f t="shared" si="1689"/>
        <v>6.88</v>
      </c>
      <c r="AN3675">
        <v>0</v>
      </c>
      <c r="AO3675" s="72">
        <f t="shared" si="1690"/>
        <v>1.4000000000000001</v>
      </c>
      <c r="AP3675" s="72">
        <f t="shared" si="1691"/>
        <v>1.2000000000000002</v>
      </c>
      <c r="AQ3675" s="72">
        <f t="shared" si="1692"/>
        <v>1.2000000000000002</v>
      </c>
      <c r="AR3675" s="71" t="e">
        <f t="shared" si="1693"/>
        <v>#DIV/0!</v>
      </c>
      <c r="BA3675">
        <f t="shared" si="1694"/>
        <v>198</v>
      </c>
      <c r="BB3675" s="91" t="e">
        <f t="shared" si="1695"/>
        <v>#DIV/0!</v>
      </c>
    </row>
    <row r="3676" spans="1:54">
      <c r="A3676" s="2" t="s">
        <v>3793</v>
      </c>
      <c r="B3676" s="7" t="s">
        <v>43619</v>
      </c>
      <c r="C3676" s="17">
        <f t="shared" si="1676"/>
        <v>27.1</v>
      </c>
      <c r="D3676" s="28">
        <f t="shared" si="1677"/>
        <v>56</v>
      </c>
      <c r="E3676" s="8">
        <f t="shared" si="1696"/>
        <v>18</v>
      </c>
      <c r="F3676" s="2" t="s">
        <v>8781</v>
      </c>
      <c r="G3676" s="54">
        <f t="shared" si="1697"/>
        <v>26.1</v>
      </c>
      <c r="H3676" s="20">
        <f t="shared" si="1698"/>
        <v>0.57698490000000002</v>
      </c>
      <c r="I3676" s="14" t="s">
        <v>18735</v>
      </c>
      <c r="J3676" s="14" t="s">
        <v>13767</v>
      </c>
      <c r="K3676" s="14" t="s">
        <v>23696</v>
      </c>
      <c r="L3676" s="14" t="s">
        <v>28656</v>
      </c>
      <c r="M3676" s="28">
        <f t="shared" si="1699"/>
        <v>11.9</v>
      </c>
      <c r="N3676" s="46">
        <f t="shared" si="1678"/>
        <v>5.2</v>
      </c>
      <c r="O3676" s="17">
        <f t="shared" si="1679"/>
        <v>2.8000000000000003</v>
      </c>
      <c r="P3676" s="17">
        <f t="shared" si="1679"/>
        <v>5.2</v>
      </c>
      <c r="Q3676" s="124">
        <f t="shared" si="1680"/>
        <v>1.2000000000000002</v>
      </c>
      <c r="R3676" s="26">
        <f t="shared" si="1681"/>
        <v>2.8000000000000003</v>
      </c>
      <c r="S3676" s="2" t="s">
        <v>33630</v>
      </c>
      <c r="T3676" s="2" t="s">
        <v>38607</v>
      </c>
      <c r="U3676" s="24">
        <f t="shared" si="1682"/>
        <v>329.3</v>
      </c>
      <c r="V3676" s="66">
        <f t="shared" si="1682"/>
        <v>415</v>
      </c>
      <c r="W3676" s="54">
        <f t="shared" si="1683"/>
        <v>2.61</v>
      </c>
      <c r="X3676" s="143">
        <f t="shared" si="1684"/>
        <v>329.3</v>
      </c>
      <c r="Y3676" s="143">
        <f t="shared" si="1685"/>
        <v>0.622</v>
      </c>
      <c r="AD3676">
        <v>152</v>
      </c>
      <c r="AE3676">
        <v>-1</v>
      </c>
      <c r="AF3676" s="10">
        <v>37.9</v>
      </c>
      <c r="AG3676" s="10">
        <v>58.12</v>
      </c>
      <c r="AH3676" s="10">
        <f t="shared" si="1686"/>
        <v>135428.13095114921</v>
      </c>
      <c r="AI3676" s="11">
        <f t="shared" si="1674"/>
        <v>0</v>
      </c>
      <c r="AJ3676">
        <f t="shared" si="1675"/>
        <v>0</v>
      </c>
      <c r="AK3676" t="e">
        <f t="shared" si="1687"/>
        <v>#DIV/0!</v>
      </c>
      <c r="AL3676">
        <f t="shared" si="1688"/>
        <v>17.245479596800003</v>
      </c>
      <c r="AM3676" s="5">
        <f t="shared" si="1689"/>
        <v>5.2200000000000006</v>
      </c>
      <c r="AN3676">
        <v>0</v>
      </c>
      <c r="AO3676" s="72">
        <f t="shared" si="1690"/>
        <v>2.8000000000000003</v>
      </c>
      <c r="AP3676" s="72">
        <f t="shared" si="1691"/>
        <v>1.2000000000000002</v>
      </c>
      <c r="AQ3676" s="72">
        <f t="shared" si="1692"/>
        <v>1.2000000000000002</v>
      </c>
      <c r="AR3676" s="71" t="e">
        <f t="shared" si="1693"/>
        <v>#DIV/0!</v>
      </c>
      <c r="BA3676">
        <f t="shared" si="1694"/>
        <v>56</v>
      </c>
      <c r="BB3676" s="91" t="e">
        <f t="shared" si="1695"/>
        <v>#DIV/0!</v>
      </c>
    </row>
    <row r="3677" spans="1:54">
      <c r="A3677" s="2" t="s">
        <v>3794</v>
      </c>
      <c r="B3677" s="7" t="s">
        <v>43620</v>
      </c>
      <c r="C3677" s="17">
        <f t="shared" si="1676"/>
        <v>6.8000000000000007</v>
      </c>
      <c r="D3677" s="28">
        <f t="shared" si="1677"/>
        <v>194</v>
      </c>
      <c r="E3677" s="8">
        <f t="shared" si="1696"/>
        <v>12</v>
      </c>
      <c r="F3677" s="2" t="s">
        <v>8782</v>
      </c>
      <c r="G3677" s="54">
        <f t="shared" si="1697"/>
        <v>5.8</v>
      </c>
      <c r="H3677" s="20">
        <f t="shared" si="1698"/>
        <v>0.10119889999999999</v>
      </c>
      <c r="I3677" s="14" t="s">
        <v>18736</v>
      </c>
      <c r="J3677" s="14" t="s">
        <v>13768</v>
      </c>
      <c r="K3677" s="14" t="s">
        <v>23697</v>
      </c>
      <c r="L3677" s="14" t="s">
        <v>28657</v>
      </c>
      <c r="M3677" s="28">
        <f t="shared" si="1699"/>
        <v>12.7</v>
      </c>
      <c r="N3677" s="46">
        <f t="shared" si="1678"/>
        <v>6</v>
      </c>
      <c r="O3677" s="17">
        <f t="shared" si="1679"/>
        <v>1.8</v>
      </c>
      <c r="P3677" s="17">
        <f t="shared" si="1679"/>
        <v>3.6</v>
      </c>
      <c r="Q3677" s="124">
        <f t="shared" si="1680"/>
        <v>0.8</v>
      </c>
      <c r="R3677" s="26">
        <f t="shared" si="1681"/>
        <v>1</v>
      </c>
      <c r="S3677" s="2" t="s">
        <v>33631</v>
      </c>
      <c r="T3677" s="2" t="s">
        <v>38608</v>
      </c>
      <c r="U3677" s="24">
        <f t="shared" si="1682"/>
        <v>467.5</v>
      </c>
      <c r="V3677" s="66">
        <f t="shared" si="1682"/>
        <v>303.5</v>
      </c>
      <c r="W3677" s="54">
        <f t="shared" si="1683"/>
        <v>0.57999999999999996</v>
      </c>
      <c r="X3677" s="143">
        <f t="shared" si="1684"/>
        <v>467.5</v>
      </c>
      <c r="Y3677" s="143">
        <f t="shared" si="1685"/>
        <v>0.216</v>
      </c>
      <c r="AD3677">
        <v>152</v>
      </c>
      <c r="AE3677">
        <v>-1</v>
      </c>
      <c r="AF3677" s="10">
        <v>37.9</v>
      </c>
      <c r="AG3677" s="10">
        <v>58.12</v>
      </c>
      <c r="AH3677" s="10">
        <f t="shared" si="1686"/>
        <v>351757.60243879037</v>
      </c>
      <c r="AI3677" s="11">
        <f t="shared" si="1674"/>
        <v>0</v>
      </c>
      <c r="AJ3677">
        <f t="shared" si="1675"/>
        <v>0</v>
      </c>
      <c r="AK3677" t="e">
        <f t="shared" si="1687"/>
        <v>#DIV/0!</v>
      </c>
      <c r="AL3677">
        <f t="shared" si="1688"/>
        <v>5.824231128000001</v>
      </c>
      <c r="AM3677" s="5">
        <f t="shared" si="1689"/>
        <v>1.1600000000000001</v>
      </c>
      <c r="AN3677">
        <v>0</v>
      </c>
      <c r="AO3677" s="72">
        <f t="shared" si="1690"/>
        <v>1</v>
      </c>
      <c r="AP3677" s="72">
        <f t="shared" si="1691"/>
        <v>0.8</v>
      </c>
      <c r="AQ3677" s="72">
        <f t="shared" si="1692"/>
        <v>1</v>
      </c>
      <c r="AR3677" s="71" t="e">
        <f t="shared" si="1693"/>
        <v>#DIV/0!</v>
      </c>
      <c r="BA3677">
        <f t="shared" si="1694"/>
        <v>194</v>
      </c>
      <c r="BB3677" s="91" t="e">
        <f t="shared" si="1695"/>
        <v>#DIV/0!</v>
      </c>
    </row>
    <row r="3678" spans="1:54">
      <c r="A3678" s="2" t="s">
        <v>3795</v>
      </c>
      <c r="B3678" s="7" t="s">
        <v>43621</v>
      </c>
      <c r="C3678" s="17">
        <f t="shared" si="1676"/>
        <v>12.3</v>
      </c>
      <c r="D3678" s="28">
        <f t="shared" si="1677"/>
        <v>287</v>
      </c>
      <c r="E3678" s="8">
        <f t="shared" si="1696"/>
        <v>6</v>
      </c>
      <c r="F3678" s="2" t="s">
        <v>8783</v>
      </c>
      <c r="G3678" s="54">
        <f t="shared" si="1697"/>
        <v>11.4</v>
      </c>
      <c r="H3678" s="20">
        <f t="shared" si="1698"/>
        <v>0.59527470000000005</v>
      </c>
      <c r="I3678" s="14" t="s">
        <v>18737</v>
      </c>
      <c r="J3678" s="14" t="s">
        <v>13769</v>
      </c>
      <c r="K3678" s="14" t="s">
        <v>23698</v>
      </c>
      <c r="L3678" s="14" t="s">
        <v>28658</v>
      </c>
      <c r="M3678" s="28">
        <f t="shared" si="1699"/>
        <v>11.5</v>
      </c>
      <c r="N3678" s="46">
        <f t="shared" si="1678"/>
        <v>5.6</v>
      </c>
      <c r="O3678" s="17">
        <f t="shared" si="1679"/>
        <v>0.4</v>
      </c>
      <c r="P3678" s="17">
        <f t="shared" si="1679"/>
        <v>6</v>
      </c>
      <c r="Q3678" s="124">
        <f t="shared" si="1680"/>
        <v>0.8</v>
      </c>
      <c r="R3678" s="26">
        <f t="shared" si="1681"/>
        <v>1.8</v>
      </c>
      <c r="S3678" s="2" t="s">
        <v>33632</v>
      </c>
      <c r="T3678" s="2" t="s">
        <v>38609</v>
      </c>
      <c r="U3678" s="24">
        <f t="shared" si="1682"/>
        <v>559.80000000000007</v>
      </c>
      <c r="V3678" s="66">
        <f t="shared" si="1682"/>
        <v>392.8</v>
      </c>
      <c r="W3678" s="54">
        <f t="shared" si="1683"/>
        <v>1.1399999999999999</v>
      </c>
      <c r="X3678" s="143">
        <f t="shared" si="1684"/>
        <v>559.80000000000007</v>
      </c>
      <c r="Y3678" s="143">
        <f t="shared" si="1685"/>
        <v>0.32799999999999996</v>
      </c>
      <c r="AD3678">
        <v>152</v>
      </c>
      <c r="AE3678">
        <v>-1</v>
      </c>
      <c r="AF3678" s="10">
        <v>37.9</v>
      </c>
      <c r="AG3678" s="10">
        <v>58.12</v>
      </c>
      <c r="AH3678" s="10">
        <f t="shared" si="1686"/>
        <v>211571.68601412373</v>
      </c>
      <c r="AI3678" s="11">
        <f t="shared" si="1674"/>
        <v>0</v>
      </c>
      <c r="AJ3678">
        <f t="shared" si="1675"/>
        <v>0</v>
      </c>
      <c r="AK3678" t="e">
        <f t="shared" si="1687"/>
        <v>#DIV/0!</v>
      </c>
      <c r="AL3678">
        <f t="shared" si="1688"/>
        <v>1.7484132959999998</v>
      </c>
      <c r="AM3678" s="5">
        <f t="shared" si="1689"/>
        <v>2.2600000000000002</v>
      </c>
      <c r="AN3678">
        <v>0</v>
      </c>
      <c r="AO3678" s="72">
        <f t="shared" si="1690"/>
        <v>1.8</v>
      </c>
      <c r="AP3678" s="72">
        <f t="shared" si="1691"/>
        <v>0.8</v>
      </c>
      <c r="AQ3678" s="72">
        <f t="shared" si="1692"/>
        <v>0.8</v>
      </c>
      <c r="AR3678" s="71" t="e">
        <f t="shared" si="1693"/>
        <v>#DIV/0!</v>
      </c>
      <c r="BA3678">
        <f t="shared" si="1694"/>
        <v>287</v>
      </c>
      <c r="BB3678" s="91" t="e">
        <f t="shared" si="1695"/>
        <v>#DIV/0!</v>
      </c>
    </row>
    <row r="3679" spans="1:54">
      <c r="A3679" s="2" t="s">
        <v>3796</v>
      </c>
      <c r="B3679" s="7" t="s">
        <v>43622</v>
      </c>
      <c r="C3679" s="17">
        <f t="shared" si="1676"/>
        <v>15.9</v>
      </c>
      <c r="D3679" s="28">
        <f t="shared" si="1677"/>
        <v>85</v>
      </c>
      <c r="E3679" s="8">
        <f t="shared" si="1696"/>
        <v>20</v>
      </c>
      <c r="F3679" s="2" t="s">
        <v>8784</v>
      </c>
      <c r="G3679" s="54">
        <f t="shared" si="1697"/>
        <v>14.9</v>
      </c>
      <c r="H3679" s="20">
        <f t="shared" si="1698"/>
        <v>0.16405729999999999</v>
      </c>
      <c r="I3679" s="14" t="s">
        <v>18738</v>
      </c>
      <c r="J3679" s="14" t="s">
        <v>13770</v>
      </c>
      <c r="K3679" s="14" t="s">
        <v>23699</v>
      </c>
      <c r="L3679" s="14" t="s">
        <v>28659</v>
      </c>
      <c r="M3679" s="28">
        <f t="shared" si="1699"/>
        <v>11.3</v>
      </c>
      <c r="N3679" s="46">
        <f t="shared" si="1678"/>
        <v>6.6</v>
      </c>
      <c r="O3679" s="17">
        <f t="shared" si="1679"/>
        <v>2</v>
      </c>
      <c r="P3679" s="17">
        <f t="shared" si="1679"/>
        <v>6.4</v>
      </c>
      <c r="Q3679" s="124">
        <f t="shared" si="1680"/>
        <v>2</v>
      </c>
      <c r="R3679" s="26">
        <f t="shared" si="1681"/>
        <v>2.4000000000000004</v>
      </c>
      <c r="S3679" s="2" t="s">
        <v>33633</v>
      </c>
      <c r="T3679" s="2" t="s">
        <v>38610</v>
      </c>
      <c r="U3679" s="24">
        <f t="shared" si="1682"/>
        <v>358.5</v>
      </c>
      <c r="V3679" s="66">
        <f t="shared" si="1682"/>
        <v>283.3</v>
      </c>
      <c r="W3679" s="54">
        <f t="shared" si="1683"/>
        <v>1.49</v>
      </c>
      <c r="X3679" s="143">
        <f t="shared" si="1684"/>
        <v>358.5</v>
      </c>
      <c r="Y3679" s="143">
        <f t="shared" si="1685"/>
        <v>0.39800000000000002</v>
      </c>
      <c r="AD3679">
        <v>152</v>
      </c>
      <c r="AE3679">
        <v>-1</v>
      </c>
      <c r="AF3679" s="10">
        <v>37.9</v>
      </c>
      <c r="AG3679" s="10">
        <v>58.12</v>
      </c>
      <c r="AH3679" s="10">
        <f t="shared" si="1686"/>
        <v>373071.4322138913</v>
      </c>
      <c r="AI3679" s="11">
        <f t="shared" si="1674"/>
        <v>0</v>
      </c>
      <c r="AJ3679">
        <f t="shared" si="1675"/>
        <v>0</v>
      </c>
      <c r="AK3679" t="e">
        <f t="shared" si="1687"/>
        <v>#DIV/0!</v>
      </c>
      <c r="AL3679">
        <f t="shared" si="1688"/>
        <v>25.680159744000008</v>
      </c>
      <c r="AM3679" s="5">
        <f t="shared" si="1689"/>
        <v>2.98</v>
      </c>
      <c r="AN3679">
        <v>0</v>
      </c>
      <c r="AO3679" s="72">
        <f t="shared" si="1690"/>
        <v>2.4000000000000004</v>
      </c>
      <c r="AP3679" s="72">
        <f t="shared" si="1691"/>
        <v>2</v>
      </c>
      <c r="AQ3679" s="72">
        <f t="shared" si="1692"/>
        <v>2.2000000000000002</v>
      </c>
      <c r="AR3679" s="71" t="e">
        <f t="shared" si="1693"/>
        <v>#DIV/0!</v>
      </c>
      <c r="BA3679">
        <f t="shared" si="1694"/>
        <v>85</v>
      </c>
      <c r="BB3679" s="91" t="e">
        <f t="shared" si="1695"/>
        <v>#DIV/0!</v>
      </c>
    </row>
    <row r="3680" spans="1:54">
      <c r="A3680" s="2" t="s">
        <v>3797</v>
      </c>
      <c r="B3680" s="7" t="s">
        <v>43623</v>
      </c>
      <c r="C3680" s="17">
        <f t="shared" si="1676"/>
        <v>16.600000000000001</v>
      </c>
      <c r="D3680" s="28">
        <f t="shared" si="1677"/>
        <v>155</v>
      </c>
      <c r="E3680" s="8">
        <f t="shared" si="1696"/>
        <v>13</v>
      </c>
      <c r="F3680" s="2" t="s">
        <v>8785</v>
      </c>
      <c r="G3680" s="54">
        <f t="shared" si="1697"/>
        <v>15.7</v>
      </c>
      <c r="H3680" s="20">
        <f t="shared" si="1698"/>
        <v>0.27984190000000003</v>
      </c>
      <c r="I3680" s="14" t="s">
        <v>18739</v>
      </c>
      <c r="J3680" s="14" t="s">
        <v>13771</v>
      </c>
      <c r="K3680" s="14" t="s">
        <v>23700</v>
      </c>
      <c r="L3680" s="14" t="s">
        <v>28660</v>
      </c>
      <c r="M3680" s="28">
        <f t="shared" si="1699"/>
        <v>11.8</v>
      </c>
      <c r="N3680" s="46">
        <f t="shared" si="1678"/>
        <v>5.6</v>
      </c>
      <c r="O3680" s="17">
        <f t="shared" si="1679"/>
        <v>2.2000000000000002</v>
      </c>
      <c r="P3680" s="17">
        <f t="shared" si="1679"/>
        <v>5.4</v>
      </c>
      <c r="Q3680" s="124">
        <f t="shared" si="1680"/>
        <v>0.8</v>
      </c>
      <c r="R3680" s="26">
        <f t="shared" si="1681"/>
        <v>1.2000000000000002</v>
      </c>
      <c r="S3680" s="2" t="s">
        <v>33634</v>
      </c>
      <c r="T3680" s="2" t="s">
        <v>38611</v>
      </c>
      <c r="U3680" s="24">
        <f t="shared" si="1682"/>
        <v>428.3</v>
      </c>
      <c r="V3680" s="66">
        <f t="shared" si="1682"/>
        <v>391.6</v>
      </c>
      <c r="W3680" s="54">
        <f t="shared" si="1683"/>
        <v>1.57</v>
      </c>
      <c r="X3680" s="143">
        <f t="shared" si="1684"/>
        <v>428.3</v>
      </c>
      <c r="Y3680" s="143">
        <f t="shared" si="1685"/>
        <v>0.41400000000000003</v>
      </c>
      <c r="AD3680">
        <v>152</v>
      </c>
      <c r="AE3680">
        <v>-1</v>
      </c>
      <c r="AF3680" s="10">
        <v>37.9</v>
      </c>
      <c r="AG3680" s="10">
        <v>58.12</v>
      </c>
      <c r="AH3680" s="10">
        <f t="shared" si="1686"/>
        <v>214617.99772475191</v>
      </c>
      <c r="AI3680" s="11">
        <f t="shared" si="1674"/>
        <v>0</v>
      </c>
      <c r="AJ3680">
        <f t="shared" si="1675"/>
        <v>0</v>
      </c>
      <c r="AK3680" t="e">
        <f t="shared" si="1687"/>
        <v>#DIV/0!</v>
      </c>
      <c r="AL3680">
        <f t="shared" si="1688"/>
        <v>10.266573873600002</v>
      </c>
      <c r="AM3680" s="5">
        <f t="shared" si="1689"/>
        <v>3.12</v>
      </c>
      <c r="AN3680">
        <v>0</v>
      </c>
      <c r="AO3680" s="72">
        <f t="shared" si="1690"/>
        <v>1.2000000000000002</v>
      </c>
      <c r="AP3680" s="72">
        <f t="shared" si="1691"/>
        <v>0.8</v>
      </c>
      <c r="AQ3680" s="72">
        <f t="shared" si="1692"/>
        <v>1</v>
      </c>
      <c r="AR3680" s="71" t="e">
        <f t="shared" si="1693"/>
        <v>#DIV/0!</v>
      </c>
      <c r="BA3680">
        <f t="shared" si="1694"/>
        <v>155</v>
      </c>
      <c r="BB3680" s="91" t="e">
        <f t="shared" si="1695"/>
        <v>#DIV/0!</v>
      </c>
    </row>
    <row r="3681" spans="1:54">
      <c r="A3681" s="2" t="s">
        <v>3798</v>
      </c>
      <c r="B3681" s="7" t="s">
        <v>43624</v>
      </c>
      <c r="C3681" s="17">
        <f t="shared" si="1676"/>
        <v>26.400000000000002</v>
      </c>
      <c r="D3681" s="28">
        <f t="shared" si="1677"/>
        <v>83</v>
      </c>
      <c r="E3681" s="8">
        <f t="shared" si="1696"/>
        <v>15</v>
      </c>
      <c r="F3681" s="2" t="s">
        <v>8786</v>
      </c>
      <c r="G3681" s="54">
        <f t="shared" si="1697"/>
        <v>25.5</v>
      </c>
      <c r="H3681" s="20">
        <f t="shared" si="1698"/>
        <v>0.33428479999999999</v>
      </c>
      <c r="I3681" s="14" t="s">
        <v>18740</v>
      </c>
      <c r="J3681" s="14" t="s">
        <v>13772</v>
      </c>
      <c r="K3681" s="14" t="s">
        <v>23701</v>
      </c>
      <c r="L3681" s="14" t="s">
        <v>28661</v>
      </c>
      <c r="M3681" s="28">
        <f t="shared" si="1699"/>
        <v>11.3</v>
      </c>
      <c r="N3681" s="46">
        <f t="shared" si="1678"/>
        <v>6.8</v>
      </c>
      <c r="O3681" s="17">
        <f t="shared" si="1679"/>
        <v>2.2000000000000002</v>
      </c>
      <c r="P3681" s="17">
        <f t="shared" si="1679"/>
        <v>6.4</v>
      </c>
      <c r="Q3681" s="124">
        <f t="shared" si="1680"/>
        <v>1</v>
      </c>
      <c r="R3681" s="26">
        <f t="shared" si="1681"/>
        <v>1.4000000000000001</v>
      </c>
      <c r="S3681" s="2" t="s">
        <v>33635</v>
      </c>
      <c r="T3681" s="2" t="s">
        <v>38612</v>
      </c>
      <c r="U3681" s="24">
        <f t="shared" si="1682"/>
        <v>355.90000000000003</v>
      </c>
      <c r="V3681" s="66">
        <f t="shared" si="1682"/>
        <v>356</v>
      </c>
      <c r="W3681" s="54">
        <f t="shared" si="1683"/>
        <v>2.5499999999999998</v>
      </c>
      <c r="X3681" s="143">
        <f t="shared" si="1684"/>
        <v>355.90000000000003</v>
      </c>
      <c r="Y3681" s="143">
        <f t="shared" si="1685"/>
        <v>0.61</v>
      </c>
      <c r="AD3681">
        <v>152</v>
      </c>
      <c r="AE3681">
        <v>-1</v>
      </c>
      <c r="AF3681" s="10">
        <v>37.9</v>
      </c>
      <c r="AG3681" s="10">
        <v>58.12</v>
      </c>
      <c r="AH3681" s="10">
        <f t="shared" si="1686"/>
        <v>283312.34665858414</v>
      </c>
      <c r="AI3681" s="11">
        <f t="shared" si="1674"/>
        <v>0</v>
      </c>
      <c r="AJ3681">
        <f t="shared" si="1675"/>
        <v>0</v>
      </c>
      <c r="AK3681" t="e">
        <f t="shared" si="1687"/>
        <v>#DIV/0!</v>
      </c>
      <c r="AL3681">
        <f t="shared" si="1688"/>
        <v>13.122578022400003</v>
      </c>
      <c r="AM3681" s="5">
        <f t="shared" si="1689"/>
        <v>5.08</v>
      </c>
      <c r="AN3681">
        <v>0</v>
      </c>
      <c r="AO3681" s="72">
        <f t="shared" si="1690"/>
        <v>1.4000000000000001</v>
      </c>
      <c r="AP3681" s="72">
        <f t="shared" si="1691"/>
        <v>1</v>
      </c>
      <c r="AQ3681" s="72">
        <f t="shared" si="1692"/>
        <v>1</v>
      </c>
      <c r="AR3681" s="71" t="e">
        <f t="shared" si="1693"/>
        <v>#DIV/0!</v>
      </c>
      <c r="BA3681">
        <f t="shared" si="1694"/>
        <v>83</v>
      </c>
      <c r="BB3681" s="91" t="e">
        <f t="shared" si="1695"/>
        <v>#DIV/0!</v>
      </c>
    </row>
    <row r="3682" spans="1:54">
      <c r="A3682" s="2" t="s">
        <v>3799</v>
      </c>
      <c r="B3682" s="7" t="s">
        <v>43625</v>
      </c>
      <c r="C3682" s="17">
        <f t="shared" si="1676"/>
        <v>22.8</v>
      </c>
      <c r="D3682" s="28">
        <f t="shared" si="1677"/>
        <v>196</v>
      </c>
      <c r="E3682" s="8">
        <f t="shared" si="1696"/>
        <v>19</v>
      </c>
      <c r="F3682" s="2" t="s">
        <v>8787</v>
      </c>
      <c r="G3682" s="54">
        <f t="shared" si="1697"/>
        <v>21.8</v>
      </c>
      <c r="H3682" s="20">
        <f t="shared" si="1698"/>
        <v>0.101062</v>
      </c>
      <c r="I3682" s="14" t="s">
        <v>18741</v>
      </c>
      <c r="J3682" s="14" t="s">
        <v>13773</v>
      </c>
      <c r="K3682" s="14" t="s">
        <v>23702</v>
      </c>
      <c r="L3682" s="14" t="s">
        <v>28662</v>
      </c>
      <c r="M3682" s="28">
        <f t="shared" si="1699"/>
        <v>13.1</v>
      </c>
      <c r="N3682" s="46">
        <f t="shared" si="1678"/>
        <v>5.2</v>
      </c>
      <c r="O3682" s="17">
        <f t="shared" si="1679"/>
        <v>1.4000000000000001</v>
      </c>
      <c r="P3682" s="17">
        <f t="shared" si="1679"/>
        <v>2.8000000000000003</v>
      </c>
      <c r="Q3682" s="124">
        <f t="shared" si="1680"/>
        <v>2.6</v>
      </c>
      <c r="R3682" s="26">
        <f t="shared" si="1681"/>
        <v>2.8000000000000003</v>
      </c>
      <c r="S3682" s="2" t="s">
        <v>33636</v>
      </c>
      <c r="T3682" s="2" t="s">
        <v>38613</v>
      </c>
      <c r="U3682" s="24">
        <f t="shared" si="1682"/>
        <v>468.70000000000005</v>
      </c>
      <c r="V3682" s="66">
        <f t="shared" si="1682"/>
        <v>329.40000000000003</v>
      </c>
      <c r="W3682" s="54">
        <f t="shared" si="1683"/>
        <v>2.1799999999999997</v>
      </c>
      <c r="X3682" s="143">
        <f t="shared" si="1684"/>
        <v>468.70000000000005</v>
      </c>
      <c r="Y3682" s="143">
        <f t="shared" si="1685"/>
        <v>0.53599999999999992</v>
      </c>
      <c r="AD3682">
        <v>152</v>
      </c>
      <c r="AE3682">
        <v>-1</v>
      </c>
      <c r="AF3682" s="10">
        <v>37.9</v>
      </c>
      <c r="AG3682" s="10">
        <v>58.12</v>
      </c>
      <c r="AH3682" s="10">
        <f t="shared" si="1686"/>
        <v>320874.11747691955</v>
      </c>
      <c r="AI3682" s="11">
        <f t="shared" si="1674"/>
        <v>0</v>
      </c>
      <c r="AJ3682">
        <f t="shared" si="1675"/>
        <v>0</v>
      </c>
      <c r="AK3682" t="e">
        <f t="shared" si="1687"/>
        <v>#DIV/0!</v>
      </c>
      <c r="AL3682">
        <f t="shared" si="1688"/>
        <v>9.8667434880000027</v>
      </c>
      <c r="AM3682" s="5">
        <f t="shared" si="1689"/>
        <v>4.3600000000000003</v>
      </c>
      <c r="AN3682">
        <v>0</v>
      </c>
      <c r="AO3682" s="72">
        <f t="shared" si="1690"/>
        <v>2.8000000000000003</v>
      </c>
      <c r="AP3682" s="72">
        <f t="shared" si="1691"/>
        <v>2.6</v>
      </c>
      <c r="AQ3682" s="72">
        <f t="shared" si="1692"/>
        <v>2.6</v>
      </c>
      <c r="AR3682" s="71" t="e">
        <f t="shared" si="1693"/>
        <v>#DIV/0!</v>
      </c>
      <c r="BA3682">
        <f t="shared" si="1694"/>
        <v>196</v>
      </c>
      <c r="BB3682" s="91" t="e">
        <f t="shared" si="1695"/>
        <v>#DIV/0!</v>
      </c>
    </row>
    <row r="3683" spans="1:54">
      <c r="A3683" s="2" t="s">
        <v>3800</v>
      </c>
      <c r="B3683" s="7" t="s">
        <v>43626</v>
      </c>
      <c r="C3683" s="17">
        <f t="shared" si="1676"/>
        <v>29.200000000000003</v>
      </c>
      <c r="D3683" s="28">
        <f t="shared" si="1677"/>
        <v>140</v>
      </c>
      <c r="E3683" s="8">
        <f t="shared" si="1696"/>
        <v>8</v>
      </c>
      <c r="F3683" s="2" t="s">
        <v>8788</v>
      </c>
      <c r="G3683" s="54">
        <f t="shared" si="1697"/>
        <v>28.3</v>
      </c>
      <c r="H3683" s="20">
        <f t="shared" si="1698"/>
        <v>0.61137410000000003</v>
      </c>
      <c r="I3683" s="14" t="s">
        <v>18742</v>
      </c>
      <c r="J3683" s="14" t="s">
        <v>13774</v>
      </c>
      <c r="K3683" s="14" t="s">
        <v>23703</v>
      </c>
      <c r="L3683" s="14" t="s">
        <v>28663</v>
      </c>
      <c r="M3683" s="28">
        <f t="shared" si="1699"/>
        <v>11.7</v>
      </c>
      <c r="N3683" s="46">
        <f t="shared" si="1678"/>
        <v>5.4</v>
      </c>
      <c r="O3683" s="17">
        <f t="shared" si="1679"/>
        <v>0.60000000000000009</v>
      </c>
      <c r="P3683" s="17">
        <f t="shared" si="1679"/>
        <v>5.6000000000000005</v>
      </c>
      <c r="Q3683" s="124">
        <f t="shared" si="1680"/>
        <v>1.2000000000000002</v>
      </c>
      <c r="R3683" s="26">
        <f t="shared" si="1681"/>
        <v>3</v>
      </c>
      <c r="S3683" s="2" t="s">
        <v>33637</v>
      </c>
      <c r="T3683" s="2" t="s">
        <v>38614</v>
      </c>
      <c r="U3683" s="24">
        <f t="shared" si="1682"/>
        <v>412.8</v>
      </c>
      <c r="V3683" s="66">
        <f t="shared" si="1682"/>
        <v>370</v>
      </c>
      <c r="W3683" s="54">
        <f t="shared" si="1683"/>
        <v>2.8299999999999996</v>
      </c>
      <c r="X3683" s="143">
        <f t="shared" si="1684"/>
        <v>412.8</v>
      </c>
      <c r="Y3683" s="143">
        <f t="shared" si="1685"/>
        <v>0.66599999999999993</v>
      </c>
      <c r="AD3683">
        <v>152</v>
      </c>
      <c r="AE3683">
        <v>-1</v>
      </c>
      <c r="AF3683" s="10">
        <v>37.9</v>
      </c>
      <c r="AG3683" s="10">
        <v>58.12</v>
      </c>
      <c r="AH3683" s="10">
        <f t="shared" si="1686"/>
        <v>259667.89224425927</v>
      </c>
      <c r="AI3683" s="11">
        <f t="shared" si="1674"/>
        <v>0</v>
      </c>
      <c r="AJ3683">
        <f t="shared" si="1675"/>
        <v>0</v>
      </c>
      <c r="AK3683" t="e">
        <f t="shared" si="1687"/>
        <v>#DIV/0!</v>
      </c>
      <c r="AL3683">
        <f t="shared" si="1688"/>
        <v>3.9173490720000004</v>
      </c>
      <c r="AM3683" s="5">
        <f t="shared" si="1689"/>
        <v>5.6400000000000006</v>
      </c>
      <c r="AN3683">
        <v>0</v>
      </c>
      <c r="AO3683" s="72">
        <f t="shared" si="1690"/>
        <v>3</v>
      </c>
      <c r="AP3683" s="72">
        <f t="shared" si="1691"/>
        <v>1.2000000000000002</v>
      </c>
      <c r="AQ3683" s="72">
        <f t="shared" si="1692"/>
        <v>1.2000000000000002</v>
      </c>
      <c r="AR3683" s="71" t="e">
        <f t="shared" si="1693"/>
        <v>#DIV/0!</v>
      </c>
      <c r="BA3683">
        <f t="shared" si="1694"/>
        <v>140</v>
      </c>
      <c r="BB3683" s="91" t="e">
        <f t="shared" si="1695"/>
        <v>#DIV/0!</v>
      </c>
    </row>
    <row r="3684" spans="1:54">
      <c r="A3684" s="2" t="s">
        <v>3801</v>
      </c>
      <c r="B3684" s="7" t="s">
        <v>43627</v>
      </c>
      <c r="C3684" s="17">
        <f t="shared" si="1676"/>
        <v>7.5</v>
      </c>
      <c r="D3684" s="28">
        <f t="shared" si="1677"/>
        <v>153</v>
      </c>
      <c r="E3684" s="8">
        <f t="shared" si="1696"/>
        <v>17</v>
      </c>
      <c r="F3684" s="2" t="s">
        <v>8789</v>
      </c>
      <c r="G3684" s="54">
        <f t="shared" si="1697"/>
        <v>6.5</v>
      </c>
      <c r="H3684" s="20">
        <f t="shared" si="1698"/>
        <v>0.49672460000000002</v>
      </c>
      <c r="I3684" s="14" t="s">
        <v>18743</v>
      </c>
      <c r="J3684" s="14" t="s">
        <v>13775</v>
      </c>
      <c r="K3684" s="14" t="s">
        <v>23704</v>
      </c>
      <c r="L3684" s="14" t="s">
        <v>28664</v>
      </c>
      <c r="M3684" s="28">
        <f t="shared" si="1699"/>
        <v>12.5</v>
      </c>
      <c r="N3684" s="46">
        <f t="shared" si="1678"/>
        <v>6.6</v>
      </c>
      <c r="O3684" s="17">
        <f t="shared" si="1679"/>
        <v>2</v>
      </c>
      <c r="P3684" s="17">
        <f t="shared" si="1679"/>
        <v>4</v>
      </c>
      <c r="Q3684" s="124">
        <f t="shared" si="1680"/>
        <v>1.4000000000000001</v>
      </c>
      <c r="R3684" s="26">
        <f t="shared" si="1681"/>
        <v>2.8000000000000003</v>
      </c>
      <c r="S3684" s="2" t="s">
        <v>33638</v>
      </c>
      <c r="T3684" s="2" t="s">
        <v>38615</v>
      </c>
      <c r="U3684" s="24">
        <f t="shared" si="1682"/>
        <v>425.90000000000003</v>
      </c>
      <c r="V3684" s="66">
        <f t="shared" si="1682"/>
        <v>326.40000000000003</v>
      </c>
      <c r="W3684" s="54">
        <f t="shared" si="1683"/>
        <v>0.65</v>
      </c>
      <c r="X3684" s="143">
        <f t="shared" si="1684"/>
        <v>425.90000000000003</v>
      </c>
      <c r="Y3684" s="143">
        <f t="shared" si="1685"/>
        <v>0.23</v>
      </c>
      <c r="AD3684">
        <v>152</v>
      </c>
      <c r="AE3684">
        <v>-1</v>
      </c>
      <c r="AF3684" s="10">
        <v>37.9</v>
      </c>
      <c r="AG3684" s="10">
        <v>58.12</v>
      </c>
      <c r="AH3684" s="10">
        <f t="shared" si="1686"/>
        <v>324772.52739835519</v>
      </c>
      <c r="AI3684" s="11">
        <f t="shared" si="1674"/>
        <v>0</v>
      </c>
      <c r="AJ3684">
        <f t="shared" si="1675"/>
        <v>0</v>
      </c>
      <c r="AK3684" t="e">
        <f t="shared" si="1687"/>
        <v>#DIV/0!</v>
      </c>
      <c r="AL3684">
        <f t="shared" si="1688"/>
        <v>11.273368959999999</v>
      </c>
      <c r="AM3684" s="5">
        <f t="shared" si="1689"/>
        <v>1.3</v>
      </c>
      <c r="AN3684">
        <v>0</v>
      </c>
      <c r="AO3684" s="72">
        <f t="shared" si="1690"/>
        <v>2.8000000000000003</v>
      </c>
      <c r="AP3684" s="72">
        <f t="shared" si="1691"/>
        <v>1.4000000000000001</v>
      </c>
      <c r="AQ3684" s="72">
        <f t="shared" si="1692"/>
        <v>1.6</v>
      </c>
      <c r="AR3684" s="71" t="e">
        <f t="shared" si="1693"/>
        <v>#DIV/0!</v>
      </c>
      <c r="BA3684">
        <f t="shared" si="1694"/>
        <v>153</v>
      </c>
      <c r="BB3684" s="91" t="e">
        <f t="shared" si="1695"/>
        <v>#DIV/0!</v>
      </c>
    </row>
    <row r="3685" spans="1:54">
      <c r="A3685" s="2" t="s">
        <v>3802</v>
      </c>
      <c r="B3685" s="7" t="s">
        <v>43628</v>
      </c>
      <c r="C3685" s="17">
        <f t="shared" si="1676"/>
        <v>36.700000000000003</v>
      </c>
      <c r="D3685" s="28">
        <f t="shared" si="1677"/>
        <v>246</v>
      </c>
      <c r="E3685" s="8">
        <f t="shared" si="1696"/>
        <v>9</v>
      </c>
      <c r="F3685" s="2" t="s">
        <v>8790</v>
      </c>
      <c r="G3685" s="54">
        <f t="shared" si="1697"/>
        <v>35.700000000000003</v>
      </c>
      <c r="H3685" s="20">
        <f t="shared" si="1698"/>
        <v>0.22394529999999999</v>
      </c>
      <c r="I3685" s="14" t="s">
        <v>18744</v>
      </c>
      <c r="J3685" s="14" t="s">
        <v>13776</v>
      </c>
      <c r="K3685" s="14" t="s">
        <v>23705</v>
      </c>
      <c r="L3685" s="14" t="s">
        <v>28665</v>
      </c>
      <c r="M3685" s="28">
        <f t="shared" si="1699"/>
        <v>9.6</v>
      </c>
      <c r="N3685" s="46">
        <f t="shared" si="1678"/>
        <v>6.4</v>
      </c>
      <c r="O3685" s="17">
        <f t="shared" si="1679"/>
        <v>1</v>
      </c>
      <c r="P3685" s="17">
        <f t="shared" si="1679"/>
        <v>9.8000000000000007</v>
      </c>
      <c r="Q3685" s="124">
        <f t="shared" si="1680"/>
        <v>0.8</v>
      </c>
      <c r="R3685" s="26">
        <f t="shared" si="1681"/>
        <v>1</v>
      </c>
      <c r="S3685" s="2" t="s">
        <v>33639</v>
      </c>
      <c r="T3685" s="2" t="s">
        <v>38616</v>
      </c>
      <c r="U3685" s="24">
        <f t="shared" si="1682"/>
        <v>518.6</v>
      </c>
      <c r="V3685" s="66">
        <f t="shared" si="1682"/>
        <v>394.6</v>
      </c>
      <c r="W3685" s="54">
        <f t="shared" si="1683"/>
        <v>3.57</v>
      </c>
      <c r="X3685" s="143">
        <f t="shared" si="1684"/>
        <v>518.6</v>
      </c>
      <c r="Y3685" s="143">
        <f t="shared" si="1685"/>
        <v>0.81399999999999995</v>
      </c>
      <c r="AD3685">
        <v>152</v>
      </c>
      <c r="AE3685">
        <v>-1</v>
      </c>
      <c r="AF3685" s="10">
        <v>37.9</v>
      </c>
      <c r="AG3685" s="10">
        <v>58.12</v>
      </c>
      <c r="AH3685" s="10">
        <f t="shared" si="1686"/>
        <v>206972.99412520556</v>
      </c>
      <c r="AI3685" s="11">
        <f t="shared" si="1674"/>
        <v>0</v>
      </c>
      <c r="AJ3685">
        <f t="shared" si="1675"/>
        <v>0</v>
      </c>
      <c r="AK3685" t="e">
        <f t="shared" si="1687"/>
        <v>#DIV/0!</v>
      </c>
      <c r="AL3685">
        <f t="shared" si="1688"/>
        <v>7.6053360600000008</v>
      </c>
      <c r="AM3685" s="5">
        <f t="shared" si="1689"/>
        <v>7.1400000000000006</v>
      </c>
      <c r="AN3685">
        <v>0</v>
      </c>
      <c r="AO3685" s="72">
        <f t="shared" si="1690"/>
        <v>1</v>
      </c>
      <c r="AP3685" s="72">
        <f t="shared" si="1691"/>
        <v>0.8</v>
      </c>
      <c r="AQ3685" s="72">
        <f t="shared" si="1692"/>
        <v>0.8</v>
      </c>
      <c r="AR3685" s="71" t="e">
        <f t="shared" si="1693"/>
        <v>#DIV/0!</v>
      </c>
      <c r="BA3685">
        <f t="shared" si="1694"/>
        <v>246</v>
      </c>
      <c r="BB3685" s="91" t="e">
        <f t="shared" si="1695"/>
        <v>#DIV/0!</v>
      </c>
    </row>
    <row r="3686" spans="1:54">
      <c r="A3686" s="2" t="s">
        <v>3803</v>
      </c>
      <c r="B3686" s="7" t="s">
        <v>43629</v>
      </c>
      <c r="C3686" s="17">
        <f t="shared" si="1676"/>
        <v>27.1</v>
      </c>
      <c r="D3686" s="28">
        <f t="shared" si="1677"/>
        <v>33</v>
      </c>
      <c r="E3686" s="8">
        <f t="shared" si="1696"/>
        <v>8</v>
      </c>
      <c r="F3686" s="2" t="s">
        <v>8791</v>
      </c>
      <c r="G3686" s="54">
        <f t="shared" si="1697"/>
        <v>26.1</v>
      </c>
      <c r="H3686" s="20">
        <f t="shared" si="1698"/>
        <v>0.84736329999999993</v>
      </c>
      <c r="I3686" s="14" t="s">
        <v>18745</v>
      </c>
      <c r="J3686" s="14" t="s">
        <v>13777</v>
      </c>
      <c r="K3686" s="14" t="s">
        <v>23706</v>
      </c>
      <c r="L3686" s="14" t="s">
        <v>28666</v>
      </c>
      <c r="M3686" s="28">
        <f t="shared" si="1699"/>
        <v>10.5</v>
      </c>
      <c r="N3686" s="46">
        <f t="shared" si="1678"/>
        <v>5.6</v>
      </c>
      <c r="O3686" s="17">
        <f t="shared" si="1679"/>
        <v>3</v>
      </c>
      <c r="P3686" s="17">
        <f t="shared" si="1679"/>
        <v>8</v>
      </c>
      <c r="Q3686" s="124">
        <f t="shared" si="1680"/>
        <v>0.2</v>
      </c>
      <c r="R3686" s="26">
        <f t="shared" si="1681"/>
        <v>1.6</v>
      </c>
      <c r="S3686" s="2" t="s">
        <v>33640</v>
      </c>
      <c r="T3686" s="2" t="s">
        <v>38617</v>
      </c>
      <c r="U3686" s="24">
        <f t="shared" si="1682"/>
        <v>305.70000000000005</v>
      </c>
      <c r="V3686" s="66">
        <f t="shared" si="1682"/>
        <v>369.6</v>
      </c>
      <c r="W3686" s="54">
        <f t="shared" si="1683"/>
        <v>2.61</v>
      </c>
      <c r="X3686" s="143">
        <f t="shared" si="1684"/>
        <v>305.70000000000005</v>
      </c>
      <c r="Y3686" s="143">
        <f t="shared" si="1685"/>
        <v>0.622</v>
      </c>
      <c r="AD3686">
        <v>152</v>
      </c>
      <c r="AE3686">
        <v>-1</v>
      </c>
      <c r="AF3686" s="10">
        <v>37.9</v>
      </c>
      <c r="AG3686" s="10">
        <v>58.12</v>
      </c>
      <c r="AH3686" s="10">
        <f t="shared" si="1686"/>
        <v>260387.25682418718</v>
      </c>
      <c r="AI3686" s="11">
        <f t="shared" si="1674"/>
        <v>0</v>
      </c>
      <c r="AJ3686">
        <f t="shared" si="1675"/>
        <v>0</v>
      </c>
      <c r="AK3686" t="e">
        <f t="shared" si="1687"/>
        <v>#DIV/0!</v>
      </c>
      <c r="AL3686">
        <f t="shared" si="1688"/>
        <v>5.8612492800000027</v>
      </c>
      <c r="AM3686" s="5">
        <f t="shared" si="1689"/>
        <v>5.2200000000000006</v>
      </c>
      <c r="AN3686">
        <v>0</v>
      </c>
      <c r="AO3686" s="72">
        <f t="shared" si="1690"/>
        <v>1.6</v>
      </c>
      <c r="AP3686" s="72">
        <f t="shared" si="1691"/>
        <v>0.2</v>
      </c>
      <c r="AQ3686" s="72">
        <f t="shared" si="1692"/>
        <v>0.4</v>
      </c>
      <c r="AR3686" s="71" t="e">
        <f t="shared" si="1693"/>
        <v>#DIV/0!</v>
      </c>
      <c r="BA3686">
        <f t="shared" si="1694"/>
        <v>33</v>
      </c>
      <c r="BB3686" s="91" t="e">
        <f t="shared" si="1695"/>
        <v>#DIV/0!</v>
      </c>
    </row>
    <row r="3687" spans="1:54">
      <c r="A3687" s="2" t="s">
        <v>3804</v>
      </c>
      <c r="B3687" s="7" t="s">
        <v>43630</v>
      </c>
      <c r="C3687" s="17">
        <f t="shared" si="1676"/>
        <v>20.8</v>
      </c>
      <c r="D3687" s="28">
        <f t="shared" si="1677"/>
        <v>213</v>
      </c>
      <c r="E3687" s="8">
        <f t="shared" si="1696"/>
        <v>14</v>
      </c>
      <c r="F3687" s="2" t="s">
        <v>8792</v>
      </c>
      <c r="G3687" s="54">
        <f t="shared" si="1697"/>
        <v>19.8</v>
      </c>
      <c r="H3687" s="20">
        <f t="shared" si="1698"/>
        <v>0.52821430000000003</v>
      </c>
      <c r="I3687" s="14" t="s">
        <v>18746</v>
      </c>
      <c r="J3687" s="14" t="s">
        <v>13778</v>
      </c>
      <c r="K3687" s="14" t="s">
        <v>23707</v>
      </c>
      <c r="L3687" s="14" t="s">
        <v>28667</v>
      </c>
      <c r="M3687" s="28">
        <f t="shared" si="1699"/>
        <v>10</v>
      </c>
      <c r="N3687" s="46">
        <f t="shared" si="1678"/>
        <v>6</v>
      </c>
      <c r="O3687" s="17">
        <f t="shared" si="1679"/>
        <v>2</v>
      </c>
      <c r="P3687" s="17">
        <f t="shared" si="1679"/>
        <v>9</v>
      </c>
      <c r="Q3687" s="124">
        <f t="shared" si="1680"/>
        <v>1</v>
      </c>
      <c r="R3687" s="26">
        <f t="shared" si="1681"/>
        <v>2.2000000000000002</v>
      </c>
      <c r="S3687" s="2" t="s">
        <v>33641</v>
      </c>
      <c r="T3687" s="2" t="s">
        <v>38618</v>
      </c>
      <c r="U3687" s="24">
        <f t="shared" si="1682"/>
        <v>485.70000000000005</v>
      </c>
      <c r="V3687" s="66">
        <f t="shared" si="1682"/>
        <v>415.40000000000003</v>
      </c>
      <c r="W3687" s="54">
        <f t="shared" si="1683"/>
        <v>1.98</v>
      </c>
      <c r="X3687" s="143">
        <f t="shared" si="1684"/>
        <v>485.70000000000005</v>
      </c>
      <c r="Y3687" s="143">
        <f t="shared" si="1685"/>
        <v>0.496</v>
      </c>
      <c r="AD3687">
        <v>152</v>
      </c>
      <c r="AE3687">
        <v>-1</v>
      </c>
      <c r="AF3687" s="10">
        <v>37.9</v>
      </c>
      <c r="AG3687" s="10">
        <v>58.12</v>
      </c>
      <c r="AH3687" s="10">
        <f t="shared" si="1686"/>
        <v>133531.26373992226</v>
      </c>
      <c r="AI3687" s="11">
        <f t="shared" si="1674"/>
        <v>0</v>
      </c>
      <c r="AJ3687">
        <f t="shared" si="1675"/>
        <v>0</v>
      </c>
      <c r="AK3687" t="e">
        <f t="shared" si="1687"/>
        <v>#DIV/0!</v>
      </c>
      <c r="AL3687">
        <f t="shared" si="1688"/>
        <v>18.682713719999999</v>
      </c>
      <c r="AM3687" s="5">
        <f t="shared" si="1689"/>
        <v>3.96</v>
      </c>
      <c r="AN3687">
        <v>0</v>
      </c>
      <c r="AO3687" s="72">
        <f t="shared" si="1690"/>
        <v>2.2000000000000002</v>
      </c>
      <c r="AP3687" s="72">
        <f t="shared" si="1691"/>
        <v>1</v>
      </c>
      <c r="AQ3687" s="72">
        <f t="shared" si="1692"/>
        <v>1.2000000000000002</v>
      </c>
      <c r="AR3687" s="71" t="e">
        <f t="shared" si="1693"/>
        <v>#DIV/0!</v>
      </c>
      <c r="BA3687">
        <f t="shared" si="1694"/>
        <v>213</v>
      </c>
      <c r="BB3687" s="91" t="e">
        <f t="shared" si="1695"/>
        <v>#DIV/0!</v>
      </c>
    </row>
    <row r="3688" spans="1:54">
      <c r="A3688" s="2" t="s">
        <v>3805</v>
      </c>
      <c r="B3688" s="7" t="s">
        <v>43631</v>
      </c>
      <c r="C3688" s="17">
        <f t="shared" si="1676"/>
        <v>11.100000000000001</v>
      </c>
      <c r="D3688" s="28">
        <f t="shared" si="1677"/>
        <v>45</v>
      </c>
      <c r="E3688" s="8">
        <f t="shared" si="1696"/>
        <v>16</v>
      </c>
      <c r="F3688" s="2" t="s">
        <v>8793</v>
      </c>
      <c r="G3688" s="54">
        <f t="shared" si="1697"/>
        <v>10.199999999999999</v>
      </c>
      <c r="H3688" s="20">
        <f t="shared" si="1698"/>
        <v>0.40929650000000001</v>
      </c>
      <c r="I3688" s="14" t="s">
        <v>18747</v>
      </c>
      <c r="J3688" s="14" t="s">
        <v>13779</v>
      </c>
      <c r="K3688" s="14" t="s">
        <v>23708</v>
      </c>
      <c r="L3688" s="14" t="s">
        <v>28668</v>
      </c>
      <c r="M3688" s="28">
        <f t="shared" si="1699"/>
        <v>11.6</v>
      </c>
      <c r="N3688" s="46">
        <f t="shared" si="1678"/>
        <v>6</v>
      </c>
      <c r="O3688" s="17">
        <f t="shared" si="1679"/>
        <v>2.6</v>
      </c>
      <c r="P3688" s="17">
        <f t="shared" si="1679"/>
        <v>5.8000000000000007</v>
      </c>
      <c r="Q3688" s="124">
        <f t="shared" si="1680"/>
        <v>1</v>
      </c>
      <c r="R3688" s="26">
        <f t="shared" si="1681"/>
        <v>1.8</v>
      </c>
      <c r="S3688" s="2" t="s">
        <v>33642</v>
      </c>
      <c r="T3688" s="2" t="s">
        <v>38619</v>
      </c>
      <c r="U3688" s="24">
        <f t="shared" si="1682"/>
        <v>318</v>
      </c>
      <c r="V3688" s="66">
        <f t="shared" si="1682"/>
        <v>395.40000000000003</v>
      </c>
      <c r="W3688" s="54">
        <f t="shared" si="1683"/>
        <v>1.02</v>
      </c>
      <c r="X3688" s="143">
        <f t="shared" si="1684"/>
        <v>318</v>
      </c>
      <c r="Y3688" s="143">
        <f t="shared" si="1685"/>
        <v>0.30400000000000005</v>
      </c>
      <c r="AD3688">
        <v>152</v>
      </c>
      <c r="AE3688">
        <v>-1</v>
      </c>
      <c r="AF3688" s="10">
        <v>37.9</v>
      </c>
      <c r="AG3688" s="10">
        <v>58.12</v>
      </c>
      <c r="AH3688" s="10">
        <f t="shared" si="1686"/>
        <v>204834.78041570567</v>
      </c>
      <c r="AI3688" s="11">
        <f t="shared" si="1674"/>
        <v>0</v>
      </c>
      <c r="AJ3688">
        <f t="shared" si="1675"/>
        <v>0</v>
      </c>
      <c r="AK3688" t="e">
        <f t="shared" si="1687"/>
        <v>#DIV/0!</v>
      </c>
      <c r="AL3688">
        <f t="shared" si="1688"/>
        <v>16.034055804000005</v>
      </c>
      <c r="AM3688" s="5">
        <f t="shared" si="1689"/>
        <v>2.0200000000000005</v>
      </c>
      <c r="AN3688">
        <v>0</v>
      </c>
      <c r="AO3688" s="72">
        <f t="shared" si="1690"/>
        <v>1.8</v>
      </c>
      <c r="AP3688" s="72">
        <f t="shared" si="1691"/>
        <v>1</v>
      </c>
      <c r="AQ3688" s="72">
        <f t="shared" si="1692"/>
        <v>1.2000000000000002</v>
      </c>
      <c r="AR3688" s="71" t="e">
        <f t="shared" si="1693"/>
        <v>#DIV/0!</v>
      </c>
      <c r="BA3688">
        <f t="shared" si="1694"/>
        <v>45</v>
      </c>
      <c r="BB3688" s="91" t="e">
        <f t="shared" si="1695"/>
        <v>#DIV/0!</v>
      </c>
    </row>
    <row r="3689" spans="1:54">
      <c r="A3689" s="2" t="s">
        <v>3806</v>
      </c>
      <c r="B3689" s="7" t="s">
        <v>43632</v>
      </c>
      <c r="C3689" s="17">
        <f t="shared" si="1676"/>
        <v>13.9</v>
      </c>
      <c r="D3689" s="28">
        <f t="shared" si="1677"/>
        <v>124</v>
      </c>
      <c r="E3689" s="8">
        <f t="shared" si="1696"/>
        <v>5</v>
      </c>
      <c r="F3689" s="2" t="s">
        <v>8794</v>
      </c>
      <c r="G3689" s="54">
        <f t="shared" si="1697"/>
        <v>13</v>
      </c>
      <c r="H3689" s="20">
        <f t="shared" si="1698"/>
        <v>0.88886779999999999</v>
      </c>
      <c r="I3689" s="14" t="s">
        <v>18748</v>
      </c>
      <c r="J3689" s="14" t="s">
        <v>13780</v>
      </c>
      <c r="K3689" s="14" t="s">
        <v>23709</v>
      </c>
      <c r="L3689" s="14" t="s">
        <v>28669</v>
      </c>
      <c r="M3689" s="28">
        <f t="shared" si="1699"/>
        <v>13.9</v>
      </c>
      <c r="N3689" s="46">
        <f t="shared" si="1678"/>
        <v>6.2</v>
      </c>
      <c r="O3689" s="17">
        <f t="shared" si="1679"/>
        <v>2.6</v>
      </c>
      <c r="P3689" s="17">
        <f t="shared" si="1679"/>
        <v>1.2000000000000002</v>
      </c>
      <c r="Q3689" s="124">
        <f t="shared" si="1680"/>
        <v>0.2</v>
      </c>
      <c r="R3689" s="26">
        <f t="shared" si="1681"/>
        <v>0.8</v>
      </c>
      <c r="S3689" s="2" t="s">
        <v>33643</v>
      </c>
      <c r="T3689" s="2" t="s">
        <v>38620</v>
      </c>
      <c r="U3689" s="24">
        <f t="shared" si="1682"/>
        <v>396.70000000000005</v>
      </c>
      <c r="V3689" s="66">
        <f t="shared" si="1682"/>
        <v>408.90000000000003</v>
      </c>
      <c r="W3689" s="54">
        <f t="shared" si="1683"/>
        <v>1.3</v>
      </c>
      <c r="X3689" s="143">
        <f t="shared" si="1684"/>
        <v>396.70000000000005</v>
      </c>
      <c r="Y3689" s="143">
        <f t="shared" si="1685"/>
        <v>0.36</v>
      </c>
      <c r="AD3689">
        <v>152</v>
      </c>
      <c r="AE3689">
        <v>-1</v>
      </c>
      <c r="AF3689" s="10">
        <v>37.9</v>
      </c>
      <c r="AG3689" s="10">
        <v>58.12</v>
      </c>
      <c r="AH3689" s="10">
        <f t="shared" si="1686"/>
        <v>162253.86527892522</v>
      </c>
      <c r="AI3689" s="11">
        <f t="shared" si="1674"/>
        <v>0</v>
      </c>
      <c r="AJ3689">
        <f t="shared" si="1675"/>
        <v>0</v>
      </c>
      <c r="AK3689" t="e">
        <f t="shared" si="1687"/>
        <v>#DIV/0!</v>
      </c>
      <c r="AL3689">
        <f t="shared" si="1688"/>
        <v>0.27738597120000014</v>
      </c>
      <c r="AM3689" s="5">
        <f t="shared" si="1689"/>
        <v>2.58</v>
      </c>
      <c r="AN3689">
        <v>0</v>
      </c>
      <c r="AO3689" s="72">
        <f t="shared" si="1690"/>
        <v>0.8</v>
      </c>
      <c r="AP3689" s="72">
        <f t="shared" si="1691"/>
        <v>0.2</v>
      </c>
      <c r="AQ3689" s="72">
        <f t="shared" si="1692"/>
        <v>0.2</v>
      </c>
      <c r="AR3689" s="71" t="e">
        <f t="shared" si="1693"/>
        <v>#DIV/0!</v>
      </c>
      <c r="BA3689">
        <f t="shared" si="1694"/>
        <v>124</v>
      </c>
      <c r="BB3689" s="91" t="e">
        <f t="shared" si="1695"/>
        <v>#DIV/0!</v>
      </c>
    </row>
    <row r="3690" spans="1:54">
      <c r="A3690" s="2" t="s">
        <v>3807</v>
      </c>
      <c r="B3690" s="7" t="s">
        <v>43633</v>
      </c>
      <c r="C3690" s="17">
        <f t="shared" si="1676"/>
        <v>34.4</v>
      </c>
      <c r="D3690" s="28">
        <f t="shared" si="1677"/>
        <v>272</v>
      </c>
      <c r="E3690" s="8">
        <f t="shared" si="1696"/>
        <v>10</v>
      </c>
      <c r="F3690" s="2" t="s">
        <v>8795</v>
      </c>
      <c r="G3690" s="54">
        <f t="shared" si="1697"/>
        <v>33.4</v>
      </c>
      <c r="H3690" s="20">
        <f t="shared" si="1698"/>
        <v>0.37852919999999995</v>
      </c>
      <c r="I3690" s="14" t="s">
        <v>18749</v>
      </c>
      <c r="J3690" s="14" t="s">
        <v>13781</v>
      </c>
      <c r="K3690" s="14" t="s">
        <v>23710</v>
      </c>
      <c r="L3690" s="14" t="s">
        <v>28670</v>
      </c>
      <c r="M3690" s="28">
        <f t="shared" si="1699"/>
        <v>13.9</v>
      </c>
      <c r="N3690" s="46">
        <f t="shared" si="1678"/>
        <v>5.2</v>
      </c>
      <c r="O3690" s="17">
        <f t="shared" si="1679"/>
        <v>2.4000000000000004</v>
      </c>
      <c r="P3690" s="17">
        <f t="shared" si="1679"/>
        <v>1.2000000000000002</v>
      </c>
      <c r="Q3690" s="124">
        <f t="shared" si="1680"/>
        <v>0.8</v>
      </c>
      <c r="R3690" s="26">
        <f t="shared" si="1681"/>
        <v>1.2000000000000002</v>
      </c>
      <c r="S3690" s="2" t="s">
        <v>33644</v>
      </c>
      <c r="T3690" s="2" t="s">
        <v>38621</v>
      </c>
      <c r="U3690" s="24">
        <f t="shared" si="1682"/>
        <v>545</v>
      </c>
      <c r="V3690" s="66">
        <f t="shared" si="1682"/>
        <v>309.90000000000003</v>
      </c>
      <c r="W3690" s="54">
        <f t="shared" si="1683"/>
        <v>3.34</v>
      </c>
      <c r="X3690" s="143">
        <f t="shared" si="1684"/>
        <v>545</v>
      </c>
      <c r="Y3690" s="143">
        <f t="shared" si="1685"/>
        <v>0.7679999999999999</v>
      </c>
      <c r="AD3690">
        <v>152</v>
      </c>
      <c r="AE3690">
        <v>-1</v>
      </c>
      <c r="AF3690" s="10">
        <v>37.9</v>
      </c>
      <c r="AG3690" s="10">
        <v>58.12</v>
      </c>
      <c r="AH3690" s="10">
        <f t="shared" si="1686"/>
        <v>344586.59340207896</v>
      </c>
      <c r="AI3690" s="11">
        <f t="shared" si="1674"/>
        <v>0</v>
      </c>
      <c r="AJ3690">
        <f t="shared" si="1675"/>
        <v>0</v>
      </c>
      <c r="AK3690" t="e">
        <f t="shared" si="1687"/>
        <v>#DIV/0!</v>
      </c>
      <c r="AL3690">
        <f t="shared" si="1688"/>
        <v>2.1478030848000014</v>
      </c>
      <c r="AM3690" s="5">
        <f t="shared" si="1689"/>
        <v>6.68</v>
      </c>
      <c r="AN3690">
        <v>0</v>
      </c>
      <c r="AO3690" s="72">
        <f t="shared" si="1690"/>
        <v>1.2000000000000002</v>
      </c>
      <c r="AP3690" s="72">
        <f t="shared" si="1691"/>
        <v>0.8</v>
      </c>
      <c r="AQ3690" s="72">
        <f t="shared" si="1692"/>
        <v>0.8</v>
      </c>
      <c r="AR3690" s="71" t="e">
        <f t="shared" si="1693"/>
        <v>#DIV/0!</v>
      </c>
      <c r="BA3690">
        <f t="shared" si="1694"/>
        <v>272</v>
      </c>
      <c r="BB3690" s="91" t="e">
        <f t="shared" si="1695"/>
        <v>#DIV/0!</v>
      </c>
    </row>
    <row r="3691" spans="1:54">
      <c r="A3691" s="2" t="s">
        <v>3808</v>
      </c>
      <c r="B3691" s="7" t="s">
        <v>43634</v>
      </c>
      <c r="C3691" s="17">
        <f t="shared" si="1676"/>
        <v>14.4</v>
      </c>
      <c r="D3691" s="28">
        <f t="shared" si="1677"/>
        <v>168</v>
      </c>
      <c r="E3691" s="8">
        <f t="shared" si="1696"/>
        <v>14</v>
      </c>
      <c r="F3691" s="2" t="s">
        <v>8796</v>
      </c>
      <c r="G3691" s="54">
        <f t="shared" si="1697"/>
        <v>13.4</v>
      </c>
      <c r="H3691" s="20">
        <f t="shared" si="1698"/>
        <v>0.4259096</v>
      </c>
      <c r="I3691" s="14" t="s">
        <v>18750</v>
      </c>
      <c r="J3691" s="14" t="s">
        <v>13782</v>
      </c>
      <c r="K3691" s="14" t="s">
        <v>23711</v>
      </c>
      <c r="L3691" s="14" t="s">
        <v>28671</v>
      </c>
      <c r="M3691" s="28">
        <f t="shared" si="1699"/>
        <v>11.8</v>
      </c>
      <c r="N3691" s="46">
        <f t="shared" si="1678"/>
        <v>6.4</v>
      </c>
      <c r="O3691" s="17">
        <f t="shared" si="1679"/>
        <v>2</v>
      </c>
      <c r="P3691" s="17">
        <f t="shared" si="1679"/>
        <v>5.4</v>
      </c>
      <c r="Q3691" s="124">
        <f t="shared" si="1680"/>
        <v>1</v>
      </c>
      <c r="R3691" s="26">
        <f t="shared" si="1681"/>
        <v>1.6</v>
      </c>
      <c r="S3691" s="2" t="s">
        <v>33645</v>
      </c>
      <c r="T3691" s="2" t="s">
        <v>38622</v>
      </c>
      <c r="U3691" s="24">
        <f t="shared" si="1682"/>
        <v>441.5</v>
      </c>
      <c r="V3691" s="66">
        <f t="shared" si="1682"/>
        <v>364.20000000000005</v>
      </c>
      <c r="W3691" s="54">
        <f t="shared" si="1683"/>
        <v>1.34</v>
      </c>
      <c r="X3691" s="143">
        <f t="shared" si="1684"/>
        <v>441.5</v>
      </c>
      <c r="Y3691" s="143">
        <f t="shared" si="1685"/>
        <v>0.36799999999999999</v>
      </c>
      <c r="AD3691">
        <v>152</v>
      </c>
      <c r="AE3691">
        <v>-1</v>
      </c>
      <c r="AF3691" s="10">
        <v>37.9</v>
      </c>
      <c r="AG3691" s="10">
        <v>58.12</v>
      </c>
      <c r="AH3691" s="10">
        <f t="shared" si="1686"/>
        <v>269790.92139274644</v>
      </c>
      <c r="AI3691" s="11">
        <f t="shared" si="1674"/>
        <v>0</v>
      </c>
      <c r="AJ3691">
        <f t="shared" si="1675"/>
        <v>0</v>
      </c>
      <c r="AK3691" t="e">
        <f t="shared" si="1687"/>
        <v>#DIV/0!</v>
      </c>
      <c r="AL3691">
        <f t="shared" si="1688"/>
        <v>9.9202821120000024</v>
      </c>
      <c r="AM3691" s="5">
        <f t="shared" si="1689"/>
        <v>2.68</v>
      </c>
      <c r="AN3691">
        <v>0</v>
      </c>
      <c r="AO3691" s="72">
        <f t="shared" si="1690"/>
        <v>1.6</v>
      </c>
      <c r="AP3691" s="72">
        <f t="shared" si="1691"/>
        <v>1</v>
      </c>
      <c r="AQ3691" s="72">
        <f t="shared" si="1692"/>
        <v>1</v>
      </c>
      <c r="AR3691" s="71" t="e">
        <f t="shared" si="1693"/>
        <v>#DIV/0!</v>
      </c>
      <c r="BA3691">
        <f t="shared" si="1694"/>
        <v>168</v>
      </c>
      <c r="BB3691" s="91" t="e">
        <f t="shared" si="1695"/>
        <v>#DIV/0!</v>
      </c>
    </row>
    <row r="3692" spans="1:54">
      <c r="A3692" s="2" t="s">
        <v>3809</v>
      </c>
      <c r="B3692" s="7" t="s">
        <v>43635</v>
      </c>
      <c r="C3692" s="17">
        <f t="shared" si="1676"/>
        <v>28.200000000000003</v>
      </c>
      <c r="D3692" s="28">
        <f t="shared" si="1677"/>
        <v>224</v>
      </c>
      <c r="E3692" s="8">
        <f t="shared" si="1696"/>
        <v>14</v>
      </c>
      <c r="F3692" s="2" t="s">
        <v>8797</v>
      </c>
      <c r="G3692" s="54">
        <f t="shared" si="1697"/>
        <v>27.200000000000003</v>
      </c>
      <c r="H3692" s="20">
        <f t="shared" si="1698"/>
        <v>0.51417140000000006</v>
      </c>
      <c r="I3692" s="14" t="s">
        <v>18751</v>
      </c>
      <c r="J3692" s="14" t="s">
        <v>13783</v>
      </c>
      <c r="K3692" s="14" t="s">
        <v>23712</v>
      </c>
      <c r="L3692" s="14" t="s">
        <v>28672</v>
      </c>
      <c r="M3692" s="28">
        <f t="shared" si="1699"/>
        <v>13.5</v>
      </c>
      <c r="N3692" s="46">
        <f t="shared" si="1678"/>
        <v>5.8</v>
      </c>
      <c r="O3692" s="17">
        <f t="shared" si="1679"/>
        <v>1.6</v>
      </c>
      <c r="P3692" s="17">
        <f t="shared" si="1679"/>
        <v>2</v>
      </c>
      <c r="Q3692" s="124">
        <f t="shared" si="1680"/>
        <v>1.2000000000000002</v>
      </c>
      <c r="R3692" s="26">
        <f t="shared" si="1681"/>
        <v>2.4000000000000004</v>
      </c>
      <c r="S3692" s="2" t="s">
        <v>33646</v>
      </c>
      <c r="T3692" s="2" t="s">
        <v>38623</v>
      </c>
      <c r="U3692" s="24">
        <f t="shared" si="1682"/>
        <v>497.5</v>
      </c>
      <c r="V3692" s="66">
        <f t="shared" si="1682"/>
        <v>407.90000000000003</v>
      </c>
      <c r="W3692" s="54">
        <f t="shared" si="1683"/>
        <v>2.7199999999999998</v>
      </c>
      <c r="X3692" s="143">
        <f t="shared" si="1684"/>
        <v>497.5</v>
      </c>
      <c r="Y3692" s="143">
        <f t="shared" si="1685"/>
        <v>0.64399999999999991</v>
      </c>
      <c r="AD3692">
        <v>152</v>
      </c>
      <c r="AE3692">
        <v>-1</v>
      </c>
      <c r="AF3692" s="10">
        <v>37.9</v>
      </c>
      <c r="AG3692" s="10">
        <v>58.12</v>
      </c>
      <c r="AH3692" s="10">
        <f t="shared" si="1686"/>
        <v>165970.14422158408</v>
      </c>
      <c r="AI3692" s="11">
        <f t="shared" si="1674"/>
        <v>0</v>
      </c>
      <c r="AJ3692">
        <f t="shared" si="1675"/>
        <v>0</v>
      </c>
      <c r="AK3692" t="e">
        <f t="shared" si="1687"/>
        <v>#DIV/0!</v>
      </c>
      <c r="AL3692">
        <f t="shared" si="1688"/>
        <v>3.7311636480000003</v>
      </c>
      <c r="AM3692" s="5">
        <f t="shared" si="1689"/>
        <v>5.44</v>
      </c>
      <c r="AN3692">
        <v>0</v>
      </c>
      <c r="AO3692" s="72">
        <f t="shared" si="1690"/>
        <v>2.4000000000000004</v>
      </c>
      <c r="AP3692" s="72">
        <f t="shared" si="1691"/>
        <v>1.2000000000000002</v>
      </c>
      <c r="AQ3692" s="72">
        <f t="shared" si="1692"/>
        <v>1.2000000000000002</v>
      </c>
      <c r="AR3692" s="71" t="e">
        <f t="shared" si="1693"/>
        <v>#DIV/0!</v>
      </c>
      <c r="BA3692">
        <f t="shared" si="1694"/>
        <v>224</v>
      </c>
      <c r="BB3692" s="91" t="e">
        <f t="shared" si="1695"/>
        <v>#DIV/0!</v>
      </c>
    </row>
    <row r="3693" spans="1:54">
      <c r="A3693" s="2" t="s">
        <v>3810</v>
      </c>
      <c r="B3693" s="7" t="s">
        <v>43636</v>
      </c>
      <c r="C3693" s="17">
        <f t="shared" si="1676"/>
        <v>17</v>
      </c>
      <c r="D3693" s="28">
        <f t="shared" si="1677"/>
        <v>281</v>
      </c>
      <c r="E3693" s="8">
        <f t="shared" si="1696"/>
        <v>12</v>
      </c>
      <c r="F3693" s="2" t="s">
        <v>8798</v>
      </c>
      <c r="G3693" s="54">
        <f t="shared" si="1697"/>
        <v>16</v>
      </c>
      <c r="H3693" s="20">
        <f t="shared" si="1698"/>
        <v>0.71360830000000008</v>
      </c>
      <c r="I3693" s="14" t="s">
        <v>18752</v>
      </c>
      <c r="J3693" s="14" t="s">
        <v>13784</v>
      </c>
      <c r="K3693" s="14" t="s">
        <v>23713</v>
      </c>
      <c r="L3693" s="14" t="s">
        <v>28673</v>
      </c>
      <c r="M3693" s="28">
        <f t="shared" si="1699"/>
        <v>12</v>
      </c>
      <c r="N3693" s="46">
        <f t="shared" si="1678"/>
        <v>6</v>
      </c>
      <c r="O3693" s="17">
        <f t="shared" si="1679"/>
        <v>2.4000000000000004</v>
      </c>
      <c r="P3693" s="17">
        <f t="shared" si="1679"/>
        <v>5</v>
      </c>
      <c r="Q3693" s="124">
        <f t="shared" si="1680"/>
        <v>0.60000000000000009</v>
      </c>
      <c r="R3693" s="26">
        <f t="shared" si="1681"/>
        <v>2</v>
      </c>
      <c r="S3693" s="2" t="s">
        <v>33647</v>
      </c>
      <c r="T3693" s="2" t="s">
        <v>38624</v>
      </c>
      <c r="U3693" s="24">
        <f t="shared" si="1682"/>
        <v>554</v>
      </c>
      <c r="V3693" s="66">
        <f t="shared" si="1682"/>
        <v>297.10000000000002</v>
      </c>
      <c r="W3693" s="54">
        <f t="shared" si="1683"/>
        <v>1.6</v>
      </c>
      <c r="X3693" s="143">
        <f t="shared" si="1684"/>
        <v>554</v>
      </c>
      <c r="Y3693" s="143">
        <f t="shared" si="1685"/>
        <v>0.42000000000000004</v>
      </c>
      <c r="AD3693">
        <v>152</v>
      </c>
      <c r="AE3693">
        <v>-1</v>
      </c>
      <c r="AF3693" s="10">
        <v>37.9</v>
      </c>
      <c r="AG3693" s="10">
        <v>58.12</v>
      </c>
      <c r="AH3693" s="10">
        <f t="shared" si="1686"/>
        <v>358722.63687248592</v>
      </c>
      <c r="AI3693" s="11">
        <f t="shared" si="1674"/>
        <v>0</v>
      </c>
      <c r="AJ3693">
        <f t="shared" si="1675"/>
        <v>0</v>
      </c>
      <c r="AK3693" t="e">
        <f t="shared" si="1687"/>
        <v>#DIV/0!</v>
      </c>
      <c r="AL3693">
        <f t="shared" si="1688"/>
        <v>6.8734007999999989</v>
      </c>
      <c r="AM3693" s="5">
        <f t="shared" si="1689"/>
        <v>3.2</v>
      </c>
      <c r="AN3693">
        <v>0</v>
      </c>
      <c r="AO3693" s="72">
        <f t="shared" si="1690"/>
        <v>2</v>
      </c>
      <c r="AP3693" s="72">
        <f t="shared" si="1691"/>
        <v>0.60000000000000009</v>
      </c>
      <c r="AQ3693" s="72">
        <f t="shared" si="1692"/>
        <v>0.60000000000000009</v>
      </c>
      <c r="AR3693" s="71" t="e">
        <f t="shared" si="1693"/>
        <v>#DIV/0!</v>
      </c>
      <c r="BA3693">
        <f t="shared" si="1694"/>
        <v>281</v>
      </c>
      <c r="BB3693" s="91" t="e">
        <f t="shared" si="1695"/>
        <v>#DIV/0!</v>
      </c>
    </row>
    <row r="3694" spans="1:54">
      <c r="A3694" s="2" t="s">
        <v>3811</v>
      </c>
      <c r="B3694" s="7" t="s">
        <v>43637</v>
      </c>
      <c r="C3694" s="17">
        <f t="shared" si="1676"/>
        <v>7.1000000000000005</v>
      </c>
      <c r="D3694" s="28">
        <f t="shared" si="1677"/>
        <v>228</v>
      </c>
      <c r="E3694" s="8">
        <f t="shared" si="1696"/>
        <v>7</v>
      </c>
      <c r="F3694" s="2" t="s">
        <v>8799</v>
      </c>
      <c r="G3694" s="54">
        <f t="shared" si="1697"/>
        <v>6.1</v>
      </c>
      <c r="H3694" s="20">
        <f t="shared" si="1698"/>
        <v>0.65387709999999999</v>
      </c>
      <c r="I3694" s="14" t="s">
        <v>18753</v>
      </c>
      <c r="J3694" s="14" t="s">
        <v>13785</v>
      </c>
      <c r="K3694" s="14" t="s">
        <v>23714</v>
      </c>
      <c r="L3694" s="14" t="s">
        <v>28674</v>
      </c>
      <c r="M3694" s="28">
        <f t="shared" si="1699"/>
        <v>9.6999999999999993</v>
      </c>
      <c r="N3694" s="46">
        <f t="shared" si="1678"/>
        <v>5.4</v>
      </c>
      <c r="O3694" s="17">
        <f t="shared" si="1679"/>
        <v>0.8</v>
      </c>
      <c r="P3694" s="17">
        <f t="shared" si="1679"/>
        <v>9.6000000000000014</v>
      </c>
      <c r="Q3694" s="124">
        <f t="shared" si="1680"/>
        <v>0.60000000000000009</v>
      </c>
      <c r="R3694" s="26">
        <f t="shared" si="1681"/>
        <v>1.6</v>
      </c>
      <c r="S3694" s="2" t="s">
        <v>33648</v>
      </c>
      <c r="T3694" s="2" t="s">
        <v>38625</v>
      </c>
      <c r="U3694" s="24">
        <f t="shared" si="1682"/>
        <v>501.40000000000003</v>
      </c>
      <c r="V3694" s="66">
        <f t="shared" si="1682"/>
        <v>356.3</v>
      </c>
      <c r="W3694" s="54">
        <f t="shared" si="1683"/>
        <v>0.61</v>
      </c>
      <c r="X3694" s="143">
        <f t="shared" si="1684"/>
        <v>501.40000000000003</v>
      </c>
      <c r="Y3694" s="143">
        <f t="shared" si="1685"/>
        <v>0.222</v>
      </c>
      <c r="AD3694">
        <v>152</v>
      </c>
      <c r="AE3694">
        <v>-1</v>
      </c>
      <c r="AF3694" s="10">
        <v>37.9</v>
      </c>
      <c r="AG3694" s="10">
        <v>58.12</v>
      </c>
      <c r="AH3694" s="10">
        <f t="shared" si="1686"/>
        <v>282819.49248687568</v>
      </c>
      <c r="AI3694" s="11">
        <f t="shared" si="1674"/>
        <v>0</v>
      </c>
      <c r="AJ3694">
        <f t="shared" si="1675"/>
        <v>0</v>
      </c>
      <c r="AK3694" t="e">
        <f t="shared" si="1687"/>
        <v>#DIV/0!</v>
      </c>
      <c r="AL3694">
        <f t="shared" si="1688"/>
        <v>4.253158195200001</v>
      </c>
      <c r="AM3694" s="5">
        <f t="shared" si="1689"/>
        <v>1.2200000000000002</v>
      </c>
      <c r="AN3694">
        <v>0</v>
      </c>
      <c r="AO3694" s="72">
        <f t="shared" si="1690"/>
        <v>1.6</v>
      </c>
      <c r="AP3694" s="72">
        <f t="shared" si="1691"/>
        <v>0.60000000000000009</v>
      </c>
      <c r="AQ3694" s="72">
        <f t="shared" si="1692"/>
        <v>0.60000000000000009</v>
      </c>
      <c r="AR3694" s="71" t="e">
        <f t="shared" si="1693"/>
        <v>#DIV/0!</v>
      </c>
      <c r="BA3694">
        <f t="shared" si="1694"/>
        <v>228</v>
      </c>
      <c r="BB3694" s="91" t="e">
        <f t="shared" si="1695"/>
        <v>#DIV/0!</v>
      </c>
    </row>
    <row r="3695" spans="1:54">
      <c r="A3695" s="2" t="s">
        <v>3812</v>
      </c>
      <c r="B3695" s="7" t="s">
        <v>43638</v>
      </c>
      <c r="C3695" s="17">
        <f t="shared" si="1676"/>
        <v>21.200000000000003</v>
      </c>
      <c r="D3695" s="28">
        <f t="shared" si="1677"/>
        <v>84</v>
      </c>
      <c r="E3695" s="8">
        <f t="shared" si="1696"/>
        <v>5</v>
      </c>
      <c r="F3695" s="2" t="s">
        <v>8800</v>
      </c>
      <c r="G3695" s="54">
        <f t="shared" si="1697"/>
        <v>20.3</v>
      </c>
      <c r="H3695" s="20">
        <f t="shared" si="1698"/>
        <v>0.78907529999999992</v>
      </c>
      <c r="I3695" s="14" t="s">
        <v>18754</v>
      </c>
      <c r="J3695" s="14" t="s">
        <v>13786</v>
      </c>
      <c r="K3695" s="14" t="s">
        <v>23715</v>
      </c>
      <c r="L3695" s="14" t="s">
        <v>28675</v>
      </c>
      <c r="M3695" s="28">
        <f t="shared" si="1699"/>
        <v>13</v>
      </c>
      <c r="N3695" s="46">
        <f t="shared" si="1678"/>
        <v>6.4</v>
      </c>
      <c r="O3695" s="17">
        <f t="shared" si="1679"/>
        <v>1.2000000000000002</v>
      </c>
      <c r="P3695" s="17">
        <f t="shared" si="1679"/>
        <v>3</v>
      </c>
      <c r="Q3695" s="124">
        <f t="shared" si="1680"/>
        <v>0.2</v>
      </c>
      <c r="R3695" s="26">
        <f t="shared" si="1681"/>
        <v>0.4</v>
      </c>
      <c r="S3695" s="2" t="s">
        <v>33649</v>
      </c>
      <c r="T3695" s="2" t="s">
        <v>38626</v>
      </c>
      <c r="U3695" s="24">
        <f t="shared" si="1682"/>
        <v>357.20000000000005</v>
      </c>
      <c r="V3695" s="66">
        <f t="shared" si="1682"/>
        <v>327.40000000000003</v>
      </c>
      <c r="W3695" s="54">
        <f t="shared" si="1683"/>
        <v>2.0299999999999998</v>
      </c>
      <c r="X3695" s="143">
        <f t="shared" si="1684"/>
        <v>357.20000000000005</v>
      </c>
      <c r="Y3695" s="143">
        <f t="shared" si="1685"/>
        <v>0.50600000000000001</v>
      </c>
      <c r="AD3695">
        <v>152</v>
      </c>
      <c r="AE3695">
        <v>-1</v>
      </c>
      <c r="AF3695" s="10">
        <v>37.9</v>
      </c>
      <c r="AG3695" s="10">
        <v>58.12</v>
      </c>
      <c r="AH3695" s="10">
        <f t="shared" si="1686"/>
        <v>323508.12025004934</v>
      </c>
      <c r="AI3695" s="11">
        <f t="shared" si="1674"/>
        <v>0</v>
      </c>
      <c r="AJ3695">
        <f t="shared" si="1675"/>
        <v>0</v>
      </c>
      <c r="AK3695" t="e">
        <f t="shared" si="1687"/>
        <v>#DIV/0!</v>
      </c>
      <c r="AL3695">
        <f t="shared" si="1688"/>
        <v>0.30373156800000017</v>
      </c>
      <c r="AM3695" s="5">
        <f t="shared" si="1689"/>
        <v>4.0400000000000009</v>
      </c>
      <c r="AN3695">
        <v>0</v>
      </c>
      <c r="AO3695" s="72">
        <f t="shared" si="1690"/>
        <v>0.4</v>
      </c>
      <c r="AP3695" s="72">
        <f t="shared" si="1691"/>
        <v>0.2</v>
      </c>
      <c r="AQ3695" s="72">
        <f t="shared" si="1692"/>
        <v>0.2</v>
      </c>
      <c r="AR3695" s="71" t="e">
        <f t="shared" si="1693"/>
        <v>#DIV/0!</v>
      </c>
      <c r="BA3695">
        <f t="shared" si="1694"/>
        <v>84</v>
      </c>
      <c r="BB3695" s="91" t="e">
        <f t="shared" si="1695"/>
        <v>#DIV/0!</v>
      </c>
    </row>
    <row r="3696" spans="1:54">
      <c r="A3696" s="2" t="s">
        <v>3813</v>
      </c>
      <c r="B3696" s="7" t="s">
        <v>43639</v>
      </c>
      <c r="C3696" s="17">
        <f t="shared" si="1676"/>
        <v>25.1</v>
      </c>
      <c r="D3696" s="28">
        <f t="shared" si="1677"/>
        <v>293</v>
      </c>
      <c r="E3696" s="8">
        <f t="shared" si="1696"/>
        <v>3</v>
      </c>
      <c r="F3696" s="2" t="s">
        <v>8801</v>
      </c>
      <c r="G3696" s="54">
        <f t="shared" si="1697"/>
        <v>24.200000000000003</v>
      </c>
      <c r="H3696" s="20">
        <f t="shared" si="1698"/>
        <v>0.71746270000000001</v>
      </c>
      <c r="I3696" s="14" t="s">
        <v>18755</v>
      </c>
      <c r="J3696" s="14" t="s">
        <v>13787</v>
      </c>
      <c r="K3696" s="14" t="s">
        <v>23716</v>
      </c>
      <c r="L3696" s="14" t="s">
        <v>28676</v>
      </c>
      <c r="M3696" s="28">
        <f t="shared" si="1699"/>
        <v>11.8</v>
      </c>
      <c r="N3696" s="46">
        <f t="shared" si="1678"/>
        <v>5.4</v>
      </c>
      <c r="O3696" s="17">
        <f t="shared" si="1679"/>
        <v>0.60000000000000009</v>
      </c>
      <c r="P3696" s="17">
        <f t="shared" si="1679"/>
        <v>5.4</v>
      </c>
      <c r="Q3696" s="124">
        <f t="shared" si="1680"/>
        <v>0.2</v>
      </c>
      <c r="R3696" s="26">
        <f t="shared" si="1681"/>
        <v>1</v>
      </c>
      <c r="S3696" s="2" t="s">
        <v>33650</v>
      </c>
      <c r="T3696" s="2" t="s">
        <v>38627</v>
      </c>
      <c r="U3696" s="24">
        <f t="shared" si="1682"/>
        <v>566.1</v>
      </c>
      <c r="V3696" s="66">
        <f t="shared" si="1682"/>
        <v>298.20000000000005</v>
      </c>
      <c r="W3696" s="54">
        <f t="shared" si="1683"/>
        <v>2.42</v>
      </c>
      <c r="X3696" s="143">
        <f t="shared" si="1684"/>
        <v>566.1</v>
      </c>
      <c r="Y3696" s="143">
        <f t="shared" si="1685"/>
        <v>0.58399999999999996</v>
      </c>
      <c r="AD3696">
        <v>152</v>
      </c>
      <c r="AE3696">
        <v>-1</v>
      </c>
      <c r="AF3696" s="10">
        <v>37.9</v>
      </c>
      <c r="AG3696" s="10">
        <v>58.12</v>
      </c>
      <c r="AH3696" s="10">
        <f t="shared" si="1686"/>
        <v>357609.30319722253</v>
      </c>
      <c r="AI3696" s="11">
        <f t="shared" si="1674"/>
        <v>0</v>
      </c>
      <c r="AJ3696">
        <f t="shared" si="1675"/>
        <v>0</v>
      </c>
      <c r="AK3696" t="e">
        <f t="shared" si="1687"/>
        <v>#DIV/0!</v>
      </c>
      <c r="AL3696">
        <f t="shared" si="1688"/>
        <v>0.91542085200000023</v>
      </c>
      <c r="AM3696" s="5">
        <f t="shared" si="1689"/>
        <v>4.82</v>
      </c>
      <c r="AN3696">
        <v>0</v>
      </c>
      <c r="AO3696" s="72">
        <f t="shared" si="1690"/>
        <v>1</v>
      </c>
      <c r="AP3696" s="72">
        <f t="shared" si="1691"/>
        <v>0.2</v>
      </c>
      <c r="AQ3696" s="72">
        <f t="shared" si="1692"/>
        <v>0.4</v>
      </c>
      <c r="AR3696" s="71" t="e">
        <f t="shared" si="1693"/>
        <v>#DIV/0!</v>
      </c>
      <c r="BA3696">
        <f t="shared" si="1694"/>
        <v>293</v>
      </c>
      <c r="BB3696" s="91" t="e">
        <f t="shared" si="1695"/>
        <v>#DIV/0!</v>
      </c>
    </row>
    <row r="3697" spans="1:54">
      <c r="A3697" s="2" t="s">
        <v>3814</v>
      </c>
      <c r="B3697" s="7" t="s">
        <v>43640</v>
      </c>
      <c r="C3697" s="17">
        <f t="shared" si="1676"/>
        <v>36.200000000000003</v>
      </c>
      <c r="D3697" s="28">
        <f t="shared" si="1677"/>
        <v>163</v>
      </c>
      <c r="E3697" s="8">
        <f t="shared" si="1696"/>
        <v>15</v>
      </c>
      <c r="F3697" s="2" t="s">
        <v>8802</v>
      </c>
      <c r="G3697" s="54">
        <f t="shared" si="1697"/>
        <v>35.300000000000004</v>
      </c>
      <c r="H3697" s="20">
        <f t="shared" si="1698"/>
        <v>0.12193809999999999</v>
      </c>
      <c r="I3697" s="14" t="s">
        <v>18756</v>
      </c>
      <c r="J3697" s="14" t="s">
        <v>13788</v>
      </c>
      <c r="K3697" s="14" t="s">
        <v>23717</v>
      </c>
      <c r="L3697" s="14" t="s">
        <v>28677</v>
      </c>
      <c r="M3697" s="28">
        <f t="shared" si="1699"/>
        <v>12.9</v>
      </c>
      <c r="N3697" s="46">
        <f t="shared" si="1678"/>
        <v>6.8</v>
      </c>
      <c r="O3697" s="17">
        <f t="shared" si="1679"/>
        <v>2.8000000000000003</v>
      </c>
      <c r="P3697" s="17">
        <f t="shared" si="1679"/>
        <v>3.2</v>
      </c>
      <c r="Q3697" s="124">
        <f t="shared" si="1680"/>
        <v>0.8</v>
      </c>
      <c r="R3697" s="26">
        <f t="shared" si="1681"/>
        <v>1</v>
      </c>
      <c r="S3697" s="2" t="s">
        <v>33651</v>
      </c>
      <c r="T3697" s="2" t="s">
        <v>38628</v>
      </c>
      <c r="U3697" s="24">
        <f t="shared" si="1682"/>
        <v>436.1</v>
      </c>
      <c r="V3697" s="66">
        <f t="shared" si="1682"/>
        <v>330.6</v>
      </c>
      <c r="W3697" s="54">
        <f t="shared" si="1683"/>
        <v>3.53</v>
      </c>
      <c r="X3697" s="143">
        <f t="shared" si="1684"/>
        <v>436.1</v>
      </c>
      <c r="Y3697" s="143">
        <f t="shared" si="1685"/>
        <v>0.80599999999999994</v>
      </c>
      <c r="AD3697">
        <v>152</v>
      </c>
      <c r="AE3697">
        <v>-1</v>
      </c>
      <c r="AF3697" s="10">
        <v>37.9</v>
      </c>
      <c r="AG3697" s="10">
        <v>58.12</v>
      </c>
      <c r="AH3697" s="10">
        <f t="shared" si="1686"/>
        <v>319411.00946224912</v>
      </c>
      <c r="AI3697" s="11">
        <f t="shared" si="1674"/>
        <v>0</v>
      </c>
      <c r="AJ3697">
        <f t="shared" si="1675"/>
        <v>0</v>
      </c>
      <c r="AK3697" t="e">
        <f t="shared" si="1687"/>
        <v>#DIV/0!</v>
      </c>
      <c r="AL3697">
        <f t="shared" si="1688"/>
        <v>7.8674346240000022</v>
      </c>
      <c r="AM3697" s="5">
        <f t="shared" si="1689"/>
        <v>7.0400000000000009</v>
      </c>
      <c r="AN3697">
        <v>0</v>
      </c>
      <c r="AO3697" s="72">
        <f t="shared" si="1690"/>
        <v>1</v>
      </c>
      <c r="AP3697" s="72">
        <f t="shared" si="1691"/>
        <v>0.8</v>
      </c>
      <c r="AQ3697" s="72">
        <f t="shared" si="1692"/>
        <v>1</v>
      </c>
      <c r="AR3697" s="71" t="e">
        <f t="shared" si="1693"/>
        <v>#DIV/0!</v>
      </c>
      <c r="BA3697">
        <f t="shared" si="1694"/>
        <v>163</v>
      </c>
      <c r="BB3697" s="91" t="e">
        <f t="shared" si="1695"/>
        <v>#DIV/0!</v>
      </c>
    </row>
    <row r="3698" spans="1:54">
      <c r="A3698" s="2" t="s">
        <v>3815</v>
      </c>
      <c r="B3698" s="7" t="s">
        <v>43641</v>
      </c>
      <c r="C3698" s="17">
        <f t="shared" si="1676"/>
        <v>31.8</v>
      </c>
      <c r="D3698" s="28">
        <f t="shared" si="1677"/>
        <v>40</v>
      </c>
      <c r="E3698" s="8">
        <f t="shared" si="1696"/>
        <v>16</v>
      </c>
      <c r="F3698" s="2" t="s">
        <v>8803</v>
      </c>
      <c r="G3698" s="54">
        <f t="shared" si="1697"/>
        <v>30.8</v>
      </c>
      <c r="H3698" s="20">
        <f t="shared" si="1698"/>
        <v>0.56852789999999997</v>
      </c>
      <c r="I3698" s="14" t="s">
        <v>18757</v>
      </c>
      <c r="J3698" s="14" t="s">
        <v>13789</v>
      </c>
      <c r="K3698" s="14" t="s">
        <v>23718</v>
      </c>
      <c r="L3698" s="14" t="s">
        <v>28678</v>
      </c>
      <c r="M3698" s="28">
        <f t="shared" si="1699"/>
        <v>11.5</v>
      </c>
      <c r="N3698" s="46">
        <f t="shared" si="1678"/>
        <v>5.8</v>
      </c>
      <c r="O3698" s="17">
        <f t="shared" si="1679"/>
        <v>2.2000000000000002</v>
      </c>
      <c r="P3698" s="17">
        <f t="shared" si="1679"/>
        <v>6</v>
      </c>
      <c r="Q3698" s="124">
        <f t="shared" si="1680"/>
        <v>1.2000000000000002</v>
      </c>
      <c r="R3698" s="26">
        <f t="shared" si="1681"/>
        <v>2.8000000000000003</v>
      </c>
      <c r="S3698" s="2" t="s">
        <v>33652</v>
      </c>
      <c r="T3698" s="2" t="s">
        <v>38629</v>
      </c>
      <c r="U3698" s="24">
        <f t="shared" si="1682"/>
        <v>312.90000000000003</v>
      </c>
      <c r="V3698" s="66">
        <f t="shared" si="1682"/>
        <v>389</v>
      </c>
      <c r="W3698" s="54">
        <f t="shared" si="1683"/>
        <v>3.0799999999999996</v>
      </c>
      <c r="X3698" s="143">
        <f t="shared" si="1684"/>
        <v>312.90000000000003</v>
      </c>
      <c r="Y3698" s="143">
        <f t="shared" si="1685"/>
        <v>0.71599999999999986</v>
      </c>
      <c r="AD3698">
        <v>152</v>
      </c>
      <c r="AE3698">
        <v>-1</v>
      </c>
      <c r="AF3698" s="10">
        <v>37.9</v>
      </c>
      <c r="AG3698" s="10">
        <v>58.12</v>
      </c>
      <c r="AH3698" s="10">
        <f t="shared" si="1686"/>
        <v>220954.87567535794</v>
      </c>
      <c r="AI3698" s="11">
        <f t="shared" si="1674"/>
        <v>0</v>
      </c>
      <c r="AJ3698">
        <f t="shared" si="1675"/>
        <v>0</v>
      </c>
      <c r="AK3698" t="e">
        <f t="shared" si="1687"/>
        <v>#DIV/0!</v>
      </c>
      <c r="AL3698">
        <f t="shared" si="1688"/>
        <v>15.947208816000005</v>
      </c>
      <c r="AM3698" s="5">
        <f t="shared" si="1689"/>
        <v>6.16</v>
      </c>
      <c r="AN3698">
        <v>0</v>
      </c>
      <c r="AO3698" s="72">
        <f t="shared" si="1690"/>
        <v>2.8000000000000003</v>
      </c>
      <c r="AP3698" s="72">
        <f t="shared" si="1691"/>
        <v>1.2000000000000002</v>
      </c>
      <c r="AQ3698" s="72">
        <f t="shared" si="1692"/>
        <v>1.4000000000000001</v>
      </c>
      <c r="AR3698" s="71" t="e">
        <f t="shared" si="1693"/>
        <v>#DIV/0!</v>
      </c>
      <c r="BA3698">
        <f t="shared" si="1694"/>
        <v>40</v>
      </c>
      <c r="BB3698" s="91" t="e">
        <f t="shared" si="1695"/>
        <v>#DIV/0!</v>
      </c>
    </row>
    <row r="3699" spans="1:54">
      <c r="A3699" s="2" t="s">
        <v>3816</v>
      </c>
      <c r="B3699" s="7" t="s">
        <v>43642</v>
      </c>
      <c r="C3699" s="17">
        <f t="shared" si="1676"/>
        <v>37.9</v>
      </c>
      <c r="D3699" s="28">
        <f t="shared" si="1677"/>
        <v>295</v>
      </c>
      <c r="E3699" s="8">
        <f t="shared" si="1696"/>
        <v>8</v>
      </c>
      <c r="F3699" s="2" t="s">
        <v>8804</v>
      </c>
      <c r="G3699" s="54">
        <f t="shared" si="1697"/>
        <v>37</v>
      </c>
      <c r="H3699" s="20">
        <f t="shared" si="1698"/>
        <v>0.58826069999999997</v>
      </c>
      <c r="I3699" s="14" t="s">
        <v>18758</v>
      </c>
      <c r="J3699" s="14" t="s">
        <v>13790</v>
      </c>
      <c r="K3699" s="14" t="s">
        <v>23719</v>
      </c>
      <c r="L3699" s="14" t="s">
        <v>28679</v>
      </c>
      <c r="M3699" s="28">
        <f t="shared" si="1699"/>
        <v>13.6</v>
      </c>
      <c r="N3699" s="46">
        <f t="shared" si="1678"/>
        <v>5.8</v>
      </c>
      <c r="O3699" s="17">
        <f t="shared" si="1679"/>
        <v>2.6</v>
      </c>
      <c r="P3699" s="17">
        <f t="shared" si="1679"/>
        <v>1.8</v>
      </c>
      <c r="Q3699" s="124">
        <f t="shared" si="1680"/>
        <v>0.4</v>
      </c>
      <c r="R3699" s="26">
        <f t="shared" si="1681"/>
        <v>1.2000000000000002</v>
      </c>
      <c r="S3699" s="2" t="s">
        <v>33653</v>
      </c>
      <c r="T3699" s="2" t="s">
        <v>38630</v>
      </c>
      <c r="U3699" s="24">
        <f t="shared" si="1682"/>
        <v>568.1</v>
      </c>
      <c r="V3699" s="66">
        <f t="shared" si="1682"/>
        <v>414.40000000000003</v>
      </c>
      <c r="W3699" s="54">
        <f t="shared" si="1683"/>
        <v>3.6999999999999997</v>
      </c>
      <c r="X3699" s="143">
        <f t="shared" si="1684"/>
        <v>568.1</v>
      </c>
      <c r="Y3699" s="143">
        <f t="shared" si="1685"/>
        <v>0.84</v>
      </c>
      <c r="AD3699">
        <v>152</v>
      </c>
      <c r="AE3699">
        <v>-1</v>
      </c>
      <c r="AF3699" s="10">
        <v>37.9</v>
      </c>
      <c r="AG3699" s="10">
        <v>58.12</v>
      </c>
      <c r="AH3699" s="10">
        <f t="shared" si="1686"/>
        <v>138207.66045349091</v>
      </c>
      <c r="AI3699" s="11">
        <f t="shared" si="1674"/>
        <v>0</v>
      </c>
      <c r="AJ3699">
        <f t="shared" si="1675"/>
        <v>0</v>
      </c>
      <c r="AK3699" t="e">
        <f t="shared" si="1687"/>
        <v>#DIV/0!</v>
      </c>
      <c r="AL3699">
        <f t="shared" si="1688"/>
        <v>2.3123279088000008</v>
      </c>
      <c r="AM3699" s="5">
        <f t="shared" si="1689"/>
        <v>7.38</v>
      </c>
      <c r="AN3699">
        <v>0</v>
      </c>
      <c r="AO3699" s="72">
        <f t="shared" si="1690"/>
        <v>1.2000000000000002</v>
      </c>
      <c r="AP3699" s="72">
        <f t="shared" si="1691"/>
        <v>0.4</v>
      </c>
      <c r="AQ3699" s="72">
        <f t="shared" si="1692"/>
        <v>0.60000000000000009</v>
      </c>
      <c r="AR3699" s="71" t="e">
        <f t="shared" si="1693"/>
        <v>#DIV/0!</v>
      </c>
      <c r="BA3699">
        <f t="shared" si="1694"/>
        <v>295</v>
      </c>
      <c r="BB3699" s="91" t="e">
        <f t="shared" si="1695"/>
        <v>#DIV/0!</v>
      </c>
    </row>
    <row r="3700" spans="1:54">
      <c r="A3700" s="2" t="s">
        <v>3817</v>
      </c>
      <c r="B3700" s="7" t="s">
        <v>43643</v>
      </c>
      <c r="C3700" s="17">
        <f t="shared" si="1676"/>
        <v>14.3</v>
      </c>
      <c r="D3700" s="28">
        <f t="shared" si="1677"/>
        <v>278</v>
      </c>
      <c r="E3700" s="8">
        <f t="shared" si="1696"/>
        <v>7</v>
      </c>
      <c r="F3700" s="2" t="s">
        <v>8805</v>
      </c>
      <c r="G3700" s="54">
        <f t="shared" si="1697"/>
        <v>13.299999999999999</v>
      </c>
      <c r="H3700" s="20">
        <f t="shared" si="1698"/>
        <v>0.78930620000000007</v>
      </c>
      <c r="I3700" s="14" t="s">
        <v>18759</v>
      </c>
      <c r="J3700" s="14" t="s">
        <v>13791</v>
      </c>
      <c r="K3700" s="14" t="s">
        <v>23720</v>
      </c>
      <c r="L3700" s="14" t="s">
        <v>28680</v>
      </c>
      <c r="M3700" s="28">
        <f t="shared" si="1699"/>
        <v>11.7</v>
      </c>
      <c r="N3700" s="46">
        <f t="shared" si="1678"/>
        <v>6.4</v>
      </c>
      <c r="O3700" s="17">
        <f t="shared" si="1679"/>
        <v>2.6</v>
      </c>
      <c r="P3700" s="17">
        <f t="shared" si="1679"/>
        <v>5.6000000000000005</v>
      </c>
      <c r="Q3700" s="124">
        <f t="shared" si="1680"/>
        <v>0.2</v>
      </c>
      <c r="R3700" s="26">
        <f t="shared" si="1681"/>
        <v>1.4000000000000001</v>
      </c>
      <c r="S3700" s="2" t="s">
        <v>33654</v>
      </c>
      <c r="T3700" s="2" t="s">
        <v>38631</v>
      </c>
      <c r="U3700" s="24">
        <f t="shared" si="1682"/>
        <v>550.6</v>
      </c>
      <c r="V3700" s="66">
        <f t="shared" si="1682"/>
        <v>344.90000000000003</v>
      </c>
      <c r="W3700" s="54">
        <f t="shared" si="1683"/>
        <v>1.33</v>
      </c>
      <c r="X3700" s="143">
        <f t="shared" si="1684"/>
        <v>550.6</v>
      </c>
      <c r="Y3700" s="143">
        <f t="shared" si="1685"/>
        <v>0.36599999999999999</v>
      </c>
      <c r="AD3700">
        <v>152</v>
      </c>
      <c r="AE3700">
        <v>-1</v>
      </c>
      <c r="AF3700" s="10">
        <v>37.9</v>
      </c>
      <c r="AG3700" s="10">
        <v>58.12</v>
      </c>
      <c r="AH3700" s="10">
        <f t="shared" si="1686"/>
        <v>299852.01319554227</v>
      </c>
      <c r="AI3700" s="11">
        <f t="shared" si="1674"/>
        <v>0</v>
      </c>
      <c r="AJ3700">
        <f t="shared" si="1675"/>
        <v>0</v>
      </c>
      <c r="AK3700" t="e">
        <f t="shared" si="1687"/>
        <v>#DIV/0!</v>
      </c>
      <c r="AL3700">
        <f t="shared" si="1688"/>
        <v>4.2947824191999988</v>
      </c>
      <c r="AM3700" s="5">
        <f t="shared" si="1689"/>
        <v>2.66</v>
      </c>
      <c r="AN3700">
        <v>0</v>
      </c>
      <c r="AO3700" s="72">
        <f t="shared" si="1690"/>
        <v>1.4000000000000001</v>
      </c>
      <c r="AP3700" s="72">
        <f t="shared" si="1691"/>
        <v>0.2</v>
      </c>
      <c r="AQ3700" s="72">
        <f t="shared" si="1692"/>
        <v>0.4</v>
      </c>
      <c r="AR3700" s="71" t="e">
        <f t="shared" si="1693"/>
        <v>#DIV/0!</v>
      </c>
      <c r="BA3700">
        <f t="shared" si="1694"/>
        <v>278</v>
      </c>
      <c r="BB3700" s="91" t="e">
        <f t="shared" si="1695"/>
        <v>#DIV/0!</v>
      </c>
    </row>
    <row r="3701" spans="1:54">
      <c r="A3701" s="2" t="s">
        <v>3818</v>
      </c>
      <c r="B3701" s="7" t="s">
        <v>43644</v>
      </c>
      <c r="C3701" s="17">
        <f t="shared" si="1676"/>
        <v>28</v>
      </c>
      <c r="D3701" s="28">
        <f t="shared" si="1677"/>
        <v>261</v>
      </c>
      <c r="E3701" s="8">
        <f t="shared" si="1696"/>
        <v>11</v>
      </c>
      <c r="F3701" s="2" t="s">
        <v>8806</v>
      </c>
      <c r="G3701" s="54">
        <f t="shared" si="1697"/>
        <v>27.1</v>
      </c>
      <c r="H3701" s="20">
        <f t="shared" si="1698"/>
        <v>0.42911149999999998</v>
      </c>
      <c r="I3701" s="14" t="s">
        <v>18760</v>
      </c>
      <c r="J3701" s="14" t="s">
        <v>13792</v>
      </c>
      <c r="K3701" s="14" t="s">
        <v>23721</v>
      </c>
      <c r="L3701" s="14" t="s">
        <v>28681</v>
      </c>
      <c r="M3701" s="28">
        <f t="shared" si="1699"/>
        <v>11.4</v>
      </c>
      <c r="N3701" s="46">
        <f t="shared" si="1678"/>
        <v>5.8</v>
      </c>
      <c r="O3701" s="17">
        <f t="shared" si="1679"/>
        <v>1.2000000000000002</v>
      </c>
      <c r="P3701" s="17">
        <f t="shared" si="1679"/>
        <v>6.2</v>
      </c>
      <c r="Q3701" s="124">
        <f t="shared" si="1680"/>
        <v>1</v>
      </c>
      <c r="R3701" s="26">
        <f t="shared" si="1681"/>
        <v>1.6</v>
      </c>
      <c r="S3701" s="2" t="s">
        <v>33655</v>
      </c>
      <c r="T3701" s="2" t="s">
        <v>38632</v>
      </c>
      <c r="U3701" s="24">
        <f t="shared" si="1682"/>
        <v>534.4</v>
      </c>
      <c r="V3701" s="66">
        <f t="shared" si="1682"/>
        <v>286</v>
      </c>
      <c r="W3701" s="54">
        <f t="shared" si="1683"/>
        <v>2.71</v>
      </c>
      <c r="X3701" s="143">
        <f t="shared" si="1684"/>
        <v>534.4</v>
      </c>
      <c r="Y3701" s="143">
        <f t="shared" si="1685"/>
        <v>0.64200000000000002</v>
      </c>
      <c r="AD3701">
        <v>152</v>
      </c>
      <c r="AE3701">
        <v>-1</v>
      </c>
      <c r="AF3701" s="10">
        <v>37.9</v>
      </c>
      <c r="AG3701" s="10">
        <v>58.12</v>
      </c>
      <c r="AH3701" s="10">
        <f t="shared" si="1686"/>
        <v>370344.94829931867</v>
      </c>
      <c r="AI3701" s="11">
        <f t="shared" si="1674"/>
        <v>0</v>
      </c>
      <c r="AJ3701">
        <f t="shared" si="1675"/>
        <v>0</v>
      </c>
      <c r="AK3701" t="e">
        <f t="shared" si="1687"/>
        <v>#DIV/0!</v>
      </c>
      <c r="AL3701">
        <f t="shared" si="1688"/>
        <v>6.795856704000002</v>
      </c>
      <c r="AM3701" s="5">
        <f t="shared" si="1689"/>
        <v>5.4</v>
      </c>
      <c r="AN3701">
        <v>0</v>
      </c>
      <c r="AO3701" s="72">
        <f t="shared" si="1690"/>
        <v>1.6</v>
      </c>
      <c r="AP3701" s="72">
        <f t="shared" si="1691"/>
        <v>1</v>
      </c>
      <c r="AQ3701" s="72">
        <f t="shared" si="1692"/>
        <v>1</v>
      </c>
      <c r="AR3701" s="71" t="e">
        <f t="shared" si="1693"/>
        <v>#DIV/0!</v>
      </c>
      <c r="BA3701">
        <f t="shared" si="1694"/>
        <v>261</v>
      </c>
      <c r="BB3701" s="91" t="e">
        <f t="shared" si="1695"/>
        <v>#DIV/0!</v>
      </c>
    </row>
    <row r="3702" spans="1:54">
      <c r="A3702" s="2" t="s">
        <v>3819</v>
      </c>
      <c r="B3702" s="7" t="s">
        <v>43645</v>
      </c>
      <c r="C3702" s="17">
        <f t="shared" si="1676"/>
        <v>9.5</v>
      </c>
      <c r="D3702" s="28">
        <f t="shared" si="1677"/>
        <v>48</v>
      </c>
      <c r="E3702" s="8">
        <f t="shared" si="1696"/>
        <v>5</v>
      </c>
      <c r="F3702" s="2" t="s">
        <v>8807</v>
      </c>
      <c r="G3702" s="54">
        <f t="shared" si="1697"/>
        <v>8.5</v>
      </c>
      <c r="H3702" s="20">
        <f t="shared" si="1698"/>
        <v>0.53511909999999996</v>
      </c>
      <c r="I3702" s="14" t="s">
        <v>18761</v>
      </c>
      <c r="J3702" s="14" t="s">
        <v>13793</v>
      </c>
      <c r="K3702" s="14" t="s">
        <v>23722</v>
      </c>
      <c r="L3702" s="14" t="s">
        <v>28682</v>
      </c>
      <c r="M3702" s="28">
        <f t="shared" si="1699"/>
        <v>10.199999999999999</v>
      </c>
      <c r="N3702" s="46">
        <f t="shared" si="1678"/>
        <v>5.4</v>
      </c>
      <c r="O3702" s="17">
        <f t="shared" si="1679"/>
        <v>1.2000000000000002</v>
      </c>
      <c r="P3702" s="17">
        <f t="shared" si="1679"/>
        <v>8.6</v>
      </c>
      <c r="Q3702" s="124">
        <f t="shared" si="1680"/>
        <v>0.2</v>
      </c>
      <c r="R3702" s="26">
        <f t="shared" si="1681"/>
        <v>0.60000000000000009</v>
      </c>
      <c r="S3702" s="2" t="s">
        <v>33656</v>
      </c>
      <c r="T3702" s="2" t="s">
        <v>38633</v>
      </c>
      <c r="U3702" s="24">
        <f t="shared" si="1682"/>
        <v>320.90000000000003</v>
      </c>
      <c r="V3702" s="66">
        <f t="shared" si="1682"/>
        <v>357.40000000000003</v>
      </c>
      <c r="W3702" s="54">
        <f t="shared" si="1683"/>
        <v>0.85</v>
      </c>
      <c r="X3702" s="143">
        <f t="shared" si="1684"/>
        <v>320.90000000000003</v>
      </c>
      <c r="Y3702" s="143">
        <f t="shared" si="1685"/>
        <v>0.27</v>
      </c>
      <c r="AD3702">
        <v>152</v>
      </c>
      <c r="AE3702">
        <v>-1</v>
      </c>
      <c r="AF3702" s="10">
        <v>37.9</v>
      </c>
      <c r="AG3702" s="10">
        <v>58.12</v>
      </c>
      <c r="AH3702" s="10">
        <f t="shared" si="1686"/>
        <v>281011.98666405526</v>
      </c>
      <c r="AI3702" s="11">
        <f t="shared" ref="AI3702:AI3765" si="1700">1-EXP(-2.63*(AA3702/AH3702)*(AD3702-AE3702)*(1-((AD3702-T3702)/(AD3702-AE3702))^0.38))</f>
        <v>0</v>
      </c>
      <c r="AJ3702">
        <f t="shared" ref="AJ3702:AJ3765" si="1701">H3702*P3702*O3702*R3702*AB3702</f>
        <v>0</v>
      </c>
      <c r="AK3702" t="e">
        <f t="shared" si="1687"/>
        <v>#DIV/0!</v>
      </c>
      <c r="AL3702">
        <f t="shared" si="1688"/>
        <v>2.8785425328000009</v>
      </c>
      <c r="AM3702" s="5">
        <f t="shared" si="1689"/>
        <v>1.7</v>
      </c>
      <c r="AN3702">
        <v>0</v>
      </c>
      <c r="AO3702" s="72">
        <f t="shared" si="1690"/>
        <v>0.60000000000000009</v>
      </c>
      <c r="AP3702" s="72">
        <f t="shared" si="1691"/>
        <v>0.2</v>
      </c>
      <c r="AQ3702" s="72">
        <f t="shared" si="1692"/>
        <v>0.4</v>
      </c>
      <c r="AR3702" s="71" t="e">
        <f t="shared" si="1693"/>
        <v>#DIV/0!</v>
      </c>
      <c r="BA3702">
        <f t="shared" si="1694"/>
        <v>48</v>
      </c>
      <c r="BB3702" s="91" t="e">
        <f t="shared" si="1695"/>
        <v>#DIV/0!</v>
      </c>
    </row>
    <row r="3703" spans="1:54">
      <c r="A3703" s="2" t="s">
        <v>3820</v>
      </c>
      <c r="B3703" s="7" t="s">
        <v>43646</v>
      </c>
      <c r="C3703" s="17">
        <f t="shared" si="1676"/>
        <v>27.5</v>
      </c>
      <c r="D3703" s="28">
        <f t="shared" si="1677"/>
        <v>54</v>
      </c>
      <c r="E3703" s="8">
        <f t="shared" si="1696"/>
        <v>14</v>
      </c>
      <c r="F3703" s="2" t="s">
        <v>8808</v>
      </c>
      <c r="G3703" s="54">
        <f t="shared" si="1697"/>
        <v>26.6</v>
      </c>
      <c r="H3703" s="20">
        <f t="shared" si="1698"/>
        <v>0.26727869999999998</v>
      </c>
      <c r="I3703" s="14" t="s">
        <v>18762</v>
      </c>
      <c r="J3703" s="14" t="s">
        <v>13794</v>
      </c>
      <c r="K3703" s="14" t="s">
        <v>23723</v>
      </c>
      <c r="L3703" s="14" t="s">
        <v>28683</v>
      </c>
      <c r="M3703" s="28">
        <f t="shared" si="1699"/>
        <v>12.5</v>
      </c>
      <c r="N3703" s="46">
        <f t="shared" si="1678"/>
        <v>6.6</v>
      </c>
      <c r="O3703" s="17">
        <f t="shared" si="1679"/>
        <v>1.4000000000000001</v>
      </c>
      <c r="P3703" s="17">
        <f t="shared" si="1679"/>
        <v>4</v>
      </c>
      <c r="Q3703" s="124">
        <f t="shared" si="1680"/>
        <v>1.4000000000000001</v>
      </c>
      <c r="R3703" s="26">
        <f t="shared" si="1681"/>
        <v>1.8</v>
      </c>
      <c r="S3703" s="2" t="s">
        <v>33657</v>
      </c>
      <c r="T3703" s="2" t="s">
        <v>38634</v>
      </c>
      <c r="U3703" s="24">
        <f t="shared" si="1682"/>
        <v>327.40000000000003</v>
      </c>
      <c r="V3703" s="66">
        <f t="shared" si="1682"/>
        <v>363.3</v>
      </c>
      <c r="W3703" s="54">
        <f t="shared" si="1683"/>
        <v>2.6599999999999997</v>
      </c>
      <c r="X3703" s="143">
        <f t="shared" si="1684"/>
        <v>327.40000000000003</v>
      </c>
      <c r="Y3703" s="143">
        <f t="shared" si="1685"/>
        <v>0.6319999999999999</v>
      </c>
      <c r="AD3703">
        <v>152</v>
      </c>
      <c r="AE3703">
        <v>-1</v>
      </c>
      <c r="AF3703" s="10">
        <v>37.9</v>
      </c>
      <c r="AG3703" s="10">
        <v>58.12</v>
      </c>
      <c r="AH3703" s="10">
        <f t="shared" si="1686"/>
        <v>271413.63623125257</v>
      </c>
      <c r="AI3703" s="11">
        <f t="shared" si="1700"/>
        <v>0</v>
      </c>
      <c r="AJ3703">
        <f t="shared" si="1701"/>
        <v>0</v>
      </c>
      <c r="AK3703" t="e">
        <f t="shared" si="1687"/>
        <v>#DIV/0!</v>
      </c>
      <c r="AL3703">
        <f t="shared" si="1688"/>
        <v>7.3858307040000009</v>
      </c>
      <c r="AM3703" s="5">
        <f t="shared" si="1689"/>
        <v>5.3</v>
      </c>
      <c r="AN3703">
        <v>0</v>
      </c>
      <c r="AO3703" s="72">
        <f t="shared" si="1690"/>
        <v>1.8</v>
      </c>
      <c r="AP3703" s="72">
        <f t="shared" si="1691"/>
        <v>1.4000000000000001</v>
      </c>
      <c r="AQ3703" s="72">
        <f t="shared" si="1692"/>
        <v>1.4000000000000001</v>
      </c>
      <c r="AR3703" s="71" t="e">
        <f t="shared" si="1693"/>
        <v>#DIV/0!</v>
      </c>
      <c r="BA3703">
        <f t="shared" si="1694"/>
        <v>54</v>
      </c>
      <c r="BB3703" s="91" t="e">
        <f t="shared" si="1695"/>
        <v>#DIV/0!</v>
      </c>
    </row>
    <row r="3704" spans="1:54">
      <c r="A3704" s="2" t="s">
        <v>3821</v>
      </c>
      <c r="B3704" s="7" t="s">
        <v>43647</v>
      </c>
      <c r="C3704" s="17">
        <f t="shared" si="1676"/>
        <v>36.4</v>
      </c>
      <c r="D3704" s="28">
        <f t="shared" si="1677"/>
        <v>210</v>
      </c>
      <c r="E3704" s="8">
        <f t="shared" si="1696"/>
        <v>15</v>
      </c>
      <c r="F3704" s="2" t="s">
        <v>8809</v>
      </c>
      <c r="G3704" s="54">
        <f t="shared" si="1697"/>
        <v>35.4</v>
      </c>
      <c r="H3704" s="20">
        <f t="shared" si="1698"/>
        <v>0.21900169999999999</v>
      </c>
      <c r="I3704" s="14" t="s">
        <v>18763</v>
      </c>
      <c r="J3704" s="14" t="s">
        <v>13795</v>
      </c>
      <c r="K3704" s="14" t="s">
        <v>23724</v>
      </c>
      <c r="L3704" s="14" t="s">
        <v>28684</v>
      </c>
      <c r="M3704" s="28">
        <f t="shared" si="1699"/>
        <v>11.4</v>
      </c>
      <c r="N3704" s="46">
        <f t="shared" si="1678"/>
        <v>5.2</v>
      </c>
      <c r="O3704" s="17">
        <f t="shared" si="1679"/>
        <v>3</v>
      </c>
      <c r="P3704" s="17">
        <f t="shared" si="1679"/>
        <v>6.2</v>
      </c>
      <c r="Q3704" s="124">
        <f t="shared" si="1680"/>
        <v>0.8</v>
      </c>
      <c r="R3704" s="26">
        <f t="shared" si="1681"/>
        <v>1</v>
      </c>
      <c r="S3704" s="2" t="s">
        <v>33658</v>
      </c>
      <c r="T3704" s="2" t="s">
        <v>38635</v>
      </c>
      <c r="U3704" s="24">
        <f t="shared" si="1682"/>
        <v>483.5</v>
      </c>
      <c r="V3704" s="66">
        <f t="shared" si="1682"/>
        <v>379.40000000000003</v>
      </c>
      <c r="W3704" s="54">
        <f t="shared" si="1683"/>
        <v>3.5399999999999996</v>
      </c>
      <c r="X3704" s="143">
        <f t="shared" si="1684"/>
        <v>483.5</v>
      </c>
      <c r="Y3704" s="143">
        <f t="shared" si="1685"/>
        <v>0.80799999999999994</v>
      </c>
      <c r="AD3704">
        <v>152</v>
      </c>
      <c r="AE3704">
        <v>-1</v>
      </c>
      <c r="AF3704" s="10">
        <v>37.9</v>
      </c>
      <c r="AG3704" s="10">
        <v>58.12</v>
      </c>
      <c r="AH3704" s="10">
        <f t="shared" si="1686"/>
        <v>241698.77592324984</v>
      </c>
      <c r="AI3704" s="11">
        <f t="shared" si="1700"/>
        <v>0</v>
      </c>
      <c r="AJ3704">
        <f t="shared" si="1701"/>
        <v>0</v>
      </c>
      <c r="AK3704" t="e">
        <f t="shared" si="1687"/>
        <v>#DIV/0!</v>
      </c>
      <c r="AL3704">
        <f t="shared" si="1688"/>
        <v>14.526568380000001</v>
      </c>
      <c r="AM3704" s="5">
        <f t="shared" si="1689"/>
        <v>7.08</v>
      </c>
      <c r="AN3704">
        <v>0</v>
      </c>
      <c r="AO3704" s="72">
        <f t="shared" si="1690"/>
        <v>1</v>
      </c>
      <c r="AP3704" s="72">
        <f t="shared" si="1691"/>
        <v>0.8</v>
      </c>
      <c r="AQ3704" s="72">
        <f t="shared" si="1692"/>
        <v>0.8</v>
      </c>
      <c r="AR3704" s="71" t="e">
        <f t="shared" si="1693"/>
        <v>#DIV/0!</v>
      </c>
      <c r="BA3704">
        <f t="shared" si="1694"/>
        <v>210</v>
      </c>
      <c r="BB3704" s="91" t="e">
        <f t="shared" si="1695"/>
        <v>#DIV/0!</v>
      </c>
    </row>
    <row r="3705" spans="1:54">
      <c r="A3705" s="2" t="s">
        <v>3822</v>
      </c>
      <c r="B3705" s="7" t="s">
        <v>43648</v>
      </c>
      <c r="C3705" s="17">
        <f t="shared" si="1676"/>
        <v>14.3</v>
      </c>
      <c r="D3705" s="28">
        <f t="shared" si="1677"/>
        <v>12</v>
      </c>
      <c r="E3705" s="8">
        <f t="shared" si="1696"/>
        <v>6</v>
      </c>
      <c r="F3705" s="2" t="s">
        <v>8810</v>
      </c>
      <c r="G3705" s="54">
        <f t="shared" si="1697"/>
        <v>13.299999999999999</v>
      </c>
      <c r="H3705" s="20">
        <f t="shared" si="1698"/>
        <v>0.44059849999999995</v>
      </c>
      <c r="I3705" s="14" t="s">
        <v>18764</v>
      </c>
      <c r="J3705" s="14" t="s">
        <v>13796</v>
      </c>
      <c r="K3705" s="14" t="s">
        <v>23725</v>
      </c>
      <c r="L3705" s="14" t="s">
        <v>28685</v>
      </c>
      <c r="M3705" s="28">
        <f t="shared" si="1699"/>
        <v>14</v>
      </c>
      <c r="N3705" s="46">
        <f t="shared" si="1678"/>
        <v>5.2</v>
      </c>
      <c r="O3705" s="17">
        <f t="shared" si="1679"/>
        <v>2.2000000000000002</v>
      </c>
      <c r="P3705" s="17">
        <f t="shared" si="1679"/>
        <v>1</v>
      </c>
      <c r="Q3705" s="124">
        <f t="shared" si="1680"/>
        <v>0.4</v>
      </c>
      <c r="R3705" s="26">
        <f t="shared" si="1681"/>
        <v>0.60000000000000009</v>
      </c>
      <c r="S3705" s="2" t="s">
        <v>33659</v>
      </c>
      <c r="T3705" s="2" t="s">
        <v>38636</v>
      </c>
      <c r="U3705" s="24">
        <f t="shared" si="1682"/>
        <v>285.40000000000003</v>
      </c>
      <c r="V3705" s="66">
        <f t="shared" si="1682"/>
        <v>289.60000000000002</v>
      </c>
      <c r="W3705" s="54">
        <f t="shared" si="1683"/>
        <v>1.33</v>
      </c>
      <c r="X3705" s="143">
        <f t="shared" si="1684"/>
        <v>285.40000000000003</v>
      </c>
      <c r="Y3705" s="143">
        <f t="shared" si="1685"/>
        <v>0.36599999999999999</v>
      </c>
      <c r="AD3705">
        <v>152</v>
      </c>
      <c r="AE3705">
        <v>-1</v>
      </c>
      <c r="AF3705" s="10">
        <v>37.9</v>
      </c>
      <c r="AG3705" s="10">
        <v>58.12</v>
      </c>
      <c r="AH3705" s="10">
        <f t="shared" si="1686"/>
        <v>366604.51903227693</v>
      </c>
      <c r="AI3705" s="11">
        <f t="shared" si="1700"/>
        <v>0</v>
      </c>
      <c r="AJ3705">
        <f t="shared" si="1701"/>
        <v>0</v>
      </c>
      <c r="AK3705" t="e">
        <f t="shared" si="1687"/>
        <v>#DIV/0!</v>
      </c>
      <c r="AL3705">
        <f t="shared" si="1688"/>
        <v>0.73840998000000035</v>
      </c>
      <c r="AM3705" s="5">
        <f t="shared" si="1689"/>
        <v>2.66</v>
      </c>
      <c r="AN3705">
        <v>0</v>
      </c>
      <c r="AO3705" s="72">
        <f t="shared" si="1690"/>
        <v>0.60000000000000009</v>
      </c>
      <c r="AP3705" s="72">
        <f t="shared" si="1691"/>
        <v>0.4</v>
      </c>
      <c r="AQ3705" s="72">
        <f t="shared" si="1692"/>
        <v>0.4</v>
      </c>
      <c r="AR3705" s="71" t="e">
        <f t="shared" si="1693"/>
        <v>#DIV/0!</v>
      </c>
      <c r="BA3705">
        <f t="shared" si="1694"/>
        <v>12</v>
      </c>
      <c r="BB3705" s="91" t="e">
        <f t="shared" si="1695"/>
        <v>#DIV/0!</v>
      </c>
    </row>
    <row r="3706" spans="1:54">
      <c r="A3706" s="2" t="s">
        <v>3823</v>
      </c>
      <c r="B3706" s="7" t="s">
        <v>43649</v>
      </c>
      <c r="C3706" s="17">
        <f t="shared" si="1676"/>
        <v>32.700000000000003</v>
      </c>
      <c r="D3706" s="28">
        <f t="shared" si="1677"/>
        <v>245</v>
      </c>
      <c r="E3706" s="8">
        <f t="shared" si="1696"/>
        <v>20</v>
      </c>
      <c r="F3706" s="2" t="s">
        <v>8811</v>
      </c>
      <c r="G3706" s="54">
        <f t="shared" si="1697"/>
        <v>31.700000000000003</v>
      </c>
      <c r="H3706" s="20">
        <f t="shared" si="1698"/>
        <v>0.32138930000000004</v>
      </c>
      <c r="I3706" s="14" t="s">
        <v>18765</v>
      </c>
      <c r="J3706" s="14" t="s">
        <v>13797</v>
      </c>
      <c r="K3706" s="14" t="s">
        <v>23726</v>
      </c>
      <c r="L3706" s="14" t="s">
        <v>28686</v>
      </c>
      <c r="M3706" s="28">
        <f t="shared" si="1699"/>
        <v>10</v>
      </c>
      <c r="N3706" s="46">
        <f t="shared" si="1678"/>
        <v>6.4</v>
      </c>
      <c r="O3706" s="17">
        <f t="shared" si="1679"/>
        <v>2.8000000000000003</v>
      </c>
      <c r="P3706" s="17">
        <f t="shared" si="1679"/>
        <v>9</v>
      </c>
      <c r="Q3706" s="124">
        <f t="shared" si="1680"/>
        <v>1.4000000000000001</v>
      </c>
      <c r="R3706" s="26">
        <f t="shared" si="1681"/>
        <v>2</v>
      </c>
      <c r="S3706" s="2" t="s">
        <v>33660</v>
      </c>
      <c r="T3706" s="2" t="s">
        <v>38637</v>
      </c>
      <c r="U3706" s="24">
        <f t="shared" si="1682"/>
        <v>518.1</v>
      </c>
      <c r="V3706" s="66">
        <f t="shared" si="1682"/>
        <v>287.5</v>
      </c>
      <c r="W3706" s="54">
        <f t="shared" si="1683"/>
        <v>3.17</v>
      </c>
      <c r="X3706" s="143">
        <f t="shared" si="1684"/>
        <v>518.1</v>
      </c>
      <c r="Y3706" s="143">
        <f t="shared" si="1685"/>
        <v>0.73399999999999999</v>
      </c>
      <c r="AD3706">
        <v>152</v>
      </c>
      <c r="AE3706">
        <v>-1</v>
      </c>
      <c r="AF3706" s="10">
        <v>37.9</v>
      </c>
      <c r="AG3706" s="10">
        <v>58.12</v>
      </c>
      <c r="AH3706" s="10">
        <f t="shared" si="1686"/>
        <v>368796.5884713931</v>
      </c>
      <c r="AI3706" s="11">
        <f t="shared" si="1700"/>
        <v>0</v>
      </c>
      <c r="AJ3706">
        <f t="shared" si="1701"/>
        <v>0</v>
      </c>
      <c r="AK3706" t="e">
        <f t="shared" si="1687"/>
        <v>#DIV/0!</v>
      </c>
      <c r="AL3706">
        <f t="shared" si="1688"/>
        <v>34.201979280000003</v>
      </c>
      <c r="AM3706" s="5">
        <f t="shared" si="1689"/>
        <v>6.3400000000000007</v>
      </c>
      <c r="AN3706">
        <v>0</v>
      </c>
      <c r="AO3706" s="72">
        <f t="shared" si="1690"/>
        <v>2</v>
      </c>
      <c r="AP3706" s="72">
        <f t="shared" si="1691"/>
        <v>1.4000000000000001</v>
      </c>
      <c r="AQ3706" s="72">
        <f t="shared" si="1692"/>
        <v>1.4000000000000001</v>
      </c>
      <c r="AR3706" s="71" t="e">
        <f t="shared" si="1693"/>
        <v>#DIV/0!</v>
      </c>
      <c r="BA3706">
        <f t="shared" si="1694"/>
        <v>245</v>
      </c>
      <c r="BB3706" s="91" t="e">
        <f t="shared" si="1695"/>
        <v>#DIV/0!</v>
      </c>
    </row>
    <row r="3707" spans="1:54">
      <c r="A3707" s="2" t="s">
        <v>3824</v>
      </c>
      <c r="B3707" s="7" t="s">
        <v>43650</v>
      </c>
      <c r="C3707" s="17">
        <f t="shared" si="1676"/>
        <v>15.9</v>
      </c>
      <c r="D3707" s="28">
        <f t="shared" si="1677"/>
        <v>172</v>
      </c>
      <c r="E3707" s="8">
        <f t="shared" si="1696"/>
        <v>14</v>
      </c>
      <c r="F3707" s="2" t="s">
        <v>8812</v>
      </c>
      <c r="G3707" s="54">
        <f t="shared" si="1697"/>
        <v>14.9</v>
      </c>
      <c r="H3707" s="20">
        <f t="shared" si="1698"/>
        <v>0.29862129999999998</v>
      </c>
      <c r="I3707" s="14" t="s">
        <v>18766</v>
      </c>
      <c r="J3707" s="14" t="s">
        <v>13798</v>
      </c>
      <c r="K3707" s="14" t="s">
        <v>23727</v>
      </c>
      <c r="L3707" s="14" t="s">
        <v>28687</v>
      </c>
      <c r="M3707" s="28">
        <f t="shared" si="1699"/>
        <v>12.5</v>
      </c>
      <c r="N3707" s="46">
        <f t="shared" si="1678"/>
        <v>6</v>
      </c>
      <c r="O3707" s="17">
        <f t="shared" si="1679"/>
        <v>1.4000000000000001</v>
      </c>
      <c r="P3707" s="17">
        <f t="shared" si="1679"/>
        <v>4</v>
      </c>
      <c r="Q3707" s="124">
        <f t="shared" si="1680"/>
        <v>1.4000000000000001</v>
      </c>
      <c r="R3707" s="26">
        <f t="shared" si="1681"/>
        <v>2</v>
      </c>
      <c r="S3707" s="2" t="s">
        <v>33661</v>
      </c>
      <c r="T3707" s="2" t="s">
        <v>38638</v>
      </c>
      <c r="U3707" s="24">
        <f t="shared" si="1682"/>
        <v>445.40000000000003</v>
      </c>
      <c r="V3707" s="66">
        <f t="shared" si="1682"/>
        <v>285.8</v>
      </c>
      <c r="W3707" s="54">
        <f t="shared" si="1683"/>
        <v>1.49</v>
      </c>
      <c r="X3707" s="143">
        <f t="shared" si="1684"/>
        <v>445.40000000000003</v>
      </c>
      <c r="Y3707" s="143">
        <f t="shared" si="1685"/>
        <v>0.39800000000000002</v>
      </c>
      <c r="AD3707">
        <v>152</v>
      </c>
      <c r="AE3707">
        <v>-1</v>
      </c>
      <c r="AF3707" s="10">
        <v>37.9</v>
      </c>
      <c r="AG3707" s="10">
        <v>58.12</v>
      </c>
      <c r="AH3707" s="10">
        <f t="shared" si="1686"/>
        <v>370600.39975153154</v>
      </c>
      <c r="AI3707" s="11">
        <f t="shared" si="1700"/>
        <v>0</v>
      </c>
      <c r="AJ3707">
        <f t="shared" si="1701"/>
        <v>0</v>
      </c>
      <c r="AK3707" t="e">
        <f t="shared" si="1687"/>
        <v>#DIV/0!</v>
      </c>
      <c r="AL3707">
        <f t="shared" si="1688"/>
        <v>7.8554414400000008</v>
      </c>
      <c r="AM3707" s="5">
        <f t="shared" si="1689"/>
        <v>2.98</v>
      </c>
      <c r="AN3707">
        <v>0</v>
      </c>
      <c r="AO3707" s="72">
        <f t="shared" si="1690"/>
        <v>2</v>
      </c>
      <c r="AP3707" s="72">
        <f t="shared" si="1691"/>
        <v>1.4000000000000001</v>
      </c>
      <c r="AQ3707" s="72">
        <f t="shared" si="1692"/>
        <v>1.6</v>
      </c>
      <c r="AR3707" s="71" t="e">
        <f t="shared" si="1693"/>
        <v>#DIV/0!</v>
      </c>
      <c r="BA3707">
        <f t="shared" si="1694"/>
        <v>172</v>
      </c>
      <c r="BB3707" s="91" t="e">
        <f t="shared" si="1695"/>
        <v>#DIV/0!</v>
      </c>
    </row>
    <row r="3708" spans="1:54">
      <c r="A3708" s="2" t="s">
        <v>3825</v>
      </c>
      <c r="B3708" s="7" t="s">
        <v>43651</v>
      </c>
      <c r="C3708" s="17">
        <f t="shared" si="1676"/>
        <v>23.3</v>
      </c>
      <c r="D3708" s="28">
        <f t="shared" si="1677"/>
        <v>100</v>
      </c>
      <c r="E3708" s="8">
        <f t="shared" si="1696"/>
        <v>6</v>
      </c>
      <c r="F3708" s="2" t="s">
        <v>8813</v>
      </c>
      <c r="G3708" s="54">
        <f t="shared" si="1697"/>
        <v>22.3</v>
      </c>
      <c r="H3708" s="20">
        <f t="shared" si="1698"/>
        <v>0.8249204</v>
      </c>
      <c r="I3708" s="14" t="s">
        <v>18767</v>
      </c>
      <c r="J3708" s="14" t="s">
        <v>13799</v>
      </c>
      <c r="K3708" s="14" t="s">
        <v>23728</v>
      </c>
      <c r="L3708" s="14" t="s">
        <v>28688</v>
      </c>
      <c r="M3708" s="28">
        <f t="shared" si="1699"/>
        <v>14</v>
      </c>
      <c r="N3708" s="46">
        <f t="shared" si="1678"/>
        <v>5.6</v>
      </c>
      <c r="O3708" s="17">
        <f t="shared" si="1679"/>
        <v>2.8000000000000003</v>
      </c>
      <c r="P3708" s="17">
        <f t="shared" si="1679"/>
        <v>1</v>
      </c>
      <c r="Q3708" s="124">
        <f t="shared" si="1680"/>
        <v>0.4</v>
      </c>
      <c r="R3708" s="26">
        <f t="shared" si="1681"/>
        <v>1.8</v>
      </c>
      <c r="S3708" s="2" t="s">
        <v>33662</v>
      </c>
      <c r="T3708" s="2" t="s">
        <v>38639</v>
      </c>
      <c r="U3708" s="24">
        <f t="shared" si="1682"/>
        <v>373.5</v>
      </c>
      <c r="V3708" s="66">
        <f t="shared" si="1682"/>
        <v>283.8</v>
      </c>
      <c r="W3708" s="54">
        <f t="shared" si="1683"/>
        <v>2.23</v>
      </c>
      <c r="X3708" s="143">
        <f t="shared" si="1684"/>
        <v>373.5</v>
      </c>
      <c r="Y3708" s="143">
        <f t="shared" si="1685"/>
        <v>0.54600000000000004</v>
      </c>
      <c r="AD3708">
        <v>152</v>
      </c>
      <c r="AE3708">
        <v>-1</v>
      </c>
      <c r="AF3708" s="10">
        <v>37.9</v>
      </c>
      <c r="AG3708" s="10">
        <v>58.12</v>
      </c>
      <c r="AH3708" s="10">
        <f t="shared" si="1686"/>
        <v>372625.0208393741</v>
      </c>
      <c r="AI3708" s="11">
        <f t="shared" si="1700"/>
        <v>0</v>
      </c>
      <c r="AJ3708">
        <f t="shared" si="1701"/>
        <v>0</v>
      </c>
      <c r="AK3708" t="e">
        <f t="shared" si="1687"/>
        <v>#DIV/0!</v>
      </c>
      <c r="AL3708">
        <f t="shared" si="1688"/>
        <v>0.88240118400000012</v>
      </c>
      <c r="AM3708" s="5">
        <f t="shared" si="1689"/>
        <v>4.46</v>
      </c>
      <c r="AN3708">
        <v>0</v>
      </c>
      <c r="AO3708" s="72">
        <f t="shared" si="1690"/>
        <v>1.8</v>
      </c>
      <c r="AP3708" s="72">
        <f t="shared" si="1691"/>
        <v>0.4</v>
      </c>
      <c r="AQ3708" s="72">
        <f t="shared" si="1692"/>
        <v>0.4</v>
      </c>
      <c r="AR3708" s="71" t="e">
        <f t="shared" si="1693"/>
        <v>#DIV/0!</v>
      </c>
      <c r="BA3708">
        <f t="shared" si="1694"/>
        <v>100</v>
      </c>
      <c r="BB3708" s="91" t="e">
        <f t="shared" si="1695"/>
        <v>#DIV/0!</v>
      </c>
    </row>
    <row r="3709" spans="1:54">
      <c r="A3709" s="2" t="s">
        <v>3826</v>
      </c>
      <c r="B3709" s="7" t="s">
        <v>43652</v>
      </c>
      <c r="C3709" s="17">
        <f t="shared" si="1676"/>
        <v>28.400000000000002</v>
      </c>
      <c r="D3709" s="28">
        <f t="shared" si="1677"/>
        <v>218</v>
      </c>
      <c r="E3709" s="8">
        <f t="shared" si="1696"/>
        <v>11</v>
      </c>
      <c r="F3709" s="2" t="s">
        <v>8814</v>
      </c>
      <c r="G3709" s="54">
        <f t="shared" si="1697"/>
        <v>27.5</v>
      </c>
      <c r="H3709" s="20">
        <f t="shared" si="1698"/>
        <v>0.64919470000000001</v>
      </c>
      <c r="I3709" s="14" t="s">
        <v>18768</v>
      </c>
      <c r="J3709" s="14" t="s">
        <v>13800</v>
      </c>
      <c r="K3709" s="14" t="s">
        <v>23729</v>
      </c>
      <c r="L3709" s="14" t="s">
        <v>28689</v>
      </c>
      <c r="M3709" s="28">
        <f t="shared" si="1699"/>
        <v>13.5</v>
      </c>
      <c r="N3709" s="46">
        <f t="shared" si="1678"/>
        <v>5.2</v>
      </c>
      <c r="O3709" s="17">
        <f t="shared" si="1679"/>
        <v>2</v>
      </c>
      <c r="P3709" s="17">
        <f t="shared" si="1679"/>
        <v>2</v>
      </c>
      <c r="Q3709" s="124">
        <f t="shared" si="1680"/>
        <v>0.60000000000000009</v>
      </c>
      <c r="R3709" s="26">
        <f t="shared" si="1681"/>
        <v>1.6</v>
      </c>
      <c r="S3709" s="2" t="s">
        <v>33663</v>
      </c>
      <c r="T3709" s="2" t="s">
        <v>38640</v>
      </c>
      <c r="U3709" s="24">
        <f t="shared" si="1682"/>
        <v>490.70000000000005</v>
      </c>
      <c r="V3709" s="66">
        <f t="shared" si="1682"/>
        <v>313.60000000000002</v>
      </c>
      <c r="W3709" s="54">
        <f t="shared" si="1683"/>
        <v>2.75</v>
      </c>
      <c r="X3709" s="143">
        <f t="shared" si="1684"/>
        <v>490.70000000000005</v>
      </c>
      <c r="Y3709" s="143">
        <f t="shared" si="1685"/>
        <v>0.65</v>
      </c>
      <c r="AD3709">
        <v>152</v>
      </c>
      <c r="AE3709">
        <v>-1</v>
      </c>
      <c r="AF3709" s="10">
        <v>37.9</v>
      </c>
      <c r="AG3709" s="10">
        <v>58.12</v>
      </c>
      <c r="AH3709" s="10">
        <f t="shared" si="1686"/>
        <v>340256.63790246635</v>
      </c>
      <c r="AI3709" s="11">
        <f t="shared" si="1700"/>
        <v>0</v>
      </c>
      <c r="AJ3709">
        <f t="shared" si="1701"/>
        <v>0</v>
      </c>
      <c r="AK3709" t="e">
        <f t="shared" si="1687"/>
        <v>#DIV/0!</v>
      </c>
      <c r="AL3709">
        <f t="shared" si="1688"/>
        <v>2.2451539199999999</v>
      </c>
      <c r="AM3709" s="5">
        <f t="shared" si="1689"/>
        <v>5.48</v>
      </c>
      <c r="AN3709">
        <v>0</v>
      </c>
      <c r="AO3709" s="72">
        <f t="shared" si="1690"/>
        <v>1.6</v>
      </c>
      <c r="AP3709" s="72">
        <f t="shared" si="1691"/>
        <v>0.60000000000000009</v>
      </c>
      <c r="AQ3709" s="72">
        <f t="shared" si="1692"/>
        <v>0.60000000000000009</v>
      </c>
      <c r="AR3709" s="71" t="e">
        <f t="shared" si="1693"/>
        <v>#DIV/0!</v>
      </c>
      <c r="BA3709">
        <f t="shared" si="1694"/>
        <v>218</v>
      </c>
      <c r="BB3709" s="91" t="e">
        <f t="shared" si="1695"/>
        <v>#DIV/0!</v>
      </c>
    </row>
    <row r="3710" spans="1:54">
      <c r="A3710" s="2" t="s">
        <v>3827</v>
      </c>
      <c r="B3710" s="7" t="s">
        <v>43653</v>
      </c>
      <c r="C3710" s="17">
        <f t="shared" si="1676"/>
        <v>31.400000000000002</v>
      </c>
      <c r="D3710" s="28">
        <f t="shared" si="1677"/>
        <v>282</v>
      </c>
      <c r="E3710" s="8">
        <f t="shared" si="1696"/>
        <v>10</v>
      </c>
      <c r="F3710" s="2" t="s">
        <v>8815</v>
      </c>
      <c r="G3710" s="54">
        <f t="shared" si="1697"/>
        <v>30.5</v>
      </c>
      <c r="H3710" s="20">
        <f t="shared" si="1698"/>
        <v>0.59107529999999997</v>
      </c>
      <c r="I3710" s="14" t="s">
        <v>18769</v>
      </c>
      <c r="J3710" s="14" t="s">
        <v>13801</v>
      </c>
      <c r="K3710" s="14" t="s">
        <v>23730</v>
      </c>
      <c r="L3710" s="14" t="s">
        <v>28690</v>
      </c>
      <c r="M3710" s="28">
        <f t="shared" si="1699"/>
        <v>10.8</v>
      </c>
      <c r="N3710" s="46">
        <f t="shared" si="1678"/>
        <v>7</v>
      </c>
      <c r="O3710" s="17">
        <f t="shared" si="1679"/>
        <v>2.6</v>
      </c>
      <c r="P3710" s="17">
        <f t="shared" si="1679"/>
        <v>7.4</v>
      </c>
      <c r="Q3710" s="124">
        <f t="shared" si="1680"/>
        <v>0.4</v>
      </c>
      <c r="R3710" s="26">
        <f t="shared" si="1681"/>
        <v>1.2000000000000002</v>
      </c>
      <c r="S3710" s="2" t="s">
        <v>33664</v>
      </c>
      <c r="T3710" s="2" t="s">
        <v>38641</v>
      </c>
      <c r="U3710" s="24">
        <f t="shared" si="1682"/>
        <v>554.80000000000007</v>
      </c>
      <c r="V3710" s="66">
        <f t="shared" si="1682"/>
        <v>417.20000000000005</v>
      </c>
      <c r="W3710" s="54">
        <f t="shared" si="1683"/>
        <v>3.05</v>
      </c>
      <c r="X3710" s="143">
        <f t="shared" si="1684"/>
        <v>554.80000000000007</v>
      </c>
      <c r="Y3710" s="143">
        <f t="shared" si="1685"/>
        <v>0.71</v>
      </c>
      <c r="AD3710">
        <v>152</v>
      </c>
      <c r="AE3710">
        <v>-1</v>
      </c>
      <c r="AF3710" s="10">
        <v>37.9</v>
      </c>
      <c r="AG3710" s="10">
        <v>58.12</v>
      </c>
      <c r="AH3710" s="10">
        <f t="shared" si="1686"/>
        <v>123248.03683682924</v>
      </c>
      <c r="AI3710" s="11">
        <f t="shared" si="1700"/>
        <v>0</v>
      </c>
      <c r="AJ3710">
        <f t="shared" si="1701"/>
        <v>0</v>
      </c>
      <c r="AK3710" t="e">
        <f t="shared" si="1687"/>
        <v>#DIV/0!</v>
      </c>
      <c r="AL3710">
        <f t="shared" si="1688"/>
        <v>9.4412534736000033</v>
      </c>
      <c r="AM3710" s="5">
        <f t="shared" si="1689"/>
        <v>6.08</v>
      </c>
      <c r="AN3710">
        <v>0</v>
      </c>
      <c r="AO3710" s="72">
        <f t="shared" si="1690"/>
        <v>1.2000000000000002</v>
      </c>
      <c r="AP3710" s="72">
        <f t="shared" si="1691"/>
        <v>0.4</v>
      </c>
      <c r="AQ3710" s="72">
        <f t="shared" si="1692"/>
        <v>0.60000000000000009</v>
      </c>
      <c r="AR3710" s="71" t="e">
        <f t="shared" si="1693"/>
        <v>#DIV/0!</v>
      </c>
      <c r="BA3710">
        <f t="shared" si="1694"/>
        <v>282</v>
      </c>
      <c r="BB3710" s="91" t="e">
        <f t="shared" si="1695"/>
        <v>#DIV/0!</v>
      </c>
    </row>
    <row r="3711" spans="1:54">
      <c r="A3711" s="2" t="s">
        <v>3828</v>
      </c>
      <c r="B3711" s="7" t="s">
        <v>43654</v>
      </c>
      <c r="C3711" s="17">
        <f t="shared" si="1676"/>
        <v>23.1</v>
      </c>
      <c r="D3711" s="28">
        <f t="shared" si="1677"/>
        <v>223</v>
      </c>
      <c r="E3711" s="8">
        <f t="shared" si="1696"/>
        <v>15</v>
      </c>
      <c r="F3711" s="2" t="s">
        <v>8816</v>
      </c>
      <c r="G3711" s="54">
        <f t="shared" si="1697"/>
        <v>22.1</v>
      </c>
      <c r="H3711" s="20">
        <f t="shared" si="1698"/>
        <v>0.60717810000000005</v>
      </c>
      <c r="I3711" s="14" t="s">
        <v>18770</v>
      </c>
      <c r="J3711" s="14" t="s">
        <v>13802</v>
      </c>
      <c r="K3711" s="14" t="s">
        <v>23731</v>
      </c>
      <c r="L3711" s="14" t="s">
        <v>28691</v>
      </c>
      <c r="M3711" s="28">
        <f t="shared" si="1699"/>
        <v>12.1</v>
      </c>
      <c r="N3711" s="46">
        <f t="shared" si="1678"/>
        <v>6.4</v>
      </c>
      <c r="O3711" s="17">
        <f t="shared" si="1679"/>
        <v>3</v>
      </c>
      <c r="P3711" s="17">
        <f t="shared" si="1679"/>
        <v>4.8000000000000007</v>
      </c>
      <c r="Q3711" s="124">
        <f t="shared" si="1680"/>
        <v>0.8</v>
      </c>
      <c r="R3711" s="26">
        <f t="shared" si="1681"/>
        <v>2</v>
      </c>
      <c r="S3711" s="2" t="s">
        <v>33665</v>
      </c>
      <c r="T3711" s="2" t="s">
        <v>38642</v>
      </c>
      <c r="U3711" s="24">
        <f t="shared" si="1682"/>
        <v>495.6</v>
      </c>
      <c r="V3711" s="66">
        <f t="shared" si="1682"/>
        <v>307.8</v>
      </c>
      <c r="W3711" s="54">
        <f t="shared" si="1683"/>
        <v>2.21</v>
      </c>
      <c r="X3711" s="143">
        <f t="shared" si="1684"/>
        <v>495.6</v>
      </c>
      <c r="Y3711" s="143">
        <f t="shared" si="1685"/>
        <v>0.54200000000000004</v>
      </c>
      <c r="AD3711">
        <v>152</v>
      </c>
      <c r="AE3711">
        <v>-1</v>
      </c>
      <c r="AF3711" s="10">
        <v>37.9</v>
      </c>
      <c r="AG3711" s="10">
        <v>58.12</v>
      </c>
      <c r="AH3711" s="10">
        <f t="shared" si="1686"/>
        <v>346930.8688689298</v>
      </c>
      <c r="AI3711" s="11">
        <f t="shared" si="1700"/>
        <v>0</v>
      </c>
      <c r="AJ3711">
        <f t="shared" si="1701"/>
        <v>0</v>
      </c>
      <c r="AK3711" t="e">
        <f t="shared" si="1687"/>
        <v>#DIV/0!</v>
      </c>
      <c r="AL3711">
        <f t="shared" si="1688"/>
        <v>11.31327072</v>
      </c>
      <c r="AM3711" s="5">
        <f t="shared" si="1689"/>
        <v>4.42</v>
      </c>
      <c r="AN3711">
        <v>0</v>
      </c>
      <c r="AO3711" s="72">
        <f t="shared" si="1690"/>
        <v>2</v>
      </c>
      <c r="AP3711" s="72">
        <f t="shared" si="1691"/>
        <v>0.8</v>
      </c>
      <c r="AQ3711" s="72">
        <f t="shared" si="1692"/>
        <v>0.8</v>
      </c>
      <c r="AR3711" s="71" t="e">
        <f t="shared" si="1693"/>
        <v>#DIV/0!</v>
      </c>
      <c r="BA3711">
        <f t="shared" si="1694"/>
        <v>223</v>
      </c>
      <c r="BB3711" s="91" t="e">
        <f t="shared" si="1695"/>
        <v>#DIV/0!</v>
      </c>
    </row>
    <row r="3712" spans="1:54">
      <c r="A3712" s="2" t="s">
        <v>3829</v>
      </c>
      <c r="B3712" s="7" t="s">
        <v>43655</v>
      </c>
      <c r="C3712" s="17">
        <f t="shared" si="1676"/>
        <v>10.3</v>
      </c>
      <c r="D3712" s="28">
        <f t="shared" si="1677"/>
        <v>152</v>
      </c>
      <c r="E3712" s="8">
        <f t="shared" si="1696"/>
        <v>14</v>
      </c>
      <c r="F3712" s="2" t="s">
        <v>8817</v>
      </c>
      <c r="G3712" s="54">
        <f t="shared" si="1697"/>
        <v>9.4</v>
      </c>
      <c r="H3712" s="20">
        <f t="shared" si="1698"/>
        <v>0.21415430000000002</v>
      </c>
      <c r="I3712" s="14" t="s">
        <v>18771</v>
      </c>
      <c r="J3712" s="14" t="s">
        <v>13803</v>
      </c>
      <c r="K3712" s="14" t="s">
        <v>23732</v>
      </c>
      <c r="L3712" s="14" t="s">
        <v>28692</v>
      </c>
      <c r="M3712" s="28">
        <f t="shared" si="1699"/>
        <v>13.8</v>
      </c>
      <c r="N3712" s="46">
        <f t="shared" si="1678"/>
        <v>5.4</v>
      </c>
      <c r="O3712" s="17">
        <f t="shared" si="1679"/>
        <v>1.4000000000000001</v>
      </c>
      <c r="P3712" s="17">
        <f t="shared" si="1679"/>
        <v>1.4000000000000001</v>
      </c>
      <c r="Q3712" s="124">
        <f t="shared" si="1680"/>
        <v>2</v>
      </c>
      <c r="R3712" s="26">
        <f t="shared" si="1681"/>
        <v>2.6</v>
      </c>
      <c r="S3712" s="2" t="s">
        <v>33666</v>
      </c>
      <c r="T3712" s="2" t="s">
        <v>38643</v>
      </c>
      <c r="U3712" s="24">
        <f t="shared" si="1682"/>
        <v>425</v>
      </c>
      <c r="V3712" s="66">
        <f t="shared" si="1682"/>
        <v>372.40000000000003</v>
      </c>
      <c r="W3712" s="54">
        <f t="shared" si="1683"/>
        <v>0.94000000000000006</v>
      </c>
      <c r="X3712" s="143">
        <f t="shared" si="1684"/>
        <v>425</v>
      </c>
      <c r="Y3712" s="143">
        <f t="shared" si="1685"/>
        <v>0.28800000000000003</v>
      </c>
      <c r="AD3712">
        <v>152</v>
      </c>
      <c r="AE3712">
        <v>-1</v>
      </c>
      <c r="AF3712" s="10">
        <v>37.9</v>
      </c>
      <c r="AG3712" s="10">
        <v>58.12</v>
      </c>
      <c r="AH3712" s="10">
        <f t="shared" si="1686"/>
        <v>255361.92553469626</v>
      </c>
      <c r="AI3712" s="11">
        <f t="shared" si="1700"/>
        <v>0</v>
      </c>
      <c r="AJ3712">
        <f t="shared" si="1701"/>
        <v>0</v>
      </c>
      <c r="AK3712" t="e">
        <f t="shared" si="1687"/>
        <v>#DIV/0!</v>
      </c>
      <c r="AL3712">
        <f t="shared" si="1688"/>
        <v>4.0046696872000016</v>
      </c>
      <c r="AM3712" s="5">
        <f t="shared" si="1689"/>
        <v>1.86</v>
      </c>
      <c r="AN3712">
        <v>0</v>
      </c>
      <c r="AO3712" s="72">
        <f t="shared" si="1690"/>
        <v>2.6</v>
      </c>
      <c r="AP3712" s="72">
        <f t="shared" si="1691"/>
        <v>2</v>
      </c>
      <c r="AQ3712" s="72">
        <f t="shared" si="1692"/>
        <v>2.2000000000000002</v>
      </c>
      <c r="AR3712" s="71" t="e">
        <f t="shared" si="1693"/>
        <v>#DIV/0!</v>
      </c>
      <c r="BA3712">
        <f t="shared" si="1694"/>
        <v>152</v>
      </c>
      <c r="BB3712" s="91" t="e">
        <f t="shared" si="1695"/>
        <v>#DIV/0!</v>
      </c>
    </row>
    <row r="3713" spans="1:54">
      <c r="A3713" s="2" t="s">
        <v>3830</v>
      </c>
      <c r="B3713" s="7" t="s">
        <v>43656</v>
      </c>
      <c r="C3713" s="17">
        <f t="shared" si="1676"/>
        <v>11.200000000000001</v>
      </c>
      <c r="D3713" s="28">
        <f t="shared" si="1677"/>
        <v>62</v>
      </c>
      <c r="E3713" s="8">
        <f t="shared" si="1696"/>
        <v>8</v>
      </c>
      <c r="F3713" s="2" t="s">
        <v>8818</v>
      </c>
      <c r="G3713" s="54">
        <f t="shared" si="1697"/>
        <v>10.299999999999999</v>
      </c>
      <c r="H3713" s="20">
        <f t="shared" si="1698"/>
        <v>0.72750009999999998</v>
      </c>
      <c r="I3713" s="14" t="s">
        <v>18772</v>
      </c>
      <c r="J3713" s="14" t="s">
        <v>13804</v>
      </c>
      <c r="K3713" s="14" t="s">
        <v>23733</v>
      </c>
      <c r="L3713" s="14" t="s">
        <v>28693</v>
      </c>
      <c r="M3713" s="28">
        <f t="shared" si="1699"/>
        <v>11.3</v>
      </c>
      <c r="N3713" s="46">
        <f t="shared" si="1678"/>
        <v>5</v>
      </c>
      <c r="O3713" s="17">
        <f t="shared" si="1679"/>
        <v>1.8</v>
      </c>
      <c r="P3713" s="17">
        <f t="shared" si="1679"/>
        <v>6.4</v>
      </c>
      <c r="Q3713" s="124">
        <f t="shared" si="1680"/>
        <v>0.4</v>
      </c>
      <c r="R3713" s="26">
        <f t="shared" si="1681"/>
        <v>1.2000000000000002</v>
      </c>
      <c r="S3713" s="2" t="s">
        <v>33667</v>
      </c>
      <c r="T3713" s="2" t="s">
        <v>38644</v>
      </c>
      <c r="U3713" s="24">
        <f t="shared" si="1682"/>
        <v>335.3</v>
      </c>
      <c r="V3713" s="66">
        <f t="shared" si="1682"/>
        <v>301.70000000000005</v>
      </c>
      <c r="W3713" s="54">
        <f t="shared" si="1683"/>
        <v>1.03</v>
      </c>
      <c r="X3713" s="143">
        <f t="shared" si="1684"/>
        <v>335.3</v>
      </c>
      <c r="Y3713" s="143">
        <f t="shared" si="1685"/>
        <v>0.30600000000000005</v>
      </c>
      <c r="AD3713">
        <v>152</v>
      </c>
      <c r="AE3713">
        <v>-1</v>
      </c>
      <c r="AF3713" s="10">
        <v>37.9</v>
      </c>
      <c r="AG3713" s="10">
        <v>58.12</v>
      </c>
      <c r="AH3713" s="10">
        <f t="shared" si="1686"/>
        <v>353772.23406692216</v>
      </c>
      <c r="AI3713" s="11">
        <f t="shared" si="1700"/>
        <v>0</v>
      </c>
      <c r="AJ3713">
        <f t="shared" si="1701"/>
        <v>0</v>
      </c>
      <c r="AK3713" t="e">
        <f t="shared" si="1687"/>
        <v>#DIV/0!</v>
      </c>
      <c r="AL3713">
        <f t="shared" si="1688"/>
        <v>3.7670386176000008</v>
      </c>
      <c r="AM3713" s="5">
        <f t="shared" si="1689"/>
        <v>2.04</v>
      </c>
      <c r="AN3713">
        <v>0</v>
      </c>
      <c r="AO3713" s="72">
        <f t="shared" si="1690"/>
        <v>1.2000000000000002</v>
      </c>
      <c r="AP3713" s="72">
        <f t="shared" si="1691"/>
        <v>0.4</v>
      </c>
      <c r="AQ3713" s="72">
        <f t="shared" si="1692"/>
        <v>0.4</v>
      </c>
      <c r="AR3713" s="71" t="e">
        <f t="shared" si="1693"/>
        <v>#DIV/0!</v>
      </c>
      <c r="BA3713">
        <f t="shared" si="1694"/>
        <v>62</v>
      </c>
      <c r="BB3713" s="91" t="e">
        <f t="shared" si="1695"/>
        <v>#DIV/0!</v>
      </c>
    </row>
    <row r="3714" spans="1:54">
      <c r="A3714" s="2" t="s">
        <v>3831</v>
      </c>
      <c r="B3714" s="7" t="s">
        <v>43657</v>
      </c>
      <c r="C3714" s="17">
        <f t="shared" ref="C3714:C3777" si="1702">MROUND(A3714,0.1)+1+AN3714</f>
        <v>37</v>
      </c>
      <c r="D3714" s="28">
        <f t="shared" ref="D3714:D3777" si="1703">MROUND(S3714,1)</f>
        <v>242</v>
      </c>
      <c r="E3714" s="8">
        <f t="shared" si="1696"/>
        <v>10</v>
      </c>
      <c r="F3714" s="2" t="s">
        <v>8819</v>
      </c>
      <c r="G3714" s="54">
        <f t="shared" si="1697"/>
        <v>36</v>
      </c>
      <c r="H3714" s="20">
        <f t="shared" si="1698"/>
        <v>0.30388969999999998</v>
      </c>
      <c r="I3714" s="14" t="s">
        <v>18773</v>
      </c>
      <c r="J3714" s="14" t="s">
        <v>13805</v>
      </c>
      <c r="K3714" s="14" t="s">
        <v>23734</v>
      </c>
      <c r="L3714" s="14" t="s">
        <v>28694</v>
      </c>
      <c r="M3714" s="28">
        <f t="shared" si="1699"/>
        <v>9.8999999999999986</v>
      </c>
      <c r="N3714" s="46">
        <f t="shared" ref="N3714:N3777" si="1704">MROUND(L3714,0.2)+5</f>
        <v>5</v>
      </c>
      <c r="O3714" s="17">
        <f t="shared" ref="O3714:P3777" si="1705">MROUND(I3714,0.2)</f>
        <v>1.2000000000000002</v>
      </c>
      <c r="P3714" s="17">
        <f t="shared" si="1705"/>
        <v>9.2000000000000011</v>
      </c>
      <c r="Q3714" s="124">
        <f t="shared" ref="Q3714:Q3777" si="1706">IF(AN3714&gt;0,CEILING((1-H3714)*R3714,0.2),IF(MROUND((1-H3714)*R3714,0.2)&lt;0.2,MROUND((1-H3714)*R3714,0.2)+0.2, MROUND((1-H3714)*R3714,0.2)))</f>
        <v>0.8</v>
      </c>
      <c r="R3714" s="26">
        <f t="shared" ref="R3714:R3777" si="1707">MROUND(K3714,0.2)</f>
        <v>1.2000000000000002</v>
      </c>
      <c r="S3714" s="2" t="s">
        <v>33668</v>
      </c>
      <c r="T3714" s="2" t="s">
        <v>38645</v>
      </c>
      <c r="U3714" s="24">
        <f t="shared" ref="U3714:V3777" si="1708">ROUNDUP(S3714+273,1)</f>
        <v>514.9</v>
      </c>
      <c r="V3714" s="66">
        <f t="shared" si="1708"/>
        <v>386.20000000000005</v>
      </c>
      <c r="W3714" s="54">
        <f t="shared" ref="W3714:W3777" si="1709">ROUNDUP(A3714/10,2)</f>
        <v>3.5999999999999996</v>
      </c>
      <c r="X3714" s="143">
        <f t="shared" ref="X3714:X3777" si="1710">U3714</f>
        <v>514.9</v>
      </c>
      <c r="Y3714" s="143">
        <f t="shared" ref="Y3714:Y3777" si="1711">W3714/5+0.1</f>
        <v>0.82</v>
      </c>
      <c r="AD3714">
        <v>152</v>
      </c>
      <c r="AE3714">
        <v>-1</v>
      </c>
      <c r="AF3714" s="10">
        <v>37.9</v>
      </c>
      <c r="AG3714" s="10">
        <v>58.12</v>
      </c>
      <c r="AH3714" s="10">
        <f t="shared" ref="AH3714:AH3777" si="1712">((1.092*8.3144*(AE3714+273)*(LN(AF3714)-1.013)/(0.93-(AE3714+273)/(AD3714+273)))*((AD3714-T3714)/(AD3714-AE3714))^0.383)*1000/AG3714</f>
        <v>227190.05829984136</v>
      </c>
      <c r="AI3714" s="11">
        <f t="shared" si="1700"/>
        <v>0</v>
      </c>
      <c r="AJ3714">
        <f t="shared" si="1701"/>
        <v>0</v>
      </c>
      <c r="AK3714" t="e">
        <f t="shared" ref="AK3714:AK3777" si="1713">0.07*AJ3714*AI3714/AC3714</f>
        <v>#DIV/0!</v>
      </c>
      <c r="AL3714">
        <f t="shared" ref="AL3714:AL3777" si="1714">(1-H3714)*O3714*P3714*R3714</f>
        <v>9.2220692544000027</v>
      </c>
      <c r="AM3714" s="5">
        <f t="shared" ref="AM3714:AM3777" si="1715">MROUND(A3714,0.1)/5</f>
        <v>7.2</v>
      </c>
      <c r="AN3714">
        <v>0</v>
      </c>
      <c r="AO3714" s="72">
        <f t="shared" ref="AO3714:AO3777" si="1716">CEILING(R3714,0.2)</f>
        <v>1.2000000000000002</v>
      </c>
      <c r="AP3714" s="72">
        <f t="shared" ref="AP3714:AP3777" si="1717">Q3714</f>
        <v>0.8</v>
      </c>
      <c r="AQ3714" s="72">
        <f t="shared" ref="AQ3714:AQ3777" si="1718">CEILING((1-H3714)*R3714,0.2)</f>
        <v>1</v>
      </c>
      <c r="AR3714" s="71" t="e">
        <f t="shared" ref="AR3714:AR3777" si="1719">AL3714+AK3714</f>
        <v>#DIV/0!</v>
      </c>
      <c r="BA3714">
        <f t="shared" ref="BA3714:BA3777" si="1720">D3714</f>
        <v>242</v>
      </c>
      <c r="BB3714" s="91" t="e">
        <f t="shared" ref="BB3714:BB3777" si="1721">AK3714/AL3714</f>
        <v>#DIV/0!</v>
      </c>
    </row>
    <row r="3715" spans="1:54">
      <c r="A3715" s="2" t="s">
        <v>3832</v>
      </c>
      <c r="B3715" s="7" t="s">
        <v>43658</v>
      </c>
      <c r="C3715" s="17">
        <f t="shared" si="1702"/>
        <v>24.3</v>
      </c>
      <c r="D3715" s="28">
        <f t="shared" si="1703"/>
        <v>264</v>
      </c>
      <c r="E3715" s="8">
        <f t="shared" ref="E3715:E3778" si="1722">MROUND(SQRT(((P3715*O3715*Q3715)/MAX(O3715,P3715,Q3715)))*10,1)</f>
        <v>18</v>
      </c>
      <c r="F3715" s="2" t="s">
        <v>8820</v>
      </c>
      <c r="G3715" s="54">
        <f t="shared" ref="G3715:G3778" si="1723">ROUNDUP(A3715,1)</f>
        <v>23.3</v>
      </c>
      <c r="H3715" s="20">
        <f t="shared" ref="H3715:H3778" si="1724">F3715/100</f>
        <v>0.47016730000000001</v>
      </c>
      <c r="I3715" s="14" t="s">
        <v>18774</v>
      </c>
      <c r="J3715" s="14" t="s">
        <v>13806</v>
      </c>
      <c r="K3715" s="14" t="s">
        <v>23735</v>
      </c>
      <c r="L3715" s="14" t="s">
        <v>28695</v>
      </c>
      <c r="M3715" s="28">
        <f t="shared" ref="M3715:M3778" si="1725">14.5-P3715/2</f>
        <v>12</v>
      </c>
      <c r="N3715" s="46">
        <f t="shared" si="1704"/>
        <v>6</v>
      </c>
      <c r="O3715" s="17">
        <f t="shared" si="1705"/>
        <v>2</v>
      </c>
      <c r="P3715" s="17">
        <f t="shared" si="1705"/>
        <v>5</v>
      </c>
      <c r="Q3715" s="124">
        <f t="shared" si="1706"/>
        <v>1.6</v>
      </c>
      <c r="R3715" s="26">
        <f t="shared" si="1707"/>
        <v>3</v>
      </c>
      <c r="S3715" s="2" t="s">
        <v>33669</v>
      </c>
      <c r="T3715" s="2" t="s">
        <v>38646</v>
      </c>
      <c r="U3715" s="24">
        <f t="shared" si="1708"/>
        <v>537.20000000000005</v>
      </c>
      <c r="V3715" s="66">
        <f t="shared" si="1708"/>
        <v>354.70000000000005</v>
      </c>
      <c r="W3715" s="54">
        <f t="shared" si="1709"/>
        <v>2.3299999999999996</v>
      </c>
      <c r="X3715" s="143">
        <f t="shared" si="1710"/>
        <v>537.20000000000005</v>
      </c>
      <c r="Y3715" s="143">
        <f t="shared" si="1711"/>
        <v>0.56599999999999995</v>
      </c>
      <c r="AD3715">
        <v>152</v>
      </c>
      <c r="AE3715">
        <v>-1</v>
      </c>
      <c r="AF3715" s="10">
        <v>37.9</v>
      </c>
      <c r="AG3715" s="10">
        <v>58.12</v>
      </c>
      <c r="AH3715" s="10">
        <f t="shared" si="1712"/>
        <v>285296.46402533568</v>
      </c>
      <c r="AI3715" s="11">
        <f t="shared" si="1700"/>
        <v>0</v>
      </c>
      <c r="AJ3715">
        <f t="shared" si="1701"/>
        <v>0</v>
      </c>
      <c r="AK3715" t="e">
        <f t="shared" si="1713"/>
        <v>#DIV/0!</v>
      </c>
      <c r="AL3715">
        <f t="shared" si="1714"/>
        <v>15.894981000000001</v>
      </c>
      <c r="AM3715" s="5">
        <f t="shared" si="1715"/>
        <v>4.66</v>
      </c>
      <c r="AN3715">
        <v>0</v>
      </c>
      <c r="AO3715" s="72">
        <f t="shared" si="1716"/>
        <v>3</v>
      </c>
      <c r="AP3715" s="72">
        <f t="shared" si="1717"/>
        <v>1.6</v>
      </c>
      <c r="AQ3715" s="72">
        <f t="shared" si="1718"/>
        <v>1.6</v>
      </c>
      <c r="AR3715" s="71" t="e">
        <f t="shared" si="1719"/>
        <v>#DIV/0!</v>
      </c>
      <c r="BA3715">
        <f t="shared" si="1720"/>
        <v>264</v>
      </c>
      <c r="BB3715" s="91" t="e">
        <f t="shared" si="1721"/>
        <v>#DIV/0!</v>
      </c>
    </row>
    <row r="3716" spans="1:54">
      <c r="A3716" s="2" t="s">
        <v>3833</v>
      </c>
      <c r="B3716" s="7" t="s">
        <v>43659</v>
      </c>
      <c r="C3716" s="17">
        <f t="shared" si="1702"/>
        <v>37.5</v>
      </c>
      <c r="D3716" s="28">
        <f t="shared" si="1703"/>
        <v>220</v>
      </c>
      <c r="E3716" s="8">
        <f t="shared" si="1722"/>
        <v>10</v>
      </c>
      <c r="F3716" s="2" t="s">
        <v>8821</v>
      </c>
      <c r="G3716" s="54">
        <f t="shared" si="1723"/>
        <v>36.5</v>
      </c>
      <c r="H3716" s="20">
        <f t="shared" si="1724"/>
        <v>0.55850089999999997</v>
      </c>
      <c r="I3716" s="14" t="s">
        <v>18775</v>
      </c>
      <c r="J3716" s="14" t="s">
        <v>13807</v>
      </c>
      <c r="K3716" s="14" t="s">
        <v>23736</v>
      </c>
      <c r="L3716" s="14" t="s">
        <v>28696</v>
      </c>
      <c r="M3716" s="28">
        <f t="shared" si="1725"/>
        <v>13.6</v>
      </c>
      <c r="N3716" s="46">
        <f t="shared" si="1704"/>
        <v>7</v>
      </c>
      <c r="O3716" s="17">
        <f t="shared" si="1705"/>
        <v>1.6</v>
      </c>
      <c r="P3716" s="17">
        <f t="shared" si="1705"/>
        <v>1.8</v>
      </c>
      <c r="Q3716" s="124">
        <f t="shared" si="1706"/>
        <v>0.60000000000000009</v>
      </c>
      <c r="R3716" s="26">
        <f t="shared" si="1707"/>
        <v>1.2000000000000002</v>
      </c>
      <c r="S3716" s="2" t="s">
        <v>33670</v>
      </c>
      <c r="T3716" s="2" t="s">
        <v>38647</v>
      </c>
      <c r="U3716" s="24">
        <f t="shared" si="1708"/>
        <v>492.8</v>
      </c>
      <c r="V3716" s="66">
        <f t="shared" si="1708"/>
        <v>328.70000000000005</v>
      </c>
      <c r="W3716" s="54">
        <f t="shared" si="1709"/>
        <v>3.65</v>
      </c>
      <c r="X3716" s="143">
        <f t="shared" si="1710"/>
        <v>492.8</v>
      </c>
      <c r="Y3716" s="143">
        <f t="shared" si="1711"/>
        <v>0.83</v>
      </c>
      <c r="AD3716">
        <v>152</v>
      </c>
      <c r="AE3716">
        <v>-1</v>
      </c>
      <c r="AF3716" s="10">
        <v>37.9</v>
      </c>
      <c r="AG3716" s="10">
        <v>58.12</v>
      </c>
      <c r="AH3716" s="10">
        <f t="shared" si="1712"/>
        <v>321785.36165617633</v>
      </c>
      <c r="AI3716" s="11">
        <f t="shared" si="1700"/>
        <v>0</v>
      </c>
      <c r="AJ3716">
        <f t="shared" si="1701"/>
        <v>0</v>
      </c>
      <c r="AK3716" t="e">
        <f t="shared" si="1713"/>
        <v>#DIV/0!</v>
      </c>
      <c r="AL3716">
        <f t="shared" si="1714"/>
        <v>1.5258208896000005</v>
      </c>
      <c r="AM3716" s="5">
        <f t="shared" si="1715"/>
        <v>7.3</v>
      </c>
      <c r="AN3716">
        <v>0</v>
      </c>
      <c r="AO3716" s="72">
        <f t="shared" si="1716"/>
        <v>1.2000000000000002</v>
      </c>
      <c r="AP3716" s="72">
        <f t="shared" si="1717"/>
        <v>0.60000000000000009</v>
      </c>
      <c r="AQ3716" s="72">
        <f t="shared" si="1718"/>
        <v>0.60000000000000009</v>
      </c>
      <c r="AR3716" s="71" t="e">
        <f t="shared" si="1719"/>
        <v>#DIV/0!</v>
      </c>
      <c r="BA3716">
        <f t="shared" si="1720"/>
        <v>220</v>
      </c>
      <c r="BB3716" s="91" t="e">
        <f t="shared" si="1721"/>
        <v>#DIV/0!</v>
      </c>
    </row>
    <row r="3717" spans="1:54">
      <c r="A3717" s="2" t="s">
        <v>3834</v>
      </c>
      <c r="B3717" s="7" t="s">
        <v>43660</v>
      </c>
      <c r="C3717" s="17">
        <f t="shared" si="1702"/>
        <v>20.100000000000001</v>
      </c>
      <c r="D3717" s="28">
        <f t="shared" si="1703"/>
        <v>62</v>
      </c>
      <c r="E3717" s="8">
        <f t="shared" si="1722"/>
        <v>5</v>
      </c>
      <c r="F3717" s="2" t="s">
        <v>8822</v>
      </c>
      <c r="G3717" s="54">
        <f t="shared" si="1723"/>
        <v>19.100000000000001</v>
      </c>
      <c r="H3717" s="20">
        <f t="shared" si="1724"/>
        <v>0.83081670000000007</v>
      </c>
      <c r="I3717" s="14" t="s">
        <v>18776</v>
      </c>
      <c r="J3717" s="14" t="s">
        <v>13808</v>
      </c>
      <c r="K3717" s="14" t="s">
        <v>23737</v>
      </c>
      <c r="L3717" s="14" t="s">
        <v>28697</v>
      </c>
      <c r="M3717" s="28">
        <f t="shared" si="1725"/>
        <v>13.8</v>
      </c>
      <c r="N3717" s="46">
        <f t="shared" si="1704"/>
        <v>6</v>
      </c>
      <c r="O3717" s="17">
        <f t="shared" si="1705"/>
        <v>1.2000000000000002</v>
      </c>
      <c r="P3717" s="17">
        <f t="shared" si="1705"/>
        <v>1.4000000000000001</v>
      </c>
      <c r="Q3717" s="124">
        <f t="shared" si="1706"/>
        <v>0.2</v>
      </c>
      <c r="R3717" s="26">
        <f t="shared" si="1707"/>
        <v>1.2000000000000002</v>
      </c>
      <c r="S3717" s="2" t="s">
        <v>33671</v>
      </c>
      <c r="T3717" s="2" t="s">
        <v>38648</v>
      </c>
      <c r="U3717" s="24">
        <f t="shared" si="1708"/>
        <v>335.40000000000003</v>
      </c>
      <c r="V3717" s="66">
        <f t="shared" si="1708"/>
        <v>350.20000000000005</v>
      </c>
      <c r="W3717" s="54">
        <f t="shared" si="1709"/>
        <v>1.91</v>
      </c>
      <c r="X3717" s="143">
        <f t="shared" si="1710"/>
        <v>335.40000000000003</v>
      </c>
      <c r="Y3717" s="143">
        <f t="shared" si="1711"/>
        <v>0.48199999999999998</v>
      </c>
      <c r="AD3717">
        <v>152</v>
      </c>
      <c r="AE3717">
        <v>-1</v>
      </c>
      <c r="AF3717" s="10">
        <v>37.9</v>
      </c>
      <c r="AG3717" s="10">
        <v>58.12</v>
      </c>
      <c r="AH3717" s="10">
        <f t="shared" si="1712"/>
        <v>292219.49498262646</v>
      </c>
      <c r="AI3717" s="11">
        <f t="shared" si="1700"/>
        <v>0</v>
      </c>
      <c r="AJ3717">
        <f t="shared" si="1701"/>
        <v>0</v>
      </c>
      <c r="AK3717" t="e">
        <f t="shared" si="1713"/>
        <v>#DIV/0!</v>
      </c>
      <c r="AL3717">
        <f t="shared" si="1714"/>
        <v>0.34107353280000002</v>
      </c>
      <c r="AM3717" s="5">
        <f t="shared" si="1715"/>
        <v>3.8200000000000003</v>
      </c>
      <c r="AN3717">
        <v>0</v>
      </c>
      <c r="AO3717" s="72">
        <f t="shared" si="1716"/>
        <v>1.2000000000000002</v>
      </c>
      <c r="AP3717" s="72">
        <f t="shared" si="1717"/>
        <v>0.2</v>
      </c>
      <c r="AQ3717" s="72">
        <f t="shared" si="1718"/>
        <v>0.4</v>
      </c>
      <c r="AR3717" s="71" t="e">
        <f t="shared" si="1719"/>
        <v>#DIV/0!</v>
      </c>
      <c r="BA3717">
        <f t="shared" si="1720"/>
        <v>62</v>
      </c>
      <c r="BB3717" s="91" t="e">
        <f t="shared" si="1721"/>
        <v>#DIV/0!</v>
      </c>
    </row>
    <row r="3718" spans="1:54">
      <c r="A3718" s="2" t="s">
        <v>3835</v>
      </c>
      <c r="B3718" s="7" t="s">
        <v>43661</v>
      </c>
      <c r="C3718" s="17">
        <f t="shared" si="1702"/>
        <v>24.8</v>
      </c>
      <c r="D3718" s="28">
        <f t="shared" si="1703"/>
        <v>110</v>
      </c>
      <c r="E3718" s="8">
        <f t="shared" si="1722"/>
        <v>13</v>
      </c>
      <c r="F3718" s="2" t="s">
        <v>8823</v>
      </c>
      <c r="G3718" s="54">
        <f t="shared" si="1723"/>
        <v>23.900000000000002</v>
      </c>
      <c r="H3718" s="20">
        <f t="shared" si="1724"/>
        <v>0.1068008</v>
      </c>
      <c r="I3718" s="14" t="s">
        <v>18777</v>
      </c>
      <c r="J3718" s="14" t="s">
        <v>13809</v>
      </c>
      <c r="K3718" s="14" t="s">
        <v>23738</v>
      </c>
      <c r="L3718" s="14" t="s">
        <v>28698</v>
      </c>
      <c r="M3718" s="28">
        <f t="shared" si="1725"/>
        <v>12.8</v>
      </c>
      <c r="N3718" s="46">
        <f t="shared" si="1704"/>
        <v>5.8</v>
      </c>
      <c r="O3718" s="17">
        <f t="shared" si="1705"/>
        <v>2.8000000000000003</v>
      </c>
      <c r="P3718" s="17">
        <f t="shared" si="1705"/>
        <v>3.4000000000000004</v>
      </c>
      <c r="Q3718" s="124">
        <f t="shared" si="1706"/>
        <v>0.60000000000000009</v>
      </c>
      <c r="R3718" s="26">
        <f t="shared" si="1707"/>
        <v>0.60000000000000009</v>
      </c>
      <c r="S3718" s="2" t="s">
        <v>33672</v>
      </c>
      <c r="T3718" s="2" t="s">
        <v>38649</v>
      </c>
      <c r="U3718" s="24">
        <f t="shared" si="1708"/>
        <v>383.40000000000003</v>
      </c>
      <c r="V3718" s="66">
        <f t="shared" si="1708"/>
        <v>317.70000000000005</v>
      </c>
      <c r="W3718" s="54">
        <f t="shared" si="1709"/>
        <v>2.3899999999999997</v>
      </c>
      <c r="X3718" s="143">
        <f t="shared" si="1710"/>
        <v>383.40000000000003</v>
      </c>
      <c r="Y3718" s="143">
        <f t="shared" si="1711"/>
        <v>0.57799999999999996</v>
      </c>
      <c r="AD3718">
        <v>152</v>
      </c>
      <c r="AE3718">
        <v>-1</v>
      </c>
      <c r="AF3718" s="10">
        <v>37.9</v>
      </c>
      <c r="AG3718" s="10">
        <v>58.12</v>
      </c>
      <c r="AH3718" s="10">
        <f t="shared" si="1712"/>
        <v>335428.78263537062</v>
      </c>
      <c r="AI3718" s="11">
        <f t="shared" si="1700"/>
        <v>0</v>
      </c>
      <c r="AJ3718">
        <f t="shared" si="1701"/>
        <v>0</v>
      </c>
      <c r="AK3718" t="e">
        <f t="shared" si="1713"/>
        <v>#DIV/0!</v>
      </c>
      <c r="AL3718">
        <f t="shared" si="1714"/>
        <v>5.1019538304000021</v>
      </c>
      <c r="AM3718" s="5">
        <f t="shared" si="1715"/>
        <v>4.76</v>
      </c>
      <c r="AN3718">
        <v>0</v>
      </c>
      <c r="AO3718" s="72">
        <f t="shared" si="1716"/>
        <v>0.60000000000000009</v>
      </c>
      <c r="AP3718" s="72">
        <f t="shared" si="1717"/>
        <v>0.60000000000000009</v>
      </c>
      <c r="AQ3718" s="72">
        <f t="shared" si="1718"/>
        <v>0.60000000000000009</v>
      </c>
      <c r="AR3718" s="71" t="e">
        <f t="shared" si="1719"/>
        <v>#DIV/0!</v>
      </c>
      <c r="BA3718">
        <f t="shared" si="1720"/>
        <v>110</v>
      </c>
      <c r="BB3718" s="91" t="e">
        <f t="shared" si="1721"/>
        <v>#DIV/0!</v>
      </c>
    </row>
    <row r="3719" spans="1:54">
      <c r="A3719" s="2" t="s">
        <v>3836</v>
      </c>
      <c r="B3719" s="7" t="s">
        <v>43662</v>
      </c>
      <c r="C3719" s="17">
        <f t="shared" si="1702"/>
        <v>37.6</v>
      </c>
      <c r="D3719" s="28">
        <f t="shared" si="1703"/>
        <v>115</v>
      </c>
      <c r="E3719" s="8">
        <f t="shared" si="1722"/>
        <v>7</v>
      </c>
      <c r="F3719" s="2" t="s">
        <v>8824</v>
      </c>
      <c r="G3719" s="54">
        <f t="shared" si="1723"/>
        <v>36.6</v>
      </c>
      <c r="H3719" s="20">
        <f t="shared" si="1724"/>
        <v>0.18579309999999999</v>
      </c>
      <c r="I3719" s="14" t="s">
        <v>18778</v>
      </c>
      <c r="J3719" s="14" t="s">
        <v>13810</v>
      </c>
      <c r="K3719" s="14" t="s">
        <v>23739</v>
      </c>
      <c r="L3719" s="14" t="s">
        <v>28699</v>
      </c>
      <c r="M3719" s="28">
        <f t="shared" si="1725"/>
        <v>13.6</v>
      </c>
      <c r="N3719" s="46">
        <f t="shared" si="1704"/>
        <v>5.2</v>
      </c>
      <c r="O3719" s="17">
        <f t="shared" si="1705"/>
        <v>0.8</v>
      </c>
      <c r="P3719" s="17">
        <f t="shared" si="1705"/>
        <v>1.8</v>
      </c>
      <c r="Q3719" s="124">
        <f t="shared" si="1706"/>
        <v>0.60000000000000009</v>
      </c>
      <c r="R3719" s="26">
        <f t="shared" si="1707"/>
        <v>0.8</v>
      </c>
      <c r="S3719" s="2" t="s">
        <v>33673</v>
      </c>
      <c r="T3719" s="2" t="s">
        <v>38650</v>
      </c>
      <c r="U3719" s="24">
        <f t="shared" si="1708"/>
        <v>388.3</v>
      </c>
      <c r="V3719" s="66">
        <f t="shared" si="1708"/>
        <v>353.40000000000003</v>
      </c>
      <c r="W3719" s="54">
        <f t="shared" si="1709"/>
        <v>3.6599999999999997</v>
      </c>
      <c r="X3719" s="143">
        <f t="shared" si="1710"/>
        <v>388.3</v>
      </c>
      <c r="Y3719" s="143">
        <f t="shared" si="1711"/>
        <v>0.83199999999999996</v>
      </c>
      <c r="AD3719">
        <v>152</v>
      </c>
      <c r="AE3719">
        <v>-1</v>
      </c>
      <c r="AF3719" s="10">
        <v>37.9</v>
      </c>
      <c r="AG3719" s="10">
        <v>58.12</v>
      </c>
      <c r="AH3719" s="10">
        <f t="shared" si="1712"/>
        <v>287318.54103041306</v>
      </c>
      <c r="AI3719" s="11">
        <f t="shared" si="1700"/>
        <v>0</v>
      </c>
      <c r="AJ3719">
        <f t="shared" si="1701"/>
        <v>0</v>
      </c>
      <c r="AK3719" t="e">
        <f t="shared" si="1713"/>
        <v>#DIV/0!</v>
      </c>
      <c r="AL3719">
        <f t="shared" si="1714"/>
        <v>0.93796634880000029</v>
      </c>
      <c r="AM3719" s="5">
        <f t="shared" si="1715"/>
        <v>7.32</v>
      </c>
      <c r="AN3719">
        <v>0</v>
      </c>
      <c r="AO3719" s="72">
        <f t="shared" si="1716"/>
        <v>0.8</v>
      </c>
      <c r="AP3719" s="72">
        <f t="shared" si="1717"/>
        <v>0.60000000000000009</v>
      </c>
      <c r="AQ3719" s="72">
        <f t="shared" si="1718"/>
        <v>0.8</v>
      </c>
      <c r="AR3719" s="71" t="e">
        <f t="shared" si="1719"/>
        <v>#DIV/0!</v>
      </c>
      <c r="BA3719">
        <f t="shared" si="1720"/>
        <v>115</v>
      </c>
      <c r="BB3719" s="91" t="e">
        <f t="shared" si="1721"/>
        <v>#DIV/0!</v>
      </c>
    </row>
    <row r="3720" spans="1:54">
      <c r="A3720" s="2" t="s">
        <v>3837</v>
      </c>
      <c r="B3720" s="7" t="s">
        <v>43663</v>
      </c>
      <c r="C3720" s="17">
        <f t="shared" si="1702"/>
        <v>27</v>
      </c>
      <c r="D3720" s="28">
        <f t="shared" si="1703"/>
        <v>267</v>
      </c>
      <c r="E3720" s="8">
        <f t="shared" si="1722"/>
        <v>6</v>
      </c>
      <c r="F3720" s="2" t="s">
        <v>8825</v>
      </c>
      <c r="G3720" s="54">
        <f t="shared" si="1723"/>
        <v>26.1</v>
      </c>
      <c r="H3720" s="20">
        <f t="shared" si="1724"/>
        <v>0.39165750000000005</v>
      </c>
      <c r="I3720" s="14" t="s">
        <v>18779</v>
      </c>
      <c r="J3720" s="14" t="s">
        <v>13811</v>
      </c>
      <c r="K3720" s="14" t="s">
        <v>23740</v>
      </c>
      <c r="L3720" s="14" t="s">
        <v>28700</v>
      </c>
      <c r="M3720" s="28">
        <f t="shared" si="1725"/>
        <v>12.2</v>
      </c>
      <c r="N3720" s="46">
        <f t="shared" si="1704"/>
        <v>6.2</v>
      </c>
      <c r="O3720" s="17">
        <f t="shared" si="1705"/>
        <v>0.60000000000000009</v>
      </c>
      <c r="P3720" s="17">
        <f t="shared" si="1705"/>
        <v>4.6000000000000005</v>
      </c>
      <c r="Q3720" s="124">
        <f t="shared" si="1706"/>
        <v>0.60000000000000009</v>
      </c>
      <c r="R3720" s="26">
        <f t="shared" si="1707"/>
        <v>1</v>
      </c>
      <c r="S3720" s="2" t="s">
        <v>33674</v>
      </c>
      <c r="T3720" s="2" t="s">
        <v>38651</v>
      </c>
      <c r="U3720" s="24">
        <f t="shared" si="1708"/>
        <v>539.6</v>
      </c>
      <c r="V3720" s="66">
        <f t="shared" si="1708"/>
        <v>314.60000000000002</v>
      </c>
      <c r="W3720" s="54">
        <f t="shared" si="1709"/>
        <v>2.61</v>
      </c>
      <c r="X3720" s="143">
        <f t="shared" si="1710"/>
        <v>539.6</v>
      </c>
      <c r="Y3720" s="143">
        <f t="shared" si="1711"/>
        <v>0.622</v>
      </c>
      <c r="AD3720">
        <v>152</v>
      </c>
      <c r="AE3720">
        <v>-1</v>
      </c>
      <c r="AF3720" s="10">
        <v>37.9</v>
      </c>
      <c r="AG3720" s="10">
        <v>58.12</v>
      </c>
      <c r="AH3720" s="10">
        <f t="shared" si="1712"/>
        <v>339125.62740380119</v>
      </c>
      <c r="AI3720" s="11">
        <f t="shared" si="1700"/>
        <v>0</v>
      </c>
      <c r="AJ3720">
        <f t="shared" si="1701"/>
        <v>0</v>
      </c>
      <c r="AK3720" t="e">
        <f t="shared" si="1713"/>
        <v>#DIV/0!</v>
      </c>
      <c r="AL3720">
        <f t="shared" si="1714"/>
        <v>1.6790253000000004</v>
      </c>
      <c r="AM3720" s="5">
        <f t="shared" si="1715"/>
        <v>5.2</v>
      </c>
      <c r="AN3720">
        <v>0</v>
      </c>
      <c r="AO3720" s="72">
        <f t="shared" si="1716"/>
        <v>1</v>
      </c>
      <c r="AP3720" s="72">
        <f t="shared" si="1717"/>
        <v>0.60000000000000009</v>
      </c>
      <c r="AQ3720" s="72">
        <f t="shared" si="1718"/>
        <v>0.8</v>
      </c>
      <c r="AR3720" s="71" t="e">
        <f t="shared" si="1719"/>
        <v>#DIV/0!</v>
      </c>
      <c r="BA3720">
        <f t="shared" si="1720"/>
        <v>267</v>
      </c>
      <c r="BB3720" s="91" t="e">
        <f t="shared" si="1721"/>
        <v>#DIV/0!</v>
      </c>
    </row>
    <row r="3721" spans="1:54">
      <c r="A3721" s="2" t="s">
        <v>3838</v>
      </c>
      <c r="B3721" s="7" t="s">
        <v>43664</v>
      </c>
      <c r="C3721" s="17">
        <f t="shared" si="1702"/>
        <v>21.6</v>
      </c>
      <c r="D3721" s="28">
        <f t="shared" si="1703"/>
        <v>197</v>
      </c>
      <c r="E3721" s="8">
        <f t="shared" si="1722"/>
        <v>14</v>
      </c>
      <c r="F3721" s="2" t="s">
        <v>8826</v>
      </c>
      <c r="G3721" s="54">
        <f t="shared" si="1723"/>
        <v>20.700000000000003</v>
      </c>
      <c r="H3721" s="20">
        <f t="shared" si="1724"/>
        <v>0.1075358</v>
      </c>
      <c r="I3721" s="14" t="s">
        <v>18780</v>
      </c>
      <c r="J3721" s="14" t="s">
        <v>13812</v>
      </c>
      <c r="K3721" s="14" t="s">
        <v>23741</v>
      </c>
      <c r="L3721" s="14" t="s">
        <v>28701</v>
      </c>
      <c r="M3721" s="28">
        <f t="shared" si="1725"/>
        <v>11.9</v>
      </c>
      <c r="N3721" s="46">
        <f t="shared" si="1704"/>
        <v>6.2</v>
      </c>
      <c r="O3721" s="17">
        <f t="shared" si="1705"/>
        <v>0.8</v>
      </c>
      <c r="P3721" s="17">
        <f t="shared" si="1705"/>
        <v>5.2</v>
      </c>
      <c r="Q3721" s="124">
        <f t="shared" si="1706"/>
        <v>2.4000000000000004</v>
      </c>
      <c r="R3721" s="26">
        <f t="shared" si="1707"/>
        <v>2.6</v>
      </c>
      <c r="S3721" s="2" t="s">
        <v>33675</v>
      </c>
      <c r="T3721" s="2" t="s">
        <v>38652</v>
      </c>
      <c r="U3721" s="24">
        <f t="shared" si="1708"/>
        <v>470.5</v>
      </c>
      <c r="V3721" s="66">
        <f t="shared" si="1708"/>
        <v>374</v>
      </c>
      <c r="W3721" s="54">
        <f t="shared" si="1709"/>
        <v>2.0699999999999998</v>
      </c>
      <c r="X3721" s="143">
        <f t="shared" si="1710"/>
        <v>470.5</v>
      </c>
      <c r="Y3721" s="143">
        <f t="shared" si="1711"/>
        <v>0.51400000000000001</v>
      </c>
      <c r="AD3721">
        <v>152</v>
      </c>
      <c r="AE3721">
        <v>-1</v>
      </c>
      <c r="AF3721" s="10">
        <v>37.9</v>
      </c>
      <c r="AG3721" s="10">
        <v>58.12</v>
      </c>
      <c r="AH3721" s="10">
        <f t="shared" si="1712"/>
        <v>252343.4285204008</v>
      </c>
      <c r="AI3721" s="11">
        <f t="shared" si="1700"/>
        <v>0</v>
      </c>
      <c r="AJ3721">
        <f t="shared" si="1701"/>
        <v>0</v>
      </c>
      <c r="AK3721" t="e">
        <f t="shared" si="1713"/>
        <v>#DIV/0!</v>
      </c>
      <c r="AL3721">
        <f t="shared" si="1714"/>
        <v>9.6528927872000008</v>
      </c>
      <c r="AM3721" s="5">
        <f t="shared" si="1715"/>
        <v>4.12</v>
      </c>
      <c r="AN3721">
        <v>0</v>
      </c>
      <c r="AO3721" s="72">
        <f t="shared" si="1716"/>
        <v>2.6</v>
      </c>
      <c r="AP3721" s="72">
        <f t="shared" si="1717"/>
        <v>2.4000000000000004</v>
      </c>
      <c r="AQ3721" s="72">
        <f t="shared" si="1718"/>
        <v>2.4000000000000004</v>
      </c>
      <c r="AR3721" s="71" t="e">
        <f t="shared" si="1719"/>
        <v>#DIV/0!</v>
      </c>
      <c r="BA3721">
        <f t="shared" si="1720"/>
        <v>197</v>
      </c>
      <c r="BB3721" s="91" t="e">
        <f t="shared" si="1721"/>
        <v>#DIV/0!</v>
      </c>
    </row>
    <row r="3722" spans="1:54">
      <c r="A3722" s="2" t="s">
        <v>3839</v>
      </c>
      <c r="B3722" s="7" t="s">
        <v>43665</v>
      </c>
      <c r="C3722" s="17">
        <f t="shared" si="1702"/>
        <v>20.8</v>
      </c>
      <c r="D3722" s="28">
        <f t="shared" si="1703"/>
        <v>137</v>
      </c>
      <c r="E3722" s="8">
        <f t="shared" si="1722"/>
        <v>9</v>
      </c>
      <c r="F3722" s="2" t="s">
        <v>8827</v>
      </c>
      <c r="G3722" s="54">
        <f t="shared" si="1723"/>
        <v>19.900000000000002</v>
      </c>
      <c r="H3722" s="20">
        <f t="shared" si="1724"/>
        <v>0.37192120000000001</v>
      </c>
      <c r="I3722" s="14" t="s">
        <v>18781</v>
      </c>
      <c r="J3722" s="14" t="s">
        <v>13813</v>
      </c>
      <c r="K3722" s="14" t="s">
        <v>23742</v>
      </c>
      <c r="L3722" s="14" t="s">
        <v>28702</v>
      </c>
      <c r="M3722" s="28">
        <f t="shared" si="1725"/>
        <v>13.8</v>
      </c>
      <c r="N3722" s="46">
        <f t="shared" si="1704"/>
        <v>5.6</v>
      </c>
      <c r="O3722" s="17">
        <f t="shared" si="1705"/>
        <v>1.6</v>
      </c>
      <c r="P3722" s="17">
        <f t="shared" si="1705"/>
        <v>1.4000000000000001</v>
      </c>
      <c r="Q3722" s="124">
        <f t="shared" si="1706"/>
        <v>0.60000000000000009</v>
      </c>
      <c r="R3722" s="26">
        <f t="shared" si="1707"/>
        <v>1</v>
      </c>
      <c r="S3722" s="2" t="s">
        <v>33676</v>
      </c>
      <c r="T3722" s="2" t="s">
        <v>38653</v>
      </c>
      <c r="U3722" s="24">
        <f t="shared" si="1708"/>
        <v>409.90000000000003</v>
      </c>
      <c r="V3722" s="66">
        <f t="shared" si="1708"/>
        <v>373.5</v>
      </c>
      <c r="W3722" s="54">
        <f t="shared" si="1709"/>
        <v>1.99</v>
      </c>
      <c r="X3722" s="143">
        <f t="shared" si="1710"/>
        <v>409.90000000000003</v>
      </c>
      <c r="Y3722" s="143">
        <f t="shared" si="1711"/>
        <v>0.498</v>
      </c>
      <c r="AD3722">
        <v>152</v>
      </c>
      <c r="AE3722">
        <v>-1</v>
      </c>
      <c r="AF3722" s="10">
        <v>37.9</v>
      </c>
      <c r="AG3722" s="10">
        <v>58.12</v>
      </c>
      <c r="AH3722" s="10">
        <f t="shared" si="1712"/>
        <v>253270.94453768188</v>
      </c>
      <c r="AI3722" s="11">
        <f t="shared" si="1700"/>
        <v>0</v>
      </c>
      <c r="AJ3722">
        <f t="shared" si="1701"/>
        <v>0</v>
      </c>
      <c r="AK3722" t="e">
        <f t="shared" si="1713"/>
        <v>#DIV/0!</v>
      </c>
      <c r="AL3722">
        <f t="shared" si="1714"/>
        <v>1.4068965120000001</v>
      </c>
      <c r="AM3722" s="5">
        <f t="shared" si="1715"/>
        <v>3.96</v>
      </c>
      <c r="AN3722">
        <v>0</v>
      </c>
      <c r="AO3722" s="72">
        <f t="shared" si="1716"/>
        <v>1</v>
      </c>
      <c r="AP3722" s="72">
        <f t="shared" si="1717"/>
        <v>0.60000000000000009</v>
      </c>
      <c r="AQ3722" s="72">
        <f t="shared" si="1718"/>
        <v>0.8</v>
      </c>
      <c r="AR3722" s="71" t="e">
        <f t="shared" si="1719"/>
        <v>#DIV/0!</v>
      </c>
      <c r="BA3722">
        <f t="shared" si="1720"/>
        <v>137</v>
      </c>
      <c r="BB3722" s="91" t="e">
        <f t="shared" si="1721"/>
        <v>#DIV/0!</v>
      </c>
    </row>
    <row r="3723" spans="1:54">
      <c r="A3723" s="2" t="s">
        <v>3840</v>
      </c>
      <c r="B3723" s="7" t="s">
        <v>43666</v>
      </c>
      <c r="C3723" s="17">
        <f t="shared" si="1702"/>
        <v>6.8000000000000007</v>
      </c>
      <c r="D3723" s="28">
        <f t="shared" si="1703"/>
        <v>299</v>
      </c>
      <c r="E3723" s="8">
        <f t="shared" si="1722"/>
        <v>9</v>
      </c>
      <c r="F3723" s="2" t="s">
        <v>8828</v>
      </c>
      <c r="G3723" s="54">
        <f t="shared" si="1723"/>
        <v>5.8999999999999995</v>
      </c>
      <c r="H3723" s="20">
        <f t="shared" si="1724"/>
        <v>0.21153720000000001</v>
      </c>
      <c r="I3723" s="14" t="s">
        <v>18782</v>
      </c>
      <c r="J3723" s="14" t="s">
        <v>13814</v>
      </c>
      <c r="K3723" s="14" t="s">
        <v>23743</v>
      </c>
      <c r="L3723" s="14" t="s">
        <v>28703</v>
      </c>
      <c r="M3723" s="28">
        <f t="shared" si="1725"/>
        <v>13</v>
      </c>
      <c r="N3723" s="46">
        <f t="shared" si="1704"/>
        <v>6.8</v>
      </c>
      <c r="O3723" s="17">
        <f t="shared" si="1705"/>
        <v>2</v>
      </c>
      <c r="P3723" s="17">
        <f t="shared" si="1705"/>
        <v>3</v>
      </c>
      <c r="Q3723" s="124">
        <f t="shared" si="1706"/>
        <v>0.4</v>
      </c>
      <c r="R3723" s="26">
        <f t="shared" si="1707"/>
        <v>0.60000000000000009</v>
      </c>
      <c r="S3723" s="2" t="s">
        <v>33677</v>
      </c>
      <c r="T3723" s="2" t="s">
        <v>38654</v>
      </c>
      <c r="U3723" s="24">
        <f t="shared" si="1708"/>
        <v>572</v>
      </c>
      <c r="V3723" s="66">
        <f t="shared" si="1708"/>
        <v>296.70000000000005</v>
      </c>
      <c r="W3723" s="54">
        <f t="shared" si="1709"/>
        <v>0.59</v>
      </c>
      <c r="X3723" s="143">
        <f t="shared" si="1710"/>
        <v>572</v>
      </c>
      <c r="Y3723" s="143">
        <f t="shared" si="1711"/>
        <v>0.218</v>
      </c>
      <c r="AD3723">
        <v>152</v>
      </c>
      <c r="AE3723">
        <v>-1</v>
      </c>
      <c r="AF3723" s="10">
        <v>37.9</v>
      </c>
      <c r="AG3723" s="10">
        <v>58.12</v>
      </c>
      <c r="AH3723" s="10">
        <f t="shared" si="1712"/>
        <v>359208.0875925491</v>
      </c>
      <c r="AI3723" s="11">
        <f t="shared" si="1700"/>
        <v>0</v>
      </c>
      <c r="AJ3723">
        <f t="shared" si="1701"/>
        <v>0</v>
      </c>
      <c r="AK3723" t="e">
        <f t="shared" si="1713"/>
        <v>#DIV/0!</v>
      </c>
      <c r="AL3723">
        <f t="shared" si="1714"/>
        <v>2.8384660800000003</v>
      </c>
      <c r="AM3723" s="5">
        <f t="shared" si="1715"/>
        <v>1.1600000000000001</v>
      </c>
      <c r="AN3723">
        <v>0</v>
      </c>
      <c r="AO3723" s="72">
        <f t="shared" si="1716"/>
        <v>0.60000000000000009</v>
      </c>
      <c r="AP3723" s="72">
        <f t="shared" si="1717"/>
        <v>0.4</v>
      </c>
      <c r="AQ3723" s="72">
        <f t="shared" si="1718"/>
        <v>0.60000000000000009</v>
      </c>
      <c r="AR3723" s="71" t="e">
        <f t="shared" si="1719"/>
        <v>#DIV/0!</v>
      </c>
      <c r="BA3723">
        <f t="shared" si="1720"/>
        <v>299</v>
      </c>
      <c r="BB3723" s="91" t="e">
        <f t="shared" si="1721"/>
        <v>#DIV/0!</v>
      </c>
    </row>
    <row r="3724" spans="1:54">
      <c r="A3724" s="2" t="s">
        <v>3841</v>
      </c>
      <c r="B3724" s="7" t="s">
        <v>43667</v>
      </c>
      <c r="C3724" s="17">
        <f t="shared" si="1702"/>
        <v>37.6</v>
      </c>
      <c r="D3724" s="28">
        <f t="shared" si="1703"/>
        <v>150</v>
      </c>
      <c r="E3724" s="8">
        <f t="shared" si="1722"/>
        <v>10</v>
      </c>
      <c r="F3724" s="2" t="s">
        <v>8829</v>
      </c>
      <c r="G3724" s="54">
        <f t="shared" si="1723"/>
        <v>36.6</v>
      </c>
      <c r="H3724" s="20">
        <f t="shared" si="1724"/>
        <v>0.6917972</v>
      </c>
      <c r="I3724" s="14" t="s">
        <v>18783</v>
      </c>
      <c r="J3724" s="14" t="s">
        <v>13815</v>
      </c>
      <c r="K3724" s="14" t="s">
        <v>23744</v>
      </c>
      <c r="L3724" s="14" t="s">
        <v>28704</v>
      </c>
      <c r="M3724" s="28">
        <f t="shared" si="1725"/>
        <v>13.1</v>
      </c>
      <c r="N3724" s="46">
        <f t="shared" si="1704"/>
        <v>6.4</v>
      </c>
      <c r="O3724" s="17">
        <f t="shared" si="1705"/>
        <v>2.4000000000000004</v>
      </c>
      <c r="P3724" s="17">
        <f t="shared" si="1705"/>
        <v>2.8000000000000003</v>
      </c>
      <c r="Q3724" s="124">
        <f t="shared" si="1706"/>
        <v>0.4</v>
      </c>
      <c r="R3724" s="26">
        <f t="shared" si="1707"/>
        <v>1</v>
      </c>
      <c r="S3724" s="2" t="s">
        <v>33678</v>
      </c>
      <c r="T3724" s="2" t="s">
        <v>38655</v>
      </c>
      <c r="U3724" s="24">
        <f t="shared" si="1708"/>
        <v>423</v>
      </c>
      <c r="V3724" s="66">
        <f t="shared" si="1708"/>
        <v>325.20000000000005</v>
      </c>
      <c r="W3724" s="54">
        <f t="shared" si="1709"/>
        <v>3.6599999999999997</v>
      </c>
      <c r="X3724" s="143">
        <f t="shared" si="1710"/>
        <v>423</v>
      </c>
      <c r="Y3724" s="143">
        <f t="shared" si="1711"/>
        <v>0.83199999999999996</v>
      </c>
      <c r="AD3724">
        <v>152</v>
      </c>
      <c r="AE3724">
        <v>-1</v>
      </c>
      <c r="AF3724" s="10">
        <v>37.9</v>
      </c>
      <c r="AG3724" s="10">
        <v>58.12</v>
      </c>
      <c r="AH3724" s="10">
        <f t="shared" si="1712"/>
        <v>326287.52924491704</v>
      </c>
      <c r="AI3724" s="11">
        <f t="shared" si="1700"/>
        <v>0</v>
      </c>
      <c r="AJ3724">
        <f t="shared" si="1701"/>
        <v>0</v>
      </c>
      <c r="AK3724" t="e">
        <f t="shared" si="1713"/>
        <v>#DIV/0!</v>
      </c>
      <c r="AL3724">
        <f t="shared" si="1714"/>
        <v>2.0711228160000004</v>
      </c>
      <c r="AM3724" s="5">
        <f t="shared" si="1715"/>
        <v>7.32</v>
      </c>
      <c r="AN3724">
        <v>0</v>
      </c>
      <c r="AO3724" s="72">
        <f t="shared" si="1716"/>
        <v>1</v>
      </c>
      <c r="AP3724" s="72">
        <f t="shared" si="1717"/>
        <v>0.4</v>
      </c>
      <c r="AQ3724" s="72">
        <f t="shared" si="1718"/>
        <v>0.4</v>
      </c>
      <c r="AR3724" s="71" t="e">
        <f t="shared" si="1719"/>
        <v>#DIV/0!</v>
      </c>
      <c r="BA3724">
        <f t="shared" si="1720"/>
        <v>150</v>
      </c>
      <c r="BB3724" s="91" t="e">
        <f t="shared" si="1721"/>
        <v>#DIV/0!</v>
      </c>
    </row>
    <row r="3725" spans="1:54">
      <c r="A3725" s="2" t="s">
        <v>3842</v>
      </c>
      <c r="B3725" s="7" t="s">
        <v>43668</v>
      </c>
      <c r="C3725" s="17">
        <f t="shared" si="1702"/>
        <v>6.5</v>
      </c>
      <c r="D3725" s="28">
        <f t="shared" si="1703"/>
        <v>176</v>
      </c>
      <c r="E3725" s="8">
        <f t="shared" si="1722"/>
        <v>8</v>
      </c>
      <c r="F3725" s="2" t="s">
        <v>8830</v>
      </c>
      <c r="G3725" s="54">
        <f t="shared" si="1723"/>
        <v>5.5</v>
      </c>
      <c r="H3725" s="20">
        <f t="shared" si="1724"/>
        <v>0.82923990000000003</v>
      </c>
      <c r="I3725" s="14" t="s">
        <v>18784</v>
      </c>
      <c r="J3725" s="14" t="s">
        <v>13816</v>
      </c>
      <c r="K3725" s="14" t="s">
        <v>23745</v>
      </c>
      <c r="L3725" s="14" t="s">
        <v>28705</v>
      </c>
      <c r="M3725" s="28">
        <f t="shared" si="1725"/>
        <v>9.8000000000000007</v>
      </c>
      <c r="N3725" s="46">
        <f t="shared" si="1704"/>
        <v>6.2</v>
      </c>
      <c r="O3725" s="17">
        <f t="shared" si="1705"/>
        <v>1</v>
      </c>
      <c r="P3725" s="17">
        <f t="shared" si="1705"/>
        <v>9.4</v>
      </c>
      <c r="Q3725" s="124">
        <f t="shared" si="1706"/>
        <v>0.60000000000000009</v>
      </c>
      <c r="R3725" s="26">
        <f t="shared" si="1707"/>
        <v>3</v>
      </c>
      <c r="S3725" s="2" t="s">
        <v>33679</v>
      </c>
      <c r="T3725" s="2" t="s">
        <v>38656</v>
      </c>
      <c r="U3725" s="24">
        <f t="shared" si="1708"/>
        <v>448.6</v>
      </c>
      <c r="V3725" s="66">
        <f t="shared" si="1708"/>
        <v>286.5</v>
      </c>
      <c r="W3725" s="54">
        <f t="shared" si="1709"/>
        <v>0.55000000000000004</v>
      </c>
      <c r="X3725" s="143">
        <f t="shared" si="1710"/>
        <v>448.6</v>
      </c>
      <c r="Y3725" s="143">
        <f t="shared" si="1711"/>
        <v>0.21000000000000002</v>
      </c>
      <c r="AD3725">
        <v>152</v>
      </c>
      <c r="AE3725">
        <v>-1</v>
      </c>
      <c r="AF3725" s="10">
        <v>37.9</v>
      </c>
      <c r="AG3725" s="10">
        <v>58.12</v>
      </c>
      <c r="AH3725" s="10">
        <f t="shared" si="1712"/>
        <v>369810.93234239193</v>
      </c>
      <c r="AI3725" s="11">
        <f t="shared" si="1700"/>
        <v>0</v>
      </c>
      <c r="AJ3725">
        <f t="shared" si="1701"/>
        <v>0</v>
      </c>
      <c r="AK3725" t="e">
        <f t="shared" si="1713"/>
        <v>#DIV/0!</v>
      </c>
      <c r="AL3725">
        <f t="shared" si="1714"/>
        <v>4.8154348199999992</v>
      </c>
      <c r="AM3725" s="5">
        <f t="shared" si="1715"/>
        <v>1.1000000000000001</v>
      </c>
      <c r="AN3725">
        <v>0</v>
      </c>
      <c r="AO3725" s="72">
        <f t="shared" si="1716"/>
        <v>3</v>
      </c>
      <c r="AP3725" s="72">
        <f t="shared" si="1717"/>
        <v>0.60000000000000009</v>
      </c>
      <c r="AQ3725" s="72">
        <f t="shared" si="1718"/>
        <v>0.60000000000000009</v>
      </c>
      <c r="AR3725" s="71" t="e">
        <f t="shared" si="1719"/>
        <v>#DIV/0!</v>
      </c>
      <c r="BA3725">
        <f t="shared" si="1720"/>
        <v>176</v>
      </c>
      <c r="BB3725" s="91" t="e">
        <f t="shared" si="1721"/>
        <v>#DIV/0!</v>
      </c>
    </row>
    <row r="3726" spans="1:54">
      <c r="A3726" s="2" t="s">
        <v>3843</v>
      </c>
      <c r="B3726" s="7" t="s">
        <v>43669</v>
      </c>
      <c r="C3726" s="17">
        <f t="shared" si="1702"/>
        <v>24</v>
      </c>
      <c r="D3726" s="28">
        <f t="shared" si="1703"/>
        <v>170</v>
      </c>
      <c r="E3726" s="8">
        <f t="shared" si="1722"/>
        <v>6</v>
      </c>
      <c r="F3726" s="2" t="s">
        <v>8831</v>
      </c>
      <c r="G3726" s="54">
        <f t="shared" si="1723"/>
        <v>23</v>
      </c>
      <c r="H3726" s="20">
        <f t="shared" si="1724"/>
        <v>0.34455329999999995</v>
      </c>
      <c r="I3726" s="14" t="s">
        <v>18785</v>
      </c>
      <c r="J3726" s="14" t="s">
        <v>13817</v>
      </c>
      <c r="K3726" s="14" t="s">
        <v>23746</v>
      </c>
      <c r="L3726" s="14" t="s">
        <v>28706</v>
      </c>
      <c r="M3726" s="28">
        <f t="shared" si="1725"/>
        <v>9.6999999999999993</v>
      </c>
      <c r="N3726" s="46">
        <f t="shared" si="1704"/>
        <v>6.8</v>
      </c>
      <c r="O3726" s="17">
        <f t="shared" si="1705"/>
        <v>1</v>
      </c>
      <c r="P3726" s="17">
        <f t="shared" si="1705"/>
        <v>9.6000000000000014</v>
      </c>
      <c r="Q3726" s="124">
        <f t="shared" si="1706"/>
        <v>0.4</v>
      </c>
      <c r="R3726" s="26">
        <f t="shared" si="1707"/>
        <v>0.60000000000000009</v>
      </c>
      <c r="S3726" s="2" t="s">
        <v>33680</v>
      </c>
      <c r="T3726" s="2" t="s">
        <v>38657</v>
      </c>
      <c r="U3726" s="24">
        <f t="shared" si="1708"/>
        <v>443.40000000000003</v>
      </c>
      <c r="V3726" s="66">
        <f t="shared" si="1708"/>
        <v>325.90000000000003</v>
      </c>
      <c r="W3726" s="54">
        <f t="shared" si="1709"/>
        <v>2.2999999999999998</v>
      </c>
      <c r="X3726" s="143">
        <f t="shared" si="1710"/>
        <v>443.40000000000003</v>
      </c>
      <c r="Y3726" s="143">
        <f t="shared" si="1711"/>
        <v>0.55999999999999994</v>
      </c>
      <c r="AD3726">
        <v>152</v>
      </c>
      <c r="AE3726">
        <v>-1</v>
      </c>
      <c r="AF3726" s="10">
        <v>37.9</v>
      </c>
      <c r="AG3726" s="10">
        <v>58.12</v>
      </c>
      <c r="AH3726" s="10">
        <f t="shared" si="1712"/>
        <v>325392.85833824734</v>
      </c>
      <c r="AI3726" s="11">
        <f t="shared" si="1700"/>
        <v>0</v>
      </c>
      <c r="AJ3726">
        <f t="shared" si="1701"/>
        <v>0</v>
      </c>
      <c r="AK3726" t="e">
        <f t="shared" si="1713"/>
        <v>#DIV/0!</v>
      </c>
      <c r="AL3726">
        <f t="shared" si="1714"/>
        <v>3.7753729920000016</v>
      </c>
      <c r="AM3726" s="5">
        <f t="shared" si="1715"/>
        <v>4.5999999999999996</v>
      </c>
      <c r="AN3726">
        <v>0</v>
      </c>
      <c r="AO3726" s="72">
        <f t="shared" si="1716"/>
        <v>0.60000000000000009</v>
      </c>
      <c r="AP3726" s="72">
        <f t="shared" si="1717"/>
        <v>0.4</v>
      </c>
      <c r="AQ3726" s="72">
        <f t="shared" si="1718"/>
        <v>0.4</v>
      </c>
      <c r="AR3726" s="71" t="e">
        <f t="shared" si="1719"/>
        <v>#DIV/0!</v>
      </c>
      <c r="BA3726">
        <f t="shared" si="1720"/>
        <v>170</v>
      </c>
      <c r="BB3726" s="91" t="e">
        <f t="shared" si="1721"/>
        <v>#DIV/0!</v>
      </c>
    </row>
    <row r="3727" spans="1:54">
      <c r="A3727" s="2" t="s">
        <v>3844</v>
      </c>
      <c r="B3727" s="7" t="s">
        <v>43670</v>
      </c>
      <c r="C3727" s="17">
        <f t="shared" si="1702"/>
        <v>7.6000000000000005</v>
      </c>
      <c r="D3727" s="28">
        <f t="shared" si="1703"/>
        <v>246</v>
      </c>
      <c r="E3727" s="8">
        <f t="shared" si="1722"/>
        <v>6</v>
      </c>
      <c r="F3727" s="2" t="s">
        <v>8832</v>
      </c>
      <c r="G3727" s="54">
        <f t="shared" si="1723"/>
        <v>6.6999999999999993</v>
      </c>
      <c r="H3727" s="20">
        <f t="shared" si="1724"/>
        <v>0.62341420000000003</v>
      </c>
      <c r="I3727" s="14" t="s">
        <v>18786</v>
      </c>
      <c r="J3727" s="14" t="s">
        <v>13818</v>
      </c>
      <c r="K3727" s="14" t="s">
        <v>23747</v>
      </c>
      <c r="L3727" s="14" t="s">
        <v>28707</v>
      </c>
      <c r="M3727" s="28">
        <f t="shared" si="1725"/>
        <v>13.6</v>
      </c>
      <c r="N3727" s="46">
        <f t="shared" si="1704"/>
        <v>6.2</v>
      </c>
      <c r="O3727" s="17">
        <f t="shared" si="1705"/>
        <v>0.60000000000000009</v>
      </c>
      <c r="P3727" s="17">
        <f t="shared" si="1705"/>
        <v>1.8</v>
      </c>
      <c r="Q3727" s="124">
        <f t="shared" si="1706"/>
        <v>0.60000000000000009</v>
      </c>
      <c r="R3727" s="26">
        <f t="shared" si="1707"/>
        <v>1.6</v>
      </c>
      <c r="S3727" s="2" t="s">
        <v>33681</v>
      </c>
      <c r="T3727" s="2" t="s">
        <v>38658</v>
      </c>
      <c r="U3727" s="24">
        <f t="shared" si="1708"/>
        <v>519.20000000000005</v>
      </c>
      <c r="V3727" s="66">
        <f t="shared" si="1708"/>
        <v>288.20000000000005</v>
      </c>
      <c r="W3727" s="54">
        <f t="shared" si="1709"/>
        <v>0.67</v>
      </c>
      <c r="X3727" s="143">
        <f t="shared" si="1710"/>
        <v>519.20000000000005</v>
      </c>
      <c r="Y3727" s="143">
        <f t="shared" si="1711"/>
        <v>0.23400000000000001</v>
      </c>
      <c r="AD3727">
        <v>152</v>
      </c>
      <c r="AE3727">
        <v>-1</v>
      </c>
      <c r="AF3727" s="10">
        <v>37.9</v>
      </c>
      <c r="AG3727" s="10">
        <v>58.12</v>
      </c>
      <c r="AH3727" s="10">
        <f t="shared" si="1712"/>
        <v>368114.33139538189</v>
      </c>
      <c r="AI3727" s="11">
        <f t="shared" si="1700"/>
        <v>0</v>
      </c>
      <c r="AJ3727">
        <f t="shared" si="1701"/>
        <v>0</v>
      </c>
      <c r="AK3727" t="e">
        <f t="shared" si="1713"/>
        <v>#DIV/0!</v>
      </c>
      <c r="AL3727">
        <f t="shared" si="1714"/>
        <v>0.65074026240000005</v>
      </c>
      <c r="AM3727" s="5">
        <f t="shared" si="1715"/>
        <v>1.32</v>
      </c>
      <c r="AN3727">
        <v>0</v>
      </c>
      <c r="AO3727" s="72">
        <f t="shared" si="1716"/>
        <v>1.6</v>
      </c>
      <c r="AP3727" s="72">
        <f t="shared" si="1717"/>
        <v>0.60000000000000009</v>
      </c>
      <c r="AQ3727" s="72">
        <f t="shared" si="1718"/>
        <v>0.8</v>
      </c>
      <c r="AR3727" s="71" t="e">
        <f t="shared" si="1719"/>
        <v>#DIV/0!</v>
      </c>
      <c r="BA3727">
        <f t="shared" si="1720"/>
        <v>246</v>
      </c>
      <c r="BB3727" s="91" t="e">
        <f t="shared" si="1721"/>
        <v>#DIV/0!</v>
      </c>
    </row>
    <row r="3728" spans="1:54">
      <c r="A3728" s="2" t="s">
        <v>3845</v>
      </c>
      <c r="B3728" s="7" t="s">
        <v>43671</v>
      </c>
      <c r="C3728" s="17">
        <f t="shared" si="1702"/>
        <v>10.5</v>
      </c>
      <c r="D3728" s="28">
        <f t="shared" si="1703"/>
        <v>126</v>
      </c>
      <c r="E3728" s="8">
        <f t="shared" si="1722"/>
        <v>4</v>
      </c>
      <c r="F3728" s="2" t="s">
        <v>8833</v>
      </c>
      <c r="G3728" s="54">
        <f t="shared" si="1723"/>
        <v>9.6</v>
      </c>
      <c r="H3728" s="20">
        <f t="shared" si="1724"/>
        <v>0.81608360000000002</v>
      </c>
      <c r="I3728" s="14" t="s">
        <v>18787</v>
      </c>
      <c r="J3728" s="14" t="s">
        <v>13819</v>
      </c>
      <c r="K3728" s="14" t="s">
        <v>23748</v>
      </c>
      <c r="L3728" s="14" t="s">
        <v>28708</v>
      </c>
      <c r="M3728" s="28">
        <f t="shared" si="1725"/>
        <v>14</v>
      </c>
      <c r="N3728" s="46">
        <f t="shared" si="1704"/>
        <v>6.2</v>
      </c>
      <c r="O3728" s="17">
        <f t="shared" si="1705"/>
        <v>3</v>
      </c>
      <c r="P3728" s="17">
        <f t="shared" si="1705"/>
        <v>1</v>
      </c>
      <c r="Q3728" s="124">
        <f t="shared" si="1706"/>
        <v>0.2</v>
      </c>
      <c r="R3728" s="26">
        <f t="shared" si="1707"/>
        <v>1.2000000000000002</v>
      </c>
      <c r="S3728" s="2" t="s">
        <v>33682</v>
      </c>
      <c r="T3728" s="2" t="s">
        <v>38659</v>
      </c>
      <c r="U3728" s="24">
        <f t="shared" si="1708"/>
        <v>399.40000000000003</v>
      </c>
      <c r="V3728" s="66">
        <f t="shared" si="1708"/>
        <v>403.8</v>
      </c>
      <c r="W3728" s="54">
        <f t="shared" si="1709"/>
        <v>0.96</v>
      </c>
      <c r="X3728" s="143">
        <f t="shared" si="1710"/>
        <v>399.40000000000003</v>
      </c>
      <c r="Y3728" s="143">
        <f t="shared" si="1711"/>
        <v>0.29200000000000004</v>
      </c>
      <c r="AD3728">
        <v>152</v>
      </c>
      <c r="AE3728">
        <v>-1</v>
      </c>
      <c r="AF3728" s="10">
        <v>37.9</v>
      </c>
      <c r="AG3728" s="10">
        <v>58.12</v>
      </c>
      <c r="AH3728" s="10">
        <f t="shared" si="1712"/>
        <v>180229.47573283332</v>
      </c>
      <c r="AI3728" s="11">
        <f t="shared" si="1700"/>
        <v>0</v>
      </c>
      <c r="AJ3728">
        <f t="shared" si="1701"/>
        <v>0</v>
      </c>
      <c r="AK3728" t="e">
        <f t="shared" si="1713"/>
        <v>#DIV/0!</v>
      </c>
      <c r="AL3728">
        <f t="shared" si="1714"/>
        <v>0.66209903999999997</v>
      </c>
      <c r="AM3728" s="5">
        <f t="shared" si="1715"/>
        <v>1.9</v>
      </c>
      <c r="AN3728">
        <v>0</v>
      </c>
      <c r="AO3728" s="72">
        <f t="shared" si="1716"/>
        <v>1.2000000000000002</v>
      </c>
      <c r="AP3728" s="72">
        <f t="shared" si="1717"/>
        <v>0.2</v>
      </c>
      <c r="AQ3728" s="72">
        <f t="shared" si="1718"/>
        <v>0.4</v>
      </c>
      <c r="AR3728" s="71" t="e">
        <f t="shared" si="1719"/>
        <v>#DIV/0!</v>
      </c>
      <c r="BA3728">
        <f t="shared" si="1720"/>
        <v>126</v>
      </c>
      <c r="BB3728" s="91" t="e">
        <f t="shared" si="1721"/>
        <v>#DIV/0!</v>
      </c>
    </row>
    <row r="3729" spans="1:54">
      <c r="A3729" s="2" t="s">
        <v>3846</v>
      </c>
      <c r="B3729" s="7" t="s">
        <v>43672</v>
      </c>
      <c r="C3729" s="17">
        <f t="shared" si="1702"/>
        <v>18.5</v>
      </c>
      <c r="D3729" s="28">
        <f t="shared" si="1703"/>
        <v>216</v>
      </c>
      <c r="E3729" s="8">
        <f t="shared" si="1722"/>
        <v>12</v>
      </c>
      <c r="F3729" s="2" t="s">
        <v>8834</v>
      </c>
      <c r="G3729" s="54">
        <f t="shared" si="1723"/>
        <v>17.5</v>
      </c>
      <c r="H3729" s="20">
        <f t="shared" si="1724"/>
        <v>0.47494809999999998</v>
      </c>
      <c r="I3729" s="14" t="s">
        <v>18788</v>
      </c>
      <c r="J3729" s="14" t="s">
        <v>13820</v>
      </c>
      <c r="K3729" s="14" t="s">
        <v>23749</v>
      </c>
      <c r="L3729" s="14" t="s">
        <v>28709</v>
      </c>
      <c r="M3729" s="28">
        <f t="shared" si="1725"/>
        <v>11.1</v>
      </c>
      <c r="N3729" s="46">
        <f t="shared" si="1704"/>
        <v>5.2</v>
      </c>
      <c r="O3729" s="17">
        <f t="shared" si="1705"/>
        <v>2.4000000000000004</v>
      </c>
      <c r="P3729" s="17">
        <f t="shared" si="1705"/>
        <v>6.8000000000000007</v>
      </c>
      <c r="Q3729" s="124">
        <f t="shared" si="1706"/>
        <v>0.60000000000000009</v>
      </c>
      <c r="R3729" s="26">
        <f t="shared" si="1707"/>
        <v>1</v>
      </c>
      <c r="S3729" s="2" t="s">
        <v>33683</v>
      </c>
      <c r="T3729" s="2" t="s">
        <v>38660</v>
      </c>
      <c r="U3729" s="24">
        <f t="shared" si="1708"/>
        <v>489.40000000000003</v>
      </c>
      <c r="V3729" s="66">
        <f t="shared" si="1708"/>
        <v>386.5</v>
      </c>
      <c r="W3729" s="54">
        <f t="shared" si="1709"/>
        <v>1.75</v>
      </c>
      <c r="X3729" s="143">
        <f t="shared" si="1710"/>
        <v>489.40000000000003</v>
      </c>
      <c r="Y3729" s="143">
        <f t="shared" si="1711"/>
        <v>0.44999999999999996</v>
      </c>
      <c r="AD3729">
        <v>152</v>
      </c>
      <c r="AE3729">
        <v>-1</v>
      </c>
      <c r="AF3729" s="10">
        <v>37.9</v>
      </c>
      <c r="AG3729" s="10">
        <v>58.12</v>
      </c>
      <c r="AH3729" s="10">
        <f t="shared" si="1712"/>
        <v>226658.03366823014</v>
      </c>
      <c r="AI3729" s="11">
        <f t="shared" si="1700"/>
        <v>0</v>
      </c>
      <c r="AJ3729">
        <f t="shared" si="1701"/>
        <v>0</v>
      </c>
      <c r="AK3729" t="e">
        <f t="shared" si="1713"/>
        <v>#DIV/0!</v>
      </c>
      <c r="AL3729">
        <f t="shared" si="1714"/>
        <v>8.5688470080000023</v>
      </c>
      <c r="AM3729" s="5">
        <f t="shared" si="1715"/>
        <v>3.5</v>
      </c>
      <c r="AN3729">
        <v>0</v>
      </c>
      <c r="AO3729" s="72">
        <f t="shared" si="1716"/>
        <v>1</v>
      </c>
      <c r="AP3729" s="72">
        <f t="shared" si="1717"/>
        <v>0.60000000000000009</v>
      </c>
      <c r="AQ3729" s="72">
        <f t="shared" si="1718"/>
        <v>0.60000000000000009</v>
      </c>
      <c r="AR3729" s="71" t="e">
        <f t="shared" si="1719"/>
        <v>#DIV/0!</v>
      </c>
      <c r="BA3729">
        <f t="shared" si="1720"/>
        <v>216</v>
      </c>
      <c r="BB3729" s="91" t="e">
        <f t="shared" si="1721"/>
        <v>#DIV/0!</v>
      </c>
    </row>
    <row r="3730" spans="1:54">
      <c r="A3730" s="2" t="s">
        <v>3847</v>
      </c>
      <c r="B3730" s="7" t="s">
        <v>43673</v>
      </c>
      <c r="C3730" s="17">
        <f t="shared" si="1702"/>
        <v>13</v>
      </c>
      <c r="D3730" s="28">
        <f t="shared" si="1703"/>
        <v>77</v>
      </c>
      <c r="E3730" s="8">
        <f t="shared" si="1722"/>
        <v>18</v>
      </c>
      <c r="F3730" s="2" t="s">
        <v>8835</v>
      </c>
      <c r="G3730" s="54">
        <f t="shared" si="1723"/>
        <v>12</v>
      </c>
      <c r="H3730" s="20">
        <f t="shared" si="1724"/>
        <v>0.1968348</v>
      </c>
      <c r="I3730" s="14" t="s">
        <v>18789</v>
      </c>
      <c r="J3730" s="14" t="s">
        <v>13821</v>
      </c>
      <c r="K3730" s="14" t="s">
        <v>23750</v>
      </c>
      <c r="L3730" s="14" t="s">
        <v>28710</v>
      </c>
      <c r="M3730" s="28">
        <f t="shared" si="1725"/>
        <v>10.399999999999999</v>
      </c>
      <c r="N3730" s="46">
        <f t="shared" si="1704"/>
        <v>5</v>
      </c>
      <c r="O3730" s="17">
        <f t="shared" si="1705"/>
        <v>1.6</v>
      </c>
      <c r="P3730" s="17">
        <f t="shared" si="1705"/>
        <v>8.2000000000000011</v>
      </c>
      <c r="Q3730" s="124">
        <f t="shared" si="1706"/>
        <v>2</v>
      </c>
      <c r="R3730" s="26">
        <f t="shared" si="1707"/>
        <v>2.4000000000000004</v>
      </c>
      <c r="S3730" s="2" t="s">
        <v>33684</v>
      </c>
      <c r="T3730" s="2" t="s">
        <v>38661</v>
      </c>
      <c r="U3730" s="24">
        <f t="shared" si="1708"/>
        <v>350.3</v>
      </c>
      <c r="V3730" s="66">
        <f t="shared" si="1708"/>
        <v>285.90000000000003</v>
      </c>
      <c r="W3730" s="54">
        <f t="shared" si="1709"/>
        <v>1.2</v>
      </c>
      <c r="X3730" s="143">
        <f t="shared" si="1710"/>
        <v>350.3</v>
      </c>
      <c r="Y3730" s="143">
        <f t="shared" si="1711"/>
        <v>0.33999999999999997</v>
      </c>
      <c r="AD3730">
        <v>152</v>
      </c>
      <c r="AE3730">
        <v>-1</v>
      </c>
      <c r="AF3730" s="10">
        <v>37.9</v>
      </c>
      <c r="AG3730" s="10">
        <v>58.12</v>
      </c>
      <c r="AH3730" s="10">
        <f t="shared" si="1712"/>
        <v>370410.26050843979</v>
      </c>
      <c r="AI3730" s="11">
        <f t="shared" si="1700"/>
        <v>0</v>
      </c>
      <c r="AJ3730">
        <f t="shared" si="1701"/>
        <v>0</v>
      </c>
      <c r="AK3730" t="e">
        <f t="shared" si="1713"/>
        <v>#DIV/0!</v>
      </c>
      <c r="AL3730">
        <f t="shared" si="1714"/>
        <v>25.290065817600009</v>
      </c>
      <c r="AM3730" s="5">
        <f t="shared" si="1715"/>
        <v>2.4</v>
      </c>
      <c r="AN3730">
        <v>0</v>
      </c>
      <c r="AO3730" s="72">
        <f t="shared" si="1716"/>
        <v>2.4000000000000004</v>
      </c>
      <c r="AP3730" s="72">
        <f t="shared" si="1717"/>
        <v>2</v>
      </c>
      <c r="AQ3730" s="72">
        <f t="shared" si="1718"/>
        <v>2</v>
      </c>
      <c r="AR3730" s="71" t="e">
        <f t="shared" si="1719"/>
        <v>#DIV/0!</v>
      </c>
      <c r="BA3730">
        <f t="shared" si="1720"/>
        <v>77</v>
      </c>
      <c r="BB3730" s="91" t="e">
        <f t="shared" si="1721"/>
        <v>#DIV/0!</v>
      </c>
    </row>
    <row r="3731" spans="1:54">
      <c r="A3731" s="2" t="s">
        <v>3848</v>
      </c>
      <c r="B3731" s="7" t="s">
        <v>43674</v>
      </c>
      <c r="C3731" s="17">
        <f t="shared" si="1702"/>
        <v>21.6</v>
      </c>
      <c r="D3731" s="28">
        <f t="shared" si="1703"/>
        <v>121</v>
      </c>
      <c r="E3731" s="8">
        <f t="shared" si="1722"/>
        <v>15</v>
      </c>
      <c r="F3731" s="2" t="s">
        <v>8836</v>
      </c>
      <c r="G3731" s="54">
        <f t="shared" si="1723"/>
        <v>20.700000000000003</v>
      </c>
      <c r="H3731" s="20">
        <f t="shared" si="1724"/>
        <v>0.57422600000000001</v>
      </c>
      <c r="I3731" s="14" t="s">
        <v>18790</v>
      </c>
      <c r="J3731" s="14" t="s">
        <v>13822</v>
      </c>
      <c r="K3731" s="14" t="s">
        <v>23751</v>
      </c>
      <c r="L3731" s="14" t="s">
        <v>28711</v>
      </c>
      <c r="M3731" s="28">
        <f t="shared" si="1725"/>
        <v>13.4</v>
      </c>
      <c r="N3731" s="46">
        <f t="shared" si="1704"/>
        <v>6.4</v>
      </c>
      <c r="O3731" s="17">
        <f t="shared" si="1705"/>
        <v>2.6</v>
      </c>
      <c r="P3731" s="17">
        <f t="shared" si="1705"/>
        <v>2.2000000000000002</v>
      </c>
      <c r="Q3731" s="124">
        <f t="shared" si="1706"/>
        <v>1</v>
      </c>
      <c r="R3731" s="26">
        <f t="shared" si="1707"/>
        <v>2.4000000000000004</v>
      </c>
      <c r="S3731" s="2" t="s">
        <v>33685</v>
      </c>
      <c r="T3731" s="2" t="s">
        <v>38662</v>
      </c>
      <c r="U3731" s="24">
        <f t="shared" si="1708"/>
        <v>394.5</v>
      </c>
      <c r="V3731" s="66">
        <f t="shared" si="1708"/>
        <v>383.20000000000005</v>
      </c>
      <c r="W3731" s="54">
        <f t="shared" si="1709"/>
        <v>2.0699999999999998</v>
      </c>
      <c r="X3731" s="143">
        <f t="shared" si="1710"/>
        <v>394.5</v>
      </c>
      <c r="Y3731" s="143">
        <f t="shared" si="1711"/>
        <v>0.51400000000000001</v>
      </c>
      <c r="AD3731">
        <v>152</v>
      </c>
      <c r="AE3731">
        <v>-1</v>
      </c>
      <c r="AF3731" s="10">
        <v>37.9</v>
      </c>
      <c r="AG3731" s="10">
        <v>58.12</v>
      </c>
      <c r="AH3731" s="10">
        <f t="shared" si="1712"/>
        <v>233841.41058370098</v>
      </c>
      <c r="AI3731" s="11">
        <f t="shared" si="1700"/>
        <v>0</v>
      </c>
      <c r="AJ3731">
        <f t="shared" si="1701"/>
        <v>0</v>
      </c>
      <c r="AK3731" t="e">
        <f t="shared" si="1713"/>
        <v>#DIV/0!</v>
      </c>
      <c r="AL3731">
        <f t="shared" si="1714"/>
        <v>5.8450254720000006</v>
      </c>
      <c r="AM3731" s="5">
        <f t="shared" si="1715"/>
        <v>4.12</v>
      </c>
      <c r="AN3731">
        <v>0</v>
      </c>
      <c r="AO3731" s="72">
        <f t="shared" si="1716"/>
        <v>2.4000000000000004</v>
      </c>
      <c r="AP3731" s="72">
        <f t="shared" si="1717"/>
        <v>1</v>
      </c>
      <c r="AQ3731" s="72">
        <f t="shared" si="1718"/>
        <v>1.2000000000000002</v>
      </c>
      <c r="AR3731" s="71" t="e">
        <f t="shared" si="1719"/>
        <v>#DIV/0!</v>
      </c>
      <c r="BA3731">
        <f t="shared" si="1720"/>
        <v>121</v>
      </c>
      <c r="BB3731" s="91" t="e">
        <f t="shared" si="1721"/>
        <v>#DIV/0!</v>
      </c>
    </row>
    <row r="3732" spans="1:54">
      <c r="A3732" s="2" t="s">
        <v>3849</v>
      </c>
      <c r="B3732" s="7" t="s">
        <v>43675</v>
      </c>
      <c r="C3732" s="17">
        <f t="shared" si="1702"/>
        <v>10.600000000000001</v>
      </c>
      <c r="D3732" s="28">
        <f t="shared" si="1703"/>
        <v>139</v>
      </c>
      <c r="E3732" s="8">
        <f t="shared" si="1722"/>
        <v>4</v>
      </c>
      <c r="F3732" s="2" t="s">
        <v>8837</v>
      </c>
      <c r="G3732" s="54">
        <f t="shared" si="1723"/>
        <v>9.6999999999999993</v>
      </c>
      <c r="H3732" s="20">
        <f t="shared" si="1724"/>
        <v>0.75308800000000009</v>
      </c>
      <c r="I3732" s="14" t="s">
        <v>18791</v>
      </c>
      <c r="J3732" s="14" t="s">
        <v>13823</v>
      </c>
      <c r="K3732" s="14" t="s">
        <v>23752</v>
      </c>
      <c r="L3732" s="14" t="s">
        <v>28712</v>
      </c>
      <c r="M3732" s="28">
        <f t="shared" si="1725"/>
        <v>12</v>
      </c>
      <c r="N3732" s="46">
        <f t="shared" si="1704"/>
        <v>6.8</v>
      </c>
      <c r="O3732" s="17">
        <f t="shared" si="1705"/>
        <v>0.4</v>
      </c>
      <c r="P3732" s="17">
        <f t="shared" si="1705"/>
        <v>5</v>
      </c>
      <c r="Q3732" s="124">
        <f t="shared" si="1706"/>
        <v>0.4</v>
      </c>
      <c r="R3732" s="26">
        <f t="shared" si="1707"/>
        <v>2</v>
      </c>
      <c r="S3732" s="2" t="s">
        <v>33686</v>
      </c>
      <c r="T3732" s="2" t="s">
        <v>38663</v>
      </c>
      <c r="U3732" s="24">
        <f t="shared" si="1708"/>
        <v>412.1</v>
      </c>
      <c r="V3732" s="66">
        <f t="shared" si="1708"/>
        <v>331.70000000000005</v>
      </c>
      <c r="W3732" s="54">
        <f t="shared" si="1709"/>
        <v>0.97</v>
      </c>
      <c r="X3732" s="143">
        <f t="shared" si="1710"/>
        <v>412.1</v>
      </c>
      <c r="Y3732" s="143">
        <f t="shared" si="1711"/>
        <v>0.29400000000000004</v>
      </c>
      <c r="AD3732">
        <v>152</v>
      </c>
      <c r="AE3732">
        <v>-1</v>
      </c>
      <c r="AF3732" s="10">
        <v>37.9</v>
      </c>
      <c r="AG3732" s="10">
        <v>58.12</v>
      </c>
      <c r="AH3732" s="10">
        <f t="shared" si="1712"/>
        <v>317981.47461735387</v>
      </c>
      <c r="AI3732" s="11">
        <f t="shared" si="1700"/>
        <v>0</v>
      </c>
      <c r="AJ3732">
        <f t="shared" si="1701"/>
        <v>0</v>
      </c>
      <c r="AK3732" t="e">
        <f t="shared" si="1713"/>
        <v>#DIV/0!</v>
      </c>
      <c r="AL3732">
        <f t="shared" si="1714"/>
        <v>0.98764799999999975</v>
      </c>
      <c r="AM3732" s="5">
        <f t="shared" si="1715"/>
        <v>1.9200000000000004</v>
      </c>
      <c r="AN3732">
        <v>0</v>
      </c>
      <c r="AO3732" s="72">
        <f t="shared" si="1716"/>
        <v>2</v>
      </c>
      <c r="AP3732" s="72">
        <f t="shared" si="1717"/>
        <v>0.4</v>
      </c>
      <c r="AQ3732" s="72">
        <f t="shared" si="1718"/>
        <v>0.60000000000000009</v>
      </c>
      <c r="AR3732" s="71" t="e">
        <f t="shared" si="1719"/>
        <v>#DIV/0!</v>
      </c>
      <c r="BA3732">
        <f t="shared" si="1720"/>
        <v>139</v>
      </c>
      <c r="BB3732" s="91" t="e">
        <f t="shared" si="1721"/>
        <v>#DIV/0!</v>
      </c>
    </row>
    <row r="3733" spans="1:54">
      <c r="A3733" s="2" t="s">
        <v>3850</v>
      </c>
      <c r="B3733" s="7" t="s">
        <v>43676</v>
      </c>
      <c r="C3733" s="17">
        <f t="shared" si="1702"/>
        <v>16</v>
      </c>
      <c r="D3733" s="28">
        <f t="shared" si="1703"/>
        <v>254</v>
      </c>
      <c r="E3733" s="8">
        <f t="shared" si="1722"/>
        <v>7</v>
      </c>
      <c r="F3733" s="2" t="s">
        <v>8838</v>
      </c>
      <c r="G3733" s="54">
        <f t="shared" si="1723"/>
        <v>15</v>
      </c>
      <c r="H3733" s="20">
        <f t="shared" si="1724"/>
        <v>0.71274240000000011</v>
      </c>
      <c r="I3733" s="14" t="s">
        <v>18792</v>
      </c>
      <c r="J3733" s="14" t="s">
        <v>13824</v>
      </c>
      <c r="K3733" s="14" t="s">
        <v>23753</v>
      </c>
      <c r="L3733" s="14" t="s">
        <v>28713</v>
      </c>
      <c r="M3733" s="28">
        <f t="shared" si="1725"/>
        <v>11.2</v>
      </c>
      <c r="N3733" s="46">
        <f t="shared" si="1704"/>
        <v>5.4</v>
      </c>
      <c r="O3733" s="17">
        <f t="shared" si="1705"/>
        <v>2.2000000000000002</v>
      </c>
      <c r="P3733" s="17">
        <f t="shared" si="1705"/>
        <v>6.6000000000000005</v>
      </c>
      <c r="Q3733" s="124">
        <f t="shared" si="1706"/>
        <v>0.2</v>
      </c>
      <c r="R3733" s="26">
        <f t="shared" si="1707"/>
        <v>0.60000000000000009</v>
      </c>
      <c r="S3733" s="2" t="s">
        <v>33687</v>
      </c>
      <c r="T3733" s="2" t="s">
        <v>38664</v>
      </c>
      <c r="U3733" s="24">
        <f t="shared" si="1708"/>
        <v>527.1</v>
      </c>
      <c r="V3733" s="66">
        <f t="shared" si="1708"/>
        <v>395.3</v>
      </c>
      <c r="W3733" s="54">
        <f t="shared" si="1709"/>
        <v>1.5</v>
      </c>
      <c r="X3733" s="143">
        <f t="shared" si="1710"/>
        <v>527.1</v>
      </c>
      <c r="Y3733" s="143">
        <f t="shared" si="1711"/>
        <v>0.4</v>
      </c>
      <c r="AD3733">
        <v>152</v>
      </c>
      <c r="AE3733">
        <v>-1</v>
      </c>
      <c r="AF3733" s="10">
        <v>37.9</v>
      </c>
      <c r="AG3733" s="10">
        <v>58.12</v>
      </c>
      <c r="AH3733" s="10">
        <f t="shared" si="1712"/>
        <v>205192.6331077856</v>
      </c>
      <c r="AI3733" s="11">
        <f t="shared" si="1700"/>
        <v>0</v>
      </c>
      <c r="AJ3733">
        <f t="shared" si="1701"/>
        <v>0</v>
      </c>
      <c r="AK3733" t="e">
        <f t="shared" si="1713"/>
        <v>#DIV/0!</v>
      </c>
      <c r="AL3733">
        <f t="shared" si="1714"/>
        <v>2.5025882112</v>
      </c>
      <c r="AM3733" s="5">
        <f t="shared" si="1715"/>
        <v>3</v>
      </c>
      <c r="AN3733">
        <v>0</v>
      </c>
      <c r="AO3733" s="72">
        <f t="shared" si="1716"/>
        <v>0.60000000000000009</v>
      </c>
      <c r="AP3733" s="72">
        <f t="shared" si="1717"/>
        <v>0.2</v>
      </c>
      <c r="AQ3733" s="72">
        <f t="shared" si="1718"/>
        <v>0.2</v>
      </c>
      <c r="AR3733" s="71" t="e">
        <f t="shared" si="1719"/>
        <v>#DIV/0!</v>
      </c>
      <c r="BA3733">
        <f t="shared" si="1720"/>
        <v>254</v>
      </c>
      <c r="BB3733" s="91" t="e">
        <f t="shared" si="1721"/>
        <v>#DIV/0!</v>
      </c>
    </row>
    <row r="3734" spans="1:54">
      <c r="A3734" s="2" t="s">
        <v>3851</v>
      </c>
      <c r="B3734" s="7" t="s">
        <v>43677</v>
      </c>
      <c r="C3734" s="17">
        <f t="shared" si="1702"/>
        <v>21.1</v>
      </c>
      <c r="D3734" s="28">
        <f t="shared" si="1703"/>
        <v>130</v>
      </c>
      <c r="E3734" s="8">
        <f t="shared" si="1722"/>
        <v>6</v>
      </c>
      <c r="F3734" s="2" t="s">
        <v>8839</v>
      </c>
      <c r="G3734" s="54">
        <f t="shared" si="1723"/>
        <v>20.100000000000001</v>
      </c>
      <c r="H3734" s="20">
        <f t="shared" si="1724"/>
        <v>0.89583100000000004</v>
      </c>
      <c r="I3734" s="14" t="s">
        <v>18793</v>
      </c>
      <c r="J3734" s="14" t="s">
        <v>13825</v>
      </c>
      <c r="K3734" s="14" t="s">
        <v>23754</v>
      </c>
      <c r="L3734" s="14" t="s">
        <v>28714</v>
      </c>
      <c r="M3734" s="28">
        <f t="shared" si="1725"/>
        <v>12.7</v>
      </c>
      <c r="N3734" s="46">
        <f t="shared" si="1704"/>
        <v>5.4</v>
      </c>
      <c r="O3734" s="17">
        <f t="shared" si="1705"/>
        <v>1.6</v>
      </c>
      <c r="P3734" s="17">
        <f t="shared" si="1705"/>
        <v>3.6</v>
      </c>
      <c r="Q3734" s="124">
        <f t="shared" si="1706"/>
        <v>0.2</v>
      </c>
      <c r="R3734" s="26">
        <f t="shared" si="1707"/>
        <v>2.4000000000000004</v>
      </c>
      <c r="S3734" s="2" t="s">
        <v>33688</v>
      </c>
      <c r="T3734" s="2" t="s">
        <v>38665</v>
      </c>
      <c r="U3734" s="24">
        <f t="shared" si="1708"/>
        <v>403.5</v>
      </c>
      <c r="V3734" s="66">
        <f t="shared" si="1708"/>
        <v>402.20000000000005</v>
      </c>
      <c r="W3734" s="54">
        <f t="shared" si="1709"/>
        <v>2.0099999999999998</v>
      </c>
      <c r="X3734" s="143">
        <f t="shared" si="1710"/>
        <v>403.5</v>
      </c>
      <c r="Y3734" s="143">
        <f t="shared" si="1711"/>
        <v>0.502</v>
      </c>
      <c r="AD3734">
        <v>152</v>
      </c>
      <c r="AE3734">
        <v>-1</v>
      </c>
      <c r="AF3734" s="10">
        <v>37.9</v>
      </c>
      <c r="AG3734" s="10">
        <v>58.12</v>
      </c>
      <c r="AH3734" s="10">
        <f t="shared" si="1712"/>
        <v>185443.51433957077</v>
      </c>
      <c r="AI3734" s="11">
        <f t="shared" si="1700"/>
        <v>0</v>
      </c>
      <c r="AJ3734">
        <f t="shared" si="1701"/>
        <v>0</v>
      </c>
      <c r="AK3734" t="e">
        <f t="shared" si="1713"/>
        <v>#DIV/0!</v>
      </c>
      <c r="AL3734">
        <f t="shared" si="1714"/>
        <v>1.4400322559999996</v>
      </c>
      <c r="AM3734" s="5">
        <f t="shared" si="1715"/>
        <v>4.0200000000000005</v>
      </c>
      <c r="AN3734">
        <v>0</v>
      </c>
      <c r="AO3734" s="72">
        <f t="shared" si="1716"/>
        <v>2.4000000000000004</v>
      </c>
      <c r="AP3734" s="72">
        <f t="shared" si="1717"/>
        <v>0.2</v>
      </c>
      <c r="AQ3734" s="72">
        <f t="shared" si="1718"/>
        <v>0.4</v>
      </c>
      <c r="AR3734" s="71" t="e">
        <f t="shared" si="1719"/>
        <v>#DIV/0!</v>
      </c>
      <c r="BA3734">
        <f t="shared" si="1720"/>
        <v>130</v>
      </c>
      <c r="BB3734" s="91" t="e">
        <f t="shared" si="1721"/>
        <v>#DIV/0!</v>
      </c>
    </row>
    <row r="3735" spans="1:54">
      <c r="A3735" s="2" t="s">
        <v>3852</v>
      </c>
      <c r="B3735" s="7" t="s">
        <v>43678</v>
      </c>
      <c r="C3735" s="17">
        <f t="shared" si="1702"/>
        <v>8.1000000000000014</v>
      </c>
      <c r="D3735" s="28">
        <f t="shared" si="1703"/>
        <v>187</v>
      </c>
      <c r="E3735" s="8">
        <f t="shared" si="1722"/>
        <v>11</v>
      </c>
      <c r="F3735" s="2" t="s">
        <v>8840</v>
      </c>
      <c r="G3735" s="54">
        <f t="shared" si="1723"/>
        <v>7.1</v>
      </c>
      <c r="H3735" s="20">
        <f t="shared" si="1724"/>
        <v>0.52430189999999999</v>
      </c>
      <c r="I3735" s="14" t="s">
        <v>18794</v>
      </c>
      <c r="J3735" s="14" t="s">
        <v>13826</v>
      </c>
      <c r="K3735" s="14" t="s">
        <v>23755</v>
      </c>
      <c r="L3735" s="14" t="s">
        <v>28715</v>
      </c>
      <c r="M3735" s="28">
        <f t="shared" si="1725"/>
        <v>11.7</v>
      </c>
      <c r="N3735" s="46">
        <f t="shared" si="1704"/>
        <v>6</v>
      </c>
      <c r="O3735" s="17">
        <f t="shared" si="1705"/>
        <v>2.2000000000000002</v>
      </c>
      <c r="P3735" s="17">
        <f t="shared" si="1705"/>
        <v>5.6000000000000005</v>
      </c>
      <c r="Q3735" s="124">
        <f t="shared" si="1706"/>
        <v>0.60000000000000009</v>
      </c>
      <c r="R3735" s="26">
        <f t="shared" si="1707"/>
        <v>1.2000000000000002</v>
      </c>
      <c r="S3735" s="2" t="s">
        <v>33689</v>
      </c>
      <c r="T3735" s="2" t="s">
        <v>38666</v>
      </c>
      <c r="U3735" s="24">
        <f t="shared" si="1708"/>
        <v>459.70000000000005</v>
      </c>
      <c r="V3735" s="66">
        <f t="shared" si="1708"/>
        <v>303.20000000000005</v>
      </c>
      <c r="W3735" s="54">
        <f t="shared" si="1709"/>
        <v>0.71</v>
      </c>
      <c r="X3735" s="143">
        <f t="shared" si="1710"/>
        <v>459.70000000000005</v>
      </c>
      <c r="Y3735" s="143">
        <f t="shared" si="1711"/>
        <v>0.24199999999999999</v>
      </c>
      <c r="AD3735">
        <v>152</v>
      </c>
      <c r="AE3735">
        <v>-1</v>
      </c>
      <c r="AF3735" s="10">
        <v>37.9</v>
      </c>
      <c r="AG3735" s="10">
        <v>58.12</v>
      </c>
      <c r="AH3735" s="10">
        <f t="shared" si="1712"/>
        <v>352105.74088463472</v>
      </c>
      <c r="AI3735" s="11">
        <f t="shared" si="1700"/>
        <v>0</v>
      </c>
      <c r="AJ3735">
        <f t="shared" si="1701"/>
        <v>0</v>
      </c>
      <c r="AK3735" t="e">
        <f t="shared" si="1713"/>
        <v>#DIV/0!</v>
      </c>
      <c r="AL3735">
        <f t="shared" si="1714"/>
        <v>7.0327207104000022</v>
      </c>
      <c r="AM3735" s="5">
        <f t="shared" si="1715"/>
        <v>1.4200000000000002</v>
      </c>
      <c r="AN3735">
        <v>0</v>
      </c>
      <c r="AO3735" s="72">
        <f t="shared" si="1716"/>
        <v>1.2000000000000002</v>
      </c>
      <c r="AP3735" s="72">
        <f t="shared" si="1717"/>
        <v>0.60000000000000009</v>
      </c>
      <c r="AQ3735" s="72">
        <f t="shared" si="1718"/>
        <v>0.60000000000000009</v>
      </c>
      <c r="AR3735" s="71" t="e">
        <f t="shared" si="1719"/>
        <v>#DIV/0!</v>
      </c>
      <c r="BA3735">
        <f t="shared" si="1720"/>
        <v>187</v>
      </c>
      <c r="BB3735" s="91" t="e">
        <f t="shared" si="1721"/>
        <v>#DIV/0!</v>
      </c>
    </row>
    <row r="3736" spans="1:54">
      <c r="A3736" s="2" t="s">
        <v>3853</v>
      </c>
      <c r="B3736" s="7" t="s">
        <v>43679</v>
      </c>
      <c r="C3736" s="17">
        <f t="shared" si="1702"/>
        <v>32.299999999999997</v>
      </c>
      <c r="D3736" s="28">
        <f t="shared" si="1703"/>
        <v>155</v>
      </c>
      <c r="E3736" s="8">
        <f t="shared" si="1722"/>
        <v>8</v>
      </c>
      <c r="F3736" s="2" t="s">
        <v>8841</v>
      </c>
      <c r="G3736" s="54">
        <f t="shared" si="1723"/>
        <v>31.400000000000002</v>
      </c>
      <c r="H3736" s="20">
        <f t="shared" si="1724"/>
        <v>0.87849090000000007</v>
      </c>
      <c r="I3736" s="14" t="s">
        <v>18795</v>
      </c>
      <c r="J3736" s="14" t="s">
        <v>13827</v>
      </c>
      <c r="K3736" s="14" t="s">
        <v>23756</v>
      </c>
      <c r="L3736" s="14" t="s">
        <v>28716</v>
      </c>
      <c r="M3736" s="28">
        <f t="shared" si="1725"/>
        <v>12.6</v>
      </c>
      <c r="N3736" s="46">
        <f t="shared" si="1704"/>
        <v>6</v>
      </c>
      <c r="O3736" s="17">
        <f t="shared" si="1705"/>
        <v>3</v>
      </c>
      <c r="P3736" s="17">
        <f t="shared" si="1705"/>
        <v>3.8000000000000003</v>
      </c>
      <c r="Q3736" s="124">
        <f t="shared" si="1706"/>
        <v>0.2</v>
      </c>
      <c r="R3736" s="26">
        <f t="shared" si="1707"/>
        <v>2</v>
      </c>
      <c r="S3736" s="2" t="s">
        <v>33690</v>
      </c>
      <c r="T3736" s="2" t="s">
        <v>38667</v>
      </c>
      <c r="U3736" s="24">
        <f t="shared" si="1708"/>
        <v>427.6</v>
      </c>
      <c r="V3736" s="66">
        <f t="shared" si="1708"/>
        <v>374.5</v>
      </c>
      <c r="W3736" s="54">
        <f t="shared" si="1709"/>
        <v>3.1399999999999997</v>
      </c>
      <c r="X3736" s="143">
        <f t="shared" si="1710"/>
        <v>427.6</v>
      </c>
      <c r="Y3736" s="143">
        <f t="shared" si="1711"/>
        <v>0.72799999999999987</v>
      </c>
      <c r="AD3736">
        <v>152</v>
      </c>
      <c r="AE3736">
        <v>-1</v>
      </c>
      <c r="AF3736" s="10">
        <v>37.9</v>
      </c>
      <c r="AG3736" s="10">
        <v>58.12</v>
      </c>
      <c r="AH3736" s="10">
        <f t="shared" si="1712"/>
        <v>251366.39828671189</v>
      </c>
      <c r="AI3736" s="11">
        <f t="shared" si="1700"/>
        <v>0</v>
      </c>
      <c r="AJ3736">
        <f t="shared" si="1701"/>
        <v>0</v>
      </c>
      <c r="AK3736" t="e">
        <f t="shared" si="1713"/>
        <v>#DIV/0!</v>
      </c>
      <c r="AL3736">
        <f t="shared" si="1714"/>
        <v>2.7704074799999985</v>
      </c>
      <c r="AM3736" s="5">
        <f t="shared" si="1715"/>
        <v>6.26</v>
      </c>
      <c r="AN3736">
        <v>0</v>
      </c>
      <c r="AO3736" s="72">
        <f t="shared" si="1716"/>
        <v>2</v>
      </c>
      <c r="AP3736" s="72">
        <f t="shared" si="1717"/>
        <v>0.2</v>
      </c>
      <c r="AQ3736" s="72">
        <f t="shared" si="1718"/>
        <v>0.4</v>
      </c>
      <c r="AR3736" s="71" t="e">
        <f t="shared" si="1719"/>
        <v>#DIV/0!</v>
      </c>
      <c r="BA3736">
        <f t="shared" si="1720"/>
        <v>155</v>
      </c>
      <c r="BB3736" s="91" t="e">
        <f t="shared" si="1721"/>
        <v>#DIV/0!</v>
      </c>
    </row>
    <row r="3737" spans="1:54">
      <c r="A3737" s="2" t="s">
        <v>3854</v>
      </c>
      <c r="B3737" s="7" t="s">
        <v>43680</v>
      </c>
      <c r="C3737" s="17">
        <f t="shared" si="1702"/>
        <v>24.8</v>
      </c>
      <c r="D3737" s="28">
        <f t="shared" si="1703"/>
        <v>116</v>
      </c>
      <c r="E3737" s="8">
        <f t="shared" si="1722"/>
        <v>17</v>
      </c>
      <c r="F3737" s="2" t="s">
        <v>8842</v>
      </c>
      <c r="G3737" s="54">
        <f t="shared" si="1723"/>
        <v>23.900000000000002</v>
      </c>
      <c r="H3737" s="20">
        <f t="shared" si="1724"/>
        <v>0.56119160000000001</v>
      </c>
      <c r="I3737" s="14" t="s">
        <v>18796</v>
      </c>
      <c r="J3737" s="14" t="s">
        <v>13828</v>
      </c>
      <c r="K3737" s="14" t="s">
        <v>23757</v>
      </c>
      <c r="L3737" s="14" t="s">
        <v>28717</v>
      </c>
      <c r="M3737" s="28">
        <f t="shared" si="1725"/>
        <v>11.3</v>
      </c>
      <c r="N3737" s="46">
        <f t="shared" si="1704"/>
        <v>7</v>
      </c>
      <c r="O3737" s="17">
        <f t="shared" si="1705"/>
        <v>2.8000000000000003</v>
      </c>
      <c r="P3737" s="17">
        <f t="shared" si="1705"/>
        <v>6.4</v>
      </c>
      <c r="Q3737" s="124">
        <f t="shared" si="1706"/>
        <v>1</v>
      </c>
      <c r="R3737" s="26">
        <f t="shared" si="1707"/>
        <v>2.4000000000000004</v>
      </c>
      <c r="S3737" s="2" t="s">
        <v>33691</v>
      </c>
      <c r="T3737" s="2" t="s">
        <v>38668</v>
      </c>
      <c r="U3737" s="24">
        <f t="shared" si="1708"/>
        <v>388.90000000000003</v>
      </c>
      <c r="V3737" s="66">
        <f t="shared" si="1708"/>
        <v>371.90000000000003</v>
      </c>
      <c r="W3737" s="54">
        <f t="shared" si="1709"/>
        <v>2.3899999999999997</v>
      </c>
      <c r="X3737" s="143">
        <f t="shared" si="1710"/>
        <v>388.90000000000003</v>
      </c>
      <c r="Y3737" s="143">
        <f t="shared" si="1711"/>
        <v>0.57799999999999996</v>
      </c>
      <c r="AD3737">
        <v>152</v>
      </c>
      <c r="AE3737">
        <v>-1</v>
      </c>
      <c r="AF3737" s="10">
        <v>37.9</v>
      </c>
      <c r="AG3737" s="10">
        <v>58.12</v>
      </c>
      <c r="AH3737" s="10">
        <f t="shared" si="1712"/>
        <v>256266.86670555218</v>
      </c>
      <c r="AI3737" s="11">
        <f t="shared" si="1700"/>
        <v>0</v>
      </c>
      <c r="AJ3737">
        <f t="shared" si="1701"/>
        <v>0</v>
      </c>
      <c r="AK3737" t="e">
        <f t="shared" si="1713"/>
        <v>#DIV/0!</v>
      </c>
      <c r="AL3737">
        <f t="shared" si="1714"/>
        <v>18.872271667200003</v>
      </c>
      <c r="AM3737" s="5">
        <f t="shared" si="1715"/>
        <v>4.76</v>
      </c>
      <c r="AN3737">
        <v>0</v>
      </c>
      <c r="AO3737" s="72">
        <f t="shared" si="1716"/>
        <v>2.4000000000000004</v>
      </c>
      <c r="AP3737" s="72">
        <f t="shared" si="1717"/>
        <v>1</v>
      </c>
      <c r="AQ3737" s="72">
        <f t="shared" si="1718"/>
        <v>1.2000000000000002</v>
      </c>
      <c r="AR3737" s="71" t="e">
        <f t="shared" si="1719"/>
        <v>#DIV/0!</v>
      </c>
      <c r="BA3737">
        <f t="shared" si="1720"/>
        <v>116</v>
      </c>
      <c r="BB3737" s="91" t="e">
        <f t="shared" si="1721"/>
        <v>#DIV/0!</v>
      </c>
    </row>
    <row r="3738" spans="1:54">
      <c r="A3738" s="2" t="s">
        <v>3855</v>
      </c>
      <c r="B3738" s="7" t="s">
        <v>43681</v>
      </c>
      <c r="C3738" s="17">
        <f t="shared" si="1702"/>
        <v>7.1000000000000005</v>
      </c>
      <c r="D3738" s="28">
        <f t="shared" si="1703"/>
        <v>96</v>
      </c>
      <c r="E3738" s="8">
        <f t="shared" si="1722"/>
        <v>11</v>
      </c>
      <c r="F3738" s="2" t="s">
        <v>8843</v>
      </c>
      <c r="G3738" s="54">
        <f t="shared" si="1723"/>
        <v>6.1999999999999993</v>
      </c>
      <c r="H3738" s="20">
        <f t="shared" si="1724"/>
        <v>0.65173519999999996</v>
      </c>
      <c r="I3738" s="14" t="s">
        <v>18797</v>
      </c>
      <c r="J3738" s="14" t="s">
        <v>13829</v>
      </c>
      <c r="K3738" s="14" t="s">
        <v>23758</v>
      </c>
      <c r="L3738" s="14" t="s">
        <v>28718</v>
      </c>
      <c r="M3738" s="28">
        <f t="shared" si="1725"/>
        <v>10.1</v>
      </c>
      <c r="N3738" s="46">
        <f t="shared" si="1704"/>
        <v>6.6</v>
      </c>
      <c r="O3738" s="17">
        <f t="shared" si="1705"/>
        <v>1.2000000000000002</v>
      </c>
      <c r="P3738" s="17">
        <f t="shared" si="1705"/>
        <v>8.8000000000000007</v>
      </c>
      <c r="Q3738" s="124">
        <f t="shared" si="1706"/>
        <v>1</v>
      </c>
      <c r="R3738" s="26">
        <f t="shared" si="1707"/>
        <v>2.6</v>
      </c>
      <c r="S3738" s="2" t="s">
        <v>33692</v>
      </c>
      <c r="T3738" s="2" t="s">
        <v>38669</v>
      </c>
      <c r="U3738" s="24">
        <f t="shared" si="1708"/>
        <v>369.5</v>
      </c>
      <c r="V3738" s="66">
        <f t="shared" si="1708"/>
        <v>356.8</v>
      </c>
      <c r="W3738" s="54">
        <f t="shared" si="1709"/>
        <v>0.62</v>
      </c>
      <c r="X3738" s="143">
        <f t="shared" si="1710"/>
        <v>369.5</v>
      </c>
      <c r="Y3738" s="143">
        <f t="shared" si="1711"/>
        <v>0.224</v>
      </c>
      <c r="AD3738">
        <v>152</v>
      </c>
      <c r="AE3738">
        <v>-1</v>
      </c>
      <c r="AF3738" s="10">
        <v>37.9</v>
      </c>
      <c r="AG3738" s="10">
        <v>58.12</v>
      </c>
      <c r="AH3738" s="10">
        <f t="shared" si="1712"/>
        <v>282043.61040722788</v>
      </c>
      <c r="AI3738" s="11">
        <f t="shared" si="1700"/>
        <v>0</v>
      </c>
      <c r="AJ3738">
        <f t="shared" si="1701"/>
        <v>0</v>
      </c>
      <c r="AK3738" t="e">
        <f t="shared" si="1713"/>
        <v>#DIV/0!</v>
      </c>
      <c r="AL3738">
        <f t="shared" si="1714"/>
        <v>9.5619583488000046</v>
      </c>
      <c r="AM3738" s="5">
        <f t="shared" si="1715"/>
        <v>1.2200000000000002</v>
      </c>
      <c r="AN3738">
        <v>0</v>
      </c>
      <c r="AO3738" s="72">
        <f t="shared" si="1716"/>
        <v>2.6</v>
      </c>
      <c r="AP3738" s="72">
        <f t="shared" si="1717"/>
        <v>1</v>
      </c>
      <c r="AQ3738" s="72">
        <f t="shared" si="1718"/>
        <v>1</v>
      </c>
      <c r="AR3738" s="71" t="e">
        <f t="shared" si="1719"/>
        <v>#DIV/0!</v>
      </c>
      <c r="BA3738">
        <f t="shared" si="1720"/>
        <v>96</v>
      </c>
      <c r="BB3738" s="91" t="e">
        <f t="shared" si="1721"/>
        <v>#DIV/0!</v>
      </c>
    </row>
    <row r="3739" spans="1:54">
      <c r="A3739" s="2" t="s">
        <v>3856</v>
      </c>
      <c r="B3739" s="7" t="s">
        <v>43682</v>
      </c>
      <c r="C3739" s="17">
        <f t="shared" si="1702"/>
        <v>25.6</v>
      </c>
      <c r="D3739" s="28">
        <f t="shared" si="1703"/>
        <v>59</v>
      </c>
      <c r="E3739" s="8">
        <f t="shared" si="1722"/>
        <v>11</v>
      </c>
      <c r="F3739" s="2" t="s">
        <v>8844</v>
      </c>
      <c r="G3739" s="54">
        <f t="shared" si="1723"/>
        <v>24.700000000000003</v>
      </c>
      <c r="H3739" s="20">
        <f t="shared" si="1724"/>
        <v>0.28368120000000002</v>
      </c>
      <c r="I3739" s="14" t="s">
        <v>18798</v>
      </c>
      <c r="J3739" s="14" t="s">
        <v>13830</v>
      </c>
      <c r="K3739" s="14" t="s">
        <v>23759</v>
      </c>
      <c r="L3739" s="14" t="s">
        <v>28719</v>
      </c>
      <c r="M3739" s="28">
        <f t="shared" si="1725"/>
        <v>13.9</v>
      </c>
      <c r="N3739" s="46">
        <f t="shared" si="1704"/>
        <v>5.8</v>
      </c>
      <c r="O3739" s="17">
        <f t="shared" si="1705"/>
        <v>1</v>
      </c>
      <c r="P3739" s="17">
        <f t="shared" si="1705"/>
        <v>1.2000000000000002</v>
      </c>
      <c r="Q3739" s="124">
        <f t="shared" si="1706"/>
        <v>1.2000000000000002</v>
      </c>
      <c r="R3739" s="26">
        <f t="shared" si="1707"/>
        <v>1.6</v>
      </c>
      <c r="S3739" s="2" t="s">
        <v>33693</v>
      </c>
      <c r="T3739" s="2" t="s">
        <v>38670</v>
      </c>
      <c r="U3739" s="24">
        <f t="shared" si="1708"/>
        <v>332.3</v>
      </c>
      <c r="V3739" s="66">
        <f t="shared" si="1708"/>
        <v>360.20000000000005</v>
      </c>
      <c r="W3739" s="54">
        <f t="shared" si="1709"/>
        <v>2.4699999999999998</v>
      </c>
      <c r="X3739" s="143">
        <f t="shared" si="1710"/>
        <v>332.3</v>
      </c>
      <c r="Y3739" s="143">
        <f t="shared" si="1711"/>
        <v>0.59399999999999997</v>
      </c>
      <c r="AD3739">
        <v>152</v>
      </c>
      <c r="AE3739">
        <v>-1</v>
      </c>
      <c r="AF3739" s="10">
        <v>37.9</v>
      </c>
      <c r="AG3739" s="10">
        <v>58.12</v>
      </c>
      <c r="AH3739" s="10">
        <f t="shared" si="1712"/>
        <v>276528.90212967846</v>
      </c>
      <c r="AI3739" s="11">
        <f t="shared" si="1700"/>
        <v>0</v>
      </c>
      <c r="AJ3739">
        <f t="shared" si="1701"/>
        <v>0</v>
      </c>
      <c r="AK3739" t="e">
        <f t="shared" si="1713"/>
        <v>#DIV/0!</v>
      </c>
      <c r="AL3739">
        <f t="shared" si="1714"/>
        <v>1.3753320960000004</v>
      </c>
      <c r="AM3739" s="5">
        <f t="shared" si="1715"/>
        <v>4.92</v>
      </c>
      <c r="AN3739">
        <v>0</v>
      </c>
      <c r="AO3739" s="72">
        <f t="shared" si="1716"/>
        <v>1.6</v>
      </c>
      <c r="AP3739" s="72">
        <f t="shared" si="1717"/>
        <v>1.2000000000000002</v>
      </c>
      <c r="AQ3739" s="72">
        <f t="shared" si="1718"/>
        <v>1.2000000000000002</v>
      </c>
      <c r="AR3739" s="71" t="e">
        <f t="shared" si="1719"/>
        <v>#DIV/0!</v>
      </c>
      <c r="BA3739">
        <f t="shared" si="1720"/>
        <v>59</v>
      </c>
      <c r="BB3739" s="91" t="e">
        <f t="shared" si="1721"/>
        <v>#DIV/0!</v>
      </c>
    </row>
    <row r="3740" spans="1:54">
      <c r="A3740" s="2" t="s">
        <v>3857</v>
      </c>
      <c r="B3740" s="7" t="s">
        <v>43683</v>
      </c>
      <c r="C3740" s="17">
        <f t="shared" si="1702"/>
        <v>32.400000000000006</v>
      </c>
      <c r="D3740" s="28">
        <f t="shared" si="1703"/>
        <v>205</v>
      </c>
      <c r="E3740" s="8">
        <f t="shared" si="1722"/>
        <v>9</v>
      </c>
      <c r="F3740" s="2" t="s">
        <v>8845</v>
      </c>
      <c r="G3740" s="54">
        <f t="shared" si="1723"/>
        <v>31.5</v>
      </c>
      <c r="H3740" s="20">
        <f t="shared" si="1724"/>
        <v>0.10693609999999999</v>
      </c>
      <c r="I3740" s="14" t="s">
        <v>18799</v>
      </c>
      <c r="J3740" s="14" t="s">
        <v>13831</v>
      </c>
      <c r="K3740" s="14" t="s">
        <v>23760</v>
      </c>
      <c r="L3740" s="14" t="s">
        <v>28720</v>
      </c>
      <c r="M3740" s="28">
        <f t="shared" si="1725"/>
        <v>10.199999999999999</v>
      </c>
      <c r="N3740" s="46">
        <f t="shared" si="1704"/>
        <v>5.8</v>
      </c>
      <c r="O3740" s="17">
        <f t="shared" si="1705"/>
        <v>0.4</v>
      </c>
      <c r="P3740" s="17">
        <f t="shared" si="1705"/>
        <v>8.6</v>
      </c>
      <c r="Q3740" s="124">
        <f t="shared" si="1706"/>
        <v>2.2000000000000002</v>
      </c>
      <c r="R3740" s="26">
        <f t="shared" si="1707"/>
        <v>2.4000000000000004</v>
      </c>
      <c r="S3740" s="2" t="s">
        <v>33694</v>
      </c>
      <c r="T3740" s="2" t="s">
        <v>38671</v>
      </c>
      <c r="U3740" s="24">
        <f t="shared" si="1708"/>
        <v>477.8</v>
      </c>
      <c r="V3740" s="66">
        <f t="shared" si="1708"/>
        <v>307.5</v>
      </c>
      <c r="W3740" s="54">
        <f t="shared" si="1709"/>
        <v>3.15</v>
      </c>
      <c r="X3740" s="143">
        <f t="shared" si="1710"/>
        <v>477.8</v>
      </c>
      <c r="Y3740" s="143">
        <f t="shared" si="1711"/>
        <v>0.73</v>
      </c>
      <c r="AD3740">
        <v>152</v>
      </c>
      <c r="AE3740">
        <v>-1</v>
      </c>
      <c r="AF3740" s="10">
        <v>37.9</v>
      </c>
      <c r="AG3740" s="10">
        <v>58.12</v>
      </c>
      <c r="AH3740" s="10">
        <f t="shared" si="1712"/>
        <v>347230.77186343132</v>
      </c>
      <c r="AI3740" s="11">
        <f t="shared" si="1700"/>
        <v>0</v>
      </c>
      <c r="AJ3740">
        <f t="shared" si="1701"/>
        <v>0</v>
      </c>
      <c r="AK3740" t="e">
        <f t="shared" si="1713"/>
        <v>#DIV/0!</v>
      </c>
      <c r="AL3740">
        <f t="shared" si="1714"/>
        <v>7.3731355584000022</v>
      </c>
      <c r="AM3740" s="5">
        <f t="shared" si="1715"/>
        <v>6.28</v>
      </c>
      <c r="AN3740">
        <v>0</v>
      </c>
      <c r="AO3740" s="72">
        <f t="shared" si="1716"/>
        <v>2.4000000000000004</v>
      </c>
      <c r="AP3740" s="72">
        <f t="shared" si="1717"/>
        <v>2.2000000000000002</v>
      </c>
      <c r="AQ3740" s="72">
        <f t="shared" si="1718"/>
        <v>2.2000000000000002</v>
      </c>
      <c r="AR3740" s="71" t="e">
        <f t="shared" si="1719"/>
        <v>#DIV/0!</v>
      </c>
      <c r="BA3740">
        <f t="shared" si="1720"/>
        <v>205</v>
      </c>
      <c r="BB3740" s="91" t="e">
        <f t="shared" si="1721"/>
        <v>#DIV/0!</v>
      </c>
    </row>
    <row r="3741" spans="1:54">
      <c r="A3741" s="2" t="s">
        <v>3858</v>
      </c>
      <c r="B3741" s="7" t="s">
        <v>43684</v>
      </c>
      <c r="C3741" s="17">
        <f t="shared" si="1702"/>
        <v>13.100000000000001</v>
      </c>
      <c r="D3741" s="28">
        <f t="shared" si="1703"/>
        <v>119</v>
      </c>
      <c r="E3741" s="8">
        <f t="shared" si="1722"/>
        <v>15</v>
      </c>
      <c r="F3741" s="2" t="s">
        <v>8846</v>
      </c>
      <c r="G3741" s="54">
        <f t="shared" si="1723"/>
        <v>12.1</v>
      </c>
      <c r="H3741" s="20">
        <f t="shared" si="1724"/>
        <v>0.48323950000000004</v>
      </c>
      <c r="I3741" s="14" t="s">
        <v>18800</v>
      </c>
      <c r="J3741" s="14" t="s">
        <v>13832</v>
      </c>
      <c r="K3741" s="14" t="s">
        <v>23761</v>
      </c>
      <c r="L3741" s="14" t="s">
        <v>26945</v>
      </c>
      <c r="M3741" s="28">
        <f t="shared" si="1725"/>
        <v>10.5</v>
      </c>
      <c r="N3741" s="46">
        <f t="shared" si="1704"/>
        <v>6.2</v>
      </c>
      <c r="O3741" s="17">
        <f t="shared" si="1705"/>
        <v>2.4000000000000004</v>
      </c>
      <c r="P3741" s="17">
        <f t="shared" si="1705"/>
        <v>8</v>
      </c>
      <c r="Q3741" s="124">
        <f t="shared" si="1706"/>
        <v>1</v>
      </c>
      <c r="R3741" s="26">
        <f t="shared" si="1707"/>
        <v>2</v>
      </c>
      <c r="S3741" s="2" t="s">
        <v>33695</v>
      </c>
      <c r="T3741" s="2" t="s">
        <v>38672</v>
      </c>
      <c r="U3741" s="24">
        <f t="shared" si="1708"/>
        <v>392.40000000000003</v>
      </c>
      <c r="V3741" s="66">
        <f t="shared" si="1708"/>
        <v>400</v>
      </c>
      <c r="W3741" s="54">
        <f t="shared" si="1709"/>
        <v>1.21</v>
      </c>
      <c r="X3741" s="143">
        <f t="shared" si="1710"/>
        <v>392.40000000000003</v>
      </c>
      <c r="Y3741" s="143">
        <f t="shared" si="1711"/>
        <v>0.34199999999999997</v>
      </c>
      <c r="AD3741">
        <v>152</v>
      </c>
      <c r="AE3741">
        <v>-1</v>
      </c>
      <c r="AF3741" s="10">
        <v>37.9</v>
      </c>
      <c r="AG3741" s="10">
        <v>58.12</v>
      </c>
      <c r="AH3741" s="10">
        <f t="shared" si="1712"/>
        <v>192035.93740767633</v>
      </c>
      <c r="AI3741" s="11">
        <f t="shared" si="1700"/>
        <v>0</v>
      </c>
      <c r="AJ3741">
        <f t="shared" si="1701"/>
        <v>0</v>
      </c>
      <c r="AK3741" t="e">
        <f t="shared" si="1713"/>
        <v>#DIV/0!</v>
      </c>
      <c r="AL3741">
        <f t="shared" si="1714"/>
        <v>19.8436032</v>
      </c>
      <c r="AM3741" s="5">
        <f t="shared" si="1715"/>
        <v>2.4200000000000004</v>
      </c>
      <c r="AN3741">
        <v>0</v>
      </c>
      <c r="AO3741" s="72">
        <f t="shared" si="1716"/>
        <v>2</v>
      </c>
      <c r="AP3741" s="72">
        <f t="shared" si="1717"/>
        <v>1</v>
      </c>
      <c r="AQ3741" s="72">
        <f t="shared" si="1718"/>
        <v>1.2000000000000002</v>
      </c>
      <c r="AR3741" s="71" t="e">
        <f t="shared" si="1719"/>
        <v>#DIV/0!</v>
      </c>
      <c r="BA3741">
        <f t="shared" si="1720"/>
        <v>119</v>
      </c>
      <c r="BB3741" s="91" t="e">
        <f t="shared" si="1721"/>
        <v>#DIV/0!</v>
      </c>
    </row>
    <row r="3742" spans="1:54">
      <c r="A3742" s="2" t="s">
        <v>3859</v>
      </c>
      <c r="B3742" s="7" t="s">
        <v>43685</v>
      </c>
      <c r="C3742" s="17">
        <f t="shared" si="1702"/>
        <v>7.4</v>
      </c>
      <c r="D3742" s="28">
        <f t="shared" si="1703"/>
        <v>81</v>
      </c>
      <c r="E3742" s="8">
        <f t="shared" si="1722"/>
        <v>7</v>
      </c>
      <c r="F3742" s="2" t="s">
        <v>8847</v>
      </c>
      <c r="G3742" s="54">
        <f t="shared" si="1723"/>
        <v>6.5</v>
      </c>
      <c r="H3742" s="20">
        <f t="shared" si="1724"/>
        <v>0.70808749999999998</v>
      </c>
      <c r="I3742" s="14" t="s">
        <v>18801</v>
      </c>
      <c r="J3742" s="14" t="s">
        <v>13833</v>
      </c>
      <c r="K3742" s="14" t="s">
        <v>23762</v>
      </c>
      <c r="L3742" s="14" t="s">
        <v>28721</v>
      </c>
      <c r="M3742" s="28">
        <f t="shared" si="1725"/>
        <v>12.8</v>
      </c>
      <c r="N3742" s="46">
        <f t="shared" si="1704"/>
        <v>5.4</v>
      </c>
      <c r="O3742" s="17">
        <f t="shared" si="1705"/>
        <v>2.6</v>
      </c>
      <c r="P3742" s="17">
        <f t="shared" si="1705"/>
        <v>3.4000000000000004</v>
      </c>
      <c r="Q3742" s="124">
        <f t="shared" si="1706"/>
        <v>0.2</v>
      </c>
      <c r="R3742" s="26">
        <f t="shared" si="1707"/>
        <v>0.60000000000000009</v>
      </c>
      <c r="S3742" s="2" t="s">
        <v>33696</v>
      </c>
      <c r="T3742" s="2" t="s">
        <v>38673</v>
      </c>
      <c r="U3742" s="24">
        <f t="shared" si="1708"/>
        <v>354.3</v>
      </c>
      <c r="V3742" s="66">
        <f t="shared" si="1708"/>
        <v>421.5</v>
      </c>
      <c r="W3742" s="54">
        <f t="shared" si="1709"/>
        <v>0.65</v>
      </c>
      <c r="X3742" s="143">
        <f t="shared" si="1710"/>
        <v>354.3</v>
      </c>
      <c r="Y3742" s="143">
        <f t="shared" si="1711"/>
        <v>0.23</v>
      </c>
      <c r="AD3742">
        <v>152</v>
      </c>
      <c r="AE3742">
        <v>-1</v>
      </c>
      <c r="AF3742" s="10">
        <v>37.9</v>
      </c>
      <c r="AG3742" s="10">
        <v>58.12</v>
      </c>
      <c r="AH3742" s="10">
        <f t="shared" si="1712"/>
        <v>91273.792026699492</v>
      </c>
      <c r="AI3742" s="11">
        <f t="shared" si="1700"/>
        <v>0</v>
      </c>
      <c r="AJ3742">
        <f t="shared" si="1701"/>
        <v>0</v>
      </c>
      <c r="AK3742" t="e">
        <f t="shared" si="1713"/>
        <v>#DIV/0!</v>
      </c>
      <c r="AL3742">
        <f t="shared" si="1714"/>
        <v>1.5483039000000003</v>
      </c>
      <c r="AM3742" s="5">
        <f t="shared" si="1715"/>
        <v>1.28</v>
      </c>
      <c r="AN3742">
        <v>0</v>
      </c>
      <c r="AO3742" s="72">
        <f t="shared" si="1716"/>
        <v>0.60000000000000009</v>
      </c>
      <c r="AP3742" s="72">
        <f t="shared" si="1717"/>
        <v>0.2</v>
      </c>
      <c r="AQ3742" s="72">
        <f t="shared" si="1718"/>
        <v>0.2</v>
      </c>
      <c r="AR3742" s="71" t="e">
        <f t="shared" si="1719"/>
        <v>#DIV/0!</v>
      </c>
      <c r="BA3742">
        <f t="shared" si="1720"/>
        <v>81</v>
      </c>
      <c r="BB3742" s="91" t="e">
        <f t="shared" si="1721"/>
        <v>#DIV/0!</v>
      </c>
    </row>
    <row r="3743" spans="1:54">
      <c r="A3743" s="2" t="s">
        <v>3860</v>
      </c>
      <c r="B3743" s="7" t="s">
        <v>43686</v>
      </c>
      <c r="C3743" s="17">
        <f t="shared" si="1702"/>
        <v>23.3</v>
      </c>
      <c r="D3743" s="28">
        <f t="shared" si="1703"/>
        <v>276</v>
      </c>
      <c r="E3743" s="8">
        <f t="shared" si="1722"/>
        <v>8</v>
      </c>
      <c r="F3743" s="2" t="s">
        <v>8848</v>
      </c>
      <c r="G3743" s="54">
        <f t="shared" si="1723"/>
        <v>22.3</v>
      </c>
      <c r="H3743" s="20">
        <f t="shared" si="1724"/>
        <v>0.38880569999999998</v>
      </c>
      <c r="I3743" s="14" t="s">
        <v>18802</v>
      </c>
      <c r="J3743" s="14" t="s">
        <v>13834</v>
      </c>
      <c r="K3743" s="14" t="s">
        <v>23763</v>
      </c>
      <c r="L3743" s="14" t="s">
        <v>28722</v>
      </c>
      <c r="M3743" s="28">
        <f t="shared" si="1725"/>
        <v>14.1</v>
      </c>
      <c r="N3743" s="46">
        <f t="shared" si="1704"/>
        <v>6.2</v>
      </c>
      <c r="O3743" s="17">
        <f t="shared" si="1705"/>
        <v>1</v>
      </c>
      <c r="P3743" s="17">
        <f t="shared" si="1705"/>
        <v>0.8</v>
      </c>
      <c r="Q3743" s="124">
        <f t="shared" si="1706"/>
        <v>0.8</v>
      </c>
      <c r="R3743" s="26">
        <f t="shared" si="1707"/>
        <v>1.2000000000000002</v>
      </c>
      <c r="S3743" s="2" t="s">
        <v>33697</v>
      </c>
      <c r="T3743" s="2" t="s">
        <v>38674</v>
      </c>
      <c r="U3743" s="24">
        <f t="shared" si="1708"/>
        <v>549</v>
      </c>
      <c r="V3743" s="66">
        <f t="shared" si="1708"/>
        <v>345.40000000000003</v>
      </c>
      <c r="W3743" s="54">
        <f t="shared" si="1709"/>
        <v>2.23</v>
      </c>
      <c r="X3743" s="143">
        <f t="shared" si="1710"/>
        <v>549</v>
      </c>
      <c r="Y3743" s="143">
        <f t="shared" si="1711"/>
        <v>0.54600000000000004</v>
      </c>
      <c r="AD3743">
        <v>152</v>
      </c>
      <c r="AE3743">
        <v>-1</v>
      </c>
      <c r="AF3743" s="10">
        <v>37.9</v>
      </c>
      <c r="AG3743" s="10">
        <v>58.12</v>
      </c>
      <c r="AH3743" s="10">
        <f t="shared" si="1712"/>
        <v>299204.10580671031</v>
      </c>
      <c r="AI3743" s="11">
        <f t="shared" si="1700"/>
        <v>0</v>
      </c>
      <c r="AJ3743">
        <f t="shared" si="1701"/>
        <v>0</v>
      </c>
      <c r="AK3743" t="e">
        <f t="shared" si="1713"/>
        <v>#DIV/0!</v>
      </c>
      <c r="AL3743">
        <f t="shared" si="1714"/>
        <v>0.58674652800000016</v>
      </c>
      <c r="AM3743" s="5">
        <f t="shared" si="1715"/>
        <v>4.46</v>
      </c>
      <c r="AN3743">
        <v>0</v>
      </c>
      <c r="AO3743" s="72">
        <f t="shared" si="1716"/>
        <v>1.2000000000000002</v>
      </c>
      <c r="AP3743" s="72">
        <f t="shared" si="1717"/>
        <v>0.8</v>
      </c>
      <c r="AQ3743" s="72">
        <f t="shared" si="1718"/>
        <v>0.8</v>
      </c>
      <c r="AR3743" s="71" t="e">
        <f t="shared" si="1719"/>
        <v>#DIV/0!</v>
      </c>
      <c r="BA3743">
        <f t="shared" si="1720"/>
        <v>276</v>
      </c>
      <c r="BB3743" s="91" t="e">
        <f t="shared" si="1721"/>
        <v>#DIV/0!</v>
      </c>
    </row>
    <row r="3744" spans="1:54">
      <c r="A3744" s="2" t="s">
        <v>3861</v>
      </c>
      <c r="B3744" s="7" t="s">
        <v>43687</v>
      </c>
      <c r="C3744" s="17">
        <f t="shared" si="1702"/>
        <v>20.400000000000002</v>
      </c>
      <c r="D3744" s="28">
        <f t="shared" si="1703"/>
        <v>204</v>
      </c>
      <c r="E3744" s="8">
        <f t="shared" si="1722"/>
        <v>11</v>
      </c>
      <c r="F3744" s="2" t="s">
        <v>8849</v>
      </c>
      <c r="G3744" s="54">
        <f t="shared" si="1723"/>
        <v>19.400000000000002</v>
      </c>
      <c r="H3744" s="20">
        <f t="shared" si="1724"/>
        <v>0.31732399999999999</v>
      </c>
      <c r="I3744" s="14" t="s">
        <v>18803</v>
      </c>
      <c r="J3744" s="14" t="s">
        <v>13835</v>
      </c>
      <c r="K3744" s="14" t="s">
        <v>23764</v>
      </c>
      <c r="L3744" s="14" t="s">
        <v>28723</v>
      </c>
      <c r="M3744" s="28">
        <f t="shared" si="1725"/>
        <v>12.2</v>
      </c>
      <c r="N3744" s="46">
        <f t="shared" si="1704"/>
        <v>6.2</v>
      </c>
      <c r="O3744" s="17">
        <f t="shared" si="1705"/>
        <v>0.8</v>
      </c>
      <c r="P3744" s="17">
        <f t="shared" si="1705"/>
        <v>4.6000000000000005</v>
      </c>
      <c r="Q3744" s="124">
        <f t="shared" si="1706"/>
        <v>1.6</v>
      </c>
      <c r="R3744" s="26">
        <f t="shared" si="1707"/>
        <v>2.2000000000000002</v>
      </c>
      <c r="S3744" s="2" t="s">
        <v>33698</v>
      </c>
      <c r="T3744" s="2" t="s">
        <v>38675</v>
      </c>
      <c r="U3744" s="24">
        <f t="shared" si="1708"/>
        <v>477.1</v>
      </c>
      <c r="V3744" s="66">
        <f t="shared" si="1708"/>
        <v>394.3</v>
      </c>
      <c r="W3744" s="54">
        <f t="shared" si="1709"/>
        <v>1.94</v>
      </c>
      <c r="X3744" s="143">
        <f t="shared" si="1710"/>
        <v>477.1</v>
      </c>
      <c r="Y3744" s="143">
        <f t="shared" si="1711"/>
        <v>0.48799999999999999</v>
      </c>
      <c r="AD3744">
        <v>152</v>
      </c>
      <c r="AE3744">
        <v>-1</v>
      </c>
      <c r="AF3744" s="10">
        <v>37.9</v>
      </c>
      <c r="AG3744" s="10">
        <v>58.12</v>
      </c>
      <c r="AH3744" s="10">
        <f t="shared" si="1712"/>
        <v>207874.42935987751</v>
      </c>
      <c r="AI3744" s="11">
        <f t="shared" si="1700"/>
        <v>0</v>
      </c>
      <c r="AJ3744">
        <f t="shared" si="1701"/>
        <v>0</v>
      </c>
      <c r="AK3744" t="e">
        <f t="shared" si="1713"/>
        <v>#DIV/0!</v>
      </c>
      <c r="AL3744">
        <f t="shared" si="1714"/>
        <v>5.5269448960000016</v>
      </c>
      <c r="AM3744" s="5">
        <f t="shared" si="1715"/>
        <v>3.8800000000000003</v>
      </c>
      <c r="AN3744">
        <v>0</v>
      </c>
      <c r="AO3744" s="72">
        <f t="shared" si="1716"/>
        <v>2.2000000000000002</v>
      </c>
      <c r="AP3744" s="72">
        <f t="shared" si="1717"/>
        <v>1.6</v>
      </c>
      <c r="AQ3744" s="72">
        <f t="shared" si="1718"/>
        <v>1.6</v>
      </c>
      <c r="AR3744" s="71" t="e">
        <f t="shared" si="1719"/>
        <v>#DIV/0!</v>
      </c>
      <c r="BA3744">
        <f t="shared" si="1720"/>
        <v>204</v>
      </c>
      <c r="BB3744" s="91" t="e">
        <f t="shared" si="1721"/>
        <v>#DIV/0!</v>
      </c>
    </row>
    <row r="3745" spans="1:54">
      <c r="A3745" s="2" t="s">
        <v>3862</v>
      </c>
      <c r="B3745" s="7" t="s">
        <v>43688</v>
      </c>
      <c r="C3745" s="17">
        <f t="shared" si="1702"/>
        <v>31.200000000000003</v>
      </c>
      <c r="D3745" s="28">
        <f t="shared" si="1703"/>
        <v>233</v>
      </c>
      <c r="E3745" s="8">
        <f t="shared" si="1722"/>
        <v>8</v>
      </c>
      <c r="F3745" s="2" t="s">
        <v>8850</v>
      </c>
      <c r="G3745" s="54">
        <f t="shared" si="1723"/>
        <v>30.200000000000003</v>
      </c>
      <c r="H3745" s="20">
        <f t="shared" si="1724"/>
        <v>0.66921209999999998</v>
      </c>
      <c r="I3745" s="14" t="s">
        <v>18804</v>
      </c>
      <c r="J3745" s="14" t="s">
        <v>13836</v>
      </c>
      <c r="K3745" s="14" t="s">
        <v>23765</v>
      </c>
      <c r="L3745" s="14" t="s">
        <v>28724</v>
      </c>
      <c r="M3745" s="28">
        <f t="shared" si="1725"/>
        <v>10.9</v>
      </c>
      <c r="N3745" s="46">
        <f t="shared" si="1704"/>
        <v>5.4</v>
      </c>
      <c r="O3745" s="17">
        <f t="shared" si="1705"/>
        <v>1.8</v>
      </c>
      <c r="P3745" s="17">
        <f t="shared" si="1705"/>
        <v>7.2</v>
      </c>
      <c r="Q3745" s="124">
        <f t="shared" si="1706"/>
        <v>0.4</v>
      </c>
      <c r="R3745" s="26">
        <f t="shared" si="1707"/>
        <v>1.4000000000000001</v>
      </c>
      <c r="S3745" s="2" t="s">
        <v>33699</v>
      </c>
      <c r="T3745" s="2" t="s">
        <v>38676</v>
      </c>
      <c r="U3745" s="24">
        <f t="shared" si="1708"/>
        <v>505.90000000000003</v>
      </c>
      <c r="V3745" s="66">
        <f t="shared" si="1708"/>
        <v>304.40000000000003</v>
      </c>
      <c r="W3745" s="54">
        <f t="shared" si="1709"/>
        <v>3.0199999999999996</v>
      </c>
      <c r="X3745" s="143">
        <f t="shared" si="1710"/>
        <v>505.90000000000003</v>
      </c>
      <c r="Y3745" s="143">
        <f t="shared" si="1711"/>
        <v>0.70399999999999985</v>
      </c>
      <c r="AD3745">
        <v>152</v>
      </c>
      <c r="AE3745">
        <v>-1</v>
      </c>
      <c r="AF3745" s="10">
        <v>37.9</v>
      </c>
      <c r="AG3745" s="10">
        <v>58.12</v>
      </c>
      <c r="AH3745" s="10">
        <f t="shared" si="1712"/>
        <v>350796.70789382164</v>
      </c>
      <c r="AI3745" s="11">
        <f t="shared" si="1700"/>
        <v>0</v>
      </c>
      <c r="AJ3745">
        <f t="shared" si="1701"/>
        <v>0</v>
      </c>
      <c r="AK3745" t="e">
        <f t="shared" si="1713"/>
        <v>#DIV/0!</v>
      </c>
      <c r="AL3745">
        <f t="shared" si="1714"/>
        <v>6.0018156576000017</v>
      </c>
      <c r="AM3745" s="5">
        <f t="shared" si="1715"/>
        <v>6.0400000000000009</v>
      </c>
      <c r="AN3745">
        <v>0</v>
      </c>
      <c r="AO3745" s="72">
        <f t="shared" si="1716"/>
        <v>1.4000000000000001</v>
      </c>
      <c r="AP3745" s="72">
        <f t="shared" si="1717"/>
        <v>0.4</v>
      </c>
      <c r="AQ3745" s="72">
        <f t="shared" si="1718"/>
        <v>0.60000000000000009</v>
      </c>
      <c r="AR3745" s="71" t="e">
        <f t="shared" si="1719"/>
        <v>#DIV/0!</v>
      </c>
      <c r="BA3745">
        <f t="shared" si="1720"/>
        <v>233</v>
      </c>
      <c r="BB3745" s="91" t="e">
        <f t="shared" si="1721"/>
        <v>#DIV/0!</v>
      </c>
    </row>
    <row r="3746" spans="1:54">
      <c r="A3746" s="2" t="s">
        <v>3863</v>
      </c>
      <c r="B3746" s="7" t="s">
        <v>43689</v>
      </c>
      <c r="C3746" s="17">
        <f t="shared" si="1702"/>
        <v>23.1</v>
      </c>
      <c r="D3746" s="28">
        <f t="shared" si="1703"/>
        <v>265</v>
      </c>
      <c r="E3746" s="8">
        <f t="shared" si="1722"/>
        <v>8</v>
      </c>
      <c r="F3746" s="2" t="s">
        <v>8851</v>
      </c>
      <c r="G3746" s="54">
        <f t="shared" si="1723"/>
        <v>22.1</v>
      </c>
      <c r="H3746" s="20">
        <f t="shared" si="1724"/>
        <v>0.17180599999999999</v>
      </c>
      <c r="I3746" s="14" t="s">
        <v>18805</v>
      </c>
      <c r="J3746" s="14" t="s">
        <v>13837</v>
      </c>
      <c r="K3746" s="14" t="s">
        <v>23766</v>
      </c>
      <c r="L3746" s="14" t="s">
        <v>28725</v>
      </c>
      <c r="M3746" s="28">
        <f t="shared" si="1725"/>
        <v>12.7</v>
      </c>
      <c r="N3746" s="46">
        <f t="shared" si="1704"/>
        <v>6.6</v>
      </c>
      <c r="O3746" s="17">
        <f t="shared" si="1705"/>
        <v>1.8</v>
      </c>
      <c r="P3746" s="17">
        <f t="shared" si="1705"/>
        <v>3.6</v>
      </c>
      <c r="Q3746" s="124">
        <f t="shared" si="1706"/>
        <v>0.4</v>
      </c>
      <c r="R3746" s="26">
        <f t="shared" si="1707"/>
        <v>0.4</v>
      </c>
      <c r="S3746" s="2" t="s">
        <v>33700</v>
      </c>
      <c r="T3746" s="2" t="s">
        <v>38677</v>
      </c>
      <c r="U3746" s="24">
        <f t="shared" si="1708"/>
        <v>538</v>
      </c>
      <c r="V3746" s="66">
        <f t="shared" si="1708"/>
        <v>384.1</v>
      </c>
      <c r="W3746" s="54">
        <f t="shared" si="1709"/>
        <v>2.21</v>
      </c>
      <c r="X3746" s="143">
        <f t="shared" si="1710"/>
        <v>538</v>
      </c>
      <c r="Y3746" s="143">
        <f t="shared" si="1711"/>
        <v>0.54200000000000004</v>
      </c>
      <c r="AD3746">
        <v>152</v>
      </c>
      <c r="AE3746">
        <v>-1</v>
      </c>
      <c r="AF3746" s="10">
        <v>37.9</v>
      </c>
      <c r="AG3746" s="10">
        <v>58.12</v>
      </c>
      <c r="AH3746" s="10">
        <f t="shared" si="1712"/>
        <v>231857.83465151151</v>
      </c>
      <c r="AI3746" s="11">
        <f t="shared" si="1700"/>
        <v>0</v>
      </c>
      <c r="AJ3746">
        <f t="shared" si="1701"/>
        <v>0</v>
      </c>
      <c r="AK3746" t="e">
        <f t="shared" si="1713"/>
        <v>#DIV/0!</v>
      </c>
      <c r="AL3746">
        <f t="shared" si="1714"/>
        <v>2.1466788480000001</v>
      </c>
      <c r="AM3746" s="5">
        <f t="shared" si="1715"/>
        <v>4.42</v>
      </c>
      <c r="AN3746">
        <v>0</v>
      </c>
      <c r="AO3746" s="72">
        <f t="shared" si="1716"/>
        <v>0.4</v>
      </c>
      <c r="AP3746" s="72">
        <f t="shared" si="1717"/>
        <v>0.4</v>
      </c>
      <c r="AQ3746" s="72">
        <f t="shared" si="1718"/>
        <v>0.4</v>
      </c>
      <c r="AR3746" s="71" t="e">
        <f t="shared" si="1719"/>
        <v>#DIV/0!</v>
      </c>
      <c r="BA3746">
        <f t="shared" si="1720"/>
        <v>265</v>
      </c>
      <c r="BB3746" s="91" t="e">
        <f t="shared" si="1721"/>
        <v>#DIV/0!</v>
      </c>
    </row>
    <row r="3747" spans="1:54">
      <c r="A3747" s="2" t="s">
        <v>3864</v>
      </c>
      <c r="B3747" s="7" t="s">
        <v>43690</v>
      </c>
      <c r="C3747" s="17">
        <f t="shared" si="1702"/>
        <v>21.700000000000003</v>
      </c>
      <c r="D3747" s="28">
        <f t="shared" si="1703"/>
        <v>125</v>
      </c>
      <c r="E3747" s="8">
        <f t="shared" si="1722"/>
        <v>7</v>
      </c>
      <c r="F3747" s="2" t="s">
        <v>8852</v>
      </c>
      <c r="G3747" s="54">
        <f t="shared" si="1723"/>
        <v>20.700000000000003</v>
      </c>
      <c r="H3747" s="20">
        <f t="shared" si="1724"/>
        <v>0.70162499999999994</v>
      </c>
      <c r="I3747" s="14" t="s">
        <v>18806</v>
      </c>
      <c r="J3747" s="14" t="s">
        <v>13838</v>
      </c>
      <c r="K3747" s="14" t="s">
        <v>23767</v>
      </c>
      <c r="L3747" s="14" t="s">
        <v>28726</v>
      </c>
      <c r="M3747" s="28">
        <f t="shared" si="1725"/>
        <v>11.2</v>
      </c>
      <c r="N3747" s="46">
        <f t="shared" si="1704"/>
        <v>6.2</v>
      </c>
      <c r="O3747" s="17">
        <f t="shared" si="1705"/>
        <v>1.4000000000000001</v>
      </c>
      <c r="P3747" s="17">
        <f t="shared" si="1705"/>
        <v>6.6000000000000005</v>
      </c>
      <c r="Q3747" s="124">
        <f t="shared" si="1706"/>
        <v>0.4</v>
      </c>
      <c r="R3747" s="26">
        <f t="shared" si="1707"/>
        <v>1.2000000000000002</v>
      </c>
      <c r="S3747" s="2" t="s">
        <v>33701</v>
      </c>
      <c r="T3747" s="2" t="s">
        <v>38678</v>
      </c>
      <c r="U3747" s="24">
        <f t="shared" si="1708"/>
        <v>398</v>
      </c>
      <c r="V3747" s="66">
        <f t="shared" si="1708"/>
        <v>377.90000000000003</v>
      </c>
      <c r="W3747" s="54">
        <f t="shared" si="1709"/>
        <v>2.0699999999999998</v>
      </c>
      <c r="X3747" s="143">
        <f t="shared" si="1710"/>
        <v>398</v>
      </c>
      <c r="Y3747" s="143">
        <f t="shared" si="1711"/>
        <v>0.51400000000000001</v>
      </c>
      <c r="AD3747">
        <v>152</v>
      </c>
      <c r="AE3747">
        <v>-1</v>
      </c>
      <c r="AF3747" s="10">
        <v>37.9</v>
      </c>
      <c r="AG3747" s="10">
        <v>58.12</v>
      </c>
      <c r="AH3747" s="10">
        <f t="shared" si="1712"/>
        <v>244822.75386437654</v>
      </c>
      <c r="AI3747" s="11">
        <f t="shared" si="1700"/>
        <v>0</v>
      </c>
      <c r="AJ3747">
        <f t="shared" si="1701"/>
        <v>0</v>
      </c>
      <c r="AK3747" t="e">
        <f t="shared" si="1713"/>
        <v>#DIV/0!</v>
      </c>
      <c r="AL3747">
        <f t="shared" si="1714"/>
        <v>3.3083820000000017</v>
      </c>
      <c r="AM3747" s="5">
        <f t="shared" si="1715"/>
        <v>4.1400000000000006</v>
      </c>
      <c r="AN3747">
        <v>0</v>
      </c>
      <c r="AO3747" s="72">
        <f t="shared" si="1716"/>
        <v>1.2000000000000002</v>
      </c>
      <c r="AP3747" s="72">
        <f t="shared" si="1717"/>
        <v>0.4</v>
      </c>
      <c r="AQ3747" s="72">
        <f t="shared" si="1718"/>
        <v>0.4</v>
      </c>
      <c r="AR3747" s="71" t="e">
        <f t="shared" si="1719"/>
        <v>#DIV/0!</v>
      </c>
      <c r="BA3747">
        <f t="shared" si="1720"/>
        <v>125</v>
      </c>
      <c r="BB3747" s="91" t="e">
        <f t="shared" si="1721"/>
        <v>#DIV/0!</v>
      </c>
    </row>
    <row r="3748" spans="1:54">
      <c r="A3748" s="2" t="s">
        <v>3865</v>
      </c>
      <c r="B3748" s="7" t="s">
        <v>43691</v>
      </c>
      <c r="C3748" s="17">
        <f t="shared" si="1702"/>
        <v>31.6</v>
      </c>
      <c r="D3748" s="28">
        <f t="shared" si="1703"/>
        <v>161</v>
      </c>
      <c r="E3748" s="8">
        <f t="shared" si="1722"/>
        <v>10</v>
      </c>
      <c r="F3748" s="2" t="s">
        <v>8853</v>
      </c>
      <c r="G3748" s="54">
        <f t="shared" si="1723"/>
        <v>30.6</v>
      </c>
      <c r="H3748" s="20">
        <f t="shared" si="1724"/>
        <v>0.85398300000000005</v>
      </c>
      <c r="I3748" s="14" t="s">
        <v>18807</v>
      </c>
      <c r="J3748" s="14" t="s">
        <v>13839</v>
      </c>
      <c r="K3748" s="14" t="s">
        <v>23768</v>
      </c>
      <c r="L3748" s="14" t="s">
        <v>28727</v>
      </c>
      <c r="M3748" s="28">
        <f t="shared" si="1725"/>
        <v>10.199999999999999</v>
      </c>
      <c r="N3748" s="46">
        <f t="shared" si="1704"/>
        <v>6.8</v>
      </c>
      <c r="O3748" s="17">
        <f t="shared" si="1705"/>
        <v>2.4000000000000004</v>
      </c>
      <c r="P3748" s="17">
        <f t="shared" si="1705"/>
        <v>8.6</v>
      </c>
      <c r="Q3748" s="124">
        <f t="shared" si="1706"/>
        <v>0.4</v>
      </c>
      <c r="R3748" s="26">
        <f t="shared" si="1707"/>
        <v>2.2000000000000002</v>
      </c>
      <c r="S3748" s="2" t="s">
        <v>33702</v>
      </c>
      <c r="T3748" s="2" t="s">
        <v>38679</v>
      </c>
      <c r="U3748" s="24">
        <f t="shared" si="1708"/>
        <v>433.8</v>
      </c>
      <c r="V3748" s="66">
        <f t="shared" si="1708"/>
        <v>297.20000000000005</v>
      </c>
      <c r="W3748" s="54">
        <f t="shared" si="1709"/>
        <v>3.0599999999999996</v>
      </c>
      <c r="X3748" s="143">
        <f t="shared" si="1710"/>
        <v>433.8</v>
      </c>
      <c r="Y3748" s="143">
        <f t="shared" si="1711"/>
        <v>0.71199999999999986</v>
      </c>
      <c r="AD3748">
        <v>152</v>
      </c>
      <c r="AE3748">
        <v>-1</v>
      </c>
      <c r="AF3748" s="10">
        <v>37.9</v>
      </c>
      <c r="AG3748" s="10">
        <v>58.12</v>
      </c>
      <c r="AH3748" s="10">
        <f t="shared" si="1712"/>
        <v>358677.21525217796</v>
      </c>
      <c r="AI3748" s="11">
        <f t="shared" si="1700"/>
        <v>0</v>
      </c>
      <c r="AJ3748">
        <f t="shared" si="1701"/>
        <v>0</v>
      </c>
      <c r="AK3748" t="e">
        <f t="shared" si="1713"/>
        <v>#DIV/0!</v>
      </c>
      <c r="AL3748">
        <f t="shared" si="1714"/>
        <v>6.6303399359999986</v>
      </c>
      <c r="AM3748" s="5">
        <f t="shared" si="1715"/>
        <v>6.12</v>
      </c>
      <c r="AN3748">
        <v>0</v>
      </c>
      <c r="AO3748" s="72">
        <f t="shared" si="1716"/>
        <v>2.2000000000000002</v>
      </c>
      <c r="AP3748" s="72">
        <f t="shared" si="1717"/>
        <v>0.4</v>
      </c>
      <c r="AQ3748" s="72">
        <f t="shared" si="1718"/>
        <v>0.4</v>
      </c>
      <c r="AR3748" s="71" t="e">
        <f t="shared" si="1719"/>
        <v>#DIV/0!</v>
      </c>
      <c r="BA3748">
        <f t="shared" si="1720"/>
        <v>161</v>
      </c>
      <c r="BB3748" s="91" t="e">
        <f t="shared" si="1721"/>
        <v>#DIV/0!</v>
      </c>
    </row>
    <row r="3749" spans="1:54">
      <c r="A3749" s="2" t="s">
        <v>3866</v>
      </c>
      <c r="B3749" s="7" t="s">
        <v>43692</v>
      </c>
      <c r="C3749" s="17">
        <f t="shared" si="1702"/>
        <v>37.5</v>
      </c>
      <c r="D3749" s="28">
        <f t="shared" si="1703"/>
        <v>279</v>
      </c>
      <c r="E3749" s="8">
        <f t="shared" si="1722"/>
        <v>10</v>
      </c>
      <c r="F3749" s="2" t="s">
        <v>8854</v>
      </c>
      <c r="G3749" s="54">
        <f t="shared" si="1723"/>
        <v>36.6</v>
      </c>
      <c r="H3749" s="20">
        <f t="shared" si="1724"/>
        <v>0.23655190000000001</v>
      </c>
      <c r="I3749" s="14" t="s">
        <v>18808</v>
      </c>
      <c r="J3749" s="14" t="s">
        <v>13840</v>
      </c>
      <c r="K3749" s="14" t="s">
        <v>23769</v>
      </c>
      <c r="L3749" s="14" t="s">
        <v>28728</v>
      </c>
      <c r="M3749" s="28">
        <f t="shared" si="1725"/>
        <v>11.3</v>
      </c>
      <c r="N3749" s="46">
        <f t="shared" si="1704"/>
        <v>6.6</v>
      </c>
      <c r="O3749" s="17">
        <f t="shared" si="1705"/>
        <v>1</v>
      </c>
      <c r="P3749" s="17">
        <f t="shared" si="1705"/>
        <v>6.4</v>
      </c>
      <c r="Q3749" s="124">
        <f t="shared" si="1706"/>
        <v>1</v>
      </c>
      <c r="R3749" s="26">
        <f t="shared" si="1707"/>
        <v>1.2000000000000002</v>
      </c>
      <c r="S3749" s="2" t="s">
        <v>33703</v>
      </c>
      <c r="T3749" s="2" t="s">
        <v>38680</v>
      </c>
      <c r="U3749" s="24">
        <f t="shared" si="1708"/>
        <v>552.1</v>
      </c>
      <c r="V3749" s="66">
        <f t="shared" si="1708"/>
        <v>311.3</v>
      </c>
      <c r="W3749" s="54">
        <f t="shared" si="1709"/>
        <v>3.6599999999999997</v>
      </c>
      <c r="X3749" s="143">
        <f t="shared" si="1710"/>
        <v>552.1</v>
      </c>
      <c r="Y3749" s="143">
        <f t="shared" si="1711"/>
        <v>0.83199999999999996</v>
      </c>
      <c r="AD3749">
        <v>152</v>
      </c>
      <c r="AE3749">
        <v>-1</v>
      </c>
      <c r="AF3749" s="10">
        <v>37.9</v>
      </c>
      <c r="AG3749" s="10">
        <v>58.12</v>
      </c>
      <c r="AH3749" s="10">
        <f t="shared" si="1712"/>
        <v>342933.0292277612</v>
      </c>
      <c r="AI3749" s="11">
        <f t="shared" si="1700"/>
        <v>0</v>
      </c>
      <c r="AJ3749">
        <f t="shared" si="1701"/>
        <v>0</v>
      </c>
      <c r="AK3749" t="e">
        <f t="shared" si="1713"/>
        <v>#DIV/0!</v>
      </c>
      <c r="AL3749">
        <f t="shared" si="1714"/>
        <v>5.8632814080000006</v>
      </c>
      <c r="AM3749" s="5">
        <f t="shared" si="1715"/>
        <v>7.3</v>
      </c>
      <c r="AN3749">
        <v>0</v>
      </c>
      <c r="AO3749" s="72">
        <f t="shared" si="1716"/>
        <v>1.2000000000000002</v>
      </c>
      <c r="AP3749" s="72">
        <f t="shared" si="1717"/>
        <v>1</v>
      </c>
      <c r="AQ3749" s="72">
        <f t="shared" si="1718"/>
        <v>1</v>
      </c>
      <c r="AR3749" s="71" t="e">
        <f t="shared" si="1719"/>
        <v>#DIV/0!</v>
      </c>
      <c r="BA3749">
        <f t="shared" si="1720"/>
        <v>279</v>
      </c>
      <c r="BB3749" s="91" t="e">
        <f t="shared" si="1721"/>
        <v>#DIV/0!</v>
      </c>
    </row>
    <row r="3750" spans="1:54">
      <c r="A3750" s="2" t="s">
        <v>3867</v>
      </c>
      <c r="B3750" s="7" t="s">
        <v>43693</v>
      </c>
      <c r="C3750" s="17">
        <f t="shared" si="1702"/>
        <v>17.100000000000001</v>
      </c>
      <c r="D3750" s="28">
        <f t="shared" si="1703"/>
        <v>273</v>
      </c>
      <c r="E3750" s="8">
        <f t="shared" si="1722"/>
        <v>5</v>
      </c>
      <c r="F3750" s="2" t="s">
        <v>8855</v>
      </c>
      <c r="G3750" s="54">
        <f t="shared" si="1723"/>
        <v>16.200000000000003</v>
      </c>
      <c r="H3750" s="20">
        <f t="shared" si="1724"/>
        <v>0.7646444</v>
      </c>
      <c r="I3750" s="14" t="s">
        <v>18809</v>
      </c>
      <c r="J3750" s="14" t="s">
        <v>13841</v>
      </c>
      <c r="K3750" s="14" t="s">
        <v>23770</v>
      </c>
      <c r="L3750" s="14" t="s">
        <v>23077</v>
      </c>
      <c r="M3750" s="28">
        <f t="shared" si="1725"/>
        <v>11.5</v>
      </c>
      <c r="N3750" s="46">
        <f t="shared" si="1704"/>
        <v>6.4</v>
      </c>
      <c r="O3750" s="17">
        <f t="shared" si="1705"/>
        <v>1.2000000000000002</v>
      </c>
      <c r="P3750" s="17">
        <f t="shared" si="1705"/>
        <v>6</v>
      </c>
      <c r="Q3750" s="124">
        <f t="shared" si="1706"/>
        <v>0.2</v>
      </c>
      <c r="R3750" s="26">
        <f t="shared" si="1707"/>
        <v>0.60000000000000009</v>
      </c>
      <c r="S3750" s="2" t="s">
        <v>33704</v>
      </c>
      <c r="T3750" s="2" t="s">
        <v>38681</v>
      </c>
      <c r="U3750" s="24">
        <f t="shared" si="1708"/>
        <v>545.6</v>
      </c>
      <c r="V3750" s="66">
        <f t="shared" si="1708"/>
        <v>335.5</v>
      </c>
      <c r="W3750" s="54">
        <f t="shared" si="1709"/>
        <v>1.62</v>
      </c>
      <c r="X3750" s="143">
        <f t="shared" si="1710"/>
        <v>545.6</v>
      </c>
      <c r="Y3750" s="143">
        <f t="shared" si="1711"/>
        <v>0.42400000000000004</v>
      </c>
      <c r="AD3750">
        <v>152</v>
      </c>
      <c r="AE3750">
        <v>-1</v>
      </c>
      <c r="AF3750" s="10">
        <v>37.9</v>
      </c>
      <c r="AG3750" s="10">
        <v>58.12</v>
      </c>
      <c r="AH3750" s="10">
        <f t="shared" si="1712"/>
        <v>312876.02958773065</v>
      </c>
      <c r="AI3750" s="11">
        <f t="shared" si="1700"/>
        <v>0</v>
      </c>
      <c r="AJ3750">
        <f t="shared" si="1701"/>
        <v>0</v>
      </c>
      <c r="AK3750" t="e">
        <f t="shared" si="1713"/>
        <v>#DIV/0!</v>
      </c>
      <c r="AL3750">
        <f t="shared" si="1714"/>
        <v>1.0167361920000002</v>
      </c>
      <c r="AM3750" s="5">
        <f t="shared" si="1715"/>
        <v>3.22</v>
      </c>
      <c r="AN3750">
        <v>0</v>
      </c>
      <c r="AO3750" s="72">
        <f t="shared" si="1716"/>
        <v>0.60000000000000009</v>
      </c>
      <c r="AP3750" s="72">
        <f t="shared" si="1717"/>
        <v>0.2</v>
      </c>
      <c r="AQ3750" s="72">
        <f t="shared" si="1718"/>
        <v>0.2</v>
      </c>
      <c r="AR3750" s="71" t="e">
        <f t="shared" si="1719"/>
        <v>#DIV/0!</v>
      </c>
      <c r="BA3750">
        <f t="shared" si="1720"/>
        <v>273</v>
      </c>
      <c r="BB3750" s="91" t="e">
        <f t="shared" si="1721"/>
        <v>#DIV/0!</v>
      </c>
    </row>
    <row r="3751" spans="1:54">
      <c r="A3751" s="2" t="s">
        <v>3868</v>
      </c>
      <c r="B3751" s="7" t="s">
        <v>43694</v>
      </c>
      <c r="C3751" s="17">
        <f t="shared" si="1702"/>
        <v>22.900000000000002</v>
      </c>
      <c r="D3751" s="28">
        <f t="shared" si="1703"/>
        <v>31</v>
      </c>
      <c r="E3751" s="8">
        <f t="shared" si="1722"/>
        <v>5</v>
      </c>
      <c r="F3751" s="2" t="s">
        <v>8856</v>
      </c>
      <c r="G3751" s="54">
        <f t="shared" si="1723"/>
        <v>22</v>
      </c>
      <c r="H3751" s="20">
        <f t="shared" si="1724"/>
        <v>0.56121330000000003</v>
      </c>
      <c r="I3751" s="14" t="s">
        <v>18810</v>
      </c>
      <c r="J3751" s="14" t="s">
        <v>13842</v>
      </c>
      <c r="K3751" s="14" t="s">
        <v>23771</v>
      </c>
      <c r="L3751" s="14" t="s">
        <v>28729</v>
      </c>
      <c r="M3751" s="28">
        <f t="shared" si="1725"/>
        <v>12.6</v>
      </c>
      <c r="N3751" s="46">
        <f t="shared" si="1704"/>
        <v>5.2</v>
      </c>
      <c r="O3751" s="17">
        <f t="shared" si="1705"/>
        <v>0.60000000000000009</v>
      </c>
      <c r="P3751" s="17">
        <f t="shared" si="1705"/>
        <v>3.8000000000000003</v>
      </c>
      <c r="Q3751" s="124">
        <f t="shared" si="1706"/>
        <v>0.4</v>
      </c>
      <c r="R3751" s="26">
        <f t="shared" si="1707"/>
        <v>0.8</v>
      </c>
      <c r="S3751" s="2" t="s">
        <v>33705</v>
      </c>
      <c r="T3751" s="2" t="s">
        <v>38682</v>
      </c>
      <c r="U3751" s="24">
        <f t="shared" si="1708"/>
        <v>304.5</v>
      </c>
      <c r="V3751" s="66">
        <f t="shared" si="1708"/>
        <v>397.1</v>
      </c>
      <c r="W3751" s="54">
        <f t="shared" si="1709"/>
        <v>2.1999999999999997</v>
      </c>
      <c r="X3751" s="143">
        <f t="shared" si="1710"/>
        <v>304.5</v>
      </c>
      <c r="Y3751" s="143">
        <f t="shared" si="1711"/>
        <v>0.53999999999999992</v>
      </c>
      <c r="AD3751">
        <v>152</v>
      </c>
      <c r="AE3751">
        <v>-1</v>
      </c>
      <c r="AF3751" s="10">
        <v>37.9</v>
      </c>
      <c r="AG3751" s="10">
        <v>58.12</v>
      </c>
      <c r="AH3751" s="10">
        <f t="shared" si="1712"/>
        <v>200311.65507200407</v>
      </c>
      <c r="AI3751" s="11">
        <f t="shared" si="1700"/>
        <v>0</v>
      </c>
      <c r="AJ3751">
        <f t="shared" si="1701"/>
        <v>0</v>
      </c>
      <c r="AK3751" t="e">
        <f t="shared" si="1713"/>
        <v>#DIV/0!</v>
      </c>
      <c r="AL3751">
        <f t="shared" si="1714"/>
        <v>0.80034694080000035</v>
      </c>
      <c r="AM3751" s="5">
        <f t="shared" si="1715"/>
        <v>4.3800000000000008</v>
      </c>
      <c r="AN3751">
        <v>0</v>
      </c>
      <c r="AO3751" s="72">
        <f t="shared" si="1716"/>
        <v>0.8</v>
      </c>
      <c r="AP3751" s="72">
        <f t="shared" si="1717"/>
        <v>0.4</v>
      </c>
      <c r="AQ3751" s="72">
        <f t="shared" si="1718"/>
        <v>0.4</v>
      </c>
      <c r="AR3751" s="71" t="e">
        <f t="shared" si="1719"/>
        <v>#DIV/0!</v>
      </c>
      <c r="BA3751">
        <f t="shared" si="1720"/>
        <v>31</v>
      </c>
      <c r="BB3751" s="91" t="e">
        <f t="shared" si="1721"/>
        <v>#DIV/0!</v>
      </c>
    </row>
    <row r="3752" spans="1:54">
      <c r="A3752" s="2" t="s">
        <v>3869</v>
      </c>
      <c r="B3752" s="7" t="s">
        <v>43695</v>
      </c>
      <c r="C3752" s="17">
        <f t="shared" si="1702"/>
        <v>25.700000000000003</v>
      </c>
      <c r="D3752" s="28">
        <f t="shared" si="1703"/>
        <v>125</v>
      </c>
      <c r="E3752" s="8">
        <f t="shared" si="1722"/>
        <v>13</v>
      </c>
      <c r="F3752" s="2" t="s">
        <v>8857</v>
      </c>
      <c r="G3752" s="54">
        <f t="shared" si="1723"/>
        <v>24.8</v>
      </c>
      <c r="H3752" s="20">
        <f t="shared" si="1724"/>
        <v>0.4594337</v>
      </c>
      <c r="I3752" s="14" t="s">
        <v>18811</v>
      </c>
      <c r="J3752" s="14" t="s">
        <v>13843</v>
      </c>
      <c r="K3752" s="14" t="s">
        <v>23772</v>
      </c>
      <c r="L3752" s="14" t="s">
        <v>28730</v>
      </c>
      <c r="M3752" s="28">
        <f t="shared" si="1725"/>
        <v>13.4</v>
      </c>
      <c r="N3752" s="46">
        <f t="shared" si="1704"/>
        <v>6.8</v>
      </c>
      <c r="O3752" s="17">
        <f t="shared" si="1705"/>
        <v>1.2000000000000002</v>
      </c>
      <c r="P3752" s="17">
        <f t="shared" si="1705"/>
        <v>2.2000000000000002</v>
      </c>
      <c r="Q3752" s="124">
        <f t="shared" si="1706"/>
        <v>1.4000000000000001</v>
      </c>
      <c r="R3752" s="26">
        <f t="shared" si="1707"/>
        <v>2.6</v>
      </c>
      <c r="S3752" s="2" t="s">
        <v>33706</v>
      </c>
      <c r="T3752" s="2" t="s">
        <v>38683</v>
      </c>
      <c r="U3752" s="24">
        <f t="shared" si="1708"/>
        <v>397.70000000000005</v>
      </c>
      <c r="V3752" s="66">
        <f t="shared" si="1708"/>
        <v>335.1</v>
      </c>
      <c r="W3752" s="54">
        <f t="shared" si="1709"/>
        <v>2.48</v>
      </c>
      <c r="X3752" s="143">
        <f t="shared" si="1710"/>
        <v>397.70000000000005</v>
      </c>
      <c r="Y3752" s="143">
        <f t="shared" si="1711"/>
        <v>0.59599999999999997</v>
      </c>
      <c r="AD3752">
        <v>152</v>
      </c>
      <c r="AE3752">
        <v>-1</v>
      </c>
      <c r="AF3752" s="10">
        <v>37.9</v>
      </c>
      <c r="AG3752" s="10">
        <v>58.12</v>
      </c>
      <c r="AH3752" s="10">
        <f t="shared" si="1712"/>
        <v>313401.46801903844</v>
      </c>
      <c r="AI3752" s="11">
        <f t="shared" si="1700"/>
        <v>0</v>
      </c>
      <c r="AJ3752">
        <f t="shared" si="1701"/>
        <v>0</v>
      </c>
      <c r="AK3752" t="e">
        <f t="shared" si="1713"/>
        <v>#DIV/0!</v>
      </c>
      <c r="AL3752">
        <f t="shared" si="1714"/>
        <v>3.7104470832000014</v>
      </c>
      <c r="AM3752" s="5">
        <f t="shared" si="1715"/>
        <v>4.9400000000000004</v>
      </c>
      <c r="AN3752">
        <v>0</v>
      </c>
      <c r="AO3752" s="72">
        <f t="shared" si="1716"/>
        <v>2.6</v>
      </c>
      <c r="AP3752" s="72">
        <f t="shared" si="1717"/>
        <v>1.4000000000000001</v>
      </c>
      <c r="AQ3752" s="72">
        <f t="shared" si="1718"/>
        <v>1.6</v>
      </c>
      <c r="AR3752" s="71" t="e">
        <f t="shared" si="1719"/>
        <v>#DIV/0!</v>
      </c>
      <c r="BA3752">
        <f t="shared" si="1720"/>
        <v>125</v>
      </c>
      <c r="BB3752" s="91" t="e">
        <f t="shared" si="1721"/>
        <v>#DIV/0!</v>
      </c>
    </row>
    <row r="3753" spans="1:54">
      <c r="A3753" s="2" t="s">
        <v>3870</v>
      </c>
      <c r="B3753" s="7" t="s">
        <v>43696</v>
      </c>
      <c r="C3753" s="17">
        <f t="shared" si="1702"/>
        <v>37.800000000000004</v>
      </c>
      <c r="D3753" s="28">
        <f t="shared" si="1703"/>
        <v>247</v>
      </c>
      <c r="E3753" s="8">
        <f t="shared" si="1722"/>
        <v>5</v>
      </c>
      <c r="F3753" s="2" t="s">
        <v>8858</v>
      </c>
      <c r="G3753" s="54">
        <f t="shared" si="1723"/>
        <v>36.9</v>
      </c>
      <c r="H3753" s="20">
        <f t="shared" si="1724"/>
        <v>0.76495329999999995</v>
      </c>
      <c r="I3753" s="14" t="s">
        <v>18812</v>
      </c>
      <c r="J3753" s="14" t="s">
        <v>13844</v>
      </c>
      <c r="K3753" s="14" t="s">
        <v>23773</v>
      </c>
      <c r="L3753" s="14" t="s">
        <v>28731</v>
      </c>
      <c r="M3753" s="28">
        <f t="shared" si="1725"/>
        <v>11.3</v>
      </c>
      <c r="N3753" s="46">
        <f t="shared" si="1704"/>
        <v>6.8</v>
      </c>
      <c r="O3753" s="17">
        <f t="shared" si="1705"/>
        <v>1.2000000000000002</v>
      </c>
      <c r="P3753" s="17">
        <f t="shared" si="1705"/>
        <v>6.4</v>
      </c>
      <c r="Q3753" s="124">
        <f t="shared" si="1706"/>
        <v>0.2</v>
      </c>
      <c r="R3753" s="26">
        <f t="shared" si="1707"/>
        <v>1.2000000000000002</v>
      </c>
      <c r="S3753" s="2" t="s">
        <v>33707</v>
      </c>
      <c r="T3753" s="2" t="s">
        <v>38684</v>
      </c>
      <c r="U3753" s="24">
        <f t="shared" si="1708"/>
        <v>519.9</v>
      </c>
      <c r="V3753" s="66">
        <f t="shared" si="1708"/>
        <v>418.70000000000005</v>
      </c>
      <c r="W3753" s="54">
        <f t="shared" si="1709"/>
        <v>3.69</v>
      </c>
      <c r="X3753" s="143">
        <f t="shared" si="1710"/>
        <v>519.9</v>
      </c>
      <c r="Y3753" s="143">
        <f t="shared" si="1711"/>
        <v>0.83799999999999997</v>
      </c>
      <c r="AD3753">
        <v>152</v>
      </c>
      <c r="AE3753">
        <v>-1</v>
      </c>
      <c r="AF3753" s="10">
        <v>37.9</v>
      </c>
      <c r="AG3753" s="10">
        <v>58.12</v>
      </c>
      <c r="AH3753" s="10">
        <f t="shared" si="1712"/>
        <v>113614.78171390442</v>
      </c>
      <c r="AI3753" s="11">
        <f t="shared" si="1700"/>
        <v>0</v>
      </c>
      <c r="AJ3753">
        <f t="shared" si="1701"/>
        <v>0</v>
      </c>
      <c r="AK3753" t="e">
        <f t="shared" si="1713"/>
        <v>#DIV/0!</v>
      </c>
      <c r="AL3753">
        <f t="shared" si="1714"/>
        <v>2.1661903872000012</v>
      </c>
      <c r="AM3753" s="5">
        <f t="shared" si="1715"/>
        <v>7.3600000000000012</v>
      </c>
      <c r="AN3753">
        <v>0</v>
      </c>
      <c r="AO3753" s="72">
        <f t="shared" si="1716"/>
        <v>1.2000000000000002</v>
      </c>
      <c r="AP3753" s="72">
        <f t="shared" si="1717"/>
        <v>0.2</v>
      </c>
      <c r="AQ3753" s="72">
        <f t="shared" si="1718"/>
        <v>0.4</v>
      </c>
      <c r="AR3753" s="71" t="e">
        <f t="shared" si="1719"/>
        <v>#DIV/0!</v>
      </c>
      <c r="BA3753">
        <f t="shared" si="1720"/>
        <v>247</v>
      </c>
      <c r="BB3753" s="91" t="e">
        <f t="shared" si="1721"/>
        <v>#DIV/0!</v>
      </c>
    </row>
    <row r="3754" spans="1:54">
      <c r="A3754" s="2" t="s">
        <v>3871</v>
      </c>
      <c r="B3754" s="7" t="s">
        <v>43697</v>
      </c>
      <c r="C3754" s="17">
        <f t="shared" si="1702"/>
        <v>24.1</v>
      </c>
      <c r="D3754" s="28">
        <f t="shared" si="1703"/>
        <v>159</v>
      </c>
      <c r="E3754" s="8">
        <f t="shared" si="1722"/>
        <v>6</v>
      </c>
      <c r="F3754" s="2" t="s">
        <v>8859</v>
      </c>
      <c r="G3754" s="54">
        <f t="shared" si="1723"/>
        <v>23.1</v>
      </c>
      <c r="H3754" s="20">
        <f t="shared" si="1724"/>
        <v>0.36617559999999999</v>
      </c>
      <c r="I3754" s="14" t="s">
        <v>18813</v>
      </c>
      <c r="J3754" s="14" t="s">
        <v>13845</v>
      </c>
      <c r="K3754" s="14" t="s">
        <v>23774</v>
      </c>
      <c r="L3754" s="14" t="s">
        <v>28732</v>
      </c>
      <c r="M3754" s="28">
        <f t="shared" si="1725"/>
        <v>14.3</v>
      </c>
      <c r="N3754" s="46">
        <f t="shared" si="1704"/>
        <v>6.8</v>
      </c>
      <c r="O3754" s="17">
        <f t="shared" si="1705"/>
        <v>2</v>
      </c>
      <c r="P3754" s="17">
        <f t="shared" si="1705"/>
        <v>0.4</v>
      </c>
      <c r="Q3754" s="124">
        <f t="shared" si="1706"/>
        <v>0.8</v>
      </c>
      <c r="R3754" s="26">
        <f t="shared" si="1707"/>
        <v>1.2000000000000002</v>
      </c>
      <c r="S3754" s="2" t="s">
        <v>33708</v>
      </c>
      <c r="T3754" s="2" t="s">
        <v>38685</v>
      </c>
      <c r="U3754" s="24">
        <f t="shared" si="1708"/>
        <v>431.6</v>
      </c>
      <c r="V3754" s="66">
        <f t="shared" si="1708"/>
        <v>362.8</v>
      </c>
      <c r="W3754" s="54">
        <f t="shared" si="1709"/>
        <v>2.3099999999999996</v>
      </c>
      <c r="X3754" s="143">
        <f t="shared" si="1710"/>
        <v>431.6</v>
      </c>
      <c r="Y3754" s="143">
        <f t="shared" si="1711"/>
        <v>0.56199999999999994</v>
      </c>
      <c r="AD3754">
        <v>152</v>
      </c>
      <c r="AE3754">
        <v>-1</v>
      </c>
      <c r="AF3754" s="10">
        <v>37.9</v>
      </c>
      <c r="AG3754" s="10">
        <v>58.12</v>
      </c>
      <c r="AH3754" s="10">
        <f t="shared" si="1712"/>
        <v>272158.79985067178</v>
      </c>
      <c r="AI3754" s="11">
        <f t="shared" si="1700"/>
        <v>0</v>
      </c>
      <c r="AJ3754">
        <f t="shared" si="1701"/>
        <v>0</v>
      </c>
      <c r="AK3754" t="e">
        <f t="shared" si="1713"/>
        <v>#DIV/0!</v>
      </c>
      <c r="AL3754">
        <f t="shared" si="1714"/>
        <v>0.60847142400000009</v>
      </c>
      <c r="AM3754" s="5">
        <f t="shared" si="1715"/>
        <v>4.62</v>
      </c>
      <c r="AN3754">
        <v>0</v>
      </c>
      <c r="AO3754" s="72">
        <f t="shared" si="1716"/>
        <v>1.2000000000000002</v>
      </c>
      <c r="AP3754" s="72">
        <f t="shared" si="1717"/>
        <v>0.8</v>
      </c>
      <c r="AQ3754" s="72">
        <f t="shared" si="1718"/>
        <v>0.8</v>
      </c>
      <c r="AR3754" s="71" t="e">
        <f t="shared" si="1719"/>
        <v>#DIV/0!</v>
      </c>
      <c r="BA3754">
        <f t="shared" si="1720"/>
        <v>159</v>
      </c>
      <c r="BB3754" s="91" t="e">
        <f t="shared" si="1721"/>
        <v>#DIV/0!</v>
      </c>
    </row>
    <row r="3755" spans="1:54">
      <c r="A3755" s="2" t="s">
        <v>3872</v>
      </c>
      <c r="B3755" s="7" t="s">
        <v>43698</v>
      </c>
      <c r="C3755" s="17">
        <f t="shared" si="1702"/>
        <v>8.1999999999999993</v>
      </c>
      <c r="D3755" s="28">
        <f t="shared" si="1703"/>
        <v>265</v>
      </c>
      <c r="E3755" s="8">
        <f t="shared" si="1722"/>
        <v>11</v>
      </c>
      <c r="F3755" s="2" t="s">
        <v>8860</v>
      </c>
      <c r="G3755" s="54">
        <f t="shared" si="1723"/>
        <v>7.1999999999999993</v>
      </c>
      <c r="H3755" s="20">
        <f t="shared" si="1724"/>
        <v>0.16681920000000003</v>
      </c>
      <c r="I3755" s="14" t="s">
        <v>18814</v>
      </c>
      <c r="J3755" s="14" t="s">
        <v>13846</v>
      </c>
      <c r="K3755" s="14" t="s">
        <v>23775</v>
      </c>
      <c r="L3755" s="14" t="s">
        <v>28733</v>
      </c>
      <c r="M3755" s="28">
        <f t="shared" si="1725"/>
        <v>14.1</v>
      </c>
      <c r="N3755" s="46">
        <f t="shared" si="1704"/>
        <v>5.4</v>
      </c>
      <c r="O3755" s="17">
        <f t="shared" si="1705"/>
        <v>2</v>
      </c>
      <c r="P3755" s="17">
        <f t="shared" si="1705"/>
        <v>0.8</v>
      </c>
      <c r="Q3755" s="124">
        <f t="shared" si="1706"/>
        <v>1.4000000000000001</v>
      </c>
      <c r="R3755" s="26">
        <f t="shared" si="1707"/>
        <v>1.6</v>
      </c>
      <c r="S3755" s="2" t="s">
        <v>33709</v>
      </c>
      <c r="T3755" s="2" t="s">
        <v>38686</v>
      </c>
      <c r="U3755" s="24">
        <f t="shared" si="1708"/>
        <v>538.20000000000005</v>
      </c>
      <c r="V3755" s="66">
        <f t="shared" si="1708"/>
        <v>354.6</v>
      </c>
      <c r="W3755" s="54">
        <f t="shared" si="1709"/>
        <v>0.72</v>
      </c>
      <c r="X3755" s="143">
        <f t="shared" si="1710"/>
        <v>538.20000000000005</v>
      </c>
      <c r="Y3755" s="143">
        <f t="shared" si="1711"/>
        <v>0.24399999999999999</v>
      </c>
      <c r="AD3755">
        <v>152</v>
      </c>
      <c r="AE3755">
        <v>-1</v>
      </c>
      <c r="AF3755" s="10">
        <v>37.9</v>
      </c>
      <c r="AG3755" s="10">
        <v>58.12</v>
      </c>
      <c r="AH3755" s="10">
        <f t="shared" si="1712"/>
        <v>285481.36224271107</v>
      </c>
      <c r="AI3755" s="11">
        <f t="shared" si="1700"/>
        <v>0</v>
      </c>
      <c r="AJ3755">
        <f t="shared" si="1701"/>
        <v>0</v>
      </c>
      <c r="AK3755" t="e">
        <f t="shared" si="1713"/>
        <v>#DIV/0!</v>
      </c>
      <c r="AL3755">
        <f t="shared" si="1714"/>
        <v>2.1329428480000003</v>
      </c>
      <c r="AM3755" s="5">
        <f t="shared" si="1715"/>
        <v>1.44</v>
      </c>
      <c r="AN3755">
        <v>0</v>
      </c>
      <c r="AO3755" s="72">
        <f t="shared" si="1716"/>
        <v>1.6</v>
      </c>
      <c r="AP3755" s="72">
        <f t="shared" si="1717"/>
        <v>1.4000000000000001</v>
      </c>
      <c r="AQ3755" s="72">
        <f t="shared" si="1718"/>
        <v>1.4000000000000001</v>
      </c>
      <c r="AR3755" s="71" t="e">
        <f t="shared" si="1719"/>
        <v>#DIV/0!</v>
      </c>
      <c r="BA3755">
        <f t="shared" si="1720"/>
        <v>265</v>
      </c>
      <c r="BB3755" s="91" t="e">
        <f t="shared" si="1721"/>
        <v>#DIV/0!</v>
      </c>
    </row>
    <row r="3756" spans="1:54">
      <c r="A3756" s="2" t="s">
        <v>3873</v>
      </c>
      <c r="B3756" s="7" t="s">
        <v>43699</v>
      </c>
      <c r="C3756" s="17">
        <f t="shared" si="1702"/>
        <v>20.200000000000003</v>
      </c>
      <c r="D3756" s="28">
        <f t="shared" si="1703"/>
        <v>257</v>
      </c>
      <c r="E3756" s="8">
        <f t="shared" si="1722"/>
        <v>12</v>
      </c>
      <c r="F3756" s="2" t="s">
        <v>8861</v>
      </c>
      <c r="G3756" s="54">
        <f t="shared" si="1723"/>
        <v>19.200000000000003</v>
      </c>
      <c r="H3756" s="20">
        <f t="shared" si="1724"/>
        <v>0.19020340000000002</v>
      </c>
      <c r="I3756" s="14" t="s">
        <v>18815</v>
      </c>
      <c r="J3756" s="14" t="s">
        <v>13847</v>
      </c>
      <c r="K3756" s="14" t="s">
        <v>23776</v>
      </c>
      <c r="L3756" s="14" t="s">
        <v>28734</v>
      </c>
      <c r="M3756" s="28">
        <f t="shared" si="1725"/>
        <v>11.9</v>
      </c>
      <c r="N3756" s="46">
        <f t="shared" si="1704"/>
        <v>6</v>
      </c>
      <c r="O3756" s="17">
        <f t="shared" si="1705"/>
        <v>1.2000000000000002</v>
      </c>
      <c r="P3756" s="17">
        <f t="shared" si="1705"/>
        <v>5.2</v>
      </c>
      <c r="Q3756" s="124">
        <f t="shared" si="1706"/>
        <v>1.2000000000000002</v>
      </c>
      <c r="R3756" s="26">
        <f t="shared" si="1707"/>
        <v>1.6</v>
      </c>
      <c r="S3756" s="2" t="s">
        <v>33710</v>
      </c>
      <c r="T3756" s="2" t="s">
        <v>38687</v>
      </c>
      <c r="U3756" s="24">
        <f t="shared" si="1708"/>
        <v>530.20000000000005</v>
      </c>
      <c r="V3756" s="66">
        <f t="shared" si="1708"/>
        <v>360.90000000000003</v>
      </c>
      <c r="W3756" s="54">
        <f t="shared" si="1709"/>
        <v>1.92</v>
      </c>
      <c r="X3756" s="143">
        <f t="shared" si="1710"/>
        <v>530.20000000000005</v>
      </c>
      <c r="Y3756" s="143">
        <f t="shared" si="1711"/>
        <v>0.48399999999999999</v>
      </c>
      <c r="AD3756">
        <v>152</v>
      </c>
      <c r="AE3756">
        <v>-1</v>
      </c>
      <c r="AF3756" s="10">
        <v>37.9</v>
      </c>
      <c r="AG3756" s="10">
        <v>58.12</v>
      </c>
      <c r="AH3756" s="10">
        <f t="shared" si="1712"/>
        <v>275429.03831843002</v>
      </c>
      <c r="AI3756" s="11">
        <f t="shared" si="1700"/>
        <v>0</v>
      </c>
      <c r="AJ3756">
        <f t="shared" si="1701"/>
        <v>0</v>
      </c>
      <c r="AK3756" t="e">
        <f t="shared" si="1713"/>
        <v>#DIV/0!</v>
      </c>
      <c r="AL3756">
        <f t="shared" si="1714"/>
        <v>8.085009254400001</v>
      </c>
      <c r="AM3756" s="5">
        <f t="shared" si="1715"/>
        <v>3.8400000000000007</v>
      </c>
      <c r="AN3756">
        <v>0</v>
      </c>
      <c r="AO3756" s="72">
        <f t="shared" si="1716"/>
        <v>1.6</v>
      </c>
      <c r="AP3756" s="72">
        <f t="shared" si="1717"/>
        <v>1.2000000000000002</v>
      </c>
      <c r="AQ3756" s="72">
        <f t="shared" si="1718"/>
        <v>1.4000000000000001</v>
      </c>
      <c r="AR3756" s="71" t="e">
        <f t="shared" si="1719"/>
        <v>#DIV/0!</v>
      </c>
      <c r="BA3756">
        <f t="shared" si="1720"/>
        <v>257</v>
      </c>
      <c r="BB3756" s="91" t="e">
        <f t="shared" si="1721"/>
        <v>#DIV/0!</v>
      </c>
    </row>
    <row r="3757" spans="1:54">
      <c r="A3757" s="2" t="s">
        <v>3874</v>
      </c>
      <c r="B3757" s="7" t="s">
        <v>43700</v>
      </c>
      <c r="C3757" s="17">
        <f t="shared" si="1702"/>
        <v>11.3</v>
      </c>
      <c r="D3757" s="28">
        <f t="shared" si="1703"/>
        <v>71</v>
      </c>
      <c r="E3757" s="8">
        <f t="shared" si="1722"/>
        <v>15</v>
      </c>
      <c r="F3757" s="2" t="s">
        <v>8862</v>
      </c>
      <c r="G3757" s="54">
        <f t="shared" si="1723"/>
        <v>10.4</v>
      </c>
      <c r="H3757" s="20">
        <f t="shared" si="1724"/>
        <v>0.43959819999999999</v>
      </c>
      <c r="I3757" s="14" t="s">
        <v>18816</v>
      </c>
      <c r="J3757" s="14" t="s">
        <v>13848</v>
      </c>
      <c r="K3757" s="14" t="s">
        <v>23777</v>
      </c>
      <c r="L3757" s="14" t="s">
        <v>28735</v>
      </c>
      <c r="M3757" s="28">
        <f t="shared" si="1725"/>
        <v>11.3</v>
      </c>
      <c r="N3757" s="46">
        <f t="shared" si="1704"/>
        <v>5.8</v>
      </c>
      <c r="O3757" s="17">
        <f t="shared" si="1705"/>
        <v>2.2000000000000002</v>
      </c>
      <c r="P3757" s="17">
        <f t="shared" si="1705"/>
        <v>6.4</v>
      </c>
      <c r="Q3757" s="124">
        <f t="shared" si="1706"/>
        <v>1</v>
      </c>
      <c r="R3757" s="26">
        <f t="shared" si="1707"/>
        <v>1.8</v>
      </c>
      <c r="S3757" s="2" t="s">
        <v>33711</v>
      </c>
      <c r="T3757" s="2" t="s">
        <v>38688</v>
      </c>
      <c r="U3757" s="24">
        <f t="shared" si="1708"/>
        <v>343.90000000000003</v>
      </c>
      <c r="V3757" s="66">
        <f t="shared" si="1708"/>
        <v>327.70000000000005</v>
      </c>
      <c r="W3757" s="54">
        <f t="shared" si="1709"/>
        <v>1.04</v>
      </c>
      <c r="X3757" s="143">
        <f t="shared" si="1710"/>
        <v>343.90000000000003</v>
      </c>
      <c r="Y3757" s="143">
        <f t="shared" si="1711"/>
        <v>0.30800000000000005</v>
      </c>
      <c r="AD3757">
        <v>152</v>
      </c>
      <c r="AE3757">
        <v>-1</v>
      </c>
      <c r="AF3757" s="10">
        <v>37.9</v>
      </c>
      <c r="AG3757" s="10">
        <v>58.12</v>
      </c>
      <c r="AH3757" s="10">
        <f t="shared" si="1712"/>
        <v>323112.84007285186</v>
      </c>
      <c r="AI3757" s="11">
        <f t="shared" si="1700"/>
        <v>0</v>
      </c>
      <c r="AJ3757">
        <f t="shared" si="1701"/>
        <v>0</v>
      </c>
      <c r="AK3757" t="e">
        <f t="shared" si="1713"/>
        <v>#DIV/0!</v>
      </c>
      <c r="AL3757">
        <f t="shared" si="1714"/>
        <v>14.202823219199999</v>
      </c>
      <c r="AM3757" s="5">
        <f t="shared" si="1715"/>
        <v>2.06</v>
      </c>
      <c r="AN3757">
        <v>0</v>
      </c>
      <c r="AO3757" s="72">
        <f t="shared" si="1716"/>
        <v>1.8</v>
      </c>
      <c r="AP3757" s="72">
        <f t="shared" si="1717"/>
        <v>1</v>
      </c>
      <c r="AQ3757" s="72">
        <f t="shared" si="1718"/>
        <v>1.2000000000000002</v>
      </c>
      <c r="AR3757" s="71" t="e">
        <f t="shared" si="1719"/>
        <v>#DIV/0!</v>
      </c>
      <c r="BA3757">
        <f t="shared" si="1720"/>
        <v>71</v>
      </c>
      <c r="BB3757" s="91" t="e">
        <f t="shared" si="1721"/>
        <v>#DIV/0!</v>
      </c>
    </row>
    <row r="3758" spans="1:54">
      <c r="A3758" s="2" t="s">
        <v>3875</v>
      </c>
      <c r="B3758" s="7" t="s">
        <v>43701</v>
      </c>
      <c r="C3758" s="17">
        <f t="shared" si="1702"/>
        <v>13</v>
      </c>
      <c r="D3758" s="28">
        <f t="shared" si="1703"/>
        <v>178</v>
      </c>
      <c r="E3758" s="8">
        <f t="shared" si="1722"/>
        <v>15</v>
      </c>
      <c r="F3758" s="2" t="s">
        <v>8863</v>
      </c>
      <c r="G3758" s="54">
        <f t="shared" si="1723"/>
        <v>12</v>
      </c>
      <c r="H3758" s="20">
        <f t="shared" si="1724"/>
        <v>0.45043120000000003</v>
      </c>
      <c r="I3758" s="14" t="s">
        <v>18817</v>
      </c>
      <c r="J3758" s="14" t="s">
        <v>13849</v>
      </c>
      <c r="K3758" s="14" t="s">
        <v>23778</v>
      </c>
      <c r="L3758" s="14" t="s">
        <v>28736</v>
      </c>
      <c r="M3758" s="28">
        <f t="shared" si="1725"/>
        <v>12.7</v>
      </c>
      <c r="N3758" s="46">
        <f t="shared" si="1704"/>
        <v>6</v>
      </c>
      <c r="O3758" s="17">
        <f t="shared" si="1705"/>
        <v>1.4000000000000001</v>
      </c>
      <c r="P3758" s="17">
        <f t="shared" si="1705"/>
        <v>3.6</v>
      </c>
      <c r="Q3758" s="124">
        <f t="shared" si="1706"/>
        <v>1.6</v>
      </c>
      <c r="R3758" s="26">
        <f t="shared" si="1707"/>
        <v>2.8000000000000003</v>
      </c>
      <c r="S3758" s="2" t="s">
        <v>33712</v>
      </c>
      <c r="T3758" s="2" t="s">
        <v>38689</v>
      </c>
      <c r="U3758" s="24">
        <f t="shared" si="1708"/>
        <v>451.1</v>
      </c>
      <c r="V3758" s="66">
        <f t="shared" si="1708"/>
        <v>369.90000000000003</v>
      </c>
      <c r="W3758" s="54">
        <f t="shared" si="1709"/>
        <v>1.2</v>
      </c>
      <c r="X3758" s="143">
        <f t="shared" si="1710"/>
        <v>451.1</v>
      </c>
      <c r="Y3758" s="143">
        <f t="shared" si="1711"/>
        <v>0.33999999999999997</v>
      </c>
      <c r="AD3758">
        <v>152</v>
      </c>
      <c r="AE3758">
        <v>-1</v>
      </c>
      <c r="AF3758" s="10">
        <v>37.9</v>
      </c>
      <c r="AG3758" s="10">
        <v>58.12</v>
      </c>
      <c r="AH3758" s="10">
        <f t="shared" si="1712"/>
        <v>259935.40665554625</v>
      </c>
      <c r="AI3758" s="11">
        <f t="shared" si="1700"/>
        <v>0</v>
      </c>
      <c r="AJ3758">
        <f t="shared" si="1701"/>
        <v>0</v>
      </c>
      <c r="AK3758" t="e">
        <f t="shared" si="1713"/>
        <v>#DIV/0!</v>
      </c>
      <c r="AL3758">
        <f t="shared" si="1714"/>
        <v>7.755514905600001</v>
      </c>
      <c r="AM3758" s="5">
        <f t="shared" si="1715"/>
        <v>2.4</v>
      </c>
      <c r="AN3758">
        <v>0</v>
      </c>
      <c r="AO3758" s="72">
        <f t="shared" si="1716"/>
        <v>2.8000000000000003</v>
      </c>
      <c r="AP3758" s="72">
        <f t="shared" si="1717"/>
        <v>1.6</v>
      </c>
      <c r="AQ3758" s="72">
        <f t="shared" si="1718"/>
        <v>1.6</v>
      </c>
      <c r="AR3758" s="71" t="e">
        <f t="shared" si="1719"/>
        <v>#DIV/0!</v>
      </c>
      <c r="BA3758">
        <f t="shared" si="1720"/>
        <v>178</v>
      </c>
      <c r="BB3758" s="91" t="e">
        <f t="shared" si="1721"/>
        <v>#DIV/0!</v>
      </c>
    </row>
    <row r="3759" spans="1:54">
      <c r="A3759" s="2" t="s">
        <v>3876</v>
      </c>
      <c r="B3759" s="7" t="s">
        <v>43702</v>
      </c>
      <c r="C3759" s="17">
        <f t="shared" si="1702"/>
        <v>27.900000000000002</v>
      </c>
      <c r="D3759" s="28">
        <f t="shared" si="1703"/>
        <v>119</v>
      </c>
      <c r="E3759" s="8">
        <f t="shared" si="1722"/>
        <v>8</v>
      </c>
      <c r="F3759" s="2" t="s">
        <v>8864</v>
      </c>
      <c r="G3759" s="54">
        <f t="shared" si="1723"/>
        <v>26.900000000000002</v>
      </c>
      <c r="H3759" s="20">
        <f t="shared" si="1724"/>
        <v>0.72185940000000004</v>
      </c>
      <c r="I3759" s="14" t="s">
        <v>18818</v>
      </c>
      <c r="J3759" s="14" t="s">
        <v>13850</v>
      </c>
      <c r="K3759" s="14" t="s">
        <v>23779</v>
      </c>
      <c r="L3759" s="14" t="s">
        <v>28737</v>
      </c>
      <c r="M3759" s="28">
        <f t="shared" si="1725"/>
        <v>10</v>
      </c>
      <c r="N3759" s="46">
        <f t="shared" si="1704"/>
        <v>6.8</v>
      </c>
      <c r="O3759" s="17">
        <f t="shared" si="1705"/>
        <v>0.8</v>
      </c>
      <c r="P3759" s="17">
        <f t="shared" si="1705"/>
        <v>9</v>
      </c>
      <c r="Q3759" s="124">
        <f t="shared" si="1706"/>
        <v>0.8</v>
      </c>
      <c r="R3759" s="26">
        <f t="shared" si="1707"/>
        <v>2.8000000000000003</v>
      </c>
      <c r="S3759" s="2" t="s">
        <v>33713</v>
      </c>
      <c r="T3759" s="2" t="s">
        <v>38690</v>
      </c>
      <c r="U3759" s="24">
        <f t="shared" si="1708"/>
        <v>392.3</v>
      </c>
      <c r="V3759" s="66">
        <f t="shared" si="1708"/>
        <v>397</v>
      </c>
      <c r="W3759" s="54">
        <f t="shared" si="1709"/>
        <v>2.69</v>
      </c>
      <c r="X3759" s="143">
        <f t="shared" si="1710"/>
        <v>392.3</v>
      </c>
      <c r="Y3759" s="143">
        <f t="shared" si="1711"/>
        <v>0.63800000000000001</v>
      </c>
      <c r="AD3759">
        <v>152</v>
      </c>
      <c r="AE3759">
        <v>-1</v>
      </c>
      <c r="AF3759" s="10">
        <v>37.9</v>
      </c>
      <c r="AG3759" s="10">
        <v>58.12</v>
      </c>
      <c r="AH3759" s="10">
        <f t="shared" si="1712"/>
        <v>200521.24342804245</v>
      </c>
      <c r="AI3759" s="11">
        <f t="shared" si="1700"/>
        <v>0</v>
      </c>
      <c r="AJ3759">
        <f t="shared" si="1701"/>
        <v>0</v>
      </c>
      <c r="AK3759" t="e">
        <f t="shared" si="1713"/>
        <v>#DIV/0!</v>
      </c>
      <c r="AL3759">
        <f t="shared" si="1714"/>
        <v>5.6073144959999999</v>
      </c>
      <c r="AM3759" s="5">
        <f t="shared" si="1715"/>
        <v>5.3800000000000008</v>
      </c>
      <c r="AN3759">
        <v>0</v>
      </c>
      <c r="AO3759" s="72">
        <f t="shared" si="1716"/>
        <v>2.8000000000000003</v>
      </c>
      <c r="AP3759" s="72">
        <f t="shared" si="1717"/>
        <v>0.8</v>
      </c>
      <c r="AQ3759" s="72">
        <f t="shared" si="1718"/>
        <v>0.8</v>
      </c>
      <c r="AR3759" s="71" t="e">
        <f t="shared" si="1719"/>
        <v>#DIV/0!</v>
      </c>
      <c r="BA3759">
        <f t="shared" si="1720"/>
        <v>119</v>
      </c>
      <c r="BB3759" s="91" t="e">
        <f t="shared" si="1721"/>
        <v>#DIV/0!</v>
      </c>
    </row>
    <row r="3760" spans="1:54">
      <c r="A3760" s="2" t="s">
        <v>3877</v>
      </c>
      <c r="B3760" s="7" t="s">
        <v>43703</v>
      </c>
      <c r="C3760" s="17">
        <f t="shared" si="1702"/>
        <v>10.600000000000001</v>
      </c>
      <c r="D3760" s="28">
        <f t="shared" si="1703"/>
        <v>74</v>
      </c>
      <c r="E3760" s="8">
        <f t="shared" si="1722"/>
        <v>9</v>
      </c>
      <c r="F3760" s="2" t="s">
        <v>8865</v>
      </c>
      <c r="G3760" s="54">
        <f t="shared" si="1723"/>
        <v>9.6</v>
      </c>
      <c r="H3760" s="20">
        <f t="shared" si="1724"/>
        <v>0.63854579999999994</v>
      </c>
      <c r="I3760" s="14" t="s">
        <v>18819</v>
      </c>
      <c r="J3760" s="14" t="s">
        <v>13851</v>
      </c>
      <c r="K3760" s="14" t="s">
        <v>23780</v>
      </c>
      <c r="L3760" s="14" t="s">
        <v>28738</v>
      </c>
      <c r="M3760" s="28">
        <f t="shared" si="1725"/>
        <v>9.6</v>
      </c>
      <c r="N3760" s="46">
        <f t="shared" si="1704"/>
        <v>5.2</v>
      </c>
      <c r="O3760" s="17">
        <f t="shared" si="1705"/>
        <v>1</v>
      </c>
      <c r="P3760" s="17">
        <f t="shared" si="1705"/>
        <v>9.8000000000000007</v>
      </c>
      <c r="Q3760" s="124">
        <f t="shared" si="1706"/>
        <v>0.8</v>
      </c>
      <c r="R3760" s="26">
        <f t="shared" si="1707"/>
        <v>2.4000000000000004</v>
      </c>
      <c r="S3760" s="2" t="s">
        <v>33714</v>
      </c>
      <c r="T3760" s="2" t="s">
        <v>38691</v>
      </c>
      <c r="U3760" s="24">
        <f t="shared" si="1708"/>
        <v>347.5</v>
      </c>
      <c r="V3760" s="66">
        <f t="shared" si="1708"/>
        <v>349.1</v>
      </c>
      <c r="W3760" s="54">
        <f t="shared" si="1709"/>
        <v>0.96</v>
      </c>
      <c r="X3760" s="143">
        <f t="shared" si="1710"/>
        <v>347.5</v>
      </c>
      <c r="Y3760" s="143">
        <f t="shared" si="1711"/>
        <v>0.29200000000000004</v>
      </c>
      <c r="AD3760">
        <v>152</v>
      </c>
      <c r="AE3760">
        <v>-1</v>
      </c>
      <c r="AF3760" s="10">
        <v>37.9</v>
      </c>
      <c r="AG3760" s="10">
        <v>58.12</v>
      </c>
      <c r="AH3760" s="10">
        <f t="shared" si="1712"/>
        <v>293801.68089519086</v>
      </c>
      <c r="AI3760" s="11">
        <f t="shared" si="1700"/>
        <v>0</v>
      </c>
      <c r="AJ3760">
        <f t="shared" si="1701"/>
        <v>0</v>
      </c>
      <c r="AK3760" t="e">
        <f t="shared" si="1713"/>
        <v>#DIV/0!</v>
      </c>
      <c r="AL3760">
        <f t="shared" si="1714"/>
        <v>8.5014027840000033</v>
      </c>
      <c r="AM3760" s="5">
        <f t="shared" si="1715"/>
        <v>1.9200000000000004</v>
      </c>
      <c r="AN3760">
        <v>0</v>
      </c>
      <c r="AO3760" s="72">
        <f t="shared" si="1716"/>
        <v>2.4000000000000004</v>
      </c>
      <c r="AP3760" s="72">
        <f t="shared" si="1717"/>
        <v>0.8</v>
      </c>
      <c r="AQ3760" s="72">
        <f t="shared" si="1718"/>
        <v>1</v>
      </c>
      <c r="AR3760" s="71" t="e">
        <f t="shared" si="1719"/>
        <v>#DIV/0!</v>
      </c>
      <c r="BA3760">
        <f t="shared" si="1720"/>
        <v>74</v>
      </c>
      <c r="BB3760" s="91" t="e">
        <f t="shared" si="1721"/>
        <v>#DIV/0!</v>
      </c>
    </row>
    <row r="3761" spans="1:54">
      <c r="A3761" s="2" t="s">
        <v>3878</v>
      </c>
      <c r="B3761" s="7" t="s">
        <v>43704</v>
      </c>
      <c r="C3761" s="17">
        <f t="shared" si="1702"/>
        <v>26.8</v>
      </c>
      <c r="D3761" s="28">
        <f t="shared" si="1703"/>
        <v>123</v>
      </c>
      <c r="E3761" s="8">
        <f t="shared" si="1722"/>
        <v>13</v>
      </c>
      <c r="F3761" s="2" t="s">
        <v>8866</v>
      </c>
      <c r="G3761" s="54">
        <f t="shared" si="1723"/>
        <v>25.8</v>
      </c>
      <c r="H3761" s="20">
        <f t="shared" si="1724"/>
        <v>0.55474429999999997</v>
      </c>
      <c r="I3761" s="14" t="s">
        <v>18820</v>
      </c>
      <c r="J3761" s="14" t="s">
        <v>13852</v>
      </c>
      <c r="K3761" s="14" t="s">
        <v>23781</v>
      </c>
      <c r="L3761" s="14" t="s">
        <v>28739</v>
      </c>
      <c r="M3761" s="28">
        <f t="shared" si="1725"/>
        <v>10.1</v>
      </c>
      <c r="N3761" s="46">
        <f t="shared" si="1704"/>
        <v>6.2</v>
      </c>
      <c r="O3761" s="17">
        <f t="shared" si="1705"/>
        <v>2.2000000000000002</v>
      </c>
      <c r="P3761" s="17">
        <f t="shared" si="1705"/>
        <v>8.8000000000000007</v>
      </c>
      <c r="Q3761" s="124">
        <f t="shared" si="1706"/>
        <v>0.8</v>
      </c>
      <c r="R3761" s="26">
        <f t="shared" si="1707"/>
        <v>1.8</v>
      </c>
      <c r="S3761" s="2" t="s">
        <v>33715</v>
      </c>
      <c r="T3761" s="2" t="s">
        <v>38692</v>
      </c>
      <c r="U3761" s="24">
        <f t="shared" si="1708"/>
        <v>396.20000000000005</v>
      </c>
      <c r="V3761" s="66">
        <f t="shared" si="1708"/>
        <v>398.3</v>
      </c>
      <c r="W3761" s="54">
        <f t="shared" si="1709"/>
        <v>2.5799999999999996</v>
      </c>
      <c r="X3761" s="143">
        <f t="shared" si="1710"/>
        <v>396.20000000000005</v>
      </c>
      <c r="Y3761" s="143">
        <f t="shared" si="1711"/>
        <v>0.61599999999999988</v>
      </c>
      <c r="AD3761">
        <v>152</v>
      </c>
      <c r="AE3761">
        <v>-1</v>
      </c>
      <c r="AF3761" s="10">
        <v>37.9</v>
      </c>
      <c r="AG3761" s="10">
        <v>58.12</v>
      </c>
      <c r="AH3761" s="10">
        <f t="shared" si="1712"/>
        <v>197075.99429535255</v>
      </c>
      <c r="AI3761" s="11">
        <f t="shared" si="1700"/>
        <v>0</v>
      </c>
      <c r="AJ3761">
        <f t="shared" si="1701"/>
        <v>0</v>
      </c>
      <c r="AK3761" t="e">
        <f t="shared" si="1713"/>
        <v>#DIV/0!</v>
      </c>
      <c r="AL3761">
        <f t="shared" si="1714"/>
        <v>15.516270633600007</v>
      </c>
      <c r="AM3761" s="5">
        <f t="shared" si="1715"/>
        <v>5.16</v>
      </c>
      <c r="AN3761">
        <v>0</v>
      </c>
      <c r="AO3761" s="72">
        <f t="shared" si="1716"/>
        <v>1.8</v>
      </c>
      <c r="AP3761" s="72">
        <f t="shared" si="1717"/>
        <v>0.8</v>
      </c>
      <c r="AQ3761" s="72">
        <f t="shared" si="1718"/>
        <v>1</v>
      </c>
      <c r="AR3761" s="71" t="e">
        <f t="shared" si="1719"/>
        <v>#DIV/0!</v>
      </c>
      <c r="BA3761">
        <f t="shared" si="1720"/>
        <v>123</v>
      </c>
      <c r="BB3761" s="91" t="e">
        <f t="shared" si="1721"/>
        <v>#DIV/0!</v>
      </c>
    </row>
    <row r="3762" spans="1:54">
      <c r="A3762" s="2" t="s">
        <v>3879</v>
      </c>
      <c r="B3762" s="7" t="s">
        <v>43705</v>
      </c>
      <c r="C3762" s="17">
        <f t="shared" si="1702"/>
        <v>32.400000000000006</v>
      </c>
      <c r="D3762" s="28">
        <f t="shared" si="1703"/>
        <v>78</v>
      </c>
      <c r="E3762" s="8">
        <f t="shared" si="1722"/>
        <v>10</v>
      </c>
      <c r="F3762" s="2" t="s">
        <v>8867</v>
      </c>
      <c r="G3762" s="54">
        <f t="shared" si="1723"/>
        <v>31.5</v>
      </c>
      <c r="H3762" s="20">
        <f t="shared" si="1724"/>
        <v>0.22538810000000001</v>
      </c>
      <c r="I3762" s="14" t="s">
        <v>18821</v>
      </c>
      <c r="J3762" s="14" t="s">
        <v>13853</v>
      </c>
      <c r="K3762" s="14" t="s">
        <v>23782</v>
      </c>
      <c r="L3762" s="14" t="s">
        <v>28740</v>
      </c>
      <c r="M3762" s="28">
        <f t="shared" si="1725"/>
        <v>13.9</v>
      </c>
      <c r="N3762" s="46">
        <f t="shared" si="1704"/>
        <v>6</v>
      </c>
      <c r="O3762" s="17">
        <f t="shared" si="1705"/>
        <v>2</v>
      </c>
      <c r="P3762" s="17">
        <f t="shared" si="1705"/>
        <v>1.2000000000000002</v>
      </c>
      <c r="Q3762" s="124">
        <f t="shared" si="1706"/>
        <v>0.8</v>
      </c>
      <c r="R3762" s="26">
        <f t="shared" si="1707"/>
        <v>1</v>
      </c>
      <c r="S3762" s="2" t="s">
        <v>33716</v>
      </c>
      <c r="T3762" s="2" t="s">
        <v>38693</v>
      </c>
      <c r="U3762" s="24">
        <f t="shared" si="1708"/>
        <v>350.90000000000003</v>
      </c>
      <c r="V3762" s="66">
        <f t="shared" si="1708"/>
        <v>355.6</v>
      </c>
      <c r="W3762" s="54">
        <f t="shared" si="1709"/>
        <v>3.15</v>
      </c>
      <c r="X3762" s="143">
        <f t="shared" si="1710"/>
        <v>350.90000000000003</v>
      </c>
      <c r="Y3762" s="143">
        <f t="shared" si="1711"/>
        <v>0.73</v>
      </c>
      <c r="AD3762">
        <v>152</v>
      </c>
      <c r="AE3762">
        <v>-1</v>
      </c>
      <c r="AF3762" s="10">
        <v>37.9</v>
      </c>
      <c r="AG3762" s="10">
        <v>58.12</v>
      </c>
      <c r="AH3762" s="10">
        <f t="shared" si="1712"/>
        <v>283875.20200419682</v>
      </c>
      <c r="AI3762" s="11">
        <f t="shared" si="1700"/>
        <v>0</v>
      </c>
      <c r="AJ3762">
        <f t="shared" si="1701"/>
        <v>0</v>
      </c>
      <c r="AK3762" t="e">
        <f t="shared" si="1713"/>
        <v>#DIV/0!</v>
      </c>
      <c r="AL3762">
        <f t="shared" si="1714"/>
        <v>1.8590685600000003</v>
      </c>
      <c r="AM3762" s="5">
        <f t="shared" si="1715"/>
        <v>6.28</v>
      </c>
      <c r="AN3762">
        <v>0</v>
      </c>
      <c r="AO3762" s="72">
        <f t="shared" si="1716"/>
        <v>1</v>
      </c>
      <c r="AP3762" s="72">
        <f t="shared" si="1717"/>
        <v>0.8</v>
      </c>
      <c r="AQ3762" s="72">
        <f t="shared" si="1718"/>
        <v>0.8</v>
      </c>
      <c r="AR3762" s="71" t="e">
        <f t="shared" si="1719"/>
        <v>#DIV/0!</v>
      </c>
      <c r="BA3762">
        <f t="shared" si="1720"/>
        <v>78</v>
      </c>
      <c r="BB3762" s="91" t="e">
        <f t="shared" si="1721"/>
        <v>#DIV/0!</v>
      </c>
    </row>
    <row r="3763" spans="1:54">
      <c r="A3763" s="2" t="s">
        <v>3880</v>
      </c>
      <c r="B3763" s="7" t="s">
        <v>43706</v>
      </c>
      <c r="C3763" s="17">
        <f t="shared" si="1702"/>
        <v>8.8000000000000007</v>
      </c>
      <c r="D3763" s="28">
        <f t="shared" si="1703"/>
        <v>121</v>
      </c>
      <c r="E3763" s="8">
        <f t="shared" si="1722"/>
        <v>14</v>
      </c>
      <c r="F3763" s="2" t="s">
        <v>8868</v>
      </c>
      <c r="G3763" s="54">
        <f t="shared" si="1723"/>
        <v>7.8999999999999995</v>
      </c>
      <c r="H3763" s="20">
        <f t="shared" si="1724"/>
        <v>0.52445489999999995</v>
      </c>
      <c r="I3763" s="14" t="s">
        <v>18822</v>
      </c>
      <c r="J3763" s="14" t="s">
        <v>13854</v>
      </c>
      <c r="K3763" s="14" t="s">
        <v>23783</v>
      </c>
      <c r="L3763" s="14" t="s">
        <v>28741</v>
      </c>
      <c r="M3763" s="28">
        <f t="shared" si="1725"/>
        <v>11</v>
      </c>
      <c r="N3763" s="46">
        <f t="shared" si="1704"/>
        <v>5.8</v>
      </c>
      <c r="O3763" s="17">
        <f t="shared" si="1705"/>
        <v>1.4000000000000001</v>
      </c>
      <c r="P3763" s="17">
        <f t="shared" si="1705"/>
        <v>7</v>
      </c>
      <c r="Q3763" s="124">
        <f t="shared" si="1706"/>
        <v>1.4000000000000001</v>
      </c>
      <c r="R3763" s="26">
        <f t="shared" si="1707"/>
        <v>2.8000000000000003</v>
      </c>
      <c r="S3763" s="2" t="s">
        <v>33717</v>
      </c>
      <c r="T3763" s="2" t="s">
        <v>38694</v>
      </c>
      <c r="U3763" s="24">
        <f t="shared" si="1708"/>
        <v>394.5</v>
      </c>
      <c r="V3763" s="66">
        <f t="shared" si="1708"/>
        <v>418</v>
      </c>
      <c r="W3763" s="54">
        <f t="shared" si="1709"/>
        <v>0.79</v>
      </c>
      <c r="X3763" s="143">
        <f t="shared" si="1710"/>
        <v>394.5</v>
      </c>
      <c r="Y3763" s="143">
        <f t="shared" si="1711"/>
        <v>0.25800000000000001</v>
      </c>
      <c r="AD3763">
        <v>152</v>
      </c>
      <c r="AE3763">
        <v>-1</v>
      </c>
      <c r="AF3763" s="10">
        <v>37.9</v>
      </c>
      <c r="AG3763" s="10">
        <v>58.12</v>
      </c>
      <c r="AH3763" s="10">
        <f t="shared" si="1712"/>
        <v>118271.7931717312</v>
      </c>
      <c r="AI3763" s="11">
        <f t="shared" si="1700"/>
        <v>0</v>
      </c>
      <c r="AJ3763">
        <f t="shared" si="1701"/>
        <v>0</v>
      </c>
      <c r="AK3763" t="e">
        <f t="shared" si="1713"/>
        <v>#DIV/0!</v>
      </c>
      <c r="AL3763">
        <f t="shared" si="1714"/>
        <v>13.048957544000004</v>
      </c>
      <c r="AM3763" s="5">
        <f t="shared" si="1715"/>
        <v>1.56</v>
      </c>
      <c r="AN3763">
        <v>0</v>
      </c>
      <c r="AO3763" s="72">
        <f t="shared" si="1716"/>
        <v>2.8000000000000003</v>
      </c>
      <c r="AP3763" s="72">
        <f t="shared" si="1717"/>
        <v>1.4000000000000001</v>
      </c>
      <c r="AQ3763" s="72">
        <f t="shared" si="1718"/>
        <v>1.4000000000000001</v>
      </c>
      <c r="AR3763" s="71" t="e">
        <f t="shared" si="1719"/>
        <v>#DIV/0!</v>
      </c>
      <c r="BA3763">
        <f t="shared" si="1720"/>
        <v>121</v>
      </c>
      <c r="BB3763" s="91" t="e">
        <f t="shared" si="1721"/>
        <v>#DIV/0!</v>
      </c>
    </row>
    <row r="3764" spans="1:54">
      <c r="A3764" s="2" t="s">
        <v>3881</v>
      </c>
      <c r="B3764" s="7" t="s">
        <v>43707</v>
      </c>
      <c r="C3764" s="17">
        <f t="shared" si="1702"/>
        <v>13.100000000000001</v>
      </c>
      <c r="D3764" s="28">
        <f t="shared" si="1703"/>
        <v>169</v>
      </c>
      <c r="E3764" s="8">
        <f t="shared" si="1722"/>
        <v>4</v>
      </c>
      <c r="F3764" s="2" t="s">
        <v>8869</v>
      </c>
      <c r="G3764" s="54">
        <f t="shared" si="1723"/>
        <v>12.2</v>
      </c>
      <c r="H3764" s="20">
        <f t="shared" si="1724"/>
        <v>0.23822989999999999</v>
      </c>
      <c r="I3764" s="14" t="s">
        <v>18823</v>
      </c>
      <c r="J3764" s="14" t="s">
        <v>13855</v>
      </c>
      <c r="K3764" s="14" t="s">
        <v>23784</v>
      </c>
      <c r="L3764" s="14" t="s">
        <v>28742</v>
      </c>
      <c r="M3764" s="28">
        <f t="shared" si="1725"/>
        <v>13.2</v>
      </c>
      <c r="N3764" s="46">
        <f t="shared" si="1704"/>
        <v>6.8</v>
      </c>
      <c r="O3764" s="17">
        <f t="shared" si="1705"/>
        <v>0.4</v>
      </c>
      <c r="P3764" s="17">
        <f t="shared" si="1705"/>
        <v>2.6</v>
      </c>
      <c r="Q3764" s="124">
        <f t="shared" si="1706"/>
        <v>0.4</v>
      </c>
      <c r="R3764" s="26">
        <f t="shared" si="1707"/>
        <v>0.60000000000000009</v>
      </c>
      <c r="S3764" s="2" t="s">
        <v>33718</v>
      </c>
      <c r="T3764" s="2" t="s">
        <v>38695</v>
      </c>
      <c r="U3764" s="24">
        <f t="shared" si="1708"/>
        <v>441.70000000000005</v>
      </c>
      <c r="V3764" s="66">
        <f t="shared" si="1708"/>
        <v>298.3</v>
      </c>
      <c r="W3764" s="54">
        <f t="shared" si="1709"/>
        <v>1.22</v>
      </c>
      <c r="X3764" s="143">
        <f t="shared" si="1710"/>
        <v>441.70000000000005</v>
      </c>
      <c r="Y3764" s="143">
        <f t="shared" si="1711"/>
        <v>0.34399999999999997</v>
      </c>
      <c r="AD3764">
        <v>152</v>
      </c>
      <c r="AE3764">
        <v>-1</v>
      </c>
      <c r="AF3764" s="10">
        <v>37.9</v>
      </c>
      <c r="AG3764" s="10">
        <v>58.12</v>
      </c>
      <c r="AH3764" s="10">
        <f t="shared" si="1712"/>
        <v>357463.76141787978</v>
      </c>
      <c r="AI3764" s="11">
        <f t="shared" si="1700"/>
        <v>0</v>
      </c>
      <c r="AJ3764">
        <f t="shared" si="1701"/>
        <v>0</v>
      </c>
      <c r="AK3764" t="e">
        <f t="shared" si="1713"/>
        <v>#DIV/0!</v>
      </c>
      <c r="AL3764">
        <f t="shared" si="1714"/>
        <v>0.47534454240000007</v>
      </c>
      <c r="AM3764" s="5">
        <f t="shared" si="1715"/>
        <v>2.4200000000000004</v>
      </c>
      <c r="AN3764">
        <v>0</v>
      </c>
      <c r="AO3764" s="72">
        <f t="shared" si="1716"/>
        <v>0.60000000000000009</v>
      </c>
      <c r="AP3764" s="72">
        <f t="shared" si="1717"/>
        <v>0.4</v>
      </c>
      <c r="AQ3764" s="72">
        <f t="shared" si="1718"/>
        <v>0.60000000000000009</v>
      </c>
      <c r="AR3764" s="71" t="e">
        <f t="shared" si="1719"/>
        <v>#DIV/0!</v>
      </c>
      <c r="BA3764">
        <f t="shared" si="1720"/>
        <v>169</v>
      </c>
      <c r="BB3764" s="91" t="e">
        <f t="shared" si="1721"/>
        <v>#DIV/0!</v>
      </c>
    </row>
    <row r="3765" spans="1:54">
      <c r="A3765" s="2" t="s">
        <v>3882</v>
      </c>
      <c r="B3765" s="7" t="s">
        <v>43708</v>
      </c>
      <c r="C3765" s="17">
        <f t="shared" si="1702"/>
        <v>6.1000000000000005</v>
      </c>
      <c r="D3765" s="28">
        <f t="shared" si="1703"/>
        <v>111</v>
      </c>
      <c r="E3765" s="8">
        <f t="shared" si="1722"/>
        <v>7</v>
      </c>
      <c r="F3765" s="2" t="s">
        <v>8870</v>
      </c>
      <c r="G3765" s="54">
        <f t="shared" si="1723"/>
        <v>5.0999999999999996</v>
      </c>
      <c r="H3765" s="20">
        <f t="shared" si="1724"/>
        <v>0.75328149999999994</v>
      </c>
      <c r="I3765" s="14" t="s">
        <v>18824</v>
      </c>
      <c r="J3765" s="14" t="s">
        <v>13856</v>
      </c>
      <c r="K3765" s="14" t="s">
        <v>23785</v>
      </c>
      <c r="L3765" s="14" t="s">
        <v>28743</v>
      </c>
      <c r="M3765" s="28">
        <f t="shared" si="1725"/>
        <v>12.8</v>
      </c>
      <c r="N3765" s="46">
        <f t="shared" si="1704"/>
        <v>5.8</v>
      </c>
      <c r="O3765" s="17">
        <f t="shared" si="1705"/>
        <v>2.8000000000000003</v>
      </c>
      <c r="P3765" s="17">
        <f t="shared" si="1705"/>
        <v>3.4000000000000004</v>
      </c>
      <c r="Q3765" s="124">
        <f t="shared" si="1706"/>
        <v>0.2</v>
      </c>
      <c r="R3765" s="26">
        <f t="shared" si="1707"/>
        <v>1.2000000000000002</v>
      </c>
      <c r="S3765" s="2" t="s">
        <v>33719</v>
      </c>
      <c r="T3765" s="2" t="s">
        <v>38696</v>
      </c>
      <c r="U3765" s="24">
        <f t="shared" si="1708"/>
        <v>384.3</v>
      </c>
      <c r="V3765" s="66">
        <f t="shared" si="1708"/>
        <v>401.6</v>
      </c>
      <c r="W3765" s="54">
        <f t="shared" si="1709"/>
        <v>0.51</v>
      </c>
      <c r="X3765" s="143">
        <f t="shared" si="1710"/>
        <v>384.3</v>
      </c>
      <c r="Y3765" s="143">
        <f t="shared" si="1711"/>
        <v>0.20200000000000001</v>
      </c>
      <c r="AD3765">
        <v>152</v>
      </c>
      <c r="AE3765">
        <v>-1</v>
      </c>
      <c r="AF3765" s="10">
        <v>37.9</v>
      </c>
      <c r="AG3765" s="10">
        <v>58.12</v>
      </c>
      <c r="AH3765" s="10">
        <f t="shared" si="1712"/>
        <v>187330.62412471656</v>
      </c>
      <c r="AI3765" s="11">
        <f t="shared" si="1700"/>
        <v>0</v>
      </c>
      <c r="AJ3765">
        <f t="shared" si="1701"/>
        <v>0</v>
      </c>
      <c r="AK3765" t="e">
        <f t="shared" si="1713"/>
        <v>#DIV/0!</v>
      </c>
      <c r="AL3765">
        <f t="shared" si="1714"/>
        <v>2.8185121440000018</v>
      </c>
      <c r="AM3765" s="5">
        <f t="shared" si="1715"/>
        <v>1.02</v>
      </c>
      <c r="AN3765">
        <v>0</v>
      </c>
      <c r="AO3765" s="72">
        <f t="shared" si="1716"/>
        <v>1.2000000000000002</v>
      </c>
      <c r="AP3765" s="72">
        <f t="shared" si="1717"/>
        <v>0.2</v>
      </c>
      <c r="AQ3765" s="72">
        <f t="shared" si="1718"/>
        <v>0.4</v>
      </c>
      <c r="AR3765" s="71" t="e">
        <f t="shared" si="1719"/>
        <v>#DIV/0!</v>
      </c>
      <c r="BA3765">
        <f t="shared" si="1720"/>
        <v>111</v>
      </c>
      <c r="BB3765" s="91" t="e">
        <f t="shared" si="1721"/>
        <v>#DIV/0!</v>
      </c>
    </row>
    <row r="3766" spans="1:54">
      <c r="A3766" s="2" t="s">
        <v>3883</v>
      </c>
      <c r="B3766" s="7" t="s">
        <v>43709</v>
      </c>
      <c r="C3766" s="17">
        <f t="shared" si="1702"/>
        <v>24.700000000000003</v>
      </c>
      <c r="D3766" s="28">
        <f t="shared" si="1703"/>
        <v>281</v>
      </c>
      <c r="E3766" s="8">
        <f t="shared" si="1722"/>
        <v>11</v>
      </c>
      <c r="F3766" s="2" t="s">
        <v>8871</v>
      </c>
      <c r="G3766" s="54">
        <f t="shared" si="1723"/>
        <v>23.8</v>
      </c>
      <c r="H3766" s="20">
        <f t="shared" si="1724"/>
        <v>0.39845970000000003</v>
      </c>
      <c r="I3766" s="14" t="s">
        <v>18825</v>
      </c>
      <c r="J3766" s="14" t="s">
        <v>13857</v>
      </c>
      <c r="K3766" s="14" t="s">
        <v>23786</v>
      </c>
      <c r="L3766" s="14" t="s">
        <v>28744</v>
      </c>
      <c r="M3766" s="28">
        <f t="shared" si="1725"/>
        <v>9.6</v>
      </c>
      <c r="N3766" s="46">
        <f t="shared" si="1704"/>
        <v>6</v>
      </c>
      <c r="O3766" s="17">
        <f t="shared" si="1705"/>
        <v>0.8</v>
      </c>
      <c r="P3766" s="17">
        <f t="shared" si="1705"/>
        <v>9.8000000000000007</v>
      </c>
      <c r="Q3766" s="124">
        <f t="shared" si="1706"/>
        <v>1.6</v>
      </c>
      <c r="R3766" s="26">
        <f t="shared" si="1707"/>
        <v>2.6</v>
      </c>
      <c r="S3766" s="2" t="s">
        <v>33720</v>
      </c>
      <c r="T3766" s="2" t="s">
        <v>38697</v>
      </c>
      <c r="U3766" s="24">
        <f t="shared" si="1708"/>
        <v>553.70000000000005</v>
      </c>
      <c r="V3766" s="66">
        <f t="shared" si="1708"/>
        <v>407.1</v>
      </c>
      <c r="W3766" s="54">
        <f t="shared" si="1709"/>
        <v>2.38</v>
      </c>
      <c r="X3766" s="143">
        <f t="shared" si="1710"/>
        <v>553.70000000000005</v>
      </c>
      <c r="Y3766" s="143">
        <f t="shared" si="1711"/>
        <v>0.57599999999999996</v>
      </c>
      <c r="AD3766">
        <v>152</v>
      </c>
      <c r="AE3766">
        <v>-1</v>
      </c>
      <c r="AF3766" s="10">
        <v>37.9</v>
      </c>
      <c r="AG3766" s="10">
        <v>58.12</v>
      </c>
      <c r="AH3766" s="10">
        <f t="shared" si="1712"/>
        <v>169012.93178985981</v>
      </c>
      <c r="AI3766" s="11">
        <f t="shared" ref="AI3766:AI3829" si="1726">1-EXP(-2.63*(AA3766/AH3766)*(AD3766-AE3766)*(1-((AD3766-T3766)/(AD3766-AE3766))^0.38))</f>
        <v>0</v>
      </c>
      <c r="AJ3766">
        <f t="shared" ref="AJ3766:AJ3829" si="1727">H3766*P3766*O3766*R3766*AB3766</f>
        <v>0</v>
      </c>
      <c r="AK3766" t="e">
        <f t="shared" si="1713"/>
        <v>#DIV/0!</v>
      </c>
      <c r="AL3766">
        <f t="shared" si="1714"/>
        <v>12.2617974752</v>
      </c>
      <c r="AM3766" s="5">
        <f t="shared" si="1715"/>
        <v>4.74</v>
      </c>
      <c r="AN3766">
        <v>0</v>
      </c>
      <c r="AO3766" s="72">
        <f t="shared" si="1716"/>
        <v>2.6</v>
      </c>
      <c r="AP3766" s="72">
        <f t="shared" si="1717"/>
        <v>1.6</v>
      </c>
      <c r="AQ3766" s="72">
        <f t="shared" si="1718"/>
        <v>1.6</v>
      </c>
      <c r="AR3766" s="71" t="e">
        <f t="shared" si="1719"/>
        <v>#DIV/0!</v>
      </c>
      <c r="BA3766">
        <f t="shared" si="1720"/>
        <v>281</v>
      </c>
      <c r="BB3766" s="91" t="e">
        <f t="shared" si="1721"/>
        <v>#DIV/0!</v>
      </c>
    </row>
    <row r="3767" spans="1:54">
      <c r="A3767" s="2" t="s">
        <v>3884</v>
      </c>
      <c r="B3767" s="7" t="s">
        <v>43710</v>
      </c>
      <c r="C3767" s="17">
        <f t="shared" si="1702"/>
        <v>11.3</v>
      </c>
      <c r="D3767" s="28">
        <f t="shared" si="1703"/>
        <v>252</v>
      </c>
      <c r="E3767" s="8">
        <f t="shared" si="1722"/>
        <v>7</v>
      </c>
      <c r="F3767" s="2" t="s">
        <v>8872</v>
      </c>
      <c r="G3767" s="54">
        <f t="shared" si="1723"/>
        <v>10.4</v>
      </c>
      <c r="H3767" s="20">
        <f t="shared" si="1724"/>
        <v>0.41379250000000001</v>
      </c>
      <c r="I3767" s="14" t="s">
        <v>18826</v>
      </c>
      <c r="J3767" s="14" t="s">
        <v>13858</v>
      </c>
      <c r="K3767" s="14" t="s">
        <v>23787</v>
      </c>
      <c r="L3767" s="14" t="s">
        <v>28745</v>
      </c>
      <c r="M3767" s="28">
        <f t="shared" si="1725"/>
        <v>14.3</v>
      </c>
      <c r="N3767" s="46">
        <f t="shared" si="1704"/>
        <v>5.4</v>
      </c>
      <c r="O3767" s="17">
        <f t="shared" si="1705"/>
        <v>2.8000000000000003</v>
      </c>
      <c r="P3767" s="17">
        <f t="shared" si="1705"/>
        <v>0.4</v>
      </c>
      <c r="Q3767" s="124">
        <f t="shared" si="1706"/>
        <v>1.4000000000000001</v>
      </c>
      <c r="R3767" s="26">
        <f t="shared" si="1707"/>
        <v>2.4000000000000004</v>
      </c>
      <c r="S3767" s="2" t="s">
        <v>33721</v>
      </c>
      <c r="T3767" s="2" t="s">
        <v>38698</v>
      </c>
      <c r="U3767" s="24">
        <f t="shared" si="1708"/>
        <v>525</v>
      </c>
      <c r="V3767" s="66">
        <f t="shared" si="1708"/>
        <v>392</v>
      </c>
      <c r="W3767" s="54">
        <f t="shared" si="1709"/>
        <v>1.04</v>
      </c>
      <c r="X3767" s="143">
        <f t="shared" si="1710"/>
        <v>525</v>
      </c>
      <c r="Y3767" s="143">
        <f t="shared" si="1711"/>
        <v>0.30800000000000005</v>
      </c>
      <c r="AD3767">
        <v>152</v>
      </c>
      <c r="AE3767">
        <v>-1</v>
      </c>
      <c r="AF3767" s="10">
        <v>37.9</v>
      </c>
      <c r="AG3767" s="10">
        <v>58.12</v>
      </c>
      <c r="AH3767" s="10">
        <f t="shared" si="1712"/>
        <v>213685.81139340563</v>
      </c>
      <c r="AI3767" s="11">
        <f t="shared" si="1726"/>
        <v>0</v>
      </c>
      <c r="AJ3767">
        <f t="shared" si="1727"/>
        <v>0</v>
      </c>
      <c r="AK3767" t="e">
        <f t="shared" si="1713"/>
        <v>#DIV/0!</v>
      </c>
      <c r="AL3767">
        <f t="shared" si="1714"/>
        <v>1.5757257600000005</v>
      </c>
      <c r="AM3767" s="5">
        <f t="shared" si="1715"/>
        <v>2.06</v>
      </c>
      <c r="AN3767">
        <v>0</v>
      </c>
      <c r="AO3767" s="72">
        <f t="shared" si="1716"/>
        <v>2.4000000000000004</v>
      </c>
      <c r="AP3767" s="72">
        <f t="shared" si="1717"/>
        <v>1.4000000000000001</v>
      </c>
      <c r="AQ3767" s="72">
        <f t="shared" si="1718"/>
        <v>1.6</v>
      </c>
      <c r="AR3767" s="71" t="e">
        <f t="shared" si="1719"/>
        <v>#DIV/0!</v>
      </c>
      <c r="BA3767">
        <f t="shared" si="1720"/>
        <v>252</v>
      </c>
      <c r="BB3767" s="91" t="e">
        <f t="shared" si="1721"/>
        <v>#DIV/0!</v>
      </c>
    </row>
    <row r="3768" spans="1:54">
      <c r="A3768" s="2" t="s">
        <v>3885</v>
      </c>
      <c r="B3768" s="7" t="s">
        <v>43711</v>
      </c>
      <c r="C3768" s="17">
        <f t="shared" si="1702"/>
        <v>27</v>
      </c>
      <c r="D3768" s="28">
        <f t="shared" si="1703"/>
        <v>97</v>
      </c>
      <c r="E3768" s="8">
        <f t="shared" si="1722"/>
        <v>9</v>
      </c>
      <c r="F3768" s="2" t="s">
        <v>8873</v>
      </c>
      <c r="G3768" s="54">
        <f t="shared" si="1723"/>
        <v>26.1</v>
      </c>
      <c r="H3768" s="20">
        <f t="shared" si="1724"/>
        <v>0.67892049999999993</v>
      </c>
      <c r="I3768" s="14" t="s">
        <v>18827</v>
      </c>
      <c r="J3768" s="14" t="s">
        <v>13859</v>
      </c>
      <c r="K3768" s="14" t="s">
        <v>23788</v>
      </c>
      <c r="L3768" s="14" t="s">
        <v>28746</v>
      </c>
      <c r="M3768" s="28">
        <f t="shared" si="1725"/>
        <v>13.1</v>
      </c>
      <c r="N3768" s="46">
        <f t="shared" si="1704"/>
        <v>6.2</v>
      </c>
      <c r="O3768" s="17">
        <f t="shared" si="1705"/>
        <v>1.4000000000000001</v>
      </c>
      <c r="P3768" s="17">
        <f t="shared" si="1705"/>
        <v>2.8000000000000003</v>
      </c>
      <c r="Q3768" s="124">
        <f t="shared" si="1706"/>
        <v>0.60000000000000009</v>
      </c>
      <c r="R3768" s="26">
        <f t="shared" si="1707"/>
        <v>2</v>
      </c>
      <c r="S3768" s="2" t="s">
        <v>33722</v>
      </c>
      <c r="T3768" s="2" t="s">
        <v>38699</v>
      </c>
      <c r="U3768" s="24">
        <f t="shared" si="1708"/>
        <v>369.90000000000003</v>
      </c>
      <c r="V3768" s="66">
        <f t="shared" si="1708"/>
        <v>378.1</v>
      </c>
      <c r="W3768" s="54">
        <f t="shared" si="1709"/>
        <v>2.61</v>
      </c>
      <c r="X3768" s="143">
        <f t="shared" si="1710"/>
        <v>369.90000000000003</v>
      </c>
      <c r="Y3768" s="143">
        <f t="shared" si="1711"/>
        <v>0.622</v>
      </c>
      <c r="AD3768">
        <v>152</v>
      </c>
      <c r="AE3768">
        <v>-1</v>
      </c>
      <c r="AF3768" s="10">
        <v>37.9</v>
      </c>
      <c r="AG3768" s="10">
        <v>58.12</v>
      </c>
      <c r="AH3768" s="10">
        <f t="shared" si="1712"/>
        <v>244436.93766916703</v>
      </c>
      <c r="AI3768" s="11">
        <f t="shared" si="1726"/>
        <v>0</v>
      </c>
      <c r="AJ3768">
        <f t="shared" si="1727"/>
        <v>0</v>
      </c>
      <c r="AK3768" t="e">
        <f t="shared" si="1713"/>
        <v>#DIV/0!</v>
      </c>
      <c r="AL3768">
        <f t="shared" si="1714"/>
        <v>2.5172632800000012</v>
      </c>
      <c r="AM3768" s="5">
        <f t="shared" si="1715"/>
        <v>5.2</v>
      </c>
      <c r="AN3768">
        <v>0</v>
      </c>
      <c r="AO3768" s="72">
        <f t="shared" si="1716"/>
        <v>2</v>
      </c>
      <c r="AP3768" s="72">
        <f t="shared" si="1717"/>
        <v>0.60000000000000009</v>
      </c>
      <c r="AQ3768" s="72">
        <f t="shared" si="1718"/>
        <v>0.8</v>
      </c>
      <c r="AR3768" s="71" t="e">
        <f t="shared" si="1719"/>
        <v>#DIV/0!</v>
      </c>
      <c r="BA3768">
        <f t="shared" si="1720"/>
        <v>97</v>
      </c>
      <c r="BB3768" s="91" t="e">
        <f t="shared" si="1721"/>
        <v>#DIV/0!</v>
      </c>
    </row>
    <row r="3769" spans="1:54">
      <c r="A3769" s="2" t="s">
        <v>3886</v>
      </c>
      <c r="B3769" s="7" t="s">
        <v>43712</v>
      </c>
      <c r="C3769" s="17">
        <f t="shared" si="1702"/>
        <v>22.1</v>
      </c>
      <c r="D3769" s="28">
        <f t="shared" si="1703"/>
        <v>78</v>
      </c>
      <c r="E3769" s="8">
        <f t="shared" si="1722"/>
        <v>25</v>
      </c>
      <c r="F3769" s="2" t="s">
        <v>8874</v>
      </c>
      <c r="G3769" s="54">
        <f t="shared" si="1723"/>
        <v>21.200000000000003</v>
      </c>
      <c r="H3769" s="20">
        <f t="shared" si="1724"/>
        <v>0.1175011</v>
      </c>
      <c r="I3769" s="14" t="s">
        <v>18828</v>
      </c>
      <c r="J3769" s="14" t="s">
        <v>13860</v>
      </c>
      <c r="K3769" s="14" t="s">
        <v>23789</v>
      </c>
      <c r="L3769" s="14" t="s">
        <v>28747</v>
      </c>
      <c r="M3769" s="28">
        <f t="shared" si="1725"/>
        <v>9.6</v>
      </c>
      <c r="N3769" s="46">
        <f t="shared" si="1704"/>
        <v>6.6</v>
      </c>
      <c r="O3769" s="17">
        <f t="shared" si="1705"/>
        <v>2.8000000000000003</v>
      </c>
      <c r="P3769" s="17">
        <f t="shared" si="1705"/>
        <v>9.8000000000000007</v>
      </c>
      <c r="Q3769" s="124">
        <f t="shared" si="1706"/>
        <v>2.2000000000000002</v>
      </c>
      <c r="R3769" s="26">
        <f t="shared" si="1707"/>
        <v>2.4000000000000004</v>
      </c>
      <c r="S3769" s="2" t="s">
        <v>33723</v>
      </c>
      <c r="T3769" s="2" t="s">
        <v>38700</v>
      </c>
      <c r="U3769" s="24">
        <f t="shared" si="1708"/>
        <v>351.3</v>
      </c>
      <c r="V3769" s="66">
        <f t="shared" si="1708"/>
        <v>302.60000000000002</v>
      </c>
      <c r="W3769" s="54">
        <f t="shared" si="1709"/>
        <v>2.1199999999999997</v>
      </c>
      <c r="X3769" s="143">
        <f t="shared" si="1710"/>
        <v>351.3</v>
      </c>
      <c r="Y3769" s="143">
        <f t="shared" si="1711"/>
        <v>0.52399999999999991</v>
      </c>
      <c r="AD3769">
        <v>152</v>
      </c>
      <c r="AE3769">
        <v>-1</v>
      </c>
      <c r="AF3769" s="10">
        <v>37.9</v>
      </c>
      <c r="AG3769" s="10">
        <v>58.12</v>
      </c>
      <c r="AH3769" s="10">
        <f t="shared" si="1712"/>
        <v>352793.24384385184</v>
      </c>
      <c r="AI3769" s="11">
        <f t="shared" si="1726"/>
        <v>0</v>
      </c>
      <c r="AJ3769">
        <f t="shared" si="1727"/>
        <v>0</v>
      </c>
      <c r="AK3769" t="e">
        <f t="shared" si="1713"/>
        <v>#DIV/0!</v>
      </c>
      <c r="AL3769">
        <f t="shared" si="1714"/>
        <v>58.117847558400015</v>
      </c>
      <c r="AM3769" s="5">
        <f t="shared" si="1715"/>
        <v>4.2200000000000006</v>
      </c>
      <c r="AN3769">
        <v>0</v>
      </c>
      <c r="AO3769" s="72">
        <f t="shared" si="1716"/>
        <v>2.4000000000000004</v>
      </c>
      <c r="AP3769" s="72">
        <f t="shared" si="1717"/>
        <v>2.2000000000000002</v>
      </c>
      <c r="AQ3769" s="72">
        <f t="shared" si="1718"/>
        <v>2.2000000000000002</v>
      </c>
      <c r="AR3769" s="71" t="e">
        <f t="shared" si="1719"/>
        <v>#DIV/0!</v>
      </c>
      <c r="BA3769">
        <f t="shared" si="1720"/>
        <v>78</v>
      </c>
      <c r="BB3769" s="91" t="e">
        <f t="shared" si="1721"/>
        <v>#DIV/0!</v>
      </c>
    </row>
    <row r="3770" spans="1:54">
      <c r="A3770" s="2" t="s">
        <v>3887</v>
      </c>
      <c r="B3770" s="7" t="s">
        <v>43713</v>
      </c>
      <c r="C3770" s="17">
        <f t="shared" si="1702"/>
        <v>28.8</v>
      </c>
      <c r="D3770" s="28">
        <f t="shared" si="1703"/>
        <v>297</v>
      </c>
      <c r="E3770" s="8">
        <f t="shared" si="1722"/>
        <v>19</v>
      </c>
      <c r="F3770" s="2" t="s">
        <v>8875</v>
      </c>
      <c r="G3770" s="54">
        <f t="shared" si="1723"/>
        <v>27.8</v>
      </c>
      <c r="H3770" s="20">
        <f t="shared" si="1724"/>
        <v>0.11464969999999999</v>
      </c>
      <c r="I3770" s="14" t="s">
        <v>18829</v>
      </c>
      <c r="J3770" s="14" t="s">
        <v>13861</v>
      </c>
      <c r="K3770" s="14" t="s">
        <v>23790</v>
      </c>
      <c r="L3770" s="14" t="s">
        <v>28748</v>
      </c>
      <c r="M3770" s="28">
        <f t="shared" si="1725"/>
        <v>12.9</v>
      </c>
      <c r="N3770" s="46">
        <f t="shared" si="1704"/>
        <v>7</v>
      </c>
      <c r="O3770" s="17">
        <f t="shared" si="1705"/>
        <v>2.6</v>
      </c>
      <c r="P3770" s="17">
        <f t="shared" si="1705"/>
        <v>3.2</v>
      </c>
      <c r="Q3770" s="124">
        <f t="shared" si="1706"/>
        <v>1.4000000000000001</v>
      </c>
      <c r="R3770" s="26">
        <f t="shared" si="1707"/>
        <v>1.6</v>
      </c>
      <c r="S3770" s="2" t="s">
        <v>33724</v>
      </c>
      <c r="T3770" s="2" t="s">
        <v>38701</v>
      </c>
      <c r="U3770" s="24">
        <f t="shared" si="1708"/>
        <v>569.70000000000005</v>
      </c>
      <c r="V3770" s="66">
        <f t="shared" si="1708"/>
        <v>344.90000000000003</v>
      </c>
      <c r="W3770" s="54">
        <f t="shared" si="1709"/>
        <v>2.78</v>
      </c>
      <c r="X3770" s="143">
        <f t="shared" si="1710"/>
        <v>569.70000000000005</v>
      </c>
      <c r="Y3770" s="143">
        <f t="shared" si="1711"/>
        <v>0.65599999999999992</v>
      </c>
      <c r="AD3770">
        <v>152</v>
      </c>
      <c r="AE3770">
        <v>-1</v>
      </c>
      <c r="AF3770" s="10">
        <v>37.9</v>
      </c>
      <c r="AG3770" s="10">
        <v>58.12</v>
      </c>
      <c r="AH3770" s="10">
        <f t="shared" si="1712"/>
        <v>299887.23092427966</v>
      </c>
      <c r="AI3770" s="11">
        <f t="shared" si="1726"/>
        <v>0</v>
      </c>
      <c r="AJ3770">
        <f t="shared" si="1727"/>
        <v>0</v>
      </c>
      <c r="AK3770" t="e">
        <f t="shared" si="1713"/>
        <v>#DIV/0!</v>
      </c>
      <c r="AL3770">
        <f t="shared" si="1714"/>
        <v>11.785783193600002</v>
      </c>
      <c r="AM3770" s="5">
        <f t="shared" si="1715"/>
        <v>5.5600000000000005</v>
      </c>
      <c r="AN3770">
        <v>0</v>
      </c>
      <c r="AO3770" s="72">
        <f t="shared" si="1716"/>
        <v>1.6</v>
      </c>
      <c r="AP3770" s="72">
        <f t="shared" si="1717"/>
        <v>1.4000000000000001</v>
      </c>
      <c r="AQ3770" s="72">
        <f t="shared" si="1718"/>
        <v>1.6</v>
      </c>
      <c r="AR3770" s="71" t="e">
        <f t="shared" si="1719"/>
        <v>#DIV/0!</v>
      </c>
      <c r="BA3770">
        <f t="shared" si="1720"/>
        <v>297</v>
      </c>
      <c r="BB3770" s="91" t="e">
        <f t="shared" si="1721"/>
        <v>#DIV/0!</v>
      </c>
    </row>
    <row r="3771" spans="1:54">
      <c r="A3771" s="2" t="s">
        <v>3888</v>
      </c>
      <c r="B3771" s="7" t="s">
        <v>43714</v>
      </c>
      <c r="C3771" s="17">
        <f t="shared" si="1702"/>
        <v>33.300000000000004</v>
      </c>
      <c r="D3771" s="28">
        <f t="shared" si="1703"/>
        <v>109</v>
      </c>
      <c r="E3771" s="8">
        <f t="shared" si="1722"/>
        <v>7</v>
      </c>
      <c r="F3771" s="2" t="s">
        <v>8876</v>
      </c>
      <c r="G3771" s="54">
        <f t="shared" si="1723"/>
        <v>32.4</v>
      </c>
      <c r="H3771" s="20">
        <f t="shared" si="1724"/>
        <v>0.2475002</v>
      </c>
      <c r="I3771" s="14" t="s">
        <v>18830</v>
      </c>
      <c r="J3771" s="14" t="s">
        <v>13862</v>
      </c>
      <c r="K3771" s="14" t="s">
        <v>23791</v>
      </c>
      <c r="L3771" s="14" t="s">
        <v>28749</v>
      </c>
      <c r="M3771" s="28">
        <f t="shared" si="1725"/>
        <v>9.5</v>
      </c>
      <c r="N3771" s="46">
        <f t="shared" si="1704"/>
        <v>6.2</v>
      </c>
      <c r="O3771" s="17">
        <f t="shared" si="1705"/>
        <v>0.4</v>
      </c>
      <c r="P3771" s="17">
        <f t="shared" si="1705"/>
        <v>10</v>
      </c>
      <c r="Q3771" s="124">
        <f t="shared" si="1706"/>
        <v>1.4000000000000001</v>
      </c>
      <c r="R3771" s="26">
        <f t="shared" si="1707"/>
        <v>1.8</v>
      </c>
      <c r="S3771" s="2" t="s">
        <v>33725</v>
      </c>
      <c r="T3771" s="2" t="s">
        <v>38702</v>
      </c>
      <c r="U3771" s="24">
        <f t="shared" si="1708"/>
        <v>381.6</v>
      </c>
      <c r="V3771" s="66">
        <f t="shared" si="1708"/>
        <v>353</v>
      </c>
      <c r="W3771" s="54">
        <f t="shared" si="1709"/>
        <v>3.2399999999999998</v>
      </c>
      <c r="X3771" s="143">
        <f t="shared" si="1710"/>
        <v>381.6</v>
      </c>
      <c r="Y3771" s="143">
        <f t="shared" si="1711"/>
        <v>0.74799999999999989</v>
      </c>
      <c r="AD3771">
        <v>152</v>
      </c>
      <c r="AE3771">
        <v>-1</v>
      </c>
      <c r="AF3771" s="10">
        <v>37.9</v>
      </c>
      <c r="AG3771" s="10">
        <v>58.12</v>
      </c>
      <c r="AH3771" s="10">
        <f t="shared" si="1712"/>
        <v>287903.58571366535</v>
      </c>
      <c r="AI3771" s="11">
        <f t="shared" si="1726"/>
        <v>0</v>
      </c>
      <c r="AJ3771">
        <f t="shared" si="1727"/>
        <v>0</v>
      </c>
      <c r="AK3771" t="e">
        <f t="shared" si="1713"/>
        <v>#DIV/0!</v>
      </c>
      <c r="AL3771">
        <f t="shared" si="1714"/>
        <v>5.4179985600000009</v>
      </c>
      <c r="AM3771" s="5">
        <f t="shared" si="1715"/>
        <v>6.4600000000000009</v>
      </c>
      <c r="AN3771">
        <v>0</v>
      </c>
      <c r="AO3771" s="72">
        <f t="shared" si="1716"/>
        <v>1.8</v>
      </c>
      <c r="AP3771" s="72">
        <f t="shared" si="1717"/>
        <v>1.4000000000000001</v>
      </c>
      <c r="AQ3771" s="72">
        <f t="shared" si="1718"/>
        <v>1.4000000000000001</v>
      </c>
      <c r="AR3771" s="71" t="e">
        <f t="shared" si="1719"/>
        <v>#DIV/0!</v>
      </c>
      <c r="BA3771">
        <f t="shared" si="1720"/>
        <v>109</v>
      </c>
      <c r="BB3771" s="91" t="e">
        <f t="shared" si="1721"/>
        <v>#DIV/0!</v>
      </c>
    </row>
    <row r="3772" spans="1:54">
      <c r="A3772" s="2" t="s">
        <v>3889</v>
      </c>
      <c r="B3772" s="7" t="s">
        <v>43715</v>
      </c>
      <c r="C3772" s="17">
        <f t="shared" si="1702"/>
        <v>27.400000000000002</v>
      </c>
      <c r="D3772" s="28">
        <f t="shared" si="1703"/>
        <v>205</v>
      </c>
      <c r="E3772" s="8">
        <f t="shared" si="1722"/>
        <v>7</v>
      </c>
      <c r="F3772" s="2" t="s">
        <v>8877</v>
      </c>
      <c r="G3772" s="54">
        <f t="shared" si="1723"/>
        <v>26.400000000000002</v>
      </c>
      <c r="H3772" s="20">
        <f t="shared" si="1724"/>
        <v>0.37748019999999999</v>
      </c>
      <c r="I3772" s="14" t="s">
        <v>18831</v>
      </c>
      <c r="J3772" s="14" t="s">
        <v>13863</v>
      </c>
      <c r="K3772" s="14" t="s">
        <v>23792</v>
      </c>
      <c r="L3772" s="14" t="s">
        <v>28750</v>
      </c>
      <c r="M3772" s="28">
        <f t="shared" si="1725"/>
        <v>12.7</v>
      </c>
      <c r="N3772" s="46">
        <f t="shared" si="1704"/>
        <v>5.8</v>
      </c>
      <c r="O3772" s="17">
        <f t="shared" si="1705"/>
        <v>0.60000000000000009</v>
      </c>
      <c r="P3772" s="17">
        <f t="shared" si="1705"/>
        <v>3.6</v>
      </c>
      <c r="Q3772" s="124">
        <f t="shared" si="1706"/>
        <v>0.8</v>
      </c>
      <c r="R3772" s="26">
        <f t="shared" si="1707"/>
        <v>1.2000000000000002</v>
      </c>
      <c r="S3772" s="2" t="s">
        <v>33726</v>
      </c>
      <c r="T3772" s="2" t="s">
        <v>38703</v>
      </c>
      <c r="U3772" s="24">
        <f t="shared" si="1708"/>
        <v>477.90000000000003</v>
      </c>
      <c r="V3772" s="66">
        <f t="shared" si="1708"/>
        <v>295.40000000000003</v>
      </c>
      <c r="W3772" s="54">
        <f t="shared" si="1709"/>
        <v>2.6399999999999997</v>
      </c>
      <c r="X3772" s="143">
        <f t="shared" si="1710"/>
        <v>477.90000000000003</v>
      </c>
      <c r="Y3772" s="143">
        <f t="shared" si="1711"/>
        <v>0.62799999999999989</v>
      </c>
      <c r="AD3772">
        <v>152</v>
      </c>
      <c r="AE3772">
        <v>-1</v>
      </c>
      <c r="AF3772" s="10">
        <v>37.9</v>
      </c>
      <c r="AG3772" s="10">
        <v>58.12</v>
      </c>
      <c r="AH3772" s="10">
        <f t="shared" si="1712"/>
        <v>360558.13034908631</v>
      </c>
      <c r="AI3772" s="11">
        <f t="shared" si="1726"/>
        <v>0</v>
      </c>
      <c r="AJ3772">
        <f t="shared" si="1727"/>
        <v>0</v>
      </c>
      <c r="AK3772" t="e">
        <f t="shared" si="1713"/>
        <v>#DIV/0!</v>
      </c>
      <c r="AL3772">
        <f t="shared" si="1714"/>
        <v>1.6135713216000007</v>
      </c>
      <c r="AM3772" s="5">
        <f t="shared" si="1715"/>
        <v>5.28</v>
      </c>
      <c r="AN3772">
        <v>0</v>
      </c>
      <c r="AO3772" s="72">
        <f t="shared" si="1716"/>
        <v>1.2000000000000002</v>
      </c>
      <c r="AP3772" s="72">
        <f t="shared" si="1717"/>
        <v>0.8</v>
      </c>
      <c r="AQ3772" s="72">
        <f t="shared" si="1718"/>
        <v>0.8</v>
      </c>
      <c r="AR3772" s="71" t="e">
        <f t="shared" si="1719"/>
        <v>#DIV/0!</v>
      </c>
      <c r="BA3772">
        <f t="shared" si="1720"/>
        <v>205</v>
      </c>
      <c r="BB3772" s="91" t="e">
        <f t="shared" si="1721"/>
        <v>#DIV/0!</v>
      </c>
    </row>
    <row r="3773" spans="1:54">
      <c r="A3773" s="2" t="s">
        <v>3890</v>
      </c>
      <c r="B3773" s="7" t="s">
        <v>43716</v>
      </c>
      <c r="C3773" s="17">
        <f t="shared" si="1702"/>
        <v>36.200000000000003</v>
      </c>
      <c r="D3773" s="28">
        <f t="shared" si="1703"/>
        <v>52</v>
      </c>
      <c r="E3773" s="8">
        <f t="shared" si="1722"/>
        <v>6</v>
      </c>
      <c r="F3773" s="2" t="s">
        <v>8878</v>
      </c>
      <c r="G3773" s="54">
        <f t="shared" si="1723"/>
        <v>35.200000000000003</v>
      </c>
      <c r="H3773" s="20">
        <f t="shared" si="1724"/>
        <v>0.33064250000000001</v>
      </c>
      <c r="I3773" s="14" t="s">
        <v>18832</v>
      </c>
      <c r="J3773" s="14" t="s">
        <v>13864</v>
      </c>
      <c r="K3773" s="14" t="s">
        <v>23793</v>
      </c>
      <c r="L3773" s="14" t="s">
        <v>28751</v>
      </c>
      <c r="M3773" s="28">
        <f t="shared" si="1725"/>
        <v>14.1</v>
      </c>
      <c r="N3773" s="46">
        <f t="shared" si="1704"/>
        <v>6.4</v>
      </c>
      <c r="O3773" s="17">
        <f t="shared" si="1705"/>
        <v>1.2000000000000002</v>
      </c>
      <c r="P3773" s="17">
        <f t="shared" si="1705"/>
        <v>0.8</v>
      </c>
      <c r="Q3773" s="124">
        <f t="shared" si="1706"/>
        <v>0.4</v>
      </c>
      <c r="R3773" s="26">
        <f t="shared" si="1707"/>
        <v>0.60000000000000009</v>
      </c>
      <c r="S3773" s="2" t="s">
        <v>33727</v>
      </c>
      <c r="T3773" s="2" t="s">
        <v>38704</v>
      </c>
      <c r="U3773" s="24">
        <f t="shared" si="1708"/>
        <v>324.70000000000005</v>
      </c>
      <c r="V3773" s="66">
        <f t="shared" si="1708"/>
        <v>386.1</v>
      </c>
      <c r="W3773" s="54">
        <f t="shared" si="1709"/>
        <v>3.5199999999999996</v>
      </c>
      <c r="X3773" s="143">
        <f t="shared" si="1710"/>
        <v>324.70000000000005</v>
      </c>
      <c r="Y3773" s="143">
        <f t="shared" si="1711"/>
        <v>0.80399999999999994</v>
      </c>
      <c r="AD3773">
        <v>152</v>
      </c>
      <c r="AE3773">
        <v>-1</v>
      </c>
      <c r="AF3773" s="10">
        <v>37.9</v>
      </c>
      <c r="AG3773" s="10">
        <v>58.12</v>
      </c>
      <c r="AH3773" s="10">
        <f t="shared" si="1712"/>
        <v>227400.38233939762</v>
      </c>
      <c r="AI3773" s="11">
        <f t="shared" si="1726"/>
        <v>0</v>
      </c>
      <c r="AJ3773">
        <f t="shared" si="1727"/>
        <v>0</v>
      </c>
      <c r="AK3773" t="e">
        <f t="shared" si="1713"/>
        <v>#DIV/0!</v>
      </c>
      <c r="AL3773">
        <f t="shared" si="1714"/>
        <v>0.38554992000000021</v>
      </c>
      <c r="AM3773" s="5">
        <f t="shared" si="1715"/>
        <v>7.0400000000000009</v>
      </c>
      <c r="AN3773">
        <v>0</v>
      </c>
      <c r="AO3773" s="72">
        <f t="shared" si="1716"/>
        <v>0.60000000000000009</v>
      </c>
      <c r="AP3773" s="72">
        <f t="shared" si="1717"/>
        <v>0.4</v>
      </c>
      <c r="AQ3773" s="72">
        <f t="shared" si="1718"/>
        <v>0.60000000000000009</v>
      </c>
      <c r="AR3773" s="71" t="e">
        <f t="shared" si="1719"/>
        <v>#DIV/0!</v>
      </c>
      <c r="BA3773">
        <f t="shared" si="1720"/>
        <v>52</v>
      </c>
      <c r="BB3773" s="91" t="e">
        <f t="shared" si="1721"/>
        <v>#DIV/0!</v>
      </c>
    </row>
    <row r="3774" spans="1:54">
      <c r="A3774" s="2" t="s">
        <v>3891</v>
      </c>
      <c r="B3774" s="7" t="s">
        <v>43717</v>
      </c>
      <c r="C3774" s="17">
        <f t="shared" si="1702"/>
        <v>34.5</v>
      </c>
      <c r="D3774" s="28">
        <f t="shared" si="1703"/>
        <v>38</v>
      </c>
      <c r="E3774" s="8">
        <f t="shared" si="1722"/>
        <v>27</v>
      </c>
      <c r="F3774" s="2" t="s">
        <v>8879</v>
      </c>
      <c r="G3774" s="54">
        <f t="shared" si="1723"/>
        <v>33.5</v>
      </c>
      <c r="H3774" s="20">
        <f t="shared" si="1724"/>
        <v>0.13467010000000001</v>
      </c>
      <c r="I3774" s="14" t="s">
        <v>18833</v>
      </c>
      <c r="J3774" s="14" t="s">
        <v>13865</v>
      </c>
      <c r="K3774" s="14" t="s">
        <v>23794</v>
      </c>
      <c r="L3774" s="14" t="s">
        <v>28752</v>
      </c>
      <c r="M3774" s="28">
        <f t="shared" si="1725"/>
        <v>11.9</v>
      </c>
      <c r="N3774" s="46">
        <f t="shared" si="1704"/>
        <v>5.8</v>
      </c>
      <c r="O3774" s="17">
        <f t="shared" si="1705"/>
        <v>2.8000000000000003</v>
      </c>
      <c r="P3774" s="17">
        <f t="shared" si="1705"/>
        <v>5.2</v>
      </c>
      <c r="Q3774" s="124">
        <f t="shared" si="1706"/>
        <v>2.6</v>
      </c>
      <c r="R3774" s="26">
        <f t="shared" si="1707"/>
        <v>3</v>
      </c>
      <c r="S3774" s="2" t="s">
        <v>33728</v>
      </c>
      <c r="T3774" s="2" t="s">
        <v>38705</v>
      </c>
      <c r="U3774" s="24">
        <f t="shared" si="1708"/>
        <v>311.10000000000002</v>
      </c>
      <c r="V3774" s="66">
        <f t="shared" si="1708"/>
        <v>412.40000000000003</v>
      </c>
      <c r="W3774" s="54">
        <f t="shared" si="1709"/>
        <v>3.3499999999999996</v>
      </c>
      <c r="X3774" s="143">
        <f t="shared" si="1710"/>
        <v>311.10000000000002</v>
      </c>
      <c r="Y3774" s="143">
        <f t="shared" si="1711"/>
        <v>0.76999999999999991</v>
      </c>
      <c r="AD3774">
        <v>152</v>
      </c>
      <c r="AE3774">
        <v>-1</v>
      </c>
      <c r="AF3774" s="10">
        <v>37.9</v>
      </c>
      <c r="AG3774" s="10">
        <v>58.12</v>
      </c>
      <c r="AH3774" s="10">
        <f t="shared" si="1712"/>
        <v>147747.91192533248</v>
      </c>
      <c r="AI3774" s="11">
        <f t="shared" si="1726"/>
        <v>0</v>
      </c>
      <c r="AJ3774">
        <f t="shared" si="1727"/>
        <v>0</v>
      </c>
      <c r="AK3774" t="e">
        <f t="shared" si="1713"/>
        <v>#DIV/0!</v>
      </c>
      <c r="AL3774">
        <f t="shared" si="1714"/>
        <v>37.797610032000001</v>
      </c>
      <c r="AM3774" s="5">
        <f t="shared" si="1715"/>
        <v>6.7</v>
      </c>
      <c r="AN3774">
        <v>0</v>
      </c>
      <c r="AO3774" s="72">
        <f t="shared" si="1716"/>
        <v>3</v>
      </c>
      <c r="AP3774" s="72">
        <f t="shared" si="1717"/>
        <v>2.6</v>
      </c>
      <c r="AQ3774" s="72">
        <f t="shared" si="1718"/>
        <v>2.6</v>
      </c>
      <c r="AR3774" s="71" t="e">
        <f t="shared" si="1719"/>
        <v>#DIV/0!</v>
      </c>
      <c r="BA3774">
        <f t="shared" si="1720"/>
        <v>38</v>
      </c>
      <c r="BB3774" s="91" t="e">
        <f t="shared" si="1721"/>
        <v>#DIV/0!</v>
      </c>
    </row>
    <row r="3775" spans="1:54">
      <c r="A3775" s="2" t="s">
        <v>3892</v>
      </c>
      <c r="B3775" s="7" t="s">
        <v>43718</v>
      </c>
      <c r="C3775" s="17">
        <f t="shared" si="1702"/>
        <v>37.5</v>
      </c>
      <c r="D3775" s="28">
        <f t="shared" si="1703"/>
        <v>206</v>
      </c>
      <c r="E3775" s="8">
        <f t="shared" si="1722"/>
        <v>9</v>
      </c>
      <c r="F3775" s="2" t="s">
        <v>8880</v>
      </c>
      <c r="G3775" s="54">
        <f t="shared" si="1723"/>
        <v>36.6</v>
      </c>
      <c r="H3775" s="20">
        <f t="shared" si="1724"/>
        <v>0.71436060000000001</v>
      </c>
      <c r="I3775" s="14" t="s">
        <v>18834</v>
      </c>
      <c r="J3775" s="14" t="s">
        <v>13866</v>
      </c>
      <c r="K3775" s="14" t="s">
        <v>23795</v>
      </c>
      <c r="L3775" s="14" t="s">
        <v>28753</v>
      </c>
      <c r="M3775" s="28">
        <f t="shared" si="1725"/>
        <v>13.4</v>
      </c>
      <c r="N3775" s="46">
        <f t="shared" si="1704"/>
        <v>5.4</v>
      </c>
      <c r="O3775" s="17">
        <f t="shared" si="1705"/>
        <v>1.4000000000000001</v>
      </c>
      <c r="P3775" s="17">
        <f t="shared" si="1705"/>
        <v>2.2000000000000002</v>
      </c>
      <c r="Q3775" s="124">
        <f t="shared" si="1706"/>
        <v>0.60000000000000009</v>
      </c>
      <c r="R3775" s="26">
        <f t="shared" si="1707"/>
        <v>1.8</v>
      </c>
      <c r="S3775" s="2" t="s">
        <v>33729</v>
      </c>
      <c r="T3775" s="2" t="s">
        <v>38706</v>
      </c>
      <c r="U3775" s="24">
        <f t="shared" si="1708"/>
        <v>478.70000000000005</v>
      </c>
      <c r="V3775" s="66">
        <f t="shared" si="1708"/>
        <v>284.20000000000005</v>
      </c>
      <c r="W3775" s="54">
        <f t="shared" si="1709"/>
        <v>3.6599999999999997</v>
      </c>
      <c r="X3775" s="143">
        <f t="shared" si="1710"/>
        <v>478.70000000000005</v>
      </c>
      <c r="Y3775" s="143">
        <f t="shared" si="1711"/>
        <v>0.83199999999999996</v>
      </c>
      <c r="AD3775">
        <v>152</v>
      </c>
      <c r="AE3775">
        <v>-1</v>
      </c>
      <c r="AF3775" s="10">
        <v>37.9</v>
      </c>
      <c r="AG3775" s="10">
        <v>58.12</v>
      </c>
      <c r="AH3775" s="10">
        <f t="shared" si="1712"/>
        <v>372174.5581369446</v>
      </c>
      <c r="AI3775" s="11">
        <f t="shared" si="1726"/>
        <v>0</v>
      </c>
      <c r="AJ3775">
        <f t="shared" si="1727"/>
        <v>0</v>
      </c>
      <c r="AK3775" t="e">
        <f t="shared" si="1713"/>
        <v>#DIV/0!</v>
      </c>
      <c r="AL3775">
        <f t="shared" si="1714"/>
        <v>1.5835848336000002</v>
      </c>
      <c r="AM3775" s="5">
        <f t="shared" si="1715"/>
        <v>7.3</v>
      </c>
      <c r="AN3775">
        <v>0</v>
      </c>
      <c r="AO3775" s="72">
        <f t="shared" si="1716"/>
        <v>1.8</v>
      </c>
      <c r="AP3775" s="72">
        <f t="shared" si="1717"/>
        <v>0.60000000000000009</v>
      </c>
      <c r="AQ3775" s="72">
        <f t="shared" si="1718"/>
        <v>0.60000000000000009</v>
      </c>
      <c r="AR3775" s="71" t="e">
        <f t="shared" si="1719"/>
        <v>#DIV/0!</v>
      </c>
      <c r="BA3775">
        <f t="shared" si="1720"/>
        <v>206</v>
      </c>
      <c r="BB3775" s="91" t="e">
        <f t="shared" si="1721"/>
        <v>#DIV/0!</v>
      </c>
    </row>
    <row r="3776" spans="1:54">
      <c r="A3776" s="2" t="s">
        <v>3893</v>
      </c>
      <c r="B3776" s="7" t="s">
        <v>43719</v>
      </c>
      <c r="C3776" s="17">
        <f t="shared" si="1702"/>
        <v>18.100000000000001</v>
      </c>
      <c r="D3776" s="28">
        <f t="shared" si="1703"/>
        <v>272</v>
      </c>
      <c r="E3776" s="8">
        <f t="shared" si="1722"/>
        <v>8</v>
      </c>
      <c r="F3776" s="2" t="s">
        <v>8881</v>
      </c>
      <c r="G3776" s="54">
        <f t="shared" si="1723"/>
        <v>17.200000000000003</v>
      </c>
      <c r="H3776" s="20">
        <f t="shared" si="1724"/>
        <v>0.78096169999999998</v>
      </c>
      <c r="I3776" s="14" t="s">
        <v>18835</v>
      </c>
      <c r="J3776" s="14" t="s">
        <v>13867</v>
      </c>
      <c r="K3776" s="14" t="s">
        <v>23796</v>
      </c>
      <c r="L3776" s="14" t="s">
        <v>28754</v>
      </c>
      <c r="M3776" s="28">
        <f t="shared" si="1725"/>
        <v>9.8000000000000007</v>
      </c>
      <c r="N3776" s="46">
        <f t="shared" si="1704"/>
        <v>5.6</v>
      </c>
      <c r="O3776" s="17">
        <f t="shared" si="1705"/>
        <v>1</v>
      </c>
      <c r="P3776" s="17">
        <f t="shared" si="1705"/>
        <v>9.4</v>
      </c>
      <c r="Q3776" s="124">
        <f t="shared" si="1706"/>
        <v>0.60000000000000009</v>
      </c>
      <c r="R3776" s="26">
        <f t="shared" si="1707"/>
        <v>2.6</v>
      </c>
      <c r="S3776" s="2" t="s">
        <v>33730</v>
      </c>
      <c r="T3776" s="2" t="s">
        <v>38707</v>
      </c>
      <c r="U3776" s="24">
        <f t="shared" si="1708"/>
        <v>545.5</v>
      </c>
      <c r="V3776" s="66">
        <f t="shared" si="1708"/>
        <v>338.3</v>
      </c>
      <c r="W3776" s="54">
        <f t="shared" si="1709"/>
        <v>1.72</v>
      </c>
      <c r="X3776" s="143">
        <f t="shared" si="1710"/>
        <v>545.5</v>
      </c>
      <c r="Y3776" s="143">
        <f t="shared" si="1711"/>
        <v>0.44399999999999995</v>
      </c>
      <c r="AD3776">
        <v>152</v>
      </c>
      <c r="AE3776">
        <v>-1</v>
      </c>
      <c r="AF3776" s="10">
        <v>37.9</v>
      </c>
      <c r="AG3776" s="10">
        <v>58.12</v>
      </c>
      <c r="AH3776" s="10">
        <f t="shared" si="1712"/>
        <v>309192.51165229519</v>
      </c>
      <c r="AI3776" s="11">
        <f t="shared" si="1726"/>
        <v>0</v>
      </c>
      <c r="AJ3776">
        <f t="shared" si="1727"/>
        <v>0</v>
      </c>
      <c r="AK3776" t="e">
        <f t="shared" si="1713"/>
        <v>#DIV/0!</v>
      </c>
      <c r="AL3776">
        <f t="shared" si="1714"/>
        <v>5.353296052000001</v>
      </c>
      <c r="AM3776" s="5">
        <f t="shared" si="1715"/>
        <v>3.4200000000000004</v>
      </c>
      <c r="AN3776">
        <v>0</v>
      </c>
      <c r="AO3776" s="72">
        <f t="shared" si="1716"/>
        <v>2.6</v>
      </c>
      <c r="AP3776" s="72">
        <f t="shared" si="1717"/>
        <v>0.60000000000000009</v>
      </c>
      <c r="AQ3776" s="72">
        <f t="shared" si="1718"/>
        <v>0.60000000000000009</v>
      </c>
      <c r="AR3776" s="71" t="e">
        <f t="shared" si="1719"/>
        <v>#DIV/0!</v>
      </c>
      <c r="BA3776">
        <f t="shared" si="1720"/>
        <v>272</v>
      </c>
      <c r="BB3776" s="91" t="e">
        <f t="shared" si="1721"/>
        <v>#DIV/0!</v>
      </c>
    </row>
    <row r="3777" spans="1:54">
      <c r="A3777" s="2" t="s">
        <v>3894</v>
      </c>
      <c r="B3777" s="7" t="s">
        <v>43720</v>
      </c>
      <c r="C3777" s="17">
        <f t="shared" si="1702"/>
        <v>21.900000000000002</v>
      </c>
      <c r="D3777" s="28">
        <f t="shared" si="1703"/>
        <v>131</v>
      </c>
      <c r="E3777" s="8">
        <f t="shared" si="1722"/>
        <v>15</v>
      </c>
      <c r="F3777" s="2" t="s">
        <v>8882</v>
      </c>
      <c r="G3777" s="54">
        <f t="shared" si="1723"/>
        <v>21</v>
      </c>
      <c r="H3777" s="20">
        <f t="shared" si="1724"/>
        <v>0.12533269999999999</v>
      </c>
      <c r="I3777" s="14" t="s">
        <v>18836</v>
      </c>
      <c r="J3777" s="14" t="s">
        <v>13868</v>
      </c>
      <c r="K3777" s="14" t="s">
        <v>17254</v>
      </c>
      <c r="L3777" s="14" t="s">
        <v>28755</v>
      </c>
      <c r="M3777" s="28">
        <f t="shared" si="1725"/>
        <v>13.8</v>
      </c>
      <c r="N3777" s="46">
        <f t="shared" si="1704"/>
        <v>6.4</v>
      </c>
      <c r="O3777" s="17">
        <f t="shared" si="1705"/>
        <v>1.6</v>
      </c>
      <c r="P3777" s="17">
        <f t="shared" si="1705"/>
        <v>1.4000000000000001</v>
      </c>
      <c r="Q3777" s="124">
        <f t="shared" si="1706"/>
        <v>1.6</v>
      </c>
      <c r="R3777" s="26">
        <f t="shared" si="1707"/>
        <v>1.8</v>
      </c>
      <c r="S3777" s="2" t="s">
        <v>33731</v>
      </c>
      <c r="T3777" s="2" t="s">
        <v>38708</v>
      </c>
      <c r="U3777" s="24">
        <f t="shared" si="1708"/>
        <v>403.90000000000003</v>
      </c>
      <c r="V3777" s="66">
        <f t="shared" si="1708"/>
        <v>372.3</v>
      </c>
      <c r="W3777" s="54">
        <f t="shared" si="1709"/>
        <v>2.0999999999999996</v>
      </c>
      <c r="X3777" s="143">
        <f t="shared" si="1710"/>
        <v>403.90000000000003</v>
      </c>
      <c r="Y3777" s="143">
        <f t="shared" si="1711"/>
        <v>0.51999999999999991</v>
      </c>
      <c r="AD3777">
        <v>152</v>
      </c>
      <c r="AE3777">
        <v>-1</v>
      </c>
      <c r="AF3777" s="10">
        <v>37.9</v>
      </c>
      <c r="AG3777" s="10">
        <v>58.12</v>
      </c>
      <c r="AH3777" s="10">
        <f t="shared" si="1712"/>
        <v>255440.0401346712</v>
      </c>
      <c r="AI3777" s="11">
        <f t="shared" si="1726"/>
        <v>0</v>
      </c>
      <c r="AJ3777">
        <f t="shared" si="1727"/>
        <v>0</v>
      </c>
      <c r="AK3777" t="e">
        <f t="shared" si="1713"/>
        <v>#DIV/0!</v>
      </c>
      <c r="AL3777">
        <f t="shared" si="1714"/>
        <v>3.5266585536000008</v>
      </c>
      <c r="AM3777" s="5">
        <f t="shared" si="1715"/>
        <v>4.1800000000000006</v>
      </c>
      <c r="AN3777">
        <v>0</v>
      </c>
      <c r="AO3777" s="72">
        <f t="shared" si="1716"/>
        <v>1.8</v>
      </c>
      <c r="AP3777" s="72">
        <f t="shared" si="1717"/>
        <v>1.6</v>
      </c>
      <c r="AQ3777" s="72">
        <f t="shared" si="1718"/>
        <v>1.6</v>
      </c>
      <c r="AR3777" s="71" t="e">
        <f t="shared" si="1719"/>
        <v>#DIV/0!</v>
      </c>
      <c r="BA3777">
        <f t="shared" si="1720"/>
        <v>131</v>
      </c>
      <c r="BB3777" s="91" t="e">
        <f t="shared" si="1721"/>
        <v>#DIV/0!</v>
      </c>
    </row>
    <row r="3778" spans="1:54">
      <c r="A3778" s="2" t="s">
        <v>3895</v>
      </c>
      <c r="B3778" s="7" t="s">
        <v>43721</v>
      </c>
      <c r="C3778" s="17">
        <f t="shared" ref="C3778:C3841" si="1728">MROUND(A3778,0.1)+1+AN3778</f>
        <v>11.9</v>
      </c>
      <c r="D3778" s="28">
        <f t="shared" ref="D3778:D3841" si="1729">MROUND(S3778,1)</f>
        <v>140</v>
      </c>
      <c r="E3778" s="8">
        <f t="shared" si="1722"/>
        <v>8</v>
      </c>
      <c r="F3778" s="2" t="s">
        <v>8883</v>
      </c>
      <c r="G3778" s="54">
        <f t="shared" si="1723"/>
        <v>10.9</v>
      </c>
      <c r="H3778" s="20">
        <f t="shared" si="1724"/>
        <v>0.18442129999999998</v>
      </c>
      <c r="I3778" s="14" t="s">
        <v>18837</v>
      </c>
      <c r="J3778" s="14" t="s">
        <v>13869</v>
      </c>
      <c r="K3778" s="14" t="s">
        <v>23797</v>
      </c>
      <c r="L3778" s="14" t="s">
        <v>28756</v>
      </c>
      <c r="M3778" s="28">
        <f t="shared" si="1725"/>
        <v>14</v>
      </c>
      <c r="N3778" s="46">
        <f t="shared" ref="N3778:N3841" si="1730">MROUND(L3778,0.2)+5</f>
        <v>5.4</v>
      </c>
      <c r="O3778" s="17">
        <f t="shared" ref="O3778:P3841" si="1731">MROUND(I3778,0.2)</f>
        <v>0.60000000000000009</v>
      </c>
      <c r="P3778" s="17">
        <f t="shared" si="1731"/>
        <v>1</v>
      </c>
      <c r="Q3778" s="124">
        <f t="shared" ref="Q3778:Q3841" si="1732">IF(AN3778&gt;0,CEILING((1-H3778)*R3778,0.2),IF(MROUND((1-H3778)*R3778,0.2)&lt;0.2,MROUND((1-H3778)*R3778,0.2)+0.2, MROUND((1-H3778)*R3778,0.2)))</f>
        <v>1</v>
      </c>
      <c r="R3778" s="26">
        <f t="shared" ref="R3778:R3841" si="1733">MROUND(K3778,0.2)</f>
        <v>1.2000000000000002</v>
      </c>
      <c r="S3778" s="2" t="s">
        <v>33732</v>
      </c>
      <c r="T3778" s="2" t="s">
        <v>38709</v>
      </c>
      <c r="U3778" s="24">
        <f t="shared" ref="U3778:V3841" si="1734">ROUNDUP(S3778+273,1)</f>
        <v>412.90000000000003</v>
      </c>
      <c r="V3778" s="66">
        <f t="shared" si="1734"/>
        <v>421.90000000000003</v>
      </c>
      <c r="W3778" s="54">
        <f t="shared" ref="W3778:W3841" si="1735">ROUNDUP(A3778/10,2)</f>
        <v>1.0900000000000001</v>
      </c>
      <c r="X3778" s="143">
        <f t="shared" ref="X3778:X3841" si="1736">U3778</f>
        <v>412.90000000000003</v>
      </c>
      <c r="Y3778" s="143">
        <f t="shared" ref="Y3778:Y3841" si="1737">W3778/5+0.1</f>
        <v>0.31800000000000006</v>
      </c>
      <c r="AD3778">
        <v>152</v>
      </c>
      <c r="AE3778">
        <v>-1</v>
      </c>
      <c r="AF3778" s="10">
        <v>37.9</v>
      </c>
      <c r="AG3778" s="10">
        <v>58.12</v>
      </c>
      <c r="AH3778" s="10">
        <f t="shared" ref="AH3778:AH3841" si="1738">((1.092*8.3144*(AE3778+273)*(LN(AF3778)-1.013)/(0.93-(AE3778+273)/(AD3778+273)))*((AD3778-T3778)/(AD3778-AE3778))^0.383)*1000/AG3778</f>
        <v>87190.083569508424</v>
      </c>
      <c r="AI3778" s="11">
        <f t="shared" si="1726"/>
        <v>0</v>
      </c>
      <c r="AJ3778">
        <f t="shared" si="1727"/>
        <v>0</v>
      </c>
      <c r="AK3778" t="e">
        <f t="shared" ref="AK3778:AK3841" si="1739">0.07*AJ3778*AI3778/AC3778</f>
        <v>#DIV/0!</v>
      </c>
      <c r="AL3778">
        <f t="shared" ref="AL3778:AL3841" si="1740">(1-H3778)*O3778*P3778*R3778</f>
        <v>0.58721666400000017</v>
      </c>
      <c r="AM3778" s="5">
        <f t="shared" ref="AM3778:AM3841" si="1741">MROUND(A3778,0.1)/5</f>
        <v>2.1800000000000002</v>
      </c>
      <c r="AN3778">
        <v>0</v>
      </c>
      <c r="AO3778" s="72">
        <f t="shared" ref="AO3778:AO3841" si="1742">CEILING(R3778,0.2)</f>
        <v>1.2000000000000002</v>
      </c>
      <c r="AP3778" s="72">
        <f t="shared" ref="AP3778:AP3841" si="1743">Q3778</f>
        <v>1</v>
      </c>
      <c r="AQ3778" s="72">
        <f t="shared" ref="AQ3778:AQ3841" si="1744">CEILING((1-H3778)*R3778,0.2)</f>
        <v>1</v>
      </c>
      <c r="AR3778" s="71" t="e">
        <f t="shared" ref="AR3778:AR3841" si="1745">AL3778+AK3778</f>
        <v>#DIV/0!</v>
      </c>
      <c r="BA3778">
        <f t="shared" ref="BA3778:BA3841" si="1746">D3778</f>
        <v>140</v>
      </c>
      <c r="BB3778" s="91" t="e">
        <f t="shared" ref="BB3778:BB3841" si="1747">AK3778/AL3778</f>
        <v>#DIV/0!</v>
      </c>
    </row>
    <row r="3779" spans="1:54">
      <c r="A3779" s="2" t="s">
        <v>3896</v>
      </c>
      <c r="B3779" s="7" t="s">
        <v>43722</v>
      </c>
      <c r="C3779" s="17">
        <f t="shared" si="1728"/>
        <v>37.700000000000003</v>
      </c>
      <c r="D3779" s="28">
        <f t="shared" si="1729"/>
        <v>139</v>
      </c>
      <c r="E3779" s="8">
        <f t="shared" ref="E3779:E3842" si="1748">MROUND(SQRT(((P3779*O3779*Q3779)/MAX(O3779,P3779,Q3779)))*10,1)</f>
        <v>12</v>
      </c>
      <c r="F3779" s="2" t="s">
        <v>8884</v>
      </c>
      <c r="G3779" s="54">
        <f t="shared" ref="G3779:G3842" si="1749">ROUNDUP(A3779,1)</f>
        <v>36.800000000000004</v>
      </c>
      <c r="H3779" s="20">
        <f t="shared" ref="H3779:H3842" si="1750">F3779/100</f>
        <v>0.45333010000000001</v>
      </c>
      <c r="I3779" s="14" t="s">
        <v>18838</v>
      </c>
      <c r="J3779" s="14" t="s">
        <v>13870</v>
      </c>
      <c r="K3779" s="14" t="s">
        <v>23798</v>
      </c>
      <c r="L3779" s="14" t="s">
        <v>28757</v>
      </c>
      <c r="M3779" s="28">
        <f t="shared" ref="M3779:M3842" si="1751">14.5-P3779/2</f>
        <v>11.2</v>
      </c>
      <c r="N3779" s="46">
        <f t="shared" si="1730"/>
        <v>7</v>
      </c>
      <c r="O3779" s="17">
        <f t="shared" si="1731"/>
        <v>2.6</v>
      </c>
      <c r="P3779" s="17">
        <f t="shared" si="1731"/>
        <v>6.6000000000000005</v>
      </c>
      <c r="Q3779" s="124">
        <f t="shared" si="1732"/>
        <v>0.60000000000000009</v>
      </c>
      <c r="R3779" s="26">
        <f t="shared" si="1733"/>
        <v>1.2000000000000002</v>
      </c>
      <c r="S3779" s="2" t="s">
        <v>33733</v>
      </c>
      <c r="T3779" s="2" t="s">
        <v>38710</v>
      </c>
      <c r="U3779" s="24">
        <f t="shared" si="1734"/>
        <v>412.20000000000005</v>
      </c>
      <c r="V3779" s="66">
        <f t="shared" si="1734"/>
        <v>379.1</v>
      </c>
      <c r="W3779" s="54">
        <f t="shared" si="1735"/>
        <v>3.6799999999999997</v>
      </c>
      <c r="X3779" s="143">
        <f t="shared" si="1736"/>
        <v>412.20000000000005</v>
      </c>
      <c r="Y3779" s="143">
        <f t="shared" si="1737"/>
        <v>0.83599999999999997</v>
      </c>
      <c r="AD3779">
        <v>152</v>
      </c>
      <c r="AE3779">
        <v>-1</v>
      </c>
      <c r="AF3779" s="10">
        <v>37.9</v>
      </c>
      <c r="AG3779" s="10">
        <v>58.12</v>
      </c>
      <c r="AH3779" s="10">
        <f t="shared" si="1738"/>
        <v>242433.8290065777</v>
      </c>
      <c r="AI3779" s="11">
        <f t="shared" si="1726"/>
        <v>0</v>
      </c>
      <c r="AJ3779">
        <f t="shared" si="1727"/>
        <v>0</v>
      </c>
      <c r="AK3779" t="e">
        <f t="shared" si="1739"/>
        <v>#DIV/0!</v>
      </c>
      <c r="AL3779">
        <f t="shared" si="1740"/>
        <v>11.257026580800002</v>
      </c>
      <c r="AM3779" s="5">
        <f t="shared" si="1741"/>
        <v>7.3400000000000007</v>
      </c>
      <c r="AN3779">
        <v>0</v>
      </c>
      <c r="AO3779" s="72">
        <f t="shared" si="1742"/>
        <v>1.2000000000000002</v>
      </c>
      <c r="AP3779" s="72">
        <f t="shared" si="1743"/>
        <v>0.60000000000000009</v>
      </c>
      <c r="AQ3779" s="72">
        <f t="shared" si="1744"/>
        <v>0.8</v>
      </c>
      <c r="AR3779" s="71" t="e">
        <f t="shared" si="1745"/>
        <v>#DIV/0!</v>
      </c>
      <c r="BA3779">
        <f t="shared" si="1746"/>
        <v>139</v>
      </c>
      <c r="BB3779" s="91" t="e">
        <f t="shared" si="1747"/>
        <v>#DIV/0!</v>
      </c>
    </row>
    <row r="3780" spans="1:54">
      <c r="A3780" s="2" t="s">
        <v>3897</v>
      </c>
      <c r="B3780" s="7" t="s">
        <v>43723</v>
      </c>
      <c r="C3780" s="17">
        <f t="shared" si="1728"/>
        <v>9.7000000000000011</v>
      </c>
      <c r="D3780" s="28">
        <f t="shared" si="1729"/>
        <v>256</v>
      </c>
      <c r="E3780" s="8">
        <f t="shared" si="1748"/>
        <v>6</v>
      </c>
      <c r="F3780" s="2" t="s">
        <v>8885</v>
      </c>
      <c r="G3780" s="54">
        <f t="shared" si="1749"/>
        <v>8.6999999999999993</v>
      </c>
      <c r="H3780" s="20">
        <f t="shared" si="1750"/>
        <v>0.37761110000000003</v>
      </c>
      <c r="I3780" s="14" t="s">
        <v>18839</v>
      </c>
      <c r="J3780" s="14" t="s">
        <v>13871</v>
      </c>
      <c r="K3780" s="14" t="s">
        <v>23799</v>
      </c>
      <c r="L3780" s="14" t="s">
        <v>28758</v>
      </c>
      <c r="M3780" s="28">
        <f t="shared" si="1751"/>
        <v>14.1</v>
      </c>
      <c r="N3780" s="46">
        <f t="shared" si="1730"/>
        <v>7</v>
      </c>
      <c r="O3780" s="17">
        <f t="shared" si="1731"/>
        <v>2.2000000000000002</v>
      </c>
      <c r="P3780" s="17">
        <f t="shared" si="1731"/>
        <v>0.8</v>
      </c>
      <c r="Q3780" s="124">
        <f t="shared" si="1732"/>
        <v>0.4</v>
      </c>
      <c r="R3780" s="26">
        <f t="shared" si="1733"/>
        <v>0.8</v>
      </c>
      <c r="S3780" s="2" t="s">
        <v>33734</v>
      </c>
      <c r="T3780" s="2" t="s">
        <v>38711</v>
      </c>
      <c r="U3780" s="24">
        <f t="shared" si="1734"/>
        <v>528.9</v>
      </c>
      <c r="V3780" s="66">
        <f t="shared" si="1734"/>
        <v>407.5</v>
      </c>
      <c r="W3780" s="54">
        <f t="shared" si="1735"/>
        <v>0.87</v>
      </c>
      <c r="X3780" s="143">
        <f t="shared" si="1736"/>
        <v>528.9</v>
      </c>
      <c r="Y3780" s="143">
        <f t="shared" si="1737"/>
        <v>0.27400000000000002</v>
      </c>
      <c r="AD3780">
        <v>152</v>
      </c>
      <c r="AE3780">
        <v>-1</v>
      </c>
      <c r="AF3780" s="10">
        <v>37.9</v>
      </c>
      <c r="AG3780" s="10">
        <v>58.12</v>
      </c>
      <c r="AH3780" s="10">
        <f t="shared" si="1738"/>
        <v>167533.97903720144</v>
      </c>
      <c r="AI3780" s="11">
        <f t="shared" si="1726"/>
        <v>0</v>
      </c>
      <c r="AJ3780">
        <f t="shared" si="1727"/>
        <v>0</v>
      </c>
      <c r="AK3780" t="e">
        <f t="shared" si="1739"/>
        <v>#DIV/0!</v>
      </c>
      <c r="AL3780">
        <f t="shared" si="1740"/>
        <v>0.87632357120000026</v>
      </c>
      <c r="AM3780" s="5">
        <f t="shared" si="1741"/>
        <v>1.7400000000000002</v>
      </c>
      <c r="AN3780">
        <v>0</v>
      </c>
      <c r="AO3780" s="72">
        <f t="shared" si="1742"/>
        <v>0.8</v>
      </c>
      <c r="AP3780" s="72">
        <f t="shared" si="1743"/>
        <v>0.4</v>
      </c>
      <c r="AQ3780" s="72">
        <f t="shared" si="1744"/>
        <v>0.60000000000000009</v>
      </c>
      <c r="AR3780" s="71" t="e">
        <f t="shared" si="1745"/>
        <v>#DIV/0!</v>
      </c>
      <c r="BA3780">
        <f t="shared" si="1746"/>
        <v>256</v>
      </c>
      <c r="BB3780" s="91" t="e">
        <f t="shared" si="1747"/>
        <v>#DIV/0!</v>
      </c>
    </row>
    <row r="3781" spans="1:54">
      <c r="A3781" s="2" t="s">
        <v>3898</v>
      </c>
      <c r="B3781" s="7" t="s">
        <v>43724</v>
      </c>
      <c r="C3781" s="17">
        <f t="shared" si="1728"/>
        <v>17.2</v>
      </c>
      <c r="D3781" s="28">
        <f t="shared" si="1729"/>
        <v>200</v>
      </c>
      <c r="E3781" s="8">
        <f t="shared" si="1748"/>
        <v>8</v>
      </c>
      <c r="F3781" s="2" t="s">
        <v>8886</v>
      </c>
      <c r="G3781" s="54">
        <f t="shared" si="1749"/>
        <v>16.3</v>
      </c>
      <c r="H3781" s="20">
        <f t="shared" si="1750"/>
        <v>0.34751330000000002</v>
      </c>
      <c r="I3781" s="14" t="s">
        <v>18840</v>
      </c>
      <c r="J3781" s="14" t="s">
        <v>13872</v>
      </c>
      <c r="K3781" s="14" t="s">
        <v>23800</v>
      </c>
      <c r="L3781" s="14" t="s">
        <v>28759</v>
      </c>
      <c r="M3781" s="28">
        <f t="shared" si="1751"/>
        <v>13.3</v>
      </c>
      <c r="N3781" s="46">
        <f t="shared" si="1730"/>
        <v>6.6</v>
      </c>
      <c r="O3781" s="17">
        <f t="shared" si="1731"/>
        <v>1</v>
      </c>
      <c r="P3781" s="17">
        <f t="shared" si="1731"/>
        <v>2.4000000000000004</v>
      </c>
      <c r="Q3781" s="124">
        <f t="shared" si="1732"/>
        <v>0.60000000000000009</v>
      </c>
      <c r="R3781" s="26">
        <f t="shared" si="1733"/>
        <v>1</v>
      </c>
      <c r="S3781" s="2" t="s">
        <v>33735</v>
      </c>
      <c r="T3781" s="2" t="s">
        <v>38712</v>
      </c>
      <c r="U3781" s="24">
        <f t="shared" si="1734"/>
        <v>473.40000000000003</v>
      </c>
      <c r="V3781" s="66">
        <f t="shared" si="1734"/>
        <v>398</v>
      </c>
      <c r="W3781" s="54">
        <f t="shared" si="1735"/>
        <v>1.6300000000000001</v>
      </c>
      <c r="X3781" s="143">
        <f t="shared" si="1736"/>
        <v>473.40000000000003</v>
      </c>
      <c r="Y3781" s="143">
        <f t="shared" si="1737"/>
        <v>0.42600000000000005</v>
      </c>
      <c r="AD3781">
        <v>152</v>
      </c>
      <c r="AE3781">
        <v>-1</v>
      </c>
      <c r="AF3781" s="10">
        <v>37.9</v>
      </c>
      <c r="AG3781" s="10">
        <v>58.12</v>
      </c>
      <c r="AH3781" s="10">
        <f t="shared" si="1738"/>
        <v>197831.860441597</v>
      </c>
      <c r="AI3781" s="11">
        <f t="shared" si="1726"/>
        <v>0</v>
      </c>
      <c r="AJ3781">
        <f t="shared" si="1727"/>
        <v>0</v>
      </c>
      <c r="AK3781" t="e">
        <f t="shared" si="1739"/>
        <v>#DIV/0!</v>
      </c>
      <c r="AL3781">
        <f t="shared" si="1740"/>
        <v>1.5659680800000002</v>
      </c>
      <c r="AM3781" s="5">
        <f t="shared" si="1741"/>
        <v>3.2399999999999998</v>
      </c>
      <c r="AN3781">
        <v>0</v>
      </c>
      <c r="AO3781" s="72">
        <f t="shared" si="1742"/>
        <v>1</v>
      </c>
      <c r="AP3781" s="72">
        <f t="shared" si="1743"/>
        <v>0.60000000000000009</v>
      </c>
      <c r="AQ3781" s="72">
        <f t="shared" si="1744"/>
        <v>0.8</v>
      </c>
      <c r="AR3781" s="71" t="e">
        <f t="shared" si="1745"/>
        <v>#DIV/0!</v>
      </c>
      <c r="BA3781">
        <f t="shared" si="1746"/>
        <v>200</v>
      </c>
      <c r="BB3781" s="91" t="e">
        <f t="shared" si="1747"/>
        <v>#DIV/0!</v>
      </c>
    </row>
    <row r="3782" spans="1:54">
      <c r="A3782" s="2" t="s">
        <v>3899</v>
      </c>
      <c r="B3782" s="7" t="s">
        <v>43725</v>
      </c>
      <c r="C3782" s="17">
        <f t="shared" si="1728"/>
        <v>38</v>
      </c>
      <c r="D3782" s="28">
        <f t="shared" si="1729"/>
        <v>22</v>
      </c>
      <c r="E3782" s="8">
        <f t="shared" si="1748"/>
        <v>8</v>
      </c>
      <c r="F3782" s="2" t="s">
        <v>8887</v>
      </c>
      <c r="G3782" s="54">
        <f t="shared" si="1749"/>
        <v>37</v>
      </c>
      <c r="H3782" s="20">
        <f t="shared" si="1750"/>
        <v>0.32690520000000001</v>
      </c>
      <c r="I3782" s="14" t="s">
        <v>18841</v>
      </c>
      <c r="J3782" s="14" t="s">
        <v>13873</v>
      </c>
      <c r="K3782" s="14" t="s">
        <v>23801</v>
      </c>
      <c r="L3782" s="14" t="s">
        <v>28760</v>
      </c>
      <c r="M3782" s="28">
        <f t="shared" si="1751"/>
        <v>10.3</v>
      </c>
      <c r="N3782" s="46">
        <f t="shared" si="1730"/>
        <v>6.2</v>
      </c>
      <c r="O3782" s="17">
        <f t="shared" si="1731"/>
        <v>0.4</v>
      </c>
      <c r="P3782" s="17">
        <f t="shared" si="1731"/>
        <v>8.4</v>
      </c>
      <c r="Q3782" s="124">
        <f t="shared" si="1732"/>
        <v>1.8</v>
      </c>
      <c r="R3782" s="26">
        <f t="shared" si="1733"/>
        <v>2.8000000000000003</v>
      </c>
      <c r="S3782" s="2" t="s">
        <v>33736</v>
      </c>
      <c r="T3782" s="2" t="s">
        <v>38713</v>
      </c>
      <c r="U3782" s="24">
        <f t="shared" si="1734"/>
        <v>295.3</v>
      </c>
      <c r="V3782" s="66">
        <f t="shared" si="1734"/>
        <v>395.5</v>
      </c>
      <c r="W3782" s="54">
        <f t="shared" si="1735"/>
        <v>3.6999999999999997</v>
      </c>
      <c r="X3782" s="143">
        <f t="shared" si="1736"/>
        <v>295.3</v>
      </c>
      <c r="Y3782" s="143">
        <f t="shared" si="1737"/>
        <v>0.84</v>
      </c>
      <c r="AD3782">
        <v>152</v>
      </c>
      <c r="AE3782">
        <v>-1</v>
      </c>
      <c r="AF3782" s="10">
        <v>37.9</v>
      </c>
      <c r="AG3782" s="10">
        <v>58.12</v>
      </c>
      <c r="AH3782" s="10">
        <f t="shared" si="1738"/>
        <v>204660.11731113386</v>
      </c>
      <c r="AI3782" s="11">
        <f t="shared" si="1726"/>
        <v>0</v>
      </c>
      <c r="AJ3782">
        <f t="shared" si="1727"/>
        <v>0</v>
      </c>
      <c r="AK3782" t="e">
        <f t="shared" si="1739"/>
        <v>#DIV/0!</v>
      </c>
      <c r="AL3782">
        <f t="shared" si="1740"/>
        <v>6.3324758784000013</v>
      </c>
      <c r="AM3782" s="5">
        <f t="shared" si="1741"/>
        <v>7.4</v>
      </c>
      <c r="AN3782">
        <v>0</v>
      </c>
      <c r="AO3782" s="72">
        <f t="shared" si="1742"/>
        <v>2.8000000000000003</v>
      </c>
      <c r="AP3782" s="72">
        <f t="shared" si="1743"/>
        <v>1.8</v>
      </c>
      <c r="AQ3782" s="72">
        <f t="shared" si="1744"/>
        <v>2</v>
      </c>
      <c r="AR3782" s="71" t="e">
        <f t="shared" si="1745"/>
        <v>#DIV/0!</v>
      </c>
      <c r="BA3782">
        <f t="shared" si="1746"/>
        <v>22</v>
      </c>
      <c r="BB3782" s="91" t="e">
        <f t="shared" si="1747"/>
        <v>#DIV/0!</v>
      </c>
    </row>
    <row r="3783" spans="1:54">
      <c r="A3783" s="2" t="s">
        <v>3900</v>
      </c>
      <c r="B3783" s="7" t="s">
        <v>43726</v>
      </c>
      <c r="C3783" s="17">
        <f t="shared" si="1728"/>
        <v>8.6999999999999993</v>
      </c>
      <c r="D3783" s="28">
        <f t="shared" si="1729"/>
        <v>123</v>
      </c>
      <c r="E3783" s="8">
        <f t="shared" si="1748"/>
        <v>15</v>
      </c>
      <c r="F3783" s="2" t="s">
        <v>8888</v>
      </c>
      <c r="G3783" s="54">
        <f t="shared" si="1749"/>
        <v>7.8</v>
      </c>
      <c r="H3783" s="20">
        <f t="shared" si="1750"/>
        <v>0.5545023</v>
      </c>
      <c r="I3783" s="14" t="s">
        <v>18842</v>
      </c>
      <c r="J3783" s="14" t="s">
        <v>13874</v>
      </c>
      <c r="K3783" s="14" t="s">
        <v>23802</v>
      </c>
      <c r="L3783" s="14" t="s">
        <v>28761</v>
      </c>
      <c r="M3783" s="28">
        <f t="shared" si="1751"/>
        <v>10.199999999999999</v>
      </c>
      <c r="N3783" s="46">
        <f t="shared" si="1730"/>
        <v>5.2</v>
      </c>
      <c r="O3783" s="17">
        <f t="shared" si="1731"/>
        <v>2.2000000000000002</v>
      </c>
      <c r="P3783" s="17">
        <f t="shared" si="1731"/>
        <v>8.6</v>
      </c>
      <c r="Q3783" s="124">
        <f t="shared" si="1732"/>
        <v>1</v>
      </c>
      <c r="R3783" s="26">
        <f t="shared" si="1733"/>
        <v>2.4000000000000004</v>
      </c>
      <c r="S3783" s="2" t="s">
        <v>33737</v>
      </c>
      <c r="T3783" s="2" t="s">
        <v>38714</v>
      </c>
      <c r="U3783" s="24">
        <f t="shared" si="1734"/>
        <v>396.5</v>
      </c>
      <c r="V3783" s="66">
        <f t="shared" si="1734"/>
        <v>364.1</v>
      </c>
      <c r="W3783" s="54">
        <f t="shared" si="1735"/>
        <v>0.78</v>
      </c>
      <c r="X3783" s="143">
        <f t="shared" si="1736"/>
        <v>396.5</v>
      </c>
      <c r="Y3783" s="143">
        <f t="shared" si="1737"/>
        <v>0.25600000000000001</v>
      </c>
      <c r="AD3783">
        <v>152</v>
      </c>
      <c r="AE3783">
        <v>-1</v>
      </c>
      <c r="AF3783" s="10">
        <v>37.9</v>
      </c>
      <c r="AG3783" s="10">
        <v>58.12</v>
      </c>
      <c r="AH3783" s="10">
        <f t="shared" si="1738"/>
        <v>270081.83504489169</v>
      </c>
      <c r="AI3783" s="11">
        <f t="shared" si="1726"/>
        <v>0</v>
      </c>
      <c r="AJ3783">
        <f t="shared" si="1727"/>
        <v>0</v>
      </c>
      <c r="AK3783" t="e">
        <f t="shared" si="1739"/>
        <v>#DIV/0!</v>
      </c>
      <c r="AL3783">
        <f t="shared" si="1740"/>
        <v>20.229159561600003</v>
      </c>
      <c r="AM3783" s="5">
        <f t="shared" si="1741"/>
        <v>1.54</v>
      </c>
      <c r="AN3783">
        <v>0</v>
      </c>
      <c r="AO3783" s="72">
        <f t="shared" si="1742"/>
        <v>2.4000000000000004</v>
      </c>
      <c r="AP3783" s="72">
        <f t="shared" si="1743"/>
        <v>1</v>
      </c>
      <c r="AQ3783" s="72">
        <f t="shared" si="1744"/>
        <v>1.2000000000000002</v>
      </c>
      <c r="AR3783" s="71" t="e">
        <f t="shared" si="1745"/>
        <v>#DIV/0!</v>
      </c>
      <c r="BA3783">
        <f t="shared" si="1746"/>
        <v>123</v>
      </c>
      <c r="BB3783" s="91" t="e">
        <f t="shared" si="1747"/>
        <v>#DIV/0!</v>
      </c>
    </row>
    <row r="3784" spans="1:54">
      <c r="A3784" s="2" t="s">
        <v>3901</v>
      </c>
      <c r="B3784" s="7" t="s">
        <v>43727</v>
      </c>
      <c r="C3784" s="17">
        <f t="shared" si="1728"/>
        <v>23</v>
      </c>
      <c r="D3784" s="28">
        <f t="shared" si="1729"/>
        <v>86</v>
      </c>
      <c r="E3784" s="8">
        <f t="shared" si="1748"/>
        <v>20</v>
      </c>
      <c r="F3784" s="2" t="s">
        <v>8889</v>
      </c>
      <c r="G3784" s="54">
        <f t="shared" si="1749"/>
        <v>22.1</v>
      </c>
      <c r="H3784" s="20">
        <f t="shared" si="1750"/>
        <v>0.1081854</v>
      </c>
      <c r="I3784" s="14" t="s">
        <v>18843</v>
      </c>
      <c r="J3784" s="14" t="s">
        <v>13875</v>
      </c>
      <c r="K3784" s="14" t="s">
        <v>23803</v>
      </c>
      <c r="L3784" s="14" t="s">
        <v>28762</v>
      </c>
      <c r="M3784" s="28">
        <f t="shared" si="1751"/>
        <v>11.6</v>
      </c>
      <c r="N3784" s="46">
        <f t="shared" si="1730"/>
        <v>6.2</v>
      </c>
      <c r="O3784" s="17">
        <f t="shared" si="1731"/>
        <v>1.6</v>
      </c>
      <c r="P3784" s="17">
        <f t="shared" si="1731"/>
        <v>5.8000000000000007</v>
      </c>
      <c r="Q3784" s="124">
        <f t="shared" si="1732"/>
        <v>2.4000000000000004</v>
      </c>
      <c r="R3784" s="26">
        <f t="shared" si="1733"/>
        <v>2.8000000000000003</v>
      </c>
      <c r="S3784" s="2" t="s">
        <v>33738</v>
      </c>
      <c r="T3784" s="2" t="s">
        <v>38715</v>
      </c>
      <c r="U3784" s="24">
        <f t="shared" si="1734"/>
        <v>359.5</v>
      </c>
      <c r="V3784" s="66">
        <f t="shared" si="1734"/>
        <v>377.3</v>
      </c>
      <c r="W3784" s="54">
        <f t="shared" si="1735"/>
        <v>2.21</v>
      </c>
      <c r="X3784" s="143">
        <f t="shared" si="1736"/>
        <v>359.5</v>
      </c>
      <c r="Y3784" s="143">
        <f t="shared" si="1737"/>
        <v>0.54200000000000004</v>
      </c>
      <c r="AD3784">
        <v>152</v>
      </c>
      <c r="AE3784">
        <v>-1</v>
      </c>
      <c r="AF3784" s="10">
        <v>37.9</v>
      </c>
      <c r="AG3784" s="10">
        <v>58.12</v>
      </c>
      <c r="AH3784" s="10">
        <f t="shared" si="1738"/>
        <v>245992.90448138223</v>
      </c>
      <c r="AI3784" s="11">
        <f t="shared" si="1726"/>
        <v>0</v>
      </c>
      <c r="AJ3784">
        <f t="shared" si="1727"/>
        <v>0</v>
      </c>
      <c r="AK3784" t="e">
        <f t="shared" si="1739"/>
        <v>#DIV/0!</v>
      </c>
      <c r="AL3784">
        <f t="shared" si="1740"/>
        <v>23.172910566400009</v>
      </c>
      <c r="AM3784" s="5">
        <f t="shared" si="1741"/>
        <v>4.4000000000000004</v>
      </c>
      <c r="AN3784">
        <v>0</v>
      </c>
      <c r="AO3784" s="72">
        <f t="shared" si="1742"/>
        <v>2.8000000000000003</v>
      </c>
      <c r="AP3784" s="72">
        <f t="shared" si="1743"/>
        <v>2.4000000000000004</v>
      </c>
      <c r="AQ3784" s="72">
        <f t="shared" si="1744"/>
        <v>2.6</v>
      </c>
      <c r="AR3784" s="71" t="e">
        <f t="shared" si="1745"/>
        <v>#DIV/0!</v>
      </c>
      <c r="BA3784">
        <f t="shared" si="1746"/>
        <v>86</v>
      </c>
      <c r="BB3784" s="91" t="e">
        <f t="shared" si="1747"/>
        <v>#DIV/0!</v>
      </c>
    </row>
    <row r="3785" spans="1:54">
      <c r="A3785" s="2" t="s">
        <v>3902</v>
      </c>
      <c r="B3785" s="7" t="s">
        <v>43728</v>
      </c>
      <c r="C3785" s="17">
        <f t="shared" si="1728"/>
        <v>21.6</v>
      </c>
      <c r="D3785" s="28">
        <f t="shared" si="1729"/>
        <v>144</v>
      </c>
      <c r="E3785" s="8">
        <f t="shared" si="1748"/>
        <v>10</v>
      </c>
      <c r="F3785" s="2" t="s">
        <v>8890</v>
      </c>
      <c r="G3785" s="54">
        <f t="shared" si="1749"/>
        <v>20.6</v>
      </c>
      <c r="H3785" s="20">
        <f t="shared" si="1750"/>
        <v>0.67932300000000001</v>
      </c>
      <c r="I3785" s="14" t="s">
        <v>18844</v>
      </c>
      <c r="J3785" s="14" t="s">
        <v>13876</v>
      </c>
      <c r="K3785" s="14" t="s">
        <v>23804</v>
      </c>
      <c r="L3785" s="14" t="s">
        <v>73</v>
      </c>
      <c r="M3785" s="28">
        <f t="shared" si="1751"/>
        <v>12.7</v>
      </c>
      <c r="N3785" s="46">
        <f t="shared" si="1730"/>
        <v>6.6</v>
      </c>
      <c r="O3785" s="17">
        <f t="shared" si="1731"/>
        <v>1.8</v>
      </c>
      <c r="P3785" s="17">
        <f t="shared" si="1731"/>
        <v>3.6</v>
      </c>
      <c r="Q3785" s="124">
        <f t="shared" si="1732"/>
        <v>0.60000000000000009</v>
      </c>
      <c r="R3785" s="26">
        <f t="shared" si="1733"/>
        <v>1.6</v>
      </c>
      <c r="S3785" s="2" t="s">
        <v>33739</v>
      </c>
      <c r="T3785" s="2" t="s">
        <v>38716</v>
      </c>
      <c r="U3785" s="24">
        <f t="shared" si="1734"/>
        <v>417</v>
      </c>
      <c r="V3785" s="66">
        <f t="shared" si="1734"/>
        <v>394</v>
      </c>
      <c r="W3785" s="54">
        <f t="shared" si="1735"/>
        <v>2.0599999999999996</v>
      </c>
      <c r="X3785" s="143">
        <f t="shared" si="1736"/>
        <v>417</v>
      </c>
      <c r="Y3785" s="143">
        <f t="shared" si="1737"/>
        <v>0.5119999999999999</v>
      </c>
      <c r="AD3785">
        <v>152</v>
      </c>
      <c r="AE3785">
        <v>-1</v>
      </c>
      <c r="AF3785" s="10">
        <v>37.9</v>
      </c>
      <c r="AG3785" s="10">
        <v>58.12</v>
      </c>
      <c r="AH3785" s="10">
        <f t="shared" si="1738"/>
        <v>208511.20391660716</v>
      </c>
      <c r="AI3785" s="11">
        <f t="shared" si="1726"/>
        <v>0</v>
      </c>
      <c r="AJ3785">
        <f t="shared" si="1727"/>
        <v>0</v>
      </c>
      <c r="AK3785" t="e">
        <f t="shared" si="1739"/>
        <v>#DIV/0!</v>
      </c>
      <c r="AL3785">
        <f t="shared" si="1740"/>
        <v>3.3247791360000001</v>
      </c>
      <c r="AM3785" s="5">
        <f t="shared" si="1741"/>
        <v>4.12</v>
      </c>
      <c r="AN3785">
        <v>0</v>
      </c>
      <c r="AO3785" s="72">
        <f t="shared" si="1742"/>
        <v>1.6</v>
      </c>
      <c r="AP3785" s="72">
        <f t="shared" si="1743"/>
        <v>0.60000000000000009</v>
      </c>
      <c r="AQ3785" s="72">
        <f t="shared" si="1744"/>
        <v>0.60000000000000009</v>
      </c>
      <c r="AR3785" s="71" t="e">
        <f t="shared" si="1745"/>
        <v>#DIV/0!</v>
      </c>
      <c r="BA3785">
        <f t="shared" si="1746"/>
        <v>144</v>
      </c>
      <c r="BB3785" s="91" t="e">
        <f t="shared" si="1747"/>
        <v>#DIV/0!</v>
      </c>
    </row>
    <row r="3786" spans="1:54">
      <c r="A3786" s="2" t="s">
        <v>3903</v>
      </c>
      <c r="B3786" s="7" t="s">
        <v>43729</v>
      </c>
      <c r="C3786" s="17">
        <f t="shared" si="1728"/>
        <v>8.8000000000000007</v>
      </c>
      <c r="D3786" s="28">
        <f t="shared" si="1729"/>
        <v>127</v>
      </c>
      <c r="E3786" s="8">
        <f t="shared" si="1748"/>
        <v>21</v>
      </c>
      <c r="F3786" s="2" t="s">
        <v>8891</v>
      </c>
      <c r="G3786" s="54">
        <f t="shared" si="1749"/>
        <v>7.8</v>
      </c>
      <c r="H3786" s="20">
        <f t="shared" si="1750"/>
        <v>0.2072136</v>
      </c>
      <c r="I3786" s="14" t="s">
        <v>18845</v>
      </c>
      <c r="J3786" s="14" t="s">
        <v>13877</v>
      </c>
      <c r="K3786" s="14" t="s">
        <v>23805</v>
      </c>
      <c r="L3786" s="14" t="s">
        <v>28763</v>
      </c>
      <c r="M3786" s="28">
        <f t="shared" si="1751"/>
        <v>11.8</v>
      </c>
      <c r="N3786" s="46">
        <f t="shared" si="1730"/>
        <v>6</v>
      </c>
      <c r="O3786" s="17">
        <f t="shared" si="1731"/>
        <v>2.8000000000000003</v>
      </c>
      <c r="P3786" s="17">
        <f t="shared" si="1731"/>
        <v>5.4</v>
      </c>
      <c r="Q3786" s="124">
        <f t="shared" si="1732"/>
        <v>1.6</v>
      </c>
      <c r="R3786" s="26">
        <f t="shared" si="1733"/>
        <v>2</v>
      </c>
      <c r="S3786" s="2" t="s">
        <v>33740</v>
      </c>
      <c r="T3786" s="2" t="s">
        <v>38717</v>
      </c>
      <c r="U3786" s="24">
        <f t="shared" si="1734"/>
        <v>400.3</v>
      </c>
      <c r="V3786" s="66">
        <f t="shared" si="1734"/>
        <v>366.5</v>
      </c>
      <c r="W3786" s="54">
        <f t="shared" si="1735"/>
        <v>0.78</v>
      </c>
      <c r="X3786" s="143">
        <f t="shared" si="1736"/>
        <v>400.3</v>
      </c>
      <c r="Y3786" s="143">
        <f t="shared" si="1737"/>
        <v>0.25600000000000001</v>
      </c>
      <c r="AD3786">
        <v>152</v>
      </c>
      <c r="AE3786">
        <v>-1</v>
      </c>
      <c r="AF3786" s="10">
        <v>37.9</v>
      </c>
      <c r="AG3786" s="10">
        <v>58.12</v>
      </c>
      <c r="AH3786" s="10">
        <f t="shared" si="1738"/>
        <v>265901.90094278421</v>
      </c>
      <c r="AI3786" s="11">
        <f t="shared" si="1726"/>
        <v>0</v>
      </c>
      <c r="AJ3786">
        <f t="shared" si="1727"/>
        <v>0</v>
      </c>
      <c r="AK3786" t="e">
        <f t="shared" si="1739"/>
        <v>#DIV/0!</v>
      </c>
      <c r="AL3786">
        <f t="shared" si="1740"/>
        <v>23.973860736000002</v>
      </c>
      <c r="AM3786" s="5">
        <f t="shared" si="1741"/>
        <v>1.56</v>
      </c>
      <c r="AN3786">
        <v>0</v>
      </c>
      <c r="AO3786" s="72">
        <f t="shared" si="1742"/>
        <v>2</v>
      </c>
      <c r="AP3786" s="72">
        <f t="shared" si="1743"/>
        <v>1.6</v>
      </c>
      <c r="AQ3786" s="72">
        <f t="shared" si="1744"/>
        <v>1.6</v>
      </c>
      <c r="AR3786" s="71" t="e">
        <f t="shared" si="1745"/>
        <v>#DIV/0!</v>
      </c>
      <c r="BA3786">
        <f t="shared" si="1746"/>
        <v>127</v>
      </c>
      <c r="BB3786" s="91" t="e">
        <f t="shared" si="1747"/>
        <v>#DIV/0!</v>
      </c>
    </row>
    <row r="3787" spans="1:54">
      <c r="A3787" s="2" t="s">
        <v>3904</v>
      </c>
      <c r="B3787" s="7" t="s">
        <v>43730</v>
      </c>
      <c r="C3787" s="17">
        <f t="shared" si="1728"/>
        <v>10.9</v>
      </c>
      <c r="D3787" s="28">
        <f t="shared" si="1729"/>
        <v>49</v>
      </c>
      <c r="E3787" s="8">
        <f t="shared" si="1748"/>
        <v>12</v>
      </c>
      <c r="F3787" s="2" t="s">
        <v>8892</v>
      </c>
      <c r="G3787" s="54">
        <f t="shared" si="1749"/>
        <v>10</v>
      </c>
      <c r="H3787" s="20">
        <f t="shared" si="1750"/>
        <v>0.76252970000000009</v>
      </c>
      <c r="I3787" s="14" t="s">
        <v>18846</v>
      </c>
      <c r="J3787" s="14" t="s">
        <v>13878</v>
      </c>
      <c r="K3787" s="14" t="s">
        <v>23806</v>
      </c>
      <c r="L3787" s="14" t="s">
        <v>28764</v>
      </c>
      <c r="M3787" s="28">
        <f t="shared" si="1751"/>
        <v>12.1</v>
      </c>
      <c r="N3787" s="46">
        <f t="shared" si="1730"/>
        <v>6</v>
      </c>
      <c r="O3787" s="17">
        <f t="shared" si="1731"/>
        <v>2.4000000000000004</v>
      </c>
      <c r="P3787" s="17">
        <f t="shared" si="1731"/>
        <v>4.8000000000000007</v>
      </c>
      <c r="Q3787" s="124">
        <f t="shared" si="1732"/>
        <v>0.60000000000000009</v>
      </c>
      <c r="R3787" s="26">
        <f t="shared" si="1733"/>
        <v>2.8000000000000003</v>
      </c>
      <c r="S3787" s="2" t="s">
        <v>33741</v>
      </c>
      <c r="T3787" s="2" t="s">
        <v>38718</v>
      </c>
      <c r="U3787" s="24">
        <f t="shared" si="1734"/>
        <v>321.8</v>
      </c>
      <c r="V3787" s="66">
        <f t="shared" si="1734"/>
        <v>393.90000000000003</v>
      </c>
      <c r="W3787" s="54">
        <f t="shared" si="1735"/>
        <v>1</v>
      </c>
      <c r="X3787" s="143">
        <f t="shared" si="1736"/>
        <v>321.8</v>
      </c>
      <c r="Y3787" s="143">
        <f t="shared" si="1737"/>
        <v>0.30000000000000004</v>
      </c>
      <c r="AD3787">
        <v>152</v>
      </c>
      <c r="AE3787">
        <v>-1</v>
      </c>
      <c r="AF3787" s="10">
        <v>37.9</v>
      </c>
      <c r="AG3787" s="10">
        <v>58.12</v>
      </c>
      <c r="AH3787" s="10">
        <f t="shared" si="1738"/>
        <v>208741.60957129093</v>
      </c>
      <c r="AI3787" s="11">
        <f t="shared" si="1726"/>
        <v>0</v>
      </c>
      <c r="AJ3787">
        <f t="shared" si="1727"/>
        <v>0</v>
      </c>
      <c r="AK3787" t="e">
        <f t="shared" si="1739"/>
        <v>#DIV/0!</v>
      </c>
      <c r="AL3787">
        <f t="shared" si="1740"/>
        <v>7.6598419967999991</v>
      </c>
      <c r="AM3787" s="5">
        <f t="shared" si="1741"/>
        <v>1.98</v>
      </c>
      <c r="AN3787">
        <v>0</v>
      </c>
      <c r="AO3787" s="72">
        <f t="shared" si="1742"/>
        <v>2.8000000000000003</v>
      </c>
      <c r="AP3787" s="72">
        <f t="shared" si="1743"/>
        <v>0.60000000000000009</v>
      </c>
      <c r="AQ3787" s="72">
        <f t="shared" si="1744"/>
        <v>0.8</v>
      </c>
      <c r="AR3787" s="71" t="e">
        <f t="shared" si="1745"/>
        <v>#DIV/0!</v>
      </c>
      <c r="BA3787">
        <f t="shared" si="1746"/>
        <v>49</v>
      </c>
      <c r="BB3787" s="91" t="e">
        <f t="shared" si="1747"/>
        <v>#DIV/0!</v>
      </c>
    </row>
    <row r="3788" spans="1:54">
      <c r="A3788" s="2" t="s">
        <v>3905</v>
      </c>
      <c r="B3788" s="7" t="s">
        <v>43731</v>
      </c>
      <c r="C3788" s="17">
        <f t="shared" si="1728"/>
        <v>34.5</v>
      </c>
      <c r="D3788" s="28">
        <f t="shared" si="1729"/>
        <v>252</v>
      </c>
      <c r="E3788" s="8">
        <f t="shared" si="1748"/>
        <v>10</v>
      </c>
      <c r="F3788" s="2" t="s">
        <v>8893</v>
      </c>
      <c r="G3788" s="54">
        <f t="shared" si="1749"/>
        <v>33.5</v>
      </c>
      <c r="H3788" s="20">
        <f t="shared" si="1750"/>
        <v>0.38061100000000003</v>
      </c>
      <c r="I3788" s="14" t="s">
        <v>18847</v>
      </c>
      <c r="J3788" s="14" t="s">
        <v>13879</v>
      </c>
      <c r="K3788" s="14" t="s">
        <v>23807</v>
      </c>
      <c r="L3788" s="14" t="s">
        <v>28765</v>
      </c>
      <c r="M3788" s="28">
        <f t="shared" si="1751"/>
        <v>12.2</v>
      </c>
      <c r="N3788" s="46">
        <f t="shared" si="1730"/>
        <v>5.8</v>
      </c>
      <c r="O3788" s="17">
        <f t="shared" si="1731"/>
        <v>0.60000000000000009</v>
      </c>
      <c r="P3788" s="17">
        <f t="shared" si="1731"/>
        <v>4.6000000000000005</v>
      </c>
      <c r="Q3788" s="124">
        <f t="shared" si="1732"/>
        <v>1.6</v>
      </c>
      <c r="R3788" s="26">
        <f t="shared" si="1733"/>
        <v>2.6</v>
      </c>
      <c r="S3788" s="2" t="s">
        <v>33742</v>
      </c>
      <c r="T3788" s="2" t="s">
        <v>38719</v>
      </c>
      <c r="U3788" s="24">
        <f t="shared" si="1734"/>
        <v>525.30000000000007</v>
      </c>
      <c r="V3788" s="66">
        <f t="shared" si="1734"/>
        <v>414.3</v>
      </c>
      <c r="W3788" s="54">
        <f t="shared" si="1735"/>
        <v>3.3499999999999996</v>
      </c>
      <c r="X3788" s="143">
        <f t="shared" si="1736"/>
        <v>525.30000000000007</v>
      </c>
      <c r="Y3788" s="143">
        <f t="shared" si="1737"/>
        <v>0.76999999999999991</v>
      </c>
      <c r="AD3788">
        <v>152</v>
      </c>
      <c r="AE3788">
        <v>-1</v>
      </c>
      <c r="AF3788" s="10">
        <v>37.9</v>
      </c>
      <c r="AG3788" s="10">
        <v>58.12</v>
      </c>
      <c r="AH3788" s="10">
        <f t="shared" si="1738"/>
        <v>139135.16945952934</v>
      </c>
      <c r="AI3788" s="11">
        <f t="shared" si="1726"/>
        <v>0</v>
      </c>
      <c r="AJ3788">
        <f t="shared" si="1727"/>
        <v>0</v>
      </c>
      <c r="AK3788" t="e">
        <f t="shared" si="1739"/>
        <v>#DIV/0!</v>
      </c>
      <c r="AL3788">
        <f t="shared" si="1740"/>
        <v>4.4447354640000007</v>
      </c>
      <c r="AM3788" s="5">
        <f t="shared" si="1741"/>
        <v>6.7</v>
      </c>
      <c r="AN3788">
        <v>0</v>
      </c>
      <c r="AO3788" s="72">
        <f t="shared" si="1742"/>
        <v>2.6</v>
      </c>
      <c r="AP3788" s="72">
        <f t="shared" si="1743"/>
        <v>1.6</v>
      </c>
      <c r="AQ3788" s="72">
        <f t="shared" si="1744"/>
        <v>1.8</v>
      </c>
      <c r="AR3788" s="71" t="e">
        <f t="shared" si="1745"/>
        <v>#DIV/0!</v>
      </c>
      <c r="BA3788">
        <f t="shared" si="1746"/>
        <v>252</v>
      </c>
      <c r="BB3788" s="91" t="e">
        <f t="shared" si="1747"/>
        <v>#DIV/0!</v>
      </c>
    </row>
    <row r="3789" spans="1:54">
      <c r="A3789" s="2" t="s">
        <v>3906</v>
      </c>
      <c r="B3789" s="7" t="s">
        <v>43732</v>
      </c>
      <c r="C3789" s="17">
        <f t="shared" si="1728"/>
        <v>28.200000000000003</v>
      </c>
      <c r="D3789" s="28">
        <f t="shared" si="1729"/>
        <v>188</v>
      </c>
      <c r="E3789" s="8">
        <f t="shared" si="1748"/>
        <v>15</v>
      </c>
      <c r="F3789" s="2" t="s">
        <v>8894</v>
      </c>
      <c r="G3789" s="54">
        <f t="shared" si="1749"/>
        <v>27.200000000000003</v>
      </c>
      <c r="H3789" s="20">
        <f t="shared" si="1750"/>
        <v>0.1940791</v>
      </c>
      <c r="I3789" s="14" t="s">
        <v>18848</v>
      </c>
      <c r="J3789" s="14" t="s">
        <v>13880</v>
      </c>
      <c r="K3789" s="14" t="s">
        <v>23808</v>
      </c>
      <c r="L3789" s="14" t="s">
        <v>28766</v>
      </c>
      <c r="M3789" s="28">
        <f t="shared" si="1751"/>
        <v>13.6</v>
      </c>
      <c r="N3789" s="46">
        <f t="shared" si="1730"/>
        <v>5.6</v>
      </c>
      <c r="O3789" s="17">
        <f t="shared" si="1731"/>
        <v>2</v>
      </c>
      <c r="P3789" s="17">
        <f t="shared" si="1731"/>
        <v>1.8</v>
      </c>
      <c r="Q3789" s="124">
        <f t="shared" si="1732"/>
        <v>1.2000000000000002</v>
      </c>
      <c r="R3789" s="26">
        <f t="shared" si="1733"/>
        <v>1.6</v>
      </c>
      <c r="S3789" s="2" t="s">
        <v>33743</v>
      </c>
      <c r="T3789" s="2" t="s">
        <v>38720</v>
      </c>
      <c r="U3789" s="24">
        <f t="shared" si="1734"/>
        <v>460.70000000000005</v>
      </c>
      <c r="V3789" s="66">
        <f t="shared" si="1734"/>
        <v>291.10000000000002</v>
      </c>
      <c r="W3789" s="54">
        <f t="shared" si="1735"/>
        <v>2.7199999999999998</v>
      </c>
      <c r="X3789" s="143">
        <f t="shared" si="1736"/>
        <v>460.70000000000005</v>
      </c>
      <c r="Y3789" s="143">
        <f t="shared" si="1737"/>
        <v>0.64399999999999991</v>
      </c>
      <c r="AD3789">
        <v>152</v>
      </c>
      <c r="AE3789">
        <v>-1</v>
      </c>
      <c r="AF3789" s="10">
        <v>37.9</v>
      </c>
      <c r="AG3789" s="10">
        <v>58.12</v>
      </c>
      <c r="AH3789" s="10">
        <f t="shared" si="1738"/>
        <v>365053.50030207617</v>
      </c>
      <c r="AI3789" s="11">
        <f t="shared" si="1726"/>
        <v>0</v>
      </c>
      <c r="AJ3789">
        <f t="shared" si="1727"/>
        <v>0</v>
      </c>
      <c r="AK3789" t="e">
        <f t="shared" si="1739"/>
        <v>#DIV/0!</v>
      </c>
      <c r="AL3789">
        <f t="shared" si="1740"/>
        <v>4.6421043840000005</v>
      </c>
      <c r="AM3789" s="5">
        <f t="shared" si="1741"/>
        <v>5.44</v>
      </c>
      <c r="AN3789">
        <v>0</v>
      </c>
      <c r="AO3789" s="72">
        <f t="shared" si="1742"/>
        <v>1.6</v>
      </c>
      <c r="AP3789" s="72">
        <f t="shared" si="1743"/>
        <v>1.2000000000000002</v>
      </c>
      <c r="AQ3789" s="72">
        <f t="shared" si="1744"/>
        <v>1.4000000000000001</v>
      </c>
      <c r="AR3789" s="71" t="e">
        <f t="shared" si="1745"/>
        <v>#DIV/0!</v>
      </c>
      <c r="BA3789">
        <f t="shared" si="1746"/>
        <v>188</v>
      </c>
      <c r="BB3789" s="91" t="e">
        <f t="shared" si="1747"/>
        <v>#DIV/0!</v>
      </c>
    </row>
    <row r="3790" spans="1:54">
      <c r="A3790" s="2" t="s">
        <v>3907</v>
      </c>
      <c r="B3790" s="7" t="s">
        <v>43733</v>
      </c>
      <c r="C3790" s="17">
        <f t="shared" si="1728"/>
        <v>36.5</v>
      </c>
      <c r="D3790" s="28">
        <f t="shared" si="1729"/>
        <v>22</v>
      </c>
      <c r="E3790" s="8">
        <f t="shared" si="1748"/>
        <v>16</v>
      </c>
      <c r="F3790" s="2" t="s">
        <v>8895</v>
      </c>
      <c r="G3790" s="54">
        <f t="shared" si="1749"/>
        <v>35.5</v>
      </c>
      <c r="H3790" s="20">
        <f t="shared" si="1750"/>
        <v>0.41360390000000002</v>
      </c>
      <c r="I3790" s="14" t="s">
        <v>18849</v>
      </c>
      <c r="J3790" s="14" t="s">
        <v>13881</v>
      </c>
      <c r="K3790" s="14" t="s">
        <v>23809</v>
      </c>
      <c r="L3790" s="14" t="s">
        <v>28767</v>
      </c>
      <c r="M3790" s="28">
        <f t="shared" si="1751"/>
        <v>11.3</v>
      </c>
      <c r="N3790" s="46">
        <f t="shared" si="1730"/>
        <v>6.8</v>
      </c>
      <c r="O3790" s="17">
        <f t="shared" si="1731"/>
        <v>2.2000000000000002</v>
      </c>
      <c r="P3790" s="17">
        <f t="shared" si="1731"/>
        <v>6.4</v>
      </c>
      <c r="Q3790" s="124">
        <f t="shared" si="1732"/>
        <v>1.2000000000000002</v>
      </c>
      <c r="R3790" s="26">
        <f t="shared" si="1733"/>
        <v>2</v>
      </c>
      <c r="S3790" s="2" t="s">
        <v>33744</v>
      </c>
      <c r="T3790" s="2" t="s">
        <v>38721</v>
      </c>
      <c r="U3790" s="24">
        <f t="shared" si="1734"/>
        <v>294.90000000000003</v>
      </c>
      <c r="V3790" s="66">
        <f t="shared" si="1734"/>
        <v>401.40000000000003</v>
      </c>
      <c r="W3790" s="54">
        <f t="shared" si="1735"/>
        <v>3.55</v>
      </c>
      <c r="X3790" s="143">
        <f t="shared" si="1736"/>
        <v>294.90000000000003</v>
      </c>
      <c r="Y3790" s="143">
        <f t="shared" si="1737"/>
        <v>0.80999999999999994</v>
      </c>
      <c r="AD3790">
        <v>152</v>
      </c>
      <c r="AE3790">
        <v>-1</v>
      </c>
      <c r="AF3790" s="10">
        <v>37.9</v>
      </c>
      <c r="AG3790" s="10">
        <v>58.12</v>
      </c>
      <c r="AH3790" s="10">
        <f t="shared" si="1738"/>
        <v>187850.3321387794</v>
      </c>
      <c r="AI3790" s="11">
        <f t="shared" si="1726"/>
        <v>0</v>
      </c>
      <c r="AJ3790">
        <f t="shared" si="1727"/>
        <v>0</v>
      </c>
      <c r="AK3790" t="e">
        <f t="shared" si="1739"/>
        <v>#DIV/0!</v>
      </c>
      <c r="AL3790">
        <f t="shared" si="1740"/>
        <v>16.512914176000002</v>
      </c>
      <c r="AM3790" s="5">
        <f t="shared" si="1741"/>
        <v>7.1</v>
      </c>
      <c r="AN3790">
        <v>0</v>
      </c>
      <c r="AO3790" s="72">
        <f t="shared" si="1742"/>
        <v>2</v>
      </c>
      <c r="AP3790" s="72">
        <f t="shared" si="1743"/>
        <v>1.2000000000000002</v>
      </c>
      <c r="AQ3790" s="72">
        <f t="shared" si="1744"/>
        <v>1.2000000000000002</v>
      </c>
      <c r="AR3790" s="71" t="e">
        <f t="shared" si="1745"/>
        <v>#DIV/0!</v>
      </c>
      <c r="BA3790">
        <f t="shared" si="1746"/>
        <v>22</v>
      </c>
      <c r="BB3790" s="91" t="e">
        <f t="shared" si="1747"/>
        <v>#DIV/0!</v>
      </c>
    </row>
    <row r="3791" spans="1:54">
      <c r="A3791" s="2" t="s">
        <v>3908</v>
      </c>
      <c r="B3791" s="7" t="s">
        <v>43734</v>
      </c>
      <c r="C3791" s="17">
        <f t="shared" si="1728"/>
        <v>11.3</v>
      </c>
      <c r="D3791" s="28">
        <f t="shared" si="1729"/>
        <v>204</v>
      </c>
      <c r="E3791" s="8">
        <f t="shared" si="1748"/>
        <v>3</v>
      </c>
      <c r="F3791" s="2" t="s">
        <v>8896</v>
      </c>
      <c r="G3791" s="54">
        <f t="shared" si="1749"/>
        <v>10.4</v>
      </c>
      <c r="H3791" s="20">
        <f t="shared" si="1750"/>
        <v>0.66239979999999998</v>
      </c>
      <c r="I3791" s="14" t="s">
        <v>18850</v>
      </c>
      <c r="J3791" s="14" t="s">
        <v>13882</v>
      </c>
      <c r="K3791" s="14" t="s">
        <v>23810</v>
      </c>
      <c r="L3791" s="14" t="s">
        <v>28768</v>
      </c>
      <c r="M3791" s="28">
        <f t="shared" si="1751"/>
        <v>12.1</v>
      </c>
      <c r="N3791" s="46">
        <f t="shared" si="1730"/>
        <v>6.8</v>
      </c>
      <c r="O3791" s="17">
        <f t="shared" si="1731"/>
        <v>0.4</v>
      </c>
      <c r="P3791" s="17">
        <f t="shared" si="1731"/>
        <v>4.8000000000000007</v>
      </c>
      <c r="Q3791" s="124">
        <f t="shared" si="1732"/>
        <v>0.2</v>
      </c>
      <c r="R3791" s="26">
        <f t="shared" si="1733"/>
        <v>0.8</v>
      </c>
      <c r="S3791" s="2" t="s">
        <v>33745</v>
      </c>
      <c r="T3791" s="2" t="s">
        <v>38722</v>
      </c>
      <c r="U3791" s="24">
        <f t="shared" si="1734"/>
        <v>476.90000000000003</v>
      </c>
      <c r="V3791" s="66">
        <f t="shared" si="1734"/>
        <v>360.90000000000003</v>
      </c>
      <c r="W3791" s="54">
        <f t="shared" si="1735"/>
        <v>1.04</v>
      </c>
      <c r="X3791" s="143">
        <f t="shared" si="1736"/>
        <v>476.90000000000003</v>
      </c>
      <c r="Y3791" s="143">
        <f t="shared" si="1737"/>
        <v>0.30800000000000005</v>
      </c>
      <c r="AD3791">
        <v>152</v>
      </c>
      <c r="AE3791">
        <v>-1</v>
      </c>
      <c r="AF3791" s="10">
        <v>37.9</v>
      </c>
      <c r="AG3791" s="10">
        <v>58.12</v>
      </c>
      <c r="AH3791" s="10">
        <f t="shared" si="1738"/>
        <v>275448.69651582878</v>
      </c>
      <c r="AI3791" s="11">
        <f t="shared" si="1726"/>
        <v>0</v>
      </c>
      <c r="AJ3791">
        <f t="shared" si="1727"/>
        <v>0</v>
      </c>
      <c r="AK3791" t="e">
        <f t="shared" si="1739"/>
        <v>#DIV/0!</v>
      </c>
      <c r="AL3791">
        <f t="shared" si="1740"/>
        <v>0.51855390720000016</v>
      </c>
      <c r="AM3791" s="5">
        <f t="shared" si="1741"/>
        <v>2.06</v>
      </c>
      <c r="AN3791">
        <v>0</v>
      </c>
      <c r="AO3791" s="72">
        <f t="shared" si="1742"/>
        <v>0.8</v>
      </c>
      <c r="AP3791" s="72">
        <f t="shared" si="1743"/>
        <v>0.2</v>
      </c>
      <c r="AQ3791" s="72">
        <f t="shared" si="1744"/>
        <v>0.4</v>
      </c>
      <c r="AR3791" s="71" t="e">
        <f t="shared" si="1745"/>
        <v>#DIV/0!</v>
      </c>
      <c r="BA3791">
        <f t="shared" si="1746"/>
        <v>204</v>
      </c>
      <c r="BB3791" s="91" t="e">
        <f t="shared" si="1747"/>
        <v>#DIV/0!</v>
      </c>
    </row>
    <row r="3792" spans="1:54">
      <c r="A3792" s="2" t="s">
        <v>3909</v>
      </c>
      <c r="B3792" s="7" t="s">
        <v>43735</v>
      </c>
      <c r="C3792" s="17">
        <f t="shared" si="1728"/>
        <v>7.4</v>
      </c>
      <c r="D3792" s="28">
        <f t="shared" si="1729"/>
        <v>195</v>
      </c>
      <c r="E3792" s="8">
        <f t="shared" si="1748"/>
        <v>5</v>
      </c>
      <c r="F3792" s="2" t="s">
        <v>8897</v>
      </c>
      <c r="G3792" s="54">
        <f t="shared" si="1749"/>
        <v>6.3999999999999995</v>
      </c>
      <c r="H3792" s="20">
        <f t="shared" si="1750"/>
        <v>0.26645340000000001</v>
      </c>
      <c r="I3792" s="14" t="s">
        <v>18851</v>
      </c>
      <c r="J3792" s="14" t="s">
        <v>13883</v>
      </c>
      <c r="K3792" s="14" t="s">
        <v>23811</v>
      </c>
      <c r="L3792" s="14" t="s">
        <v>28769</v>
      </c>
      <c r="M3792" s="28">
        <f t="shared" si="1751"/>
        <v>14.3</v>
      </c>
      <c r="N3792" s="46">
        <f t="shared" si="1730"/>
        <v>5.4</v>
      </c>
      <c r="O3792" s="17">
        <f t="shared" si="1731"/>
        <v>0.60000000000000009</v>
      </c>
      <c r="P3792" s="17">
        <f t="shared" si="1731"/>
        <v>0.4</v>
      </c>
      <c r="Q3792" s="124">
        <f t="shared" si="1732"/>
        <v>1.2000000000000002</v>
      </c>
      <c r="R3792" s="26">
        <f t="shared" si="1733"/>
        <v>1.6</v>
      </c>
      <c r="S3792" s="2" t="s">
        <v>33746</v>
      </c>
      <c r="T3792" s="2" t="s">
        <v>38723</v>
      </c>
      <c r="U3792" s="24">
        <f t="shared" si="1734"/>
        <v>468.20000000000005</v>
      </c>
      <c r="V3792" s="66">
        <f t="shared" si="1734"/>
        <v>302.8</v>
      </c>
      <c r="W3792" s="54">
        <f t="shared" si="1735"/>
        <v>0.64</v>
      </c>
      <c r="X3792" s="143">
        <f t="shared" si="1736"/>
        <v>468.20000000000005</v>
      </c>
      <c r="Y3792" s="143">
        <f t="shared" si="1737"/>
        <v>0.22800000000000001</v>
      </c>
      <c r="AD3792">
        <v>152</v>
      </c>
      <c r="AE3792">
        <v>-1</v>
      </c>
      <c r="AF3792" s="10">
        <v>37.9</v>
      </c>
      <c r="AG3792" s="10">
        <v>58.12</v>
      </c>
      <c r="AH3792" s="10">
        <f t="shared" si="1738"/>
        <v>352497.07466351998</v>
      </c>
      <c r="AI3792" s="11">
        <f t="shared" si="1726"/>
        <v>0</v>
      </c>
      <c r="AJ3792">
        <f t="shared" si="1727"/>
        <v>0</v>
      </c>
      <c r="AK3792" t="e">
        <f t="shared" si="1739"/>
        <v>#DIV/0!</v>
      </c>
      <c r="AL3792">
        <f t="shared" si="1740"/>
        <v>0.28168189440000008</v>
      </c>
      <c r="AM3792" s="5">
        <f t="shared" si="1741"/>
        <v>1.28</v>
      </c>
      <c r="AN3792">
        <v>0</v>
      </c>
      <c r="AO3792" s="72">
        <f t="shared" si="1742"/>
        <v>1.6</v>
      </c>
      <c r="AP3792" s="72">
        <f t="shared" si="1743"/>
        <v>1.2000000000000002</v>
      </c>
      <c r="AQ3792" s="72">
        <f t="shared" si="1744"/>
        <v>1.2000000000000002</v>
      </c>
      <c r="AR3792" s="71" t="e">
        <f t="shared" si="1745"/>
        <v>#DIV/0!</v>
      </c>
      <c r="BA3792">
        <f t="shared" si="1746"/>
        <v>195</v>
      </c>
      <c r="BB3792" s="91" t="e">
        <f t="shared" si="1747"/>
        <v>#DIV/0!</v>
      </c>
    </row>
    <row r="3793" spans="1:54">
      <c r="A3793" s="2" t="s">
        <v>3910</v>
      </c>
      <c r="B3793" s="7" t="s">
        <v>43736</v>
      </c>
      <c r="C3793" s="17">
        <f t="shared" si="1728"/>
        <v>34</v>
      </c>
      <c r="D3793" s="28">
        <f t="shared" si="1729"/>
        <v>274</v>
      </c>
      <c r="E3793" s="8">
        <f t="shared" si="1748"/>
        <v>18</v>
      </c>
      <c r="F3793" s="2" t="s">
        <v>8898</v>
      </c>
      <c r="G3793" s="54">
        <f t="shared" si="1749"/>
        <v>33</v>
      </c>
      <c r="H3793" s="20">
        <f t="shared" si="1750"/>
        <v>0.12260360000000001</v>
      </c>
      <c r="I3793" s="14" t="s">
        <v>18852</v>
      </c>
      <c r="J3793" s="14" t="s">
        <v>13884</v>
      </c>
      <c r="K3793" s="14" t="s">
        <v>23812</v>
      </c>
      <c r="L3793" s="14" t="s">
        <v>28770</v>
      </c>
      <c r="M3793" s="28">
        <f t="shared" si="1751"/>
        <v>12.6</v>
      </c>
      <c r="N3793" s="46">
        <f t="shared" si="1730"/>
        <v>6.8</v>
      </c>
      <c r="O3793" s="17">
        <f t="shared" si="1731"/>
        <v>2.2000000000000002</v>
      </c>
      <c r="P3793" s="17">
        <f t="shared" si="1731"/>
        <v>3.8000000000000003</v>
      </c>
      <c r="Q3793" s="124">
        <f t="shared" si="1732"/>
        <v>1.4000000000000001</v>
      </c>
      <c r="R3793" s="26">
        <f t="shared" si="1733"/>
        <v>1.6</v>
      </c>
      <c r="S3793" s="2" t="s">
        <v>33747</v>
      </c>
      <c r="T3793" s="2" t="s">
        <v>38724</v>
      </c>
      <c r="U3793" s="24">
        <f t="shared" si="1734"/>
        <v>547.30000000000007</v>
      </c>
      <c r="V3793" s="66">
        <f t="shared" si="1734"/>
        <v>421.8</v>
      </c>
      <c r="W3793" s="54">
        <f t="shared" si="1735"/>
        <v>3.3</v>
      </c>
      <c r="X3793" s="143">
        <f t="shared" si="1736"/>
        <v>547.30000000000007</v>
      </c>
      <c r="Y3793" s="143">
        <f t="shared" si="1737"/>
        <v>0.7599999999999999</v>
      </c>
      <c r="AD3793">
        <v>152</v>
      </c>
      <c r="AE3793">
        <v>-1</v>
      </c>
      <c r="AF3793" s="10">
        <v>37.9</v>
      </c>
      <c r="AG3793" s="10">
        <v>58.12</v>
      </c>
      <c r="AH3793" s="10">
        <f t="shared" si="1738"/>
        <v>87493.309240762799</v>
      </c>
      <c r="AI3793" s="11">
        <f t="shared" si="1726"/>
        <v>0</v>
      </c>
      <c r="AJ3793">
        <f t="shared" si="1727"/>
        <v>0</v>
      </c>
      <c r="AK3793" t="e">
        <f t="shared" si="1739"/>
        <v>#DIV/0!</v>
      </c>
      <c r="AL3793">
        <f t="shared" si="1740"/>
        <v>11.736054246400002</v>
      </c>
      <c r="AM3793" s="5">
        <f t="shared" si="1741"/>
        <v>6.6</v>
      </c>
      <c r="AN3793">
        <v>0</v>
      </c>
      <c r="AO3793" s="72">
        <f t="shared" si="1742"/>
        <v>1.6</v>
      </c>
      <c r="AP3793" s="72">
        <f t="shared" si="1743"/>
        <v>1.4000000000000001</v>
      </c>
      <c r="AQ3793" s="72">
        <f t="shared" si="1744"/>
        <v>1.6</v>
      </c>
      <c r="AR3793" s="71" t="e">
        <f t="shared" si="1745"/>
        <v>#DIV/0!</v>
      </c>
      <c r="BA3793">
        <f t="shared" si="1746"/>
        <v>274</v>
      </c>
      <c r="BB3793" s="91" t="e">
        <f t="shared" si="1747"/>
        <v>#DIV/0!</v>
      </c>
    </row>
    <row r="3794" spans="1:54">
      <c r="A3794" s="2" t="s">
        <v>3911</v>
      </c>
      <c r="B3794" s="7" t="s">
        <v>43737</v>
      </c>
      <c r="C3794" s="17">
        <f t="shared" si="1728"/>
        <v>37.800000000000004</v>
      </c>
      <c r="D3794" s="28">
        <f t="shared" si="1729"/>
        <v>287</v>
      </c>
      <c r="E3794" s="8">
        <f t="shared" si="1748"/>
        <v>6</v>
      </c>
      <c r="F3794" s="2" t="s">
        <v>8899</v>
      </c>
      <c r="G3794" s="54">
        <f t="shared" si="1749"/>
        <v>36.800000000000004</v>
      </c>
      <c r="H3794" s="20">
        <f t="shared" si="1750"/>
        <v>0.6438663</v>
      </c>
      <c r="I3794" s="14" t="s">
        <v>18853</v>
      </c>
      <c r="J3794" s="14" t="s">
        <v>13885</v>
      </c>
      <c r="K3794" s="14" t="s">
        <v>33</v>
      </c>
      <c r="L3794" s="14" t="s">
        <v>28771</v>
      </c>
      <c r="M3794" s="28">
        <f t="shared" si="1751"/>
        <v>11.1</v>
      </c>
      <c r="N3794" s="46">
        <f t="shared" si="1730"/>
        <v>6</v>
      </c>
      <c r="O3794" s="17">
        <f t="shared" si="1731"/>
        <v>1</v>
      </c>
      <c r="P3794" s="17">
        <f t="shared" si="1731"/>
        <v>6.8000000000000007</v>
      </c>
      <c r="Q3794" s="124">
        <f t="shared" si="1732"/>
        <v>0.4</v>
      </c>
      <c r="R3794" s="26">
        <f t="shared" si="1733"/>
        <v>1</v>
      </c>
      <c r="S3794" s="2" t="s">
        <v>33748</v>
      </c>
      <c r="T3794" s="2" t="s">
        <v>38725</v>
      </c>
      <c r="U3794" s="24">
        <f t="shared" si="1734"/>
        <v>560</v>
      </c>
      <c r="V3794" s="66">
        <f t="shared" si="1734"/>
        <v>320.70000000000005</v>
      </c>
      <c r="W3794" s="54">
        <f t="shared" si="1735"/>
        <v>3.6799999999999997</v>
      </c>
      <c r="X3794" s="143">
        <f t="shared" si="1736"/>
        <v>560</v>
      </c>
      <c r="Y3794" s="143">
        <f t="shared" si="1737"/>
        <v>0.83599999999999997</v>
      </c>
      <c r="AD3794">
        <v>152</v>
      </c>
      <c r="AE3794">
        <v>-1</v>
      </c>
      <c r="AF3794" s="10">
        <v>37.9</v>
      </c>
      <c r="AG3794" s="10">
        <v>58.12</v>
      </c>
      <c r="AH3794" s="10">
        <f t="shared" si="1738"/>
        <v>331777.57500655693</v>
      </c>
      <c r="AI3794" s="11">
        <f t="shared" si="1726"/>
        <v>0</v>
      </c>
      <c r="AJ3794">
        <f t="shared" si="1727"/>
        <v>0</v>
      </c>
      <c r="AK3794" t="e">
        <f t="shared" si="1739"/>
        <v>#DIV/0!</v>
      </c>
      <c r="AL3794">
        <f t="shared" si="1740"/>
        <v>2.4217091600000002</v>
      </c>
      <c r="AM3794" s="5">
        <f t="shared" si="1741"/>
        <v>7.3600000000000012</v>
      </c>
      <c r="AN3794">
        <v>0</v>
      </c>
      <c r="AO3794" s="72">
        <f t="shared" si="1742"/>
        <v>1</v>
      </c>
      <c r="AP3794" s="72">
        <f t="shared" si="1743"/>
        <v>0.4</v>
      </c>
      <c r="AQ3794" s="72">
        <f t="shared" si="1744"/>
        <v>0.4</v>
      </c>
      <c r="AR3794" s="71" t="e">
        <f t="shared" si="1745"/>
        <v>#DIV/0!</v>
      </c>
      <c r="BA3794">
        <f t="shared" si="1746"/>
        <v>287</v>
      </c>
      <c r="BB3794" s="91" t="e">
        <f t="shared" si="1747"/>
        <v>#DIV/0!</v>
      </c>
    </row>
    <row r="3795" spans="1:54">
      <c r="A3795" s="2" t="s">
        <v>3912</v>
      </c>
      <c r="B3795" s="7" t="s">
        <v>43738</v>
      </c>
      <c r="C3795" s="17">
        <f t="shared" si="1728"/>
        <v>34.200000000000003</v>
      </c>
      <c r="D3795" s="28">
        <f t="shared" si="1729"/>
        <v>18</v>
      </c>
      <c r="E3795" s="8">
        <f t="shared" si="1748"/>
        <v>9</v>
      </c>
      <c r="F3795" s="2" t="s">
        <v>8900</v>
      </c>
      <c r="G3795" s="54">
        <f t="shared" si="1749"/>
        <v>33.200000000000003</v>
      </c>
      <c r="H3795" s="20">
        <f t="shared" si="1750"/>
        <v>0.20895790000000003</v>
      </c>
      <c r="I3795" s="14" t="s">
        <v>18854</v>
      </c>
      <c r="J3795" s="14" t="s">
        <v>13886</v>
      </c>
      <c r="K3795" s="14" t="s">
        <v>23813</v>
      </c>
      <c r="L3795" s="14" t="s">
        <v>28772</v>
      </c>
      <c r="M3795" s="28">
        <f t="shared" si="1751"/>
        <v>13.4</v>
      </c>
      <c r="N3795" s="46">
        <f t="shared" si="1730"/>
        <v>5.6</v>
      </c>
      <c r="O3795" s="17">
        <f t="shared" si="1731"/>
        <v>2.8000000000000003</v>
      </c>
      <c r="P3795" s="17">
        <f t="shared" si="1731"/>
        <v>2.2000000000000002</v>
      </c>
      <c r="Q3795" s="124">
        <f t="shared" si="1732"/>
        <v>0.4</v>
      </c>
      <c r="R3795" s="26">
        <f t="shared" si="1733"/>
        <v>0.60000000000000009</v>
      </c>
      <c r="S3795" s="2" t="s">
        <v>33749</v>
      </c>
      <c r="T3795" s="2" t="s">
        <v>38726</v>
      </c>
      <c r="U3795" s="24">
        <f t="shared" si="1734"/>
        <v>291</v>
      </c>
      <c r="V3795" s="66">
        <f t="shared" si="1734"/>
        <v>374.3</v>
      </c>
      <c r="W3795" s="54">
        <f t="shared" si="1735"/>
        <v>3.32</v>
      </c>
      <c r="X3795" s="143">
        <f t="shared" si="1736"/>
        <v>291</v>
      </c>
      <c r="Y3795" s="143">
        <f t="shared" si="1737"/>
        <v>0.7639999999999999</v>
      </c>
      <c r="AD3795">
        <v>152</v>
      </c>
      <c r="AE3795">
        <v>-1</v>
      </c>
      <c r="AF3795" s="10">
        <v>37.9</v>
      </c>
      <c r="AG3795" s="10">
        <v>58.12</v>
      </c>
      <c r="AH3795" s="10">
        <f t="shared" si="1738"/>
        <v>251751.40804132912</v>
      </c>
      <c r="AI3795" s="11">
        <f t="shared" si="1726"/>
        <v>0</v>
      </c>
      <c r="AJ3795">
        <f t="shared" si="1727"/>
        <v>0</v>
      </c>
      <c r="AK3795" t="e">
        <f t="shared" si="1739"/>
        <v>#DIV/0!</v>
      </c>
      <c r="AL3795">
        <f t="shared" si="1740"/>
        <v>2.9236916016000012</v>
      </c>
      <c r="AM3795" s="5">
        <f t="shared" si="1741"/>
        <v>6.6400000000000006</v>
      </c>
      <c r="AN3795">
        <v>0</v>
      </c>
      <c r="AO3795" s="72">
        <f t="shared" si="1742"/>
        <v>0.60000000000000009</v>
      </c>
      <c r="AP3795" s="72">
        <f t="shared" si="1743"/>
        <v>0.4</v>
      </c>
      <c r="AQ3795" s="72">
        <f t="shared" si="1744"/>
        <v>0.60000000000000009</v>
      </c>
      <c r="AR3795" s="71" t="e">
        <f t="shared" si="1745"/>
        <v>#DIV/0!</v>
      </c>
      <c r="BA3795">
        <f t="shared" si="1746"/>
        <v>18</v>
      </c>
      <c r="BB3795" s="91" t="e">
        <f t="shared" si="1747"/>
        <v>#DIV/0!</v>
      </c>
    </row>
    <row r="3796" spans="1:54">
      <c r="A3796" s="2" t="s">
        <v>3913</v>
      </c>
      <c r="B3796" s="7" t="s">
        <v>43739</v>
      </c>
      <c r="C3796" s="17">
        <f t="shared" si="1728"/>
        <v>25.3</v>
      </c>
      <c r="D3796" s="28">
        <f t="shared" si="1729"/>
        <v>181</v>
      </c>
      <c r="E3796" s="8">
        <f t="shared" si="1748"/>
        <v>3</v>
      </c>
      <c r="F3796" s="2" t="s">
        <v>8901</v>
      </c>
      <c r="G3796" s="54">
        <f t="shared" si="1749"/>
        <v>24.3</v>
      </c>
      <c r="H3796" s="20">
        <f t="shared" si="1750"/>
        <v>0.25729459999999998</v>
      </c>
      <c r="I3796" s="14" t="s">
        <v>18855</v>
      </c>
      <c r="J3796" s="14" t="s">
        <v>13887</v>
      </c>
      <c r="K3796" s="14" t="s">
        <v>23814</v>
      </c>
      <c r="L3796" s="14" t="s">
        <v>28773</v>
      </c>
      <c r="M3796" s="28">
        <f t="shared" si="1751"/>
        <v>14.1</v>
      </c>
      <c r="N3796" s="46">
        <f t="shared" si="1730"/>
        <v>6.8</v>
      </c>
      <c r="O3796" s="17">
        <f t="shared" si="1731"/>
        <v>0.4</v>
      </c>
      <c r="P3796" s="17">
        <f t="shared" si="1731"/>
        <v>0.8</v>
      </c>
      <c r="Q3796" s="124">
        <f t="shared" si="1732"/>
        <v>0.2</v>
      </c>
      <c r="R3796" s="26">
        <f t="shared" si="1733"/>
        <v>0.4</v>
      </c>
      <c r="S3796" s="2" t="s">
        <v>33750</v>
      </c>
      <c r="T3796" s="2" t="s">
        <v>38727</v>
      </c>
      <c r="U3796" s="24">
        <f t="shared" si="1734"/>
        <v>453.90000000000003</v>
      </c>
      <c r="V3796" s="66">
        <f t="shared" si="1734"/>
        <v>378.20000000000005</v>
      </c>
      <c r="W3796" s="54">
        <f t="shared" si="1735"/>
        <v>2.4299999999999997</v>
      </c>
      <c r="X3796" s="143">
        <f t="shared" si="1736"/>
        <v>453.90000000000003</v>
      </c>
      <c r="Y3796" s="143">
        <f t="shared" si="1737"/>
        <v>0.58599999999999997</v>
      </c>
      <c r="AD3796">
        <v>152</v>
      </c>
      <c r="AE3796">
        <v>-1</v>
      </c>
      <c r="AF3796" s="10">
        <v>37.9</v>
      </c>
      <c r="AG3796" s="10">
        <v>58.12</v>
      </c>
      <c r="AH3796" s="10">
        <f t="shared" si="1738"/>
        <v>244204.65702279453</v>
      </c>
      <c r="AI3796" s="11">
        <f t="shared" si="1726"/>
        <v>0</v>
      </c>
      <c r="AJ3796">
        <f t="shared" si="1727"/>
        <v>0</v>
      </c>
      <c r="AK3796" t="e">
        <f t="shared" si="1739"/>
        <v>#DIV/0!</v>
      </c>
      <c r="AL3796">
        <f t="shared" si="1740"/>
        <v>9.50662912E-2</v>
      </c>
      <c r="AM3796" s="5">
        <f t="shared" si="1741"/>
        <v>4.8600000000000003</v>
      </c>
      <c r="AN3796">
        <v>0</v>
      </c>
      <c r="AO3796" s="72">
        <f t="shared" si="1742"/>
        <v>0.4</v>
      </c>
      <c r="AP3796" s="72">
        <f t="shared" si="1743"/>
        <v>0.2</v>
      </c>
      <c r="AQ3796" s="72">
        <f t="shared" si="1744"/>
        <v>0.4</v>
      </c>
      <c r="AR3796" s="71" t="e">
        <f t="shared" si="1745"/>
        <v>#DIV/0!</v>
      </c>
      <c r="BA3796">
        <f t="shared" si="1746"/>
        <v>181</v>
      </c>
      <c r="BB3796" s="91" t="e">
        <f t="shared" si="1747"/>
        <v>#DIV/0!</v>
      </c>
    </row>
    <row r="3797" spans="1:54">
      <c r="A3797" s="2" t="s">
        <v>3914</v>
      </c>
      <c r="B3797" s="7" t="s">
        <v>43740</v>
      </c>
      <c r="C3797" s="17">
        <f t="shared" si="1728"/>
        <v>19.600000000000001</v>
      </c>
      <c r="D3797" s="28">
        <f t="shared" si="1729"/>
        <v>16</v>
      </c>
      <c r="E3797" s="8">
        <f t="shared" si="1748"/>
        <v>8</v>
      </c>
      <c r="F3797" s="2" t="s">
        <v>8902</v>
      </c>
      <c r="G3797" s="54">
        <f t="shared" si="1749"/>
        <v>18.600000000000001</v>
      </c>
      <c r="H3797" s="20">
        <f t="shared" si="1750"/>
        <v>0.64301540000000001</v>
      </c>
      <c r="I3797" s="14" t="s">
        <v>18856</v>
      </c>
      <c r="J3797" s="14" t="s">
        <v>13888</v>
      </c>
      <c r="K3797" s="14" t="s">
        <v>23815</v>
      </c>
      <c r="L3797" s="14" t="s">
        <v>28774</v>
      </c>
      <c r="M3797" s="28">
        <f t="shared" si="1751"/>
        <v>13.2</v>
      </c>
      <c r="N3797" s="46">
        <f t="shared" si="1730"/>
        <v>6</v>
      </c>
      <c r="O3797" s="17">
        <f t="shared" si="1731"/>
        <v>0.60000000000000009</v>
      </c>
      <c r="P3797" s="17">
        <f t="shared" si="1731"/>
        <v>2.6</v>
      </c>
      <c r="Q3797" s="124">
        <f t="shared" si="1732"/>
        <v>1</v>
      </c>
      <c r="R3797" s="26">
        <f t="shared" si="1733"/>
        <v>2.6</v>
      </c>
      <c r="S3797" s="2" t="s">
        <v>33751</v>
      </c>
      <c r="T3797" s="2" t="s">
        <v>38728</v>
      </c>
      <c r="U3797" s="24">
        <f t="shared" si="1734"/>
        <v>288.70000000000005</v>
      </c>
      <c r="V3797" s="66">
        <f t="shared" si="1734"/>
        <v>324.70000000000005</v>
      </c>
      <c r="W3797" s="54">
        <f t="shared" si="1735"/>
        <v>1.86</v>
      </c>
      <c r="X3797" s="143">
        <f t="shared" si="1736"/>
        <v>288.70000000000005</v>
      </c>
      <c r="Y3797" s="143">
        <f t="shared" si="1737"/>
        <v>0.47199999999999998</v>
      </c>
      <c r="AD3797">
        <v>152</v>
      </c>
      <c r="AE3797">
        <v>-1</v>
      </c>
      <c r="AF3797" s="10">
        <v>37.9</v>
      </c>
      <c r="AG3797" s="10">
        <v>58.12</v>
      </c>
      <c r="AH3797" s="10">
        <f t="shared" si="1738"/>
        <v>326886.76080984547</v>
      </c>
      <c r="AI3797" s="11">
        <f t="shared" si="1726"/>
        <v>0</v>
      </c>
      <c r="AJ3797">
        <f t="shared" si="1727"/>
        <v>0</v>
      </c>
      <c r="AK3797" t="e">
        <f t="shared" si="1739"/>
        <v>#DIV/0!</v>
      </c>
      <c r="AL3797">
        <f t="shared" si="1740"/>
        <v>1.4479295376000003</v>
      </c>
      <c r="AM3797" s="5">
        <f t="shared" si="1741"/>
        <v>3.72</v>
      </c>
      <c r="AN3797">
        <v>0</v>
      </c>
      <c r="AO3797" s="72">
        <f t="shared" si="1742"/>
        <v>2.6</v>
      </c>
      <c r="AP3797" s="72">
        <f t="shared" si="1743"/>
        <v>1</v>
      </c>
      <c r="AQ3797" s="72">
        <f t="shared" si="1744"/>
        <v>1</v>
      </c>
      <c r="AR3797" s="71" t="e">
        <f t="shared" si="1745"/>
        <v>#DIV/0!</v>
      </c>
      <c r="BA3797">
        <f t="shared" si="1746"/>
        <v>16</v>
      </c>
      <c r="BB3797" s="91" t="e">
        <f t="shared" si="1747"/>
        <v>#DIV/0!</v>
      </c>
    </row>
    <row r="3798" spans="1:54">
      <c r="A3798" s="2" t="s">
        <v>3915</v>
      </c>
      <c r="B3798" s="7" t="s">
        <v>43741</v>
      </c>
      <c r="C3798" s="17">
        <f t="shared" si="1728"/>
        <v>8.8000000000000007</v>
      </c>
      <c r="D3798" s="28">
        <f t="shared" si="1729"/>
        <v>219</v>
      </c>
      <c r="E3798" s="8">
        <f t="shared" si="1748"/>
        <v>8</v>
      </c>
      <c r="F3798" s="2" t="s">
        <v>8903</v>
      </c>
      <c r="G3798" s="54">
        <f t="shared" si="1749"/>
        <v>7.8</v>
      </c>
      <c r="H3798" s="20">
        <f t="shared" si="1750"/>
        <v>0.10531420000000001</v>
      </c>
      <c r="I3798" s="14" t="s">
        <v>18857</v>
      </c>
      <c r="J3798" s="14" t="s">
        <v>13889</v>
      </c>
      <c r="K3798" s="14" t="s">
        <v>23816</v>
      </c>
      <c r="L3798" s="14" t="s">
        <v>28775</v>
      </c>
      <c r="M3798" s="28">
        <f t="shared" si="1751"/>
        <v>13.7</v>
      </c>
      <c r="N3798" s="46">
        <f t="shared" si="1730"/>
        <v>6.8</v>
      </c>
      <c r="O3798" s="17">
        <f t="shared" si="1731"/>
        <v>0.4</v>
      </c>
      <c r="P3798" s="17">
        <f t="shared" si="1731"/>
        <v>1.6</v>
      </c>
      <c r="Q3798" s="124">
        <f t="shared" si="1732"/>
        <v>1.8</v>
      </c>
      <c r="R3798" s="26">
        <f t="shared" si="1733"/>
        <v>2</v>
      </c>
      <c r="S3798" s="2" t="s">
        <v>33752</v>
      </c>
      <c r="T3798" s="2" t="s">
        <v>38729</v>
      </c>
      <c r="U3798" s="24">
        <f t="shared" si="1734"/>
        <v>492.1</v>
      </c>
      <c r="V3798" s="66">
        <f t="shared" si="1734"/>
        <v>339.70000000000005</v>
      </c>
      <c r="W3798" s="54">
        <f t="shared" si="1735"/>
        <v>0.78</v>
      </c>
      <c r="X3798" s="143">
        <f t="shared" si="1736"/>
        <v>492.1</v>
      </c>
      <c r="Y3798" s="143">
        <f t="shared" si="1737"/>
        <v>0.25600000000000001</v>
      </c>
      <c r="AD3798">
        <v>152</v>
      </c>
      <c r="AE3798">
        <v>-1</v>
      </c>
      <c r="AF3798" s="10">
        <v>37.9</v>
      </c>
      <c r="AG3798" s="10">
        <v>58.12</v>
      </c>
      <c r="AH3798" s="10">
        <f t="shared" si="1738"/>
        <v>307252.29419091245</v>
      </c>
      <c r="AI3798" s="11">
        <f t="shared" si="1726"/>
        <v>0</v>
      </c>
      <c r="AJ3798">
        <f t="shared" si="1727"/>
        <v>0</v>
      </c>
      <c r="AK3798" t="e">
        <f t="shared" si="1739"/>
        <v>#DIV/0!</v>
      </c>
      <c r="AL3798">
        <f t="shared" si="1740"/>
        <v>1.145197824</v>
      </c>
      <c r="AM3798" s="5">
        <f t="shared" si="1741"/>
        <v>1.56</v>
      </c>
      <c r="AN3798">
        <v>0</v>
      </c>
      <c r="AO3798" s="72">
        <f t="shared" si="1742"/>
        <v>2</v>
      </c>
      <c r="AP3798" s="72">
        <f t="shared" si="1743"/>
        <v>1.8</v>
      </c>
      <c r="AQ3798" s="72">
        <f t="shared" si="1744"/>
        <v>1.8</v>
      </c>
      <c r="AR3798" s="71" t="e">
        <f t="shared" si="1745"/>
        <v>#DIV/0!</v>
      </c>
      <c r="BA3798">
        <f t="shared" si="1746"/>
        <v>219</v>
      </c>
      <c r="BB3798" s="91" t="e">
        <f t="shared" si="1747"/>
        <v>#DIV/0!</v>
      </c>
    </row>
    <row r="3799" spans="1:54">
      <c r="A3799" s="2" t="s">
        <v>3916</v>
      </c>
      <c r="B3799" s="7" t="s">
        <v>43742</v>
      </c>
      <c r="C3799" s="17">
        <f t="shared" si="1728"/>
        <v>36.800000000000004</v>
      </c>
      <c r="D3799" s="28">
        <f t="shared" si="1729"/>
        <v>270</v>
      </c>
      <c r="E3799" s="8">
        <f t="shared" si="1748"/>
        <v>17</v>
      </c>
      <c r="F3799" s="2" t="s">
        <v>8904</v>
      </c>
      <c r="G3799" s="54">
        <f t="shared" si="1749"/>
        <v>35.800000000000004</v>
      </c>
      <c r="H3799" s="20">
        <f t="shared" si="1750"/>
        <v>0.28015039999999997</v>
      </c>
      <c r="I3799" s="14" t="s">
        <v>18858</v>
      </c>
      <c r="J3799" s="14" t="s">
        <v>13890</v>
      </c>
      <c r="K3799" s="14" t="s">
        <v>23817</v>
      </c>
      <c r="L3799" s="14" t="s">
        <v>28776</v>
      </c>
      <c r="M3799" s="28">
        <f t="shared" si="1751"/>
        <v>10</v>
      </c>
      <c r="N3799" s="46">
        <f t="shared" si="1730"/>
        <v>5.6</v>
      </c>
      <c r="O3799" s="17">
        <f t="shared" si="1731"/>
        <v>1.4000000000000001</v>
      </c>
      <c r="P3799" s="17">
        <f t="shared" si="1731"/>
        <v>9</v>
      </c>
      <c r="Q3799" s="124">
        <f t="shared" si="1732"/>
        <v>2</v>
      </c>
      <c r="R3799" s="26">
        <f t="shared" si="1733"/>
        <v>2.8000000000000003</v>
      </c>
      <c r="S3799" s="2" t="s">
        <v>33753</v>
      </c>
      <c r="T3799" s="2" t="s">
        <v>38730</v>
      </c>
      <c r="U3799" s="24">
        <f t="shared" si="1734"/>
        <v>542.6</v>
      </c>
      <c r="V3799" s="66">
        <f t="shared" si="1734"/>
        <v>318.90000000000003</v>
      </c>
      <c r="W3799" s="54">
        <f t="shared" si="1735"/>
        <v>3.5799999999999996</v>
      </c>
      <c r="X3799" s="143">
        <f t="shared" si="1736"/>
        <v>542.6</v>
      </c>
      <c r="Y3799" s="143">
        <f t="shared" si="1737"/>
        <v>0.81599999999999995</v>
      </c>
      <c r="AD3799">
        <v>152</v>
      </c>
      <c r="AE3799">
        <v>-1</v>
      </c>
      <c r="AF3799" s="10">
        <v>37.9</v>
      </c>
      <c r="AG3799" s="10">
        <v>58.12</v>
      </c>
      <c r="AH3799" s="10">
        <f t="shared" si="1738"/>
        <v>334028.17832016101</v>
      </c>
      <c r="AI3799" s="11">
        <f t="shared" si="1726"/>
        <v>0</v>
      </c>
      <c r="AJ3799">
        <f t="shared" si="1727"/>
        <v>0</v>
      </c>
      <c r="AK3799" t="e">
        <f t="shared" si="1739"/>
        <v>#DIV/0!</v>
      </c>
      <c r="AL3799">
        <f t="shared" si="1740"/>
        <v>25.396293888000006</v>
      </c>
      <c r="AM3799" s="5">
        <f t="shared" si="1741"/>
        <v>7.160000000000001</v>
      </c>
      <c r="AN3799">
        <v>0</v>
      </c>
      <c r="AO3799" s="72">
        <f t="shared" si="1742"/>
        <v>2.8000000000000003</v>
      </c>
      <c r="AP3799" s="72">
        <f t="shared" si="1743"/>
        <v>2</v>
      </c>
      <c r="AQ3799" s="72">
        <f t="shared" si="1744"/>
        <v>2.2000000000000002</v>
      </c>
      <c r="AR3799" s="71" t="e">
        <f t="shared" si="1745"/>
        <v>#DIV/0!</v>
      </c>
      <c r="BA3799">
        <f t="shared" si="1746"/>
        <v>270</v>
      </c>
      <c r="BB3799" s="91" t="e">
        <f t="shared" si="1747"/>
        <v>#DIV/0!</v>
      </c>
    </row>
    <row r="3800" spans="1:54">
      <c r="A3800" s="2" t="s">
        <v>3917</v>
      </c>
      <c r="B3800" s="7" t="s">
        <v>43743</v>
      </c>
      <c r="C3800" s="17">
        <f t="shared" si="1728"/>
        <v>37.700000000000003</v>
      </c>
      <c r="D3800" s="28">
        <f t="shared" si="1729"/>
        <v>22</v>
      </c>
      <c r="E3800" s="8">
        <f t="shared" si="1748"/>
        <v>12</v>
      </c>
      <c r="F3800" s="2" t="s">
        <v>8905</v>
      </c>
      <c r="G3800" s="54">
        <f t="shared" si="1749"/>
        <v>36.800000000000004</v>
      </c>
      <c r="H3800" s="20">
        <f t="shared" si="1750"/>
        <v>0.33132129999999999</v>
      </c>
      <c r="I3800" s="14" t="s">
        <v>18859</v>
      </c>
      <c r="J3800" s="14" t="s">
        <v>13891</v>
      </c>
      <c r="K3800" s="14" t="s">
        <v>23818</v>
      </c>
      <c r="L3800" s="14" t="s">
        <v>28777</v>
      </c>
      <c r="M3800" s="28">
        <f t="shared" si="1751"/>
        <v>12.3</v>
      </c>
      <c r="N3800" s="46">
        <f t="shared" si="1730"/>
        <v>6.6</v>
      </c>
      <c r="O3800" s="17">
        <f t="shared" si="1731"/>
        <v>0.8</v>
      </c>
      <c r="P3800" s="17">
        <f t="shared" si="1731"/>
        <v>4.4000000000000004</v>
      </c>
      <c r="Q3800" s="124">
        <f t="shared" si="1732"/>
        <v>1.8</v>
      </c>
      <c r="R3800" s="26">
        <f t="shared" si="1733"/>
        <v>2.8000000000000003</v>
      </c>
      <c r="S3800" s="2" t="s">
        <v>33754</v>
      </c>
      <c r="T3800" s="2" t="s">
        <v>38731</v>
      </c>
      <c r="U3800" s="24">
        <f t="shared" si="1734"/>
        <v>295.20000000000005</v>
      </c>
      <c r="V3800" s="66">
        <f t="shared" si="1734"/>
        <v>320.40000000000003</v>
      </c>
      <c r="W3800" s="54">
        <f t="shared" si="1735"/>
        <v>3.6799999999999997</v>
      </c>
      <c r="X3800" s="143">
        <f t="shared" si="1736"/>
        <v>295.20000000000005</v>
      </c>
      <c r="Y3800" s="143">
        <f t="shared" si="1737"/>
        <v>0.83599999999999997</v>
      </c>
      <c r="AD3800">
        <v>152</v>
      </c>
      <c r="AE3800">
        <v>-1</v>
      </c>
      <c r="AF3800" s="10">
        <v>37.9</v>
      </c>
      <c r="AG3800" s="10">
        <v>58.12</v>
      </c>
      <c r="AH3800" s="10">
        <f t="shared" si="1738"/>
        <v>332179.98972623498</v>
      </c>
      <c r="AI3800" s="11">
        <f t="shared" si="1726"/>
        <v>0</v>
      </c>
      <c r="AJ3800">
        <f t="shared" si="1727"/>
        <v>0</v>
      </c>
      <c r="AK3800" t="e">
        <f t="shared" si="1739"/>
        <v>#DIV/0!</v>
      </c>
      <c r="AL3800">
        <f t="shared" si="1740"/>
        <v>6.5904972672000026</v>
      </c>
      <c r="AM3800" s="5">
        <f t="shared" si="1741"/>
        <v>7.3400000000000007</v>
      </c>
      <c r="AN3800">
        <v>0</v>
      </c>
      <c r="AO3800" s="72">
        <f t="shared" si="1742"/>
        <v>2.8000000000000003</v>
      </c>
      <c r="AP3800" s="72">
        <f t="shared" si="1743"/>
        <v>1.8</v>
      </c>
      <c r="AQ3800" s="72">
        <f t="shared" si="1744"/>
        <v>2</v>
      </c>
      <c r="AR3800" s="71" t="e">
        <f t="shared" si="1745"/>
        <v>#DIV/0!</v>
      </c>
      <c r="BA3800">
        <f t="shared" si="1746"/>
        <v>22</v>
      </c>
      <c r="BB3800" s="91" t="e">
        <f t="shared" si="1747"/>
        <v>#DIV/0!</v>
      </c>
    </row>
    <row r="3801" spans="1:54">
      <c r="A3801" s="2" t="s">
        <v>3918</v>
      </c>
      <c r="B3801" s="7" t="s">
        <v>43744</v>
      </c>
      <c r="C3801" s="17">
        <f t="shared" si="1728"/>
        <v>10</v>
      </c>
      <c r="D3801" s="28">
        <f t="shared" si="1729"/>
        <v>63</v>
      </c>
      <c r="E3801" s="8">
        <f t="shared" si="1748"/>
        <v>3</v>
      </c>
      <c r="F3801" s="2" t="s">
        <v>8906</v>
      </c>
      <c r="G3801" s="54">
        <f t="shared" si="1749"/>
        <v>9</v>
      </c>
      <c r="H3801" s="20">
        <f t="shared" si="1750"/>
        <v>0.54658000000000007</v>
      </c>
      <c r="I3801" s="14" t="s">
        <v>18860</v>
      </c>
      <c r="J3801" s="14" t="s">
        <v>13892</v>
      </c>
      <c r="K3801" s="14" t="s">
        <v>23819</v>
      </c>
      <c r="L3801" s="14" t="s">
        <v>28778</v>
      </c>
      <c r="M3801" s="28">
        <f t="shared" si="1751"/>
        <v>10</v>
      </c>
      <c r="N3801" s="46">
        <f t="shared" si="1730"/>
        <v>5</v>
      </c>
      <c r="O3801" s="17">
        <f t="shared" si="1731"/>
        <v>0.60000000000000009</v>
      </c>
      <c r="P3801" s="17">
        <f t="shared" si="1731"/>
        <v>9</v>
      </c>
      <c r="Q3801" s="124">
        <f t="shared" si="1732"/>
        <v>0.2</v>
      </c>
      <c r="R3801" s="26">
        <f t="shared" si="1733"/>
        <v>0.60000000000000009</v>
      </c>
      <c r="S3801" s="2" t="s">
        <v>33755</v>
      </c>
      <c r="T3801" s="2" t="s">
        <v>38732</v>
      </c>
      <c r="U3801" s="24">
        <f t="shared" si="1734"/>
        <v>336</v>
      </c>
      <c r="V3801" s="66">
        <f t="shared" si="1734"/>
        <v>394.5</v>
      </c>
      <c r="W3801" s="54">
        <f t="shared" si="1735"/>
        <v>0.9</v>
      </c>
      <c r="X3801" s="143">
        <f t="shared" si="1736"/>
        <v>336</v>
      </c>
      <c r="Y3801" s="143">
        <f t="shared" si="1737"/>
        <v>0.28000000000000003</v>
      </c>
      <c r="AD3801">
        <v>152</v>
      </c>
      <c r="AE3801">
        <v>-1</v>
      </c>
      <c r="AF3801" s="10">
        <v>37.9</v>
      </c>
      <c r="AG3801" s="10">
        <v>58.12</v>
      </c>
      <c r="AH3801" s="10">
        <f t="shared" si="1738"/>
        <v>207288.81225664372</v>
      </c>
      <c r="AI3801" s="11">
        <f t="shared" si="1726"/>
        <v>0</v>
      </c>
      <c r="AJ3801">
        <f t="shared" si="1727"/>
        <v>0</v>
      </c>
      <c r="AK3801" t="e">
        <f t="shared" si="1739"/>
        <v>#DIV/0!</v>
      </c>
      <c r="AL3801">
        <f t="shared" si="1740"/>
        <v>1.4690808000000002</v>
      </c>
      <c r="AM3801" s="5">
        <f t="shared" si="1741"/>
        <v>1.8</v>
      </c>
      <c r="AN3801">
        <v>0</v>
      </c>
      <c r="AO3801" s="72">
        <f t="shared" si="1742"/>
        <v>0.60000000000000009</v>
      </c>
      <c r="AP3801" s="72">
        <f t="shared" si="1743"/>
        <v>0.2</v>
      </c>
      <c r="AQ3801" s="72">
        <f t="shared" si="1744"/>
        <v>0.4</v>
      </c>
      <c r="AR3801" s="71" t="e">
        <f t="shared" si="1745"/>
        <v>#DIV/0!</v>
      </c>
      <c r="BA3801">
        <f t="shared" si="1746"/>
        <v>63</v>
      </c>
      <c r="BB3801" s="91" t="e">
        <f t="shared" si="1747"/>
        <v>#DIV/0!</v>
      </c>
    </row>
    <row r="3802" spans="1:54">
      <c r="A3802" s="2" t="s">
        <v>3919</v>
      </c>
      <c r="B3802" s="7" t="s">
        <v>43745</v>
      </c>
      <c r="C3802" s="17">
        <f t="shared" si="1728"/>
        <v>25.1</v>
      </c>
      <c r="D3802" s="28">
        <f t="shared" si="1729"/>
        <v>263</v>
      </c>
      <c r="E3802" s="8">
        <f t="shared" si="1748"/>
        <v>9</v>
      </c>
      <c r="F3802" s="2" t="s">
        <v>8907</v>
      </c>
      <c r="G3802" s="54">
        <f t="shared" si="1749"/>
        <v>24.1</v>
      </c>
      <c r="H3802" s="20">
        <f t="shared" si="1750"/>
        <v>0.663798</v>
      </c>
      <c r="I3802" s="14" t="s">
        <v>18861</v>
      </c>
      <c r="J3802" s="14" t="s">
        <v>13893</v>
      </c>
      <c r="K3802" s="14" t="s">
        <v>23820</v>
      </c>
      <c r="L3802" s="14" t="s">
        <v>28779</v>
      </c>
      <c r="M3802" s="28">
        <f t="shared" si="1751"/>
        <v>14</v>
      </c>
      <c r="N3802" s="46">
        <f t="shared" si="1730"/>
        <v>5.2</v>
      </c>
      <c r="O3802" s="17">
        <f t="shared" si="1731"/>
        <v>1.6</v>
      </c>
      <c r="P3802" s="17">
        <f t="shared" si="1731"/>
        <v>1</v>
      </c>
      <c r="Q3802" s="124">
        <f t="shared" si="1732"/>
        <v>0.8</v>
      </c>
      <c r="R3802" s="26">
        <f t="shared" si="1733"/>
        <v>2.2000000000000002</v>
      </c>
      <c r="S3802" s="2" t="s">
        <v>33756</v>
      </c>
      <c r="T3802" s="2" t="s">
        <v>38733</v>
      </c>
      <c r="U3802" s="24">
        <f t="shared" si="1734"/>
        <v>535.70000000000005</v>
      </c>
      <c r="V3802" s="66">
        <f t="shared" si="1734"/>
        <v>372.90000000000003</v>
      </c>
      <c r="W3802" s="54">
        <f t="shared" si="1735"/>
        <v>2.4099999999999997</v>
      </c>
      <c r="X3802" s="143">
        <f t="shared" si="1736"/>
        <v>535.70000000000005</v>
      </c>
      <c r="Y3802" s="143">
        <f t="shared" si="1737"/>
        <v>0.58199999999999996</v>
      </c>
      <c r="AD3802">
        <v>152</v>
      </c>
      <c r="AE3802">
        <v>-1</v>
      </c>
      <c r="AF3802" s="10">
        <v>37.9</v>
      </c>
      <c r="AG3802" s="10">
        <v>58.12</v>
      </c>
      <c r="AH3802" s="10">
        <f t="shared" si="1738"/>
        <v>254326.46658225733</v>
      </c>
      <c r="AI3802" s="11">
        <f t="shared" si="1726"/>
        <v>0</v>
      </c>
      <c r="AJ3802">
        <f t="shared" si="1727"/>
        <v>0</v>
      </c>
      <c r="AK3802" t="e">
        <f t="shared" si="1739"/>
        <v>#DIV/0!</v>
      </c>
      <c r="AL3802">
        <f t="shared" si="1740"/>
        <v>1.1834310400000001</v>
      </c>
      <c r="AM3802" s="5">
        <f t="shared" si="1741"/>
        <v>4.82</v>
      </c>
      <c r="AN3802">
        <v>0</v>
      </c>
      <c r="AO3802" s="72">
        <f t="shared" si="1742"/>
        <v>2.2000000000000002</v>
      </c>
      <c r="AP3802" s="72">
        <f t="shared" si="1743"/>
        <v>0.8</v>
      </c>
      <c r="AQ3802" s="72">
        <f t="shared" si="1744"/>
        <v>0.8</v>
      </c>
      <c r="AR3802" s="71" t="e">
        <f t="shared" si="1745"/>
        <v>#DIV/0!</v>
      </c>
      <c r="BA3802">
        <f t="shared" si="1746"/>
        <v>263</v>
      </c>
      <c r="BB3802" s="91" t="e">
        <f t="shared" si="1747"/>
        <v>#DIV/0!</v>
      </c>
    </row>
    <row r="3803" spans="1:54">
      <c r="A3803" s="2" t="s">
        <v>3920</v>
      </c>
      <c r="B3803" s="7" t="s">
        <v>43746</v>
      </c>
      <c r="C3803" s="17">
        <f t="shared" si="1728"/>
        <v>33.800000000000004</v>
      </c>
      <c r="D3803" s="28">
        <f t="shared" si="1729"/>
        <v>90</v>
      </c>
      <c r="E3803" s="8">
        <f t="shared" si="1748"/>
        <v>7</v>
      </c>
      <c r="F3803" s="2" t="s">
        <v>8908</v>
      </c>
      <c r="G3803" s="54">
        <f t="shared" si="1749"/>
        <v>32.800000000000004</v>
      </c>
      <c r="H3803" s="20">
        <f t="shared" si="1750"/>
        <v>0.50857609999999998</v>
      </c>
      <c r="I3803" s="14" t="s">
        <v>18862</v>
      </c>
      <c r="J3803" s="14" t="s">
        <v>13894</v>
      </c>
      <c r="K3803" s="14" t="s">
        <v>23821</v>
      </c>
      <c r="L3803" s="14" t="s">
        <v>28780</v>
      </c>
      <c r="M3803" s="28">
        <f t="shared" si="1751"/>
        <v>10.3</v>
      </c>
      <c r="N3803" s="46">
        <f t="shared" si="1730"/>
        <v>6</v>
      </c>
      <c r="O3803" s="17">
        <f t="shared" si="1731"/>
        <v>1.2000000000000002</v>
      </c>
      <c r="P3803" s="17">
        <f t="shared" si="1731"/>
        <v>8.4</v>
      </c>
      <c r="Q3803" s="124">
        <f t="shared" si="1732"/>
        <v>0.4</v>
      </c>
      <c r="R3803" s="26">
        <f t="shared" si="1733"/>
        <v>0.8</v>
      </c>
      <c r="S3803" s="2" t="s">
        <v>33757</v>
      </c>
      <c r="T3803" s="2" t="s">
        <v>38734</v>
      </c>
      <c r="U3803" s="24">
        <f t="shared" si="1734"/>
        <v>362.90000000000003</v>
      </c>
      <c r="V3803" s="66">
        <f t="shared" si="1734"/>
        <v>331.5</v>
      </c>
      <c r="W3803" s="54">
        <f t="shared" si="1735"/>
        <v>3.28</v>
      </c>
      <c r="X3803" s="143">
        <f t="shared" si="1736"/>
        <v>362.90000000000003</v>
      </c>
      <c r="Y3803" s="143">
        <f t="shared" si="1737"/>
        <v>0.75599999999999989</v>
      </c>
      <c r="AD3803">
        <v>152</v>
      </c>
      <c r="AE3803">
        <v>-1</v>
      </c>
      <c r="AF3803" s="10">
        <v>37.9</v>
      </c>
      <c r="AG3803" s="10">
        <v>58.12</v>
      </c>
      <c r="AH3803" s="10">
        <f t="shared" si="1738"/>
        <v>318223.59714162641</v>
      </c>
      <c r="AI3803" s="11">
        <f t="shared" si="1726"/>
        <v>0</v>
      </c>
      <c r="AJ3803">
        <f t="shared" si="1727"/>
        <v>0</v>
      </c>
      <c r="AK3803" t="e">
        <f t="shared" si="1739"/>
        <v>#DIV/0!</v>
      </c>
      <c r="AL3803">
        <f t="shared" si="1740"/>
        <v>3.9628423296000008</v>
      </c>
      <c r="AM3803" s="5">
        <f t="shared" si="1741"/>
        <v>6.5600000000000005</v>
      </c>
      <c r="AN3803">
        <v>0</v>
      </c>
      <c r="AO3803" s="72">
        <f t="shared" si="1742"/>
        <v>0.8</v>
      </c>
      <c r="AP3803" s="72">
        <f t="shared" si="1743"/>
        <v>0.4</v>
      </c>
      <c r="AQ3803" s="72">
        <f t="shared" si="1744"/>
        <v>0.4</v>
      </c>
      <c r="AR3803" s="71" t="e">
        <f t="shared" si="1745"/>
        <v>#DIV/0!</v>
      </c>
      <c r="BA3803">
        <f t="shared" si="1746"/>
        <v>90</v>
      </c>
      <c r="BB3803" s="91" t="e">
        <f t="shared" si="1747"/>
        <v>#DIV/0!</v>
      </c>
    </row>
    <row r="3804" spans="1:54">
      <c r="A3804" s="2" t="s">
        <v>3921</v>
      </c>
      <c r="B3804" s="7" t="s">
        <v>43747</v>
      </c>
      <c r="C3804" s="17">
        <f t="shared" si="1728"/>
        <v>24.6</v>
      </c>
      <c r="D3804" s="28">
        <f t="shared" si="1729"/>
        <v>191</v>
      </c>
      <c r="E3804" s="8">
        <f t="shared" si="1748"/>
        <v>13</v>
      </c>
      <c r="F3804" s="2" t="s">
        <v>8909</v>
      </c>
      <c r="G3804" s="54">
        <f t="shared" si="1749"/>
        <v>23.6</v>
      </c>
      <c r="H3804" s="20">
        <f t="shared" si="1750"/>
        <v>0.55848889999999995</v>
      </c>
      <c r="I3804" s="14" t="s">
        <v>18863</v>
      </c>
      <c r="J3804" s="14" t="s">
        <v>13895</v>
      </c>
      <c r="K3804" s="14" t="s">
        <v>23822</v>
      </c>
      <c r="L3804" s="14" t="s">
        <v>28781</v>
      </c>
      <c r="M3804" s="28">
        <f t="shared" si="1751"/>
        <v>10.9</v>
      </c>
      <c r="N3804" s="46">
        <f t="shared" si="1730"/>
        <v>5.2</v>
      </c>
      <c r="O3804" s="17">
        <f t="shared" si="1731"/>
        <v>1.6</v>
      </c>
      <c r="P3804" s="17">
        <f t="shared" si="1731"/>
        <v>7.2</v>
      </c>
      <c r="Q3804" s="124">
        <f t="shared" si="1732"/>
        <v>1</v>
      </c>
      <c r="R3804" s="26">
        <f t="shared" si="1733"/>
        <v>2.4000000000000004</v>
      </c>
      <c r="S3804" s="2" t="s">
        <v>33758</v>
      </c>
      <c r="T3804" s="2" t="s">
        <v>38735</v>
      </c>
      <c r="U3804" s="24">
        <f t="shared" si="1734"/>
        <v>464</v>
      </c>
      <c r="V3804" s="66">
        <f t="shared" si="1734"/>
        <v>345.40000000000003</v>
      </c>
      <c r="W3804" s="54">
        <f t="shared" si="1735"/>
        <v>2.36</v>
      </c>
      <c r="X3804" s="143">
        <f t="shared" si="1736"/>
        <v>464</v>
      </c>
      <c r="Y3804" s="143">
        <f t="shared" si="1737"/>
        <v>0.57199999999999995</v>
      </c>
      <c r="AD3804">
        <v>152</v>
      </c>
      <c r="AE3804">
        <v>-1</v>
      </c>
      <c r="AF3804" s="10">
        <v>37.9</v>
      </c>
      <c r="AG3804" s="10">
        <v>58.12</v>
      </c>
      <c r="AH3804" s="10">
        <f t="shared" si="1738"/>
        <v>299250.47734103532</v>
      </c>
      <c r="AI3804" s="11">
        <f t="shared" si="1726"/>
        <v>0</v>
      </c>
      <c r="AJ3804">
        <f t="shared" si="1727"/>
        <v>0</v>
      </c>
      <c r="AK3804" t="e">
        <f t="shared" si="1739"/>
        <v>#DIV/0!</v>
      </c>
      <c r="AL3804">
        <f t="shared" si="1740"/>
        <v>12.206898892800004</v>
      </c>
      <c r="AM3804" s="5">
        <f t="shared" si="1741"/>
        <v>4.7200000000000006</v>
      </c>
      <c r="AN3804">
        <v>0</v>
      </c>
      <c r="AO3804" s="72">
        <f t="shared" si="1742"/>
        <v>2.4000000000000004</v>
      </c>
      <c r="AP3804" s="72">
        <f t="shared" si="1743"/>
        <v>1</v>
      </c>
      <c r="AQ3804" s="72">
        <f t="shared" si="1744"/>
        <v>1.2000000000000002</v>
      </c>
      <c r="AR3804" s="71" t="e">
        <f t="shared" si="1745"/>
        <v>#DIV/0!</v>
      </c>
      <c r="BA3804">
        <f t="shared" si="1746"/>
        <v>191</v>
      </c>
      <c r="BB3804" s="91" t="e">
        <f t="shared" si="1747"/>
        <v>#DIV/0!</v>
      </c>
    </row>
    <row r="3805" spans="1:54">
      <c r="A3805" s="2" t="s">
        <v>3922</v>
      </c>
      <c r="B3805" s="7" t="s">
        <v>43748</v>
      </c>
      <c r="C3805" s="17">
        <f t="shared" si="1728"/>
        <v>7</v>
      </c>
      <c r="D3805" s="28">
        <f t="shared" si="1729"/>
        <v>265</v>
      </c>
      <c r="E3805" s="8">
        <f t="shared" si="1748"/>
        <v>13</v>
      </c>
      <c r="F3805" s="2" t="s">
        <v>8910</v>
      </c>
      <c r="G3805" s="54">
        <f t="shared" si="1749"/>
        <v>6</v>
      </c>
      <c r="H3805" s="20">
        <f t="shared" si="1750"/>
        <v>0.26333309999999999</v>
      </c>
      <c r="I3805" s="14" t="s">
        <v>18864</v>
      </c>
      <c r="J3805" s="14" t="s">
        <v>13896</v>
      </c>
      <c r="K3805" s="14" t="s">
        <v>23823</v>
      </c>
      <c r="L3805" s="14" t="s">
        <v>28782</v>
      </c>
      <c r="M3805" s="28">
        <f t="shared" si="1751"/>
        <v>11.4</v>
      </c>
      <c r="N3805" s="46">
        <f t="shared" si="1730"/>
        <v>6.4</v>
      </c>
      <c r="O3805" s="17">
        <f t="shared" si="1731"/>
        <v>2</v>
      </c>
      <c r="P3805" s="17">
        <f t="shared" si="1731"/>
        <v>6.2</v>
      </c>
      <c r="Q3805" s="124">
        <f t="shared" si="1732"/>
        <v>0.8</v>
      </c>
      <c r="R3805" s="26">
        <f t="shared" si="1733"/>
        <v>1</v>
      </c>
      <c r="S3805" s="2" t="s">
        <v>33759</v>
      </c>
      <c r="T3805" s="2" t="s">
        <v>38736</v>
      </c>
      <c r="U3805" s="24">
        <f t="shared" si="1734"/>
        <v>537.6</v>
      </c>
      <c r="V3805" s="66">
        <f t="shared" si="1734"/>
        <v>396.8</v>
      </c>
      <c r="W3805" s="54">
        <f t="shared" si="1735"/>
        <v>0.6</v>
      </c>
      <c r="X3805" s="143">
        <f t="shared" si="1736"/>
        <v>537.6</v>
      </c>
      <c r="Y3805" s="143">
        <f t="shared" si="1737"/>
        <v>0.22</v>
      </c>
      <c r="AD3805">
        <v>152</v>
      </c>
      <c r="AE3805">
        <v>-1</v>
      </c>
      <c r="AF3805" s="10">
        <v>37.9</v>
      </c>
      <c r="AG3805" s="10">
        <v>58.12</v>
      </c>
      <c r="AH3805" s="10">
        <f t="shared" si="1738"/>
        <v>201079.42802998109</v>
      </c>
      <c r="AI3805" s="11">
        <f t="shared" si="1726"/>
        <v>0</v>
      </c>
      <c r="AJ3805">
        <f t="shared" si="1727"/>
        <v>0</v>
      </c>
      <c r="AK3805" t="e">
        <f t="shared" si="1739"/>
        <v>#DIV/0!</v>
      </c>
      <c r="AL3805">
        <f t="shared" si="1740"/>
        <v>9.1346695600000007</v>
      </c>
      <c r="AM3805" s="5">
        <f t="shared" si="1741"/>
        <v>1.2</v>
      </c>
      <c r="AN3805">
        <v>0</v>
      </c>
      <c r="AO3805" s="72">
        <f t="shared" si="1742"/>
        <v>1</v>
      </c>
      <c r="AP3805" s="72">
        <f t="shared" si="1743"/>
        <v>0.8</v>
      </c>
      <c r="AQ3805" s="72">
        <f t="shared" si="1744"/>
        <v>0.8</v>
      </c>
      <c r="AR3805" s="71" t="e">
        <f t="shared" si="1745"/>
        <v>#DIV/0!</v>
      </c>
      <c r="BA3805">
        <f t="shared" si="1746"/>
        <v>265</v>
      </c>
      <c r="BB3805" s="91" t="e">
        <f t="shared" si="1747"/>
        <v>#DIV/0!</v>
      </c>
    </row>
    <row r="3806" spans="1:54">
      <c r="A3806" s="2" t="s">
        <v>3923</v>
      </c>
      <c r="B3806" s="7" t="s">
        <v>43749</v>
      </c>
      <c r="C3806" s="17">
        <f t="shared" si="1728"/>
        <v>25.700000000000003</v>
      </c>
      <c r="D3806" s="28">
        <f t="shared" si="1729"/>
        <v>90</v>
      </c>
      <c r="E3806" s="8">
        <f t="shared" si="1748"/>
        <v>8</v>
      </c>
      <c r="F3806" s="2" t="s">
        <v>8911</v>
      </c>
      <c r="G3806" s="54">
        <f t="shared" si="1749"/>
        <v>24.8</v>
      </c>
      <c r="H3806" s="20">
        <f t="shared" si="1750"/>
        <v>0.77126930000000005</v>
      </c>
      <c r="I3806" s="14" t="s">
        <v>18865</v>
      </c>
      <c r="J3806" s="14" t="s">
        <v>13897</v>
      </c>
      <c r="K3806" s="14" t="s">
        <v>23824</v>
      </c>
      <c r="L3806" s="14" t="s">
        <v>28783</v>
      </c>
      <c r="M3806" s="28">
        <f t="shared" si="1751"/>
        <v>9.6999999999999993</v>
      </c>
      <c r="N3806" s="46">
        <f t="shared" si="1730"/>
        <v>5.4</v>
      </c>
      <c r="O3806" s="17">
        <f t="shared" si="1731"/>
        <v>1.2000000000000002</v>
      </c>
      <c r="P3806" s="17">
        <f t="shared" si="1731"/>
        <v>9.6000000000000014</v>
      </c>
      <c r="Q3806" s="124">
        <f t="shared" si="1732"/>
        <v>0.60000000000000009</v>
      </c>
      <c r="R3806" s="26">
        <f t="shared" si="1733"/>
        <v>2.2000000000000002</v>
      </c>
      <c r="S3806" s="2" t="s">
        <v>33760</v>
      </c>
      <c r="T3806" s="2" t="s">
        <v>38737</v>
      </c>
      <c r="U3806" s="24">
        <f t="shared" si="1734"/>
        <v>363.40000000000003</v>
      </c>
      <c r="V3806" s="66">
        <f t="shared" si="1734"/>
        <v>310.5</v>
      </c>
      <c r="W3806" s="54">
        <f t="shared" si="1735"/>
        <v>2.48</v>
      </c>
      <c r="X3806" s="143">
        <f t="shared" si="1736"/>
        <v>363.40000000000003</v>
      </c>
      <c r="Y3806" s="143">
        <f t="shared" si="1737"/>
        <v>0.59599999999999997</v>
      </c>
      <c r="AD3806">
        <v>152</v>
      </c>
      <c r="AE3806">
        <v>-1</v>
      </c>
      <c r="AF3806" s="10">
        <v>37.9</v>
      </c>
      <c r="AG3806" s="10">
        <v>58.12</v>
      </c>
      <c r="AH3806" s="10">
        <f t="shared" si="1738"/>
        <v>343907.91403116955</v>
      </c>
      <c r="AI3806" s="11">
        <f t="shared" si="1726"/>
        <v>0</v>
      </c>
      <c r="AJ3806">
        <f t="shared" si="1727"/>
        <v>0</v>
      </c>
      <c r="AK3806" t="e">
        <f t="shared" si="1739"/>
        <v>#DIV/0!</v>
      </c>
      <c r="AL3806">
        <f t="shared" si="1740"/>
        <v>5.7969508608000018</v>
      </c>
      <c r="AM3806" s="5">
        <f t="shared" si="1741"/>
        <v>4.9400000000000004</v>
      </c>
      <c r="AN3806">
        <v>0</v>
      </c>
      <c r="AO3806" s="72">
        <f t="shared" si="1742"/>
        <v>2.2000000000000002</v>
      </c>
      <c r="AP3806" s="72">
        <f t="shared" si="1743"/>
        <v>0.60000000000000009</v>
      </c>
      <c r="AQ3806" s="72">
        <f t="shared" si="1744"/>
        <v>0.60000000000000009</v>
      </c>
      <c r="AR3806" s="71" t="e">
        <f t="shared" si="1745"/>
        <v>#DIV/0!</v>
      </c>
      <c r="BA3806">
        <f t="shared" si="1746"/>
        <v>90</v>
      </c>
      <c r="BB3806" s="91" t="e">
        <f t="shared" si="1747"/>
        <v>#DIV/0!</v>
      </c>
    </row>
    <row r="3807" spans="1:54">
      <c r="A3807" s="2" t="s">
        <v>3924</v>
      </c>
      <c r="B3807" s="7" t="s">
        <v>43750</v>
      </c>
      <c r="C3807" s="17">
        <f t="shared" si="1728"/>
        <v>28</v>
      </c>
      <c r="D3807" s="28">
        <f t="shared" si="1729"/>
        <v>92</v>
      </c>
      <c r="E3807" s="8">
        <f t="shared" si="1748"/>
        <v>6</v>
      </c>
      <c r="F3807" s="2" t="s">
        <v>8912</v>
      </c>
      <c r="G3807" s="54">
        <f t="shared" si="1749"/>
        <v>27</v>
      </c>
      <c r="H3807" s="20">
        <f t="shared" si="1750"/>
        <v>0.89543620000000002</v>
      </c>
      <c r="I3807" s="14" t="s">
        <v>18866</v>
      </c>
      <c r="J3807" s="14" t="s">
        <v>13898</v>
      </c>
      <c r="K3807" s="14" t="s">
        <v>23825</v>
      </c>
      <c r="L3807" s="14" t="s">
        <v>28784</v>
      </c>
      <c r="M3807" s="28">
        <f t="shared" si="1751"/>
        <v>12.4</v>
      </c>
      <c r="N3807" s="46">
        <f t="shared" si="1730"/>
        <v>6</v>
      </c>
      <c r="O3807" s="17">
        <f t="shared" si="1731"/>
        <v>1.8</v>
      </c>
      <c r="P3807" s="17">
        <f t="shared" si="1731"/>
        <v>4.2</v>
      </c>
      <c r="Q3807" s="124">
        <f t="shared" si="1732"/>
        <v>0.2</v>
      </c>
      <c r="R3807" s="26">
        <f t="shared" si="1733"/>
        <v>1</v>
      </c>
      <c r="S3807" s="2" t="s">
        <v>33761</v>
      </c>
      <c r="T3807" s="2" t="s">
        <v>38738</v>
      </c>
      <c r="U3807" s="24">
        <f t="shared" si="1734"/>
        <v>364.8</v>
      </c>
      <c r="V3807" s="66">
        <f t="shared" si="1734"/>
        <v>357.1</v>
      </c>
      <c r="W3807" s="54">
        <f t="shared" si="1735"/>
        <v>2.6999999999999997</v>
      </c>
      <c r="X3807" s="143">
        <f t="shared" si="1736"/>
        <v>364.8</v>
      </c>
      <c r="Y3807" s="143">
        <f t="shared" si="1737"/>
        <v>0.6399999999999999</v>
      </c>
      <c r="AD3807">
        <v>152</v>
      </c>
      <c r="AE3807">
        <v>-1</v>
      </c>
      <c r="AF3807" s="10">
        <v>37.9</v>
      </c>
      <c r="AG3807" s="10">
        <v>58.12</v>
      </c>
      <c r="AH3807" s="10">
        <f t="shared" si="1738"/>
        <v>281557.49997629895</v>
      </c>
      <c r="AI3807" s="11">
        <f t="shared" si="1726"/>
        <v>0</v>
      </c>
      <c r="AJ3807">
        <f t="shared" si="1727"/>
        <v>0</v>
      </c>
      <c r="AK3807" t="e">
        <f t="shared" si="1739"/>
        <v>#DIV/0!</v>
      </c>
      <c r="AL3807">
        <f t="shared" si="1740"/>
        <v>0.79050232799999987</v>
      </c>
      <c r="AM3807" s="5">
        <f t="shared" si="1741"/>
        <v>5.4</v>
      </c>
      <c r="AN3807">
        <v>0</v>
      </c>
      <c r="AO3807" s="72">
        <f t="shared" si="1742"/>
        <v>1</v>
      </c>
      <c r="AP3807" s="72">
        <f t="shared" si="1743"/>
        <v>0.2</v>
      </c>
      <c r="AQ3807" s="72">
        <f t="shared" si="1744"/>
        <v>0.2</v>
      </c>
      <c r="AR3807" s="71" t="e">
        <f t="shared" si="1745"/>
        <v>#DIV/0!</v>
      </c>
      <c r="BA3807">
        <f t="shared" si="1746"/>
        <v>92</v>
      </c>
      <c r="BB3807" s="91" t="e">
        <f t="shared" si="1747"/>
        <v>#DIV/0!</v>
      </c>
    </row>
    <row r="3808" spans="1:54">
      <c r="A3808" s="2" t="s">
        <v>3925</v>
      </c>
      <c r="B3808" s="7" t="s">
        <v>43751</v>
      </c>
      <c r="C3808" s="17">
        <f t="shared" si="1728"/>
        <v>26.900000000000002</v>
      </c>
      <c r="D3808" s="28">
        <f t="shared" si="1729"/>
        <v>246</v>
      </c>
      <c r="E3808" s="8">
        <f t="shared" si="1748"/>
        <v>9</v>
      </c>
      <c r="F3808" s="2" t="s">
        <v>8913</v>
      </c>
      <c r="G3808" s="54">
        <f t="shared" si="1749"/>
        <v>26</v>
      </c>
      <c r="H3808" s="20">
        <f t="shared" si="1750"/>
        <v>0.81547899999999995</v>
      </c>
      <c r="I3808" s="14" t="s">
        <v>18867</v>
      </c>
      <c r="J3808" s="14" t="s">
        <v>13899</v>
      </c>
      <c r="K3808" s="14" t="s">
        <v>23826</v>
      </c>
      <c r="L3808" s="14" t="s">
        <v>28785</v>
      </c>
      <c r="M3808" s="28">
        <f t="shared" si="1751"/>
        <v>13.2</v>
      </c>
      <c r="N3808" s="46">
        <f t="shared" si="1730"/>
        <v>6.6</v>
      </c>
      <c r="O3808" s="17">
        <f t="shared" si="1731"/>
        <v>2.2000000000000002</v>
      </c>
      <c r="P3808" s="17">
        <f t="shared" si="1731"/>
        <v>2.6</v>
      </c>
      <c r="Q3808" s="124">
        <f t="shared" si="1732"/>
        <v>0.4</v>
      </c>
      <c r="R3808" s="26">
        <f t="shared" si="1733"/>
        <v>2</v>
      </c>
      <c r="S3808" s="2" t="s">
        <v>33762</v>
      </c>
      <c r="T3808" s="2" t="s">
        <v>38739</v>
      </c>
      <c r="U3808" s="24">
        <f t="shared" si="1734"/>
        <v>519.20000000000005</v>
      </c>
      <c r="V3808" s="66">
        <f t="shared" si="1734"/>
        <v>336.8</v>
      </c>
      <c r="W3808" s="54">
        <f t="shared" si="1735"/>
        <v>2.5999999999999996</v>
      </c>
      <c r="X3808" s="143">
        <f t="shared" si="1736"/>
        <v>519.20000000000005</v>
      </c>
      <c r="Y3808" s="143">
        <f t="shared" si="1737"/>
        <v>0.61999999999999988</v>
      </c>
      <c r="AD3808">
        <v>152</v>
      </c>
      <c r="AE3808">
        <v>-1</v>
      </c>
      <c r="AF3808" s="10">
        <v>37.9</v>
      </c>
      <c r="AG3808" s="10">
        <v>58.12</v>
      </c>
      <c r="AH3808" s="10">
        <f t="shared" si="1738"/>
        <v>311121.61864448059</v>
      </c>
      <c r="AI3808" s="11">
        <f t="shared" si="1726"/>
        <v>0</v>
      </c>
      <c r="AJ3808">
        <f t="shared" si="1727"/>
        <v>0</v>
      </c>
      <c r="AK3808" t="e">
        <f t="shared" si="1739"/>
        <v>#DIV/0!</v>
      </c>
      <c r="AL3808">
        <f t="shared" si="1740"/>
        <v>2.1109202400000009</v>
      </c>
      <c r="AM3808" s="5">
        <f t="shared" si="1741"/>
        <v>5.1800000000000006</v>
      </c>
      <c r="AN3808">
        <v>0</v>
      </c>
      <c r="AO3808" s="72">
        <f t="shared" si="1742"/>
        <v>2</v>
      </c>
      <c r="AP3808" s="72">
        <f t="shared" si="1743"/>
        <v>0.4</v>
      </c>
      <c r="AQ3808" s="72">
        <f t="shared" si="1744"/>
        <v>0.4</v>
      </c>
      <c r="AR3808" s="71" t="e">
        <f t="shared" si="1745"/>
        <v>#DIV/0!</v>
      </c>
      <c r="BA3808">
        <f t="shared" si="1746"/>
        <v>246</v>
      </c>
      <c r="BB3808" s="91" t="e">
        <f t="shared" si="1747"/>
        <v>#DIV/0!</v>
      </c>
    </row>
    <row r="3809" spans="1:54">
      <c r="A3809" s="2" t="s">
        <v>3926</v>
      </c>
      <c r="B3809" s="7" t="s">
        <v>43752</v>
      </c>
      <c r="C3809" s="17">
        <f t="shared" si="1728"/>
        <v>19</v>
      </c>
      <c r="D3809" s="28">
        <f t="shared" si="1729"/>
        <v>169</v>
      </c>
      <c r="E3809" s="8">
        <f t="shared" si="1748"/>
        <v>9</v>
      </c>
      <c r="F3809" s="2" t="s">
        <v>8914</v>
      </c>
      <c r="G3809" s="54">
        <f t="shared" si="1749"/>
        <v>18.100000000000001</v>
      </c>
      <c r="H3809" s="20">
        <f t="shared" si="1750"/>
        <v>0.7780125</v>
      </c>
      <c r="I3809" s="14" t="s">
        <v>18868</v>
      </c>
      <c r="J3809" s="14" t="s">
        <v>13900</v>
      </c>
      <c r="K3809" s="14" t="s">
        <v>23827</v>
      </c>
      <c r="L3809" s="14" t="s">
        <v>28786</v>
      </c>
      <c r="M3809" s="28">
        <f t="shared" si="1751"/>
        <v>11</v>
      </c>
      <c r="N3809" s="46">
        <f t="shared" si="1730"/>
        <v>6</v>
      </c>
      <c r="O3809" s="17">
        <f t="shared" si="1731"/>
        <v>1.4000000000000001</v>
      </c>
      <c r="P3809" s="17">
        <f t="shared" si="1731"/>
        <v>7</v>
      </c>
      <c r="Q3809" s="124">
        <f t="shared" si="1732"/>
        <v>0.60000000000000009</v>
      </c>
      <c r="R3809" s="26">
        <f t="shared" si="1733"/>
        <v>3</v>
      </c>
      <c r="S3809" s="2" t="s">
        <v>33763</v>
      </c>
      <c r="T3809" s="2" t="s">
        <v>38740</v>
      </c>
      <c r="U3809" s="24">
        <f t="shared" si="1734"/>
        <v>442</v>
      </c>
      <c r="V3809" s="66">
        <f t="shared" si="1734"/>
        <v>394.40000000000003</v>
      </c>
      <c r="W3809" s="54">
        <f t="shared" si="1735"/>
        <v>1.81</v>
      </c>
      <c r="X3809" s="143">
        <f t="shared" si="1736"/>
        <v>442</v>
      </c>
      <c r="Y3809" s="143">
        <f t="shared" si="1737"/>
        <v>0.46199999999999997</v>
      </c>
      <c r="AD3809">
        <v>152</v>
      </c>
      <c r="AE3809">
        <v>-1</v>
      </c>
      <c r="AF3809" s="10">
        <v>37.9</v>
      </c>
      <c r="AG3809" s="10">
        <v>58.12</v>
      </c>
      <c r="AH3809" s="10">
        <f t="shared" si="1738"/>
        <v>207587.78618869573</v>
      </c>
      <c r="AI3809" s="11">
        <f t="shared" si="1726"/>
        <v>0</v>
      </c>
      <c r="AJ3809">
        <f t="shared" si="1727"/>
        <v>0</v>
      </c>
      <c r="AK3809" t="e">
        <f t="shared" si="1739"/>
        <v>#DIV/0!</v>
      </c>
      <c r="AL3809">
        <f t="shared" si="1740"/>
        <v>6.5264325000000003</v>
      </c>
      <c r="AM3809" s="5">
        <f t="shared" si="1741"/>
        <v>3.6</v>
      </c>
      <c r="AN3809">
        <v>0</v>
      </c>
      <c r="AO3809" s="72">
        <f t="shared" si="1742"/>
        <v>3</v>
      </c>
      <c r="AP3809" s="72">
        <f t="shared" si="1743"/>
        <v>0.60000000000000009</v>
      </c>
      <c r="AQ3809" s="72">
        <f t="shared" si="1744"/>
        <v>0.8</v>
      </c>
      <c r="AR3809" s="71" t="e">
        <f t="shared" si="1745"/>
        <v>#DIV/0!</v>
      </c>
      <c r="BA3809">
        <f t="shared" si="1746"/>
        <v>169</v>
      </c>
      <c r="BB3809" s="91" t="e">
        <f t="shared" si="1747"/>
        <v>#DIV/0!</v>
      </c>
    </row>
    <row r="3810" spans="1:54">
      <c r="A3810" s="2" t="s">
        <v>3927</v>
      </c>
      <c r="B3810" s="7" t="s">
        <v>43753</v>
      </c>
      <c r="C3810" s="17">
        <f t="shared" si="1728"/>
        <v>8.9</v>
      </c>
      <c r="D3810" s="28">
        <f t="shared" si="1729"/>
        <v>16</v>
      </c>
      <c r="E3810" s="8">
        <f t="shared" si="1748"/>
        <v>13</v>
      </c>
      <c r="F3810" s="2" t="s">
        <v>8915</v>
      </c>
      <c r="G3810" s="54">
        <f t="shared" si="1749"/>
        <v>7.8999999999999995</v>
      </c>
      <c r="H3810" s="20">
        <f t="shared" si="1750"/>
        <v>0.18691210000000003</v>
      </c>
      <c r="I3810" s="14" t="s">
        <v>18869</v>
      </c>
      <c r="J3810" s="14" t="s">
        <v>13901</v>
      </c>
      <c r="K3810" s="14" t="s">
        <v>23828</v>
      </c>
      <c r="L3810" s="14" t="s">
        <v>28787</v>
      </c>
      <c r="M3810" s="28">
        <f t="shared" si="1751"/>
        <v>11.2</v>
      </c>
      <c r="N3810" s="46">
        <f t="shared" si="1730"/>
        <v>5.4</v>
      </c>
      <c r="O3810" s="17">
        <f t="shared" si="1731"/>
        <v>0.8</v>
      </c>
      <c r="P3810" s="17">
        <f t="shared" si="1731"/>
        <v>6.6000000000000005</v>
      </c>
      <c r="Q3810" s="124">
        <f t="shared" si="1732"/>
        <v>2.2000000000000002</v>
      </c>
      <c r="R3810" s="26">
        <f t="shared" si="1733"/>
        <v>2.6</v>
      </c>
      <c r="S3810" s="2" t="s">
        <v>33764</v>
      </c>
      <c r="T3810" s="2" t="s">
        <v>38741</v>
      </c>
      <c r="U3810" s="24">
        <f t="shared" si="1734"/>
        <v>289.3</v>
      </c>
      <c r="V3810" s="66">
        <f t="shared" si="1734"/>
        <v>316.3</v>
      </c>
      <c r="W3810" s="54">
        <f t="shared" si="1735"/>
        <v>0.79</v>
      </c>
      <c r="X3810" s="143">
        <f t="shared" si="1736"/>
        <v>289.3</v>
      </c>
      <c r="Y3810" s="143">
        <f t="shared" si="1737"/>
        <v>0.25800000000000001</v>
      </c>
      <c r="AD3810">
        <v>152</v>
      </c>
      <c r="AE3810">
        <v>-1</v>
      </c>
      <c r="AF3810" s="10">
        <v>37.9</v>
      </c>
      <c r="AG3810" s="10">
        <v>58.12</v>
      </c>
      <c r="AH3810" s="10">
        <f t="shared" si="1738"/>
        <v>337112.4959078636</v>
      </c>
      <c r="AI3810" s="11">
        <f t="shared" si="1726"/>
        <v>0</v>
      </c>
      <c r="AJ3810">
        <f t="shared" si="1727"/>
        <v>0</v>
      </c>
      <c r="AK3810" t="e">
        <f t="shared" si="1739"/>
        <v>#DIV/0!</v>
      </c>
      <c r="AL3810">
        <f t="shared" si="1740"/>
        <v>11.162070691200002</v>
      </c>
      <c r="AM3810" s="5">
        <f t="shared" si="1741"/>
        <v>1.58</v>
      </c>
      <c r="AN3810">
        <v>0</v>
      </c>
      <c r="AO3810" s="72">
        <f t="shared" si="1742"/>
        <v>2.6</v>
      </c>
      <c r="AP3810" s="72">
        <f t="shared" si="1743"/>
        <v>2.2000000000000002</v>
      </c>
      <c r="AQ3810" s="72">
        <f t="shared" si="1744"/>
        <v>2.2000000000000002</v>
      </c>
      <c r="AR3810" s="71" t="e">
        <f t="shared" si="1745"/>
        <v>#DIV/0!</v>
      </c>
      <c r="BA3810">
        <f t="shared" si="1746"/>
        <v>16</v>
      </c>
      <c r="BB3810" s="91" t="e">
        <f t="shared" si="1747"/>
        <v>#DIV/0!</v>
      </c>
    </row>
    <row r="3811" spans="1:54">
      <c r="A3811" s="2" t="s">
        <v>3928</v>
      </c>
      <c r="B3811" s="7" t="s">
        <v>43754</v>
      </c>
      <c r="C3811" s="17">
        <f t="shared" si="1728"/>
        <v>16.700000000000003</v>
      </c>
      <c r="D3811" s="28">
        <f t="shared" si="1729"/>
        <v>162</v>
      </c>
      <c r="E3811" s="8">
        <f t="shared" si="1748"/>
        <v>11</v>
      </c>
      <c r="F3811" s="2" t="s">
        <v>8916</v>
      </c>
      <c r="G3811" s="54">
        <f t="shared" si="1749"/>
        <v>15.799999999999999</v>
      </c>
      <c r="H3811" s="20">
        <f t="shared" si="1750"/>
        <v>0.59508760000000005</v>
      </c>
      <c r="I3811" s="14" t="s">
        <v>18870</v>
      </c>
      <c r="J3811" s="14" t="s">
        <v>13902</v>
      </c>
      <c r="K3811" s="14" t="s">
        <v>23829</v>
      </c>
      <c r="L3811" s="14" t="s">
        <v>28788</v>
      </c>
      <c r="M3811" s="28">
        <f t="shared" si="1751"/>
        <v>13.4</v>
      </c>
      <c r="N3811" s="46">
        <f t="shared" si="1730"/>
        <v>5.4</v>
      </c>
      <c r="O3811" s="17">
        <f t="shared" si="1731"/>
        <v>2.2000000000000002</v>
      </c>
      <c r="P3811" s="17">
        <f t="shared" si="1731"/>
        <v>2.2000000000000002</v>
      </c>
      <c r="Q3811" s="124">
        <f t="shared" si="1732"/>
        <v>0.60000000000000009</v>
      </c>
      <c r="R3811" s="26">
        <f t="shared" si="1733"/>
        <v>1.6</v>
      </c>
      <c r="S3811" s="2" t="s">
        <v>33765</v>
      </c>
      <c r="T3811" s="2" t="s">
        <v>38742</v>
      </c>
      <c r="U3811" s="24">
        <f t="shared" si="1734"/>
        <v>435.40000000000003</v>
      </c>
      <c r="V3811" s="66">
        <f t="shared" si="1734"/>
        <v>419.70000000000005</v>
      </c>
      <c r="W3811" s="54">
        <f t="shared" si="1735"/>
        <v>1.58</v>
      </c>
      <c r="X3811" s="143">
        <f t="shared" si="1736"/>
        <v>435.40000000000003</v>
      </c>
      <c r="Y3811" s="143">
        <f t="shared" si="1737"/>
        <v>0.41600000000000004</v>
      </c>
      <c r="AD3811">
        <v>152</v>
      </c>
      <c r="AE3811">
        <v>-1</v>
      </c>
      <c r="AF3811" s="10">
        <v>37.9</v>
      </c>
      <c r="AG3811" s="10">
        <v>58.12</v>
      </c>
      <c r="AH3811" s="10">
        <f t="shared" si="1738"/>
        <v>106242.38585415817</v>
      </c>
      <c r="AI3811" s="11">
        <f t="shared" si="1726"/>
        <v>0</v>
      </c>
      <c r="AJ3811">
        <f t="shared" si="1727"/>
        <v>0</v>
      </c>
      <c r="AK3811" t="e">
        <f t="shared" si="1739"/>
        <v>#DIV/0!</v>
      </c>
      <c r="AL3811">
        <f t="shared" si="1740"/>
        <v>3.1356416256000004</v>
      </c>
      <c r="AM3811" s="5">
        <f t="shared" si="1741"/>
        <v>3.14</v>
      </c>
      <c r="AN3811">
        <v>0</v>
      </c>
      <c r="AO3811" s="72">
        <f t="shared" si="1742"/>
        <v>1.6</v>
      </c>
      <c r="AP3811" s="72">
        <f t="shared" si="1743"/>
        <v>0.60000000000000009</v>
      </c>
      <c r="AQ3811" s="72">
        <f t="shared" si="1744"/>
        <v>0.8</v>
      </c>
      <c r="AR3811" s="71" t="e">
        <f t="shared" si="1745"/>
        <v>#DIV/0!</v>
      </c>
      <c r="BA3811">
        <f t="shared" si="1746"/>
        <v>162</v>
      </c>
      <c r="BB3811" s="91" t="e">
        <f t="shared" si="1747"/>
        <v>#DIV/0!</v>
      </c>
    </row>
    <row r="3812" spans="1:54">
      <c r="A3812" s="2" t="s">
        <v>3929</v>
      </c>
      <c r="B3812" s="7" t="s">
        <v>43755</v>
      </c>
      <c r="C3812" s="17">
        <f t="shared" si="1728"/>
        <v>11.100000000000001</v>
      </c>
      <c r="D3812" s="28">
        <f t="shared" si="1729"/>
        <v>73</v>
      </c>
      <c r="E3812" s="8">
        <f t="shared" si="1748"/>
        <v>5</v>
      </c>
      <c r="F3812" s="2" t="s">
        <v>8917</v>
      </c>
      <c r="G3812" s="54">
        <f t="shared" si="1749"/>
        <v>10.1</v>
      </c>
      <c r="H3812" s="20">
        <f t="shared" si="1750"/>
        <v>0.68671819999999995</v>
      </c>
      <c r="I3812" s="14" t="s">
        <v>18871</v>
      </c>
      <c r="J3812" s="14" t="s">
        <v>13903</v>
      </c>
      <c r="K3812" s="14" t="s">
        <v>23830</v>
      </c>
      <c r="L3812" s="14" t="s">
        <v>28789</v>
      </c>
      <c r="M3812" s="28">
        <f t="shared" si="1751"/>
        <v>14.2</v>
      </c>
      <c r="N3812" s="46">
        <f t="shared" si="1730"/>
        <v>6.6</v>
      </c>
      <c r="O3812" s="17">
        <f t="shared" si="1731"/>
        <v>2.2000000000000002</v>
      </c>
      <c r="P3812" s="17">
        <f t="shared" si="1731"/>
        <v>0.60000000000000009</v>
      </c>
      <c r="Q3812" s="124">
        <f t="shared" si="1732"/>
        <v>0.4</v>
      </c>
      <c r="R3812" s="26">
        <f t="shared" si="1733"/>
        <v>1.4000000000000001</v>
      </c>
      <c r="S3812" s="2" t="s">
        <v>33766</v>
      </c>
      <c r="T3812" s="2" t="s">
        <v>38743</v>
      </c>
      <c r="U3812" s="24">
        <f t="shared" si="1734"/>
        <v>346.1</v>
      </c>
      <c r="V3812" s="66">
        <f t="shared" si="1734"/>
        <v>340.20000000000005</v>
      </c>
      <c r="W3812" s="54">
        <f t="shared" si="1735"/>
        <v>1.01</v>
      </c>
      <c r="X3812" s="143">
        <f t="shared" si="1736"/>
        <v>346.1</v>
      </c>
      <c r="Y3812" s="143">
        <f t="shared" si="1737"/>
        <v>0.30200000000000005</v>
      </c>
      <c r="AD3812">
        <v>152</v>
      </c>
      <c r="AE3812">
        <v>-1</v>
      </c>
      <c r="AF3812" s="10">
        <v>37.9</v>
      </c>
      <c r="AG3812" s="10">
        <v>58.12</v>
      </c>
      <c r="AH3812" s="10">
        <f t="shared" si="1738"/>
        <v>306568.54070328333</v>
      </c>
      <c r="AI3812" s="11">
        <f t="shared" si="1726"/>
        <v>0</v>
      </c>
      <c r="AJ3812">
        <f t="shared" si="1727"/>
        <v>0</v>
      </c>
      <c r="AK3812" t="e">
        <f t="shared" si="1739"/>
        <v>#DIV/0!</v>
      </c>
      <c r="AL3812">
        <f t="shared" si="1740"/>
        <v>0.57894476640000037</v>
      </c>
      <c r="AM3812" s="5">
        <f t="shared" si="1741"/>
        <v>2.0200000000000005</v>
      </c>
      <c r="AN3812">
        <v>0</v>
      </c>
      <c r="AO3812" s="72">
        <f t="shared" si="1742"/>
        <v>1.4000000000000001</v>
      </c>
      <c r="AP3812" s="72">
        <f t="shared" si="1743"/>
        <v>0.4</v>
      </c>
      <c r="AQ3812" s="72">
        <f t="shared" si="1744"/>
        <v>0.60000000000000009</v>
      </c>
      <c r="AR3812" s="71" t="e">
        <f t="shared" si="1745"/>
        <v>#DIV/0!</v>
      </c>
      <c r="BA3812">
        <f t="shared" si="1746"/>
        <v>73</v>
      </c>
      <c r="BB3812" s="91" t="e">
        <f t="shared" si="1747"/>
        <v>#DIV/0!</v>
      </c>
    </row>
    <row r="3813" spans="1:54">
      <c r="A3813" s="2" t="s">
        <v>3930</v>
      </c>
      <c r="B3813" s="7" t="s">
        <v>43756</v>
      </c>
      <c r="C3813" s="17">
        <f t="shared" si="1728"/>
        <v>9.3000000000000007</v>
      </c>
      <c r="D3813" s="28">
        <f t="shared" si="1729"/>
        <v>89</v>
      </c>
      <c r="E3813" s="8">
        <f t="shared" si="1748"/>
        <v>5</v>
      </c>
      <c r="F3813" s="2" t="s">
        <v>8918</v>
      </c>
      <c r="G3813" s="54">
        <f t="shared" si="1749"/>
        <v>8.4</v>
      </c>
      <c r="H3813" s="20">
        <f t="shared" si="1750"/>
        <v>0.64799390000000001</v>
      </c>
      <c r="I3813" s="14" t="s">
        <v>18872</v>
      </c>
      <c r="J3813" s="14" t="s">
        <v>13904</v>
      </c>
      <c r="K3813" s="14" t="s">
        <v>23831</v>
      </c>
      <c r="L3813" s="14" t="s">
        <v>28790</v>
      </c>
      <c r="M3813" s="28">
        <f t="shared" si="1751"/>
        <v>13.6</v>
      </c>
      <c r="N3813" s="46">
        <f t="shared" si="1730"/>
        <v>5.4</v>
      </c>
      <c r="O3813" s="17">
        <f t="shared" si="1731"/>
        <v>1.2000000000000002</v>
      </c>
      <c r="P3813" s="17">
        <f t="shared" si="1731"/>
        <v>1.8</v>
      </c>
      <c r="Q3813" s="124">
        <f t="shared" si="1732"/>
        <v>0.2</v>
      </c>
      <c r="R3813" s="26">
        <f t="shared" si="1733"/>
        <v>0.4</v>
      </c>
      <c r="S3813" s="2" t="s">
        <v>33767</v>
      </c>
      <c r="T3813" s="2" t="s">
        <v>38744</v>
      </c>
      <c r="U3813" s="24">
        <f t="shared" si="1734"/>
        <v>361.90000000000003</v>
      </c>
      <c r="V3813" s="66">
        <f t="shared" si="1734"/>
        <v>331.5</v>
      </c>
      <c r="W3813" s="54">
        <f t="shared" si="1735"/>
        <v>0.84</v>
      </c>
      <c r="X3813" s="143">
        <f t="shared" si="1736"/>
        <v>361.90000000000003</v>
      </c>
      <c r="Y3813" s="143">
        <f t="shared" si="1737"/>
        <v>0.26800000000000002</v>
      </c>
      <c r="AD3813">
        <v>152</v>
      </c>
      <c r="AE3813">
        <v>-1</v>
      </c>
      <c r="AF3813" s="10">
        <v>37.9</v>
      </c>
      <c r="AG3813" s="10">
        <v>58.12</v>
      </c>
      <c r="AH3813" s="10">
        <f t="shared" si="1738"/>
        <v>318143.57849706366</v>
      </c>
      <c r="AI3813" s="11">
        <f t="shared" si="1726"/>
        <v>0</v>
      </c>
      <c r="AJ3813">
        <f t="shared" si="1727"/>
        <v>0</v>
      </c>
      <c r="AK3813" t="e">
        <f t="shared" si="1739"/>
        <v>#DIV/0!</v>
      </c>
      <c r="AL3813">
        <f t="shared" si="1740"/>
        <v>0.30413327040000004</v>
      </c>
      <c r="AM3813" s="5">
        <f t="shared" si="1741"/>
        <v>1.6600000000000001</v>
      </c>
      <c r="AN3813">
        <v>0</v>
      </c>
      <c r="AO3813" s="72">
        <f t="shared" si="1742"/>
        <v>0.4</v>
      </c>
      <c r="AP3813" s="72">
        <f t="shared" si="1743"/>
        <v>0.2</v>
      </c>
      <c r="AQ3813" s="72">
        <f t="shared" si="1744"/>
        <v>0.2</v>
      </c>
      <c r="AR3813" s="71" t="e">
        <f t="shared" si="1745"/>
        <v>#DIV/0!</v>
      </c>
      <c r="BA3813">
        <f t="shared" si="1746"/>
        <v>89</v>
      </c>
      <c r="BB3813" s="91" t="e">
        <f t="shared" si="1747"/>
        <v>#DIV/0!</v>
      </c>
    </row>
    <row r="3814" spans="1:54">
      <c r="A3814" s="2" t="s">
        <v>3931</v>
      </c>
      <c r="B3814" s="7" t="s">
        <v>43757</v>
      </c>
      <c r="C3814" s="17">
        <f t="shared" si="1728"/>
        <v>11.100000000000001</v>
      </c>
      <c r="D3814" s="28">
        <f t="shared" si="1729"/>
        <v>19</v>
      </c>
      <c r="E3814" s="8">
        <f t="shared" si="1748"/>
        <v>13</v>
      </c>
      <c r="F3814" s="2" t="s">
        <v>8919</v>
      </c>
      <c r="G3814" s="54">
        <f t="shared" si="1749"/>
        <v>10.199999999999999</v>
      </c>
      <c r="H3814" s="20">
        <f t="shared" si="1750"/>
        <v>0.26576869999999997</v>
      </c>
      <c r="I3814" s="14" t="s">
        <v>18873</v>
      </c>
      <c r="J3814" s="14" t="s">
        <v>13905</v>
      </c>
      <c r="K3814" s="14" t="s">
        <v>23832</v>
      </c>
      <c r="L3814" s="14" t="s">
        <v>28791</v>
      </c>
      <c r="M3814" s="28">
        <f t="shared" si="1751"/>
        <v>13.4</v>
      </c>
      <c r="N3814" s="46">
        <f t="shared" si="1730"/>
        <v>5.6</v>
      </c>
      <c r="O3814" s="17">
        <f t="shared" si="1731"/>
        <v>2.8000000000000003</v>
      </c>
      <c r="P3814" s="17">
        <f t="shared" si="1731"/>
        <v>2.2000000000000002</v>
      </c>
      <c r="Q3814" s="124">
        <f t="shared" si="1732"/>
        <v>0.8</v>
      </c>
      <c r="R3814" s="26">
        <f t="shared" si="1733"/>
        <v>1.2000000000000002</v>
      </c>
      <c r="S3814" s="2" t="s">
        <v>33768</v>
      </c>
      <c r="T3814" s="2" t="s">
        <v>38745</v>
      </c>
      <c r="U3814" s="24">
        <f t="shared" si="1734"/>
        <v>292.5</v>
      </c>
      <c r="V3814" s="66">
        <f t="shared" si="1734"/>
        <v>314.60000000000002</v>
      </c>
      <c r="W3814" s="54">
        <f t="shared" si="1735"/>
        <v>1.02</v>
      </c>
      <c r="X3814" s="143">
        <f t="shared" si="1736"/>
        <v>292.5</v>
      </c>
      <c r="Y3814" s="143">
        <f t="shared" si="1737"/>
        <v>0.30400000000000005</v>
      </c>
      <c r="AD3814">
        <v>152</v>
      </c>
      <c r="AE3814">
        <v>-1</v>
      </c>
      <c r="AF3814" s="10">
        <v>37.9</v>
      </c>
      <c r="AG3814" s="10">
        <v>58.12</v>
      </c>
      <c r="AH3814" s="10">
        <f t="shared" si="1738"/>
        <v>339046.43116293207</v>
      </c>
      <c r="AI3814" s="11">
        <f t="shared" si="1726"/>
        <v>0</v>
      </c>
      <c r="AJ3814">
        <f t="shared" si="1727"/>
        <v>0</v>
      </c>
      <c r="AK3814" t="e">
        <f t="shared" si="1739"/>
        <v>#DIV/0!</v>
      </c>
      <c r="AL3814">
        <f t="shared" si="1740"/>
        <v>5.4274377696000018</v>
      </c>
      <c r="AM3814" s="5">
        <f t="shared" si="1741"/>
        <v>2.0200000000000005</v>
      </c>
      <c r="AN3814">
        <v>0</v>
      </c>
      <c r="AO3814" s="72">
        <f t="shared" si="1742"/>
        <v>1.2000000000000002</v>
      </c>
      <c r="AP3814" s="72">
        <f t="shared" si="1743"/>
        <v>0.8</v>
      </c>
      <c r="AQ3814" s="72">
        <f t="shared" si="1744"/>
        <v>1</v>
      </c>
      <c r="AR3814" s="71" t="e">
        <f t="shared" si="1745"/>
        <v>#DIV/0!</v>
      </c>
      <c r="BA3814">
        <f t="shared" si="1746"/>
        <v>19</v>
      </c>
      <c r="BB3814" s="91" t="e">
        <f t="shared" si="1747"/>
        <v>#DIV/0!</v>
      </c>
    </row>
    <row r="3815" spans="1:54">
      <c r="A3815" s="2" t="s">
        <v>3932</v>
      </c>
      <c r="B3815" s="7" t="s">
        <v>43758</v>
      </c>
      <c r="C3815" s="17">
        <f t="shared" si="1728"/>
        <v>27.1</v>
      </c>
      <c r="D3815" s="28">
        <f t="shared" si="1729"/>
        <v>123</v>
      </c>
      <c r="E3815" s="8">
        <f t="shared" si="1748"/>
        <v>15</v>
      </c>
      <c r="F3815" s="2" t="s">
        <v>8920</v>
      </c>
      <c r="G3815" s="54">
        <f t="shared" si="1749"/>
        <v>26.1</v>
      </c>
      <c r="H3815" s="20">
        <f t="shared" si="1750"/>
        <v>0.23111209999999999</v>
      </c>
      <c r="I3815" s="14" t="s">
        <v>18874</v>
      </c>
      <c r="J3815" s="14" t="s">
        <v>13906</v>
      </c>
      <c r="K3815" s="14" t="s">
        <v>23833</v>
      </c>
      <c r="L3815" s="14" t="s">
        <v>28792</v>
      </c>
      <c r="M3815" s="28">
        <f t="shared" si="1751"/>
        <v>10.8</v>
      </c>
      <c r="N3815" s="46">
        <f t="shared" si="1730"/>
        <v>6.2</v>
      </c>
      <c r="O3815" s="17">
        <f t="shared" si="1731"/>
        <v>1</v>
      </c>
      <c r="P3815" s="17">
        <f t="shared" si="1731"/>
        <v>7.4</v>
      </c>
      <c r="Q3815" s="124">
        <f t="shared" si="1732"/>
        <v>2.2000000000000002</v>
      </c>
      <c r="R3815" s="26">
        <f t="shared" si="1733"/>
        <v>2.8000000000000003</v>
      </c>
      <c r="S3815" s="2" t="s">
        <v>33769</v>
      </c>
      <c r="T3815" s="2" t="s">
        <v>38746</v>
      </c>
      <c r="U3815" s="24">
        <f t="shared" si="1734"/>
        <v>395.6</v>
      </c>
      <c r="V3815" s="66">
        <f t="shared" si="1734"/>
        <v>410</v>
      </c>
      <c r="W3815" s="54">
        <f t="shared" si="1735"/>
        <v>2.61</v>
      </c>
      <c r="X3815" s="143">
        <f t="shared" si="1736"/>
        <v>395.6</v>
      </c>
      <c r="Y3815" s="143">
        <f t="shared" si="1737"/>
        <v>0.622</v>
      </c>
      <c r="AD3815">
        <v>152</v>
      </c>
      <c r="AE3815">
        <v>-1</v>
      </c>
      <c r="AF3815" s="10">
        <v>37.9</v>
      </c>
      <c r="AG3815" s="10">
        <v>58.12</v>
      </c>
      <c r="AH3815" s="10">
        <f t="shared" si="1738"/>
        <v>158012.86665339535</v>
      </c>
      <c r="AI3815" s="11">
        <f t="shared" si="1726"/>
        <v>0</v>
      </c>
      <c r="AJ3815">
        <f t="shared" si="1727"/>
        <v>0</v>
      </c>
      <c r="AK3815" t="e">
        <f t="shared" si="1739"/>
        <v>#DIV/0!</v>
      </c>
      <c r="AL3815">
        <f t="shared" si="1740"/>
        <v>15.931357288000001</v>
      </c>
      <c r="AM3815" s="5">
        <f t="shared" si="1741"/>
        <v>5.2200000000000006</v>
      </c>
      <c r="AN3815">
        <v>0</v>
      </c>
      <c r="AO3815" s="72">
        <f t="shared" si="1742"/>
        <v>2.8000000000000003</v>
      </c>
      <c r="AP3815" s="72">
        <f t="shared" si="1743"/>
        <v>2.2000000000000002</v>
      </c>
      <c r="AQ3815" s="72">
        <f t="shared" si="1744"/>
        <v>2.2000000000000002</v>
      </c>
      <c r="AR3815" s="71" t="e">
        <f t="shared" si="1745"/>
        <v>#DIV/0!</v>
      </c>
      <c r="BA3815">
        <f t="shared" si="1746"/>
        <v>123</v>
      </c>
      <c r="BB3815" s="91" t="e">
        <f t="shared" si="1747"/>
        <v>#DIV/0!</v>
      </c>
    </row>
    <row r="3816" spans="1:54">
      <c r="A3816" s="2" t="s">
        <v>3933</v>
      </c>
      <c r="B3816" s="7" t="s">
        <v>43759</v>
      </c>
      <c r="C3816" s="17">
        <f t="shared" si="1728"/>
        <v>11.3</v>
      </c>
      <c r="D3816" s="28">
        <f t="shared" si="1729"/>
        <v>23</v>
      </c>
      <c r="E3816" s="8">
        <f t="shared" si="1748"/>
        <v>6</v>
      </c>
      <c r="F3816" s="2" t="s">
        <v>8921</v>
      </c>
      <c r="G3816" s="54">
        <f t="shared" si="1749"/>
        <v>10.299999999999999</v>
      </c>
      <c r="H3816" s="20">
        <f t="shared" si="1750"/>
        <v>0.31751010000000002</v>
      </c>
      <c r="I3816" s="14" t="s">
        <v>18875</v>
      </c>
      <c r="J3816" s="14" t="s">
        <v>13907</v>
      </c>
      <c r="K3816" s="14" t="s">
        <v>23834</v>
      </c>
      <c r="L3816" s="14" t="s">
        <v>28793</v>
      </c>
      <c r="M3816" s="28">
        <f t="shared" si="1751"/>
        <v>11.8</v>
      </c>
      <c r="N3816" s="46">
        <f t="shared" si="1730"/>
        <v>5.4</v>
      </c>
      <c r="O3816" s="17">
        <f t="shared" si="1731"/>
        <v>0.60000000000000009</v>
      </c>
      <c r="P3816" s="17">
        <f t="shared" si="1731"/>
        <v>5.4</v>
      </c>
      <c r="Q3816" s="124">
        <f t="shared" si="1732"/>
        <v>0.60000000000000009</v>
      </c>
      <c r="R3816" s="26">
        <f t="shared" si="1733"/>
        <v>1</v>
      </c>
      <c r="S3816" s="2" t="s">
        <v>33770</v>
      </c>
      <c r="T3816" s="2" t="s">
        <v>38747</v>
      </c>
      <c r="U3816" s="24">
        <f t="shared" si="1734"/>
        <v>296.5</v>
      </c>
      <c r="V3816" s="66">
        <f t="shared" si="1734"/>
        <v>395.40000000000003</v>
      </c>
      <c r="W3816" s="54">
        <f t="shared" si="1735"/>
        <v>1.03</v>
      </c>
      <c r="X3816" s="143">
        <f t="shared" si="1736"/>
        <v>296.5</v>
      </c>
      <c r="Y3816" s="143">
        <f t="shared" si="1737"/>
        <v>0.30600000000000005</v>
      </c>
      <c r="AD3816">
        <v>152</v>
      </c>
      <c r="AE3816">
        <v>-1</v>
      </c>
      <c r="AF3816" s="10">
        <v>37.9</v>
      </c>
      <c r="AG3816" s="10">
        <v>58.12</v>
      </c>
      <c r="AH3816" s="10">
        <f t="shared" si="1738"/>
        <v>204967.67100165423</v>
      </c>
      <c r="AI3816" s="11">
        <f t="shared" si="1726"/>
        <v>0</v>
      </c>
      <c r="AJ3816">
        <f t="shared" si="1727"/>
        <v>0</v>
      </c>
      <c r="AK3816" t="e">
        <f t="shared" si="1739"/>
        <v>#DIV/0!</v>
      </c>
      <c r="AL3816">
        <f t="shared" si="1740"/>
        <v>2.2112672760000005</v>
      </c>
      <c r="AM3816" s="5">
        <f t="shared" si="1741"/>
        <v>2.06</v>
      </c>
      <c r="AN3816">
        <v>0</v>
      </c>
      <c r="AO3816" s="72">
        <f t="shared" si="1742"/>
        <v>1</v>
      </c>
      <c r="AP3816" s="72">
        <f t="shared" si="1743"/>
        <v>0.60000000000000009</v>
      </c>
      <c r="AQ3816" s="72">
        <f t="shared" si="1744"/>
        <v>0.8</v>
      </c>
      <c r="AR3816" s="71" t="e">
        <f t="shared" si="1745"/>
        <v>#DIV/0!</v>
      </c>
      <c r="BA3816">
        <f t="shared" si="1746"/>
        <v>23</v>
      </c>
      <c r="BB3816" s="91" t="e">
        <f t="shared" si="1747"/>
        <v>#DIV/0!</v>
      </c>
    </row>
    <row r="3817" spans="1:54">
      <c r="A3817" s="2" t="s">
        <v>3934</v>
      </c>
      <c r="B3817" s="7" t="s">
        <v>43760</v>
      </c>
      <c r="C3817" s="17">
        <f t="shared" si="1728"/>
        <v>29.3</v>
      </c>
      <c r="D3817" s="28">
        <f t="shared" si="1729"/>
        <v>63</v>
      </c>
      <c r="E3817" s="8">
        <f t="shared" si="1748"/>
        <v>12</v>
      </c>
      <c r="F3817" s="2" t="s">
        <v>8922</v>
      </c>
      <c r="G3817" s="54">
        <f t="shared" si="1749"/>
        <v>28.400000000000002</v>
      </c>
      <c r="H3817" s="20">
        <f t="shared" si="1750"/>
        <v>0.3126408</v>
      </c>
      <c r="I3817" s="14" t="s">
        <v>18876</v>
      </c>
      <c r="J3817" s="14" t="s">
        <v>13908</v>
      </c>
      <c r="K3817" s="14" t="s">
        <v>23835</v>
      </c>
      <c r="L3817" s="14" t="s">
        <v>28794</v>
      </c>
      <c r="M3817" s="28">
        <f t="shared" si="1751"/>
        <v>11.8</v>
      </c>
      <c r="N3817" s="46">
        <f t="shared" si="1730"/>
        <v>5.2</v>
      </c>
      <c r="O3817" s="17">
        <f t="shared" si="1731"/>
        <v>1</v>
      </c>
      <c r="P3817" s="17">
        <f t="shared" si="1731"/>
        <v>5.4</v>
      </c>
      <c r="Q3817" s="124">
        <f t="shared" si="1732"/>
        <v>1.4000000000000001</v>
      </c>
      <c r="R3817" s="26">
        <f t="shared" si="1733"/>
        <v>2</v>
      </c>
      <c r="S3817" s="2" t="s">
        <v>33771</v>
      </c>
      <c r="T3817" s="2" t="s">
        <v>38748</v>
      </c>
      <c r="U3817" s="24">
        <f t="shared" si="1734"/>
        <v>335.6</v>
      </c>
      <c r="V3817" s="66">
        <f t="shared" si="1734"/>
        <v>379.90000000000003</v>
      </c>
      <c r="W3817" s="54">
        <f t="shared" si="1735"/>
        <v>2.84</v>
      </c>
      <c r="X3817" s="143">
        <f t="shared" si="1736"/>
        <v>335.6</v>
      </c>
      <c r="Y3817" s="143">
        <f t="shared" si="1737"/>
        <v>0.66799999999999993</v>
      </c>
      <c r="AD3817">
        <v>152</v>
      </c>
      <c r="AE3817">
        <v>-1</v>
      </c>
      <c r="AF3817" s="10">
        <v>37.9</v>
      </c>
      <c r="AG3817" s="10">
        <v>58.12</v>
      </c>
      <c r="AH3817" s="10">
        <f t="shared" si="1738"/>
        <v>240655.80728379611</v>
      </c>
      <c r="AI3817" s="11">
        <f t="shared" si="1726"/>
        <v>0</v>
      </c>
      <c r="AJ3817">
        <f t="shared" si="1727"/>
        <v>0</v>
      </c>
      <c r="AK3817" t="e">
        <f t="shared" si="1739"/>
        <v>#DIV/0!</v>
      </c>
      <c r="AL3817">
        <f t="shared" si="1740"/>
        <v>7.42347936</v>
      </c>
      <c r="AM3817" s="5">
        <f t="shared" si="1741"/>
        <v>5.66</v>
      </c>
      <c r="AN3817">
        <v>0</v>
      </c>
      <c r="AO3817" s="72">
        <f t="shared" si="1742"/>
        <v>2</v>
      </c>
      <c r="AP3817" s="72">
        <f t="shared" si="1743"/>
        <v>1.4000000000000001</v>
      </c>
      <c r="AQ3817" s="72">
        <f t="shared" si="1744"/>
        <v>1.4000000000000001</v>
      </c>
      <c r="AR3817" s="71" t="e">
        <f t="shared" si="1745"/>
        <v>#DIV/0!</v>
      </c>
      <c r="BA3817">
        <f t="shared" si="1746"/>
        <v>63</v>
      </c>
      <c r="BB3817" s="91" t="e">
        <f t="shared" si="1747"/>
        <v>#DIV/0!</v>
      </c>
    </row>
    <row r="3818" spans="1:54">
      <c r="A3818" s="2" t="s">
        <v>3935</v>
      </c>
      <c r="B3818" s="7" t="s">
        <v>43761</v>
      </c>
      <c r="C3818" s="17">
        <f t="shared" si="1728"/>
        <v>36.700000000000003</v>
      </c>
      <c r="D3818" s="28">
        <f t="shared" si="1729"/>
        <v>65</v>
      </c>
      <c r="E3818" s="8">
        <f t="shared" si="1748"/>
        <v>7</v>
      </c>
      <c r="F3818" s="2" t="s">
        <v>8923</v>
      </c>
      <c r="G3818" s="54">
        <f t="shared" si="1749"/>
        <v>35.700000000000003</v>
      </c>
      <c r="H3818" s="20">
        <f t="shared" si="1750"/>
        <v>0.38559319999999997</v>
      </c>
      <c r="I3818" s="14" t="s">
        <v>18877</v>
      </c>
      <c r="J3818" s="14" t="s">
        <v>13909</v>
      </c>
      <c r="K3818" s="14" t="s">
        <v>23836</v>
      </c>
      <c r="L3818" s="14" t="s">
        <v>28795</v>
      </c>
      <c r="M3818" s="28">
        <f t="shared" si="1751"/>
        <v>13.1</v>
      </c>
      <c r="N3818" s="46">
        <f t="shared" si="1730"/>
        <v>6.2</v>
      </c>
      <c r="O3818" s="17">
        <f t="shared" si="1731"/>
        <v>2.8000000000000003</v>
      </c>
      <c r="P3818" s="17">
        <f t="shared" si="1731"/>
        <v>2.8000000000000003</v>
      </c>
      <c r="Q3818" s="124">
        <f t="shared" si="1732"/>
        <v>0.2</v>
      </c>
      <c r="R3818" s="26">
        <f t="shared" si="1733"/>
        <v>0.4</v>
      </c>
      <c r="S3818" s="2" t="s">
        <v>33772</v>
      </c>
      <c r="T3818" s="2" t="s">
        <v>38749</v>
      </c>
      <c r="U3818" s="24">
        <f t="shared" si="1734"/>
        <v>337.8</v>
      </c>
      <c r="V3818" s="66">
        <f t="shared" si="1734"/>
        <v>416.1</v>
      </c>
      <c r="W3818" s="54">
        <f t="shared" si="1735"/>
        <v>3.57</v>
      </c>
      <c r="X3818" s="143">
        <f t="shared" si="1736"/>
        <v>337.8</v>
      </c>
      <c r="Y3818" s="143">
        <f t="shared" si="1737"/>
        <v>0.81399999999999995</v>
      </c>
      <c r="AD3818">
        <v>152</v>
      </c>
      <c r="AE3818">
        <v>-1</v>
      </c>
      <c r="AF3818" s="10">
        <v>37.9</v>
      </c>
      <c r="AG3818" s="10">
        <v>58.12</v>
      </c>
      <c r="AH3818" s="10">
        <f t="shared" si="1738"/>
        <v>129406.25914469623</v>
      </c>
      <c r="AI3818" s="11">
        <f t="shared" si="1726"/>
        <v>0</v>
      </c>
      <c r="AJ3818">
        <f t="shared" si="1727"/>
        <v>0</v>
      </c>
      <c r="AK3818" t="e">
        <f t="shared" si="1739"/>
        <v>#DIV/0!</v>
      </c>
      <c r="AL3818">
        <f t="shared" si="1740"/>
        <v>1.9267797248000005</v>
      </c>
      <c r="AM3818" s="5">
        <f t="shared" si="1741"/>
        <v>7.1400000000000006</v>
      </c>
      <c r="AN3818">
        <v>0</v>
      </c>
      <c r="AO3818" s="72">
        <f t="shared" si="1742"/>
        <v>0.4</v>
      </c>
      <c r="AP3818" s="72">
        <f t="shared" si="1743"/>
        <v>0.2</v>
      </c>
      <c r="AQ3818" s="72">
        <f t="shared" si="1744"/>
        <v>0.4</v>
      </c>
      <c r="AR3818" s="71" t="e">
        <f t="shared" si="1745"/>
        <v>#DIV/0!</v>
      </c>
      <c r="BA3818">
        <f t="shared" si="1746"/>
        <v>65</v>
      </c>
      <c r="BB3818" s="91" t="e">
        <f t="shared" si="1747"/>
        <v>#DIV/0!</v>
      </c>
    </row>
    <row r="3819" spans="1:54">
      <c r="A3819" s="2" t="s">
        <v>3936</v>
      </c>
      <c r="B3819" s="7" t="s">
        <v>43762</v>
      </c>
      <c r="C3819" s="17">
        <f t="shared" si="1728"/>
        <v>11.200000000000001</v>
      </c>
      <c r="D3819" s="28">
        <f t="shared" si="1729"/>
        <v>116</v>
      </c>
      <c r="E3819" s="8">
        <f t="shared" si="1748"/>
        <v>13</v>
      </c>
      <c r="F3819" s="2" t="s">
        <v>8924</v>
      </c>
      <c r="G3819" s="54">
        <f t="shared" si="1749"/>
        <v>10.199999999999999</v>
      </c>
      <c r="H3819" s="20">
        <f t="shared" si="1750"/>
        <v>0.62818350000000001</v>
      </c>
      <c r="I3819" s="14" t="s">
        <v>18878</v>
      </c>
      <c r="J3819" s="14" t="s">
        <v>13910</v>
      </c>
      <c r="K3819" s="14" t="s">
        <v>23837</v>
      </c>
      <c r="L3819" s="14" t="s">
        <v>28796</v>
      </c>
      <c r="M3819" s="28">
        <f t="shared" si="1751"/>
        <v>11.3</v>
      </c>
      <c r="N3819" s="46">
        <f t="shared" si="1730"/>
        <v>5.6</v>
      </c>
      <c r="O3819" s="17">
        <f t="shared" si="1731"/>
        <v>2.2000000000000002</v>
      </c>
      <c r="P3819" s="17">
        <f t="shared" si="1731"/>
        <v>6.4</v>
      </c>
      <c r="Q3819" s="124">
        <f t="shared" si="1732"/>
        <v>0.8</v>
      </c>
      <c r="R3819" s="26">
        <f t="shared" si="1733"/>
        <v>2.2000000000000002</v>
      </c>
      <c r="S3819" s="2" t="s">
        <v>33773</v>
      </c>
      <c r="T3819" s="2" t="s">
        <v>38750</v>
      </c>
      <c r="U3819" s="24">
        <f t="shared" si="1734"/>
        <v>389.40000000000003</v>
      </c>
      <c r="V3819" s="66">
        <f t="shared" si="1734"/>
        <v>327.8</v>
      </c>
      <c r="W3819" s="54">
        <f t="shared" si="1735"/>
        <v>1.02</v>
      </c>
      <c r="X3819" s="143">
        <f t="shared" si="1736"/>
        <v>389.40000000000003</v>
      </c>
      <c r="Y3819" s="143">
        <f t="shared" si="1737"/>
        <v>0.30400000000000005</v>
      </c>
      <c r="AD3819">
        <v>152</v>
      </c>
      <c r="AE3819">
        <v>-1</v>
      </c>
      <c r="AF3819" s="10">
        <v>37.9</v>
      </c>
      <c r="AG3819" s="10">
        <v>58.12</v>
      </c>
      <c r="AH3819" s="10">
        <f t="shared" si="1738"/>
        <v>322935.65600027394</v>
      </c>
      <c r="AI3819" s="11">
        <f t="shared" si="1726"/>
        <v>0</v>
      </c>
      <c r="AJ3819">
        <f t="shared" si="1727"/>
        <v>0</v>
      </c>
      <c r="AK3819" t="e">
        <f t="shared" si="1739"/>
        <v>#DIV/0!</v>
      </c>
      <c r="AL3819">
        <f t="shared" si="1740"/>
        <v>11.517387904000003</v>
      </c>
      <c r="AM3819" s="5">
        <f t="shared" si="1741"/>
        <v>2.04</v>
      </c>
      <c r="AN3819">
        <v>0</v>
      </c>
      <c r="AO3819" s="72">
        <f t="shared" si="1742"/>
        <v>2.2000000000000002</v>
      </c>
      <c r="AP3819" s="72">
        <f t="shared" si="1743"/>
        <v>0.8</v>
      </c>
      <c r="AQ3819" s="72">
        <f t="shared" si="1744"/>
        <v>1</v>
      </c>
      <c r="AR3819" s="71" t="e">
        <f t="shared" si="1745"/>
        <v>#DIV/0!</v>
      </c>
      <c r="BA3819">
        <f t="shared" si="1746"/>
        <v>116</v>
      </c>
      <c r="BB3819" s="91" t="e">
        <f t="shared" si="1747"/>
        <v>#DIV/0!</v>
      </c>
    </row>
    <row r="3820" spans="1:54">
      <c r="A3820" s="2" t="s">
        <v>3937</v>
      </c>
      <c r="B3820" s="7" t="s">
        <v>43763</v>
      </c>
      <c r="C3820" s="17">
        <f t="shared" si="1728"/>
        <v>16.5</v>
      </c>
      <c r="D3820" s="28">
        <f t="shared" si="1729"/>
        <v>129</v>
      </c>
      <c r="E3820" s="8">
        <f t="shared" si="1748"/>
        <v>6</v>
      </c>
      <c r="F3820" s="2" t="s">
        <v>8925</v>
      </c>
      <c r="G3820" s="54">
        <f t="shared" si="1749"/>
        <v>15.5</v>
      </c>
      <c r="H3820" s="20">
        <f t="shared" si="1750"/>
        <v>0.56639260000000002</v>
      </c>
      <c r="I3820" s="14" t="s">
        <v>18879</v>
      </c>
      <c r="J3820" s="14" t="s">
        <v>13911</v>
      </c>
      <c r="K3820" s="14" t="s">
        <v>23838</v>
      </c>
      <c r="L3820" s="14" t="s">
        <v>28797</v>
      </c>
      <c r="M3820" s="28">
        <f t="shared" si="1751"/>
        <v>12</v>
      </c>
      <c r="N3820" s="46">
        <f t="shared" si="1730"/>
        <v>6.6</v>
      </c>
      <c r="O3820" s="17">
        <f t="shared" si="1731"/>
        <v>0.60000000000000009</v>
      </c>
      <c r="P3820" s="17">
        <f t="shared" si="1731"/>
        <v>5</v>
      </c>
      <c r="Q3820" s="124">
        <f t="shared" si="1732"/>
        <v>0.60000000000000009</v>
      </c>
      <c r="R3820" s="26">
        <f t="shared" si="1733"/>
        <v>1.6</v>
      </c>
      <c r="S3820" s="2" t="s">
        <v>33774</v>
      </c>
      <c r="T3820" s="2" t="s">
        <v>38751</v>
      </c>
      <c r="U3820" s="24">
        <f t="shared" si="1734"/>
        <v>401.90000000000003</v>
      </c>
      <c r="V3820" s="66">
        <f t="shared" si="1734"/>
        <v>342.3</v>
      </c>
      <c r="W3820" s="54">
        <f t="shared" si="1735"/>
        <v>1.55</v>
      </c>
      <c r="X3820" s="143">
        <f t="shared" si="1736"/>
        <v>401.90000000000003</v>
      </c>
      <c r="Y3820" s="143">
        <f t="shared" si="1737"/>
        <v>0.41000000000000003</v>
      </c>
      <c r="AD3820">
        <v>152</v>
      </c>
      <c r="AE3820">
        <v>-1</v>
      </c>
      <c r="AF3820" s="10">
        <v>37.9</v>
      </c>
      <c r="AG3820" s="10">
        <v>58.12</v>
      </c>
      <c r="AH3820" s="10">
        <f t="shared" si="1738"/>
        <v>303569.33299650589</v>
      </c>
      <c r="AI3820" s="11">
        <f t="shared" si="1726"/>
        <v>0</v>
      </c>
      <c r="AJ3820">
        <f t="shared" si="1727"/>
        <v>0</v>
      </c>
      <c r="AK3820" t="e">
        <f t="shared" si="1739"/>
        <v>#DIV/0!</v>
      </c>
      <c r="AL3820">
        <f t="shared" si="1740"/>
        <v>2.08131552</v>
      </c>
      <c r="AM3820" s="5">
        <f t="shared" si="1741"/>
        <v>3.1</v>
      </c>
      <c r="AN3820">
        <v>0</v>
      </c>
      <c r="AO3820" s="72">
        <f t="shared" si="1742"/>
        <v>1.6</v>
      </c>
      <c r="AP3820" s="72">
        <f t="shared" si="1743"/>
        <v>0.60000000000000009</v>
      </c>
      <c r="AQ3820" s="72">
        <f t="shared" si="1744"/>
        <v>0.8</v>
      </c>
      <c r="AR3820" s="71" t="e">
        <f t="shared" si="1745"/>
        <v>#DIV/0!</v>
      </c>
      <c r="BA3820">
        <f t="shared" si="1746"/>
        <v>129</v>
      </c>
      <c r="BB3820" s="91" t="e">
        <f t="shared" si="1747"/>
        <v>#DIV/0!</v>
      </c>
    </row>
    <row r="3821" spans="1:54">
      <c r="A3821" s="2" t="s">
        <v>3938</v>
      </c>
      <c r="B3821" s="7" t="s">
        <v>43764</v>
      </c>
      <c r="C3821" s="17">
        <f t="shared" si="1728"/>
        <v>21.900000000000002</v>
      </c>
      <c r="D3821" s="28">
        <f t="shared" si="1729"/>
        <v>175</v>
      </c>
      <c r="E3821" s="8">
        <f t="shared" si="1748"/>
        <v>7</v>
      </c>
      <c r="F3821" s="2" t="s">
        <v>8926</v>
      </c>
      <c r="G3821" s="54">
        <f t="shared" si="1749"/>
        <v>20.900000000000002</v>
      </c>
      <c r="H3821" s="20">
        <f t="shared" si="1750"/>
        <v>0.45894010000000002</v>
      </c>
      <c r="I3821" s="14" t="s">
        <v>18880</v>
      </c>
      <c r="J3821" s="14" t="s">
        <v>13912</v>
      </c>
      <c r="K3821" s="14" t="s">
        <v>23839</v>
      </c>
      <c r="L3821" s="14" t="s">
        <v>28798</v>
      </c>
      <c r="M3821" s="28">
        <f t="shared" si="1751"/>
        <v>14.1</v>
      </c>
      <c r="N3821" s="46">
        <f t="shared" si="1730"/>
        <v>6</v>
      </c>
      <c r="O3821" s="17">
        <f t="shared" si="1731"/>
        <v>1</v>
      </c>
      <c r="P3821" s="17">
        <f t="shared" si="1731"/>
        <v>0.8</v>
      </c>
      <c r="Q3821" s="124">
        <f t="shared" si="1732"/>
        <v>0.60000000000000009</v>
      </c>
      <c r="R3821" s="26">
        <f t="shared" si="1733"/>
        <v>1</v>
      </c>
      <c r="S3821" s="2" t="s">
        <v>33775</v>
      </c>
      <c r="T3821" s="2" t="s">
        <v>38752</v>
      </c>
      <c r="U3821" s="24">
        <f t="shared" si="1734"/>
        <v>447.6</v>
      </c>
      <c r="V3821" s="66">
        <f t="shared" si="1734"/>
        <v>414.6</v>
      </c>
      <c r="W3821" s="54">
        <f t="shared" si="1735"/>
        <v>2.09</v>
      </c>
      <c r="X3821" s="143">
        <f t="shared" si="1736"/>
        <v>447.6</v>
      </c>
      <c r="Y3821" s="143">
        <f t="shared" si="1737"/>
        <v>0.51800000000000002</v>
      </c>
      <c r="AD3821">
        <v>152</v>
      </c>
      <c r="AE3821">
        <v>-1</v>
      </c>
      <c r="AF3821" s="10">
        <v>37.9</v>
      </c>
      <c r="AG3821" s="10">
        <v>58.12</v>
      </c>
      <c r="AH3821" s="10">
        <f t="shared" si="1738"/>
        <v>137527.53544936248</v>
      </c>
      <c r="AI3821" s="11">
        <f t="shared" si="1726"/>
        <v>0</v>
      </c>
      <c r="AJ3821">
        <f t="shared" si="1727"/>
        <v>0</v>
      </c>
      <c r="AK3821" t="e">
        <f t="shared" si="1739"/>
        <v>#DIV/0!</v>
      </c>
      <c r="AL3821">
        <f t="shared" si="1740"/>
        <v>0.43284792000000005</v>
      </c>
      <c r="AM3821" s="5">
        <f t="shared" si="1741"/>
        <v>4.1800000000000006</v>
      </c>
      <c r="AN3821">
        <v>0</v>
      </c>
      <c r="AO3821" s="72">
        <f t="shared" si="1742"/>
        <v>1</v>
      </c>
      <c r="AP3821" s="72">
        <f t="shared" si="1743"/>
        <v>0.60000000000000009</v>
      </c>
      <c r="AQ3821" s="72">
        <f t="shared" si="1744"/>
        <v>0.60000000000000009</v>
      </c>
      <c r="AR3821" s="71" t="e">
        <f t="shared" si="1745"/>
        <v>#DIV/0!</v>
      </c>
      <c r="BA3821">
        <f t="shared" si="1746"/>
        <v>175</v>
      </c>
      <c r="BB3821" s="91" t="e">
        <f t="shared" si="1747"/>
        <v>#DIV/0!</v>
      </c>
    </row>
    <row r="3822" spans="1:54">
      <c r="A3822" s="2" t="s">
        <v>3939</v>
      </c>
      <c r="B3822" s="7" t="s">
        <v>43765</v>
      </c>
      <c r="C3822" s="17">
        <f t="shared" si="1728"/>
        <v>27</v>
      </c>
      <c r="D3822" s="28">
        <f t="shared" si="1729"/>
        <v>75</v>
      </c>
      <c r="E3822" s="8">
        <f t="shared" si="1748"/>
        <v>15</v>
      </c>
      <c r="F3822" s="2" t="s">
        <v>8927</v>
      </c>
      <c r="G3822" s="54">
        <f t="shared" si="1749"/>
        <v>26.1</v>
      </c>
      <c r="H3822" s="20">
        <f t="shared" si="1750"/>
        <v>0.61645439999999996</v>
      </c>
      <c r="I3822" s="14" t="s">
        <v>18881</v>
      </c>
      <c r="J3822" s="14" t="s">
        <v>13913</v>
      </c>
      <c r="K3822" s="14" t="s">
        <v>23840</v>
      </c>
      <c r="L3822" s="14" t="s">
        <v>28799</v>
      </c>
      <c r="M3822" s="28">
        <f t="shared" si="1751"/>
        <v>12.8</v>
      </c>
      <c r="N3822" s="46">
        <f t="shared" si="1730"/>
        <v>6.4</v>
      </c>
      <c r="O3822" s="17">
        <f t="shared" si="1731"/>
        <v>2.8000000000000003</v>
      </c>
      <c r="P3822" s="17">
        <f t="shared" si="1731"/>
        <v>3.4000000000000004</v>
      </c>
      <c r="Q3822" s="124">
        <f t="shared" si="1732"/>
        <v>0.8</v>
      </c>
      <c r="R3822" s="26">
        <f t="shared" si="1733"/>
        <v>2.2000000000000002</v>
      </c>
      <c r="S3822" s="2" t="s">
        <v>33776</v>
      </c>
      <c r="T3822" s="2" t="s">
        <v>38753</v>
      </c>
      <c r="U3822" s="24">
        <f t="shared" si="1734"/>
        <v>348.5</v>
      </c>
      <c r="V3822" s="66">
        <f t="shared" si="1734"/>
        <v>424.1</v>
      </c>
      <c r="W3822" s="54">
        <f t="shared" si="1735"/>
        <v>2.61</v>
      </c>
      <c r="X3822" s="143">
        <f t="shared" si="1736"/>
        <v>348.5</v>
      </c>
      <c r="Y3822" s="143">
        <f t="shared" si="1737"/>
        <v>0.622</v>
      </c>
      <c r="AD3822">
        <v>152</v>
      </c>
      <c r="AE3822">
        <v>-1</v>
      </c>
      <c r="AF3822" s="10">
        <v>37.9</v>
      </c>
      <c r="AG3822" s="10">
        <v>58.12</v>
      </c>
      <c r="AH3822" s="10">
        <f t="shared" si="1738"/>
        <v>54835.531332688755</v>
      </c>
      <c r="AI3822" s="11">
        <f t="shared" si="1726"/>
        <v>0</v>
      </c>
      <c r="AJ3822">
        <f t="shared" si="1727"/>
        <v>0</v>
      </c>
      <c r="AK3822" t="e">
        <f t="shared" si="1739"/>
        <v>#DIV/0!</v>
      </c>
      <c r="AL3822">
        <f t="shared" si="1740"/>
        <v>8.032979046400003</v>
      </c>
      <c r="AM3822" s="5">
        <f t="shared" si="1741"/>
        <v>5.2</v>
      </c>
      <c r="AN3822">
        <v>0</v>
      </c>
      <c r="AO3822" s="72">
        <f t="shared" si="1742"/>
        <v>2.2000000000000002</v>
      </c>
      <c r="AP3822" s="72">
        <f t="shared" si="1743"/>
        <v>0.8</v>
      </c>
      <c r="AQ3822" s="72">
        <f t="shared" si="1744"/>
        <v>1</v>
      </c>
      <c r="AR3822" s="71" t="e">
        <f t="shared" si="1745"/>
        <v>#DIV/0!</v>
      </c>
      <c r="BA3822">
        <f t="shared" si="1746"/>
        <v>75</v>
      </c>
      <c r="BB3822" s="91" t="e">
        <f t="shared" si="1747"/>
        <v>#DIV/0!</v>
      </c>
    </row>
    <row r="3823" spans="1:54">
      <c r="A3823" s="2" t="s">
        <v>3940</v>
      </c>
      <c r="B3823" s="7" t="s">
        <v>43766</v>
      </c>
      <c r="C3823" s="17">
        <f t="shared" si="1728"/>
        <v>14.8</v>
      </c>
      <c r="D3823" s="28">
        <f t="shared" si="1729"/>
        <v>235</v>
      </c>
      <c r="E3823" s="8">
        <f t="shared" si="1748"/>
        <v>16</v>
      </c>
      <c r="F3823" s="2" t="s">
        <v>8928</v>
      </c>
      <c r="G3823" s="54">
        <f t="shared" si="1749"/>
        <v>13.9</v>
      </c>
      <c r="H3823" s="20">
        <f t="shared" si="1750"/>
        <v>0.20744669999999998</v>
      </c>
      <c r="I3823" s="14" t="s">
        <v>18882</v>
      </c>
      <c r="J3823" s="14" t="s">
        <v>13914</v>
      </c>
      <c r="K3823" s="14" t="s">
        <v>23841</v>
      </c>
      <c r="L3823" s="14" t="s">
        <v>28800</v>
      </c>
      <c r="M3823" s="28">
        <f t="shared" si="1751"/>
        <v>9.6</v>
      </c>
      <c r="N3823" s="46">
        <f t="shared" si="1730"/>
        <v>5.4</v>
      </c>
      <c r="O3823" s="17">
        <f t="shared" si="1731"/>
        <v>2.6</v>
      </c>
      <c r="P3823" s="17">
        <f t="shared" si="1731"/>
        <v>9.8000000000000007</v>
      </c>
      <c r="Q3823" s="124">
        <f t="shared" si="1732"/>
        <v>1</v>
      </c>
      <c r="R3823" s="26">
        <f t="shared" si="1733"/>
        <v>1.2000000000000002</v>
      </c>
      <c r="S3823" s="2" t="s">
        <v>33777</v>
      </c>
      <c r="T3823" s="2" t="s">
        <v>38754</v>
      </c>
      <c r="U3823" s="24">
        <f t="shared" si="1734"/>
        <v>508</v>
      </c>
      <c r="V3823" s="66">
        <f t="shared" si="1734"/>
        <v>337.20000000000005</v>
      </c>
      <c r="W3823" s="54">
        <f t="shared" si="1735"/>
        <v>1.39</v>
      </c>
      <c r="X3823" s="143">
        <f t="shared" si="1736"/>
        <v>508</v>
      </c>
      <c r="Y3823" s="143">
        <f t="shared" si="1737"/>
        <v>0.378</v>
      </c>
      <c r="AD3823">
        <v>152</v>
      </c>
      <c r="AE3823">
        <v>-1</v>
      </c>
      <c r="AF3823" s="10">
        <v>37.9</v>
      </c>
      <c r="AG3823" s="10">
        <v>58.12</v>
      </c>
      <c r="AH3823" s="10">
        <f t="shared" si="1738"/>
        <v>310585.0192801443</v>
      </c>
      <c r="AI3823" s="11">
        <f t="shared" si="1726"/>
        <v>0</v>
      </c>
      <c r="AJ3823">
        <f t="shared" si="1727"/>
        <v>0</v>
      </c>
      <c r="AK3823" t="e">
        <f t="shared" si="1739"/>
        <v>#DIV/0!</v>
      </c>
      <c r="AL3823">
        <f t="shared" si="1740"/>
        <v>24.233109700800004</v>
      </c>
      <c r="AM3823" s="5">
        <f t="shared" si="1741"/>
        <v>2.7600000000000002</v>
      </c>
      <c r="AN3823">
        <v>0</v>
      </c>
      <c r="AO3823" s="72">
        <f t="shared" si="1742"/>
        <v>1.2000000000000002</v>
      </c>
      <c r="AP3823" s="72">
        <f t="shared" si="1743"/>
        <v>1</v>
      </c>
      <c r="AQ3823" s="72">
        <f t="shared" si="1744"/>
        <v>1</v>
      </c>
      <c r="AR3823" s="71" t="e">
        <f t="shared" si="1745"/>
        <v>#DIV/0!</v>
      </c>
      <c r="BA3823">
        <f t="shared" si="1746"/>
        <v>235</v>
      </c>
      <c r="BB3823" s="91" t="e">
        <f t="shared" si="1747"/>
        <v>#DIV/0!</v>
      </c>
    </row>
    <row r="3824" spans="1:54">
      <c r="A3824" s="2" t="s">
        <v>3941</v>
      </c>
      <c r="B3824" s="7" t="s">
        <v>43767</v>
      </c>
      <c r="C3824" s="17">
        <f t="shared" si="1728"/>
        <v>27.1</v>
      </c>
      <c r="D3824" s="28">
        <f t="shared" si="1729"/>
        <v>51</v>
      </c>
      <c r="E3824" s="8">
        <f t="shared" si="1748"/>
        <v>9</v>
      </c>
      <c r="F3824" s="2" t="s">
        <v>8929</v>
      </c>
      <c r="G3824" s="54">
        <f t="shared" si="1749"/>
        <v>26.1</v>
      </c>
      <c r="H3824" s="20">
        <f t="shared" si="1750"/>
        <v>0.48924580000000001</v>
      </c>
      <c r="I3824" s="14" t="s">
        <v>18883</v>
      </c>
      <c r="J3824" s="14" t="s">
        <v>13915</v>
      </c>
      <c r="K3824" s="14" t="s">
        <v>23842</v>
      </c>
      <c r="L3824" s="14" t="s">
        <v>28801</v>
      </c>
      <c r="M3824" s="28">
        <f t="shared" si="1751"/>
        <v>11.5</v>
      </c>
      <c r="N3824" s="46">
        <f t="shared" si="1730"/>
        <v>6.8</v>
      </c>
      <c r="O3824" s="17">
        <f t="shared" si="1731"/>
        <v>2.2000000000000002</v>
      </c>
      <c r="P3824" s="17">
        <f t="shared" si="1731"/>
        <v>6</v>
      </c>
      <c r="Q3824" s="124">
        <f t="shared" si="1732"/>
        <v>0.4</v>
      </c>
      <c r="R3824" s="26">
        <f t="shared" si="1733"/>
        <v>0.60000000000000009</v>
      </c>
      <c r="S3824" s="2" t="s">
        <v>33778</v>
      </c>
      <c r="T3824" s="2" t="s">
        <v>38755</v>
      </c>
      <c r="U3824" s="24">
        <f t="shared" si="1734"/>
        <v>323.90000000000003</v>
      </c>
      <c r="V3824" s="66">
        <f t="shared" si="1734"/>
        <v>375.20000000000005</v>
      </c>
      <c r="W3824" s="54">
        <f t="shared" si="1735"/>
        <v>2.61</v>
      </c>
      <c r="X3824" s="143">
        <f t="shared" si="1736"/>
        <v>323.90000000000003</v>
      </c>
      <c r="Y3824" s="143">
        <f t="shared" si="1737"/>
        <v>0.622</v>
      </c>
      <c r="AD3824">
        <v>152</v>
      </c>
      <c r="AE3824">
        <v>-1</v>
      </c>
      <c r="AF3824" s="10">
        <v>37.9</v>
      </c>
      <c r="AG3824" s="10">
        <v>58.12</v>
      </c>
      <c r="AH3824" s="10">
        <f t="shared" si="1738"/>
        <v>249937.53089464817</v>
      </c>
      <c r="AI3824" s="11">
        <f t="shared" si="1726"/>
        <v>0</v>
      </c>
      <c r="AJ3824">
        <f t="shared" si="1727"/>
        <v>0</v>
      </c>
      <c r="AK3824" t="e">
        <f t="shared" si="1739"/>
        <v>#DIV/0!</v>
      </c>
      <c r="AL3824">
        <f t="shared" si="1740"/>
        <v>4.0451732640000015</v>
      </c>
      <c r="AM3824" s="5">
        <f t="shared" si="1741"/>
        <v>5.2200000000000006</v>
      </c>
      <c r="AN3824">
        <v>0</v>
      </c>
      <c r="AO3824" s="72">
        <f t="shared" si="1742"/>
        <v>0.60000000000000009</v>
      </c>
      <c r="AP3824" s="72">
        <f t="shared" si="1743"/>
        <v>0.4</v>
      </c>
      <c r="AQ3824" s="72">
        <f t="shared" si="1744"/>
        <v>0.4</v>
      </c>
      <c r="AR3824" s="71" t="e">
        <f t="shared" si="1745"/>
        <v>#DIV/0!</v>
      </c>
      <c r="BA3824">
        <f t="shared" si="1746"/>
        <v>51</v>
      </c>
      <c r="BB3824" s="91" t="e">
        <f t="shared" si="1747"/>
        <v>#DIV/0!</v>
      </c>
    </row>
    <row r="3825" spans="1:54">
      <c r="A3825" s="2" t="s">
        <v>3942</v>
      </c>
      <c r="B3825" s="7" t="s">
        <v>43768</v>
      </c>
      <c r="C3825" s="17">
        <f t="shared" si="1728"/>
        <v>10.200000000000001</v>
      </c>
      <c r="D3825" s="28">
        <f t="shared" si="1729"/>
        <v>119</v>
      </c>
      <c r="E3825" s="8">
        <f t="shared" si="1748"/>
        <v>6</v>
      </c>
      <c r="F3825" s="2" t="s">
        <v>8930</v>
      </c>
      <c r="G3825" s="54">
        <f t="shared" si="1749"/>
        <v>9.1999999999999993</v>
      </c>
      <c r="H3825" s="20">
        <f t="shared" si="1750"/>
        <v>0.558307</v>
      </c>
      <c r="I3825" s="14" t="s">
        <v>18884</v>
      </c>
      <c r="J3825" s="14" t="s">
        <v>13916</v>
      </c>
      <c r="K3825" s="14" t="s">
        <v>23843</v>
      </c>
      <c r="L3825" s="14" t="s">
        <v>28802</v>
      </c>
      <c r="M3825" s="28">
        <f t="shared" si="1751"/>
        <v>12</v>
      </c>
      <c r="N3825" s="46">
        <f t="shared" si="1730"/>
        <v>6</v>
      </c>
      <c r="O3825" s="17">
        <f t="shared" si="1731"/>
        <v>1.6</v>
      </c>
      <c r="P3825" s="17">
        <f t="shared" si="1731"/>
        <v>5</v>
      </c>
      <c r="Q3825" s="124">
        <f t="shared" si="1732"/>
        <v>0.2</v>
      </c>
      <c r="R3825" s="26">
        <f t="shared" si="1733"/>
        <v>0.60000000000000009</v>
      </c>
      <c r="S3825" s="2" t="s">
        <v>33779</v>
      </c>
      <c r="T3825" s="2" t="s">
        <v>38756</v>
      </c>
      <c r="U3825" s="24">
        <f t="shared" si="1734"/>
        <v>391.6</v>
      </c>
      <c r="V3825" s="66">
        <f t="shared" si="1734"/>
        <v>369.20000000000005</v>
      </c>
      <c r="W3825" s="54">
        <f t="shared" si="1735"/>
        <v>0.92</v>
      </c>
      <c r="X3825" s="143">
        <f t="shared" si="1736"/>
        <v>391.6</v>
      </c>
      <c r="Y3825" s="143">
        <f t="shared" si="1737"/>
        <v>0.28400000000000003</v>
      </c>
      <c r="AD3825">
        <v>152</v>
      </c>
      <c r="AE3825">
        <v>-1</v>
      </c>
      <c r="AF3825" s="10">
        <v>37.9</v>
      </c>
      <c r="AG3825" s="10">
        <v>58.12</v>
      </c>
      <c r="AH3825" s="10">
        <f t="shared" si="1738"/>
        <v>261189.1327248938</v>
      </c>
      <c r="AI3825" s="11">
        <f t="shared" si="1726"/>
        <v>0</v>
      </c>
      <c r="AJ3825">
        <f t="shared" si="1727"/>
        <v>0</v>
      </c>
      <c r="AK3825" t="e">
        <f t="shared" si="1739"/>
        <v>#DIV/0!</v>
      </c>
      <c r="AL3825">
        <f t="shared" si="1740"/>
        <v>2.1201264000000002</v>
      </c>
      <c r="AM3825" s="5">
        <f t="shared" si="1741"/>
        <v>1.8400000000000003</v>
      </c>
      <c r="AN3825">
        <v>0</v>
      </c>
      <c r="AO3825" s="72">
        <f t="shared" si="1742"/>
        <v>0.60000000000000009</v>
      </c>
      <c r="AP3825" s="72">
        <f t="shared" si="1743"/>
        <v>0.2</v>
      </c>
      <c r="AQ3825" s="72">
        <f t="shared" si="1744"/>
        <v>0.4</v>
      </c>
      <c r="AR3825" s="71" t="e">
        <f t="shared" si="1745"/>
        <v>#DIV/0!</v>
      </c>
      <c r="BA3825">
        <f t="shared" si="1746"/>
        <v>119</v>
      </c>
      <c r="BB3825" s="91" t="e">
        <f t="shared" si="1747"/>
        <v>#DIV/0!</v>
      </c>
    </row>
    <row r="3826" spans="1:54">
      <c r="A3826" s="2" t="s">
        <v>3943</v>
      </c>
      <c r="B3826" s="7" t="s">
        <v>43769</v>
      </c>
      <c r="C3826" s="17">
        <f t="shared" si="1728"/>
        <v>10.9</v>
      </c>
      <c r="D3826" s="28">
        <f t="shared" si="1729"/>
        <v>212</v>
      </c>
      <c r="E3826" s="8">
        <f t="shared" si="1748"/>
        <v>10</v>
      </c>
      <c r="F3826" s="2" t="s">
        <v>8931</v>
      </c>
      <c r="G3826" s="54">
        <f t="shared" si="1749"/>
        <v>10</v>
      </c>
      <c r="H3826" s="20">
        <f t="shared" si="1750"/>
        <v>0.36180750000000006</v>
      </c>
      <c r="I3826" s="14" t="s">
        <v>18885</v>
      </c>
      <c r="J3826" s="14" t="s">
        <v>13917</v>
      </c>
      <c r="K3826" s="14" t="s">
        <v>23844</v>
      </c>
      <c r="L3826" s="14" t="s">
        <v>28803</v>
      </c>
      <c r="M3826" s="28">
        <f t="shared" si="1751"/>
        <v>10.3</v>
      </c>
      <c r="N3826" s="46">
        <f t="shared" si="1730"/>
        <v>7</v>
      </c>
      <c r="O3826" s="17">
        <f t="shared" si="1731"/>
        <v>1.2000000000000002</v>
      </c>
      <c r="P3826" s="17">
        <f t="shared" si="1731"/>
        <v>8.4</v>
      </c>
      <c r="Q3826" s="124">
        <f t="shared" si="1732"/>
        <v>0.8</v>
      </c>
      <c r="R3826" s="26">
        <f t="shared" si="1733"/>
        <v>1.4000000000000001</v>
      </c>
      <c r="S3826" s="2" t="s">
        <v>33780</v>
      </c>
      <c r="T3826" s="2" t="s">
        <v>38757</v>
      </c>
      <c r="U3826" s="24">
        <f t="shared" si="1734"/>
        <v>485.1</v>
      </c>
      <c r="V3826" s="66">
        <f t="shared" si="1734"/>
        <v>351.90000000000003</v>
      </c>
      <c r="W3826" s="54">
        <f t="shared" si="1735"/>
        <v>1</v>
      </c>
      <c r="X3826" s="143">
        <f t="shared" si="1736"/>
        <v>485.1</v>
      </c>
      <c r="Y3826" s="143">
        <f t="shared" si="1737"/>
        <v>0.30000000000000004</v>
      </c>
      <c r="AD3826">
        <v>152</v>
      </c>
      <c r="AE3826">
        <v>-1</v>
      </c>
      <c r="AF3826" s="10">
        <v>37.9</v>
      </c>
      <c r="AG3826" s="10">
        <v>58.12</v>
      </c>
      <c r="AH3826" s="10">
        <f t="shared" si="1738"/>
        <v>289538.13457855425</v>
      </c>
      <c r="AI3826" s="11">
        <f t="shared" si="1726"/>
        <v>0</v>
      </c>
      <c r="AJ3826">
        <f t="shared" si="1727"/>
        <v>0</v>
      </c>
      <c r="AK3826" t="e">
        <f t="shared" si="1739"/>
        <v>#DIV/0!</v>
      </c>
      <c r="AL3826">
        <f t="shared" si="1740"/>
        <v>9.0061725600000013</v>
      </c>
      <c r="AM3826" s="5">
        <f t="shared" si="1741"/>
        <v>1.98</v>
      </c>
      <c r="AN3826">
        <v>0</v>
      </c>
      <c r="AO3826" s="72">
        <f t="shared" si="1742"/>
        <v>1.4000000000000001</v>
      </c>
      <c r="AP3826" s="72">
        <f t="shared" si="1743"/>
        <v>0.8</v>
      </c>
      <c r="AQ3826" s="72">
        <f t="shared" si="1744"/>
        <v>1</v>
      </c>
      <c r="AR3826" s="71" t="e">
        <f t="shared" si="1745"/>
        <v>#DIV/0!</v>
      </c>
      <c r="BA3826">
        <f t="shared" si="1746"/>
        <v>212</v>
      </c>
      <c r="BB3826" s="91" t="e">
        <f t="shared" si="1747"/>
        <v>#DIV/0!</v>
      </c>
    </row>
    <row r="3827" spans="1:54">
      <c r="A3827" s="2" t="s">
        <v>3944</v>
      </c>
      <c r="B3827" s="7" t="s">
        <v>43770</v>
      </c>
      <c r="C3827" s="17">
        <f t="shared" si="1728"/>
        <v>37.1</v>
      </c>
      <c r="D3827" s="28">
        <f t="shared" si="1729"/>
        <v>103</v>
      </c>
      <c r="E3827" s="8">
        <f t="shared" si="1748"/>
        <v>7</v>
      </c>
      <c r="F3827" s="2" t="s">
        <v>8932</v>
      </c>
      <c r="G3827" s="54">
        <f t="shared" si="1749"/>
        <v>36.200000000000003</v>
      </c>
      <c r="H3827" s="20">
        <f t="shared" si="1750"/>
        <v>0.76299470000000003</v>
      </c>
      <c r="I3827" s="14" t="s">
        <v>18886</v>
      </c>
      <c r="J3827" s="14" t="s">
        <v>13918</v>
      </c>
      <c r="K3827" s="14" t="s">
        <v>23845</v>
      </c>
      <c r="L3827" s="14" t="s">
        <v>28804</v>
      </c>
      <c r="M3827" s="28">
        <f t="shared" si="1751"/>
        <v>10.3</v>
      </c>
      <c r="N3827" s="46">
        <f t="shared" si="1730"/>
        <v>7</v>
      </c>
      <c r="O3827" s="17">
        <f t="shared" si="1731"/>
        <v>2.8000000000000003</v>
      </c>
      <c r="P3827" s="17">
        <f t="shared" si="1731"/>
        <v>8.4</v>
      </c>
      <c r="Q3827" s="124">
        <f t="shared" si="1732"/>
        <v>0.2</v>
      </c>
      <c r="R3827" s="26">
        <f t="shared" si="1733"/>
        <v>1</v>
      </c>
      <c r="S3827" s="2" t="s">
        <v>33781</v>
      </c>
      <c r="T3827" s="2" t="s">
        <v>38758</v>
      </c>
      <c r="U3827" s="24">
        <f t="shared" si="1734"/>
        <v>375.70000000000005</v>
      </c>
      <c r="V3827" s="66">
        <f t="shared" si="1734"/>
        <v>374.1</v>
      </c>
      <c r="W3827" s="54">
        <f t="shared" si="1735"/>
        <v>3.6199999999999997</v>
      </c>
      <c r="X3827" s="143">
        <f t="shared" si="1736"/>
        <v>375.70000000000005</v>
      </c>
      <c r="Y3827" s="143">
        <f t="shared" si="1737"/>
        <v>0.82399999999999995</v>
      </c>
      <c r="AD3827">
        <v>152</v>
      </c>
      <c r="AE3827">
        <v>-1</v>
      </c>
      <c r="AF3827" s="10">
        <v>37.9</v>
      </c>
      <c r="AG3827" s="10">
        <v>58.12</v>
      </c>
      <c r="AH3827" s="10">
        <f t="shared" si="1738"/>
        <v>252107.60937136374</v>
      </c>
      <c r="AI3827" s="11">
        <f t="shared" si="1726"/>
        <v>0</v>
      </c>
      <c r="AJ3827">
        <f t="shared" si="1727"/>
        <v>0</v>
      </c>
      <c r="AK3827" t="e">
        <f t="shared" si="1739"/>
        <v>#DIV/0!</v>
      </c>
      <c r="AL3827">
        <f t="shared" si="1740"/>
        <v>5.5743646560000002</v>
      </c>
      <c r="AM3827" s="5">
        <f t="shared" si="1741"/>
        <v>7.2200000000000006</v>
      </c>
      <c r="AN3827">
        <v>0</v>
      </c>
      <c r="AO3827" s="72">
        <f t="shared" si="1742"/>
        <v>1</v>
      </c>
      <c r="AP3827" s="72">
        <f t="shared" si="1743"/>
        <v>0.2</v>
      </c>
      <c r="AQ3827" s="72">
        <f t="shared" si="1744"/>
        <v>0.4</v>
      </c>
      <c r="AR3827" s="71" t="e">
        <f t="shared" si="1745"/>
        <v>#DIV/0!</v>
      </c>
      <c r="BA3827">
        <f t="shared" si="1746"/>
        <v>103</v>
      </c>
      <c r="BB3827" s="91" t="e">
        <f t="shared" si="1747"/>
        <v>#DIV/0!</v>
      </c>
    </row>
    <row r="3828" spans="1:54">
      <c r="A3828" s="2" t="s">
        <v>3945</v>
      </c>
      <c r="B3828" s="7" t="s">
        <v>43771</v>
      </c>
      <c r="C3828" s="17">
        <f t="shared" si="1728"/>
        <v>6.6000000000000005</v>
      </c>
      <c r="D3828" s="28">
        <f t="shared" si="1729"/>
        <v>84</v>
      </c>
      <c r="E3828" s="8">
        <f t="shared" si="1748"/>
        <v>21</v>
      </c>
      <c r="F3828" s="2" t="s">
        <v>8933</v>
      </c>
      <c r="G3828" s="54">
        <f t="shared" si="1749"/>
        <v>5.6</v>
      </c>
      <c r="H3828" s="20">
        <f t="shared" si="1750"/>
        <v>0.120932</v>
      </c>
      <c r="I3828" s="14" t="s">
        <v>18887</v>
      </c>
      <c r="J3828" s="14" t="s">
        <v>13919</v>
      </c>
      <c r="K3828" s="14" t="s">
        <v>23846</v>
      </c>
      <c r="L3828" s="14" t="s">
        <v>28805</v>
      </c>
      <c r="M3828" s="28">
        <f t="shared" si="1751"/>
        <v>10</v>
      </c>
      <c r="N3828" s="46">
        <f t="shared" si="1730"/>
        <v>6.8</v>
      </c>
      <c r="O3828" s="17">
        <f t="shared" si="1731"/>
        <v>2.8000000000000003</v>
      </c>
      <c r="P3828" s="17">
        <f t="shared" si="1731"/>
        <v>9</v>
      </c>
      <c r="Q3828" s="124">
        <f t="shared" si="1732"/>
        <v>1.6</v>
      </c>
      <c r="R3828" s="26">
        <f t="shared" si="1733"/>
        <v>1.8</v>
      </c>
      <c r="S3828" s="2" t="s">
        <v>33782</v>
      </c>
      <c r="T3828" s="2" t="s">
        <v>38759</v>
      </c>
      <c r="U3828" s="24">
        <f t="shared" si="1734"/>
        <v>357.3</v>
      </c>
      <c r="V3828" s="66">
        <f t="shared" si="1734"/>
        <v>378.8</v>
      </c>
      <c r="W3828" s="54">
        <f t="shared" si="1735"/>
        <v>0.56000000000000005</v>
      </c>
      <c r="X3828" s="143">
        <f t="shared" si="1736"/>
        <v>357.3</v>
      </c>
      <c r="Y3828" s="143">
        <f t="shared" si="1737"/>
        <v>0.21200000000000002</v>
      </c>
      <c r="AD3828">
        <v>152</v>
      </c>
      <c r="AE3828">
        <v>-1</v>
      </c>
      <c r="AF3828" s="10">
        <v>37.9</v>
      </c>
      <c r="AG3828" s="10">
        <v>58.12</v>
      </c>
      <c r="AH3828" s="10">
        <f t="shared" si="1738"/>
        <v>242912.95495573946</v>
      </c>
      <c r="AI3828" s="11">
        <f t="shared" si="1726"/>
        <v>0</v>
      </c>
      <c r="AJ3828">
        <f t="shared" si="1727"/>
        <v>0</v>
      </c>
      <c r="AK3828" t="e">
        <f t="shared" si="1739"/>
        <v>#DIV/0!</v>
      </c>
      <c r="AL3828">
        <f t="shared" si="1740"/>
        <v>39.874524479999998</v>
      </c>
      <c r="AM3828" s="5">
        <f t="shared" si="1741"/>
        <v>1.1200000000000001</v>
      </c>
      <c r="AN3828">
        <v>0</v>
      </c>
      <c r="AO3828" s="72">
        <f t="shared" si="1742"/>
        <v>1.8</v>
      </c>
      <c r="AP3828" s="72">
        <f t="shared" si="1743"/>
        <v>1.6</v>
      </c>
      <c r="AQ3828" s="72">
        <f t="shared" si="1744"/>
        <v>1.6</v>
      </c>
      <c r="AR3828" s="71" t="e">
        <f t="shared" si="1745"/>
        <v>#DIV/0!</v>
      </c>
      <c r="BA3828">
        <f t="shared" si="1746"/>
        <v>84</v>
      </c>
      <c r="BB3828" s="91" t="e">
        <f t="shared" si="1747"/>
        <v>#DIV/0!</v>
      </c>
    </row>
    <row r="3829" spans="1:54">
      <c r="A3829" s="2" t="s">
        <v>3946</v>
      </c>
      <c r="B3829" s="7" t="s">
        <v>43772</v>
      </c>
      <c r="C3829" s="17">
        <f t="shared" si="1728"/>
        <v>8</v>
      </c>
      <c r="D3829" s="28">
        <f t="shared" si="1729"/>
        <v>141</v>
      </c>
      <c r="E3829" s="8">
        <f t="shared" si="1748"/>
        <v>16</v>
      </c>
      <c r="F3829" s="2" t="s">
        <v>8934</v>
      </c>
      <c r="G3829" s="54">
        <f t="shared" si="1749"/>
        <v>7.1</v>
      </c>
      <c r="H3829" s="20">
        <f t="shared" si="1750"/>
        <v>0.26049830000000002</v>
      </c>
      <c r="I3829" s="14" t="s">
        <v>18888</v>
      </c>
      <c r="J3829" s="14" t="s">
        <v>13920</v>
      </c>
      <c r="K3829" s="14" t="s">
        <v>23847</v>
      </c>
      <c r="L3829" s="14" t="s">
        <v>28806</v>
      </c>
      <c r="M3829" s="28">
        <f t="shared" si="1751"/>
        <v>10.8</v>
      </c>
      <c r="N3829" s="46">
        <f t="shared" si="1730"/>
        <v>6</v>
      </c>
      <c r="O3829" s="17">
        <f t="shared" si="1731"/>
        <v>2.6</v>
      </c>
      <c r="P3829" s="17">
        <f t="shared" si="1731"/>
        <v>7.4</v>
      </c>
      <c r="Q3829" s="124">
        <f t="shared" si="1732"/>
        <v>1</v>
      </c>
      <c r="R3829" s="26">
        <f t="shared" si="1733"/>
        <v>1.4000000000000001</v>
      </c>
      <c r="S3829" s="2" t="s">
        <v>33783</v>
      </c>
      <c r="T3829" s="2" t="s">
        <v>38760</v>
      </c>
      <c r="U3829" s="24">
        <f t="shared" si="1734"/>
        <v>413.6</v>
      </c>
      <c r="V3829" s="66">
        <f t="shared" si="1734"/>
        <v>316.5</v>
      </c>
      <c r="W3829" s="54">
        <f t="shared" si="1735"/>
        <v>0.71</v>
      </c>
      <c r="X3829" s="143">
        <f t="shared" si="1736"/>
        <v>413.6</v>
      </c>
      <c r="Y3829" s="143">
        <f t="shared" si="1737"/>
        <v>0.24199999999999999</v>
      </c>
      <c r="AD3829">
        <v>152</v>
      </c>
      <c r="AE3829">
        <v>-1</v>
      </c>
      <c r="AF3829" s="10">
        <v>37.9</v>
      </c>
      <c r="AG3829" s="10">
        <v>58.12</v>
      </c>
      <c r="AH3829" s="10">
        <f t="shared" si="1738"/>
        <v>336857.68173821585</v>
      </c>
      <c r="AI3829" s="11">
        <f t="shared" si="1726"/>
        <v>0</v>
      </c>
      <c r="AJ3829">
        <f t="shared" si="1727"/>
        <v>0</v>
      </c>
      <c r="AK3829" t="e">
        <f t="shared" si="1739"/>
        <v>#DIV/0!</v>
      </c>
      <c r="AL3829">
        <f t="shared" si="1740"/>
        <v>19.919217791200001</v>
      </c>
      <c r="AM3829" s="5">
        <f t="shared" si="1741"/>
        <v>1.4</v>
      </c>
      <c r="AN3829">
        <v>0</v>
      </c>
      <c r="AO3829" s="72">
        <f t="shared" si="1742"/>
        <v>1.4000000000000001</v>
      </c>
      <c r="AP3829" s="72">
        <f t="shared" si="1743"/>
        <v>1</v>
      </c>
      <c r="AQ3829" s="72">
        <f t="shared" si="1744"/>
        <v>1.2000000000000002</v>
      </c>
      <c r="AR3829" s="71" t="e">
        <f t="shared" si="1745"/>
        <v>#DIV/0!</v>
      </c>
      <c r="BA3829">
        <f t="shared" si="1746"/>
        <v>141</v>
      </c>
      <c r="BB3829" s="91" t="e">
        <f t="shared" si="1747"/>
        <v>#DIV/0!</v>
      </c>
    </row>
    <row r="3830" spans="1:54">
      <c r="A3830" s="2" t="s">
        <v>3947</v>
      </c>
      <c r="B3830" s="7" t="s">
        <v>43773</v>
      </c>
      <c r="C3830" s="17">
        <f t="shared" si="1728"/>
        <v>25.8</v>
      </c>
      <c r="D3830" s="28">
        <f t="shared" si="1729"/>
        <v>42</v>
      </c>
      <c r="E3830" s="8">
        <f t="shared" si="1748"/>
        <v>11</v>
      </c>
      <c r="F3830" s="2" t="s">
        <v>8935</v>
      </c>
      <c r="G3830" s="54">
        <f t="shared" si="1749"/>
        <v>24.8</v>
      </c>
      <c r="H3830" s="20">
        <f t="shared" si="1750"/>
        <v>0.35216769999999997</v>
      </c>
      <c r="I3830" s="14" t="s">
        <v>18889</v>
      </c>
      <c r="J3830" s="14" t="s">
        <v>13921</v>
      </c>
      <c r="K3830" s="14" t="s">
        <v>23848</v>
      </c>
      <c r="L3830" s="14" t="s">
        <v>28807</v>
      </c>
      <c r="M3830" s="28">
        <f t="shared" si="1751"/>
        <v>13</v>
      </c>
      <c r="N3830" s="46">
        <f t="shared" si="1730"/>
        <v>7</v>
      </c>
      <c r="O3830" s="17">
        <f t="shared" si="1731"/>
        <v>2.2000000000000002</v>
      </c>
      <c r="P3830" s="17">
        <f t="shared" si="1731"/>
        <v>3</v>
      </c>
      <c r="Q3830" s="124">
        <f t="shared" si="1732"/>
        <v>0.60000000000000009</v>
      </c>
      <c r="R3830" s="26">
        <f t="shared" si="1733"/>
        <v>1</v>
      </c>
      <c r="S3830" s="2" t="s">
        <v>33784</v>
      </c>
      <c r="T3830" s="2" t="s">
        <v>38761</v>
      </c>
      <c r="U3830" s="24">
        <f t="shared" si="1734"/>
        <v>314.8</v>
      </c>
      <c r="V3830" s="66">
        <f t="shared" si="1734"/>
        <v>326.60000000000002</v>
      </c>
      <c r="W3830" s="54">
        <f t="shared" si="1735"/>
        <v>2.48</v>
      </c>
      <c r="X3830" s="143">
        <f t="shared" si="1736"/>
        <v>314.8</v>
      </c>
      <c r="Y3830" s="143">
        <f t="shared" si="1737"/>
        <v>0.59599999999999997</v>
      </c>
      <c r="AD3830">
        <v>152</v>
      </c>
      <c r="AE3830">
        <v>-1</v>
      </c>
      <c r="AF3830" s="10">
        <v>37.9</v>
      </c>
      <c r="AG3830" s="10">
        <v>58.12</v>
      </c>
      <c r="AH3830" s="10">
        <f t="shared" si="1738"/>
        <v>324423.686004786</v>
      </c>
      <c r="AI3830" s="11">
        <f t="shared" ref="AI3830:AI3893" si="1752">1-EXP(-2.63*(AA3830/AH3830)*(AD3830-AE3830)*(1-((AD3830-T3830)/(AD3830-AE3830))^0.38))</f>
        <v>0</v>
      </c>
      <c r="AJ3830">
        <f t="shared" ref="AJ3830:AJ3893" si="1753">H3830*P3830*O3830*R3830*AB3830</f>
        <v>0</v>
      </c>
      <c r="AK3830" t="e">
        <f t="shared" si="1739"/>
        <v>#DIV/0!</v>
      </c>
      <c r="AL3830">
        <f t="shared" si="1740"/>
        <v>4.2756931800000011</v>
      </c>
      <c r="AM3830" s="5">
        <f t="shared" si="1741"/>
        <v>4.96</v>
      </c>
      <c r="AN3830">
        <v>0</v>
      </c>
      <c r="AO3830" s="72">
        <f t="shared" si="1742"/>
        <v>1</v>
      </c>
      <c r="AP3830" s="72">
        <f t="shared" si="1743"/>
        <v>0.60000000000000009</v>
      </c>
      <c r="AQ3830" s="72">
        <f t="shared" si="1744"/>
        <v>0.8</v>
      </c>
      <c r="AR3830" s="71" t="e">
        <f t="shared" si="1745"/>
        <v>#DIV/0!</v>
      </c>
      <c r="BA3830">
        <f t="shared" si="1746"/>
        <v>42</v>
      </c>
      <c r="BB3830" s="91" t="e">
        <f t="shared" si="1747"/>
        <v>#DIV/0!</v>
      </c>
    </row>
    <row r="3831" spans="1:54">
      <c r="A3831" s="2" t="s">
        <v>3948</v>
      </c>
      <c r="B3831" s="7" t="s">
        <v>43774</v>
      </c>
      <c r="C3831" s="17">
        <f t="shared" si="1728"/>
        <v>35.6</v>
      </c>
      <c r="D3831" s="28">
        <f t="shared" si="1729"/>
        <v>252</v>
      </c>
      <c r="E3831" s="8">
        <f t="shared" si="1748"/>
        <v>9</v>
      </c>
      <c r="F3831" s="2" t="s">
        <v>8936</v>
      </c>
      <c r="G3831" s="54">
        <f t="shared" si="1749"/>
        <v>34.6</v>
      </c>
      <c r="H3831" s="20">
        <f t="shared" si="1750"/>
        <v>0.64142060000000001</v>
      </c>
      <c r="I3831" s="14" t="s">
        <v>18890</v>
      </c>
      <c r="J3831" s="14" t="s">
        <v>13922</v>
      </c>
      <c r="K3831" s="14" t="s">
        <v>23849</v>
      </c>
      <c r="L3831" s="14" t="s">
        <v>28808</v>
      </c>
      <c r="M3831" s="28">
        <f t="shared" si="1751"/>
        <v>9.8999999999999986</v>
      </c>
      <c r="N3831" s="46">
        <f t="shared" si="1730"/>
        <v>6.4</v>
      </c>
      <c r="O3831" s="17">
        <f t="shared" si="1731"/>
        <v>0.8</v>
      </c>
      <c r="P3831" s="17">
        <f t="shared" si="1731"/>
        <v>9.2000000000000011</v>
      </c>
      <c r="Q3831" s="124">
        <f t="shared" si="1732"/>
        <v>1</v>
      </c>
      <c r="R3831" s="26">
        <f t="shared" si="1733"/>
        <v>2.6</v>
      </c>
      <c r="S3831" s="2" t="s">
        <v>33785</v>
      </c>
      <c r="T3831" s="2" t="s">
        <v>38762</v>
      </c>
      <c r="U3831" s="24">
        <f t="shared" si="1734"/>
        <v>524.70000000000005</v>
      </c>
      <c r="V3831" s="66">
        <f t="shared" si="1734"/>
        <v>343.20000000000005</v>
      </c>
      <c r="W3831" s="54">
        <f t="shared" si="1735"/>
        <v>3.46</v>
      </c>
      <c r="X3831" s="143">
        <f t="shared" si="1736"/>
        <v>524.70000000000005</v>
      </c>
      <c r="Y3831" s="143">
        <f t="shared" si="1737"/>
        <v>0.79199999999999993</v>
      </c>
      <c r="AD3831">
        <v>152</v>
      </c>
      <c r="AE3831">
        <v>-1</v>
      </c>
      <c r="AF3831" s="10">
        <v>37.9</v>
      </c>
      <c r="AG3831" s="10">
        <v>58.12</v>
      </c>
      <c r="AH3831" s="10">
        <f t="shared" si="1738"/>
        <v>302360.88603839098</v>
      </c>
      <c r="AI3831" s="11">
        <f t="shared" si="1752"/>
        <v>0</v>
      </c>
      <c r="AJ3831">
        <f t="shared" si="1753"/>
        <v>0</v>
      </c>
      <c r="AK3831" t="e">
        <f t="shared" si="1739"/>
        <v>#DIV/0!</v>
      </c>
      <c r="AL3831">
        <f t="shared" si="1740"/>
        <v>6.8617753984000007</v>
      </c>
      <c r="AM3831" s="5">
        <f t="shared" si="1741"/>
        <v>6.92</v>
      </c>
      <c r="AN3831">
        <v>0</v>
      </c>
      <c r="AO3831" s="72">
        <f t="shared" si="1742"/>
        <v>2.6</v>
      </c>
      <c r="AP3831" s="72">
        <f t="shared" si="1743"/>
        <v>1</v>
      </c>
      <c r="AQ3831" s="72">
        <f t="shared" si="1744"/>
        <v>1</v>
      </c>
      <c r="AR3831" s="71" t="e">
        <f t="shared" si="1745"/>
        <v>#DIV/0!</v>
      </c>
      <c r="BA3831">
        <f t="shared" si="1746"/>
        <v>252</v>
      </c>
      <c r="BB3831" s="91" t="e">
        <f t="shared" si="1747"/>
        <v>#DIV/0!</v>
      </c>
    </row>
    <row r="3832" spans="1:54">
      <c r="A3832" s="2" t="s">
        <v>3949</v>
      </c>
      <c r="B3832" s="7" t="s">
        <v>43775</v>
      </c>
      <c r="C3832" s="17">
        <f t="shared" si="1728"/>
        <v>30</v>
      </c>
      <c r="D3832" s="28">
        <f t="shared" si="1729"/>
        <v>205</v>
      </c>
      <c r="E3832" s="8">
        <f t="shared" si="1748"/>
        <v>8</v>
      </c>
      <c r="F3832" s="2" t="s">
        <v>8937</v>
      </c>
      <c r="G3832" s="54">
        <f t="shared" si="1749"/>
        <v>29.1</v>
      </c>
      <c r="H3832" s="20">
        <f t="shared" si="1750"/>
        <v>0.76949140000000005</v>
      </c>
      <c r="I3832" s="14" t="s">
        <v>18891</v>
      </c>
      <c r="J3832" s="14" t="s">
        <v>13923</v>
      </c>
      <c r="K3832" s="14" t="s">
        <v>23850</v>
      </c>
      <c r="L3832" s="14" t="s">
        <v>28809</v>
      </c>
      <c r="M3832" s="28">
        <f t="shared" si="1751"/>
        <v>10</v>
      </c>
      <c r="N3832" s="46">
        <f t="shared" si="1730"/>
        <v>7</v>
      </c>
      <c r="O3832" s="17">
        <f t="shared" si="1731"/>
        <v>1.8</v>
      </c>
      <c r="P3832" s="17">
        <f t="shared" si="1731"/>
        <v>9</v>
      </c>
      <c r="Q3832" s="124">
        <f t="shared" si="1732"/>
        <v>0.4</v>
      </c>
      <c r="R3832" s="26">
        <f t="shared" si="1733"/>
        <v>1.8</v>
      </c>
      <c r="S3832" s="2" t="s">
        <v>33786</v>
      </c>
      <c r="T3832" s="2" t="s">
        <v>38763</v>
      </c>
      <c r="U3832" s="24">
        <f t="shared" si="1734"/>
        <v>478.3</v>
      </c>
      <c r="V3832" s="66">
        <f t="shared" si="1734"/>
        <v>324.60000000000002</v>
      </c>
      <c r="W3832" s="54">
        <f t="shared" si="1735"/>
        <v>2.9099999999999997</v>
      </c>
      <c r="X3832" s="143">
        <f t="shared" si="1736"/>
        <v>478.3</v>
      </c>
      <c r="Y3832" s="143">
        <f t="shared" si="1737"/>
        <v>0.68199999999999994</v>
      </c>
      <c r="AD3832">
        <v>152</v>
      </c>
      <c r="AE3832">
        <v>-1</v>
      </c>
      <c r="AF3832" s="10">
        <v>37.9</v>
      </c>
      <c r="AG3832" s="10">
        <v>58.12</v>
      </c>
      <c r="AH3832" s="10">
        <f t="shared" si="1738"/>
        <v>326965.61783115094</v>
      </c>
      <c r="AI3832" s="11">
        <f t="shared" si="1752"/>
        <v>0</v>
      </c>
      <c r="AJ3832">
        <f t="shared" si="1753"/>
        <v>0</v>
      </c>
      <c r="AK3832" t="e">
        <f t="shared" si="1739"/>
        <v>#DIV/0!</v>
      </c>
      <c r="AL3832">
        <f t="shared" si="1740"/>
        <v>6.7216307759999996</v>
      </c>
      <c r="AM3832" s="5">
        <f t="shared" si="1741"/>
        <v>5.8</v>
      </c>
      <c r="AN3832">
        <v>0</v>
      </c>
      <c r="AO3832" s="72">
        <f t="shared" si="1742"/>
        <v>1.8</v>
      </c>
      <c r="AP3832" s="72">
        <f t="shared" si="1743"/>
        <v>0.4</v>
      </c>
      <c r="AQ3832" s="72">
        <f t="shared" si="1744"/>
        <v>0.60000000000000009</v>
      </c>
      <c r="AR3832" s="71" t="e">
        <f t="shared" si="1745"/>
        <v>#DIV/0!</v>
      </c>
      <c r="BA3832">
        <f t="shared" si="1746"/>
        <v>205</v>
      </c>
      <c r="BB3832" s="91" t="e">
        <f t="shared" si="1747"/>
        <v>#DIV/0!</v>
      </c>
    </row>
    <row r="3833" spans="1:54">
      <c r="A3833" s="2" t="s">
        <v>3950</v>
      </c>
      <c r="B3833" s="7" t="s">
        <v>43776</v>
      </c>
      <c r="C3833" s="17">
        <f t="shared" si="1728"/>
        <v>7.8000000000000007</v>
      </c>
      <c r="D3833" s="28">
        <f t="shared" si="1729"/>
        <v>177</v>
      </c>
      <c r="E3833" s="8">
        <f t="shared" si="1748"/>
        <v>12</v>
      </c>
      <c r="F3833" s="2" t="s">
        <v>8938</v>
      </c>
      <c r="G3833" s="54">
        <f t="shared" si="1749"/>
        <v>6.8</v>
      </c>
      <c r="H3833" s="20">
        <f t="shared" si="1750"/>
        <v>0.58641240000000006</v>
      </c>
      <c r="I3833" s="14" t="s">
        <v>18892</v>
      </c>
      <c r="J3833" s="14" t="s">
        <v>13924</v>
      </c>
      <c r="K3833" s="14" t="s">
        <v>23851</v>
      </c>
      <c r="L3833" s="14" t="s">
        <v>28810</v>
      </c>
      <c r="M3833" s="28">
        <f t="shared" si="1751"/>
        <v>13.6</v>
      </c>
      <c r="N3833" s="46">
        <f t="shared" si="1730"/>
        <v>5.8</v>
      </c>
      <c r="O3833" s="17">
        <f t="shared" si="1731"/>
        <v>1.4000000000000001</v>
      </c>
      <c r="P3833" s="17">
        <f t="shared" si="1731"/>
        <v>1.8</v>
      </c>
      <c r="Q3833" s="124">
        <f t="shared" si="1732"/>
        <v>1</v>
      </c>
      <c r="R3833" s="26">
        <f t="shared" si="1733"/>
        <v>2.4000000000000004</v>
      </c>
      <c r="S3833" s="2" t="s">
        <v>33787</v>
      </c>
      <c r="T3833" s="2" t="s">
        <v>38764</v>
      </c>
      <c r="U3833" s="24">
        <f t="shared" si="1734"/>
        <v>449.8</v>
      </c>
      <c r="V3833" s="66">
        <f t="shared" si="1734"/>
        <v>334.70000000000005</v>
      </c>
      <c r="W3833" s="54">
        <f t="shared" si="1735"/>
        <v>0.68</v>
      </c>
      <c r="X3833" s="143">
        <f t="shared" si="1736"/>
        <v>449.8</v>
      </c>
      <c r="Y3833" s="143">
        <f t="shared" si="1737"/>
        <v>0.23600000000000002</v>
      </c>
      <c r="AD3833">
        <v>152</v>
      </c>
      <c r="AE3833">
        <v>-1</v>
      </c>
      <c r="AF3833" s="10">
        <v>37.9</v>
      </c>
      <c r="AG3833" s="10">
        <v>58.12</v>
      </c>
      <c r="AH3833" s="10">
        <f t="shared" si="1738"/>
        <v>313975.66499679268</v>
      </c>
      <c r="AI3833" s="11">
        <f t="shared" si="1752"/>
        <v>0</v>
      </c>
      <c r="AJ3833">
        <f t="shared" si="1753"/>
        <v>0</v>
      </c>
      <c r="AK3833" t="e">
        <f t="shared" si="1739"/>
        <v>#DIV/0!</v>
      </c>
      <c r="AL3833">
        <f t="shared" si="1740"/>
        <v>2.5013778048000002</v>
      </c>
      <c r="AM3833" s="5">
        <f t="shared" si="1741"/>
        <v>1.36</v>
      </c>
      <c r="AN3833">
        <v>0</v>
      </c>
      <c r="AO3833" s="72">
        <f t="shared" si="1742"/>
        <v>2.4000000000000004</v>
      </c>
      <c r="AP3833" s="72">
        <f t="shared" si="1743"/>
        <v>1</v>
      </c>
      <c r="AQ3833" s="72">
        <f t="shared" si="1744"/>
        <v>1</v>
      </c>
      <c r="AR3833" s="71" t="e">
        <f t="shared" si="1745"/>
        <v>#DIV/0!</v>
      </c>
      <c r="BA3833">
        <f t="shared" si="1746"/>
        <v>177</v>
      </c>
      <c r="BB3833" s="91" t="e">
        <f t="shared" si="1747"/>
        <v>#DIV/0!</v>
      </c>
    </row>
    <row r="3834" spans="1:54">
      <c r="A3834" s="2" t="s">
        <v>3951</v>
      </c>
      <c r="B3834" s="7" t="s">
        <v>43777</v>
      </c>
      <c r="C3834" s="17">
        <f t="shared" si="1728"/>
        <v>28.6</v>
      </c>
      <c r="D3834" s="28">
        <f t="shared" si="1729"/>
        <v>148</v>
      </c>
      <c r="E3834" s="8">
        <f t="shared" si="1748"/>
        <v>7</v>
      </c>
      <c r="F3834" s="2" t="s">
        <v>8939</v>
      </c>
      <c r="G3834" s="54">
        <f t="shared" si="1749"/>
        <v>27.6</v>
      </c>
      <c r="H3834" s="20">
        <f t="shared" si="1750"/>
        <v>0.67670280000000005</v>
      </c>
      <c r="I3834" s="14" t="s">
        <v>18893</v>
      </c>
      <c r="J3834" s="14" t="s">
        <v>13925</v>
      </c>
      <c r="K3834" s="14" t="s">
        <v>23852</v>
      </c>
      <c r="L3834" s="14" t="s">
        <v>28811</v>
      </c>
      <c r="M3834" s="28">
        <f t="shared" si="1751"/>
        <v>9.5</v>
      </c>
      <c r="N3834" s="46">
        <f t="shared" si="1730"/>
        <v>5.8</v>
      </c>
      <c r="O3834" s="17">
        <f t="shared" si="1731"/>
        <v>0.60000000000000009</v>
      </c>
      <c r="P3834" s="17">
        <f t="shared" si="1731"/>
        <v>10</v>
      </c>
      <c r="Q3834" s="124">
        <f t="shared" si="1732"/>
        <v>0.8</v>
      </c>
      <c r="R3834" s="26">
        <f t="shared" si="1733"/>
        <v>2.2000000000000002</v>
      </c>
      <c r="S3834" s="2" t="s">
        <v>33788</v>
      </c>
      <c r="T3834" s="2" t="s">
        <v>38765</v>
      </c>
      <c r="U3834" s="24">
        <f t="shared" si="1734"/>
        <v>421.40000000000003</v>
      </c>
      <c r="V3834" s="66">
        <f t="shared" si="1734"/>
        <v>391</v>
      </c>
      <c r="W3834" s="54">
        <f t="shared" si="1735"/>
        <v>2.76</v>
      </c>
      <c r="X3834" s="143">
        <f t="shared" si="1736"/>
        <v>421.40000000000003</v>
      </c>
      <c r="Y3834" s="143">
        <f t="shared" si="1737"/>
        <v>0.65199999999999991</v>
      </c>
      <c r="AD3834">
        <v>152</v>
      </c>
      <c r="AE3834">
        <v>-1</v>
      </c>
      <c r="AF3834" s="10">
        <v>37.9</v>
      </c>
      <c r="AG3834" s="10">
        <v>58.12</v>
      </c>
      <c r="AH3834" s="10">
        <f t="shared" si="1738"/>
        <v>216086.69201424278</v>
      </c>
      <c r="AI3834" s="11">
        <f t="shared" si="1752"/>
        <v>0</v>
      </c>
      <c r="AJ3834">
        <f t="shared" si="1753"/>
        <v>0</v>
      </c>
      <c r="AK3834" t="e">
        <f t="shared" si="1739"/>
        <v>#DIV/0!</v>
      </c>
      <c r="AL3834">
        <f t="shared" si="1740"/>
        <v>4.2675230400000004</v>
      </c>
      <c r="AM3834" s="5">
        <f t="shared" si="1741"/>
        <v>5.5200000000000005</v>
      </c>
      <c r="AN3834">
        <v>0</v>
      </c>
      <c r="AO3834" s="72">
        <f t="shared" si="1742"/>
        <v>2.2000000000000002</v>
      </c>
      <c r="AP3834" s="72">
        <f t="shared" si="1743"/>
        <v>0.8</v>
      </c>
      <c r="AQ3834" s="72">
        <f t="shared" si="1744"/>
        <v>0.8</v>
      </c>
      <c r="AR3834" s="71" t="e">
        <f t="shared" si="1745"/>
        <v>#DIV/0!</v>
      </c>
      <c r="BA3834">
        <f t="shared" si="1746"/>
        <v>148</v>
      </c>
      <c r="BB3834" s="91" t="e">
        <f t="shared" si="1747"/>
        <v>#DIV/0!</v>
      </c>
    </row>
    <row r="3835" spans="1:54">
      <c r="A3835" s="2" t="s">
        <v>3952</v>
      </c>
      <c r="B3835" s="7" t="s">
        <v>43778</v>
      </c>
      <c r="C3835" s="17">
        <f t="shared" si="1728"/>
        <v>27.200000000000003</v>
      </c>
      <c r="D3835" s="28">
        <f t="shared" si="1729"/>
        <v>90</v>
      </c>
      <c r="E3835" s="8">
        <f t="shared" si="1748"/>
        <v>7</v>
      </c>
      <c r="F3835" s="2" t="s">
        <v>8940</v>
      </c>
      <c r="G3835" s="54">
        <f t="shared" si="1749"/>
        <v>26.3</v>
      </c>
      <c r="H3835" s="20">
        <f t="shared" si="1750"/>
        <v>0.27656429999999999</v>
      </c>
      <c r="I3835" s="14" t="s">
        <v>18894</v>
      </c>
      <c r="J3835" s="14" t="s">
        <v>13926</v>
      </c>
      <c r="K3835" s="14" t="s">
        <v>23853</v>
      </c>
      <c r="L3835" s="14" t="s">
        <v>28812</v>
      </c>
      <c r="M3835" s="28">
        <f t="shared" si="1751"/>
        <v>11</v>
      </c>
      <c r="N3835" s="46">
        <f t="shared" si="1730"/>
        <v>6</v>
      </c>
      <c r="O3835" s="17">
        <f t="shared" si="1731"/>
        <v>0.8</v>
      </c>
      <c r="P3835" s="17">
        <f t="shared" si="1731"/>
        <v>7</v>
      </c>
      <c r="Q3835" s="124">
        <f t="shared" si="1732"/>
        <v>0.60000000000000009</v>
      </c>
      <c r="R3835" s="26">
        <f t="shared" si="1733"/>
        <v>0.8</v>
      </c>
      <c r="S3835" s="2" t="s">
        <v>33789</v>
      </c>
      <c r="T3835" s="2" t="s">
        <v>38766</v>
      </c>
      <c r="U3835" s="24">
        <f t="shared" si="1734"/>
        <v>362.6</v>
      </c>
      <c r="V3835" s="66">
        <f t="shared" si="1734"/>
        <v>308.60000000000002</v>
      </c>
      <c r="W3835" s="54">
        <f t="shared" si="1735"/>
        <v>2.63</v>
      </c>
      <c r="X3835" s="143">
        <f t="shared" si="1736"/>
        <v>362.6</v>
      </c>
      <c r="Y3835" s="143">
        <f t="shared" si="1737"/>
        <v>0.626</v>
      </c>
      <c r="AD3835">
        <v>152</v>
      </c>
      <c r="AE3835">
        <v>-1</v>
      </c>
      <c r="AF3835" s="10">
        <v>37.9</v>
      </c>
      <c r="AG3835" s="10">
        <v>58.12</v>
      </c>
      <c r="AH3835" s="10">
        <f t="shared" si="1738"/>
        <v>346028.76958824968</v>
      </c>
      <c r="AI3835" s="11">
        <f t="shared" si="1752"/>
        <v>0</v>
      </c>
      <c r="AJ3835">
        <f t="shared" si="1753"/>
        <v>0</v>
      </c>
      <c r="AK3835" t="e">
        <f t="shared" si="1739"/>
        <v>#DIV/0!</v>
      </c>
      <c r="AL3835">
        <f t="shared" si="1740"/>
        <v>3.2409919360000004</v>
      </c>
      <c r="AM3835" s="5">
        <f t="shared" si="1741"/>
        <v>5.24</v>
      </c>
      <c r="AN3835">
        <v>0</v>
      </c>
      <c r="AO3835" s="72">
        <f t="shared" si="1742"/>
        <v>0.8</v>
      </c>
      <c r="AP3835" s="72">
        <f t="shared" si="1743"/>
        <v>0.60000000000000009</v>
      </c>
      <c r="AQ3835" s="72">
        <f t="shared" si="1744"/>
        <v>0.60000000000000009</v>
      </c>
      <c r="AR3835" s="71" t="e">
        <f t="shared" si="1745"/>
        <v>#DIV/0!</v>
      </c>
      <c r="BA3835">
        <f t="shared" si="1746"/>
        <v>90</v>
      </c>
      <c r="BB3835" s="91" t="e">
        <f t="shared" si="1747"/>
        <v>#DIV/0!</v>
      </c>
    </row>
    <row r="3836" spans="1:54">
      <c r="A3836" s="2" t="s">
        <v>3953</v>
      </c>
      <c r="B3836" s="7" t="s">
        <v>43779</v>
      </c>
      <c r="C3836" s="17">
        <f t="shared" si="1728"/>
        <v>15.600000000000001</v>
      </c>
      <c r="D3836" s="28">
        <f t="shared" si="1729"/>
        <v>91</v>
      </c>
      <c r="E3836" s="8">
        <f t="shared" si="1748"/>
        <v>8</v>
      </c>
      <c r="F3836" s="2" t="s">
        <v>8941</v>
      </c>
      <c r="G3836" s="54">
        <f t="shared" si="1749"/>
        <v>14.7</v>
      </c>
      <c r="H3836" s="20">
        <f t="shared" si="1750"/>
        <v>0.47777700000000001</v>
      </c>
      <c r="I3836" s="14" t="s">
        <v>18895</v>
      </c>
      <c r="J3836" s="14" t="s">
        <v>13927</v>
      </c>
      <c r="K3836" s="14" t="s">
        <v>23854</v>
      </c>
      <c r="L3836" s="14" t="s">
        <v>28813</v>
      </c>
      <c r="M3836" s="28">
        <f t="shared" si="1751"/>
        <v>11</v>
      </c>
      <c r="N3836" s="46">
        <f t="shared" si="1730"/>
        <v>6.6</v>
      </c>
      <c r="O3836" s="17">
        <f t="shared" si="1731"/>
        <v>1.6</v>
      </c>
      <c r="P3836" s="17">
        <f t="shared" si="1731"/>
        <v>7</v>
      </c>
      <c r="Q3836" s="124">
        <f t="shared" si="1732"/>
        <v>0.4</v>
      </c>
      <c r="R3836" s="26">
        <f t="shared" si="1733"/>
        <v>0.8</v>
      </c>
      <c r="S3836" s="2" t="s">
        <v>33790</v>
      </c>
      <c r="T3836" s="2" t="s">
        <v>38767</v>
      </c>
      <c r="U3836" s="24">
        <f t="shared" si="1734"/>
        <v>364.1</v>
      </c>
      <c r="V3836" s="66">
        <f t="shared" si="1734"/>
        <v>345.1</v>
      </c>
      <c r="W3836" s="54">
        <f t="shared" si="1735"/>
        <v>1.47</v>
      </c>
      <c r="X3836" s="143">
        <f t="shared" si="1736"/>
        <v>364.1</v>
      </c>
      <c r="Y3836" s="143">
        <f t="shared" si="1737"/>
        <v>0.39400000000000002</v>
      </c>
      <c r="AD3836">
        <v>152</v>
      </c>
      <c r="AE3836">
        <v>-1</v>
      </c>
      <c r="AF3836" s="10">
        <v>37.9</v>
      </c>
      <c r="AG3836" s="10">
        <v>58.12</v>
      </c>
      <c r="AH3836" s="10">
        <f t="shared" si="1738"/>
        <v>299611.3308810413</v>
      </c>
      <c r="AI3836" s="11">
        <f t="shared" si="1752"/>
        <v>0</v>
      </c>
      <c r="AJ3836">
        <f t="shared" si="1753"/>
        <v>0</v>
      </c>
      <c r="AK3836" t="e">
        <f t="shared" si="1739"/>
        <v>#DIV/0!</v>
      </c>
      <c r="AL3836">
        <f t="shared" si="1740"/>
        <v>4.6791180800000003</v>
      </c>
      <c r="AM3836" s="5">
        <f t="shared" si="1741"/>
        <v>2.9200000000000004</v>
      </c>
      <c r="AN3836">
        <v>0</v>
      </c>
      <c r="AO3836" s="72">
        <f t="shared" si="1742"/>
        <v>0.8</v>
      </c>
      <c r="AP3836" s="72">
        <f t="shared" si="1743"/>
        <v>0.4</v>
      </c>
      <c r="AQ3836" s="72">
        <f t="shared" si="1744"/>
        <v>0.60000000000000009</v>
      </c>
      <c r="AR3836" s="71" t="e">
        <f t="shared" si="1745"/>
        <v>#DIV/0!</v>
      </c>
      <c r="BA3836">
        <f t="shared" si="1746"/>
        <v>91</v>
      </c>
      <c r="BB3836" s="91" t="e">
        <f t="shared" si="1747"/>
        <v>#DIV/0!</v>
      </c>
    </row>
    <row r="3837" spans="1:54">
      <c r="A3837" s="2" t="s">
        <v>3954</v>
      </c>
      <c r="B3837" s="7" t="s">
        <v>43780</v>
      </c>
      <c r="C3837" s="17">
        <f t="shared" si="1728"/>
        <v>23.400000000000002</v>
      </c>
      <c r="D3837" s="28">
        <f t="shared" si="1729"/>
        <v>226</v>
      </c>
      <c r="E3837" s="8">
        <f t="shared" si="1748"/>
        <v>5</v>
      </c>
      <c r="F3837" s="2" t="s">
        <v>8942</v>
      </c>
      <c r="G3837" s="54">
        <f t="shared" si="1749"/>
        <v>22.400000000000002</v>
      </c>
      <c r="H3837" s="20">
        <f t="shared" si="1750"/>
        <v>0.72689310000000007</v>
      </c>
      <c r="I3837" s="14" t="s">
        <v>18896</v>
      </c>
      <c r="J3837" s="14" t="s">
        <v>13928</v>
      </c>
      <c r="K3837" s="14" t="s">
        <v>23855</v>
      </c>
      <c r="L3837" s="14" t="s">
        <v>28814</v>
      </c>
      <c r="M3837" s="28">
        <f t="shared" si="1751"/>
        <v>10.199999999999999</v>
      </c>
      <c r="N3837" s="46">
        <f t="shared" si="1730"/>
        <v>6</v>
      </c>
      <c r="O3837" s="17">
        <f t="shared" si="1731"/>
        <v>1.4000000000000001</v>
      </c>
      <c r="P3837" s="17">
        <f t="shared" si="1731"/>
        <v>8.6</v>
      </c>
      <c r="Q3837" s="124">
        <f t="shared" si="1732"/>
        <v>0.2</v>
      </c>
      <c r="R3837" s="26">
        <f t="shared" si="1733"/>
        <v>0.8</v>
      </c>
      <c r="S3837" s="2" t="s">
        <v>33791</v>
      </c>
      <c r="T3837" s="2" t="s">
        <v>38768</v>
      </c>
      <c r="U3837" s="24">
        <f t="shared" si="1734"/>
        <v>499.40000000000003</v>
      </c>
      <c r="V3837" s="66">
        <f t="shared" si="1734"/>
        <v>307.70000000000005</v>
      </c>
      <c r="W3837" s="54">
        <f t="shared" si="1735"/>
        <v>2.2399999999999998</v>
      </c>
      <c r="X3837" s="143">
        <f t="shared" si="1736"/>
        <v>499.40000000000003</v>
      </c>
      <c r="Y3837" s="143">
        <f t="shared" si="1737"/>
        <v>0.54799999999999993</v>
      </c>
      <c r="AD3837">
        <v>152</v>
      </c>
      <c r="AE3837">
        <v>-1</v>
      </c>
      <c r="AF3837" s="10">
        <v>37.9</v>
      </c>
      <c r="AG3837" s="10">
        <v>58.12</v>
      </c>
      <c r="AH3837" s="10">
        <f t="shared" si="1738"/>
        <v>347005.37393473857</v>
      </c>
      <c r="AI3837" s="11">
        <f t="shared" si="1752"/>
        <v>0</v>
      </c>
      <c r="AJ3837">
        <f t="shared" si="1753"/>
        <v>0</v>
      </c>
      <c r="AK3837" t="e">
        <f t="shared" si="1739"/>
        <v>#DIV/0!</v>
      </c>
      <c r="AL3837">
        <f t="shared" si="1740"/>
        <v>2.6305656607999994</v>
      </c>
      <c r="AM3837" s="5">
        <f t="shared" si="1741"/>
        <v>4.4800000000000004</v>
      </c>
      <c r="AN3837">
        <v>0</v>
      </c>
      <c r="AO3837" s="72">
        <f t="shared" si="1742"/>
        <v>0.8</v>
      </c>
      <c r="AP3837" s="72">
        <f t="shared" si="1743"/>
        <v>0.2</v>
      </c>
      <c r="AQ3837" s="72">
        <f t="shared" si="1744"/>
        <v>0.4</v>
      </c>
      <c r="AR3837" s="71" t="e">
        <f t="shared" si="1745"/>
        <v>#DIV/0!</v>
      </c>
      <c r="BA3837">
        <f t="shared" si="1746"/>
        <v>226</v>
      </c>
      <c r="BB3837" s="91" t="e">
        <f t="shared" si="1747"/>
        <v>#DIV/0!</v>
      </c>
    </row>
    <row r="3838" spans="1:54">
      <c r="A3838" s="2" t="s">
        <v>3955</v>
      </c>
      <c r="B3838" s="7" t="s">
        <v>43781</v>
      </c>
      <c r="C3838" s="17">
        <f t="shared" si="1728"/>
        <v>32.900000000000006</v>
      </c>
      <c r="D3838" s="28">
        <f t="shared" si="1729"/>
        <v>265</v>
      </c>
      <c r="E3838" s="8">
        <f t="shared" si="1748"/>
        <v>5</v>
      </c>
      <c r="F3838" s="2" t="s">
        <v>8943</v>
      </c>
      <c r="G3838" s="54">
        <f t="shared" si="1749"/>
        <v>32</v>
      </c>
      <c r="H3838" s="20">
        <f t="shared" si="1750"/>
        <v>0.53594009999999992</v>
      </c>
      <c r="I3838" s="14" t="s">
        <v>18897</v>
      </c>
      <c r="J3838" s="14" t="s">
        <v>13929</v>
      </c>
      <c r="K3838" s="14" t="s">
        <v>23856</v>
      </c>
      <c r="L3838" s="14" t="s">
        <v>28815</v>
      </c>
      <c r="M3838" s="28">
        <f t="shared" si="1751"/>
        <v>11.1</v>
      </c>
      <c r="N3838" s="46">
        <f t="shared" si="1730"/>
        <v>6.2</v>
      </c>
      <c r="O3838" s="17">
        <f t="shared" si="1731"/>
        <v>0.60000000000000009</v>
      </c>
      <c r="P3838" s="17">
        <f t="shared" si="1731"/>
        <v>6.8000000000000007</v>
      </c>
      <c r="Q3838" s="124">
        <f t="shared" si="1732"/>
        <v>0.4</v>
      </c>
      <c r="R3838" s="26">
        <f t="shared" si="1733"/>
        <v>1</v>
      </c>
      <c r="S3838" s="2" t="s">
        <v>33792</v>
      </c>
      <c r="T3838" s="2" t="s">
        <v>38769</v>
      </c>
      <c r="U3838" s="24">
        <f t="shared" si="1734"/>
        <v>538.5</v>
      </c>
      <c r="V3838" s="66">
        <f t="shared" si="1734"/>
        <v>391.8</v>
      </c>
      <c r="W3838" s="54">
        <f t="shared" si="1735"/>
        <v>3.1999999999999997</v>
      </c>
      <c r="X3838" s="143">
        <f t="shared" si="1736"/>
        <v>538.5</v>
      </c>
      <c r="Y3838" s="143">
        <f t="shared" si="1737"/>
        <v>0.73999999999999988</v>
      </c>
      <c r="AD3838">
        <v>152</v>
      </c>
      <c r="AE3838">
        <v>-1</v>
      </c>
      <c r="AF3838" s="10">
        <v>37.9</v>
      </c>
      <c r="AG3838" s="10">
        <v>58.12</v>
      </c>
      <c r="AH3838" s="10">
        <f t="shared" si="1738"/>
        <v>214048.26942140376</v>
      </c>
      <c r="AI3838" s="11">
        <f t="shared" si="1752"/>
        <v>0</v>
      </c>
      <c r="AJ3838">
        <f t="shared" si="1753"/>
        <v>0</v>
      </c>
      <c r="AK3838" t="e">
        <f t="shared" si="1739"/>
        <v>#DIV/0!</v>
      </c>
      <c r="AL3838">
        <f t="shared" si="1740"/>
        <v>1.893364392000001</v>
      </c>
      <c r="AM3838" s="5">
        <f t="shared" si="1741"/>
        <v>6.3800000000000008</v>
      </c>
      <c r="AN3838">
        <v>0</v>
      </c>
      <c r="AO3838" s="72">
        <f t="shared" si="1742"/>
        <v>1</v>
      </c>
      <c r="AP3838" s="72">
        <f t="shared" si="1743"/>
        <v>0.4</v>
      </c>
      <c r="AQ3838" s="72">
        <f t="shared" si="1744"/>
        <v>0.60000000000000009</v>
      </c>
      <c r="AR3838" s="71" t="e">
        <f t="shared" si="1745"/>
        <v>#DIV/0!</v>
      </c>
      <c r="BA3838">
        <f t="shared" si="1746"/>
        <v>265</v>
      </c>
      <c r="BB3838" s="91" t="e">
        <f t="shared" si="1747"/>
        <v>#DIV/0!</v>
      </c>
    </row>
    <row r="3839" spans="1:54">
      <c r="A3839" s="2" t="s">
        <v>3956</v>
      </c>
      <c r="B3839" s="7" t="s">
        <v>43782</v>
      </c>
      <c r="C3839" s="17">
        <f t="shared" si="1728"/>
        <v>15.3</v>
      </c>
      <c r="D3839" s="28">
        <f t="shared" si="1729"/>
        <v>259</v>
      </c>
      <c r="E3839" s="8">
        <f t="shared" si="1748"/>
        <v>10</v>
      </c>
      <c r="F3839" s="2" t="s">
        <v>8944</v>
      </c>
      <c r="G3839" s="54">
        <f t="shared" si="1749"/>
        <v>14.299999999999999</v>
      </c>
      <c r="H3839" s="20">
        <f t="shared" si="1750"/>
        <v>0.75775610000000004</v>
      </c>
      <c r="I3839" s="14" t="s">
        <v>18898</v>
      </c>
      <c r="J3839" s="14" t="s">
        <v>13930</v>
      </c>
      <c r="K3839" s="14" t="s">
        <v>23857</v>
      </c>
      <c r="L3839" s="14" t="s">
        <v>28816</v>
      </c>
      <c r="M3839" s="28">
        <f t="shared" si="1751"/>
        <v>11</v>
      </c>
      <c r="N3839" s="46">
        <f t="shared" si="1730"/>
        <v>6.6</v>
      </c>
      <c r="O3839" s="17">
        <f t="shared" si="1731"/>
        <v>1.8</v>
      </c>
      <c r="P3839" s="17">
        <f t="shared" si="1731"/>
        <v>7</v>
      </c>
      <c r="Q3839" s="124">
        <f t="shared" si="1732"/>
        <v>0.60000000000000009</v>
      </c>
      <c r="R3839" s="26">
        <f t="shared" si="1733"/>
        <v>2.8000000000000003</v>
      </c>
      <c r="S3839" s="2" t="s">
        <v>33793</v>
      </c>
      <c r="T3839" s="2" t="s">
        <v>38770</v>
      </c>
      <c r="U3839" s="24">
        <f t="shared" si="1734"/>
        <v>531.9</v>
      </c>
      <c r="V3839" s="66">
        <f t="shared" si="1734"/>
        <v>382.3</v>
      </c>
      <c r="W3839" s="54">
        <f t="shared" si="1735"/>
        <v>1.43</v>
      </c>
      <c r="X3839" s="143">
        <f t="shared" si="1736"/>
        <v>531.9</v>
      </c>
      <c r="Y3839" s="143">
        <f t="shared" si="1737"/>
        <v>0.38600000000000001</v>
      </c>
      <c r="AD3839">
        <v>152</v>
      </c>
      <c r="AE3839">
        <v>-1</v>
      </c>
      <c r="AF3839" s="10">
        <v>37.9</v>
      </c>
      <c r="AG3839" s="10">
        <v>58.12</v>
      </c>
      <c r="AH3839" s="10">
        <f t="shared" si="1738"/>
        <v>235678.91357015807</v>
      </c>
      <c r="AI3839" s="11">
        <f t="shared" si="1752"/>
        <v>0</v>
      </c>
      <c r="AJ3839">
        <f t="shared" si="1753"/>
        <v>0</v>
      </c>
      <c r="AK3839" t="e">
        <f t="shared" si="1739"/>
        <v>#DIV/0!</v>
      </c>
      <c r="AL3839">
        <f t="shared" si="1740"/>
        <v>8.5463647920000003</v>
      </c>
      <c r="AM3839" s="5">
        <f t="shared" si="1741"/>
        <v>2.8600000000000003</v>
      </c>
      <c r="AN3839">
        <v>0</v>
      </c>
      <c r="AO3839" s="72">
        <f t="shared" si="1742"/>
        <v>2.8000000000000003</v>
      </c>
      <c r="AP3839" s="72">
        <f t="shared" si="1743"/>
        <v>0.60000000000000009</v>
      </c>
      <c r="AQ3839" s="72">
        <f t="shared" si="1744"/>
        <v>0.8</v>
      </c>
      <c r="AR3839" s="71" t="e">
        <f t="shared" si="1745"/>
        <v>#DIV/0!</v>
      </c>
      <c r="BA3839">
        <f t="shared" si="1746"/>
        <v>259</v>
      </c>
      <c r="BB3839" s="91" t="e">
        <f t="shared" si="1747"/>
        <v>#DIV/0!</v>
      </c>
    </row>
    <row r="3840" spans="1:54">
      <c r="A3840" s="2" t="s">
        <v>3957</v>
      </c>
      <c r="B3840" s="7" t="s">
        <v>43783</v>
      </c>
      <c r="C3840" s="17">
        <f t="shared" si="1728"/>
        <v>30</v>
      </c>
      <c r="D3840" s="28">
        <f t="shared" si="1729"/>
        <v>231</v>
      </c>
      <c r="E3840" s="8">
        <f t="shared" si="1748"/>
        <v>7</v>
      </c>
      <c r="F3840" s="2" t="s">
        <v>8945</v>
      </c>
      <c r="G3840" s="54">
        <f t="shared" si="1749"/>
        <v>29</v>
      </c>
      <c r="H3840" s="20">
        <f t="shared" si="1750"/>
        <v>0.88479780000000008</v>
      </c>
      <c r="I3840" s="14" t="s">
        <v>18899</v>
      </c>
      <c r="J3840" s="14" t="s">
        <v>13931</v>
      </c>
      <c r="K3840" s="14" t="s">
        <v>23858</v>
      </c>
      <c r="L3840" s="14" t="s">
        <v>28817</v>
      </c>
      <c r="M3840" s="28">
        <f t="shared" si="1751"/>
        <v>11</v>
      </c>
      <c r="N3840" s="46">
        <f t="shared" si="1730"/>
        <v>5.4</v>
      </c>
      <c r="O3840" s="17">
        <f t="shared" si="1731"/>
        <v>2.6</v>
      </c>
      <c r="P3840" s="17">
        <f t="shared" si="1731"/>
        <v>7</v>
      </c>
      <c r="Q3840" s="124">
        <f t="shared" si="1732"/>
        <v>0.2</v>
      </c>
      <c r="R3840" s="26">
        <f t="shared" si="1733"/>
        <v>1.2000000000000002</v>
      </c>
      <c r="S3840" s="2" t="s">
        <v>33794</v>
      </c>
      <c r="T3840" s="2" t="s">
        <v>38771</v>
      </c>
      <c r="U3840" s="24">
        <f t="shared" si="1734"/>
        <v>504</v>
      </c>
      <c r="V3840" s="66">
        <f t="shared" si="1734"/>
        <v>368</v>
      </c>
      <c r="W3840" s="54">
        <f t="shared" si="1735"/>
        <v>2.9</v>
      </c>
      <c r="X3840" s="143">
        <f t="shared" si="1736"/>
        <v>504</v>
      </c>
      <c r="Y3840" s="143">
        <f t="shared" si="1737"/>
        <v>0.67999999999999994</v>
      </c>
      <c r="AD3840">
        <v>152</v>
      </c>
      <c r="AE3840">
        <v>-1</v>
      </c>
      <c r="AF3840" s="10">
        <v>37.9</v>
      </c>
      <c r="AG3840" s="10">
        <v>58.12</v>
      </c>
      <c r="AH3840" s="10">
        <f t="shared" si="1738"/>
        <v>263209.8105427259</v>
      </c>
      <c r="AI3840" s="11">
        <f t="shared" si="1752"/>
        <v>0</v>
      </c>
      <c r="AJ3840">
        <f t="shared" si="1753"/>
        <v>0</v>
      </c>
      <c r="AK3840" t="e">
        <f t="shared" si="1739"/>
        <v>#DIV/0!</v>
      </c>
      <c r="AL3840">
        <f t="shared" si="1740"/>
        <v>2.5160160479999991</v>
      </c>
      <c r="AM3840" s="5">
        <f t="shared" si="1741"/>
        <v>5.8</v>
      </c>
      <c r="AN3840">
        <v>0</v>
      </c>
      <c r="AO3840" s="72">
        <f t="shared" si="1742"/>
        <v>1.2000000000000002</v>
      </c>
      <c r="AP3840" s="72">
        <f t="shared" si="1743"/>
        <v>0.2</v>
      </c>
      <c r="AQ3840" s="72">
        <f t="shared" si="1744"/>
        <v>0.2</v>
      </c>
      <c r="AR3840" s="71" t="e">
        <f t="shared" si="1745"/>
        <v>#DIV/0!</v>
      </c>
      <c r="BA3840">
        <f t="shared" si="1746"/>
        <v>231</v>
      </c>
      <c r="BB3840" s="91" t="e">
        <f t="shared" si="1747"/>
        <v>#DIV/0!</v>
      </c>
    </row>
    <row r="3841" spans="1:54">
      <c r="A3841" s="2" t="s">
        <v>3958</v>
      </c>
      <c r="B3841" s="7" t="s">
        <v>43784</v>
      </c>
      <c r="C3841" s="17">
        <f t="shared" si="1728"/>
        <v>36.9</v>
      </c>
      <c r="D3841" s="28">
        <f t="shared" si="1729"/>
        <v>245</v>
      </c>
      <c r="E3841" s="8">
        <f t="shared" si="1748"/>
        <v>5</v>
      </c>
      <c r="F3841" s="2" t="s">
        <v>8946</v>
      </c>
      <c r="G3841" s="54">
        <f t="shared" si="1749"/>
        <v>35.9</v>
      </c>
      <c r="H3841" s="20">
        <f t="shared" si="1750"/>
        <v>0.75958169999999992</v>
      </c>
      <c r="I3841" s="14" t="s">
        <v>18900</v>
      </c>
      <c r="J3841" s="14" t="s">
        <v>13932</v>
      </c>
      <c r="K3841" s="14" t="s">
        <v>23859</v>
      </c>
      <c r="L3841" s="14" t="s">
        <v>28818</v>
      </c>
      <c r="M3841" s="28">
        <f t="shared" si="1751"/>
        <v>12.8</v>
      </c>
      <c r="N3841" s="46">
        <f t="shared" si="1730"/>
        <v>6.4</v>
      </c>
      <c r="O3841" s="17">
        <f t="shared" si="1731"/>
        <v>0.60000000000000009</v>
      </c>
      <c r="P3841" s="17">
        <f t="shared" si="1731"/>
        <v>3.4000000000000004</v>
      </c>
      <c r="Q3841" s="124">
        <f t="shared" si="1732"/>
        <v>0.4</v>
      </c>
      <c r="R3841" s="26">
        <f t="shared" si="1733"/>
        <v>1.8</v>
      </c>
      <c r="S3841" s="2" t="s">
        <v>33795</v>
      </c>
      <c r="T3841" s="2" t="s">
        <v>38772</v>
      </c>
      <c r="U3841" s="24">
        <f t="shared" si="1734"/>
        <v>518.30000000000007</v>
      </c>
      <c r="V3841" s="66">
        <f t="shared" si="1734"/>
        <v>398.70000000000005</v>
      </c>
      <c r="W3841" s="54">
        <f t="shared" si="1735"/>
        <v>3.59</v>
      </c>
      <c r="X3841" s="143">
        <f t="shared" si="1736"/>
        <v>518.30000000000007</v>
      </c>
      <c r="Y3841" s="143">
        <f t="shared" si="1737"/>
        <v>0.81799999999999995</v>
      </c>
      <c r="AD3841">
        <v>152</v>
      </c>
      <c r="AE3841">
        <v>-1</v>
      </c>
      <c r="AF3841" s="10">
        <v>37.9</v>
      </c>
      <c r="AG3841" s="10">
        <v>58.12</v>
      </c>
      <c r="AH3841" s="10">
        <f t="shared" si="1738"/>
        <v>195724.06286212686</v>
      </c>
      <c r="AI3841" s="11">
        <f t="shared" si="1752"/>
        <v>0</v>
      </c>
      <c r="AJ3841">
        <f t="shared" si="1753"/>
        <v>0</v>
      </c>
      <c r="AK3841" t="e">
        <f t="shared" si="1739"/>
        <v>#DIV/0!</v>
      </c>
      <c r="AL3841">
        <f t="shared" si="1740"/>
        <v>0.88281599760000062</v>
      </c>
      <c r="AM3841" s="5">
        <f t="shared" si="1741"/>
        <v>7.18</v>
      </c>
      <c r="AN3841">
        <v>0</v>
      </c>
      <c r="AO3841" s="72">
        <f t="shared" si="1742"/>
        <v>1.8</v>
      </c>
      <c r="AP3841" s="72">
        <f t="shared" si="1743"/>
        <v>0.4</v>
      </c>
      <c r="AQ3841" s="72">
        <f t="shared" si="1744"/>
        <v>0.60000000000000009</v>
      </c>
      <c r="AR3841" s="71" t="e">
        <f t="shared" si="1745"/>
        <v>#DIV/0!</v>
      </c>
      <c r="BA3841">
        <f t="shared" si="1746"/>
        <v>245</v>
      </c>
      <c r="BB3841" s="91" t="e">
        <f t="shared" si="1747"/>
        <v>#DIV/0!</v>
      </c>
    </row>
    <row r="3842" spans="1:54">
      <c r="A3842" s="2" t="s">
        <v>3959</v>
      </c>
      <c r="B3842" s="7" t="s">
        <v>43785</v>
      </c>
      <c r="C3842" s="17">
        <f t="shared" ref="C3842:C3905" si="1754">MROUND(A3842,0.1)+1+AN3842</f>
        <v>11</v>
      </c>
      <c r="D3842" s="28">
        <f t="shared" ref="D3842:D3905" si="1755">MROUND(S3842,1)</f>
        <v>77</v>
      </c>
      <c r="E3842" s="8">
        <f t="shared" si="1748"/>
        <v>8</v>
      </c>
      <c r="F3842" s="2" t="s">
        <v>8947</v>
      </c>
      <c r="G3842" s="54">
        <f t="shared" si="1749"/>
        <v>10.1</v>
      </c>
      <c r="H3842" s="20">
        <f t="shared" si="1750"/>
        <v>0.1295462</v>
      </c>
      <c r="I3842" s="14" t="s">
        <v>18901</v>
      </c>
      <c r="J3842" s="14" t="s">
        <v>13933</v>
      </c>
      <c r="K3842" s="14" t="s">
        <v>23860</v>
      </c>
      <c r="L3842" s="14" t="s">
        <v>28819</v>
      </c>
      <c r="M3842" s="28">
        <f t="shared" si="1751"/>
        <v>10.399999999999999</v>
      </c>
      <c r="N3842" s="46">
        <f t="shared" ref="N3842:N3905" si="1756">MROUND(L3842,0.2)+5</f>
        <v>6.2</v>
      </c>
      <c r="O3842" s="17">
        <f t="shared" ref="O3842:P3905" si="1757">MROUND(I3842,0.2)</f>
        <v>1.2000000000000002</v>
      </c>
      <c r="P3842" s="17">
        <f t="shared" si="1757"/>
        <v>8.2000000000000011</v>
      </c>
      <c r="Q3842" s="124">
        <f t="shared" ref="Q3842:Q3905" si="1758">IF(AN3842&gt;0,CEILING((1-H3842)*R3842,0.2),IF(MROUND((1-H3842)*R3842,0.2)&lt;0.2,MROUND((1-H3842)*R3842,0.2)+0.2, MROUND((1-H3842)*R3842,0.2)))</f>
        <v>0.60000000000000009</v>
      </c>
      <c r="R3842" s="26">
        <f t="shared" ref="R3842:R3905" si="1759">MROUND(K3842,0.2)</f>
        <v>0.8</v>
      </c>
      <c r="S3842" s="2" t="s">
        <v>33796</v>
      </c>
      <c r="T3842" s="2" t="s">
        <v>38773</v>
      </c>
      <c r="U3842" s="24">
        <f t="shared" ref="U3842:V3905" si="1760">ROUNDUP(S3842+273,1)</f>
        <v>350.3</v>
      </c>
      <c r="V3842" s="66">
        <f t="shared" si="1760"/>
        <v>305.90000000000003</v>
      </c>
      <c r="W3842" s="54">
        <f t="shared" ref="W3842:W3905" si="1761">ROUNDUP(A3842/10,2)</f>
        <v>1.01</v>
      </c>
      <c r="X3842" s="143">
        <f t="shared" ref="X3842:X3905" si="1762">U3842</f>
        <v>350.3</v>
      </c>
      <c r="Y3842" s="143">
        <f t="shared" ref="Y3842:Y3905" si="1763">W3842/5+0.1</f>
        <v>0.30200000000000005</v>
      </c>
      <c r="AD3842">
        <v>152</v>
      </c>
      <c r="AE3842">
        <v>-1</v>
      </c>
      <c r="AF3842" s="10">
        <v>37.9</v>
      </c>
      <c r="AG3842" s="10">
        <v>58.12</v>
      </c>
      <c r="AH3842" s="10">
        <f t="shared" ref="AH3842:AH3905" si="1764">((1.092*8.3144*(AE3842+273)*(LN(AF3842)-1.013)/(0.93-(AE3842+273)/(AD3842+273)))*((AD3842-T3842)/(AD3842-AE3842))^0.383)*1000/AG3842</f>
        <v>349077.79707999283</v>
      </c>
      <c r="AI3842" s="11">
        <f t="shared" si="1752"/>
        <v>0</v>
      </c>
      <c r="AJ3842">
        <f t="shared" si="1753"/>
        <v>0</v>
      </c>
      <c r="AK3842" t="e">
        <f t="shared" ref="AK3842:AK3905" si="1765">0.07*AJ3842*AI3842/AC3842</f>
        <v>#DIV/0!</v>
      </c>
      <c r="AL3842">
        <f t="shared" ref="AL3842:AL3905" si="1766">(1-H3842)*O3842*P3842*R3842</f>
        <v>6.8522123136000026</v>
      </c>
      <c r="AM3842" s="5">
        <f t="shared" ref="AM3842:AM3905" si="1767">MROUND(A3842,0.1)/5</f>
        <v>2</v>
      </c>
      <c r="AN3842">
        <v>0</v>
      </c>
      <c r="AO3842" s="72">
        <f t="shared" ref="AO3842:AO3905" si="1768">CEILING(R3842,0.2)</f>
        <v>0.8</v>
      </c>
      <c r="AP3842" s="72">
        <f t="shared" ref="AP3842:AP3905" si="1769">Q3842</f>
        <v>0.60000000000000009</v>
      </c>
      <c r="AQ3842" s="72">
        <f t="shared" ref="AQ3842:AQ3905" si="1770">CEILING((1-H3842)*R3842,0.2)</f>
        <v>0.8</v>
      </c>
      <c r="AR3842" s="71" t="e">
        <f t="shared" ref="AR3842:AR3905" si="1771">AL3842+AK3842</f>
        <v>#DIV/0!</v>
      </c>
      <c r="BA3842">
        <f t="shared" ref="BA3842:BA3905" si="1772">D3842</f>
        <v>77</v>
      </c>
      <c r="BB3842" s="91" t="e">
        <f t="shared" ref="BB3842:BB3905" si="1773">AK3842/AL3842</f>
        <v>#DIV/0!</v>
      </c>
    </row>
    <row r="3843" spans="1:54">
      <c r="A3843" s="2" t="s">
        <v>3960</v>
      </c>
      <c r="B3843" s="7" t="s">
        <v>43786</v>
      </c>
      <c r="C3843" s="17">
        <f t="shared" si="1754"/>
        <v>27.5</v>
      </c>
      <c r="D3843" s="28">
        <f t="shared" si="1755"/>
        <v>146</v>
      </c>
      <c r="E3843" s="8">
        <f t="shared" ref="E3843:E3906" si="1774">MROUND(SQRT(((P3843*O3843*Q3843)/MAX(O3843,P3843,Q3843)))*10,1)</f>
        <v>4</v>
      </c>
      <c r="F3843" s="2" t="s">
        <v>8948</v>
      </c>
      <c r="G3843" s="54">
        <f t="shared" ref="G3843:G3906" si="1775">ROUNDUP(A3843,1)</f>
        <v>26.5</v>
      </c>
      <c r="H3843" s="20">
        <f t="shared" ref="H3843:H3906" si="1776">F3843/100</f>
        <v>0.74623530000000005</v>
      </c>
      <c r="I3843" s="14" t="s">
        <v>18902</v>
      </c>
      <c r="J3843" s="14" t="s">
        <v>13934</v>
      </c>
      <c r="K3843" s="14" t="s">
        <v>23861</v>
      </c>
      <c r="L3843" s="14" t="s">
        <v>28820</v>
      </c>
      <c r="M3843" s="28">
        <f t="shared" ref="M3843:M3906" si="1777">14.5-P3843/2</f>
        <v>10.399999999999999</v>
      </c>
      <c r="N3843" s="46">
        <f t="shared" si="1756"/>
        <v>6.2</v>
      </c>
      <c r="O3843" s="17">
        <f t="shared" si="1757"/>
        <v>1</v>
      </c>
      <c r="P3843" s="17">
        <f t="shared" si="1757"/>
        <v>8.2000000000000011</v>
      </c>
      <c r="Q3843" s="124">
        <f t="shared" si="1758"/>
        <v>0.2</v>
      </c>
      <c r="R3843" s="26">
        <f t="shared" si="1759"/>
        <v>0.60000000000000009</v>
      </c>
      <c r="S3843" s="2" t="s">
        <v>33797</v>
      </c>
      <c r="T3843" s="2" t="s">
        <v>38774</v>
      </c>
      <c r="U3843" s="24">
        <f t="shared" si="1760"/>
        <v>419.1</v>
      </c>
      <c r="V3843" s="66">
        <f t="shared" si="1760"/>
        <v>376.8</v>
      </c>
      <c r="W3843" s="54">
        <f t="shared" si="1761"/>
        <v>2.65</v>
      </c>
      <c r="X3843" s="143">
        <f t="shared" si="1762"/>
        <v>419.1</v>
      </c>
      <c r="Y3843" s="143">
        <f t="shared" si="1763"/>
        <v>0.63</v>
      </c>
      <c r="AD3843">
        <v>152</v>
      </c>
      <c r="AE3843">
        <v>-1</v>
      </c>
      <c r="AF3843" s="10">
        <v>37.9</v>
      </c>
      <c r="AG3843" s="10">
        <v>58.12</v>
      </c>
      <c r="AH3843" s="10">
        <f t="shared" si="1764"/>
        <v>246901.08592961213</v>
      </c>
      <c r="AI3843" s="11">
        <f t="shared" si="1752"/>
        <v>0</v>
      </c>
      <c r="AJ3843">
        <f t="shared" si="1753"/>
        <v>0</v>
      </c>
      <c r="AK3843" t="e">
        <f t="shared" si="1765"/>
        <v>#DIV/0!</v>
      </c>
      <c r="AL3843">
        <f t="shared" si="1766"/>
        <v>1.2485223240000001</v>
      </c>
      <c r="AM3843" s="5">
        <f t="shared" si="1767"/>
        <v>5.3</v>
      </c>
      <c r="AN3843">
        <v>0</v>
      </c>
      <c r="AO3843" s="72">
        <f t="shared" si="1768"/>
        <v>0.60000000000000009</v>
      </c>
      <c r="AP3843" s="72">
        <f t="shared" si="1769"/>
        <v>0.2</v>
      </c>
      <c r="AQ3843" s="72">
        <f t="shared" si="1770"/>
        <v>0.2</v>
      </c>
      <c r="AR3843" s="71" t="e">
        <f t="shared" si="1771"/>
        <v>#DIV/0!</v>
      </c>
      <c r="BA3843">
        <f t="shared" si="1772"/>
        <v>146</v>
      </c>
      <c r="BB3843" s="91" t="e">
        <f t="shared" si="1773"/>
        <v>#DIV/0!</v>
      </c>
    </row>
    <row r="3844" spans="1:54">
      <c r="A3844" s="2" t="s">
        <v>3961</v>
      </c>
      <c r="B3844" s="7" t="s">
        <v>43787</v>
      </c>
      <c r="C3844" s="17">
        <f t="shared" si="1754"/>
        <v>17.900000000000002</v>
      </c>
      <c r="D3844" s="28">
        <f t="shared" si="1755"/>
        <v>233</v>
      </c>
      <c r="E3844" s="8">
        <f t="shared" si="1774"/>
        <v>12</v>
      </c>
      <c r="F3844" s="2" t="s">
        <v>8949</v>
      </c>
      <c r="G3844" s="54">
        <f t="shared" si="1775"/>
        <v>16.900000000000002</v>
      </c>
      <c r="H3844" s="20">
        <f t="shared" si="1776"/>
        <v>0.4503472</v>
      </c>
      <c r="I3844" s="14" t="s">
        <v>18903</v>
      </c>
      <c r="J3844" s="14" t="s">
        <v>13935</v>
      </c>
      <c r="K3844" s="14" t="s">
        <v>23862</v>
      </c>
      <c r="L3844" s="14" t="s">
        <v>28821</v>
      </c>
      <c r="M3844" s="28">
        <f t="shared" si="1777"/>
        <v>10.199999999999999</v>
      </c>
      <c r="N3844" s="46">
        <f t="shared" si="1756"/>
        <v>6</v>
      </c>
      <c r="O3844" s="17">
        <f t="shared" si="1757"/>
        <v>1.4000000000000001</v>
      </c>
      <c r="P3844" s="17">
        <f t="shared" si="1757"/>
        <v>8.6</v>
      </c>
      <c r="Q3844" s="124">
        <f t="shared" si="1758"/>
        <v>1</v>
      </c>
      <c r="R3844" s="26">
        <f t="shared" si="1759"/>
        <v>2</v>
      </c>
      <c r="S3844" s="2" t="s">
        <v>33798</v>
      </c>
      <c r="T3844" s="2" t="s">
        <v>38775</v>
      </c>
      <c r="U3844" s="24">
        <f t="shared" si="1760"/>
        <v>506.3</v>
      </c>
      <c r="V3844" s="66">
        <f t="shared" si="1760"/>
        <v>297.5</v>
      </c>
      <c r="W3844" s="54">
        <f t="shared" si="1761"/>
        <v>1.69</v>
      </c>
      <c r="X3844" s="143">
        <f t="shared" si="1762"/>
        <v>506.3</v>
      </c>
      <c r="Y3844" s="143">
        <f t="shared" si="1763"/>
        <v>0.43799999999999994</v>
      </c>
      <c r="AD3844">
        <v>152</v>
      </c>
      <c r="AE3844">
        <v>-1</v>
      </c>
      <c r="AF3844" s="10">
        <v>37.9</v>
      </c>
      <c r="AG3844" s="10">
        <v>58.12</v>
      </c>
      <c r="AH3844" s="10">
        <f t="shared" si="1764"/>
        <v>358362.84432923864</v>
      </c>
      <c r="AI3844" s="11">
        <f t="shared" si="1752"/>
        <v>0</v>
      </c>
      <c r="AJ3844">
        <f t="shared" si="1753"/>
        <v>0</v>
      </c>
      <c r="AK3844" t="e">
        <f t="shared" si="1765"/>
        <v>#DIV/0!</v>
      </c>
      <c r="AL3844">
        <f t="shared" si="1766"/>
        <v>13.235639424000002</v>
      </c>
      <c r="AM3844" s="5">
        <f t="shared" si="1767"/>
        <v>3.3800000000000003</v>
      </c>
      <c r="AN3844">
        <v>0</v>
      </c>
      <c r="AO3844" s="72">
        <f t="shared" si="1768"/>
        <v>2</v>
      </c>
      <c r="AP3844" s="72">
        <f t="shared" si="1769"/>
        <v>1</v>
      </c>
      <c r="AQ3844" s="72">
        <f t="shared" si="1770"/>
        <v>1.2000000000000002</v>
      </c>
      <c r="AR3844" s="71" t="e">
        <f t="shared" si="1771"/>
        <v>#DIV/0!</v>
      </c>
      <c r="BA3844">
        <f t="shared" si="1772"/>
        <v>233</v>
      </c>
      <c r="BB3844" s="91" t="e">
        <f t="shared" si="1773"/>
        <v>#DIV/0!</v>
      </c>
    </row>
    <row r="3845" spans="1:54">
      <c r="A3845" s="2" t="s">
        <v>3962</v>
      </c>
      <c r="B3845" s="7" t="s">
        <v>43788</v>
      </c>
      <c r="C3845" s="17">
        <f t="shared" si="1754"/>
        <v>10.4</v>
      </c>
      <c r="D3845" s="28">
        <f t="shared" si="1755"/>
        <v>166</v>
      </c>
      <c r="E3845" s="8">
        <f t="shared" si="1774"/>
        <v>18</v>
      </c>
      <c r="F3845" s="2" t="s">
        <v>8950</v>
      </c>
      <c r="G3845" s="54">
        <f t="shared" si="1775"/>
        <v>9.4</v>
      </c>
      <c r="H3845" s="20">
        <f t="shared" si="1776"/>
        <v>0.37409970000000003</v>
      </c>
      <c r="I3845" s="14" t="s">
        <v>18904</v>
      </c>
      <c r="J3845" s="14" t="s">
        <v>13936</v>
      </c>
      <c r="K3845" s="14" t="s">
        <v>23863</v>
      </c>
      <c r="L3845" s="14" t="s">
        <v>28822</v>
      </c>
      <c r="M3845" s="28">
        <f t="shared" si="1777"/>
        <v>10.6</v>
      </c>
      <c r="N3845" s="46">
        <f t="shared" si="1756"/>
        <v>5.6</v>
      </c>
      <c r="O3845" s="17">
        <f t="shared" si="1757"/>
        <v>2.6</v>
      </c>
      <c r="P3845" s="17">
        <f t="shared" si="1757"/>
        <v>7.8000000000000007</v>
      </c>
      <c r="Q3845" s="124">
        <f t="shared" si="1758"/>
        <v>1.2000000000000002</v>
      </c>
      <c r="R3845" s="26">
        <f t="shared" si="1759"/>
        <v>1.8</v>
      </c>
      <c r="S3845" s="2" t="s">
        <v>33799</v>
      </c>
      <c r="T3845" s="2" t="s">
        <v>38776</v>
      </c>
      <c r="U3845" s="24">
        <f t="shared" si="1760"/>
        <v>439.5</v>
      </c>
      <c r="V3845" s="66">
        <f t="shared" si="1760"/>
        <v>393.3</v>
      </c>
      <c r="W3845" s="54">
        <f t="shared" si="1761"/>
        <v>0.94000000000000006</v>
      </c>
      <c r="X3845" s="143">
        <f t="shared" si="1762"/>
        <v>439.5</v>
      </c>
      <c r="Y3845" s="143">
        <f t="shared" si="1763"/>
        <v>0.28800000000000003</v>
      </c>
      <c r="AD3845">
        <v>152</v>
      </c>
      <c r="AE3845">
        <v>-1</v>
      </c>
      <c r="AF3845" s="10">
        <v>37.9</v>
      </c>
      <c r="AG3845" s="10">
        <v>58.12</v>
      </c>
      <c r="AH3845" s="10">
        <f t="shared" si="1764"/>
        <v>210376.34372784811</v>
      </c>
      <c r="AI3845" s="11">
        <f t="shared" si="1752"/>
        <v>0</v>
      </c>
      <c r="AJ3845">
        <f t="shared" si="1753"/>
        <v>0</v>
      </c>
      <c r="AK3845" t="e">
        <f t="shared" si="1765"/>
        <v>#DIV/0!</v>
      </c>
      <c r="AL3845">
        <f t="shared" si="1766"/>
        <v>22.847864551200001</v>
      </c>
      <c r="AM3845" s="5">
        <f t="shared" si="1767"/>
        <v>1.8800000000000001</v>
      </c>
      <c r="AN3845">
        <v>0</v>
      </c>
      <c r="AO3845" s="72">
        <f t="shared" si="1768"/>
        <v>1.8</v>
      </c>
      <c r="AP3845" s="72">
        <f t="shared" si="1769"/>
        <v>1.2000000000000002</v>
      </c>
      <c r="AQ3845" s="72">
        <f t="shared" si="1770"/>
        <v>1.2000000000000002</v>
      </c>
      <c r="AR3845" s="71" t="e">
        <f t="shared" si="1771"/>
        <v>#DIV/0!</v>
      </c>
      <c r="BA3845">
        <f t="shared" si="1772"/>
        <v>166</v>
      </c>
      <c r="BB3845" s="91" t="e">
        <f t="shared" si="1773"/>
        <v>#DIV/0!</v>
      </c>
    </row>
    <row r="3846" spans="1:54">
      <c r="A3846" s="2" t="s">
        <v>3963</v>
      </c>
      <c r="B3846" s="7" t="s">
        <v>43789</v>
      </c>
      <c r="C3846" s="17">
        <f t="shared" si="1754"/>
        <v>20.200000000000003</v>
      </c>
      <c r="D3846" s="28">
        <f t="shared" si="1755"/>
        <v>151</v>
      </c>
      <c r="E3846" s="8">
        <f t="shared" si="1774"/>
        <v>6</v>
      </c>
      <c r="F3846" s="2" t="s">
        <v>8951</v>
      </c>
      <c r="G3846" s="54">
        <f t="shared" si="1775"/>
        <v>19.3</v>
      </c>
      <c r="H3846" s="20">
        <f t="shared" si="1776"/>
        <v>0.8628188</v>
      </c>
      <c r="I3846" s="14" t="s">
        <v>18905</v>
      </c>
      <c r="J3846" s="14" t="s">
        <v>13937</v>
      </c>
      <c r="K3846" s="14" t="s">
        <v>23864</v>
      </c>
      <c r="L3846" s="14" t="s">
        <v>28823</v>
      </c>
      <c r="M3846" s="28">
        <f t="shared" si="1777"/>
        <v>14</v>
      </c>
      <c r="N3846" s="46">
        <f t="shared" si="1756"/>
        <v>6</v>
      </c>
      <c r="O3846" s="17">
        <f t="shared" si="1757"/>
        <v>1.8</v>
      </c>
      <c r="P3846" s="17">
        <f t="shared" si="1757"/>
        <v>1</v>
      </c>
      <c r="Q3846" s="124">
        <f t="shared" si="1758"/>
        <v>0.4</v>
      </c>
      <c r="R3846" s="26">
        <f t="shared" si="1759"/>
        <v>2.6</v>
      </c>
      <c r="S3846" s="2" t="s">
        <v>33800</v>
      </c>
      <c r="T3846" s="2" t="s">
        <v>38777</v>
      </c>
      <c r="U3846" s="24">
        <f t="shared" si="1760"/>
        <v>423.70000000000005</v>
      </c>
      <c r="V3846" s="66">
        <f t="shared" si="1760"/>
        <v>408.1</v>
      </c>
      <c r="W3846" s="54">
        <f t="shared" si="1761"/>
        <v>1.93</v>
      </c>
      <c r="X3846" s="143">
        <f t="shared" si="1762"/>
        <v>423.70000000000005</v>
      </c>
      <c r="Y3846" s="143">
        <f t="shared" si="1763"/>
        <v>0.48599999999999999</v>
      </c>
      <c r="AD3846">
        <v>152</v>
      </c>
      <c r="AE3846">
        <v>-1</v>
      </c>
      <c r="AF3846" s="10">
        <v>37.9</v>
      </c>
      <c r="AG3846" s="10">
        <v>58.12</v>
      </c>
      <c r="AH3846" s="10">
        <f t="shared" si="1764"/>
        <v>165409.55131908052</v>
      </c>
      <c r="AI3846" s="11">
        <f t="shared" si="1752"/>
        <v>0</v>
      </c>
      <c r="AJ3846">
        <f t="shared" si="1753"/>
        <v>0</v>
      </c>
      <c r="AK3846" t="e">
        <f t="shared" si="1765"/>
        <v>#DIV/0!</v>
      </c>
      <c r="AL3846">
        <f t="shared" si="1766"/>
        <v>0.64200801600000001</v>
      </c>
      <c r="AM3846" s="5">
        <f t="shared" si="1767"/>
        <v>3.8400000000000007</v>
      </c>
      <c r="AN3846">
        <v>0</v>
      </c>
      <c r="AO3846" s="72">
        <f t="shared" si="1768"/>
        <v>2.6</v>
      </c>
      <c r="AP3846" s="72">
        <f t="shared" si="1769"/>
        <v>0.4</v>
      </c>
      <c r="AQ3846" s="72">
        <f t="shared" si="1770"/>
        <v>0.4</v>
      </c>
      <c r="AR3846" s="71" t="e">
        <f t="shared" si="1771"/>
        <v>#DIV/0!</v>
      </c>
      <c r="BA3846">
        <f t="shared" si="1772"/>
        <v>151</v>
      </c>
      <c r="BB3846" s="91" t="e">
        <f t="shared" si="1773"/>
        <v>#DIV/0!</v>
      </c>
    </row>
    <row r="3847" spans="1:54">
      <c r="A3847" s="2" t="s">
        <v>3964</v>
      </c>
      <c r="B3847" s="7" t="s">
        <v>43790</v>
      </c>
      <c r="C3847" s="17">
        <f t="shared" si="1754"/>
        <v>21.5</v>
      </c>
      <c r="D3847" s="28">
        <f t="shared" si="1755"/>
        <v>290</v>
      </c>
      <c r="E3847" s="8">
        <f t="shared" si="1774"/>
        <v>8</v>
      </c>
      <c r="F3847" s="2" t="s">
        <v>8952</v>
      </c>
      <c r="G3847" s="54">
        <f t="shared" si="1775"/>
        <v>20.6</v>
      </c>
      <c r="H3847" s="20">
        <f t="shared" si="1776"/>
        <v>0.2069145</v>
      </c>
      <c r="I3847" s="14" t="s">
        <v>18906</v>
      </c>
      <c r="J3847" s="14" t="s">
        <v>13938</v>
      </c>
      <c r="K3847" s="14" t="s">
        <v>23865</v>
      </c>
      <c r="L3847" s="14" t="s">
        <v>28824</v>
      </c>
      <c r="M3847" s="28">
        <f t="shared" si="1777"/>
        <v>10</v>
      </c>
      <c r="N3847" s="46">
        <f t="shared" si="1756"/>
        <v>5.4</v>
      </c>
      <c r="O3847" s="17">
        <f t="shared" si="1757"/>
        <v>1</v>
      </c>
      <c r="P3847" s="17">
        <f t="shared" si="1757"/>
        <v>9</v>
      </c>
      <c r="Q3847" s="124">
        <f t="shared" si="1758"/>
        <v>0.60000000000000009</v>
      </c>
      <c r="R3847" s="26">
        <f t="shared" si="1759"/>
        <v>0.8</v>
      </c>
      <c r="S3847" s="2" t="s">
        <v>33801</v>
      </c>
      <c r="T3847" s="2" t="s">
        <v>38778</v>
      </c>
      <c r="U3847" s="24">
        <f t="shared" si="1760"/>
        <v>563.30000000000007</v>
      </c>
      <c r="V3847" s="66">
        <f t="shared" si="1760"/>
        <v>287.40000000000003</v>
      </c>
      <c r="W3847" s="54">
        <f t="shared" si="1761"/>
        <v>2.0599999999999996</v>
      </c>
      <c r="X3847" s="143">
        <f t="shared" si="1762"/>
        <v>563.30000000000007</v>
      </c>
      <c r="Y3847" s="143">
        <f t="shared" si="1763"/>
        <v>0.5119999999999999</v>
      </c>
      <c r="AD3847">
        <v>152</v>
      </c>
      <c r="AE3847">
        <v>-1</v>
      </c>
      <c r="AF3847" s="10">
        <v>37.9</v>
      </c>
      <c r="AG3847" s="10">
        <v>58.12</v>
      </c>
      <c r="AH3847" s="10">
        <f t="shared" si="1764"/>
        <v>368889.20197344903</v>
      </c>
      <c r="AI3847" s="11">
        <f t="shared" si="1752"/>
        <v>0</v>
      </c>
      <c r="AJ3847">
        <f t="shared" si="1753"/>
        <v>0</v>
      </c>
      <c r="AK3847" t="e">
        <f t="shared" si="1765"/>
        <v>#DIV/0!</v>
      </c>
      <c r="AL3847">
        <f t="shared" si="1766"/>
        <v>5.7102156000000006</v>
      </c>
      <c r="AM3847" s="5">
        <f t="shared" si="1767"/>
        <v>4.0999999999999996</v>
      </c>
      <c r="AN3847">
        <v>0</v>
      </c>
      <c r="AO3847" s="72">
        <f t="shared" si="1768"/>
        <v>0.8</v>
      </c>
      <c r="AP3847" s="72">
        <f t="shared" si="1769"/>
        <v>0.60000000000000009</v>
      </c>
      <c r="AQ3847" s="72">
        <f t="shared" si="1770"/>
        <v>0.8</v>
      </c>
      <c r="AR3847" s="71" t="e">
        <f t="shared" si="1771"/>
        <v>#DIV/0!</v>
      </c>
      <c r="BA3847">
        <f t="shared" si="1772"/>
        <v>290</v>
      </c>
      <c r="BB3847" s="91" t="e">
        <f t="shared" si="1773"/>
        <v>#DIV/0!</v>
      </c>
    </row>
    <row r="3848" spans="1:54">
      <c r="A3848" s="2" t="s">
        <v>3965</v>
      </c>
      <c r="B3848" s="7" t="s">
        <v>43791</v>
      </c>
      <c r="C3848" s="17">
        <f t="shared" si="1754"/>
        <v>34.200000000000003</v>
      </c>
      <c r="D3848" s="28">
        <f t="shared" si="1755"/>
        <v>289</v>
      </c>
      <c r="E3848" s="8">
        <f t="shared" si="1774"/>
        <v>4</v>
      </c>
      <c r="F3848" s="2" t="s">
        <v>8953</v>
      </c>
      <c r="G3848" s="54">
        <f t="shared" si="1775"/>
        <v>33.300000000000004</v>
      </c>
      <c r="H3848" s="20">
        <f t="shared" si="1776"/>
        <v>0.31502420000000003</v>
      </c>
      <c r="I3848" s="14" t="s">
        <v>18907</v>
      </c>
      <c r="J3848" s="14" t="s">
        <v>13939</v>
      </c>
      <c r="K3848" s="14" t="s">
        <v>23866</v>
      </c>
      <c r="L3848" s="14" t="s">
        <v>28825</v>
      </c>
      <c r="M3848" s="28">
        <f t="shared" si="1777"/>
        <v>12.8</v>
      </c>
      <c r="N3848" s="46">
        <f t="shared" si="1756"/>
        <v>5.8</v>
      </c>
      <c r="O3848" s="17">
        <f t="shared" si="1757"/>
        <v>1</v>
      </c>
      <c r="P3848" s="17">
        <f t="shared" si="1757"/>
        <v>3.4000000000000004</v>
      </c>
      <c r="Q3848" s="124">
        <f t="shared" si="1758"/>
        <v>0.2</v>
      </c>
      <c r="R3848" s="26">
        <f t="shared" si="1759"/>
        <v>0.4</v>
      </c>
      <c r="S3848" s="2" t="s">
        <v>33802</v>
      </c>
      <c r="T3848" s="2" t="s">
        <v>38779</v>
      </c>
      <c r="U3848" s="24">
        <f t="shared" si="1760"/>
        <v>562.30000000000007</v>
      </c>
      <c r="V3848" s="66">
        <f t="shared" si="1760"/>
        <v>304.20000000000005</v>
      </c>
      <c r="W3848" s="54">
        <f t="shared" si="1761"/>
        <v>3.3299999999999996</v>
      </c>
      <c r="X3848" s="143">
        <f t="shared" si="1762"/>
        <v>562.30000000000007</v>
      </c>
      <c r="Y3848" s="143">
        <f t="shared" si="1763"/>
        <v>0.7659999999999999</v>
      </c>
      <c r="AD3848">
        <v>152</v>
      </c>
      <c r="AE3848">
        <v>-1</v>
      </c>
      <c r="AF3848" s="10">
        <v>37.9</v>
      </c>
      <c r="AG3848" s="10">
        <v>58.12</v>
      </c>
      <c r="AH3848" s="10">
        <f t="shared" si="1764"/>
        <v>351031.5098937283</v>
      </c>
      <c r="AI3848" s="11">
        <f t="shared" si="1752"/>
        <v>0</v>
      </c>
      <c r="AJ3848">
        <f t="shared" si="1753"/>
        <v>0</v>
      </c>
      <c r="AK3848" t="e">
        <f t="shared" si="1765"/>
        <v>#DIV/0!</v>
      </c>
      <c r="AL3848">
        <f t="shared" si="1766"/>
        <v>0.93156708799999999</v>
      </c>
      <c r="AM3848" s="5">
        <f t="shared" si="1767"/>
        <v>6.6400000000000006</v>
      </c>
      <c r="AN3848">
        <v>0</v>
      </c>
      <c r="AO3848" s="72">
        <f t="shared" si="1768"/>
        <v>0.4</v>
      </c>
      <c r="AP3848" s="72">
        <f t="shared" si="1769"/>
        <v>0.2</v>
      </c>
      <c r="AQ3848" s="72">
        <f t="shared" si="1770"/>
        <v>0.4</v>
      </c>
      <c r="AR3848" s="71" t="e">
        <f t="shared" si="1771"/>
        <v>#DIV/0!</v>
      </c>
      <c r="BA3848">
        <f t="shared" si="1772"/>
        <v>289</v>
      </c>
      <c r="BB3848" s="91" t="e">
        <f t="shared" si="1773"/>
        <v>#DIV/0!</v>
      </c>
    </row>
    <row r="3849" spans="1:54">
      <c r="A3849" s="2" t="s">
        <v>3966</v>
      </c>
      <c r="B3849" s="7" t="s">
        <v>43792</v>
      </c>
      <c r="C3849" s="17">
        <f t="shared" si="1754"/>
        <v>17.8</v>
      </c>
      <c r="D3849" s="28">
        <f t="shared" si="1755"/>
        <v>254</v>
      </c>
      <c r="E3849" s="8">
        <f t="shared" si="1774"/>
        <v>7</v>
      </c>
      <c r="F3849" s="2" t="s">
        <v>8954</v>
      </c>
      <c r="G3849" s="54">
        <f t="shared" si="1775"/>
        <v>16.8</v>
      </c>
      <c r="H3849" s="20">
        <f t="shared" si="1776"/>
        <v>0.84373419999999999</v>
      </c>
      <c r="I3849" s="14" t="s">
        <v>18908</v>
      </c>
      <c r="J3849" s="14" t="s">
        <v>13940</v>
      </c>
      <c r="K3849" s="14" t="s">
        <v>23867</v>
      </c>
      <c r="L3849" s="14" t="s">
        <v>28826</v>
      </c>
      <c r="M3849" s="28">
        <f t="shared" si="1777"/>
        <v>12</v>
      </c>
      <c r="N3849" s="46">
        <f t="shared" si="1756"/>
        <v>5.2</v>
      </c>
      <c r="O3849" s="17">
        <f t="shared" si="1757"/>
        <v>2.8000000000000003</v>
      </c>
      <c r="P3849" s="17">
        <f t="shared" si="1757"/>
        <v>5</v>
      </c>
      <c r="Q3849" s="124">
        <f t="shared" si="1758"/>
        <v>0.2</v>
      </c>
      <c r="R3849" s="26">
        <f t="shared" si="1759"/>
        <v>0.60000000000000009</v>
      </c>
      <c r="S3849" s="2" t="s">
        <v>33803</v>
      </c>
      <c r="T3849" s="2" t="s">
        <v>38780</v>
      </c>
      <c r="U3849" s="24">
        <f t="shared" si="1760"/>
        <v>526.9</v>
      </c>
      <c r="V3849" s="66">
        <f t="shared" si="1760"/>
        <v>330.20000000000005</v>
      </c>
      <c r="W3849" s="54">
        <f t="shared" si="1761"/>
        <v>1.68</v>
      </c>
      <c r="X3849" s="143">
        <f t="shared" si="1762"/>
        <v>526.9</v>
      </c>
      <c r="Y3849" s="143">
        <f t="shared" si="1763"/>
        <v>0.43599999999999994</v>
      </c>
      <c r="AD3849">
        <v>152</v>
      </c>
      <c r="AE3849">
        <v>-1</v>
      </c>
      <c r="AF3849" s="10">
        <v>37.9</v>
      </c>
      <c r="AG3849" s="10">
        <v>58.12</v>
      </c>
      <c r="AH3849" s="10">
        <f t="shared" si="1764"/>
        <v>319900.53455889731</v>
      </c>
      <c r="AI3849" s="11">
        <f t="shared" si="1752"/>
        <v>0</v>
      </c>
      <c r="AJ3849">
        <f t="shared" si="1753"/>
        <v>0</v>
      </c>
      <c r="AK3849" t="e">
        <f t="shared" si="1765"/>
        <v>#DIV/0!</v>
      </c>
      <c r="AL3849">
        <f t="shared" si="1766"/>
        <v>1.3126327200000003</v>
      </c>
      <c r="AM3849" s="5">
        <f t="shared" si="1767"/>
        <v>3.3600000000000003</v>
      </c>
      <c r="AN3849">
        <v>0</v>
      </c>
      <c r="AO3849" s="72">
        <f t="shared" si="1768"/>
        <v>0.60000000000000009</v>
      </c>
      <c r="AP3849" s="72">
        <f t="shared" si="1769"/>
        <v>0.2</v>
      </c>
      <c r="AQ3849" s="72">
        <f t="shared" si="1770"/>
        <v>0.2</v>
      </c>
      <c r="AR3849" s="71" t="e">
        <f t="shared" si="1771"/>
        <v>#DIV/0!</v>
      </c>
      <c r="BA3849">
        <f t="shared" si="1772"/>
        <v>254</v>
      </c>
      <c r="BB3849" s="91" t="e">
        <f t="shared" si="1773"/>
        <v>#DIV/0!</v>
      </c>
    </row>
    <row r="3850" spans="1:54">
      <c r="A3850" s="2" t="s">
        <v>3967</v>
      </c>
      <c r="B3850" s="7" t="s">
        <v>43793</v>
      </c>
      <c r="C3850" s="17">
        <f t="shared" si="1754"/>
        <v>18.5</v>
      </c>
      <c r="D3850" s="28">
        <f t="shared" si="1755"/>
        <v>233</v>
      </c>
      <c r="E3850" s="8">
        <f t="shared" si="1774"/>
        <v>8</v>
      </c>
      <c r="F3850" s="2" t="s">
        <v>8955</v>
      </c>
      <c r="G3850" s="54">
        <f t="shared" si="1775"/>
        <v>17.600000000000001</v>
      </c>
      <c r="H3850" s="20">
        <f t="shared" si="1776"/>
        <v>0.38814329999999997</v>
      </c>
      <c r="I3850" s="14" t="s">
        <v>18909</v>
      </c>
      <c r="J3850" s="14" t="s">
        <v>13941</v>
      </c>
      <c r="K3850" s="14" t="s">
        <v>23868</v>
      </c>
      <c r="L3850" s="14" t="s">
        <v>28827</v>
      </c>
      <c r="M3850" s="28">
        <f t="shared" si="1777"/>
        <v>13.3</v>
      </c>
      <c r="N3850" s="46">
        <f t="shared" si="1756"/>
        <v>6.4</v>
      </c>
      <c r="O3850" s="17">
        <f t="shared" si="1757"/>
        <v>0.8</v>
      </c>
      <c r="P3850" s="17">
        <f t="shared" si="1757"/>
        <v>2.4000000000000004</v>
      </c>
      <c r="Q3850" s="124">
        <f t="shared" si="1758"/>
        <v>0.8</v>
      </c>
      <c r="R3850" s="26">
        <f t="shared" si="1759"/>
        <v>1.2000000000000002</v>
      </c>
      <c r="S3850" s="2" t="s">
        <v>33804</v>
      </c>
      <c r="T3850" s="2" t="s">
        <v>38781</v>
      </c>
      <c r="U3850" s="24">
        <f t="shared" si="1760"/>
        <v>505.8</v>
      </c>
      <c r="V3850" s="66">
        <f t="shared" si="1760"/>
        <v>351.20000000000005</v>
      </c>
      <c r="W3850" s="54">
        <f t="shared" si="1761"/>
        <v>1.76</v>
      </c>
      <c r="X3850" s="143">
        <f t="shared" si="1762"/>
        <v>505.8</v>
      </c>
      <c r="Y3850" s="143">
        <f t="shared" si="1763"/>
        <v>0.45199999999999996</v>
      </c>
      <c r="AD3850">
        <v>152</v>
      </c>
      <c r="AE3850">
        <v>-1</v>
      </c>
      <c r="AF3850" s="10">
        <v>37.9</v>
      </c>
      <c r="AG3850" s="10">
        <v>58.12</v>
      </c>
      <c r="AH3850" s="10">
        <f t="shared" si="1764"/>
        <v>290574.35508003505</v>
      </c>
      <c r="AI3850" s="11">
        <f t="shared" si="1752"/>
        <v>0</v>
      </c>
      <c r="AJ3850">
        <f t="shared" si="1753"/>
        <v>0</v>
      </c>
      <c r="AK3850" t="e">
        <f t="shared" si="1765"/>
        <v>#DIV/0!</v>
      </c>
      <c r="AL3850">
        <f t="shared" si="1766"/>
        <v>1.4097178368000007</v>
      </c>
      <c r="AM3850" s="5">
        <f t="shared" si="1767"/>
        <v>3.5</v>
      </c>
      <c r="AN3850">
        <v>0</v>
      </c>
      <c r="AO3850" s="72">
        <f t="shared" si="1768"/>
        <v>1.2000000000000002</v>
      </c>
      <c r="AP3850" s="72">
        <f t="shared" si="1769"/>
        <v>0.8</v>
      </c>
      <c r="AQ3850" s="72">
        <f t="shared" si="1770"/>
        <v>0.8</v>
      </c>
      <c r="AR3850" s="71" t="e">
        <f t="shared" si="1771"/>
        <v>#DIV/0!</v>
      </c>
      <c r="BA3850">
        <f t="shared" si="1772"/>
        <v>233</v>
      </c>
      <c r="BB3850" s="91" t="e">
        <f t="shared" si="1773"/>
        <v>#DIV/0!</v>
      </c>
    </row>
    <row r="3851" spans="1:54">
      <c r="A3851" s="2" t="s">
        <v>3968</v>
      </c>
      <c r="B3851" s="7" t="s">
        <v>43794</v>
      </c>
      <c r="C3851" s="17">
        <f t="shared" si="1754"/>
        <v>30.400000000000002</v>
      </c>
      <c r="D3851" s="28">
        <f t="shared" si="1755"/>
        <v>45</v>
      </c>
      <c r="E3851" s="8">
        <f t="shared" si="1774"/>
        <v>7</v>
      </c>
      <c r="F3851" s="2" t="s">
        <v>8956</v>
      </c>
      <c r="G3851" s="54">
        <f t="shared" si="1775"/>
        <v>29.5</v>
      </c>
      <c r="H3851" s="20">
        <f t="shared" si="1776"/>
        <v>0.6935133</v>
      </c>
      <c r="I3851" s="14" t="s">
        <v>18910</v>
      </c>
      <c r="J3851" s="14" t="s">
        <v>13942</v>
      </c>
      <c r="K3851" s="14" t="s">
        <v>23869</v>
      </c>
      <c r="L3851" s="14" t="s">
        <v>28828</v>
      </c>
      <c r="M3851" s="28">
        <f t="shared" si="1777"/>
        <v>10.9</v>
      </c>
      <c r="N3851" s="46">
        <f t="shared" si="1756"/>
        <v>5.8</v>
      </c>
      <c r="O3851" s="17">
        <f t="shared" si="1757"/>
        <v>1.2000000000000002</v>
      </c>
      <c r="P3851" s="17">
        <f t="shared" si="1757"/>
        <v>7.2</v>
      </c>
      <c r="Q3851" s="124">
        <f t="shared" si="1758"/>
        <v>0.4</v>
      </c>
      <c r="R3851" s="26">
        <f t="shared" si="1759"/>
        <v>1.6</v>
      </c>
      <c r="S3851" s="2" t="s">
        <v>33805</v>
      </c>
      <c r="T3851" s="2" t="s">
        <v>38782</v>
      </c>
      <c r="U3851" s="24">
        <f t="shared" si="1760"/>
        <v>318.3</v>
      </c>
      <c r="V3851" s="66">
        <f t="shared" si="1760"/>
        <v>296.10000000000002</v>
      </c>
      <c r="W3851" s="54">
        <f t="shared" si="1761"/>
        <v>2.9499999999999997</v>
      </c>
      <c r="X3851" s="143">
        <f t="shared" si="1762"/>
        <v>318.3</v>
      </c>
      <c r="Y3851" s="143">
        <f t="shared" si="1763"/>
        <v>0.69</v>
      </c>
      <c r="AD3851">
        <v>152</v>
      </c>
      <c r="AE3851">
        <v>-1</v>
      </c>
      <c r="AF3851" s="10">
        <v>37.9</v>
      </c>
      <c r="AG3851" s="10">
        <v>58.12</v>
      </c>
      <c r="AH3851" s="10">
        <f t="shared" si="1764"/>
        <v>359795.99815159454</v>
      </c>
      <c r="AI3851" s="11">
        <f t="shared" si="1752"/>
        <v>0</v>
      </c>
      <c r="AJ3851">
        <f t="shared" si="1753"/>
        <v>0</v>
      </c>
      <c r="AK3851" t="e">
        <f t="shared" si="1765"/>
        <v>#DIV/0!</v>
      </c>
      <c r="AL3851">
        <f t="shared" si="1766"/>
        <v>4.236872140800001</v>
      </c>
      <c r="AM3851" s="5">
        <f t="shared" si="1767"/>
        <v>5.8800000000000008</v>
      </c>
      <c r="AN3851">
        <v>0</v>
      </c>
      <c r="AO3851" s="72">
        <f t="shared" si="1768"/>
        <v>1.6</v>
      </c>
      <c r="AP3851" s="72">
        <f t="shared" si="1769"/>
        <v>0.4</v>
      </c>
      <c r="AQ3851" s="72">
        <f t="shared" si="1770"/>
        <v>0.60000000000000009</v>
      </c>
      <c r="AR3851" s="71" t="e">
        <f t="shared" si="1771"/>
        <v>#DIV/0!</v>
      </c>
      <c r="BA3851">
        <f t="shared" si="1772"/>
        <v>45</v>
      </c>
      <c r="BB3851" s="91" t="e">
        <f t="shared" si="1773"/>
        <v>#DIV/0!</v>
      </c>
    </row>
    <row r="3852" spans="1:54">
      <c r="A3852" s="2" t="s">
        <v>3969</v>
      </c>
      <c r="B3852" s="7" t="s">
        <v>43795</v>
      </c>
      <c r="C3852" s="17">
        <f t="shared" si="1754"/>
        <v>13.200000000000001</v>
      </c>
      <c r="D3852" s="28">
        <f t="shared" si="1755"/>
        <v>168</v>
      </c>
      <c r="E3852" s="8">
        <f t="shared" si="1774"/>
        <v>9</v>
      </c>
      <c r="F3852" s="2" t="s">
        <v>8957</v>
      </c>
      <c r="G3852" s="54">
        <f t="shared" si="1775"/>
        <v>12.299999999999999</v>
      </c>
      <c r="H3852" s="20">
        <f t="shared" si="1776"/>
        <v>0.21040880000000001</v>
      </c>
      <c r="I3852" s="14" t="s">
        <v>18911</v>
      </c>
      <c r="J3852" s="14" t="s">
        <v>13943</v>
      </c>
      <c r="K3852" s="14" t="s">
        <v>23870</v>
      </c>
      <c r="L3852" s="14" t="s">
        <v>28829</v>
      </c>
      <c r="M3852" s="28">
        <f t="shared" si="1777"/>
        <v>12.3</v>
      </c>
      <c r="N3852" s="46">
        <f t="shared" si="1756"/>
        <v>6.6</v>
      </c>
      <c r="O3852" s="17">
        <f t="shared" si="1757"/>
        <v>2.2000000000000002</v>
      </c>
      <c r="P3852" s="17">
        <f t="shared" si="1757"/>
        <v>4.4000000000000004</v>
      </c>
      <c r="Q3852" s="124">
        <f t="shared" si="1758"/>
        <v>0.4</v>
      </c>
      <c r="R3852" s="26">
        <f t="shared" si="1759"/>
        <v>0.60000000000000009</v>
      </c>
      <c r="S3852" s="2" t="s">
        <v>33806</v>
      </c>
      <c r="T3852" s="2" t="s">
        <v>38783</v>
      </c>
      <c r="U3852" s="24">
        <f t="shared" si="1760"/>
        <v>441</v>
      </c>
      <c r="V3852" s="66">
        <f t="shared" si="1760"/>
        <v>303.20000000000005</v>
      </c>
      <c r="W3852" s="54">
        <f t="shared" si="1761"/>
        <v>1.23</v>
      </c>
      <c r="X3852" s="143">
        <f t="shared" si="1762"/>
        <v>441</v>
      </c>
      <c r="Y3852" s="143">
        <f t="shared" si="1763"/>
        <v>0.34599999999999997</v>
      </c>
      <c r="AD3852">
        <v>152</v>
      </c>
      <c r="AE3852">
        <v>-1</v>
      </c>
      <c r="AF3852" s="10">
        <v>37.9</v>
      </c>
      <c r="AG3852" s="10">
        <v>58.12</v>
      </c>
      <c r="AH3852" s="10">
        <f t="shared" si="1764"/>
        <v>352045.99628812843</v>
      </c>
      <c r="AI3852" s="11">
        <f t="shared" si="1752"/>
        <v>0</v>
      </c>
      <c r="AJ3852">
        <f t="shared" si="1753"/>
        <v>0</v>
      </c>
      <c r="AK3852" t="e">
        <f t="shared" si="1765"/>
        <v>#DIV/0!</v>
      </c>
      <c r="AL3852">
        <f t="shared" si="1766"/>
        <v>4.5859456896000017</v>
      </c>
      <c r="AM3852" s="5">
        <f t="shared" si="1767"/>
        <v>2.4400000000000004</v>
      </c>
      <c r="AN3852">
        <v>0</v>
      </c>
      <c r="AO3852" s="72">
        <f t="shared" si="1768"/>
        <v>0.60000000000000009</v>
      </c>
      <c r="AP3852" s="72">
        <f t="shared" si="1769"/>
        <v>0.4</v>
      </c>
      <c r="AQ3852" s="72">
        <f t="shared" si="1770"/>
        <v>0.60000000000000009</v>
      </c>
      <c r="AR3852" s="71" t="e">
        <f t="shared" si="1771"/>
        <v>#DIV/0!</v>
      </c>
      <c r="BA3852">
        <f t="shared" si="1772"/>
        <v>168</v>
      </c>
      <c r="BB3852" s="91" t="e">
        <f t="shared" si="1773"/>
        <v>#DIV/0!</v>
      </c>
    </row>
    <row r="3853" spans="1:54">
      <c r="A3853" s="2" t="s">
        <v>3970</v>
      </c>
      <c r="B3853" s="7" t="s">
        <v>43796</v>
      </c>
      <c r="C3853" s="17">
        <f t="shared" si="1754"/>
        <v>6.3000000000000007</v>
      </c>
      <c r="D3853" s="28">
        <f t="shared" si="1755"/>
        <v>22</v>
      </c>
      <c r="E3853" s="8">
        <f t="shared" si="1774"/>
        <v>12</v>
      </c>
      <c r="F3853" s="2" t="s">
        <v>8958</v>
      </c>
      <c r="G3853" s="54">
        <f t="shared" si="1775"/>
        <v>5.3</v>
      </c>
      <c r="H3853" s="20">
        <f t="shared" si="1776"/>
        <v>0.34298160000000005</v>
      </c>
      <c r="I3853" s="14" t="s">
        <v>18912</v>
      </c>
      <c r="J3853" s="14" t="s">
        <v>13944</v>
      </c>
      <c r="K3853" s="14" t="s">
        <v>23871</v>
      </c>
      <c r="L3853" s="14" t="s">
        <v>28830</v>
      </c>
      <c r="M3853" s="28">
        <f t="shared" si="1777"/>
        <v>12.1</v>
      </c>
      <c r="N3853" s="46">
        <f t="shared" si="1756"/>
        <v>5</v>
      </c>
      <c r="O3853" s="17">
        <f t="shared" si="1757"/>
        <v>1</v>
      </c>
      <c r="P3853" s="17">
        <f t="shared" si="1757"/>
        <v>4.8000000000000007</v>
      </c>
      <c r="Q3853" s="124">
        <f t="shared" si="1758"/>
        <v>1.4000000000000001</v>
      </c>
      <c r="R3853" s="26">
        <f t="shared" si="1759"/>
        <v>2.2000000000000002</v>
      </c>
      <c r="S3853" s="2" t="s">
        <v>33807</v>
      </c>
      <c r="T3853" s="2" t="s">
        <v>38784</v>
      </c>
      <c r="U3853" s="24">
        <f t="shared" si="1760"/>
        <v>295.20000000000005</v>
      </c>
      <c r="V3853" s="66">
        <f t="shared" si="1760"/>
        <v>414.8</v>
      </c>
      <c r="W3853" s="54">
        <f t="shared" si="1761"/>
        <v>0.53</v>
      </c>
      <c r="X3853" s="143">
        <f t="shared" si="1762"/>
        <v>295.20000000000005</v>
      </c>
      <c r="Y3853" s="143">
        <f t="shared" si="1763"/>
        <v>0.20600000000000002</v>
      </c>
      <c r="AD3853">
        <v>152</v>
      </c>
      <c r="AE3853">
        <v>-1</v>
      </c>
      <c r="AF3853" s="10">
        <v>37.9</v>
      </c>
      <c r="AG3853" s="10">
        <v>58.12</v>
      </c>
      <c r="AH3853" s="10">
        <f t="shared" si="1764"/>
        <v>136418.85210861941</v>
      </c>
      <c r="AI3853" s="11">
        <f t="shared" si="1752"/>
        <v>0</v>
      </c>
      <c r="AJ3853">
        <f t="shared" si="1753"/>
        <v>0</v>
      </c>
      <c r="AK3853" t="e">
        <f t="shared" si="1765"/>
        <v>#DIV/0!</v>
      </c>
      <c r="AL3853">
        <f t="shared" si="1766"/>
        <v>6.9381143040000008</v>
      </c>
      <c r="AM3853" s="5">
        <f t="shared" si="1767"/>
        <v>1.06</v>
      </c>
      <c r="AN3853">
        <v>0</v>
      </c>
      <c r="AO3853" s="72">
        <f t="shared" si="1768"/>
        <v>2.2000000000000002</v>
      </c>
      <c r="AP3853" s="72">
        <f t="shared" si="1769"/>
        <v>1.4000000000000001</v>
      </c>
      <c r="AQ3853" s="72">
        <f t="shared" si="1770"/>
        <v>1.6</v>
      </c>
      <c r="AR3853" s="71" t="e">
        <f t="shared" si="1771"/>
        <v>#DIV/0!</v>
      </c>
      <c r="BA3853">
        <f t="shared" si="1772"/>
        <v>22</v>
      </c>
      <c r="BB3853" s="91" t="e">
        <f t="shared" si="1773"/>
        <v>#DIV/0!</v>
      </c>
    </row>
    <row r="3854" spans="1:54">
      <c r="A3854" s="2" t="s">
        <v>3971</v>
      </c>
      <c r="B3854" s="7" t="s">
        <v>43797</v>
      </c>
      <c r="C3854" s="17">
        <f t="shared" si="1754"/>
        <v>8.1000000000000014</v>
      </c>
      <c r="D3854" s="28">
        <f t="shared" si="1755"/>
        <v>240</v>
      </c>
      <c r="E3854" s="8">
        <f t="shared" si="1774"/>
        <v>23</v>
      </c>
      <c r="F3854" s="2" t="s">
        <v>8959</v>
      </c>
      <c r="G3854" s="54">
        <f t="shared" si="1775"/>
        <v>7.1</v>
      </c>
      <c r="H3854" s="20">
        <f t="shared" si="1776"/>
        <v>0.21257269999999998</v>
      </c>
      <c r="I3854" s="14" t="s">
        <v>18913</v>
      </c>
      <c r="J3854" s="14" t="s">
        <v>13945</v>
      </c>
      <c r="K3854" s="14" t="s">
        <v>23872</v>
      </c>
      <c r="L3854" s="14" t="s">
        <v>28831</v>
      </c>
      <c r="M3854" s="28">
        <f t="shared" si="1777"/>
        <v>12.2</v>
      </c>
      <c r="N3854" s="46">
        <f t="shared" si="1756"/>
        <v>5.6</v>
      </c>
      <c r="O3854" s="17">
        <f t="shared" si="1757"/>
        <v>3</v>
      </c>
      <c r="P3854" s="17">
        <f t="shared" si="1757"/>
        <v>4.6000000000000005</v>
      </c>
      <c r="Q3854" s="124">
        <f t="shared" si="1758"/>
        <v>1.8</v>
      </c>
      <c r="R3854" s="26">
        <f t="shared" si="1759"/>
        <v>2.2000000000000002</v>
      </c>
      <c r="S3854" s="2" t="s">
        <v>33808</v>
      </c>
      <c r="T3854" s="2" t="s">
        <v>38785</v>
      </c>
      <c r="U3854" s="24">
        <f t="shared" si="1760"/>
        <v>513.30000000000007</v>
      </c>
      <c r="V3854" s="66">
        <f t="shared" si="1760"/>
        <v>379.3</v>
      </c>
      <c r="W3854" s="54">
        <f t="shared" si="1761"/>
        <v>0.71</v>
      </c>
      <c r="X3854" s="143">
        <f t="shared" si="1762"/>
        <v>513.30000000000007</v>
      </c>
      <c r="Y3854" s="143">
        <f t="shared" si="1763"/>
        <v>0.24199999999999999</v>
      </c>
      <c r="AD3854">
        <v>152</v>
      </c>
      <c r="AE3854">
        <v>-1</v>
      </c>
      <c r="AF3854" s="10">
        <v>37.9</v>
      </c>
      <c r="AG3854" s="10">
        <v>58.12</v>
      </c>
      <c r="AH3854" s="10">
        <f t="shared" si="1764"/>
        <v>241978.28498979777</v>
      </c>
      <c r="AI3854" s="11">
        <f t="shared" si="1752"/>
        <v>0</v>
      </c>
      <c r="AJ3854">
        <f t="shared" si="1753"/>
        <v>0</v>
      </c>
      <c r="AK3854" t="e">
        <f t="shared" si="1765"/>
        <v>#DIV/0!</v>
      </c>
      <c r="AL3854">
        <f t="shared" si="1766"/>
        <v>23.906292828000009</v>
      </c>
      <c r="AM3854" s="5">
        <f t="shared" si="1767"/>
        <v>1.4200000000000002</v>
      </c>
      <c r="AN3854">
        <v>0</v>
      </c>
      <c r="AO3854" s="72">
        <f t="shared" si="1768"/>
        <v>2.2000000000000002</v>
      </c>
      <c r="AP3854" s="72">
        <f t="shared" si="1769"/>
        <v>1.8</v>
      </c>
      <c r="AQ3854" s="72">
        <f t="shared" si="1770"/>
        <v>1.8</v>
      </c>
      <c r="AR3854" s="71" t="e">
        <f t="shared" si="1771"/>
        <v>#DIV/0!</v>
      </c>
      <c r="BA3854">
        <f t="shared" si="1772"/>
        <v>240</v>
      </c>
      <c r="BB3854" s="91" t="e">
        <f t="shared" si="1773"/>
        <v>#DIV/0!</v>
      </c>
    </row>
    <row r="3855" spans="1:54">
      <c r="A3855" s="2" t="s">
        <v>3972</v>
      </c>
      <c r="B3855" s="7" t="s">
        <v>43798</v>
      </c>
      <c r="C3855" s="17">
        <f t="shared" si="1754"/>
        <v>36.6</v>
      </c>
      <c r="D3855" s="28">
        <f t="shared" si="1755"/>
        <v>159</v>
      </c>
      <c r="E3855" s="8">
        <f t="shared" si="1774"/>
        <v>7</v>
      </c>
      <c r="F3855" s="2" t="s">
        <v>8960</v>
      </c>
      <c r="G3855" s="54">
        <f t="shared" si="1775"/>
        <v>35.700000000000003</v>
      </c>
      <c r="H3855" s="20">
        <f t="shared" si="1776"/>
        <v>0.81804869999999996</v>
      </c>
      <c r="I3855" s="14" t="s">
        <v>18914</v>
      </c>
      <c r="J3855" s="14" t="s">
        <v>13946</v>
      </c>
      <c r="K3855" s="14" t="s">
        <v>23873</v>
      </c>
      <c r="L3855" s="14" t="s">
        <v>28832</v>
      </c>
      <c r="M3855" s="28">
        <f t="shared" si="1777"/>
        <v>12.4</v>
      </c>
      <c r="N3855" s="46">
        <f t="shared" si="1756"/>
        <v>6.6</v>
      </c>
      <c r="O3855" s="17">
        <f t="shared" si="1757"/>
        <v>0.8</v>
      </c>
      <c r="P3855" s="17">
        <f t="shared" si="1757"/>
        <v>4.2</v>
      </c>
      <c r="Q3855" s="124">
        <f t="shared" si="1758"/>
        <v>0.60000000000000009</v>
      </c>
      <c r="R3855" s="26">
        <f t="shared" si="1759"/>
        <v>3</v>
      </c>
      <c r="S3855" s="2" t="s">
        <v>33809</v>
      </c>
      <c r="T3855" s="2" t="s">
        <v>38786</v>
      </c>
      <c r="U3855" s="24">
        <f t="shared" si="1760"/>
        <v>431.90000000000003</v>
      </c>
      <c r="V3855" s="66">
        <f t="shared" si="1760"/>
        <v>392.20000000000005</v>
      </c>
      <c r="W3855" s="54">
        <f t="shared" si="1761"/>
        <v>3.57</v>
      </c>
      <c r="X3855" s="143">
        <f t="shared" si="1762"/>
        <v>431.90000000000003</v>
      </c>
      <c r="Y3855" s="143">
        <f t="shared" si="1763"/>
        <v>0.81399999999999995</v>
      </c>
      <c r="AD3855">
        <v>152</v>
      </c>
      <c r="AE3855">
        <v>-1</v>
      </c>
      <c r="AF3855" s="10">
        <v>37.9</v>
      </c>
      <c r="AG3855" s="10">
        <v>58.12</v>
      </c>
      <c r="AH3855" s="10">
        <f t="shared" si="1764"/>
        <v>213066.82763247474</v>
      </c>
      <c r="AI3855" s="11">
        <f t="shared" si="1752"/>
        <v>0</v>
      </c>
      <c r="AJ3855">
        <f t="shared" si="1753"/>
        <v>0</v>
      </c>
      <c r="AK3855" t="e">
        <f t="shared" si="1765"/>
        <v>#DIV/0!</v>
      </c>
      <c r="AL3855">
        <f t="shared" si="1766"/>
        <v>1.8340691040000006</v>
      </c>
      <c r="AM3855" s="5">
        <f t="shared" si="1767"/>
        <v>7.12</v>
      </c>
      <c r="AN3855">
        <v>0</v>
      </c>
      <c r="AO3855" s="72">
        <f t="shared" si="1768"/>
        <v>3</v>
      </c>
      <c r="AP3855" s="72">
        <f t="shared" si="1769"/>
        <v>0.60000000000000009</v>
      </c>
      <c r="AQ3855" s="72">
        <f t="shared" si="1770"/>
        <v>0.60000000000000009</v>
      </c>
      <c r="AR3855" s="71" t="e">
        <f t="shared" si="1771"/>
        <v>#DIV/0!</v>
      </c>
      <c r="BA3855">
        <f t="shared" si="1772"/>
        <v>159</v>
      </c>
      <c r="BB3855" s="91" t="e">
        <f t="shared" si="1773"/>
        <v>#DIV/0!</v>
      </c>
    </row>
    <row r="3856" spans="1:54">
      <c r="A3856" s="2" t="s">
        <v>3973</v>
      </c>
      <c r="B3856" s="7" t="s">
        <v>43799</v>
      </c>
      <c r="C3856" s="17">
        <f t="shared" si="1754"/>
        <v>23.200000000000003</v>
      </c>
      <c r="D3856" s="28">
        <f t="shared" si="1755"/>
        <v>297</v>
      </c>
      <c r="E3856" s="8">
        <f t="shared" si="1774"/>
        <v>15</v>
      </c>
      <c r="F3856" s="2" t="s">
        <v>8961</v>
      </c>
      <c r="G3856" s="54">
        <f t="shared" si="1775"/>
        <v>22.200000000000003</v>
      </c>
      <c r="H3856" s="20">
        <f t="shared" si="1776"/>
        <v>0.22638909999999998</v>
      </c>
      <c r="I3856" s="14" t="s">
        <v>18915</v>
      </c>
      <c r="J3856" s="14" t="s">
        <v>13947</v>
      </c>
      <c r="K3856" s="14" t="s">
        <v>23874</v>
      </c>
      <c r="L3856" s="14" t="s">
        <v>28833</v>
      </c>
      <c r="M3856" s="28">
        <f t="shared" si="1777"/>
        <v>12.2</v>
      </c>
      <c r="N3856" s="46">
        <f t="shared" si="1756"/>
        <v>7</v>
      </c>
      <c r="O3856" s="17">
        <f t="shared" si="1757"/>
        <v>1.6</v>
      </c>
      <c r="P3856" s="17">
        <f t="shared" si="1757"/>
        <v>4.6000000000000005</v>
      </c>
      <c r="Q3856" s="124">
        <f t="shared" si="1758"/>
        <v>1.4000000000000001</v>
      </c>
      <c r="R3856" s="26">
        <f t="shared" si="1759"/>
        <v>1.8</v>
      </c>
      <c r="S3856" s="2" t="s">
        <v>33810</v>
      </c>
      <c r="T3856" s="2" t="s">
        <v>38787</v>
      </c>
      <c r="U3856" s="24">
        <f t="shared" si="1760"/>
        <v>570</v>
      </c>
      <c r="V3856" s="66">
        <f t="shared" si="1760"/>
        <v>376.5</v>
      </c>
      <c r="W3856" s="54">
        <f t="shared" si="1761"/>
        <v>2.2199999999999998</v>
      </c>
      <c r="X3856" s="143">
        <f t="shared" si="1762"/>
        <v>570</v>
      </c>
      <c r="Y3856" s="143">
        <f t="shared" si="1763"/>
        <v>0.54399999999999993</v>
      </c>
      <c r="AD3856">
        <v>152</v>
      </c>
      <c r="AE3856">
        <v>-1</v>
      </c>
      <c r="AF3856" s="10">
        <v>37.9</v>
      </c>
      <c r="AG3856" s="10">
        <v>58.12</v>
      </c>
      <c r="AH3856" s="10">
        <f t="shared" si="1764"/>
        <v>247471.86112617125</v>
      </c>
      <c r="AI3856" s="11">
        <f t="shared" si="1752"/>
        <v>0</v>
      </c>
      <c r="AJ3856">
        <f t="shared" si="1753"/>
        <v>0</v>
      </c>
      <c r="AK3856" t="e">
        <f t="shared" si="1765"/>
        <v>#DIV/0!</v>
      </c>
      <c r="AL3856">
        <f t="shared" si="1766"/>
        <v>10.248797203200002</v>
      </c>
      <c r="AM3856" s="5">
        <f t="shared" si="1767"/>
        <v>4.4400000000000004</v>
      </c>
      <c r="AN3856">
        <v>0</v>
      </c>
      <c r="AO3856" s="72">
        <f t="shared" si="1768"/>
        <v>1.8</v>
      </c>
      <c r="AP3856" s="72">
        <f t="shared" si="1769"/>
        <v>1.4000000000000001</v>
      </c>
      <c r="AQ3856" s="72">
        <f t="shared" si="1770"/>
        <v>1.4000000000000001</v>
      </c>
      <c r="AR3856" s="71" t="e">
        <f t="shared" si="1771"/>
        <v>#DIV/0!</v>
      </c>
      <c r="BA3856">
        <f t="shared" si="1772"/>
        <v>297</v>
      </c>
      <c r="BB3856" s="91" t="e">
        <f t="shared" si="1773"/>
        <v>#DIV/0!</v>
      </c>
    </row>
    <row r="3857" spans="1:54">
      <c r="A3857" s="2" t="s">
        <v>3974</v>
      </c>
      <c r="B3857" s="7" t="s">
        <v>43800</v>
      </c>
      <c r="C3857" s="17">
        <f t="shared" si="1754"/>
        <v>25.8</v>
      </c>
      <c r="D3857" s="28">
        <f t="shared" si="1755"/>
        <v>178</v>
      </c>
      <c r="E3857" s="8">
        <f t="shared" si="1774"/>
        <v>9</v>
      </c>
      <c r="F3857" s="2" t="s">
        <v>8962</v>
      </c>
      <c r="G3857" s="54">
        <f t="shared" si="1775"/>
        <v>24.8</v>
      </c>
      <c r="H3857" s="20">
        <f t="shared" si="1776"/>
        <v>0.43508629999999998</v>
      </c>
      <c r="I3857" s="14" t="s">
        <v>18916</v>
      </c>
      <c r="J3857" s="14" t="s">
        <v>13948</v>
      </c>
      <c r="K3857" s="14" t="s">
        <v>23875</v>
      </c>
      <c r="L3857" s="14" t="s">
        <v>28834</v>
      </c>
      <c r="M3857" s="28">
        <f t="shared" si="1777"/>
        <v>10.7</v>
      </c>
      <c r="N3857" s="46">
        <f t="shared" si="1756"/>
        <v>5.8</v>
      </c>
      <c r="O3857" s="17">
        <f t="shared" si="1757"/>
        <v>0.60000000000000009</v>
      </c>
      <c r="P3857" s="17">
        <f t="shared" si="1757"/>
        <v>7.6000000000000005</v>
      </c>
      <c r="Q3857" s="124">
        <f t="shared" si="1758"/>
        <v>1.4000000000000001</v>
      </c>
      <c r="R3857" s="26">
        <f t="shared" si="1759"/>
        <v>2.6</v>
      </c>
      <c r="S3857" s="2" t="s">
        <v>33811</v>
      </c>
      <c r="T3857" s="2" t="s">
        <v>38788</v>
      </c>
      <c r="U3857" s="24">
        <f t="shared" si="1760"/>
        <v>451.20000000000005</v>
      </c>
      <c r="V3857" s="66">
        <f t="shared" si="1760"/>
        <v>311.5</v>
      </c>
      <c r="W3857" s="54">
        <f t="shared" si="1761"/>
        <v>2.48</v>
      </c>
      <c r="X3857" s="143">
        <f t="shared" si="1762"/>
        <v>451.20000000000005</v>
      </c>
      <c r="Y3857" s="143">
        <f t="shared" si="1763"/>
        <v>0.59599999999999997</v>
      </c>
      <c r="AD3857">
        <v>152</v>
      </c>
      <c r="AE3857">
        <v>-1</v>
      </c>
      <c r="AF3857" s="10">
        <v>37.9</v>
      </c>
      <c r="AG3857" s="10">
        <v>58.12</v>
      </c>
      <c r="AH3857" s="10">
        <f t="shared" si="1764"/>
        <v>342731.15891816391</v>
      </c>
      <c r="AI3857" s="11">
        <f t="shared" si="1752"/>
        <v>0</v>
      </c>
      <c r="AJ3857">
        <f t="shared" si="1753"/>
        <v>0</v>
      </c>
      <c r="AK3857" t="e">
        <f t="shared" si="1765"/>
        <v>#DIV/0!</v>
      </c>
      <c r="AL3857">
        <f t="shared" si="1766"/>
        <v>6.697616827200001</v>
      </c>
      <c r="AM3857" s="5">
        <f t="shared" si="1767"/>
        <v>4.96</v>
      </c>
      <c r="AN3857">
        <v>0</v>
      </c>
      <c r="AO3857" s="72">
        <f t="shared" si="1768"/>
        <v>2.6</v>
      </c>
      <c r="AP3857" s="72">
        <f t="shared" si="1769"/>
        <v>1.4000000000000001</v>
      </c>
      <c r="AQ3857" s="72">
        <f t="shared" si="1770"/>
        <v>1.6</v>
      </c>
      <c r="AR3857" s="71" t="e">
        <f t="shared" si="1771"/>
        <v>#DIV/0!</v>
      </c>
      <c r="BA3857">
        <f t="shared" si="1772"/>
        <v>178</v>
      </c>
      <c r="BB3857" s="91" t="e">
        <f t="shared" si="1773"/>
        <v>#DIV/0!</v>
      </c>
    </row>
    <row r="3858" spans="1:54">
      <c r="A3858" s="2" t="s">
        <v>3975</v>
      </c>
      <c r="B3858" s="7" t="s">
        <v>43801</v>
      </c>
      <c r="C3858" s="17">
        <f t="shared" si="1754"/>
        <v>36.6</v>
      </c>
      <c r="D3858" s="28">
        <f t="shared" si="1755"/>
        <v>15</v>
      </c>
      <c r="E3858" s="8">
        <f t="shared" si="1774"/>
        <v>9</v>
      </c>
      <c r="F3858" s="2" t="s">
        <v>8963</v>
      </c>
      <c r="G3858" s="54">
        <f t="shared" si="1775"/>
        <v>35.6</v>
      </c>
      <c r="H3858" s="20">
        <f t="shared" si="1776"/>
        <v>0.64611620000000003</v>
      </c>
      <c r="I3858" s="14" t="s">
        <v>18917</v>
      </c>
      <c r="J3858" s="14" t="s">
        <v>13949</v>
      </c>
      <c r="K3858" s="14" t="s">
        <v>23876</v>
      </c>
      <c r="L3858" s="14" t="s">
        <v>28835</v>
      </c>
      <c r="M3858" s="28">
        <f t="shared" si="1777"/>
        <v>11.2</v>
      </c>
      <c r="N3858" s="46">
        <f t="shared" si="1756"/>
        <v>6.2</v>
      </c>
      <c r="O3858" s="17">
        <f t="shared" si="1757"/>
        <v>2</v>
      </c>
      <c r="P3858" s="17">
        <f t="shared" si="1757"/>
        <v>6.6000000000000005</v>
      </c>
      <c r="Q3858" s="124">
        <f t="shared" si="1758"/>
        <v>0.4</v>
      </c>
      <c r="R3858" s="26">
        <f t="shared" si="1759"/>
        <v>1.4000000000000001</v>
      </c>
      <c r="S3858" s="2" t="s">
        <v>33812</v>
      </c>
      <c r="T3858" s="2" t="s">
        <v>38789</v>
      </c>
      <c r="U3858" s="24">
        <f t="shared" si="1760"/>
        <v>287.60000000000002</v>
      </c>
      <c r="V3858" s="66">
        <f t="shared" si="1760"/>
        <v>312.70000000000005</v>
      </c>
      <c r="W3858" s="54">
        <f t="shared" si="1761"/>
        <v>3.5599999999999996</v>
      </c>
      <c r="X3858" s="143">
        <f t="shared" si="1762"/>
        <v>287.60000000000002</v>
      </c>
      <c r="Y3858" s="143">
        <f t="shared" si="1763"/>
        <v>0.81199999999999994</v>
      </c>
      <c r="AD3858">
        <v>152</v>
      </c>
      <c r="AE3858">
        <v>-1</v>
      </c>
      <c r="AF3858" s="10">
        <v>37.9</v>
      </c>
      <c r="AG3858" s="10">
        <v>58.12</v>
      </c>
      <c r="AH3858" s="10">
        <f t="shared" si="1764"/>
        <v>341341.67690627987</v>
      </c>
      <c r="AI3858" s="11">
        <f t="shared" si="1752"/>
        <v>0</v>
      </c>
      <c r="AJ3858">
        <f t="shared" si="1753"/>
        <v>0</v>
      </c>
      <c r="AK3858" t="e">
        <f t="shared" si="1765"/>
        <v>#DIV/0!</v>
      </c>
      <c r="AL3858">
        <f t="shared" si="1766"/>
        <v>6.5397726240000011</v>
      </c>
      <c r="AM3858" s="5">
        <f t="shared" si="1767"/>
        <v>7.12</v>
      </c>
      <c r="AN3858">
        <v>0</v>
      </c>
      <c r="AO3858" s="72">
        <f t="shared" si="1768"/>
        <v>1.4000000000000001</v>
      </c>
      <c r="AP3858" s="72">
        <f t="shared" si="1769"/>
        <v>0.4</v>
      </c>
      <c r="AQ3858" s="72">
        <f t="shared" si="1770"/>
        <v>0.60000000000000009</v>
      </c>
      <c r="AR3858" s="71" t="e">
        <f t="shared" si="1771"/>
        <v>#DIV/0!</v>
      </c>
      <c r="BA3858">
        <f t="shared" si="1772"/>
        <v>15</v>
      </c>
      <c r="BB3858" s="91" t="e">
        <f t="shared" si="1773"/>
        <v>#DIV/0!</v>
      </c>
    </row>
    <row r="3859" spans="1:54">
      <c r="A3859" s="2" t="s">
        <v>3976</v>
      </c>
      <c r="B3859" s="7" t="s">
        <v>43802</v>
      </c>
      <c r="C3859" s="17">
        <f t="shared" si="1754"/>
        <v>8.6000000000000014</v>
      </c>
      <c r="D3859" s="28">
        <f t="shared" si="1755"/>
        <v>122</v>
      </c>
      <c r="E3859" s="8">
        <f t="shared" si="1774"/>
        <v>10</v>
      </c>
      <c r="F3859" s="2" t="s">
        <v>8964</v>
      </c>
      <c r="G3859" s="54">
        <f t="shared" si="1775"/>
        <v>7.6999999999999993</v>
      </c>
      <c r="H3859" s="20">
        <f t="shared" si="1776"/>
        <v>0.1110215</v>
      </c>
      <c r="I3859" s="14" t="s">
        <v>18918</v>
      </c>
      <c r="J3859" s="14" t="s">
        <v>13950</v>
      </c>
      <c r="K3859" s="14" t="s">
        <v>23877</v>
      </c>
      <c r="L3859" s="14" t="s">
        <v>28836</v>
      </c>
      <c r="M3859" s="28">
        <f t="shared" si="1777"/>
        <v>10.1</v>
      </c>
      <c r="N3859" s="46">
        <f t="shared" si="1756"/>
        <v>6.2</v>
      </c>
      <c r="O3859" s="17">
        <f t="shared" si="1757"/>
        <v>1.2000000000000002</v>
      </c>
      <c r="P3859" s="17">
        <f t="shared" si="1757"/>
        <v>8.8000000000000007</v>
      </c>
      <c r="Q3859" s="124">
        <f t="shared" si="1758"/>
        <v>0.8</v>
      </c>
      <c r="R3859" s="26">
        <f t="shared" si="1759"/>
        <v>0.8</v>
      </c>
      <c r="S3859" s="2" t="s">
        <v>33813</v>
      </c>
      <c r="T3859" s="2" t="s">
        <v>38790</v>
      </c>
      <c r="U3859" s="24">
        <f t="shared" si="1760"/>
        <v>395.1</v>
      </c>
      <c r="V3859" s="66">
        <f t="shared" si="1760"/>
        <v>331.5</v>
      </c>
      <c r="W3859" s="54">
        <f t="shared" si="1761"/>
        <v>0.77</v>
      </c>
      <c r="X3859" s="143">
        <f t="shared" si="1762"/>
        <v>395.1</v>
      </c>
      <c r="Y3859" s="143">
        <f t="shared" si="1763"/>
        <v>0.254</v>
      </c>
      <c r="AD3859">
        <v>152</v>
      </c>
      <c r="AE3859">
        <v>-1</v>
      </c>
      <c r="AF3859" s="10">
        <v>37.9</v>
      </c>
      <c r="AG3859" s="10">
        <v>58.12</v>
      </c>
      <c r="AH3859" s="10">
        <f t="shared" si="1764"/>
        <v>318218.55622032174</v>
      </c>
      <c r="AI3859" s="11">
        <f t="shared" si="1752"/>
        <v>0</v>
      </c>
      <c r="AJ3859">
        <f t="shared" si="1753"/>
        <v>0</v>
      </c>
      <c r="AK3859" t="e">
        <f t="shared" si="1765"/>
        <v>#DIV/0!</v>
      </c>
      <c r="AL3859">
        <f t="shared" si="1766"/>
        <v>7.510090368000002</v>
      </c>
      <c r="AM3859" s="5">
        <f t="shared" si="1767"/>
        <v>1.52</v>
      </c>
      <c r="AN3859">
        <v>0</v>
      </c>
      <c r="AO3859" s="72">
        <f t="shared" si="1768"/>
        <v>0.8</v>
      </c>
      <c r="AP3859" s="72">
        <f t="shared" si="1769"/>
        <v>0.8</v>
      </c>
      <c r="AQ3859" s="72">
        <f t="shared" si="1770"/>
        <v>0.8</v>
      </c>
      <c r="AR3859" s="71" t="e">
        <f t="shared" si="1771"/>
        <v>#DIV/0!</v>
      </c>
      <c r="BA3859">
        <f t="shared" si="1772"/>
        <v>122</v>
      </c>
      <c r="BB3859" s="91" t="e">
        <f t="shared" si="1773"/>
        <v>#DIV/0!</v>
      </c>
    </row>
    <row r="3860" spans="1:54">
      <c r="A3860" s="2" t="s">
        <v>3977</v>
      </c>
      <c r="B3860" s="7" t="s">
        <v>43803</v>
      </c>
      <c r="C3860" s="17">
        <f t="shared" si="1754"/>
        <v>22.200000000000003</v>
      </c>
      <c r="D3860" s="28">
        <f t="shared" si="1755"/>
        <v>173</v>
      </c>
      <c r="E3860" s="8">
        <f t="shared" si="1774"/>
        <v>4</v>
      </c>
      <c r="F3860" s="2" t="s">
        <v>8965</v>
      </c>
      <c r="G3860" s="54">
        <f t="shared" si="1775"/>
        <v>21.3</v>
      </c>
      <c r="H3860" s="20">
        <f t="shared" si="1776"/>
        <v>0.81998379999999993</v>
      </c>
      <c r="I3860" s="14" t="s">
        <v>18919</v>
      </c>
      <c r="J3860" s="14" t="s">
        <v>13951</v>
      </c>
      <c r="K3860" s="14" t="s">
        <v>23878</v>
      </c>
      <c r="L3860" s="14" t="s">
        <v>28837</v>
      </c>
      <c r="M3860" s="28">
        <f t="shared" si="1777"/>
        <v>11.1</v>
      </c>
      <c r="N3860" s="46">
        <f t="shared" si="1756"/>
        <v>6.4</v>
      </c>
      <c r="O3860" s="17">
        <f t="shared" si="1757"/>
        <v>0.8</v>
      </c>
      <c r="P3860" s="17">
        <f t="shared" si="1757"/>
        <v>6.8000000000000007</v>
      </c>
      <c r="Q3860" s="124">
        <f t="shared" si="1758"/>
        <v>0.2</v>
      </c>
      <c r="R3860" s="26">
        <f t="shared" si="1759"/>
        <v>0.60000000000000009</v>
      </c>
      <c r="S3860" s="2" t="s">
        <v>33814</v>
      </c>
      <c r="T3860" s="2" t="s">
        <v>38791</v>
      </c>
      <c r="U3860" s="24">
        <f t="shared" si="1760"/>
        <v>446.3</v>
      </c>
      <c r="V3860" s="66">
        <f t="shared" si="1760"/>
        <v>326.20000000000005</v>
      </c>
      <c r="W3860" s="54">
        <f t="shared" si="1761"/>
        <v>2.13</v>
      </c>
      <c r="X3860" s="143">
        <f t="shared" si="1762"/>
        <v>446.3</v>
      </c>
      <c r="Y3860" s="143">
        <f t="shared" si="1763"/>
        <v>0.52600000000000002</v>
      </c>
      <c r="AD3860">
        <v>152</v>
      </c>
      <c r="AE3860">
        <v>-1</v>
      </c>
      <c r="AF3860" s="10">
        <v>37.9</v>
      </c>
      <c r="AG3860" s="10">
        <v>58.12</v>
      </c>
      <c r="AH3860" s="10">
        <f t="shared" si="1764"/>
        <v>324925.30460063228</v>
      </c>
      <c r="AI3860" s="11">
        <f t="shared" si="1752"/>
        <v>0</v>
      </c>
      <c r="AJ3860">
        <f t="shared" si="1753"/>
        <v>0</v>
      </c>
      <c r="AK3860" t="e">
        <f t="shared" si="1765"/>
        <v>#DIV/0!</v>
      </c>
      <c r="AL3860">
        <f t="shared" si="1766"/>
        <v>0.58757287680000037</v>
      </c>
      <c r="AM3860" s="5">
        <f t="shared" si="1767"/>
        <v>4.24</v>
      </c>
      <c r="AN3860">
        <v>0</v>
      </c>
      <c r="AO3860" s="72">
        <f t="shared" si="1768"/>
        <v>0.60000000000000009</v>
      </c>
      <c r="AP3860" s="72">
        <f t="shared" si="1769"/>
        <v>0.2</v>
      </c>
      <c r="AQ3860" s="72">
        <f t="shared" si="1770"/>
        <v>0.2</v>
      </c>
      <c r="AR3860" s="71" t="e">
        <f t="shared" si="1771"/>
        <v>#DIV/0!</v>
      </c>
      <c r="BA3860">
        <f t="shared" si="1772"/>
        <v>173</v>
      </c>
      <c r="BB3860" s="91" t="e">
        <f t="shared" si="1773"/>
        <v>#DIV/0!</v>
      </c>
    </row>
    <row r="3861" spans="1:54">
      <c r="A3861" s="2" t="s">
        <v>3978</v>
      </c>
      <c r="B3861" s="7" t="s">
        <v>43804</v>
      </c>
      <c r="C3861" s="17">
        <f t="shared" si="1754"/>
        <v>33.9</v>
      </c>
      <c r="D3861" s="28">
        <f t="shared" si="1755"/>
        <v>244</v>
      </c>
      <c r="E3861" s="8">
        <f t="shared" si="1774"/>
        <v>5</v>
      </c>
      <c r="F3861" s="2" t="s">
        <v>8966</v>
      </c>
      <c r="G3861" s="54">
        <f t="shared" si="1775"/>
        <v>33</v>
      </c>
      <c r="H3861" s="20">
        <f t="shared" si="1776"/>
        <v>0.72606550000000003</v>
      </c>
      <c r="I3861" s="14" t="s">
        <v>18920</v>
      </c>
      <c r="J3861" s="14" t="s">
        <v>13952</v>
      </c>
      <c r="K3861" s="14" t="s">
        <v>23879</v>
      </c>
      <c r="L3861" s="14" t="s">
        <v>28838</v>
      </c>
      <c r="M3861" s="28">
        <f t="shared" si="1777"/>
        <v>9.6</v>
      </c>
      <c r="N3861" s="46">
        <f t="shared" si="1756"/>
        <v>6.6</v>
      </c>
      <c r="O3861" s="17">
        <f t="shared" si="1757"/>
        <v>0.60000000000000009</v>
      </c>
      <c r="P3861" s="17">
        <f t="shared" si="1757"/>
        <v>9.8000000000000007</v>
      </c>
      <c r="Q3861" s="124">
        <f t="shared" si="1758"/>
        <v>0.4</v>
      </c>
      <c r="R3861" s="26">
        <f t="shared" si="1759"/>
        <v>1.2000000000000002</v>
      </c>
      <c r="S3861" s="2" t="s">
        <v>33815</v>
      </c>
      <c r="T3861" s="2" t="s">
        <v>38792</v>
      </c>
      <c r="U3861" s="24">
        <f t="shared" si="1760"/>
        <v>517.1</v>
      </c>
      <c r="V3861" s="66">
        <f t="shared" si="1760"/>
        <v>423.70000000000005</v>
      </c>
      <c r="W3861" s="54">
        <f t="shared" si="1761"/>
        <v>3.3</v>
      </c>
      <c r="X3861" s="143">
        <f t="shared" si="1762"/>
        <v>517.1</v>
      </c>
      <c r="Y3861" s="143">
        <f t="shared" si="1763"/>
        <v>0.7599999999999999</v>
      </c>
      <c r="AD3861">
        <v>152</v>
      </c>
      <c r="AE3861">
        <v>-1</v>
      </c>
      <c r="AF3861" s="10">
        <v>37.9</v>
      </c>
      <c r="AG3861" s="10">
        <v>58.12</v>
      </c>
      <c r="AH3861" s="10">
        <f t="shared" si="1764"/>
        <v>61904.319438097511</v>
      </c>
      <c r="AI3861" s="11">
        <f t="shared" si="1752"/>
        <v>0</v>
      </c>
      <c r="AJ3861">
        <f t="shared" si="1753"/>
        <v>0</v>
      </c>
      <c r="AK3861" t="e">
        <f t="shared" si="1765"/>
        <v>#DIV/0!</v>
      </c>
      <c r="AL3861">
        <f t="shared" si="1766"/>
        <v>1.9328818320000005</v>
      </c>
      <c r="AM3861" s="5">
        <f t="shared" si="1767"/>
        <v>6.58</v>
      </c>
      <c r="AN3861">
        <v>0</v>
      </c>
      <c r="AO3861" s="72">
        <f t="shared" si="1768"/>
        <v>1.2000000000000002</v>
      </c>
      <c r="AP3861" s="72">
        <f t="shared" si="1769"/>
        <v>0.4</v>
      </c>
      <c r="AQ3861" s="72">
        <f t="shared" si="1770"/>
        <v>0.4</v>
      </c>
      <c r="AR3861" s="71" t="e">
        <f t="shared" si="1771"/>
        <v>#DIV/0!</v>
      </c>
      <c r="BA3861">
        <f t="shared" si="1772"/>
        <v>244</v>
      </c>
      <c r="BB3861" s="91" t="e">
        <f t="shared" si="1773"/>
        <v>#DIV/0!</v>
      </c>
    </row>
    <row r="3862" spans="1:54">
      <c r="A3862" s="2" t="s">
        <v>3979</v>
      </c>
      <c r="B3862" s="7" t="s">
        <v>43805</v>
      </c>
      <c r="C3862" s="17">
        <f t="shared" si="1754"/>
        <v>23.6</v>
      </c>
      <c r="D3862" s="28">
        <f t="shared" si="1755"/>
        <v>18</v>
      </c>
      <c r="E3862" s="8">
        <f t="shared" si="1774"/>
        <v>10</v>
      </c>
      <c r="F3862" s="2" t="s">
        <v>8967</v>
      </c>
      <c r="G3862" s="54">
        <f t="shared" si="1775"/>
        <v>22.6</v>
      </c>
      <c r="H3862" s="20">
        <f t="shared" si="1776"/>
        <v>0.26980360000000003</v>
      </c>
      <c r="I3862" s="14" t="s">
        <v>18921</v>
      </c>
      <c r="J3862" s="14" t="s">
        <v>13953</v>
      </c>
      <c r="K3862" s="14" t="s">
        <v>23880</v>
      </c>
      <c r="L3862" s="14" t="s">
        <v>28839</v>
      </c>
      <c r="M3862" s="28">
        <f t="shared" si="1777"/>
        <v>13.2</v>
      </c>
      <c r="N3862" s="46">
        <f t="shared" si="1756"/>
        <v>6</v>
      </c>
      <c r="O3862" s="17">
        <f t="shared" si="1757"/>
        <v>2.8000000000000003</v>
      </c>
      <c r="P3862" s="17">
        <f t="shared" si="1757"/>
        <v>2.6</v>
      </c>
      <c r="Q3862" s="124">
        <f t="shared" si="1758"/>
        <v>0.4</v>
      </c>
      <c r="R3862" s="26">
        <f t="shared" si="1759"/>
        <v>0.60000000000000009</v>
      </c>
      <c r="S3862" s="2" t="s">
        <v>33816</v>
      </c>
      <c r="T3862" s="2" t="s">
        <v>38793</v>
      </c>
      <c r="U3862" s="24">
        <f t="shared" si="1760"/>
        <v>291.5</v>
      </c>
      <c r="V3862" s="66">
        <f t="shared" si="1760"/>
        <v>408</v>
      </c>
      <c r="W3862" s="54">
        <f t="shared" si="1761"/>
        <v>2.2599999999999998</v>
      </c>
      <c r="X3862" s="143">
        <f t="shared" si="1762"/>
        <v>291.5</v>
      </c>
      <c r="Y3862" s="143">
        <f t="shared" si="1763"/>
        <v>0.55199999999999994</v>
      </c>
      <c r="AD3862">
        <v>152</v>
      </c>
      <c r="AE3862">
        <v>-1</v>
      </c>
      <c r="AF3862" s="10">
        <v>37.9</v>
      </c>
      <c r="AG3862" s="10">
        <v>58.12</v>
      </c>
      <c r="AH3862" s="10">
        <f t="shared" si="1764"/>
        <v>165698.80222179837</v>
      </c>
      <c r="AI3862" s="11">
        <f t="shared" si="1752"/>
        <v>0</v>
      </c>
      <c r="AJ3862">
        <f t="shared" si="1753"/>
        <v>0</v>
      </c>
      <c r="AK3862" t="e">
        <f t="shared" si="1765"/>
        <v>#DIV/0!</v>
      </c>
      <c r="AL3862">
        <f t="shared" si="1766"/>
        <v>3.1894978752000007</v>
      </c>
      <c r="AM3862" s="5">
        <f t="shared" si="1767"/>
        <v>4.5200000000000005</v>
      </c>
      <c r="AN3862">
        <v>0</v>
      </c>
      <c r="AO3862" s="72">
        <f t="shared" si="1768"/>
        <v>0.60000000000000009</v>
      </c>
      <c r="AP3862" s="72">
        <f t="shared" si="1769"/>
        <v>0.4</v>
      </c>
      <c r="AQ3862" s="72">
        <f t="shared" si="1770"/>
        <v>0.60000000000000009</v>
      </c>
      <c r="AR3862" s="71" t="e">
        <f t="shared" si="1771"/>
        <v>#DIV/0!</v>
      </c>
      <c r="BA3862">
        <f t="shared" si="1772"/>
        <v>18</v>
      </c>
      <c r="BB3862" s="91" t="e">
        <f t="shared" si="1773"/>
        <v>#DIV/0!</v>
      </c>
    </row>
    <row r="3863" spans="1:54">
      <c r="A3863" s="2" t="s">
        <v>3980</v>
      </c>
      <c r="B3863" s="7" t="s">
        <v>43806</v>
      </c>
      <c r="C3863" s="17">
        <f t="shared" si="1754"/>
        <v>25.200000000000003</v>
      </c>
      <c r="D3863" s="28">
        <f t="shared" si="1755"/>
        <v>276</v>
      </c>
      <c r="E3863" s="8">
        <f t="shared" si="1774"/>
        <v>13</v>
      </c>
      <c r="F3863" s="2" t="s">
        <v>8968</v>
      </c>
      <c r="G3863" s="54">
        <f t="shared" si="1775"/>
        <v>24.3</v>
      </c>
      <c r="H3863" s="20">
        <f t="shared" si="1776"/>
        <v>0.1489895</v>
      </c>
      <c r="I3863" s="14" t="s">
        <v>18922</v>
      </c>
      <c r="J3863" s="14" t="s">
        <v>13954</v>
      </c>
      <c r="K3863" s="14" t="s">
        <v>23881</v>
      </c>
      <c r="L3863" s="14" t="s">
        <v>28840</v>
      </c>
      <c r="M3863" s="28">
        <f t="shared" si="1777"/>
        <v>13.6</v>
      </c>
      <c r="N3863" s="46">
        <f t="shared" si="1756"/>
        <v>7</v>
      </c>
      <c r="O3863" s="17">
        <f t="shared" si="1757"/>
        <v>1</v>
      </c>
      <c r="P3863" s="17">
        <f t="shared" si="1757"/>
        <v>1.8</v>
      </c>
      <c r="Q3863" s="124">
        <f t="shared" si="1758"/>
        <v>2.6</v>
      </c>
      <c r="R3863" s="26">
        <f t="shared" si="1759"/>
        <v>3</v>
      </c>
      <c r="S3863" s="2" t="s">
        <v>33817</v>
      </c>
      <c r="T3863" s="2" t="s">
        <v>38794</v>
      </c>
      <c r="U3863" s="24">
        <f t="shared" si="1760"/>
        <v>549.20000000000005</v>
      </c>
      <c r="V3863" s="66">
        <f t="shared" si="1760"/>
        <v>376.70000000000005</v>
      </c>
      <c r="W3863" s="54">
        <f t="shared" si="1761"/>
        <v>2.4299999999999997</v>
      </c>
      <c r="X3863" s="143">
        <f t="shared" si="1762"/>
        <v>549.20000000000005</v>
      </c>
      <c r="Y3863" s="143">
        <f t="shared" si="1763"/>
        <v>0.58599999999999997</v>
      </c>
      <c r="AD3863">
        <v>152</v>
      </c>
      <c r="AE3863">
        <v>-1</v>
      </c>
      <c r="AF3863" s="10">
        <v>37.9</v>
      </c>
      <c r="AG3863" s="10">
        <v>58.12</v>
      </c>
      <c r="AH3863" s="10">
        <f t="shared" si="1764"/>
        <v>247196.81568965051</v>
      </c>
      <c r="AI3863" s="11">
        <f t="shared" si="1752"/>
        <v>0</v>
      </c>
      <c r="AJ3863">
        <f t="shared" si="1753"/>
        <v>0</v>
      </c>
      <c r="AK3863" t="e">
        <f t="shared" si="1765"/>
        <v>#DIV/0!</v>
      </c>
      <c r="AL3863">
        <f t="shared" si="1766"/>
        <v>4.5954566999999997</v>
      </c>
      <c r="AM3863" s="5">
        <f t="shared" si="1767"/>
        <v>4.8400000000000007</v>
      </c>
      <c r="AN3863">
        <v>0</v>
      </c>
      <c r="AO3863" s="72">
        <f t="shared" si="1768"/>
        <v>3</v>
      </c>
      <c r="AP3863" s="72">
        <f t="shared" si="1769"/>
        <v>2.6</v>
      </c>
      <c r="AQ3863" s="72">
        <f t="shared" si="1770"/>
        <v>2.6</v>
      </c>
      <c r="AR3863" s="71" t="e">
        <f t="shared" si="1771"/>
        <v>#DIV/0!</v>
      </c>
      <c r="BA3863">
        <f t="shared" si="1772"/>
        <v>276</v>
      </c>
      <c r="BB3863" s="91" t="e">
        <f t="shared" si="1773"/>
        <v>#DIV/0!</v>
      </c>
    </row>
    <row r="3864" spans="1:54">
      <c r="A3864" s="2" t="s">
        <v>3981</v>
      </c>
      <c r="B3864" s="7" t="s">
        <v>43807</v>
      </c>
      <c r="C3864" s="17">
        <f t="shared" si="1754"/>
        <v>35.800000000000004</v>
      </c>
      <c r="D3864" s="28">
        <f t="shared" si="1755"/>
        <v>199</v>
      </c>
      <c r="E3864" s="8">
        <f t="shared" si="1774"/>
        <v>4</v>
      </c>
      <c r="F3864" s="2" t="s">
        <v>8969</v>
      </c>
      <c r="G3864" s="54">
        <f t="shared" si="1775"/>
        <v>34.9</v>
      </c>
      <c r="H3864" s="20">
        <f t="shared" si="1776"/>
        <v>0.81429079999999998</v>
      </c>
      <c r="I3864" s="14" t="s">
        <v>18923</v>
      </c>
      <c r="J3864" s="14" t="s">
        <v>13955</v>
      </c>
      <c r="K3864" s="14" t="s">
        <v>23882</v>
      </c>
      <c r="L3864" s="14" t="s">
        <v>28841</v>
      </c>
      <c r="M3864" s="28">
        <f t="shared" si="1777"/>
        <v>11.3</v>
      </c>
      <c r="N3864" s="46">
        <f t="shared" si="1756"/>
        <v>5.8</v>
      </c>
      <c r="O3864" s="17">
        <f t="shared" si="1757"/>
        <v>0.8</v>
      </c>
      <c r="P3864" s="17">
        <f t="shared" si="1757"/>
        <v>6.4</v>
      </c>
      <c r="Q3864" s="124">
        <f t="shared" si="1758"/>
        <v>0.2</v>
      </c>
      <c r="R3864" s="26">
        <f t="shared" si="1759"/>
        <v>1.6</v>
      </c>
      <c r="S3864" s="2" t="s">
        <v>33818</v>
      </c>
      <c r="T3864" s="2" t="s">
        <v>38795</v>
      </c>
      <c r="U3864" s="24">
        <f t="shared" si="1760"/>
        <v>471.6</v>
      </c>
      <c r="V3864" s="66">
        <f t="shared" si="1760"/>
        <v>314.60000000000002</v>
      </c>
      <c r="W3864" s="54">
        <f t="shared" si="1761"/>
        <v>3.4899999999999998</v>
      </c>
      <c r="X3864" s="143">
        <f t="shared" si="1762"/>
        <v>471.6</v>
      </c>
      <c r="Y3864" s="143">
        <f t="shared" si="1763"/>
        <v>0.79799999999999993</v>
      </c>
      <c r="AD3864">
        <v>152</v>
      </c>
      <c r="AE3864">
        <v>-1</v>
      </c>
      <c r="AF3864" s="10">
        <v>37.9</v>
      </c>
      <c r="AG3864" s="10">
        <v>58.12</v>
      </c>
      <c r="AH3864" s="10">
        <f t="shared" si="1764"/>
        <v>339069.0701010357</v>
      </c>
      <c r="AI3864" s="11">
        <f t="shared" si="1752"/>
        <v>0</v>
      </c>
      <c r="AJ3864">
        <f t="shared" si="1753"/>
        <v>0</v>
      </c>
      <c r="AK3864" t="e">
        <f t="shared" si="1765"/>
        <v>#DIV/0!</v>
      </c>
      <c r="AL3864">
        <f t="shared" si="1766"/>
        <v>1.5213297664000003</v>
      </c>
      <c r="AM3864" s="5">
        <f t="shared" si="1767"/>
        <v>6.9600000000000009</v>
      </c>
      <c r="AN3864">
        <v>0</v>
      </c>
      <c r="AO3864" s="72">
        <f t="shared" si="1768"/>
        <v>1.6</v>
      </c>
      <c r="AP3864" s="72">
        <f t="shared" si="1769"/>
        <v>0.2</v>
      </c>
      <c r="AQ3864" s="72">
        <f t="shared" si="1770"/>
        <v>0.4</v>
      </c>
      <c r="AR3864" s="71" t="e">
        <f t="shared" si="1771"/>
        <v>#DIV/0!</v>
      </c>
      <c r="BA3864">
        <f t="shared" si="1772"/>
        <v>199</v>
      </c>
      <c r="BB3864" s="91" t="e">
        <f t="shared" si="1773"/>
        <v>#DIV/0!</v>
      </c>
    </row>
    <row r="3865" spans="1:54">
      <c r="A3865" s="2" t="s">
        <v>3982</v>
      </c>
      <c r="B3865" s="7" t="s">
        <v>43808</v>
      </c>
      <c r="C3865" s="17">
        <f t="shared" si="1754"/>
        <v>30.8</v>
      </c>
      <c r="D3865" s="28">
        <f t="shared" si="1755"/>
        <v>282</v>
      </c>
      <c r="E3865" s="8">
        <f t="shared" si="1774"/>
        <v>16</v>
      </c>
      <c r="F3865" s="2" t="s">
        <v>8970</v>
      </c>
      <c r="G3865" s="54">
        <f t="shared" si="1775"/>
        <v>29.900000000000002</v>
      </c>
      <c r="H3865" s="20">
        <f t="shared" si="1776"/>
        <v>0.36347450000000003</v>
      </c>
      <c r="I3865" s="14" t="s">
        <v>18924</v>
      </c>
      <c r="J3865" s="14" t="s">
        <v>13956</v>
      </c>
      <c r="K3865" s="14" t="s">
        <v>23883</v>
      </c>
      <c r="L3865" s="14" t="s">
        <v>28842</v>
      </c>
      <c r="M3865" s="28">
        <f t="shared" si="1777"/>
        <v>13.7</v>
      </c>
      <c r="N3865" s="46">
        <f t="shared" si="1756"/>
        <v>5.6</v>
      </c>
      <c r="O3865" s="17">
        <f t="shared" si="1757"/>
        <v>1.8</v>
      </c>
      <c r="P3865" s="17">
        <f t="shared" si="1757"/>
        <v>1.6</v>
      </c>
      <c r="Q3865" s="124">
        <f t="shared" si="1758"/>
        <v>1.6</v>
      </c>
      <c r="R3865" s="26">
        <f t="shared" si="1759"/>
        <v>2.6</v>
      </c>
      <c r="S3865" s="2" t="s">
        <v>33819</v>
      </c>
      <c r="T3865" s="2" t="s">
        <v>38796</v>
      </c>
      <c r="U3865" s="24">
        <f t="shared" si="1760"/>
        <v>554.6</v>
      </c>
      <c r="V3865" s="66">
        <f t="shared" si="1760"/>
        <v>383.90000000000003</v>
      </c>
      <c r="W3865" s="54">
        <f t="shared" si="1761"/>
        <v>2.9899999999999998</v>
      </c>
      <c r="X3865" s="143">
        <f t="shared" si="1762"/>
        <v>554.6</v>
      </c>
      <c r="Y3865" s="143">
        <f t="shared" si="1763"/>
        <v>0.69799999999999995</v>
      </c>
      <c r="AD3865">
        <v>152</v>
      </c>
      <c r="AE3865">
        <v>-1</v>
      </c>
      <c r="AF3865" s="10">
        <v>37.9</v>
      </c>
      <c r="AG3865" s="10">
        <v>58.12</v>
      </c>
      <c r="AH3865" s="10">
        <f t="shared" si="1764"/>
        <v>232256.86517768889</v>
      </c>
      <c r="AI3865" s="11">
        <f t="shared" si="1752"/>
        <v>0</v>
      </c>
      <c r="AJ3865">
        <f t="shared" si="1753"/>
        <v>0</v>
      </c>
      <c r="AK3865" t="e">
        <f t="shared" si="1765"/>
        <v>#DIV/0!</v>
      </c>
      <c r="AL3865">
        <f t="shared" si="1766"/>
        <v>4.7663029439999995</v>
      </c>
      <c r="AM3865" s="5">
        <f t="shared" si="1767"/>
        <v>5.96</v>
      </c>
      <c r="AN3865">
        <v>0</v>
      </c>
      <c r="AO3865" s="72">
        <f t="shared" si="1768"/>
        <v>2.6</v>
      </c>
      <c r="AP3865" s="72">
        <f t="shared" si="1769"/>
        <v>1.6</v>
      </c>
      <c r="AQ3865" s="72">
        <f t="shared" si="1770"/>
        <v>1.8</v>
      </c>
      <c r="AR3865" s="71" t="e">
        <f t="shared" si="1771"/>
        <v>#DIV/0!</v>
      </c>
      <c r="BA3865">
        <f t="shared" si="1772"/>
        <v>282</v>
      </c>
      <c r="BB3865" s="91" t="e">
        <f t="shared" si="1773"/>
        <v>#DIV/0!</v>
      </c>
    </row>
    <row r="3866" spans="1:54">
      <c r="A3866" s="2" t="s">
        <v>3983</v>
      </c>
      <c r="B3866" s="7" t="s">
        <v>43809</v>
      </c>
      <c r="C3866" s="17">
        <f t="shared" si="1754"/>
        <v>37.4</v>
      </c>
      <c r="D3866" s="28">
        <f t="shared" si="1755"/>
        <v>61</v>
      </c>
      <c r="E3866" s="8">
        <f t="shared" si="1774"/>
        <v>5</v>
      </c>
      <c r="F3866" s="2" t="s">
        <v>8971</v>
      </c>
      <c r="G3866" s="54">
        <f t="shared" si="1775"/>
        <v>36.5</v>
      </c>
      <c r="H3866" s="20">
        <f t="shared" si="1776"/>
        <v>0.35339170000000003</v>
      </c>
      <c r="I3866" s="14" t="s">
        <v>18925</v>
      </c>
      <c r="J3866" s="14" t="s">
        <v>13957</v>
      </c>
      <c r="K3866" s="14" t="s">
        <v>23884</v>
      </c>
      <c r="L3866" s="14" t="s">
        <v>28843</v>
      </c>
      <c r="M3866" s="28">
        <f t="shared" si="1777"/>
        <v>13.2</v>
      </c>
      <c r="N3866" s="46">
        <f t="shared" si="1756"/>
        <v>5.2</v>
      </c>
      <c r="O3866" s="17">
        <f t="shared" si="1757"/>
        <v>0.4</v>
      </c>
      <c r="P3866" s="17">
        <f t="shared" si="1757"/>
        <v>2.6</v>
      </c>
      <c r="Q3866" s="124">
        <f t="shared" si="1758"/>
        <v>0.60000000000000009</v>
      </c>
      <c r="R3866" s="26">
        <f t="shared" si="1759"/>
        <v>0.8</v>
      </c>
      <c r="S3866" s="2" t="s">
        <v>33820</v>
      </c>
      <c r="T3866" s="2" t="s">
        <v>38797</v>
      </c>
      <c r="U3866" s="24">
        <f t="shared" si="1760"/>
        <v>333.6</v>
      </c>
      <c r="V3866" s="66">
        <f t="shared" si="1760"/>
        <v>347.6</v>
      </c>
      <c r="W3866" s="54">
        <f t="shared" si="1761"/>
        <v>3.65</v>
      </c>
      <c r="X3866" s="143">
        <f t="shared" si="1762"/>
        <v>333.6</v>
      </c>
      <c r="Y3866" s="143">
        <f t="shared" si="1763"/>
        <v>0.83</v>
      </c>
      <c r="AD3866">
        <v>152</v>
      </c>
      <c r="AE3866">
        <v>-1</v>
      </c>
      <c r="AF3866" s="10">
        <v>37.9</v>
      </c>
      <c r="AG3866" s="10">
        <v>58.12</v>
      </c>
      <c r="AH3866" s="10">
        <f t="shared" si="1764"/>
        <v>295995.65104137646</v>
      </c>
      <c r="AI3866" s="11">
        <f t="shared" si="1752"/>
        <v>0</v>
      </c>
      <c r="AJ3866">
        <f t="shared" si="1753"/>
        <v>0</v>
      </c>
      <c r="AK3866" t="e">
        <f t="shared" si="1765"/>
        <v>#DIV/0!</v>
      </c>
      <c r="AL3866">
        <f t="shared" si="1766"/>
        <v>0.53797810560000003</v>
      </c>
      <c r="AM3866" s="5">
        <f t="shared" si="1767"/>
        <v>7.2799999999999994</v>
      </c>
      <c r="AN3866">
        <v>0</v>
      </c>
      <c r="AO3866" s="72">
        <f t="shared" si="1768"/>
        <v>0.8</v>
      </c>
      <c r="AP3866" s="72">
        <f t="shared" si="1769"/>
        <v>0.60000000000000009</v>
      </c>
      <c r="AQ3866" s="72">
        <f t="shared" si="1770"/>
        <v>0.60000000000000009</v>
      </c>
      <c r="AR3866" s="71" t="e">
        <f t="shared" si="1771"/>
        <v>#DIV/0!</v>
      </c>
      <c r="BA3866">
        <f t="shared" si="1772"/>
        <v>61</v>
      </c>
      <c r="BB3866" s="91" t="e">
        <f t="shared" si="1773"/>
        <v>#DIV/0!</v>
      </c>
    </row>
    <row r="3867" spans="1:54">
      <c r="A3867" s="2" t="s">
        <v>3984</v>
      </c>
      <c r="B3867" s="7" t="s">
        <v>43810</v>
      </c>
      <c r="C3867" s="17">
        <f t="shared" si="1754"/>
        <v>22.200000000000003</v>
      </c>
      <c r="D3867" s="28">
        <f t="shared" si="1755"/>
        <v>238</v>
      </c>
      <c r="E3867" s="8">
        <f t="shared" si="1774"/>
        <v>11</v>
      </c>
      <c r="F3867" s="2" t="s">
        <v>8972</v>
      </c>
      <c r="G3867" s="54">
        <f t="shared" si="1775"/>
        <v>21.3</v>
      </c>
      <c r="H3867" s="20">
        <f t="shared" si="1776"/>
        <v>0.1235715</v>
      </c>
      <c r="I3867" s="14" t="s">
        <v>18926</v>
      </c>
      <c r="J3867" s="14" t="s">
        <v>13958</v>
      </c>
      <c r="K3867" s="14" t="s">
        <v>23885</v>
      </c>
      <c r="L3867" s="14" t="s">
        <v>28844</v>
      </c>
      <c r="M3867" s="28">
        <f t="shared" si="1777"/>
        <v>14.2</v>
      </c>
      <c r="N3867" s="46">
        <f t="shared" si="1756"/>
        <v>5.6</v>
      </c>
      <c r="O3867" s="17">
        <f t="shared" si="1757"/>
        <v>2.2000000000000002</v>
      </c>
      <c r="P3867" s="17">
        <f t="shared" si="1757"/>
        <v>0.60000000000000009</v>
      </c>
      <c r="Q3867" s="124">
        <f t="shared" si="1758"/>
        <v>2</v>
      </c>
      <c r="R3867" s="26">
        <f t="shared" si="1759"/>
        <v>2.2000000000000002</v>
      </c>
      <c r="S3867" s="2" t="s">
        <v>33821</v>
      </c>
      <c r="T3867" s="2" t="s">
        <v>38798</v>
      </c>
      <c r="U3867" s="24">
        <f t="shared" si="1760"/>
        <v>511.1</v>
      </c>
      <c r="V3867" s="66">
        <f t="shared" si="1760"/>
        <v>306.40000000000003</v>
      </c>
      <c r="W3867" s="54">
        <f t="shared" si="1761"/>
        <v>2.13</v>
      </c>
      <c r="X3867" s="143">
        <f t="shared" si="1762"/>
        <v>511.1</v>
      </c>
      <c r="Y3867" s="143">
        <f t="shared" si="1763"/>
        <v>0.52600000000000002</v>
      </c>
      <c r="AD3867">
        <v>152</v>
      </c>
      <c r="AE3867">
        <v>-1</v>
      </c>
      <c r="AF3867" s="10">
        <v>37.9</v>
      </c>
      <c r="AG3867" s="10">
        <v>58.12</v>
      </c>
      <c r="AH3867" s="10">
        <f t="shared" si="1764"/>
        <v>348570.71261321759</v>
      </c>
      <c r="AI3867" s="11">
        <f t="shared" si="1752"/>
        <v>0</v>
      </c>
      <c r="AJ3867">
        <f t="shared" si="1753"/>
        <v>0</v>
      </c>
      <c r="AK3867" t="e">
        <f t="shared" si="1765"/>
        <v>#DIV/0!</v>
      </c>
      <c r="AL3867">
        <f t="shared" si="1766"/>
        <v>2.545148364000001</v>
      </c>
      <c r="AM3867" s="5">
        <f t="shared" si="1767"/>
        <v>4.24</v>
      </c>
      <c r="AN3867">
        <v>0</v>
      </c>
      <c r="AO3867" s="72">
        <f t="shared" si="1768"/>
        <v>2.2000000000000002</v>
      </c>
      <c r="AP3867" s="72">
        <f t="shared" si="1769"/>
        <v>2</v>
      </c>
      <c r="AQ3867" s="72">
        <f t="shared" si="1770"/>
        <v>2</v>
      </c>
      <c r="AR3867" s="71" t="e">
        <f t="shared" si="1771"/>
        <v>#DIV/0!</v>
      </c>
      <c r="BA3867">
        <f t="shared" si="1772"/>
        <v>238</v>
      </c>
      <c r="BB3867" s="91" t="e">
        <f t="shared" si="1773"/>
        <v>#DIV/0!</v>
      </c>
    </row>
    <row r="3868" spans="1:54">
      <c r="A3868" s="2" t="s">
        <v>3985</v>
      </c>
      <c r="B3868" s="7" t="s">
        <v>43811</v>
      </c>
      <c r="C3868" s="17">
        <f t="shared" si="1754"/>
        <v>23.6</v>
      </c>
      <c r="D3868" s="28">
        <f t="shared" si="1755"/>
        <v>124</v>
      </c>
      <c r="E3868" s="8">
        <f t="shared" si="1774"/>
        <v>13</v>
      </c>
      <c r="F3868" s="2" t="s">
        <v>8973</v>
      </c>
      <c r="G3868" s="54">
        <f t="shared" si="1775"/>
        <v>22.700000000000003</v>
      </c>
      <c r="H3868" s="20">
        <f t="shared" si="1776"/>
        <v>0.27769440000000001</v>
      </c>
      <c r="I3868" s="14" t="s">
        <v>18927</v>
      </c>
      <c r="J3868" s="14" t="s">
        <v>13959</v>
      </c>
      <c r="K3868" s="14" t="s">
        <v>23886</v>
      </c>
      <c r="L3868" s="14" t="s">
        <v>28845</v>
      </c>
      <c r="M3868" s="28">
        <f t="shared" si="1777"/>
        <v>13.3</v>
      </c>
      <c r="N3868" s="46">
        <f t="shared" si="1756"/>
        <v>5.4</v>
      </c>
      <c r="O3868" s="17">
        <f t="shared" si="1757"/>
        <v>2.2000000000000002</v>
      </c>
      <c r="P3868" s="17">
        <f t="shared" si="1757"/>
        <v>2.4000000000000004</v>
      </c>
      <c r="Q3868" s="124">
        <f t="shared" si="1758"/>
        <v>0.8</v>
      </c>
      <c r="R3868" s="26">
        <f t="shared" si="1759"/>
        <v>1</v>
      </c>
      <c r="S3868" s="2" t="s">
        <v>33822</v>
      </c>
      <c r="T3868" s="2" t="s">
        <v>38799</v>
      </c>
      <c r="U3868" s="24">
        <f t="shared" si="1760"/>
        <v>397.1</v>
      </c>
      <c r="V3868" s="66">
        <f t="shared" si="1760"/>
        <v>360.90000000000003</v>
      </c>
      <c r="W3868" s="54">
        <f t="shared" si="1761"/>
        <v>2.2699999999999996</v>
      </c>
      <c r="X3868" s="143">
        <f t="shared" si="1762"/>
        <v>397.1</v>
      </c>
      <c r="Y3868" s="143">
        <f t="shared" si="1763"/>
        <v>0.55399999999999994</v>
      </c>
      <c r="AD3868">
        <v>152</v>
      </c>
      <c r="AE3868">
        <v>-1</v>
      </c>
      <c r="AF3868" s="10">
        <v>37.9</v>
      </c>
      <c r="AG3868" s="10">
        <v>58.12</v>
      </c>
      <c r="AH3868" s="10">
        <f t="shared" si="1764"/>
        <v>275314.98933280475</v>
      </c>
      <c r="AI3868" s="11">
        <f t="shared" si="1752"/>
        <v>0</v>
      </c>
      <c r="AJ3868">
        <f t="shared" si="1753"/>
        <v>0</v>
      </c>
      <c r="AK3868" t="e">
        <f t="shared" si="1765"/>
        <v>#DIV/0!</v>
      </c>
      <c r="AL3868">
        <f t="shared" si="1766"/>
        <v>3.8137735680000007</v>
      </c>
      <c r="AM3868" s="5">
        <f t="shared" si="1767"/>
        <v>4.5200000000000005</v>
      </c>
      <c r="AN3868">
        <v>0</v>
      </c>
      <c r="AO3868" s="72">
        <f t="shared" si="1768"/>
        <v>1</v>
      </c>
      <c r="AP3868" s="72">
        <f t="shared" si="1769"/>
        <v>0.8</v>
      </c>
      <c r="AQ3868" s="72">
        <f t="shared" si="1770"/>
        <v>0.8</v>
      </c>
      <c r="AR3868" s="71" t="e">
        <f t="shared" si="1771"/>
        <v>#DIV/0!</v>
      </c>
      <c r="BA3868">
        <f t="shared" si="1772"/>
        <v>124</v>
      </c>
      <c r="BB3868" s="91" t="e">
        <f t="shared" si="1773"/>
        <v>#DIV/0!</v>
      </c>
    </row>
    <row r="3869" spans="1:54">
      <c r="A3869" s="2" t="s">
        <v>3986</v>
      </c>
      <c r="B3869" s="7" t="s">
        <v>43812</v>
      </c>
      <c r="C3869" s="17">
        <f t="shared" si="1754"/>
        <v>8.6999999999999993</v>
      </c>
      <c r="D3869" s="28">
        <f t="shared" si="1755"/>
        <v>133</v>
      </c>
      <c r="E3869" s="8">
        <f t="shared" si="1774"/>
        <v>6</v>
      </c>
      <c r="F3869" s="2" t="s">
        <v>8974</v>
      </c>
      <c r="G3869" s="54">
        <f t="shared" si="1775"/>
        <v>7.8</v>
      </c>
      <c r="H3869" s="20">
        <f t="shared" si="1776"/>
        <v>0.71454400000000007</v>
      </c>
      <c r="I3869" s="14" t="s">
        <v>18928</v>
      </c>
      <c r="J3869" s="14" t="s">
        <v>13960</v>
      </c>
      <c r="K3869" s="14" t="s">
        <v>23887</v>
      </c>
      <c r="L3869" s="14" t="s">
        <v>28846</v>
      </c>
      <c r="M3869" s="28">
        <f t="shared" si="1777"/>
        <v>14.2</v>
      </c>
      <c r="N3869" s="46">
        <f t="shared" si="1756"/>
        <v>6.6</v>
      </c>
      <c r="O3869" s="17">
        <f t="shared" si="1757"/>
        <v>2</v>
      </c>
      <c r="P3869" s="17">
        <f t="shared" si="1757"/>
        <v>0.60000000000000009</v>
      </c>
      <c r="Q3869" s="124">
        <f t="shared" si="1758"/>
        <v>0.60000000000000009</v>
      </c>
      <c r="R3869" s="26">
        <f t="shared" si="1759"/>
        <v>1.8</v>
      </c>
      <c r="S3869" s="2" t="s">
        <v>33823</v>
      </c>
      <c r="T3869" s="2" t="s">
        <v>38800</v>
      </c>
      <c r="U3869" s="24">
        <f t="shared" si="1760"/>
        <v>405.6</v>
      </c>
      <c r="V3869" s="66">
        <f t="shared" si="1760"/>
        <v>290.10000000000002</v>
      </c>
      <c r="W3869" s="54">
        <f t="shared" si="1761"/>
        <v>0.78</v>
      </c>
      <c r="X3869" s="143">
        <f t="shared" si="1762"/>
        <v>405.6</v>
      </c>
      <c r="Y3869" s="143">
        <f t="shared" si="1763"/>
        <v>0.25600000000000001</v>
      </c>
      <c r="AD3869">
        <v>152</v>
      </c>
      <c r="AE3869">
        <v>-1</v>
      </c>
      <c r="AF3869" s="10">
        <v>37.9</v>
      </c>
      <c r="AG3869" s="10">
        <v>58.12</v>
      </c>
      <c r="AH3869" s="10">
        <f t="shared" si="1764"/>
        <v>366146.39272503206</v>
      </c>
      <c r="AI3869" s="11">
        <f t="shared" si="1752"/>
        <v>0</v>
      </c>
      <c r="AJ3869">
        <f t="shared" si="1753"/>
        <v>0</v>
      </c>
      <c r="AK3869" t="e">
        <f t="shared" si="1765"/>
        <v>#DIV/0!</v>
      </c>
      <c r="AL3869">
        <f t="shared" si="1766"/>
        <v>0.61658495999999996</v>
      </c>
      <c r="AM3869" s="5">
        <f t="shared" si="1767"/>
        <v>1.54</v>
      </c>
      <c r="AN3869">
        <v>0</v>
      </c>
      <c r="AO3869" s="72">
        <f t="shared" si="1768"/>
        <v>1.8</v>
      </c>
      <c r="AP3869" s="72">
        <f t="shared" si="1769"/>
        <v>0.60000000000000009</v>
      </c>
      <c r="AQ3869" s="72">
        <f t="shared" si="1770"/>
        <v>0.60000000000000009</v>
      </c>
      <c r="AR3869" s="71" t="e">
        <f t="shared" si="1771"/>
        <v>#DIV/0!</v>
      </c>
      <c r="BA3869">
        <f t="shared" si="1772"/>
        <v>133</v>
      </c>
      <c r="BB3869" s="91" t="e">
        <f t="shared" si="1773"/>
        <v>#DIV/0!</v>
      </c>
    </row>
    <row r="3870" spans="1:54">
      <c r="A3870" s="2" t="s">
        <v>3987</v>
      </c>
      <c r="B3870" s="7" t="s">
        <v>43813</v>
      </c>
      <c r="C3870" s="17">
        <f t="shared" si="1754"/>
        <v>10.3</v>
      </c>
      <c r="D3870" s="28">
        <f t="shared" si="1755"/>
        <v>172</v>
      </c>
      <c r="E3870" s="8">
        <f t="shared" si="1774"/>
        <v>11</v>
      </c>
      <c r="F3870" s="2" t="s">
        <v>8975</v>
      </c>
      <c r="G3870" s="54">
        <f t="shared" si="1775"/>
        <v>9.4</v>
      </c>
      <c r="H3870" s="20">
        <f t="shared" si="1776"/>
        <v>0.71948509999999999</v>
      </c>
      <c r="I3870" s="14" t="s">
        <v>18929</v>
      </c>
      <c r="J3870" s="14" t="s">
        <v>13961</v>
      </c>
      <c r="K3870" s="14" t="s">
        <v>23888</v>
      </c>
      <c r="L3870" s="14" t="s">
        <v>28847</v>
      </c>
      <c r="M3870" s="28">
        <f t="shared" si="1777"/>
        <v>13.8</v>
      </c>
      <c r="N3870" s="46">
        <f t="shared" si="1756"/>
        <v>5</v>
      </c>
      <c r="O3870" s="17">
        <f t="shared" si="1757"/>
        <v>1.6</v>
      </c>
      <c r="P3870" s="17">
        <f t="shared" si="1757"/>
        <v>1.4000000000000001</v>
      </c>
      <c r="Q3870" s="124">
        <f t="shared" si="1758"/>
        <v>0.8</v>
      </c>
      <c r="R3870" s="26">
        <f t="shared" si="1759"/>
        <v>2.6</v>
      </c>
      <c r="S3870" s="2" t="s">
        <v>33824</v>
      </c>
      <c r="T3870" s="2" t="s">
        <v>38801</v>
      </c>
      <c r="U3870" s="24">
        <f t="shared" si="1760"/>
        <v>444.90000000000003</v>
      </c>
      <c r="V3870" s="66">
        <f t="shared" si="1760"/>
        <v>352.40000000000003</v>
      </c>
      <c r="W3870" s="54">
        <f t="shared" si="1761"/>
        <v>0.94000000000000006</v>
      </c>
      <c r="X3870" s="143">
        <f t="shared" si="1762"/>
        <v>444.90000000000003</v>
      </c>
      <c r="Y3870" s="143">
        <f t="shared" si="1763"/>
        <v>0.28800000000000003</v>
      </c>
      <c r="AD3870">
        <v>152</v>
      </c>
      <c r="AE3870">
        <v>-1</v>
      </c>
      <c r="AF3870" s="10">
        <v>37.9</v>
      </c>
      <c r="AG3870" s="10">
        <v>58.12</v>
      </c>
      <c r="AH3870" s="10">
        <f t="shared" si="1764"/>
        <v>288862.71434771112</v>
      </c>
      <c r="AI3870" s="11">
        <f t="shared" si="1752"/>
        <v>0</v>
      </c>
      <c r="AJ3870">
        <f t="shared" si="1753"/>
        <v>0</v>
      </c>
      <c r="AK3870" t="e">
        <f t="shared" si="1765"/>
        <v>#DIV/0!</v>
      </c>
      <c r="AL3870">
        <f t="shared" si="1766"/>
        <v>1.6337187776000002</v>
      </c>
      <c r="AM3870" s="5">
        <f t="shared" si="1767"/>
        <v>1.86</v>
      </c>
      <c r="AN3870">
        <v>0</v>
      </c>
      <c r="AO3870" s="72">
        <f t="shared" si="1768"/>
        <v>2.6</v>
      </c>
      <c r="AP3870" s="72">
        <f t="shared" si="1769"/>
        <v>0.8</v>
      </c>
      <c r="AQ3870" s="72">
        <f t="shared" si="1770"/>
        <v>0.8</v>
      </c>
      <c r="AR3870" s="71" t="e">
        <f t="shared" si="1771"/>
        <v>#DIV/0!</v>
      </c>
      <c r="BA3870">
        <f t="shared" si="1772"/>
        <v>172</v>
      </c>
      <c r="BB3870" s="91" t="e">
        <f t="shared" si="1773"/>
        <v>#DIV/0!</v>
      </c>
    </row>
    <row r="3871" spans="1:54">
      <c r="A3871" s="2" t="s">
        <v>3988</v>
      </c>
      <c r="B3871" s="7" t="s">
        <v>43814</v>
      </c>
      <c r="C3871" s="17">
        <f t="shared" si="1754"/>
        <v>20.100000000000001</v>
      </c>
      <c r="D3871" s="28">
        <f t="shared" si="1755"/>
        <v>82</v>
      </c>
      <c r="E3871" s="8">
        <f t="shared" si="1774"/>
        <v>14</v>
      </c>
      <c r="F3871" s="2" t="s">
        <v>8976</v>
      </c>
      <c r="G3871" s="54">
        <f t="shared" si="1775"/>
        <v>19.100000000000001</v>
      </c>
      <c r="H3871" s="20">
        <f t="shared" si="1776"/>
        <v>0.52045569999999997</v>
      </c>
      <c r="I3871" s="14" t="s">
        <v>18930</v>
      </c>
      <c r="J3871" s="14" t="s">
        <v>13962</v>
      </c>
      <c r="K3871" s="14" t="s">
        <v>23889</v>
      </c>
      <c r="L3871" s="14" t="s">
        <v>28848</v>
      </c>
      <c r="M3871" s="28">
        <f t="shared" si="1777"/>
        <v>11.4</v>
      </c>
      <c r="N3871" s="46">
        <f t="shared" si="1756"/>
        <v>5.4</v>
      </c>
      <c r="O3871" s="17">
        <f t="shared" si="1757"/>
        <v>2.4000000000000004</v>
      </c>
      <c r="P3871" s="17">
        <f t="shared" si="1757"/>
        <v>6.2</v>
      </c>
      <c r="Q3871" s="124">
        <f t="shared" si="1758"/>
        <v>0.8</v>
      </c>
      <c r="R3871" s="26">
        <f t="shared" si="1759"/>
        <v>1.6</v>
      </c>
      <c r="S3871" s="2" t="s">
        <v>33825</v>
      </c>
      <c r="T3871" s="2" t="s">
        <v>38802</v>
      </c>
      <c r="U3871" s="24">
        <f t="shared" si="1760"/>
        <v>355.5</v>
      </c>
      <c r="V3871" s="66">
        <f t="shared" si="1760"/>
        <v>396.1</v>
      </c>
      <c r="W3871" s="54">
        <f t="shared" si="1761"/>
        <v>1.91</v>
      </c>
      <c r="X3871" s="143">
        <f t="shared" si="1762"/>
        <v>355.5</v>
      </c>
      <c r="Y3871" s="143">
        <f t="shared" si="1763"/>
        <v>0.48199999999999998</v>
      </c>
      <c r="AD3871">
        <v>152</v>
      </c>
      <c r="AE3871">
        <v>-1</v>
      </c>
      <c r="AF3871" s="10">
        <v>37.9</v>
      </c>
      <c r="AG3871" s="10">
        <v>58.12</v>
      </c>
      <c r="AH3871" s="10">
        <f t="shared" si="1764"/>
        <v>202947.44017594412</v>
      </c>
      <c r="AI3871" s="11">
        <f t="shared" si="1752"/>
        <v>0</v>
      </c>
      <c r="AJ3871">
        <f t="shared" si="1753"/>
        <v>0</v>
      </c>
      <c r="AK3871" t="e">
        <f t="shared" si="1765"/>
        <v>#DIV/0!</v>
      </c>
      <c r="AL3871">
        <f t="shared" si="1766"/>
        <v>11.416990694400004</v>
      </c>
      <c r="AM3871" s="5">
        <f t="shared" si="1767"/>
        <v>3.8200000000000003</v>
      </c>
      <c r="AN3871">
        <v>0</v>
      </c>
      <c r="AO3871" s="72">
        <f t="shared" si="1768"/>
        <v>1.6</v>
      </c>
      <c r="AP3871" s="72">
        <f t="shared" si="1769"/>
        <v>0.8</v>
      </c>
      <c r="AQ3871" s="72">
        <f t="shared" si="1770"/>
        <v>0.8</v>
      </c>
      <c r="AR3871" s="71" t="e">
        <f t="shared" si="1771"/>
        <v>#DIV/0!</v>
      </c>
      <c r="BA3871">
        <f t="shared" si="1772"/>
        <v>82</v>
      </c>
      <c r="BB3871" s="91" t="e">
        <f t="shared" si="1773"/>
        <v>#DIV/0!</v>
      </c>
    </row>
    <row r="3872" spans="1:54">
      <c r="A3872" s="2" t="s">
        <v>3989</v>
      </c>
      <c r="B3872" s="7" t="s">
        <v>43815</v>
      </c>
      <c r="C3872" s="17">
        <f t="shared" si="1754"/>
        <v>17.2</v>
      </c>
      <c r="D3872" s="28">
        <f t="shared" si="1755"/>
        <v>66</v>
      </c>
      <c r="E3872" s="8">
        <f t="shared" si="1774"/>
        <v>13</v>
      </c>
      <c r="F3872" s="2" t="s">
        <v>8977</v>
      </c>
      <c r="G3872" s="54">
        <f t="shared" si="1775"/>
        <v>16.3</v>
      </c>
      <c r="H3872" s="20">
        <f t="shared" si="1776"/>
        <v>0.55280499999999999</v>
      </c>
      <c r="I3872" s="14" t="s">
        <v>18931</v>
      </c>
      <c r="J3872" s="14" t="s">
        <v>13963</v>
      </c>
      <c r="K3872" s="14" t="s">
        <v>23890</v>
      </c>
      <c r="L3872" s="14" t="s">
        <v>28849</v>
      </c>
      <c r="M3872" s="28">
        <f t="shared" si="1777"/>
        <v>11.5</v>
      </c>
      <c r="N3872" s="46">
        <f t="shared" si="1756"/>
        <v>6.2</v>
      </c>
      <c r="O3872" s="17">
        <f t="shared" si="1757"/>
        <v>2</v>
      </c>
      <c r="P3872" s="17">
        <f t="shared" si="1757"/>
        <v>6</v>
      </c>
      <c r="Q3872" s="124">
        <f t="shared" si="1758"/>
        <v>0.8</v>
      </c>
      <c r="R3872" s="26">
        <f t="shared" si="1759"/>
        <v>1.8</v>
      </c>
      <c r="S3872" s="2" t="s">
        <v>33826</v>
      </c>
      <c r="T3872" s="2" t="s">
        <v>38803</v>
      </c>
      <c r="U3872" s="24">
        <f t="shared" si="1760"/>
        <v>339.5</v>
      </c>
      <c r="V3872" s="66">
        <f t="shared" si="1760"/>
        <v>313.3</v>
      </c>
      <c r="W3872" s="54">
        <f t="shared" si="1761"/>
        <v>1.6300000000000001</v>
      </c>
      <c r="X3872" s="143">
        <f t="shared" si="1762"/>
        <v>339.5</v>
      </c>
      <c r="Y3872" s="143">
        <f t="shared" si="1763"/>
        <v>0.42600000000000005</v>
      </c>
      <c r="AD3872">
        <v>152</v>
      </c>
      <c r="AE3872">
        <v>-1</v>
      </c>
      <c r="AF3872" s="10">
        <v>37.9</v>
      </c>
      <c r="AG3872" s="10">
        <v>58.12</v>
      </c>
      <c r="AH3872" s="10">
        <f t="shared" si="1764"/>
        <v>340610.2081125314</v>
      </c>
      <c r="AI3872" s="11">
        <f t="shared" si="1752"/>
        <v>0</v>
      </c>
      <c r="AJ3872">
        <f t="shared" si="1753"/>
        <v>0</v>
      </c>
      <c r="AK3872" t="e">
        <f t="shared" si="1765"/>
        <v>#DIV/0!</v>
      </c>
      <c r="AL3872">
        <f t="shared" si="1766"/>
        <v>9.6594119999999997</v>
      </c>
      <c r="AM3872" s="5">
        <f t="shared" si="1767"/>
        <v>3.2399999999999998</v>
      </c>
      <c r="AN3872">
        <v>0</v>
      </c>
      <c r="AO3872" s="72">
        <f t="shared" si="1768"/>
        <v>1.8</v>
      </c>
      <c r="AP3872" s="72">
        <f t="shared" si="1769"/>
        <v>0.8</v>
      </c>
      <c r="AQ3872" s="72">
        <f t="shared" si="1770"/>
        <v>1</v>
      </c>
      <c r="AR3872" s="71" t="e">
        <f t="shared" si="1771"/>
        <v>#DIV/0!</v>
      </c>
      <c r="BA3872">
        <f t="shared" si="1772"/>
        <v>66</v>
      </c>
      <c r="BB3872" s="91" t="e">
        <f t="shared" si="1773"/>
        <v>#DIV/0!</v>
      </c>
    </row>
    <row r="3873" spans="1:54">
      <c r="A3873" s="2" t="s">
        <v>3990</v>
      </c>
      <c r="B3873" s="7" t="s">
        <v>43816</v>
      </c>
      <c r="C3873" s="17">
        <f t="shared" si="1754"/>
        <v>8.8000000000000007</v>
      </c>
      <c r="D3873" s="28">
        <f t="shared" si="1755"/>
        <v>27</v>
      </c>
      <c r="E3873" s="8">
        <f t="shared" si="1774"/>
        <v>18</v>
      </c>
      <c r="F3873" s="2" t="s">
        <v>8978</v>
      </c>
      <c r="G3873" s="54">
        <f t="shared" si="1775"/>
        <v>7.8999999999999995</v>
      </c>
      <c r="H3873" s="20">
        <f t="shared" si="1776"/>
        <v>0.4392046</v>
      </c>
      <c r="I3873" s="14" t="s">
        <v>18932</v>
      </c>
      <c r="J3873" s="14" t="s">
        <v>13964</v>
      </c>
      <c r="K3873" s="14" t="s">
        <v>23891</v>
      </c>
      <c r="L3873" s="14" t="s">
        <v>28850</v>
      </c>
      <c r="M3873" s="28">
        <f t="shared" si="1777"/>
        <v>10.1</v>
      </c>
      <c r="N3873" s="46">
        <f t="shared" si="1756"/>
        <v>5.2</v>
      </c>
      <c r="O3873" s="17">
        <f t="shared" si="1757"/>
        <v>2.2000000000000002</v>
      </c>
      <c r="P3873" s="17">
        <f t="shared" si="1757"/>
        <v>8.8000000000000007</v>
      </c>
      <c r="Q3873" s="124">
        <f t="shared" si="1758"/>
        <v>1.4000000000000001</v>
      </c>
      <c r="R3873" s="26">
        <f t="shared" si="1759"/>
        <v>2.4000000000000004</v>
      </c>
      <c r="S3873" s="2" t="s">
        <v>33827</v>
      </c>
      <c r="T3873" s="2" t="s">
        <v>38804</v>
      </c>
      <c r="U3873" s="24">
        <f t="shared" si="1760"/>
        <v>300.3</v>
      </c>
      <c r="V3873" s="66">
        <f t="shared" si="1760"/>
        <v>424.1</v>
      </c>
      <c r="W3873" s="54">
        <f t="shared" si="1761"/>
        <v>0.79</v>
      </c>
      <c r="X3873" s="143">
        <f t="shared" si="1762"/>
        <v>300.3</v>
      </c>
      <c r="Y3873" s="143">
        <f t="shared" si="1763"/>
        <v>0.25800000000000001</v>
      </c>
      <c r="AD3873">
        <v>152</v>
      </c>
      <c r="AE3873">
        <v>-1</v>
      </c>
      <c r="AF3873" s="10">
        <v>37.9</v>
      </c>
      <c r="AG3873" s="10">
        <v>58.12</v>
      </c>
      <c r="AH3873" s="10">
        <f t="shared" si="1764"/>
        <v>55051.747525159735</v>
      </c>
      <c r="AI3873" s="11">
        <f t="shared" si="1752"/>
        <v>0</v>
      </c>
      <c r="AJ3873">
        <f t="shared" si="1753"/>
        <v>0</v>
      </c>
      <c r="AK3873" t="e">
        <f t="shared" si="1765"/>
        <v>#DIV/0!</v>
      </c>
      <c r="AL3873">
        <f t="shared" si="1766"/>
        <v>26.056797465600006</v>
      </c>
      <c r="AM3873" s="5">
        <f t="shared" si="1767"/>
        <v>1.56</v>
      </c>
      <c r="AN3873">
        <v>0</v>
      </c>
      <c r="AO3873" s="72">
        <f t="shared" si="1768"/>
        <v>2.4000000000000004</v>
      </c>
      <c r="AP3873" s="72">
        <f t="shared" si="1769"/>
        <v>1.4000000000000001</v>
      </c>
      <c r="AQ3873" s="72">
        <f t="shared" si="1770"/>
        <v>1.4000000000000001</v>
      </c>
      <c r="AR3873" s="71" t="e">
        <f t="shared" si="1771"/>
        <v>#DIV/0!</v>
      </c>
      <c r="BA3873">
        <f t="shared" si="1772"/>
        <v>27</v>
      </c>
      <c r="BB3873" s="91" t="e">
        <f t="shared" si="1773"/>
        <v>#DIV/0!</v>
      </c>
    </row>
    <row r="3874" spans="1:54">
      <c r="A3874" s="2" t="s">
        <v>3991</v>
      </c>
      <c r="B3874" s="7" t="s">
        <v>43817</v>
      </c>
      <c r="C3874" s="17">
        <f t="shared" si="1754"/>
        <v>9.4</v>
      </c>
      <c r="D3874" s="28">
        <f t="shared" si="1755"/>
        <v>29</v>
      </c>
      <c r="E3874" s="8">
        <f t="shared" si="1774"/>
        <v>17</v>
      </c>
      <c r="F3874" s="2" t="s">
        <v>8979</v>
      </c>
      <c r="G3874" s="54">
        <f t="shared" si="1775"/>
        <v>8.5</v>
      </c>
      <c r="H3874" s="20">
        <f t="shared" si="1776"/>
        <v>0.51463919999999996</v>
      </c>
      <c r="I3874" s="14" t="s">
        <v>18933</v>
      </c>
      <c r="J3874" s="14" t="s">
        <v>13965</v>
      </c>
      <c r="K3874" s="14" t="s">
        <v>23892</v>
      </c>
      <c r="L3874" s="14" t="s">
        <v>28851</v>
      </c>
      <c r="M3874" s="28">
        <f t="shared" si="1777"/>
        <v>9.8999999999999986</v>
      </c>
      <c r="N3874" s="46">
        <f t="shared" si="1756"/>
        <v>6.2</v>
      </c>
      <c r="O3874" s="17">
        <f t="shared" si="1757"/>
        <v>3</v>
      </c>
      <c r="P3874" s="17">
        <f t="shared" si="1757"/>
        <v>9.2000000000000011</v>
      </c>
      <c r="Q3874" s="124">
        <f t="shared" si="1758"/>
        <v>1</v>
      </c>
      <c r="R3874" s="26">
        <f t="shared" si="1759"/>
        <v>2.2000000000000002</v>
      </c>
      <c r="S3874" s="2" t="s">
        <v>33828</v>
      </c>
      <c r="T3874" s="2" t="s">
        <v>38805</v>
      </c>
      <c r="U3874" s="24">
        <f t="shared" si="1760"/>
        <v>302.5</v>
      </c>
      <c r="V3874" s="66">
        <f t="shared" si="1760"/>
        <v>386</v>
      </c>
      <c r="W3874" s="54">
        <f t="shared" si="1761"/>
        <v>0.85</v>
      </c>
      <c r="X3874" s="143">
        <f t="shared" si="1762"/>
        <v>302.5</v>
      </c>
      <c r="Y3874" s="143">
        <f t="shared" si="1763"/>
        <v>0.27</v>
      </c>
      <c r="AD3874">
        <v>152</v>
      </c>
      <c r="AE3874">
        <v>-1</v>
      </c>
      <c r="AF3874" s="10">
        <v>37.9</v>
      </c>
      <c r="AG3874" s="10">
        <v>58.12</v>
      </c>
      <c r="AH3874" s="10">
        <f t="shared" si="1764"/>
        <v>227684.57194979975</v>
      </c>
      <c r="AI3874" s="11">
        <f t="shared" si="1752"/>
        <v>0</v>
      </c>
      <c r="AJ3874">
        <f t="shared" si="1753"/>
        <v>0</v>
      </c>
      <c r="AK3874" t="e">
        <f t="shared" si="1765"/>
        <v>#DIV/0!</v>
      </c>
      <c r="AL3874">
        <f t="shared" si="1766"/>
        <v>29.471107776000011</v>
      </c>
      <c r="AM3874" s="5">
        <f t="shared" si="1767"/>
        <v>1.6800000000000002</v>
      </c>
      <c r="AN3874">
        <v>0</v>
      </c>
      <c r="AO3874" s="72">
        <f t="shared" si="1768"/>
        <v>2.2000000000000002</v>
      </c>
      <c r="AP3874" s="72">
        <f t="shared" si="1769"/>
        <v>1</v>
      </c>
      <c r="AQ3874" s="72">
        <f t="shared" si="1770"/>
        <v>1.2000000000000002</v>
      </c>
      <c r="AR3874" s="71" t="e">
        <f t="shared" si="1771"/>
        <v>#DIV/0!</v>
      </c>
      <c r="BA3874">
        <f t="shared" si="1772"/>
        <v>29</v>
      </c>
      <c r="BB3874" s="91" t="e">
        <f t="shared" si="1773"/>
        <v>#DIV/0!</v>
      </c>
    </row>
    <row r="3875" spans="1:54">
      <c r="A3875" s="2" t="s">
        <v>3992</v>
      </c>
      <c r="B3875" s="7" t="s">
        <v>43818</v>
      </c>
      <c r="C3875" s="17">
        <f t="shared" si="1754"/>
        <v>29.400000000000002</v>
      </c>
      <c r="D3875" s="28">
        <f t="shared" si="1755"/>
        <v>60</v>
      </c>
      <c r="E3875" s="8">
        <f t="shared" si="1774"/>
        <v>6</v>
      </c>
      <c r="F3875" s="2" t="s">
        <v>8980</v>
      </c>
      <c r="G3875" s="54">
        <f t="shared" si="1775"/>
        <v>28.400000000000002</v>
      </c>
      <c r="H3875" s="20">
        <f t="shared" si="1776"/>
        <v>0.879359</v>
      </c>
      <c r="I3875" s="14" t="s">
        <v>18934</v>
      </c>
      <c r="J3875" s="14" t="s">
        <v>13966</v>
      </c>
      <c r="K3875" s="14" t="s">
        <v>23893</v>
      </c>
      <c r="L3875" s="14" t="s">
        <v>28852</v>
      </c>
      <c r="M3875" s="28">
        <f t="shared" si="1777"/>
        <v>11.7</v>
      </c>
      <c r="N3875" s="46">
        <f t="shared" si="1756"/>
        <v>5.2</v>
      </c>
      <c r="O3875" s="17">
        <f t="shared" si="1757"/>
        <v>1.6</v>
      </c>
      <c r="P3875" s="17">
        <f t="shared" si="1757"/>
        <v>5.6000000000000005</v>
      </c>
      <c r="Q3875" s="124">
        <f t="shared" si="1758"/>
        <v>0.2</v>
      </c>
      <c r="R3875" s="26">
        <f t="shared" si="1759"/>
        <v>0.8</v>
      </c>
      <c r="S3875" s="2" t="s">
        <v>33829</v>
      </c>
      <c r="T3875" s="2" t="s">
        <v>38806</v>
      </c>
      <c r="U3875" s="24">
        <f t="shared" si="1760"/>
        <v>332.90000000000003</v>
      </c>
      <c r="V3875" s="66">
        <f t="shared" si="1760"/>
        <v>345.8</v>
      </c>
      <c r="W3875" s="54">
        <f t="shared" si="1761"/>
        <v>2.84</v>
      </c>
      <c r="X3875" s="143">
        <f t="shared" si="1762"/>
        <v>332.90000000000003</v>
      </c>
      <c r="Y3875" s="143">
        <f t="shared" si="1763"/>
        <v>0.66799999999999993</v>
      </c>
      <c r="AD3875">
        <v>152</v>
      </c>
      <c r="AE3875">
        <v>-1</v>
      </c>
      <c r="AF3875" s="10">
        <v>37.9</v>
      </c>
      <c r="AG3875" s="10">
        <v>58.12</v>
      </c>
      <c r="AH3875" s="10">
        <f t="shared" si="1764"/>
        <v>298665.71417868766</v>
      </c>
      <c r="AI3875" s="11">
        <f t="shared" si="1752"/>
        <v>0</v>
      </c>
      <c r="AJ3875">
        <f t="shared" si="1753"/>
        <v>0</v>
      </c>
      <c r="AK3875" t="e">
        <f t="shared" si="1765"/>
        <v>#DIV/0!</v>
      </c>
      <c r="AL3875">
        <f t="shared" si="1766"/>
        <v>0.86475468800000022</v>
      </c>
      <c r="AM3875" s="5">
        <f t="shared" si="1767"/>
        <v>5.6800000000000006</v>
      </c>
      <c r="AN3875">
        <v>0</v>
      </c>
      <c r="AO3875" s="72">
        <f t="shared" si="1768"/>
        <v>0.8</v>
      </c>
      <c r="AP3875" s="72">
        <f t="shared" si="1769"/>
        <v>0.2</v>
      </c>
      <c r="AQ3875" s="72">
        <f t="shared" si="1770"/>
        <v>0.2</v>
      </c>
      <c r="AR3875" s="71" t="e">
        <f t="shared" si="1771"/>
        <v>#DIV/0!</v>
      </c>
      <c r="BA3875">
        <f t="shared" si="1772"/>
        <v>60</v>
      </c>
      <c r="BB3875" s="91" t="e">
        <f t="shared" si="1773"/>
        <v>#DIV/0!</v>
      </c>
    </row>
    <row r="3876" spans="1:54">
      <c r="A3876" s="2" t="s">
        <v>3993</v>
      </c>
      <c r="B3876" s="7" t="s">
        <v>43819</v>
      </c>
      <c r="C3876" s="17">
        <f t="shared" si="1754"/>
        <v>13</v>
      </c>
      <c r="D3876" s="28">
        <f t="shared" si="1755"/>
        <v>176</v>
      </c>
      <c r="E3876" s="8">
        <f t="shared" si="1774"/>
        <v>14</v>
      </c>
      <c r="F3876" s="2" t="s">
        <v>8981</v>
      </c>
      <c r="G3876" s="54">
        <f t="shared" si="1775"/>
        <v>12</v>
      </c>
      <c r="H3876" s="20">
        <f t="shared" si="1776"/>
        <v>0.1405894</v>
      </c>
      <c r="I3876" s="14" t="s">
        <v>18935</v>
      </c>
      <c r="J3876" s="14" t="s">
        <v>13967</v>
      </c>
      <c r="K3876" s="14" t="s">
        <v>23894</v>
      </c>
      <c r="L3876" s="14" t="s">
        <v>28853</v>
      </c>
      <c r="M3876" s="28">
        <f t="shared" si="1777"/>
        <v>9.6</v>
      </c>
      <c r="N3876" s="46">
        <f t="shared" si="1756"/>
        <v>6</v>
      </c>
      <c r="O3876" s="17">
        <f t="shared" si="1757"/>
        <v>2.6</v>
      </c>
      <c r="P3876" s="17">
        <f t="shared" si="1757"/>
        <v>9.8000000000000007</v>
      </c>
      <c r="Q3876" s="124">
        <f t="shared" si="1758"/>
        <v>0.8</v>
      </c>
      <c r="R3876" s="26">
        <f t="shared" si="1759"/>
        <v>1</v>
      </c>
      <c r="S3876" s="2" t="s">
        <v>33830</v>
      </c>
      <c r="T3876" s="2" t="s">
        <v>38807</v>
      </c>
      <c r="U3876" s="24">
        <f t="shared" si="1760"/>
        <v>449.20000000000005</v>
      </c>
      <c r="V3876" s="66">
        <f t="shared" si="1760"/>
        <v>297.3</v>
      </c>
      <c r="W3876" s="54">
        <f t="shared" si="1761"/>
        <v>1.2</v>
      </c>
      <c r="X3876" s="143">
        <f t="shared" si="1762"/>
        <v>449.20000000000005</v>
      </c>
      <c r="Y3876" s="143">
        <f t="shared" si="1763"/>
        <v>0.33999999999999997</v>
      </c>
      <c r="AD3876">
        <v>152</v>
      </c>
      <c r="AE3876">
        <v>-1</v>
      </c>
      <c r="AF3876" s="10">
        <v>37.9</v>
      </c>
      <c r="AG3876" s="10">
        <v>58.12</v>
      </c>
      <c r="AH3876" s="10">
        <f t="shared" si="1764"/>
        <v>358517.19374895626</v>
      </c>
      <c r="AI3876" s="11">
        <f t="shared" si="1752"/>
        <v>0</v>
      </c>
      <c r="AJ3876">
        <f t="shared" si="1753"/>
        <v>0</v>
      </c>
      <c r="AK3876" t="e">
        <f t="shared" si="1765"/>
        <v>#DIV/0!</v>
      </c>
      <c r="AL3876">
        <f t="shared" si="1766"/>
        <v>21.897782088000003</v>
      </c>
      <c r="AM3876" s="5">
        <f t="shared" si="1767"/>
        <v>2.4</v>
      </c>
      <c r="AN3876">
        <v>0</v>
      </c>
      <c r="AO3876" s="72">
        <f t="shared" si="1768"/>
        <v>1</v>
      </c>
      <c r="AP3876" s="72">
        <f t="shared" si="1769"/>
        <v>0.8</v>
      </c>
      <c r="AQ3876" s="72">
        <f t="shared" si="1770"/>
        <v>1</v>
      </c>
      <c r="AR3876" s="71" t="e">
        <f t="shared" si="1771"/>
        <v>#DIV/0!</v>
      </c>
      <c r="BA3876">
        <f t="shared" si="1772"/>
        <v>176</v>
      </c>
      <c r="BB3876" s="91" t="e">
        <f t="shared" si="1773"/>
        <v>#DIV/0!</v>
      </c>
    </row>
    <row r="3877" spans="1:54">
      <c r="A3877" s="2" t="s">
        <v>3994</v>
      </c>
      <c r="B3877" s="7" t="s">
        <v>43820</v>
      </c>
      <c r="C3877" s="17">
        <f t="shared" si="1754"/>
        <v>20.3</v>
      </c>
      <c r="D3877" s="28">
        <f t="shared" si="1755"/>
        <v>298</v>
      </c>
      <c r="E3877" s="8">
        <f t="shared" si="1774"/>
        <v>15</v>
      </c>
      <c r="F3877" s="2" t="s">
        <v>8982</v>
      </c>
      <c r="G3877" s="54">
        <f t="shared" si="1775"/>
        <v>19.3</v>
      </c>
      <c r="H3877" s="20">
        <f t="shared" si="1776"/>
        <v>0.55829909999999994</v>
      </c>
      <c r="I3877" s="14" t="s">
        <v>18936</v>
      </c>
      <c r="J3877" s="14" t="s">
        <v>13968</v>
      </c>
      <c r="K3877" s="14" t="s">
        <v>23895</v>
      </c>
      <c r="L3877" s="14" t="s">
        <v>28854</v>
      </c>
      <c r="M3877" s="28">
        <f t="shared" si="1777"/>
        <v>12.4</v>
      </c>
      <c r="N3877" s="46">
        <f t="shared" si="1756"/>
        <v>6.2</v>
      </c>
      <c r="O3877" s="17">
        <f t="shared" si="1757"/>
        <v>3</v>
      </c>
      <c r="P3877" s="17">
        <f t="shared" si="1757"/>
        <v>4.2</v>
      </c>
      <c r="Q3877" s="124">
        <f t="shared" si="1758"/>
        <v>0.8</v>
      </c>
      <c r="R3877" s="26">
        <f t="shared" si="1759"/>
        <v>2</v>
      </c>
      <c r="S3877" s="2" t="s">
        <v>33831</v>
      </c>
      <c r="T3877" s="2" t="s">
        <v>38808</v>
      </c>
      <c r="U3877" s="24">
        <f t="shared" si="1760"/>
        <v>571.4</v>
      </c>
      <c r="V3877" s="66">
        <f t="shared" si="1760"/>
        <v>296.40000000000003</v>
      </c>
      <c r="W3877" s="54">
        <f t="shared" si="1761"/>
        <v>1.93</v>
      </c>
      <c r="X3877" s="143">
        <f t="shared" si="1762"/>
        <v>571.4</v>
      </c>
      <c r="Y3877" s="143">
        <f t="shared" si="1763"/>
        <v>0.48599999999999999</v>
      </c>
      <c r="AD3877">
        <v>152</v>
      </c>
      <c r="AE3877">
        <v>-1</v>
      </c>
      <c r="AF3877" s="10">
        <v>37.9</v>
      </c>
      <c r="AG3877" s="10">
        <v>58.12</v>
      </c>
      <c r="AH3877" s="10">
        <f t="shared" si="1764"/>
        <v>359456.72191057255</v>
      </c>
      <c r="AI3877" s="11">
        <f t="shared" si="1752"/>
        <v>0</v>
      </c>
      <c r="AJ3877">
        <f t="shared" si="1753"/>
        <v>0</v>
      </c>
      <c r="AK3877" t="e">
        <f t="shared" si="1765"/>
        <v>#DIV/0!</v>
      </c>
      <c r="AL3877">
        <f t="shared" si="1766"/>
        <v>11.130862680000002</v>
      </c>
      <c r="AM3877" s="5">
        <f t="shared" si="1767"/>
        <v>3.8600000000000003</v>
      </c>
      <c r="AN3877">
        <v>0</v>
      </c>
      <c r="AO3877" s="72">
        <f t="shared" si="1768"/>
        <v>2</v>
      </c>
      <c r="AP3877" s="72">
        <f t="shared" si="1769"/>
        <v>0.8</v>
      </c>
      <c r="AQ3877" s="72">
        <f t="shared" si="1770"/>
        <v>1</v>
      </c>
      <c r="AR3877" s="71" t="e">
        <f t="shared" si="1771"/>
        <v>#DIV/0!</v>
      </c>
      <c r="BA3877">
        <f t="shared" si="1772"/>
        <v>298</v>
      </c>
      <c r="BB3877" s="91" t="e">
        <f t="shared" si="1773"/>
        <v>#DIV/0!</v>
      </c>
    </row>
    <row r="3878" spans="1:54">
      <c r="A3878" s="2" t="s">
        <v>3995</v>
      </c>
      <c r="B3878" s="7" t="s">
        <v>43821</v>
      </c>
      <c r="C3878" s="17">
        <f t="shared" si="1754"/>
        <v>25.6</v>
      </c>
      <c r="D3878" s="28">
        <f t="shared" si="1755"/>
        <v>196</v>
      </c>
      <c r="E3878" s="8">
        <f t="shared" si="1774"/>
        <v>6</v>
      </c>
      <c r="F3878" s="2" t="s">
        <v>8983</v>
      </c>
      <c r="G3878" s="54">
        <f t="shared" si="1775"/>
        <v>24.6</v>
      </c>
      <c r="H3878" s="20">
        <f t="shared" si="1776"/>
        <v>0.83554479999999998</v>
      </c>
      <c r="I3878" s="14" t="s">
        <v>18937</v>
      </c>
      <c r="J3878" s="14" t="s">
        <v>13969</v>
      </c>
      <c r="K3878" s="14" t="s">
        <v>23896</v>
      </c>
      <c r="L3878" s="14" t="s">
        <v>28855</v>
      </c>
      <c r="M3878" s="28">
        <f t="shared" si="1777"/>
        <v>13.6</v>
      </c>
      <c r="N3878" s="46">
        <f t="shared" si="1756"/>
        <v>6.4</v>
      </c>
      <c r="O3878" s="17">
        <f t="shared" si="1757"/>
        <v>0.8</v>
      </c>
      <c r="P3878" s="17">
        <f t="shared" si="1757"/>
        <v>1.8</v>
      </c>
      <c r="Q3878" s="124">
        <f t="shared" si="1758"/>
        <v>0.4</v>
      </c>
      <c r="R3878" s="26">
        <f t="shared" si="1759"/>
        <v>2</v>
      </c>
      <c r="S3878" s="2" t="s">
        <v>33832</v>
      </c>
      <c r="T3878" s="2" t="s">
        <v>38809</v>
      </c>
      <c r="U3878" s="24">
        <f t="shared" si="1760"/>
        <v>468.70000000000005</v>
      </c>
      <c r="V3878" s="66">
        <f t="shared" si="1760"/>
        <v>308.8</v>
      </c>
      <c r="W3878" s="54">
        <f t="shared" si="1761"/>
        <v>2.46</v>
      </c>
      <c r="X3878" s="143">
        <f t="shared" si="1762"/>
        <v>468.70000000000005</v>
      </c>
      <c r="Y3878" s="143">
        <f t="shared" si="1763"/>
        <v>0.59199999999999997</v>
      </c>
      <c r="AD3878">
        <v>152</v>
      </c>
      <c r="AE3878">
        <v>-1</v>
      </c>
      <c r="AF3878" s="10">
        <v>37.9</v>
      </c>
      <c r="AG3878" s="10">
        <v>58.12</v>
      </c>
      <c r="AH3878" s="10">
        <f t="shared" si="1764"/>
        <v>345803.11050902016</v>
      </c>
      <c r="AI3878" s="11">
        <f t="shared" si="1752"/>
        <v>0</v>
      </c>
      <c r="AJ3878">
        <f t="shared" si="1753"/>
        <v>0</v>
      </c>
      <c r="AK3878" t="e">
        <f t="shared" si="1765"/>
        <v>#DIV/0!</v>
      </c>
      <c r="AL3878">
        <f t="shared" si="1766"/>
        <v>0.47363097600000004</v>
      </c>
      <c r="AM3878" s="5">
        <f t="shared" si="1767"/>
        <v>4.92</v>
      </c>
      <c r="AN3878">
        <v>0</v>
      </c>
      <c r="AO3878" s="72">
        <f t="shared" si="1768"/>
        <v>2</v>
      </c>
      <c r="AP3878" s="72">
        <f t="shared" si="1769"/>
        <v>0.4</v>
      </c>
      <c r="AQ3878" s="72">
        <f t="shared" si="1770"/>
        <v>0.4</v>
      </c>
      <c r="AR3878" s="71" t="e">
        <f t="shared" si="1771"/>
        <v>#DIV/0!</v>
      </c>
      <c r="BA3878">
        <f t="shared" si="1772"/>
        <v>196</v>
      </c>
      <c r="BB3878" s="91" t="e">
        <f t="shared" si="1773"/>
        <v>#DIV/0!</v>
      </c>
    </row>
    <row r="3879" spans="1:54">
      <c r="A3879" s="2" t="s">
        <v>3996</v>
      </c>
      <c r="B3879" s="7" t="s">
        <v>43822</v>
      </c>
      <c r="C3879" s="17">
        <f t="shared" si="1754"/>
        <v>29.900000000000002</v>
      </c>
      <c r="D3879" s="28">
        <f t="shared" si="1755"/>
        <v>295</v>
      </c>
      <c r="E3879" s="8">
        <f t="shared" si="1774"/>
        <v>11</v>
      </c>
      <c r="F3879" s="2" t="s">
        <v>8984</v>
      </c>
      <c r="G3879" s="54">
        <f t="shared" si="1775"/>
        <v>28.900000000000002</v>
      </c>
      <c r="H3879" s="20">
        <f t="shared" si="1776"/>
        <v>0.7775624000000001</v>
      </c>
      <c r="I3879" s="14" t="s">
        <v>18938</v>
      </c>
      <c r="J3879" s="14" t="s">
        <v>13970</v>
      </c>
      <c r="K3879" s="14" t="s">
        <v>23897</v>
      </c>
      <c r="L3879" s="14" t="s">
        <v>28856</v>
      </c>
      <c r="M3879" s="28">
        <f t="shared" si="1777"/>
        <v>11.6</v>
      </c>
      <c r="N3879" s="46">
        <f t="shared" si="1756"/>
        <v>5.2</v>
      </c>
      <c r="O3879" s="17">
        <f t="shared" si="1757"/>
        <v>2.8000000000000003</v>
      </c>
      <c r="P3879" s="17">
        <f t="shared" si="1757"/>
        <v>5.8000000000000007</v>
      </c>
      <c r="Q3879" s="124">
        <f t="shared" si="1758"/>
        <v>0.4</v>
      </c>
      <c r="R3879" s="26">
        <f t="shared" si="1759"/>
        <v>1.8</v>
      </c>
      <c r="S3879" s="2" t="s">
        <v>33833</v>
      </c>
      <c r="T3879" s="2" t="s">
        <v>38810</v>
      </c>
      <c r="U3879" s="24">
        <f t="shared" si="1760"/>
        <v>567.70000000000005</v>
      </c>
      <c r="V3879" s="66">
        <f t="shared" si="1760"/>
        <v>404.6</v>
      </c>
      <c r="W3879" s="54">
        <f t="shared" si="1761"/>
        <v>2.8899999999999997</v>
      </c>
      <c r="X3879" s="143">
        <f t="shared" si="1762"/>
        <v>567.70000000000005</v>
      </c>
      <c r="Y3879" s="143">
        <f t="shared" si="1763"/>
        <v>0.67799999999999994</v>
      </c>
      <c r="AD3879">
        <v>152</v>
      </c>
      <c r="AE3879">
        <v>-1</v>
      </c>
      <c r="AF3879" s="10">
        <v>37.9</v>
      </c>
      <c r="AG3879" s="10">
        <v>58.12</v>
      </c>
      <c r="AH3879" s="10">
        <f t="shared" si="1764"/>
        <v>177675.83492484983</v>
      </c>
      <c r="AI3879" s="11">
        <f t="shared" si="1752"/>
        <v>0</v>
      </c>
      <c r="AJ3879">
        <f t="shared" si="1753"/>
        <v>0</v>
      </c>
      <c r="AK3879" t="e">
        <f t="shared" si="1765"/>
        <v>#DIV/0!</v>
      </c>
      <c r="AL3879">
        <f t="shared" si="1766"/>
        <v>6.5022959231999993</v>
      </c>
      <c r="AM3879" s="5">
        <f t="shared" si="1767"/>
        <v>5.78</v>
      </c>
      <c r="AN3879">
        <v>0</v>
      </c>
      <c r="AO3879" s="72">
        <f t="shared" si="1768"/>
        <v>1.8</v>
      </c>
      <c r="AP3879" s="72">
        <f t="shared" si="1769"/>
        <v>0.4</v>
      </c>
      <c r="AQ3879" s="72">
        <f t="shared" si="1770"/>
        <v>0.60000000000000009</v>
      </c>
      <c r="AR3879" s="71" t="e">
        <f t="shared" si="1771"/>
        <v>#DIV/0!</v>
      </c>
      <c r="BA3879">
        <f t="shared" si="1772"/>
        <v>295</v>
      </c>
      <c r="BB3879" s="91" t="e">
        <f t="shared" si="1773"/>
        <v>#DIV/0!</v>
      </c>
    </row>
    <row r="3880" spans="1:54">
      <c r="A3880" s="2" t="s">
        <v>3997</v>
      </c>
      <c r="B3880" s="7" t="s">
        <v>43823</v>
      </c>
      <c r="C3880" s="17">
        <f t="shared" si="1754"/>
        <v>32</v>
      </c>
      <c r="D3880" s="28">
        <f t="shared" si="1755"/>
        <v>225</v>
      </c>
      <c r="E3880" s="8">
        <f t="shared" si="1774"/>
        <v>6</v>
      </c>
      <c r="F3880" s="2" t="s">
        <v>8985</v>
      </c>
      <c r="G3880" s="54">
        <f t="shared" si="1775"/>
        <v>31</v>
      </c>
      <c r="H3880" s="20">
        <f t="shared" si="1776"/>
        <v>0.132795</v>
      </c>
      <c r="I3880" s="14" t="s">
        <v>18939</v>
      </c>
      <c r="J3880" s="14" t="s">
        <v>13971</v>
      </c>
      <c r="K3880" s="14" t="s">
        <v>23898</v>
      </c>
      <c r="L3880" s="14" t="s">
        <v>28857</v>
      </c>
      <c r="M3880" s="28">
        <f t="shared" si="1777"/>
        <v>13.3</v>
      </c>
      <c r="N3880" s="46">
        <f t="shared" si="1756"/>
        <v>5.4</v>
      </c>
      <c r="O3880" s="17">
        <f t="shared" si="1757"/>
        <v>0.60000000000000009</v>
      </c>
      <c r="P3880" s="17">
        <f t="shared" si="1757"/>
        <v>2.4000000000000004</v>
      </c>
      <c r="Q3880" s="124">
        <f t="shared" si="1758"/>
        <v>0.60000000000000009</v>
      </c>
      <c r="R3880" s="26">
        <f t="shared" si="1759"/>
        <v>0.8</v>
      </c>
      <c r="S3880" s="2" t="s">
        <v>33834</v>
      </c>
      <c r="T3880" s="2" t="s">
        <v>38811</v>
      </c>
      <c r="U3880" s="24">
        <f t="shared" si="1760"/>
        <v>498.20000000000005</v>
      </c>
      <c r="V3880" s="66">
        <f t="shared" si="1760"/>
        <v>418.5</v>
      </c>
      <c r="W3880" s="54">
        <f t="shared" si="1761"/>
        <v>3.0999999999999996</v>
      </c>
      <c r="X3880" s="143">
        <f t="shared" si="1762"/>
        <v>498.20000000000005</v>
      </c>
      <c r="Y3880" s="143">
        <f t="shared" si="1763"/>
        <v>0.71999999999999986</v>
      </c>
      <c r="AD3880">
        <v>152</v>
      </c>
      <c r="AE3880">
        <v>-1</v>
      </c>
      <c r="AF3880" s="10">
        <v>37.9</v>
      </c>
      <c r="AG3880" s="10">
        <v>58.12</v>
      </c>
      <c r="AH3880" s="10">
        <f t="shared" si="1764"/>
        <v>114814.07738632652</v>
      </c>
      <c r="AI3880" s="11">
        <f t="shared" si="1752"/>
        <v>0</v>
      </c>
      <c r="AJ3880">
        <f t="shared" si="1753"/>
        <v>0</v>
      </c>
      <c r="AK3880" t="e">
        <f t="shared" si="1765"/>
        <v>#DIV/0!</v>
      </c>
      <c r="AL3880">
        <f t="shared" si="1766"/>
        <v>0.99902016000000027</v>
      </c>
      <c r="AM3880" s="5">
        <f t="shared" si="1767"/>
        <v>6.2</v>
      </c>
      <c r="AN3880">
        <v>0</v>
      </c>
      <c r="AO3880" s="72">
        <f t="shared" si="1768"/>
        <v>0.8</v>
      </c>
      <c r="AP3880" s="72">
        <f t="shared" si="1769"/>
        <v>0.60000000000000009</v>
      </c>
      <c r="AQ3880" s="72">
        <f t="shared" si="1770"/>
        <v>0.8</v>
      </c>
      <c r="AR3880" s="71" t="e">
        <f t="shared" si="1771"/>
        <v>#DIV/0!</v>
      </c>
      <c r="BA3880">
        <f t="shared" si="1772"/>
        <v>225</v>
      </c>
      <c r="BB3880" s="91" t="e">
        <f t="shared" si="1773"/>
        <v>#DIV/0!</v>
      </c>
    </row>
    <row r="3881" spans="1:54">
      <c r="A3881" s="2" t="s">
        <v>3998</v>
      </c>
      <c r="B3881" s="7" t="s">
        <v>43824</v>
      </c>
      <c r="C3881" s="17">
        <f t="shared" si="1754"/>
        <v>32.900000000000006</v>
      </c>
      <c r="D3881" s="28">
        <f t="shared" si="1755"/>
        <v>295</v>
      </c>
      <c r="E3881" s="8">
        <f t="shared" si="1774"/>
        <v>7</v>
      </c>
      <c r="F3881" s="2" t="s">
        <v>8986</v>
      </c>
      <c r="G3881" s="54">
        <f t="shared" si="1775"/>
        <v>31.900000000000002</v>
      </c>
      <c r="H3881" s="20">
        <f t="shared" si="1776"/>
        <v>0.30672670000000002</v>
      </c>
      <c r="I3881" s="14" t="s">
        <v>18940</v>
      </c>
      <c r="J3881" s="14" t="s">
        <v>13972</v>
      </c>
      <c r="K3881" s="14" t="s">
        <v>23899</v>
      </c>
      <c r="L3881" s="14" t="s">
        <v>28858</v>
      </c>
      <c r="M3881" s="28">
        <f t="shared" si="1777"/>
        <v>13.5</v>
      </c>
      <c r="N3881" s="46">
        <f t="shared" si="1756"/>
        <v>6.6</v>
      </c>
      <c r="O3881" s="17">
        <f t="shared" si="1757"/>
        <v>0.60000000000000009</v>
      </c>
      <c r="P3881" s="17">
        <f t="shared" si="1757"/>
        <v>2</v>
      </c>
      <c r="Q3881" s="124">
        <f t="shared" si="1758"/>
        <v>0.8</v>
      </c>
      <c r="R3881" s="26">
        <f t="shared" si="1759"/>
        <v>1.2000000000000002</v>
      </c>
      <c r="S3881" s="2" t="s">
        <v>33835</v>
      </c>
      <c r="T3881" s="2" t="s">
        <v>38812</v>
      </c>
      <c r="U3881" s="24">
        <f t="shared" si="1760"/>
        <v>567.6</v>
      </c>
      <c r="V3881" s="66">
        <f t="shared" si="1760"/>
        <v>417.8</v>
      </c>
      <c r="W3881" s="54">
        <f t="shared" si="1761"/>
        <v>3.19</v>
      </c>
      <c r="X3881" s="143">
        <f t="shared" si="1762"/>
        <v>567.6</v>
      </c>
      <c r="Y3881" s="143">
        <f t="shared" si="1763"/>
        <v>0.73799999999999999</v>
      </c>
      <c r="AD3881">
        <v>152</v>
      </c>
      <c r="AE3881">
        <v>-1</v>
      </c>
      <c r="AF3881" s="10">
        <v>37.9</v>
      </c>
      <c r="AG3881" s="10">
        <v>58.12</v>
      </c>
      <c r="AH3881" s="10">
        <f t="shared" si="1764"/>
        <v>119222.2666171631</v>
      </c>
      <c r="AI3881" s="11">
        <f t="shared" si="1752"/>
        <v>0</v>
      </c>
      <c r="AJ3881">
        <f t="shared" si="1753"/>
        <v>0</v>
      </c>
      <c r="AK3881" t="e">
        <f t="shared" si="1765"/>
        <v>#DIV/0!</v>
      </c>
      <c r="AL3881">
        <f t="shared" si="1766"/>
        <v>0.99831355200000027</v>
      </c>
      <c r="AM3881" s="5">
        <f t="shared" si="1767"/>
        <v>6.3800000000000008</v>
      </c>
      <c r="AN3881">
        <v>0</v>
      </c>
      <c r="AO3881" s="72">
        <f t="shared" si="1768"/>
        <v>1.2000000000000002</v>
      </c>
      <c r="AP3881" s="72">
        <f t="shared" si="1769"/>
        <v>0.8</v>
      </c>
      <c r="AQ3881" s="72">
        <f t="shared" si="1770"/>
        <v>1</v>
      </c>
      <c r="AR3881" s="71" t="e">
        <f t="shared" si="1771"/>
        <v>#DIV/0!</v>
      </c>
      <c r="BA3881">
        <f t="shared" si="1772"/>
        <v>295</v>
      </c>
      <c r="BB3881" s="91" t="e">
        <f t="shared" si="1773"/>
        <v>#DIV/0!</v>
      </c>
    </row>
    <row r="3882" spans="1:54">
      <c r="A3882" s="2" t="s">
        <v>3999</v>
      </c>
      <c r="B3882" s="7" t="s">
        <v>43825</v>
      </c>
      <c r="C3882" s="17">
        <f t="shared" si="1754"/>
        <v>27.8</v>
      </c>
      <c r="D3882" s="28">
        <f t="shared" si="1755"/>
        <v>164</v>
      </c>
      <c r="E3882" s="8">
        <f t="shared" si="1774"/>
        <v>7</v>
      </c>
      <c r="F3882" s="2" t="s">
        <v>8987</v>
      </c>
      <c r="G3882" s="54">
        <f t="shared" si="1775"/>
        <v>26.900000000000002</v>
      </c>
      <c r="H3882" s="20">
        <f t="shared" si="1776"/>
        <v>0.56096020000000002</v>
      </c>
      <c r="I3882" s="14" t="s">
        <v>18941</v>
      </c>
      <c r="J3882" s="14" t="s">
        <v>13973</v>
      </c>
      <c r="K3882" s="14" t="s">
        <v>23900</v>
      </c>
      <c r="L3882" s="14" t="s">
        <v>28859</v>
      </c>
      <c r="M3882" s="28">
        <f t="shared" si="1777"/>
        <v>12.2</v>
      </c>
      <c r="N3882" s="46">
        <f t="shared" si="1756"/>
        <v>6.2</v>
      </c>
      <c r="O3882" s="17">
        <f t="shared" si="1757"/>
        <v>0.60000000000000009</v>
      </c>
      <c r="P3882" s="17">
        <f t="shared" si="1757"/>
        <v>4.6000000000000005</v>
      </c>
      <c r="Q3882" s="124">
        <f t="shared" si="1758"/>
        <v>0.8</v>
      </c>
      <c r="R3882" s="26">
        <f t="shared" si="1759"/>
        <v>2</v>
      </c>
      <c r="S3882" s="2" t="s">
        <v>33836</v>
      </c>
      <c r="T3882" s="2" t="s">
        <v>38813</v>
      </c>
      <c r="U3882" s="24">
        <f t="shared" si="1760"/>
        <v>437.20000000000005</v>
      </c>
      <c r="V3882" s="66">
        <f t="shared" si="1760"/>
        <v>417</v>
      </c>
      <c r="W3882" s="54">
        <f t="shared" si="1761"/>
        <v>2.69</v>
      </c>
      <c r="X3882" s="143">
        <f t="shared" si="1762"/>
        <v>437.20000000000005</v>
      </c>
      <c r="Y3882" s="143">
        <f t="shared" si="1763"/>
        <v>0.63800000000000001</v>
      </c>
      <c r="AD3882">
        <v>152</v>
      </c>
      <c r="AE3882">
        <v>-1</v>
      </c>
      <c r="AF3882" s="10">
        <v>37.9</v>
      </c>
      <c r="AG3882" s="10">
        <v>58.12</v>
      </c>
      <c r="AH3882" s="10">
        <f t="shared" si="1764"/>
        <v>124249.52872377059</v>
      </c>
      <c r="AI3882" s="11">
        <f t="shared" si="1752"/>
        <v>0</v>
      </c>
      <c r="AJ3882">
        <f t="shared" si="1753"/>
        <v>0</v>
      </c>
      <c r="AK3882" t="e">
        <f t="shared" si="1765"/>
        <v>#DIV/0!</v>
      </c>
      <c r="AL3882">
        <f t="shared" si="1766"/>
        <v>2.4234996960000008</v>
      </c>
      <c r="AM3882" s="5">
        <f t="shared" si="1767"/>
        <v>5.36</v>
      </c>
      <c r="AN3882">
        <v>0</v>
      </c>
      <c r="AO3882" s="72">
        <f t="shared" si="1768"/>
        <v>2</v>
      </c>
      <c r="AP3882" s="72">
        <f t="shared" si="1769"/>
        <v>0.8</v>
      </c>
      <c r="AQ3882" s="72">
        <f t="shared" si="1770"/>
        <v>1</v>
      </c>
      <c r="AR3882" s="71" t="e">
        <f t="shared" si="1771"/>
        <v>#DIV/0!</v>
      </c>
      <c r="BA3882">
        <f t="shared" si="1772"/>
        <v>164</v>
      </c>
      <c r="BB3882" s="91" t="e">
        <f t="shared" si="1773"/>
        <v>#DIV/0!</v>
      </c>
    </row>
    <row r="3883" spans="1:54">
      <c r="A3883" s="2" t="s">
        <v>4000</v>
      </c>
      <c r="B3883" s="7" t="s">
        <v>43826</v>
      </c>
      <c r="C3883" s="17">
        <f t="shared" si="1754"/>
        <v>30.6</v>
      </c>
      <c r="D3883" s="28">
        <f t="shared" si="1755"/>
        <v>20</v>
      </c>
      <c r="E3883" s="8">
        <f t="shared" si="1774"/>
        <v>5</v>
      </c>
      <c r="F3883" s="2" t="s">
        <v>8988</v>
      </c>
      <c r="G3883" s="54">
        <f t="shared" si="1775"/>
        <v>29.700000000000003</v>
      </c>
      <c r="H3883" s="20">
        <f t="shared" si="1776"/>
        <v>0.51801819999999998</v>
      </c>
      <c r="I3883" s="14" t="s">
        <v>18942</v>
      </c>
      <c r="J3883" s="14" t="s">
        <v>13974</v>
      </c>
      <c r="K3883" s="14" t="s">
        <v>23901</v>
      </c>
      <c r="L3883" s="14" t="s">
        <v>28860</v>
      </c>
      <c r="M3883" s="28">
        <f t="shared" si="1777"/>
        <v>13.9</v>
      </c>
      <c r="N3883" s="46">
        <f t="shared" si="1756"/>
        <v>5.4</v>
      </c>
      <c r="O3883" s="17">
        <f t="shared" si="1757"/>
        <v>2.2000000000000002</v>
      </c>
      <c r="P3883" s="17">
        <f t="shared" si="1757"/>
        <v>1.2000000000000002</v>
      </c>
      <c r="Q3883" s="124">
        <f t="shared" si="1758"/>
        <v>0.2</v>
      </c>
      <c r="R3883" s="26">
        <f t="shared" si="1759"/>
        <v>0.4</v>
      </c>
      <c r="S3883" s="2" t="s">
        <v>33837</v>
      </c>
      <c r="T3883" s="2" t="s">
        <v>38814</v>
      </c>
      <c r="U3883" s="24">
        <f t="shared" si="1760"/>
        <v>293.20000000000005</v>
      </c>
      <c r="V3883" s="66">
        <f t="shared" si="1760"/>
        <v>391.8</v>
      </c>
      <c r="W3883" s="54">
        <f t="shared" si="1761"/>
        <v>2.9699999999999998</v>
      </c>
      <c r="X3883" s="143">
        <f t="shared" si="1762"/>
        <v>293.20000000000005</v>
      </c>
      <c r="Y3883" s="143">
        <f t="shared" si="1763"/>
        <v>0.69399999999999995</v>
      </c>
      <c r="AD3883">
        <v>152</v>
      </c>
      <c r="AE3883">
        <v>-1</v>
      </c>
      <c r="AF3883" s="10">
        <v>37.9</v>
      </c>
      <c r="AG3883" s="10">
        <v>58.12</v>
      </c>
      <c r="AH3883" s="10">
        <f t="shared" si="1764"/>
        <v>214119.31080997983</v>
      </c>
      <c r="AI3883" s="11">
        <f t="shared" si="1752"/>
        <v>0</v>
      </c>
      <c r="AJ3883">
        <f t="shared" si="1753"/>
        <v>0</v>
      </c>
      <c r="AK3883" t="e">
        <f t="shared" si="1765"/>
        <v>#DIV/0!</v>
      </c>
      <c r="AL3883">
        <f t="shared" si="1766"/>
        <v>0.50897278080000019</v>
      </c>
      <c r="AM3883" s="5">
        <f t="shared" si="1767"/>
        <v>5.92</v>
      </c>
      <c r="AN3883">
        <v>0</v>
      </c>
      <c r="AO3883" s="72">
        <f t="shared" si="1768"/>
        <v>0.4</v>
      </c>
      <c r="AP3883" s="72">
        <f t="shared" si="1769"/>
        <v>0.2</v>
      </c>
      <c r="AQ3883" s="72">
        <f t="shared" si="1770"/>
        <v>0.2</v>
      </c>
      <c r="AR3883" s="71" t="e">
        <f t="shared" si="1771"/>
        <v>#DIV/0!</v>
      </c>
      <c r="BA3883">
        <f t="shared" si="1772"/>
        <v>20</v>
      </c>
      <c r="BB3883" s="91" t="e">
        <f t="shared" si="1773"/>
        <v>#DIV/0!</v>
      </c>
    </row>
    <row r="3884" spans="1:54">
      <c r="A3884" s="2" t="s">
        <v>4001</v>
      </c>
      <c r="B3884" s="7" t="s">
        <v>43827</v>
      </c>
      <c r="C3884" s="17">
        <f t="shared" si="1754"/>
        <v>31</v>
      </c>
      <c r="D3884" s="28">
        <f t="shared" si="1755"/>
        <v>39</v>
      </c>
      <c r="E3884" s="8">
        <f t="shared" si="1774"/>
        <v>8</v>
      </c>
      <c r="F3884" s="2" t="s">
        <v>8989</v>
      </c>
      <c r="G3884" s="54">
        <f t="shared" si="1775"/>
        <v>30</v>
      </c>
      <c r="H3884" s="20">
        <f t="shared" si="1776"/>
        <v>0.86380679999999999</v>
      </c>
      <c r="I3884" s="14" t="s">
        <v>18943</v>
      </c>
      <c r="J3884" s="14" t="s">
        <v>13975</v>
      </c>
      <c r="K3884" s="14" t="s">
        <v>23902</v>
      </c>
      <c r="L3884" s="14" t="s">
        <v>28861</v>
      </c>
      <c r="M3884" s="28">
        <f t="shared" si="1777"/>
        <v>13.6</v>
      </c>
      <c r="N3884" s="46">
        <f t="shared" si="1756"/>
        <v>6.2</v>
      </c>
      <c r="O3884" s="17">
        <f t="shared" si="1757"/>
        <v>3</v>
      </c>
      <c r="P3884" s="17">
        <f t="shared" si="1757"/>
        <v>1.8</v>
      </c>
      <c r="Q3884" s="124">
        <f t="shared" si="1758"/>
        <v>0.4</v>
      </c>
      <c r="R3884" s="26">
        <f t="shared" si="1759"/>
        <v>2.6</v>
      </c>
      <c r="S3884" s="2" t="s">
        <v>33838</v>
      </c>
      <c r="T3884" s="2" t="s">
        <v>38815</v>
      </c>
      <c r="U3884" s="24">
        <f t="shared" si="1760"/>
        <v>311.8</v>
      </c>
      <c r="V3884" s="66">
        <f t="shared" si="1760"/>
        <v>351.3</v>
      </c>
      <c r="W3884" s="54">
        <f t="shared" si="1761"/>
        <v>3</v>
      </c>
      <c r="X3884" s="143">
        <f t="shared" si="1762"/>
        <v>311.8</v>
      </c>
      <c r="Y3884" s="143">
        <f t="shared" si="1763"/>
        <v>0.7</v>
      </c>
      <c r="AD3884">
        <v>152</v>
      </c>
      <c r="AE3884">
        <v>-1</v>
      </c>
      <c r="AF3884" s="10">
        <v>37.9</v>
      </c>
      <c r="AG3884" s="10">
        <v>58.12</v>
      </c>
      <c r="AH3884" s="10">
        <f t="shared" si="1764"/>
        <v>290530.51369485038</v>
      </c>
      <c r="AI3884" s="11">
        <f t="shared" si="1752"/>
        <v>0</v>
      </c>
      <c r="AJ3884">
        <f t="shared" si="1753"/>
        <v>0</v>
      </c>
      <c r="AK3884" t="e">
        <f t="shared" si="1765"/>
        <v>#DIV/0!</v>
      </c>
      <c r="AL3884">
        <f t="shared" si="1766"/>
        <v>1.9121525280000005</v>
      </c>
      <c r="AM3884" s="5">
        <f t="shared" si="1767"/>
        <v>6</v>
      </c>
      <c r="AN3884">
        <v>0</v>
      </c>
      <c r="AO3884" s="72">
        <f t="shared" si="1768"/>
        <v>2.6</v>
      </c>
      <c r="AP3884" s="72">
        <f t="shared" si="1769"/>
        <v>0.4</v>
      </c>
      <c r="AQ3884" s="72">
        <f t="shared" si="1770"/>
        <v>0.4</v>
      </c>
      <c r="AR3884" s="71" t="e">
        <f t="shared" si="1771"/>
        <v>#DIV/0!</v>
      </c>
      <c r="BA3884">
        <f t="shared" si="1772"/>
        <v>39</v>
      </c>
      <c r="BB3884" s="91" t="e">
        <f t="shared" si="1773"/>
        <v>#DIV/0!</v>
      </c>
    </row>
    <row r="3885" spans="1:54">
      <c r="A3885" s="2" t="s">
        <v>4002</v>
      </c>
      <c r="B3885" s="7" t="s">
        <v>43828</v>
      </c>
      <c r="C3885" s="17">
        <f t="shared" si="1754"/>
        <v>30.200000000000003</v>
      </c>
      <c r="D3885" s="28">
        <f t="shared" si="1755"/>
        <v>197</v>
      </c>
      <c r="E3885" s="8">
        <f t="shared" si="1774"/>
        <v>18</v>
      </c>
      <c r="F3885" s="2" t="s">
        <v>8990</v>
      </c>
      <c r="G3885" s="54">
        <f t="shared" si="1775"/>
        <v>29.200000000000003</v>
      </c>
      <c r="H3885" s="20">
        <f t="shared" si="1776"/>
        <v>0.47913030000000001</v>
      </c>
      <c r="I3885" s="14" t="s">
        <v>18944</v>
      </c>
      <c r="J3885" s="14" t="s">
        <v>13976</v>
      </c>
      <c r="K3885" s="14" t="s">
        <v>23903</v>
      </c>
      <c r="L3885" s="14" t="s">
        <v>28862</v>
      </c>
      <c r="M3885" s="28">
        <f t="shared" si="1777"/>
        <v>12.3</v>
      </c>
      <c r="N3885" s="46">
        <f t="shared" si="1756"/>
        <v>5.4</v>
      </c>
      <c r="O3885" s="17">
        <f t="shared" si="1757"/>
        <v>2.8000000000000003</v>
      </c>
      <c r="P3885" s="17">
        <f t="shared" si="1757"/>
        <v>4.4000000000000004</v>
      </c>
      <c r="Q3885" s="124">
        <f t="shared" si="1758"/>
        <v>1.2000000000000002</v>
      </c>
      <c r="R3885" s="26">
        <f t="shared" si="1759"/>
        <v>2.4000000000000004</v>
      </c>
      <c r="S3885" s="2" t="s">
        <v>33839</v>
      </c>
      <c r="T3885" s="2" t="s">
        <v>38816</v>
      </c>
      <c r="U3885" s="24">
        <f t="shared" si="1760"/>
        <v>470.5</v>
      </c>
      <c r="V3885" s="66">
        <f t="shared" si="1760"/>
        <v>331.5</v>
      </c>
      <c r="W3885" s="54">
        <f t="shared" si="1761"/>
        <v>2.92</v>
      </c>
      <c r="X3885" s="143">
        <f t="shared" si="1762"/>
        <v>470.5</v>
      </c>
      <c r="Y3885" s="143">
        <f t="shared" si="1763"/>
        <v>0.68399999999999994</v>
      </c>
      <c r="AD3885">
        <v>152</v>
      </c>
      <c r="AE3885">
        <v>-1</v>
      </c>
      <c r="AF3885" s="10">
        <v>37.9</v>
      </c>
      <c r="AG3885" s="10">
        <v>58.12</v>
      </c>
      <c r="AH3885" s="10">
        <f t="shared" si="1764"/>
        <v>318250.31057479745</v>
      </c>
      <c r="AI3885" s="11">
        <f t="shared" si="1752"/>
        <v>0</v>
      </c>
      <c r="AJ3885">
        <f t="shared" si="1753"/>
        <v>0</v>
      </c>
      <c r="AK3885" t="e">
        <f t="shared" si="1765"/>
        <v>#DIV/0!</v>
      </c>
      <c r="AL3885">
        <f t="shared" si="1766"/>
        <v>15.401075289600005</v>
      </c>
      <c r="AM3885" s="5">
        <f t="shared" si="1767"/>
        <v>5.8400000000000007</v>
      </c>
      <c r="AN3885">
        <v>0</v>
      </c>
      <c r="AO3885" s="72">
        <f t="shared" si="1768"/>
        <v>2.4000000000000004</v>
      </c>
      <c r="AP3885" s="72">
        <f t="shared" si="1769"/>
        <v>1.2000000000000002</v>
      </c>
      <c r="AQ3885" s="72">
        <f t="shared" si="1770"/>
        <v>1.4000000000000001</v>
      </c>
      <c r="AR3885" s="71" t="e">
        <f t="shared" si="1771"/>
        <v>#DIV/0!</v>
      </c>
      <c r="BA3885">
        <f t="shared" si="1772"/>
        <v>197</v>
      </c>
      <c r="BB3885" s="91" t="e">
        <f t="shared" si="1773"/>
        <v>#DIV/0!</v>
      </c>
    </row>
    <row r="3886" spans="1:54">
      <c r="A3886" s="2" t="s">
        <v>4003</v>
      </c>
      <c r="B3886" s="7" t="s">
        <v>43829</v>
      </c>
      <c r="C3886" s="17">
        <f t="shared" si="1754"/>
        <v>27.8</v>
      </c>
      <c r="D3886" s="28">
        <f t="shared" si="1755"/>
        <v>273</v>
      </c>
      <c r="E3886" s="8">
        <f t="shared" si="1774"/>
        <v>15</v>
      </c>
      <c r="F3886" s="2" t="s">
        <v>8991</v>
      </c>
      <c r="G3886" s="54">
        <f t="shared" si="1775"/>
        <v>26.8</v>
      </c>
      <c r="H3886" s="20">
        <f t="shared" si="1776"/>
        <v>0.39775260000000001</v>
      </c>
      <c r="I3886" s="14" t="s">
        <v>18945</v>
      </c>
      <c r="J3886" s="14" t="s">
        <v>13977</v>
      </c>
      <c r="K3886" s="14" t="s">
        <v>23904</v>
      </c>
      <c r="L3886" s="14" t="s">
        <v>28863</v>
      </c>
      <c r="M3886" s="28">
        <f t="shared" si="1777"/>
        <v>13.6</v>
      </c>
      <c r="N3886" s="46">
        <f t="shared" si="1756"/>
        <v>5</v>
      </c>
      <c r="O3886" s="17">
        <f t="shared" si="1757"/>
        <v>2.8000000000000003</v>
      </c>
      <c r="P3886" s="17">
        <f t="shared" si="1757"/>
        <v>1.8</v>
      </c>
      <c r="Q3886" s="124">
        <f t="shared" si="1758"/>
        <v>1.2000000000000002</v>
      </c>
      <c r="R3886" s="26">
        <f t="shared" si="1759"/>
        <v>2</v>
      </c>
      <c r="S3886" s="2" t="s">
        <v>33840</v>
      </c>
      <c r="T3886" s="2" t="s">
        <v>38817</v>
      </c>
      <c r="U3886" s="24">
        <f t="shared" si="1760"/>
        <v>546.4</v>
      </c>
      <c r="V3886" s="66">
        <f t="shared" si="1760"/>
        <v>403.1</v>
      </c>
      <c r="W3886" s="54">
        <f t="shared" si="1761"/>
        <v>2.6799999999999997</v>
      </c>
      <c r="X3886" s="143">
        <f t="shared" si="1762"/>
        <v>546.4</v>
      </c>
      <c r="Y3886" s="143">
        <f t="shared" si="1763"/>
        <v>0.6359999999999999</v>
      </c>
      <c r="AD3886">
        <v>152</v>
      </c>
      <c r="AE3886">
        <v>-1</v>
      </c>
      <c r="AF3886" s="10">
        <v>37.9</v>
      </c>
      <c r="AG3886" s="10">
        <v>58.12</v>
      </c>
      <c r="AH3886" s="10">
        <f t="shared" si="1764"/>
        <v>182536.85346944779</v>
      </c>
      <c r="AI3886" s="11">
        <f t="shared" si="1752"/>
        <v>0</v>
      </c>
      <c r="AJ3886">
        <f t="shared" si="1753"/>
        <v>0</v>
      </c>
      <c r="AK3886" t="e">
        <f t="shared" si="1765"/>
        <v>#DIV/0!</v>
      </c>
      <c r="AL3886">
        <f t="shared" si="1766"/>
        <v>6.0706537920000008</v>
      </c>
      <c r="AM3886" s="5">
        <f t="shared" si="1767"/>
        <v>5.36</v>
      </c>
      <c r="AN3886">
        <v>0</v>
      </c>
      <c r="AO3886" s="72">
        <f t="shared" si="1768"/>
        <v>2</v>
      </c>
      <c r="AP3886" s="72">
        <f t="shared" si="1769"/>
        <v>1.2000000000000002</v>
      </c>
      <c r="AQ3886" s="72">
        <f t="shared" si="1770"/>
        <v>1.4000000000000001</v>
      </c>
      <c r="AR3886" s="71" t="e">
        <f t="shared" si="1771"/>
        <v>#DIV/0!</v>
      </c>
      <c r="BA3886">
        <f t="shared" si="1772"/>
        <v>273</v>
      </c>
      <c r="BB3886" s="91" t="e">
        <f t="shared" si="1773"/>
        <v>#DIV/0!</v>
      </c>
    </row>
    <row r="3887" spans="1:54">
      <c r="A3887" s="2" t="s">
        <v>4004</v>
      </c>
      <c r="B3887" s="7" t="s">
        <v>43830</v>
      </c>
      <c r="C3887" s="17">
        <f t="shared" si="1754"/>
        <v>30.900000000000002</v>
      </c>
      <c r="D3887" s="28">
        <f t="shared" si="1755"/>
        <v>212</v>
      </c>
      <c r="E3887" s="8">
        <f t="shared" si="1774"/>
        <v>10</v>
      </c>
      <c r="F3887" s="2" t="s">
        <v>8992</v>
      </c>
      <c r="G3887" s="54">
        <f t="shared" si="1775"/>
        <v>29.900000000000002</v>
      </c>
      <c r="H3887" s="20">
        <f t="shared" si="1776"/>
        <v>0.21428820000000001</v>
      </c>
      <c r="I3887" s="14" t="s">
        <v>18946</v>
      </c>
      <c r="J3887" s="14" t="s">
        <v>13978</v>
      </c>
      <c r="K3887" s="14" t="s">
        <v>23905</v>
      </c>
      <c r="L3887" s="14" t="s">
        <v>28864</v>
      </c>
      <c r="M3887" s="28">
        <f t="shared" si="1777"/>
        <v>11.7</v>
      </c>
      <c r="N3887" s="46">
        <f t="shared" si="1756"/>
        <v>5.8</v>
      </c>
      <c r="O3887" s="17">
        <f t="shared" si="1757"/>
        <v>2.6</v>
      </c>
      <c r="P3887" s="17">
        <f t="shared" si="1757"/>
        <v>5.6000000000000005</v>
      </c>
      <c r="Q3887" s="124">
        <f t="shared" si="1758"/>
        <v>0.4</v>
      </c>
      <c r="R3887" s="26">
        <f t="shared" si="1759"/>
        <v>0.4</v>
      </c>
      <c r="S3887" s="2" t="s">
        <v>33841</v>
      </c>
      <c r="T3887" s="2" t="s">
        <v>38818</v>
      </c>
      <c r="U3887" s="24">
        <f t="shared" si="1760"/>
        <v>484.6</v>
      </c>
      <c r="V3887" s="66">
        <f t="shared" si="1760"/>
        <v>283.10000000000002</v>
      </c>
      <c r="W3887" s="54">
        <f t="shared" si="1761"/>
        <v>2.9899999999999998</v>
      </c>
      <c r="X3887" s="143">
        <f t="shared" si="1762"/>
        <v>484.6</v>
      </c>
      <c r="Y3887" s="143">
        <f t="shared" si="1763"/>
        <v>0.69799999999999995</v>
      </c>
      <c r="AD3887">
        <v>152</v>
      </c>
      <c r="AE3887">
        <v>-1</v>
      </c>
      <c r="AF3887" s="10">
        <v>37.9</v>
      </c>
      <c r="AG3887" s="10">
        <v>58.12</v>
      </c>
      <c r="AH3887" s="10">
        <f t="shared" si="1764"/>
        <v>373338.30659697193</v>
      </c>
      <c r="AI3887" s="11">
        <f t="shared" si="1752"/>
        <v>0</v>
      </c>
      <c r="AJ3887">
        <f t="shared" si="1753"/>
        <v>0</v>
      </c>
      <c r="AK3887" t="e">
        <f t="shared" si="1765"/>
        <v>#DIV/0!</v>
      </c>
      <c r="AL3887">
        <f t="shared" si="1766"/>
        <v>4.5759855232</v>
      </c>
      <c r="AM3887" s="5">
        <f t="shared" si="1767"/>
        <v>5.98</v>
      </c>
      <c r="AN3887">
        <v>0</v>
      </c>
      <c r="AO3887" s="72">
        <f t="shared" si="1768"/>
        <v>0.4</v>
      </c>
      <c r="AP3887" s="72">
        <f t="shared" si="1769"/>
        <v>0.4</v>
      </c>
      <c r="AQ3887" s="72">
        <f t="shared" si="1770"/>
        <v>0.4</v>
      </c>
      <c r="AR3887" s="71" t="e">
        <f t="shared" si="1771"/>
        <v>#DIV/0!</v>
      </c>
      <c r="BA3887">
        <f t="shared" si="1772"/>
        <v>212</v>
      </c>
      <c r="BB3887" s="91" t="e">
        <f t="shared" si="1773"/>
        <v>#DIV/0!</v>
      </c>
    </row>
    <row r="3888" spans="1:54">
      <c r="A3888" s="2" t="s">
        <v>4005</v>
      </c>
      <c r="B3888" s="7" t="s">
        <v>43831</v>
      </c>
      <c r="C3888" s="17">
        <f t="shared" si="1754"/>
        <v>8.8000000000000007</v>
      </c>
      <c r="D3888" s="28">
        <f t="shared" si="1755"/>
        <v>76</v>
      </c>
      <c r="E3888" s="8">
        <f t="shared" si="1774"/>
        <v>5</v>
      </c>
      <c r="F3888" s="2" t="s">
        <v>8993</v>
      </c>
      <c r="G3888" s="54">
        <f t="shared" si="1775"/>
        <v>7.8</v>
      </c>
      <c r="H3888" s="20">
        <f t="shared" si="1776"/>
        <v>0.71614029999999995</v>
      </c>
      <c r="I3888" s="14" t="s">
        <v>18947</v>
      </c>
      <c r="J3888" s="14" t="s">
        <v>13979</v>
      </c>
      <c r="K3888" s="14" t="s">
        <v>23906</v>
      </c>
      <c r="L3888" s="14" t="s">
        <v>28865</v>
      </c>
      <c r="M3888" s="28">
        <f t="shared" si="1777"/>
        <v>12.3</v>
      </c>
      <c r="N3888" s="46">
        <f t="shared" si="1756"/>
        <v>6.4</v>
      </c>
      <c r="O3888" s="17">
        <f t="shared" si="1757"/>
        <v>0.60000000000000009</v>
      </c>
      <c r="P3888" s="17">
        <f t="shared" si="1757"/>
        <v>4.4000000000000004</v>
      </c>
      <c r="Q3888" s="124">
        <f t="shared" si="1758"/>
        <v>0.4</v>
      </c>
      <c r="R3888" s="26">
        <f t="shared" si="1759"/>
        <v>1.4000000000000001</v>
      </c>
      <c r="S3888" s="2" t="s">
        <v>33842</v>
      </c>
      <c r="T3888" s="2" t="s">
        <v>38819</v>
      </c>
      <c r="U3888" s="24">
        <f t="shared" si="1760"/>
        <v>349</v>
      </c>
      <c r="V3888" s="66">
        <f t="shared" si="1760"/>
        <v>288.40000000000003</v>
      </c>
      <c r="W3888" s="54">
        <f t="shared" si="1761"/>
        <v>0.78</v>
      </c>
      <c r="X3888" s="143">
        <f t="shared" si="1762"/>
        <v>349</v>
      </c>
      <c r="Y3888" s="143">
        <f t="shared" si="1763"/>
        <v>0.25600000000000001</v>
      </c>
      <c r="AD3888">
        <v>152</v>
      </c>
      <c r="AE3888">
        <v>-1</v>
      </c>
      <c r="AF3888" s="10">
        <v>37.9</v>
      </c>
      <c r="AG3888" s="10">
        <v>58.12</v>
      </c>
      <c r="AH3888" s="10">
        <f t="shared" si="1764"/>
        <v>367879.69795651129</v>
      </c>
      <c r="AI3888" s="11">
        <f t="shared" si="1752"/>
        <v>0</v>
      </c>
      <c r="AJ3888">
        <f t="shared" si="1753"/>
        <v>0</v>
      </c>
      <c r="AK3888" t="e">
        <f t="shared" si="1765"/>
        <v>#DIV/0!</v>
      </c>
      <c r="AL3888">
        <f t="shared" si="1766"/>
        <v>1.0491454512000005</v>
      </c>
      <c r="AM3888" s="5">
        <f t="shared" si="1767"/>
        <v>1.56</v>
      </c>
      <c r="AN3888">
        <v>0</v>
      </c>
      <c r="AO3888" s="72">
        <f t="shared" si="1768"/>
        <v>1.4000000000000001</v>
      </c>
      <c r="AP3888" s="72">
        <f t="shared" si="1769"/>
        <v>0.4</v>
      </c>
      <c r="AQ3888" s="72">
        <f t="shared" si="1770"/>
        <v>0.4</v>
      </c>
      <c r="AR3888" s="71" t="e">
        <f t="shared" si="1771"/>
        <v>#DIV/0!</v>
      </c>
      <c r="BA3888">
        <f t="shared" si="1772"/>
        <v>76</v>
      </c>
      <c r="BB3888" s="91" t="e">
        <f t="shared" si="1773"/>
        <v>#DIV/0!</v>
      </c>
    </row>
    <row r="3889" spans="1:54">
      <c r="A3889" s="2" t="s">
        <v>4006</v>
      </c>
      <c r="B3889" s="7" t="s">
        <v>43832</v>
      </c>
      <c r="C3889" s="17">
        <f t="shared" si="1754"/>
        <v>32.200000000000003</v>
      </c>
      <c r="D3889" s="28">
        <f t="shared" si="1755"/>
        <v>199</v>
      </c>
      <c r="E3889" s="8">
        <f t="shared" si="1774"/>
        <v>6</v>
      </c>
      <c r="F3889" s="2" t="s">
        <v>8994</v>
      </c>
      <c r="G3889" s="54">
        <f t="shared" si="1775"/>
        <v>31.3</v>
      </c>
      <c r="H3889" s="20">
        <f t="shared" si="1776"/>
        <v>0.35571550000000002</v>
      </c>
      <c r="I3889" s="14" t="s">
        <v>18948</v>
      </c>
      <c r="J3889" s="14" t="s">
        <v>13980</v>
      </c>
      <c r="K3889" s="14" t="s">
        <v>23907</v>
      </c>
      <c r="L3889" s="14" t="s">
        <v>28866</v>
      </c>
      <c r="M3889" s="28">
        <f t="shared" si="1777"/>
        <v>13.3</v>
      </c>
      <c r="N3889" s="46">
        <f t="shared" si="1756"/>
        <v>6.6</v>
      </c>
      <c r="O3889" s="17">
        <f t="shared" si="1757"/>
        <v>0.4</v>
      </c>
      <c r="P3889" s="17">
        <f t="shared" si="1757"/>
        <v>2.4000000000000004</v>
      </c>
      <c r="Q3889" s="124">
        <f t="shared" si="1758"/>
        <v>1</v>
      </c>
      <c r="R3889" s="26">
        <f t="shared" si="1759"/>
        <v>1.4000000000000001</v>
      </c>
      <c r="S3889" s="2" t="s">
        <v>33843</v>
      </c>
      <c r="T3889" s="2" t="s">
        <v>38820</v>
      </c>
      <c r="U3889" s="24">
        <f t="shared" si="1760"/>
        <v>472.5</v>
      </c>
      <c r="V3889" s="66">
        <f t="shared" si="1760"/>
        <v>414</v>
      </c>
      <c r="W3889" s="54">
        <f t="shared" si="1761"/>
        <v>3.13</v>
      </c>
      <c r="X3889" s="143">
        <f t="shared" si="1762"/>
        <v>472.5</v>
      </c>
      <c r="Y3889" s="143">
        <f t="shared" si="1763"/>
        <v>0.72599999999999998</v>
      </c>
      <c r="AD3889">
        <v>152</v>
      </c>
      <c r="AE3889">
        <v>-1</v>
      </c>
      <c r="AF3889" s="10">
        <v>37.9</v>
      </c>
      <c r="AG3889" s="10">
        <v>58.12</v>
      </c>
      <c r="AH3889" s="10">
        <f t="shared" si="1764"/>
        <v>140249.53081688459</v>
      </c>
      <c r="AI3889" s="11">
        <f t="shared" si="1752"/>
        <v>0</v>
      </c>
      <c r="AJ3889">
        <f t="shared" si="1753"/>
        <v>0</v>
      </c>
      <c r="AK3889" t="e">
        <f t="shared" si="1765"/>
        <v>#DIV/0!</v>
      </c>
      <c r="AL3889">
        <f t="shared" si="1766"/>
        <v>0.8659183680000001</v>
      </c>
      <c r="AM3889" s="5">
        <f t="shared" si="1767"/>
        <v>6.24</v>
      </c>
      <c r="AN3889">
        <v>0</v>
      </c>
      <c r="AO3889" s="72">
        <f t="shared" si="1768"/>
        <v>1.4000000000000001</v>
      </c>
      <c r="AP3889" s="72">
        <f t="shared" si="1769"/>
        <v>1</v>
      </c>
      <c r="AQ3889" s="72">
        <f t="shared" si="1770"/>
        <v>1</v>
      </c>
      <c r="AR3889" s="71" t="e">
        <f t="shared" si="1771"/>
        <v>#DIV/0!</v>
      </c>
      <c r="BA3889">
        <f t="shared" si="1772"/>
        <v>199</v>
      </c>
      <c r="BB3889" s="91" t="e">
        <f t="shared" si="1773"/>
        <v>#DIV/0!</v>
      </c>
    </row>
    <row r="3890" spans="1:54">
      <c r="A3890" s="2" t="s">
        <v>4007</v>
      </c>
      <c r="B3890" s="7" t="s">
        <v>43833</v>
      </c>
      <c r="C3890" s="17">
        <f t="shared" si="1754"/>
        <v>25</v>
      </c>
      <c r="D3890" s="28">
        <f t="shared" si="1755"/>
        <v>138</v>
      </c>
      <c r="E3890" s="8">
        <f t="shared" si="1774"/>
        <v>8</v>
      </c>
      <c r="F3890" s="2" t="s">
        <v>8995</v>
      </c>
      <c r="G3890" s="54">
        <f t="shared" si="1775"/>
        <v>24</v>
      </c>
      <c r="H3890" s="20">
        <f t="shared" si="1776"/>
        <v>0.37967960000000001</v>
      </c>
      <c r="I3890" s="14" t="s">
        <v>18949</v>
      </c>
      <c r="J3890" s="14" t="s">
        <v>13981</v>
      </c>
      <c r="K3890" s="14" t="s">
        <v>23908</v>
      </c>
      <c r="L3890" s="14" t="s">
        <v>28867</v>
      </c>
      <c r="M3890" s="28">
        <f t="shared" si="1777"/>
        <v>12.9</v>
      </c>
      <c r="N3890" s="46">
        <f t="shared" si="1756"/>
        <v>7</v>
      </c>
      <c r="O3890" s="17">
        <f t="shared" si="1757"/>
        <v>1</v>
      </c>
      <c r="P3890" s="17">
        <f t="shared" si="1757"/>
        <v>3.2</v>
      </c>
      <c r="Q3890" s="124">
        <f t="shared" si="1758"/>
        <v>0.60000000000000009</v>
      </c>
      <c r="R3890" s="26">
        <f t="shared" si="1759"/>
        <v>1</v>
      </c>
      <c r="S3890" s="2" t="s">
        <v>33844</v>
      </c>
      <c r="T3890" s="2" t="s">
        <v>38821</v>
      </c>
      <c r="U3890" s="24">
        <f t="shared" si="1760"/>
        <v>410.8</v>
      </c>
      <c r="V3890" s="66">
        <f t="shared" si="1760"/>
        <v>327.10000000000002</v>
      </c>
      <c r="W3890" s="54">
        <f t="shared" si="1761"/>
        <v>2.4</v>
      </c>
      <c r="X3890" s="143">
        <f t="shared" si="1762"/>
        <v>410.8</v>
      </c>
      <c r="Y3890" s="143">
        <f t="shared" si="1763"/>
        <v>0.57999999999999996</v>
      </c>
      <c r="AD3890">
        <v>152</v>
      </c>
      <c r="AE3890">
        <v>-1</v>
      </c>
      <c r="AF3890" s="10">
        <v>37.9</v>
      </c>
      <c r="AG3890" s="10">
        <v>58.12</v>
      </c>
      <c r="AH3890" s="10">
        <f t="shared" si="1764"/>
        <v>323870.20020879066</v>
      </c>
      <c r="AI3890" s="11">
        <f t="shared" si="1752"/>
        <v>0</v>
      </c>
      <c r="AJ3890">
        <f t="shared" si="1753"/>
        <v>0</v>
      </c>
      <c r="AK3890" t="e">
        <f t="shared" si="1765"/>
        <v>#DIV/0!</v>
      </c>
      <c r="AL3890">
        <f t="shared" si="1766"/>
        <v>1.9850252800000001</v>
      </c>
      <c r="AM3890" s="5">
        <f t="shared" si="1767"/>
        <v>4.8</v>
      </c>
      <c r="AN3890">
        <v>0</v>
      </c>
      <c r="AO3890" s="72">
        <f t="shared" si="1768"/>
        <v>1</v>
      </c>
      <c r="AP3890" s="72">
        <f t="shared" si="1769"/>
        <v>0.60000000000000009</v>
      </c>
      <c r="AQ3890" s="72">
        <f t="shared" si="1770"/>
        <v>0.8</v>
      </c>
      <c r="AR3890" s="71" t="e">
        <f t="shared" si="1771"/>
        <v>#DIV/0!</v>
      </c>
      <c r="BA3890">
        <f t="shared" si="1772"/>
        <v>138</v>
      </c>
      <c r="BB3890" s="91" t="e">
        <f t="shared" si="1773"/>
        <v>#DIV/0!</v>
      </c>
    </row>
    <row r="3891" spans="1:54">
      <c r="A3891" s="2" t="s">
        <v>4008</v>
      </c>
      <c r="B3891" s="7" t="s">
        <v>43834</v>
      </c>
      <c r="C3891" s="17">
        <f t="shared" si="1754"/>
        <v>20.8</v>
      </c>
      <c r="D3891" s="28">
        <f t="shared" si="1755"/>
        <v>82</v>
      </c>
      <c r="E3891" s="8">
        <f t="shared" si="1774"/>
        <v>21</v>
      </c>
      <c r="F3891" s="2" t="s">
        <v>8996</v>
      </c>
      <c r="G3891" s="54">
        <f t="shared" si="1775"/>
        <v>19.900000000000002</v>
      </c>
      <c r="H3891" s="20">
        <f t="shared" si="1776"/>
        <v>0.21395869999999997</v>
      </c>
      <c r="I3891" s="14" t="s">
        <v>18950</v>
      </c>
      <c r="J3891" s="14" t="s">
        <v>13982</v>
      </c>
      <c r="K3891" s="14" t="s">
        <v>23909</v>
      </c>
      <c r="L3891" s="14" t="s">
        <v>28868</v>
      </c>
      <c r="M3891" s="28">
        <f t="shared" si="1777"/>
        <v>10</v>
      </c>
      <c r="N3891" s="46">
        <f t="shared" si="1756"/>
        <v>6.6</v>
      </c>
      <c r="O3891" s="17">
        <f t="shared" si="1757"/>
        <v>2.4000000000000004</v>
      </c>
      <c r="P3891" s="17">
        <f t="shared" si="1757"/>
        <v>9</v>
      </c>
      <c r="Q3891" s="124">
        <f t="shared" si="1758"/>
        <v>1.8</v>
      </c>
      <c r="R3891" s="26">
        <f t="shared" si="1759"/>
        <v>2.2000000000000002</v>
      </c>
      <c r="S3891" s="2" t="s">
        <v>33845</v>
      </c>
      <c r="T3891" s="2" t="s">
        <v>38822</v>
      </c>
      <c r="U3891" s="24">
        <f t="shared" si="1760"/>
        <v>354.70000000000005</v>
      </c>
      <c r="V3891" s="66">
        <f t="shared" si="1760"/>
        <v>351.90000000000003</v>
      </c>
      <c r="W3891" s="54">
        <f t="shared" si="1761"/>
        <v>1.99</v>
      </c>
      <c r="X3891" s="143">
        <f t="shared" si="1762"/>
        <v>354.70000000000005</v>
      </c>
      <c r="Y3891" s="143">
        <f t="shared" si="1763"/>
        <v>0.498</v>
      </c>
      <c r="AD3891">
        <v>152</v>
      </c>
      <c r="AE3891">
        <v>-1</v>
      </c>
      <c r="AF3891" s="10">
        <v>37.9</v>
      </c>
      <c r="AG3891" s="10">
        <v>58.12</v>
      </c>
      <c r="AH3891" s="10">
        <f t="shared" si="1764"/>
        <v>289553.90706520219</v>
      </c>
      <c r="AI3891" s="11">
        <f t="shared" si="1752"/>
        <v>0</v>
      </c>
      <c r="AJ3891">
        <f t="shared" si="1753"/>
        <v>0</v>
      </c>
      <c r="AK3891" t="e">
        <f t="shared" si="1765"/>
        <v>#DIV/0!</v>
      </c>
      <c r="AL3891">
        <f t="shared" si="1766"/>
        <v>37.352682576000007</v>
      </c>
      <c r="AM3891" s="5">
        <f t="shared" si="1767"/>
        <v>3.96</v>
      </c>
      <c r="AN3891">
        <v>0</v>
      </c>
      <c r="AO3891" s="72">
        <f t="shared" si="1768"/>
        <v>2.2000000000000002</v>
      </c>
      <c r="AP3891" s="72">
        <f t="shared" si="1769"/>
        <v>1.8</v>
      </c>
      <c r="AQ3891" s="72">
        <f t="shared" si="1770"/>
        <v>1.8</v>
      </c>
      <c r="AR3891" s="71" t="e">
        <f t="shared" si="1771"/>
        <v>#DIV/0!</v>
      </c>
      <c r="BA3891">
        <f t="shared" si="1772"/>
        <v>82</v>
      </c>
      <c r="BB3891" s="91" t="e">
        <f t="shared" si="1773"/>
        <v>#DIV/0!</v>
      </c>
    </row>
    <row r="3892" spans="1:54">
      <c r="A3892" s="2" t="s">
        <v>4009</v>
      </c>
      <c r="B3892" s="7" t="s">
        <v>43835</v>
      </c>
      <c r="C3892" s="17">
        <f t="shared" si="1754"/>
        <v>27.900000000000002</v>
      </c>
      <c r="D3892" s="28">
        <f t="shared" si="1755"/>
        <v>77</v>
      </c>
      <c r="E3892" s="8">
        <f t="shared" si="1774"/>
        <v>10</v>
      </c>
      <c r="F3892" s="2" t="s">
        <v>8997</v>
      </c>
      <c r="G3892" s="54">
        <f t="shared" si="1775"/>
        <v>27</v>
      </c>
      <c r="H3892" s="20">
        <f t="shared" si="1776"/>
        <v>0.120572</v>
      </c>
      <c r="I3892" s="14" t="s">
        <v>18951</v>
      </c>
      <c r="J3892" s="14" t="s">
        <v>13983</v>
      </c>
      <c r="K3892" s="14" t="s">
        <v>23910</v>
      </c>
      <c r="L3892" s="14" t="s">
        <v>28869</v>
      </c>
      <c r="M3892" s="28">
        <f t="shared" si="1777"/>
        <v>12.2</v>
      </c>
      <c r="N3892" s="46">
        <f t="shared" si="1756"/>
        <v>7</v>
      </c>
      <c r="O3892" s="17">
        <f t="shared" si="1757"/>
        <v>0.60000000000000009</v>
      </c>
      <c r="P3892" s="17">
        <f t="shared" si="1757"/>
        <v>4.6000000000000005</v>
      </c>
      <c r="Q3892" s="124">
        <f t="shared" si="1758"/>
        <v>1.6</v>
      </c>
      <c r="R3892" s="26">
        <f t="shared" si="1759"/>
        <v>1.8</v>
      </c>
      <c r="S3892" s="2" t="s">
        <v>33846</v>
      </c>
      <c r="T3892" s="2" t="s">
        <v>38823</v>
      </c>
      <c r="U3892" s="24">
        <f t="shared" si="1760"/>
        <v>350</v>
      </c>
      <c r="V3892" s="66">
        <f t="shared" si="1760"/>
        <v>350.40000000000003</v>
      </c>
      <c r="W3892" s="54">
        <f t="shared" si="1761"/>
        <v>2.6999999999999997</v>
      </c>
      <c r="X3892" s="143">
        <f t="shared" si="1762"/>
        <v>350</v>
      </c>
      <c r="Y3892" s="143">
        <f t="shared" si="1763"/>
        <v>0.6399999999999999</v>
      </c>
      <c r="AD3892">
        <v>152</v>
      </c>
      <c r="AE3892">
        <v>-1</v>
      </c>
      <c r="AF3892" s="10">
        <v>37.9</v>
      </c>
      <c r="AG3892" s="10">
        <v>58.12</v>
      </c>
      <c r="AH3892" s="10">
        <f t="shared" si="1764"/>
        <v>291798.31711683946</v>
      </c>
      <c r="AI3892" s="11">
        <f t="shared" si="1752"/>
        <v>0</v>
      </c>
      <c r="AJ3892">
        <f t="shared" si="1753"/>
        <v>0</v>
      </c>
      <c r="AK3892" t="e">
        <f t="shared" si="1765"/>
        <v>#DIV/0!</v>
      </c>
      <c r="AL3892">
        <f t="shared" si="1766"/>
        <v>4.3689983040000007</v>
      </c>
      <c r="AM3892" s="5">
        <f t="shared" si="1767"/>
        <v>5.3800000000000008</v>
      </c>
      <c r="AN3892">
        <v>0</v>
      </c>
      <c r="AO3892" s="72">
        <f t="shared" si="1768"/>
        <v>1.8</v>
      </c>
      <c r="AP3892" s="72">
        <f t="shared" si="1769"/>
        <v>1.6</v>
      </c>
      <c r="AQ3892" s="72">
        <f t="shared" si="1770"/>
        <v>1.6</v>
      </c>
      <c r="AR3892" s="71" t="e">
        <f t="shared" si="1771"/>
        <v>#DIV/0!</v>
      </c>
      <c r="BA3892">
        <f t="shared" si="1772"/>
        <v>77</v>
      </c>
      <c r="BB3892" s="91" t="e">
        <f t="shared" si="1773"/>
        <v>#DIV/0!</v>
      </c>
    </row>
    <row r="3893" spans="1:54">
      <c r="A3893" s="2" t="s">
        <v>4010</v>
      </c>
      <c r="B3893" s="7" t="s">
        <v>43836</v>
      </c>
      <c r="C3893" s="17">
        <f t="shared" si="1754"/>
        <v>36.800000000000004</v>
      </c>
      <c r="D3893" s="28">
        <f t="shared" si="1755"/>
        <v>214</v>
      </c>
      <c r="E3893" s="8">
        <f t="shared" si="1774"/>
        <v>13</v>
      </c>
      <c r="F3893" s="2" t="s">
        <v>8998</v>
      </c>
      <c r="G3893" s="54">
        <f t="shared" si="1775"/>
        <v>35.800000000000004</v>
      </c>
      <c r="H3893" s="20">
        <f t="shared" si="1776"/>
        <v>0.18693860000000001</v>
      </c>
      <c r="I3893" s="14" t="s">
        <v>18952</v>
      </c>
      <c r="J3893" s="14" t="s">
        <v>13984</v>
      </c>
      <c r="K3893" s="14" t="s">
        <v>23911</v>
      </c>
      <c r="L3893" s="14" t="s">
        <v>28870</v>
      </c>
      <c r="M3893" s="28">
        <f t="shared" si="1777"/>
        <v>11.7</v>
      </c>
      <c r="N3893" s="46">
        <f t="shared" si="1756"/>
        <v>5.2</v>
      </c>
      <c r="O3893" s="17">
        <f t="shared" si="1757"/>
        <v>2.8000000000000003</v>
      </c>
      <c r="P3893" s="17">
        <f t="shared" si="1757"/>
        <v>5.6000000000000005</v>
      </c>
      <c r="Q3893" s="124">
        <f t="shared" si="1758"/>
        <v>0.60000000000000009</v>
      </c>
      <c r="R3893" s="26">
        <f t="shared" si="1759"/>
        <v>0.8</v>
      </c>
      <c r="S3893" s="2" t="s">
        <v>33847</v>
      </c>
      <c r="T3893" s="2" t="s">
        <v>38824</v>
      </c>
      <c r="U3893" s="24">
        <f t="shared" si="1760"/>
        <v>487.1</v>
      </c>
      <c r="V3893" s="66">
        <f t="shared" si="1760"/>
        <v>370.70000000000005</v>
      </c>
      <c r="W3893" s="54">
        <f t="shared" si="1761"/>
        <v>3.5799999999999996</v>
      </c>
      <c r="X3893" s="143">
        <f t="shared" si="1762"/>
        <v>487.1</v>
      </c>
      <c r="Y3893" s="143">
        <f t="shared" si="1763"/>
        <v>0.81599999999999995</v>
      </c>
      <c r="AD3893">
        <v>152</v>
      </c>
      <c r="AE3893">
        <v>-1</v>
      </c>
      <c r="AF3893" s="10">
        <v>37.9</v>
      </c>
      <c r="AG3893" s="10">
        <v>58.12</v>
      </c>
      <c r="AH3893" s="10">
        <f t="shared" si="1764"/>
        <v>258515.78147218606</v>
      </c>
      <c r="AI3893" s="11">
        <f t="shared" si="1752"/>
        <v>0</v>
      </c>
      <c r="AJ3893">
        <f t="shared" si="1753"/>
        <v>0</v>
      </c>
      <c r="AK3893" t="e">
        <f t="shared" si="1765"/>
        <v>#DIV/0!</v>
      </c>
      <c r="AL3893">
        <f t="shared" si="1766"/>
        <v>10.199042201600003</v>
      </c>
      <c r="AM3893" s="5">
        <f t="shared" si="1767"/>
        <v>7.160000000000001</v>
      </c>
      <c r="AN3893">
        <v>0</v>
      </c>
      <c r="AO3893" s="72">
        <f t="shared" si="1768"/>
        <v>0.8</v>
      </c>
      <c r="AP3893" s="72">
        <f t="shared" si="1769"/>
        <v>0.60000000000000009</v>
      </c>
      <c r="AQ3893" s="72">
        <f t="shared" si="1770"/>
        <v>0.8</v>
      </c>
      <c r="AR3893" s="71" t="e">
        <f t="shared" si="1771"/>
        <v>#DIV/0!</v>
      </c>
      <c r="BA3893">
        <f t="shared" si="1772"/>
        <v>214</v>
      </c>
      <c r="BB3893" s="91" t="e">
        <f t="shared" si="1773"/>
        <v>#DIV/0!</v>
      </c>
    </row>
    <row r="3894" spans="1:54">
      <c r="A3894" s="2" t="s">
        <v>4011</v>
      </c>
      <c r="B3894" s="7" t="s">
        <v>43837</v>
      </c>
      <c r="C3894" s="17">
        <f t="shared" si="1754"/>
        <v>6.3000000000000007</v>
      </c>
      <c r="D3894" s="28">
        <f t="shared" si="1755"/>
        <v>260</v>
      </c>
      <c r="E3894" s="8">
        <f t="shared" si="1774"/>
        <v>18</v>
      </c>
      <c r="F3894" s="2" t="s">
        <v>8999</v>
      </c>
      <c r="G3894" s="54">
        <f t="shared" si="1775"/>
        <v>5.3</v>
      </c>
      <c r="H3894" s="20">
        <f t="shared" si="1776"/>
        <v>0.17144210000000001</v>
      </c>
      <c r="I3894" s="14" t="s">
        <v>18953</v>
      </c>
      <c r="J3894" s="14" t="s">
        <v>13985</v>
      </c>
      <c r="K3894" s="14" t="s">
        <v>23912</v>
      </c>
      <c r="L3894" s="14" t="s">
        <v>28871</v>
      </c>
      <c r="M3894" s="28">
        <f t="shared" si="1777"/>
        <v>13.4</v>
      </c>
      <c r="N3894" s="46">
        <f t="shared" si="1756"/>
        <v>6.4</v>
      </c>
      <c r="O3894" s="17">
        <f t="shared" si="1757"/>
        <v>1.4000000000000001</v>
      </c>
      <c r="P3894" s="17">
        <f t="shared" si="1757"/>
        <v>2.2000000000000002</v>
      </c>
      <c r="Q3894" s="124">
        <f t="shared" si="1758"/>
        <v>2.2000000000000002</v>
      </c>
      <c r="R3894" s="26">
        <f t="shared" si="1759"/>
        <v>2.6</v>
      </c>
      <c r="S3894" s="2" t="s">
        <v>33848</v>
      </c>
      <c r="T3894" s="2" t="s">
        <v>38825</v>
      </c>
      <c r="U3894" s="24">
        <f t="shared" si="1760"/>
        <v>533.20000000000005</v>
      </c>
      <c r="V3894" s="66">
        <f t="shared" si="1760"/>
        <v>292.3</v>
      </c>
      <c r="W3894" s="54">
        <f t="shared" si="1761"/>
        <v>0.53</v>
      </c>
      <c r="X3894" s="143">
        <f t="shared" si="1762"/>
        <v>533.20000000000005</v>
      </c>
      <c r="Y3894" s="143">
        <f t="shared" si="1763"/>
        <v>0.20600000000000002</v>
      </c>
      <c r="AD3894">
        <v>152</v>
      </c>
      <c r="AE3894">
        <v>-1</v>
      </c>
      <c r="AF3894" s="10">
        <v>37.9</v>
      </c>
      <c r="AG3894" s="10">
        <v>58.12</v>
      </c>
      <c r="AH3894" s="10">
        <f t="shared" si="1764"/>
        <v>363849.6240473623</v>
      </c>
      <c r="AI3894" s="11">
        <f t="shared" ref="AI3894:AI3957" si="1778">1-EXP(-2.63*(AA3894/AH3894)*(AD3894-AE3894)*(1-((AD3894-T3894)/(AD3894-AE3894))^0.38))</f>
        <v>0</v>
      </c>
      <c r="AJ3894">
        <f t="shared" ref="AJ3894:AJ3957" si="1779">H3894*P3894*O3894*R3894*AB3894</f>
        <v>0</v>
      </c>
      <c r="AK3894" t="e">
        <f t="shared" si="1765"/>
        <v>#DIV/0!</v>
      </c>
      <c r="AL3894">
        <f t="shared" si="1766"/>
        <v>6.6350916632000008</v>
      </c>
      <c r="AM3894" s="5">
        <f t="shared" si="1767"/>
        <v>1.06</v>
      </c>
      <c r="AN3894">
        <v>0</v>
      </c>
      <c r="AO3894" s="72">
        <f t="shared" si="1768"/>
        <v>2.6</v>
      </c>
      <c r="AP3894" s="72">
        <f t="shared" si="1769"/>
        <v>2.2000000000000002</v>
      </c>
      <c r="AQ3894" s="72">
        <f t="shared" si="1770"/>
        <v>2.2000000000000002</v>
      </c>
      <c r="AR3894" s="71" t="e">
        <f t="shared" si="1771"/>
        <v>#DIV/0!</v>
      </c>
      <c r="BA3894">
        <f t="shared" si="1772"/>
        <v>260</v>
      </c>
      <c r="BB3894" s="91" t="e">
        <f t="shared" si="1773"/>
        <v>#DIV/0!</v>
      </c>
    </row>
    <row r="3895" spans="1:54">
      <c r="A3895" s="2" t="s">
        <v>4012</v>
      </c>
      <c r="B3895" s="7" t="s">
        <v>43838</v>
      </c>
      <c r="C3895" s="17">
        <f t="shared" si="1754"/>
        <v>17.3</v>
      </c>
      <c r="D3895" s="28">
        <f t="shared" si="1755"/>
        <v>272</v>
      </c>
      <c r="E3895" s="8">
        <f t="shared" si="1774"/>
        <v>23</v>
      </c>
      <c r="F3895" s="2" t="s">
        <v>9000</v>
      </c>
      <c r="G3895" s="54">
        <f t="shared" si="1775"/>
        <v>16.400000000000002</v>
      </c>
      <c r="H3895" s="20">
        <f t="shared" si="1776"/>
        <v>0.16613140000000001</v>
      </c>
      <c r="I3895" s="14" t="s">
        <v>18954</v>
      </c>
      <c r="J3895" s="14" t="s">
        <v>13986</v>
      </c>
      <c r="K3895" s="14" t="s">
        <v>23913</v>
      </c>
      <c r="L3895" s="14" t="s">
        <v>28872</v>
      </c>
      <c r="M3895" s="28">
        <f t="shared" si="1777"/>
        <v>12.4</v>
      </c>
      <c r="N3895" s="46">
        <f t="shared" si="1756"/>
        <v>6</v>
      </c>
      <c r="O3895" s="17">
        <f t="shared" si="1757"/>
        <v>2.6</v>
      </c>
      <c r="P3895" s="17">
        <f t="shared" si="1757"/>
        <v>4.2</v>
      </c>
      <c r="Q3895" s="124">
        <f t="shared" si="1758"/>
        <v>2</v>
      </c>
      <c r="R3895" s="26">
        <f t="shared" si="1759"/>
        <v>2.4000000000000004</v>
      </c>
      <c r="S3895" s="2" t="s">
        <v>33849</v>
      </c>
      <c r="T3895" s="2" t="s">
        <v>3415</v>
      </c>
      <c r="U3895" s="24">
        <f t="shared" si="1760"/>
        <v>545.1</v>
      </c>
      <c r="V3895" s="66">
        <f t="shared" si="1760"/>
        <v>291.3</v>
      </c>
      <c r="W3895" s="54">
        <f t="shared" si="1761"/>
        <v>1.64</v>
      </c>
      <c r="X3895" s="143">
        <f t="shared" si="1762"/>
        <v>545.1</v>
      </c>
      <c r="Y3895" s="143">
        <f t="shared" si="1763"/>
        <v>0.42799999999999994</v>
      </c>
      <c r="AD3895">
        <v>152</v>
      </c>
      <c r="AE3895">
        <v>-1</v>
      </c>
      <c r="AF3895" s="10">
        <v>37.9</v>
      </c>
      <c r="AG3895" s="10">
        <v>58.12</v>
      </c>
      <c r="AH3895" s="10">
        <f t="shared" si="1764"/>
        <v>364868.63012705033</v>
      </c>
      <c r="AI3895" s="11">
        <f t="shared" si="1778"/>
        <v>0</v>
      </c>
      <c r="AJ3895">
        <f t="shared" si="1779"/>
        <v>0</v>
      </c>
      <c r="AK3895" t="e">
        <f t="shared" si="1765"/>
        <v>#DIV/0!</v>
      </c>
      <c r="AL3895">
        <f t="shared" si="1766"/>
        <v>21.8540282688</v>
      </c>
      <c r="AM3895" s="5">
        <f t="shared" si="1767"/>
        <v>3.2600000000000002</v>
      </c>
      <c r="AN3895">
        <v>0</v>
      </c>
      <c r="AO3895" s="72">
        <f t="shared" si="1768"/>
        <v>2.4000000000000004</v>
      </c>
      <c r="AP3895" s="72">
        <f t="shared" si="1769"/>
        <v>2</v>
      </c>
      <c r="AQ3895" s="72">
        <f t="shared" si="1770"/>
        <v>2.2000000000000002</v>
      </c>
      <c r="AR3895" s="71" t="e">
        <f t="shared" si="1771"/>
        <v>#DIV/0!</v>
      </c>
      <c r="BA3895">
        <f t="shared" si="1772"/>
        <v>272</v>
      </c>
      <c r="BB3895" s="91" t="e">
        <f t="shared" si="1773"/>
        <v>#DIV/0!</v>
      </c>
    </row>
    <row r="3896" spans="1:54">
      <c r="A3896" s="2" t="s">
        <v>4013</v>
      </c>
      <c r="B3896" s="7" t="s">
        <v>43839</v>
      </c>
      <c r="C3896" s="17">
        <f t="shared" si="1754"/>
        <v>24.900000000000002</v>
      </c>
      <c r="D3896" s="28">
        <f t="shared" si="1755"/>
        <v>52</v>
      </c>
      <c r="E3896" s="8">
        <f t="shared" si="1774"/>
        <v>6</v>
      </c>
      <c r="F3896" s="2" t="s">
        <v>9001</v>
      </c>
      <c r="G3896" s="54">
        <f t="shared" si="1775"/>
        <v>24</v>
      </c>
      <c r="H3896" s="20">
        <f t="shared" si="1776"/>
        <v>0.61707270000000003</v>
      </c>
      <c r="I3896" s="14" t="s">
        <v>18955</v>
      </c>
      <c r="J3896" s="14" t="s">
        <v>13987</v>
      </c>
      <c r="K3896" s="14" t="s">
        <v>23914</v>
      </c>
      <c r="L3896" s="14" t="s">
        <v>28873</v>
      </c>
      <c r="M3896" s="28">
        <f t="shared" si="1777"/>
        <v>13.2</v>
      </c>
      <c r="N3896" s="46">
        <f t="shared" si="1756"/>
        <v>5.8</v>
      </c>
      <c r="O3896" s="17">
        <f t="shared" si="1757"/>
        <v>1</v>
      </c>
      <c r="P3896" s="17">
        <f t="shared" si="1757"/>
        <v>2.6</v>
      </c>
      <c r="Q3896" s="124">
        <f t="shared" si="1758"/>
        <v>0.4</v>
      </c>
      <c r="R3896" s="26">
        <f t="shared" si="1759"/>
        <v>0.8</v>
      </c>
      <c r="S3896" s="2" t="s">
        <v>33850</v>
      </c>
      <c r="T3896" s="2" t="s">
        <v>38826</v>
      </c>
      <c r="U3896" s="24">
        <f t="shared" si="1760"/>
        <v>324.90000000000003</v>
      </c>
      <c r="V3896" s="66">
        <f t="shared" si="1760"/>
        <v>417</v>
      </c>
      <c r="W3896" s="54">
        <f t="shared" si="1761"/>
        <v>2.4</v>
      </c>
      <c r="X3896" s="143">
        <f t="shared" si="1762"/>
        <v>324.90000000000003</v>
      </c>
      <c r="Y3896" s="143">
        <f t="shared" si="1763"/>
        <v>0.57999999999999996</v>
      </c>
      <c r="AD3896">
        <v>152</v>
      </c>
      <c r="AE3896">
        <v>-1</v>
      </c>
      <c r="AF3896" s="10">
        <v>37.9</v>
      </c>
      <c r="AG3896" s="10">
        <v>58.12</v>
      </c>
      <c r="AH3896" s="10">
        <f t="shared" si="1764"/>
        <v>124401.08918920325</v>
      </c>
      <c r="AI3896" s="11">
        <f t="shared" si="1778"/>
        <v>0</v>
      </c>
      <c r="AJ3896">
        <f t="shared" si="1779"/>
        <v>0</v>
      </c>
      <c r="AK3896" t="e">
        <f t="shared" si="1765"/>
        <v>#DIV/0!</v>
      </c>
      <c r="AL3896">
        <f t="shared" si="1766"/>
        <v>0.79648878400000001</v>
      </c>
      <c r="AM3896" s="5">
        <f t="shared" si="1767"/>
        <v>4.78</v>
      </c>
      <c r="AN3896">
        <v>0</v>
      </c>
      <c r="AO3896" s="72">
        <f t="shared" si="1768"/>
        <v>0.8</v>
      </c>
      <c r="AP3896" s="72">
        <f t="shared" si="1769"/>
        <v>0.4</v>
      </c>
      <c r="AQ3896" s="72">
        <f t="shared" si="1770"/>
        <v>0.4</v>
      </c>
      <c r="AR3896" s="71" t="e">
        <f t="shared" si="1771"/>
        <v>#DIV/0!</v>
      </c>
      <c r="BA3896">
        <f t="shared" si="1772"/>
        <v>52</v>
      </c>
      <c r="BB3896" s="91" t="e">
        <f t="shared" si="1773"/>
        <v>#DIV/0!</v>
      </c>
    </row>
    <row r="3897" spans="1:54">
      <c r="A3897" s="2" t="s">
        <v>4014</v>
      </c>
      <c r="B3897" s="7" t="s">
        <v>43840</v>
      </c>
      <c r="C3897" s="17">
        <f t="shared" si="1754"/>
        <v>26.1</v>
      </c>
      <c r="D3897" s="28">
        <f t="shared" si="1755"/>
        <v>263</v>
      </c>
      <c r="E3897" s="8">
        <f t="shared" si="1774"/>
        <v>10</v>
      </c>
      <c r="F3897" s="2" t="s">
        <v>9002</v>
      </c>
      <c r="G3897" s="54">
        <f t="shared" si="1775"/>
        <v>25.1</v>
      </c>
      <c r="H3897" s="20">
        <f t="shared" si="1776"/>
        <v>0.35597230000000002</v>
      </c>
      <c r="I3897" s="14" t="s">
        <v>18956</v>
      </c>
      <c r="J3897" s="14" t="s">
        <v>13988</v>
      </c>
      <c r="K3897" s="14" t="s">
        <v>23915</v>
      </c>
      <c r="L3897" s="14" t="s">
        <v>28874</v>
      </c>
      <c r="M3897" s="28">
        <f t="shared" si="1777"/>
        <v>13.2</v>
      </c>
      <c r="N3897" s="46">
        <f t="shared" si="1756"/>
        <v>6.4</v>
      </c>
      <c r="O3897" s="17">
        <f t="shared" si="1757"/>
        <v>2.8000000000000003</v>
      </c>
      <c r="P3897" s="17">
        <f t="shared" si="1757"/>
        <v>2.6</v>
      </c>
      <c r="Q3897" s="124">
        <f t="shared" si="1758"/>
        <v>0.4</v>
      </c>
      <c r="R3897" s="26">
        <f t="shared" si="1759"/>
        <v>0.60000000000000009</v>
      </c>
      <c r="S3897" s="2" t="s">
        <v>33851</v>
      </c>
      <c r="T3897" s="2" t="s">
        <v>38827</v>
      </c>
      <c r="U3897" s="24">
        <f t="shared" si="1760"/>
        <v>535.80000000000007</v>
      </c>
      <c r="V3897" s="66">
        <f t="shared" si="1760"/>
        <v>403.8</v>
      </c>
      <c r="W3897" s="54">
        <f t="shared" si="1761"/>
        <v>2.5099999999999998</v>
      </c>
      <c r="X3897" s="143">
        <f t="shared" si="1762"/>
        <v>535.80000000000007</v>
      </c>
      <c r="Y3897" s="143">
        <f t="shared" si="1763"/>
        <v>0.60199999999999998</v>
      </c>
      <c r="AD3897">
        <v>152</v>
      </c>
      <c r="AE3897">
        <v>-1</v>
      </c>
      <c r="AF3897" s="10">
        <v>37.9</v>
      </c>
      <c r="AG3897" s="10">
        <v>58.12</v>
      </c>
      <c r="AH3897" s="10">
        <f t="shared" si="1764"/>
        <v>180407.38295775076</v>
      </c>
      <c r="AI3897" s="11">
        <f t="shared" si="1778"/>
        <v>0</v>
      </c>
      <c r="AJ3897">
        <f t="shared" si="1779"/>
        <v>0</v>
      </c>
      <c r="AK3897" t="e">
        <f t="shared" si="1765"/>
        <v>#DIV/0!</v>
      </c>
      <c r="AL3897">
        <f t="shared" si="1766"/>
        <v>2.8131129936000008</v>
      </c>
      <c r="AM3897" s="5">
        <f t="shared" si="1767"/>
        <v>5.0200000000000005</v>
      </c>
      <c r="AN3897">
        <v>0</v>
      </c>
      <c r="AO3897" s="72">
        <f t="shared" si="1768"/>
        <v>0.60000000000000009</v>
      </c>
      <c r="AP3897" s="72">
        <f t="shared" si="1769"/>
        <v>0.4</v>
      </c>
      <c r="AQ3897" s="72">
        <f t="shared" si="1770"/>
        <v>0.4</v>
      </c>
      <c r="AR3897" s="71" t="e">
        <f t="shared" si="1771"/>
        <v>#DIV/0!</v>
      </c>
      <c r="BA3897">
        <f t="shared" si="1772"/>
        <v>263</v>
      </c>
      <c r="BB3897" s="91" t="e">
        <f t="shared" si="1773"/>
        <v>#DIV/0!</v>
      </c>
    </row>
    <row r="3898" spans="1:54">
      <c r="A3898" s="2" t="s">
        <v>4015</v>
      </c>
      <c r="B3898" s="7" t="s">
        <v>43841</v>
      </c>
      <c r="C3898" s="17">
        <f t="shared" si="1754"/>
        <v>34</v>
      </c>
      <c r="D3898" s="28">
        <f t="shared" si="1755"/>
        <v>195</v>
      </c>
      <c r="E3898" s="8">
        <f t="shared" si="1774"/>
        <v>12</v>
      </c>
      <c r="F3898" s="2" t="s">
        <v>9003</v>
      </c>
      <c r="G3898" s="54">
        <f t="shared" si="1775"/>
        <v>33.1</v>
      </c>
      <c r="H3898" s="20">
        <f t="shared" si="1776"/>
        <v>0.30448750000000002</v>
      </c>
      <c r="I3898" s="14" t="s">
        <v>18957</v>
      </c>
      <c r="J3898" s="14" t="s">
        <v>13989</v>
      </c>
      <c r="K3898" s="14" t="s">
        <v>23916</v>
      </c>
      <c r="L3898" s="14" t="s">
        <v>28875</v>
      </c>
      <c r="M3898" s="28">
        <f t="shared" si="1777"/>
        <v>11.9</v>
      </c>
      <c r="N3898" s="46">
        <f t="shared" si="1756"/>
        <v>6</v>
      </c>
      <c r="O3898" s="17">
        <f t="shared" si="1757"/>
        <v>2.6</v>
      </c>
      <c r="P3898" s="17">
        <f t="shared" si="1757"/>
        <v>5.2</v>
      </c>
      <c r="Q3898" s="124">
        <f t="shared" si="1758"/>
        <v>0.60000000000000009</v>
      </c>
      <c r="R3898" s="26">
        <f t="shared" si="1759"/>
        <v>1</v>
      </c>
      <c r="S3898" s="2" t="s">
        <v>33852</v>
      </c>
      <c r="T3898" s="2" t="s">
        <v>38828</v>
      </c>
      <c r="U3898" s="24">
        <f t="shared" si="1760"/>
        <v>468.5</v>
      </c>
      <c r="V3898" s="66">
        <f t="shared" si="1760"/>
        <v>335.70000000000005</v>
      </c>
      <c r="W3898" s="54">
        <f t="shared" si="1761"/>
        <v>3.3099999999999996</v>
      </c>
      <c r="X3898" s="143">
        <f t="shared" si="1762"/>
        <v>468.5</v>
      </c>
      <c r="Y3898" s="143">
        <f t="shared" si="1763"/>
        <v>0.7619999999999999</v>
      </c>
      <c r="AD3898">
        <v>152</v>
      </c>
      <c r="AE3898">
        <v>-1</v>
      </c>
      <c r="AF3898" s="10">
        <v>37.9</v>
      </c>
      <c r="AG3898" s="10">
        <v>58.12</v>
      </c>
      <c r="AH3898" s="10">
        <f t="shared" si="1764"/>
        <v>312665.63523867767</v>
      </c>
      <c r="AI3898" s="11">
        <f t="shared" si="1778"/>
        <v>0</v>
      </c>
      <c r="AJ3898">
        <f t="shared" si="1779"/>
        <v>0</v>
      </c>
      <c r="AK3898" t="e">
        <f t="shared" si="1765"/>
        <v>#DIV/0!</v>
      </c>
      <c r="AL3898">
        <f t="shared" si="1766"/>
        <v>9.4033289999999994</v>
      </c>
      <c r="AM3898" s="5">
        <f t="shared" si="1767"/>
        <v>6.6</v>
      </c>
      <c r="AN3898">
        <v>0</v>
      </c>
      <c r="AO3898" s="72">
        <f t="shared" si="1768"/>
        <v>1</v>
      </c>
      <c r="AP3898" s="72">
        <f t="shared" si="1769"/>
        <v>0.60000000000000009</v>
      </c>
      <c r="AQ3898" s="72">
        <f t="shared" si="1770"/>
        <v>0.8</v>
      </c>
      <c r="AR3898" s="71" t="e">
        <f t="shared" si="1771"/>
        <v>#DIV/0!</v>
      </c>
      <c r="BA3898">
        <f t="shared" si="1772"/>
        <v>195</v>
      </c>
      <c r="BB3898" s="91" t="e">
        <f t="shared" si="1773"/>
        <v>#DIV/0!</v>
      </c>
    </row>
    <row r="3899" spans="1:54">
      <c r="A3899" s="2" t="s">
        <v>4016</v>
      </c>
      <c r="B3899" s="7" t="s">
        <v>43842</v>
      </c>
      <c r="C3899" s="17">
        <f t="shared" si="1754"/>
        <v>23</v>
      </c>
      <c r="D3899" s="28">
        <f t="shared" si="1755"/>
        <v>257</v>
      </c>
      <c r="E3899" s="8">
        <f t="shared" si="1774"/>
        <v>9</v>
      </c>
      <c r="F3899" s="2" t="s">
        <v>9004</v>
      </c>
      <c r="G3899" s="54">
        <f t="shared" si="1775"/>
        <v>22.1</v>
      </c>
      <c r="H3899" s="20">
        <f t="shared" si="1776"/>
        <v>0.58443539999999994</v>
      </c>
      <c r="I3899" s="14" t="s">
        <v>18958</v>
      </c>
      <c r="J3899" s="14" t="s">
        <v>13990</v>
      </c>
      <c r="K3899" s="14" t="s">
        <v>23917</v>
      </c>
      <c r="L3899" s="14" t="s">
        <v>28876</v>
      </c>
      <c r="M3899" s="28">
        <f t="shared" si="1777"/>
        <v>11.3</v>
      </c>
      <c r="N3899" s="46">
        <f t="shared" si="1756"/>
        <v>6.2</v>
      </c>
      <c r="O3899" s="17">
        <f t="shared" si="1757"/>
        <v>2.2000000000000002</v>
      </c>
      <c r="P3899" s="17">
        <f t="shared" si="1757"/>
        <v>6.4</v>
      </c>
      <c r="Q3899" s="124">
        <f t="shared" si="1758"/>
        <v>0.4</v>
      </c>
      <c r="R3899" s="26">
        <f t="shared" si="1759"/>
        <v>0.8</v>
      </c>
      <c r="S3899" s="2" t="s">
        <v>33853</v>
      </c>
      <c r="T3899" s="2" t="s">
        <v>38829</v>
      </c>
      <c r="U3899" s="24">
        <f t="shared" si="1760"/>
        <v>529.80000000000007</v>
      </c>
      <c r="V3899" s="66">
        <f t="shared" si="1760"/>
        <v>311.90000000000003</v>
      </c>
      <c r="W3899" s="54">
        <f t="shared" si="1761"/>
        <v>2.21</v>
      </c>
      <c r="X3899" s="143">
        <f t="shared" si="1762"/>
        <v>529.80000000000007</v>
      </c>
      <c r="Y3899" s="143">
        <f t="shared" si="1763"/>
        <v>0.54200000000000004</v>
      </c>
      <c r="AD3899">
        <v>152</v>
      </c>
      <c r="AE3899">
        <v>-1</v>
      </c>
      <c r="AF3899" s="10">
        <v>37.9</v>
      </c>
      <c r="AG3899" s="10">
        <v>58.12</v>
      </c>
      <c r="AH3899" s="10">
        <f t="shared" si="1764"/>
        <v>342224.24141607439</v>
      </c>
      <c r="AI3899" s="11">
        <f t="shared" si="1778"/>
        <v>0</v>
      </c>
      <c r="AJ3899">
        <f t="shared" si="1779"/>
        <v>0</v>
      </c>
      <c r="AK3899" t="e">
        <f t="shared" si="1765"/>
        <v>#DIV/0!</v>
      </c>
      <c r="AL3899">
        <f t="shared" si="1766"/>
        <v>4.6809196544000011</v>
      </c>
      <c r="AM3899" s="5">
        <f t="shared" si="1767"/>
        <v>4.4000000000000004</v>
      </c>
      <c r="AN3899">
        <v>0</v>
      </c>
      <c r="AO3899" s="72">
        <f t="shared" si="1768"/>
        <v>0.8</v>
      </c>
      <c r="AP3899" s="72">
        <f t="shared" si="1769"/>
        <v>0.4</v>
      </c>
      <c r="AQ3899" s="72">
        <f t="shared" si="1770"/>
        <v>0.4</v>
      </c>
      <c r="AR3899" s="71" t="e">
        <f t="shared" si="1771"/>
        <v>#DIV/0!</v>
      </c>
      <c r="BA3899">
        <f t="shared" si="1772"/>
        <v>257</v>
      </c>
      <c r="BB3899" s="91" t="e">
        <f t="shared" si="1773"/>
        <v>#DIV/0!</v>
      </c>
    </row>
    <row r="3900" spans="1:54">
      <c r="A3900" s="2" t="s">
        <v>4017</v>
      </c>
      <c r="B3900" s="7" t="s">
        <v>43843</v>
      </c>
      <c r="C3900" s="17">
        <f t="shared" si="1754"/>
        <v>12.200000000000001</v>
      </c>
      <c r="D3900" s="28">
        <f t="shared" si="1755"/>
        <v>246</v>
      </c>
      <c r="E3900" s="8">
        <f t="shared" si="1774"/>
        <v>11</v>
      </c>
      <c r="F3900" s="2" t="s">
        <v>9005</v>
      </c>
      <c r="G3900" s="54">
        <f t="shared" si="1775"/>
        <v>11.2</v>
      </c>
      <c r="H3900" s="20">
        <f t="shared" si="1776"/>
        <v>0.63794709999999999</v>
      </c>
      <c r="I3900" s="14" t="s">
        <v>18959</v>
      </c>
      <c r="J3900" s="14" t="s">
        <v>13991</v>
      </c>
      <c r="K3900" s="14" t="s">
        <v>23918</v>
      </c>
      <c r="L3900" s="14" t="s">
        <v>28877</v>
      </c>
      <c r="M3900" s="28">
        <f t="shared" si="1777"/>
        <v>12.3</v>
      </c>
      <c r="N3900" s="46">
        <f t="shared" si="1756"/>
        <v>5.2</v>
      </c>
      <c r="O3900" s="17">
        <f t="shared" si="1757"/>
        <v>2.2000000000000002</v>
      </c>
      <c r="P3900" s="17">
        <f t="shared" si="1757"/>
        <v>4.4000000000000004</v>
      </c>
      <c r="Q3900" s="124">
        <f t="shared" si="1758"/>
        <v>0.60000000000000009</v>
      </c>
      <c r="R3900" s="26">
        <f t="shared" si="1759"/>
        <v>1.4000000000000001</v>
      </c>
      <c r="S3900" s="2" t="s">
        <v>33854</v>
      </c>
      <c r="T3900" s="2" t="s">
        <v>38830</v>
      </c>
      <c r="U3900" s="24">
        <f t="shared" si="1760"/>
        <v>518.6</v>
      </c>
      <c r="V3900" s="66">
        <f t="shared" si="1760"/>
        <v>317.10000000000002</v>
      </c>
      <c r="W3900" s="54">
        <f t="shared" si="1761"/>
        <v>1.1200000000000001</v>
      </c>
      <c r="X3900" s="143">
        <f t="shared" si="1762"/>
        <v>518.6</v>
      </c>
      <c r="Y3900" s="143">
        <f t="shared" si="1763"/>
        <v>0.32400000000000007</v>
      </c>
      <c r="AD3900">
        <v>152</v>
      </c>
      <c r="AE3900">
        <v>-1</v>
      </c>
      <c r="AF3900" s="10">
        <v>37.9</v>
      </c>
      <c r="AG3900" s="10">
        <v>58.12</v>
      </c>
      <c r="AH3900" s="10">
        <f t="shared" si="1764"/>
        <v>336133.2692574109</v>
      </c>
      <c r="AI3900" s="11">
        <f t="shared" si="1778"/>
        <v>0</v>
      </c>
      <c r="AJ3900">
        <f t="shared" si="1779"/>
        <v>0</v>
      </c>
      <c r="AK3900" t="e">
        <f t="shared" si="1765"/>
        <v>#DIV/0!</v>
      </c>
      <c r="AL3900">
        <f t="shared" si="1766"/>
        <v>4.9065409008000014</v>
      </c>
      <c r="AM3900" s="5">
        <f t="shared" si="1767"/>
        <v>2.2400000000000002</v>
      </c>
      <c r="AN3900">
        <v>0</v>
      </c>
      <c r="AO3900" s="72">
        <f t="shared" si="1768"/>
        <v>1.4000000000000001</v>
      </c>
      <c r="AP3900" s="72">
        <f t="shared" si="1769"/>
        <v>0.60000000000000009</v>
      </c>
      <c r="AQ3900" s="72">
        <f t="shared" si="1770"/>
        <v>0.60000000000000009</v>
      </c>
      <c r="AR3900" s="71" t="e">
        <f t="shared" si="1771"/>
        <v>#DIV/0!</v>
      </c>
      <c r="BA3900">
        <f t="shared" si="1772"/>
        <v>246</v>
      </c>
      <c r="BB3900" s="91" t="e">
        <f t="shared" si="1773"/>
        <v>#DIV/0!</v>
      </c>
    </row>
    <row r="3901" spans="1:54">
      <c r="A3901" s="2" t="s">
        <v>4018</v>
      </c>
      <c r="B3901" s="7" t="s">
        <v>43844</v>
      </c>
      <c r="C3901" s="17">
        <f t="shared" si="1754"/>
        <v>22.400000000000002</v>
      </c>
      <c r="D3901" s="28">
        <f t="shared" si="1755"/>
        <v>48</v>
      </c>
      <c r="E3901" s="8">
        <f t="shared" si="1774"/>
        <v>17</v>
      </c>
      <c r="F3901" s="2" t="s">
        <v>9006</v>
      </c>
      <c r="G3901" s="54">
        <f t="shared" si="1775"/>
        <v>21.400000000000002</v>
      </c>
      <c r="H3901" s="20">
        <f t="shared" si="1776"/>
        <v>0.20743420000000001</v>
      </c>
      <c r="I3901" s="14" t="s">
        <v>18960</v>
      </c>
      <c r="J3901" s="14" t="s">
        <v>13992</v>
      </c>
      <c r="K3901" s="14" t="s">
        <v>23919</v>
      </c>
      <c r="L3901" s="14" t="s">
        <v>28878</v>
      </c>
      <c r="M3901" s="28">
        <f t="shared" si="1777"/>
        <v>9.6</v>
      </c>
      <c r="N3901" s="46">
        <f t="shared" si="1756"/>
        <v>5.2</v>
      </c>
      <c r="O3901" s="17">
        <f t="shared" si="1757"/>
        <v>1.4000000000000001</v>
      </c>
      <c r="P3901" s="17">
        <f t="shared" si="1757"/>
        <v>9.8000000000000007</v>
      </c>
      <c r="Q3901" s="124">
        <f t="shared" si="1758"/>
        <v>2</v>
      </c>
      <c r="R3901" s="26">
        <f t="shared" si="1759"/>
        <v>2.4000000000000004</v>
      </c>
      <c r="S3901" s="2" t="s">
        <v>33855</v>
      </c>
      <c r="T3901" s="2" t="s">
        <v>38831</v>
      </c>
      <c r="U3901" s="24">
        <f t="shared" si="1760"/>
        <v>320.8</v>
      </c>
      <c r="V3901" s="66">
        <f t="shared" si="1760"/>
        <v>292</v>
      </c>
      <c r="W3901" s="54">
        <f t="shared" si="1761"/>
        <v>2.1399999999999997</v>
      </c>
      <c r="X3901" s="143">
        <f t="shared" si="1762"/>
        <v>320.8</v>
      </c>
      <c r="Y3901" s="143">
        <f t="shared" si="1763"/>
        <v>0.52799999999999991</v>
      </c>
      <c r="AD3901">
        <v>152</v>
      </c>
      <c r="AE3901">
        <v>-1</v>
      </c>
      <c r="AF3901" s="10">
        <v>37.9</v>
      </c>
      <c r="AG3901" s="10">
        <v>58.12</v>
      </c>
      <c r="AH3901" s="10">
        <f t="shared" si="1764"/>
        <v>364184.97494071518</v>
      </c>
      <c r="AI3901" s="11">
        <f t="shared" si="1778"/>
        <v>0</v>
      </c>
      <c r="AJ3901">
        <f t="shared" si="1779"/>
        <v>0</v>
      </c>
      <c r="AK3901" t="e">
        <f t="shared" si="1765"/>
        <v>#DIV/0!</v>
      </c>
      <c r="AL3901">
        <f t="shared" si="1766"/>
        <v>26.097606662400008</v>
      </c>
      <c r="AM3901" s="5">
        <f t="shared" si="1767"/>
        <v>4.28</v>
      </c>
      <c r="AN3901">
        <v>0</v>
      </c>
      <c r="AO3901" s="72">
        <f t="shared" si="1768"/>
        <v>2.4000000000000004</v>
      </c>
      <c r="AP3901" s="72">
        <f t="shared" si="1769"/>
        <v>2</v>
      </c>
      <c r="AQ3901" s="72">
        <f t="shared" si="1770"/>
        <v>2</v>
      </c>
      <c r="AR3901" s="71" t="e">
        <f t="shared" si="1771"/>
        <v>#DIV/0!</v>
      </c>
      <c r="BA3901">
        <f t="shared" si="1772"/>
        <v>48</v>
      </c>
      <c r="BB3901" s="91" t="e">
        <f t="shared" si="1773"/>
        <v>#DIV/0!</v>
      </c>
    </row>
    <row r="3902" spans="1:54">
      <c r="A3902" s="2" t="s">
        <v>4019</v>
      </c>
      <c r="B3902" s="7" t="s">
        <v>43845</v>
      </c>
      <c r="C3902" s="17">
        <f t="shared" si="1754"/>
        <v>18.600000000000001</v>
      </c>
      <c r="D3902" s="28">
        <f t="shared" si="1755"/>
        <v>291</v>
      </c>
      <c r="E3902" s="8">
        <f t="shared" si="1774"/>
        <v>10</v>
      </c>
      <c r="F3902" s="2" t="s">
        <v>9007</v>
      </c>
      <c r="G3902" s="54">
        <f t="shared" si="1775"/>
        <v>17.600000000000001</v>
      </c>
      <c r="H3902" s="20">
        <f t="shared" si="1776"/>
        <v>0.85664760000000006</v>
      </c>
      <c r="I3902" s="14" t="s">
        <v>18961</v>
      </c>
      <c r="J3902" s="14" t="s">
        <v>13993</v>
      </c>
      <c r="K3902" s="14" t="s">
        <v>23920</v>
      </c>
      <c r="L3902" s="14" t="s">
        <v>28879</v>
      </c>
      <c r="M3902" s="28">
        <f t="shared" si="1777"/>
        <v>9.5</v>
      </c>
      <c r="N3902" s="46">
        <f t="shared" si="1756"/>
        <v>6.4</v>
      </c>
      <c r="O3902" s="17">
        <f t="shared" si="1757"/>
        <v>2.6</v>
      </c>
      <c r="P3902" s="17">
        <f t="shared" si="1757"/>
        <v>10</v>
      </c>
      <c r="Q3902" s="124">
        <f t="shared" si="1758"/>
        <v>0.4</v>
      </c>
      <c r="R3902" s="26">
        <f t="shared" si="1759"/>
        <v>2.4000000000000004</v>
      </c>
      <c r="S3902" s="2" t="s">
        <v>33856</v>
      </c>
      <c r="T3902" s="2" t="s">
        <v>38832</v>
      </c>
      <c r="U3902" s="24">
        <f t="shared" si="1760"/>
        <v>564.30000000000007</v>
      </c>
      <c r="V3902" s="66">
        <f t="shared" si="1760"/>
        <v>357</v>
      </c>
      <c r="W3902" s="54">
        <f t="shared" si="1761"/>
        <v>1.76</v>
      </c>
      <c r="X3902" s="143">
        <f t="shared" si="1762"/>
        <v>564.30000000000007</v>
      </c>
      <c r="Y3902" s="143">
        <f t="shared" si="1763"/>
        <v>0.45199999999999996</v>
      </c>
      <c r="AD3902">
        <v>152</v>
      </c>
      <c r="AE3902">
        <v>-1</v>
      </c>
      <c r="AF3902" s="10">
        <v>37.9</v>
      </c>
      <c r="AG3902" s="10">
        <v>58.12</v>
      </c>
      <c r="AH3902" s="10">
        <f t="shared" si="1764"/>
        <v>281681.42537485209</v>
      </c>
      <c r="AI3902" s="11">
        <f t="shared" si="1778"/>
        <v>0</v>
      </c>
      <c r="AJ3902">
        <f t="shared" si="1779"/>
        <v>0</v>
      </c>
      <c r="AK3902" t="e">
        <f t="shared" si="1765"/>
        <v>#DIV/0!</v>
      </c>
      <c r="AL3902">
        <f t="shared" si="1766"/>
        <v>8.9451897599999981</v>
      </c>
      <c r="AM3902" s="5">
        <f t="shared" si="1767"/>
        <v>3.5200000000000005</v>
      </c>
      <c r="AN3902">
        <v>0</v>
      </c>
      <c r="AO3902" s="72">
        <f t="shared" si="1768"/>
        <v>2.4000000000000004</v>
      </c>
      <c r="AP3902" s="72">
        <f t="shared" si="1769"/>
        <v>0.4</v>
      </c>
      <c r="AQ3902" s="72">
        <f t="shared" si="1770"/>
        <v>0.4</v>
      </c>
      <c r="AR3902" s="71" t="e">
        <f t="shared" si="1771"/>
        <v>#DIV/0!</v>
      </c>
      <c r="BA3902">
        <f t="shared" si="1772"/>
        <v>291</v>
      </c>
      <c r="BB3902" s="91" t="e">
        <f t="shared" si="1773"/>
        <v>#DIV/0!</v>
      </c>
    </row>
    <row r="3903" spans="1:54">
      <c r="A3903" s="2" t="s">
        <v>4020</v>
      </c>
      <c r="B3903" s="7" t="s">
        <v>43846</v>
      </c>
      <c r="C3903" s="17">
        <f t="shared" si="1754"/>
        <v>26.400000000000002</v>
      </c>
      <c r="D3903" s="28">
        <f t="shared" si="1755"/>
        <v>206</v>
      </c>
      <c r="E3903" s="8">
        <f t="shared" si="1774"/>
        <v>4</v>
      </c>
      <c r="F3903" s="2" t="s">
        <v>9008</v>
      </c>
      <c r="G3903" s="54">
        <f t="shared" si="1775"/>
        <v>25.5</v>
      </c>
      <c r="H3903" s="20">
        <f t="shared" si="1776"/>
        <v>0.88051460000000004</v>
      </c>
      <c r="I3903" s="14" t="s">
        <v>18962</v>
      </c>
      <c r="J3903" s="14" t="s">
        <v>13994</v>
      </c>
      <c r="K3903" s="14" t="s">
        <v>23921</v>
      </c>
      <c r="L3903" s="14" t="s">
        <v>28880</v>
      </c>
      <c r="M3903" s="28">
        <f t="shared" si="1777"/>
        <v>9.6</v>
      </c>
      <c r="N3903" s="46">
        <f t="shared" si="1756"/>
        <v>5.4</v>
      </c>
      <c r="O3903" s="17">
        <f t="shared" si="1757"/>
        <v>0.8</v>
      </c>
      <c r="P3903" s="17">
        <f t="shared" si="1757"/>
        <v>9.8000000000000007</v>
      </c>
      <c r="Q3903" s="124">
        <f t="shared" si="1758"/>
        <v>0.2</v>
      </c>
      <c r="R3903" s="26">
        <f t="shared" si="1759"/>
        <v>0.60000000000000009</v>
      </c>
      <c r="S3903" s="2" t="s">
        <v>33857</v>
      </c>
      <c r="T3903" s="2" t="s">
        <v>38833</v>
      </c>
      <c r="U3903" s="24">
        <f t="shared" si="1760"/>
        <v>479.1</v>
      </c>
      <c r="V3903" s="66">
        <f t="shared" si="1760"/>
        <v>398.3</v>
      </c>
      <c r="W3903" s="54">
        <f t="shared" si="1761"/>
        <v>2.5499999999999998</v>
      </c>
      <c r="X3903" s="143">
        <f t="shared" si="1762"/>
        <v>479.1</v>
      </c>
      <c r="Y3903" s="143">
        <f t="shared" si="1763"/>
        <v>0.61</v>
      </c>
      <c r="AD3903">
        <v>152</v>
      </c>
      <c r="AE3903">
        <v>-1</v>
      </c>
      <c r="AF3903" s="10">
        <v>37.9</v>
      </c>
      <c r="AG3903" s="10">
        <v>58.12</v>
      </c>
      <c r="AH3903" s="10">
        <f t="shared" si="1764"/>
        <v>196861.02823051845</v>
      </c>
      <c r="AI3903" s="11">
        <f t="shared" si="1778"/>
        <v>0</v>
      </c>
      <c r="AJ3903">
        <f t="shared" si="1779"/>
        <v>0</v>
      </c>
      <c r="AK3903" t="e">
        <f t="shared" si="1765"/>
        <v>#DIV/0!</v>
      </c>
      <c r="AL3903">
        <f t="shared" si="1766"/>
        <v>0.56205932159999994</v>
      </c>
      <c r="AM3903" s="5">
        <f t="shared" si="1767"/>
        <v>5.08</v>
      </c>
      <c r="AN3903">
        <v>0</v>
      </c>
      <c r="AO3903" s="72">
        <f t="shared" si="1768"/>
        <v>0.60000000000000009</v>
      </c>
      <c r="AP3903" s="72">
        <f t="shared" si="1769"/>
        <v>0.2</v>
      </c>
      <c r="AQ3903" s="72">
        <f t="shared" si="1770"/>
        <v>0.2</v>
      </c>
      <c r="AR3903" s="71" t="e">
        <f t="shared" si="1771"/>
        <v>#DIV/0!</v>
      </c>
      <c r="BA3903">
        <f t="shared" si="1772"/>
        <v>206</v>
      </c>
      <c r="BB3903" s="91" t="e">
        <f t="shared" si="1773"/>
        <v>#DIV/0!</v>
      </c>
    </row>
    <row r="3904" spans="1:54">
      <c r="A3904" s="2" t="s">
        <v>4021</v>
      </c>
      <c r="B3904" s="7" t="s">
        <v>43847</v>
      </c>
      <c r="C3904" s="17">
        <f t="shared" si="1754"/>
        <v>25.700000000000003</v>
      </c>
      <c r="D3904" s="28">
        <f t="shared" si="1755"/>
        <v>48</v>
      </c>
      <c r="E3904" s="8">
        <f t="shared" si="1774"/>
        <v>5</v>
      </c>
      <c r="F3904" s="2" t="s">
        <v>9009</v>
      </c>
      <c r="G3904" s="54">
        <f t="shared" si="1775"/>
        <v>24.700000000000003</v>
      </c>
      <c r="H3904" s="20">
        <f t="shared" si="1776"/>
        <v>0.57431390000000004</v>
      </c>
      <c r="I3904" s="14" t="s">
        <v>18963</v>
      </c>
      <c r="J3904" s="14" t="s">
        <v>13995</v>
      </c>
      <c r="K3904" s="14" t="s">
        <v>23922</v>
      </c>
      <c r="L3904" s="14" t="s">
        <v>28881</v>
      </c>
      <c r="M3904" s="28">
        <f t="shared" si="1777"/>
        <v>10.8</v>
      </c>
      <c r="N3904" s="46">
        <f t="shared" si="1756"/>
        <v>6.4</v>
      </c>
      <c r="O3904" s="17">
        <f t="shared" si="1757"/>
        <v>1.4000000000000001</v>
      </c>
      <c r="P3904" s="17">
        <f t="shared" si="1757"/>
        <v>7.4</v>
      </c>
      <c r="Q3904" s="124">
        <f t="shared" si="1758"/>
        <v>0.2</v>
      </c>
      <c r="R3904" s="26">
        <f t="shared" si="1759"/>
        <v>0.4</v>
      </c>
      <c r="S3904" s="2" t="s">
        <v>33858</v>
      </c>
      <c r="T3904" s="2" t="s">
        <v>38834</v>
      </c>
      <c r="U3904" s="24">
        <f t="shared" si="1760"/>
        <v>321.40000000000003</v>
      </c>
      <c r="V3904" s="66">
        <f t="shared" si="1760"/>
        <v>318</v>
      </c>
      <c r="W3904" s="54">
        <f t="shared" si="1761"/>
        <v>2.4699999999999998</v>
      </c>
      <c r="X3904" s="143">
        <f t="shared" si="1762"/>
        <v>321.40000000000003</v>
      </c>
      <c r="Y3904" s="143">
        <f t="shared" si="1763"/>
        <v>0.59399999999999997</v>
      </c>
      <c r="AD3904">
        <v>152</v>
      </c>
      <c r="AE3904">
        <v>-1</v>
      </c>
      <c r="AF3904" s="10">
        <v>37.9</v>
      </c>
      <c r="AG3904" s="10">
        <v>58.12</v>
      </c>
      <c r="AH3904" s="10">
        <f t="shared" si="1764"/>
        <v>335059.10779361002</v>
      </c>
      <c r="AI3904" s="11">
        <f t="shared" si="1778"/>
        <v>0</v>
      </c>
      <c r="AJ3904">
        <f t="shared" si="1779"/>
        <v>0</v>
      </c>
      <c r="AK3904" t="e">
        <f t="shared" si="1765"/>
        <v>#DIV/0!</v>
      </c>
      <c r="AL3904">
        <f t="shared" si="1766"/>
        <v>1.7640431984</v>
      </c>
      <c r="AM3904" s="5">
        <f t="shared" si="1767"/>
        <v>4.9400000000000004</v>
      </c>
      <c r="AN3904">
        <v>0</v>
      </c>
      <c r="AO3904" s="72">
        <f t="shared" si="1768"/>
        <v>0.4</v>
      </c>
      <c r="AP3904" s="72">
        <f t="shared" si="1769"/>
        <v>0.2</v>
      </c>
      <c r="AQ3904" s="72">
        <f t="shared" si="1770"/>
        <v>0.2</v>
      </c>
      <c r="AR3904" s="71" t="e">
        <f t="shared" si="1771"/>
        <v>#DIV/0!</v>
      </c>
      <c r="BA3904">
        <f t="shared" si="1772"/>
        <v>48</v>
      </c>
      <c r="BB3904" s="91" t="e">
        <f t="shared" si="1773"/>
        <v>#DIV/0!</v>
      </c>
    </row>
    <row r="3905" spans="1:54">
      <c r="A3905" s="2" t="s">
        <v>4022</v>
      </c>
      <c r="B3905" s="7" t="s">
        <v>43848</v>
      </c>
      <c r="C3905" s="17">
        <f t="shared" si="1754"/>
        <v>14</v>
      </c>
      <c r="D3905" s="28">
        <f t="shared" si="1755"/>
        <v>138</v>
      </c>
      <c r="E3905" s="8">
        <f t="shared" si="1774"/>
        <v>16</v>
      </c>
      <c r="F3905" s="2" t="s">
        <v>9010</v>
      </c>
      <c r="G3905" s="54">
        <f t="shared" si="1775"/>
        <v>13</v>
      </c>
      <c r="H3905" s="20">
        <f t="shared" si="1776"/>
        <v>0.1356588</v>
      </c>
      <c r="I3905" s="14" t="s">
        <v>18964</v>
      </c>
      <c r="J3905" s="14" t="s">
        <v>13996</v>
      </c>
      <c r="K3905" s="14" t="s">
        <v>23923</v>
      </c>
      <c r="L3905" s="14" t="s">
        <v>28882</v>
      </c>
      <c r="M3905" s="28">
        <f t="shared" si="1777"/>
        <v>10.1</v>
      </c>
      <c r="N3905" s="46">
        <f t="shared" si="1756"/>
        <v>6.4</v>
      </c>
      <c r="O3905" s="17">
        <f t="shared" si="1757"/>
        <v>2.6</v>
      </c>
      <c r="P3905" s="17">
        <f t="shared" si="1757"/>
        <v>8.8000000000000007</v>
      </c>
      <c r="Q3905" s="124">
        <f t="shared" si="1758"/>
        <v>1</v>
      </c>
      <c r="R3905" s="26">
        <f t="shared" si="1759"/>
        <v>1.2000000000000002</v>
      </c>
      <c r="S3905" s="2" t="s">
        <v>33859</v>
      </c>
      <c r="T3905" s="2" t="s">
        <v>38835</v>
      </c>
      <c r="U3905" s="24">
        <f t="shared" si="1760"/>
        <v>411.1</v>
      </c>
      <c r="V3905" s="66">
        <f t="shared" si="1760"/>
        <v>375.3</v>
      </c>
      <c r="W3905" s="54">
        <f t="shared" si="1761"/>
        <v>1.3</v>
      </c>
      <c r="X3905" s="143">
        <f t="shared" si="1762"/>
        <v>411.1</v>
      </c>
      <c r="Y3905" s="143">
        <f t="shared" si="1763"/>
        <v>0.36</v>
      </c>
      <c r="AD3905">
        <v>152</v>
      </c>
      <c r="AE3905">
        <v>-1</v>
      </c>
      <c r="AF3905" s="10">
        <v>37.9</v>
      </c>
      <c r="AG3905" s="10">
        <v>58.12</v>
      </c>
      <c r="AH3905" s="10">
        <f t="shared" si="1764"/>
        <v>249751.74086284763</v>
      </c>
      <c r="AI3905" s="11">
        <f t="shared" si="1778"/>
        <v>0</v>
      </c>
      <c r="AJ3905">
        <f t="shared" si="1779"/>
        <v>0</v>
      </c>
      <c r="AK3905" t="e">
        <f t="shared" si="1765"/>
        <v>#DIV/0!</v>
      </c>
      <c r="AL3905">
        <f t="shared" si="1766"/>
        <v>23.731351987200007</v>
      </c>
      <c r="AM3905" s="5">
        <f t="shared" si="1767"/>
        <v>2.6</v>
      </c>
      <c r="AN3905">
        <v>0</v>
      </c>
      <c r="AO3905" s="72">
        <f t="shared" si="1768"/>
        <v>1.2000000000000002</v>
      </c>
      <c r="AP3905" s="72">
        <f t="shared" si="1769"/>
        <v>1</v>
      </c>
      <c r="AQ3905" s="72">
        <f t="shared" si="1770"/>
        <v>1.2000000000000002</v>
      </c>
      <c r="AR3905" s="71" t="e">
        <f t="shared" si="1771"/>
        <v>#DIV/0!</v>
      </c>
      <c r="BA3905">
        <f t="shared" si="1772"/>
        <v>138</v>
      </c>
      <c r="BB3905" s="91" t="e">
        <f t="shared" si="1773"/>
        <v>#DIV/0!</v>
      </c>
    </row>
    <row r="3906" spans="1:54">
      <c r="A3906" s="2" t="s">
        <v>4023</v>
      </c>
      <c r="B3906" s="7" t="s">
        <v>43849</v>
      </c>
      <c r="C3906" s="17">
        <f t="shared" ref="C3906:C3969" si="1780">MROUND(A3906,0.1)+1+AN3906</f>
        <v>31.900000000000002</v>
      </c>
      <c r="D3906" s="28">
        <f t="shared" ref="D3906:D3969" si="1781">MROUND(S3906,1)</f>
        <v>58</v>
      </c>
      <c r="E3906" s="8">
        <f t="shared" si="1774"/>
        <v>11</v>
      </c>
      <c r="F3906" s="2" t="s">
        <v>9011</v>
      </c>
      <c r="G3906" s="54">
        <f t="shared" si="1775"/>
        <v>30.900000000000002</v>
      </c>
      <c r="H3906" s="20">
        <f t="shared" si="1776"/>
        <v>0.48954419999999998</v>
      </c>
      <c r="I3906" s="14" t="s">
        <v>18965</v>
      </c>
      <c r="J3906" s="14" t="s">
        <v>13997</v>
      </c>
      <c r="K3906" s="14" t="s">
        <v>23924</v>
      </c>
      <c r="L3906" s="14" t="s">
        <v>28883</v>
      </c>
      <c r="M3906" s="28">
        <f t="shared" si="1777"/>
        <v>9.8999999999999986</v>
      </c>
      <c r="N3906" s="46">
        <f t="shared" ref="N3906:N3969" si="1782">MROUND(L3906,0.2)+5</f>
        <v>6</v>
      </c>
      <c r="O3906" s="17">
        <f t="shared" ref="O3906:P3969" si="1783">MROUND(I3906,0.2)</f>
        <v>3</v>
      </c>
      <c r="P3906" s="17">
        <f t="shared" si="1783"/>
        <v>9.2000000000000011</v>
      </c>
      <c r="Q3906" s="124">
        <f t="shared" ref="Q3906:Q3969" si="1784">IF(AN3906&gt;0,CEILING((1-H3906)*R3906,0.2),IF(MROUND((1-H3906)*R3906,0.2)&lt;0.2,MROUND((1-H3906)*R3906,0.2)+0.2, MROUND((1-H3906)*R3906,0.2)))</f>
        <v>0.4</v>
      </c>
      <c r="R3906" s="26">
        <f t="shared" ref="R3906:R3969" si="1785">MROUND(K3906,0.2)</f>
        <v>0.8</v>
      </c>
      <c r="S3906" s="2" t="s">
        <v>33860</v>
      </c>
      <c r="T3906" s="2" t="s">
        <v>38836</v>
      </c>
      <c r="U3906" s="24">
        <f t="shared" ref="U3906:V3969" si="1786">ROUNDUP(S3906+273,1)</f>
        <v>330.70000000000005</v>
      </c>
      <c r="V3906" s="66">
        <f t="shared" si="1786"/>
        <v>291.3</v>
      </c>
      <c r="W3906" s="54">
        <f t="shared" ref="W3906:W3969" si="1787">ROUNDUP(A3906/10,2)</f>
        <v>3.09</v>
      </c>
      <c r="X3906" s="143">
        <f t="shared" ref="X3906:X3969" si="1788">U3906</f>
        <v>330.70000000000005</v>
      </c>
      <c r="Y3906" s="143">
        <f t="shared" ref="Y3906:Y3969" si="1789">W3906/5+0.1</f>
        <v>0.71799999999999997</v>
      </c>
      <c r="AD3906">
        <v>152</v>
      </c>
      <c r="AE3906">
        <v>-1</v>
      </c>
      <c r="AF3906" s="10">
        <v>37.9</v>
      </c>
      <c r="AG3906" s="10">
        <v>58.12</v>
      </c>
      <c r="AH3906" s="10">
        <f t="shared" ref="AH3906:AH3969" si="1790">((1.092*8.3144*(AE3906+273)*(LN(AF3906)-1.013)/(0.93-(AE3906+273)/(AD3906+273)))*((AD3906-T3906)/(AD3906-AE3906))^0.383)*1000/AG3906</f>
        <v>364863.69791117829</v>
      </c>
      <c r="AI3906" s="11">
        <f t="shared" si="1778"/>
        <v>0</v>
      </c>
      <c r="AJ3906">
        <f t="shared" si="1779"/>
        <v>0</v>
      </c>
      <c r="AK3906" t="e">
        <f t="shared" ref="AK3906:AK3969" si="1791">0.07*AJ3906*AI3906/AC3906</f>
        <v>#DIV/0!</v>
      </c>
      <c r="AL3906">
        <f t="shared" ref="AL3906:AL3969" si="1792">(1-H3906)*O3906*P3906*R3906</f>
        <v>11.270864064000003</v>
      </c>
      <c r="AM3906" s="5">
        <f t="shared" ref="AM3906:AM3969" si="1793">MROUND(A3906,0.1)/5</f>
        <v>6.1800000000000006</v>
      </c>
      <c r="AN3906">
        <v>0</v>
      </c>
      <c r="AO3906" s="72">
        <f t="shared" ref="AO3906:AO3969" si="1794">CEILING(R3906,0.2)</f>
        <v>0.8</v>
      </c>
      <c r="AP3906" s="72">
        <f t="shared" ref="AP3906:AP3969" si="1795">Q3906</f>
        <v>0.4</v>
      </c>
      <c r="AQ3906" s="72">
        <f t="shared" ref="AQ3906:AQ3969" si="1796">CEILING((1-H3906)*R3906,0.2)</f>
        <v>0.60000000000000009</v>
      </c>
      <c r="AR3906" s="71" t="e">
        <f t="shared" ref="AR3906:AR3969" si="1797">AL3906+AK3906</f>
        <v>#DIV/0!</v>
      </c>
      <c r="BA3906">
        <f t="shared" ref="BA3906:BA3969" si="1798">D3906</f>
        <v>58</v>
      </c>
      <c r="BB3906" s="91" t="e">
        <f t="shared" ref="BB3906:BB3969" si="1799">AK3906/AL3906</f>
        <v>#DIV/0!</v>
      </c>
    </row>
    <row r="3907" spans="1:54">
      <c r="A3907" s="2" t="s">
        <v>4024</v>
      </c>
      <c r="B3907" s="7" t="s">
        <v>43850</v>
      </c>
      <c r="C3907" s="17">
        <f t="shared" si="1780"/>
        <v>15.3</v>
      </c>
      <c r="D3907" s="28">
        <f t="shared" si="1781"/>
        <v>51</v>
      </c>
      <c r="E3907" s="8">
        <f t="shared" ref="E3907:E3970" si="1800">MROUND(SQRT(((P3907*O3907*Q3907)/MAX(O3907,P3907,Q3907)))*10,1)</f>
        <v>6</v>
      </c>
      <c r="F3907" s="2" t="s">
        <v>9012</v>
      </c>
      <c r="G3907" s="54">
        <f t="shared" ref="G3907:G3970" si="1801">ROUNDUP(A3907,1)</f>
        <v>14.299999999999999</v>
      </c>
      <c r="H3907" s="20">
        <f t="shared" ref="H3907:H3970" si="1802">F3907/100</f>
        <v>0.79385119999999998</v>
      </c>
      <c r="I3907" s="14" t="s">
        <v>18966</v>
      </c>
      <c r="J3907" s="14" t="s">
        <v>13998</v>
      </c>
      <c r="K3907" s="14" t="s">
        <v>23925</v>
      </c>
      <c r="L3907" s="14" t="s">
        <v>28884</v>
      </c>
      <c r="M3907" s="28">
        <f t="shared" ref="M3907:M3970" si="1803">14.5-P3907/2</f>
        <v>13.9</v>
      </c>
      <c r="N3907" s="46">
        <f t="shared" si="1782"/>
        <v>6.4</v>
      </c>
      <c r="O3907" s="17">
        <f t="shared" si="1783"/>
        <v>0.8</v>
      </c>
      <c r="P3907" s="17">
        <f t="shared" si="1783"/>
        <v>1.2000000000000002</v>
      </c>
      <c r="Q3907" s="124">
        <f t="shared" si="1784"/>
        <v>0.4</v>
      </c>
      <c r="R3907" s="26">
        <f t="shared" si="1785"/>
        <v>2</v>
      </c>
      <c r="S3907" s="2" t="s">
        <v>33861</v>
      </c>
      <c r="T3907" s="2" t="s">
        <v>38837</v>
      </c>
      <c r="U3907" s="24">
        <f t="shared" si="1786"/>
        <v>324.40000000000003</v>
      </c>
      <c r="V3907" s="66">
        <f t="shared" si="1786"/>
        <v>384.90000000000003</v>
      </c>
      <c r="W3907" s="54">
        <f t="shared" si="1787"/>
        <v>1.43</v>
      </c>
      <c r="X3907" s="143">
        <f t="shared" si="1788"/>
        <v>324.40000000000003</v>
      </c>
      <c r="Y3907" s="143">
        <f t="shared" si="1789"/>
        <v>0.38600000000000001</v>
      </c>
      <c r="AD3907">
        <v>152</v>
      </c>
      <c r="AE3907">
        <v>-1</v>
      </c>
      <c r="AF3907" s="10">
        <v>37.9</v>
      </c>
      <c r="AG3907" s="10">
        <v>58.12</v>
      </c>
      <c r="AH3907" s="10">
        <f t="shared" si="1790"/>
        <v>230078.44413353215</v>
      </c>
      <c r="AI3907" s="11">
        <f t="shared" si="1778"/>
        <v>0</v>
      </c>
      <c r="AJ3907">
        <f t="shared" si="1779"/>
        <v>0</v>
      </c>
      <c r="AK3907" t="e">
        <f t="shared" si="1791"/>
        <v>#DIV/0!</v>
      </c>
      <c r="AL3907">
        <f t="shared" si="1792"/>
        <v>0.3958056960000001</v>
      </c>
      <c r="AM3907" s="5">
        <f t="shared" si="1793"/>
        <v>2.8600000000000003</v>
      </c>
      <c r="AN3907">
        <v>0</v>
      </c>
      <c r="AO3907" s="72">
        <f t="shared" si="1794"/>
        <v>2</v>
      </c>
      <c r="AP3907" s="72">
        <f t="shared" si="1795"/>
        <v>0.4</v>
      </c>
      <c r="AQ3907" s="72">
        <f t="shared" si="1796"/>
        <v>0.60000000000000009</v>
      </c>
      <c r="AR3907" s="71" t="e">
        <f t="shared" si="1797"/>
        <v>#DIV/0!</v>
      </c>
      <c r="BA3907">
        <f t="shared" si="1798"/>
        <v>51</v>
      </c>
      <c r="BB3907" s="91" t="e">
        <f t="shared" si="1799"/>
        <v>#DIV/0!</v>
      </c>
    </row>
    <row r="3908" spans="1:54">
      <c r="A3908" s="2" t="s">
        <v>4025</v>
      </c>
      <c r="B3908" s="7" t="s">
        <v>43851</v>
      </c>
      <c r="C3908" s="17">
        <f t="shared" si="1780"/>
        <v>13.3</v>
      </c>
      <c r="D3908" s="28">
        <f t="shared" si="1781"/>
        <v>97</v>
      </c>
      <c r="E3908" s="8">
        <f t="shared" si="1800"/>
        <v>18</v>
      </c>
      <c r="F3908" s="2" t="s">
        <v>9013</v>
      </c>
      <c r="G3908" s="54">
        <f t="shared" si="1801"/>
        <v>12.4</v>
      </c>
      <c r="H3908" s="20">
        <f t="shared" si="1802"/>
        <v>0.43100090000000002</v>
      </c>
      <c r="I3908" s="14" t="s">
        <v>18967</v>
      </c>
      <c r="J3908" s="14" t="s">
        <v>13999</v>
      </c>
      <c r="K3908" s="14" t="s">
        <v>23926</v>
      </c>
      <c r="L3908" s="14" t="s">
        <v>58</v>
      </c>
      <c r="M3908" s="28">
        <f t="shared" si="1803"/>
        <v>12.9</v>
      </c>
      <c r="N3908" s="46">
        <f t="shared" si="1782"/>
        <v>6.6</v>
      </c>
      <c r="O3908" s="17">
        <f t="shared" si="1783"/>
        <v>2.2000000000000002</v>
      </c>
      <c r="P3908" s="17">
        <f t="shared" si="1783"/>
        <v>3.2</v>
      </c>
      <c r="Q3908" s="124">
        <f t="shared" si="1784"/>
        <v>1.4000000000000001</v>
      </c>
      <c r="R3908" s="26">
        <f t="shared" si="1785"/>
        <v>2.4000000000000004</v>
      </c>
      <c r="S3908" s="2" t="s">
        <v>33862</v>
      </c>
      <c r="T3908" s="2" t="s">
        <v>38838</v>
      </c>
      <c r="U3908" s="24">
        <f t="shared" si="1786"/>
        <v>369.8</v>
      </c>
      <c r="V3908" s="66">
        <f t="shared" si="1786"/>
        <v>412.1</v>
      </c>
      <c r="W3908" s="54">
        <f t="shared" si="1787"/>
        <v>1.24</v>
      </c>
      <c r="X3908" s="143">
        <f t="shared" si="1788"/>
        <v>369.8</v>
      </c>
      <c r="Y3908" s="143">
        <f t="shared" si="1789"/>
        <v>0.34799999999999998</v>
      </c>
      <c r="AD3908">
        <v>152</v>
      </c>
      <c r="AE3908">
        <v>-1</v>
      </c>
      <c r="AF3908" s="10">
        <v>37.9</v>
      </c>
      <c r="AG3908" s="10">
        <v>58.12</v>
      </c>
      <c r="AH3908" s="10">
        <f t="shared" si="1790"/>
        <v>149229.26759487926</v>
      </c>
      <c r="AI3908" s="11">
        <f t="shared" si="1778"/>
        <v>0</v>
      </c>
      <c r="AJ3908">
        <f t="shared" si="1779"/>
        <v>0</v>
      </c>
      <c r="AK3908" t="e">
        <f t="shared" si="1791"/>
        <v>#DIV/0!</v>
      </c>
      <c r="AL3908">
        <f t="shared" si="1792"/>
        <v>9.6138087936000023</v>
      </c>
      <c r="AM3908" s="5">
        <f t="shared" si="1793"/>
        <v>2.46</v>
      </c>
      <c r="AN3908">
        <v>0</v>
      </c>
      <c r="AO3908" s="72">
        <f t="shared" si="1794"/>
        <v>2.4000000000000004</v>
      </c>
      <c r="AP3908" s="72">
        <f t="shared" si="1795"/>
        <v>1.4000000000000001</v>
      </c>
      <c r="AQ3908" s="72">
        <f t="shared" si="1796"/>
        <v>1.4000000000000001</v>
      </c>
      <c r="AR3908" s="71" t="e">
        <f t="shared" si="1797"/>
        <v>#DIV/0!</v>
      </c>
      <c r="BA3908">
        <f t="shared" si="1798"/>
        <v>97</v>
      </c>
      <c r="BB3908" s="91" t="e">
        <f t="shared" si="1799"/>
        <v>#DIV/0!</v>
      </c>
    </row>
    <row r="3909" spans="1:54">
      <c r="A3909" s="2" t="s">
        <v>4026</v>
      </c>
      <c r="B3909" s="7" t="s">
        <v>43852</v>
      </c>
      <c r="C3909" s="17">
        <f t="shared" si="1780"/>
        <v>35.6</v>
      </c>
      <c r="D3909" s="28">
        <f t="shared" si="1781"/>
        <v>240</v>
      </c>
      <c r="E3909" s="8">
        <f t="shared" si="1800"/>
        <v>7</v>
      </c>
      <c r="F3909" s="2" t="s">
        <v>9014</v>
      </c>
      <c r="G3909" s="54">
        <f t="shared" si="1801"/>
        <v>34.6</v>
      </c>
      <c r="H3909" s="20">
        <f t="shared" si="1802"/>
        <v>0.88294070000000002</v>
      </c>
      <c r="I3909" s="14" t="s">
        <v>18968</v>
      </c>
      <c r="J3909" s="14" t="s">
        <v>14000</v>
      </c>
      <c r="K3909" s="14" t="s">
        <v>23927</v>
      </c>
      <c r="L3909" s="14" t="s">
        <v>28885</v>
      </c>
      <c r="M3909" s="28">
        <f t="shared" si="1803"/>
        <v>13</v>
      </c>
      <c r="N3909" s="46">
        <f t="shared" si="1782"/>
        <v>5.4</v>
      </c>
      <c r="O3909" s="17">
        <f t="shared" si="1783"/>
        <v>2.2000000000000002</v>
      </c>
      <c r="P3909" s="17">
        <f t="shared" si="1783"/>
        <v>3</v>
      </c>
      <c r="Q3909" s="124">
        <f t="shared" si="1784"/>
        <v>0.2</v>
      </c>
      <c r="R3909" s="26">
        <f t="shared" si="1785"/>
        <v>2.2000000000000002</v>
      </c>
      <c r="S3909" s="2" t="s">
        <v>33863</v>
      </c>
      <c r="T3909" s="2" t="s">
        <v>38839</v>
      </c>
      <c r="U3909" s="24">
        <f t="shared" si="1786"/>
        <v>513.4</v>
      </c>
      <c r="V3909" s="66">
        <f t="shared" si="1786"/>
        <v>367.20000000000005</v>
      </c>
      <c r="W3909" s="54">
        <f t="shared" si="1787"/>
        <v>3.46</v>
      </c>
      <c r="X3909" s="143">
        <f t="shared" si="1788"/>
        <v>513.4</v>
      </c>
      <c r="Y3909" s="143">
        <f t="shared" si="1789"/>
        <v>0.79199999999999993</v>
      </c>
      <c r="AD3909">
        <v>152</v>
      </c>
      <c r="AE3909">
        <v>-1</v>
      </c>
      <c r="AF3909" s="10">
        <v>37.9</v>
      </c>
      <c r="AG3909" s="10">
        <v>58.12</v>
      </c>
      <c r="AH3909" s="10">
        <f t="shared" si="1790"/>
        <v>264732.392573827</v>
      </c>
      <c r="AI3909" s="11">
        <f t="shared" si="1778"/>
        <v>0</v>
      </c>
      <c r="AJ3909">
        <f t="shared" si="1779"/>
        <v>0</v>
      </c>
      <c r="AK3909" t="e">
        <f t="shared" si="1791"/>
        <v>#DIV/0!</v>
      </c>
      <c r="AL3909">
        <f t="shared" si="1792"/>
        <v>1.699701036</v>
      </c>
      <c r="AM3909" s="5">
        <f t="shared" si="1793"/>
        <v>6.92</v>
      </c>
      <c r="AN3909">
        <v>0</v>
      </c>
      <c r="AO3909" s="72">
        <f t="shared" si="1794"/>
        <v>2.2000000000000002</v>
      </c>
      <c r="AP3909" s="72">
        <f t="shared" si="1795"/>
        <v>0.2</v>
      </c>
      <c r="AQ3909" s="72">
        <f t="shared" si="1796"/>
        <v>0.4</v>
      </c>
      <c r="AR3909" s="71" t="e">
        <f t="shared" si="1797"/>
        <v>#DIV/0!</v>
      </c>
      <c r="BA3909">
        <f t="shared" si="1798"/>
        <v>240</v>
      </c>
      <c r="BB3909" s="91" t="e">
        <f t="shared" si="1799"/>
        <v>#DIV/0!</v>
      </c>
    </row>
    <row r="3910" spans="1:54">
      <c r="A3910" s="2" t="s">
        <v>4027</v>
      </c>
      <c r="B3910" s="7" t="s">
        <v>43853</v>
      </c>
      <c r="C3910" s="17">
        <f t="shared" si="1780"/>
        <v>20.200000000000003</v>
      </c>
      <c r="D3910" s="28">
        <f t="shared" si="1781"/>
        <v>154</v>
      </c>
      <c r="E3910" s="8">
        <f t="shared" si="1800"/>
        <v>10</v>
      </c>
      <c r="F3910" s="2" t="s">
        <v>9015</v>
      </c>
      <c r="G3910" s="54">
        <f t="shared" si="1801"/>
        <v>19.200000000000003</v>
      </c>
      <c r="H3910" s="20">
        <f t="shared" si="1802"/>
        <v>0.74575040000000004</v>
      </c>
      <c r="I3910" s="14" t="s">
        <v>18969</v>
      </c>
      <c r="J3910" s="14" t="s">
        <v>14001</v>
      </c>
      <c r="K3910" s="14" t="s">
        <v>23928</v>
      </c>
      <c r="L3910" s="14" t="s">
        <v>28886</v>
      </c>
      <c r="M3910" s="28">
        <f t="shared" si="1803"/>
        <v>12.7</v>
      </c>
      <c r="N3910" s="46">
        <f t="shared" si="1782"/>
        <v>6.4</v>
      </c>
      <c r="O3910" s="17">
        <f t="shared" si="1783"/>
        <v>1.6</v>
      </c>
      <c r="P3910" s="17">
        <f t="shared" si="1783"/>
        <v>3.6</v>
      </c>
      <c r="Q3910" s="124">
        <f t="shared" si="1784"/>
        <v>0.60000000000000009</v>
      </c>
      <c r="R3910" s="26">
        <f t="shared" si="1785"/>
        <v>2.6</v>
      </c>
      <c r="S3910" s="2" t="s">
        <v>33864</v>
      </c>
      <c r="T3910" s="2" t="s">
        <v>38840</v>
      </c>
      <c r="U3910" s="24">
        <f t="shared" si="1786"/>
        <v>427.3</v>
      </c>
      <c r="V3910" s="66">
        <f t="shared" si="1786"/>
        <v>359.70000000000005</v>
      </c>
      <c r="W3910" s="54">
        <f t="shared" si="1787"/>
        <v>1.92</v>
      </c>
      <c r="X3910" s="143">
        <f t="shared" si="1788"/>
        <v>427.3</v>
      </c>
      <c r="Y3910" s="143">
        <f t="shared" si="1789"/>
        <v>0.48399999999999999</v>
      </c>
      <c r="AD3910">
        <v>152</v>
      </c>
      <c r="AE3910">
        <v>-1</v>
      </c>
      <c r="AF3910" s="10">
        <v>37.9</v>
      </c>
      <c r="AG3910" s="10">
        <v>58.12</v>
      </c>
      <c r="AH3910" s="10">
        <f t="shared" si="1790"/>
        <v>277423.16928440199</v>
      </c>
      <c r="AI3910" s="11">
        <f t="shared" si="1778"/>
        <v>0</v>
      </c>
      <c r="AJ3910">
        <f t="shared" si="1779"/>
        <v>0</v>
      </c>
      <c r="AK3910" t="e">
        <f t="shared" si="1791"/>
        <v>#DIV/0!</v>
      </c>
      <c r="AL3910">
        <f t="shared" si="1792"/>
        <v>3.8076420095999999</v>
      </c>
      <c r="AM3910" s="5">
        <f t="shared" si="1793"/>
        <v>3.8400000000000007</v>
      </c>
      <c r="AN3910">
        <v>0</v>
      </c>
      <c r="AO3910" s="72">
        <f t="shared" si="1794"/>
        <v>2.6</v>
      </c>
      <c r="AP3910" s="72">
        <f t="shared" si="1795"/>
        <v>0.60000000000000009</v>
      </c>
      <c r="AQ3910" s="72">
        <f t="shared" si="1796"/>
        <v>0.8</v>
      </c>
      <c r="AR3910" s="71" t="e">
        <f t="shared" si="1797"/>
        <v>#DIV/0!</v>
      </c>
      <c r="BA3910">
        <f t="shared" si="1798"/>
        <v>154</v>
      </c>
      <c r="BB3910" s="91" t="e">
        <f t="shared" si="1799"/>
        <v>#DIV/0!</v>
      </c>
    </row>
    <row r="3911" spans="1:54">
      <c r="A3911" s="2" t="s">
        <v>4028</v>
      </c>
      <c r="B3911" s="7" t="s">
        <v>43854</v>
      </c>
      <c r="C3911" s="17">
        <f t="shared" si="1780"/>
        <v>13.100000000000001</v>
      </c>
      <c r="D3911" s="28">
        <f t="shared" si="1781"/>
        <v>187</v>
      </c>
      <c r="E3911" s="8">
        <f t="shared" si="1800"/>
        <v>8</v>
      </c>
      <c r="F3911" s="2" t="s">
        <v>9016</v>
      </c>
      <c r="G3911" s="54">
        <f t="shared" si="1801"/>
        <v>12.1</v>
      </c>
      <c r="H3911" s="20">
        <f t="shared" si="1802"/>
        <v>0.24946929999999998</v>
      </c>
      <c r="I3911" s="14" t="s">
        <v>18970</v>
      </c>
      <c r="J3911" s="14" t="s">
        <v>14002</v>
      </c>
      <c r="K3911" s="14" t="s">
        <v>23929</v>
      </c>
      <c r="L3911" s="14" t="s">
        <v>28887</v>
      </c>
      <c r="M3911" s="28">
        <f t="shared" si="1803"/>
        <v>11.1</v>
      </c>
      <c r="N3911" s="46">
        <f t="shared" si="1782"/>
        <v>6.2</v>
      </c>
      <c r="O3911" s="17">
        <f t="shared" si="1783"/>
        <v>1</v>
      </c>
      <c r="P3911" s="17">
        <f t="shared" si="1783"/>
        <v>6.8000000000000007</v>
      </c>
      <c r="Q3911" s="124">
        <f t="shared" si="1784"/>
        <v>0.60000000000000009</v>
      </c>
      <c r="R3911" s="26">
        <f t="shared" si="1785"/>
        <v>0.8</v>
      </c>
      <c r="S3911" s="2" t="s">
        <v>33865</v>
      </c>
      <c r="T3911" s="2" t="s">
        <v>38841</v>
      </c>
      <c r="U3911" s="24">
        <f t="shared" si="1786"/>
        <v>459.8</v>
      </c>
      <c r="V3911" s="66">
        <f t="shared" si="1786"/>
        <v>353.8</v>
      </c>
      <c r="W3911" s="54">
        <f t="shared" si="1787"/>
        <v>1.21</v>
      </c>
      <c r="X3911" s="143">
        <f t="shared" si="1788"/>
        <v>459.8</v>
      </c>
      <c r="Y3911" s="143">
        <f t="shared" si="1789"/>
        <v>0.34199999999999997</v>
      </c>
      <c r="AD3911">
        <v>152</v>
      </c>
      <c r="AE3911">
        <v>-1</v>
      </c>
      <c r="AF3911" s="10">
        <v>37.9</v>
      </c>
      <c r="AG3911" s="10">
        <v>58.12</v>
      </c>
      <c r="AH3911" s="10">
        <f t="shared" si="1790"/>
        <v>286690.16914478643</v>
      </c>
      <c r="AI3911" s="11">
        <f t="shared" si="1778"/>
        <v>0</v>
      </c>
      <c r="AJ3911">
        <f t="shared" si="1779"/>
        <v>0</v>
      </c>
      <c r="AK3911" t="e">
        <f t="shared" si="1791"/>
        <v>#DIV/0!</v>
      </c>
      <c r="AL3911">
        <f t="shared" si="1792"/>
        <v>4.0828870080000002</v>
      </c>
      <c r="AM3911" s="5">
        <f t="shared" si="1793"/>
        <v>2.4200000000000004</v>
      </c>
      <c r="AN3911">
        <v>0</v>
      </c>
      <c r="AO3911" s="72">
        <f t="shared" si="1794"/>
        <v>0.8</v>
      </c>
      <c r="AP3911" s="72">
        <f t="shared" si="1795"/>
        <v>0.60000000000000009</v>
      </c>
      <c r="AQ3911" s="72">
        <f t="shared" si="1796"/>
        <v>0.8</v>
      </c>
      <c r="AR3911" s="71" t="e">
        <f t="shared" si="1797"/>
        <v>#DIV/0!</v>
      </c>
      <c r="BA3911">
        <f t="shared" si="1798"/>
        <v>187</v>
      </c>
      <c r="BB3911" s="91" t="e">
        <f t="shared" si="1799"/>
        <v>#DIV/0!</v>
      </c>
    </row>
    <row r="3912" spans="1:54">
      <c r="A3912" s="2" t="s">
        <v>4029</v>
      </c>
      <c r="B3912" s="7" t="s">
        <v>43855</v>
      </c>
      <c r="C3912" s="17">
        <f t="shared" si="1780"/>
        <v>30.3</v>
      </c>
      <c r="D3912" s="28">
        <f t="shared" si="1781"/>
        <v>195</v>
      </c>
      <c r="E3912" s="8">
        <f t="shared" si="1800"/>
        <v>20</v>
      </c>
      <c r="F3912" s="2" t="s">
        <v>9017</v>
      </c>
      <c r="G3912" s="54">
        <f t="shared" si="1801"/>
        <v>29.400000000000002</v>
      </c>
      <c r="H3912" s="20">
        <f t="shared" si="1802"/>
        <v>0.38820929999999998</v>
      </c>
      <c r="I3912" s="14" t="s">
        <v>18971</v>
      </c>
      <c r="J3912" s="14" t="s">
        <v>14003</v>
      </c>
      <c r="K3912" s="14" t="s">
        <v>23930</v>
      </c>
      <c r="L3912" s="14" t="s">
        <v>28888</v>
      </c>
      <c r="M3912" s="28">
        <f t="shared" si="1803"/>
        <v>12</v>
      </c>
      <c r="N3912" s="46">
        <f t="shared" si="1782"/>
        <v>6.2</v>
      </c>
      <c r="O3912" s="17">
        <f t="shared" si="1783"/>
        <v>2.6</v>
      </c>
      <c r="P3912" s="17">
        <f t="shared" si="1783"/>
        <v>5</v>
      </c>
      <c r="Q3912" s="124">
        <f t="shared" si="1784"/>
        <v>1.6</v>
      </c>
      <c r="R3912" s="26">
        <f t="shared" si="1785"/>
        <v>2.6</v>
      </c>
      <c r="S3912" s="2" t="s">
        <v>33866</v>
      </c>
      <c r="T3912" s="2" t="s">
        <v>38842</v>
      </c>
      <c r="U3912" s="24">
        <f t="shared" si="1786"/>
        <v>467.70000000000005</v>
      </c>
      <c r="V3912" s="66">
        <f t="shared" si="1786"/>
        <v>286.20000000000005</v>
      </c>
      <c r="W3912" s="54">
        <f t="shared" si="1787"/>
        <v>2.94</v>
      </c>
      <c r="X3912" s="143">
        <f t="shared" si="1788"/>
        <v>467.70000000000005</v>
      </c>
      <c r="Y3912" s="143">
        <f t="shared" si="1789"/>
        <v>0.68799999999999994</v>
      </c>
      <c r="AD3912">
        <v>152</v>
      </c>
      <c r="AE3912">
        <v>-1</v>
      </c>
      <c r="AF3912" s="10">
        <v>37.9</v>
      </c>
      <c r="AG3912" s="10">
        <v>58.12</v>
      </c>
      <c r="AH3912" s="10">
        <f t="shared" si="1790"/>
        <v>370111.55776291096</v>
      </c>
      <c r="AI3912" s="11">
        <f t="shared" si="1778"/>
        <v>0</v>
      </c>
      <c r="AJ3912">
        <f t="shared" si="1779"/>
        <v>0</v>
      </c>
      <c r="AK3912" t="e">
        <f t="shared" si="1791"/>
        <v>#DIV/0!</v>
      </c>
      <c r="AL3912">
        <f t="shared" si="1792"/>
        <v>20.678525660000002</v>
      </c>
      <c r="AM3912" s="5">
        <f t="shared" si="1793"/>
        <v>5.86</v>
      </c>
      <c r="AN3912">
        <v>0</v>
      </c>
      <c r="AO3912" s="72">
        <f t="shared" si="1794"/>
        <v>2.6</v>
      </c>
      <c r="AP3912" s="72">
        <f t="shared" si="1795"/>
        <v>1.6</v>
      </c>
      <c r="AQ3912" s="72">
        <f t="shared" si="1796"/>
        <v>1.6</v>
      </c>
      <c r="AR3912" s="71" t="e">
        <f t="shared" si="1797"/>
        <v>#DIV/0!</v>
      </c>
      <c r="BA3912">
        <f t="shared" si="1798"/>
        <v>195</v>
      </c>
      <c r="BB3912" s="91" t="e">
        <f t="shared" si="1799"/>
        <v>#DIV/0!</v>
      </c>
    </row>
    <row r="3913" spans="1:54">
      <c r="A3913" s="2" t="s">
        <v>4030</v>
      </c>
      <c r="B3913" s="7" t="s">
        <v>43856</v>
      </c>
      <c r="C3913" s="17">
        <f t="shared" si="1780"/>
        <v>26.900000000000002</v>
      </c>
      <c r="D3913" s="28">
        <f t="shared" si="1781"/>
        <v>67</v>
      </c>
      <c r="E3913" s="8">
        <f t="shared" si="1800"/>
        <v>9</v>
      </c>
      <c r="F3913" s="2" t="s">
        <v>9018</v>
      </c>
      <c r="G3913" s="54">
        <f t="shared" si="1801"/>
        <v>25.900000000000002</v>
      </c>
      <c r="H3913" s="20">
        <f t="shared" si="1802"/>
        <v>0.29437920000000001</v>
      </c>
      <c r="I3913" s="14" t="s">
        <v>18972</v>
      </c>
      <c r="J3913" s="14" t="s">
        <v>14004</v>
      </c>
      <c r="K3913" s="14" t="s">
        <v>23931</v>
      </c>
      <c r="L3913" s="14" t="s">
        <v>28889</v>
      </c>
      <c r="M3913" s="28">
        <f t="shared" si="1803"/>
        <v>13.6</v>
      </c>
      <c r="N3913" s="46">
        <f t="shared" si="1782"/>
        <v>5</v>
      </c>
      <c r="O3913" s="17">
        <f t="shared" si="1783"/>
        <v>0.60000000000000009</v>
      </c>
      <c r="P3913" s="17">
        <f t="shared" si="1783"/>
        <v>1.8</v>
      </c>
      <c r="Q3913" s="124">
        <f t="shared" si="1784"/>
        <v>1.4000000000000001</v>
      </c>
      <c r="R3913" s="26">
        <f t="shared" si="1785"/>
        <v>2</v>
      </c>
      <c r="S3913" s="2" t="s">
        <v>33867</v>
      </c>
      <c r="T3913" s="2" t="s">
        <v>38843</v>
      </c>
      <c r="U3913" s="24">
        <f t="shared" si="1786"/>
        <v>340.5</v>
      </c>
      <c r="V3913" s="66">
        <f t="shared" si="1786"/>
        <v>395.90000000000003</v>
      </c>
      <c r="W3913" s="54">
        <f t="shared" si="1787"/>
        <v>2.59</v>
      </c>
      <c r="X3913" s="143">
        <f t="shared" si="1788"/>
        <v>340.5</v>
      </c>
      <c r="Y3913" s="143">
        <f t="shared" si="1789"/>
        <v>0.61799999999999999</v>
      </c>
      <c r="AD3913">
        <v>152</v>
      </c>
      <c r="AE3913">
        <v>-1</v>
      </c>
      <c r="AF3913" s="10">
        <v>37.9</v>
      </c>
      <c r="AG3913" s="10">
        <v>58.12</v>
      </c>
      <c r="AH3913" s="10">
        <f t="shared" si="1790"/>
        <v>203556.23481170187</v>
      </c>
      <c r="AI3913" s="11">
        <f t="shared" si="1778"/>
        <v>0</v>
      </c>
      <c r="AJ3913">
        <f t="shared" si="1779"/>
        <v>0</v>
      </c>
      <c r="AK3913" t="e">
        <f t="shared" si="1791"/>
        <v>#DIV/0!</v>
      </c>
      <c r="AL3913">
        <f t="shared" si="1792"/>
        <v>1.5241409280000002</v>
      </c>
      <c r="AM3913" s="5">
        <f t="shared" si="1793"/>
        <v>5.1800000000000006</v>
      </c>
      <c r="AN3913">
        <v>0</v>
      </c>
      <c r="AO3913" s="72">
        <f t="shared" si="1794"/>
        <v>2</v>
      </c>
      <c r="AP3913" s="72">
        <f t="shared" si="1795"/>
        <v>1.4000000000000001</v>
      </c>
      <c r="AQ3913" s="72">
        <f t="shared" si="1796"/>
        <v>1.6</v>
      </c>
      <c r="AR3913" s="71" t="e">
        <f t="shared" si="1797"/>
        <v>#DIV/0!</v>
      </c>
      <c r="BA3913">
        <f t="shared" si="1798"/>
        <v>67</v>
      </c>
      <c r="BB3913" s="91" t="e">
        <f t="shared" si="1799"/>
        <v>#DIV/0!</v>
      </c>
    </row>
    <row r="3914" spans="1:54">
      <c r="A3914" s="2" t="s">
        <v>4031</v>
      </c>
      <c r="B3914" s="7" t="s">
        <v>43857</v>
      </c>
      <c r="C3914" s="17">
        <f t="shared" si="1780"/>
        <v>13</v>
      </c>
      <c r="D3914" s="28">
        <f t="shared" si="1781"/>
        <v>113</v>
      </c>
      <c r="E3914" s="8">
        <f t="shared" si="1800"/>
        <v>4</v>
      </c>
      <c r="F3914" s="2" t="s">
        <v>9019</v>
      </c>
      <c r="G3914" s="54">
        <f t="shared" si="1801"/>
        <v>12.1</v>
      </c>
      <c r="H3914" s="20">
        <f t="shared" si="1802"/>
        <v>0.85658559999999995</v>
      </c>
      <c r="I3914" s="14" t="s">
        <v>18973</v>
      </c>
      <c r="J3914" s="14" t="s">
        <v>14005</v>
      </c>
      <c r="K3914" s="14" t="s">
        <v>23932</v>
      </c>
      <c r="L3914" s="14" t="s">
        <v>28890</v>
      </c>
      <c r="M3914" s="28">
        <f t="shared" si="1803"/>
        <v>12.1</v>
      </c>
      <c r="N3914" s="46">
        <f t="shared" si="1782"/>
        <v>6.2</v>
      </c>
      <c r="O3914" s="17">
        <f t="shared" si="1783"/>
        <v>0.8</v>
      </c>
      <c r="P3914" s="17">
        <f t="shared" si="1783"/>
        <v>4.8000000000000007</v>
      </c>
      <c r="Q3914" s="124">
        <f t="shared" si="1784"/>
        <v>0.2</v>
      </c>
      <c r="R3914" s="26">
        <f t="shared" si="1785"/>
        <v>1</v>
      </c>
      <c r="S3914" s="2" t="s">
        <v>33868</v>
      </c>
      <c r="T3914" s="2" t="s">
        <v>38844</v>
      </c>
      <c r="U3914" s="24">
        <f t="shared" si="1786"/>
        <v>385.6</v>
      </c>
      <c r="V3914" s="66">
        <f t="shared" si="1786"/>
        <v>330.3</v>
      </c>
      <c r="W3914" s="54">
        <f t="shared" si="1787"/>
        <v>1.21</v>
      </c>
      <c r="X3914" s="143">
        <f t="shared" si="1788"/>
        <v>385.6</v>
      </c>
      <c r="Y3914" s="143">
        <f t="shared" si="1789"/>
        <v>0.34199999999999997</v>
      </c>
      <c r="AD3914">
        <v>152</v>
      </c>
      <c r="AE3914">
        <v>-1</v>
      </c>
      <c r="AF3914" s="10">
        <v>37.9</v>
      </c>
      <c r="AG3914" s="10">
        <v>58.12</v>
      </c>
      <c r="AH3914" s="10">
        <f t="shared" si="1790"/>
        <v>319811.09938002692</v>
      </c>
      <c r="AI3914" s="11">
        <f t="shared" si="1778"/>
        <v>0</v>
      </c>
      <c r="AJ3914">
        <f t="shared" si="1779"/>
        <v>0</v>
      </c>
      <c r="AK3914" t="e">
        <f t="shared" si="1791"/>
        <v>#DIV/0!</v>
      </c>
      <c r="AL3914">
        <f t="shared" si="1792"/>
        <v>0.55071129600000035</v>
      </c>
      <c r="AM3914" s="5">
        <f t="shared" si="1793"/>
        <v>2.4</v>
      </c>
      <c r="AN3914">
        <v>0</v>
      </c>
      <c r="AO3914" s="72">
        <f t="shared" si="1794"/>
        <v>1</v>
      </c>
      <c r="AP3914" s="72">
        <f t="shared" si="1795"/>
        <v>0.2</v>
      </c>
      <c r="AQ3914" s="72">
        <f t="shared" si="1796"/>
        <v>0.2</v>
      </c>
      <c r="AR3914" s="71" t="e">
        <f t="shared" si="1797"/>
        <v>#DIV/0!</v>
      </c>
      <c r="BA3914">
        <f t="shared" si="1798"/>
        <v>113</v>
      </c>
      <c r="BB3914" s="91" t="e">
        <f t="shared" si="1799"/>
        <v>#DIV/0!</v>
      </c>
    </row>
    <row r="3915" spans="1:54">
      <c r="A3915" s="2" t="s">
        <v>4032</v>
      </c>
      <c r="B3915" s="7" t="s">
        <v>43858</v>
      </c>
      <c r="C3915" s="17">
        <f t="shared" si="1780"/>
        <v>25.5</v>
      </c>
      <c r="D3915" s="28">
        <f t="shared" si="1781"/>
        <v>89</v>
      </c>
      <c r="E3915" s="8">
        <f t="shared" si="1800"/>
        <v>10</v>
      </c>
      <c r="F3915" s="2" t="s">
        <v>9020</v>
      </c>
      <c r="G3915" s="54">
        <f t="shared" si="1801"/>
        <v>24.6</v>
      </c>
      <c r="H3915" s="20">
        <f t="shared" si="1802"/>
        <v>0.47045380000000003</v>
      </c>
      <c r="I3915" s="14" t="s">
        <v>18974</v>
      </c>
      <c r="J3915" s="14" t="s">
        <v>14006</v>
      </c>
      <c r="K3915" s="14" t="s">
        <v>23933</v>
      </c>
      <c r="L3915" s="14" t="s">
        <v>28891</v>
      </c>
      <c r="M3915" s="28">
        <f t="shared" si="1803"/>
        <v>9.8000000000000007</v>
      </c>
      <c r="N3915" s="46">
        <f t="shared" si="1782"/>
        <v>6.8</v>
      </c>
      <c r="O3915" s="17">
        <f t="shared" si="1783"/>
        <v>2.4000000000000004</v>
      </c>
      <c r="P3915" s="17">
        <f t="shared" si="1783"/>
        <v>9.4</v>
      </c>
      <c r="Q3915" s="124">
        <f t="shared" si="1784"/>
        <v>0.4</v>
      </c>
      <c r="R3915" s="26">
        <f t="shared" si="1785"/>
        <v>0.60000000000000009</v>
      </c>
      <c r="S3915" s="2" t="s">
        <v>33869</v>
      </c>
      <c r="T3915" s="2" t="s">
        <v>38845</v>
      </c>
      <c r="U3915" s="24">
        <f t="shared" si="1786"/>
        <v>362</v>
      </c>
      <c r="V3915" s="66">
        <f t="shared" si="1786"/>
        <v>326.70000000000005</v>
      </c>
      <c r="W3915" s="54">
        <f t="shared" si="1787"/>
        <v>2.46</v>
      </c>
      <c r="X3915" s="143">
        <f t="shared" si="1788"/>
        <v>362</v>
      </c>
      <c r="Y3915" s="143">
        <f t="shared" si="1789"/>
        <v>0.59199999999999997</v>
      </c>
      <c r="AD3915">
        <v>152</v>
      </c>
      <c r="AE3915">
        <v>-1</v>
      </c>
      <c r="AF3915" s="10">
        <v>37.9</v>
      </c>
      <c r="AG3915" s="10">
        <v>58.12</v>
      </c>
      <c r="AH3915" s="10">
        <f t="shared" si="1790"/>
        <v>324316.3296075816</v>
      </c>
      <c r="AI3915" s="11">
        <f t="shared" si="1778"/>
        <v>0</v>
      </c>
      <c r="AJ3915">
        <f t="shared" si="1779"/>
        <v>0</v>
      </c>
      <c r="AK3915" t="e">
        <f t="shared" si="1791"/>
        <v>#DIV/0!</v>
      </c>
      <c r="AL3915">
        <f t="shared" si="1792"/>
        <v>7.1679373632000027</v>
      </c>
      <c r="AM3915" s="5">
        <f t="shared" si="1793"/>
        <v>4.9000000000000004</v>
      </c>
      <c r="AN3915">
        <v>0</v>
      </c>
      <c r="AO3915" s="72">
        <f t="shared" si="1794"/>
        <v>0.60000000000000009</v>
      </c>
      <c r="AP3915" s="72">
        <f t="shared" si="1795"/>
        <v>0.4</v>
      </c>
      <c r="AQ3915" s="72">
        <f t="shared" si="1796"/>
        <v>0.4</v>
      </c>
      <c r="AR3915" s="71" t="e">
        <f t="shared" si="1797"/>
        <v>#DIV/0!</v>
      </c>
      <c r="BA3915">
        <f t="shared" si="1798"/>
        <v>89</v>
      </c>
      <c r="BB3915" s="91" t="e">
        <f t="shared" si="1799"/>
        <v>#DIV/0!</v>
      </c>
    </row>
    <row r="3916" spans="1:54">
      <c r="A3916" s="2" t="s">
        <v>4033</v>
      </c>
      <c r="B3916" s="7" t="s">
        <v>43859</v>
      </c>
      <c r="C3916" s="17">
        <f t="shared" si="1780"/>
        <v>16.8</v>
      </c>
      <c r="D3916" s="28">
        <f t="shared" si="1781"/>
        <v>83</v>
      </c>
      <c r="E3916" s="8">
        <f t="shared" si="1800"/>
        <v>8</v>
      </c>
      <c r="F3916" s="2" t="s">
        <v>9021</v>
      </c>
      <c r="G3916" s="54">
        <f t="shared" si="1801"/>
        <v>15.9</v>
      </c>
      <c r="H3916" s="20">
        <f t="shared" si="1802"/>
        <v>0.4306277</v>
      </c>
      <c r="I3916" s="14" t="s">
        <v>18975</v>
      </c>
      <c r="J3916" s="14" t="s">
        <v>14007</v>
      </c>
      <c r="K3916" s="14" t="s">
        <v>23934</v>
      </c>
      <c r="L3916" s="14" t="s">
        <v>28892</v>
      </c>
      <c r="M3916" s="28">
        <f t="shared" si="1803"/>
        <v>13.4</v>
      </c>
      <c r="N3916" s="46">
        <f t="shared" si="1782"/>
        <v>5</v>
      </c>
      <c r="O3916" s="17">
        <f t="shared" si="1783"/>
        <v>1.2000000000000002</v>
      </c>
      <c r="P3916" s="17">
        <f t="shared" si="1783"/>
        <v>2.2000000000000002</v>
      </c>
      <c r="Q3916" s="124">
        <f t="shared" si="1784"/>
        <v>0.60000000000000009</v>
      </c>
      <c r="R3916" s="26">
        <f t="shared" si="1785"/>
        <v>1.2000000000000002</v>
      </c>
      <c r="S3916" s="2" t="s">
        <v>33870</v>
      </c>
      <c r="T3916" s="2" t="s">
        <v>38846</v>
      </c>
      <c r="U3916" s="24">
        <f t="shared" si="1786"/>
        <v>355.8</v>
      </c>
      <c r="V3916" s="66">
        <f t="shared" si="1786"/>
        <v>324.70000000000005</v>
      </c>
      <c r="W3916" s="54">
        <f t="shared" si="1787"/>
        <v>1.59</v>
      </c>
      <c r="X3916" s="143">
        <f t="shared" si="1788"/>
        <v>355.8</v>
      </c>
      <c r="Y3916" s="143">
        <f t="shared" si="1789"/>
        <v>0.41800000000000004</v>
      </c>
      <c r="AD3916">
        <v>152</v>
      </c>
      <c r="AE3916">
        <v>-1</v>
      </c>
      <c r="AF3916" s="10">
        <v>37.9</v>
      </c>
      <c r="AG3916" s="10">
        <v>58.12</v>
      </c>
      <c r="AH3916" s="10">
        <f t="shared" si="1790"/>
        <v>326847.85104680964</v>
      </c>
      <c r="AI3916" s="11">
        <f t="shared" si="1778"/>
        <v>0</v>
      </c>
      <c r="AJ3916">
        <f t="shared" si="1779"/>
        <v>0</v>
      </c>
      <c r="AK3916" t="e">
        <f t="shared" si="1791"/>
        <v>#DIV/0!</v>
      </c>
      <c r="AL3916">
        <f t="shared" si="1792"/>
        <v>1.8037714464000005</v>
      </c>
      <c r="AM3916" s="5">
        <f t="shared" si="1793"/>
        <v>3.16</v>
      </c>
      <c r="AN3916">
        <v>0</v>
      </c>
      <c r="AO3916" s="72">
        <f t="shared" si="1794"/>
        <v>1.2000000000000002</v>
      </c>
      <c r="AP3916" s="72">
        <f t="shared" si="1795"/>
        <v>0.60000000000000009</v>
      </c>
      <c r="AQ3916" s="72">
        <f t="shared" si="1796"/>
        <v>0.8</v>
      </c>
      <c r="AR3916" s="71" t="e">
        <f t="shared" si="1797"/>
        <v>#DIV/0!</v>
      </c>
      <c r="BA3916">
        <f t="shared" si="1798"/>
        <v>83</v>
      </c>
      <c r="BB3916" s="91" t="e">
        <f t="shared" si="1799"/>
        <v>#DIV/0!</v>
      </c>
    </row>
    <row r="3917" spans="1:54">
      <c r="A3917" s="2" t="s">
        <v>4034</v>
      </c>
      <c r="B3917" s="7" t="s">
        <v>43860</v>
      </c>
      <c r="C3917" s="17">
        <f t="shared" si="1780"/>
        <v>16.600000000000001</v>
      </c>
      <c r="D3917" s="28">
        <f t="shared" si="1781"/>
        <v>149</v>
      </c>
      <c r="E3917" s="8">
        <f t="shared" si="1800"/>
        <v>4</v>
      </c>
      <c r="F3917" s="2" t="s">
        <v>9022</v>
      </c>
      <c r="G3917" s="54">
        <f t="shared" si="1801"/>
        <v>15.6</v>
      </c>
      <c r="H3917" s="20">
        <f t="shared" si="1802"/>
        <v>0.79596810000000007</v>
      </c>
      <c r="I3917" s="14" t="s">
        <v>18976</v>
      </c>
      <c r="J3917" s="14" t="s">
        <v>14008</v>
      </c>
      <c r="K3917" s="14" t="s">
        <v>23935</v>
      </c>
      <c r="L3917" s="14" t="s">
        <v>28893</v>
      </c>
      <c r="M3917" s="28">
        <f t="shared" si="1803"/>
        <v>10.7</v>
      </c>
      <c r="N3917" s="46">
        <f t="shared" si="1782"/>
        <v>5.6</v>
      </c>
      <c r="O3917" s="17">
        <f t="shared" si="1783"/>
        <v>0.8</v>
      </c>
      <c r="P3917" s="17">
        <f t="shared" si="1783"/>
        <v>7.6000000000000005</v>
      </c>
      <c r="Q3917" s="124">
        <f t="shared" si="1784"/>
        <v>0.2</v>
      </c>
      <c r="R3917" s="26">
        <f t="shared" si="1785"/>
        <v>0.60000000000000009</v>
      </c>
      <c r="S3917" s="2" t="s">
        <v>33871</v>
      </c>
      <c r="T3917" s="2" t="s">
        <v>38847</v>
      </c>
      <c r="U3917" s="24">
        <f t="shared" si="1786"/>
        <v>422.20000000000005</v>
      </c>
      <c r="V3917" s="66">
        <f t="shared" si="1786"/>
        <v>378.20000000000005</v>
      </c>
      <c r="W3917" s="54">
        <f t="shared" si="1787"/>
        <v>1.56</v>
      </c>
      <c r="X3917" s="143">
        <f t="shared" si="1788"/>
        <v>422.20000000000005</v>
      </c>
      <c r="Y3917" s="143">
        <f t="shared" si="1789"/>
        <v>0.41200000000000003</v>
      </c>
      <c r="AD3917">
        <v>152</v>
      </c>
      <c r="AE3917">
        <v>-1</v>
      </c>
      <c r="AF3917" s="10">
        <v>37.9</v>
      </c>
      <c r="AG3917" s="10">
        <v>58.12</v>
      </c>
      <c r="AH3917" s="10">
        <f t="shared" si="1790"/>
        <v>244247.75052558703</v>
      </c>
      <c r="AI3917" s="11">
        <f t="shared" si="1778"/>
        <v>0</v>
      </c>
      <c r="AJ3917">
        <f t="shared" si="1779"/>
        <v>0</v>
      </c>
      <c r="AK3917" t="e">
        <f t="shared" si="1791"/>
        <v>#DIV/0!</v>
      </c>
      <c r="AL3917">
        <f t="shared" si="1792"/>
        <v>0.74430837119999993</v>
      </c>
      <c r="AM3917" s="5">
        <f t="shared" si="1793"/>
        <v>3.12</v>
      </c>
      <c r="AN3917">
        <v>0</v>
      </c>
      <c r="AO3917" s="72">
        <f t="shared" si="1794"/>
        <v>0.60000000000000009</v>
      </c>
      <c r="AP3917" s="72">
        <f t="shared" si="1795"/>
        <v>0.2</v>
      </c>
      <c r="AQ3917" s="72">
        <f t="shared" si="1796"/>
        <v>0.2</v>
      </c>
      <c r="AR3917" s="71" t="e">
        <f t="shared" si="1797"/>
        <v>#DIV/0!</v>
      </c>
      <c r="BA3917">
        <f t="shared" si="1798"/>
        <v>149</v>
      </c>
      <c r="BB3917" s="91" t="e">
        <f t="shared" si="1799"/>
        <v>#DIV/0!</v>
      </c>
    </row>
    <row r="3918" spans="1:54">
      <c r="A3918" s="2" t="s">
        <v>4035</v>
      </c>
      <c r="B3918" s="7" t="s">
        <v>43861</v>
      </c>
      <c r="C3918" s="17">
        <f t="shared" si="1780"/>
        <v>35.200000000000003</v>
      </c>
      <c r="D3918" s="28">
        <f t="shared" si="1781"/>
        <v>216</v>
      </c>
      <c r="E3918" s="8">
        <f t="shared" si="1800"/>
        <v>12</v>
      </c>
      <c r="F3918" s="2" t="s">
        <v>9023</v>
      </c>
      <c r="G3918" s="54">
        <f t="shared" si="1801"/>
        <v>34.200000000000003</v>
      </c>
      <c r="H3918" s="20">
        <f t="shared" si="1802"/>
        <v>0.69671530000000004</v>
      </c>
      <c r="I3918" s="14" t="s">
        <v>18977</v>
      </c>
      <c r="J3918" s="14" t="s">
        <v>14009</v>
      </c>
      <c r="K3918" s="14" t="s">
        <v>23936</v>
      </c>
      <c r="L3918" s="14" t="s">
        <v>28894</v>
      </c>
      <c r="M3918" s="28">
        <f t="shared" si="1803"/>
        <v>12.2</v>
      </c>
      <c r="N3918" s="46">
        <f t="shared" si="1782"/>
        <v>5.6</v>
      </c>
      <c r="O3918" s="17">
        <f t="shared" si="1783"/>
        <v>1.8</v>
      </c>
      <c r="P3918" s="17">
        <f t="shared" si="1783"/>
        <v>4.6000000000000005</v>
      </c>
      <c r="Q3918" s="124">
        <f t="shared" si="1784"/>
        <v>0.8</v>
      </c>
      <c r="R3918" s="26">
        <f t="shared" si="1785"/>
        <v>2.8000000000000003</v>
      </c>
      <c r="S3918" s="2" t="s">
        <v>33872</v>
      </c>
      <c r="T3918" s="2" t="s">
        <v>38848</v>
      </c>
      <c r="U3918" s="24">
        <f t="shared" si="1786"/>
        <v>489.3</v>
      </c>
      <c r="V3918" s="66">
        <f t="shared" si="1786"/>
        <v>358.90000000000003</v>
      </c>
      <c r="W3918" s="54">
        <f t="shared" si="1787"/>
        <v>3.42</v>
      </c>
      <c r="X3918" s="143">
        <f t="shared" si="1788"/>
        <v>489.3</v>
      </c>
      <c r="Y3918" s="143">
        <f t="shared" si="1789"/>
        <v>0.78399999999999992</v>
      </c>
      <c r="AD3918">
        <v>152</v>
      </c>
      <c r="AE3918">
        <v>-1</v>
      </c>
      <c r="AF3918" s="10">
        <v>37.9</v>
      </c>
      <c r="AG3918" s="10">
        <v>58.12</v>
      </c>
      <c r="AH3918" s="10">
        <f t="shared" si="1790"/>
        <v>278676.02887437074</v>
      </c>
      <c r="AI3918" s="11">
        <f t="shared" si="1778"/>
        <v>0</v>
      </c>
      <c r="AJ3918">
        <f t="shared" si="1779"/>
        <v>0</v>
      </c>
      <c r="AK3918" t="e">
        <f t="shared" si="1791"/>
        <v>#DIV/0!</v>
      </c>
      <c r="AL3918">
        <f t="shared" si="1792"/>
        <v>7.0313524848000011</v>
      </c>
      <c r="AM3918" s="5">
        <f t="shared" si="1793"/>
        <v>6.8400000000000007</v>
      </c>
      <c r="AN3918">
        <v>0</v>
      </c>
      <c r="AO3918" s="72">
        <f t="shared" si="1794"/>
        <v>2.8000000000000003</v>
      </c>
      <c r="AP3918" s="72">
        <f t="shared" si="1795"/>
        <v>0.8</v>
      </c>
      <c r="AQ3918" s="72">
        <f t="shared" si="1796"/>
        <v>1</v>
      </c>
      <c r="AR3918" s="71" t="e">
        <f t="shared" si="1797"/>
        <v>#DIV/0!</v>
      </c>
      <c r="BA3918">
        <f t="shared" si="1798"/>
        <v>216</v>
      </c>
      <c r="BB3918" s="91" t="e">
        <f t="shared" si="1799"/>
        <v>#DIV/0!</v>
      </c>
    </row>
    <row r="3919" spans="1:54">
      <c r="A3919" s="2" t="s">
        <v>4036</v>
      </c>
      <c r="B3919" s="7" t="s">
        <v>43862</v>
      </c>
      <c r="C3919" s="17">
        <f t="shared" si="1780"/>
        <v>9.7000000000000011</v>
      </c>
      <c r="D3919" s="28">
        <f t="shared" si="1781"/>
        <v>192</v>
      </c>
      <c r="E3919" s="8">
        <f t="shared" si="1800"/>
        <v>9</v>
      </c>
      <c r="F3919" s="2" t="s">
        <v>9024</v>
      </c>
      <c r="G3919" s="54">
        <f t="shared" si="1801"/>
        <v>8.7999999999999989</v>
      </c>
      <c r="H3919" s="20">
        <f t="shared" si="1802"/>
        <v>0.7574552</v>
      </c>
      <c r="I3919" s="14" t="s">
        <v>18978</v>
      </c>
      <c r="J3919" s="14" t="s">
        <v>14010</v>
      </c>
      <c r="K3919" s="14" t="s">
        <v>23937</v>
      </c>
      <c r="L3919" s="14" t="s">
        <v>28895</v>
      </c>
      <c r="M3919" s="28">
        <f t="shared" si="1803"/>
        <v>12.6</v>
      </c>
      <c r="N3919" s="46">
        <f t="shared" si="1782"/>
        <v>6.6</v>
      </c>
      <c r="O3919" s="17">
        <f t="shared" si="1783"/>
        <v>1.4000000000000001</v>
      </c>
      <c r="P3919" s="17">
        <f t="shared" si="1783"/>
        <v>3.8000000000000003</v>
      </c>
      <c r="Q3919" s="124">
        <f t="shared" si="1784"/>
        <v>0.60000000000000009</v>
      </c>
      <c r="R3919" s="26">
        <f t="shared" si="1785"/>
        <v>2.2000000000000002</v>
      </c>
      <c r="S3919" s="2" t="s">
        <v>33873</v>
      </c>
      <c r="T3919" s="2" t="s">
        <v>38849</v>
      </c>
      <c r="U3919" s="24">
        <f t="shared" si="1786"/>
        <v>464.70000000000005</v>
      </c>
      <c r="V3919" s="66">
        <f t="shared" si="1786"/>
        <v>331.20000000000005</v>
      </c>
      <c r="W3919" s="54">
        <f t="shared" si="1787"/>
        <v>0.88</v>
      </c>
      <c r="X3919" s="143">
        <f t="shared" si="1788"/>
        <v>464.70000000000005</v>
      </c>
      <c r="Y3919" s="143">
        <f t="shared" si="1789"/>
        <v>0.27600000000000002</v>
      </c>
      <c r="AD3919">
        <v>152</v>
      </c>
      <c r="AE3919">
        <v>-1</v>
      </c>
      <c r="AF3919" s="10">
        <v>37.9</v>
      </c>
      <c r="AG3919" s="10">
        <v>58.12</v>
      </c>
      <c r="AH3919" s="10">
        <f t="shared" si="1790"/>
        <v>318569.40717923979</v>
      </c>
      <c r="AI3919" s="11">
        <f t="shared" si="1778"/>
        <v>0</v>
      </c>
      <c r="AJ3919">
        <f t="shared" si="1779"/>
        <v>0</v>
      </c>
      <c r="AK3919" t="e">
        <f t="shared" si="1791"/>
        <v>#DIV/0!</v>
      </c>
      <c r="AL3919">
        <f t="shared" si="1792"/>
        <v>2.8387443392000007</v>
      </c>
      <c r="AM3919" s="5">
        <f t="shared" si="1793"/>
        <v>1.7400000000000002</v>
      </c>
      <c r="AN3919">
        <v>0</v>
      </c>
      <c r="AO3919" s="72">
        <f t="shared" si="1794"/>
        <v>2.2000000000000002</v>
      </c>
      <c r="AP3919" s="72">
        <f t="shared" si="1795"/>
        <v>0.60000000000000009</v>
      </c>
      <c r="AQ3919" s="72">
        <f t="shared" si="1796"/>
        <v>0.60000000000000009</v>
      </c>
      <c r="AR3919" s="71" t="e">
        <f t="shared" si="1797"/>
        <v>#DIV/0!</v>
      </c>
      <c r="BA3919">
        <f t="shared" si="1798"/>
        <v>192</v>
      </c>
      <c r="BB3919" s="91" t="e">
        <f t="shared" si="1799"/>
        <v>#DIV/0!</v>
      </c>
    </row>
    <row r="3920" spans="1:54">
      <c r="A3920" s="2" t="s">
        <v>4037</v>
      </c>
      <c r="B3920" s="7" t="s">
        <v>43863</v>
      </c>
      <c r="C3920" s="17">
        <f t="shared" si="1780"/>
        <v>37.1</v>
      </c>
      <c r="D3920" s="28">
        <f t="shared" si="1781"/>
        <v>130</v>
      </c>
      <c r="E3920" s="8">
        <f t="shared" si="1800"/>
        <v>8</v>
      </c>
      <c r="F3920" s="2" t="s">
        <v>9025</v>
      </c>
      <c r="G3920" s="54">
        <f t="shared" si="1801"/>
        <v>36.1</v>
      </c>
      <c r="H3920" s="20">
        <f t="shared" si="1802"/>
        <v>0.30229230000000001</v>
      </c>
      <c r="I3920" s="14" t="s">
        <v>18979</v>
      </c>
      <c r="J3920" s="14" t="s">
        <v>14011</v>
      </c>
      <c r="K3920" s="14" t="s">
        <v>23938</v>
      </c>
      <c r="L3920" s="14" t="s">
        <v>28896</v>
      </c>
      <c r="M3920" s="28">
        <f t="shared" si="1803"/>
        <v>13.4</v>
      </c>
      <c r="N3920" s="46">
        <f t="shared" si="1782"/>
        <v>5.4</v>
      </c>
      <c r="O3920" s="17">
        <f t="shared" si="1783"/>
        <v>0.60000000000000009</v>
      </c>
      <c r="P3920" s="17">
        <f t="shared" si="1783"/>
        <v>2.2000000000000002</v>
      </c>
      <c r="Q3920" s="124">
        <f t="shared" si="1784"/>
        <v>1.2000000000000002</v>
      </c>
      <c r="R3920" s="26">
        <f t="shared" si="1785"/>
        <v>1.8</v>
      </c>
      <c r="S3920" s="2" t="s">
        <v>33874</v>
      </c>
      <c r="T3920" s="2" t="s">
        <v>38850</v>
      </c>
      <c r="U3920" s="24">
        <f t="shared" si="1786"/>
        <v>403.5</v>
      </c>
      <c r="V3920" s="66">
        <f t="shared" si="1786"/>
        <v>403.40000000000003</v>
      </c>
      <c r="W3920" s="54">
        <f t="shared" si="1787"/>
        <v>3.61</v>
      </c>
      <c r="X3920" s="143">
        <f t="shared" si="1788"/>
        <v>403.5</v>
      </c>
      <c r="Y3920" s="143">
        <f t="shared" si="1789"/>
        <v>0.82199999999999995</v>
      </c>
      <c r="AD3920">
        <v>152</v>
      </c>
      <c r="AE3920">
        <v>-1</v>
      </c>
      <c r="AF3920" s="10">
        <v>37.9</v>
      </c>
      <c r="AG3920" s="10">
        <v>58.12</v>
      </c>
      <c r="AH3920" s="10">
        <f t="shared" si="1790"/>
        <v>181734.539080808</v>
      </c>
      <c r="AI3920" s="11">
        <f t="shared" si="1778"/>
        <v>0</v>
      </c>
      <c r="AJ3920">
        <f t="shared" si="1779"/>
        <v>0</v>
      </c>
      <c r="AK3920" t="e">
        <f t="shared" si="1791"/>
        <v>#DIV/0!</v>
      </c>
      <c r="AL3920">
        <f t="shared" si="1792"/>
        <v>1.6577534952000006</v>
      </c>
      <c r="AM3920" s="5">
        <f t="shared" si="1793"/>
        <v>7.2200000000000006</v>
      </c>
      <c r="AN3920">
        <v>0</v>
      </c>
      <c r="AO3920" s="72">
        <f t="shared" si="1794"/>
        <v>1.8</v>
      </c>
      <c r="AP3920" s="72">
        <f t="shared" si="1795"/>
        <v>1.2000000000000002</v>
      </c>
      <c r="AQ3920" s="72">
        <f t="shared" si="1796"/>
        <v>1.4000000000000001</v>
      </c>
      <c r="AR3920" s="71" t="e">
        <f t="shared" si="1797"/>
        <v>#DIV/0!</v>
      </c>
      <c r="BA3920">
        <f t="shared" si="1798"/>
        <v>130</v>
      </c>
      <c r="BB3920" s="91" t="e">
        <f t="shared" si="1799"/>
        <v>#DIV/0!</v>
      </c>
    </row>
    <row r="3921" spans="1:54">
      <c r="A3921" s="2" t="s">
        <v>4038</v>
      </c>
      <c r="B3921" s="7" t="s">
        <v>43864</v>
      </c>
      <c r="C3921" s="17">
        <f t="shared" si="1780"/>
        <v>35.200000000000003</v>
      </c>
      <c r="D3921" s="28">
        <f t="shared" si="1781"/>
        <v>61</v>
      </c>
      <c r="E3921" s="8">
        <f t="shared" si="1800"/>
        <v>13</v>
      </c>
      <c r="F3921" s="2" t="s">
        <v>9026</v>
      </c>
      <c r="G3921" s="54">
        <f t="shared" si="1801"/>
        <v>34.300000000000004</v>
      </c>
      <c r="H3921" s="20">
        <f t="shared" si="1802"/>
        <v>0.65184229999999999</v>
      </c>
      <c r="I3921" s="14" t="s">
        <v>18980</v>
      </c>
      <c r="J3921" s="14" t="s">
        <v>14012</v>
      </c>
      <c r="K3921" s="14" t="s">
        <v>23939</v>
      </c>
      <c r="L3921" s="14" t="s">
        <v>28897</v>
      </c>
      <c r="M3921" s="28">
        <f t="shared" si="1803"/>
        <v>10.5</v>
      </c>
      <c r="N3921" s="46">
        <f t="shared" si="1782"/>
        <v>6.6</v>
      </c>
      <c r="O3921" s="17">
        <f t="shared" si="1783"/>
        <v>3</v>
      </c>
      <c r="P3921" s="17">
        <f t="shared" si="1783"/>
        <v>8</v>
      </c>
      <c r="Q3921" s="124">
        <f t="shared" si="1784"/>
        <v>0.60000000000000009</v>
      </c>
      <c r="R3921" s="26">
        <f t="shared" si="1785"/>
        <v>2</v>
      </c>
      <c r="S3921" s="2" t="s">
        <v>33875</v>
      </c>
      <c r="T3921" s="2" t="s">
        <v>38851</v>
      </c>
      <c r="U3921" s="24">
        <f t="shared" si="1786"/>
        <v>334.3</v>
      </c>
      <c r="V3921" s="66">
        <f t="shared" si="1786"/>
        <v>302.60000000000002</v>
      </c>
      <c r="W3921" s="54">
        <f t="shared" si="1787"/>
        <v>3.4299999999999997</v>
      </c>
      <c r="X3921" s="143">
        <f t="shared" si="1788"/>
        <v>334.3</v>
      </c>
      <c r="Y3921" s="143">
        <f t="shared" si="1789"/>
        <v>0.78599999999999992</v>
      </c>
      <c r="AD3921">
        <v>152</v>
      </c>
      <c r="AE3921">
        <v>-1</v>
      </c>
      <c r="AF3921" s="10">
        <v>37.9</v>
      </c>
      <c r="AG3921" s="10">
        <v>58.12</v>
      </c>
      <c r="AH3921" s="10">
        <f t="shared" si="1790"/>
        <v>352807.25362941186</v>
      </c>
      <c r="AI3921" s="11">
        <f t="shared" si="1778"/>
        <v>0</v>
      </c>
      <c r="AJ3921">
        <f t="shared" si="1779"/>
        <v>0</v>
      </c>
      <c r="AK3921" t="e">
        <f t="shared" si="1791"/>
        <v>#DIV/0!</v>
      </c>
      <c r="AL3921">
        <f t="shared" si="1792"/>
        <v>16.711569600000001</v>
      </c>
      <c r="AM3921" s="5">
        <f t="shared" si="1793"/>
        <v>6.8400000000000007</v>
      </c>
      <c r="AN3921">
        <v>0</v>
      </c>
      <c r="AO3921" s="72">
        <f t="shared" si="1794"/>
        <v>2</v>
      </c>
      <c r="AP3921" s="72">
        <f t="shared" si="1795"/>
        <v>0.60000000000000009</v>
      </c>
      <c r="AQ3921" s="72">
        <f t="shared" si="1796"/>
        <v>0.8</v>
      </c>
      <c r="AR3921" s="71" t="e">
        <f t="shared" si="1797"/>
        <v>#DIV/0!</v>
      </c>
      <c r="BA3921">
        <f t="shared" si="1798"/>
        <v>61</v>
      </c>
      <c r="BB3921" s="91" t="e">
        <f t="shared" si="1799"/>
        <v>#DIV/0!</v>
      </c>
    </row>
    <row r="3922" spans="1:54">
      <c r="A3922" s="2" t="s">
        <v>4039</v>
      </c>
      <c r="B3922" s="7" t="s">
        <v>43865</v>
      </c>
      <c r="C3922" s="17">
        <f t="shared" si="1780"/>
        <v>9.9</v>
      </c>
      <c r="D3922" s="28">
        <f t="shared" si="1781"/>
        <v>256</v>
      </c>
      <c r="E3922" s="8">
        <f t="shared" si="1800"/>
        <v>18</v>
      </c>
      <c r="F3922" s="2" t="s">
        <v>9027</v>
      </c>
      <c r="G3922" s="54">
        <f t="shared" si="1801"/>
        <v>9</v>
      </c>
      <c r="H3922" s="20">
        <f t="shared" si="1802"/>
        <v>0.44813569999999997</v>
      </c>
      <c r="I3922" s="14" t="s">
        <v>18981</v>
      </c>
      <c r="J3922" s="14" t="s">
        <v>14013</v>
      </c>
      <c r="K3922" s="14" t="s">
        <v>23940</v>
      </c>
      <c r="L3922" s="14" t="s">
        <v>28898</v>
      </c>
      <c r="M3922" s="28">
        <f t="shared" si="1803"/>
        <v>11.2</v>
      </c>
      <c r="N3922" s="46">
        <f t="shared" si="1782"/>
        <v>6.2</v>
      </c>
      <c r="O3922" s="17">
        <f t="shared" si="1783"/>
        <v>2.4000000000000004</v>
      </c>
      <c r="P3922" s="17">
        <f t="shared" si="1783"/>
        <v>6.6000000000000005</v>
      </c>
      <c r="Q3922" s="124">
        <f t="shared" si="1784"/>
        <v>1.4000000000000001</v>
      </c>
      <c r="R3922" s="26">
        <f t="shared" si="1785"/>
        <v>2.6</v>
      </c>
      <c r="S3922" s="2" t="s">
        <v>33876</v>
      </c>
      <c r="T3922" s="2" t="s">
        <v>38852</v>
      </c>
      <c r="U3922" s="24">
        <f t="shared" si="1786"/>
        <v>528.9</v>
      </c>
      <c r="V3922" s="66">
        <f t="shared" si="1786"/>
        <v>401.5</v>
      </c>
      <c r="W3922" s="54">
        <f t="shared" si="1787"/>
        <v>0.9</v>
      </c>
      <c r="X3922" s="143">
        <f t="shared" si="1788"/>
        <v>528.9</v>
      </c>
      <c r="Y3922" s="143">
        <f t="shared" si="1789"/>
        <v>0.28000000000000003</v>
      </c>
      <c r="AD3922">
        <v>152</v>
      </c>
      <c r="AE3922">
        <v>-1</v>
      </c>
      <c r="AF3922" s="10">
        <v>37.9</v>
      </c>
      <c r="AG3922" s="10">
        <v>58.12</v>
      </c>
      <c r="AH3922" s="10">
        <f t="shared" si="1790"/>
        <v>187587.8689045785</v>
      </c>
      <c r="AI3922" s="11">
        <f t="shared" si="1778"/>
        <v>0</v>
      </c>
      <c r="AJ3922">
        <f t="shared" si="1779"/>
        <v>0</v>
      </c>
      <c r="AK3922" t="e">
        <f t="shared" si="1791"/>
        <v>#DIV/0!</v>
      </c>
      <c r="AL3922">
        <f t="shared" si="1792"/>
        <v>22.727979331200011</v>
      </c>
      <c r="AM3922" s="5">
        <f t="shared" si="1793"/>
        <v>1.78</v>
      </c>
      <c r="AN3922">
        <v>0</v>
      </c>
      <c r="AO3922" s="72">
        <f t="shared" si="1794"/>
        <v>2.6</v>
      </c>
      <c r="AP3922" s="72">
        <f t="shared" si="1795"/>
        <v>1.4000000000000001</v>
      </c>
      <c r="AQ3922" s="72">
        <f t="shared" si="1796"/>
        <v>1.6</v>
      </c>
      <c r="AR3922" s="71" t="e">
        <f t="shared" si="1797"/>
        <v>#DIV/0!</v>
      </c>
      <c r="BA3922">
        <f t="shared" si="1798"/>
        <v>256</v>
      </c>
      <c r="BB3922" s="91" t="e">
        <f t="shared" si="1799"/>
        <v>#DIV/0!</v>
      </c>
    </row>
    <row r="3923" spans="1:54">
      <c r="A3923" s="2" t="s">
        <v>4040</v>
      </c>
      <c r="B3923" s="7" t="s">
        <v>43866</v>
      </c>
      <c r="C3923" s="17">
        <f t="shared" si="1780"/>
        <v>33.6</v>
      </c>
      <c r="D3923" s="28">
        <f t="shared" si="1781"/>
        <v>127</v>
      </c>
      <c r="E3923" s="8">
        <f t="shared" si="1800"/>
        <v>4</v>
      </c>
      <c r="F3923" s="2" t="s">
        <v>9028</v>
      </c>
      <c r="G3923" s="54">
        <f t="shared" si="1801"/>
        <v>32.700000000000003</v>
      </c>
      <c r="H3923" s="20">
        <f t="shared" si="1802"/>
        <v>0.8709610000000001</v>
      </c>
      <c r="I3923" s="14" t="s">
        <v>18982</v>
      </c>
      <c r="J3923" s="14" t="s">
        <v>14014</v>
      </c>
      <c r="K3923" s="14" t="s">
        <v>23941</v>
      </c>
      <c r="L3923" s="14" t="s">
        <v>28899</v>
      </c>
      <c r="M3923" s="28">
        <f t="shared" si="1803"/>
        <v>9.8000000000000007</v>
      </c>
      <c r="N3923" s="46">
        <f t="shared" si="1782"/>
        <v>6.2</v>
      </c>
      <c r="O3923" s="17">
        <f t="shared" si="1783"/>
        <v>1</v>
      </c>
      <c r="P3923" s="17">
        <f t="shared" si="1783"/>
        <v>9.4</v>
      </c>
      <c r="Q3923" s="124">
        <f t="shared" si="1784"/>
        <v>0.2</v>
      </c>
      <c r="R3923" s="26">
        <f t="shared" si="1785"/>
        <v>1.4000000000000001</v>
      </c>
      <c r="S3923" s="2" t="s">
        <v>33877</v>
      </c>
      <c r="T3923" s="2" t="s">
        <v>38853</v>
      </c>
      <c r="U3923" s="24">
        <f t="shared" si="1786"/>
        <v>399.70000000000005</v>
      </c>
      <c r="V3923" s="66">
        <f t="shared" si="1786"/>
        <v>364.90000000000003</v>
      </c>
      <c r="W3923" s="54">
        <f t="shared" si="1787"/>
        <v>3.2699999999999996</v>
      </c>
      <c r="X3923" s="143">
        <f t="shared" si="1788"/>
        <v>399.70000000000005</v>
      </c>
      <c r="Y3923" s="143">
        <f t="shared" si="1789"/>
        <v>0.75399999999999989</v>
      </c>
      <c r="AD3923">
        <v>152</v>
      </c>
      <c r="AE3923">
        <v>-1</v>
      </c>
      <c r="AF3923" s="10">
        <v>37.9</v>
      </c>
      <c r="AG3923" s="10">
        <v>58.12</v>
      </c>
      <c r="AH3923" s="10">
        <f t="shared" si="1790"/>
        <v>268719.34199296491</v>
      </c>
      <c r="AI3923" s="11">
        <f t="shared" si="1778"/>
        <v>0</v>
      </c>
      <c r="AJ3923">
        <f t="shared" si="1779"/>
        <v>0</v>
      </c>
      <c r="AK3923" t="e">
        <f t="shared" si="1791"/>
        <v>#DIV/0!</v>
      </c>
      <c r="AL3923">
        <f t="shared" si="1792"/>
        <v>1.698153239999999</v>
      </c>
      <c r="AM3923" s="5">
        <f t="shared" si="1793"/>
        <v>6.5200000000000005</v>
      </c>
      <c r="AN3923">
        <v>0</v>
      </c>
      <c r="AO3923" s="72">
        <f t="shared" si="1794"/>
        <v>1.4000000000000001</v>
      </c>
      <c r="AP3923" s="72">
        <f t="shared" si="1795"/>
        <v>0.2</v>
      </c>
      <c r="AQ3923" s="72">
        <f t="shared" si="1796"/>
        <v>0.2</v>
      </c>
      <c r="AR3923" s="71" t="e">
        <f t="shared" si="1797"/>
        <v>#DIV/0!</v>
      </c>
      <c r="BA3923">
        <f t="shared" si="1798"/>
        <v>127</v>
      </c>
      <c r="BB3923" s="91" t="e">
        <f t="shared" si="1799"/>
        <v>#DIV/0!</v>
      </c>
    </row>
    <row r="3924" spans="1:54">
      <c r="A3924" s="2" t="s">
        <v>4041</v>
      </c>
      <c r="B3924" s="7" t="s">
        <v>43867</v>
      </c>
      <c r="C3924" s="17">
        <f t="shared" si="1780"/>
        <v>33</v>
      </c>
      <c r="D3924" s="28">
        <f t="shared" si="1781"/>
        <v>41</v>
      </c>
      <c r="E3924" s="8">
        <f t="shared" si="1800"/>
        <v>10</v>
      </c>
      <c r="F3924" s="2" t="s">
        <v>9029</v>
      </c>
      <c r="G3924" s="54">
        <f t="shared" si="1801"/>
        <v>32</v>
      </c>
      <c r="H3924" s="20">
        <f t="shared" si="1802"/>
        <v>0.26700000000000002</v>
      </c>
      <c r="I3924" s="14" t="s">
        <v>18983</v>
      </c>
      <c r="J3924" s="14" t="s">
        <v>14015</v>
      </c>
      <c r="K3924" s="14" t="s">
        <v>23942</v>
      </c>
      <c r="L3924" s="14" t="s">
        <v>28900</v>
      </c>
      <c r="M3924" s="28">
        <f t="shared" si="1803"/>
        <v>9.8000000000000007</v>
      </c>
      <c r="N3924" s="46">
        <f t="shared" si="1782"/>
        <v>5.6</v>
      </c>
      <c r="O3924" s="17">
        <f t="shared" si="1783"/>
        <v>0.8</v>
      </c>
      <c r="P3924" s="17">
        <f t="shared" si="1783"/>
        <v>9.4</v>
      </c>
      <c r="Q3924" s="124">
        <f t="shared" si="1784"/>
        <v>1.2000000000000002</v>
      </c>
      <c r="R3924" s="26">
        <f t="shared" si="1785"/>
        <v>1.6</v>
      </c>
      <c r="S3924" s="2" t="s">
        <v>33878</v>
      </c>
      <c r="T3924" s="2" t="s">
        <v>38854</v>
      </c>
      <c r="U3924" s="24">
        <f t="shared" si="1786"/>
        <v>314.10000000000002</v>
      </c>
      <c r="V3924" s="66">
        <f t="shared" si="1786"/>
        <v>336.20000000000005</v>
      </c>
      <c r="W3924" s="54">
        <f t="shared" si="1787"/>
        <v>3.1999999999999997</v>
      </c>
      <c r="X3924" s="143">
        <f t="shared" si="1788"/>
        <v>314.10000000000002</v>
      </c>
      <c r="Y3924" s="143">
        <f t="shared" si="1789"/>
        <v>0.73999999999999988</v>
      </c>
      <c r="AD3924">
        <v>152</v>
      </c>
      <c r="AE3924">
        <v>-1</v>
      </c>
      <c r="AF3924" s="10">
        <v>37.9</v>
      </c>
      <c r="AG3924" s="10">
        <v>58.12</v>
      </c>
      <c r="AH3924" s="10">
        <f t="shared" si="1790"/>
        <v>311949.57264180609</v>
      </c>
      <c r="AI3924" s="11">
        <f t="shared" si="1778"/>
        <v>0</v>
      </c>
      <c r="AJ3924">
        <f t="shared" si="1779"/>
        <v>0</v>
      </c>
      <c r="AK3924" t="e">
        <f t="shared" si="1791"/>
        <v>#DIV/0!</v>
      </c>
      <c r="AL3924">
        <f t="shared" si="1792"/>
        <v>8.8194560000000006</v>
      </c>
      <c r="AM3924" s="5">
        <f t="shared" si="1793"/>
        <v>6.4</v>
      </c>
      <c r="AN3924">
        <v>0</v>
      </c>
      <c r="AO3924" s="72">
        <f t="shared" si="1794"/>
        <v>1.6</v>
      </c>
      <c r="AP3924" s="72">
        <f t="shared" si="1795"/>
        <v>1.2000000000000002</v>
      </c>
      <c r="AQ3924" s="72">
        <f t="shared" si="1796"/>
        <v>1.2000000000000002</v>
      </c>
      <c r="AR3924" s="71" t="e">
        <f t="shared" si="1797"/>
        <v>#DIV/0!</v>
      </c>
      <c r="BA3924">
        <f t="shared" si="1798"/>
        <v>41</v>
      </c>
      <c r="BB3924" s="91" t="e">
        <f t="shared" si="1799"/>
        <v>#DIV/0!</v>
      </c>
    </row>
    <row r="3925" spans="1:54">
      <c r="A3925" s="2" t="s">
        <v>4042</v>
      </c>
      <c r="B3925" s="7" t="s">
        <v>43868</v>
      </c>
      <c r="C3925" s="17">
        <f t="shared" si="1780"/>
        <v>33</v>
      </c>
      <c r="D3925" s="28">
        <f t="shared" si="1781"/>
        <v>216</v>
      </c>
      <c r="E3925" s="8">
        <f t="shared" si="1800"/>
        <v>23</v>
      </c>
      <c r="F3925" s="2" t="s">
        <v>9030</v>
      </c>
      <c r="G3925" s="54">
        <f t="shared" si="1801"/>
        <v>32.1</v>
      </c>
      <c r="H3925" s="20">
        <f t="shared" si="1802"/>
        <v>0.15988379999999999</v>
      </c>
      <c r="I3925" s="14" t="s">
        <v>18984</v>
      </c>
      <c r="J3925" s="14" t="s">
        <v>14016</v>
      </c>
      <c r="K3925" s="14" t="s">
        <v>23943</v>
      </c>
      <c r="L3925" s="14" t="s">
        <v>28901</v>
      </c>
      <c r="M3925" s="28">
        <f t="shared" si="1803"/>
        <v>11.1</v>
      </c>
      <c r="N3925" s="46">
        <f t="shared" si="1782"/>
        <v>6.6</v>
      </c>
      <c r="O3925" s="17">
        <f t="shared" si="1783"/>
        <v>2.4000000000000004</v>
      </c>
      <c r="P3925" s="17">
        <f t="shared" si="1783"/>
        <v>6.8000000000000007</v>
      </c>
      <c r="Q3925" s="124">
        <f t="shared" si="1784"/>
        <v>2.2000000000000002</v>
      </c>
      <c r="R3925" s="26">
        <f t="shared" si="1785"/>
        <v>2.6</v>
      </c>
      <c r="S3925" s="2" t="s">
        <v>33879</v>
      </c>
      <c r="T3925" s="2" t="s">
        <v>38855</v>
      </c>
      <c r="U3925" s="24">
        <f t="shared" si="1786"/>
        <v>488.70000000000005</v>
      </c>
      <c r="V3925" s="66">
        <f t="shared" si="1786"/>
        <v>410.3</v>
      </c>
      <c r="W3925" s="54">
        <f t="shared" si="1787"/>
        <v>3.21</v>
      </c>
      <c r="X3925" s="143">
        <f t="shared" si="1788"/>
        <v>488.70000000000005</v>
      </c>
      <c r="Y3925" s="143">
        <f t="shared" si="1789"/>
        <v>0.74199999999999999</v>
      </c>
      <c r="AD3925">
        <v>152</v>
      </c>
      <c r="AE3925">
        <v>-1</v>
      </c>
      <c r="AF3925" s="10">
        <v>37.9</v>
      </c>
      <c r="AG3925" s="10">
        <v>58.12</v>
      </c>
      <c r="AH3925" s="10">
        <f t="shared" si="1790"/>
        <v>156744.14877992746</v>
      </c>
      <c r="AI3925" s="11">
        <f t="shared" si="1778"/>
        <v>0</v>
      </c>
      <c r="AJ3925">
        <f t="shared" si="1779"/>
        <v>0</v>
      </c>
      <c r="AK3925" t="e">
        <f t="shared" si="1791"/>
        <v>#DIV/0!</v>
      </c>
      <c r="AL3925">
        <f t="shared" si="1792"/>
        <v>35.647810598400014</v>
      </c>
      <c r="AM3925" s="5">
        <f t="shared" si="1793"/>
        <v>6.4</v>
      </c>
      <c r="AN3925">
        <v>0</v>
      </c>
      <c r="AO3925" s="72">
        <f t="shared" si="1794"/>
        <v>2.6</v>
      </c>
      <c r="AP3925" s="72">
        <f t="shared" si="1795"/>
        <v>2.2000000000000002</v>
      </c>
      <c r="AQ3925" s="72">
        <f t="shared" si="1796"/>
        <v>2.2000000000000002</v>
      </c>
      <c r="AR3925" s="71" t="e">
        <f t="shared" si="1797"/>
        <v>#DIV/0!</v>
      </c>
      <c r="BA3925">
        <f t="shared" si="1798"/>
        <v>216</v>
      </c>
      <c r="BB3925" s="91" t="e">
        <f t="shared" si="1799"/>
        <v>#DIV/0!</v>
      </c>
    </row>
    <row r="3926" spans="1:54">
      <c r="A3926" s="2" t="s">
        <v>4043</v>
      </c>
      <c r="B3926" s="7" t="s">
        <v>43869</v>
      </c>
      <c r="C3926" s="17">
        <f t="shared" si="1780"/>
        <v>16.3</v>
      </c>
      <c r="D3926" s="28">
        <f t="shared" si="1781"/>
        <v>269</v>
      </c>
      <c r="E3926" s="8">
        <f t="shared" si="1800"/>
        <v>4</v>
      </c>
      <c r="F3926" s="2" t="s">
        <v>9031</v>
      </c>
      <c r="G3926" s="54">
        <f t="shared" si="1801"/>
        <v>15.299999999999999</v>
      </c>
      <c r="H3926" s="20">
        <f t="shared" si="1802"/>
        <v>0.87663599999999997</v>
      </c>
      <c r="I3926" s="14" t="s">
        <v>18985</v>
      </c>
      <c r="J3926" s="14" t="s">
        <v>14017</v>
      </c>
      <c r="K3926" s="14" t="s">
        <v>23944</v>
      </c>
      <c r="L3926" s="14" t="s">
        <v>28902</v>
      </c>
      <c r="M3926" s="28">
        <f t="shared" si="1803"/>
        <v>12.1</v>
      </c>
      <c r="N3926" s="46">
        <f t="shared" si="1782"/>
        <v>5.4</v>
      </c>
      <c r="O3926" s="17">
        <f t="shared" si="1783"/>
        <v>1</v>
      </c>
      <c r="P3926" s="17">
        <f t="shared" si="1783"/>
        <v>4.8000000000000007</v>
      </c>
      <c r="Q3926" s="124">
        <f t="shared" si="1784"/>
        <v>0.2</v>
      </c>
      <c r="R3926" s="26">
        <f t="shared" si="1785"/>
        <v>1.2000000000000002</v>
      </c>
      <c r="S3926" s="2" t="s">
        <v>33880</v>
      </c>
      <c r="T3926" s="2" t="s">
        <v>38856</v>
      </c>
      <c r="U3926" s="24">
        <f t="shared" si="1786"/>
        <v>542.4</v>
      </c>
      <c r="V3926" s="66">
        <f t="shared" si="1786"/>
        <v>309.70000000000005</v>
      </c>
      <c r="W3926" s="54">
        <f t="shared" si="1787"/>
        <v>1.53</v>
      </c>
      <c r="X3926" s="143">
        <f t="shared" si="1788"/>
        <v>542.4</v>
      </c>
      <c r="Y3926" s="143">
        <f t="shared" si="1789"/>
        <v>0.40600000000000003</v>
      </c>
      <c r="AD3926">
        <v>152</v>
      </c>
      <c r="AE3926">
        <v>-1</v>
      </c>
      <c r="AF3926" s="10">
        <v>37.9</v>
      </c>
      <c r="AG3926" s="10">
        <v>58.12</v>
      </c>
      <c r="AH3926" s="10">
        <f t="shared" si="1790"/>
        <v>344763.71800698782</v>
      </c>
      <c r="AI3926" s="11">
        <f t="shared" si="1778"/>
        <v>0</v>
      </c>
      <c r="AJ3926">
        <f t="shared" si="1779"/>
        <v>0</v>
      </c>
      <c r="AK3926" t="e">
        <f t="shared" si="1791"/>
        <v>#DIV/0!</v>
      </c>
      <c r="AL3926">
        <f t="shared" si="1792"/>
        <v>0.71057664000000031</v>
      </c>
      <c r="AM3926" s="5">
        <f t="shared" si="1793"/>
        <v>3.06</v>
      </c>
      <c r="AN3926">
        <v>0</v>
      </c>
      <c r="AO3926" s="72">
        <f t="shared" si="1794"/>
        <v>1.2000000000000002</v>
      </c>
      <c r="AP3926" s="72">
        <f t="shared" si="1795"/>
        <v>0.2</v>
      </c>
      <c r="AQ3926" s="72">
        <f t="shared" si="1796"/>
        <v>0.2</v>
      </c>
      <c r="AR3926" s="71" t="e">
        <f t="shared" si="1797"/>
        <v>#DIV/0!</v>
      </c>
      <c r="BA3926">
        <f t="shared" si="1798"/>
        <v>269</v>
      </c>
      <c r="BB3926" s="91" t="e">
        <f t="shared" si="1799"/>
        <v>#DIV/0!</v>
      </c>
    </row>
    <row r="3927" spans="1:54">
      <c r="A3927" s="2" t="s">
        <v>4044</v>
      </c>
      <c r="B3927" s="7" t="s">
        <v>43870</v>
      </c>
      <c r="C3927" s="17">
        <f t="shared" si="1780"/>
        <v>17.100000000000001</v>
      </c>
      <c r="D3927" s="28">
        <f t="shared" si="1781"/>
        <v>296</v>
      </c>
      <c r="E3927" s="8">
        <f t="shared" si="1800"/>
        <v>10</v>
      </c>
      <c r="F3927" s="2" t="s">
        <v>9032</v>
      </c>
      <c r="G3927" s="54">
        <f t="shared" si="1801"/>
        <v>16.200000000000003</v>
      </c>
      <c r="H3927" s="20">
        <f t="shared" si="1802"/>
        <v>0.33229700000000001</v>
      </c>
      <c r="I3927" s="14" t="s">
        <v>18986</v>
      </c>
      <c r="J3927" s="14" t="s">
        <v>14018</v>
      </c>
      <c r="K3927" s="14" t="s">
        <v>23945</v>
      </c>
      <c r="L3927" s="14" t="s">
        <v>28903</v>
      </c>
      <c r="M3927" s="28">
        <f t="shared" si="1803"/>
        <v>13.1</v>
      </c>
      <c r="N3927" s="46">
        <f t="shared" si="1782"/>
        <v>5.2</v>
      </c>
      <c r="O3927" s="17">
        <f t="shared" si="1783"/>
        <v>0.60000000000000009</v>
      </c>
      <c r="P3927" s="17">
        <f t="shared" si="1783"/>
        <v>2.8000000000000003</v>
      </c>
      <c r="Q3927" s="124">
        <f t="shared" si="1784"/>
        <v>1.8</v>
      </c>
      <c r="R3927" s="26">
        <f t="shared" si="1785"/>
        <v>2.8000000000000003</v>
      </c>
      <c r="S3927" s="2" t="s">
        <v>33881</v>
      </c>
      <c r="T3927" s="2" t="s">
        <v>38857</v>
      </c>
      <c r="U3927" s="24">
        <f t="shared" si="1786"/>
        <v>568.6</v>
      </c>
      <c r="V3927" s="66">
        <f t="shared" si="1786"/>
        <v>328.90000000000003</v>
      </c>
      <c r="W3927" s="54">
        <f t="shared" si="1787"/>
        <v>1.62</v>
      </c>
      <c r="X3927" s="143">
        <f t="shared" si="1788"/>
        <v>568.6</v>
      </c>
      <c r="Y3927" s="143">
        <f t="shared" si="1789"/>
        <v>0.42400000000000004</v>
      </c>
      <c r="AD3927">
        <v>152</v>
      </c>
      <c r="AE3927">
        <v>-1</v>
      </c>
      <c r="AF3927" s="10">
        <v>37.9</v>
      </c>
      <c r="AG3927" s="10">
        <v>58.12</v>
      </c>
      <c r="AH3927" s="10">
        <f t="shared" si="1790"/>
        <v>321618.59909757727</v>
      </c>
      <c r="AI3927" s="11">
        <f t="shared" si="1778"/>
        <v>0</v>
      </c>
      <c r="AJ3927">
        <f t="shared" si="1779"/>
        <v>0</v>
      </c>
      <c r="AK3927" t="e">
        <f t="shared" si="1791"/>
        <v>#DIV/0!</v>
      </c>
      <c r="AL3927">
        <f t="shared" si="1792"/>
        <v>3.1408749120000006</v>
      </c>
      <c r="AM3927" s="5">
        <f t="shared" si="1793"/>
        <v>3.22</v>
      </c>
      <c r="AN3927">
        <v>0</v>
      </c>
      <c r="AO3927" s="72">
        <f t="shared" si="1794"/>
        <v>2.8000000000000003</v>
      </c>
      <c r="AP3927" s="72">
        <f t="shared" si="1795"/>
        <v>1.8</v>
      </c>
      <c r="AQ3927" s="72">
        <f t="shared" si="1796"/>
        <v>2</v>
      </c>
      <c r="AR3927" s="71" t="e">
        <f t="shared" si="1797"/>
        <v>#DIV/0!</v>
      </c>
      <c r="BA3927">
        <f t="shared" si="1798"/>
        <v>296</v>
      </c>
      <c r="BB3927" s="91" t="e">
        <f t="shared" si="1799"/>
        <v>#DIV/0!</v>
      </c>
    </row>
    <row r="3928" spans="1:54">
      <c r="A3928" s="2" t="s">
        <v>4045</v>
      </c>
      <c r="B3928" s="7" t="s">
        <v>43871</v>
      </c>
      <c r="C3928" s="17">
        <f t="shared" si="1780"/>
        <v>35.700000000000003</v>
      </c>
      <c r="D3928" s="28">
        <f t="shared" si="1781"/>
        <v>15</v>
      </c>
      <c r="E3928" s="8">
        <f t="shared" si="1800"/>
        <v>7</v>
      </c>
      <c r="F3928" s="2" t="s">
        <v>9033</v>
      </c>
      <c r="G3928" s="54">
        <f t="shared" si="1801"/>
        <v>34.800000000000004</v>
      </c>
      <c r="H3928" s="20">
        <f t="shared" si="1802"/>
        <v>0.76310129999999998</v>
      </c>
      <c r="I3928" s="14" t="s">
        <v>18987</v>
      </c>
      <c r="J3928" s="14" t="s">
        <v>14019</v>
      </c>
      <c r="K3928" s="14" t="s">
        <v>23946</v>
      </c>
      <c r="L3928" s="14" t="s">
        <v>28904</v>
      </c>
      <c r="M3928" s="28">
        <f t="shared" si="1803"/>
        <v>9.8999999999999986</v>
      </c>
      <c r="N3928" s="46">
        <f t="shared" si="1782"/>
        <v>5.6</v>
      </c>
      <c r="O3928" s="17">
        <f t="shared" si="1783"/>
        <v>1.2000000000000002</v>
      </c>
      <c r="P3928" s="17">
        <f t="shared" si="1783"/>
        <v>9.2000000000000011</v>
      </c>
      <c r="Q3928" s="124">
        <f t="shared" si="1784"/>
        <v>0.4</v>
      </c>
      <c r="R3928" s="26">
        <f t="shared" si="1785"/>
        <v>1.8</v>
      </c>
      <c r="S3928" s="2" t="s">
        <v>33882</v>
      </c>
      <c r="T3928" s="2" t="s">
        <v>38858</v>
      </c>
      <c r="U3928" s="24">
        <f t="shared" si="1786"/>
        <v>287.90000000000003</v>
      </c>
      <c r="V3928" s="66">
        <f t="shared" si="1786"/>
        <v>352.3</v>
      </c>
      <c r="W3928" s="54">
        <f t="shared" si="1787"/>
        <v>3.48</v>
      </c>
      <c r="X3928" s="143">
        <f t="shared" si="1788"/>
        <v>287.90000000000003</v>
      </c>
      <c r="Y3928" s="143">
        <f t="shared" si="1789"/>
        <v>0.79599999999999993</v>
      </c>
      <c r="AD3928">
        <v>152</v>
      </c>
      <c r="AE3928">
        <v>-1</v>
      </c>
      <c r="AF3928" s="10">
        <v>37.9</v>
      </c>
      <c r="AG3928" s="10">
        <v>58.12</v>
      </c>
      <c r="AH3928" s="10">
        <f t="shared" si="1790"/>
        <v>288911.08870135737</v>
      </c>
      <c r="AI3928" s="11">
        <f t="shared" si="1778"/>
        <v>0</v>
      </c>
      <c r="AJ3928">
        <f t="shared" si="1779"/>
        <v>0</v>
      </c>
      <c r="AK3928" t="e">
        <f t="shared" si="1791"/>
        <v>#DIV/0!</v>
      </c>
      <c r="AL3928">
        <f t="shared" si="1792"/>
        <v>4.7076509664000019</v>
      </c>
      <c r="AM3928" s="5">
        <f t="shared" si="1793"/>
        <v>6.94</v>
      </c>
      <c r="AN3928">
        <v>0</v>
      </c>
      <c r="AO3928" s="72">
        <f t="shared" si="1794"/>
        <v>1.8</v>
      </c>
      <c r="AP3928" s="72">
        <f t="shared" si="1795"/>
        <v>0.4</v>
      </c>
      <c r="AQ3928" s="72">
        <f t="shared" si="1796"/>
        <v>0.60000000000000009</v>
      </c>
      <c r="AR3928" s="71" t="e">
        <f t="shared" si="1797"/>
        <v>#DIV/0!</v>
      </c>
      <c r="BA3928">
        <f t="shared" si="1798"/>
        <v>15</v>
      </c>
      <c r="BB3928" s="91" t="e">
        <f t="shared" si="1799"/>
        <v>#DIV/0!</v>
      </c>
    </row>
    <row r="3929" spans="1:54">
      <c r="A3929" s="2" t="s">
        <v>4046</v>
      </c>
      <c r="B3929" s="7" t="s">
        <v>43872</v>
      </c>
      <c r="C3929" s="17">
        <f t="shared" si="1780"/>
        <v>21.8</v>
      </c>
      <c r="D3929" s="28">
        <f t="shared" si="1781"/>
        <v>256</v>
      </c>
      <c r="E3929" s="8">
        <f t="shared" si="1800"/>
        <v>6</v>
      </c>
      <c r="F3929" s="2" t="s">
        <v>9034</v>
      </c>
      <c r="G3929" s="54">
        <f t="shared" si="1801"/>
        <v>20.8</v>
      </c>
      <c r="H3929" s="20">
        <f t="shared" si="1802"/>
        <v>0.68725250000000004</v>
      </c>
      <c r="I3929" s="14" t="s">
        <v>18988</v>
      </c>
      <c r="J3929" s="14" t="s">
        <v>14020</v>
      </c>
      <c r="K3929" s="14" t="s">
        <v>23947</v>
      </c>
      <c r="L3929" s="14" t="s">
        <v>28905</v>
      </c>
      <c r="M3929" s="28">
        <f t="shared" si="1803"/>
        <v>10.7</v>
      </c>
      <c r="N3929" s="46">
        <f t="shared" si="1782"/>
        <v>6.6</v>
      </c>
      <c r="O3929" s="17">
        <f t="shared" si="1783"/>
        <v>0.60000000000000009</v>
      </c>
      <c r="P3929" s="17">
        <f t="shared" si="1783"/>
        <v>7.6000000000000005</v>
      </c>
      <c r="Q3929" s="124">
        <f t="shared" si="1784"/>
        <v>0.60000000000000009</v>
      </c>
      <c r="R3929" s="26">
        <f t="shared" si="1785"/>
        <v>2.2000000000000002</v>
      </c>
      <c r="S3929" s="2" t="s">
        <v>33883</v>
      </c>
      <c r="T3929" s="2" t="s">
        <v>38859</v>
      </c>
      <c r="U3929" s="24">
        <f t="shared" si="1786"/>
        <v>529.30000000000007</v>
      </c>
      <c r="V3929" s="66">
        <f t="shared" si="1786"/>
        <v>411.6</v>
      </c>
      <c r="W3929" s="54">
        <f t="shared" si="1787"/>
        <v>2.0799999999999996</v>
      </c>
      <c r="X3929" s="143">
        <f t="shared" si="1788"/>
        <v>529.30000000000007</v>
      </c>
      <c r="Y3929" s="143">
        <f t="shared" si="1789"/>
        <v>0.5159999999999999</v>
      </c>
      <c r="AD3929">
        <v>152</v>
      </c>
      <c r="AE3929">
        <v>-1</v>
      </c>
      <c r="AF3929" s="10">
        <v>37.9</v>
      </c>
      <c r="AG3929" s="10">
        <v>58.12</v>
      </c>
      <c r="AH3929" s="10">
        <f t="shared" si="1790"/>
        <v>151345.14548468817</v>
      </c>
      <c r="AI3929" s="11">
        <f t="shared" si="1778"/>
        <v>0</v>
      </c>
      <c r="AJ3929">
        <f t="shared" si="1779"/>
        <v>0</v>
      </c>
      <c r="AK3929" t="e">
        <f t="shared" si="1791"/>
        <v>#DIV/0!</v>
      </c>
      <c r="AL3929">
        <f t="shared" si="1792"/>
        <v>3.1374829200000001</v>
      </c>
      <c r="AM3929" s="5">
        <f t="shared" si="1793"/>
        <v>4.16</v>
      </c>
      <c r="AN3929">
        <v>0</v>
      </c>
      <c r="AO3929" s="72">
        <f t="shared" si="1794"/>
        <v>2.2000000000000002</v>
      </c>
      <c r="AP3929" s="72">
        <f t="shared" si="1795"/>
        <v>0.60000000000000009</v>
      </c>
      <c r="AQ3929" s="72">
        <f t="shared" si="1796"/>
        <v>0.8</v>
      </c>
      <c r="AR3929" s="71" t="e">
        <f t="shared" si="1797"/>
        <v>#DIV/0!</v>
      </c>
      <c r="BA3929">
        <f t="shared" si="1798"/>
        <v>256</v>
      </c>
      <c r="BB3929" s="91" t="e">
        <f t="shared" si="1799"/>
        <v>#DIV/0!</v>
      </c>
    </row>
    <row r="3930" spans="1:54">
      <c r="A3930" s="2" t="s">
        <v>4047</v>
      </c>
      <c r="B3930" s="7" t="s">
        <v>43873</v>
      </c>
      <c r="C3930" s="17">
        <f t="shared" si="1780"/>
        <v>21</v>
      </c>
      <c r="D3930" s="28">
        <f t="shared" si="1781"/>
        <v>136</v>
      </c>
      <c r="E3930" s="8">
        <f t="shared" si="1800"/>
        <v>7</v>
      </c>
      <c r="F3930" s="2" t="s">
        <v>9035</v>
      </c>
      <c r="G3930" s="54">
        <f t="shared" si="1801"/>
        <v>20</v>
      </c>
      <c r="H3930" s="20">
        <f t="shared" si="1802"/>
        <v>0.17304749999999999</v>
      </c>
      <c r="I3930" s="14" t="s">
        <v>18989</v>
      </c>
      <c r="J3930" s="14" t="s">
        <v>14021</v>
      </c>
      <c r="K3930" s="14" t="s">
        <v>23948</v>
      </c>
      <c r="L3930" s="14" t="s">
        <v>28906</v>
      </c>
      <c r="M3930" s="28">
        <f t="shared" si="1803"/>
        <v>10.199999999999999</v>
      </c>
      <c r="N3930" s="46">
        <f t="shared" si="1782"/>
        <v>6.6</v>
      </c>
      <c r="O3930" s="17">
        <f t="shared" si="1783"/>
        <v>1.2000000000000002</v>
      </c>
      <c r="P3930" s="17">
        <f t="shared" si="1783"/>
        <v>8.6</v>
      </c>
      <c r="Q3930" s="124">
        <f t="shared" si="1784"/>
        <v>0.4</v>
      </c>
      <c r="R3930" s="26">
        <f t="shared" si="1785"/>
        <v>0.60000000000000009</v>
      </c>
      <c r="S3930" s="2" t="s">
        <v>33884</v>
      </c>
      <c r="T3930" s="2" t="s">
        <v>38860</v>
      </c>
      <c r="U3930" s="24">
        <f t="shared" si="1786"/>
        <v>409.5</v>
      </c>
      <c r="V3930" s="66">
        <f t="shared" si="1786"/>
        <v>345.20000000000005</v>
      </c>
      <c r="W3930" s="54">
        <f t="shared" si="1787"/>
        <v>2</v>
      </c>
      <c r="X3930" s="143">
        <f t="shared" si="1788"/>
        <v>409.5</v>
      </c>
      <c r="Y3930" s="143">
        <f t="shared" si="1789"/>
        <v>0.5</v>
      </c>
      <c r="AD3930">
        <v>152</v>
      </c>
      <c r="AE3930">
        <v>-1</v>
      </c>
      <c r="AF3930" s="10">
        <v>37.9</v>
      </c>
      <c r="AG3930" s="10">
        <v>58.12</v>
      </c>
      <c r="AH3930" s="10">
        <f t="shared" si="1790"/>
        <v>299423.99459241971</v>
      </c>
      <c r="AI3930" s="11">
        <f t="shared" si="1778"/>
        <v>0</v>
      </c>
      <c r="AJ3930">
        <f t="shared" si="1779"/>
        <v>0</v>
      </c>
      <c r="AK3930" t="e">
        <f t="shared" si="1791"/>
        <v>#DIV/0!</v>
      </c>
      <c r="AL3930">
        <f t="shared" si="1792"/>
        <v>5.1204898800000009</v>
      </c>
      <c r="AM3930" s="5">
        <f t="shared" si="1793"/>
        <v>4</v>
      </c>
      <c r="AN3930">
        <v>0</v>
      </c>
      <c r="AO3930" s="72">
        <f t="shared" si="1794"/>
        <v>0.60000000000000009</v>
      </c>
      <c r="AP3930" s="72">
        <f t="shared" si="1795"/>
        <v>0.4</v>
      </c>
      <c r="AQ3930" s="72">
        <f t="shared" si="1796"/>
        <v>0.60000000000000009</v>
      </c>
      <c r="AR3930" s="71" t="e">
        <f t="shared" si="1797"/>
        <v>#DIV/0!</v>
      </c>
      <c r="BA3930">
        <f t="shared" si="1798"/>
        <v>136</v>
      </c>
      <c r="BB3930" s="91" t="e">
        <f t="shared" si="1799"/>
        <v>#DIV/0!</v>
      </c>
    </row>
    <row r="3931" spans="1:54">
      <c r="A3931" s="2" t="s">
        <v>3365</v>
      </c>
      <c r="B3931" s="7" t="s">
        <v>43874</v>
      </c>
      <c r="C3931" s="17">
        <f t="shared" si="1780"/>
        <v>34.200000000000003</v>
      </c>
      <c r="D3931" s="28">
        <f t="shared" si="1781"/>
        <v>281</v>
      </c>
      <c r="E3931" s="8">
        <f t="shared" si="1800"/>
        <v>9</v>
      </c>
      <c r="F3931" s="2" t="s">
        <v>9036</v>
      </c>
      <c r="G3931" s="54">
        <f t="shared" si="1801"/>
        <v>33.300000000000004</v>
      </c>
      <c r="H3931" s="20">
        <f t="shared" si="1802"/>
        <v>0.46048820000000001</v>
      </c>
      <c r="I3931" s="14" t="s">
        <v>18990</v>
      </c>
      <c r="J3931" s="14" t="s">
        <v>14022</v>
      </c>
      <c r="K3931" s="14" t="s">
        <v>23949</v>
      </c>
      <c r="L3931" s="14" t="s">
        <v>28907</v>
      </c>
      <c r="M3931" s="28">
        <f t="shared" si="1803"/>
        <v>11</v>
      </c>
      <c r="N3931" s="46">
        <f t="shared" si="1782"/>
        <v>7</v>
      </c>
      <c r="O3931" s="17">
        <f t="shared" si="1783"/>
        <v>1</v>
      </c>
      <c r="P3931" s="17">
        <f t="shared" si="1783"/>
        <v>7</v>
      </c>
      <c r="Q3931" s="124">
        <f t="shared" si="1784"/>
        <v>0.8</v>
      </c>
      <c r="R3931" s="26">
        <f t="shared" si="1785"/>
        <v>1.6</v>
      </c>
      <c r="S3931" s="2" t="s">
        <v>33885</v>
      </c>
      <c r="T3931" s="2" t="s">
        <v>38861</v>
      </c>
      <c r="U3931" s="24">
        <f t="shared" si="1786"/>
        <v>554</v>
      </c>
      <c r="V3931" s="66">
        <f t="shared" si="1786"/>
        <v>321.60000000000002</v>
      </c>
      <c r="W3931" s="54">
        <f t="shared" si="1787"/>
        <v>3.3299999999999996</v>
      </c>
      <c r="X3931" s="143">
        <f t="shared" si="1788"/>
        <v>554</v>
      </c>
      <c r="Y3931" s="143">
        <f t="shared" si="1789"/>
        <v>0.7659999999999999</v>
      </c>
      <c r="AD3931">
        <v>152</v>
      </c>
      <c r="AE3931">
        <v>-1</v>
      </c>
      <c r="AF3931" s="10">
        <v>37.9</v>
      </c>
      <c r="AG3931" s="10">
        <v>58.12</v>
      </c>
      <c r="AH3931" s="10">
        <f t="shared" si="1790"/>
        <v>330754.59479540616</v>
      </c>
      <c r="AI3931" s="11">
        <f t="shared" si="1778"/>
        <v>0</v>
      </c>
      <c r="AJ3931">
        <f t="shared" si="1779"/>
        <v>0</v>
      </c>
      <c r="AK3931" t="e">
        <f t="shared" si="1791"/>
        <v>#DIV/0!</v>
      </c>
      <c r="AL3931">
        <f t="shared" si="1792"/>
        <v>6.0425321600000004</v>
      </c>
      <c r="AM3931" s="5">
        <f t="shared" si="1793"/>
        <v>6.6400000000000006</v>
      </c>
      <c r="AN3931">
        <v>0</v>
      </c>
      <c r="AO3931" s="72">
        <f t="shared" si="1794"/>
        <v>1.6</v>
      </c>
      <c r="AP3931" s="72">
        <f t="shared" si="1795"/>
        <v>0.8</v>
      </c>
      <c r="AQ3931" s="72">
        <f t="shared" si="1796"/>
        <v>1</v>
      </c>
      <c r="AR3931" s="71" t="e">
        <f t="shared" si="1797"/>
        <v>#DIV/0!</v>
      </c>
      <c r="BA3931">
        <f t="shared" si="1798"/>
        <v>281</v>
      </c>
      <c r="BB3931" s="91" t="e">
        <f t="shared" si="1799"/>
        <v>#DIV/0!</v>
      </c>
    </row>
    <row r="3932" spans="1:54">
      <c r="A3932" s="2" t="s">
        <v>4048</v>
      </c>
      <c r="B3932" s="7" t="s">
        <v>43875</v>
      </c>
      <c r="C3932" s="17">
        <f t="shared" si="1780"/>
        <v>23.900000000000002</v>
      </c>
      <c r="D3932" s="28">
        <f t="shared" si="1781"/>
        <v>50</v>
      </c>
      <c r="E3932" s="8">
        <f t="shared" si="1800"/>
        <v>5</v>
      </c>
      <c r="F3932" s="2" t="s">
        <v>9037</v>
      </c>
      <c r="G3932" s="54">
        <f t="shared" si="1801"/>
        <v>23</v>
      </c>
      <c r="H3932" s="20">
        <f t="shared" si="1802"/>
        <v>0.73244380000000009</v>
      </c>
      <c r="I3932" s="14" t="s">
        <v>18991</v>
      </c>
      <c r="J3932" s="14" t="s">
        <v>14023</v>
      </c>
      <c r="K3932" s="14" t="s">
        <v>23950</v>
      </c>
      <c r="L3932" s="14" t="s">
        <v>28908</v>
      </c>
      <c r="M3932" s="28">
        <f t="shared" si="1803"/>
        <v>10.8</v>
      </c>
      <c r="N3932" s="46">
        <f t="shared" si="1782"/>
        <v>5.8</v>
      </c>
      <c r="O3932" s="17">
        <f t="shared" si="1783"/>
        <v>1.4000000000000001</v>
      </c>
      <c r="P3932" s="17">
        <f t="shared" si="1783"/>
        <v>7.4</v>
      </c>
      <c r="Q3932" s="124">
        <f t="shared" si="1784"/>
        <v>0.2</v>
      </c>
      <c r="R3932" s="26">
        <f t="shared" si="1785"/>
        <v>0.4</v>
      </c>
      <c r="S3932" s="2" t="s">
        <v>33886</v>
      </c>
      <c r="T3932" s="2" t="s">
        <v>38862</v>
      </c>
      <c r="U3932" s="24">
        <f t="shared" si="1786"/>
        <v>322.60000000000002</v>
      </c>
      <c r="V3932" s="66">
        <f t="shared" si="1786"/>
        <v>317.10000000000002</v>
      </c>
      <c r="W3932" s="54">
        <f t="shared" si="1787"/>
        <v>2.2999999999999998</v>
      </c>
      <c r="X3932" s="143">
        <f t="shared" si="1788"/>
        <v>322.60000000000002</v>
      </c>
      <c r="Y3932" s="143">
        <f t="shared" si="1789"/>
        <v>0.55999999999999994</v>
      </c>
      <c r="AD3932">
        <v>152</v>
      </c>
      <c r="AE3932">
        <v>-1</v>
      </c>
      <c r="AF3932" s="10">
        <v>37.9</v>
      </c>
      <c r="AG3932" s="10">
        <v>58.12</v>
      </c>
      <c r="AH3932" s="10">
        <f t="shared" si="1790"/>
        <v>336148.9271925122</v>
      </c>
      <c r="AI3932" s="11">
        <f t="shared" si="1778"/>
        <v>0</v>
      </c>
      <c r="AJ3932">
        <f t="shared" si="1779"/>
        <v>0</v>
      </c>
      <c r="AK3932" t="e">
        <f t="shared" si="1791"/>
        <v>#DIV/0!</v>
      </c>
      <c r="AL3932">
        <f t="shared" si="1792"/>
        <v>1.1087528927999999</v>
      </c>
      <c r="AM3932" s="5">
        <f t="shared" si="1793"/>
        <v>4.58</v>
      </c>
      <c r="AN3932">
        <v>0</v>
      </c>
      <c r="AO3932" s="72">
        <f t="shared" si="1794"/>
        <v>0.4</v>
      </c>
      <c r="AP3932" s="72">
        <f t="shared" si="1795"/>
        <v>0.2</v>
      </c>
      <c r="AQ3932" s="72">
        <f t="shared" si="1796"/>
        <v>0.2</v>
      </c>
      <c r="AR3932" s="71" t="e">
        <f t="shared" si="1797"/>
        <v>#DIV/0!</v>
      </c>
      <c r="BA3932">
        <f t="shared" si="1798"/>
        <v>50</v>
      </c>
      <c r="BB3932" s="91" t="e">
        <f t="shared" si="1799"/>
        <v>#DIV/0!</v>
      </c>
    </row>
    <row r="3933" spans="1:54">
      <c r="A3933" s="2" t="s">
        <v>4049</v>
      </c>
      <c r="B3933" s="7" t="s">
        <v>43876</v>
      </c>
      <c r="C3933" s="17">
        <f t="shared" si="1780"/>
        <v>33.200000000000003</v>
      </c>
      <c r="D3933" s="28">
        <f t="shared" si="1781"/>
        <v>24</v>
      </c>
      <c r="E3933" s="8">
        <f t="shared" si="1800"/>
        <v>7</v>
      </c>
      <c r="F3933" s="2" t="s">
        <v>9038</v>
      </c>
      <c r="G3933" s="54">
        <f t="shared" si="1801"/>
        <v>32.300000000000004</v>
      </c>
      <c r="H3933" s="20">
        <f t="shared" si="1802"/>
        <v>0.30424399999999996</v>
      </c>
      <c r="I3933" s="14" t="s">
        <v>18992</v>
      </c>
      <c r="J3933" s="14" t="s">
        <v>14024</v>
      </c>
      <c r="K3933" s="14" t="s">
        <v>23951</v>
      </c>
      <c r="L3933" s="14" t="s">
        <v>28909</v>
      </c>
      <c r="M3933" s="28">
        <f t="shared" si="1803"/>
        <v>14.1</v>
      </c>
      <c r="N3933" s="46">
        <f t="shared" si="1782"/>
        <v>5.2</v>
      </c>
      <c r="O3933" s="17">
        <f t="shared" si="1783"/>
        <v>1</v>
      </c>
      <c r="P3933" s="17">
        <f t="shared" si="1783"/>
        <v>0.8</v>
      </c>
      <c r="Q3933" s="124">
        <f t="shared" si="1784"/>
        <v>0.60000000000000009</v>
      </c>
      <c r="R3933" s="26">
        <f t="shared" si="1785"/>
        <v>0.8</v>
      </c>
      <c r="S3933" s="2" t="s">
        <v>33887</v>
      </c>
      <c r="T3933" s="2" t="s">
        <v>38863</v>
      </c>
      <c r="U3933" s="24">
        <f t="shared" si="1786"/>
        <v>296.90000000000003</v>
      </c>
      <c r="V3933" s="66">
        <f t="shared" si="1786"/>
        <v>395.1</v>
      </c>
      <c r="W3933" s="54">
        <f t="shared" si="1787"/>
        <v>3.23</v>
      </c>
      <c r="X3933" s="143">
        <f t="shared" si="1788"/>
        <v>296.90000000000003</v>
      </c>
      <c r="Y3933" s="143">
        <f t="shared" si="1789"/>
        <v>0.746</v>
      </c>
      <c r="AD3933">
        <v>152</v>
      </c>
      <c r="AE3933">
        <v>-1</v>
      </c>
      <c r="AF3933" s="10">
        <v>37.9</v>
      </c>
      <c r="AG3933" s="10">
        <v>58.12</v>
      </c>
      <c r="AH3933" s="10">
        <f t="shared" si="1790"/>
        <v>205748.70528753541</v>
      </c>
      <c r="AI3933" s="11">
        <f t="shared" si="1778"/>
        <v>0</v>
      </c>
      <c r="AJ3933">
        <f t="shared" si="1779"/>
        <v>0</v>
      </c>
      <c r="AK3933" t="e">
        <f t="shared" si="1791"/>
        <v>#DIV/0!</v>
      </c>
      <c r="AL3933">
        <f t="shared" si="1792"/>
        <v>0.44528384000000004</v>
      </c>
      <c r="AM3933" s="5">
        <f t="shared" si="1793"/>
        <v>6.44</v>
      </c>
      <c r="AN3933">
        <v>0</v>
      </c>
      <c r="AO3933" s="72">
        <f t="shared" si="1794"/>
        <v>0.8</v>
      </c>
      <c r="AP3933" s="72">
        <f t="shared" si="1795"/>
        <v>0.60000000000000009</v>
      </c>
      <c r="AQ3933" s="72">
        <f t="shared" si="1796"/>
        <v>0.60000000000000009</v>
      </c>
      <c r="AR3933" s="71" t="e">
        <f t="shared" si="1797"/>
        <v>#DIV/0!</v>
      </c>
      <c r="BA3933">
        <f t="shared" si="1798"/>
        <v>24</v>
      </c>
      <c r="BB3933" s="91" t="e">
        <f t="shared" si="1799"/>
        <v>#DIV/0!</v>
      </c>
    </row>
    <row r="3934" spans="1:54">
      <c r="A3934" s="2" t="s">
        <v>4050</v>
      </c>
      <c r="B3934" s="7" t="s">
        <v>43877</v>
      </c>
      <c r="C3934" s="17">
        <f t="shared" si="1780"/>
        <v>26.200000000000003</v>
      </c>
      <c r="D3934" s="28">
        <f t="shared" si="1781"/>
        <v>38</v>
      </c>
      <c r="E3934" s="8">
        <f t="shared" si="1800"/>
        <v>10</v>
      </c>
      <c r="F3934" s="2" t="s">
        <v>9039</v>
      </c>
      <c r="G3934" s="54">
        <f t="shared" si="1801"/>
        <v>25.200000000000003</v>
      </c>
      <c r="H3934" s="20">
        <f t="shared" si="1802"/>
        <v>0.7936145</v>
      </c>
      <c r="I3934" s="14" t="s">
        <v>18993</v>
      </c>
      <c r="J3934" s="14" t="s">
        <v>14025</v>
      </c>
      <c r="K3934" s="14" t="s">
        <v>23952</v>
      </c>
      <c r="L3934" s="14" t="s">
        <v>28910</v>
      </c>
      <c r="M3934" s="28">
        <f t="shared" si="1803"/>
        <v>11.2</v>
      </c>
      <c r="N3934" s="46">
        <f t="shared" si="1782"/>
        <v>6.2</v>
      </c>
      <c r="O3934" s="17">
        <f t="shared" si="1783"/>
        <v>2.6</v>
      </c>
      <c r="P3934" s="17">
        <f t="shared" si="1783"/>
        <v>6.6000000000000005</v>
      </c>
      <c r="Q3934" s="124">
        <f t="shared" si="1784"/>
        <v>0.4</v>
      </c>
      <c r="R3934" s="26">
        <f t="shared" si="1785"/>
        <v>1.6</v>
      </c>
      <c r="S3934" s="2" t="s">
        <v>33888</v>
      </c>
      <c r="T3934" s="2" t="s">
        <v>38864</v>
      </c>
      <c r="U3934" s="24">
        <f t="shared" si="1786"/>
        <v>310.8</v>
      </c>
      <c r="V3934" s="66">
        <f t="shared" si="1786"/>
        <v>335.5</v>
      </c>
      <c r="W3934" s="54">
        <f t="shared" si="1787"/>
        <v>2.5199999999999996</v>
      </c>
      <c r="X3934" s="143">
        <f t="shared" si="1788"/>
        <v>310.8</v>
      </c>
      <c r="Y3934" s="143">
        <f t="shared" si="1789"/>
        <v>0.60399999999999987</v>
      </c>
      <c r="AD3934">
        <v>152</v>
      </c>
      <c r="AE3934">
        <v>-1</v>
      </c>
      <c r="AF3934" s="10">
        <v>37.9</v>
      </c>
      <c r="AG3934" s="10">
        <v>58.12</v>
      </c>
      <c r="AH3934" s="10">
        <f t="shared" si="1790"/>
        <v>312899.37333891744</v>
      </c>
      <c r="AI3934" s="11">
        <f t="shared" si="1778"/>
        <v>0</v>
      </c>
      <c r="AJ3934">
        <f t="shared" si="1779"/>
        <v>0</v>
      </c>
      <c r="AK3934" t="e">
        <f t="shared" si="1791"/>
        <v>#DIV/0!</v>
      </c>
      <c r="AL3934">
        <f t="shared" si="1792"/>
        <v>5.666520288000001</v>
      </c>
      <c r="AM3934" s="5">
        <f t="shared" si="1793"/>
        <v>5.0400000000000009</v>
      </c>
      <c r="AN3934">
        <v>0</v>
      </c>
      <c r="AO3934" s="72">
        <f t="shared" si="1794"/>
        <v>1.6</v>
      </c>
      <c r="AP3934" s="72">
        <f t="shared" si="1795"/>
        <v>0.4</v>
      </c>
      <c r="AQ3934" s="72">
        <f t="shared" si="1796"/>
        <v>0.4</v>
      </c>
      <c r="AR3934" s="71" t="e">
        <f t="shared" si="1797"/>
        <v>#DIV/0!</v>
      </c>
      <c r="BA3934">
        <f t="shared" si="1798"/>
        <v>38</v>
      </c>
      <c r="BB3934" s="91" t="e">
        <f t="shared" si="1799"/>
        <v>#DIV/0!</v>
      </c>
    </row>
    <row r="3935" spans="1:54">
      <c r="A3935" s="2" t="s">
        <v>4051</v>
      </c>
      <c r="B3935" s="7" t="s">
        <v>43878</v>
      </c>
      <c r="C3935" s="17">
        <f t="shared" si="1780"/>
        <v>24.700000000000003</v>
      </c>
      <c r="D3935" s="28">
        <f t="shared" si="1781"/>
        <v>202</v>
      </c>
      <c r="E3935" s="8">
        <f t="shared" si="1800"/>
        <v>12</v>
      </c>
      <c r="F3935" s="2" t="s">
        <v>9040</v>
      </c>
      <c r="G3935" s="54">
        <f t="shared" si="1801"/>
        <v>23.8</v>
      </c>
      <c r="H3935" s="20">
        <f t="shared" si="1802"/>
        <v>0.1769126</v>
      </c>
      <c r="I3935" s="14" t="s">
        <v>18994</v>
      </c>
      <c r="J3935" s="14" t="s">
        <v>14026</v>
      </c>
      <c r="K3935" s="14" t="s">
        <v>23953</v>
      </c>
      <c r="L3935" s="14" t="s">
        <v>28911</v>
      </c>
      <c r="M3935" s="28">
        <f t="shared" si="1803"/>
        <v>11.5</v>
      </c>
      <c r="N3935" s="46">
        <f t="shared" si="1782"/>
        <v>6.8</v>
      </c>
      <c r="O3935" s="17">
        <f t="shared" si="1783"/>
        <v>1.8</v>
      </c>
      <c r="P3935" s="17">
        <f t="shared" si="1783"/>
        <v>6</v>
      </c>
      <c r="Q3935" s="124">
        <f t="shared" si="1784"/>
        <v>0.8</v>
      </c>
      <c r="R3935" s="26">
        <f t="shared" si="1785"/>
        <v>1</v>
      </c>
      <c r="S3935" s="2" t="s">
        <v>33889</v>
      </c>
      <c r="T3935" s="2" t="s">
        <v>38865</v>
      </c>
      <c r="U3935" s="24">
        <f t="shared" si="1786"/>
        <v>475.40000000000003</v>
      </c>
      <c r="V3935" s="66">
        <f t="shared" si="1786"/>
        <v>329.5</v>
      </c>
      <c r="W3935" s="54">
        <f t="shared" si="1787"/>
        <v>2.38</v>
      </c>
      <c r="X3935" s="143">
        <f t="shared" si="1788"/>
        <v>475.40000000000003</v>
      </c>
      <c r="Y3935" s="143">
        <f t="shared" si="1789"/>
        <v>0.57599999999999996</v>
      </c>
      <c r="AD3935">
        <v>152</v>
      </c>
      <c r="AE3935">
        <v>-1</v>
      </c>
      <c r="AF3935" s="10">
        <v>37.9</v>
      </c>
      <c r="AG3935" s="10">
        <v>58.12</v>
      </c>
      <c r="AH3935" s="10">
        <f t="shared" si="1790"/>
        <v>320796.51135108428</v>
      </c>
      <c r="AI3935" s="11">
        <f t="shared" si="1778"/>
        <v>0</v>
      </c>
      <c r="AJ3935">
        <f t="shared" si="1779"/>
        <v>0</v>
      </c>
      <c r="AK3935" t="e">
        <f t="shared" si="1791"/>
        <v>#DIV/0!</v>
      </c>
      <c r="AL3935">
        <f t="shared" si="1792"/>
        <v>8.88934392</v>
      </c>
      <c r="AM3935" s="5">
        <f t="shared" si="1793"/>
        <v>4.74</v>
      </c>
      <c r="AN3935">
        <v>0</v>
      </c>
      <c r="AO3935" s="72">
        <f t="shared" si="1794"/>
        <v>1</v>
      </c>
      <c r="AP3935" s="72">
        <f t="shared" si="1795"/>
        <v>0.8</v>
      </c>
      <c r="AQ3935" s="72">
        <f t="shared" si="1796"/>
        <v>1</v>
      </c>
      <c r="AR3935" s="71" t="e">
        <f t="shared" si="1797"/>
        <v>#DIV/0!</v>
      </c>
      <c r="BA3935">
        <f t="shared" si="1798"/>
        <v>202</v>
      </c>
      <c r="BB3935" s="91" t="e">
        <f t="shared" si="1799"/>
        <v>#DIV/0!</v>
      </c>
    </row>
    <row r="3936" spans="1:54">
      <c r="A3936" s="2" t="s">
        <v>4052</v>
      </c>
      <c r="B3936" s="7" t="s">
        <v>43879</v>
      </c>
      <c r="C3936" s="17">
        <f t="shared" si="1780"/>
        <v>19.600000000000001</v>
      </c>
      <c r="D3936" s="28">
        <f t="shared" si="1781"/>
        <v>107</v>
      </c>
      <c r="E3936" s="8">
        <f t="shared" si="1800"/>
        <v>4</v>
      </c>
      <c r="F3936" s="2" t="s">
        <v>9041</v>
      </c>
      <c r="G3936" s="54">
        <f t="shared" si="1801"/>
        <v>18.600000000000001</v>
      </c>
      <c r="H3936" s="20">
        <f t="shared" si="1802"/>
        <v>0.69956309999999999</v>
      </c>
      <c r="I3936" s="14" t="s">
        <v>18995</v>
      </c>
      <c r="J3936" s="14" t="s">
        <v>14027</v>
      </c>
      <c r="K3936" s="14" t="s">
        <v>23954</v>
      </c>
      <c r="L3936" s="14" t="s">
        <v>28912</v>
      </c>
      <c r="M3936" s="28">
        <f t="shared" si="1803"/>
        <v>14</v>
      </c>
      <c r="N3936" s="46">
        <f t="shared" si="1782"/>
        <v>7</v>
      </c>
      <c r="O3936" s="17">
        <f t="shared" si="1783"/>
        <v>1.6</v>
      </c>
      <c r="P3936" s="17">
        <f t="shared" si="1783"/>
        <v>1</v>
      </c>
      <c r="Q3936" s="124">
        <f t="shared" si="1784"/>
        <v>0.2</v>
      </c>
      <c r="R3936" s="26">
        <f t="shared" si="1785"/>
        <v>0.4</v>
      </c>
      <c r="S3936" s="2" t="s">
        <v>33890</v>
      </c>
      <c r="T3936" s="2" t="s">
        <v>38866</v>
      </c>
      <c r="U3936" s="24">
        <f t="shared" si="1786"/>
        <v>379.8</v>
      </c>
      <c r="V3936" s="66">
        <f t="shared" si="1786"/>
        <v>320.3</v>
      </c>
      <c r="W3936" s="54">
        <f t="shared" si="1787"/>
        <v>1.86</v>
      </c>
      <c r="X3936" s="143">
        <f t="shared" si="1788"/>
        <v>379.8</v>
      </c>
      <c r="Y3936" s="143">
        <f t="shared" si="1789"/>
        <v>0.47199999999999998</v>
      </c>
      <c r="AD3936">
        <v>152</v>
      </c>
      <c r="AE3936">
        <v>-1</v>
      </c>
      <c r="AF3936" s="10">
        <v>37.9</v>
      </c>
      <c r="AG3936" s="10">
        <v>58.12</v>
      </c>
      <c r="AH3936" s="10">
        <f t="shared" si="1790"/>
        <v>332251.8996946133</v>
      </c>
      <c r="AI3936" s="11">
        <f t="shared" si="1778"/>
        <v>0</v>
      </c>
      <c r="AJ3936">
        <f t="shared" si="1779"/>
        <v>0</v>
      </c>
      <c r="AK3936" t="e">
        <f t="shared" si="1791"/>
        <v>#DIV/0!</v>
      </c>
      <c r="AL3936">
        <f t="shared" si="1792"/>
        <v>0.19227961600000001</v>
      </c>
      <c r="AM3936" s="5">
        <f t="shared" si="1793"/>
        <v>3.72</v>
      </c>
      <c r="AN3936">
        <v>0</v>
      </c>
      <c r="AO3936" s="72">
        <f t="shared" si="1794"/>
        <v>0.4</v>
      </c>
      <c r="AP3936" s="72">
        <f t="shared" si="1795"/>
        <v>0.2</v>
      </c>
      <c r="AQ3936" s="72">
        <f t="shared" si="1796"/>
        <v>0.2</v>
      </c>
      <c r="AR3936" s="71" t="e">
        <f t="shared" si="1797"/>
        <v>#DIV/0!</v>
      </c>
      <c r="BA3936">
        <f t="shared" si="1798"/>
        <v>107</v>
      </c>
      <c r="BB3936" s="91" t="e">
        <f t="shared" si="1799"/>
        <v>#DIV/0!</v>
      </c>
    </row>
    <row r="3937" spans="1:54">
      <c r="A3937" s="2" t="s">
        <v>4053</v>
      </c>
      <c r="B3937" s="7" t="s">
        <v>43880</v>
      </c>
      <c r="C3937" s="17">
        <f t="shared" si="1780"/>
        <v>9.2000000000000011</v>
      </c>
      <c r="D3937" s="28">
        <f t="shared" si="1781"/>
        <v>21</v>
      </c>
      <c r="E3937" s="8">
        <f t="shared" si="1800"/>
        <v>7</v>
      </c>
      <c r="F3937" s="2" t="s">
        <v>9042</v>
      </c>
      <c r="G3937" s="54">
        <f t="shared" si="1801"/>
        <v>8.2999999999999989</v>
      </c>
      <c r="H3937" s="20">
        <f t="shared" si="1802"/>
        <v>0.77191280000000007</v>
      </c>
      <c r="I3937" s="14" t="s">
        <v>18996</v>
      </c>
      <c r="J3937" s="14" t="s">
        <v>14028</v>
      </c>
      <c r="K3937" s="14" t="s">
        <v>23955</v>
      </c>
      <c r="L3937" s="14" t="s">
        <v>28913</v>
      </c>
      <c r="M3937" s="28">
        <f t="shared" si="1803"/>
        <v>10</v>
      </c>
      <c r="N3937" s="46">
        <f t="shared" si="1782"/>
        <v>6.4</v>
      </c>
      <c r="O3937" s="17">
        <f t="shared" si="1783"/>
        <v>2.6</v>
      </c>
      <c r="P3937" s="17">
        <f t="shared" si="1783"/>
        <v>9</v>
      </c>
      <c r="Q3937" s="124">
        <f t="shared" si="1784"/>
        <v>0.2</v>
      </c>
      <c r="R3937" s="26">
        <f t="shared" si="1785"/>
        <v>0.60000000000000009</v>
      </c>
      <c r="S3937" s="2" t="s">
        <v>33891</v>
      </c>
      <c r="T3937" s="2" t="s">
        <v>38867</v>
      </c>
      <c r="U3937" s="24">
        <f t="shared" si="1786"/>
        <v>293.90000000000003</v>
      </c>
      <c r="V3937" s="66">
        <f t="shared" si="1786"/>
        <v>291.70000000000005</v>
      </c>
      <c r="W3937" s="54">
        <f t="shared" si="1787"/>
        <v>0.83</v>
      </c>
      <c r="X3937" s="143">
        <f t="shared" si="1788"/>
        <v>293.90000000000003</v>
      </c>
      <c r="Y3937" s="143">
        <f t="shared" si="1789"/>
        <v>0.26600000000000001</v>
      </c>
      <c r="AD3937">
        <v>152</v>
      </c>
      <c r="AE3937">
        <v>-1</v>
      </c>
      <c r="AF3937" s="10">
        <v>37.9</v>
      </c>
      <c r="AG3937" s="10">
        <v>58.12</v>
      </c>
      <c r="AH3937" s="10">
        <f t="shared" si="1790"/>
        <v>364438.71656529111</v>
      </c>
      <c r="AI3937" s="11">
        <f t="shared" si="1778"/>
        <v>0</v>
      </c>
      <c r="AJ3937">
        <f t="shared" si="1779"/>
        <v>0</v>
      </c>
      <c r="AK3937" t="e">
        <f t="shared" si="1791"/>
        <v>#DIV/0!</v>
      </c>
      <c r="AL3937">
        <f t="shared" si="1792"/>
        <v>3.2023442879999999</v>
      </c>
      <c r="AM3937" s="5">
        <f t="shared" si="1793"/>
        <v>1.6400000000000001</v>
      </c>
      <c r="AN3937">
        <v>0</v>
      </c>
      <c r="AO3937" s="72">
        <f t="shared" si="1794"/>
        <v>0.60000000000000009</v>
      </c>
      <c r="AP3937" s="72">
        <f t="shared" si="1795"/>
        <v>0.2</v>
      </c>
      <c r="AQ3937" s="72">
        <f t="shared" si="1796"/>
        <v>0.2</v>
      </c>
      <c r="AR3937" s="71" t="e">
        <f t="shared" si="1797"/>
        <v>#DIV/0!</v>
      </c>
      <c r="BA3937">
        <f t="shared" si="1798"/>
        <v>21</v>
      </c>
      <c r="BB3937" s="91" t="e">
        <f t="shared" si="1799"/>
        <v>#DIV/0!</v>
      </c>
    </row>
    <row r="3938" spans="1:54">
      <c r="A3938" s="2" t="s">
        <v>4054</v>
      </c>
      <c r="B3938" s="7" t="s">
        <v>43881</v>
      </c>
      <c r="C3938" s="17">
        <f t="shared" si="1780"/>
        <v>21.3</v>
      </c>
      <c r="D3938" s="28">
        <f t="shared" si="1781"/>
        <v>67</v>
      </c>
      <c r="E3938" s="8">
        <f t="shared" si="1800"/>
        <v>13</v>
      </c>
      <c r="F3938" s="2" t="s">
        <v>9043</v>
      </c>
      <c r="G3938" s="54">
        <f t="shared" si="1801"/>
        <v>20.400000000000002</v>
      </c>
      <c r="H3938" s="20">
        <f t="shared" si="1802"/>
        <v>0.31292110000000001</v>
      </c>
      <c r="I3938" s="14" t="s">
        <v>18997</v>
      </c>
      <c r="J3938" s="14" t="s">
        <v>14029</v>
      </c>
      <c r="K3938" s="14" t="s">
        <v>23956</v>
      </c>
      <c r="L3938" s="14" t="s">
        <v>28914</v>
      </c>
      <c r="M3938" s="28">
        <f t="shared" si="1803"/>
        <v>11</v>
      </c>
      <c r="N3938" s="46">
        <f t="shared" si="1782"/>
        <v>6.6</v>
      </c>
      <c r="O3938" s="17">
        <f t="shared" si="1783"/>
        <v>2.8000000000000003</v>
      </c>
      <c r="P3938" s="17">
        <f t="shared" si="1783"/>
        <v>7</v>
      </c>
      <c r="Q3938" s="124">
        <f t="shared" si="1784"/>
        <v>0.60000000000000009</v>
      </c>
      <c r="R3938" s="26">
        <f t="shared" si="1785"/>
        <v>0.8</v>
      </c>
      <c r="S3938" s="2" t="s">
        <v>33892</v>
      </c>
      <c r="T3938" s="2" t="s">
        <v>38868</v>
      </c>
      <c r="U3938" s="24">
        <f t="shared" si="1786"/>
        <v>339.6</v>
      </c>
      <c r="V3938" s="66">
        <f t="shared" si="1786"/>
        <v>371</v>
      </c>
      <c r="W3938" s="54">
        <f t="shared" si="1787"/>
        <v>2.0399999999999996</v>
      </c>
      <c r="X3938" s="143">
        <f t="shared" si="1788"/>
        <v>339.6</v>
      </c>
      <c r="Y3938" s="143">
        <f t="shared" si="1789"/>
        <v>0.5079999999999999</v>
      </c>
      <c r="AD3938">
        <v>152</v>
      </c>
      <c r="AE3938">
        <v>-1</v>
      </c>
      <c r="AF3938" s="10">
        <v>37.9</v>
      </c>
      <c r="AG3938" s="10">
        <v>58.12</v>
      </c>
      <c r="AH3938" s="10">
        <f t="shared" si="1790"/>
        <v>257949.73828353806</v>
      </c>
      <c r="AI3938" s="11">
        <f t="shared" si="1778"/>
        <v>0</v>
      </c>
      <c r="AJ3938">
        <f t="shared" si="1779"/>
        <v>0</v>
      </c>
      <c r="AK3938" t="e">
        <f t="shared" si="1791"/>
        <v>#DIV/0!</v>
      </c>
      <c r="AL3938">
        <f t="shared" si="1792"/>
        <v>10.773397152000001</v>
      </c>
      <c r="AM3938" s="5">
        <f t="shared" si="1793"/>
        <v>4.0600000000000005</v>
      </c>
      <c r="AN3938">
        <v>0</v>
      </c>
      <c r="AO3938" s="72">
        <f t="shared" si="1794"/>
        <v>0.8</v>
      </c>
      <c r="AP3938" s="72">
        <f t="shared" si="1795"/>
        <v>0.60000000000000009</v>
      </c>
      <c r="AQ3938" s="72">
        <f t="shared" si="1796"/>
        <v>0.60000000000000009</v>
      </c>
      <c r="AR3938" s="71" t="e">
        <f t="shared" si="1797"/>
        <v>#DIV/0!</v>
      </c>
      <c r="BA3938">
        <f t="shared" si="1798"/>
        <v>67</v>
      </c>
      <c r="BB3938" s="91" t="e">
        <f t="shared" si="1799"/>
        <v>#DIV/0!</v>
      </c>
    </row>
    <row r="3939" spans="1:54">
      <c r="A3939" s="2" t="s">
        <v>4055</v>
      </c>
      <c r="B3939" s="7" t="s">
        <v>43882</v>
      </c>
      <c r="C3939" s="17">
        <f t="shared" si="1780"/>
        <v>20.200000000000003</v>
      </c>
      <c r="D3939" s="28">
        <f t="shared" si="1781"/>
        <v>68</v>
      </c>
      <c r="E3939" s="8">
        <f t="shared" si="1800"/>
        <v>15</v>
      </c>
      <c r="F3939" s="2" t="s">
        <v>9044</v>
      </c>
      <c r="G3939" s="54">
        <f t="shared" si="1801"/>
        <v>19.200000000000003</v>
      </c>
      <c r="H3939" s="20">
        <f t="shared" si="1802"/>
        <v>0.45533630000000003</v>
      </c>
      <c r="I3939" s="14" t="s">
        <v>18998</v>
      </c>
      <c r="J3939" s="14" t="s">
        <v>14030</v>
      </c>
      <c r="K3939" s="14" t="s">
        <v>23957</v>
      </c>
      <c r="L3939" s="14" t="s">
        <v>28915</v>
      </c>
      <c r="M3939" s="28">
        <f t="shared" si="1803"/>
        <v>11</v>
      </c>
      <c r="N3939" s="46">
        <f t="shared" si="1782"/>
        <v>5.4</v>
      </c>
      <c r="O3939" s="17">
        <f t="shared" si="1783"/>
        <v>2.4000000000000004</v>
      </c>
      <c r="P3939" s="17">
        <f t="shared" si="1783"/>
        <v>7</v>
      </c>
      <c r="Q3939" s="124">
        <f t="shared" si="1784"/>
        <v>1</v>
      </c>
      <c r="R3939" s="26">
        <f t="shared" si="1785"/>
        <v>2</v>
      </c>
      <c r="S3939" s="2" t="s">
        <v>33893</v>
      </c>
      <c r="T3939" s="2" t="s">
        <v>38869</v>
      </c>
      <c r="U3939" s="24">
        <f t="shared" si="1786"/>
        <v>340.8</v>
      </c>
      <c r="V3939" s="66">
        <f t="shared" si="1786"/>
        <v>400.20000000000005</v>
      </c>
      <c r="W3939" s="54">
        <f t="shared" si="1787"/>
        <v>1.92</v>
      </c>
      <c r="X3939" s="143">
        <f t="shared" si="1788"/>
        <v>340.8</v>
      </c>
      <c r="Y3939" s="143">
        <f t="shared" si="1789"/>
        <v>0.48399999999999999</v>
      </c>
      <c r="AD3939">
        <v>152</v>
      </c>
      <c r="AE3939">
        <v>-1</v>
      </c>
      <c r="AF3939" s="10">
        <v>37.9</v>
      </c>
      <c r="AG3939" s="10">
        <v>58.12</v>
      </c>
      <c r="AH3939" s="10">
        <f t="shared" si="1790"/>
        <v>191626.75297409261</v>
      </c>
      <c r="AI3939" s="11">
        <f t="shared" si="1778"/>
        <v>0</v>
      </c>
      <c r="AJ3939">
        <f t="shared" si="1779"/>
        <v>0</v>
      </c>
      <c r="AK3939" t="e">
        <f t="shared" si="1791"/>
        <v>#DIV/0!</v>
      </c>
      <c r="AL3939">
        <f t="shared" si="1792"/>
        <v>18.300700320000001</v>
      </c>
      <c r="AM3939" s="5">
        <f t="shared" si="1793"/>
        <v>3.8400000000000007</v>
      </c>
      <c r="AN3939">
        <v>0</v>
      </c>
      <c r="AO3939" s="72">
        <f t="shared" si="1794"/>
        <v>2</v>
      </c>
      <c r="AP3939" s="72">
        <f t="shared" si="1795"/>
        <v>1</v>
      </c>
      <c r="AQ3939" s="72">
        <f t="shared" si="1796"/>
        <v>1.2000000000000002</v>
      </c>
      <c r="AR3939" s="71" t="e">
        <f t="shared" si="1797"/>
        <v>#DIV/0!</v>
      </c>
      <c r="BA3939">
        <f t="shared" si="1798"/>
        <v>68</v>
      </c>
      <c r="BB3939" s="91" t="e">
        <f t="shared" si="1799"/>
        <v>#DIV/0!</v>
      </c>
    </row>
    <row r="3940" spans="1:54">
      <c r="A3940" s="2" t="s">
        <v>4056</v>
      </c>
      <c r="B3940" s="7" t="s">
        <v>43883</v>
      </c>
      <c r="C3940" s="17">
        <f t="shared" si="1780"/>
        <v>36.200000000000003</v>
      </c>
      <c r="D3940" s="28">
        <f t="shared" si="1781"/>
        <v>290</v>
      </c>
      <c r="E3940" s="8">
        <f t="shared" si="1800"/>
        <v>7</v>
      </c>
      <c r="F3940" s="2" t="s">
        <v>9045</v>
      </c>
      <c r="G3940" s="54">
        <f t="shared" si="1801"/>
        <v>35.200000000000003</v>
      </c>
      <c r="H3940" s="20">
        <f t="shared" si="1802"/>
        <v>0.81187129999999996</v>
      </c>
      <c r="I3940" s="14" t="s">
        <v>18999</v>
      </c>
      <c r="J3940" s="14" t="s">
        <v>14031</v>
      </c>
      <c r="K3940" s="14" t="s">
        <v>23958</v>
      </c>
      <c r="L3940" s="14" t="s">
        <v>28916</v>
      </c>
      <c r="M3940" s="28">
        <f t="shared" si="1803"/>
        <v>11.6</v>
      </c>
      <c r="N3940" s="46">
        <f t="shared" si="1782"/>
        <v>6.8</v>
      </c>
      <c r="O3940" s="17">
        <f t="shared" si="1783"/>
        <v>1.4000000000000001</v>
      </c>
      <c r="P3940" s="17">
        <f t="shared" si="1783"/>
        <v>5.8000000000000007</v>
      </c>
      <c r="Q3940" s="124">
        <f t="shared" si="1784"/>
        <v>0.4</v>
      </c>
      <c r="R3940" s="26">
        <f t="shared" si="1785"/>
        <v>2.2000000000000002</v>
      </c>
      <c r="S3940" s="2" t="s">
        <v>33894</v>
      </c>
      <c r="T3940" s="2" t="s">
        <v>38870</v>
      </c>
      <c r="U3940" s="24">
        <f t="shared" si="1786"/>
        <v>563.30000000000007</v>
      </c>
      <c r="V3940" s="66">
        <f t="shared" si="1786"/>
        <v>299.90000000000003</v>
      </c>
      <c r="W3940" s="54">
        <f t="shared" si="1787"/>
        <v>3.5199999999999996</v>
      </c>
      <c r="X3940" s="143">
        <f t="shared" si="1788"/>
        <v>563.30000000000007</v>
      </c>
      <c r="Y3940" s="143">
        <f t="shared" si="1789"/>
        <v>0.80399999999999994</v>
      </c>
      <c r="AD3940">
        <v>152</v>
      </c>
      <c r="AE3940">
        <v>-1</v>
      </c>
      <c r="AF3940" s="10">
        <v>37.9</v>
      </c>
      <c r="AG3940" s="10">
        <v>58.12</v>
      </c>
      <c r="AH3940" s="10">
        <f t="shared" si="1790"/>
        <v>355688.26022767997</v>
      </c>
      <c r="AI3940" s="11">
        <f t="shared" si="1778"/>
        <v>0</v>
      </c>
      <c r="AJ3940">
        <f t="shared" si="1779"/>
        <v>0</v>
      </c>
      <c r="AK3940" t="e">
        <f t="shared" si="1791"/>
        <v>#DIV/0!</v>
      </c>
      <c r="AL3940">
        <f t="shared" si="1792"/>
        <v>3.3607310968000017</v>
      </c>
      <c r="AM3940" s="5">
        <f t="shared" si="1793"/>
        <v>7.0400000000000009</v>
      </c>
      <c r="AN3940">
        <v>0</v>
      </c>
      <c r="AO3940" s="72">
        <f t="shared" si="1794"/>
        <v>2.2000000000000002</v>
      </c>
      <c r="AP3940" s="72">
        <f t="shared" si="1795"/>
        <v>0.4</v>
      </c>
      <c r="AQ3940" s="72">
        <f t="shared" si="1796"/>
        <v>0.60000000000000009</v>
      </c>
      <c r="AR3940" s="71" t="e">
        <f t="shared" si="1797"/>
        <v>#DIV/0!</v>
      </c>
      <c r="BA3940">
        <f t="shared" si="1798"/>
        <v>290</v>
      </c>
      <c r="BB3940" s="91" t="e">
        <f t="shared" si="1799"/>
        <v>#DIV/0!</v>
      </c>
    </row>
    <row r="3941" spans="1:54">
      <c r="A3941" s="2" t="s">
        <v>4057</v>
      </c>
      <c r="B3941" s="7" t="s">
        <v>43884</v>
      </c>
      <c r="C3941" s="17">
        <f t="shared" si="1780"/>
        <v>13.600000000000001</v>
      </c>
      <c r="D3941" s="28">
        <f t="shared" si="1781"/>
        <v>43</v>
      </c>
      <c r="E3941" s="8">
        <f t="shared" si="1800"/>
        <v>4</v>
      </c>
      <c r="F3941" s="2" t="s">
        <v>9046</v>
      </c>
      <c r="G3941" s="54">
        <f t="shared" si="1801"/>
        <v>12.7</v>
      </c>
      <c r="H3941" s="20">
        <f t="shared" si="1802"/>
        <v>0.57390830000000004</v>
      </c>
      <c r="I3941" s="14" t="s">
        <v>19000</v>
      </c>
      <c r="J3941" s="14" t="s">
        <v>14032</v>
      </c>
      <c r="K3941" s="14" t="s">
        <v>18</v>
      </c>
      <c r="L3941" s="14" t="s">
        <v>28917</v>
      </c>
      <c r="M3941" s="28">
        <f t="shared" si="1803"/>
        <v>14</v>
      </c>
      <c r="N3941" s="46">
        <f t="shared" si="1782"/>
        <v>6.6</v>
      </c>
      <c r="O3941" s="17">
        <f t="shared" si="1783"/>
        <v>1.4000000000000001</v>
      </c>
      <c r="P3941" s="17">
        <f t="shared" si="1783"/>
        <v>1</v>
      </c>
      <c r="Q3941" s="124">
        <f t="shared" si="1784"/>
        <v>0.2</v>
      </c>
      <c r="R3941" s="26">
        <f t="shared" si="1785"/>
        <v>0.60000000000000009</v>
      </c>
      <c r="S3941" s="2" t="s">
        <v>33895</v>
      </c>
      <c r="T3941" s="2" t="s">
        <v>38871</v>
      </c>
      <c r="U3941" s="24">
        <f t="shared" si="1786"/>
        <v>315.70000000000005</v>
      </c>
      <c r="V3941" s="66">
        <f t="shared" si="1786"/>
        <v>423.40000000000003</v>
      </c>
      <c r="W3941" s="54">
        <f t="shared" si="1787"/>
        <v>1.27</v>
      </c>
      <c r="X3941" s="143">
        <f t="shared" si="1788"/>
        <v>315.70000000000005</v>
      </c>
      <c r="Y3941" s="143">
        <f t="shared" si="1789"/>
        <v>0.35399999999999998</v>
      </c>
      <c r="AD3941">
        <v>152</v>
      </c>
      <c r="AE3941">
        <v>-1</v>
      </c>
      <c r="AF3941" s="10">
        <v>37.9</v>
      </c>
      <c r="AG3941" s="10">
        <v>58.12</v>
      </c>
      <c r="AH3941" s="10">
        <f t="shared" si="1790"/>
        <v>68310.194411733202</v>
      </c>
      <c r="AI3941" s="11">
        <f t="shared" si="1778"/>
        <v>0</v>
      </c>
      <c r="AJ3941">
        <f t="shared" si="1779"/>
        <v>0</v>
      </c>
      <c r="AK3941" t="e">
        <f t="shared" si="1791"/>
        <v>#DIV/0!</v>
      </c>
      <c r="AL3941">
        <f t="shared" si="1792"/>
        <v>0.35791702800000003</v>
      </c>
      <c r="AM3941" s="5">
        <f t="shared" si="1793"/>
        <v>2.5200000000000005</v>
      </c>
      <c r="AN3941">
        <v>0</v>
      </c>
      <c r="AO3941" s="72">
        <f t="shared" si="1794"/>
        <v>0.60000000000000009</v>
      </c>
      <c r="AP3941" s="72">
        <f t="shared" si="1795"/>
        <v>0.2</v>
      </c>
      <c r="AQ3941" s="72">
        <f t="shared" si="1796"/>
        <v>0.4</v>
      </c>
      <c r="AR3941" s="71" t="e">
        <f t="shared" si="1797"/>
        <v>#DIV/0!</v>
      </c>
      <c r="BA3941">
        <f t="shared" si="1798"/>
        <v>43</v>
      </c>
      <c r="BB3941" s="91" t="e">
        <f t="shared" si="1799"/>
        <v>#DIV/0!</v>
      </c>
    </row>
    <row r="3942" spans="1:54">
      <c r="A3942" s="2" t="s">
        <v>4058</v>
      </c>
      <c r="B3942" s="7" t="s">
        <v>43885</v>
      </c>
      <c r="C3942" s="17">
        <f t="shared" si="1780"/>
        <v>18.100000000000001</v>
      </c>
      <c r="D3942" s="28">
        <f t="shared" si="1781"/>
        <v>114</v>
      </c>
      <c r="E3942" s="8">
        <f t="shared" si="1800"/>
        <v>4</v>
      </c>
      <c r="F3942" s="2" t="s">
        <v>9047</v>
      </c>
      <c r="G3942" s="54">
        <f t="shared" si="1801"/>
        <v>17.100000000000001</v>
      </c>
      <c r="H3942" s="20">
        <f t="shared" si="1802"/>
        <v>0.81762289999999993</v>
      </c>
      <c r="I3942" s="14" t="s">
        <v>19001</v>
      </c>
      <c r="J3942" s="14" t="s">
        <v>14033</v>
      </c>
      <c r="K3942" s="14" t="s">
        <v>23959</v>
      </c>
      <c r="L3942" s="14" t="s">
        <v>28918</v>
      </c>
      <c r="M3942" s="28">
        <f t="shared" si="1803"/>
        <v>13.2</v>
      </c>
      <c r="N3942" s="46">
        <f t="shared" si="1782"/>
        <v>5.2</v>
      </c>
      <c r="O3942" s="17">
        <f t="shared" si="1783"/>
        <v>0.4</v>
      </c>
      <c r="P3942" s="17">
        <f t="shared" si="1783"/>
        <v>2.6</v>
      </c>
      <c r="Q3942" s="124">
        <f t="shared" si="1784"/>
        <v>0.4</v>
      </c>
      <c r="R3942" s="26">
        <f t="shared" si="1785"/>
        <v>1.8</v>
      </c>
      <c r="S3942" s="2" t="s">
        <v>33896</v>
      </c>
      <c r="T3942" s="2" t="s">
        <v>38872</v>
      </c>
      <c r="U3942" s="24">
        <f t="shared" si="1786"/>
        <v>387.20000000000005</v>
      </c>
      <c r="V3942" s="66">
        <f t="shared" si="1786"/>
        <v>343.8</v>
      </c>
      <c r="W3942" s="54">
        <f t="shared" si="1787"/>
        <v>1.71</v>
      </c>
      <c r="X3942" s="143">
        <f t="shared" si="1788"/>
        <v>387.20000000000005</v>
      </c>
      <c r="Y3942" s="143">
        <f t="shared" si="1789"/>
        <v>0.44199999999999995</v>
      </c>
      <c r="AD3942">
        <v>152</v>
      </c>
      <c r="AE3942">
        <v>-1</v>
      </c>
      <c r="AF3942" s="10">
        <v>37.9</v>
      </c>
      <c r="AG3942" s="10">
        <v>58.12</v>
      </c>
      <c r="AH3942" s="10">
        <f t="shared" si="1790"/>
        <v>301411.01549632172</v>
      </c>
      <c r="AI3942" s="11">
        <f t="shared" si="1778"/>
        <v>0</v>
      </c>
      <c r="AJ3942">
        <f t="shared" si="1779"/>
        <v>0</v>
      </c>
      <c r="AK3942" t="e">
        <f t="shared" si="1791"/>
        <v>#DIV/0!</v>
      </c>
      <c r="AL3942">
        <f t="shared" si="1792"/>
        <v>0.34140993120000013</v>
      </c>
      <c r="AM3942" s="5">
        <f t="shared" si="1793"/>
        <v>3.4200000000000004</v>
      </c>
      <c r="AN3942">
        <v>0</v>
      </c>
      <c r="AO3942" s="72">
        <f t="shared" si="1794"/>
        <v>1.8</v>
      </c>
      <c r="AP3942" s="72">
        <f t="shared" si="1795"/>
        <v>0.4</v>
      </c>
      <c r="AQ3942" s="72">
        <f t="shared" si="1796"/>
        <v>0.4</v>
      </c>
      <c r="AR3942" s="71" t="e">
        <f t="shared" si="1797"/>
        <v>#DIV/0!</v>
      </c>
      <c r="BA3942">
        <f t="shared" si="1798"/>
        <v>114</v>
      </c>
      <c r="BB3942" s="91" t="e">
        <f t="shared" si="1799"/>
        <v>#DIV/0!</v>
      </c>
    </row>
    <row r="3943" spans="1:54">
      <c r="A3943" s="2" t="s">
        <v>4059</v>
      </c>
      <c r="B3943" s="7" t="s">
        <v>43886</v>
      </c>
      <c r="C3943" s="17">
        <f t="shared" si="1780"/>
        <v>34.1</v>
      </c>
      <c r="D3943" s="28">
        <f t="shared" si="1781"/>
        <v>100</v>
      </c>
      <c r="E3943" s="8">
        <f t="shared" si="1800"/>
        <v>20</v>
      </c>
      <c r="F3943" s="2" t="s">
        <v>9048</v>
      </c>
      <c r="G3943" s="54">
        <f t="shared" si="1801"/>
        <v>33.200000000000003</v>
      </c>
      <c r="H3943" s="20">
        <f t="shared" si="1802"/>
        <v>0.27129439999999999</v>
      </c>
      <c r="I3943" s="14" t="s">
        <v>19002</v>
      </c>
      <c r="J3943" s="14" t="s">
        <v>14034</v>
      </c>
      <c r="K3943" s="14" t="s">
        <v>23960</v>
      </c>
      <c r="L3943" s="14" t="s">
        <v>28919</v>
      </c>
      <c r="M3943" s="28">
        <f t="shared" si="1803"/>
        <v>10.7</v>
      </c>
      <c r="N3943" s="46">
        <f t="shared" si="1782"/>
        <v>6.8</v>
      </c>
      <c r="O3943" s="17">
        <f t="shared" si="1783"/>
        <v>2.2000000000000002</v>
      </c>
      <c r="P3943" s="17">
        <f t="shared" si="1783"/>
        <v>7.6000000000000005</v>
      </c>
      <c r="Q3943" s="124">
        <f t="shared" si="1784"/>
        <v>1.8</v>
      </c>
      <c r="R3943" s="26">
        <f t="shared" si="1785"/>
        <v>2.4000000000000004</v>
      </c>
      <c r="S3943" s="2" t="s">
        <v>33897</v>
      </c>
      <c r="T3943" s="2" t="s">
        <v>38873</v>
      </c>
      <c r="U3943" s="24">
        <f t="shared" si="1786"/>
        <v>373.40000000000003</v>
      </c>
      <c r="V3943" s="66">
        <f t="shared" si="1786"/>
        <v>394.70000000000005</v>
      </c>
      <c r="W3943" s="54">
        <f t="shared" si="1787"/>
        <v>3.32</v>
      </c>
      <c r="X3943" s="143">
        <f t="shared" si="1788"/>
        <v>373.40000000000003</v>
      </c>
      <c r="Y3943" s="143">
        <f t="shared" si="1789"/>
        <v>0.7639999999999999</v>
      </c>
      <c r="AD3943">
        <v>152</v>
      </c>
      <c r="AE3943">
        <v>-1</v>
      </c>
      <c r="AF3943" s="10">
        <v>37.9</v>
      </c>
      <c r="AG3943" s="10">
        <v>58.12</v>
      </c>
      <c r="AH3943" s="10">
        <f t="shared" si="1790"/>
        <v>206720.87563933199</v>
      </c>
      <c r="AI3943" s="11">
        <f t="shared" si="1778"/>
        <v>0</v>
      </c>
      <c r="AJ3943">
        <f t="shared" si="1779"/>
        <v>0</v>
      </c>
      <c r="AK3943" t="e">
        <f t="shared" si="1791"/>
        <v>#DIV/0!</v>
      </c>
      <c r="AL3943">
        <f t="shared" si="1792"/>
        <v>29.241498316800008</v>
      </c>
      <c r="AM3943" s="5">
        <f t="shared" si="1793"/>
        <v>6.62</v>
      </c>
      <c r="AN3943">
        <v>0</v>
      </c>
      <c r="AO3943" s="72">
        <f t="shared" si="1794"/>
        <v>2.4000000000000004</v>
      </c>
      <c r="AP3943" s="72">
        <f t="shared" si="1795"/>
        <v>1.8</v>
      </c>
      <c r="AQ3943" s="72">
        <f t="shared" si="1796"/>
        <v>1.8</v>
      </c>
      <c r="AR3943" s="71" t="e">
        <f t="shared" si="1797"/>
        <v>#DIV/0!</v>
      </c>
      <c r="BA3943">
        <f t="shared" si="1798"/>
        <v>100</v>
      </c>
      <c r="BB3943" s="91" t="e">
        <f t="shared" si="1799"/>
        <v>#DIV/0!</v>
      </c>
    </row>
    <row r="3944" spans="1:54">
      <c r="A3944" s="2" t="s">
        <v>4060</v>
      </c>
      <c r="B3944" s="7" t="s">
        <v>43887</v>
      </c>
      <c r="C3944" s="17">
        <f t="shared" si="1780"/>
        <v>11.600000000000001</v>
      </c>
      <c r="D3944" s="28">
        <f t="shared" si="1781"/>
        <v>219</v>
      </c>
      <c r="E3944" s="8">
        <f t="shared" si="1800"/>
        <v>10</v>
      </c>
      <c r="F3944" s="2" t="s">
        <v>9049</v>
      </c>
      <c r="G3944" s="54">
        <f t="shared" si="1801"/>
        <v>10.6</v>
      </c>
      <c r="H3944" s="20">
        <f t="shared" si="1802"/>
        <v>0.18273919999999999</v>
      </c>
      <c r="I3944" s="14" t="s">
        <v>19003</v>
      </c>
      <c r="J3944" s="14" t="s">
        <v>14035</v>
      </c>
      <c r="K3944" s="14" t="s">
        <v>23961</v>
      </c>
      <c r="L3944" s="14" t="s">
        <v>28920</v>
      </c>
      <c r="M3944" s="28">
        <f t="shared" si="1803"/>
        <v>11.8</v>
      </c>
      <c r="N3944" s="46">
        <f t="shared" si="1782"/>
        <v>6.6</v>
      </c>
      <c r="O3944" s="17">
        <f t="shared" si="1783"/>
        <v>1.8</v>
      </c>
      <c r="P3944" s="17">
        <f t="shared" si="1783"/>
        <v>5.4</v>
      </c>
      <c r="Q3944" s="124">
        <f t="shared" si="1784"/>
        <v>0.60000000000000009</v>
      </c>
      <c r="R3944" s="26">
        <f t="shared" si="1785"/>
        <v>0.8</v>
      </c>
      <c r="S3944" s="2" t="s">
        <v>33898</v>
      </c>
      <c r="T3944" s="2" t="s">
        <v>38874</v>
      </c>
      <c r="U3944" s="24">
        <f t="shared" si="1786"/>
        <v>492.40000000000003</v>
      </c>
      <c r="V3944" s="66">
        <f t="shared" si="1786"/>
        <v>388.70000000000005</v>
      </c>
      <c r="W3944" s="54">
        <f t="shared" si="1787"/>
        <v>1.06</v>
      </c>
      <c r="X3944" s="143">
        <f t="shared" si="1788"/>
        <v>492.40000000000003</v>
      </c>
      <c r="Y3944" s="143">
        <f t="shared" si="1789"/>
        <v>0.31200000000000006</v>
      </c>
      <c r="AD3944">
        <v>152</v>
      </c>
      <c r="AE3944">
        <v>-1</v>
      </c>
      <c r="AF3944" s="10">
        <v>37.9</v>
      </c>
      <c r="AG3944" s="10">
        <v>58.12</v>
      </c>
      <c r="AH3944" s="10">
        <f t="shared" si="1790"/>
        <v>221620.2198247175</v>
      </c>
      <c r="AI3944" s="11">
        <f t="shared" si="1778"/>
        <v>0</v>
      </c>
      <c r="AJ3944">
        <f t="shared" si="1779"/>
        <v>0</v>
      </c>
      <c r="AK3944" t="e">
        <f t="shared" si="1791"/>
        <v>#DIV/0!</v>
      </c>
      <c r="AL3944">
        <f t="shared" si="1792"/>
        <v>6.3550199808000007</v>
      </c>
      <c r="AM3944" s="5">
        <f t="shared" si="1793"/>
        <v>2.12</v>
      </c>
      <c r="AN3944">
        <v>0</v>
      </c>
      <c r="AO3944" s="72">
        <f t="shared" si="1794"/>
        <v>0.8</v>
      </c>
      <c r="AP3944" s="72">
        <f t="shared" si="1795"/>
        <v>0.60000000000000009</v>
      </c>
      <c r="AQ3944" s="72">
        <f t="shared" si="1796"/>
        <v>0.8</v>
      </c>
      <c r="AR3944" s="71" t="e">
        <f t="shared" si="1797"/>
        <v>#DIV/0!</v>
      </c>
      <c r="BA3944">
        <f t="shared" si="1798"/>
        <v>219</v>
      </c>
      <c r="BB3944" s="91" t="e">
        <f t="shared" si="1799"/>
        <v>#DIV/0!</v>
      </c>
    </row>
    <row r="3945" spans="1:54">
      <c r="A3945" s="2" t="s">
        <v>4061</v>
      </c>
      <c r="B3945" s="7" t="s">
        <v>43888</v>
      </c>
      <c r="C3945" s="17">
        <f t="shared" si="1780"/>
        <v>34.9</v>
      </c>
      <c r="D3945" s="28">
        <f t="shared" si="1781"/>
        <v>239</v>
      </c>
      <c r="E3945" s="8">
        <f t="shared" si="1800"/>
        <v>8</v>
      </c>
      <c r="F3945" s="2" t="s">
        <v>9050</v>
      </c>
      <c r="G3945" s="54">
        <f t="shared" si="1801"/>
        <v>34</v>
      </c>
      <c r="H3945" s="20">
        <f t="shared" si="1802"/>
        <v>0.47900589999999998</v>
      </c>
      <c r="I3945" s="14" t="s">
        <v>19004</v>
      </c>
      <c r="J3945" s="14" t="s">
        <v>14036</v>
      </c>
      <c r="K3945" s="14" t="s">
        <v>23962</v>
      </c>
      <c r="L3945" s="14" t="s">
        <v>28921</v>
      </c>
      <c r="M3945" s="28">
        <f t="shared" si="1803"/>
        <v>14.2</v>
      </c>
      <c r="N3945" s="46">
        <f t="shared" si="1782"/>
        <v>6</v>
      </c>
      <c r="O3945" s="17">
        <f t="shared" si="1783"/>
        <v>2.4000000000000004</v>
      </c>
      <c r="P3945" s="17">
        <f t="shared" si="1783"/>
        <v>0.60000000000000009</v>
      </c>
      <c r="Q3945" s="124">
        <f t="shared" si="1784"/>
        <v>1</v>
      </c>
      <c r="R3945" s="26">
        <f t="shared" si="1785"/>
        <v>1.8</v>
      </c>
      <c r="S3945" s="2" t="s">
        <v>33899</v>
      </c>
      <c r="T3945" s="2" t="s">
        <v>38875</v>
      </c>
      <c r="U3945" s="24">
        <f t="shared" si="1786"/>
        <v>512.30000000000007</v>
      </c>
      <c r="V3945" s="66">
        <f t="shared" si="1786"/>
        <v>328.8</v>
      </c>
      <c r="W3945" s="54">
        <f t="shared" si="1787"/>
        <v>3.4</v>
      </c>
      <c r="X3945" s="143">
        <f t="shared" si="1788"/>
        <v>512.30000000000007</v>
      </c>
      <c r="Y3945" s="143">
        <f t="shared" si="1789"/>
        <v>0.77999999999999992</v>
      </c>
      <c r="AD3945">
        <v>152</v>
      </c>
      <c r="AE3945">
        <v>-1</v>
      </c>
      <c r="AF3945" s="10">
        <v>37.9</v>
      </c>
      <c r="AG3945" s="10">
        <v>58.12</v>
      </c>
      <c r="AH3945" s="10">
        <f t="shared" si="1790"/>
        <v>321735.48443885357</v>
      </c>
      <c r="AI3945" s="11">
        <f t="shared" si="1778"/>
        <v>0</v>
      </c>
      <c r="AJ3945">
        <f t="shared" si="1779"/>
        <v>0</v>
      </c>
      <c r="AK3945" t="e">
        <f t="shared" si="1791"/>
        <v>#DIV/0!</v>
      </c>
      <c r="AL3945">
        <f t="shared" si="1792"/>
        <v>1.3504167072000006</v>
      </c>
      <c r="AM3945" s="5">
        <f t="shared" si="1793"/>
        <v>6.7799999999999994</v>
      </c>
      <c r="AN3945">
        <v>0</v>
      </c>
      <c r="AO3945" s="72">
        <f t="shared" si="1794"/>
        <v>1.8</v>
      </c>
      <c r="AP3945" s="72">
        <f t="shared" si="1795"/>
        <v>1</v>
      </c>
      <c r="AQ3945" s="72">
        <f t="shared" si="1796"/>
        <v>1</v>
      </c>
      <c r="AR3945" s="71" t="e">
        <f t="shared" si="1797"/>
        <v>#DIV/0!</v>
      </c>
      <c r="BA3945">
        <f t="shared" si="1798"/>
        <v>239</v>
      </c>
      <c r="BB3945" s="91" t="e">
        <f t="shared" si="1799"/>
        <v>#DIV/0!</v>
      </c>
    </row>
    <row r="3946" spans="1:54">
      <c r="A3946" s="2" t="s">
        <v>4062</v>
      </c>
      <c r="B3946" s="7" t="s">
        <v>43889</v>
      </c>
      <c r="C3946" s="17">
        <f t="shared" si="1780"/>
        <v>23.3</v>
      </c>
      <c r="D3946" s="28">
        <f t="shared" si="1781"/>
        <v>97</v>
      </c>
      <c r="E3946" s="8">
        <f t="shared" si="1800"/>
        <v>15</v>
      </c>
      <c r="F3946" s="2" t="s">
        <v>9051</v>
      </c>
      <c r="G3946" s="54">
        <f t="shared" si="1801"/>
        <v>22.400000000000002</v>
      </c>
      <c r="H3946" s="20">
        <f t="shared" si="1802"/>
        <v>0.24434110000000001</v>
      </c>
      <c r="I3946" s="14" t="s">
        <v>19005</v>
      </c>
      <c r="J3946" s="14" t="s">
        <v>14037</v>
      </c>
      <c r="K3946" s="14" t="s">
        <v>23963</v>
      </c>
      <c r="L3946" s="14" t="s">
        <v>28922</v>
      </c>
      <c r="M3946" s="28">
        <f t="shared" si="1803"/>
        <v>10.7</v>
      </c>
      <c r="N3946" s="46">
        <f t="shared" si="1782"/>
        <v>6.8</v>
      </c>
      <c r="O3946" s="17">
        <f t="shared" si="1783"/>
        <v>2.2000000000000002</v>
      </c>
      <c r="P3946" s="17">
        <f t="shared" si="1783"/>
        <v>7.6000000000000005</v>
      </c>
      <c r="Q3946" s="124">
        <f t="shared" si="1784"/>
        <v>1</v>
      </c>
      <c r="R3946" s="26">
        <f t="shared" si="1785"/>
        <v>1.4000000000000001</v>
      </c>
      <c r="S3946" s="2" t="s">
        <v>33900</v>
      </c>
      <c r="T3946" s="2" t="s">
        <v>38876</v>
      </c>
      <c r="U3946" s="24">
        <f t="shared" si="1786"/>
        <v>370.1</v>
      </c>
      <c r="V3946" s="66">
        <f t="shared" si="1786"/>
        <v>304.70000000000005</v>
      </c>
      <c r="W3946" s="54">
        <f t="shared" si="1787"/>
        <v>2.2399999999999998</v>
      </c>
      <c r="X3946" s="143">
        <f t="shared" si="1788"/>
        <v>370.1</v>
      </c>
      <c r="Y3946" s="143">
        <f t="shared" si="1789"/>
        <v>0.54799999999999993</v>
      </c>
      <c r="AD3946">
        <v>152</v>
      </c>
      <c r="AE3946">
        <v>-1</v>
      </c>
      <c r="AF3946" s="10">
        <v>37.9</v>
      </c>
      <c r="AG3946" s="10">
        <v>58.12</v>
      </c>
      <c r="AH3946" s="10">
        <f t="shared" si="1790"/>
        <v>350453.30692042061</v>
      </c>
      <c r="AI3946" s="11">
        <f t="shared" si="1778"/>
        <v>0</v>
      </c>
      <c r="AJ3946">
        <f t="shared" si="1779"/>
        <v>0</v>
      </c>
      <c r="AK3946" t="e">
        <f t="shared" si="1791"/>
        <v>#DIV/0!</v>
      </c>
      <c r="AL3946">
        <f t="shared" si="1792"/>
        <v>17.688463531200004</v>
      </c>
      <c r="AM3946" s="5">
        <f t="shared" si="1793"/>
        <v>4.46</v>
      </c>
      <c r="AN3946">
        <v>0</v>
      </c>
      <c r="AO3946" s="72">
        <f t="shared" si="1794"/>
        <v>1.4000000000000001</v>
      </c>
      <c r="AP3946" s="72">
        <f t="shared" si="1795"/>
        <v>1</v>
      </c>
      <c r="AQ3946" s="72">
        <f t="shared" si="1796"/>
        <v>1.2000000000000002</v>
      </c>
      <c r="AR3946" s="71" t="e">
        <f t="shared" si="1797"/>
        <v>#DIV/0!</v>
      </c>
      <c r="BA3946">
        <f t="shared" si="1798"/>
        <v>97</v>
      </c>
      <c r="BB3946" s="91" t="e">
        <f t="shared" si="1799"/>
        <v>#DIV/0!</v>
      </c>
    </row>
    <row r="3947" spans="1:54">
      <c r="A3947" s="2" t="s">
        <v>4063</v>
      </c>
      <c r="B3947" s="7" t="s">
        <v>43890</v>
      </c>
      <c r="C3947" s="17">
        <f t="shared" si="1780"/>
        <v>34.1</v>
      </c>
      <c r="D3947" s="28">
        <f t="shared" si="1781"/>
        <v>252</v>
      </c>
      <c r="E3947" s="8">
        <f t="shared" si="1800"/>
        <v>13</v>
      </c>
      <c r="F3947" s="2" t="s">
        <v>9052</v>
      </c>
      <c r="G3947" s="54">
        <f t="shared" si="1801"/>
        <v>33.200000000000003</v>
      </c>
      <c r="H3947" s="20">
        <f t="shared" si="1802"/>
        <v>0.5971824</v>
      </c>
      <c r="I3947" s="14" t="s">
        <v>19006</v>
      </c>
      <c r="J3947" s="14" t="s">
        <v>14038</v>
      </c>
      <c r="K3947" s="14" t="s">
        <v>23964</v>
      </c>
      <c r="L3947" s="14" t="s">
        <v>28923</v>
      </c>
      <c r="M3947" s="28">
        <f t="shared" si="1803"/>
        <v>12.2</v>
      </c>
      <c r="N3947" s="46">
        <f t="shared" si="1782"/>
        <v>5</v>
      </c>
      <c r="O3947" s="17">
        <f t="shared" si="1783"/>
        <v>2</v>
      </c>
      <c r="P3947" s="17">
        <f t="shared" si="1783"/>
        <v>4.6000000000000005</v>
      </c>
      <c r="Q3947" s="124">
        <f t="shared" si="1784"/>
        <v>0.8</v>
      </c>
      <c r="R3947" s="26">
        <f t="shared" si="1785"/>
        <v>2.2000000000000002</v>
      </c>
      <c r="S3947" s="2" t="s">
        <v>33901</v>
      </c>
      <c r="T3947" s="2" t="s">
        <v>38877</v>
      </c>
      <c r="U3947" s="24">
        <f t="shared" si="1786"/>
        <v>524.80000000000007</v>
      </c>
      <c r="V3947" s="66">
        <f t="shared" si="1786"/>
        <v>424.3</v>
      </c>
      <c r="W3947" s="54">
        <f t="shared" si="1787"/>
        <v>3.32</v>
      </c>
      <c r="X3947" s="143">
        <f t="shared" si="1788"/>
        <v>524.80000000000007</v>
      </c>
      <c r="Y3947" s="143">
        <f t="shared" si="1789"/>
        <v>0.7639999999999999</v>
      </c>
      <c r="AD3947">
        <v>152</v>
      </c>
      <c r="AE3947">
        <v>-1</v>
      </c>
      <c r="AF3947" s="10">
        <v>37.9</v>
      </c>
      <c r="AG3947" s="10">
        <v>58.12</v>
      </c>
      <c r="AH3947" s="10">
        <f t="shared" si="1790"/>
        <v>50502.851993986944</v>
      </c>
      <c r="AI3947" s="11">
        <f t="shared" si="1778"/>
        <v>0</v>
      </c>
      <c r="AJ3947">
        <f t="shared" si="1779"/>
        <v>0</v>
      </c>
      <c r="AK3947" t="e">
        <f t="shared" si="1791"/>
        <v>#DIV/0!</v>
      </c>
      <c r="AL3947">
        <f t="shared" si="1792"/>
        <v>8.1530282240000016</v>
      </c>
      <c r="AM3947" s="5">
        <f t="shared" si="1793"/>
        <v>6.62</v>
      </c>
      <c r="AN3947">
        <v>0</v>
      </c>
      <c r="AO3947" s="72">
        <f t="shared" si="1794"/>
        <v>2.2000000000000002</v>
      </c>
      <c r="AP3947" s="72">
        <f t="shared" si="1795"/>
        <v>0.8</v>
      </c>
      <c r="AQ3947" s="72">
        <f t="shared" si="1796"/>
        <v>1</v>
      </c>
      <c r="AR3947" s="71" t="e">
        <f t="shared" si="1797"/>
        <v>#DIV/0!</v>
      </c>
      <c r="BA3947">
        <f t="shared" si="1798"/>
        <v>252</v>
      </c>
      <c r="BB3947" s="91" t="e">
        <f t="shared" si="1799"/>
        <v>#DIV/0!</v>
      </c>
    </row>
    <row r="3948" spans="1:54">
      <c r="A3948" s="2" t="s">
        <v>4064</v>
      </c>
      <c r="B3948" s="7" t="s">
        <v>43891</v>
      </c>
      <c r="C3948" s="17">
        <f t="shared" si="1780"/>
        <v>20.100000000000001</v>
      </c>
      <c r="D3948" s="28">
        <f t="shared" si="1781"/>
        <v>264</v>
      </c>
      <c r="E3948" s="8">
        <f t="shared" si="1800"/>
        <v>11</v>
      </c>
      <c r="F3948" s="2" t="s">
        <v>9053</v>
      </c>
      <c r="G3948" s="54">
        <f t="shared" si="1801"/>
        <v>19.100000000000001</v>
      </c>
      <c r="H3948" s="20">
        <f t="shared" si="1802"/>
        <v>0.61230989999999996</v>
      </c>
      <c r="I3948" s="14" t="s">
        <v>19007</v>
      </c>
      <c r="J3948" s="14" t="s">
        <v>14039</v>
      </c>
      <c r="K3948" s="14" t="s">
        <v>23965</v>
      </c>
      <c r="L3948" s="14" t="s">
        <v>28924</v>
      </c>
      <c r="M3948" s="28">
        <f t="shared" si="1803"/>
        <v>11.3</v>
      </c>
      <c r="N3948" s="46">
        <f t="shared" si="1782"/>
        <v>6.8</v>
      </c>
      <c r="O3948" s="17">
        <f t="shared" si="1783"/>
        <v>2.2000000000000002</v>
      </c>
      <c r="P3948" s="17">
        <f t="shared" si="1783"/>
        <v>6.4</v>
      </c>
      <c r="Q3948" s="124">
        <f t="shared" si="1784"/>
        <v>0.60000000000000009</v>
      </c>
      <c r="R3948" s="26">
        <f t="shared" si="1785"/>
        <v>1.8</v>
      </c>
      <c r="S3948" s="2" t="s">
        <v>33902</v>
      </c>
      <c r="T3948" s="2" t="s">
        <v>38878</v>
      </c>
      <c r="U3948" s="24">
        <f t="shared" si="1786"/>
        <v>536.9</v>
      </c>
      <c r="V3948" s="66">
        <f t="shared" si="1786"/>
        <v>304.5</v>
      </c>
      <c r="W3948" s="54">
        <f t="shared" si="1787"/>
        <v>1.91</v>
      </c>
      <c r="X3948" s="143">
        <f t="shared" si="1788"/>
        <v>536.9</v>
      </c>
      <c r="Y3948" s="143">
        <f t="shared" si="1789"/>
        <v>0.48199999999999998</v>
      </c>
      <c r="AD3948">
        <v>152</v>
      </c>
      <c r="AE3948">
        <v>-1</v>
      </c>
      <c r="AF3948" s="10">
        <v>37.9</v>
      </c>
      <c r="AG3948" s="10">
        <v>58.12</v>
      </c>
      <c r="AH3948" s="10">
        <f t="shared" si="1790"/>
        <v>350691.26396965142</v>
      </c>
      <c r="AI3948" s="11">
        <f t="shared" si="1778"/>
        <v>0</v>
      </c>
      <c r="AJ3948">
        <f t="shared" si="1779"/>
        <v>0</v>
      </c>
      <c r="AK3948" t="e">
        <f t="shared" si="1791"/>
        <v>#DIV/0!</v>
      </c>
      <c r="AL3948">
        <f t="shared" si="1792"/>
        <v>9.8256178944000023</v>
      </c>
      <c r="AM3948" s="5">
        <f t="shared" si="1793"/>
        <v>3.8200000000000003</v>
      </c>
      <c r="AN3948">
        <v>0</v>
      </c>
      <c r="AO3948" s="72">
        <f t="shared" si="1794"/>
        <v>1.8</v>
      </c>
      <c r="AP3948" s="72">
        <f t="shared" si="1795"/>
        <v>0.60000000000000009</v>
      </c>
      <c r="AQ3948" s="72">
        <f t="shared" si="1796"/>
        <v>0.8</v>
      </c>
      <c r="AR3948" s="71" t="e">
        <f t="shared" si="1797"/>
        <v>#DIV/0!</v>
      </c>
      <c r="BA3948">
        <f t="shared" si="1798"/>
        <v>264</v>
      </c>
      <c r="BB3948" s="91" t="e">
        <f t="shared" si="1799"/>
        <v>#DIV/0!</v>
      </c>
    </row>
    <row r="3949" spans="1:54">
      <c r="A3949" s="2" t="s">
        <v>4065</v>
      </c>
      <c r="B3949" s="7" t="s">
        <v>43892</v>
      </c>
      <c r="C3949" s="17">
        <f t="shared" si="1780"/>
        <v>27.3</v>
      </c>
      <c r="D3949" s="28">
        <f t="shared" si="1781"/>
        <v>52</v>
      </c>
      <c r="E3949" s="8">
        <f t="shared" si="1800"/>
        <v>15</v>
      </c>
      <c r="F3949" s="2" t="s">
        <v>9054</v>
      </c>
      <c r="G3949" s="54">
        <f t="shared" si="1801"/>
        <v>26.3</v>
      </c>
      <c r="H3949" s="20">
        <f t="shared" si="1802"/>
        <v>0.43007869999999998</v>
      </c>
      <c r="I3949" s="14" t="s">
        <v>19008</v>
      </c>
      <c r="J3949" s="14" t="s">
        <v>14040</v>
      </c>
      <c r="K3949" s="14" t="s">
        <v>23966</v>
      </c>
      <c r="L3949" s="14" t="s">
        <v>28925</v>
      </c>
      <c r="M3949" s="28">
        <f t="shared" si="1803"/>
        <v>10.199999999999999</v>
      </c>
      <c r="N3949" s="46">
        <f t="shared" si="1782"/>
        <v>6</v>
      </c>
      <c r="O3949" s="17">
        <f t="shared" si="1783"/>
        <v>1.8</v>
      </c>
      <c r="P3949" s="17">
        <f t="shared" si="1783"/>
        <v>8.6</v>
      </c>
      <c r="Q3949" s="124">
        <f t="shared" si="1784"/>
        <v>1.2000000000000002</v>
      </c>
      <c r="R3949" s="26">
        <f t="shared" si="1785"/>
        <v>2.2000000000000002</v>
      </c>
      <c r="S3949" s="2" t="s">
        <v>33903</v>
      </c>
      <c r="T3949" s="2" t="s">
        <v>38879</v>
      </c>
      <c r="U3949" s="24">
        <f t="shared" si="1786"/>
        <v>324.60000000000002</v>
      </c>
      <c r="V3949" s="66">
        <f t="shared" si="1786"/>
        <v>416.5</v>
      </c>
      <c r="W3949" s="54">
        <f t="shared" si="1787"/>
        <v>2.63</v>
      </c>
      <c r="X3949" s="143">
        <f t="shared" si="1788"/>
        <v>324.60000000000002</v>
      </c>
      <c r="Y3949" s="143">
        <f t="shared" si="1789"/>
        <v>0.626</v>
      </c>
      <c r="AD3949">
        <v>152</v>
      </c>
      <c r="AE3949">
        <v>-1</v>
      </c>
      <c r="AF3949" s="10">
        <v>37.9</v>
      </c>
      <c r="AG3949" s="10">
        <v>58.12</v>
      </c>
      <c r="AH3949" s="10">
        <f t="shared" si="1790"/>
        <v>127022.09361341925</v>
      </c>
      <c r="AI3949" s="11">
        <f t="shared" si="1778"/>
        <v>0</v>
      </c>
      <c r="AJ3949">
        <f t="shared" si="1779"/>
        <v>0</v>
      </c>
      <c r="AK3949" t="e">
        <f t="shared" si="1791"/>
        <v>#DIV/0!</v>
      </c>
      <c r="AL3949">
        <f t="shared" si="1792"/>
        <v>19.409239792800001</v>
      </c>
      <c r="AM3949" s="5">
        <f t="shared" si="1793"/>
        <v>5.26</v>
      </c>
      <c r="AN3949">
        <v>0</v>
      </c>
      <c r="AO3949" s="72">
        <f t="shared" si="1794"/>
        <v>2.2000000000000002</v>
      </c>
      <c r="AP3949" s="72">
        <f t="shared" si="1795"/>
        <v>1.2000000000000002</v>
      </c>
      <c r="AQ3949" s="72">
        <f t="shared" si="1796"/>
        <v>1.4000000000000001</v>
      </c>
      <c r="AR3949" s="71" t="e">
        <f t="shared" si="1797"/>
        <v>#DIV/0!</v>
      </c>
      <c r="BA3949">
        <f t="shared" si="1798"/>
        <v>52</v>
      </c>
      <c r="BB3949" s="91" t="e">
        <f t="shared" si="1799"/>
        <v>#DIV/0!</v>
      </c>
    </row>
    <row r="3950" spans="1:54">
      <c r="A3950" s="2" t="s">
        <v>4066</v>
      </c>
      <c r="B3950" s="7" t="s">
        <v>43893</v>
      </c>
      <c r="C3950" s="17">
        <f t="shared" si="1780"/>
        <v>20.6</v>
      </c>
      <c r="D3950" s="28">
        <f t="shared" si="1781"/>
        <v>247</v>
      </c>
      <c r="E3950" s="8">
        <f t="shared" si="1800"/>
        <v>9</v>
      </c>
      <c r="F3950" s="2" t="s">
        <v>9055</v>
      </c>
      <c r="G3950" s="54">
        <f t="shared" si="1801"/>
        <v>19.700000000000003</v>
      </c>
      <c r="H3950" s="20">
        <f t="shared" si="1802"/>
        <v>0.38376260000000001</v>
      </c>
      <c r="I3950" s="14" t="s">
        <v>19009</v>
      </c>
      <c r="J3950" s="14" t="s">
        <v>14041</v>
      </c>
      <c r="K3950" s="14" t="s">
        <v>23967</v>
      </c>
      <c r="L3950" s="14" t="s">
        <v>28926</v>
      </c>
      <c r="M3950" s="28">
        <f t="shared" si="1803"/>
        <v>13.3</v>
      </c>
      <c r="N3950" s="46">
        <f t="shared" si="1782"/>
        <v>7</v>
      </c>
      <c r="O3950" s="17">
        <f t="shared" si="1783"/>
        <v>2</v>
      </c>
      <c r="P3950" s="17">
        <f t="shared" si="1783"/>
        <v>2.4000000000000004</v>
      </c>
      <c r="Q3950" s="124">
        <f t="shared" si="1784"/>
        <v>0.4</v>
      </c>
      <c r="R3950" s="26">
        <f t="shared" si="1785"/>
        <v>0.8</v>
      </c>
      <c r="S3950" s="2" t="s">
        <v>33904</v>
      </c>
      <c r="T3950" s="2" t="s">
        <v>38880</v>
      </c>
      <c r="U3950" s="24">
        <f t="shared" si="1786"/>
        <v>519.70000000000005</v>
      </c>
      <c r="V3950" s="66">
        <f t="shared" si="1786"/>
        <v>325.3</v>
      </c>
      <c r="W3950" s="54">
        <f t="shared" si="1787"/>
        <v>1.97</v>
      </c>
      <c r="X3950" s="143">
        <f t="shared" si="1788"/>
        <v>519.70000000000005</v>
      </c>
      <c r="Y3950" s="143">
        <f t="shared" si="1789"/>
        <v>0.49399999999999999</v>
      </c>
      <c r="AD3950">
        <v>152</v>
      </c>
      <c r="AE3950">
        <v>-1</v>
      </c>
      <c r="AF3950" s="10">
        <v>37.9</v>
      </c>
      <c r="AG3950" s="10">
        <v>58.12</v>
      </c>
      <c r="AH3950" s="10">
        <f t="shared" si="1790"/>
        <v>326106.71744812035</v>
      </c>
      <c r="AI3950" s="11">
        <f t="shared" si="1778"/>
        <v>0</v>
      </c>
      <c r="AJ3950">
        <f t="shared" si="1779"/>
        <v>0</v>
      </c>
      <c r="AK3950" t="e">
        <f t="shared" si="1791"/>
        <v>#DIV/0!</v>
      </c>
      <c r="AL3950">
        <f t="shared" si="1792"/>
        <v>2.3663516160000002</v>
      </c>
      <c r="AM3950" s="5">
        <f t="shared" si="1793"/>
        <v>3.9200000000000004</v>
      </c>
      <c r="AN3950">
        <v>0</v>
      </c>
      <c r="AO3950" s="72">
        <f t="shared" si="1794"/>
        <v>0.8</v>
      </c>
      <c r="AP3950" s="72">
        <f t="shared" si="1795"/>
        <v>0.4</v>
      </c>
      <c r="AQ3950" s="72">
        <f t="shared" si="1796"/>
        <v>0.60000000000000009</v>
      </c>
      <c r="AR3950" s="71" t="e">
        <f t="shared" si="1797"/>
        <v>#DIV/0!</v>
      </c>
      <c r="BA3950">
        <f t="shared" si="1798"/>
        <v>247</v>
      </c>
      <c r="BB3950" s="91" t="e">
        <f t="shared" si="1799"/>
        <v>#DIV/0!</v>
      </c>
    </row>
    <row r="3951" spans="1:54">
      <c r="A3951" s="2" t="s">
        <v>4067</v>
      </c>
      <c r="B3951" s="7" t="s">
        <v>43894</v>
      </c>
      <c r="C3951" s="17">
        <f t="shared" si="1780"/>
        <v>23.700000000000003</v>
      </c>
      <c r="D3951" s="28">
        <f t="shared" si="1781"/>
        <v>14</v>
      </c>
      <c r="E3951" s="8">
        <f t="shared" si="1800"/>
        <v>17</v>
      </c>
      <c r="F3951" s="2" t="s">
        <v>9056</v>
      </c>
      <c r="G3951" s="54">
        <f t="shared" si="1801"/>
        <v>22.8</v>
      </c>
      <c r="H3951" s="20">
        <f t="shared" si="1802"/>
        <v>0.22656210000000002</v>
      </c>
      <c r="I3951" s="14" t="s">
        <v>19010</v>
      </c>
      <c r="J3951" s="14" t="s">
        <v>14042</v>
      </c>
      <c r="K3951" s="14" t="s">
        <v>23968</v>
      </c>
      <c r="L3951" s="14" t="s">
        <v>28927</v>
      </c>
      <c r="M3951" s="28">
        <f t="shared" si="1803"/>
        <v>11.1</v>
      </c>
      <c r="N3951" s="46">
        <f t="shared" si="1782"/>
        <v>6.6</v>
      </c>
      <c r="O3951" s="17">
        <f t="shared" si="1783"/>
        <v>2.8000000000000003</v>
      </c>
      <c r="P3951" s="17">
        <f t="shared" si="1783"/>
        <v>6.8000000000000007</v>
      </c>
      <c r="Q3951" s="124">
        <f t="shared" si="1784"/>
        <v>1</v>
      </c>
      <c r="R3951" s="26">
        <f t="shared" si="1785"/>
        <v>1.4000000000000001</v>
      </c>
      <c r="S3951" s="2" t="s">
        <v>33905</v>
      </c>
      <c r="T3951" s="2" t="s">
        <v>38881</v>
      </c>
      <c r="U3951" s="24">
        <f t="shared" si="1786"/>
        <v>286.8</v>
      </c>
      <c r="V3951" s="66">
        <f t="shared" si="1786"/>
        <v>370.40000000000003</v>
      </c>
      <c r="W3951" s="54">
        <f t="shared" si="1787"/>
        <v>2.2799999999999998</v>
      </c>
      <c r="X3951" s="143">
        <f t="shared" si="1788"/>
        <v>286.8</v>
      </c>
      <c r="Y3951" s="143">
        <f t="shared" si="1789"/>
        <v>0.55599999999999994</v>
      </c>
      <c r="AD3951">
        <v>152</v>
      </c>
      <c r="AE3951">
        <v>-1</v>
      </c>
      <c r="AF3951" s="10">
        <v>37.9</v>
      </c>
      <c r="AG3951" s="10">
        <v>58.12</v>
      </c>
      <c r="AH3951" s="10">
        <f t="shared" si="1790"/>
        <v>259049.50115996448</v>
      </c>
      <c r="AI3951" s="11">
        <f t="shared" si="1778"/>
        <v>0</v>
      </c>
      <c r="AJ3951">
        <f t="shared" si="1779"/>
        <v>0</v>
      </c>
      <c r="AK3951" t="e">
        <f t="shared" si="1791"/>
        <v>#DIV/0!</v>
      </c>
      <c r="AL3951">
        <f t="shared" si="1792"/>
        <v>20.616760662400008</v>
      </c>
      <c r="AM3951" s="5">
        <f t="shared" si="1793"/>
        <v>4.5400000000000009</v>
      </c>
      <c r="AN3951">
        <v>0</v>
      </c>
      <c r="AO3951" s="72">
        <f t="shared" si="1794"/>
        <v>1.4000000000000001</v>
      </c>
      <c r="AP3951" s="72">
        <f t="shared" si="1795"/>
        <v>1</v>
      </c>
      <c r="AQ3951" s="72">
        <f t="shared" si="1796"/>
        <v>1.2000000000000002</v>
      </c>
      <c r="AR3951" s="71" t="e">
        <f t="shared" si="1797"/>
        <v>#DIV/0!</v>
      </c>
      <c r="BA3951">
        <f t="shared" si="1798"/>
        <v>14</v>
      </c>
      <c r="BB3951" s="91" t="e">
        <f t="shared" si="1799"/>
        <v>#DIV/0!</v>
      </c>
    </row>
    <row r="3952" spans="1:54">
      <c r="A3952" s="2" t="s">
        <v>4068</v>
      </c>
      <c r="B3952" s="7" t="s">
        <v>43895</v>
      </c>
      <c r="C3952" s="17">
        <f t="shared" si="1780"/>
        <v>15.600000000000001</v>
      </c>
      <c r="D3952" s="28">
        <f t="shared" si="1781"/>
        <v>208</v>
      </c>
      <c r="E3952" s="8">
        <f t="shared" si="1800"/>
        <v>20</v>
      </c>
      <c r="F3952" s="2" t="s">
        <v>9057</v>
      </c>
      <c r="G3952" s="54">
        <f t="shared" si="1801"/>
        <v>14.7</v>
      </c>
      <c r="H3952" s="20">
        <f t="shared" si="1802"/>
        <v>0.21202660000000001</v>
      </c>
      <c r="I3952" s="14" t="s">
        <v>19011</v>
      </c>
      <c r="J3952" s="14" t="s">
        <v>14043</v>
      </c>
      <c r="K3952" s="14" t="s">
        <v>23969</v>
      </c>
      <c r="L3952" s="14" t="s">
        <v>28928</v>
      </c>
      <c r="M3952" s="28">
        <f t="shared" si="1803"/>
        <v>12.5</v>
      </c>
      <c r="N3952" s="46">
        <f t="shared" si="1782"/>
        <v>6.4</v>
      </c>
      <c r="O3952" s="17">
        <f t="shared" si="1783"/>
        <v>2.6</v>
      </c>
      <c r="P3952" s="17">
        <f t="shared" si="1783"/>
        <v>4</v>
      </c>
      <c r="Q3952" s="124">
        <f t="shared" si="1784"/>
        <v>1.6</v>
      </c>
      <c r="R3952" s="26">
        <f t="shared" si="1785"/>
        <v>2</v>
      </c>
      <c r="S3952" s="2" t="s">
        <v>33906</v>
      </c>
      <c r="T3952" s="2" t="s">
        <v>38882</v>
      </c>
      <c r="U3952" s="24">
        <f t="shared" si="1786"/>
        <v>481.40000000000003</v>
      </c>
      <c r="V3952" s="66">
        <f t="shared" si="1786"/>
        <v>296.40000000000003</v>
      </c>
      <c r="W3952" s="54">
        <f t="shared" si="1787"/>
        <v>1.47</v>
      </c>
      <c r="X3952" s="143">
        <f t="shared" si="1788"/>
        <v>481.40000000000003</v>
      </c>
      <c r="Y3952" s="143">
        <f t="shared" si="1789"/>
        <v>0.39400000000000002</v>
      </c>
      <c r="AD3952">
        <v>152</v>
      </c>
      <c r="AE3952">
        <v>-1</v>
      </c>
      <c r="AF3952" s="10">
        <v>37.9</v>
      </c>
      <c r="AG3952" s="10">
        <v>58.12</v>
      </c>
      <c r="AH3952" s="10">
        <f t="shared" si="1790"/>
        <v>359540.8938241892</v>
      </c>
      <c r="AI3952" s="11">
        <f t="shared" si="1778"/>
        <v>0</v>
      </c>
      <c r="AJ3952">
        <f t="shared" si="1779"/>
        <v>0</v>
      </c>
      <c r="AK3952" t="e">
        <f t="shared" si="1791"/>
        <v>#DIV/0!</v>
      </c>
      <c r="AL3952">
        <f t="shared" si="1792"/>
        <v>16.389846720000001</v>
      </c>
      <c r="AM3952" s="5">
        <f t="shared" si="1793"/>
        <v>2.9200000000000004</v>
      </c>
      <c r="AN3952">
        <v>0</v>
      </c>
      <c r="AO3952" s="72">
        <f t="shared" si="1794"/>
        <v>2</v>
      </c>
      <c r="AP3952" s="72">
        <f t="shared" si="1795"/>
        <v>1.6</v>
      </c>
      <c r="AQ3952" s="72">
        <f t="shared" si="1796"/>
        <v>1.6</v>
      </c>
      <c r="AR3952" s="71" t="e">
        <f t="shared" si="1797"/>
        <v>#DIV/0!</v>
      </c>
      <c r="BA3952">
        <f t="shared" si="1798"/>
        <v>208</v>
      </c>
      <c r="BB3952" s="91" t="e">
        <f t="shared" si="1799"/>
        <v>#DIV/0!</v>
      </c>
    </row>
    <row r="3953" spans="1:54">
      <c r="A3953" s="2" t="s">
        <v>4069</v>
      </c>
      <c r="B3953" s="7" t="s">
        <v>43896</v>
      </c>
      <c r="C3953" s="17">
        <f t="shared" si="1780"/>
        <v>21.900000000000002</v>
      </c>
      <c r="D3953" s="28">
        <f t="shared" si="1781"/>
        <v>203</v>
      </c>
      <c r="E3953" s="8">
        <f t="shared" si="1800"/>
        <v>12</v>
      </c>
      <c r="F3953" s="2" t="s">
        <v>9058</v>
      </c>
      <c r="G3953" s="54">
        <f t="shared" si="1801"/>
        <v>21</v>
      </c>
      <c r="H3953" s="20">
        <f t="shared" si="1802"/>
        <v>0.65141970000000005</v>
      </c>
      <c r="I3953" s="14" t="s">
        <v>19012</v>
      </c>
      <c r="J3953" s="14" t="s">
        <v>14044</v>
      </c>
      <c r="K3953" s="14" t="s">
        <v>23970</v>
      </c>
      <c r="L3953" s="14" t="s">
        <v>28929</v>
      </c>
      <c r="M3953" s="28">
        <f t="shared" si="1803"/>
        <v>11.5</v>
      </c>
      <c r="N3953" s="46">
        <f t="shared" si="1782"/>
        <v>5.4</v>
      </c>
      <c r="O3953" s="17">
        <f t="shared" si="1783"/>
        <v>2.6</v>
      </c>
      <c r="P3953" s="17">
        <f t="shared" si="1783"/>
        <v>6</v>
      </c>
      <c r="Q3953" s="124">
        <f t="shared" si="1784"/>
        <v>0.60000000000000009</v>
      </c>
      <c r="R3953" s="26">
        <f t="shared" si="1785"/>
        <v>1.6</v>
      </c>
      <c r="S3953" s="2" t="s">
        <v>33907</v>
      </c>
      <c r="T3953" s="2" t="s">
        <v>38883</v>
      </c>
      <c r="U3953" s="24">
        <f t="shared" si="1786"/>
        <v>475.8</v>
      </c>
      <c r="V3953" s="66">
        <f t="shared" si="1786"/>
        <v>352.5</v>
      </c>
      <c r="W3953" s="54">
        <f t="shared" si="1787"/>
        <v>2.0999999999999996</v>
      </c>
      <c r="X3953" s="143">
        <f t="shared" si="1788"/>
        <v>475.8</v>
      </c>
      <c r="Y3953" s="143">
        <f t="shared" si="1789"/>
        <v>0.51999999999999991</v>
      </c>
      <c r="AD3953">
        <v>152</v>
      </c>
      <c r="AE3953">
        <v>-1</v>
      </c>
      <c r="AF3953" s="10">
        <v>37.9</v>
      </c>
      <c r="AG3953" s="10">
        <v>58.12</v>
      </c>
      <c r="AH3953" s="10">
        <f t="shared" si="1790"/>
        <v>288656.32984877506</v>
      </c>
      <c r="AI3953" s="11">
        <f t="shared" si="1778"/>
        <v>0</v>
      </c>
      <c r="AJ3953">
        <f t="shared" si="1779"/>
        <v>0</v>
      </c>
      <c r="AK3953" t="e">
        <f t="shared" si="1791"/>
        <v>#DIV/0!</v>
      </c>
      <c r="AL3953">
        <f t="shared" si="1792"/>
        <v>8.7005642880000007</v>
      </c>
      <c r="AM3953" s="5">
        <f t="shared" si="1793"/>
        <v>4.1800000000000006</v>
      </c>
      <c r="AN3953">
        <v>0</v>
      </c>
      <c r="AO3953" s="72">
        <f t="shared" si="1794"/>
        <v>1.6</v>
      </c>
      <c r="AP3953" s="72">
        <f t="shared" si="1795"/>
        <v>0.60000000000000009</v>
      </c>
      <c r="AQ3953" s="72">
        <f t="shared" si="1796"/>
        <v>0.60000000000000009</v>
      </c>
      <c r="AR3953" s="71" t="e">
        <f t="shared" si="1797"/>
        <v>#DIV/0!</v>
      </c>
      <c r="BA3953">
        <f t="shared" si="1798"/>
        <v>203</v>
      </c>
      <c r="BB3953" s="91" t="e">
        <f t="shared" si="1799"/>
        <v>#DIV/0!</v>
      </c>
    </row>
    <row r="3954" spans="1:54">
      <c r="A3954" s="2" t="s">
        <v>4070</v>
      </c>
      <c r="B3954" s="7" t="s">
        <v>43897</v>
      </c>
      <c r="C3954" s="17">
        <f t="shared" si="1780"/>
        <v>32</v>
      </c>
      <c r="D3954" s="28">
        <f t="shared" si="1781"/>
        <v>115</v>
      </c>
      <c r="E3954" s="8">
        <f t="shared" si="1800"/>
        <v>5</v>
      </c>
      <c r="F3954" s="2" t="s">
        <v>9059</v>
      </c>
      <c r="G3954" s="54">
        <f t="shared" si="1801"/>
        <v>31.1</v>
      </c>
      <c r="H3954" s="20">
        <f t="shared" si="1802"/>
        <v>0.69440860000000004</v>
      </c>
      <c r="I3954" s="14" t="s">
        <v>19013</v>
      </c>
      <c r="J3954" s="14" t="s">
        <v>14045</v>
      </c>
      <c r="K3954" s="14" t="s">
        <v>23971</v>
      </c>
      <c r="L3954" s="14" t="s">
        <v>28930</v>
      </c>
      <c r="M3954" s="28">
        <f t="shared" si="1803"/>
        <v>11.2</v>
      </c>
      <c r="N3954" s="46">
        <f t="shared" si="1782"/>
        <v>6.2</v>
      </c>
      <c r="O3954" s="17">
        <f t="shared" si="1783"/>
        <v>1.4000000000000001</v>
      </c>
      <c r="P3954" s="17">
        <f t="shared" si="1783"/>
        <v>6.6000000000000005</v>
      </c>
      <c r="Q3954" s="124">
        <f t="shared" si="1784"/>
        <v>0.2</v>
      </c>
      <c r="R3954" s="26">
        <f t="shared" si="1785"/>
        <v>0.60000000000000009</v>
      </c>
      <c r="S3954" s="2" t="s">
        <v>33908</v>
      </c>
      <c r="T3954" s="2" t="s">
        <v>38884</v>
      </c>
      <c r="U3954" s="24">
        <f t="shared" si="1786"/>
        <v>388.40000000000003</v>
      </c>
      <c r="V3954" s="66">
        <f t="shared" si="1786"/>
        <v>392.90000000000003</v>
      </c>
      <c r="W3954" s="54">
        <f t="shared" si="1787"/>
        <v>3.11</v>
      </c>
      <c r="X3954" s="143">
        <f t="shared" si="1788"/>
        <v>388.40000000000003</v>
      </c>
      <c r="Y3954" s="143">
        <f t="shared" si="1789"/>
        <v>0.72199999999999998</v>
      </c>
      <c r="AD3954">
        <v>152</v>
      </c>
      <c r="AE3954">
        <v>-1</v>
      </c>
      <c r="AF3954" s="10">
        <v>37.9</v>
      </c>
      <c r="AG3954" s="10">
        <v>58.12</v>
      </c>
      <c r="AH3954" s="10">
        <f t="shared" si="1790"/>
        <v>211245.45765578013</v>
      </c>
      <c r="AI3954" s="11">
        <f t="shared" si="1778"/>
        <v>0</v>
      </c>
      <c r="AJ3954">
        <f t="shared" si="1779"/>
        <v>0</v>
      </c>
      <c r="AK3954" t="e">
        <f t="shared" si="1791"/>
        <v>#DIV/0!</v>
      </c>
      <c r="AL3954">
        <f t="shared" si="1792"/>
        <v>1.6941987216000005</v>
      </c>
      <c r="AM3954" s="5">
        <f t="shared" si="1793"/>
        <v>6.2</v>
      </c>
      <c r="AN3954">
        <v>0</v>
      </c>
      <c r="AO3954" s="72">
        <f t="shared" si="1794"/>
        <v>0.60000000000000009</v>
      </c>
      <c r="AP3954" s="72">
        <f t="shared" si="1795"/>
        <v>0.2</v>
      </c>
      <c r="AQ3954" s="72">
        <f t="shared" si="1796"/>
        <v>0.2</v>
      </c>
      <c r="AR3954" s="71" t="e">
        <f t="shared" si="1797"/>
        <v>#DIV/0!</v>
      </c>
      <c r="BA3954">
        <f t="shared" si="1798"/>
        <v>115</v>
      </c>
      <c r="BB3954" s="91" t="e">
        <f t="shared" si="1799"/>
        <v>#DIV/0!</v>
      </c>
    </row>
    <row r="3955" spans="1:54">
      <c r="A3955" s="2" t="s">
        <v>4071</v>
      </c>
      <c r="B3955" s="7" t="s">
        <v>43898</v>
      </c>
      <c r="C3955" s="17">
        <f t="shared" si="1780"/>
        <v>37.9</v>
      </c>
      <c r="D3955" s="28">
        <f t="shared" si="1781"/>
        <v>138</v>
      </c>
      <c r="E3955" s="8">
        <f t="shared" si="1800"/>
        <v>8</v>
      </c>
      <c r="F3955" s="2" t="s">
        <v>9060</v>
      </c>
      <c r="G3955" s="54">
        <f t="shared" si="1801"/>
        <v>36.9</v>
      </c>
      <c r="H3955" s="20">
        <f t="shared" si="1802"/>
        <v>0.46066659999999998</v>
      </c>
      <c r="I3955" s="14" t="s">
        <v>19014</v>
      </c>
      <c r="J3955" s="14" t="s">
        <v>14046</v>
      </c>
      <c r="K3955" s="14" t="s">
        <v>23972</v>
      </c>
      <c r="L3955" s="14" t="s">
        <v>28931</v>
      </c>
      <c r="M3955" s="28">
        <f t="shared" si="1803"/>
        <v>11.5</v>
      </c>
      <c r="N3955" s="46">
        <f t="shared" si="1782"/>
        <v>5</v>
      </c>
      <c r="O3955" s="17">
        <f t="shared" si="1783"/>
        <v>0.8</v>
      </c>
      <c r="P3955" s="17">
        <f t="shared" si="1783"/>
        <v>6</v>
      </c>
      <c r="Q3955" s="124">
        <f t="shared" si="1784"/>
        <v>0.8</v>
      </c>
      <c r="R3955" s="26">
        <f t="shared" si="1785"/>
        <v>1.4000000000000001</v>
      </c>
      <c r="S3955" s="2" t="s">
        <v>33909</v>
      </c>
      <c r="T3955" s="2" t="s">
        <v>38885</v>
      </c>
      <c r="U3955" s="24">
        <f t="shared" si="1786"/>
        <v>411.5</v>
      </c>
      <c r="V3955" s="66">
        <f t="shared" si="1786"/>
        <v>419.6</v>
      </c>
      <c r="W3955" s="54">
        <f t="shared" si="1787"/>
        <v>3.69</v>
      </c>
      <c r="X3955" s="143">
        <f t="shared" si="1788"/>
        <v>411.5</v>
      </c>
      <c r="Y3955" s="143">
        <f t="shared" si="1789"/>
        <v>0.83799999999999997</v>
      </c>
      <c r="AD3955">
        <v>152</v>
      </c>
      <c r="AE3955">
        <v>-1</v>
      </c>
      <c r="AF3955" s="10">
        <v>37.9</v>
      </c>
      <c r="AG3955" s="10">
        <v>58.12</v>
      </c>
      <c r="AH3955" s="10">
        <f t="shared" si="1790"/>
        <v>107438.002315398</v>
      </c>
      <c r="AI3955" s="11">
        <f t="shared" si="1778"/>
        <v>0</v>
      </c>
      <c r="AJ3955">
        <f t="shared" si="1779"/>
        <v>0</v>
      </c>
      <c r="AK3955" t="e">
        <f t="shared" si="1791"/>
        <v>#DIV/0!</v>
      </c>
      <c r="AL3955">
        <f t="shared" si="1792"/>
        <v>3.6243204480000015</v>
      </c>
      <c r="AM3955" s="5">
        <f t="shared" si="1793"/>
        <v>7.38</v>
      </c>
      <c r="AN3955">
        <v>0</v>
      </c>
      <c r="AO3955" s="72">
        <f t="shared" si="1794"/>
        <v>1.4000000000000001</v>
      </c>
      <c r="AP3955" s="72">
        <f t="shared" si="1795"/>
        <v>0.8</v>
      </c>
      <c r="AQ3955" s="72">
        <f t="shared" si="1796"/>
        <v>0.8</v>
      </c>
      <c r="AR3955" s="71" t="e">
        <f t="shared" si="1797"/>
        <v>#DIV/0!</v>
      </c>
      <c r="BA3955">
        <f t="shared" si="1798"/>
        <v>138</v>
      </c>
      <c r="BB3955" s="91" t="e">
        <f t="shared" si="1799"/>
        <v>#DIV/0!</v>
      </c>
    </row>
    <row r="3956" spans="1:54">
      <c r="A3956" s="2" t="s">
        <v>4072</v>
      </c>
      <c r="B3956" s="7" t="s">
        <v>43899</v>
      </c>
      <c r="C3956" s="17">
        <f t="shared" si="1780"/>
        <v>15</v>
      </c>
      <c r="D3956" s="28">
        <f t="shared" si="1781"/>
        <v>165</v>
      </c>
      <c r="E3956" s="8">
        <f t="shared" si="1800"/>
        <v>6</v>
      </c>
      <c r="F3956" s="2" t="s">
        <v>9061</v>
      </c>
      <c r="G3956" s="54">
        <f t="shared" si="1801"/>
        <v>14.1</v>
      </c>
      <c r="H3956" s="20">
        <f t="shared" si="1802"/>
        <v>0.61782809999999999</v>
      </c>
      <c r="I3956" s="14" t="s">
        <v>19015</v>
      </c>
      <c r="J3956" s="14" t="s">
        <v>14047</v>
      </c>
      <c r="K3956" s="14" t="s">
        <v>23973</v>
      </c>
      <c r="L3956" s="14" t="s">
        <v>28932</v>
      </c>
      <c r="M3956" s="28">
        <f t="shared" si="1803"/>
        <v>11</v>
      </c>
      <c r="N3956" s="46">
        <f t="shared" si="1782"/>
        <v>5</v>
      </c>
      <c r="O3956" s="17">
        <f t="shared" si="1783"/>
        <v>0.8</v>
      </c>
      <c r="P3956" s="17">
        <f t="shared" si="1783"/>
        <v>7</v>
      </c>
      <c r="Q3956" s="124">
        <f t="shared" si="1784"/>
        <v>0.4</v>
      </c>
      <c r="R3956" s="26">
        <f t="shared" si="1785"/>
        <v>1</v>
      </c>
      <c r="S3956" s="2" t="s">
        <v>33910</v>
      </c>
      <c r="T3956" s="2" t="s">
        <v>38886</v>
      </c>
      <c r="U3956" s="24">
        <f t="shared" si="1786"/>
        <v>437.90000000000003</v>
      </c>
      <c r="V3956" s="66">
        <f t="shared" si="1786"/>
        <v>381.3</v>
      </c>
      <c r="W3956" s="54">
        <f t="shared" si="1787"/>
        <v>1.41</v>
      </c>
      <c r="X3956" s="143">
        <f t="shared" si="1788"/>
        <v>437.90000000000003</v>
      </c>
      <c r="Y3956" s="143">
        <f t="shared" si="1789"/>
        <v>0.38200000000000001</v>
      </c>
      <c r="AD3956">
        <v>152</v>
      </c>
      <c r="AE3956">
        <v>-1</v>
      </c>
      <c r="AF3956" s="10">
        <v>37.9</v>
      </c>
      <c r="AG3956" s="10">
        <v>58.12</v>
      </c>
      <c r="AH3956" s="10">
        <f t="shared" si="1790"/>
        <v>237737.38743852405</v>
      </c>
      <c r="AI3956" s="11">
        <f t="shared" si="1778"/>
        <v>0</v>
      </c>
      <c r="AJ3956">
        <f t="shared" si="1779"/>
        <v>0</v>
      </c>
      <c r="AK3956" t="e">
        <f t="shared" si="1791"/>
        <v>#DIV/0!</v>
      </c>
      <c r="AL3956">
        <f t="shared" si="1792"/>
        <v>2.1401626400000002</v>
      </c>
      <c r="AM3956" s="5">
        <f t="shared" si="1793"/>
        <v>2.8</v>
      </c>
      <c r="AN3956">
        <v>0</v>
      </c>
      <c r="AO3956" s="72">
        <f t="shared" si="1794"/>
        <v>1</v>
      </c>
      <c r="AP3956" s="72">
        <f t="shared" si="1795"/>
        <v>0.4</v>
      </c>
      <c r="AQ3956" s="72">
        <f t="shared" si="1796"/>
        <v>0.4</v>
      </c>
      <c r="AR3956" s="71" t="e">
        <f t="shared" si="1797"/>
        <v>#DIV/0!</v>
      </c>
      <c r="BA3956">
        <f t="shared" si="1798"/>
        <v>165</v>
      </c>
      <c r="BB3956" s="91" t="e">
        <f t="shared" si="1799"/>
        <v>#DIV/0!</v>
      </c>
    </row>
    <row r="3957" spans="1:54">
      <c r="A3957" s="2" t="s">
        <v>4073</v>
      </c>
      <c r="B3957" s="7" t="s">
        <v>43900</v>
      </c>
      <c r="C3957" s="17">
        <f t="shared" si="1780"/>
        <v>24.3</v>
      </c>
      <c r="D3957" s="28">
        <f t="shared" si="1781"/>
        <v>109</v>
      </c>
      <c r="E3957" s="8">
        <f t="shared" si="1800"/>
        <v>6</v>
      </c>
      <c r="F3957" s="2" t="s">
        <v>9062</v>
      </c>
      <c r="G3957" s="54">
        <f t="shared" si="1801"/>
        <v>23.3</v>
      </c>
      <c r="H3957" s="20">
        <f t="shared" si="1802"/>
        <v>0.87739289999999992</v>
      </c>
      <c r="I3957" s="14" t="s">
        <v>19016</v>
      </c>
      <c r="J3957" s="14" t="s">
        <v>14048</v>
      </c>
      <c r="K3957" s="14" t="s">
        <v>23974</v>
      </c>
      <c r="L3957" s="14" t="s">
        <v>28933</v>
      </c>
      <c r="M3957" s="28">
        <f t="shared" si="1803"/>
        <v>14.1</v>
      </c>
      <c r="N3957" s="46">
        <f t="shared" si="1782"/>
        <v>6.4</v>
      </c>
      <c r="O3957" s="17">
        <f t="shared" si="1783"/>
        <v>2.2000000000000002</v>
      </c>
      <c r="P3957" s="17">
        <f t="shared" si="1783"/>
        <v>0.8</v>
      </c>
      <c r="Q3957" s="124">
        <f t="shared" si="1784"/>
        <v>0.4</v>
      </c>
      <c r="R3957" s="26">
        <f t="shared" si="1785"/>
        <v>2.6</v>
      </c>
      <c r="S3957" s="2" t="s">
        <v>33911</v>
      </c>
      <c r="T3957" s="2" t="s">
        <v>38887</v>
      </c>
      <c r="U3957" s="24">
        <f t="shared" si="1786"/>
        <v>382</v>
      </c>
      <c r="V3957" s="66">
        <f t="shared" si="1786"/>
        <v>290.70000000000005</v>
      </c>
      <c r="W3957" s="54">
        <f t="shared" si="1787"/>
        <v>2.3299999999999996</v>
      </c>
      <c r="X3957" s="143">
        <f t="shared" si="1788"/>
        <v>382</v>
      </c>
      <c r="Y3957" s="143">
        <f t="shared" si="1789"/>
        <v>0.56599999999999995</v>
      </c>
      <c r="AD3957">
        <v>152</v>
      </c>
      <c r="AE3957">
        <v>-1</v>
      </c>
      <c r="AF3957" s="10">
        <v>37.9</v>
      </c>
      <c r="AG3957" s="10">
        <v>58.12</v>
      </c>
      <c r="AH3957" s="10">
        <f t="shared" si="1790"/>
        <v>365562.35429940012</v>
      </c>
      <c r="AI3957" s="11">
        <f t="shared" si="1778"/>
        <v>0</v>
      </c>
      <c r="AJ3957">
        <f t="shared" si="1779"/>
        <v>0</v>
      </c>
      <c r="AK3957" t="e">
        <f t="shared" si="1791"/>
        <v>#DIV/0!</v>
      </c>
      <c r="AL3957">
        <f t="shared" si="1792"/>
        <v>0.56105008960000047</v>
      </c>
      <c r="AM3957" s="5">
        <f t="shared" si="1793"/>
        <v>4.66</v>
      </c>
      <c r="AN3957">
        <v>0</v>
      </c>
      <c r="AO3957" s="72">
        <f t="shared" si="1794"/>
        <v>2.6</v>
      </c>
      <c r="AP3957" s="72">
        <f t="shared" si="1795"/>
        <v>0.4</v>
      </c>
      <c r="AQ3957" s="72">
        <f t="shared" si="1796"/>
        <v>0.4</v>
      </c>
      <c r="AR3957" s="71" t="e">
        <f t="shared" si="1797"/>
        <v>#DIV/0!</v>
      </c>
      <c r="BA3957">
        <f t="shared" si="1798"/>
        <v>109</v>
      </c>
      <c r="BB3957" s="91" t="e">
        <f t="shared" si="1799"/>
        <v>#DIV/0!</v>
      </c>
    </row>
    <row r="3958" spans="1:54">
      <c r="A3958" s="2" t="s">
        <v>4074</v>
      </c>
      <c r="B3958" s="7" t="s">
        <v>43901</v>
      </c>
      <c r="C3958" s="17">
        <f t="shared" si="1780"/>
        <v>36.4</v>
      </c>
      <c r="D3958" s="28">
        <f t="shared" si="1781"/>
        <v>80</v>
      </c>
      <c r="E3958" s="8">
        <f t="shared" si="1800"/>
        <v>12</v>
      </c>
      <c r="F3958" s="2" t="s">
        <v>9063</v>
      </c>
      <c r="G3958" s="54">
        <f t="shared" si="1801"/>
        <v>35.5</v>
      </c>
      <c r="H3958" s="20">
        <f t="shared" si="1802"/>
        <v>0.26683709999999999</v>
      </c>
      <c r="I3958" s="14" t="s">
        <v>19017</v>
      </c>
      <c r="J3958" s="14" t="s">
        <v>14049</v>
      </c>
      <c r="K3958" s="14" t="s">
        <v>23975</v>
      </c>
      <c r="L3958" s="14" t="s">
        <v>28934</v>
      </c>
      <c r="M3958" s="28">
        <f t="shared" si="1803"/>
        <v>10</v>
      </c>
      <c r="N3958" s="46">
        <f t="shared" si="1782"/>
        <v>5.2</v>
      </c>
      <c r="O3958" s="17">
        <f t="shared" si="1783"/>
        <v>2.4000000000000004</v>
      </c>
      <c r="P3958" s="17">
        <f t="shared" si="1783"/>
        <v>9</v>
      </c>
      <c r="Q3958" s="124">
        <f t="shared" si="1784"/>
        <v>0.60000000000000009</v>
      </c>
      <c r="R3958" s="26">
        <f t="shared" si="1785"/>
        <v>0.8</v>
      </c>
      <c r="S3958" s="2" t="s">
        <v>33912</v>
      </c>
      <c r="T3958" s="2" t="s">
        <v>38888</v>
      </c>
      <c r="U3958" s="24">
        <f t="shared" si="1786"/>
        <v>352.70000000000005</v>
      </c>
      <c r="V3958" s="66">
        <f t="shared" si="1786"/>
        <v>334.40000000000003</v>
      </c>
      <c r="W3958" s="54">
        <f t="shared" si="1787"/>
        <v>3.55</v>
      </c>
      <c r="X3958" s="143">
        <f t="shared" si="1788"/>
        <v>352.70000000000005</v>
      </c>
      <c r="Y3958" s="143">
        <f t="shared" si="1789"/>
        <v>0.80999999999999994</v>
      </c>
      <c r="AD3958">
        <v>152</v>
      </c>
      <c r="AE3958">
        <v>-1</v>
      </c>
      <c r="AF3958" s="10">
        <v>37.9</v>
      </c>
      <c r="AG3958" s="10">
        <v>58.12</v>
      </c>
      <c r="AH3958" s="10">
        <f t="shared" si="1790"/>
        <v>314443.70037334831</v>
      </c>
      <c r="AI3958" s="11">
        <f t="shared" ref="AI3958:AI4021" si="1804">1-EXP(-2.63*(AA3958/AH3958)*(AD3958-AE3958)*(1-((AD3958-T3958)/(AD3958-AE3958))^0.38))</f>
        <v>0</v>
      </c>
      <c r="AJ3958">
        <f t="shared" ref="AJ3958:AJ4021" si="1805">H3958*P3958*O3958*R3958*AB3958</f>
        <v>0</v>
      </c>
      <c r="AK3958" t="e">
        <f t="shared" si="1791"/>
        <v>#DIV/0!</v>
      </c>
      <c r="AL3958">
        <f t="shared" si="1792"/>
        <v>12.669054912000002</v>
      </c>
      <c r="AM3958" s="5">
        <f t="shared" si="1793"/>
        <v>7.08</v>
      </c>
      <c r="AN3958">
        <v>0</v>
      </c>
      <c r="AO3958" s="72">
        <f t="shared" si="1794"/>
        <v>0.8</v>
      </c>
      <c r="AP3958" s="72">
        <f t="shared" si="1795"/>
        <v>0.60000000000000009</v>
      </c>
      <c r="AQ3958" s="72">
        <f t="shared" si="1796"/>
        <v>0.60000000000000009</v>
      </c>
      <c r="AR3958" s="71" t="e">
        <f t="shared" si="1797"/>
        <v>#DIV/0!</v>
      </c>
      <c r="BA3958">
        <f t="shared" si="1798"/>
        <v>80</v>
      </c>
      <c r="BB3958" s="91" t="e">
        <f t="shared" si="1799"/>
        <v>#DIV/0!</v>
      </c>
    </row>
    <row r="3959" spans="1:54">
      <c r="A3959" s="2" t="s">
        <v>4075</v>
      </c>
      <c r="B3959" s="7" t="s">
        <v>43902</v>
      </c>
      <c r="C3959" s="17">
        <f t="shared" si="1780"/>
        <v>29.700000000000003</v>
      </c>
      <c r="D3959" s="28">
        <f t="shared" si="1781"/>
        <v>220</v>
      </c>
      <c r="E3959" s="8">
        <f t="shared" si="1800"/>
        <v>7</v>
      </c>
      <c r="F3959" s="2" t="s">
        <v>9064</v>
      </c>
      <c r="G3959" s="54">
        <f t="shared" si="1801"/>
        <v>28.8</v>
      </c>
      <c r="H3959" s="20">
        <f t="shared" si="1802"/>
        <v>0.78836659999999992</v>
      </c>
      <c r="I3959" s="14" t="s">
        <v>19018</v>
      </c>
      <c r="J3959" s="14" t="s">
        <v>14050</v>
      </c>
      <c r="K3959" s="14" t="s">
        <v>23976</v>
      </c>
      <c r="L3959" s="14" t="s">
        <v>28935</v>
      </c>
      <c r="M3959" s="28">
        <f t="shared" si="1803"/>
        <v>12.4</v>
      </c>
      <c r="N3959" s="46">
        <f t="shared" si="1782"/>
        <v>6.4</v>
      </c>
      <c r="O3959" s="17">
        <f t="shared" si="1783"/>
        <v>0.8</v>
      </c>
      <c r="P3959" s="17">
        <f t="shared" si="1783"/>
        <v>4.2</v>
      </c>
      <c r="Q3959" s="124">
        <f t="shared" si="1784"/>
        <v>0.60000000000000009</v>
      </c>
      <c r="R3959" s="26">
        <f t="shared" si="1785"/>
        <v>2.8000000000000003</v>
      </c>
      <c r="S3959" s="2" t="s">
        <v>33913</v>
      </c>
      <c r="T3959" s="2" t="s">
        <v>38889</v>
      </c>
      <c r="U3959" s="24">
        <f t="shared" si="1786"/>
        <v>492.8</v>
      </c>
      <c r="V3959" s="66">
        <f t="shared" si="1786"/>
        <v>419.1</v>
      </c>
      <c r="W3959" s="54">
        <f t="shared" si="1787"/>
        <v>2.88</v>
      </c>
      <c r="X3959" s="143">
        <f t="shared" si="1788"/>
        <v>492.8</v>
      </c>
      <c r="Y3959" s="143">
        <f t="shared" si="1789"/>
        <v>0.67599999999999993</v>
      </c>
      <c r="AD3959">
        <v>152</v>
      </c>
      <c r="AE3959">
        <v>-1</v>
      </c>
      <c r="AF3959" s="10">
        <v>37.9</v>
      </c>
      <c r="AG3959" s="10">
        <v>58.12</v>
      </c>
      <c r="AH3959" s="10">
        <f t="shared" si="1790"/>
        <v>111009.59111761629</v>
      </c>
      <c r="AI3959" s="11">
        <f t="shared" si="1804"/>
        <v>0</v>
      </c>
      <c r="AJ3959">
        <f t="shared" si="1805"/>
        <v>0</v>
      </c>
      <c r="AK3959" t="e">
        <f t="shared" si="1791"/>
        <v>#DIV/0!</v>
      </c>
      <c r="AL3959">
        <f t="shared" si="1792"/>
        <v>1.9910470272000012</v>
      </c>
      <c r="AM3959" s="5">
        <f t="shared" si="1793"/>
        <v>5.74</v>
      </c>
      <c r="AN3959">
        <v>0</v>
      </c>
      <c r="AO3959" s="72">
        <f t="shared" si="1794"/>
        <v>2.8000000000000003</v>
      </c>
      <c r="AP3959" s="72">
        <f t="shared" si="1795"/>
        <v>0.60000000000000009</v>
      </c>
      <c r="AQ3959" s="72">
        <f t="shared" si="1796"/>
        <v>0.60000000000000009</v>
      </c>
      <c r="AR3959" s="71" t="e">
        <f t="shared" si="1797"/>
        <v>#DIV/0!</v>
      </c>
      <c r="BA3959">
        <f t="shared" si="1798"/>
        <v>220</v>
      </c>
      <c r="BB3959" s="91" t="e">
        <f t="shared" si="1799"/>
        <v>#DIV/0!</v>
      </c>
    </row>
    <row r="3960" spans="1:54">
      <c r="A3960" s="2" t="s">
        <v>4076</v>
      </c>
      <c r="B3960" s="7" t="s">
        <v>43903</v>
      </c>
      <c r="C3960" s="17">
        <f t="shared" si="1780"/>
        <v>14.9</v>
      </c>
      <c r="D3960" s="28">
        <f t="shared" si="1781"/>
        <v>213</v>
      </c>
      <c r="E3960" s="8">
        <f t="shared" si="1800"/>
        <v>12</v>
      </c>
      <c r="F3960" s="2" t="s">
        <v>9065</v>
      </c>
      <c r="G3960" s="54">
        <f t="shared" si="1801"/>
        <v>13.9</v>
      </c>
      <c r="H3960" s="20">
        <f t="shared" si="1802"/>
        <v>0.73842879999999989</v>
      </c>
      <c r="I3960" s="14" t="s">
        <v>19019</v>
      </c>
      <c r="J3960" s="14" t="s">
        <v>14051</v>
      </c>
      <c r="K3960" s="14" t="s">
        <v>23977</v>
      </c>
      <c r="L3960" s="14" t="s">
        <v>28936</v>
      </c>
      <c r="M3960" s="28">
        <f t="shared" si="1803"/>
        <v>12.3</v>
      </c>
      <c r="N3960" s="46">
        <f t="shared" si="1782"/>
        <v>5.4</v>
      </c>
      <c r="O3960" s="17">
        <f t="shared" si="1783"/>
        <v>2.4000000000000004</v>
      </c>
      <c r="P3960" s="17">
        <f t="shared" si="1783"/>
        <v>4.4000000000000004</v>
      </c>
      <c r="Q3960" s="124">
        <f t="shared" si="1784"/>
        <v>0.60000000000000009</v>
      </c>
      <c r="R3960" s="26">
        <f t="shared" si="1785"/>
        <v>2.4000000000000004</v>
      </c>
      <c r="S3960" s="2" t="s">
        <v>33914</v>
      </c>
      <c r="T3960" s="2" t="s">
        <v>38890</v>
      </c>
      <c r="U3960" s="24">
        <f t="shared" si="1786"/>
        <v>486</v>
      </c>
      <c r="V3960" s="66">
        <f t="shared" si="1786"/>
        <v>285.8</v>
      </c>
      <c r="W3960" s="54">
        <f t="shared" si="1787"/>
        <v>1.39</v>
      </c>
      <c r="X3960" s="143">
        <f t="shared" si="1788"/>
        <v>486</v>
      </c>
      <c r="Y3960" s="143">
        <f t="shared" si="1789"/>
        <v>0.378</v>
      </c>
      <c r="AD3960">
        <v>152</v>
      </c>
      <c r="AE3960">
        <v>-1</v>
      </c>
      <c r="AF3960" s="10">
        <v>37.9</v>
      </c>
      <c r="AG3960" s="10">
        <v>58.12</v>
      </c>
      <c r="AH3960" s="10">
        <f t="shared" si="1790"/>
        <v>370605.16879735875</v>
      </c>
      <c r="AI3960" s="11">
        <f t="shared" si="1804"/>
        <v>0</v>
      </c>
      <c r="AJ3960">
        <f t="shared" si="1805"/>
        <v>0</v>
      </c>
      <c r="AK3960" t="e">
        <f t="shared" si="1791"/>
        <v>#DIV/0!</v>
      </c>
      <c r="AL3960">
        <f t="shared" si="1792"/>
        <v>6.6292604928000056</v>
      </c>
      <c r="AM3960" s="5">
        <f t="shared" si="1793"/>
        <v>2.7800000000000002</v>
      </c>
      <c r="AN3960">
        <v>0</v>
      </c>
      <c r="AO3960" s="72">
        <f t="shared" si="1794"/>
        <v>2.4000000000000004</v>
      </c>
      <c r="AP3960" s="72">
        <f t="shared" si="1795"/>
        <v>0.60000000000000009</v>
      </c>
      <c r="AQ3960" s="72">
        <f t="shared" si="1796"/>
        <v>0.8</v>
      </c>
      <c r="AR3960" s="71" t="e">
        <f t="shared" si="1797"/>
        <v>#DIV/0!</v>
      </c>
      <c r="BA3960">
        <f t="shared" si="1798"/>
        <v>213</v>
      </c>
      <c r="BB3960" s="91" t="e">
        <f t="shared" si="1799"/>
        <v>#DIV/0!</v>
      </c>
    </row>
    <row r="3961" spans="1:54">
      <c r="A3961" s="2" t="s">
        <v>4077</v>
      </c>
      <c r="B3961" s="7" t="s">
        <v>43904</v>
      </c>
      <c r="C3961" s="17">
        <f t="shared" si="1780"/>
        <v>30.900000000000002</v>
      </c>
      <c r="D3961" s="28">
        <f t="shared" si="1781"/>
        <v>284</v>
      </c>
      <c r="E3961" s="8">
        <f t="shared" si="1800"/>
        <v>10</v>
      </c>
      <c r="F3961" s="2" t="s">
        <v>9066</v>
      </c>
      <c r="G3961" s="54">
        <f t="shared" si="1801"/>
        <v>29.900000000000002</v>
      </c>
      <c r="H3961" s="20">
        <f t="shared" si="1802"/>
        <v>0.69545109999999999</v>
      </c>
      <c r="I3961" s="14" t="s">
        <v>17501</v>
      </c>
      <c r="J3961" s="14" t="s">
        <v>14052</v>
      </c>
      <c r="K3961" s="14" t="s">
        <v>23978</v>
      </c>
      <c r="L3961" s="14" t="s">
        <v>28937</v>
      </c>
      <c r="M3961" s="28">
        <f t="shared" si="1803"/>
        <v>11.7</v>
      </c>
      <c r="N3961" s="46">
        <f t="shared" si="1782"/>
        <v>5</v>
      </c>
      <c r="O3961" s="17">
        <f t="shared" si="1783"/>
        <v>1.6</v>
      </c>
      <c r="P3961" s="17">
        <f t="shared" si="1783"/>
        <v>5.6000000000000005</v>
      </c>
      <c r="Q3961" s="124">
        <f t="shared" si="1784"/>
        <v>0.60000000000000009</v>
      </c>
      <c r="R3961" s="26">
        <f t="shared" si="1785"/>
        <v>1.8</v>
      </c>
      <c r="S3961" s="2" t="s">
        <v>33915</v>
      </c>
      <c r="T3961" s="2" t="s">
        <v>38891</v>
      </c>
      <c r="U3961" s="24">
        <f t="shared" si="1786"/>
        <v>557.1</v>
      </c>
      <c r="V3961" s="66">
        <f t="shared" si="1786"/>
        <v>414.5</v>
      </c>
      <c r="W3961" s="54">
        <f t="shared" si="1787"/>
        <v>2.9899999999999998</v>
      </c>
      <c r="X3961" s="143">
        <f t="shared" si="1788"/>
        <v>557.1</v>
      </c>
      <c r="Y3961" s="143">
        <f t="shared" si="1789"/>
        <v>0.69799999999999995</v>
      </c>
      <c r="AD3961">
        <v>152</v>
      </c>
      <c r="AE3961">
        <v>-1</v>
      </c>
      <c r="AF3961" s="10">
        <v>37.9</v>
      </c>
      <c r="AG3961" s="10">
        <v>58.12</v>
      </c>
      <c r="AH3961" s="10">
        <f t="shared" si="1790"/>
        <v>137950.17960953669</v>
      </c>
      <c r="AI3961" s="11">
        <f t="shared" si="1804"/>
        <v>0</v>
      </c>
      <c r="AJ3961">
        <f t="shared" si="1805"/>
        <v>0</v>
      </c>
      <c r="AK3961" t="e">
        <f t="shared" si="1791"/>
        <v>#DIV/0!</v>
      </c>
      <c r="AL3961">
        <f t="shared" si="1792"/>
        <v>4.911764659200001</v>
      </c>
      <c r="AM3961" s="5">
        <f t="shared" si="1793"/>
        <v>5.98</v>
      </c>
      <c r="AN3961">
        <v>0</v>
      </c>
      <c r="AO3961" s="72">
        <f t="shared" si="1794"/>
        <v>1.8</v>
      </c>
      <c r="AP3961" s="72">
        <f t="shared" si="1795"/>
        <v>0.60000000000000009</v>
      </c>
      <c r="AQ3961" s="72">
        <f t="shared" si="1796"/>
        <v>0.60000000000000009</v>
      </c>
      <c r="AR3961" s="71" t="e">
        <f t="shared" si="1797"/>
        <v>#DIV/0!</v>
      </c>
      <c r="BA3961">
        <f t="shared" si="1798"/>
        <v>284</v>
      </c>
      <c r="BB3961" s="91" t="e">
        <f t="shared" si="1799"/>
        <v>#DIV/0!</v>
      </c>
    </row>
    <row r="3962" spans="1:54">
      <c r="A3962" s="2" t="s">
        <v>4078</v>
      </c>
      <c r="B3962" s="7" t="s">
        <v>43905</v>
      </c>
      <c r="C3962" s="17">
        <f t="shared" si="1780"/>
        <v>36.4</v>
      </c>
      <c r="D3962" s="28">
        <f t="shared" si="1781"/>
        <v>257</v>
      </c>
      <c r="E3962" s="8">
        <f t="shared" si="1800"/>
        <v>6</v>
      </c>
      <c r="F3962" s="2" t="s">
        <v>9067</v>
      </c>
      <c r="G3962" s="54">
        <f t="shared" si="1801"/>
        <v>35.5</v>
      </c>
      <c r="H3962" s="20">
        <f t="shared" si="1802"/>
        <v>0.73177189999999992</v>
      </c>
      <c r="I3962" s="14" t="s">
        <v>19020</v>
      </c>
      <c r="J3962" s="14" t="s">
        <v>14053</v>
      </c>
      <c r="K3962" s="14" t="s">
        <v>23979</v>
      </c>
      <c r="L3962" s="14" t="s">
        <v>28938</v>
      </c>
      <c r="M3962" s="28">
        <f t="shared" si="1803"/>
        <v>13.5</v>
      </c>
      <c r="N3962" s="46">
        <f t="shared" si="1782"/>
        <v>5</v>
      </c>
      <c r="O3962" s="17">
        <f t="shared" si="1783"/>
        <v>2.2000000000000002</v>
      </c>
      <c r="P3962" s="17">
        <f t="shared" si="1783"/>
        <v>2</v>
      </c>
      <c r="Q3962" s="124">
        <f t="shared" si="1784"/>
        <v>0.2</v>
      </c>
      <c r="R3962" s="26">
        <f t="shared" si="1785"/>
        <v>0.4</v>
      </c>
      <c r="S3962" s="2" t="s">
        <v>33916</v>
      </c>
      <c r="T3962" s="2" t="s">
        <v>38892</v>
      </c>
      <c r="U3962" s="24">
        <f t="shared" si="1786"/>
        <v>530.5</v>
      </c>
      <c r="V3962" s="66">
        <f t="shared" si="1786"/>
        <v>317</v>
      </c>
      <c r="W3962" s="54">
        <f t="shared" si="1787"/>
        <v>3.55</v>
      </c>
      <c r="X3962" s="143">
        <f t="shared" si="1788"/>
        <v>530.5</v>
      </c>
      <c r="Y3962" s="143">
        <f t="shared" si="1789"/>
        <v>0.80999999999999994</v>
      </c>
      <c r="AD3962">
        <v>152</v>
      </c>
      <c r="AE3962">
        <v>-1</v>
      </c>
      <c r="AF3962" s="10">
        <v>37.9</v>
      </c>
      <c r="AG3962" s="10">
        <v>58.12</v>
      </c>
      <c r="AH3962" s="10">
        <f t="shared" si="1790"/>
        <v>336259.03619126207</v>
      </c>
      <c r="AI3962" s="11">
        <f t="shared" si="1804"/>
        <v>0</v>
      </c>
      <c r="AJ3962">
        <f t="shared" si="1805"/>
        <v>0</v>
      </c>
      <c r="AK3962" t="e">
        <f t="shared" si="1791"/>
        <v>#DIV/0!</v>
      </c>
      <c r="AL3962">
        <f t="shared" si="1792"/>
        <v>0.47208145600000018</v>
      </c>
      <c r="AM3962" s="5">
        <f t="shared" si="1793"/>
        <v>7.08</v>
      </c>
      <c r="AN3962">
        <v>0</v>
      </c>
      <c r="AO3962" s="72">
        <f t="shared" si="1794"/>
        <v>0.4</v>
      </c>
      <c r="AP3962" s="72">
        <f t="shared" si="1795"/>
        <v>0.2</v>
      </c>
      <c r="AQ3962" s="72">
        <f t="shared" si="1796"/>
        <v>0.2</v>
      </c>
      <c r="AR3962" s="71" t="e">
        <f t="shared" si="1797"/>
        <v>#DIV/0!</v>
      </c>
      <c r="BA3962">
        <f t="shared" si="1798"/>
        <v>257</v>
      </c>
      <c r="BB3962" s="91" t="e">
        <f t="shared" si="1799"/>
        <v>#DIV/0!</v>
      </c>
    </row>
    <row r="3963" spans="1:54">
      <c r="A3963" s="2" t="s">
        <v>4079</v>
      </c>
      <c r="B3963" s="7" t="s">
        <v>43906</v>
      </c>
      <c r="C3963" s="17">
        <f t="shared" si="1780"/>
        <v>18.7</v>
      </c>
      <c r="D3963" s="28">
        <f t="shared" si="1781"/>
        <v>19</v>
      </c>
      <c r="E3963" s="8">
        <f t="shared" si="1800"/>
        <v>9</v>
      </c>
      <c r="F3963" s="2" t="s">
        <v>9068</v>
      </c>
      <c r="G3963" s="54">
        <f t="shared" si="1801"/>
        <v>17.700000000000003</v>
      </c>
      <c r="H3963" s="20">
        <f t="shared" si="1802"/>
        <v>0.87034499999999992</v>
      </c>
      <c r="I3963" s="14" t="s">
        <v>19021</v>
      </c>
      <c r="J3963" s="14" t="s">
        <v>14054</v>
      </c>
      <c r="K3963" s="14" t="s">
        <v>23980</v>
      </c>
      <c r="L3963" s="14" t="s">
        <v>28939</v>
      </c>
      <c r="M3963" s="28">
        <f t="shared" si="1803"/>
        <v>12.2</v>
      </c>
      <c r="N3963" s="46">
        <f t="shared" si="1782"/>
        <v>6.2</v>
      </c>
      <c r="O3963" s="17">
        <f t="shared" si="1783"/>
        <v>2</v>
      </c>
      <c r="P3963" s="17">
        <f t="shared" si="1783"/>
        <v>4.6000000000000005</v>
      </c>
      <c r="Q3963" s="124">
        <f t="shared" si="1784"/>
        <v>0.4</v>
      </c>
      <c r="R3963" s="26">
        <f t="shared" si="1785"/>
        <v>2.4000000000000004</v>
      </c>
      <c r="S3963" s="2" t="s">
        <v>33917</v>
      </c>
      <c r="T3963" s="2" t="s">
        <v>38893</v>
      </c>
      <c r="U3963" s="24">
        <f t="shared" si="1786"/>
        <v>292.3</v>
      </c>
      <c r="V3963" s="66">
        <f t="shared" si="1786"/>
        <v>377.3</v>
      </c>
      <c r="W3963" s="54">
        <f t="shared" si="1787"/>
        <v>1.77</v>
      </c>
      <c r="X3963" s="143">
        <f t="shared" si="1788"/>
        <v>292.3</v>
      </c>
      <c r="Y3963" s="143">
        <f t="shared" si="1789"/>
        <v>0.45399999999999996</v>
      </c>
      <c r="AD3963">
        <v>152</v>
      </c>
      <c r="AE3963">
        <v>-1</v>
      </c>
      <c r="AF3963" s="10">
        <v>37.9</v>
      </c>
      <c r="AG3963" s="10">
        <v>58.12</v>
      </c>
      <c r="AH3963" s="10">
        <f t="shared" si="1790"/>
        <v>245874.93106135487</v>
      </c>
      <c r="AI3963" s="11">
        <f t="shared" si="1804"/>
        <v>0</v>
      </c>
      <c r="AJ3963">
        <f t="shared" si="1805"/>
        <v>0</v>
      </c>
      <c r="AK3963" t="e">
        <f t="shared" si="1791"/>
        <v>#DIV/0!</v>
      </c>
      <c r="AL3963">
        <f t="shared" si="1792"/>
        <v>2.8627824000000026</v>
      </c>
      <c r="AM3963" s="5">
        <f t="shared" si="1793"/>
        <v>3.54</v>
      </c>
      <c r="AN3963">
        <v>0</v>
      </c>
      <c r="AO3963" s="72">
        <f t="shared" si="1794"/>
        <v>2.4000000000000004</v>
      </c>
      <c r="AP3963" s="72">
        <f t="shared" si="1795"/>
        <v>0.4</v>
      </c>
      <c r="AQ3963" s="72">
        <f t="shared" si="1796"/>
        <v>0.4</v>
      </c>
      <c r="AR3963" s="71" t="e">
        <f t="shared" si="1797"/>
        <v>#DIV/0!</v>
      </c>
      <c r="BA3963">
        <f t="shared" si="1798"/>
        <v>19</v>
      </c>
      <c r="BB3963" s="91" t="e">
        <f t="shared" si="1799"/>
        <v>#DIV/0!</v>
      </c>
    </row>
    <row r="3964" spans="1:54">
      <c r="A3964" s="2" t="s">
        <v>4080</v>
      </c>
      <c r="B3964" s="7" t="s">
        <v>43907</v>
      </c>
      <c r="C3964" s="17">
        <f t="shared" si="1780"/>
        <v>37.5</v>
      </c>
      <c r="D3964" s="28">
        <f t="shared" si="1781"/>
        <v>211</v>
      </c>
      <c r="E3964" s="8">
        <f t="shared" si="1800"/>
        <v>6</v>
      </c>
      <c r="F3964" s="2" t="s">
        <v>9069</v>
      </c>
      <c r="G3964" s="54">
        <f t="shared" si="1801"/>
        <v>36.5</v>
      </c>
      <c r="H3964" s="20">
        <f t="shared" si="1802"/>
        <v>0.65164330000000004</v>
      </c>
      <c r="I3964" s="14" t="s">
        <v>19022</v>
      </c>
      <c r="J3964" s="14" t="s">
        <v>14055</v>
      </c>
      <c r="K3964" s="14" t="s">
        <v>23981</v>
      </c>
      <c r="L3964" s="14" t="s">
        <v>28940</v>
      </c>
      <c r="M3964" s="28">
        <f t="shared" si="1803"/>
        <v>11.5</v>
      </c>
      <c r="N3964" s="46">
        <f t="shared" si="1782"/>
        <v>5</v>
      </c>
      <c r="O3964" s="17">
        <f t="shared" si="1783"/>
        <v>1</v>
      </c>
      <c r="P3964" s="17">
        <f t="shared" si="1783"/>
        <v>6</v>
      </c>
      <c r="Q3964" s="124">
        <f t="shared" si="1784"/>
        <v>0.4</v>
      </c>
      <c r="R3964" s="26">
        <f t="shared" si="1785"/>
        <v>1</v>
      </c>
      <c r="S3964" s="2" t="s">
        <v>33918</v>
      </c>
      <c r="T3964" s="2" t="s">
        <v>38894</v>
      </c>
      <c r="U3964" s="24">
        <f t="shared" si="1786"/>
        <v>483.70000000000005</v>
      </c>
      <c r="V3964" s="66">
        <f t="shared" si="1786"/>
        <v>411.70000000000005</v>
      </c>
      <c r="W3964" s="54">
        <f t="shared" si="1787"/>
        <v>3.65</v>
      </c>
      <c r="X3964" s="143">
        <f t="shared" si="1788"/>
        <v>483.70000000000005</v>
      </c>
      <c r="Y3964" s="143">
        <f t="shared" si="1789"/>
        <v>0.83</v>
      </c>
      <c r="AD3964">
        <v>152</v>
      </c>
      <c r="AE3964">
        <v>-1</v>
      </c>
      <c r="AF3964" s="10">
        <v>37.9</v>
      </c>
      <c r="AG3964" s="10">
        <v>58.12</v>
      </c>
      <c r="AH3964" s="10">
        <f t="shared" si="1790"/>
        <v>150890.77653984411</v>
      </c>
      <c r="AI3964" s="11">
        <f t="shared" si="1804"/>
        <v>0</v>
      </c>
      <c r="AJ3964">
        <f t="shared" si="1805"/>
        <v>0</v>
      </c>
      <c r="AK3964" t="e">
        <f t="shared" si="1791"/>
        <v>#DIV/0!</v>
      </c>
      <c r="AL3964">
        <f t="shared" si="1792"/>
        <v>2.0901401999999996</v>
      </c>
      <c r="AM3964" s="5">
        <f t="shared" si="1793"/>
        <v>7.3</v>
      </c>
      <c r="AN3964">
        <v>0</v>
      </c>
      <c r="AO3964" s="72">
        <f t="shared" si="1794"/>
        <v>1</v>
      </c>
      <c r="AP3964" s="72">
        <f t="shared" si="1795"/>
        <v>0.4</v>
      </c>
      <c r="AQ3964" s="72">
        <f t="shared" si="1796"/>
        <v>0.4</v>
      </c>
      <c r="AR3964" s="71" t="e">
        <f t="shared" si="1797"/>
        <v>#DIV/0!</v>
      </c>
      <c r="BA3964">
        <f t="shared" si="1798"/>
        <v>211</v>
      </c>
      <c r="BB3964" s="91" t="e">
        <f t="shared" si="1799"/>
        <v>#DIV/0!</v>
      </c>
    </row>
    <row r="3965" spans="1:54">
      <c r="A3965" s="2" t="s">
        <v>4081</v>
      </c>
      <c r="B3965" s="7" t="s">
        <v>43908</v>
      </c>
      <c r="C3965" s="17">
        <f t="shared" si="1780"/>
        <v>13.8</v>
      </c>
      <c r="D3965" s="28">
        <f t="shared" si="1781"/>
        <v>82</v>
      </c>
      <c r="E3965" s="8">
        <f t="shared" si="1800"/>
        <v>12</v>
      </c>
      <c r="F3965" s="2" t="s">
        <v>9070</v>
      </c>
      <c r="G3965" s="54">
        <f t="shared" si="1801"/>
        <v>12.9</v>
      </c>
      <c r="H3965" s="20">
        <f t="shared" si="1802"/>
        <v>0.1583405</v>
      </c>
      <c r="I3965" s="14" t="s">
        <v>19023</v>
      </c>
      <c r="J3965" s="14" t="s">
        <v>14056</v>
      </c>
      <c r="K3965" s="14" t="s">
        <v>23982</v>
      </c>
      <c r="L3965" s="14" t="s">
        <v>28941</v>
      </c>
      <c r="M3965" s="28">
        <f t="shared" si="1803"/>
        <v>14.2</v>
      </c>
      <c r="N3965" s="46">
        <f t="shared" si="1782"/>
        <v>6</v>
      </c>
      <c r="O3965" s="17">
        <f t="shared" si="1783"/>
        <v>3</v>
      </c>
      <c r="P3965" s="17">
        <f t="shared" si="1783"/>
        <v>0.60000000000000009</v>
      </c>
      <c r="Q3965" s="124">
        <f t="shared" si="1784"/>
        <v>2.4000000000000004</v>
      </c>
      <c r="R3965" s="26">
        <f t="shared" si="1785"/>
        <v>2.8000000000000003</v>
      </c>
      <c r="S3965" s="2" t="s">
        <v>33919</v>
      </c>
      <c r="T3965" s="2" t="s">
        <v>38895</v>
      </c>
      <c r="U3965" s="24">
        <f t="shared" si="1786"/>
        <v>354.8</v>
      </c>
      <c r="V3965" s="66">
        <f t="shared" si="1786"/>
        <v>313.70000000000005</v>
      </c>
      <c r="W3965" s="54">
        <f t="shared" si="1787"/>
        <v>1.29</v>
      </c>
      <c r="X3965" s="143">
        <f t="shared" si="1788"/>
        <v>354.8</v>
      </c>
      <c r="Y3965" s="143">
        <f t="shared" si="1789"/>
        <v>0.35799999999999998</v>
      </c>
      <c r="AD3965">
        <v>152</v>
      </c>
      <c r="AE3965">
        <v>-1</v>
      </c>
      <c r="AF3965" s="10">
        <v>37.9</v>
      </c>
      <c r="AG3965" s="10">
        <v>58.12</v>
      </c>
      <c r="AH3965" s="10">
        <f t="shared" si="1790"/>
        <v>340112.66149191163</v>
      </c>
      <c r="AI3965" s="11">
        <f t="shared" si="1804"/>
        <v>0</v>
      </c>
      <c r="AJ3965">
        <f t="shared" si="1805"/>
        <v>0</v>
      </c>
      <c r="AK3965" t="e">
        <f t="shared" si="1791"/>
        <v>#DIV/0!</v>
      </c>
      <c r="AL3965">
        <f t="shared" si="1792"/>
        <v>4.241963880000001</v>
      </c>
      <c r="AM3965" s="5">
        <f t="shared" si="1793"/>
        <v>2.56</v>
      </c>
      <c r="AN3965">
        <v>0</v>
      </c>
      <c r="AO3965" s="72">
        <f t="shared" si="1794"/>
        <v>2.8000000000000003</v>
      </c>
      <c r="AP3965" s="72">
        <f t="shared" si="1795"/>
        <v>2.4000000000000004</v>
      </c>
      <c r="AQ3965" s="72">
        <f t="shared" si="1796"/>
        <v>2.4000000000000004</v>
      </c>
      <c r="AR3965" s="71" t="e">
        <f t="shared" si="1797"/>
        <v>#DIV/0!</v>
      </c>
      <c r="BA3965">
        <f t="shared" si="1798"/>
        <v>82</v>
      </c>
      <c r="BB3965" s="91" t="e">
        <f t="shared" si="1799"/>
        <v>#DIV/0!</v>
      </c>
    </row>
    <row r="3966" spans="1:54">
      <c r="A3966" s="2" t="s">
        <v>4082</v>
      </c>
      <c r="B3966" s="7" t="s">
        <v>43909</v>
      </c>
      <c r="C3966" s="17">
        <f t="shared" si="1780"/>
        <v>25.3</v>
      </c>
      <c r="D3966" s="28">
        <f t="shared" si="1781"/>
        <v>168</v>
      </c>
      <c r="E3966" s="8">
        <f t="shared" si="1800"/>
        <v>6</v>
      </c>
      <c r="F3966" s="2" t="s">
        <v>9071</v>
      </c>
      <c r="G3966" s="54">
        <f t="shared" si="1801"/>
        <v>24.3</v>
      </c>
      <c r="H3966" s="20">
        <f t="shared" si="1802"/>
        <v>0.32436320000000002</v>
      </c>
      <c r="I3966" s="14" t="s">
        <v>19024</v>
      </c>
      <c r="J3966" s="14" t="s">
        <v>14057</v>
      </c>
      <c r="K3966" s="14" t="s">
        <v>23983</v>
      </c>
      <c r="L3966" s="14" t="s">
        <v>28942</v>
      </c>
      <c r="M3966" s="28">
        <f t="shared" si="1803"/>
        <v>10.3</v>
      </c>
      <c r="N3966" s="46">
        <f t="shared" si="1782"/>
        <v>5.8</v>
      </c>
      <c r="O3966" s="17">
        <f t="shared" si="1783"/>
        <v>0.60000000000000009</v>
      </c>
      <c r="P3966" s="17">
        <f t="shared" si="1783"/>
        <v>8.4</v>
      </c>
      <c r="Q3966" s="124">
        <f t="shared" si="1784"/>
        <v>0.60000000000000009</v>
      </c>
      <c r="R3966" s="26">
        <f t="shared" si="1785"/>
        <v>0.8</v>
      </c>
      <c r="S3966" s="2" t="s">
        <v>33920</v>
      </c>
      <c r="T3966" s="2" t="s">
        <v>38896</v>
      </c>
      <c r="U3966" s="24">
        <f t="shared" si="1786"/>
        <v>441.5</v>
      </c>
      <c r="V3966" s="66">
        <f t="shared" si="1786"/>
        <v>381.40000000000003</v>
      </c>
      <c r="W3966" s="54">
        <f t="shared" si="1787"/>
        <v>2.4299999999999997</v>
      </c>
      <c r="X3966" s="143">
        <f t="shared" si="1788"/>
        <v>441.5</v>
      </c>
      <c r="Y3966" s="143">
        <f t="shared" si="1789"/>
        <v>0.58599999999999997</v>
      </c>
      <c r="AD3966">
        <v>152</v>
      </c>
      <c r="AE3966">
        <v>-1</v>
      </c>
      <c r="AF3966" s="10">
        <v>37.9</v>
      </c>
      <c r="AG3966" s="10">
        <v>58.12</v>
      </c>
      <c r="AH3966" s="10">
        <f t="shared" si="1790"/>
        <v>237550.7943438589</v>
      </c>
      <c r="AI3966" s="11">
        <f t="shared" si="1804"/>
        <v>0</v>
      </c>
      <c r="AJ3966">
        <f t="shared" si="1805"/>
        <v>0</v>
      </c>
      <c r="AK3966" t="e">
        <f t="shared" si="1791"/>
        <v>#DIV/0!</v>
      </c>
      <c r="AL3966">
        <f t="shared" si="1792"/>
        <v>2.7241675776000007</v>
      </c>
      <c r="AM3966" s="5">
        <f t="shared" si="1793"/>
        <v>4.8600000000000003</v>
      </c>
      <c r="AN3966">
        <v>0</v>
      </c>
      <c r="AO3966" s="72">
        <f t="shared" si="1794"/>
        <v>0.8</v>
      </c>
      <c r="AP3966" s="72">
        <f t="shared" si="1795"/>
        <v>0.60000000000000009</v>
      </c>
      <c r="AQ3966" s="72">
        <f t="shared" si="1796"/>
        <v>0.60000000000000009</v>
      </c>
      <c r="AR3966" s="71" t="e">
        <f t="shared" si="1797"/>
        <v>#DIV/0!</v>
      </c>
      <c r="BA3966">
        <f t="shared" si="1798"/>
        <v>168</v>
      </c>
      <c r="BB3966" s="91" t="e">
        <f t="shared" si="1799"/>
        <v>#DIV/0!</v>
      </c>
    </row>
    <row r="3967" spans="1:54">
      <c r="A3967" s="2" t="s">
        <v>4083</v>
      </c>
      <c r="B3967" s="7" t="s">
        <v>43910</v>
      </c>
      <c r="C3967" s="17">
        <f t="shared" si="1780"/>
        <v>27.5</v>
      </c>
      <c r="D3967" s="28">
        <f t="shared" si="1781"/>
        <v>262</v>
      </c>
      <c r="E3967" s="8">
        <f t="shared" si="1800"/>
        <v>4</v>
      </c>
      <c r="F3967" s="2" t="s">
        <v>9072</v>
      </c>
      <c r="G3967" s="54">
        <f t="shared" si="1801"/>
        <v>26.5</v>
      </c>
      <c r="H3967" s="20">
        <f t="shared" si="1802"/>
        <v>0.33779049999999999</v>
      </c>
      <c r="I3967" s="14" t="s">
        <v>19025</v>
      </c>
      <c r="J3967" s="14" t="s">
        <v>14058</v>
      </c>
      <c r="K3967" s="14" t="s">
        <v>23984</v>
      </c>
      <c r="L3967" s="14" t="s">
        <v>28943</v>
      </c>
      <c r="M3967" s="28">
        <f t="shared" si="1803"/>
        <v>10.9</v>
      </c>
      <c r="N3967" s="46">
        <f t="shared" si="1782"/>
        <v>6.6</v>
      </c>
      <c r="O3967" s="17">
        <f t="shared" si="1783"/>
        <v>0.4</v>
      </c>
      <c r="P3967" s="17">
        <f t="shared" si="1783"/>
        <v>7.2</v>
      </c>
      <c r="Q3967" s="124">
        <f t="shared" si="1784"/>
        <v>0.4</v>
      </c>
      <c r="R3967" s="26">
        <f t="shared" si="1785"/>
        <v>0.60000000000000009</v>
      </c>
      <c r="S3967" s="2" t="s">
        <v>33921</v>
      </c>
      <c r="T3967" s="2" t="s">
        <v>38897</v>
      </c>
      <c r="U3967" s="24">
        <f t="shared" si="1786"/>
        <v>534.6</v>
      </c>
      <c r="V3967" s="66">
        <f t="shared" si="1786"/>
        <v>391.1</v>
      </c>
      <c r="W3967" s="54">
        <f t="shared" si="1787"/>
        <v>2.65</v>
      </c>
      <c r="X3967" s="143">
        <f t="shared" si="1788"/>
        <v>534.6</v>
      </c>
      <c r="Y3967" s="143">
        <f t="shared" si="1789"/>
        <v>0.63</v>
      </c>
      <c r="AD3967">
        <v>152</v>
      </c>
      <c r="AE3967">
        <v>-1</v>
      </c>
      <c r="AF3967" s="10">
        <v>37.9</v>
      </c>
      <c r="AG3967" s="10">
        <v>58.12</v>
      </c>
      <c r="AH3967" s="10">
        <f t="shared" si="1790"/>
        <v>215721.69764415058</v>
      </c>
      <c r="AI3967" s="11">
        <f t="shared" si="1804"/>
        <v>0</v>
      </c>
      <c r="AJ3967">
        <f t="shared" si="1805"/>
        <v>0</v>
      </c>
      <c r="AK3967" t="e">
        <f t="shared" si="1791"/>
        <v>#DIV/0!</v>
      </c>
      <c r="AL3967">
        <f t="shared" si="1792"/>
        <v>1.1442980160000003</v>
      </c>
      <c r="AM3967" s="5">
        <f t="shared" si="1793"/>
        <v>5.3</v>
      </c>
      <c r="AN3967">
        <v>0</v>
      </c>
      <c r="AO3967" s="72">
        <f t="shared" si="1794"/>
        <v>0.60000000000000009</v>
      </c>
      <c r="AP3967" s="72">
        <f t="shared" si="1795"/>
        <v>0.4</v>
      </c>
      <c r="AQ3967" s="72">
        <f t="shared" si="1796"/>
        <v>0.4</v>
      </c>
      <c r="AR3967" s="71" t="e">
        <f t="shared" si="1797"/>
        <v>#DIV/0!</v>
      </c>
      <c r="BA3967">
        <f t="shared" si="1798"/>
        <v>262</v>
      </c>
      <c r="BB3967" s="91" t="e">
        <f t="shared" si="1799"/>
        <v>#DIV/0!</v>
      </c>
    </row>
    <row r="3968" spans="1:54">
      <c r="A3968" s="2" t="s">
        <v>4084</v>
      </c>
      <c r="B3968" s="7" t="s">
        <v>43911</v>
      </c>
      <c r="C3968" s="17">
        <f t="shared" si="1780"/>
        <v>19.8</v>
      </c>
      <c r="D3968" s="28">
        <f t="shared" si="1781"/>
        <v>50</v>
      </c>
      <c r="E3968" s="8">
        <f t="shared" si="1800"/>
        <v>6</v>
      </c>
      <c r="F3968" s="2" t="s">
        <v>9073</v>
      </c>
      <c r="G3968" s="54">
        <f t="shared" si="1801"/>
        <v>18.8</v>
      </c>
      <c r="H3968" s="20">
        <f t="shared" si="1802"/>
        <v>0.78075660000000002</v>
      </c>
      <c r="I3968" s="14" t="s">
        <v>19026</v>
      </c>
      <c r="J3968" s="14" t="s">
        <v>14059</v>
      </c>
      <c r="K3968" s="14" t="s">
        <v>23985</v>
      </c>
      <c r="L3968" s="14" t="s">
        <v>28944</v>
      </c>
      <c r="M3968" s="28">
        <f t="shared" si="1803"/>
        <v>11.7</v>
      </c>
      <c r="N3968" s="46">
        <f t="shared" si="1782"/>
        <v>5.8</v>
      </c>
      <c r="O3968" s="17">
        <f t="shared" si="1783"/>
        <v>1</v>
      </c>
      <c r="P3968" s="17">
        <f t="shared" si="1783"/>
        <v>5.6000000000000005</v>
      </c>
      <c r="Q3968" s="124">
        <f t="shared" si="1784"/>
        <v>0.4</v>
      </c>
      <c r="R3968" s="26">
        <f t="shared" si="1785"/>
        <v>1.8</v>
      </c>
      <c r="S3968" s="2" t="s">
        <v>33922</v>
      </c>
      <c r="T3968" s="2" t="s">
        <v>38898</v>
      </c>
      <c r="U3968" s="24">
        <f t="shared" si="1786"/>
        <v>322.60000000000002</v>
      </c>
      <c r="V3968" s="66">
        <f t="shared" si="1786"/>
        <v>339.20000000000005</v>
      </c>
      <c r="W3968" s="54">
        <f t="shared" si="1787"/>
        <v>1.8800000000000001</v>
      </c>
      <c r="X3968" s="143">
        <f t="shared" si="1788"/>
        <v>322.60000000000002</v>
      </c>
      <c r="Y3968" s="143">
        <f t="shared" si="1789"/>
        <v>0.47599999999999998</v>
      </c>
      <c r="AD3968">
        <v>152</v>
      </c>
      <c r="AE3968">
        <v>-1</v>
      </c>
      <c r="AF3968" s="10">
        <v>37.9</v>
      </c>
      <c r="AG3968" s="10">
        <v>58.12</v>
      </c>
      <c r="AH3968" s="10">
        <f t="shared" si="1790"/>
        <v>307856.79036863998</v>
      </c>
      <c r="AI3968" s="11">
        <f t="shared" si="1804"/>
        <v>0</v>
      </c>
      <c r="AJ3968">
        <f t="shared" si="1805"/>
        <v>0</v>
      </c>
      <c r="AK3968" t="e">
        <f t="shared" si="1791"/>
        <v>#DIV/0!</v>
      </c>
      <c r="AL3968">
        <f t="shared" si="1792"/>
        <v>2.2099734719999997</v>
      </c>
      <c r="AM3968" s="5">
        <f t="shared" si="1793"/>
        <v>3.7600000000000002</v>
      </c>
      <c r="AN3968">
        <v>0</v>
      </c>
      <c r="AO3968" s="72">
        <f t="shared" si="1794"/>
        <v>1.8</v>
      </c>
      <c r="AP3968" s="72">
        <f t="shared" si="1795"/>
        <v>0.4</v>
      </c>
      <c r="AQ3968" s="72">
        <f t="shared" si="1796"/>
        <v>0.4</v>
      </c>
      <c r="AR3968" s="71" t="e">
        <f t="shared" si="1797"/>
        <v>#DIV/0!</v>
      </c>
      <c r="BA3968">
        <f t="shared" si="1798"/>
        <v>50</v>
      </c>
      <c r="BB3968" s="91" t="e">
        <f t="shared" si="1799"/>
        <v>#DIV/0!</v>
      </c>
    </row>
    <row r="3969" spans="1:54">
      <c r="A3969" s="2" t="s">
        <v>4085</v>
      </c>
      <c r="B3969" s="7" t="s">
        <v>43912</v>
      </c>
      <c r="C3969" s="17">
        <f t="shared" si="1780"/>
        <v>35.700000000000003</v>
      </c>
      <c r="D3969" s="28">
        <f t="shared" si="1781"/>
        <v>174</v>
      </c>
      <c r="E3969" s="8">
        <f t="shared" si="1800"/>
        <v>11</v>
      </c>
      <c r="F3969" s="2" t="s">
        <v>9074</v>
      </c>
      <c r="G3969" s="54">
        <f t="shared" si="1801"/>
        <v>34.700000000000003</v>
      </c>
      <c r="H3969" s="20">
        <f t="shared" si="1802"/>
        <v>0.69613449999999999</v>
      </c>
      <c r="I3969" s="14" t="s">
        <v>19027</v>
      </c>
      <c r="J3969" s="14" t="s">
        <v>14060</v>
      </c>
      <c r="K3969" s="14" t="s">
        <v>23986</v>
      </c>
      <c r="L3969" s="14" t="s">
        <v>28945</v>
      </c>
      <c r="M3969" s="28">
        <f t="shared" si="1803"/>
        <v>10.5</v>
      </c>
      <c r="N3969" s="46">
        <f t="shared" si="1782"/>
        <v>6.2</v>
      </c>
      <c r="O3969" s="17">
        <f t="shared" si="1783"/>
        <v>3</v>
      </c>
      <c r="P3969" s="17">
        <f t="shared" si="1783"/>
        <v>8</v>
      </c>
      <c r="Q3969" s="124">
        <f t="shared" si="1784"/>
        <v>0.4</v>
      </c>
      <c r="R3969" s="26">
        <f t="shared" si="1785"/>
        <v>1.6</v>
      </c>
      <c r="S3969" s="2" t="s">
        <v>33923</v>
      </c>
      <c r="T3969" s="2" t="s">
        <v>38899</v>
      </c>
      <c r="U3969" s="24">
        <f t="shared" si="1786"/>
        <v>447.40000000000003</v>
      </c>
      <c r="V3969" s="66">
        <f t="shared" si="1786"/>
        <v>399.6</v>
      </c>
      <c r="W3969" s="54">
        <f t="shared" si="1787"/>
        <v>3.4699999999999998</v>
      </c>
      <c r="X3969" s="143">
        <f t="shared" si="1788"/>
        <v>447.40000000000003</v>
      </c>
      <c r="Y3969" s="143">
        <f t="shared" si="1789"/>
        <v>0.79399999999999993</v>
      </c>
      <c r="AD3969">
        <v>152</v>
      </c>
      <c r="AE3969">
        <v>-1</v>
      </c>
      <c r="AF3969" s="10">
        <v>37.9</v>
      </c>
      <c r="AG3969" s="10">
        <v>58.12</v>
      </c>
      <c r="AH3969" s="10">
        <f t="shared" si="1790"/>
        <v>193384.22814674705</v>
      </c>
      <c r="AI3969" s="11">
        <f t="shared" si="1804"/>
        <v>0</v>
      </c>
      <c r="AJ3969">
        <f t="shared" si="1805"/>
        <v>0</v>
      </c>
      <c r="AK3969" t="e">
        <f t="shared" si="1791"/>
        <v>#DIV/0!</v>
      </c>
      <c r="AL3969">
        <f t="shared" si="1792"/>
        <v>11.668435200000001</v>
      </c>
      <c r="AM3969" s="5">
        <f t="shared" si="1793"/>
        <v>6.94</v>
      </c>
      <c r="AN3969">
        <v>0</v>
      </c>
      <c r="AO3969" s="72">
        <f t="shared" si="1794"/>
        <v>1.6</v>
      </c>
      <c r="AP3969" s="72">
        <f t="shared" si="1795"/>
        <v>0.4</v>
      </c>
      <c r="AQ3969" s="72">
        <f t="shared" si="1796"/>
        <v>0.60000000000000009</v>
      </c>
      <c r="AR3969" s="71" t="e">
        <f t="shared" si="1797"/>
        <v>#DIV/0!</v>
      </c>
      <c r="BA3969">
        <f t="shared" si="1798"/>
        <v>174</v>
      </c>
      <c r="BB3969" s="91" t="e">
        <f t="shared" si="1799"/>
        <v>#DIV/0!</v>
      </c>
    </row>
    <row r="3970" spans="1:54">
      <c r="A3970" s="2" t="s">
        <v>4086</v>
      </c>
      <c r="B3970" s="7" t="s">
        <v>43913</v>
      </c>
      <c r="C3970" s="17">
        <f t="shared" ref="C3970:C4033" si="1806">MROUND(A3970,0.1)+1+AN3970</f>
        <v>27.5</v>
      </c>
      <c r="D3970" s="28">
        <f t="shared" ref="D3970:D4033" si="1807">MROUND(S3970,1)</f>
        <v>58</v>
      </c>
      <c r="E3970" s="8">
        <f t="shared" si="1800"/>
        <v>13</v>
      </c>
      <c r="F3970" s="2" t="s">
        <v>9075</v>
      </c>
      <c r="G3970" s="54">
        <f t="shared" si="1801"/>
        <v>26.6</v>
      </c>
      <c r="H3970" s="20">
        <f t="shared" si="1802"/>
        <v>0.26646039999999999</v>
      </c>
      <c r="I3970" s="14" t="s">
        <v>19028</v>
      </c>
      <c r="J3970" s="14" t="s">
        <v>14061</v>
      </c>
      <c r="K3970" s="14" t="s">
        <v>23987</v>
      </c>
      <c r="L3970" s="14" t="s">
        <v>28946</v>
      </c>
      <c r="M3970" s="28">
        <f t="shared" si="1803"/>
        <v>10.399999999999999</v>
      </c>
      <c r="N3970" s="46">
        <f t="shared" ref="N3970:N4033" si="1808">MROUND(L3970,0.2)+5</f>
        <v>6.4</v>
      </c>
      <c r="O3970" s="17">
        <f t="shared" ref="O3970:P4033" si="1809">MROUND(I3970,0.2)</f>
        <v>1.8</v>
      </c>
      <c r="P3970" s="17">
        <f t="shared" si="1809"/>
        <v>8.2000000000000011</v>
      </c>
      <c r="Q3970" s="124">
        <f t="shared" ref="Q3970:Q4033" si="1810">IF(AN3970&gt;0,CEILING((1-H3970)*R3970,0.2),IF(MROUND((1-H3970)*R3970,0.2)&lt;0.2,MROUND((1-H3970)*R3970,0.2)+0.2, MROUND((1-H3970)*R3970,0.2)))</f>
        <v>1</v>
      </c>
      <c r="R3970" s="26">
        <f t="shared" ref="R3970:R4033" si="1811">MROUND(K3970,0.2)</f>
        <v>1.4000000000000001</v>
      </c>
      <c r="S3970" s="2" t="s">
        <v>33924</v>
      </c>
      <c r="T3970" s="2" t="s">
        <v>38900</v>
      </c>
      <c r="U3970" s="24">
        <f t="shared" ref="U3970:V4033" si="1812">ROUNDUP(S3970+273,1)</f>
        <v>330.70000000000005</v>
      </c>
      <c r="V3970" s="66">
        <f t="shared" si="1812"/>
        <v>322.60000000000002</v>
      </c>
      <c r="W3970" s="54">
        <f t="shared" ref="W3970:W4033" si="1813">ROUNDUP(A3970/10,2)</f>
        <v>2.6599999999999997</v>
      </c>
      <c r="X3970" s="143">
        <f t="shared" ref="X3970:X4033" si="1814">U3970</f>
        <v>330.70000000000005</v>
      </c>
      <c r="Y3970" s="143">
        <f t="shared" ref="Y3970:Y4033" si="1815">W3970/5+0.1</f>
        <v>0.6319999999999999</v>
      </c>
      <c r="AD3970">
        <v>152</v>
      </c>
      <c r="AE3970">
        <v>-1</v>
      </c>
      <c r="AF3970" s="10">
        <v>37.9</v>
      </c>
      <c r="AG3970" s="10">
        <v>58.12</v>
      </c>
      <c r="AH3970" s="10">
        <f t="shared" ref="AH3970:AH4033" si="1816">((1.092*8.3144*(AE3970+273)*(LN(AF3970)-1.013)/(0.93-(AE3970+273)/(AD3970+273)))*((AD3970-T3970)/(AD3970-AE3970))^0.383)*1000/AG3970</f>
        <v>329452.63017169992</v>
      </c>
      <c r="AI3970" s="11">
        <f t="shared" si="1804"/>
        <v>0</v>
      </c>
      <c r="AJ3970">
        <f t="shared" si="1805"/>
        <v>0</v>
      </c>
      <c r="AK3970" t="e">
        <f t="shared" ref="AK3970:AK4033" si="1817">0.07*AJ3970*AI3970/AC3970</f>
        <v>#DIV/0!</v>
      </c>
      <c r="AL3970">
        <f t="shared" ref="AL3970:AL4033" si="1818">(1-H3970)*O3970*P3970*R3970</f>
        <v>15.157862294400005</v>
      </c>
      <c r="AM3970" s="5">
        <f t="shared" ref="AM3970:AM4033" si="1819">MROUND(A3970,0.1)/5</f>
        <v>5.3</v>
      </c>
      <c r="AN3970">
        <v>0</v>
      </c>
      <c r="AO3970" s="72">
        <f t="shared" ref="AO3970:AO4033" si="1820">CEILING(R3970,0.2)</f>
        <v>1.4000000000000001</v>
      </c>
      <c r="AP3970" s="72">
        <f t="shared" ref="AP3970:AP4033" si="1821">Q3970</f>
        <v>1</v>
      </c>
      <c r="AQ3970" s="72">
        <f t="shared" ref="AQ3970:AQ4033" si="1822">CEILING((1-H3970)*R3970,0.2)</f>
        <v>1.2000000000000002</v>
      </c>
      <c r="AR3970" s="71" t="e">
        <f t="shared" ref="AR3970:AR4033" si="1823">AL3970+AK3970</f>
        <v>#DIV/0!</v>
      </c>
      <c r="BA3970">
        <f t="shared" ref="BA3970:BA4033" si="1824">D3970</f>
        <v>58</v>
      </c>
      <c r="BB3970" s="91" t="e">
        <f t="shared" ref="BB3970:BB4033" si="1825">AK3970/AL3970</f>
        <v>#DIV/0!</v>
      </c>
    </row>
    <row r="3971" spans="1:54">
      <c r="A3971" s="2" t="s">
        <v>4087</v>
      </c>
      <c r="B3971" s="7" t="s">
        <v>43914</v>
      </c>
      <c r="C3971" s="17">
        <f t="shared" si="1806"/>
        <v>27.200000000000003</v>
      </c>
      <c r="D3971" s="28">
        <f t="shared" si="1807"/>
        <v>160</v>
      </c>
      <c r="E3971" s="8">
        <f t="shared" ref="E3971:E4034" si="1826">MROUND(SQRT(((P3971*O3971*Q3971)/MAX(O3971,P3971,Q3971)))*10,1)</f>
        <v>15</v>
      </c>
      <c r="F3971" s="2" t="s">
        <v>9076</v>
      </c>
      <c r="G3971" s="54">
        <f t="shared" ref="G3971:G4034" si="1827">ROUNDUP(A3971,1)</f>
        <v>26.3</v>
      </c>
      <c r="H3971" s="20">
        <f t="shared" ref="H3971:H4034" si="1828">F3971/100</f>
        <v>0.26487079999999996</v>
      </c>
      <c r="I3971" s="14" t="s">
        <v>19029</v>
      </c>
      <c r="J3971" s="14" t="s">
        <v>14062</v>
      </c>
      <c r="K3971" s="14" t="s">
        <v>23988</v>
      </c>
      <c r="L3971" s="14" t="s">
        <v>28947</v>
      </c>
      <c r="M3971" s="28">
        <f t="shared" ref="M3971:M4034" si="1829">14.5-P3971/2</f>
        <v>12.6</v>
      </c>
      <c r="N3971" s="46">
        <f t="shared" si="1808"/>
        <v>5.8</v>
      </c>
      <c r="O3971" s="17">
        <f t="shared" si="1809"/>
        <v>1.2000000000000002</v>
      </c>
      <c r="P3971" s="17">
        <f t="shared" si="1809"/>
        <v>3.8000000000000003</v>
      </c>
      <c r="Q3971" s="124">
        <f t="shared" si="1810"/>
        <v>1.8</v>
      </c>
      <c r="R3971" s="26">
        <f t="shared" si="1811"/>
        <v>2.4000000000000004</v>
      </c>
      <c r="S3971" s="2" t="s">
        <v>33925</v>
      </c>
      <c r="T3971" s="2" t="s">
        <v>38901</v>
      </c>
      <c r="U3971" s="24">
        <f t="shared" si="1812"/>
        <v>433</v>
      </c>
      <c r="V3971" s="66">
        <f t="shared" si="1812"/>
        <v>400.6</v>
      </c>
      <c r="W3971" s="54">
        <f t="shared" si="1813"/>
        <v>2.63</v>
      </c>
      <c r="X3971" s="143">
        <f t="shared" si="1814"/>
        <v>433</v>
      </c>
      <c r="Y3971" s="143">
        <f t="shared" si="1815"/>
        <v>0.626</v>
      </c>
      <c r="AD3971">
        <v>152</v>
      </c>
      <c r="AE3971">
        <v>-1</v>
      </c>
      <c r="AF3971" s="10">
        <v>37.9</v>
      </c>
      <c r="AG3971" s="10">
        <v>58.12</v>
      </c>
      <c r="AH3971" s="10">
        <f t="shared" si="1816"/>
        <v>190440.12686866245</v>
      </c>
      <c r="AI3971" s="11">
        <f t="shared" si="1804"/>
        <v>0</v>
      </c>
      <c r="AJ3971">
        <f t="shared" si="1805"/>
        <v>0</v>
      </c>
      <c r="AK3971" t="e">
        <f t="shared" si="1817"/>
        <v>#DIV/0!</v>
      </c>
      <c r="AL3971">
        <f t="shared" si="1818"/>
        <v>8.0452539648000041</v>
      </c>
      <c r="AM3971" s="5">
        <f t="shared" si="1819"/>
        <v>5.24</v>
      </c>
      <c r="AN3971">
        <v>0</v>
      </c>
      <c r="AO3971" s="72">
        <f t="shared" si="1820"/>
        <v>2.4000000000000004</v>
      </c>
      <c r="AP3971" s="72">
        <f t="shared" si="1821"/>
        <v>1.8</v>
      </c>
      <c r="AQ3971" s="72">
        <f t="shared" si="1822"/>
        <v>1.8</v>
      </c>
      <c r="AR3971" s="71" t="e">
        <f t="shared" si="1823"/>
        <v>#DIV/0!</v>
      </c>
      <c r="BA3971">
        <f t="shared" si="1824"/>
        <v>160</v>
      </c>
      <c r="BB3971" s="91" t="e">
        <f t="shared" si="1825"/>
        <v>#DIV/0!</v>
      </c>
    </row>
    <row r="3972" spans="1:54">
      <c r="A3972" s="2" t="s">
        <v>4088</v>
      </c>
      <c r="B3972" s="7" t="s">
        <v>43915</v>
      </c>
      <c r="C3972" s="17">
        <f t="shared" si="1806"/>
        <v>25.400000000000002</v>
      </c>
      <c r="D3972" s="28">
        <f t="shared" si="1807"/>
        <v>168</v>
      </c>
      <c r="E3972" s="8">
        <f t="shared" si="1826"/>
        <v>12</v>
      </c>
      <c r="F3972" s="2" t="s">
        <v>9077</v>
      </c>
      <c r="G3972" s="54">
        <f t="shared" si="1827"/>
        <v>24.5</v>
      </c>
      <c r="H3972" s="20">
        <f t="shared" si="1828"/>
        <v>0.27910039999999997</v>
      </c>
      <c r="I3972" s="14" t="s">
        <v>19030</v>
      </c>
      <c r="J3972" s="14" t="s">
        <v>14063</v>
      </c>
      <c r="K3972" s="14" t="s">
        <v>23989</v>
      </c>
      <c r="L3972" s="14" t="s">
        <v>28948</v>
      </c>
      <c r="M3972" s="28">
        <f t="shared" si="1829"/>
        <v>13.6</v>
      </c>
      <c r="N3972" s="46">
        <f t="shared" si="1808"/>
        <v>6.6</v>
      </c>
      <c r="O3972" s="17">
        <f t="shared" si="1809"/>
        <v>2.8000000000000003</v>
      </c>
      <c r="P3972" s="17">
        <f t="shared" si="1809"/>
        <v>1.8</v>
      </c>
      <c r="Q3972" s="124">
        <f t="shared" si="1810"/>
        <v>0.8</v>
      </c>
      <c r="R3972" s="26">
        <f t="shared" si="1811"/>
        <v>1</v>
      </c>
      <c r="S3972" s="2" t="s">
        <v>33926</v>
      </c>
      <c r="T3972" s="2" t="s">
        <v>38902</v>
      </c>
      <c r="U3972" s="24">
        <f t="shared" si="1812"/>
        <v>441.1</v>
      </c>
      <c r="V3972" s="66">
        <f t="shared" si="1812"/>
        <v>318.60000000000002</v>
      </c>
      <c r="W3972" s="54">
        <f t="shared" si="1813"/>
        <v>2.4499999999999997</v>
      </c>
      <c r="X3972" s="143">
        <f t="shared" si="1814"/>
        <v>441.1</v>
      </c>
      <c r="Y3972" s="143">
        <f t="shared" si="1815"/>
        <v>0.59</v>
      </c>
      <c r="AD3972">
        <v>152</v>
      </c>
      <c r="AE3972">
        <v>-1</v>
      </c>
      <c r="AF3972" s="10">
        <v>37.9</v>
      </c>
      <c r="AG3972" s="10">
        <v>58.12</v>
      </c>
      <c r="AH3972" s="10">
        <f t="shared" si="1816"/>
        <v>334322.5683282612</v>
      </c>
      <c r="AI3972" s="11">
        <f t="shared" si="1804"/>
        <v>0</v>
      </c>
      <c r="AJ3972">
        <f t="shared" si="1805"/>
        <v>0</v>
      </c>
      <c r="AK3972" t="e">
        <f t="shared" si="1817"/>
        <v>#DIV/0!</v>
      </c>
      <c r="AL3972">
        <f t="shared" si="1818"/>
        <v>3.6333339840000005</v>
      </c>
      <c r="AM3972" s="5">
        <f t="shared" si="1819"/>
        <v>4.8800000000000008</v>
      </c>
      <c r="AN3972">
        <v>0</v>
      </c>
      <c r="AO3972" s="72">
        <f t="shared" si="1820"/>
        <v>1</v>
      </c>
      <c r="AP3972" s="72">
        <f t="shared" si="1821"/>
        <v>0.8</v>
      </c>
      <c r="AQ3972" s="72">
        <f t="shared" si="1822"/>
        <v>0.8</v>
      </c>
      <c r="AR3972" s="71" t="e">
        <f t="shared" si="1823"/>
        <v>#DIV/0!</v>
      </c>
      <c r="BA3972">
        <f t="shared" si="1824"/>
        <v>168</v>
      </c>
      <c r="BB3972" s="91" t="e">
        <f t="shared" si="1825"/>
        <v>#DIV/0!</v>
      </c>
    </row>
    <row r="3973" spans="1:54">
      <c r="A3973" s="2" t="s">
        <v>4089</v>
      </c>
      <c r="B3973" s="7" t="s">
        <v>43916</v>
      </c>
      <c r="C3973" s="17">
        <f t="shared" si="1806"/>
        <v>9.6</v>
      </c>
      <c r="D3973" s="28">
        <f t="shared" si="1807"/>
        <v>231</v>
      </c>
      <c r="E3973" s="8">
        <f t="shared" si="1826"/>
        <v>8</v>
      </c>
      <c r="F3973" s="2" t="s">
        <v>9078</v>
      </c>
      <c r="G3973" s="54">
        <f t="shared" si="1827"/>
        <v>8.6</v>
      </c>
      <c r="H3973" s="20">
        <f t="shared" si="1828"/>
        <v>0.50993650000000001</v>
      </c>
      <c r="I3973" s="14" t="s">
        <v>19031</v>
      </c>
      <c r="J3973" s="14" t="s">
        <v>14064</v>
      </c>
      <c r="K3973" s="14" t="s">
        <v>23990</v>
      </c>
      <c r="L3973" s="14" t="s">
        <v>28949</v>
      </c>
      <c r="M3973" s="28">
        <f t="shared" si="1829"/>
        <v>12.4</v>
      </c>
      <c r="N3973" s="46">
        <f t="shared" si="1808"/>
        <v>6.6</v>
      </c>
      <c r="O3973" s="17">
        <f t="shared" si="1809"/>
        <v>1.6</v>
      </c>
      <c r="P3973" s="17">
        <f t="shared" si="1809"/>
        <v>4.2</v>
      </c>
      <c r="Q3973" s="124">
        <f t="shared" si="1810"/>
        <v>0.4</v>
      </c>
      <c r="R3973" s="26">
        <f t="shared" si="1811"/>
        <v>1</v>
      </c>
      <c r="S3973" s="2" t="s">
        <v>33927</v>
      </c>
      <c r="T3973" s="2" t="s">
        <v>38903</v>
      </c>
      <c r="U3973" s="24">
        <f t="shared" si="1812"/>
        <v>503.8</v>
      </c>
      <c r="V3973" s="66">
        <f t="shared" si="1812"/>
        <v>424.70000000000005</v>
      </c>
      <c r="W3973" s="54">
        <f t="shared" si="1813"/>
        <v>0.86</v>
      </c>
      <c r="X3973" s="143">
        <f t="shared" si="1814"/>
        <v>503.8</v>
      </c>
      <c r="Y3973" s="143">
        <f t="shared" si="1815"/>
        <v>0.27200000000000002</v>
      </c>
      <c r="AD3973">
        <v>152</v>
      </c>
      <c r="AE3973">
        <v>-1</v>
      </c>
      <c r="AF3973" s="10">
        <v>37.9</v>
      </c>
      <c r="AG3973" s="10">
        <v>58.12</v>
      </c>
      <c r="AH3973" s="10">
        <f t="shared" si="1816"/>
        <v>39165.51931525</v>
      </c>
      <c r="AI3973" s="11">
        <f t="shared" si="1804"/>
        <v>0</v>
      </c>
      <c r="AJ3973">
        <f t="shared" si="1805"/>
        <v>0</v>
      </c>
      <c r="AK3973" t="e">
        <f t="shared" si="1817"/>
        <v>#DIV/0!</v>
      </c>
      <c r="AL3973">
        <f t="shared" si="1818"/>
        <v>3.2932267200000003</v>
      </c>
      <c r="AM3973" s="5">
        <f t="shared" si="1819"/>
        <v>1.72</v>
      </c>
      <c r="AN3973">
        <v>0</v>
      </c>
      <c r="AO3973" s="72">
        <f t="shared" si="1820"/>
        <v>1</v>
      </c>
      <c r="AP3973" s="72">
        <f t="shared" si="1821"/>
        <v>0.4</v>
      </c>
      <c r="AQ3973" s="72">
        <f t="shared" si="1822"/>
        <v>0.60000000000000009</v>
      </c>
      <c r="AR3973" s="71" t="e">
        <f t="shared" si="1823"/>
        <v>#DIV/0!</v>
      </c>
      <c r="BA3973">
        <f t="shared" si="1824"/>
        <v>231</v>
      </c>
      <c r="BB3973" s="91" t="e">
        <f t="shared" si="1825"/>
        <v>#DIV/0!</v>
      </c>
    </row>
    <row r="3974" spans="1:54">
      <c r="A3974" s="2" t="s">
        <v>4090</v>
      </c>
      <c r="B3974" s="7" t="s">
        <v>43917</v>
      </c>
      <c r="C3974" s="17">
        <f t="shared" si="1806"/>
        <v>27.8</v>
      </c>
      <c r="D3974" s="28">
        <f t="shared" si="1807"/>
        <v>278</v>
      </c>
      <c r="E3974" s="8">
        <f t="shared" si="1826"/>
        <v>3</v>
      </c>
      <c r="F3974" s="2" t="s">
        <v>9079</v>
      </c>
      <c r="G3974" s="54">
        <f t="shared" si="1827"/>
        <v>26.8</v>
      </c>
      <c r="H3974" s="20">
        <f t="shared" si="1828"/>
        <v>0.64862989999999998</v>
      </c>
      <c r="I3974" s="14" t="s">
        <v>19032</v>
      </c>
      <c r="J3974" s="14" t="s">
        <v>14065</v>
      </c>
      <c r="K3974" s="14" t="s">
        <v>23991</v>
      </c>
      <c r="L3974" s="14" t="s">
        <v>28950</v>
      </c>
      <c r="M3974" s="28">
        <f t="shared" si="1829"/>
        <v>14.3</v>
      </c>
      <c r="N3974" s="46">
        <f t="shared" si="1808"/>
        <v>6.4</v>
      </c>
      <c r="O3974" s="17">
        <f t="shared" si="1809"/>
        <v>1</v>
      </c>
      <c r="P3974" s="17">
        <f t="shared" si="1809"/>
        <v>0.4</v>
      </c>
      <c r="Q3974" s="124">
        <f t="shared" si="1810"/>
        <v>0.2</v>
      </c>
      <c r="R3974" s="26">
        <f t="shared" si="1811"/>
        <v>0.4</v>
      </c>
      <c r="S3974" s="2" t="s">
        <v>33928</v>
      </c>
      <c r="T3974" s="2" t="s">
        <v>38904</v>
      </c>
      <c r="U3974" s="24">
        <f t="shared" si="1812"/>
        <v>551.30000000000007</v>
      </c>
      <c r="V3974" s="66">
        <f t="shared" si="1812"/>
        <v>411.90000000000003</v>
      </c>
      <c r="W3974" s="54">
        <f t="shared" si="1813"/>
        <v>2.6799999999999997</v>
      </c>
      <c r="X3974" s="143">
        <f t="shared" si="1814"/>
        <v>551.30000000000007</v>
      </c>
      <c r="Y3974" s="143">
        <f t="shared" si="1815"/>
        <v>0.6359999999999999</v>
      </c>
      <c r="AD3974">
        <v>152</v>
      </c>
      <c r="AE3974">
        <v>-1</v>
      </c>
      <c r="AF3974" s="10">
        <v>37.9</v>
      </c>
      <c r="AG3974" s="10">
        <v>58.12</v>
      </c>
      <c r="AH3974" s="10">
        <f t="shared" si="1816"/>
        <v>150247.17994256777</v>
      </c>
      <c r="AI3974" s="11">
        <f t="shared" si="1804"/>
        <v>0</v>
      </c>
      <c r="AJ3974">
        <f t="shared" si="1805"/>
        <v>0</v>
      </c>
      <c r="AK3974" t="e">
        <f t="shared" si="1817"/>
        <v>#DIV/0!</v>
      </c>
      <c r="AL3974">
        <f t="shared" si="1818"/>
        <v>5.6219216000000009E-2</v>
      </c>
      <c r="AM3974" s="5">
        <f t="shared" si="1819"/>
        <v>5.36</v>
      </c>
      <c r="AN3974">
        <v>0</v>
      </c>
      <c r="AO3974" s="72">
        <f t="shared" si="1820"/>
        <v>0.4</v>
      </c>
      <c r="AP3974" s="72">
        <f t="shared" si="1821"/>
        <v>0.2</v>
      </c>
      <c r="AQ3974" s="72">
        <f t="shared" si="1822"/>
        <v>0.2</v>
      </c>
      <c r="AR3974" s="71" t="e">
        <f t="shared" si="1823"/>
        <v>#DIV/0!</v>
      </c>
      <c r="BA3974">
        <f t="shared" si="1824"/>
        <v>278</v>
      </c>
      <c r="BB3974" s="91" t="e">
        <f t="shared" si="1825"/>
        <v>#DIV/0!</v>
      </c>
    </row>
    <row r="3975" spans="1:54">
      <c r="A3975" s="2" t="s">
        <v>4091</v>
      </c>
      <c r="B3975" s="7" t="s">
        <v>43918</v>
      </c>
      <c r="C3975" s="17">
        <f t="shared" si="1806"/>
        <v>24.200000000000003</v>
      </c>
      <c r="D3975" s="28">
        <f t="shared" si="1807"/>
        <v>245</v>
      </c>
      <c r="E3975" s="8">
        <f t="shared" si="1826"/>
        <v>13</v>
      </c>
      <c r="F3975" s="2" t="s">
        <v>9080</v>
      </c>
      <c r="G3975" s="54">
        <f t="shared" si="1827"/>
        <v>23.200000000000003</v>
      </c>
      <c r="H3975" s="20">
        <f t="shared" si="1828"/>
        <v>0.28860949999999996</v>
      </c>
      <c r="I3975" s="14" t="s">
        <v>19033</v>
      </c>
      <c r="J3975" s="14" t="s">
        <v>14066</v>
      </c>
      <c r="K3975" s="14" t="s">
        <v>23992</v>
      </c>
      <c r="L3975" s="14" t="s">
        <v>28951</v>
      </c>
      <c r="M3975" s="28">
        <f t="shared" si="1829"/>
        <v>9.8000000000000007</v>
      </c>
      <c r="N3975" s="46">
        <f t="shared" si="1808"/>
        <v>5.6</v>
      </c>
      <c r="O3975" s="17">
        <f t="shared" si="1809"/>
        <v>2.8000000000000003</v>
      </c>
      <c r="P3975" s="17">
        <f t="shared" si="1809"/>
        <v>9.4</v>
      </c>
      <c r="Q3975" s="124">
        <f t="shared" si="1810"/>
        <v>0.60000000000000009</v>
      </c>
      <c r="R3975" s="26">
        <f t="shared" si="1811"/>
        <v>0.8</v>
      </c>
      <c r="S3975" s="2" t="s">
        <v>33929</v>
      </c>
      <c r="T3975" s="2" t="s">
        <v>38905</v>
      </c>
      <c r="U3975" s="24">
        <f t="shared" si="1812"/>
        <v>518</v>
      </c>
      <c r="V3975" s="66">
        <f t="shared" si="1812"/>
        <v>375.70000000000005</v>
      </c>
      <c r="W3975" s="54">
        <f t="shared" si="1813"/>
        <v>2.3199999999999998</v>
      </c>
      <c r="X3975" s="143">
        <f t="shared" si="1814"/>
        <v>518</v>
      </c>
      <c r="Y3975" s="143">
        <f t="shared" si="1815"/>
        <v>0.56399999999999995</v>
      </c>
      <c r="AD3975">
        <v>152</v>
      </c>
      <c r="AE3975">
        <v>-1</v>
      </c>
      <c r="AF3975" s="10">
        <v>37.9</v>
      </c>
      <c r="AG3975" s="10">
        <v>58.12</v>
      </c>
      <c r="AH3975" s="10">
        <f t="shared" si="1816"/>
        <v>249080.00222821342</v>
      </c>
      <c r="AI3975" s="11">
        <f t="shared" si="1804"/>
        <v>0</v>
      </c>
      <c r="AJ3975">
        <f t="shared" si="1805"/>
        <v>0</v>
      </c>
      <c r="AK3975" t="e">
        <f t="shared" si="1817"/>
        <v>#DIV/0!</v>
      </c>
      <c r="AL3975">
        <f t="shared" si="1818"/>
        <v>14.979038368000003</v>
      </c>
      <c r="AM3975" s="5">
        <f t="shared" si="1819"/>
        <v>4.6400000000000006</v>
      </c>
      <c r="AN3975">
        <v>0</v>
      </c>
      <c r="AO3975" s="72">
        <f t="shared" si="1820"/>
        <v>0.8</v>
      </c>
      <c r="AP3975" s="72">
        <f t="shared" si="1821"/>
        <v>0.60000000000000009</v>
      </c>
      <c r="AQ3975" s="72">
        <f t="shared" si="1822"/>
        <v>0.60000000000000009</v>
      </c>
      <c r="AR3975" s="71" t="e">
        <f t="shared" si="1823"/>
        <v>#DIV/0!</v>
      </c>
      <c r="BA3975">
        <f t="shared" si="1824"/>
        <v>245</v>
      </c>
      <c r="BB3975" s="91" t="e">
        <f t="shared" si="1825"/>
        <v>#DIV/0!</v>
      </c>
    </row>
    <row r="3976" spans="1:54">
      <c r="A3976" s="2" t="s">
        <v>4092</v>
      </c>
      <c r="B3976" s="7" t="s">
        <v>43919</v>
      </c>
      <c r="C3976" s="17">
        <f t="shared" si="1806"/>
        <v>36.300000000000004</v>
      </c>
      <c r="D3976" s="28">
        <f t="shared" si="1807"/>
        <v>125</v>
      </c>
      <c r="E3976" s="8">
        <f t="shared" si="1826"/>
        <v>14</v>
      </c>
      <c r="F3976" s="2" t="s">
        <v>9081</v>
      </c>
      <c r="G3976" s="54">
        <f t="shared" si="1827"/>
        <v>35.4</v>
      </c>
      <c r="H3976" s="20">
        <f t="shared" si="1828"/>
        <v>0.44892730000000003</v>
      </c>
      <c r="I3976" s="14" t="s">
        <v>19034</v>
      </c>
      <c r="J3976" s="14" t="s">
        <v>14067</v>
      </c>
      <c r="K3976" s="14" t="s">
        <v>23993</v>
      </c>
      <c r="L3976" s="14" t="s">
        <v>28952</v>
      </c>
      <c r="M3976" s="28">
        <f t="shared" si="1829"/>
        <v>12.9</v>
      </c>
      <c r="N3976" s="46">
        <f t="shared" si="1808"/>
        <v>6.8</v>
      </c>
      <c r="O3976" s="17">
        <f t="shared" si="1809"/>
        <v>1.6</v>
      </c>
      <c r="P3976" s="17">
        <f t="shared" si="1809"/>
        <v>3.2</v>
      </c>
      <c r="Q3976" s="124">
        <f t="shared" si="1810"/>
        <v>1.2000000000000002</v>
      </c>
      <c r="R3976" s="26">
        <f t="shared" si="1811"/>
        <v>2</v>
      </c>
      <c r="S3976" s="2" t="s">
        <v>33930</v>
      </c>
      <c r="T3976" s="2" t="s">
        <v>38906</v>
      </c>
      <c r="U3976" s="24">
        <f t="shared" si="1812"/>
        <v>397.6</v>
      </c>
      <c r="V3976" s="66">
        <f t="shared" si="1812"/>
        <v>377.3</v>
      </c>
      <c r="W3976" s="54">
        <f t="shared" si="1813"/>
        <v>3.5399999999999996</v>
      </c>
      <c r="X3976" s="143">
        <f t="shared" si="1814"/>
        <v>397.6</v>
      </c>
      <c r="Y3976" s="143">
        <f t="shared" si="1815"/>
        <v>0.80799999999999994</v>
      </c>
      <c r="AD3976">
        <v>152</v>
      </c>
      <c r="AE3976">
        <v>-1</v>
      </c>
      <c r="AF3976" s="10">
        <v>37.9</v>
      </c>
      <c r="AG3976" s="10">
        <v>58.12</v>
      </c>
      <c r="AH3976" s="10">
        <f t="shared" si="1816"/>
        <v>246009.86306354206</v>
      </c>
      <c r="AI3976" s="11">
        <f t="shared" si="1804"/>
        <v>0</v>
      </c>
      <c r="AJ3976">
        <f t="shared" si="1805"/>
        <v>0</v>
      </c>
      <c r="AK3976" t="e">
        <f t="shared" si="1817"/>
        <v>#DIV/0!</v>
      </c>
      <c r="AL3976">
        <f t="shared" si="1818"/>
        <v>5.642984448</v>
      </c>
      <c r="AM3976" s="5">
        <f t="shared" si="1819"/>
        <v>7.0600000000000005</v>
      </c>
      <c r="AN3976">
        <v>0</v>
      </c>
      <c r="AO3976" s="72">
        <f t="shared" si="1820"/>
        <v>2</v>
      </c>
      <c r="AP3976" s="72">
        <f t="shared" si="1821"/>
        <v>1.2000000000000002</v>
      </c>
      <c r="AQ3976" s="72">
        <f t="shared" si="1822"/>
        <v>1.2000000000000002</v>
      </c>
      <c r="AR3976" s="71" t="e">
        <f t="shared" si="1823"/>
        <v>#DIV/0!</v>
      </c>
      <c r="BA3976">
        <f t="shared" si="1824"/>
        <v>125</v>
      </c>
      <c r="BB3976" s="91" t="e">
        <f t="shared" si="1825"/>
        <v>#DIV/0!</v>
      </c>
    </row>
    <row r="3977" spans="1:54">
      <c r="A3977" s="2" t="s">
        <v>4093</v>
      </c>
      <c r="B3977" s="7" t="s">
        <v>43920</v>
      </c>
      <c r="C3977" s="17">
        <f t="shared" si="1806"/>
        <v>27.5</v>
      </c>
      <c r="D3977" s="28">
        <f t="shared" si="1807"/>
        <v>116</v>
      </c>
      <c r="E3977" s="8">
        <f t="shared" si="1826"/>
        <v>13</v>
      </c>
      <c r="F3977" s="2" t="s">
        <v>9082</v>
      </c>
      <c r="G3977" s="54">
        <f t="shared" si="1827"/>
        <v>26.6</v>
      </c>
      <c r="H3977" s="20">
        <f t="shared" si="1828"/>
        <v>0.51407940000000008</v>
      </c>
      <c r="I3977" s="14" t="s">
        <v>19035</v>
      </c>
      <c r="J3977" s="14" t="s">
        <v>14068</v>
      </c>
      <c r="K3977" s="14" t="s">
        <v>23994</v>
      </c>
      <c r="L3977" s="14" t="s">
        <v>28953</v>
      </c>
      <c r="M3977" s="28">
        <f t="shared" si="1829"/>
        <v>10.3</v>
      </c>
      <c r="N3977" s="46">
        <f t="shared" si="1808"/>
        <v>5.4</v>
      </c>
      <c r="O3977" s="17">
        <f t="shared" si="1809"/>
        <v>2</v>
      </c>
      <c r="P3977" s="17">
        <f t="shared" si="1809"/>
        <v>8.4</v>
      </c>
      <c r="Q3977" s="124">
        <f t="shared" si="1810"/>
        <v>0.8</v>
      </c>
      <c r="R3977" s="26">
        <f t="shared" si="1811"/>
        <v>1.8</v>
      </c>
      <c r="S3977" s="2" t="s">
        <v>33931</v>
      </c>
      <c r="T3977" s="2" t="s">
        <v>38907</v>
      </c>
      <c r="U3977" s="24">
        <f t="shared" si="1812"/>
        <v>389.3</v>
      </c>
      <c r="V3977" s="66">
        <f t="shared" si="1812"/>
        <v>325.40000000000003</v>
      </c>
      <c r="W3977" s="54">
        <f t="shared" si="1813"/>
        <v>2.6599999999999997</v>
      </c>
      <c r="X3977" s="143">
        <f t="shared" si="1814"/>
        <v>389.3</v>
      </c>
      <c r="Y3977" s="143">
        <f t="shared" si="1815"/>
        <v>0.6319999999999999</v>
      </c>
      <c r="AD3977">
        <v>152</v>
      </c>
      <c r="AE3977">
        <v>-1</v>
      </c>
      <c r="AF3977" s="10">
        <v>37.9</v>
      </c>
      <c r="AG3977" s="10">
        <v>58.12</v>
      </c>
      <c r="AH3977" s="10">
        <f t="shared" si="1816"/>
        <v>325973.01365654875</v>
      </c>
      <c r="AI3977" s="11">
        <f t="shared" si="1804"/>
        <v>0</v>
      </c>
      <c r="AJ3977">
        <f t="shared" si="1805"/>
        <v>0</v>
      </c>
      <c r="AK3977" t="e">
        <f t="shared" si="1817"/>
        <v>#DIV/0!</v>
      </c>
      <c r="AL3977">
        <f t="shared" si="1818"/>
        <v>14.694238943999999</v>
      </c>
      <c r="AM3977" s="5">
        <f t="shared" si="1819"/>
        <v>5.3</v>
      </c>
      <c r="AN3977">
        <v>0</v>
      </c>
      <c r="AO3977" s="72">
        <f t="shared" si="1820"/>
        <v>1.8</v>
      </c>
      <c r="AP3977" s="72">
        <f t="shared" si="1821"/>
        <v>0.8</v>
      </c>
      <c r="AQ3977" s="72">
        <f t="shared" si="1822"/>
        <v>1</v>
      </c>
      <c r="AR3977" s="71" t="e">
        <f t="shared" si="1823"/>
        <v>#DIV/0!</v>
      </c>
      <c r="BA3977">
        <f t="shared" si="1824"/>
        <v>116</v>
      </c>
      <c r="BB3977" s="91" t="e">
        <f t="shared" si="1825"/>
        <v>#DIV/0!</v>
      </c>
    </row>
    <row r="3978" spans="1:54">
      <c r="A3978" s="2" t="s">
        <v>4094</v>
      </c>
      <c r="B3978" s="7" t="s">
        <v>43921</v>
      </c>
      <c r="C3978" s="17">
        <f t="shared" si="1806"/>
        <v>10.1</v>
      </c>
      <c r="D3978" s="28">
        <f t="shared" si="1807"/>
        <v>227</v>
      </c>
      <c r="E3978" s="8">
        <f t="shared" si="1826"/>
        <v>9</v>
      </c>
      <c r="F3978" s="2" t="s">
        <v>9083</v>
      </c>
      <c r="G3978" s="54">
        <f t="shared" si="1827"/>
        <v>9.1</v>
      </c>
      <c r="H3978" s="20">
        <f t="shared" si="1828"/>
        <v>0.8331267</v>
      </c>
      <c r="I3978" s="14" t="s">
        <v>19036</v>
      </c>
      <c r="J3978" s="14" t="s">
        <v>14069</v>
      </c>
      <c r="K3978" s="14" t="s">
        <v>23995</v>
      </c>
      <c r="L3978" s="14" t="s">
        <v>28954</v>
      </c>
      <c r="M3978" s="28">
        <f t="shared" si="1829"/>
        <v>13</v>
      </c>
      <c r="N3978" s="46">
        <f t="shared" si="1808"/>
        <v>6</v>
      </c>
      <c r="O3978" s="17">
        <f t="shared" si="1809"/>
        <v>2</v>
      </c>
      <c r="P3978" s="17">
        <f t="shared" si="1809"/>
        <v>3</v>
      </c>
      <c r="Q3978" s="124">
        <f t="shared" si="1810"/>
        <v>0.4</v>
      </c>
      <c r="R3978" s="26">
        <f t="shared" si="1811"/>
        <v>1.8</v>
      </c>
      <c r="S3978" s="2" t="s">
        <v>33932</v>
      </c>
      <c r="T3978" s="2" t="s">
        <v>38908</v>
      </c>
      <c r="U3978" s="24">
        <f t="shared" si="1812"/>
        <v>500.40000000000003</v>
      </c>
      <c r="V3978" s="66">
        <f t="shared" si="1812"/>
        <v>397</v>
      </c>
      <c r="W3978" s="54">
        <f t="shared" si="1813"/>
        <v>0.91</v>
      </c>
      <c r="X3978" s="143">
        <f t="shared" si="1814"/>
        <v>500.40000000000003</v>
      </c>
      <c r="Y3978" s="143">
        <f t="shared" si="1815"/>
        <v>0.28200000000000003</v>
      </c>
      <c r="AD3978">
        <v>152</v>
      </c>
      <c r="AE3978">
        <v>-1</v>
      </c>
      <c r="AF3978" s="10">
        <v>37.9</v>
      </c>
      <c r="AG3978" s="10">
        <v>58.12</v>
      </c>
      <c r="AH3978" s="10">
        <f t="shared" si="1816"/>
        <v>200663.69359115564</v>
      </c>
      <c r="AI3978" s="11">
        <f t="shared" si="1804"/>
        <v>0</v>
      </c>
      <c r="AJ3978">
        <f t="shared" si="1805"/>
        <v>0</v>
      </c>
      <c r="AK3978" t="e">
        <f t="shared" si="1817"/>
        <v>#DIV/0!</v>
      </c>
      <c r="AL3978">
        <f t="shared" si="1818"/>
        <v>1.80223164</v>
      </c>
      <c r="AM3978" s="5">
        <f t="shared" si="1819"/>
        <v>1.8199999999999998</v>
      </c>
      <c r="AN3978">
        <v>0</v>
      </c>
      <c r="AO3978" s="72">
        <f t="shared" si="1820"/>
        <v>1.8</v>
      </c>
      <c r="AP3978" s="72">
        <f t="shared" si="1821"/>
        <v>0.4</v>
      </c>
      <c r="AQ3978" s="72">
        <f t="shared" si="1822"/>
        <v>0.4</v>
      </c>
      <c r="AR3978" s="71" t="e">
        <f t="shared" si="1823"/>
        <v>#DIV/0!</v>
      </c>
      <c r="BA3978">
        <f t="shared" si="1824"/>
        <v>227</v>
      </c>
      <c r="BB3978" s="91" t="e">
        <f t="shared" si="1825"/>
        <v>#DIV/0!</v>
      </c>
    </row>
    <row r="3979" spans="1:54">
      <c r="A3979" s="2" t="s">
        <v>4095</v>
      </c>
      <c r="B3979" s="7" t="s">
        <v>43922</v>
      </c>
      <c r="C3979" s="17">
        <f t="shared" si="1806"/>
        <v>13.600000000000001</v>
      </c>
      <c r="D3979" s="28">
        <f t="shared" si="1807"/>
        <v>255</v>
      </c>
      <c r="E3979" s="8">
        <f t="shared" si="1826"/>
        <v>15</v>
      </c>
      <c r="F3979" s="2" t="s">
        <v>9084</v>
      </c>
      <c r="G3979" s="54">
        <f t="shared" si="1827"/>
        <v>12.7</v>
      </c>
      <c r="H3979" s="20">
        <f t="shared" si="1828"/>
        <v>0.29584510000000003</v>
      </c>
      <c r="I3979" s="14" t="s">
        <v>19037</v>
      </c>
      <c r="J3979" s="14" t="s">
        <v>14070</v>
      </c>
      <c r="K3979" s="14" t="s">
        <v>23996</v>
      </c>
      <c r="L3979" s="14" t="s">
        <v>28955</v>
      </c>
      <c r="M3979" s="28">
        <f t="shared" si="1829"/>
        <v>11.5</v>
      </c>
      <c r="N3979" s="46">
        <f t="shared" si="1808"/>
        <v>6.4</v>
      </c>
      <c r="O3979" s="17">
        <f t="shared" si="1809"/>
        <v>3</v>
      </c>
      <c r="P3979" s="17">
        <f t="shared" si="1809"/>
        <v>6</v>
      </c>
      <c r="Q3979" s="124">
        <f t="shared" si="1810"/>
        <v>0.8</v>
      </c>
      <c r="R3979" s="26">
        <f t="shared" si="1811"/>
        <v>1</v>
      </c>
      <c r="S3979" s="2" t="s">
        <v>33933</v>
      </c>
      <c r="T3979" s="2" t="s">
        <v>38909</v>
      </c>
      <c r="U3979" s="24">
        <f t="shared" si="1812"/>
        <v>528.5</v>
      </c>
      <c r="V3979" s="66">
        <f t="shared" si="1812"/>
        <v>410.6</v>
      </c>
      <c r="W3979" s="54">
        <f t="shared" si="1813"/>
        <v>1.27</v>
      </c>
      <c r="X3979" s="143">
        <f t="shared" si="1814"/>
        <v>528.5</v>
      </c>
      <c r="Y3979" s="143">
        <f t="shared" si="1815"/>
        <v>0.35399999999999998</v>
      </c>
      <c r="AD3979">
        <v>152</v>
      </c>
      <c r="AE3979">
        <v>-1</v>
      </c>
      <c r="AF3979" s="10">
        <v>37.9</v>
      </c>
      <c r="AG3979" s="10">
        <v>58.12</v>
      </c>
      <c r="AH3979" s="10">
        <f t="shared" si="1816"/>
        <v>155710.70677444318</v>
      </c>
      <c r="AI3979" s="11">
        <f t="shared" si="1804"/>
        <v>0</v>
      </c>
      <c r="AJ3979">
        <f t="shared" si="1805"/>
        <v>0</v>
      </c>
      <c r="AK3979" t="e">
        <f t="shared" si="1817"/>
        <v>#DIV/0!</v>
      </c>
      <c r="AL3979">
        <f t="shared" si="1818"/>
        <v>12.674788200000002</v>
      </c>
      <c r="AM3979" s="5">
        <f t="shared" si="1819"/>
        <v>2.5200000000000005</v>
      </c>
      <c r="AN3979">
        <v>0</v>
      </c>
      <c r="AO3979" s="72">
        <f t="shared" si="1820"/>
        <v>1</v>
      </c>
      <c r="AP3979" s="72">
        <f t="shared" si="1821"/>
        <v>0.8</v>
      </c>
      <c r="AQ3979" s="72">
        <f t="shared" si="1822"/>
        <v>0.8</v>
      </c>
      <c r="AR3979" s="71" t="e">
        <f t="shared" si="1823"/>
        <v>#DIV/0!</v>
      </c>
      <c r="BA3979">
        <f t="shared" si="1824"/>
        <v>255</v>
      </c>
      <c r="BB3979" s="91" t="e">
        <f t="shared" si="1825"/>
        <v>#DIV/0!</v>
      </c>
    </row>
    <row r="3980" spans="1:54">
      <c r="A3980" s="2" t="s">
        <v>4096</v>
      </c>
      <c r="B3980" s="7" t="s">
        <v>43923</v>
      </c>
      <c r="C3980" s="17">
        <f t="shared" si="1806"/>
        <v>14.3</v>
      </c>
      <c r="D3980" s="28">
        <f t="shared" si="1807"/>
        <v>159</v>
      </c>
      <c r="E3980" s="8">
        <f t="shared" si="1826"/>
        <v>12</v>
      </c>
      <c r="F3980" s="2" t="s">
        <v>9085</v>
      </c>
      <c r="G3980" s="54">
        <f t="shared" si="1827"/>
        <v>13.4</v>
      </c>
      <c r="H3980" s="20">
        <f t="shared" si="1828"/>
        <v>0.342196</v>
      </c>
      <c r="I3980" s="14" t="s">
        <v>19038</v>
      </c>
      <c r="J3980" s="14" t="s">
        <v>14071</v>
      </c>
      <c r="K3980" s="14" t="s">
        <v>23997</v>
      </c>
      <c r="L3980" s="14" t="s">
        <v>28956</v>
      </c>
      <c r="M3980" s="28">
        <f t="shared" si="1829"/>
        <v>12.2</v>
      </c>
      <c r="N3980" s="46">
        <f t="shared" si="1808"/>
        <v>6.4</v>
      </c>
      <c r="O3980" s="17">
        <f t="shared" si="1809"/>
        <v>2.4000000000000004</v>
      </c>
      <c r="P3980" s="17">
        <f t="shared" si="1809"/>
        <v>4.6000000000000005</v>
      </c>
      <c r="Q3980" s="124">
        <f t="shared" si="1810"/>
        <v>0.60000000000000009</v>
      </c>
      <c r="R3980" s="26">
        <f t="shared" si="1811"/>
        <v>0.8</v>
      </c>
      <c r="S3980" s="2" t="s">
        <v>33934</v>
      </c>
      <c r="T3980" s="2" t="s">
        <v>38910</v>
      </c>
      <c r="U3980" s="24">
        <f t="shared" si="1812"/>
        <v>432.1</v>
      </c>
      <c r="V3980" s="66">
        <f t="shared" si="1812"/>
        <v>313.3</v>
      </c>
      <c r="W3980" s="54">
        <f t="shared" si="1813"/>
        <v>1.34</v>
      </c>
      <c r="X3980" s="143">
        <f t="shared" si="1814"/>
        <v>432.1</v>
      </c>
      <c r="Y3980" s="143">
        <f t="shared" si="1815"/>
        <v>0.36799999999999999</v>
      </c>
      <c r="AD3980">
        <v>152</v>
      </c>
      <c r="AE3980">
        <v>-1</v>
      </c>
      <c r="AF3980" s="10">
        <v>37.9</v>
      </c>
      <c r="AG3980" s="10">
        <v>58.12</v>
      </c>
      <c r="AH3980" s="10">
        <f t="shared" si="1816"/>
        <v>340613.76873043546</v>
      </c>
      <c r="AI3980" s="11">
        <f t="shared" si="1804"/>
        <v>0</v>
      </c>
      <c r="AJ3980">
        <f t="shared" si="1805"/>
        <v>0</v>
      </c>
      <c r="AK3980" t="e">
        <f t="shared" si="1817"/>
        <v>#DIV/0!</v>
      </c>
      <c r="AL3980">
        <f t="shared" si="1818"/>
        <v>5.8097249280000023</v>
      </c>
      <c r="AM3980" s="5">
        <f t="shared" si="1819"/>
        <v>2.66</v>
      </c>
      <c r="AN3980">
        <v>0</v>
      </c>
      <c r="AO3980" s="72">
        <f t="shared" si="1820"/>
        <v>0.8</v>
      </c>
      <c r="AP3980" s="72">
        <f t="shared" si="1821"/>
        <v>0.60000000000000009</v>
      </c>
      <c r="AQ3980" s="72">
        <f t="shared" si="1822"/>
        <v>0.60000000000000009</v>
      </c>
      <c r="AR3980" s="71" t="e">
        <f t="shared" si="1823"/>
        <v>#DIV/0!</v>
      </c>
      <c r="BA3980">
        <f t="shared" si="1824"/>
        <v>159</v>
      </c>
      <c r="BB3980" s="91" t="e">
        <f t="shared" si="1825"/>
        <v>#DIV/0!</v>
      </c>
    </row>
    <row r="3981" spans="1:54">
      <c r="A3981" s="2" t="s">
        <v>4097</v>
      </c>
      <c r="B3981" s="7" t="s">
        <v>43924</v>
      </c>
      <c r="C3981" s="17">
        <f t="shared" si="1806"/>
        <v>27.6</v>
      </c>
      <c r="D3981" s="28">
        <f t="shared" si="1807"/>
        <v>145</v>
      </c>
      <c r="E3981" s="8">
        <f t="shared" si="1826"/>
        <v>9</v>
      </c>
      <c r="F3981" s="2" t="s">
        <v>9086</v>
      </c>
      <c r="G3981" s="54">
        <f t="shared" si="1827"/>
        <v>26.6</v>
      </c>
      <c r="H3981" s="20">
        <f t="shared" si="1828"/>
        <v>0.58664360000000004</v>
      </c>
      <c r="I3981" s="14" t="s">
        <v>19039</v>
      </c>
      <c r="J3981" s="14" t="s">
        <v>14072</v>
      </c>
      <c r="K3981" s="14" t="s">
        <v>23998</v>
      </c>
      <c r="L3981" s="14" t="s">
        <v>28957</v>
      </c>
      <c r="M3981" s="28">
        <f t="shared" si="1829"/>
        <v>12.6</v>
      </c>
      <c r="N3981" s="46">
        <f t="shared" si="1808"/>
        <v>7</v>
      </c>
      <c r="O3981" s="17">
        <f t="shared" si="1809"/>
        <v>2</v>
      </c>
      <c r="P3981" s="17">
        <f t="shared" si="1809"/>
        <v>3.8000000000000003</v>
      </c>
      <c r="Q3981" s="124">
        <f t="shared" si="1810"/>
        <v>0.4</v>
      </c>
      <c r="R3981" s="26">
        <f t="shared" si="1811"/>
        <v>1.2000000000000002</v>
      </c>
      <c r="S3981" s="2" t="s">
        <v>33935</v>
      </c>
      <c r="T3981" s="2" t="s">
        <v>38911</v>
      </c>
      <c r="U3981" s="24">
        <f t="shared" si="1812"/>
        <v>418.1</v>
      </c>
      <c r="V3981" s="66">
        <f t="shared" si="1812"/>
        <v>375.5</v>
      </c>
      <c r="W3981" s="54">
        <f t="shared" si="1813"/>
        <v>2.6599999999999997</v>
      </c>
      <c r="X3981" s="143">
        <f t="shared" si="1814"/>
        <v>418.1</v>
      </c>
      <c r="Y3981" s="143">
        <f t="shared" si="1815"/>
        <v>0.6319999999999999</v>
      </c>
      <c r="AD3981">
        <v>152</v>
      </c>
      <c r="AE3981">
        <v>-1</v>
      </c>
      <c r="AF3981" s="10">
        <v>37.9</v>
      </c>
      <c r="AG3981" s="10">
        <v>58.12</v>
      </c>
      <c r="AH3981" s="10">
        <f t="shared" si="1816"/>
        <v>249541.44888416459</v>
      </c>
      <c r="AI3981" s="11">
        <f t="shared" si="1804"/>
        <v>0</v>
      </c>
      <c r="AJ3981">
        <f t="shared" si="1805"/>
        <v>0</v>
      </c>
      <c r="AK3981" t="e">
        <f t="shared" si="1817"/>
        <v>#DIV/0!</v>
      </c>
      <c r="AL3981">
        <f t="shared" si="1818"/>
        <v>3.7698103680000008</v>
      </c>
      <c r="AM3981" s="5">
        <f t="shared" si="1819"/>
        <v>5.32</v>
      </c>
      <c r="AN3981">
        <v>0</v>
      </c>
      <c r="AO3981" s="72">
        <f t="shared" si="1820"/>
        <v>1.2000000000000002</v>
      </c>
      <c r="AP3981" s="72">
        <f t="shared" si="1821"/>
        <v>0.4</v>
      </c>
      <c r="AQ3981" s="72">
        <f t="shared" si="1822"/>
        <v>0.60000000000000009</v>
      </c>
      <c r="AR3981" s="71" t="e">
        <f t="shared" si="1823"/>
        <v>#DIV/0!</v>
      </c>
      <c r="BA3981">
        <f t="shared" si="1824"/>
        <v>145</v>
      </c>
      <c r="BB3981" s="91" t="e">
        <f t="shared" si="1825"/>
        <v>#DIV/0!</v>
      </c>
    </row>
    <row r="3982" spans="1:54">
      <c r="A3982" s="2" t="s">
        <v>4098</v>
      </c>
      <c r="B3982" s="7" t="s">
        <v>43925</v>
      </c>
      <c r="C3982" s="17">
        <f t="shared" si="1806"/>
        <v>30.200000000000003</v>
      </c>
      <c r="D3982" s="28">
        <f t="shared" si="1807"/>
        <v>298</v>
      </c>
      <c r="E3982" s="8">
        <f t="shared" si="1826"/>
        <v>14</v>
      </c>
      <c r="F3982" s="2" t="s">
        <v>9087</v>
      </c>
      <c r="G3982" s="54">
        <f t="shared" si="1827"/>
        <v>29.3</v>
      </c>
      <c r="H3982" s="20">
        <f t="shared" si="1828"/>
        <v>0.33917239999999999</v>
      </c>
      <c r="I3982" s="14" t="s">
        <v>19040</v>
      </c>
      <c r="J3982" s="14" t="s">
        <v>14073</v>
      </c>
      <c r="K3982" s="14" t="s">
        <v>23999</v>
      </c>
      <c r="L3982" s="14" t="s">
        <v>28958</v>
      </c>
      <c r="M3982" s="28">
        <f t="shared" si="1829"/>
        <v>13.1</v>
      </c>
      <c r="N3982" s="46">
        <f t="shared" si="1808"/>
        <v>5.6</v>
      </c>
      <c r="O3982" s="17">
        <f t="shared" si="1809"/>
        <v>2</v>
      </c>
      <c r="P3982" s="17">
        <f t="shared" si="1809"/>
        <v>2.8000000000000003</v>
      </c>
      <c r="Q3982" s="124">
        <f t="shared" si="1810"/>
        <v>1</v>
      </c>
      <c r="R3982" s="26">
        <f t="shared" si="1811"/>
        <v>1.4000000000000001</v>
      </c>
      <c r="S3982" s="2" t="s">
        <v>33936</v>
      </c>
      <c r="T3982" s="2" t="s">
        <v>38912</v>
      </c>
      <c r="U3982" s="24">
        <f t="shared" si="1812"/>
        <v>571.30000000000007</v>
      </c>
      <c r="V3982" s="66">
        <f t="shared" si="1812"/>
        <v>385.3</v>
      </c>
      <c r="W3982" s="54">
        <f t="shared" si="1813"/>
        <v>2.9299999999999997</v>
      </c>
      <c r="X3982" s="143">
        <f t="shared" si="1814"/>
        <v>571.30000000000007</v>
      </c>
      <c r="Y3982" s="143">
        <f t="shared" si="1815"/>
        <v>0.68599999999999994</v>
      </c>
      <c r="AD3982">
        <v>152</v>
      </c>
      <c r="AE3982">
        <v>-1</v>
      </c>
      <c r="AF3982" s="10">
        <v>37.9</v>
      </c>
      <c r="AG3982" s="10">
        <v>58.12</v>
      </c>
      <c r="AH3982" s="10">
        <f t="shared" si="1816"/>
        <v>229171.53514913254</v>
      </c>
      <c r="AI3982" s="11">
        <f t="shared" si="1804"/>
        <v>0</v>
      </c>
      <c r="AJ3982">
        <f t="shared" si="1805"/>
        <v>0</v>
      </c>
      <c r="AK3982" t="e">
        <f t="shared" si="1817"/>
        <v>#DIV/0!</v>
      </c>
      <c r="AL3982">
        <f t="shared" si="1818"/>
        <v>5.1808883840000011</v>
      </c>
      <c r="AM3982" s="5">
        <f t="shared" si="1819"/>
        <v>5.8400000000000007</v>
      </c>
      <c r="AN3982">
        <v>0</v>
      </c>
      <c r="AO3982" s="72">
        <f t="shared" si="1820"/>
        <v>1.4000000000000001</v>
      </c>
      <c r="AP3982" s="72">
        <f t="shared" si="1821"/>
        <v>1</v>
      </c>
      <c r="AQ3982" s="72">
        <f t="shared" si="1822"/>
        <v>1</v>
      </c>
      <c r="AR3982" s="71" t="e">
        <f t="shared" si="1823"/>
        <v>#DIV/0!</v>
      </c>
      <c r="BA3982">
        <f t="shared" si="1824"/>
        <v>298</v>
      </c>
      <c r="BB3982" s="91" t="e">
        <f t="shared" si="1825"/>
        <v>#DIV/0!</v>
      </c>
    </row>
    <row r="3983" spans="1:54">
      <c r="A3983" s="2" t="s">
        <v>4099</v>
      </c>
      <c r="B3983" s="7" t="s">
        <v>43926</v>
      </c>
      <c r="C3983" s="17">
        <f t="shared" si="1806"/>
        <v>37.800000000000004</v>
      </c>
      <c r="D3983" s="28">
        <f t="shared" si="1807"/>
        <v>82</v>
      </c>
      <c r="E3983" s="8">
        <f t="shared" si="1826"/>
        <v>11</v>
      </c>
      <c r="F3983" s="2" t="s">
        <v>9088</v>
      </c>
      <c r="G3983" s="54">
        <f t="shared" si="1827"/>
        <v>36.9</v>
      </c>
      <c r="H3983" s="20">
        <f t="shared" si="1828"/>
        <v>0.48395699999999997</v>
      </c>
      <c r="I3983" s="14" t="s">
        <v>19041</v>
      </c>
      <c r="J3983" s="14" t="s">
        <v>14074</v>
      </c>
      <c r="K3983" s="14" t="s">
        <v>24000</v>
      </c>
      <c r="L3983" s="14" t="s">
        <v>28959</v>
      </c>
      <c r="M3983" s="28">
        <f t="shared" si="1829"/>
        <v>13.2</v>
      </c>
      <c r="N3983" s="46">
        <f t="shared" si="1808"/>
        <v>6</v>
      </c>
      <c r="O3983" s="17">
        <f t="shared" si="1809"/>
        <v>2.2000000000000002</v>
      </c>
      <c r="P3983" s="17">
        <f t="shared" si="1809"/>
        <v>2.6</v>
      </c>
      <c r="Q3983" s="124">
        <f t="shared" si="1810"/>
        <v>0.60000000000000009</v>
      </c>
      <c r="R3983" s="26">
        <f t="shared" si="1811"/>
        <v>1</v>
      </c>
      <c r="S3983" s="2" t="s">
        <v>33937</v>
      </c>
      <c r="T3983" s="2" t="s">
        <v>38913</v>
      </c>
      <c r="U3983" s="24">
        <f t="shared" si="1812"/>
        <v>355.3</v>
      </c>
      <c r="V3983" s="66">
        <f t="shared" si="1812"/>
        <v>391.70000000000005</v>
      </c>
      <c r="W3983" s="54">
        <f t="shared" si="1813"/>
        <v>3.69</v>
      </c>
      <c r="X3983" s="143">
        <f t="shared" si="1814"/>
        <v>355.3</v>
      </c>
      <c r="Y3983" s="143">
        <f t="shared" si="1815"/>
        <v>0.83799999999999997</v>
      </c>
      <c r="AD3983">
        <v>152</v>
      </c>
      <c r="AE3983">
        <v>-1</v>
      </c>
      <c r="AF3983" s="10">
        <v>37.9</v>
      </c>
      <c r="AG3983" s="10">
        <v>58.12</v>
      </c>
      <c r="AH3983" s="10">
        <f t="shared" si="1816"/>
        <v>214411.70990562186</v>
      </c>
      <c r="AI3983" s="11">
        <f t="shared" si="1804"/>
        <v>0</v>
      </c>
      <c r="AJ3983">
        <f t="shared" si="1805"/>
        <v>0</v>
      </c>
      <c r="AK3983" t="e">
        <f t="shared" si="1817"/>
        <v>#DIV/0!</v>
      </c>
      <c r="AL3983">
        <f t="shared" si="1818"/>
        <v>2.9517659600000004</v>
      </c>
      <c r="AM3983" s="5">
        <f t="shared" si="1819"/>
        <v>7.3600000000000012</v>
      </c>
      <c r="AN3983">
        <v>0</v>
      </c>
      <c r="AO3983" s="72">
        <f t="shared" si="1820"/>
        <v>1</v>
      </c>
      <c r="AP3983" s="72">
        <f t="shared" si="1821"/>
        <v>0.60000000000000009</v>
      </c>
      <c r="AQ3983" s="72">
        <f t="shared" si="1822"/>
        <v>0.60000000000000009</v>
      </c>
      <c r="AR3983" s="71" t="e">
        <f t="shared" si="1823"/>
        <v>#DIV/0!</v>
      </c>
      <c r="BA3983">
        <f t="shared" si="1824"/>
        <v>82</v>
      </c>
      <c r="BB3983" s="91" t="e">
        <f t="shared" si="1825"/>
        <v>#DIV/0!</v>
      </c>
    </row>
    <row r="3984" spans="1:54">
      <c r="A3984" s="2" t="s">
        <v>4100</v>
      </c>
      <c r="B3984" s="7" t="s">
        <v>43927</v>
      </c>
      <c r="C3984" s="17">
        <f t="shared" si="1806"/>
        <v>19.400000000000002</v>
      </c>
      <c r="D3984" s="28">
        <f t="shared" si="1807"/>
        <v>263</v>
      </c>
      <c r="E3984" s="8">
        <f t="shared" si="1826"/>
        <v>17</v>
      </c>
      <c r="F3984" s="2" t="s">
        <v>9089</v>
      </c>
      <c r="G3984" s="54">
        <f t="shared" si="1827"/>
        <v>18.400000000000002</v>
      </c>
      <c r="H3984" s="20">
        <f t="shared" si="1828"/>
        <v>0.4830644</v>
      </c>
      <c r="I3984" s="14" t="s">
        <v>19042</v>
      </c>
      <c r="J3984" s="14" t="s">
        <v>14075</v>
      </c>
      <c r="K3984" s="14" t="s">
        <v>24001</v>
      </c>
      <c r="L3984" s="14" t="s">
        <v>28960</v>
      </c>
      <c r="M3984" s="28">
        <f t="shared" si="1829"/>
        <v>10.1</v>
      </c>
      <c r="N3984" s="46">
        <f t="shared" si="1808"/>
        <v>5.2</v>
      </c>
      <c r="O3984" s="17">
        <f t="shared" si="1809"/>
        <v>3</v>
      </c>
      <c r="P3984" s="17">
        <f t="shared" si="1809"/>
        <v>8.8000000000000007</v>
      </c>
      <c r="Q3984" s="124">
        <f t="shared" si="1810"/>
        <v>1</v>
      </c>
      <c r="R3984" s="26">
        <f t="shared" si="1811"/>
        <v>1.8</v>
      </c>
      <c r="S3984" s="2" t="s">
        <v>33938</v>
      </c>
      <c r="T3984" s="2" t="s">
        <v>38914</v>
      </c>
      <c r="U3984" s="24">
        <f t="shared" si="1812"/>
        <v>535.80000000000007</v>
      </c>
      <c r="V3984" s="66">
        <f t="shared" si="1812"/>
        <v>285.8</v>
      </c>
      <c r="W3984" s="54">
        <f t="shared" si="1813"/>
        <v>1.84</v>
      </c>
      <c r="X3984" s="143">
        <f t="shared" si="1814"/>
        <v>535.80000000000007</v>
      </c>
      <c r="Y3984" s="143">
        <f t="shared" si="1815"/>
        <v>0.46799999999999997</v>
      </c>
      <c r="AD3984">
        <v>152</v>
      </c>
      <c r="AE3984">
        <v>-1</v>
      </c>
      <c r="AF3984" s="10">
        <v>37.9</v>
      </c>
      <c r="AG3984" s="10">
        <v>58.12</v>
      </c>
      <c r="AH3984" s="10">
        <f t="shared" si="1816"/>
        <v>370543.78525511449</v>
      </c>
      <c r="AI3984" s="11">
        <f t="shared" si="1804"/>
        <v>0</v>
      </c>
      <c r="AJ3984">
        <f t="shared" si="1805"/>
        <v>0</v>
      </c>
      <c r="AK3984" t="e">
        <f t="shared" si="1817"/>
        <v>#DIV/0!</v>
      </c>
      <c r="AL3984">
        <f t="shared" si="1818"/>
        <v>24.564779712000007</v>
      </c>
      <c r="AM3984" s="5">
        <f t="shared" si="1819"/>
        <v>3.6800000000000006</v>
      </c>
      <c r="AN3984">
        <v>0</v>
      </c>
      <c r="AO3984" s="72">
        <f t="shared" si="1820"/>
        <v>1.8</v>
      </c>
      <c r="AP3984" s="72">
        <f t="shared" si="1821"/>
        <v>1</v>
      </c>
      <c r="AQ3984" s="72">
        <f t="shared" si="1822"/>
        <v>1</v>
      </c>
      <c r="AR3984" s="71" t="e">
        <f t="shared" si="1823"/>
        <v>#DIV/0!</v>
      </c>
      <c r="BA3984">
        <f t="shared" si="1824"/>
        <v>263</v>
      </c>
      <c r="BB3984" s="91" t="e">
        <f t="shared" si="1825"/>
        <v>#DIV/0!</v>
      </c>
    </row>
    <row r="3985" spans="1:54">
      <c r="A3985" s="2" t="s">
        <v>4101</v>
      </c>
      <c r="B3985" s="7" t="s">
        <v>43928</v>
      </c>
      <c r="C3985" s="17">
        <f t="shared" si="1806"/>
        <v>17.8</v>
      </c>
      <c r="D3985" s="28">
        <f t="shared" si="1807"/>
        <v>58</v>
      </c>
      <c r="E3985" s="8">
        <f t="shared" si="1826"/>
        <v>7</v>
      </c>
      <c r="F3985" s="2" t="s">
        <v>9090</v>
      </c>
      <c r="G3985" s="54">
        <f t="shared" si="1827"/>
        <v>16.900000000000002</v>
      </c>
      <c r="H3985" s="20">
        <f t="shared" si="1828"/>
        <v>0.42606850000000002</v>
      </c>
      <c r="I3985" s="14" t="s">
        <v>19043</v>
      </c>
      <c r="J3985" s="14" t="s">
        <v>14076</v>
      </c>
      <c r="K3985" s="14" t="s">
        <v>24002</v>
      </c>
      <c r="L3985" s="14" t="s">
        <v>28961</v>
      </c>
      <c r="M3985" s="28">
        <f t="shared" si="1829"/>
        <v>13.3</v>
      </c>
      <c r="N3985" s="46">
        <f t="shared" si="1808"/>
        <v>6.4</v>
      </c>
      <c r="O3985" s="17">
        <f t="shared" si="1809"/>
        <v>2.4000000000000004</v>
      </c>
      <c r="P3985" s="17">
        <f t="shared" si="1809"/>
        <v>2.4000000000000004</v>
      </c>
      <c r="Q3985" s="124">
        <f t="shared" si="1810"/>
        <v>0.2</v>
      </c>
      <c r="R3985" s="26">
        <f t="shared" si="1811"/>
        <v>0.4</v>
      </c>
      <c r="S3985" s="2" t="s">
        <v>33939</v>
      </c>
      <c r="T3985" s="2" t="s">
        <v>38915</v>
      </c>
      <c r="U3985" s="24">
        <f t="shared" si="1812"/>
        <v>330.8</v>
      </c>
      <c r="V3985" s="66">
        <f t="shared" si="1812"/>
        <v>421.20000000000005</v>
      </c>
      <c r="W3985" s="54">
        <f t="shared" si="1813"/>
        <v>1.69</v>
      </c>
      <c r="X3985" s="143">
        <f t="shared" si="1814"/>
        <v>330.8</v>
      </c>
      <c r="Y3985" s="143">
        <f t="shared" si="1815"/>
        <v>0.43799999999999994</v>
      </c>
      <c r="AD3985">
        <v>152</v>
      </c>
      <c r="AE3985">
        <v>-1</v>
      </c>
      <c r="AF3985" s="10">
        <v>37.9</v>
      </c>
      <c r="AG3985" s="10">
        <v>58.12</v>
      </c>
      <c r="AH3985" s="10">
        <f t="shared" si="1816"/>
        <v>93802.994633965354</v>
      </c>
      <c r="AI3985" s="11">
        <f t="shared" si="1804"/>
        <v>0</v>
      </c>
      <c r="AJ3985">
        <f t="shared" si="1805"/>
        <v>0</v>
      </c>
      <c r="AK3985" t="e">
        <f t="shared" si="1817"/>
        <v>#DIV/0!</v>
      </c>
      <c r="AL3985">
        <f t="shared" si="1818"/>
        <v>1.3223381760000006</v>
      </c>
      <c r="AM3985" s="5">
        <f t="shared" si="1819"/>
        <v>3.3600000000000003</v>
      </c>
      <c r="AN3985">
        <v>0</v>
      </c>
      <c r="AO3985" s="72">
        <f t="shared" si="1820"/>
        <v>0.4</v>
      </c>
      <c r="AP3985" s="72">
        <f t="shared" si="1821"/>
        <v>0.2</v>
      </c>
      <c r="AQ3985" s="72">
        <f t="shared" si="1822"/>
        <v>0.4</v>
      </c>
      <c r="AR3985" s="71" t="e">
        <f t="shared" si="1823"/>
        <v>#DIV/0!</v>
      </c>
      <c r="BA3985">
        <f t="shared" si="1824"/>
        <v>58</v>
      </c>
      <c r="BB3985" s="91" t="e">
        <f t="shared" si="1825"/>
        <v>#DIV/0!</v>
      </c>
    </row>
    <row r="3986" spans="1:54">
      <c r="A3986" s="2" t="s">
        <v>4102</v>
      </c>
      <c r="B3986" s="7" t="s">
        <v>43929</v>
      </c>
      <c r="C3986" s="17">
        <f t="shared" si="1806"/>
        <v>23.400000000000002</v>
      </c>
      <c r="D3986" s="28">
        <f t="shared" si="1807"/>
        <v>240</v>
      </c>
      <c r="E3986" s="8">
        <f t="shared" si="1826"/>
        <v>15</v>
      </c>
      <c r="F3986" s="2" t="s">
        <v>9091</v>
      </c>
      <c r="G3986" s="54">
        <f t="shared" si="1827"/>
        <v>22.5</v>
      </c>
      <c r="H3986" s="20">
        <f t="shared" si="1828"/>
        <v>0.67631839999999999</v>
      </c>
      <c r="I3986" s="14" t="s">
        <v>19044</v>
      </c>
      <c r="J3986" s="14" t="s">
        <v>14077</v>
      </c>
      <c r="K3986" s="14" t="s">
        <v>24003</v>
      </c>
      <c r="L3986" s="14" t="s">
        <v>28962</v>
      </c>
      <c r="M3986" s="28">
        <f t="shared" si="1829"/>
        <v>11</v>
      </c>
      <c r="N3986" s="46">
        <f t="shared" si="1808"/>
        <v>6.6</v>
      </c>
      <c r="O3986" s="17">
        <f t="shared" si="1809"/>
        <v>2.8000000000000003</v>
      </c>
      <c r="P3986" s="17">
        <f t="shared" si="1809"/>
        <v>7</v>
      </c>
      <c r="Q3986" s="124">
        <f t="shared" si="1810"/>
        <v>0.8</v>
      </c>
      <c r="R3986" s="26">
        <f t="shared" si="1811"/>
        <v>2.6</v>
      </c>
      <c r="S3986" s="2" t="s">
        <v>33940</v>
      </c>
      <c r="T3986" s="2" t="s">
        <v>38916</v>
      </c>
      <c r="U3986" s="24">
        <f t="shared" si="1812"/>
        <v>513.4</v>
      </c>
      <c r="V3986" s="66">
        <f t="shared" si="1812"/>
        <v>374.90000000000003</v>
      </c>
      <c r="W3986" s="54">
        <f t="shared" si="1813"/>
        <v>2.25</v>
      </c>
      <c r="X3986" s="143">
        <f t="shared" si="1814"/>
        <v>513.4</v>
      </c>
      <c r="Y3986" s="143">
        <f t="shared" si="1815"/>
        <v>0.55000000000000004</v>
      </c>
      <c r="AD3986">
        <v>152</v>
      </c>
      <c r="AE3986">
        <v>-1</v>
      </c>
      <c r="AF3986" s="10">
        <v>37.9</v>
      </c>
      <c r="AG3986" s="10">
        <v>58.12</v>
      </c>
      <c r="AH3986" s="10">
        <f t="shared" si="1816"/>
        <v>250567.09951410492</v>
      </c>
      <c r="AI3986" s="11">
        <f t="shared" si="1804"/>
        <v>0</v>
      </c>
      <c r="AJ3986">
        <f t="shared" si="1805"/>
        <v>0</v>
      </c>
      <c r="AK3986" t="e">
        <f t="shared" si="1817"/>
        <v>#DIV/0!</v>
      </c>
      <c r="AL3986">
        <f t="shared" si="1818"/>
        <v>16.494814336000001</v>
      </c>
      <c r="AM3986" s="5">
        <f t="shared" si="1819"/>
        <v>4.4800000000000004</v>
      </c>
      <c r="AN3986">
        <v>0</v>
      </c>
      <c r="AO3986" s="72">
        <f t="shared" si="1820"/>
        <v>2.6</v>
      </c>
      <c r="AP3986" s="72">
        <f t="shared" si="1821"/>
        <v>0.8</v>
      </c>
      <c r="AQ3986" s="72">
        <f t="shared" si="1822"/>
        <v>1</v>
      </c>
      <c r="AR3986" s="71" t="e">
        <f t="shared" si="1823"/>
        <v>#DIV/0!</v>
      </c>
      <c r="BA3986">
        <f t="shared" si="1824"/>
        <v>240</v>
      </c>
      <c r="BB3986" s="91" t="e">
        <f t="shared" si="1825"/>
        <v>#DIV/0!</v>
      </c>
    </row>
    <row r="3987" spans="1:54">
      <c r="A3987" s="2" t="s">
        <v>4103</v>
      </c>
      <c r="B3987" s="7" t="s">
        <v>43930</v>
      </c>
      <c r="C3987" s="17">
        <f t="shared" si="1806"/>
        <v>9.1</v>
      </c>
      <c r="D3987" s="28">
        <f t="shared" si="1807"/>
        <v>152</v>
      </c>
      <c r="E3987" s="8">
        <f t="shared" si="1826"/>
        <v>11</v>
      </c>
      <c r="F3987" s="2" t="s">
        <v>9092</v>
      </c>
      <c r="G3987" s="54">
        <f t="shared" si="1827"/>
        <v>8.1</v>
      </c>
      <c r="H3987" s="20">
        <f t="shared" si="1828"/>
        <v>0.5284759</v>
      </c>
      <c r="I3987" s="14" t="s">
        <v>19045</v>
      </c>
      <c r="J3987" s="14" t="s">
        <v>14078</v>
      </c>
      <c r="K3987" s="14" t="s">
        <v>24004</v>
      </c>
      <c r="L3987" s="14" t="s">
        <v>28963</v>
      </c>
      <c r="M3987" s="28">
        <f t="shared" si="1829"/>
        <v>12.6</v>
      </c>
      <c r="N3987" s="46">
        <f t="shared" si="1808"/>
        <v>6.8</v>
      </c>
      <c r="O3987" s="17">
        <f t="shared" si="1809"/>
        <v>2.2000000000000002</v>
      </c>
      <c r="P3987" s="17">
        <f t="shared" si="1809"/>
        <v>3.8000000000000003</v>
      </c>
      <c r="Q3987" s="124">
        <f t="shared" si="1810"/>
        <v>0.60000000000000009</v>
      </c>
      <c r="R3987" s="26">
        <f t="shared" si="1811"/>
        <v>1.4000000000000001</v>
      </c>
      <c r="S3987" s="2" t="s">
        <v>33941</v>
      </c>
      <c r="T3987" s="2" t="s">
        <v>38917</v>
      </c>
      <c r="U3987" s="24">
        <f t="shared" si="1812"/>
        <v>425.20000000000005</v>
      </c>
      <c r="V3987" s="66">
        <f t="shared" si="1812"/>
        <v>374.1</v>
      </c>
      <c r="W3987" s="54">
        <f t="shared" si="1813"/>
        <v>0.81</v>
      </c>
      <c r="X3987" s="143">
        <f t="shared" si="1814"/>
        <v>425.20000000000005</v>
      </c>
      <c r="Y3987" s="143">
        <f t="shared" si="1815"/>
        <v>0.26200000000000001</v>
      </c>
      <c r="AD3987">
        <v>152</v>
      </c>
      <c r="AE3987">
        <v>-1</v>
      </c>
      <c r="AF3987" s="10">
        <v>37.9</v>
      </c>
      <c r="AG3987" s="10">
        <v>58.12</v>
      </c>
      <c r="AH3987" s="10">
        <f t="shared" si="1816"/>
        <v>252142.104708639</v>
      </c>
      <c r="AI3987" s="11">
        <f t="shared" si="1804"/>
        <v>0</v>
      </c>
      <c r="AJ3987">
        <f t="shared" si="1805"/>
        <v>0</v>
      </c>
      <c r="AK3987" t="e">
        <f t="shared" si="1817"/>
        <v>#DIV/0!</v>
      </c>
      <c r="AL3987">
        <f t="shared" si="1818"/>
        <v>5.5187180664000017</v>
      </c>
      <c r="AM3987" s="5">
        <f t="shared" si="1819"/>
        <v>1.6199999999999999</v>
      </c>
      <c r="AN3987">
        <v>0</v>
      </c>
      <c r="AO3987" s="72">
        <f t="shared" si="1820"/>
        <v>1.4000000000000001</v>
      </c>
      <c r="AP3987" s="72">
        <f t="shared" si="1821"/>
        <v>0.60000000000000009</v>
      </c>
      <c r="AQ3987" s="72">
        <f t="shared" si="1822"/>
        <v>0.8</v>
      </c>
      <c r="AR3987" s="71" t="e">
        <f t="shared" si="1823"/>
        <v>#DIV/0!</v>
      </c>
      <c r="BA3987">
        <f t="shared" si="1824"/>
        <v>152</v>
      </c>
      <c r="BB3987" s="91" t="e">
        <f t="shared" si="1825"/>
        <v>#DIV/0!</v>
      </c>
    </row>
    <row r="3988" spans="1:54">
      <c r="A3988" s="2" t="s">
        <v>4104</v>
      </c>
      <c r="B3988" s="7" t="s">
        <v>43931</v>
      </c>
      <c r="C3988" s="17">
        <f t="shared" si="1806"/>
        <v>7.8000000000000007</v>
      </c>
      <c r="D3988" s="28">
        <f t="shared" si="1807"/>
        <v>125</v>
      </c>
      <c r="E3988" s="8">
        <f t="shared" si="1826"/>
        <v>11</v>
      </c>
      <c r="F3988" s="2" t="s">
        <v>9093</v>
      </c>
      <c r="G3988" s="54">
        <f t="shared" si="1827"/>
        <v>6.8999999999999995</v>
      </c>
      <c r="H3988" s="20">
        <f t="shared" si="1828"/>
        <v>0.14409660000000002</v>
      </c>
      <c r="I3988" s="14" t="s">
        <v>19046</v>
      </c>
      <c r="J3988" s="14" t="s">
        <v>14079</v>
      </c>
      <c r="K3988" s="14" t="s">
        <v>24005</v>
      </c>
      <c r="L3988" s="14" t="s">
        <v>28964</v>
      </c>
      <c r="M3988" s="28">
        <f t="shared" si="1829"/>
        <v>13.4</v>
      </c>
      <c r="N3988" s="46">
        <f t="shared" si="1808"/>
        <v>6.4</v>
      </c>
      <c r="O3988" s="17">
        <f t="shared" si="1809"/>
        <v>1.4000000000000001</v>
      </c>
      <c r="P3988" s="17">
        <f t="shared" si="1809"/>
        <v>2.2000000000000002</v>
      </c>
      <c r="Q3988" s="124">
        <f t="shared" si="1810"/>
        <v>0.8</v>
      </c>
      <c r="R3988" s="26">
        <f t="shared" si="1811"/>
        <v>1</v>
      </c>
      <c r="S3988" s="2" t="s">
        <v>33942</v>
      </c>
      <c r="T3988" s="2" t="s">
        <v>38918</v>
      </c>
      <c r="U3988" s="24">
        <f t="shared" si="1812"/>
        <v>398.1</v>
      </c>
      <c r="V3988" s="66">
        <f t="shared" si="1812"/>
        <v>400.20000000000005</v>
      </c>
      <c r="W3988" s="54">
        <f t="shared" si="1813"/>
        <v>0.69000000000000006</v>
      </c>
      <c r="X3988" s="143">
        <f t="shared" si="1814"/>
        <v>398.1</v>
      </c>
      <c r="Y3988" s="143">
        <f t="shared" si="1815"/>
        <v>0.23800000000000002</v>
      </c>
      <c r="AD3988">
        <v>152</v>
      </c>
      <c r="AE3988">
        <v>-1</v>
      </c>
      <c r="AF3988" s="10">
        <v>37.9</v>
      </c>
      <c r="AG3988" s="10">
        <v>58.12</v>
      </c>
      <c r="AH3988" s="10">
        <f t="shared" si="1816"/>
        <v>191585.75705769309</v>
      </c>
      <c r="AI3988" s="11">
        <f t="shared" si="1804"/>
        <v>0</v>
      </c>
      <c r="AJ3988">
        <f t="shared" si="1805"/>
        <v>0</v>
      </c>
      <c r="AK3988" t="e">
        <f t="shared" si="1817"/>
        <v>#DIV/0!</v>
      </c>
      <c r="AL3988">
        <f t="shared" si="1818"/>
        <v>2.6361824720000002</v>
      </c>
      <c r="AM3988" s="5">
        <f t="shared" si="1819"/>
        <v>1.36</v>
      </c>
      <c r="AN3988">
        <v>0</v>
      </c>
      <c r="AO3988" s="72">
        <f t="shared" si="1820"/>
        <v>1</v>
      </c>
      <c r="AP3988" s="72">
        <f t="shared" si="1821"/>
        <v>0.8</v>
      </c>
      <c r="AQ3988" s="72">
        <f t="shared" si="1822"/>
        <v>1</v>
      </c>
      <c r="AR3988" s="71" t="e">
        <f t="shared" si="1823"/>
        <v>#DIV/0!</v>
      </c>
      <c r="BA3988">
        <f t="shared" si="1824"/>
        <v>125</v>
      </c>
      <c r="BB3988" s="91" t="e">
        <f t="shared" si="1825"/>
        <v>#DIV/0!</v>
      </c>
    </row>
    <row r="3989" spans="1:54">
      <c r="A3989" s="2" t="s">
        <v>4105</v>
      </c>
      <c r="B3989" s="7" t="s">
        <v>43932</v>
      </c>
      <c r="C3989" s="17">
        <f t="shared" si="1806"/>
        <v>34.5</v>
      </c>
      <c r="D3989" s="28">
        <f t="shared" si="1807"/>
        <v>289</v>
      </c>
      <c r="E3989" s="8">
        <f t="shared" si="1826"/>
        <v>13</v>
      </c>
      <c r="F3989" s="2" t="s">
        <v>9094</v>
      </c>
      <c r="G3989" s="54">
        <f t="shared" si="1827"/>
        <v>33.6</v>
      </c>
      <c r="H3989" s="20">
        <f t="shared" si="1828"/>
        <v>0.27228639999999998</v>
      </c>
      <c r="I3989" s="14" t="s">
        <v>19047</v>
      </c>
      <c r="J3989" s="14" t="s">
        <v>14080</v>
      </c>
      <c r="K3989" s="14" t="s">
        <v>24006</v>
      </c>
      <c r="L3989" s="14" t="s">
        <v>28965</v>
      </c>
      <c r="M3989" s="28">
        <f t="shared" si="1829"/>
        <v>11.1</v>
      </c>
      <c r="N3989" s="46">
        <f t="shared" si="1808"/>
        <v>5.8</v>
      </c>
      <c r="O3989" s="17">
        <f t="shared" si="1809"/>
        <v>1</v>
      </c>
      <c r="P3989" s="17">
        <f t="shared" si="1809"/>
        <v>6.8000000000000007</v>
      </c>
      <c r="Q3989" s="124">
        <f t="shared" si="1810"/>
        <v>1.6</v>
      </c>
      <c r="R3989" s="26">
        <f t="shared" si="1811"/>
        <v>2.2000000000000002</v>
      </c>
      <c r="S3989" s="2" t="s">
        <v>33943</v>
      </c>
      <c r="T3989" s="2" t="s">
        <v>38919</v>
      </c>
      <c r="U3989" s="24">
        <f t="shared" si="1812"/>
        <v>561.80000000000007</v>
      </c>
      <c r="V3989" s="66">
        <f t="shared" si="1812"/>
        <v>372.5</v>
      </c>
      <c r="W3989" s="54">
        <f t="shared" si="1813"/>
        <v>3.36</v>
      </c>
      <c r="X3989" s="143">
        <f t="shared" si="1814"/>
        <v>561.80000000000007</v>
      </c>
      <c r="Y3989" s="143">
        <f t="shared" si="1815"/>
        <v>0.77199999999999991</v>
      </c>
      <c r="AD3989">
        <v>152</v>
      </c>
      <c r="AE3989">
        <v>-1</v>
      </c>
      <c r="AF3989" s="10">
        <v>37.9</v>
      </c>
      <c r="AG3989" s="10">
        <v>58.12</v>
      </c>
      <c r="AH3989" s="10">
        <f t="shared" si="1816"/>
        <v>255132.25957679717</v>
      </c>
      <c r="AI3989" s="11">
        <f t="shared" si="1804"/>
        <v>0</v>
      </c>
      <c r="AJ3989">
        <f t="shared" si="1805"/>
        <v>0</v>
      </c>
      <c r="AK3989" t="e">
        <f t="shared" si="1817"/>
        <v>#DIV/0!</v>
      </c>
      <c r="AL3989">
        <f t="shared" si="1818"/>
        <v>10.886595456000002</v>
      </c>
      <c r="AM3989" s="5">
        <f t="shared" si="1819"/>
        <v>6.7</v>
      </c>
      <c r="AN3989">
        <v>0</v>
      </c>
      <c r="AO3989" s="72">
        <f t="shared" si="1820"/>
        <v>2.2000000000000002</v>
      </c>
      <c r="AP3989" s="72">
        <f t="shared" si="1821"/>
        <v>1.6</v>
      </c>
      <c r="AQ3989" s="72">
        <f t="shared" si="1822"/>
        <v>1.8</v>
      </c>
      <c r="AR3989" s="71" t="e">
        <f t="shared" si="1823"/>
        <v>#DIV/0!</v>
      </c>
      <c r="BA3989">
        <f t="shared" si="1824"/>
        <v>289</v>
      </c>
      <c r="BB3989" s="91" t="e">
        <f t="shared" si="1825"/>
        <v>#DIV/0!</v>
      </c>
    </row>
    <row r="3990" spans="1:54">
      <c r="A3990" s="2" t="s">
        <v>4106</v>
      </c>
      <c r="B3990" s="7" t="s">
        <v>43933</v>
      </c>
      <c r="C3990" s="17">
        <f t="shared" si="1806"/>
        <v>30.6</v>
      </c>
      <c r="D3990" s="28">
        <f t="shared" si="1807"/>
        <v>206</v>
      </c>
      <c r="E3990" s="8">
        <f t="shared" si="1826"/>
        <v>6</v>
      </c>
      <c r="F3990" s="2" t="s">
        <v>9095</v>
      </c>
      <c r="G3990" s="54">
        <f t="shared" si="1827"/>
        <v>29.6</v>
      </c>
      <c r="H3990" s="20">
        <f t="shared" si="1828"/>
        <v>0.81321719999999997</v>
      </c>
      <c r="I3990" s="14" t="s">
        <v>19048</v>
      </c>
      <c r="J3990" s="14" t="s">
        <v>14081</v>
      </c>
      <c r="K3990" s="14" t="s">
        <v>24007</v>
      </c>
      <c r="L3990" s="14" t="s">
        <v>28966</v>
      </c>
      <c r="M3990" s="28">
        <f t="shared" si="1829"/>
        <v>13.7</v>
      </c>
      <c r="N3990" s="46">
        <f t="shared" si="1808"/>
        <v>6</v>
      </c>
      <c r="O3990" s="17">
        <f t="shared" si="1809"/>
        <v>1</v>
      </c>
      <c r="P3990" s="17">
        <f t="shared" si="1809"/>
        <v>1.6</v>
      </c>
      <c r="Q3990" s="124">
        <f t="shared" si="1810"/>
        <v>0.4</v>
      </c>
      <c r="R3990" s="26">
        <f t="shared" si="1811"/>
        <v>1.8</v>
      </c>
      <c r="S3990" s="2" t="s">
        <v>33944</v>
      </c>
      <c r="T3990" s="2" t="s">
        <v>38920</v>
      </c>
      <c r="U3990" s="24">
        <f t="shared" si="1812"/>
        <v>479.20000000000005</v>
      </c>
      <c r="V3990" s="66">
        <f t="shared" si="1812"/>
        <v>377.8</v>
      </c>
      <c r="W3990" s="54">
        <f t="shared" si="1813"/>
        <v>2.96</v>
      </c>
      <c r="X3990" s="143">
        <f t="shared" si="1814"/>
        <v>479.20000000000005</v>
      </c>
      <c r="Y3990" s="143">
        <f t="shared" si="1815"/>
        <v>0.69199999999999995</v>
      </c>
      <c r="AD3990">
        <v>152</v>
      </c>
      <c r="AE3990">
        <v>-1</v>
      </c>
      <c r="AF3990" s="10">
        <v>37.9</v>
      </c>
      <c r="AG3990" s="10">
        <v>58.12</v>
      </c>
      <c r="AH3990" s="10">
        <f t="shared" si="1816"/>
        <v>244893.6819227309</v>
      </c>
      <c r="AI3990" s="11">
        <f t="shared" si="1804"/>
        <v>0</v>
      </c>
      <c r="AJ3990">
        <f t="shared" si="1805"/>
        <v>0</v>
      </c>
      <c r="AK3990" t="e">
        <f t="shared" si="1817"/>
        <v>#DIV/0!</v>
      </c>
      <c r="AL3990">
        <f t="shared" si="1818"/>
        <v>0.53793446400000011</v>
      </c>
      <c r="AM3990" s="5">
        <f t="shared" si="1819"/>
        <v>5.92</v>
      </c>
      <c r="AN3990">
        <v>0</v>
      </c>
      <c r="AO3990" s="72">
        <f t="shared" si="1820"/>
        <v>1.8</v>
      </c>
      <c r="AP3990" s="72">
        <f t="shared" si="1821"/>
        <v>0.4</v>
      </c>
      <c r="AQ3990" s="72">
        <f t="shared" si="1822"/>
        <v>0.4</v>
      </c>
      <c r="AR3990" s="71" t="e">
        <f t="shared" si="1823"/>
        <v>#DIV/0!</v>
      </c>
      <c r="BA3990">
        <f t="shared" si="1824"/>
        <v>206</v>
      </c>
      <c r="BB3990" s="91" t="e">
        <f t="shared" si="1825"/>
        <v>#DIV/0!</v>
      </c>
    </row>
    <row r="3991" spans="1:54">
      <c r="A3991" s="2" t="s">
        <v>4107</v>
      </c>
      <c r="B3991" s="7" t="s">
        <v>43934</v>
      </c>
      <c r="C3991" s="17">
        <f t="shared" si="1806"/>
        <v>28.5</v>
      </c>
      <c r="D3991" s="28">
        <f t="shared" si="1807"/>
        <v>168</v>
      </c>
      <c r="E3991" s="8">
        <f t="shared" si="1826"/>
        <v>10</v>
      </c>
      <c r="F3991" s="2" t="s">
        <v>9096</v>
      </c>
      <c r="G3991" s="54">
        <f t="shared" si="1827"/>
        <v>27.6</v>
      </c>
      <c r="H3991" s="20">
        <f t="shared" si="1828"/>
        <v>0.42515250000000004</v>
      </c>
      <c r="I3991" s="14" t="s">
        <v>19049</v>
      </c>
      <c r="J3991" s="14" t="s">
        <v>14082</v>
      </c>
      <c r="K3991" s="14" t="s">
        <v>24008</v>
      </c>
      <c r="L3991" s="14" t="s">
        <v>28967</v>
      </c>
      <c r="M3991" s="28">
        <f t="shared" si="1829"/>
        <v>10.7</v>
      </c>
      <c r="N3991" s="46">
        <f t="shared" si="1808"/>
        <v>6.6</v>
      </c>
      <c r="O3991" s="17">
        <f t="shared" si="1809"/>
        <v>1.8</v>
      </c>
      <c r="P3991" s="17">
        <f t="shared" si="1809"/>
        <v>7.6000000000000005</v>
      </c>
      <c r="Q3991" s="124">
        <f t="shared" si="1810"/>
        <v>0.60000000000000009</v>
      </c>
      <c r="R3991" s="26">
        <f t="shared" si="1811"/>
        <v>1</v>
      </c>
      <c r="S3991" s="2" t="s">
        <v>33945</v>
      </c>
      <c r="T3991" s="2" t="s">
        <v>38921</v>
      </c>
      <c r="U3991" s="24">
        <f t="shared" si="1812"/>
        <v>440.8</v>
      </c>
      <c r="V3991" s="66">
        <f t="shared" si="1812"/>
        <v>330.5</v>
      </c>
      <c r="W3991" s="54">
        <f t="shared" si="1813"/>
        <v>2.76</v>
      </c>
      <c r="X3991" s="143">
        <f t="shared" si="1814"/>
        <v>440.8</v>
      </c>
      <c r="Y3991" s="143">
        <f t="shared" si="1815"/>
        <v>0.65199999999999991</v>
      </c>
      <c r="AD3991">
        <v>152</v>
      </c>
      <c r="AE3991">
        <v>-1</v>
      </c>
      <c r="AF3991" s="10">
        <v>37.9</v>
      </c>
      <c r="AG3991" s="10">
        <v>58.12</v>
      </c>
      <c r="AH3991" s="10">
        <f t="shared" si="1816"/>
        <v>319504.93465311266</v>
      </c>
      <c r="AI3991" s="11">
        <f t="shared" si="1804"/>
        <v>0</v>
      </c>
      <c r="AJ3991">
        <f t="shared" si="1805"/>
        <v>0</v>
      </c>
      <c r="AK3991" t="e">
        <f t="shared" si="1817"/>
        <v>#DIV/0!</v>
      </c>
      <c r="AL3991">
        <f t="shared" si="1818"/>
        <v>7.8639138000000006</v>
      </c>
      <c r="AM3991" s="5">
        <f t="shared" si="1819"/>
        <v>5.5</v>
      </c>
      <c r="AN3991">
        <v>0</v>
      </c>
      <c r="AO3991" s="72">
        <f t="shared" si="1820"/>
        <v>1</v>
      </c>
      <c r="AP3991" s="72">
        <f t="shared" si="1821"/>
        <v>0.60000000000000009</v>
      </c>
      <c r="AQ3991" s="72">
        <f t="shared" si="1822"/>
        <v>0.60000000000000009</v>
      </c>
      <c r="AR3991" s="71" t="e">
        <f t="shared" si="1823"/>
        <v>#DIV/0!</v>
      </c>
      <c r="BA3991">
        <f t="shared" si="1824"/>
        <v>168</v>
      </c>
      <c r="BB3991" s="91" t="e">
        <f t="shared" si="1825"/>
        <v>#DIV/0!</v>
      </c>
    </row>
    <row r="3992" spans="1:54">
      <c r="A3992" s="2" t="s">
        <v>4108</v>
      </c>
      <c r="B3992" s="7" t="s">
        <v>43935</v>
      </c>
      <c r="C3992" s="17">
        <f t="shared" si="1806"/>
        <v>22</v>
      </c>
      <c r="D3992" s="28">
        <f t="shared" si="1807"/>
        <v>66</v>
      </c>
      <c r="E3992" s="8">
        <f t="shared" si="1826"/>
        <v>8</v>
      </c>
      <c r="F3992" s="2" t="s">
        <v>9097</v>
      </c>
      <c r="G3992" s="54">
        <f t="shared" si="1827"/>
        <v>21.1</v>
      </c>
      <c r="H3992" s="20">
        <f t="shared" si="1828"/>
        <v>0.251892</v>
      </c>
      <c r="I3992" s="14" t="s">
        <v>19050</v>
      </c>
      <c r="J3992" s="14" t="s">
        <v>14083</v>
      </c>
      <c r="K3992" s="14" t="s">
        <v>24009</v>
      </c>
      <c r="L3992" s="14" t="s">
        <v>28968</v>
      </c>
      <c r="M3992" s="28">
        <f t="shared" si="1829"/>
        <v>11.8</v>
      </c>
      <c r="N3992" s="46">
        <f t="shared" si="1808"/>
        <v>6.4</v>
      </c>
      <c r="O3992" s="17">
        <f t="shared" si="1809"/>
        <v>0.8</v>
      </c>
      <c r="P3992" s="17">
        <f t="shared" si="1809"/>
        <v>5.4</v>
      </c>
      <c r="Q3992" s="124">
        <f t="shared" si="1810"/>
        <v>0.8</v>
      </c>
      <c r="R3992" s="26">
        <f t="shared" si="1811"/>
        <v>1.2000000000000002</v>
      </c>
      <c r="S3992" s="2" t="s">
        <v>33946</v>
      </c>
      <c r="T3992" s="2" t="s">
        <v>38922</v>
      </c>
      <c r="U3992" s="24">
        <f t="shared" si="1812"/>
        <v>339</v>
      </c>
      <c r="V3992" s="66">
        <f t="shared" si="1812"/>
        <v>319.40000000000003</v>
      </c>
      <c r="W3992" s="54">
        <f t="shared" si="1813"/>
        <v>2.11</v>
      </c>
      <c r="X3992" s="143">
        <f t="shared" si="1814"/>
        <v>339</v>
      </c>
      <c r="Y3992" s="143">
        <f t="shared" si="1815"/>
        <v>0.52200000000000002</v>
      </c>
      <c r="AD3992">
        <v>152</v>
      </c>
      <c r="AE3992">
        <v>-1</v>
      </c>
      <c r="AF3992" s="10">
        <v>37.9</v>
      </c>
      <c r="AG3992" s="10">
        <v>58.12</v>
      </c>
      <c r="AH3992" s="10">
        <f t="shared" si="1816"/>
        <v>333376.81869183242</v>
      </c>
      <c r="AI3992" s="11">
        <f t="shared" si="1804"/>
        <v>0</v>
      </c>
      <c r="AJ3992">
        <f t="shared" si="1805"/>
        <v>0</v>
      </c>
      <c r="AK3992" t="e">
        <f t="shared" si="1817"/>
        <v>#DIV/0!</v>
      </c>
      <c r="AL3992">
        <f t="shared" si="1818"/>
        <v>3.8781918720000004</v>
      </c>
      <c r="AM3992" s="5">
        <f t="shared" si="1819"/>
        <v>4.2</v>
      </c>
      <c r="AN3992">
        <v>0</v>
      </c>
      <c r="AO3992" s="72">
        <f t="shared" si="1820"/>
        <v>1.2000000000000002</v>
      </c>
      <c r="AP3992" s="72">
        <f t="shared" si="1821"/>
        <v>0.8</v>
      </c>
      <c r="AQ3992" s="72">
        <f t="shared" si="1822"/>
        <v>1</v>
      </c>
      <c r="AR3992" s="71" t="e">
        <f t="shared" si="1823"/>
        <v>#DIV/0!</v>
      </c>
      <c r="BA3992">
        <f t="shared" si="1824"/>
        <v>66</v>
      </c>
      <c r="BB3992" s="91" t="e">
        <f t="shared" si="1825"/>
        <v>#DIV/0!</v>
      </c>
    </row>
    <row r="3993" spans="1:54">
      <c r="A3993" s="2" t="s">
        <v>4109</v>
      </c>
      <c r="B3993" s="7" t="s">
        <v>43936</v>
      </c>
      <c r="C3993" s="17">
        <f t="shared" si="1806"/>
        <v>21.8</v>
      </c>
      <c r="D3993" s="28">
        <f t="shared" si="1807"/>
        <v>122</v>
      </c>
      <c r="E3993" s="8">
        <f t="shared" si="1826"/>
        <v>14</v>
      </c>
      <c r="F3993" s="2" t="s">
        <v>9098</v>
      </c>
      <c r="G3993" s="54">
        <f t="shared" si="1827"/>
        <v>20.8</v>
      </c>
      <c r="H3993" s="20">
        <f t="shared" si="1828"/>
        <v>0.25984980000000002</v>
      </c>
      <c r="I3993" s="14" t="s">
        <v>19051</v>
      </c>
      <c r="J3993" s="14" t="s">
        <v>14084</v>
      </c>
      <c r="K3993" s="14" t="s">
        <v>24010</v>
      </c>
      <c r="L3993" s="14" t="s">
        <v>28969</v>
      </c>
      <c r="M3993" s="28">
        <f t="shared" si="1829"/>
        <v>10.9</v>
      </c>
      <c r="N3993" s="46">
        <f t="shared" si="1808"/>
        <v>6.4</v>
      </c>
      <c r="O3993" s="17">
        <f t="shared" si="1809"/>
        <v>1.6</v>
      </c>
      <c r="P3993" s="17">
        <f t="shared" si="1809"/>
        <v>7.2</v>
      </c>
      <c r="Q3993" s="124">
        <f t="shared" si="1810"/>
        <v>1.2000000000000002</v>
      </c>
      <c r="R3993" s="26">
        <f t="shared" si="1811"/>
        <v>1.6</v>
      </c>
      <c r="S3993" s="2" t="s">
        <v>33947</v>
      </c>
      <c r="T3993" s="2" t="s">
        <v>38923</v>
      </c>
      <c r="U3993" s="24">
        <f t="shared" si="1812"/>
        <v>395</v>
      </c>
      <c r="V3993" s="66">
        <f t="shared" si="1812"/>
        <v>404.90000000000003</v>
      </c>
      <c r="W3993" s="54">
        <f t="shared" si="1813"/>
        <v>2.0799999999999996</v>
      </c>
      <c r="X3993" s="143">
        <f t="shared" si="1814"/>
        <v>395</v>
      </c>
      <c r="Y3993" s="143">
        <f t="shared" si="1815"/>
        <v>0.5159999999999999</v>
      </c>
      <c r="AD3993">
        <v>152</v>
      </c>
      <c r="AE3993">
        <v>-1</v>
      </c>
      <c r="AF3993" s="10">
        <v>37.9</v>
      </c>
      <c r="AG3993" s="10">
        <v>58.12</v>
      </c>
      <c r="AH3993" s="10">
        <f t="shared" si="1816"/>
        <v>176774.53262258435</v>
      </c>
      <c r="AI3993" s="11">
        <f t="shared" si="1804"/>
        <v>0</v>
      </c>
      <c r="AJ3993">
        <f t="shared" si="1805"/>
        <v>0</v>
      </c>
      <c r="AK3993" t="e">
        <f t="shared" si="1817"/>
        <v>#DIV/0!</v>
      </c>
      <c r="AL3993">
        <f t="shared" si="1818"/>
        <v>13.642448486399999</v>
      </c>
      <c r="AM3993" s="5">
        <f t="shared" si="1819"/>
        <v>4.16</v>
      </c>
      <c r="AN3993">
        <v>0</v>
      </c>
      <c r="AO3993" s="72">
        <f t="shared" si="1820"/>
        <v>1.6</v>
      </c>
      <c r="AP3993" s="72">
        <f t="shared" si="1821"/>
        <v>1.2000000000000002</v>
      </c>
      <c r="AQ3993" s="72">
        <f t="shared" si="1822"/>
        <v>1.2000000000000002</v>
      </c>
      <c r="AR3993" s="71" t="e">
        <f t="shared" si="1823"/>
        <v>#DIV/0!</v>
      </c>
      <c r="BA3993">
        <f t="shared" si="1824"/>
        <v>122</v>
      </c>
      <c r="BB3993" s="91" t="e">
        <f t="shared" si="1825"/>
        <v>#DIV/0!</v>
      </c>
    </row>
    <row r="3994" spans="1:54">
      <c r="A3994" s="2" t="s">
        <v>4110</v>
      </c>
      <c r="B3994" s="7" t="s">
        <v>43937</v>
      </c>
      <c r="C3994" s="17">
        <f t="shared" si="1806"/>
        <v>37.300000000000004</v>
      </c>
      <c r="D3994" s="28">
        <f t="shared" si="1807"/>
        <v>66</v>
      </c>
      <c r="E3994" s="8">
        <f t="shared" si="1826"/>
        <v>17</v>
      </c>
      <c r="F3994" s="2" t="s">
        <v>9099</v>
      </c>
      <c r="G3994" s="54">
        <f t="shared" si="1827"/>
        <v>36.4</v>
      </c>
      <c r="H3994" s="20">
        <f t="shared" si="1828"/>
        <v>0.28916789999999998</v>
      </c>
      <c r="I3994" s="14" t="s">
        <v>19052</v>
      </c>
      <c r="J3994" s="14" t="s">
        <v>14085</v>
      </c>
      <c r="K3994" s="14" t="s">
        <v>24011</v>
      </c>
      <c r="L3994" s="14" t="s">
        <v>28970</v>
      </c>
      <c r="M3994" s="28">
        <f t="shared" si="1829"/>
        <v>12.9</v>
      </c>
      <c r="N3994" s="46">
        <f t="shared" si="1808"/>
        <v>5</v>
      </c>
      <c r="O3994" s="17">
        <f t="shared" si="1809"/>
        <v>1.4000000000000001</v>
      </c>
      <c r="P3994" s="17">
        <f t="shared" si="1809"/>
        <v>3.2</v>
      </c>
      <c r="Q3994" s="124">
        <f t="shared" si="1810"/>
        <v>2</v>
      </c>
      <c r="R3994" s="26">
        <f t="shared" si="1811"/>
        <v>2.8000000000000003</v>
      </c>
      <c r="S3994" s="2" t="s">
        <v>33948</v>
      </c>
      <c r="T3994" s="2" t="s">
        <v>38924</v>
      </c>
      <c r="U3994" s="24">
        <f t="shared" si="1812"/>
        <v>339.1</v>
      </c>
      <c r="V3994" s="66">
        <f t="shared" si="1812"/>
        <v>424.8</v>
      </c>
      <c r="W3994" s="54">
        <f t="shared" si="1813"/>
        <v>3.6399999999999997</v>
      </c>
      <c r="X3994" s="143">
        <f t="shared" si="1814"/>
        <v>339.1</v>
      </c>
      <c r="Y3994" s="143">
        <f t="shared" si="1815"/>
        <v>0.82799999999999996</v>
      </c>
      <c r="AD3994">
        <v>152</v>
      </c>
      <c r="AE3994">
        <v>-1</v>
      </c>
      <c r="AF3994" s="10">
        <v>37.9</v>
      </c>
      <c r="AG3994" s="10">
        <v>58.12</v>
      </c>
      <c r="AH3994" s="10">
        <f t="shared" si="1816"/>
        <v>34270.118301193113</v>
      </c>
      <c r="AI3994" s="11">
        <f t="shared" si="1804"/>
        <v>0</v>
      </c>
      <c r="AJ3994">
        <f t="shared" si="1805"/>
        <v>0</v>
      </c>
      <c r="AK3994" t="e">
        <f t="shared" si="1817"/>
        <v>#DIV/0!</v>
      </c>
      <c r="AL3994">
        <f t="shared" si="1818"/>
        <v>8.916677862400002</v>
      </c>
      <c r="AM3994" s="5">
        <f t="shared" si="1819"/>
        <v>7.2600000000000007</v>
      </c>
      <c r="AN3994">
        <v>0</v>
      </c>
      <c r="AO3994" s="72">
        <f t="shared" si="1820"/>
        <v>2.8000000000000003</v>
      </c>
      <c r="AP3994" s="72">
        <f t="shared" si="1821"/>
        <v>2</v>
      </c>
      <c r="AQ3994" s="72">
        <f t="shared" si="1822"/>
        <v>2</v>
      </c>
      <c r="AR3994" s="71" t="e">
        <f t="shared" si="1823"/>
        <v>#DIV/0!</v>
      </c>
      <c r="BA3994">
        <f t="shared" si="1824"/>
        <v>66</v>
      </c>
      <c r="BB3994" s="91" t="e">
        <f t="shared" si="1825"/>
        <v>#DIV/0!</v>
      </c>
    </row>
    <row r="3995" spans="1:54">
      <c r="A3995" s="2" t="s">
        <v>4111</v>
      </c>
      <c r="B3995" s="7" t="s">
        <v>43938</v>
      </c>
      <c r="C3995" s="17">
        <f t="shared" si="1806"/>
        <v>36.9</v>
      </c>
      <c r="D3995" s="28">
        <f t="shared" si="1807"/>
        <v>145</v>
      </c>
      <c r="E3995" s="8">
        <f t="shared" si="1826"/>
        <v>3</v>
      </c>
      <c r="F3995" s="2" t="s">
        <v>9100</v>
      </c>
      <c r="G3995" s="54">
        <f t="shared" si="1827"/>
        <v>35.9</v>
      </c>
      <c r="H3995" s="20">
        <f t="shared" si="1828"/>
        <v>0.77686120000000003</v>
      </c>
      <c r="I3995" s="14" t="s">
        <v>19053</v>
      </c>
      <c r="J3995" s="14" t="s">
        <v>14086</v>
      </c>
      <c r="K3995" s="14" t="s">
        <v>24012</v>
      </c>
      <c r="L3995" s="14" t="s">
        <v>28971</v>
      </c>
      <c r="M3995" s="28">
        <f t="shared" si="1829"/>
        <v>10.3</v>
      </c>
      <c r="N3995" s="46">
        <f t="shared" si="1808"/>
        <v>5.2</v>
      </c>
      <c r="O3995" s="17">
        <f t="shared" si="1809"/>
        <v>0.4</v>
      </c>
      <c r="P3995" s="17">
        <f t="shared" si="1809"/>
        <v>8.4</v>
      </c>
      <c r="Q3995" s="124">
        <f t="shared" si="1810"/>
        <v>0.2</v>
      </c>
      <c r="R3995" s="26">
        <f t="shared" si="1811"/>
        <v>0.4</v>
      </c>
      <c r="S3995" s="2" t="s">
        <v>33949</v>
      </c>
      <c r="T3995" s="2" t="s">
        <v>38925</v>
      </c>
      <c r="U3995" s="24">
        <f t="shared" si="1812"/>
        <v>418.3</v>
      </c>
      <c r="V3995" s="66">
        <f t="shared" si="1812"/>
        <v>415</v>
      </c>
      <c r="W3995" s="54">
        <f t="shared" si="1813"/>
        <v>3.59</v>
      </c>
      <c r="X3995" s="143">
        <f t="shared" si="1814"/>
        <v>418.3</v>
      </c>
      <c r="Y3995" s="143">
        <f t="shared" si="1815"/>
        <v>0.81799999999999995</v>
      </c>
      <c r="AD3995">
        <v>152</v>
      </c>
      <c r="AE3995">
        <v>-1</v>
      </c>
      <c r="AF3995" s="10">
        <v>37.9</v>
      </c>
      <c r="AG3995" s="10">
        <v>58.12</v>
      </c>
      <c r="AH3995" s="10">
        <f t="shared" si="1816"/>
        <v>135503.92258213539</v>
      </c>
      <c r="AI3995" s="11">
        <f t="shared" si="1804"/>
        <v>0</v>
      </c>
      <c r="AJ3995">
        <f t="shared" si="1805"/>
        <v>0</v>
      </c>
      <c r="AK3995" t="e">
        <f t="shared" si="1817"/>
        <v>#DIV/0!</v>
      </c>
      <c r="AL3995">
        <f t="shared" si="1818"/>
        <v>0.29989854719999998</v>
      </c>
      <c r="AM3995" s="5">
        <f t="shared" si="1819"/>
        <v>7.18</v>
      </c>
      <c r="AN3995">
        <v>0</v>
      </c>
      <c r="AO3995" s="72">
        <f t="shared" si="1820"/>
        <v>0.4</v>
      </c>
      <c r="AP3995" s="72">
        <f t="shared" si="1821"/>
        <v>0.2</v>
      </c>
      <c r="AQ3995" s="72">
        <f t="shared" si="1822"/>
        <v>0.2</v>
      </c>
      <c r="AR3995" s="71" t="e">
        <f t="shared" si="1823"/>
        <v>#DIV/0!</v>
      </c>
      <c r="BA3995">
        <f t="shared" si="1824"/>
        <v>145</v>
      </c>
      <c r="BB3995" s="91" t="e">
        <f t="shared" si="1825"/>
        <v>#DIV/0!</v>
      </c>
    </row>
    <row r="3996" spans="1:54">
      <c r="A3996" s="2" t="s">
        <v>4112</v>
      </c>
      <c r="B3996" s="7" t="s">
        <v>43939</v>
      </c>
      <c r="C3996" s="17">
        <f t="shared" si="1806"/>
        <v>34.700000000000003</v>
      </c>
      <c r="D3996" s="28">
        <f t="shared" si="1807"/>
        <v>127</v>
      </c>
      <c r="E3996" s="8">
        <f t="shared" si="1826"/>
        <v>6</v>
      </c>
      <c r="F3996" s="2" t="s">
        <v>9101</v>
      </c>
      <c r="G3996" s="54">
        <f t="shared" si="1827"/>
        <v>33.800000000000004</v>
      </c>
      <c r="H3996" s="20">
        <f t="shared" si="1828"/>
        <v>0.3116102</v>
      </c>
      <c r="I3996" s="14" t="s">
        <v>19054</v>
      </c>
      <c r="J3996" s="14" t="s">
        <v>14087</v>
      </c>
      <c r="K3996" s="14" t="s">
        <v>24013</v>
      </c>
      <c r="L3996" s="14" t="s">
        <v>28972</v>
      </c>
      <c r="M3996" s="28">
        <f t="shared" si="1829"/>
        <v>9.6999999999999993</v>
      </c>
      <c r="N3996" s="46">
        <f t="shared" si="1808"/>
        <v>5.8</v>
      </c>
      <c r="O3996" s="17">
        <f t="shared" si="1809"/>
        <v>0.4</v>
      </c>
      <c r="P3996" s="17">
        <f t="shared" si="1809"/>
        <v>9.6000000000000014</v>
      </c>
      <c r="Q3996" s="124">
        <f t="shared" si="1810"/>
        <v>1</v>
      </c>
      <c r="R3996" s="26">
        <f t="shared" si="1811"/>
        <v>1.4000000000000001</v>
      </c>
      <c r="S3996" s="2" t="s">
        <v>33950</v>
      </c>
      <c r="T3996" s="2" t="s">
        <v>38926</v>
      </c>
      <c r="U3996" s="24">
        <f t="shared" si="1812"/>
        <v>399.6</v>
      </c>
      <c r="V3996" s="66">
        <f t="shared" si="1812"/>
        <v>342.5</v>
      </c>
      <c r="W3996" s="54">
        <f t="shared" si="1813"/>
        <v>3.38</v>
      </c>
      <c r="X3996" s="143">
        <f t="shared" si="1814"/>
        <v>399.6</v>
      </c>
      <c r="Y3996" s="143">
        <f t="shared" si="1815"/>
        <v>0.77599999999999991</v>
      </c>
      <c r="AD3996">
        <v>152</v>
      </c>
      <c r="AE3996">
        <v>-1</v>
      </c>
      <c r="AF3996" s="10">
        <v>37.9</v>
      </c>
      <c r="AG3996" s="10">
        <v>58.12</v>
      </c>
      <c r="AH3996" s="10">
        <f t="shared" si="1816"/>
        <v>303284.8207854745</v>
      </c>
      <c r="AI3996" s="11">
        <f t="shared" si="1804"/>
        <v>0</v>
      </c>
      <c r="AJ3996">
        <f t="shared" si="1805"/>
        <v>0</v>
      </c>
      <c r="AK3996" t="e">
        <f t="shared" si="1817"/>
        <v>#DIV/0!</v>
      </c>
      <c r="AL3996">
        <f t="shared" si="1818"/>
        <v>3.7007835648000005</v>
      </c>
      <c r="AM3996" s="5">
        <f t="shared" si="1819"/>
        <v>6.74</v>
      </c>
      <c r="AN3996">
        <v>0</v>
      </c>
      <c r="AO3996" s="72">
        <f t="shared" si="1820"/>
        <v>1.4000000000000001</v>
      </c>
      <c r="AP3996" s="72">
        <f t="shared" si="1821"/>
        <v>1</v>
      </c>
      <c r="AQ3996" s="72">
        <f t="shared" si="1822"/>
        <v>1</v>
      </c>
      <c r="AR3996" s="71" t="e">
        <f t="shared" si="1823"/>
        <v>#DIV/0!</v>
      </c>
      <c r="BA3996">
        <f t="shared" si="1824"/>
        <v>127</v>
      </c>
      <c r="BB3996" s="91" t="e">
        <f t="shared" si="1825"/>
        <v>#DIV/0!</v>
      </c>
    </row>
    <row r="3997" spans="1:54">
      <c r="A3997" s="2" t="s">
        <v>4113</v>
      </c>
      <c r="B3997" s="7" t="s">
        <v>43940</v>
      </c>
      <c r="C3997" s="17">
        <f t="shared" si="1806"/>
        <v>12.200000000000001</v>
      </c>
      <c r="D3997" s="28">
        <f t="shared" si="1807"/>
        <v>32</v>
      </c>
      <c r="E3997" s="8">
        <f t="shared" si="1826"/>
        <v>6</v>
      </c>
      <c r="F3997" s="2" t="s">
        <v>9102</v>
      </c>
      <c r="G3997" s="54">
        <f t="shared" si="1827"/>
        <v>11.299999999999999</v>
      </c>
      <c r="H3997" s="20">
        <f t="shared" si="1828"/>
        <v>0.83987920000000005</v>
      </c>
      <c r="I3997" s="14" t="s">
        <v>19055</v>
      </c>
      <c r="J3997" s="14" t="s">
        <v>14088</v>
      </c>
      <c r="K3997" s="14" t="s">
        <v>24014</v>
      </c>
      <c r="L3997" s="14" t="s">
        <v>28973</v>
      </c>
      <c r="M3997" s="28">
        <f t="shared" si="1829"/>
        <v>13.7</v>
      </c>
      <c r="N3997" s="46">
        <f t="shared" si="1808"/>
        <v>5.8</v>
      </c>
      <c r="O3997" s="17">
        <f t="shared" si="1809"/>
        <v>2.2000000000000002</v>
      </c>
      <c r="P3997" s="17">
        <f t="shared" si="1809"/>
        <v>1.6</v>
      </c>
      <c r="Q3997" s="124">
        <f t="shared" si="1810"/>
        <v>0.2</v>
      </c>
      <c r="R3997" s="26">
        <f t="shared" si="1811"/>
        <v>1.6</v>
      </c>
      <c r="S3997" s="2" t="s">
        <v>33951</v>
      </c>
      <c r="T3997" s="2" t="s">
        <v>38927</v>
      </c>
      <c r="U3997" s="24">
        <f t="shared" si="1812"/>
        <v>304.8</v>
      </c>
      <c r="V3997" s="66">
        <f t="shared" si="1812"/>
        <v>303.5</v>
      </c>
      <c r="W3997" s="54">
        <f t="shared" si="1813"/>
        <v>1.1300000000000001</v>
      </c>
      <c r="X3997" s="143">
        <f t="shared" si="1814"/>
        <v>304.8</v>
      </c>
      <c r="Y3997" s="143">
        <f t="shared" si="1815"/>
        <v>0.32600000000000007</v>
      </c>
      <c r="AD3997">
        <v>152</v>
      </c>
      <c r="AE3997">
        <v>-1</v>
      </c>
      <c r="AF3997" s="10">
        <v>37.9</v>
      </c>
      <c r="AG3997" s="10">
        <v>58.12</v>
      </c>
      <c r="AH3997" s="10">
        <f t="shared" si="1816"/>
        <v>351807.60794748261</v>
      </c>
      <c r="AI3997" s="11">
        <f t="shared" si="1804"/>
        <v>0</v>
      </c>
      <c r="AJ3997">
        <f t="shared" si="1805"/>
        <v>0</v>
      </c>
      <c r="AK3997" t="e">
        <f t="shared" si="1817"/>
        <v>#DIV/0!</v>
      </c>
      <c r="AL3997">
        <f t="shared" si="1818"/>
        <v>0.90180034559999989</v>
      </c>
      <c r="AM3997" s="5">
        <f t="shared" si="1819"/>
        <v>2.2400000000000002</v>
      </c>
      <c r="AN3997">
        <v>0</v>
      </c>
      <c r="AO3997" s="72">
        <f t="shared" si="1820"/>
        <v>1.6</v>
      </c>
      <c r="AP3997" s="72">
        <f t="shared" si="1821"/>
        <v>0.2</v>
      </c>
      <c r="AQ3997" s="72">
        <f t="shared" si="1822"/>
        <v>0.4</v>
      </c>
      <c r="AR3997" s="71" t="e">
        <f t="shared" si="1823"/>
        <v>#DIV/0!</v>
      </c>
      <c r="BA3997">
        <f t="shared" si="1824"/>
        <v>32</v>
      </c>
      <c r="BB3997" s="91" t="e">
        <f t="shared" si="1825"/>
        <v>#DIV/0!</v>
      </c>
    </row>
    <row r="3998" spans="1:54">
      <c r="A3998" s="2" t="s">
        <v>4114</v>
      </c>
      <c r="B3998" s="7" t="s">
        <v>43941</v>
      </c>
      <c r="C3998" s="17">
        <f t="shared" si="1806"/>
        <v>24</v>
      </c>
      <c r="D3998" s="28">
        <f t="shared" si="1807"/>
        <v>216</v>
      </c>
      <c r="E3998" s="8">
        <f t="shared" si="1826"/>
        <v>7</v>
      </c>
      <c r="F3998" s="2" t="s">
        <v>9103</v>
      </c>
      <c r="G3998" s="54">
        <f t="shared" si="1827"/>
        <v>23.1</v>
      </c>
      <c r="H3998" s="20">
        <f t="shared" si="1828"/>
        <v>0.74721219999999999</v>
      </c>
      <c r="I3998" s="14" t="s">
        <v>19056</v>
      </c>
      <c r="J3998" s="14" t="s">
        <v>14089</v>
      </c>
      <c r="K3998" s="14" t="s">
        <v>24015</v>
      </c>
      <c r="L3998" s="14" t="s">
        <v>28974</v>
      </c>
      <c r="M3998" s="28">
        <f t="shared" si="1829"/>
        <v>12.8</v>
      </c>
      <c r="N3998" s="46">
        <f t="shared" si="1808"/>
        <v>6.4</v>
      </c>
      <c r="O3998" s="17">
        <f t="shared" si="1809"/>
        <v>1.4000000000000001</v>
      </c>
      <c r="P3998" s="17">
        <f t="shared" si="1809"/>
        <v>3.4000000000000004</v>
      </c>
      <c r="Q3998" s="124">
        <f t="shared" si="1810"/>
        <v>0.4</v>
      </c>
      <c r="R3998" s="26">
        <f t="shared" si="1811"/>
        <v>1.8</v>
      </c>
      <c r="S3998" s="2" t="s">
        <v>33952</v>
      </c>
      <c r="T3998" s="2" t="s">
        <v>38928</v>
      </c>
      <c r="U3998" s="24">
        <f t="shared" si="1812"/>
        <v>489.5</v>
      </c>
      <c r="V3998" s="66">
        <f t="shared" si="1812"/>
        <v>369.8</v>
      </c>
      <c r="W3998" s="54">
        <f t="shared" si="1813"/>
        <v>2.3099999999999996</v>
      </c>
      <c r="X3998" s="143">
        <f t="shared" si="1814"/>
        <v>489.5</v>
      </c>
      <c r="Y3998" s="143">
        <f t="shared" si="1815"/>
        <v>0.56199999999999994</v>
      </c>
      <c r="AD3998">
        <v>152</v>
      </c>
      <c r="AE3998">
        <v>-1</v>
      </c>
      <c r="AF3998" s="10">
        <v>37.9</v>
      </c>
      <c r="AG3998" s="10">
        <v>58.12</v>
      </c>
      <c r="AH3998" s="10">
        <f t="shared" si="1816"/>
        <v>260036.36994980258</v>
      </c>
      <c r="AI3998" s="11">
        <f t="shared" si="1804"/>
        <v>0</v>
      </c>
      <c r="AJ3998">
        <f t="shared" si="1805"/>
        <v>0</v>
      </c>
      <c r="AK3998" t="e">
        <f t="shared" si="1817"/>
        <v>#DIV/0!</v>
      </c>
      <c r="AL3998">
        <f t="shared" si="1818"/>
        <v>2.1658858704000008</v>
      </c>
      <c r="AM3998" s="5">
        <f t="shared" si="1819"/>
        <v>4.5999999999999996</v>
      </c>
      <c r="AN3998">
        <v>0</v>
      </c>
      <c r="AO3998" s="72">
        <f t="shared" si="1820"/>
        <v>1.8</v>
      </c>
      <c r="AP3998" s="72">
        <f t="shared" si="1821"/>
        <v>0.4</v>
      </c>
      <c r="AQ3998" s="72">
        <f t="shared" si="1822"/>
        <v>0.60000000000000009</v>
      </c>
      <c r="AR3998" s="71" t="e">
        <f t="shared" si="1823"/>
        <v>#DIV/0!</v>
      </c>
      <c r="BA3998">
        <f t="shared" si="1824"/>
        <v>216</v>
      </c>
      <c r="BB3998" s="91" t="e">
        <f t="shared" si="1825"/>
        <v>#DIV/0!</v>
      </c>
    </row>
    <row r="3999" spans="1:54">
      <c r="A3999" s="2" t="s">
        <v>4115</v>
      </c>
      <c r="B3999" s="7" t="s">
        <v>43942</v>
      </c>
      <c r="C3999" s="17">
        <f t="shared" si="1806"/>
        <v>13.700000000000001</v>
      </c>
      <c r="D3999" s="28">
        <f t="shared" si="1807"/>
        <v>99</v>
      </c>
      <c r="E3999" s="8">
        <f t="shared" si="1826"/>
        <v>10</v>
      </c>
      <c r="F3999" s="2" t="s">
        <v>9104</v>
      </c>
      <c r="G3999" s="54">
        <f t="shared" si="1827"/>
        <v>12.799999999999999</v>
      </c>
      <c r="H3999" s="20">
        <f t="shared" si="1828"/>
        <v>0.70953630000000001</v>
      </c>
      <c r="I3999" s="14" t="s">
        <v>19057</v>
      </c>
      <c r="J3999" s="14" t="s">
        <v>14090</v>
      </c>
      <c r="K3999" s="14" t="s">
        <v>24016</v>
      </c>
      <c r="L3999" s="14" t="s">
        <v>28975</v>
      </c>
      <c r="M3999" s="28">
        <f t="shared" si="1829"/>
        <v>13.7</v>
      </c>
      <c r="N3999" s="46">
        <f t="shared" si="1808"/>
        <v>6.6</v>
      </c>
      <c r="O3999" s="17">
        <f t="shared" si="1809"/>
        <v>2</v>
      </c>
      <c r="P3999" s="17">
        <f t="shared" si="1809"/>
        <v>1.6</v>
      </c>
      <c r="Q3999" s="124">
        <f t="shared" si="1810"/>
        <v>0.60000000000000009</v>
      </c>
      <c r="R3999" s="26">
        <f t="shared" si="1811"/>
        <v>2</v>
      </c>
      <c r="S3999" s="2" t="s">
        <v>33953</v>
      </c>
      <c r="T3999" s="2" t="s">
        <v>38929</v>
      </c>
      <c r="U3999" s="24">
        <f t="shared" si="1812"/>
        <v>372.20000000000005</v>
      </c>
      <c r="V3999" s="66">
        <f t="shared" si="1812"/>
        <v>349.40000000000003</v>
      </c>
      <c r="W3999" s="54">
        <f t="shared" si="1813"/>
        <v>1.28</v>
      </c>
      <c r="X3999" s="143">
        <f t="shared" si="1814"/>
        <v>372.20000000000005</v>
      </c>
      <c r="Y3999" s="143">
        <f t="shared" si="1815"/>
        <v>0.35599999999999998</v>
      </c>
      <c r="AD3999">
        <v>152</v>
      </c>
      <c r="AE3999">
        <v>-1</v>
      </c>
      <c r="AF3999" s="10">
        <v>37.9</v>
      </c>
      <c r="AG3999" s="10">
        <v>58.12</v>
      </c>
      <c r="AH3999" s="10">
        <f t="shared" si="1816"/>
        <v>293364.82521548512</v>
      </c>
      <c r="AI3999" s="11">
        <f t="shared" si="1804"/>
        <v>0</v>
      </c>
      <c r="AJ3999">
        <f t="shared" si="1805"/>
        <v>0</v>
      </c>
      <c r="AK3999" t="e">
        <f t="shared" si="1817"/>
        <v>#DIV/0!</v>
      </c>
      <c r="AL3999">
        <f t="shared" si="1818"/>
        <v>1.8589676800000001</v>
      </c>
      <c r="AM3999" s="5">
        <f t="shared" si="1819"/>
        <v>2.54</v>
      </c>
      <c r="AN3999">
        <v>0</v>
      </c>
      <c r="AO3999" s="72">
        <f t="shared" si="1820"/>
        <v>2</v>
      </c>
      <c r="AP3999" s="72">
        <f t="shared" si="1821"/>
        <v>0.60000000000000009</v>
      </c>
      <c r="AQ3999" s="72">
        <f t="shared" si="1822"/>
        <v>0.60000000000000009</v>
      </c>
      <c r="AR3999" s="71" t="e">
        <f t="shared" si="1823"/>
        <v>#DIV/0!</v>
      </c>
      <c r="BA3999">
        <f t="shared" si="1824"/>
        <v>99</v>
      </c>
      <c r="BB3999" s="91" t="e">
        <f t="shared" si="1825"/>
        <v>#DIV/0!</v>
      </c>
    </row>
    <row r="4000" spans="1:54">
      <c r="A4000" s="2" t="s">
        <v>4116</v>
      </c>
      <c r="B4000" s="7" t="s">
        <v>43943</v>
      </c>
      <c r="C4000" s="17">
        <f t="shared" si="1806"/>
        <v>22.400000000000002</v>
      </c>
      <c r="D4000" s="28">
        <f t="shared" si="1807"/>
        <v>144</v>
      </c>
      <c r="E4000" s="8">
        <f t="shared" si="1826"/>
        <v>6</v>
      </c>
      <c r="F4000" s="2" t="s">
        <v>9105</v>
      </c>
      <c r="G4000" s="54">
        <f t="shared" si="1827"/>
        <v>21.400000000000002</v>
      </c>
      <c r="H4000" s="20">
        <f t="shared" si="1828"/>
        <v>0.15179970000000001</v>
      </c>
      <c r="I4000" s="14" t="s">
        <v>19058</v>
      </c>
      <c r="J4000" s="14" t="s">
        <v>14091</v>
      </c>
      <c r="K4000" s="14" t="s">
        <v>24017</v>
      </c>
      <c r="L4000" s="14" t="s">
        <v>28976</v>
      </c>
      <c r="M4000" s="28">
        <f t="shared" si="1829"/>
        <v>14.3</v>
      </c>
      <c r="N4000" s="46">
        <f t="shared" si="1808"/>
        <v>6.6</v>
      </c>
      <c r="O4000" s="17">
        <f t="shared" si="1809"/>
        <v>1</v>
      </c>
      <c r="P4000" s="17">
        <f t="shared" si="1809"/>
        <v>0.4</v>
      </c>
      <c r="Q4000" s="124">
        <f t="shared" si="1810"/>
        <v>1.8</v>
      </c>
      <c r="R4000" s="26">
        <f t="shared" si="1811"/>
        <v>2.2000000000000002</v>
      </c>
      <c r="S4000" s="2" t="s">
        <v>33954</v>
      </c>
      <c r="T4000" s="2" t="s">
        <v>38930</v>
      </c>
      <c r="U4000" s="24">
        <f t="shared" si="1812"/>
        <v>417.20000000000005</v>
      </c>
      <c r="V4000" s="66">
        <f t="shared" si="1812"/>
        <v>384.8</v>
      </c>
      <c r="W4000" s="54">
        <f t="shared" si="1813"/>
        <v>2.1399999999999997</v>
      </c>
      <c r="X4000" s="143">
        <f t="shared" si="1814"/>
        <v>417.20000000000005</v>
      </c>
      <c r="Y4000" s="143">
        <f t="shared" si="1815"/>
        <v>0.52799999999999991</v>
      </c>
      <c r="AD4000">
        <v>152</v>
      </c>
      <c r="AE4000">
        <v>-1</v>
      </c>
      <c r="AF4000" s="10">
        <v>37.9</v>
      </c>
      <c r="AG4000" s="10">
        <v>58.12</v>
      </c>
      <c r="AH4000" s="10">
        <f t="shared" si="1816"/>
        <v>230432.72068629554</v>
      </c>
      <c r="AI4000" s="11">
        <f t="shared" si="1804"/>
        <v>0</v>
      </c>
      <c r="AJ4000">
        <f t="shared" si="1805"/>
        <v>0</v>
      </c>
      <c r="AK4000" t="e">
        <f t="shared" si="1817"/>
        <v>#DIV/0!</v>
      </c>
      <c r="AL4000">
        <f t="shared" si="1818"/>
        <v>0.74641626400000005</v>
      </c>
      <c r="AM4000" s="5">
        <f t="shared" si="1819"/>
        <v>4.28</v>
      </c>
      <c r="AN4000">
        <v>0</v>
      </c>
      <c r="AO4000" s="72">
        <f t="shared" si="1820"/>
        <v>2.2000000000000002</v>
      </c>
      <c r="AP4000" s="72">
        <f t="shared" si="1821"/>
        <v>1.8</v>
      </c>
      <c r="AQ4000" s="72">
        <f t="shared" si="1822"/>
        <v>2</v>
      </c>
      <c r="AR4000" s="71" t="e">
        <f t="shared" si="1823"/>
        <v>#DIV/0!</v>
      </c>
      <c r="BA4000">
        <f t="shared" si="1824"/>
        <v>144</v>
      </c>
      <c r="BB4000" s="91" t="e">
        <f t="shared" si="1825"/>
        <v>#DIV/0!</v>
      </c>
    </row>
    <row r="4001" spans="1:54">
      <c r="A4001" s="2" t="s">
        <v>4117</v>
      </c>
      <c r="B4001" s="7" t="s">
        <v>43944</v>
      </c>
      <c r="C4001" s="17">
        <f t="shared" si="1806"/>
        <v>10.3</v>
      </c>
      <c r="D4001" s="28">
        <f t="shared" si="1807"/>
        <v>229</v>
      </c>
      <c r="E4001" s="8">
        <f t="shared" si="1826"/>
        <v>11</v>
      </c>
      <c r="F4001" s="2" t="s">
        <v>9106</v>
      </c>
      <c r="G4001" s="54">
        <f t="shared" si="1827"/>
        <v>9.2999999999999989</v>
      </c>
      <c r="H4001" s="20">
        <f t="shared" si="1828"/>
        <v>0.67677880000000001</v>
      </c>
      <c r="I4001" s="14" t="s">
        <v>19059</v>
      </c>
      <c r="J4001" s="14" t="s">
        <v>14092</v>
      </c>
      <c r="K4001" s="14" t="s">
        <v>24018</v>
      </c>
      <c r="L4001" s="14" t="s">
        <v>28977</v>
      </c>
      <c r="M4001" s="28">
        <f t="shared" si="1829"/>
        <v>12.3</v>
      </c>
      <c r="N4001" s="46">
        <f t="shared" si="1808"/>
        <v>6.4</v>
      </c>
      <c r="O4001" s="17">
        <f t="shared" si="1809"/>
        <v>1.2000000000000002</v>
      </c>
      <c r="P4001" s="17">
        <f t="shared" si="1809"/>
        <v>4.4000000000000004</v>
      </c>
      <c r="Q4001" s="124">
        <f t="shared" si="1810"/>
        <v>1</v>
      </c>
      <c r="R4001" s="26">
        <f t="shared" si="1811"/>
        <v>3</v>
      </c>
      <c r="S4001" s="2" t="s">
        <v>33955</v>
      </c>
      <c r="T4001" s="2" t="s">
        <v>38931</v>
      </c>
      <c r="U4001" s="24">
        <f t="shared" si="1812"/>
        <v>501.90000000000003</v>
      </c>
      <c r="V4001" s="66">
        <f t="shared" si="1812"/>
        <v>389.3</v>
      </c>
      <c r="W4001" s="54">
        <f t="shared" si="1813"/>
        <v>0.93</v>
      </c>
      <c r="X4001" s="143">
        <f t="shared" si="1814"/>
        <v>501.90000000000003</v>
      </c>
      <c r="Y4001" s="143">
        <f t="shared" si="1815"/>
        <v>0.28600000000000003</v>
      </c>
      <c r="AD4001">
        <v>152</v>
      </c>
      <c r="AE4001">
        <v>-1</v>
      </c>
      <c r="AF4001" s="10">
        <v>37.9</v>
      </c>
      <c r="AG4001" s="10">
        <v>58.12</v>
      </c>
      <c r="AH4001" s="10">
        <f t="shared" si="1816"/>
        <v>220201.21762884423</v>
      </c>
      <c r="AI4001" s="11">
        <f t="shared" si="1804"/>
        <v>0</v>
      </c>
      <c r="AJ4001">
        <f t="shared" si="1805"/>
        <v>0</v>
      </c>
      <c r="AK4001" t="e">
        <f t="shared" si="1817"/>
        <v>#DIV/0!</v>
      </c>
      <c r="AL4001">
        <f t="shared" si="1818"/>
        <v>5.1198238080000014</v>
      </c>
      <c r="AM4001" s="5">
        <f t="shared" si="1819"/>
        <v>1.86</v>
      </c>
      <c r="AN4001">
        <v>0</v>
      </c>
      <c r="AO4001" s="72">
        <f t="shared" si="1820"/>
        <v>3</v>
      </c>
      <c r="AP4001" s="72">
        <f t="shared" si="1821"/>
        <v>1</v>
      </c>
      <c r="AQ4001" s="72">
        <f t="shared" si="1822"/>
        <v>1</v>
      </c>
      <c r="AR4001" s="71" t="e">
        <f t="shared" si="1823"/>
        <v>#DIV/0!</v>
      </c>
      <c r="BA4001">
        <f t="shared" si="1824"/>
        <v>229</v>
      </c>
      <c r="BB4001" s="91" t="e">
        <f t="shared" si="1825"/>
        <v>#DIV/0!</v>
      </c>
    </row>
    <row r="4002" spans="1:54">
      <c r="A4002" s="2" t="s">
        <v>4118</v>
      </c>
      <c r="B4002" s="7" t="s">
        <v>43945</v>
      </c>
      <c r="C4002" s="17">
        <f t="shared" si="1806"/>
        <v>37.6</v>
      </c>
      <c r="D4002" s="28">
        <f t="shared" si="1807"/>
        <v>108</v>
      </c>
      <c r="E4002" s="8">
        <f t="shared" si="1826"/>
        <v>13</v>
      </c>
      <c r="F4002" s="2" t="s">
        <v>9107</v>
      </c>
      <c r="G4002" s="54">
        <f t="shared" si="1827"/>
        <v>36.700000000000003</v>
      </c>
      <c r="H4002" s="20">
        <f t="shared" si="1828"/>
        <v>0.39088590000000001</v>
      </c>
      <c r="I4002" s="14" t="s">
        <v>19060</v>
      </c>
      <c r="J4002" s="14" t="s">
        <v>14093</v>
      </c>
      <c r="K4002" s="14" t="s">
        <v>24019</v>
      </c>
      <c r="L4002" s="14" t="s">
        <v>28978</v>
      </c>
      <c r="M4002" s="28">
        <f t="shared" si="1829"/>
        <v>11</v>
      </c>
      <c r="N4002" s="46">
        <f t="shared" si="1808"/>
        <v>6.8</v>
      </c>
      <c r="O4002" s="17">
        <f t="shared" si="1809"/>
        <v>1.2000000000000002</v>
      </c>
      <c r="P4002" s="17">
        <f t="shared" si="1809"/>
        <v>7</v>
      </c>
      <c r="Q4002" s="124">
        <f t="shared" si="1810"/>
        <v>1.4000000000000001</v>
      </c>
      <c r="R4002" s="26">
        <f t="shared" si="1811"/>
        <v>2.4000000000000004</v>
      </c>
      <c r="S4002" s="2" t="s">
        <v>33956</v>
      </c>
      <c r="T4002" s="2" t="s">
        <v>38932</v>
      </c>
      <c r="U4002" s="24">
        <f t="shared" si="1812"/>
        <v>381.5</v>
      </c>
      <c r="V4002" s="66">
        <f t="shared" si="1812"/>
        <v>368.40000000000003</v>
      </c>
      <c r="W4002" s="54">
        <f t="shared" si="1813"/>
        <v>3.67</v>
      </c>
      <c r="X4002" s="143">
        <f t="shared" si="1814"/>
        <v>381.5</v>
      </c>
      <c r="Y4002" s="143">
        <f t="shared" si="1815"/>
        <v>0.83399999999999996</v>
      </c>
      <c r="AD4002">
        <v>152</v>
      </c>
      <c r="AE4002">
        <v>-1</v>
      </c>
      <c r="AF4002" s="10">
        <v>37.9</v>
      </c>
      <c r="AG4002" s="10">
        <v>58.12</v>
      </c>
      <c r="AH4002" s="10">
        <f t="shared" si="1816"/>
        <v>262496.05590406922</v>
      </c>
      <c r="AI4002" s="11">
        <f t="shared" si="1804"/>
        <v>0</v>
      </c>
      <c r="AJ4002">
        <f t="shared" si="1805"/>
        <v>0</v>
      </c>
      <c r="AK4002" t="e">
        <f t="shared" si="1817"/>
        <v>#DIV/0!</v>
      </c>
      <c r="AL4002">
        <f t="shared" si="1818"/>
        <v>12.279740256000002</v>
      </c>
      <c r="AM4002" s="5">
        <f t="shared" si="1819"/>
        <v>7.32</v>
      </c>
      <c r="AN4002">
        <v>0</v>
      </c>
      <c r="AO4002" s="72">
        <f t="shared" si="1820"/>
        <v>2.4000000000000004</v>
      </c>
      <c r="AP4002" s="72">
        <f t="shared" si="1821"/>
        <v>1.4000000000000001</v>
      </c>
      <c r="AQ4002" s="72">
        <f t="shared" si="1822"/>
        <v>1.6</v>
      </c>
      <c r="AR4002" s="71" t="e">
        <f t="shared" si="1823"/>
        <v>#DIV/0!</v>
      </c>
      <c r="BA4002">
        <f t="shared" si="1824"/>
        <v>108</v>
      </c>
      <c r="BB4002" s="91" t="e">
        <f t="shared" si="1825"/>
        <v>#DIV/0!</v>
      </c>
    </row>
    <row r="4003" spans="1:54">
      <c r="A4003" s="2" t="s">
        <v>4119</v>
      </c>
      <c r="B4003" s="7" t="s">
        <v>43946</v>
      </c>
      <c r="C4003" s="17">
        <f t="shared" si="1806"/>
        <v>32.900000000000006</v>
      </c>
      <c r="D4003" s="28">
        <f t="shared" si="1807"/>
        <v>160</v>
      </c>
      <c r="E4003" s="8">
        <f t="shared" si="1826"/>
        <v>10</v>
      </c>
      <c r="F4003" s="2" t="s">
        <v>9108</v>
      </c>
      <c r="G4003" s="54">
        <f t="shared" si="1827"/>
        <v>32</v>
      </c>
      <c r="H4003" s="20">
        <f t="shared" si="1828"/>
        <v>0.47049249999999998</v>
      </c>
      <c r="I4003" s="14" t="s">
        <v>19061</v>
      </c>
      <c r="J4003" s="14" t="s">
        <v>14094</v>
      </c>
      <c r="K4003" s="14" t="s">
        <v>24020</v>
      </c>
      <c r="L4003" s="14" t="s">
        <v>28979</v>
      </c>
      <c r="M4003" s="28">
        <f t="shared" si="1829"/>
        <v>12.3</v>
      </c>
      <c r="N4003" s="46">
        <f t="shared" si="1808"/>
        <v>5.2</v>
      </c>
      <c r="O4003" s="17">
        <f t="shared" si="1809"/>
        <v>1.6</v>
      </c>
      <c r="P4003" s="17">
        <f t="shared" si="1809"/>
        <v>4.4000000000000004</v>
      </c>
      <c r="Q4003" s="124">
        <f t="shared" si="1810"/>
        <v>0.60000000000000009</v>
      </c>
      <c r="R4003" s="26">
        <f t="shared" si="1811"/>
        <v>1</v>
      </c>
      <c r="S4003" s="2" t="s">
        <v>33957</v>
      </c>
      <c r="T4003" s="2" t="s">
        <v>38933</v>
      </c>
      <c r="U4003" s="24">
        <f t="shared" si="1812"/>
        <v>432.90000000000003</v>
      </c>
      <c r="V4003" s="66">
        <f t="shared" si="1812"/>
        <v>407.20000000000005</v>
      </c>
      <c r="W4003" s="54">
        <f t="shared" si="1813"/>
        <v>3.1999999999999997</v>
      </c>
      <c r="X4003" s="143">
        <f t="shared" si="1814"/>
        <v>432.90000000000003</v>
      </c>
      <c r="Y4003" s="143">
        <f t="shared" si="1815"/>
        <v>0.73999999999999988</v>
      </c>
      <c r="AD4003">
        <v>152</v>
      </c>
      <c r="AE4003">
        <v>-1</v>
      </c>
      <c r="AF4003" s="10">
        <v>37.9</v>
      </c>
      <c r="AG4003" s="10">
        <v>58.12</v>
      </c>
      <c r="AH4003" s="10">
        <f t="shared" si="1816"/>
        <v>168562.88330793387</v>
      </c>
      <c r="AI4003" s="11">
        <f t="shared" si="1804"/>
        <v>0</v>
      </c>
      <c r="AJ4003">
        <f t="shared" si="1805"/>
        <v>0</v>
      </c>
      <c r="AK4003" t="e">
        <f t="shared" si="1817"/>
        <v>#DIV/0!</v>
      </c>
      <c r="AL4003">
        <f t="shared" si="1818"/>
        <v>3.7277328000000005</v>
      </c>
      <c r="AM4003" s="5">
        <f t="shared" si="1819"/>
        <v>6.3800000000000008</v>
      </c>
      <c r="AN4003">
        <v>0</v>
      </c>
      <c r="AO4003" s="72">
        <f t="shared" si="1820"/>
        <v>1</v>
      </c>
      <c r="AP4003" s="72">
        <f t="shared" si="1821"/>
        <v>0.60000000000000009</v>
      </c>
      <c r="AQ4003" s="72">
        <f t="shared" si="1822"/>
        <v>0.60000000000000009</v>
      </c>
      <c r="AR4003" s="71" t="e">
        <f t="shared" si="1823"/>
        <v>#DIV/0!</v>
      </c>
      <c r="BA4003">
        <f t="shared" si="1824"/>
        <v>160</v>
      </c>
      <c r="BB4003" s="91" t="e">
        <f t="shared" si="1825"/>
        <v>#DIV/0!</v>
      </c>
    </row>
    <row r="4004" spans="1:54">
      <c r="A4004" s="2" t="s">
        <v>4120</v>
      </c>
      <c r="B4004" s="7" t="s">
        <v>43947</v>
      </c>
      <c r="C4004" s="17">
        <f t="shared" si="1806"/>
        <v>34.6</v>
      </c>
      <c r="D4004" s="28">
        <f t="shared" si="1807"/>
        <v>197</v>
      </c>
      <c r="E4004" s="8">
        <f t="shared" si="1826"/>
        <v>7</v>
      </c>
      <c r="F4004" s="2" t="s">
        <v>9109</v>
      </c>
      <c r="G4004" s="54">
        <f t="shared" si="1827"/>
        <v>33.6</v>
      </c>
      <c r="H4004" s="20">
        <f t="shared" si="1828"/>
        <v>0.37685630000000003</v>
      </c>
      <c r="I4004" s="14" t="s">
        <v>19062</v>
      </c>
      <c r="J4004" s="14" t="s">
        <v>14095</v>
      </c>
      <c r="K4004" s="14" t="s">
        <v>24021</v>
      </c>
      <c r="L4004" s="14" t="s">
        <v>28980</v>
      </c>
      <c r="M4004" s="28">
        <f t="shared" si="1829"/>
        <v>12.2</v>
      </c>
      <c r="N4004" s="46">
        <f t="shared" si="1808"/>
        <v>5.8</v>
      </c>
      <c r="O4004" s="17">
        <f t="shared" si="1809"/>
        <v>2.4000000000000004</v>
      </c>
      <c r="P4004" s="17">
        <f t="shared" si="1809"/>
        <v>4.6000000000000005</v>
      </c>
      <c r="Q4004" s="124">
        <f t="shared" si="1810"/>
        <v>0.2</v>
      </c>
      <c r="R4004" s="26">
        <f t="shared" si="1811"/>
        <v>0.4</v>
      </c>
      <c r="S4004" s="2" t="s">
        <v>33958</v>
      </c>
      <c r="T4004" s="2" t="s">
        <v>38934</v>
      </c>
      <c r="U4004" s="24">
        <f t="shared" si="1812"/>
        <v>469.90000000000003</v>
      </c>
      <c r="V4004" s="66">
        <f t="shared" si="1812"/>
        <v>417.40000000000003</v>
      </c>
      <c r="W4004" s="54">
        <f t="shared" si="1813"/>
        <v>3.36</v>
      </c>
      <c r="X4004" s="143">
        <f t="shared" si="1814"/>
        <v>469.90000000000003</v>
      </c>
      <c r="Y4004" s="143">
        <f t="shared" si="1815"/>
        <v>0.77199999999999991</v>
      </c>
      <c r="AD4004">
        <v>152</v>
      </c>
      <c r="AE4004">
        <v>-1</v>
      </c>
      <c r="AF4004" s="10">
        <v>37.9</v>
      </c>
      <c r="AG4004" s="10">
        <v>58.12</v>
      </c>
      <c r="AH4004" s="10">
        <f t="shared" si="1816"/>
        <v>122066.36383459819</v>
      </c>
      <c r="AI4004" s="11">
        <f t="shared" si="1804"/>
        <v>0</v>
      </c>
      <c r="AJ4004">
        <f t="shared" si="1805"/>
        <v>0</v>
      </c>
      <c r="AK4004" t="e">
        <f t="shared" si="1817"/>
        <v>#DIV/0!</v>
      </c>
      <c r="AL4004">
        <f t="shared" si="1818"/>
        <v>2.7518025792000009</v>
      </c>
      <c r="AM4004" s="5">
        <f t="shared" si="1819"/>
        <v>6.7200000000000006</v>
      </c>
      <c r="AN4004">
        <v>0</v>
      </c>
      <c r="AO4004" s="72">
        <f t="shared" si="1820"/>
        <v>0.4</v>
      </c>
      <c r="AP4004" s="72">
        <f t="shared" si="1821"/>
        <v>0.2</v>
      </c>
      <c r="AQ4004" s="72">
        <f t="shared" si="1822"/>
        <v>0.4</v>
      </c>
      <c r="AR4004" s="71" t="e">
        <f t="shared" si="1823"/>
        <v>#DIV/0!</v>
      </c>
      <c r="BA4004">
        <f t="shared" si="1824"/>
        <v>197</v>
      </c>
      <c r="BB4004" s="91" t="e">
        <f t="shared" si="1825"/>
        <v>#DIV/0!</v>
      </c>
    </row>
    <row r="4005" spans="1:54">
      <c r="A4005" s="2" t="s">
        <v>4121</v>
      </c>
      <c r="B4005" s="7" t="s">
        <v>43948</v>
      </c>
      <c r="C4005" s="17">
        <f t="shared" si="1806"/>
        <v>13.4</v>
      </c>
      <c r="D4005" s="28">
        <f t="shared" si="1807"/>
        <v>185</v>
      </c>
      <c r="E4005" s="8">
        <f t="shared" si="1826"/>
        <v>13</v>
      </c>
      <c r="F4005" s="2" t="s">
        <v>9110</v>
      </c>
      <c r="G4005" s="54">
        <f t="shared" si="1827"/>
        <v>12.4</v>
      </c>
      <c r="H4005" s="20">
        <f t="shared" si="1828"/>
        <v>0.16939940000000001</v>
      </c>
      <c r="I4005" s="14" t="s">
        <v>19063</v>
      </c>
      <c r="J4005" s="14" t="s">
        <v>14096</v>
      </c>
      <c r="K4005" s="14" t="s">
        <v>24022</v>
      </c>
      <c r="L4005" s="14" t="s">
        <v>28981</v>
      </c>
      <c r="M4005" s="28">
        <f t="shared" si="1829"/>
        <v>13.4</v>
      </c>
      <c r="N4005" s="46">
        <f t="shared" si="1808"/>
        <v>5.6</v>
      </c>
      <c r="O4005" s="17">
        <f t="shared" si="1809"/>
        <v>1.4000000000000001</v>
      </c>
      <c r="P4005" s="17">
        <f t="shared" si="1809"/>
        <v>2.2000000000000002</v>
      </c>
      <c r="Q4005" s="124">
        <f t="shared" si="1810"/>
        <v>1.2000000000000002</v>
      </c>
      <c r="R4005" s="26">
        <f t="shared" si="1811"/>
        <v>1.4000000000000001</v>
      </c>
      <c r="S4005" s="2" t="s">
        <v>33959</v>
      </c>
      <c r="T4005" s="2" t="s">
        <v>38935</v>
      </c>
      <c r="U4005" s="24">
        <f t="shared" si="1812"/>
        <v>458</v>
      </c>
      <c r="V4005" s="66">
        <f t="shared" si="1812"/>
        <v>343.3</v>
      </c>
      <c r="W4005" s="54">
        <f t="shared" si="1813"/>
        <v>1.24</v>
      </c>
      <c r="X4005" s="143">
        <f t="shared" si="1814"/>
        <v>458</v>
      </c>
      <c r="Y4005" s="143">
        <f t="shared" si="1815"/>
        <v>0.34799999999999998</v>
      </c>
      <c r="AD4005">
        <v>152</v>
      </c>
      <c r="AE4005">
        <v>-1</v>
      </c>
      <c r="AF4005" s="10">
        <v>37.9</v>
      </c>
      <c r="AG4005" s="10">
        <v>58.12</v>
      </c>
      <c r="AH4005" s="10">
        <f t="shared" si="1816"/>
        <v>302237.63846344606</v>
      </c>
      <c r="AI4005" s="11">
        <f t="shared" si="1804"/>
        <v>0</v>
      </c>
      <c r="AJ4005">
        <f t="shared" si="1805"/>
        <v>0</v>
      </c>
      <c r="AK4005" t="e">
        <f t="shared" si="1817"/>
        <v>#DIV/0!</v>
      </c>
      <c r="AL4005">
        <f t="shared" si="1818"/>
        <v>3.5815497872000011</v>
      </c>
      <c r="AM4005" s="5">
        <f t="shared" si="1819"/>
        <v>2.48</v>
      </c>
      <c r="AN4005">
        <v>0</v>
      </c>
      <c r="AO4005" s="72">
        <f t="shared" si="1820"/>
        <v>1.4000000000000001</v>
      </c>
      <c r="AP4005" s="72">
        <f t="shared" si="1821"/>
        <v>1.2000000000000002</v>
      </c>
      <c r="AQ4005" s="72">
        <f t="shared" si="1822"/>
        <v>1.2000000000000002</v>
      </c>
      <c r="AR4005" s="71" t="e">
        <f t="shared" si="1823"/>
        <v>#DIV/0!</v>
      </c>
      <c r="BA4005">
        <f t="shared" si="1824"/>
        <v>185</v>
      </c>
      <c r="BB4005" s="91" t="e">
        <f t="shared" si="1825"/>
        <v>#DIV/0!</v>
      </c>
    </row>
    <row r="4006" spans="1:54">
      <c r="A4006" s="2" t="s">
        <v>4122</v>
      </c>
      <c r="B4006" s="7" t="s">
        <v>43949</v>
      </c>
      <c r="C4006" s="17">
        <f t="shared" si="1806"/>
        <v>15.600000000000001</v>
      </c>
      <c r="D4006" s="28">
        <f t="shared" si="1807"/>
        <v>82</v>
      </c>
      <c r="E4006" s="8">
        <f t="shared" si="1826"/>
        <v>9</v>
      </c>
      <c r="F4006" s="2" t="s">
        <v>9111</v>
      </c>
      <c r="G4006" s="54">
        <f t="shared" si="1827"/>
        <v>14.7</v>
      </c>
      <c r="H4006" s="20">
        <f t="shared" si="1828"/>
        <v>0.44495170000000001</v>
      </c>
      <c r="I4006" s="14" t="s">
        <v>19064</v>
      </c>
      <c r="J4006" s="14" t="s">
        <v>14097</v>
      </c>
      <c r="K4006" s="14" t="s">
        <v>24023</v>
      </c>
      <c r="L4006" s="14" t="s">
        <v>28982</v>
      </c>
      <c r="M4006" s="28">
        <f t="shared" si="1829"/>
        <v>11.8</v>
      </c>
      <c r="N4006" s="46">
        <f t="shared" si="1808"/>
        <v>5</v>
      </c>
      <c r="O4006" s="17">
        <f t="shared" si="1809"/>
        <v>0.8</v>
      </c>
      <c r="P4006" s="17">
        <f t="shared" si="1809"/>
        <v>5.4</v>
      </c>
      <c r="Q4006" s="124">
        <f t="shared" si="1810"/>
        <v>1</v>
      </c>
      <c r="R4006" s="26">
        <f t="shared" si="1811"/>
        <v>1.8</v>
      </c>
      <c r="S4006" s="2" t="s">
        <v>33960</v>
      </c>
      <c r="T4006" s="2" t="s">
        <v>38936</v>
      </c>
      <c r="U4006" s="24">
        <f t="shared" si="1812"/>
        <v>355.5</v>
      </c>
      <c r="V4006" s="66">
        <f t="shared" si="1812"/>
        <v>334.90000000000003</v>
      </c>
      <c r="W4006" s="54">
        <f t="shared" si="1813"/>
        <v>1.47</v>
      </c>
      <c r="X4006" s="143">
        <f t="shared" si="1814"/>
        <v>355.5</v>
      </c>
      <c r="Y4006" s="143">
        <f t="shared" si="1815"/>
        <v>0.39400000000000002</v>
      </c>
      <c r="AD4006">
        <v>152</v>
      </c>
      <c r="AE4006">
        <v>-1</v>
      </c>
      <c r="AF4006" s="10">
        <v>37.9</v>
      </c>
      <c r="AG4006" s="10">
        <v>58.12</v>
      </c>
      <c r="AH4006" s="10">
        <f t="shared" si="1816"/>
        <v>313761.74042251142</v>
      </c>
      <c r="AI4006" s="11">
        <f t="shared" si="1804"/>
        <v>0</v>
      </c>
      <c r="AJ4006">
        <f t="shared" si="1805"/>
        <v>0</v>
      </c>
      <c r="AK4006" t="e">
        <f t="shared" si="1817"/>
        <v>#DIV/0!</v>
      </c>
      <c r="AL4006">
        <f t="shared" si="1818"/>
        <v>4.3160555808000005</v>
      </c>
      <c r="AM4006" s="5">
        <f t="shared" si="1819"/>
        <v>2.9200000000000004</v>
      </c>
      <c r="AN4006">
        <v>0</v>
      </c>
      <c r="AO4006" s="72">
        <f t="shared" si="1820"/>
        <v>1.8</v>
      </c>
      <c r="AP4006" s="72">
        <f t="shared" si="1821"/>
        <v>1</v>
      </c>
      <c r="AQ4006" s="72">
        <f t="shared" si="1822"/>
        <v>1</v>
      </c>
      <c r="AR4006" s="71" t="e">
        <f t="shared" si="1823"/>
        <v>#DIV/0!</v>
      </c>
      <c r="BA4006">
        <f t="shared" si="1824"/>
        <v>82</v>
      </c>
      <c r="BB4006" s="91" t="e">
        <f t="shared" si="1825"/>
        <v>#DIV/0!</v>
      </c>
    </row>
    <row r="4007" spans="1:54">
      <c r="A4007" s="2" t="s">
        <v>4123</v>
      </c>
      <c r="B4007" s="7" t="s">
        <v>43950</v>
      </c>
      <c r="C4007" s="17">
        <f t="shared" si="1806"/>
        <v>10.200000000000001</v>
      </c>
      <c r="D4007" s="28">
        <f t="shared" si="1807"/>
        <v>12</v>
      </c>
      <c r="E4007" s="8">
        <f t="shared" si="1826"/>
        <v>8</v>
      </c>
      <c r="F4007" s="2" t="s">
        <v>9112</v>
      </c>
      <c r="G4007" s="54">
        <f t="shared" si="1827"/>
        <v>9.1999999999999993</v>
      </c>
      <c r="H4007" s="20">
        <f t="shared" si="1828"/>
        <v>0.1869519</v>
      </c>
      <c r="I4007" s="14" t="s">
        <v>19065</v>
      </c>
      <c r="J4007" s="14" t="s">
        <v>14098</v>
      </c>
      <c r="K4007" s="14" t="s">
        <v>24024</v>
      </c>
      <c r="L4007" s="14" t="s">
        <v>28983</v>
      </c>
      <c r="M4007" s="28">
        <f t="shared" si="1829"/>
        <v>12</v>
      </c>
      <c r="N4007" s="46">
        <f t="shared" si="1808"/>
        <v>5.8</v>
      </c>
      <c r="O4007" s="17">
        <f t="shared" si="1809"/>
        <v>1.6</v>
      </c>
      <c r="P4007" s="17">
        <f t="shared" si="1809"/>
        <v>5</v>
      </c>
      <c r="Q4007" s="124">
        <f t="shared" si="1810"/>
        <v>0.4</v>
      </c>
      <c r="R4007" s="26">
        <f t="shared" si="1811"/>
        <v>0.60000000000000009</v>
      </c>
      <c r="S4007" s="2" t="s">
        <v>33961</v>
      </c>
      <c r="T4007" s="2" t="s">
        <v>38937</v>
      </c>
      <c r="U4007" s="24">
        <f t="shared" si="1812"/>
        <v>284.70000000000005</v>
      </c>
      <c r="V4007" s="66">
        <f t="shared" si="1812"/>
        <v>357.5</v>
      </c>
      <c r="W4007" s="54">
        <f t="shared" si="1813"/>
        <v>0.92</v>
      </c>
      <c r="X4007" s="143">
        <f t="shared" si="1814"/>
        <v>284.70000000000005</v>
      </c>
      <c r="Y4007" s="143">
        <f t="shared" si="1815"/>
        <v>0.28400000000000003</v>
      </c>
      <c r="AD4007">
        <v>152</v>
      </c>
      <c r="AE4007">
        <v>-1</v>
      </c>
      <c r="AF4007" s="10">
        <v>37.9</v>
      </c>
      <c r="AG4007" s="10">
        <v>58.12</v>
      </c>
      <c r="AH4007" s="10">
        <f t="shared" si="1816"/>
        <v>280822.37169622839</v>
      </c>
      <c r="AI4007" s="11">
        <f t="shared" si="1804"/>
        <v>0</v>
      </c>
      <c r="AJ4007">
        <f t="shared" si="1805"/>
        <v>0</v>
      </c>
      <c r="AK4007" t="e">
        <f t="shared" si="1817"/>
        <v>#DIV/0!</v>
      </c>
      <c r="AL4007">
        <f t="shared" si="1818"/>
        <v>3.9026308800000007</v>
      </c>
      <c r="AM4007" s="5">
        <f t="shared" si="1819"/>
        <v>1.8400000000000003</v>
      </c>
      <c r="AN4007">
        <v>0</v>
      </c>
      <c r="AO4007" s="72">
        <f t="shared" si="1820"/>
        <v>0.60000000000000009</v>
      </c>
      <c r="AP4007" s="72">
        <f t="shared" si="1821"/>
        <v>0.4</v>
      </c>
      <c r="AQ4007" s="72">
        <f t="shared" si="1822"/>
        <v>0.60000000000000009</v>
      </c>
      <c r="AR4007" s="71" t="e">
        <f t="shared" si="1823"/>
        <v>#DIV/0!</v>
      </c>
      <c r="BA4007">
        <f t="shared" si="1824"/>
        <v>12</v>
      </c>
      <c r="BB4007" s="91" t="e">
        <f t="shared" si="1825"/>
        <v>#DIV/0!</v>
      </c>
    </row>
    <row r="4008" spans="1:54">
      <c r="A4008" s="2" t="s">
        <v>4124</v>
      </c>
      <c r="B4008" s="7" t="s">
        <v>43951</v>
      </c>
      <c r="C4008" s="17">
        <f t="shared" si="1806"/>
        <v>9.4</v>
      </c>
      <c r="D4008" s="28">
        <f t="shared" si="1807"/>
        <v>126</v>
      </c>
      <c r="E4008" s="8">
        <f t="shared" si="1826"/>
        <v>11</v>
      </c>
      <c r="F4008" s="2" t="s">
        <v>9113</v>
      </c>
      <c r="G4008" s="54">
        <f t="shared" si="1827"/>
        <v>8.4</v>
      </c>
      <c r="H4008" s="20">
        <f t="shared" si="1828"/>
        <v>0.42510249999999999</v>
      </c>
      <c r="I4008" s="14" t="s">
        <v>19066</v>
      </c>
      <c r="J4008" s="14" t="s">
        <v>14099</v>
      </c>
      <c r="K4008" s="14" t="s">
        <v>24025</v>
      </c>
      <c r="L4008" s="14" t="s">
        <v>28984</v>
      </c>
      <c r="M4008" s="28">
        <f t="shared" si="1829"/>
        <v>12.3</v>
      </c>
      <c r="N4008" s="46">
        <f t="shared" si="1808"/>
        <v>6.8</v>
      </c>
      <c r="O4008" s="17">
        <f t="shared" si="1809"/>
        <v>2</v>
      </c>
      <c r="P4008" s="17">
        <f t="shared" si="1809"/>
        <v>4.4000000000000004</v>
      </c>
      <c r="Q4008" s="124">
        <f t="shared" si="1810"/>
        <v>0.60000000000000009</v>
      </c>
      <c r="R4008" s="26">
        <f t="shared" si="1811"/>
        <v>1</v>
      </c>
      <c r="S4008" s="2" t="s">
        <v>33962</v>
      </c>
      <c r="T4008" s="2" t="s">
        <v>38938</v>
      </c>
      <c r="U4008" s="24">
        <f t="shared" si="1812"/>
        <v>399.5</v>
      </c>
      <c r="V4008" s="66">
        <f t="shared" si="1812"/>
        <v>328.90000000000003</v>
      </c>
      <c r="W4008" s="54">
        <f t="shared" si="1813"/>
        <v>0.84</v>
      </c>
      <c r="X4008" s="143">
        <f t="shared" si="1814"/>
        <v>399.5</v>
      </c>
      <c r="Y4008" s="143">
        <f t="shared" si="1815"/>
        <v>0.26800000000000002</v>
      </c>
      <c r="AD4008">
        <v>152</v>
      </c>
      <c r="AE4008">
        <v>-1</v>
      </c>
      <c r="AF4008" s="10">
        <v>37.9</v>
      </c>
      <c r="AG4008" s="10">
        <v>58.12</v>
      </c>
      <c r="AH4008" s="10">
        <f t="shared" si="1816"/>
        <v>321494.66251878644</v>
      </c>
      <c r="AI4008" s="11">
        <f t="shared" si="1804"/>
        <v>0</v>
      </c>
      <c r="AJ4008">
        <f t="shared" si="1805"/>
        <v>0</v>
      </c>
      <c r="AK4008" t="e">
        <f t="shared" si="1817"/>
        <v>#DIV/0!</v>
      </c>
      <c r="AL4008">
        <f t="shared" si="1818"/>
        <v>5.0590980000000005</v>
      </c>
      <c r="AM4008" s="5">
        <f t="shared" si="1819"/>
        <v>1.6800000000000002</v>
      </c>
      <c r="AN4008">
        <v>0</v>
      </c>
      <c r="AO4008" s="72">
        <f t="shared" si="1820"/>
        <v>1</v>
      </c>
      <c r="AP4008" s="72">
        <f t="shared" si="1821"/>
        <v>0.60000000000000009</v>
      </c>
      <c r="AQ4008" s="72">
        <f t="shared" si="1822"/>
        <v>0.60000000000000009</v>
      </c>
      <c r="AR4008" s="71" t="e">
        <f t="shared" si="1823"/>
        <v>#DIV/0!</v>
      </c>
      <c r="BA4008">
        <f t="shared" si="1824"/>
        <v>126</v>
      </c>
      <c r="BB4008" s="91" t="e">
        <f t="shared" si="1825"/>
        <v>#DIV/0!</v>
      </c>
    </row>
    <row r="4009" spans="1:54">
      <c r="A4009" s="2" t="s">
        <v>4125</v>
      </c>
      <c r="B4009" s="7" t="s">
        <v>43952</v>
      </c>
      <c r="C4009" s="17">
        <f t="shared" si="1806"/>
        <v>16.8</v>
      </c>
      <c r="D4009" s="28">
        <f t="shared" si="1807"/>
        <v>161</v>
      </c>
      <c r="E4009" s="8">
        <f t="shared" si="1826"/>
        <v>6</v>
      </c>
      <c r="F4009" s="2" t="s">
        <v>9114</v>
      </c>
      <c r="G4009" s="54">
        <f t="shared" si="1827"/>
        <v>15.799999999999999</v>
      </c>
      <c r="H4009" s="20">
        <f t="shared" si="1828"/>
        <v>0.1893928</v>
      </c>
      <c r="I4009" s="14" t="s">
        <v>19067</v>
      </c>
      <c r="J4009" s="14" t="s">
        <v>14100</v>
      </c>
      <c r="K4009" s="14" t="s">
        <v>24026</v>
      </c>
      <c r="L4009" s="14" t="s">
        <v>28985</v>
      </c>
      <c r="M4009" s="28">
        <f t="shared" si="1829"/>
        <v>14.3</v>
      </c>
      <c r="N4009" s="46">
        <f t="shared" si="1808"/>
        <v>5</v>
      </c>
      <c r="O4009" s="17">
        <f t="shared" si="1809"/>
        <v>1.4000000000000001</v>
      </c>
      <c r="P4009" s="17">
        <f t="shared" si="1809"/>
        <v>0.4</v>
      </c>
      <c r="Q4009" s="124">
        <f t="shared" si="1810"/>
        <v>1</v>
      </c>
      <c r="R4009" s="26">
        <f t="shared" si="1811"/>
        <v>1.2000000000000002</v>
      </c>
      <c r="S4009" s="2" t="s">
        <v>33963</v>
      </c>
      <c r="T4009" s="2" t="s">
        <v>38939</v>
      </c>
      <c r="U4009" s="24">
        <f t="shared" si="1812"/>
        <v>434</v>
      </c>
      <c r="V4009" s="66">
        <f t="shared" si="1812"/>
        <v>409.3</v>
      </c>
      <c r="W4009" s="54">
        <f t="shared" si="1813"/>
        <v>1.58</v>
      </c>
      <c r="X4009" s="143">
        <f t="shared" si="1814"/>
        <v>434</v>
      </c>
      <c r="Y4009" s="143">
        <f t="shared" si="1815"/>
        <v>0.41600000000000004</v>
      </c>
      <c r="AD4009">
        <v>152</v>
      </c>
      <c r="AE4009">
        <v>-1</v>
      </c>
      <c r="AF4009" s="10">
        <v>37.9</v>
      </c>
      <c r="AG4009" s="10">
        <v>58.12</v>
      </c>
      <c r="AH4009" s="10">
        <f t="shared" si="1816"/>
        <v>160867.99578154724</v>
      </c>
      <c r="AI4009" s="11">
        <f t="shared" si="1804"/>
        <v>0</v>
      </c>
      <c r="AJ4009">
        <f t="shared" si="1805"/>
        <v>0</v>
      </c>
      <c r="AK4009" t="e">
        <f t="shared" si="1817"/>
        <v>#DIV/0!</v>
      </c>
      <c r="AL4009">
        <f t="shared" si="1818"/>
        <v>0.54472803840000017</v>
      </c>
      <c r="AM4009" s="5">
        <f t="shared" si="1819"/>
        <v>3.16</v>
      </c>
      <c r="AN4009">
        <v>0</v>
      </c>
      <c r="AO4009" s="72">
        <f t="shared" si="1820"/>
        <v>1.2000000000000002</v>
      </c>
      <c r="AP4009" s="72">
        <f t="shared" si="1821"/>
        <v>1</v>
      </c>
      <c r="AQ4009" s="72">
        <f t="shared" si="1822"/>
        <v>1</v>
      </c>
      <c r="AR4009" s="71" t="e">
        <f t="shared" si="1823"/>
        <v>#DIV/0!</v>
      </c>
      <c r="BA4009">
        <f t="shared" si="1824"/>
        <v>161</v>
      </c>
      <c r="BB4009" s="91" t="e">
        <f t="shared" si="1825"/>
        <v>#DIV/0!</v>
      </c>
    </row>
    <row r="4010" spans="1:54">
      <c r="A4010" s="2" t="s">
        <v>4126</v>
      </c>
      <c r="B4010" s="7" t="s">
        <v>43953</v>
      </c>
      <c r="C4010" s="17">
        <f t="shared" si="1806"/>
        <v>31</v>
      </c>
      <c r="D4010" s="28">
        <f t="shared" si="1807"/>
        <v>175</v>
      </c>
      <c r="E4010" s="8">
        <f t="shared" si="1826"/>
        <v>6</v>
      </c>
      <c r="F4010" s="2" t="s">
        <v>9115</v>
      </c>
      <c r="G4010" s="54">
        <f t="shared" si="1827"/>
        <v>30.1</v>
      </c>
      <c r="H4010" s="20">
        <f t="shared" si="1828"/>
        <v>0.63685879999999995</v>
      </c>
      <c r="I4010" s="14" t="s">
        <v>19068</v>
      </c>
      <c r="J4010" s="14" t="s">
        <v>14101</v>
      </c>
      <c r="K4010" s="14" t="s">
        <v>24027</v>
      </c>
      <c r="L4010" s="14" t="s">
        <v>28986</v>
      </c>
      <c r="M4010" s="28">
        <f t="shared" si="1829"/>
        <v>14.2</v>
      </c>
      <c r="N4010" s="46">
        <f t="shared" si="1808"/>
        <v>5.2</v>
      </c>
      <c r="O4010" s="17">
        <f t="shared" si="1809"/>
        <v>2.2000000000000002</v>
      </c>
      <c r="P4010" s="17">
        <f t="shared" si="1809"/>
        <v>0.60000000000000009</v>
      </c>
      <c r="Q4010" s="124">
        <f t="shared" si="1810"/>
        <v>0.60000000000000009</v>
      </c>
      <c r="R4010" s="26">
        <f t="shared" si="1811"/>
        <v>1.6</v>
      </c>
      <c r="S4010" s="2" t="s">
        <v>33964</v>
      </c>
      <c r="T4010" s="2" t="s">
        <v>38940</v>
      </c>
      <c r="U4010" s="24">
        <f t="shared" si="1812"/>
        <v>447.70000000000005</v>
      </c>
      <c r="V4010" s="66">
        <f t="shared" si="1812"/>
        <v>393.3</v>
      </c>
      <c r="W4010" s="54">
        <f t="shared" si="1813"/>
        <v>3.01</v>
      </c>
      <c r="X4010" s="143">
        <f t="shared" si="1814"/>
        <v>447.70000000000005</v>
      </c>
      <c r="Y4010" s="143">
        <f t="shared" si="1815"/>
        <v>0.70199999999999996</v>
      </c>
      <c r="AD4010">
        <v>152</v>
      </c>
      <c r="AE4010">
        <v>-1</v>
      </c>
      <c r="AF4010" s="10">
        <v>37.9</v>
      </c>
      <c r="AG4010" s="10">
        <v>58.12</v>
      </c>
      <c r="AH4010" s="10">
        <f t="shared" si="1816"/>
        <v>210348.93994678842</v>
      </c>
      <c r="AI4010" s="11">
        <f t="shared" si="1804"/>
        <v>0</v>
      </c>
      <c r="AJ4010">
        <f t="shared" si="1805"/>
        <v>0</v>
      </c>
      <c r="AK4010" t="e">
        <f t="shared" si="1817"/>
        <v>#DIV/0!</v>
      </c>
      <c r="AL4010">
        <f t="shared" si="1818"/>
        <v>0.76695421440000033</v>
      </c>
      <c r="AM4010" s="5">
        <f t="shared" si="1819"/>
        <v>6</v>
      </c>
      <c r="AN4010">
        <v>0</v>
      </c>
      <c r="AO4010" s="72">
        <f t="shared" si="1820"/>
        <v>1.6</v>
      </c>
      <c r="AP4010" s="72">
        <f t="shared" si="1821"/>
        <v>0.60000000000000009</v>
      </c>
      <c r="AQ4010" s="72">
        <f t="shared" si="1822"/>
        <v>0.60000000000000009</v>
      </c>
      <c r="AR4010" s="71" t="e">
        <f t="shared" si="1823"/>
        <v>#DIV/0!</v>
      </c>
      <c r="BA4010">
        <f t="shared" si="1824"/>
        <v>175</v>
      </c>
      <c r="BB4010" s="91" t="e">
        <f t="shared" si="1825"/>
        <v>#DIV/0!</v>
      </c>
    </row>
    <row r="4011" spans="1:54">
      <c r="A4011" s="2" t="s">
        <v>4127</v>
      </c>
      <c r="B4011" s="7" t="s">
        <v>43954</v>
      </c>
      <c r="C4011" s="17">
        <f t="shared" si="1806"/>
        <v>26.700000000000003</v>
      </c>
      <c r="D4011" s="28">
        <f t="shared" si="1807"/>
        <v>252</v>
      </c>
      <c r="E4011" s="8">
        <f t="shared" si="1826"/>
        <v>12</v>
      </c>
      <c r="F4011" s="2" t="s">
        <v>9116</v>
      </c>
      <c r="G4011" s="54">
        <f t="shared" si="1827"/>
        <v>25.8</v>
      </c>
      <c r="H4011" s="20">
        <f t="shared" si="1828"/>
        <v>0.76281850000000007</v>
      </c>
      <c r="I4011" s="14" t="s">
        <v>19069</v>
      </c>
      <c r="J4011" s="14" t="s">
        <v>14102</v>
      </c>
      <c r="K4011" s="14" t="s">
        <v>24028</v>
      </c>
      <c r="L4011" s="14" t="s">
        <v>28987</v>
      </c>
      <c r="M4011" s="28">
        <f t="shared" si="1829"/>
        <v>13.2</v>
      </c>
      <c r="N4011" s="46">
        <f t="shared" si="1808"/>
        <v>6</v>
      </c>
      <c r="O4011" s="17">
        <f t="shared" si="1809"/>
        <v>2.4000000000000004</v>
      </c>
      <c r="P4011" s="17">
        <f t="shared" si="1809"/>
        <v>2.6</v>
      </c>
      <c r="Q4011" s="124">
        <f t="shared" si="1810"/>
        <v>0.60000000000000009</v>
      </c>
      <c r="R4011" s="26">
        <f t="shared" si="1811"/>
        <v>2.6</v>
      </c>
      <c r="S4011" s="2" t="s">
        <v>33965</v>
      </c>
      <c r="T4011" s="2" t="s">
        <v>38941</v>
      </c>
      <c r="U4011" s="24">
        <f t="shared" si="1812"/>
        <v>525.20000000000005</v>
      </c>
      <c r="V4011" s="66">
        <f t="shared" si="1812"/>
        <v>401.20000000000005</v>
      </c>
      <c r="W4011" s="54">
        <f t="shared" si="1813"/>
        <v>2.5799999999999996</v>
      </c>
      <c r="X4011" s="143">
        <f t="shared" si="1814"/>
        <v>525.20000000000005</v>
      </c>
      <c r="Y4011" s="143">
        <f t="shared" si="1815"/>
        <v>0.61599999999999988</v>
      </c>
      <c r="AD4011">
        <v>152</v>
      </c>
      <c r="AE4011">
        <v>-1</v>
      </c>
      <c r="AF4011" s="10">
        <v>37.9</v>
      </c>
      <c r="AG4011" s="10">
        <v>58.12</v>
      </c>
      <c r="AH4011" s="10">
        <f t="shared" si="1816"/>
        <v>188550.99390595045</v>
      </c>
      <c r="AI4011" s="11">
        <f t="shared" si="1804"/>
        <v>0</v>
      </c>
      <c r="AJ4011">
        <f t="shared" si="1805"/>
        <v>0</v>
      </c>
      <c r="AK4011" t="e">
        <f t="shared" si="1817"/>
        <v>#DIV/0!</v>
      </c>
      <c r="AL4011">
        <f t="shared" si="1818"/>
        <v>3.848032656</v>
      </c>
      <c r="AM4011" s="5">
        <f t="shared" si="1819"/>
        <v>5.1400000000000006</v>
      </c>
      <c r="AN4011">
        <v>0</v>
      </c>
      <c r="AO4011" s="72">
        <f t="shared" si="1820"/>
        <v>2.6</v>
      </c>
      <c r="AP4011" s="72">
        <f t="shared" si="1821"/>
        <v>0.60000000000000009</v>
      </c>
      <c r="AQ4011" s="72">
        <f t="shared" si="1822"/>
        <v>0.8</v>
      </c>
      <c r="AR4011" s="71" t="e">
        <f t="shared" si="1823"/>
        <v>#DIV/0!</v>
      </c>
      <c r="BA4011">
        <f t="shared" si="1824"/>
        <v>252</v>
      </c>
      <c r="BB4011" s="91" t="e">
        <f t="shared" si="1825"/>
        <v>#DIV/0!</v>
      </c>
    </row>
    <row r="4012" spans="1:54">
      <c r="A4012" s="2" t="s">
        <v>4128</v>
      </c>
      <c r="B4012" s="7" t="s">
        <v>43955</v>
      </c>
      <c r="C4012" s="17">
        <f t="shared" si="1806"/>
        <v>23.400000000000002</v>
      </c>
      <c r="D4012" s="28">
        <f t="shared" si="1807"/>
        <v>194</v>
      </c>
      <c r="E4012" s="8">
        <f t="shared" si="1826"/>
        <v>8</v>
      </c>
      <c r="F4012" s="2" t="s">
        <v>9117</v>
      </c>
      <c r="G4012" s="54">
        <f t="shared" si="1827"/>
        <v>22.5</v>
      </c>
      <c r="H4012" s="20">
        <f t="shared" si="1828"/>
        <v>0.37700149999999999</v>
      </c>
      <c r="I4012" s="14" t="s">
        <v>19070</v>
      </c>
      <c r="J4012" s="14" t="s">
        <v>14103</v>
      </c>
      <c r="K4012" s="14" t="s">
        <v>24029</v>
      </c>
      <c r="L4012" s="14" t="s">
        <v>28988</v>
      </c>
      <c r="M4012" s="28">
        <f t="shared" si="1829"/>
        <v>13.9</v>
      </c>
      <c r="N4012" s="46">
        <f t="shared" si="1808"/>
        <v>5.6</v>
      </c>
      <c r="O4012" s="17">
        <f t="shared" si="1809"/>
        <v>1.2000000000000002</v>
      </c>
      <c r="P4012" s="17">
        <f t="shared" si="1809"/>
        <v>1.2000000000000002</v>
      </c>
      <c r="Q4012" s="124">
        <f t="shared" si="1810"/>
        <v>0.60000000000000009</v>
      </c>
      <c r="R4012" s="26">
        <f t="shared" si="1811"/>
        <v>1</v>
      </c>
      <c r="S4012" s="2" t="s">
        <v>33966</v>
      </c>
      <c r="T4012" s="2" t="s">
        <v>38942</v>
      </c>
      <c r="U4012" s="24">
        <f t="shared" si="1812"/>
        <v>467</v>
      </c>
      <c r="V4012" s="66">
        <f t="shared" si="1812"/>
        <v>373.8</v>
      </c>
      <c r="W4012" s="54">
        <f t="shared" si="1813"/>
        <v>2.25</v>
      </c>
      <c r="X4012" s="143">
        <f t="shared" si="1814"/>
        <v>467</v>
      </c>
      <c r="Y4012" s="143">
        <f t="shared" si="1815"/>
        <v>0.55000000000000004</v>
      </c>
      <c r="AD4012">
        <v>152</v>
      </c>
      <c r="AE4012">
        <v>-1</v>
      </c>
      <c r="AF4012" s="10">
        <v>37.9</v>
      </c>
      <c r="AG4012" s="10">
        <v>58.12</v>
      </c>
      <c r="AH4012" s="10">
        <f t="shared" si="1816"/>
        <v>252673.54672204205</v>
      </c>
      <c r="AI4012" s="11">
        <f t="shared" si="1804"/>
        <v>0</v>
      </c>
      <c r="AJ4012">
        <f t="shared" si="1805"/>
        <v>0</v>
      </c>
      <c r="AK4012" t="e">
        <f t="shared" si="1817"/>
        <v>#DIV/0!</v>
      </c>
      <c r="AL4012">
        <f t="shared" si="1818"/>
        <v>0.89711784000000028</v>
      </c>
      <c r="AM4012" s="5">
        <f t="shared" si="1819"/>
        <v>4.4800000000000004</v>
      </c>
      <c r="AN4012">
        <v>0</v>
      </c>
      <c r="AO4012" s="72">
        <f t="shared" si="1820"/>
        <v>1</v>
      </c>
      <c r="AP4012" s="72">
        <f t="shared" si="1821"/>
        <v>0.60000000000000009</v>
      </c>
      <c r="AQ4012" s="72">
        <f t="shared" si="1822"/>
        <v>0.8</v>
      </c>
      <c r="AR4012" s="71" t="e">
        <f t="shared" si="1823"/>
        <v>#DIV/0!</v>
      </c>
      <c r="BA4012">
        <f t="shared" si="1824"/>
        <v>194</v>
      </c>
      <c r="BB4012" s="91" t="e">
        <f t="shared" si="1825"/>
        <v>#DIV/0!</v>
      </c>
    </row>
    <row r="4013" spans="1:54">
      <c r="A4013" s="2" t="s">
        <v>4129</v>
      </c>
      <c r="B4013" s="7" t="s">
        <v>43956</v>
      </c>
      <c r="C4013" s="17">
        <f t="shared" si="1806"/>
        <v>8.3000000000000007</v>
      </c>
      <c r="D4013" s="28">
        <f t="shared" si="1807"/>
        <v>64</v>
      </c>
      <c r="E4013" s="8">
        <f t="shared" si="1826"/>
        <v>13</v>
      </c>
      <c r="F4013" s="2" t="s">
        <v>9118</v>
      </c>
      <c r="G4013" s="54">
        <f t="shared" si="1827"/>
        <v>7.3999999999999995</v>
      </c>
      <c r="H4013" s="20">
        <f t="shared" si="1828"/>
        <v>0.75197930000000002</v>
      </c>
      <c r="I4013" s="14" t="s">
        <v>19071</v>
      </c>
      <c r="J4013" s="14" t="s">
        <v>14104</v>
      </c>
      <c r="K4013" s="14" t="s">
        <v>19340</v>
      </c>
      <c r="L4013" s="14" t="s">
        <v>28989</v>
      </c>
      <c r="M4013" s="28">
        <f t="shared" si="1829"/>
        <v>12.5</v>
      </c>
      <c r="N4013" s="46">
        <f t="shared" si="1808"/>
        <v>5.8</v>
      </c>
      <c r="O4013" s="17">
        <f t="shared" si="1809"/>
        <v>3</v>
      </c>
      <c r="P4013" s="17">
        <f t="shared" si="1809"/>
        <v>4</v>
      </c>
      <c r="Q4013" s="124">
        <f t="shared" si="1810"/>
        <v>0.60000000000000009</v>
      </c>
      <c r="R4013" s="26">
        <f t="shared" si="1811"/>
        <v>2.6</v>
      </c>
      <c r="S4013" s="2" t="s">
        <v>33967</v>
      </c>
      <c r="T4013" s="2" t="s">
        <v>38943</v>
      </c>
      <c r="U4013" s="24">
        <f t="shared" si="1812"/>
        <v>337.3</v>
      </c>
      <c r="V4013" s="66">
        <f t="shared" si="1812"/>
        <v>325.5</v>
      </c>
      <c r="W4013" s="54">
        <f t="shared" si="1813"/>
        <v>0.74</v>
      </c>
      <c r="X4013" s="143">
        <f t="shared" si="1814"/>
        <v>337.3</v>
      </c>
      <c r="Y4013" s="143">
        <f t="shared" si="1815"/>
        <v>0.248</v>
      </c>
      <c r="AD4013">
        <v>152</v>
      </c>
      <c r="AE4013">
        <v>-1</v>
      </c>
      <c r="AF4013" s="10">
        <v>37.9</v>
      </c>
      <c r="AG4013" s="10">
        <v>58.12</v>
      </c>
      <c r="AH4013" s="10">
        <f t="shared" si="1816"/>
        <v>325862.98061060614</v>
      </c>
      <c r="AI4013" s="11">
        <f t="shared" si="1804"/>
        <v>0</v>
      </c>
      <c r="AJ4013">
        <f t="shared" si="1805"/>
        <v>0</v>
      </c>
      <c r="AK4013" t="e">
        <f t="shared" si="1817"/>
        <v>#DIV/0!</v>
      </c>
      <c r="AL4013">
        <f t="shared" si="1818"/>
        <v>7.7382458399999994</v>
      </c>
      <c r="AM4013" s="5">
        <f t="shared" si="1819"/>
        <v>1.4600000000000002</v>
      </c>
      <c r="AN4013">
        <v>0</v>
      </c>
      <c r="AO4013" s="72">
        <f t="shared" si="1820"/>
        <v>2.6</v>
      </c>
      <c r="AP4013" s="72">
        <f t="shared" si="1821"/>
        <v>0.60000000000000009</v>
      </c>
      <c r="AQ4013" s="72">
        <f t="shared" si="1822"/>
        <v>0.8</v>
      </c>
      <c r="AR4013" s="71" t="e">
        <f t="shared" si="1823"/>
        <v>#DIV/0!</v>
      </c>
      <c r="BA4013">
        <f t="shared" si="1824"/>
        <v>64</v>
      </c>
      <c r="BB4013" s="91" t="e">
        <f t="shared" si="1825"/>
        <v>#DIV/0!</v>
      </c>
    </row>
    <row r="4014" spans="1:54">
      <c r="A4014" s="2" t="s">
        <v>4130</v>
      </c>
      <c r="B4014" s="7" t="s">
        <v>43957</v>
      </c>
      <c r="C4014" s="17">
        <f t="shared" si="1806"/>
        <v>26.1</v>
      </c>
      <c r="D4014" s="28">
        <f t="shared" si="1807"/>
        <v>140</v>
      </c>
      <c r="E4014" s="8">
        <f t="shared" si="1826"/>
        <v>5</v>
      </c>
      <c r="F4014" s="2" t="s">
        <v>9119</v>
      </c>
      <c r="G4014" s="54">
        <f t="shared" si="1827"/>
        <v>25.200000000000003</v>
      </c>
      <c r="H4014" s="20">
        <f t="shared" si="1828"/>
        <v>0.72770690000000005</v>
      </c>
      <c r="I4014" s="14" t="s">
        <v>19072</v>
      </c>
      <c r="J4014" s="14" t="s">
        <v>14105</v>
      </c>
      <c r="K4014" s="14" t="s">
        <v>24030</v>
      </c>
      <c r="L4014" s="14" t="s">
        <v>28990</v>
      </c>
      <c r="M4014" s="28">
        <f t="shared" si="1829"/>
        <v>11.8</v>
      </c>
      <c r="N4014" s="46">
        <f t="shared" si="1808"/>
        <v>6.2</v>
      </c>
      <c r="O4014" s="17">
        <f t="shared" si="1809"/>
        <v>1.4000000000000001</v>
      </c>
      <c r="P4014" s="17">
        <f t="shared" si="1809"/>
        <v>5.4</v>
      </c>
      <c r="Q4014" s="124">
        <f t="shared" si="1810"/>
        <v>0.2</v>
      </c>
      <c r="R4014" s="26">
        <f t="shared" si="1811"/>
        <v>0.60000000000000009</v>
      </c>
      <c r="S4014" s="2" t="s">
        <v>33968</v>
      </c>
      <c r="T4014" s="2" t="s">
        <v>38944</v>
      </c>
      <c r="U4014" s="24">
        <f t="shared" si="1812"/>
        <v>413</v>
      </c>
      <c r="V4014" s="66">
        <f t="shared" si="1812"/>
        <v>424.20000000000005</v>
      </c>
      <c r="W4014" s="54">
        <f t="shared" si="1813"/>
        <v>2.5199999999999996</v>
      </c>
      <c r="X4014" s="143">
        <f t="shared" si="1814"/>
        <v>413</v>
      </c>
      <c r="Y4014" s="143">
        <f t="shared" si="1815"/>
        <v>0.60399999999999987</v>
      </c>
      <c r="AD4014">
        <v>152</v>
      </c>
      <c r="AE4014">
        <v>-1</v>
      </c>
      <c r="AF4014" s="10">
        <v>37.9</v>
      </c>
      <c r="AG4014" s="10">
        <v>58.12</v>
      </c>
      <c r="AH4014" s="10">
        <f t="shared" si="1816"/>
        <v>53086.65514783137</v>
      </c>
      <c r="AI4014" s="11">
        <f t="shared" si="1804"/>
        <v>0</v>
      </c>
      <c r="AJ4014">
        <f t="shared" si="1805"/>
        <v>0</v>
      </c>
      <c r="AK4014" t="e">
        <f t="shared" si="1817"/>
        <v>#DIV/0!</v>
      </c>
      <c r="AL4014">
        <f t="shared" si="1818"/>
        <v>1.2351215016000001</v>
      </c>
      <c r="AM4014" s="5">
        <f t="shared" si="1819"/>
        <v>5.0200000000000005</v>
      </c>
      <c r="AN4014">
        <v>0</v>
      </c>
      <c r="AO4014" s="72">
        <f t="shared" si="1820"/>
        <v>0.60000000000000009</v>
      </c>
      <c r="AP4014" s="72">
        <f t="shared" si="1821"/>
        <v>0.2</v>
      </c>
      <c r="AQ4014" s="72">
        <f t="shared" si="1822"/>
        <v>0.2</v>
      </c>
      <c r="AR4014" s="71" t="e">
        <f t="shared" si="1823"/>
        <v>#DIV/0!</v>
      </c>
      <c r="BA4014">
        <f t="shared" si="1824"/>
        <v>140</v>
      </c>
      <c r="BB4014" s="91" t="e">
        <f t="shared" si="1825"/>
        <v>#DIV/0!</v>
      </c>
    </row>
    <row r="4015" spans="1:54">
      <c r="A4015" s="2" t="s">
        <v>4131</v>
      </c>
      <c r="B4015" s="7" t="s">
        <v>43958</v>
      </c>
      <c r="C4015" s="17">
        <f t="shared" si="1806"/>
        <v>31.1</v>
      </c>
      <c r="D4015" s="28">
        <f t="shared" si="1807"/>
        <v>255</v>
      </c>
      <c r="E4015" s="8">
        <f t="shared" si="1826"/>
        <v>8</v>
      </c>
      <c r="F4015" s="2" t="s">
        <v>9120</v>
      </c>
      <c r="G4015" s="54">
        <f t="shared" si="1827"/>
        <v>30.200000000000003</v>
      </c>
      <c r="H4015" s="20">
        <f t="shared" si="1828"/>
        <v>0.79371859999999994</v>
      </c>
      <c r="I4015" s="14" t="s">
        <v>19073</v>
      </c>
      <c r="J4015" s="14" t="s">
        <v>14106</v>
      </c>
      <c r="K4015" s="14" t="s">
        <v>24031</v>
      </c>
      <c r="L4015" s="14" t="s">
        <v>28991</v>
      </c>
      <c r="M4015" s="28">
        <f t="shared" si="1829"/>
        <v>12.7</v>
      </c>
      <c r="N4015" s="46">
        <f t="shared" si="1808"/>
        <v>5.4</v>
      </c>
      <c r="O4015" s="17">
        <f t="shared" si="1809"/>
        <v>1.6</v>
      </c>
      <c r="P4015" s="17">
        <f t="shared" si="1809"/>
        <v>3.6</v>
      </c>
      <c r="Q4015" s="124">
        <f t="shared" si="1810"/>
        <v>0.4</v>
      </c>
      <c r="R4015" s="26">
        <f t="shared" si="1811"/>
        <v>2</v>
      </c>
      <c r="S4015" s="2" t="s">
        <v>33969</v>
      </c>
      <c r="T4015" s="2" t="s">
        <v>38945</v>
      </c>
      <c r="U4015" s="24">
        <f t="shared" si="1812"/>
        <v>528.5</v>
      </c>
      <c r="V4015" s="66">
        <f t="shared" si="1812"/>
        <v>365</v>
      </c>
      <c r="W4015" s="54">
        <f t="shared" si="1813"/>
        <v>3.0199999999999996</v>
      </c>
      <c r="X4015" s="143">
        <f t="shared" si="1814"/>
        <v>528.5</v>
      </c>
      <c r="Y4015" s="143">
        <f t="shared" si="1815"/>
        <v>0.70399999999999985</v>
      </c>
      <c r="AD4015">
        <v>152</v>
      </c>
      <c r="AE4015">
        <v>-1</v>
      </c>
      <c r="AF4015" s="10">
        <v>37.9</v>
      </c>
      <c r="AG4015" s="10">
        <v>58.12</v>
      </c>
      <c r="AH4015" s="10">
        <f t="shared" si="1816"/>
        <v>268482.71436737507</v>
      </c>
      <c r="AI4015" s="11">
        <f t="shared" si="1804"/>
        <v>0</v>
      </c>
      <c r="AJ4015">
        <f t="shared" si="1805"/>
        <v>0</v>
      </c>
      <c r="AK4015" t="e">
        <f t="shared" si="1817"/>
        <v>#DIV/0!</v>
      </c>
      <c r="AL4015">
        <f t="shared" si="1818"/>
        <v>2.3763617280000009</v>
      </c>
      <c r="AM4015" s="5">
        <f t="shared" si="1819"/>
        <v>6.0200000000000005</v>
      </c>
      <c r="AN4015">
        <v>0</v>
      </c>
      <c r="AO4015" s="72">
        <f t="shared" si="1820"/>
        <v>2</v>
      </c>
      <c r="AP4015" s="72">
        <f t="shared" si="1821"/>
        <v>0.4</v>
      </c>
      <c r="AQ4015" s="72">
        <f t="shared" si="1822"/>
        <v>0.60000000000000009</v>
      </c>
      <c r="AR4015" s="71" t="e">
        <f t="shared" si="1823"/>
        <v>#DIV/0!</v>
      </c>
      <c r="BA4015">
        <f t="shared" si="1824"/>
        <v>255</v>
      </c>
      <c r="BB4015" s="91" t="e">
        <f t="shared" si="1825"/>
        <v>#DIV/0!</v>
      </c>
    </row>
    <row r="4016" spans="1:54">
      <c r="A4016" s="2" t="s">
        <v>4132</v>
      </c>
      <c r="B4016" s="7" t="s">
        <v>43959</v>
      </c>
      <c r="C4016" s="17">
        <f t="shared" si="1806"/>
        <v>23.5</v>
      </c>
      <c r="D4016" s="28">
        <f t="shared" si="1807"/>
        <v>42</v>
      </c>
      <c r="E4016" s="8">
        <f t="shared" si="1826"/>
        <v>8</v>
      </c>
      <c r="F4016" s="2" t="s">
        <v>9121</v>
      </c>
      <c r="G4016" s="54">
        <f t="shared" si="1827"/>
        <v>22.6</v>
      </c>
      <c r="H4016" s="20">
        <f t="shared" si="1828"/>
        <v>0.1061904</v>
      </c>
      <c r="I4016" s="14" t="s">
        <v>19074</v>
      </c>
      <c r="J4016" s="14" t="s">
        <v>14107</v>
      </c>
      <c r="K4016" s="14" t="s">
        <v>24032</v>
      </c>
      <c r="L4016" s="14" t="s">
        <v>28992</v>
      </c>
      <c r="M4016" s="28">
        <f t="shared" si="1829"/>
        <v>13.2</v>
      </c>
      <c r="N4016" s="46">
        <f t="shared" si="1808"/>
        <v>5.2</v>
      </c>
      <c r="O4016" s="17">
        <f t="shared" si="1809"/>
        <v>0.60000000000000009</v>
      </c>
      <c r="P4016" s="17">
        <f t="shared" si="1809"/>
        <v>2.6</v>
      </c>
      <c r="Q4016" s="124">
        <f t="shared" si="1810"/>
        <v>1</v>
      </c>
      <c r="R4016" s="26">
        <f t="shared" si="1811"/>
        <v>1.2000000000000002</v>
      </c>
      <c r="S4016" s="2" t="s">
        <v>33970</v>
      </c>
      <c r="T4016" s="2" t="s">
        <v>38946</v>
      </c>
      <c r="U4016" s="24">
        <f t="shared" si="1812"/>
        <v>315.20000000000005</v>
      </c>
      <c r="V4016" s="66">
        <f t="shared" si="1812"/>
        <v>316.5</v>
      </c>
      <c r="W4016" s="54">
        <f t="shared" si="1813"/>
        <v>2.2599999999999998</v>
      </c>
      <c r="X4016" s="143">
        <f t="shared" si="1814"/>
        <v>315.20000000000005</v>
      </c>
      <c r="Y4016" s="143">
        <f t="shared" si="1815"/>
        <v>0.55199999999999994</v>
      </c>
      <c r="AD4016">
        <v>152</v>
      </c>
      <c r="AE4016">
        <v>-1</v>
      </c>
      <c r="AF4016" s="10">
        <v>37.9</v>
      </c>
      <c r="AG4016" s="10">
        <v>58.12</v>
      </c>
      <c r="AH4016" s="10">
        <f t="shared" si="1816"/>
        <v>336854.14013570122</v>
      </c>
      <c r="AI4016" s="11">
        <f t="shared" si="1804"/>
        <v>0</v>
      </c>
      <c r="AJ4016">
        <f t="shared" si="1805"/>
        <v>0</v>
      </c>
      <c r="AK4016" t="e">
        <f t="shared" si="1817"/>
        <v>#DIV/0!</v>
      </c>
      <c r="AL4016">
        <f t="shared" si="1818"/>
        <v>1.6732115712000004</v>
      </c>
      <c r="AM4016" s="5">
        <f t="shared" si="1819"/>
        <v>4.5</v>
      </c>
      <c r="AN4016">
        <v>0</v>
      </c>
      <c r="AO4016" s="72">
        <f t="shared" si="1820"/>
        <v>1.2000000000000002</v>
      </c>
      <c r="AP4016" s="72">
        <f t="shared" si="1821"/>
        <v>1</v>
      </c>
      <c r="AQ4016" s="72">
        <f t="shared" si="1822"/>
        <v>1.2000000000000002</v>
      </c>
      <c r="AR4016" s="71" t="e">
        <f t="shared" si="1823"/>
        <v>#DIV/0!</v>
      </c>
      <c r="BA4016">
        <f t="shared" si="1824"/>
        <v>42</v>
      </c>
      <c r="BB4016" s="91" t="e">
        <f t="shared" si="1825"/>
        <v>#DIV/0!</v>
      </c>
    </row>
    <row r="4017" spans="1:54">
      <c r="A4017" s="2" t="s">
        <v>4133</v>
      </c>
      <c r="B4017" s="7" t="s">
        <v>43960</v>
      </c>
      <c r="C4017" s="17">
        <f t="shared" si="1806"/>
        <v>27.1</v>
      </c>
      <c r="D4017" s="28">
        <f t="shared" si="1807"/>
        <v>55</v>
      </c>
      <c r="E4017" s="8">
        <f t="shared" si="1826"/>
        <v>10</v>
      </c>
      <c r="F4017" s="2" t="s">
        <v>9122</v>
      </c>
      <c r="G4017" s="54">
        <f t="shared" si="1827"/>
        <v>26.200000000000003</v>
      </c>
      <c r="H4017" s="20">
        <f t="shared" si="1828"/>
        <v>0.68133200000000005</v>
      </c>
      <c r="I4017" s="14" t="s">
        <v>19075</v>
      </c>
      <c r="J4017" s="14" t="s">
        <v>14108</v>
      </c>
      <c r="K4017" s="14" t="s">
        <v>24033</v>
      </c>
      <c r="L4017" s="14" t="s">
        <v>28993</v>
      </c>
      <c r="M4017" s="28">
        <f t="shared" si="1829"/>
        <v>9.6</v>
      </c>
      <c r="N4017" s="46">
        <f t="shared" si="1808"/>
        <v>6.6</v>
      </c>
      <c r="O4017" s="17">
        <f t="shared" si="1809"/>
        <v>1.2000000000000002</v>
      </c>
      <c r="P4017" s="17">
        <f t="shared" si="1809"/>
        <v>9.8000000000000007</v>
      </c>
      <c r="Q4017" s="124">
        <f t="shared" si="1810"/>
        <v>0.8</v>
      </c>
      <c r="R4017" s="26">
        <f t="shared" si="1811"/>
        <v>2.8000000000000003</v>
      </c>
      <c r="S4017" s="2" t="s">
        <v>33971</v>
      </c>
      <c r="T4017" s="2" t="s">
        <v>38947</v>
      </c>
      <c r="U4017" s="24">
        <f t="shared" si="1812"/>
        <v>328.40000000000003</v>
      </c>
      <c r="V4017" s="66">
        <f t="shared" si="1812"/>
        <v>394.20000000000005</v>
      </c>
      <c r="W4017" s="54">
        <f t="shared" si="1813"/>
        <v>2.6199999999999997</v>
      </c>
      <c r="X4017" s="143">
        <f t="shared" si="1814"/>
        <v>328.40000000000003</v>
      </c>
      <c r="Y4017" s="143">
        <f t="shared" si="1815"/>
        <v>0.62399999999999989</v>
      </c>
      <c r="AD4017">
        <v>152</v>
      </c>
      <c r="AE4017">
        <v>-1</v>
      </c>
      <c r="AF4017" s="10">
        <v>37.9</v>
      </c>
      <c r="AG4017" s="10">
        <v>58.12</v>
      </c>
      <c r="AH4017" s="10">
        <f t="shared" si="1816"/>
        <v>208031.07580017319</v>
      </c>
      <c r="AI4017" s="11">
        <f t="shared" si="1804"/>
        <v>0</v>
      </c>
      <c r="AJ4017">
        <f t="shared" si="1805"/>
        <v>0</v>
      </c>
      <c r="AK4017" t="e">
        <f t="shared" si="1817"/>
        <v>#DIV/0!</v>
      </c>
      <c r="AL4017">
        <f t="shared" si="1818"/>
        <v>10.493099904000003</v>
      </c>
      <c r="AM4017" s="5">
        <f t="shared" si="1819"/>
        <v>5.2200000000000006</v>
      </c>
      <c r="AN4017">
        <v>0</v>
      </c>
      <c r="AO4017" s="72">
        <f t="shared" si="1820"/>
        <v>2.8000000000000003</v>
      </c>
      <c r="AP4017" s="72">
        <f t="shared" si="1821"/>
        <v>0.8</v>
      </c>
      <c r="AQ4017" s="72">
        <f t="shared" si="1822"/>
        <v>1</v>
      </c>
      <c r="AR4017" s="71" t="e">
        <f t="shared" si="1823"/>
        <v>#DIV/0!</v>
      </c>
      <c r="BA4017">
        <f t="shared" si="1824"/>
        <v>55</v>
      </c>
      <c r="BB4017" s="91" t="e">
        <f t="shared" si="1825"/>
        <v>#DIV/0!</v>
      </c>
    </row>
    <row r="4018" spans="1:54">
      <c r="A4018" s="2" t="s">
        <v>4134</v>
      </c>
      <c r="B4018" s="7" t="s">
        <v>43961</v>
      </c>
      <c r="C4018" s="17">
        <f t="shared" si="1806"/>
        <v>16</v>
      </c>
      <c r="D4018" s="28">
        <f t="shared" si="1807"/>
        <v>95</v>
      </c>
      <c r="E4018" s="8">
        <f t="shared" si="1826"/>
        <v>7</v>
      </c>
      <c r="F4018" s="2" t="s">
        <v>9123</v>
      </c>
      <c r="G4018" s="54">
        <f t="shared" si="1827"/>
        <v>15.1</v>
      </c>
      <c r="H4018" s="20">
        <f t="shared" si="1828"/>
        <v>0.73808879999999999</v>
      </c>
      <c r="I4018" s="14" t="s">
        <v>19076</v>
      </c>
      <c r="J4018" s="14" t="s">
        <v>14109</v>
      </c>
      <c r="K4018" s="14" t="s">
        <v>24034</v>
      </c>
      <c r="L4018" s="14" t="s">
        <v>28994</v>
      </c>
      <c r="M4018" s="28">
        <f t="shared" si="1829"/>
        <v>11.3</v>
      </c>
      <c r="N4018" s="46">
        <f t="shared" si="1808"/>
        <v>5.2</v>
      </c>
      <c r="O4018" s="17">
        <f t="shared" si="1809"/>
        <v>2.8000000000000003</v>
      </c>
      <c r="P4018" s="17">
        <f t="shared" si="1809"/>
        <v>6.4</v>
      </c>
      <c r="Q4018" s="124">
        <f t="shared" si="1810"/>
        <v>0.2</v>
      </c>
      <c r="R4018" s="26">
        <f t="shared" si="1811"/>
        <v>0.60000000000000009</v>
      </c>
      <c r="S4018" s="2" t="s">
        <v>33972</v>
      </c>
      <c r="T4018" s="2" t="s">
        <v>38948</v>
      </c>
      <c r="U4018" s="24">
        <f t="shared" si="1812"/>
        <v>368.1</v>
      </c>
      <c r="V4018" s="66">
        <f t="shared" si="1812"/>
        <v>336.5</v>
      </c>
      <c r="W4018" s="54">
        <f t="shared" si="1813"/>
        <v>1.51</v>
      </c>
      <c r="X4018" s="143">
        <f t="shared" si="1814"/>
        <v>368.1</v>
      </c>
      <c r="Y4018" s="143">
        <f t="shared" si="1815"/>
        <v>0.40200000000000002</v>
      </c>
      <c r="AD4018">
        <v>152</v>
      </c>
      <c r="AE4018">
        <v>-1</v>
      </c>
      <c r="AF4018" s="10">
        <v>37.9</v>
      </c>
      <c r="AG4018" s="10">
        <v>58.12</v>
      </c>
      <c r="AH4018" s="10">
        <f t="shared" si="1816"/>
        <v>311579.08542374807</v>
      </c>
      <c r="AI4018" s="11">
        <f t="shared" si="1804"/>
        <v>0</v>
      </c>
      <c r="AJ4018">
        <f t="shared" si="1805"/>
        <v>0</v>
      </c>
      <c r="AK4018" t="e">
        <f t="shared" si="1817"/>
        <v>#DIV/0!</v>
      </c>
      <c r="AL4018">
        <f t="shared" si="1818"/>
        <v>2.8160692224000008</v>
      </c>
      <c r="AM4018" s="5">
        <f t="shared" si="1819"/>
        <v>3</v>
      </c>
      <c r="AN4018">
        <v>0</v>
      </c>
      <c r="AO4018" s="72">
        <f t="shared" si="1820"/>
        <v>0.60000000000000009</v>
      </c>
      <c r="AP4018" s="72">
        <f t="shared" si="1821"/>
        <v>0.2</v>
      </c>
      <c r="AQ4018" s="72">
        <f t="shared" si="1822"/>
        <v>0.2</v>
      </c>
      <c r="AR4018" s="71" t="e">
        <f t="shared" si="1823"/>
        <v>#DIV/0!</v>
      </c>
      <c r="BA4018">
        <f t="shared" si="1824"/>
        <v>95</v>
      </c>
      <c r="BB4018" s="91" t="e">
        <f t="shared" si="1825"/>
        <v>#DIV/0!</v>
      </c>
    </row>
    <row r="4019" spans="1:54">
      <c r="A4019" s="2" t="s">
        <v>4135</v>
      </c>
      <c r="B4019" s="7" t="s">
        <v>43962</v>
      </c>
      <c r="C4019" s="17">
        <f t="shared" si="1806"/>
        <v>25</v>
      </c>
      <c r="D4019" s="28">
        <f t="shared" si="1807"/>
        <v>257</v>
      </c>
      <c r="E4019" s="8">
        <f t="shared" si="1826"/>
        <v>11</v>
      </c>
      <c r="F4019" s="2" t="s">
        <v>9124</v>
      </c>
      <c r="G4019" s="54">
        <f t="shared" si="1827"/>
        <v>24.1</v>
      </c>
      <c r="H4019" s="20">
        <f t="shared" si="1828"/>
        <v>0.51767269999999999</v>
      </c>
      <c r="I4019" s="14" t="s">
        <v>19077</v>
      </c>
      <c r="J4019" s="14" t="s">
        <v>14110</v>
      </c>
      <c r="K4019" s="14" t="s">
        <v>24035</v>
      </c>
      <c r="L4019" s="14" t="s">
        <v>28995</v>
      </c>
      <c r="M4019" s="28">
        <f t="shared" si="1829"/>
        <v>13.7</v>
      </c>
      <c r="N4019" s="46">
        <f t="shared" si="1808"/>
        <v>5.4</v>
      </c>
      <c r="O4019" s="17">
        <f t="shared" si="1809"/>
        <v>1.6</v>
      </c>
      <c r="P4019" s="17">
        <f t="shared" si="1809"/>
        <v>1.6</v>
      </c>
      <c r="Q4019" s="124">
        <f t="shared" si="1810"/>
        <v>0.8</v>
      </c>
      <c r="R4019" s="26">
        <f t="shared" si="1811"/>
        <v>1.8</v>
      </c>
      <c r="S4019" s="2" t="s">
        <v>33973</v>
      </c>
      <c r="T4019" s="2" t="s">
        <v>38949</v>
      </c>
      <c r="U4019" s="24">
        <f t="shared" si="1812"/>
        <v>529.6</v>
      </c>
      <c r="V4019" s="66">
        <f t="shared" si="1812"/>
        <v>374.6</v>
      </c>
      <c r="W4019" s="54">
        <f t="shared" si="1813"/>
        <v>2.4099999999999997</v>
      </c>
      <c r="X4019" s="143">
        <f t="shared" si="1814"/>
        <v>529.6</v>
      </c>
      <c r="Y4019" s="143">
        <f t="shared" si="1815"/>
        <v>0.58199999999999996</v>
      </c>
      <c r="AD4019">
        <v>152</v>
      </c>
      <c r="AE4019">
        <v>-1</v>
      </c>
      <c r="AF4019" s="10">
        <v>37.9</v>
      </c>
      <c r="AG4019" s="10">
        <v>58.12</v>
      </c>
      <c r="AH4019" s="10">
        <f t="shared" si="1816"/>
        <v>251129.48044676904</v>
      </c>
      <c r="AI4019" s="11">
        <f t="shared" si="1804"/>
        <v>0</v>
      </c>
      <c r="AJ4019">
        <f t="shared" si="1805"/>
        <v>0</v>
      </c>
      <c r="AK4019" t="e">
        <f t="shared" si="1817"/>
        <v>#DIV/0!</v>
      </c>
      <c r="AL4019">
        <f t="shared" si="1818"/>
        <v>2.2225641984000002</v>
      </c>
      <c r="AM4019" s="5">
        <f t="shared" si="1819"/>
        <v>4.8</v>
      </c>
      <c r="AN4019">
        <v>0</v>
      </c>
      <c r="AO4019" s="72">
        <f t="shared" si="1820"/>
        <v>1.8</v>
      </c>
      <c r="AP4019" s="72">
        <f t="shared" si="1821"/>
        <v>0.8</v>
      </c>
      <c r="AQ4019" s="72">
        <f t="shared" si="1822"/>
        <v>1</v>
      </c>
      <c r="AR4019" s="71" t="e">
        <f t="shared" si="1823"/>
        <v>#DIV/0!</v>
      </c>
      <c r="BA4019">
        <f t="shared" si="1824"/>
        <v>257</v>
      </c>
      <c r="BB4019" s="91" t="e">
        <f t="shared" si="1825"/>
        <v>#DIV/0!</v>
      </c>
    </row>
    <row r="4020" spans="1:54">
      <c r="A4020" s="2" t="s">
        <v>4136</v>
      </c>
      <c r="B4020" s="7" t="s">
        <v>43963</v>
      </c>
      <c r="C4020" s="17">
        <f t="shared" si="1806"/>
        <v>34.1</v>
      </c>
      <c r="D4020" s="28">
        <f t="shared" si="1807"/>
        <v>26</v>
      </c>
      <c r="E4020" s="8">
        <f t="shared" si="1826"/>
        <v>5</v>
      </c>
      <c r="F4020" s="2" t="s">
        <v>9125</v>
      </c>
      <c r="G4020" s="54">
        <f t="shared" si="1827"/>
        <v>33.200000000000003</v>
      </c>
      <c r="H4020" s="20">
        <f t="shared" si="1828"/>
        <v>0.15127199999999999</v>
      </c>
      <c r="I4020" s="14" t="s">
        <v>19078</v>
      </c>
      <c r="J4020" s="14" t="s">
        <v>14111</v>
      </c>
      <c r="K4020" s="14" t="s">
        <v>24036</v>
      </c>
      <c r="L4020" s="14" t="s">
        <v>28996</v>
      </c>
      <c r="M4020" s="28">
        <f t="shared" si="1829"/>
        <v>10</v>
      </c>
      <c r="N4020" s="46">
        <f t="shared" si="1808"/>
        <v>6.6</v>
      </c>
      <c r="O4020" s="17">
        <f t="shared" si="1809"/>
        <v>0.60000000000000009</v>
      </c>
      <c r="P4020" s="17">
        <f t="shared" si="1809"/>
        <v>9</v>
      </c>
      <c r="Q4020" s="124">
        <f t="shared" si="1810"/>
        <v>0.4</v>
      </c>
      <c r="R4020" s="26">
        <f t="shared" si="1811"/>
        <v>0.4</v>
      </c>
      <c r="S4020" s="2" t="s">
        <v>33974</v>
      </c>
      <c r="T4020" s="2" t="s">
        <v>38950</v>
      </c>
      <c r="U4020" s="24">
        <f t="shared" si="1812"/>
        <v>298.8</v>
      </c>
      <c r="V4020" s="66">
        <f t="shared" si="1812"/>
        <v>409.1</v>
      </c>
      <c r="W4020" s="54">
        <f t="shared" si="1813"/>
        <v>3.32</v>
      </c>
      <c r="X4020" s="143">
        <f t="shared" si="1814"/>
        <v>298.8</v>
      </c>
      <c r="Y4020" s="143">
        <f t="shared" si="1815"/>
        <v>0.7639999999999999</v>
      </c>
      <c r="AD4020">
        <v>152</v>
      </c>
      <c r="AE4020">
        <v>-1</v>
      </c>
      <c r="AF4020" s="10">
        <v>37.9</v>
      </c>
      <c r="AG4020" s="10">
        <v>58.12</v>
      </c>
      <c r="AH4020" s="10">
        <f t="shared" si="1816"/>
        <v>161561.77161916706</v>
      </c>
      <c r="AI4020" s="11">
        <f t="shared" si="1804"/>
        <v>0</v>
      </c>
      <c r="AJ4020">
        <f t="shared" si="1805"/>
        <v>0</v>
      </c>
      <c r="AK4020" t="e">
        <f t="shared" si="1817"/>
        <v>#DIV/0!</v>
      </c>
      <c r="AL4020">
        <f t="shared" si="1818"/>
        <v>1.8332524800000003</v>
      </c>
      <c r="AM4020" s="5">
        <f t="shared" si="1819"/>
        <v>6.62</v>
      </c>
      <c r="AN4020">
        <v>0</v>
      </c>
      <c r="AO4020" s="72">
        <f t="shared" si="1820"/>
        <v>0.4</v>
      </c>
      <c r="AP4020" s="72">
        <f t="shared" si="1821"/>
        <v>0.4</v>
      </c>
      <c r="AQ4020" s="72">
        <f t="shared" si="1822"/>
        <v>0.4</v>
      </c>
      <c r="AR4020" s="71" t="e">
        <f t="shared" si="1823"/>
        <v>#DIV/0!</v>
      </c>
      <c r="BA4020">
        <f t="shared" si="1824"/>
        <v>26</v>
      </c>
      <c r="BB4020" s="91" t="e">
        <f t="shared" si="1825"/>
        <v>#DIV/0!</v>
      </c>
    </row>
    <row r="4021" spans="1:54">
      <c r="A4021" s="2" t="s">
        <v>4137</v>
      </c>
      <c r="B4021" s="7" t="s">
        <v>43964</v>
      </c>
      <c r="C4021" s="17">
        <f t="shared" si="1806"/>
        <v>10.600000000000001</v>
      </c>
      <c r="D4021" s="28">
        <f t="shared" si="1807"/>
        <v>246</v>
      </c>
      <c r="E4021" s="8">
        <f t="shared" si="1826"/>
        <v>14</v>
      </c>
      <c r="F4021" s="2" t="s">
        <v>9126</v>
      </c>
      <c r="G4021" s="54">
        <f t="shared" si="1827"/>
        <v>9.6999999999999993</v>
      </c>
      <c r="H4021" s="20">
        <f t="shared" si="1828"/>
        <v>0.5345453</v>
      </c>
      <c r="I4021" s="14" t="s">
        <v>19079</v>
      </c>
      <c r="J4021" s="14" t="s">
        <v>14112</v>
      </c>
      <c r="K4021" s="14" t="s">
        <v>24037</v>
      </c>
      <c r="L4021" s="14" t="s">
        <v>28997</v>
      </c>
      <c r="M4021" s="28">
        <f t="shared" si="1829"/>
        <v>11.1</v>
      </c>
      <c r="N4021" s="46">
        <f t="shared" si="1808"/>
        <v>5.6</v>
      </c>
      <c r="O4021" s="17">
        <f t="shared" si="1809"/>
        <v>2</v>
      </c>
      <c r="P4021" s="17">
        <f t="shared" si="1809"/>
        <v>6.8000000000000007</v>
      </c>
      <c r="Q4021" s="124">
        <f t="shared" si="1810"/>
        <v>1</v>
      </c>
      <c r="R4021" s="26">
        <f t="shared" si="1811"/>
        <v>2.2000000000000002</v>
      </c>
      <c r="S4021" s="2" t="s">
        <v>33975</v>
      </c>
      <c r="T4021" s="2" t="s">
        <v>38951</v>
      </c>
      <c r="U4021" s="24">
        <f t="shared" si="1812"/>
        <v>518.80000000000007</v>
      </c>
      <c r="V4021" s="66">
        <f t="shared" si="1812"/>
        <v>362.90000000000003</v>
      </c>
      <c r="W4021" s="54">
        <f t="shared" si="1813"/>
        <v>0.97</v>
      </c>
      <c r="X4021" s="143">
        <f t="shared" si="1814"/>
        <v>518.80000000000007</v>
      </c>
      <c r="Y4021" s="143">
        <f t="shared" si="1815"/>
        <v>0.29400000000000004</v>
      </c>
      <c r="AD4021">
        <v>152</v>
      </c>
      <c r="AE4021">
        <v>-1</v>
      </c>
      <c r="AF4021" s="10">
        <v>37.9</v>
      </c>
      <c r="AG4021" s="10">
        <v>58.12</v>
      </c>
      <c r="AH4021" s="10">
        <f t="shared" si="1816"/>
        <v>272054.72409853589</v>
      </c>
      <c r="AI4021" s="11">
        <f t="shared" si="1804"/>
        <v>0</v>
      </c>
      <c r="AJ4021">
        <f t="shared" si="1805"/>
        <v>0</v>
      </c>
      <c r="AK4021" t="e">
        <f t="shared" si="1817"/>
        <v>#DIV/0!</v>
      </c>
      <c r="AL4021">
        <f t="shared" si="1818"/>
        <v>13.926404624000002</v>
      </c>
      <c r="AM4021" s="5">
        <f t="shared" si="1819"/>
        <v>1.9200000000000004</v>
      </c>
      <c r="AN4021">
        <v>0</v>
      </c>
      <c r="AO4021" s="72">
        <f t="shared" si="1820"/>
        <v>2.2000000000000002</v>
      </c>
      <c r="AP4021" s="72">
        <f t="shared" si="1821"/>
        <v>1</v>
      </c>
      <c r="AQ4021" s="72">
        <f t="shared" si="1822"/>
        <v>1.2000000000000002</v>
      </c>
      <c r="AR4021" s="71" t="e">
        <f t="shared" si="1823"/>
        <v>#DIV/0!</v>
      </c>
      <c r="BA4021">
        <f t="shared" si="1824"/>
        <v>246</v>
      </c>
      <c r="BB4021" s="91" t="e">
        <f t="shared" si="1825"/>
        <v>#DIV/0!</v>
      </c>
    </row>
    <row r="4022" spans="1:54">
      <c r="A4022" s="2" t="s">
        <v>4138</v>
      </c>
      <c r="B4022" s="7" t="s">
        <v>43965</v>
      </c>
      <c r="C4022" s="17">
        <f t="shared" si="1806"/>
        <v>26.3</v>
      </c>
      <c r="D4022" s="28">
        <f t="shared" si="1807"/>
        <v>249</v>
      </c>
      <c r="E4022" s="8">
        <f t="shared" si="1826"/>
        <v>16</v>
      </c>
      <c r="F4022" s="2" t="s">
        <v>9127</v>
      </c>
      <c r="G4022" s="54">
        <f t="shared" si="1827"/>
        <v>25.3</v>
      </c>
      <c r="H4022" s="20">
        <f t="shared" si="1828"/>
        <v>0.51581889999999997</v>
      </c>
      <c r="I4022" s="14" t="s">
        <v>19080</v>
      </c>
      <c r="J4022" s="14" t="s">
        <v>14113</v>
      </c>
      <c r="K4022" s="14" t="s">
        <v>24038</v>
      </c>
      <c r="L4022" s="14" t="s">
        <v>28998</v>
      </c>
      <c r="M4022" s="28">
        <f t="shared" si="1829"/>
        <v>13.3</v>
      </c>
      <c r="N4022" s="46">
        <f t="shared" si="1808"/>
        <v>7</v>
      </c>
      <c r="O4022" s="17">
        <f t="shared" si="1809"/>
        <v>1.8</v>
      </c>
      <c r="P4022" s="17">
        <f t="shared" si="1809"/>
        <v>2.4000000000000004</v>
      </c>
      <c r="Q4022" s="124">
        <f t="shared" si="1810"/>
        <v>1.4000000000000001</v>
      </c>
      <c r="R4022" s="26">
        <f t="shared" si="1811"/>
        <v>2.8000000000000003</v>
      </c>
      <c r="S4022" s="2" t="s">
        <v>33976</v>
      </c>
      <c r="T4022" s="2" t="s">
        <v>38952</v>
      </c>
      <c r="U4022" s="24">
        <f t="shared" si="1812"/>
        <v>521.6</v>
      </c>
      <c r="V4022" s="66">
        <f t="shared" si="1812"/>
        <v>380.6</v>
      </c>
      <c r="W4022" s="54">
        <f t="shared" si="1813"/>
        <v>2.5299999999999998</v>
      </c>
      <c r="X4022" s="143">
        <f t="shared" si="1814"/>
        <v>521.6</v>
      </c>
      <c r="Y4022" s="143">
        <f t="shared" si="1815"/>
        <v>0.60599999999999998</v>
      </c>
      <c r="AD4022">
        <v>152</v>
      </c>
      <c r="AE4022">
        <v>-1</v>
      </c>
      <c r="AF4022" s="10">
        <v>37.9</v>
      </c>
      <c r="AG4022" s="10">
        <v>58.12</v>
      </c>
      <c r="AH4022" s="10">
        <f t="shared" si="1816"/>
        <v>239288.94427089737</v>
      </c>
      <c r="AI4022" s="11">
        <f t="shared" ref="AI4022:AI4085" si="1830">1-EXP(-2.63*(AA4022/AH4022)*(AD4022-AE4022)*(1-((AD4022-T4022)/(AD4022-AE4022))^0.38))</f>
        <v>0</v>
      </c>
      <c r="AJ4022">
        <f t="shared" ref="AJ4022:AJ4085" si="1831">H4022*P4022*O4022*R4022*AB4022</f>
        <v>0</v>
      </c>
      <c r="AK4022" t="e">
        <f t="shared" si="1817"/>
        <v>#DIV/0!</v>
      </c>
      <c r="AL4022">
        <f t="shared" si="1818"/>
        <v>5.8566545856000012</v>
      </c>
      <c r="AM4022" s="5">
        <f t="shared" si="1819"/>
        <v>5.0600000000000005</v>
      </c>
      <c r="AN4022">
        <v>0</v>
      </c>
      <c r="AO4022" s="72">
        <f t="shared" si="1820"/>
        <v>2.8000000000000003</v>
      </c>
      <c r="AP4022" s="72">
        <f t="shared" si="1821"/>
        <v>1.4000000000000001</v>
      </c>
      <c r="AQ4022" s="72">
        <f t="shared" si="1822"/>
        <v>1.4000000000000001</v>
      </c>
      <c r="AR4022" s="71" t="e">
        <f t="shared" si="1823"/>
        <v>#DIV/0!</v>
      </c>
      <c r="BA4022">
        <f t="shared" si="1824"/>
        <v>249</v>
      </c>
      <c r="BB4022" s="91" t="e">
        <f t="shared" si="1825"/>
        <v>#DIV/0!</v>
      </c>
    </row>
    <row r="4023" spans="1:54">
      <c r="A4023" s="2" t="s">
        <v>4139</v>
      </c>
      <c r="B4023" s="7" t="s">
        <v>43966</v>
      </c>
      <c r="C4023" s="17">
        <f t="shared" si="1806"/>
        <v>34.800000000000004</v>
      </c>
      <c r="D4023" s="28">
        <f t="shared" si="1807"/>
        <v>167</v>
      </c>
      <c r="E4023" s="8">
        <f t="shared" si="1826"/>
        <v>12</v>
      </c>
      <c r="F4023" s="2" t="s">
        <v>9128</v>
      </c>
      <c r="G4023" s="54">
        <f t="shared" si="1827"/>
        <v>33.800000000000004</v>
      </c>
      <c r="H4023" s="20">
        <f t="shared" si="1828"/>
        <v>0.10603220000000001</v>
      </c>
      <c r="I4023" s="14" t="s">
        <v>19081</v>
      </c>
      <c r="J4023" s="14" t="s">
        <v>14114</v>
      </c>
      <c r="K4023" s="14" t="s">
        <v>24039</v>
      </c>
      <c r="L4023" s="14" t="s">
        <v>28999</v>
      </c>
      <c r="M4023" s="28">
        <f t="shared" si="1829"/>
        <v>10.5</v>
      </c>
      <c r="N4023" s="46">
        <f t="shared" si="1808"/>
        <v>6.2</v>
      </c>
      <c r="O4023" s="17">
        <f t="shared" si="1809"/>
        <v>1.2000000000000002</v>
      </c>
      <c r="P4023" s="17">
        <f t="shared" si="1809"/>
        <v>8</v>
      </c>
      <c r="Q4023" s="124">
        <f t="shared" si="1810"/>
        <v>1.2000000000000002</v>
      </c>
      <c r="R4023" s="26">
        <f t="shared" si="1811"/>
        <v>1.4000000000000001</v>
      </c>
      <c r="S4023" s="2" t="s">
        <v>33977</v>
      </c>
      <c r="T4023" s="2" t="s">
        <v>38953</v>
      </c>
      <c r="U4023" s="24">
        <f t="shared" si="1812"/>
        <v>439.8</v>
      </c>
      <c r="V4023" s="66">
        <f t="shared" si="1812"/>
        <v>317.70000000000005</v>
      </c>
      <c r="W4023" s="54">
        <f t="shared" si="1813"/>
        <v>3.38</v>
      </c>
      <c r="X4023" s="143">
        <f t="shared" si="1814"/>
        <v>439.8</v>
      </c>
      <c r="Y4023" s="143">
        <f t="shared" si="1815"/>
        <v>0.77599999999999991</v>
      </c>
      <c r="AD4023">
        <v>152</v>
      </c>
      <c r="AE4023">
        <v>-1</v>
      </c>
      <c r="AF4023" s="10">
        <v>37.9</v>
      </c>
      <c r="AG4023" s="10">
        <v>58.12</v>
      </c>
      <c r="AH4023" s="10">
        <f t="shared" si="1816"/>
        <v>335402.99401571252</v>
      </c>
      <c r="AI4023" s="11">
        <f t="shared" si="1830"/>
        <v>0</v>
      </c>
      <c r="AJ4023">
        <f t="shared" si="1831"/>
        <v>0</v>
      </c>
      <c r="AK4023" t="e">
        <f t="shared" si="1817"/>
        <v>#DIV/0!</v>
      </c>
      <c r="AL4023">
        <f t="shared" si="1818"/>
        <v>12.014927232000002</v>
      </c>
      <c r="AM4023" s="5">
        <f t="shared" si="1819"/>
        <v>6.7600000000000007</v>
      </c>
      <c r="AN4023">
        <v>0</v>
      </c>
      <c r="AO4023" s="72">
        <f t="shared" si="1820"/>
        <v>1.4000000000000001</v>
      </c>
      <c r="AP4023" s="72">
        <f t="shared" si="1821"/>
        <v>1.2000000000000002</v>
      </c>
      <c r="AQ4023" s="72">
        <f t="shared" si="1822"/>
        <v>1.4000000000000001</v>
      </c>
      <c r="AR4023" s="71" t="e">
        <f t="shared" si="1823"/>
        <v>#DIV/0!</v>
      </c>
      <c r="BA4023">
        <f t="shared" si="1824"/>
        <v>167</v>
      </c>
      <c r="BB4023" s="91" t="e">
        <f t="shared" si="1825"/>
        <v>#DIV/0!</v>
      </c>
    </row>
    <row r="4024" spans="1:54">
      <c r="A4024" s="2" t="s">
        <v>4140</v>
      </c>
      <c r="B4024" s="7" t="s">
        <v>43967</v>
      </c>
      <c r="C4024" s="17">
        <f t="shared" si="1806"/>
        <v>11.3</v>
      </c>
      <c r="D4024" s="28">
        <f t="shared" si="1807"/>
        <v>197</v>
      </c>
      <c r="E4024" s="8">
        <f t="shared" si="1826"/>
        <v>12</v>
      </c>
      <c r="F4024" s="2" t="s">
        <v>9129</v>
      </c>
      <c r="G4024" s="54">
        <f t="shared" si="1827"/>
        <v>10.299999999999999</v>
      </c>
      <c r="H4024" s="20">
        <f t="shared" si="1828"/>
        <v>0.46141880000000002</v>
      </c>
      <c r="I4024" s="14" t="s">
        <v>19082</v>
      </c>
      <c r="J4024" s="14" t="s">
        <v>14115</v>
      </c>
      <c r="K4024" s="14" t="s">
        <v>24040</v>
      </c>
      <c r="L4024" s="14" t="s">
        <v>29000</v>
      </c>
      <c r="M4024" s="28">
        <f t="shared" si="1829"/>
        <v>13</v>
      </c>
      <c r="N4024" s="46">
        <f t="shared" si="1808"/>
        <v>6.6</v>
      </c>
      <c r="O4024" s="17">
        <f t="shared" si="1809"/>
        <v>2.4000000000000004</v>
      </c>
      <c r="P4024" s="17">
        <f t="shared" si="1809"/>
        <v>3</v>
      </c>
      <c r="Q4024" s="124">
        <f t="shared" si="1810"/>
        <v>0.60000000000000009</v>
      </c>
      <c r="R4024" s="26">
        <f t="shared" si="1811"/>
        <v>1</v>
      </c>
      <c r="S4024" s="2" t="s">
        <v>33978</v>
      </c>
      <c r="T4024" s="2" t="s">
        <v>38954</v>
      </c>
      <c r="U4024" s="24">
        <f t="shared" si="1812"/>
        <v>470.40000000000003</v>
      </c>
      <c r="V4024" s="66">
        <f t="shared" si="1812"/>
        <v>399.20000000000005</v>
      </c>
      <c r="W4024" s="54">
        <f t="shared" si="1813"/>
        <v>1.03</v>
      </c>
      <c r="X4024" s="143">
        <f t="shared" si="1814"/>
        <v>470.40000000000003</v>
      </c>
      <c r="Y4024" s="143">
        <f t="shared" si="1815"/>
        <v>0.30600000000000005</v>
      </c>
      <c r="AD4024">
        <v>152</v>
      </c>
      <c r="AE4024">
        <v>-1</v>
      </c>
      <c r="AF4024" s="10">
        <v>37.9</v>
      </c>
      <c r="AG4024" s="10">
        <v>58.12</v>
      </c>
      <c r="AH4024" s="10">
        <f t="shared" si="1816"/>
        <v>194533.76734787528</v>
      </c>
      <c r="AI4024" s="11">
        <f t="shared" si="1830"/>
        <v>0</v>
      </c>
      <c r="AJ4024">
        <f t="shared" si="1831"/>
        <v>0</v>
      </c>
      <c r="AK4024" t="e">
        <f t="shared" si="1817"/>
        <v>#DIV/0!</v>
      </c>
      <c r="AL4024">
        <f t="shared" si="1818"/>
        <v>3.8777846400000007</v>
      </c>
      <c r="AM4024" s="5">
        <f t="shared" si="1819"/>
        <v>2.06</v>
      </c>
      <c r="AN4024">
        <v>0</v>
      </c>
      <c r="AO4024" s="72">
        <f t="shared" si="1820"/>
        <v>1</v>
      </c>
      <c r="AP4024" s="72">
        <f t="shared" si="1821"/>
        <v>0.60000000000000009</v>
      </c>
      <c r="AQ4024" s="72">
        <f t="shared" si="1822"/>
        <v>0.60000000000000009</v>
      </c>
      <c r="AR4024" s="71" t="e">
        <f t="shared" si="1823"/>
        <v>#DIV/0!</v>
      </c>
      <c r="BA4024">
        <f t="shared" si="1824"/>
        <v>197</v>
      </c>
      <c r="BB4024" s="91" t="e">
        <f t="shared" si="1825"/>
        <v>#DIV/0!</v>
      </c>
    </row>
    <row r="4025" spans="1:54">
      <c r="A4025" s="2" t="s">
        <v>4141</v>
      </c>
      <c r="B4025" s="7" t="s">
        <v>43968</v>
      </c>
      <c r="C4025" s="17">
        <f t="shared" si="1806"/>
        <v>35.200000000000003</v>
      </c>
      <c r="D4025" s="28">
        <f t="shared" si="1807"/>
        <v>39</v>
      </c>
      <c r="E4025" s="8">
        <f t="shared" si="1826"/>
        <v>7</v>
      </c>
      <c r="F4025" s="2" t="s">
        <v>9130</v>
      </c>
      <c r="G4025" s="54">
        <f t="shared" si="1827"/>
        <v>34.300000000000004</v>
      </c>
      <c r="H4025" s="20">
        <f t="shared" si="1828"/>
        <v>0.65924189999999994</v>
      </c>
      <c r="I4025" s="14" t="s">
        <v>19083</v>
      </c>
      <c r="J4025" s="14" t="s">
        <v>14116</v>
      </c>
      <c r="K4025" s="14" t="s">
        <v>24041</v>
      </c>
      <c r="L4025" s="14" t="s">
        <v>29001</v>
      </c>
      <c r="M4025" s="28">
        <f t="shared" si="1829"/>
        <v>11.4</v>
      </c>
      <c r="N4025" s="46">
        <f t="shared" si="1808"/>
        <v>5.8</v>
      </c>
      <c r="O4025" s="17">
        <f t="shared" si="1809"/>
        <v>2.6</v>
      </c>
      <c r="P4025" s="17">
        <f t="shared" si="1809"/>
        <v>6.2</v>
      </c>
      <c r="Q4025" s="124">
        <f t="shared" si="1810"/>
        <v>0.2</v>
      </c>
      <c r="R4025" s="26">
        <f t="shared" si="1811"/>
        <v>0.60000000000000009</v>
      </c>
      <c r="S4025" s="2" t="s">
        <v>124</v>
      </c>
      <c r="T4025" s="2" t="s">
        <v>38955</v>
      </c>
      <c r="U4025" s="24">
        <f t="shared" si="1812"/>
        <v>312.20000000000005</v>
      </c>
      <c r="V4025" s="66">
        <f t="shared" si="1812"/>
        <v>372.8</v>
      </c>
      <c r="W4025" s="54">
        <f t="shared" si="1813"/>
        <v>3.4299999999999997</v>
      </c>
      <c r="X4025" s="143">
        <f t="shared" si="1814"/>
        <v>312.20000000000005</v>
      </c>
      <c r="Y4025" s="143">
        <f t="shared" si="1815"/>
        <v>0.78599999999999992</v>
      </c>
      <c r="AD4025">
        <v>152</v>
      </c>
      <c r="AE4025">
        <v>-1</v>
      </c>
      <c r="AF4025" s="10">
        <v>37.9</v>
      </c>
      <c r="AG4025" s="10">
        <v>58.12</v>
      </c>
      <c r="AH4025" s="10">
        <f t="shared" si="1816"/>
        <v>254503.06178610097</v>
      </c>
      <c r="AI4025" s="11">
        <f t="shared" si="1830"/>
        <v>0</v>
      </c>
      <c r="AJ4025">
        <f t="shared" si="1831"/>
        <v>0</v>
      </c>
      <c r="AK4025" t="e">
        <f t="shared" si="1817"/>
        <v>#DIV/0!</v>
      </c>
      <c r="AL4025">
        <f t="shared" si="1818"/>
        <v>3.295812343200001</v>
      </c>
      <c r="AM4025" s="5">
        <f t="shared" si="1819"/>
        <v>6.8400000000000007</v>
      </c>
      <c r="AN4025">
        <v>0</v>
      </c>
      <c r="AO4025" s="72">
        <f t="shared" si="1820"/>
        <v>0.60000000000000009</v>
      </c>
      <c r="AP4025" s="72">
        <f t="shared" si="1821"/>
        <v>0.2</v>
      </c>
      <c r="AQ4025" s="72">
        <f t="shared" si="1822"/>
        <v>0.4</v>
      </c>
      <c r="AR4025" s="71" t="e">
        <f t="shared" si="1823"/>
        <v>#DIV/0!</v>
      </c>
      <c r="BA4025">
        <f t="shared" si="1824"/>
        <v>39</v>
      </c>
      <c r="BB4025" s="91" t="e">
        <f t="shared" si="1825"/>
        <v>#DIV/0!</v>
      </c>
    </row>
    <row r="4026" spans="1:54">
      <c r="A4026" s="2" t="s">
        <v>4142</v>
      </c>
      <c r="B4026" s="7" t="s">
        <v>43969</v>
      </c>
      <c r="C4026" s="17">
        <f t="shared" si="1806"/>
        <v>29.1</v>
      </c>
      <c r="D4026" s="28">
        <f t="shared" si="1807"/>
        <v>294</v>
      </c>
      <c r="E4026" s="8">
        <f t="shared" si="1826"/>
        <v>8</v>
      </c>
      <c r="F4026" s="2" t="s">
        <v>9131</v>
      </c>
      <c r="G4026" s="54">
        <f t="shared" si="1827"/>
        <v>28.1</v>
      </c>
      <c r="H4026" s="20">
        <f t="shared" si="1828"/>
        <v>0.62729370000000007</v>
      </c>
      <c r="I4026" s="14" t="s">
        <v>67</v>
      </c>
      <c r="J4026" s="14" t="s">
        <v>14117</v>
      </c>
      <c r="K4026" s="14" t="s">
        <v>24042</v>
      </c>
      <c r="L4026" s="14" t="s">
        <v>29002</v>
      </c>
      <c r="M4026" s="28">
        <f t="shared" si="1829"/>
        <v>13.9</v>
      </c>
      <c r="N4026" s="46">
        <f t="shared" si="1808"/>
        <v>6.8</v>
      </c>
      <c r="O4026" s="17">
        <f t="shared" si="1809"/>
        <v>1.8</v>
      </c>
      <c r="P4026" s="17">
        <f t="shared" si="1809"/>
        <v>1.2000000000000002</v>
      </c>
      <c r="Q4026" s="124">
        <f t="shared" si="1810"/>
        <v>0.60000000000000009</v>
      </c>
      <c r="R4026" s="26">
        <f t="shared" si="1811"/>
        <v>1.8</v>
      </c>
      <c r="S4026" s="2" t="s">
        <v>33979</v>
      </c>
      <c r="T4026" s="2" t="s">
        <v>38956</v>
      </c>
      <c r="U4026" s="24">
        <f t="shared" si="1812"/>
        <v>567.30000000000007</v>
      </c>
      <c r="V4026" s="66">
        <f t="shared" si="1812"/>
        <v>385.20000000000005</v>
      </c>
      <c r="W4026" s="54">
        <f t="shared" si="1813"/>
        <v>2.8099999999999996</v>
      </c>
      <c r="X4026" s="143">
        <f t="shared" si="1814"/>
        <v>567.30000000000007</v>
      </c>
      <c r="Y4026" s="143">
        <f t="shared" si="1815"/>
        <v>0.66199999999999992</v>
      </c>
      <c r="AD4026">
        <v>152</v>
      </c>
      <c r="AE4026">
        <v>-1</v>
      </c>
      <c r="AF4026" s="10">
        <v>37.9</v>
      </c>
      <c r="AG4026" s="10">
        <v>58.12</v>
      </c>
      <c r="AH4026" s="10">
        <f t="shared" si="1816"/>
        <v>229561.57857672987</v>
      </c>
      <c r="AI4026" s="11">
        <f t="shared" si="1830"/>
        <v>0</v>
      </c>
      <c r="AJ4026">
        <f t="shared" si="1831"/>
        <v>0</v>
      </c>
      <c r="AK4026" t="e">
        <f t="shared" si="1817"/>
        <v>#DIV/0!</v>
      </c>
      <c r="AL4026">
        <f t="shared" si="1818"/>
        <v>1.4490820944</v>
      </c>
      <c r="AM4026" s="5">
        <f t="shared" si="1819"/>
        <v>5.62</v>
      </c>
      <c r="AN4026">
        <v>0</v>
      </c>
      <c r="AO4026" s="72">
        <f t="shared" si="1820"/>
        <v>1.8</v>
      </c>
      <c r="AP4026" s="72">
        <f t="shared" si="1821"/>
        <v>0.60000000000000009</v>
      </c>
      <c r="AQ4026" s="72">
        <f t="shared" si="1822"/>
        <v>0.8</v>
      </c>
      <c r="AR4026" s="71" t="e">
        <f t="shared" si="1823"/>
        <v>#DIV/0!</v>
      </c>
      <c r="BA4026">
        <f t="shared" si="1824"/>
        <v>294</v>
      </c>
      <c r="BB4026" s="91" t="e">
        <f t="shared" si="1825"/>
        <v>#DIV/0!</v>
      </c>
    </row>
    <row r="4027" spans="1:54">
      <c r="A4027" s="2" t="s">
        <v>4143</v>
      </c>
      <c r="B4027" s="7" t="s">
        <v>43970</v>
      </c>
      <c r="C4027" s="17">
        <f t="shared" si="1806"/>
        <v>26.3</v>
      </c>
      <c r="D4027" s="28">
        <f t="shared" si="1807"/>
        <v>276</v>
      </c>
      <c r="E4027" s="8">
        <f t="shared" si="1826"/>
        <v>7</v>
      </c>
      <c r="F4027" s="2" t="s">
        <v>9132</v>
      </c>
      <c r="G4027" s="54">
        <f t="shared" si="1827"/>
        <v>25.3</v>
      </c>
      <c r="H4027" s="20">
        <f t="shared" si="1828"/>
        <v>0.71234390000000003</v>
      </c>
      <c r="I4027" s="14" t="s">
        <v>19084</v>
      </c>
      <c r="J4027" s="14" t="s">
        <v>14118</v>
      </c>
      <c r="K4027" s="14" t="s">
        <v>24043</v>
      </c>
      <c r="L4027" s="14" t="s">
        <v>29003</v>
      </c>
      <c r="M4027" s="28">
        <f t="shared" si="1829"/>
        <v>11</v>
      </c>
      <c r="N4027" s="46">
        <f t="shared" si="1808"/>
        <v>6</v>
      </c>
      <c r="O4027" s="17">
        <f t="shared" si="1809"/>
        <v>2.8000000000000003</v>
      </c>
      <c r="P4027" s="17">
        <f t="shared" si="1809"/>
        <v>7</v>
      </c>
      <c r="Q4027" s="124">
        <f t="shared" si="1810"/>
        <v>0.2</v>
      </c>
      <c r="R4027" s="26">
        <f t="shared" si="1811"/>
        <v>0.60000000000000009</v>
      </c>
      <c r="S4027" s="2" t="s">
        <v>33980</v>
      </c>
      <c r="T4027" s="2" t="s">
        <v>38957</v>
      </c>
      <c r="U4027" s="24">
        <f t="shared" si="1812"/>
        <v>549.30000000000007</v>
      </c>
      <c r="V4027" s="66">
        <f t="shared" si="1812"/>
        <v>354.1</v>
      </c>
      <c r="W4027" s="54">
        <f t="shared" si="1813"/>
        <v>2.5299999999999998</v>
      </c>
      <c r="X4027" s="143">
        <f t="shared" si="1814"/>
        <v>549.30000000000007</v>
      </c>
      <c r="Y4027" s="143">
        <f t="shared" si="1815"/>
        <v>0.60599999999999998</v>
      </c>
      <c r="AD4027">
        <v>152</v>
      </c>
      <c r="AE4027">
        <v>-1</v>
      </c>
      <c r="AF4027" s="10">
        <v>37.9</v>
      </c>
      <c r="AG4027" s="10">
        <v>58.12</v>
      </c>
      <c r="AH4027" s="10">
        <f t="shared" si="1816"/>
        <v>286237.34149574401</v>
      </c>
      <c r="AI4027" s="11">
        <f t="shared" si="1830"/>
        <v>0</v>
      </c>
      <c r="AJ4027">
        <f t="shared" si="1831"/>
        <v>0</v>
      </c>
      <c r="AK4027" t="e">
        <f t="shared" si="1817"/>
        <v>#DIV/0!</v>
      </c>
      <c r="AL4027">
        <f t="shared" si="1818"/>
        <v>3.3828357360000005</v>
      </c>
      <c r="AM4027" s="5">
        <f t="shared" si="1819"/>
        <v>5.0600000000000005</v>
      </c>
      <c r="AN4027">
        <v>0</v>
      </c>
      <c r="AO4027" s="72">
        <f t="shared" si="1820"/>
        <v>0.60000000000000009</v>
      </c>
      <c r="AP4027" s="72">
        <f t="shared" si="1821"/>
        <v>0.2</v>
      </c>
      <c r="AQ4027" s="72">
        <f t="shared" si="1822"/>
        <v>0.2</v>
      </c>
      <c r="AR4027" s="71" t="e">
        <f t="shared" si="1823"/>
        <v>#DIV/0!</v>
      </c>
      <c r="BA4027">
        <f t="shared" si="1824"/>
        <v>276</v>
      </c>
      <c r="BB4027" s="91" t="e">
        <f t="shared" si="1825"/>
        <v>#DIV/0!</v>
      </c>
    </row>
    <row r="4028" spans="1:54">
      <c r="A4028" s="2" t="s">
        <v>4144</v>
      </c>
      <c r="B4028" s="7" t="s">
        <v>43971</v>
      </c>
      <c r="C4028" s="17">
        <f t="shared" si="1806"/>
        <v>21.900000000000002</v>
      </c>
      <c r="D4028" s="28">
        <f t="shared" si="1807"/>
        <v>38</v>
      </c>
      <c r="E4028" s="8">
        <f t="shared" si="1826"/>
        <v>4</v>
      </c>
      <c r="F4028" s="2" t="s">
        <v>9133</v>
      </c>
      <c r="G4028" s="54">
        <f t="shared" si="1827"/>
        <v>20.900000000000002</v>
      </c>
      <c r="H4028" s="20">
        <f t="shared" si="1828"/>
        <v>0.89067409999999991</v>
      </c>
      <c r="I4028" s="14" t="s">
        <v>19085</v>
      </c>
      <c r="J4028" s="14" t="s">
        <v>14119</v>
      </c>
      <c r="K4028" s="14" t="s">
        <v>24044</v>
      </c>
      <c r="L4028" s="14" t="s">
        <v>29004</v>
      </c>
      <c r="M4028" s="28">
        <f t="shared" si="1829"/>
        <v>12.1</v>
      </c>
      <c r="N4028" s="46">
        <f t="shared" si="1808"/>
        <v>5.8</v>
      </c>
      <c r="O4028" s="17">
        <f t="shared" si="1809"/>
        <v>0.8</v>
      </c>
      <c r="P4028" s="17">
        <f t="shared" si="1809"/>
        <v>4.8000000000000007</v>
      </c>
      <c r="Q4028" s="124">
        <f t="shared" si="1810"/>
        <v>0.2</v>
      </c>
      <c r="R4028" s="26">
        <f t="shared" si="1811"/>
        <v>1</v>
      </c>
      <c r="S4028" s="2" t="s">
        <v>33981</v>
      </c>
      <c r="T4028" s="2" t="s">
        <v>38958</v>
      </c>
      <c r="U4028" s="24">
        <f t="shared" si="1812"/>
        <v>310.70000000000005</v>
      </c>
      <c r="V4028" s="66">
        <f t="shared" si="1812"/>
        <v>288.8</v>
      </c>
      <c r="W4028" s="54">
        <f t="shared" si="1813"/>
        <v>2.09</v>
      </c>
      <c r="X4028" s="143">
        <f t="shared" si="1814"/>
        <v>310.70000000000005</v>
      </c>
      <c r="Y4028" s="143">
        <f t="shared" si="1815"/>
        <v>0.51800000000000002</v>
      </c>
      <c r="AD4028">
        <v>152</v>
      </c>
      <c r="AE4028">
        <v>-1</v>
      </c>
      <c r="AF4028" s="10">
        <v>37.9</v>
      </c>
      <c r="AG4028" s="10">
        <v>58.12</v>
      </c>
      <c r="AH4028" s="10">
        <f t="shared" si="1816"/>
        <v>367456.72852087457</v>
      </c>
      <c r="AI4028" s="11">
        <f t="shared" si="1830"/>
        <v>0</v>
      </c>
      <c r="AJ4028">
        <f t="shared" si="1831"/>
        <v>0</v>
      </c>
      <c r="AK4028" t="e">
        <f t="shared" si="1817"/>
        <v>#DIV/0!</v>
      </c>
      <c r="AL4028">
        <f t="shared" si="1818"/>
        <v>0.41981145600000042</v>
      </c>
      <c r="AM4028" s="5">
        <f t="shared" si="1819"/>
        <v>4.1800000000000006</v>
      </c>
      <c r="AN4028">
        <v>0</v>
      </c>
      <c r="AO4028" s="72">
        <f t="shared" si="1820"/>
        <v>1</v>
      </c>
      <c r="AP4028" s="72">
        <f t="shared" si="1821"/>
        <v>0.2</v>
      </c>
      <c r="AQ4028" s="72">
        <f t="shared" si="1822"/>
        <v>0.2</v>
      </c>
      <c r="AR4028" s="71" t="e">
        <f t="shared" si="1823"/>
        <v>#DIV/0!</v>
      </c>
      <c r="BA4028">
        <f t="shared" si="1824"/>
        <v>38</v>
      </c>
      <c r="BB4028" s="91" t="e">
        <f t="shared" si="1825"/>
        <v>#DIV/0!</v>
      </c>
    </row>
    <row r="4029" spans="1:54">
      <c r="A4029" s="2" t="s">
        <v>4145</v>
      </c>
      <c r="B4029" s="7" t="s">
        <v>43972</v>
      </c>
      <c r="C4029" s="17">
        <f t="shared" si="1806"/>
        <v>33.9</v>
      </c>
      <c r="D4029" s="28">
        <f t="shared" si="1807"/>
        <v>185</v>
      </c>
      <c r="E4029" s="8">
        <f t="shared" si="1826"/>
        <v>9</v>
      </c>
      <c r="F4029" s="2" t="s">
        <v>9134</v>
      </c>
      <c r="G4029" s="54">
        <f t="shared" si="1827"/>
        <v>33</v>
      </c>
      <c r="H4029" s="20">
        <f t="shared" si="1828"/>
        <v>0.12817539999999999</v>
      </c>
      <c r="I4029" s="14" t="s">
        <v>19086</v>
      </c>
      <c r="J4029" s="14" t="s">
        <v>14120</v>
      </c>
      <c r="K4029" s="14" t="s">
        <v>24045</v>
      </c>
      <c r="L4029" s="14" t="s">
        <v>29005</v>
      </c>
      <c r="M4029" s="28">
        <f t="shared" si="1829"/>
        <v>14.1</v>
      </c>
      <c r="N4029" s="46">
        <f t="shared" si="1808"/>
        <v>6.8</v>
      </c>
      <c r="O4029" s="17">
        <f t="shared" si="1809"/>
        <v>1</v>
      </c>
      <c r="P4029" s="17">
        <f t="shared" si="1809"/>
        <v>0.8</v>
      </c>
      <c r="Q4029" s="124">
        <f t="shared" si="1810"/>
        <v>2.2000000000000002</v>
      </c>
      <c r="R4029" s="26">
        <f t="shared" si="1811"/>
        <v>2.6</v>
      </c>
      <c r="S4029" s="2" t="s">
        <v>33982</v>
      </c>
      <c r="T4029" s="2" t="s">
        <v>38959</v>
      </c>
      <c r="U4029" s="24">
        <f t="shared" si="1812"/>
        <v>458.1</v>
      </c>
      <c r="V4029" s="66">
        <f t="shared" si="1812"/>
        <v>346.90000000000003</v>
      </c>
      <c r="W4029" s="54">
        <f t="shared" si="1813"/>
        <v>3.3</v>
      </c>
      <c r="X4029" s="143">
        <f t="shared" si="1814"/>
        <v>458.1</v>
      </c>
      <c r="Y4029" s="143">
        <f t="shared" si="1815"/>
        <v>0.7599999999999999</v>
      </c>
      <c r="AD4029">
        <v>152</v>
      </c>
      <c r="AE4029">
        <v>-1</v>
      </c>
      <c r="AF4029" s="10">
        <v>37.9</v>
      </c>
      <c r="AG4029" s="10">
        <v>58.12</v>
      </c>
      <c r="AH4029" s="10">
        <f t="shared" si="1816"/>
        <v>296978.18349181244</v>
      </c>
      <c r="AI4029" s="11">
        <f t="shared" si="1830"/>
        <v>0</v>
      </c>
      <c r="AJ4029">
        <f t="shared" si="1831"/>
        <v>0</v>
      </c>
      <c r="AK4029" t="e">
        <f t="shared" si="1817"/>
        <v>#DIV/0!</v>
      </c>
      <c r="AL4029">
        <f t="shared" si="1818"/>
        <v>1.8133951680000004</v>
      </c>
      <c r="AM4029" s="5">
        <f t="shared" si="1819"/>
        <v>6.58</v>
      </c>
      <c r="AN4029">
        <v>0</v>
      </c>
      <c r="AO4029" s="72">
        <f t="shared" si="1820"/>
        <v>2.6</v>
      </c>
      <c r="AP4029" s="72">
        <f t="shared" si="1821"/>
        <v>2.2000000000000002</v>
      </c>
      <c r="AQ4029" s="72">
        <f t="shared" si="1822"/>
        <v>2.4000000000000004</v>
      </c>
      <c r="AR4029" s="71" t="e">
        <f t="shared" si="1823"/>
        <v>#DIV/0!</v>
      </c>
      <c r="BA4029">
        <f t="shared" si="1824"/>
        <v>185</v>
      </c>
      <c r="BB4029" s="91" t="e">
        <f t="shared" si="1825"/>
        <v>#DIV/0!</v>
      </c>
    </row>
    <row r="4030" spans="1:54">
      <c r="A4030" s="2" t="s">
        <v>4146</v>
      </c>
      <c r="B4030" s="7" t="s">
        <v>43973</v>
      </c>
      <c r="C4030" s="17">
        <f t="shared" si="1806"/>
        <v>24</v>
      </c>
      <c r="D4030" s="28">
        <f t="shared" si="1807"/>
        <v>123</v>
      </c>
      <c r="E4030" s="8">
        <f t="shared" si="1826"/>
        <v>9</v>
      </c>
      <c r="F4030" s="2" t="s">
        <v>9135</v>
      </c>
      <c r="G4030" s="54">
        <f t="shared" si="1827"/>
        <v>23</v>
      </c>
      <c r="H4030" s="20">
        <f t="shared" si="1828"/>
        <v>0.73385509999999998</v>
      </c>
      <c r="I4030" s="14" t="s">
        <v>19087</v>
      </c>
      <c r="J4030" s="14" t="s">
        <v>14121</v>
      </c>
      <c r="K4030" s="14" t="s">
        <v>24046</v>
      </c>
      <c r="L4030" s="14" t="s">
        <v>29006</v>
      </c>
      <c r="M4030" s="28">
        <f t="shared" si="1829"/>
        <v>12.4</v>
      </c>
      <c r="N4030" s="46">
        <f t="shared" si="1808"/>
        <v>6.4</v>
      </c>
      <c r="O4030" s="17">
        <f t="shared" si="1809"/>
        <v>2.2000000000000002</v>
      </c>
      <c r="P4030" s="17">
        <f t="shared" si="1809"/>
        <v>4.2</v>
      </c>
      <c r="Q4030" s="124">
        <f t="shared" si="1810"/>
        <v>0.4</v>
      </c>
      <c r="R4030" s="26">
        <f t="shared" si="1811"/>
        <v>1.4000000000000001</v>
      </c>
      <c r="S4030" s="2" t="s">
        <v>33983</v>
      </c>
      <c r="T4030" s="2" t="s">
        <v>38960</v>
      </c>
      <c r="U4030" s="24">
        <f t="shared" si="1812"/>
        <v>395.90000000000003</v>
      </c>
      <c r="V4030" s="66">
        <f t="shared" si="1812"/>
        <v>366.3</v>
      </c>
      <c r="W4030" s="54">
        <f t="shared" si="1813"/>
        <v>2.2999999999999998</v>
      </c>
      <c r="X4030" s="143">
        <f t="shared" si="1814"/>
        <v>395.90000000000003</v>
      </c>
      <c r="Y4030" s="143">
        <f t="shared" si="1815"/>
        <v>0.55999999999999994</v>
      </c>
      <c r="AD4030">
        <v>152</v>
      </c>
      <c r="AE4030">
        <v>-1</v>
      </c>
      <c r="AF4030" s="10">
        <v>37.9</v>
      </c>
      <c r="AG4030" s="10">
        <v>58.12</v>
      </c>
      <c r="AH4030" s="10">
        <f t="shared" si="1816"/>
        <v>266298.31264217931</v>
      </c>
      <c r="AI4030" s="11">
        <f t="shared" si="1830"/>
        <v>0</v>
      </c>
      <c r="AJ4030">
        <f t="shared" si="1831"/>
        <v>0</v>
      </c>
      <c r="AK4030" t="e">
        <f t="shared" si="1817"/>
        <v>#DIV/0!</v>
      </c>
      <c r="AL4030">
        <f t="shared" si="1818"/>
        <v>3.4428504264000011</v>
      </c>
      <c r="AM4030" s="5">
        <f t="shared" si="1819"/>
        <v>4.5999999999999996</v>
      </c>
      <c r="AN4030">
        <v>0</v>
      </c>
      <c r="AO4030" s="72">
        <f t="shared" si="1820"/>
        <v>1.4000000000000001</v>
      </c>
      <c r="AP4030" s="72">
        <f t="shared" si="1821"/>
        <v>0.4</v>
      </c>
      <c r="AQ4030" s="72">
        <f t="shared" si="1822"/>
        <v>0.4</v>
      </c>
      <c r="AR4030" s="71" t="e">
        <f t="shared" si="1823"/>
        <v>#DIV/0!</v>
      </c>
      <c r="BA4030">
        <f t="shared" si="1824"/>
        <v>123</v>
      </c>
      <c r="BB4030" s="91" t="e">
        <f t="shared" si="1825"/>
        <v>#DIV/0!</v>
      </c>
    </row>
    <row r="4031" spans="1:54">
      <c r="A4031" s="2" t="s">
        <v>4147</v>
      </c>
      <c r="B4031" s="7" t="s">
        <v>43974</v>
      </c>
      <c r="C4031" s="17">
        <f t="shared" si="1806"/>
        <v>35.200000000000003</v>
      </c>
      <c r="D4031" s="28">
        <f t="shared" si="1807"/>
        <v>199</v>
      </c>
      <c r="E4031" s="8">
        <f t="shared" si="1826"/>
        <v>6</v>
      </c>
      <c r="F4031" s="2" t="s">
        <v>9136</v>
      </c>
      <c r="G4031" s="54">
        <f t="shared" si="1827"/>
        <v>34.200000000000003</v>
      </c>
      <c r="H4031" s="20">
        <f t="shared" si="1828"/>
        <v>0.85847700000000005</v>
      </c>
      <c r="I4031" s="14" t="s">
        <v>19088</v>
      </c>
      <c r="J4031" s="14" t="s">
        <v>14122</v>
      </c>
      <c r="K4031" s="14" t="s">
        <v>24047</v>
      </c>
      <c r="L4031" s="14" t="s">
        <v>29007</v>
      </c>
      <c r="M4031" s="28">
        <f t="shared" si="1829"/>
        <v>12.9</v>
      </c>
      <c r="N4031" s="46">
        <f t="shared" si="1808"/>
        <v>5.8</v>
      </c>
      <c r="O4031" s="17">
        <f t="shared" si="1809"/>
        <v>2</v>
      </c>
      <c r="P4031" s="17">
        <f t="shared" si="1809"/>
        <v>3.2</v>
      </c>
      <c r="Q4031" s="124">
        <f t="shared" si="1810"/>
        <v>0.2</v>
      </c>
      <c r="R4031" s="26">
        <f t="shared" si="1811"/>
        <v>0.60000000000000009</v>
      </c>
      <c r="S4031" s="2" t="s">
        <v>33984</v>
      </c>
      <c r="T4031" s="2" t="s">
        <v>38961</v>
      </c>
      <c r="U4031" s="24">
        <f t="shared" si="1812"/>
        <v>472.5</v>
      </c>
      <c r="V4031" s="66">
        <f t="shared" si="1812"/>
        <v>398.5</v>
      </c>
      <c r="W4031" s="54">
        <f t="shared" si="1813"/>
        <v>3.42</v>
      </c>
      <c r="X4031" s="143">
        <f t="shared" si="1814"/>
        <v>472.5</v>
      </c>
      <c r="Y4031" s="143">
        <f t="shared" si="1815"/>
        <v>0.78399999999999992</v>
      </c>
      <c r="AD4031">
        <v>152</v>
      </c>
      <c r="AE4031">
        <v>-1</v>
      </c>
      <c r="AF4031" s="10">
        <v>37.9</v>
      </c>
      <c r="AG4031" s="10">
        <v>58.12</v>
      </c>
      <c r="AH4031" s="10">
        <f t="shared" si="1816"/>
        <v>196540.69930918771</v>
      </c>
      <c r="AI4031" s="11">
        <f t="shared" si="1830"/>
        <v>0</v>
      </c>
      <c r="AJ4031">
        <f t="shared" si="1831"/>
        <v>0</v>
      </c>
      <c r="AK4031" t="e">
        <f t="shared" si="1817"/>
        <v>#DIV/0!</v>
      </c>
      <c r="AL4031">
        <f t="shared" si="1818"/>
        <v>0.54344831999999998</v>
      </c>
      <c r="AM4031" s="5">
        <f t="shared" si="1819"/>
        <v>6.8400000000000007</v>
      </c>
      <c r="AN4031">
        <v>0</v>
      </c>
      <c r="AO4031" s="72">
        <f t="shared" si="1820"/>
        <v>0.60000000000000009</v>
      </c>
      <c r="AP4031" s="72">
        <f t="shared" si="1821"/>
        <v>0.2</v>
      </c>
      <c r="AQ4031" s="72">
        <f t="shared" si="1822"/>
        <v>0.2</v>
      </c>
      <c r="AR4031" s="71" t="e">
        <f t="shared" si="1823"/>
        <v>#DIV/0!</v>
      </c>
      <c r="BA4031">
        <f t="shared" si="1824"/>
        <v>199</v>
      </c>
      <c r="BB4031" s="91" t="e">
        <f t="shared" si="1825"/>
        <v>#DIV/0!</v>
      </c>
    </row>
    <row r="4032" spans="1:54">
      <c r="A4032" s="2" t="s">
        <v>4148</v>
      </c>
      <c r="B4032" s="7" t="s">
        <v>43975</v>
      </c>
      <c r="C4032" s="17">
        <f t="shared" si="1806"/>
        <v>18.2</v>
      </c>
      <c r="D4032" s="28">
        <f t="shared" si="1807"/>
        <v>239</v>
      </c>
      <c r="E4032" s="8">
        <f t="shared" si="1826"/>
        <v>8</v>
      </c>
      <c r="F4032" s="2" t="s">
        <v>9137</v>
      </c>
      <c r="G4032" s="54">
        <f t="shared" si="1827"/>
        <v>17.3</v>
      </c>
      <c r="H4032" s="20">
        <f t="shared" si="1828"/>
        <v>0.649648</v>
      </c>
      <c r="I4032" s="14" t="s">
        <v>19089</v>
      </c>
      <c r="J4032" s="14" t="s">
        <v>14123</v>
      </c>
      <c r="K4032" s="14" t="s">
        <v>24048</v>
      </c>
      <c r="L4032" s="14" t="s">
        <v>29008</v>
      </c>
      <c r="M4032" s="28">
        <f t="shared" si="1829"/>
        <v>13.5</v>
      </c>
      <c r="N4032" s="46">
        <f t="shared" si="1808"/>
        <v>6</v>
      </c>
      <c r="O4032" s="17">
        <f t="shared" si="1809"/>
        <v>1</v>
      </c>
      <c r="P4032" s="17">
        <f t="shared" si="1809"/>
        <v>2</v>
      </c>
      <c r="Q4032" s="124">
        <f t="shared" si="1810"/>
        <v>0.60000000000000009</v>
      </c>
      <c r="R4032" s="26">
        <f t="shared" si="1811"/>
        <v>1.8</v>
      </c>
      <c r="S4032" s="2" t="s">
        <v>33985</v>
      </c>
      <c r="T4032" s="2" t="s">
        <v>38962</v>
      </c>
      <c r="U4032" s="24">
        <f t="shared" si="1812"/>
        <v>512.1</v>
      </c>
      <c r="V4032" s="66">
        <f t="shared" si="1812"/>
        <v>403.40000000000003</v>
      </c>
      <c r="W4032" s="54">
        <f t="shared" si="1813"/>
        <v>1.73</v>
      </c>
      <c r="X4032" s="143">
        <f t="shared" si="1814"/>
        <v>512.1</v>
      </c>
      <c r="Y4032" s="143">
        <f t="shared" si="1815"/>
        <v>0.44599999999999995</v>
      </c>
      <c r="AD4032">
        <v>152</v>
      </c>
      <c r="AE4032">
        <v>-1</v>
      </c>
      <c r="AF4032" s="10">
        <v>37.9</v>
      </c>
      <c r="AG4032" s="10">
        <v>58.12</v>
      </c>
      <c r="AH4032" s="10">
        <f t="shared" si="1816"/>
        <v>181735.50258286911</v>
      </c>
      <c r="AI4032" s="11">
        <f t="shared" si="1830"/>
        <v>0</v>
      </c>
      <c r="AJ4032">
        <f t="shared" si="1831"/>
        <v>0</v>
      </c>
      <c r="AK4032" t="e">
        <f t="shared" si="1817"/>
        <v>#DIV/0!</v>
      </c>
      <c r="AL4032">
        <f t="shared" si="1818"/>
        <v>1.2612672</v>
      </c>
      <c r="AM4032" s="5">
        <f t="shared" si="1819"/>
        <v>3.44</v>
      </c>
      <c r="AN4032">
        <v>0</v>
      </c>
      <c r="AO4032" s="72">
        <f t="shared" si="1820"/>
        <v>1.8</v>
      </c>
      <c r="AP4032" s="72">
        <f t="shared" si="1821"/>
        <v>0.60000000000000009</v>
      </c>
      <c r="AQ4032" s="72">
        <f t="shared" si="1822"/>
        <v>0.8</v>
      </c>
      <c r="AR4032" s="71" t="e">
        <f t="shared" si="1823"/>
        <v>#DIV/0!</v>
      </c>
      <c r="BA4032">
        <f t="shared" si="1824"/>
        <v>239</v>
      </c>
      <c r="BB4032" s="91" t="e">
        <f t="shared" si="1825"/>
        <v>#DIV/0!</v>
      </c>
    </row>
    <row r="4033" spans="1:54">
      <c r="A4033" s="2" t="s">
        <v>4149</v>
      </c>
      <c r="B4033" s="7" t="s">
        <v>43976</v>
      </c>
      <c r="C4033" s="17">
        <f t="shared" si="1806"/>
        <v>24.3</v>
      </c>
      <c r="D4033" s="28">
        <f t="shared" si="1807"/>
        <v>240</v>
      </c>
      <c r="E4033" s="8">
        <f t="shared" si="1826"/>
        <v>18</v>
      </c>
      <c r="F4033" s="2" t="s">
        <v>9138</v>
      </c>
      <c r="G4033" s="54">
        <f t="shared" si="1827"/>
        <v>23.400000000000002</v>
      </c>
      <c r="H4033" s="20">
        <f t="shared" si="1828"/>
        <v>0.53055639999999993</v>
      </c>
      <c r="I4033" s="14" t="s">
        <v>19090</v>
      </c>
      <c r="J4033" s="14" t="s">
        <v>14124</v>
      </c>
      <c r="K4033" s="14" t="s">
        <v>24049</v>
      </c>
      <c r="L4033" s="14" t="s">
        <v>29009</v>
      </c>
      <c r="M4033" s="28">
        <f t="shared" si="1829"/>
        <v>11</v>
      </c>
      <c r="N4033" s="46">
        <f t="shared" si="1808"/>
        <v>5.2</v>
      </c>
      <c r="O4033" s="17">
        <f t="shared" si="1809"/>
        <v>2.8000000000000003</v>
      </c>
      <c r="P4033" s="17">
        <f t="shared" si="1809"/>
        <v>7</v>
      </c>
      <c r="Q4033" s="124">
        <f t="shared" si="1810"/>
        <v>1.2000000000000002</v>
      </c>
      <c r="R4033" s="26">
        <f t="shared" si="1811"/>
        <v>2.4000000000000004</v>
      </c>
      <c r="S4033" s="2" t="s">
        <v>33986</v>
      </c>
      <c r="T4033" s="2" t="s">
        <v>38963</v>
      </c>
      <c r="U4033" s="24">
        <f t="shared" si="1812"/>
        <v>512.80000000000007</v>
      </c>
      <c r="V4033" s="66">
        <f t="shared" si="1812"/>
        <v>351.40000000000003</v>
      </c>
      <c r="W4033" s="54">
        <f t="shared" si="1813"/>
        <v>2.34</v>
      </c>
      <c r="X4033" s="143">
        <f t="shared" si="1814"/>
        <v>512.80000000000007</v>
      </c>
      <c r="Y4033" s="143">
        <f t="shared" si="1815"/>
        <v>0.56799999999999995</v>
      </c>
      <c r="AD4033">
        <v>152</v>
      </c>
      <c r="AE4033">
        <v>-1</v>
      </c>
      <c r="AF4033" s="10">
        <v>37.9</v>
      </c>
      <c r="AG4033" s="10">
        <v>58.12</v>
      </c>
      <c r="AH4033" s="10">
        <f t="shared" si="1816"/>
        <v>290322.66881533852</v>
      </c>
      <c r="AI4033" s="11">
        <f t="shared" si="1830"/>
        <v>0</v>
      </c>
      <c r="AJ4033">
        <f t="shared" si="1831"/>
        <v>0</v>
      </c>
      <c r="AK4033" t="e">
        <f t="shared" si="1817"/>
        <v>#DIV/0!</v>
      </c>
      <c r="AL4033">
        <f t="shared" si="1818"/>
        <v>22.082626944000008</v>
      </c>
      <c r="AM4033" s="5">
        <f t="shared" si="1819"/>
        <v>4.66</v>
      </c>
      <c r="AN4033">
        <v>0</v>
      </c>
      <c r="AO4033" s="72">
        <f t="shared" si="1820"/>
        <v>2.4000000000000004</v>
      </c>
      <c r="AP4033" s="72">
        <f t="shared" si="1821"/>
        <v>1.2000000000000002</v>
      </c>
      <c r="AQ4033" s="72">
        <f t="shared" si="1822"/>
        <v>1.2000000000000002</v>
      </c>
      <c r="AR4033" s="71" t="e">
        <f t="shared" si="1823"/>
        <v>#DIV/0!</v>
      </c>
      <c r="BA4033">
        <f t="shared" si="1824"/>
        <v>240</v>
      </c>
      <c r="BB4033" s="91" t="e">
        <f t="shared" si="1825"/>
        <v>#DIV/0!</v>
      </c>
    </row>
    <row r="4034" spans="1:54">
      <c r="A4034" s="2" t="s">
        <v>4150</v>
      </c>
      <c r="B4034" s="7" t="s">
        <v>43977</v>
      </c>
      <c r="C4034" s="17">
        <f t="shared" ref="C4034:C4097" si="1832">MROUND(A4034,0.1)+1+AN4034</f>
        <v>16.8</v>
      </c>
      <c r="D4034" s="28">
        <f t="shared" ref="D4034:D4097" si="1833">MROUND(S4034,1)</f>
        <v>270</v>
      </c>
      <c r="E4034" s="8">
        <f t="shared" si="1826"/>
        <v>14</v>
      </c>
      <c r="F4034" s="2" t="s">
        <v>9139</v>
      </c>
      <c r="G4034" s="54">
        <f t="shared" si="1827"/>
        <v>15.799999999999999</v>
      </c>
      <c r="H4034" s="20">
        <f t="shared" si="1828"/>
        <v>0.41087789999999996</v>
      </c>
      <c r="I4034" s="14" t="s">
        <v>19091</v>
      </c>
      <c r="J4034" s="14" t="s">
        <v>14125</v>
      </c>
      <c r="K4034" s="14" t="s">
        <v>24050</v>
      </c>
      <c r="L4034" s="14" t="s">
        <v>29010</v>
      </c>
      <c r="M4034" s="28">
        <f t="shared" si="1829"/>
        <v>12.7</v>
      </c>
      <c r="N4034" s="46">
        <f t="shared" ref="N4034:N4097" si="1834">MROUND(L4034,0.2)+5</f>
        <v>5.4</v>
      </c>
      <c r="O4034" s="17">
        <f t="shared" ref="O4034:P4097" si="1835">MROUND(I4034,0.2)</f>
        <v>2</v>
      </c>
      <c r="P4034" s="17">
        <f t="shared" si="1835"/>
        <v>3.6</v>
      </c>
      <c r="Q4034" s="124">
        <f t="shared" ref="Q4034:Q4097" si="1836">IF(AN4034&gt;0,CEILING((1-H4034)*R4034,0.2),IF(MROUND((1-H4034)*R4034,0.2)&lt;0.2,MROUND((1-H4034)*R4034,0.2)+0.2, MROUND((1-H4034)*R4034,0.2)))</f>
        <v>1</v>
      </c>
      <c r="R4034" s="26">
        <f t="shared" ref="R4034:R4097" si="1837">MROUND(K4034,0.2)</f>
        <v>1.6</v>
      </c>
      <c r="S4034" s="2" t="s">
        <v>33987</v>
      </c>
      <c r="T4034" s="2" t="s">
        <v>38964</v>
      </c>
      <c r="U4034" s="24">
        <f t="shared" ref="U4034:V4097" si="1838">ROUNDUP(S4034+273,1)</f>
        <v>542.6</v>
      </c>
      <c r="V4034" s="66">
        <f t="shared" si="1838"/>
        <v>393.8</v>
      </c>
      <c r="W4034" s="54">
        <f t="shared" ref="W4034:W4097" si="1839">ROUNDUP(A4034/10,2)</f>
        <v>1.58</v>
      </c>
      <c r="X4034" s="143">
        <f t="shared" ref="X4034:X4097" si="1840">U4034</f>
        <v>542.6</v>
      </c>
      <c r="Y4034" s="143">
        <f t="shared" ref="Y4034:Y4097" si="1841">W4034/5+0.1</f>
        <v>0.41600000000000004</v>
      </c>
      <c r="AD4034">
        <v>152</v>
      </c>
      <c r="AE4034">
        <v>-1</v>
      </c>
      <c r="AF4034" s="10">
        <v>37.9</v>
      </c>
      <c r="AG4034" s="10">
        <v>58.12</v>
      </c>
      <c r="AH4034" s="10">
        <f t="shared" ref="AH4034:AH4097" si="1842">((1.092*8.3144*(AE4034+273)*(LN(AF4034)-1.013)/(0.93-(AE4034+273)/(AD4034+273)))*((AD4034-T4034)/(AD4034-AE4034))^0.383)*1000/AG4034</f>
        <v>209048.01038604972</v>
      </c>
      <c r="AI4034" s="11">
        <f t="shared" si="1830"/>
        <v>0</v>
      </c>
      <c r="AJ4034">
        <f t="shared" si="1831"/>
        <v>0</v>
      </c>
      <c r="AK4034" t="e">
        <f t="shared" ref="AK4034:AK4097" si="1843">0.07*AJ4034*AI4034/AC4034</f>
        <v>#DIV/0!</v>
      </c>
      <c r="AL4034">
        <f t="shared" ref="AL4034:AL4097" si="1844">(1-H4034)*O4034*P4034*R4034</f>
        <v>6.7866865919999997</v>
      </c>
      <c r="AM4034" s="5">
        <f t="shared" ref="AM4034:AM4097" si="1845">MROUND(A4034,0.1)/5</f>
        <v>3.16</v>
      </c>
      <c r="AN4034">
        <v>0</v>
      </c>
      <c r="AO4034" s="72">
        <f t="shared" ref="AO4034:AO4097" si="1846">CEILING(R4034,0.2)</f>
        <v>1.6</v>
      </c>
      <c r="AP4034" s="72">
        <f t="shared" ref="AP4034:AP4097" si="1847">Q4034</f>
        <v>1</v>
      </c>
      <c r="AQ4034" s="72">
        <f t="shared" ref="AQ4034:AQ4097" si="1848">CEILING((1-H4034)*R4034,0.2)</f>
        <v>1</v>
      </c>
      <c r="AR4034" s="71" t="e">
        <f t="shared" ref="AR4034:AR4097" si="1849">AL4034+AK4034</f>
        <v>#DIV/0!</v>
      </c>
      <c r="BA4034">
        <f t="shared" ref="BA4034:BA4097" si="1850">D4034</f>
        <v>270</v>
      </c>
      <c r="BB4034" s="91" t="e">
        <f t="shared" ref="BB4034:BB4097" si="1851">AK4034/AL4034</f>
        <v>#DIV/0!</v>
      </c>
    </row>
    <row r="4035" spans="1:54">
      <c r="A4035" s="2" t="s">
        <v>4151</v>
      </c>
      <c r="B4035" s="7" t="s">
        <v>43978</v>
      </c>
      <c r="C4035" s="17">
        <f t="shared" si="1832"/>
        <v>17.5</v>
      </c>
      <c r="D4035" s="28">
        <f t="shared" si="1833"/>
        <v>45</v>
      </c>
      <c r="E4035" s="8">
        <f t="shared" ref="E4035:E4098" si="1852">MROUND(SQRT(((P4035*O4035*Q4035)/MAX(O4035,P4035,Q4035)))*10,1)</f>
        <v>19</v>
      </c>
      <c r="F4035" s="2" t="s">
        <v>9140</v>
      </c>
      <c r="G4035" s="54">
        <f t="shared" ref="G4035:G4098" si="1853">ROUNDUP(A4035,1)</f>
        <v>16.5</v>
      </c>
      <c r="H4035" s="20">
        <f t="shared" ref="H4035:H4098" si="1854">F4035/100</f>
        <v>0.17349979999999998</v>
      </c>
      <c r="I4035" s="14" t="s">
        <v>19092</v>
      </c>
      <c r="J4035" s="14" t="s">
        <v>14126</v>
      </c>
      <c r="K4035" s="14" t="s">
        <v>24051</v>
      </c>
      <c r="L4035" s="14" t="s">
        <v>29011</v>
      </c>
      <c r="M4035" s="28">
        <f t="shared" ref="M4035:M4098" si="1855">14.5-P4035/2</f>
        <v>12.6</v>
      </c>
      <c r="N4035" s="46">
        <f t="shared" si="1834"/>
        <v>5.4</v>
      </c>
      <c r="O4035" s="17">
        <f t="shared" si="1835"/>
        <v>1.8</v>
      </c>
      <c r="P4035" s="17">
        <f t="shared" si="1835"/>
        <v>3.8000000000000003</v>
      </c>
      <c r="Q4035" s="124">
        <f t="shared" si="1836"/>
        <v>2</v>
      </c>
      <c r="R4035" s="26">
        <f t="shared" si="1837"/>
        <v>2.4000000000000004</v>
      </c>
      <c r="S4035" s="2" t="s">
        <v>33988</v>
      </c>
      <c r="T4035" s="2" t="s">
        <v>38965</v>
      </c>
      <c r="U4035" s="24">
        <f t="shared" si="1838"/>
        <v>317.60000000000002</v>
      </c>
      <c r="V4035" s="66">
        <f t="shared" si="1838"/>
        <v>299.70000000000005</v>
      </c>
      <c r="W4035" s="54">
        <f t="shared" si="1839"/>
        <v>1.65</v>
      </c>
      <c r="X4035" s="143">
        <f t="shared" si="1840"/>
        <v>317.60000000000002</v>
      </c>
      <c r="Y4035" s="143">
        <f t="shared" si="1841"/>
        <v>0.42999999999999994</v>
      </c>
      <c r="AD4035">
        <v>152</v>
      </c>
      <c r="AE4035">
        <v>-1</v>
      </c>
      <c r="AF4035" s="10">
        <v>37.9</v>
      </c>
      <c r="AG4035" s="10">
        <v>58.12</v>
      </c>
      <c r="AH4035" s="10">
        <f t="shared" si="1842"/>
        <v>355933.63457518799</v>
      </c>
      <c r="AI4035" s="11">
        <f t="shared" si="1830"/>
        <v>0</v>
      </c>
      <c r="AJ4035">
        <f t="shared" si="1831"/>
        <v>0</v>
      </c>
      <c r="AK4035" t="e">
        <f t="shared" si="1843"/>
        <v>#DIV/0!</v>
      </c>
      <c r="AL4035">
        <f t="shared" si="1844"/>
        <v>13.567827283200003</v>
      </c>
      <c r="AM4035" s="5">
        <f t="shared" si="1845"/>
        <v>3.3</v>
      </c>
      <c r="AN4035">
        <v>0</v>
      </c>
      <c r="AO4035" s="72">
        <f t="shared" si="1846"/>
        <v>2.4000000000000004</v>
      </c>
      <c r="AP4035" s="72">
        <f t="shared" si="1847"/>
        <v>2</v>
      </c>
      <c r="AQ4035" s="72">
        <f t="shared" si="1848"/>
        <v>2</v>
      </c>
      <c r="AR4035" s="71" t="e">
        <f t="shared" si="1849"/>
        <v>#DIV/0!</v>
      </c>
      <c r="BA4035">
        <f t="shared" si="1850"/>
        <v>45</v>
      </c>
      <c r="BB4035" s="91" t="e">
        <f t="shared" si="1851"/>
        <v>#DIV/0!</v>
      </c>
    </row>
    <row r="4036" spans="1:54">
      <c r="A4036" s="2" t="s">
        <v>4152</v>
      </c>
      <c r="B4036" s="7" t="s">
        <v>43979</v>
      </c>
      <c r="C4036" s="17">
        <f t="shared" si="1832"/>
        <v>10.600000000000001</v>
      </c>
      <c r="D4036" s="28">
        <f t="shared" si="1833"/>
        <v>106</v>
      </c>
      <c r="E4036" s="8">
        <f t="shared" si="1852"/>
        <v>4</v>
      </c>
      <c r="F4036" s="2" t="s">
        <v>9141</v>
      </c>
      <c r="G4036" s="54">
        <f t="shared" si="1853"/>
        <v>9.6999999999999993</v>
      </c>
      <c r="H4036" s="20">
        <f t="shared" si="1854"/>
        <v>0.81861720000000004</v>
      </c>
      <c r="I4036" s="14" t="s">
        <v>19093</v>
      </c>
      <c r="J4036" s="14" t="s">
        <v>14127</v>
      </c>
      <c r="K4036" s="14" t="s">
        <v>24052</v>
      </c>
      <c r="L4036" s="14" t="s">
        <v>29012</v>
      </c>
      <c r="M4036" s="28">
        <f t="shared" si="1855"/>
        <v>11.5</v>
      </c>
      <c r="N4036" s="46">
        <f t="shared" si="1834"/>
        <v>6.8</v>
      </c>
      <c r="O4036" s="17">
        <f t="shared" si="1835"/>
        <v>1</v>
      </c>
      <c r="P4036" s="17">
        <f t="shared" si="1835"/>
        <v>6</v>
      </c>
      <c r="Q4036" s="124">
        <f t="shared" si="1836"/>
        <v>0.2</v>
      </c>
      <c r="R4036" s="26">
        <f t="shared" si="1837"/>
        <v>0.60000000000000009</v>
      </c>
      <c r="S4036" s="2" t="s">
        <v>33989</v>
      </c>
      <c r="T4036" s="2" t="s">
        <v>38966</v>
      </c>
      <c r="U4036" s="24">
        <f t="shared" si="1838"/>
        <v>379.20000000000005</v>
      </c>
      <c r="V4036" s="66">
        <f t="shared" si="1838"/>
        <v>323</v>
      </c>
      <c r="W4036" s="54">
        <f t="shared" si="1839"/>
        <v>0.97</v>
      </c>
      <c r="X4036" s="143">
        <f t="shared" si="1840"/>
        <v>379.20000000000005</v>
      </c>
      <c r="Y4036" s="143">
        <f t="shared" si="1841"/>
        <v>0.29400000000000004</v>
      </c>
      <c r="AD4036">
        <v>152</v>
      </c>
      <c r="AE4036">
        <v>-1</v>
      </c>
      <c r="AF4036" s="10">
        <v>37.9</v>
      </c>
      <c r="AG4036" s="10">
        <v>58.12</v>
      </c>
      <c r="AH4036" s="10">
        <f t="shared" si="1842"/>
        <v>328979.75960396091</v>
      </c>
      <c r="AI4036" s="11">
        <f t="shared" si="1830"/>
        <v>0</v>
      </c>
      <c r="AJ4036">
        <f t="shared" si="1831"/>
        <v>0</v>
      </c>
      <c r="AK4036" t="e">
        <f t="shared" si="1843"/>
        <v>#DIV/0!</v>
      </c>
      <c r="AL4036">
        <f t="shared" si="1844"/>
        <v>0.65297807999999991</v>
      </c>
      <c r="AM4036" s="5">
        <f t="shared" si="1845"/>
        <v>1.9200000000000004</v>
      </c>
      <c r="AN4036">
        <v>0</v>
      </c>
      <c r="AO4036" s="72">
        <f t="shared" si="1846"/>
        <v>0.60000000000000009</v>
      </c>
      <c r="AP4036" s="72">
        <f t="shared" si="1847"/>
        <v>0.2</v>
      </c>
      <c r="AQ4036" s="72">
        <f t="shared" si="1848"/>
        <v>0.2</v>
      </c>
      <c r="AR4036" s="71" t="e">
        <f t="shared" si="1849"/>
        <v>#DIV/0!</v>
      </c>
      <c r="BA4036">
        <f t="shared" si="1850"/>
        <v>106</v>
      </c>
      <c r="BB4036" s="91" t="e">
        <f t="shared" si="1851"/>
        <v>#DIV/0!</v>
      </c>
    </row>
    <row r="4037" spans="1:54">
      <c r="A4037" s="2" t="s">
        <v>4153</v>
      </c>
      <c r="B4037" s="7" t="s">
        <v>43980</v>
      </c>
      <c r="C4037" s="17">
        <f t="shared" si="1832"/>
        <v>8.4</v>
      </c>
      <c r="D4037" s="28">
        <f t="shared" si="1833"/>
        <v>262</v>
      </c>
      <c r="E4037" s="8">
        <f t="shared" si="1852"/>
        <v>7</v>
      </c>
      <c r="F4037" s="2" t="s">
        <v>9142</v>
      </c>
      <c r="G4037" s="54">
        <f t="shared" si="1853"/>
        <v>7.3999999999999995</v>
      </c>
      <c r="H4037" s="20">
        <f t="shared" si="1854"/>
        <v>0.79238629999999999</v>
      </c>
      <c r="I4037" s="14" t="s">
        <v>19094</v>
      </c>
      <c r="J4037" s="14" t="s">
        <v>14128</v>
      </c>
      <c r="K4037" s="14" t="s">
        <v>24053</v>
      </c>
      <c r="L4037" s="14" t="s">
        <v>29013</v>
      </c>
      <c r="M4037" s="28">
        <f t="shared" si="1855"/>
        <v>12.1</v>
      </c>
      <c r="N4037" s="46">
        <f t="shared" si="1834"/>
        <v>6.6</v>
      </c>
      <c r="O4037" s="17">
        <f t="shared" si="1835"/>
        <v>1.2000000000000002</v>
      </c>
      <c r="P4037" s="17">
        <f t="shared" si="1835"/>
        <v>4.8000000000000007</v>
      </c>
      <c r="Q4037" s="124">
        <f t="shared" si="1836"/>
        <v>0.4</v>
      </c>
      <c r="R4037" s="26">
        <f t="shared" si="1837"/>
        <v>1.8</v>
      </c>
      <c r="S4037" s="2" t="s">
        <v>33990</v>
      </c>
      <c r="T4037" s="2" t="s">
        <v>38967</v>
      </c>
      <c r="U4037" s="24">
        <f t="shared" si="1838"/>
        <v>534.9</v>
      </c>
      <c r="V4037" s="66">
        <f t="shared" si="1838"/>
        <v>319.40000000000003</v>
      </c>
      <c r="W4037" s="54">
        <f t="shared" si="1839"/>
        <v>0.74</v>
      </c>
      <c r="X4037" s="143">
        <f t="shared" si="1840"/>
        <v>534.9</v>
      </c>
      <c r="Y4037" s="143">
        <f t="shared" si="1841"/>
        <v>0.248</v>
      </c>
      <c r="AD4037">
        <v>152</v>
      </c>
      <c r="AE4037">
        <v>-1</v>
      </c>
      <c r="AF4037" s="10">
        <v>37.9</v>
      </c>
      <c r="AG4037" s="10">
        <v>58.12</v>
      </c>
      <c r="AH4037" s="10">
        <f t="shared" si="1842"/>
        <v>333324.97958867508</v>
      </c>
      <c r="AI4037" s="11">
        <f t="shared" si="1830"/>
        <v>0</v>
      </c>
      <c r="AJ4037">
        <f t="shared" si="1831"/>
        <v>0</v>
      </c>
      <c r="AK4037" t="e">
        <f t="shared" si="1843"/>
        <v>#DIV/0!</v>
      </c>
      <c r="AL4037">
        <f t="shared" si="1844"/>
        <v>2.1525388416000006</v>
      </c>
      <c r="AM4037" s="5">
        <f t="shared" si="1845"/>
        <v>1.48</v>
      </c>
      <c r="AN4037">
        <v>0</v>
      </c>
      <c r="AO4037" s="72">
        <f t="shared" si="1846"/>
        <v>1.8</v>
      </c>
      <c r="AP4037" s="72">
        <f t="shared" si="1847"/>
        <v>0.4</v>
      </c>
      <c r="AQ4037" s="72">
        <f t="shared" si="1848"/>
        <v>0.4</v>
      </c>
      <c r="AR4037" s="71" t="e">
        <f t="shared" si="1849"/>
        <v>#DIV/0!</v>
      </c>
      <c r="BA4037">
        <f t="shared" si="1850"/>
        <v>262</v>
      </c>
      <c r="BB4037" s="91" t="e">
        <f t="shared" si="1851"/>
        <v>#DIV/0!</v>
      </c>
    </row>
    <row r="4038" spans="1:54">
      <c r="A4038" s="2" t="s">
        <v>4154</v>
      </c>
      <c r="B4038" s="7" t="s">
        <v>43981</v>
      </c>
      <c r="C4038" s="17">
        <f t="shared" si="1832"/>
        <v>20.200000000000003</v>
      </c>
      <c r="D4038" s="28">
        <f t="shared" si="1833"/>
        <v>247</v>
      </c>
      <c r="E4038" s="8">
        <f t="shared" si="1852"/>
        <v>20</v>
      </c>
      <c r="F4038" s="2" t="s">
        <v>9143</v>
      </c>
      <c r="G4038" s="54">
        <f t="shared" si="1853"/>
        <v>19.3</v>
      </c>
      <c r="H4038" s="20">
        <f t="shared" si="1854"/>
        <v>0.38469479999999995</v>
      </c>
      <c r="I4038" s="14" t="s">
        <v>19095</v>
      </c>
      <c r="J4038" s="14" t="s">
        <v>14129</v>
      </c>
      <c r="K4038" s="14" t="s">
        <v>24054</v>
      </c>
      <c r="L4038" s="14" t="s">
        <v>29014</v>
      </c>
      <c r="M4038" s="28">
        <f t="shared" si="1855"/>
        <v>11.8</v>
      </c>
      <c r="N4038" s="46">
        <f t="shared" si="1834"/>
        <v>6.8</v>
      </c>
      <c r="O4038" s="17">
        <f t="shared" si="1835"/>
        <v>2.2000000000000002</v>
      </c>
      <c r="P4038" s="17">
        <f t="shared" si="1835"/>
        <v>5.4</v>
      </c>
      <c r="Q4038" s="124">
        <f t="shared" si="1836"/>
        <v>1.8</v>
      </c>
      <c r="R4038" s="26">
        <f t="shared" si="1837"/>
        <v>2.8000000000000003</v>
      </c>
      <c r="S4038" s="2" t="s">
        <v>33991</v>
      </c>
      <c r="T4038" s="2" t="s">
        <v>38968</v>
      </c>
      <c r="U4038" s="24">
        <f t="shared" si="1838"/>
        <v>520.1</v>
      </c>
      <c r="V4038" s="66">
        <f t="shared" si="1838"/>
        <v>330.1</v>
      </c>
      <c r="W4038" s="54">
        <f t="shared" si="1839"/>
        <v>1.93</v>
      </c>
      <c r="X4038" s="143">
        <f t="shared" si="1840"/>
        <v>520.1</v>
      </c>
      <c r="Y4038" s="143">
        <f t="shared" si="1841"/>
        <v>0.48599999999999999</v>
      </c>
      <c r="AD4038">
        <v>152</v>
      </c>
      <c r="AE4038">
        <v>-1</v>
      </c>
      <c r="AF4038" s="10">
        <v>37.9</v>
      </c>
      <c r="AG4038" s="10">
        <v>58.12</v>
      </c>
      <c r="AH4038" s="10">
        <f t="shared" si="1842"/>
        <v>319961.77112551063</v>
      </c>
      <c r="AI4038" s="11">
        <f t="shared" si="1830"/>
        <v>0</v>
      </c>
      <c r="AJ4038">
        <f t="shared" si="1831"/>
        <v>0</v>
      </c>
      <c r="AK4038" t="e">
        <f t="shared" si="1843"/>
        <v>#DIV/0!</v>
      </c>
      <c r="AL4038">
        <f t="shared" si="1844"/>
        <v>20.467512172800006</v>
      </c>
      <c r="AM4038" s="5">
        <f t="shared" si="1845"/>
        <v>3.8400000000000007</v>
      </c>
      <c r="AN4038">
        <v>0</v>
      </c>
      <c r="AO4038" s="72">
        <f t="shared" si="1846"/>
        <v>2.8000000000000003</v>
      </c>
      <c r="AP4038" s="72">
        <f t="shared" si="1847"/>
        <v>1.8</v>
      </c>
      <c r="AQ4038" s="72">
        <f t="shared" si="1848"/>
        <v>1.8</v>
      </c>
      <c r="AR4038" s="71" t="e">
        <f t="shared" si="1849"/>
        <v>#DIV/0!</v>
      </c>
      <c r="BA4038">
        <f t="shared" si="1850"/>
        <v>247</v>
      </c>
      <c r="BB4038" s="91" t="e">
        <f t="shared" si="1851"/>
        <v>#DIV/0!</v>
      </c>
    </row>
    <row r="4039" spans="1:54">
      <c r="A4039" s="2" t="s">
        <v>4155</v>
      </c>
      <c r="B4039" s="7" t="s">
        <v>43982</v>
      </c>
      <c r="C4039" s="17">
        <f t="shared" si="1832"/>
        <v>30.200000000000003</v>
      </c>
      <c r="D4039" s="28">
        <f t="shared" si="1833"/>
        <v>26</v>
      </c>
      <c r="E4039" s="8">
        <f t="shared" si="1852"/>
        <v>7</v>
      </c>
      <c r="F4039" s="2" t="s">
        <v>9144</v>
      </c>
      <c r="G4039" s="54">
        <f t="shared" si="1853"/>
        <v>29.3</v>
      </c>
      <c r="H4039" s="20">
        <f t="shared" si="1854"/>
        <v>0.24924679999999999</v>
      </c>
      <c r="I4039" s="14" t="s">
        <v>19096</v>
      </c>
      <c r="J4039" s="14" t="s">
        <v>14130</v>
      </c>
      <c r="K4039" s="14" t="s">
        <v>24055</v>
      </c>
      <c r="L4039" s="14" t="s">
        <v>29015</v>
      </c>
      <c r="M4039" s="28">
        <f t="shared" si="1855"/>
        <v>9.6999999999999993</v>
      </c>
      <c r="N4039" s="46">
        <f t="shared" si="1834"/>
        <v>5.8</v>
      </c>
      <c r="O4039" s="17">
        <f t="shared" si="1835"/>
        <v>0.8</v>
      </c>
      <c r="P4039" s="17">
        <f t="shared" si="1835"/>
        <v>9.6000000000000014</v>
      </c>
      <c r="Q4039" s="124">
        <f t="shared" si="1836"/>
        <v>0.60000000000000009</v>
      </c>
      <c r="R4039" s="26">
        <f t="shared" si="1837"/>
        <v>0.8</v>
      </c>
      <c r="S4039" s="2" t="s">
        <v>33992</v>
      </c>
      <c r="T4039" s="2" t="s">
        <v>38969</v>
      </c>
      <c r="U4039" s="24">
        <f t="shared" si="1838"/>
        <v>299</v>
      </c>
      <c r="V4039" s="66">
        <f t="shared" si="1838"/>
        <v>321.3</v>
      </c>
      <c r="W4039" s="54">
        <f t="shared" si="1839"/>
        <v>2.9299999999999997</v>
      </c>
      <c r="X4039" s="143">
        <f t="shared" si="1840"/>
        <v>299</v>
      </c>
      <c r="Y4039" s="143">
        <f t="shared" si="1841"/>
        <v>0.68599999999999994</v>
      </c>
      <c r="AD4039">
        <v>152</v>
      </c>
      <c r="AE4039">
        <v>-1</v>
      </c>
      <c r="AF4039" s="10">
        <v>37.9</v>
      </c>
      <c r="AG4039" s="10">
        <v>58.12</v>
      </c>
      <c r="AH4039" s="10">
        <f t="shared" si="1842"/>
        <v>331043.89728605503</v>
      </c>
      <c r="AI4039" s="11">
        <f t="shared" si="1830"/>
        <v>0</v>
      </c>
      <c r="AJ4039">
        <f t="shared" si="1831"/>
        <v>0</v>
      </c>
      <c r="AK4039" t="e">
        <f t="shared" si="1843"/>
        <v>#DIV/0!</v>
      </c>
      <c r="AL4039">
        <f t="shared" si="1844"/>
        <v>4.6126276608000003</v>
      </c>
      <c r="AM4039" s="5">
        <f t="shared" si="1845"/>
        <v>5.8400000000000007</v>
      </c>
      <c r="AN4039">
        <v>0</v>
      </c>
      <c r="AO4039" s="72">
        <f t="shared" si="1846"/>
        <v>0.8</v>
      </c>
      <c r="AP4039" s="72">
        <f t="shared" si="1847"/>
        <v>0.60000000000000009</v>
      </c>
      <c r="AQ4039" s="72">
        <f t="shared" si="1848"/>
        <v>0.8</v>
      </c>
      <c r="AR4039" s="71" t="e">
        <f t="shared" si="1849"/>
        <v>#DIV/0!</v>
      </c>
      <c r="BA4039">
        <f t="shared" si="1850"/>
        <v>26</v>
      </c>
      <c r="BB4039" s="91" t="e">
        <f t="shared" si="1851"/>
        <v>#DIV/0!</v>
      </c>
    </row>
    <row r="4040" spans="1:54">
      <c r="A4040" s="2" t="s">
        <v>4156</v>
      </c>
      <c r="B4040" s="7" t="s">
        <v>43983</v>
      </c>
      <c r="C4040" s="17">
        <f t="shared" si="1832"/>
        <v>25.3</v>
      </c>
      <c r="D4040" s="28">
        <f t="shared" si="1833"/>
        <v>58</v>
      </c>
      <c r="E4040" s="8">
        <f t="shared" si="1852"/>
        <v>10</v>
      </c>
      <c r="F4040" s="2" t="s">
        <v>9145</v>
      </c>
      <c r="G4040" s="54">
        <f t="shared" si="1853"/>
        <v>24.3</v>
      </c>
      <c r="H4040" s="20">
        <f t="shared" si="1854"/>
        <v>0.55983229999999995</v>
      </c>
      <c r="I4040" s="14" t="s">
        <v>19097</v>
      </c>
      <c r="J4040" s="14" t="s">
        <v>14131</v>
      </c>
      <c r="K4040" s="14" t="s">
        <v>24056</v>
      </c>
      <c r="L4040" s="14" t="s">
        <v>29016</v>
      </c>
      <c r="M4040" s="28">
        <f t="shared" si="1855"/>
        <v>11.9</v>
      </c>
      <c r="N4040" s="46">
        <f t="shared" si="1834"/>
        <v>6.8</v>
      </c>
      <c r="O4040" s="17">
        <f t="shared" si="1835"/>
        <v>1</v>
      </c>
      <c r="P4040" s="17">
        <f t="shared" si="1835"/>
        <v>5.2</v>
      </c>
      <c r="Q4040" s="124">
        <f t="shared" si="1836"/>
        <v>1</v>
      </c>
      <c r="R4040" s="26">
        <f t="shared" si="1837"/>
        <v>2.4000000000000004</v>
      </c>
      <c r="S4040" s="2" t="s">
        <v>33993</v>
      </c>
      <c r="T4040" s="2" t="s">
        <v>38970</v>
      </c>
      <c r="U4040" s="24">
        <f t="shared" si="1838"/>
        <v>331.40000000000003</v>
      </c>
      <c r="V4040" s="66">
        <f t="shared" si="1838"/>
        <v>342.40000000000003</v>
      </c>
      <c r="W4040" s="54">
        <f t="shared" si="1839"/>
        <v>2.4299999999999997</v>
      </c>
      <c r="X4040" s="143">
        <f t="shared" si="1840"/>
        <v>331.40000000000003</v>
      </c>
      <c r="Y4040" s="143">
        <f t="shared" si="1841"/>
        <v>0.58599999999999997</v>
      </c>
      <c r="AD4040">
        <v>152</v>
      </c>
      <c r="AE4040">
        <v>-1</v>
      </c>
      <c r="AF4040" s="10">
        <v>37.9</v>
      </c>
      <c r="AG4040" s="10">
        <v>58.12</v>
      </c>
      <c r="AH4040" s="10">
        <f t="shared" si="1842"/>
        <v>303497.45091064228</v>
      </c>
      <c r="AI4040" s="11">
        <f t="shared" si="1830"/>
        <v>0</v>
      </c>
      <c r="AJ4040">
        <f t="shared" si="1831"/>
        <v>0</v>
      </c>
      <c r="AK4040" t="e">
        <f t="shared" si="1843"/>
        <v>#DIV/0!</v>
      </c>
      <c r="AL4040">
        <f t="shared" si="1844"/>
        <v>5.4932928960000016</v>
      </c>
      <c r="AM4040" s="5">
        <f t="shared" si="1845"/>
        <v>4.8600000000000003</v>
      </c>
      <c r="AN4040">
        <v>0</v>
      </c>
      <c r="AO4040" s="72">
        <f t="shared" si="1846"/>
        <v>2.4000000000000004</v>
      </c>
      <c r="AP4040" s="72">
        <f t="shared" si="1847"/>
        <v>1</v>
      </c>
      <c r="AQ4040" s="72">
        <f t="shared" si="1848"/>
        <v>1.2000000000000002</v>
      </c>
      <c r="AR4040" s="71" t="e">
        <f t="shared" si="1849"/>
        <v>#DIV/0!</v>
      </c>
      <c r="BA4040">
        <f t="shared" si="1850"/>
        <v>58</v>
      </c>
      <c r="BB4040" s="91" t="e">
        <f t="shared" si="1851"/>
        <v>#DIV/0!</v>
      </c>
    </row>
    <row r="4041" spans="1:54">
      <c r="A4041" s="2" t="s">
        <v>4157</v>
      </c>
      <c r="B4041" s="7" t="s">
        <v>43984</v>
      </c>
      <c r="C4041" s="17">
        <f t="shared" si="1832"/>
        <v>13.600000000000001</v>
      </c>
      <c r="D4041" s="28">
        <f t="shared" si="1833"/>
        <v>61</v>
      </c>
      <c r="E4041" s="8">
        <f t="shared" si="1852"/>
        <v>11</v>
      </c>
      <c r="F4041" s="2" t="s">
        <v>9146</v>
      </c>
      <c r="G4041" s="54">
        <f t="shared" si="1853"/>
        <v>12.6</v>
      </c>
      <c r="H4041" s="20">
        <f t="shared" si="1854"/>
        <v>0.1455187</v>
      </c>
      <c r="I4041" s="14" t="s">
        <v>19098</v>
      </c>
      <c r="J4041" s="14" t="s">
        <v>14132</v>
      </c>
      <c r="K4041" s="14" t="s">
        <v>24057</v>
      </c>
      <c r="L4041" s="14" t="s">
        <v>29017</v>
      </c>
      <c r="M4041" s="28">
        <f t="shared" si="1855"/>
        <v>11.5</v>
      </c>
      <c r="N4041" s="46">
        <f t="shared" si="1834"/>
        <v>6.8</v>
      </c>
      <c r="O4041" s="17">
        <f t="shared" si="1835"/>
        <v>1.6</v>
      </c>
      <c r="P4041" s="17">
        <f t="shared" si="1835"/>
        <v>6</v>
      </c>
      <c r="Q4041" s="124">
        <f t="shared" si="1836"/>
        <v>0.8</v>
      </c>
      <c r="R4041" s="26">
        <f t="shared" si="1837"/>
        <v>1</v>
      </c>
      <c r="S4041" s="2" t="s">
        <v>33994</v>
      </c>
      <c r="T4041" s="2" t="s">
        <v>38971</v>
      </c>
      <c r="U4041" s="24">
        <f t="shared" si="1838"/>
        <v>333.90000000000003</v>
      </c>
      <c r="V4041" s="66">
        <f t="shared" si="1838"/>
        <v>376.6</v>
      </c>
      <c r="W4041" s="54">
        <f t="shared" si="1839"/>
        <v>1.26</v>
      </c>
      <c r="X4041" s="143">
        <f t="shared" si="1840"/>
        <v>333.90000000000003</v>
      </c>
      <c r="Y4041" s="143">
        <f t="shared" si="1841"/>
        <v>0.35199999999999998</v>
      </c>
      <c r="AD4041">
        <v>152</v>
      </c>
      <c r="AE4041">
        <v>-1</v>
      </c>
      <c r="AF4041" s="10">
        <v>37.9</v>
      </c>
      <c r="AG4041" s="10">
        <v>58.12</v>
      </c>
      <c r="AH4041" s="10">
        <f t="shared" si="1842"/>
        <v>247238.28975979832</v>
      </c>
      <c r="AI4041" s="11">
        <f t="shared" si="1830"/>
        <v>0</v>
      </c>
      <c r="AJ4041">
        <f t="shared" si="1831"/>
        <v>0</v>
      </c>
      <c r="AK4041" t="e">
        <f t="shared" si="1843"/>
        <v>#DIV/0!</v>
      </c>
      <c r="AL4041">
        <f t="shared" si="1844"/>
        <v>8.2030204800000011</v>
      </c>
      <c r="AM4041" s="5">
        <f t="shared" si="1845"/>
        <v>2.5200000000000005</v>
      </c>
      <c r="AN4041">
        <v>0</v>
      </c>
      <c r="AO4041" s="72">
        <f t="shared" si="1846"/>
        <v>1</v>
      </c>
      <c r="AP4041" s="72">
        <f t="shared" si="1847"/>
        <v>0.8</v>
      </c>
      <c r="AQ4041" s="72">
        <f t="shared" si="1848"/>
        <v>1</v>
      </c>
      <c r="AR4041" s="71" t="e">
        <f t="shared" si="1849"/>
        <v>#DIV/0!</v>
      </c>
      <c r="BA4041">
        <f t="shared" si="1850"/>
        <v>61</v>
      </c>
      <c r="BB4041" s="91" t="e">
        <f t="shared" si="1851"/>
        <v>#DIV/0!</v>
      </c>
    </row>
    <row r="4042" spans="1:54">
      <c r="A4042" s="2" t="s">
        <v>4158</v>
      </c>
      <c r="B4042" s="7" t="s">
        <v>43985</v>
      </c>
      <c r="C4042" s="17">
        <f t="shared" si="1832"/>
        <v>22.1</v>
      </c>
      <c r="D4042" s="28">
        <f t="shared" si="1833"/>
        <v>287</v>
      </c>
      <c r="E4042" s="8">
        <f t="shared" si="1852"/>
        <v>7</v>
      </c>
      <c r="F4042" s="2" t="s">
        <v>9147</v>
      </c>
      <c r="G4042" s="54">
        <f t="shared" si="1853"/>
        <v>21.1</v>
      </c>
      <c r="H4042" s="20">
        <f t="shared" si="1854"/>
        <v>0.72120469999999992</v>
      </c>
      <c r="I4042" s="14" t="s">
        <v>19099</v>
      </c>
      <c r="J4042" s="14" t="s">
        <v>14133</v>
      </c>
      <c r="K4042" s="14" t="s">
        <v>24058</v>
      </c>
      <c r="L4042" s="14" t="s">
        <v>29018</v>
      </c>
      <c r="M4042" s="28">
        <f t="shared" si="1855"/>
        <v>12</v>
      </c>
      <c r="N4042" s="46">
        <f t="shared" si="1834"/>
        <v>5.6</v>
      </c>
      <c r="O4042" s="17">
        <f t="shared" si="1835"/>
        <v>0.60000000000000009</v>
      </c>
      <c r="P4042" s="17">
        <f t="shared" si="1835"/>
        <v>5</v>
      </c>
      <c r="Q4042" s="124">
        <f t="shared" si="1836"/>
        <v>0.8</v>
      </c>
      <c r="R4042" s="26">
        <f t="shared" si="1837"/>
        <v>2.6</v>
      </c>
      <c r="S4042" s="2" t="s">
        <v>33995</v>
      </c>
      <c r="T4042" s="2" t="s">
        <v>38972</v>
      </c>
      <c r="U4042" s="24">
        <f t="shared" si="1838"/>
        <v>559.80000000000007</v>
      </c>
      <c r="V4042" s="66">
        <f t="shared" si="1838"/>
        <v>370.70000000000005</v>
      </c>
      <c r="W4042" s="54">
        <f t="shared" si="1839"/>
        <v>2.11</v>
      </c>
      <c r="X4042" s="143">
        <f t="shared" si="1840"/>
        <v>559.80000000000007</v>
      </c>
      <c r="Y4042" s="143">
        <f t="shared" si="1841"/>
        <v>0.52200000000000002</v>
      </c>
      <c r="AD4042">
        <v>152</v>
      </c>
      <c r="AE4042">
        <v>-1</v>
      </c>
      <c r="AF4042" s="10">
        <v>37.9</v>
      </c>
      <c r="AG4042" s="10">
        <v>58.12</v>
      </c>
      <c r="AH4042" s="10">
        <f t="shared" si="1842"/>
        <v>258374.43514457287</v>
      </c>
      <c r="AI4042" s="11">
        <f t="shared" si="1830"/>
        <v>0</v>
      </c>
      <c r="AJ4042">
        <f t="shared" si="1831"/>
        <v>0</v>
      </c>
      <c r="AK4042" t="e">
        <f t="shared" si="1843"/>
        <v>#DIV/0!</v>
      </c>
      <c r="AL4042">
        <f t="shared" si="1844"/>
        <v>2.1746033400000013</v>
      </c>
      <c r="AM4042" s="5">
        <f t="shared" si="1845"/>
        <v>4.2200000000000006</v>
      </c>
      <c r="AN4042">
        <v>0</v>
      </c>
      <c r="AO4042" s="72">
        <f t="shared" si="1846"/>
        <v>2.6</v>
      </c>
      <c r="AP4042" s="72">
        <f t="shared" si="1847"/>
        <v>0.8</v>
      </c>
      <c r="AQ4042" s="72">
        <f t="shared" si="1848"/>
        <v>0.8</v>
      </c>
      <c r="AR4042" s="71" t="e">
        <f t="shared" si="1849"/>
        <v>#DIV/0!</v>
      </c>
      <c r="BA4042">
        <f t="shared" si="1850"/>
        <v>287</v>
      </c>
      <c r="BB4042" s="91" t="e">
        <f t="shared" si="1851"/>
        <v>#DIV/0!</v>
      </c>
    </row>
    <row r="4043" spans="1:54">
      <c r="A4043" s="2" t="s">
        <v>4159</v>
      </c>
      <c r="B4043" s="7" t="s">
        <v>43986</v>
      </c>
      <c r="C4043" s="17">
        <f t="shared" si="1832"/>
        <v>20</v>
      </c>
      <c r="D4043" s="28">
        <f t="shared" si="1833"/>
        <v>49</v>
      </c>
      <c r="E4043" s="8">
        <f t="shared" si="1852"/>
        <v>8</v>
      </c>
      <c r="F4043" s="2" t="s">
        <v>9148</v>
      </c>
      <c r="G4043" s="54">
        <f t="shared" si="1853"/>
        <v>19.100000000000001</v>
      </c>
      <c r="H4043" s="20">
        <f t="shared" si="1854"/>
        <v>0.757988</v>
      </c>
      <c r="I4043" s="14" t="s">
        <v>19100</v>
      </c>
      <c r="J4043" s="14" t="s">
        <v>14134</v>
      </c>
      <c r="K4043" s="14" t="s">
        <v>24059</v>
      </c>
      <c r="L4043" s="14" t="s">
        <v>29019</v>
      </c>
      <c r="M4043" s="28">
        <f t="shared" si="1855"/>
        <v>13.1</v>
      </c>
      <c r="N4043" s="46">
        <f t="shared" si="1834"/>
        <v>6.6</v>
      </c>
      <c r="O4043" s="17">
        <f t="shared" si="1835"/>
        <v>1.6</v>
      </c>
      <c r="P4043" s="17">
        <f t="shared" si="1835"/>
        <v>2.8000000000000003</v>
      </c>
      <c r="Q4043" s="124">
        <f t="shared" si="1836"/>
        <v>0.4</v>
      </c>
      <c r="R4043" s="26">
        <f t="shared" si="1837"/>
        <v>1.8</v>
      </c>
      <c r="S4043" s="2" t="s">
        <v>33996</v>
      </c>
      <c r="T4043" s="2" t="s">
        <v>38973</v>
      </c>
      <c r="U4043" s="24">
        <f t="shared" si="1838"/>
        <v>322.20000000000005</v>
      </c>
      <c r="V4043" s="66">
        <f t="shared" si="1838"/>
        <v>337.1</v>
      </c>
      <c r="W4043" s="54">
        <f t="shared" si="1839"/>
        <v>1.91</v>
      </c>
      <c r="X4043" s="143">
        <f t="shared" si="1840"/>
        <v>322.20000000000005</v>
      </c>
      <c r="Y4043" s="143">
        <f t="shared" si="1841"/>
        <v>0.48199999999999998</v>
      </c>
      <c r="AD4043">
        <v>152</v>
      </c>
      <c r="AE4043">
        <v>-1</v>
      </c>
      <c r="AF4043" s="10">
        <v>37.9</v>
      </c>
      <c r="AG4043" s="10">
        <v>58.12</v>
      </c>
      <c r="AH4043" s="10">
        <f t="shared" si="1842"/>
        <v>310806.54906192137</v>
      </c>
      <c r="AI4043" s="11">
        <f t="shared" si="1830"/>
        <v>0</v>
      </c>
      <c r="AJ4043">
        <f t="shared" si="1831"/>
        <v>0</v>
      </c>
      <c r="AK4043" t="e">
        <f t="shared" si="1843"/>
        <v>#DIV/0!</v>
      </c>
      <c r="AL4043">
        <f t="shared" si="1844"/>
        <v>1.9515847680000002</v>
      </c>
      <c r="AM4043" s="5">
        <f t="shared" si="1845"/>
        <v>3.8</v>
      </c>
      <c r="AN4043">
        <v>0</v>
      </c>
      <c r="AO4043" s="72">
        <f t="shared" si="1846"/>
        <v>1.8</v>
      </c>
      <c r="AP4043" s="72">
        <f t="shared" si="1847"/>
        <v>0.4</v>
      </c>
      <c r="AQ4043" s="72">
        <f t="shared" si="1848"/>
        <v>0.60000000000000009</v>
      </c>
      <c r="AR4043" s="71" t="e">
        <f t="shared" si="1849"/>
        <v>#DIV/0!</v>
      </c>
      <c r="BA4043">
        <f t="shared" si="1850"/>
        <v>49</v>
      </c>
      <c r="BB4043" s="91" t="e">
        <f t="shared" si="1851"/>
        <v>#DIV/0!</v>
      </c>
    </row>
    <row r="4044" spans="1:54">
      <c r="A4044" s="2" t="s">
        <v>4160</v>
      </c>
      <c r="B4044" s="7" t="s">
        <v>43987</v>
      </c>
      <c r="C4044" s="17">
        <f t="shared" si="1832"/>
        <v>20.8</v>
      </c>
      <c r="D4044" s="28">
        <f t="shared" si="1833"/>
        <v>148</v>
      </c>
      <c r="E4044" s="8">
        <f t="shared" si="1852"/>
        <v>6</v>
      </c>
      <c r="F4044" s="2" t="s">
        <v>9149</v>
      </c>
      <c r="G4044" s="54">
        <f t="shared" si="1853"/>
        <v>19.8</v>
      </c>
      <c r="H4044" s="20">
        <f t="shared" si="1854"/>
        <v>0.3382655</v>
      </c>
      <c r="I4044" s="14" t="s">
        <v>19101</v>
      </c>
      <c r="J4044" s="14" t="s">
        <v>14135</v>
      </c>
      <c r="K4044" s="14" t="s">
        <v>24060</v>
      </c>
      <c r="L4044" s="14" t="s">
        <v>29020</v>
      </c>
      <c r="M4044" s="28">
        <f t="shared" si="1855"/>
        <v>14</v>
      </c>
      <c r="N4044" s="46">
        <f t="shared" si="1834"/>
        <v>6.2</v>
      </c>
      <c r="O4044" s="17">
        <f t="shared" si="1835"/>
        <v>0.4</v>
      </c>
      <c r="P4044" s="17">
        <f t="shared" si="1835"/>
        <v>1</v>
      </c>
      <c r="Q4044" s="124">
        <f t="shared" si="1836"/>
        <v>2</v>
      </c>
      <c r="R4044" s="26">
        <f t="shared" si="1837"/>
        <v>3</v>
      </c>
      <c r="S4044" s="2" t="s">
        <v>33997</v>
      </c>
      <c r="T4044" s="2" t="s">
        <v>38974</v>
      </c>
      <c r="U4044" s="24">
        <f t="shared" si="1838"/>
        <v>420.6</v>
      </c>
      <c r="V4044" s="66">
        <f t="shared" si="1838"/>
        <v>385</v>
      </c>
      <c r="W4044" s="54">
        <f t="shared" si="1839"/>
        <v>1.98</v>
      </c>
      <c r="X4044" s="143">
        <f t="shared" si="1840"/>
        <v>420.6</v>
      </c>
      <c r="Y4044" s="143">
        <f t="shared" si="1841"/>
        <v>0.496</v>
      </c>
      <c r="AD4044">
        <v>152</v>
      </c>
      <c r="AE4044">
        <v>-1</v>
      </c>
      <c r="AF4044" s="10">
        <v>37.9</v>
      </c>
      <c r="AG4044" s="10">
        <v>58.12</v>
      </c>
      <c r="AH4044" s="10">
        <f t="shared" si="1842"/>
        <v>229987.04529524976</v>
      </c>
      <c r="AI4044" s="11">
        <f t="shared" si="1830"/>
        <v>0</v>
      </c>
      <c r="AJ4044">
        <f t="shared" si="1831"/>
        <v>0</v>
      </c>
      <c r="AK4044" t="e">
        <f t="shared" si="1843"/>
        <v>#DIV/0!</v>
      </c>
      <c r="AL4044">
        <f t="shared" si="1844"/>
        <v>0.79408140000000005</v>
      </c>
      <c r="AM4044" s="5">
        <f t="shared" si="1845"/>
        <v>3.96</v>
      </c>
      <c r="AN4044">
        <v>0</v>
      </c>
      <c r="AO4044" s="72">
        <f t="shared" si="1846"/>
        <v>3</v>
      </c>
      <c r="AP4044" s="72">
        <f t="shared" si="1847"/>
        <v>2</v>
      </c>
      <c r="AQ4044" s="72">
        <f t="shared" si="1848"/>
        <v>2</v>
      </c>
      <c r="AR4044" s="71" t="e">
        <f t="shared" si="1849"/>
        <v>#DIV/0!</v>
      </c>
      <c r="BA4044">
        <f t="shared" si="1850"/>
        <v>148</v>
      </c>
      <c r="BB4044" s="91" t="e">
        <f t="shared" si="1851"/>
        <v>#DIV/0!</v>
      </c>
    </row>
    <row r="4045" spans="1:54">
      <c r="A4045" s="2" t="s">
        <v>4161</v>
      </c>
      <c r="B4045" s="7" t="s">
        <v>43988</v>
      </c>
      <c r="C4045" s="17">
        <f t="shared" si="1832"/>
        <v>18.400000000000002</v>
      </c>
      <c r="D4045" s="28">
        <f t="shared" si="1833"/>
        <v>234</v>
      </c>
      <c r="E4045" s="8">
        <f t="shared" si="1852"/>
        <v>8</v>
      </c>
      <c r="F4045" s="2" t="s">
        <v>9150</v>
      </c>
      <c r="G4045" s="54">
        <f t="shared" si="1853"/>
        <v>17.400000000000002</v>
      </c>
      <c r="H4045" s="20">
        <f t="shared" si="1854"/>
        <v>0.37756430000000002</v>
      </c>
      <c r="I4045" s="14" t="s">
        <v>19102</v>
      </c>
      <c r="J4045" s="14" t="s">
        <v>14136</v>
      </c>
      <c r="K4045" s="14" t="s">
        <v>24061</v>
      </c>
      <c r="L4045" s="14" t="s">
        <v>29021</v>
      </c>
      <c r="M4045" s="28">
        <f t="shared" si="1855"/>
        <v>9.6999999999999993</v>
      </c>
      <c r="N4045" s="46">
        <f t="shared" si="1834"/>
        <v>6.8</v>
      </c>
      <c r="O4045" s="17">
        <f t="shared" si="1835"/>
        <v>1.2000000000000002</v>
      </c>
      <c r="P4045" s="17">
        <f t="shared" si="1835"/>
        <v>9.6000000000000014</v>
      </c>
      <c r="Q4045" s="124">
        <f t="shared" si="1836"/>
        <v>0.60000000000000009</v>
      </c>
      <c r="R4045" s="26">
        <f t="shared" si="1837"/>
        <v>1</v>
      </c>
      <c r="S4045" s="2" t="s">
        <v>33998</v>
      </c>
      <c r="T4045" s="2" t="s">
        <v>38975</v>
      </c>
      <c r="U4045" s="24">
        <f t="shared" si="1838"/>
        <v>507.1</v>
      </c>
      <c r="V4045" s="66">
        <f t="shared" si="1838"/>
        <v>408.3</v>
      </c>
      <c r="W4045" s="54">
        <f t="shared" si="1839"/>
        <v>1.74</v>
      </c>
      <c r="X4045" s="143">
        <f t="shared" si="1840"/>
        <v>507.1</v>
      </c>
      <c r="Y4045" s="143">
        <f t="shared" si="1841"/>
        <v>0.44799999999999995</v>
      </c>
      <c r="AD4045">
        <v>152</v>
      </c>
      <c r="AE4045">
        <v>-1</v>
      </c>
      <c r="AF4045" s="10">
        <v>37.9</v>
      </c>
      <c r="AG4045" s="10">
        <v>58.12</v>
      </c>
      <c r="AH4045" s="10">
        <f t="shared" si="1842"/>
        <v>164606.20687005389</v>
      </c>
      <c r="AI4045" s="11">
        <f t="shared" si="1830"/>
        <v>0</v>
      </c>
      <c r="AJ4045">
        <f t="shared" si="1831"/>
        <v>0</v>
      </c>
      <c r="AK4045" t="e">
        <f t="shared" si="1843"/>
        <v>#DIV/0!</v>
      </c>
      <c r="AL4045">
        <f t="shared" si="1844"/>
        <v>7.1704592640000033</v>
      </c>
      <c r="AM4045" s="5">
        <f t="shared" si="1845"/>
        <v>3.4800000000000004</v>
      </c>
      <c r="AN4045">
        <v>0</v>
      </c>
      <c r="AO4045" s="72">
        <f t="shared" si="1846"/>
        <v>1</v>
      </c>
      <c r="AP4045" s="72">
        <f t="shared" si="1847"/>
        <v>0.60000000000000009</v>
      </c>
      <c r="AQ4045" s="72">
        <f t="shared" si="1848"/>
        <v>0.8</v>
      </c>
      <c r="AR4045" s="71" t="e">
        <f t="shared" si="1849"/>
        <v>#DIV/0!</v>
      </c>
      <c r="BA4045">
        <f t="shared" si="1850"/>
        <v>234</v>
      </c>
      <c r="BB4045" s="91" t="e">
        <f t="shared" si="1851"/>
        <v>#DIV/0!</v>
      </c>
    </row>
    <row r="4046" spans="1:54">
      <c r="A4046" s="2" t="s">
        <v>4162</v>
      </c>
      <c r="B4046" s="7" t="s">
        <v>43989</v>
      </c>
      <c r="C4046" s="17">
        <f t="shared" si="1832"/>
        <v>15.100000000000001</v>
      </c>
      <c r="D4046" s="28">
        <f t="shared" si="1833"/>
        <v>26</v>
      </c>
      <c r="E4046" s="8">
        <f t="shared" si="1852"/>
        <v>9</v>
      </c>
      <c r="F4046" s="2" t="s">
        <v>9151</v>
      </c>
      <c r="G4046" s="54">
        <f t="shared" si="1853"/>
        <v>14.1</v>
      </c>
      <c r="H4046" s="20">
        <f t="shared" si="1854"/>
        <v>0.30801069999999997</v>
      </c>
      <c r="I4046" s="14" t="s">
        <v>19103</v>
      </c>
      <c r="J4046" s="14" t="s">
        <v>14137</v>
      </c>
      <c r="K4046" s="14" t="s">
        <v>24062</v>
      </c>
      <c r="L4046" s="14" t="s">
        <v>29022</v>
      </c>
      <c r="M4046" s="28">
        <f t="shared" si="1855"/>
        <v>10.8</v>
      </c>
      <c r="N4046" s="46">
        <f t="shared" si="1834"/>
        <v>5.8</v>
      </c>
      <c r="O4046" s="17">
        <f t="shared" si="1835"/>
        <v>0.4</v>
      </c>
      <c r="P4046" s="17">
        <f t="shared" si="1835"/>
        <v>7.4</v>
      </c>
      <c r="Q4046" s="124">
        <f t="shared" si="1836"/>
        <v>2</v>
      </c>
      <c r="R4046" s="26">
        <f t="shared" si="1837"/>
        <v>2.8000000000000003</v>
      </c>
      <c r="S4046" s="2" t="s">
        <v>33999</v>
      </c>
      <c r="T4046" s="2" t="s">
        <v>38976</v>
      </c>
      <c r="U4046" s="24">
        <f t="shared" si="1838"/>
        <v>299</v>
      </c>
      <c r="V4046" s="66">
        <f t="shared" si="1838"/>
        <v>351.8</v>
      </c>
      <c r="W4046" s="54">
        <f t="shared" si="1839"/>
        <v>1.41</v>
      </c>
      <c r="X4046" s="143">
        <f t="shared" si="1840"/>
        <v>299</v>
      </c>
      <c r="Y4046" s="143">
        <f t="shared" si="1841"/>
        <v>0.38200000000000001</v>
      </c>
      <c r="AD4046">
        <v>152</v>
      </c>
      <c r="AE4046">
        <v>-1</v>
      </c>
      <c r="AF4046" s="10">
        <v>37.9</v>
      </c>
      <c r="AG4046" s="10">
        <v>58.12</v>
      </c>
      <c r="AH4046" s="10">
        <f t="shared" si="1842"/>
        <v>289671.4897930313</v>
      </c>
      <c r="AI4046" s="11">
        <f t="shared" si="1830"/>
        <v>0</v>
      </c>
      <c r="AJ4046">
        <f t="shared" si="1831"/>
        <v>0</v>
      </c>
      <c r="AK4046" t="e">
        <f t="shared" si="1843"/>
        <v>#DIV/0!</v>
      </c>
      <c r="AL4046">
        <f t="shared" si="1844"/>
        <v>5.7352073184000014</v>
      </c>
      <c r="AM4046" s="5">
        <f t="shared" si="1845"/>
        <v>2.8200000000000003</v>
      </c>
      <c r="AN4046">
        <v>0</v>
      </c>
      <c r="AO4046" s="72">
        <f t="shared" si="1846"/>
        <v>2.8000000000000003</v>
      </c>
      <c r="AP4046" s="72">
        <f t="shared" si="1847"/>
        <v>2</v>
      </c>
      <c r="AQ4046" s="72">
        <f t="shared" si="1848"/>
        <v>2</v>
      </c>
      <c r="AR4046" s="71" t="e">
        <f t="shared" si="1849"/>
        <v>#DIV/0!</v>
      </c>
      <c r="BA4046">
        <f t="shared" si="1850"/>
        <v>26</v>
      </c>
      <c r="BB4046" s="91" t="e">
        <f t="shared" si="1851"/>
        <v>#DIV/0!</v>
      </c>
    </row>
    <row r="4047" spans="1:54">
      <c r="A4047" s="2" t="s">
        <v>4163</v>
      </c>
      <c r="B4047" s="7" t="s">
        <v>43990</v>
      </c>
      <c r="C4047" s="17">
        <f t="shared" si="1832"/>
        <v>24.400000000000002</v>
      </c>
      <c r="D4047" s="28">
        <f t="shared" si="1833"/>
        <v>159</v>
      </c>
      <c r="E4047" s="8">
        <f t="shared" si="1852"/>
        <v>19</v>
      </c>
      <c r="F4047" s="2" t="s">
        <v>9152</v>
      </c>
      <c r="G4047" s="54">
        <f t="shared" si="1853"/>
        <v>23.400000000000002</v>
      </c>
      <c r="H4047" s="20">
        <f t="shared" si="1854"/>
        <v>0.12955620000000001</v>
      </c>
      <c r="I4047" s="14" t="s">
        <v>19104</v>
      </c>
      <c r="J4047" s="14" t="s">
        <v>14138</v>
      </c>
      <c r="K4047" s="14" t="s">
        <v>24063</v>
      </c>
      <c r="L4047" s="14" t="s">
        <v>29023</v>
      </c>
      <c r="M4047" s="28">
        <f t="shared" si="1855"/>
        <v>12.2</v>
      </c>
      <c r="N4047" s="46">
        <f t="shared" si="1834"/>
        <v>6</v>
      </c>
      <c r="O4047" s="17">
        <f t="shared" si="1835"/>
        <v>2.2000000000000002</v>
      </c>
      <c r="P4047" s="17">
        <f t="shared" si="1835"/>
        <v>4.6000000000000005</v>
      </c>
      <c r="Q4047" s="124">
        <f t="shared" si="1836"/>
        <v>1.6</v>
      </c>
      <c r="R4047" s="26">
        <f t="shared" si="1837"/>
        <v>1.8</v>
      </c>
      <c r="S4047" s="2" t="s">
        <v>34000</v>
      </c>
      <c r="T4047" s="2" t="s">
        <v>38977</v>
      </c>
      <c r="U4047" s="24">
        <f t="shared" si="1838"/>
        <v>431.8</v>
      </c>
      <c r="V4047" s="66">
        <f t="shared" si="1838"/>
        <v>293.60000000000002</v>
      </c>
      <c r="W4047" s="54">
        <f t="shared" si="1839"/>
        <v>2.34</v>
      </c>
      <c r="X4047" s="143">
        <f t="shared" si="1840"/>
        <v>431.8</v>
      </c>
      <c r="Y4047" s="143">
        <f t="shared" si="1841"/>
        <v>0.56799999999999995</v>
      </c>
      <c r="AD4047">
        <v>152</v>
      </c>
      <c r="AE4047">
        <v>-1</v>
      </c>
      <c r="AF4047" s="10">
        <v>37.9</v>
      </c>
      <c r="AG4047" s="10">
        <v>58.12</v>
      </c>
      <c r="AH4047" s="10">
        <f t="shared" si="1842"/>
        <v>362511.90463008406</v>
      </c>
      <c r="AI4047" s="11">
        <f t="shared" si="1830"/>
        <v>0</v>
      </c>
      <c r="AJ4047">
        <f t="shared" si="1831"/>
        <v>0</v>
      </c>
      <c r="AK4047" t="e">
        <f t="shared" si="1843"/>
        <v>#DIV/0!</v>
      </c>
      <c r="AL4047">
        <f t="shared" si="1844"/>
        <v>15.856004260800002</v>
      </c>
      <c r="AM4047" s="5">
        <f t="shared" si="1845"/>
        <v>4.6800000000000006</v>
      </c>
      <c r="AN4047">
        <v>0</v>
      </c>
      <c r="AO4047" s="72">
        <f t="shared" si="1846"/>
        <v>1.8</v>
      </c>
      <c r="AP4047" s="72">
        <f t="shared" si="1847"/>
        <v>1.6</v>
      </c>
      <c r="AQ4047" s="72">
        <f t="shared" si="1848"/>
        <v>1.6</v>
      </c>
      <c r="AR4047" s="71" t="e">
        <f t="shared" si="1849"/>
        <v>#DIV/0!</v>
      </c>
      <c r="BA4047">
        <f t="shared" si="1850"/>
        <v>159</v>
      </c>
      <c r="BB4047" s="91" t="e">
        <f t="shared" si="1851"/>
        <v>#DIV/0!</v>
      </c>
    </row>
    <row r="4048" spans="1:54">
      <c r="A4048" s="2" t="s">
        <v>4164</v>
      </c>
      <c r="B4048" s="7" t="s">
        <v>43991</v>
      </c>
      <c r="C4048" s="17">
        <f t="shared" si="1832"/>
        <v>13.200000000000001</v>
      </c>
      <c r="D4048" s="28">
        <f t="shared" si="1833"/>
        <v>290</v>
      </c>
      <c r="E4048" s="8">
        <f t="shared" si="1852"/>
        <v>11</v>
      </c>
      <c r="F4048" s="2" t="s">
        <v>9153</v>
      </c>
      <c r="G4048" s="54">
        <f t="shared" si="1853"/>
        <v>12.299999999999999</v>
      </c>
      <c r="H4048" s="20">
        <f t="shared" si="1854"/>
        <v>0.36571789999999998</v>
      </c>
      <c r="I4048" s="14" t="s">
        <v>19105</v>
      </c>
      <c r="J4048" s="14" t="s">
        <v>14139</v>
      </c>
      <c r="K4048" s="14" t="s">
        <v>24064</v>
      </c>
      <c r="L4048" s="14" t="s">
        <v>29024</v>
      </c>
      <c r="M4048" s="28">
        <f t="shared" si="1855"/>
        <v>10.9</v>
      </c>
      <c r="N4048" s="46">
        <f t="shared" si="1834"/>
        <v>5.2</v>
      </c>
      <c r="O4048" s="17">
        <f t="shared" si="1835"/>
        <v>1.4000000000000001</v>
      </c>
      <c r="P4048" s="17">
        <f t="shared" si="1835"/>
        <v>7.2</v>
      </c>
      <c r="Q4048" s="124">
        <f t="shared" si="1836"/>
        <v>0.8</v>
      </c>
      <c r="R4048" s="26">
        <f t="shared" si="1837"/>
        <v>1.4000000000000001</v>
      </c>
      <c r="S4048" s="2" t="s">
        <v>34001</v>
      </c>
      <c r="T4048" s="2" t="s">
        <v>38978</v>
      </c>
      <c r="U4048" s="24">
        <f t="shared" si="1838"/>
        <v>563.30000000000007</v>
      </c>
      <c r="V4048" s="66">
        <f t="shared" si="1838"/>
        <v>359.8</v>
      </c>
      <c r="W4048" s="54">
        <f t="shared" si="1839"/>
        <v>1.23</v>
      </c>
      <c r="X4048" s="143">
        <f t="shared" si="1840"/>
        <v>563.30000000000007</v>
      </c>
      <c r="Y4048" s="143">
        <f t="shared" si="1841"/>
        <v>0.34599999999999997</v>
      </c>
      <c r="AD4048">
        <v>152</v>
      </c>
      <c r="AE4048">
        <v>-1</v>
      </c>
      <c r="AF4048" s="10">
        <v>37.9</v>
      </c>
      <c r="AG4048" s="10">
        <v>58.12</v>
      </c>
      <c r="AH4048" s="10">
        <f t="shared" si="1842"/>
        <v>277130.10498257872</v>
      </c>
      <c r="AI4048" s="11">
        <f t="shared" si="1830"/>
        <v>0</v>
      </c>
      <c r="AJ4048">
        <f t="shared" si="1831"/>
        <v>0</v>
      </c>
      <c r="AK4048" t="e">
        <f t="shared" si="1843"/>
        <v>#DIV/0!</v>
      </c>
      <c r="AL4048">
        <f t="shared" si="1844"/>
        <v>8.950988995200003</v>
      </c>
      <c r="AM4048" s="5">
        <f t="shared" si="1845"/>
        <v>2.4400000000000004</v>
      </c>
      <c r="AN4048">
        <v>0</v>
      </c>
      <c r="AO4048" s="72">
        <f t="shared" si="1846"/>
        <v>1.4000000000000001</v>
      </c>
      <c r="AP4048" s="72">
        <f t="shared" si="1847"/>
        <v>0.8</v>
      </c>
      <c r="AQ4048" s="72">
        <f t="shared" si="1848"/>
        <v>1</v>
      </c>
      <c r="AR4048" s="71" t="e">
        <f t="shared" si="1849"/>
        <v>#DIV/0!</v>
      </c>
      <c r="BA4048">
        <f t="shared" si="1850"/>
        <v>290</v>
      </c>
      <c r="BB4048" s="91" t="e">
        <f t="shared" si="1851"/>
        <v>#DIV/0!</v>
      </c>
    </row>
    <row r="4049" spans="1:54">
      <c r="A4049" s="2" t="s">
        <v>4165</v>
      </c>
      <c r="B4049" s="7" t="s">
        <v>43992</v>
      </c>
      <c r="C4049" s="17">
        <f t="shared" si="1832"/>
        <v>22.400000000000002</v>
      </c>
      <c r="D4049" s="28">
        <f t="shared" si="1833"/>
        <v>191</v>
      </c>
      <c r="E4049" s="8">
        <f t="shared" si="1852"/>
        <v>4</v>
      </c>
      <c r="F4049" s="2" t="s">
        <v>9154</v>
      </c>
      <c r="G4049" s="54">
        <f t="shared" si="1853"/>
        <v>21.400000000000002</v>
      </c>
      <c r="H4049" s="20">
        <f t="shared" si="1854"/>
        <v>0.45398569999999999</v>
      </c>
      <c r="I4049" s="14" t="s">
        <v>19106</v>
      </c>
      <c r="J4049" s="14" t="s">
        <v>14140</v>
      </c>
      <c r="K4049" s="14" t="s">
        <v>24065</v>
      </c>
      <c r="L4049" s="14" t="s">
        <v>29025</v>
      </c>
      <c r="M4049" s="28">
        <f t="shared" si="1855"/>
        <v>10.6</v>
      </c>
      <c r="N4049" s="46">
        <f t="shared" si="1834"/>
        <v>5.6</v>
      </c>
      <c r="O4049" s="17">
        <f t="shared" si="1835"/>
        <v>0.8</v>
      </c>
      <c r="P4049" s="17">
        <f t="shared" si="1835"/>
        <v>7.8000000000000007</v>
      </c>
      <c r="Q4049" s="124">
        <f t="shared" si="1836"/>
        <v>0.2</v>
      </c>
      <c r="R4049" s="26">
        <f t="shared" si="1837"/>
        <v>0.4</v>
      </c>
      <c r="S4049" s="2" t="s">
        <v>34002</v>
      </c>
      <c r="T4049" s="2" t="s">
        <v>38979</v>
      </c>
      <c r="U4049" s="24">
        <f t="shared" si="1838"/>
        <v>464.20000000000005</v>
      </c>
      <c r="V4049" s="66">
        <f t="shared" si="1838"/>
        <v>344.3</v>
      </c>
      <c r="W4049" s="54">
        <f t="shared" si="1839"/>
        <v>2.1399999999999997</v>
      </c>
      <c r="X4049" s="143">
        <f t="shared" si="1840"/>
        <v>464.20000000000005</v>
      </c>
      <c r="Y4049" s="143">
        <f t="shared" si="1841"/>
        <v>0.52799999999999991</v>
      </c>
      <c r="AD4049">
        <v>152</v>
      </c>
      <c r="AE4049">
        <v>-1</v>
      </c>
      <c r="AF4049" s="10">
        <v>37.9</v>
      </c>
      <c r="AG4049" s="10">
        <v>58.12</v>
      </c>
      <c r="AH4049" s="10">
        <f t="shared" si="1842"/>
        <v>300742.32152797637</v>
      </c>
      <c r="AI4049" s="11">
        <f t="shared" si="1830"/>
        <v>0</v>
      </c>
      <c r="AJ4049">
        <f t="shared" si="1831"/>
        <v>0</v>
      </c>
      <c r="AK4049" t="e">
        <f t="shared" si="1843"/>
        <v>#DIV/0!</v>
      </c>
      <c r="AL4049">
        <f t="shared" si="1844"/>
        <v>1.3628516928000003</v>
      </c>
      <c r="AM4049" s="5">
        <f t="shared" si="1845"/>
        <v>4.28</v>
      </c>
      <c r="AN4049">
        <v>0</v>
      </c>
      <c r="AO4049" s="72">
        <f t="shared" si="1846"/>
        <v>0.4</v>
      </c>
      <c r="AP4049" s="72">
        <f t="shared" si="1847"/>
        <v>0.2</v>
      </c>
      <c r="AQ4049" s="72">
        <f t="shared" si="1848"/>
        <v>0.4</v>
      </c>
      <c r="AR4049" s="71" t="e">
        <f t="shared" si="1849"/>
        <v>#DIV/0!</v>
      </c>
      <c r="BA4049">
        <f t="shared" si="1850"/>
        <v>191</v>
      </c>
      <c r="BB4049" s="91" t="e">
        <f t="shared" si="1851"/>
        <v>#DIV/0!</v>
      </c>
    </row>
    <row r="4050" spans="1:54">
      <c r="A4050" s="2" t="s">
        <v>4166</v>
      </c>
      <c r="B4050" s="7" t="s">
        <v>43993</v>
      </c>
      <c r="C4050" s="17">
        <f t="shared" si="1832"/>
        <v>21.8</v>
      </c>
      <c r="D4050" s="28">
        <f t="shared" si="1833"/>
        <v>148</v>
      </c>
      <c r="E4050" s="8">
        <f t="shared" si="1852"/>
        <v>5</v>
      </c>
      <c r="F4050" s="2" t="s">
        <v>9155</v>
      </c>
      <c r="G4050" s="54">
        <f t="shared" si="1853"/>
        <v>20.8</v>
      </c>
      <c r="H4050" s="20">
        <f t="shared" si="1854"/>
        <v>0.78058559999999999</v>
      </c>
      <c r="I4050" s="14" t="s">
        <v>19107</v>
      </c>
      <c r="J4050" s="14" t="s">
        <v>14141</v>
      </c>
      <c r="K4050" s="14" t="s">
        <v>24066</v>
      </c>
      <c r="L4050" s="14" t="s">
        <v>29026</v>
      </c>
      <c r="M4050" s="28">
        <f t="shared" si="1855"/>
        <v>10.199999999999999</v>
      </c>
      <c r="N4050" s="46">
        <f t="shared" si="1834"/>
        <v>5.8</v>
      </c>
      <c r="O4050" s="17">
        <f t="shared" si="1835"/>
        <v>0.60000000000000009</v>
      </c>
      <c r="P4050" s="17">
        <f t="shared" si="1835"/>
        <v>8.6</v>
      </c>
      <c r="Q4050" s="124">
        <f t="shared" si="1836"/>
        <v>0.4</v>
      </c>
      <c r="R4050" s="26">
        <f t="shared" si="1837"/>
        <v>1.6</v>
      </c>
      <c r="S4050" s="2" t="s">
        <v>34003</v>
      </c>
      <c r="T4050" s="2" t="s">
        <v>38980</v>
      </c>
      <c r="U4050" s="24">
        <f t="shared" si="1838"/>
        <v>421.3</v>
      </c>
      <c r="V4050" s="66">
        <f t="shared" si="1838"/>
        <v>394.90000000000003</v>
      </c>
      <c r="W4050" s="54">
        <f t="shared" si="1839"/>
        <v>2.0799999999999996</v>
      </c>
      <c r="X4050" s="143">
        <f t="shared" si="1840"/>
        <v>421.3</v>
      </c>
      <c r="Y4050" s="143">
        <f t="shared" si="1841"/>
        <v>0.5159999999999999</v>
      </c>
      <c r="AD4050">
        <v>152</v>
      </c>
      <c r="AE4050">
        <v>-1</v>
      </c>
      <c r="AF4050" s="10">
        <v>37.9</v>
      </c>
      <c r="AG4050" s="10">
        <v>58.12</v>
      </c>
      <c r="AH4050" s="10">
        <f t="shared" si="1842"/>
        <v>206223.53118081411</v>
      </c>
      <c r="AI4050" s="11">
        <f t="shared" si="1830"/>
        <v>0</v>
      </c>
      <c r="AJ4050">
        <f t="shared" si="1831"/>
        <v>0</v>
      </c>
      <c r="AK4050" t="e">
        <f t="shared" si="1843"/>
        <v>#DIV/0!</v>
      </c>
      <c r="AL4050">
        <f t="shared" si="1844"/>
        <v>1.8114852864000004</v>
      </c>
      <c r="AM4050" s="5">
        <f t="shared" si="1845"/>
        <v>4.16</v>
      </c>
      <c r="AN4050">
        <v>0</v>
      </c>
      <c r="AO4050" s="72">
        <f t="shared" si="1846"/>
        <v>1.6</v>
      </c>
      <c r="AP4050" s="72">
        <f t="shared" si="1847"/>
        <v>0.4</v>
      </c>
      <c r="AQ4050" s="72">
        <f t="shared" si="1848"/>
        <v>0.4</v>
      </c>
      <c r="AR4050" s="71" t="e">
        <f t="shared" si="1849"/>
        <v>#DIV/0!</v>
      </c>
      <c r="BA4050">
        <f t="shared" si="1850"/>
        <v>148</v>
      </c>
      <c r="BB4050" s="91" t="e">
        <f t="shared" si="1851"/>
        <v>#DIV/0!</v>
      </c>
    </row>
    <row r="4051" spans="1:54">
      <c r="A4051" s="2" t="s">
        <v>4167</v>
      </c>
      <c r="B4051" s="7" t="s">
        <v>43994</v>
      </c>
      <c r="C4051" s="17">
        <f t="shared" si="1832"/>
        <v>13.700000000000001</v>
      </c>
      <c r="D4051" s="28">
        <f t="shared" si="1833"/>
        <v>24</v>
      </c>
      <c r="E4051" s="8">
        <f t="shared" si="1852"/>
        <v>8</v>
      </c>
      <c r="F4051" s="2" t="s">
        <v>9156</v>
      </c>
      <c r="G4051" s="54">
        <f t="shared" si="1853"/>
        <v>12.7</v>
      </c>
      <c r="H4051" s="20">
        <f t="shared" si="1854"/>
        <v>0.26868950000000003</v>
      </c>
      <c r="I4051" s="14" t="s">
        <v>19108</v>
      </c>
      <c r="J4051" s="14" t="s">
        <v>14142</v>
      </c>
      <c r="K4051" s="14" t="s">
        <v>24067</v>
      </c>
      <c r="L4051" s="14" t="s">
        <v>29027</v>
      </c>
      <c r="M4051" s="28">
        <f t="shared" si="1855"/>
        <v>12.8</v>
      </c>
      <c r="N4051" s="46">
        <f t="shared" si="1834"/>
        <v>6.8</v>
      </c>
      <c r="O4051" s="17">
        <f t="shared" si="1835"/>
        <v>0.8</v>
      </c>
      <c r="P4051" s="17">
        <f t="shared" si="1835"/>
        <v>3.4000000000000004</v>
      </c>
      <c r="Q4051" s="124">
        <f t="shared" si="1836"/>
        <v>0.8</v>
      </c>
      <c r="R4051" s="26">
        <f t="shared" si="1837"/>
        <v>1</v>
      </c>
      <c r="S4051" s="2" t="s">
        <v>34004</v>
      </c>
      <c r="T4051" s="2" t="s">
        <v>38981</v>
      </c>
      <c r="U4051" s="24">
        <f t="shared" si="1838"/>
        <v>297</v>
      </c>
      <c r="V4051" s="66">
        <f t="shared" si="1838"/>
        <v>319.8</v>
      </c>
      <c r="W4051" s="54">
        <f t="shared" si="1839"/>
        <v>1.27</v>
      </c>
      <c r="X4051" s="143">
        <f t="shared" si="1840"/>
        <v>297</v>
      </c>
      <c r="Y4051" s="143">
        <f t="shared" si="1841"/>
        <v>0.35399999999999998</v>
      </c>
      <c r="AD4051">
        <v>152</v>
      </c>
      <c r="AE4051">
        <v>-1</v>
      </c>
      <c r="AF4051" s="10">
        <v>37.9</v>
      </c>
      <c r="AG4051" s="10">
        <v>58.12</v>
      </c>
      <c r="AH4051" s="10">
        <f t="shared" si="1842"/>
        <v>332857.61184710846</v>
      </c>
      <c r="AI4051" s="11">
        <f t="shared" si="1830"/>
        <v>0</v>
      </c>
      <c r="AJ4051">
        <f t="shared" si="1831"/>
        <v>0</v>
      </c>
      <c r="AK4051" t="e">
        <f t="shared" si="1843"/>
        <v>#DIV/0!</v>
      </c>
      <c r="AL4051">
        <f t="shared" si="1844"/>
        <v>1.9891645600000003</v>
      </c>
      <c r="AM4051" s="5">
        <f t="shared" si="1845"/>
        <v>2.54</v>
      </c>
      <c r="AN4051">
        <v>0</v>
      </c>
      <c r="AO4051" s="72">
        <f t="shared" si="1846"/>
        <v>1</v>
      </c>
      <c r="AP4051" s="72">
        <f t="shared" si="1847"/>
        <v>0.8</v>
      </c>
      <c r="AQ4051" s="72">
        <f t="shared" si="1848"/>
        <v>0.8</v>
      </c>
      <c r="AR4051" s="71" t="e">
        <f t="shared" si="1849"/>
        <v>#DIV/0!</v>
      </c>
      <c r="BA4051">
        <f t="shared" si="1850"/>
        <v>24</v>
      </c>
      <c r="BB4051" s="91" t="e">
        <f t="shared" si="1851"/>
        <v>#DIV/0!</v>
      </c>
    </row>
    <row r="4052" spans="1:54">
      <c r="A4052" s="2" t="s">
        <v>4168</v>
      </c>
      <c r="B4052" s="7" t="s">
        <v>43995</v>
      </c>
      <c r="C4052" s="17">
        <f t="shared" si="1832"/>
        <v>17.3</v>
      </c>
      <c r="D4052" s="28">
        <f t="shared" si="1833"/>
        <v>18</v>
      </c>
      <c r="E4052" s="8">
        <f t="shared" si="1852"/>
        <v>6</v>
      </c>
      <c r="F4052" s="2" t="s">
        <v>9157</v>
      </c>
      <c r="G4052" s="54">
        <f t="shared" si="1853"/>
        <v>16.3</v>
      </c>
      <c r="H4052" s="20">
        <f t="shared" si="1854"/>
        <v>0.15051729999999999</v>
      </c>
      <c r="I4052" s="14" t="s">
        <v>19109</v>
      </c>
      <c r="J4052" s="14" t="s">
        <v>14143</v>
      </c>
      <c r="K4052" s="14" t="s">
        <v>24068</v>
      </c>
      <c r="L4052" s="14" t="s">
        <v>29028</v>
      </c>
      <c r="M4052" s="28">
        <f t="shared" si="1855"/>
        <v>10.1</v>
      </c>
      <c r="N4052" s="46">
        <f t="shared" si="1834"/>
        <v>6.6</v>
      </c>
      <c r="O4052" s="17">
        <f t="shared" si="1835"/>
        <v>0.4</v>
      </c>
      <c r="P4052" s="17">
        <f t="shared" si="1835"/>
        <v>8.8000000000000007</v>
      </c>
      <c r="Q4052" s="124">
        <f t="shared" si="1836"/>
        <v>1</v>
      </c>
      <c r="R4052" s="26">
        <f t="shared" si="1837"/>
        <v>1.2000000000000002</v>
      </c>
      <c r="S4052" s="2" t="s">
        <v>34005</v>
      </c>
      <c r="T4052" s="2" t="s">
        <v>38982</v>
      </c>
      <c r="U4052" s="24">
        <f t="shared" si="1838"/>
        <v>290.70000000000005</v>
      </c>
      <c r="V4052" s="66">
        <f t="shared" si="1838"/>
        <v>410.6</v>
      </c>
      <c r="W4052" s="54">
        <f t="shared" si="1839"/>
        <v>1.6300000000000001</v>
      </c>
      <c r="X4052" s="143">
        <f t="shared" si="1840"/>
        <v>290.70000000000005</v>
      </c>
      <c r="Y4052" s="143">
        <f t="shared" si="1841"/>
        <v>0.42600000000000005</v>
      </c>
      <c r="AD4052">
        <v>152</v>
      </c>
      <c r="AE4052">
        <v>-1</v>
      </c>
      <c r="AF4052" s="10">
        <v>37.9</v>
      </c>
      <c r="AG4052" s="10">
        <v>58.12</v>
      </c>
      <c r="AH4052" s="10">
        <f t="shared" si="1842"/>
        <v>155557.33436283161</v>
      </c>
      <c r="AI4052" s="11">
        <f t="shared" si="1830"/>
        <v>0</v>
      </c>
      <c r="AJ4052">
        <f t="shared" si="1831"/>
        <v>0</v>
      </c>
      <c r="AK4052" t="e">
        <f t="shared" si="1843"/>
        <v>#DIV/0!</v>
      </c>
      <c r="AL4052">
        <f t="shared" si="1844"/>
        <v>3.5882149248000013</v>
      </c>
      <c r="AM4052" s="5">
        <f t="shared" si="1845"/>
        <v>3.2600000000000002</v>
      </c>
      <c r="AN4052">
        <v>0</v>
      </c>
      <c r="AO4052" s="72">
        <f t="shared" si="1846"/>
        <v>1.2000000000000002</v>
      </c>
      <c r="AP4052" s="72">
        <f t="shared" si="1847"/>
        <v>1</v>
      </c>
      <c r="AQ4052" s="72">
        <f t="shared" si="1848"/>
        <v>1.2000000000000002</v>
      </c>
      <c r="AR4052" s="71" t="e">
        <f t="shared" si="1849"/>
        <v>#DIV/0!</v>
      </c>
      <c r="BA4052">
        <f t="shared" si="1850"/>
        <v>18</v>
      </c>
      <c r="BB4052" s="91" t="e">
        <f t="shared" si="1851"/>
        <v>#DIV/0!</v>
      </c>
    </row>
    <row r="4053" spans="1:54">
      <c r="A4053" s="2" t="s">
        <v>4169</v>
      </c>
      <c r="B4053" s="7" t="s">
        <v>43996</v>
      </c>
      <c r="C4053" s="17">
        <f t="shared" si="1832"/>
        <v>15.9</v>
      </c>
      <c r="D4053" s="28">
        <f t="shared" si="1833"/>
        <v>274</v>
      </c>
      <c r="E4053" s="8">
        <f t="shared" si="1852"/>
        <v>6</v>
      </c>
      <c r="F4053" s="2" t="s">
        <v>9158</v>
      </c>
      <c r="G4053" s="54">
        <f t="shared" si="1853"/>
        <v>15</v>
      </c>
      <c r="H4053" s="20">
        <f t="shared" si="1854"/>
        <v>0.88484620000000003</v>
      </c>
      <c r="I4053" s="14" t="s">
        <v>19110</v>
      </c>
      <c r="J4053" s="14" t="s">
        <v>14144</v>
      </c>
      <c r="K4053" s="14" t="s">
        <v>24069</v>
      </c>
      <c r="L4053" s="14" t="s">
        <v>29029</v>
      </c>
      <c r="M4053" s="28">
        <f t="shared" si="1855"/>
        <v>10.399999999999999</v>
      </c>
      <c r="N4053" s="46">
        <f t="shared" si="1834"/>
        <v>6.6</v>
      </c>
      <c r="O4053" s="17">
        <f t="shared" si="1835"/>
        <v>1.6</v>
      </c>
      <c r="P4053" s="17">
        <f t="shared" si="1835"/>
        <v>8.2000000000000011</v>
      </c>
      <c r="Q4053" s="124">
        <f t="shared" si="1836"/>
        <v>0.2</v>
      </c>
      <c r="R4053" s="26">
        <f t="shared" si="1837"/>
        <v>0.8</v>
      </c>
      <c r="S4053" s="2" t="s">
        <v>34006</v>
      </c>
      <c r="T4053" s="2" t="s">
        <v>38983</v>
      </c>
      <c r="U4053" s="24">
        <f t="shared" si="1838"/>
        <v>547.5</v>
      </c>
      <c r="V4053" s="66">
        <f t="shared" si="1838"/>
        <v>407.8</v>
      </c>
      <c r="W4053" s="54">
        <f t="shared" si="1839"/>
        <v>1.5</v>
      </c>
      <c r="X4053" s="143">
        <f t="shared" si="1840"/>
        <v>547.5</v>
      </c>
      <c r="Y4053" s="143">
        <f t="shared" si="1841"/>
        <v>0.4</v>
      </c>
      <c r="AD4053">
        <v>152</v>
      </c>
      <c r="AE4053">
        <v>-1</v>
      </c>
      <c r="AF4053" s="10">
        <v>37.9</v>
      </c>
      <c r="AG4053" s="10">
        <v>58.12</v>
      </c>
      <c r="AH4053" s="10">
        <f t="shared" si="1842"/>
        <v>166604.57606968979</v>
      </c>
      <c r="AI4053" s="11">
        <f t="shared" si="1830"/>
        <v>0</v>
      </c>
      <c r="AJ4053">
        <f t="shared" si="1831"/>
        <v>0</v>
      </c>
      <c r="AK4053" t="e">
        <f t="shared" si="1843"/>
        <v>#DIV/0!</v>
      </c>
      <c r="AL4053">
        <f t="shared" si="1844"/>
        <v>1.2086542848000001</v>
      </c>
      <c r="AM4053" s="5">
        <f t="shared" si="1845"/>
        <v>2.98</v>
      </c>
      <c r="AN4053">
        <v>0</v>
      </c>
      <c r="AO4053" s="72">
        <f t="shared" si="1846"/>
        <v>0.8</v>
      </c>
      <c r="AP4053" s="72">
        <f t="shared" si="1847"/>
        <v>0.2</v>
      </c>
      <c r="AQ4053" s="72">
        <f t="shared" si="1848"/>
        <v>0.2</v>
      </c>
      <c r="AR4053" s="71" t="e">
        <f t="shared" si="1849"/>
        <v>#DIV/0!</v>
      </c>
      <c r="BA4053">
        <f t="shared" si="1850"/>
        <v>274</v>
      </c>
      <c r="BB4053" s="91" t="e">
        <f t="shared" si="1851"/>
        <v>#DIV/0!</v>
      </c>
    </row>
    <row r="4054" spans="1:54">
      <c r="A4054" s="2" t="s">
        <v>4170</v>
      </c>
      <c r="B4054" s="7" t="s">
        <v>43997</v>
      </c>
      <c r="C4054" s="17">
        <f t="shared" si="1832"/>
        <v>11</v>
      </c>
      <c r="D4054" s="28">
        <f t="shared" si="1833"/>
        <v>265</v>
      </c>
      <c r="E4054" s="8">
        <f t="shared" si="1852"/>
        <v>11</v>
      </c>
      <c r="F4054" s="2" t="s">
        <v>9159</v>
      </c>
      <c r="G4054" s="54">
        <f t="shared" si="1853"/>
        <v>10.1</v>
      </c>
      <c r="H4054" s="20">
        <f t="shared" si="1854"/>
        <v>0.17046630000000002</v>
      </c>
      <c r="I4054" s="14" t="s">
        <v>19111</v>
      </c>
      <c r="J4054" s="14" t="s">
        <v>14145</v>
      </c>
      <c r="K4054" s="14" t="s">
        <v>24070</v>
      </c>
      <c r="L4054" s="14" t="s">
        <v>29030</v>
      </c>
      <c r="M4054" s="28">
        <f t="shared" si="1855"/>
        <v>11.7</v>
      </c>
      <c r="N4054" s="46">
        <f t="shared" si="1834"/>
        <v>6.8</v>
      </c>
      <c r="O4054" s="17">
        <f t="shared" si="1835"/>
        <v>1.2000000000000002</v>
      </c>
      <c r="P4054" s="17">
        <f t="shared" si="1835"/>
        <v>5.6000000000000005</v>
      </c>
      <c r="Q4054" s="124">
        <f t="shared" si="1836"/>
        <v>1</v>
      </c>
      <c r="R4054" s="26">
        <f t="shared" si="1837"/>
        <v>1.2000000000000002</v>
      </c>
      <c r="S4054" s="2" t="s">
        <v>34007</v>
      </c>
      <c r="T4054" s="2" t="s">
        <v>38984</v>
      </c>
      <c r="U4054" s="24">
        <f t="shared" si="1838"/>
        <v>538.30000000000007</v>
      </c>
      <c r="V4054" s="66">
        <f t="shared" si="1838"/>
        <v>293.10000000000002</v>
      </c>
      <c r="W4054" s="54">
        <f t="shared" si="1839"/>
        <v>1.01</v>
      </c>
      <c r="X4054" s="143">
        <f t="shared" si="1840"/>
        <v>538.30000000000007</v>
      </c>
      <c r="Y4054" s="143">
        <f t="shared" si="1841"/>
        <v>0.30200000000000005</v>
      </c>
      <c r="AD4054">
        <v>152</v>
      </c>
      <c r="AE4054">
        <v>-1</v>
      </c>
      <c r="AF4054" s="10">
        <v>37.9</v>
      </c>
      <c r="AG4054" s="10">
        <v>58.12</v>
      </c>
      <c r="AH4054" s="10">
        <f t="shared" si="1842"/>
        <v>363005.9738599218</v>
      </c>
      <c r="AI4054" s="11">
        <f t="shared" si="1830"/>
        <v>0</v>
      </c>
      <c r="AJ4054">
        <f t="shared" si="1831"/>
        <v>0</v>
      </c>
      <c r="AK4054" t="e">
        <f t="shared" si="1843"/>
        <v>#DIV/0!</v>
      </c>
      <c r="AL4054">
        <f t="shared" si="1844"/>
        <v>6.6893597568000027</v>
      </c>
      <c r="AM4054" s="5">
        <f t="shared" si="1845"/>
        <v>2</v>
      </c>
      <c r="AN4054">
        <v>0</v>
      </c>
      <c r="AO4054" s="72">
        <f t="shared" si="1846"/>
        <v>1.2000000000000002</v>
      </c>
      <c r="AP4054" s="72">
        <f t="shared" si="1847"/>
        <v>1</v>
      </c>
      <c r="AQ4054" s="72">
        <f t="shared" si="1848"/>
        <v>1</v>
      </c>
      <c r="AR4054" s="71" t="e">
        <f t="shared" si="1849"/>
        <v>#DIV/0!</v>
      </c>
      <c r="BA4054">
        <f t="shared" si="1850"/>
        <v>265</v>
      </c>
      <c r="BB4054" s="91" t="e">
        <f t="shared" si="1851"/>
        <v>#DIV/0!</v>
      </c>
    </row>
    <row r="4055" spans="1:54">
      <c r="A4055" s="2" t="s">
        <v>4171</v>
      </c>
      <c r="B4055" s="7" t="s">
        <v>43998</v>
      </c>
      <c r="C4055" s="17">
        <f t="shared" si="1832"/>
        <v>33.5</v>
      </c>
      <c r="D4055" s="28">
        <f t="shared" si="1833"/>
        <v>249</v>
      </c>
      <c r="E4055" s="8">
        <f t="shared" si="1852"/>
        <v>10</v>
      </c>
      <c r="F4055" s="2" t="s">
        <v>9160</v>
      </c>
      <c r="G4055" s="54">
        <f t="shared" si="1853"/>
        <v>32.5</v>
      </c>
      <c r="H4055" s="20">
        <f t="shared" si="1854"/>
        <v>0.75065999999999999</v>
      </c>
      <c r="I4055" s="14" t="s">
        <v>19112</v>
      </c>
      <c r="J4055" s="14" t="s">
        <v>14146</v>
      </c>
      <c r="K4055" s="14" t="s">
        <v>24071</v>
      </c>
      <c r="L4055" s="14" t="s">
        <v>29031</v>
      </c>
      <c r="M4055" s="28">
        <f t="shared" si="1855"/>
        <v>13.6</v>
      </c>
      <c r="N4055" s="46">
        <f t="shared" si="1834"/>
        <v>6.2</v>
      </c>
      <c r="O4055" s="17">
        <f t="shared" si="1835"/>
        <v>2.2000000000000002</v>
      </c>
      <c r="P4055" s="17">
        <f t="shared" si="1835"/>
        <v>1.8</v>
      </c>
      <c r="Q4055" s="124">
        <f t="shared" si="1836"/>
        <v>0.60000000000000009</v>
      </c>
      <c r="R4055" s="26">
        <f t="shared" si="1837"/>
        <v>2.4000000000000004</v>
      </c>
      <c r="S4055" s="2" t="s">
        <v>34008</v>
      </c>
      <c r="T4055" s="2" t="s">
        <v>38985</v>
      </c>
      <c r="U4055" s="24">
        <f t="shared" si="1838"/>
        <v>521.9</v>
      </c>
      <c r="V4055" s="66">
        <f t="shared" si="1838"/>
        <v>413.90000000000003</v>
      </c>
      <c r="W4055" s="54">
        <f t="shared" si="1839"/>
        <v>3.25</v>
      </c>
      <c r="X4055" s="143">
        <f t="shared" si="1840"/>
        <v>521.9</v>
      </c>
      <c r="Y4055" s="143">
        <f t="shared" si="1841"/>
        <v>0.75</v>
      </c>
      <c r="AD4055">
        <v>152</v>
      </c>
      <c r="AE4055">
        <v>-1</v>
      </c>
      <c r="AF4055" s="10">
        <v>37.9</v>
      </c>
      <c r="AG4055" s="10">
        <v>58.12</v>
      </c>
      <c r="AH4055" s="10">
        <f t="shared" si="1842"/>
        <v>140757.05942174274</v>
      </c>
      <c r="AI4055" s="11">
        <f t="shared" si="1830"/>
        <v>0</v>
      </c>
      <c r="AJ4055">
        <f t="shared" si="1831"/>
        <v>0</v>
      </c>
      <c r="AK4055" t="e">
        <f t="shared" si="1843"/>
        <v>#DIV/0!</v>
      </c>
      <c r="AL4055">
        <f t="shared" si="1844"/>
        <v>2.3697273600000006</v>
      </c>
      <c r="AM4055" s="5">
        <f t="shared" si="1845"/>
        <v>6.5</v>
      </c>
      <c r="AN4055">
        <v>0</v>
      </c>
      <c r="AO4055" s="72">
        <f t="shared" si="1846"/>
        <v>2.4000000000000004</v>
      </c>
      <c r="AP4055" s="72">
        <f t="shared" si="1847"/>
        <v>0.60000000000000009</v>
      </c>
      <c r="AQ4055" s="72">
        <f t="shared" si="1848"/>
        <v>0.60000000000000009</v>
      </c>
      <c r="AR4055" s="71" t="e">
        <f t="shared" si="1849"/>
        <v>#DIV/0!</v>
      </c>
      <c r="BA4055">
        <f t="shared" si="1850"/>
        <v>249</v>
      </c>
      <c r="BB4055" s="91" t="e">
        <f t="shared" si="1851"/>
        <v>#DIV/0!</v>
      </c>
    </row>
    <row r="4056" spans="1:54">
      <c r="A4056" s="2" t="s">
        <v>4172</v>
      </c>
      <c r="B4056" s="7" t="s">
        <v>43999</v>
      </c>
      <c r="C4056" s="17">
        <f t="shared" si="1832"/>
        <v>12</v>
      </c>
      <c r="D4056" s="28">
        <f t="shared" si="1833"/>
        <v>200</v>
      </c>
      <c r="E4056" s="8">
        <f t="shared" si="1852"/>
        <v>18</v>
      </c>
      <c r="F4056" s="2" t="s">
        <v>9161</v>
      </c>
      <c r="G4056" s="54">
        <f t="shared" si="1853"/>
        <v>11.1</v>
      </c>
      <c r="H4056" s="20">
        <f t="shared" si="1854"/>
        <v>0.52729870000000001</v>
      </c>
      <c r="I4056" s="14" t="s">
        <v>19113</v>
      </c>
      <c r="J4056" s="14" t="s">
        <v>14147</v>
      </c>
      <c r="K4056" s="14" t="s">
        <v>24072</v>
      </c>
      <c r="L4056" s="14" t="s">
        <v>29032</v>
      </c>
      <c r="M4056" s="28">
        <f t="shared" si="1855"/>
        <v>11</v>
      </c>
      <c r="N4056" s="46">
        <f t="shared" si="1834"/>
        <v>6.6</v>
      </c>
      <c r="O4056" s="17">
        <f t="shared" si="1835"/>
        <v>2.2000000000000002</v>
      </c>
      <c r="P4056" s="17">
        <f t="shared" si="1835"/>
        <v>7</v>
      </c>
      <c r="Q4056" s="124">
        <f t="shared" si="1836"/>
        <v>1.4000000000000001</v>
      </c>
      <c r="R4056" s="26">
        <f t="shared" si="1837"/>
        <v>2.8000000000000003</v>
      </c>
      <c r="S4056" s="2" t="s">
        <v>34009</v>
      </c>
      <c r="T4056" s="2" t="s">
        <v>38986</v>
      </c>
      <c r="U4056" s="24">
        <f t="shared" si="1838"/>
        <v>472.70000000000005</v>
      </c>
      <c r="V4056" s="66">
        <f t="shared" si="1838"/>
        <v>327.90000000000003</v>
      </c>
      <c r="W4056" s="54">
        <f t="shared" si="1839"/>
        <v>1.1100000000000001</v>
      </c>
      <c r="X4056" s="143">
        <f t="shared" si="1840"/>
        <v>472.70000000000005</v>
      </c>
      <c r="Y4056" s="143">
        <f t="shared" si="1841"/>
        <v>0.32200000000000006</v>
      </c>
      <c r="AD4056">
        <v>152</v>
      </c>
      <c r="AE4056">
        <v>-1</v>
      </c>
      <c r="AF4056" s="10">
        <v>37.9</v>
      </c>
      <c r="AG4056" s="10">
        <v>58.12</v>
      </c>
      <c r="AH4056" s="10">
        <f t="shared" si="1842"/>
        <v>322773.69474908407</v>
      </c>
      <c r="AI4056" s="11">
        <f t="shared" si="1830"/>
        <v>0</v>
      </c>
      <c r="AJ4056">
        <f t="shared" si="1831"/>
        <v>0</v>
      </c>
      <c r="AK4056" t="e">
        <f t="shared" si="1843"/>
        <v>#DIV/0!</v>
      </c>
      <c r="AL4056">
        <f t="shared" si="1844"/>
        <v>20.382880056000001</v>
      </c>
      <c r="AM4056" s="5">
        <f t="shared" si="1845"/>
        <v>2.2000000000000002</v>
      </c>
      <c r="AN4056">
        <v>0</v>
      </c>
      <c r="AO4056" s="72">
        <f t="shared" si="1846"/>
        <v>2.8000000000000003</v>
      </c>
      <c r="AP4056" s="72">
        <f t="shared" si="1847"/>
        <v>1.4000000000000001</v>
      </c>
      <c r="AQ4056" s="72">
        <f t="shared" si="1848"/>
        <v>1.4000000000000001</v>
      </c>
      <c r="AR4056" s="71" t="e">
        <f t="shared" si="1849"/>
        <v>#DIV/0!</v>
      </c>
      <c r="BA4056">
        <f t="shared" si="1850"/>
        <v>200</v>
      </c>
      <c r="BB4056" s="91" t="e">
        <f t="shared" si="1851"/>
        <v>#DIV/0!</v>
      </c>
    </row>
    <row r="4057" spans="1:54">
      <c r="A4057" s="2" t="s">
        <v>4173</v>
      </c>
      <c r="B4057" s="7" t="s">
        <v>44000</v>
      </c>
      <c r="C4057" s="17">
        <f t="shared" si="1832"/>
        <v>27.3</v>
      </c>
      <c r="D4057" s="28">
        <f t="shared" si="1833"/>
        <v>173</v>
      </c>
      <c r="E4057" s="8">
        <f t="shared" si="1852"/>
        <v>6</v>
      </c>
      <c r="F4057" s="2" t="s">
        <v>9162</v>
      </c>
      <c r="G4057" s="54">
        <f t="shared" si="1853"/>
        <v>26.3</v>
      </c>
      <c r="H4057" s="20">
        <f t="shared" si="1854"/>
        <v>0.50915290000000002</v>
      </c>
      <c r="I4057" s="14" t="s">
        <v>19114</v>
      </c>
      <c r="J4057" s="14" t="s">
        <v>14148</v>
      </c>
      <c r="K4057" s="14" t="s">
        <v>24073</v>
      </c>
      <c r="L4057" s="14" t="s">
        <v>29033</v>
      </c>
      <c r="M4057" s="28">
        <f t="shared" si="1855"/>
        <v>13.8</v>
      </c>
      <c r="N4057" s="46">
        <f t="shared" si="1834"/>
        <v>6.8</v>
      </c>
      <c r="O4057" s="17">
        <f t="shared" si="1835"/>
        <v>0.60000000000000009</v>
      </c>
      <c r="P4057" s="17">
        <f t="shared" si="1835"/>
        <v>1.4000000000000001</v>
      </c>
      <c r="Q4057" s="124">
        <f t="shared" si="1836"/>
        <v>0.60000000000000009</v>
      </c>
      <c r="R4057" s="26">
        <f t="shared" si="1837"/>
        <v>1.4000000000000001</v>
      </c>
      <c r="S4057" s="2" t="s">
        <v>34010</v>
      </c>
      <c r="T4057" s="2" t="s">
        <v>38987</v>
      </c>
      <c r="U4057" s="24">
        <f t="shared" si="1838"/>
        <v>446</v>
      </c>
      <c r="V4057" s="66">
        <f t="shared" si="1838"/>
        <v>385.5</v>
      </c>
      <c r="W4057" s="54">
        <f t="shared" si="1839"/>
        <v>2.63</v>
      </c>
      <c r="X4057" s="143">
        <f t="shared" si="1840"/>
        <v>446</v>
      </c>
      <c r="Y4057" s="143">
        <f t="shared" si="1841"/>
        <v>0.626</v>
      </c>
      <c r="AD4057">
        <v>152</v>
      </c>
      <c r="AE4057">
        <v>-1</v>
      </c>
      <c r="AF4057" s="10">
        <v>37.9</v>
      </c>
      <c r="AG4057" s="10">
        <v>58.12</v>
      </c>
      <c r="AH4057" s="10">
        <f t="shared" si="1842"/>
        <v>228772.66140825074</v>
      </c>
      <c r="AI4057" s="11">
        <f t="shared" si="1830"/>
        <v>0</v>
      </c>
      <c r="AJ4057">
        <f t="shared" si="1831"/>
        <v>0</v>
      </c>
      <c r="AK4057" t="e">
        <f t="shared" si="1843"/>
        <v>#DIV/0!</v>
      </c>
      <c r="AL4057">
        <f t="shared" si="1844"/>
        <v>0.57723618960000012</v>
      </c>
      <c r="AM4057" s="5">
        <f t="shared" si="1845"/>
        <v>5.26</v>
      </c>
      <c r="AN4057">
        <v>0</v>
      </c>
      <c r="AO4057" s="72">
        <f t="shared" si="1846"/>
        <v>1.4000000000000001</v>
      </c>
      <c r="AP4057" s="72">
        <f t="shared" si="1847"/>
        <v>0.60000000000000009</v>
      </c>
      <c r="AQ4057" s="72">
        <f t="shared" si="1848"/>
        <v>0.8</v>
      </c>
      <c r="AR4057" s="71" t="e">
        <f t="shared" si="1849"/>
        <v>#DIV/0!</v>
      </c>
      <c r="BA4057">
        <f t="shared" si="1850"/>
        <v>173</v>
      </c>
      <c r="BB4057" s="91" t="e">
        <f t="shared" si="1851"/>
        <v>#DIV/0!</v>
      </c>
    </row>
    <row r="4058" spans="1:54">
      <c r="A4058" s="2" t="s">
        <v>4174</v>
      </c>
      <c r="B4058" s="7" t="s">
        <v>44001</v>
      </c>
      <c r="C4058" s="17">
        <f t="shared" si="1832"/>
        <v>17.100000000000001</v>
      </c>
      <c r="D4058" s="28">
        <f t="shared" si="1833"/>
        <v>88</v>
      </c>
      <c r="E4058" s="8">
        <f t="shared" si="1852"/>
        <v>3</v>
      </c>
      <c r="F4058" s="2" t="s">
        <v>9163</v>
      </c>
      <c r="G4058" s="54">
        <f t="shared" si="1853"/>
        <v>16.100000000000001</v>
      </c>
      <c r="H4058" s="20">
        <f t="shared" si="1854"/>
        <v>0.74098910000000007</v>
      </c>
      <c r="I4058" s="14" t="s">
        <v>19115</v>
      </c>
      <c r="J4058" s="14" t="s">
        <v>14149</v>
      </c>
      <c r="K4058" s="14" t="s">
        <v>24074</v>
      </c>
      <c r="L4058" s="14" t="s">
        <v>29034</v>
      </c>
      <c r="M4058" s="28">
        <f t="shared" si="1855"/>
        <v>10.8</v>
      </c>
      <c r="N4058" s="46">
        <f t="shared" si="1834"/>
        <v>5.6</v>
      </c>
      <c r="O4058" s="17">
        <f t="shared" si="1835"/>
        <v>0.4</v>
      </c>
      <c r="P4058" s="17">
        <f t="shared" si="1835"/>
        <v>7.4</v>
      </c>
      <c r="Q4058" s="124">
        <f t="shared" si="1836"/>
        <v>0.2</v>
      </c>
      <c r="R4058" s="26">
        <f t="shared" si="1837"/>
        <v>0.8</v>
      </c>
      <c r="S4058" s="2" t="s">
        <v>34011</v>
      </c>
      <c r="T4058" s="2" t="s">
        <v>38988</v>
      </c>
      <c r="U4058" s="24">
        <f t="shared" si="1838"/>
        <v>360.70000000000005</v>
      </c>
      <c r="V4058" s="66">
        <f t="shared" si="1838"/>
        <v>302.3</v>
      </c>
      <c r="W4058" s="54">
        <f t="shared" si="1839"/>
        <v>1.61</v>
      </c>
      <c r="X4058" s="143">
        <f t="shared" si="1840"/>
        <v>360.70000000000005</v>
      </c>
      <c r="Y4058" s="143">
        <f t="shared" si="1841"/>
        <v>0.42200000000000004</v>
      </c>
      <c r="AD4058">
        <v>152</v>
      </c>
      <c r="AE4058">
        <v>-1</v>
      </c>
      <c r="AF4058" s="10">
        <v>37.9</v>
      </c>
      <c r="AG4058" s="10">
        <v>58.12</v>
      </c>
      <c r="AH4058" s="10">
        <f t="shared" si="1842"/>
        <v>353061.18282829347</v>
      </c>
      <c r="AI4058" s="11">
        <f t="shared" si="1830"/>
        <v>0</v>
      </c>
      <c r="AJ4058">
        <f t="shared" si="1831"/>
        <v>0</v>
      </c>
      <c r="AK4058" t="e">
        <f t="shared" si="1843"/>
        <v>#DIV/0!</v>
      </c>
      <c r="AL4058">
        <f t="shared" si="1844"/>
        <v>0.61333781119999997</v>
      </c>
      <c r="AM4058" s="5">
        <f t="shared" si="1845"/>
        <v>3.22</v>
      </c>
      <c r="AN4058">
        <v>0</v>
      </c>
      <c r="AO4058" s="72">
        <f t="shared" si="1846"/>
        <v>0.8</v>
      </c>
      <c r="AP4058" s="72">
        <f t="shared" si="1847"/>
        <v>0.2</v>
      </c>
      <c r="AQ4058" s="72">
        <f t="shared" si="1848"/>
        <v>0.4</v>
      </c>
      <c r="AR4058" s="71" t="e">
        <f t="shared" si="1849"/>
        <v>#DIV/0!</v>
      </c>
      <c r="BA4058">
        <f t="shared" si="1850"/>
        <v>88</v>
      </c>
      <c r="BB4058" s="91" t="e">
        <f t="shared" si="1851"/>
        <v>#DIV/0!</v>
      </c>
    </row>
    <row r="4059" spans="1:54">
      <c r="A4059" s="2" t="s">
        <v>4175</v>
      </c>
      <c r="B4059" s="7" t="s">
        <v>44002</v>
      </c>
      <c r="C4059" s="17">
        <f t="shared" si="1832"/>
        <v>22.200000000000003</v>
      </c>
      <c r="D4059" s="28">
        <f t="shared" si="1833"/>
        <v>268</v>
      </c>
      <c r="E4059" s="8">
        <f t="shared" si="1852"/>
        <v>6</v>
      </c>
      <c r="F4059" s="2" t="s">
        <v>9164</v>
      </c>
      <c r="G4059" s="54">
        <f t="shared" si="1853"/>
        <v>21.3</v>
      </c>
      <c r="H4059" s="20">
        <f t="shared" si="1854"/>
        <v>0.83698740000000005</v>
      </c>
      <c r="I4059" s="14" t="s">
        <v>19116</v>
      </c>
      <c r="J4059" s="14" t="s">
        <v>14150</v>
      </c>
      <c r="K4059" s="14" t="s">
        <v>24075</v>
      </c>
      <c r="L4059" s="14" t="s">
        <v>29035</v>
      </c>
      <c r="M4059" s="28">
        <f t="shared" si="1855"/>
        <v>12.8</v>
      </c>
      <c r="N4059" s="46">
        <f t="shared" si="1834"/>
        <v>6.8</v>
      </c>
      <c r="O4059" s="17">
        <f t="shared" si="1835"/>
        <v>1.8</v>
      </c>
      <c r="P4059" s="17">
        <f t="shared" si="1835"/>
        <v>3.4000000000000004</v>
      </c>
      <c r="Q4059" s="124">
        <f t="shared" si="1836"/>
        <v>0.2</v>
      </c>
      <c r="R4059" s="26">
        <f t="shared" si="1837"/>
        <v>1.8</v>
      </c>
      <c r="S4059" s="2" t="s">
        <v>34012</v>
      </c>
      <c r="T4059" s="2" t="s">
        <v>38989</v>
      </c>
      <c r="U4059" s="24">
        <f t="shared" si="1838"/>
        <v>541.4</v>
      </c>
      <c r="V4059" s="66">
        <f t="shared" si="1838"/>
        <v>398.40000000000003</v>
      </c>
      <c r="W4059" s="54">
        <f t="shared" si="1839"/>
        <v>2.13</v>
      </c>
      <c r="X4059" s="143">
        <f t="shared" si="1840"/>
        <v>541.4</v>
      </c>
      <c r="Y4059" s="143">
        <f t="shared" si="1841"/>
        <v>0.52600000000000002</v>
      </c>
      <c r="AD4059">
        <v>152</v>
      </c>
      <c r="AE4059">
        <v>-1</v>
      </c>
      <c r="AF4059" s="10">
        <v>37.9</v>
      </c>
      <c r="AG4059" s="10">
        <v>58.12</v>
      </c>
      <c r="AH4059" s="10">
        <f t="shared" si="1842"/>
        <v>196580.04353243514</v>
      </c>
      <c r="AI4059" s="11">
        <f t="shared" si="1830"/>
        <v>0</v>
      </c>
      <c r="AJ4059">
        <f t="shared" si="1831"/>
        <v>0</v>
      </c>
      <c r="AK4059" t="e">
        <f t="shared" si="1843"/>
        <v>#DIV/0!</v>
      </c>
      <c r="AL4059">
        <f t="shared" si="1844"/>
        <v>1.7957468016</v>
      </c>
      <c r="AM4059" s="5">
        <f t="shared" si="1845"/>
        <v>4.24</v>
      </c>
      <c r="AN4059">
        <v>0</v>
      </c>
      <c r="AO4059" s="72">
        <f t="shared" si="1846"/>
        <v>1.8</v>
      </c>
      <c r="AP4059" s="72">
        <f t="shared" si="1847"/>
        <v>0.2</v>
      </c>
      <c r="AQ4059" s="72">
        <f t="shared" si="1848"/>
        <v>0.4</v>
      </c>
      <c r="AR4059" s="71" t="e">
        <f t="shared" si="1849"/>
        <v>#DIV/0!</v>
      </c>
      <c r="BA4059">
        <f t="shared" si="1850"/>
        <v>268</v>
      </c>
      <c r="BB4059" s="91" t="e">
        <f t="shared" si="1851"/>
        <v>#DIV/0!</v>
      </c>
    </row>
    <row r="4060" spans="1:54">
      <c r="A4060" s="2" t="s">
        <v>4176</v>
      </c>
      <c r="B4060" s="7" t="s">
        <v>44003</v>
      </c>
      <c r="C4060" s="17">
        <f t="shared" si="1832"/>
        <v>9.2000000000000011</v>
      </c>
      <c r="D4060" s="28">
        <f t="shared" si="1833"/>
        <v>284</v>
      </c>
      <c r="E4060" s="8">
        <f t="shared" si="1852"/>
        <v>8</v>
      </c>
      <c r="F4060" s="2" t="s">
        <v>9165</v>
      </c>
      <c r="G4060" s="54">
        <f t="shared" si="1853"/>
        <v>8.2999999999999989</v>
      </c>
      <c r="H4060" s="20">
        <f t="shared" si="1854"/>
        <v>0.50753709999999996</v>
      </c>
      <c r="I4060" s="14" t="s">
        <v>19117</v>
      </c>
      <c r="J4060" s="14" t="s">
        <v>14151</v>
      </c>
      <c r="K4060" s="14" t="s">
        <v>24076</v>
      </c>
      <c r="L4060" s="14" t="s">
        <v>29036</v>
      </c>
      <c r="M4060" s="28">
        <f t="shared" si="1855"/>
        <v>13.2</v>
      </c>
      <c r="N4060" s="46">
        <f t="shared" si="1834"/>
        <v>6</v>
      </c>
      <c r="O4060" s="17">
        <f t="shared" si="1835"/>
        <v>0.60000000000000009</v>
      </c>
      <c r="P4060" s="17">
        <f t="shared" si="1835"/>
        <v>2.6</v>
      </c>
      <c r="Q4060" s="124">
        <f t="shared" si="1836"/>
        <v>1</v>
      </c>
      <c r="R4060" s="26">
        <f t="shared" si="1837"/>
        <v>2</v>
      </c>
      <c r="S4060" s="2" t="s">
        <v>34013</v>
      </c>
      <c r="T4060" s="2" t="s">
        <v>38990</v>
      </c>
      <c r="U4060" s="24">
        <f t="shared" si="1838"/>
        <v>557.4</v>
      </c>
      <c r="V4060" s="66">
        <f t="shared" si="1838"/>
        <v>414</v>
      </c>
      <c r="W4060" s="54">
        <f t="shared" si="1839"/>
        <v>0.83</v>
      </c>
      <c r="X4060" s="143">
        <f t="shared" si="1840"/>
        <v>557.4</v>
      </c>
      <c r="Y4060" s="143">
        <f t="shared" si="1841"/>
        <v>0.26600000000000001</v>
      </c>
      <c r="AD4060">
        <v>152</v>
      </c>
      <c r="AE4060">
        <v>-1</v>
      </c>
      <c r="AF4060" s="10">
        <v>37.9</v>
      </c>
      <c r="AG4060" s="10">
        <v>58.12</v>
      </c>
      <c r="AH4060" s="10">
        <f t="shared" si="1842"/>
        <v>140556.15126289116</v>
      </c>
      <c r="AI4060" s="11">
        <f t="shared" si="1830"/>
        <v>0</v>
      </c>
      <c r="AJ4060">
        <f t="shared" si="1831"/>
        <v>0</v>
      </c>
      <c r="AK4060" t="e">
        <f t="shared" si="1843"/>
        <v>#DIV/0!</v>
      </c>
      <c r="AL4060">
        <f t="shared" si="1844"/>
        <v>1.5364842480000003</v>
      </c>
      <c r="AM4060" s="5">
        <f t="shared" si="1845"/>
        <v>1.6400000000000001</v>
      </c>
      <c r="AN4060">
        <v>0</v>
      </c>
      <c r="AO4060" s="72">
        <f t="shared" si="1846"/>
        <v>2</v>
      </c>
      <c r="AP4060" s="72">
        <f t="shared" si="1847"/>
        <v>1</v>
      </c>
      <c r="AQ4060" s="72">
        <f t="shared" si="1848"/>
        <v>1</v>
      </c>
      <c r="AR4060" s="71" t="e">
        <f t="shared" si="1849"/>
        <v>#DIV/0!</v>
      </c>
      <c r="BA4060">
        <f t="shared" si="1850"/>
        <v>284</v>
      </c>
      <c r="BB4060" s="91" t="e">
        <f t="shared" si="1851"/>
        <v>#DIV/0!</v>
      </c>
    </row>
    <row r="4061" spans="1:54">
      <c r="A4061" s="2" t="s">
        <v>4177</v>
      </c>
      <c r="B4061" s="7" t="s">
        <v>44004</v>
      </c>
      <c r="C4061" s="17">
        <f t="shared" si="1832"/>
        <v>28.3</v>
      </c>
      <c r="D4061" s="28">
        <f t="shared" si="1833"/>
        <v>145</v>
      </c>
      <c r="E4061" s="8">
        <f t="shared" si="1852"/>
        <v>8</v>
      </c>
      <c r="F4061" s="2" t="s">
        <v>9166</v>
      </c>
      <c r="G4061" s="54">
        <f t="shared" si="1853"/>
        <v>27.400000000000002</v>
      </c>
      <c r="H4061" s="20">
        <f t="shared" si="1854"/>
        <v>0.32394799999999996</v>
      </c>
      <c r="I4061" s="14" t="s">
        <v>19118</v>
      </c>
      <c r="J4061" s="14" t="s">
        <v>14152</v>
      </c>
      <c r="K4061" s="14" t="s">
        <v>24077</v>
      </c>
      <c r="L4061" s="14" t="s">
        <v>29037</v>
      </c>
      <c r="M4061" s="28">
        <f t="shared" si="1855"/>
        <v>13.9</v>
      </c>
      <c r="N4061" s="46">
        <f t="shared" si="1834"/>
        <v>6.6</v>
      </c>
      <c r="O4061" s="17">
        <f t="shared" si="1835"/>
        <v>2</v>
      </c>
      <c r="P4061" s="17">
        <f t="shared" si="1835"/>
        <v>1.2000000000000002</v>
      </c>
      <c r="Q4061" s="124">
        <f t="shared" si="1836"/>
        <v>0.60000000000000009</v>
      </c>
      <c r="R4061" s="26">
        <f t="shared" si="1837"/>
        <v>0.8</v>
      </c>
      <c r="S4061" s="2" t="s">
        <v>34014</v>
      </c>
      <c r="T4061" s="2" t="s">
        <v>38991</v>
      </c>
      <c r="U4061" s="24">
        <f t="shared" si="1838"/>
        <v>418</v>
      </c>
      <c r="V4061" s="66">
        <f t="shared" si="1838"/>
        <v>301.90000000000003</v>
      </c>
      <c r="W4061" s="54">
        <f t="shared" si="1839"/>
        <v>2.7399999999999998</v>
      </c>
      <c r="X4061" s="143">
        <f t="shared" si="1840"/>
        <v>418</v>
      </c>
      <c r="Y4061" s="143">
        <f t="shared" si="1841"/>
        <v>0.64799999999999991</v>
      </c>
      <c r="AD4061">
        <v>152</v>
      </c>
      <c r="AE4061">
        <v>-1</v>
      </c>
      <c r="AF4061" s="10">
        <v>37.9</v>
      </c>
      <c r="AG4061" s="10">
        <v>58.12</v>
      </c>
      <c r="AH4061" s="10">
        <f t="shared" si="1842"/>
        <v>353522.95363006805</v>
      </c>
      <c r="AI4061" s="11">
        <f t="shared" si="1830"/>
        <v>0</v>
      </c>
      <c r="AJ4061">
        <f t="shared" si="1831"/>
        <v>0</v>
      </c>
      <c r="AK4061" t="e">
        <f t="shared" si="1843"/>
        <v>#DIV/0!</v>
      </c>
      <c r="AL4061">
        <f t="shared" si="1844"/>
        <v>1.2980198400000005</v>
      </c>
      <c r="AM4061" s="5">
        <f t="shared" si="1845"/>
        <v>5.46</v>
      </c>
      <c r="AN4061">
        <v>0</v>
      </c>
      <c r="AO4061" s="72">
        <f t="shared" si="1846"/>
        <v>0.8</v>
      </c>
      <c r="AP4061" s="72">
        <f t="shared" si="1847"/>
        <v>0.60000000000000009</v>
      </c>
      <c r="AQ4061" s="72">
        <f t="shared" si="1848"/>
        <v>0.60000000000000009</v>
      </c>
      <c r="AR4061" s="71" t="e">
        <f t="shared" si="1849"/>
        <v>#DIV/0!</v>
      </c>
      <c r="BA4061">
        <f t="shared" si="1850"/>
        <v>145</v>
      </c>
      <c r="BB4061" s="91" t="e">
        <f t="shared" si="1851"/>
        <v>#DIV/0!</v>
      </c>
    </row>
    <row r="4062" spans="1:54">
      <c r="A4062" s="2" t="s">
        <v>4178</v>
      </c>
      <c r="B4062" s="7" t="s">
        <v>44005</v>
      </c>
      <c r="C4062" s="17">
        <f t="shared" si="1832"/>
        <v>10.3</v>
      </c>
      <c r="D4062" s="28">
        <f t="shared" si="1833"/>
        <v>134</v>
      </c>
      <c r="E4062" s="8">
        <f t="shared" si="1852"/>
        <v>10</v>
      </c>
      <c r="F4062" s="2" t="s">
        <v>9167</v>
      </c>
      <c r="G4062" s="54">
        <f t="shared" si="1853"/>
        <v>9.4</v>
      </c>
      <c r="H4062" s="20">
        <f t="shared" si="1854"/>
        <v>0.63824100000000006</v>
      </c>
      <c r="I4062" s="14" t="s">
        <v>19119</v>
      </c>
      <c r="J4062" s="14" t="s">
        <v>14153</v>
      </c>
      <c r="K4062" s="14" t="s">
        <v>24078</v>
      </c>
      <c r="L4062" s="14" t="s">
        <v>29038</v>
      </c>
      <c r="M4062" s="28">
        <f t="shared" si="1855"/>
        <v>10.399999999999999</v>
      </c>
      <c r="N4062" s="46">
        <f t="shared" si="1834"/>
        <v>5.6</v>
      </c>
      <c r="O4062" s="17">
        <f t="shared" si="1835"/>
        <v>1</v>
      </c>
      <c r="P4062" s="17">
        <f t="shared" si="1835"/>
        <v>8.2000000000000011</v>
      </c>
      <c r="Q4062" s="124">
        <f t="shared" si="1836"/>
        <v>1</v>
      </c>
      <c r="R4062" s="26">
        <f t="shared" si="1837"/>
        <v>3</v>
      </c>
      <c r="S4062" s="2" t="s">
        <v>34015</v>
      </c>
      <c r="T4062" s="2" t="s">
        <v>38992</v>
      </c>
      <c r="U4062" s="24">
        <f t="shared" si="1838"/>
        <v>406.6</v>
      </c>
      <c r="V4062" s="66">
        <f t="shared" si="1838"/>
        <v>283.8</v>
      </c>
      <c r="W4062" s="54">
        <f t="shared" si="1839"/>
        <v>0.94000000000000006</v>
      </c>
      <c r="X4062" s="143">
        <f t="shared" si="1840"/>
        <v>406.6</v>
      </c>
      <c r="Y4062" s="143">
        <f t="shared" si="1841"/>
        <v>0.28800000000000003</v>
      </c>
      <c r="AD4062">
        <v>152</v>
      </c>
      <c r="AE4062">
        <v>-1</v>
      </c>
      <c r="AF4062" s="10">
        <v>37.9</v>
      </c>
      <c r="AG4062" s="10">
        <v>58.12</v>
      </c>
      <c r="AH4062" s="10">
        <f t="shared" si="1842"/>
        <v>372551.7645242383</v>
      </c>
      <c r="AI4062" s="11">
        <f t="shared" si="1830"/>
        <v>0</v>
      </c>
      <c r="AJ4062">
        <f t="shared" si="1831"/>
        <v>0</v>
      </c>
      <c r="AK4062" t="e">
        <f t="shared" si="1843"/>
        <v>#DIV/0!</v>
      </c>
      <c r="AL4062">
        <f t="shared" si="1844"/>
        <v>8.8992713999999999</v>
      </c>
      <c r="AM4062" s="5">
        <f t="shared" si="1845"/>
        <v>1.86</v>
      </c>
      <c r="AN4062">
        <v>0</v>
      </c>
      <c r="AO4062" s="72">
        <f t="shared" si="1846"/>
        <v>3</v>
      </c>
      <c r="AP4062" s="72">
        <f t="shared" si="1847"/>
        <v>1</v>
      </c>
      <c r="AQ4062" s="72">
        <f t="shared" si="1848"/>
        <v>1.2000000000000002</v>
      </c>
      <c r="AR4062" s="71" t="e">
        <f t="shared" si="1849"/>
        <v>#DIV/0!</v>
      </c>
      <c r="BA4062">
        <f t="shared" si="1850"/>
        <v>134</v>
      </c>
      <c r="BB4062" s="91" t="e">
        <f t="shared" si="1851"/>
        <v>#DIV/0!</v>
      </c>
    </row>
    <row r="4063" spans="1:54">
      <c r="A4063" s="2" t="s">
        <v>4179</v>
      </c>
      <c r="B4063" s="7" t="s">
        <v>44006</v>
      </c>
      <c r="C4063" s="17">
        <f t="shared" si="1832"/>
        <v>19</v>
      </c>
      <c r="D4063" s="28">
        <f t="shared" si="1833"/>
        <v>69</v>
      </c>
      <c r="E4063" s="8">
        <f t="shared" si="1852"/>
        <v>22</v>
      </c>
      <c r="F4063" s="2" t="s">
        <v>9168</v>
      </c>
      <c r="G4063" s="54">
        <f t="shared" si="1853"/>
        <v>18.100000000000001</v>
      </c>
      <c r="H4063" s="20">
        <f t="shared" si="1854"/>
        <v>0.19415450000000001</v>
      </c>
      <c r="I4063" s="14" t="s">
        <v>19120</v>
      </c>
      <c r="J4063" s="14" t="s">
        <v>14154</v>
      </c>
      <c r="K4063" s="14" t="s">
        <v>24079</v>
      </c>
      <c r="L4063" s="14" t="s">
        <v>29039</v>
      </c>
      <c r="M4063" s="28">
        <f t="shared" si="1855"/>
        <v>9.6</v>
      </c>
      <c r="N4063" s="46">
        <f t="shared" si="1834"/>
        <v>5.2</v>
      </c>
      <c r="O4063" s="17">
        <f t="shared" si="1835"/>
        <v>3</v>
      </c>
      <c r="P4063" s="17">
        <f t="shared" si="1835"/>
        <v>9.8000000000000007</v>
      </c>
      <c r="Q4063" s="124">
        <f t="shared" si="1836"/>
        <v>1.6</v>
      </c>
      <c r="R4063" s="26">
        <f t="shared" si="1837"/>
        <v>2</v>
      </c>
      <c r="S4063" s="2" t="s">
        <v>34016</v>
      </c>
      <c r="T4063" s="2" t="s">
        <v>38993</v>
      </c>
      <c r="U4063" s="24">
        <f t="shared" si="1838"/>
        <v>342.40000000000003</v>
      </c>
      <c r="V4063" s="66">
        <f t="shared" si="1838"/>
        <v>294</v>
      </c>
      <c r="W4063" s="54">
        <f t="shared" si="1839"/>
        <v>1.81</v>
      </c>
      <c r="X4063" s="143">
        <f t="shared" si="1840"/>
        <v>342.40000000000003</v>
      </c>
      <c r="Y4063" s="143">
        <f t="shared" si="1841"/>
        <v>0.46199999999999997</v>
      </c>
      <c r="AD4063">
        <v>152</v>
      </c>
      <c r="AE4063">
        <v>-1</v>
      </c>
      <c r="AF4063" s="10">
        <v>37.9</v>
      </c>
      <c r="AG4063" s="10">
        <v>58.12</v>
      </c>
      <c r="AH4063" s="10">
        <f t="shared" si="1842"/>
        <v>362048.05945802649</v>
      </c>
      <c r="AI4063" s="11">
        <f t="shared" si="1830"/>
        <v>0</v>
      </c>
      <c r="AJ4063">
        <f t="shared" si="1831"/>
        <v>0</v>
      </c>
      <c r="AK4063" t="e">
        <f t="shared" si="1843"/>
        <v>#DIV/0!</v>
      </c>
      <c r="AL4063">
        <f t="shared" si="1844"/>
        <v>47.3837154</v>
      </c>
      <c r="AM4063" s="5">
        <f t="shared" si="1845"/>
        <v>3.6</v>
      </c>
      <c r="AN4063">
        <v>0</v>
      </c>
      <c r="AO4063" s="72">
        <f t="shared" si="1846"/>
        <v>2</v>
      </c>
      <c r="AP4063" s="72">
        <f t="shared" si="1847"/>
        <v>1.6</v>
      </c>
      <c r="AQ4063" s="72">
        <f t="shared" si="1848"/>
        <v>1.8</v>
      </c>
      <c r="AR4063" s="71" t="e">
        <f t="shared" si="1849"/>
        <v>#DIV/0!</v>
      </c>
      <c r="BA4063">
        <f t="shared" si="1850"/>
        <v>69</v>
      </c>
      <c r="BB4063" s="91" t="e">
        <f t="shared" si="1851"/>
        <v>#DIV/0!</v>
      </c>
    </row>
    <row r="4064" spans="1:54">
      <c r="A4064" s="2" t="s">
        <v>4180</v>
      </c>
      <c r="B4064" s="7" t="s">
        <v>44007</v>
      </c>
      <c r="C4064" s="17">
        <f t="shared" si="1832"/>
        <v>18.2</v>
      </c>
      <c r="D4064" s="28">
        <f t="shared" si="1833"/>
        <v>255</v>
      </c>
      <c r="E4064" s="8">
        <f t="shared" si="1852"/>
        <v>8</v>
      </c>
      <c r="F4064" s="2" t="s">
        <v>9169</v>
      </c>
      <c r="G4064" s="54">
        <f t="shared" si="1853"/>
        <v>17.3</v>
      </c>
      <c r="H4064" s="20">
        <f t="shared" si="1854"/>
        <v>0.21464359999999999</v>
      </c>
      <c r="I4064" s="14" t="s">
        <v>19121</v>
      </c>
      <c r="J4064" s="14" t="s">
        <v>14155</v>
      </c>
      <c r="K4064" s="14" t="s">
        <v>24080</v>
      </c>
      <c r="L4064" s="14" t="s">
        <v>29040</v>
      </c>
      <c r="M4064" s="28">
        <f t="shared" si="1855"/>
        <v>10.399999999999999</v>
      </c>
      <c r="N4064" s="46">
        <f t="shared" si="1834"/>
        <v>6.2</v>
      </c>
      <c r="O4064" s="17">
        <f t="shared" si="1835"/>
        <v>1.6</v>
      </c>
      <c r="P4064" s="17">
        <f t="shared" si="1835"/>
        <v>8.2000000000000011</v>
      </c>
      <c r="Q4064" s="124">
        <f t="shared" si="1836"/>
        <v>0.4</v>
      </c>
      <c r="R4064" s="26">
        <f t="shared" si="1837"/>
        <v>0.60000000000000009</v>
      </c>
      <c r="S4064" s="2" t="s">
        <v>34017</v>
      </c>
      <c r="T4064" s="2" t="s">
        <v>38994</v>
      </c>
      <c r="U4064" s="24">
        <f t="shared" si="1838"/>
        <v>527.70000000000005</v>
      </c>
      <c r="V4064" s="66">
        <f t="shared" si="1838"/>
        <v>386.90000000000003</v>
      </c>
      <c r="W4064" s="54">
        <f t="shared" si="1839"/>
        <v>1.73</v>
      </c>
      <c r="X4064" s="143">
        <f t="shared" si="1840"/>
        <v>527.70000000000005</v>
      </c>
      <c r="Y4064" s="143">
        <f t="shared" si="1841"/>
        <v>0.44599999999999995</v>
      </c>
      <c r="AD4064">
        <v>152</v>
      </c>
      <c r="AE4064">
        <v>-1</v>
      </c>
      <c r="AF4064" s="10">
        <v>37.9</v>
      </c>
      <c r="AG4064" s="10">
        <v>58.12</v>
      </c>
      <c r="AH4064" s="10">
        <f t="shared" si="1842"/>
        <v>225668.14342106963</v>
      </c>
      <c r="AI4064" s="11">
        <f t="shared" si="1830"/>
        <v>0</v>
      </c>
      <c r="AJ4064">
        <f t="shared" si="1831"/>
        <v>0</v>
      </c>
      <c r="AK4064" t="e">
        <f t="shared" si="1843"/>
        <v>#DIV/0!</v>
      </c>
      <c r="AL4064">
        <f t="shared" si="1844"/>
        <v>6.1823255808000015</v>
      </c>
      <c r="AM4064" s="5">
        <f t="shared" si="1845"/>
        <v>3.44</v>
      </c>
      <c r="AN4064">
        <v>0</v>
      </c>
      <c r="AO4064" s="72">
        <f t="shared" si="1846"/>
        <v>0.60000000000000009</v>
      </c>
      <c r="AP4064" s="72">
        <f t="shared" si="1847"/>
        <v>0.4</v>
      </c>
      <c r="AQ4064" s="72">
        <f t="shared" si="1848"/>
        <v>0.60000000000000009</v>
      </c>
      <c r="AR4064" s="71" t="e">
        <f t="shared" si="1849"/>
        <v>#DIV/0!</v>
      </c>
      <c r="BA4064">
        <f t="shared" si="1850"/>
        <v>255</v>
      </c>
      <c r="BB4064" s="91" t="e">
        <f t="shared" si="1851"/>
        <v>#DIV/0!</v>
      </c>
    </row>
    <row r="4065" spans="1:54">
      <c r="A4065" s="2" t="s">
        <v>4181</v>
      </c>
      <c r="B4065" s="7" t="s">
        <v>44008</v>
      </c>
      <c r="C4065" s="17">
        <f t="shared" si="1832"/>
        <v>19.2</v>
      </c>
      <c r="D4065" s="28">
        <f t="shared" si="1833"/>
        <v>77</v>
      </c>
      <c r="E4065" s="8">
        <f t="shared" si="1852"/>
        <v>11</v>
      </c>
      <c r="F4065" s="2" t="s">
        <v>9170</v>
      </c>
      <c r="G4065" s="54">
        <f t="shared" si="1853"/>
        <v>18.3</v>
      </c>
      <c r="H4065" s="20">
        <f t="shared" si="1854"/>
        <v>0.19633249999999999</v>
      </c>
      <c r="I4065" s="14" t="s">
        <v>19122</v>
      </c>
      <c r="J4065" s="14" t="s">
        <v>14156</v>
      </c>
      <c r="K4065" s="14" t="s">
        <v>24081</v>
      </c>
      <c r="L4065" s="14" t="s">
        <v>29041</v>
      </c>
      <c r="M4065" s="28">
        <f t="shared" si="1855"/>
        <v>11.9</v>
      </c>
      <c r="N4065" s="46">
        <f t="shared" si="1834"/>
        <v>6.2</v>
      </c>
      <c r="O4065" s="17">
        <f t="shared" si="1835"/>
        <v>0.8</v>
      </c>
      <c r="P4065" s="17">
        <f t="shared" si="1835"/>
        <v>5.2</v>
      </c>
      <c r="Q4065" s="124">
        <f t="shared" si="1836"/>
        <v>1.6</v>
      </c>
      <c r="R4065" s="26">
        <f t="shared" si="1837"/>
        <v>2</v>
      </c>
      <c r="S4065" s="2" t="s">
        <v>34018</v>
      </c>
      <c r="T4065" s="2" t="s">
        <v>38995</v>
      </c>
      <c r="U4065" s="24">
        <f t="shared" si="1838"/>
        <v>350.5</v>
      </c>
      <c r="V4065" s="66">
        <f t="shared" si="1838"/>
        <v>378.3</v>
      </c>
      <c r="W4065" s="54">
        <f t="shared" si="1839"/>
        <v>1.83</v>
      </c>
      <c r="X4065" s="143">
        <f t="shared" si="1840"/>
        <v>350.5</v>
      </c>
      <c r="Y4065" s="143">
        <f t="shared" si="1841"/>
        <v>0.46599999999999997</v>
      </c>
      <c r="AD4065">
        <v>152</v>
      </c>
      <c r="AE4065">
        <v>-1</v>
      </c>
      <c r="AF4065" s="10">
        <v>37.9</v>
      </c>
      <c r="AG4065" s="10">
        <v>58.12</v>
      </c>
      <c r="AH4065" s="10">
        <f t="shared" si="1842"/>
        <v>243903.25867677361</v>
      </c>
      <c r="AI4065" s="11">
        <f t="shared" si="1830"/>
        <v>0</v>
      </c>
      <c r="AJ4065">
        <f t="shared" si="1831"/>
        <v>0</v>
      </c>
      <c r="AK4065" t="e">
        <f t="shared" si="1843"/>
        <v>#DIV/0!</v>
      </c>
      <c r="AL4065">
        <f t="shared" si="1844"/>
        <v>6.6865136000000005</v>
      </c>
      <c r="AM4065" s="5">
        <f t="shared" si="1845"/>
        <v>3.6399999999999997</v>
      </c>
      <c r="AN4065">
        <v>0</v>
      </c>
      <c r="AO4065" s="72">
        <f t="shared" si="1846"/>
        <v>2</v>
      </c>
      <c r="AP4065" s="72">
        <f t="shared" si="1847"/>
        <v>1.6</v>
      </c>
      <c r="AQ4065" s="72">
        <f t="shared" si="1848"/>
        <v>1.8</v>
      </c>
      <c r="AR4065" s="71" t="e">
        <f t="shared" si="1849"/>
        <v>#DIV/0!</v>
      </c>
      <c r="BA4065">
        <f t="shared" si="1850"/>
        <v>77</v>
      </c>
      <c r="BB4065" s="91" t="e">
        <f t="shared" si="1851"/>
        <v>#DIV/0!</v>
      </c>
    </row>
    <row r="4066" spans="1:54">
      <c r="A4066" s="2" t="s">
        <v>4182</v>
      </c>
      <c r="B4066" s="7" t="s">
        <v>44009</v>
      </c>
      <c r="C4066" s="17">
        <f t="shared" si="1832"/>
        <v>18.3</v>
      </c>
      <c r="D4066" s="28">
        <f t="shared" si="1833"/>
        <v>30</v>
      </c>
      <c r="E4066" s="8">
        <f t="shared" si="1852"/>
        <v>12</v>
      </c>
      <c r="F4066" s="2" t="s">
        <v>9171</v>
      </c>
      <c r="G4066" s="54">
        <f t="shared" si="1853"/>
        <v>17.3</v>
      </c>
      <c r="H4066" s="20">
        <f t="shared" si="1854"/>
        <v>0.25944109999999998</v>
      </c>
      <c r="I4066" s="14" t="s">
        <v>19123</v>
      </c>
      <c r="J4066" s="14" t="s">
        <v>14157</v>
      </c>
      <c r="K4066" s="14" t="s">
        <v>24082</v>
      </c>
      <c r="L4066" s="14" t="s">
        <v>29042</v>
      </c>
      <c r="M4066" s="28">
        <f t="shared" si="1855"/>
        <v>11.1</v>
      </c>
      <c r="N4066" s="46">
        <f t="shared" si="1834"/>
        <v>5.2</v>
      </c>
      <c r="O4066" s="17">
        <f t="shared" si="1835"/>
        <v>1.2000000000000002</v>
      </c>
      <c r="P4066" s="17">
        <f t="shared" si="1835"/>
        <v>6.8000000000000007</v>
      </c>
      <c r="Q4066" s="124">
        <f t="shared" si="1836"/>
        <v>1.2000000000000002</v>
      </c>
      <c r="R4066" s="26">
        <f t="shared" si="1837"/>
        <v>1.6</v>
      </c>
      <c r="S4066" s="2" t="s">
        <v>34019</v>
      </c>
      <c r="T4066" s="2" t="s">
        <v>38996</v>
      </c>
      <c r="U4066" s="24">
        <f t="shared" si="1838"/>
        <v>302.70000000000005</v>
      </c>
      <c r="V4066" s="66">
        <f t="shared" si="1838"/>
        <v>350.20000000000005</v>
      </c>
      <c r="W4066" s="54">
        <f t="shared" si="1839"/>
        <v>1.73</v>
      </c>
      <c r="X4066" s="143">
        <f t="shared" si="1840"/>
        <v>302.70000000000005</v>
      </c>
      <c r="Y4066" s="143">
        <f t="shared" si="1841"/>
        <v>0.44599999999999995</v>
      </c>
      <c r="AD4066">
        <v>152</v>
      </c>
      <c r="AE4066">
        <v>-1</v>
      </c>
      <c r="AF4066" s="10">
        <v>37.9</v>
      </c>
      <c r="AG4066" s="10">
        <v>58.12</v>
      </c>
      <c r="AH4066" s="10">
        <f t="shared" si="1842"/>
        <v>292148.15822645009</v>
      </c>
      <c r="AI4066" s="11">
        <f t="shared" si="1830"/>
        <v>0</v>
      </c>
      <c r="AJ4066">
        <f t="shared" si="1831"/>
        <v>0</v>
      </c>
      <c r="AK4066" t="e">
        <f t="shared" si="1843"/>
        <v>#DIV/0!</v>
      </c>
      <c r="AL4066">
        <f t="shared" si="1844"/>
        <v>9.6687369984000036</v>
      </c>
      <c r="AM4066" s="5">
        <f t="shared" si="1845"/>
        <v>3.46</v>
      </c>
      <c r="AN4066">
        <v>0</v>
      </c>
      <c r="AO4066" s="72">
        <f t="shared" si="1846"/>
        <v>1.6</v>
      </c>
      <c r="AP4066" s="72">
        <f t="shared" si="1847"/>
        <v>1.2000000000000002</v>
      </c>
      <c r="AQ4066" s="72">
        <f t="shared" si="1848"/>
        <v>1.2000000000000002</v>
      </c>
      <c r="AR4066" s="71" t="e">
        <f t="shared" si="1849"/>
        <v>#DIV/0!</v>
      </c>
      <c r="BA4066">
        <f t="shared" si="1850"/>
        <v>30</v>
      </c>
      <c r="BB4066" s="91" t="e">
        <f t="shared" si="1851"/>
        <v>#DIV/0!</v>
      </c>
    </row>
    <row r="4067" spans="1:54">
      <c r="A4067" s="2" t="s">
        <v>4183</v>
      </c>
      <c r="B4067" s="7" t="s">
        <v>44010</v>
      </c>
      <c r="C4067" s="17">
        <f t="shared" si="1832"/>
        <v>33.300000000000004</v>
      </c>
      <c r="D4067" s="28">
        <f t="shared" si="1833"/>
        <v>16</v>
      </c>
      <c r="E4067" s="8">
        <f t="shared" si="1852"/>
        <v>10</v>
      </c>
      <c r="F4067" s="2" t="s">
        <v>9172</v>
      </c>
      <c r="G4067" s="54">
        <f t="shared" si="1853"/>
        <v>32.4</v>
      </c>
      <c r="H4067" s="20">
        <f t="shared" si="1854"/>
        <v>0.22753910000000002</v>
      </c>
      <c r="I4067" s="14" t="s">
        <v>19124</v>
      </c>
      <c r="J4067" s="14" t="s">
        <v>14158</v>
      </c>
      <c r="K4067" s="14" t="s">
        <v>24083</v>
      </c>
      <c r="L4067" s="14" t="s">
        <v>29043</v>
      </c>
      <c r="M4067" s="28">
        <f t="shared" si="1855"/>
        <v>12.5</v>
      </c>
      <c r="N4067" s="46">
        <f t="shared" si="1834"/>
        <v>5.4</v>
      </c>
      <c r="O4067" s="17">
        <f t="shared" si="1835"/>
        <v>2.4000000000000004</v>
      </c>
      <c r="P4067" s="17">
        <f t="shared" si="1835"/>
        <v>4</v>
      </c>
      <c r="Q4067" s="124">
        <f t="shared" si="1836"/>
        <v>0.4</v>
      </c>
      <c r="R4067" s="26">
        <f t="shared" si="1837"/>
        <v>0.60000000000000009</v>
      </c>
      <c r="S4067" s="2" t="s">
        <v>34020</v>
      </c>
      <c r="T4067" s="2" t="s">
        <v>38997</v>
      </c>
      <c r="U4067" s="24">
        <f t="shared" si="1838"/>
        <v>289.20000000000005</v>
      </c>
      <c r="V4067" s="66">
        <f t="shared" si="1838"/>
        <v>306.70000000000005</v>
      </c>
      <c r="W4067" s="54">
        <f t="shared" si="1839"/>
        <v>3.2399999999999998</v>
      </c>
      <c r="X4067" s="143">
        <f t="shared" si="1840"/>
        <v>289.20000000000005</v>
      </c>
      <c r="Y4067" s="143">
        <f t="shared" si="1841"/>
        <v>0.74799999999999989</v>
      </c>
      <c r="AD4067">
        <v>152</v>
      </c>
      <c r="AE4067">
        <v>-1</v>
      </c>
      <c r="AF4067" s="10">
        <v>37.9</v>
      </c>
      <c r="AG4067" s="10">
        <v>58.12</v>
      </c>
      <c r="AH4067" s="10">
        <f t="shared" si="1842"/>
        <v>348175.61187802465</v>
      </c>
      <c r="AI4067" s="11">
        <f t="shared" si="1830"/>
        <v>0</v>
      </c>
      <c r="AJ4067">
        <f t="shared" si="1831"/>
        <v>0</v>
      </c>
      <c r="AK4067" t="e">
        <f t="shared" si="1843"/>
        <v>#DIV/0!</v>
      </c>
      <c r="AL4067">
        <f t="shared" si="1844"/>
        <v>4.4493747840000015</v>
      </c>
      <c r="AM4067" s="5">
        <f t="shared" si="1845"/>
        <v>6.4600000000000009</v>
      </c>
      <c r="AN4067">
        <v>0</v>
      </c>
      <c r="AO4067" s="72">
        <f t="shared" si="1846"/>
        <v>0.60000000000000009</v>
      </c>
      <c r="AP4067" s="72">
        <f t="shared" si="1847"/>
        <v>0.4</v>
      </c>
      <c r="AQ4067" s="72">
        <f t="shared" si="1848"/>
        <v>0.60000000000000009</v>
      </c>
      <c r="AR4067" s="71" t="e">
        <f t="shared" si="1849"/>
        <v>#DIV/0!</v>
      </c>
      <c r="BA4067">
        <f t="shared" si="1850"/>
        <v>16</v>
      </c>
      <c r="BB4067" s="91" t="e">
        <f t="shared" si="1851"/>
        <v>#DIV/0!</v>
      </c>
    </row>
    <row r="4068" spans="1:54">
      <c r="A4068" s="2" t="s">
        <v>4184</v>
      </c>
      <c r="B4068" s="7" t="s">
        <v>44011</v>
      </c>
      <c r="C4068" s="17">
        <f t="shared" si="1832"/>
        <v>32.799999999999997</v>
      </c>
      <c r="D4068" s="28">
        <f t="shared" si="1833"/>
        <v>89</v>
      </c>
      <c r="E4068" s="8">
        <f t="shared" si="1852"/>
        <v>12</v>
      </c>
      <c r="F4068" s="2" t="s">
        <v>9173</v>
      </c>
      <c r="G4068" s="54">
        <f t="shared" si="1853"/>
        <v>31.900000000000002</v>
      </c>
      <c r="H4068" s="20">
        <f t="shared" si="1854"/>
        <v>0.31462440000000003</v>
      </c>
      <c r="I4068" s="14" t="s">
        <v>19125</v>
      </c>
      <c r="J4068" s="14" t="s">
        <v>14159</v>
      </c>
      <c r="K4068" s="14" t="s">
        <v>24084</v>
      </c>
      <c r="L4068" s="14" t="s">
        <v>29044</v>
      </c>
      <c r="M4068" s="28">
        <f t="shared" si="1855"/>
        <v>13.8</v>
      </c>
      <c r="N4068" s="46">
        <f t="shared" si="1834"/>
        <v>5.6</v>
      </c>
      <c r="O4068" s="17">
        <f t="shared" si="1835"/>
        <v>2.8000000000000003</v>
      </c>
      <c r="P4068" s="17">
        <f t="shared" si="1835"/>
        <v>1.4000000000000001</v>
      </c>
      <c r="Q4068" s="124">
        <f t="shared" si="1836"/>
        <v>1</v>
      </c>
      <c r="R4068" s="26">
        <f t="shared" si="1837"/>
        <v>1.4000000000000001</v>
      </c>
      <c r="S4068" s="2" t="s">
        <v>34021</v>
      </c>
      <c r="T4068" s="2" t="s">
        <v>38998</v>
      </c>
      <c r="U4068" s="24">
        <f t="shared" si="1838"/>
        <v>362.5</v>
      </c>
      <c r="V4068" s="66">
        <f t="shared" si="1838"/>
        <v>407.20000000000005</v>
      </c>
      <c r="W4068" s="54">
        <f t="shared" si="1839"/>
        <v>3.19</v>
      </c>
      <c r="X4068" s="143">
        <f t="shared" si="1840"/>
        <v>362.5</v>
      </c>
      <c r="Y4068" s="143">
        <f t="shared" si="1841"/>
        <v>0.73799999999999999</v>
      </c>
      <c r="AD4068">
        <v>152</v>
      </c>
      <c r="AE4068">
        <v>-1</v>
      </c>
      <c r="AF4068" s="10">
        <v>37.9</v>
      </c>
      <c r="AG4068" s="10">
        <v>58.12</v>
      </c>
      <c r="AH4068" s="10">
        <f t="shared" si="1842"/>
        <v>168707.80443235856</v>
      </c>
      <c r="AI4068" s="11">
        <f t="shared" si="1830"/>
        <v>0</v>
      </c>
      <c r="AJ4068">
        <f t="shared" si="1831"/>
        <v>0</v>
      </c>
      <c r="AK4068" t="e">
        <f t="shared" si="1843"/>
        <v>#DIV/0!</v>
      </c>
      <c r="AL4068">
        <f t="shared" si="1844"/>
        <v>3.761341292800001</v>
      </c>
      <c r="AM4068" s="5">
        <f t="shared" si="1845"/>
        <v>6.36</v>
      </c>
      <c r="AN4068">
        <v>0</v>
      </c>
      <c r="AO4068" s="72">
        <f t="shared" si="1846"/>
        <v>1.4000000000000001</v>
      </c>
      <c r="AP4068" s="72">
        <f t="shared" si="1847"/>
        <v>1</v>
      </c>
      <c r="AQ4068" s="72">
        <f t="shared" si="1848"/>
        <v>1</v>
      </c>
      <c r="AR4068" s="71" t="e">
        <f t="shared" si="1849"/>
        <v>#DIV/0!</v>
      </c>
      <c r="BA4068">
        <f t="shared" si="1850"/>
        <v>89</v>
      </c>
      <c r="BB4068" s="91" t="e">
        <f t="shared" si="1851"/>
        <v>#DIV/0!</v>
      </c>
    </row>
    <row r="4069" spans="1:54">
      <c r="A4069" s="2" t="s">
        <v>4185</v>
      </c>
      <c r="B4069" s="7" t="s">
        <v>44012</v>
      </c>
      <c r="C4069" s="17">
        <f t="shared" si="1832"/>
        <v>24.400000000000002</v>
      </c>
      <c r="D4069" s="28">
        <f t="shared" si="1833"/>
        <v>95</v>
      </c>
      <c r="E4069" s="8">
        <f t="shared" si="1852"/>
        <v>5</v>
      </c>
      <c r="F4069" s="2" t="s">
        <v>9174</v>
      </c>
      <c r="G4069" s="54">
        <f t="shared" si="1853"/>
        <v>23.5</v>
      </c>
      <c r="H4069" s="20">
        <f t="shared" si="1854"/>
        <v>0.83981620000000001</v>
      </c>
      <c r="I4069" s="14" t="s">
        <v>19126</v>
      </c>
      <c r="J4069" s="14" t="s">
        <v>14160</v>
      </c>
      <c r="K4069" s="14" t="s">
        <v>24085</v>
      </c>
      <c r="L4069" s="14" t="s">
        <v>29045</v>
      </c>
      <c r="M4069" s="28">
        <f t="shared" si="1855"/>
        <v>9.6999999999999993</v>
      </c>
      <c r="N4069" s="46">
        <f t="shared" si="1834"/>
        <v>5.2</v>
      </c>
      <c r="O4069" s="17">
        <f t="shared" si="1835"/>
        <v>1.2000000000000002</v>
      </c>
      <c r="P4069" s="17">
        <f t="shared" si="1835"/>
        <v>9.6000000000000014</v>
      </c>
      <c r="Q4069" s="124">
        <f t="shared" si="1836"/>
        <v>0.2</v>
      </c>
      <c r="R4069" s="26">
        <f t="shared" si="1837"/>
        <v>1.4000000000000001</v>
      </c>
      <c r="S4069" s="2" t="s">
        <v>34022</v>
      </c>
      <c r="T4069" s="2" t="s">
        <v>38999</v>
      </c>
      <c r="U4069" s="24">
        <f t="shared" si="1838"/>
        <v>368</v>
      </c>
      <c r="V4069" s="66">
        <f t="shared" si="1838"/>
        <v>326</v>
      </c>
      <c r="W4069" s="54">
        <f t="shared" si="1839"/>
        <v>2.3499999999999996</v>
      </c>
      <c r="X4069" s="143">
        <f t="shared" si="1840"/>
        <v>368</v>
      </c>
      <c r="Y4069" s="143">
        <f t="shared" si="1841"/>
        <v>0.56999999999999995</v>
      </c>
      <c r="AD4069">
        <v>152</v>
      </c>
      <c r="AE4069">
        <v>-1</v>
      </c>
      <c r="AF4069" s="10">
        <v>37.9</v>
      </c>
      <c r="AG4069" s="10">
        <v>58.12</v>
      </c>
      <c r="AH4069" s="10">
        <f t="shared" si="1842"/>
        <v>325262.49151371024</v>
      </c>
      <c r="AI4069" s="11">
        <f t="shared" si="1830"/>
        <v>0</v>
      </c>
      <c r="AJ4069">
        <f t="shared" si="1831"/>
        <v>0</v>
      </c>
      <c r="AK4069" t="e">
        <f t="shared" si="1843"/>
        <v>#DIV/0!</v>
      </c>
      <c r="AL4069">
        <f t="shared" si="1844"/>
        <v>2.5834443264000009</v>
      </c>
      <c r="AM4069" s="5">
        <f t="shared" si="1845"/>
        <v>4.6800000000000006</v>
      </c>
      <c r="AN4069">
        <v>0</v>
      </c>
      <c r="AO4069" s="72">
        <f t="shared" si="1846"/>
        <v>1.4000000000000001</v>
      </c>
      <c r="AP4069" s="72">
        <f t="shared" si="1847"/>
        <v>0.2</v>
      </c>
      <c r="AQ4069" s="72">
        <f t="shared" si="1848"/>
        <v>0.4</v>
      </c>
      <c r="AR4069" s="71" t="e">
        <f t="shared" si="1849"/>
        <v>#DIV/0!</v>
      </c>
      <c r="BA4069">
        <f t="shared" si="1850"/>
        <v>95</v>
      </c>
      <c r="BB4069" s="91" t="e">
        <f t="shared" si="1851"/>
        <v>#DIV/0!</v>
      </c>
    </row>
    <row r="4070" spans="1:54">
      <c r="A4070" s="2" t="s">
        <v>4186</v>
      </c>
      <c r="B4070" s="7" t="s">
        <v>44013</v>
      </c>
      <c r="C4070" s="17">
        <f t="shared" si="1832"/>
        <v>14.5</v>
      </c>
      <c r="D4070" s="28">
        <f t="shared" si="1833"/>
        <v>149</v>
      </c>
      <c r="E4070" s="8">
        <f t="shared" si="1852"/>
        <v>8</v>
      </c>
      <c r="F4070" s="2" t="s">
        <v>9175</v>
      </c>
      <c r="G4070" s="54">
        <f t="shared" si="1853"/>
        <v>13.6</v>
      </c>
      <c r="H4070" s="20">
        <f t="shared" si="1854"/>
        <v>0.69274330000000006</v>
      </c>
      <c r="I4070" s="14" t="s">
        <v>19127</v>
      </c>
      <c r="J4070" s="14" t="s">
        <v>14161</v>
      </c>
      <c r="K4070" s="14" t="s">
        <v>24086</v>
      </c>
      <c r="L4070" s="14" t="s">
        <v>29046</v>
      </c>
      <c r="M4070" s="28">
        <f t="shared" si="1855"/>
        <v>13</v>
      </c>
      <c r="N4070" s="46">
        <f t="shared" si="1834"/>
        <v>5.4</v>
      </c>
      <c r="O4070" s="17">
        <f t="shared" si="1835"/>
        <v>1.2000000000000002</v>
      </c>
      <c r="P4070" s="17">
        <f t="shared" si="1835"/>
        <v>3</v>
      </c>
      <c r="Q4070" s="124">
        <f t="shared" si="1836"/>
        <v>0.60000000000000009</v>
      </c>
      <c r="R4070" s="26">
        <f t="shared" si="1837"/>
        <v>1.8</v>
      </c>
      <c r="S4070" s="2" t="s">
        <v>34023</v>
      </c>
      <c r="T4070" s="2" t="s">
        <v>39000</v>
      </c>
      <c r="U4070" s="24">
        <f t="shared" si="1838"/>
        <v>421.90000000000003</v>
      </c>
      <c r="V4070" s="66">
        <f t="shared" si="1838"/>
        <v>415.3</v>
      </c>
      <c r="W4070" s="54">
        <f t="shared" si="1839"/>
        <v>1.36</v>
      </c>
      <c r="X4070" s="143">
        <f t="shared" si="1840"/>
        <v>421.90000000000003</v>
      </c>
      <c r="Y4070" s="143">
        <f t="shared" si="1841"/>
        <v>0.372</v>
      </c>
      <c r="AD4070">
        <v>152</v>
      </c>
      <c r="AE4070">
        <v>-1</v>
      </c>
      <c r="AF4070" s="10">
        <v>37.9</v>
      </c>
      <c r="AG4070" s="10">
        <v>58.12</v>
      </c>
      <c r="AH4070" s="10">
        <f t="shared" si="1842"/>
        <v>133670.9804198053</v>
      </c>
      <c r="AI4070" s="11">
        <f t="shared" si="1830"/>
        <v>0</v>
      </c>
      <c r="AJ4070">
        <f t="shared" si="1831"/>
        <v>0</v>
      </c>
      <c r="AK4070" t="e">
        <f t="shared" si="1843"/>
        <v>#DIV/0!</v>
      </c>
      <c r="AL4070">
        <f t="shared" si="1844"/>
        <v>1.9910234159999998</v>
      </c>
      <c r="AM4070" s="5">
        <f t="shared" si="1845"/>
        <v>2.7</v>
      </c>
      <c r="AN4070">
        <v>0</v>
      </c>
      <c r="AO4070" s="72">
        <f t="shared" si="1846"/>
        <v>1.8</v>
      </c>
      <c r="AP4070" s="72">
        <f t="shared" si="1847"/>
        <v>0.60000000000000009</v>
      </c>
      <c r="AQ4070" s="72">
        <f t="shared" si="1848"/>
        <v>0.60000000000000009</v>
      </c>
      <c r="AR4070" s="71" t="e">
        <f t="shared" si="1849"/>
        <v>#DIV/0!</v>
      </c>
      <c r="BA4070">
        <f t="shared" si="1850"/>
        <v>149</v>
      </c>
      <c r="BB4070" s="91" t="e">
        <f t="shared" si="1851"/>
        <v>#DIV/0!</v>
      </c>
    </row>
    <row r="4071" spans="1:54">
      <c r="A4071" s="2" t="s">
        <v>4187</v>
      </c>
      <c r="B4071" s="7" t="s">
        <v>44014</v>
      </c>
      <c r="C4071" s="17">
        <f t="shared" si="1832"/>
        <v>26</v>
      </c>
      <c r="D4071" s="28">
        <f t="shared" si="1833"/>
        <v>148</v>
      </c>
      <c r="E4071" s="8">
        <f t="shared" si="1852"/>
        <v>3</v>
      </c>
      <c r="F4071" s="2" t="s">
        <v>9176</v>
      </c>
      <c r="G4071" s="54">
        <f t="shared" si="1853"/>
        <v>25.1</v>
      </c>
      <c r="H4071" s="20">
        <f t="shared" si="1854"/>
        <v>0.83435429999999999</v>
      </c>
      <c r="I4071" s="14" t="s">
        <v>19128</v>
      </c>
      <c r="J4071" s="14" t="s">
        <v>14162</v>
      </c>
      <c r="K4071" s="14" t="s">
        <v>24087</v>
      </c>
      <c r="L4071" s="14" t="s">
        <v>29047</v>
      </c>
      <c r="M4071" s="28">
        <f t="shared" si="1855"/>
        <v>11.3</v>
      </c>
      <c r="N4071" s="46">
        <f t="shared" si="1834"/>
        <v>6</v>
      </c>
      <c r="O4071" s="17">
        <f t="shared" si="1835"/>
        <v>0.60000000000000009</v>
      </c>
      <c r="P4071" s="17">
        <f t="shared" si="1835"/>
        <v>6.4</v>
      </c>
      <c r="Q4071" s="124">
        <f t="shared" si="1836"/>
        <v>0.2</v>
      </c>
      <c r="R4071" s="26">
        <f t="shared" si="1837"/>
        <v>1.6</v>
      </c>
      <c r="S4071" s="2" t="s">
        <v>34024</v>
      </c>
      <c r="T4071" s="2" t="s">
        <v>39001</v>
      </c>
      <c r="U4071" s="24">
        <f t="shared" si="1838"/>
        <v>421.1</v>
      </c>
      <c r="V4071" s="66">
        <f t="shared" si="1838"/>
        <v>336.90000000000003</v>
      </c>
      <c r="W4071" s="54">
        <f t="shared" si="1839"/>
        <v>2.5099999999999998</v>
      </c>
      <c r="X4071" s="143">
        <f t="shared" si="1840"/>
        <v>421.1</v>
      </c>
      <c r="Y4071" s="143">
        <f t="shared" si="1841"/>
        <v>0.60199999999999998</v>
      </c>
      <c r="AD4071">
        <v>152</v>
      </c>
      <c r="AE4071">
        <v>-1</v>
      </c>
      <c r="AF4071" s="10">
        <v>37.9</v>
      </c>
      <c r="AG4071" s="10">
        <v>58.12</v>
      </c>
      <c r="AH4071" s="10">
        <f t="shared" si="1842"/>
        <v>311050.73024335789</v>
      </c>
      <c r="AI4071" s="11">
        <f t="shared" si="1830"/>
        <v>0</v>
      </c>
      <c r="AJ4071">
        <f t="shared" si="1831"/>
        <v>0</v>
      </c>
      <c r="AK4071" t="e">
        <f t="shared" si="1843"/>
        <v>#DIV/0!</v>
      </c>
      <c r="AL4071">
        <f t="shared" si="1844"/>
        <v>1.0177271808000004</v>
      </c>
      <c r="AM4071" s="5">
        <f t="shared" si="1845"/>
        <v>5</v>
      </c>
      <c r="AN4071">
        <v>0</v>
      </c>
      <c r="AO4071" s="72">
        <f t="shared" si="1846"/>
        <v>1.6</v>
      </c>
      <c r="AP4071" s="72">
        <f t="shared" si="1847"/>
        <v>0.2</v>
      </c>
      <c r="AQ4071" s="72">
        <f t="shared" si="1848"/>
        <v>0.4</v>
      </c>
      <c r="AR4071" s="71" t="e">
        <f t="shared" si="1849"/>
        <v>#DIV/0!</v>
      </c>
      <c r="BA4071">
        <f t="shared" si="1850"/>
        <v>148</v>
      </c>
      <c r="BB4071" s="91" t="e">
        <f t="shared" si="1851"/>
        <v>#DIV/0!</v>
      </c>
    </row>
    <row r="4072" spans="1:54">
      <c r="A4072" s="2" t="s">
        <v>4188</v>
      </c>
      <c r="B4072" s="7" t="s">
        <v>44015</v>
      </c>
      <c r="C4072" s="17">
        <f t="shared" si="1832"/>
        <v>19.7</v>
      </c>
      <c r="D4072" s="28">
        <f t="shared" si="1833"/>
        <v>261</v>
      </c>
      <c r="E4072" s="8">
        <f t="shared" si="1852"/>
        <v>11</v>
      </c>
      <c r="F4072" s="2" t="s">
        <v>9177</v>
      </c>
      <c r="G4072" s="54">
        <f t="shared" si="1853"/>
        <v>18.8</v>
      </c>
      <c r="H4072" s="20">
        <f t="shared" si="1854"/>
        <v>0.32124749999999996</v>
      </c>
      <c r="I4072" s="14" t="s">
        <v>19129</v>
      </c>
      <c r="J4072" s="14" t="s">
        <v>14163</v>
      </c>
      <c r="K4072" s="14" t="s">
        <v>24088</v>
      </c>
      <c r="L4072" s="14" t="s">
        <v>29048</v>
      </c>
      <c r="M4072" s="28">
        <f t="shared" si="1855"/>
        <v>13.9</v>
      </c>
      <c r="N4072" s="46">
        <f t="shared" si="1834"/>
        <v>7</v>
      </c>
      <c r="O4072" s="17">
        <f t="shared" si="1835"/>
        <v>1.4000000000000001</v>
      </c>
      <c r="P4072" s="17">
        <f t="shared" si="1835"/>
        <v>1.2000000000000002</v>
      </c>
      <c r="Q4072" s="124">
        <f t="shared" si="1836"/>
        <v>1</v>
      </c>
      <c r="R4072" s="26">
        <f t="shared" si="1837"/>
        <v>1.4000000000000001</v>
      </c>
      <c r="S4072" s="2" t="s">
        <v>34025</v>
      </c>
      <c r="T4072" s="2" t="s">
        <v>39002</v>
      </c>
      <c r="U4072" s="24">
        <f t="shared" si="1838"/>
        <v>534.20000000000005</v>
      </c>
      <c r="V4072" s="66">
        <f t="shared" si="1838"/>
        <v>310.3</v>
      </c>
      <c r="W4072" s="54">
        <f t="shared" si="1839"/>
        <v>1.8800000000000001</v>
      </c>
      <c r="X4072" s="143">
        <f t="shared" si="1840"/>
        <v>534.20000000000005</v>
      </c>
      <c r="Y4072" s="143">
        <f t="shared" si="1841"/>
        <v>0.47599999999999998</v>
      </c>
      <c r="AD4072">
        <v>152</v>
      </c>
      <c r="AE4072">
        <v>-1</v>
      </c>
      <c r="AF4072" s="10">
        <v>37.9</v>
      </c>
      <c r="AG4072" s="10">
        <v>58.12</v>
      </c>
      <c r="AH4072" s="10">
        <f t="shared" si="1842"/>
        <v>344099.5094433268</v>
      </c>
      <c r="AI4072" s="11">
        <f t="shared" si="1830"/>
        <v>0</v>
      </c>
      <c r="AJ4072">
        <f t="shared" si="1831"/>
        <v>0</v>
      </c>
      <c r="AK4072" t="e">
        <f t="shared" si="1843"/>
        <v>#DIV/0!</v>
      </c>
      <c r="AL4072">
        <f t="shared" si="1844"/>
        <v>1.5964258800000006</v>
      </c>
      <c r="AM4072" s="5">
        <f t="shared" si="1845"/>
        <v>3.7399999999999998</v>
      </c>
      <c r="AN4072">
        <v>0</v>
      </c>
      <c r="AO4072" s="72">
        <f t="shared" si="1846"/>
        <v>1.4000000000000001</v>
      </c>
      <c r="AP4072" s="72">
        <f t="shared" si="1847"/>
        <v>1</v>
      </c>
      <c r="AQ4072" s="72">
        <f t="shared" si="1848"/>
        <v>1</v>
      </c>
      <c r="AR4072" s="71" t="e">
        <f t="shared" si="1849"/>
        <v>#DIV/0!</v>
      </c>
      <c r="BA4072">
        <f t="shared" si="1850"/>
        <v>261</v>
      </c>
      <c r="BB4072" s="91" t="e">
        <f t="shared" si="1851"/>
        <v>#DIV/0!</v>
      </c>
    </row>
    <row r="4073" spans="1:54">
      <c r="A4073" s="2" t="s">
        <v>4189</v>
      </c>
      <c r="B4073" s="7" t="s">
        <v>44016</v>
      </c>
      <c r="C4073" s="17">
        <f t="shared" si="1832"/>
        <v>26.6</v>
      </c>
      <c r="D4073" s="28">
        <f t="shared" si="1833"/>
        <v>296</v>
      </c>
      <c r="E4073" s="8">
        <f t="shared" si="1852"/>
        <v>11</v>
      </c>
      <c r="F4073" s="2" t="s">
        <v>9178</v>
      </c>
      <c r="G4073" s="54">
        <f t="shared" si="1853"/>
        <v>25.700000000000003</v>
      </c>
      <c r="H4073" s="20">
        <f t="shared" si="1854"/>
        <v>0.46881450000000002</v>
      </c>
      <c r="I4073" s="14" t="s">
        <v>19130</v>
      </c>
      <c r="J4073" s="14" t="s">
        <v>14164</v>
      </c>
      <c r="K4073" s="14" t="s">
        <v>24089</v>
      </c>
      <c r="L4073" s="14" t="s">
        <v>29049</v>
      </c>
      <c r="M4073" s="28">
        <f t="shared" si="1855"/>
        <v>10.8</v>
      </c>
      <c r="N4073" s="46">
        <f t="shared" si="1834"/>
        <v>5.2</v>
      </c>
      <c r="O4073" s="17">
        <f t="shared" si="1835"/>
        <v>0.8</v>
      </c>
      <c r="P4073" s="17">
        <f t="shared" si="1835"/>
        <v>7.4</v>
      </c>
      <c r="Q4073" s="124">
        <f t="shared" si="1836"/>
        <v>1.4000000000000001</v>
      </c>
      <c r="R4073" s="26">
        <f t="shared" si="1837"/>
        <v>2.6</v>
      </c>
      <c r="S4073" s="2" t="s">
        <v>34026</v>
      </c>
      <c r="T4073" s="2" t="s">
        <v>39003</v>
      </c>
      <c r="U4073" s="24">
        <f t="shared" si="1838"/>
        <v>569.1</v>
      </c>
      <c r="V4073" s="66">
        <f t="shared" si="1838"/>
        <v>386.5</v>
      </c>
      <c r="W4073" s="54">
        <f t="shared" si="1839"/>
        <v>2.57</v>
      </c>
      <c r="X4073" s="143">
        <f t="shared" si="1840"/>
        <v>569.1</v>
      </c>
      <c r="Y4073" s="143">
        <f t="shared" si="1841"/>
        <v>0.61399999999999999</v>
      </c>
      <c r="AD4073">
        <v>152</v>
      </c>
      <c r="AE4073">
        <v>-1</v>
      </c>
      <c r="AF4073" s="10">
        <v>37.9</v>
      </c>
      <c r="AG4073" s="10">
        <v>58.12</v>
      </c>
      <c r="AH4073" s="10">
        <f t="shared" si="1842"/>
        <v>226545.03702679867</v>
      </c>
      <c r="AI4073" s="11">
        <f t="shared" si="1830"/>
        <v>0</v>
      </c>
      <c r="AJ4073">
        <f t="shared" si="1831"/>
        <v>0</v>
      </c>
      <c r="AK4073" t="e">
        <f t="shared" si="1843"/>
        <v>#DIV/0!</v>
      </c>
      <c r="AL4073">
        <f t="shared" si="1844"/>
        <v>8.1760072160000004</v>
      </c>
      <c r="AM4073" s="5">
        <f t="shared" si="1845"/>
        <v>5.12</v>
      </c>
      <c r="AN4073">
        <v>0</v>
      </c>
      <c r="AO4073" s="72">
        <f t="shared" si="1846"/>
        <v>2.6</v>
      </c>
      <c r="AP4073" s="72">
        <f t="shared" si="1847"/>
        <v>1.4000000000000001</v>
      </c>
      <c r="AQ4073" s="72">
        <f t="shared" si="1848"/>
        <v>1.4000000000000001</v>
      </c>
      <c r="AR4073" s="71" t="e">
        <f t="shared" si="1849"/>
        <v>#DIV/0!</v>
      </c>
      <c r="BA4073">
        <f t="shared" si="1850"/>
        <v>296</v>
      </c>
      <c r="BB4073" s="91" t="e">
        <f t="shared" si="1851"/>
        <v>#DIV/0!</v>
      </c>
    </row>
    <row r="4074" spans="1:54">
      <c r="A4074" s="2" t="s">
        <v>4190</v>
      </c>
      <c r="B4074" s="7" t="s">
        <v>44017</v>
      </c>
      <c r="C4074" s="17">
        <f t="shared" si="1832"/>
        <v>30</v>
      </c>
      <c r="D4074" s="28">
        <f t="shared" si="1833"/>
        <v>226</v>
      </c>
      <c r="E4074" s="8">
        <f t="shared" si="1852"/>
        <v>10</v>
      </c>
      <c r="F4074" s="2" t="s">
        <v>9179</v>
      </c>
      <c r="G4074" s="54">
        <f t="shared" si="1853"/>
        <v>29.1</v>
      </c>
      <c r="H4074" s="20">
        <f t="shared" si="1854"/>
        <v>0.17037189999999999</v>
      </c>
      <c r="I4074" s="14" t="s">
        <v>19131</v>
      </c>
      <c r="J4074" s="14" t="s">
        <v>14165</v>
      </c>
      <c r="K4074" s="14" t="s">
        <v>24090</v>
      </c>
      <c r="L4074" s="14" t="s">
        <v>29050</v>
      </c>
      <c r="M4074" s="28">
        <f t="shared" si="1855"/>
        <v>13.6</v>
      </c>
      <c r="N4074" s="46">
        <f t="shared" si="1834"/>
        <v>5.8</v>
      </c>
      <c r="O4074" s="17">
        <f t="shared" si="1835"/>
        <v>0.60000000000000009</v>
      </c>
      <c r="P4074" s="17">
        <f t="shared" si="1835"/>
        <v>1.8</v>
      </c>
      <c r="Q4074" s="124">
        <f t="shared" si="1836"/>
        <v>2</v>
      </c>
      <c r="R4074" s="26">
        <f t="shared" si="1837"/>
        <v>2.4000000000000004</v>
      </c>
      <c r="S4074" s="2" t="s">
        <v>34027</v>
      </c>
      <c r="T4074" s="2" t="s">
        <v>39004</v>
      </c>
      <c r="U4074" s="24">
        <f t="shared" si="1838"/>
        <v>499</v>
      </c>
      <c r="V4074" s="66">
        <f t="shared" si="1838"/>
        <v>356.5</v>
      </c>
      <c r="W4074" s="54">
        <f t="shared" si="1839"/>
        <v>2.9099999999999997</v>
      </c>
      <c r="X4074" s="143">
        <f t="shared" si="1840"/>
        <v>499</v>
      </c>
      <c r="Y4074" s="143">
        <f t="shared" si="1841"/>
        <v>0.68199999999999994</v>
      </c>
      <c r="AD4074">
        <v>152</v>
      </c>
      <c r="AE4074">
        <v>-1</v>
      </c>
      <c r="AF4074" s="10">
        <v>37.9</v>
      </c>
      <c r="AG4074" s="10">
        <v>58.12</v>
      </c>
      <c r="AH4074" s="10">
        <f t="shared" si="1842"/>
        <v>282465.90142896603</v>
      </c>
      <c r="AI4074" s="11">
        <f t="shared" si="1830"/>
        <v>0</v>
      </c>
      <c r="AJ4074">
        <f t="shared" si="1831"/>
        <v>0</v>
      </c>
      <c r="AK4074" t="e">
        <f t="shared" si="1843"/>
        <v>#DIV/0!</v>
      </c>
      <c r="AL4074">
        <f t="shared" si="1844"/>
        <v>2.1503960352000004</v>
      </c>
      <c r="AM4074" s="5">
        <f t="shared" si="1845"/>
        <v>5.8</v>
      </c>
      <c r="AN4074">
        <v>0</v>
      </c>
      <c r="AO4074" s="72">
        <f t="shared" si="1846"/>
        <v>2.4000000000000004</v>
      </c>
      <c r="AP4074" s="72">
        <f t="shared" si="1847"/>
        <v>2</v>
      </c>
      <c r="AQ4074" s="72">
        <f t="shared" si="1848"/>
        <v>2</v>
      </c>
      <c r="AR4074" s="71" t="e">
        <f t="shared" si="1849"/>
        <v>#DIV/0!</v>
      </c>
      <c r="BA4074">
        <f t="shared" si="1850"/>
        <v>226</v>
      </c>
      <c r="BB4074" s="91" t="e">
        <f t="shared" si="1851"/>
        <v>#DIV/0!</v>
      </c>
    </row>
    <row r="4075" spans="1:54">
      <c r="A4075" s="2" t="s">
        <v>4191</v>
      </c>
      <c r="B4075" s="7" t="s">
        <v>44018</v>
      </c>
      <c r="C4075" s="17">
        <f t="shared" si="1832"/>
        <v>31.5</v>
      </c>
      <c r="D4075" s="28">
        <f t="shared" si="1833"/>
        <v>53</v>
      </c>
      <c r="E4075" s="8">
        <f t="shared" si="1852"/>
        <v>4</v>
      </c>
      <c r="F4075" s="2" t="s">
        <v>9180</v>
      </c>
      <c r="G4075" s="54">
        <f t="shared" si="1853"/>
        <v>30.5</v>
      </c>
      <c r="H4075" s="20">
        <f t="shared" si="1854"/>
        <v>0.79859859999999994</v>
      </c>
      <c r="I4075" s="14" t="s">
        <v>19132</v>
      </c>
      <c r="J4075" s="14" t="s">
        <v>14166</v>
      </c>
      <c r="K4075" s="14" t="s">
        <v>24091</v>
      </c>
      <c r="L4075" s="14" t="s">
        <v>29051</v>
      </c>
      <c r="M4075" s="28">
        <f t="shared" si="1855"/>
        <v>13.6</v>
      </c>
      <c r="N4075" s="46">
        <f t="shared" si="1834"/>
        <v>6</v>
      </c>
      <c r="O4075" s="17">
        <f t="shared" si="1835"/>
        <v>0.8</v>
      </c>
      <c r="P4075" s="17">
        <f t="shared" si="1835"/>
        <v>1.8</v>
      </c>
      <c r="Q4075" s="124">
        <f t="shared" si="1836"/>
        <v>0.2</v>
      </c>
      <c r="R4075" s="26">
        <f t="shared" si="1837"/>
        <v>0.4</v>
      </c>
      <c r="S4075" s="2" t="s">
        <v>34028</v>
      </c>
      <c r="T4075" s="2" t="s">
        <v>39005</v>
      </c>
      <c r="U4075" s="24">
        <f t="shared" si="1838"/>
        <v>325.60000000000002</v>
      </c>
      <c r="V4075" s="66">
        <f t="shared" si="1838"/>
        <v>338.90000000000003</v>
      </c>
      <c r="W4075" s="54">
        <f t="shared" si="1839"/>
        <v>3.05</v>
      </c>
      <c r="X4075" s="143">
        <f t="shared" si="1840"/>
        <v>325.60000000000002</v>
      </c>
      <c r="Y4075" s="143">
        <f t="shared" si="1841"/>
        <v>0.71</v>
      </c>
      <c r="AD4075">
        <v>152</v>
      </c>
      <c r="AE4075">
        <v>-1</v>
      </c>
      <c r="AF4075" s="10">
        <v>37.9</v>
      </c>
      <c r="AG4075" s="10">
        <v>58.12</v>
      </c>
      <c r="AH4075" s="10">
        <f t="shared" si="1842"/>
        <v>308337.00775533658</v>
      </c>
      <c r="AI4075" s="11">
        <f t="shared" si="1830"/>
        <v>0</v>
      </c>
      <c r="AJ4075">
        <f t="shared" si="1831"/>
        <v>0</v>
      </c>
      <c r="AK4075" t="e">
        <f t="shared" si="1843"/>
        <v>#DIV/0!</v>
      </c>
      <c r="AL4075">
        <f t="shared" si="1844"/>
        <v>0.11600720640000005</v>
      </c>
      <c r="AM4075" s="5">
        <f t="shared" si="1845"/>
        <v>6.1</v>
      </c>
      <c r="AN4075">
        <v>0</v>
      </c>
      <c r="AO4075" s="72">
        <f t="shared" si="1846"/>
        <v>0.4</v>
      </c>
      <c r="AP4075" s="72">
        <f t="shared" si="1847"/>
        <v>0.2</v>
      </c>
      <c r="AQ4075" s="72">
        <f t="shared" si="1848"/>
        <v>0.2</v>
      </c>
      <c r="AR4075" s="71" t="e">
        <f t="shared" si="1849"/>
        <v>#DIV/0!</v>
      </c>
      <c r="BA4075">
        <f t="shared" si="1850"/>
        <v>53</v>
      </c>
      <c r="BB4075" s="91" t="e">
        <f t="shared" si="1851"/>
        <v>#DIV/0!</v>
      </c>
    </row>
    <row r="4076" spans="1:54">
      <c r="A4076" s="2" t="s">
        <v>4192</v>
      </c>
      <c r="B4076" s="7" t="s">
        <v>44019</v>
      </c>
      <c r="C4076" s="17">
        <f t="shared" si="1832"/>
        <v>16.700000000000003</v>
      </c>
      <c r="D4076" s="28">
        <f t="shared" si="1833"/>
        <v>229</v>
      </c>
      <c r="E4076" s="8">
        <f t="shared" si="1852"/>
        <v>24</v>
      </c>
      <c r="F4076" s="2" t="s">
        <v>9181</v>
      </c>
      <c r="G4076" s="54">
        <f t="shared" si="1853"/>
        <v>15.7</v>
      </c>
      <c r="H4076" s="20">
        <f t="shared" si="1854"/>
        <v>0.31261620000000001</v>
      </c>
      <c r="I4076" s="14" t="s">
        <v>19133</v>
      </c>
      <c r="J4076" s="14" t="s">
        <v>14167</v>
      </c>
      <c r="K4076" s="14" t="s">
        <v>24092</v>
      </c>
      <c r="L4076" s="14" t="s">
        <v>29052</v>
      </c>
      <c r="M4076" s="28">
        <f t="shared" si="1855"/>
        <v>9.6</v>
      </c>
      <c r="N4076" s="46">
        <f t="shared" si="1834"/>
        <v>6.8</v>
      </c>
      <c r="O4076" s="17">
        <f t="shared" si="1835"/>
        <v>3</v>
      </c>
      <c r="P4076" s="17">
        <f t="shared" si="1835"/>
        <v>9.8000000000000007</v>
      </c>
      <c r="Q4076" s="124">
        <f t="shared" si="1836"/>
        <v>2</v>
      </c>
      <c r="R4076" s="26">
        <f t="shared" si="1837"/>
        <v>2.8000000000000003</v>
      </c>
      <c r="S4076" s="2" t="s">
        <v>34029</v>
      </c>
      <c r="T4076" s="2" t="s">
        <v>39006</v>
      </c>
      <c r="U4076" s="24">
        <f t="shared" si="1838"/>
        <v>501.6</v>
      </c>
      <c r="V4076" s="66">
        <f t="shared" si="1838"/>
        <v>385.6</v>
      </c>
      <c r="W4076" s="54">
        <f t="shared" si="1839"/>
        <v>1.57</v>
      </c>
      <c r="X4076" s="143">
        <f t="shared" si="1840"/>
        <v>501.6</v>
      </c>
      <c r="Y4076" s="143">
        <f t="shared" si="1841"/>
        <v>0.41400000000000003</v>
      </c>
      <c r="AD4076">
        <v>152</v>
      </c>
      <c r="AE4076">
        <v>-1</v>
      </c>
      <c r="AF4076" s="10">
        <v>37.9</v>
      </c>
      <c r="AG4076" s="10">
        <v>58.12</v>
      </c>
      <c r="AH4076" s="10">
        <f t="shared" si="1842"/>
        <v>228656.90690698937</v>
      </c>
      <c r="AI4076" s="11">
        <f t="shared" si="1830"/>
        <v>0</v>
      </c>
      <c r="AJ4076">
        <f t="shared" si="1831"/>
        <v>0</v>
      </c>
      <c r="AK4076" t="e">
        <f t="shared" si="1843"/>
        <v>#DIV/0!</v>
      </c>
      <c r="AL4076">
        <f t="shared" si="1844"/>
        <v>56.585434416000005</v>
      </c>
      <c r="AM4076" s="5">
        <f t="shared" si="1845"/>
        <v>3.14</v>
      </c>
      <c r="AN4076">
        <v>0</v>
      </c>
      <c r="AO4076" s="72">
        <f t="shared" si="1846"/>
        <v>2.8000000000000003</v>
      </c>
      <c r="AP4076" s="72">
        <f t="shared" si="1847"/>
        <v>2</v>
      </c>
      <c r="AQ4076" s="72">
        <f t="shared" si="1848"/>
        <v>2</v>
      </c>
      <c r="AR4076" s="71" t="e">
        <f t="shared" si="1849"/>
        <v>#DIV/0!</v>
      </c>
      <c r="BA4076">
        <f t="shared" si="1850"/>
        <v>229</v>
      </c>
      <c r="BB4076" s="91" t="e">
        <f t="shared" si="1851"/>
        <v>#DIV/0!</v>
      </c>
    </row>
    <row r="4077" spans="1:54">
      <c r="A4077" s="2" t="s">
        <v>4193</v>
      </c>
      <c r="B4077" s="7" t="s">
        <v>44020</v>
      </c>
      <c r="C4077" s="17">
        <f t="shared" si="1832"/>
        <v>23.3</v>
      </c>
      <c r="D4077" s="28">
        <f t="shared" si="1833"/>
        <v>235</v>
      </c>
      <c r="E4077" s="8">
        <f t="shared" si="1852"/>
        <v>16</v>
      </c>
      <c r="F4077" s="2" t="s">
        <v>9182</v>
      </c>
      <c r="G4077" s="54">
        <f t="shared" si="1853"/>
        <v>22.3</v>
      </c>
      <c r="H4077" s="20">
        <f t="shared" si="1854"/>
        <v>0.39230269999999995</v>
      </c>
      <c r="I4077" s="14" t="s">
        <v>19134</v>
      </c>
      <c r="J4077" s="14" t="s">
        <v>14168</v>
      </c>
      <c r="K4077" s="14" t="s">
        <v>24093</v>
      </c>
      <c r="L4077" s="14" t="s">
        <v>29053</v>
      </c>
      <c r="M4077" s="28">
        <f t="shared" si="1855"/>
        <v>13.6</v>
      </c>
      <c r="N4077" s="46">
        <f t="shared" si="1834"/>
        <v>6.4</v>
      </c>
      <c r="O4077" s="17">
        <f t="shared" si="1835"/>
        <v>3</v>
      </c>
      <c r="P4077" s="17">
        <f t="shared" si="1835"/>
        <v>1.8</v>
      </c>
      <c r="Q4077" s="124">
        <f t="shared" si="1836"/>
        <v>1.4000000000000001</v>
      </c>
      <c r="R4077" s="26">
        <f t="shared" si="1837"/>
        <v>2.2000000000000002</v>
      </c>
      <c r="S4077" s="2" t="s">
        <v>34030</v>
      </c>
      <c r="T4077" s="2" t="s">
        <v>39007</v>
      </c>
      <c r="U4077" s="24">
        <f t="shared" si="1838"/>
        <v>507.70000000000005</v>
      </c>
      <c r="V4077" s="66">
        <f t="shared" si="1838"/>
        <v>370.3</v>
      </c>
      <c r="W4077" s="54">
        <f t="shared" si="1839"/>
        <v>2.23</v>
      </c>
      <c r="X4077" s="143">
        <f t="shared" si="1840"/>
        <v>507.70000000000005</v>
      </c>
      <c r="Y4077" s="143">
        <f t="shared" si="1841"/>
        <v>0.54600000000000004</v>
      </c>
      <c r="AD4077">
        <v>152</v>
      </c>
      <c r="AE4077">
        <v>-1</v>
      </c>
      <c r="AF4077" s="10">
        <v>37.9</v>
      </c>
      <c r="AG4077" s="10">
        <v>58.12</v>
      </c>
      <c r="AH4077" s="10">
        <f t="shared" si="1842"/>
        <v>259178.72510653822</v>
      </c>
      <c r="AI4077" s="11">
        <f t="shared" si="1830"/>
        <v>0</v>
      </c>
      <c r="AJ4077">
        <f t="shared" si="1831"/>
        <v>0</v>
      </c>
      <c r="AK4077" t="e">
        <f t="shared" si="1843"/>
        <v>#DIV/0!</v>
      </c>
      <c r="AL4077">
        <f t="shared" si="1844"/>
        <v>7.2194439240000019</v>
      </c>
      <c r="AM4077" s="5">
        <f t="shared" si="1845"/>
        <v>4.46</v>
      </c>
      <c r="AN4077">
        <v>0</v>
      </c>
      <c r="AO4077" s="72">
        <f t="shared" si="1846"/>
        <v>2.2000000000000002</v>
      </c>
      <c r="AP4077" s="72">
        <f t="shared" si="1847"/>
        <v>1.4000000000000001</v>
      </c>
      <c r="AQ4077" s="72">
        <f t="shared" si="1848"/>
        <v>1.4000000000000001</v>
      </c>
      <c r="AR4077" s="71" t="e">
        <f t="shared" si="1849"/>
        <v>#DIV/0!</v>
      </c>
      <c r="BA4077">
        <f t="shared" si="1850"/>
        <v>235</v>
      </c>
      <c r="BB4077" s="91" t="e">
        <f t="shared" si="1851"/>
        <v>#DIV/0!</v>
      </c>
    </row>
    <row r="4078" spans="1:54">
      <c r="A4078" s="2" t="s">
        <v>4194</v>
      </c>
      <c r="B4078" s="7" t="s">
        <v>44021</v>
      </c>
      <c r="C4078" s="17">
        <f t="shared" si="1832"/>
        <v>18.5</v>
      </c>
      <c r="D4078" s="28">
        <f t="shared" si="1833"/>
        <v>44</v>
      </c>
      <c r="E4078" s="8">
        <f t="shared" si="1852"/>
        <v>13</v>
      </c>
      <c r="F4078" s="2" t="s">
        <v>9183</v>
      </c>
      <c r="G4078" s="54">
        <f t="shared" si="1853"/>
        <v>17.5</v>
      </c>
      <c r="H4078" s="20">
        <f t="shared" si="1854"/>
        <v>0.37633650000000002</v>
      </c>
      <c r="I4078" s="14" t="s">
        <v>19135</v>
      </c>
      <c r="J4078" s="14" t="s">
        <v>14169</v>
      </c>
      <c r="K4078" s="14" t="s">
        <v>24094</v>
      </c>
      <c r="L4078" s="14" t="s">
        <v>29054</v>
      </c>
      <c r="M4078" s="28">
        <f t="shared" si="1855"/>
        <v>13.6</v>
      </c>
      <c r="N4078" s="46">
        <f t="shared" si="1834"/>
        <v>5.8</v>
      </c>
      <c r="O4078" s="17">
        <f t="shared" si="1835"/>
        <v>2.8000000000000003</v>
      </c>
      <c r="P4078" s="17">
        <f t="shared" si="1835"/>
        <v>1.8</v>
      </c>
      <c r="Q4078" s="124">
        <f t="shared" si="1836"/>
        <v>1</v>
      </c>
      <c r="R4078" s="26">
        <f t="shared" si="1837"/>
        <v>1.6</v>
      </c>
      <c r="S4078" s="2" t="s">
        <v>34031</v>
      </c>
      <c r="T4078" s="2" t="s">
        <v>39008</v>
      </c>
      <c r="U4078" s="24">
        <f t="shared" si="1838"/>
        <v>317.10000000000002</v>
      </c>
      <c r="V4078" s="66">
        <f t="shared" si="1838"/>
        <v>420.70000000000005</v>
      </c>
      <c r="W4078" s="54">
        <f t="shared" si="1839"/>
        <v>1.75</v>
      </c>
      <c r="X4078" s="143">
        <f t="shared" si="1840"/>
        <v>317.10000000000002</v>
      </c>
      <c r="Y4078" s="143">
        <f t="shared" si="1841"/>
        <v>0.44999999999999996</v>
      </c>
      <c r="AD4078">
        <v>152</v>
      </c>
      <c r="AE4078">
        <v>-1</v>
      </c>
      <c r="AF4078" s="10">
        <v>37.9</v>
      </c>
      <c r="AG4078" s="10">
        <v>58.12</v>
      </c>
      <c r="AH4078" s="10">
        <f t="shared" si="1842"/>
        <v>98643.02139531284</v>
      </c>
      <c r="AI4078" s="11">
        <f t="shared" si="1830"/>
        <v>0</v>
      </c>
      <c r="AJ4078">
        <f t="shared" si="1831"/>
        <v>0</v>
      </c>
      <c r="AK4078" t="e">
        <f t="shared" si="1843"/>
        <v>#DIV/0!</v>
      </c>
      <c r="AL4078">
        <f t="shared" si="1844"/>
        <v>5.0292224640000001</v>
      </c>
      <c r="AM4078" s="5">
        <f t="shared" si="1845"/>
        <v>3.5</v>
      </c>
      <c r="AN4078">
        <v>0</v>
      </c>
      <c r="AO4078" s="72">
        <f t="shared" si="1846"/>
        <v>1.6</v>
      </c>
      <c r="AP4078" s="72">
        <f t="shared" si="1847"/>
        <v>1</v>
      </c>
      <c r="AQ4078" s="72">
        <f t="shared" si="1848"/>
        <v>1</v>
      </c>
      <c r="AR4078" s="71" t="e">
        <f t="shared" si="1849"/>
        <v>#DIV/0!</v>
      </c>
      <c r="BA4078">
        <f t="shared" si="1850"/>
        <v>44</v>
      </c>
      <c r="BB4078" s="91" t="e">
        <f t="shared" si="1851"/>
        <v>#DIV/0!</v>
      </c>
    </row>
    <row r="4079" spans="1:54">
      <c r="A4079" s="2" t="s">
        <v>4195</v>
      </c>
      <c r="B4079" s="7" t="s">
        <v>44022</v>
      </c>
      <c r="C4079" s="17">
        <f t="shared" si="1832"/>
        <v>37.1</v>
      </c>
      <c r="D4079" s="28">
        <f t="shared" si="1833"/>
        <v>198</v>
      </c>
      <c r="E4079" s="8">
        <f t="shared" si="1852"/>
        <v>7</v>
      </c>
      <c r="F4079" s="2" t="s">
        <v>9184</v>
      </c>
      <c r="G4079" s="54">
        <f t="shared" si="1853"/>
        <v>36.1</v>
      </c>
      <c r="H4079" s="20">
        <f t="shared" si="1854"/>
        <v>0.88233410000000001</v>
      </c>
      <c r="I4079" s="14" t="s">
        <v>19136</v>
      </c>
      <c r="J4079" s="14" t="s">
        <v>14170</v>
      </c>
      <c r="K4079" s="14" t="s">
        <v>24095</v>
      </c>
      <c r="L4079" s="14" t="s">
        <v>29055</v>
      </c>
      <c r="M4079" s="28">
        <f t="shared" si="1855"/>
        <v>10</v>
      </c>
      <c r="N4079" s="46">
        <f t="shared" si="1834"/>
        <v>6.8</v>
      </c>
      <c r="O4079" s="17">
        <f t="shared" si="1835"/>
        <v>2.4000000000000004</v>
      </c>
      <c r="P4079" s="17">
        <f t="shared" si="1835"/>
        <v>9</v>
      </c>
      <c r="Q4079" s="124">
        <f t="shared" si="1836"/>
        <v>0.2</v>
      </c>
      <c r="R4079" s="26">
        <f t="shared" si="1837"/>
        <v>0.8</v>
      </c>
      <c r="S4079" s="2" t="s">
        <v>34032</v>
      </c>
      <c r="T4079" s="2" t="s">
        <v>39009</v>
      </c>
      <c r="U4079" s="24">
        <f t="shared" si="1838"/>
        <v>470.90000000000003</v>
      </c>
      <c r="V4079" s="66">
        <f t="shared" si="1838"/>
        <v>412.8</v>
      </c>
      <c r="W4079" s="54">
        <f t="shared" si="1839"/>
        <v>3.61</v>
      </c>
      <c r="X4079" s="143">
        <f t="shared" si="1840"/>
        <v>470.90000000000003</v>
      </c>
      <c r="Y4079" s="143">
        <f t="shared" si="1841"/>
        <v>0.82199999999999995</v>
      </c>
      <c r="AD4079">
        <v>152</v>
      </c>
      <c r="AE4079">
        <v>-1</v>
      </c>
      <c r="AF4079" s="10">
        <v>37.9</v>
      </c>
      <c r="AG4079" s="10">
        <v>58.12</v>
      </c>
      <c r="AH4079" s="10">
        <f t="shared" si="1842"/>
        <v>146043.29843299813</v>
      </c>
      <c r="AI4079" s="11">
        <f t="shared" si="1830"/>
        <v>0</v>
      </c>
      <c r="AJ4079">
        <f t="shared" si="1831"/>
        <v>0</v>
      </c>
      <c r="AK4079" t="e">
        <f t="shared" si="1843"/>
        <v>#DIV/0!</v>
      </c>
      <c r="AL4079">
        <f t="shared" si="1844"/>
        <v>2.0332667520000003</v>
      </c>
      <c r="AM4079" s="5">
        <f t="shared" si="1845"/>
        <v>7.2200000000000006</v>
      </c>
      <c r="AN4079">
        <v>0</v>
      </c>
      <c r="AO4079" s="72">
        <f t="shared" si="1846"/>
        <v>0.8</v>
      </c>
      <c r="AP4079" s="72">
        <f t="shared" si="1847"/>
        <v>0.2</v>
      </c>
      <c r="AQ4079" s="72">
        <f t="shared" si="1848"/>
        <v>0.2</v>
      </c>
      <c r="AR4079" s="71" t="e">
        <f t="shared" si="1849"/>
        <v>#DIV/0!</v>
      </c>
      <c r="BA4079">
        <f t="shared" si="1850"/>
        <v>198</v>
      </c>
      <c r="BB4079" s="91" t="e">
        <f t="shared" si="1851"/>
        <v>#DIV/0!</v>
      </c>
    </row>
    <row r="4080" spans="1:54">
      <c r="A4080" s="2" t="s">
        <v>4196</v>
      </c>
      <c r="B4080" s="7" t="s">
        <v>44023</v>
      </c>
      <c r="C4080" s="17">
        <f t="shared" si="1832"/>
        <v>23.6</v>
      </c>
      <c r="D4080" s="28">
        <f t="shared" si="1833"/>
        <v>119</v>
      </c>
      <c r="E4080" s="8">
        <f t="shared" si="1852"/>
        <v>10</v>
      </c>
      <c r="F4080" s="2" t="s">
        <v>9185</v>
      </c>
      <c r="G4080" s="54">
        <f t="shared" si="1853"/>
        <v>22.6</v>
      </c>
      <c r="H4080" s="20">
        <f t="shared" si="1854"/>
        <v>0.60859110000000005</v>
      </c>
      <c r="I4080" s="14" t="s">
        <v>19137</v>
      </c>
      <c r="J4080" s="14" t="s">
        <v>14171</v>
      </c>
      <c r="K4080" s="14" t="s">
        <v>24096</v>
      </c>
      <c r="L4080" s="14" t="s">
        <v>29056</v>
      </c>
      <c r="M4080" s="28">
        <f t="shared" si="1855"/>
        <v>13.6</v>
      </c>
      <c r="N4080" s="46">
        <f t="shared" si="1834"/>
        <v>6</v>
      </c>
      <c r="O4080" s="17">
        <f t="shared" si="1835"/>
        <v>1.2000000000000002</v>
      </c>
      <c r="P4080" s="17">
        <f t="shared" si="1835"/>
        <v>1.8</v>
      </c>
      <c r="Q4080" s="124">
        <f t="shared" si="1836"/>
        <v>0.8</v>
      </c>
      <c r="R4080" s="26">
        <f t="shared" si="1837"/>
        <v>2.2000000000000002</v>
      </c>
      <c r="S4080" s="2" t="s">
        <v>34033</v>
      </c>
      <c r="T4080" s="2" t="s">
        <v>39010</v>
      </c>
      <c r="U4080" s="24">
        <f t="shared" si="1838"/>
        <v>391.70000000000005</v>
      </c>
      <c r="V4080" s="66">
        <f t="shared" si="1838"/>
        <v>299.3</v>
      </c>
      <c r="W4080" s="54">
        <f t="shared" si="1839"/>
        <v>2.2599999999999998</v>
      </c>
      <c r="X4080" s="143">
        <f t="shared" si="1840"/>
        <v>391.70000000000005</v>
      </c>
      <c r="Y4080" s="143">
        <f t="shared" si="1841"/>
        <v>0.55199999999999994</v>
      </c>
      <c r="AD4080">
        <v>152</v>
      </c>
      <c r="AE4080">
        <v>-1</v>
      </c>
      <c r="AF4080" s="10">
        <v>37.9</v>
      </c>
      <c r="AG4080" s="10">
        <v>58.12</v>
      </c>
      <c r="AH4080" s="10">
        <f t="shared" si="1842"/>
        <v>356334.45003491564</v>
      </c>
      <c r="AI4080" s="11">
        <f t="shared" si="1830"/>
        <v>0</v>
      </c>
      <c r="AJ4080">
        <f t="shared" si="1831"/>
        <v>0</v>
      </c>
      <c r="AK4080" t="e">
        <f t="shared" si="1843"/>
        <v>#DIV/0!</v>
      </c>
      <c r="AL4080">
        <f t="shared" si="1844"/>
        <v>1.8599750928000003</v>
      </c>
      <c r="AM4080" s="5">
        <f t="shared" si="1845"/>
        <v>4.5200000000000005</v>
      </c>
      <c r="AN4080">
        <v>0</v>
      </c>
      <c r="AO4080" s="72">
        <f t="shared" si="1846"/>
        <v>2.2000000000000002</v>
      </c>
      <c r="AP4080" s="72">
        <f t="shared" si="1847"/>
        <v>0.8</v>
      </c>
      <c r="AQ4080" s="72">
        <f t="shared" si="1848"/>
        <v>1</v>
      </c>
      <c r="AR4080" s="71" t="e">
        <f t="shared" si="1849"/>
        <v>#DIV/0!</v>
      </c>
      <c r="BA4080">
        <f t="shared" si="1850"/>
        <v>119</v>
      </c>
      <c r="BB4080" s="91" t="e">
        <f t="shared" si="1851"/>
        <v>#DIV/0!</v>
      </c>
    </row>
    <row r="4081" spans="1:54">
      <c r="A4081" s="2" t="s">
        <v>4197</v>
      </c>
      <c r="B4081" s="7" t="s">
        <v>44024</v>
      </c>
      <c r="C4081" s="17">
        <f t="shared" si="1832"/>
        <v>29.3</v>
      </c>
      <c r="D4081" s="28">
        <f t="shared" si="1833"/>
        <v>13</v>
      </c>
      <c r="E4081" s="8">
        <f t="shared" si="1852"/>
        <v>8</v>
      </c>
      <c r="F4081" s="2" t="s">
        <v>9186</v>
      </c>
      <c r="G4081" s="54">
        <f t="shared" si="1853"/>
        <v>28.3</v>
      </c>
      <c r="H4081" s="20">
        <f t="shared" si="1854"/>
        <v>0.75803030000000005</v>
      </c>
      <c r="I4081" s="14" t="s">
        <v>19138</v>
      </c>
      <c r="J4081" s="14" t="s">
        <v>14172</v>
      </c>
      <c r="K4081" s="14" t="s">
        <v>24097</v>
      </c>
      <c r="L4081" s="14" t="s">
        <v>29057</v>
      </c>
      <c r="M4081" s="28">
        <f t="shared" si="1855"/>
        <v>13.2</v>
      </c>
      <c r="N4081" s="46">
        <f t="shared" si="1834"/>
        <v>6.6</v>
      </c>
      <c r="O4081" s="17">
        <f t="shared" si="1835"/>
        <v>1.8</v>
      </c>
      <c r="P4081" s="17">
        <f t="shared" si="1835"/>
        <v>2.6</v>
      </c>
      <c r="Q4081" s="124">
        <f t="shared" si="1836"/>
        <v>0.4</v>
      </c>
      <c r="R4081" s="26">
        <f t="shared" si="1837"/>
        <v>1.4000000000000001</v>
      </c>
      <c r="S4081" s="2" t="s">
        <v>34034</v>
      </c>
      <c r="T4081" s="2" t="s">
        <v>39011</v>
      </c>
      <c r="U4081" s="24">
        <f t="shared" si="1838"/>
        <v>285.90000000000003</v>
      </c>
      <c r="V4081" s="66">
        <f t="shared" si="1838"/>
        <v>367.70000000000005</v>
      </c>
      <c r="W4081" s="54">
        <f t="shared" si="1839"/>
        <v>2.8299999999999996</v>
      </c>
      <c r="X4081" s="143">
        <f t="shared" si="1840"/>
        <v>285.90000000000003</v>
      </c>
      <c r="Y4081" s="143">
        <f t="shared" si="1841"/>
        <v>0.66599999999999993</v>
      </c>
      <c r="AD4081">
        <v>152</v>
      </c>
      <c r="AE4081">
        <v>-1</v>
      </c>
      <c r="AF4081" s="10">
        <v>37.9</v>
      </c>
      <c r="AG4081" s="10">
        <v>58.12</v>
      </c>
      <c r="AH4081" s="10">
        <f t="shared" si="1842"/>
        <v>263776.08543083165</v>
      </c>
      <c r="AI4081" s="11">
        <f t="shared" si="1830"/>
        <v>0</v>
      </c>
      <c r="AJ4081">
        <f t="shared" si="1831"/>
        <v>0</v>
      </c>
      <c r="AK4081" t="e">
        <f t="shared" si="1843"/>
        <v>#DIV/0!</v>
      </c>
      <c r="AL4081">
        <f t="shared" si="1844"/>
        <v>1.5853854744</v>
      </c>
      <c r="AM4081" s="5">
        <f t="shared" si="1845"/>
        <v>5.66</v>
      </c>
      <c r="AN4081">
        <v>0</v>
      </c>
      <c r="AO4081" s="72">
        <f t="shared" si="1846"/>
        <v>1.4000000000000001</v>
      </c>
      <c r="AP4081" s="72">
        <f t="shared" si="1847"/>
        <v>0.4</v>
      </c>
      <c r="AQ4081" s="72">
        <f t="shared" si="1848"/>
        <v>0.4</v>
      </c>
      <c r="AR4081" s="71" t="e">
        <f t="shared" si="1849"/>
        <v>#DIV/0!</v>
      </c>
      <c r="BA4081">
        <f t="shared" si="1850"/>
        <v>13</v>
      </c>
      <c r="BB4081" s="91" t="e">
        <f t="shared" si="1851"/>
        <v>#DIV/0!</v>
      </c>
    </row>
    <row r="4082" spans="1:54">
      <c r="A4082" s="2" t="s">
        <v>4198</v>
      </c>
      <c r="B4082" s="7" t="s">
        <v>44025</v>
      </c>
      <c r="C4082" s="17">
        <f t="shared" si="1832"/>
        <v>33.200000000000003</v>
      </c>
      <c r="D4082" s="28">
        <f t="shared" si="1833"/>
        <v>215</v>
      </c>
      <c r="E4082" s="8">
        <f t="shared" si="1852"/>
        <v>10</v>
      </c>
      <c r="F4082" s="2" t="s">
        <v>9187</v>
      </c>
      <c r="G4082" s="54">
        <f t="shared" si="1853"/>
        <v>32.200000000000003</v>
      </c>
      <c r="H4082" s="20">
        <f t="shared" si="1854"/>
        <v>0.70818669999999995</v>
      </c>
      <c r="I4082" s="14" t="s">
        <v>19139</v>
      </c>
      <c r="J4082" s="14" t="s">
        <v>14173</v>
      </c>
      <c r="K4082" s="14" t="s">
        <v>24098</v>
      </c>
      <c r="L4082" s="14" t="s">
        <v>29058</v>
      </c>
      <c r="M4082" s="28">
        <f t="shared" si="1855"/>
        <v>12.6</v>
      </c>
      <c r="N4082" s="46">
        <f t="shared" si="1834"/>
        <v>6.6</v>
      </c>
      <c r="O4082" s="17">
        <f t="shared" si="1835"/>
        <v>1.2000000000000002</v>
      </c>
      <c r="P4082" s="17">
        <f t="shared" si="1835"/>
        <v>3.8000000000000003</v>
      </c>
      <c r="Q4082" s="124">
        <f t="shared" si="1836"/>
        <v>0.8</v>
      </c>
      <c r="R4082" s="26">
        <f t="shared" si="1837"/>
        <v>2.4000000000000004</v>
      </c>
      <c r="S4082" s="2" t="s">
        <v>34035</v>
      </c>
      <c r="T4082" s="2" t="s">
        <v>39012</v>
      </c>
      <c r="U4082" s="24">
        <f t="shared" si="1838"/>
        <v>487.8</v>
      </c>
      <c r="V4082" s="66">
        <f t="shared" si="1838"/>
        <v>392</v>
      </c>
      <c r="W4082" s="54">
        <f t="shared" si="1839"/>
        <v>3.2199999999999998</v>
      </c>
      <c r="X4082" s="143">
        <f t="shared" si="1840"/>
        <v>487.8</v>
      </c>
      <c r="Y4082" s="143">
        <f t="shared" si="1841"/>
        <v>0.74399999999999988</v>
      </c>
      <c r="AD4082">
        <v>152</v>
      </c>
      <c r="AE4082">
        <v>-1</v>
      </c>
      <c r="AF4082" s="10">
        <v>37.9</v>
      </c>
      <c r="AG4082" s="10">
        <v>58.12</v>
      </c>
      <c r="AH4082" s="10">
        <f t="shared" si="1842"/>
        <v>213596.46557034715</v>
      </c>
      <c r="AI4082" s="11">
        <f t="shared" si="1830"/>
        <v>0</v>
      </c>
      <c r="AJ4082">
        <f t="shared" si="1831"/>
        <v>0</v>
      </c>
      <c r="AK4082" t="e">
        <f t="shared" si="1843"/>
        <v>#DIV/0!</v>
      </c>
      <c r="AL4082">
        <f t="shared" si="1844"/>
        <v>3.1936047552000018</v>
      </c>
      <c r="AM4082" s="5">
        <f t="shared" si="1845"/>
        <v>6.44</v>
      </c>
      <c r="AN4082">
        <v>0</v>
      </c>
      <c r="AO4082" s="72">
        <f t="shared" si="1846"/>
        <v>2.4000000000000004</v>
      </c>
      <c r="AP4082" s="72">
        <f t="shared" si="1847"/>
        <v>0.8</v>
      </c>
      <c r="AQ4082" s="72">
        <f t="shared" si="1848"/>
        <v>0.8</v>
      </c>
      <c r="AR4082" s="71" t="e">
        <f t="shared" si="1849"/>
        <v>#DIV/0!</v>
      </c>
      <c r="BA4082">
        <f t="shared" si="1850"/>
        <v>215</v>
      </c>
      <c r="BB4082" s="91" t="e">
        <f t="shared" si="1851"/>
        <v>#DIV/0!</v>
      </c>
    </row>
    <row r="4083" spans="1:54">
      <c r="A4083" s="2" t="s">
        <v>4199</v>
      </c>
      <c r="B4083" s="7" t="s">
        <v>44026</v>
      </c>
      <c r="C4083" s="17">
        <f t="shared" si="1832"/>
        <v>10.3</v>
      </c>
      <c r="D4083" s="28">
        <f t="shared" si="1833"/>
        <v>45</v>
      </c>
      <c r="E4083" s="8">
        <f t="shared" si="1852"/>
        <v>14</v>
      </c>
      <c r="F4083" s="2" t="s">
        <v>9188</v>
      </c>
      <c r="G4083" s="54">
        <f t="shared" si="1853"/>
        <v>9.2999999999999989</v>
      </c>
      <c r="H4083" s="20">
        <f t="shared" si="1854"/>
        <v>0.44119909999999996</v>
      </c>
      <c r="I4083" s="14" t="s">
        <v>19140</v>
      </c>
      <c r="J4083" s="14" t="s">
        <v>14174</v>
      </c>
      <c r="K4083" s="14" t="s">
        <v>24099</v>
      </c>
      <c r="L4083" s="14" t="s">
        <v>29059</v>
      </c>
      <c r="M4083" s="28">
        <f t="shared" si="1855"/>
        <v>12.8</v>
      </c>
      <c r="N4083" s="46">
        <f t="shared" si="1834"/>
        <v>6</v>
      </c>
      <c r="O4083" s="17">
        <f t="shared" si="1835"/>
        <v>2.4000000000000004</v>
      </c>
      <c r="P4083" s="17">
        <f t="shared" si="1835"/>
        <v>3.4000000000000004</v>
      </c>
      <c r="Q4083" s="124">
        <f t="shared" si="1836"/>
        <v>0.8</v>
      </c>
      <c r="R4083" s="26">
        <f t="shared" si="1837"/>
        <v>1.4000000000000001</v>
      </c>
      <c r="S4083" s="2" t="s">
        <v>34036</v>
      </c>
      <c r="T4083" s="2" t="s">
        <v>39013</v>
      </c>
      <c r="U4083" s="24">
        <f t="shared" si="1838"/>
        <v>317.8</v>
      </c>
      <c r="V4083" s="66">
        <f t="shared" si="1838"/>
        <v>305.90000000000003</v>
      </c>
      <c r="W4083" s="54">
        <f t="shared" si="1839"/>
        <v>0.93</v>
      </c>
      <c r="X4083" s="143">
        <f t="shared" si="1840"/>
        <v>317.8</v>
      </c>
      <c r="Y4083" s="143">
        <f t="shared" si="1841"/>
        <v>0.28600000000000003</v>
      </c>
      <c r="AD4083">
        <v>152</v>
      </c>
      <c r="AE4083">
        <v>-1</v>
      </c>
      <c r="AF4083" s="10">
        <v>37.9</v>
      </c>
      <c r="AG4083" s="10">
        <v>58.12</v>
      </c>
      <c r="AH4083" s="10">
        <f t="shared" si="1842"/>
        <v>349031.15571910341</v>
      </c>
      <c r="AI4083" s="11">
        <f t="shared" si="1830"/>
        <v>0</v>
      </c>
      <c r="AJ4083">
        <f t="shared" si="1831"/>
        <v>0</v>
      </c>
      <c r="AK4083" t="e">
        <f t="shared" si="1843"/>
        <v>#DIV/0!</v>
      </c>
      <c r="AL4083">
        <f t="shared" si="1844"/>
        <v>6.3837414816000022</v>
      </c>
      <c r="AM4083" s="5">
        <f t="shared" si="1845"/>
        <v>1.86</v>
      </c>
      <c r="AN4083">
        <v>0</v>
      </c>
      <c r="AO4083" s="72">
        <f t="shared" si="1846"/>
        <v>1.4000000000000001</v>
      </c>
      <c r="AP4083" s="72">
        <f t="shared" si="1847"/>
        <v>0.8</v>
      </c>
      <c r="AQ4083" s="72">
        <f t="shared" si="1848"/>
        <v>0.8</v>
      </c>
      <c r="AR4083" s="71" t="e">
        <f t="shared" si="1849"/>
        <v>#DIV/0!</v>
      </c>
      <c r="BA4083">
        <f t="shared" si="1850"/>
        <v>45</v>
      </c>
      <c r="BB4083" s="91" t="e">
        <f t="shared" si="1851"/>
        <v>#DIV/0!</v>
      </c>
    </row>
    <row r="4084" spans="1:54">
      <c r="A4084" s="2" t="s">
        <v>4200</v>
      </c>
      <c r="B4084" s="7" t="s">
        <v>44027</v>
      </c>
      <c r="C4084" s="17">
        <f t="shared" si="1832"/>
        <v>34.9</v>
      </c>
      <c r="D4084" s="28">
        <f t="shared" si="1833"/>
        <v>54</v>
      </c>
      <c r="E4084" s="8">
        <f t="shared" si="1852"/>
        <v>6</v>
      </c>
      <c r="F4084" s="2" t="s">
        <v>9189</v>
      </c>
      <c r="G4084" s="54">
        <f t="shared" si="1853"/>
        <v>33.9</v>
      </c>
      <c r="H4084" s="20">
        <f t="shared" si="1854"/>
        <v>0.88349250000000001</v>
      </c>
      <c r="I4084" s="14" t="s">
        <v>19141</v>
      </c>
      <c r="J4084" s="14" t="s">
        <v>14175</v>
      </c>
      <c r="K4084" s="14" t="s">
        <v>24100</v>
      </c>
      <c r="L4084" s="14" t="s">
        <v>29060</v>
      </c>
      <c r="M4084" s="28">
        <f t="shared" si="1855"/>
        <v>10.8</v>
      </c>
      <c r="N4084" s="46">
        <f t="shared" si="1834"/>
        <v>6</v>
      </c>
      <c r="O4084" s="17">
        <f t="shared" si="1835"/>
        <v>1.6</v>
      </c>
      <c r="P4084" s="17">
        <f t="shared" si="1835"/>
        <v>7.4</v>
      </c>
      <c r="Q4084" s="124">
        <f t="shared" si="1836"/>
        <v>0.2</v>
      </c>
      <c r="R4084" s="26">
        <f t="shared" si="1837"/>
        <v>1</v>
      </c>
      <c r="S4084" s="2" t="s">
        <v>34037</v>
      </c>
      <c r="T4084" s="2" t="s">
        <v>39014</v>
      </c>
      <c r="U4084" s="24">
        <f t="shared" si="1838"/>
        <v>327.3</v>
      </c>
      <c r="V4084" s="66">
        <f t="shared" si="1838"/>
        <v>359.8</v>
      </c>
      <c r="W4084" s="54">
        <f t="shared" si="1839"/>
        <v>3.3899999999999997</v>
      </c>
      <c r="X4084" s="143">
        <f t="shared" si="1840"/>
        <v>327.3</v>
      </c>
      <c r="Y4084" s="143">
        <f t="shared" si="1841"/>
        <v>0.77799999999999991</v>
      </c>
      <c r="AD4084">
        <v>152</v>
      </c>
      <c r="AE4084">
        <v>-1</v>
      </c>
      <c r="AF4084" s="10">
        <v>37.9</v>
      </c>
      <c r="AG4084" s="10">
        <v>58.12</v>
      </c>
      <c r="AH4084" s="10">
        <f t="shared" si="1842"/>
        <v>277176.46714843693</v>
      </c>
      <c r="AI4084" s="11">
        <f t="shared" si="1830"/>
        <v>0</v>
      </c>
      <c r="AJ4084">
        <f t="shared" si="1831"/>
        <v>0</v>
      </c>
      <c r="AK4084" t="e">
        <f t="shared" si="1843"/>
        <v>#DIV/0!</v>
      </c>
      <c r="AL4084">
        <f t="shared" si="1844"/>
        <v>1.3794488</v>
      </c>
      <c r="AM4084" s="5">
        <f t="shared" si="1845"/>
        <v>6.7799999999999994</v>
      </c>
      <c r="AN4084">
        <v>0</v>
      </c>
      <c r="AO4084" s="72">
        <f t="shared" si="1846"/>
        <v>1</v>
      </c>
      <c r="AP4084" s="72">
        <f t="shared" si="1847"/>
        <v>0.2</v>
      </c>
      <c r="AQ4084" s="72">
        <f t="shared" si="1848"/>
        <v>0.2</v>
      </c>
      <c r="AR4084" s="71" t="e">
        <f t="shared" si="1849"/>
        <v>#DIV/0!</v>
      </c>
      <c r="BA4084">
        <f t="shared" si="1850"/>
        <v>54</v>
      </c>
      <c r="BB4084" s="91" t="e">
        <f t="shared" si="1851"/>
        <v>#DIV/0!</v>
      </c>
    </row>
    <row r="4085" spans="1:54">
      <c r="A4085" s="2" t="s">
        <v>4201</v>
      </c>
      <c r="B4085" s="7" t="s">
        <v>44028</v>
      </c>
      <c r="C4085" s="17">
        <f t="shared" si="1832"/>
        <v>37.6</v>
      </c>
      <c r="D4085" s="28">
        <f t="shared" si="1833"/>
        <v>284</v>
      </c>
      <c r="E4085" s="8">
        <f t="shared" si="1852"/>
        <v>15</v>
      </c>
      <c r="F4085" s="2" t="s">
        <v>9190</v>
      </c>
      <c r="G4085" s="54">
        <f t="shared" si="1853"/>
        <v>36.700000000000003</v>
      </c>
      <c r="H4085" s="20">
        <f t="shared" si="1854"/>
        <v>0.35509590000000002</v>
      </c>
      <c r="I4085" s="14" t="s">
        <v>19142</v>
      </c>
      <c r="J4085" s="14" t="s">
        <v>14176</v>
      </c>
      <c r="K4085" s="14" t="s">
        <v>24101</v>
      </c>
      <c r="L4085" s="14" t="s">
        <v>29061</v>
      </c>
      <c r="M4085" s="28">
        <f t="shared" si="1855"/>
        <v>12.9</v>
      </c>
      <c r="N4085" s="46">
        <f t="shared" si="1834"/>
        <v>6</v>
      </c>
      <c r="O4085" s="17">
        <f t="shared" si="1835"/>
        <v>2</v>
      </c>
      <c r="P4085" s="17">
        <f t="shared" si="1835"/>
        <v>3.2</v>
      </c>
      <c r="Q4085" s="124">
        <f t="shared" si="1836"/>
        <v>1.2000000000000002</v>
      </c>
      <c r="R4085" s="26">
        <f t="shared" si="1837"/>
        <v>2</v>
      </c>
      <c r="S4085" s="2" t="s">
        <v>34038</v>
      </c>
      <c r="T4085" s="2" t="s">
        <v>39015</v>
      </c>
      <c r="U4085" s="24">
        <f t="shared" si="1838"/>
        <v>557.1</v>
      </c>
      <c r="V4085" s="66">
        <f t="shared" si="1838"/>
        <v>368.1</v>
      </c>
      <c r="W4085" s="54">
        <f t="shared" si="1839"/>
        <v>3.67</v>
      </c>
      <c r="X4085" s="143">
        <f t="shared" si="1840"/>
        <v>557.1</v>
      </c>
      <c r="Y4085" s="143">
        <f t="shared" si="1841"/>
        <v>0.83399999999999996</v>
      </c>
      <c r="AD4085">
        <v>152</v>
      </c>
      <c r="AE4085">
        <v>-1</v>
      </c>
      <c r="AF4085" s="10">
        <v>37.9</v>
      </c>
      <c r="AG4085" s="10">
        <v>58.12</v>
      </c>
      <c r="AH4085" s="10">
        <f t="shared" si="1842"/>
        <v>263195.00818243733</v>
      </c>
      <c r="AI4085" s="11">
        <f t="shared" si="1830"/>
        <v>0</v>
      </c>
      <c r="AJ4085">
        <f t="shared" si="1831"/>
        <v>0</v>
      </c>
      <c r="AK4085" t="e">
        <f t="shared" si="1843"/>
        <v>#DIV/0!</v>
      </c>
      <c r="AL4085">
        <f t="shared" si="1844"/>
        <v>8.2547724799999997</v>
      </c>
      <c r="AM4085" s="5">
        <f t="shared" si="1845"/>
        <v>7.32</v>
      </c>
      <c r="AN4085">
        <v>0</v>
      </c>
      <c r="AO4085" s="72">
        <f t="shared" si="1846"/>
        <v>2</v>
      </c>
      <c r="AP4085" s="72">
        <f t="shared" si="1847"/>
        <v>1.2000000000000002</v>
      </c>
      <c r="AQ4085" s="72">
        <f t="shared" si="1848"/>
        <v>1.4000000000000001</v>
      </c>
      <c r="AR4085" s="71" t="e">
        <f t="shared" si="1849"/>
        <v>#DIV/0!</v>
      </c>
      <c r="BA4085">
        <f t="shared" si="1850"/>
        <v>284</v>
      </c>
      <c r="BB4085" s="91" t="e">
        <f t="shared" si="1851"/>
        <v>#DIV/0!</v>
      </c>
    </row>
    <row r="4086" spans="1:54">
      <c r="A4086" s="2" t="s">
        <v>4202</v>
      </c>
      <c r="B4086" s="7" t="s">
        <v>44029</v>
      </c>
      <c r="C4086" s="17">
        <f t="shared" si="1832"/>
        <v>32.1</v>
      </c>
      <c r="D4086" s="28">
        <f t="shared" si="1833"/>
        <v>222</v>
      </c>
      <c r="E4086" s="8">
        <f t="shared" si="1852"/>
        <v>19</v>
      </c>
      <c r="F4086" s="2" t="s">
        <v>9191</v>
      </c>
      <c r="G4086" s="54">
        <f t="shared" si="1853"/>
        <v>31.1</v>
      </c>
      <c r="H4086" s="20">
        <f t="shared" si="1854"/>
        <v>0.2611618</v>
      </c>
      <c r="I4086" s="14" t="s">
        <v>19143</v>
      </c>
      <c r="J4086" s="14" t="s">
        <v>14177</v>
      </c>
      <c r="K4086" s="14" t="s">
        <v>24102</v>
      </c>
      <c r="L4086" s="14" t="s">
        <v>29062</v>
      </c>
      <c r="M4086" s="28">
        <f t="shared" si="1855"/>
        <v>9.8999999999999986</v>
      </c>
      <c r="N4086" s="46">
        <f t="shared" si="1834"/>
        <v>5.6</v>
      </c>
      <c r="O4086" s="17">
        <f t="shared" si="1835"/>
        <v>1.8</v>
      </c>
      <c r="P4086" s="17">
        <f t="shared" si="1835"/>
        <v>9.2000000000000011</v>
      </c>
      <c r="Q4086" s="124">
        <f t="shared" si="1836"/>
        <v>2</v>
      </c>
      <c r="R4086" s="26">
        <f t="shared" si="1837"/>
        <v>2.8000000000000003</v>
      </c>
      <c r="S4086" s="2" t="s">
        <v>34039</v>
      </c>
      <c r="T4086" s="2" t="s">
        <v>39016</v>
      </c>
      <c r="U4086" s="24">
        <f t="shared" si="1838"/>
        <v>494.8</v>
      </c>
      <c r="V4086" s="66">
        <f t="shared" si="1838"/>
        <v>391.5</v>
      </c>
      <c r="W4086" s="54">
        <f t="shared" si="1839"/>
        <v>3.11</v>
      </c>
      <c r="X4086" s="143">
        <f t="shared" si="1840"/>
        <v>494.8</v>
      </c>
      <c r="Y4086" s="143">
        <f t="shared" si="1841"/>
        <v>0.72199999999999998</v>
      </c>
      <c r="AD4086">
        <v>152</v>
      </c>
      <c r="AE4086">
        <v>-1</v>
      </c>
      <c r="AF4086" s="10">
        <v>37.9</v>
      </c>
      <c r="AG4086" s="10">
        <v>58.12</v>
      </c>
      <c r="AH4086" s="10">
        <f t="shared" si="1842"/>
        <v>214758.69984264905</v>
      </c>
      <c r="AI4086" s="11">
        <f t="shared" ref="AI4086:AI4149" si="1856">1-EXP(-2.63*(AA4086/AH4086)*(AD4086-AE4086)*(1-((AD4086-T4086)/(AD4086-AE4086))^0.38))</f>
        <v>0</v>
      </c>
      <c r="AJ4086">
        <f t="shared" ref="AJ4086:AJ4149" si="1857">H4086*P4086*O4086*R4086*AB4086</f>
        <v>0</v>
      </c>
      <c r="AK4086" t="e">
        <f t="shared" si="1843"/>
        <v>#DIV/0!</v>
      </c>
      <c r="AL4086">
        <f t="shared" si="1844"/>
        <v>34.258449657600011</v>
      </c>
      <c r="AM4086" s="5">
        <f t="shared" si="1845"/>
        <v>6.2200000000000006</v>
      </c>
      <c r="AN4086">
        <v>0</v>
      </c>
      <c r="AO4086" s="72">
        <f t="shared" si="1846"/>
        <v>2.8000000000000003</v>
      </c>
      <c r="AP4086" s="72">
        <f t="shared" si="1847"/>
        <v>2</v>
      </c>
      <c r="AQ4086" s="72">
        <f t="shared" si="1848"/>
        <v>2.2000000000000002</v>
      </c>
      <c r="AR4086" s="71" t="e">
        <f t="shared" si="1849"/>
        <v>#DIV/0!</v>
      </c>
      <c r="BA4086">
        <f t="shared" si="1850"/>
        <v>222</v>
      </c>
      <c r="BB4086" s="91" t="e">
        <f t="shared" si="1851"/>
        <v>#DIV/0!</v>
      </c>
    </row>
    <row r="4087" spans="1:54">
      <c r="A4087" s="2" t="s">
        <v>4203</v>
      </c>
      <c r="B4087" s="7" t="s">
        <v>44030</v>
      </c>
      <c r="C4087" s="17">
        <f t="shared" si="1832"/>
        <v>12.8</v>
      </c>
      <c r="D4087" s="28">
        <f t="shared" si="1833"/>
        <v>230</v>
      </c>
      <c r="E4087" s="8">
        <f t="shared" si="1852"/>
        <v>11</v>
      </c>
      <c r="F4087" s="2" t="s">
        <v>9192</v>
      </c>
      <c r="G4087" s="54">
        <f t="shared" si="1853"/>
        <v>11.9</v>
      </c>
      <c r="H4087" s="20">
        <f t="shared" si="1854"/>
        <v>0.58981299999999992</v>
      </c>
      <c r="I4087" s="14" t="s">
        <v>19144</v>
      </c>
      <c r="J4087" s="14" t="s">
        <v>14178</v>
      </c>
      <c r="K4087" s="14" t="s">
        <v>24103</v>
      </c>
      <c r="L4087" s="14" t="s">
        <v>29063</v>
      </c>
      <c r="M4087" s="28">
        <f t="shared" si="1855"/>
        <v>12.5</v>
      </c>
      <c r="N4087" s="46">
        <f t="shared" si="1834"/>
        <v>5.2</v>
      </c>
      <c r="O4087" s="17">
        <f t="shared" si="1835"/>
        <v>2.8000000000000003</v>
      </c>
      <c r="P4087" s="17">
        <f t="shared" si="1835"/>
        <v>4</v>
      </c>
      <c r="Q4087" s="124">
        <f t="shared" si="1836"/>
        <v>0.4</v>
      </c>
      <c r="R4087" s="26">
        <f t="shared" si="1837"/>
        <v>1.2000000000000002</v>
      </c>
      <c r="S4087" s="2" t="s">
        <v>34040</v>
      </c>
      <c r="T4087" s="2" t="s">
        <v>39017</v>
      </c>
      <c r="U4087" s="24">
        <f t="shared" si="1838"/>
        <v>503.40000000000003</v>
      </c>
      <c r="V4087" s="66">
        <f t="shared" si="1838"/>
        <v>335.90000000000003</v>
      </c>
      <c r="W4087" s="54">
        <f t="shared" si="1839"/>
        <v>1.19</v>
      </c>
      <c r="X4087" s="143">
        <f t="shared" si="1840"/>
        <v>503.40000000000003</v>
      </c>
      <c r="Y4087" s="143">
        <f t="shared" si="1841"/>
        <v>0.33799999999999997</v>
      </c>
      <c r="AD4087">
        <v>152</v>
      </c>
      <c r="AE4087">
        <v>-1</v>
      </c>
      <c r="AF4087" s="10">
        <v>37.9</v>
      </c>
      <c r="AG4087" s="10">
        <v>58.12</v>
      </c>
      <c r="AH4087" s="10">
        <f t="shared" si="1842"/>
        <v>312357.03111400671</v>
      </c>
      <c r="AI4087" s="11">
        <f t="shared" si="1856"/>
        <v>0</v>
      </c>
      <c r="AJ4087">
        <f t="shared" si="1857"/>
        <v>0</v>
      </c>
      <c r="AK4087" t="e">
        <f t="shared" si="1843"/>
        <v>#DIV/0!</v>
      </c>
      <c r="AL4087">
        <f t="shared" si="1844"/>
        <v>5.512913280000002</v>
      </c>
      <c r="AM4087" s="5">
        <f t="shared" si="1845"/>
        <v>2.3600000000000003</v>
      </c>
      <c r="AN4087">
        <v>0</v>
      </c>
      <c r="AO4087" s="72">
        <f t="shared" si="1846"/>
        <v>1.2000000000000002</v>
      </c>
      <c r="AP4087" s="72">
        <f t="shared" si="1847"/>
        <v>0.4</v>
      </c>
      <c r="AQ4087" s="72">
        <f t="shared" si="1848"/>
        <v>0.60000000000000009</v>
      </c>
      <c r="AR4087" s="71" t="e">
        <f t="shared" si="1849"/>
        <v>#DIV/0!</v>
      </c>
      <c r="BA4087">
        <f t="shared" si="1850"/>
        <v>230</v>
      </c>
      <c r="BB4087" s="91" t="e">
        <f t="shared" si="1851"/>
        <v>#DIV/0!</v>
      </c>
    </row>
    <row r="4088" spans="1:54">
      <c r="A4088" s="2" t="s">
        <v>4204</v>
      </c>
      <c r="B4088" s="7" t="s">
        <v>44031</v>
      </c>
      <c r="C4088" s="17">
        <f t="shared" si="1832"/>
        <v>21</v>
      </c>
      <c r="D4088" s="28">
        <f t="shared" si="1833"/>
        <v>212</v>
      </c>
      <c r="E4088" s="8">
        <f t="shared" si="1852"/>
        <v>5</v>
      </c>
      <c r="F4088" s="2" t="s">
        <v>9193</v>
      </c>
      <c r="G4088" s="54">
        <f t="shared" si="1853"/>
        <v>20</v>
      </c>
      <c r="H4088" s="20">
        <f t="shared" si="1854"/>
        <v>0.24146429999999999</v>
      </c>
      <c r="I4088" s="14" t="s">
        <v>19145</v>
      </c>
      <c r="J4088" s="14" t="s">
        <v>14179</v>
      </c>
      <c r="K4088" s="14" t="s">
        <v>24104</v>
      </c>
      <c r="L4088" s="14" t="s">
        <v>29064</v>
      </c>
      <c r="M4088" s="28">
        <f t="shared" si="1855"/>
        <v>12.6</v>
      </c>
      <c r="N4088" s="46">
        <f t="shared" si="1834"/>
        <v>6</v>
      </c>
      <c r="O4088" s="17">
        <f t="shared" si="1835"/>
        <v>0.60000000000000009</v>
      </c>
      <c r="P4088" s="17">
        <f t="shared" si="1835"/>
        <v>3.8000000000000003</v>
      </c>
      <c r="Q4088" s="124">
        <f t="shared" si="1836"/>
        <v>0.4</v>
      </c>
      <c r="R4088" s="26">
        <f t="shared" si="1837"/>
        <v>0.60000000000000009</v>
      </c>
      <c r="S4088" s="2" t="s">
        <v>34041</v>
      </c>
      <c r="T4088" s="2" t="s">
        <v>39018</v>
      </c>
      <c r="U4088" s="24">
        <f t="shared" si="1838"/>
        <v>485.1</v>
      </c>
      <c r="V4088" s="66">
        <f t="shared" si="1838"/>
        <v>334.5</v>
      </c>
      <c r="W4088" s="54">
        <f t="shared" si="1839"/>
        <v>2</v>
      </c>
      <c r="X4088" s="143">
        <f t="shared" si="1840"/>
        <v>485.1</v>
      </c>
      <c r="Y4088" s="143">
        <f t="shared" si="1841"/>
        <v>0.5</v>
      </c>
      <c r="AD4088">
        <v>152</v>
      </c>
      <c r="AE4088">
        <v>-1</v>
      </c>
      <c r="AF4088" s="10">
        <v>37.9</v>
      </c>
      <c r="AG4088" s="10">
        <v>58.12</v>
      </c>
      <c r="AH4088" s="10">
        <f t="shared" si="1842"/>
        <v>314246.83827198274</v>
      </c>
      <c r="AI4088" s="11">
        <f t="shared" si="1856"/>
        <v>0</v>
      </c>
      <c r="AJ4088">
        <f t="shared" si="1857"/>
        <v>0</v>
      </c>
      <c r="AK4088" t="e">
        <f t="shared" si="1843"/>
        <v>#DIV/0!</v>
      </c>
      <c r="AL4088">
        <f t="shared" si="1844"/>
        <v>1.0376768376000005</v>
      </c>
      <c r="AM4088" s="5">
        <f t="shared" si="1845"/>
        <v>4</v>
      </c>
      <c r="AN4088">
        <v>0</v>
      </c>
      <c r="AO4088" s="72">
        <f t="shared" si="1846"/>
        <v>0.60000000000000009</v>
      </c>
      <c r="AP4088" s="72">
        <f t="shared" si="1847"/>
        <v>0.4</v>
      </c>
      <c r="AQ4088" s="72">
        <f t="shared" si="1848"/>
        <v>0.60000000000000009</v>
      </c>
      <c r="AR4088" s="71" t="e">
        <f t="shared" si="1849"/>
        <v>#DIV/0!</v>
      </c>
      <c r="BA4088">
        <f t="shared" si="1850"/>
        <v>212</v>
      </c>
      <c r="BB4088" s="91" t="e">
        <f t="shared" si="1851"/>
        <v>#DIV/0!</v>
      </c>
    </row>
    <row r="4089" spans="1:54">
      <c r="A4089" s="2" t="s">
        <v>4205</v>
      </c>
      <c r="B4089" s="7" t="s">
        <v>44032</v>
      </c>
      <c r="C4089" s="17">
        <f t="shared" si="1832"/>
        <v>21.6</v>
      </c>
      <c r="D4089" s="28">
        <f t="shared" si="1833"/>
        <v>34</v>
      </c>
      <c r="E4089" s="8">
        <f t="shared" si="1852"/>
        <v>6</v>
      </c>
      <c r="F4089" s="2" t="s">
        <v>9194</v>
      </c>
      <c r="G4089" s="54">
        <f t="shared" si="1853"/>
        <v>20.700000000000003</v>
      </c>
      <c r="H4089" s="20">
        <f t="shared" si="1854"/>
        <v>0.85537400000000008</v>
      </c>
      <c r="I4089" s="14" t="s">
        <v>19146</v>
      </c>
      <c r="J4089" s="14" t="s">
        <v>14180</v>
      </c>
      <c r="K4089" s="14" t="s">
        <v>24105</v>
      </c>
      <c r="L4089" s="14" t="s">
        <v>29065</v>
      </c>
      <c r="M4089" s="28">
        <f t="shared" si="1855"/>
        <v>12.7</v>
      </c>
      <c r="N4089" s="46">
        <f t="shared" si="1834"/>
        <v>6.8</v>
      </c>
      <c r="O4089" s="17">
        <f t="shared" si="1835"/>
        <v>0.8</v>
      </c>
      <c r="P4089" s="17">
        <f t="shared" si="1835"/>
        <v>3.6</v>
      </c>
      <c r="Q4089" s="124">
        <f t="shared" si="1836"/>
        <v>0.4</v>
      </c>
      <c r="R4089" s="26">
        <f t="shared" si="1837"/>
        <v>2.8000000000000003</v>
      </c>
      <c r="S4089" s="2" t="s">
        <v>34042</v>
      </c>
      <c r="T4089" s="2" t="s">
        <v>39019</v>
      </c>
      <c r="U4089" s="24">
        <f t="shared" si="1838"/>
        <v>306.8</v>
      </c>
      <c r="V4089" s="66">
        <f t="shared" si="1838"/>
        <v>286.20000000000005</v>
      </c>
      <c r="W4089" s="54">
        <f t="shared" si="1839"/>
        <v>2.0699999999999998</v>
      </c>
      <c r="X4089" s="143">
        <f t="shared" si="1840"/>
        <v>306.8</v>
      </c>
      <c r="Y4089" s="143">
        <f t="shared" si="1841"/>
        <v>0.51400000000000001</v>
      </c>
      <c r="AD4089">
        <v>152</v>
      </c>
      <c r="AE4089">
        <v>-1</v>
      </c>
      <c r="AF4089" s="10">
        <v>37.9</v>
      </c>
      <c r="AG4089" s="10">
        <v>58.12</v>
      </c>
      <c r="AH4089" s="10">
        <f t="shared" si="1842"/>
        <v>370105.74702393945</v>
      </c>
      <c r="AI4089" s="11">
        <f t="shared" si="1856"/>
        <v>0</v>
      </c>
      <c r="AJ4089">
        <f t="shared" si="1857"/>
        <v>0</v>
      </c>
      <c r="AK4089" t="e">
        <f t="shared" si="1843"/>
        <v>#DIV/0!</v>
      </c>
      <c r="AL4089">
        <f t="shared" si="1844"/>
        <v>1.1662640639999995</v>
      </c>
      <c r="AM4089" s="5">
        <f t="shared" si="1845"/>
        <v>4.12</v>
      </c>
      <c r="AN4089">
        <v>0</v>
      </c>
      <c r="AO4089" s="72">
        <f t="shared" si="1846"/>
        <v>2.8000000000000003</v>
      </c>
      <c r="AP4089" s="72">
        <f t="shared" si="1847"/>
        <v>0.4</v>
      </c>
      <c r="AQ4089" s="72">
        <f t="shared" si="1848"/>
        <v>0.60000000000000009</v>
      </c>
      <c r="AR4089" s="71" t="e">
        <f t="shared" si="1849"/>
        <v>#DIV/0!</v>
      </c>
      <c r="BA4089">
        <f t="shared" si="1850"/>
        <v>34</v>
      </c>
      <c r="BB4089" s="91" t="e">
        <f t="shared" si="1851"/>
        <v>#DIV/0!</v>
      </c>
    </row>
    <row r="4090" spans="1:54">
      <c r="A4090" s="2" t="s">
        <v>4206</v>
      </c>
      <c r="B4090" s="7" t="s">
        <v>44033</v>
      </c>
      <c r="C4090" s="17">
        <f t="shared" si="1832"/>
        <v>9.7000000000000011</v>
      </c>
      <c r="D4090" s="28">
        <f t="shared" si="1833"/>
        <v>234</v>
      </c>
      <c r="E4090" s="8">
        <f t="shared" si="1852"/>
        <v>20</v>
      </c>
      <c r="F4090" s="2" t="s">
        <v>9195</v>
      </c>
      <c r="G4090" s="54">
        <f t="shared" si="1853"/>
        <v>8.7999999999999989</v>
      </c>
      <c r="H4090" s="20">
        <f t="shared" si="1854"/>
        <v>0.23068520000000001</v>
      </c>
      <c r="I4090" s="14" t="s">
        <v>19147</v>
      </c>
      <c r="J4090" s="14" t="s">
        <v>14181</v>
      </c>
      <c r="K4090" s="14" t="s">
        <v>24106</v>
      </c>
      <c r="L4090" s="14" t="s">
        <v>29066</v>
      </c>
      <c r="M4090" s="28">
        <f t="shared" si="1855"/>
        <v>10.1</v>
      </c>
      <c r="N4090" s="46">
        <f t="shared" si="1834"/>
        <v>6.4</v>
      </c>
      <c r="O4090" s="17">
        <f t="shared" si="1835"/>
        <v>2.8000000000000003</v>
      </c>
      <c r="P4090" s="17">
        <f t="shared" si="1835"/>
        <v>8.8000000000000007</v>
      </c>
      <c r="Q4090" s="124">
        <f t="shared" si="1836"/>
        <v>1.4000000000000001</v>
      </c>
      <c r="R4090" s="26">
        <f t="shared" si="1837"/>
        <v>1.8</v>
      </c>
      <c r="S4090" s="2" t="s">
        <v>34043</v>
      </c>
      <c r="T4090" s="2" t="s">
        <v>39020</v>
      </c>
      <c r="U4090" s="24">
        <f t="shared" si="1838"/>
        <v>507.1</v>
      </c>
      <c r="V4090" s="66">
        <f t="shared" si="1838"/>
        <v>340.1</v>
      </c>
      <c r="W4090" s="54">
        <f t="shared" si="1839"/>
        <v>0.88</v>
      </c>
      <c r="X4090" s="143">
        <f t="shared" si="1840"/>
        <v>507.1</v>
      </c>
      <c r="Y4090" s="143">
        <f t="shared" si="1841"/>
        <v>0.27600000000000002</v>
      </c>
      <c r="AD4090">
        <v>152</v>
      </c>
      <c r="AE4090">
        <v>-1</v>
      </c>
      <c r="AF4090" s="10">
        <v>37.9</v>
      </c>
      <c r="AG4090" s="10">
        <v>58.12</v>
      </c>
      <c r="AH4090" s="10">
        <f t="shared" si="1842"/>
        <v>306656.95095194643</v>
      </c>
      <c r="AI4090" s="11">
        <f t="shared" si="1856"/>
        <v>0</v>
      </c>
      <c r="AJ4090">
        <f t="shared" si="1857"/>
        <v>0</v>
      </c>
      <c r="AK4090" t="e">
        <f t="shared" si="1843"/>
        <v>#DIV/0!</v>
      </c>
      <c r="AL4090">
        <f t="shared" si="1844"/>
        <v>34.120650009600006</v>
      </c>
      <c r="AM4090" s="5">
        <f t="shared" si="1845"/>
        <v>1.7400000000000002</v>
      </c>
      <c r="AN4090">
        <v>0</v>
      </c>
      <c r="AO4090" s="72">
        <f t="shared" si="1846"/>
        <v>1.8</v>
      </c>
      <c r="AP4090" s="72">
        <f t="shared" si="1847"/>
        <v>1.4000000000000001</v>
      </c>
      <c r="AQ4090" s="72">
        <f t="shared" si="1848"/>
        <v>1.4000000000000001</v>
      </c>
      <c r="AR4090" s="71" t="e">
        <f t="shared" si="1849"/>
        <v>#DIV/0!</v>
      </c>
      <c r="BA4090">
        <f t="shared" si="1850"/>
        <v>234</v>
      </c>
      <c r="BB4090" s="91" t="e">
        <f t="shared" si="1851"/>
        <v>#DIV/0!</v>
      </c>
    </row>
    <row r="4091" spans="1:54">
      <c r="A4091" s="2" t="s">
        <v>4207</v>
      </c>
      <c r="B4091" s="7" t="s">
        <v>44034</v>
      </c>
      <c r="C4091" s="17">
        <f t="shared" si="1832"/>
        <v>13.9</v>
      </c>
      <c r="D4091" s="28">
        <f t="shared" si="1833"/>
        <v>205</v>
      </c>
      <c r="E4091" s="8">
        <f t="shared" si="1852"/>
        <v>13</v>
      </c>
      <c r="F4091" s="2" t="s">
        <v>9196</v>
      </c>
      <c r="G4091" s="54">
        <f t="shared" si="1853"/>
        <v>13</v>
      </c>
      <c r="H4091" s="20">
        <f t="shared" si="1854"/>
        <v>0.18863029999999997</v>
      </c>
      <c r="I4091" s="14" t="s">
        <v>19148</v>
      </c>
      <c r="J4091" s="14" t="s">
        <v>14182</v>
      </c>
      <c r="K4091" s="14" t="s">
        <v>24107</v>
      </c>
      <c r="L4091" s="14" t="s">
        <v>29067</v>
      </c>
      <c r="M4091" s="28">
        <f t="shared" si="1855"/>
        <v>10.3</v>
      </c>
      <c r="N4091" s="46">
        <f t="shared" si="1834"/>
        <v>6.8</v>
      </c>
      <c r="O4091" s="17">
        <f t="shared" si="1835"/>
        <v>1.4000000000000001</v>
      </c>
      <c r="P4091" s="17">
        <f t="shared" si="1835"/>
        <v>8.4</v>
      </c>
      <c r="Q4091" s="124">
        <f t="shared" si="1836"/>
        <v>1.2000000000000002</v>
      </c>
      <c r="R4091" s="26">
        <f t="shared" si="1837"/>
        <v>1.4000000000000001</v>
      </c>
      <c r="S4091" s="2" t="s">
        <v>107</v>
      </c>
      <c r="T4091" s="2" t="s">
        <v>39021</v>
      </c>
      <c r="U4091" s="24">
        <f t="shared" si="1838"/>
        <v>477.8</v>
      </c>
      <c r="V4091" s="66">
        <f t="shared" si="1838"/>
        <v>284.3</v>
      </c>
      <c r="W4091" s="54">
        <f t="shared" si="1839"/>
        <v>1.3</v>
      </c>
      <c r="X4091" s="143">
        <f t="shared" si="1840"/>
        <v>477.8</v>
      </c>
      <c r="Y4091" s="143">
        <f t="shared" si="1841"/>
        <v>0.36</v>
      </c>
      <c r="AD4091">
        <v>152</v>
      </c>
      <c r="AE4091">
        <v>-1</v>
      </c>
      <c r="AF4091" s="10">
        <v>37.9</v>
      </c>
      <c r="AG4091" s="10">
        <v>58.12</v>
      </c>
      <c r="AH4091" s="10">
        <f t="shared" si="1842"/>
        <v>372084.07866033819</v>
      </c>
      <c r="AI4091" s="11">
        <f t="shared" si="1856"/>
        <v>0</v>
      </c>
      <c r="AJ4091">
        <f t="shared" si="1857"/>
        <v>0</v>
      </c>
      <c r="AK4091" t="e">
        <f t="shared" si="1843"/>
        <v>#DIV/0!</v>
      </c>
      <c r="AL4091">
        <f t="shared" si="1844"/>
        <v>13.358390740800003</v>
      </c>
      <c r="AM4091" s="5">
        <f t="shared" si="1845"/>
        <v>2.58</v>
      </c>
      <c r="AN4091">
        <v>0</v>
      </c>
      <c r="AO4091" s="72">
        <f t="shared" si="1846"/>
        <v>1.4000000000000001</v>
      </c>
      <c r="AP4091" s="72">
        <f t="shared" si="1847"/>
        <v>1.2000000000000002</v>
      </c>
      <c r="AQ4091" s="72">
        <f t="shared" si="1848"/>
        <v>1.2000000000000002</v>
      </c>
      <c r="AR4091" s="71" t="e">
        <f t="shared" si="1849"/>
        <v>#DIV/0!</v>
      </c>
      <c r="BA4091">
        <f t="shared" si="1850"/>
        <v>205</v>
      </c>
      <c r="BB4091" s="91" t="e">
        <f t="shared" si="1851"/>
        <v>#DIV/0!</v>
      </c>
    </row>
    <row r="4092" spans="1:54">
      <c r="A4092" s="2" t="s">
        <v>4208</v>
      </c>
      <c r="B4092" s="7" t="s">
        <v>44035</v>
      </c>
      <c r="C4092" s="17">
        <f t="shared" si="1832"/>
        <v>10</v>
      </c>
      <c r="D4092" s="28">
        <f t="shared" si="1833"/>
        <v>82</v>
      </c>
      <c r="E4092" s="8">
        <f t="shared" si="1852"/>
        <v>10</v>
      </c>
      <c r="F4092" s="2" t="s">
        <v>9197</v>
      </c>
      <c r="G4092" s="54">
        <f t="shared" si="1853"/>
        <v>9.1</v>
      </c>
      <c r="H4092" s="20">
        <f t="shared" si="1854"/>
        <v>0.32609250000000001</v>
      </c>
      <c r="I4092" s="14" t="s">
        <v>19149</v>
      </c>
      <c r="J4092" s="14" t="s">
        <v>14183</v>
      </c>
      <c r="K4092" s="14" t="s">
        <v>24108</v>
      </c>
      <c r="L4092" s="14" t="s">
        <v>29068</v>
      </c>
      <c r="M4092" s="28">
        <f t="shared" si="1855"/>
        <v>11.1</v>
      </c>
      <c r="N4092" s="46">
        <f t="shared" si="1834"/>
        <v>6.6</v>
      </c>
      <c r="O4092" s="17">
        <f t="shared" si="1835"/>
        <v>0.60000000000000009</v>
      </c>
      <c r="P4092" s="17">
        <f t="shared" si="1835"/>
        <v>6.8000000000000007</v>
      </c>
      <c r="Q4092" s="124">
        <f t="shared" si="1836"/>
        <v>1.8</v>
      </c>
      <c r="R4092" s="26">
        <f t="shared" si="1837"/>
        <v>2.8000000000000003</v>
      </c>
      <c r="S4092" s="2" t="s">
        <v>34044</v>
      </c>
      <c r="T4092" s="2" t="s">
        <v>39022</v>
      </c>
      <c r="U4092" s="24">
        <f t="shared" si="1838"/>
        <v>354.8</v>
      </c>
      <c r="V4092" s="66">
        <f t="shared" si="1838"/>
        <v>294.40000000000003</v>
      </c>
      <c r="W4092" s="54">
        <f t="shared" si="1839"/>
        <v>0.91</v>
      </c>
      <c r="X4092" s="143">
        <f t="shared" si="1840"/>
        <v>354.8</v>
      </c>
      <c r="Y4092" s="143">
        <f t="shared" si="1841"/>
        <v>0.28200000000000003</v>
      </c>
      <c r="AD4092">
        <v>152</v>
      </c>
      <c r="AE4092">
        <v>-1</v>
      </c>
      <c r="AF4092" s="10">
        <v>37.9</v>
      </c>
      <c r="AG4092" s="10">
        <v>58.12</v>
      </c>
      <c r="AH4092" s="10">
        <f t="shared" si="1842"/>
        <v>361591.58866837766</v>
      </c>
      <c r="AI4092" s="11">
        <f t="shared" si="1856"/>
        <v>0</v>
      </c>
      <c r="AJ4092">
        <f t="shared" si="1857"/>
        <v>0</v>
      </c>
      <c r="AK4092" t="e">
        <f t="shared" si="1843"/>
        <v>#DIV/0!</v>
      </c>
      <c r="AL4092">
        <f t="shared" si="1844"/>
        <v>7.6987192800000024</v>
      </c>
      <c r="AM4092" s="5">
        <f t="shared" si="1845"/>
        <v>1.8</v>
      </c>
      <c r="AN4092">
        <v>0</v>
      </c>
      <c r="AO4092" s="72">
        <f t="shared" si="1846"/>
        <v>2.8000000000000003</v>
      </c>
      <c r="AP4092" s="72">
        <f t="shared" si="1847"/>
        <v>1.8</v>
      </c>
      <c r="AQ4092" s="72">
        <f t="shared" si="1848"/>
        <v>2</v>
      </c>
      <c r="AR4092" s="71" t="e">
        <f t="shared" si="1849"/>
        <v>#DIV/0!</v>
      </c>
      <c r="BA4092">
        <f t="shared" si="1850"/>
        <v>82</v>
      </c>
      <c r="BB4092" s="91" t="e">
        <f t="shared" si="1851"/>
        <v>#DIV/0!</v>
      </c>
    </row>
    <row r="4093" spans="1:54">
      <c r="A4093" s="2" t="s">
        <v>4209</v>
      </c>
      <c r="B4093" s="7" t="s">
        <v>44036</v>
      </c>
      <c r="C4093" s="17">
        <f t="shared" si="1832"/>
        <v>26.900000000000002</v>
      </c>
      <c r="D4093" s="28">
        <f t="shared" si="1833"/>
        <v>154</v>
      </c>
      <c r="E4093" s="8">
        <f t="shared" si="1852"/>
        <v>13</v>
      </c>
      <c r="F4093" s="2" t="s">
        <v>9198</v>
      </c>
      <c r="G4093" s="54">
        <f t="shared" si="1853"/>
        <v>26</v>
      </c>
      <c r="H4093" s="20">
        <f t="shared" si="1854"/>
        <v>0.40297359999999999</v>
      </c>
      <c r="I4093" s="14" t="s">
        <v>19150</v>
      </c>
      <c r="J4093" s="14" t="s">
        <v>14184</v>
      </c>
      <c r="K4093" s="14" t="s">
        <v>24109</v>
      </c>
      <c r="L4093" s="14" t="s">
        <v>29069</v>
      </c>
      <c r="M4093" s="28">
        <f t="shared" si="1855"/>
        <v>13.9</v>
      </c>
      <c r="N4093" s="46">
        <f t="shared" si="1834"/>
        <v>6</v>
      </c>
      <c r="O4093" s="17">
        <f t="shared" si="1835"/>
        <v>1.4000000000000001</v>
      </c>
      <c r="P4093" s="17">
        <f t="shared" si="1835"/>
        <v>1.2000000000000002</v>
      </c>
      <c r="Q4093" s="124">
        <f t="shared" si="1836"/>
        <v>1.8</v>
      </c>
      <c r="R4093" s="26">
        <f t="shared" si="1837"/>
        <v>3</v>
      </c>
      <c r="S4093" s="2" t="s">
        <v>34045</v>
      </c>
      <c r="T4093" s="2" t="s">
        <v>39023</v>
      </c>
      <c r="U4093" s="24">
        <f t="shared" si="1838"/>
        <v>427</v>
      </c>
      <c r="V4093" s="66">
        <f t="shared" si="1838"/>
        <v>323.70000000000005</v>
      </c>
      <c r="W4093" s="54">
        <f t="shared" si="1839"/>
        <v>2.5999999999999996</v>
      </c>
      <c r="X4093" s="143">
        <f t="shared" si="1840"/>
        <v>427</v>
      </c>
      <c r="Y4093" s="143">
        <f t="shared" si="1841"/>
        <v>0.61999999999999988</v>
      </c>
      <c r="AD4093">
        <v>152</v>
      </c>
      <c r="AE4093">
        <v>-1</v>
      </c>
      <c r="AF4093" s="10">
        <v>37.9</v>
      </c>
      <c r="AG4093" s="10">
        <v>58.12</v>
      </c>
      <c r="AH4093" s="10">
        <f t="shared" si="1842"/>
        <v>328071.70991769375</v>
      </c>
      <c r="AI4093" s="11">
        <f t="shared" si="1856"/>
        <v>0</v>
      </c>
      <c r="AJ4093">
        <f t="shared" si="1857"/>
        <v>0</v>
      </c>
      <c r="AK4093" t="e">
        <f t="shared" si="1843"/>
        <v>#DIV/0!</v>
      </c>
      <c r="AL4093">
        <f t="shared" si="1844"/>
        <v>3.0090130560000006</v>
      </c>
      <c r="AM4093" s="5">
        <f t="shared" si="1845"/>
        <v>5.1800000000000006</v>
      </c>
      <c r="AN4093">
        <v>0</v>
      </c>
      <c r="AO4093" s="72">
        <f t="shared" si="1846"/>
        <v>3</v>
      </c>
      <c r="AP4093" s="72">
        <f t="shared" si="1847"/>
        <v>1.8</v>
      </c>
      <c r="AQ4093" s="72">
        <f t="shared" si="1848"/>
        <v>1.8</v>
      </c>
      <c r="AR4093" s="71" t="e">
        <f t="shared" si="1849"/>
        <v>#DIV/0!</v>
      </c>
      <c r="BA4093">
        <f t="shared" si="1850"/>
        <v>154</v>
      </c>
      <c r="BB4093" s="91" t="e">
        <f t="shared" si="1851"/>
        <v>#DIV/0!</v>
      </c>
    </row>
    <row r="4094" spans="1:54">
      <c r="A4094" s="2" t="s">
        <v>4210</v>
      </c>
      <c r="B4094" s="7" t="s">
        <v>44037</v>
      </c>
      <c r="C4094" s="17">
        <f t="shared" si="1832"/>
        <v>10.200000000000001</v>
      </c>
      <c r="D4094" s="28">
        <f t="shared" si="1833"/>
        <v>169</v>
      </c>
      <c r="E4094" s="8">
        <f t="shared" si="1852"/>
        <v>6</v>
      </c>
      <c r="F4094" s="2" t="s">
        <v>9199</v>
      </c>
      <c r="G4094" s="54">
        <f t="shared" si="1853"/>
        <v>9.1999999999999993</v>
      </c>
      <c r="H4094" s="20">
        <f t="shared" si="1854"/>
        <v>0.49093429999999999</v>
      </c>
      <c r="I4094" s="14" t="s">
        <v>19151</v>
      </c>
      <c r="J4094" s="14" t="s">
        <v>14185</v>
      </c>
      <c r="K4094" s="14" t="s">
        <v>24110</v>
      </c>
      <c r="L4094" s="14" t="s">
        <v>29070</v>
      </c>
      <c r="M4094" s="28">
        <f t="shared" si="1855"/>
        <v>14.2</v>
      </c>
      <c r="N4094" s="46">
        <f t="shared" si="1834"/>
        <v>5.4</v>
      </c>
      <c r="O4094" s="17">
        <f t="shared" si="1835"/>
        <v>1</v>
      </c>
      <c r="P4094" s="17">
        <f t="shared" si="1835"/>
        <v>0.60000000000000009</v>
      </c>
      <c r="Q4094" s="124">
        <f t="shared" si="1836"/>
        <v>0.60000000000000009</v>
      </c>
      <c r="R4094" s="26">
        <f t="shared" si="1837"/>
        <v>1</v>
      </c>
      <c r="S4094" s="2" t="s">
        <v>34046</v>
      </c>
      <c r="T4094" s="2" t="s">
        <v>39024</v>
      </c>
      <c r="U4094" s="24">
        <f t="shared" si="1838"/>
        <v>441.90000000000003</v>
      </c>
      <c r="V4094" s="66">
        <f t="shared" si="1838"/>
        <v>289</v>
      </c>
      <c r="W4094" s="54">
        <f t="shared" si="1839"/>
        <v>0.92</v>
      </c>
      <c r="X4094" s="143">
        <f t="shared" si="1840"/>
        <v>441.90000000000003</v>
      </c>
      <c r="Y4094" s="143">
        <f t="shared" si="1841"/>
        <v>0.28400000000000003</v>
      </c>
      <c r="AD4094">
        <v>152</v>
      </c>
      <c r="AE4094">
        <v>-1</v>
      </c>
      <c r="AF4094" s="10">
        <v>37.9</v>
      </c>
      <c r="AG4094" s="10">
        <v>58.12</v>
      </c>
      <c r="AH4094" s="10">
        <f t="shared" si="1842"/>
        <v>367313.87580038456</v>
      </c>
      <c r="AI4094" s="11">
        <f t="shared" si="1856"/>
        <v>0</v>
      </c>
      <c r="AJ4094">
        <f t="shared" si="1857"/>
        <v>0</v>
      </c>
      <c r="AK4094" t="e">
        <f t="shared" si="1843"/>
        <v>#DIV/0!</v>
      </c>
      <c r="AL4094">
        <f t="shared" si="1844"/>
        <v>0.30543942000000007</v>
      </c>
      <c r="AM4094" s="5">
        <f t="shared" si="1845"/>
        <v>1.8400000000000003</v>
      </c>
      <c r="AN4094">
        <v>0</v>
      </c>
      <c r="AO4094" s="72">
        <f t="shared" si="1846"/>
        <v>1</v>
      </c>
      <c r="AP4094" s="72">
        <f t="shared" si="1847"/>
        <v>0.60000000000000009</v>
      </c>
      <c r="AQ4094" s="72">
        <f t="shared" si="1848"/>
        <v>0.60000000000000009</v>
      </c>
      <c r="AR4094" s="71" t="e">
        <f t="shared" si="1849"/>
        <v>#DIV/0!</v>
      </c>
      <c r="BA4094">
        <f t="shared" si="1850"/>
        <v>169</v>
      </c>
      <c r="BB4094" s="91" t="e">
        <f t="shared" si="1851"/>
        <v>#DIV/0!</v>
      </c>
    </row>
    <row r="4095" spans="1:54">
      <c r="A4095" s="2" t="s">
        <v>4211</v>
      </c>
      <c r="B4095" s="7" t="s">
        <v>44038</v>
      </c>
      <c r="C4095" s="17">
        <f t="shared" si="1832"/>
        <v>27.8</v>
      </c>
      <c r="D4095" s="28">
        <f t="shared" si="1833"/>
        <v>134</v>
      </c>
      <c r="E4095" s="8">
        <f t="shared" si="1852"/>
        <v>8</v>
      </c>
      <c r="F4095" s="2" t="s">
        <v>9200</v>
      </c>
      <c r="G4095" s="54">
        <f t="shared" si="1853"/>
        <v>26.900000000000002</v>
      </c>
      <c r="H4095" s="20">
        <f t="shared" si="1854"/>
        <v>0.30095050000000001</v>
      </c>
      <c r="I4095" s="14" t="s">
        <v>19152</v>
      </c>
      <c r="J4095" s="14" t="s">
        <v>14186</v>
      </c>
      <c r="K4095" s="14" t="s">
        <v>24111</v>
      </c>
      <c r="L4095" s="14" t="s">
        <v>29071</v>
      </c>
      <c r="M4095" s="28">
        <f t="shared" si="1855"/>
        <v>11.3</v>
      </c>
      <c r="N4095" s="46">
        <f t="shared" si="1834"/>
        <v>6.6</v>
      </c>
      <c r="O4095" s="17">
        <f t="shared" si="1835"/>
        <v>1.8</v>
      </c>
      <c r="P4095" s="17">
        <f t="shared" si="1835"/>
        <v>6.4</v>
      </c>
      <c r="Q4095" s="124">
        <f t="shared" si="1836"/>
        <v>0.4</v>
      </c>
      <c r="R4095" s="26">
        <f t="shared" si="1837"/>
        <v>0.60000000000000009</v>
      </c>
      <c r="S4095" s="2" t="s">
        <v>34047</v>
      </c>
      <c r="T4095" s="2" t="s">
        <v>39025</v>
      </c>
      <c r="U4095" s="24">
        <f t="shared" si="1838"/>
        <v>407.1</v>
      </c>
      <c r="V4095" s="66">
        <f t="shared" si="1838"/>
        <v>359.6</v>
      </c>
      <c r="W4095" s="54">
        <f t="shared" si="1839"/>
        <v>2.69</v>
      </c>
      <c r="X4095" s="143">
        <f t="shared" si="1840"/>
        <v>407.1</v>
      </c>
      <c r="Y4095" s="143">
        <f t="shared" si="1841"/>
        <v>0.63800000000000001</v>
      </c>
      <c r="AD4095">
        <v>152</v>
      </c>
      <c r="AE4095">
        <v>-1</v>
      </c>
      <c r="AF4095" s="10">
        <v>37.9</v>
      </c>
      <c r="AG4095" s="10">
        <v>58.12</v>
      </c>
      <c r="AH4095" s="10">
        <f t="shared" si="1842"/>
        <v>277495.21250241448</v>
      </c>
      <c r="AI4095" s="11">
        <f t="shared" si="1856"/>
        <v>0</v>
      </c>
      <c r="AJ4095">
        <f t="shared" si="1857"/>
        <v>0</v>
      </c>
      <c r="AK4095" t="e">
        <f t="shared" si="1843"/>
        <v>#DIV/0!</v>
      </c>
      <c r="AL4095">
        <f t="shared" si="1844"/>
        <v>4.8318301440000013</v>
      </c>
      <c r="AM4095" s="5">
        <f t="shared" si="1845"/>
        <v>5.36</v>
      </c>
      <c r="AN4095">
        <v>0</v>
      </c>
      <c r="AO4095" s="72">
        <f t="shared" si="1846"/>
        <v>0.60000000000000009</v>
      </c>
      <c r="AP4095" s="72">
        <f t="shared" si="1847"/>
        <v>0.4</v>
      </c>
      <c r="AQ4095" s="72">
        <f t="shared" si="1848"/>
        <v>0.60000000000000009</v>
      </c>
      <c r="AR4095" s="71" t="e">
        <f t="shared" si="1849"/>
        <v>#DIV/0!</v>
      </c>
      <c r="BA4095">
        <f t="shared" si="1850"/>
        <v>134</v>
      </c>
      <c r="BB4095" s="91" t="e">
        <f t="shared" si="1851"/>
        <v>#DIV/0!</v>
      </c>
    </row>
    <row r="4096" spans="1:54">
      <c r="A4096" s="2" t="s">
        <v>4212</v>
      </c>
      <c r="B4096" s="7" t="s">
        <v>44039</v>
      </c>
      <c r="C4096" s="17">
        <f t="shared" si="1832"/>
        <v>11.600000000000001</v>
      </c>
      <c r="D4096" s="28">
        <f t="shared" si="1833"/>
        <v>257</v>
      </c>
      <c r="E4096" s="8">
        <f t="shared" si="1852"/>
        <v>11</v>
      </c>
      <c r="F4096" s="2" t="s">
        <v>9201</v>
      </c>
      <c r="G4096" s="54">
        <f t="shared" si="1853"/>
        <v>10.7</v>
      </c>
      <c r="H4096" s="20">
        <f t="shared" si="1854"/>
        <v>0.40790100000000001</v>
      </c>
      <c r="I4096" s="14" t="s">
        <v>19153</v>
      </c>
      <c r="J4096" s="14" t="s">
        <v>14187</v>
      </c>
      <c r="K4096" s="14" t="s">
        <v>24112</v>
      </c>
      <c r="L4096" s="14" t="s">
        <v>29072</v>
      </c>
      <c r="M4096" s="28">
        <f t="shared" si="1855"/>
        <v>11.2</v>
      </c>
      <c r="N4096" s="46">
        <f t="shared" si="1834"/>
        <v>6.6</v>
      </c>
      <c r="O4096" s="17">
        <f t="shared" si="1835"/>
        <v>0.8</v>
      </c>
      <c r="P4096" s="17">
        <f t="shared" si="1835"/>
        <v>6.6000000000000005</v>
      </c>
      <c r="Q4096" s="124">
        <f t="shared" si="1836"/>
        <v>1.6</v>
      </c>
      <c r="R4096" s="26">
        <f t="shared" si="1837"/>
        <v>2.8000000000000003</v>
      </c>
      <c r="S4096" s="2" t="s">
        <v>34048</v>
      </c>
      <c r="T4096" s="2" t="s">
        <v>39026</v>
      </c>
      <c r="U4096" s="24">
        <f t="shared" si="1838"/>
        <v>530.5</v>
      </c>
      <c r="V4096" s="66">
        <f t="shared" si="1838"/>
        <v>395.1</v>
      </c>
      <c r="W4096" s="54">
        <f t="shared" si="1839"/>
        <v>1.07</v>
      </c>
      <c r="X4096" s="143">
        <f t="shared" si="1840"/>
        <v>530.5</v>
      </c>
      <c r="Y4096" s="143">
        <f t="shared" si="1841"/>
        <v>0.31400000000000006</v>
      </c>
      <c r="AD4096">
        <v>152</v>
      </c>
      <c r="AE4096">
        <v>-1</v>
      </c>
      <c r="AF4096" s="10">
        <v>37.9</v>
      </c>
      <c r="AG4096" s="10">
        <v>58.12</v>
      </c>
      <c r="AH4096" s="10">
        <f t="shared" si="1842"/>
        <v>205816.53299741037</v>
      </c>
      <c r="AI4096" s="11">
        <f t="shared" si="1856"/>
        <v>0</v>
      </c>
      <c r="AJ4096">
        <f t="shared" si="1857"/>
        <v>0</v>
      </c>
      <c r="AK4096" t="e">
        <f t="shared" si="1843"/>
        <v>#DIV/0!</v>
      </c>
      <c r="AL4096">
        <f t="shared" si="1844"/>
        <v>8.7535916159999996</v>
      </c>
      <c r="AM4096" s="5">
        <f t="shared" si="1845"/>
        <v>2.12</v>
      </c>
      <c r="AN4096">
        <v>0</v>
      </c>
      <c r="AO4096" s="72">
        <f t="shared" si="1846"/>
        <v>2.8000000000000003</v>
      </c>
      <c r="AP4096" s="72">
        <f t="shared" si="1847"/>
        <v>1.6</v>
      </c>
      <c r="AQ4096" s="72">
        <f t="shared" si="1848"/>
        <v>1.8</v>
      </c>
      <c r="AR4096" s="71" t="e">
        <f t="shared" si="1849"/>
        <v>#DIV/0!</v>
      </c>
      <c r="BA4096">
        <f t="shared" si="1850"/>
        <v>257</v>
      </c>
      <c r="BB4096" s="91" t="e">
        <f t="shared" si="1851"/>
        <v>#DIV/0!</v>
      </c>
    </row>
    <row r="4097" spans="1:54">
      <c r="A4097" s="2" t="s">
        <v>4213</v>
      </c>
      <c r="B4097" s="7" t="s">
        <v>44040</v>
      </c>
      <c r="C4097" s="17">
        <f t="shared" si="1832"/>
        <v>33.1</v>
      </c>
      <c r="D4097" s="28">
        <f t="shared" si="1833"/>
        <v>50</v>
      </c>
      <c r="E4097" s="8">
        <f t="shared" si="1852"/>
        <v>5</v>
      </c>
      <c r="F4097" s="2" t="s">
        <v>9202</v>
      </c>
      <c r="G4097" s="54">
        <f t="shared" si="1853"/>
        <v>32.200000000000003</v>
      </c>
      <c r="H4097" s="20">
        <f t="shared" si="1854"/>
        <v>0.86285730000000005</v>
      </c>
      <c r="I4097" s="14" t="s">
        <v>19154</v>
      </c>
      <c r="J4097" s="14" t="s">
        <v>14188</v>
      </c>
      <c r="K4097" s="14" t="s">
        <v>24113</v>
      </c>
      <c r="L4097" s="14" t="s">
        <v>29073</v>
      </c>
      <c r="M4097" s="28">
        <f t="shared" si="1855"/>
        <v>13.8</v>
      </c>
      <c r="N4097" s="46">
        <f t="shared" si="1834"/>
        <v>6</v>
      </c>
      <c r="O4097" s="17">
        <f t="shared" si="1835"/>
        <v>2.4000000000000004</v>
      </c>
      <c r="P4097" s="17">
        <f t="shared" si="1835"/>
        <v>1.4000000000000001</v>
      </c>
      <c r="Q4097" s="124">
        <f t="shared" si="1836"/>
        <v>0.2</v>
      </c>
      <c r="R4097" s="26">
        <f t="shared" si="1837"/>
        <v>2</v>
      </c>
      <c r="S4097" s="2" t="s">
        <v>34049</v>
      </c>
      <c r="T4097" s="2" t="s">
        <v>39027</v>
      </c>
      <c r="U4097" s="24">
        <f t="shared" si="1838"/>
        <v>323.5</v>
      </c>
      <c r="V4097" s="66">
        <f t="shared" si="1838"/>
        <v>285.40000000000003</v>
      </c>
      <c r="W4097" s="54">
        <f t="shared" si="1839"/>
        <v>3.2199999999999998</v>
      </c>
      <c r="X4097" s="143">
        <f t="shared" si="1840"/>
        <v>323.5</v>
      </c>
      <c r="Y4097" s="143">
        <f t="shared" si="1841"/>
        <v>0.74399999999999988</v>
      </c>
      <c r="AD4097">
        <v>152</v>
      </c>
      <c r="AE4097">
        <v>-1</v>
      </c>
      <c r="AF4097" s="10">
        <v>37.9</v>
      </c>
      <c r="AG4097" s="10">
        <v>58.12</v>
      </c>
      <c r="AH4097" s="10">
        <f t="shared" si="1842"/>
        <v>370994.09401402576</v>
      </c>
      <c r="AI4097" s="11">
        <f t="shared" si="1856"/>
        <v>0</v>
      </c>
      <c r="AJ4097">
        <f t="shared" si="1857"/>
        <v>0</v>
      </c>
      <c r="AK4097" t="e">
        <f t="shared" si="1843"/>
        <v>#DIV/0!</v>
      </c>
      <c r="AL4097">
        <f t="shared" si="1844"/>
        <v>0.92159894399999986</v>
      </c>
      <c r="AM4097" s="5">
        <f t="shared" si="1845"/>
        <v>6.42</v>
      </c>
      <c r="AN4097">
        <v>0</v>
      </c>
      <c r="AO4097" s="72">
        <f t="shared" si="1846"/>
        <v>2</v>
      </c>
      <c r="AP4097" s="72">
        <f t="shared" si="1847"/>
        <v>0.2</v>
      </c>
      <c r="AQ4097" s="72">
        <f t="shared" si="1848"/>
        <v>0.4</v>
      </c>
      <c r="AR4097" s="71" t="e">
        <f t="shared" si="1849"/>
        <v>#DIV/0!</v>
      </c>
      <c r="BA4097">
        <f t="shared" si="1850"/>
        <v>50</v>
      </c>
      <c r="BB4097" s="91" t="e">
        <f t="shared" si="1851"/>
        <v>#DIV/0!</v>
      </c>
    </row>
    <row r="4098" spans="1:54">
      <c r="A4098" s="2" t="s">
        <v>4214</v>
      </c>
      <c r="B4098" s="7" t="s">
        <v>44041</v>
      </c>
      <c r="C4098" s="17">
        <f t="shared" ref="C4098:C4161" si="1858">MROUND(A4098,0.1)+1+AN4098</f>
        <v>23.700000000000003</v>
      </c>
      <c r="D4098" s="28">
        <f t="shared" ref="D4098:D4161" si="1859">MROUND(S4098,1)</f>
        <v>150</v>
      </c>
      <c r="E4098" s="8">
        <f t="shared" si="1852"/>
        <v>12</v>
      </c>
      <c r="F4098" s="2" t="s">
        <v>9203</v>
      </c>
      <c r="G4098" s="54">
        <f t="shared" si="1853"/>
        <v>22.8</v>
      </c>
      <c r="H4098" s="20">
        <f t="shared" si="1854"/>
        <v>0.13998079999999999</v>
      </c>
      <c r="I4098" s="14" t="s">
        <v>19155</v>
      </c>
      <c r="J4098" s="14" t="s">
        <v>14189</v>
      </c>
      <c r="K4098" s="14" t="s">
        <v>24114</v>
      </c>
      <c r="L4098" s="14" t="s">
        <v>29074</v>
      </c>
      <c r="M4098" s="28">
        <f t="shared" si="1855"/>
        <v>10.5</v>
      </c>
      <c r="N4098" s="46">
        <f t="shared" ref="N4098:N4161" si="1860">MROUND(L4098,0.2)+5</f>
        <v>5.2</v>
      </c>
      <c r="O4098" s="17">
        <f t="shared" ref="O4098:P4161" si="1861">MROUND(I4098,0.2)</f>
        <v>2.4000000000000004</v>
      </c>
      <c r="P4098" s="17">
        <f t="shared" si="1861"/>
        <v>8</v>
      </c>
      <c r="Q4098" s="124">
        <f t="shared" ref="Q4098:Q4161" si="1862">IF(AN4098&gt;0,CEILING((1-H4098)*R4098,0.2),IF(MROUND((1-H4098)*R4098,0.2)&lt;0.2,MROUND((1-H4098)*R4098,0.2)+0.2, MROUND((1-H4098)*R4098,0.2)))</f>
        <v>0.60000000000000009</v>
      </c>
      <c r="R4098" s="26">
        <f t="shared" ref="R4098:R4161" si="1863">MROUND(K4098,0.2)</f>
        <v>0.60000000000000009</v>
      </c>
      <c r="S4098" s="2" t="s">
        <v>34050</v>
      </c>
      <c r="T4098" s="2" t="s">
        <v>39028</v>
      </c>
      <c r="U4098" s="24">
        <f t="shared" ref="U4098:V4161" si="1864">ROUNDUP(S4098+273,1)</f>
        <v>423.40000000000003</v>
      </c>
      <c r="V4098" s="66">
        <f t="shared" si="1864"/>
        <v>381.90000000000003</v>
      </c>
      <c r="W4098" s="54">
        <f t="shared" ref="W4098:W4161" si="1865">ROUNDUP(A4098/10,2)</f>
        <v>2.2799999999999998</v>
      </c>
      <c r="X4098" s="143">
        <f t="shared" ref="X4098:X4161" si="1866">U4098</f>
        <v>423.40000000000003</v>
      </c>
      <c r="Y4098" s="143">
        <f t="shared" ref="Y4098:Y4161" si="1867">W4098/5+0.1</f>
        <v>0.55599999999999994</v>
      </c>
      <c r="AD4098">
        <v>152</v>
      </c>
      <c r="AE4098">
        <v>-1</v>
      </c>
      <c r="AF4098" s="10">
        <v>37.9</v>
      </c>
      <c r="AG4098" s="10">
        <v>58.12</v>
      </c>
      <c r="AH4098" s="10">
        <f t="shared" ref="AH4098:AH4161" si="1868">((1.092*8.3144*(AE4098+273)*(LN(AF4098)-1.013)/(0.93-(AE4098+273)/(AD4098+273)))*((AD4098-T4098)/(AD4098-AE4098))^0.383)*1000/AG4098</f>
        <v>236579.83143320988</v>
      </c>
      <c r="AI4098" s="11">
        <f t="shared" si="1856"/>
        <v>0</v>
      </c>
      <c r="AJ4098">
        <f t="shared" si="1857"/>
        <v>0</v>
      </c>
      <c r="AK4098" t="e">
        <f t="shared" ref="AK4098:AK4161" si="1869">0.07*AJ4098*AI4098/AC4098</f>
        <v>#DIV/0!</v>
      </c>
      <c r="AL4098">
        <f t="shared" ref="AL4098:AL4161" si="1870">(1-H4098)*O4098*P4098*R4098</f>
        <v>9.9074211840000022</v>
      </c>
      <c r="AM4098" s="5">
        <f t="shared" ref="AM4098:AM4161" si="1871">MROUND(A4098,0.1)/5</f>
        <v>4.5400000000000009</v>
      </c>
      <c r="AN4098">
        <v>0</v>
      </c>
      <c r="AO4098" s="72">
        <f t="shared" ref="AO4098:AO4161" si="1872">CEILING(R4098,0.2)</f>
        <v>0.60000000000000009</v>
      </c>
      <c r="AP4098" s="72">
        <f t="shared" ref="AP4098:AP4161" si="1873">Q4098</f>
        <v>0.60000000000000009</v>
      </c>
      <c r="AQ4098" s="72">
        <f t="shared" ref="AQ4098:AQ4161" si="1874">CEILING((1-H4098)*R4098,0.2)</f>
        <v>0.60000000000000009</v>
      </c>
      <c r="AR4098" s="71" t="e">
        <f t="shared" ref="AR4098:AR4161" si="1875">AL4098+AK4098</f>
        <v>#DIV/0!</v>
      </c>
      <c r="BA4098">
        <f t="shared" ref="BA4098:BA4161" si="1876">D4098</f>
        <v>150</v>
      </c>
      <c r="BB4098" s="91" t="e">
        <f t="shared" ref="BB4098:BB4161" si="1877">AK4098/AL4098</f>
        <v>#DIV/0!</v>
      </c>
    </row>
    <row r="4099" spans="1:54">
      <c r="A4099" s="2" t="s">
        <v>4215</v>
      </c>
      <c r="B4099" s="7" t="s">
        <v>44042</v>
      </c>
      <c r="C4099" s="17">
        <f t="shared" si="1858"/>
        <v>33.700000000000003</v>
      </c>
      <c r="D4099" s="28">
        <f t="shared" si="1859"/>
        <v>78</v>
      </c>
      <c r="E4099" s="8">
        <f t="shared" ref="E4099:E4162" si="1878">MROUND(SQRT(((P4099*O4099*Q4099)/MAX(O4099,P4099,Q4099)))*10,1)</f>
        <v>13</v>
      </c>
      <c r="F4099" s="2" t="s">
        <v>9204</v>
      </c>
      <c r="G4099" s="54">
        <f t="shared" ref="G4099:G4162" si="1879">ROUNDUP(A4099,1)</f>
        <v>32.800000000000004</v>
      </c>
      <c r="H4099" s="20">
        <f t="shared" ref="H4099:H4162" si="1880">F4099/100</f>
        <v>0.1923502</v>
      </c>
      <c r="I4099" s="14" t="s">
        <v>19156</v>
      </c>
      <c r="J4099" s="14" t="s">
        <v>14190</v>
      </c>
      <c r="K4099" s="14" t="s">
        <v>24115</v>
      </c>
      <c r="L4099" s="14" t="s">
        <v>29075</v>
      </c>
      <c r="M4099" s="28">
        <f t="shared" ref="M4099:M4162" si="1881">14.5-P4099/2</f>
        <v>9.5</v>
      </c>
      <c r="N4099" s="46">
        <f t="shared" si="1860"/>
        <v>6.2</v>
      </c>
      <c r="O4099" s="17">
        <f t="shared" si="1861"/>
        <v>2</v>
      </c>
      <c r="P4099" s="17">
        <f t="shared" si="1861"/>
        <v>10</v>
      </c>
      <c r="Q4099" s="124">
        <f t="shared" si="1862"/>
        <v>0.8</v>
      </c>
      <c r="R4099" s="26">
        <f t="shared" si="1863"/>
        <v>1</v>
      </c>
      <c r="S4099" s="2" t="s">
        <v>34051</v>
      </c>
      <c r="T4099" s="2" t="s">
        <v>39029</v>
      </c>
      <c r="U4099" s="24">
        <f t="shared" si="1864"/>
        <v>351.5</v>
      </c>
      <c r="V4099" s="66">
        <f t="shared" si="1864"/>
        <v>307.60000000000002</v>
      </c>
      <c r="W4099" s="54">
        <f t="shared" si="1865"/>
        <v>3.28</v>
      </c>
      <c r="X4099" s="143">
        <f t="shared" si="1866"/>
        <v>351.5</v>
      </c>
      <c r="Y4099" s="143">
        <f t="shared" si="1867"/>
        <v>0.75599999999999989</v>
      </c>
      <c r="AD4099">
        <v>152</v>
      </c>
      <c r="AE4099">
        <v>-1</v>
      </c>
      <c r="AF4099" s="10">
        <v>37.9</v>
      </c>
      <c r="AG4099" s="10">
        <v>58.12</v>
      </c>
      <c r="AH4099" s="10">
        <f t="shared" si="1868"/>
        <v>347212.88905451482</v>
      </c>
      <c r="AI4099" s="11">
        <f t="shared" si="1856"/>
        <v>0</v>
      </c>
      <c r="AJ4099">
        <f t="shared" si="1857"/>
        <v>0</v>
      </c>
      <c r="AK4099" t="e">
        <f t="shared" si="1869"/>
        <v>#DIV/0!</v>
      </c>
      <c r="AL4099">
        <f t="shared" si="1870"/>
        <v>16.152995999999998</v>
      </c>
      <c r="AM4099" s="5">
        <f t="shared" si="1871"/>
        <v>6.5400000000000009</v>
      </c>
      <c r="AN4099">
        <v>0</v>
      </c>
      <c r="AO4099" s="72">
        <f t="shared" si="1872"/>
        <v>1</v>
      </c>
      <c r="AP4099" s="72">
        <f t="shared" si="1873"/>
        <v>0.8</v>
      </c>
      <c r="AQ4099" s="72">
        <f t="shared" si="1874"/>
        <v>1</v>
      </c>
      <c r="AR4099" s="71" t="e">
        <f t="shared" si="1875"/>
        <v>#DIV/0!</v>
      </c>
      <c r="BA4099">
        <f t="shared" si="1876"/>
        <v>78</v>
      </c>
      <c r="BB4099" s="91" t="e">
        <f t="shared" si="1877"/>
        <v>#DIV/0!</v>
      </c>
    </row>
    <row r="4100" spans="1:54">
      <c r="A4100" s="2" t="s">
        <v>4216</v>
      </c>
      <c r="B4100" s="7" t="s">
        <v>44043</v>
      </c>
      <c r="C4100" s="17">
        <f t="shared" si="1858"/>
        <v>18.3</v>
      </c>
      <c r="D4100" s="28">
        <f t="shared" si="1859"/>
        <v>213</v>
      </c>
      <c r="E4100" s="8">
        <f t="shared" si="1878"/>
        <v>7</v>
      </c>
      <c r="F4100" s="2" t="s">
        <v>9205</v>
      </c>
      <c r="G4100" s="54">
        <f t="shared" si="1879"/>
        <v>17.400000000000002</v>
      </c>
      <c r="H4100" s="20">
        <f t="shared" si="1880"/>
        <v>0.54089089999999995</v>
      </c>
      <c r="I4100" s="14" t="s">
        <v>19157</v>
      </c>
      <c r="J4100" s="14" t="s">
        <v>14191</v>
      </c>
      <c r="K4100" s="14" t="s">
        <v>24116</v>
      </c>
      <c r="L4100" s="14" t="s">
        <v>29076</v>
      </c>
      <c r="M4100" s="28">
        <f t="shared" si="1881"/>
        <v>13.4</v>
      </c>
      <c r="N4100" s="46">
        <f t="shared" si="1860"/>
        <v>6.2</v>
      </c>
      <c r="O4100" s="17">
        <f t="shared" si="1861"/>
        <v>2.6</v>
      </c>
      <c r="P4100" s="17">
        <f t="shared" si="1861"/>
        <v>2.2000000000000002</v>
      </c>
      <c r="Q4100" s="124">
        <f t="shared" si="1862"/>
        <v>0.2</v>
      </c>
      <c r="R4100" s="26">
        <f t="shared" si="1863"/>
        <v>0.4</v>
      </c>
      <c r="S4100" s="2" t="s">
        <v>34052</v>
      </c>
      <c r="T4100" s="2" t="s">
        <v>39030</v>
      </c>
      <c r="U4100" s="24">
        <f t="shared" si="1864"/>
        <v>486.5</v>
      </c>
      <c r="V4100" s="66">
        <f t="shared" si="1864"/>
        <v>412.40000000000003</v>
      </c>
      <c r="W4100" s="54">
        <f t="shared" si="1865"/>
        <v>1.74</v>
      </c>
      <c r="X4100" s="143">
        <f t="shared" si="1866"/>
        <v>486.5</v>
      </c>
      <c r="Y4100" s="143">
        <f t="shared" si="1867"/>
        <v>0.44799999999999995</v>
      </c>
      <c r="AD4100">
        <v>152</v>
      </c>
      <c r="AE4100">
        <v>-1</v>
      </c>
      <c r="AF4100" s="10">
        <v>37.9</v>
      </c>
      <c r="AG4100" s="10">
        <v>58.12</v>
      </c>
      <c r="AH4100" s="10">
        <f t="shared" si="1868"/>
        <v>148030.364754963</v>
      </c>
      <c r="AI4100" s="11">
        <f t="shared" si="1856"/>
        <v>0</v>
      </c>
      <c r="AJ4100">
        <f t="shared" si="1857"/>
        <v>0</v>
      </c>
      <c r="AK4100" t="e">
        <f t="shared" si="1869"/>
        <v>#DIV/0!</v>
      </c>
      <c r="AL4100">
        <f t="shared" si="1870"/>
        <v>1.0504416208000005</v>
      </c>
      <c r="AM4100" s="5">
        <f t="shared" si="1871"/>
        <v>3.46</v>
      </c>
      <c r="AN4100">
        <v>0</v>
      </c>
      <c r="AO4100" s="72">
        <f t="shared" si="1872"/>
        <v>0.4</v>
      </c>
      <c r="AP4100" s="72">
        <f t="shared" si="1873"/>
        <v>0.2</v>
      </c>
      <c r="AQ4100" s="72">
        <f t="shared" si="1874"/>
        <v>0.2</v>
      </c>
      <c r="AR4100" s="71" t="e">
        <f t="shared" si="1875"/>
        <v>#DIV/0!</v>
      </c>
      <c r="BA4100">
        <f t="shared" si="1876"/>
        <v>213</v>
      </c>
      <c r="BB4100" s="91" t="e">
        <f t="shared" si="1877"/>
        <v>#DIV/0!</v>
      </c>
    </row>
    <row r="4101" spans="1:54">
      <c r="A4101" s="2" t="s">
        <v>4217</v>
      </c>
      <c r="B4101" s="7" t="s">
        <v>44044</v>
      </c>
      <c r="C4101" s="17">
        <f t="shared" si="1858"/>
        <v>13.5</v>
      </c>
      <c r="D4101" s="28">
        <f t="shared" si="1859"/>
        <v>121</v>
      </c>
      <c r="E4101" s="8">
        <f t="shared" si="1878"/>
        <v>11</v>
      </c>
      <c r="F4101" s="2" t="s">
        <v>9206</v>
      </c>
      <c r="G4101" s="54">
        <f t="shared" si="1879"/>
        <v>12.6</v>
      </c>
      <c r="H4101" s="20">
        <f t="shared" si="1880"/>
        <v>0.86800630000000001</v>
      </c>
      <c r="I4101" s="14" t="s">
        <v>19158</v>
      </c>
      <c r="J4101" s="14" t="s">
        <v>14192</v>
      </c>
      <c r="K4101" s="14" t="s">
        <v>24117</v>
      </c>
      <c r="L4101" s="14" t="s">
        <v>29077</v>
      </c>
      <c r="M4101" s="28">
        <f t="shared" si="1881"/>
        <v>12.2</v>
      </c>
      <c r="N4101" s="46">
        <f t="shared" si="1860"/>
        <v>7</v>
      </c>
      <c r="O4101" s="17">
        <f t="shared" si="1861"/>
        <v>3</v>
      </c>
      <c r="P4101" s="17">
        <f t="shared" si="1861"/>
        <v>4.6000000000000005</v>
      </c>
      <c r="Q4101" s="124">
        <f t="shared" si="1862"/>
        <v>0.4</v>
      </c>
      <c r="R4101" s="26">
        <f t="shared" si="1863"/>
        <v>2.4000000000000004</v>
      </c>
      <c r="S4101" s="2" t="s">
        <v>34053</v>
      </c>
      <c r="T4101" s="2" t="s">
        <v>39031</v>
      </c>
      <c r="U4101" s="24">
        <f t="shared" si="1864"/>
        <v>394.5</v>
      </c>
      <c r="V4101" s="66">
        <f t="shared" si="1864"/>
        <v>388.8</v>
      </c>
      <c r="W4101" s="54">
        <f t="shared" si="1865"/>
        <v>1.26</v>
      </c>
      <c r="X4101" s="143">
        <f t="shared" si="1866"/>
        <v>394.5</v>
      </c>
      <c r="Y4101" s="143">
        <f t="shared" si="1867"/>
        <v>0.35199999999999998</v>
      </c>
      <c r="AD4101">
        <v>152</v>
      </c>
      <c r="AE4101">
        <v>-1</v>
      </c>
      <c r="AF4101" s="10">
        <v>37.9</v>
      </c>
      <c r="AG4101" s="10">
        <v>58.12</v>
      </c>
      <c r="AH4101" s="10">
        <f t="shared" si="1868"/>
        <v>221325.94819705837</v>
      </c>
      <c r="AI4101" s="11">
        <f t="shared" si="1856"/>
        <v>0</v>
      </c>
      <c r="AJ4101">
        <f t="shared" si="1857"/>
        <v>0</v>
      </c>
      <c r="AK4101" t="e">
        <f t="shared" si="1869"/>
        <v>#DIV/0!</v>
      </c>
      <c r="AL4101">
        <f t="shared" si="1870"/>
        <v>4.3716313440000008</v>
      </c>
      <c r="AM4101" s="5">
        <f t="shared" si="1871"/>
        <v>2.5</v>
      </c>
      <c r="AN4101">
        <v>0</v>
      </c>
      <c r="AO4101" s="72">
        <f t="shared" si="1872"/>
        <v>2.4000000000000004</v>
      </c>
      <c r="AP4101" s="72">
        <f t="shared" si="1873"/>
        <v>0.4</v>
      </c>
      <c r="AQ4101" s="72">
        <f t="shared" si="1874"/>
        <v>0.4</v>
      </c>
      <c r="AR4101" s="71" t="e">
        <f t="shared" si="1875"/>
        <v>#DIV/0!</v>
      </c>
      <c r="BA4101">
        <f t="shared" si="1876"/>
        <v>121</v>
      </c>
      <c r="BB4101" s="91" t="e">
        <f t="shared" si="1877"/>
        <v>#DIV/0!</v>
      </c>
    </row>
    <row r="4102" spans="1:54">
      <c r="A4102" s="2" t="s">
        <v>4218</v>
      </c>
      <c r="B4102" s="7" t="s">
        <v>44045</v>
      </c>
      <c r="C4102" s="17">
        <f t="shared" si="1858"/>
        <v>7.7</v>
      </c>
      <c r="D4102" s="28">
        <f t="shared" si="1859"/>
        <v>296</v>
      </c>
      <c r="E4102" s="8">
        <f t="shared" si="1878"/>
        <v>14</v>
      </c>
      <c r="F4102" s="2" t="s">
        <v>9207</v>
      </c>
      <c r="G4102" s="54">
        <f t="shared" si="1879"/>
        <v>6.8</v>
      </c>
      <c r="H4102" s="20">
        <f t="shared" si="1880"/>
        <v>0.29100389999999998</v>
      </c>
      <c r="I4102" s="14" t="s">
        <v>19159</v>
      </c>
      <c r="J4102" s="14" t="s">
        <v>14193</v>
      </c>
      <c r="K4102" s="14" t="s">
        <v>24118</v>
      </c>
      <c r="L4102" s="14" t="s">
        <v>29078</v>
      </c>
      <c r="M4102" s="28">
        <f t="shared" si="1881"/>
        <v>12.2</v>
      </c>
      <c r="N4102" s="46">
        <f t="shared" si="1860"/>
        <v>5.6</v>
      </c>
      <c r="O4102" s="17">
        <f t="shared" si="1861"/>
        <v>2.4000000000000004</v>
      </c>
      <c r="P4102" s="17">
        <f t="shared" si="1861"/>
        <v>4.6000000000000005</v>
      </c>
      <c r="Q4102" s="124">
        <f t="shared" si="1862"/>
        <v>0.8</v>
      </c>
      <c r="R4102" s="26">
        <f t="shared" si="1863"/>
        <v>1</v>
      </c>
      <c r="S4102" s="2" t="s">
        <v>34054</v>
      </c>
      <c r="T4102" s="2" t="s">
        <v>39032</v>
      </c>
      <c r="U4102" s="24">
        <f t="shared" si="1864"/>
        <v>569.1</v>
      </c>
      <c r="V4102" s="66">
        <f t="shared" si="1864"/>
        <v>379.90000000000003</v>
      </c>
      <c r="W4102" s="54">
        <f t="shared" si="1865"/>
        <v>0.68</v>
      </c>
      <c r="X4102" s="143">
        <f t="shared" si="1866"/>
        <v>569.1</v>
      </c>
      <c r="Y4102" s="143">
        <f t="shared" si="1867"/>
        <v>0.23600000000000002</v>
      </c>
      <c r="AD4102">
        <v>152</v>
      </c>
      <c r="AE4102">
        <v>-1</v>
      </c>
      <c r="AF4102" s="10">
        <v>37.9</v>
      </c>
      <c r="AG4102" s="10">
        <v>58.12</v>
      </c>
      <c r="AH4102" s="10">
        <f t="shared" si="1868"/>
        <v>240754.85840916605</v>
      </c>
      <c r="AI4102" s="11">
        <f t="shared" si="1856"/>
        <v>0</v>
      </c>
      <c r="AJ4102">
        <f t="shared" si="1857"/>
        <v>0</v>
      </c>
      <c r="AK4102" t="e">
        <f t="shared" si="1869"/>
        <v>#DIV/0!</v>
      </c>
      <c r="AL4102">
        <f t="shared" si="1870"/>
        <v>7.8273169440000023</v>
      </c>
      <c r="AM4102" s="5">
        <f t="shared" si="1871"/>
        <v>1.34</v>
      </c>
      <c r="AN4102">
        <v>0</v>
      </c>
      <c r="AO4102" s="72">
        <f t="shared" si="1872"/>
        <v>1</v>
      </c>
      <c r="AP4102" s="72">
        <f t="shared" si="1873"/>
        <v>0.8</v>
      </c>
      <c r="AQ4102" s="72">
        <f t="shared" si="1874"/>
        <v>0.8</v>
      </c>
      <c r="AR4102" s="71" t="e">
        <f t="shared" si="1875"/>
        <v>#DIV/0!</v>
      </c>
      <c r="BA4102">
        <f t="shared" si="1876"/>
        <v>296</v>
      </c>
      <c r="BB4102" s="91" t="e">
        <f t="shared" si="1877"/>
        <v>#DIV/0!</v>
      </c>
    </row>
    <row r="4103" spans="1:54">
      <c r="A4103" s="2" t="s">
        <v>4219</v>
      </c>
      <c r="B4103" s="7" t="s">
        <v>44046</v>
      </c>
      <c r="C4103" s="17">
        <f t="shared" si="1858"/>
        <v>15</v>
      </c>
      <c r="D4103" s="28">
        <f t="shared" si="1859"/>
        <v>268</v>
      </c>
      <c r="E4103" s="8">
        <f t="shared" si="1878"/>
        <v>10</v>
      </c>
      <c r="F4103" s="2" t="s">
        <v>9208</v>
      </c>
      <c r="G4103" s="54">
        <f t="shared" si="1879"/>
        <v>14.1</v>
      </c>
      <c r="H4103" s="20">
        <f t="shared" si="1880"/>
        <v>0.62148530000000002</v>
      </c>
      <c r="I4103" s="14" t="s">
        <v>19160</v>
      </c>
      <c r="J4103" s="14" t="s">
        <v>14194</v>
      </c>
      <c r="K4103" s="14" t="s">
        <v>24119</v>
      </c>
      <c r="L4103" s="14" t="s">
        <v>29079</v>
      </c>
      <c r="M4103" s="28">
        <f t="shared" si="1881"/>
        <v>13</v>
      </c>
      <c r="N4103" s="46">
        <f t="shared" si="1860"/>
        <v>5.8</v>
      </c>
      <c r="O4103" s="17">
        <f t="shared" si="1861"/>
        <v>1</v>
      </c>
      <c r="P4103" s="17">
        <f t="shared" si="1861"/>
        <v>3</v>
      </c>
      <c r="Q4103" s="124">
        <f t="shared" si="1862"/>
        <v>1</v>
      </c>
      <c r="R4103" s="26">
        <f t="shared" si="1863"/>
        <v>2.4000000000000004</v>
      </c>
      <c r="S4103" s="2" t="s">
        <v>34055</v>
      </c>
      <c r="T4103" s="2" t="s">
        <v>39033</v>
      </c>
      <c r="U4103" s="24">
        <f t="shared" si="1864"/>
        <v>540.9</v>
      </c>
      <c r="V4103" s="66">
        <f t="shared" si="1864"/>
        <v>328.40000000000003</v>
      </c>
      <c r="W4103" s="54">
        <f t="shared" si="1865"/>
        <v>1.41</v>
      </c>
      <c r="X4103" s="143">
        <f t="shared" si="1866"/>
        <v>540.9</v>
      </c>
      <c r="Y4103" s="143">
        <f t="shared" si="1867"/>
        <v>0.38200000000000001</v>
      </c>
      <c r="AD4103">
        <v>152</v>
      </c>
      <c r="AE4103">
        <v>-1</v>
      </c>
      <c r="AF4103" s="10">
        <v>37.9</v>
      </c>
      <c r="AG4103" s="10">
        <v>58.12</v>
      </c>
      <c r="AH4103" s="10">
        <f t="shared" si="1868"/>
        <v>322254.68237914291</v>
      </c>
      <c r="AI4103" s="11">
        <f t="shared" si="1856"/>
        <v>0</v>
      </c>
      <c r="AJ4103">
        <f t="shared" si="1857"/>
        <v>0</v>
      </c>
      <c r="AK4103" t="e">
        <f t="shared" si="1869"/>
        <v>#DIV/0!</v>
      </c>
      <c r="AL4103">
        <f t="shared" si="1870"/>
        <v>2.7253058400000003</v>
      </c>
      <c r="AM4103" s="5">
        <f t="shared" si="1871"/>
        <v>2.8</v>
      </c>
      <c r="AN4103">
        <v>0</v>
      </c>
      <c r="AO4103" s="72">
        <f t="shared" si="1872"/>
        <v>2.4000000000000004</v>
      </c>
      <c r="AP4103" s="72">
        <f t="shared" si="1873"/>
        <v>1</v>
      </c>
      <c r="AQ4103" s="72">
        <f t="shared" si="1874"/>
        <v>1</v>
      </c>
      <c r="AR4103" s="71" t="e">
        <f t="shared" si="1875"/>
        <v>#DIV/0!</v>
      </c>
      <c r="BA4103">
        <f t="shared" si="1876"/>
        <v>268</v>
      </c>
      <c r="BB4103" s="91" t="e">
        <f t="shared" si="1877"/>
        <v>#DIV/0!</v>
      </c>
    </row>
    <row r="4104" spans="1:54">
      <c r="A4104" s="2" t="s">
        <v>4220</v>
      </c>
      <c r="B4104" s="7" t="s">
        <v>44047</v>
      </c>
      <c r="C4104" s="17">
        <f t="shared" si="1858"/>
        <v>11.600000000000001</v>
      </c>
      <c r="D4104" s="28">
        <f t="shared" si="1859"/>
        <v>181</v>
      </c>
      <c r="E4104" s="8">
        <f t="shared" si="1878"/>
        <v>7</v>
      </c>
      <c r="F4104" s="2" t="s">
        <v>9209</v>
      </c>
      <c r="G4104" s="54">
        <f t="shared" si="1879"/>
        <v>10.6</v>
      </c>
      <c r="H4104" s="20">
        <f t="shared" si="1880"/>
        <v>0.87299000000000004</v>
      </c>
      <c r="I4104" s="14" t="s">
        <v>19161</v>
      </c>
      <c r="J4104" s="14" t="s">
        <v>14195</v>
      </c>
      <c r="K4104" s="14" t="s">
        <v>24120</v>
      </c>
      <c r="L4104" s="14" t="s">
        <v>29080</v>
      </c>
      <c r="M4104" s="28">
        <f t="shared" si="1881"/>
        <v>13</v>
      </c>
      <c r="N4104" s="46">
        <f t="shared" si="1860"/>
        <v>6.2</v>
      </c>
      <c r="O4104" s="17">
        <f t="shared" si="1861"/>
        <v>2.6</v>
      </c>
      <c r="P4104" s="17">
        <f t="shared" si="1861"/>
        <v>3</v>
      </c>
      <c r="Q4104" s="124">
        <f t="shared" si="1862"/>
        <v>0.2</v>
      </c>
      <c r="R4104" s="26">
        <f t="shared" si="1863"/>
        <v>1.8</v>
      </c>
      <c r="S4104" s="2" t="s">
        <v>34056</v>
      </c>
      <c r="T4104" s="2" t="s">
        <v>39034</v>
      </c>
      <c r="U4104" s="24">
        <f t="shared" si="1864"/>
        <v>454.40000000000003</v>
      </c>
      <c r="V4104" s="66">
        <f t="shared" si="1864"/>
        <v>327.40000000000003</v>
      </c>
      <c r="W4104" s="54">
        <f t="shared" si="1865"/>
        <v>1.06</v>
      </c>
      <c r="X4104" s="143">
        <f t="shared" si="1866"/>
        <v>454.40000000000003</v>
      </c>
      <c r="Y4104" s="143">
        <f t="shared" si="1867"/>
        <v>0.31200000000000006</v>
      </c>
      <c r="AD4104">
        <v>152</v>
      </c>
      <c r="AE4104">
        <v>-1</v>
      </c>
      <c r="AF4104" s="10">
        <v>37.9</v>
      </c>
      <c r="AG4104" s="10">
        <v>58.12</v>
      </c>
      <c r="AH4104" s="10">
        <f t="shared" si="1868"/>
        <v>323423.15474112344</v>
      </c>
      <c r="AI4104" s="11">
        <f t="shared" si="1856"/>
        <v>0</v>
      </c>
      <c r="AJ4104">
        <f t="shared" si="1857"/>
        <v>0</v>
      </c>
      <c r="AK4104" t="e">
        <f t="shared" si="1869"/>
        <v>#DIV/0!</v>
      </c>
      <c r="AL4104">
        <f t="shared" si="1870"/>
        <v>1.7832203999999996</v>
      </c>
      <c r="AM4104" s="5">
        <f t="shared" si="1871"/>
        <v>2.12</v>
      </c>
      <c r="AN4104">
        <v>0</v>
      </c>
      <c r="AO4104" s="72">
        <f t="shared" si="1872"/>
        <v>1.8</v>
      </c>
      <c r="AP4104" s="72">
        <f t="shared" si="1873"/>
        <v>0.2</v>
      </c>
      <c r="AQ4104" s="72">
        <f t="shared" si="1874"/>
        <v>0.4</v>
      </c>
      <c r="AR4104" s="71" t="e">
        <f t="shared" si="1875"/>
        <v>#DIV/0!</v>
      </c>
      <c r="BA4104">
        <f t="shared" si="1876"/>
        <v>181</v>
      </c>
      <c r="BB4104" s="91" t="e">
        <f t="shared" si="1877"/>
        <v>#DIV/0!</v>
      </c>
    </row>
    <row r="4105" spans="1:54">
      <c r="A4105" s="2" t="s">
        <v>4221</v>
      </c>
      <c r="B4105" s="7" t="s">
        <v>44048</v>
      </c>
      <c r="C4105" s="17">
        <f t="shared" si="1858"/>
        <v>6.2</v>
      </c>
      <c r="D4105" s="28">
        <f t="shared" si="1859"/>
        <v>216</v>
      </c>
      <c r="E4105" s="8">
        <f t="shared" si="1878"/>
        <v>13</v>
      </c>
      <c r="F4105" s="2" t="s">
        <v>9210</v>
      </c>
      <c r="G4105" s="54">
        <f t="shared" si="1879"/>
        <v>5.3</v>
      </c>
      <c r="H4105" s="20">
        <f t="shared" si="1880"/>
        <v>0.41244390000000003</v>
      </c>
      <c r="I4105" s="14" t="s">
        <v>19162</v>
      </c>
      <c r="J4105" s="14" t="s">
        <v>14196</v>
      </c>
      <c r="K4105" s="14" t="s">
        <v>24121</v>
      </c>
      <c r="L4105" s="14" t="s">
        <v>29081</v>
      </c>
      <c r="M4105" s="28">
        <f t="shared" si="1881"/>
        <v>14</v>
      </c>
      <c r="N4105" s="46">
        <f t="shared" si="1860"/>
        <v>7</v>
      </c>
      <c r="O4105" s="17">
        <f t="shared" si="1861"/>
        <v>2</v>
      </c>
      <c r="P4105" s="17">
        <f t="shared" si="1861"/>
        <v>1</v>
      </c>
      <c r="Q4105" s="124">
        <f t="shared" si="1862"/>
        <v>1.6</v>
      </c>
      <c r="R4105" s="26">
        <f t="shared" si="1863"/>
        <v>2.6</v>
      </c>
      <c r="S4105" s="2" t="s">
        <v>110</v>
      </c>
      <c r="T4105" s="2" t="s">
        <v>39035</v>
      </c>
      <c r="U4105" s="24">
        <f t="shared" si="1864"/>
        <v>488.70000000000005</v>
      </c>
      <c r="V4105" s="66">
        <f t="shared" si="1864"/>
        <v>395.6</v>
      </c>
      <c r="W4105" s="54">
        <f t="shared" si="1865"/>
        <v>0.53</v>
      </c>
      <c r="X4105" s="143">
        <f t="shared" si="1866"/>
        <v>488.70000000000005</v>
      </c>
      <c r="Y4105" s="143">
        <f t="shared" si="1867"/>
        <v>0.20600000000000002</v>
      </c>
      <c r="AD4105">
        <v>152</v>
      </c>
      <c r="AE4105">
        <v>-1</v>
      </c>
      <c r="AF4105" s="10">
        <v>37.9</v>
      </c>
      <c r="AG4105" s="10">
        <v>58.12</v>
      </c>
      <c r="AH4105" s="10">
        <f t="shared" si="1868"/>
        <v>204440.32102001063</v>
      </c>
      <c r="AI4105" s="11">
        <f t="shared" si="1856"/>
        <v>0</v>
      </c>
      <c r="AJ4105">
        <f t="shared" si="1857"/>
        <v>0</v>
      </c>
      <c r="AK4105" t="e">
        <f t="shared" si="1869"/>
        <v>#DIV/0!</v>
      </c>
      <c r="AL4105">
        <f t="shared" si="1870"/>
        <v>3.05529172</v>
      </c>
      <c r="AM4105" s="5">
        <f t="shared" si="1871"/>
        <v>1.04</v>
      </c>
      <c r="AN4105">
        <v>0</v>
      </c>
      <c r="AO4105" s="72">
        <f t="shared" si="1872"/>
        <v>2.6</v>
      </c>
      <c r="AP4105" s="72">
        <f t="shared" si="1873"/>
        <v>1.6</v>
      </c>
      <c r="AQ4105" s="72">
        <f t="shared" si="1874"/>
        <v>1.6</v>
      </c>
      <c r="AR4105" s="71" t="e">
        <f t="shared" si="1875"/>
        <v>#DIV/0!</v>
      </c>
      <c r="BA4105">
        <f t="shared" si="1876"/>
        <v>216</v>
      </c>
      <c r="BB4105" s="91" t="e">
        <f t="shared" si="1877"/>
        <v>#DIV/0!</v>
      </c>
    </row>
    <row r="4106" spans="1:54">
      <c r="A4106" s="2" t="s">
        <v>4222</v>
      </c>
      <c r="B4106" s="7" t="s">
        <v>44049</v>
      </c>
      <c r="C4106" s="17">
        <f t="shared" si="1858"/>
        <v>19.600000000000001</v>
      </c>
      <c r="D4106" s="28">
        <f t="shared" si="1859"/>
        <v>220</v>
      </c>
      <c r="E4106" s="8">
        <f t="shared" si="1878"/>
        <v>11</v>
      </c>
      <c r="F4106" s="2" t="s">
        <v>9211</v>
      </c>
      <c r="G4106" s="54">
        <f t="shared" si="1879"/>
        <v>18.600000000000001</v>
      </c>
      <c r="H4106" s="20">
        <f t="shared" si="1880"/>
        <v>0.1332267</v>
      </c>
      <c r="I4106" s="14" t="s">
        <v>19163</v>
      </c>
      <c r="J4106" s="14" t="s">
        <v>14197</v>
      </c>
      <c r="K4106" s="14" t="s">
        <v>24122</v>
      </c>
      <c r="L4106" s="14" t="s">
        <v>29082</v>
      </c>
      <c r="M4106" s="28">
        <f t="shared" si="1881"/>
        <v>12.8</v>
      </c>
      <c r="N4106" s="46">
        <f t="shared" si="1860"/>
        <v>6.8</v>
      </c>
      <c r="O4106" s="17">
        <f t="shared" si="1861"/>
        <v>1.4000000000000001</v>
      </c>
      <c r="P4106" s="17">
        <f t="shared" si="1861"/>
        <v>3.4000000000000004</v>
      </c>
      <c r="Q4106" s="124">
        <f t="shared" si="1862"/>
        <v>0.8</v>
      </c>
      <c r="R4106" s="26">
        <f t="shared" si="1863"/>
        <v>1</v>
      </c>
      <c r="S4106" s="2" t="s">
        <v>34057</v>
      </c>
      <c r="T4106" s="2" t="s">
        <v>39036</v>
      </c>
      <c r="U4106" s="24">
        <f t="shared" si="1864"/>
        <v>492.70000000000005</v>
      </c>
      <c r="V4106" s="66">
        <f t="shared" si="1864"/>
        <v>317.3</v>
      </c>
      <c r="W4106" s="54">
        <f t="shared" si="1865"/>
        <v>1.86</v>
      </c>
      <c r="X4106" s="143">
        <f t="shared" si="1866"/>
        <v>492.70000000000005</v>
      </c>
      <c r="Y4106" s="143">
        <f t="shared" si="1867"/>
        <v>0.47199999999999998</v>
      </c>
      <c r="AD4106">
        <v>152</v>
      </c>
      <c r="AE4106">
        <v>-1</v>
      </c>
      <c r="AF4106" s="10">
        <v>37.9</v>
      </c>
      <c r="AG4106" s="10">
        <v>58.12</v>
      </c>
      <c r="AH4106" s="10">
        <f t="shared" si="1868"/>
        <v>335878.61817268393</v>
      </c>
      <c r="AI4106" s="11">
        <f t="shared" si="1856"/>
        <v>0</v>
      </c>
      <c r="AJ4106">
        <f t="shared" si="1857"/>
        <v>0</v>
      </c>
      <c r="AK4106" t="e">
        <f t="shared" si="1869"/>
        <v>#DIV/0!</v>
      </c>
      <c r="AL4106">
        <f t="shared" si="1870"/>
        <v>4.1258409080000007</v>
      </c>
      <c r="AM4106" s="5">
        <f t="shared" si="1871"/>
        <v>3.72</v>
      </c>
      <c r="AN4106">
        <v>0</v>
      </c>
      <c r="AO4106" s="72">
        <f t="shared" si="1872"/>
        <v>1</v>
      </c>
      <c r="AP4106" s="72">
        <f t="shared" si="1873"/>
        <v>0.8</v>
      </c>
      <c r="AQ4106" s="72">
        <f t="shared" si="1874"/>
        <v>1</v>
      </c>
      <c r="AR4106" s="71" t="e">
        <f t="shared" si="1875"/>
        <v>#DIV/0!</v>
      </c>
      <c r="BA4106">
        <f t="shared" si="1876"/>
        <v>220</v>
      </c>
      <c r="BB4106" s="91" t="e">
        <f t="shared" si="1877"/>
        <v>#DIV/0!</v>
      </c>
    </row>
    <row r="4107" spans="1:54">
      <c r="A4107" s="2" t="s">
        <v>4223</v>
      </c>
      <c r="B4107" s="7" t="s">
        <v>44050</v>
      </c>
      <c r="C4107" s="17">
        <f t="shared" si="1858"/>
        <v>34.6</v>
      </c>
      <c r="D4107" s="28">
        <f t="shared" si="1859"/>
        <v>150</v>
      </c>
      <c r="E4107" s="8">
        <f t="shared" si="1878"/>
        <v>12</v>
      </c>
      <c r="F4107" s="2" t="s">
        <v>9212</v>
      </c>
      <c r="G4107" s="54">
        <f t="shared" si="1879"/>
        <v>33.6</v>
      </c>
      <c r="H4107" s="20">
        <f t="shared" si="1880"/>
        <v>0.2595633</v>
      </c>
      <c r="I4107" s="14" t="s">
        <v>19164</v>
      </c>
      <c r="J4107" s="14" t="s">
        <v>14198</v>
      </c>
      <c r="K4107" s="14" t="s">
        <v>24123</v>
      </c>
      <c r="L4107" s="14" t="s">
        <v>29083</v>
      </c>
      <c r="M4107" s="28">
        <f t="shared" si="1881"/>
        <v>12.8</v>
      </c>
      <c r="N4107" s="46">
        <f t="shared" si="1860"/>
        <v>5.6</v>
      </c>
      <c r="O4107" s="17">
        <f t="shared" si="1861"/>
        <v>1.2000000000000002</v>
      </c>
      <c r="P4107" s="17">
        <f t="shared" si="1861"/>
        <v>3.4000000000000004</v>
      </c>
      <c r="Q4107" s="124">
        <f t="shared" si="1862"/>
        <v>1.2000000000000002</v>
      </c>
      <c r="R4107" s="26">
        <f t="shared" si="1863"/>
        <v>1.6</v>
      </c>
      <c r="S4107" s="2" t="s">
        <v>34058</v>
      </c>
      <c r="T4107" s="2" t="s">
        <v>39037</v>
      </c>
      <c r="U4107" s="24">
        <f t="shared" si="1864"/>
        <v>422.8</v>
      </c>
      <c r="V4107" s="66">
        <f t="shared" si="1864"/>
        <v>315.60000000000002</v>
      </c>
      <c r="W4107" s="54">
        <f t="shared" si="1865"/>
        <v>3.36</v>
      </c>
      <c r="X4107" s="143">
        <f t="shared" si="1866"/>
        <v>422.8</v>
      </c>
      <c r="Y4107" s="143">
        <f t="shared" si="1867"/>
        <v>0.77199999999999991</v>
      </c>
      <c r="AD4107">
        <v>152</v>
      </c>
      <c r="AE4107">
        <v>-1</v>
      </c>
      <c r="AF4107" s="10">
        <v>37.9</v>
      </c>
      <c r="AG4107" s="10">
        <v>58.12</v>
      </c>
      <c r="AH4107" s="10">
        <f t="shared" si="1868"/>
        <v>337967.04035777127</v>
      </c>
      <c r="AI4107" s="11">
        <f t="shared" si="1856"/>
        <v>0</v>
      </c>
      <c r="AJ4107">
        <f t="shared" si="1857"/>
        <v>0</v>
      </c>
      <c r="AK4107" t="e">
        <f t="shared" si="1869"/>
        <v>#DIV/0!</v>
      </c>
      <c r="AL4107">
        <f t="shared" si="1870"/>
        <v>4.8335707776000021</v>
      </c>
      <c r="AM4107" s="5">
        <f t="shared" si="1871"/>
        <v>6.7200000000000006</v>
      </c>
      <c r="AN4107">
        <v>0</v>
      </c>
      <c r="AO4107" s="72">
        <f t="shared" si="1872"/>
        <v>1.6</v>
      </c>
      <c r="AP4107" s="72">
        <f t="shared" si="1873"/>
        <v>1.2000000000000002</v>
      </c>
      <c r="AQ4107" s="72">
        <f t="shared" si="1874"/>
        <v>1.2000000000000002</v>
      </c>
      <c r="AR4107" s="71" t="e">
        <f t="shared" si="1875"/>
        <v>#DIV/0!</v>
      </c>
      <c r="BA4107">
        <f t="shared" si="1876"/>
        <v>150</v>
      </c>
      <c r="BB4107" s="91" t="e">
        <f t="shared" si="1877"/>
        <v>#DIV/0!</v>
      </c>
    </row>
    <row r="4108" spans="1:54">
      <c r="A4108" s="2" t="s">
        <v>4224</v>
      </c>
      <c r="B4108" s="7" t="s">
        <v>44051</v>
      </c>
      <c r="C4108" s="17">
        <f t="shared" si="1858"/>
        <v>18.5</v>
      </c>
      <c r="D4108" s="28">
        <f t="shared" si="1859"/>
        <v>91</v>
      </c>
      <c r="E4108" s="8">
        <f t="shared" si="1878"/>
        <v>13</v>
      </c>
      <c r="F4108" s="2" t="s">
        <v>9213</v>
      </c>
      <c r="G4108" s="54">
        <f t="shared" si="1879"/>
        <v>17.5</v>
      </c>
      <c r="H4108" s="20">
        <f t="shared" si="1880"/>
        <v>0.48802010000000001</v>
      </c>
      <c r="I4108" s="14" t="s">
        <v>19165</v>
      </c>
      <c r="J4108" s="14" t="s">
        <v>14199</v>
      </c>
      <c r="K4108" s="14" t="s">
        <v>24124</v>
      </c>
      <c r="L4108" s="14" t="s">
        <v>29084</v>
      </c>
      <c r="M4108" s="28">
        <f t="shared" si="1881"/>
        <v>13.6</v>
      </c>
      <c r="N4108" s="46">
        <f t="shared" si="1860"/>
        <v>6.4</v>
      </c>
      <c r="O4108" s="17">
        <f t="shared" si="1861"/>
        <v>2.4000000000000004</v>
      </c>
      <c r="P4108" s="17">
        <f t="shared" si="1861"/>
        <v>1.8</v>
      </c>
      <c r="Q4108" s="124">
        <f t="shared" si="1862"/>
        <v>1</v>
      </c>
      <c r="R4108" s="26">
        <f t="shared" si="1863"/>
        <v>2</v>
      </c>
      <c r="S4108" s="2" t="s">
        <v>34059</v>
      </c>
      <c r="T4108" s="2" t="s">
        <v>39038</v>
      </c>
      <c r="U4108" s="24">
        <f t="shared" si="1864"/>
        <v>364.20000000000005</v>
      </c>
      <c r="V4108" s="66">
        <f t="shared" si="1864"/>
        <v>369.20000000000005</v>
      </c>
      <c r="W4108" s="54">
        <f t="shared" si="1865"/>
        <v>1.75</v>
      </c>
      <c r="X4108" s="143">
        <f t="shared" si="1866"/>
        <v>364.20000000000005</v>
      </c>
      <c r="Y4108" s="143">
        <f t="shared" si="1867"/>
        <v>0.44999999999999996</v>
      </c>
      <c r="AD4108">
        <v>152</v>
      </c>
      <c r="AE4108">
        <v>-1</v>
      </c>
      <c r="AF4108" s="10">
        <v>37.9</v>
      </c>
      <c r="AG4108" s="10">
        <v>58.12</v>
      </c>
      <c r="AH4108" s="10">
        <f t="shared" si="1868"/>
        <v>261081.75586361621</v>
      </c>
      <c r="AI4108" s="11">
        <f t="shared" si="1856"/>
        <v>0</v>
      </c>
      <c r="AJ4108">
        <f t="shared" si="1857"/>
        <v>0</v>
      </c>
      <c r="AK4108" t="e">
        <f t="shared" si="1869"/>
        <v>#DIV/0!</v>
      </c>
      <c r="AL4108">
        <f t="shared" si="1870"/>
        <v>4.4235063360000009</v>
      </c>
      <c r="AM4108" s="5">
        <f t="shared" si="1871"/>
        <v>3.5</v>
      </c>
      <c r="AN4108">
        <v>0</v>
      </c>
      <c r="AO4108" s="72">
        <f t="shared" si="1872"/>
        <v>2</v>
      </c>
      <c r="AP4108" s="72">
        <f t="shared" si="1873"/>
        <v>1</v>
      </c>
      <c r="AQ4108" s="72">
        <f t="shared" si="1874"/>
        <v>1.2000000000000002</v>
      </c>
      <c r="AR4108" s="71" t="e">
        <f t="shared" si="1875"/>
        <v>#DIV/0!</v>
      </c>
      <c r="BA4108">
        <f t="shared" si="1876"/>
        <v>91</v>
      </c>
      <c r="BB4108" s="91" t="e">
        <f t="shared" si="1877"/>
        <v>#DIV/0!</v>
      </c>
    </row>
    <row r="4109" spans="1:54">
      <c r="A4109" s="2" t="s">
        <v>4225</v>
      </c>
      <c r="B4109" s="7" t="s">
        <v>44052</v>
      </c>
      <c r="C4109" s="17">
        <f t="shared" si="1858"/>
        <v>28.200000000000003</v>
      </c>
      <c r="D4109" s="28">
        <f t="shared" si="1859"/>
        <v>84</v>
      </c>
      <c r="E4109" s="8">
        <f t="shared" si="1878"/>
        <v>13</v>
      </c>
      <c r="F4109" s="2" t="s">
        <v>9214</v>
      </c>
      <c r="G4109" s="54">
        <f t="shared" si="1879"/>
        <v>27.3</v>
      </c>
      <c r="H4109" s="20">
        <f t="shared" si="1880"/>
        <v>0.50274569999999996</v>
      </c>
      <c r="I4109" s="14" t="s">
        <v>19166</v>
      </c>
      <c r="J4109" s="14" t="s">
        <v>14200</v>
      </c>
      <c r="K4109" s="14" t="s">
        <v>24125</v>
      </c>
      <c r="L4109" s="14" t="s">
        <v>29085</v>
      </c>
      <c r="M4109" s="28">
        <f t="shared" si="1881"/>
        <v>10</v>
      </c>
      <c r="N4109" s="46">
        <f t="shared" si="1860"/>
        <v>6.6</v>
      </c>
      <c r="O4109" s="17">
        <f t="shared" si="1861"/>
        <v>1.2000000000000002</v>
      </c>
      <c r="P4109" s="17">
        <f t="shared" si="1861"/>
        <v>9</v>
      </c>
      <c r="Q4109" s="124">
        <f t="shared" si="1862"/>
        <v>1.4000000000000001</v>
      </c>
      <c r="R4109" s="26">
        <f t="shared" si="1863"/>
        <v>3</v>
      </c>
      <c r="S4109" s="2" t="s">
        <v>34060</v>
      </c>
      <c r="T4109" s="2" t="s">
        <v>39039</v>
      </c>
      <c r="U4109" s="24">
        <f t="shared" si="1864"/>
        <v>357</v>
      </c>
      <c r="V4109" s="66">
        <f t="shared" si="1864"/>
        <v>399</v>
      </c>
      <c r="W4109" s="54">
        <f t="shared" si="1865"/>
        <v>2.73</v>
      </c>
      <c r="X4109" s="143">
        <f t="shared" si="1866"/>
        <v>357</v>
      </c>
      <c r="Y4109" s="143">
        <f t="shared" si="1867"/>
        <v>0.64600000000000002</v>
      </c>
      <c r="AD4109">
        <v>152</v>
      </c>
      <c r="AE4109">
        <v>-1</v>
      </c>
      <c r="AF4109" s="10">
        <v>37.9</v>
      </c>
      <c r="AG4109" s="10">
        <v>58.12</v>
      </c>
      <c r="AH4109" s="10">
        <f t="shared" si="1868"/>
        <v>195105.17130128117</v>
      </c>
      <c r="AI4109" s="11">
        <f t="shared" si="1856"/>
        <v>0</v>
      </c>
      <c r="AJ4109">
        <f t="shared" si="1857"/>
        <v>0</v>
      </c>
      <c r="AK4109" t="e">
        <f t="shared" si="1869"/>
        <v>#DIV/0!</v>
      </c>
      <c r="AL4109">
        <f t="shared" si="1870"/>
        <v>16.111039320000003</v>
      </c>
      <c r="AM4109" s="5">
        <f t="shared" si="1871"/>
        <v>5.44</v>
      </c>
      <c r="AN4109">
        <v>0</v>
      </c>
      <c r="AO4109" s="72">
        <f t="shared" si="1872"/>
        <v>3</v>
      </c>
      <c r="AP4109" s="72">
        <f t="shared" si="1873"/>
        <v>1.4000000000000001</v>
      </c>
      <c r="AQ4109" s="72">
        <f t="shared" si="1874"/>
        <v>1.6</v>
      </c>
      <c r="AR4109" s="71" t="e">
        <f t="shared" si="1875"/>
        <v>#DIV/0!</v>
      </c>
      <c r="BA4109">
        <f t="shared" si="1876"/>
        <v>84</v>
      </c>
      <c r="BB4109" s="91" t="e">
        <f t="shared" si="1877"/>
        <v>#DIV/0!</v>
      </c>
    </row>
    <row r="4110" spans="1:54">
      <c r="A4110" s="2" t="s">
        <v>4226</v>
      </c>
      <c r="B4110" s="7" t="s">
        <v>44053</v>
      </c>
      <c r="C4110" s="17">
        <f t="shared" si="1858"/>
        <v>6.7</v>
      </c>
      <c r="D4110" s="28">
        <f t="shared" si="1859"/>
        <v>53</v>
      </c>
      <c r="E4110" s="8">
        <f t="shared" si="1878"/>
        <v>6</v>
      </c>
      <c r="F4110" s="2" t="s">
        <v>9215</v>
      </c>
      <c r="G4110" s="54">
        <f t="shared" si="1879"/>
        <v>5.6999999999999993</v>
      </c>
      <c r="H4110" s="20">
        <f t="shared" si="1880"/>
        <v>0.76215540000000004</v>
      </c>
      <c r="I4110" s="14" t="s">
        <v>19167</v>
      </c>
      <c r="J4110" s="14" t="s">
        <v>14201</v>
      </c>
      <c r="K4110" s="14" t="s">
        <v>24126</v>
      </c>
      <c r="L4110" s="14" t="s">
        <v>29086</v>
      </c>
      <c r="M4110" s="28">
        <f t="shared" si="1881"/>
        <v>13.4</v>
      </c>
      <c r="N4110" s="46">
        <f t="shared" si="1860"/>
        <v>6.6</v>
      </c>
      <c r="O4110" s="17">
        <f t="shared" si="1861"/>
        <v>0.8</v>
      </c>
      <c r="P4110" s="17">
        <f t="shared" si="1861"/>
        <v>2.2000000000000002</v>
      </c>
      <c r="Q4110" s="124">
        <f t="shared" si="1862"/>
        <v>0.4</v>
      </c>
      <c r="R4110" s="26">
        <f t="shared" si="1863"/>
        <v>1.4000000000000001</v>
      </c>
      <c r="S4110" s="2" t="s">
        <v>34061</v>
      </c>
      <c r="T4110" s="2" t="s">
        <v>39040</v>
      </c>
      <c r="U4110" s="24">
        <f t="shared" si="1864"/>
        <v>326.20000000000005</v>
      </c>
      <c r="V4110" s="66">
        <f t="shared" si="1864"/>
        <v>370</v>
      </c>
      <c r="W4110" s="54">
        <f t="shared" si="1865"/>
        <v>0.57000000000000006</v>
      </c>
      <c r="X4110" s="143">
        <f t="shared" si="1866"/>
        <v>326.20000000000005</v>
      </c>
      <c r="Y4110" s="143">
        <f t="shared" si="1867"/>
        <v>0.21400000000000002</v>
      </c>
      <c r="AD4110">
        <v>152</v>
      </c>
      <c r="AE4110">
        <v>-1</v>
      </c>
      <c r="AF4110" s="10">
        <v>37.9</v>
      </c>
      <c r="AG4110" s="10">
        <v>58.12</v>
      </c>
      <c r="AH4110" s="10">
        <f t="shared" si="1868"/>
        <v>259751.69963553722</v>
      </c>
      <c r="AI4110" s="11">
        <f t="shared" si="1856"/>
        <v>0</v>
      </c>
      <c r="AJ4110">
        <f t="shared" si="1857"/>
        <v>0</v>
      </c>
      <c r="AK4110" t="e">
        <f t="shared" si="1869"/>
        <v>#DIV/0!</v>
      </c>
      <c r="AL4110">
        <f t="shared" si="1870"/>
        <v>0.58604909440000008</v>
      </c>
      <c r="AM4110" s="5">
        <f t="shared" si="1871"/>
        <v>1.1400000000000001</v>
      </c>
      <c r="AN4110">
        <v>0</v>
      </c>
      <c r="AO4110" s="72">
        <f t="shared" si="1872"/>
        <v>1.4000000000000001</v>
      </c>
      <c r="AP4110" s="72">
        <f t="shared" si="1873"/>
        <v>0.4</v>
      </c>
      <c r="AQ4110" s="72">
        <f t="shared" si="1874"/>
        <v>0.4</v>
      </c>
      <c r="AR4110" s="71" t="e">
        <f t="shared" si="1875"/>
        <v>#DIV/0!</v>
      </c>
      <c r="BA4110">
        <f t="shared" si="1876"/>
        <v>53</v>
      </c>
      <c r="BB4110" s="91" t="e">
        <f t="shared" si="1877"/>
        <v>#DIV/0!</v>
      </c>
    </row>
    <row r="4111" spans="1:54">
      <c r="A4111" s="2" t="s">
        <v>4227</v>
      </c>
      <c r="B4111" s="7" t="s">
        <v>44054</v>
      </c>
      <c r="C4111" s="17">
        <f t="shared" si="1858"/>
        <v>33.800000000000004</v>
      </c>
      <c r="D4111" s="28">
        <f t="shared" si="1859"/>
        <v>159</v>
      </c>
      <c r="E4111" s="8">
        <f t="shared" si="1878"/>
        <v>8</v>
      </c>
      <c r="F4111" s="2" t="s">
        <v>9216</v>
      </c>
      <c r="G4111" s="54">
        <f t="shared" si="1879"/>
        <v>32.9</v>
      </c>
      <c r="H4111" s="20">
        <f t="shared" si="1880"/>
        <v>0.46863140000000003</v>
      </c>
      <c r="I4111" s="14" t="s">
        <v>19168</v>
      </c>
      <c r="J4111" s="14" t="s">
        <v>14202</v>
      </c>
      <c r="K4111" s="14" t="s">
        <v>24127</v>
      </c>
      <c r="L4111" s="14" t="s">
        <v>29087</v>
      </c>
      <c r="M4111" s="28">
        <f t="shared" si="1881"/>
        <v>12</v>
      </c>
      <c r="N4111" s="46">
        <f t="shared" si="1860"/>
        <v>6.8</v>
      </c>
      <c r="O4111" s="17">
        <f t="shared" si="1861"/>
        <v>1.6</v>
      </c>
      <c r="P4111" s="17">
        <f t="shared" si="1861"/>
        <v>5</v>
      </c>
      <c r="Q4111" s="124">
        <f t="shared" si="1862"/>
        <v>0.4</v>
      </c>
      <c r="R4111" s="26">
        <f t="shared" si="1863"/>
        <v>0.8</v>
      </c>
      <c r="S4111" s="2" t="s">
        <v>34062</v>
      </c>
      <c r="T4111" s="2" t="s">
        <v>39041</v>
      </c>
      <c r="U4111" s="24">
        <f t="shared" si="1864"/>
        <v>432</v>
      </c>
      <c r="V4111" s="66">
        <f t="shared" si="1864"/>
        <v>412.3</v>
      </c>
      <c r="W4111" s="54">
        <f t="shared" si="1865"/>
        <v>3.2899999999999996</v>
      </c>
      <c r="X4111" s="143">
        <f t="shared" si="1866"/>
        <v>432</v>
      </c>
      <c r="Y4111" s="143">
        <f t="shared" si="1867"/>
        <v>0.7579999999999999</v>
      </c>
      <c r="AD4111">
        <v>152</v>
      </c>
      <c r="AE4111">
        <v>-1</v>
      </c>
      <c r="AF4111" s="10">
        <v>37.9</v>
      </c>
      <c r="AG4111" s="10">
        <v>58.12</v>
      </c>
      <c r="AH4111" s="10">
        <f t="shared" si="1868"/>
        <v>148453.53547395428</v>
      </c>
      <c r="AI4111" s="11">
        <f t="shared" si="1856"/>
        <v>0</v>
      </c>
      <c r="AJ4111">
        <f t="shared" si="1857"/>
        <v>0</v>
      </c>
      <c r="AK4111" t="e">
        <f t="shared" si="1869"/>
        <v>#DIV/0!</v>
      </c>
      <c r="AL4111">
        <f t="shared" si="1870"/>
        <v>3.4007590400000001</v>
      </c>
      <c r="AM4111" s="5">
        <f t="shared" si="1871"/>
        <v>6.5600000000000005</v>
      </c>
      <c r="AN4111">
        <v>0</v>
      </c>
      <c r="AO4111" s="72">
        <f t="shared" si="1872"/>
        <v>0.8</v>
      </c>
      <c r="AP4111" s="72">
        <f t="shared" si="1873"/>
        <v>0.4</v>
      </c>
      <c r="AQ4111" s="72">
        <f t="shared" si="1874"/>
        <v>0.60000000000000009</v>
      </c>
      <c r="AR4111" s="71" t="e">
        <f t="shared" si="1875"/>
        <v>#DIV/0!</v>
      </c>
      <c r="BA4111">
        <f t="shared" si="1876"/>
        <v>159</v>
      </c>
      <c r="BB4111" s="91" t="e">
        <f t="shared" si="1877"/>
        <v>#DIV/0!</v>
      </c>
    </row>
    <row r="4112" spans="1:54">
      <c r="A4112" s="2" t="s">
        <v>4228</v>
      </c>
      <c r="B4112" s="7" t="s">
        <v>44055</v>
      </c>
      <c r="C4112" s="17">
        <f t="shared" si="1858"/>
        <v>26.8</v>
      </c>
      <c r="D4112" s="28">
        <f t="shared" si="1859"/>
        <v>231</v>
      </c>
      <c r="E4112" s="8">
        <f t="shared" si="1878"/>
        <v>11</v>
      </c>
      <c r="F4112" s="2" t="s">
        <v>9217</v>
      </c>
      <c r="G4112" s="54">
        <f t="shared" si="1879"/>
        <v>25.8</v>
      </c>
      <c r="H4112" s="20">
        <f t="shared" si="1880"/>
        <v>0.23998529999999998</v>
      </c>
      <c r="I4112" s="14" t="s">
        <v>19169</v>
      </c>
      <c r="J4112" s="14" t="s">
        <v>14203</v>
      </c>
      <c r="K4112" s="14" t="s">
        <v>24128</v>
      </c>
      <c r="L4112" s="14" t="s">
        <v>29088</v>
      </c>
      <c r="M4112" s="28">
        <f t="shared" si="1881"/>
        <v>14.1</v>
      </c>
      <c r="N4112" s="46">
        <f t="shared" si="1860"/>
        <v>6</v>
      </c>
      <c r="O4112" s="17">
        <f t="shared" si="1861"/>
        <v>1.4000000000000001</v>
      </c>
      <c r="P4112" s="17">
        <f t="shared" si="1861"/>
        <v>0.8</v>
      </c>
      <c r="Q4112" s="124">
        <f t="shared" si="1862"/>
        <v>2</v>
      </c>
      <c r="R4112" s="26">
        <f t="shared" si="1863"/>
        <v>2.6</v>
      </c>
      <c r="S4112" s="2" t="s">
        <v>34063</v>
      </c>
      <c r="T4112" s="2" t="s">
        <v>39042</v>
      </c>
      <c r="U4112" s="24">
        <f t="shared" si="1864"/>
        <v>503.90000000000003</v>
      </c>
      <c r="V4112" s="66">
        <f t="shared" si="1864"/>
        <v>321.10000000000002</v>
      </c>
      <c r="W4112" s="54">
        <f t="shared" si="1865"/>
        <v>2.5799999999999996</v>
      </c>
      <c r="X4112" s="143">
        <f t="shared" si="1866"/>
        <v>503.90000000000003</v>
      </c>
      <c r="Y4112" s="143">
        <f t="shared" si="1867"/>
        <v>0.61599999999999988</v>
      </c>
      <c r="AD4112">
        <v>152</v>
      </c>
      <c r="AE4112">
        <v>-1</v>
      </c>
      <c r="AF4112" s="10">
        <v>37.9</v>
      </c>
      <c r="AG4112" s="10">
        <v>58.12</v>
      </c>
      <c r="AH4112" s="10">
        <f t="shared" si="1868"/>
        <v>331335.28293206624</v>
      </c>
      <c r="AI4112" s="11">
        <f t="shared" si="1856"/>
        <v>0</v>
      </c>
      <c r="AJ4112">
        <f t="shared" si="1857"/>
        <v>0</v>
      </c>
      <c r="AK4112" t="e">
        <f t="shared" si="1869"/>
        <v>#DIV/0!</v>
      </c>
      <c r="AL4112">
        <f t="shared" si="1870"/>
        <v>2.2131628064000006</v>
      </c>
      <c r="AM4112" s="5">
        <f t="shared" si="1871"/>
        <v>5.16</v>
      </c>
      <c r="AN4112">
        <v>0</v>
      </c>
      <c r="AO4112" s="72">
        <f t="shared" si="1872"/>
        <v>2.6</v>
      </c>
      <c r="AP4112" s="72">
        <f t="shared" si="1873"/>
        <v>2</v>
      </c>
      <c r="AQ4112" s="72">
        <f t="shared" si="1874"/>
        <v>2</v>
      </c>
      <c r="AR4112" s="71" t="e">
        <f t="shared" si="1875"/>
        <v>#DIV/0!</v>
      </c>
      <c r="BA4112">
        <f t="shared" si="1876"/>
        <v>231</v>
      </c>
      <c r="BB4112" s="91" t="e">
        <f t="shared" si="1877"/>
        <v>#DIV/0!</v>
      </c>
    </row>
    <row r="4113" spans="1:54">
      <c r="A4113" s="2" t="s">
        <v>4229</v>
      </c>
      <c r="B4113" s="7" t="s">
        <v>44056</v>
      </c>
      <c r="C4113" s="17">
        <f t="shared" si="1858"/>
        <v>28.200000000000003</v>
      </c>
      <c r="D4113" s="28">
        <f t="shared" si="1859"/>
        <v>18</v>
      </c>
      <c r="E4113" s="8">
        <f t="shared" si="1878"/>
        <v>16</v>
      </c>
      <c r="F4113" s="2" t="s">
        <v>9218</v>
      </c>
      <c r="G4113" s="54">
        <f t="shared" si="1879"/>
        <v>27.200000000000003</v>
      </c>
      <c r="H4113" s="20">
        <f t="shared" si="1880"/>
        <v>0.15248690000000001</v>
      </c>
      <c r="I4113" s="14" t="s">
        <v>19170</v>
      </c>
      <c r="J4113" s="14" t="s">
        <v>14204</v>
      </c>
      <c r="K4113" s="14" t="s">
        <v>24129</v>
      </c>
      <c r="L4113" s="14" t="s">
        <v>29089</v>
      </c>
      <c r="M4113" s="28">
        <f t="shared" si="1881"/>
        <v>13.5</v>
      </c>
      <c r="N4113" s="46">
        <f t="shared" si="1860"/>
        <v>6.8</v>
      </c>
      <c r="O4113" s="17">
        <f t="shared" si="1861"/>
        <v>1.8</v>
      </c>
      <c r="P4113" s="17">
        <f t="shared" si="1861"/>
        <v>2</v>
      </c>
      <c r="Q4113" s="124">
        <f t="shared" si="1862"/>
        <v>1.4000000000000001</v>
      </c>
      <c r="R4113" s="26">
        <f t="shared" si="1863"/>
        <v>1.6</v>
      </c>
      <c r="S4113" s="2" t="s">
        <v>34064</v>
      </c>
      <c r="T4113" s="2" t="s">
        <v>39043</v>
      </c>
      <c r="U4113" s="24">
        <f t="shared" si="1864"/>
        <v>290.60000000000002</v>
      </c>
      <c r="V4113" s="66">
        <f t="shared" si="1864"/>
        <v>342.1</v>
      </c>
      <c r="W4113" s="54">
        <f t="shared" si="1865"/>
        <v>2.7199999999999998</v>
      </c>
      <c r="X4113" s="143">
        <f t="shared" si="1866"/>
        <v>290.60000000000002</v>
      </c>
      <c r="Y4113" s="143">
        <f t="shared" si="1867"/>
        <v>0.64399999999999991</v>
      </c>
      <c r="AD4113">
        <v>152</v>
      </c>
      <c r="AE4113">
        <v>-1</v>
      </c>
      <c r="AF4113" s="10">
        <v>37.9</v>
      </c>
      <c r="AG4113" s="10">
        <v>58.12</v>
      </c>
      <c r="AH4113" s="10">
        <f t="shared" si="1868"/>
        <v>303842.68142592785</v>
      </c>
      <c r="AI4113" s="11">
        <f t="shared" si="1856"/>
        <v>0</v>
      </c>
      <c r="AJ4113">
        <f t="shared" si="1857"/>
        <v>0</v>
      </c>
      <c r="AK4113" t="e">
        <f t="shared" si="1869"/>
        <v>#DIV/0!</v>
      </c>
      <c r="AL4113">
        <f t="shared" si="1870"/>
        <v>4.881675456</v>
      </c>
      <c r="AM4113" s="5">
        <f t="shared" si="1871"/>
        <v>5.44</v>
      </c>
      <c r="AN4113">
        <v>0</v>
      </c>
      <c r="AO4113" s="72">
        <f t="shared" si="1872"/>
        <v>1.6</v>
      </c>
      <c r="AP4113" s="72">
        <f t="shared" si="1873"/>
        <v>1.4000000000000001</v>
      </c>
      <c r="AQ4113" s="72">
        <f t="shared" si="1874"/>
        <v>1.4000000000000001</v>
      </c>
      <c r="AR4113" s="71" t="e">
        <f t="shared" si="1875"/>
        <v>#DIV/0!</v>
      </c>
      <c r="BA4113">
        <f t="shared" si="1876"/>
        <v>18</v>
      </c>
      <c r="BB4113" s="91" t="e">
        <f t="shared" si="1877"/>
        <v>#DIV/0!</v>
      </c>
    </row>
    <row r="4114" spans="1:54">
      <c r="A4114" s="2" t="s">
        <v>4230</v>
      </c>
      <c r="B4114" s="7" t="s">
        <v>44057</v>
      </c>
      <c r="C4114" s="17">
        <f t="shared" si="1858"/>
        <v>16.200000000000003</v>
      </c>
      <c r="D4114" s="28">
        <f t="shared" si="1859"/>
        <v>187</v>
      </c>
      <c r="E4114" s="8">
        <f t="shared" si="1878"/>
        <v>8</v>
      </c>
      <c r="F4114" s="2" t="s">
        <v>9219</v>
      </c>
      <c r="G4114" s="54">
        <f t="shared" si="1879"/>
        <v>15.2</v>
      </c>
      <c r="H4114" s="20">
        <f t="shared" si="1880"/>
        <v>0.47664709999999999</v>
      </c>
      <c r="I4114" s="14" t="s">
        <v>19171</v>
      </c>
      <c r="J4114" s="14" t="s">
        <v>14205</v>
      </c>
      <c r="K4114" s="14" t="s">
        <v>24130</v>
      </c>
      <c r="L4114" s="14" t="s">
        <v>29090</v>
      </c>
      <c r="M4114" s="28">
        <f t="shared" si="1881"/>
        <v>12.4</v>
      </c>
      <c r="N4114" s="46">
        <f t="shared" si="1860"/>
        <v>5.4</v>
      </c>
      <c r="O4114" s="17">
        <f t="shared" si="1861"/>
        <v>0.8</v>
      </c>
      <c r="P4114" s="17">
        <f t="shared" si="1861"/>
        <v>4.2</v>
      </c>
      <c r="Q4114" s="124">
        <f t="shared" si="1862"/>
        <v>0.8</v>
      </c>
      <c r="R4114" s="26">
        <f t="shared" si="1863"/>
        <v>1.4000000000000001</v>
      </c>
      <c r="S4114" s="2" t="s">
        <v>34065</v>
      </c>
      <c r="T4114" s="2" t="s">
        <v>39044</v>
      </c>
      <c r="U4114" s="24">
        <f t="shared" si="1864"/>
        <v>460.1</v>
      </c>
      <c r="V4114" s="66">
        <f t="shared" si="1864"/>
        <v>306.70000000000005</v>
      </c>
      <c r="W4114" s="54">
        <f t="shared" si="1865"/>
        <v>1.52</v>
      </c>
      <c r="X4114" s="143">
        <f t="shared" si="1866"/>
        <v>460.1</v>
      </c>
      <c r="Y4114" s="143">
        <f t="shared" si="1867"/>
        <v>0.40400000000000003</v>
      </c>
      <c r="AD4114">
        <v>152</v>
      </c>
      <c r="AE4114">
        <v>-1</v>
      </c>
      <c r="AF4114" s="10">
        <v>37.9</v>
      </c>
      <c r="AG4114" s="10">
        <v>58.12</v>
      </c>
      <c r="AH4114" s="10">
        <f t="shared" si="1868"/>
        <v>348208.82835524023</v>
      </c>
      <c r="AI4114" s="11">
        <f t="shared" si="1856"/>
        <v>0</v>
      </c>
      <c r="AJ4114">
        <f t="shared" si="1857"/>
        <v>0</v>
      </c>
      <c r="AK4114" t="e">
        <f t="shared" si="1869"/>
        <v>#DIV/0!</v>
      </c>
      <c r="AL4114">
        <f t="shared" si="1870"/>
        <v>2.4618520416000007</v>
      </c>
      <c r="AM4114" s="5">
        <f t="shared" si="1871"/>
        <v>3.04</v>
      </c>
      <c r="AN4114">
        <v>0</v>
      </c>
      <c r="AO4114" s="72">
        <f t="shared" si="1872"/>
        <v>1.4000000000000001</v>
      </c>
      <c r="AP4114" s="72">
        <f t="shared" si="1873"/>
        <v>0.8</v>
      </c>
      <c r="AQ4114" s="72">
        <f t="shared" si="1874"/>
        <v>0.8</v>
      </c>
      <c r="AR4114" s="71" t="e">
        <f t="shared" si="1875"/>
        <v>#DIV/0!</v>
      </c>
      <c r="BA4114">
        <f t="shared" si="1876"/>
        <v>187</v>
      </c>
      <c r="BB4114" s="91" t="e">
        <f t="shared" si="1877"/>
        <v>#DIV/0!</v>
      </c>
    </row>
    <row r="4115" spans="1:54">
      <c r="A4115" s="2" t="s">
        <v>4231</v>
      </c>
      <c r="B4115" s="7" t="s">
        <v>44058</v>
      </c>
      <c r="C4115" s="17">
        <f t="shared" si="1858"/>
        <v>24</v>
      </c>
      <c r="D4115" s="28">
        <f t="shared" si="1859"/>
        <v>253</v>
      </c>
      <c r="E4115" s="8">
        <f t="shared" si="1878"/>
        <v>13</v>
      </c>
      <c r="F4115" s="2" t="s">
        <v>9220</v>
      </c>
      <c r="G4115" s="54">
        <f t="shared" si="1879"/>
        <v>23.1</v>
      </c>
      <c r="H4115" s="20">
        <f t="shared" si="1880"/>
        <v>0.6248553</v>
      </c>
      <c r="I4115" s="14" t="s">
        <v>19172</v>
      </c>
      <c r="J4115" s="14" t="s">
        <v>14206</v>
      </c>
      <c r="K4115" s="14" t="s">
        <v>24131</v>
      </c>
      <c r="L4115" s="14" t="s">
        <v>29091</v>
      </c>
      <c r="M4115" s="28">
        <f t="shared" si="1881"/>
        <v>13.1</v>
      </c>
      <c r="N4115" s="46">
        <f t="shared" si="1860"/>
        <v>5.2</v>
      </c>
      <c r="O4115" s="17">
        <f t="shared" si="1861"/>
        <v>2.8000000000000003</v>
      </c>
      <c r="P4115" s="17">
        <f t="shared" si="1861"/>
        <v>2.8000000000000003</v>
      </c>
      <c r="Q4115" s="124">
        <f t="shared" si="1862"/>
        <v>0.60000000000000009</v>
      </c>
      <c r="R4115" s="26">
        <f t="shared" si="1863"/>
        <v>1.8</v>
      </c>
      <c r="S4115" s="2" t="s">
        <v>34066</v>
      </c>
      <c r="T4115" s="2" t="s">
        <v>39045</v>
      </c>
      <c r="U4115" s="24">
        <f t="shared" si="1864"/>
        <v>526.1</v>
      </c>
      <c r="V4115" s="66">
        <f t="shared" si="1864"/>
        <v>342.40000000000003</v>
      </c>
      <c r="W4115" s="54">
        <f t="shared" si="1865"/>
        <v>2.3099999999999996</v>
      </c>
      <c r="X4115" s="143">
        <f t="shared" si="1866"/>
        <v>526.1</v>
      </c>
      <c r="Y4115" s="143">
        <f t="shared" si="1867"/>
        <v>0.56199999999999994</v>
      </c>
      <c r="AD4115">
        <v>152</v>
      </c>
      <c r="AE4115">
        <v>-1</v>
      </c>
      <c r="AF4115" s="10">
        <v>37.9</v>
      </c>
      <c r="AG4115" s="10">
        <v>58.12</v>
      </c>
      <c r="AH4115" s="10">
        <f t="shared" si="1868"/>
        <v>303519.97147919337</v>
      </c>
      <c r="AI4115" s="11">
        <f t="shared" si="1856"/>
        <v>0</v>
      </c>
      <c r="AJ4115">
        <f t="shared" si="1857"/>
        <v>0</v>
      </c>
      <c r="AK4115" t="e">
        <f t="shared" si="1869"/>
        <v>#DIV/0!</v>
      </c>
      <c r="AL4115">
        <f t="shared" si="1870"/>
        <v>5.2940420064000016</v>
      </c>
      <c r="AM4115" s="5">
        <f t="shared" si="1871"/>
        <v>4.5999999999999996</v>
      </c>
      <c r="AN4115">
        <v>0</v>
      </c>
      <c r="AO4115" s="72">
        <f t="shared" si="1872"/>
        <v>1.8</v>
      </c>
      <c r="AP4115" s="72">
        <f t="shared" si="1873"/>
        <v>0.60000000000000009</v>
      </c>
      <c r="AQ4115" s="72">
        <f t="shared" si="1874"/>
        <v>0.8</v>
      </c>
      <c r="AR4115" s="71" t="e">
        <f t="shared" si="1875"/>
        <v>#DIV/0!</v>
      </c>
      <c r="BA4115">
        <f t="shared" si="1876"/>
        <v>253</v>
      </c>
      <c r="BB4115" s="91" t="e">
        <f t="shared" si="1877"/>
        <v>#DIV/0!</v>
      </c>
    </row>
    <row r="4116" spans="1:54">
      <c r="A4116" s="2" t="s">
        <v>4232</v>
      </c>
      <c r="B4116" s="7" t="s">
        <v>44059</v>
      </c>
      <c r="C4116" s="17">
        <f t="shared" si="1858"/>
        <v>30.8</v>
      </c>
      <c r="D4116" s="28">
        <f t="shared" si="1859"/>
        <v>276</v>
      </c>
      <c r="E4116" s="8">
        <f t="shared" si="1878"/>
        <v>15</v>
      </c>
      <c r="F4116" s="2" t="s">
        <v>9221</v>
      </c>
      <c r="G4116" s="54">
        <f t="shared" si="1879"/>
        <v>29.900000000000002</v>
      </c>
      <c r="H4116" s="20">
        <f t="shared" si="1880"/>
        <v>0.26696940000000002</v>
      </c>
      <c r="I4116" s="14" t="s">
        <v>19173</v>
      </c>
      <c r="J4116" s="14" t="s">
        <v>14207</v>
      </c>
      <c r="K4116" s="14" t="s">
        <v>24132</v>
      </c>
      <c r="L4116" s="14" t="s">
        <v>29092</v>
      </c>
      <c r="M4116" s="28">
        <f t="shared" si="1881"/>
        <v>13.4</v>
      </c>
      <c r="N4116" s="46">
        <f t="shared" si="1860"/>
        <v>5.2</v>
      </c>
      <c r="O4116" s="17">
        <f t="shared" si="1861"/>
        <v>1.6</v>
      </c>
      <c r="P4116" s="17">
        <f t="shared" si="1861"/>
        <v>2.2000000000000002</v>
      </c>
      <c r="Q4116" s="124">
        <f t="shared" si="1862"/>
        <v>1.4000000000000001</v>
      </c>
      <c r="R4116" s="26">
        <f t="shared" si="1863"/>
        <v>2</v>
      </c>
      <c r="S4116" s="2" t="s">
        <v>34067</v>
      </c>
      <c r="T4116" s="2" t="s">
        <v>39046</v>
      </c>
      <c r="U4116" s="24">
        <f t="shared" si="1864"/>
        <v>549.30000000000007</v>
      </c>
      <c r="V4116" s="66">
        <f t="shared" si="1864"/>
        <v>324</v>
      </c>
      <c r="W4116" s="54">
        <f t="shared" si="1865"/>
        <v>2.9899999999999998</v>
      </c>
      <c r="X4116" s="143">
        <f t="shared" si="1866"/>
        <v>549.30000000000007</v>
      </c>
      <c r="Y4116" s="143">
        <f t="shared" si="1867"/>
        <v>0.69799999999999995</v>
      </c>
      <c r="AD4116">
        <v>152</v>
      </c>
      <c r="AE4116">
        <v>-1</v>
      </c>
      <c r="AF4116" s="10">
        <v>37.9</v>
      </c>
      <c r="AG4116" s="10">
        <v>58.12</v>
      </c>
      <c r="AH4116" s="10">
        <f t="shared" si="1868"/>
        <v>327732.74619333545</v>
      </c>
      <c r="AI4116" s="11">
        <f t="shared" si="1856"/>
        <v>0</v>
      </c>
      <c r="AJ4116">
        <f t="shared" si="1857"/>
        <v>0</v>
      </c>
      <c r="AK4116" t="e">
        <f t="shared" si="1869"/>
        <v>#DIV/0!</v>
      </c>
      <c r="AL4116">
        <f t="shared" si="1870"/>
        <v>5.1605354240000008</v>
      </c>
      <c r="AM4116" s="5">
        <f t="shared" si="1871"/>
        <v>5.96</v>
      </c>
      <c r="AN4116">
        <v>0</v>
      </c>
      <c r="AO4116" s="72">
        <f t="shared" si="1872"/>
        <v>2</v>
      </c>
      <c r="AP4116" s="72">
        <f t="shared" si="1873"/>
        <v>1.4000000000000001</v>
      </c>
      <c r="AQ4116" s="72">
        <f t="shared" si="1874"/>
        <v>1.6</v>
      </c>
      <c r="AR4116" s="71" t="e">
        <f t="shared" si="1875"/>
        <v>#DIV/0!</v>
      </c>
      <c r="BA4116">
        <f t="shared" si="1876"/>
        <v>276</v>
      </c>
      <c r="BB4116" s="91" t="e">
        <f t="shared" si="1877"/>
        <v>#DIV/0!</v>
      </c>
    </row>
    <row r="4117" spans="1:54">
      <c r="A4117" s="2" t="s">
        <v>4233</v>
      </c>
      <c r="B4117" s="7" t="s">
        <v>44060</v>
      </c>
      <c r="C4117" s="17">
        <f t="shared" si="1858"/>
        <v>11.5</v>
      </c>
      <c r="D4117" s="28">
        <f t="shared" si="1859"/>
        <v>73</v>
      </c>
      <c r="E4117" s="8">
        <f t="shared" si="1878"/>
        <v>7</v>
      </c>
      <c r="F4117" s="2" t="s">
        <v>9222</v>
      </c>
      <c r="G4117" s="54">
        <f t="shared" si="1879"/>
        <v>10.6</v>
      </c>
      <c r="H4117" s="20">
        <f t="shared" si="1880"/>
        <v>0.82915640000000002</v>
      </c>
      <c r="I4117" s="14" t="s">
        <v>19174</v>
      </c>
      <c r="J4117" s="14" t="s">
        <v>14208</v>
      </c>
      <c r="K4117" s="14" t="s">
        <v>24133</v>
      </c>
      <c r="L4117" s="14" t="s">
        <v>29093</v>
      </c>
      <c r="M4117" s="28">
        <f t="shared" si="1881"/>
        <v>9.8000000000000007</v>
      </c>
      <c r="N4117" s="46">
        <f t="shared" si="1860"/>
        <v>5.2</v>
      </c>
      <c r="O4117" s="17">
        <f t="shared" si="1861"/>
        <v>2.8000000000000003</v>
      </c>
      <c r="P4117" s="17">
        <f t="shared" si="1861"/>
        <v>9.4</v>
      </c>
      <c r="Q4117" s="124">
        <f t="shared" si="1862"/>
        <v>0.2</v>
      </c>
      <c r="R4117" s="26">
        <f t="shared" si="1863"/>
        <v>1.4000000000000001</v>
      </c>
      <c r="S4117" s="2" t="s">
        <v>34068</v>
      </c>
      <c r="T4117" s="2" t="s">
        <v>39047</v>
      </c>
      <c r="U4117" s="24">
        <f t="shared" si="1864"/>
        <v>345.6</v>
      </c>
      <c r="V4117" s="66">
        <f t="shared" si="1864"/>
        <v>351.8</v>
      </c>
      <c r="W4117" s="54">
        <f t="shared" si="1865"/>
        <v>1.06</v>
      </c>
      <c r="X4117" s="143">
        <f t="shared" si="1866"/>
        <v>345.6</v>
      </c>
      <c r="Y4117" s="143">
        <f t="shared" si="1867"/>
        <v>0.31200000000000006</v>
      </c>
      <c r="AD4117">
        <v>152</v>
      </c>
      <c r="AE4117">
        <v>-1</v>
      </c>
      <c r="AF4117" s="10">
        <v>37.9</v>
      </c>
      <c r="AG4117" s="10">
        <v>58.12</v>
      </c>
      <c r="AH4117" s="10">
        <f t="shared" si="1868"/>
        <v>289669.73177293665</v>
      </c>
      <c r="AI4117" s="11">
        <f t="shared" si="1856"/>
        <v>0</v>
      </c>
      <c r="AJ4117">
        <f t="shared" si="1857"/>
        <v>0</v>
      </c>
      <c r="AK4117" t="e">
        <f t="shared" si="1869"/>
        <v>#DIV/0!</v>
      </c>
      <c r="AL4117">
        <f t="shared" si="1870"/>
        <v>6.2952449728000017</v>
      </c>
      <c r="AM4117" s="5">
        <f t="shared" si="1871"/>
        <v>2.1</v>
      </c>
      <c r="AN4117">
        <v>0</v>
      </c>
      <c r="AO4117" s="72">
        <f t="shared" si="1872"/>
        <v>1.4000000000000001</v>
      </c>
      <c r="AP4117" s="72">
        <f t="shared" si="1873"/>
        <v>0.2</v>
      </c>
      <c r="AQ4117" s="72">
        <f t="shared" si="1874"/>
        <v>0.4</v>
      </c>
      <c r="AR4117" s="71" t="e">
        <f t="shared" si="1875"/>
        <v>#DIV/0!</v>
      </c>
      <c r="BA4117">
        <f t="shared" si="1876"/>
        <v>73</v>
      </c>
      <c r="BB4117" s="91" t="e">
        <f t="shared" si="1877"/>
        <v>#DIV/0!</v>
      </c>
    </row>
    <row r="4118" spans="1:54">
      <c r="A4118" s="2" t="s">
        <v>4234</v>
      </c>
      <c r="B4118" s="7" t="s">
        <v>44061</v>
      </c>
      <c r="C4118" s="17">
        <f t="shared" si="1858"/>
        <v>24.400000000000002</v>
      </c>
      <c r="D4118" s="28">
        <f t="shared" si="1859"/>
        <v>298</v>
      </c>
      <c r="E4118" s="8">
        <f t="shared" si="1878"/>
        <v>8</v>
      </c>
      <c r="F4118" s="2" t="s">
        <v>9223</v>
      </c>
      <c r="G4118" s="54">
        <f t="shared" si="1879"/>
        <v>23.5</v>
      </c>
      <c r="H4118" s="20">
        <f t="shared" si="1880"/>
        <v>0.41363570000000005</v>
      </c>
      <c r="I4118" s="14" t="s">
        <v>19175</v>
      </c>
      <c r="J4118" s="14" t="s">
        <v>14209</v>
      </c>
      <c r="K4118" s="14" t="s">
        <v>24134</v>
      </c>
      <c r="L4118" s="14" t="s">
        <v>29094</v>
      </c>
      <c r="M4118" s="28">
        <f t="shared" si="1881"/>
        <v>13.8</v>
      </c>
      <c r="N4118" s="46">
        <f t="shared" si="1860"/>
        <v>6.6</v>
      </c>
      <c r="O4118" s="17">
        <f t="shared" si="1861"/>
        <v>0.60000000000000009</v>
      </c>
      <c r="P4118" s="17">
        <f t="shared" si="1861"/>
        <v>1.4000000000000001</v>
      </c>
      <c r="Q4118" s="124">
        <f t="shared" si="1862"/>
        <v>1</v>
      </c>
      <c r="R4118" s="26">
        <f t="shared" si="1863"/>
        <v>1.6</v>
      </c>
      <c r="S4118" s="2" t="s">
        <v>34069</v>
      </c>
      <c r="T4118" s="2" t="s">
        <v>39048</v>
      </c>
      <c r="U4118" s="24">
        <f t="shared" si="1864"/>
        <v>571.20000000000005</v>
      </c>
      <c r="V4118" s="66">
        <f t="shared" si="1864"/>
        <v>365.3</v>
      </c>
      <c r="W4118" s="54">
        <f t="shared" si="1865"/>
        <v>2.3499999999999996</v>
      </c>
      <c r="X4118" s="143">
        <f t="shared" si="1866"/>
        <v>571.20000000000005</v>
      </c>
      <c r="Y4118" s="143">
        <f t="shared" si="1867"/>
        <v>0.56999999999999995</v>
      </c>
      <c r="AD4118">
        <v>152</v>
      </c>
      <c r="AE4118">
        <v>-1</v>
      </c>
      <c r="AF4118" s="10">
        <v>37.9</v>
      </c>
      <c r="AG4118" s="10">
        <v>58.12</v>
      </c>
      <c r="AH4118" s="10">
        <f t="shared" si="1868"/>
        <v>267918.24518185953</v>
      </c>
      <c r="AI4118" s="11">
        <f t="shared" si="1856"/>
        <v>0</v>
      </c>
      <c r="AJ4118">
        <f t="shared" si="1857"/>
        <v>0</v>
      </c>
      <c r="AK4118" t="e">
        <f t="shared" si="1869"/>
        <v>#DIV/0!</v>
      </c>
      <c r="AL4118">
        <f t="shared" si="1870"/>
        <v>0.78807361920000019</v>
      </c>
      <c r="AM4118" s="5">
        <f t="shared" si="1871"/>
        <v>4.6800000000000006</v>
      </c>
      <c r="AN4118">
        <v>0</v>
      </c>
      <c r="AO4118" s="72">
        <f t="shared" si="1872"/>
        <v>1.6</v>
      </c>
      <c r="AP4118" s="72">
        <f t="shared" si="1873"/>
        <v>1</v>
      </c>
      <c r="AQ4118" s="72">
        <f t="shared" si="1874"/>
        <v>1</v>
      </c>
      <c r="AR4118" s="71" t="e">
        <f t="shared" si="1875"/>
        <v>#DIV/0!</v>
      </c>
      <c r="BA4118">
        <f t="shared" si="1876"/>
        <v>298</v>
      </c>
      <c r="BB4118" s="91" t="e">
        <f t="shared" si="1877"/>
        <v>#DIV/0!</v>
      </c>
    </row>
    <row r="4119" spans="1:54">
      <c r="A4119" s="2" t="s">
        <v>4235</v>
      </c>
      <c r="B4119" s="7" t="s">
        <v>44062</v>
      </c>
      <c r="C4119" s="17">
        <f t="shared" si="1858"/>
        <v>9.6</v>
      </c>
      <c r="D4119" s="28">
        <f t="shared" si="1859"/>
        <v>68</v>
      </c>
      <c r="E4119" s="8">
        <f t="shared" si="1878"/>
        <v>7</v>
      </c>
      <c r="F4119" s="2" t="s">
        <v>9224</v>
      </c>
      <c r="G4119" s="54">
        <f t="shared" si="1879"/>
        <v>8.6999999999999993</v>
      </c>
      <c r="H4119" s="20">
        <f t="shared" si="1880"/>
        <v>0.48236790000000002</v>
      </c>
      <c r="I4119" s="14" t="s">
        <v>19176</v>
      </c>
      <c r="J4119" s="14" t="s">
        <v>14210</v>
      </c>
      <c r="K4119" s="14" t="s">
        <v>24135</v>
      </c>
      <c r="L4119" s="14" t="s">
        <v>29095</v>
      </c>
      <c r="M4119" s="28">
        <f t="shared" si="1881"/>
        <v>9.8000000000000007</v>
      </c>
      <c r="N4119" s="46">
        <f t="shared" si="1860"/>
        <v>6.8</v>
      </c>
      <c r="O4119" s="17">
        <f t="shared" si="1861"/>
        <v>0.8</v>
      </c>
      <c r="P4119" s="17">
        <f t="shared" si="1861"/>
        <v>9.4</v>
      </c>
      <c r="Q4119" s="124">
        <f t="shared" si="1862"/>
        <v>0.60000000000000009</v>
      </c>
      <c r="R4119" s="26">
        <f t="shared" si="1863"/>
        <v>1</v>
      </c>
      <c r="S4119" s="2" t="s">
        <v>34070</v>
      </c>
      <c r="T4119" s="2" t="s">
        <v>39049</v>
      </c>
      <c r="U4119" s="24">
        <f t="shared" si="1864"/>
        <v>341.5</v>
      </c>
      <c r="V4119" s="66">
        <f t="shared" si="1864"/>
        <v>333</v>
      </c>
      <c r="W4119" s="54">
        <f t="shared" si="1865"/>
        <v>0.87</v>
      </c>
      <c r="X4119" s="143">
        <f t="shared" si="1866"/>
        <v>341.5</v>
      </c>
      <c r="Y4119" s="143">
        <f t="shared" si="1867"/>
        <v>0.27400000000000002</v>
      </c>
      <c r="AD4119">
        <v>152</v>
      </c>
      <c r="AE4119">
        <v>-1</v>
      </c>
      <c r="AF4119" s="10">
        <v>37.9</v>
      </c>
      <c r="AG4119" s="10">
        <v>58.12</v>
      </c>
      <c r="AH4119" s="10">
        <f t="shared" si="1868"/>
        <v>316170.03514492541</v>
      </c>
      <c r="AI4119" s="11">
        <f t="shared" si="1856"/>
        <v>0</v>
      </c>
      <c r="AJ4119">
        <f t="shared" si="1857"/>
        <v>0</v>
      </c>
      <c r="AK4119" t="e">
        <f t="shared" si="1869"/>
        <v>#DIV/0!</v>
      </c>
      <c r="AL4119">
        <f t="shared" si="1870"/>
        <v>3.8925933919999998</v>
      </c>
      <c r="AM4119" s="5">
        <f t="shared" si="1871"/>
        <v>1.72</v>
      </c>
      <c r="AN4119">
        <v>0</v>
      </c>
      <c r="AO4119" s="72">
        <f t="shared" si="1872"/>
        <v>1</v>
      </c>
      <c r="AP4119" s="72">
        <f t="shared" si="1873"/>
        <v>0.60000000000000009</v>
      </c>
      <c r="AQ4119" s="72">
        <f t="shared" si="1874"/>
        <v>0.60000000000000009</v>
      </c>
      <c r="AR4119" s="71" t="e">
        <f t="shared" si="1875"/>
        <v>#DIV/0!</v>
      </c>
      <c r="BA4119">
        <f t="shared" si="1876"/>
        <v>68</v>
      </c>
      <c r="BB4119" s="91" t="e">
        <f t="shared" si="1877"/>
        <v>#DIV/0!</v>
      </c>
    </row>
    <row r="4120" spans="1:54">
      <c r="A4120" s="2" t="s">
        <v>4236</v>
      </c>
      <c r="B4120" s="7" t="s">
        <v>44063</v>
      </c>
      <c r="C4120" s="17">
        <f t="shared" si="1858"/>
        <v>17.900000000000002</v>
      </c>
      <c r="D4120" s="28">
        <f t="shared" si="1859"/>
        <v>84</v>
      </c>
      <c r="E4120" s="8">
        <f t="shared" si="1878"/>
        <v>6</v>
      </c>
      <c r="F4120" s="2" t="s">
        <v>9225</v>
      </c>
      <c r="G4120" s="54">
        <f t="shared" si="1879"/>
        <v>16.900000000000002</v>
      </c>
      <c r="H4120" s="20">
        <f t="shared" si="1880"/>
        <v>0.75716610000000006</v>
      </c>
      <c r="I4120" s="14" t="s">
        <v>19177</v>
      </c>
      <c r="J4120" s="14" t="s">
        <v>14211</v>
      </c>
      <c r="K4120" s="14" t="s">
        <v>24136</v>
      </c>
      <c r="L4120" s="14" t="s">
        <v>29096</v>
      </c>
      <c r="M4120" s="28">
        <f t="shared" si="1881"/>
        <v>11.6</v>
      </c>
      <c r="N4120" s="46">
        <f t="shared" si="1860"/>
        <v>5.6</v>
      </c>
      <c r="O4120" s="17">
        <f t="shared" si="1861"/>
        <v>1.6</v>
      </c>
      <c r="P4120" s="17">
        <f t="shared" si="1861"/>
        <v>5.8000000000000007</v>
      </c>
      <c r="Q4120" s="124">
        <f t="shared" si="1862"/>
        <v>0.2</v>
      </c>
      <c r="R4120" s="26">
        <f t="shared" si="1863"/>
        <v>0.60000000000000009</v>
      </c>
      <c r="S4120" s="2" t="s">
        <v>34071</v>
      </c>
      <c r="T4120" s="2" t="s">
        <v>39050</v>
      </c>
      <c r="U4120" s="24">
        <f t="shared" si="1864"/>
        <v>357.40000000000003</v>
      </c>
      <c r="V4120" s="66">
        <f t="shared" si="1864"/>
        <v>295.5</v>
      </c>
      <c r="W4120" s="54">
        <f t="shared" si="1865"/>
        <v>1.69</v>
      </c>
      <c r="X4120" s="143">
        <f t="shared" si="1866"/>
        <v>357.40000000000003</v>
      </c>
      <c r="Y4120" s="143">
        <f t="shared" si="1867"/>
        <v>0.43799999999999994</v>
      </c>
      <c r="AD4120">
        <v>152</v>
      </c>
      <c r="AE4120">
        <v>-1</v>
      </c>
      <c r="AF4120" s="10">
        <v>37.9</v>
      </c>
      <c r="AG4120" s="10">
        <v>58.12</v>
      </c>
      <c r="AH4120" s="10">
        <f t="shared" si="1868"/>
        <v>360487.16959802445</v>
      </c>
      <c r="AI4120" s="11">
        <f t="shared" si="1856"/>
        <v>0</v>
      </c>
      <c r="AJ4120">
        <f t="shared" si="1857"/>
        <v>0</v>
      </c>
      <c r="AK4120" t="e">
        <f t="shared" si="1869"/>
        <v>#DIV/0!</v>
      </c>
      <c r="AL4120">
        <f t="shared" si="1870"/>
        <v>1.3520991552000001</v>
      </c>
      <c r="AM4120" s="5">
        <f t="shared" si="1871"/>
        <v>3.3800000000000003</v>
      </c>
      <c r="AN4120">
        <v>0</v>
      </c>
      <c r="AO4120" s="72">
        <f t="shared" si="1872"/>
        <v>0.60000000000000009</v>
      </c>
      <c r="AP4120" s="72">
        <f t="shared" si="1873"/>
        <v>0.2</v>
      </c>
      <c r="AQ4120" s="72">
        <f t="shared" si="1874"/>
        <v>0.2</v>
      </c>
      <c r="AR4120" s="71" t="e">
        <f t="shared" si="1875"/>
        <v>#DIV/0!</v>
      </c>
      <c r="BA4120">
        <f t="shared" si="1876"/>
        <v>84</v>
      </c>
      <c r="BB4120" s="91" t="e">
        <f t="shared" si="1877"/>
        <v>#DIV/0!</v>
      </c>
    </row>
    <row r="4121" spans="1:54">
      <c r="A4121" s="2" t="s">
        <v>4237</v>
      </c>
      <c r="B4121" s="7" t="s">
        <v>44064</v>
      </c>
      <c r="C4121" s="17">
        <f t="shared" si="1858"/>
        <v>28.3</v>
      </c>
      <c r="D4121" s="28">
        <f t="shared" si="1859"/>
        <v>115</v>
      </c>
      <c r="E4121" s="8">
        <f t="shared" si="1878"/>
        <v>11</v>
      </c>
      <c r="F4121" s="2" t="s">
        <v>9226</v>
      </c>
      <c r="G4121" s="54">
        <f t="shared" si="1879"/>
        <v>27.400000000000002</v>
      </c>
      <c r="H4121" s="20">
        <f t="shared" si="1880"/>
        <v>0.21093430000000002</v>
      </c>
      <c r="I4121" s="14" t="s">
        <v>19178</v>
      </c>
      <c r="J4121" s="14" t="s">
        <v>14212</v>
      </c>
      <c r="K4121" s="14" t="s">
        <v>24137</v>
      </c>
      <c r="L4121" s="14" t="s">
        <v>29097</v>
      </c>
      <c r="M4121" s="28">
        <f t="shared" si="1881"/>
        <v>13.2</v>
      </c>
      <c r="N4121" s="46">
        <f t="shared" si="1860"/>
        <v>6.4</v>
      </c>
      <c r="O4121" s="17">
        <f t="shared" si="1861"/>
        <v>1</v>
      </c>
      <c r="P4121" s="17">
        <f t="shared" si="1861"/>
        <v>2.6</v>
      </c>
      <c r="Q4121" s="124">
        <f t="shared" si="1862"/>
        <v>1.2000000000000002</v>
      </c>
      <c r="R4121" s="26">
        <f t="shared" si="1863"/>
        <v>1.6</v>
      </c>
      <c r="S4121" s="2" t="s">
        <v>34072</v>
      </c>
      <c r="T4121" s="2" t="s">
        <v>39051</v>
      </c>
      <c r="U4121" s="24">
        <f t="shared" si="1864"/>
        <v>388.5</v>
      </c>
      <c r="V4121" s="66">
        <f t="shared" si="1864"/>
        <v>378.1</v>
      </c>
      <c r="W4121" s="54">
        <f t="shared" si="1865"/>
        <v>2.7399999999999998</v>
      </c>
      <c r="X4121" s="143">
        <f t="shared" si="1866"/>
        <v>388.5</v>
      </c>
      <c r="Y4121" s="143">
        <f t="shared" si="1867"/>
        <v>0.64799999999999991</v>
      </c>
      <c r="AD4121">
        <v>152</v>
      </c>
      <c r="AE4121">
        <v>-1</v>
      </c>
      <c r="AF4121" s="10">
        <v>37.9</v>
      </c>
      <c r="AG4121" s="10">
        <v>58.12</v>
      </c>
      <c r="AH4121" s="10">
        <f t="shared" si="1868"/>
        <v>244344.0680955982</v>
      </c>
      <c r="AI4121" s="11">
        <f t="shared" si="1856"/>
        <v>0</v>
      </c>
      <c r="AJ4121">
        <f t="shared" si="1857"/>
        <v>0</v>
      </c>
      <c r="AK4121" t="e">
        <f t="shared" si="1869"/>
        <v>#DIV/0!</v>
      </c>
      <c r="AL4121">
        <f t="shared" si="1870"/>
        <v>3.2825133120000007</v>
      </c>
      <c r="AM4121" s="5">
        <f t="shared" si="1871"/>
        <v>5.46</v>
      </c>
      <c r="AN4121">
        <v>0</v>
      </c>
      <c r="AO4121" s="72">
        <f t="shared" si="1872"/>
        <v>1.6</v>
      </c>
      <c r="AP4121" s="72">
        <f t="shared" si="1873"/>
        <v>1.2000000000000002</v>
      </c>
      <c r="AQ4121" s="72">
        <f t="shared" si="1874"/>
        <v>1.4000000000000001</v>
      </c>
      <c r="AR4121" s="71" t="e">
        <f t="shared" si="1875"/>
        <v>#DIV/0!</v>
      </c>
      <c r="BA4121">
        <f t="shared" si="1876"/>
        <v>115</v>
      </c>
      <c r="BB4121" s="91" t="e">
        <f t="shared" si="1877"/>
        <v>#DIV/0!</v>
      </c>
    </row>
    <row r="4122" spans="1:54">
      <c r="A4122" s="2" t="s">
        <v>4238</v>
      </c>
      <c r="B4122" s="7" t="s">
        <v>44065</v>
      </c>
      <c r="C4122" s="17">
        <f t="shared" si="1858"/>
        <v>20.6</v>
      </c>
      <c r="D4122" s="28">
        <f t="shared" si="1859"/>
        <v>37</v>
      </c>
      <c r="E4122" s="8">
        <f t="shared" si="1878"/>
        <v>11</v>
      </c>
      <c r="F4122" s="2" t="s">
        <v>9227</v>
      </c>
      <c r="G4122" s="54">
        <f t="shared" si="1879"/>
        <v>19.700000000000003</v>
      </c>
      <c r="H4122" s="20">
        <f t="shared" si="1880"/>
        <v>0.12557260000000001</v>
      </c>
      <c r="I4122" s="14" t="s">
        <v>19179</v>
      </c>
      <c r="J4122" s="14" t="s">
        <v>14213</v>
      </c>
      <c r="K4122" s="14" t="s">
        <v>24138</v>
      </c>
      <c r="L4122" s="14" t="s">
        <v>29098</v>
      </c>
      <c r="M4122" s="28">
        <f t="shared" si="1881"/>
        <v>11.7</v>
      </c>
      <c r="N4122" s="46">
        <f t="shared" si="1860"/>
        <v>6.6</v>
      </c>
      <c r="O4122" s="17">
        <f t="shared" si="1861"/>
        <v>2</v>
      </c>
      <c r="P4122" s="17">
        <f t="shared" si="1861"/>
        <v>5.6000000000000005</v>
      </c>
      <c r="Q4122" s="124">
        <f t="shared" si="1862"/>
        <v>0.60000000000000009</v>
      </c>
      <c r="R4122" s="26">
        <f t="shared" si="1863"/>
        <v>0.8</v>
      </c>
      <c r="S4122" s="2" t="s">
        <v>34073</v>
      </c>
      <c r="T4122" s="2" t="s">
        <v>39052</v>
      </c>
      <c r="U4122" s="24">
        <f t="shared" si="1864"/>
        <v>309.90000000000003</v>
      </c>
      <c r="V4122" s="66">
        <f t="shared" si="1864"/>
        <v>341.40000000000003</v>
      </c>
      <c r="W4122" s="54">
        <f t="shared" si="1865"/>
        <v>1.97</v>
      </c>
      <c r="X4122" s="143">
        <f t="shared" si="1866"/>
        <v>309.90000000000003</v>
      </c>
      <c r="Y4122" s="143">
        <f t="shared" si="1867"/>
        <v>0.49399999999999999</v>
      </c>
      <c r="AD4122">
        <v>152</v>
      </c>
      <c r="AE4122">
        <v>-1</v>
      </c>
      <c r="AF4122" s="10">
        <v>37.9</v>
      </c>
      <c r="AG4122" s="10">
        <v>58.12</v>
      </c>
      <c r="AH4122" s="10">
        <f t="shared" si="1868"/>
        <v>304918.40471365215</v>
      </c>
      <c r="AI4122" s="11">
        <f t="shared" si="1856"/>
        <v>0</v>
      </c>
      <c r="AJ4122">
        <f t="shared" si="1857"/>
        <v>0</v>
      </c>
      <c r="AK4122" t="e">
        <f t="shared" si="1869"/>
        <v>#DIV/0!</v>
      </c>
      <c r="AL4122">
        <f t="shared" si="1870"/>
        <v>7.8348695040000012</v>
      </c>
      <c r="AM4122" s="5">
        <f t="shared" si="1871"/>
        <v>3.9200000000000004</v>
      </c>
      <c r="AN4122">
        <v>0</v>
      </c>
      <c r="AO4122" s="72">
        <f t="shared" si="1872"/>
        <v>0.8</v>
      </c>
      <c r="AP4122" s="72">
        <f t="shared" si="1873"/>
        <v>0.60000000000000009</v>
      </c>
      <c r="AQ4122" s="72">
        <f t="shared" si="1874"/>
        <v>0.8</v>
      </c>
      <c r="AR4122" s="71" t="e">
        <f t="shared" si="1875"/>
        <v>#DIV/0!</v>
      </c>
      <c r="BA4122">
        <f t="shared" si="1876"/>
        <v>37</v>
      </c>
      <c r="BB4122" s="91" t="e">
        <f t="shared" si="1877"/>
        <v>#DIV/0!</v>
      </c>
    </row>
    <row r="4123" spans="1:54">
      <c r="A4123" s="2" t="s">
        <v>4239</v>
      </c>
      <c r="B4123" s="7" t="s">
        <v>44066</v>
      </c>
      <c r="C4123" s="17">
        <f t="shared" si="1858"/>
        <v>33.4</v>
      </c>
      <c r="D4123" s="28">
        <f t="shared" si="1859"/>
        <v>165</v>
      </c>
      <c r="E4123" s="8">
        <f t="shared" si="1878"/>
        <v>6</v>
      </c>
      <c r="F4123" s="2" t="s">
        <v>9228</v>
      </c>
      <c r="G4123" s="54">
        <f t="shared" si="1879"/>
        <v>32.5</v>
      </c>
      <c r="H4123" s="20">
        <f t="shared" si="1880"/>
        <v>0.88459019999999999</v>
      </c>
      <c r="I4123" s="14" t="s">
        <v>19180</v>
      </c>
      <c r="J4123" s="14" t="s">
        <v>14214</v>
      </c>
      <c r="K4123" s="14" t="s">
        <v>24139</v>
      </c>
      <c r="L4123" s="14" t="s">
        <v>29099</v>
      </c>
      <c r="M4123" s="28">
        <f t="shared" si="1881"/>
        <v>10.199999999999999</v>
      </c>
      <c r="N4123" s="46">
        <f t="shared" si="1860"/>
        <v>6.6</v>
      </c>
      <c r="O4123" s="17">
        <f t="shared" si="1861"/>
        <v>2</v>
      </c>
      <c r="P4123" s="17">
        <f t="shared" si="1861"/>
        <v>8.6</v>
      </c>
      <c r="Q4123" s="124">
        <f t="shared" si="1862"/>
        <v>0.2</v>
      </c>
      <c r="R4123" s="26">
        <f t="shared" si="1863"/>
        <v>0.60000000000000009</v>
      </c>
      <c r="S4123" s="2" t="s">
        <v>34074</v>
      </c>
      <c r="T4123" s="2" t="s">
        <v>39053</v>
      </c>
      <c r="U4123" s="24">
        <f t="shared" si="1864"/>
        <v>438.20000000000005</v>
      </c>
      <c r="V4123" s="66">
        <f t="shared" si="1864"/>
        <v>286</v>
      </c>
      <c r="W4123" s="54">
        <f t="shared" si="1865"/>
        <v>3.25</v>
      </c>
      <c r="X4123" s="143">
        <f t="shared" si="1866"/>
        <v>438.20000000000005</v>
      </c>
      <c r="Y4123" s="143">
        <f t="shared" si="1867"/>
        <v>0.75</v>
      </c>
      <c r="AD4123">
        <v>152</v>
      </c>
      <c r="AE4123">
        <v>-1</v>
      </c>
      <c r="AF4123" s="10">
        <v>37.9</v>
      </c>
      <c r="AG4123" s="10">
        <v>58.12</v>
      </c>
      <c r="AH4123" s="10">
        <f t="shared" si="1868"/>
        <v>370368.27840411122</v>
      </c>
      <c r="AI4123" s="11">
        <f t="shared" si="1856"/>
        <v>0</v>
      </c>
      <c r="AJ4123">
        <f t="shared" si="1857"/>
        <v>0</v>
      </c>
      <c r="AK4123" t="e">
        <f t="shared" si="1869"/>
        <v>#DIV/0!</v>
      </c>
      <c r="AL4123">
        <f t="shared" si="1870"/>
        <v>1.1910291360000003</v>
      </c>
      <c r="AM4123" s="5">
        <f t="shared" si="1871"/>
        <v>6.4799999999999995</v>
      </c>
      <c r="AN4123">
        <v>0</v>
      </c>
      <c r="AO4123" s="72">
        <f t="shared" si="1872"/>
        <v>0.60000000000000009</v>
      </c>
      <c r="AP4123" s="72">
        <f t="shared" si="1873"/>
        <v>0.2</v>
      </c>
      <c r="AQ4123" s="72">
        <f t="shared" si="1874"/>
        <v>0.2</v>
      </c>
      <c r="AR4123" s="71" t="e">
        <f t="shared" si="1875"/>
        <v>#DIV/0!</v>
      </c>
      <c r="BA4123">
        <f t="shared" si="1876"/>
        <v>165</v>
      </c>
      <c r="BB4123" s="91" t="e">
        <f t="shared" si="1877"/>
        <v>#DIV/0!</v>
      </c>
    </row>
    <row r="4124" spans="1:54">
      <c r="A4124" s="2" t="s">
        <v>4240</v>
      </c>
      <c r="B4124" s="7" t="s">
        <v>44067</v>
      </c>
      <c r="C4124" s="17">
        <f t="shared" si="1858"/>
        <v>14.200000000000001</v>
      </c>
      <c r="D4124" s="28">
        <f t="shared" si="1859"/>
        <v>203</v>
      </c>
      <c r="E4124" s="8">
        <f t="shared" si="1878"/>
        <v>13</v>
      </c>
      <c r="F4124" s="2" t="s">
        <v>9229</v>
      </c>
      <c r="G4124" s="54">
        <f t="shared" si="1879"/>
        <v>13.2</v>
      </c>
      <c r="H4124" s="20">
        <f t="shared" si="1880"/>
        <v>0.2091095</v>
      </c>
      <c r="I4124" s="14" t="s">
        <v>19181</v>
      </c>
      <c r="J4124" s="14" t="s">
        <v>14215</v>
      </c>
      <c r="K4124" s="14" t="s">
        <v>24140</v>
      </c>
      <c r="L4124" s="14" t="s">
        <v>29100</v>
      </c>
      <c r="M4124" s="28">
        <f t="shared" si="1881"/>
        <v>13.6</v>
      </c>
      <c r="N4124" s="46">
        <f t="shared" si="1860"/>
        <v>6.2</v>
      </c>
      <c r="O4124" s="17">
        <f t="shared" si="1861"/>
        <v>1</v>
      </c>
      <c r="P4124" s="17">
        <f t="shared" si="1861"/>
        <v>1.8</v>
      </c>
      <c r="Q4124" s="124">
        <f t="shared" si="1862"/>
        <v>2.2000000000000002</v>
      </c>
      <c r="R4124" s="26">
        <f t="shared" si="1863"/>
        <v>2.8000000000000003</v>
      </c>
      <c r="S4124" s="2" t="s">
        <v>34075</v>
      </c>
      <c r="T4124" s="2" t="s">
        <v>39054</v>
      </c>
      <c r="U4124" s="24">
        <f t="shared" si="1864"/>
        <v>475.70000000000005</v>
      </c>
      <c r="V4124" s="66">
        <f t="shared" si="1864"/>
        <v>375.6</v>
      </c>
      <c r="W4124" s="54">
        <f t="shared" si="1865"/>
        <v>1.32</v>
      </c>
      <c r="X4124" s="143">
        <f t="shared" si="1866"/>
        <v>475.70000000000005</v>
      </c>
      <c r="Y4124" s="143">
        <f t="shared" si="1867"/>
        <v>0.36399999999999999</v>
      </c>
      <c r="AD4124">
        <v>152</v>
      </c>
      <c r="AE4124">
        <v>-1</v>
      </c>
      <c r="AF4124" s="10">
        <v>37.9</v>
      </c>
      <c r="AG4124" s="10">
        <v>58.12</v>
      </c>
      <c r="AH4124" s="10">
        <f t="shared" si="1868"/>
        <v>249205.19779610026</v>
      </c>
      <c r="AI4124" s="11">
        <f t="shared" si="1856"/>
        <v>0</v>
      </c>
      <c r="AJ4124">
        <f t="shared" si="1857"/>
        <v>0</v>
      </c>
      <c r="AK4124" t="e">
        <f t="shared" si="1869"/>
        <v>#DIV/0!</v>
      </c>
      <c r="AL4124">
        <f t="shared" si="1870"/>
        <v>3.9860881200000002</v>
      </c>
      <c r="AM4124" s="5">
        <f t="shared" si="1871"/>
        <v>2.64</v>
      </c>
      <c r="AN4124">
        <v>0</v>
      </c>
      <c r="AO4124" s="72">
        <f t="shared" si="1872"/>
        <v>2.8000000000000003</v>
      </c>
      <c r="AP4124" s="72">
        <f t="shared" si="1873"/>
        <v>2.2000000000000002</v>
      </c>
      <c r="AQ4124" s="72">
        <f t="shared" si="1874"/>
        <v>2.4000000000000004</v>
      </c>
      <c r="AR4124" s="71" t="e">
        <f t="shared" si="1875"/>
        <v>#DIV/0!</v>
      </c>
      <c r="BA4124">
        <f t="shared" si="1876"/>
        <v>203</v>
      </c>
      <c r="BB4124" s="91" t="e">
        <f t="shared" si="1877"/>
        <v>#DIV/0!</v>
      </c>
    </row>
    <row r="4125" spans="1:54">
      <c r="A4125" s="2" t="s">
        <v>4241</v>
      </c>
      <c r="B4125" s="7" t="s">
        <v>44068</v>
      </c>
      <c r="C4125" s="17">
        <f t="shared" si="1858"/>
        <v>8.6000000000000014</v>
      </c>
      <c r="D4125" s="28">
        <f t="shared" si="1859"/>
        <v>173</v>
      </c>
      <c r="E4125" s="8">
        <f t="shared" si="1878"/>
        <v>11</v>
      </c>
      <c r="F4125" s="2" t="s">
        <v>9230</v>
      </c>
      <c r="G4125" s="54">
        <f t="shared" si="1879"/>
        <v>7.6999999999999993</v>
      </c>
      <c r="H4125" s="20">
        <f t="shared" si="1880"/>
        <v>0.3620044</v>
      </c>
      <c r="I4125" s="14" t="s">
        <v>19182</v>
      </c>
      <c r="J4125" s="14" t="s">
        <v>14216</v>
      </c>
      <c r="K4125" s="14" t="s">
        <v>24141</v>
      </c>
      <c r="L4125" s="14" t="s">
        <v>29101</v>
      </c>
      <c r="M4125" s="28">
        <f t="shared" si="1881"/>
        <v>12.9</v>
      </c>
      <c r="N4125" s="46">
        <f t="shared" si="1860"/>
        <v>6.8</v>
      </c>
      <c r="O4125" s="17">
        <f t="shared" si="1861"/>
        <v>0.8</v>
      </c>
      <c r="P4125" s="17">
        <f t="shared" si="1861"/>
        <v>3.2</v>
      </c>
      <c r="Q4125" s="124">
        <f t="shared" si="1862"/>
        <v>1.6</v>
      </c>
      <c r="R4125" s="26">
        <f t="shared" si="1863"/>
        <v>2.4000000000000004</v>
      </c>
      <c r="S4125" s="2" t="s">
        <v>34076</v>
      </c>
      <c r="T4125" s="2" t="s">
        <v>39055</v>
      </c>
      <c r="U4125" s="24">
        <f t="shared" si="1864"/>
        <v>445.6</v>
      </c>
      <c r="V4125" s="66">
        <f t="shared" si="1864"/>
        <v>348.6</v>
      </c>
      <c r="W4125" s="54">
        <f t="shared" si="1865"/>
        <v>0.77</v>
      </c>
      <c r="X4125" s="143">
        <f t="shared" si="1866"/>
        <v>445.6</v>
      </c>
      <c r="Y4125" s="143">
        <f t="shared" si="1867"/>
        <v>0.254</v>
      </c>
      <c r="AD4125">
        <v>152</v>
      </c>
      <c r="AE4125">
        <v>-1</v>
      </c>
      <c r="AF4125" s="10">
        <v>37.9</v>
      </c>
      <c r="AG4125" s="10">
        <v>58.12</v>
      </c>
      <c r="AH4125" s="10">
        <f t="shared" si="1868"/>
        <v>294531.69656604825</v>
      </c>
      <c r="AI4125" s="11">
        <f t="shared" si="1856"/>
        <v>0</v>
      </c>
      <c r="AJ4125">
        <f t="shared" si="1857"/>
        <v>0</v>
      </c>
      <c r="AK4125" t="e">
        <f t="shared" si="1869"/>
        <v>#DIV/0!</v>
      </c>
      <c r="AL4125">
        <f t="shared" si="1870"/>
        <v>3.9198449664000012</v>
      </c>
      <c r="AM4125" s="5">
        <f t="shared" si="1871"/>
        <v>1.52</v>
      </c>
      <c r="AN4125">
        <v>0</v>
      </c>
      <c r="AO4125" s="72">
        <f t="shared" si="1872"/>
        <v>2.4000000000000004</v>
      </c>
      <c r="AP4125" s="72">
        <f t="shared" si="1873"/>
        <v>1.6</v>
      </c>
      <c r="AQ4125" s="72">
        <f t="shared" si="1874"/>
        <v>1.6</v>
      </c>
      <c r="AR4125" s="71" t="e">
        <f t="shared" si="1875"/>
        <v>#DIV/0!</v>
      </c>
      <c r="BA4125">
        <f t="shared" si="1876"/>
        <v>173</v>
      </c>
      <c r="BB4125" s="91" t="e">
        <f t="shared" si="1877"/>
        <v>#DIV/0!</v>
      </c>
    </row>
    <row r="4126" spans="1:54">
      <c r="A4126" s="2" t="s">
        <v>4242</v>
      </c>
      <c r="B4126" s="7" t="s">
        <v>44069</v>
      </c>
      <c r="C4126" s="17">
        <f t="shared" si="1858"/>
        <v>24.900000000000002</v>
      </c>
      <c r="D4126" s="28">
        <f t="shared" si="1859"/>
        <v>142</v>
      </c>
      <c r="E4126" s="8">
        <f t="shared" si="1878"/>
        <v>6</v>
      </c>
      <c r="F4126" s="2" t="s">
        <v>9231</v>
      </c>
      <c r="G4126" s="54">
        <f t="shared" si="1879"/>
        <v>24</v>
      </c>
      <c r="H4126" s="20">
        <f t="shared" si="1880"/>
        <v>0.60621720000000001</v>
      </c>
      <c r="I4126" s="14" t="s">
        <v>19183</v>
      </c>
      <c r="J4126" s="14" t="s">
        <v>14217</v>
      </c>
      <c r="K4126" s="14" t="s">
        <v>24142</v>
      </c>
      <c r="L4126" s="14" t="s">
        <v>29102</v>
      </c>
      <c r="M4126" s="28">
        <f t="shared" si="1881"/>
        <v>13.9</v>
      </c>
      <c r="N4126" s="46">
        <f t="shared" si="1860"/>
        <v>6.2</v>
      </c>
      <c r="O4126" s="17">
        <f t="shared" si="1861"/>
        <v>0.60000000000000009</v>
      </c>
      <c r="P4126" s="17">
        <f t="shared" si="1861"/>
        <v>1.2000000000000002</v>
      </c>
      <c r="Q4126" s="124">
        <f t="shared" si="1862"/>
        <v>0.60000000000000009</v>
      </c>
      <c r="R4126" s="26">
        <f t="shared" si="1863"/>
        <v>1.4000000000000001</v>
      </c>
      <c r="S4126" s="2" t="s">
        <v>34077</v>
      </c>
      <c r="T4126" s="2" t="s">
        <v>39056</v>
      </c>
      <c r="U4126" s="24">
        <f t="shared" si="1864"/>
        <v>415</v>
      </c>
      <c r="V4126" s="66">
        <f t="shared" si="1864"/>
        <v>405</v>
      </c>
      <c r="W4126" s="54">
        <f t="shared" si="1865"/>
        <v>2.4</v>
      </c>
      <c r="X4126" s="143">
        <f t="shared" si="1866"/>
        <v>415</v>
      </c>
      <c r="Y4126" s="143">
        <f t="shared" si="1867"/>
        <v>0.57999999999999996</v>
      </c>
      <c r="AD4126">
        <v>152</v>
      </c>
      <c r="AE4126">
        <v>-1</v>
      </c>
      <c r="AF4126" s="10">
        <v>37.9</v>
      </c>
      <c r="AG4126" s="10">
        <v>58.12</v>
      </c>
      <c r="AH4126" s="10">
        <f t="shared" si="1868"/>
        <v>176318.22617000717</v>
      </c>
      <c r="AI4126" s="11">
        <f t="shared" si="1856"/>
        <v>0</v>
      </c>
      <c r="AJ4126">
        <f t="shared" si="1857"/>
        <v>0</v>
      </c>
      <c r="AK4126" t="e">
        <f t="shared" si="1869"/>
        <v>#DIV/0!</v>
      </c>
      <c r="AL4126">
        <f t="shared" si="1870"/>
        <v>0.39693306240000015</v>
      </c>
      <c r="AM4126" s="5">
        <f t="shared" si="1871"/>
        <v>4.78</v>
      </c>
      <c r="AN4126">
        <v>0</v>
      </c>
      <c r="AO4126" s="72">
        <f t="shared" si="1872"/>
        <v>1.4000000000000001</v>
      </c>
      <c r="AP4126" s="72">
        <f t="shared" si="1873"/>
        <v>0.60000000000000009</v>
      </c>
      <c r="AQ4126" s="72">
        <f t="shared" si="1874"/>
        <v>0.60000000000000009</v>
      </c>
      <c r="AR4126" s="71" t="e">
        <f t="shared" si="1875"/>
        <v>#DIV/0!</v>
      </c>
      <c r="BA4126">
        <f t="shared" si="1876"/>
        <v>142</v>
      </c>
      <c r="BB4126" s="91" t="e">
        <f t="shared" si="1877"/>
        <v>#DIV/0!</v>
      </c>
    </row>
    <row r="4127" spans="1:54">
      <c r="A4127" s="2" t="s">
        <v>4243</v>
      </c>
      <c r="B4127" s="7" t="s">
        <v>44070</v>
      </c>
      <c r="C4127" s="17">
        <f t="shared" si="1858"/>
        <v>6.5</v>
      </c>
      <c r="D4127" s="28">
        <f t="shared" si="1859"/>
        <v>160</v>
      </c>
      <c r="E4127" s="8">
        <f t="shared" si="1878"/>
        <v>9</v>
      </c>
      <c r="F4127" s="2" t="s">
        <v>9232</v>
      </c>
      <c r="G4127" s="54">
        <f t="shared" si="1879"/>
        <v>5.5</v>
      </c>
      <c r="H4127" s="20">
        <f t="shared" si="1880"/>
        <v>0.38847099999999996</v>
      </c>
      <c r="I4127" s="14" t="s">
        <v>19184</v>
      </c>
      <c r="J4127" s="14" t="s">
        <v>14218</v>
      </c>
      <c r="K4127" s="14" t="s">
        <v>24143</v>
      </c>
      <c r="L4127" s="14" t="s">
        <v>29103</v>
      </c>
      <c r="M4127" s="28">
        <f t="shared" si="1881"/>
        <v>13.5</v>
      </c>
      <c r="N4127" s="46">
        <f t="shared" si="1860"/>
        <v>5.8</v>
      </c>
      <c r="O4127" s="17">
        <f t="shared" si="1861"/>
        <v>0.8</v>
      </c>
      <c r="P4127" s="17">
        <f t="shared" si="1861"/>
        <v>2</v>
      </c>
      <c r="Q4127" s="124">
        <f t="shared" si="1862"/>
        <v>1</v>
      </c>
      <c r="R4127" s="26">
        <f t="shared" si="1863"/>
        <v>1.6</v>
      </c>
      <c r="S4127" s="2" t="s">
        <v>34078</v>
      </c>
      <c r="T4127" s="2" t="s">
        <v>39057</v>
      </c>
      <c r="U4127" s="24">
        <f t="shared" si="1864"/>
        <v>433.40000000000003</v>
      </c>
      <c r="V4127" s="66">
        <f t="shared" si="1864"/>
        <v>359.1</v>
      </c>
      <c r="W4127" s="54">
        <f t="shared" si="1865"/>
        <v>0.55000000000000004</v>
      </c>
      <c r="X4127" s="143">
        <f t="shared" si="1866"/>
        <v>433.40000000000003</v>
      </c>
      <c r="Y4127" s="143">
        <f t="shared" si="1867"/>
        <v>0.21000000000000002</v>
      </c>
      <c r="AD4127">
        <v>152</v>
      </c>
      <c r="AE4127">
        <v>-1</v>
      </c>
      <c r="AF4127" s="10">
        <v>37.9</v>
      </c>
      <c r="AG4127" s="10">
        <v>58.12</v>
      </c>
      <c r="AH4127" s="10">
        <f t="shared" si="1868"/>
        <v>278270.47769539541</v>
      </c>
      <c r="AI4127" s="11">
        <f t="shared" si="1856"/>
        <v>0</v>
      </c>
      <c r="AJ4127">
        <f t="shared" si="1857"/>
        <v>0</v>
      </c>
      <c r="AK4127" t="e">
        <f t="shared" si="1869"/>
        <v>#DIV/0!</v>
      </c>
      <c r="AL4127">
        <f t="shared" si="1870"/>
        <v>1.5655142400000002</v>
      </c>
      <c r="AM4127" s="5">
        <f t="shared" si="1871"/>
        <v>1.1000000000000001</v>
      </c>
      <c r="AN4127">
        <v>0</v>
      </c>
      <c r="AO4127" s="72">
        <f t="shared" si="1872"/>
        <v>1.6</v>
      </c>
      <c r="AP4127" s="72">
        <f t="shared" si="1873"/>
        <v>1</v>
      </c>
      <c r="AQ4127" s="72">
        <f t="shared" si="1874"/>
        <v>1</v>
      </c>
      <c r="AR4127" s="71" t="e">
        <f t="shared" si="1875"/>
        <v>#DIV/0!</v>
      </c>
      <c r="BA4127">
        <f t="shared" si="1876"/>
        <v>160</v>
      </c>
      <c r="BB4127" s="91" t="e">
        <f t="shared" si="1877"/>
        <v>#DIV/0!</v>
      </c>
    </row>
    <row r="4128" spans="1:54">
      <c r="A4128" s="2" t="s">
        <v>4244</v>
      </c>
      <c r="B4128" s="7" t="s">
        <v>44071</v>
      </c>
      <c r="C4128" s="17">
        <f t="shared" si="1858"/>
        <v>9.5</v>
      </c>
      <c r="D4128" s="28">
        <f t="shared" si="1859"/>
        <v>141</v>
      </c>
      <c r="E4128" s="8">
        <f t="shared" si="1878"/>
        <v>15</v>
      </c>
      <c r="F4128" s="2" t="s">
        <v>9233</v>
      </c>
      <c r="G4128" s="54">
        <f t="shared" si="1879"/>
        <v>8.6</v>
      </c>
      <c r="H4128" s="20">
        <f t="shared" si="1880"/>
        <v>0.56136629999999998</v>
      </c>
      <c r="I4128" s="14" t="s">
        <v>19185</v>
      </c>
      <c r="J4128" s="14" t="s">
        <v>14219</v>
      </c>
      <c r="K4128" s="14" t="s">
        <v>24144</v>
      </c>
      <c r="L4128" s="14" t="s">
        <v>29104</v>
      </c>
      <c r="M4128" s="28">
        <f t="shared" si="1881"/>
        <v>13.1</v>
      </c>
      <c r="N4128" s="46">
        <f t="shared" si="1860"/>
        <v>6.2</v>
      </c>
      <c r="O4128" s="17">
        <f t="shared" si="1861"/>
        <v>2</v>
      </c>
      <c r="P4128" s="17">
        <f t="shared" si="1861"/>
        <v>2.8000000000000003</v>
      </c>
      <c r="Q4128" s="124">
        <f t="shared" si="1862"/>
        <v>1.2000000000000002</v>
      </c>
      <c r="R4128" s="26">
        <f t="shared" si="1863"/>
        <v>2.8000000000000003</v>
      </c>
      <c r="S4128" s="2" t="s">
        <v>34079</v>
      </c>
      <c r="T4128" s="2" t="s">
        <v>39058</v>
      </c>
      <c r="U4128" s="24">
        <f t="shared" si="1864"/>
        <v>413.70000000000005</v>
      </c>
      <c r="V4128" s="66">
        <f t="shared" si="1864"/>
        <v>403</v>
      </c>
      <c r="W4128" s="54">
        <f t="shared" si="1865"/>
        <v>0.86</v>
      </c>
      <c r="X4128" s="143">
        <f t="shared" si="1866"/>
        <v>413.70000000000005</v>
      </c>
      <c r="Y4128" s="143">
        <f t="shared" si="1867"/>
        <v>0.27200000000000002</v>
      </c>
      <c r="AD4128">
        <v>152</v>
      </c>
      <c r="AE4128">
        <v>-1</v>
      </c>
      <c r="AF4128" s="10">
        <v>37.9</v>
      </c>
      <c r="AG4128" s="10">
        <v>58.12</v>
      </c>
      <c r="AH4128" s="10">
        <f t="shared" si="1868"/>
        <v>182992.91553585287</v>
      </c>
      <c r="AI4128" s="11">
        <f t="shared" si="1856"/>
        <v>0</v>
      </c>
      <c r="AJ4128">
        <f t="shared" si="1857"/>
        <v>0</v>
      </c>
      <c r="AK4128" t="e">
        <f t="shared" si="1869"/>
        <v>#DIV/0!</v>
      </c>
      <c r="AL4128">
        <f t="shared" si="1870"/>
        <v>6.8777764160000014</v>
      </c>
      <c r="AM4128" s="5">
        <f t="shared" si="1871"/>
        <v>1.7</v>
      </c>
      <c r="AN4128">
        <v>0</v>
      </c>
      <c r="AO4128" s="72">
        <f t="shared" si="1872"/>
        <v>2.8000000000000003</v>
      </c>
      <c r="AP4128" s="72">
        <f t="shared" si="1873"/>
        <v>1.2000000000000002</v>
      </c>
      <c r="AQ4128" s="72">
        <f t="shared" si="1874"/>
        <v>1.4000000000000001</v>
      </c>
      <c r="AR4128" s="71" t="e">
        <f t="shared" si="1875"/>
        <v>#DIV/0!</v>
      </c>
      <c r="BA4128">
        <f t="shared" si="1876"/>
        <v>141</v>
      </c>
      <c r="BB4128" s="91" t="e">
        <f t="shared" si="1877"/>
        <v>#DIV/0!</v>
      </c>
    </row>
    <row r="4129" spans="1:54">
      <c r="A4129" s="2" t="s">
        <v>4245</v>
      </c>
      <c r="B4129" s="7" t="s">
        <v>44072</v>
      </c>
      <c r="C4129" s="17">
        <f t="shared" si="1858"/>
        <v>10.4</v>
      </c>
      <c r="D4129" s="28">
        <f t="shared" si="1859"/>
        <v>192</v>
      </c>
      <c r="E4129" s="8">
        <f t="shared" si="1878"/>
        <v>11</v>
      </c>
      <c r="F4129" s="2" t="s">
        <v>9234</v>
      </c>
      <c r="G4129" s="54">
        <f t="shared" si="1879"/>
        <v>9.5</v>
      </c>
      <c r="H4129" s="20">
        <f t="shared" si="1880"/>
        <v>0.51405310000000004</v>
      </c>
      <c r="I4129" s="14" t="s">
        <v>19186</v>
      </c>
      <c r="J4129" s="14" t="s">
        <v>14220</v>
      </c>
      <c r="K4129" s="14" t="s">
        <v>24145</v>
      </c>
      <c r="L4129" s="14" t="s">
        <v>29105</v>
      </c>
      <c r="M4129" s="28">
        <f t="shared" si="1881"/>
        <v>11</v>
      </c>
      <c r="N4129" s="46">
        <f t="shared" si="1860"/>
        <v>6.6</v>
      </c>
      <c r="O4129" s="17">
        <f t="shared" si="1861"/>
        <v>1.4000000000000001</v>
      </c>
      <c r="P4129" s="17">
        <f t="shared" si="1861"/>
        <v>7</v>
      </c>
      <c r="Q4129" s="124">
        <f t="shared" si="1862"/>
        <v>0.8</v>
      </c>
      <c r="R4129" s="26">
        <f t="shared" si="1863"/>
        <v>1.8</v>
      </c>
      <c r="S4129" s="2" t="s">
        <v>34080</v>
      </c>
      <c r="T4129" s="2" t="s">
        <v>39059</v>
      </c>
      <c r="U4129" s="24">
        <f t="shared" si="1864"/>
        <v>465</v>
      </c>
      <c r="V4129" s="66">
        <f t="shared" si="1864"/>
        <v>346.8</v>
      </c>
      <c r="W4129" s="54">
        <f t="shared" si="1865"/>
        <v>0.95</v>
      </c>
      <c r="X4129" s="143">
        <f t="shared" si="1866"/>
        <v>465</v>
      </c>
      <c r="Y4129" s="143">
        <f t="shared" si="1867"/>
        <v>0.29000000000000004</v>
      </c>
      <c r="AD4129">
        <v>152</v>
      </c>
      <c r="AE4129">
        <v>-1</v>
      </c>
      <c r="AF4129" s="10">
        <v>37.9</v>
      </c>
      <c r="AG4129" s="10">
        <v>58.12</v>
      </c>
      <c r="AH4129" s="10">
        <f t="shared" si="1868"/>
        <v>297125.60838474566</v>
      </c>
      <c r="AI4129" s="11">
        <f t="shared" si="1856"/>
        <v>0</v>
      </c>
      <c r="AJ4129">
        <f t="shared" si="1857"/>
        <v>0</v>
      </c>
      <c r="AK4129" t="e">
        <f t="shared" si="1869"/>
        <v>#DIV/0!</v>
      </c>
      <c r="AL4129">
        <f t="shared" si="1870"/>
        <v>8.5721033159999998</v>
      </c>
      <c r="AM4129" s="5">
        <f t="shared" si="1871"/>
        <v>1.8800000000000001</v>
      </c>
      <c r="AN4129">
        <v>0</v>
      </c>
      <c r="AO4129" s="72">
        <f t="shared" si="1872"/>
        <v>1.8</v>
      </c>
      <c r="AP4129" s="72">
        <f t="shared" si="1873"/>
        <v>0.8</v>
      </c>
      <c r="AQ4129" s="72">
        <f t="shared" si="1874"/>
        <v>1</v>
      </c>
      <c r="AR4129" s="71" t="e">
        <f t="shared" si="1875"/>
        <v>#DIV/0!</v>
      </c>
      <c r="BA4129">
        <f t="shared" si="1876"/>
        <v>192</v>
      </c>
      <c r="BB4129" s="91" t="e">
        <f t="shared" si="1877"/>
        <v>#DIV/0!</v>
      </c>
    </row>
    <row r="4130" spans="1:54">
      <c r="A4130" s="2" t="s">
        <v>4246</v>
      </c>
      <c r="B4130" s="7" t="s">
        <v>44073</v>
      </c>
      <c r="C4130" s="17">
        <f t="shared" si="1858"/>
        <v>8.6000000000000014</v>
      </c>
      <c r="D4130" s="28">
        <f t="shared" si="1859"/>
        <v>282</v>
      </c>
      <c r="E4130" s="8">
        <f t="shared" si="1878"/>
        <v>7</v>
      </c>
      <c r="F4130" s="2" t="s">
        <v>9235</v>
      </c>
      <c r="G4130" s="54">
        <f t="shared" si="1879"/>
        <v>7.6</v>
      </c>
      <c r="H4130" s="20">
        <f t="shared" si="1880"/>
        <v>0.25593169999999998</v>
      </c>
      <c r="I4130" s="14" t="s">
        <v>19187</v>
      </c>
      <c r="J4130" s="14" t="s">
        <v>14221</v>
      </c>
      <c r="K4130" s="14" t="s">
        <v>24146</v>
      </c>
      <c r="L4130" s="14" t="s">
        <v>29106</v>
      </c>
      <c r="M4130" s="28">
        <f t="shared" si="1881"/>
        <v>14.2</v>
      </c>
      <c r="N4130" s="46">
        <f t="shared" si="1860"/>
        <v>5.2</v>
      </c>
      <c r="O4130" s="17">
        <f t="shared" si="1861"/>
        <v>1.4000000000000001</v>
      </c>
      <c r="P4130" s="17">
        <f t="shared" si="1861"/>
        <v>0.60000000000000009</v>
      </c>
      <c r="Q4130" s="124">
        <f t="shared" si="1862"/>
        <v>0.8</v>
      </c>
      <c r="R4130" s="26">
        <f t="shared" si="1863"/>
        <v>1</v>
      </c>
      <c r="S4130" s="2" t="s">
        <v>34081</v>
      </c>
      <c r="T4130" s="2" t="s">
        <v>39060</v>
      </c>
      <c r="U4130" s="24">
        <f t="shared" si="1864"/>
        <v>555.5</v>
      </c>
      <c r="V4130" s="66">
        <f t="shared" si="1864"/>
        <v>344.90000000000003</v>
      </c>
      <c r="W4130" s="54">
        <f t="shared" si="1865"/>
        <v>0.76</v>
      </c>
      <c r="X4130" s="143">
        <f t="shared" si="1866"/>
        <v>555.5</v>
      </c>
      <c r="Y4130" s="143">
        <f t="shared" si="1867"/>
        <v>0.252</v>
      </c>
      <c r="AD4130">
        <v>152</v>
      </c>
      <c r="AE4130">
        <v>-1</v>
      </c>
      <c r="AF4130" s="10">
        <v>37.9</v>
      </c>
      <c r="AG4130" s="10">
        <v>58.12</v>
      </c>
      <c r="AH4130" s="10">
        <f t="shared" si="1868"/>
        <v>299837.34792714956</v>
      </c>
      <c r="AI4130" s="11">
        <f t="shared" si="1856"/>
        <v>0</v>
      </c>
      <c r="AJ4130">
        <f t="shared" si="1857"/>
        <v>0</v>
      </c>
      <c r="AK4130" t="e">
        <f t="shared" si="1869"/>
        <v>#DIV/0!</v>
      </c>
      <c r="AL4130">
        <f t="shared" si="1870"/>
        <v>0.62501737200000007</v>
      </c>
      <c r="AM4130" s="5">
        <f t="shared" si="1871"/>
        <v>1.52</v>
      </c>
      <c r="AN4130">
        <v>0</v>
      </c>
      <c r="AO4130" s="72">
        <f t="shared" si="1872"/>
        <v>1</v>
      </c>
      <c r="AP4130" s="72">
        <f t="shared" si="1873"/>
        <v>0.8</v>
      </c>
      <c r="AQ4130" s="72">
        <f t="shared" si="1874"/>
        <v>0.8</v>
      </c>
      <c r="AR4130" s="71" t="e">
        <f t="shared" si="1875"/>
        <v>#DIV/0!</v>
      </c>
      <c r="BA4130">
        <f t="shared" si="1876"/>
        <v>282</v>
      </c>
      <c r="BB4130" s="91" t="e">
        <f t="shared" si="1877"/>
        <v>#DIV/0!</v>
      </c>
    </row>
    <row r="4131" spans="1:54">
      <c r="A4131" s="2" t="s">
        <v>4247</v>
      </c>
      <c r="B4131" s="7" t="s">
        <v>44074</v>
      </c>
      <c r="C4131" s="17">
        <f t="shared" si="1858"/>
        <v>22.8</v>
      </c>
      <c r="D4131" s="28">
        <f t="shared" si="1859"/>
        <v>132</v>
      </c>
      <c r="E4131" s="8">
        <f t="shared" si="1878"/>
        <v>13</v>
      </c>
      <c r="F4131" s="2" t="s">
        <v>9236</v>
      </c>
      <c r="G4131" s="54">
        <f t="shared" si="1879"/>
        <v>21.900000000000002</v>
      </c>
      <c r="H4131" s="20">
        <f t="shared" si="1880"/>
        <v>0.1085908</v>
      </c>
      <c r="I4131" s="14" t="s">
        <v>19188</v>
      </c>
      <c r="J4131" s="14" t="s">
        <v>14222</v>
      </c>
      <c r="K4131" s="14" t="s">
        <v>24147</v>
      </c>
      <c r="L4131" s="14" t="s">
        <v>29107</v>
      </c>
      <c r="M4131" s="28">
        <f t="shared" si="1881"/>
        <v>10.7</v>
      </c>
      <c r="N4131" s="46">
        <f t="shared" si="1860"/>
        <v>6</v>
      </c>
      <c r="O4131" s="17">
        <f t="shared" si="1861"/>
        <v>0.8</v>
      </c>
      <c r="P4131" s="17">
        <f t="shared" si="1861"/>
        <v>7.6000000000000005</v>
      </c>
      <c r="Q4131" s="124">
        <f t="shared" si="1862"/>
        <v>2.2000000000000002</v>
      </c>
      <c r="R4131" s="26">
        <f t="shared" si="1863"/>
        <v>2.4000000000000004</v>
      </c>
      <c r="S4131" s="2" t="s">
        <v>34082</v>
      </c>
      <c r="T4131" s="2" t="s">
        <v>39061</v>
      </c>
      <c r="U4131" s="24">
        <f t="shared" si="1864"/>
        <v>404.6</v>
      </c>
      <c r="V4131" s="66">
        <f t="shared" si="1864"/>
        <v>380.20000000000005</v>
      </c>
      <c r="W4131" s="54">
        <f t="shared" si="1865"/>
        <v>2.19</v>
      </c>
      <c r="X4131" s="143">
        <f t="shared" si="1866"/>
        <v>404.6</v>
      </c>
      <c r="Y4131" s="143">
        <f t="shared" si="1867"/>
        <v>0.53800000000000003</v>
      </c>
      <c r="AD4131">
        <v>152</v>
      </c>
      <c r="AE4131">
        <v>-1</v>
      </c>
      <c r="AF4131" s="10">
        <v>37.9</v>
      </c>
      <c r="AG4131" s="10">
        <v>58.12</v>
      </c>
      <c r="AH4131" s="10">
        <f t="shared" si="1868"/>
        <v>240027.29452256599</v>
      </c>
      <c r="AI4131" s="11">
        <f t="shared" si="1856"/>
        <v>0</v>
      </c>
      <c r="AJ4131">
        <f t="shared" si="1857"/>
        <v>0</v>
      </c>
      <c r="AK4131" t="e">
        <f t="shared" si="1869"/>
        <v>#DIV/0!</v>
      </c>
      <c r="AL4131">
        <f t="shared" si="1870"/>
        <v>13.007443046400004</v>
      </c>
      <c r="AM4131" s="5">
        <f t="shared" si="1871"/>
        <v>4.3600000000000003</v>
      </c>
      <c r="AN4131">
        <v>0</v>
      </c>
      <c r="AO4131" s="72">
        <f t="shared" si="1872"/>
        <v>2.4000000000000004</v>
      </c>
      <c r="AP4131" s="72">
        <f t="shared" si="1873"/>
        <v>2.2000000000000002</v>
      </c>
      <c r="AQ4131" s="72">
        <f t="shared" si="1874"/>
        <v>2.2000000000000002</v>
      </c>
      <c r="AR4131" s="71" t="e">
        <f t="shared" si="1875"/>
        <v>#DIV/0!</v>
      </c>
      <c r="BA4131">
        <f t="shared" si="1876"/>
        <v>132</v>
      </c>
      <c r="BB4131" s="91" t="e">
        <f t="shared" si="1877"/>
        <v>#DIV/0!</v>
      </c>
    </row>
    <row r="4132" spans="1:54">
      <c r="A4132" s="2" t="s">
        <v>4248</v>
      </c>
      <c r="B4132" s="7" t="s">
        <v>44075</v>
      </c>
      <c r="C4132" s="17">
        <f t="shared" si="1858"/>
        <v>16.899999999999999</v>
      </c>
      <c r="D4132" s="28">
        <f t="shared" si="1859"/>
        <v>139</v>
      </c>
      <c r="E4132" s="8">
        <f t="shared" si="1878"/>
        <v>11</v>
      </c>
      <c r="F4132" s="2" t="s">
        <v>9237</v>
      </c>
      <c r="G4132" s="54">
        <f t="shared" si="1879"/>
        <v>16</v>
      </c>
      <c r="H4132" s="20">
        <f t="shared" si="1880"/>
        <v>0.30420940000000002</v>
      </c>
      <c r="I4132" s="14" t="s">
        <v>19189</v>
      </c>
      <c r="J4132" s="14" t="s">
        <v>14223</v>
      </c>
      <c r="K4132" s="14" t="s">
        <v>24148</v>
      </c>
      <c r="L4132" s="14" t="s">
        <v>29108</v>
      </c>
      <c r="M4132" s="28">
        <f t="shared" si="1881"/>
        <v>12.3</v>
      </c>
      <c r="N4132" s="46">
        <f t="shared" si="1860"/>
        <v>6.4</v>
      </c>
      <c r="O4132" s="17">
        <f t="shared" si="1861"/>
        <v>0.8</v>
      </c>
      <c r="P4132" s="17">
        <f t="shared" si="1861"/>
        <v>4.4000000000000004</v>
      </c>
      <c r="Q4132" s="124">
        <f t="shared" si="1862"/>
        <v>1.6</v>
      </c>
      <c r="R4132" s="26">
        <f t="shared" si="1863"/>
        <v>2.4000000000000004</v>
      </c>
      <c r="S4132" s="2" t="s">
        <v>34083</v>
      </c>
      <c r="T4132" s="2" t="s">
        <v>39062</v>
      </c>
      <c r="U4132" s="24">
        <f t="shared" si="1864"/>
        <v>412.40000000000003</v>
      </c>
      <c r="V4132" s="66">
        <f t="shared" si="1864"/>
        <v>345.90000000000003</v>
      </c>
      <c r="W4132" s="54">
        <f t="shared" si="1865"/>
        <v>1.6</v>
      </c>
      <c r="X4132" s="143">
        <f t="shared" si="1866"/>
        <v>412.40000000000003</v>
      </c>
      <c r="Y4132" s="143">
        <f t="shared" si="1867"/>
        <v>0.42000000000000004</v>
      </c>
      <c r="AD4132">
        <v>152</v>
      </c>
      <c r="AE4132">
        <v>-1</v>
      </c>
      <c r="AF4132" s="10">
        <v>37.9</v>
      </c>
      <c r="AG4132" s="10">
        <v>58.12</v>
      </c>
      <c r="AH4132" s="10">
        <f t="shared" si="1868"/>
        <v>298514.50269282825</v>
      </c>
      <c r="AI4132" s="11">
        <f t="shared" si="1856"/>
        <v>0</v>
      </c>
      <c r="AJ4132">
        <f t="shared" si="1857"/>
        <v>0</v>
      </c>
      <c r="AK4132" t="e">
        <f t="shared" si="1869"/>
        <v>#DIV/0!</v>
      </c>
      <c r="AL4132">
        <f t="shared" si="1870"/>
        <v>5.8780389888000029</v>
      </c>
      <c r="AM4132" s="5">
        <f t="shared" si="1871"/>
        <v>3.18</v>
      </c>
      <c r="AN4132">
        <v>0</v>
      </c>
      <c r="AO4132" s="72">
        <f t="shared" si="1872"/>
        <v>2.4000000000000004</v>
      </c>
      <c r="AP4132" s="72">
        <f t="shared" si="1873"/>
        <v>1.6</v>
      </c>
      <c r="AQ4132" s="72">
        <f t="shared" si="1874"/>
        <v>1.8</v>
      </c>
      <c r="AR4132" s="71" t="e">
        <f t="shared" si="1875"/>
        <v>#DIV/0!</v>
      </c>
      <c r="BA4132">
        <f t="shared" si="1876"/>
        <v>139</v>
      </c>
      <c r="BB4132" s="91" t="e">
        <f t="shared" si="1877"/>
        <v>#DIV/0!</v>
      </c>
    </row>
    <row r="4133" spans="1:54">
      <c r="A4133" s="2" t="s">
        <v>4249</v>
      </c>
      <c r="B4133" s="7" t="s">
        <v>44076</v>
      </c>
      <c r="C4133" s="17">
        <f t="shared" si="1858"/>
        <v>30.3</v>
      </c>
      <c r="D4133" s="28">
        <f t="shared" si="1859"/>
        <v>34</v>
      </c>
      <c r="E4133" s="8">
        <f t="shared" si="1878"/>
        <v>14</v>
      </c>
      <c r="F4133" s="2" t="s">
        <v>9238</v>
      </c>
      <c r="G4133" s="54">
        <f t="shared" si="1879"/>
        <v>29.400000000000002</v>
      </c>
      <c r="H4133" s="20">
        <f t="shared" si="1880"/>
        <v>0.43239759999999999</v>
      </c>
      <c r="I4133" s="14" t="s">
        <v>19190</v>
      </c>
      <c r="J4133" s="14" t="s">
        <v>14224</v>
      </c>
      <c r="K4133" s="14" t="s">
        <v>24149</v>
      </c>
      <c r="L4133" s="14" t="s">
        <v>29109</v>
      </c>
      <c r="M4133" s="28">
        <f t="shared" si="1881"/>
        <v>11.1</v>
      </c>
      <c r="N4133" s="46">
        <f t="shared" si="1860"/>
        <v>5.8</v>
      </c>
      <c r="O4133" s="17">
        <f t="shared" si="1861"/>
        <v>1.6</v>
      </c>
      <c r="P4133" s="17">
        <f t="shared" si="1861"/>
        <v>6.8000000000000007</v>
      </c>
      <c r="Q4133" s="124">
        <f t="shared" si="1862"/>
        <v>1.2000000000000002</v>
      </c>
      <c r="R4133" s="26">
        <f t="shared" si="1863"/>
        <v>2</v>
      </c>
      <c r="S4133" s="2" t="s">
        <v>34084</v>
      </c>
      <c r="T4133" s="2" t="s">
        <v>39063</v>
      </c>
      <c r="U4133" s="24">
        <f t="shared" si="1864"/>
        <v>306.70000000000005</v>
      </c>
      <c r="V4133" s="66">
        <f t="shared" si="1864"/>
        <v>310.20000000000005</v>
      </c>
      <c r="W4133" s="54">
        <f t="shared" si="1865"/>
        <v>2.94</v>
      </c>
      <c r="X4133" s="143">
        <f t="shared" si="1866"/>
        <v>306.70000000000005</v>
      </c>
      <c r="Y4133" s="143">
        <f t="shared" si="1867"/>
        <v>0.68799999999999994</v>
      </c>
      <c r="AD4133">
        <v>152</v>
      </c>
      <c r="AE4133">
        <v>-1</v>
      </c>
      <c r="AF4133" s="10">
        <v>37.9</v>
      </c>
      <c r="AG4133" s="10">
        <v>58.12</v>
      </c>
      <c r="AH4133" s="10">
        <f t="shared" si="1868"/>
        <v>344188.75700519246</v>
      </c>
      <c r="AI4133" s="11">
        <f t="shared" si="1856"/>
        <v>0</v>
      </c>
      <c r="AJ4133">
        <f t="shared" si="1857"/>
        <v>0</v>
      </c>
      <c r="AK4133" t="e">
        <f t="shared" si="1869"/>
        <v>#DIV/0!</v>
      </c>
      <c r="AL4133">
        <f t="shared" si="1870"/>
        <v>12.351028224</v>
      </c>
      <c r="AM4133" s="5">
        <f t="shared" si="1871"/>
        <v>5.86</v>
      </c>
      <c r="AN4133">
        <v>0</v>
      </c>
      <c r="AO4133" s="72">
        <f t="shared" si="1872"/>
        <v>2</v>
      </c>
      <c r="AP4133" s="72">
        <f t="shared" si="1873"/>
        <v>1.2000000000000002</v>
      </c>
      <c r="AQ4133" s="72">
        <f t="shared" si="1874"/>
        <v>1.2000000000000002</v>
      </c>
      <c r="AR4133" s="71" t="e">
        <f t="shared" si="1875"/>
        <v>#DIV/0!</v>
      </c>
      <c r="BA4133">
        <f t="shared" si="1876"/>
        <v>34</v>
      </c>
      <c r="BB4133" s="91" t="e">
        <f t="shared" si="1877"/>
        <v>#DIV/0!</v>
      </c>
    </row>
    <row r="4134" spans="1:54">
      <c r="A4134" s="2" t="s">
        <v>4250</v>
      </c>
      <c r="B4134" s="7" t="s">
        <v>44077</v>
      </c>
      <c r="C4134" s="17">
        <f t="shared" si="1858"/>
        <v>9.3000000000000007</v>
      </c>
      <c r="D4134" s="28">
        <f t="shared" si="1859"/>
        <v>103</v>
      </c>
      <c r="E4134" s="8">
        <f t="shared" si="1878"/>
        <v>7</v>
      </c>
      <c r="F4134" s="2" t="s">
        <v>9239</v>
      </c>
      <c r="G4134" s="54">
        <f t="shared" si="1879"/>
        <v>8.2999999999999989</v>
      </c>
      <c r="H4134" s="20">
        <f t="shared" si="1880"/>
        <v>0.88036309999999995</v>
      </c>
      <c r="I4134" s="14" t="s">
        <v>19191</v>
      </c>
      <c r="J4134" s="14" t="s">
        <v>14225</v>
      </c>
      <c r="K4134" s="14" t="s">
        <v>24150</v>
      </c>
      <c r="L4134" s="14" t="s">
        <v>29110</v>
      </c>
      <c r="M4134" s="28">
        <f t="shared" si="1881"/>
        <v>9.8000000000000007</v>
      </c>
      <c r="N4134" s="46">
        <f t="shared" si="1860"/>
        <v>6</v>
      </c>
      <c r="O4134" s="17">
        <f t="shared" si="1861"/>
        <v>2.6</v>
      </c>
      <c r="P4134" s="17">
        <f t="shared" si="1861"/>
        <v>9.4</v>
      </c>
      <c r="Q4134" s="124">
        <f t="shared" si="1862"/>
        <v>0.2</v>
      </c>
      <c r="R4134" s="26">
        <f t="shared" si="1863"/>
        <v>1.4000000000000001</v>
      </c>
      <c r="S4134" s="2" t="s">
        <v>34085</v>
      </c>
      <c r="T4134" s="2" t="s">
        <v>39064</v>
      </c>
      <c r="U4134" s="24">
        <f t="shared" si="1864"/>
        <v>375.8</v>
      </c>
      <c r="V4134" s="66">
        <f t="shared" si="1864"/>
        <v>402.1</v>
      </c>
      <c r="W4134" s="54">
        <f t="shared" si="1865"/>
        <v>0.83</v>
      </c>
      <c r="X4134" s="143">
        <f t="shared" si="1866"/>
        <v>375.8</v>
      </c>
      <c r="Y4134" s="143">
        <f t="shared" si="1867"/>
        <v>0.26600000000000001</v>
      </c>
      <c r="AD4134">
        <v>152</v>
      </c>
      <c r="AE4134">
        <v>-1</v>
      </c>
      <c r="AF4134" s="10">
        <v>37.9</v>
      </c>
      <c r="AG4134" s="10">
        <v>58.12</v>
      </c>
      <c r="AH4134" s="10">
        <f t="shared" si="1868"/>
        <v>185829.60626212714</v>
      </c>
      <c r="AI4134" s="11">
        <f t="shared" si="1856"/>
        <v>0</v>
      </c>
      <c r="AJ4134">
        <f t="shared" si="1857"/>
        <v>0</v>
      </c>
      <c r="AK4134" t="e">
        <f t="shared" si="1869"/>
        <v>#DIV/0!</v>
      </c>
      <c r="AL4134">
        <f t="shared" si="1870"/>
        <v>4.0934961704000026</v>
      </c>
      <c r="AM4134" s="5">
        <f t="shared" si="1871"/>
        <v>1.6600000000000001</v>
      </c>
      <c r="AN4134">
        <v>0</v>
      </c>
      <c r="AO4134" s="72">
        <f t="shared" si="1872"/>
        <v>1.4000000000000001</v>
      </c>
      <c r="AP4134" s="72">
        <f t="shared" si="1873"/>
        <v>0.2</v>
      </c>
      <c r="AQ4134" s="72">
        <f t="shared" si="1874"/>
        <v>0.2</v>
      </c>
      <c r="AR4134" s="71" t="e">
        <f t="shared" si="1875"/>
        <v>#DIV/0!</v>
      </c>
      <c r="BA4134">
        <f t="shared" si="1876"/>
        <v>103</v>
      </c>
      <c r="BB4134" s="91" t="e">
        <f t="shared" si="1877"/>
        <v>#DIV/0!</v>
      </c>
    </row>
    <row r="4135" spans="1:54">
      <c r="A4135" s="2" t="s">
        <v>4251</v>
      </c>
      <c r="B4135" s="7" t="s">
        <v>44078</v>
      </c>
      <c r="C4135" s="17">
        <f t="shared" si="1858"/>
        <v>29</v>
      </c>
      <c r="D4135" s="28">
        <f t="shared" si="1859"/>
        <v>150</v>
      </c>
      <c r="E4135" s="8">
        <f t="shared" si="1878"/>
        <v>13</v>
      </c>
      <c r="F4135" s="2" t="s">
        <v>9240</v>
      </c>
      <c r="G4135" s="54">
        <f t="shared" si="1879"/>
        <v>28.1</v>
      </c>
      <c r="H4135" s="20">
        <f t="shared" si="1880"/>
        <v>0.1199958</v>
      </c>
      <c r="I4135" s="14" t="s">
        <v>19192</v>
      </c>
      <c r="J4135" s="14" t="s">
        <v>14226</v>
      </c>
      <c r="K4135" s="14" t="s">
        <v>24151</v>
      </c>
      <c r="L4135" s="14" t="s">
        <v>29111</v>
      </c>
      <c r="M4135" s="28">
        <f t="shared" si="1881"/>
        <v>9.6999999999999993</v>
      </c>
      <c r="N4135" s="46">
        <f t="shared" si="1860"/>
        <v>6.8</v>
      </c>
      <c r="O4135" s="17">
        <f t="shared" si="1861"/>
        <v>1.4000000000000001</v>
      </c>
      <c r="P4135" s="17">
        <f t="shared" si="1861"/>
        <v>9.6000000000000014</v>
      </c>
      <c r="Q4135" s="124">
        <f t="shared" si="1862"/>
        <v>1.2000000000000002</v>
      </c>
      <c r="R4135" s="26">
        <f t="shared" si="1863"/>
        <v>1.4000000000000001</v>
      </c>
      <c r="S4135" s="2" t="s">
        <v>34086</v>
      </c>
      <c r="T4135" s="2" t="s">
        <v>39065</v>
      </c>
      <c r="U4135" s="24">
        <f t="shared" si="1864"/>
        <v>422.6</v>
      </c>
      <c r="V4135" s="66">
        <f t="shared" si="1864"/>
        <v>368.70000000000005</v>
      </c>
      <c r="W4135" s="54">
        <f t="shared" si="1865"/>
        <v>2.8099999999999996</v>
      </c>
      <c r="X4135" s="143">
        <f t="shared" si="1866"/>
        <v>422.6</v>
      </c>
      <c r="Y4135" s="143">
        <f t="shared" si="1867"/>
        <v>0.66199999999999992</v>
      </c>
      <c r="AD4135">
        <v>152</v>
      </c>
      <c r="AE4135">
        <v>-1</v>
      </c>
      <c r="AF4135" s="10">
        <v>37.9</v>
      </c>
      <c r="AG4135" s="10">
        <v>58.12</v>
      </c>
      <c r="AH4135" s="10">
        <f t="shared" si="1868"/>
        <v>261973.1462190293</v>
      </c>
      <c r="AI4135" s="11">
        <f t="shared" si="1856"/>
        <v>0</v>
      </c>
      <c r="AJ4135">
        <f t="shared" si="1857"/>
        <v>0</v>
      </c>
      <c r="AK4135" t="e">
        <f t="shared" si="1869"/>
        <v>#DIV/0!</v>
      </c>
      <c r="AL4135">
        <f t="shared" si="1870"/>
        <v>16.558159027200006</v>
      </c>
      <c r="AM4135" s="5">
        <f t="shared" si="1871"/>
        <v>5.6</v>
      </c>
      <c r="AN4135">
        <v>0</v>
      </c>
      <c r="AO4135" s="72">
        <f t="shared" si="1872"/>
        <v>1.4000000000000001</v>
      </c>
      <c r="AP4135" s="72">
        <f t="shared" si="1873"/>
        <v>1.2000000000000002</v>
      </c>
      <c r="AQ4135" s="72">
        <f t="shared" si="1874"/>
        <v>1.4000000000000001</v>
      </c>
      <c r="AR4135" s="71" t="e">
        <f t="shared" si="1875"/>
        <v>#DIV/0!</v>
      </c>
      <c r="BA4135">
        <f t="shared" si="1876"/>
        <v>150</v>
      </c>
      <c r="BB4135" s="91" t="e">
        <f t="shared" si="1877"/>
        <v>#DIV/0!</v>
      </c>
    </row>
    <row r="4136" spans="1:54">
      <c r="A4136" s="2" t="s">
        <v>4252</v>
      </c>
      <c r="B4136" s="7" t="s">
        <v>44079</v>
      </c>
      <c r="C4136" s="17">
        <f t="shared" si="1858"/>
        <v>8.6000000000000014</v>
      </c>
      <c r="D4136" s="28">
        <f t="shared" si="1859"/>
        <v>234</v>
      </c>
      <c r="E4136" s="8">
        <f t="shared" si="1878"/>
        <v>16</v>
      </c>
      <c r="F4136" s="2" t="s">
        <v>9241</v>
      </c>
      <c r="G4136" s="54">
        <f t="shared" si="1879"/>
        <v>7.6999999999999993</v>
      </c>
      <c r="H4136" s="20">
        <f t="shared" si="1880"/>
        <v>0.22506389999999998</v>
      </c>
      <c r="I4136" s="14" t="s">
        <v>19193</v>
      </c>
      <c r="J4136" s="14" t="s">
        <v>14227</v>
      </c>
      <c r="K4136" s="14" t="s">
        <v>24152</v>
      </c>
      <c r="L4136" s="14" t="s">
        <v>29112</v>
      </c>
      <c r="M4136" s="28">
        <f t="shared" si="1881"/>
        <v>11.5</v>
      </c>
      <c r="N4136" s="46">
        <f t="shared" si="1860"/>
        <v>5.4</v>
      </c>
      <c r="O4136" s="17">
        <f t="shared" si="1861"/>
        <v>1.4000000000000001</v>
      </c>
      <c r="P4136" s="17">
        <f t="shared" si="1861"/>
        <v>6</v>
      </c>
      <c r="Q4136" s="124">
        <f t="shared" si="1862"/>
        <v>1.8</v>
      </c>
      <c r="R4136" s="26">
        <f t="shared" si="1863"/>
        <v>2.2000000000000002</v>
      </c>
      <c r="S4136" s="2" t="s">
        <v>34087</v>
      </c>
      <c r="T4136" s="2" t="s">
        <v>39066</v>
      </c>
      <c r="U4136" s="24">
        <f t="shared" si="1864"/>
        <v>507.20000000000005</v>
      </c>
      <c r="V4136" s="66">
        <f t="shared" si="1864"/>
        <v>421.20000000000005</v>
      </c>
      <c r="W4136" s="54">
        <f t="shared" si="1865"/>
        <v>0.77</v>
      </c>
      <c r="X4136" s="143">
        <f t="shared" si="1866"/>
        <v>507.20000000000005</v>
      </c>
      <c r="Y4136" s="143">
        <f t="shared" si="1867"/>
        <v>0.254</v>
      </c>
      <c r="AD4136">
        <v>152</v>
      </c>
      <c r="AE4136">
        <v>-1</v>
      </c>
      <c r="AF4136" s="10">
        <v>37.9</v>
      </c>
      <c r="AG4136" s="10">
        <v>58.12</v>
      </c>
      <c r="AH4136" s="10">
        <f t="shared" si="1868"/>
        <v>93757.306582125326</v>
      </c>
      <c r="AI4136" s="11">
        <f t="shared" si="1856"/>
        <v>0</v>
      </c>
      <c r="AJ4136">
        <f t="shared" si="1857"/>
        <v>0</v>
      </c>
      <c r="AK4136" t="e">
        <f t="shared" si="1869"/>
        <v>#DIV/0!</v>
      </c>
      <c r="AL4136">
        <f t="shared" si="1870"/>
        <v>14.320819128000002</v>
      </c>
      <c r="AM4136" s="5">
        <f t="shared" si="1871"/>
        <v>1.52</v>
      </c>
      <c r="AN4136">
        <v>0</v>
      </c>
      <c r="AO4136" s="72">
        <f t="shared" si="1872"/>
        <v>2.2000000000000002</v>
      </c>
      <c r="AP4136" s="72">
        <f t="shared" si="1873"/>
        <v>1.8</v>
      </c>
      <c r="AQ4136" s="72">
        <f t="shared" si="1874"/>
        <v>1.8</v>
      </c>
      <c r="AR4136" s="71" t="e">
        <f t="shared" si="1875"/>
        <v>#DIV/0!</v>
      </c>
      <c r="BA4136">
        <f t="shared" si="1876"/>
        <v>234</v>
      </c>
      <c r="BB4136" s="91" t="e">
        <f t="shared" si="1877"/>
        <v>#DIV/0!</v>
      </c>
    </row>
    <row r="4137" spans="1:54">
      <c r="A4137" s="2" t="s">
        <v>4253</v>
      </c>
      <c r="B4137" s="7" t="s">
        <v>44080</v>
      </c>
      <c r="C4137" s="17">
        <f t="shared" si="1858"/>
        <v>34.6</v>
      </c>
      <c r="D4137" s="28">
        <f t="shared" si="1859"/>
        <v>282</v>
      </c>
      <c r="E4137" s="8">
        <f t="shared" si="1878"/>
        <v>11</v>
      </c>
      <c r="F4137" s="2" t="s">
        <v>9242</v>
      </c>
      <c r="G4137" s="54">
        <f t="shared" si="1879"/>
        <v>33.700000000000003</v>
      </c>
      <c r="H4137" s="20">
        <f t="shared" si="1880"/>
        <v>0.46064860000000002</v>
      </c>
      <c r="I4137" s="14" t="s">
        <v>19194</v>
      </c>
      <c r="J4137" s="14" t="s">
        <v>14228</v>
      </c>
      <c r="K4137" s="14" t="s">
        <v>24153</v>
      </c>
      <c r="L4137" s="14" t="s">
        <v>29113</v>
      </c>
      <c r="M4137" s="28">
        <f t="shared" si="1881"/>
        <v>10.8</v>
      </c>
      <c r="N4137" s="46">
        <f t="shared" si="1860"/>
        <v>5.4</v>
      </c>
      <c r="O4137" s="17">
        <f t="shared" si="1861"/>
        <v>3</v>
      </c>
      <c r="P4137" s="17">
        <f t="shared" si="1861"/>
        <v>7.4</v>
      </c>
      <c r="Q4137" s="124">
        <f t="shared" si="1862"/>
        <v>0.4</v>
      </c>
      <c r="R4137" s="26">
        <f t="shared" si="1863"/>
        <v>0.60000000000000009</v>
      </c>
      <c r="S4137" s="2" t="s">
        <v>34088</v>
      </c>
      <c r="T4137" s="2" t="s">
        <v>39067</v>
      </c>
      <c r="U4137" s="24">
        <f t="shared" si="1864"/>
        <v>554.9</v>
      </c>
      <c r="V4137" s="66">
        <f t="shared" si="1864"/>
        <v>393.90000000000003</v>
      </c>
      <c r="W4137" s="54">
        <f t="shared" si="1865"/>
        <v>3.3699999999999997</v>
      </c>
      <c r="X4137" s="143">
        <f t="shared" si="1866"/>
        <v>554.9</v>
      </c>
      <c r="Y4137" s="143">
        <f t="shared" si="1867"/>
        <v>0.77399999999999991</v>
      </c>
      <c r="AD4137">
        <v>152</v>
      </c>
      <c r="AE4137">
        <v>-1</v>
      </c>
      <c r="AF4137" s="10">
        <v>37.9</v>
      </c>
      <c r="AG4137" s="10">
        <v>58.12</v>
      </c>
      <c r="AH4137" s="10">
        <f t="shared" si="1868"/>
        <v>208906.19113250318</v>
      </c>
      <c r="AI4137" s="11">
        <f t="shared" si="1856"/>
        <v>0</v>
      </c>
      <c r="AJ4137">
        <f t="shared" si="1857"/>
        <v>0</v>
      </c>
      <c r="AK4137" t="e">
        <f t="shared" si="1869"/>
        <v>#DIV/0!</v>
      </c>
      <c r="AL4137">
        <f t="shared" si="1870"/>
        <v>7.1841606479999998</v>
      </c>
      <c r="AM4137" s="5">
        <f t="shared" si="1871"/>
        <v>6.7200000000000006</v>
      </c>
      <c r="AN4137">
        <v>0</v>
      </c>
      <c r="AO4137" s="72">
        <f t="shared" si="1872"/>
        <v>0.60000000000000009</v>
      </c>
      <c r="AP4137" s="72">
        <f t="shared" si="1873"/>
        <v>0.4</v>
      </c>
      <c r="AQ4137" s="72">
        <f t="shared" si="1874"/>
        <v>0.4</v>
      </c>
      <c r="AR4137" s="71" t="e">
        <f t="shared" si="1875"/>
        <v>#DIV/0!</v>
      </c>
      <c r="BA4137">
        <f t="shared" si="1876"/>
        <v>282</v>
      </c>
      <c r="BB4137" s="91" t="e">
        <f t="shared" si="1877"/>
        <v>#DIV/0!</v>
      </c>
    </row>
    <row r="4138" spans="1:54">
      <c r="A4138" s="2" t="s">
        <v>4254</v>
      </c>
      <c r="B4138" s="7" t="s">
        <v>44081</v>
      </c>
      <c r="C4138" s="17">
        <f t="shared" si="1858"/>
        <v>14.8</v>
      </c>
      <c r="D4138" s="28">
        <f t="shared" si="1859"/>
        <v>89</v>
      </c>
      <c r="E4138" s="8">
        <f t="shared" si="1878"/>
        <v>13</v>
      </c>
      <c r="F4138" s="2" t="s">
        <v>9243</v>
      </c>
      <c r="G4138" s="54">
        <f t="shared" si="1879"/>
        <v>13.799999999999999</v>
      </c>
      <c r="H4138" s="20">
        <f t="shared" si="1880"/>
        <v>0.51352189999999998</v>
      </c>
      <c r="I4138" s="14" t="s">
        <v>19195</v>
      </c>
      <c r="J4138" s="14" t="s">
        <v>14229</v>
      </c>
      <c r="K4138" s="14" t="s">
        <v>24154</v>
      </c>
      <c r="L4138" s="14" t="s">
        <v>29114</v>
      </c>
      <c r="M4138" s="28">
        <f t="shared" si="1881"/>
        <v>9.6999999999999993</v>
      </c>
      <c r="N4138" s="46">
        <f t="shared" si="1860"/>
        <v>6.6</v>
      </c>
      <c r="O4138" s="17">
        <f t="shared" si="1861"/>
        <v>2.8000000000000003</v>
      </c>
      <c r="P4138" s="17">
        <f t="shared" si="1861"/>
        <v>9.6000000000000014</v>
      </c>
      <c r="Q4138" s="124">
        <f t="shared" si="1862"/>
        <v>0.60000000000000009</v>
      </c>
      <c r="R4138" s="26">
        <f t="shared" si="1863"/>
        <v>1.2000000000000002</v>
      </c>
      <c r="S4138" s="2" t="s">
        <v>34089</v>
      </c>
      <c r="T4138" s="2" t="s">
        <v>39068</v>
      </c>
      <c r="U4138" s="24">
        <f t="shared" si="1864"/>
        <v>362.3</v>
      </c>
      <c r="V4138" s="66">
        <f t="shared" si="1864"/>
        <v>388.90000000000003</v>
      </c>
      <c r="W4138" s="54">
        <f t="shared" si="1865"/>
        <v>1.3800000000000001</v>
      </c>
      <c r="X4138" s="143">
        <f t="shared" si="1866"/>
        <v>362.3</v>
      </c>
      <c r="Y4138" s="143">
        <f t="shared" si="1867"/>
        <v>0.376</v>
      </c>
      <c r="AD4138">
        <v>152</v>
      </c>
      <c r="AE4138">
        <v>-1</v>
      </c>
      <c r="AF4138" s="10">
        <v>37.9</v>
      </c>
      <c r="AG4138" s="10">
        <v>58.12</v>
      </c>
      <c r="AH4138" s="10">
        <f t="shared" si="1868"/>
        <v>221126.13849549537</v>
      </c>
      <c r="AI4138" s="11">
        <f t="shared" si="1856"/>
        <v>0</v>
      </c>
      <c r="AJ4138">
        <f t="shared" si="1857"/>
        <v>0</v>
      </c>
      <c r="AK4138" t="e">
        <f t="shared" si="1869"/>
        <v>#DIV/0!</v>
      </c>
      <c r="AL4138">
        <f t="shared" si="1870"/>
        <v>15.691837593600006</v>
      </c>
      <c r="AM4138" s="5">
        <f t="shared" si="1871"/>
        <v>2.7600000000000002</v>
      </c>
      <c r="AN4138">
        <v>0</v>
      </c>
      <c r="AO4138" s="72">
        <f t="shared" si="1872"/>
        <v>1.2000000000000002</v>
      </c>
      <c r="AP4138" s="72">
        <f t="shared" si="1873"/>
        <v>0.60000000000000009</v>
      </c>
      <c r="AQ4138" s="72">
        <f t="shared" si="1874"/>
        <v>0.60000000000000009</v>
      </c>
      <c r="AR4138" s="71" t="e">
        <f t="shared" si="1875"/>
        <v>#DIV/0!</v>
      </c>
      <c r="BA4138">
        <f t="shared" si="1876"/>
        <v>89</v>
      </c>
      <c r="BB4138" s="91" t="e">
        <f t="shared" si="1877"/>
        <v>#DIV/0!</v>
      </c>
    </row>
    <row r="4139" spans="1:54">
      <c r="A4139" s="2" t="s">
        <v>4255</v>
      </c>
      <c r="B4139" s="7" t="s">
        <v>44082</v>
      </c>
      <c r="C4139" s="17">
        <f t="shared" si="1858"/>
        <v>35.9</v>
      </c>
      <c r="D4139" s="28">
        <f t="shared" si="1859"/>
        <v>18</v>
      </c>
      <c r="E4139" s="8">
        <f t="shared" si="1878"/>
        <v>11</v>
      </c>
      <c r="F4139" s="2" t="s">
        <v>9244</v>
      </c>
      <c r="G4139" s="54">
        <f t="shared" si="1879"/>
        <v>34.9</v>
      </c>
      <c r="H4139" s="20">
        <f t="shared" si="1880"/>
        <v>0.71110339999999994</v>
      </c>
      <c r="I4139" s="14" t="s">
        <v>19196</v>
      </c>
      <c r="J4139" s="14" t="s">
        <v>14230</v>
      </c>
      <c r="K4139" s="14" t="s">
        <v>24155</v>
      </c>
      <c r="L4139" s="14" t="s">
        <v>29115</v>
      </c>
      <c r="M4139" s="28">
        <f t="shared" si="1881"/>
        <v>11.7</v>
      </c>
      <c r="N4139" s="46">
        <f t="shared" si="1860"/>
        <v>5.2</v>
      </c>
      <c r="O4139" s="17">
        <f t="shared" si="1861"/>
        <v>2.8000000000000003</v>
      </c>
      <c r="P4139" s="17">
        <f t="shared" si="1861"/>
        <v>5.6000000000000005</v>
      </c>
      <c r="Q4139" s="124">
        <f t="shared" si="1862"/>
        <v>0.4</v>
      </c>
      <c r="R4139" s="26">
        <f t="shared" si="1863"/>
        <v>1.4000000000000001</v>
      </c>
      <c r="S4139" s="2" t="s">
        <v>34090</v>
      </c>
      <c r="T4139" s="2" t="s">
        <v>39069</v>
      </c>
      <c r="U4139" s="24">
        <f t="shared" si="1864"/>
        <v>290.70000000000005</v>
      </c>
      <c r="V4139" s="66">
        <f t="shared" si="1864"/>
        <v>393.6</v>
      </c>
      <c r="W4139" s="54">
        <f t="shared" si="1865"/>
        <v>3.4899999999999998</v>
      </c>
      <c r="X4139" s="143">
        <f t="shared" si="1866"/>
        <v>290.70000000000005</v>
      </c>
      <c r="Y4139" s="143">
        <f t="shared" si="1867"/>
        <v>0.79799999999999993</v>
      </c>
      <c r="AD4139">
        <v>152</v>
      </c>
      <c r="AE4139">
        <v>-1</v>
      </c>
      <c r="AF4139" s="10">
        <v>37.9</v>
      </c>
      <c r="AG4139" s="10">
        <v>58.12</v>
      </c>
      <c r="AH4139" s="10">
        <f t="shared" si="1868"/>
        <v>209718.84382431532</v>
      </c>
      <c r="AI4139" s="11">
        <f t="shared" si="1856"/>
        <v>0</v>
      </c>
      <c r="AJ4139">
        <f t="shared" si="1857"/>
        <v>0</v>
      </c>
      <c r="AK4139" t="e">
        <f t="shared" si="1869"/>
        <v>#DIV/0!</v>
      </c>
      <c r="AL4139">
        <f t="shared" si="1870"/>
        <v>6.3418581632000022</v>
      </c>
      <c r="AM4139" s="5">
        <f t="shared" si="1871"/>
        <v>6.9799999999999995</v>
      </c>
      <c r="AN4139">
        <v>0</v>
      </c>
      <c r="AO4139" s="72">
        <f t="shared" si="1872"/>
        <v>1.4000000000000001</v>
      </c>
      <c r="AP4139" s="72">
        <f t="shared" si="1873"/>
        <v>0.4</v>
      </c>
      <c r="AQ4139" s="72">
        <f t="shared" si="1874"/>
        <v>0.60000000000000009</v>
      </c>
      <c r="AR4139" s="71" t="e">
        <f t="shared" si="1875"/>
        <v>#DIV/0!</v>
      </c>
      <c r="BA4139">
        <f t="shared" si="1876"/>
        <v>18</v>
      </c>
      <c r="BB4139" s="91" t="e">
        <f t="shared" si="1877"/>
        <v>#DIV/0!</v>
      </c>
    </row>
    <row r="4140" spans="1:54">
      <c r="A4140" s="2" t="s">
        <v>4256</v>
      </c>
      <c r="B4140" s="7" t="s">
        <v>44083</v>
      </c>
      <c r="C4140" s="17">
        <f t="shared" si="1858"/>
        <v>35.4</v>
      </c>
      <c r="D4140" s="28">
        <f t="shared" si="1859"/>
        <v>200</v>
      </c>
      <c r="E4140" s="8">
        <f t="shared" si="1878"/>
        <v>21</v>
      </c>
      <c r="F4140" s="2" t="s">
        <v>9245</v>
      </c>
      <c r="G4140" s="54">
        <f t="shared" si="1879"/>
        <v>34.5</v>
      </c>
      <c r="H4140" s="20">
        <f t="shared" si="1880"/>
        <v>0.38016800000000006</v>
      </c>
      <c r="I4140" s="14" t="s">
        <v>19197</v>
      </c>
      <c r="J4140" s="14" t="s">
        <v>14231</v>
      </c>
      <c r="K4140" s="14" t="s">
        <v>24156</v>
      </c>
      <c r="L4140" s="14" t="s">
        <v>29116</v>
      </c>
      <c r="M4140" s="28">
        <f t="shared" si="1881"/>
        <v>12.9</v>
      </c>
      <c r="N4140" s="46">
        <f t="shared" si="1860"/>
        <v>6.2</v>
      </c>
      <c r="O4140" s="17">
        <f t="shared" si="1861"/>
        <v>2.4000000000000004</v>
      </c>
      <c r="P4140" s="17">
        <f t="shared" si="1861"/>
        <v>3.2</v>
      </c>
      <c r="Q4140" s="124">
        <f t="shared" si="1862"/>
        <v>1.8</v>
      </c>
      <c r="R4140" s="26">
        <f t="shared" si="1863"/>
        <v>2.8000000000000003</v>
      </c>
      <c r="S4140" s="2" t="s">
        <v>34091</v>
      </c>
      <c r="T4140" s="2" t="s">
        <v>39070</v>
      </c>
      <c r="U4140" s="24">
        <f t="shared" si="1864"/>
        <v>473.20000000000005</v>
      </c>
      <c r="V4140" s="66">
        <f t="shared" si="1864"/>
        <v>315.90000000000003</v>
      </c>
      <c r="W4140" s="54">
        <f t="shared" si="1865"/>
        <v>3.4499999999999997</v>
      </c>
      <c r="X4140" s="143">
        <f t="shared" si="1866"/>
        <v>473.20000000000005</v>
      </c>
      <c r="Y4140" s="143">
        <f t="shared" si="1867"/>
        <v>0.78999999999999992</v>
      </c>
      <c r="AD4140">
        <v>152</v>
      </c>
      <c r="AE4140">
        <v>-1</v>
      </c>
      <c r="AF4140" s="10">
        <v>37.9</v>
      </c>
      <c r="AG4140" s="10">
        <v>58.12</v>
      </c>
      <c r="AH4140" s="10">
        <f t="shared" si="1868"/>
        <v>337583.53709926887</v>
      </c>
      <c r="AI4140" s="11">
        <f t="shared" si="1856"/>
        <v>0</v>
      </c>
      <c r="AJ4140">
        <f t="shared" si="1857"/>
        <v>0</v>
      </c>
      <c r="AK4140" t="e">
        <f t="shared" si="1869"/>
        <v>#DIV/0!</v>
      </c>
      <c r="AL4140">
        <f t="shared" si="1870"/>
        <v>13.328867328000005</v>
      </c>
      <c r="AM4140" s="5">
        <f t="shared" si="1871"/>
        <v>6.88</v>
      </c>
      <c r="AN4140">
        <v>0</v>
      </c>
      <c r="AO4140" s="72">
        <f t="shared" si="1872"/>
        <v>2.8000000000000003</v>
      </c>
      <c r="AP4140" s="72">
        <f t="shared" si="1873"/>
        <v>1.8</v>
      </c>
      <c r="AQ4140" s="72">
        <f t="shared" si="1874"/>
        <v>1.8</v>
      </c>
      <c r="AR4140" s="71" t="e">
        <f t="shared" si="1875"/>
        <v>#DIV/0!</v>
      </c>
      <c r="BA4140">
        <f t="shared" si="1876"/>
        <v>200</v>
      </c>
      <c r="BB4140" s="91" t="e">
        <f t="shared" si="1877"/>
        <v>#DIV/0!</v>
      </c>
    </row>
    <row r="4141" spans="1:54">
      <c r="A4141" s="2" t="s">
        <v>4257</v>
      </c>
      <c r="B4141" s="7" t="s">
        <v>44084</v>
      </c>
      <c r="C4141" s="17">
        <f t="shared" si="1858"/>
        <v>17.2</v>
      </c>
      <c r="D4141" s="28">
        <f t="shared" si="1859"/>
        <v>118</v>
      </c>
      <c r="E4141" s="8">
        <f t="shared" si="1878"/>
        <v>7</v>
      </c>
      <c r="F4141" s="2" t="s">
        <v>9246</v>
      </c>
      <c r="G4141" s="54">
        <f t="shared" si="1879"/>
        <v>16.3</v>
      </c>
      <c r="H4141" s="20">
        <f t="shared" si="1880"/>
        <v>0.81882140000000003</v>
      </c>
      <c r="I4141" s="14" t="s">
        <v>19198</v>
      </c>
      <c r="J4141" s="14" t="s">
        <v>14232</v>
      </c>
      <c r="K4141" s="14" t="s">
        <v>24157</v>
      </c>
      <c r="L4141" s="14" t="s">
        <v>29117</v>
      </c>
      <c r="M4141" s="28">
        <f t="shared" si="1881"/>
        <v>11.1</v>
      </c>
      <c r="N4141" s="46">
        <f t="shared" si="1860"/>
        <v>5.4</v>
      </c>
      <c r="O4141" s="17">
        <f t="shared" si="1861"/>
        <v>2.6</v>
      </c>
      <c r="P4141" s="17">
        <f t="shared" si="1861"/>
        <v>6.8000000000000007</v>
      </c>
      <c r="Q4141" s="124">
        <f t="shared" si="1862"/>
        <v>0.2</v>
      </c>
      <c r="R4141" s="26">
        <f t="shared" si="1863"/>
        <v>1.4000000000000001</v>
      </c>
      <c r="S4141" s="2" t="s">
        <v>34092</v>
      </c>
      <c r="T4141" s="2" t="s">
        <v>39071</v>
      </c>
      <c r="U4141" s="24">
        <f t="shared" si="1864"/>
        <v>391.40000000000003</v>
      </c>
      <c r="V4141" s="66">
        <f t="shared" si="1864"/>
        <v>367.5</v>
      </c>
      <c r="W4141" s="54">
        <f t="shared" si="1865"/>
        <v>1.6300000000000001</v>
      </c>
      <c r="X4141" s="143">
        <f t="shared" si="1866"/>
        <v>391.40000000000003</v>
      </c>
      <c r="Y4141" s="143">
        <f t="shared" si="1867"/>
        <v>0.42600000000000005</v>
      </c>
      <c r="AD4141">
        <v>152</v>
      </c>
      <c r="AE4141">
        <v>-1</v>
      </c>
      <c r="AF4141" s="10">
        <v>37.9</v>
      </c>
      <c r="AG4141" s="10">
        <v>58.12</v>
      </c>
      <c r="AH4141" s="10">
        <f t="shared" si="1868"/>
        <v>264232.87316967832</v>
      </c>
      <c r="AI4141" s="11">
        <f t="shared" si="1856"/>
        <v>0</v>
      </c>
      <c r="AJ4141">
        <f t="shared" si="1857"/>
        <v>0</v>
      </c>
      <c r="AK4141" t="e">
        <f t="shared" si="1869"/>
        <v>#DIV/0!</v>
      </c>
      <c r="AL4141">
        <f t="shared" si="1870"/>
        <v>4.4845327071999996</v>
      </c>
      <c r="AM4141" s="5">
        <f t="shared" si="1871"/>
        <v>3.2399999999999998</v>
      </c>
      <c r="AN4141">
        <v>0</v>
      </c>
      <c r="AO4141" s="72">
        <f t="shared" si="1872"/>
        <v>1.4000000000000001</v>
      </c>
      <c r="AP4141" s="72">
        <f t="shared" si="1873"/>
        <v>0.2</v>
      </c>
      <c r="AQ4141" s="72">
        <f t="shared" si="1874"/>
        <v>0.4</v>
      </c>
      <c r="AR4141" s="71" t="e">
        <f t="shared" si="1875"/>
        <v>#DIV/0!</v>
      </c>
      <c r="BA4141">
        <f t="shared" si="1876"/>
        <v>118</v>
      </c>
      <c r="BB4141" s="91" t="e">
        <f t="shared" si="1877"/>
        <v>#DIV/0!</v>
      </c>
    </row>
    <row r="4142" spans="1:54">
      <c r="A4142" s="2" t="s">
        <v>4258</v>
      </c>
      <c r="B4142" s="7" t="s">
        <v>44085</v>
      </c>
      <c r="C4142" s="17">
        <f t="shared" si="1858"/>
        <v>18.400000000000002</v>
      </c>
      <c r="D4142" s="28">
        <f t="shared" si="1859"/>
        <v>217</v>
      </c>
      <c r="E4142" s="8">
        <f t="shared" si="1878"/>
        <v>7</v>
      </c>
      <c r="F4142" s="2" t="s">
        <v>9247</v>
      </c>
      <c r="G4142" s="54">
        <f t="shared" si="1879"/>
        <v>17.5</v>
      </c>
      <c r="H4142" s="20">
        <f t="shared" si="1880"/>
        <v>0.46926620000000002</v>
      </c>
      <c r="I4142" s="14" t="s">
        <v>19199</v>
      </c>
      <c r="J4142" s="14" t="s">
        <v>14233</v>
      </c>
      <c r="K4142" s="14" t="s">
        <v>24158</v>
      </c>
      <c r="L4142" s="14" t="s">
        <v>29118</v>
      </c>
      <c r="M4142" s="28">
        <f t="shared" si="1881"/>
        <v>12.4</v>
      </c>
      <c r="N4142" s="46">
        <f t="shared" si="1860"/>
        <v>5.8</v>
      </c>
      <c r="O4142" s="17">
        <f t="shared" si="1861"/>
        <v>1.2000000000000002</v>
      </c>
      <c r="P4142" s="17">
        <f t="shared" si="1861"/>
        <v>4.2</v>
      </c>
      <c r="Q4142" s="124">
        <f t="shared" si="1862"/>
        <v>0.4</v>
      </c>
      <c r="R4142" s="26">
        <f t="shared" si="1863"/>
        <v>0.60000000000000009</v>
      </c>
      <c r="S4142" s="2" t="s">
        <v>34093</v>
      </c>
      <c r="T4142" s="2" t="s">
        <v>39072</v>
      </c>
      <c r="U4142" s="24">
        <f t="shared" si="1864"/>
        <v>489.6</v>
      </c>
      <c r="V4142" s="66">
        <f t="shared" si="1864"/>
        <v>299.20000000000005</v>
      </c>
      <c r="W4142" s="54">
        <f t="shared" si="1865"/>
        <v>1.75</v>
      </c>
      <c r="X4142" s="143">
        <f t="shared" si="1866"/>
        <v>489.6</v>
      </c>
      <c r="Y4142" s="143">
        <f t="shared" si="1867"/>
        <v>0.44999999999999996</v>
      </c>
      <c r="AD4142">
        <v>152</v>
      </c>
      <c r="AE4142">
        <v>-1</v>
      </c>
      <c r="AF4142" s="10">
        <v>37.9</v>
      </c>
      <c r="AG4142" s="10">
        <v>58.12</v>
      </c>
      <c r="AH4142" s="10">
        <f t="shared" si="1868"/>
        <v>356485.59524877608</v>
      </c>
      <c r="AI4142" s="11">
        <f t="shared" si="1856"/>
        <v>0</v>
      </c>
      <c r="AJ4142">
        <f t="shared" si="1857"/>
        <v>0</v>
      </c>
      <c r="AK4142" t="e">
        <f t="shared" si="1869"/>
        <v>#DIV/0!</v>
      </c>
      <c r="AL4142">
        <f t="shared" si="1870"/>
        <v>1.6049390112000006</v>
      </c>
      <c r="AM4142" s="5">
        <f t="shared" si="1871"/>
        <v>3.4800000000000004</v>
      </c>
      <c r="AN4142">
        <v>0</v>
      </c>
      <c r="AO4142" s="72">
        <f t="shared" si="1872"/>
        <v>0.60000000000000009</v>
      </c>
      <c r="AP4142" s="72">
        <f t="shared" si="1873"/>
        <v>0.4</v>
      </c>
      <c r="AQ4142" s="72">
        <f t="shared" si="1874"/>
        <v>0.4</v>
      </c>
      <c r="AR4142" s="71" t="e">
        <f t="shared" si="1875"/>
        <v>#DIV/0!</v>
      </c>
      <c r="BA4142">
        <f t="shared" si="1876"/>
        <v>217</v>
      </c>
      <c r="BB4142" s="91" t="e">
        <f t="shared" si="1877"/>
        <v>#DIV/0!</v>
      </c>
    </row>
    <row r="4143" spans="1:54">
      <c r="A4143" s="2" t="s">
        <v>4259</v>
      </c>
      <c r="B4143" s="7" t="s">
        <v>44086</v>
      </c>
      <c r="C4143" s="17">
        <f t="shared" si="1858"/>
        <v>32.700000000000003</v>
      </c>
      <c r="D4143" s="28">
        <f t="shared" si="1859"/>
        <v>251</v>
      </c>
      <c r="E4143" s="8">
        <f t="shared" si="1878"/>
        <v>3</v>
      </c>
      <c r="F4143" s="2" t="s">
        <v>9248</v>
      </c>
      <c r="G4143" s="54">
        <f t="shared" si="1879"/>
        <v>31.700000000000003</v>
      </c>
      <c r="H4143" s="20">
        <f t="shared" si="1880"/>
        <v>0.63545189999999996</v>
      </c>
      <c r="I4143" s="14" t="s">
        <v>19200</v>
      </c>
      <c r="J4143" s="14" t="s">
        <v>14234</v>
      </c>
      <c r="K4143" s="14" t="s">
        <v>24159</v>
      </c>
      <c r="L4143" s="14" t="s">
        <v>29119</v>
      </c>
      <c r="M4143" s="28">
        <f t="shared" si="1881"/>
        <v>14.2</v>
      </c>
      <c r="N4143" s="46">
        <f t="shared" si="1860"/>
        <v>5.8</v>
      </c>
      <c r="O4143" s="17">
        <f t="shared" si="1861"/>
        <v>2.4000000000000004</v>
      </c>
      <c r="P4143" s="17">
        <f t="shared" si="1861"/>
        <v>0.60000000000000009</v>
      </c>
      <c r="Q4143" s="124">
        <f t="shared" si="1862"/>
        <v>0.2</v>
      </c>
      <c r="R4143" s="26">
        <f t="shared" si="1863"/>
        <v>0.60000000000000009</v>
      </c>
      <c r="S4143" s="2" t="s">
        <v>34094</v>
      </c>
      <c r="T4143" s="2" t="s">
        <v>39073</v>
      </c>
      <c r="U4143" s="24">
        <f t="shared" si="1864"/>
        <v>523.70000000000005</v>
      </c>
      <c r="V4143" s="66">
        <f t="shared" si="1864"/>
        <v>330.40000000000003</v>
      </c>
      <c r="W4143" s="54">
        <f t="shared" si="1865"/>
        <v>3.17</v>
      </c>
      <c r="X4143" s="143">
        <f t="shared" si="1866"/>
        <v>523.70000000000005</v>
      </c>
      <c r="Y4143" s="143">
        <f t="shared" si="1867"/>
        <v>0.73399999999999999</v>
      </c>
      <c r="AD4143">
        <v>152</v>
      </c>
      <c r="AE4143">
        <v>-1</v>
      </c>
      <c r="AF4143" s="10">
        <v>37.9</v>
      </c>
      <c r="AG4143" s="10">
        <v>58.12</v>
      </c>
      <c r="AH4143" s="10">
        <f t="shared" si="1868"/>
        <v>319603.2133366316</v>
      </c>
      <c r="AI4143" s="11">
        <f t="shared" si="1856"/>
        <v>0</v>
      </c>
      <c r="AJ4143">
        <f t="shared" si="1857"/>
        <v>0</v>
      </c>
      <c r="AK4143" t="e">
        <f t="shared" si="1869"/>
        <v>#DIV/0!</v>
      </c>
      <c r="AL4143">
        <f t="shared" si="1870"/>
        <v>0.31496955840000018</v>
      </c>
      <c r="AM4143" s="5">
        <f t="shared" si="1871"/>
        <v>6.3400000000000007</v>
      </c>
      <c r="AN4143">
        <v>0</v>
      </c>
      <c r="AO4143" s="72">
        <f t="shared" si="1872"/>
        <v>0.60000000000000009</v>
      </c>
      <c r="AP4143" s="72">
        <f t="shared" si="1873"/>
        <v>0.2</v>
      </c>
      <c r="AQ4143" s="72">
        <f t="shared" si="1874"/>
        <v>0.4</v>
      </c>
      <c r="AR4143" s="71" t="e">
        <f t="shared" si="1875"/>
        <v>#DIV/0!</v>
      </c>
      <c r="BA4143">
        <f t="shared" si="1876"/>
        <v>251</v>
      </c>
      <c r="BB4143" s="91" t="e">
        <f t="shared" si="1877"/>
        <v>#DIV/0!</v>
      </c>
    </row>
    <row r="4144" spans="1:54">
      <c r="A4144" s="2" t="s">
        <v>4260</v>
      </c>
      <c r="B4144" s="7" t="s">
        <v>44087</v>
      </c>
      <c r="C4144" s="17">
        <f t="shared" si="1858"/>
        <v>20.3</v>
      </c>
      <c r="D4144" s="28">
        <f t="shared" si="1859"/>
        <v>295</v>
      </c>
      <c r="E4144" s="8">
        <f t="shared" si="1878"/>
        <v>10</v>
      </c>
      <c r="F4144" s="2" t="s">
        <v>9249</v>
      </c>
      <c r="G4144" s="54">
        <f t="shared" si="1879"/>
        <v>19.400000000000002</v>
      </c>
      <c r="H4144" s="20">
        <f t="shared" si="1880"/>
        <v>0.35408659999999997</v>
      </c>
      <c r="I4144" s="14" t="s">
        <v>19201</v>
      </c>
      <c r="J4144" s="14" t="s">
        <v>14235</v>
      </c>
      <c r="K4144" s="14" t="s">
        <v>24160</v>
      </c>
      <c r="L4144" s="14" t="s">
        <v>29120</v>
      </c>
      <c r="M4144" s="28">
        <f t="shared" si="1881"/>
        <v>13.9</v>
      </c>
      <c r="N4144" s="46">
        <f t="shared" si="1860"/>
        <v>5.4</v>
      </c>
      <c r="O4144" s="17">
        <f t="shared" si="1861"/>
        <v>1.2000000000000002</v>
      </c>
      <c r="P4144" s="17">
        <f t="shared" si="1861"/>
        <v>1.2000000000000002</v>
      </c>
      <c r="Q4144" s="124">
        <f t="shared" si="1862"/>
        <v>0.8</v>
      </c>
      <c r="R4144" s="26">
        <f t="shared" si="1863"/>
        <v>1.2000000000000002</v>
      </c>
      <c r="S4144" s="2" t="s">
        <v>34095</v>
      </c>
      <c r="T4144" s="2" t="s">
        <v>39074</v>
      </c>
      <c r="U4144" s="24">
        <f t="shared" si="1864"/>
        <v>567.80000000000007</v>
      </c>
      <c r="V4144" s="66">
        <f t="shared" si="1864"/>
        <v>325</v>
      </c>
      <c r="W4144" s="54">
        <f t="shared" si="1865"/>
        <v>1.94</v>
      </c>
      <c r="X4144" s="143">
        <f t="shared" si="1866"/>
        <v>567.80000000000007</v>
      </c>
      <c r="Y4144" s="143">
        <f t="shared" si="1867"/>
        <v>0.48799999999999999</v>
      </c>
      <c r="AD4144">
        <v>152</v>
      </c>
      <c r="AE4144">
        <v>-1</v>
      </c>
      <c r="AF4144" s="10">
        <v>37.9</v>
      </c>
      <c r="AG4144" s="10">
        <v>58.12</v>
      </c>
      <c r="AH4144" s="10">
        <f t="shared" si="1868"/>
        <v>326545.42541816633</v>
      </c>
      <c r="AI4144" s="11">
        <f t="shared" si="1856"/>
        <v>0</v>
      </c>
      <c r="AJ4144">
        <f t="shared" si="1857"/>
        <v>0</v>
      </c>
      <c r="AK4144" t="e">
        <f t="shared" si="1869"/>
        <v>#DIV/0!</v>
      </c>
      <c r="AL4144">
        <f t="shared" si="1870"/>
        <v>1.1161383552000004</v>
      </c>
      <c r="AM4144" s="5">
        <f t="shared" si="1871"/>
        <v>3.8600000000000003</v>
      </c>
      <c r="AN4144">
        <v>0</v>
      </c>
      <c r="AO4144" s="72">
        <f t="shared" si="1872"/>
        <v>1.2000000000000002</v>
      </c>
      <c r="AP4144" s="72">
        <f t="shared" si="1873"/>
        <v>0.8</v>
      </c>
      <c r="AQ4144" s="72">
        <f t="shared" si="1874"/>
        <v>0.8</v>
      </c>
      <c r="AR4144" s="71" t="e">
        <f t="shared" si="1875"/>
        <v>#DIV/0!</v>
      </c>
      <c r="BA4144">
        <f t="shared" si="1876"/>
        <v>295</v>
      </c>
      <c r="BB4144" s="91" t="e">
        <f t="shared" si="1877"/>
        <v>#DIV/0!</v>
      </c>
    </row>
    <row r="4145" spans="1:54">
      <c r="A4145" s="2" t="s">
        <v>4261</v>
      </c>
      <c r="B4145" s="7" t="s">
        <v>44088</v>
      </c>
      <c r="C4145" s="17">
        <f t="shared" si="1858"/>
        <v>28.200000000000003</v>
      </c>
      <c r="D4145" s="28">
        <f t="shared" si="1859"/>
        <v>32</v>
      </c>
      <c r="E4145" s="8">
        <f t="shared" si="1878"/>
        <v>12</v>
      </c>
      <c r="F4145" s="2" t="s">
        <v>9250</v>
      </c>
      <c r="G4145" s="54">
        <f t="shared" si="1879"/>
        <v>27.200000000000003</v>
      </c>
      <c r="H4145" s="20">
        <f t="shared" si="1880"/>
        <v>0.3276348</v>
      </c>
      <c r="I4145" s="14" t="s">
        <v>19202</v>
      </c>
      <c r="J4145" s="14" t="s">
        <v>14236</v>
      </c>
      <c r="K4145" s="14" t="s">
        <v>24161</v>
      </c>
      <c r="L4145" s="14" t="s">
        <v>29121</v>
      </c>
      <c r="M4145" s="28">
        <f t="shared" si="1881"/>
        <v>10.5</v>
      </c>
      <c r="N4145" s="46">
        <f t="shared" si="1860"/>
        <v>6</v>
      </c>
      <c r="O4145" s="17">
        <f t="shared" si="1861"/>
        <v>1.2000000000000002</v>
      </c>
      <c r="P4145" s="17">
        <f t="shared" si="1861"/>
        <v>8</v>
      </c>
      <c r="Q4145" s="124">
        <f t="shared" si="1862"/>
        <v>1.2000000000000002</v>
      </c>
      <c r="R4145" s="26">
        <f t="shared" si="1863"/>
        <v>1.8</v>
      </c>
      <c r="S4145" s="2" t="s">
        <v>34096</v>
      </c>
      <c r="T4145" s="2" t="s">
        <v>39075</v>
      </c>
      <c r="U4145" s="24">
        <f t="shared" si="1864"/>
        <v>305</v>
      </c>
      <c r="V4145" s="66">
        <f t="shared" si="1864"/>
        <v>342.5</v>
      </c>
      <c r="W4145" s="54">
        <f t="shared" si="1865"/>
        <v>2.7199999999999998</v>
      </c>
      <c r="X4145" s="143">
        <f t="shared" si="1866"/>
        <v>305</v>
      </c>
      <c r="Y4145" s="143">
        <f t="shared" si="1867"/>
        <v>0.64399999999999991</v>
      </c>
      <c r="AD4145">
        <v>152</v>
      </c>
      <c r="AE4145">
        <v>-1</v>
      </c>
      <c r="AF4145" s="10">
        <v>37.9</v>
      </c>
      <c r="AG4145" s="10">
        <v>58.12</v>
      </c>
      <c r="AH4145" s="10">
        <f t="shared" si="1868"/>
        <v>303380.88292161474</v>
      </c>
      <c r="AI4145" s="11">
        <f t="shared" si="1856"/>
        <v>0</v>
      </c>
      <c r="AJ4145">
        <f t="shared" si="1857"/>
        <v>0</v>
      </c>
      <c r="AK4145" t="e">
        <f t="shared" si="1869"/>
        <v>#DIV/0!</v>
      </c>
      <c r="AL4145">
        <f t="shared" si="1870"/>
        <v>11.618470656000003</v>
      </c>
      <c r="AM4145" s="5">
        <f t="shared" si="1871"/>
        <v>5.44</v>
      </c>
      <c r="AN4145">
        <v>0</v>
      </c>
      <c r="AO4145" s="72">
        <f t="shared" si="1872"/>
        <v>1.8</v>
      </c>
      <c r="AP4145" s="72">
        <f t="shared" si="1873"/>
        <v>1.2000000000000002</v>
      </c>
      <c r="AQ4145" s="72">
        <f t="shared" si="1874"/>
        <v>1.4000000000000001</v>
      </c>
      <c r="AR4145" s="71" t="e">
        <f t="shared" si="1875"/>
        <v>#DIV/0!</v>
      </c>
      <c r="BA4145">
        <f t="shared" si="1876"/>
        <v>32</v>
      </c>
      <c r="BB4145" s="91" t="e">
        <f t="shared" si="1877"/>
        <v>#DIV/0!</v>
      </c>
    </row>
    <row r="4146" spans="1:54">
      <c r="A4146" s="2" t="s">
        <v>4262</v>
      </c>
      <c r="B4146" s="7" t="s">
        <v>44089</v>
      </c>
      <c r="C4146" s="17">
        <f t="shared" si="1858"/>
        <v>13.100000000000001</v>
      </c>
      <c r="D4146" s="28">
        <f t="shared" si="1859"/>
        <v>188</v>
      </c>
      <c r="E4146" s="8">
        <f t="shared" si="1878"/>
        <v>3</v>
      </c>
      <c r="F4146" s="2" t="s">
        <v>9251</v>
      </c>
      <c r="G4146" s="54">
        <f t="shared" si="1879"/>
        <v>12.1</v>
      </c>
      <c r="H4146" s="20">
        <f t="shared" si="1880"/>
        <v>0.88401719999999995</v>
      </c>
      <c r="I4146" s="14" t="s">
        <v>19203</v>
      </c>
      <c r="J4146" s="14" t="s">
        <v>14237</v>
      </c>
      <c r="K4146" s="14" t="s">
        <v>24162</v>
      </c>
      <c r="L4146" s="14" t="s">
        <v>29122</v>
      </c>
      <c r="M4146" s="28">
        <f t="shared" si="1881"/>
        <v>14.2</v>
      </c>
      <c r="N4146" s="46">
        <f t="shared" si="1860"/>
        <v>6.2</v>
      </c>
      <c r="O4146" s="17">
        <f t="shared" si="1861"/>
        <v>0.8</v>
      </c>
      <c r="P4146" s="17">
        <f t="shared" si="1861"/>
        <v>0.60000000000000009</v>
      </c>
      <c r="Q4146" s="124">
        <f t="shared" si="1862"/>
        <v>0.2</v>
      </c>
      <c r="R4146" s="26">
        <f t="shared" si="1863"/>
        <v>1.8</v>
      </c>
      <c r="S4146" s="2" t="s">
        <v>34097</v>
      </c>
      <c r="T4146" s="2" t="s">
        <v>39076</v>
      </c>
      <c r="U4146" s="24">
        <f t="shared" si="1864"/>
        <v>461</v>
      </c>
      <c r="V4146" s="66">
        <f t="shared" si="1864"/>
        <v>357.40000000000003</v>
      </c>
      <c r="W4146" s="54">
        <f t="shared" si="1865"/>
        <v>1.21</v>
      </c>
      <c r="X4146" s="143">
        <f t="shared" si="1866"/>
        <v>461</v>
      </c>
      <c r="Y4146" s="143">
        <f t="shared" si="1867"/>
        <v>0.34199999999999997</v>
      </c>
      <c r="AD4146">
        <v>152</v>
      </c>
      <c r="AE4146">
        <v>-1</v>
      </c>
      <c r="AF4146" s="10">
        <v>37.9</v>
      </c>
      <c r="AG4146" s="10">
        <v>58.12</v>
      </c>
      <c r="AH4146" s="10">
        <f t="shared" si="1868"/>
        <v>280974.01012065314</v>
      </c>
      <c r="AI4146" s="11">
        <f t="shared" si="1856"/>
        <v>0</v>
      </c>
      <c r="AJ4146">
        <f t="shared" si="1857"/>
        <v>0</v>
      </c>
      <c r="AK4146" t="e">
        <f t="shared" si="1869"/>
        <v>#DIV/0!</v>
      </c>
      <c r="AL4146">
        <f t="shared" si="1870"/>
        <v>0.10020913920000007</v>
      </c>
      <c r="AM4146" s="5">
        <f t="shared" si="1871"/>
        <v>2.4200000000000004</v>
      </c>
      <c r="AN4146">
        <v>0</v>
      </c>
      <c r="AO4146" s="72">
        <f t="shared" si="1872"/>
        <v>1.8</v>
      </c>
      <c r="AP4146" s="72">
        <f t="shared" si="1873"/>
        <v>0.2</v>
      </c>
      <c r="AQ4146" s="72">
        <f t="shared" si="1874"/>
        <v>0.4</v>
      </c>
      <c r="AR4146" s="71" t="e">
        <f t="shared" si="1875"/>
        <v>#DIV/0!</v>
      </c>
      <c r="BA4146">
        <f t="shared" si="1876"/>
        <v>188</v>
      </c>
      <c r="BB4146" s="91" t="e">
        <f t="shared" si="1877"/>
        <v>#DIV/0!</v>
      </c>
    </row>
    <row r="4147" spans="1:54">
      <c r="A4147" s="2" t="s">
        <v>4263</v>
      </c>
      <c r="B4147" s="7" t="s">
        <v>44090</v>
      </c>
      <c r="C4147" s="17">
        <f t="shared" si="1858"/>
        <v>27</v>
      </c>
      <c r="D4147" s="28">
        <f t="shared" si="1859"/>
        <v>174</v>
      </c>
      <c r="E4147" s="8">
        <f t="shared" si="1878"/>
        <v>7</v>
      </c>
      <c r="F4147" s="2" t="s">
        <v>9252</v>
      </c>
      <c r="G4147" s="54">
        <f t="shared" si="1879"/>
        <v>26</v>
      </c>
      <c r="H4147" s="20">
        <f t="shared" si="1880"/>
        <v>0.66429680000000002</v>
      </c>
      <c r="I4147" s="14" t="s">
        <v>19204</v>
      </c>
      <c r="J4147" s="14" t="s">
        <v>14238</v>
      </c>
      <c r="K4147" s="14" t="s">
        <v>24163</v>
      </c>
      <c r="L4147" s="14" t="s">
        <v>29123</v>
      </c>
      <c r="M4147" s="28">
        <f t="shared" si="1881"/>
        <v>10.1</v>
      </c>
      <c r="N4147" s="46">
        <f t="shared" si="1860"/>
        <v>5.2</v>
      </c>
      <c r="O4147" s="17">
        <f t="shared" si="1861"/>
        <v>2.2000000000000002</v>
      </c>
      <c r="P4147" s="17">
        <f t="shared" si="1861"/>
        <v>8.8000000000000007</v>
      </c>
      <c r="Q4147" s="124">
        <f t="shared" si="1862"/>
        <v>0.2</v>
      </c>
      <c r="R4147" s="26">
        <f t="shared" si="1863"/>
        <v>0.8</v>
      </c>
      <c r="S4147" s="2" t="s">
        <v>34098</v>
      </c>
      <c r="T4147" s="2" t="s">
        <v>39077</v>
      </c>
      <c r="U4147" s="24">
        <f t="shared" si="1864"/>
        <v>447.1</v>
      </c>
      <c r="V4147" s="66">
        <f t="shared" si="1864"/>
        <v>416.3</v>
      </c>
      <c r="W4147" s="54">
        <f t="shared" si="1865"/>
        <v>2.5999999999999996</v>
      </c>
      <c r="X4147" s="143">
        <f t="shared" si="1866"/>
        <v>447.1</v>
      </c>
      <c r="Y4147" s="143">
        <f t="shared" si="1867"/>
        <v>0.61999999999999988</v>
      </c>
      <c r="AD4147">
        <v>152</v>
      </c>
      <c r="AE4147">
        <v>-1</v>
      </c>
      <c r="AF4147" s="10">
        <v>37.9</v>
      </c>
      <c r="AG4147" s="10">
        <v>58.12</v>
      </c>
      <c r="AH4147" s="10">
        <f t="shared" si="1868"/>
        <v>128638.86693468942</v>
      </c>
      <c r="AI4147" s="11">
        <f t="shared" si="1856"/>
        <v>0</v>
      </c>
      <c r="AJ4147">
        <f t="shared" si="1857"/>
        <v>0</v>
      </c>
      <c r="AK4147" t="e">
        <f t="shared" si="1869"/>
        <v>#DIV/0!</v>
      </c>
      <c r="AL4147">
        <f t="shared" si="1870"/>
        <v>5.1993711616000011</v>
      </c>
      <c r="AM4147" s="5">
        <f t="shared" si="1871"/>
        <v>5.2</v>
      </c>
      <c r="AN4147">
        <v>0</v>
      </c>
      <c r="AO4147" s="72">
        <f t="shared" si="1872"/>
        <v>0.8</v>
      </c>
      <c r="AP4147" s="72">
        <f t="shared" si="1873"/>
        <v>0.2</v>
      </c>
      <c r="AQ4147" s="72">
        <f t="shared" si="1874"/>
        <v>0.4</v>
      </c>
      <c r="AR4147" s="71" t="e">
        <f t="shared" si="1875"/>
        <v>#DIV/0!</v>
      </c>
      <c r="BA4147">
        <f t="shared" si="1876"/>
        <v>174</v>
      </c>
      <c r="BB4147" s="91" t="e">
        <f t="shared" si="1877"/>
        <v>#DIV/0!</v>
      </c>
    </row>
    <row r="4148" spans="1:54">
      <c r="A4148" s="2" t="s">
        <v>4264</v>
      </c>
      <c r="B4148" s="7" t="s">
        <v>44091</v>
      </c>
      <c r="C4148" s="17">
        <f t="shared" si="1858"/>
        <v>23.5</v>
      </c>
      <c r="D4148" s="28">
        <f t="shared" si="1859"/>
        <v>172</v>
      </c>
      <c r="E4148" s="8">
        <f t="shared" si="1878"/>
        <v>13</v>
      </c>
      <c r="F4148" s="2" t="s">
        <v>9253</v>
      </c>
      <c r="G4148" s="54">
        <f t="shared" si="1879"/>
        <v>22.5</v>
      </c>
      <c r="H4148" s="20">
        <f t="shared" si="1880"/>
        <v>0.76116950000000005</v>
      </c>
      <c r="I4148" s="14" t="s">
        <v>19205</v>
      </c>
      <c r="J4148" s="14" t="s">
        <v>14239</v>
      </c>
      <c r="K4148" s="14" t="s">
        <v>24164</v>
      </c>
      <c r="L4148" s="14" t="s">
        <v>29124</v>
      </c>
      <c r="M4148" s="28">
        <f t="shared" si="1881"/>
        <v>11.1</v>
      </c>
      <c r="N4148" s="46">
        <f t="shared" si="1860"/>
        <v>6</v>
      </c>
      <c r="O4148" s="17">
        <f t="shared" si="1861"/>
        <v>2.8000000000000003</v>
      </c>
      <c r="P4148" s="17">
        <f t="shared" si="1861"/>
        <v>6.8000000000000007</v>
      </c>
      <c r="Q4148" s="124">
        <f t="shared" si="1862"/>
        <v>0.60000000000000009</v>
      </c>
      <c r="R4148" s="26">
        <f t="shared" si="1863"/>
        <v>2.8000000000000003</v>
      </c>
      <c r="S4148" s="2" t="s">
        <v>34099</v>
      </c>
      <c r="T4148" s="2" t="s">
        <v>39078</v>
      </c>
      <c r="U4148" s="24">
        <f t="shared" si="1864"/>
        <v>444.70000000000005</v>
      </c>
      <c r="V4148" s="66">
        <f t="shared" si="1864"/>
        <v>347.90000000000003</v>
      </c>
      <c r="W4148" s="54">
        <f t="shared" si="1865"/>
        <v>2.25</v>
      </c>
      <c r="X4148" s="143">
        <f t="shared" si="1866"/>
        <v>444.70000000000005</v>
      </c>
      <c r="Y4148" s="143">
        <f t="shared" si="1867"/>
        <v>0.55000000000000004</v>
      </c>
      <c r="AD4148">
        <v>152</v>
      </c>
      <c r="AE4148">
        <v>-1</v>
      </c>
      <c r="AF4148" s="10">
        <v>37.9</v>
      </c>
      <c r="AG4148" s="10">
        <v>58.12</v>
      </c>
      <c r="AH4148" s="10">
        <f t="shared" si="1868"/>
        <v>295604.27873844851</v>
      </c>
      <c r="AI4148" s="11">
        <f t="shared" si="1856"/>
        <v>0</v>
      </c>
      <c r="AJ4148">
        <f t="shared" si="1857"/>
        <v>0</v>
      </c>
      <c r="AK4148" t="e">
        <f t="shared" si="1869"/>
        <v>#DIV/0!</v>
      </c>
      <c r="AL4148">
        <f t="shared" si="1870"/>
        <v>12.732531616000001</v>
      </c>
      <c r="AM4148" s="5">
        <f t="shared" si="1871"/>
        <v>4.5</v>
      </c>
      <c r="AN4148">
        <v>0</v>
      </c>
      <c r="AO4148" s="72">
        <f t="shared" si="1872"/>
        <v>2.8000000000000003</v>
      </c>
      <c r="AP4148" s="72">
        <f t="shared" si="1873"/>
        <v>0.60000000000000009</v>
      </c>
      <c r="AQ4148" s="72">
        <f t="shared" si="1874"/>
        <v>0.8</v>
      </c>
      <c r="AR4148" s="71" t="e">
        <f t="shared" si="1875"/>
        <v>#DIV/0!</v>
      </c>
      <c r="BA4148">
        <f t="shared" si="1876"/>
        <v>172</v>
      </c>
      <c r="BB4148" s="91" t="e">
        <f t="shared" si="1877"/>
        <v>#DIV/0!</v>
      </c>
    </row>
    <row r="4149" spans="1:54">
      <c r="A4149" s="2" t="s">
        <v>4265</v>
      </c>
      <c r="B4149" s="7" t="s">
        <v>44092</v>
      </c>
      <c r="C4149" s="17">
        <f t="shared" si="1858"/>
        <v>30.5</v>
      </c>
      <c r="D4149" s="28">
        <f t="shared" si="1859"/>
        <v>270</v>
      </c>
      <c r="E4149" s="8">
        <f t="shared" si="1878"/>
        <v>4</v>
      </c>
      <c r="F4149" s="2" t="s">
        <v>9254</v>
      </c>
      <c r="G4149" s="54">
        <f t="shared" si="1879"/>
        <v>29.6</v>
      </c>
      <c r="H4149" s="20">
        <f t="shared" si="1880"/>
        <v>0.78596320000000008</v>
      </c>
      <c r="I4149" s="14" t="s">
        <v>19206</v>
      </c>
      <c r="J4149" s="14" t="s">
        <v>14240</v>
      </c>
      <c r="K4149" s="14" t="s">
        <v>24165</v>
      </c>
      <c r="L4149" s="14" t="s">
        <v>29125</v>
      </c>
      <c r="M4149" s="28">
        <f t="shared" si="1881"/>
        <v>14.3</v>
      </c>
      <c r="N4149" s="46">
        <f t="shared" si="1860"/>
        <v>5.4</v>
      </c>
      <c r="O4149" s="17">
        <f t="shared" si="1861"/>
        <v>1.2000000000000002</v>
      </c>
      <c r="P4149" s="17">
        <f t="shared" si="1861"/>
        <v>0.4</v>
      </c>
      <c r="Q4149" s="124">
        <f t="shared" si="1862"/>
        <v>0.4</v>
      </c>
      <c r="R4149" s="26">
        <f t="shared" si="1863"/>
        <v>2.2000000000000002</v>
      </c>
      <c r="S4149" s="2" t="s">
        <v>34100</v>
      </c>
      <c r="T4149" s="2" t="s">
        <v>39079</v>
      </c>
      <c r="U4149" s="24">
        <f t="shared" si="1864"/>
        <v>542.6</v>
      </c>
      <c r="V4149" s="66">
        <f t="shared" si="1864"/>
        <v>327.3</v>
      </c>
      <c r="W4149" s="54">
        <f t="shared" si="1865"/>
        <v>2.96</v>
      </c>
      <c r="X4149" s="143">
        <f t="shared" si="1866"/>
        <v>542.6</v>
      </c>
      <c r="Y4149" s="143">
        <f t="shared" si="1867"/>
        <v>0.69199999999999995</v>
      </c>
      <c r="AD4149">
        <v>152</v>
      </c>
      <c r="AE4149">
        <v>-1</v>
      </c>
      <c r="AF4149" s="10">
        <v>37.9</v>
      </c>
      <c r="AG4149" s="10">
        <v>58.12</v>
      </c>
      <c r="AH4149" s="10">
        <f t="shared" si="1868"/>
        <v>323560.93121478707</v>
      </c>
      <c r="AI4149" s="11">
        <f t="shared" si="1856"/>
        <v>0</v>
      </c>
      <c r="AJ4149">
        <f t="shared" si="1857"/>
        <v>0</v>
      </c>
      <c r="AK4149" t="e">
        <f t="shared" si="1869"/>
        <v>#DIV/0!</v>
      </c>
      <c r="AL4149">
        <f t="shared" si="1870"/>
        <v>0.22602286079999998</v>
      </c>
      <c r="AM4149" s="5">
        <f t="shared" si="1871"/>
        <v>5.9</v>
      </c>
      <c r="AN4149">
        <v>0</v>
      </c>
      <c r="AO4149" s="72">
        <f t="shared" si="1872"/>
        <v>2.2000000000000002</v>
      </c>
      <c r="AP4149" s="72">
        <f t="shared" si="1873"/>
        <v>0.4</v>
      </c>
      <c r="AQ4149" s="72">
        <f t="shared" si="1874"/>
        <v>0.60000000000000009</v>
      </c>
      <c r="AR4149" s="71" t="e">
        <f t="shared" si="1875"/>
        <v>#DIV/0!</v>
      </c>
      <c r="BA4149">
        <f t="shared" si="1876"/>
        <v>270</v>
      </c>
      <c r="BB4149" s="91" t="e">
        <f t="shared" si="1877"/>
        <v>#DIV/0!</v>
      </c>
    </row>
    <row r="4150" spans="1:54">
      <c r="A4150" s="2" t="s">
        <v>4266</v>
      </c>
      <c r="B4150" s="7" t="s">
        <v>44093</v>
      </c>
      <c r="C4150" s="17">
        <f t="shared" si="1858"/>
        <v>15.700000000000001</v>
      </c>
      <c r="D4150" s="28">
        <f t="shared" si="1859"/>
        <v>227</v>
      </c>
      <c r="E4150" s="8">
        <f t="shared" si="1878"/>
        <v>18</v>
      </c>
      <c r="F4150" s="2" t="s">
        <v>9255</v>
      </c>
      <c r="G4150" s="54">
        <f t="shared" si="1879"/>
        <v>14.799999999999999</v>
      </c>
      <c r="H4150" s="20">
        <f t="shared" si="1880"/>
        <v>0.3197313</v>
      </c>
      <c r="I4150" s="14" t="s">
        <v>19207</v>
      </c>
      <c r="J4150" s="14" t="s">
        <v>14241</v>
      </c>
      <c r="K4150" s="14" t="s">
        <v>24166</v>
      </c>
      <c r="L4150" s="14" t="s">
        <v>29126</v>
      </c>
      <c r="M4150" s="28">
        <f t="shared" si="1881"/>
        <v>11.7</v>
      </c>
      <c r="N4150" s="46">
        <f t="shared" si="1860"/>
        <v>6.6</v>
      </c>
      <c r="O4150" s="17">
        <f t="shared" si="1861"/>
        <v>2.2000000000000002</v>
      </c>
      <c r="P4150" s="17">
        <f t="shared" si="1861"/>
        <v>5.6000000000000005</v>
      </c>
      <c r="Q4150" s="124">
        <f t="shared" si="1862"/>
        <v>1.4000000000000001</v>
      </c>
      <c r="R4150" s="26">
        <f t="shared" si="1863"/>
        <v>2</v>
      </c>
      <c r="S4150" s="2" t="s">
        <v>34101</v>
      </c>
      <c r="T4150" s="2" t="s">
        <v>39080</v>
      </c>
      <c r="U4150" s="24">
        <f t="shared" si="1864"/>
        <v>499.8</v>
      </c>
      <c r="V4150" s="66">
        <f t="shared" si="1864"/>
        <v>335.1</v>
      </c>
      <c r="W4150" s="54">
        <f t="shared" si="1865"/>
        <v>1.48</v>
      </c>
      <c r="X4150" s="143">
        <f t="shared" si="1866"/>
        <v>499.8</v>
      </c>
      <c r="Y4150" s="143">
        <f t="shared" si="1867"/>
        <v>0.39600000000000002</v>
      </c>
      <c r="AD4150">
        <v>152</v>
      </c>
      <c r="AE4150">
        <v>-1</v>
      </c>
      <c r="AF4150" s="10">
        <v>37.9</v>
      </c>
      <c r="AG4150" s="10">
        <v>58.12</v>
      </c>
      <c r="AH4150" s="10">
        <f t="shared" si="1868"/>
        <v>313483.3654427132</v>
      </c>
      <c r="AI4150" s="11">
        <f t="shared" ref="AI4150:AI4213" si="1882">1-EXP(-2.63*(AA4150/AH4150)*(AD4150-AE4150)*(1-((AD4150-T4150)/(AD4150-AE4150))^0.38))</f>
        <v>0</v>
      </c>
      <c r="AJ4150">
        <f t="shared" ref="AJ4150:AJ4213" si="1883">H4150*P4150*O4150*R4150*AB4150</f>
        <v>0</v>
      </c>
      <c r="AK4150" t="e">
        <f t="shared" si="1869"/>
        <v>#DIV/0!</v>
      </c>
      <c r="AL4150">
        <f t="shared" si="1870"/>
        <v>16.761820768000003</v>
      </c>
      <c r="AM4150" s="5">
        <f t="shared" si="1871"/>
        <v>2.9400000000000004</v>
      </c>
      <c r="AN4150">
        <v>0</v>
      </c>
      <c r="AO4150" s="72">
        <f t="shared" si="1872"/>
        <v>2</v>
      </c>
      <c r="AP4150" s="72">
        <f t="shared" si="1873"/>
        <v>1.4000000000000001</v>
      </c>
      <c r="AQ4150" s="72">
        <f t="shared" si="1874"/>
        <v>1.4000000000000001</v>
      </c>
      <c r="AR4150" s="71" t="e">
        <f t="shared" si="1875"/>
        <v>#DIV/0!</v>
      </c>
      <c r="BA4150">
        <f t="shared" si="1876"/>
        <v>227</v>
      </c>
      <c r="BB4150" s="91" t="e">
        <f t="shared" si="1877"/>
        <v>#DIV/0!</v>
      </c>
    </row>
    <row r="4151" spans="1:54">
      <c r="A4151" s="2" t="s">
        <v>4267</v>
      </c>
      <c r="B4151" s="7" t="s">
        <v>44094</v>
      </c>
      <c r="C4151" s="17">
        <f t="shared" si="1858"/>
        <v>30.200000000000003</v>
      </c>
      <c r="D4151" s="28">
        <f t="shared" si="1859"/>
        <v>279</v>
      </c>
      <c r="E4151" s="8">
        <f t="shared" si="1878"/>
        <v>6</v>
      </c>
      <c r="F4151" s="2" t="s">
        <v>9256</v>
      </c>
      <c r="G4151" s="54">
        <f t="shared" si="1879"/>
        <v>29.3</v>
      </c>
      <c r="H4151" s="20">
        <f t="shared" si="1880"/>
        <v>0.80039179999999999</v>
      </c>
      <c r="I4151" s="14" t="s">
        <v>19208</v>
      </c>
      <c r="J4151" s="14" t="s">
        <v>14242</v>
      </c>
      <c r="K4151" s="14" t="s">
        <v>24167</v>
      </c>
      <c r="L4151" s="14" t="s">
        <v>29127</v>
      </c>
      <c r="M4151" s="28">
        <f t="shared" si="1881"/>
        <v>11.5</v>
      </c>
      <c r="N4151" s="46">
        <f t="shared" si="1860"/>
        <v>6.6</v>
      </c>
      <c r="O4151" s="17">
        <f t="shared" si="1861"/>
        <v>1</v>
      </c>
      <c r="P4151" s="17">
        <f t="shared" si="1861"/>
        <v>6</v>
      </c>
      <c r="Q4151" s="124">
        <f t="shared" si="1862"/>
        <v>0.4</v>
      </c>
      <c r="R4151" s="26">
        <f t="shared" si="1863"/>
        <v>1.6</v>
      </c>
      <c r="S4151" s="2" t="s">
        <v>34102</v>
      </c>
      <c r="T4151" s="2" t="s">
        <v>39081</v>
      </c>
      <c r="U4151" s="24">
        <f t="shared" si="1864"/>
        <v>552.4</v>
      </c>
      <c r="V4151" s="66">
        <f t="shared" si="1864"/>
        <v>326.8</v>
      </c>
      <c r="W4151" s="54">
        <f t="shared" si="1865"/>
        <v>2.9299999999999997</v>
      </c>
      <c r="X4151" s="143">
        <f t="shared" si="1866"/>
        <v>552.4</v>
      </c>
      <c r="Y4151" s="143">
        <f t="shared" si="1867"/>
        <v>0.68599999999999994</v>
      </c>
      <c r="AD4151">
        <v>152</v>
      </c>
      <c r="AE4151">
        <v>-1</v>
      </c>
      <c r="AF4151" s="10">
        <v>37.9</v>
      </c>
      <c r="AG4151" s="10">
        <v>58.12</v>
      </c>
      <c r="AH4151" s="10">
        <f t="shared" si="1868"/>
        <v>324241.48728504649</v>
      </c>
      <c r="AI4151" s="11">
        <f t="shared" si="1882"/>
        <v>0</v>
      </c>
      <c r="AJ4151">
        <f t="shared" si="1883"/>
        <v>0</v>
      </c>
      <c r="AK4151" t="e">
        <f t="shared" si="1869"/>
        <v>#DIV/0!</v>
      </c>
      <c r="AL4151">
        <f t="shared" si="1870"/>
        <v>1.9162387200000002</v>
      </c>
      <c r="AM4151" s="5">
        <f t="shared" si="1871"/>
        <v>5.8400000000000007</v>
      </c>
      <c r="AN4151">
        <v>0</v>
      </c>
      <c r="AO4151" s="72">
        <f t="shared" si="1872"/>
        <v>1.6</v>
      </c>
      <c r="AP4151" s="72">
        <f t="shared" si="1873"/>
        <v>0.4</v>
      </c>
      <c r="AQ4151" s="72">
        <f t="shared" si="1874"/>
        <v>0.4</v>
      </c>
      <c r="AR4151" s="71" t="e">
        <f t="shared" si="1875"/>
        <v>#DIV/0!</v>
      </c>
      <c r="BA4151">
        <f t="shared" si="1876"/>
        <v>279</v>
      </c>
      <c r="BB4151" s="91" t="e">
        <f t="shared" si="1877"/>
        <v>#DIV/0!</v>
      </c>
    </row>
    <row r="4152" spans="1:54">
      <c r="A4152" s="2" t="s">
        <v>4268</v>
      </c>
      <c r="B4152" s="7" t="s">
        <v>44095</v>
      </c>
      <c r="C4152" s="17">
        <f t="shared" si="1858"/>
        <v>16.399999999999999</v>
      </c>
      <c r="D4152" s="28">
        <f t="shared" si="1859"/>
        <v>289</v>
      </c>
      <c r="E4152" s="8">
        <f t="shared" si="1878"/>
        <v>3</v>
      </c>
      <c r="F4152" s="2" t="s">
        <v>9257</v>
      </c>
      <c r="G4152" s="54">
        <f t="shared" si="1879"/>
        <v>15.4</v>
      </c>
      <c r="H4152" s="20">
        <f t="shared" si="1880"/>
        <v>0.87352669999999999</v>
      </c>
      <c r="I4152" s="14" t="s">
        <v>19209</v>
      </c>
      <c r="J4152" s="14" t="s">
        <v>14243</v>
      </c>
      <c r="K4152" s="14" t="s">
        <v>24168</v>
      </c>
      <c r="L4152" s="14" t="s">
        <v>29128</v>
      </c>
      <c r="M4152" s="28">
        <f t="shared" si="1881"/>
        <v>14.3</v>
      </c>
      <c r="N4152" s="46">
        <f t="shared" si="1860"/>
        <v>5.2</v>
      </c>
      <c r="O4152" s="17">
        <f t="shared" si="1861"/>
        <v>2</v>
      </c>
      <c r="P4152" s="17">
        <f t="shared" si="1861"/>
        <v>0.4</v>
      </c>
      <c r="Q4152" s="124">
        <f t="shared" si="1862"/>
        <v>0.2</v>
      </c>
      <c r="R4152" s="26">
        <f t="shared" si="1863"/>
        <v>2.2000000000000002</v>
      </c>
      <c r="S4152" s="2" t="s">
        <v>34103</v>
      </c>
      <c r="T4152" s="2" t="s">
        <v>39082</v>
      </c>
      <c r="U4152" s="24">
        <f t="shared" si="1864"/>
        <v>562.20000000000005</v>
      </c>
      <c r="V4152" s="66">
        <f t="shared" si="1864"/>
        <v>331.20000000000005</v>
      </c>
      <c r="W4152" s="54">
        <f t="shared" si="1865"/>
        <v>1.54</v>
      </c>
      <c r="X4152" s="143">
        <f t="shared" si="1866"/>
        <v>562.20000000000005</v>
      </c>
      <c r="Y4152" s="143">
        <f t="shared" si="1867"/>
        <v>0.40800000000000003</v>
      </c>
      <c r="AD4152">
        <v>152</v>
      </c>
      <c r="AE4152">
        <v>-1</v>
      </c>
      <c r="AF4152" s="10">
        <v>37.9</v>
      </c>
      <c r="AG4152" s="10">
        <v>58.12</v>
      </c>
      <c r="AH4152" s="10">
        <f t="shared" si="1868"/>
        <v>318596.69796318945</v>
      </c>
      <c r="AI4152" s="11">
        <f t="shared" si="1882"/>
        <v>0</v>
      </c>
      <c r="AJ4152">
        <f t="shared" si="1883"/>
        <v>0</v>
      </c>
      <c r="AK4152" t="e">
        <f t="shared" si="1869"/>
        <v>#DIV/0!</v>
      </c>
      <c r="AL4152">
        <f t="shared" si="1870"/>
        <v>0.22259300800000004</v>
      </c>
      <c r="AM4152" s="5">
        <f t="shared" si="1871"/>
        <v>3.08</v>
      </c>
      <c r="AN4152">
        <v>0</v>
      </c>
      <c r="AO4152" s="72">
        <f t="shared" si="1872"/>
        <v>2.2000000000000002</v>
      </c>
      <c r="AP4152" s="72">
        <f t="shared" si="1873"/>
        <v>0.2</v>
      </c>
      <c r="AQ4152" s="72">
        <f t="shared" si="1874"/>
        <v>0.4</v>
      </c>
      <c r="AR4152" s="71" t="e">
        <f t="shared" si="1875"/>
        <v>#DIV/0!</v>
      </c>
      <c r="BA4152">
        <f t="shared" si="1876"/>
        <v>289</v>
      </c>
      <c r="BB4152" s="91" t="e">
        <f t="shared" si="1877"/>
        <v>#DIV/0!</v>
      </c>
    </row>
    <row r="4153" spans="1:54">
      <c r="A4153" s="2" t="s">
        <v>4269</v>
      </c>
      <c r="B4153" s="7" t="s">
        <v>44096</v>
      </c>
      <c r="C4153" s="17">
        <f t="shared" si="1858"/>
        <v>13.700000000000001</v>
      </c>
      <c r="D4153" s="28">
        <f t="shared" si="1859"/>
        <v>176</v>
      </c>
      <c r="E4153" s="8">
        <f t="shared" si="1878"/>
        <v>14</v>
      </c>
      <c r="F4153" s="2" t="s">
        <v>9258</v>
      </c>
      <c r="G4153" s="54">
        <f t="shared" si="1879"/>
        <v>12.799999999999999</v>
      </c>
      <c r="H4153" s="20">
        <f t="shared" si="1880"/>
        <v>0.2778156</v>
      </c>
      <c r="I4153" s="14" t="s">
        <v>19210</v>
      </c>
      <c r="J4153" s="14" t="s">
        <v>14244</v>
      </c>
      <c r="K4153" s="14" t="s">
        <v>24169</v>
      </c>
      <c r="L4153" s="14" t="s">
        <v>29129</v>
      </c>
      <c r="M4153" s="28">
        <f t="shared" si="1881"/>
        <v>12.2</v>
      </c>
      <c r="N4153" s="46">
        <f t="shared" si="1860"/>
        <v>6.8</v>
      </c>
      <c r="O4153" s="17">
        <f t="shared" si="1861"/>
        <v>2.6</v>
      </c>
      <c r="P4153" s="17">
        <f t="shared" si="1861"/>
        <v>4.6000000000000005</v>
      </c>
      <c r="Q4153" s="124">
        <f t="shared" si="1862"/>
        <v>0.8</v>
      </c>
      <c r="R4153" s="26">
        <f t="shared" si="1863"/>
        <v>1</v>
      </c>
      <c r="S4153" s="2" t="s">
        <v>34104</v>
      </c>
      <c r="T4153" s="2" t="s">
        <v>39083</v>
      </c>
      <c r="U4153" s="24">
        <f t="shared" si="1864"/>
        <v>449.20000000000005</v>
      </c>
      <c r="V4153" s="66">
        <f t="shared" si="1864"/>
        <v>324.3</v>
      </c>
      <c r="W4153" s="54">
        <f t="shared" si="1865"/>
        <v>1.28</v>
      </c>
      <c r="X4153" s="143">
        <f t="shared" si="1866"/>
        <v>449.20000000000005</v>
      </c>
      <c r="Y4153" s="143">
        <f t="shared" si="1867"/>
        <v>0.35599999999999998</v>
      </c>
      <c r="AD4153">
        <v>152</v>
      </c>
      <c r="AE4153">
        <v>-1</v>
      </c>
      <c r="AF4153" s="10">
        <v>37.9</v>
      </c>
      <c r="AG4153" s="10">
        <v>58.12</v>
      </c>
      <c r="AH4153" s="10">
        <f t="shared" si="1868"/>
        <v>327322.74090566346</v>
      </c>
      <c r="AI4153" s="11">
        <f t="shared" si="1882"/>
        <v>0</v>
      </c>
      <c r="AJ4153">
        <f t="shared" si="1883"/>
        <v>0</v>
      </c>
      <c r="AK4153" t="e">
        <f t="shared" si="1869"/>
        <v>#DIV/0!</v>
      </c>
      <c r="AL4153">
        <f t="shared" si="1870"/>
        <v>8.6373254240000001</v>
      </c>
      <c r="AM4153" s="5">
        <f t="shared" si="1871"/>
        <v>2.54</v>
      </c>
      <c r="AN4153">
        <v>0</v>
      </c>
      <c r="AO4153" s="72">
        <f t="shared" si="1872"/>
        <v>1</v>
      </c>
      <c r="AP4153" s="72">
        <f t="shared" si="1873"/>
        <v>0.8</v>
      </c>
      <c r="AQ4153" s="72">
        <f t="shared" si="1874"/>
        <v>0.8</v>
      </c>
      <c r="AR4153" s="71" t="e">
        <f t="shared" si="1875"/>
        <v>#DIV/0!</v>
      </c>
      <c r="BA4153">
        <f t="shared" si="1876"/>
        <v>176</v>
      </c>
      <c r="BB4153" s="91" t="e">
        <f t="shared" si="1877"/>
        <v>#DIV/0!</v>
      </c>
    </row>
    <row r="4154" spans="1:54">
      <c r="A4154" s="2" t="s">
        <v>4270</v>
      </c>
      <c r="B4154" s="7" t="s">
        <v>44097</v>
      </c>
      <c r="C4154" s="17">
        <f t="shared" si="1858"/>
        <v>8.8000000000000007</v>
      </c>
      <c r="D4154" s="28">
        <f t="shared" si="1859"/>
        <v>212</v>
      </c>
      <c r="E4154" s="8">
        <f t="shared" si="1878"/>
        <v>11</v>
      </c>
      <c r="F4154" s="2" t="s">
        <v>9259</v>
      </c>
      <c r="G4154" s="54">
        <f t="shared" si="1879"/>
        <v>7.8</v>
      </c>
      <c r="H4154" s="20">
        <f t="shared" si="1880"/>
        <v>0.1079965</v>
      </c>
      <c r="I4154" s="14" t="s">
        <v>19211</v>
      </c>
      <c r="J4154" s="14" t="s">
        <v>14245</v>
      </c>
      <c r="K4154" s="14" t="s">
        <v>24170</v>
      </c>
      <c r="L4154" s="14" t="s">
        <v>29130</v>
      </c>
      <c r="M4154" s="28">
        <f t="shared" si="1881"/>
        <v>10.3</v>
      </c>
      <c r="N4154" s="46">
        <f t="shared" si="1860"/>
        <v>5</v>
      </c>
      <c r="O4154" s="17">
        <f t="shared" si="1861"/>
        <v>1.2000000000000002</v>
      </c>
      <c r="P4154" s="17">
        <f t="shared" si="1861"/>
        <v>8.4</v>
      </c>
      <c r="Q4154" s="124">
        <f t="shared" si="1862"/>
        <v>1</v>
      </c>
      <c r="R4154" s="26">
        <f t="shared" si="1863"/>
        <v>1.2000000000000002</v>
      </c>
      <c r="S4154" s="2" t="s">
        <v>34105</v>
      </c>
      <c r="T4154" s="2" t="s">
        <v>39084</v>
      </c>
      <c r="U4154" s="24">
        <f t="shared" si="1864"/>
        <v>484.6</v>
      </c>
      <c r="V4154" s="66">
        <f t="shared" si="1864"/>
        <v>401</v>
      </c>
      <c r="W4154" s="54">
        <f t="shared" si="1865"/>
        <v>0.78</v>
      </c>
      <c r="X4154" s="143">
        <f t="shared" si="1866"/>
        <v>484.6</v>
      </c>
      <c r="Y4154" s="143">
        <f t="shared" si="1867"/>
        <v>0.25600000000000001</v>
      </c>
      <c r="AD4154">
        <v>152</v>
      </c>
      <c r="AE4154">
        <v>-1</v>
      </c>
      <c r="AF4154" s="10">
        <v>37.9</v>
      </c>
      <c r="AG4154" s="10">
        <v>58.12</v>
      </c>
      <c r="AH4154" s="10">
        <f t="shared" si="1868"/>
        <v>189245.07908673896</v>
      </c>
      <c r="AI4154" s="11">
        <f t="shared" si="1882"/>
        <v>0</v>
      </c>
      <c r="AJ4154">
        <f t="shared" si="1883"/>
        <v>0</v>
      </c>
      <c r="AK4154" t="e">
        <f t="shared" si="1869"/>
        <v>#DIV/0!</v>
      </c>
      <c r="AL4154">
        <f t="shared" si="1870"/>
        <v>10.789674336000003</v>
      </c>
      <c r="AM4154" s="5">
        <f t="shared" si="1871"/>
        <v>1.56</v>
      </c>
      <c r="AN4154">
        <v>0</v>
      </c>
      <c r="AO4154" s="72">
        <f t="shared" si="1872"/>
        <v>1.2000000000000002</v>
      </c>
      <c r="AP4154" s="72">
        <f t="shared" si="1873"/>
        <v>1</v>
      </c>
      <c r="AQ4154" s="72">
        <f t="shared" si="1874"/>
        <v>1.2000000000000002</v>
      </c>
      <c r="AR4154" s="71" t="e">
        <f t="shared" si="1875"/>
        <v>#DIV/0!</v>
      </c>
      <c r="BA4154">
        <f t="shared" si="1876"/>
        <v>212</v>
      </c>
      <c r="BB4154" s="91" t="e">
        <f t="shared" si="1877"/>
        <v>#DIV/0!</v>
      </c>
    </row>
    <row r="4155" spans="1:54">
      <c r="A4155" s="2" t="s">
        <v>4271</v>
      </c>
      <c r="B4155" s="7" t="s">
        <v>44098</v>
      </c>
      <c r="C4155" s="17">
        <f t="shared" si="1858"/>
        <v>29.700000000000003</v>
      </c>
      <c r="D4155" s="28">
        <f t="shared" si="1859"/>
        <v>16</v>
      </c>
      <c r="E4155" s="8">
        <f t="shared" si="1878"/>
        <v>11</v>
      </c>
      <c r="F4155" s="2" t="s">
        <v>9260</v>
      </c>
      <c r="G4155" s="54">
        <f t="shared" si="1879"/>
        <v>28.8</v>
      </c>
      <c r="H4155" s="20">
        <f t="shared" si="1880"/>
        <v>0.71990920000000003</v>
      </c>
      <c r="I4155" s="14" t="s">
        <v>19212</v>
      </c>
      <c r="J4155" s="14" t="s">
        <v>14246</v>
      </c>
      <c r="K4155" s="14" t="s">
        <v>24171</v>
      </c>
      <c r="L4155" s="14" t="s">
        <v>29131</v>
      </c>
      <c r="M4155" s="28">
        <f t="shared" si="1881"/>
        <v>10.1</v>
      </c>
      <c r="N4155" s="46">
        <f t="shared" si="1860"/>
        <v>5.8</v>
      </c>
      <c r="O4155" s="17">
        <f t="shared" si="1861"/>
        <v>2</v>
      </c>
      <c r="P4155" s="17">
        <f t="shared" si="1861"/>
        <v>8.8000000000000007</v>
      </c>
      <c r="Q4155" s="124">
        <f t="shared" si="1862"/>
        <v>0.60000000000000009</v>
      </c>
      <c r="R4155" s="26">
        <f t="shared" si="1863"/>
        <v>1.8</v>
      </c>
      <c r="S4155" s="2" t="s">
        <v>34106</v>
      </c>
      <c r="T4155" s="2" t="s">
        <v>39085</v>
      </c>
      <c r="U4155" s="24">
        <f t="shared" si="1864"/>
        <v>289</v>
      </c>
      <c r="V4155" s="66">
        <f t="shared" si="1864"/>
        <v>365</v>
      </c>
      <c r="W4155" s="54">
        <f t="shared" si="1865"/>
        <v>2.88</v>
      </c>
      <c r="X4155" s="143">
        <f t="shared" si="1866"/>
        <v>289</v>
      </c>
      <c r="Y4155" s="143">
        <f t="shared" si="1867"/>
        <v>0.67599999999999993</v>
      </c>
      <c r="AD4155">
        <v>152</v>
      </c>
      <c r="AE4155">
        <v>-1</v>
      </c>
      <c r="AF4155" s="10">
        <v>37.9</v>
      </c>
      <c r="AG4155" s="10">
        <v>58.12</v>
      </c>
      <c r="AH4155" s="10">
        <f t="shared" si="1868"/>
        <v>268460.97742230684</v>
      </c>
      <c r="AI4155" s="11">
        <f t="shared" si="1882"/>
        <v>0</v>
      </c>
      <c r="AJ4155">
        <f t="shared" si="1883"/>
        <v>0</v>
      </c>
      <c r="AK4155" t="e">
        <f t="shared" si="1869"/>
        <v>#DIV/0!</v>
      </c>
      <c r="AL4155">
        <f t="shared" si="1870"/>
        <v>8.8732765439999994</v>
      </c>
      <c r="AM4155" s="5">
        <f t="shared" si="1871"/>
        <v>5.74</v>
      </c>
      <c r="AN4155">
        <v>0</v>
      </c>
      <c r="AO4155" s="72">
        <f t="shared" si="1872"/>
        <v>1.8</v>
      </c>
      <c r="AP4155" s="72">
        <f t="shared" si="1873"/>
        <v>0.60000000000000009</v>
      </c>
      <c r="AQ4155" s="72">
        <f t="shared" si="1874"/>
        <v>0.60000000000000009</v>
      </c>
      <c r="AR4155" s="71" t="e">
        <f t="shared" si="1875"/>
        <v>#DIV/0!</v>
      </c>
      <c r="BA4155">
        <f t="shared" si="1876"/>
        <v>16</v>
      </c>
      <c r="BB4155" s="91" t="e">
        <f t="shared" si="1877"/>
        <v>#DIV/0!</v>
      </c>
    </row>
    <row r="4156" spans="1:54">
      <c r="A4156" s="2" t="s">
        <v>4272</v>
      </c>
      <c r="B4156" s="7" t="s">
        <v>44099</v>
      </c>
      <c r="C4156" s="17">
        <f t="shared" si="1858"/>
        <v>9.5</v>
      </c>
      <c r="D4156" s="28">
        <f t="shared" si="1859"/>
        <v>160</v>
      </c>
      <c r="E4156" s="8">
        <f t="shared" si="1878"/>
        <v>9</v>
      </c>
      <c r="F4156" s="2" t="s">
        <v>9261</v>
      </c>
      <c r="G4156" s="54">
        <f t="shared" si="1879"/>
        <v>8.6</v>
      </c>
      <c r="H4156" s="20">
        <f t="shared" si="1880"/>
        <v>0.44571800000000006</v>
      </c>
      <c r="I4156" s="14" t="s">
        <v>19213</v>
      </c>
      <c r="J4156" s="14" t="s">
        <v>14247</v>
      </c>
      <c r="K4156" s="14" t="s">
        <v>24172</v>
      </c>
      <c r="L4156" s="14" t="s">
        <v>29132</v>
      </c>
      <c r="M4156" s="28">
        <f t="shared" si="1881"/>
        <v>12.1</v>
      </c>
      <c r="N4156" s="46">
        <f t="shared" si="1860"/>
        <v>6.6</v>
      </c>
      <c r="O4156" s="17">
        <f t="shared" si="1861"/>
        <v>0.60000000000000009</v>
      </c>
      <c r="P4156" s="17">
        <f t="shared" si="1861"/>
        <v>4.8000000000000007</v>
      </c>
      <c r="Q4156" s="124">
        <f t="shared" si="1862"/>
        <v>1.4000000000000001</v>
      </c>
      <c r="R4156" s="26">
        <f t="shared" si="1863"/>
        <v>2.6</v>
      </c>
      <c r="S4156" s="2" t="s">
        <v>34107</v>
      </c>
      <c r="T4156" s="2" t="s">
        <v>39086</v>
      </c>
      <c r="U4156" s="24">
        <f t="shared" si="1864"/>
        <v>433.1</v>
      </c>
      <c r="V4156" s="66">
        <f t="shared" si="1864"/>
        <v>362.5</v>
      </c>
      <c r="W4156" s="54">
        <f t="shared" si="1865"/>
        <v>0.86</v>
      </c>
      <c r="X4156" s="143">
        <f t="shared" si="1866"/>
        <v>433.1</v>
      </c>
      <c r="Y4156" s="143">
        <f t="shared" si="1867"/>
        <v>0.27200000000000002</v>
      </c>
      <c r="AD4156">
        <v>152</v>
      </c>
      <c r="AE4156">
        <v>-1</v>
      </c>
      <c r="AF4156" s="10">
        <v>37.9</v>
      </c>
      <c r="AG4156" s="10">
        <v>58.12</v>
      </c>
      <c r="AH4156" s="10">
        <f t="shared" si="1868"/>
        <v>272807.90495282382</v>
      </c>
      <c r="AI4156" s="11">
        <f t="shared" si="1882"/>
        <v>0</v>
      </c>
      <c r="AJ4156">
        <f t="shared" si="1883"/>
        <v>0</v>
      </c>
      <c r="AK4156" t="e">
        <f t="shared" si="1869"/>
        <v>#DIV/0!</v>
      </c>
      <c r="AL4156">
        <f t="shared" si="1870"/>
        <v>4.1504636160000006</v>
      </c>
      <c r="AM4156" s="5">
        <f t="shared" si="1871"/>
        <v>1.7</v>
      </c>
      <c r="AN4156">
        <v>0</v>
      </c>
      <c r="AO4156" s="72">
        <f t="shared" si="1872"/>
        <v>2.6</v>
      </c>
      <c r="AP4156" s="72">
        <f t="shared" si="1873"/>
        <v>1.4000000000000001</v>
      </c>
      <c r="AQ4156" s="72">
        <f t="shared" si="1874"/>
        <v>1.6</v>
      </c>
      <c r="AR4156" s="71" t="e">
        <f t="shared" si="1875"/>
        <v>#DIV/0!</v>
      </c>
      <c r="BA4156">
        <f t="shared" si="1876"/>
        <v>160</v>
      </c>
      <c r="BB4156" s="91" t="e">
        <f t="shared" si="1877"/>
        <v>#DIV/0!</v>
      </c>
    </row>
    <row r="4157" spans="1:54">
      <c r="A4157" s="2" t="s">
        <v>4273</v>
      </c>
      <c r="B4157" s="7" t="s">
        <v>44100</v>
      </c>
      <c r="C4157" s="17">
        <f t="shared" si="1858"/>
        <v>19.600000000000001</v>
      </c>
      <c r="D4157" s="28">
        <f t="shared" si="1859"/>
        <v>220</v>
      </c>
      <c r="E4157" s="8">
        <f t="shared" si="1878"/>
        <v>14</v>
      </c>
      <c r="F4157" s="2" t="s">
        <v>9262</v>
      </c>
      <c r="G4157" s="54">
        <f t="shared" si="1879"/>
        <v>18.700000000000003</v>
      </c>
      <c r="H4157" s="20">
        <f t="shared" si="1880"/>
        <v>0.35985999999999996</v>
      </c>
      <c r="I4157" s="14" t="s">
        <v>19214</v>
      </c>
      <c r="J4157" s="14" t="s">
        <v>14248</v>
      </c>
      <c r="K4157" s="14" t="s">
        <v>24173</v>
      </c>
      <c r="L4157" s="14" t="s">
        <v>29133</v>
      </c>
      <c r="M4157" s="28">
        <f t="shared" si="1881"/>
        <v>11.1</v>
      </c>
      <c r="N4157" s="46">
        <f t="shared" si="1860"/>
        <v>6</v>
      </c>
      <c r="O4157" s="17">
        <f t="shared" si="1861"/>
        <v>1.2000000000000002</v>
      </c>
      <c r="P4157" s="17">
        <f t="shared" si="1861"/>
        <v>6.8000000000000007</v>
      </c>
      <c r="Q4157" s="124">
        <f t="shared" si="1862"/>
        <v>1.6</v>
      </c>
      <c r="R4157" s="26">
        <f t="shared" si="1863"/>
        <v>2.6</v>
      </c>
      <c r="S4157" s="2" t="s">
        <v>34108</v>
      </c>
      <c r="T4157" s="2" t="s">
        <v>39087</v>
      </c>
      <c r="U4157" s="24">
        <f t="shared" si="1864"/>
        <v>492.90000000000003</v>
      </c>
      <c r="V4157" s="66">
        <f t="shared" si="1864"/>
        <v>306.10000000000002</v>
      </c>
      <c r="W4157" s="54">
        <f t="shared" si="1865"/>
        <v>1.87</v>
      </c>
      <c r="X4157" s="143">
        <f t="shared" si="1866"/>
        <v>492.90000000000003</v>
      </c>
      <c r="Y4157" s="143">
        <f t="shared" si="1867"/>
        <v>0.47399999999999998</v>
      </c>
      <c r="AD4157">
        <v>152</v>
      </c>
      <c r="AE4157">
        <v>-1</v>
      </c>
      <c r="AF4157" s="10">
        <v>37.9</v>
      </c>
      <c r="AG4157" s="10">
        <v>58.12</v>
      </c>
      <c r="AH4157" s="10">
        <f t="shared" si="1868"/>
        <v>348913.95810059854</v>
      </c>
      <c r="AI4157" s="11">
        <f t="shared" si="1882"/>
        <v>0</v>
      </c>
      <c r="AJ4157">
        <f t="shared" si="1883"/>
        <v>0</v>
      </c>
      <c r="AK4157" t="e">
        <f t="shared" si="1869"/>
        <v>#DIV/0!</v>
      </c>
      <c r="AL4157">
        <f t="shared" si="1870"/>
        <v>13.581210240000006</v>
      </c>
      <c r="AM4157" s="5">
        <f t="shared" si="1871"/>
        <v>3.72</v>
      </c>
      <c r="AN4157">
        <v>0</v>
      </c>
      <c r="AO4157" s="72">
        <f t="shared" si="1872"/>
        <v>2.6</v>
      </c>
      <c r="AP4157" s="72">
        <f t="shared" si="1873"/>
        <v>1.6</v>
      </c>
      <c r="AQ4157" s="72">
        <f t="shared" si="1874"/>
        <v>1.8</v>
      </c>
      <c r="AR4157" s="71" t="e">
        <f t="shared" si="1875"/>
        <v>#DIV/0!</v>
      </c>
      <c r="BA4157">
        <f t="shared" si="1876"/>
        <v>220</v>
      </c>
      <c r="BB4157" s="91" t="e">
        <f t="shared" si="1877"/>
        <v>#DIV/0!</v>
      </c>
    </row>
    <row r="4158" spans="1:54">
      <c r="A4158" s="2" t="s">
        <v>4274</v>
      </c>
      <c r="B4158" s="7" t="s">
        <v>44101</v>
      </c>
      <c r="C4158" s="17">
        <f t="shared" si="1858"/>
        <v>21.700000000000003</v>
      </c>
      <c r="D4158" s="28">
        <f t="shared" si="1859"/>
        <v>25</v>
      </c>
      <c r="E4158" s="8">
        <f t="shared" si="1878"/>
        <v>15</v>
      </c>
      <c r="F4158" s="2" t="s">
        <v>1871</v>
      </c>
      <c r="G4158" s="54">
        <f t="shared" si="1879"/>
        <v>20.8</v>
      </c>
      <c r="H4158" s="20">
        <f t="shared" si="1880"/>
        <v>0.2874563</v>
      </c>
      <c r="I4158" s="14" t="s">
        <v>19215</v>
      </c>
      <c r="J4158" s="14" t="s">
        <v>14249</v>
      </c>
      <c r="K4158" s="14" t="s">
        <v>24174</v>
      </c>
      <c r="L4158" s="14" t="s">
        <v>29134</v>
      </c>
      <c r="M4158" s="28">
        <f t="shared" si="1881"/>
        <v>12</v>
      </c>
      <c r="N4158" s="46">
        <f t="shared" si="1860"/>
        <v>5.4</v>
      </c>
      <c r="O4158" s="17">
        <f t="shared" si="1861"/>
        <v>1.2000000000000002</v>
      </c>
      <c r="P4158" s="17">
        <f t="shared" si="1861"/>
        <v>5</v>
      </c>
      <c r="Q4158" s="124">
        <f t="shared" si="1862"/>
        <v>2</v>
      </c>
      <c r="R4158" s="26">
        <f t="shared" si="1863"/>
        <v>2.8000000000000003</v>
      </c>
      <c r="S4158" s="2" t="s">
        <v>34109</v>
      </c>
      <c r="T4158" s="2" t="s">
        <v>39088</v>
      </c>
      <c r="U4158" s="24">
        <f t="shared" si="1864"/>
        <v>298.40000000000003</v>
      </c>
      <c r="V4158" s="66">
        <f t="shared" si="1864"/>
        <v>356.90000000000003</v>
      </c>
      <c r="W4158" s="54">
        <f t="shared" si="1865"/>
        <v>2.0799999999999996</v>
      </c>
      <c r="X4158" s="143">
        <f t="shared" si="1866"/>
        <v>298.40000000000003</v>
      </c>
      <c r="Y4158" s="143">
        <f t="shared" si="1867"/>
        <v>0.5159999999999999</v>
      </c>
      <c r="AD4158">
        <v>152</v>
      </c>
      <c r="AE4158">
        <v>-1</v>
      </c>
      <c r="AF4158" s="10">
        <v>37.9</v>
      </c>
      <c r="AG4158" s="10">
        <v>58.12</v>
      </c>
      <c r="AH4158" s="10">
        <f t="shared" si="1868"/>
        <v>281847.43082863704</v>
      </c>
      <c r="AI4158" s="11">
        <f t="shared" si="1882"/>
        <v>0</v>
      </c>
      <c r="AJ4158">
        <f t="shared" si="1883"/>
        <v>0</v>
      </c>
      <c r="AK4158" t="e">
        <f t="shared" si="1869"/>
        <v>#DIV/0!</v>
      </c>
      <c r="AL4158">
        <f t="shared" si="1870"/>
        <v>11.970734160000001</v>
      </c>
      <c r="AM4158" s="5">
        <f t="shared" si="1871"/>
        <v>4.1400000000000006</v>
      </c>
      <c r="AN4158">
        <v>0</v>
      </c>
      <c r="AO4158" s="72">
        <f t="shared" si="1872"/>
        <v>2.8000000000000003</v>
      </c>
      <c r="AP4158" s="72">
        <f t="shared" si="1873"/>
        <v>2</v>
      </c>
      <c r="AQ4158" s="72">
        <f t="shared" si="1874"/>
        <v>2</v>
      </c>
      <c r="AR4158" s="71" t="e">
        <f t="shared" si="1875"/>
        <v>#DIV/0!</v>
      </c>
      <c r="BA4158">
        <f t="shared" si="1876"/>
        <v>25</v>
      </c>
      <c r="BB4158" s="91" t="e">
        <f t="shared" si="1877"/>
        <v>#DIV/0!</v>
      </c>
    </row>
    <row r="4159" spans="1:54">
      <c r="A4159" s="2" t="s">
        <v>4275</v>
      </c>
      <c r="B4159" s="7" t="s">
        <v>44102</v>
      </c>
      <c r="C4159" s="17">
        <f t="shared" si="1858"/>
        <v>22.700000000000003</v>
      </c>
      <c r="D4159" s="28">
        <f t="shared" si="1859"/>
        <v>163</v>
      </c>
      <c r="E4159" s="8">
        <f t="shared" si="1878"/>
        <v>7</v>
      </c>
      <c r="F4159" s="2" t="s">
        <v>9263</v>
      </c>
      <c r="G4159" s="54">
        <f t="shared" si="1879"/>
        <v>21.8</v>
      </c>
      <c r="H4159" s="20">
        <f t="shared" si="1880"/>
        <v>0.74194779999999994</v>
      </c>
      <c r="I4159" s="14" t="s">
        <v>19216</v>
      </c>
      <c r="J4159" s="14" t="s">
        <v>14250</v>
      </c>
      <c r="K4159" s="14" t="s">
        <v>24175</v>
      </c>
      <c r="L4159" s="14" t="s">
        <v>29135</v>
      </c>
      <c r="M4159" s="28">
        <f t="shared" si="1881"/>
        <v>12.2</v>
      </c>
      <c r="N4159" s="46">
        <f t="shared" si="1860"/>
        <v>5.8</v>
      </c>
      <c r="O4159" s="17">
        <f t="shared" si="1861"/>
        <v>2.4000000000000004</v>
      </c>
      <c r="P4159" s="17">
        <f t="shared" si="1861"/>
        <v>4.6000000000000005</v>
      </c>
      <c r="Q4159" s="124">
        <f t="shared" si="1862"/>
        <v>0.2</v>
      </c>
      <c r="R4159" s="26">
        <f t="shared" si="1863"/>
        <v>0.8</v>
      </c>
      <c r="S4159" s="2" t="s">
        <v>34110</v>
      </c>
      <c r="T4159" s="2" t="s">
        <v>39089</v>
      </c>
      <c r="U4159" s="24">
        <f t="shared" si="1864"/>
        <v>436.20000000000005</v>
      </c>
      <c r="V4159" s="66">
        <f t="shared" si="1864"/>
        <v>397.70000000000005</v>
      </c>
      <c r="W4159" s="54">
        <f t="shared" si="1865"/>
        <v>2.1799999999999997</v>
      </c>
      <c r="X4159" s="143">
        <f t="shared" si="1866"/>
        <v>436.20000000000005</v>
      </c>
      <c r="Y4159" s="143">
        <f t="shared" si="1867"/>
        <v>0.53599999999999992</v>
      </c>
      <c r="AD4159">
        <v>152</v>
      </c>
      <c r="AE4159">
        <v>-1</v>
      </c>
      <c r="AF4159" s="10">
        <v>37.9</v>
      </c>
      <c r="AG4159" s="10">
        <v>58.12</v>
      </c>
      <c r="AH4159" s="10">
        <f t="shared" si="1868"/>
        <v>198734.19301304291</v>
      </c>
      <c r="AI4159" s="11">
        <f t="shared" si="1882"/>
        <v>0</v>
      </c>
      <c r="AJ4159">
        <f t="shared" si="1883"/>
        <v>0</v>
      </c>
      <c r="AK4159" t="e">
        <f t="shared" si="1869"/>
        <v>#DIV/0!</v>
      </c>
      <c r="AL4159">
        <f t="shared" si="1870"/>
        <v>2.279117030400001</v>
      </c>
      <c r="AM4159" s="5">
        <f t="shared" si="1871"/>
        <v>4.3400000000000007</v>
      </c>
      <c r="AN4159">
        <v>0</v>
      </c>
      <c r="AO4159" s="72">
        <f t="shared" si="1872"/>
        <v>0.8</v>
      </c>
      <c r="AP4159" s="72">
        <f t="shared" si="1873"/>
        <v>0.2</v>
      </c>
      <c r="AQ4159" s="72">
        <f t="shared" si="1874"/>
        <v>0.4</v>
      </c>
      <c r="AR4159" s="71" t="e">
        <f t="shared" si="1875"/>
        <v>#DIV/0!</v>
      </c>
      <c r="BA4159">
        <f t="shared" si="1876"/>
        <v>163</v>
      </c>
      <c r="BB4159" s="91" t="e">
        <f t="shared" si="1877"/>
        <v>#DIV/0!</v>
      </c>
    </row>
    <row r="4160" spans="1:54">
      <c r="A4160" s="2" t="s">
        <v>4276</v>
      </c>
      <c r="B4160" s="7" t="s">
        <v>44103</v>
      </c>
      <c r="C4160" s="17">
        <f t="shared" si="1858"/>
        <v>14.600000000000001</v>
      </c>
      <c r="D4160" s="28">
        <f t="shared" si="1859"/>
        <v>13</v>
      </c>
      <c r="E4160" s="8">
        <f t="shared" si="1878"/>
        <v>11</v>
      </c>
      <c r="F4160" s="2" t="s">
        <v>9264</v>
      </c>
      <c r="G4160" s="54">
        <f t="shared" si="1879"/>
        <v>13.7</v>
      </c>
      <c r="H4160" s="20">
        <f t="shared" si="1880"/>
        <v>0.68761510000000003</v>
      </c>
      <c r="I4160" s="14" t="s">
        <v>19217</v>
      </c>
      <c r="J4160" s="14" t="s">
        <v>14251</v>
      </c>
      <c r="K4160" s="14" t="s">
        <v>24176</v>
      </c>
      <c r="L4160" s="14" t="s">
        <v>29136</v>
      </c>
      <c r="M4160" s="28">
        <f t="shared" si="1881"/>
        <v>11.7</v>
      </c>
      <c r="N4160" s="46">
        <f t="shared" si="1860"/>
        <v>5.2</v>
      </c>
      <c r="O4160" s="17">
        <f t="shared" si="1861"/>
        <v>2</v>
      </c>
      <c r="P4160" s="17">
        <f t="shared" si="1861"/>
        <v>5.6000000000000005</v>
      </c>
      <c r="Q4160" s="124">
        <f t="shared" si="1862"/>
        <v>0.60000000000000009</v>
      </c>
      <c r="R4160" s="26">
        <f t="shared" si="1863"/>
        <v>2.2000000000000002</v>
      </c>
      <c r="S4160" s="2" t="s">
        <v>34111</v>
      </c>
      <c r="T4160" s="2" t="s">
        <v>39090</v>
      </c>
      <c r="U4160" s="24">
        <f t="shared" si="1864"/>
        <v>285.8</v>
      </c>
      <c r="V4160" s="66">
        <f t="shared" si="1864"/>
        <v>294.70000000000005</v>
      </c>
      <c r="W4160" s="54">
        <f t="shared" si="1865"/>
        <v>1.37</v>
      </c>
      <c r="X4160" s="143">
        <f t="shared" si="1866"/>
        <v>285.8</v>
      </c>
      <c r="Y4160" s="143">
        <f t="shared" si="1867"/>
        <v>0.374</v>
      </c>
      <c r="AD4160">
        <v>152</v>
      </c>
      <c r="AE4160">
        <v>-1</v>
      </c>
      <c r="AF4160" s="10">
        <v>37.9</v>
      </c>
      <c r="AG4160" s="10">
        <v>58.12</v>
      </c>
      <c r="AH4160" s="10">
        <f t="shared" si="1868"/>
        <v>361323.75869897305</v>
      </c>
      <c r="AI4160" s="11">
        <f t="shared" si="1882"/>
        <v>0</v>
      </c>
      <c r="AJ4160">
        <f t="shared" si="1883"/>
        <v>0</v>
      </c>
      <c r="AK4160" t="e">
        <f t="shared" si="1869"/>
        <v>#DIV/0!</v>
      </c>
      <c r="AL4160">
        <f t="shared" si="1870"/>
        <v>7.6971639360000008</v>
      </c>
      <c r="AM4160" s="5">
        <f t="shared" si="1871"/>
        <v>2.72</v>
      </c>
      <c r="AN4160">
        <v>0</v>
      </c>
      <c r="AO4160" s="72">
        <f t="shared" si="1872"/>
        <v>2.2000000000000002</v>
      </c>
      <c r="AP4160" s="72">
        <f t="shared" si="1873"/>
        <v>0.60000000000000009</v>
      </c>
      <c r="AQ4160" s="72">
        <f t="shared" si="1874"/>
        <v>0.8</v>
      </c>
      <c r="AR4160" s="71" t="e">
        <f t="shared" si="1875"/>
        <v>#DIV/0!</v>
      </c>
      <c r="BA4160">
        <f t="shared" si="1876"/>
        <v>13</v>
      </c>
      <c r="BB4160" s="91" t="e">
        <f t="shared" si="1877"/>
        <v>#DIV/0!</v>
      </c>
    </row>
    <row r="4161" spans="1:54">
      <c r="A4161" s="2" t="s">
        <v>4277</v>
      </c>
      <c r="B4161" s="7" t="s">
        <v>44104</v>
      </c>
      <c r="C4161" s="17">
        <f t="shared" si="1858"/>
        <v>27.3</v>
      </c>
      <c r="D4161" s="28">
        <f t="shared" si="1859"/>
        <v>191</v>
      </c>
      <c r="E4161" s="8">
        <f t="shared" si="1878"/>
        <v>7</v>
      </c>
      <c r="F4161" s="2" t="s">
        <v>9265</v>
      </c>
      <c r="G4161" s="54">
        <f t="shared" si="1879"/>
        <v>26.400000000000002</v>
      </c>
      <c r="H4161" s="20">
        <f t="shared" si="1880"/>
        <v>0.83845000000000003</v>
      </c>
      <c r="I4161" s="14" t="s">
        <v>19218</v>
      </c>
      <c r="J4161" s="14" t="s">
        <v>14252</v>
      </c>
      <c r="K4161" s="14" t="s">
        <v>24177</v>
      </c>
      <c r="L4161" s="14" t="s">
        <v>29137</v>
      </c>
      <c r="M4161" s="28">
        <f t="shared" si="1881"/>
        <v>13.1</v>
      </c>
      <c r="N4161" s="46">
        <f t="shared" si="1860"/>
        <v>5.8</v>
      </c>
      <c r="O4161" s="17">
        <f t="shared" si="1861"/>
        <v>2.8000000000000003</v>
      </c>
      <c r="P4161" s="17">
        <f t="shared" si="1861"/>
        <v>2.8000000000000003</v>
      </c>
      <c r="Q4161" s="124">
        <f t="shared" si="1862"/>
        <v>0.2</v>
      </c>
      <c r="R4161" s="26">
        <f t="shared" si="1863"/>
        <v>1.6</v>
      </c>
      <c r="S4161" s="2" t="s">
        <v>34112</v>
      </c>
      <c r="T4161" s="2" t="s">
        <v>39091</v>
      </c>
      <c r="U4161" s="24">
        <f t="shared" si="1864"/>
        <v>463.8</v>
      </c>
      <c r="V4161" s="66">
        <f t="shared" si="1864"/>
        <v>373.3</v>
      </c>
      <c r="W4161" s="54">
        <f t="shared" si="1865"/>
        <v>2.6399999999999997</v>
      </c>
      <c r="X4161" s="143">
        <f t="shared" si="1866"/>
        <v>463.8</v>
      </c>
      <c r="Y4161" s="143">
        <f t="shared" si="1867"/>
        <v>0.62799999999999989</v>
      </c>
      <c r="AD4161">
        <v>152</v>
      </c>
      <c r="AE4161">
        <v>-1</v>
      </c>
      <c r="AF4161" s="10">
        <v>37.9</v>
      </c>
      <c r="AG4161" s="10">
        <v>58.12</v>
      </c>
      <c r="AH4161" s="10">
        <f t="shared" si="1868"/>
        <v>253724.87159572679</v>
      </c>
      <c r="AI4161" s="11">
        <f t="shared" si="1882"/>
        <v>0</v>
      </c>
      <c r="AJ4161">
        <f t="shared" si="1883"/>
        <v>0</v>
      </c>
      <c r="AK4161" t="e">
        <f t="shared" si="1869"/>
        <v>#DIV/0!</v>
      </c>
      <c r="AL4161">
        <f t="shared" si="1870"/>
        <v>2.0264832000000004</v>
      </c>
      <c r="AM4161" s="5">
        <f t="shared" si="1871"/>
        <v>5.26</v>
      </c>
      <c r="AN4161">
        <v>0</v>
      </c>
      <c r="AO4161" s="72">
        <f t="shared" si="1872"/>
        <v>1.6</v>
      </c>
      <c r="AP4161" s="72">
        <f t="shared" si="1873"/>
        <v>0.2</v>
      </c>
      <c r="AQ4161" s="72">
        <f t="shared" si="1874"/>
        <v>0.4</v>
      </c>
      <c r="AR4161" s="71" t="e">
        <f t="shared" si="1875"/>
        <v>#DIV/0!</v>
      </c>
      <c r="BA4161">
        <f t="shared" si="1876"/>
        <v>191</v>
      </c>
      <c r="BB4161" s="91" t="e">
        <f t="shared" si="1877"/>
        <v>#DIV/0!</v>
      </c>
    </row>
    <row r="4162" spans="1:54">
      <c r="A4162" s="2" t="s">
        <v>4278</v>
      </c>
      <c r="B4162" s="7" t="s">
        <v>44105</v>
      </c>
      <c r="C4162" s="17">
        <f t="shared" ref="C4162:C4225" si="1884">MROUND(A4162,0.1)+1+AN4162</f>
        <v>27.200000000000003</v>
      </c>
      <c r="D4162" s="28">
        <f t="shared" ref="D4162:D4225" si="1885">MROUND(S4162,1)</f>
        <v>289</v>
      </c>
      <c r="E4162" s="8">
        <f t="shared" si="1878"/>
        <v>20</v>
      </c>
      <c r="F4162" s="2" t="s">
        <v>9266</v>
      </c>
      <c r="G4162" s="54">
        <f t="shared" si="1879"/>
        <v>26.3</v>
      </c>
      <c r="H4162" s="20">
        <f t="shared" si="1880"/>
        <v>0.14816799999999999</v>
      </c>
      <c r="I4162" s="14" t="s">
        <v>19219</v>
      </c>
      <c r="J4162" s="14" t="s">
        <v>14253</v>
      </c>
      <c r="K4162" s="14" t="s">
        <v>24178</v>
      </c>
      <c r="L4162" s="14" t="s">
        <v>29138</v>
      </c>
      <c r="M4162" s="28">
        <f t="shared" si="1881"/>
        <v>12.1</v>
      </c>
      <c r="N4162" s="46">
        <f t="shared" ref="N4162:N4225" si="1886">MROUND(L4162,0.2)+5</f>
        <v>5.2</v>
      </c>
      <c r="O4162" s="17">
        <f t="shared" ref="O4162:P4225" si="1887">MROUND(I4162,0.2)</f>
        <v>2.8000000000000003</v>
      </c>
      <c r="P4162" s="17">
        <f t="shared" si="1887"/>
        <v>4.8000000000000007</v>
      </c>
      <c r="Q4162" s="124">
        <f t="shared" ref="Q4162:Q4225" si="1888">IF(AN4162&gt;0,CEILING((1-H4162)*R4162,0.2),IF(MROUND((1-H4162)*R4162,0.2)&lt;0.2,MROUND((1-H4162)*R4162,0.2)+0.2, MROUND((1-H4162)*R4162,0.2)))</f>
        <v>1.4000000000000001</v>
      </c>
      <c r="R4162" s="26">
        <f t="shared" ref="R4162:R4225" si="1889">MROUND(K4162,0.2)</f>
        <v>1.6</v>
      </c>
      <c r="S4162" s="2" t="s">
        <v>34113</v>
      </c>
      <c r="T4162" s="2" t="s">
        <v>39092</v>
      </c>
      <c r="U4162" s="24">
        <f t="shared" ref="U4162:V4225" si="1890">ROUNDUP(S4162+273,1)</f>
        <v>561.6</v>
      </c>
      <c r="V4162" s="66">
        <f t="shared" si="1890"/>
        <v>291.90000000000003</v>
      </c>
      <c r="W4162" s="54">
        <f t="shared" ref="W4162:W4225" si="1891">ROUNDUP(A4162/10,2)</f>
        <v>2.63</v>
      </c>
      <c r="X4162" s="143">
        <f t="shared" ref="X4162:X4225" si="1892">U4162</f>
        <v>561.6</v>
      </c>
      <c r="Y4162" s="143">
        <f t="shared" ref="Y4162:Y4225" si="1893">W4162/5+0.1</f>
        <v>0.626</v>
      </c>
      <c r="AD4162">
        <v>152</v>
      </c>
      <c r="AE4162">
        <v>-1</v>
      </c>
      <c r="AF4162" s="10">
        <v>37.9</v>
      </c>
      <c r="AG4162" s="10">
        <v>58.12</v>
      </c>
      <c r="AH4162" s="10">
        <f t="shared" ref="AH4162:AH4225" si="1894">((1.092*8.3144*(AE4162+273)*(LN(AF4162)-1.013)/(0.93-(AE4162+273)/(AD4162+273)))*((AD4162-T4162)/(AD4162-AE4162))^0.383)*1000/AG4162</f>
        <v>364305.08805005398</v>
      </c>
      <c r="AI4162" s="11">
        <f t="shared" si="1882"/>
        <v>0</v>
      </c>
      <c r="AJ4162">
        <f t="shared" si="1883"/>
        <v>0</v>
      </c>
      <c r="AK4162" t="e">
        <f t="shared" ref="AK4162:AK4225" si="1895">0.07*AJ4162*AI4162/AC4162</f>
        <v>#DIV/0!</v>
      </c>
      <c r="AL4162">
        <f t="shared" ref="AL4162:AL4225" si="1896">(1-H4162)*O4162*P4162*R4162</f>
        <v>18.317795328000006</v>
      </c>
      <c r="AM4162" s="5">
        <f t="shared" ref="AM4162:AM4225" si="1897">MROUND(A4162,0.1)/5</f>
        <v>5.24</v>
      </c>
      <c r="AN4162">
        <v>0</v>
      </c>
      <c r="AO4162" s="72">
        <f t="shared" ref="AO4162:AO4225" si="1898">CEILING(R4162,0.2)</f>
        <v>1.6</v>
      </c>
      <c r="AP4162" s="72">
        <f t="shared" ref="AP4162:AP4225" si="1899">Q4162</f>
        <v>1.4000000000000001</v>
      </c>
      <c r="AQ4162" s="72">
        <f t="shared" ref="AQ4162:AQ4225" si="1900">CEILING((1-H4162)*R4162,0.2)</f>
        <v>1.4000000000000001</v>
      </c>
      <c r="AR4162" s="71" t="e">
        <f t="shared" ref="AR4162:AR4225" si="1901">AL4162+AK4162</f>
        <v>#DIV/0!</v>
      </c>
      <c r="BA4162">
        <f t="shared" ref="BA4162:BA4225" si="1902">D4162</f>
        <v>289</v>
      </c>
      <c r="BB4162" s="91" t="e">
        <f t="shared" ref="BB4162:BB4225" si="1903">AK4162/AL4162</f>
        <v>#DIV/0!</v>
      </c>
    </row>
    <row r="4163" spans="1:54">
      <c r="A4163" s="2" t="s">
        <v>4279</v>
      </c>
      <c r="B4163" s="7" t="s">
        <v>44106</v>
      </c>
      <c r="C4163" s="17">
        <f t="shared" si="1884"/>
        <v>9.1</v>
      </c>
      <c r="D4163" s="28">
        <f t="shared" si="1885"/>
        <v>185</v>
      </c>
      <c r="E4163" s="8">
        <f t="shared" ref="E4163:E4226" si="1904">MROUND(SQRT(((P4163*O4163*Q4163)/MAX(O4163,P4163,Q4163)))*10,1)</f>
        <v>4</v>
      </c>
      <c r="F4163" s="2" t="s">
        <v>9267</v>
      </c>
      <c r="G4163" s="54">
        <f t="shared" ref="G4163:G4226" si="1905">ROUNDUP(A4163,1)</f>
        <v>8.1</v>
      </c>
      <c r="H4163" s="20">
        <f t="shared" ref="H4163:H4226" si="1906">F4163/100</f>
        <v>0.61964509999999995</v>
      </c>
      <c r="I4163" s="14" t="s">
        <v>19220</v>
      </c>
      <c r="J4163" s="14" t="s">
        <v>14254</v>
      </c>
      <c r="K4163" s="14" t="s">
        <v>24179</v>
      </c>
      <c r="L4163" s="14" t="s">
        <v>29139</v>
      </c>
      <c r="M4163" s="28">
        <f t="shared" ref="M4163:M4226" si="1907">14.5-P4163/2</f>
        <v>14.3</v>
      </c>
      <c r="N4163" s="46">
        <f t="shared" si="1886"/>
        <v>6.6</v>
      </c>
      <c r="O4163" s="17">
        <f t="shared" si="1887"/>
        <v>1.6</v>
      </c>
      <c r="P4163" s="17">
        <f t="shared" si="1887"/>
        <v>0.4</v>
      </c>
      <c r="Q4163" s="124">
        <f t="shared" si="1888"/>
        <v>0.4</v>
      </c>
      <c r="R4163" s="26">
        <f t="shared" si="1889"/>
        <v>0.8</v>
      </c>
      <c r="S4163" s="2" t="s">
        <v>34114</v>
      </c>
      <c r="T4163" s="2" t="s">
        <v>39093</v>
      </c>
      <c r="U4163" s="24">
        <f t="shared" si="1890"/>
        <v>457.70000000000005</v>
      </c>
      <c r="V4163" s="66">
        <f t="shared" si="1890"/>
        <v>336.40000000000003</v>
      </c>
      <c r="W4163" s="54">
        <f t="shared" si="1891"/>
        <v>0.81</v>
      </c>
      <c r="X4163" s="143">
        <f t="shared" si="1892"/>
        <v>457.70000000000005</v>
      </c>
      <c r="Y4163" s="143">
        <f t="shared" si="1893"/>
        <v>0.26200000000000001</v>
      </c>
      <c r="AD4163">
        <v>152</v>
      </c>
      <c r="AE4163">
        <v>-1</v>
      </c>
      <c r="AF4163" s="10">
        <v>37.9</v>
      </c>
      <c r="AG4163" s="10">
        <v>58.12</v>
      </c>
      <c r="AH4163" s="10">
        <f t="shared" si="1894"/>
        <v>311706.64625765715</v>
      </c>
      <c r="AI4163" s="11">
        <f t="shared" si="1882"/>
        <v>0</v>
      </c>
      <c r="AJ4163">
        <f t="shared" si="1883"/>
        <v>0</v>
      </c>
      <c r="AK4163" t="e">
        <f t="shared" si="1895"/>
        <v>#DIV/0!</v>
      </c>
      <c r="AL4163">
        <f t="shared" si="1896"/>
        <v>0.19474170880000005</v>
      </c>
      <c r="AM4163" s="5">
        <f t="shared" si="1897"/>
        <v>1.6199999999999999</v>
      </c>
      <c r="AN4163">
        <v>0</v>
      </c>
      <c r="AO4163" s="72">
        <f t="shared" si="1898"/>
        <v>0.8</v>
      </c>
      <c r="AP4163" s="72">
        <f t="shared" si="1899"/>
        <v>0.4</v>
      </c>
      <c r="AQ4163" s="72">
        <f t="shared" si="1900"/>
        <v>0.4</v>
      </c>
      <c r="AR4163" s="71" t="e">
        <f t="shared" si="1901"/>
        <v>#DIV/0!</v>
      </c>
      <c r="BA4163">
        <f t="shared" si="1902"/>
        <v>185</v>
      </c>
      <c r="BB4163" s="91" t="e">
        <f t="shared" si="1903"/>
        <v>#DIV/0!</v>
      </c>
    </row>
    <row r="4164" spans="1:54">
      <c r="A4164" s="2" t="s">
        <v>4280</v>
      </c>
      <c r="B4164" s="7" t="s">
        <v>44107</v>
      </c>
      <c r="C4164" s="17">
        <f t="shared" si="1884"/>
        <v>8.6000000000000014</v>
      </c>
      <c r="D4164" s="28">
        <f t="shared" si="1885"/>
        <v>270</v>
      </c>
      <c r="E4164" s="8">
        <f t="shared" si="1904"/>
        <v>16</v>
      </c>
      <c r="F4164" s="2" t="s">
        <v>9268</v>
      </c>
      <c r="G4164" s="54">
        <f t="shared" si="1905"/>
        <v>7.6999999999999993</v>
      </c>
      <c r="H4164" s="20">
        <f t="shared" si="1906"/>
        <v>0.46029960000000003</v>
      </c>
      <c r="I4164" s="14" t="s">
        <v>19221</v>
      </c>
      <c r="J4164" s="14" t="s">
        <v>14255</v>
      </c>
      <c r="K4164" s="14" t="s">
        <v>24180</v>
      </c>
      <c r="L4164" s="14" t="s">
        <v>29140</v>
      </c>
      <c r="M4164" s="28">
        <f t="shared" si="1907"/>
        <v>10.199999999999999</v>
      </c>
      <c r="N4164" s="46">
        <f t="shared" si="1886"/>
        <v>5.4</v>
      </c>
      <c r="O4164" s="17">
        <f t="shared" si="1887"/>
        <v>1.6</v>
      </c>
      <c r="P4164" s="17">
        <f t="shared" si="1887"/>
        <v>8.6</v>
      </c>
      <c r="Q4164" s="124">
        <f t="shared" si="1888"/>
        <v>1.6</v>
      </c>
      <c r="R4164" s="26">
        <f t="shared" si="1889"/>
        <v>2.8000000000000003</v>
      </c>
      <c r="S4164" s="2" t="s">
        <v>34115</v>
      </c>
      <c r="T4164" s="2" t="s">
        <v>39094</v>
      </c>
      <c r="U4164" s="24">
        <f t="shared" si="1890"/>
        <v>543.1</v>
      </c>
      <c r="V4164" s="66">
        <f t="shared" si="1890"/>
        <v>343.1</v>
      </c>
      <c r="W4164" s="54">
        <f t="shared" si="1891"/>
        <v>0.77</v>
      </c>
      <c r="X4164" s="143">
        <f t="shared" si="1892"/>
        <v>543.1</v>
      </c>
      <c r="Y4164" s="143">
        <f t="shared" si="1893"/>
        <v>0.254</v>
      </c>
      <c r="AD4164">
        <v>152</v>
      </c>
      <c r="AE4164">
        <v>-1</v>
      </c>
      <c r="AF4164" s="10">
        <v>37.9</v>
      </c>
      <c r="AG4164" s="10">
        <v>58.12</v>
      </c>
      <c r="AH4164" s="10">
        <f t="shared" si="1894"/>
        <v>302493.66400158219</v>
      </c>
      <c r="AI4164" s="11">
        <f t="shared" si="1882"/>
        <v>0</v>
      </c>
      <c r="AJ4164">
        <f t="shared" si="1883"/>
        <v>0</v>
      </c>
      <c r="AK4164" t="e">
        <f t="shared" si="1895"/>
        <v>#DIV/0!</v>
      </c>
      <c r="AL4164">
        <f t="shared" si="1896"/>
        <v>20.7935770112</v>
      </c>
      <c r="AM4164" s="5">
        <f t="shared" si="1897"/>
        <v>1.52</v>
      </c>
      <c r="AN4164">
        <v>0</v>
      </c>
      <c r="AO4164" s="72">
        <f t="shared" si="1898"/>
        <v>2.8000000000000003</v>
      </c>
      <c r="AP4164" s="72">
        <f t="shared" si="1899"/>
        <v>1.6</v>
      </c>
      <c r="AQ4164" s="72">
        <f t="shared" si="1900"/>
        <v>1.6</v>
      </c>
      <c r="AR4164" s="71" t="e">
        <f t="shared" si="1901"/>
        <v>#DIV/0!</v>
      </c>
      <c r="BA4164">
        <f t="shared" si="1902"/>
        <v>270</v>
      </c>
      <c r="BB4164" s="91" t="e">
        <f t="shared" si="1903"/>
        <v>#DIV/0!</v>
      </c>
    </row>
    <row r="4165" spans="1:54">
      <c r="A4165" s="2" t="s">
        <v>4281</v>
      </c>
      <c r="B4165" s="7" t="s">
        <v>44108</v>
      </c>
      <c r="C4165" s="17">
        <f t="shared" si="1884"/>
        <v>12.3</v>
      </c>
      <c r="D4165" s="28">
        <f t="shared" si="1885"/>
        <v>19</v>
      </c>
      <c r="E4165" s="8">
        <f t="shared" si="1904"/>
        <v>13</v>
      </c>
      <c r="F4165" s="2" t="s">
        <v>9269</v>
      </c>
      <c r="G4165" s="54">
        <f t="shared" si="1905"/>
        <v>11.4</v>
      </c>
      <c r="H4165" s="20">
        <f t="shared" si="1906"/>
        <v>0.45176079999999996</v>
      </c>
      <c r="I4165" s="14" t="s">
        <v>19222</v>
      </c>
      <c r="J4165" s="14" t="s">
        <v>14256</v>
      </c>
      <c r="K4165" s="14" t="s">
        <v>24181</v>
      </c>
      <c r="L4165" s="14" t="s">
        <v>29141</v>
      </c>
      <c r="M4165" s="28">
        <f t="shared" si="1907"/>
        <v>10.5</v>
      </c>
      <c r="N4165" s="46">
        <f t="shared" si="1886"/>
        <v>6.6</v>
      </c>
      <c r="O4165" s="17">
        <f t="shared" si="1887"/>
        <v>1.4000000000000001</v>
      </c>
      <c r="P4165" s="17">
        <f t="shared" si="1887"/>
        <v>8</v>
      </c>
      <c r="Q4165" s="124">
        <f t="shared" si="1888"/>
        <v>1.2000000000000002</v>
      </c>
      <c r="R4165" s="26">
        <f t="shared" si="1889"/>
        <v>2.2000000000000002</v>
      </c>
      <c r="S4165" s="2" t="s">
        <v>34116</v>
      </c>
      <c r="T4165" s="2" t="s">
        <v>39095</v>
      </c>
      <c r="U4165" s="24">
        <f t="shared" si="1890"/>
        <v>291.90000000000003</v>
      </c>
      <c r="V4165" s="66">
        <f t="shared" si="1890"/>
        <v>307.8</v>
      </c>
      <c r="W4165" s="54">
        <f t="shared" si="1891"/>
        <v>1.1399999999999999</v>
      </c>
      <c r="X4165" s="143">
        <f t="shared" si="1892"/>
        <v>291.90000000000003</v>
      </c>
      <c r="Y4165" s="143">
        <f t="shared" si="1893"/>
        <v>0.32799999999999996</v>
      </c>
      <c r="AD4165">
        <v>152</v>
      </c>
      <c r="AE4165">
        <v>-1</v>
      </c>
      <c r="AF4165" s="10">
        <v>37.9</v>
      </c>
      <c r="AG4165" s="10">
        <v>58.12</v>
      </c>
      <c r="AH4165" s="10">
        <f t="shared" si="1894"/>
        <v>346958.57756517985</v>
      </c>
      <c r="AI4165" s="11">
        <f t="shared" si="1882"/>
        <v>0</v>
      </c>
      <c r="AJ4165">
        <f t="shared" si="1883"/>
        <v>0</v>
      </c>
      <c r="AK4165" t="e">
        <f t="shared" si="1895"/>
        <v>#DIV/0!</v>
      </c>
      <c r="AL4165">
        <f t="shared" si="1896"/>
        <v>13.508613888000003</v>
      </c>
      <c r="AM4165" s="5">
        <f t="shared" si="1897"/>
        <v>2.2600000000000002</v>
      </c>
      <c r="AN4165">
        <v>0</v>
      </c>
      <c r="AO4165" s="72">
        <f t="shared" si="1898"/>
        <v>2.2000000000000002</v>
      </c>
      <c r="AP4165" s="72">
        <f t="shared" si="1899"/>
        <v>1.2000000000000002</v>
      </c>
      <c r="AQ4165" s="72">
        <f t="shared" si="1900"/>
        <v>1.4000000000000001</v>
      </c>
      <c r="AR4165" s="71" t="e">
        <f t="shared" si="1901"/>
        <v>#DIV/0!</v>
      </c>
      <c r="BA4165">
        <f t="shared" si="1902"/>
        <v>19</v>
      </c>
      <c r="BB4165" s="91" t="e">
        <f t="shared" si="1903"/>
        <v>#DIV/0!</v>
      </c>
    </row>
    <row r="4166" spans="1:54">
      <c r="A4166" s="2" t="s">
        <v>4282</v>
      </c>
      <c r="B4166" s="7" t="s">
        <v>44109</v>
      </c>
      <c r="C4166" s="17">
        <f t="shared" si="1884"/>
        <v>35.200000000000003</v>
      </c>
      <c r="D4166" s="28">
        <f t="shared" si="1885"/>
        <v>126</v>
      </c>
      <c r="E4166" s="8">
        <f t="shared" si="1904"/>
        <v>19</v>
      </c>
      <c r="F4166" s="2" t="s">
        <v>9270</v>
      </c>
      <c r="G4166" s="54">
        <f t="shared" si="1905"/>
        <v>34.200000000000003</v>
      </c>
      <c r="H4166" s="20">
        <f t="shared" si="1906"/>
        <v>0.18584980000000001</v>
      </c>
      <c r="I4166" s="14" t="s">
        <v>19223</v>
      </c>
      <c r="J4166" s="14" t="s">
        <v>14257</v>
      </c>
      <c r="K4166" s="14" t="s">
        <v>24182</v>
      </c>
      <c r="L4166" s="14" t="s">
        <v>29142</v>
      </c>
      <c r="M4166" s="28">
        <f t="shared" si="1907"/>
        <v>9.6999999999999993</v>
      </c>
      <c r="N4166" s="46">
        <f t="shared" si="1886"/>
        <v>6.8</v>
      </c>
      <c r="O4166" s="17">
        <f t="shared" si="1887"/>
        <v>1.6</v>
      </c>
      <c r="P4166" s="17">
        <f t="shared" si="1887"/>
        <v>9.6000000000000014</v>
      </c>
      <c r="Q4166" s="124">
        <f t="shared" si="1888"/>
        <v>2.2000000000000002</v>
      </c>
      <c r="R4166" s="26">
        <f t="shared" si="1889"/>
        <v>2.6</v>
      </c>
      <c r="S4166" s="2" t="s">
        <v>34117</v>
      </c>
      <c r="T4166" s="2" t="s">
        <v>39096</v>
      </c>
      <c r="U4166" s="24">
        <f t="shared" si="1890"/>
        <v>399.1</v>
      </c>
      <c r="V4166" s="66">
        <f t="shared" si="1890"/>
        <v>365.40000000000003</v>
      </c>
      <c r="W4166" s="54">
        <f t="shared" si="1891"/>
        <v>3.42</v>
      </c>
      <c r="X4166" s="143">
        <f t="shared" si="1892"/>
        <v>399.1</v>
      </c>
      <c r="Y4166" s="143">
        <f t="shared" si="1893"/>
        <v>0.78399999999999992</v>
      </c>
      <c r="AD4166">
        <v>152</v>
      </c>
      <c r="AE4166">
        <v>-1</v>
      </c>
      <c r="AF4166" s="10">
        <v>37.9</v>
      </c>
      <c r="AG4166" s="10">
        <v>58.12</v>
      </c>
      <c r="AH4166" s="10">
        <f t="shared" si="1894"/>
        <v>267796.7799939345</v>
      </c>
      <c r="AI4166" s="11">
        <f t="shared" si="1882"/>
        <v>0</v>
      </c>
      <c r="AJ4166">
        <f t="shared" si="1883"/>
        <v>0</v>
      </c>
      <c r="AK4166" t="e">
        <f t="shared" si="1895"/>
        <v>#DIV/0!</v>
      </c>
      <c r="AL4166">
        <f t="shared" si="1896"/>
        <v>32.513902387200005</v>
      </c>
      <c r="AM4166" s="5">
        <f t="shared" si="1897"/>
        <v>6.8400000000000007</v>
      </c>
      <c r="AN4166">
        <v>0</v>
      </c>
      <c r="AO4166" s="72">
        <f t="shared" si="1898"/>
        <v>2.6</v>
      </c>
      <c r="AP4166" s="72">
        <f t="shared" si="1899"/>
        <v>2.2000000000000002</v>
      </c>
      <c r="AQ4166" s="72">
        <f t="shared" si="1900"/>
        <v>2.2000000000000002</v>
      </c>
      <c r="AR4166" s="71" t="e">
        <f t="shared" si="1901"/>
        <v>#DIV/0!</v>
      </c>
      <c r="BA4166">
        <f t="shared" si="1902"/>
        <v>126</v>
      </c>
      <c r="BB4166" s="91" t="e">
        <f t="shared" si="1903"/>
        <v>#DIV/0!</v>
      </c>
    </row>
    <row r="4167" spans="1:54">
      <c r="A4167" s="2" t="s">
        <v>4283</v>
      </c>
      <c r="B4167" s="7" t="s">
        <v>44110</v>
      </c>
      <c r="C4167" s="17">
        <f t="shared" si="1884"/>
        <v>23.900000000000002</v>
      </c>
      <c r="D4167" s="28">
        <f t="shared" si="1885"/>
        <v>48</v>
      </c>
      <c r="E4167" s="8">
        <f t="shared" si="1904"/>
        <v>8</v>
      </c>
      <c r="F4167" s="2" t="s">
        <v>9271</v>
      </c>
      <c r="G4167" s="54">
        <f t="shared" si="1905"/>
        <v>22.900000000000002</v>
      </c>
      <c r="H4167" s="20">
        <f t="shared" si="1906"/>
        <v>0.241364</v>
      </c>
      <c r="I4167" s="14" t="s">
        <v>19224</v>
      </c>
      <c r="J4167" s="14" t="s">
        <v>14258</v>
      </c>
      <c r="K4167" s="14" t="s">
        <v>24183</v>
      </c>
      <c r="L4167" s="14" t="s">
        <v>29143</v>
      </c>
      <c r="M4167" s="28">
        <f t="shared" si="1907"/>
        <v>10.5</v>
      </c>
      <c r="N4167" s="46">
        <f t="shared" si="1886"/>
        <v>6.4</v>
      </c>
      <c r="O4167" s="17">
        <f t="shared" si="1887"/>
        <v>1.2000000000000002</v>
      </c>
      <c r="P4167" s="17">
        <f t="shared" si="1887"/>
        <v>8</v>
      </c>
      <c r="Q4167" s="124">
        <f t="shared" si="1888"/>
        <v>0.60000000000000009</v>
      </c>
      <c r="R4167" s="26">
        <f t="shared" si="1889"/>
        <v>0.8</v>
      </c>
      <c r="S4167" s="2" t="s">
        <v>34118</v>
      </c>
      <c r="T4167" s="2" t="s">
        <v>39097</v>
      </c>
      <c r="U4167" s="24">
        <f t="shared" si="1890"/>
        <v>321.5</v>
      </c>
      <c r="V4167" s="66">
        <f t="shared" si="1890"/>
        <v>420.8</v>
      </c>
      <c r="W4167" s="54">
        <f t="shared" si="1891"/>
        <v>2.2899999999999996</v>
      </c>
      <c r="X4167" s="143">
        <f t="shared" si="1892"/>
        <v>321.5</v>
      </c>
      <c r="Y4167" s="143">
        <f t="shared" si="1893"/>
        <v>0.55799999999999994</v>
      </c>
      <c r="AD4167">
        <v>152</v>
      </c>
      <c r="AE4167">
        <v>-1</v>
      </c>
      <c r="AF4167" s="10">
        <v>37.9</v>
      </c>
      <c r="AG4167" s="10">
        <v>58.12</v>
      </c>
      <c r="AH4167" s="10">
        <f t="shared" si="1894"/>
        <v>97208.992215271297</v>
      </c>
      <c r="AI4167" s="11">
        <f t="shared" si="1882"/>
        <v>0</v>
      </c>
      <c r="AJ4167">
        <f t="shared" si="1883"/>
        <v>0</v>
      </c>
      <c r="AK4167" t="e">
        <f t="shared" si="1895"/>
        <v>#DIV/0!</v>
      </c>
      <c r="AL4167">
        <f t="shared" si="1896"/>
        <v>5.8263244800000011</v>
      </c>
      <c r="AM4167" s="5">
        <f t="shared" si="1897"/>
        <v>4.58</v>
      </c>
      <c r="AN4167">
        <v>0</v>
      </c>
      <c r="AO4167" s="72">
        <f t="shared" si="1898"/>
        <v>0.8</v>
      </c>
      <c r="AP4167" s="72">
        <f t="shared" si="1899"/>
        <v>0.60000000000000009</v>
      </c>
      <c r="AQ4167" s="72">
        <f t="shared" si="1900"/>
        <v>0.8</v>
      </c>
      <c r="AR4167" s="71" t="e">
        <f t="shared" si="1901"/>
        <v>#DIV/0!</v>
      </c>
      <c r="BA4167">
        <f t="shared" si="1902"/>
        <v>48</v>
      </c>
      <c r="BB4167" s="91" t="e">
        <f t="shared" si="1903"/>
        <v>#DIV/0!</v>
      </c>
    </row>
    <row r="4168" spans="1:54">
      <c r="A4168" s="2" t="s">
        <v>4284</v>
      </c>
      <c r="B4168" s="7" t="s">
        <v>44111</v>
      </c>
      <c r="C4168" s="17">
        <f t="shared" si="1884"/>
        <v>6.2</v>
      </c>
      <c r="D4168" s="28">
        <f t="shared" si="1885"/>
        <v>250</v>
      </c>
      <c r="E4168" s="8">
        <f t="shared" si="1904"/>
        <v>13</v>
      </c>
      <c r="F4168" s="2" t="s">
        <v>9272</v>
      </c>
      <c r="G4168" s="54">
        <f t="shared" si="1905"/>
        <v>5.1999999999999993</v>
      </c>
      <c r="H4168" s="20">
        <f t="shared" si="1906"/>
        <v>0.65346140000000008</v>
      </c>
      <c r="I4168" s="14" t="s">
        <v>19225</v>
      </c>
      <c r="J4168" s="14" t="s">
        <v>14259</v>
      </c>
      <c r="K4168" s="14" t="s">
        <v>24184</v>
      </c>
      <c r="L4168" s="14" t="s">
        <v>29144</v>
      </c>
      <c r="M4168" s="28">
        <f t="shared" si="1907"/>
        <v>12.5</v>
      </c>
      <c r="N4168" s="46">
        <f t="shared" si="1886"/>
        <v>5.4</v>
      </c>
      <c r="O4168" s="17">
        <f t="shared" si="1887"/>
        <v>2.8000000000000003</v>
      </c>
      <c r="P4168" s="17">
        <f t="shared" si="1887"/>
        <v>4</v>
      </c>
      <c r="Q4168" s="124">
        <f t="shared" si="1888"/>
        <v>0.60000000000000009</v>
      </c>
      <c r="R4168" s="26">
        <f t="shared" si="1889"/>
        <v>1.6</v>
      </c>
      <c r="S4168" s="2" t="s">
        <v>34119</v>
      </c>
      <c r="T4168" s="2" t="s">
        <v>39098</v>
      </c>
      <c r="U4168" s="24">
        <f t="shared" si="1890"/>
        <v>522.6</v>
      </c>
      <c r="V4168" s="66">
        <f t="shared" si="1890"/>
        <v>300.10000000000002</v>
      </c>
      <c r="W4168" s="54">
        <f t="shared" si="1891"/>
        <v>0.52</v>
      </c>
      <c r="X4168" s="143">
        <f t="shared" si="1892"/>
        <v>522.6</v>
      </c>
      <c r="Y4168" s="143">
        <f t="shared" si="1893"/>
        <v>0.20400000000000001</v>
      </c>
      <c r="AD4168">
        <v>152</v>
      </c>
      <c r="AE4168">
        <v>-1</v>
      </c>
      <c r="AF4168" s="10">
        <v>37.9</v>
      </c>
      <c r="AG4168" s="10">
        <v>58.12</v>
      </c>
      <c r="AH4168" s="10">
        <f t="shared" si="1894"/>
        <v>355524.3441220852</v>
      </c>
      <c r="AI4168" s="11">
        <f t="shared" si="1882"/>
        <v>0</v>
      </c>
      <c r="AJ4168">
        <f t="shared" si="1883"/>
        <v>0</v>
      </c>
      <c r="AK4168" t="e">
        <f t="shared" si="1895"/>
        <v>#DIV/0!</v>
      </c>
      <c r="AL4168">
        <f t="shared" si="1896"/>
        <v>6.2099717119999998</v>
      </c>
      <c r="AM4168" s="5">
        <f t="shared" si="1897"/>
        <v>1.04</v>
      </c>
      <c r="AN4168">
        <v>0</v>
      </c>
      <c r="AO4168" s="72">
        <f t="shared" si="1898"/>
        <v>1.6</v>
      </c>
      <c r="AP4168" s="72">
        <f t="shared" si="1899"/>
        <v>0.60000000000000009</v>
      </c>
      <c r="AQ4168" s="72">
        <f t="shared" si="1900"/>
        <v>0.60000000000000009</v>
      </c>
      <c r="AR4168" s="71" t="e">
        <f t="shared" si="1901"/>
        <v>#DIV/0!</v>
      </c>
      <c r="BA4168">
        <f t="shared" si="1902"/>
        <v>250</v>
      </c>
      <c r="BB4168" s="91" t="e">
        <f t="shared" si="1903"/>
        <v>#DIV/0!</v>
      </c>
    </row>
    <row r="4169" spans="1:54">
      <c r="A4169" s="2" t="s">
        <v>4285</v>
      </c>
      <c r="B4169" s="7" t="s">
        <v>44112</v>
      </c>
      <c r="C4169" s="17">
        <f t="shared" si="1884"/>
        <v>8.1000000000000014</v>
      </c>
      <c r="D4169" s="28">
        <f t="shared" si="1885"/>
        <v>182</v>
      </c>
      <c r="E4169" s="8">
        <f t="shared" si="1904"/>
        <v>6</v>
      </c>
      <c r="F4169" s="2" t="s">
        <v>9273</v>
      </c>
      <c r="G4169" s="54">
        <f t="shared" si="1905"/>
        <v>7.1999999999999993</v>
      </c>
      <c r="H4169" s="20">
        <f t="shared" si="1906"/>
        <v>0.7546254</v>
      </c>
      <c r="I4169" s="14" t="s">
        <v>19226</v>
      </c>
      <c r="J4169" s="14" t="s">
        <v>14260</v>
      </c>
      <c r="K4169" s="14" t="s">
        <v>24185</v>
      </c>
      <c r="L4169" s="14" t="s">
        <v>98</v>
      </c>
      <c r="M4169" s="28">
        <f t="shared" si="1907"/>
        <v>12</v>
      </c>
      <c r="N4169" s="46">
        <f t="shared" si="1886"/>
        <v>7</v>
      </c>
      <c r="O4169" s="17">
        <f t="shared" si="1887"/>
        <v>0.8</v>
      </c>
      <c r="P4169" s="17">
        <f t="shared" si="1887"/>
        <v>5</v>
      </c>
      <c r="Q4169" s="124">
        <f t="shared" si="1888"/>
        <v>0.4</v>
      </c>
      <c r="R4169" s="26">
        <f t="shared" si="1889"/>
        <v>2</v>
      </c>
      <c r="S4169" s="2" t="s">
        <v>34120</v>
      </c>
      <c r="T4169" s="2" t="s">
        <v>39099</v>
      </c>
      <c r="U4169" s="24">
        <f t="shared" si="1890"/>
        <v>455</v>
      </c>
      <c r="V4169" s="66">
        <f t="shared" si="1890"/>
        <v>359</v>
      </c>
      <c r="W4169" s="54">
        <f t="shared" si="1891"/>
        <v>0.72</v>
      </c>
      <c r="X4169" s="143">
        <f t="shared" si="1892"/>
        <v>455</v>
      </c>
      <c r="Y4169" s="143">
        <f t="shared" si="1893"/>
        <v>0.24399999999999999</v>
      </c>
      <c r="AD4169">
        <v>152</v>
      </c>
      <c r="AE4169">
        <v>-1</v>
      </c>
      <c r="AF4169" s="10">
        <v>37.9</v>
      </c>
      <c r="AG4169" s="10">
        <v>58.12</v>
      </c>
      <c r="AH4169" s="10">
        <f t="shared" si="1894"/>
        <v>278532.79855854402</v>
      </c>
      <c r="AI4169" s="11">
        <f t="shared" si="1882"/>
        <v>0</v>
      </c>
      <c r="AJ4169">
        <f t="shared" si="1883"/>
        <v>0</v>
      </c>
      <c r="AK4169" t="e">
        <f t="shared" si="1895"/>
        <v>#DIV/0!</v>
      </c>
      <c r="AL4169">
        <f t="shared" si="1896"/>
        <v>1.9629968</v>
      </c>
      <c r="AM4169" s="5">
        <f t="shared" si="1897"/>
        <v>1.4200000000000002</v>
      </c>
      <c r="AN4169">
        <v>0</v>
      </c>
      <c r="AO4169" s="72">
        <f t="shared" si="1898"/>
        <v>2</v>
      </c>
      <c r="AP4169" s="72">
        <f t="shared" si="1899"/>
        <v>0.4</v>
      </c>
      <c r="AQ4169" s="72">
        <f t="shared" si="1900"/>
        <v>0.60000000000000009</v>
      </c>
      <c r="AR4169" s="71" t="e">
        <f t="shared" si="1901"/>
        <v>#DIV/0!</v>
      </c>
      <c r="BA4169">
        <f t="shared" si="1902"/>
        <v>182</v>
      </c>
      <c r="BB4169" s="91" t="e">
        <f t="shared" si="1903"/>
        <v>#DIV/0!</v>
      </c>
    </row>
    <row r="4170" spans="1:54">
      <c r="A4170" s="2" t="s">
        <v>4286</v>
      </c>
      <c r="B4170" s="7" t="s">
        <v>44113</v>
      </c>
      <c r="C4170" s="17">
        <f t="shared" si="1884"/>
        <v>13.8</v>
      </c>
      <c r="D4170" s="28">
        <f t="shared" si="1885"/>
        <v>157</v>
      </c>
      <c r="E4170" s="8">
        <f t="shared" si="1904"/>
        <v>15</v>
      </c>
      <c r="F4170" s="2" t="s">
        <v>9274</v>
      </c>
      <c r="G4170" s="54">
        <f t="shared" si="1905"/>
        <v>12.799999999999999</v>
      </c>
      <c r="H4170" s="20">
        <f t="shared" si="1906"/>
        <v>0.33915410000000001</v>
      </c>
      <c r="I4170" s="14" t="s">
        <v>19227</v>
      </c>
      <c r="J4170" s="14" t="s">
        <v>14261</v>
      </c>
      <c r="K4170" s="14" t="s">
        <v>24186</v>
      </c>
      <c r="L4170" s="14" t="s">
        <v>29145</v>
      </c>
      <c r="M4170" s="28">
        <f t="shared" si="1907"/>
        <v>9.8999999999999986</v>
      </c>
      <c r="N4170" s="46">
        <f t="shared" si="1886"/>
        <v>6.6</v>
      </c>
      <c r="O4170" s="17">
        <f t="shared" si="1887"/>
        <v>1.6</v>
      </c>
      <c r="P4170" s="17">
        <f t="shared" si="1887"/>
        <v>9.2000000000000011</v>
      </c>
      <c r="Q4170" s="124">
        <f t="shared" si="1888"/>
        <v>1.4000000000000001</v>
      </c>
      <c r="R4170" s="26">
        <f t="shared" si="1889"/>
        <v>2</v>
      </c>
      <c r="S4170" s="2" t="s">
        <v>34121</v>
      </c>
      <c r="T4170" s="2" t="s">
        <v>39100</v>
      </c>
      <c r="U4170" s="24">
        <f t="shared" si="1890"/>
        <v>430.40000000000003</v>
      </c>
      <c r="V4170" s="66">
        <f t="shared" si="1890"/>
        <v>397.3</v>
      </c>
      <c r="W4170" s="54">
        <f t="shared" si="1891"/>
        <v>1.28</v>
      </c>
      <c r="X4170" s="143">
        <f t="shared" si="1892"/>
        <v>430.40000000000003</v>
      </c>
      <c r="Y4170" s="143">
        <f t="shared" si="1893"/>
        <v>0.35599999999999998</v>
      </c>
      <c r="AD4170">
        <v>152</v>
      </c>
      <c r="AE4170">
        <v>-1</v>
      </c>
      <c r="AF4170" s="10">
        <v>37.9</v>
      </c>
      <c r="AG4170" s="10">
        <v>58.12</v>
      </c>
      <c r="AH4170" s="10">
        <f t="shared" si="1894"/>
        <v>199825.83073313773</v>
      </c>
      <c r="AI4170" s="11">
        <f t="shared" si="1882"/>
        <v>0</v>
      </c>
      <c r="AJ4170">
        <f t="shared" si="1883"/>
        <v>0</v>
      </c>
      <c r="AK4170" t="e">
        <f t="shared" si="1895"/>
        <v>#DIV/0!</v>
      </c>
      <c r="AL4170">
        <f t="shared" si="1896"/>
        <v>19.455303296</v>
      </c>
      <c r="AM4170" s="5">
        <f t="shared" si="1897"/>
        <v>2.56</v>
      </c>
      <c r="AN4170">
        <v>0</v>
      </c>
      <c r="AO4170" s="72">
        <f t="shared" si="1898"/>
        <v>2</v>
      </c>
      <c r="AP4170" s="72">
        <f t="shared" si="1899"/>
        <v>1.4000000000000001</v>
      </c>
      <c r="AQ4170" s="72">
        <f t="shared" si="1900"/>
        <v>1.4000000000000001</v>
      </c>
      <c r="AR4170" s="71" t="e">
        <f t="shared" si="1901"/>
        <v>#DIV/0!</v>
      </c>
      <c r="BA4170">
        <f t="shared" si="1902"/>
        <v>157</v>
      </c>
      <c r="BB4170" s="91" t="e">
        <f t="shared" si="1903"/>
        <v>#DIV/0!</v>
      </c>
    </row>
    <row r="4171" spans="1:54">
      <c r="A4171" s="2" t="s">
        <v>4287</v>
      </c>
      <c r="B4171" s="7" t="s">
        <v>44114</v>
      </c>
      <c r="C4171" s="17">
        <f t="shared" si="1884"/>
        <v>36.800000000000004</v>
      </c>
      <c r="D4171" s="28">
        <f t="shared" si="1885"/>
        <v>283</v>
      </c>
      <c r="E4171" s="8">
        <f t="shared" si="1904"/>
        <v>8</v>
      </c>
      <c r="F4171" s="2" t="s">
        <v>9275</v>
      </c>
      <c r="G4171" s="54">
        <f t="shared" si="1905"/>
        <v>35.800000000000004</v>
      </c>
      <c r="H4171" s="20">
        <f t="shared" si="1906"/>
        <v>0.49406440000000001</v>
      </c>
      <c r="I4171" s="14" t="s">
        <v>19228</v>
      </c>
      <c r="J4171" s="14" t="s">
        <v>14262</v>
      </c>
      <c r="K4171" s="14" t="s">
        <v>24187</v>
      </c>
      <c r="L4171" s="14" t="s">
        <v>29146</v>
      </c>
      <c r="M4171" s="28">
        <f t="shared" si="1907"/>
        <v>13.2</v>
      </c>
      <c r="N4171" s="46">
        <f t="shared" si="1886"/>
        <v>5.4</v>
      </c>
      <c r="O4171" s="17">
        <f t="shared" si="1887"/>
        <v>1.8</v>
      </c>
      <c r="P4171" s="17">
        <f t="shared" si="1887"/>
        <v>2.6</v>
      </c>
      <c r="Q4171" s="124">
        <f t="shared" si="1888"/>
        <v>0.4</v>
      </c>
      <c r="R4171" s="26">
        <f t="shared" si="1889"/>
        <v>0.8</v>
      </c>
      <c r="S4171" s="2" t="s">
        <v>34122</v>
      </c>
      <c r="T4171" s="2" t="s">
        <v>39101</v>
      </c>
      <c r="U4171" s="24">
        <f t="shared" si="1890"/>
        <v>556.30000000000007</v>
      </c>
      <c r="V4171" s="66">
        <f t="shared" si="1890"/>
        <v>367.3</v>
      </c>
      <c r="W4171" s="54">
        <f t="shared" si="1891"/>
        <v>3.5799999999999996</v>
      </c>
      <c r="X4171" s="143">
        <f t="shared" si="1892"/>
        <v>556.30000000000007</v>
      </c>
      <c r="Y4171" s="143">
        <f t="shared" si="1893"/>
        <v>0.81599999999999995</v>
      </c>
      <c r="AD4171">
        <v>152</v>
      </c>
      <c r="AE4171">
        <v>-1</v>
      </c>
      <c r="AF4171" s="10">
        <v>37.9</v>
      </c>
      <c r="AG4171" s="10">
        <v>58.12</v>
      </c>
      <c r="AH4171" s="10">
        <f t="shared" si="1894"/>
        <v>264467.09094457794</v>
      </c>
      <c r="AI4171" s="11">
        <f t="shared" si="1882"/>
        <v>0</v>
      </c>
      <c r="AJ4171">
        <f t="shared" si="1883"/>
        <v>0</v>
      </c>
      <c r="AK4171" t="e">
        <f t="shared" si="1895"/>
        <v>#DIV/0!</v>
      </c>
      <c r="AL4171">
        <f t="shared" si="1896"/>
        <v>1.8942228863999997</v>
      </c>
      <c r="AM4171" s="5">
        <f t="shared" si="1897"/>
        <v>7.160000000000001</v>
      </c>
      <c r="AN4171">
        <v>0</v>
      </c>
      <c r="AO4171" s="72">
        <f t="shared" si="1898"/>
        <v>0.8</v>
      </c>
      <c r="AP4171" s="72">
        <f t="shared" si="1899"/>
        <v>0.4</v>
      </c>
      <c r="AQ4171" s="72">
        <f t="shared" si="1900"/>
        <v>0.60000000000000009</v>
      </c>
      <c r="AR4171" s="71" t="e">
        <f t="shared" si="1901"/>
        <v>#DIV/0!</v>
      </c>
      <c r="BA4171">
        <f t="shared" si="1902"/>
        <v>283</v>
      </c>
      <c r="BB4171" s="91" t="e">
        <f t="shared" si="1903"/>
        <v>#DIV/0!</v>
      </c>
    </row>
    <row r="4172" spans="1:54">
      <c r="A4172" s="2" t="s">
        <v>4288</v>
      </c>
      <c r="B4172" s="7" t="s">
        <v>44115</v>
      </c>
      <c r="C4172" s="17">
        <f t="shared" si="1884"/>
        <v>32.1</v>
      </c>
      <c r="D4172" s="28">
        <f t="shared" si="1885"/>
        <v>264</v>
      </c>
      <c r="E4172" s="8">
        <f t="shared" si="1904"/>
        <v>16</v>
      </c>
      <c r="F4172" s="2" t="s">
        <v>9276</v>
      </c>
      <c r="G4172" s="54">
        <f t="shared" si="1905"/>
        <v>31.200000000000003</v>
      </c>
      <c r="H4172" s="20">
        <f t="shared" si="1906"/>
        <v>0.5426687</v>
      </c>
      <c r="I4172" s="14" t="s">
        <v>19229</v>
      </c>
      <c r="J4172" s="14" t="s">
        <v>14263</v>
      </c>
      <c r="K4172" s="14" t="s">
        <v>24188</v>
      </c>
      <c r="L4172" s="14" t="s">
        <v>29147</v>
      </c>
      <c r="M4172" s="28">
        <f t="shared" si="1907"/>
        <v>13.2</v>
      </c>
      <c r="N4172" s="46">
        <f t="shared" si="1886"/>
        <v>5.4</v>
      </c>
      <c r="O4172" s="17">
        <f t="shared" si="1887"/>
        <v>1.8</v>
      </c>
      <c r="P4172" s="17">
        <f t="shared" si="1887"/>
        <v>2.6</v>
      </c>
      <c r="Q4172" s="124">
        <f t="shared" si="1888"/>
        <v>1.4000000000000001</v>
      </c>
      <c r="R4172" s="26">
        <f t="shared" si="1889"/>
        <v>3</v>
      </c>
      <c r="S4172" s="2" t="s">
        <v>34123</v>
      </c>
      <c r="T4172" s="2" t="s">
        <v>39102</v>
      </c>
      <c r="U4172" s="24">
        <f t="shared" si="1890"/>
        <v>537.20000000000005</v>
      </c>
      <c r="V4172" s="66">
        <f t="shared" si="1890"/>
        <v>351.5</v>
      </c>
      <c r="W4172" s="54">
        <f t="shared" si="1891"/>
        <v>3.1199999999999997</v>
      </c>
      <c r="X4172" s="143">
        <f t="shared" si="1892"/>
        <v>537.20000000000005</v>
      </c>
      <c r="Y4172" s="143">
        <f t="shared" si="1893"/>
        <v>0.72399999999999987</v>
      </c>
      <c r="AD4172">
        <v>152</v>
      </c>
      <c r="AE4172">
        <v>-1</v>
      </c>
      <c r="AF4172" s="10">
        <v>37.9</v>
      </c>
      <c r="AG4172" s="10">
        <v>58.12</v>
      </c>
      <c r="AH4172" s="10">
        <f t="shared" si="1894"/>
        <v>290132.46765646932</v>
      </c>
      <c r="AI4172" s="11">
        <f t="shared" si="1882"/>
        <v>0</v>
      </c>
      <c r="AJ4172">
        <f t="shared" si="1883"/>
        <v>0</v>
      </c>
      <c r="AK4172" t="e">
        <f t="shared" si="1895"/>
        <v>#DIV/0!</v>
      </c>
      <c r="AL4172">
        <f t="shared" si="1896"/>
        <v>6.4209314519999996</v>
      </c>
      <c r="AM4172" s="5">
        <f t="shared" si="1897"/>
        <v>6.2200000000000006</v>
      </c>
      <c r="AN4172">
        <v>0</v>
      </c>
      <c r="AO4172" s="72">
        <f t="shared" si="1898"/>
        <v>3</v>
      </c>
      <c r="AP4172" s="72">
        <f t="shared" si="1899"/>
        <v>1.4000000000000001</v>
      </c>
      <c r="AQ4172" s="72">
        <f t="shared" si="1900"/>
        <v>1.4000000000000001</v>
      </c>
      <c r="AR4172" s="71" t="e">
        <f t="shared" si="1901"/>
        <v>#DIV/0!</v>
      </c>
      <c r="BA4172">
        <f t="shared" si="1902"/>
        <v>264</v>
      </c>
      <c r="BB4172" s="91" t="e">
        <f t="shared" si="1903"/>
        <v>#DIV/0!</v>
      </c>
    </row>
    <row r="4173" spans="1:54">
      <c r="A4173" s="2" t="s">
        <v>4289</v>
      </c>
      <c r="B4173" s="7" t="s">
        <v>44116</v>
      </c>
      <c r="C4173" s="17">
        <f t="shared" si="1884"/>
        <v>32.299999999999997</v>
      </c>
      <c r="D4173" s="28">
        <f t="shared" si="1885"/>
        <v>210</v>
      </c>
      <c r="E4173" s="8">
        <f t="shared" si="1904"/>
        <v>10</v>
      </c>
      <c r="F4173" s="2" t="s">
        <v>9277</v>
      </c>
      <c r="G4173" s="54">
        <f t="shared" si="1905"/>
        <v>31.3</v>
      </c>
      <c r="H4173" s="20">
        <f t="shared" si="1906"/>
        <v>0.57173969999999996</v>
      </c>
      <c r="I4173" s="14" t="s">
        <v>19230</v>
      </c>
      <c r="J4173" s="14" t="s">
        <v>14264</v>
      </c>
      <c r="K4173" s="14" t="s">
        <v>24189</v>
      </c>
      <c r="L4173" s="14" t="s">
        <v>29148</v>
      </c>
      <c r="M4173" s="28">
        <f t="shared" si="1907"/>
        <v>13.9</v>
      </c>
      <c r="N4173" s="46">
        <f t="shared" si="1886"/>
        <v>5.4</v>
      </c>
      <c r="O4173" s="17">
        <f t="shared" si="1887"/>
        <v>3</v>
      </c>
      <c r="P4173" s="17">
        <f t="shared" si="1887"/>
        <v>1.2000000000000002</v>
      </c>
      <c r="Q4173" s="124">
        <f t="shared" si="1888"/>
        <v>0.8</v>
      </c>
      <c r="R4173" s="26">
        <f t="shared" si="1889"/>
        <v>2</v>
      </c>
      <c r="S4173" s="2" t="s">
        <v>34124</v>
      </c>
      <c r="T4173" s="2" t="s">
        <v>39103</v>
      </c>
      <c r="U4173" s="24">
        <f t="shared" si="1890"/>
        <v>483.3</v>
      </c>
      <c r="V4173" s="66">
        <f t="shared" si="1890"/>
        <v>424.1</v>
      </c>
      <c r="W4173" s="54">
        <f t="shared" si="1891"/>
        <v>3.13</v>
      </c>
      <c r="X4173" s="143">
        <f t="shared" si="1892"/>
        <v>483.3</v>
      </c>
      <c r="Y4173" s="143">
        <f t="shared" si="1893"/>
        <v>0.72599999999999998</v>
      </c>
      <c r="AD4173">
        <v>152</v>
      </c>
      <c r="AE4173">
        <v>-1</v>
      </c>
      <c r="AF4173" s="10">
        <v>37.9</v>
      </c>
      <c r="AG4173" s="10">
        <v>58.12</v>
      </c>
      <c r="AH4173" s="10">
        <f t="shared" si="1894"/>
        <v>55540.886775299579</v>
      </c>
      <c r="AI4173" s="11">
        <f t="shared" si="1882"/>
        <v>0</v>
      </c>
      <c r="AJ4173">
        <f t="shared" si="1883"/>
        <v>0</v>
      </c>
      <c r="AK4173" t="e">
        <f t="shared" si="1895"/>
        <v>#DIV/0!</v>
      </c>
      <c r="AL4173">
        <f t="shared" si="1896"/>
        <v>3.0834741600000006</v>
      </c>
      <c r="AM4173" s="5">
        <f t="shared" si="1897"/>
        <v>6.26</v>
      </c>
      <c r="AN4173">
        <v>0</v>
      </c>
      <c r="AO4173" s="72">
        <f t="shared" si="1898"/>
        <v>2</v>
      </c>
      <c r="AP4173" s="72">
        <f t="shared" si="1899"/>
        <v>0.8</v>
      </c>
      <c r="AQ4173" s="72">
        <f t="shared" si="1900"/>
        <v>1</v>
      </c>
      <c r="AR4173" s="71" t="e">
        <f t="shared" si="1901"/>
        <v>#DIV/0!</v>
      </c>
      <c r="BA4173">
        <f t="shared" si="1902"/>
        <v>210</v>
      </c>
      <c r="BB4173" s="91" t="e">
        <f t="shared" si="1903"/>
        <v>#DIV/0!</v>
      </c>
    </row>
    <row r="4174" spans="1:54">
      <c r="A4174" s="2" t="s">
        <v>4290</v>
      </c>
      <c r="B4174" s="7" t="s">
        <v>44117</v>
      </c>
      <c r="C4174" s="17">
        <f t="shared" si="1884"/>
        <v>6</v>
      </c>
      <c r="D4174" s="28">
        <f t="shared" si="1885"/>
        <v>152</v>
      </c>
      <c r="E4174" s="8">
        <f t="shared" si="1904"/>
        <v>3</v>
      </c>
      <c r="F4174" s="2" t="s">
        <v>9278</v>
      </c>
      <c r="G4174" s="54">
        <f t="shared" si="1905"/>
        <v>5.0999999999999996</v>
      </c>
      <c r="H4174" s="20">
        <f t="shared" si="1906"/>
        <v>0.88486739999999997</v>
      </c>
      <c r="I4174" s="14" t="s">
        <v>19231</v>
      </c>
      <c r="J4174" s="14" t="s">
        <v>14265</v>
      </c>
      <c r="K4174" s="14" t="s">
        <v>24190</v>
      </c>
      <c r="L4174" s="14" t="s">
        <v>29149</v>
      </c>
      <c r="M4174" s="28">
        <f t="shared" si="1907"/>
        <v>14.3</v>
      </c>
      <c r="N4174" s="46">
        <f t="shared" si="1886"/>
        <v>7</v>
      </c>
      <c r="O4174" s="17">
        <f t="shared" si="1887"/>
        <v>0.8</v>
      </c>
      <c r="P4174" s="17">
        <f t="shared" si="1887"/>
        <v>0.4</v>
      </c>
      <c r="Q4174" s="124">
        <f t="shared" si="1888"/>
        <v>0.2</v>
      </c>
      <c r="R4174" s="26">
        <f t="shared" si="1889"/>
        <v>0.4</v>
      </c>
      <c r="S4174" s="2" t="s">
        <v>34125</v>
      </c>
      <c r="T4174" s="2" t="s">
        <v>39104</v>
      </c>
      <c r="U4174" s="24">
        <f t="shared" si="1890"/>
        <v>425.1</v>
      </c>
      <c r="V4174" s="66">
        <f t="shared" si="1890"/>
        <v>404.3</v>
      </c>
      <c r="W4174" s="54">
        <f t="shared" si="1891"/>
        <v>0.51</v>
      </c>
      <c r="X4174" s="143">
        <f t="shared" si="1892"/>
        <v>425.1</v>
      </c>
      <c r="Y4174" s="143">
        <f t="shared" si="1893"/>
        <v>0.20200000000000001</v>
      </c>
      <c r="AD4174">
        <v>152</v>
      </c>
      <c r="AE4174">
        <v>-1</v>
      </c>
      <c r="AF4174" s="10">
        <v>37.9</v>
      </c>
      <c r="AG4174" s="10">
        <v>58.12</v>
      </c>
      <c r="AH4174" s="10">
        <f t="shared" si="1894"/>
        <v>178818.33467581484</v>
      </c>
      <c r="AI4174" s="11">
        <f t="shared" si="1882"/>
        <v>0</v>
      </c>
      <c r="AJ4174">
        <f t="shared" si="1883"/>
        <v>0</v>
      </c>
      <c r="AK4174" t="e">
        <f t="shared" si="1895"/>
        <v>#DIV/0!</v>
      </c>
      <c r="AL4174">
        <f t="shared" si="1896"/>
        <v>1.4736972800000006E-2</v>
      </c>
      <c r="AM4174" s="5">
        <f t="shared" si="1897"/>
        <v>1</v>
      </c>
      <c r="AN4174">
        <v>0</v>
      </c>
      <c r="AO4174" s="72">
        <f t="shared" si="1898"/>
        <v>0.4</v>
      </c>
      <c r="AP4174" s="72">
        <f t="shared" si="1899"/>
        <v>0.2</v>
      </c>
      <c r="AQ4174" s="72">
        <f t="shared" si="1900"/>
        <v>0.2</v>
      </c>
      <c r="AR4174" s="71" t="e">
        <f t="shared" si="1901"/>
        <v>#DIV/0!</v>
      </c>
      <c r="BA4174">
        <f t="shared" si="1902"/>
        <v>152</v>
      </c>
      <c r="BB4174" s="91" t="e">
        <f t="shared" si="1903"/>
        <v>#DIV/0!</v>
      </c>
    </row>
    <row r="4175" spans="1:54">
      <c r="A4175" s="2" t="s">
        <v>4291</v>
      </c>
      <c r="B4175" s="7" t="s">
        <v>44118</v>
      </c>
      <c r="C4175" s="17">
        <f t="shared" si="1884"/>
        <v>26.3</v>
      </c>
      <c r="D4175" s="28">
        <f t="shared" si="1885"/>
        <v>284</v>
      </c>
      <c r="E4175" s="8">
        <f t="shared" si="1904"/>
        <v>9</v>
      </c>
      <c r="F4175" s="2" t="s">
        <v>9279</v>
      </c>
      <c r="G4175" s="54">
        <f t="shared" si="1905"/>
        <v>25.400000000000002</v>
      </c>
      <c r="H4175" s="20">
        <f t="shared" si="1906"/>
        <v>0.24874450000000001</v>
      </c>
      <c r="I4175" s="14" t="s">
        <v>19232</v>
      </c>
      <c r="J4175" s="14" t="s">
        <v>14266</v>
      </c>
      <c r="K4175" s="14" t="s">
        <v>24191</v>
      </c>
      <c r="L4175" s="14" t="s">
        <v>29150</v>
      </c>
      <c r="M4175" s="28">
        <f t="shared" si="1907"/>
        <v>14</v>
      </c>
      <c r="N4175" s="46">
        <f t="shared" si="1886"/>
        <v>6</v>
      </c>
      <c r="O4175" s="17">
        <f t="shared" si="1887"/>
        <v>2</v>
      </c>
      <c r="P4175" s="17">
        <f t="shared" si="1887"/>
        <v>1</v>
      </c>
      <c r="Q4175" s="124">
        <f t="shared" si="1888"/>
        <v>0.8</v>
      </c>
      <c r="R4175" s="26">
        <f t="shared" si="1889"/>
        <v>1</v>
      </c>
      <c r="S4175" s="2" t="s">
        <v>34126</v>
      </c>
      <c r="T4175" s="2" t="s">
        <v>39105</v>
      </c>
      <c r="U4175" s="24">
        <f t="shared" si="1890"/>
        <v>557.1</v>
      </c>
      <c r="V4175" s="66">
        <f t="shared" si="1890"/>
        <v>300</v>
      </c>
      <c r="W4175" s="54">
        <f t="shared" si="1891"/>
        <v>2.5399999999999996</v>
      </c>
      <c r="X4175" s="143">
        <f t="shared" si="1892"/>
        <v>557.1</v>
      </c>
      <c r="Y4175" s="143">
        <f t="shared" si="1893"/>
        <v>0.60799999999999987</v>
      </c>
      <c r="AD4175">
        <v>152</v>
      </c>
      <c r="AE4175">
        <v>-1</v>
      </c>
      <c r="AF4175" s="10">
        <v>37.9</v>
      </c>
      <c r="AG4175" s="10">
        <v>58.12</v>
      </c>
      <c r="AH4175" s="10">
        <f t="shared" si="1894"/>
        <v>355656.5974183855</v>
      </c>
      <c r="AI4175" s="11">
        <f t="shared" si="1882"/>
        <v>0</v>
      </c>
      <c r="AJ4175">
        <f t="shared" si="1883"/>
        <v>0</v>
      </c>
      <c r="AK4175" t="e">
        <f t="shared" si="1895"/>
        <v>#DIV/0!</v>
      </c>
      <c r="AL4175">
        <f t="shared" si="1896"/>
        <v>1.5025109999999999</v>
      </c>
      <c r="AM4175" s="5">
        <f t="shared" si="1897"/>
        <v>5.0600000000000005</v>
      </c>
      <c r="AN4175">
        <v>0</v>
      </c>
      <c r="AO4175" s="72">
        <f t="shared" si="1898"/>
        <v>1</v>
      </c>
      <c r="AP4175" s="72">
        <f t="shared" si="1899"/>
        <v>0.8</v>
      </c>
      <c r="AQ4175" s="72">
        <f t="shared" si="1900"/>
        <v>0.8</v>
      </c>
      <c r="AR4175" s="71" t="e">
        <f t="shared" si="1901"/>
        <v>#DIV/0!</v>
      </c>
      <c r="BA4175">
        <f t="shared" si="1902"/>
        <v>284</v>
      </c>
      <c r="BB4175" s="91" t="e">
        <f t="shared" si="1903"/>
        <v>#DIV/0!</v>
      </c>
    </row>
    <row r="4176" spans="1:54">
      <c r="A4176" s="2" t="s">
        <v>4292</v>
      </c>
      <c r="B4176" s="7" t="s">
        <v>44119</v>
      </c>
      <c r="C4176" s="17">
        <f t="shared" si="1884"/>
        <v>10.700000000000001</v>
      </c>
      <c r="D4176" s="28">
        <f t="shared" si="1885"/>
        <v>100</v>
      </c>
      <c r="E4176" s="8">
        <f t="shared" si="1904"/>
        <v>10</v>
      </c>
      <c r="F4176" s="2" t="s">
        <v>9280</v>
      </c>
      <c r="G4176" s="54">
        <f t="shared" si="1905"/>
        <v>9.7999999999999989</v>
      </c>
      <c r="H4176" s="20">
        <f t="shared" si="1906"/>
        <v>0.59896490000000002</v>
      </c>
      <c r="I4176" s="14" t="s">
        <v>19233</v>
      </c>
      <c r="J4176" s="14" t="s">
        <v>14267</v>
      </c>
      <c r="K4176" s="14" t="s">
        <v>24192</v>
      </c>
      <c r="L4176" s="14" t="s">
        <v>29151</v>
      </c>
      <c r="M4176" s="28">
        <f t="shared" si="1907"/>
        <v>13.6</v>
      </c>
      <c r="N4176" s="46">
        <f t="shared" si="1886"/>
        <v>6.2</v>
      </c>
      <c r="O4176" s="17">
        <f t="shared" si="1887"/>
        <v>2.6</v>
      </c>
      <c r="P4176" s="17">
        <f t="shared" si="1887"/>
        <v>1.8</v>
      </c>
      <c r="Q4176" s="124">
        <f t="shared" si="1888"/>
        <v>0.60000000000000009</v>
      </c>
      <c r="R4176" s="26">
        <f t="shared" si="1889"/>
        <v>1.4000000000000001</v>
      </c>
      <c r="S4176" s="2" t="s">
        <v>34127</v>
      </c>
      <c r="T4176" s="2" t="s">
        <v>39106</v>
      </c>
      <c r="U4176" s="24">
        <f t="shared" si="1890"/>
        <v>373.5</v>
      </c>
      <c r="V4176" s="66">
        <f t="shared" si="1890"/>
        <v>411.70000000000005</v>
      </c>
      <c r="W4176" s="54">
        <f t="shared" si="1891"/>
        <v>0.98</v>
      </c>
      <c r="X4176" s="143">
        <f t="shared" si="1892"/>
        <v>373.5</v>
      </c>
      <c r="Y4176" s="143">
        <f t="shared" si="1893"/>
        <v>0.29600000000000004</v>
      </c>
      <c r="AD4176">
        <v>152</v>
      </c>
      <c r="AE4176">
        <v>-1</v>
      </c>
      <c r="AF4176" s="10">
        <v>37.9</v>
      </c>
      <c r="AG4176" s="10">
        <v>58.12</v>
      </c>
      <c r="AH4176" s="10">
        <f t="shared" si="1894"/>
        <v>150820.11060235198</v>
      </c>
      <c r="AI4176" s="11">
        <f t="shared" si="1882"/>
        <v>0</v>
      </c>
      <c r="AJ4176">
        <f t="shared" si="1883"/>
        <v>0</v>
      </c>
      <c r="AK4176" t="e">
        <f t="shared" si="1895"/>
        <v>#DIV/0!</v>
      </c>
      <c r="AL4176">
        <f t="shared" si="1896"/>
        <v>2.6275819752000005</v>
      </c>
      <c r="AM4176" s="5">
        <f t="shared" si="1897"/>
        <v>1.9400000000000002</v>
      </c>
      <c r="AN4176">
        <v>0</v>
      </c>
      <c r="AO4176" s="72">
        <f t="shared" si="1898"/>
        <v>1.4000000000000001</v>
      </c>
      <c r="AP4176" s="72">
        <f t="shared" si="1899"/>
        <v>0.60000000000000009</v>
      </c>
      <c r="AQ4176" s="72">
        <f t="shared" si="1900"/>
        <v>0.60000000000000009</v>
      </c>
      <c r="AR4176" s="71" t="e">
        <f t="shared" si="1901"/>
        <v>#DIV/0!</v>
      </c>
      <c r="BA4176">
        <f t="shared" si="1902"/>
        <v>100</v>
      </c>
      <c r="BB4176" s="91" t="e">
        <f t="shared" si="1903"/>
        <v>#DIV/0!</v>
      </c>
    </row>
    <row r="4177" spans="1:54">
      <c r="A4177" s="2" t="s">
        <v>4293</v>
      </c>
      <c r="B4177" s="7" t="s">
        <v>44120</v>
      </c>
      <c r="C4177" s="17">
        <f t="shared" si="1884"/>
        <v>37.300000000000004</v>
      </c>
      <c r="D4177" s="28">
        <f t="shared" si="1885"/>
        <v>285</v>
      </c>
      <c r="E4177" s="8">
        <f t="shared" si="1904"/>
        <v>14</v>
      </c>
      <c r="F4177" s="2" t="s">
        <v>9281</v>
      </c>
      <c r="G4177" s="54">
        <f t="shared" si="1905"/>
        <v>36.300000000000004</v>
      </c>
      <c r="H4177" s="20">
        <f t="shared" si="1906"/>
        <v>0.66342870000000009</v>
      </c>
      <c r="I4177" s="14" t="s">
        <v>19234</v>
      </c>
      <c r="J4177" s="14" t="s">
        <v>14268</v>
      </c>
      <c r="K4177" s="14" t="s">
        <v>24193</v>
      </c>
      <c r="L4177" s="14" t="s">
        <v>29152</v>
      </c>
      <c r="M4177" s="28">
        <f t="shared" si="1907"/>
        <v>10.1</v>
      </c>
      <c r="N4177" s="46">
        <f t="shared" si="1886"/>
        <v>5.8</v>
      </c>
      <c r="O4177" s="17">
        <f t="shared" si="1887"/>
        <v>2.4000000000000004</v>
      </c>
      <c r="P4177" s="17">
        <f t="shared" si="1887"/>
        <v>8.8000000000000007</v>
      </c>
      <c r="Q4177" s="124">
        <f t="shared" si="1888"/>
        <v>0.8</v>
      </c>
      <c r="R4177" s="26">
        <f t="shared" si="1889"/>
        <v>2.6</v>
      </c>
      <c r="S4177" s="2" t="s">
        <v>34128</v>
      </c>
      <c r="T4177" s="2" t="s">
        <v>39107</v>
      </c>
      <c r="U4177" s="24">
        <f t="shared" si="1890"/>
        <v>558</v>
      </c>
      <c r="V4177" s="66">
        <f t="shared" si="1890"/>
        <v>408.40000000000003</v>
      </c>
      <c r="W4177" s="54">
        <f t="shared" si="1891"/>
        <v>3.63</v>
      </c>
      <c r="X4177" s="143">
        <f t="shared" si="1892"/>
        <v>558</v>
      </c>
      <c r="Y4177" s="143">
        <f t="shared" si="1893"/>
        <v>0.82599999999999996</v>
      </c>
      <c r="AD4177">
        <v>152</v>
      </c>
      <c r="AE4177">
        <v>-1</v>
      </c>
      <c r="AF4177" s="10">
        <v>37.9</v>
      </c>
      <c r="AG4177" s="10">
        <v>58.12</v>
      </c>
      <c r="AH4177" s="10">
        <f t="shared" si="1894"/>
        <v>164289.66902927167</v>
      </c>
      <c r="AI4177" s="11">
        <f t="shared" si="1882"/>
        <v>0</v>
      </c>
      <c r="AJ4177">
        <f t="shared" si="1883"/>
        <v>0</v>
      </c>
      <c r="AK4177" t="e">
        <f t="shared" si="1895"/>
        <v>#DIV/0!</v>
      </c>
      <c r="AL4177">
        <f t="shared" si="1896"/>
        <v>18.481803225599997</v>
      </c>
      <c r="AM4177" s="5">
        <f t="shared" si="1897"/>
        <v>7.2600000000000007</v>
      </c>
      <c r="AN4177">
        <v>0</v>
      </c>
      <c r="AO4177" s="72">
        <f t="shared" si="1898"/>
        <v>2.6</v>
      </c>
      <c r="AP4177" s="72">
        <f t="shared" si="1899"/>
        <v>0.8</v>
      </c>
      <c r="AQ4177" s="72">
        <f t="shared" si="1900"/>
        <v>1</v>
      </c>
      <c r="AR4177" s="71" t="e">
        <f t="shared" si="1901"/>
        <v>#DIV/0!</v>
      </c>
      <c r="BA4177">
        <f t="shared" si="1902"/>
        <v>285</v>
      </c>
      <c r="BB4177" s="91" t="e">
        <f t="shared" si="1903"/>
        <v>#DIV/0!</v>
      </c>
    </row>
    <row r="4178" spans="1:54">
      <c r="A4178" s="2" t="s">
        <v>4294</v>
      </c>
      <c r="B4178" s="7" t="s">
        <v>44121</v>
      </c>
      <c r="C4178" s="17">
        <f t="shared" si="1884"/>
        <v>24.3</v>
      </c>
      <c r="D4178" s="28">
        <f t="shared" si="1885"/>
        <v>175</v>
      </c>
      <c r="E4178" s="8">
        <f t="shared" si="1904"/>
        <v>6</v>
      </c>
      <c r="F4178" s="2" t="s">
        <v>9282</v>
      </c>
      <c r="G4178" s="54">
        <f t="shared" si="1905"/>
        <v>23.3</v>
      </c>
      <c r="H4178" s="20">
        <f t="shared" si="1906"/>
        <v>0.39467840000000004</v>
      </c>
      <c r="I4178" s="14" t="s">
        <v>19235</v>
      </c>
      <c r="J4178" s="14" t="s">
        <v>14269</v>
      </c>
      <c r="K4178" s="14" t="s">
        <v>24194</v>
      </c>
      <c r="L4178" s="14" t="s">
        <v>29153</v>
      </c>
      <c r="M4178" s="28">
        <f t="shared" si="1907"/>
        <v>11.5</v>
      </c>
      <c r="N4178" s="46">
        <f t="shared" si="1886"/>
        <v>5.2</v>
      </c>
      <c r="O4178" s="17">
        <f t="shared" si="1887"/>
        <v>0.4</v>
      </c>
      <c r="P4178" s="17">
        <f t="shared" si="1887"/>
        <v>6</v>
      </c>
      <c r="Q4178" s="124">
        <f t="shared" si="1888"/>
        <v>1</v>
      </c>
      <c r="R4178" s="26">
        <f t="shared" si="1889"/>
        <v>1.6</v>
      </c>
      <c r="S4178" s="2" t="s">
        <v>34129</v>
      </c>
      <c r="T4178" s="2" t="s">
        <v>39108</v>
      </c>
      <c r="U4178" s="24">
        <f t="shared" si="1890"/>
        <v>447.8</v>
      </c>
      <c r="V4178" s="66">
        <f t="shared" si="1890"/>
        <v>314.90000000000003</v>
      </c>
      <c r="W4178" s="54">
        <f t="shared" si="1891"/>
        <v>2.3299999999999996</v>
      </c>
      <c r="X4178" s="143">
        <f t="shared" si="1892"/>
        <v>447.8</v>
      </c>
      <c r="Y4178" s="143">
        <f t="shared" si="1893"/>
        <v>0.56599999999999995</v>
      </c>
      <c r="AD4178">
        <v>152</v>
      </c>
      <c r="AE4178">
        <v>-1</v>
      </c>
      <c r="AF4178" s="10">
        <v>37.9</v>
      </c>
      <c r="AG4178" s="10">
        <v>58.12</v>
      </c>
      <c r="AH4178" s="10">
        <f t="shared" si="1894"/>
        <v>338764.15143254289</v>
      </c>
      <c r="AI4178" s="11">
        <f t="shared" si="1882"/>
        <v>0</v>
      </c>
      <c r="AJ4178">
        <f t="shared" si="1883"/>
        <v>0</v>
      </c>
      <c r="AK4178" t="e">
        <f t="shared" si="1895"/>
        <v>#DIV/0!</v>
      </c>
      <c r="AL4178">
        <f t="shared" si="1896"/>
        <v>2.3244349439999996</v>
      </c>
      <c r="AM4178" s="5">
        <f t="shared" si="1897"/>
        <v>4.66</v>
      </c>
      <c r="AN4178">
        <v>0</v>
      </c>
      <c r="AO4178" s="72">
        <f t="shared" si="1898"/>
        <v>1.6</v>
      </c>
      <c r="AP4178" s="72">
        <f t="shared" si="1899"/>
        <v>1</v>
      </c>
      <c r="AQ4178" s="72">
        <f t="shared" si="1900"/>
        <v>1</v>
      </c>
      <c r="AR4178" s="71" t="e">
        <f t="shared" si="1901"/>
        <v>#DIV/0!</v>
      </c>
      <c r="BA4178">
        <f t="shared" si="1902"/>
        <v>175</v>
      </c>
      <c r="BB4178" s="91" t="e">
        <f t="shared" si="1903"/>
        <v>#DIV/0!</v>
      </c>
    </row>
    <row r="4179" spans="1:54">
      <c r="A4179" s="2" t="s">
        <v>4295</v>
      </c>
      <c r="B4179" s="7" t="s">
        <v>44122</v>
      </c>
      <c r="C4179" s="17">
        <f t="shared" si="1884"/>
        <v>32.200000000000003</v>
      </c>
      <c r="D4179" s="28">
        <f t="shared" si="1885"/>
        <v>239</v>
      </c>
      <c r="E4179" s="8">
        <f t="shared" si="1904"/>
        <v>10</v>
      </c>
      <c r="F4179" s="2" t="s">
        <v>9283</v>
      </c>
      <c r="G4179" s="54">
        <f t="shared" si="1905"/>
        <v>31.3</v>
      </c>
      <c r="H4179" s="20">
        <f t="shared" si="1906"/>
        <v>0.68648089999999995</v>
      </c>
      <c r="I4179" s="14" t="s">
        <v>19236</v>
      </c>
      <c r="J4179" s="14" t="s">
        <v>14270</v>
      </c>
      <c r="K4179" s="14" t="s">
        <v>24195</v>
      </c>
      <c r="L4179" s="14" t="s">
        <v>29154</v>
      </c>
      <c r="M4179" s="28">
        <f t="shared" si="1907"/>
        <v>13.6</v>
      </c>
      <c r="N4179" s="46">
        <f t="shared" si="1886"/>
        <v>7</v>
      </c>
      <c r="O4179" s="17">
        <f t="shared" si="1887"/>
        <v>1.8</v>
      </c>
      <c r="P4179" s="17">
        <f t="shared" si="1887"/>
        <v>1.8</v>
      </c>
      <c r="Q4179" s="124">
        <f t="shared" si="1888"/>
        <v>0.60000000000000009</v>
      </c>
      <c r="R4179" s="26">
        <f t="shared" si="1889"/>
        <v>2</v>
      </c>
      <c r="S4179" s="2" t="s">
        <v>34130</v>
      </c>
      <c r="T4179" s="2" t="s">
        <v>39109</v>
      </c>
      <c r="U4179" s="24">
        <f t="shared" si="1890"/>
        <v>511.8</v>
      </c>
      <c r="V4179" s="66">
        <f t="shared" si="1890"/>
        <v>345.8</v>
      </c>
      <c r="W4179" s="54">
        <f t="shared" si="1891"/>
        <v>3.13</v>
      </c>
      <c r="X4179" s="143">
        <f t="shared" si="1892"/>
        <v>511.8</v>
      </c>
      <c r="Y4179" s="143">
        <f t="shared" si="1893"/>
        <v>0.72599999999999998</v>
      </c>
      <c r="AD4179">
        <v>152</v>
      </c>
      <c r="AE4179">
        <v>-1</v>
      </c>
      <c r="AF4179" s="10">
        <v>37.9</v>
      </c>
      <c r="AG4179" s="10">
        <v>58.12</v>
      </c>
      <c r="AH4179" s="10">
        <f t="shared" si="1894"/>
        <v>298582.14961363073</v>
      </c>
      <c r="AI4179" s="11">
        <f t="shared" si="1882"/>
        <v>0</v>
      </c>
      <c r="AJ4179">
        <f t="shared" si="1883"/>
        <v>0</v>
      </c>
      <c r="AK4179" t="e">
        <f t="shared" si="1895"/>
        <v>#DIV/0!</v>
      </c>
      <c r="AL4179">
        <f t="shared" si="1896"/>
        <v>2.0316037680000005</v>
      </c>
      <c r="AM4179" s="5">
        <f t="shared" si="1897"/>
        <v>6.24</v>
      </c>
      <c r="AN4179">
        <v>0</v>
      </c>
      <c r="AO4179" s="72">
        <f t="shared" si="1898"/>
        <v>2</v>
      </c>
      <c r="AP4179" s="72">
        <f t="shared" si="1899"/>
        <v>0.60000000000000009</v>
      </c>
      <c r="AQ4179" s="72">
        <f t="shared" si="1900"/>
        <v>0.8</v>
      </c>
      <c r="AR4179" s="71" t="e">
        <f t="shared" si="1901"/>
        <v>#DIV/0!</v>
      </c>
      <c r="BA4179">
        <f t="shared" si="1902"/>
        <v>239</v>
      </c>
      <c r="BB4179" s="91" t="e">
        <f t="shared" si="1903"/>
        <v>#DIV/0!</v>
      </c>
    </row>
    <row r="4180" spans="1:54">
      <c r="A4180" s="2" t="s">
        <v>4296</v>
      </c>
      <c r="B4180" s="7" t="s">
        <v>44123</v>
      </c>
      <c r="C4180" s="17">
        <f t="shared" si="1884"/>
        <v>7.3000000000000007</v>
      </c>
      <c r="D4180" s="28">
        <f t="shared" si="1885"/>
        <v>294</v>
      </c>
      <c r="E4180" s="8">
        <f t="shared" si="1904"/>
        <v>10</v>
      </c>
      <c r="F4180" s="2" t="s">
        <v>9284</v>
      </c>
      <c r="G4180" s="54">
        <f t="shared" si="1905"/>
        <v>6.3</v>
      </c>
      <c r="H4180" s="20">
        <f t="shared" si="1906"/>
        <v>0.38034999999999997</v>
      </c>
      <c r="I4180" s="14" t="s">
        <v>19237</v>
      </c>
      <c r="J4180" s="14" t="s">
        <v>14271</v>
      </c>
      <c r="K4180" s="14" t="s">
        <v>24196</v>
      </c>
      <c r="L4180" s="14" t="s">
        <v>29155</v>
      </c>
      <c r="M4180" s="28">
        <f t="shared" si="1907"/>
        <v>14.1</v>
      </c>
      <c r="N4180" s="46">
        <f t="shared" si="1886"/>
        <v>5.2</v>
      </c>
      <c r="O4180" s="17">
        <f t="shared" si="1887"/>
        <v>1.4000000000000001</v>
      </c>
      <c r="P4180" s="17">
        <f t="shared" si="1887"/>
        <v>0.8</v>
      </c>
      <c r="Q4180" s="124">
        <f t="shared" si="1888"/>
        <v>1.2000000000000002</v>
      </c>
      <c r="R4180" s="26">
        <f t="shared" si="1889"/>
        <v>2</v>
      </c>
      <c r="S4180" s="2" t="s">
        <v>34131</v>
      </c>
      <c r="T4180" s="2" t="s">
        <v>39110</v>
      </c>
      <c r="U4180" s="24">
        <f t="shared" si="1890"/>
        <v>567.20000000000005</v>
      </c>
      <c r="V4180" s="66">
        <f t="shared" si="1890"/>
        <v>399</v>
      </c>
      <c r="W4180" s="54">
        <f t="shared" si="1891"/>
        <v>0.63</v>
      </c>
      <c r="X4180" s="143">
        <f t="shared" si="1892"/>
        <v>567.20000000000005</v>
      </c>
      <c r="Y4180" s="143">
        <f t="shared" si="1893"/>
        <v>0.22600000000000001</v>
      </c>
      <c r="AD4180">
        <v>152</v>
      </c>
      <c r="AE4180">
        <v>-1</v>
      </c>
      <c r="AF4180" s="10">
        <v>37.9</v>
      </c>
      <c r="AG4180" s="10">
        <v>58.12</v>
      </c>
      <c r="AH4180" s="10">
        <f t="shared" si="1894"/>
        <v>194997.12742679345</v>
      </c>
      <c r="AI4180" s="11">
        <f t="shared" si="1882"/>
        <v>0</v>
      </c>
      <c r="AJ4180">
        <f t="shared" si="1883"/>
        <v>0</v>
      </c>
      <c r="AK4180" t="e">
        <f t="shared" si="1895"/>
        <v>#DIV/0!</v>
      </c>
      <c r="AL4180">
        <f t="shared" si="1896"/>
        <v>1.3880160000000004</v>
      </c>
      <c r="AM4180" s="5">
        <f t="shared" si="1897"/>
        <v>1.2600000000000002</v>
      </c>
      <c r="AN4180">
        <v>0</v>
      </c>
      <c r="AO4180" s="72">
        <f t="shared" si="1898"/>
        <v>2</v>
      </c>
      <c r="AP4180" s="72">
        <f t="shared" si="1899"/>
        <v>1.2000000000000002</v>
      </c>
      <c r="AQ4180" s="72">
        <f t="shared" si="1900"/>
        <v>1.4000000000000001</v>
      </c>
      <c r="AR4180" s="71" t="e">
        <f t="shared" si="1901"/>
        <v>#DIV/0!</v>
      </c>
      <c r="BA4180">
        <f t="shared" si="1902"/>
        <v>294</v>
      </c>
      <c r="BB4180" s="91" t="e">
        <f t="shared" si="1903"/>
        <v>#DIV/0!</v>
      </c>
    </row>
    <row r="4181" spans="1:54">
      <c r="A4181" s="2" t="s">
        <v>4297</v>
      </c>
      <c r="B4181" s="7" t="s">
        <v>44124</v>
      </c>
      <c r="C4181" s="17">
        <f t="shared" si="1884"/>
        <v>7.8000000000000007</v>
      </c>
      <c r="D4181" s="28">
        <f t="shared" si="1885"/>
        <v>204</v>
      </c>
      <c r="E4181" s="8">
        <f t="shared" si="1904"/>
        <v>9</v>
      </c>
      <c r="F4181" s="2" t="s">
        <v>9285</v>
      </c>
      <c r="G4181" s="54">
        <f t="shared" si="1905"/>
        <v>6.8</v>
      </c>
      <c r="H4181" s="20">
        <f t="shared" si="1906"/>
        <v>0.40157280000000001</v>
      </c>
      <c r="I4181" s="14" t="s">
        <v>19238</v>
      </c>
      <c r="J4181" s="14" t="s">
        <v>14272</v>
      </c>
      <c r="K4181" s="14" t="s">
        <v>24197</v>
      </c>
      <c r="L4181" s="14" t="s">
        <v>29156</v>
      </c>
      <c r="M4181" s="28">
        <f t="shared" si="1907"/>
        <v>10.8</v>
      </c>
      <c r="N4181" s="46">
        <f t="shared" si="1886"/>
        <v>6</v>
      </c>
      <c r="O4181" s="17">
        <f t="shared" si="1887"/>
        <v>0.60000000000000009</v>
      </c>
      <c r="P4181" s="17">
        <f t="shared" si="1887"/>
        <v>7.4</v>
      </c>
      <c r="Q4181" s="124">
        <f t="shared" si="1888"/>
        <v>1.4000000000000001</v>
      </c>
      <c r="R4181" s="26">
        <f t="shared" si="1889"/>
        <v>2.2000000000000002</v>
      </c>
      <c r="S4181" s="2" t="s">
        <v>34132</v>
      </c>
      <c r="T4181" s="2" t="s">
        <v>39111</v>
      </c>
      <c r="U4181" s="24">
        <f t="shared" si="1890"/>
        <v>477.20000000000005</v>
      </c>
      <c r="V4181" s="66">
        <f t="shared" si="1890"/>
        <v>344.6</v>
      </c>
      <c r="W4181" s="54">
        <f t="shared" si="1891"/>
        <v>0.68</v>
      </c>
      <c r="X4181" s="143">
        <f t="shared" si="1892"/>
        <v>477.20000000000005</v>
      </c>
      <c r="Y4181" s="143">
        <f t="shared" si="1893"/>
        <v>0.23600000000000002</v>
      </c>
      <c r="AD4181">
        <v>152</v>
      </c>
      <c r="AE4181">
        <v>-1</v>
      </c>
      <c r="AF4181" s="10">
        <v>37.9</v>
      </c>
      <c r="AG4181" s="10">
        <v>58.12</v>
      </c>
      <c r="AH4181" s="10">
        <f t="shared" si="1894"/>
        <v>300327.15606074914</v>
      </c>
      <c r="AI4181" s="11">
        <f t="shared" si="1882"/>
        <v>0</v>
      </c>
      <c r="AJ4181">
        <f t="shared" si="1883"/>
        <v>0</v>
      </c>
      <c r="AK4181" t="e">
        <f t="shared" si="1895"/>
        <v>#DIV/0!</v>
      </c>
      <c r="AL4181">
        <f t="shared" si="1896"/>
        <v>5.845436889600002</v>
      </c>
      <c r="AM4181" s="5">
        <f t="shared" si="1897"/>
        <v>1.36</v>
      </c>
      <c r="AN4181">
        <v>0</v>
      </c>
      <c r="AO4181" s="72">
        <f t="shared" si="1898"/>
        <v>2.2000000000000002</v>
      </c>
      <c r="AP4181" s="72">
        <f t="shared" si="1899"/>
        <v>1.4000000000000001</v>
      </c>
      <c r="AQ4181" s="72">
        <f t="shared" si="1900"/>
        <v>1.4000000000000001</v>
      </c>
      <c r="AR4181" s="71" t="e">
        <f t="shared" si="1901"/>
        <v>#DIV/0!</v>
      </c>
      <c r="BA4181">
        <f t="shared" si="1902"/>
        <v>204</v>
      </c>
      <c r="BB4181" s="91" t="e">
        <f t="shared" si="1903"/>
        <v>#DIV/0!</v>
      </c>
    </row>
    <row r="4182" spans="1:54">
      <c r="A4182" s="2" t="s">
        <v>4298</v>
      </c>
      <c r="B4182" s="7" t="s">
        <v>44125</v>
      </c>
      <c r="C4182" s="17">
        <f t="shared" si="1884"/>
        <v>20.6</v>
      </c>
      <c r="D4182" s="28">
        <f t="shared" si="1885"/>
        <v>208</v>
      </c>
      <c r="E4182" s="8">
        <f t="shared" si="1904"/>
        <v>7</v>
      </c>
      <c r="F4182" s="2" t="s">
        <v>9286</v>
      </c>
      <c r="G4182" s="54">
        <f t="shared" si="1905"/>
        <v>19.600000000000001</v>
      </c>
      <c r="H4182" s="20">
        <f t="shared" si="1906"/>
        <v>0.22514679999999998</v>
      </c>
      <c r="I4182" s="14" t="s">
        <v>19239</v>
      </c>
      <c r="J4182" s="14" t="s">
        <v>14273</v>
      </c>
      <c r="K4182" s="14" t="s">
        <v>24198</v>
      </c>
      <c r="L4182" s="14" t="s">
        <v>29157</v>
      </c>
      <c r="M4182" s="28">
        <f t="shared" si="1907"/>
        <v>13.9</v>
      </c>
      <c r="N4182" s="46">
        <f t="shared" si="1886"/>
        <v>5.8</v>
      </c>
      <c r="O4182" s="17">
        <f t="shared" si="1887"/>
        <v>1.2000000000000002</v>
      </c>
      <c r="P4182" s="17">
        <f t="shared" si="1887"/>
        <v>1.2000000000000002</v>
      </c>
      <c r="Q4182" s="124">
        <f t="shared" si="1888"/>
        <v>0.4</v>
      </c>
      <c r="R4182" s="26">
        <f t="shared" si="1889"/>
        <v>0.4</v>
      </c>
      <c r="S4182" s="2" t="s">
        <v>34133</v>
      </c>
      <c r="T4182" s="2" t="s">
        <v>39112</v>
      </c>
      <c r="U4182" s="24">
        <f t="shared" si="1890"/>
        <v>480.8</v>
      </c>
      <c r="V4182" s="66">
        <f t="shared" si="1890"/>
        <v>420.8</v>
      </c>
      <c r="W4182" s="54">
        <f t="shared" si="1891"/>
        <v>1.96</v>
      </c>
      <c r="X4182" s="143">
        <f t="shared" si="1892"/>
        <v>480.8</v>
      </c>
      <c r="Y4182" s="143">
        <f t="shared" si="1893"/>
        <v>0.49199999999999999</v>
      </c>
      <c r="AD4182">
        <v>152</v>
      </c>
      <c r="AE4182">
        <v>-1</v>
      </c>
      <c r="AF4182" s="10">
        <v>37.9</v>
      </c>
      <c r="AG4182" s="10">
        <v>58.12</v>
      </c>
      <c r="AH4182" s="10">
        <f t="shared" si="1894"/>
        <v>97205.47211221818</v>
      </c>
      <c r="AI4182" s="11">
        <f t="shared" si="1882"/>
        <v>0</v>
      </c>
      <c r="AJ4182">
        <f t="shared" si="1883"/>
        <v>0</v>
      </c>
      <c r="AK4182" t="e">
        <f t="shared" si="1895"/>
        <v>#DIV/0!</v>
      </c>
      <c r="AL4182">
        <f t="shared" si="1896"/>
        <v>0.44631544320000016</v>
      </c>
      <c r="AM4182" s="5">
        <f t="shared" si="1897"/>
        <v>3.9200000000000004</v>
      </c>
      <c r="AN4182">
        <v>0</v>
      </c>
      <c r="AO4182" s="72">
        <f t="shared" si="1898"/>
        <v>0.4</v>
      </c>
      <c r="AP4182" s="72">
        <f t="shared" si="1899"/>
        <v>0.4</v>
      </c>
      <c r="AQ4182" s="72">
        <f t="shared" si="1900"/>
        <v>0.4</v>
      </c>
      <c r="AR4182" s="71" t="e">
        <f t="shared" si="1901"/>
        <v>#DIV/0!</v>
      </c>
      <c r="BA4182">
        <f t="shared" si="1902"/>
        <v>208</v>
      </c>
      <c r="BB4182" s="91" t="e">
        <f t="shared" si="1903"/>
        <v>#DIV/0!</v>
      </c>
    </row>
    <row r="4183" spans="1:54">
      <c r="A4183" s="2" t="s">
        <v>4299</v>
      </c>
      <c r="B4183" s="7" t="s">
        <v>44126</v>
      </c>
      <c r="C4183" s="17">
        <f t="shared" si="1884"/>
        <v>13</v>
      </c>
      <c r="D4183" s="28">
        <f t="shared" si="1885"/>
        <v>249</v>
      </c>
      <c r="E4183" s="8">
        <f t="shared" si="1904"/>
        <v>17</v>
      </c>
      <c r="F4183" s="2" t="s">
        <v>9287</v>
      </c>
      <c r="G4183" s="54">
        <f t="shared" si="1905"/>
        <v>12.1</v>
      </c>
      <c r="H4183" s="20">
        <f t="shared" si="1906"/>
        <v>0.28161069999999999</v>
      </c>
      <c r="I4183" s="14" t="s">
        <v>19240</v>
      </c>
      <c r="J4183" s="14" t="s">
        <v>14274</v>
      </c>
      <c r="K4183" s="14" t="s">
        <v>24199</v>
      </c>
      <c r="L4183" s="14" t="s">
        <v>29158</v>
      </c>
      <c r="M4183" s="28">
        <f t="shared" si="1907"/>
        <v>13.3</v>
      </c>
      <c r="N4183" s="46">
        <f t="shared" si="1886"/>
        <v>6.8</v>
      </c>
      <c r="O4183" s="17">
        <f t="shared" si="1887"/>
        <v>2.4000000000000004</v>
      </c>
      <c r="P4183" s="17">
        <f t="shared" si="1887"/>
        <v>2.4000000000000004</v>
      </c>
      <c r="Q4183" s="124">
        <f t="shared" si="1888"/>
        <v>1.2000000000000002</v>
      </c>
      <c r="R4183" s="26">
        <f t="shared" si="1889"/>
        <v>1.6</v>
      </c>
      <c r="S4183" s="2" t="s">
        <v>34134</v>
      </c>
      <c r="T4183" s="2" t="s">
        <v>39113</v>
      </c>
      <c r="U4183" s="24">
        <f t="shared" si="1890"/>
        <v>522</v>
      </c>
      <c r="V4183" s="66">
        <f t="shared" si="1890"/>
        <v>300.10000000000002</v>
      </c>
      <c r="W4183" s="54">
        <f t="shared" si="1891"/>
        <v>1.21</v>
      </c>
      <c r="X4183" s="143">
        <f t="shared" si="1892"/>
        <v>522</v>
      </c>
      <c r="Y4183" s="143">
        <f t="shared" si="1893"/>
        <v>0.34199999999999997</v>
      </c>
      <c r="AD4183">
        <v>152</v>
      </c>
      <c r="AE4183">
        <v>-1</v>
      </c>
      <c r="AF4183" s="10">
        <v>37.9</v>
      </c>
      <c r="AG4183" s="10">
        <v>58.12</v>
      </c>
      <c r="AH4183" s="10">
        <f t="shared" si="1894"/>
        <v>355548.99921776319</v>
      </c>
      <c r="AI4183" s="11">
        <f t="shared" si="1882"/>
        <v>0</v>
      </c>
      <c r="AJ4183">
        <f t="shared" si="1883"/>
        <v>0</v>
      </c>
      <c r="AK4183" t="e">
        <f t="shared" si="1895"/>
        <v>#DIV/0!</v>
      </c>
      <c r="AL4183">
        <f t="shared" si="1896"/>
        <v>6.6206757888000034</v>
      </c>
      <c r="AM4183" s="5">
        <f t="shared" si="1897"/>
        <v>2.4</v>
      </c>
      <c r="AN4183">
        <v>0</v>
      </c>
      <c r="AO4183" s="72">
        <f t="shared" si="1898"/>
        <v>1.6</v>
      </c>
      <c r="AP4183" s="72">
        <f t="shared" si="1899"/>
        <v>1.2000000000000002</v>
      </c>
      <c r="AQ4183" s="72">
        <f t="shared" si="1900"/>
        <v>1.2000000000000002</v>
      </c>
      <c r="AR4183" s="71" t="e">
        <f t="shared" si="1901"/>
        <v>#DIV/0!</v>
      </c>
      <c r="BA4183">
        <f t="shared" si="1902"/>
        <v>249</v>
      </c>
      <c r="BB4183" s="91" t="e">
        <f t="shared" si="1903"/>
        <v>#DIV/0!</v>
      </c>
    </row>
    <row r="4184" spans="1:54">
      <c r="A4184" s="2" t="s">
        <v>4300</v>
      </c>
      <c r="B4184" s="7" t="s">
        <v>44127</v>
      </c>
      <c r="C4184" s="17">
        <f t="shared" si="1884"/>
        <v>21.6</v>
      </c>
      <c r="D4184" s="28">
        <f t="shared" si="1885"/>
        <v>267</v>
      </c>
      <c r="E4184" s="8">
        <f t="shared" si="1904"/>
        <v>5</v>
      </c>
      <c r="F4184" s="2" t="s">
        <v>9288</v>
      </c>
      <c r="G4184" s="54">
        <f t="shared" si="1905"/>
        <v>20.700000000000003</v>
      </c>
      <c r="H4184" s="20">
        <f t="shared" si="1906"/>
        <v>0.78424589999999994</v>
      </c>
      <c r="I4184" s="14" t="s">
        <v>19241</v>
      </c>
      <c r="J4184" s="14" t="s">
        <v>14275</v>
      </c>
      <c r="K4184" s="14" t="s">
        <v>24200</v>
      </c>
      <c r="L4184" s="14" t="s">
        <v>29159</v>
      </c>
      <c r="M4184" s="28">
        <f t="shared" si="1907"/>
        <v>13</v>
      </c>
      <c r="N4184" s="46">
        <f t="shared" si="1886"/>
        <v>6.4</v>
      </c>
      <c r="O4184" s="17">
        <f t="shared" si="1887"/>
        <v>0.60000000000000009</v>
      </c>
      <c r="P4184" s="17">
        <f t="shared" si="1887"/>
        <v>3</v>
      </c>
      <c r="Q4184" s="124">
        <f t="shared" si="1888"/>
        <v>0.4</v>
      </c>
      <c r="R4184" s="26">
        <f t="shared" si="1889"/>
        <v>2.2000000000000002</v>
      </c>
      <c r="S4184" s="2" t="s">
        <v>34135</v>
      </c>
      <c r="T4184" s="2" t="s">
        <v>39114</v>
      </c>
      <c r="U4184" s="24">
        <f t="shared" si="1890"/>
        <v>539.70000000000005</v>
      </c>
      <c r="V4184" s="66">
        <f t="shared" si="1890"/>
        <v>401.90000000000003</v>
      </c>
      <c r="W4184" s="54">
        <f t="shared" si="1891"/>
        <v>2.0699999999999998</v>
      </c>
      <c r="X4184" s="143">
        <f t="shared" si="1892"/>
        <v>539.70000000000005</v>
      </c>
      <c r="Y4184" s="143">
        <f t="shared" si="1893"/>
        <v>0.51400000000000001</v>
      </c>
      <c r="AD4184">
        <v>152</v>
      </c>
      <c r="AE4184">
        <v>-1</v>
      </c>
      <c r="AF4184" s="10">
        <v>37.9</v>
      </c>
      <c r="AG4184" s="10">
        <v>58.12</v>
      </c>
      <c r="AH4184" s="10">
        <f t="shared" si="1894"/>
        <v>186241.89133769221</v>
      </c>
      <c r="AI4184" s="11">
        <f t="shared" si="1882"/>
        <v>0</v>
      </c>
      <c r="AJ4184">
        <f t="shared" si="1883"/>
        <v>0</v>
      </c>
      <c r="AK4184" t="e">
        <f t="shared" si="1895"/>
        <v>#DIV/0!</v>
      </c>
      <c r="AL4184">
        <f t="shared" si="1896"/>
        <v>0.85438623600000041</v>
      </c>
      <c r="AM4184" s="5">
        <f t="shared" si="1897"/>
        <v>4.12</v>
      </c>
      <c r="AN4184">
        <v>0</v>
      </c>
      <c r="AO4184" s="72">
        <f t="shared" si="1898"/>
        <v>2.2000000000000002</v>
      </c>
      <c r="AP4184" s="72">
        <f t="shared" si="1899"/>
        <v>0.4</v>
      </c>
      <c r="AQ4184" s="72">
        <f t="shared" si="1900"/>
        <v>0.60000000000000009</v>
      </c>
      <c r="AR4184" s="71" t="e">
        <f t="shared" si="1901"/>
        <v>#DIV/0!</v>
      </c>
      <c r="BA4184">
        <f t="shared" si="1902"/>
        <v>267</v>
      </c>
      <c r="BB4184" s="91" t="e">
        <f t="shared" si="1903"/>
        <v>#DIV/0!</v>
      </c>
    </row>
    <row r="4185" spans="1:54">
      <c r="A4185" s="2" t="s">
        <v>4301</v>
      </c>
      <c r="B4185" s="7" t="s">
        <v>44128</v>
      </c>
      <c r="C4185" s="17">
        <f t="shared" si="1884"/>
        <v>22.5</v>
      </c>
      <c r="D4185" s="28">
        <f t="shared" si="1885"/>
        <v>128</v>
      </c>
      <c r="E4185" s="8">
        <f t="shared" si="1904"/>
        <v>6</v>
      </c>
      <c r="F4185" s="2" t="s">
        <v>9289</v>
      </c>
      <c r="G4185" s="54">
        <f t="shared" si="1905"/>
        <v>21.6</v>
      </c>
      <c r="H4185" s="20">
        <f t="shared" si="1906"/>
        <v>0.53803519999999994</v>
      </c>
      <c r="I4185" s="14" t="s">
        <v>19242</v>
      </c>
      <c r="J4185" s="14" t="s">
        <v>14276</v>
      </c>
      <c r="K4185" s="14" t="s">
        <v>24201</v>
      </c>
      <c r="L4185" s="14" t="s">
        <v>29160</v>
      </c>
      <c r="M4185" s="28">
        <f t="shared" si="1907"/>
        <v>13.6</v>
      </c>
      <c r="N4185" s="46">
        <f t="shared" si="1886"/>
        <v>5</v>
      </c>
      <c r="O4185" s="17">
        <f t="shared" si="1887"/>
        <v>1.8</v>
      </c>
      <c r="P4185" s="17">
        <f t="shared" si="1887"/>
        <v>1.8</v>
      </c>
      <c r="Q4185" s="124">
        <f t="shared" si="1888"/>
        <v>0.2</v>
      </c>
      <c r="R4185" s="26">
        <f t="shared" si="1889"/>
        <v>0.60000000000000009</v>
      </c>
      <c r="S4185" s="2" t="s">
        <v>34136</v>
      </c>
      <c r="T4185" s="2" t="s">
        <v>39115</v>
      </c>
      <c r="U4185" s="24">
        <f t="shared" si="1890"/>
        <v>400.6</v>
      </c>
      <c r="V4185" s="66">
        <f t="shared" si="1890"/>
        <v>286.40000000000003</v>
      </c>
      <c r="W4185" s="54">
        <f t="shared" si="1891"/>
        <v>2.1599999999999997</v>
      </c>
      <c r="X4185" s="143">
        <f t="shared" si="1892"/>
        <v>400.6</v>
      </c>
      <c r="Y4185" s="143">
        <f t="shared" si="1893"/>
        <v>0.53199999999999992</v>
      </c>
      <c r="AD4185">
        <v>152</v>
      </c>
      <c r="AE4185">
        <v>-1</v>
      </c>
      <c r="AF4185" s="10">
        <v>37.9</v>
      </c>
      <c r="AG4185" s="10">
        <v>58.12</v>
      </c>
      <c r="AH4185" s="10">
        <f t="shared" si="1894"/>
        <v>369975.00228640396</v>
      </c>
      <c r="AI4185" s="11">
        <f t="shared" si="1882"/>
        <v>0</v>
      </c>
      <c r="AJ4185">
        <f t="shared" si="1883"/>
        <v>0</v>
      </c>
      <c r="AK4185" t="e">
        <f t="shared" si="1895"/>
        <v>#DIV/0!</v>
      </c>
      <c r="AL4185">
        <f t="shared" si="1896"/>
        <v>0.89805957120000035</v>
      </c>
      <c r="AM4185" s="5">
        <f t="shared" si="1897"/>
        <v>4.3</v>
      </c>
      <c r="AN4185">
        <v>0</v>
      </c>
      <c r="AO4185" s="72">
        <f t="shared" si="1898"/>
        <v>0.60000000000000009</v>
      </c>
      <c r="AP4185" s="72">
        <f t="shared" si="1899"/>
        <v>0.2</v>
      </c>
      <c r="AQ4185" s="72">
        <f t="shared" si="1900"/>
        <v>0.4</v>
      </c>
      <c r="AR4185" s="71" t="e">
        <f t="shared" si="1901"/>
        <v>#DIV/0!</v>
      </c>
      <c r="BA4185">
        <f t="shared" si="1902"/>
        <v>128</v>
      </c>
      <c r="BB4185" s="91" t="e">
        <f t="shared" si="1903"/>
        <v>#DIV/0!</v>
      </c>
    </row>
    <row r="4186" spans="1:54">
      <c r="A4186" s="2" t="s">
        <v>4302</v>
      </c>
      <c r="B4186" s="7" t="s">
        <v>44129</v>
      </c>
      <c r="C4186" s="17">
        <f t="shared" si="1884"/>
        <v>31</v>
      </c>
      <c r="D4186" s="28">
        <f t="shared" si="1885"/>
        <v>82</v>
      </c>
      <c r="E4186" s="8">
        <f t="shared" si="1904"/>
        <v>10</v>
      </c>
      <c r="F4186" s="2" t="s">
        <v>9290</v>
      </c>
      <c r="G4186" s="54">
        <f t="shared" si="1905"/>
        <v>30</v>
      </c>
      <c r="H4186" s="20">
        <f t="shared" si="1906"/>
        <v>0.63536209999999993</v>
      </c>
      <c r="I4186" s="14" t="s">
        <v>19243</v>
      </c>
      <c r="J4186" s="14" t="s">
        <v>14277</v>
      </c>
      <c r="K4186" s="14" t="s">
        <v>24202</v>
      </c>
      <c r="L4186" s="14" t="s">
        <v>29161</v>
      </c>
      <c r="M4186" s="28">
        <f t="shared" si="1907"/>
        <v>12.1</v>
      </c>
      <c r="N4186" s="46">
        <f t="shared" si="1886"/>
        <v>6</v>
      </c>
      <c r="O4186" s="17">
        <f t="shared" si="1887"/>
        <v>1</v>
      </c>
      <c r="P4186" s="17">
        <f t="shared" si="1887"/>
        <v>4.8000000000000007</v>
      </c>
      <c r="Q4186" s="124">
        <f t="shared" si="1888"/>
        <v>1</v>
      </c>
      <c r="R4186" s="26">
        <f t="shared" si="1889"/>
        <v>2.8000000000000003</v>
      </c>
      <c r="S4186" s="2" t="s">
        <v>34137</v>
      </c>
      <c r="T4186" s="2" t="s">
        <v>39116</v>
      </c>
      <c r="U4186" s="24">
        <f t="shared" si="1890"/>
        <v>354.70000000000005</v>
      </c>
      <c r="V4186" s="66">
        <f t="shared" si="1890"/>
        <v>328.8</v>
      </c>
      <c r="W4186" s="54">
        <f t="shared" si="1891"/>
        <v>3</v>
      </c>
      <c r="X4186" s="143">
        <f t="shared" si="1892"/>
        <v>354.70000000000005</v>
      </c>
      <c r="Y4186" s="143">
        <f t="shared" si="1893"/>
        <v>0.7</v>
      </c>
      <c r="AD4186">
        <v>152</v>
      </c>
      <c r="AE4186">
        <v>-1</v>
      </c>
      <c r="AF4186" s="10">
        <v>37.9</v>
      </c>
      <c r="AG4186" s="10">
        <v>58.12</v>
      </c>
      <c r="AH4186" s="10">
        <f t="shared" si="1894"/>
        <v>321703.94967367832</v>
      </c>
      <c r="AI4186" s="11">
        <f t="shared" si="1882"/>
        <v>0</v>
      </c>
      <c r="AJ4186">
        <f t="shared" si="1883"/>
        <v>0</v>
      </c>
      <c r="AK4186" t="e">
        <f t="shared" si="1895"/>
        <v>#DIV/0!</v>
      </c>
      <c r="AL4186">
        <f t="shared" si="1896"/>
        <v>4.9007333760000025</v>
      </c>
      <c r="AM4186" s="5">
        <f t="shared" si="1897"/>
        <v>6</v>
      </c>
      <c r="AN4186">
        <v>0</v>
      </c>
      <c r="AO4186" s="72">
        <f t="shared" si="1898"/>
        <v>2.8000000000000003</v>
      </c>
      <c r="AP4186" s="72">
        <f t="shared" si="1899"/>
        <v>1</v>
      </c>
      <c r="AQ4186" s="72">
        <f t="shared" si="1900"/>
        <v>1.2000000000000002</v>
      </c>
      <c r="AR4186" s="71" t="e">
        <f t="shared" si="1901"/>
        <v>#DIV/0!</v>
      </c>
      <c r="BA4186">
        <f t="shared" si="1902"/>
        <v>82</v>
      </c>
      <c r="BB4186" s="91" t="e">
        <f t="shared" si="1903"/>
        <v>#DIV/0!</v>
      </c>
    </row>
    <row r="4187" spans="1:54">
      <c r="A4187" s="2" t="s">
        <v>4303</v>
      </c>
      <c r="B4187" s="7" t="s">
        <v>44130</v>
      </c>
      <c r="C4187" s="17">
        <f t="shared" si="1884"/>
        <v>33</v>
      </c>
      <c r="D4187" s="28">
        <f t="shared" si="1885"/>
        <v>208</v>
      </c>
      <c r="E4187" s="8">
        <f t="shared" si="1904"/>
        <v>7</v>
      </c>
      <c r="F4187" s="2" t="s">
        <v>9291</v>
      </c>
      <c r="G4187" s="54">
        <f t="shared" si="1905"/>
        <v>32.1</v>
      </c>
      <c r="H4187" s="20">
        <f t="shared" si="1906"/>
        <v>0.83851439999999999</v>
      </c>
      <c r="I4187" s="14" t="s">
        <v>19244</v>
      </c>
      <c r="J4187" s="14" t="s">
        <v>14278</v>
      </c>
      <c r="K4187" s="14" t="s">
        <v>24203</v>
      </c>
      <c r="L4187" s="14" t="s">
        <v>29162</v>
      </c>
      <c r="M4187" s="28">
        <f t="shared" si="1907"/>
        <v>9.6</v>
      </c>
      <c r="N4187" s="46">
        <f t="shared" si="1886"/>
        <v>6.4</v>
      </c>
      <c r="O4187" s="17">
        <f t="shared" si="1887"/>
        <v>2.2000000000000002</v>
      </c>
      <c r="P4187" s="17">
        <f t="shared" si="1887"/>
        <v>9.8000000000000007</v>
      </c>
      <c r="Q4187" s="124">
        <f t="shared" si="1888"/>
        <v>0.2</v>
      </c>
      <c r="R4187" s="26">
        <f t="shared" si="1889"/>
        <v>1.2000000000000002</v>
      </c>
      <c r="S4187" s="2" t="s">
        <v>34138</v>
      </c>
      <c r="T4187" s="2" t="s">
        <v>39117</v>
      </c>
      <c r="U4187" s="24">
        <f t="shared" si="1890"/>
        <v>481</v>
      </c>
      <c r="V4187" s="66">
        <f t="shared" si="1890"/>
        <v>409.6</v>
      </c>
      <c r="W4187" s="54">
        <f t="shared" si="1891"/>
        <v>3.21</v>
      </c>
      <c r="X4187" s="143">
        <f t="shared" si="1892"/>
        <v>481</v>
      </c>
      <c r="Y4187" s="143">
        <f t="shared" si="1893"/>
        <v>0.74199999999999999</v>
      </c>
      <c r="AD4187">
        <v>152</v>
      </c>
      <c r="AE4187">
        <v>-1</v>
      </c>
      <c r="AF4187" s="10">
        <v>37.9</v>
      </c>
      <c r="AG4187" s="10">
        <v>58.12</v>
      </c>
      <c r="AH4187" s="10">
        <f t="shared" si="1894"/>
        <v>159651.9485371325</v>
      </c>
      <c r="AI4187" s="11">
        <f t="shared" si="1882"/>
        <v>0</v>
      </c>
      <c r="AJ4187">
        <f t="shared" si="1883"/>
        <v>0</v>
      </c>
      <c r="AK4187" t="e">
        <f t="shared" si="1895"/>
        <v>#DIV/0!</v>
      </c>
      <c r="AL4187">
        <f t="shared" si="1896"/>
        <v>4.177955443200001</v>
      </c>
      <c r="AM4187" s="5">
        <f t="shared" si="1897"/>
        <v>6.4</v>
      </c>
      <c r="AN4187">
        <v>0</v>
      </c>
      <c r="AO4187" s="72">
        <f t="shared" si="1898"/>
        <v>1.2000000000000002</v>
      </c>
      <c r="AP4187" s="72">
        <f t="shared" si="1899"/>
        <v>0.2</v>
      </c>
      <c r="AQ4187" s="72">
        <f t="shared" si="1900"/>
        <v>0.2</v>
      </c>
      <c r="AR4187" s="71" t="e">
        <f t="shared" si="1901"/>
        <v>#DIV/0!</v>
      </c>
      <c r="BA4187">
        <f t="shared" si="1902"/>
        <v>208</v>
      </c>
      <c r="BB4187" s="91" t="e">
        <f t="shared" si="1903"/>
        <v>#DIV/0!</v>
      </c>
    </row>
    <row r="4188" spans="1:54">
      <c r="A4188" s="2" t="s">
        <v>4304</v>
      </c>
      <c r="B4188" s="7" t="s">
        <v>44131</v>
      </c>
      <c r="C4188" s="17">
        <f t="shared" si="1884"/>
        <v>24.200000000000003</v>
      </c>
      <c r="D4188" s="28">
        <f t="shared" si="1885"/>
        <v>276</v>
      </c>
      <c r="E4188" s="8">
        <f t="shared" si="1904"/>
        <v>11</v>
      </c>
      <c r="F4188" s="2" t="s">
        <v>9292</v>
      </c>
      <c r="G4188" s="54">
        <f t="shared" si="1905"/>
        <v>23.3</v>
      </c>
      <c r="H4188" s="20">
        <f t="shared" si="1906"/>
        <v>0.83492769999999994</v>
      </c>
      <c r="I4188" s="14" t="s">
        <v>19245</v>
      </c>
      <c r="J4188" s="14" t="s">
        <v>14279</v>
      </c>
      <c r="K4188" s="14" t="s">
        <v>24204</v>
      </c>
      <c r="L4188" s="14" t="s">
        <v>29163</v>
      </c>
      <c r="M4188" s="28">
        <f t="shared" si="1907"/>
        <v>11.5</v>
      </c>
      <c r="N4188" s="46">
        <f t="shared" si="1886"/>
        <v>5.6</v>
      </c>
      <c r="O4188" s="17">
        <f t="shared" si="1887"/>
        <v>2.8000000000000003</v>
      </c>
      <c r="P4188" s="17">
        <f t="shared" si="1887"/>
        <v>6</v>
      </c>
      <c r="Q4188" s="124">
        <f t="shared" si="1888"/>
        <v>0.4</v>
      </c>
      <c r="R4188" s="26">
        <f t="shared" si="1889"/>
        <v>2.2000000000000002</v>
      </c>
      <c r="S4188" s="2" t="s">
        <v>34139</v>
      </c>
      <c r="T4188" s="2" t="s">
        <v>39118</v>
      </c>
      <c r="U4188" s="24">
        <f t="shared" si="1890"/>
        <v>548.6</v>
      </c>
      <c r="V4188" s="66">
        <f t="shared" si="1890"/>
        <v>334.20000000000005</v>
      </c>
      <c r="W4188" s="54">
        <f t="shared" si="1891"/>
        <v>2.3299999999999996</v>
      </c>
      <c r="X4188" s="143">
        <f t="shared" si="1892"/>
        <v>548.6</v>
      </c>
      <c r="Y4188" s="143">
        <f t="shared" si="1893"/>
        <v>0.56599999999999995</v>
      </c>
      <c r="AD4188">
        <v>152</v>
      </c>
      <c r="AE4188">
        <v>-1</v>
      </c>
      <c r="AF4188" s="10">
        <v>37.9</v>
      </c>
      <c r="AG4188" s="10">
        <v>58.12</v>
      </c>
      <c r="AH4188" s="10">
        <f t="shared" si="1894"/>
        <v>314588.82175586262</v>
      </c>
      <c r="AI4188" s="11">
        <f t="shared" si="1882"/>
        <v>0</v>
      </c>
      <c r="AJ4188">
        <f t="shared" si="1883"/>
        <v>0</v>
      </c>
      <c r="AK4188" t="e">
        <f t="shared" si="1895"/>
        <v>#DIV/0!</v>
      </c>
      <c r="AL4188">
        <f t="shared" si="1896"/>
        <v>6.1010722080000033</v>
      </c>
      <c r="AM4188" s="5">
        <f t="shared" si="1897"/>
        <v>4.6400000000000006</v>
      </c>
      <c r="AN4188">
        <v>0</v>
      </c>
      <c r="AO4188" s="72">
        <f t="shared" si="1898"/>
        <v>2.2000000000000002</v>
      </c>
      <c r="AP4188" s="72">
        <f t="shared" si="1899"/>
        <v>0.4</v>
      </c>
      <c r="AQ4188" s="72">
        <f t="shared" si="1900"/>
        <v>0.4</v>
      </c>
      <c r="AR4188" s="71" t="e">
        <f t="shared" si="1901"/>
        <v>#DIV/0!</v>
      </c>
      <c r="BA4188">
        <f t="shared" si="1902"/>
        <v>276</v>
      </c>
      <c r="BB4188" s="91" t="e">
        <f t="shared" si="1903"/>
        <v>#DIV/0!</v>
      </c>
    </row>
    <row r="4189" spans="1:54">
      <c r="A4189" s="2" t="s">
        <v>4305</v>
      </c>
      <c r="B4189" s="7" t="s">
        <v>44132</v>
      </c>
      <c r="C4189" s="17">
        <f t="shared" si="1884"/>
        <v>22.400000000000002</v>
      </c>
      <c r="D4189" s="28">
        <f t="shared" si="1885"/>
        <v>245</v>
      </c>
      <c r="E4189" s="8">
        <f t="shared" si="1904"/>
        <v>12</v>
      </c>
      <c r="F4189" s="2" t="s">
        <v>9293</v>
      </c>
      <c r="G4189" s="54">
        <f t="shared" si="1905"/>
        <v>21.400000000000002</v>
      </c>
      <c r="H4189" s="20">
        <f t="shared" si="1906"/>
        <v>0.54250810000000005</v>
      </c>
      <c r="I4189" s="14" t="s">
        <v>99</v>
      </c>
      <c r="J4189" s="14" t="s">
        <v>14280</v>
      </c>
      <c r="K4189" s="14" t="s">
        <v>24205</v>
      </c>
      <c r="L4189" s="14" t="s">
        <v>29164</v>
      </c>
      <c r="M4189" s="28">
        <f t="shared" si="1907"/>
        <v>10.3</v>
      </c>
      <c r="N4189" s="46">
        <f t="shared" si="1886"/>
        <v>5.2</v>
      </c>
      <c r="O4189" s="17">
        <f t="shared" si="1887"/>
        <v>1.4000000000000001</v>
      </c>
      <c r="P4189" s="17">
        <f t="shared" si="1887"/>
        <v>8.4</v>
      </c>
      <c r="Q4189" s="124">
        <f t="shared" si="1888"/>
        <v>1</v>
      </c>
      <c r="R4189" s="26">
        <f t="shared" si="1889"/>
        <v>2</v>
      </c>
      <c r="S4189" s="2" t="s">
        <v>34140</v>
      </c>
      <c r="T4189" s="2" t="s">
        <v>39119</v>
      </c>
      <c r="U4189" s="24">
        <f t="shared" si="1890"/>
        <v>518</v>
      </c>
      <c r="V4189" s="66">
        <f t="shared" si="1890"/>
        <v>307.10000000000002</v>
      </c>
      <c r="W4189" s="54">
        <f t="shared" si="1891"/>
        <v>2.1399999999999997</v>
      </c>
      <c r="X4189" s="143">
        <f t="shared" si="1892"/>
        <v>518</v>
      </c>
      <c r="Y4189" s="143">
        <f t="shared" si="1893"/>
        <v>0.52799999999999991</v>
      </c>
      <c r="AD4189">
        <v>152</v>
      </c>
      <c r="AE4189">
        <v>-1</v>
      </c>
      <c r="AF4189" s="10">
        <v>37.9</v>
      </c>
      <c r="AG4189" s="10">
        <v>58.12</v>
      </c>
      <c r="AH4189" s="10">
        <f t="shared" si="1894"/>
        <v>347689.50185645459</v>
      </c>
      <c r="AI4189" s="11">
        <f t="shared" si="1882"/>
        <v>0</v>
      </c>
      <c r="AJ4189">
        <f t="shared" si="1883"/>
        <v>0</v>
      </c>
      <c r="AK4189" t="e">
        <f t="shared" si="1895"/>
        <v>#DIV/0!</v>
      </c>
      <c r="AL4189">
        <f t="shared" si="1896"/>
        <v>10.760209488000001</v>
      </c>
      <c r="AM4189" s="5">
        <f t="shared" si="1897"/>
        <v>4.28</v>
      </c>
      <c r="AN4189">
        <v>0</v>
      </c>
      <c r="AO4189" s="72">
        <f t="shared" si="1898"/>
        <v>2</v>
      </c>
      <c r="AP4189" s="72">
        <f t="shared" si="1899"/>
        <v>1</v>
      </c>
      <c r="AQ4189" s="72">
        <f t="shared" si="1900"/>
        <v>1</v>
      </c>
      <c r="AR4189" s="71" t="e">
        <f t="shared" si="1901"/>
        <v>#DIV/0!</v>
      </c>
      <c r="BA4189">
        <f t="shared" si="1902"/>
        <v>245</v>
      </c>
      <c r="BB4189" s="91" t="e">
        <f t="shared" si="1903"/>
        <v>#DIV/0!</v>
      </c>
    </row>
    <row r="4190" spans="1:54">
      <c r="A4190" s="2" t="s">
        <v>4306</v>
      </c>
      <c r="B4190" s="7" t="s">
        <v>44133</v>
      </c>
      <c r="C4190" s="17">
        <f t="shared" si="1884"/>
        <v>21</v>
      </c>
      <c r="D4190" s="28">
        <f t="shared" si="1885"/>
        <v>14</v>
      </c>
      <c r="E4190" s="8">
        <f t="shared" si="1904"/>
        <v>7</v>
      </c>
      <c r="F4190" s="2" t="s">
        <v>9294</v>
      </c>
      <c r="G4190" s="54">
        <f t="shared" si="1905"/>
        <v>20.100000000000001</v>
      </c>
      <c r="H4190" s="20">
        <f t="shared" si="1906"/>
        <v>0.42552590000000001</v>
      </c>
      <c r="I4190" s="14" t="s">
        <v>19246</v>
      </c>
      <c r="J4190" s="14" t="s">
        <v>14281</v>
      </c>
      <c r="K4190" s="14" t="s">
        <v>24206</v>
      </c>
      <c r="L4190" s="14" t="s">
        <v>29165</v>
      </c>
      <c r="M4190" s="28">
        <f t="shared" si="1907"/>
        <v>11.1</v>
      </c>
      <c r="N4190" s="46">
        <f t="shared" si="1886"/>
        <v>5.8</v>
      </c>
      <c r="O4190" s="17">
        <f t="shared" si="1887"/>
        <v>1.4000000000000001</v>
      </c>
      <c r="P4190" s="17">
        <f t="shared" si="1887"/>
        <v>6.8000000000000007</v>
      </c>
      <c r="Q4190" s="124">
        <f t="shared" si="1888"/>
        <v>0.4</v>
      </c>
      <c r="R4190" s="26">
        <f t="shared" si="1889"/>
        <v>0.8</v>
      </c>
      <c r="S4190" s="2" t="s">
        <v>5116</v>
      </c>
      <c r="T4190" s="2" t="s">
        <v>39120</v>
      </c>
      <c r="U4190" s="24">
        <f t="shared" si="1890"/>
        <v>286.90000000000003</v>
      </c>
      <c r="V4190" s="66">
        <f t="shared" si="1890"/>
        <v>317.70000000000005</v>
      </c>
      <c r="W4190" s="54">
        <f t="shared" si="1891"/>
        <v>2.0099999999999998</v>
      </c>
      <c r="X4190" s="143">
        <f t="shared" si="1892"/>
        <v>286.90000000000003</v>
      </c>
      <c r="Y4190" s="143">
        <f t="shared" si="1893"/>
        <v>0.502</v>
      </c>
      <c r="AD4190">
        <v>152</v>
      </c>
      <c r="AE4190">
        <v>-1</v>
      </c>
      <c r="AF4190" s="10">
        <v>37.9</v>
      </c>
      <c r="AG4190" s="10">
        <v>58.12</v>
      </c>
      <c r="AH4190" s="10">
        <f t="shared" si="1894"/>
        <v>335456.42257449258</v>
      </c>
      <c r="AI4190" s="11">
        <f t="shared" si="1882"/>
        <v>0</v>
      </c>
      <c r="AJ4190">
        <f t="shared" si="1883"/>
        <v>0</v>
      </c>
      <c r="AK4190" t="e">
        <f t="shared" si="1895"/>
        <v>#DIV/0!</v>
      </c>
      <c r="AL4190">
        <f t="shared" si="1896"/>
        <v>4.3751947456000009</v>
      </c>
      <c r="AM4190" s="5">
        <f t="shared" si="1897"/>
        <v>4</v>
      </c>
      <c r="AN4190">
        <v>0</v>
      </c>
      <c r="AO4190" s="72">
        <f t="shared" si="1898"/>
        <v>0.8</v>
      </c>
      <c r="AP4190" s="72">
        <f t="shared" si="1899"/>
        <v>0.4</v>
      </c>
      <c r="AQ4190" s="72">
        <f t="shared" si="1900"/>
        <v>0.60000000000000009</v>
      </c>
      <c r="AR4190" s="71" t="e">
        <f t="shared" si="1901"/>
        <v>#DIV/0!</v>
      </c>
      <c r="BA4190">
        <f t="shared" si="1902"/>
        <v>14</v>
      </c>
      <c r="BB4190" s="91" t="e">
        <f t="shared" si="1903"/>
        <v>#DIV/0!</v>
      </c>
    </row>
    <row r="4191" spans="1:54">
      <c r="A4191" s="2" t="s">
        <v>4307</v>
      </c>
      <c r="B4191" s="7" t="s">
        <v>44134</v>
      </c>
      <c r="C4191" s="17">
        <f t="shared" si="1884"/>
        <v>36</v>
      </c>
      <c r="D4191" s="28">
        <f t="shared" si="1885"/>
        <v>196</v>
      </c>
      <c r="E4191" s="8">
        <f t="shared" si="1904"/>
        <v>12</v>
      </c>
      <c r="F4191" s="2" t="s">
        <v>9295</v>
      </c>
      <c r="G4191" s="54">
        <f t="shared" si="1905"/>
        <v>35</v>
      </c>
      <c r="H4191" s="20">
        <f t="shared" si="1906"/>
        <v>0.2885065</v>
      </c>
      <c r="I4191" s="14" t="s">
        <v>19247</v>
      </c>
      <c r="J4191" s="14" t="s">
        <v>14282</v>
      </c>
      <c r="K4191" s="14" t="s">
        <v>24207</v>
      </c>
      <c r="L4191" s="14" t="s">
        <v>29166</v>
      </c>
      <c r="M4191" s="28">
        <f t="shared" si="1907"/>
        <v>10.8</v>
      </c>
      <c r="N4191" s="46">
        <f t="shared" si="1886"/>
        <v>5.8</v>
      </c>
      <c r="O4191" s="17">
        <f t="shared" si="1887"/>
        <v>0.8</v>
      </c>
      <c r="P4191" s="17">
        <f t="shared" si="1887"/>
        <v>7.4</v>
      </c>
      <c r="Q4191" s="124">
        <f t="shared" si="1888"/>
        <v>1.8</v>
      </c>
      <c r="R4191" s="26">
        <f t="shared" si="1889"/>
        <v>2.6</v>
      </c>
      <c r="S4191" s="2" t="s">
        <v>34141</v>
      </c>
      <c r="T4191" s="2" t="s">
        <v>39121</v>
      </c>
      <c r="U4191" s="24">
        <f t="shared" si="1890"/>
        <v>469.3</v>
      </c>
      <c r="V4191" s="66">
        <f t="shared" si="1890"/>
        <v>405</v>
      </c>
      <c r="W4191" s="54">
        <f t="shared" si="1891"/>
        <v>3.5</v>
      </c>
      <c r="X4191" s="143">
        <f t="shared" si="1892"/>
        <v>469.3</v>
      </c>
      <c r="Y4191" s="143">
        <f t="shared" si="1893"/>
        <v>0.79999999999999993</v>
      </c>
      <c r="AD4191">
        <v>152</v>
      </c>
      <c r="AE4191">
        <v>-1</v>
      </c>
      <c r="AF4191" s="10">
        <v>37.9</v>
      </c>
      <c r="AG4191" s="10">
        <v>58.12</v>
      </c>
      <c r="AH4191" s="10">
        <f t="shared" si="1894"/>
        <v>176434.16534843756</v>
      </c>
      <c r="AI4191" s="11">
        <f t="shared" si="1882"/>
        <v>0</v>
      </c>
      <c r="AJ4191">
        <f t="shared" si="1883"/>
        <v>0</v>
      </c>
      <c r="AK4191" t="e">
        <f t="shared" si="1895"/>
        <v>#DIV/0!</v>
      </c>
      <c r="AL4191">
        <f t="shared" si="1896"/>
        <v>10.951307952000002</v>
      </c>
      <c r="AM4191" s="5">
        <f t="shared" si="1897"/>
        <v>7</v>
      </c>
      <c r="AN4191">
        <v>0</v>
      </c>
      <c r="AO4191" s="72">
        <f t="shared" si="1898"/>
        <v>2.6</v>
      </c>
      <c r="AP4191" s="72">
        <f t="shared" si="1899"/>
        <v>1.8</v>
      </c>
      <c r="AQ4191" s="72">
        <f t="shared" si="1900"/>
        <v>2</v>
      </c>
      <c r="AR4191" s="71" t="e">
        <f t="shared" si="1901"/>
        <v>#DIV/0!</v>
      </c>
      <c r="BA4191">
        <f t="shared" si="1902"/>
        <v>196</v>
      </c>
      <c r="BB4191" s="91" t="e">
        <f t="shared" si="1903"/>
        <v>#DIV/0!</v>
      </c>
    </row>
    <row r="4192" spans="1:54">
      <c r="A4192" s="2" t="s">
        <v>4308</v>
      </c>
      <c r="B4192" s="7" t="s">
        <v>44135</v>
      </c>
      <c r="C4192" s="17">
        <f t="shared" si="1884"/>
        <v>28.900000000000002</v>
      </c>
      <c r="D4192" s="28">
        <f t="shared" si="1885"/>
        <v>109</v>
      </c>
      <c r="E4192" s="8">
        <f t="shared" si="1904"/>
        <v>15</v>
      </c>
      <c r="F4192" s="2" t="s">
        <v>9296</v>
      </c>
      <c r="G4192" s="54">
        <f t="shared" si="1905"/>
        <v>27.900000000000002</v>
      </c>
      <c r="H4192" s="20">
        <f t="shared" si="1906"/>
        <v>0.1620151</v>
      </c>
      <c r="I4192" s="14" t="s">
        <v>19248</v>
      </c>
      <c r="J4192" s="14" t="s">
        <v>14283</v>
      </c>
      <c r="K4192" s="14" t="s">
        <v>24208</v>
      </c>
      <c r="L4192" s="14" t="s">
        <v>29167</v>
      </c>
      <c r="M4192" s="28">
        <f t="shared" si="1907"/>
        <v>10</v>
      </c>
      <c r="N4192" s="46">
        <f t="shared" si="1886"/>
        <v>5.6</v>
      </c>
      <c r="O4192" s="17">
        <f t="shared" si="1887"/>
        <v>1.8</v>
      </c>
      <c r="P4192" s="17">
        <f t="shared" si="1887"/>
        <v>9</v>
      </c>
      <c r="Q4192" s="124">
        <f t="shared" si="1888"/>
        <v>1.2000000000000002</v>
      </c>
      <c r="R4192" s="26">
        <f t="shared" si="1889"/>
        <v>1.4000000000000001</v>
      </c>
      <c r="S4192" s="2" t="s">
        <v>34142</v>
      </c>
      <c r="T4192" s="2" t="s">
        <v>39122</v>
      </c>
      <c r="U4192" s="24">
        <f t="shared" si="1890"/>
        <v>381.90000000000003</v>
      </c>
      <c r="V4192" s="66">
        <f t="shared" si="1890"/>
        <v>413.20000000000005</v>
      </c>
      <c r="W4192" s="54">
        <f t="shared" si="1891"/>
        <v>2.7899999999999996</v>
      </c>
      <c r="X4192" s="143">
        <f t="shared" si="1892"/>
        <v>381.90000000000003</v>
      </c>
      <c r="Y4192" s="143">
        <f t="shared" si="1893"/>
        <v>0.65799999999999992</v>
      </c>
      <c r="AD4192">
        <v>152</v>
      </c>
      <c r="AE4192">
        <v>-1</v>
      </c>
      <c r="AF4192" s="10">
        <v>37.9</v>
      </c>
      <c r="AG4192" s="10">
        <v>58.12</v>
      </c>
      <c r="AH4192" s="10">
        <f t="shared" si="1894"/>
        <v>144086.41625158876</v>
      </c>
      <c r="AI4192" s="11">
        <f t="shared" si="1882"/>
        <v>0</v>
      </c>
      <c r="AJ4192">
        <f t="shared" si="1883"/>
        <v>0</v>
      </c>
      <c r="AK4192" t="e">
        <f t="shared" si="1895"/>
        <v>#DIV/0!</v>
      </c>
      <c r="AL4192">
        <f t="shared" si="1896"/>
        <v>19.005497532000003</v>
      </c>
      <c r="AM4192" s="5">
        <f t="shared" si="1897"/>
        <v>5.58</v>
      </c>
      <c r="AN4192">
        <v>0</v>
      </c>
      <c r="AO4192" s="72">
        <f t="shared" si="1898"/>
        <v>1.4000000000000001</v>
      </c>
      <c r="AP4192" s="72">
        <f t="shared" si="1899"/>
        <v>1.2000000000000002</v>
      </c>
      <c r="AQ4192" s="72">
        <f t="shared" si="1900"/>
        <v>1.2000000000000002</v>
      </c>
      <c r="AR4192" s="71" t="e">
        <f t="shared" si="1901"/>
        <v>#DIV/0!</v>
      </c>
      <c r="BA4192">
        <f t="shared" si="1902"/>
        <v>109</v>
      </c>
      <c r="BB4192" s="91" t="e">
        <f t="shared" si="1903"/>
        <v>#DIV/0!</v>
      </c>
    </row>
    <row r="4193" spans="1:54">
      <c r="A4193" s="2" t="s">
        <v>4309</v>
      </c>
      <c r="B4193" s="7" t="s">
        <v>44136</v>
      </c>
      <c r="C4193" s="17">
        <f t="shared" si="1884"/>
        <v>15.100000000000001</v>
      </c>
      <c r="D4193" s="28">
        <f t="shared" si="1885"/>
        <v>225</v>
      </c>
      <c r="E4193" s="8">
        <f t="shared" si="1904"/>
        <v>12</v>
      </c>
      <c r="F4193" s="2" t="s">
        <v>9297</v>
      </c>
      <c r="G4193" s="54">
        <f t="shared" si="1905"/>
        <v>14.2</v>
      </c>
      <c r="H4193" s="20">
        <f t="shared" si="1906"/>
        <v>0.62151319999999999</v>
      </c>
      <c r="I4193" s="14" t="s">
        <v>19249</v>
      </c>
      <c r="J4193" s="14" t="s">
        <v>14284</v>
      </c>
      <c r="K4193" s="14" t="s">
        <v>24209</v>
      </c>
      <c r="L4193" s="14" t="s">
        <v>29168</v>
      </c>
      <c r="M4193" s="28">
        <f t="shared" si="1907"/>
        <v>12.4</v>
      </c>
      <c r="N4193" s="46">
        <f t="shared" si="1886"/>
        <v>6.8</v>
      </c>
      <c r="O4193" s="17">
        <f t="shared" si="1887"/>
        <v>1.4000000000000001</v>
      </c>
      <c r="P4193" s="17">
        <f t="shared" si="1887"/>
        <v>4.2</v>
      </c>
      <c r="Q4193" s="124">
        <f t="shared" si="1888"/>
        <v>1</v>
      </c>
      <c r="R4193" s="26">
        <f t="shared" si="1889"/>
        <v>2.4000000000000004</v>
      </c>
      <c r="S4193" s="2" t="s">
        <v>34143</v>
      </c>
      <c r="T4193" s="2" t="s">
        <v>39123</v>
      </c>
      <c r="U4193" s="24">
        <f t="shared" si="1890"/>
        <v>497.90000000000003</v>
      </c>
      <c r="V4193" s="66">
        <f t="shared" si="1890"/>
        <v>402.8</v>
      </c>
      <c r="W4193" s="54">
        <f t="shared" si="1891"/>
        <v>1.42</v>
      </c>
      <c r="X4193" s="143">
        <f t="shared" si="1892"/>
        <v>497.90000000000003</v>
      </c>
      <c r="Y4193" s="143">
        <f t="shared" si="1893"/>
        <v>0.38400000000000001</v>
      </c>
      <c r="AD4193">
        <v>152</v>
      </c>
      <c r="AE4193">
        <v>-1</v>
      </c>
      <c r="AF4193" s="10">
        <v>37.9</v>
      </c>
      <c r="AG4193" s="10">
        <v>58.12</v>
      </c>
      <c r="AH4193" s="10">
        <f t="shared" si="1894"/>
        <v>183621.96247705884</v>
      </c>
      <c r="AI4193" s="11">
        <f t="shared" si="1882"/>
        <v>0</v>
      </c>
      <c r="AJ4193">
        <f t="shared" si="1883"/>
        <v>0</v>
      </c>
      <c r="AK4193" t="e">
        <f t="shared" si="1895"/>
        <v>#DIV/0!</v>
      </c>
      <c r="AL4193">
        <f t="shared" si="1896"/>
        <v>5.3412057216000015</v>
      </c>
      <c r="AM4193" s="5">
        <f t="shared" si="1897"/>
        <v>2.8200000000000003</v>
      </c>
      <c r="AN4193">
        <v>0</v>
      </c>
      <c r="AO4193" s="72">
        <f t="shared" si="1898"/>
        <v>2.4000000000000004</v>
      </c>
      <c r="AP4193" s="72">
        <f t="shared" si="1899"/>
        <v>1</v>
      </c>
      <c r="AQ4193" s="72">
        <f t="shared" si="1900"/>
        <v>1</v>
      </c>
      <c r="AR4193" s="71" t="e">
        <f t="shared" si="1901"/>
        <v>#DIV/0!</v>
      </c>
      <c r="BA4193">
        <f t="shared" si="1902"/>
        <v>225</v>
      </c>
      <c r="BB4193" s="91" t="e">
        <f t="shared" si="1903"/>
        <v>#DIV/0!</v>
      </c>
    </row>
    <row r="4194" spans="1:54">
      <c r="A4194" s="2" t="s">
        <v>4310</v>
      </c>
      <c r="B4194" s="7" t="s">
        <v>44137</v>
      </c>
      <c r="C4194" s="17">
        <f t="shared" si="1884"/>
        <v>8.9</v>
      </c>
      <c r="D4194" s="28">
        <f t="shared" si="1885"/>
        <v>112</v>
      </c>
      <c r="E4194" s="8">
        <f t="shared" si="1904"/>
        <v>8</v>
      </c>
      <c r="F4194" s="2" t="s">
        <v>9298</v>
      </c>
      <c r="G4194" s="54">
        <f t="shared" si="1905"/>
        <v>7.8999999999999995</v>
      </c>
      <c r="H4194" s="20">
        <f t="shared" si="1906"/>
        <v>0.454988</v>
      </c>
      <c r="I4194" s="14" t="s">
        <v>19250</v>
      </c>
      <c r="J4194" s="14" t="s">
        <v>14285</v>
      </c>
      <c r="K4194" s="14" t="s">
        <v>24210</v>
      </c>
      <c r="L4194" s="14" t="s">
        <v>29169</v>
      </c>
      <c r="M4194" s="28">
        <f t="shared" si="1907"/>
        <v>10.8</v>
      </c>
      <c r="N4194" s="46">
        <f t="shared" si="1886"/>
        <v>5.2</v>
      </c>
      <c r="O4194" s="17">
        <f t="shared" si="1887"/>
        <v>0.60000000000000009</v>
      </c>
      <c r="P4194" s="17">
        <f t="shared" si="1887"/>
        <v>7.4</v>
      </c>
      <c r="Q4194" s="124">
        <f t="shared" si="1888"/>
        <v>1.2000000000000002</v>
      </c>
      <c r="R4194" s="26">
        <f t="shared" si="1889"/>
        <v>2.2000000000000002</v>
      </c>
      <c r="S4194" s="2" t="s">
        <v>34144</v>
      </c>
      <c r="T4194" s="2" t="s">
        <v>39124</v>
      </c>
      <c r="U4194" s="24">
        <f t="shared" si="1890"/>
        <v>385</v>
      </c>
      <c r="V4194" s="66">
        <f t="shared" si="1890"/>
        <v>307.90000000000003</v>
      </c>
      <c r="W4194" s="54">
        <f t="shared" si="1891"/>
        <v>0.79</v>
      </c>
      <c r="X4194" s="143">
        <f t="shared" si="1892"/>
        <v>385</v>
      </c>
      <c r="Y4194" s="143">
        <f t="shared" si="1893"/>
        <v>0.25800000000000001</v>
      </c>
      <c r="AD4194">
        <v>152</v>
      </c>
      <c r="AE4194">
        <v>-1</v>
      </c>
      <c r="AF4194" s="10">
        <v>37.9</v>
      </c>
      <c r="AG4194" s="10">
        <v>58.12</v>
      </c>
      <c r="AH4194" s="10">
        <f t="shared" si="1894"/>
        <v>346805.3134356736</v>
      </c>
      <c r="AI4194" s="11">
        <f t="shared" si="1882"/>
        <v>0</v>
      </c>
      <c r="AJ4194">
        <f t="shared" si="1883"/>
        <v>0</v>
      </c>
      <c r="AK4194" t="e">
        <f t="shared" si="1895"/>
        <v>#DIV/0!</v>
      </c>
      <c r="AL4194">
        <f t="shared" si="1896"/>
        <v>5.323677216000001</v>
      </c>
      <c r="AM4194" s="5">
        <f t="shared" si="1897"/>
        <v>1.58</v>
      </c>
      <c r="AN4194">
        <v>0</v>
      </c>
      <c r="AO4194" s="72">
        <f t="shared" si="1898"/>
        <v>2.2000000000000002</v>
      </c>
      <c r="AP4194" s="72">
        <f t="shared" si="1899"/>
        <v>1.2000000000000002</v>
      </c>
      <c r="AQ4194" s="72">
        <f t="shared" si="1900"/>
        <v>1.2000000000000002</v>
      </c>
      <c r="AR4194" s="71" t="e">
        <f t="shared" si="1901"/>
        <v>#DIV/0!</v>
      </c>
      <c r="BA4194">
        <f t="shared" si="1902"/>
        <v>112</v>
      </c>
      <c r="BB4194" s="91" t="e">
        <f t="shared" si="1903"/>
        <v>#DIV/0!</v>
      </c>
    </row>
    <row r="4195" spans="1:54">
      <c r="A4195" s="2" t="s">
        <v>4311</v>
      </c>
      <c r="B4195" s="7" t="s">
        <v>44138</v>
      </c>
      <c r="C4195" s="17">
        <f t="shared" si="1884"/>
        <v>23.900000000000002</v>
      </c>
      <c r="D4195" s="28">
        <f t="shared" si="1885"/>
        <v>293</v>
      </c>
      <c r="E4195" s="8">
        <f t="shared" si="1904"/>
        <v>8</v>
      </c>
      <c r="F4195" s="2" t="s">
        <v>9299</v>
      </c>
      <c r="G4195" s="54">
        <f t="shared" si="1905"/>
        <v>22.900000000000002</v>
      </c>
      <c r="H4195" s="20">
        <f t="shared" si="1906"/>
        <v>0.49798540000000002</v>
      </c>
      <c r="I4195" s="14" t="s">
        <v>19251</v>
      </c>
      <c r="J4195" s="14" t="s">
        <v>14286</v>
      </c>
      <c r="K4195" s="14" t="s">
        <v>24211</v>
      </c>
      <c r="L4195" s="14" t="s">
        <v>29170</v>
      </c>
      <c r="M4195" s="28">
        <f t="shared" si="1907"/>
        <v>14</v>
      </c>
      <c r="N4195" s="46">
        <f t="shared" si="1886"/>
        <v>6.2</v>
      </c>
      <c r="O4195" s="17">
        <f t="shared" si="1887"/>
        <v>1</v>
      </c>
      <c r="P4195" s="17">
        <f t="shared" si="1887"/>
        <v>1</v>
      </c>
      <c r="Q4195" s="124">
        <f t="shared" si="1888"/>
        <v>0.60000000000000009</v>
      </c>
      <c r="R4195" s="26">
        <f t="shared" si="1889"/>
        <v>1</v>
      </c>
      <c r="S4195" s="2" t="s">
        <v>34145</v>
      </c>
      <c r="T4195" s="2" t="s">
        <v>39125</v>
      </c>
      <c r="U4195" s="24">
        <f t="shared" si="1890"/>
        <v>566.1</v>
      </c>
      <c r="V4195" s="66">
        <f t="shared" si="1890"/>
        <v>413.70000000000005</v>
      </c>
      <c r="W4195" s="54">
        <f t="shared" si="1891"/>
        <v>2.2899999999999996</v>
      </c>
      <c r="X4195" s="143">
        <f t="shared" si="1892"/>
        <v>566.1</v>
      </c>
      <c r="Y4195" s="143">
        <f t="shared" si="1893"/>
        <v>0.55799999999999994</v>
      </c>
      <c r="AD4195">
        <v>152</v>
      </c>
      <c r="AE4195">
        <v>-1</v>
      </c>
      <c r="AF4195" s="10">
        <v>37.9</v>
      </c>
      <c r="AG4195" s="10">
        <v>58.12</v>
      </c>
      <c r="AH4195" s="10">
        <f t="shared" si="1894"/>
        <v>141858.67587348563</v>
      </c>
      <c r="AI4195" s="11">
        <f t="shared" si="1882"/>
        <v>0</v>
      </c>
      <c r="AJ4195">
        <f t="shared" si="1883"/>
        <v>0</v>
      </c>
      <c r="AK4195" t="e">
        <f t="shared" si="1895"/>
        <v>#DIV/0!</v>
      </c>
      <c r="AL4195">
        <f t="shared" si="1896"/>
        <v>0.50201459999999998</v>
      </c>
      <c r="AM4195" s="5">
        <f t="shared" si="1897"/>
        <v>4.58</v>
      </c>
      <c r="AN4195">
        <v>0</v>
      </c>
      <c r="AO4195" s="72">
        <f t="shared" si="1898"/>
        <v>1</v>
      </c>
      <c r="AP4195" s="72">
        <f t="shared" si="1899"/>
        <v>0.60000000000000009</v>
      </c>
      <c r="AQ4195" s="72">
        <f t="shared" si="1900"/>
        <v>0.60000000000000009</v>
      </c>
      <c r="AR4195" s="71" t="e">
        <f t="shared" si="1901"/>
        <v>#DIV/0!</v>
      </c>
      <c r="BA4195">
        <f t="shared" si="1902"/>
        <v>293</v>
      </c>
      <c r="BB4195" s="91" t="e">
        <f t="shared" si="1903"/>
        <v>#DIV/0!</v>
      </c>
    </row>
    <row r="4196" spans="1:54">
      <c r="A4196" s="2" t="s">
        <v>4312</v>
      </c>
      <c r="B4196" s="7" t="s">
        <v>44139</v>
      </c>
      <c r="C4196" s="17">
        <f t="shared" si="1884"/>
        <v>27.900000000000002</v>
      </c>
      <c r="D4196" s="28">
        <f t="shared" si="1885"/>
        <v>249</v>
      </c>
      <c r="E4196" s="8">
        <f t="shared" si="1904"/>
        <v>11</v>
      </c>
      <c r="F4196" s="2" t="s">
        <v>9300</v>
      </c>
      <c r="G4196" s="54">
        <f t="shared" si="1905"/>
        <v>27</v>
      </c>
      <c r="H4196" s="20">
        <f t="shared" si="1906"/>
        <v>0.153997</v>
      </c>
      <c r="I4196" s="14" t="s">
        <v>19252</v>
      </c>
      <c r="J4196" s="14" t="s">
        <v>14287</v>
      </c>
      <c r="K4196" s="14" t="s">
        <v>24212</v>
      </c>
      <c r="L4196" s="14" t="s">
        <v>29171</v>
      </c>
      <c r="M4196" s="28">
        <f t="shared" si="1907"/>
        <v>10.6</v>
      </c>
      <c r="N4196" s="46">
        <f t="shared" si="1886"/>
        <v>5.6</v>
      </c>
      <c r="O4196" s="17">
        <f t="shared" si="1887"/>
        <v>2.2000000000000002</v>
      </c>
      <c r="P4196" s="17">
        <f t="shared" si="1887"/>
        <v>7.8000000000000007</v>
      </c>
      <c r="Q4196" s="124">
        <f t="shared" si="1888"/>
        <v>0.60000000000000009</v>
      </c>
      <c r="R4196" s="26">
        <f t="shared" si="1889"/>
        <v>0.8</v>
      </c>
      <c r="S4196" s="2" t="s">
        <v>34146</v>
      </c>
      <c r="T4196" s="2" t="s">
        <v>39126</v>
      </c>
      <c r="U4196" s="24">
        <f t="shared" si="1890"/>
        <v>521.80000000000007</v>
      </c>
      <c r="V4196" s="66">
        <f t="shared" si="1890"/>
        <v>309.3</v>
      </c>
      <c r="W4196" s="54">
        <f t="shared" si="1891"/>
        <v>2.6999999999999997</v>
      </c>
      <c r="X4196" s="143">
        <f t="shared" si="1892"/>
        <v>521.80000000000007</v>
      </c>
      <c r="Y4196" s="143">
        <f t="shared" si="1893"/>
        <v>0.6399999999999999</v>
      </c>
      <c r="AD4196">
        <v>152</v>
      </c>
      <c r="AE4196">
        <v>-1</v>
      </c>
      <c r="AF4196" s="10">
        <v>37.9</v>
      </c>
      <c r="AG4196" s="10">
        <v>58.12</v>
      </c>
      <c r="AH4196" s="10">
        <f t="shared" si="1894"/>
        <v>345196.22941166611</v>
      </c>
      <c r="AI4196" s="11">
        <f t="shared" si="1882"/>
        <v>0</v>
      </c>
      <c r="AJ4196">
        <f t="shared" si="1883"/>
        <v>0</v>
      </c>
      <c r="AK4196" t="e">
        <f t="shared" si="1895"/>
        <v>#DIV/0!</v>
      </c>
      <c r="AL4196">
        <f t="shared" si="1896"/>
        <v>11.613929184000003</v>
      </c>
      <c r="AM4196" s="5">
        <f t="shared" si="1897"/>
        <v>5.3800000000000008</v>
      </c>
      <c r="AN4196">
        <v>0</v>
      </c>
      <c r="AO4196" s="72">
        <f t="shared" si="1898"/>
        <v>0.8</v>
      </c>
      <c r="AP4196" s="72">
        <f t="shared" si="1899"/>
        <v>0.60000000000000009</v>
      </c>
      <c r="AQ4196" s="72">
        <f t="shared" si="1900"/>
        <v>0.8</v>
      </c>
      <c r="AR4196" s="71" t="e">
        <f t="shared" si="1901"/>
        <v>#DIV/0!</v>
      </c>
      <c r="BA4196">
        <f t="shared" si="1902"/>
        <v>249</v>
      </c>
      <c r="BB4196" s="91" t="e">
        <f t="shared" si="1903"/>
        <v>#DIV/0!</v>
      </c>
    </row>
    <row r="4197" spans="1:54">
      <c r="A4197" s="2" t="s">
        <v>4313</v>
      </c>
      <c r="B4197" s="7" t="s">
        <v>44140</v>
      </c>
      <c r="C4197" s="17">
        <f t="shared" si="1884"/>
        <v>37.5</v>
      </c>
      <c r="D4197" s="28">
        <f t="shared" si="1885"/>
        <v>45</v>
      </c>
      <c r="E4197" s="8">
        <f t="shared" si="1904"/>
        <v>13</v>
      </c>
      <c r="F4197" s="2" t="s">
        <v>9301</v>
      </c>
      <c r="G4197" s="54">
        <f t="shared" si="1905"/>
        <v>36.5</v>
      </c>
      <c r="H4197" s="20">
        <f t="shared" si="1906"/>
        <v>0.29989690000000002</v>
      </c>
      <c r="I4197" s="14" t="s">
        <v>19253</v>
      </c>
      <c r="J4197" s="14" t="s">
        <v>14288</v>
      </c>
      <c r="K4197" s="14" t="s">
        <v>24213</v>
      </c>
      <c r="L4197" s="14" t="s">
        <v>29172</v>
      </c>
      <c r="M4197" s="28">
        <f t="shared" si="1907"/>
        <v>13.7</v>
      </c>
      <c r="N4197" s="46">
        <f t="shared" si="1886"/>
        <v>5</v>
      </c>
      <c r="O4197" s="17">
        <f t="shared" si="1887"/>
        <v>2.4000000000000004</v>
      </c>
      <c r="P4197" s="17">
        <f t="shared" si="1887"/>
        <v>1.6</v>
      </c>
      <c r="Q4197" s="124">
        <f t="shared" si="1888"/>
        <v>1</v>
      </c>
      <c r="R4197" s="26">
        <f t="shared" si="1889"/>
        <v>1.4000000000000001</v>
      </c>
      <c r="S4197" s="2" t="s">
        <v>34147</v>
      </c>
      <c r="T4197" s="2" t="s">
        <v>39127</v>
      </c>
      <c r="U4197" s="24">
        <f t="shared" si="1890"/>
        <v>318.3</v>
      </c>
      <c r="V4197" s="66">
        <f t="shared" si="1890"/>
        <v>334.8</v>
      </c>
      <c r="W4197" s="54">
        <f t="shared" si="1891"/>
        <v>3.65</v>
      </c>
      <c r="X4197" s="143">
        <f t="shared" si="1892"/>
        <v>318.3</v>
      </c>
      <c r="Y4197" s="143">
        <f t="shared" si="1893"/>
        <v>0.83</v>
      </c>
      <c r="AD4197">
        <v>152</v>
      </c>
      <c r="AE4197">
        <v>-1</v>
      </c>
      <c r="AF4197" s="10">
        <v>37.9</v>
      </c>
      <c r="AG4197" s="10">
        <v>58.12</v>
      </c>
      <c r="AH4197" s="10">
        <f t="shared" si="1894"/>
        <v>313879.39271393087</v>
      </c>
      <c r="AI4197" s="11">
        <f t="shared" si="1882"/>
        <v>0</v>
      </c>
      <c r="AJ4197">
        <f t="shared" si="1883"/>
        <v>0</v>
      </c>
      <c r="AK4197" t="e">
        <f t="shared" si="1895"/>
        <v>#DIV/0!</v>
      </c>
      <c r="AL4197">
        <f t="shared" si="1896"/>
        <v>3.7637542656000011</v>
      </c>
      <c r="AM4197" s="5">
        <f t="shared" si="1897"/>
        <v>7.3</v>
      </c>
      <c r="AN4197">
        <v>0</v>
      </c>
      <c r="AO4197" s="72">
        <f t="shared" si="1898"/>
        <v>1.4000000000000001</v>
      </c>
      <c r="AP4197" s="72">
        <f t="shared" si="1899"/>
        <v>1</v>
      </c>
      <c r="AQ4197" s="72">
        <f t="shared" si="1900"/>
        <v>1</v>
      </c>
      <c r="AR4197" s="71" t="e">
        <f t="shared" si="1901"/>
        <v>#DIV/0!</v>
      </c>
      <c r="BA4197">
        <f t="shared" si="1902"/>
        <v>45</v>
      </c>
      <c r="BB4197" s="91" t="e">
        <f t="shared" si="1903"/>
        <v>#DIV/0!</v>
      </c>
    </row>
    <row r="4198" spans="1:54">
      <c r="A4198" s="2" t="s">
        <v>4314</v>
      </c>
      <c r="B4198" s="7" t="s">
        <v>44141</v>
      </c>
      <c r="C4198" s="17">
        <f t="shared" si="1884"/>
        <v>22.1</v>
      </c>
      <c r="D4198" s="28">
        <f t="shared" si="1885"/>
        <v>216</v>
      </c>
      <c r="E4198" s="8">
        <f t="shared" si="1904"/>
        <v>10</v>
      </c>
      <c r="F4198" s="2" t="s">
        <v>9302</v>
      </c>
      <c r="G4198" s="54">
        <f t="shared" si="1905"/>
        <v>21.200000000000003</v>
      </c>
      <c r="H4198" s="20">
        <f t="shared" si="1906"/>
        <v>0.64215100000000003</v>
      </c>
      <c r="I4198" s="14" t="s">
        <v>19254</v>
      </c>
      <c r="J4198" s="14" t="s">
        <v>14289</v>
      </c>
      <c r="K4198" s="14" t="s">
        <v>24214</v>
      </c>
      <c r="L4198" s="14" t="s">
        <v>29173</v>
      </c>
      <c r="M4198" s="28">
        <f t="shared" si="1907"/>
        <v>13.3</v>
      </c>
      <c r="N4198" s="46">
        <f t="shared" si="1886"/>
        <v>6.4</v>
      </c>
      <c r="O4198" s="17">
        <f t="shared" si="1887"/>
        <v>1</v>
      </c>
      <c r="P4198" s="17">
        <f t="shared" si="1887"/>
        <v>2.4000000000000004</v>
      </c>
      <c r="Q4198" s="124">
        <f t="shared" si="1888"/>
        <v>1</v>
      </c>
      <c r="R4198" s="26">
        <f t="shared" si="1889"/>
        <v>3</v>
      </c>
      <c r="S4198" s="2" t="s">
        <v>34148</v>
      </c>
      <c r="T4198" s="2" t="s">
        <v>39128</v>
      </c>
      <c r="U4198" s="24">
        <f t="shared" si="1890"/>
        <v>489.1</v>
      </c>
      <c r="V4198" s="66">
        <f t="shared" si="1890"/>
        <v>294.10000000000002</v>
      </c>
      <c r="W4198" s="54">
        <f t="shared" si="1891"/>
        <v>2.1199999999999997</v>
      </c>
      <c r="X4198" s="143">
        <f t="shared" si="1892"/>
        <v>489.1</v>
      </c>
      <c r="Y4198" s="143">
        <f t="shared" si="1893"/>
        <v>0.52399999999999991</v>
      </c>
      <c r="AD4198">
        <v>152</v>
      </c>
      <c r="AE4198">
        <v>-1</v>
      </c>
      <c r="AF4198" s="10">
        <v>37.9</v>
      </c>
      <c r="AG4198" s="10">
        <v>58.12</v>
      </c>
      <c r="AH4198" s="10">
        <f t="shared" si="1894"/>
        <v>361984.26841942262</v>
      </c>
      <c r="AI4198" s="11">
        <f t="shared" si="1882"/>
        <v>0</v>
      </c>
      <c r="AJ4198">
        <f t="shared" si="1883"/>
        <v>0</v>
      </c>
      <c r="AK4198" t="e">
        <f t="shared" si="1895"/>
        <v>#DIV/0!</v>
      </c>
      <c r="AL4198">
        <f t="shared" si="1896"/>
        <v>2.5765128000000002</v>
      </c>
      <c r="AM4198" s="5">
        <f t="shared" si="1897"/>
        <v>4.2200000000000006</v>
      </c>
      <c r="AN4198">
        <v>0</v>
      </c>
      <c r="AO4198" s="72">
        <f t="shared" si="1898"/>
        <v>3</v>
      </c>
      <c r="AP4198" s="72">
        <f t="shared" si="1899"/>
        <v>1</v>
      </c>
      <c r="AQ4198" s="72">
        <f t="shared" si="1900"/>
        <v>1.2000000000000002</v>
      </c>
      <c r="AR4198" s="71" t="e">
        <f t="shared" si="1901"/>
        <v>#DIV/0!</v>
      </c>
      <c r="BA4198">
        <f t="shared" si="1902"/>
        <v>216</v>
      </c>
      <c r="BB4198" s="91" t="e">
        <f t="shared" si="1903"/>
        <v>#DIV/0!</v>
      </c>
    </row>
    <row r="4199" spans="1:54">
      <c r="A4199" s="2" t="s">
        <v>4315</v>
      </c>
      <c r="B4199" s="7" t="s">
        <v>44142</v>
      </c>
      <c r="C4199" s="17">
        <f t="shared" si="1884"/>
        <v>35</v>
      </c>
      <c r="D4199" s="28">
        <f t="shared" si="1885"/>
        <v>249</v>
      </c>
      <c r="E4199" s="8">
        <f t="shared" si="1904"/>
        <v>6</v>
      </c>
      <c r="F4199" s="2" t="s">
        <v>9303</v>
      </c>
      <c r="G4199" s="54">
        <f t="shared" si="1905"/>
        <v>34.1</v>
      </c>
      <c r="H4199" s="20">
        <f t="shared" si="1906"/>
        <v>0.66795550000000004</v>
      </c>
      <c r="I4199" s="14" t="s">
        <v>19255</v>
      </c>
      <c r="J4199" s="14" t="s">
        <v>14290</v>
      </c>
      <c r="K4199" s="14" t="s">
        <v>24215</v>
      </c>
      <c r="L4199" s="14" t="s">
        <v>29174</v>
      </c>
      <c r="M4199" s="28">
        <f t="shared" si="1907"/>
        <v>10.9</v>
      </c>
      <c r="N4199" s="46">
        <f t="shared" si="1886"/>
        <v>6.4</v>
      </c>
      <c r="O4199" s="17">
        <f t="shared" si="1887"/>
        <v>0.60000000000000009</v>
      </c>
      <c r="P4199" s="17">
        <f t="shared" si="1887"/>
        <v>7.2</v>
      </c>
      <c r="Q4199" s="124">
        <f t="shared" si="1888"/>
        <v>0.60000000000000009</v>
      </c>
      <c r="R4199" s="26">
        <f t="shared" si="1889"/>
        <v>2</v>
      </c>
      <c r="S4199" s="2" t="s">
        <v>34149</v>
      </c>
      <c r="T4199" s="2" t="s">
        <v>39129</v>
      </c>
      <c r="U4199" s="24">
        <f t="shared" si="1890"/>
        <v>522.20000000000005</v>
      </c>
      <c r="V4199" s="66">
        <f t="shared" si="1890"/>
        <v>357.3</v>
      </c>
      <c r="W4199" s="54">
        <f t="shared" si="1891"/>
        <v>3.4099999999999997</v>
      </c>
      <c r="X4199" s="143">
        <f t="shared" si="1892"/>
        <v>522.20000000000005</v>
      </c>
      <c r="Y4199" s="143">
        <f t="shared" si="1893"/>
        <v>0.78199999999999992</v>
      </c>
      <c r="AD4199">
        <v>152</v>
      </c>
      <c r="AE4199">
        <v>-1</v>
      </c>
      <c r="AF4199" s="10">
        <v>37.9</v>
      </c>
      <c r="AG4199" s="10">
        <v>58.12</v>
      </c>
      <c r="AH4199" s="10">
        <f t="shared" si="1894"/>
        <v>281264.86255139002</v>
      </c>
      <c r="AI4199" s="11">
        <f t="shared" si="1882"/>
        <v>0</v>
      </c>
      <c r="AJ4199">
        <f t="shared" si="1883"/>
        <v>0</v>
      </c>
      <c r="AK4199" t="e">
        <f t="shared" si="1895"/>
        <v>#DIV/0!</v>
      </c>
      <c r="AL4199">
        <f t="shared" si="1896"/>
        <v>2.8688644800000001</v>
      </c>
      <c r="AM4199" s="5">
        <f t="shared" si="1897"/>
        <v>6.8</v>
      </c>
      <c r="AN4199">
        <v>0</v>
      </c>
      <c r="AO4199" s="72">
        <f t="shared" si="1898"/>
        <v>2</v>
      </c>
      <c r="AP4199" s="72">
        <f t="shared" si="1899"/>
        <v>0.60000000000000009</v>
      </c>
      <c r="AQ4199" s="72">
        <f t="shared" si="1900"/>
        <v>0.8</v>
      </c>
      <c r="AR4199" s="71" t="e">
        <f t="shared" si="1901"/>
        <v>#DIV/0!</v>
      </c>
      <c r="BA4199">
        <f t="shared" si="1902"/>
        <v>249</v>
      </c>
      <c r="BB4199" s="91" t="e">
        <f t="shared" si="1903"/>
        <v>#DIV/0!</v>
      </c>
    </row>
    <row r="4200" spans="1:54">
      <c r="A4200" s="2" t="s">
        <v>4316</v>
      </c>
      <c r="B4200" s="7" t="s">
        <v>44143</v>
      </c>
      <c r="C4200" s="17">
        <f t="shared" si="1884"/>
        <v>19.3</v>
      </c>
      <c r="D4200" s="28">
        <f t="shared" si="1885"/>
        <v>198</v>
      </c>
      <c r="E4200" s="8">
        <f t="shared" si="1904"/>
        <v>11</v>
      </c>
      <c r="F4200" s="2" t="s">
        <v>9304</v>
      </c>
      <c r="G4200" s="54">
        <f t="shared" si="1905"/>
        <v>18.400000000000002</v>
      </c>
      <c r="H4200" s="20">
        <f t="shared" si="1906"/>
        <v>0.66553250000000008</v>
      </c>
      <c r="I4200" s="14" t="s">
        <v>19256</v>
      </c>
      <c r="J4200" s="14" t="s">
        <v>14291</v>
      </c>
      <c r="K4200" s="14" t="s">
        <v>24216</v>
      </c>
      <c r="L4200" s="14" t="s">
        <v>29175</v>
      </c>
      <c r="M4200" s="28">
        <f t="shared" si="1907"/>
        <v>13.9</v>
      </c>
      <c r="N4200" s="46">
        <f t="shared" si="1886"/>
        <v>5</v>
      </c>
      <c r="O4200" s="17">
        <f t="shared" si="1887"/>
        <v>2.6</v>
      </c>
      <c r="P4200" s="17">
        <f t="shared" si="1887"/>
        <v>1.2000000000000002</v>
      </c>
      <c r="Q4200" s="124">
        <f t="shared" si="1888"/>
        <v>1</v>
      </c>
      <c r="R4200" s="26">
        <f t="shared" si="1889"/>
        <v>2.8000000000000003</v>
      </c>
      <c r="S4200" s="2" t="s">
        <v>34150</v>
      </c>
      <c r="T4200" s="2" t="s">
        <v>39130</v>
      </c>
      <c r="U4200" s="24">
        <f t="shared" si="1890"/>
        <v>471</v>
      </c>
      <c r="V4200" s="66">
        <f t="shared" si="1890"/>
        <v>303.90000000000003</v>
      </c>
      <c r="W4200" s="54">
        <f t="shared" si="1891"/>
        <v>1.84</v>
      </c>
      <c r="X4200" s="143">
        <f t="shared" si="1892"/>
        <v>471</v>
      </c>
      <c r="Y4200" s="143">
        <f t="shared" si="1893"/>
        <v>0.46799999999999997</v>
      </c>
      <c r="AD4200">
        <v>152</v>
      </c>
      <c r="AE4200">
        <v>-1</v>
      </c>
      <c r="AF4200" s="10">
        <v>37.9</v>
      </c>
      <c r="AG4200" s="10">
        <v>58.12</v>
      </c>
      <c r="AH4200" s="10">
        <f t="shared" si="1894"/>
        <v>351269.6029097194</v>
      </c>
      <c r="AI4200" s="11">
        <f t="shared" si="1882"/>
        <v>0</v>
      </c>
      <c r="AJ4200">
        <f t="shared" si="1883"/>
        <v>0</v>
      </c>
      <c r="AK4200" t="e">
        <f t="shared" si="1895"/>
        <v>#DIV/0!</v>
      </c>
      <c r="AL4200">
        <f t="shared" si="1896"/>
        <v>2.9219080799999997</v>
      </c>
      <c r="AM4200" s="5">
        <f t="shared" si="1897"/>
        <v>3.66</v>
      </c>
      <c r="AN4200">
        <v>0</v>
      </c>
      <c r="AO4200" s="72">
        <f t="shared" si="1898"/>
        <v>2.8000000000000003</v>
      </c>
      <c r="AP4200" s="72">
        <f t="shared" si="1899"/>
        <v>1</v>
      </c>
      <c r="AQ4200" s="72">
        <f t="shared" si="1900"/>
        <v>1</v>
      </c>
      <c r="AR4200" s="71" t="e">
        <f t="shared" si="1901"/>
        <v>#DIV/0!</v>
      </c>
      <c r="BA4200">
        <f t="shared" si="1902"/>
        <v>198</v>
      </c>
      <c r="BB4200" s="91" t="e">
        <f t="shared" si="1903"/>
        <v>#DIV/0!</v>
      </c>
    </row>
    <row r="4201" spans="1:54">
      <c r="A4201" s="2" t="s">
        <v>4317</v>
      </c>
      <c r="B4201" s="7" t="s">
        <v>44144</v>
      </c>
      <c r="C4201" s="17">
        <f t="shared" si="1884"/>
        <v>18.5</v>
      </c>
      <c r="D4201" s="28">
        <f t="shared" si="1885"/>
        <v>227</v>
      </c>
      <c r="E4201" s="8">
        <f t="shared" si="1904"/>
        <v>8</v>
      </c>
      <c r="F4201" s="2" t="s">
        <v>9305</v>
      </c>
      <c r="G4201" s="54">
        <f t="shared" si="1905"/>
        <v>17.5</v>
      </c>
      <c r="H4201" s="20">
        <f t="shared" si="1906"/>
        <v>0.64853870000000002</v>
      </c>
      <c r="I4201" s="14" t="s">
        <v>19257</v>
      </c>
      <c r="J4201" s="14" t="s">
        <v>14292</v>
      </c>
      <c r="K4201" s="14" t="s">
        <v>24217</v>
      </c>
      <c r="L4201" s="14" t="s">
        <v>29176</v>
      </c>
      <c r="M4201" s="28">
        <f t="shared" si="1907"/>
        <v>11.5</v>
      </c>
      <c r="N4201" s="46">
        <f t="shared" si="1886"/>
        <v>6.4</v>
      </c>
      <c r="O4201" s="17">
        <f t="shared" si="1887"/>
        <v>1.2000000000000002</v>
      </c>
      <c r="P4201" s="17">
        <f t="shared" si="1887"/>
        <v>6</v>
      </c>
      <c r="Q4201" s="124">
        <f t="shared" si="1888"/>
        <v>0.60000000000000009</v>
      </c>
      <c r="R4201" s="26">
        <f t="shared" si="1889"/>
        <v>1.8</v>
      </c>
      <c r="S4201" s="2" t="s">
        <v>34151</v>
      </c>
      <c r="T4201" s="2" t="s">
        <v>39131</v>
      </c>
      <c r="U4201" s="24">
        <f t="shared" si="1890"/>
        <v>499.90000000000003</v>
      </c>
      <c r="V4201" s="66">
        <f t="shared" si="1890"/>
        <v>285.20000000000005</v>
      </c>
      <c r="W4201" s="54">
        <f t="shared" si="1891"/>
        <v>1.75</v>
      </c>
      <c r="X4201" s="143">
        <f t="shared" si="1892"/>
        <v>499.90000000000003</v>
      </c>
      <c r="Y4201" s="143">
        <f t="shared" si="1893"/>
        <v>0.44999999999999996</v>
      </c>
      <c r="AD4201">
        <v>152</v>
      </c>
      <c r="AE4201">
        <v>-1</v>
      </c>
      <c r="AF4201" s="10">
        <v>37.9</v>
      </c>
      <c r="AG4201" s="10">
        <v>58.12</v>
      </c>
      <c r="AH4201" s="10">
        <f t="shared" si="1894"/>
        <v>371138.43358848034</v>
      </c>
      <c r="AI4201" s="11">
        <f t="shared" si="1882"/>
        <v>0</v>
      </c>
      <c r="AJ4201">
        <f t="shared" si="1883"/>
        <v>0</v>
      </c>
      <c r="AK4201" t="e">
        <f t="shared" si="1895"/>
        <v>#DIV/0!</v>
      </c>
      <c r="AL4201">
        <f t="shared" si="1896"/>
        <v>4.5549384480000006</v>
      </c>
      <c r="AM4201" s="5">
        <f t="shared" si="1897"/>
        <v>3.5</v>
      </c>
      <c r="AN4201">
        <v>0</v>
      </c>
      <c r="AO4201" s="72">
        <f t="shared" si="1898"/>
        <v>1.8</v>
      </c>
      <c r="AP4201" s="72">
        <f t="shared" si="1899"/>
        <v>0.60000000000000009</v>
      </c>
      <c r="AQ4201" s="72">
        <f t="shared" si="1900"/>
        <v>0.8</v>
      </c>
      <c r="AR4201" s="71" t="e">
        <f t="shared" si="1901"/>
        <v>#DIV/0!</v>
      </c>
      <c r="BA4201">
        <f t="shared" si="1902"/>
        <v>227</v>
      </c>
      <c r="BB4201" s="91" t="e">
        <f t="shared" si="1903"/>
        <v>#DIV/0!</v>
      </c>
    </row>
    <row r="4202" spans="1:54">
      <c r="A4202" s="2" t="s">
        <v>4318</v>
      </c>
      <c r="B4202" s="7" t="s">
        <v>44145</v>
      </c>
      <c r="C4202" s="17">
        <f t="shared" si="1884"/>
        <v>25.700000000000003</v>
      </c>
      <c r="D4202" s="28">
        <f t="shared" si="1885"/>
        <v>13</v>
      </c>
      <c r="E4202" s="8">
        <f t="shared" si="1904"/>
        <v>8</v>
      </c>
      <c r="F4202" s="2" t="s">
        <v>9306</v>
      </c>
      <c r="G4202" s="54">
        <f t="shared" si="1905"/>
        <v>24.8</v>
      </c>
      <c r="H4202" s="20">
        <f t="shared" si="1906"/>
        <v>0.56610329999999998</v>
      </c>
      <c r="I4202" s="14" t="s">
        <v>19258</v>
      </c>
      <c r="J4202" s="14" t="s">
        <v>14293</v>
      </c>
      <c r="K4202" s="14" t="s">
        <v>24218</v>
      </c>
      <c r="L4202" s="14" t="s">
        <v>29177</v>
      </c>
      <c r="M4202" s="28">
        <f t="shared" si="1907"/>
        <v>13.7</v>
      </c>
      <c r="N4202" s="46">
        <f t="shared" si="1886"/>
        <v>5</v>
      </c>
      <c r="O4202" s="17">
        <f t="shared" si="1887"/>
        <v>2.2000000000000002</v>
      </c>
      <c r="P4202" s="17">
        <f t="shared" si="1887"/>
        <v>1.6</v>
      </c>
      <c r="Q4202" s="124">
        <f t="shared" si="1888"/>
        <v>0.4</v>
      </c>
      <c r="R4202" s="26">
        <f t="shared" si="1889"/>
        <v>0.8</v>
      </c>
      <c r="S4202" s="2" t="s">
        <v>34152</v>
      </c>
      <c r="T4202" s="2" t="s">
        <v>39132</v>
      </c>
      <c r="U4202" s="24">
        <f t="shared" si="1890"/>
        <v>286.40000000000003</v>
      </c>
      <c r="V4202" s="66">
        <f t="shared" si="1890"/>
        <v>424.1</v>
      </c>
      <c r="W4202" s="54">
        <f t="shared" si="1891"/>
        <v>2.48</v>
      </c>
      <c r="X4202" s="143">
        <f t="shared" si="1892"/>
        <v>286.40000000000003</v>
      </c>
      <c r="Y4202" s="143">
        <f t="shared" si="1893"/>
        <v>0.59599999999999997</v>
      </c>
      <c r="AD4202">
        <v>152</v>
      </c>
      <c r="AE4202">
        <v>-1</v>
      </c>
      <c r="AF4202" s="10">
        <v>37.9</v>
      </c>
      <c r="AG4202" s="10">
        <v>58.12</v>
      </c>
      <c r="AH4202" s="10">
        <f t="shared" si="1894"/>
        <v>54815.60579660954</v>
      </c>
      <c r="AI4202" s="11">
        <f t="shared" si="1882"/>
        <v>0</v>
      </c>
      <c r="AJ4202">
        <f t="shared" si="1883"/>
        <v>0</v>
      </c>
      <c r="AK4202" t="e">
        <f t="shared" si="1895"/>
        <v>#DIV/0!</v>
      </c>
      <c r="AL4202">
        <f t="shared" si="1896"/>
        <v>1.2218531072000003</v>
      </c>
      <c r="AM4202" s="5">
        <f t="shared" si="1897"/>
        <v>4.9400000000000004</v>
      </c>
      <c r="AN4202">
        <v>0</v>
      </c>
      <c r="AO4202" s="72">
        <f t="shared" si="1898"/>
        <v>0.8</v>
      </c>
      <c r="AP4202" s="72">
        <f t="shared" si="1899"/>
        <v>0.4</v>
      </c>
      <c r="AQ4202" s="72">
        <f t="shared" si="1900"/>
        <v>0.4</v>
      </c>
      <c r="AR4202" s="71" t="e">
        <f t="shared" si="1901"/>
        <v>#DIV/0!</v>
      </c>
      <c r="BA4202">
        <f t="shared" si="1902"/>
        <v>13</v>
      </c>
      <c r="BB4202" s="91" t="e">
        <f t="shared" si="1903"/>
        <v>#DIV/0!</v>
      </c>
    </row>
    <row r="4203" spans="1:54">
      <c r="A4203" s="2" t="s">
        <v>4319</v>
      </c>
      <c r="B4203" s="7" t="s">
        <v>44146</v>
      </c>
      <c r="C4203" s="17">
        <f t="shared" si="1884"/>
        <v>32.900000000000006</v>
      </c>
      <c r="D4203" s="28">
        <f t="shared" si="1885"/>
        <v>200</v>
      </c>
      <c r="E4203" s="8">
        <f t="shared" si="1904"/>
        <v>12</v>
      </c>
      <c r="F4203" s="2" t="s">
        <v>9307</v>
      </c>
      <c r="G4203" s="54">
        <f t="shared" si="1905"/>
        <v>32</v>
      </c>
      <c r="H4203" s="20">
        <f t="shared" si="1906"/>
        <v>0.47604199999999997</v>
      </c>
      <c r="I4203" s="14" t="s">
        <v>19259</v>
      </c>
      <c r="J4203" s="14" t="s">
        <v>14294</v>
      </c>
      <c r="K4203" s="14" t="s">
        <v>24219</v>
      </c>
      <c r="L4203" s="14" t="s">
        <v>29178</v>
      </c>
      <c r="M4203" s="28">
        <f t="shared" si="1907"/>
        <v>12.6</v>
      </c>
      <c r="N4203" s="46">
        <f t="shared" si="1886"/>
        <v>5.2</v>
      </c>
      <c r="O4203" s="17">
        <f t="shared" si="1887"/>
        <v>1</v>
      </c>
      <c r="P4203" s="17">
        <f t="shared" si="1887"/>
        <v>3.8000000000000003</v>
      </c>
      <c r="Q4203" s="124">
        <f t="shared" si="1888"/>
        <v>1.4000000000000001</v>
      </c>
      <c r="R4203" s="26">
        <f t="shared" si="1889"/>
        <v>2.6</v>
      </c>
      <c r="S4203" s="2" t="s">
        <v>34153</v>
      </c>
      <c r="T4203" s="2" t="s">
        <v>39133</v>
      </c>
      <c r="U4203" s="24">
        <f t="shared" si="1890"/>
        <v>473.1</v>
      </c>
      <c r="V4203" s="66">
        <f t="shared" si="1890"/>
        <v>359.90000000000003</v>
      </c>
      <c r="W4203" s="54">
        <f t="shared" si="1891"/>
        <v>3.1999999999999997</v>
      </c>
      <c r="X4203" s="143">
        <f t="shared" si="1892"/>
        <v>473.1</v>
      </c>
      <c r="Y4203" s="143">
        <f t="shared" si="1893"/>
        <v>0.73999999999999988</v>
      </c>
      <c r="AD4203">
        <v>152</v>
      </c>
      <c r="AE4203">
        <v>-1</v>
      </c>
      <c r="AF4203" s="10">
        <v>37.9</v>
      </c>
      <c r="AG4203" s="10">
        <v>58.12</v>
      </c>
      <c r="AH4203" s="10">
        <f t="shared" si="1894"/>
        <v>276977.66781726223</v>
      </c>
      <c r="AI4203" s="11">
        <f t="shared" si="1882"/>
        <v>0</v>
      </c>
      <c r="AJ4203">
        <f t="shared" si="1883"/>
        <v>0</v>
      </c>
      <c r="AK4203" t="e">
        <f t="shared" si="1895"/>
        <v>#DIV/0!</v>
      </c>
      <c r="AL4203">
        <f t="shared" si="1896"/>
        <v>5.1767050400000008</v>
      </c>
      <c r="AM4203" s="5">
        <f t="shared" si="1897"/>
        <v>6.3800000000000008</v>
      </c>
      <c r="AN4203">
        <v>0</v>
      </c>
      <c r="AO4203" s="72">
        <f t="shared" si="1898"/>
        <v>2.6</v>
      </c>
      <c r="AP4203" s="72">
        <f t="shared" si="1899"/>
        <v>1.4000000000000001</v>
      </c>
      <c r="AQ4203" s="72">
        <f t="shared" si="1900"/>
        <v>1.4000000000000001</v>
      </c>
      <c r="AR4203" s="71" t="e">
        <f t="shared" si="1901"/>
        <v>#DIV/0!</v>
      </c>
      <c r="BA4203">
        <f t="shared" si="1902"/>
        <v>200</v>
      </c>
      <c r="BB4203" s="91" t="e">
        <f t="shared" si="1903"/>
        <v>#DIV/0!</v>
      </c>
    </row>
    <row r="4204" spans="1:54">
      <c r="A4204" s="2" t="s">
        <v>4320</v>
      </c>
      <c r="B4204" s="7" t="s">
        <v>44147</v>
      </c>
      <c r="C4204" s="17">
        <f t="shared" si="1884"/>
        <v>23.5</v>
      </c>
      <c r="D4204" s="28">
        <f t="shared" si="1885"/>
        <v>202</v>
      </c>
      <c r="E4204" s="8">
        <f t="shared" si="1904"/>
        <v>8</v>
      </c>
      <c r="F4204" s="2" t="s">
        <v>9308</v>
      </c>
      <c r="G4204" s="54">
        <f t="shared" si="1905"/>
        <v>22.5</v>
      </c>
      <c r="H4204" s="20">
        <f t="shared" si="1906"/>
        <v>0.59521049999999998</v>
      </c>
      <c r="I4204" s="14" t="s">
        <v>19260</v>
      </c>
      <c r="J4204" s="14" t="s">
        <v>14295</v>
      </c>
      <c r="K4204" s="14" t="s">
        <v>24220</v>
      </c>
      <c r="L4204" s="14" t="s">
        <v>29179</v>
      </c>
      <c r="M4204" s="28">
        <f t="shared" si="1907"/>
        <v>10.199999999999999</v>
      </c>
      <c r="N4204" s="46">
        <f t="shared" si="1886"/>
        <v>5.2</v>
      </c>
      <c r="O4204" s="17">
        <f t="shared" si="1887"/>
        <v>1</v>
      </c>
      <c r="P4204" s="17">
        <f t="shared" si="1887"/>
        <v>8.6</v>
      </c>
      <c r="Q4204" s="124">
        <f t="shared" si="1888"/>
        <v>0.60000000000000009</v>
      </c>
      <c r="R4204" s="26">
        <f t="shared" si="1889"/>
        <v>1.6</v>
      </c>
      <c r="S4204" s="2" t="s">
        <v>34154</v>
      </c>
      <c r="T4204" s="2" t="s">
        <v>39134</v>
      </c>
      <c r="U4204" s="24">
        <f t="shared" si="1890"/>
        <v>474.6</v>
      </c>
      <c r="V4204" s="66">
        <f t="shared" si="1890"/>
        <v>373.8</v>
      </c>
      <c r="W4204" s="54">
        <f t="shared" si="1891"/>
        <v>2.25</v>
      </c>
      <c r="X4204" s="143">
        <f t="shared" si="1892"/>
        <v>474.6</v>
      </c>
      <c r="Y4204" s="143">
        <f t="shared" si="1893"/>
        <v>0.55000000000000004</v>
      </c>
      <c r="AD4204">
        <v>152</v>
      </c>
      <c r="AE4204">
        <v>-1</v>
      </c>
      <c r="AF4204" s="10">
        <v>37.9</v>
      </c>
      <c r="AG4204" s="10">
        <v>58.12</v>
      </c>
      <c r="AH4204" s="10">
        <f t="shared" si="1894"/>
        <v>252747.56716349072</v>
      </c>
      <c r="AI4204" s="11">
        <f t="shared" si="1882"/>
        <v>0</v>
      </c>
      <c r="AJ4204">
        <f t="shared" si="1883"/>
        <v>0</v>
      </c>
      <c r="AK4204" t="e">
        <f t="shared" si="1895"/>
        <v>#DIV/0!</v>
      </c>
      <c r="AL4204">
        <f t="shared" si="1896"/>
        <v>5.5699035200000004</v>
      </c>
      <c r="AM4204" s="5">
        <f t="shared" si="1897"/>
        <v>4.5</v>
      </c>
      <c r="AN4204">
        <v>0</v>
      </c>
      <c r="AO4204" s="72">
        <f t="shared" si="1898"/>
        <v>1.6</v>
      </c>
      <c r="AP4204" s="72">
        <f t="shared" si="1899"/>
        <v>0.60000000000000009</v>
      </c>
      <c r="AQ4204" s="72">
        <f t="shared" si="1900"/>
        <v>0.8</v>
      </c>
      <c r="AR4204" s="71" t="e">
        <f t="shared" si="1901"/>
        <v>#DIV/0!</v>
      </c>
      <c r="BA4204">
        <f t="shared" si="1902"/>
        <v>202</v>
      </c>
      <c r="BB4204" s="91" t="e">
        <f t="shared" si="1903"/>
        <v>#DIV/0!</v>
      </c>
    </row>
    <row r="4205" spans="1:54">
      <c r="A4205" s="2" t="s">
        <v>4321</v>
      </c>
      <c r="B4205" s="7" t="s">
        <v>44148</v>
      </c>
      <c r="C4205" s="17">
        <f t="shared" si="1884"/>
        <v>24.3</v>
      </c>
      <c r="D4205" s="28">
        <f t="shared" si="1885"/>
        <v>153</v>
      </c>
      <c r="E4205" s="8">
        <f t="shared" si="1904"/>
        <v>14</v>
      </c>
      <c r="F4205" s="2" t="s">
        <v>9309</v>
      </c>
      <c r="G4205" s="54">
        <f t="shared" si="1905"/>
        <v>23.3</v>
      </c>
      <c r="H4205" s="20">
        <f t="shared" si="1906"/>
        <v>0.73778670000000002</v>
      </c>
      <c r="I4205" s="14" t="s">
        <v>19261</v>
      </c>
      <c r="J4205" s="14" t="s">
        <v>14296</v>
      </c>
      <c r="K4205" s="14" t="s">
        <v>24221</v>
      </c>
      <c r="L4205" s="14" t="s">
        <v>29180</v>
      </c>
      <c r="M4205" s="28">
        <f t="shared" si="1907"/>
        <v>12.7</v>
      </c>
      <c r="N4205" s="46">
        <f t="shared" si="1886"/>
        <v>6.4</v>
      </c>
      <c r="O4205" s="17">
        <f t="shared" si="1887"/>
        <v>2.4000000000000004</v>
      </c>
      <c r="P4205" s="17">
        <f t="shared" si="1887"/>
        <v>3.6</v>
      </c>
      <c r="Q4205" s="124">
        <f t="shared" si="1888"/>
        <v>0.8</v>
      </c>
      <c r="R4205" s="26">
        <f t="shared" si="1889"/>
        <v>3</v>
      </c>
      <c r="S4205" s="2" t="s">
        <v>34155</v>
      </c>
      <c r="T4205" s="2" t="s">
        <v>39135</v>
      </c>
      <c r="U4205" s="24">
        <f t="shared" si="1890"/>
        <v>426.5</v>
      </c>
      <c r="V4205" s="66">
        <f t="shared" si="1890"/>
        <v>413.20000000000005</v>
      </c>
      <c r="W4205" s="54">
        <f t="shared" si="1891"/>
        <v>2.3299999999999996</v>
      </c>
      <c r="X4205" s="143">
        <f t="shared" si="1892"/>
        <v>426.5</v>
      </c>
      <c r="Y4205" s="143">
        <f t="shared" si="1893"/>
        <v>0.56599999999999995</v>
      </c>
      <c r="AD4205">
        <v>152</v>
      </c>
      <c r="AE4205">
        <v>-1</v>
      </c>
      <c r="AF4205" s="10">
        <v>37.9</v>
      </c>
      <c r="AG4205" s="10">
        <v>58.12</v>
      </c>
      <c r="AH4205" s="10">
        <f t="shared" si="1894"/>
        <v>144236.13751729601</v>
      </c>
      <c r="AI4205" s="11">
        <f t="shared" si="1882"/>
        <v>0</v>
      </c>
      <c r="AJ4205">
        <f t="shared" si="1883"/>
        <v>0</v>
      </c>
      <c r="AK4205" t="e">
        <f t="shared" si="1895"/>
        <v>#DIV/0!</v>
      </c>
      <c r="AL4205">
        <f t="shared" si="1896"/>
        <v>6.7965687360000011</v>
      </c>
      <c r="AM4205" s="5">
        <f t="shared" si="1897"/>
        <v>4.66</v>
      </c>
      <c r="AN4205">
        <v>0</v>
      </c>
      <c r="AO4205" s="72">
        <f t="shared" si="1898"/>
        <v>3</v>
      </c>
      <c r="AP4205" s="72">
        <f t="shared" si="1899"/>
        <v>0.8</v>
      </c>
      <c r="AQ4205" s="72">
        <f t="shared" si="1900"/>
        <v>0.8</v>
      </c>
      <c r="AR4205" s="71" t="e">
        <f t="shared" si="1901"/>
        <v>#DIV/0!</v>
      </c>
      <c r="BA4205">
        <f t="shared" si="1902"/>
        <v>153</v>
      </c>
      <c r="BB4205" s="91" t="e">
        <f t="shared" si="1903"/>
        <v>#DIV/0!</v>
      </c>
    </row>
    <row r="4206" spans="1:54">
      <c r="A4206" s="2" t="s">
        <v>4322</v>
      </c>
      <c r="B4206" s="7" t="s">
        <v>44149</v>
      </c>
      <c r="C4206" s="17">
        <f t="shared" si="1884"/>
        <v>31.6</v>
      </c>
      <c r="D4206" s="28">
        <f t="shared" si="1885"/>
        <v>209</v>
      </c>
      <c r="E4206" s="8">
        <f t="shared" si="1904"/>
        <v>6</v>
      </c>
      <c r="F4206" s="2" t="s">
        <v>9310</v>
      </c>
      <c r="G4206" s="54">
        <f t="shared" si="1905"/>
        <v>30.6</v>
      </c>
      <c r="H4206" s="20">
        <f t="shared" si="1906"/>
        <v>0.88575170000000003</v>
      </c>
      <c r="I4206" s="14" t="s">
        <v>19262</v>
      </c>
      <c r="J4206" s="14" t="s">
        <v>14297</v>
      </c>
      <c r="K4206" s="14" t="s">
        <v>24222</v>
      </c>
      <c r="L4206" s="14" t="s">
        <v>29181</v>
      </c>
      <c r="M4206" s="28">
        <f t="shared" si="1907"/>
        <v>12.9</v>
      </c>
      <c r="N4206" s="46">
        <f t="shared" si="1886"/>
        <v>5.2</v>
      </c>
      <c r="O4206" s="17">
        <f t="shared" si="1887"/>
        <v>2</v>
      </c>
      <c r="P4206" s="17">
        <f t="shared" si="1887"/>
        <v>3.2</v>
      </c>
      <c r="Q4206" s="124">
        <f t="shared" si="1888"/>
        <v>0.2</v>
      </c>
      <c r="R4206" s="26">
        <f t="shared" si="1889"/>
        <v>1.8</v>
      </c>
      <c r="S4206" s="2" t="s">
        <v>34156</v>
      </c>
      <c r="T4206" s="2" t="s">
        <v>39136</v>
      </c>
      <c r="U4206" s="24">
        <f t="shared" si="1890"/>
        <v>481.90000000000003</v>
      </c>
      <c r="V4206" s="66">
        <f t="shared" si="1890"/>
        <v>344.40000000000003</v>
      </c>
      <c r="W4206" s="54">
        <f t="shared" si="1891"/>
        <v>3.0599999999999996</v>
      </c>
      <c r="X4206" s="143">
        <f t="shared" si="1892"/>
        <v>481.90000000000003</v>
      </c>
      <c r="Y4206" s="143">
        <f t="shared" si="1893"/>
        <v>0.71199999999999986</v>
      </c>
      <c r="AD4206">
        <v>152</v>
      </c>
      <c r="AE4206">
        <v>-1</v>
      </c>
      <c r="AF4206" s="10">
        <v>37.9</v>
      </c>
      <c r="AG4206" s="10">
        <v>58.12</v>
      </c>
      <c r="AH4206" s="10">
        <f t="shared" si="1894"/>
        <v>300583.62282719917</v>
      </c>
      <c r="AI4206" s="11">
        <f t="shared" si="1882"/>
        <v>0</v>
      </c>
      <c r="AJ4206">
        <f t="shared" si="1883"/>
        <v>0</v>
      </c>
      <c r="AK4206" t="e">
        <f t="shared" si="1895"/>
        <v>#DIV/0!</v>
      </c>
      <c r="AL4206">
        <f t="shared" si="1896"/>
        <v>1.3161404159999996</v>
      </c>
      <c r="AM4206" s="5">
        <f t="shared" si="1897"/>
        <v>6.12</v>
      </c>
      <c r="AN4206">
        <v>0</v>
      </c>
      <c r="AO4206" s="72">
        <f t="shared" si="1898"/>
        <v>1.8</v>
      </c>
      <c r="AP4206" s="72">
        <f t="shared" si="1899"/>
        <v>0.2</v>
      </c>
      <c r="AQ4206" s="72">
        <f t="shared" si="1900"/>
        <v>0.4</v>
      </c>
      <c r="AR4206" s="71" t="e">
        <f t="shared" si="1901"/>
        <v>#DIV/0!</v>
      </c>
      <c r="BA4206">
        <f t="shared" si="1902"/>
        <v>209</v>
      </c>
      <c r="BB4206" s="91" t="e">
        <f t="shared" si="1903"/>
        <v>#DIV/0!</v>
      </c>
    </row>
    <row r="4207" spans="1:54">
      <c r="A4207" s="2" t="s">
        <v>4323</v>
      </c>
      <c r="B4207" s="7" t="s">
        <v>44150</v>
      </c>
      <c r="C4207" s="17">
        <f t="shared" si="1884"/>
        <v>30.200000000000003</v>
      </c>
      <c r="D4207" s="28">
        <f t="shared" si="1885"/>
        <v>37</v>
      </c>
      <c r="E4207" s="8">
        <f t="shared" si="1904"/>
        <v>24</v>
      </c>
      <c r="F4207" s="2" t="s">
        <v>9311</v>
      </c>
      <c r="G4207" s="54">
        <f t="shared" si="1905"/>
        <v>29.200000000000003</v>
      </c>
      <c r="H4207" s="20">
        <f t="shared" si="1906"/>
        <v>0.11937739999999999</v>
      </c>
      <c r="I4207" s="14" t="s">
        <v>19263</v>
      </c>
      <c r="J4207" s="14" t="s">
        <v>14298</v>
      </c>
      <c r="K4207" s="14" t="s">
        <v>24223</v>
      </c>
      <c r="L4207" s="14" t="s">
        <v>29182</v>
      </c>
      <c r="M4207" s="28">
        <f t="shared" si="1907"/>
        <v>13.1</v>
      </c>
      <c r="N4207" s="46">
        <f t="shared" si="1886"/>
        <v>5.4</v>
      </c>
      <c r="O4207" s="17">
        <f t="shared" si="1887"/>
        <v>2.2000000000000002</v>
      </c>
      <c r="P4207" s="17">
        <f t="shared" si="1887"/>
        <v>2.8000000000000003</v>
      </c>
      <c r="Q4207" s="124">
        <f t="shared" si="1888"/>
        <v>2.6</v>
      </c>
      <c r="R4207" s="26">
        <f t="shared" si="1889"/>
        <v>3</v>
      </c>
      <c r="S4207" s="2" t="s">
        <v>34157</v>
      </c>
      <c r="T4207" s="2" t="s">
        <v>39137</v>
      </c>
      <c r="U4207" s="24">
        <f t="shared" si="1890"/>
        <v>309.8</v>
      </c>
      <c r="V4207" s="66">
        <f t="shared" si="1890"/>
        <v>383.8</v>
      </c>
      <c r="W4207" s="54">
        <f t="shared" si="1891"/>
        <v>2.92</v>
      </c>
      <c r="X4207" s="143">
        <f t="shared" si="1892"/>
        <v>309.8</v>
      </c>
      <c r="Y4207" s="143">
        <f t="shared" si="1893"/>
        <v>0.68399999999999994</v>
      </c>
      <c r="AD4207">
        <v>152</v>
      </c>
      <c r="AE4207">
        <v>-1</v>
      </c>
      <c r="AF4207" s="10">
        <v>37.9</v>
      </c>
      <c r="AG4207" s="10">
        <v>58.12</v>
      </c>
      <c r="AH4207" s="10">
        <f t="shared" si="1894"/>
        <v>232507.37311740223</v>
      </c>
      <c r="AI4207" s="11">
        <f t="shared" si="1882"/>
        <v>0</v>
      </c>
      <c r="AJ4207">
        <f t="shared" si="1883"/>
        <v>0</v>
      </c>
      <c r="AK4207" t="e">
        <f t="shared" si="1895"/>
        <v>#DIV/0!</v>
      </c>
      <c r="AL4207">
        <f t="shared" si="1896"/>
        <v>16.273905648000003</v>
      </c>
      <c r="AM4207" s="5">
        <f t="shared" si="1897"/>
        <v>5.8400000000000007</v>
      </c>
      <c r="AN4207">
        <v>0</v>
      </c>
      <c r="AO4207" s="72">
        <f t="shared" si="1898"/>
        <v>3</v>
      </c>
      <c r="AP4207" s="72">
        <f t="shared" si="1899"/>
        <v>2.6</v>
      </c>
      <c r="AQ4207" s="72">
        <f t="shared" si="1900"/>
        <v>2.8000000000000003</v>
      </c>
      <c r="AR4207" s="71" t="e">
        <f t="shared" si="1901"/>
        <v>#DIV/0!</v>
      </c>
      <c r="BA4207">
        <f t="shared" si="1902"/>
        <v>37</v>
      </c>
      <c r="BB4207" s="91" t="e">
        <f t="shared" si="1903"/>
        <v>#DIV/0!</v>
      </c>
    </row>
    <row r="4208" spans="1:54">
      <c r="A4208" s="2" t="s">
        <v>4324</v>
      </c>
      <c r="B4208" s="7" t="s">
        <v>44151</v>
      </c>
      <c r="C4208" s="17">
        <f t="shared" si="1884"/>
        <v>6.6000000000000005</v>
      </c>
      <c r="D4208" s="28">
        <f t="shared" si="1885"/>
        <v>246</v>
      </c>
      <c r="E4208" s="8">
        <f t="shared" si="1904"/>
        <v>17</v>
      </c>
      <c r="F4208" s="2" t="s">
        <v>9312</v>
      </c>
      <c r="G4208" s="54">
        <f t="shared" si="1905"/>
        <v>5.6999999999999993</v>
      </c>
      <c r="H4208" s="20">
        <f t="shared" si="1906"/>
        <v>0.5917384</v>
      </c>
      <c r="I4208" s="14" t="s">
        <v>19264</v>
      </c>
      <c r="J4208" s="14" t="s">
        <v>14299</v>
      </c>
      <c r="K4208" s="14" t="s">
        <v>24224</v>
      </c>
      <c r="L4208" s="14" t="s">
        <v>29183</v>
      </c>
      <c r="M4208" s="28">
        <f t="shared" si="1907"/>
        <v>10.7</v>
      </c>
      <c r="N4208" s="46">
        <f t="shared" si="1886"/>
        <v>5.2</v>
      </c>
      <c r="O4208" s="17">
        <f t="shared" si="1887"/>
        <v>2.8000000000000003</v>
      </c>
      <c r="P4208" s="17">
        <f t="shared" si="1887"/>
        <v>7.6000000000000005</v>
      </c>
      <c r="Q4208" s="124">
        <f t="shared" si="1888"/>
        <v>1</v>
      </c>
      <c r="R4208" s="26">
        <f t="shared" si="1889"/>
        <v>2.6</v>
      </c>
      <c r="S4208" s="2" t="s">
        <v>34158</v>
      </c>
      <c r="T4208" s="2" t="s">
        <v>39138</v>
      </c>
      <c r="U4208" s="24">
        <f t="shared" si="1890"/>
        <v>518.6</v>
      </c>
      <c r="V4208" s="66">
        <f t="shared" si="1890"/>
        <v>423.8</v>
      </c>
      <c r="W4208" s="54">
        <f t="shared" si="1891"/>
        <v>0.57000000000000006</v>
      </c>
      <c r="X4208" s="143">
        <f t="shared" si="1892"/>
        <v>518.6</v>
      </c>
      <c r="Y4208" s="143">
        <f t="shared" si="1893"/>
        <v>0.21400000000000002</v>
      </c>
      <c r="AD4208">
        <v>152</v>
      </c>
      <c r="AE4208">
        <v>-1</v>
      </c>
      <c r="AF4208" s="10">
        <v>37.9</v>
      </c>
      <c r="AG4208" s="10">
        <v>58.12</v>
      </c>
      <c r="AH4208" s="10">
        <f t="shared" si="1894"/>
        <v>61141.222709102272</v>
      </c>
      <c r="AI4208" s="11">
        <f t="shared" si="1882"/>
        <v>0</v>
      </c>
      <c r="AJ4208">
        <f t="shared" si="1883"/>
        <v>0</v>
      </c>
      <c r="AK4208" t="e">
        <f t="shared" si="1895"/>
        <v>#DIV/0!</v>
      </c>
      <c r="AL4208">
        <f t="shared" si="1896"/>
        <v>22.588297804800003</v>
      </c>
      <c r="AM4208" s="5">
        <f t="shared" si="1897"/>
        <v>1.1200000000000001</v>
      </c>
      <c r="AN4208">
        <v>0</v>
      </c>
      <c r="AO4208" s="72">
        <f t="shared" si="1898"/>
        <v>2.6</v>
      </c>
      <c r="AP4208" s="72">
        <f t="shared" si="1899"/>
        <v>1</v>
      </c>
      <c r="AQ4208" s="72">
        <f t="shared" si="1900"/>
        <v>1.2000000000000002</v>
      </c>
      <c r="AR4208" s="71" t="e">
        <f t="shared" si="1901"/>
        <v>#DIV/0!</v>
      </c>
      <c r="BA4208">
        <f t="shared" si="1902"/>
        <v>246</v>
      </c>
      <c r="BB4208" s="91" t="e">
        <f t="shared" si="1903"/>
        <v>#DIV/0!</v>
      </c>
    </row>
    <row r="4209" spans="1:54">
      <c r="A4209" s="2" t="s">
        <v>4325</v>
      </c>
      <c r="B4209" s="7" t="s">
        <v>44152</v>
      </c>
      <c r="C4209" s="17">
        <f t="shared" si="1884"/>
        <v>19.400000000000002</v>
      </c>
      <c r="D4209" s="28">
        <f t="shared" si="1885"/>
        <v>70</v>
      </c>
      <c r="E4209" s="8">
        <f t="shared" si="1904"/>
        <v>20</v>
      </c>
      <c r="F4209" s="2" t="s">
        <v>9313</v>
      </c>
      <c r="G4209" s="54">
        <f t="shared" si="1905"/>
        <v>18.5</v>
      </c>
      <c r="H4209" s="20">
        <f t="shared" si="1906"/>
        <v>0.27247549999999998</v>
      </c>
      <c r="I4209" s="14" t="s">
        <v>19265</v>
      </c>
      <c r="J4209" s="14" t="s">
        <v>14300</v>
      </c>
      <c r="K4209" s="14" t="s">
        <v>24225</v>
      </c>
      <c r="L4209" s="14" t="s">
        <v>29184</v>
      </c>
      <c r="M4209" s="28">
        <f t="shared" si="1907"/>
        <v>10.1</v>
      </c>
      <c r="N4209" s="46">
        <f t="shared" si="1886"/>
        <v>5.8</v>
      </c>
      <c r="O4209" s="17">
        <f t="shared" si="1887"/>
        <v>3</v>
      </c>
      <c r="P4209" s="17">
        <f t="shared" si="1887"/>
        <v>8.8000000000000007</v>
      </c>
      <c r="Q4209" s="124">
        <f t="shared" si="1888"/>
        <v>1.4000000000000001</v>
      </c>
      <c r="R4209" s="26">
        <f t="shared" si="1889"/>
        <v>1.8</v>
      </c>
      <c r="S4209" s="2" t="s">
        <v>34159</v>
      </c>
      <c r="T4209" s="2" t="s">
        <v>39139</v>
      </c>
      <c r="U4209" s="24">
        <f t="shared" si="1890"/>
        <v>343.3</v>
      </c>
      <c r="V4209" s="66">
        <f t="shared" si="1890"/>
        <v>373.20000000000005</v>
      </c>
      <c r="W4209" s="54">
        <f t="shared" si="1891"/>
        <v>1.85</v>
      </c>
      <c r="X4209" s="143">
        <f t="shared" si="1892"/>
        <v>343.3</v>
      </c>
      <c r="Y4209" s="143">
        <f t="shared" si="1893"/>
        <v>0.47</v>
      </c>
      <c r="AD4209">
        <v>152</v>
      </c>
      <c r="AE4209">
        <v>-1</v>
      </c>
      <c r="AF4209" s="10">
        <v>37.9</v>
      </c>
      <c r="AG4209" s="10">
        <v>58.12</v>
      </c>
      <c r="AH4209" s="10">
        <f t="shared" si="1894"/>
        <v>253843.02350481509</v>
      </c>
      <c r="AI4209" s="11">
        <f t="shared" si="1882"/>
        <v>0</v>
      </c>
      <c r="AJ4209">
        <f t="shared" si="1883"/>
        <v>0</v>
      </c>
      <c r="AK4209" t="e">
        <f t="shared" si="1895"/>
        <v>#DIV/0!</v>
      </c>
      <c r="AL4209">
        <f t="shared" si="1896"/>
        <v>34.571964240000007</v>
      </c>
      <c r="AM4209" s="5">
        <f t="shared" si="1897"/>
        <v>3.6800000000000006</v>
      </c>
      <c r="AN4209">
        <v>0</v>
      </c>
      <c r="AO4209" s="72">
        <f t="shared" si="1898"/>
        <v>1.8</v>
      </c>
      <c r="AP4209" s="72">
        <f t="shared" si="1899"/>
        <v>1.4000000000000001</v>
      </c>
      <c r="AQ4209" s="72">
        <f t="shared" si="1900"/>
        <v>1.4000000000000001</v>
      </c>
      <c r="AR4209" s="71" t="e">
        <f t="shared" si="1901"/>
        <v>#DIV/0!</v>
      </c>
      <c r="BA4209">
        <f t="shared" si="1902"/>
        <v>70</v>
      </c>
      <c r="BB4209" s="91" t="e">
        <f t="shared" si="1903"/>
        <v>#DIV/0!</v>
      </c>
    </row>
    <row r="4210" spans="1:54">
      <c r="A4210" s="2" t="s">
        <v>4326</v>
      </c>
      <c r="B4210" s="7" t="s">
        <v>44153</v>
      </c>
      <c r="C4210" s="17">
        <f t="shared" si="1884"/>
        <v>36.800000000000004</v>
      </c>
      <c r="D4210" s="28">
        <f t="shared" si="1885"/>
        <v>182</v>
      </c>
      <c r="E4210" s="8">
        <f t="shared" si="1904"/>
        <v>14</v>
      </c>
      <c r="F4210" s="2" t="s">
        <v>9314</v>
      </c>
      <c r="G4210" s="54">
        <f t="shared" si="1905"/>
        <v>35.800000000000004</v>
      </c>
      <c r="H4210" s="20">
        <f t="shared" si="1906"/>
        <v>0.1493371</v>
      </c>
      <c r="I4210" s="14" t="s">
        <v>19266</v>
      </c>
      <c r="J4210" s="14" t="s">
        <v>14301</v>
      </c>
      <c r="K4210" s="14" t="s">
        <v>24226</v>
      </c>
      <c r="L4210" s="14" t="s">
        <v>29185</v>
      </c>
      <c r="M4210" s="28">
        <f t="shared" si="1907"/>
        <v>11.9</v>
      </c>
      <c r="N4210" s="46">
        <f t="shared" si="1886"/>
        <v>5.8</v>
      </c>
      <c r="O4210" s="17">
        <f t="shared" si="1887"/>
        <v>2</v>
      </c>
      <c r="P4210" s="17">
        <f t="shared" si="1887"/>
        <v>5.2</v>
      </c>
      <c r="Q4210" s="124">
        <f t="shared" si="1888"/>
        <v>1</v>
      </c>
      <c r="R4210" s="26">
        <f t="shared" si="1889"/>
        <v>1.2000000000000002</v>
      </c>
      <c r="S4210" s="2" t="s">
        <v>34160</v>
      </c>
      <c r="T4210" s="2" t="s">
        <v>39140</v>
      </c>
      <c r="U4210" s="24">
        <f t="shared" si="1890"/>
        <v>455.40000000000003</v>
      </c>
      <c r="V4210" s="66">
        <f t="shared" si="1890"/>
        <v>402.6</v>
      </c>
      <c r="W4210" s="54">
        <f t="shared" si="1891"/>
        <v>3.5799999999999996</v>
      </c>
      <c r="X4210" s="143">
        <f t="shared" si="1892"/>
        <v>455.40000000000003</v>
      </c>
      <c r="Y4210" s="143">
        <f t="shared" si="1893"/>
        <v>0.81599999999999995</v>
      </c>
      <c r="AD4210">
        <v>152</v>
      </c>
      <c r="AE4210">
        <v>-1</v>
      </c>
      <c r="AF4210" s="10">
        <v>37.9</v>
      </c>
      <c r="AG4210" s="10">
        <v>58.12</v>
      </c>
      <c r="AH4210" s="10">
        <f t="shared" si="1894"/>
        <v>184228.70682436065</v>
      </c>
      <c r="AI4210" s="11">
        <f t="shared" si="1882"/>
        <v>0</v>
      </c>
      <c r="AJ4210">
        <f t="shared" si="1883"/>
        <v>0</v>
      </c>
      <c r="AK4210" t="e">
        <f t="shared" si="1895"/>
        <v>#DIV/0!</v>
      </c>
      <c r="AL4210">
        <f t="shared" si="1896"/>
        <v>10.616272992000001</v>
      </c>
      <c r="AM4210" s="5">
        <f t="shared" si="1897"/>
        <v>7.160000000000001</v>
      </c>
      <c r="AN4210">
        <v>0</v>
      </c>
      <c r="AO4210" s="72">
        <f t="shared" si="1898"/>
        <v>1.2000000000000002</v>
      </c>
      <c r="AP4210" s="72">
        <f t="shared" si="1899"/>
        <v>1</v>
      </c>
      <c r="AQ4210" s="72">
        <f t="shared" si="1900"/>
        <v>1.2000000000000002</v>
      </c>
      <c r="AR4210" s="71" t="e">
        <f t="shared" si="1901"/>
        <v>#DIV/0!</v>
      </c>
      <c r="BA4210">
        <f t="shared" si="1902"/>
        <v>182</v>
      </c>
      <c r="BB4210" s="91" t="e">
        <f t="shared" si="1903"/>
        <v>#DIV/0!</v>
      </c>
    </row>
    <row r="4211" spans="1:54">
      <c r="A4211" s="2" t="s">
        <v>4327</v>
      </c>
      <c r="B4211" s="7" t="s">
        <v>44154</v>
      </c>
      <c r="C4211" s="17">
        <f t="shared" si="1884"/>
        <v>22.6</v>
      </c>
      <c r="D4211" s="28">
        <f t="shared" si="1885"/>
        <v>235</v>
      </c>
      <c r="E4211" s="8">
        <f t="shared" si="1904"/>
        <v>18</v>
      </c>
      <c r="F4211" s="2" t="s">
        <v>9315</v>
      </c>
      <c r="G4211" s="54">
        <f t="shared" si="1905"/>
        <v>21.6</v>
      </c>
      <c r="H4211" s="20">
        <f t="shared" si="1906"/>
        <v>0.26773190000000002</v>
      </c>
      <c r="I4211" s="14" t="s">
        <v>19267</v>
      </c>
      <c r="J4211" s="14" t="s">
        <v>14302</v>
      </c>
      <c r="K4211" s="14" t="s">
        <v>24227</v>
      </c>
      <c r="L4211" s="14" t="s">
        <v>29186</v>
      </c>
      <c r="M4211" s="28">
        <f t="shared" si="1907"/>
        <v>10</v>
      </c>
      <c r="N4211" s="46">
        <f t="shared" si="1886"/>
        <v>6.4</v>
      </c>
      <c r="O4211" s="17">
        <f t="shared" si="1887"/>
        <v>2.4000000000000004</v>
      </c>
      <c r="P4211" s="17">
        <f t="shared" si="1887"/>
        <v>9</v>
      </c>
      <c r="Q4211" s="124">
        <f t="shared" si="1888"/>
        <v>1.4000000000000001</v>
      </c>
      <c r="R4211" s="26">
        <f t="shared" si="1889"/>
        <v>1.8</v>
      </c>
      <c r="S4211" s="2" t="s">
        <v>34161</v>
      </c>
      <c r="T4211" s="2" t="s">
        <v>39141</v>
      </c>
      <c r="U4211" s="24">
        <f t="shared" si="1890"/>
        <v>508.1</v>
      </c>
      <c r="V4211" s="66">
        <f t="shared" si="1890"/>
        <v>423</v>
      </c>
      <c r="W4211" s="54">
        <f t="shared" si="1891"/>
        <v>2.1599999999999997</v>
      </c>
      <c r="X4211" s="143">
        <f t="shared" si="1892"/>
        <v>508.1</v>
      </c>
      <c r="Y4211" s="143">
        <f t="shared" si="1893"/>
        <v>0.53199999999999992</v>
      </c>
      <c r="AD4211">
        <v>152</v>
      </c>
      <c r="AE4211">
        <v>-1</v>
      </c>
      <c r="AF4211" s="10">
        <v>37.9</v>
      </c>
      <c r="AG4211" s="10">
        <v>58.12</v>
      </c>
      <c r="AH4211" s="10">
        <f t="shared" si="1894"/>
        <v>74216.099919112414</v>
      </c>
      <c r="AI4211" s="11">
        <f t="shared" si="1882"/>
        <v>0</v>
      </c>
      <c r="AJ4211">
        <f t="shared" si="1883"/>
        <v>0</v>
      </c>
      <c r="AK4211" t="e">
        <f t="shared" si="1895"/>
        <v>#DIV/0!</v>
      </c>
      <c r="AL4211">
        <f t="shared" si="1896"/>
        <v>28.470583728000005</v>
      </c>
      <c r="AM4211" s="5">
        <f t="shared" si="1897"/>
        <v>4.32</v>
      </c>
      <c r="AN4211">
        <v>0</v>
      </c>
      <c r="AO4211" s="72">
        <f t="shared" si="1898"/>
        <v>1.8</v>
      </c>
      <c r="AP4211" s="72">
        <f t="shared" si="1899"/>
        <v>1.4000000000000001</v>
      </c>
      <c r="AQ4211" s="72">
        <f t="shared" si="1900"/>
        <v>1.4000000000000001</v>
      </c>
      <c r="AR4211" s="71" t="e">
        <f t="shared" si="1901"/>
        <v>#DIV/0!</v>
      </c>
      <c r="BA4211">
        <f t="shared" si="1902"/>
        <v>235</v>
      </c>
      <c r="BB4211" s="91" t="e">
        <f t="shared" si="1903"/>
        <v>#DIV/0!</v>
      </c>
    </row>
    <row r="4212" spans="1:54">
      <c r="A4212" s="2" t="s">
        <v>4328</v>
      </c>
      <c r="B4212" s="7" t="s">
        <v>44155</v>
      </c>
      <c r="C4212" s="17">
        <f t="shared" si="1884"/>
        <v>10.8</v>
      </c>
      <c r="D4212" s="28">
        <f t="shared" si="1885"/>
        <v>13</v>
      </c>
      <c r="E4212" s="8">
        <f t="shared" si="1904"/>
        <v>11</v>
      </c>
      <c r="F4212" s="2" t="s">
        <v>9316</v>
      </c>
      <c r="G4212" s="54">
        <f t="shared" si="1905"/>
        <v>9.7999999999999989</v>
      </c>
      <c r="H4212" s="20">
        <f t="shared" si="1906"/>
        <v>0.37303609999999998</v>
      </c>
      <c r="I4212" s="14" t="s">
        <v>19268</v>
      </c>
      <c r="J4212" s="14" t="s">
        <v>14303</v>
      </c>
      <c r="K4212" s="14" t="s">
        <v>24228</v>
      </c>
      <c r="L4212" s="14" t="s">
        <v>29187</v>
      </c>
      <c r="M4212" s="28">
        <f t="shared" si="1907"/>
        <v>13.6</v>
      </c>
      <c r="N4212" s="46">
        <f t="shared" si="1886"/>
        <v>5.2</v>
      </c>
      <c r="O4212" s="17">
        <f t="shared" si="1887"/>
        <v>1.4000000000000001</v>
      </c>
      <c r="P4212" s="17">
        <f t="shared" si="1887"/>
        <v>1.8</v>
      </c>
      <c r="Q4212" s="124">
        <f t="shared" si="1888"/>
        <v>0.8</v>
      </c>
      <c r="R4212" s="26">
        <f t="shared" si="1889"/>
        <v>1.4000000000000001</v>
      </c>
      <c r="S4212" s="2" t="s">
        <v>34162</v>
      </c>
      <c r="T4212" s="2" t="s">
        <v>39142</v>
      </c>
      <c r="U4212" s="24">
        <f t="shared" si="1890"/>
        <v>286.5</v>
      </c>
      <c r="V4212" s="66">
        <f t="shared" si="1890"/>
        <v>337.90000000000003</v>
      </c>
      <c r="W4212" s="54">
        <f t="shared" si="1891"/>
        <v>0.98</v>
      </c>
      <c r="X4212" s="143">
        <f t="shared" si="1892"/>
        <v>286.5</v>
      </c>
      <c r="Y4212" s="143">
        <f t="shared" si="1893"/>
        <v>0.29600000000000004</v>
      </c>
      <c r="AD4212">
        <v>152</v>
      </c>
      <c r="AE4212">
        <v>-1</v>
      </c>
      <c r="AF4212" s="10">
        <v>37.9</v>
      </c>
      <c r="AG4212" s="10">
        <v>58.12</v>
      </c>
      <c r="AH4212" s="10">
        <f t="shared" si="1894"/>
        <v>309666.25420532428</v>
      </c>
      <c r="AI4212" s="11">
        <f t="shared" si="1882"/>
        <v>0</v>
      </c>
      <c r="AJ4212">
        <f t="shared" si="1883"/>
        <v>0</v>
      </c>
      <c r="AK4212" t="e">
        <f t="shared" si="1895"/>
        <v>#DIV/0!</v>
      </c>
      <c r="AL4212">
        <f t="shared" si="1896"/>
        <v>2.2119286392000004</v>
      </c>
      <c r="AM4212" s="5">
        <f t="shared" si="1897"/>
        <v>1.9600000000000002</v>
      </c>
      <c r="AN4212">
        <v>0</v>
      </c>
      <c r="AO4212" s="72">
        <f t="shared" si="1898"/>
        <v>1.4000000000000001</v>
      </c>
      <c r="AP4212" s="72">
        <f t="shared" si="1899"/>
        <v>0.8</v>
      </c>
      <c r="AQ4212" s="72">
        <f t="shared" si="1900"/>
        <v>1</v>
      </c>
      <c r="AR4212" s="71" t="e">
        <f t="shared" si="1901"/>
        <v>#DIV/0!</v>
      </c>
      <c r="BA4212">
        <f t="shared" si="1902"/>
        <v>13</v>
      </c>
      <c r="BB4212" s="91" t="e">
        <f t="shared" si="1903"/>
        <v>#DIV/0!</v>
      </c>
    </row>
    <row r="4213" spans="1:54">
      <c r="A4213" s="2" t="s">
        <v>4329</v>
      </c>
      <c r="B4213" s="7" t="s">
        <v>44156</v>
      </c>
      <c r="C4213" s="17">
        <f t="shared" si="1884"/>
        <v>28.200000000000003</v>
      </c>
      <c r="D4213" s="28">
        <f t="shared" si="1885"/>
        <v>160</v>
      </c>
      <c r="E4213" s="8">
        <f t="shared" si="1904"/>
        <v>15</v>
      </c>
      <c r="F4213" s="2" t="s">
        <v>9317</v>
      </c>
      <c r="G4213" s="54">
        <f t="shared" si="1905"/>
        <v>27.3</v>
      </c>
      <c r="H4213" s="20">
        <f t="shared" si="1906"/>
        <v>0.40020670000000003</v>
      </c>
      <c r="I4213" s="14" t="s">
        <v>19269</v>
      </c>
      <c r="J4213" s="14" t="s">
        <v>14304</v>
      </c>
      <c r="K4213" s="14" t="s">
        <v>24229</v>
      </c>
      <c r="L4213" s="14" t="s">
        <v>29188</v>
      </c>
      <c r="M4213" s="28">
        <f t="shared" si="1907"/>
        <v>11.4</v>
      </c>
      <c r="N4213" s="46">
        <f t="shared" si="1886"/>
        <v>5.6</v>
      </c>
      <c r="O4213" s="17">
        <f t="shared" si="1887"/>
        <v>1.4000000000000001</v>
      </c>
      <c r="P4213" s="17">
        <f t="shared" si="1887"/>
        <v>6.2</v>
      </c>
      <c r="Q4213" s="124">
        <f t="shared" si="1888"/>
        <v>1.6</v>
      </c>
      <c r="R4213" s="26">
        <f t="shared" si="1889"/>
        <v>2.6</v>
      </c>
      <c r="S4213" s="2" t="s">
        <v>34163</v>
      </c>
      <c r="T4213" s="2" t="s">
        <v>39143</v>
      </c>
      <c r="U4213" s="24">
        <f t="shared" si="1890"/>
        <v>432.70000000000005</v>
      </c>
      <c r="V4213" s="66">
        <f t="shared" si="1890"/>
        <v>410.70000000000005</v>
      </c>
      <c r="W4213" s="54">
        <f t="shared" si="1891"/>
        <v>2.73</v>
      </c>
      <c r="X4213" s="143">
        <f t="shared" si="1892"/>
        <v>432.70000000000005</v>
      </c>
      <c r="Y4213" s="143">
        <f t="shared" si="1893"/>
        <v>0.64600000000000002</v>
      </c>
      <c r="AD4213">
        <v>152</v>
      </c>
      <c r="AE4213">
        <v>-1</v>
      </c>
      <c r="AF4213" s="10">
        <v>37.9</v>
      </c>
      <c r="AG4213" s="10">
        <v>58.12</v>
      </c>
      <c r="AH4213" s="10">
        <f t="shared" si="1894"/>
        <v>155205.55517773327</v>
      </c>
      <c r="AI4213" s="11">
        <f t="shared" si="1882"/>
        <v>0</v>
      </c>
      <c r="AJ4213">
        <f t="shared" si="1883"/>
        <v>0</v>
      </c>
      <c r="AK4213" t="e">
        <f t="shared" si="1895"/>
        <v>#DIV/0!</v>
      </c>
      <c r="AL4213">
        <f t="shared" si="1896"/>
        <v>13.536135194400002</v>
      </c>
      <c r="AM4213" s="5">
        <f t="shared" si="1897"/>
        <v>5.44</v>
      </c>
      <c r="AN4213">
        <v>0</v>
      </c>
      <c r="AO4213" s="72">
        <f t="shared" si="1898"/>
        <v>2.6</v>
      </c>
      <c r="AP4213" s="72">
        <f t="shared" si="1899"/>
        <v>1.6</v>
      </c>
      <c r="AQ4213" s="72">
        <f t="shared" si="1900"/>
        <v>1.6</v>
      </c>
      <c r="AR4213" s="71" t="e">
        <f t="shared" si="1901"/>
        <v>#DIV/0!</v>
      </c>
      <c r="BA4213">
        <f t="shared" si="1902"/>
        <v>160</v>
      </c>
      <c r="BB4213" s="91" t="e">
        <f t="shared" si="1903"/>
        <v>#DIV/0!</v>
      </c>
    </row>
    <row r="4214" spans="1:54">
      <c r="A4214" s="2" t="s">
        <v>4330</v>
      </c>
      <c r="B4214" s="7" t="s">
        <v>44157</v>
      </c>
      <c r="C4214" s="17">
        <f t="shared" si="1884"/>
        <v>32.200000000000003</v>
      </c>
      <c r="D4214" s="28">
        <f t="shared" si="1885"/>
        <v>11</v>
      </c>
      <c r="E4214" s="8">
        <f t="shared" si="1904"/>
        <v>11</v>
      </c>
      <c r="F4214" s="2" t="s">
        <v>9318</v>
      </c>
      <c r="G4214" s="54">
        <f t="shared" si="1905"/>
        <v>31.3</v>
      </c>
      <c r="H4214" s="20">
        <f t="shared" si="1906"/>
        <v>0.57299790000000006</v>
      </c>
      <c r="I4214" s="14" t="s">
        <v>19270</v>
      </c>
      <c r="J4214" s="14" t="s">
        <v>14305</v>
      </c>
      <c r="K4214" s="14" t="s">
        <v>24230</v>
      </c>
      <c r="L4214" s="14" t="s">
        <v>29189</v>
      </c>
      <c r="M4214" s="28">
        <f t="shared" si="1907"/>
        <v>13</v>
      </c>
      <c r="N4214" s="46">
        <f t="shared" si="1886"/>
        <v>6.2</v>
      </c>
      <c r="O4214" s="17">
        <f t="shared" si="1887"/>
        <v>1</v>
      </c>
      <c r="P4214" s="17">
        <f t="shared" si="1887"/>
        <v>3</v>
      </c>
      <c r="Q4214" s="124">
        <f t="shared" si="1888"/>
        <v>1.2000000000000002</v>
      </c>
      <c r="R4214" s="26">
        <f t="shared" si="1889"/>
        <v>3</v>
      </c>
      <c r="S4214" s="2" t="s">
        <v>34164</v>
      </c>
      <c r="T4214" s="2" t="s">
        <v>39144</v>
      </c>
      <c r="U4214" s="24">
        <f t="shared" si="1890"/>
        <v>284.5</v>
      </c>
      <c r="V4214" s="66">
        <f t="shared" si="1890"/>
        <v>333.70000000000005</v>
      </c>
      <c r="W4214" s="54">
        <f t="shared" si="1891"/>
        <v>3.13</v>
      </c>
      <c r="X4214" s="143">
        <f t="shared" si="1892"/>
        <v>284.5</v>
      </c>
      <c r="Y4214" s="143">
        <f t="shared" si="1893"/>
        <v>0.72599999999999998</v>
      </c>
      <c r="AD4214">
        <v>152</v>
      </c>
      <c r="AE4214">
        <v>-1</v>
      </c>
      <c r="AF4214" s="10">
        <v>37.9</v>
      </c>
      <c r="AG4214" s="10">
        <v>58.12</v>
      </c>
      <c r="AH4214" s="10">
        <f t="shared" si="1894"/>
        <v>315271.87058447779</v>
      </c>
      <c r="AI4214" s="11">
        <f t="shared" ref="AI4214:AI4277" si="1908">1-EXP(-2.63*(AA4214/AH4214)*(AD4214-AE4214)*(1-((AD4214-T4214)/(AD4214-AE4214))^0.38))</f>
        <v>0</v>
      </c>
      <c r="AJ4214">
        <f t="shared" ref="AJ4214:AJ4277" si="1909">H4214*P4214*O4214*R4214*AB4214</f>
        <v>0</v>
      </c>
      <c r="AK4214" t="e">
        <f t="shared" si="1895"/>
        <v>#DIV/0!</v>
      </c>
      <c r="AL4214">
        <f t="shared" si="1896"/>
        <v>3.8430188999999997</v>
      </c>
      <c r="AM4214" s="5">
        <f t="shared" si="1897"/>
        <v>6.24</v>
      </c>
      <c r="AN4214">
        <v>0</v>
      </c>
      <c r="AO4214" s="72">
        <f t="shared" si="1898"/>
        <v>3</v>
      </c>
      <c r="AP4214" s="72">
        <f t="shared" si="1899"/>
        <v>1.2000000000000002</v>
      </c>
      <c r="AQ4214" s="72">
        <f t="shared" si="1900"/>
        <v>1.4000000000000001</v>
      </c>
      <c r="AR4214" s="71" t="e">
        <f t="shared" si="1901"/>
        <v>#DIV/0!</v>
      </c>
      <c r="BA4214">
        <f t="shared" si="1902"/>
        <v>11</v>
      </c>
      <c r="BB4214" s="91" t="e">
        <f t="shared" si="1903"/>
        <v>#DIV/0!</v>
      </c>
    </row>
    <row r="4215" spans="1:54">
      <c r="A4215" s="2" t="s">
        <v>4331</v>
      </c>
      <c r="B4215" s="7" t="s">
        <v>44158</v>
      </c>
      <c r="C4215" s="17">
        <f t="shared" si="1884"/>
        <v>21.5</v>
      </c>
      <c r="D4215" s="28">
        <f t="shared" si="1885"/>
        <v>134</v>
      </c>
      <c r="E4215" s="8">
        <f t="shared" si="1904"/>
        <v>8</v>
      </c>
      <c r="F4215" s="2" t="s">
        <v>9319</v>
      </c>
      <c r="G4215" s="54">
        <f t="shared" si="1905"/>
        <v>20.6</v>
      </c>
      <c r="H4215" s="20">
        <f t="shared" si="1906"/>
        <v>0.39233640000000003</v>
      </c>
      <c r="I4215" s="14" t="s">
        <v>19271</v>
      </c>
      <c r="J4215" s="14" t="s">
        <v>14306</v>
      </c>
      <c r="K4215" s="14" t="s">
        <v>24231</v>
      </c>
      <c r="L4215" s="14" t="s">
        <v>29190</v>
      </c>
      <c r="M4215" s="28">
        <f t="shared" si="1907"/>
        <v>13.9</v>
      </c>
      <c r="N4215" s="46">
        <f t="shared" si="1886"/>
        <v>5.6</v>
      </c>
      <c r="O4215" s="17">
        <f t="shared" si="1887"/>
        <v>1.2000000000000002</v>
      </c>
      <c r="P4215" s="17">
        <f t="shared" si="1887"/>
        <v>1.2000000000000002</v>
      </c>
      <c r="Q4215" s="124">
        <f t="shared" si="1888"/>
        <v>0.60000000000000009</v>
      </c>
      <c r="R4215" s="26">
        <f t="shared" si="1889"/>
        <v>1</v>
      </c>
      <c r="S4215" s="2" t="s">
        <v>34165</v>
      </c>
      <c r="T4215" s="2" t="s">
        <v>39145</v>
      </c>
      <c r="U4215" s="24">
        <f t="shared" si="1890"/>
        <v>407.1</v>
      </c>
      <c r="V4215" s="66">
        <f t="shared" si="1890"/>
        <v>404.6</v>
      </c>
      <c r="W4215" s="54">
        <f t="shared" si="1891"/>
        <v>2.0599999999999996</v>
      </c>
      <c r="X4215" s="143">
        <f t="shared" si="1892"/>
        <v>407.1</v>
      </c>
      <c r="Y4215" s="143">
        <f t="shared" si="1893"/>
        <v>0.5119999999999999</v>
      </c>
      <c r="AD4215">
        <v>152</v>
      </c>
      <c r="AE4215">
        <v>-1</v>
      </c>
      <c r="AF4215" s="10">
        <v>37.9</v>
      </c>
      <c r="AG4215" s="10">
        <v>58.12</v>
      </c>
      <c r="AH4215" s="10">
        <f t="shared" si="1894"/>
        <v>177808.31716491966</v>
      </c>
      <c r="AI4215" s="11">
        <f t="shared" si="1908"/>
        <v>0</v>
      </c>
      <c r="AJ4215">
        <f t="shared" si="1909"/>
        <v>0</v>
      </c>
      <c r="AK4215" t="e">
        <f t="shared" si="1895"/>
        <v>#DIV/0!</v>
      </c>
      <c r="AL4215">
        <f t="shared" si="1896"/>
        <v>0.87503558400000025</v>
      </c>
      <c r="AM4215" s="5">
        <f t="shared" si="1897"/>
        <v>4.0999999999999996</v>
      </c>
      <c r="AN4215">
        <v>0</v>
      </c>
      <c r="AO4215" s="72">
        <f t="shared" si="1898"/>
        <v>1</v>
      </c>
      <c r="AP4215" s="72">
        <f t="shared" si="1899"/>
        <v>0.60000000000000009</v>
      </c>
      <c r="AQ4215" s="72">
        <f t="shared" si="1900"/>
        <v>0.8</v>
      </c>
      <c r="AR4215" s="71" t="e">
        <f t="shared" si="1901"/>
        <v>#DIV/0!</v>
      </c>
      <c r="BA4215">
        <f t="shared" si="1902"/>
        <v>134</v>
      </c>
      <c r="BB4215" s="91" t="e">
        <f t="shared" si="1903"/>
        <v>#DIV/0!</v>
      </c>
    </row>
    <row r="4216" spans="1:54">
      <c r="A4216" s="2" t="s">
        <v>4332</v>
      </c>
      <c r="B4216" s="7" t="s">
        <v>44159</v>
      </c>
      <c r="C4216" s="17">
        <f t="shared" si="1884"/>
        <v>12.200000000000001</v>
      </c>
      <c r="D4216" s="28">
        <f t="shared" si="1885"/>
        <v>25</v>
      </c>
      <c r="E4216" s="8">
        <f t="shared" si="1904"/>
        <v>8</v>
      </c>
      <c r="F4216" s="2" t="s">
        <v>9320</v>
      </c>
      <c r="G4216" s="54">
        <f t="shared" si="1905"/>
        <v>11.299999999999999</v>
      </c>
      <c r="H4216" s="20">
        <f t="shared" si="1906"/>
        <v>0.86069450000000003</v>
      </c>
      <c r="I4216" s="14" t="s">
        <v>19272</v>
      </c>
      <c r="J4216" s="14" t="s">
        <v>14307</v>
      </c>
      <c r="K4216" s="14" t="s">
        <v>24232</v>
      </c>
      <c r="L4216" s="14" t="s">
        <v>29191</v>
      </c>
      <c r="M4216" s="28">
        <f t="shared" si="1907"/>
        <v>11.7</v>
      </c>
      <c r="N4216" s="46">
        <f t="shared" si="1886"/>
        <v>6.6</v>
      </c>
      <c r="O4216" s="17">
        <f t="shared" si="1887"/>
        <v>1.6</v>
      </c>
      <c r="P4216" s="17">
        <f t="shared" si="1887"/>
        <v>5.6000000000000005</v>
      </c>
      <c r="Q4216" s="124">
        <f t="shared" si="1888"/>
        <v>0.4</v>
      </c>
      <c r="R4216" s="26">
        <f t="shared" si="1889"/>
        <v>2.4000000000000004</v>
      </c>
      <c r="S4216" s="2" t="s">
        <v>34166</v>
      </c>
      <c r="T4216" s="2" t="s">
        <v>39146</v>
      </c>
      <c r="U4216" s="24">
        <f t="shared" si="1890"/>
        <v>298.10000000000002</v>
      </c>
      <c r="V4216" s="66">
        <f t="shared" si="1890"/>
        <v>337.20000000000005</v>
      </c>
      <c r="W4216" s="54">
        <f t="shared" si="1891"/>
        <v>1.1300000000000001</v>
      </c>
      <c r="X4216" s="143">
        <f t="shared" si="1892"/>
        <v>298.10000000000002</v>
      </c>
      <c r="Y4216" s="143">
        <f t="shared" si="1893"/>
        <v>0.32600000000000007</v>
      </c>
      <c r="AD4216">
        <v>152</v>
      </c>
      <c r="AE4216">
        <v>-1</v>
      </c>
      <c r="AF4216" s="10">
        <v>37.9</v>
      </c>
      <c r="AG4216" s="10">
        <v>58.12</v>
      </c>
      <c r="AH4216" s="10">
        <f t="shared" si="1894"/>
        <v>310692.12017027562</v>
      </c>
      <c r="AI4216" s="11">
        <f t="shared" si="1908"/>
        <v>0</v>
      </c>
      <c r="AJ4216">
        <f t="shared" si="1909"/>
        <v>0</v>
      </c>
      <c r="AK4216" t="e">
        <f t="shared" si="1895"/>
        <v>#DIV/0!</v>
      </c>
      <c r="AL4216">
        <f t="shared" si="1896"/>
        <v>2.9956254720000004</v>
      </c>
      <c r="AM4216" s="5">
        <f t="shared" si="1897"/>
        <v>2.2400000000000002</v>
      </c>
      <c r="AN4216">
        <v>0</v>
      </c>
      <c r="AO4216" s="72">
        <f t="shared" si="1898"/>
        <v>2.4000000000000004</v>
      </c>
      <c r="AP4216" s="72">
        <f t="shared" si="1899"/>
        <v>0.4</v>
      </c>
      <c r="AQ4216" s="72">
        <f t="shared" si="1900"/>
        <v>0.4</v>
      </c>
      <c r="AR4216" s="71" t="e">
        <f t="shared" si="1901"/>
        <v>#DIV/0!</v>
      </c>
      <c r="BA4216">
        <f t="shared" si="1902"/>
        <v>25</v>
      </c>
      <c r="BB4216" s="91" t="e">
        <f t="shared" si="1903"/>
        <v>#DIV/0!</v>
      </c>
    </row>
    <row r="4217" spans="1:54">
      <c r="A4217" s="2" t="s">
        <v>4333</v>
      </c>
      <c r="B4217" s="7" t="s">
        <v>44160</v>
      </c>
      <c r="C4217" s="17">
        <f t="shared" si="1884"/>
        <v>34.4</v>
      </c>
      <c r="D4217" s="28">
        <f t="shared" si="1885"/>
        <v>252</v>
      </c>
      <c r="E4217" s="8">
        <f t="shared" si="1904"/>
        <v>8</v>
      </c>
      <c r="F4217" s="2" t="s">
        <v>9321</v>
      </c>
      <c r="G4217" s="54">
        <f t="shared" si="1905"/>
        <v>33.5</v>
      </c>
      <c r="H4217" s="20">
        <f t="shared" si="1906"/>
        <v>0.29335309999999998</v>
      </c>
      <c r="I4217" s="14" t="s">
        <v>19273</v>
      </c>
      <c r="J4217" s="14" t="s">
        <v>14308</v>
      </c>
      <c r="K4217" s="14" t="s">
        <v>24233</v>
      </c>
      <c r="L4217" s="14" t="s">
        <v>29192</v>
      </c>
      <c r="M4217" s="28">
        <f t="shared" si="1907"/>
        <v>11.4</v>
      </c>
      <c r="N4217" s="46">
        <f t="shared" si="1886"/>
        <v>6.8</v>
      </c>
      <c r="O4217" s="17">
        <f t="shared" si="1887"/>
        <v>0.60000000000000009</v>
      </c>
      <c r="P4217" s="17">
        <f t="shared" si="1887"/>
        <v>6.2</v>
      </c>
      <c r="Q4217" s="124">
        <f t="shared" si="1888"/>
        <v>1.2000000000000002</v>
      </c>
      <c r="R4217" s="26">
        <f t="shared" si="1889"/>
        <v>1.6</v>
      </c>
      <c r="S4217" s="2" t="s">
        <v>34167</v>
      </c>
      <c r="T4217" s="2" t="s">
        <v>39147</v>
      </c>
      <c r="U4217" s="24">
        <f t="shared" si="1890"/>
        <v>524.9</v>
      </c>
      <c r="V4217" s="66">
        <f t="shared" si="1890"/>
        <v>306.3</v>
      </c>
      <c r="W4217" s="54">
        <f t="shared" si="1891"/>
        <v>3.3499999999999996</v>
      </c>
      <c r="X4217" s="143">
        <f t="shared" si="1892"/>
        <v>524.9</v>
      </c>
      <c r="Y4217" s="143">
        <f t="shared" si="1893"/>
        <v>0.76999999999999991</v>
      </c>
      <c r="AD4217">
        <v>152</v>
      </c>
      <c r="AE4217">
        <v>-1</v>
      </c>
      <c r="AF4217" s="10">
        <v>37.9</v>
      </c>
      <c r="AG4217" s="10">
        <v>58.12</v>
      </c>
      <c r="AH4217" s="10">
        <f t="shared" si="1894"/>
        <v>348621.00674446172</v>
      </c>
      <c r="AI4217" s="11">
        <f t="shared" si="1908"/>
        <v>0</v>
      </c>
      <c r="AJ4217">
        <f t="shared" si="1909"/>
        <v>0</v>
      </c>
      <c r="AK4217" t="e">
        <f t="shared" si="1895"/>
        <v>#DIV/0!</v>
      </c>
      <c r="AL4217">
        <f t="shared" si="1896"/>
        <v>4.2059623488000009</v>
      </c>
      <c r="AM4217" s="5">
        <f t="shared" si="1897"/>
        <v>6.68</v>
      </c>
      <c r="AN4217">
        <v>0</v>
      </c>
      <c r="AO4217" s="72">
        <f t="shared" si="1898"/>
        <v>1.6</v>
      </c>
      <c r="AP4217" s="72">
        <f t="shared" si="1899"/>
        <v>1.2000000000000002</v>
      </c>
      <c r="AQ4217" s="72">
        <f t="shared" si="1900"/>
        <v>1.2000000000000002</v>
      </c>
      <c r="AR4217" s="71" t="e">
        <f t="shared" si="1901"/>
        <v>#DIV/0!</v>
      </c>
      <c r="BA4217">
        <f t="shared" si="1902"/>
        <v>252</v>
      </c>
      <c r="BB4217" s="91" t="e">
        <f t="shared" si="1903"/>
        <v>#DIV/0!</v>
      </c>
    </row>
    <row r="4218" spans="1:54">
      <c r="A4218" s="2" t="s">
        <v>4334</v>
      </c>
      <c r="B4218" s="7" t="s">
        <v>44161</v>
      </c>
      <c r="C4218" s="17">
        <f t="shared" si="1884"/>
        <v>36.1</v>
      </c>
      <c r="D4218" s="28">
        <f t="shared" si="1885"/>
        <v>116</v>
      </c>
      <c r="E4218" s="8">
        <f t="shared" si="1904"/>
        <v>19</v>
      </c>
      <c r="F4218" s="2" t="s">
        <v>9322</v>
      </c>
      <c r="G4218" s="54">
        <f t="shared" si="1905"/>
        <v>35.200000000000003</v>
      </c>
      <c r="H4218" s="20">
        <f t="shared" si="1906"/>
        <v>0.53454520000000005</v>
      </c>
      <c r="I4218" s="14" t="s">
        <v>19274</v>
      </c>
      <c r="J4218" s="14" t="s">
        <v>14309</v>
      </c>
      <c r="K4218" s="14" t="s">
        <v>24234</v>
      </c>
      <c r="L4218" s="14" t="s">
        <v>29193</v>
      </c>
      <c r="M4218" s="28">
        <f t="shared" si="1907"/>
        <v>10.199999999999999</v>
      </c>
      <c r="N4218" s="46">
        <f t="shared" si="1886"/>
        <v>6.4</v>
      </c>
      <c r="O4218" s="17">
        <f t="shared" si="1887"/>
        <v>3</v>
      </c>
      <c r="P4218" s="17">
        <f t="shared" si="1887"/>
        <v>8.6</v>
      </c>
      <c r="Q4218" s="124">
        <f t="shared" si="1888"/>
        <v>1.2000000000000002</v>
      </c>
      <c r="R4218" s="26">
        <f t="shared" si="1889"/>
        <v>2.4000000000000004</v>
      </c>
      <c r="S4218" s="2" t="s">
        <v>34168</v>
      </c>
      <c r="T4218" s="2" t="s">
        <v>39148</v>
      </c>
      <c r="U4218" s="24">
        <f t="shared" si="1890"/>
        <v>388.90000000000003</v>
      </c>
      <c r="V4218" s="66">
        <f t="shared" si="1890"/>
        <v>323.20000000000005</v>
      </c>
      <c r="W4218" s="54">
        <f t="shared" si="1891"/>
        <v>3.5199999999999996</v>
      </c>
      <c r="X4218" s="143">
        <f t="shared" si="1892"/>
        <v>388.90000000000003</v>
      </c>
      <c r="Y4218" s="143">
        <f t="shared" si="1893"/>
        <v>0.80399999999999994</v>
      </c>
      <c r="AD4218">
        <v>152</v>
      </c>
      <c r="AE4218">
        <v>-1</v>
      </c>
      <c r="AF4218" s="10">
        <v>37.9</v>
      </c>
      <c r="AG4218" s="10">
        <v>58.12</v>
      </c>
      <c r="AH4218" s="10">
        <f t="shared" si="1894"/>
        <v>328767.20651402161</v>
      </c>
      <c r="AI4218" s="11">
        <f t="shared" si="1908"/>
        <v>0</v>
      </c>
      <c r="AJ4218">
        <f t="shared" si="1909"/>
        <v>0</v>
      </c>
      <c r="AK4218" t="e">
        <f t="shared" si="1895"/>
        <v>#DIV/0!</v>
      </c>
      <c r="AL4218">
        <f t="shared" si="1896"/>
        <v>28.820961216000004</v>
      </c>
      <c r="AM4218" s="5">
        <f t="shared" si="1897"/>
        <v>7.0200000000000005</v>
      </c>
      <c r="AN4218">
        <v>0</v>
      </c>
      <c r="AO4218" s="72">
        <f t="shared" si="1898"/>
        <v>2.4000000000000004</v>
      </c>
      <c r="AP4218" s="72">
        <f t="shared" si="1899"/>
        <v>1.2000000000000002</v>
      </c>
      <c r="AQ4218" s="72">
        <f t="shared" si="1900"/>
        <v>1.2000000000000002</v>
      </c>
      <c r="AR4218" s="71" t="e">
        <f t="shared" si="1901"/>
        <v>#DIV/0!</v>
      </c>
      <c r="BA4218">
        <f t="shared" si="1902"/>
        <v>116</v>
      </c>
      <c r="BB4218" s="91" t="e">
        <f t="shared" si="1903"/>
        <v>#DIV/0!</v>
      </c>
    </row>
    <row r="4219" spans="1:54">
      <c r="A4219" s="2" t="s">
        <v>4335</v>
      </c>
      <c r="B4219" s="7" t="s">
        <v>44162</v>
      </c>
      <c r="C4219" s="17">
        <f t="shared" si="1884"/>
        <v>22.900000000000002</v>
      </c>
      <c r="D4219" s="28">
        <f t="shared" si="1885"/>
        <v>19</v>
      </c>
      <c r="E4219" s="8">
        <f t="shared" si="1904"/>
        <v>7</v>
      </c>
      <c r="F4219" s="2" t="s">
        <v>9323</v>
      </c>
      <c r="G4219" s="54">
        <f t="shared" si="1905"/>
        <v>21.900000000000002</v>
      </c>
      <c r="H4219" s="20">
        <f t="shared" si="1906"/>
        <v>0.58949039999999997</v>
      </c>
      <c r="I4219" s="14" t="s">
        <v>19275</v>
      </c>
      <c r="J4219" s="14" t="s">
        <v>14310</v>
      </c>
      <c r="K4219" s="14" t="s">
        <v>24235</v>
      </c>
      <c r="L4219" s="14" t="s">
        <v>29194</v>
      </c>
      <c r="M4219" s="28">
        <f t="shared" si="1907"/>
        <v>11.2</v>
      </c>
      <c r="N4219" s="46">
        <f t="shared" si="1886"/>
        <v>7</v>
      </c>
      <c r="O4219" s="17">
        <f t="shared" si="1887"/>
        <v>1.4000000000000001</v>
      </c>
      <c r="P4219" s="17">
        <f t="shared" si="1887"/>
        <v>6.6000000000000005</v>
      </c>
      <c r="Q4219" s="124">
        <f t="shared" si="1888"/>
        <v>0.4</v>
      </c>
      <c r="R4219" s="26">
        <f t="shared" si="1889"/>
        <v>0.8</v>
      </c>
      <c r="S4219" s="2" t="s">
        <v>34169</v>
      </c>
      <c r="T4219" s="2" t="s">
        <v>39149</v>
      </c>
      <c r="U4219" s="24">
        <f t="shared" si="1890"/>
        <v>292.3</v>
      </c>
      <c r="V4219" s="66">
        <f t="shared" si="1890"/>
        <v>326.10000000000002</v>
      </c>
      <c r="W4219" s="54">
        <f t="shared" si="1891"/>
        <v>2.19</v>
      </c>
      <c r="X4219" s="143">
        <f t="shared" si="1892"/>
        <v>292.3</v>
      </c>
      <c r="Y4219" s="143">
        <f t="shared" si="1893"/>
        <v>0.53800000000000003</v>
      </c>
      <c r="AD4219">
        <v>152</v>
      </c>
      <c r="AE4219">
        <v>-1</v>
      </c>
      <c r="AF4219" s="10">
        <v>37.9</v>
      </c>
      <c r="AG4219" s="10">
        <v>58.12</v>
      </c>
      <c r="AH4219" s="10">
        <f t="shared" si="1894"/>
        <v>325146.81178596971</v>
      </c>
      <c r="AI4219" s="11">
        <f t="shared" si="1908"/>
        <v>0</v>
      </c>
      <c r="AJ4219">
        <f t="shared" si="1909"/>
        <v>0</v>
      </c>
      <c r="AK4219" t="e">
        <f t="shared" si="1895"/>
        <v>#DIV/0!</v>
      </c>
      <c r="AL4219">
        <f t="shared" si="1896"/>
        <v>3.0344869632000009</v>
      </c>
      <c r="AM4219" s="5">
        <f t="shared" si="1897"/>
        <v>4.3800000000000008</v>
      </c>
      <c r="AN4219">
        <v>0</v>
      </c>
      <c r="AO4219" s="72">
        <f t="shared" si="1898"/>
        <v>0.8</v>
      </c>
      <c r="AP4219" s="72">
        <f t="shared" si="1899"/>
        <v>0.4</v>
      </c>
      <c r="AQ4219" s="72">
        <f t="shared" si="1900"/>
        <v>0.4</v>
      </c>
      <c r="AR4219" s="71" t="e">
        <f t="shared" si="1901"/>
        <v>#DIV/0!</v>
      </c>
      <c r="BA4219">
        <f t="shared" si="1902"/>
        <v>19</v>
      </c>
      <c r="BB4219" s="91" t="e">
        <f t="shared" si="1903"/>
        <v>#DIV/0!</v>
      </c>
    </row>
    <row r="4220" spans="1:54">
      <c r="A4220" s="2" t="s">
        <v>4336</v>
      </c>
      <c r="B4220" s="7" t="s">
        <v>44163</v>
      </c>
      <c r="C4220" s="17">
        <f t="shared" si="1884"/>
        <v>27.200000000000003</v>
      </c>
      <c r="D4220" s="28">
        <f t="shared" si="1885"/>
        <v>274</v>
      </c>
      <c r="E4220" s="8">
        <f t="shared" si="1904"/>
        <v>20</v>
      </c>
      <c r="F4220" s="2" t="s">
        <v>9324</v>
      </c>
      <c r="G4220" s="54">
        <f t="shared" si="1905"/>
        <v>26.3</v>
      </c>
      <c r="H4220" s="20">
        <f t="shared" si="1906"/>
        <v>0.1493207</v>
      </c>
      <c r="I4220" s="14" t="s">
        <v>19276</v>
      </c>
      <c r="J4220" s="14" t="s">
        <v>14311</v>
      </c>
      <c r="K4220" s="14" t="s">
        <v>24236</v>
      </c>
      <c r="L4220" s="14" t="s">
        <v>29195</v>
      </c>
      <c r="M4220" s="28">
        <f t="shared" si="1907"/>
        <v>12.8</v>
      </c>
      <c r="N4220" s="46">
        <f t="shared" si="1886"/>
        <v>6.2</v>
      </c>
      <c r="O4220" s="17">
        <f t="shared" si="1887"/>
        <v>1.8</v>
      </c>
      <c r="P4220" s="17">
        <f t="shared" si="1887"/>
        <v>3.4000000000000004</v>
      </c>
      <c r="Q4220" s="124">
        <f t="shared" si="1888"/>
        <v>2.2000000000000002</v>
      </c>
      <c r="R4220" s="26">
        <f t="shared" si="1889"/>
        <v>2.6</v>
      </c>
      <c r="S4220" s="2" t="s">
        <v>34170</v>
      </c>
      <c r="T4220" s="2" t="s">
        <v>39150</v>
      </c>
      <c r="U4220" s="24">
        <f t="shared" si="1890"/>
        <v>546.6</v>
      </c>
      <c r="V4220" s="66">
        <f t="shared" si="1890"/>
        <v>389.8</v>
      </c>
      <c r="W4220" s="54">
        <f t="shared" si="1891"/>
        <v>2.63</v>
      </c>
      <c r="X4220" s="143">
        <f t="shared" si="1892"/>
        <v>546.6</v>
      </c>
      <c r="Y4220" s="143">
        <f t="shared" si="1893"/>
        <v>0.626</v>
      </c>
      <c r="AD4220">
        <v>152</v>
      </c>
      <c r="AE4220">
        <v>-1</v>
      </c>
      <c r="AF4220" s="10">
        <v>37.9</v>
      </c>
      <c r="AG4220" s="10">
        <v>58.12</v>
      </c>
      <c r="AH4220" s="10">
        <f t="shared" si="1894"/>
        <v>218925.41535783248</v>
      </c>
      <c r="AI4220" s="11">
        <f t="shared" si="1908"/>
        <v>0</v>
      </c>
      <c r="AJ4220">
        <f t="shared" si="1909"/>
        <v>0</v>
      </c>
      <c r="AK4220" t="e">
        <f t="shared" si="1895"/>
        <v>#DIV/0!</v>
      </c>
      <c r="AL4220">
        <f t="shared" si="1896"/>
        <v>13.536009021600002</v>
      </c>
      <c r="AM4220" s="5">
        <f t="shared" si="1897"/>
        <v>5.24</v>
      </c>
      <c r="AN4220">
        <v>0</v>
      </c>
      <c r="AO4220" s="72">
        <f t="shared" si="1898"/>
        <v>2.6</v>
      </c>
      <c r="AP4220" s="72">
        <f t="shared" si="1899"/>
        <v>2.2000000000000002</v>
      </c>
      <c r="AQ4220" s="72">
        <f t="shared" si="1900"/>
        <v>2.4000000000000004</v>
      </c>
      <c r="AR4220" s="71" t="e">
        <f t="shared" si="1901"/>
        <v>#DIV/0!</v>
      </c>
      <c r="BA4220">
        <f t="shared" si="1902"/>
        <v>274</v>
      </c>
      <c r="BB4220" s="91" t="e">
        <f t="shared" si="1903"/>
        <v>#DIV/0!</v>
      </c>
    </row>
    <row r="4221" spans="1:54">
      <c r="A4221" s="2" t="s">
        <v>4337</v>
      </c>
      <c r="B4221" s="7" t="s">
        <v>44164</v>
      </c>
      <c r="C4221" s="17">
        <f t="shared" si="1884"/>
        <v>25.1</v>
      </c>
      <c r="D4221" s="28">
        <f t="shared" si="1885"/>
        <v>190</v>
      </c>
      <c r="E4221" s="8">
        <f t="shared" si="1904"/>
        <v>17</v>
      </c>
      <c r="F4221" s="2" t="s">
        <v>9325</v>
      </c>
      <c r="G4221" s="54">
        <f t="shared" si="1905"/>
        <v>24.200000000000003</v>
      </c>
      <c r="H4221" s="20">
        <f t="shared" si="1906"/>
        <v>0.34787280000000004</v>
      </c>
      <c r="I4221" s="14" t="s">
        <v>19277</v>
      </c>
      <c r="J4221" s="14" t="s">
        <v>14312</v>
      </c>
      <c r="K4221" s="14" t="s">
        <v>24237</v>
      </c>
      <c r="L4221" s="14" t="s">
        <v>29196</v>
      </c>
      <c r="M4221" s="28">
        <f t="shared" si="1907"/>
        <v>13.1</v>
      </c>
      <c r="N4221" s="46">
        <f t="shared" si="1886"/>
        <v>5.6</v>
      </c>
      <c r="O4221" s="17">
        <f t="shared" si="1887"/>
        <v>1.4000000000000001</v>
      </c>
      <c r="P4221" s="17">
        <f t="shared" si="1887"/>
        <v>2.8000000000000003</v>
      </c>
      <c r="Q4221" s="124">
        <f t="shared" si="1888"/>
        <v>2</v>
      </c>
      <c r="R4221" s="26">
        <f t="shared" si="1889"/>
        <v>3</v>
      </c>
      <c r="S4221" s="2" t="s">
        <v>34171</v>
      </c>
      <c r="T4221" s="2" t="s">
        <v>39151</v>
      </c>
      <c r="U4221" s="24">
        <f t="shared" si="1890"/>
        <v>463.20000000000005</v>
      </c>
      <c r="V4221" s="66">
        <f t="shared" si="1890"/>
        <v>377.40000000000003</v>
      </c>
      <c r="W4221" s="54">
        <f t="shared" si="1891"/>
        <v>2.42</v>
      </c>
      <c r="X4221" s="143">
        <f t="shared" si="1892"/>
        <v>463.20000000000005</v>
      </c>
      <c r="Y4221" s="143">
        <f t="shared" si="1893"/>
        <v>0.58399999999999996</v>
      </c>
      <c r="AD4221">
        <v>152</v>
      </c>
      <c r="AE4221">
        <v>-1</v>
      </c>
      <c r="AF4221" s="10">
        <v>37.9</v>
      </c>
      <c r="AG4221" s="10">
        <v>58.12</v>
      </c>
      <c r="AH4221" s="10">
        <f t="shared" si="1894"/>
        <v>245755.48381305637</v>
      </c>
      <c r="AI4221" s="11">
        <f t="shared" si="1908"/>
        <v>0</v>
      </c>
      <c r="AJ4221">
        <f t="shared" si="1909"/>
        <v>0</v>
      </c>
      <c r="AK4221" t="e">
        <f t="shared" si="1895"/>
        <v>#DIV/0!</v>
      </c>
      <c r="AL4221">
        <f t="shared" si="1896"/>
        <v>7.6690158720000028</v>
      </c>
      <c r="AM4221" s="5">
        <f t="shared" si="1897"/>
        <v>4.82</v>
      </c>
      <c r="AN4221">
        <v>0</v>
      </c>
      <c r="AO4221" s="72">
        <f t="shared" si="1898"/>
        <v>3</v>
      </c>
      <c r="AP4221" s="72">
        <f t="shared" si="1899"/>
        <v>2</v>
      </c>
      <c r="AQ4221" s="72">
        <f t="shared" si="1900"/>
        <v>2</v>
      </c>
      <c r="AR4221" s="71" t="e">
        <f t="shared" si="1901"/>
        <v>#DIV/0!</v>
      </c>
      <c r="BA4221">
        <f t="shared" si="1902"/>
        <v>190</v>
      </c>
      <c r="BB4221" s="91" t="e">
        <f t="shared" si="1903"/>
        <v>#DIV/0!</v>
      </c>
    </row>
    <row r="4222" spans="1:54">
      <c r="A4222" s="2" t="s">
        <v>4338</v>
      </c>
      <c r="B4222" s="7" t="s">
        <v>44165</v>
      </c>
      <c r="C4222" s="17">
        <f t="shared" si="1884"/>
        <v>26.1</v>
      </c>
      <c r="D4222" s="28">
        <f t="shared" si="1885"/>
        <v>229</v>
      </c>
      <c r="E4222" s="8">
        <f t="shared" si="1904"/>
        <v>12</v>
      </c>
      <c r="F4222" s="2" t="s">
        <v>9326</v>
      </c>
      <c r="G4222" s="54">
        <f t="shared" si="1905"/>
        <v>25.1</v>
      </c>
      <c r="H4222" s="20">
        <f t="shared" si="1906"/>
        <v>0.21527740000000001</v>
      </c>
      <c r="I4222" s="14" t="s">
        <v>19278</v>
      </c>
      <c r="J4222" s="14" t="s">
        <v>14313</v>
      </c>
      <c r="K4222" s="14" t="s">
        <v>24238</v>
      </c>
      <c r="L4222" s="14" t="s">
        <v>29197</v>
      </c>
      <c r="M4222" s="28">
        <f t="shared" si="1907"/>
        <v>13</v>
      </c>
      <c r="N4222" s="46">
        <f t="shared" si="1886"/>
        <v>5.4</v>
      </c>
      <c r="O4222" s="17">
        <f t="shared" si="1887"/>
        <v>1</v>
      </c>
      <c r="P4222" s="17">
        <f t="shared" si="1887"/>
        <v>3</v>
      </c>
      <c r="Q4222" s="124">
        <f t="shared" si="1888"/>
        <v>1.4000000000000001</v>
      </c>
      <c r="R4222" s="26">
        <f t="shared" si="1889"/>
        <v>1.8</v>
      </c>
      <c r="S4222" s="2" t="s">
        <v>34172</v>
      </c>
      <c r="T4222" s="2" t="s">
        <v>39152</v>
      </c>
      <c r="U4222" s="24">
        <f t="shared" si="1890"/>
        <v>502.20000000000005</v>
      </c>
      <c r="V4222" s="66">
        <f t="shared" si="1890"/>
        <v>402.40000000000003</v>
      </c>
      <c r="W4222" s="54">
        <f t="shared" si="1891"/>
        <v>2.5099999999999998</v>
      </c>
      <c r="X4222" s="143">
        <f t="shared" si="1892"/>
        <v>502.20000000000005</v>
      </c>
      <c r="Y4222" s="143">
        <f t="shared" si="1893"/>
        <v>0.60199999999999998</v>
      </c>
      <c r="AD4222">
        <v>152</v>
      </c>
      <c r="AE4222">
        <v>-1</v>
      </c>
      <c r="AF4222" s="10">
        <v>37.9</v>
      </c>
      <c r="AG4222" s="10">
        <v>58.12</v>
      </c>
      <c r="AH4222" s="10">
        <f t="shared" si="1894"/>
        <v>184739.69924834537</v>
      </c>
      <c r="AI4222" s="11">
        <f t="shared" si="1908"/>
        <v>0</v>
      </c>
      <c r="AJ4222">
        <f t="shared" si="1909"/>
        <v>0</v>
      </c>
      <c r="AK4222" t="e">
        <f t="shared" si="1895"/>
        <v>#DIV/0!</v>
      </c>
      <c r="AL4222">
        <f t="shared" si="1896"/>
        <v>4.2375020399999999</v>
      </c>
      <c r="AM4222" s="5">
        <f t="shared" si="1897"/>
        <v>5.0200000000000005</v>
      </c>
      <c r="AN4222">
        <v>0</v>
      </c>
      <c r="AO4222" s="72">
        <f t="shared" si="1898"/>
        <v>1.8</v>
      </c>
      <c r="AP4222" s="72">
        <f t="shared" si="1899"/>
        <v>1.4000000000000001</v>
      </c>
      <c r="AQ4222" s="72">
        <f t="shared" si="1900"/>
        <v>1.6</v>
      </c>
      <c r="AR4222" s="71" t="e">
        <f t="shared" si="1901"/>
        <v>#DIV/0!</v>
      </c>
      <c r="BA4222">
        <f t="shared" si="1902"/>
        <v>229</v>
      </c>
      <c r="BB4222" s="91" t="e">
        <f t="shared" si="1903"/>
        <v>#DIV/0!</v>
      </c>
    </row>
    <row r="4223" spans="1:54">
      <c r="A4223" s="2" t="s">
        <v>4339</v>
      </c>
      <c r="B4223" s="7" t="s">
        <v>44166</v>
      </c>
      <c r="C4223" s="17">
        <f t="shared" si="1884"/>
        <v>15.3</v>
      </c>
      <c r="D4223" s="28">
        <f t="shared" si="1885"/>
        <v>256</v>
      </c>
      <c r="E4223" s="8">
        <f t="shared" si="1904"/>
        <v>8</v>
      </c>
      <c r="F4223" s="2" t="s">
        <v>9327</v>
      </c>
      <c r="G4223" s="54">
        <f t="shared" si="1905"/>
        <v>14.4</v>
      </c>
      <c r="H4223" s="20">
        <f t="shared" si="1906"/>
        <v>0.1347467</v>
      </c>
      <c r="I4223" s="14" t="s">
        <v>19279</v>
      </c>
      <c r="J4223" s="14" t="s">
        <v>14314</v>
      </c>
      <c r="K4223" s="14" t="s">
        <v>24239</v>
      </c>
      <c r="L4223" s="14" t="s">
        <v>29198</v>
      </c>
      <c r="M4223" s="28">
        <f t="shared" si="1907"/>
        <v>10.5</v>
      </c>
      <c r="N4223" s="46">
        <f t="shared" si="1886"/>
        <v>6.2</v>
      </c>
      <c r="O4223" s="17">
        <f t="shared" si="1887"/>
        <v>0.60000000000000009</v>
      </c>
      <c r="P4223" s="17">
        <f t="shared" si="1887"/>
        <v>8</v>
      </c>
      <c r="Q4223" s="124">
        <f t="shared" si="1888"/>
        <v>1</v>
      </c>
      <c r="R4223" s="26">
        <f t="shared" si="1889"/>
        <v>1.2000000000000002</v>
      </c>
      <c r="S4223" s="2" t="s">
        <v>34173</v>
      </c>
      <c r="T4223" s="2" t="s">
        <v>39153</v>
      </c>
      <c r="U4223" s="24">
        <f t="shared" si="1890"/>
        <v>529</v>
      </c>
      <c r="V4223" s="66">
        <f t="shared" si="1890"/>
        <v>396.20000000000005</v>
      </c>
      <c r="W4223" s="54">
        <f t="shared" si="1891"/>
        <v>1.44</v>
      </c>
      <c r="X4223" s="143">
        <f t="shared" si="1892"/>
        <v>529</v>
      </c>
      <c r="Y4223" s="143">
        <f t="shared" si="1893"/>
        <v>0.38800000000000001</v>
      </c>
      <c r="AD4223">
        <v>152</v>
      </c>
      <c r="AE4223">
        <v>-1</v>
      </c>
      <c r="AF4223" s="10">
        <v>37.9</v>
      </c>
      <c r="AG4223" s="10">
        <v>58.12</v>
      </c>
      <c r="AH4223" s="10">
        <f t="shared" si="1894"/>
        <v>202670.23018519566</v>
      </c>
      <c r="AI4223" s="11">
        <f t="shared" si="1908"/>
        <v>0</v>
      </c>
      <c r="AJ4223">
        <f t="shared" si="1909"/>
        <v>0</v>
      </c>
      <c r="AK4223" t="e">
        <f t="shared" si="1895"/>
        <v>#DIV/0!</v>
      </c>
      <c r="AL4223">
        <f t="shared" si="1896"/>
        <v>4.9838590080000014</v>
      </c>
      <c r="AM4223" s="5">
        <f t="shared" si="1897"/>
        <v>2.8600000000000003</v>
      </c>
      <c r="AN4223">
        <v>0</v>
      </c>
      <c r="AO4223" s="72">
        <f t="shared" si="1898"/>
        <v>1.2000000000000002</v>
      </c>
      <c r="AP4223" s="72">
        <f t="shared" si="1899"/>
        <v>1</v>
      </c>
      <c r="AQ4223" s="72">
        <f t="shared" si="1900"/>
        <v>1.2000000000000002</v>
      </c>
      <c r="AR4223" s="71" t="e">
        <f t="shared" si="1901"/>
        <v>#DIV/0!</v>
      </c>
      <c r="BA4223">
        <f t="shared" si="1902"/>
        <v>256</v>
      </c>
      <c r="BB4223" s="91" t="e">
        <f t="shared" si="1903"/>
        <v>#DIV/0!</v>
      </c>
    </row>
    <row r="4224" spans="1:54">
      <c r="A4224" s="2" t="s">
        <v>4340</v>
      </c>
      <c r="B4224" s="7" t="s">
        <v>44167</v>
      </c>
      <c r="C4224" s="17">
        <f t="shared" si="1884"/>
        <v>13.200000000000001</v>
      </c>
      <c r="D4224" s="28">
        <f t="shared" si="1885"/>
        <v>64</v>
      </c>
      <c r="E4224" s="8">
        <f t="shared" si="1904"/>
        <v>15</v>
      </c>
      <c r="F4224" s="2" t="s">
        <v>9328</v>
      </c>
      <c r="G4224" s="54">
        <f t="shared" si="1905"/>
        <v>12.2</v>
      </c>
      <c r="H4224" s="20">
        <f t="shared" si="1906"/>
        <v>0.18136679999999999</v>
      </c>
      <c r="I4224" s="14" t="s">
        <v>19280</v>
      </c>
      <c r="J4224" s="14" t="s">
        <v>14315</v>
      </c>
      <c r="K4224" s="14" t="s">
        <v>24240</v>
      </c>
      <c r="L4224" s="14" t="s">
        <v>29199</v>
      </c>
      <c r="M4224" s="28">
        <f t="shared" si="1907"/>
        <v>9.6</v>
      </c>
      <c r="N4224" s="46">
        <f t="shared" si="1886"/>
        <v>6.6</v>
      </c>
      <c r="O4224" s="17">
        <f t="shared" si="1887"/>
        <v>1</v>
      </c>
      <c r="P4224" s="17">
        <f t="shared" si="1887"/>
        <v>9.8000000000000007</v>
      </c>
      <c r="Q4224" s="124">
        <f t="shared" si="1888"/>
        <v>2.2000000000000002</v>
      </c>
      <c r="R4224" s="26">
        <f t="shared" si="1889"/>
        <v>2.6</v>
      </c>
      <c r="S4224" s="2" t="s">
        <v>34174</v>
      </c>
      <c r="T4224" s="2" t="s">
        <v>39154</v>
      </c>
      <c r="U4224" s="24">
        <f t="shared" si="1890"/>
        <v>336.6</v>
      </c>
      <c r="V4224" s="66">
        <f t="shared" si="1890"/>
        <v>417.8</v>
      </c>
      <c r="W4224" s="54">
        <f t="shared" si="1891"/>
        <v>1.22</v>
      </c>
      <c r="X4224" s="143">
        <f t="shared" si="1892"/>
        <v>336.6</v>
      </c>
      <c r="Y4224" s="143">
        <f t="shared" si="1893"/>
        <v>0.34399999999999997</v>
      </c>
      <c r="AD4224">
        <v>152</v>
      </c>
      <c r="AE4224">
        <v>-1</v>
      </c>
      <c r="AF4224" s="10">
        <v>37.9</v>
      </c>
      <c r="AG4224" s="10">
        <v>58.12</v>
      </c>
      <c r="AH4224" s="10">
        <f t="shared" si="1894"/>
        <v>119384.86837187948</v>
      </c>
      <c r="AI4224" s="11">
        <f t="shared" si="1908"/>
        <v>0</v>
      </c>
      <c r="AJ4224">
        <f t="shared" si="1909"/>
        <v>0</v>
      </c>
      <c r="AK4224" t="e">
        <f t="shared" si="1895"/>
        <v>#DIV/0!</v>
      </c>
      <c r="AL4224">
        <f t="shared" si="1896"/>
        <v>20.858773936000006</v>
      </c>
      <c r="AM4224" s="5">
        <f t="shared" si="1897"/>
        <v>2.4400000000000004</v>
      </c>
      <c r="AN4224">
        <v>0</v>
      </c>
      <c r="AO4224" s="72">
        <f t="shared" si="1898"/>
        <v>2.6</v>
      </c>
      <c r="AP4224" s="72">
        <f t="shared" si="1899"/>
        <v>2.2000000000000002</v>
      </c>
      <c r="AQ4224" s="72">
        <f t="shared" si="1900"/>
        <v>2.2000000000000002</v>
      </c>
      <c r="AR4224" s="71" t="e">
        <f t="shared" si="1901"/>
        <v>#DIV/0!</v>
      </c>
      <c r="BA4224">
        <f t="shared" si="1902"/>
        <v>64</v>
      </c>
      <c r="BB4224" s="91" t="e">
        <f t="shared" si="1903"/>
        <v>#DIV/0!</v>
      </c>
    </row>
    <row r="4225" spans="1:54">
      <c r="A4225" s="2" t="s">
        <v>4341</v>
      </c>
      <c r="B4225" s="7" t="s">
        <v>44168</v>
      </c>
      <c r="C4225" s="17">
        <f t="shared" si="1884"/>
        <v>11.8</v>
      </c>
      <c r="D4225" s="28">
        <f t="shared" si="1885"/>
        <v>153</v>
      </c>
      <c r="E4225" s="8">
        <f t="shared" si="1904"/>
        <v>8</v>
      </c>
      <c r="F4225" s="2" t="s">
        <v>9329</v>
      </c>
      <c r="G4225" s="54">
        <f t="shared" si="1905"/>
        <v>10.799999999999999</v>
      </c>
      <c r="H4225" s="20">
        <f t="shared" si="1906"/>
        <v>0.32037270000000001</v>
      </c>
      <c r="I4225" s="14" t="s">
        <v>19281</v>
      </c>
      <c r="J4225" s="14" t="s">
        <v>14316</v>
      </c>
      <c r="K4225" s="14" t="s">
        <v>24241</v>
      </c>
      <c r="L4225" s="14" t="s">
        <v>29200</v>
      </c>
      <c r="M4225" s="28">
        <f t="shared" si="1907"/>
        <v>12.1</v>
      </c>
      <c r="N4225" s="46">
        <f t="shared" si="1886"/>
        <v>5.2</v>
      </c>
      <c r="O4225" s="17">
        <f t="shared" si="1887"/>
        <v>1.2000000000000002</v>
      </c>
      <c r="P4225" s="17">
        <f t="shared" si="1887"/>
        <v>4.8000000000000007</v>
      </c>
      <c r="Q4225" s="124">
        <f t="shared" si="1888"/>
        <v>0.60000000000000009</v>
      </c>
      <c r="R4225" s="26">
        <f t="shared" si="1889"/>
        <v>0.8</v>
      </c>
      <c r="S4225" s="2" t="s">
        <v>34175</v>
      </c>
      <c r="T4225" s="2" t="s">
        <v>39155</v>
      </c>
      <c r="U4225" s="24">
        <f t="shared" si="1890"/>
        <v>425.90000000000003</v>
      </c>
      <c r="V4225" s="66">
        <f t="shared" si="1890"/>
        <v>339.20000000000005</v>
      </c>
      <c r="W4225" s="54">
        <f t="shared" si="1891"/>
        <v>1.08</v>
      </c>
      <c r="X4225" s="143">
        <f t="shared" si="1892"/>
        <v>425.90000000000003</v>
      </c>
      <c r="Y4225" s="143">
        <f t="shared" si="1893"/>
        <v>0.31600000000000006</v>
      </c>
      <c r="AD4225">
        <v>152</v>
      </c>
      <c r="AE4225">
        <v>-1</v>
      </c>
      <c r="AF4225" s="10">
        <v>37.9</v>
      </c>
      <c r="AG4225" s="10">
        <v>58.12</v>
      </c>
      <c r="AH4225" s="10">
        <f t="shared" si="1894"/>
        <v>307927.79567820759</v>
      </c>
      <c r="AI4225" s="11">
        <f t="shared" si="1908"/>
        <v>0</v>
      </c>
      <c r="AJ4225">
        <f t="shared" si="1909"/>
        <v>0</v>
      </c>
      <c r="AK4225" t="e">
        <f t="shared" si="1895"/>
        <v>#DIV/0!</v>
      </c>
      <c r="AL4225">
        <f t="shared" si="1896"/>
        <v>3.1317225984000006</v>
      </c>
      <c r="AM4225" s="5">
        <f t="shared" si="1897"/>
        <v>2.16</v>
      </c>
      <c r="AN4225">
        <v>0</v>
      </c>
      <c r="AO4225" s="72">
        <f t="shared" si="1898"/>
        <v>0.8</v>
      </c>
      <c r="AP4225" s="72">
        <f t="shared" si="1899"/>
        <v>0.60000000000000009</v>
      </c>
      <c r="AQ4225" s="72">
        <f t="shared" si="1900"/>
        <v>0.60000000000000009</v>
      </c>
      <c r="AR4225" s="71" t="e">
        <f t="shared" si="1901"/>
        <v>#DIV/0!</v>
      </c>
      <c r="BA4225">
        <f t="shared" si="1902"/>
        <v>153</v>
      </c>
      <c r="BB4225" s="91" t="e">
        <f t="shared" si="1903"/>
        <v>#DIV/0!</v>
      </c>
    </row>
    <row r="4226" spans="1:54">
      <c r="A4226" s="2" t="s">
        <v>4342</v>
      </c>
      <c r="B4226" s="7" t="s">
        <v>44169</v>
      </c>
      <c r="C4226" s="17">
        <f t="shared" ref="C4226:C4289" si="1910">MROUND(A4226,0.1)+1+AN4226</f>
        <v>24.400000000000002</v>
      </c>
      <c r="D4226" s="28">
        <f t="shared" ref="D4226:D4289" si="1911">MROUND(S4226,1)</f>
        <v>222</v>
      </c>
      <c r="E4226" s="8">
        <f t="shared" si="1904"/>
        <v>9</v>
      </c>
      <c r="F4226" s="2" t="s">
        <v>9330</v>
      </c>
      <c r="G4226" s="54">
        <f t="shared" si="1905"/>
        <v>23.400000000000002</v>
      </c>
      <c r="H4226" s="20">
        <f t="shared" si="1906"/>
        <v>0.64423520000000001</v>
      </c>
      <c r="I4226" s="14" t="s">
        <v>19282</v>
      </c>
      <c r="J4226" s="14" t="s">
        <v>14317</v>
      </c>
      <c r="K4226" s="14" t="s">
        <v>24242</v>
      </c>
      <c r="L4226" s="14" t="s">
        <v>29201</v>
      </c>
      <c r="M4226" s="28">
        <f t="shared" si="1907"/>
        <v>11.5</v>
      </c>
      <c r="N4226" s="46">
        <f t="shared" ref="N4226:N4289" si="1912">MROUND(L4226,0.2)+5</f>
        <v>5</v>
      </c>
      <c r="O4226" s="17">
        <f t="shared" ref="O4226:P4289" si="1913">MROUND(I4226,0.2)</f>
        <v>1</v>
      </c>
      <c r="P4226" s="17">
        <f t="shared" si="1913"/>
        <v>6</v>
      </c>
      <c r="Q4226" s="124">
        <f t="shared" ref="Q4226:Q4289" si="1914">IF(AN4226&gt;0,CEILING((1-H4226)*R4226,0.2),IF(MROUND((1-H4226)*R4226,0.2)&lt;0.2,MROUND((1-H4226)*R4226,0.2)+0.2, MROUND((1-H4226)*R4226,0.2)))</f>
        <v>0.8</v>
      </c>
      <c r="R4226" s="26">
        <f t="shared" ref="R4226:R4289" si="1915">MROUND(K4226,0.2)</f>
        <v>2.2000000000000002</v>
      </c>
      <c r="S4226" s="2" t="s">
        <v>34176</v>
      </c>
      <c r="T4226" s="2" t="s">
        <v>39156</v>
      </c>
      <c r="U4226" s="24">
        <f t="shared" ref="U4226:V4289" si="1916">ROUNDUP(S4226+273,1)</f>
        <v>494.90000000000003</v>
      </c>
      <c r="V4226" s="66">
        <f t="shared" si="1916"/>
        <v>386.5</v>
      </c>
      <c r="W4226" s="54">
        <f t="shared" ref="W4226:W4289" si="1917">ROUNDUP(A4226/10,2)</f>
        <v>2.34</v>
      </c>
      <c r="X4226" s="143">
        <f t="shared" ref="X4226:X4289" si="1918">U4226</f>
        <v>494.90000000000003</v>
      </c>
      <c r="Y4226" s="143">
        <f t="shared" ref="Y4226:Y4289" si="1919">W4226/5+0.1</f>
        <v>0.56799999999999995</v>
      </c>
      <c r="AD4226">
        <v>152</v>
      </c>
      <c r="AE4226">
        <v>-1</v>
      </c>
      <c r="AF4226" s="10">
        <v>37.9</v>
      </c>
      <c r="AG4226" s="10">
        <v>58.12</v>
      </c>
      <c r="AH4226" s="10">
        <f t="shared" ref="AH4226:AH4289" si="1920">((1.092*8.3144*(AE4226+273)*(LN(AF4226)-1.013)/(0.93-(AE4226+273)/(AD4226+273)))*((AD4226-T4226)/(AD4226-AE4226))^0.383)*1000/AG4226</f>
        <v>226565.30206847281</v>
      </c>
      <c r="AI4226" s="11">
        <f t="shared" si="1908"/>
        <v>0</v>
      </c>
      <c r="AJ4226">
        <f t="shared" si="1909"/>
        <v>0</v>
      </c>
      <c r="AK4226" t="e">
        <f t="shared" ref="AK4226:AK4289" si="1921">0.07*AJ4226*AI4226/AC4226</f>
        <v>#DIV/0!</v>
      </c>
      <c r="AL4226">
        <f t="shared" ref="AL4226:AL4289" si="1922">(1-H4226)*O4226*P4226*R4226</f>
        <v>4.6960953600000002</v>
      </c>
      <c r="AM4226" s="5">
        <f t="shared" ref="AM4226:AM4289" si="1923">MROUND(A4226,0.1)/5</f>
        <v>4.6800000000000006</v>
      </c>
      <c r="AN4226">
        <v>0</v>
      </c>
      <c r="AO4226" s="72">
        <f t="shared" ref="AO4226:AO4289" si="1924">CEILING(R4226,0.2)</f>
        <v>2.2000000000000002</v>
      </c>
      <c r="AP4226" s="72">
        <f t="shared" ref="AP4226:AP4289" si="1925">Q4226</f>
        <v>0.8</v>
      </c>
      <c r="AQ4226" s="72">
        <f t="shared" ref="AQ4226:AQ4289" si="1926">CEILING((1-H4226)*R4226,0.2)</f>
        <v>0.8</v>
      </c>
      <c r="AR4226" s="71" t="e">
        <f t="shared" ref="AR4226:AR4289" si="1927">AL4226+AK4226</f>
        <v>#DIV/0!</v>
      </c>
      <c r="BA4226">
        <f t="shared" ref="BA4226:BA4289" si="1928">D4226</f>
        <v>222</v>
      </c>
      <c r="BB4226" s="91" t="e">
        <f t="shared" ref="BB4226:BB4289" si="1929">AK4226/AL4226</f>
        <v>#DIV/0!</v>
      </c>
    </row>
    <row r="4227" spans="1:54">
      <c r="A4227" s="2" t="s">
        <v>4343</v>
      </c>
      <c r="B4227" s="7" t="s">
        <v>44170</v>
      </c>
      <c r="C4227" s="17">
        <f t="shared" si="1910"/>
        <v>12.200000000000001</v>
      </c>
      <c r="D4227" s="28">
        <f t="shared" si="1911"/>
        <v>127</v>
      </c>
      <c r="E4227" s="8">
        <f t="shared" ref="E4227:E4290" si="1930">MROUND(SQRT(((P4227*O4227*Q4227)/MAX(O4227,P4227,Q4227)))*10,1)</f>
        <v>11</v>
      </c>
      <c r="F4227" s="2" t="s">
        <v>9331</v>
      </c>
      <c r="G4227" s="54">
        <f t="shared" ref="G4227:G4290" si="1931">ROUNDUP(A4227,1)</f>
        <v>11.299999999999999</v>
      </c>
      <c r="H4227" s="20">
        <f t="shared" ref="H4227:H4290" si="1932">F4227/100</f>
        <v>0.29525050000000003</v>
      </c>
      <c r="I4227" s="14" t="s">
        <v>19283</v>
      </c>
      <c r="J4227" s="14" t="s">
        <v>14318</v>
      </c>
      <c r="K4227" s="14" t="s">
        <v>24243</v>
      </c>
      <c r="L4227" s="14" t="s">
        <v>29202</v>
      </c>
      <c r="M4227" s="28">
        <f t="shared" ref="M4227:M4290" si="1933">14.5-P4227/2</f>
        <v>14</v>
      </c>
      <c r="N4227" s="46">
        <f t="shared" si="1912"/>
        <v>6.4</v>
      </c>
      <c r="O4227" s="17">
        <f t="shared" si="1913"/>
        <v>1.2000000000000002</v>
      </c>
      <c r="P4227" s="17">
        <f t="shared" si="1913"/>
        <v>1</v>
      </c>
      <c r="Q4227" s="124">
        <f t="shared" si="1914"/>
        <v>2</v>
      </c>
      <c r="R4227" s="26">
        <f t="shared" si="1915"/>
        <v>2.8000000000000003</v>
      </c>
      <c r="S4227" s="2" t="s">
        <v>34177</v>
      </c>
      <c r="T4227" s="2" t="s">
        <v>39157</v>
      </c>
      <c r="U4227" s="24">
        <f t="shared" si="1916"/>
        <v>400.5</v>
      </c>
      <c r="V4227" s="66">
        <f t="shared" si="1916"/>
        <v>382.3</v>
      </c>
      <c r="W4227" s="54">
        <f t="shared" si="1917"/>
        <v>1.1300000000000001</v>
      </c>
      <c r="X4227" s="143">
        <f t="shared" si="1918"/>
        <v>400.5</v>
      </c>
      <c r="Y4227" s="143">
        <f t="shared" si="1919"/>
        <v>0.32600000000000007</v>
      </c>
      <c r="AD4227">
        <v>152</v>
      </c>
      <c r="AE4227">
        <v>-1</v>
      </c>
      <c r="AF4227" s="10">
        <v>37.9</v>
      </c>
      <c r="AG4227" s="10">
        <v>58.12</v>
      </c>
      <c r="AH4227" s="10">
        <f t="shared" si="1920"/>
        <v>235839.19605240377</v>
      </c>
      <c r="AI4227" s="11">
        <f t="shared" si="1908"/>
        <v>0</v>
      </c>
      <c r="AJ4227">
        <f t="shared" si="1909"/>
        <v>0</v>
      </c>
      <c r="AK4227" t="e">
        <f t="shared" si="1921"/>
        <v>#DIV/0!</v>
      </c>
      <c r="AL4227">
        <f t="shared" si="1922"/>
        <v>2.3679583200000001</v>
      </c>
      <c r="AM4227" s="5">
        <f t="shared" si="1923"/>
        <v>2.2400000000000002</v>
      </c>
      <c r="AN4227">
        <v>0</v>
      </c>
      <c r="AO4227" s="72">
        <f t="shared" si="1924"/>
        <v>2.8000000000000003</v>
      </c>
      <c r="AP4227" s="72">
        <f t="shared" si="1925"/>
        <v>2</v>
      </c>
      <c r="AQ4227" s="72">
        <f t="shared" si="1926"/>
        <v>2</v>
      </c>
      <c r="AR4227" s="71" t="e">
        <f t="shared" si="1927"/>
        <v>#DIV/0!</v>
      </c>
      <c r="BA4227">
        <f t="shared" si="1928"/>
        <v>127</v>
      </c>
      <c r="BB4227" s="91" t="e">
        <f t="shared" si="1929"/>
        <v>#DIV/0!</v>
      </c>
    </row>
    <row r="4228" spans="1:54">
      <c r="A4228" s="2" t="s">
        <v>4344</v>
      </c>
      <c r="B4228" s="7" t="s">
        <v>44171</v>
      </c>
      <c r="C4228" s="17">
        <f t="shared" si="1910"/>
        <v>33.6</v>
      </c>
      <c r="D4228" s="28">
        <f t="shared" si="1911"/>
        <v>77</v>
      </c>
      <c r="E4228" s="8">
        <f t="shared" si="1930"/>
        <v>12</v>
      </c>
      <c r="F4228" s="2" t="s">
        <v>9332</v>
      </c>
      <c r="G4228" s="54">
        <f t="shared" si="1931"/>
        <v>32.700000000000003</v>
      </c>
      <c r="H4228" s="20">
        <f t="shared" si="1932"/>
        <v>0.72724980000000006</v>
      </c>
      <c r="I4228" s="14" t="s">
        <v>19284</v>
      </c>
      <c r="J4228" s="14" t="s">
        <v>14319</v>
      </c>
      <c r="K4228" s="14" t="s">
        <v>24244</v>
      </c>
      <c r="L4228" s="14" t="s">
        <v>29203</v>
      </c>
      <c r="M4228" s="28">
        <f t="shared" si="1933"/>
        <v>11.2</v>
      </c>
      <c r="N4228" s="46">
        <f t="shared" si="1912"/>
        <v>5.2</v>
      </c>
      <c r="O4228" s="17">
        <f t="shared" si="1913"/>
        <v>1.8</v>
      </c>
      <c r="P4228" s="17">
        <f t="shared" si="1913"/>
        <v>6.6000000000000005</v>
      </c>
      <c r="Q4228" s="124">
        <f t="shared" si="1914"/>
        <v>0.8</v>
      </c>
      <c r="R4228" s="26">
        <f t="shared" si="1915"/>
        <v>2.6</v>
      </c>
      <c r="S4228" s="2" t="s">
        <v>34178</v>
      </c>
      <c r="T4228" s="2" t="s">
        <v>39158</v>
      </c>
      <c r="U4228" s="24">
        <f t="shared" si="1916"/>
        <v>349.90000000000003</v>
      </c>
      <c r="V4228" s="66">
        <f t="shared" si="1916"/>
        <v>319.90000000000003</v>
      </c>
      <c r="W4228" s="54">
        <f t="shared" si="1917"/>
        <v>3.2699999999999996</v>
      </c>
      <c r="X4228" s="143">
        <f t="shared" si="1918"/>
        <v>349.90000000000003</v>
      </c>
      <c r="Y4228" s="143">
        <f t="shared" si="1919"/>
        <v>0.75399999999999989</v>
      </c>
      <c r="AD4228">
        <v>152</v>
      </c>
      <c r="AE4228">
        <v>-1</v>
      </c>
      <c r="AF4228" s="10">
        <v>37.9</v>
      </c>
      <c r="AG4228" s="10">
        <v>58.12</v>
      </c>
      <c r="AH4228" s="10">
        <f t="shared" si="1920"/>
        <v>332747.67175468104</v>
      </c>
      <c r="AI4228" s="11">
        <f t="shared" si="1908"/>
        <v>0</v>
      </c>
      <c r="AJ4228">
        <f t="shared" si="1909"/>
        <v>0</v>
      </c>
      <c r="AK4228" t="e">
        <f t="shared" si="1921"/>
        <v>#DIV/0!</v>
      </c>
      <c r="AL4228">
        <f t="shared" si="1922"/>
        <v>8.4247081775999995</v>
      </c>
      <c r="AM4228" s="5">
        <f t="shared" si="1923"/>
        <v>6.5200000000000005</v>
      </c>
      <c r="AN4228">
        <v>0</v>
      </c>
      <c r="AO4228" s="72">
        <f t="shared" si="1924"/>
        <v>2.6</v>
      </c>
      <c r="AP4228" s="72">
        <f t="shared" si="1925"/>
        <v>0.8</v>
      </c>
      <c r="AQ4228" s="72">
        <f t="shared" si="1926"/>
        <v>0.8</v>
      </c>
      <c r="AR4228" s="71" t="e">
        <f t="shared" si="1927"/>
        <v>#DIV/0!</v>
      </c>
      <c r="BA4228">
        <f t="shared" si="1928"/>
        <v>77</v>
      </c>
      <c r="BB4228" s="91" t="e">
        <f t="shared" si="1929"/>
        <v>#DIV/0!</v>
      </c>
    </row>
    <row r="4229" spans="1:54">
      <c r="A4229" s="2" t="s">
        <v>4345</v>
      </c>
      <c r="B4229" s="7" t="s">
        <v>44172</v>
      </c>
      <c r="C4229" s="17">
        <f t="shared" si="1910"/>
        <v>24.5</v>
      </c>
      <c r="D4229" s="28">
        <f t="shared" si="1911"/>
        <v>98</v>
      </c>
      <c r="E4229" s="8">
        <f t="shared" si="1930"/>
        <v>18</v>
      </c>
      <c r="F4229" s="2" t="s">
        <v>9333</v>
      </c>
      <c r="G4229" s="54">
        <f t="shared" si="1931"/>
        <v>23.6</v>
      </c>
      <c r="H4229" s="20">
        <f t="shared" si="1932"/>
        <v>0.25780340000000002</v>
      </c>
      <c r="I4229" s="14" t="s">
        <v>19285</v>
      </c>
      <c r="J4229" s="14" t="s">
        <v>14320</v>
      </c>
      <c r="K4229" s="14" t="s">
        <v>24245</v>
      </c>
      <c r="L4229" s="14" t="s">
        <v>29204</v>
      </c>
      <c r="M4229" s="28">
        <f t="shared" si="1933"/>
        <v>10.7</v>
      </c>
      <c r="N4229" s="46">
        <f t="shared" si="1912"/>
        <v>5.4</v>
      </c>
      <c r="O4229" s="17">
        <f t="shared" si="1913"/>
        <v>1.6</v>
      </c>
      <c r="P4229" s="17">
        <f t="shared" si="1913"/>
        <v>7.6000000000000005</v>
      </c>
      <c r="Q4229" s="124">
        <f t="shared" si="1914"/>
        <v>2</v>
      </c>
      <c r="R4229" s="26">
        <f t="shared" si="1915"/>
        <v>2.6</v>
      </c>
      <c r="S4229" s="2" t="s">
        <v>34179</v>
      </c>
      <c r="T4229" s="2" t="s">
        <v>39159</v>
      </c>
      <c r="U4229" s="24">
        <f t="shared" si="1916"/>
        <v>371</v>
      </c>
      <c r="V4229" s="66">
        <f t="shared" si="1916"/>
        <v>302.70000000000005</v>
      </c>
      <c r="W4229" s="54">
        <f t="shared" si="1917"/>
        <v>2.36</v>
      </c>
      <c r="X4229" s="143">
        <f t="shared" si="1918"/>
        <v>371</v>
      </c>
      <c r="Y4229" s="143">
        <f t="shared" si="1919"/>
        <v>0.57199999999999995</v>
      </c>
      <c r="AD4229">
        <v>152</v>
      </c>
      <c r="AE4229">
        <v>-1</v>
      </c>
      <c r="AF4229" s="10">
        <v>37.9</v>
      </c>
      <c r="AG4229" s="10">
        <v>58.12</v>
      </c>
      <c r="AH4229" s="10">
        <f t="shared" si="1920"/>
        <v>352689.94089176203</v>
      </c>
      <c r="AI4229" s="11">
        <f t="shared" si="1908"/>
        <v>0</v>
      </c>
      <c r="AJ4229">
        <f t="shared" si="1909"/>
        <v>0</v>
      </c>
      <c r="AK4229" t="e">
        <f t="shared" si="1921"/>
        <v>#DIV/0!</v>
      </c>
      <c r="AL4229">
        <f t="shared" si="1922"/>
        <v>23.465287705600002</v>
      </c>
      <c r="AM4229" s="5">
        <f t="shared" si="1923"/>
        <v>4.7</v>
      </c>
      <c r="AN4229">
        <v>0</v>
      </c>
      <c r="AO4229" s="72">
        <f t="shared" si="1924"/>
        <v>2.6</v>
      </c>
      <c r="AP4229" s="72">
        <f t="shared" si="1925"/>
        <v>2</v>
      </c>
      <c r="AQ4229" s="72">
        <f t="shared" si="1926"/>
        <v>2</v>
      </c>
      <c r="AR4229" s="71" t="e">
        <f t="shared" si="1927"/>
        <v>#DIV/0!</v>
      </c>
      <c r="BA4229">
        <f t="shared" si="1928"/>
        <v>98</v>
      </c>
      <c r="BB4229" s="91" t="e">
        <f t="shared" si="1929"/>
        <v>#DIV/0!</v>
      </c>
    </row>
    <row r="4230" spans="1:54">
      <c r="A4230" s="2" t="s">
        <v>4346</v>
      </c>
      <c r="B4230" s="7" t="s">
        <v>44173</v>
      </c>
      <c r="C4230" s="17">
        <f t="shared" si="1910"/>
        <v>10.3</v>
      </c>
      <c r="D4230" s="28">
        <f t="shared" si="1911"/>
        <v>183</v>
      </c>
      <c r="E4230" s="8">
        <f t="shared" si="1930"/>
        <v>14</v>
      </c>
      <c r="F4230" s="2" t="s">
        <v>9334</v>
      </c>
      <c r="G4230" s="54">
        <f t="shared" si="1931"/>
        <v>9.2999999999999989</v>
      </c>
      <c r="H4230" s="20">
        <f t="shared" si="1932"/>
        <v>0.18335280000000001</v>
      </c>
      <c r="I4230" s="14" t="s">
        <v>19286</v>
      </c>
      <c r="J4230" s="14" t="s">
        <v>14321</v>
      </c>
      <c r="K4230" s="14" t="s">
        <v>24246</v>
      </c>
      <c r="L4230" s="14" t="s">
        <v>29205</v>
      </c>
      <c r="M4230" s="28">
        <f t="shared" si="1933"/>
        <v>12.4</v>
      </c>
      <c r="N4230" s="46">
        <f t="shared" si="1912"/>
        <v>5.6</v>
      </c>
      <c r="O4230" s="17">
        <f t="shared" si="1913"/>
        <v>1.2000000000000002</v>
      </c>
      <c r="P4230" s="17">
        <f t="shared" si="1913"/>
        <v>4.2</v>
      </c>
      <c r="Q4230" s="124">
        <f t="shared" si="1914"/>
        <v>1.6</v>
      </c>
      <c r="R4230" s="26">
        <f t="shared" si="1915"/>
        <v>2</v>
      </c>
      <c r="S4230" s="2" t="s">
        <v>34180</v>
      </c>
      <c r="T4230" s="2" t="s">
        <v>39160</v>
      </c>
      <c r="U4230" s="24">
        <f t="shared" si="1916"/>
        <v>456.5</v>
      </c>
      <c r="V4230" s="66">
        <f t="shared" si="1916"/>
        <v>423.3</v>
      </c>
      <c r="W4230" s="54">
        <f t="shared" si="1917"/>
        <v>0.93</v>
      </c>
      <c r="X4230" s="143">
        <f t="shared" si="1918"/>
        <v>456.5</v>
      </c>
      <c r="Y4230" s="143">
        <f t="shared" si="1919"/>
        <v>0.28600000000000003</v>
      </c>
      <c r="AD4230">
        <v>152</v>
      </c>
      <c r="AE4230">
        <v>-1</v>
      </c>
      <c r="AF4230" s="10">
        <v>37.9</v>
      </c>
      <c r="AG4230" s="10">
        <v>58.12</v>
      </c>
      <c r="AH4230" s="10">
        <f t="shared" si="1920"/>
        <v>69207.920833729397</v>
      </c>
      <c r="AI4230" s="11">
        <f t="shared" si="1908"/>
        <v>0</v>
      </c>
      <c r="AJ4230">
        <f t="shared" si="1909"/>
        <v>0</v>
      </c>
      <c r="AK4230" t="e">
        <f t="shared" si="1921"/>
        <v>#DIV/0!</v>
      </c>
      <c r="AL4230">
        <f t="shared" si="1922"/>
        <v>8.2318037760000013</v>
      </c>
      <c r="AM4230" s="5">
        <f t="shared" si="1923"/>
        <v>1.86</v>
      </c>
      <c r="AN4230">
        <v>0</v>
      </c>
      <c r="AO4230" s="72">
        <f t="shared" si="1924"/>
        <v>2</v>
      </c>
      <c r="AP4230" s="72">
        <f t="shared" si="1925"/>
        <v>1.6</v>
      </c>
      <c r="AQ4230" s="72">
        <f t="shared" si="1926"/>
        <v>1.8</v>
      </c>
      <c r="AR4230" s="71" t="e">
        <f t="shared" si="1927"/>
        <v>#DIV/0!</v>
      </c>
      <c r="BA4230">
        <f t="shared" si="1928"/>
        <v>183</v>
      </c>
      <c r="BB4230" s="91" t="e">
        <f t="shared" si="1929"/>
        <v>#DIV/0!</v>
      </c>
    </row>
    <row r="4231" spans="1:54">
      <c r="A4231" s="2" t="s">
        <v>4347</v>
      </c>
      <c r="B4231" s="7" t="s">
        <v>44174</v>
      </c>
      <c r="C4231" s="17">
        <f t="shared" si="1910"/>
        <v>33.200000000000003</v>
      </c>
      <c r="D4231" s="28">
        <f t="shared" si="1911"/>
        <v>173</v>
      </c>
      <c r="E4231" s="8">
        <f t="shared" si="1930"/>
        <v>18</v>
      </c>
      <c r="F4231" s="2" t="s">
        <v>9335</v>
      </c>
      <c r="G4231" s="54">
        <f t="shared" si="1931"/>
        <v>32.200000000000003</v>
      </c>
      <c r="H4231" s="20">
        <f t="shared" si="1932"/>
        <v>0.37637290000000001</v>
      </c>
      <c r="I4231" s="14" t="s">
        <v>19287</v>
      </c>
      <c r="J4231" s="14" t="s">
        <v>14322</v>
      </c>
      <c r="K4231" s="14" t="s">
        <v>24247</v>
      </c>
      <c r="L4231" s="14" t="s">
        <v>29206</v>
      </c>
      <c r="M4231" s="28">
        <f t="shared" si="1933"/>
        <v>12.1</v>
      </c>
      <c r="N4231" s="46">
        <f t="shared" si="1912"/>
        <v>7</v>
      </c>
      <c r="O4231" s="17">
        <f t="shared" si="1913"/>
        <v>2.8000000000000003</v>
      </c>
      <c r="P4231" s="17">
        <f t="shared" si="1913"/>
        <v>4.8000000000000007</v>
      </c>
      <c r="Q4231" s="124">
        <f t="shared" si="1914"/>
        <v>1.2000000000000002</v>
      </c>
      <c r="R4231" s="26">
        <f t="shared" si="1915"/>
        <v>2</v>
      </c>
      <c r="S4231" s="2" t="s">
        <v>34181</v>
      </c>
      <c r="T4231" s="2" t="s">
        <v>39161</v>
      </c>
      <c r="U4231" s="24">
        <f t="shared" si="1916"/>
        <v>445.6</v>
      </c>
      <c r="V4231" s="66">
        <f t="shared" si="1916"/>
        <v>287.8</v>
      </c>
      <c r="W4231" s="54">
        <f t="shared" si="1917"/>
        <v>3.2199999999999998</v>
      </c>
      <c r="X4231" s="143">
        <f t="shared" si="1918"/>
        <v>445.6</v>
      </c>
      <c r="Y4231" s="143">
        <f t="shared" si="1919"/>
        <v>0.74399999999999988</v>
      </c>
      <c r="AD4231">
        <v>152</v>
      </c>
      <c r="AE4231">
        <v>-1</v>
      </c>
      <c r="AF4231" s="10">
        <v>37.9</v>
      </c>
      <c r="AG4231" s="10">
        <v>58.12</v>
      </c>
      <c r="AH4231" s="10">
        <f t="shared" si="1920"/>
        <v>368463.24362857913</v>
      </c>
      <c r="AI4231" s="11">
        <f t="shared" si="1908"/>
        <v>0</v>
      </c>
      <c r="AJ4231">
        <f t="shared" si="1909"/>
        <v>0</v>
      </c>
      <c r="AK4231" t="e">
        <f t="shared" si="1921"/>
        <v>#DIV/0!</v>
      </c>
      <c r="AL4231">
        <f t="shared" si="1922"/>
        <v>16.763096448000002</v>
      </c>
      <c r="AM4231" s="5">
        <f t="shared" si="1923"/>
        <v>6.44</v>
      </c>
      <c r="AN4231">
        <v>0</v>
      </c>
      <c r="AO4231" s="72">
        <f t="shared" si="1924"/>
        <v>2</v>
      </c>
      <c r="AP4231" s="72">
        <f t="shared" si="1925"/>
        <v>1.2000000000000002</v>
      </c>
      <c r="AQ4231" s="72">
        <f t="shared" si="1926"/>
        <v>1.4000000000000001</v>
      </c>
      <c r="AR4231" s="71" t="e">
        <f t="shared" si="1927"/>
        <v>#DIV/0!</v>
      </c>
      <c r="BA4231">
        <f t="shared" si="1928"/>
        <v>173</v>
      </c>
      <c r="BB4231" s="91" t="e">
        <f t="shared" si="1929"/>
        <v>#DIV/0!</v>
      </c>
    </row>
    <row r="4232" spans="1:54">
      <c r="A4232" s="2" t="s">
        <v>4348</v>
      </c>
      <c r="B4232" s="7" t="s">
        <v>44175</v>
      </c>
      <c r="C4232" s="17">
        <f t="shared" si="1910"/>
        <v>29.6</v>
      </c>
      <c r="D4232" s="28">
        <f t="shared" si="1911"/>
        <v>187</v>
      </c>
      <c r="E4232" s="8">
        <f t="shared" si="1930"/>
        <v>9</v>
      </c>
      <c r="F4232" s="2" t="s">
        <v>9336</v>
      </c>
      <c r="G4232" s="54">
        <f t="shared" si="1931"/>
        <v>28.700000000000003</v>
      </c>
      <c r="H4232" s="20">
        <f t="shared" si="1932"/>
        <v>0.63344829999999996</v>
      </c>
      <c r="I4232" s="14" t="s">
        <v>19288</v>
      </c>
      <c r="J4232" s="14" t="s">
        <v>14323</v>
      </c>
      <c r="K4232" s="14" t="s">
        <v>24248</v>
      </c>
      <c r="L4232" s="14" t="s">
        <v>29207</v>
      </c>
      <c r="M4232" s="28">
        <f t="shared" si="1933"/>
        <v>10.3</v>
      </c>
      <c r="N4232" s="46">
        <f t="shared" si="1912"/>
        <v>6.4</v>
      </c>
      <c r="O4232" s="17">
        <f t="shared" si="1913"/>
        <v>1.4000000000000001</v>
      </c>
      <c r="P4232" s="17">
        <f t="shared" si="1913"/>
        <v>8.4</v>
      </c>
      <c r="Q4232" s="124">
        <f t="shared" si="1914"/>
        <v>0.60000000000000009</v>
      </c>
      <c r="R4232" s="26">
        <f t="shared" si="1915"/>
        <v>1.8</v>
      </c>
      <c r="S4232" s="2" t="s">
        <v>34182</v>
      </c>
      <c r="T4232" s="2" t="s">
        <v>39162</v>
      </c>
      <c r="U4232" s="24">
        <f t="shared" si="1916"/>
        <v>460</v>
      </c>
      <c r="V4232" s="66">
        <f t="shared" si="1916"/>
        <v>283.90000000000003</v>
      </c>
      <c r="W4232" s="54">
        <f t="shared" si="1917"/>
        <v>2.8699999999999997</v>
      </c>
      <c r="X4232" s="143">
        <f t="shared" si="1918"/>
        <v>460</v>
      </c>
      <c r="Y4232" s="143">
        <f t="shared" si="1919"/>
        <v>0.67399999999999993</v>
      </c>
      <c r="AD4232">
        <v>152</v>
      </c>
      <c r="AE4232">
        <v>-1</v>
      </c>
      <c r="AF4232" s="10">
        <v>37.9</v>
      </c>
      <c r="AG4232" s="10">
        <v>58.12</v>
      </c>
      <c r="AH4232" s="10">
        <f t="shared" si="1920"/>
        <v>372465.88031505136</v>
      </c>
      <c r="AI4232" s="11">
        <f t="shared" si="1908"/>
        <v>0</v>
      </c>
      <c r="AJ4232">
        <f t="shared" si="1909"/>
        <v>0</v>
      </c>
      <c r="AK4232" t="e">
        <f t="shared" si="1921"/>
        <v>#DIV/0!</v>
      </c>
      <c r="AL4232">
        <f t="shared" si="1922"/>
        <v>7.7591663856000013</v>
      </c>
      <c r="AM4232" s="5">
        <f t="shared" si="1923"/>
        <v>5.7200000000000006</v>
      </c>
      <c r="AN4232">
        <v>0</v>
      </c>
      <c r="AO4232" s="72">
        <f t="shared" si="1924"/>
        <v>1.8</v>
      </c>
      <c r="AP4232" s="72">
        <f t="shared" si="1925"/>
        <v>0.60000000000000009</v>
      </c>
      <c r="AQ4232" s="72">
        <f t="shared" si="1926"/>
        <v>0.8</v>
      </c>
      <c r="AR4232" s="71" t="e">
        <f t="shared" si="1927"/>
        <v>#DIV/0!</v>
      </c>
      <c r="BA4232">
        <f t="shared" si="1928"/>
        <v>187</v>
      </c>
      <c r="BB4232" s="91" t="e">
        <f t="shared" si="1929"/>
        <v>#DIV/0!</v>
      </c>
    </row>
    <row r="4233" spans="1:54">
      <c r="A4233" s="2" t="s">
        <v>4349</v>
      </c>
      <c r="B4233" s="7" t="s">
        <v>44176</v>
      </c>
      <c r="C4233" s="17">
        <f t="shared" si="1910"/>
        <v>27.700000000000003</v>
      </c>
      <c r="D4233" s="28">
        <f t="shared" si="1911"/>
        <v>199</v>
      </c>
      <c r="E4233" s="8">
        <f t="shared" si="1930"/>
        <v>7</v>
      </c>
      <c r="F4233" s="2" t="s">
        <v>9337</v>
      </c>
      <c r="G4233" s="54">
        <f t="shared" si="1931"/>
        <v>26.700000000000003</v>
      </c>
      <c r="H4233" s="20">
        <f t="shared" si="1932"/>
        <v>0.55889330000000004</v>
      </c>
      <c r="I4233" s="14" t="s">
        <v>19289</v>
      </c>
      <c r="J4233" s="14" t="s">
        <v>14324</v>
      </c>
      <c r="K4233" s="14" t="s">
        <v>24249</v>
      </c>
      <c r="L4233" s="14" t="s">
        <v>29208</v>
      </c>
      <c r="M4233" s="28">
        <f t="shared" si="1933"/>
        <v>10</v>
      </c>
      <c r="N4233" s="46">
        <f t="shared" si="1912"/>
        <v>7</v>
      </c>
      <c r="O4233" s="17">
        <f t="shared" si="1913"/>
        <v>1.4000000000000001</v>
      </c>
      <c r="P4233" s="17">
        <f t="shared" si="1913"/>
        <v>9</v>
      </c>
      <c r="Q4233" s="124">
        <f t="shared" si="1914"/>
        <v>0.4</v>
      </c>
      <c r="R4233" s="26">
        <f t="shared" si="1915"/>
        <v>0.8</v>
      </c>
      <c r="S4233" s="2" t="s">
        <v>34183</v>
      </c>
      <c r="T4233" s="2" t="s">
        <v>39163</v>
      </c>
      <c r="U4233" s="24">
        <f t="shared" si="1916"/>
        <v>471.8</v>
      </c>
      <c r="V4233" s="66">
        <f t="shared" si="1916"/>
        <v>398.70000000000005</v>
      </c>
      <c r="W4233" s="54">
        <f t="shared" si="1917"/>
        <v>2.67</v>
      </c>
      <c r="X4233" s="143">
        <f t="shared" si="1918"/>
        <v>471.8</v>
      </c>
      <c r="Y4233" s="143">
        <f t="shared" si="1919"/>
        <v>0.63400000000000001</v>
      </c>
      <c r="AD4233">
        <v>152</v>
      </c>
      <c r="AE4233">
        <v>-1</v>
      </c>
      <c r="AF4233" s="10">
        <v>37.9</v>
      </c>
      <c r="AG4233" s="10">
        <v>58.12</v>
      </c>
      <c r="AH4233" s="10">
        <f t="shared" si="1920"/>
        <v>195820.0708995836</v>
      </c>
      <c r="AI4233" s="11">
        <f t="shared" si="1908"/>
        <v>0</v>
      </c>
      <c r="AJ4233">
        <f t="shared" si="1909"/>
        <v>0</v>
      </c>
      <c r="AK4233" t="e">
        <f t="shared" si="1921"/>
        <v>#DIV/0!</v>
      </c>
      <c r="AL4233">
        <f t="shared" si="1922"/>
        <v>4.4463555360000004</v>
      </c>
      <c r="AM4233" s="5">
        <f t="shared" si="1923"/>
        <v>5.3400000000000007</v>
      </c>
      <c r="AN4233">
        <v>0</v>
      </c>
      <c r="AO4233" s="72">
        <f t="shared" si="1924"/>
        <v>0.8</v>
      </c>
      <c r="AP4233" s="72">
        <f t="shared" si="1925"/>
        <v>0.4</v>
      </c>
      <c r="AQ4233" s="72">
        <f t="shared" si="1926"/>
        <v>0.4</v>
      </c>
      <c r="AR4233" s="71" t="e">
        <f t="shared" si="1927"/>
        <v>#DIV/0!</v>
      </c>
      <c r="BA4233">
        <f t="shared" si="1928"/>
        <v>199</v>
      </c>
      <c r="BB4233" s="91" t="e">
        <f t="shared" si="1929"/>
        <v>#DIV/0!</v>
      </c>
    </row>
    <row r="4234" spans="1:54">
      <c r="A4234" s="2" t="s">
        <v>4350</v>
      </c>
      <c r="B4234" s="7" t="s">
        <v>44177</v>
      </c>
      <c r="C4234" s="17">
        <f t="shared" si="1910"/>
        <v>16.399999999999999</v>
      </c>
      <c r="D4234" s="28">
        <f t="shared" si="1911"/>
        <v>70</v>
      </c>
      <c r="E4234" s="8">
        <f t="shared" si="1930"/>
        <v>11</v>
      </c>
      <c r="F4234" s="2" t="s">
        <v>9338</v>
      </c>
      <c r="G4234" s="54">
        <f t="shared" si="1931"/>
        <v>15.4</v>
      </c>
      <c r="H4234" s="20">
        <f t="shared" si="1932"/>
        <v>0.7228346000000001</v>
      </c>
      <c r="I4234" s="14" t="s">
        <v>19290</v>
      </c>
      <c r="J4234" s="14" t="s">
        <v>14325</v>
      </c>
      <c r="K4234" s="14" t="s">
        <v>24250</v>
      </c>
      <c r="L4234" s="14" t="s">
        <v>46</v>
      </c>
      <c r="M4234" s="28">
        <f t="shared" si="1933"/>
        <v>13.1</v>
      </c>
      <c r="N4234" s="46">
        <f t="shared" si="1912"/>
        <v>6.2</v>
      </c>
      <c r="O4234" s="17">
        <f t="shared" si="1913"/>
        <v>2.8000000000000003</v>
      </c>
      <c r="P4234" s="17">
        <f t="shared" si="1913"/>
        <v>2.8000000000000003</v>
      </c>
      <c r="Q4234" s="124">
        <f t="shared" si="1914"/>
        <v>0.4</v>
      </c>
      <c r="R4234" s="26">
        <f t="shared" si="1915"/>
        <v>1.6</v>
      </c>
      <c r="S4234" s="2" t="s">
        <v>34184</v>
      </c>
      <c r="T4234" s="2" t="s">
        <v>39164</v>
      </c>
      <c r="U4234" s="24">
        <f t="shared" si="1916"/>
        <v>343.40000000000003</v>
      </c>
      <c r="V4234" s="66">
        <f t="shared" si="1916"/>
        <v>342.8</v>
      </c>
      <c r="W4234" s="54">
        <f t="shared" si="1917"/>
        <v>1.54</v>
      </c>
      <c r="X4234" s="143">
        <f t="shared" si="1918"/>
        <v>343.40000000000003</v>
      </c>
      <c r="Y4234" s="143">
        <f t="shared" si="1919"/>
        <v>0.40800000000000003</v>
      </c>
      <c r="AD4234">
        <v>152</v>
      </c>
      <c r="AE4234">
        <v>-1</v>
      </c>
      <c r="AF4234" s="10">
        <v>37.9</v>
      </c>
      <c r="AG4234" s="10">
        <v>58.12</v>
      </c>
      <c r="AH4234" s="10">
        <f t="shared" si="1920"/>
        <v>302936.19629395823</v>
      </c>
      <c r="AI4234" s="11">
        <f t="shared" si="1908"/>
        <v>0</v>
      </c>
      <c r="AJ4234">
        <f t="shared" si="1909"/>
        <v>0</v>
      </c>
      <c r="AK4234" t="e">
        <f t="shared" si="1921"/>
        <v>#DIV/0!</v>
      </c>
      <c r="AL4234">
        <f t="shared" si="1922"/>
        <v>3.4767627775999994</v>
      </c>
      <c r="AM4234" s="5">
        <f t="shared" si="1923"/>
        <v>3.08</v>
      </c>
      <c r="AN4234">
        <v>0</v>
      </c>
      <c r="AO4234" s="72">
        <f t="shared" si="1924"/>
        <v>1.6</v>
      </c>
      <c r="AP4234" s="72">
        <f t="shared" si="1925"/>
        <v>0.4</v>
      </c>
      <c r="AQ4234" s="72">
        <f t="shared" si="1926"/>
        <v>0.60000000000000009</v>
      </c>
      <c r="AR4234" s="71" t="e">
        <f t="shared" si="1927"/>
        <v>#DIV/0!</v>
      </c>
      <c r="BA4234">
        <f t="shared" si="1928"/>
        <v>70</v>
      </c>
      <c r="BB4234" s="91" t="e">
        <f t="shared" si="1929"/>
        <v>#DIV/0!</v>
      </c>
    </row>
    <row r="4235" spans="1:54">
      <c r="A4235" s="2" t="s">
        <v>4351</v>
      </c>
      <c r="B4235" s="7" t="s">
        <v>44178</v>
      </c>
      <c r="C4235" s="17">
        <f t="shared" si="1910"/>
        <v>37.9</v>
      </c>
      <c r="D4235" s="28">
        <f t="shared" si="1911"/>
        <v>150</v>
      </c>
      <c r="E4235" s="8">
        <f t="shared" si="1930"/>
        <v>5</v>
      </c>
      <c r="F4235" s="2" t="s">
        <v>9339</v>
      </c>
      <c r="G4235" s="54">
        <f t="shared" si="1931"/>
        <v>36.9</v>
      </c>
      <c r="H4235" s="20">
        <f t="shared" si="1932"/>
        <v>0.85713289999999998</v>
      </c>
      <c r="I4235" s="14" t="s">
        <v>19291</v>
      </c>
      <c r="J4235" s="14" t="s">
        <v>14326</v>
      </c>
      <c r="K4235" s="14" t="s">
        <v>59</v>
      </c>
      <c r="L4235" s="14" t="s">
        <v>29209</v>
      </c>
      <c r="M4235" s="28">
        <f t="shared" si="1933"/>
        <v>10</v>
      </c>
      <c r="N4235" s="46">
        <f t="shared" si="1912"/>
        <v>5.6</v>
      </c>
      <c r="O4235" s="17">
        <f t="shared" si="1913"/>
        <v>0.60000000000000009</v>
      </c>
      <c r="P4235" s="17">
        <f t="shared" si="1913"/>
        <v>9</v>
      </c>
      <c r="Q4235" s="124">
        <f t="shared" si="1914"/>
        <v>0.4</v>
      </c>
      <c r="R4235" s="26">
        <f t="shared" si="1915"/>
        <v>2.8000000000000003</v>
      </c>
      <c r="S4235" s="2" t="s">
        <v>34185</v>
      </c>
      <c r="T4235" s="2" t="s">
        <v>39165</v>
      </c>
      <c r="U4235" s="24">
        <f t="shared" si="1916"/>
        <v>423</v>
      </c>
      <c r="V4235" s="66">
        <f t="shared" si="1916"/>
        <v>360.70000000000005</v>
      </c>
      <c r="W4235" s="54">
        <f t="shared" si="1917"/>
        <v>3.69</v>
      </c>
      <c r="X4235" s="143">
        <f t="shared" si="1918"/>
        <v>423</v>
      </c>
      <c r="Y4235" s="143">
        <f t="shared" si="1919"/>
        <v>0.83799999999999997</v>
      </c>
      <c r="AD4235">
        <v>152</v>
      </c>
      <c r="AE4235">
        <v>-1</v>
      </c>
      <c r="AF4235" s="10">
        <v>37.9</v>
      </c>
      <c r="AG4235" s="10">
        <v>58.12</v>
      </c>
      <c r="AH4235" s="10">
        <f t="shared" si="1920"/>
        <v>275763.93793315405</v>
      </c>
      <c r="AI4235" s="11">
        <f t="shared" si="1908"/>
        <v>0</v>
      </c>
      <c r="AJ4235">
        <f t="shared" si="1909"/>
        <v>0</v>
      </c>
      <c r="AK4235" t="e">
        <f t="shared" si="1921"/>
        <v>#DIV/0!</v>
      </c>
      <c r="AL4235">
        <f t="shared" si="1922"/>
        <v>2.1601505520000011</v>
      </c>
      <c r="AM4235" s="5">
        <f t="shared" si="1923"/>
        <v>7.38</v>
      </c>
      <c r="AN4235">
        <v>0</v>
      </c>
      <c r="AO4235" s="72">
        <f t="shared" si="1924"/>
        <v>2.8000000000000003</v>
      </c>
      <c r="AP4235" s="72">
        <f t="shared" si="1925"/>
        <v>0.4</v>
      </c>
      <c r="AQ4235" s="72">
        <f t="shared" si="1926"/>
        <v>0.60000000000000009</v>
      </c>
      <c r="AR4235" s="71" t="e">
        <f t="shared" si="1927"/>
        <v>#DIV/0!</v>
      </c>
      <c r="BA4235">
        <f t="shared" si="1928"/>
        <v>150</v>
      </c>
      <c r="BB4235" s="91" t="e">
        <f t="shared" si="1929"/>
        <v>#DIV/0!</v>
      </c>
    </row>
    <row r="4236" spans="1:54">
      <c r="A4236" s="2" t="s">
        <v>4352</v>
      </c>
      <c r="B4236" s="7" t="s">
        <v>44179</v>
      </c>
      <c r="C4236" s="17">
        <f t="shared" si="1910"/>
        <v>17.5</v>
      </c>
      <c r="D4236" s="28">
        <f t="shared" si="1911"/>
        <v>195</v>
      </c>
      <c r="E4236" s="8">
        <f t="shared" si="1930"/>
        <v>11</v>
      </c>
      <c r="F4236" s="2" t="s">
        <v>9340</v>
      </c>
      <c r="G4236" s="54">
        <f t="shared" si="1931"/>
        <v>16.5</v>
      </c>
      <c r="H4236" s="20">
        <f t="shared" si="1932"/>
        <v>0.31925229999999999</v>
      </c>
      <c r="I4236" s="14" t="s">
        <v>19292</v>
      </c>
      <c r="J4236" s="14" t="s">
        <v>14327</v>
      </c>
      <c r="K4236" s="14" t="s">
        <v>24251</v>
      </c>
      <c r="L4236" s="14" t="s">
        <v>29210</v>
      </c>
      <c r="M4236" s="28">
        <f t="shared" si="1933"/>
        <v>13.4</v>
      </c>
      <c r="N4236" s="46">
        <f t="shared" si="1912"/>
        <v>6.6</v>
      </c>
      <c r="O4236" s="17">
        <f t="shared" si="1913"/>
        <v>2.2000000000000002</v>
      </c>
      <c r="P4236" s="17">
        <f t="shared" si="1913"/>
        <v>2.2000000000000002</v>
      </c>
      <c r="Q4236" s="124">
        <f t="shared" si="1914"/>
        <v>0.60000000000000009</v>
      </c>
      <c r="R4236" s="26">
        <f t="shared" si="1915"/>
        <v>0.8</v>
      </c>
      <c r="S4236" s="2" t="s">
        <v>34186</v>
      </c>
      <c r="T4236" s="2" t="s">
        <v>39166</v>
      </c>
      <c r="U4236" s="24">
        <f t="shared" si="1916"/>
        <v>467.90000000000003</v>
      </c>
      <c r="V4236" s="66">
        <f t="shared" si="1916"/>
        <v>304.60000000000002</v>
      </c>
      <c r="W4236" s="54">
        <f t="shared" si="1917"/>
        <v>1.65</v>
      </c>
      <c r="X4236" s="143">
        <f t="shared" si="1918"/>
        <v>467.90000000000003</v>
      </c>
      <c r="Y4236" s="143">
        <f t="shared" si="1919"/>
        <v>0.42999999999999994</v>
      </c>
      <c r="AD4236">
        <v>152</v>
      </c>
      <c r="AE4236">
        <v>-1</v>
      </c>
      <c r="AF4236" s="10">
        <v>37.9</v>
      </c>
      <c r="AG4236" s="10">
        <v>58.12</v>
      </c>
      <c r="AH4236" s="10">
        <f t="shared" si="1920"/>
        <v>350557.61789930362</v>
      </c>
      <c r="AI4236" s="11">
        <f t="shared" si="1908"/>
        <v>0</v>
      </c>
      <c r="AJ4236">
        <f t="shared" si="1909"/>
        <v>0</v>
      </c>
      <c r="AK4236" t="e">
        <f t="shared" si="1921"/>
        <v>#DIV/0!</v>
      </c>
      <c r="AL4236">
        <f t="shared" si="1922"/>
        <v>2.6358550944000001</v>
      </c>
      <c r="AM4236" s="5">
        <f t="shared" si="1923"/>
        <v>3.3</v>
      </c>
      <c r="AN4236">
        <v>0</v>
      </c>
      <c r="AO4236" s="72">
        <f t="shared" si="1924"/>
        <v>0.8</v>
      </c>
      <c r="AP4236" s="72">
        <f t="shared" si="1925"/>
        <v>0.60000000000000009</v>
      </c>
      <c r="AQ4236" s="72">
        <f t="shared" si="1926"/>
        <v>0.60000000000000009</v>
      </c>
      <c r="AR4236" s="71" t="e">
        <f t="shared" si="1927"/>
        <v>#DIV/0!</v>
      </c>
      <c r="BA4236">
        <f t="shared" si="1928"/>
        <v>195</v>
      </c>
      <c r="BB4236" s="91" t="e">
        <f t="shared" si="1929"/>
        <v>#DIV/0!</v>
      </c>
    </row>
    <row r="4237" spans="1:54">
      <c r="A4237" s="2" t="s">
        <v>4353</v>
      </c>
      <c r="B4237" s="7" t="s">
        <v>44180</v>
      </c>
      <c r="C4237" s="17">
        <f t="shared" si="1910"/>
        <v>25.200000000000003</v>
      </c>
      <c r="D4237" s="28">
        <f t="shared" si="1911"/>
        <v>253</v>
      </c>
      <c r="E4237" s="8">
        <f t="shared" si="1930"/>
        <v>7</v>
      </c>
      <c r="F4237" s="2" t="s">
        <v>9341</v>
      </c>
      <c r="G4237" s="54">
        <f t="shared" si="1931"/>
        <v>24.3</v>
      </c>
      <c r="H4237" s="20">
        <f t="shared" si="1932"/>
        <v>0.48393529999999996</v>
      </c>
      <c r="I4237" s="14" t="s">
        <v>19293</v>
      </c>
      <c r="J4237" s="14" t="s">
        <v>14328</v>
      </c>
      <c r="K4237" s="14" t="s">
        <v>24252</v>
      </c>
      <c r="L4237" s="14" t="s">
        <v>29211</v>
      </c>
      <c r="M4237" s="28">
        <f t="shared" si="1933"/>
        <v>11.8</v>
      </c>
      <c r="N4237" s="46">
        <f t="shared" si="1912"/>
        <v>6.4</v>
      </c>
      <c r="O4237" s="17">
        <f t="shared" si="1913"/>
        <v>1.2000000000000002</v>
      </c>
      <c r="P4237" s="17">
        <f t="shared" si="1913"/>
        <v>5.4</v>
      </c>
      <c r="Q4237" s="124">
        <f t="shared" si="1914"/>
        <v>0.4</v>
      </c>
      <c r="R4237" s="26">
        <f t="shared" si="1915"/>
        <v>0.60000000000000009</v>
      </c>
      <c r="S4237" s="2" t="s">
        <v>34187</v>
      </c>
      <c r="T4237" s="2" t="s">
        <v>39167</v>
      </c>
      <c r="U4237" s="24">
        <f t="shared" si="1916"/>
        <v>525.6</v>
      </c>
      <c r="V4237" s="66">
        <f t="shared" si="1916"/>
        <v>413.5</v>
      </c>
      <c r="W4237" s="54">
        <f t="shared" si="1917"/>
        <v>2.4299999999999997</v>
      </c>
      <c r="X4237" s="143">
        <f t="shared" si="1918"/>
        <v>525.6</v>
      </c>
      <c r="Y4237" s="143">
        <f t="shared" si="1919"/>
        <v>0.58599999999999997</v>
      </c>
      <c r="AD4237">
        <v>152</v>
      </c>
      <c r="AE4237">
        <v>-1</v>
      </c>
      <c r="AF4237" s="10">
        <v>37.9</v>
      </c>
      <c r="AG4237" s="10">
        <v>58.12</v>
      </c>
      <c r="AH4237" s="10">
        <f t="shared" si="1920"/>
        <v>142967.00967059075</v>
      </c>
      <c r="AI4237" s="11">
        <f t="shared" si="1908"/>
        <v>0</v>
      </c>
      <c r="AJ4237">
        <f t="shared" si="1909"/>
        <v>0</v>
      </c>
      <c r="AK4237" t="e">
        <f t="shared" si="1921"/>
        <v>#DIV/0!</v>
      </c>
      <c r="AL4237">
        <f t="shared" si="1922"/>
        <v>2.0064595536000009</v>
      </c>
      <c r="AM4237" s="5">
        <f t="shared" si="1923"/>
        <v>4.8400000000000007</v>
      </c>
      <c r="AN4237">
        <v>0</v>
      </c>
      <c r="AO4237" s="72">
        <f t="shared" si="1924"/>
        <v>0.60000000000000009</v>
      </c>
      <c r="AP4237" s="72">
        <f t="shared" si="1925"/>
        <v>0.4</v>
      </c>
      <c r="AQ4237" s="72">
        <f t="shared" si="1926"/>
        <v>0.4</v>
      </c>
      <c r="AR4237" s="71" t="e">
        <f t="shared" si="1927"/>
        <v>#DIV/0!</v>
      </c>
      <c r="BA4237">
        <f t="shared" si="1928"/>
        <v>253</v>
      </c>
      <c r="BB4237" s="91" t="e">
        <f t="shared" si="1929"/>
        <v>#DIV/0!</v>
      </c>
    </row>
    <row r="4238" spans="1:54">
      <c r="A4238" s="2" t="s">
        <v>4354</v>
      </c>
      <c r="B4238" s="7" t="s">
        <v>44181</v>
      </c>
      <c r="C4238" s="17">
        <f t="shared" si="1910"/>
        <v>26</v>
      </c>
      <c r="D4238" s="28">
        <f t="shared" si="1911"/>
        <v>215</v>
      </c>
      <c r="E4238" s="8">
        <f t="shared" si="1930"/>
        <v>6</v>
      </c>
      <c r="F4238" s="2" t="s">
        <v>9342</v>
      </c>
      <c r="G4238" s="54">
        <f t="shared" si="1931"/>
        <v>25.1</v>
      </c>
      <c r="H4238" s="20">
        <f t="shared" si="1932"/>
        <v>0.33047870000000001</v>
      </c>
      <c r="I4238" s="14" t="s">
        <v>19294</v>
      </c>
      <c r="J4238" s="14" t="s">
        <v>14329</v>
      </c>
      <c r="K4238" s="14" t="s">
        <v>24253</v>
      </c>
      <c r="L4238" s="14" t="s">
        <v>29212</v>
      </c>
      <c r="M4238" s="28">
        <f t="shared" si="1933"/>
        <v>9.8999999999999986</v>
      </c>
      <c r="N4238" s="46">
        <f t="shared" si="1912"/>
        <v>6</v>
      </c>
      <c r="O4238" s="17">
        <f t="shared" si="1913"/>
        <v>0.8</v>
      </c>
      <c r="P4238" s="17">
        <f t="shared" si="1913"/>
        <v>9.2000000000000011</v>
      </c>
      <c r="Q4238" s="124">
        <f t="shared" si="1914"/>
        <v>0.4</v>
      </c>
      <c r="R4238" s="26">
        <f t="shared" si="1915"/>
        <v>0.60000000000000009</v>
      </c>
      <c r="S4238" s="2" t="s">
        <v>34188</v>
      </c>
      <c r="T4238" s="2" t="s">
        <v>39168</v>
      </c>
      <c r="U4238" s="24">
        <f t="shared" si="1916"/>
        <v>488</v>
      </c>
      <c r="V4238" s="66">
        <f t="shared" si="1916"/>
        <v>422.3</v>
      </c>
      <c r="W4238" s="54">
        <f t="shared" si="1917"/>
        <v>2.5099999999999998</v>
      </c>
      <c r="X4238" s="143">
        <f t="shared" si="1918"/>
        <v>488</v>
      </c>
      <c r="Y4238" s="143">
        <f t="shared" si="1919"/>
        <v>0.60199999999999998</v>
      </c>
      <c r="AD4238">
        <v>152</v>
      </c>
      <c r="AE4238">
        <v>-1</v>
      </c>
      <c r="AF4238" s="10">
        <v>37.9</v>
      </c>
      <c r="AG4238" s="10">
        <v>58.12</v>
      </c>
      <c r="AH4238" s="10">
        <f t="shared" si="1920"/>
        <v>82498.060330988665</v>
      </c>
      <c r="AI4238" s="11">
        <f t="shared" si="1908"/>
        <v>0</v>
      </c>
      <c r="AJ4238">
        <f t="shared" si="1909"/>
        <v>0</v>
      </c>
      <c r="AK4238" t="e">
        <f t="shared" si="1921"/>
        <v>#DIV/0!</v>
      </c>
      <c r="AL4238">
        <f t="shared" si="1922"/>
        <v>2.9566060608000009</v>
      </c>
      <c r="AM4238" s="5">
        <f t="shared" si="1923"/>
        <v>5</v>
      </c>
      <c r="AN4238">
        <v>0</v>
      </c>
      <c r="AO4238" s="72">
        <f t="shared" si="1924"/>
        <v>0.60000000000000009</v>
      </c>
      <c r="AP4238" s="72">
        <f t="shared" si="1925"/>
        <v>0.4</v>
      </c>
      <c r="AQ4238" s="72">
        <f t="shared" si="1926"/>
        <v>0.60000000000000009</v>
      </c>
      <c r="AR4238" s="71" t="e">
        <f t="shared" si="1927"/>
        <v>#DIV/0!</v>
      </c>
      <c r="BA4238">
        <f t="shared" si="1928"/>
        <v>215</v>
      </c>
      <c r="BB4238" s="91" t="e">
        <f t="shared" si="1929"/>
        <v>#DIV/0!</v>
      </c>
    </row>
    <row r="4239" spans="1:54">
      <c r="A4239" s="2" t="s">
        <v>4355</v>
      </c>
      <c r="B4239" s="7" t="s">
        <v>44182</v>
      </c>
      <c r="C4239" s="17">
        <f t="shared" si="1910"/>
        <v>25.1</v>
      </c>
      <c r="D4239" s="28">
        <f t="shared" si="1911"/>
        <v>134</v>
      </c>
      <c r="E4239" s="8">
        <f t="shared" si="1930"/>
        <v>6</v>
      </c>
      <c r="F4239" s="2" t="s">
        <v>9343</v>
      </c>
      <c r="G4239" s="54">
        <f t="shared" si="1931"/>
        <v>24.1</v>
      </c>
      <c r="H4239" s="20">
        <f t="shared" si="1932"/>
        <v>0.52291770000000004</v>
      </c>
      <c r="I4239" s="14" t="s">
        <v>19295</v>
      </c>
      <c r="J4239" s="14" t="s">
        <v>14330</v>
      </c>
      <c r="K4239" s="14" t="s">
        <v>24254</v>
      </c>
      <c r="L4239" s="14" t="s">
        <v>29213</v>
      </c>
      <c r="M4239" s="28">
        <f t="shared" si="1933"/>
        <v>14.3</v>
      </c>
      <c r="N4239" s="46">
        <f t="shared" si="1912"/>
        <v>5.4</v>
      </c>
      <c r="O4239" s="17">
        <f t="shared" si="1913"/>
        <v>2.6</v>
      </c>
      <c r="P4239" s="17">
        <f t="shared" si="1913"/>
        <v>0.4</v>
      </c>
      <c r="Q4239" s="124">
        <f t="shared" si="1914"/>
        <v>1</v>
      </c>
      <c r="R4239" s="26">
        <f t="shared" si="1915"/>
        <v>2.2000000000000002</v>
      </c>
      <c r="S4239" s="2" t="s">
        <v>34189</v>
      </c>
      <c r="T4239" s="2" t="s">
        <v>39169</v>
      </c>
      <c r="U4239" s="24">
        <f t="shared" si="1916"/>
        <v>406.90000000000003</v>
      </c>
      <c r="V4239" s="66">
        <f t="shared" si="1916"/>
        <v>309.8</v>
      </c>
      <c r="W4239" s="54">
        <f t="shared" si="1917"/>
        <v>2.4099999999999997</v>
      </c>
      <c r="X4239" s="143">
        <f t="shared" si="1918"/>
        <v>406.90000000000003</v>
      </c>
      <c r="Y4239" s="143">
        <f t="shared" si="1919"/>
        <v>0.58199999999999996</v>
      </c>
      <c r="AD4239">
        <v>152</v>
      </c>
      <c r="AE4239">
        <v>-1</v>
      </c>
      <c r="AF4239" s="10">
        <v>37.9</v>
      </c>
      <c r="AG4239" s="10">
        <v>58.12</v>
      </c>
      <c r="AH4239" s="10">
        <f t="shared" si="1920"/>
        <v>344704.49808413535</v>
      </c>
      <c r="AI4239" s="11">
        <f t="shared" si="1908"/>
        <v>0</v>
      </c>
      <c r="AJ4239">
        <f t="shared" si="1909"/>
        <v>0</v>
      </c>
      <c r="AK4239" t="e">
        <f t="shared" si="1921"/>
        <v>#DIV/0!</v>
      </c>
      <c r="AL4239">
        <f t="shared" si="1922"/>
        <v>1.0915643024000001</v>
      </c>
      <c r="AM4239" s="5">
        <f t="shared" si="1923"/>
        <v>4.82</v>
      </c>
      <c r="AN4239">
        <v>0</v>
      </c>
      <c r="AO4239" s="72">
        <f t="shared" si="1924"/>
        <v>2.2000000000000002</v>
      </c>
      <c r="AP4239" s="72">
        <f t="shared" si="1925"/>
        <v>1</v>
      </c>
      <c r="AQ4239" s="72">
        <f t="shared" si="1926"/>
        <v>1.2000000000000002</v>
      </c>
      <c r="AR4239" s="71" t="e">
        <f t="shared" si="1927"/>
        <v>#DIV/0!</v>
      </c>
      <c r="BA4239">
        <f t="shared" si="1928"/>
        <v>134</v>
      </c>
      <c r="BB4239" s="91" t="e">
        <f t="shared" si="1929"/>
        <v>#DIV/0!</v>
      </c>
    </row>
    <row r="4240" spans="1:54">
      <c r="A4240" s="2" t="s">
        <v>4356</v>
      </c>
      <c r="B4240" s="7" t="s">
        <v>44183</v>
      </c>
      <c r="C4240" s="17">
        <f t="shared" si="1910"/>
        <v>37.4</v>
      </c>
      <c r="D4240" s="28">
        <f t="shared" si="1911"/>
        <v>86</v>
      </c>
      <c r="E4240" s="8">
        <f t="shared" si="1930"/>
        <v>12</v>
      </c>
      <c r="F4240" s="2" t="s">
        <v>9344</v>
      </c>
      <c r="G4240" s="54">
        <f t="shared" si="1931"/>
        <v>36.5</v>
      </c>
      <c r="H4240" s="20">
        <f t="shared" si="1932"/>
        <v>0.64266210000000001</v>
      </c>
      <c r="I4240" s="14" t="s">
        <v>19296</v>
      </c>
      <c r="J4240" s="14" t="s">
        <v>14331</v>
      </c>
      <c r="K4240" s="14" t="s">
        <v>24255</v>
      </c>
      <c r="L4240" s="14" t="s">
        <v>29214</v>
      </c>
      <c r="M4240" s="28">
        <f t="shared" si="1933"/>
        <v>13.5</v>
      </c>
      <c r="N4240" s="46">
        <f t="shared" si="1912"/>
        <v>5.4</v>
      </c>
      <c r="O4240" s="17">
        <f t="shared" si="1913"/>
        <v>1.8</v>
      </c>
      <c r="P4240" s="17">
        <f t="shared" si="1913"/>
        <v>2</v>
      </c>
      <c r="Q4240" s="124">
        <f t="shared" si="1914"/>
        <v>0.8</v>
      </c>
      <c r="R4240" s="26">
        <f t="shared" si="1915"/>
        <v>2</v>
      </c>
      <c r="S4240" s="2" t="s">
        <v>34190</v>
      </c>
      <c r="T4240" s="2" t="s">
        <v>39170</v>
      </c>
      <c r="U4240" s="24">
        <f t="shared" si="1916"/>
        <v>359.20000000000005</v>
      </c>
      <c r="V4240" s="66">
        <f t="shared" si="1916"/>
        <v>369.6</v>
      </c>
      <c r="W4240" s="54">
        <f t="shared" si="1917"/>
        <v>3.65</v>
      </c>
      <c r="X4240" s="143">
        <f t="shared" si="1918"/>
        <v>359.20000000000005</v>
      </c>
      <c r="Y4240" s="143">
        <f t="shared" si="1919"/>
        <v>0.83</v>
      </c>
      <c r="AD4240">
        <v>152</v>
      </c>
      <c r="AE4240">
        <v>-1</v>
      </c>
      <c r="AF4240" s="10">
        <v>37.9</v>
      </c>
      <c r="AG4240" s="10">
        <v>58.12</v>
      </c>
      <c r="AH4240" s="10">
        <f t="shared" si="1920"/>
        <v>260472.47217773146</v>
      </c>
      <c r="AI4240" s="11">
        <f t="shared" si="1908"/>
        <v>0</v>
      </c>
      <c r="AJ4240">
        <f t="shared" si="1909"/>
        <v>0</v>
      </c>
      <c r="AK4240" t="e">
        <f t="shared" si="1921"/>
        <v>#DIV/0!</v>
      </c>
      <c r="AL4240">
        <f t="shared" si="1922"/>
        <v>2.57283288</v>
      </c>
      <c r="AM4240" s="5">
        <f t="shared" si="1923"/>
        <v>7.2799999999999994</v>
      </c>
      <c r="AN4240">
        <v>0</v>
      </c>
      <c r="AO4240" s="72">
        <f t="shared" si="1924"/>
        <v>2</v>
      </c>
      <c r="AP4240" s="72">
        <f t="shared" si="1925"/>
        <v>0.8</v>
      </c>
      <c r="AQ4240" s="72">
        <f t="shared" si="1926"/>
        <v>0.8</v>
      </c>
      <c r="AR4240" s="71" t="e">
        <f t="shared" si="1927"/>
        <v>#DIV/0!</v>
      </c>
      <c r="BA4240">
        <f t="shared" si="1928"/>
        <v>86</v>
      </c>
      <c r="BB4240" s="91" t="e">
        <f t="shared" si="1929"/>
        <v>#DIV/0!</v>
      </c>
    </row>
    <row r="4241" spans="1:54">
      <c r="A4241" s="2" t="s">
        <v>4357</v>
      </c>
      <c r="B4241" s="7" t="s">
        <v>44184</v>
      </c>
      <c r="C4241" s="17">
        <f t="shared" si="1910"/>
        <v>29.400000000000002</v>
      </c>
      <c r="D4241" s="28">
        <f t="shared" si="1911"/>
        <v>88</v>
      </c>
      <c r="E4241" s="8">
        <f t="shared" si="1930"/>
        <v>5</v>
      </c>
      <c r="F4241" s="2" t="s">
        <v>9345</v>
      </c>
      <c r="G4241" s="54">
        <f t="shared" si="1931"/>
        <v>28.400000000000002</v>
      </c>
      <c r="H4241" s="20">
        <f t="shared" si="1932"/>
        <v>0.62415900000000002</v>
      </c>
      <c r="I4241" s="14" t="s">
        <v>19297</v>
      </c>
      <c r="J4241" s="14" t="s">
        <v>14332</v>
      </c>
      <c r="K4241" s="14" t="s">
        <v>24256</v>
      </c>
      <c r="L4241" s="14" t="s">
        <v>29215</v>
      </c>
      <c r="M4241" s="28">
        <f t="shared" si="1933"/>
        <v>10.8</v>
      </c>
      <c r="N4241" s="46">
        <f t="shared" si="1912"/>
        <v>6.6</v>
      </c>
      <c r="O4241" s="17">
        <f t="shared" si="1913"/>
        <v>1.2000000000000002</v>
      </c>
      <c r="P4241" s="17">
        <f t="shared" si="1913"/>
        <v>7.4</v>
      </c>
      <c r="Q4241" s="124">
        <f t="shared" si="1914"/>
        <v>0.2</v>
      </c>
      <c r="R4241" s="26">
        <f t="shared" si="1915"/>
        <v>0.60000000000000009</v>
      </c>
      <c r="S4241" s="2" t="s">
        <v>34191</v>
      </c>
      <c r="T4241" s="2" t="s">
        <v>39171</v>
      </c>
      <c r="U4241" s="24">
        <f t="shared" si="1916"/>
        <v>360.70000000000005</v>
      </c>
      <c r="V4241" s="66">
        <f t="shared" si="1916"/>
        <v>386</v>
      </c>
      <c r="W4241" s="54">
        <f t="shared" si="1917"/>
        <v>2.84</v>
      </c>
      <c r="X4241" s="143">
        <f t="shared" si="1918"/>
        <v>360.70000000000005</v>
      </c>
      <c r="Y4241" s="143">
        <f t="shared" si="1919"/>
        <v>0.66799999999999993</v>
      </c>
      <c r="AD4241">
        <v>152</v>
      </c>
      <c r="AE4241">
        <v>-1</v>
      </c>
      <c r="AF4241" s="10">
        <v>37.9</v>
      </c>
      <c r="AG4241" s="10">
        <v>58.12</v>
      </c>
      <c r="AH4241" s="10">
        <f t="shared" si="1920"/>
        <v>227814.5138666812</v>
      </c>
      <c r="AI4241" s="11">
        <f t="shared" si="1908"/>
        <v>0</v>
      </c>
      <c r="AJ4241">
        <f t="shared" si="1909"/>
        <v>0</v>
      </c>
      <c r="AK4241" t="e">
        <f t="shared" si="1921"/>
        <v>#DIV/0!</v>
      </c>
      <c r="AL4241">
        <f t="shared" si="1922"/>
        <v>2.0024808480000007</v>
      </c>
      <c r="AM4241" s="5">
        <f t="shared" si="1923"/>
        <v>5.6800000000000006</v>
      </c>
      <c r="AN4241">
        <v>0</v>
      </c>
      <c r="AO4241" s="72">
        <f t="shared" si="1924"/>
        <v>0.60000000000000009</v>
      </c>
      <c r="AP4241" s="72">
        <f t="shared" si="1925"/>
        <v>0.2</v>
      </c>
      <c r="AQ4241" s="72">
        <f t="shared" si="1926"/>
        <v>0.4</v>
      </c>
      <c r="AR4241" s="71" t="e">
        <f t="shared" si="1927"/>
        <v>#DIV/0!</v>
      </c>
      <c r="BA4241">
        <f t="shared" si="1928"/>
        <v>88</v>
      </c>
      <c r="BB4241" s="91" t="e">
        <f t="shared" si="1929"/>
        <v>#DIV/0!</v>
      </c>
    </row>
    <row r="4242" spans="1:54">
      <c r="A4242" s="2" t="s">
        <v>4358</v>
      </c>
      <c r="B4242" s="7" t="s">
        <v>44185</v>
      </c>
      <c r="C4242" s="17">
        <f t="shared" si="1910"/>
        <v>23.6</v>
      </c>
      <c r="D4242" s="28">
        <f t="shared" si="1911"/>
        <v>205</v>
      </c>
      <c r="E4242" s="8">
        <f t="shared" si="1930"/>
        <v>8</v>
      </c>
      <c r="F4242" s="2" t="s">
        <v>9346</v>
      </c>
      <c r="G4242" s="54">
        <f t="shared" si="1931"/>
        <v>22.6</v>
      </c>
      <c r="H4242" s="20">
        <f t="shared" si="1932"/>
        <v>0.12996189999999999</v>
      </c>
      <c r="I4242" s="14" t="s">
        <v>19298</v>
      </c>
      <c r="J4242" s="14" t="s">
        <v>14333</v>
      </c>
      <c r="K4242" s="14" t="s">
        <v>24257</v>
      </c>
      <c r="L4242" s="14" t="s">
        <v>29216</v>
      </c>
      <c r="M4242" s="28">
        <f t="shared" si="1933"/>
        <v>12.6</v>
      </c>
      <c r="N4242" s="46">
        <f t="shared" si="1912"/>
        <v>5</v>
      </c>
      <c r="O4242" s="17">
        <f t="shared" si="1913"/>
        <v>1.2000000000000002</v>
      </c>
      <c r="P4242" s="17">
        <f t="shared" si="1913"/>
        <v>3.8000000000000003</v>
      </c>
      <c r="Q4242" s="124">
        <f t="shared" si="1914"/>
        <v>0.60000000000000009</v>
      </c>
      <c r="R4242" s="26">
        <f t="shared" si="1915"/>
        <v>0.8</v>
      </c>
      <c r="S4242" s="2" t="s">
        <v>34192</v>
      </c>
      <c r="T4242" s="2" t="s">
        <v>39172</v>
      </c>
      <c r="U4242" s="24">
        <f t="shared" si="1916"/>
        <v>477.8</v>
      </c>
      <c r="V4242" s="66">
        <f t="shared" si="1916"/>
        <v>332.20000000000005</v>
      </c>
      <c r="W4242" s="54">
        <f t="shared" si="1917"/>
        <v>2.2599999999999998</v>
      </c>
      <c r="X4242" s="143">
        <f t="shared" si="1918"/>
        <v>477.8</v>
      </c>
      <c r="Y4242" s="143">
        <f t="shared" si="1919"/>
        <v>0.55199999999999994</v>
      </c>
      <c r="AD4242">
        <v>152</v>
      </c>
      <c r="AE4242">
        <v>-1</v>
      </c>
      <c r="AF4242" s="10">
        <v>37.9</v>
      </c>
      <c r="AG4242" s="10">
        <v>58.12</v>
      </c>
      <c r="AH4242" s="10">
        <f t="shared" si="1920"/>
        <v>317346.22092722286</v>
      </c>
      <c r="AI4242" s="11">
        <f t="shared" si="1908"/>
        <v>0</v>
      </c>
      <c r="AJ4242">
        <f t="shared" si="1909"/>
        <v>0</v>
      </c>
      <c r="AK4242" t="e">
        <f t="shared" si="1921"/>
        <v>#DIV/0!</v>
      </c>
      <c r="AL4242">
        <f t="shared" si="1922"/>
        <v>3.1738989888000009</v>
      </c>
      <c r="AM4242" s="5">
        <f t="shared" si="1923"/>
        <v>4.5200000000000005</v>
      </c>
      <c r="AN4242">
        <v>0</v>
      </c>
      <c r="AO4242" s="72">
        <f t="shared" si="1924"/>
        <v>0.8</v>
      </c>
      <c r="AP4242" s="72">
        <f t="shared" si="1925"/>
        <v>0.60000000000000009</v>
      </c>
      <c r="AQ4242" s="72">
        <f t="shared" si="1926"/>
        <v>0.8</v>
      </c>
      <c r="AR4242" s="71" t="e">
        <f t="shared" si="1927"/>
        <v>#DIV/0!</v>
      </c>
      <c r="BA4242">
        <f t="shared" si="1928"/>
        <v>205</v>
      </c>
      <c r="BB4242" s="91" t="e">
        <f t="shared" si="1929"/>
        <v>#DIV/0!</v>
      </c>
    </row>
    <row r="4243" spans="1:54">
      <c r="A4243" s="2" t="s">
        <v>4359</v>
      </c>
      <c r="B4243" s="7" t="s">
        <v>44186</v>
      </c>
      <c r="C4243" s="17">
        <f t="shared" si="1910"/>
        <v>10.4</v>
      </c>
      <c r="D4243" s="28">
        <f t="shared" si="1911"/>
        <v>243</v>
      </c>
      <c r="E4243" s="8">
        <f t="shared" si="1930"/>
        <v>10</v>
      </c>
      <c r="F4243" s="2" t="s">
        <v>9347</v>
      </c>
      <c r="G4243" s="54">
        <f t="shared" si="1931"/>
        <v>9.5</v>
      </c>
      <c r="H4243" s="20">
        <f t="shared" si="1932"/>
        <v>0.1144941</v>
      </c>
      <c r="I4243" s="14" t="s">
        <v>19299</v>
      </c>
      <c r="J4243" s="14" t="s">
        <v>14334</v>
      </c>
      <c r="K4243" s="14" t="s">
        <v>24258</v>
      </c>
      <c r="L4243" s="14" t="s">
        <v>29217</v>
      </c>
      <c r="M4243" s="28">
        <f t="shared" si="1933"/>
        <v>12</v>
      </c>
      <c r="N4243" s="46">
        <f t="shared" si="1912"/>
        <v>5.8</v>
      </c>
      <c r="O4243" s="17">
        <f t="shared" si="1913"/>
        <v>0.60000000000000009</v>
      </c>
      <c r="P4243" s="17">
        <f t="shared" si="1913"/>
        <v>5</v>
      </c>
      <c r="Q4243" s="124">
        <f t="shared" si="1914"/>
        <v>1.6</v>
      </c>
      <c r="R4243" s="26">
        <f t="shared" si="1915"/>
        <v>1.8</v>
      </c>
      <c r="S4243" s="2" t="s">
        <v>34193</v>
      </c>
      <c r="T4243" s="2" t="s">
        <v>39173</v>
      </c>
      <c r="U4243" s="24">
        <f t="shared" si="1916"/>
        <v>516.5</v>
      </c>
      <c r="V4243" s="66">
        <f t="shared" si="1916"/>
        <v>383.20000000000005</v>
      </c>
      <c r="W4243" s="54">
        <f t="shared" si="1917"/>
        <v>0.95</v>
      </c>
      <c r="X4243" s="143">
        <f t="shared" si="1918"/>
        <v>516.5</v>
      </c>
      <c r="Y4243" s="143">
        <f t="shared" si="1919"/>
        <v>0.29000000000000004</v>
      </c>
      <c r="AD4243">
        <v>152</v>
      </c>
      <c r="AE4243">
        <v>-1</v>
      </c>
      <c r="AF4243" s="10">
        <v>37.9</v>
      </c>
      <c r="AG4243" s="10">
        <v>58.12</v>
      </c>
      <c r="AH4243" s="10">
        <f t="shared" si="1920"/>
        <v>233903.87716416194</v>
      </c>
      <c r="AI4243" s="11">
        <f t="shared" si="1908"/>
        <v>0</v>
      </c>
      <c r="AJ4243">
        <f t="shared" si="1909"/>
        <v>0</v>
      </c>
      <c r="AK4243" t="e">
        <f t="shared" si="1921"/>
        <v>#DIV/0!</v>
      </c>
      <c r="AL4243">
        <f t="shared" si="1922"/>
        <v>4.7817318600000007</v>
      </c>
      <c r="AM4243" s="5">
        <f t="shared" si="1923"/>
        <v>1.8800000000000001</v>
      </c>
      <c r="AN4243">
        <v>0</v>
      </c>
      <c r="AO4243" s="72">
        <f t="shared" si="1924"/>
        <v>1.8</v>
      </c>
      <c r="AP4243" s="72">
        <f t="shared" si="1925"/>
        <v>1.6</v>
      </c>
      <c r="AQ4243" s="72">
        <f t="shared" si="1926"/>
        <v>1.6</v>
      </c>
      <c r="AR4243" s="71" t="e">
        <f t="shared" si="1927"/>
        <v>#DIV/0!</v>
      </c>
      <c r="BA4243">
        <f t="shared" si="1928"/>
        <v>243</v>
      </c>
      <c r="BB4243" s="91" t="e">
        <f t="shared" si="1929"/>
        <v>#DIV/0!</v>
      </c>
    </row>
    <row r="4244" spans="1:54">
      <c r="A4244" s="2" t="s">
        <v>4360</v>
      </c>
      <c r="B4244" s="7" t="s">
        <v>44187</v>
      </c>
      <c r="C4244" s="17">
        <f t="shared" si="1910"/>
        <v>29.8</v>
      </c>
      <c r="D4244" s="28">
        <f t="shared" si="1911"/>
        <v>178</v>
      </c>
      <c r="E4244" s="8">
        <f t="shared" si="1930"/>
        <v>18</v>
      </c>
      <c r="F4244" s="2" t="s">
        <v>9348</v>
      </c>
      <c r="G4244" s="54">
        <f t="shared" si="1931"/>
        <v>28.900000000000002</v>
      </c>
      <c r="H4244" s="20">
        <f t="shared" si="1932"/>
        <v>0.20210139999999999</v>
      </c>
      <c r="I4244" s="14" t="s">
        <v>19300</v>
      </c>
      <c r="J4244" s="14" t="s">
        <v>14335</v>
      </c>
      <c r="K4244" s="14" t="s">
        <v>24259</v>
      </c>
      <c r="L4244" s="14" t="s">
        <v>29218</v>
      </c>
      <c r="M4244" s="28">
        <f t="shared" si="1933"/>
        <v>9.6999999999999993</v>
      </c>
      <c r="N4244" s="46">
        <f t="shared" si="1912"/>
        <v>5.6</v>
      </c>
      <c r="O4244" s="17">
        <f t="shared" si="1913"/>
        <v>2</v>
      </c>
      <c r="P4244" s="17">
        <f t="shared" si="1913"/>
        <v>9.6000000000000014</v>
      </c>
      <c r="Q4244" s="124">
        <f t="shared" si="1914"/>
        <v>1.6</v>
      </c>
      <c r="R4244" s="26">
        <f t="shared" si="1915"/>
        <v>2</v>
      </c>
      <c r="S4244" s="2" t="s">
        <v>34194</v>
      </c>
      <c r="T4244" s="2" t="s">
        <v>39174</v>
      </c>
      <c r="U4244" s="24">
        <f t="shared" si="1916"/>
        <v>451.3</v>
      </c>
      <c r="V4244" s="66">
        <f t="shared" si="1916"/>
        <v>334.90000000000003</v>
      </c>
      <c r="W4244" s="54">
        <f t="shared" si="1917"/>
        <v>2.8899999999999997</v>
      </c>
      <c r="X4244" s="143">
        <f t="shared" si="1918"/>
        <v>451.3</v>
      </c>
      <c r="Y4244" s="143">
        <f t="shared" si="1919"/>
        <v>0.67799999999999994</v>
      </c>
      <c r="AD4244">
        <v>152</v>
      </c>
      <c r="AE4244">
        <v>-1</v>
      </c>
      <c r="AF4244" s="10">
        <v>37.9</v>
      </c>
      <c r="AG4244" s="10">
        <v>58.12</v>
      </c>
      <c r="AH4244" s="10">
        <f t="shared" si="1920"/>
        <v>313664.36244857305</v>
      </c>
      <c r="AI4244" s="11">
        <f t="shared" si="1908"/>
        <v>0</v>
      </c>
      <c r="AJ4244">
        <f t="shared" si="1909"/>
        <v>0</v>
      </c>
      <c r="AK4244" t="e">
        <f t="shared" si="1921"/>
        <v>#DIV/0!</v>
      </c>
      <c r="AL4244">
        <f t="shared" si="1922"/>
        <v>30.639306240000003</v>
      </c>
      <c r="AM4244" s="5">
        <f t="shared" si="1923"/>
        <v>5.76</v>
      </c>
      <c r="AN4244">
        <v>0</v>
      </c>
      <c r="AO4244" s="72">
        <f t="shared" si="1924"/>
        <v>2</v>
      </c>
      <c r="AP4244" s="72">
        <f t="shared" si="1925"/>
        <v>1.6</v>
      </c>
      <c r="AQ4244" s="72">
        <f t="shared" si="1926"/>
        <v>1.6</v>
      </c>
      <c r="AR4244" s="71" t="e">
        <f t="shared" si="1927"/>
        <v>#DIV/0!</v>
      </c>
      <c r="BA4244">
        <f t="shared" si="1928"/>
        <v>178</v>
      </c>
      <c r="BB4244" s="91" t="e">
        <f t="shared" si="1929"/>
        <v>#DIV/0!</v>
      </c>
    </row>
    <row r="4245" spans="1:54">
      <c r="A4245" s="2" t="s">
        <v>4361</v>
      </c>
      <c r="B4245" s="7" t="s">
        <v>44188</v>
      </c>
      <c r="C4245" s="17">
        <f t="shared" si="1910"/>
        <v>7</v>
      </c>
      <c r="D4245" s="28">
        <f t="shared" si="1911"/>
        <v>233</v>
      </c>
      <c r="E4245" s="8">
        <f t="shared" si="1930"/>
        <v>18</v>
      </c>
      <c r="F4245" s="2" t="s">
        <v>9349</v>
      </c>
      <c r="G4245" s="54">
        <f t="shared" si="1931"/>
        <v>6.1</v>
      </c>
      <c r="H4245" s="20">
        <f t="shared" si="1932"/>
        <v>0.1430429</v>
      </c>
      <c r="I4245" s="14" t="s">
        <v>19301</v>
      </c>
      <c r="J4245" s="14" t="s">
        <v>14336</v>
      </c>
      <c r="K4245" s="14" t="s">
        <v>24260</v>
      </c>
      <c r="L4245" s="14" t="s">
        <v>29219</v>
      </c>
      <c r="M4245" s="28">
        <f t="shared" si="1933"/>
        <v>10.1</v>
      </c>
      <c r="N4245" s="46">
        <f t="shared" si="1912"/>
        <v>5.2</v>
      </c>
      <c r="O4245" s="17">
        <f t="shared" si="1913"/>
        <v>2.8000000000000003</v>
      </c>
      <c r="P4245" s="17">
        <f t="shared" si="1913"/>
        <v>8.8000000000000007</v>
      </c>
      <c r="Q4245" s="124">
        <f t="shared" si="1914"/>
        <v>1.2000000000000002</v>
      </c>
      <c r="R4245" s="26">
        <f t="shared" si="1915"/>
        <v>1.4000000000000001</v>
      </c>
      <c r="S4245" s="2" t="s">
        <v>34195</v>
      </c>
      <c r="T4245" s="2" t="s">
        <v>39175</v>
      </c>
      <c r="U4245" s="24">
        <f t="shared" si="1916"/>
        <v>505.90000000000003</v>
      </c>
      <c r="V4245" s="66">
        <f t="shared" si="1916"/>
        <v>313.8</v>
      </c>
      <c r="W4245" s="54">
        <f t="shared" si="1917"/>
        <v>0.61</v>
      </c>
      <c r="X4245" s="143">
        <f t="shared" si="1918"/>
        <v>505.90000000000003</v>
      </c>
      <c r="Y4245" s="143">
        <f t="shared" si="1919"/>
        <v>0.222</v>
      </c>
      <c r="AD4245">
        <v>152</v>
      </c>
      <c r="AE4245">
        <v>-1</v>
      </c>
      <c r="AF4245" s="10">
        <v>37.9</v>
      </c>
      <c r="AG4245" s="10">
        <v>58.12</v>
      </c>
      <c r="AH4245" s="10">
        <f t="shared" si="1920"/>
        <v>340078.70019509608</v>
      </c>
      <c r="AI4245" s="11">
        <f t="shared" si="1908"/>
        <v>0</v>
      </c>
      <c r="AJ4245">
        <f t="shared" si="1909"/>
        <v>0</v>
      </c>
      <c r="AK4245" t="e">
        <f t="shared" si="1921"/>
        <v>#DIV/0!</v>
      </c>
      <c r="AL4245">
        <f t="shared" si="1922"/>
        <v>29.561592121600011</v>
      </c>
      <c r="AM4245" s="5">
        <f t="shared" si="1923"/>
        <v>1.2</v>
      </c>
      <c r="AN4245">
        <v>0</v>
      </c>
      <c r="AO4245" s="72">
        <f t="shared" si="1924"/>
        <v>1.4000000000000001</v>
      </c>
      <c r="AP4245" s="72">
        <f t="shared" si="1925"/>
        <v>1.2000000000000002</v>
      </c>
      <c r="AQ4245" s="72">
        <f t="shared" si="1926"/>
        <v>1.2000000000000002</v>
      </c>
      <c r="AR4245" s="71" t="e">
        <f t="shared" si="1927"/>
        <v>#DIV/0!</v>
      </c>
      <c r="BA4245">
        <f t="shared" si="1928"/>
        <v>233</v>
      </c>
      <c r="BB4245" s="91" t="e">
        <f t="shared" si="1929"/>
        <v>#DIV/0!</v>
      </c>
    </row>
    <row r="4246" spans="1:54">
      <c r="A4246" s="2" t="s">
        <v>4362</v>
      </c>
      <c r="B4246" s="7" t="s">
        <v>44189</v>
      </c>
      <c r="C4246" s="17">
        <f t="shared" si="1910"/>
        <v>37.5</v>
      </c>
      <c r="D4246" s="28">
        <f t="shared" si="1911"/>
        <v>256</v>
      </c>
      <c r="E4246" s="8">
        <f t="shared" si="1930"/>
        <v>17</v>
      </c>
      <c r="F4246" s="2" t="s">
        <v>9350</v>
      </c>
      <c r="G4246" s="54">
        <f t="shared" si="1931"/>
        <v>36.5</v>
      </c>
      <c r="H4246" s="20">
        <f t="shared" si="1932"/>
        <v>0.47089750000000002</v>
      </c>
      <c r="I4246" s="14" t="s">
        <v>19302</v>
      </c>
      <c r="J4246" s="14" t="s">
        <v>14337</v>
      </c>
      <c r="K4246" s="14" t="s">
        <v>24261</v>
      </c>
      <c r="L4246" s="14" t="s">
        <v>29220</v>
      </c>
      <c r="M4246" s="28">
        <f t="shared" si="1933"/>
        <v>10</v>
      </c>
      <c r="N4246" s="46">
        <f t="shared" si="1912"/>
        <v>5.6</v>
      </c>
      <c r="O4246" s="17">
        <f t="shared" si="1913"/>
        <v>2.4000000000000004</v>
      </c>
      <c r="P4246" s="17">
        <f t="shared" si="1913"/>
        <v>9</v>
      </c>
      <c r="Q4246" s="124">
        <f t="shared" si="1914"/>
        <v>1.2000000000000002</v>
      </c>
      <c r="R4246" s="26">
        <f t="shared" si="1915"/>
        <v>2.4000000000000004</v>
      </c>
      <c r="S4246" s="2" t="s">
        <v>34196</v>
      </c>
      <c r="T4246" s="2" t="s">
        <v>39176</v>
      </c>
      <c r="U4246" s="24">
        <f t="shared" si="1916"/>
        <v>528.6</v>
      </c>
      <c r="V4246" s="66">
        <f t="shared" si="1916"/>
        <v>301.60000000000002</v>
      </c>
      <c r="W4246" s="54">
        <f t="shared" si="1917"/>
        <v>3.65</v>
      </c>
      <c r="X4246" s="143">
        <f t="shared" si="1918"/>
        <v>528.6</v>
      </c>
      <c r="Y4246" s="143">
        <f t="shared" si="1919"/>
        <v>0.83</v>
      </c>
      <c r="AD4246">
        <v>152</v>
      </c>
      <c r="AE4246">
        <v>-1</v>
      </c>
      <c r="AF4246" s="10">
        <v>37.9</v>
      </c>
      <c r="AG4246" s="10">
        <v>58.12</v>
      </c>
      <c r="AH4246" s="10">
        <f t="shared" si="1920"/>
        <v>353878.31078711373</v>
      </c>
      <c r="AI4246" s="11">
        <f t="shared" si="1908"/>
        <v>0</v>
      </c>
      <c r="AJ4246">
        <f t="shared" si="1909"/>
        <v>0</v>
      </c>
      <c r="AK4246" t="e">
        <f t="shared" si="1921"/>
        <v>#DIV/0!</v>
      </c>
      <c r="AL4246">
        <f t="shared" si="1922"/>
        <v>27.42867360000001</v>
      </c>
      <c r="AM4246" s="5">
        <f t="shared" si="1923"/>
        <v>7.3</v>
      </c>
      <c r="AN4246">
        <v>0</v>
      </c>
      <c r="AO4246" s="72">
        <f t="shared" si="1924"/>
        <v>2.4000000000000004</v>
      </c>
      <c r="AP4246" s="72">
        <f t="shared" si="1925"/>
        <v>1.2000000000000002</v>
      </c>
      <c r="AQ4246" s="72">
        <f t="shared" si="1926"/>
        <v>1.4000000000000001</v>
      </c>
      <c r="AR4246" s="71" t="e">
        <f t="shared" si="1927"/>
        <v>#DIV/0!</v>
      </c>
      <c r="BA4246">
        <f t="shared" si="1928"/>
        <v>256</v>
      </c>
      <c r="BB4246" s="91" t="e">
        <f t="shared" si="1929"/>
        <v>#DIV/0!</v>
      </c>
    </row>
    <row r="4247" spans="1:54">
      <c r="A4247" s="2" t="s">
        <v>4363</v>
      </c>
      <c r="B4247" s="7" t="s">
        <v>44190</v>
      </c>
      <c r="C4247" s="17">
        <f t="shared" si="1910"/>
        <v>28.5</v>
      </c>
      <c r="D4247" s="28">
        <f t="shared" si="1911"/>
        <v>106</v>
      </c>
      <c r="E4247" s="8">
        <f t="shared" si="1930"/>
        <v>14</v>
      </c>
      <c r="F4247" s="2" t="s">
        <v>9351</v>
      </c>
      <c r="G4247" s="54">
        <f t="shared" si="1931"/>
        <v>27.5</v>
      </c>
      <c r="H4247" s="20">
        <f t="shared" si="1932"/>
        <v>0.41591900000000004</v>
      </c>
      <c r="I4247" s="14" t="s">
        <v>19303</v>
      </c>
      <c r="J4247" s="14" t="s">
        <v>14338</v>
      </c>
      <c r="K4247" s="14" t="s">
        <v>24262</v>
      </c>
      <c r="L4247" s="14" t="s">
        <v>29221</v>
      </c>
      <c r="M4247" s="28">
        <f t="shared" si="1933"/>
        <v>11.4</v>
      </c>
      <c r="N4247" s="46">
        <f t="shared" si="1912"/>
        <v>6.2</v>
      </c>
      <c r="O4247" s="17">
        <f t="shared" si="1913"/>
        <v>2.4000000000000004</v>
      </c>
      <c r="P4247" s="17">
        <f t="shared" si="1913"/>
        <v>6.2</v>
      </c>
      <c r="Q4247" s="124">
        <f t="shared" si="1914"/>
        <v>0.8</v>
      </c>
      <c r="R4247" s="26">
        <f t="shared" si="1915"/>
        <v>1.2000000000000002</v>
      </c>
      <c r="S4247" s="2" t="s">
        <v>34197</v>
      </c>
      <c r="T4247" s="2" t="s">
        <v>39177</v>
      </c>
      <c r="U4247" s="24">
        <f t="shared" si="1916"/>
        <v>379</v>
      </c>
      <c r="V4247" s="66">
        <f t="shared" si="1916"/>
        <v>330.90000000000003</v>
      </c>
      <c r="W4247" s="54">
        <f t="shared" si="1917"/>
        <v>2.75</v>
      </c>
      <c r="X4247" s="143">
        <f t="shared" si="1918"/>
        <v>379</v>
      </c>
      <c r="Y4247" s="143">
        <f t="shared" si="1919"/>
        <v>0.65</v>
      </c>
      <c r="AD4247">
        <v>152</v>
      </c>
      <c r="AE4247">
        <v>-1</v>
      </c>
      <c r="AF4247" s="10">
        <v>37.9</v>
      </c>
      <c r="AG4247" s="10">
        <v>58.12</v>
      </c>
      <c r="AH4247" s="10">
        <f t="shared" si="1920"/>
        <v>319034.18844167597</v>
      </c>
      <c r="AI4247" s="11">
        <f t="shared" si="1908"/>
        <v>0</v>
      </c>
      <c r="AJ4247">
        <f t="shared" si="1909"/>
        <v>0</v>
      </c>
      <c r="AK4247" t="e">
        <f t="shared" si="1921"/>
        <v>#DIV/0!</v>
      </c>
      <c r="AL4247">
        <f t="shared" si="1922"/>
        <v>10.429350336000002</v>
      </c>
      <c r="AM4247" s="5">
        <f t="shared" si="1923"/>
        <v>5.5</v>
      </c>
      <c r="AN4247">
        <v>0</v>
      </c>
      <c r="AO4247" s="72">
        <f t="shared" si="1924"/>
        <v>1.2000000000000002</v>
      </c>
      <c r="AP4247" s="72">
        <f t="shared" si="1925"/>
        <v>0.8</v>
      </c>
      <c r="AQ4247" s="72">
        <f t="shared" si="1926"/>
        <v>0.8</v>
      </c>
      <c r="AR4247" s="71" t="e">
        <f t="shared" si="1927"/>
        <v>#DIV/0!</v>
      </c>
      <c r="BA4247">
        <f t="shared" si="1928"/>
        <v>106</v>
      </c>
      <c r="BB4247" s="91" t="e">
        <f t="shared" si="1929"/>
        <v>#DIV/0!</v>
      </c>
    </row>
    <row r="4248" spans="1:54">
      <c r="A4248" s="2" t="s">
        <v>4364</v>
      </c>
      <c r="B4248" s="7" t="s">
        <v>44191</v>
      </c>
      <c r="C4248" s="17">
        <f t="shared" si="1910"/>
        <v>13.100000000000001</v>
      </c>
      <c r="D4248" s="28">
        <f t="shared" si="1911"/>
        <v>12</v>
      </c>
      <c r="E4248" s="8">
        <f t="shared" si="1930"/>
        <v>6</v>
      </c>
      <c r="F4248" s="2" t="s">
        <v>9352</v>
      </c>
      <c r="G4248" s="54">
        <f t="shared" si="1931"/>
        <v>12.2</v>
      </c>
      <c r="H4248" s="20">
        <f t="shared" si="1932"/>
        <v>0.30007110000000004</v>
      </c>
      <c r="I4248" s="14" t="s">
        <v>19304</v>
      </c>
      <c r="J4248" s="14" t="s">
        <v>14339</v>
      </c>
      <c r="K4248" s="14" t="s">
        <v>24263</v>
      </c>
      <c r="L4248" s="14" t="s">
        <v>29222</v>
      </c>
      <c r="M4248" s="28">
        <f t="shared" si="1933"/>
        <v>11.2</v>
      </c>
      <c r="N4248" s="46">
        <f t="shared" si="1912"/>
        <v>6</v>
      </c>
      <c r="O4248" s="17">
        <f t="shared" si="1913"/>
        <v>1</v>
      </c>
      <c r="P4248" s="17">
        <f t="shared" si="1913"/>
        <v>6.6000000000000005</v>
      </c>
      <c r="Q4248" s="124">
        <f t="shared" si="1914"/>
        <v>0.4</v>
      </c>
      <c r="R4248" s="26">
        <f t="shared" si="1915"/>
        <v>0.60000000000000009</v>
      </c>
      <c r="S4248" s="2" t="s">
        <v>34198</v>
      </c>
      <c r="T4248" s="2" t="s">
        <v>39178</v>
      </c>
      <c r="U4248" s="24">
        <f t="shared" si="1916"/>
        <v>285</v>
      </c>
      <c r="V4248" s="66">
        <f t="shared" si="1916"/>
        <v>399.40000000000003</v>
      </c>
      <c r="W4248" s="54">
        <f t="shared" si="1917"/>
        <v>1.22</v>
      </c>
      <c r="X4248" s="143">
        <f t="shared" si="1918"/>
        <v>285</v>
      </c>
      <c r="Y4248" s="143">
        <f t="shared" si="1919"/>
        <v>0.34399999999999997</v>
      </c>
      <c r="AD4248">
        <v>152</v>
      </c>
      <c r="AE4248">
        <v>-1</v>
      </c>
      <c r="AF4248" s="10">
        <v>37.9</v>
      </c>
      <c r="AG4248" s="10">
        <v>58.12</v>
      </c>
      <c r="AH4248" s="10">
        <f t="shared" si="1920"/>
        <v>193958.20073602616</v>
      </c>
      <c r="AI4248" s="11">
        <f t="shared" si="1908"/>
        <v>0</v>
      </c>
      <c r="AJ4248">
        <f t="shared" si="1909"/>
        <v>0</v>
      </c>
      <c r="AK4248" t="e">
        <f t="shared" si="1921"/>
        <v>#DIV/0!</v>
      </c>
      <c r="AL4248">
        <f t="shared" si="1922"/>
        <v>2.7717184440000007</v>
      </c>
      <c r="AM4248" s="5">
        <f t="shared" si="1923"/>
        <v>2.4200000000000004</v>
      </c>
      <c r="AN4248">
        <v>0</v>
      </c>
      <c r="AO4248" s="72">
        <f t="shared" si="1924"/>
        <v>0.60000000000000009</v>
      </c>
      <c r="AP4248" s="72">
        <f t="shared" si="1925"/>
        <v>0.4</v>
      </c>
      <c r="AQ4248" s="72">
        <f t="shared" si="1926"/>
        <v>0.60000000000000009</v>
      </c>
      <c r="AR4248" s="71" t="e">
        <f t="shared" si="1927"/>
        <v>#DIV/0!</v>
      </c>
      <c r="BA4248">
        <f t="shared" si="1928"/>
        <v>12</v>
      </c>
      <c r="BB4248" s="91" t="e">
        <f t="shared" si="1929"/>
        <v>#DIV/0!</v>
      </c>
    </row>
    <row r="4249" spans="1:54">
      <c r="A4249" s="2" t="s">
        <v>4365</v>
      </c>
      <c r="B4249" s="7" t="s">
        <v>44192</v>
      </c>
      <c r="C4249" s="17">
        <f t="shared" si="1910"/>
        <v>16.700000000000003</v>
      </c>
      <c r="D4249" s="28">
        <f t="shared" si="1911"/>
        <v>264</v>
      </c>
      <c r="E4249" s="8">
        <f t="shared" si="1930"/>
        <v>3</v>
      </c>
      <c r="F4249" s="2" t="s">
        <v>9353</v>
      </c>
      <c r="G4249" s="54">
        <f t="shared" si="1931"/>
        <v>15.799999999999999</v>
      </c>
      <c r="H4249" s="20">
        <f t="shared" si="1932"/>
        <v>0.50422509999999998</v>
      </c>
      <c r="I4249" s="14" t="s">
        <v>19305</v>
      </c>
      <c r="J4249" s="14" t="s">
        <v>14340</v>
      </c>
      <c r="K4249" s="14" t="s">
        <v>24264</v>
      </c>
      <c r="L4249" s="14" t="s">
        <v>29223</v>
      </c>
      <c r="M4249" s="28">
        <f t="shared" si="1933"/>
        <v>13.5</v>
      </c>
      <c r="N4249" s="46">
        <f t="shared" si="1912"/>
        <v>5.2</v>
      </c>
      <c r="O4249" s="17">
        <f t="shared" si="1913"/>
        <v>0.4</v>
      </c>
      <c r="P4249" s="17">
        <f t="shared" si="1913"/>
        <v>2</v>
      </c>
      <c r="Q4249" s="124">
        <f t="shared" si="1914"/>
        <v>0.2</v>
      </c>
      <c r="R4249" s="26">
        <f t="shared" si="1915"/>
        <v>0.60000000000000009</v>
      </c>
      <c r="S4249" s="2" t="s">
        <v>34199</v>
      </c>
      <c r="T4249" s="2" t="s">
        <v>39179</v>
      </c>
      <c r="U4249" s="24">
        <f t="shared" si="1916"/>
        <v>536.6</v>
      </c>
      <c r="V4249" s="66">
        <f t="shared" si="1916"/>
        <v>347.20000000000005</v>
      </c>
      <c r="W4249" s="54">
        <f t="shared" si="1917"/>
        <v>1.58</v>
      </c>
      <c r="X4249" s="143">
        <f t="shared" si="1918"/>
        <v>536.6</v>
      </c>
      <c r="Y4249" s="143">
        <f t="shared" si="1919"/>
        <v>0.41600000000000004</v>
      </c>
      <c r="AD4249">
        <v>152</v>
      </c>
      <c r="AE4249">
        <v>-1</v>
      </c>
      <c r="AF4249" s="10">
        <v>37.9</v>
      </c>
      <c r="AG4249" s="10">
        <v>58.12</v>
      </c>
      <c r="AH4249" s="10">
        <f t="shared" si="1920"/>
        <v>296513.97872545989</v>
      </c>
      <c r="AI4249" s="11">
        <f t="shared" si="1908"/>
        <v>0</v>
      </c>
      <c r="AJ4249">
        <f t="shared" si="1909"/>
        <v>0</v>
      </c>
      <c r="AK4249" t="e">
        <f t="shared" si="1921"/>
        <v>#DIV/0!</v>
      </c>
      <c r="AL4249">
        <f t="shared" si="1922"/>
        <v>0.23797195200000004</v>
      </c>
      <c r="AM4249" s="5">
        <f t="shared" si="1923"/>
        <v>3.14</v>
      </c>
      <c r="AN4249">
        <v>0</v>
      </c>
      <c r="AO4249" s="72">
        <f t="shared" si="1924"/>
        <v>0.60000000000000009</v>
      </c>
      <c r="AP4249" s="72">
        <f t="shared" si="1925"/>
        <v>0.2</v>
      </c>
      <c r="AQ4249" s="72">
        <f t="shared" si="1926"/>
        <v>0.4</v>
      </c>
      <c r="AR4249" s="71" t="e">
        <f t="shared" si="1927"/>
        <v>#DIV/0!</v>
      </c>
      <c r="BA4249">
        <f t="shared" si="1928"/>
        <v>264</v>
      </c>
      <c r="BB4249" s="91" t="e">
        <f t="shared" si="1929"/>
        <v>#DIV/0!</v>
      </c>
    </row>
    <row r="4250" spans="1:54">
      <c r="A4250" s="2" t="s">
        <v>4366</v>
      </c>
      <c r="B4250" s="7" t="s">
        <v>44193</v>
      </c>
      <c r="C4250" s="17">
        <f t="shared" si="1910"/>
        <v>31.8</v>
      </c>
      <c r="D4250" s="28">
        <f t="shared" si="1911"/>
        <v>57</v>
      </c>
      <c r="E4250" s="8">
        <f t="shared" si="1930"/>
        <v>13</v>
      </c>
      <c r="F4250" s="2" t="s">
        <v>9354</v>
      </c>
      <c r="G4250" s="54">
        <f t="shared" si="1931"/>
        <v>30.900000000000002</v>
      </c>
      <c r="H4250" s="20">
        <f t="shared" si="1932"/>
        <v>0.65939170000000003</v>
      </c>
      <c r="I4250" s="14" t="s">
        <v>19306</v>
      </c>
      <c r="J4250" s="14" t="s">
        <v>14341</v>
      </c>
      <c r="K4250" s="14" t="s">
        <v>24265</v>
      </c>
      <c r="L4250" s="14" t="s">
        <v>29224</v>
      </c>
      <c r="M4250" s="28">
        <f t="shared" si="1933"/>
        <v>13.1</v>
      </c>
      <c r="N4250" s="46">
        <f t="shared" si="1912"/>
        <v>6.6</v>
      </c>
      <c r="O4250" s="17">
        <f t="shared" si="1913"/>
        <v>2.8000000000000003</v>
      </c>
      <c r="P4250" s="17">
        <f t="shared" si="1913"/>
        <v>2.8000000000000003</v>
      </c>
      <c r="Q4250" s="124">
        <f t="shared" si="1914"/>
        <v>0.60000000000000009</v>
      </c>
      <c r="R4250" s="26">
        <f t="shared" si="1915"/>
        <v>2</v>
      </c>
      <c r="S4250" s="2" t="s">
        <v>34200</v>
      </c>
      <c r="T4250" s="2" t="s">
        <v>39180</v>
      </c>
      <c r="U4250" s="24">
        <f t="shared" si="1916"/>
        <v>329.8</v>
      </c>
      <c r="V4250" s="66">
        <f t="shared" si="1916"/>
        <v>320.40000000000003</v>
      </c>
      <c r="W4250" s="54">
        <f t="shared" si="1917"/>
        <v>3.09</v>
      </c>
      <c r="X4250" s="143">
        <f t="shared" si="1918"/>
        <v>329.8</v>
      </c>
      <c r="Y4250" s="143">
        <f t="shared" si="1919"/>
        <v>0.71799999999999997</v>
      </c>
      <c r="AD4250">
        <v>152</v>
      </c>
      <c r="AE4250">
        <v>-1</v>
      </c>
      <c r="AF4250" s="10">
        <v>37.9</v>
      </c>
      <c r="AG4250" s="10">
        <v>58.12</v>
      </c>
      <c r="AH4250" s="10">
        <f t="shared" si="1920"/>
        <v>332116.37158346776</v>
      </c>
      <c r="AI4250" s="11">
        <f t="shared" si="1908"/>
        <v>0</v>
      </c>
      <c r="AJ4250">
        <f t="shared" si="1909"/>
        <v>0</v>
      </c>
      <c r="AK4250" t="e">
        <f t="shared" si="1921"/>
        <v>#DIV/0!</v>
      </c>
      <c r="AL4250">
        <f t="shared" si="1922"/>
        <v>5.3407381440000012</v>
      </c>
      <c r="AM4250" s="5">
        <f t="shared" si="1923"/>
        <v>6.16</v>
      </c>
      <c r="AN4250">
        <v>0</v>
      </c>
      <c r="AO4250" s="72">
        <f t="shared" si="1924"/>
        <v>2</v>
      </c>
      <c r="AP4250" s="72">
        <f t="shared" si="1925"/>
        <v>0.60000000000000009</v>
      </c>
      <c r="AQ4250" s="72">
        <f t="shared" si="1926"/>
        <v>0.8</v>
      </c>
      <c r="AR4250" s="71" t="e">
        <f t="shared" si="1927"/>
        <v>#DIV/0!</v>
      </c>
      <c r="BA4250">
        <f t="shared" si="1928"/>
        <v>57</v>
      </c>
      <c r="BB4250" s="91" t="e">
        <f t="shared" si="1929"/>
        <v>#DIV/0!</v>
      </c>
    </row>
    <row r="4251" spans="1:54">
      <c r="A4251" s="2" t="s">
        <v>4367</v>
      </c>
      <c r="B4251" s="7" t="s">
        <v>44194</v>
      </c>
      <c r="C4251" s="17">
        <f t="shared" si="1910"/>
        <v>11.5</v>
      </c>
      <c r="D4251" s="28">
        <f t="shared" si="1911"/>
        <v>69</v>
      </c>
      <c r="E4251" s="8">
        <f t="shared" si="1930"/>
        <v>7</v>
      </c>
      <c r="F4251" s="2" t="s">
        <v>9355</v>
      </c>
      <c r="G4251" s="54">
        <f t="shared" si="1931"/>
        <v>10.5</v>
      </c>
      <c r="H4251" s="20">
        <f t="shared" si="1932"/>
        <v>0.6760366000000001</v>
      </c>
      <c r="I4251" s="14" t="s">
        <v>19307</v>
      </c>
      <c r="J4251" s="14" t="s">
        <v>14342</v>
      </c>
      <c r="K4251" s="14" t="s">
        <v>24266</v>
      </c>
      <c r="L4251" s="14" t="s">
        <v>29225</v>
      </c>
      <c r="M4251" s="28">
        <f t="shared" si="1933"/>
        <v>12.7</v>
      </c>
      <c r="N4251" s="46">
        <f t="shared" si="1912"/>
        <v>7</v>
      </c>
      <c r="O4251" s="17">
        <f t="shared" si="1913"/>
        <v>2.6</v>
      </c>
      <c r="P4251" s="17">
        <f t="shared" si="1913"/>
        <v>3.6</v>
      </c>
      <c r="Q4251" s="124">
        <f t="shared" si="1914"/>
        <v>0.2</v>
      </c>
      <c r="R4251" s="26">
        <f t="shared" si="1915"/>
        <v>0.4</v>
      </c>
      <c r="S4251" s="2" t="s">
        <v>34201</v>
      </c>
      <c r="T4251" s="2" t="s">
        <v>39181</v>
      </c>
      <c r="U4251" s="24">
        <f t="shared" si="1916"/>
        <v>342</v>
      </c>
      <c r="V4251" s="66">
        <f t="shared" si="1916"/>
        <v>423.20000000000005</v>
      </c>
      <c r="W4251" s="54">
        <f t="shared" si="1917"/>
        <v>1.05</v>
      </c>
      <c r="X4251" s="143">
        <f t="shared" si="1918"/>
        <v>342</v>
      </c>
      <c r="Y4251" s="143">
        <f t="shared" si="1919"/>
        <v>0.31000000000000005</v>
      </c>
      <c r="AD4251">
        <v>152</v>
      </c>
      <c r="AE4251">
        <v>-1</v>
      </c>
      <c r="AF4251" s="10">
        <v>37.9</v>
      </c>
      <c r="AG4251" s="10">
        <v>58.12</v>
      </c>
      <c r="AH4251" s="10">
        <f t="shared" si="1920"/>
        <v>70701.506557740286</v>
      </c>
      <c r="AI4251" s="11">
        <f t="shared" si="1908"/>
        <v>0</v>
      </c>
      <c r="AJ4251">
        <f t="shared" si="1909"/>
        <v>0</v>
      </c>
      <c r="AK4251" t="e">
        <f t="shared" si="1921"/>
        <v>#DIV/0!</v>
      </c>
      <c r="AL4251">
        <f t="shared" si="1922"/>
        <v>1.2129189695999996</v>
      </c>
      <c r="AM4251" s="5">
        <f t="shared" si="1923"/>
        <v>2.1</v>
      </c>
      <c r="AN4251">
        <v>0</v>
      </c>
      <c r="AO4251" s="72">
        <f t="shared" si="1924"/>
        <v>0.4</v>
      </c>
      <c r="AP4251" s="72">
        <f t="shared" si="1925"/>
        <v>0.2</v>
      </c>
      <c r="AQ4251" s="72">
        <f t="shared" si="1926"/>
        <v>0.2</v>
      </c>
      <c r="AR4251" s="71" t="e">
        <f t="shared" si="1927"/>
        <v>#DIV/0!</v>
      </c>
      <c r="BA4251">
        <f t="shared" si="1928"/>
        <v>69</v>
      </c>
      <c r="BB4251" s="91" t="e">
        <f t="shared" si="1929"/>
        <v>#DIV/0!</v>
      </c>
    </row>
    <row r="4252" spans="1:54">
      <c r="A4252" s="2" t="s">
        <v>4368</v>
      </c>
      <c r="B4252" s="7" t="s">
        <v>44195</v>
      </c>
      <c r="C4252" s="17">
        <f t="shared" si="1910"/>
        <v>21.700000000000003</v>
      </c>
      <c r="D4252" s="28">
        <f t="shared" si="1911"/>
        <v>247</v>
      </c>
      <c r="E4252" s="8">
        <f t="shared" si="1930"/>
        <v>10</v>
      </c>
      <c r="F4252" s="2" t="s">
        <v>9356</v>
      </c>
      <c r="G4252" s="54">
        <f t="shared" si="1931"/>
        <v>20.8</v>
      </c>
      <c r="H4252" s="20">
        <f t="shared" si="1932"/>
        <v>0.39330280000000001</v>
      </c>
      <c r="I4252" s="14" t="s">
        <v>19308</v>
      </c>
      <c r="J4252" s="14" t="s">
        <v>14343</v>
      </c>
      <c r="K4252" s="14" t="s">
        <v>24267</v>
      </c>
      <c r="L4252" s="14" t="s">
        <v>29226</v>
      </c>
      <c r="M4252" s="28">
        <f t="shared" si="1933"/>
        <v>9.6</v>
      </c>
      <c r="N4252" s="46">
        <f t="shared" si="1912"/>
        <v>6.2</v>
      </c>
      <c r="O4252" s="17">
        <f t="shared" si="1913"/>
        <v>1</v>
      </c>
      <c r="P4252" s="17">
        <f t="shared" si="1913"/>
        <v>9.8000000000000007</v>
      </c>
      <c r="Q4252" s="124">
        <f t="shared" si="1914"/>
        <v>1</v>
      </c>
      <c r="R4252" s="26">
        <f t="shared" si="1915"/>
        <v>1.8</v>
      </c>
      <c r="S4252" s="2" t="s">
        <v>34202</v>
      </c>
      <c r="T4252" s="2" t="s">
        <v>39182</v>
      </c>
      <c r="U4252" s="24">
        <f t="shared" si="1916"/>
        <v>519.80000000000007</v>
      </c>
      <c r="V4252" s="66">
        <f t="shared" si="1916"/>
        <v>372.20000000000005</v>
      </c>
      <c r="W4252" s="54">
        <f t="shared" si="1917"/>
        <v>2.0799999999999996</v>
      </c>
      <c r="X4252" s="143">
        <f t="shared" si="1918"/>
        <v>519.80000000000007</v>
      </c>
      <c r="Y4252" s="143">
        <f t="shared" si="1919"/>
        <v>0.5159999999999999</v>
      </c>
      <c r="AD4252">
        <v>152</v>
      </c>
      <c r="AE4252">
        <v>-1</v>
      </c>
      <c r="AF4252" s="10">
        <v>37.9</v>
      </c>
      <c r="AG4252" s="10">
        <v>58.12</v>
      </c>
      <c r="AH4252" s="10">
        <f t="shared" si="1920"/>
        <v>255715.45450134881</v>
      </c>
      <c r="AI4252" s="11">
        <f t="shared" si="1908"/>
        <v>0</v>
      </c>
      <c r="AJ4252">
        <f t="shared" si="1909"/>
        <v>0</v>
      </c>
      <c r="AK4252" t="e">
        <f t="shared" si="1921"/>
        <v>#DIV/0!</v>
      </c>
      <c r="AL4252">
        <f t="shared" si="1922"/>
        <v>10.702138608</v>
      </c>
      <c r="AM4252" s="5">
        <f t="shared" si="1923"/>
        <v>4.1400000000000006</v>
      </c>
      <c r="AN4252">
        <v>0</v>
      </c>
      <c r="AO4252" s="72">
        <f t="shared" si="1924"/>
        <v>1.8</v>
      </c>
      <c r="AP4252" s="72">
        <f t="shared" si="1925"/>
        <v>1</v>
      </c>
      <c r="AQ4252" s="72">
        <f t="shared" si="1926"/>
        <v>1.2000000000000002</v>
      </c>
      <c r="AR4252" s="71" t="e">
        <f t="shared" si="1927"/>
        <v>#DIV/0!</v>
      </c>
      <c r="BA4252">
        <f t="shared" si="1928"/>
        <v>247</v>
      </c>
      <c r="BB4252" s="91" t="e">
        <f t="shared" si="1929"/>
        <v>#DIV/0!</v>
      </c>
    </row>
    <row r="4253" spans="1:54">
      <c r="A4253" s="2" t="s">
        <v>4369</v>
      </c>
      <c r="B4253" s="7" t="s">
        <v>44196</v>
      </c>
      <c r="C4253" s="17">
        <f t="shared" si="1910"/>
        <v>19.3</v>
      </c>
      <c r="D4253" s="28">
        <f t="shared" si="1911"/>
        <v>209</v>
      </c>
      <c r="E4253" s="8">
        <f t="shared" si="1930"/>
        <v>10</v>
      </c>
      <c r="F4253" s="2" t="s">
        <v>9357</v>
      </c>
      <c r="G4253" s="54">
        <f t="shared" si="1931"/>
        <v>18.3</v>
      </c>
      <c r="H4253" s="20">
        <f t="shared" si="1932"/>
        <v>0.61098339999999995</v>
      </c>
      <c r="I4253" s="14" t="s">
        <v>19309</v>
      </c>
      <c r="J4253" s="14" t="s">
        <v>14344</v>
      </c>
      <c r="K4253" s="14" t="s">
        <v>24268</v>
      </c>
      <c r="L4253" s="14" t="s">
        <v>29227</v>
      </c>
      <c r="M4253" s="28">
        <f t="shared" si="1933"/>
        <v>11.8</v>
      </c>
      <c r="N4253" s="46">
        <f t="shared" si="1912"/>
        <v>6.2</v>
      </c>
      <c r="O4253" s="17">
        <f t="shared" si="1913"/>
        <v>1.6</v>
      </c>
      <c r="P4253" s="17">
        <f t="shared" si="1913"/>
        <v>5.4</v>
      </c>
      <c r="Q4253" s="124">
        <f t="shared" si="1914"/>
        <v>0.60000000000000009</v>
      </c>
      <c r="R4253" s="26">
        <f t="shared" si="1915"/>
        <v>1.6</v>
      </c>
      <c r="S4253" s="2" t="s">
        <v>34203</v>
      </c>
      <c r="T4253" s="2" t="s">
        <v>39183</v>
      </c>
      <c r="U4253" s="24">
        <f t="shared" si="1916"/>
        <v>481.8</v>
      </c>
      <c r="V4253" s="66">
        <f t="shared" si="1916"/>
        <v>315.20000000000005</v>
      </c>
      <c r="W4253" s="54">
        <f t="shared" si="1917"/>
        <v>1.83</v>
      </c>
      <c r="X4253" s="143">
        <f t="shared" si="1918"/>
        <v>481.8</v>
      </c>
      <c r="Y4253" s="143">
        <f t="shared" si="1919"/>
        <v>0.46599999999999997</v>
      </c>
      <c r="AD4253">
        <v>152</v>
      </c>
      <c r="AE4253">
        <v>-1</v>
      </c>
      <c r="AF4253" s="10">
        <v>37.9</v>
      </c>
      <c r="AG4253" s="10">
        <v>58.12</v>
      </c>
      <c r="AH4253" s="10">
        <f t="shared" si="1920"/>
        <v>338405.10848177929</v>
      </c>
      <c r="AI4253" s="11">
        <f t="shared" si="1908"/>
        <v>0</v>
      </c>
      <c r="AJ4253">
        <f t="shared" si="1909"/>
        <v>0</v>
      </c>
      <c r="AK4253" t="e">
        <f t="shared" si="1921"/>
        <v>#DIV/0!</v>
      </c>
      <c r="AL4253">
        <f t="shared" si="1922"/>
        <v>5.3777654784000006</v>
      </c>
      <c r="AM4253" s="5">
        <f t="shared" si="1923"/>
        <v>3.66</v>
      </c>
      <c r="AN4253">
        <v>0</v>
      </c>
      <c r="AO4253" s="72">
        <f t="shared" si="1924"/>
        <v>1.6</v>
      </c>
      <c r="AP4253" s="72">
        <f t="shared" si="1925"/>
        <v>0.60000000000000009</v>
      </c>
      <c r="AQ4253" s="72">
        <f t="shared" si="1926"/>
        <v>0.8</v>
      </c>
      <c r="AR4253" s="71" t="e">
        <f t="shared" si="1927"/>
        <v>#DIV/0!</v>
      </c>
      <c r="BA4253">
        <f t="shared" si="1928"/>
        <v>209</v>
      </c>
      <c r="BB4253" s="91" t="e">
        <f t="shared" si="1929"/>
        <v>#DIV/0!</v>
      </c>
    </row>
    <row r="4254" spans="1:54">
      <c r="A4254" s="2" t="s">
        <v>4370</v>
      </c>
      <c r="B4254" s="7" t="s">
        <v>44197</v>
      </c>
      <c r="C4254" s="17">
        <f t="shared" si="1910"/>
        <v>24.5</v>
      </c>
      <c r="D4254" s="28">
        <f t="shared" si="1911"/>
        <v>32</v>
      </c>
      <c r="E4254" s="8">
        <f t="shared" si="1930"/>
        <v>9</v>
      </c>
      <c r="F4254" s="2" t="s">
        <v>9358</v>
      </c>
      <c r="G4254" s="54">
        <f t="shared" si="1931"/>
        <v>23.5</v>
      </c>
      <c r="H4254" s="20">
        <f t="shared" si="1932"/>
        <v>0.88069220000000004</v>
      </c>
      <c r="I4254" s="14" t="s">
        <v>19310</v>
      </c>
      <c r="J4254" s="14" t="s">
        <v>14345</v>
      </c>
      <c r="K4254" s="14" t="s">
        <v>24269</v>
      </c>
      <c r="L4254" s="14" t="s">
        <v>29228</v>
      </c>
      <c r="M4254" s="28">
        <f t="shared" si="1933"/>
        <v>11.1</v>
      </c>
      <c r="N4254" s="46">
        <f t="shared" si="1912"/>
        <v>5.4</v>
      </c>
      <c r="O4254" s="17">
        <f t="shared" si="1913"/>
        <v>2</v>
      </c>
      <c r="P4254" s="17">
        <f t="shared" si="1913"/>
        <v>6.8000000000000007</v>
      </c>
      <c r="Q4254" s="124">
        <f t="shared" si="1914"/>
        <v>0.4</v>
      </c>
      <c r="R4254" s="26">
        <f t="shared" si="1915"/>
        <v>2.8000000000000003</v>
      </c>
      <c r="S4254" s="2" t="s">
        <v>34204</v>
      </c>
      <c r="T4254" s="2" t="s">
        <v>39184</v>
      </c>
      <c r="U4254" s="24">
        <f t="shared" si="1916"/>
        <v>305.20000000000005</v>
      </c>
      <c r="V4254" s="66">
        <f t="shared" si="1916"/>
        <v>303.5</v>
      </c>
      <c r="W4254" s="54">
        <f t="shared" si="1917"/>
        <v>2.3499999999999996</v>
      </c>
      <c r="X4254" s="143">
        <f t="shared" si="1918"/>
        <v>305.20000000000005</v>
      </c>
      <c r="Y4254" s="143">
        <f t="shared" si="1919"/>
        <v>0.56999999999999995</v>
      </c>
      <c r="AD4254">
        <v>152</v>
      </c>
      <c r="AE4254">
        <v>-1</v>
      </c>
      <c r="AF4254" s="10">
        <v>37.9</v>
      </c>
      <c r="AG4254" s="10">
        <v>58.12</v>
      </c>
      <c r="AH4254" s="10">
        <f t="shared" si="1920"/>
        <v>351723.5606668503</v>
      </c>
      <c r="AI4254" s="11">
        <f t="shared" si="1908"/>
        <v>0</v>
      </c>
      <c r="AJ4254">
        <f t="shared" si="1909"/>
        <v>0</v>
      </c>
      <c r="AK4254" t="e">
        <f t="shared" si="1921"/>
        <v>#DIV/0!</v>
      </c>
      <c r="AL4254">
        <f t="shared" si="1922"/>
        <v>4.5432410239999994</v>
      </c>
      <c r="AM4254" s="5">
        <f t="shared" si="1923"/>
        <v>4.7</v>
      </c>
      <c r="AN4254">
        <v>0</v>
      </c>
      <c r="AO4254" s="72">
        <f t="shared" si="1924"/>
        <v>2.8000000000000003</v>
      </c>
      <c r="AP4254" s="72">
        <f t="shared" si="1925"/>
        <v>0.4</v>
      </c>
      <c r="AQ4254" s="72">
        <f t="shared" si="1926"/>
        <v>0.4</v>
      </c>
      <c r="AR4254" s="71" t="e">
        <f t="shared" si="1927"/>
        <v>#DIV/0!</v>
      </c>
      <c r="BA4254">
        <f t="shared" si="1928"/>
        <v>32</v>
      </c>
      <c r="BB4254" s="91" t="e">
        <f t="shared" si="1929"/>
        <v>#DIV/0!</v>
      </c>
    </row>
    <row r="4255" spans="1:54">
      <c r="A4255" s="2" t="s">
        <v>4371</v>
      </c>
      <c r="B4255" s="7" t="s">
        <v>44198</v>
      </c>
      <c r="C4255" s="17">
        <f t="shared" si="1910"/>
        <v>31.700000000000003</v>
      </c>
      <c r="D4255" s="28">
        <f t="shared" si="1911"/>
        <v>222</v>
      </c>
      <c r="E4255" s="8">
        <f t="shared" si="1930"/>
        <v>7</v>
      </c>
      <c r="F4255" s="2" t="s">
        <v>9359</v>
      </c>
      <c r="G4255" s="54">
        <f t="shared" si="1931"/>
        <v>30.8</v>
      </c>
      <c r="H4255" s="20">
        <f t="shared" si="1932"/>
        <v>0.1708326</v>
      </c>
      <c r="I4255" s="14" t="s">
        <v>19311</v>
      </c>
      <c r="J4255" s="14" t="s">
        <v>14346</v>
      </c>
      <c r="K4255" s="14" t="s">
        <v>24270</v>
      </c>
      <c r="L4255" s="14" t="s">
        <v>29229</v>
      </c>
      <c r="M4255" s="28">
        <f t="shared" si="1933"/>
        <v>13.7</v>
      </c>
      <c r="N4255" s="46">
        <f t="shared" si="1912"/>
        <v>6.8</v>
      </c>
      <c r="O4255" s="17">
        <f t="shared" si="1913"/>
        <v>0.8</v>
      </c>
      <c r="P4255" s="17">
        <f t="shared" si="1913"/>
        <v>1.6</v>
      </c>
      <c r="Q4255" s="124">
        <f t="shared" si="1914"/>
        <v>0.60000000000000009</v>
      </c>
      <c r="R4255" s="26">
        <f t="shared" si="1915"/>
        <v>0.8</v>
      </c>
      <c r="S4255" s="2" t="s">
        <v>34205</v>
      </c>
      <c r="T4255" s="2" t="s">
        <v>39185</v>
      </c>
      <c r="U4255" s="24">
        <f t="shared" si="1916"/>
        <v>494.6</v>
      </c>
      <c r="V4255" s="66">
        <f t="shared" si="1916"/>
        <v>310.3</v>
      </c>
      <c r="W4255" s="54">
        <f t="shared" si="1917"/>
        <v>3.0799999999999996</v>
      </c>
      <c r="X4255" s="143">
        <f t="shared" si="1918"/>
        <v>494.6</v>
      </c>
      <c r="Y4255" s="143">
        <f t="shared" si="1919"/>
        <v>0.71599999999999986</v>
      </c>
      <c r="AD4255">
        <v>152</v>
      </c>
      <c r="AE4255">
        <v>-1</v>
      </c>
      <c r="AF4255" s="10">
        <v>37.9</v>
      </c>
      <c r="AG4255" s="10">
        <v>58.12</v>
      </c>
      <c r="AH4255" s="10">
        <f t="shared" si="1920"/>
        <v>344049.39826939855</v>
      </c>
      <c r="AI4255" s="11">
        <f t="shared" si="1908"/>
        <v>0</v>
      </c>
      <c r="AJ4255">
        <f t="shared" si="1909"/>
        <v>0</v>
      </c>
      <c r="AK4255" t="e">
        <f t="shared" si="1921"/>
        <v>#DIV/0!</v>
      </c>
      <c r="AL4255">
        <f t="shared" si="1922"/>
        <v>0.84906741760000015</v>
      </c>
      <c r="AM4255" s="5">
        <f t="shared" si="1923"/>
        <v>6.1400000000000006</v>
      </c>
      <c r="AN4255">
        <v>0</v>
      </c>
      <c r="AO4255" s="72">
        <f t="shared" si="1924"/>
        <v>0.8</v>
      </c>
      <c r="AP4255" s="72">
        <f t="shared" si="1925"/>
        <v>0.60000000000000009</v>
      </c>
      <c r="AQ4255" s="72">
        <f t="shared" si="1926"/>
        <v>0.8</v>
      </c>
      <c r="AR4255" s="71" t="e">
        <f t="shared" si="1927"/>
        <v>#DIV/0!</v>
      </c>
      <c r="BA4255">
        <f t="shared" si="1928"/>
        <v>222</v>
      </c>
      <c r="BB4255" s="91" t="e">
        <f t="shared" si="1929"/>
        <v>#DIV/0!</v>
      </c>
    </row>
    <row r="4256" spans="1:54">
      <c r="A4256" s="2" t="s">
        <v>4372</v>
      </c>
      <c r="B4256" s="7" t="s">
        <v>44199</v>
      </c>
      <c r="C4256" s="17">
        <f t="shared" si="1910"/>
        <v>21.6</v>
      </c>
      <c r="D4256" s="28">
        <f t="shared" si="1911"/>
        <v>38</v>
      </c>
      <c r="E4256" s="8">
        <f t="shared" si="1930"/>
        <v>14</v>
      </c>
      <c r="F4256" s="2" t="s">
        <v>9360</v>
      </c>
      <c r="G4256" s="54">
        <f t="shared" si="1931"/>
        <v>20.700000000000003</v>
      </c>
      <c r="H4256" s="20">
        <f t="shared" si="1932"/>
        <v>0.4064875</v>
      </c>
      <c r="I4256" s="14" t="s">
        <v>19312</v>
      </c>
      <c r="J4256" s="14" t="s">
        <v>14347</v>
      </c>
      <c r="K4256" s="14" t="s">
        <v>24271</v>
      </c>
      <c r="L4256" s="14" t="s">
        <v>29230</v>
      </c>
      <c r="M4256" s="28">
        <f t="shared" si="1933"/>
        <v>13</v>
      </c>
      <c r="N4256" s="46">
        <f t="shared" si="1912"/>
        <v>5.4</v>
      </c>
      <c r="O4256" s="17">
        <f t="shared" si="1913"/>
        <v>1.6</v>
      </c>
      <c r="P4256" s="17">
        <f t="shared" si="1913"/>
        <v>3</v>
      </c>
      <c r="Q4256" s="124">
        <f t="shared" si="1914"/>
        <v>1.2000000000000002</v>
      </c>
      <c r="R4256" s="26">
        <f t="shared" si="1915"/>
        <v>2</v>
      </c>
      <c r="S4256" s="2" t="s">
        <v>34206</v>
      </c>
      <c r="T4256" s="2" t="s">
        <v>39186</v>
      </c>
      <c r="U4256" s="24">
        <f t="shared" si="1916"/>
        <v>311.40000000000003</v>
      </c>
      <c r="V4256" s="66">
        <f t="shared" si="1916"/>
        <v>302.3</v>
      </c>
      <c r="W4256" s="54">
        <f t="shared" si="1917"/>
        <v>2.0699999999999998</v>
      </c>
      <c r="X4256" s="143">
        <f t="shared" si="1918"/>
        <v>311.40000000000003</v>
      </c>
      <c r="Y4256" s="143">
        <f t="shared" si="1919"/>
        <v>0.51400000000000001</v>
      </c>
      <c r="AD4256">
        <v>152</v>
      </c>
      <c r="AE4256">
        <v>-1</v>
      </c>
      <c r="AF4256" s="10">
        <v>37.9</v>
      </c>
      <c r="AG4256" s="10">
        <v>58.12</v>
      </c>
      <c r="AH4256" s="10">
        <f t="shared" si="1920"/>
        <v>353068.17927122867</v>
      </c>
      <c r="AI4256" s="11">
        <f t="shared" si="1908"/>
        <v>0</v>
      </c>
      <c r="AJ4256">
        <f t="shared" si="1909"/>
        <v>0</v>
      </c>
      <c r="AK4256" t="e">
        <f t="shared" si="1921"/>
        <v>#DIV/0!</v>
      </c>
      <c r="AL4256">
        <f t="shared" si="1922"/>
        <v>5.6977200000000003</v>
      </c>
      <c r="AM4256" s="5">
        <f t="shared" si="1923"/>
        <v>4.12</v>
      </c>
      <c r="AN4256">
        <v>0</v>
      </c>
      <c r="AO4256" s="72">
        <f t="shared" si="1924"/>
        <v>2</v>
      </c>
      <c r="AP4256" s="72">
        <f t="shared" si="1925"/>
        <v>1.2000000000000002</v>
      </c>
      <c r="AQ4256" s="72">
        <f t="shared" si="1926"/>
        <v>1.2000000000000002</v>
      </c>
      <c r="AR4256" s="71" t="e">
        <f t="shared" si="1927"/>
        <v>#DIV/0!</v>
      </c>
      <c r="BA4256">
        <f t="shared" si="1928"/>
        <v>38</v>
      </c>
      <c r="BB4256" s="91" t="e">
        <f t="shared" si="1929"/>
        <v>#DIV/0!</v>
      </c>
    </row>
    <row r="4257" spans="1:54">
      <c r="A4257" s="2" t="s">
        <v>4373</v>
      </c>
      <c r="B4257" s="7" t="s">
        <v>44200</v>
      </c>
      <c r="C4257" s="17">
        <f t="shared" si="1910"/>
        <v>25.400000000000002</v>
      </c>
      <c r="D4257" s="28">
        <f t="shared" si="1911"/>
        <v>13</v>
      </c>
      <c r="E4257" s="8">
        <f t="shared" si="1930"/>
        <v>10</v>
      </c>
      <c r="F4257" s="2" t="s">
        <v>9361</v>
      </c>
      <c r="G4257" s="54">
        <f t="shared" si="1931"/>
        <v>24.5</v>
      </c>
      <c r="H4257" s="20">
        <f t="shared" si="1932"/>
        <v>0.27708919999999998</v>
      </c>
      <c r="I4257" s="14" t="s">
        <v>19313</v>
      </c>
      <c r="J4257" s="14" t="s">
        <v>14348</v>
      </c>
      <c r="K4257" s="14" t="s">
        <v>24272</v>
      </c>
      <c r="L4257" s="14" t="s">
        <v>29231</v>
      </c>
      <c r="M4257" s="28">
        <f t="shared" si="1933"/>
        <v>13.8</v>
      </c>
      <c r="N4257" s="46">
        <f t="shared" si="1912"/>
        <v>6.6</v>
      </c>
      <c r="O4257" s="17">
        <f t="shared" si="1913"/>
        <v>0.8</v>
      </c>
      <c r="P4257" s="17">
        <f t="shared" si="1913"/>
        <v>1.4000000000000001</v>
      </c>
      <c r="Q4257" s="124">
        <f t="shared" si="1914"/>
        <v>1.2000000000000002</v>
      </c>
      <c r="R4257" s="26">
        <f t="shared" si="1915"/>
        <v>1.6</v>
      </c>
      <c r="S4257" s="2" t="s">
        <v>34207</v>
      </c>
      <c r="T4257" s="2" t="s">
        <v>39187</v>
      </c>
      <c r="U4257" s="24">
        <f t="shared" si="1916"/>
        <v>285.60000000000002</v>
      </c>
      <c r="V4257" s="66">
        <f t="shared" si="1916"/>
        <v>411</v>
      </c>
      <c r="W4257" s="54">
        <f t="shared" si="1917"/>
        <v>2.4499999999999997</v>
      </c>
      <c r="X4257" s="143">
        <f t="shared" si="1918"/>
        <v>285.60000000000002</v>
      </c>
      <c r="Y4257" s="143">
        <f t="shared" si="1919"/>
        <v>0.59</v>
      </c>
      <c r="AD4257">
        <v>152</v>
      </c>
      <c r="AE4257">
        <v>-1</v>
      </c>
      <c r="AF4257" s="10">
        <v>37.9</v>
      </c>
      <c r="AG4257" s="10">
        <v>58.12</v>
      </c>
      <c r="AH4257" s="10">
        <f t="shared" si="1920"/>
        <v>154077.50624365994</v>
      </c>
      <c r="AI4257" s="11">
        <f t="shared" si="1908"/>
        <v>0</v>
      </c>
      <c r="AJ4257">
        <f t="shared" si="1909"/>
        <v>0</v>
      </c>
      <c r="AK4257" t="e">
        <f t="shared" si="1921"/>
        <v>#DIV/0!</v>
      </c>
      <c r="AL4257">
        <f t="shared" si="1922"/>
        <v>1.2954561536</v>
      </c>
      <c r="AM4257" s="5">
        <f t="shared" si="1923"/>
        <v>4.8800000000000008</v>
      </c>
      <c r="AN4257">
        <v>0</v>
      </c>
      <c r="AO4257" s="72">
        <f t="shared" si="1924"/>
        <v>1.6</v>
      </c>
      <c r="AP4257" s="72">
        <f t="shared" si="1925"/>
        <v>1.2000000000000002</v>
      </c>
      <c r="AQ4257" s="72">
        <f t="shared" si="1926"/>
        <v>1.2000000000000002</v>
      </c>
      <c r="AR4257" s="71" t="e">
        <f t="shared" si="1927"/>
        <v>#DIV/0!</v>
      </c>
      <c r="BA4257">
        <f t="shared" si="1928"/>
        <v>13</v>
      </c>
      <c r="BB4257" s="91" t="e">
        <f t="shared" si="1929"/>
        <v>#DIV/0!</v>
      </c>
    </row>
    <row r="4258" spans="1:54">
      <c r="A4258" s="2" t="s">
        <v>4374</v>
      </c>
      <c r="B4258" s="7" t="s">
        <v>44201</v>
      </c>
      <c r="C4258" s="17">
        <f t="shared" si="1910"/>
        <v>33.5</v>
      </c>
      <c r="D4258" s="28">
        <f t="shared" si="1911"/>
        <v>112</v>
      </c>
      <c r="E4258" s="8">
        <f t="shared" si="1930"/>
        <v>5</v>
      </c>
      <c r="F4258" s="2" t="s">
        <v>9362</v>
      </c>
      <c r="G4258" s="54">
        <f t="shared" si="1931"/>
        <v>32.6</v>
      </c>
      <c r="H4258" s="20">
        <f t="shared" si="1932"/>
        <v>0.66451310000000008</v>
      </c>
      <c r="I4258" s="14" t="s">
        <v>19314</v>
      </c>
      <c r="J4258" s="14" t="s">
        <v>14349</v>
      </c>
      <c r="K4258" s="14" t="s">
        <v>24273</v>
      </c>
      <c r="L4258" s="14" t="s">
        <v>29232</v>
      </c>
      <c r="M4258" s="28">
        <f t="shared" si="1933"/>
        <v>10.3</v>
      </c>
      <c r="N4258" s="46">
        <f t="shared" si="1912"/>
        <v>6.2</v>
      </c>
      <c r="O4258" s="17">
        <f t="shared" si="1913"/>
        <v>1.4000000000000001</v>
      </c>
      <c r="P4258" s="17">
        <f t="shared" si="1913"/>
        <v>8.4</v>
      </c>
      <c r="Q4258" s="124">
        <f t="shared" si="1914"/>
        <v>0.2</v>
      </c>
      <c r="R4258" s="26">
        <f t="shared" si="1915"/>
        <v>0.60000000000000009</v>
      </c>
      <c r="S4258" s="2" t="s">
        <v>34208</v>
      </c>
      <c r="T4258" s="2" t="s">
        <v>39188</v>
      </c>
      <c r="U4258" s="24">
        <f t="shared" si="1916"/>
        <v>385.20000000000005</v>
      </c>
      <c r="V4258" s="66">
        <f t="shared" si="1916"/>
        <v>407.3</v>
      </c>
      <c r="W4258" s="54">
        <f t="shared" si="1917"/>
        <v>3.26</v>
      </c>
      <c r="X4258" s="143">
        <f t="shared" si="1918"/>
        <v>385.20000000000005</v>
      </c>
      <c r="Y4258" s="143">
        <f t="shared" si="1919"/>
        <v>0.75199999999999989</v>
      </c>
      <c r="AD4258">
        <v>152</v>
      </c>
      <c r="AE4258">
        <v>-1</v>
      </c>
      <c r="AF4258" s="10">
        <v>37.9</v>
      </c>
      <c r="AG4258" s="10">
        <v>58.12</v>
      </c>
      <c r="AH4258" s="10">
        <f t="shared" si="1920"/>
        <v>168177.50441350136</v>
      </c>
      <c r="AI4258" s="11">
        <f t="shared" si="1908"/>
        <v>0</v>
      </c>
      <c r="AJ4258">
        <f t="shared" si="1909"/>
        <v>0</v>
      </c>
      <c r="AK4258" t="e">
        <f t="shared" si="1921"/>
        <v>#DIV/0!</v>
      </c>
      <c r="AL4258">
        <f t="shared" si="1922"/>
        <v>2.3671955664000004</v>
      </c>
      <c r="AM4258" s="5">
        <f t="shared" si="1923"/>
        <v>6.5</v>
      </c>
      <c r="AN4258">
        <v>0</v>
      </c>
      <c r="AO4258" s="72">
        <f t="shared" si="1924"/>
        <v>0.60000000000000009</v>
      </c>
      <c r="AP4258" s="72">
        <f t="shared" si="1925"/>
        <v>0.2</v>
      </c>
      <c r="AQ4258" s="72">
        <f t="shared" si="1926"/>
        <v>0.4</v>
      </c>
      <c r="AR4258" s="71" t="e">
        <f t="shared" si="1927"/>
        <v>#DIV/0!</v>
      </c>
      <c r="BA4258">
        <f t="shared" si="1928"/>
        <v>112</v>
      </c>
      <c r="BB4258" s="91" t="e">
        <f t="shared" si="1929"/>
        <v>#DIV/0!</v>
      </c>
    </row>
    <row r="4259" spans="1:54">
      <c r="A4259" s="2" t="s">
        <v>4375</v>
      </c>
      <c r="B4259" s="7" t="s">
        <v>44202</v>
      </c>
      <c r="C4259" s="17">
        <f t="shared" si="1910"/>
        <v>13.700000000000001</v>
      </c>
      <c r="D4259" s="28">
        <f t="shared" si="1911"/>
        <v>110</v>
      </c>
      <c r="E4259" s="8">
        <f t="shared" si="1930"/>
        <v>15</v>
      </c>
      <c r="F4259" s="2" t="s">
        <v>9363</v>
      </c>
      <c r="G4259" s="54">
        <f t="shared" si="1931"/>
        <v>12.799999999999999</v>
      </c>
      <c r="H4259" s="20">
        <f t="shared" si="1932"/>
        <v>0.69987030000000006</v>
      </c>
      <c r="I4259" s="14" t="s">
        <v>19315</v>
      </c>
      <c r="J4259" s="14" t="s">
        <v>14350</v>
      </c>
      <c r="K4259" s="14" t="s">
        <v>24274</v>
      </c>
      <c r="L4259" s="14" t="s">
        <v>29233</v>
      </c>
      <c r="M4259" s="28">
        <f t="shared" si="1933"/>
        <v>11.2</v>
      </c>
      <c r="N4259" s="46">
        <f t="shared" si="1912"/>
        <v>6.2</v>
      </c>
      <c r="O4259" s="17">
        <f t="shared" si="1913"/>
        <v>2.8000000000000003</v>
      </c>
      <c r="P4259" s="17">
        <f t="shared" si="1913"/>
        <v>6.6000000000000005</v>
      </c>
      <c r="Q4259" s="124">
        <f t="shared" si="1914"/>
        <v>0.8</v>
      </c>
      <c r="R4259" s="26">
        <f t="shared" si="1915"/>
        <v>2.6</v>
      </c>
      <c r="S4259" s="2" t="s">
        <v>34209</v>
      </c>
      <c r="T4259" s="2" t="s">
        <v>39189</v>
      </c>
      <c r="U4259" s="24">
        <f t="shared" si="1916"/>
        <v>383.3</v>
      </c>
      <c r="V4259" s="66">
        <f t="shared" si="1916"/>
        <v>288.70000000000005</v>
      </c>
      <c r="W4259" s="54">
        <f t="shared" si="1917"/>
        <v>1.28</v>
      </c>
      <c r="X4259" s="143">
        <f t="shared" si="1918"/>
        <v>383.3</v>
      </c>
      <c r="Y4259" s="143">
        <f t="shared" si="1919"/>
        <v>0.35599999999999998</v>
      </c>
      <c r="AD4259">
        <v>152</v>
      </c>
      <c r="AE4259">
        <v>-1</v>
      </c>
      <c r="AF4259" s="10">
        <v>37.9</v>
      </c>
      <c r="AG4259" s="10">
        <v>58.12</v>
      </c>
      <c r="AH4259" s="10">
        <f t="shared" si="1920"/>
        <v>367612.4283435028</v>
      </c>
      <c r="AI4259" s="11">
        <f t="shared" si="1908"/>
        <v>0</v>
      </c>
      <c r="AJ4259">
        <f t="shared" si="1909"/>
        <v>0</v>
      </c>
      <c r="AK4259" t="e">
        <f t="shared" si="1921"/>
        <v>#DIV/0!</v>
      </c>
      <c r="AL4259">
        <f t="shared" si="1922"/>
        <v>14.420631825599999</v>
      </c>
      <c r="AM4259" s="5">
        <f t="shared" si="1923"/>
        <v>2.54</v>
      </c>
      <c r="AN4259">
        <v>0</v>
      </c>
      <c r="AO4259" s="72">
        <f t="shared" si="1924"/>
        <v>2.6</v>
      </c>
      <c r="AP4259" s="72">
        <f t="shared" si="1925"/>
        <v>0.8</v>
      </c>
      <c r="AQ4259" s="72">
        <f t="shared" si="1926"/>
        <v>0.8</v>
      </c>
      <c r="AR4259" s="71" t="e">
        <f t="shared" si="1927"/>
        <v>#DIV/0!</v>
      </c>
      <c r="BA4259">
        <f t="shared" si="1928"/>
        <v>110</v>
      </c>
      <c r="BB4259" s="91" t="e">
        <f t="shared" si="1929"/>
        <v>#DIV/0!</v>
      </c>
    </row>
    <row r="4260" spans="1:54">
      <c r="A4260" s="2" t="s">
        <v>4376</v>
      </c>
      <c r="B4260" s="7" t="s">
        <v>44203</v>
      </c>
      <c r="C4260" s="17">
        <f t="shared" si="1910"/>
        <v>15.600000000000001</v>
      </c>
      <c r="D4260" s="28">
        <f t="shared" si="1911"/>
        <v>268</v>
      </c>
      <c r="E4260" s="8">
        <f t="shared" si="1930"/>
        <v>7</v>
      </c>
      <c r="F4260" s="2" t="s">
        <v>9364</v>
      </c>
      <c r="G4260" s="54">
        <f t="shared" si="1931"/>
        <v>14.7</v>
      </c>
      <c r="H4260" s="20">
        <f t="shared" si="1932"/>
        <v>0.79537499999999994</v>
      </c>
      <c r="I4260" s="14" t="s">
        <v>19316</v>
      </c>
      <c r="J4260" s="14" t="s">
        <v>14351</v>
      </c>
      <c r="K4260" s="14" t="s">
        <v>24275</v>
      </c>
      <c r="L4260" s="14" t="s">
        <v>29234</v>
      </c>
      <c r="M4260" s="28">
        <f t="shared" si="1933"/>
        <v>12</v>
      </c>
      <c r="N4260" s="46">
        <f t="shared" si="1912"/>
        <v>6.2</v>
      </c>
      <c r="O4260" s="17">
        <f t="shared" si="1913"/>
        <v>2.2000000000000002</v>
      </c>
      <c r="P4260" s="17">
        <f t="shared" si="1913"/>
        <v>5</v>
      </c>
      <c r="Q4260" s="124">
        <f t="shared" si="1914"/>
        <v>0.2</v>
      </c>
      <c r="R4260" s="26">
        <f t="shared" si="1915"/>
        <v>1.4000000000000001</v>
      </c>
      <c r="S4260" s="2" t="s">
        <v>34210</v>
      </c>
      <c r="T4260" s="2" t="s">
        <v>39190</v>
      </c>
      <c r="U4260" s="24">
        <f t="shared" si="1916"/>
        <v>541.5</v>
      </c>
      <c r="V4260" s="66">
        <f t="shared" si="1916"/>
        <v>328.8</v>
      </c>
      <c r="W4260" s="54">
        <f t="shared" si="1917"/>
        <v>1.47</v>
      </c>
      <c r="X4260" s="143">
        <f t="shared" si="1918"/>
        <v>541.5</v>
      </c>
      <c r="Y4260" s="143">
        <f t="shared" si="1919"/>
        <v>0.39400000000000002</v>
      </c>
      <c r="AD4260">
        <v>152</v>
      </c>
      <c r="AE4260">
        <v>-1</v>
      </c>
      <c r="AF4260" s="10">
        <v>37.9</v>
      </c>
      <c r="AG4260" s="10">
        <v>58.12</v>
      </c>
      <c r="AH4260" s="10">
        <f t="shared" si="1920"/>
        <v>321727.40924885811</v>
      </c>
      <c r="AI4260" s="11">
        <f t="shared" si="1908"/>
        <v>0</v>
      </c>
      <c r="AJ4260">
        <f t="shared" si="1909"/>
        <v>0</v>
      </c>
      <c r="AK4260" t="e">
        <f t="shared" si="1921"/>
        <v>#DIV/0!</v>
      </c>
      <c r="AL4260">
        <f t="shared" si="1922"/>
        <v>3.1512250000000011</v>
      </c>
      <c r="AM4260" s="5">
        <f t="shared" si="1923"/>
        <v>2.9200000000000004</v>
      </c>
      <c r="AN4260">
        <v>0</v>
      </c>
      <c r="AO4260" s="72">
        <f t="shared" si="1924"/>
        <v>1.4000000000000001</v>
      </c>
      <c r="AP4260" s="72">
        <f t="shared" si="1925"/>
        <v>0.2</v>
      </c>
      <c r="AQ4260" s="72">
        <f t="shared" si="1926"/>
        <v>0.4</v>
      </c>
      <c r="AR4260" s="71" t="e">
        <f t="shared" si="1927"/>
        <v>#DIV/0!</v>
      </c>
      <c r="BA4260">
        <f t="shared" si="1928"/>
        <v>268</v>
      </c>
      <c r="BB4260" s="91" t="e">
        <f t="shared" si="1929"/>
        <v>#DIV/0!</v>
      </c>
    </row>
    <row r="4261" spans="1:54">
      <c r="A4261" s="2" t="s">
        <v>4377</v>
      </c>
      <c r="B4261" s="7" t="s">
        <v>44204</v>
      </c>
      <c r="C4261" s="17">
        <f t="shared" si="1910"/>
        <v>37.9</v>
      </c>
      <c r="D4261" s="28">
        <f t="shared" si="1911"/>
        <v>99</v>
      </c>
      <c r="E4261" s="8">
        <f t="shared" si="1930"/>
        <v>15</v>
      </c>
      <c r="F4261" s="2" t="s">
        <v>9365</v>
      </c>
      <c r="G4261" s="54">
        <f t="shared" si="1931"/>
        <v>36.9</v>
      </c>
      <c r="H4261" s="20">
        <f t="shared" si="1932"/>
        <v>0.12429230000000001</v>
      </c>
      <c r="I4261" s="14" t="s">
        <v>19317</v>
      </c>
      <c r="J4261" s="14" t="s">
        <v>14352</v>
      </c>
      <c r="K4261" s="14" t="s">
        <v>24276</v>
      </c>
      <c r="L4261" s="14" t="s">
        <v>29235</v>
      </c>
      <c r="M4261" s="28">
        <f t="shared" si="1933"/>
        <v>10.399999999999999</v>
      </c>
      <c r="N4261" s="46">
        <f t="shared" si="1912"/>
        <v>5.4</v>
      </c>
      <c r="O4261" s="17">
        <f t="shared" si="1913"/>
        <v>1</v>
      </c>
      <c r="P4261" s="17">
        <f t="shared" si="1913"/>
        <v>8.2000000000000011</v>
      </c>
      <c r="Q4261" s="124">
        <f t="shared" si="1914"/>
        <v>2.4000000000000004</v>
      </c>
      <c r="R4261" s="26">
        <f t="shared" si="1915"/>
        <v>2.8000000000000003</v>
      </c>
      <c r="S4261" s="2" t="s">
        <v>34211</v>
      </c>
      <c r="T4261" s="2" t="s">
        <v>39191</v>
      </c>
      <c r="U4261" s="24">
        <f t="shared" si="1916"/>
        <v>372.1</v>
      </c>
      <c r="V4261" s="66">
        <f t="shared" si="1916"/>
        <v>308.8</v>
      </c>
      <c r="W4261" s="54">
        <f t="shared" si="1917"/>
        <v>3.69</v>
      </c>
      <c r="X4261" s="143">
        <f t="shared" si="1918"/>
        <v>372.1</v>
      </c>
      <c r="Y4261" s="143">
        <f t="shared" si="1919"/>
        <v>0.83799999999999997</v>
      </c>
      <c r="AD4261">
        <v>152</v>
      </c>
      <c r="AE4261">
        <v>-1</v>
      </c>
      <c r="AF4261" s="10">
        <v>37.9</v>
      </c>
      <c r="AG4261" s="10">
        <v>58.12</v>
      </c>
      <c r="AH4261" s="10">
        <f t="shared" si="1920"/>
        <v>345750.41080196557</v>
      </c>
      <c r="AI4261" s="11">
        <f t="shared" si="1908"/>
        <v>0</v>
      </c>
      <c r="AJ4261">
        <f t="shared" si="1909"/>
        <v>0</v>
      </c>
      <c r="AK4261" t="e">
        <f t="shared" si="1921"/>
        <v>#DIV/0!</v>
      </c>
      <c r="AL4261">
        <f t="shared" si="1922"/>
        <v>20.106248792000006</v>
      </c>
      <c r="AM4261" s="5">
        <f t="shared" si="1923"/>
        <v>7.38</v>
      </c>
      <c r="AN4261">
        <v>0</v>
      </c>
      <c r="AO4261" s="72">
        <f t="shared" si="1924"/>
        <v>2.8000000000000003</v>
      </c>
      <c r="AP4261" s="72">
        <f t="shared" si="1925"/>
        <v>2.4000000000000004</v>
      </c>
      <c r="AQ4261" s="72">
        <f t="shared" si="1926"/>
        <v>2.6</v>
      </c>
      <c r="AR4261" s="71" t="e">
        <f t="shared" si="1927"/>
        <v>#DIV/0!</v>
      </c>
      <c r="BA4261">
        <f t="shared" si="1928"/>
        <v>99</v>
      </c>
      <c r="BB4261" s="91" t="e">
        <f t="shared" si="1929"/>
        <v>#DIV/0!</v>
      </c>
    </row>
    <row r="4262" spans="1:54">
      <c r="A4262" s="2" t="s">
        <v>4378</v>
      </c>
      <c r="B4262" s="7" t="s">
        <v>44205</v>
      </c>
      <c r="C4262" s="17">
        <f t="shared" si="1910"/>
        <v>14.200000000000001</v>
      </c>
      <c r="D4262" s="28">
        <f t="shared" si="1911"/>
        <v>19</v>
      </c>
      <c r="E4262" s="8">
        <f t="shared" si="1930"/>
        <v>9</v>
      </c>
      <c r="F4262" s="2" t="s">
        <v>9366</v>
      </c>
      <c r="G4262" s="54">
        <f t="shared" si="1931"/>
        <v>13.2</v>
      </c>
      <c r="H4262" s="20">
        <f t="shared" si="1932"/>
        <v>0.47732529999999995</v>
      </c>
      <c r="I4262" s="14" t="s">
        <v>19318</v>
      </c>
      <c r="J4262" s="14" t="s">
        <v>14353</v>
      </c>
      <c r="K4262" s="14" t="s">
        <v>24277</v>
      </c>
      <c r="L4262" s="14" t="s">
        <v>29236</v>
      </c>
      <c r="M4262" s="28">
        <f t="shared" si="1933"/>
        <v>14</v>
      </c>
      <c r="N4262" s="46">
        <f t="shared" si="1912"/>
        <v>7</v>
      </c>
      <c r="O4262" s="17">
        <f t="shared" si="1913"/>
        <v>1</v>
      </c>
      <c r="P4262" s="17">
        <f t="shared" si="1913"/>
        <v>1</v>
      </c>
      <c r="Q4262" s="124">
        <f t="shared" si="1914"/>
        <v>0.8</v>
      </c>
      <c r="R4262" s="26">
        <f t="shared" si="1915"/>
        <v>1.4000000000000001</v>
      </c>
      <c r="S4262" s="2" t="s">
        <v>34212</v>
      </c>
      <c r="T4262" s="2" t="s">
        <v>39192</v>
      </c>
      <c r="U4262" s="24">
        <f t="shared" si="1916"/>
        <v>291.60000000000002</v>
      </c>
      <c r="V4262" s="66">
        <f t="shared" si="1916"/>
        <v>329.70000000000005</v>
      </c>
      <c r="W4262" s="54">
        <f t="shared" si="1917"/>
        <v>1.32</v>
      </c>
      <c r="X4262" s="143">
        <f t="shared" si="1918"/>
        <v>291.60000000000002</v>
      </c>
      <c r="Y4262" s="143">
        <f t="shared" si="1919"/>
        <v>0.36399999999999999</v>
      </c>
      <c r="AD4262">
        <v>152</v>
      </c>
      <c r="AE4262">
        <v>-1</v>
      </c>
      <c r="AF4262" s="10">
        <v>37.9</v>
      </c>
      <c r="AG4262" s="10">
        <v>58.12</v>
      </c>
      <c r="AH4262" s="10">
        <f t="shared" si="1920"/>
        <v>320508.6019046572</v>
      </c>
      <c r="AI4262" s="11">
        <f t="shared" si="1908"/>
        <v>0</v>
      </c>
      <c r="AJ4262">
        <f t="shared" si="1909"/>
        <v>0</v>
      </c>
      <c r="AK4262" t="e">
        <f t="shared" si="1921"/>
        <v>#DIV/0!</v>
      </c>
      <c r="AL4262">
        <f t="shared" si="1922"/>
        <v>0.73174458000000009</v>
      </c>
      <c r="AM4262" s="5">
        <f t="shared" si="1923"/>
        <v>2.64</v>
      </c>
      <c r="AN4262">
        <v>0</v>
      </c>
      <c r="AO4262" s="72">
        <f t="shared" si="1924"/>
        <v>1.4000000000000001</v>
      </c>
      <c r="AP4262" s="72">
        <f t="shared" si="1925"/>
        <v>0.8</v>
      </c>
      <c r="AQ4262" s="72">
        <f t="shared" si="1926"/>
        <v>0.8</v>
      </c>
      <c r="AR4262" s="71" t="e">
        <f t="shared" si="1927"/>
        <v>#DIV/0!</v>
      </c>
      <c r="BA4262">
        <f t="shared" si="1928"/>
        <v>19</v>
      </c>
      <c r="BB4262" s="91" t="e">
        <f t="shared" si="1929"/>
        <v>#DIV/0!</v>
      </c>
    </row>
    <row r="4263" spans="1:54">
      <c r="A4263" s="2" t="s">
        <v>4379</v>
      </c>
      <c r="B4263" s="7" t="s">
        <v>44206</v>
      </c>
      <c r="C4263" s="17">
        <f t="shared" si="1910"/>
        <v>13.5</v>
      </c>
      <c r="D4263" s="28">
        <f t="shared" si="1911"/>
        <v>160</v>
      </c>
      <c r="E4263" s="8">
        <f t="shared" si="1930"/>
        <v>14</v>
      </c>
      <c r="F4263" s="2" t="s">
        <v>9367</v>
      </c>
      <c r="G4263" s="54">
        <f t="shared" si="1931"/>
        <v>12.5</v>
      </c>
      <c r="H4263" s="20">
        <f t="shared" si="1932"/>
        <v>0.4104777</v>
      </c>
      <c r="I4263" s="14" t="s">
        <v>19319</v>
      </c>
      <c r="J4263" s="14" t="s">
        <v>14354</v>
      </c>
      <c r="K4263" s="14" t="s">
        <v>24278</v>
      </c>
      <c r="L4263" s="14" t="s">
        <v>29237</v>
      </c>
      <c r="M4263" s="28">
        <f t="shared" si="1933"/>
        <v>12.9</v>
      </c>
      <c r="N4263" s="46">
        <f t="shared" si="1912"/>
        <v>6.4</v>
      </c>
      <c r="O4263" s="17">
        <f t="shared" si="1913"/>
        <v>2.6</v>
      </c>
      <c r="P4263" s="17">
        <f t="shared" si="1913"/>
        <v>3.2</v>
      </c>
      <c r="Q4263" s="124">
        <f t="shared" si="1914"/>
        <v>0.8</v>
      </c>
      <c r="R4263" s="26">
        <f t="shared" si="1915"/>
        <v>1.2000000000000002</v>
      </c>
      <c r="S4263" s="2" t="s">
        <v>116</v>
      </c>
      <c r="T4263" s="2" t="s">
        <v>39193</v>
      </c>
      <c r="U4263" s="24">
        <f t="shared" si="1916"/>
        <v>433.1</v>
      </c>
      <c r="V4263" s="66">
        <f t="shared" si="1916"/>
        <v>308.8</v>
      </c>
      <c r="W4263" s="54">
        <f t="shared" si="1917"/>
        <v>1.25</v>
      </c>
      <c r="X4263" s="143">
        <f t="shared" si="1918"/>
        <v>433.1</v>
      </c>
      <c r="Y4263" s="143">
        <f t="shared" si="1919"/>
        <v>0.35</v>
      </c>
      <c r="AD4263">
        <v>152</v>
      </c>
      <c r="AE4263">
        <v>-1</v>
      </c>
      <c r="AF4263" s="10">
        <v>37.9</v>
      </c>
      <c r="AG4263" s="10">
        <v>58.12</v>
      </c>
      <c r="AH4263" s="10">
        <f t="shared" si="1920"/>
        <v>345808.77282122738</v>
      </c>
      <c r="AI4263" s="11">
        <f t="shared" si="1908"/>
        <v>0</v>
      </c>
      <c r="AJ4263">
        <f t="shared" si="1909"/>
        <v>0</v>
      </c>
      <c r="AK4263" t="e">
        <f t="shared" si="1921"/>
        <v>#DIV/0!</v>
      </c>
      <c r="AL4263">
        <f t="shared" si="1922"/>
        <v>5.8857906432000018</v>
      </c>
      <c r="AM4263" s="5">
        <f t="shared" si="1923"/>
        <v>2.5</v>
      </c>
      <c r="AN4263">
        <v>0</v>
      </c>
      <c r="AO4263" s="72">
        <f t="shared" si="1924"/>
        <v>1.2000000000000002</v>
      </c>
      <c r="AP4263" s="72">
        <f t="shared" si="1925"/>
        <v>0.8</v>
      </c>
      <c r="AQ4263" s="72">
        <f t="shared" si="1926"/>
        <v>0.8</v>
      </c>
      <c r="AR4263" s="71" t="e">
        <f t="shared" si="1927"/>
        <v>#DIV/0!</v>
      </c>
      <c r="BA4263">
        <f t="shared" si="1928"/>
        <v>160</v>
      </c>
      <c r="BB4263" s="91" t="e">
        <f t="shared" si="1929"/>
        <v>#DIV/0!</v>
      </c>
    </row>
    <row r="4264" spans="1:54">
      <c r="A4264" s="2" t="s">
        <v>4380</v>
      </c>
      <c r="B4264" s="7" t="s">
        <v>44207</v>
      </c>
      <c r="C4264" s="17">
        <f t="shared" si="1910"/>
        <v>35.6</v>
      </c>
      <c r="D4264" s="28">
        <f t="shared" si="1911"/>
        <v>205</v>
      </c>
      <c r="E4264" s="8">
        <f t="shared" si="1930"/>
        <v>14</v>
      </c>
      <c r="F4264" s="2" t="s">
        <v>9368</v>
      </c>
      <c r="G4264" s="54">
        <f t="shared" si="1931"/>
        <v>34.6</v>
      </c>
      <c r="H4264" s="20">
        <f t="shared" si="1932"/>
        <v>0.2355651</v>
      </c>
      <c r="I4264" s="14" t="s">
        <v>19320</v>
      </c>
      <c r="J4264" s="14" t="s">
        <v>14355</v>
      </c>
      <c r="K4264" s="14" t="s">
        <v>24279</v>
      </c>
      <c r="L4264" s="14" t="s">
        <v>29238</v>
      </c>
      <c r="M4264" s="28">
        <f t="shared" si="1933"/>
        <v>11.4</v>
      </c>
      <c r="N4264" s="46">
        <f t="shared" si="1912"/>
        <v>6.6</v>
      </c>
      <c r="O4264" s="17">
        <f t="shared" si="1913"/>
        <v>1.2000000000000002</v>
      </c>
      <c r="P4264" s="17">
        <f t="shared" si="1913"/>
        <v>6.2</v>
      </c>
      <c r="Q4264" s="124">
        <f t="shared" si="1914"/>
        <v>1.6</v>
      </c>
      <c r="R4264" s="26">
        <f t="shared" si="1915"/>
        <v>2</v>
      </c>
      <c r="S4264" s="2" t="s">
        <v>34213</v>
      </c>
      <c r="T4264" s="2" t="s">
        <v>39194</v>
      </c>
      <c r="U4264" s="24">
        <f t="shared" si="1916"/>
        <v>478.3</v>
      </c>
      <c r="V4264" s="66">
        <f t="shared" si="1916"/>
        <v>374.70000000000005</v>
      </c>
      <c r="W4264" s="54">
        <f t="shared" si="1917"/>
        <v>3.46</v>
      </c>
      <c r="X4264" s="143">
        <f t="shared" si="1918"/>
        <v>478.3</v>
      </c>
      <c r="Y4264" s="143">
        <f t="shared" si="1919"/>
        <v>0.79199999999999993</v>
      </c>
      <c r="AD4264">
        <v>152</v>
      </c>
      <c r="AE4264">
        <v>-1</v>
      </c>
      <c r="AF4264" s="10">
        <v>37.9</v>
      </c>
      <c r="AG4264" s="10">
        <v>58.12</v>
      </c>
      <c r="AH4264" s="10">
        <f t="shared" si="1920"/>
        <v>250905.1919788605</v>
      </c>
      <c r="AI4264" s="11">
        <f t="shared" si="1908"/>
        <v>0</v>
      </c>
      <c r="AJ4264">
        <f t="shared" si="1909"/>
        <v>0</v>
      </c>
      <c r="AK4264" t="e">
        <f t="shared" si="1921"/>
        <v>#DIV/0!</v>
      </c>
      <c r="AL4264">
        <f t="shared" si="1922"/>
        <v>11.374791312000003</v>
      </c>
      <c r="AM4264" s="5">
        <f t="shared" si="1923"/>
        <v>6.92</v>
      </c>
      <c r="AN4264">
        <v>0</v>
      </c>
      <c r="AO4264" s="72">
        <f t="shared" si="1924"/>
        <v>2</v>
      </c>
      <c r="AP4264" s="72">
        <f t="shared" si="1925"/>
        <v>1.6</v>
      </c>
      <c r="AQ4264" s="72">
        <f t="shared" si="1926"/>
        <v>1.6</v>
      </c>
      <c r="AR4264" s="71" t="e">
        <f t="shared" si="1927"/>
        <v>#DIV/0!</v>
      </c>
      <c r="BA4264">
        <f t="shared" si="1928"/>
        <v>205</v>
      </c>
      <c r="BB4264" s="91" t="e">
        <f t="shared" si="1929"/>
        <v>#DIV/0!</v>
      </c>
    </row>
    <row r="4265" spans="1:54">
      <c r="A4265" s="2" t="s">
        <v>4381</v>
      </c>
      <c r="B4265" s="7" t="s">
        <v>44208</v>
      </c>
      <c r="C4265" s="17">
        <f t="shared" si="1910"/>
        <v>15.4</v>
      </c>
      <c r="D4265" s="28">
        <f t="shared" si="1911"/>
        <v>22</v>
      </c>
      <c r="E4265" s="8">
        <f t="shared" si="1930"/>
        <v>4</v>
      </c>
      <c r="F4265" s="2" t="s">
        <v>9369</v>
      </c>
      <c r="G4265" s="54">
        <f t="shared" si="1931"/>
        <v>14.5</v>
      </c>
      <c r="H4265" s="20">
        <f t="shared" si="1932"/>
        <v>0.86542980000000003</v>
      </c>
      <c r="I4265" s="14" t="s">
        <v>19321</v>
      </c>
      <c r="J4265" s="14" t="s">
        <v>14356</v>
      </c>
      <c r="K4265" s="14" t="s">
        <v>24280</v>
      </c>
      <c r="L4265" s="14" t="s">
        <v>29239</v>
      </c>
      <c r="M4265" s="28">
        <f t="shared" si="1933"/>
        <v>13</v>
      </c>
      <c r="N4265" s="46">
        <f t="shared" si="1912"/>
        <v>6.8</v>
      </c>
      <c r="O4265" s="17">
        <f t="shared" si="1913"/>
        <v>0.8</v>
      </c>
      <c r="P4265" s="17">
        <f t="shared" si="1913"/>
        <v>3</v>
      </c>
      <c r="Q4265" s="124">
        <f t="shared" si="1914"/>
        <v>0.2</v>
      </c>
      <c r="R4265" s="26">
        <f t="shared" si="1915"/>
        <v>1.8</v>
      </c>
      <c r="S4265" s="2" t="s">
        <v>34214</v>
      </c>
      <c r="T4265" s="2" t="s">
        <v>39195</v>
      </c>
      <c r="U4265" s="24">
        <f t="shared" si="1916"/>
        <v>294.70000000000005</v>
      </c>
      <c r="V4265" s="66">
        <f t="shared" si="1916"/>
        <v>301.70000000000005</v>
      </c>
      <c r="W4265" s="54">
        <f t="shared" si="1917"/>
        <v>1.45</v>
      </c>
      <c r="X4265" s="143">
        <f t="shared" si="1918"/>
        <v>294.70000000000005</v>
      </c>
      <c r="Y4265" s="143">
        <f t="shared" si="1919"/>
        <v>0.39</v>
      </c>
      <c r="AD4265">
        <v>152</v>
      </c>
      <c r="AE4265">
        <v>-1</v>
      </c>
      <c r="AF4265" s="10">
        <v>37.9</v>
      </c>
      <c r="AG4265" s="10">
        <v>58.12</v>
      </c>
      <c r="AH4265" s="10">
        <f t="shared" si="1920"/>
        <v>353698.5398258405</v>
      </c>
      <c r="AI4265" s="11">
        <f t="shared" si="1908"/>
        <v>0</v>
      </c>
      <c r="AJ4265">
        <f t="shared" si="1909"/>
        <v>0</v>
      </c>
      <c r="AK4265" t="e">
        <f t="shared" si="1921"/>
        <v>#DIV/0!</v>
      </c>
      <c r="AL4265">
        <f t="shared" si="1922"/>
        <v>0.58134326399999992</v>
      </c>
      <c r="AM4265" s="5">
        <f t="shared" si="1923"/>
        <v>2.88</v>
      </c>
      <c r="AN4265">
        <v>0</v>
      </c>
      <c r="AO4265" s="72">
        <f t="shared" si="1924"/>
        <v>1.8</v>
      </c>
      <c r="AP4265" s="72">
        <f t="shared" si="1925"/>
        <v>0.2</v>
      </c>
      <c r="AQ4265" s="72">
        <f t="shared" si="1926"/>
        <v>0.4</v>
      </c>
      <c r="AR4265" s="71" t="e">
        <f t="shared" si="1927"/>
        <v>#DIV/0!</v>
      </c>
      <c r="BA4265">
        <f t="shared" si="1928"/>
        <v>22</v>
      </c>
      <c r="BB4265" s="91" t="e">
        <f t="shared" si="1929"/>
        <v>#DIV/0!</v>
      </c>
    </row>
    <row r="4266" spans="1:54">
      <c r="A4266" s="2" t="s">
        <v>4382</v>
      </c>
      <c r="B4266" s="7" t="s">
        <v>44209</v>
      </c>
      <c r="C4266" s="17">
        <f t="shared" si="1910"/>
        <v>34.4</v>
      </c>
      <c r="D4266" s="28">
        <f t="shared" si="1911"/>
        <v>162</v>
      </c>
      <c r="E4266" s="8">
        <f t="shared" si="1930"/>
        <v>18</v>
      </c>
      <c r="F4266" s="2" t="s">
        <v>9370</v>
      </c>
      <c r="G4266" s="54">
        <f t="shared" si="1931"/>
        <v>33.5</v>
      </c>
      <c r="H4266" s="20">
        <f t="shared" si="1932"/>
        <v>0.16932349999999999</v>
      </c>
      <c r="I4266" s="14" t="s">
        <v>19322</v>
      </c>
      <c r="J4266" s="14" t="s">
        <v>14357</v>
      </c>
      <c r="K4266" s="14" t="s">
        <v>24281</v>
      </c>
      <c r="L4266" s="14" t="s">
        <v>29240</v>
      </c>
      <c r="M4266" s="28">
        <f t="shared" si="1933"/>
        <v>12.8</v>
      </c>
      <c r="N4266" s="46">
        <f t="shared" si="1912"/>
        <v>5.6</v>
      </c>
      <c r="O4266" s="17">
        <f t="shared" si="1913"/>
        <v>1.4000000000000001</v>
      </c>
      <c r="P4266" s="17">
        <f t="shared" si="1913"/>
        <v>3.4000000000000004</v>
      </c>
      <c r="Q4266" s="124">
        <f t="shared" si="1914"/>
        <v>2.2000000000000002</v>
      </c>
      <c r="R4266" s="26">
        <f t="shared" si="1915"/>
        <v>2.6</v>
      </c>
      <c r="S4266" s="2" t="s">
        <v>34215</v>
      </c>
      <c r="T4266" s="2" t="s">
        <v>39196</v>
      </c>
      <c r="U4266" s="24">
        <f t="shared" si="1916"/>
        <v>435.20000000000005</v>
      </c>
      <c r="V4266" s="66">
        <f t="shared" si="1916"/>
        <v>388.20000000000005</v>
      </c>
      <c r="W4266" s="54">
        <f t="shared" si="1917"/>
        <v>3.3499999999999996</v>
      </c>
      <c r="X4266" s="143">
        <f t="shared" si="1918"/>
        <v>435.20000000000005</v>
      </c>
      <c r="Y4266" s="143">
        <f t="shared" si="1919"/>
        <v>0.76999999999999991</v>
      </c>
      <c r="AD4266">
        <v>152</v>
      </c>
      <c r="AE4266">
        <v>-1</v>
      </c>
      <c r="AF4266" s="10">
        <v>37.9</v>
      </c>
      <c r="AG4266" s="10">
        <v>58.12</v>
      </c>
      <c r="AH4266" s="10">
        <f t="shared" si="1920"/>
        <v>222742.4726901784</v>
      </c>
      <c r="AI4266" s="11">
        <f t="shared" si="1908"/>
        <v>0</v>
      </c>
      <c r="AJ4266">
        <f t="shared" si="1909"/>
        <v>0</v>
      </c>
      <c r="AK4266" t="e">
        <f t="shared" si="1921"/>
        <v>#DIV/0!</v>
      </c>
      <c r="AL4266">
        <f t="shared" si="1922"/>
        <v>10.280452364000004</v>
      </c>
      <c r="AM4266" s="5">
        <f t="shared" si="1923"/>
        <v>6.68</v>
      </c>
      <c r="AN4266">
        <v>0</v>
      </c>
      <c r="AO4266" s="72">
        <f t="shared" si="1924"/>
        <v>2.6</v>
      </c>
      <c r="AP4266" s="72">
        <f t="shared" si="1925"/>
        <v>2.2000000000000002</v>
      </c>
      <c r="AQ4266" s="72">
        <f t="shared" si="1926"/>
        <v>2.2000000000000002</v>
      </c>
      <c r="AR4266" s="71" t="e">
        <f t="shared" si="1927"/>
        <v>#DIV/0!</v>
      </c>
      <c r="BA4266">
        <f t="shared" si="1928"/>
        <v>162</v>
      </c>
      <c r="BB4266" s="91" t="e">
        <f t="shared" si="1929"/>
        <v>#DIV/0!</v>
      </c>
    </row>
    <row r="4267" spans="1:54">
      <c r="A4267" s="2" t="s">
        <v>4383</v>
      </c>
      <c r="B4267" s="7" t="s">
        <v>44210</v>
      </c>
      <c r="C4267" s="17">
        <f t="shared" si="1910"/>
        <v>25</v>
      </c>
      <c r="D4267" s="28">
        <f t="shared" si="1911"/>
        <v>101</v>
      </c>
      <c r="E4267" s="8">
        <f t="shared" si="1930"/>
        <v>4</v>
      </c>
      <c r="F4267" s="2" t="s">
        <v>9371</v>
      </c>
      <c r="G4267" s="54">
        <f t="shared" si="1931"/>
        <v>24.1</v>
      </c>
      <c r="H4267" s="20">
        <f t="shared" si="1932"/>
        <v>0.87824049999999998</v>
      </c>
      <c r="I4267" s="14" t="s">
        <v>19323</v>
      </c>
      <c r="J4267" s="14" t="s">
        <v>14358</v>
      </c>
      <c r="K4267" s="14" t="s">
        <v>24282</v>
      </c>
      <c r="L4267" s="14" t="s">
        <v>29241</v>
      </c>
      <c r="M4267" s="28">
        <f t="shared" si="1933"/>
        <v>14</v>
      </c>
      <c r="N4267" s="46">
        <f t="shared" si="1912"/>
        <v>6.8</v>
      </c>
      <c r="O4267" s="17">
        <f t="shared" si="1913"/>
        <v>2.2000000000000002</v>
      </c>
      <c r="P4267" s="17">
        <f t="shared" si="1913"/>
        <v>1</v>
      </c>
      <c r="Q4267" s="124">
        <f t="shared" si="1914"/>
        <v>0.2</v>
      </c>
      <c r="R4267" s="26">
        <f t="shared" si="1915"/>
        <v>2</v>
      </c>
      <c r="S4267" s="2" t="s">
        <v>34216</v>
      </c>
      <c r="T4267" s="2" t="s">
        <v>39197</v>
      </c>
      <c r="U4267" s="24">
        <f t="shared" si="1916"/>
        <v>374.5</v>
      </c>
      <c r="V4267" s="66">
        <f t="shared" si="1916"/>
        <v>353.6</v>
      </c>
      <c r="W4267" s="54">
        <f t="shared" si="1917"/>
        <v>2.4099999999999997</v>
      </c>
      <c r="X4267" s="143">
        <f t="shared" si="1918"/>
        <v>374.5</v>
      </c>
      <c r="Y4267" s="143">
        <f t="shared" si="1919"/>
        <v>0.58199999999999996</v>
      </c>
      <c r="AD4267">
        <v>152</v>
      </c>
      <c r="AE4267">
        <v>-1</v>
      </c>
      <c r="AF4267" s="10">
        <v>37.9</v>
      </c>
      <c r="AG4267" s="10">
        <v>58.12</v>
      </c>
      <c r="AH4267" s="10">
        <f t="shared" si="1920"/>
        <v>286985.59492382442</v>
      </c>
      <c r="AI4267" s="11">
        <f t="shared" si="1908"/>
        <v>0</v>
      </c>
      <c r="AJ4267">
        <f t="shared" si="1909"/>
        <v>0</v>
      </c>
      <c r="AK4267" t="e">
        <f t="shared" si="1921"/>
        <v>#DIV/0!</v>
      </c>
      <c r="AL4267">
        <f t="shared" si="1922"/>
        <v>0.53574180000000016</v>
      </c>
      <c r="AM4267" s="5">
        <f t="shared" si="1923"/>
        <v>4.8</v>
      </c>
      <c r="AN4267">
        <v>0</v>
      </c>
      <c r="AO4267" s="72">
        <f t="shared" si="1924"/>
        <v>2</v>
      </c>
      <c r="AP4267" s="72">
        <f t="shared" si="1925"/>
        <v>0.2</v>
      </c>
      <c r="AQ4267" s="72">
        <f t="shared" si="1926"/>
        <v>0.4</v>
      </c>
      <c r="AR4267" s="71" t="e">
        <f t="shared" si="1927"/>
        <v>#DIV/0!</v>
      </c>
      <c r="BA4267">
        <f t="shared" si="1928"/>
        <v>101</v>
      </c>
      <c r="BB4267" s="91" t="e">
        <f t="shared" si="1929"/>
        <v>#DIV/0!</v>
      </c>
    </row>
    <row r="4268" spans="1:54">
      <c r="A4268" s="2" t="s">
        <v>4384</v>
      </c>
      <c r="B4268" s="7" t="s">
        <v>44211</v>
      </c>
      <c r="C4268" s="17">
        <f t="shared" si="1910"/>
        <v>12.600000000000001</v>
      </c>
      <c r="D4268" s="28">
        <f t="shared" si="1911"/>
        <v>80</v>
      </c>
      <c r="E4268" s="8">
        <f t="shared" si="1930"/>
        <v>17</v>
      </c>
      <c r="F4268" s="2" t="s">
        <v>9372</v>
      </c>
      <c r="G4268" s="54">
        <f t="shared" si="1931"/>
        <v>11.7</v>
      </c>
      <c r="H4268" s="20">
        <f t="shared" si="1932"/>
        <v>0.26851839999999999</v>
      </c>
      <c r="I4268" s="14" t="s">
        <v>19324</v>
      </c>
      <c r="J4268" s="14" t="s">
        <v>14359</v>
      </c>
      <c r="K4268" s="14" t="s">
        <v>24283</v>
      </c>
      <c r="L4268" s="14" t="s">
        <v>29242</v>
      </c>
      <c r="M4268" s="28">
        <f t="shared" si="1933"/>
        <v>12.8</v>
      </c>
      <c r="N4268" s="46">
        <f t="shared" si="1912"/>
        <v>6.4</v>
      </c>
      <c r="O4268" s="17">
        <f t="shared" si="1913"/>
        <v>1.4000000000000001</v>
      </c>
      <c r="P4268" s="17">
        <f t="shared" si="1913"/>
        <v>3.4000000000000004</v>
      </c>
      <c r="Q4268" s="124">
        <f t="shared" si="1914"/>
        <v>2</v>
      </c>
      <c r="R4268" s="26">
        <f t="shared" si="1915"/>
        <v>2.6</v>
      </c>
      <c r="S4268" s="2" t="s">
        <v>34217</v>
      </c>
      <c r="T4268" s="2" t="s">
        <v>39198</v>
      </c>
      <c r="U4268" s="24">
        <f t="shared" si="1916"/>
        <v>352.70000000000005</v>
      </c>
      <c r="V4268" s="66">
        <f t="shared" si="1916"/>
        <v>398.70000000000005</v>
      </c>
      <c r="W4268" s="54">
        <f t="shared" si="1917"/>
        <v>1.17</v>
      </c>
      <c r="X4268" s="143">
        <f t="shared" si="1918"/>
        <v>352.70000000000005</v>
      </c>
      <c r="Y4268" s="143">
        <f t="shared" si="1919"/>
        <v>0.33399999999999996</v>
      </c>
      <c r="AD4268">
        <v>152</v>
      </c>
      <c r="AE4268">
        <v>-1</v>
      </c>
      <c r="AF4268" s="10">
        <v>37.9</v>
      </c>
      <c r="AG4268" s="10">
        <v>58.12</v>
      </c>
      <c r="AH4268" s="10">
        <f t="shared" si="1920"/>
        <v>195765.66616120192</v>
      </c>
      <c r="AI4268" s="11">
        <f t="shared" si="1908"/>
        <v>0</v>
      </c>
      <c r="AJ4268">
        <f t="shared" si="1909"/>
        <v>0</v>
      </c>
      <c r="AK4268" t="e">
        <f t="shared" si="1921"/>
        <v>#DIV/0!</v>
      </c>
      <c r="AL4268">
        <f t="shared" si="1922"/>
        <v>9.052816281600002</v>
      </c>
      <c r="AM4268" s="5">
        <f t="shared" si="1923"/>
        <v>2.3200000000000003</v>
      </c>
      <c r="AN4268">
        <v>0</v>
      </c>
      <c r="AO4268" s="72">
        <f t="shared" si="1924"/>
        <v>2.6</v>
      </c>
      <c r="AP4268" s="72">
        <f t="shared" si="1925"/>
        <v>2</v>
      </c>
      <c r="AQ4268" s="72">
        <f t="shared" si="1926"/>
        <v>2</v>
      </c>
      <c r="AR4268" s="71" t="e">
        <f t="shared" si="1927"/>
        <v>#DIV/0!</v>
      </c>
      <c r="BA4268">
        <f t="shared" si="1928"/>
        <v>80</v>
      </c>
      <c r="BB4268" s="91" t="e">
        <f t="shared" si="1929"/>
        <v>#DIV/0!</v>
      </c>
    </row>
    <row r="4269" spans="1:54">
      <c r="A4269" s="2" t="s">
        <v>4385</v>
      </c>
      <c r="B4269" s="7" t="s">
        <v>44212</v>
      </c>
      <c r="C4269" s="17">
        <f t="shared" si="1910"/>
        <v>28.700000000000003</v>
      </c>
      <c r="D4269" s="28">
        <f t="shared" si="1911"/>
        <v>72</v>
      </c>
      <c r="E4269" s="8">
        <f t="shared" si="1930"/>
        <v>10</v>
      </c>
      <c r="F4269" s="2" t="s">
        <v>9373</v>
      </c>
      <c r="G4269" s="54">
        <f t="shared" si="1931"/>
        <v>27.8</v>
      </c>
      <c r="H4269" s="20">
        <f t="shared" si="1932"/>
        <v>0.54083130000000001</v>
      </c>
      <c r="I4269" s="14" t="s">
        <v>19325</v>
      </c>
      <c r="J4269" s="14" t="s">
        <v>14360</v>
      </c>
      <c r="K4269" s="14" t="s">
        <v>24284</v>
      </c>
      <c r="L4269" s="14" t="s">
        <v>29243</v>
      </c>
      <c r="M4269" s="28">
        <f t="shared" si="1933"/>
        <v>11.5</v>
      </c>
      <c r="N4269" s="46">
        <f t="shared" si="1912"/>
        <v>7</v>
      </c>
      <c r="O4269" s="17">
        <f t="shared" si="1913"/>
        <v>1.2000000000000002</v>
      </c>
      <c r="P4269" s="17">
        <f t="shared" si="1913"/>
        <v>6</v>
      </c>
      <c r="Q4269" s="124">
        <f t="shared" si="1914"/>
        <v>0.8</v>
      </c>
      <c r="R4269" s="26">
        <f t="shared" si="1915"/>
        <v>1.8</v>
      </c>
      <c r="S4269" s="2" t="s">
        <v>34218</v>
      </c>
      <c r="T4269" s="2" t="s">
        <v>39199</v>
      </c>
      <c r="U4269" s="24">
        <f t="shared" si="1916"/>
        <v>345.40000000000003</v>
      </c>
      <c r="V4269" s="66">
        <f t="shared" si="1916"/>
        <v>367.70000000000005</v>
      </c>
      <c r="W4269" s="54">
        <f t="shared" si="1917"/>
        <v>2.78</v>
      </c>
      <c r="X4269" s="143">
        <f t="shared" si="1918"/>
        <v>345.40000000000003</v>
      </c>
      <c r="Y4269" s="143">
        <f t="shared" si="1919"/>
        <v>0.65599999999999992</v>
      </c>
      <c r="AD4269">
        <v>152</v>
      </c>
      <c r="AE4269">
        <v>-1</v>
      </c>
      <c r="AF4269" s="10">
        <v>37.9</v>
      </c>
      <c r="AG4269" s="10">
        <v>58.12</v>
      </c>
      <c r="AH4269" s="10">
        <f t="shared" si="1920"/>
        <v>263816.84258321748</v>
      </c>
      <c r="AI4269" s="11">
        <f t="shared" si="1908"/>
        <v>0</v>
      </c>
      <c r="AJ4269">
        <f t="shared" si="1909"/>
        <v>0</v>
      </c>
      <c r="AK4269" t="e">
        <f t="shared" si="1921"/>
        <v>#DIV/0!</v>
      </c>
      <c r="AL4269">
        <f t="shared" si="1922"/>
        <v>5.9508263520000018</v>
      </c>
      <c r="AM4269" s="5">
        <f t="shared" si="1923"/>
        <v>5.5400000000000009</v>
      </c>
      <c r="AN4269">
        <v>0</v>
      </c>
      <c r="AO4269" s="72">
        <f t="shared" si="1924"/>
        <v>1.8</v>
      </c>
      <c r="AP4269" s="72">
        <f t="shared" si="1925"/>
        <v>0.8</v>
      </c>
      <c r="AQ4269" s="72">
        <f t="shared" si="1926"/>
        <v>1</v>
      </c>
      <c r="AR4269" s="71" t="e">
        <f t="shared" si="1927"/>
        <v>#DIV/0!</v>
      </c>
      <c r="BA4269">
        <f t="shared" si="1928"/>
        <v>72</v>
      </c>
      <c r="BB4269" s="91" t="e">
        <f t="shared" si="1929"/>
        <v>#DIV/0!</v>
      </c>
    </row>
    <row r="4270" spans="1:54">
      <c r="A4270" s="2" t="s">
        <v>4386</v>
      </c>
      <c r="B4270" s="7" t="s">
        <v>44213</v>
      </c>
      <c r="C4270" s="17">
        <f t="shared" si="1910"/>
        <v>27.5</v>
      </c>
      <c r="D4270" s="28">
        <f t="shared" si="1911"/>
        <v>122</v>
      </c>
      <c r="E4270" s="8">
        <f t="shared" si="1930"/>
        <v>3</v>
      </c>
      <c r="F4270" s="2" t="s">
        <v>9374</v>
      </c>
      <c r="G4270" s="54">
        <f t="shared" si="1931"/>
        <v>26.5</v>
      </c>
      <c r="H4270" s="20">
        <f t="shared" si="1932"/>
        <v>0.83095420000000009</v>
      </c>
      <c r="I4270" s="14" t="s">
        <v>19326</v>
      </c>
      <c r="J4270" s="14" t="s">
        <v>14361</v>
      </c>
      <c r="K4270" s="14" t="s">
        <v>24285</v>
      </c>
      <c r="L4270" s="14" t="s">
        <v>29244</v>
      </c>
      <c r="M4270" s="28">
        <f t="shared" si="1933"/>
        <v>13.8</v>
      </c>
      <c r="N4270" s="46">
        <f t="shared" si="1912"/>
        <v>6.2</v>
      </c>
      <c r="O4270" s="17">
        <f t="shared" si="1913"/>
        <v>0.60000000000000009</v>
      </c>
      <c r="P4270" s="17">
        <f t="shared" si="1913"/>
        <v>1.4000000000000001</v>
      </c>
      <c r="Q4270" s="124">
        <f t="shared" si="1914"/>
        <v>0.2</v>
      </c>
      <c r="R4270" s="26">
        <f t="shared" si="1915"/>
        <v>1</v>
      </c>
      <c r="S4270" s="2" t="s">
        <v>34219</v>
      </c>
      <c r="T4270" s="2" t="s">
        <v>39200</v>
      </c>
      <c r="U4270" s="24">
        <f t="shared" si="1916"/>
        <v>394.90000000000003</v>
      </c>
      <c r="V4270" s="66">
        <f t="shared" si="1916"/>
        <v>325.20000000000005</v>
      </c>
      <c r="W4270" s="54">
        <f t="shared" si="1917"/>
        <v>2.65</v>
      </c>
      <c r="X4270" s="143">
        <f t="shared" si="1918"/>
        <v>394.90000000000003</v>
      </c>
      <c r="Y4270" s="143">
        <f t="shared" si="1919"/>
        <v>0.63</v>
      </c>
      <c r="AD4270">
        <v>152</v>
      </c>
      <c r="AE4270">
        <v>-1</v>
      </c>
      <c r="AF4270" s="10">
        <v>37.9</v>
      </c>
      <c r="AG4270" s="10">
        <v>58.12</v>
      </c>
      <c r="AH4270" s="10">
        <f t="shared" si="1920"/>
        <v>326222.91313754168</v>
      </c>
      <c r="AI4270" s="11">
        <f t="shared" si="1908"/>
        <v>0</v>
      </c>
      <c r="AJ4270">
        <f t="shared" si="1909"/>
        <v>0</v>
      </c>
      <c r="AK4270" t="e">
        <f t="shared" si="1921"/>
        <v>#DIV/0!</v>
      </c>
      <c r="AL4270">
        <f t="shared" si="1922"/>
        <v>0.14199847199999996</v>
      </c>
      <c r="AM4270" s="5">
        <f t="shared" si="1923"/>
        <v>5.3</v>
      </c>
      <c r="AN4270">
        <v>0</v>
      </c>
      <c r="AO4270" s="72">
        <f t="shared" si="1924"/>
        <v>1</v>
      </c>
      <c r="AP4270" s="72">
        <f t="shared" si="1925"/>
        <v>0.2</v>
      </c>
      <c r="AQ4270" s="72">
        <f t="shared" si="1926"/>
        <v>0.2</v>
      </c>
      <c r="AR4270" s="71" t="e">
        <f t="shared" si="1927"/>
        <v>#DIV/0!</v>
      </c>
      <c r="BA4270">
        <f t="shared" si="1928"/>
        <v>122</v>
      </c>
      <c r="BB4270" s="91" t="e">
        <f t="shared" si="1929"/>
        <v>#DIV/0!</v>
      </c>
    </row>
    <row r="4271" spans="1:54">
      <c r="A4271" s="2" t="s">
        <v>4387</v>
      </c>
      <c r="B4271" s="7" t="s">
        <v>44214</v>
      </c>
      <c r="C4271" s="17">
        <f t="shared" si="1910"/>
        <v>19.400000000000002</v>
      </c>
      <c r="D4271" s="28">
        <f t="shared" si="1911"/>
        <v>164</v>
      </c>
      <c r="E4271" s="8">
        <f t="shared" si="1930"/>
        <v>13</v>
      </c>
      <c r="F4271" s="2" t="s">
        <v>9375</v>
      </c>
      <c r="G4271" s="54">
        <f t="shared" si="1931"/>
        <v>18.5</v>
      </c>
      <c r="H4271" s="20">
        <f t="shared" si="1932"/>
        <v>0.1462995</v>
      </c>
      <c r="I4271" s="14" t="s">
        <v>19327</v>
      </c>
      <c r="J4271" s="14" t="s">
        <v>14362</v>
      </c>
      <c r="K4271" s="14" t="s">
        <v>24286</v>
      </c>
      <c r="L4271" s="14" t="s">
        <v>29245</v>
      </c>
      <c r="M4271" s="28">
        <f t="shared" si="1933"/>
        <v>12.6</v>
      </c>
      <c r="N4271" s="46">
        <f t="shared" si="1912"/>
        <v>7</v>
      </c>
      <c r="O4271" s="17">
        <f t="shared" si="1913"/>
        <v>1.8</v>
      </c>
      <c r="P4271" s="17">
        <f t="shared" si="1913"/>
        <v>3.8000000000000003</v>
      </c>
      <c r="Q4271" s="124">
        <f t="shared" si="1914"/>
        <v>1</v>
      </c>
      <c r="R4271" s="26">
        <f t="shared" si="1915"/>
        <v>1.2000000000000002</v>
      </c>
      <c r="S4271" s="2" t="s">
        <v>34220</v>
      </c>
      <c r="T4271" s="2" t="s">
        <v>39201</v>
      </c>
      <c r="U4271" s="24">
        <f t="shared" si="1916"/>
        <v>436.70000000000005</v>
      </c>
      <c r="V4271" s="66">
        <f t="shared" si="1916"/>
        <v>368.3</v>
      </c>
      <c r="W4271" s="54">
        <f t="shared" si="1917"/>
        <v>1.85</v>
      </c>
      <c r="X4271" s="143">
        <f t="shared" si="1918"/>
        <v>436.70000000000005</v>
      </c>
      <c r="Y4271" s="143">
        <f t="shared" si="1919"/>
        <v>0.47</v>
      </c>
      <c r="AD4271">
        <v>152</v>
      </c>
      <c r="AE4271">
        <v>-1</v>
      </c>
      <c r="AF4271" s="10">
        <v>37.9</v>
      </c>
      <c r="AG4271" s="10">
        <v>58.12</v>
      </c>
      <c r="AH4271" s="10">
        <f t="shared" si="1920"/>
        <v>262789.81896794122</v>
      </c>
      <c r="AI4271" s="11">
        <f t="shared" si="1908"/>
        <v>0</v>
      </c>
      <c r="AJ4271">
        <f t="shared" si="1909"/>
        <v>0</v>
      </c>
      <c r="AK4271" t="e">
        <f t="shared" si="1921"/>
        <v>#DIV/0!</v>
      </c>
      <c r="AL4271">
        <f t="shared" si="1922"/>
        <v>7.0071737040000013</v>
      </c>
      <c r="AM4271" s="5">
        <f t="shared" si="1923"/>
        <v>3.6800000000000006</v>
      </c>
      <c r="AN4271">
        <v>0</v>
      </c>
      <c r="AO4271" s="72">
        <f t="shared" si="1924"/>
        <v>1.2000000000000002</v>
      </c>
      <c r="AP4271" s="72">
        <f t="shared" si="1925"/>
        <v>1</v>
      </c>
      <c r="AQ4271" s="72">
        <f t="shared" si="1926"/>
        <v>1.2000000000000002</v>
      </c>
      <c r="AR4271" s="71" t="e">
        <f t="shared" si="1927"/>
        <v>#DIV/0!</v>
      </c>
      <c r="BA4271">
        <f t="shared" si="1928"/>
        <v>164</v>
      </c>
      <c r="BB4271" s="91" t="e">
        <f t="shared" si="1929"/>
        <v>#DIV/0!</v>
      </c>
    </row>
    <row r="4272" spans="1:54">
      <c r="A4272" s="2" t="s">
        <v>4388</v>
      </c>
      <c r="B4272" s="7" t="s">
        <v>44215</v>
      </c>
      <c r="C4272" s="17">
        <f t="shared" si="1910"/>
        <v>31.8</v>
      </c>
      <c r="D4272" s="28">
        <f t="shared" si="1911"/>
        <v>27</v>
      </c>
      <c r="E4272" s="8">
        <f t="shared" si="1930"/>
        <v>10</v>
      </c>
      <c r="F4272" s="2" t="s">
        <v>9376</v>
      </c>
      <c r="G4272" s="54">
        <f t="shared" si="1931"/>
        <v>30.900000000000002</v>
      </c>
      <c r="H4272" s="20">
        <f t="shared" si="1932"/>
        <v>0.6508507</v>
      </c>
      <c r="I4272" s="14" t="s">
        <v>19328</v>
      </c>
      <c r="J4272" s="14" t="s">
        <v>14363</v>
      </c>
      <c r="K4272" s="14" t="s">
        <v>24287</v>
      </c>
      <c r="L4272" s="14" t="s">
        <v>29246</v>
      </c>
      <c r="M4272" s="28">
        <f t="shared" si="1933"/>
        <v>11.5</v>
      </c>
      <c r="N4272" s="46">
        <f t="shared" si="1912"/>
        <v>6.8</v>
      </c>
      <c r="O4272" s="17">
        <f t="shared" si="1913"/>
        <v>2.4000000000000004</v>
      </c>
      <c r="P4272" s="17">
        <f t="shared" si="1913"/>
        <v>6</v>
      </c>
      <c r="Q4272" s="124">
        <f t="shared" si="1914"/>
        <v>0.4</v>
      </c>
      <c r="R4272" s="26">
        <f t="shared" si="1915"/>
        <v>1</v>
      </c>
      <c r="S4272" s="2" t="s">
        <v>34221</v>
      </c>
      <c r="T4272" s="2" t="s">
        <v>39202</v>
      </c>
      <c r="U4272" s="24">
        <f t="shared" si="1916"/>
        <v>299.8</v>
      </c>
      <c r="V4272" s="66">
        <f t="shared" si="1916"/>
        <v>363.1</v>
      </c>
      <c r="W4272" s="54">
        <f t="shared" si="1917"/>
        <v>3.09</v>
      </c>
      <c r="X4272" s="143">
        <f t="shared" si="1918"/>
        <v>299.8</v>
      </c>
      <c r="Y4272" s="143">
        <f t="shared" si="1919"/>
        <v>0.71799999999999997</v>
      </c>
      <c r="AD4272">
        <v>152</v>
      </c>
      <c r="AE4272">
        <v>-1</v>
      </c>
      <c r="AF4272" s="10">
        <v>37.9</v>
      </c>
      <c r="AG4272" s="10">
        <v>58.12</v>
      </c>
      <c r="AH4272" s="10">
        <f t="shared" si="1920"/>
        <v>271749.0489165883</v>
      </c>
      <c r="AI4272" s="11">
        <f t="shared" si="1908"/>
        <v>0</v>
      </c>
      <c r="AJ4272">
        <f t="shared" si="1909"/>
        <v>0</v>
      </c>
      <c r="AK4272" t="e">
        <f t="shared" si="1921"/>
        <v>#DIV/0!</v>
      </c>
      <c r="AL4272">
        <f t="shared" si="1922"/>
        <v>5.0277499200000006</v>
      </c>
      <c r="AM4272" s="5">
        <f t="shared" si="1923"/>
        <v>6.16</v>
      </c>
      <c r="AN4272">
        <v>0</v>
      </c>
      <c r="AO4272" s="72">
        <f t="shared" si="1924"/>
        <v>1</v>
      </c>
      <c r="AP4272" s="72">
        <f t="shared" si="1925"/>
        <v>0.4</v>
      </c>
      <c r="AQ4272" s="72">
        <f t="shared" si="1926"/>
        <v>0.4</v>
      </c>
      <c r="AR4272" s="71" t="e">
        <f t="shared" si="1927"/>
        <v>#DIV/0!</v>
      </c>
      <c r="BA4272">
        <f t="shared" si="1928"/>
        <v>27</v>
      </c>
      <c r="BB4272" s="91" t="e">
        <f t="shared" si="1929"/>
        <v>#DIV/0!</v>
      </c>
    </row>
    <row r="4273" spans="1:54">
      <c r="A4273" s="2" t="s">
        <v>4389</v>
      </c>
      <c r="B4273" s="7" t="s">
        <v>44216</v>
      </c>
      <c r="C4273" s="17">
        <f t="shared" si="1910"/>
        <v>22</v>
      </c>
      <c r="D4273" s="28">
        <f t="shared" si="1911"/>
        <v>139</v>
      </c>
      <c r="E4273" s="8">
        <f t="shared" si="1930"/>
        <v>6</v>
      </c>
      <c r="F4273" s="2" t="s">
        <v>9377</v>
      </c>
      <c r="G4273" s="54">
        <f t="shared" si="1931"/>
        <v>21.1</v>
      </c>
      <c r="H4273" s="20">
        <f t="shared" si="1932"/>
        <v>0.44208809999999998</v>
      </c>
      <c r="I4273" s="14" t="s">
        <v>19329</v>
      </c>
      <c r="J4273" s="14" t="s">
        <v>14364</v>
      </c>
      <c r="K4273" s="14" t="s">
        <v>24288</v>
      </c>
      <c r="L4273" s="14" t="s">
        <v>29247</v>
      </c>
      <c r="M4273" s="28">
        <f t="shared" si="1933"/>
        <v>14.1</v>
      </c>
      <c r="N4273" s="46">
        <f t="shared" si="1912"/>
        <v>6.8</v>
      </c>
      <c r="O4273" s="17">
        <f t="shared" si="1913"/>
        <v>0.4</v>
      </c>
      <c r="P4273" s="17">
        <f t="shared" si="1913"/>
        <v>0.8</v>
      </c>
      <c r="Q4273" s="124">
        <f t="shared" si="1914"/>
        <v>1.4000000000000001</v>
      </c>
      <c r="R4273" s="26">
        <f t="shared" si="1915"/>
        <v>2.6</v>
      </c>
      <c r="S4273" s="2" t="s">
        <v>34222</v>
      </c>
      <c r="T4273" s="2" t="s">
        <v>39203</v>
      </c>
      <c r="U4273" s="24">
        <f t="shared" si="1916"/>
        <v>412.1</v>
      </c>
      <c r="V4273" s="66">
        <f t="shared" si="1916"/>
        <v>362</v>
      </c>
      <c r="W4273" s="54">
        <f t="shared" si="1917"/>
        <v>2.11</v>
      </c>
      <c r="X4273" s="143">
        <f t="shared" si="1918"/>
        <v>412.1</v>
      </c>
      <c r="Y4273" s="143">
        <f t="shared" si="1919"/>
        <v>0.52200000000000002</v>
      </c>
      <c r="AD4273">
        <v>152</v>
      </c>
      <c r="AE4273">
        <v>-1</v>
      </c>
      <c r="AF4273" s="10">
        <v>37.9</v>
      </c>
      <c r="AG4273" s="10">
        <v>58.12</v>
      </c>
      <c r="AH4273" s="10">
        <f t="shared" si="1920"/>
        <v>273561.15762803331</v>
      </c>
      <c r="AI4273" s="11">
        <f t="shared" si="1908"/>
        <v>0</v>
      </c>
      <c r="AJ4273">
        <f t="shared" si="1909"/>
        <v>0</v>
      </c>
      <c r="AK4273" t="e">
        <f t="shared" si="1921"/>
        <v>#DIV/0!</v>
      </c>
      <c r="AL4273">
        <f t="shared" si="1922"/>
        <v>0.46418270080000007</v>
      </c>
      <c r="AM4273" s="5">
        <f t="shared" si="1923"/>
        <v>4.2</v>
      </c>
      <c r="AN4273">
        <v>0</v>
      </c>
      <c r="AO4273" s="72">
        <f t="shared" si="1924"/>
        <v>2.6</v>
      </c>
      <c r="AP4273" s="72">
        <f t="shared" si="1925"/>
        <v>1.4000000000000001</v>
      </c>
      <c r="AQ4273" s="72">
        <f t="shared" si="1926"/>
        <v>1.6</v>
      </c>
      <c r="AR4273" s="71" t="e">
        <f t="shared" si="1927"/>
        <v>#DIV/0!</v>
      </c>
      <c r="BA4273">
        <f t="shared" si="1928"/>
        <v>139</v>
      </c>
      <c r="BB4273" s="91" t="e">
        <f t="shared" si="1929"/>
        <v>#DIV/0!</v>
      </c>
    </row>
    <row r="4274" spans="1:54">
      <c r="A4274" s="2" t="s">
        <v>4390</v>
      </c>
      <c r="B4274" s="7" t="s">
        <v>44217</v>
      </c>
      <c r="C4274" s="17">
        <f t="shared" si="1910"/>
        <v>7.1000000000000005</v>
      </c>
      <c r="D4274" s="28">
        <f t="shared" si="1911"/>
        <v>178</v>
      </c>
      <c r="E4274" s="8">
        <f t="shared" si="1930"/>
        <v>14</v>
      </c>
      <c r="F4274" s="2" t="s">
        <v>9378</v>
      </c>
      <c r="G4274" s="54">
        <f t="shared" si="1931"/>
        <v>6.1999999999999993</v>
      </c>
      <c r="H4274" s="20">
        <f t="shared" si="1932"/>
        <v>0.60863040000000002</v>
      </c>
      <c r="I4274" s="14" t="s">
        <v>19330</v>
      </c>
      <c r="J4274" s="14" t="s">
        <v>14365</v>
      </c>
      <c r="K4274" s="14" t="s">
        <v>24289</v>
      </c>
      <c r="L4274" s="14" t="s">
        <v>29248</v>
      </c>
      <c r="M4274" s="28">
        <f t="shared" si="1933"/>
        <v>10.3</v>
      </c>
      <c r="N4274" s="46">
        <f t="shared" si="1912"/>
        <v>5.6</v>
      </c>
      <c r="O4274" s="17">
        <f t="shared" si="1913"/>
        <v>2.6</v>
      </c>
      <c r="P4274" s="17">
        <f t="shared" si="1913"/>
        <v>8.4</v>
      </c>
      <c r="Q4274" s="124">
        <f t="shared" si="1914"/>
        <v>0.8</v>
      </c>
      <c r="R4274" s="26">
        <f t="shared" si="1915"/>
        <v>2</v>
      </c>
      <c r="S4274" s="2" t="s">
        <v>34223</v>
      </c>
      <c r="T4274" s="2" t="s">
        <v>39204</v>
      </c>
      <c r="U4274" s="24">
        <f t="shared" si="1916"/>
        <v>450.90000000000003</v>
      </c>
      <c r="V4274" s="66">
        <f t="shared" si="1916"/>
        <v>349.1</v>
      </c>
      <c r="W4274" s="54">
        <f t="shared" si="1917"/>
        <v>0.62</v>
      </c>
      <c r="X4274" s="143">
        <f t="shared" si="1918"/>
        <v>450.90000000000003</v>
      </c>
      <c r="Y4274" s="143">
        <f t="shared" si="1919"/>
        <v>0.224</v>
      </c>
      <c r="AD4274">
        <v>152</v>
      </c>
      <c r="AE4274">
        <v>-1</v>
      </c>
      <c r="AF4274" s="10">
        <v>37.9</v>
      </c>
      <c r="AG4274" s="10">
        <v>58.12</v>
      </c>
      <c r="AH4274" s="10">
        <f t="shared" si="1920"/>
        <v>293742.69868148433</v>
      </c>
      <c r="AI4274" s="11">
        <f t="shared" si="1908"/>
        <v>0</v>
      </c>
      <c r="AJ4274">
        <f t="shared" si="1909"/>
        <v>0</v>
      </c>
      <c r="AK4274" t="e">
        <f t="shared" si="1921"/>
        <v>#DIV/0!</v>
      </c>
      <c r="AL4274">
        <f t="shared" si="1922"/>
        <v>17.095024127999999</v>
      </c>
      <c r="AM4274" s="5">
        <f t="shared" si="1923"/>
        <v>1.2200000000000002</v>
      </c>
      <c r="AN4274">
        <v>0</v>
      </c>
      <c r="AO4274" s="72">
        <f t="shared" si="1924"/>
        <v>2</v>
      </c>
      <c r="AP4274" s="72">
        <f t="shared" si="1925"/>
        <v>0.8</v>
      </c>
      <c r="AQ4274" s="72">
        <f t="shared" si="1926"/>
        <v>0.8</v>
      </c>
      <c r="AR4274" s="71" t="e">
        <f t="shared" si="1927"/>
        <v>#DIV/0!</v>
      </c>
      <c r="BA4274">
        <f t="shared" si="1928"/>
        <v>178</v>
      </c>
      <c r="BB4274" s="91" t="e">
        <f t="shared" si="1929"/>
        <v>#DIV/0!</v>
      </c>
    </row>
    <row r="4275" spans="1:54">
      <c r="A4275" s="2" t="s">
        <v>4391</v>
      </c>
      <c r="B4275" s="7" t="s">
        <v>44218</v>
      </c>
      <c r="C4275" s="17">
        <f t="shared" si="1910"/>
        <v>32.1</v>
      </c>
      <c r="D4275" s="28">
        <f t="shared" si="1911"/>
        <v>52</v>
      </c>
      <c r="E4275" s="8">
        <f t="shared" si="1930"/>
        <v>5</v>
      </c>
      <c r="F4275" s="2" t="s">
        <v>9379</v>
      </c>
      <c r="G4275" s="54">
        <f t="shared" si="1931"/>
        <v>31.1</v>
      </c>
      <c r="H4275" s="20">
        <f t="shared" si="1932"/>
        <v>0.68317070000000002</v>
      </c>
      <c r="I4275" s="14" t="s">
        <v>19331</v>
      </c>
      <c r="J4275" s="14" t="s">
        <v>14366</v>
      </c>
      <c r="K4275" s="14" t="s">
        <v>24290</v>
      </c>
      <c r="L4275" s="14" t="s">
        <v>29249</v>
      </c>
      <c r="M4275" s="28">
        <f t="shared" si="1933"/>
        <v>12.2</v>
      </c>
      <c r="N4275" s="46">
        <f t="shared" si="1912"/>
        <v>6</v>
      </c>
      <c r="O4275" s="17">
        <f t="shared" si="1913"/>
        <v>0.60000000000000009</v>
      </c>
      <c r="P4275" s="17">
        <f t="shared" si="1913"/>
        <v>4.6000000000000005</v>
      </c>
      <c r="Q4275" s="124">
        <f t="shared" si="1914"/>
        <v>0.4</v>
      </c>
      <c r="R4275" s="26">
        <f t="shared" si="1915"/>
        <v>1.4000000000000001</v>
      </c>
      <c r="S4275" s="2" t="s">
        <v>34224</v>
      </c>
      <c r="T4275" s="2" t="s">
        <v>39205</v>
      </c>
      <c r="U4275" s="24">
        <f t="shared" si="1916"/>
        <v>325.40000000000003</v>
      </c>
      <c r="V4275" s="66">
        <f t="shared" si="1916"/>
        <v>295.20000000000005</v>
      </c>
      <c r="W4275" s="54">
        <f t="shared" si="1917"/>
        <v>3.11</v>
      </c>
      <c r="X4275" s="143">
        <f t="shared" si="1918"/>
        <v>325.40000000000003</v>
      </c>
      <c r="Y4275" s="143">
        <f t="shared" si="1919"/>
        <v>0.72199999999999998</v>
      </c>
      <c r="AD4275">
        <v>152</v>
      </c>
      <c r="AE4275">
        <v>-1</v>
      </c>
      <c r="AF4275" s="10">
        <v>37.9</v>
      </c>
      <c r="AG4275" s="10">
        <v>58.12</v>
      </c>
      <c r="AH4275" s="10">
        <f t="shared" si="1920"/>
        <v>360764.12036369328</v>
      </c>
      <c r="AI4275" s="11">
        <f t="shared" si="1908"/>
        <v>0</v>
      </c>
      <c r="AJ4275">
        <f t="shared" si="1909"/>
        <v>0</v>
      </c>
      <c r="AK4275" t="e">
        <f t="shared" si="1921"/>
        <v>#DIV/0!</v>
      </c>
      <c r="AL4275">
        <f t="shared" si="1922"/>
        <v>1.2242284152000005</v>
      </c>
      <c r="AM4275" s="5">
        <f t="shared" si="1923"/>
        <v>6.2200000000000006</v>
      </c>
      <c r="AN4275">
        <v>0</v>
      </c>
      <c r="AO4275" s="72">
        <f t="shared" si="1924"/>
        <v>1.4000000000000001</v>
      </c>
      <c r="AP4275" s="72">
        <f t="shared" si="1925"/>
        <v>0.4</v>
      </c>
      <c r="AQ4275" s="72">
        <f t="shared" si="1926"/>
        <v>0.60000000000000009</v>
      </c>
      <c r="AR4275" s="71" t="e">
        <f t="shared" si="1927"/>
        <v>#DIV/0!</v>
      </c>
      <c r="BA4275">
        <f t="shared" si="1928"/>
        <v>52</v>
      </c>
      <c r="BB4275" s="91" t="e">
        <f t="shared" si="1929"/>
        <v>#DIV/0!</v>
      </c>
    </row>
    <row r="4276" spans="1:54">
      <c r="A4276" s="2" t="s">
        <v>4392</v>
      </c>
      <c r="B4276" s="7" t="s">
        <v>44219</v>
      </c>
      <c r="C4276" s="17">
        <f t="shared" si="1910"/>
        <v>17.3</v>
      </c>
      <c r="D4276" s="28">
        <f t="shared" si="1911"/>
        <v>131</v>
      </c>
      <c r="E4276" s="8">
        <f t="shared" si="1930"/>
        <v>10</v>
      </c>
      <c r="F4276" s="2" t="s">
        <v>9380</v>
      </c>
      <c r="G4276" s="54">
        <f t="shared" si="1931"/>
        <v>16.3</v>
      </c>
      <c r="H4276" s="20">
        <f t="shared" si="1932"/>
        <v>0.79018060000000001</v>
      </c>
      <c r="I4276" s="14" t="s">
        <v>19332</v>
      </c>
      <c r="J4276" s="14" t="s">
        <v>14367</v>
      </c>
      <c r="K4276" s="14" t="s">
        <v>24291</v>
      </c>
      <c r="L4276" s="14" t="s">
        <v>29250</v>
      </c>
      <c r="M4276" s="28">
        <f t="shared" si="1933"/>
        <v>13.6</v>
      </c>
      <c r="N4276" s="46">
        <f t="shared" si="1912"/>
        <v>5.8</v>
      </c>
      <c r="O4276" s="17">
        <f t="shared" si="1913"/>
        <v>1.8</v>
      </c>
      <c r="P4276" s="17">
        <f t="shared" si="1913"/>
        <v>1.8</v>
      </c>
      <c r="Q4276" s="124">
        <f t="shared" si="1914"/>
        <v>0.60000000000000009</v>
      </c>
      <c r="R4276" s="26">
        <f t="shared" si="1915"/>
        <v>2.4000000000000004</v>
      </c>
      <c r="S4276" s="2" t="s">
        <v>34225</v>
      </c>
      <c r="T4276" s="2" t="s">
        <v>39206</v>
      </c>
      <c r="U4276" s="24">
        <f t="shared" si="1916"/>
        <v>404.1</v>
      </c>
      <c r="V4276" s="66">
        <f t="shared" si="1916"/>
        <v>375.20000000000005</v>
      </c>
      <c r="W4276" s="54">
        <f t="shared" si="1917"/>
        <v>1.6300000000000001</v>
      </c>
      <c r="X4276" s="143">
        <f t="shared" si="1918"/>
        <v>404.1</v>
      </c>
      <c r="Y4276" s="143">
        <f t="shared" si="1919"/>
        <v>0.42600000000000005</v>
      </c>
      <c r="AD4276">
        <v>152</v>
      </c>
      <c r="AE4276">
        <v>-1</v>
      </c>
      <c r="AF4276" s="10">
        <v>37.9</v>
      </c>
      <c r="AG4276" s="10">
        <v>58.12</v>
      </c>
      <c r="AH4276" s="10">
        <f t="shared" si="1920"/>
        <v>250065.30064435606</v>
      </c>
      <c r="AI4276" s="11">
        <f t="shared" si="1908"/>
        <v>0</v>
      </c>
      <c r="AJ4276">
        <f t="shared" si="1909"/>
        <v>0</v>
      </c>
      <c r="AK4276" t="e">
        <f t="shared" si="1921"/>
        <v>#DIV/0!</v>
      </c>
      <c r="AL4276">
        <f t="shared" si="1922"/>
        <v>1.6315556544000001</v>
      </c>
      <c r="AM4276" s="5">
        <f t="shared" si="1923"/>
        <v>3.2600000000000002</v>
      </c>
      <c r="AN4276">
        <v>0</v>
      </c>
      <c r="AO4276" s="72">
        <f t="shared" si="1924"/>
        <v>2.4000000000000004</v>
      </c>
      <c r="AP4276" s="72">
        <f t="shared" si="1925"/>
        <v>0.60000000000000009</v>
      </c>
      <c r="AQ4276" s="72">
        <f t="shared" si="1926"/>
        <v>0.60000000000000009</v>
      </c>
      <c r="AR4276" s="71" t="e">
        <f t="shared" si="1927"/>
        <v>#DIV/0!</v>
      </c>
      <c r="BA4276">
        <f t="shared" si="1928"/>
        <v>131</v>
      </c>
      <c r="BB4276" s="91" t="e">
        <f t="shared" si="1929"/>
        <v>#DIV/0!</v>
      </c>
    </row>
    <row r="4277" spans="1:54">
      <c r="A4277" s="2" t="s">
        <v>4393</v>
      </c>
      <c r="B4277" s="7" t="s">
        <v>44220</v>
      </c>
      <c r="C4277" s="17">
        <f t="shared" si="1910"/>
        <v>32.299999999999997</v>
      </c>
      <c r="D4277" s="28">
        <f t="shared" si="1911"/>
        <v>38</v>
      </c>
      <c r="E4277" s="8">
        <f t="shared" si="1930"/>
        <v>9</v>
      </c>
      <c r="F4277" s="2" t="s">
        <v>9381</v>
      </c>
      <c r="G4277" s="54">
        <f t="shared" si="1931"/>
        <v>31.3</v>
      </c>
      <c r="H4277" s="20">
        <f t="shared" si="1932"/>
        <v>0.73542320000000005</v>
      </c>
      <c r="I4277" s="14" t="s">
        <v>19333</v>
      </c>
      <c r="J4277" s="14" t="s">
        <v>14368</v>
      </c>
      <c r="K4277" s="14" t="s">
        <v>24292</v>
      </c>
      <c r="L4277" s="14" t="s">
        <v>87</v>
      </c>
      <c r="M4277" s="28">
        <f t="shared" si="1933"/>
        <v>11.2</v>
      </c>
      <c r="N4277" s="46">
        <f t="shared" si="1912"/>
        <v>5.2</v>
      </c>
      <c r="O4277" s="17">
        <f t="shared" si="1913"/>
        <v>2</v>
      </c>
      <c r="P4277" s="17">
        <f t="shared" si="1913"/>
        <v>6.6000000000000005</v>
      </c>
      <c r="Q4277" s="124">
        <f t="shared" si="1914"/>
        <v>0.4</v>
      </c>
      <c r="R4277" s="26">
        <f t="shared" si="1915"/>
        <v>1.4000000000000001</v>
      </c>
      <c r="S4277" s="2" t="s">
        <v>34226</v>
      </c>
      <c r="T4277" s="2" t="s">
        <v>39207</v>
      </c>
      <c r="U4277" s="24">
        <f t="shared" si="1916"/>
        <v>311.20000000000005</v>
      </c>
      <c r="V4277" s="66">
        <f t="shared" si="1916"/>
        <v>372.20000000000005</v>
      </c>
      <c r="W4277" s="54">
        <f t="shared" si="1917"/>
        <v>3.13</v>
      </c>
      <c r="X4277" s="143">
        <f t="shared" si="1918"/>
        <v>311.20000000000005</v>
      </c>
      <c r="Y4277" s="143">
        <f t="shared" si="1919"/>
        <v>0.72599999999999998</v>
      </c>
      <c r="AD4277">
        <v>152</v>
      </c>
      <c r="AE4277">
        <v>-1</v>
      </c>
      <c r="AF4277" s="10">
        <v>37.9</v>
      </c>
      <c r="AG4277" s="10">
        <v>58.12</v>
      </c>
      <c r="AH4277" s="10">
        <f t="shared" si="1920"/>
        <v>255768.96880789186</v>
      </c>
      <c r="AI4277" s="11">
        <f t="shared" si="1908"/>
        <v>0</v>
      </c>
      <c r="AJ4277">
        <f t="shared" si="1909"/>
        <v>0</v>
      </c>
      <c r="AK4277" t="e">
        <f t="shared" si="1921"/>
        <v>#DIV/0!</v>
      </c>
      <c r="AL4277">
        <f t="shared" si="1922"/>
        <v>4.8893792639999996</v>
      </c>
      <c r="AM4277" s="5">
        <f t="shared" si="1923"/>
        <v>6.26</v>
      </c>
      <c r="AN4277">
        <v>0</v>
      </c>
      <c r="AO4277" s="72">
        <f t="shared" si="1924"/>
        <v>1.4000000000000001</v>
      </c>
      <c r="AP4277" s="72">
        <f t="shared" si="1925"/>
        <v>0.4</v>
      </c>
      <c r="AQ4277" s="72">
        <f t="shared" si="1926"/>
        <v>0.4</v>
      </c>
      <c r="AR4277" s="71" t="e">
        <f t="shared" si="1927"/>
        <v>#DIV/0!</v>
      </c>
      <c r="BA4277">
        <f t="shared" si="1928"/>
        <v>38</v>
      </c>
      <c r="BB4277" s="91" t="e">
        <f t="shared" si="1929"/>
        <v>#DIV/0!</v>
      </c>
    </row>
    <row r="4278" spans="1:54">
      <c r="A4278" s="2" t="s">
        <v>4394</v>
      </c>
      <c r="B4278" s="7" t="s">
        <v>44221</v>
      </c>
      <c r="C4278" s="17">
        <f t="shared" si="1910"/>
        <v>36.6</v>
      </c>
      <c r="D4278" s="28">
        <f t="shared" si="1911"/>
        <v>51</v>
      </c>
      <c r="E4278" s="8">
        <f t="shared" si="1930"/>
        <v>13</v>
      </c>
      <c r="F4278" s="2" t="s">
        <v>9382</v>
      </c>
      <c r="G4278" s="54">
        <f t="shared" si="1931"/>
        <v>35.700000000000003</v>
      </c>
      <c r="H4278" s="20">
        <f t="shared" si="1932"/>
        <v>0.23725439999999998</v>
      </c>
      <c r="I4278" s="14" t="s">
        <v>19334</v>
      </c>
      <c r="J4278" s="14" t="s">
        <v>14369</v>
      </c>
      <c r="K4278" s="14" t="s">
        <v>24293</v>
      </c>
      <c r="L4278" s="14" t="s">
        <v>29251</v>
      </c>
      <c r="M4278" s="28">
        <f t="shared" si="1933"/>
        <v>12.2</v>
      </c>
      <c r="N4278" s="46">
        <f t="shared" si="1912"/>
        <v>5</v>
      </c>
      <c r="O4278" s="17">
        <f t="shared" si="1913"/>
        <v>2.8000000000000003</v>
      </c>
      <c r="P4278" s="17">
        <f t="shared" si="1913"/>
        <v>4.6000000000000005</v>
      </c>
      <c r="Q4278" s="124">
        <f t="shared" si="1914"/>
        <v>0.60000000000000009</v>
      </c>
      <c r="R4278" s="26">
        <f t="shared" si="1915"/>
        <v>0.8</v>
      </c>
      <c r="S4278" s="2" t="s">
        <v>34227</v>
      </c>
      <c r="T4278" s="2" t="s">
        <v>39208</v>
      </c>
      <c r="U4278" s="24">
        <f t="shared" si="1916"/>
        <v>323.60000000000002</v>
      </c>
      <c r="V4278" s="66">
        <f t="shared" si="1916"/>
        <v>285.20000000000005</v>
      </c>
      <c r="W4278" s="54">
        <f t="shared" si="1917"/>
        <v>3.57</v>
      </c>
      <c r="X4278" s="143">
        <f t="shared" si="1918"/>
        <v>323.60000000000002</v>
      </c>
      <c r="Y4278" s="143">
        <f t="shared" si="1919"/>
        <v>0.81399999999999995</v>
      </c>
      <c r="AD4278">
        <v>152</v>
      </c>
      <c r="AE4278">
        <v>-1</v>
      </c>
      <c r="AF4278" s="10">
        <v>37.9</v>
      </c>
      <c r="AG4278" s="10">
        <v>58.12</v>
      </c>
      <c r="AH4278" s="10">
        <f t="shared" si="1920"/>
        <v>371146.00757091871</v>
      </c>
      <c r="AI4278" s="11">
        <f t="shared" ref="AI4278:AI4341" si="1934">1-EXP(-2.63*(AA4278/AH4278)*(AD4278-AE4278)*(1-((AD4278-T4278)/(AD4278-AE4278))^0.38))</f>
        <v>0</v>
      </c>
      <c r="AJ4278">
        <f t="shared" ref="AJ4278:AJ4341" si="1935">H4278*P4278*O4278*R4278*AB4278</f>
        <v>0</v>
      </c>
      <c r="AK4278" t="e">
        <f t="shared" si="1921"/>
        <v>#DIV/0!</v>
      </c>
      <c r="AL4278">
        <f t="shared" si="1922"/>
        <v>7.8593306624000023</v>
      </c>
      <c r="AM4278" s="5">
        <f t="shared" si="1923"/>
        <v>7.12</v>
      </c>
      <c r="AN4278">
        <v>0</v>
      </c>
      <c r="AO4278" s="72">
        <f t="shared" si="1924"/>
        <v>0.8</v>
      </c>
      <c r="AP4278" s="72">
        <f t="shared" si="1925"/>
        <v>0.60000000000000009</v>
      </c>
      <c r="AQ4278" s="72">
        <f t="shared" si="1926"/>
        <v>0.8</v>
      </c>
      <c r="AR4278" s="71" t="e">
        <f t="shared" si="1927"/>
        <v>#DIV/0!</v>
      </c>
      <c r="BA4278">
        <f t="shared" si="1928"/>
        <v>51</v>
      </c>
      <c r="BB4278" s="91" t="e">
        <f t="shared" si="1929"/>
        <v>#DIV/0!</v>
      </c>
    </row>
    <row r="4279" spans="1:54">
      <c r="A4279" s="2" t="s">
        <v>4395</v>
      </c>
      <c r="B4279" s="7" t="s">
        <v>44222</v>
      </c>
      <c r="C4279" s="17">
        <f t="shared" si="1910"/>
        <v>27.1</v>
      </c>
      <c r="D4279" s="28">
        <f t="shared" si="1911"/>
        <v>130</v>
      </c>
      <c r="E4279" s="8">
        <f t="shared" si="1930"/>
        <v>6</v>
      </c>
      <c r="F4279" s="2" t="s">
        <v>9383</v>
      </c>
      <c r="G4279" s="54">
        <f t="shared" si="1931"/>
        <v>26.1</v>
      </c>
      <c r="H4279" s="20">
        <f t="shared" si="1932"/>
        <v>0.37573419999999996</v>
      </c>
      <c r="I4279" s="14" t="s">
        <v>19335</v>
      </c>
      <c r="J4279" s="14" t="s">
        <v>14370</v>
      </c>
      <c r="K4279" s="14" t="s">
        <v>24294</v>
      </c>
      <c r="L4279" s="14" t="s">
        <v>29252</v>
      </c>
      <c r="M4279" s="28">
        <f t="shared" si="1933"/>
        <v>13.8</v>
      </c>
      <c r="N4279" s="46">
        <f t="shared" si="1912"/>
        <v>5.6</v>
      </c>
      <c r="O4279" s="17">
        <f t="shared" si="1913"/>
        <v>1</v>
      </c>
      <c r="P4279" s="17">
        <f t="shared" si="1913"/>
        <v>1.4000000000000001</v>
      </c>
      <c r="Q4279" s="124">
        <f t="shared" si="1914"/>
        <v>0.4</v>
      </c>
      <c r="R4279" s="26">
        <f t="shared" si="1915"/>
        <v>0.8</v>
      </c>
      <c r="S4279" s="2" t="s">
        <v>34228</v>
      </c>
      <c r="T4279" s="2" t="s">
        <v>39209</v>
      </c>
      <c r="U4279" s="24">
        <f t="shared" si="1916"/>
        <v>403.5</v>
      </c>
      <c r="V4279" s="66">
        <f t="shared" si="1916"/>
        <v>289.40000000000003</v>
      </c>
      <c r="W4279" s="54">
        <f t="shared" si="1917"/>
        <v>2.61</v>
      </c>
      <c r="X4279" s="143">
        <f t="shared" si="1918"/>
        <v>403.5</v>
      </c>
      <c r="Y4279" s="143">
        <f t="shared" si="1919"/>
        <v>0.622</v>
      </c>
      <c r="AD4279">
        <v>152</v>
      </c>
      <c r="AE4279">
        <v>-1</v>
      </c>
      <c r="AF4279" s="10">
        <v>37.9</v>
      </c>
      <c r="AG4279" s="10">
        <v>58.12</v>
      </c>
      <c r="AH4279" s="10">
        <f t="shared" si="1920"/>
        <v>366827.29030113388</v>
      </c>
      <c r="AI4279" s="11">
        <f t="shared" si="1934"/>
        <v>0</v>
      </c>
      <c r="AJ4279">
        <f t="shared" si="1935"/>
        <v>0</v>
      </c>
      <c r="AK4279" t="e">
        <f t="shared" si="1921"/>
        <v>#DIV/0!</v>
      </c>
      <c r="AL4279">
        <f t="shared" si="1922"/>
        <v>0.69917769600000024</v>
      </c>
      <c r="AM4279" s="5">
        <f t="shared" si="1923"/>
        <v>5.2200000000000006</v>
      </c>
      <c r="AN4279">
        <v>0</v>
      </c>
      <c r="AO4279" s="72">
        <f t="shared" si="1924"/>
        <v>0.8</v>
      </c>
      <c r="AP4279" s="72">
        <f t="shared" si="1925"/>
        <v>0.4</v>
      </c>
      <c r="AQ4279" s="72">
        <f t="shared" si="1926"/>
        <v>0.60000000000000009</v>
      </c>
      <c r="AR4279" s="71" t="e">
        <f t="shared" si="1927"/>
        <v>#DIV/0!</v>
      </c>
      <c r="BA4279">
        <f t="shared" si="1928"/>
        <v>130</v>
      </c>
      <c r="BB4279" s="91" t="e">
        <f t="shared" si="1929"/>
        <v>#DIV/0!</v>
      </c>
    </row>
    <row r="4280" spans="1:54">
      <c r="A4280" s="2" t="s">
        <v>4396</v>
      </c>
      <c r="B4280" s="7" t="s">
        <v>44223</v>
      </c>
      <c r="C4280" s="17">
        <f t="shared" si="1910"/>
        <v>29.1</v>
      </c>
      <c r="D4280" s="28">
        <f t="shared" si="1911"/>
        <v>296</v>
      </c>
      <c r="E4280" s="8">
        <f t="shared" si="1930"/>
        <v>7</v>
      </c>
      <c r="F4280" s="2" t="s">
        <v>9384</v>
      </c>
      <c r="G4280" s="54">
        <f t="shared" si="1931"/>
        <v>28.200000000000003</v>
      </c>
      <c r="H4280" s="20">
        <f t="shared" si="1932"/>
        <v>0.8126352</v>
      </c>
      <c r="I4280" s="14" t="s">
        <v>19336</v>
      </c>
      <c r="J4280" s="14" t="s">
        <v>14371</v>
      </c>
      <c r="K4280" s="14" t="s">
        <v>24295</v>
      </c>
      <c r="L4280" s="14" t="s">
        <v>29253</v>
      </c>
      <c r="M4280" s="28">
        <f t="shared" si="1933"/>
        <v>12.9</v>
      </c>
      <c r="N4280" s="46">
        <f t="shared" si="1912"/>
        <v>6.8</v>
      </c>
      <c r="O4280" s="17">
        <f t="shared" si="1913"/>
        <v>1.2000000000000002</v>
      </c>
      <c r="P4280" s="17">
        <f t="shared" si="1913"/>
        <v>3.2</v>
      </c>
      <c r="Q4280" s="124">
        <f t="shared" si="1914"/>
        <v>0.4</v>
      </c>
      <c r="R4280" s="26">
        <f t="shared" si="1915"/>
        <v>2.4000000000000004</v>
      </c>
      <c r="S4280" s="2" t="s">
        <v>34229</v>
      </c>
      <c r="T4280" s="2" t="s">
        <v>39210</v>
      </c>
      <c r="U4280" s="24">
        <f t="shared" si="1916"/>
        <v>568.70000000000005</v>
      </c>
      <c r="V4280" s="66">
        <f t="shared" si="1916"/>
        <v>367</v>
      </c>
      <c r="W4280" s="54">
        <f t="shared" si="1917"/>
        <v>2.82</v>
      </c>
      <c r="X4280" s="143">
        <f t="shared" si="1918"/>
        <v>568.70000000000005</v>
      </c>
      <c r="Y4280" s="143">
        <f t="shared" si="1919"/>
        <v>0.66399999999999992</v>
      </c>
      <c r="AD4280">
        <v>152</v>
      </c>
      <c r="AE4280">
        <v>-1</v>
      </c>
      <c r="AF4280" s="10">
        <v>37.9</v>
      </c>
      <c r="AG4280" s="10">
        <v>58.12</v>
      </c>
      <c r="AH4280" s="10">
        <f t="shared" si="1920"/>
        <v>265085.42240934644</v>
      </c>
      <c r="AI4280" s="11">
        <f t="shared" si="1934"/>
        <v>0</v>
      </c>
      <c r="AJ4280">
        <f t="shared" si="1935"/>
        <v>0</v>
      </c>
      <c r="AK4280" t="e">
        <f t="shared" si="1921"/>
        <v>#DIV/0!</v>
      </c>
      <c r="AL4280">
        <f t="shared" si="1922"/>
        <v>1.7267539968000005</v>
      </c>
      <c r="AM4280" s="5">
        <f t="shared" si="1923"/>
        <v>5.62</v>
      </c>
      <c r="AN4280">
        <v>0</v>
      </c>
      <c r="AO4280" s="72">
        <f t="shared" si="1924"/>
        <v>2.4000000000000004</v>
      </c>
      <c r="AP4280" s="72">
        <f t="shared" si="1925"/>
        <v>0.4</v>
      </c>
      <c r="AQ4280" s="72">
        <f t="shared" si="1926"/>
        <v>0.60000000000000009</v>
      </c>
      <c r="AR4280" s="71" t="e">
        <f t="shared" si="1927"/>
        <v>#DIV/0!</v>
      </c>
      <c r="BA4280">
        <f t="shared" si="1928"/>
        <v>296</v>
      </c>
      <c r="BB4280" s="91" t="e">
        <f t="shared" si="1929"/>
        <v>#DIV/0!</v>
      </c>
    </row>
    <row r="4281" spans="1:54">
      <c r="A4281" s="2" t="s">
        <v>4397</v>
      </c>
      <c r="B4281" s="7" t="s">
        <v>44224</v>
      </c>
      <c r="C4281" s="17">
        <f t="shared" si="1910"/>
        <v>21.700000000000003</v>
      </c>
      <c r="D4281" s="28">
        <f t="shared" si="1911"/>
        <v>58</v>
      </c>
      <c r="E4281" s="8">
        <f t="shared" si="1930"/>
        <v>6</v>
      </c>
      <c r="F4281" s="2" t="s">
        <v>9385</v>
      </c>
      <c r="G4281" s="54">
        <f t="shared" si="1931"/>
        <v>20.700000000000003</v>
      </c>
      <c r="H4281" s="20">
        <f t="shared" si="1932"/>
        <v>0.72292259999999997</v>
      </c>
      <c r="I4281" s="14" t="s">
        <v>19337</v>
      </c>
      <c r="J4281" s="14" t="s">
        <v>14372</v>
      </c>
      <c r="K4281" s="14" t="s">
        <v>24296</v>
      </c>
      <c r="L4281" s="14" t="s">
        <v>29254</v>
      </c>
      <c r="M4281" s="28">
        <f t="shared" si="1933"/>
        <v>14</v>
      </c>
      <c r="N4281" s="46">
        <f t="shared" si="1912"/>
        <v>6.2</v>
      </c>
      <c r="O4281" s="17">
        <f t="shared" si="1913"/>
        <v>1.6</v>
      </c>
      <c r="P4281" s="17">
        <f t="shared" si="1913"/>
        <v>1</v>
      </c>
      <c r="Q4281" s="124">
        <f t="shared" si="1914"/>
        <v>0.4</v>
      </c>
      <c r="R4281" s="26">
        <f t="shared" si="1915"/>
        <v>1.6</v>
      </c>
      <c r="S4281" s="2" t="s">
        <v>34230</v>
      </c>
      <c r="T4281" s="2" t="s">
        <v>39211</v>
      </c>
      <c r="U4281" s="24">
        <f t="shared" si="1916"/>
        <v>331.3</v>
      </c>
      <c r="V4281" s="66">
        <f t="shared" si="1916"/>
        <v>374.3</v>
      </c>
      <c r="W4281" s="54">
        <f t="shared" si="1917"/>
        <v>2.0699999999999998</v>
      </c>
      <c r="X4281" s="143">
        <f t="shared" si="1918"/>
        <v>331.3</v>
      </c>
      <c r="Y4281" s="143">
        <f t="shared" si="1919"/>
        <v>0.51400000000000001</v>
      </c>
      <c r="AD4281">
        <v>152</v>
      </c>
      <c r="AE4281">
        <v>-1</v>
      </c>
      <c r="AF4281" s="10">
        <v>37.9</v>
      </c>
      <c r="AG4281" s="10">
        <v>58.12</v>
      </c>
      <c r="AH4281" s="10">
        <f t="shared" si="1920"/>
        <v>251667.41079048658</v>
      </c>
      <c r="AI4281" s="11">
        <f t="shared" si="1934"/>
        <v>0</v>
      </c>
      <c r="AJ4281">
        <f t="shared" si="1935"/>
        <v>0</v>
      </c>
      <c r="AK4281" t="e">
        <f t="shared" si="1921"/>
        <v>#DIV/0!</v>
      </c>
      <c r="AL4281">
        <f t="shared" si="1922"/>
        <v>0.70931814400000015</v>
      </c>
      <c r="AM4281" s="5">
        <f t="shared" si="1923"/>
        <v>4.1400000000000006</v>
      </c>
      <c r="AN4281">
        <v>0</v>
      </c>
      <c r="AO4281" s="72">
        <f t="shared" si="1924"/>
        <v>1.6</v>
      </c>
      <c r="AP4281" s="72">
        <f t="shared" si="1925"/>
        <v>0.4</v>
      </c>
      <c r="AQ4281" s="72">
        <f t="shared" si="1926"/>
        <v>0.60000000000000009</v>
      </c>
      <c r="AR4281" s="71" t="e">
        <f t="shared" si="1927"/>
        <v>#DIV/0!</v>
      </c>
      <c r="BA4281">
        <f t="shared" si="1928"/>
        <v>58</v>
      </c>
      <c r="BB4281" s="91" t="e">
        <f t="shared" si="1929"/>
        <v>#DIV/0!</v>
      </c>
    </row>
    <row r="4282" spans="1:54">
      <c r="A4282" s="2" t="s">
        <v>4398</v>
      </c>
      <c r="B4282" s="7" t="s">
        <v>44225</v>
      </c>
      <c r="C4282" s="17">
        <f t="shared" si="1910"/>
        <v>18.8</v>
      </c>
      <c r="D4282" s="28">
        <f t="shared" si="1911"/>
        <v>174</v>
      </c>
      <c r="E4282" s="8">
        <f t="shared" si="1930"/>
        <v>10</v>
      </c>
      <c r="F4282" s="2" t="s">
        <v>9386</v>
      </c>
      <c r="G4282" s="54">
        <f t="shared" si="1931"/>
        <v>17.900000000000002</v>
      </c>
      <c r="H4282" s="20">
        <f t="shared" si="1932"/>
        <v>0.27552589999999999</v>
      </c>
      <c r="I4282" s="14" t="s">
        <v>19338</v>
      </c>
      <c r="J4282" s="14" t="s">
        <v>14373</v>
      </c>
      <c r="K4282" s="14" t="s">
        <v>24297</v>
      </c>
      <c r="L4282" s="14" t="s">
        <v>29255</v>
      </c>
      <c r="M4282" s="28">
        <f t="shared" si="1933"/>
        <v>9.8999999999999986</v>
      </c>
      <c r="N4282" s="46">
        <f t="shared" si="1912"/>
        <v>6.2</v>
      </c>
      <c r="O4282" s="17">
        <f t="shared" si="1913"/>
        <v>1.6</v>
      </c>
      <c r="P4282" s="17">
        <f t="shared" si="1913"/>
        <v>9.2000000000000011</v>
      </c>
      <c r="Q4282" s="124">
        <f t="shared" si="1914"/>
        <v>0.60000000000000009</v>
      </c>
      <c r="R4282" s="26">
        <f t="shared" si="1915"/>
        <v>0.8</v>
      </c>
      <c r="S4282" s="2" t="s">
        <v>34231</v>
      </c>
      <c r="T4282" s="2" t="s">
        <v>39212</v>
      </c>
      <c r="U4282" s="24">
        <f t="shared" si="1916"/>
        <v>446.6</v>
      </c>
      <c r="V4282" s="66">
        <f t="shared" si="1916"/>
        <v>337</v>
      </c>
      <c r="W4282" s="54">
        <f t="shared" si="1917"/>
        <v>1.79</v>
      </c>
      <c r="X4282" s="143">
        <f t="shared" si="1918"/>
        <v>446.6</v>
      </c>
      <c r="Y4282" s="143">
        <f t="shared" si="1919"/>
        <v>0.45799999999999996</v>
      </c>
      <c r="AD4282">
        <v>152</v>
      </c>
      <c r="AE4282">
        <v>-1</v>
      </c>
      <c r="AF4282" s="10">
        <v>37.9</v>
      </c>
      <c r="AG4282" s="10">
        <v>58.12</v>
      </c>
      <c r="AH4282" s="10">
        <f t="shared" si="1920"/>
        <v>310864.96215110598</v>
      </c>
      <c r="AI4282" s="11">
        <f t="shared" si="1934"/>
        <v>0</v>
      </c>
      <c r="AJ4282">
        <f t="shared" si="1935"/>
        <v>0</v>
      </c>
      <c r="AK4282" t="e">
        <f t="shared" si="1921"/>
        <v>#DIV/0!</v>
      </c>
      <c r="AL4282">
        <f t="shared" si="1922"/>
        <v>8.5314070016000016</v>
      </c>
      <c r="AM4282" s="5">
        <f t="shared" si="1923"/>
        <v>3.56</v>
      </c>
      <c r="AN4282">
        <v>0</v>
      </c>
      <c r="AO4282" s="72">
        <f t="shared" si="1924"/>
        <v>0.8</v>
      </c>
      <c r="AP4282" s="72">
        <f t="shared" si="1925"/>
        <v>0.60000000000000009</v>
      </c>
      <c r="AQ4282" s="72">
        <f t="shared" si="1926"/>
        <v>0.60000000000000009</v>
      </c>
      <c r="AR4282" s="71" t="e">
        <f t="shared" si="1927"/>
        <v>#DIV/0!</v>
      </c>
      <c r="BA4282">
        <f t="shared" si="1928"/>
        <v>174</v>
      </c>
      <c r="BB4282" s="91" t="e">
        <f t="shared" si="1929"/>
        <v>#DIV/0!</v>
      </c>
    </row>
    <row r="4283" spans="1:54">
      <c r="A4283" s="2" t="s">
        <v>4399</v>
      </c>
      <c r="B4283" s="7" t="s">
        <v>44226</v>
      </c>
      <c r="C4283" s="17">
        <f t="shared" si="1910"/>
        <v>28.200000000000003</v>
      </c>
      <c r="D4283" s="28">
        <f t="shared" si="1911"/>
        <v>139</v>
      </c>
      <c r="E4283" s="8">
        <f t="shared" si="1930"/>
        <v>14</v>
      </c>
      <c r="F4283" s="2" t="s">
        <v>9387</v>
      </c>
      <c r="G4283" s="54">
        <f t="shared" si="1931"/>
        <v>27.3</v>
      </c>
      <c r="H4283" s="20">
        <f t="shared" si="1932"/>
        <v>0.1825773</v>
      </c>
      <c r="I4283" s="14" t="s">
        <v>19339</v>
      </c>
      <c r="J4283" s="14" t="s">
        <v>14374</v>
      </c>
      <c r="K4283" s="14" t="s">
        <v>24298</v>
      </c>
      <c r="L4283" s="14" t="s">
        <v>29256</v>
      </c>
      <c r="M4283" s="28">
        <f t="shared" si="1933"/>
        <v>11.2</v>
      </c>
      <c r="N4283" s="46">
        <f t="shared" si="1912"/>
        <v>6.8</v>
      </c>
      <c r="O4283" s="17">
        <f t="shared" si="1913"/>
        <v>1</v>
      </c>
      <c r="P4283" s="17">
        <f t="shared" si="1913"/>
        <v>6.6000000000000005</v>
      </c>
      <c r="Q4283" s="124">
        <f t="shared" si="1914"/>
        <v>2</v>
      </c>
      <c r="R4283" s="26">
        <f t="shared" si="1915"/>
        <v>2.4000000000000004</v>
      </c>
      <c r="S4283" s="2" t="s">
        <v>34232</v>
      </c>
      <c r="T4283" s="2" t="s">
        <v>39213</v>
      </c>
      <c r="U4283" s="24">
        <f t="shared" si="1916"/>
        <v>412.3</v>
      </c>
      <c r="V4283" s="66">
        <f t="shared" si="1916"/>
        <v>412.3</v>
      </c>
      <c r="W4283" s="54">
        <f t="shared" si="1917"/>
        <v>2.73</v>
      </c>
      <c r="X4283" s="143">
        <f t="shared" si="1918"/>
        <v>412.3</v>
      </c>
      <c r="Y4283" s="143">
        <f t="shared" si="1919"/>
        <v>0.64600000000000002</v>
      </c>
      <c r="AD4283">
        <v>152</v>
      </c>
      <c r="AE4283">
        <v>-1</v>
      </c>
      <c r="AF4283" s="10">
        <v>37.9</v>
      </c>
      <c r="AG4283" s="10">
        <v>58.12</v>
      </c>
      <c r="AH4283" s="10">
        <f t="shared" si="1920"/>
        <v>148461.5431280481</v>
      </c>
      <c r="AI4283" s="11">
        <f t="shared" si="1934"/>
        <v>0</v>
      </c>
      <c r="AJ4283">
        <f t="shared" si="1935"/>
        <v>0</v>
      </c>
      <c r="AK4283" t="e">
        <f t="shared" si="1921"/>
        <v>#DIV/0!</v>
      </c>
      <c r="AL4283">
        <f t="shared" si="1922"/>
        <v>12.947975568000004</v>
      </c>
      <c r="AM4283" s="5">
        <f t="shared" si="1923"/>
        <v>5.44</v>
      </c>
      <c r="AN4283">
        <v>0</v>
      </c>
      <c r="AO4283" s="72">
        <f t="shared" si="1924"/>
        <v>2.4000000000000004</v>
      </c>
      <c r="AP4283" s="72">
        <f t="shared" si="1925"/>
        <v>2</v>
      </c>
      <c r="AQ4283" s="72">
        <f t="shared" si="1926"/>
        <v>2</v>
      </c>
      <c r="AR4283" s="71" t="e">
        <f t="shared" si="1927"/>
        <v>#DIV/0!</v>
      </c>
      <c r="BA4283">
        <f t="shared" si="1928"/>
        <v>139</v>
      </c>
      <c r="BB4283" s="91" t="e">
        <f t="shared" si="1929"/>
        <v>#DIV/0!</v>
      </c>
    </row>
    <row r="4284" spans="1:54">
      <c r="A4284" s="2" t="s">
        <v>4400</v>
      </c>
      <c r="B4284" s="7" t="s">
        <v>44227</v>
      </c>
      <c r="C4284" s="17">
        <f t="shared" si="1910"/>
        <v>19.2</v>
      </c>
      <c r="D4284" s="28">
        <f t="shared" si="1911"/>
        <v>286</v>
      </c>
      <c r="E4284" s="8">
        <f t="shared" si="1930"/>
        <v>10</v>
      </c>
      <c r="F4284" s="2" t="s">
        <v>9388</v>
      </c>
      <c r="G4284" s="54">
        <f t="shared" si="1931"/>
        <v>18.3</v>
      </c>
      <c r="H4284" s="20">
        <f t="shared" si="1932"/>
        <v>0.57265509999999997</v>
      </c>
      <c r="I4284" s="14" t="s">
        <v>19340</v>
      </c>
      <c r="J4284" s="14" t="s">
        <v>14375</v>
      </c>
      <c r="K4284" s="14" t="s">
        <v>24299</v>
      </c>
      <c r="L4284" s="14" t="s">
        <v>29257</v>
      </c>
      <c r="M4284" s="28">
        <f t="shared" si="1933"/>
        <v>11.3</v>
      </c>
      <c r="N4284" s="46">
        <f t="shared" si="1912"/>
        <v>5.4</v>
      </c>
      <c r="O4284" s="17">
        <f t="shared" si="1913"/>
        <v>2.6</v>
      </c>
      <c r="P4284" s="17">
        <f t="shared" si="1913"/>
        <v>6.4</v>
      </c>
      <c r="Q4284" s="124">
        <f t="shared" si="1914"/>
        <v>0.4</v>
      </c>
      <c r="R4284" s="26">
        <f t="shared" si="1915"/>
        <v>0.8</v>
      </c>
      <c r="S4284" s="2" t="s">
        <v>34233</v>
      </c>
      <c r="T4284" s="2" t="s">
        <v>39214</v>
      </c>
      <c r="U4284" s="24">
        <f t="shared" si="1916"/>
        <v>559.5</v>
      </c>
      <c r="V4284" s="66">
        <f t="shared" si="1916"/>
        <v>418.90000000000003</v>
      </c>
      <c r="W4284" s="54">
        <f t="shared" si="1917"/>
        <v>1.83</v>
      </c>
      <c r="X4284" s="143">
        <f t="shared" si="1918"/>
        <v>559.5</v>
      </c>
      <c r="Y4284" s="143">
        <f t="shared" si="1919"/>
        <v>0.46599999999999997</v>
      </c>
      <c r="AD4284">
        <v>152</v>
      </c>
      <c r="AE4284">
        <v>-1</v>
      </c>
      <c r="AF4284" s="10">
        <v>37.9</v>
      </c>
      <c r="AG4284" s="10">
        <v>58.12</v>
      </c>
      <c r="AH4284" s="10">
        <f t="shared" si="1920"/>
        <v>111840.90433496192</v>
      </c>
      <c r="AI4284" s="11">
        <f t="shared" si="1934"/>
        <v>0</v>
      </c>
      <c r="AJ4284">
        <f t="shared" si="1935"/>
        <v>0</v>
      </c>
      <c r="AK4284" t="e">
        <f t="shared" si="1921"/>
        <v>#DIV/0!</v>
      </c>
      <c r="AL4284">
        <f t="shared" si="1922"/>
        <v>5.6888153088000006</v>
      </c>
      <c r="AM4284" s="5">
        <f t="shared" si="1923"/>
        <v>3.6399999999999997</v>
      </c>
      <c r="AN4284">
        <v>0</v>
      </c>
      <c r="AO4284" s="72">
        <f t="shared" si="1924"/>
        <v>0.8</v>
      </c>
      <c r="AP4284" s="72">
        <f t="shared" si="1925"/>
        <v>0.4</v>
      </c>
      <c r="AQ4284" s="72">
        <f t="shared" si="1926"/>
        <v>0.4</v>
      </c>
      <c r="AR4284" s="71" t="e">
        <f t="shared" si="1927"/>
        <v>#DIV/0!</v>
      </c>
      <c r="BA4284">
        <f t="shared" si="1928"/>
        <v>286</v>
      </c>
      <c r="BB4284" s="91" t="e">
        <f t="shared" si="1929"/>
        <v>#DIV/0!</v>
      </c>
    </row>
    <row r="4285" spans="1:54">
      <c r="A4285" s="2" t="s">
        <v>4401</v>
      </c>
      <c r="B4285" s="7" t="s">
        <v>44228</v>
      </c>
      <c r="C4285" s="17">
        <f t="shared" si="1910"/>
        <v>13.9</v>
      </c>
      <c r="D4285" s="28">
        <f t="shared" si="1911"/>
        <v>108</v>
      </c>
      <c r="E4285" s="8">
        <f t="shared" si="1930"/>
        <v>11</v>
      </c>
      <c r="F4285" s="2" t="s">
        <v>9389</v>
      </c>
      <c r="G4285" s="54">
        <f t="shared" si="1931"/>
        <v>12.9</v>
      </c>
      <c r="H4285" s="20">
        <f t="shared" si="1932"/>
        <v>0.5716909</v>
      </c>
      <c r="I4285" s="14" t="s">
        <v>100</v>
      </c>
      <c r="J4285" s="14" t="s">
        <v>14376</v>
      </c>
      <c r="K4285" s="14" t="s">
        <v>24300</v>
      </c>
      <c r="L4285" s="14" t="s">
        <v>29258</v>
      </c>
      <c r="M4285" s="28">
        <f t="shared" si="1933"/>
        <v>12</v>
      </c>
      <c r="N4285" s="46">
        <f t="shared" si="1912"/>
        <v>6.8</v>
      </c>
      <c r="O4285" s="17">
        <f t="shared" si="1913"/>
        <v>1.6</v>
      </c>
      <c r="P4285" s="17">
        <f t="shared" si="1913"/>
        <v>5</v>
      </c>
      <c r="Q4285" s="124">
        <f t="shared" si="1914"/>
        <v>0.8</v>
      </c>
      <c r="R4285" s="26">
        <f t="shared" si="1915"/>
        <v>2</v>
      </c>
      <c r="S4285" s="2" t="s">
        <v>34234</v>
      </c>
      <c r="T4285" s="2" t="s">
        <v>39215</v>
      </c>
      <c r="U4285" s="24">
        <f t="shared" si="1916"/>
        <v>381.5</v>
      </c>
      <c r="V4285" s="66">
        <f t="shared" si="1916"/>
        <v>319.5</v>
      </c>
      <c r="W4285" s="54">
        <f t="shared" si="1917"/>
        <v>1.29</v>
      </c>
      <c r="X4285" s="143">
        <f t="shared" si="1918"/>
        <v>381.5</v>
      </c>
      <c r="Y4285" s="143">
        <f t="shared" si="1919"/>
        <v>0.35799999999999998</v>
      </c>
      <c r="AD4285">
        <v>152</v>
      </c>
      <c r="AE4285">
        <v>-1</v>
      </c>
      <c r="AF4285" s="10">
        <v>37.9</v>
      </c>
      <c r="AG4285" s="10">
        <v>58.12</v>
      </c>
      <c r="AH4285" s="10">
        <f t="shared" si="1920"/>
        <v>333277.19005362835</v>
      </c>
      <c r="AI4285" s="11">
        <f t="shared" si="1934"/>
        <v>0</v>
      </c>
      <c r="AJ4285">
        <f t="shared" si="1935"/>
        <v>0</v>
      </c>
      <c r="AK4285" t="e">
        <f t="shared" si="1921"/>
        <v>#DIV/0!</v>
      </c>
      <c r="AL4285">
        <f t="shared" si="1922"/>
        <v>6.8529456</v>
      </c>
      <c r="AM4285" s="5">
        <f t="shared" si="1923"/>
        <v>2.58</v>
      </c>
      <c r="AN4285">
        <v>0</v>
      </c>
      <c r="AO4285" s="72">
        <f t="shared" si="1924"/>
        <v>2</v>
      </c>
      <c r="AP4285" s="72">
        <f t="shared" si="1925"/>
        <v>0.8</v>
      </c>
      <c r="AQ4285" s="72">
        <f t="shared" si="1926"/>
        <v>1</v>
      </c>
      <c r="AR4285" s="71" t="e">
        <f t="shared" si="1927"/>
        <v>#DIV/0!</v>
      </c>
      <c r="BA4285">
        <f t="shared" si="1928"/>
        <v>108</v>
      </c>
      <c r="BB4285" s="91" t="e">
        <f t="shared" si="1929"/>
        <v>#DIV/0!</v>
      </c>
    </row>
    <row r="4286" spans="1:54">
      <c r="A4286" s="2" t="s">
        <v>4402</v>
      </c>
      <c r="B4286" s="7" t="s">
        <v>44229</v>
      </c>
      <c r="C4286" s="17">
        <f t="shared" si="1910"/>
        <v>14.5</v>
      </c>
      <c r="D4286" s="28">
        <f t="shared" si="1911"/>
        <v>20</v>
      </c>
      <c r="E4286" s="8">
        <f t="shared" si="1930"/>
        <v>8</v>
      </c>
      <c r="F4286" s="2" t="s">
        <v>9390</v>
      </c>
      <c r="G4286" s="54">
        <f t="shared" si="1931"/>
        <v>13.5</v>
      </c>
      <c r="H4286" s="20">
        <f t="shared" si="1932"/>
        <v>0.4185181</v>
      </c>
      <c r="I4286" s="14" t="s">
        <v>19341</v>
      </c>
      <c r="J4286" s="14" t="s">
        <v>14377</v>
      </c>
      <c r="K4286" s="14" t="s">
        <v>24301</v>
      </c>
      <c r="L4286" s="14" t="s">
        <v>29259</v>
      </c>
      <c r="M4286" s="28">
        <f t="shared" si="1933"/>
        <v>13.9</v>
      </c>
      <c r="N4286" s="46">
        <f t="shared" si="1912"/>
        <v>6.2</v>
      </c>
      <c r="O4286" s="17">
        <f t="shared" si="1913"/>
        <v>0.60000000000000009</v>
      </c>
      <c r="P4286" s="17">
        <f t="shared" si="1913"/>
        <v>1.2000000000000002</v>
      </c>
      <c r="Q4286" s="124">
        <f t="shared" si="1914"/>
        <v>1.6</v>
      </c>
      <c r="R4286" s="26">
        <f t="shared" si="1915"/>
        <v>2.6</v>
      </c>
      <c r="S4286" s="2" t="s">
        <v>34235</v>
      </c>
      <c r="T4286" s="2" t="s">
        <v>39216</v>
      </c>
      <c r="U4286" s="24">
        <f t="shared" si="1916"/>
        <v>293.20000000000005</v>
      </c>
      <c r="V4286" s="66">
        <f t="shared" si="1916"/>
        <v>395.20000000000005</v>
      </c>
      <c r="W4286" s="54">
        <f t="shared" si="1917"/>
        <v>1.35</v>
      </c>
      <c r="X4286" s="143">
        <f t="shared" si="1918"/>
        <v>293.20000000000005</v>
      </c>
      <c r="Y4286" s="143">
        <f t="shared" si="1919"/>
        <v>0.37</v>
      </c>
      <c r="AD4286">
        <v>152</v>
      </c>
      <c r="AE4286">
        <v>-1</v>
      </c>
      <c r="AF4286" s="10">
        <v>37.9</v>
      </c>
      <c r="AG4286" s="10">
        <v>58.12</v>
      </c>
      <c r="AH4286" s="10">
        <f t="shared" si="1920"/>
        <v>205461.22086226294</v>
      </c>
      <c r="AI4286" s="11">
        <f t="shared" si="1934"/>
        <v>0</v>
      </c>
      <c r="AJ4286">
        <f t="shared" si="1935"/>
        <v>0</v>
      </c>
      <c r="AK4286" t="e">
        <f t="shared" si="1921"/>
        <v>#DIV/0!</v>
      </c>
      <c r="AL4286">
        <f t="shared" si="1922"/>
        <v>1.0885341168000005</v>
      </c>
      <c r="AM4286" s="5">
        <f t="shared" si="1923"/>
        <v>2.7</v>
      </c>
      <c r="AN4286">
        <v>0</v>
      </c>
      <c r="AO4286" s="72">
        <f t="shared" si="1924"/>
        <v>2.6</v>
      </c>
      <c r="AP4286" s="72">
        <f t="shared" si="1925"/>
        <v>1.6</v>
      </c>
      <c r="AQ4286" s="72">
        <f t="shared" si="1926"/>
        <v>1.6</v>
      </c>
      <c r="AR4286" s="71" t="e">
        <f t="shared" si="1927"/>
        <v>#DIV/0!</v>
      </c>
      <c r="BA4286">
        <f t="shared" si="1928"/>
        <v>20</v>
      </c>
      <c r="BB4286" s="91" t="e">
        <f t="shared" si="1929"/>
        <v>#DIV/0!</v>
      </c>
    </row>
    <row r="4287" spans="1:54">
      <c r="A4287" s="2" t="s">
        <v>4403</v>
      </c>
      <c r="B4287" s="7" t="s">
        <v>44230</v>
      </c>
      <c r="C4287" s="17">
        <f t="shared" si="1910"/>
        <v>7.2</v>
      </c>
      <c r="D4287" s="28">
        <f t="shared" si="1911"/>
        <v>109</v>
      </c>
      <c r="E4287" s="8">
        <f t="shared" si="1930"/>
        <v>6</v>
      </c>
      <c r="F4287" s="2" t="s">
        <v>9391</v>
      </c>
      <c r="G4287" s="54">
        <f t="shared" si="1931"/>
        <v>6.1999999999999993</v>
      </c>
      <c r="H4287" s="20">
        <f t="shared" si="1932"/>
        <v>0.84917670000000001</v>
      </c>
      <c r="I4287" s="14" t="s">
        <v>19342</v>
      </c>
      <c r="J4287" s="14" t="s">
        <v>14378</v>
      </c>
      <c r="K4287" s="14" t="s">
        <v>24302</v>
      </c>
      <c r="L4287" s="14" t="s">
        <v>29260</v>
      </c>
      <c r="M4287" s="28">
        <f t="shared" si="1933"/>
        <v>13.3</v>
      </c>
      <c r="N4287" s="46">
        <f t="shared" si="1912"/>
        <v>5.6</v>
      </c>
      <c r="O4287" s="17">
        <f t="shared" si="1913"/>
        <v>1.6</v>
      </c>
      <c r="P4287" s="17">
        <f t="shared" si="1913"/>
        <v>2.4000000000000004</v>
      </c>
      <c r="Q4287" s="124">
        <f t="shared" si="1914"/>
        <v>0.2</v>
      </c>
      <c r="R4287" s="26">
        <f t="shared" si="1915"/>
        <v>0.8</v>
      </c>
      <c r="S4287" s="2" t="s">
        <v>34236</v>
      </c>
      <c r="T4287" s="2" t="s">
        <v>39217</v>
      </c>
      <c r="U4287" s="24">
        <f t="shared" si="1916"/>
        <v>382.5</v>
      </c>
      <c r="V4287" s="66">
        <f t="shared" si="1916"/>
        <v>308.3</v>
      </c>
      <c r="W4287" s="54">
        <f t="shared" si="1917"/>
        <v>0.62</v>
      </c>
      <c r="X4287" s="143">
        <f t="shared" si="1918"/>
        <v>382.5</v>
      </c>
      <c r="Y4287" s="143">
        <f t="shared" si="1919"/>
        <v>0.224</v>
      </c>
      <c r="AD4287">
        <v>152</v>
      </c>
      <c r="AE4287">
        <v>-1</v>
      </c>
      <c r="AF4287" s="10">
        <v>37.9</v>
      </c>
      <c r="AG4287" s="10">
        <v>58.12</v>
      </c>
      <c r="AH4287" s="10">
        <f t="shared" si="1920"/>
        <v>346350.43357971607</v>
      </c>
      <c r="AI4287" s="11">
        <f t="shared" si="1934"/>
        <v>0</v>
      </c>
      <c r="AJ4287">
        <f t="shared" si="1935"/>
        <v>0</v>
      </c>
      <c r="AK4287" t="e">
        <f t="shared" si="1921"/>
        <v>#DIV/0!</v>
      </c>
      <c r="AL4287">
        <f t="shared" si="1922"/>
        <v>0.46332917760000014</v>
      </c>
      <c r="AM4287" s="5">
        <f t="shared" si="1923"/>
        <v>1.24</v>
      </c>
      <c r="AN4287">
        <v>0</v>
      </c>
      <c r="AO4287" s="72">
        <f t="shared" si="1924"/>
        <v>0.8</v>
      </c>
      <c r="AP4287" s="72">
        <f t="shared" si="1925"/>
        <v>0.2</v>
      </c>
      <c r="AQ4287" s="72">
        <f t="shared" si="1926"/>
        <v>0.2</v>
      </c>
      <c r="AR4287" s="71" t="e">
        <f t="shared" si="1927"/>
        <v>#DIV/0!</v>
      </c>
      <c r="BA4287">
        <f t="shared" si="1928"/>
        <v>109</v>
      </c>
      <c r="BB4287" s="91" t="e">
        <f t="shared" si="1929"/>
        <v>#DIV/0!</v>
      </c>
    </row>
    <row r="4288" spans="1:54">
      <c r="A4288" s="2" t="s">
        <v>4404</v>
      </c>
      <c r="B4288" s="7" t="s">
        <v>44231</v>
      </c>
      <c r="C4288" s="17">
        <f t="shared" si="1910"/>
        <v>19</v>
      </c>
      <c r="D4288" s="28">
        <f t="shared" si="1911"/>
        <v>74</v>
      </c>
      <c r="E4288" s="8">
        <f t="shared" si="1930"/>
        <v>7</v>
      </c>
      <c r="F4288" s="2" t="s">
        <v>9392</v>
      </c>
      <c r="G4288" s="54">
        <f t="shared" si="1931"/>
        <v>18</v>
      </c>
      <c r="H4288" s="20">
        <f t="shared" si="1932"/>
        <v>0.67971890000000001</v>
      </c>
      <c r="I4288" s="14" t="s">
        <v>19343</v>
      </c>
      <c r="J4288" s="14" t="s">
        <v>14379</v>
      </c>
      <c r="K4288" s="14" t="s">
        <v>24303</v>
      </c>
      <c r="L4288" s="14" t="s">
        <v>29261</v>
      </c>
      <c r="M4288" s="28">
        <f t="shared" si="1933"/>
        <v>11.3</v>
      </c>
      <c r="N4288" s="46">
        <f t="shared" si="1912"/>
        <v>6</v>
      </c>
      <c r="O4288" s="17">
        <f t="shared" si="1913"/>
        <v>2.4000000000000004</v>
      </c>
      <c r="P4288" s="17">
        <f t="shared" si="1913"/>
        <v>6.4</v>
      </c>
      <c r="Q4288" s="124">
        <f t="shared" si="1914"/>
        <v>0.2</v>
      </c>
      <c r="R4288" s="26">
        <f t="shared" si="1915"/>
        <v>0.60000000000000009</v>
      </c>
      <c r="S4288" s="2" t="s">
        <v>34237</v>
      </c>
      <c r="T4288" s="2" t="s">
        <v>39218</v>
      </c>
      <c r="U4288" s="24">
        <f t="shared" si="1916"/>
        <v>347.1</v>
      </c>
      <c r="V4288" s="66">
        <f t="shared" si="1916"/>
        <v>393.1</v>
      </c>
      <c r="W4288" s="54">
        <f t="shared" si="1917"/>
        <v>1.8</v>
      </c>
      <c r="X4288" s="143">
        <f t="shared" si="1918"/>
        <v>347.1</v>
      </c>
      <c r="Y4288" s="143">
        <f t="shared" si="1919"/>
        <v>0.45999999999999996</v>
      </c>
      <c r="AD4288">
        <v>152</v>
      </c>
      <c r="AE4288">
        <v>-1</v>
      </c>
      <c r="AF4288" s="10">
        <v>37.9</v>
      </c>
      <c r="AG4288" s="10">
        <v>58.12</v>
      </c>
      <c r="AH4288" s="10">
        <f t="shared" si="1920"/>
        <v>210750.79316291981</v>
      </c>
      <c r="AI4288" s="11">
        <f t="shared" si="1934"/>
        <v>0</v>
      </c>
      <c r="AJ4288">
        <f t="shared" si="1935"/>
        <v>0</v>
      </c>
      <c r="AK4288" t="e">
        <f t="shared" si="1921"/>
        <v>#DIV/0!</v>
      </c>
      <c r="AL4288">
        <f t="shared" si="1922"/>
        <v>2.9517106176000008</v>
      </c>
      <c r="AM4288" s="5">
        <f t="shared" si="1923"/>
        <v>3.6</v>
      </c>
      <c r="AN4288">
        <v>0</v>
      </c>
      <c r="AO4288" s="72">
        <f t="shared" si="1924"/>
        <v>0.60000000000000009</v>
      </c>
      <c r="AP4288" s="72">
        <f t="shared" si="1925"/>
        <v>0.2</v>
      </c>
      <c r="AQ4288" s="72">
        <f t="shared" si="1926"/>
        <v>0.2</v>
      </c>
      <c r="AR4288" s="71" t="e">
        <f t="shared" si="1927"/>
        <v>#DIV/0!</v>
      </c>
      <c r="BA4288">
        <f t="shared" si="1928"/>
        <v>74</v>
      </c>
      <c r="BB4288" s="91" t="e">
        <f t="shared" si="1929"/>
        <v>#DIV/0!</v>
      </c>
    </row>
    <row r="4289" spans="1:54">
      <c r="A4289" s="2" t="s">
        <v>4405</v>
      </c>
      <c r="B4289" s="7" t="s">
        <v>44232</v>
      </c>
      <c r="C4289" s="17">
        <f t="shared" si="1910"/>
        <v>20</v>
      </c>
      <c r="D4289" s="28">
        <f t="shared" si="1911"/>
        <v>100</v>
      </c>
      <c r="E4289" s="8">
        <f t="shared" si="1930"/>
        <v>8</v>
      </c>
      <c r="F4289" s="2" t="s">
        <v>9393</v>
      </c>
      <c r="G4289" s="54">
        <f t="shared" si="1931"/>
        <v>19</v>
      </c>
      <c r="H4289" s="20">
        <f t="shared" si="1932"/>
        <v>0.42652900000000005</v>
      </c>
      <c r="I4289" s="14" t="s">
        <v>19344</v>
      </c>
      <c r="J4289" s="14" t="s">
        <v>14380</v>
      </c>
      <c r="K4289" s="14" t="s">
        <v>24304</v>
      </c>
      <c r="L4289" s="14" t="s">
        <v>29262</v>
      </c>
      <c r="M4289" s="28">
        <f t="shared" si="1933"/>
        <v>12.8</v>
      </c>
      <c r="N4289" s="46">
        <f t="shared" si="1912"/>
        <v>5.4</v>
      </c>
      <c r="O4289" s="17">
        <f t="shared" si="1913"/>
        <v>0.60000000000000009</v>
      </c>
      <c r="P4289" s="17">
        <f t="shared" si="1913"/>
        <v>3.4000000000000004</v>
      </c>
      <c r="Q4289" s="124">
        <f t="shared" si="1914"/>
        <v>1.2000000000000002</v>
      </c>
      <c r="R4289" s="26">
        <f t="shared" si="1915"/>
        <v>2.2000000000000002</v>
      </c>
      <c r="S4289" s="2" t="s">
        <v>34238</v>
      </c>
      <c r="T4289" s="2" t="s">
        <v>39219</v>
      </c>
      <c r="U4289" s="24">
        <f t="shared" si="1916"/>
        <v>373.40000000000003</v>
      </c>
      <c r="V4289" s="66">
        <f t="shared" si="1916"/>
        <v>406</v>
      </c>
      <c r="W4289" s="54">
        <f t="shared" si="1917"/>
        <v>1.9</v>
      </c>
      <c r="X4289" s="143">
        <f t="shared" si="1918"/>
        <v>373.40000000000003</v>
      </c>
      <c r="Y4289" s="143">
        <f t="shared" si="1919"/>
        <v>0.48</v>
      </c>
      <c r="AD4289">
        <v>152</v>
      </c>
      <c r="AE4289">
        <v>-1</v>
      </c>
      <c r="AF4289" s="10">
        <v>37.9</v>
      </c>
      <c r="AG4289" s="10">
        <v>58.12</v>
      </c>
      <c r="AH4289" s="10">
        <f t="shared" si="1920"/>
        <v>173128.78190230386</v>
      </c>
      <c r="AI4289" s="11">
        <f t="shared" si="1934"/>
        <v>0</v>
      </c>
      <c r="AJ4289">
        <f t="shared" si="1935"/>
        <v>0</v>
      </c>
      <c r="AK4289" t="e">
        <f t="shared" si="1921"/>
        <v>#DIV/0!</v>
      </c>
      <c r="AL4289">
        <f t="shared" si="1922"/>
        <v>2.5737378480000008</v>
      </c>
      <c r="AM4289" s="5">
        <f t="shared" si="1923"/>
        <v>3.8</v>
      </c>
      <c r="AN4289">
        <v>0</v>
      </c>
      <c r="AO4289" s="72">
        <f t="shared" si="1924"/>
        <v>2.2000000000000002</v>
      </c>
      <c r="AP4289" s="72">
        <f t="shared" si="1925"/>
        <v>1.2000000000000002</v>
      </c>
      <c r="AQ4289" s="72">
        <f t="shared" si="1926"/>
        <v>1.4000000000000001</v>
      </c>
      <c r="AR4289" s="71" t="e">
        <f t="shared" si="1927"/>
        <v>#DIV/0!</v>
      </c>
      <c r="BA4289">
        <f t="shared" si="1928"/>
        <v>100</v>
      </c>
      <c r="BB4289" s="91" t="e">
        <f t="shared" si="1929"/>
        <v>#DIV/0!</v>
      </c>
    </row>
    <row r="4290" spans="1:54">
      <c r="A4290" s="2" t="s">
        <v>4406</v>
      </c>
      <c r="B4290" s="7" t="s">
        <v>44233</v>
      </c>
      <c r="C4290" s="17">
        <f t="shared" ref="C4290:C4353" si="1936">MROUND(A4290,0.1)+1+AN4290</f>
        <v>30.1</v>
      </c>
      <c r="D4290" s="28">
        <f t="shared" ref="D4290:D4353" si="1937">MROUND(S4290,1)</f>
        <v>82</v>
      </c>
      <c r="E4290" s="8">
        <f t="shared" si="1930"/>
        <v>18</v>
      </c>
      <c r="F4290" s="2" t="s">
        <v>9394</v>
      </c>
      <c r="G4290" s="54">
        <f t="shared" si="1931"/>
        <v>29.200000000000003</v>
      </c>
      <c r="H4290" s="20">
        <f t="shared" si="1932"/>
        <v>0.26725359999999998</v>
      </c>
      <c r="I4290" s="14" t="s">
        <v>19345</v>
      </c>
      <c r="J4290" s="14" t="s">
        <v>14381</v>
      </c>
      <c r="K4290" s="14" t="s">
        <v>24305</v>
      </c>
      <c r="L4290" s="14" t="s">
        <v>29263</v>
      </c>
      <c r="M4290" s="28">
        <f t="shared" si="1933"/>
        <v>13.1</v>
      </c>
      <c r="N4290" s="46">
        <f t="shared" ref="N4290:N4353" si="1938">MROUND(L4290,0.2)+5</f>
        <v>6.6</v>
      </c>
      <c r="O4290" s="17">
        <f t="shared" ref="O4290:P4353" si="1939">MROUND(I4290,0.2)</f>
        <v>2.2000000000000002</v>
      </c>
      <c r="P4290" s="17">
        <f t="shared" si="1939"/>
        <v>2.8000000000000003</v>
      </c>
      <c r="Q4290" s="124">
        <f t="shared" ref="Q4290:Q4353" si="1940">IF(AN4290&gt;0,CEILING((1-H4290)*R4290,0.2),IF(MROUND((1-H4290)*R4290,0.2)&lt;0.2,MROUND((1-H4290)*R4290,0.2)+0.2, MROUND((1-H4290)*R4290,0.2)))</f>
        <v>1.4000000000000001</v>
      </c>
      <c r="R4290" s="26">
        <f t="shared" ref="R4290:R4353" si="1941">MROUND(K4290,0.2)</f>
        <v>2</v>
      </c>
      <c r="S4290" s="2" t="s">
        <v>34239</v>
      </c>
      <c r="T4290" s="2" t="s">
        <v>39220</v>
      </c>
      <c r="U4290" s="24">
        <f t="shared" ref="U4290:V4353" si="1942">ROUNDUP(S4290+273,1)</f>
        <v>354.8</v>
      </c>
      <c r="V4290" s="66">
        <f t="shared" si="1942"/>
        <v>346.90000000000003</v>
      </c>
      <c r="W4290" s="54">
        <f t="shared" ref="W4290:W4353" si="1943">ROUNDUP(A4290/10,2)</f>
        <v>2.92</v>
      </c>
      <c r="X4290" s="143">
        <f t="shared" ref="X4290:X4353" si="1944">U4290</f>
        <v>354.8</v>
      </c>
      <c r="Y4290" s="143">
        <f t="shared" ref="Y4290:Y4353" si="1945">W4290/5+0.1</f>
        <v>0.68399999999999994</v>
      </c>
      <c r="AD4290">
        <v>152</v>
      </c>
      <c r="AE4290">
        <v>-1</v>
      </c>
      <c r="AF4290" s="10">
        <v>37.9</v>
      </c>
      <c r="AG4290" s="10">
        <v>58.12</v>
      </c>
      <c r="AH4290" s="10">
        <f t="shared" ref="AH4290:AH4353" si="1946">((1.092*8.3144*(AE4290+273)*(LN(AF4290)-1.013)/(0.93-(AE4290+273)/(AD4290+273)))*((AD4290-T4290)/(AD4290-AE4290))^0.383)*1000/AG4290</f>
        <v>296948.01453440846</v>
      </c>
      <c r="AI4290" s="11">
        <f t="shared" si="1934"/>
        <v>0</v>
      </c>
      <c r="AJ4290">
        <f t="shared" si="1935"/>
        <v>0</v>
      </c>
      <c r="AK4290" t="e">
        <f t="shared" ref="AK4290:AK4353" si="1947">0.07*AJ4290*AI4290/AC4290</f>
        <v>#DIV/0!</v>
      </c>
      <c r="AL4290">
        <f t="shared" ref="AL4290:AL4353" si="1948">(1-H4290)*O4290*P4290*R4290</f>
        <v>9.0274356480000009</v>
      </c>
      <c r="AM4290" s="5">
        <f t="shared" ref="AM4290:AM4353" si="1949">MROUND(A4290,0.1)/5</f>
        <v>5.82</v>
      </c>
      <c r="AN4290">
        <v>0</v>
      </c>
      <c r="AO4290" s="72">
        <f t="shared" ref="AO4290:AO4353" si="1950">CEILING(R4290,0.2)</f>
        <v>2</v>
      </c>
      <c r="AP4290" s="72">
        <f t="shared" ref="AP4290:AP4353" si="1951">Q4290</f>
        <v>1.4000000000000001</v>
      </c>
      <c r="AQ4290" s="72">
        <f t="shared" ref="AQ4290:AQ4353" si="1952">CEILING((1-H4290)*R4290,0.2)</f>
        <v>1.6</v>
      </c>
      <c r="AR4290" s="71" t="e">
        <f t="shared" ref="AR4290:AR4353" si="1953">AL4290+AK4290</f>
        <v>#DIV/0!</v>
      </c>
      <c r="BA4290">
        <f t="shared" ref="BA4290:BA4353" si="1954">D4290</f>
        <v>82</v>
      </c>
      <c r="BB4290" s="91" t="e">
        <f t="shared" ref="BB4290:BB4353" si="1955">AK4290/AL4290</f>
        <v>#DIV/0!</v>
      </c>
    </row>
    <row r="4291" spans="1:54">
      <c r="A4291" s="2" t="s">
        <v>4407</v>
      </c>
      <c r="B4291" s="7" t="s">
        <v>44234</v>
      </c>
      <c r="C4291" s="17">
        <f t="shared" si="1936"/>
        <v>26.900000000000002</v>
      </c>
      <c r="D4291" s="28">
        <f t="shared" si="1937"/>
        <v>134</v>
      </c>
      <c r="E4291" s="8">
        <f t="shared" ref="E4291:E4354" si="1956">MROUND(SQRT(((P4291*O4291*Q4291)/MAX(O4291,P4291,Q4291)))*10,1)</f>
        <v>5</v>
      </c>
      <c r="F4291" s="2" t="s">
        <v>9395</v>
      </c>
      <c r="G4291" s="54">
        <f t="shared" ref="G4291:G4354" si="1957">ROUNDUP(A4291,1)</f>
        <v>26</v>
      </c>
      <c r="H4291" s="20">
        <f t="shared" ref="H4291:H4354" si="1958">F4291/100</f>
        <v>0.80017320000000003</v>
      </c>
      <c r="I4291" s="14" t="s">
        <v>19346</v>
      </c>
      <c r="J4291" s="14" t="s">
        <v>14382</v>
      </c>
      <c r="K4291" s="14" t="s">
        <v>24306</v>
      </c>
      <c r="L4291" s="14" t="s">
        <v>29264</v>
      </c>
      <c r="M4291" s="28">
        <f t="shared" ref="M4291:M4354" si="1959">14.5-P4291/2</f>
        <v>13.8</v>
      </c>
      <c r="N4291" s="46">
        <f t="shared" si="1938"/>
        <v>6.6</v>
      </c>
      <c r="O4291" s="17">
        <f t="shared" si="1939"/>
        <v>1.4000000000000001</v>
      </c>
      <c r="P4291" s="17">
        <f t="shared" si="1939"/>
        <v>1.4000000000000001</v>
      </c>
      <c r="Q4291" s="124">
        <f t="shared" si="1940"/>
        <v>0.2</v>
      </c>
      <c r="R4291" s="26">
        <f t="shared" si="1941"/>
        <v>1.4000000000000001</v>
      </c>
      <c r="S4291" s="2" t="s">
        <v>34240</v>
      </c>
      <c r="T4291" s="2" t="s">
        <v>39221</v>
      </c>
      <c r="U4291" s="24">
        <f t="shared" si="1942"/>
        <v>407</v>
      </c>
      <c r="V4291" s="66">
        <f t="shared" si="1942"/>
        <v>398.3</v>
      </c>
      <c r="W4291" s="54">
        <f t="shared" si="1943"/>
        <v>2.5999999999999996</v>
      </c>
      <c r="X4291" s="143">
        <f t="shared" si="1944"/>
        <v>407</v>
      </c>
      <c r="Y4291" s="143">
        <f t="shared" si="1945"/>
        <v>0.61999999999999988</v>
      </c>
      <c r="AD4291">
        <v>152</v>
      </c>
      <c r="AE4291">
        <v>-1</v>
      </c>
      <c r="AF4291" s="10">
        <v>37.9</v>
      </c>
      <c r="AG4291" s="10">
        <v>58.12</v>
      </c>
      <c r="AH4291" s="10">
        <f t="shared" si="1946"/>
        <v>197040.47479274764</v>
      </c>
      <c r="AI4291" s="11">
        <f t="shared" si="1934"/>
        <v>0</v>
      </c>
      <c r="AJ4291">
        <f t="shared" si="1935"/>
        <v>0</v>
      </c>
      <c r="AK4291" t="e">
        <f t="shared" si="1947"/>
        <v>#DIV/0!</v>
      </c>
      <c r="AL4291">
        <f t="shared" si="1948"/>
        <v>0.54832473920000002</v>
      </c>
      <c r="AM4291" s="5">
        <f t="shared" si="1949"/>
        <v>5.1800000000000006</v>
      </c>
      <c r="AN4291">
        <v>0</v>
      </c>
      <c r="AO4291" s="72">
        <f t="shared" si="1950"/>
        <v>1.4000000000000001</v>
      </c>
      <c r="AP4291" s="72">
        <f t="shared" si="1951"/>
        <v>0.2</v>
      </c>
      <c r="AQ4291" s="72">
        <f t="shared" si="1952"/>
        <v>0.4</v>
      </c>
      <c r="AR4291" s="71" t="e">
        <f t="shared" si="1953"/>
        <v>#DIV/0!</v>
      </c>
      <c r="BA4291">
        <f t="shared" si="1954"/>
        <v>134</v>
      </c>
      <c r="BB4291" s="91" t="e">
        <f t="shared" si="1955"/>
        <v>#DIV/0!</v>
      </c>
    </row>
    <row r="4292" spans="1:54">
      <c r="A4292" s="2" t="s">
        <v>4408</v>
      </c>
      <c r="B4292" s="7" t="s">
        <v>44235</v>
      </c>
      <c r="C4292" s="17">
        <f t="shared" si="1936"/>
        <v>16.600000000000001</v>
      </c>
      <c r="D4292" s="28">
        <f t="shared" si="1937"/>
        <v>256</v>
      </c>
      <c r="E4292" s="8">
        <f t="shared" si="1956"/>
        <v>23</v>
      </c>
      <c r="F4292" s="2" t="s">
        <v>9396</v>
      </c>
      <c r="G4292" s="54">
        <f t="shared" si="1957"/>
        <v>15.6</v>
      </c>
      <c r="H4292" s="20">
        <f t="shared" si="1958"/>
        <v>0.1022332</v>
      </c>
      <c r="I4292" s="14" t="s">
        <v>19347</v>
      </c>
      <c r="J4292" s="14" t="s">
        <v>14383</v>
      </c>
      <c r="K4292" s="14" t="s">
        <v>24307</v>
      </c>
      <c r="L4292" s="14" t="s">
        <v>29265</v>
      </c>
      <c r="M4292" s="28">
        <f t="shared" si="1959"/>
        <v>12.9</v>
      </c>
      <c r="N4292" s="46">
        <f t="shared" si="1938"/>
        <v>5.4</v>
      </c>
      <c r="O4292" s="17">
        <f t="shared" si="1939"/>
        <v>2</v>
      </c>
      <c r="P4292" s="17">
        <f t="shared" si="1939"/>
        <v>3.2</v>
      </c>
      <c r="Q4292" s="124">
        <f t="shared" si="1940"/>
        <v>2.6</v>
      </c>
      <c r="R4292" s="26">
        <f t="shared" si="1941"/>
        <v>2.8000000000000003</v>
      </c>
      <c r="S4292" s="2" t="s">
        <v>34241</v>
      </c>
      <c r="T4292" s="2" t="s">
        <v>39222</v>
      </c>
      <c r="U4292" s="24">
        <f t="shared" si="1942"/>
        <v>529.4</v>
      </c>
      <c r="V4292" s="66">
        <f t="shared" si="1942"/>
        <v>360.90000000000003</v>
      </c>
      <c r="W4292" s="54">
        <f t="shared" si="1943"/>
        <v>1.56</v>
      </c>
      <c r="X4292" s="143">
        <f t="shared" si="1944"/>
        <v>529.4</v>
      </c>
      <c r="Y4292" s="143">
        <f t="shared" si="1945"/>
        <v>0.41200000000000003</v>
      </c>
      <c r="AD4292">
        <v>152</v>
      </c>
      <c r="AE4292">
        <v>-1</v>
      </c>
      <c r="AF4292" s="10">
        <v>37.9</v>
      </c>
      <c r="AG4292" s="10">
        <v>58.12</v>
      </c>
      <c r="AH4292" s="10">
        <f t="shared" si="1946"/>
        <v>275457.3743320402</v>
      </c>
      <c r="AI4292" s="11">
        <f t="shared" si="1934"/>
        <v>0</v>
      </c>
      <c r="AJ4292">
        <f t="shared" si="1935"/>
        <v>0</v>
      </c>
      <c r="AK4292" t="e">
        <f t="shared" si="1947"/>
        <v>#DIV/0!</v>
      </c>
      <c r="AL4292">
        <f t="shared" si="1948"/>
        <v>16.087981056</v>
      </c>
      <c r="AM4292" s="5">
        <f t="shared" si="1949"/>
        <v>3.12</v>
      </c>
      <c r="AN4292">
        <v>0</v>
      </c>
      <c r="AO4292" s="72">
        <f t="shared" si="1950"/>
        <v>2.8000000000000003</v>
      </c>
      <c r="AP4292" s="72">
        <f t="shared" si="1951"/>
        <v>2.6</v>
      </c>
      <c r="AQ4292" s="72">
        <f t="shared" si="1952"/>
        <v>2.6</v>
      </c>
      <c r="AR4292" s="71" t="e">
        <f t="shared" si="1953"/>
        <v>#DIV/0!</v>
      </c>
      <c r="BA4292">
        <f t="shared" si="1954"/>
        <v>256</v>
      </c>
      <c r="BB4292" s="91" t="e">
        <f t="shared" si="1955"/>
        <v>#DIV/0!</v>
      </c>
    </row>
    <row r="4293" spans="1:54">
      <c r="A4293" s="2" t="s">
        <v>4409</v>
      </c>
      <c r="B4293" s="7" t="s">
        <v>44236</v>
      </c>
      <c r="C4293" s="17">
        <f t="shared" si="1936"/>
        <v>6.2</v>
      </c>
      <c r="D4293" s="28">
        <f t="shared" si="1937"/>
        <v>256</v>
      </c>
      <c r="E4293" s="8">
        <f t="shared" si="1956"/>
        <v>10</v>
      </c>
      <c r="F4293" s="2" t="s">
        <v>9397</v>
      </c>
      <c r="G4293" s="54">
        <f t="shared" si="1957"/>
        <v>5.1999999999999993</v>
      </c>
      <c r="H4293" s="20">
        <f t="shared" si="1958"/>
        <v>0.36234369999999999</v>
      </c>
      <c r="I4293" s="14" t="s">
        <v>19348</v>
      </c>
      <c r="J4293" s="14" t="s">
        <v>14384</v>
      </c>
      <c r="K4293" s="14" t="s">
        <v>24308</v>
      </c>
      <c r="L4293" s="14" t="s">
        <v>29266</v>
      </c>
      <c r="M4293" s="28">
        <f t="shared" si="1959"/>
        <v>14</v>
      </c>
      <c r="N4293" s="46">
        <f t="shared" si="1938"/>
        <v>6.6</v>
      </c>
      <c r="O4293" s="17">
        <f t="shared" si="1939"/>
        <v>1</v>
      </c>
      <c r="P4293" s="17">
        <f t="shared" si="1939"/>
        <v>1</v>
      </c>
      <c r="Q4293" s="124">
        <f t="shared" si="1940"/>
        <v>1</v>
      </c>
      <c r="R4293" s="26">
        <f t="shared" si="1941"/>
        <v>1.6</v>
      </c>
      <c r="S4293" s="2" t="s">
        <v>34242</v>
      </c>
      <c r="T4293" s="2" t="s">
        <v>39223</v>
      </c>
      <c r="U4293" s="24">
        <f t="shared" si="1942"/>
        <v>528.9</v>
      </c>
      <c r="V4293" s="66">
        <f t="shared" si="1942"/>
        <v>309.20000000000005</v>
      </c>
      <c r="W4293" s="54">
        <f t="shared" si="1943"/>
        <v>0.52</v>
      </c>
      <c r="X4293" s="143">
        <f t="shared" si="1944"/>
        <v>528.9</v>
      </c>
      <c r="Y4293" s="143">
        <f t="shared" si="1945"/>
        <v>0.20400000000000001</v>
      </c>
      <c r="AD4293">
        <v>152</v>
      </c>
      <c r="AE4293">
        <v>-1</v>
      </c>
      <c r="AF4293" s="10">
        <v>37.9</v>
      </c>
      <c r="AG4293" s="10">
        <v>58.12</v>
      </c>
      <c r="AH4293" s="10">
        <f t="shared" si="1946"/>
        <v>345293.91731359978</v>
      </c>
      <c r="AI4293" s="11">
        <f t="shared" si="1934"/>
        <v>0</v>
      </c>
      <c r="AJ4293">
        <f t="shared" si="1935"/>
        <v>0</v>
      </c>
      <c r="AK4293" t="e">
        <f t="shared" si="1947"/>
        <v>#DIV/0!</v>
      </c>
      <c r="AL4293">
        <f t="shared" si="1948"/>
        <v>1.0202500800000001</v>
      </c>
      <c r="AM4293" s="5">
        <f t="shared" si="1949"/>
        <v>1.04</v>
      </c>
      <c r="AN4293">
        <v>0</v>
      </c>
      <c r="AO4293" s="72">
        <f t="shared" si="1950"/>
        <v>1.6</v>
      </c>
      <c r="AP4293" s="72">
        <f t="shared" si="1951"/>
        <v>1</v>
      </c>
      <c r="AQ4293" s="72">
        <f t="shared" si="1952"/>
        <v>1.2000000000000002</v>
      </c>
      <c r="AR4293" s="71" t="e">
        <f t="shared" si="1953"/>
        <v>#DIV/0!</v>
      </c>
      <c r="BA4293">
        <f t="shared" si="1954"/>
        <v>256</v>
      </c>
      <c r="BB4293" s="91" t="e">
        <f t="shared" si="1955"/>
        <v>#DIV/0!</v>
      </c>
    </row>
    <row r="4294" spans="1:54">
      <c r="A4294" s="2" t="s">
        <v>4410</v>
      </c>
      <c r="B4294" s="7" t="s">
        <v>44237</v>
      </c>
      <c r="C4294" s="17">
        <f t="shared" si="1936"/>
        <v>23.200000000000003</v>
      </c>
      <c r="D4294" s="28">
        <f t="shared" si="1937"/>
        <v>180</v>
      </c>
      <c r="E4294" s="8">
        <f t="shared" si="1956"/>
        <v>10</v>
      </c>
      <c r="F4294" s="2" t="s">
        <v>9398</v>
      </c>
      <c r="G4294" s="54">
        <f t="shared" si="1957"/>
        <v>22.3</v>
      </c>
      <c r="H4294" s="20">
        <f t="shared" si="1958"/>
        <v>0.23494009999999999</v>
      </c>
      <c r="I4294" s="14" t="s">
        <v>19349</v>
      </c>
      <c r="J4294" s="14" t="s">
        <v>14385</v>
      </c>
      <c r="K4294" s="14" t="s">
        <v>24309</v>
      </c>
      <c r="L4294" s="14" t="s">
        <v>29267</v>
      </c>
      <c r="M4294" s="28">
        <f t="shared" si="1959"/>
        <v>13.2</v>
      </c>
      <c r="N4294" s="46">
        <f t="shared" si="1938"/>
        <v>6.8</v>
      </c>
      <c r="O4294" s="17">
        <f t="shared" si="1939"/>
        <v>2.8000000000000003</v>
      </c>
      <c r="P4294" s="17">
        <f t="shared" si="1939"/>
        <v>2.6</v>
      </c>
      <c r="Q4294" s="124">
        <f t="shared" si="1940"/>
        <v>0.4</v>
      </c>
      <c r="R4294" s="26">
        <f t="shared" si="1941"/>
        <v>0.60000000000000009</v>
      </c>
      <c r="S4294" s="2" t="s">
        <v>108</v>
      </c>
      <c r="T4294" s="2" t="s">
        <v>39224</v>
      </c>
      <c r="U4294" s="24">
        <f t="shared" si="1942"/>
        <v>453.5</v>
      </c>
      <c r="V4294" s="66">
        <f t="shared" si="1942"/>
        <v>410</v>
      </c>
      <c r="W4294" s="54">
        <f t="shared" si="1943"/>
        <v>2.23</v>
      </c>
      <c r="X4294" s="143">
        <f t="shared" si="1944"/>
        <v>453.5</v>
      </c>
      <c r="Y4294" s="143">
        <f t="shared" si="1945"/>
        <v>0.54600000000000004</v>
      </c>
      <c r="AD4294">
        <v>152</v>
      </c>
      <c r="AE4294">
        <v>-1</v>
      </c>
      <c r="AF4294" s="10">
        <v>37.9</v>
      </c>
      <c r="AG4294" s="10">
        <v>58.12</v>
      </c>
      <c r="AH4294" s="10">
        <f t="shared" si="1946"/>
        <v>158121.83979964213</v>
      </c>
      <c r="AI4294" s="11">
        <f t="shared" si="1934"/>
        <v>0</v>
      </c>
      <c r="AJ4294">
        <f t="shared" si="1935"/>
        <v>0</v>
      </c>
      <c r="AK4294" t="e">
        <f t="shared" si="1947"/>
        <v>#DIV/0!</v>
      </c>
      <c r="AL4294">
        <f t="shared" si="1948"/>
        <v>3.3417816432000009</v>
      </c>
      <c r="AM4294" s="5">
        <f t="shared" si="1949"/>
        <v>4.4400000000000004</v>
      </c>
      <c r="AN4294">
        <v>0</v>
      </c>
      <c r="AO4294" s="72">
        <f t="shared" si="1950"/>
        <v>0.60000000000000009</v>
      </c>
      <c r="AP4294" s="72">
        <f t="shared" si="1951"/>
        <v>0.4</v>
      </c>
      <c r="AQ4294" s="72">
        <f t="shared" si="1952"/>
        <v>0.60000000000000009</v>
      </c>
      <c r="AR4294" s="71" t="e">
        <f t="shared" si="1953"/>
        <v>#DIV/0!</v>
      </c>
      <c r="BA4294">
        <f t="shared" si="1954"/>
        <v>180</v>
      </c>
      <c r="BB4294" s="91" t="e">
        <f t="shared" si="1955"/>
        <v>#DIV/0!</v>
      </c>
    </row>
    <row r="4295" spans="1:54">
      <c r="A4295" s="2" t="s">
        <v>4411</v>
      </c>
      <c r="B4295" s="7" t="s">
        <v>44238</v>
      </c>
      <c r="C4295" s="17">
        <f t="shared" si="1936"/>
        <v>11.700000000000001</v>
      </c>
      <c r="D4295" s="28">
        <f t="shared" si="1937"/>
        <v>118</v>
      </c>
      <c r="E4295" s="8">
        <f t="shared" si="1956"/>
        <v>10</v>
      </c>
      <c r="F4295" s="2" t="s">
        <v>9399</v>
      </c>
      <c r="G4295" s="54">
        <f t="shared" si="1957"/>
        <v>10.799999999999999</v>
      </c>
      <c r="H4295" s="20">
        <f t="shared" si="1958"/>
        <v>0.60019339999999999</v>
      </c>
      <c r="I4295" s="14" t="s">
        <v>19350</v>
      </c>
      <c r="J4295" s="14" t="s">
        <v>14386</v>
      </c>
      <c r="K4295" s="14" t="s">
        <v>24310</v>
      </c>
      <c r="L4295" s="14" t="s">
        <v>29268</v>
      </c>
      <c r="M4295" s="28">
        <f t="shared" si="1959"/>
        <v>12.4</v>
      </c>
      <c r="N4295" s="46">
        <f t="shared" si="1938"/>
        <v>6.2</v>
      </c>
      <c r="O4295" s="17">
        <f t="shared" si="1939"/>
        <v>1.2000000000000002</v>
      </c>
      <c r="P4295" s="17">
        <f t="shared" si="1939"/>
        <v>4.2</v>
      </c>
      <c r="Q4295" s="124">
        <f t="shared" si="1940"/>
        <v>0.8</v>
      </c>
      <c r="R4295" s="26">
        <f t="shared" si="1941"/>
        <v>2</v>
      </c>
      <c r="S4295" s="2" t="s">
        <v>34243</v>
      </c>
      <c r="T4295" s="2" t="s">
        <v>39225</v>
      </c>
      <c r="U4295" s="24">
        <f t="shared" si="1942"/>
        <v>391</v>
      </c>
      <c r="V4295" s="66">
        <f t="shared" si="1942"/>
        <v>341.8</v>
      </c>
      <c r="W4295" s="54">
        <f t="shared" si="1943"/>
        <v>1.08</v>
      </c>
      <c r="X4295" s="143">
        <f t="shared" si="1944"/>
        <v>391</v>
      </c>
      <c r="Y4295" s="143">
        <f t="shared" si="1945"/>
        <v>0.31600000000000006</v>
      </c>
      <c r="AD4295">
        <v>152</v>
      </c>
      <c r="AE4295">
        <v>-1</v>
      </c>
      <c r="AF4295" s="10">
        <v>37.9</v>
      </c>
      <c r="AG4295" s="10">
        <v>58.12</v>
      </c>
      <c r="AH4295" s="10">
        <f t="shared" si="1946"/>
        <v>304272.04833264992</v>
      </c>
      <c r="AI4295" s="11">
        <f t="shared" si="1934"/>
        <v>0</v>
      </c>
      <c r="AJ4295">
        <f t="shared" si="1935"/>
        <v>0</v>
      </c>
      <c r="AK4295" t="e">
        <f t="shared" si="1947"/>
        <v>#DIV/0!</v>
      </c>
      <c r="AL4295">
        <f t="shared" si="1948"/>
        <v>4.0300505280000012</v>
      </c>
      <c r="AM4295" s="5">
        <f t="shared" si="1949"/>
        <v>2.14</v>
      </c>
      <c r="AN4295">
        <v>0</v>
      </c>
      <c r="AO4295" s="72">
        <f t="shared" si="1950"/>
        <v>2</v>
      </c>
      <c r="AP4295" s="72">
        <f t="shared" si="1951"/>
        <v>0.8</v>
      </c>
      <c r="AQ4295" s="72">
        <f t="shared" si="1952"/>
        <v>0.8</v>
      </c>
      <c r="AR4295" s="71" t="e">
        <f t="shared" si="1953"/>
        <v>#DIV/0!</v>
      </c>
      <c r="BA4295">
        <f t="shared" si="1954"/>
        <v>118</v>
      </c>
      <c r="BB4295" s="91" t="e">
        <f t="shared" si="1955"/>
        <v>#DIV/0!</v>
      </c>
    </row>
    <row r="4296" spans="1:54">
      <c r="A4296" s="2" t="s">
        <v>4412</v>
      </c>
      <c r="B4296" s="7" t="s">
        <v>44239</v>
      </c>
      <c r="C4296" s="17">
        <f t="shared" si="1936"/>
        <v>7.6000000000000005</v>
      </c>
      <c r="D4296" s="28">
        <f t="shared" si="1937"/>
        <v>206</v>
      </c>
      <c r="E4296" s="8">
        <f t="shared" si="1956"/>
        <v>3</v>
      </c>
      <c r="F4296" s="2" t="s">
        <v>9400</v>
      </c>
      <c r="G4296" s="54">
        <f t="shared" si="1957"/>
        <v>6.6</v>
      </c>
      <c r="H4296" s="20">
        <f t="shared" si="1958"/>
        <v>0.70080389999999992</v>
      </c>
      <c r="I4296" s="14" t="s">
        <v>19351</v>
      </c>
      <c r="J4296" s="14" t="s">
        <v>14387</v>
      </c>
      <c r="K4296" s="14" t="s">
        <v>24311</v>
      </c>
      <c r="L4296" s="14" t="s">
        <v>29269</v>
      </c>
      <c r="M4296" s="28">
        <f t="shared" si="1959"/>
        <v>10.199999999999999</v>
      </c>
      <c r="N4296" s="46">
        <f t="shared" si="1938"/>
        <v>6.8</v>
      </c>
      <c r="O4296" s="17">
        <f t="shared" si="1939"/>
        <v>0.4</v>
      </c>
      <c r="P4296" s="17">
        <f t="shared" si="1939"/>
        <v>8.6</v>
      </c>
      <c r="Q4296" s="124">
        <f t="shared" si="1940"/>
        <v>0.2</v>
      </c>
      <c r="R4296" s="26">
        <f t="shared" si="1941"/>
        <v>0.60000000000000009</v>
      </c>
      <c r="S4296" s="2" t="s">
        <v>34244</v>
      </c>
      <c r="T4296" s="2" t="s">
        <v>39226</v>
      </c>
      <c r="U4296" s="24">
        <f t="shared" si="1942"/>
        <v>479.5</v>
      </c>
      <c r="V4296" s="66">
        <f t="shared" si="1942"/>
        <v>287.70000000000005</v>
      </c>
      <c r="W4296" s="54">
        <f t="shared" si="1943"/>
        <v>0.66</v>
      </c>
      <c r="X4296" s="143">
        <f t="shared" si="1944"/>
        <v>479.5</v>
      </c>
      <c r="Y4296" s="143">
        <f t="shared" si="1945"/>
        <v>0.23200000000000001</v>
      </c>
      <c r="AD4296">
        <v>152</v>
      </c>
      <c r="AE4296">
        <v>-1</v>
      </c>
      <c r="AF4296" s="10">
        <v>37.9</v>
      </c>
      <c r="AG4296" s="10">
        <v>58.12</v>
      </c>
      <c r="AH4296" s="10">
        <f t="shared" si="1946"/>
        <v>368647.24358824082</v>
      </c>
      <c r="AI4296" s="11">
        <f t="shared" si="1934"/>
        <v>0</v>
      </c>
      <c r="AJ4296">
        <f t="shared" si="1935"/>
        <v>0</v>
      </c>
      <c r="AK4296" t="e">
        <f t="shared" si="1947"/>
        <v>#DIV/0!</v>
      </c>
      <c r="AL4296">
        <f t="shared" si="1948"/>
        <v>0.61754075040000034</v>
      </c>
      <c r="AM4296" s="5">
        <f t="shared" si="1949"/>
        <v>1.32</v>
      </c>
      <c r="AN4296">
        <v>0</v>
      </c>
      <c r="AO4296" s="72">
        <f t="shared" si="1950"/>
        <v>0.60000000000000009</v>
      </c>
      <c r="AP4296" s="72">
        <f t="shared" si="1951"/>
        <v>0.2</v>
      </c>
      <c r="AQ4296" s="72">
        <f t="shared" si="1952"/>
        <v>0.2</v>
      </c>
      <c r="AR4296" s="71" t="e">
        <f t="shared" si="1953"/>
        <v>#DIV/0!</v>
      </c>
      <c r="BA4296">
        <f t="shared" si="1954"/>
        <v>206</v>
      </c>
      <c r="BB4296" s="91" t="e">
        <f t="shared" si="1955"/>
        <v>#DIV/0!</v>
      </c>
    </row>
    <row r="4297" spans="1:54">
      <c r="A4297" s="2" t="s">
        <v>4413</v>
      </c>
      <c r="B4297" s="7" t="s">
        <v>44240</v>
      </c>
      <c r="C4297" s="17">
        <f t="shared" si="1936"/>
        <v>18.8</v>
      </c>
      <c r="D4297" s="28">
        <f t="shared" si="1937"/>
        <v>227</v>
      </c>
      <c r="E4297" s="8">
        <f t="shared" si="1956"/>
        <v>6</v>
      </c>
      <c r="F4297" s="2" t="s">
        <v>9401</v>
      </c>
      <c r="G4297" s="54">
        <f t="shared" si="1957"/>
        <v>17.8</v>
      </c>
      <c r="H4297" s="20">
        <f t="shared" si="1958"/>
        <v>0.86616760000000004</v>
      </c>
      <c r="I4297" s="14" t="s">
        <v>19352</v>
      </c>
      <c r="J4297" s="14" t="s">
        <v>14388</v>
      </c>
      <c r="K4297" s="14" t="s">
        <v>24312</v>
      </c>
      <c r="L4297" s="14" t="s">
        <v>29270</v>
      </c>
      <c r="M4297" s="28">
        <f t="shared" si="1959"/>
        <v>11.3</v>
      </c>
      <c r="N4297" s="46">
        <f t="shared" si="1938"/>
        <v>6.6</v>
      </c>
      <c r="O4297" s="17">
        <f t="shared" si="1939"/>
        <v>2</v>
      </c>
      <c r="P4297" s="17">
        <f t="shared" si="1939"/>
        <v>6.4</v>
      </c>
      <c r="Q4297" s="124">
        <f t="shared" si="1940"/>
        <v>0.2</v>
      </c>
      <c r="R4297" s="26">
        <f t="shared" si="1941"/>
        <v>1.4000000000000001</v>
      </c>
      <c r="S4297" s="2" t="s">
        <v>34245</v>
      </c>
      <c r="T4297" s="2" t="s">
        <v>39227</v>
      </c>
      <c r="U4297" s="24">
        <f t="shared" si="1942"/>
        <v>500.20000000000005</v>
      </c>
      <c r="V4297" s="66">
        <f t="shared" si="1942"/>
        <v>378.90000000000003</v>
      </c>
      <c r="W4297" s="54">
        <f t="shared" si="1943"/>
        <v>1.78</v>
      </c>
      <c r="X4297" s="143">
        <f t="shared" si="1944"/>
        <v>500.20000000000005</v>
      </c>
      <c r="Y4297" s="143">
        <f t="shared" si="1945"/>
        <v>0.45599999999999996</v>
      </c>
      <c r="AD4297">
        <v>152</v>
      </c>
      <c r="AE4297">
        <v>-1</v>
      </c>
      <c r="AF4297" s="10">
        <v>37.9</v>
      </c>
      <c r="AG4297" s="10">
        <v>58.12</v>
      </c>
      <c r="AH4297" s="10">
        <f t="shared" si="1946"/>
        <v>242732.3278780024</v>
      </c>
      <c r="AI4297" s="11">
        <f t="shared" si="1934"/>
        <v>0</v>
      </c>
      <c r="AJ4297">
        <f t="shared" si="1935"/>
        <v>0</v>
      </c>
      <c r="AK4297" t="e">
        <f t="shared" si="1947"/>
        <v>#DIV/0!</v>
      </c>
      <c r="AL4297">
        <f t="shared" si="1948"/>
        <v>2.3982766079999998</v>
      </c>
      <c r="AM4297" s="5">
        <f t="shared" si="1949"/>
        <v>3.56</v>
      </c>
      <c r="AN4297">
        <v>0</v>
      </c>
      <c r="AO4297" s="72">
        <f t="shared" si="1950"/>
        <v>1.4000000000000001</v>
      </c>
      <c r="AP4297" s="72">
        <f t="shared" si="1951"/>
        <v>0.2</v>
      </c>
      <c r="AQ4297" s="72">
        <f t="shared" si="1952"/>
        <v>0.2</v>
      </c>
      <c r="AR4297" s="71" t="e">
        <f t="shared" si="1953"/>
        <v>#DIV/0!</v>
      </c>
      <c r="BA4297">
        <f t="shared" si="1954"/>
        <v>227</v>
      </c>
      <c r="BB4297" s="91" t="e">
        <f t="shared" si="1955"/>
        <v>#DIV/0!</v>
      </c>
    </row>
    <row r="4298" spans="1:54">
      <c r="A4298" s="2" t="s">
        <v>4414</v>
      </c>
      <c r="B4298" s="7" t="s">
        <v>44241</v>
      </c>
      <c r="C4298" s="17">
        <f t="shared" si="1936"/>
        <v>11.9</v>
      </c>
      <c r="D4298" s="28">
        <f t="shared" si="1937"/>
        <v>120</v>
      </c>
      <c r="E4298" s="8">
        <f t="shared" si="1956"/>
        <v>9</v>
      </c>
      <c r="F4298" s="2" t="s">
        <v>9402</v>
      </c>
      <c r="G4298" s="54">
        <f t="shared" si="1957"/>
        <v>10.9</v>
      </c>
      <c r="H4298" s="20">
        <f t="shared" si="1958"/>
        <v>0.4033428</v>
      </c>
      <c r="I4298" s="14" t="s">
        <v>19353</v>
      </c>
      <c r="J4298" s="14" t="s">
        <v>14389</v>
      </c>
      <c r="K4298" s="14" t="s">
        <v>24313</v>
      </c>
      <c r="L4298" s="14" t="s">
        <v>29271</v>
      </c>
      <c r="M4298" s="28">
        <f t="shared" si="1959"/>
        <v>11.5</v>
      </c>
      <c r="N4298" s="46">
        <f t="shared" si="1938"/>
        <v>5.6</v>
      </c>
      <c r="O4298" s="17">
        <f t="shared" si="1939"/>
        <v>2</v>
      </c>
      <c r="P4298" s="17">
        <f t="shared" si="1939"/>
        <v>6</v>
      </c>
      <c r="Q4298" s="124">
        <f t="shared" si="1940"/>
        <v>0.4</v>
      </c>
      <c r="R4298" s="26">
        <f t="shared" si="1941"/>
        <v>0.8</v>
      </c>
      <c r="S4298" s="2" t="s">
        <v>34246</v>
      </c>
      <c r="T4298" s="2" t="s">
        <v>39228</v>
      </c>
      <c r="U4298" s="24">
        <f t="shared" si="1942"/>
        <v>393.20000000000005</v>
      </c>
      <c r="V4298" s="66">
        <f t="shared" si="1942"/>
        <v>310.10000000000002</v>
      </c>
      <c r="W4298" s="54">
        <f t="shared" si="1943"/>
        <v>1.0900000000000001</v>
      </c>
      <c r="X4298" s="143">
        <f t="shared" si="1944"/>
        <v>393.20000000000005</v>
      </c>
      <c r="Y4298" s="143">
        <f t="shared" si="1945"/>
        <v>0.31800000000000006</v>
      </c>
      <c r="AD4298">
        <v>152</v>
      </c>
      <c r="AE4298">
        <v>-1</v>
      </c>
      <c r="AF4298" s="10">
        <v>37.9</v>
      </c>
      <c r="AG4298" s="10">
        <v>58.12</v>
      </c>
      <c r="AH4298" s="10">
        <f t="shared" si="1946"/>
        <v>344315.41695225472</v>
      </c>
      <c r="AI4298" s="11">
        <f t="shared" si="1934"/>
        <v>0</v>
      </c>
      <c r="AJ4298">
        <f t="shared" si="1935"/>
        <v>0</v>
      </c>
      <c r="AK4298" t="e">
        <f t="shared" si="1947"/>
        <v>#DIV/0!</v>
      </c>
      <c r="AL4298">
        <f t="shared" si="1948"/>
        <v>5.7279091199999996</v>
      </c>
      <c r="AM4298" s="5">
        <f t="shared" si="1949"/>
        <v>2.1800000000000002</v>
      </c>
      <c r="AN4298">
        <v>0</v>
      </c>
      <c r="AO4298" s="72">
        <f t="shared" si="1950"/>
        <v>0.8</v>
      </c>
      <c r="AP4298" s="72">
        <f t="shared" si="1951"/>
        <v>0.4</v>
      </c>
      <c r="AQ4298" s="72">
        <f t="shared" si="1952"/>
        <v>0.60000000000000009</v>
      </c>
      <c r="AR4298" s="71" t="e">
        <f t="shared" si="1953"/>
        <v>#DIV/0!</v>
      </c>
      <c r="BA4298">
        <f t="shared" si="1954"/>
        <v>120</v>
      </c>
      <c r="BB4298" s="91" t="e">
        <f t="shared" si="1955"/>
        <v>#DIV/0!</v>
      </c>
    </row>
    <row r="4299" spans="1:54">
      <c r="A4299" s="2" t="s">
        <v>4415</v>
      </c>
      <c r="B4299" s="7" t="s">
        <v>44242</v>
      </c>
      <c r="C4299" s="17">
        <f t="shared" si="1936"/>
        <v>13.5</v>
      </c>
      <c r="D4299" s="28">
        <f t="shared" si="1937"/>
        <v>50</v>
      </c>
      <c r="E4299" s="8">
        <f t="shared" si="1956"/>
        <v>7</v>
      </c>
      <c r="F4299" s="2" t="s">
        <v>9403</v>
      </c>
      <c r="G4299" s="54">
        <f t="shared" si="1957"/>
        <v>12.6</v>
      </c>
      <c r="H4299" s="20">
        <f t="shared" si="1958"/>
        <v>0.70497519999999991</v>
      </c>
      <c r="I4299" s="14" t="s">
        <v>19354</v>
      </c>
      <c r="J4299" s="14" t="s">
        <v>14390</v>
      </c>
      <c r="K4299" s="14" t="s">
        <v>24314</v>
      </c>
      <c r="L4299" s="14" t="s">
        <v>29272</v>
      </c>
      <c r="M4299" s="28">
        <f t="shared" si="1959"/>
        <v>12.6</v>
      </c>
      <c r="N4299" s="46">
        <f t="shared" si="1938"/>
        <v>6.2</v>
      </c>
      <c r="O4299" s="17">
        <f t="shared" si="1939"/>
        <v>1.4000000000000001</v>
      </c>
      <c r="P4299" s="17">
        <f t="shared" si="1939"/>
        <v>3.8000000000000003</v>
      </c>
      <c r="Q4299" s="124">
        <f t="shared" si="1940"/>
        <v>0.4</v>
      </c>
      <c r="R4299" s="26">
        <f t="shared" si="1941"/>
        <v>1.4000000000000001</v>
      </c>
      <c r="S4299" s="2" t="s">
        <v>34247</v>
      </c>
      <c r="T4299" s="2" t="s">
        <v>39229</v>
      </c>
      <c r="U4299" s="24">
        <f t="shared" si="1942"/>
        <v>323.5</v>
      </c>
      <c r="V4299" s="66">
        <f t="shared" si="1942"/>
        <v>294.8</v>
      </c>
      <c r="W4299" s="54">
        <f t="shared" si="1943"/>
        <v>1.26</v>
      </c>
      <c r="X4299" s="143">
        <f t="shared" si="1944"/>
        <v>323.5</v>
      </c>
      <c r="Y4299" s="143">
        <f t="shared" si="1945"/>
        <v>0.35199999999999998</v>
      </c>
      <c r="AD4299">
        <v>152</v>
      </c>
      <c r="AE4299">
        <v>-1</v>
      </c>
      <c r="AF4299" s="10">
        <v>37.9</v>
      </c>
      <c r="AG4299" s="10">
        <v>58.12</v>
      </c>
      <c r="AH4299" s="10">
        <f t="shared" si="1946"/>
        <v>361162.35045009927</v>
      </c>
      <c r="AI4299" s="11">
        <f t="shared" si="1934"/>
        <v>0</v>
      </c>
      <c r="AJ4299">
        <f t="shared" si="1935"/>
        <v>0</v>
      </c>
      <c r="AK4299" t="e">
        <f t="shared" si="1947"/>
        <v>#DIV/0!</v>
      </c>
      <c r="AL4299">
        <f t="shared" si="1948"/>
        <v>2.1973447104000012</v>
      </c>
      <c r="AM4299" s="5">
        <f t="shared" si="1949"/>
        <v>2.5</v>
      </c>
      <c r="AN4299">
        <v>0</v>
      </c>
      <c r="AO4299" s="72">
        <f t="shared" si="1950"/>
        <v>1.4000000000000001</v>
      </c>
      <c r="AP4299" s="72">
        <f t="shared" si="1951"/>
        <v>0.4</v>
      </c>
      <c r="AQ4299" s="72">
        <f t="shared" si="1952"/>
        <v>0.60000000000000009</v>
      </c>
      <c r="AR4299" s="71" t="e">
        <f t="shared" si="1953"/>
        <v>#DIV/0!</v>
      </c>
      <c r="BA4299">
        <f t="shared" si="1954"/>
        <v>50</v>
      </c>
      <c r="BB4299" s="91" t="e">
        <f t="shared" si="1955"/>
        <v>#DIV/0!</v>
      </c>
    </row>
    <row r="4300" spans="1:54">
      <c r="A4300" s="2" t="s">
        <v>4416</v>
      </c>
      <c r="B4300" s="7" t="s">
        <v>44243</v>
      </c>
      <c r="C4300" s="17">
        <f t="shared" si="1936"/>
        <v>37</v>
      </c>
      <c r="D4300" s="28">
        <f t="shared" si="1937"/>
        <v>83</v>
      </c>
      <c r="E4300" s="8">
        <f t="shared" si="1956"/>
        <v>16</v>
      </c>
      <c r="F4300" s="2" t="s">
        <v>9404</v>
      </c>
      <c r="G4300" s="54">
        <f t="shared" si="1957"/>
        <v>36.1</v>
      </c>
      <c r="H4300" s="20">
        <f t="shared" si="1958"/>
        <v>0.60557349999999999</v>
      </c>
      <c r="I4300" s="14" t="s">
        <v>19355</v>
      </c>
      <c r="J4300" s="14" t="s">
        <v>14391</v>
      </c>
      <c r="K4300" s="14" t="s">
        <v>24315</v>
      </c>
      <c r="L4300" s="14" t="s">
        <v>29273</v>
      </c>
      <c r="M4300" s="28">
        <f t="shared" si="1959"/>
        <v>10.199999999999999</v>
      </c>
      <c r="N4300" s="46">
        <f t="shared" si="1938"/>
        <v>5</v>
      </c>
      <c r="O4300" s="17">
        <f t="shared" si="1939"/>
        <v>2.2000000000000002</v>
      </c>
      <c r="P4300" s="17">
        <f t="shared" si="1939"/>
        <v>8.6</v>
      </c>
      <c r="Q4300" s="124">
        <f t="shared" si="1940"/>
        <v>1.2000000000000002</v>
      </c>
      <c r="R4300" s="26">
        <f t="shared" si="1941"/>
        <v>2.8000000000000003</v>
      </c>
      <c r="S4300" s="2" t="s">
        <v>34248</v>
      </c>
      <c r="T4300" s="2" t="s">
        <v>39230</v>
      </c>
      <c r="U4300" s="24">
        <f t="shared" si="1942"/>
        <v>355.8</v>
      </c>
      <c r="V4300" s="66">
        <f t="shared" si="1942"/>
        <v>294.8</v>
      </c>
      <c r="W4300" s="54">
        <f t="shared" si="1943"/>
        <v>3.61</v>
      </c>
      <c r="X4300" s="143">
        <f t="shared" si="1944"/>
        <v>355.8</v>
      </c>
      <c r="Y4300" s="143">
        <f t="shared" si="1945"/>
        <v>0.82199999999999995</v>
      </c>
      <c r="AD4300">
        <v>152</v>
      </c>
      <c r="AE4300">
        <v>-1</v>
      </c>
      <c r="AF4300" s="10">
        <v>37.9</v>
      </c>
      <c r="AG4300" s="10">
        <v>58.12</v>
      </c>
      <c r="AH4300" s="10">
        <f t="shared" si="1946"/>
        <v>361201.98056454293</v>
      </c>
      <c r="AI4300" s="11">
        <f t="shared" si="1934"/>
        <v>0</v>
      </c>
      <c r="AJ4300">
        <f t="shared" si="1935"/>
        <v>0</v>
      </c>
      <c r="AK4300" t="e">
        <f t="shared" si="1947"/>
        <v>#DIV/0!</v>
      </c>
      <c r="AL4300">
        <f t="shared" si="1948"/>
        <v>20.895138264000003</v>
      </c>
      <c r="AM4300" s="5">
        <f t="shared" si="1949"/>
        <v>7.2</v>
      </c>
      <c r="AN4300">
        <v>0</v>
      </c>
      <c r="AO4300" s="72">
        <f t="shared" si="1950"/>
        <v>2.8000000000000003</v>
      </c>
      <c r="AP4300" s="72">
        <f t="shared" si="1951"/>
        <v>1.2000000000000002</v>
      </c>
      <c r="AQ4300" s="72">
        <f t="shared" si="1952"/>
        <v>1.2000000000000002</v>
      </c>
      <c r="AR4300" s="71" t="e">
        <f t="shared" si="1953"/>
        <v>#DIV/0!</v>
      </c>
      <c r="BA4300">
        <f t="shared" si="1954"/>
        <v>83</v>
      </c>
      <c r="BB4300" s="91" t="e">
        <f t="shared" si="1955"/>
        <v>#DIV/0!</v>
      </c>
    </row>
    <row r="4301" spans="1:54">
      <c r="A4301" s="2" t="s">
        <v>4417</v>
      </c>
      <c r="B4301" s="7" t="s">
        <v>44244</v>
      </c>
      <c r="C4301" s="17">
        <f t="shared" si="1936"/>
        <v>10.600000000000001</v>
      </c>
      <c r="D4301" s="28">
        <f t="shared" si="1937"/>
        <v>206</v>
      </c>
      <c r="E4301" s="8">
        <f t="shared" si="1956"/>
        <v>3</v>
      </c>
      <c r="F4301" s="2" t="s">
        <v>9405</v>
      </c>
      <c r="G4301" s="54">
        <f t="shared" si="1957"/>
        <v>9.6999999999999993</v>
      </c>
      <c r="H4301" s="20">
        <f t="shared" si="1958"/>
        <v>0.7117656</v>
      </c>
      <c r="I4301" s="14" t="s">
        <v>19356</v>
      </c>
      <c r="J4301" s="14" t="s">
        <v>14392</v>
      </c>
      <c r="K4301" s="14" t="s">
        <v>24316</v>
      </c>
      <c r="L4301" s="14" t="s">
        <v>29274</v>
      </c>
      <c r="M4301" s="28">
        <f t="shared" si="1959"/>
        <v>11.7</v>
      </c>
      <c r="N4301" s="46">
        <f t="shared" si="1938"/>
        <v>5.4</v>
      </c>
      <c r="O4301" s="17">
        <f t="shared" si="1939"/>
        <v>0.4</v>
      </c>
      <c r="P4301" s="17">
        <f t="shared" si="1939"/>
        <v>5.6000000000000005</v>
      </c>
      <c r="Q4301" s="124">
        <f t="shared" si="1940"/>
        <v>0.2</v>
      </c>
      <c r="R4301" s="26">
        <f t="shared" si="1941"/>
        <v>0.60000000000000009</v>
      </c>
      <c r="S4301" s="2" t="s">
        <v>34249</v>
      </c>
      <c r="T4301" s="2" t="s">
        <v>39231</v>
      </c>
      <c r="U4301" s="24">
        <f t="shared" si="1942"/>
        <v>479</v>
      </c>
      <c r="V4301" s="66">
        <f t="shared" si="1942"/>
        <v>372.1</v>
      </c>
      <c r="W4301" s="54">
        <f t="shared" si="1943"/>
        <v>0.97</v>
      </c>
      <c r="X4301" s="143">
        <f t="shared" si="1944"/>
        <v>479</v>
      </c>
      <c r="Y4301" s="143">
        <f t="shared" si="1945"/>
        <v>0.29400000000000004</v>
      </c>
      <c r="AD4301">
        <v>152</v>
      </c>
      <c r="AE4301">
        <v>-1</v>
      </c>
      <c r="AF4301" s="10">
        <v>37.9</v>
      </c>
      <c r="AG4301" s="10">
        <v>58.12</v>
      </c>
      <c r="AH4301" s="10">
        <f t="shared" si="1946"/>
        <v>255793.96931057738</v>
      </c>
      <c r="AI4301" s="11">
        <f t="shared" si="1934"/>
        <v>0</v>
      </c>
      <c r="AJ4301">
        <f t="shared" si="1935"/>
        <v>0</v>
      </c>
      <c r="AK4301" t="e">
        <f t="shared" si="1947"/>
        <v>#DIV/0!</v>
      </c>
      <c r="AL4301">
        <f t="shared" si="1948"/>
        <v>0.3873870336000001</v>
      </c>
      <c r="AM4301" s="5">
        <f t="shared" si="1949"/>
        <v>1.9200000000000004</v>
      </c>
      <c r="AN4301">
        <v>0</v>
      </c>
      <c r="AO4301" s="72">
        <f t="shared" si="1950"/>
        <v>0.60000000000000009</v>
      </c>
      <c r="AP4301" s="72">
        <f t="shared" si="1951"/>
        <v>0.2</v>
      </c>
      <c r="AQ4301" s="72">
        <f t="shared" si="1952"/>
        <v>0.2</v>
      </c>
      <c r="AR4301" s="71" t="e">
        <f t="shared" si="1953"/>
        <v>#DIV/0!</v>
      </c>
      <c r="BA4301">
        <f t="shared" si="1954"/>
        <v>206</v>
      </c>
      <c r="BB4301" s="91" t="e">
        <f t="shared" si="1955"/>
        <v>#DIV/0!</v>
      </c>
    </row>
    <row r="4302" spans="1:54">
      <c r="A4302" s="2" t="s">
        <v>4418</v>
      </c>
      <c r="B4302" s="7" t="s">
        <v>44245</v>
      </c>
      <c r="C4302" s="17">
        <f t="shared" si="1936"/>
        <v>37.5</v>
      </c>
      <c r="D4302" s="28">
        <f t="shared" si="1937"/>
        <v>26</v>
      </c>
      <c r="E4302" s="8">
        <f t="shared" si="1956"/>
        <v>10</v>
      </c>
      <c r="F4302" s="2" t="s">
        <v>9406</v>
      </c>
      <c r="G4302" s="54">
        <f t="shared" si="1957"/>
        <v>36.5</v>
      </c>
      <c r="H4302" s="20">
        <f t="shared" si="1958"/>
        <v>0.10924879999999999</v>
      </c>
      <c r="I4302" s="14" t="s">
        <v>19357</v>
      </c>
      <c r="J4302" s="14" t="s">
        <v>14393</v>
      </c>
      <c r="K4302" s="14" t="s">
        <v>24317</v>
      </c>
      <c r="L4302" s="14" t="s">
        <v>29275</v>
      </c>
      <c r="M4302" s="28">
        <f t="shared" si="1959"/>
        <v>14.2</v>
      </c>
      <c r="N4302" s="46">
        <f t="shared" si="1938"/>
        <v>6.6</v>
      </c>
      <c r="O4302" s="17">
        <f t="shared" si="1939"/>
        <v>2.6</v>
      </c>
      <c r="P4302" s="17">
        <f t="shared" si="1939"/>
        <v>0.60000000000000009</v>
      </c>
      <c r="Q4302" s="124">
        <f t="shared" si="1940"/>
        <v>1.8</v>
      </c>
      <c r="R4302" s="26">
        <f t="shared" si="1941"/>
        <v>2</v>
      </c>
      <c r="S4302" s="2" t="s">
        <v>34250</v>
      </c>
      <c r="T4302" s="2" t="s">
        <v>39232</v>
      </c>
      <c r="U4302" s="24">
        <f t="shared" si="1942"/>
        <v>299.40000000000003</v>
      </c>
      <c r="V4302" s="66">
        <f t="shared" si="1942"/>
        <v>411</v>
      </c>
      <c r="W4302" s="54">
        <f t="shared" si="1943"/>
        <v>3.65</v>
      </c>
      <c r="X4302" s="143">
        <f t="shared" si="1944"/>
        <v>299.40000000000003</v>
      </c>
      <c r="Y4302" s="143">
        <f t="shared" si="1945"/>
        <v>0.83</v>
      </c>
      <c r="AD4302">
        <v>152</v>
      </c>
      <c r="AE4302">
        <v>-1</v>
      </c>
      <c r="AF4302" s="10">
        <v>37.9</v>
      </c>
      <c r="AG4302" s="10">
        <v>58.12</v>
      </c>
      <c r="AH4302" s="10">
        <f t="shared" si="1946"/>
        <v>153735.39184333122</v>
      </c>
      <c r="AI4302" s="11">
        <f t="shared" si="1934"/>
        <v>0</v>
      </c>
      <c r="AJ4302">
        <f t="shared" si="1935"/>
        <v>0</v>
      </c>
      <c r="AK4302" t="e">
        <f t="shared" si="1947"/>
        <v>#DIV/0!</v>
      </c>
      <c r="AL4302">
        <f t="shared" si="1948"/>
        <v>2.7791437440000006</v>
      </c>
      <c r="AM4302" s="5">
        <f t="shared" si="1949"/>
        <v>7.3</v>
      </c>
      <c r="AN4302">
        <v>0</v>
      </c>
      <c r="AO4302" s="72">
        <f t="shared" si="1950"/>
        <v>2</v>
      </c>
      <c r="AP4302" s="72">
        <f t="shared" si="1951"/>
        <v>1.8</v>
      </c>
      <c r="AQ4302" s="72">
        <f t="shared" si="1952"/>
        <v>1.8</v>
      </c>
      <c r="AR4302" s="71" t="e">
        <f t="shared" si="1953"/>
        <v>#DIV/0!</v>
      </c>
      <c r="BA4302">
        <f t="shared" si="1954"/>
        <v>26</v>
      </c>
      <c r="BB4302" s="91" t="e">
        <f t="shared" si="1955"/>
        <v>#DIV/0!</v>
      </c>
    </row>
    <row r="4303" spans="1:54">
      <c r="A4303" s="2" t="s">
        <v>4419</v>
      </c>
      <c r="B4303" s="7" t="s">
        <v>44246</v>
      </c>
      <c r="C4303" s="17">
        <f t="shared" si="1936"/>
        <v>34.1</v>
      </c>
      <c r="D4303" s="28">
        <f t="shared" si="1937"/>
        <v>221</v>
      </c>
      <c r="E4303" s="8">
        <f t="shared" si="1956"/>
        <v>7</v>
      </c>
      <c r="F4303" s="2" t="s">
        <v>9407</v>
      </c>
      <c r="G4303" s="54">
        <f t="shared" si="1957"/>
        <v>33.1</v>
      </c>
      <c r="H4303" s="20">
        <f t="shared" si="1958"/>
        <v>0.74830600000000003</v>
      </c>
      <c r="I4303" s="14" t="s">
        <v>19358</v>
      </c>
      <c r="J4303" s="14" t="s">
        <v>14394</v>
      </c>
      <c r="K4303" s="14" t="s">
        <v>24318</v>
      </c>
      <c r="L4303" s="14" t="s">
        <v>29276</v>
      </c>
      <c r="M4303" s="28">
        <f t="shared" si="1959"/>
        <v>11</v>
      </c>
      <c r="N4303" s="46">
        <f t="shared" si="1938"/>
        <v>6</v>
      </c>
      <c r="O4303" s="17">
        <f t="shared" si="1939"/>
        <v>2.2000000000000002</v>
      </c>
      <c r="P4303" s="17">
        <f t="shared" si="1939"/>
        <v>7</v>
      </c>
      <c r="Q4303" s="124">
        <f t="shared" si="1940"/>
        <v>0.2</v>
      </c>
      <c r="R4303" s="26">
        <f t="shared" si="1941"/>
        <v>0.60000000000000009</v>
      </c>
      <c r="S4303" s="2" t="s">
        <v>34251</v>
      </c>
      <c r="T4303" s="2" t="s">
        <v>39233</v>
      </c>
      <c r="U4303" s="24">
        <f t="shared" si="1942"/>
        <v>493.70000000000005</v>
      </c>
      <c r="V4303" s="66">
        <f t="shared" si="1942"/>
        <v>318</v>
      </c>
      <c r="W4303" s="54">
        <f t="shared" si="1943"/>
        <v>3.3099999999999996</v>
      </c>
      <c r="X4303" s="143">
        <f t="shared" si="1944"/>
        <v>493.70000000000005</v>
      </c>
      <c r="Y4303" s="143">
        <f t="shared" si="1945"/>
        <v>0.7619999999999999</v>
      </c>
      <c r="AD4303">
        <v>152</v>
      </c>
      <c r="AE4303">
        <v>-1</v>
      </c>
      <c r="AF4303" s="10">
        <v>37.9</v>
      </c>
      <c r="AG4303" s="10">
        <v>58.12</v>
      </c>
      <c r="AH4303" s="10">
        <f t="shared" si="1946"/>
        <v>335006.90805340628</v>
      </c>
      <c r="AI4303" s="11">
        <f t="shared" si="1934"/>
        <v>0</v>
      </c>
      <c r="AJ4303">
        <f t="shared" si="1935"/>
        <v>0</v>
      </c>
      <c r="AK4303" t="e">
        <f t="shared" si="1947"/>
        <v>#DIV/0!</v>
      </c>
      <c r="AL4303">
        <f t="shared" si="1948"/>
        <v>2.3256525600000004</v>
      </c>
      <c r="AM4303" s="5">
        <f t="shared" si="1949"/>
        <v>6.62</v>
      </c>
      <c r="AN4303">
        <v>0</v>
      </c>
      <c r="AO4303" s="72">
        <f t="shared" si="1950"/>
        <v>0.60000000000000009</v>
      </c>
      <c r="AP4303" s="72">
        <f t="shared" si="1951"/>
        <v>0.2</v>
      </c>
      <c r="AQ4303" s="72">
        <f t="shared" si="1952"/>
        <v>0.2</v>
      </c>
      <c r="AR4303" s="71" t="e">
        <f t="shared" si="1953"/>
        <v>#DIV/0!</v>
      </c>
      <c r="BA4303">
        <f t="shared" si="1954"/>
        <v>221</v>
      </c>
      <c r="BB4303" s="91" t="e">
        <f t="shared" si="1955"/>
        <v>#DIV/0!</v>
      </c>
    </row>
    <row r="4304" spans="1:54">
      <c r="A4304" s="2" t="s">
        <v>4420</v>
      </c>
      <c r="B4304" s="7" t="s">
        <v>44247</v>
      </c>
      <c r="C4304" s="17">
        <f t="shared" si="1936"/>
        <v>30</v>
      </c>
      <c r="D4304" s="28">
        <f t="shared" si="1937"/>
        <v>285</v>
      </c>
      <c r="E4304" s="8">
        <f t="shared" si="1956"/>
        <v>11</v>
      </c>
      <c r="F4304" s="2" t="s">
        <v>9408</v>
      </c>
      <c r="G4304" s="54">
        <f t="shared" si="1957"/>
        <v>29</v>
      </c>
      <c r="H4304" s="20">
        <f t="shared" si="1958"/>
        <v>0.71474459999999995</v>
      </c>
      <c r="I4304" s="14" t="s">
        <v>19359</v>
      </c>
      <c r="J4304" s="14" t="s">
        <v>14395</v>
      </c>
      <c r="K4304" s="14" t="s">
        <v>24319</v>
      </c>
      <c r="L4304" s="14" t="s">
        <v>29277</v>
      </c>
      <c r="M4304" s="28">
        <f t="shared" si="1959"/>
        <v>12.2</v>
      </c>
      <c r="N4304" s="46">
        <f t="shared" si="1938"/>
        <v>7</v>
      </c>
      <c r="O4304" s="17">
        <f t="shared" si="1939"/>
        <v>2</v>
      </c>
      <c r="P4304" s="17">
        <f t="shared" si="1939"/>
        <v>4.6000000000000005</v>
      </c>
      <c r="Q4304" s="124">
        <f t="shared" si="1940"/>
        <v>0.60000000000000009</v>
      </c>
      <c r="R4304" s="26">
        <f t="shared" si="1941"/>
        <v>1.8</v>
      </c>
      <c r="S4304" s="2" t="s">
        <v>34252</v>
      </c>
      <c r="T4304" s="2" t="s">
        <v>39234</v>
      </c>
      <c r="U4304" s="24">
        <f t="shared" si="1942"/>
        <v>558.30000000000007</v>
      </c>
      <c r="V4304" s="66">
        <f t="shared" si="1942"/>
        <v>372.40000000000003</v>
      </c>
      <c r="W4304" s="54">
        <f t="shared" si="1943"/>
        <v>2.9</v>
      </c>
      <c r="X4304" s="143">
        <f t="shared" si="1944"/>
        <v>558.30000000000007</v>
      </c>
      <c r="Y4304" s="143">
        <f t="shared" si="1945"/>
        <v>0.67999999999999994</v>
      </c>
      <c r="AD4304">
        <v>152</v>
      </c>
      <c r="AE4304">
        <v>-1</v>
      </c>
      <c r="AF4304" s="10">
        <v>37.9</v>
      </c>
      <c r="AG4304" s="10">
        <v>58.12</v>
      </c>
      <c r="AH4304" s="10">
        <f t="shared" si="1946"/>
        <v>255409.22956110636</v>
      </c>
      <c r="AI4304" s="11">
        <f t="shared" si="1934"/>
        <v>0</v>
      </c>
      <c r="AJ4304">
        <f t="shared" si="1935"/>
        <v>0</v>
      </c>
      <c r="AK4304" t="e">
        <f t="shared" si="1947"/>
        <v>#DIV/0!</v>
      </c>
      <c r="AL4304">
        <f t="shared" si="1948"/>
        <v>4.7238294240000016</v>
      </c>
      <c r="AM4304" s="5">
        <f t="shared" si="1949"/>
        <v>5.8</v>
      </c>
      <c r="AN4304">
        <v>0</v>
      </c>
      <c r="AO4304" s="72">
        <f t="shared" si="1950"/>
        <v>1.8</v>
      </c>
      <c r="AP4304" s="72">
        <f t="shared" si="1951"/>
        <v>0.60000000000000009</v>
      </c>
      <c r="AQ4304" s="72">
        <f t="shared" si="1952"/>
        <v>0.60000000000000009</v>
      </c>
      <c r="AR4304" s="71" t="e">
        <f t="shared" si="1953"/>
        <v>#DIV/0!</v>
      </c>
      <c r="BA4304">
        <f t="shared" si="1954"/>
        <v>285</v>
      </c>
      <c r="BB4304" s="91" t="e">
        <f t="shared" si="1955"/>
        <v>#DIV/0!</v>
      </c>
    </row>
    <row r="4305" spans="1:54">
      <c r="A4305" s="2" t="s">
        <v>4421</v>
      </c>
      <c r="B4305" s="7" t="s">
        <v>44248</v>
      </c>
      <c r="C4305" s="17">
        <f t="shared" si="1936"/>
        <v>14.100000000000001</v>
      </c>
      <c r="D4305" s="28">
        <f t="shared" si="1937"/>
        <v>299</v>
      </c>
      <c r="E4305" s="8">
        <f t="shared" si="1956"/>
        <v>13</v>
      </c>
      <c r="F4305" s="2" t="s">
        <v>9409</v>
      </c>
      <c r="G4305" s="54">
        <f t="shared" si="1957"/>
        <v>13.2</v>
      </c>
      <c r="H4305" s="20">
        <f t="shared" si="1958"/>
        <v>0.47346679999999997</v>
      </c>
      <c r="I4305" s="14" t="s">
        <v>19360</v>
      </c>
      <c r="J4305" s="14" t="s">
        <v>14396</v>
      </c>
      <c r="K4305" s="14" t="s">
        <v>24320</v>
      </c>
      <c r="L4305" s="14" t="s">
        <v>29278</v>
      </c>
      <c r="M4305" s="28">
        <f t="shared" si="1959"/>
        <v>9.5</v>
      </c>
      <c r="N4305" s="46">
        <f t="shared" si="1938"/>
        <v>6.2</v>
      </c>
      <c r="O4305" s="17">
        <f t="shared" si="1939"/>
        <v>1.4000000000000001</v>
      </c>
      <c r="P4305" s="17">
        <f t="shared" si="1939"/>
        <v>10</v>
      </c>
      <c r="Q4305" s="124">
        <f t="shared" si="1940"/>
        <v>1.2000000000000002</v>
      </c>
      <c r="R4305" s="26">
        <f t="shared" si="1941"/>
        <v>2.4000000000000004</v>
      </c>
      <c r="S4305" s="2" t="s">
        <v>34253</v>
      </c>
      <c r="T4305" s="2" t="s">
        <v>39235</v>
      </c>
      <c r="U4305" s="24">
        <f t="shared" si="1942"/>
        <v>571.9</v>
      </c>
      <c r="V4305" s="66">
        <f t="shared" si="1942"/>
        <v>321.60000000000002</v>
      </c>
      <c r="W4305" s="54">
        <f t="shared" si="1943"/>
        <v>1.32</v>
      </c>
      <c r="X4305" s="143">
        <f t="shared" si="1944"/>
        <v>571.9</v>
      </c>
      <c r="Y4305" s="143">
        <f t="shared" si="1945"/>
        <v>0.36399999999999999</v>
      </c>
      <c r="AD4305">
        <v>152</v>
      </c>
      <c r="AE4305">
        <v>-1</v>
      </c>
      <c r="AF4305" s="10">
        <v>37.9</v>
      </c>
      <c r="AG4305" s="10">
        <v>58.12</v>
      </c>
      <c r="AH4305" s="10">
        <f t="shared" si="1946"/>
        <v>330715.33822610503</v>
      </c>
      <c r="AI4305" s="11">
        <f t="shared" si="1934"/>
        <v>0</v>
      </c>
      <c r="AJ4305">
        <f t="shared" si="1935"/>
        <v>0</v>
      </c>
      <c r="AK4305" t="e">
        <f t="shared" si="1947"/>
        <v>#DIV/0!</v>
      </c>
      <c r="AL4305">
        <f t="shared" si="1948"/>
        <v>17.691515520000006</v>
      </c>
      <c r="AM4305" s="5">
        <f t="shared" si="1949"/>
        <v>2.62</v>
      </c>
      <c r="AN4305">
        <v>0</v>
      </c>
      <c r="AO4305" s="72">
        <f t="shared" si="1950"/>
        <v>2.4000000000000004</v>
      </c>
      <c r="AP4305" s="72">
        <f t="shared" si="1951"/>
        <v>1.2000000000000002</v>
      </c>
      <c r="AQ4305" s="72">
        <f t="shared" si="1952"/>
        <v>1.4000000000000001</v>
      </c>
      <c r="AR4305" s="71" t="e">
        <f t="shared" si="1953"/>
        <v>#DIV/0!</v>
      </c>
      <c r="BA4305">
        <f t="shared" si="1954"/>
        <v>299</v>
      </c>
      <c r="BB4305" s="91" t="e">
        <f t="shared" si="1955"/>
        <v>#DIV/0!</v>
      </c>
    </row>
    <row r="4306" spans="1:54">
      <c r="A4306" s="2" t="s">
        <v>4422</v>
      </c>
      <c r="B4306" s="7" t="s">
        <v>44249</v>
      </c>
      <c r="C4306" s="17">
        <f t="shared" si="1936"/>
        <v>25.400000000000002</v>
      </c>
      <c r="D4306" s="28">
        <f t="shared" si="1937"/>
        <v>237</v>
      </c>
      <c r="E4306" s="8">
        <f t="shared" si="1956"/>
        <v>8</v>
      </c>
      <c r="F4306" s="2" t="s">
        <v>9410</v>
      </c>
      <c r="G4306" s="54">
        <f t="shared" si="1957"/>
        <v>24.5</v>
      </c>
      <c r="H4306" s="20">
        <f t="shared" si="1958"/>
        <v>0.7445505</v>
      </c>
      <c r="I4306" s="14" t="s">
        <v>19361</v>
      </c>
      <c r="J4306" s="14" t="s">
        <v>14397</v>
      </c>
      <c r="K4306" s="14" t="s">
        <v>24321</v>
      </c>
      <c r="L4306" s="14" t="s">
        <v>29279</v>
      </c>
      <c r="M4306" s="28">
        <f t="shared" si="1959"/>
        <v>12.7</v>
      </c>
      <c r="N4306" s="46">
        <f t="shared" si="1938"/>
        <v>5.4</v>
      </c>
      <c r="O4306" s="17">
        <f t="shared" si="1939"/>
        <v>1</v>
      </c>
      <c r="P4306" s="17">
        <f t="shared" si="1939"/>
        <v>3.6</v>
      </c>
      <c r="Q4306" s="124">
        <f t="shared" si="1940"/>
        <v>0.60000000000000009</v>
      </c>
      <c r="R4306" s="26">
        <f t="shared" si="1941"/>
        <v>2.2000000000000002</v>
      </c>
      <c r="S4306" s="2" t="s">
        <v>34254</v>
      </c>
      <c r="T4306" s="2" t="s">
        <v>39236</v>
      </c>
      <c r="U4306" s="24">
        <f t="shared" si="1942"/>
        <v>510.20000000000005</v>
      </c>
      <c r="V4306" s="66">
        <f t="shared" si="1942"/>
        <v>359.90000000000003</v>
      </c>
      <c r="W4306" s="54">
        <f t="shared" si="1943"/>
        <v>2.4499999999999997</v>
      </c>
      <c r="X4306" s="143">
        <f t="shared" si="1944"/>
        <v>510.20000000000005</v>
      </c>
      <c r="Y4306" s="143">
        <f t="shared" si="1945"/>
        <v>0.59</v>
      </c>
      <c r="AD4306">
        <v>152</v>
      </c>
      <c r="AE4306">
        <v>-1</v>
      </c>
      <c r="AF4306" s="10">
        <v>37.9</v>
      </c>
      <c r="AG4306" s="10">
        <v>58.12</v>
      </c>
      <c r="AH4306" s="10">
        <f t="shared" si="1946"/>
        <v>277064.82852753863</v>
      </c>
      <c r="AI4306" s="11">
        <f t="shared" si="1934"/>
        <v>0</v>
      </c>
      <c r="AJ4306">
        <f t="shared" si="1935"/>
        <v>0</v>
      </c>
      <c r="AK4306" t="e">
        <f t="shared" si="1947"/>
        <v>#DIV/0!</v>
      </c>
      <c r="AL4306">
        <f t="shared" si="1948"/>
        <v>2.0231600400000005</v>
      </c>
      <c r="AM4306" s="5">
        <f t="shared" si="1949"/>
        <v>4.8800000000000008</v>
      </c>
      <c r="AN4306">
        <v>0</v>
      </c>
      <c r="AO4306" s="72">
        <f t="shared" si="1950"/>
        <v>2.2000000000000002</v>
      </c>
      <c r="AP4306" s="72">
        <f t="shared" si="1951"/>
        <v>0.60000000000000009</v>
      </c>
      <c r="AQ4306" s="72">
        <f t="shared" si="1952"/>
        <v>0.60000000000000009</v>
      </c>
      <c r="AR4306" s="71" t="e">
        <f t="shared" si="1953"/>
        <v>#DIV/0!</v>
      </c>
      <c r="BA4306">
        <f t="shared" si="1954"/>
        <v>237</v>
      </c>
      <c r="BB4306" s="91" t="e">
        <f t="shared" si="1955"/>
        <v>#DIV/0!</v>
      </c>
    </row>
    <row r="4307" spans="1:54">
      <c r="A4307" s="2" t="s">
        <v>4</v>
      </c>
      <c r="B4307" s="7" t="s">
        <v>44250</v>
      </c>
      <c r="C4307" s="17">
        <f t="shared" si="1936"/>
        <v>29.6</v>
      </c>
      <c r="D4307" s="28">
        <f t="shared" si="1937"/>
        <v>186</v>
      </c>
      <c r="E4307" s="8">
        <f t="shared" si="1956"/>
        <v>12</v>
      </c>
      <c r="F4307" s="2" t="s">
        <v>9411</v>
      </c>
      <c r="G4307" s="54">
        <f t="shared" si="1957"/>
        <v>28.700000000000003</v>
      </c>
      <c r="H4307" s="20">
        <f t="shared" si="1958"/>
        <v>0.25953730000000003</v>
      </c>
      <c r="I4307" s="14" t="s">
        <v>19362</v>
      </c>
      <c r="J4307" s="14" t="s">
        <v>14398</v>
      </c>
      <c r="K4307" s="14" t="s">
        <v>24322</v>
      </c>
      <c r="L4307" s="14" t="s">
        <v>29280</v>
      </c>
      <c r="M4307" s="28">
        <f t="shared" si="1959"/>
        <v>10.1</v>
      </c>
      <c r="N4307" s="46">
        <f t="shared" si="1938"/>
        <v>5.2</v>
      </c>
      <c r="O4307" s="17">
        <f t="shared" si="1939"/>
        <v>1.8</v>
      </c>
      <c r="P4307" s="17">
        <f t="shared" si="1939"/>
        <v>8.8000000000000007</v>
      </c>
      <c r="Q4307" s="124">
        <f t="shared" si="1940"/>
        <v>0.8</v>
      </c>
      <c r="R4307" s="26">
        <f t="shared" si="1941"/>
        <v>1.2000000000000002</v>
      </c>
      <c r="S4307" s="2" t="s">
        <v>34255</v>
      </c>
      <c r="T4307" s="2" t="s">
        <v>39237</v>
      </c>
      <c r="U4307" s="24">
        <f t="shared" si="1942"/>
        <v>459</v>
      </c>
      <c r="V4307" s="66">
        <f t="shared" si="1942"/>
        <v>359.5</v>
      </c>
      <c r="W4307" s="54">
        <f t="shared" si="1943"/>
        <v>2.8699999999999997</v>
      </c>
      <c r="X4307" s="143">
        <f t="shared" si="1944"/>
        <v>459</v>
      </c>
      <c r="Y4307" s="143">
        <f t="shared" si="1945"/>
        <v>0.67399999999999993</v>
      </c>
      <c r="AD4307">
        <v>152</v>
      </c>
      <c r="AE4307">
        <v>-1</v>
      </c>
      <c r="AF4307" s="10">
        <v>37.9</v>
      </c>
      <c r="AG4307" s="10">
        <v>58.12</v>
      </c>
      <c r="AH4307" s="10">
        <f t="shared" si="1946"/>
        <v>277699.69329696009</v>
      </c>
      <c r="AI4307" s="11">
        <f t="shared" si="1934"/>
        <v>0</v>
      </c>
      <c r="AJ4307">
        <f t="shared" si="1935"/>
        <v>0</v>
      </c>
      <c r="AK4307" t="e">
        <f t="shared" si="1947"/>
        <v>#DIV/0!</v>
      </c>
      <c r="AL4307">
        <f t="shared" si="1948"/>
        <v>14.074715001600003</v>
      </c>
      <c r="AM4307" s="5">
        <f t="shared" si="1949"/>
        <v>5.7200000000000006</v>
      </c>
      <c r="AN4307">
        <v>0</v>
      </c>
      <c r="AO4307" s="72">
        <f t="shared" si="1950"/>
        <v>1.2000000000000002</v>
      </c>
      <c r="AP4307" s="72">
        <f t="shared" si="1951"/>
        <v>0.8</v>
      </c>
      <c r="AQ4307" s="72">
        <f t="shared" si="1952"/>
        <v>1</v>
      </c>
      <c r="AR4307" s="71" t="e">
        <f t="shared" si="1953"/>
        <v>#DIV/0!</v>
      </c>
      <c r="BA4307">
        <f t="shared" si="1954"/>
        <v>186</v>
      </c>
      <c r="BB4307" s="91" t="e">
        <f t="shared" si="1955"/>
        <v>#DIV/0!</v>
      </c>
    </row>
    <row r="4308" spans="1:54">
      <c r="A4308" s="2" t="s">
        <v>4423</v>
      </c>
      <c r="B4308" s="7" t="s">
        <v>44251</v>
      </c>
      <c r="C4308" s="17">
        <f t="shared" si="1936"/>
        <v>18.900000000000002</v>
      </c>
      <c r="D4308" s="28">
        <f t="shared" si="1937"/>
        <v>242</v>
      </c>
      <c r="E4308" s="8">
        <f t="shared" si="1956"/>
        <v>8</v>
      </c>
      <c r="F4308" s="2" t="s">
        <v>9412</v>
      </c>
      <c r="G4308" s="54">
        <f t="shared" si="1957"/>
        <v>17.900000000000002</v>
      </c>
      <c r="H4308" s="20">
        <f t="shared" si="1958"/>
        <v>0.19398610000000002</v>
      </c>
      <c r="I4308" s="14" t="s">
        <v>19363</v>
      </c>
      <c r="J4308" s="14" t="s">
        <v>14399</v>
      </c>
      <c r="K4308" s="14" t="s">
        <v>24323</v>
      </c>
      <c r="L4308" s="14" t="s">
        <v>29281</v>
      </c>
      <c r="M4308" s="28">
        <f t="shared" si="1959"/>
        <v>11.9</v>
      </c>
      <c r="N4308" s="46">
        <f t="shared" si="1938"/>
        <v>6.2</v>
      </c>
      <c r="O4308" s="17">
        <f t="shared" si="1939"/>
        <v>1.2000000000000002</v>
      </c>
      <c r="P4308" s="17">
        <f t="shared" si="1939"/>
        <v>5.2</v>
      </c>
      <c r="Q4308" s="124">
        <f t="shared" si="1940"/>
        <v>0.60000000000000009</v>
      </c>
      <c r="R4308" s="26">
        <f t="shared" si="1941"/>
        <v>0.8</v>
      </c>
      <c r="S4308" s="2" t="s">
        <v>34256</v>
      </c>
      <c r="T4308" s="2" t="s">
        <v>39238</v>
      </c>
      <c r="U4308" s="24">
        <f t="shared" si="1942"/>
        <v>514.9</v>
      </c>
      <c r="V4308" s="66">
        <f t="shared" si="1942"/>
        <v>355.90000000000003</v>
      </c>
      <c r="W4308" s="54">
        <f t="shared" si="1943"/>
        <v>1.79</v>
      </c>
      <c r="X4308" s="143">
        <f t="shared" si="1944"/>
        <v>514.9</v>
      </c>
      <c r="Y4308" s="143">
        <f t="shared" si="1945"/>
        <v>0.45799999999999996</v>
      </c>
      <c r="AD4308">
        <v>152</v>
      </c>
      <c r="AE4308">
        <v>-1</v>
      </c>
      <c r="AF4308" s="10">
        <v>37.9</v>
      </c>
      <c r="AG4308" s="10">
        <v>58.12</v>
      </c>
      <c r="AH4308" s="10">
        <f t="shared" si="1946"/>
        <v>283374.34705035359</v>
      </c>
      <c r="AI4308" s="11">
        <f t="shared" si="1934"/>
        <v>0</v>
      </c>
      <c r="AJ4308">
        <f t="shared" si="1935"/>
        <v>0</v>
      </c>
      <c r="AK4308" t="e">
        <f t="shared" si="1947"/>
        <v>#DIV/0!</v>
      </c>
      <c r="AL4308">
        <f t="shared" si="1948"/>
        <v>4.0236213888000005</v>
      </c>
      <c r="AM4308" s="5">
        <f t="shared" si="1949"/>
        <v>3.5800000000000005</v>
      </c>
      <c r="AN4308">
        <v>0</v>
      </c>
      <c r="AO4308" s="72">
        <f t="shared" si="1950"/>
        <v>0.8</v>
      </c>
      <c r="AP4308" s="72">
        <f t="shared" si="1951"/>
        <v>0.60000000000000009</v>
      </c>
      <c r="AQ4308" s="72">
        <f t="shared" si="1952"/>
        <v>0.8</v>
      </c>
      <c r="AR4308" s="71" t="e">
        <f t="shared" si="1953"/>
        <v>#DIV/0!</v>
      </c>
      <c r="BA4308">
        <f t="shared" si="1954"/>
        <v>242</v>
      </c>
      <c r="BB4308" s="91" t="e">
        <f t="shared" si="1955"/>
        <v>#DIV/0!</v>
      </c>
    </row>
    <row r="4309" spans="1:54">
      <c r="A4309" s="2" t="s">
        <v>4424</v>
      </c>
      <c r="B4309" s="7" t="s">
        <v>44252</v>
      </c>
      <c r="C4309" s="17">
        <f t="shared" si="1936"/>
        <v>7.3000000000000007</v>
      </c>
      <c r="D4309" s="28">
        <f t="shared" si="1937"/>
        <v>54</v>
      </c>
      <c r="E4309" s="8">
        <f t="shared" si="1956"/>
        <v>10</v>
      </c>
      <c r="F4309" s="2" t="s">
        <v>9413</v>
      </c>
      <c r="G4309" s="54">
        <f t="shared" si="1957"/>
        <v>6.3999999999999995</v>
      </c>
      <c r="H4309" s="20">
        <f t="shared" si="1958"/>
        <v>0.21783959999999999</v>
      </c>
      <c r="I4309" s="14" t="s">
        <v>19364</v>
      </c>
      <c r="J4309" s="14" t="s">
        <v>14400</v>
      </c>
      <c r="K4309" s="14" t="s">
        <v>24324</v>
      </c>
      <c r="L4309" s="14" t="s">
        <v>29282</v>
      </c>
      <c r="M4309" s="28">
        <f t="shared" si="1959"/>
        <v>13.4</v>
      </c>
      <c r="N4309" s="46">
        <f t="shared" si="1938"/>
        <v>5.8</v>
      </c>
      <c r="O4309" s="17">
        <f t="shared" si="1939"/>
        <v>0.60000000000000009</v>
      </c>
      <c r="P4309" s="17">
        <f t="shared" si="1939"/>
        <v>2.2000000000000002</v>
      </c>
      <c r="Q4309" s="124">
        <f t="shared" si="1940"/>
        <v>1.6</v>
      </c>
      <c r="R4309" s="26">
        <f t="shared" si="1941"/>
        <v>2</v>
      </c>
      <c r="S4309" s="2" t="s">
        <v>34257</v>
      </c>
      <c r="T4309" s="2" t="s">
        <v>39239</v>
      </c>
      <c r="U4309" s="24">
        <f t="shared" si="1942"/>
        <v>327.10000000000002</v>
      </c>
      <c r="V4309" s="66">
        <f t="shared" si="1942"/>
        <v>352.5</v>
      </c>
      <c r="W4309" s="54">
        <f t="shared" si="1943"/>
        <v>0.64</v>
      </c>
      <c r="X4309" s="143">
        <f t="shared" si="1944"/>
        <v>327.10000000000002</v>
      </c>
      <c r="Y4309" s="143">
        <f t="shared" si="1945"/>
        <v>0.22800000000000001</v>
      </c>
      <c r="AD4309">
        <v>152</v>
      </c>
      <c r="AE4309">
        <v>-1</v>
      </c>
      <c r="AF4309" s="10">
        <v>37.9</v>
      </c>
      <c r="AG4309" s="10">
        <v>58.12</v>
      </c>
      <c r="AH4309" s="10">
        <f t="shared" si="1946"/>
        <v>288673.53636705218</v>
      </c>
      <c r="AI4309" s="11">
        <f t="shared" si="1934"/>
        <v>0</v>
      </c>
      <c r="AJ4309">
        <f t="shared" si="1935"/>
        <v>0</v>
      </c>
      <c r="AK4309" t="e">
        <f t="shared" si="1947"/>
        <v>#DIV/0!</v>
      </c>
      <c r="AL4309">
        <f t="shared" si="1948"/>
        <v>2.0649034560000001</v>
      </c>
      <c r="AM4309" s="5">
        <f t="shared" si="1949"/>
        <v>1.2600000000000002</v>
      </c>
      <c r="AN4309">
        <v>0</v>
      </c>
      <c r="AO4309" s="72">
        <f t="shared" si="1950"/>
        <v>2</v>
      </c>
      <c r="AP4309" s="72">
        <f t="shared" si="1951"/>
        <v>1.6</v>
      </c>
      <c r="AQ4309" s="72">
        <f t="shared" si="1952"/>
        <v>1.6</v>
      </c>
      <c r="AR4309" s="71" t="e">
        <f t="shared" si="1953"/>
        <v>#DIV/0!</v>
      </c>
      <c r="BA4309">
        <f t="shared" si="1954"/>
        <v>54</v>
      </c>
      <c r="BB4309" s="91" t="e">
        <f t="shared" si="1955"/>
        <v>#DIV/0!</v>
      </c>
    </row>
    <row r="4310" spans="1:54">
      <c r="A4310" s="2" t="s">
        <v>4425</v>
      </c>
      <c r="B4310" s="7" t="s">
        <v>44253</v>
      </c>
      <c r="C4310" s="17">
        <f t="shared" si="1936"/>
        <v>19.100000000000001</v>
      </c>
      <c r="D4310" s="28">
        <f t="shared" si="1937"/>
        <v>133</v>
      </c>
      <c r="E4310" s="8">
        <f t="shared" si="1956"/>
        <v>23</v>
      </c>
      <c r="F4310" s="2" t="s">
        <v>9414</v>
      </c>
      <c r="G4310" s="54">
        <f t="shared" si="1957"/>
        <v>18.100000000000001</v>
      </c>
      <c r="H4310" s="20">
        <f t="shared" si="1958"/>
        <v>0.11964190000000001</v>
      </c>
      <c r="I4310" s="14" t="s">
        <v>19365</v>
      </c>
      <c r="J4310" s="14" t="s">
        <v>14401</v>
      </c>
      <c r="K4310" s="14" t="s">
        <v>24325</v>
      </c>
      <c r="L4310" s="14" t="s">
        <v>29283</v>
      </c>
      <c r="M4310" s="28">
        <f t="shared" si="1959"/>
        <v>12.6</v>
      </c>
      <c r="N4310" s="46">
        <f t="shared" si="1938"/>
        <v>5.4</v>
      </c>
      <c r="O4310" s="17">
        <f t="shared" si="1939"/>
        <v>2.6</v>
      </c>
      <c r="P4310" s="17">
        <f t="shared" si="1939"/>
        <v>3.8000000000000003</v>
      </c>
      <c r="Q4310" s="124">
        <f t="shared" si="1940"/>
        <v>2</v>
      </c>
      <c r="R4310" s="26">
        <f t="shared" si="1941"/>
        <v>2.2000000000000002</v>
      </c>
      <c r="S4310" s="2" t="s">
        <v>34258</v>
      </c>
      <c r="T4310" s="2" t="s">
        <v>39240</v>
      </c>
      <c r="U4310" s="24">
        <f t="shared" si="1942"/>
        <v>406</v>
      </c>
      <c r="V4310" s="66">
        <f t="shared" si="1942"/>
        <v>346.8</v>
      </c>
      <c r="W4310" s="54">
        <f t="shared" si="1943"/>
        <v>1.81</v>
      </c>
      <c r="X4310" s="143">
        <f t="shared" si="1944"/>
        <v>406</v>
      </c>
      <c r="Y4310" s="143">
        <f t="shared" si="1945"/>
        <v>0.46199999999999997</v>
      </c>
      <c r="AD4310">
        <v>152</v>
      </c>
      <c r="AE4310">
        <v>-1</v>
      </c>
      <c r="AF4310" s="10">
        <v>37.9</v>
      </c>
      <c r="AG4310" s="10">
        <v>58.12</v>
      </c>
      <c r="AH4310" s="10">
        <f t="shared" si="1946"/>
        <v>297200.39636693214</v>
      </c>
      <c r="AI4310" s="11">
        <f t="shared" si="1934"/>
        <v>0</v>
      </c>
      <c r="AJ4310">
        <f t="shared" si="1935"/>
        <v>0</v>
      </c>
      <c r="AK4310" t="e">
        <f t="shared" si="1947"/>
        <v>#DIV/0!</v>
      </c>
      <c r="AL4310">
        <f t="shared" si="1948"/>
        <v>19.135463661600003</v>
      </c>
      <c r="AM4310" s="5">
        <f t="shared" si="1949"/>
        <v>3.62</v>
      </c>
      <c r="AN4310">
        <v>0</v>
      </c>
      <c r="AO4310" s="72">
        <f t="shared" si="1950"/>
        <v>2.2000000000000002</v>
      </c>
      <c r="AP4310" s="72">
        <f t="shared" si="1951"/>
        <v>2</v>
      </c>
      <c r="AQ4310" s="72">
        <f t="shared" si="1952"/>
        <v>2</v>
      </c>
      <c r="AR4310" s="71" t="e">
        <f t="shared" si="1953"/>
        <v>#DIV/0!</v>
      </c>
      <c r="BA4310">
        <f t="shared" si="1954"/>
        <v>133</v>
      </c>
      <c r="BB4310" s="91" t="e">
        <f t="shared" si="1955"/>
        <v>#DIV/0!</v>
      </c>
    </row>
    <row r="4311" spans="1:54">
      <c r="A4311" s="2" t="s">
        <v>4426</v>
      </c>
      <c r="B4311" s="7" t="s">
        <v>44254</v>
      </c>
      <c r="C4311" s="17">
        <f t="shared" si="1936"/>
        <v>37.6</v>
      </c>
      <c r="D4311" s="28">
        <f t="shared" si="1937"/>
        <v>220</v>
      </c>
      <c r="E4311" s="8">
        <f t="shared" si="1956"/>
        <v>15</v>
      </c>
      <c r="F4311" s="2" t="s">
        <v>9415</v>
      </c>
      <c r="G4311" s="54">
        <f t="shared" si="1957"/>
        <v>36.700000000000003</v>
      </c>
      <c r="H4311" s="20">
        <f t="shared" si="1958"/>
        <v>0.37486010000000003</v>
      </c>
      <c r="I4311" s="14" t="s">
        <v>19366</v>
      </c>
      <c r="J4311" s="14" t="s">
        <v>14402</v>
      </c>
      <c r="K4311" s="14" t="s">
        <v>24326</v>
      </c>
      <c r="L4311" s="14" t="s">
        <v>29284</v>
      </c>
      <c r="M4311" s="28">
        <f t="shared" si="1959"/>
        <v>13.6</v>
      </c>
      <c r="N4311" s="46">
        <f t="shared" si="1938"/>
        <v>5.2</v>
      </c>
      <c r="O4311" s="17">
        <f t="shared" si="1939"/>
        <v>2.4000000000000004</v>
      </c>
      <c r="P4311" s="17">
        <f t="shared" si="1939"/>
        <v>1.8</v>
      </c>
      <c r="Q4311" s="124">
        <f t="shared" si="1940"/>
        <v>1.2000000000000002</v>
      </c>
      <c r="R4311" s="26">
        <f t="shared" si="1941"/>
        <v>1.8</v>
      </c>
      <c r="S4311" s="2" t="s">
        <v>34259</v>
      </c>
      <c r="T4311" s="2" t="s">
        <v>39241</v>
      </c>
      <c r="U4311" s="24">
        <f t="shared" si="1942"/>
        <v>493.20000000000005</v>
      </c>
      <c r="V4311" s="66">
        <f t="shared" si="1942"/>
        <v>373.3</v>
      </c>
      <c r="W4311" s="54">
        <f t="shared" si="1943"/>
        <v>3.67</v>
      </c>
      <c r="X4311" s="143">
        <f t="shared" si="1944"/>
        <v>493.20000000000005</v>
      </c>
      <c r="Y4311" s="143">
        <f t="shared" si="1945"/>
        <v>0.83399999999999996</v>
      </c>
      <c r="AD4311">
        <v>152</v>
      </c>
      <c r="AE4311">
        <v>-1</v>
      </c>
      <c r="AF4311" s="10">
        <v>37.9</v>
      </c>
      <c r="AG4311" s="10">
        <v>58.12</v>
      </c>
      <c r="AH4311" s="10">
        <f t="shared" si="1946"/>
        <v>253653.75018703344</v>
      </c>
      <c r="AI4311" s="11">
        <f t="shared" si="1934"/>
        <v>0</v>
      </c>
      <c r="AJ4311">
        <f t="shared" si="1935"/>
        <v>0</v>
      </c>
      <c r="AK4311" t="e">
        <f t="shared" si="1947"/>
        <v>#DIV/0!</v>
      </c>
      <c r="AL4311">
        <f t="shared" si="1948"/>
        <v>4.8610878624000007</v>
      </c>
      <c r="AM4311" s="5">
        <f t="shared" si="1949"/>
        <v>7.32</v>
      </c>
      <c r="AN4311">
        <v>0</v>
      </c>
      <c r="AO4311" s="72">
        <f t="shared" si="1950"/>
        <v>1.8</v>
      </c>
      <c r="AP4311" s="72">
        <f t="shared" si="1951"/>
        <v>1.2000000000000002</v>
      </c>
      <c r="AQ4311" s="72">
        <f t="shared" si="1952"/>
        <v>1.2000000000000002</v>
      </c>
      <c r="AR4311" s="71" t="e">
        <f t="shared" si="1953"/>
        <v>#DIV/0!</v>
      </c>
      <c r="BA4311">
        <f t="shared" si="1954"/>
        <v>220</v>
      </c>
      <c r="BB4311" s="91" t="e">
        <f t="shared" si="1955"/>
        <v>#DIV/0!</v>
      </c>
    </row>
    <row r="4312" spans="1:54">
      <c r="A4312" s="2" t="s">
        <v>4427</v>
      </c>
      <c r="B4312" s="7" t="s">
        <v>44255</v>
      </c>
      <c r="C4312" s="17">
        <f t="shared" si="1936"/>
        <v>19.7</v>
      </c>
      <c r="D4312" s="28">
        <f t="shared" si="1937"/>
        <v>80</v>
      </c>
      <c r="E4312" s="8">
        <f t="shared" si="1956"/>
        <v>13</v>
      </c>
      <c r="F4312" s="2" t="s">
        <v>9416</v>
      </c>
      <c r="G4312" s="54">
        <f t="shared" si="1957"/>
        <v>18.8</v>
      </c>
      <c r="H4312" s="20">
        <f t="shared" si="1958"/>
        <v>0.52794459999999999</v>
      </c>
      <c r="I4312" s="14" t="s">
        <v>19367</v>
      </c>
      <c r="J4312" s="14" t="s">
        <v>14403</v>
      </c>
      <c r="K4312" s="14" t="s">
        <v>24327</v>
      </c>
      <c r="L4312" s="14" t="s">
        <v>29285</v>
      </c>
      <c r="M4312" s="28">
        <f t="shared" si="1959"/>
        <v>13.9</v>
      </c>
      <c r="N4312" s="46">
        <f t="shared" si="1938"/>
        <v>5.6</v>
      </c>
      <c r="O4312" s="17">
        <f t="shared" si="1939"/>
        <v>2.2000000000000002</v>
      </c>
      <c r="P4312" s="17">
        <f t="shared" si="1939"/>
        <v>1.2000000000000002</v>
      </c>
      <c r="Q4312" s="124">
        <f t="shared" si="1940"/>
        <v>1.4000000000000001</v>
      </c>
      <c r="R4312" s="26">
        <f t="shared" si="1941"/>
        <v>2.8000000000000003</v>
      </c>
      <c r="S4312" s="2" t="s">
        <v>34260</v>
      </c>
      <c r="T4312" s="2" t="s">
        <v>39242</v>
      </c>
      <c r="U4312" s="24">
        <f t="shared" si="1942"/>
        <v>352.70000000000005</v>
      </c>
      <c r="V4312" s="66">
        <f t="shared" si="1942"/>
        <v>364.3</v>
      </c>
      <c r="W4312" s="54">
        <f t="shared" si="1943"/>
        <v>1.8800000000000001</v>
      </c>
      <c r="X4312" s="143">
        <f t="shared" si="1944"/>
        <v>352.70000000000005</v>
      </c>
      <c r="Y4312" s="143">
        <f t="shared" si="1945"/>
        <v>0.47599999999999998</v>
      </c>
      <c r="AD4312">
        <v>152</v>
      </c>
      <c r="AE4312">
        <v>-1</v>
      </c>
      <c r="AF4312" s="10">
        <v>37.9</v>
      </c>
      <c r="AG4312" s="10">
        <v>58.12</v>
      </c>
      <c r="AH4312" s="10">
        <f t="shared" si="1946"/>
        <v>269635.38369568018</v>
      </c>
      <c r="AI4312" s="11">
        <f t="shared" si="1934"/>
        <v>0</v>
      </c>
      <c r="AJ4312">
        <f t="shared" si="1935"/>
        <v>0</v>
      </c>
      <c r="AK4312" t="e">
        <f t="shared" si="1947"/>
        <v>#DIV/0!</v>
      </c>
      <c r="AL4312">
        <f t="shared" si="1948"/>
        <v>3.4894335168000006</v>
      </c>
      <c r="AM4312" s="5">
        <f t="shared" si="1949"/>
        <v>3.7399999999999998</v>
      </c>
      <c r="AN4312">
        <v>0</v>
      </c>
      <c r="AO4312" s="72">
        <f t="shared" si="1950"/>
        <v>2.8000000000000003</v>
      </c>
      <c r="AP4312" s="72">
        <f t="shared" si="1951"/>
        <v>1.4000000000000001</v>
      </c>
      <c r="AQ4312" s="72">
        <f t="shared" si="1952"/>
        <v>1.4000000000000001</v>
      </c>
      <c r="AR4312" s="71" t="e">
        <f t="shared" si="1953"/>
        <v>#DIV/0!</v>
      </c>
      <c r="BA4312">
        <f t="shared" si="1954"/>
        <v>80</v>
      </c>
      <c r="BB4312" s="91" t="e">
        <f t="shared" si="1955"/>
        <v>#DIV/0!</v>
      </c>
    </row>
    <row r="4313" spans="1:54">
      <c r="A4313" s="2" t="s">
        <v>4428</v>
      </c>
      <c r="B4313" s="7" t="s">
        <v>44256</v>
      </c>
      <c r="C4313" s="17">
        <f t="shared" si="1936"/>
        <v>10.8</v>
      </c>
      <c r="D4313" s="28">
        <f t="shared" si="1937"/>
        <v>242</v>
      </c>
      <c r="E4313" s="8">
        <f t="shared" si="1956"/>
        <v>6</v>
      </c>
      <c r="F4313" s="2" t="s">
        <v>9417</v>
      </c>
      <c r="G4313" s="54">
        <f t="shared" si="1957"/>
        <v>9.9</v>
      </c>
      <c r="H4313" s="20">
        <f t="shared" si="1958"/>
        <v>0.89438829999999991</v>
      </c>
      <c r="I4313" s="14" t="s">
        <v>19368</v>
      </c>
      <c r="J4313" s="14" t="s">
        <v>14404</v>
      </c>
      <c r="K4313" s="14" t="s">
        <v>24328</v>
      </c>
      <c r="L4313" s="14" t="s">
        <v>29286</v>
      </c>
      <c r="M4313" s="28">
        <f t="shared" si="1959"/>
        <v>9.6</v>
      </c>
      <c r="N4313" s="46">
        <f t="shared" si="1938"/>
        <v>6.2</v>
      </c>
      <c r="O4313" s="17">
        <f t="shared" si="1939"/>
        <v>1.6</v>
      </c>
      <c r="P4313" s="17">
        <f t="shared" si="1939"/>
        <v>9.8000000000000007</v>
      </c>
      <c r="Q4313" s="124">
        <f t="shared" si="1940"/>
        <v>0.2</v>
      </c>
      <c r="R4313" s="26">
        <f t="shared" si="1941"/>
        <v>1.8</v>
      </c>
      <c r="S4313" s="2" t="s">
        <v>34261</v>
      </c>
      <c r="T4313" s="2" t="s">
        <v>39243</v>
      </c>
      <c r="U4313" s="24">
        <f t="shared" si="1942"/>
        <v>515.30000000000007</v>
      </c>
      <c r="V4313" s="66">
        <f t="shared" si="1942"/>
        <v>406.20000000000005</v>
      </c>
      <c r="W4313" s="54">
        <f t="shared" si="1943"/>
        <v>0.99</v>
      </c>
      <c r="X4313" s="143">
        <f t="shared" si="1944"/>
        <v>515.30000000000007</v>
      </c>
      <c r="Y4313" s="143">
        <f t="shared" si="1945"/>
        <v>0.29800000000000004</v>
      </c>
      <c r="AD4313">
        <v>152</v>
      </c>
      <c r="AE4313">
        <v>-1</v>
      </c>
      <c r="AF4313" s="10">
        <v>37.9</v>
      </c>
      <c r="AG4313" s="10">
        <v>58.12</v>
      </c>
      <c r="AH4313" s="10">
        <f t="shared" si="1946"/>
        <v>172373.23638575381</v>
      </c>
      <c r="AI4313" s="11">
        <f t="shared" si="1934"/>
        <v>0</v>
      </c>
      <c r="AJ4313">
        <f t="shared" si="1935"/>
        <v>0</v>
      </c>
      <c r="AK4313" t="e">
        <f t="shared" si="1947"/>
        <v>#DIV/0!</v>
      </c>
      <c r="AL4313">
        <f t="shared" si="1948"/>
        <v>2.9807846208000028</v>
      </c>
      <c r="AM4313" s="5">
        <f t="shared" si="1949"/>
        <v>1.9600000000000002</v>
      </c>
      <c r="AN4313">
        <v>0</v>
      </c>
      <c r="AO4313" s="72">
        <f t="shared" si="1950"/>
        <v>1.8</v>
      </c>
      <c r="AP4313" s="72">
        <f t="shared" si="1951"/>
        <v>0.2</v>
      </c>
      <c r="AQ4313" s="72">
        <f t="shared" si="1952"/>
        <v>0.2</v>
      </c>
      <c r="AR4313" s="71" t="e">
        <f t="shared" si="1953"/>
        <v>#DIV/0!</v>
      </c>
      <c r="BA4313">
        <f t="shared" si="1954"/>
        <v>242</v>
      </c>
      <c r="BB4313" s="91" t="e">
        <f t="shared" si="1955"/>
        <v>#DIV/0!</v>
      </c>
    </row>
    <row r="4314" spans="1:54">
      <c r="A4314" s="2" t="s">
        <v>4429</v>
      </c>
      <c r="B4314" s="7" t="s">
        <v>44257</v>
      </c>
      <c r="C4314" s="17">
        <f t="shared" si="1936"/>
        <v>20.700000000000003</v>
      </c>
      <c r="D4314" s="28">
        <f t="shared" si="1937"/>
        <v>33</v>
      </c>
      <c r="E4314" s="8">
        <f t="shared" si="1956"/>
        <v>13</v>
      </c>
      <c r="F4314" s="2" t="s">
        <v>9418</v>
      </c>
      <c r="G4314" s="54">
        <f t="shared" si="1957"/>
        <v>19.700000000000003</v>
      </c>
      <c r="H4314" s="20">
        <f t="shared" si="1958"/>
        <v>0.55215749999999997</v>
      </c>
      <c r="I4314" s="14" t="s">
        <v>19369</v>
      </c>
      <c r="J4314" s="14" t="s">
        <v>14405</v>
      </c>
      <c r="K4314" s="14" t="s">
        <v>24329</v>
      </c>
      <c r="L4314" s="14" t="s">
        <v>29287</v>
      </c>
      <c r="M4314" s="28">
        <f t="shared" si="1959"/>
        <v>11.1</v>
      </c>
      <c r="N4314" s="46">
        <f t="shared" si="1938"/>
        <v>5.6</v>
      </c>
      <c r="O4314" s="17">
        <f t="shared" si="1939"/>
        <v>1.8</v>
      </c>
      <c r="P4314" s="17">
        <f t="shared" si="1939"/>
        <v>6.8000000000000007</v>
      </c>
      <c r="Q4314" s="124">
        <f t="shared" si="1940"/>
        <v>1</v>
      </c>
      <c r="R4314" s="26">
        <f t="shared" si="1941"/>
        <v>2.2000000000000002</v>
      </c>
      <c r="S4314" s="2" t="s">
        <v>34262</v>
      </c>
      <c r="T4314" s="2" t="s">
        <v>39244</v>
      </c>
      <c r="U4314" s="24">
        <f t="shared" si="1942"/>
        <v>306.20000000000005</v>
      </c>
      <c r="V4314" s="66">
        <f t="shared" si="1942"/>
        <v>313.60000000000002</v>
      </c>
      <c r="W4314" s="54">
        <f t="shared" si="1943"/>
        <v>1.97</v>
      </c>
      <c r="X4314" s="143">
        <f t="shared" si="1944"/>
        <v>306.20000000000005</v>
      </c>
      <c r="Y4314" s="143">
        <f t="shared" si="1945"/>
        <v>0.49399999999999999</v>
      </c>
      <c r="AD4314">
        <v>152</v>
      </c>
      <c r="AE4314">
        <v>-1</v>
      </c>
      <c r="AF4314" s="10">
        <v>37.9</v>
      </c>
      <c r="AG4314" s="10">
        <v>58.12</v>
      </c>
      <c r="AH4314" s="10">
        <f t="shared" si="1946"/>
        <v>340226.25521376269</v>
      </c>
      <c r="AI4314" s="11">
        <f t="shared" si="1934"/>
        <v>0</v>
      </c>
      <c r="AJ4314">
        <f t="shared" si="1935"/>
        <v>0</v>
      </c>
      <c r="AK4314" t="e">
        <f t="shared" si="1947"/>
        <v>#DIV/0!</v>
      </c>
      <c r="AL4314">
        <f t="shared" si="1948"/>
        <v>12.059502840000004</v>
      </c>
      <c r="AM4314" s="5">
        <f t="shared" si="1949"/>
        <v>3.9400000000000004</v>
      </c>
      <c r="AN4314">
        <v>0</v>
      </c>
      <c r="AO4314" s="72">
        <f t="shared" si="1950"/>
        <v>2.2000000000000002</v>
      </c>
      <c r="AP4314" s="72">
        <f t="shared" si="1951"/>
        <v>1</v>
      </c>
      <c r="AQ4314" s="72">
        <f t="shared" si="1952"/>
        <v>1</v>
      </c>
      <c r="AR4314" s="71" t="e">
        <f t="shared" si="1953"/>
        <v>#DIV/0!</v>
      </c>
      <c r="BA4314">
        <f t="shared" si="1954"/>
        <v>33</v>
      </c>
      <c r="BB4314" s="91" t="e">
        <f t="shared" si="1955"/>
        <v>#DIV/0!</v>
      </c>
    </row>
    <row r="4315" spans="1:54">
      <c r="A4315" s="2" t="s">
        <v>4430</v>
      </c>
      <c r="B4315" s="7" t="s">
        <v>44258</v>
      </c>
      <c r="C4315" s="17">
        <f t="shared" si="1936"/>
        <v>27.200000000000003</v>
      </c>
      <c r="D4315" s="28">
        <f t="shared" si="1937"/>
        <v>213</v>
      </c>
      <c r="E4315" s="8">
        <f t="shared" si="1956"/>
        <v>10</v>
      </c>
      <c r="F4315" s="2" t="s">
        <v>9419</v>
      </c>
      <c r="G4315" s="54">
        <f t="shared" si="1957"/>
        <v>26.200000000000003</v>
      </c>
      <c r="H4315" s="20">
        <f t="shared" si="1958"/>
        <v>0.35113</v>
      </c>
      <c r="I4315" s="14" t="s">
        <v>19370</v>
      </c>
      <c r="J4315" s="14" t="s">
        <v>14406</v>
      </c>
      <c r="K4315" s="14" t="s">
        <v>24330</v>
      </c>
      <c r="L4315" s="14" t="s">
        <v>29288</v>
      </c>
      <c r="M4315" s="28">
        <f t="shared" si="1959"/>
        <v>13.3</v>
      </c>
      <c r="N4315" s="46">
        <f t="shared" si="1938"/>
        <v>5.6</v>
      </c>
      <c r="O4315" s="17">
        <f t="shared" si="1939"/>
        <v>0.60000000000000009</v>
      </c>
      <c r="P4315" s="17">
        <f t="shared" si="1939"/>
        <v>2.4000000000000004</v>
      </c>
      <c r="Q4315" s="124">
        <f t="shared" si="1940"/>
        <v>1.6</v>
      </c>
      <c r="R4315" s="26">
        <f t="shared" si="1941"/>
        <v>2.4000000000000004</v>
      </c>
      <c r="S4315" s="2" t="s">
        <v>34263</v>
      </c>
      <c r="T4315" s="2" t="s">
        <v>39245</v>
      </c>
      <c r="U4315" s="24">
        <f t="shared" si="1942"/>
        <v>485.90000000000003</v>
      </c>
      <c r="V4315" s="66">
        <f t="shared" si="1942"/>
        <v>350.20000000000005</v>
      </c>
      <c r="W4315" s="54">
        <f t="shared" si="1943"/>
        <v>2.6199999999999997</v>
      </c>
      <c r="X4315" s="143">
        <f t="shared" si="1944"/>
        <v>485.90000000000003</v>
      </c>
      <c r="Y4315" s="143">
        <f t="shared" si="1945"/>
        <v>0.62399999999999989</v>
      </c>
      <c r="AD4315">
        <v>152</v>
      </c>
      <c r="AE4315">
        <v>-1</v>
      </c>
      <c r="AF4315" s="10">
        <v>37.9</v>
      </c>
      <c r="AG4315" s="10">
        <v>58.12</v>
      </c>
      <c r="AH4315" s="10">
        <f t="shared" si="1946"/>
        <v>292187.90282234456</v>
      </c>
      <c r="AI4315" s="11">
        <f t="shared" si="1934"/>
        <v>0</v>
      </c>
      <c r="AJ4315">
        <f t="shared" si="1935"/>
        <v>0</v>
      </c>
      <c r="AK4315" t="e">
        <f t="shared" si="1947"/>
        <v>#DIV/0!</v>
      </c>
      <c r="AL4315">
        <f t="shared" si="1948"/>
        <v>2.2424947200000016</v>
      </c>
      <c r="AM4315" s="5">
        <f t="shared" si="1949"/>
        <v>5.24</v>
      </c>
      <c r="AN4315">
        <v>0</v>
      </c>
      <c r="AO4315" s="72">
        <f t="shared" si="1950"/>
        <v>2.4000000000000004</v>
      </c>
      <c r="AP4315" s="72">
        <f t="shared" si="1951"/>
        <v>1.6</v>
      </c>
      <c r="AQ4315" s="72">
        <f t="shared" si="1952"/>
        <v>1.6</v>
      </c>
      <c r="AR4315" s="71" t="e">
        <f t="shared" si="1953"/>
        <v>#DIV/0!</v>
      </c>
      <c r="BA4315">
        <f t="shared" si="1954"/>
        <v>213</v>
      </c>
      <c r="BB4315" s="91" t="e">
        <f t="shared" si="1955"/>
        <v>#DIV/0!</v>
      </c>
    </row>
    <row r="4316" spans="1:54">
      <c r="A4316" s="2" t="s">
        <v>4431</v>
      </c>
      <c r="B4316" s="7" t="s">
        <v>44259</v>
      </c>
      <c r="C4316" s="17">
        <f t="shared" si="1936"/>
        <v>36.4</v>
      </c>
      <c r="D4316" s="28">
        <f t="shared" si="1937"/>
        <v>81</v>
      </c>
      <c r="E4316" s="8">
        <f t="shared" si="1956"/>
        <v>7</v>
      </c>
      <c r="F4316" s="2" t="s">
        <v>9420</v>
      </c>
      <c r="G4316" s="54">
        <f t="shared" si="1957"/>
        <v>35.4</v>
      </c>
      <c r="H4316" s="20">
        <f t="shared" si="1958"/>
        <v>0.89938379999999996</v>
      </c>
      <c r="I4316" s="14" t="s">
        <v>19371</v>
      </c>
      <c r="J4316" s="14" t="s">
        <v>14407</v>
      </c>
      <c r="K4316" s="14" t="s">
        <v>24331</v>
      </c>
      <c r="L4316" s="14" t="s">
        <v>29289</v>
      </c>
      <c r="M4316" s="28">
        <f t="shared" si="1959"/>
        <v>9.6999999999999993</v>
      </c>
      <c r="N4316" s="46">
        <f t="shared" si="1938"/>
        <v>6.4</v>
      </c>
      <c r="O4316" s="17">
        <f t="shared" si="1939"/>
        <v>2.4000000000000004</v>
      </c>
      <c r="P4316" s="17">
        <f t="shared" si="1939"/>
        <v>9.6000000000000014</v>
      </c>
      <c r="Q4316" s="124">
        <f t="shared" si="1940"/>
        <v>0.2</v>
      </c>
      <c r="R4316" s="26">
        <f t="shared" si="1941"/>
        <v>1.8</v>
      </c>
      <c r="S4316" s="2" t="s">
        <v>34264</v>
      </c>
      <c r="T4316" s="2" t="s">
        <v>39246</v>
      </c>
      <c r="U4316" s="24">
        <f t="shared" si="1942"/>
        <v>354.40000000000003</v>
      </c>
      <c r="V4316" s="66">
        <f t="shared" si="1942"/>
        <v>312.10000000000002</v>
      </c>
      <c r="W4316" s="54">
        <f t="shared" si="1943"/>
        <v>3.5399999999999996</v>
      </c>
      <c r="X4316" s="143">
        <f t="shared" si="1944"/>
        <v>354.40000000000003</v>
      </c>
      <c r="Y4316" s="143">
        <f t="shared" si="1945"/>
        <v>0.80799999999999994</v>
      </c>
      <c r="AD4316">
        <v>152</v>
      </c>
      <c r="AE4316">
        <v>-1</v>
      </c>
      <c r="AF4316" s="10">
        <v>37.9</v>
      </c>
      <c r="AG4316" s="10">
        <v>58.12</v>
      </c>
      <c r="AH4316" s="10">
        <f t="shared" si="1946"/>
        <v>341999.32532950683</v>
      </c>
      <c r="AI4316" s="11">
        <f t="shared" si="1934"/>
        <v>0</v>
      </c>
      <c r="AJ4316">
        <f t="shared" si="1935"/>
        <v>0</v>
      </c>
      <c r="AK4316" t="e">
        <f t="shared" si="1947"/>
        <v>#DIV/0!</v>
      </c>
      <c r="AL4316">
        <f t="shared" si="1948"/>
        <v>4.1727550464000034</v>
      </c>
      <c r="AM4316" s="5">
        <f t="shared" si="1949"/>
        <v>7.08</v>
      </c>
      <c r="AN4316">
        <v>0</v>
      </c>
      <c r="AO4316" s="72">
        <f t="shared" si="1950"/>
        <v>1.8</v>
      </c>
      <c r="AP4316" s="72">
        <f t="shared" si="1951"/>
        <v>0.2</v>
      </c>
      <c r="AQ4316" s="72">
        <f t="shared" si="1952"/>
        <v>0.2</v>
      </c>
      <c r="AR4316" s="71" t="e">
        <f t="shared" si="1953"/>
        <v>#DIV/0!</v>
      </c>
      <c r="BA4316">
        <f t="shared" si="1954"/>
        <v>81</v>
      </c>
      <c r="BB4316" s="91" t="e">
        <f t="shared" si="1955"/>
        <v>#DIV/0!</v>
      </c>
    </row>
    <row r="4317" spans="1:54">
      <c r="A4317" s="2" t="s">
        <v>4432</v>
      </c>
      <c r="B4317" s="7" t="s">
        <v>44260</v>
      </c>
      <c r="C4317" s="17">
        <f t="shared" si="1936"/>
        <v>33.800000000000004</v>
      </c>
      <c r="D4317" s="28">
        <f t="shared" si="1937"/>
        <v>121</v>
      </c>
      <c r="E4317" s="8">
        <f t="shared" si="1956"/>
        <v>9</v>
      </c>
      <c r="F4317" s="2" t="s">
        <v>9421</v>
      </c>
      <c r="G4317" s="54">
        <f t="shared" si="1957"/>
        <v>32.9</v>
      </c>
      <c r="H4317" s="20">
        <f t="shared" si="1958"/>
        <v>0.2786787</v>
      </c>
      <c r="I4317" s="14" t="s">
        <v>19372</v>
      </c>
      <c r="J4317" s="14" t="s">
        <v>14408</v>
      </c>
      <c r="K4317" s="14" t="s">
        <v>24332</v>
      </c>
      <c r="L4317" s="14" t="s">
        <v>29290</v>
      </c>
      <c r="M4317" s="28">
        <f t="shared" si="1959"/>
        <v>13.7</v>
      </c>
      <c r="N4317" s="46">
        <f t="shared" si="1938"/>
        <v>6.2</v>
      </c>
      <c r="O4317" s="17">
        <f t="shared" si="1939"/>
        <v>1</v>
      </c>
      <c r="P4317" s="17">
        <f t="shared" si="1939"/>
        <v>1.6</v>
      </c>
      <c r="Q4317" s="124">
        <f t="shared" si="1940"/>
        <v>0.8</v>
      </c>
      <c r="R4317" s="26">
        <f t="shared" si="1941"/>
        <v>1</v>
      </c>
      <c r="S4317" s="2" t="s">
        <v>34265</v>
      </c>
      <c r="T4317" s="2" t="s">
        <v>39247</v>
      </c>
      <c r="U4317" s="24">
        <f t="shared" si="1942"/>
        <v>393.8</v>
      </c>
      <c r="V4317" s="66">
        <f t="shared" si="1942"/>
        <v>319.60000000000002</v>
      </c>
      <c r="W4317" s="54">
        <f t="shared" si="1943"/>
        <v>3.2899999999999996</v>
      </c>
      <c r="X4317" s="143">
        <f t="shared" si="1944"/>
        <v>393.8</v>
      </c>
      <c r="Y4317" s="143">
        <f t="shared" si="1945"/>
        <v>0.7579999999999999</v>
      </c>
      <c r="AD4317">
        <v>152</v>
      </c>
      <c r="AE4317">
        <v>-1</v>
      </c>
      <c r="AF4317" s="10">
        <v>37.9</v>
      </c>
      <c r="AG4317" s="10">
        <v>58.12</v>
      </c>
      <c r="AH4317" s="10">
        <f t="shared" si="1946"/>
        <v>333168.61008106102</v>
      </c>
      <c r="AI4317" s="11">
        <f t="shared" si="1934"/>
        <v>0</v>
      </c>
      <c r="AJ4317">
        <f t="shared" si="1935"/>
        <v>0</v>
      </c>
      <c r="AK4317" t="e">
        <f t="shared" si="1947"/>
        <v>#DIV/0!</v>
      </c>
      <c r="AL4317">
        <f t="shared" si="1948"/>
        <v>1.15411408</v>
      </c>
      <c r="AM4317" s="5">
        <f t="shared" si="1949"/>
        <v>6.5600000000000005</v>
      </c>
      <c r="AN4317">
        <v>0</v>
      </c>
      <c r="AO4317" s="72">
        <f t="shared" si="1950"/>
        <v>1</v>
      </c>
      <c r="AP4317" s="72">
        <f t="shared" si="1951"/>
        <v>0.8</v>
      </c>
      <c r="AQ4317" s="72">
        <f t="shared" si="1952"/>
        <v>0.8</v>
      </c>
      <c r="AR4317" s="71" t="e">
        <f t="shared" si="1953"/>
        <v>#DIV/0!</v>
      </c>
      <c r="BA4317">
        <f t="shared" si="1954"/>
        <v>121</v>
      </c>
      <c r="BB4317" s="91" t="e">
        <f t="shared" si="1955"/>
        <v>#DIV/0!</v>
      </c>
    </row>
    <row r="4318" spans="1:54">
      <c r="A4318" s="2" t="s">
        <v>4433</v>
      </c>
      <c r="B4318" s="7" t="s">
        <v>44261</v>
      </c>
      <c r="C4318" s="17">
        <f t="shared" si="1936"/>
        <v>12.8</v>
      </c>
      <c r="D4318" s="28">
        <f t="shared" si="1937"/>
        <v>28</v>
      </c>
      <c r="E4318" s="8">
        <f t="shared" si="1956"/>
        <v>3</v>
      </c>
      <c r="F4318" s="2" t="s">
        <v>9422</v>
      </c>
      <c r="G4318" s="54">
        <f t="shared" si="1957"/>
        <v>11.799999999999999</v>
      </c>
      <c r="H4318" s="20">
        <f t="shared" si="1958"/>
        <v>0.89889619999999992</v>
      </c>
      <c r="I4318" s="14" t="s">
        <v>19373</v>
      </c>
      <c r="J4318" s="14" t="s">
        <v>14409</v>
      </c>
      <c r="K4318" s="14" t="s">
        <v>24333</v>
      </c>
      <c r="L4318" s="14" t="s">
        <v>29291</v>
      </c>
      <c r="M4318" s="28">
        <f t="shared" si="1959"/>
        <v>13.2</v>
      </c>
      <c r="N4318" s="46">
        <f t="shared" si="1938"/>
        <v>6.8</v>
      </c>
      <c r="O4318" s="17">
        <f t="shared" si="1939"/>
        <v>0.60000000000000009</v>
      </c>
      <c r="P4318" s="17">
        <f t="shared" si="1939"/>
        <v>2.6</v>
      </c>
      <c r="Q4318" s="124">
        <f t="shared" si="1940"/>
        <v>0.2</v>
      </c>
      <c r="R4318" s="26">
        <f t="shared" si="1941"/>
        <v>2.6</v>
      </c>
      <c r="S4318" s="2" t="s">
        <v>34266</v>
      </c>
      <c r="T4318" s="2" t="s">
        <v>39248</v>
      </c>
      <c r="U4318" s="24">
        <f t="shared" si="1942"/>
        <v>301.10000000000002</v>
      </c>
      <c r="V4318" s="66">
        <f t="shared" si="1942"/>
        <v>347.5</v>
      </c>
      <c r="W4318" s="54">
        <f t="shared" si="1943"/>
        <v>1.18</v>
      </c>
      <c r="X4318" s="143">
        <f t="shared" si="1944"/>
        <v>301.10000000000002</v>
      </c>
      <c r="Y4318" s="143">
        <f t="shared" si="1945"/>
        <v>0.33599999999999997</v>
      </c>
      <c r="AD4318">
        <v>152</v>
      </c>
      <c r="AE4318">
        <v>-1</v>
      </c>
      <c r="AF4318" s="10">
        <v>37.9</v>
      </c>
      <c r="AG4318" s="10">
        <v>58.12</v>
      </c>
      <c r="AH4318" s="10">
        <f t="shared" si="1946"/>
        <v>296170.49521970865</v>
      </c>
      <c r="AI4318" s="11">
        <f t="shared" si="1934"/>
        <v>0</v>
      </c>
      <c r="AJ4318">
        <f t="shared" si="1935"/>
        <v>0</v>
      </c>
      <c r="AK4318" t="e">
        <f t="shared" si="1947"/>
        <v>#DIV/0!</v>
      </c>
      <c r="AL4318">
        <f t="shared" si="1948"/>
        <v>0.41007701280000042</v>
      </c>
      <c r="AM4318" s="5">
        <f t="shared" si="1949"/>
        <v>2.3600000000000003</v>
      </c>
      <c r="AN4318">
        <v>0</v>
      </c>
      <c r="AO4318" s="72">
        <f t="shared" si="1950"/>
        <v>2.6</v>
      </c>
      <c r="AP4318" s="72">
        <f t="shared" si="1951"/>
        <v>0.2</v>
      </c>
      <c r="AQ4318" s="72">
        <f t="shared" si="1952"/>
        <v>0.4</v>
      </c>
      <c r="AR4318" s="71" t="e">
        <f t="shared" si="1953"/>
        <v>#DIV/0!</v>
      </c>
      <c r="BA4318">
        <f t="shared" si="1954"/>
        <v>28</v>
      </c>
      <c r="BB4318" s="91" t="e">
        <f t="shared" si="1955"/>
        <v>#DIV/0!</v>
      </c>
    </row>
    <row r="4319" spans="1:54">
      <c r="A4319" s="2" t="s">
        <v>4434</v>
      </c>
      <c r="B4319" s="7" t="s">
        <v>44262</v>
      </c>
      <c r="C4319" s="17">
        <f t="shared" si="1936"/>
        <v>27.8</v>
      </c>
      <c r="D4319" s="28">
        <f t="shared" si="1937"/>
        <v>179</v>
      </c>
      <c r="E4319" s="8">
        <f t="shared" si="1956"/>
        <v>11</v>
      </c>
      <c r="F4319" s="2" t="s">
        <v>9423</v>
      </c>
      <c r="G4319" s="54">
        <f t="shared" si="1957"/>
        <v>26.8</v>
      </c>
      <c r="H4319" s="20">
        <f t="shared" si="1958"/>
        <v>0.60184629999999995</v>
      </c>
      <c r="I4319" s="14" t="s">
        <v>19374</v>
      </c>
      <c r="J4319" s="14" t="s">
        <v>14410</v>
      </c>
      <c r="K4319" s="14" t="s">
        <v>24334</v>
      </c>
      <c r="L4319" s="14" t="s">
        <v>29292</v>
      </c>
      <c r="M4319" s="28">
        <f t="shared" si="1959"/>
        <v>11</v>
      </c>
      <c r="N4319" s="46">
        <f t="shared" si="1938"/>
        <v>6.6</v>
      </c>
      <c r="O4319" s="17">
        <f t="shared" si="1939"/>
        <v>2.8000000000000003</v>
      </c>
      <c r="P4319" s="17">
        <f t="shared" si="1939"/>
        <v>7</v>
      </c>
      <c r="Q4319" s="124">
        <f t="shared" si="1940"/>
        <v>0.4</v>
      </c>
      <c r="R4319" s="26">
        <f t="shared" si="1941"/>
        <v>0.8</v>
      </c>
      <c r="S4319" s="2" t="s">
        <v>34267</v>
      </c>
      <c r="T4319" s="2" t="s">
        <v>39249</v>
      </c>
      <c r="U4319" s="24">
        <f t="shared" si="1942"/>
        <v>451.90000000000003</v>
      </c>
      <c r="V4319" s="66">
        <f t="shared" si="1942"/>
        <v>304.5</v>
      </c>
      <c r="W4319" s="54">
        <f t="shared" si="1943"/>
        <v>2.6799999999999997</v>
      </c>
      <c r="X4319" s="143">
        <f t="shared" si="1944"/>
        <v>451.90000000000003</v>
      </c>
      <c r="Y4319" s="143">
        <f t="shared" si="1945"/>
        <v>0.6359999999999999</v>
      </c>
      <c r="AD4319">
        <v>152</v>
      </c>
      <c r="AE4319">
        <v>-1</v>
      </c>
      <c r="AF4319" s="10">
        <v>37.9</v>
      </c>
      <c r="AG4319" s="10">
        <v>58.12</v>
      </c>
      <c r="AH4319" s="10">
        <f t="shared" si="1946"/>
        <v>350691.43104551354</v>
      </c>
      <c r="AI4319" s="11">
        <f t="shared" si="1934"/>
        <v>0</v>
      </c>
      <c r="AJ4319">
        <f t="shared" si="1935"/>
        <v>0</v>
      </c>
      <c r="AK4319" t="e">
        <f t="shared" si="1947"/>
        <v>#DIV/0!</v>
      </c>
      <c r="AL4319">
        <f t="shared" si="1948"/>
        <v>6.2430500160000015</v>
      </c>
      <c r="AM4319" s="5">
        <f t="shared" si="1949"/>
        <v>5.36</v>
      </c>
      <c r="AN4319">
        <v>0</v>
      </c>
      <c r="AO4319" s="72">
        <f t="shared" si="1950"/>
        <v>0.8</v>
      </c>
      <c r="AP4319" s="72">
        <f t="shared" si="1951"/>
        <v>0.4</v>
      </c>
      <c r="AQ4319" s="72">
        <f t="shared" si="1952"/>
        <v>0.4</v>
      </c>
      <c r="AR4319" s="71" t="e">
        <f t="shared" si="1953"/>
        <v>#DIV/0!</v>
      </c>
      <c r="BA4319">
        <f t="shared" si="1954"/>
        <v>179</v>
      </c>
      <c r="BB4319" s="91" t="e">
        <f t="shared" si="1955"/>
        <v>#DIV/0!</v>
      </c>
    </row>
    <row r="4320" spans="1:54">
      <c r="A4320" s="2" t="s">
        <v>4435</v>
      </c>
      <c r="B4320" s="7" t="s">
        <v>44263</v>
      </c>
      <c r="C4320" s="17">
        <f t="shared" si="1936"/>
        <v>16.3</v>
      </c>
      <c r="D4320" s="28">
        <f t="shared" si="1937"/>
        <v>238</v>
      </c>
      <c r="E4320" s="8">
        <f t="shared" si="1956"/>
        <v>9</v>
      </c>
      <c r="F4320" s="2" t="s">
        <v>9424</v>
      </c>
      <c r="G4320" s="54">
        <f t="shared" si="1957"/>
        <v>15.4</v>
      </c>
      <c r="H4320" s="20">
        <f t="shared" si="1958"/>
        <v>0.52427409999999997</v>
      </c>
      <c r="I4320" s="14" t="s">
        <v>19375</v>
      </c>
      <c r="J4320" s="14" t="s">
        <v>14411</v>
      </c>
      <c r="K4320" s="14" t="s">
        <v>24335</v>
      </c>
      <c r="L4320" s="14" t="s">
        <v>29293</v>
      </c>
      <c r="M4320" s="28">
        <f t="shared" si="1959"/>
        <v>10.8</v>
      </c>
      <c r="N4320" s="46">
        <f t="shared" si="1938"/>
        <v>5.6</v>
      </c>
      <c r="O4320" s="17">
        <f t="shared" si="1939"/>
        <v>1</v>
      </c>
      <c r="P4320" s="17">
        <f t="shared" si="1939"/>
        <v>7.4</v>
      </c>
      <c r="Q4320" s="124">
        <f t="shared" si="1940"/>
        <v>0.8</v>
      </c>
      <c r="R4320" s="26">
        <f t="shared" si="1941"/>
        <v>1.6</v>
      </c>
      <c r="S4320" s="2" t="s">
        <v>34268</v>
      </c>
      <c r="T4320" s="2" t="s">
        <v>39250</v>
      </c>
      <c r="U4320" s="24">
        <f t="shared" si="1942"/>
        <v>511.5</v>
      </c>
      <c r="V4320" s="66">
        <f t="shared" si="1942"/>
        <v>284.8</v>
      </c>
      <c r="W4320" s="54">
        <f t="shared" si="1943"/>
        <v>1.54</v>
      </c>
      <c r="X4320" s="143">
        <f t="shared" si="1944"/>
        <v>511.5</v>
      </c>
      <c r="Y4320" s="143">
        <f t="shared" si="1945"/>
        <v>0.40800000000000003</v>
      </c>
      <c r="AD4320">
        <v>152</v>
      </c>
      <c r="AE4320">
        <v>-1</v>
      </c>
      <c r="AF4320" s="10">
        <v>37.9</v>
      </c>
      <c r="AG4320" s="10">
        <v>58.12</v>
      </c>
      <c r="AH4320" s="10">
        <f t="shared" si="1946"/>
        <v>371577.79057592206</v>
      </c>
      <c r="AI4320" s="11">
        <f t="shared" si="1934"/>
        <v>0</v>
      </c>
      <c r="AJ4320">
        <f t="shared" si="1935"/>
        <v>0</v>
      </c>
      <c r="AK4320" t="e">
        <f t="shared" si="1947"/>
        <v>#DIV/0!</v>
      </c>
      <c r="AL4320">
        <f t="shared" si="1948"/>
        <v>5.6325946560000011</v>
      </c>
      <c r="AM4320" s="5">
        <f t="shared" si="1949"/>
        <v>3.06</v>
      </c>
      <c r="AN4320">
        <v>0</v>
      </c>
      <c r="AO4320" s="72">
        <f t="shared" si="1950"/>
        <v>1.6</v>
      </c>
      <c r="AP4320" s="72">
        <f t="shared" si="1951"/>
        <v>0.8</v>
      </c>
      <c r="AQ4320" s="72">
        <f t="shared" si="1952"/>
        <v>0.8</v>
      </c>
      <c r="AR4320" s="71" t="e">
        <f t="shared" si="1953"/>
        <v>#DIV/0!</v>
      </c>
      <c r="BA4320">
        <f t="shared" si="1954"/>
        <v>238</v>
      </c>
      <c r="BB4320" s="91" t="e">
        <f t="shared" si="1955"/>
        <v>#DIV/0!</v>
      </c>
    </row>
    <row r="4321" spans="1:54">
      <c r="A4321" s="2" t="s">
        <v>4436</v>
      </c>
      <c r="B4321" s="7" t="s">
        <v>44264</v>
      </c>
      <c r="C4321" s="17">
        <f t="shared" si="1936"/>
        <v>14.200000000000001</v>
      </c>
      <c r="D4321" s="28">
        <f t="shared" si="1937"/>
        <v>198</v>
      </c>
      <c r="E4321" s="8">
        <f t="shared" si="1956"/>
        <v>8</v>
      </c>
      <c r="F4321" s="2" t="s">
        <v>9425</v>
      </c>
      <c r="G4321" s="54">
        <f t="shared" si="1957"/>
        <v>13.299999999999999</v>
      </c>
      <c r="H4321" s="20">
        <f t="shared" si="1958"/>
        <v>0.6901269000000001</v>
      </c>
      <c r="I4321" s="14" t="s">
        <v>19376</v>
      </c>
      <c r="J4321" s="14" t="s">
        <v>14412</v>
      </c>
      <c r="K4321" s="14" t="s">
        <v>24336</v>
      </c>
      <c r="L4321" s="14" t="s">
        <v>29294</v>
      </c>
      <c r="M4321" s="28">
        <f t="shared" si="1959"/>
        <v>11.8</v>
      </c>
      <c r="N4321" s="46">
        <f t="shared" si="1938"/>
        <v>6.4</v>
      </c>
      <c r="O4321" s="17">
        <f t="shared" si="1939"/>
        <v>1.2000000000000002</v>
      </c>
      <c r="P4321" s="17">
        <f t="shared" si="1939"/>
        <v>5.4</v>
      </c>
      <c r="Q4321" s="124">
        <f t="shared" si="1940"/>
        <v>0.60000000000000009</v>
      </c>
      <c r="R4321" s="26">
        <f t="shared" si="1941"/>
        <v>1.8</v>
      </c>
      <c r="S4321" s="2" t="s">
        <v>34269</v>
      </c>
      <c r="T4321" s="2" t="s">
        <v>39251</v>
      </c>
      <c r="U4321" s="24">
        <f t="shared" si="1942"/>
        <v>470.70000000000005</v>
      </c>
      <c r="V4321" s="66">
        <f t="shared" si="1942"/>
        <v>303.10000000000002</v>
      </c>
      <c r="W4321" s="54">
        <f t="shared" si="1943"/>
        <v>1.33</v>
      </c>
      <c r="X4321" s="143">
        <f t="shared" si="1944"/>
        <v>470.70000000000005</v>
      </c>
      <c r="Y4321" s="143">
        <f t="shared" si="1945"/>
        <v>0.36599999999999999</v>
      </c>
      <c r="AD4321">
        <v>152</v>
      </c>
      <c r="AE4321">
        <v>-1</v>
      </c>
      <c r="AF4321" s="10">
        <v>37.9</v>
      </c>
      <c r="AG4321" s="10">
        <v>58.12</v>
      </c>
      <c r="AH4321" s="10">
        <f t="shared" si="1946"/>
        <v>352175.95698479342</v>
      </c>
      <c r="AI4321" s="11">
        <f t="shared" si="1934"/>
        <v>0</v>
      </c>
      <c r="AJ4321">
        <f t="shared" si="1935"/>
        <v>0</v>
      </c>
      <c r="AK4321" t="e">
        <f t="shared" si="1947"/>
        <v>#DIV/0!</v>
      </c>
      <c r="AL4321">
        <f t="shared" si="1948"/>
        <v>3.6143598384</v>
      </c>
      <c r="AM4321" s="5">
        <f t="shared" si="1949"/>
        <v>2.64</v>
      </c>
      <c r="AN4321">
        <v>0</v>
      </c>
      <c r="AO4321" s="72">
        <f t="shared" si="1950"/>
        <v>1.8</v>
      </c>
      <c r="AP4321" s="72">
        <f t="shared" si="1951"/>
        <v>0.60000000000000009</v>
      </c>
      <c r="AQ4321" s="72">
        <f t="shared" si="1952"/>
        <v>0.60000000000000009</v>
      </c>
      <c r="AR4321" s="71" t="e">
        <f t="shared" si="1953"/>
        <v>#DIV/0!</v>
      </c>
      <c r="BA4321">
        <f t="shared" si="1954"/>
        <v>198</v>
      </c>
      <c r="BB4321" s="91" t="e">
        <f t="shared" si="1955"/>
        <v>#DIV/0!</v>
      </c>
    </row>
    <row r="4322" spans="1:54">
      <c r="A4322" s="2" t="s">
        <v>4437</v>
      </c>
      <c r="B4322" s="7" t="s">
        <v>44265</v>
      </c>
      <c r="C4322" s="17">
        <f t="shared" si="1936"/>
        <v>36.800000000000004</v>
      </c>
      <c r="D4322" s="28">
        <f t="shared" si="1937"/>
        <v>229</v>
      </c>
      <c r="E4322" s="8">
        <f t="shared" si="1956"/>
        <v>8</v>
      </c>
      <c r="F4322" s="2" t="s">
        <v>9426</v>
      </c>
      <c r="G4322" s="54">
        <f t="shared" si="1957"/>
        <v>35.800000000000004</v>
      </c>
      <c r="H4322" s="20">
        <f t="shared" si="1958"/>
        <v>0.57248480000000002</v>
      </c>
      <c r="I4322" s="14" t="s">
        <v>19377</v>
      </c>
      <c r="J4322" s="14" t="s">
        <v>14413</v>
      </c>
      <c r="K4322" s="14" t="s">
        <v>24337</v>
      </c>
      <c r="L4322" s="14" t="s">
        <v>29295</v>
      </c>
      <c r="M4322" s="28">
        <f t="shared" si="1959"/>
        <v>10.9</v>
      </c>
      <c r="N4322" s="46">
        <f t="shared" si="1938"/>
        <v>5.8</v>
      </c>
      <c r="O4322" s="17">
        <f t="shared" si="1939"/>
        <v>3</v>
      </c>
      <c r="P4322" s="17">
        <f t="shared" si="1939"/>
        <v>7.2</v>
      </c>
      <c r="Q4322" s="124">
        <f t="shared" si="1940"/>
        <v>0.2</v>
      </c>
      <c r="R4322" s="26">
        <f t="shared" si="1941"/>
        <v>0.60000000000000009</v>
      </c>
      <c r="S4322" s="2" t="s">
        <v>34270</v>
      </c>
      <c r="T4322" s="2" t="s">
        <v>39252</v>
      </c>
      <c r="U4322" s="24">
        <f t="shared" si="1942"/>
        <v>502.40000000000003</v>
      </c>
      <c r="V4322" s="66">
        <f t="shared" si="1942"/>
        <v>393.5</v>
      </c>
      <c r="W4322" s="54">
        <f t="shared" si="1943"/>
        <v>3.5799999999999996</v>
      </c>
      <c r="X4322" s="143">
        <f t="shared" si="1944"/>
        <v>502.40000000000003</v>
      </c>
      <c r="Y4322" s="143">
        <f t="shared" si="1945"/>
        <v>0.81599999999999995</v>
      </c>
      <c r="AD4322">
        <v>152</v>
      </c>
      <c r="AE4322">
        <v>-1</v>
      </c>
      <c r="AF4322" s="10">
        <v>37.9</v>
      </c>
      <c r="AG4322" s="10">
        <v>58.12</v>
      </c>
      <c r="AH4322" s="10">
        <f t="shared" si="1946"/>
        <v>209852.13781448011</v>
      </c>
      <c r="AI4322" s="11">
        <f t="shared" si="1934"/>
        <v>0</v>
      </c>
      <c r="AJ4322">
        <f t="shared" si="1935"/>
        <v>0</v>
      </c>
      <c r="AK4322" t="e">
        <f t="shared" si="1947"/>
        <v>#DIV/0!</v>
      </c>
      <c r="AL4322">
        <f t="shared" si="1948"/>
        <v>5.5405969920000002</v>
      </c>
      <c r="AM4322" s="5">
        <f t="shared" si="1949"/>
        <v>7.160000000000001</v>
      </c>
      <c r="AN4322">
        <v>0</v>
      </c>
      <c r="AO4322" s="72">
        <f t="shared" si="1950"/>
        <v>0.60000000000000009</v>
      </c>
      <c r="AP4322" s="72">
        <f t="shared" si="1951"/>
        <v>0.2</v>
      </c>
      <c r="AQ4322" s="72">
        <f t="shared" si="1952"/>
        <v>0.4</v>
      </c>
      <c r="AR4322" s="71" t="e">
        <f t="shared" si="1953"/>
        <v>#DIV/0!</v>
      </c>
      <c r="BA4322">
        <f t="shared" si="1954"/>
        <v>229</v>
      </c>
      <c r="BB4322" s="91" t="e">
        <f t="shared" si="1955"/>
        <v>#DIV/0!</v>
      </c>
    </row>
    <row r="4323" spans="1:54">
      <c r="A4323" s="2" t="s">
        <v>4438</v>
      </c>
      <c r="B4323" s="7" t="s">
        <v>44266</v>
      </c>
      <c r="C4323" s="17">
        <f t="shared" si="1936"/>
        <v>16.200000000000003</v>
      </c>
      <c r="D4323" s="28">
        <f t="shared" si="1937"/>
        <v>79</v>
      </c>
      <c r="E4323" s="8">
        <f t="shared" si="1956"/>
        <v>6</v>
      </c>
      <c r="F4323" s="2" t="s">
        <v>9427</v>
      </c>
      <c r="G4323" s="54">
        <f t="shared" si="1957"/>
        <v>15.2</v>
      </c>
      <c r="H4323" s="20">
        <f t="shared" si="1958"/>
        <v>0.33720489999999997</v>
      </c>
      <c r="I4323" s="14" t="s">
        <v>19378</v>
      </c>
      <c r="J4323" s="14" t="s">
        <v>14414</v>
      </c>
      <c r="K4323" s="14" t="s">
        <v>24338</v>
      </c>
      <c r="L4323" s="14" t="s">
        <v>29296</v>
      </c>
      <c r="M4323" s="28">
        <f t="shared" si="1959"/>
        <v>10.7</v>
      </c>
      <c r="N4323" s="46">
        <f t="shared" si="1938"/>
        <v>5.6</v>
      </c>
      <c r="O4323" s="17">
        <f t="shared" si="1939"/>
        <v>2</v>
      </c>
      <c r="P4323" s="17">
        <f t="shared" si="1939"/>
        <v>7.6000000000000005</v>
      </c>
      <c r="Q4323" s="124">
        <f t="shared" si="1940"/>
        <v>0.2</v>
      </c>
      <c r="R4323" s="26">
        <f t="shared" si="1941"/>
        <v>0.4</v>
      </c>
      <c r="S4323" s="2" t="s">
        <v>34271</v>
      </c>
      <c r="T4323" s="2" t="s">
        <v>115</v>
      </c>
      <c r="U4323" s="24">
        <f t="shared" si="1942"/>
        <v>351.6</v>
      </c>
      <c r="V4323" s="66">
        <f t="shared" si="1942"/>
        <v>384.8</v>
      </c>
      <c r="W4323" s="54">
        <f t="shared" si="1943"/>
        <v>1.52</v>
      </c>
      <c r="X4323" s="143">
        <f t="shared" si="1944"/>
        <v>351.6</v>
      </c>
      <c r="Y4323" s="143">
        <f t="shared" si="1945"/>
        <v>0.40400000000000003</v>
      </c>
      <c r="AD4323">
        <v>152</v>
      </c>
      <c r="AE4323">
        <v>-1</v>
      </c>
      <c r="AF4323" s="10">
        <v>37.9</v>
      </c>
      <c r="AG4323" s="10">
        <v>58.12</v>
      </c>
      <c r="AH4323" s="10">
        <f t="shared" si="1946"/>
        <v>230296.15950050665</v>
      </c>
      <c r="AI4323" s="11">
        <f t="shared" si="1934"/>
        <v>0</v>
      </c>
      <c r="AJ4323">
        <f t="shared" si="1935"/>
        <v>0</v>
      </c>
      <c r="AK4323" t="e">
        <f t="shared" si="1947"/>
        <v>#DIV/0!</v>
      </c>
      <c r="AL4323">
        <f t="shared" si="1948"/>
        <v>4.0297942080000011</v>
      </c>
      <c r="AM4323" s="5">
        <f t="shared" si="1949"/>
        <v>3.04</v>
      </c>
      <c r="AN4323">
        <v>0</v>
      </c>
      <c r="AO4323" s="72">
        <f t="shared" si="1950"/>
        <v>0.4</v>
      </c>
      <c r="AP4323" s="72">
        <f t="shared" si="1951"/>
        <v>0.2</v>
      </c>
      <c r="AQ4323" s="72">
        <f t="shared" si="1952"/>
        <v>0.4</v>
      </c>
      <c r="AR4323" s="71" t="e">
        <f t="shared" si="1953"/>
        <v>#DIV/0!</v>
      </c>
      <c r="BA4323">
        <f t="shared" si="1954"/>
        <v>79</v>
      </c>
      <c r="BB4323" s="91" t="e">
        <f t="shared" si="1955"/>
        <v>#DIV/0!</v>
      </c>
    </row>
    <row r="4324" spans="1:54">
      <c r="A4324" s="2" t="s">
        <v>4439</v>
      </c>
      <c r="B4324" s="7" t="s">
        <v>44267</v>
      </c>
      <c r="C4324" s="17">
        <f t="shared" si="1936"/>
        <v>21.3</v>
      </c>
      <c r="D4324" s="28">
        <f t="shared" si="1937"/>
        <v>119</v>
      </c>
      <c r="E4324" s="8">
        <f t="shared" si="1956"/>
        <v>4</v>
      </c>
      <c r="F4324" s="2" t="s">
        <v>9428</v>
      </c>
      <c r="G4324" s="54">
        <f t="shared" si="1957"/>
        <v>20.400000000000002</v>
      </c>
      <c r="H4324" s="20">
        <f t="shared" si="1958"/>
        <v>0.75196830000000003</v>
      </c>
      <c r="I4324" s="14" t="s">
        <v>19379</v>
      </c>
      <c r="J4324" s="14" t="s">
        <v>14415</v>
      </c>
      <c r="K4324" s="14" t="s">
        <v>24339</v>
      </c>
      <c r="L4324" s="14" t="s">
        <v>29297</v>
      </c>
      <c r="M4324" s="28">
        <f t="shared" si="1959"/>
        <v>13.2</v>
      </c>
      <c r="N4324" s="46">
        <f t="shared" si="1938"/>
        <v>6</v>
      </c>
      <c r="O4324" s="17">
        <f t="shared" si="1939"/>
        <v>1</v>
      </c>
      <c r="P4324" s="17">
        <f t="shared" si="1939"/>
        <v>2.6</v>
      </c>
      <c r="Q4324" s="124">
        <f t="shared" si="1940"/>
        <v>0.2</v>
      </c>
      <c r="R4324" s="26">
        <f t="shared" si="1941"/>
        <v>0.8</v>
      </c>
      <c r="S4324" s="2" t="s">
        <v>34272</v>
      </c>
      <c r="T4324" s="2" t="s">
        <v>39253</v>
      </c>
      <c r="U4324" s="24">
        <f t="shared" si="1942"/>
        <v>392.40000000000003</v>
      </c>
      <c r="V4324" s="66">
        <f t="shared" si="1942"/>
        <v>377.70000000000005</v>
      </c>
      <c r="W4324" s="54">
        <f t="shared" si="1943"/>
        <v>2.0399999999999996</v>
      </c>
      <c r="X4324" s="143">
        <f t="shared" si="1944"/>
        <v>392.40000000000003</v>
      </c>
      <c r="Y4324" s="143">
        <f t="shared" si="1945"/>
        <v>0.5079999999999999</v>
      </c>
      <c r="AD4324">
        <v>152</v>
      </c>
      <c r="AE4324">
        <v>-1</v>
      </c>
      <c r="AF4324" s="10">
        <v>37.9</v>
      </c>
      <c r="AG4324" s="10">
        <v>58.12</v>
      </c>
      <c r="AH4324" s="10">
        <f t="shared" si="1946"/>
        <v>245097.73831898201</v>
      </c>
      <c r="AI4324" s="11">
        <f t="shared" si="1934"/>
        <v>0</v>
      </c>
      <c r="AJ4324">
        <f t="shared" si="1935"/>
        <v>0</v>
      </c>
      <c r="AK4324" t="e">
        <f t="shared" si="1947"/>
        <v>#DIV/0!</v>
      </c>
      <c r="AL4324">
        <f t="shared" si="1948"/>
        <v>0.51590593600000001</v>
      </c>
      <c r="AM4324" s="5">
        <f t="shared" si="1949"/>
        <v>4.0600000000000005</v>
      </c>
      <c r="AN4324">
        <v>0</v>
      </c>
      <c r="AO4324" s="72">
        <f t="shared" si="1950"/>
        <v>0.8</v>
      </c>
      <c r="AP4324" s="72">
        <f t="shared" si="1951"/>
        <v>0.2</v>
      </c>
      <c r="AQ4324" s="72">
        <f t="shared" si="1952"/>
        <v>0.2</v>
      </c>
      <c r="AR4324" s="71" t="e">
        <f t="shared" si="1953"/>
        <v>#DIV/0!</v>
      </c>
      <c r="BA4324">
        <f t="shared" si="1954"/>
        <v>119</v>
      </c>
      <c r="BB4324" s="91" t="e">
        <f t="shared" si="1955"/>
        <v>#DIV/0!</v>
      </c>
    </row>
    <row r="4325" spans="1:54">
      <c r="A4325" s="2" t="s">
        <v>4440</v>
      </c>
      <c r="B4325" s="7" t="s">
        <v>44268</v>
      </c>
      <c r="C4325" s="17">
        <f t="shared" si="1936"/>
        <v>24.5</v>
      </c>
      <c r="D4325" s="28">
        <f t="shared" si="1937"/>
        <v>77</v>
      </c>
      <c r="E4325" s="8">
        <f t="shared" si="1956"/>
        <v>9</v>
      </c>
      <c r="F4325" s="2" t="s">
        <v>9429</v>
      </c>
      <c r="G4325" s="54">
        <f t="shared" si="1957"/>
        <v>23.5</v>
      </c>
      <c r="H4325" s="20">
        <f t="shared" si="1958"/>
        <v>0.57244410000000001</v>
      </c>
      <c r="I4325" s="14" t="s">
        <v>19380</v>
      </c>
      <c r="J4325" s="14" t="s">
        <v>14416</v>
      </c>
      <c r="K4325" s="14" t="s">
        <v>24340</v>
      </c>
      <c r="L4325" s="14" t="s">
        <v>29298</v>
      </c>
      <c r="M4325" s="28">
        <f t="shared" si="1959"/>
        <v>10.3</v>
      </c>
      <c r="N4325" s="46">
        <f t="shared" si="1938"/>
        <v>6.2</v>
      </c>
      <c r="O4325" s="17">
        <f t="shared" si="1939"/>
        <v>1.4000000000000001</v>
      </c>
      <c r="P4325" s="17">
        <f t="shared" si="1939"/>
        <v>8.4</v>
      </c>
      <c r="Q4325" s="124">
        <f t="shared" si="1940"/>
        <v>0.60000000000000009</v>
      </c>
      <c r="R4325" s="26">
        <f t="shared" si="1941"/>
        <v>1.2000000000000002</v>
      </c>
      <c r="S4325" s="2" t="s">
        <v>34273</v>
      </c>
      <c r="T4325" s="2" t="s">
        <v>39254</v>
      </c>
      <c r="U4325" s="24">
        <f t="shared" si="1942"/>
        <v>349.70000000000005</v>
      </c>
      <c r="V4325" s="66">
        <f t="shared" si="1942"/>
        <v>308.40000000000003</v>
      </c>
      <c r="W4325" s="54">
        <f t="shared" si="1943"/>
        <v>2.3499999999999996</v>
      </c>
      <c r="X4325" s="143">
        <f t="shared" si="1944"/>
        <v>349.70000000000005</v>
      </c>
      <c r="Y4325" s="143">
        <f t="shared" si="1945"/>
        <v>0.56999999999999995</v>
      </c>
      <c r="AD4325">
        <v>152</v>
      </c>
      <c r="AE4325">
        <v>-1</v>
      </c>
      <c r="AF4325" s="10">
        <v>37.9</v>
      </c>
      <c r="AG4325" s="10">
        <v>58.12</v>
      </c>
      <c r="AH4325" s="10">
        <f t="shared" si="1946"/>
        <v>346205.93540873285</v>
      </c>
      <c r="AI4325" s="11">
        <f t="shared" si="1934"/>
        <v>0</v>
      </c>
      <c r="AJ4325">
        <f t="shared" si="1935"/>
        <v>0</v>
      </c>
      <c r="AK4325" t="e">
        <f t="shared" si="1947"/>
        <v>#DIV/0!</v>
      </c>
      <c r="AL4325">
        <f t="shared" si="1948"/>
        <v>6.0336688608000015</v>
      </c>
      <c r="AM4325" s="5">
        <f t="shared" si="1949"/>
        <v>4.7</v>
      </c>
      <c r="AN4325">
        <v>0</v>
      </c>
      <c r="AO4325" s="72">
        <f t="shared" si="1950"/>
        <v>1.2000000000000002</v>
      </c>
      <c r="AP4325" s="72">
        <f t="shared" si="1951"/>
        <v>0.60000000000000009</v>
      </c>
      <c r="AQ4325" s="72">
        <f t="shared" si="1952"/>
        <v>0.60000000000000009</v>
      </c>
      <c r="AR4325" s="71" t="e">
        <f t="shared" si="1953"/>
        <v>#DIV/0!</v>
      </c>
      <c r="BA4325">
        <f t="shared" si="1954"/>
        <v>77</v>
      </c>
      <c r="BB4325" s="91" t="e">
        <f t="shared" si="1955"/>
        <v>#DIV/0!</v>
      </c>
    </row>
    <row r="4326" spans="1:54">
      <c r="A4326" s="2" t="s">
        <v>4441</v>
      </c>
      <c r="B4326" s="7" t="s">
        <v>44269</v>
      </c>
      <c r="C4326" s="17">
        <f t="shared" si="1936"/>
        <v>29.400000000000002</v>
      </c>
      <c r="D4326" s="28">
        <f t="shared" si="1937"/>
        <v>158</v>
      </c>
      <c r="E4326" s="8">
        <f t="shared" si="1956"/>
        <v>9</v>
      </c>
      <c r="F4326" s="2" t="s">
        <v>9430</v>
      </c>
      <c r="G4326" s="54">
        <f t="shared" si="1957"/>
        <v>28.5</v>
      </c>
      <c r="H4326" s="20">
        <f t="shared" si="1958"/>
        <v>0.55750599999999995</v>
      </c>
      <c r="I4326" s="14" t="s">
        <v>19381</v>
      </c>
      <c r="J4326" s="14" t="s">
        <v>14417</v>
      </c>
      <c r="K4326" s="14" t="s">
        <v>24341</v>
      </c>
      <c r="L4326" s="14" t="s">
        <v>29299</v>
      </c>
      <c r="M4326" s="28">
        <f t="shared" si="1959"/>
        <v>11.1</v>
      </c>
      <c r="N4326" s="46">
        <f t="shared" si="1938"/>
        <v>5.4</v>
      </c>
      <c r="O4326" s="17">
        <f t="shared" si="1939"/>
        <v>1</v>
      </c>
      <c r="P4326" s="17">
        <f t="shared" si="1939"/>
        <v>6.8000000000000007</v>
      </c>
      <c r="Q4326" s="124">
        <f t="shared" si="1940"/>
        <v>0.8</v>
      </c>
      <c r="R4326" s="26">
        <f t="shared" si="1941"/>
        <v>1.6</v>
      </c>
      <c r="S4326" s="2" t="s">
        <v>34274</v>
      </c>
      <c r="T4326" s="2" t="s">
        <v>39255</v>
      </c>
      <c r="U4326" s="24">
        <f t="shared" si="1942"/>
        <v>430.8</v>
      </c>
      <c r="V4326" s="66">
        <f t="shared" si="1942"/>
        <v>424.70000000000005</v>
      </c>
      <c r="W4326" s="54">
        <f t="shared" si="1943"/>
        <v>2.8499999999999996</v>
      </c>
      <c r="X4326" s="143">
        <f t="shared" si="1944"/>
        <v>430.8</v>
      </c>
      <c r="Y4326" s="143">
        <f t="shared" si="1945"/>
        <v>0.66999999999999993</v>
      </c>
      <c r="AD4326">
        <v>152</v>
      </c>
      <c r="AE4326">
        <v>-1</v>
      </c>
      <c r="AF4326" s="10">
        <v>37.9</v>
      </c>
      <c r="AG4326" s="10">
        <v>58.12</v>
      </c>
      <c r="AH4326" s="10">
        <f t="shared" si="1946"/>
        <v>38139.121489876983</v>
      </c>
      <c r="AI4326" s="11">
        <f t="shared" si="1934"/>
        <v>0</v>
      </c>
      <c r="AJ4326">
        <f t="shared" si="1935"/>
        <v>0</v>
      </c>
      <c r="AK4326" t="e">
        <f t="shared" si="1947"/>
        <v>#DIV/0!</v>
      </c>
      <c r="AL4326">
        <f t="shared" si="1948"/>
        <v>4.8143347200000015</v>
      </c>
      <c r="AM4326" s="5">
        <f t="shared" si="1949"/>
        <v>5.6800000000000006</v>
      </c>
      <c r="AN4326">
        <v>0</v>
      </c>
      <c r="AO4326" s="72">
        <f t="shared" si="1950"/>
        <v>1.6</v>
      </c>
      <c r="AP4326" s="72">
        <f t="shared" si="1951"/>
        <v>0.8</v>
      </c>
      <c r="AQ4326" s="72">
        <f t="shared" si="1952"/>
        <v>0.8</v>
      </c>
      <c r="AR4326" s="71" t="e">
        <f t="shared" si="1953"/>
        <v>#DIV/0!</v>
      </c>
      <c r="BA4326">
        <f t="shared" si="1954"/>
        <v>158</v>
      </c>
      <c r="BB4326" s="91" t="e">
        <f t="shared" si="1955"/>
        <v>#DIV/0!</v>
      </c>
    </row>
    <row r="4327" spans="1:54">
      <c r="A4327" s="2" t="s">
        <v>4442</v>
      </c>
      <c r="B4327" s="7" t="s">
        <v>44270</v>
      </c>
      <c r="C4327" s="17">
        <f t="shared" si="1936"/>
        <v>12.9</v>
      </c>
      <c r="D4327" s="28">
        <f t="shared" si="1937"/>
        <v>245</v>
      </c>
      <c r="E4327" s="8">
        <f t="shared" si="1956"/>
        <v>9</v>
      </c>
      <c r="F4327" s="2" t="s">
        <v>9431</v>
      </c>
      <c r="G4327" s="54">
        <f t="shared" si="1957"/>
        <v>12</v>
      </c>
      <c r="H4327" s="20">
        <f t="shared" si="1958"/>
        <v>0.35120240000000003</v>
      </c>
      <c r="I4327" s="14" t="s">
        <v>19382</v>
      </c>
      <c r="J4327" s="14" t="s">
        <v>14418</v>
      </c>
      <c r="K4327" s="14" t="s">
        <v>24342</v>
      </c>
      <c r="L4327" s="14" t="s">
        <v>29300</v>
      </c>
      <c r="M4327" s="28">
        <f t="shared" si="1959"/>
        <v>10.9</v>
      </c>
      <c r="N4327" s="46">
        <f t="shared" si="1938"/>
        <v>6</v>
      </c>
      <c r="O4327" s="17">
        <f t="shared" si="1939"/>
        <v>2.2000000000000002</v>
      </c>
      <c r="P4327" s="17">
        <f t="shared" si="1939"/>
        <v>7.2</v>
      </c>
      <c r="Q4327" s="124">
        <f t="shared" si="1940"/>
        <v>0.4</v>
      </c>
      <c r="R4327" s="26">
        <f t="shared" si="1941"/>
        <v>0.60000000000000009</v>
      </c>
      <c r="S4327" s="2" t="s">
        <v>34275</v>
      </c>
      <c r="T4327" s="2" t="s">
        <v>39256</v>
      </c>
      <c r="U4327" s="24">
        <f t="shared" si="1942"/>
        <v>517.70000000000005</v>
      </c>
      <c r="V4327" s="66">
        <f t="shared" si="1942"/>
        <v>325.8</v>
      </c>
      <c r="W4327" s="54">
        <f t="shared" si="1943"/>
        <v>1.2</v>
      </c>
      <c r="X4327" s="143">
        <f t="shared" si="1944"/>
        <v>517.70000000000005</v>
      </c>
      <c r="Y4327" s="143">
        <f t="shared" si="1945"/>
        <v>0.33999999999999997</v>
      </c>
      <c r="AD4327">
        <v>152</v>
      </c>
      <c r="AE4327">
        <v>-1</v>
      </c>
      <c r="AF4327" s="10">
        <v>37.9</v>
      </c>
      <c r="AG4327" s="10">
        <v>58.12</v>
      </c>
      <c r="AH4327" s="10">
        <f t="shared" si="1946"/>
        <v>325513.84781850292</v>
      </c>
      <c r="AI4327" s="11">
        <f t="shared" si="1934"/>
        <v>0</v>
      </c>
      <c r="AJ4327">
        <f t="shared" si="1935"/>
        <v>0</v>
      </c>
      <c r="AK4327" t="e">
        <f t="shared" si="1947"/>
        <v>#DIV/0!</v>
      </c>
      <c r="AL4327">
        <f t="shared" si="1948"/>
        <v>6.1661723904000008</v>
      </c>
      <c r="AM4327" s="5">
        <f t="shared" si="1949"/>
        <v>2.38</v>
      </c>
      <c r="AN4327">
        <v>0</v>
      </c>
      <c r="AO4327" s="72">
        <f t="shared" si="1950"/>
        <v>0.60000000000000009</v>
      </c>
      <c r="AP4327" s="72">
        <f t="shared" si="1951"/>
        <v>0.4</v>
      </c>
      <c r="AQ4327" s="72">
        <f t="shared" si="1952"/>
        <v>0.4</v>
      </c>
      <c r="AR4327" s="71" t="e">
        <f t="shared" si="1953"/>
        <v>#DIV/0!</v>
      </c>
      <c r="BA4327">
        <f t="shared" si="1954"/>
        <v>245</v>
      </c>
      <c r="BB4327" s="91" t="e">
        <f t="shared" si="1955"/>
        <v>#DIV/0!</v>
      </c>
    </row>
    <row r="4328" spans="1:54">
      <c r="A4328" s="2" t="s">
        <v>4443</v>
      </c>
      <c r="B4328" s="7" t="s">
        <v>44271</v>
      </c>
      <c r="C4328" s="17">
        <f t="shared" si="1936"/>
        <v>20.400000000000002</v>
      </c>
      <c r="D4328" s="28">
        <f t="shared" si="1937"/>
        <v>123</v>
      </c>
      <c r="E4328" s="8">
        <f t="shared" si="1956"/>
        <v>8</v>
      </c>
      <c r="F4328" s="2" t="s">
        <v>9432</v>
      </c>
      <c r="G4328" s="54">
        <f t="shared" si="1957"/>
        <v>19.5</v>
      </c>
      <c r="H4328" s="20">
        <f t="shared" si="1958"/>
        <v>0.72555099999999995</v>
      </c>
      <c r="I4328" s="14" t="s">
        <v>34</v>
      </c>
      <c r="J4328" s="14" t="s">
        <v>14419</v>
      </c>
      <c r="K4328" s="14" t="s">
        <v>24343</v>
      </c>
      <c r="L4328" s="14" t="s">
        <v>29301</v>
      </c>
      <c r="M4328" s="28">
        <f t="shared" si="1959"/>
        <v>11</v>
      </c>
      <c r="N4328" s="46">
        <f t="shared" si="1938"/>
        <v>5.2</v>
      </c>
      <c r="O4328" s="17">
        <f t="shared" si="1939"/>
        <v>1.6</v>
      </c>
      <c r="P4328" s="17">
        <f t="shared" si="1939"/>
        <v>7</v>
      </c>
      <c r="Q4328" s="124">
        <f t="shared" si="1940"/>
        <v>0.4</v>
      </c>
      <c r="R4328" s="26">
        <f t="shared" si="1941"/>
        <v>1.6</v>
      </c>
      <c r="S4328" s="2" t="s">
        <v>34276</v>
      </c>
      <c r="T4328" s="2" t="s">
        <v>39257</v>
      </c>
      <c r="U4328" s="24">
        <f t="shared" si="1942"/>
        <v>396.20000000000005</v>
      </c>
      <c r="V4328" s="66">
        <f t="shared" si="1942"/>
        <v>350.90000000000003</v>
      </c>
      <c r="W4328" s="54">
        <f t="shared" si="1943"/>
        <v>1.95</v>
      </c>
      <c r="X4328" s="143">
        <f t="shared" si="1944"/>
        <v>396.20000000000005</v>
      </c>
      <c r="Y4328" s="143">
        <f t="shared" si="1945"/>
        <v>0.49</v>
      </c>
      <c r="AD4328">
        <v>152</v>
      </c>
      <c r="AE4328">
        <v>-1</v>
      </c>
      <c r="AF4328" s="10">
        <v>37.9</v>
      </c>
      <c r="AG4328" s="10">
        <v>58.12</v>
      </c>
      <c r="AH4328" s="10">
        <f t="shared" si="1946"/>
        <v>291067.90964678524</v>
      </c>
      <c r="AI4328" s="11">
        <f t="shared" si="1934"/>
        <v>0</v>
      </c>
      <c r="AJ4328">
        <f t="shared" si="1935"/>
        <v>0</v>
      </c>
      <c r="AK4328" t="e">
        <f t="shared" si="1947"/>
        <v>#DIV/0!</v>
      </c>
      <c r="AL4328">
        <f t="shared" si="1948"/>
        <v>4.9181260800000022</v>
      </c>
      <c r="AM4328" s="5">
        <f t="shared" si="1949"/>
        <v>3.8800000000000003</v>
      </c>
      <c r="AN4328">
        <v>0</v>
      </c>
      <c r="AO4328" s="72">
        <f t="shared" si="1950"/>
        <v>1.6</v>
      </c>
      <c r="AP4328" s="72">
        <f t="shared" si="1951"/>
        <v>0.4</v>
      </c>
      <c r="AQ4328" s="72">
        <f t="shared" si="1952"/>
        <v>0.60000000000000009</v>
      </c>
      <c r="AR4328" s="71" t="e">
        <f t="shared" si="1953"/>
        <v>#DIV/0!</v>
      </c>
      <c r="BA4328">
        <f t="shared" si="1954"/>
        <v>123</v>
      </c>
      <c r="BB4328" s="91" t="e">
        <f t="shared" si="1955"/>
        <v>#DIV/0!</v>
      </c>
    </row>
    <row r="4329" spans="1:54">
      <c r="A4329" s="2" t="s">
        <v>4444</v>
      </c>
      <c r="B4329" s="7" t="s">
        <v>44272</v>
      </c>
      <c r="C4329" s="17">
        <f t="shared" si="1936"/>
        <v>23.900000000000002</v>
      </c>
      <c r="D4329" s="28">
        <f t="shared" si="1937"/>
        <v>116</v>
      </c>
      <c r="E4329" s="8">
        <f t="shared" si="1956"/>
        <v>8</v>
      </c>
      <c r="F4329" s="2" t="s">
        <v>9433</v>
      </c>
      <c r="G4329" s="54">
        <f t="shared" si="1957"/>
        <v>23</v>
      </c>
      <c r="H4329" s="20">
        <f t="shared" si="1958"/>
        <v>0.72269819999999996</v>
      </c>
      <c r="I4329" s="14" t="s">
        <v>19383</v>
      </c>
      <c r="J4329" s="14" t="s">
        <v>14420</v>
      </c>
      <c r="K4329" s="14" t="s">
        <v>24344</v>
      </c>
      <c r="L4329" s="14" t="s">
        <v>29302</v>
      </c>
      <c r="M4329" s="28">
        <f t="shared" si="1959"/>
        <v>12.1</v>
      </c>
      <c r="N4329" s="46">
        <f t="shared" si="1938"/>
        <v>6.4</v>
      </c>
      <c r="O4329" s="17">
        <f t="shared" si="1939"/>
        <v>1.2000000000000002</v>
      </c>
      <c r="P4329" s="17">
        <f t="shared" si="1939"/>
        <v>4.8000000000000007</v>
      </c>
      <c r="Q4329" s="124">
        <f t="shared" si="1940"/>
        <v>0.60000000000000009</v>
      </c>
      <c r="R4329" s="26">
        <f t="shared" si="1941"/>
        <v>2</v>
      </c>
      <c r="S4329" s="2" t="s">
        <v>34277</v>
      </c>
      <c r="T4329" s="2" t="s">
        <v>39258</v>
      </c>
      <c r="U4329" s="24">
        <f t="shared" si="1942"/>
        <v>388.90000000000003</v>
      </c>
      <c r="V4329" s="66">
        <f t="shared" si="1942"/>
        <v>419.20000000000005</v>
      </c>
      <c r="W4329" s="54">
        <f t="shared" si="1943"/>
        <v>2.2999999999999998</v>
      </c>
      <c r="X4329" s="143">
        <f t="shared" si="1944"/>
        <v>388.90000000000003</v>
      </c>
      <c r="Y4329" s="143">
        <f t="shared" si="1945"/>
        <v>0.55999999999999994</v>
      </c>
      <c r="AD4329">
        <v>152</v>
      </c>
      <c r="AE4329">
        <v>-1</v>
      </c>
      <c r="AF4329" s="10">
        <v>37.9</v>
      </c>
      <c r="AG4329" s="10">
        <v>58.12</v>
      </c>
      <c r="AH4329" s="10">
        <f t="shared" si="1946"/>
        <v>110363.50428395576</v>
      </c>
      <c r="AI4329" s="11">
        <f t="shared" si="1934"/>
        <v>0</v>
      </c>
      <c r="AJ4329">
        <f t="shared" si="1935"/>
        <v>0</v>
      </c>
      <c r="AK4329" t="e">
        <f t="shared" si="1947"/>
        <v>#DIV/0!</v>
      </c>
      <c r="AL4329">
        <f t="shared" si="1948"/>
        <v>3.1945167360000011</v>
      </c>
      <c r="AM4329" s="5">
        <f t="shared" si="1949"/>
        <v>4.58</v>
      </c>
      <c r="AN4329">
        <v>0</v>
      </c>
      <c r="AO4329" s="72">
        <f t="shared" si="1950"/>
        <v>2</v>
      </c>
      <c r="AP4329" s="72">
        <f t="shared" si="1951"/>
        <v>0.60000000000000009</v>
      </c>
      <c r="AQ4329" s="72">
        <f t="shared" si="1952"/>
        <v>0.60000000000000009</v>
      </c>
      <c r="AR4329" s="71" t="e">
        <f t="shared" si="1953"/>
        <v>#DIV/0!</v>
      </c>
      <c r="BA4329">
        <f t="shared" si="1954"/>
        <v>116</v>
      </c>
      <c r="BB4329" s="91" t="e">
        <f t="shared" si="1955"/>
        <v>#DIV/0!</v>
      </c>
    </row>
    <row r="4330" spans="1:54">
      <c r="A4330" s="2" t="s">
        <v>4445</v>
      </c>
      <c r="B4330" s="7" t="s">
        <v>44273</v>
      </c>
      <c r="C4330" s="17">
        <f t="shared" si="1936"/>
        <v>28</v>
      </c>
      <c r="D4330" s="28">
        <f t="shared" si="1937"/>
        <v>165</v>
      </c>
      <c r="E4330" s="8">
        <f t="shared" si="1956"/>
        <v>4</v>
      </c>
      <c r="F4330" s="2" t="s">
        <v>9434</v>
      </c>
      <c r="G4330" s="54">
        <f t="shared" si="1957"/>
        <v>27.1</v>
      </c>
      <c r="H4330" s="20">
        <f t="shared" si="1958"/>
        <v>0.50902479999999994</v>
      </c>
      <c r="I4330" s="14" t="s">
        <v>19384</v>
      </c>
      <c r="J4330" s="14" t="s">
        <v>14421</v>
      </c>
      <c r="K4330" s="14" t="s">
        <v>24345</v>
      </c>
      <c r="L4330" s="14" t="s">
        <v>29303</v>
      </c>
      <c r="M4330" s="28">
        <f t="shared" si="1959"/>
        <v>11.9</v>
      </c>
      <c r="N4330" s="46">
        <f t="shared" si="1938"/>
        <v>6</v>
      </c>
      <c r="O4330" s="17">
        <f t="shared" si="1939"/>
        <v>1</v>
      </c>
      <c r="P4330" s="17">
        <f t="shared" si="1939"/>
        <v>5.2</v>
      </c>
      <c r="Q4330" s="124">
        <f t="shared" si="1940"/>
        <v>0.2</v>
      </c>
      <c r="R4330" s="26">
        <f t="shared" si="1941"/>
        <v>0.60000000000000009</v>
      </c>
      <c r="S4330" s="2" t="s">
        <v>34278</v>
      </c>
      <c r="T4330" s="2" t="s">
        <v>39259</v>
      </c>
      <c r="U4330" s="24">
        <f t="shared" si="1942"/>
        <v>437.8</v>
      </c>
      <c r="V4330" s="66">
        <f t="shared" si="1942"/>
        <v>286.10000000000002</v>
      </c>
      <c r="W4330" s="54">
        <f t="shared" si="1943"/>
        <v>2.71</v>
      </c>
      <c r="X4330" s="143">
        <f t="shared" si="1944"/>
        <v>437.8</v>
      </c>
      <c r="Y4330" s="143">
        <f t="shared" si="1945"/>
        <v>0.64200000000000002</v>
      </c>
      <c r="AD4330">
        <v>152</v>
      </c>
      <c r="AE4330">
        <v>-1</v>
      </c>
      <c r="AF4330" s="10">
        <v>37.9</v>
      </c>
      <c r="AG4330" s="10">
        <v>58.12</v>
      </c>
      <c r="AH4330" s="10">
        <f t="shared" si="1946"/>
        <v>370217.92244213272</v>
      </c>
      <c r="AI4330" s="11">
        <f t="shared" si="1934"/>
        <v>0</v>
      </c>
      <c r="AJ4330">
        <f t="shared" si="1935"/>
        <v>0</v>
      </c>
      <c r="AK4330" t="e">
        <f t="shared" si="1947"/>
        <v>#DIV/0!</v>
      </c>
      <c r="AL4330">
        <f t="shared" si="1948"/>
        <v>1.5318426240000005</v>
      </c>
      <c r="AM4330" s="5">
        <f t="shared" si="1949"/>
        <v>5.4</v>
      </c>
      <c r="AN4330">
        <v>0</v>
      </c>
      <c r="AO4330" s="72">
        <f t="shared" si="1950"/>
        <v>0.60000000000000009</v>
      </c>
      <c r="AP4330" s="72">
        <f t="shared" si="1951"/>
        <v>0.2</v>
      </c>
      <c r="AQ4330" s="72">
        <f t="shared" si="1952"/>
        <v>0.4</v>
      </c>
      <c r="AR4330" s="71" t="e">
        <f t="shared" si="1953"/>
        <v>#DIV/0!</v>
      </c>
      <c r="BA4330">
        <f t="shared" si="1954"/>
        <v>165</v>
      </c>
      <c r="BB4330" s="91" t="e">
        <f t="shared" si="1955"/>
        <v>#DIV/0!</v>
      </c>
    </row>
    <row r="4331" spans="1:54">
      <c r="A4331" s="2" t="s">
        <v>4446</v>
      </c>
      <c r="B4331" s="7" t="s">
        <v>44274</v>
      </c>
      <c r="C4331" s="17">
        <f t="shared" si="1936"/>
        <v>18.100000000000001</v>
      </c>
      <c r="D4331" s="28">
        <f t="shared" si="1937"/>
        <v>11</v>
      </c>
      <c r="E4331" s="8">
        <f t="shared" si="1956"/>
        <v>13</v>
      </c>
      <c r="F4331" s="2" t="s">
        <v>9435</v>
      </c>
      <c r="G4331" s="54">
        <f t="shared" si="1957"/>
        <v>17.100000000000001</v>
      </c>
      <c r="H4331" s="20">
        <f t="shared" si="1958"/>
        <v>0.33451390000000003</v>
      </c>
      <c r="I4331" s="14" t="s">
        <v>19385</v>
      </c>
      <c r="J4331" s="14" t="s">
        <v>14422</v>
      </c>
      <c r="K4331" s="14" t="s">
        <v>24346</v>
      </c>
      <c r="L4331" s="14" t="s">
        <v>29304</v>
      </c>
      <c r="M4331" s="28">
        <f t="shared" si="1959"/>
        <v>13.3</v>
      </c>
      <c r="N4331" s="46">
        <f t="shared" si="1938"/>
        <v>6.2</v>
      </c>
      <c r="O4331" s="17">
        <f t="shared" si="1939"/>
        <v>1.6</v>
      </c>
      <c r="P4331" s="17">
        <f t="shared" si="1939"/>
        <v>2.4000000000000004</v>
      </c>
      <c r="Q4331" s="124">
        <f t="shared" si="1940"/>
        <v>1</v>
      </c>
      <c r="R4331" s="26">
        <f t="shared" si="1941"/>
        <v>1.6</v>
      </c>
      <c r="S4331" s="2" t="s">
        <v>34279</v>
      </c>
      <c r="T4331" s="2" t="s">
        <v>39260</v>
      </c>
      <c r="U4331" s="24">
        <f t="shared" si="1942"/>
        <v>284.5</v>
      </c>
      <c r="V4331" s="66">
        <f t="shared" si="1942"/>
        <v>317</v>
      </c>
      <c r="W4331" s="54">
        <f t="shared" si="1943"/>
        <v>1.71</v>
      </c>
      <c r="X4331" s="143">
        <f t="shared" si="1944"/>
        <v>284.5</v>
      </c>
      <c r="Y4331" s="143">
        <f t="shared" si="1945"/>
        <v>0.44199999999999995</v>
      </c>
      <c r="AD4331">
        <v>152</v>
      </c>
      <c r="AE4331">
        <v>-1</v>
      </c>
      <c r="AF4331" s="10">
        <v>37.9</v>
      </c>
      <c r="AG4331" s="10">
        <v>58.12</v>
      </c>
      <c r="AH4331" s="10">
        <f t="shared" si="1946"/>
        <v>336240.5615824557</v>
      </c>
      <c r="AI4331" s="11">
        <f t="shared" si="1934"/>
        <v>0</v>
      </c>
      <c r="AJ4331">
        <f t="shared" si="1935"/>
        <v>0</v>
      </c>
      <c r="AK4331" t="e">
        <f t="shared" si="1947"/>
        <v>#DIV/0!</v>
      </c>
      <c r="AL4331">
        <f t="shared" si="1948"/>
        <v>4.0887465984000002</v>
      </c>
      <c r="AM4331" s="5">
        <f t="shared" si="1949"/>
        <v>3.4200000000000004</v>
      </c>
      <c r="AN4331">
        <v>0</v>
      </c>
      <c r="AO4331" s="72">
        <f t="shared" si="1950"/>
        <v>1.6</v>
      </c>
      <c r="AP4331" s="72">
        <f t="shared" si="1951"/>
        <v>1</v>
      </c>
      <c r="AQ4331" s="72">
        <f t="shared" si="1952"/>
        <v>1.2000000000000002</v>
      </c>
      <c r="AR4331" s="71" t="e">
        <f t="shared" si="1953"/>
        <v>#DIV/0!</v>
      </c>
      <c r="BA4331">
        <f t="shared" si="1954"/>
        <v>11</v>
      </c>
      <c r="BB4331" s="91" t="e">
        <f t="shared" si="1955"/>
        <v>#DIV/0!</v>
      </c>
    </row>
    <row r="4332" spans="1:54">
      <c r="A4332" s="2" t="s">
        <v>4447</v>
      </c>
      <c r="B4332" s="7" t="s">
        <v>44275</v>
      </c>
      <c r="C4332" s="17">
        <f t="shared" si="1936"/>
        <v>20.700000000000003</v>
      </c>
      <c r="D4332" s="28">
        <f t="shared" si="1937"/>
        <v>177</v>
      </c>
      <c r="E4332" s="8">
        <f t="shared" si="1956"/>
        <v>6</v>
      </c>
      <c r="F4332" s="2" t="s">
        <v>9436</v>
      </c>
      <c r="G4332" s="54">
        <f t="shared" si="1957"/>
        <v>19.700000000000003</v>
      </c>
      <c r="H4332" s="20">
        <f t="shared" si="1958"/>
        <v>0.88774459999999999</v>
      </c>
      <c r="I4332" s="14" t="s">
        <v>19386</v>
      </c>
      <c r="J4332" s="14" t="s">
        <v>14423</v>
      </c>
      <c r="K4332" s="14" t="s">
        <v>24347</v>
      </c>
      <c r="L4332" s="14" t="s">
        <v>29305</v>
      </c>
      <c r="M4332" s="28">
        <f t="shared" si="1959"/>
        <v>12.8</v>
      </c>
      <c r="N4332" s="46">
        <f t="shared" si="1938"/>
        <v>6</v>
      </c>
      <c r="O4332" s="17">
        <f t="shared" si="1939"/>
        <v>1.6</v>
      </c>
      <c r="P4332" s="17">
        <f t="shared" si="1939"/>
        <v>3.4000000000000004</v>
      </c>
      <c r="Q4332" s="124">
        <f t="shared" si="1940"/>
        <v>0.2</v>
      </c>
      <c r="R4332" s="26">
        <f t="shared" si="1941"/>
        <v>0.8</v>
      </c>
      <c r="S4332" s="2" t="s">
        <v>34280</v>
      </c>
      <c r="T4332" s="2" t="s">
        <v>39261</v>
      </c>
      <c r="U4332" s="24">
        <f t="shared" si="1942"/>
        <v>450</v>
      </c>
      <c r="V4332" s="66">
        <f t="shared" si="1942"/>
        <v>367.1</v>
      </c>
      <c r="W4332" s="54">
        <f t="shared" si="1943"/>
        <v>1.97</v>
      </c>
      <c r="X4332" s="143">
        <f t="shared" si="1944"/>
        <v>450</v>
      </c>
      <c r="Y4332" s="143">
        <f t="shared" si="1945"/>
        <v>0.49399999999999999</v>
      </c>
      <c r="AD4332">
        <v>152</v>
      </c>
      <c r="AE4332">
        <v>-1</v>
      </c>
      <c r="AF4332" s="10">
        <v>37.9</v>
      </c>
      <c r="AG4332" s="10">
        <v>58.12</v>
      </c>
      <c r="AH4332" s="10">
        <f t="shared" si="1946"/>
        <v>264928.90936966508</v>
      </c>
      <c r="AI4332" s="11">
        <f t="shared" si="1934"/>
        <v>0</v>
      </c>
      <c r="AJ4332">
        <f t="shared" si="1935"/>
        <v>0</v>
      </c>
      <c r="AK4332" t="e">
        <f t="shared" si="1947"/>
        <v>#DIV/0!</v>
      </c>
      <c r="AL4332">
        <f t="shared" si="1948"/>
        <v>0.48853550080000013</v>
      </c>
      <c r="AM4332" s="5">
        <f t="shared" si="1949"/>
        <v>3.9400000000000004</v>
      </c>
      <c r="AN4332">
        <v>0</v>
      </c>
      <c r="AO4332" s="72">
        <f t="shared" si="1950"/>
        <v>0.8</v>
      </c>
      <c r="AP4332" s="72">
        <f t="shared" si="1951"/>
        <v>0.2</v>
      </c>
      <c r="AQ4332" s="72">
        <f t="shared" si="1952"/>
        <v>0.2</v>
      </c>
      <c r="AR4332" s="71" t="e">
        <f t="shared" si="1953"/>
        <v>#DIV/0!</v>
      </c>
      <c r="BA4332">
        <f t="shared" si="1954"/>
        <v>177</v>
      </c>
      <c r="BB4332" s="91" t="e">
        <f t="shared" si="1955"/>
        <v>#DIV/0!</v>
      </c>
    </row>
    <row r="4333" spans="1:54">
      <c r="A4333" s="2" t="s">
        <v>4448</v>
      </c>
      <c r="B4333" s="7" t="s">
        <v>44276</v>
      </c>
      <c r="C4333" s="17">
        <f t="shared" si="1936"/>
        <v>16.899999999999999</v>
      </c>
      <c r="D4333" s="28">
        <f t="shared" si="1937"/>
        <v>189</v>
      </c>
      <c r="E4333" s="8">
        <f t="shared" si="1956"/>
        <v>5</v>
      </c>
      <c r="F4333" s="2" t="s">
        <v>9437</v>
      </c>
      <c r="G4333" s="54">
        <f t="shared" si="1957"/>
        <v>15.9</v>
      </c>
      <c r="H4333" s="20">
        <f t="shared" si="1958"/>
        <v>0.79042119999999993</v>
      </c>
      <c r="I4333" s="14" t="s">
        <v>19387</v>
      </c>
      <c r="J4333" s="14" t="s">
        <v>14424</v>
      </c>
      <c r="K4333" s="14" t="s">
        <v>24348</v>
      </c>
      <c r="L4333" s="14" t="s">
        <v>29306</v>
      </c>
      <c r="M4333" s="28">
        <f t="shared" si="1959"/>
        <v>11.3</v>
      </c>
      <c r="N4333" s="46">
        <f t="shared" si="1938"/>
        <v>6.2</v>
      </c>
      <c r="O4333" s="17">
        <f t="shared" si="1939"/>
        <v>0.4</v>
      </c>
      <c r="P4333" s="17">
        <f t="shared" si="1939"/>
        <v>6.4</v>
      </c>
      <c r="Q4333" s="124">
        <f t="shared" si="1940"/>
        <v>0.60000000000000009</v>
      </c>
      <c r="R4333" s="26">
        <f t="shared" si="1941"/>
        <v>2.6</v>
      </c>
      <c r="S4333" s="2" t="s">
        <v>34281</v>
      </c>
      <c r="T4333" s="2" t="s">
        <v>39262</v>
      </c>
      <c r="U4333" s="24">
        <f t="shared" si="1942"/>
        <v>461.6</v>
      </c>
      <c r="V4333" s="66">
        <f t="shared" si="1942"/>
        <v>389.8</v>
      </c>
      <c r="W4333" s="54">
        <f t="shared" si="1943"/>
        <v>1.59</v>
      </c>
      <c r="X4333" s="143">
        <f t="shared" si="1944"/>
        <v>461.6</v>
      </c>
      <c r="Y4333" s="143">
        <f t="shared" si="1945"/>
        <v>0.41800000000000004</v>
      </c>
      <c r="AD4333">
        <v>152</v>
      </c>
      <c r="AE4333">
        <v>-1</v>
      </c>
      <c r="AF4333" s="10">
        <v>37.9</v>
      </c>
      <c r="AG4333" s="10">
        <v>58.12</v>
      </c>
      <c r="AH4333" s="10">
        <f t="shared" si="1946"/>
        <v>218946.82852500229</v>
      </c>
      <c r="AI4333" s="11">
        <f t="shared" si="1934"/>
        <v>0</v>
      </c>
      <c r="AJ4333">
        <f t="shared" si="1935"/>
        <v>0</v>
      </c>
      <c r="AK4333" t="e">
        <f t="shared" si="1947"/>
        <v>#DIV/0!</v>
      </c>
      <c r="AL4333">
        <f t="shared" si="1948"/>
        <v>1.3949564928000007</v>
      </c>
      <c r="AM4333" s="5">
        <f t="shared" si="1949"/>
        <v>3.18</v>
      </c>
      <c r="AN4333">
        <v>0</v>
      </c>
      <c r="AO4333" s="72">
        <f t="shared" si="1950"/>
        <v>2.6</v>
      </c>
      <c r="AP4333" s="72">
        <f t="shared" si="1951"/>
        <v>0.60000000000000009</v>
      </c>
      <c r="AQ4333" s="72">
        <f t="shared" si="1952"/>
        <v>0.60000000000000009</v>
      </c>
      <c r="AR4333" s="71" t="e">
        <f t="shared" si="1953"/>
        <v>#DIV/0!</v>
      </c>
      <c r="BA4333">
        <f t="shared" si="1954"/>
        <v>189</v>
      </c>
      <c r="BB4333" s="91" t="e">
        <f t="shared" si="1955"/>
        <v>#DIV/0!</v>
      </c>
    </row>
    <row r="4334" spans="1:54">
      <c r="A4334" s="2" t="s">
        <v>4449</v>
      </c>
      <c r="B4334" s="7" t="s">
        <v>44277</v>
      </c>
      <c r="C4334" s="17">
        <f t="shared" si="1936"/>
        <v>28.400000000000002</v>
      </c>
      <c r="D4334" s="28">
        <f t="shared" si="1937"/>
        <v>215</v>
      </c>
      <c r="E4334" s="8">
        <f t="shared" si="1956"/>
        <v>12</v>
      </c>
      <c r="F4334" s="2" t="s">
        <v>9438</v>
      </c>
      <c r="G4334" s="54">
        <f t="shared" si="1957"/>
        <v>27.5</v>
      </c>
      <c r="H4334" s="20">
        <f t="shared" si="1958"/>
        <v>0.58100099999999999</v>
      </c>
      <c r="I4334" s="14" t="s">
        <v>19388</v>
      </c>
      <c r="J4334" s="14" t="s">
        <v>14425</v>
      </c>
      <c r="K4334" s="14" t="s">
        <v>24349</v>
      </c>
      <c r="L4334" s="14" t="s">
        <v>29307</v>
      </c>
      <c r="M4334" s="28">
        <f t="shared" si="1959"/>
        <v>12.1</v>
      </c>
      <c r="N4334" s="46">
        <f t="shared" si="1938"/>
        <v>5.2</v>
      </c>
      <c r="O4334" s="17">
        <f t="shared" si="1939"/>
        <v>1.4000000000000001</v>
      </c>
      <c r="P4334" s="17">
        <f t="shared" si="1939"/>
        <v>4.8000000000000007</v>
      </c>
      <c r="Q4334" s="124">
        <f t="shared" si="1940"/>
        <v>1</v>
      </c>
      <c r="R4334" s="26">
        <f t="shared" si="1941"/>
        <v>2.2000000000000002</v>
      </c>
      <c r="S4334" s="2" t="s">
        <v>34282</v>
      </c>
      <c r="T4334" s="2" t="s">
        <v>39263</v>
      </c>
      <c r="U4334" s="24">
        <f t="shared" si="1942"/>
        <v>488.40000000000003</v>
      </c>
      <c r="V4334" s="66">
        <f t="shared" si="1942"/>
        <v>283.60000000000002</v>
      </c>
      <c r="W4334" s="54">
        <f t="shared" si="1943"/>
        <v>2.75</v>
      </c>
      <c r="X4334" s="143">
        <f t="shared" si="1944"/>
        <v>488.40000000000003</v>
      </c>
      <c r="Y4334" s="143">
        <f t="shared" si="1945"/>
        <v>0.65</v>
      </c>
      <c r="AD4334">
        <v>152</v>
      </c>
      <c r="AE4334">
        <v>-1</v>
      </c>
      <c r="AF4334" s="10">
        <v>37.9</v>
      </c>
      <c r="AG4334" s="10">
        <v>58.12</v>
      </c>
      <c r="AH4334" s="10">
        <f t="shared" si="1946"/>
        <v>372804.28021172713</v>
      </c>
      <c r="AI4334" s="11">
        <f t="shared" si="1934"/>
        <v>0</v>
      </c>
      <c r="AJ4334">
        <f t="shared" si="1935"/>
        <v>0</v>
      </c>
      <c r="AK4334" t="e">
        <f t="shared" si="1947"/>
        <v>#DIV/0!</v>
      </c>
      <c r="AL4334">
        <f t="shared" si="1948"/>
        <v>6.1944812160000025</v>
      </c>
      <c r="AM4334" s="5">
        <f t="shared" si="1949"/>
        <v>5.48</v>
      </c>
      <c r="AN4334">
        <v>0</v>
      </c>
      <c r="AO4334" s="72">
        <f t="shared" si="1950"/>
        <v>2.2000000000000002</v>
      </c>
      <c r="AP4334" s="72">
        <f t="shared" si="1951"/>
        <v>1</v>
      </c>
      <c r="AQ4334" s="72">
        <f t="shared" si="1952"/>
        <v>1</v>
      </c>
      <c r="AR4334" s="71" t="e">
        <f t="shared" si="1953"/>
        <v>#DIV/0!</v>
      </c>
      <c r="BA4334">
        <f t="shared" si="1954"/>
        <v>215</v>
      </c>
      <c r="BB4334" s="91" t="e">
        <f t="shared" si="1955"/>
        <v>#DIV/0!</v>
      </c>
    </row>
    <row r="4335" spans="1:54">
      <c r="A4335" s="2" t="s">
        <v>4450</v>
      </c>
      <c r="B4335" s="7" t="s">
        <v>44278</v>
      </c>
      <c r="C4335" s="17">
        <f t="shared" si="1936"/>
        <v>37.9</v>
      </c>
      <c r="D4335" s="28">
        <f t="shared" si="1937"/>
        <v>204</v>
      </c>
      <c r="E4335" s="8">
        <f t="shared" si="1956"/>
        <v>3</v>
      </c>
      <c r="F4335" s="2" t="s">
        <v>9439</v>
      </c>
      <c r="G4335" s="54">
        <f t="shared" si="1957"/>
        <v>36.9</v>
      </c>
      <c r="H4335" s="20">
        <f t="shared" si="1958"/>
        <v>0.71678770000000003</v>
      </c>
      <c r="I4335" s="14" t="s">
        <v>19389</v>
      </c>
      <c r="J4335" s="14" t="s">
        <v>14426</v>
      </c>
      <c r="K4335" s="14" t="s">
        <v>24350</v>
      </c>
      <c r="L4335" s="14" t="s">
        <v>29308</v>
      </c>
      <c r="M4335" s="28">
        <f t="shared" si="1959"/>
        <v>14.2</v>
      </c>
      <c r="N4335" s="46">
        <f t="shared" si="1938"/>
        <v>6.2</v>
      </c>
      <c r="O4335" s="17">
        <f t="shared" si="1939"/>
        <v>1</v>
      </c>
      <c r="P4335" s="17">
        <f t="shared" si="1939"/>
        <v>0.60000000000000009</v>
      </c>
      <c r="Q4335" s="124">
        <f t="shared" si="1940"/>
        <v>0.2</v>
      </c>
      <c r="R4335" s="26">
        <f t="shared" si="1941"/>
        <v>0.60000000000000009</v>
      </c>
      <c r="S4335" s="2" t="s">
        <v>34283</v>
      </c>
      <c r="T4335" s="2" t="s">
        <v>39264</v>
      </c>
      <c r="U4335" s="24">
        <f t="shared" si="1942"/>
        <v>477</v>
      </c>
      <c r="V4335" s="66">
        <f t="shared" si="1942"/>
        <v>410.8</v>
      </c>
      <c r="W4335" s="54">
        <f t="shared" si="1943"/>
        <v>3.69</v>
      </c>
      <c r="X4335" s="143">
        <f t="shared" si="1944"/>
        <v>477</v>
      </c>
      <c r="Y4335" s="143">
        <f t="shared" si="1945"/>
        <v>0.83799999999999997</v>
      </c>
      <c r="AD4335">
        <v>152</v>
      </c>
      <c r="AE4335">
        <v>-1</v>
      </c>
      <c r="AF4335" s="10">
        <v>37.9</v>
      </c>
      <c r="AG4335" s="10">
        <v>58.12</v>
      </c>
      <c r="AH4335" s="10">
        <f t="shared" si="1946"/>
        <v>154706.89953568517</v>
      </c>
      <c r="AI4335" s="11">
        <f t="shared" si="1934"/>
        <v>0</v>
      </c>
      <c r="AJ4335">
        <f t="shared" si="1935"/>
        <v>0</v>
      </c>
      <c r="AK4335" t="e">
        <f t="shared" si="1947"/>
        <v>#DIV/0!</v>
      </c>
      <c r="AL4335">
        <f t="shared" si="1948"/>
        <v>0.10195642800000003</v>
      </c>
      <c r="AM4335" s="5">
        <f t="shared" si="1949"/>
        <v>7.38</v>
      </c>
      <c r="AN4335">
        <v>0</v>
      </c>
      <c r="AO4335" s="72">
        <f t="shared" si="1950"/>
        <v>0.60000000000000009</v>
      </c>
      <c r="AP4335" s="72">
        <f t="shared" si="1951"/>
        <v>0.2</v>
      </c>
      <c r="AQ4335" s="72">
        <f t="shared" si="1952"/>
        <v>0.2</v>
      </c>
      <c r="AR4335" s="71" t="e">
        <f t="shared" si="1953"/>
        <v>#DIV/0!</v>
      </c>
      <c r="BA4335">
        <f t="shared" si="1954"/>
        <v>204</v>
      </c>
      <c r="BB4335" s="91" t="e">
        <f t="shared" si="1955"/>
        <v>#DIV/0!</v>
      </c>
    </row>
    <row r="4336" spans="1:54">
      <c r="A4336" s="2" t="s">
        <v>4451</v>
      </c>
      <c r="B4336" s="7" t="s">
        <v>44279</v>
      </c>
      <c r="C4336" s="17">
        <f t="shared" si="1936"/>
        <v>31.400000000000002</v>
      </c>
      <c r="D4336" s="28">
        <f t="shared" si="1937"/>
        <v>82</v>
      </c>
      <c r="E4336" s="8">
        <f t="shared" si="1956"/>
        <v>12</v>
      </c>
      <c r="F4336" s="2" t="s">
        <v>9440</v>
      </c>
      <c r="G4336" s="54">
        <f t="shared" si="1957"/>
        <v>30.5</v>
      </c>
      <c r="H4336" s="20">
        <f t="shared" si="1958"/>
        <v>0.62476750000000003</v>
      </c>
      <c r="I4336" s="14" t="s">
        <v>19390</v>
      </c>
      <c r="J4336" s="14" t="s">
        <v>14427</v>
      </c>
      <c r="K4336" s="14" t="s">
        <v>24351</v>
      </c>
      <c r="L4336" s="14" t="s">
        <v>29309</v>
      </c>
      <c r="M4336" s="28">
        <f t="shared" si="1959"/>
        <v>10.6</v>
      </c>
      <c r="N4336" s="46">
        <f t="shared" si="1938"/>
        <v>5</v>
      </c>
      <c r="O4336" s="17">
        <f t="shared" si="1939"/>
        <v>1.4000000000000001</v>
      </c>
      <c r="P4336" s="17">
        <f t="shared" si="1939"/>
        <v>7.8000000000000007</v>
      </c>
      <c r="Q4336" s="124">
        <f t="shared" si="1940"/>
        <v>1</v>
      </c>
      <c r="R4336" s="26">
        <f t="shared" si="1941"/>
        <v>2.8000000000000003</v>
      </c>
      <c r="S4336" s="2" t="s">
        <v>34284</v>
      </c>
      <c r="T4336" s="2" t="s">
        <v>39265</v>
      </c>
      <c r="U4336" s="24">
        <f t="shared" si="1942"/>
        <v>354.70000000000005</v>
      </c>
      <c r="V4336" s="66">
        <f t="shared" si="1942"/>
        <v>310</v>
      </c>
      <c r="W4336" s="54">
        <f t="shared" si="1943"/>
        <v>3.05</v>
      </c>
      <c r="X4336" s="143">
        <f t="shared" si="1944"/>
        <v>354.70000000000005</v>
      </c>
      <c r="Y4336" s="143">
        <f t="shared" si="1945"/>
        <v>0.71</v>
      </c>
      <c r="AD4336">
        <v>152</v>
      </c>
      <c r="AE4336">
        <v>-1</v>
      </c>
      <c r="AF4336" s="10">
        <v>37.9</v>
      </c>
      <c r="AG4336" s="10">
        <v>58.12</v>
      </c>
      <c r="AH4336" s="10">
        <f t="shared" si="1946"/>
        <v>344467.62629541039</v>
      </c>
      <c r="AI4336" s="11">
        <f t="shared" si="1934"/>
        <v>0</v>
      </c>
      <c r="AJ4336">
        <f t="shared" si="1935"/>
        <v>0</v>
      </c>
      <c r="AK4336" t="e">
        <f t="shared" si="1947"/>
        <v>#DIV/0!</v>
      </c>
      <c r="AL4336">
        <f t="shared" si="1948"/>
        <v>11.473108920000001</v>
      </c>
      <c r="AM4336" s="5">
        <f t="shared" si="1949"/>
        <v>6.08</v>
      </c>
      <c r="AN4336">
        <v>0</v>
      </c>
      <c r="AO4336" s="72">
        <f t="shared" si="1950"/>
        <v>2.8000000000000003</v>
      </c>
      <c r="AP4336" s="72">
        <f t="shared" si="1951"/>
        <v>1</v>
      </c>
      <c r="AQ4336" s="72">
        <f t="shared" si="1952"/>
        <v>1.2000000000000002</v>
      </c>
      <c r="AR4336" s="71" t="e">
        <f t="shared" si="1953"/>
        <v>#DIV/0!</v>
      </c>
      <c r="BA4336">
        <f t="shared" si="1954"/>
        <v>82</v>
      </c>
      <c r="BB4336" s="91" t="e">
        <f t="shared" si="1955"/>
        <v>#DIV/0!</v>
      </c>
    </row>
    <row r="4337" spans="1:54">
      <c r="A4337" s="2" t="s">
        <v>4452</v>
      </c>
      <c r="B4337" s="7" t="s">
        <v>44280</v>
      </c>
      <c r="C4337" s="17">
        <f t="shared" si="1936"/>
        <v>15.3</v>
      </c>
      <c r="D4337" s="28">
        <f t="shared" si="1937"/>
        <v>270</v>
      </c>
      <c r="E4337" s="8">
        <f t="shared" si="1956"/>
        <v>7</v>
      </c>
      <c r="F4337" s="2" t="s">
        <v>9441</v>
      </c>
      <c r="G4337" s="54">
        <f t="shared" si="1957"/>
        <v>14.4</v>
      </c>
      <c r="H4337" s="20">
        <f t="shared" si="1958"/>
        <v>0.61449089999999995</v>
      </c>
      <c r="I4337" s="14" t="s">
        <v>19391</v>
      </c>
      <c r="J4337" s="14" t="s">
        <v>14428</v>
      </c>
      <c r="K4337" s="14" t="s">
        <v>24352</v>
      </c>
      <c r="L4337" s="14" t="s">
        <v>29310</v>
      </c>
      <c r="M4337" s="28">
        <f t="shared" si="1959"/>
        <v>12.4</v>
      </c>
      <c r="N4337" s="46">
        <f t="shared" si="1938"/>
        <v>6</v>
      </c>
      <c r="O4337" s="17">
        <f t="shared" si="1939"/>
        <v>0.8</v>
      </c>
      <c r="P4337" s="17">
        <f t="shared" si="1939"/>
        <v>4.2</v>
      </c>
      <c r="Q4337" s="124">
        <f t="shared" si="1940"/>
        <v>0.60000000000000009</v>
      </c>
      <c r="R4337" s="26">
        <f t="shared" si="1941"/>
        <v>1.8</v>
      </c>
      <c r="S4337" s="2" t="s">
        <v>34285</v>
      </c>
      <c r="T4337" s="2" t="s">
        <v>39266</v>
      </c>
      <c r="U4337" s="24">
        <f t="shared" si="1942"/>
        <v>542.6</v>
      </c>
      <c r="V4337" s="66">
        <f t="shared" si="1942"/>
        <v>396.8</v>
      </c>
      <c r="W4337" s="54">
        <f t="shared" si="1943"/>
        <v>1.44</v>
      </c>
      <c r="X4337" s="143">
        <f t="shared" si="1944"/>
        <v>542.6</v>
      </c>
      <c r="Y4337" s="143">
        <f t="shared" si="1945"/>
        <v>0.38800000000000001</v>
      </c>
      <c r="AD4337">
        <v>152</v>
      </c>
      <c r="AE4337">
        <v>-1</v>
      </c>
      <c r="AF4337" s="10">
        <v>37.9</v>
      </c>
      <c r="AG4337" s="10">
        <v>58.12</v>
      </c>
      <c r="AH4337" s="10">
        <f t="shared" si="1946"/>
        <v>201207.88589433761</v>
      </c>
      <c r="AI4337" s="11">
        <f t="shared" si="1934"/>
        <v>0</v>
      </c>
      <c r="AJ4337">
        <f t="shared" si="1935"/>
        <v>0</v>
      </c>
      <c r="AK4337" t="e">
        <f t="shared" si="1947"/>
        <v>#DIV/0!</v>
      </c>
      <c r="AL4337">
        <f t="shared" si="1948"/>
        <v>2.3315590368000008</v>
      </c>
      <c r="AM4337" s="5">
        <f t="shared" si="1949"/>
        <v>2.8600000000000003</v>
      </c>
      <c r="AN4337">
        <v>0</v>
      </c>
      <c r="AO4337" s="72">
        <f t="shared" si="1950"/>
        <v>1.8</v>
      </c>
      <c r="AP4337" s="72">
        <f t="shared" si="1951"/>
        <v>0.60000000000000009</v>
      </c>
      <c r="AQ4337" s="72">
        <f t="shared" si="1952"/>
        <v>0.8</v>
      </c>
      <c r="AR4337" s="71" t="e">
        <f t="shared" si="1953"/>
        <v>#DIV/0!</v>
      </c>
      <c r="BA4337">
        <f t="shared" si="1954"/>
        <v>270</v>
      </c>
      <c r="BB4337" s="91" t="e">
        <f t="shared" si="1955"/>
        <v>#DIV/0!</v>
      </c>
    </row>
    <row r="4338" spans="1:54">
      <c r="A4338" s="2" t="s">
        <v>4453</v>
      </c>
      <c r="B4338" s="7" t="s">
        <v>44281</v>
      </c>
      <c r="C4338" s="17">
        <f t="shared" si="1936"/>
        <v>19.400000000000002</v>
      </c>
      <c r="D4338" s="28">
        <f t="shared" si="1937"/>
        <v>260</v>
      </c>
      <c r="E4338" s="8">
        <f t="shared" si="1956"/>
        <v>13</v>
      </c>
      <c r="F4338" s="2" t="s">
        <v>9442</v>
      </c>
      <c r="G4338" s="54">
        <f t="shared" si="1957"/>
        <v>18.5</v>
      </c>
      <c r="H4338" s="20">
        <f t="shared" si="1958"/>
        <v>0.17365230000000001</v>
      </c>
      <c r="I4338" s="14" t="s">
        <v>19392</v>
      </c>
      <c r="J4338" s="14" t="s">
        <v>14429</v>
      </c>
      <c r="K4338" s="14" t="s">
        <v>24353</v>
      </c>
      <c r="L4338" s="14" t="s">
        <v>29311</v>
      </c>
      <c r="M4338" s="28">
        <f t="shared" si="1959"/>
        <v>11.7</v>
      </c>
      <c r="N4338" s="46">
        <f t="shared" si="1938"/>
        <v>5.4</v>
      </c>
      <c r="O4338" s="17">
        <f t="shared" si="1939"/>
        <v>2</v>
      </c>
      <c r="P4338" s="17">
        <f t="shared" si="1939"/>
        <v>5.6000000000000005</v>
      </c>
      <c r="Q4338" s="124">
        <f t="shared" si="1940"/>
        <v>0.8</v>
      </c>
      <c r="R4338" s="26">
        <f t="shared" si="1941"/>
        <v>1</v>
      </c>
      <c r="S4338" s="2" t="s">
        <v>34286</v>
      </c>
      <c r="T4338" s="2" t="s">
        <v>39267</v>
      </c>
      <c r="U4338" s="24">
        <f t="shared" si="1942"/>
        <v>533</v>
      </c>
      <c r="V4338" s="66">
        <f t="shared" si="1942"/>
        <v>377.1</v>
      </c>
      <c r="W4338" s="54">
        <f t="shared" si="1943"/>
        <v>1.85</v>
      </c>
      <c r="X4338" s="143">
        <f t="shared" si="1944"/>
        <v>533</v>
      </c>
      <c r="Y4338" s="143">
        <f t="shared" si="1945"/>
        <v>0.47</v>
      </c>
      <c r="AD4338">
        <v>152</v>
      </c>
      <c r="AE4338">
        <v>-1</v>
      </c>
      <c r="AF4338" s="10">
        <v>37.9</v>
      </c>
      <c r="AG4338" s="10">
        <v>58.12</v>
      </c>
      <c r="AH4338" s="10">
        <f t="shared" si="1946"/>
        <v>246325.42229278537</v>
      </c>
      <c r="AI4338" s="11">
        <f t="shared" si="1934"/>
        <v>0</v>
      </c>
      <c r="AJ4338">
        <f t="shared" si="1935"/>
        <v>0</v>
      </c>
      <c r="AK4338" t="e">
        <f t="shared" si="1947"/>
        <v>#DIV/0!</v>
      </c>
      <c r="AL4338">
        <f t="shared" si="1948"/>
        <v>9.2550942400000018</v>
      </c>
      <c r="AM4338" s="5">
        <f t="shared" si="1949"/>
        <v>3.6800000000000006</v>
      </c>
      <c r="AN4338">
        <v>0</v>
      </c>
      <c r="AO4338" s="72">
        <f t="shared" si="1950"/>
        <v>1</v>
      </c>
      <c r="AP4338" s="72">
        <f t="shared" si="1951"/>
        <v>0.8</v>
      </c>
      <c r="AQ4338" s="72">
        <f t="shared" si="1952"/>
        <v>1</v>
      </c>
      <c r="AR4338" s="71" t="e">
        <f t="shared" si="1953"/>
        <v>#DIV/0!</v>
      </c>
      <c r="BA4338">
        <f t="shared" si="1954"/>
        <v>260</v>
      </c>
      <c r="BB4338" s="91" t="e">
        <f t="shared" si="1955"/>
        <v>#DIV/0!</v>
      </c>
    </row>
    <row r="4339" spans="1:54">
      <c r="A4339" s="2" t="s">
        <v>4454</v>
      </c>
      <c r="B4339" s="7" t="s">
        <v>44282</v>
      </c>
      <c r="C4339" s="17">
        <f t="shared" si="1936"/>
        <v>22</v>
      </c>
      <c r="D4339" s="28">
        <f t="shared" si="1937"/>
        <v>63</v>
      </c>
      <c r="E4339" s="8">
        <f t="shared" si="1956"/>
        <v>16</v>
      </c>
      <c r="F4339" s="2" t="s">
        <v>9443</v>
      </c>
      <c r="G4339" s="54">
        <f t="shared" si="1957"/>
        <v>21.1</v>
      </c>
      <c r="H4339" s="20">
        <f t="shared" si="1958"/>
        <v>0.33906019999999998</v>
      </c>
      <c r="I4339" s="14" t="s">
        <v>19393</v>
      </c>
      <c r="J4339" s="14" t="s">
        <v>14430</v>
      </c>
      <c r="K4339" s="14" t="s">
        <v>24354</v>
      </c>
      <c r="L4339" s="14" t="s">
        <v>29312</v>
      </c>
      <c r="M4339" s="28">
        <f t="shared" si="1959"/>
        <v>10.8</v>
      </c>
      <c r="N4339" s="46">
        <f t="shared" si="1938"/>
        <v>5.8</v>
      </c>
      <c r="O4339" s="17">
        <f t="shared" si="1939"/>
        <v>1.4000000000000001</v>
      </c>
      <c r="P4339" s="17">
        <f t="shared" si="1939"/>
        <v>7.4</v>
      </c>
      <c r="Q4339" s="124">
        <f t="shared" si="1940"/>
        <v>1.8</v>
      </c>
      <c r="R4339" s="26">
        <f t="shared" si="1941"/>
        <v>2.6</v>
      </c>
      <c r="S4339" s="2" t="s">
        <v>34287</v>
      </c>
      <c r="T4339" s="2" t="s">
        <v>39268</v>
      </c>
      <c r="U4339" s="24">
        <f t="shared" si="1942"/>
        <v>336.40000000000003</v>
      </c>
      <c r="V4339" s="66">
        <f t="shared" si="1942"/>
        <v>414.1</v>
      </c>
      <c r="W4339" s="54">
        <f t="shared" si="1943"/>
        <v>2.11</v>
      </c>
      <c r="X4339" s="143">
        <f t="shared" si="1944"/>
        <v>336.40000000000003</v>
      </c>
      <c r="Y4339" s="143">
        <f t="shared" si="1945"/>
        <v>0.52200000000000002</v>
      </c>
      <c r="AD4339">
        <v>152</v>
      </c>
      <c r="AE4339">
        <v>-1</v>
      </c>
      <c r="AF4339" s="10">
        <v>37.9</v>
      </c>
      <c r="AG4339" s="10">
        <v>58.12</v>
      </c>
      <c r="AH4339" s="10">
        <f t="shared" si="1946"/>
        <v>139771.38838597797</v>
      </c>
      <c r="AI4339" s="11">
        <f t="shared" si="1934"/>
        <v>0</v>
      </c>
      <c r="AJ4339">
        <f t="shared" si="1935"/>
        <v>0</v>
      </c>
      <c r="AK4339" t="e">
        <f t="shared" si="1947"/>
        <v>#DIV/0!</v>
      </c>
      <c r="AL4339">
        <f t="shared" si="1948"/>
        <v>17.803074452800004</v>
      </c>
      <c r="AM4339" s="5">
        <f t="shared" si="1949"/>
        <v>4.2</v>
      </c>
      <c r="AN4339">
        <v>0</v>
      </c>
      <c r="AO4339" s="72">
        <f t="shared" si="1950"/>
        <v>2.6</v>
      </c>
      <c r="AP4339" s="72">
        <f t="shared" si="1951"/>
        <v>1.8</v>
      </c>
      <c r="AQ4339" s="72">
        <f t="shared" si="1952"/>
        <v>1.8</v>
      </c>
      <c r="AR4339" s="71" t="e">
        <f t="shared" si="1953"/>
        <v>#DIV/0!</v>
      </c>
      <c r="BA4339">
        <f t="shared" si="1954"/>
        <v>63</v>
      </c>
      <c r="BB4339" s="91" t="e">
        <f t="shared" si="1955"/>
        <v>#DIV/0!</v>
      </c>
    </row>
    <row r="4340" spans="1:54">
      <c r="A4340" s="2" t="s">
        <v>4455</v>
      </c>
      <c r="B4340" s="7" t="s">
        <v>44283</v>
      </c>
      <c r="C4340" s="17">
        <f t="shared" si="1936"/>
        <v>13.700000000000001</v>
      </c>
      <c r="D4340" s="28">
        <f t="shared" si="1937"/>
        <v>178</v>
      </c>
      <c r="E4340" s="8">
        <f t="shared" si="1956"/>
        <v>7</v>
      </c>
      <c r="F4340" s="2" t="s">
        <v>9444</v>
      </c>
      <c r="G4340" s="54">
        <f t="shared" si="1957"/>
        <v>12.7</v>
      </c>
      <c r="H4340" s="20">
        <f t="shared" si="1958"/>
        <v>0.8741255</v>
      </c>
      <c r="I4340" s="14" t="s">
        <v>19394</v>
      </c>
      <c r="J4340" s="14" t="s">
        <v>14431</v>
      </c>
      <c r="K4340" s="14" t="s">
        <v>24355</v>
      </c>
      <c r="L4340" s="14" t="s">
        <v>29313</v>
      </c>
      <c r="M4340" s="28">
        <f t="shared" si="1959"/>
        <v>11.5</v>
      </c>
      <c r="N4340" s="46">
        <f t="shared" si="1938"/>
        <v>5.4</v>
      </c>
      <c r="O4340" s="17">
        <f t="shared" si="1939"/>
        <v>1.2000000000000002</v>
      </c>
      <c r="P4340" s="17">
        <f t="shared" si="1939"/>
        <v>6</v>
      </c>
      <c r="Q4340" s="124">
        <f t="shared" si="1940"/>
        <v>0.4</v>
      </c>
      <c r="R4340" s="26">
        <f t="shared" si="1941"/>
        <v>2.8000000000000003</v>
      </c>
      <c r="S4340" s="2" t="s">
        <v>34288</v>
      </c>
      <c r="T4340" s="2" t="s">
        <v>39269</v>
      </c>
      <c r="U4340" s="24">
        <f t="shared" si="1942"/>
        <v>450.6</v>
      </c>
      <c r="V4340" s="66">
        <f t="shared" si="1942"/>
        <v>419.40000000000003</v>
      </c>
      <c r="W4340" s="54">
        <f t="shared" si="1943"/>
        <v>1.27</v>
      </c>
      <c r="X4340" s="143">
        <f t="shared" si="1944"/>
        <v>450.6</v>
      </c>
      <c r="Y4340" s="143">
        <f t="shared" si="1945"/>
        <v>0.35399999999999998</v>
      </c>
      <c r="AD4340">
        <v>152</v>
      </c>
      <c r="AE4340">
        <v>-1</v>
      </c>
      <c r="AF4340" s="10">
        <v>37.9</v>
      </c>
      <c r="AG4340" s="10">
        <v>58.12</v>
      </c>
      <c r="AH4340" s="10">
        <f t="shared" si="1946"/>
        <v>108918.7752524793</v>
      </c>
      <c r="AI4340" s="11">
        <f t="shared" si="1934"/>
        <v>0</v>
      </c>
      <c r="AJ4340">
        <f t="shared" si="1935"/>
        <v>0</v>
      </c>
      <c r="AK4340" t="e">
        <f t="shared" si="1947"/>
        <v>#DIV/0!</v>
      </c>
      <c r="AL4340">
        <f t="shared" si="1948"/>
        <v>2.537629920000001</v>
      </c>
      <c r="AM4340" s="5">
        <f t="shared" si="1949"/>
        <v>2.54</v>
      </c>
      <c r="AN4340">
        <v>0</v>
      </c>
      <c r="AO4340" s="72">
        <f t="shared" si="1950"/>
        <v>2.8000000000000003</v>
      </c>
      <c r="AP4340" s="72">
        <f t="shared" si="1951"/>
        <v>0.4</v>
      </c>
      <c r="AQ4340" s="72">
        <f t="shared" si="1952"/>
        <v>0.4</v>
      </c>
      <c r="AR4340" s="71" t="e">
        <f t="shared" si="1953"/>
        <v>#DIV/0!</v>
      </c>
      <c r="BA4340">
        <f t="shared" si="1954"/>
        <v>178</v>
      </c>
      <c r="BB4340" s="91" t="e">
        <f t="shared" si="1955"/>
        <v>#DIV/0!</v>
      </c>
    </row>
    <row r="4341" spans="1:54">
      <c r="A4341" s="2" t="s">
        <v>4456</v>
      </c>
      <c r="B4341" s="7" t="s">
        <v>44284</v>
      </c>
      <c r="C4341" s="17">
        <f t="shared" si="1936"/>
        <v>26.3</v>
      </c>
      <c r="D4341" s="28">
        <f t="shared" si="1937"/>
        <v>47</v>
      </c>
      <c r="E4341" s="8">
        <f t="shared" si="1956"/>
        <v>5</v>
      </c>
      <c r="F4341" s="2" t="s">
        <v>9445</v>
      </c>
      <c r="G4341" s="54">
        <f t="shared" si="1957"/>
        <v>25.400000000000002</v>
      </c>
      <c r="H4341" s="20">
        <f t="shared" si="1958"/>
        <v>0.48721200000000003</v>
      </c>
      <c r="I4341" s="14" t="s">
        <v>19395</v>
      </c>
      <c r="J4341" s="14" t="s">
        <v>14432</v>
      </c>
      <c r="K4341" s="14" t="s">
        <v>24356</v>
      </c>
      <c r="L4341" s="14" t="s">
        <v>29314</v>
      </c>
      <c r="M4341" s="28">
        <f t="shared" si="1959"/>
        <v>10.3</v>
      </c>
      <c r="N4341" s="46">
        <f t="shared" si="1938"/>
        <v>6.6</v>
      </c>
      <c r="O4341" s="17">
        <f t="shared" si="1939"/>
        <v>0.4</v>
      </c>
      <c r="P4341" s="17">
        <f t="shared" si="1939"/>
        <v>8.4</v>
      </c>
      <c r="Q4341" s="124">
        <f t="shared" si="1940"/>
        <v>0.60000000000000009</v>
      </c>
      <c r="R4341" s="26">
        <f t="shared" si="1941"/>
        <v>1.2000000000000002</v>
      </c>
      <c r="S4341" s="2" t="s">
        <v>34289</v>
      </c>
      <c r="T4341" s="2" t="s">
        <v>39270</v>
      </c>
      <c r="U4341" s="24">
        <f t="shared" si="1942"/>
        <v>320.40000000000003</v>
      </c>
      <c r="V4341" s="66">
        <f t="shared" si="1942"/>
        <v>361.40000000000003</v>
      </c>
      <c r="W4341" s="54">
        <f t="shared" si="1943"/>
        <v>2.5399999999999996</v>
      </c>
      <c r="X4341" s="143">
        <f t="shared" si="1944"/>
        <v>320.40000000000003</v>
      </c>
      <c r="Y4341" s="143">
        <f t="shared" si="1945"/>
        <v>0.60799999999999987</v>
      </c>
      <c r="AD4341">
        <v>152</v>
      </c>
      <c r="AE4341">
        <v>-1</v>
      </c>
      <c r="AF4341" s="10">
        <v>37.9</v>
      </c>
      <c r="AG4341" s="10">
        <v>58.12</v>
      </c>
      <c r="AH4341" s="10">
        <f t="shared" si="1946"/>
        <v>274568.25662882987</v>
      </c>
      <c r="AI4341" s="11">
        <f t="shared" si="1934"/>
        <v>0</v>
      </c>
      <c r="AJ4341">
        <f t="shared" si="1935"/>
        <v>0</v>
      </c>
      <c r="AK4341" t="e">
        <f t="shared" si="1947"/>
        <v>#DIV/0!</v>
      </c>
      <c r="AL4341">
        <f t="shared" si="1948"/>
        <v>2.0675612160000005</v>
      </c>
      <c r="AM4341" s="5">
        <f t="shared" si="1949"/>
        <v>5.0600000000000005</v>
      </c>
      <c r="AN4341">
        <v>0</v>
      </c>
      <c r="AO4341" s="72">
        <f t="shared" si="1950"/>
        <v>1.2000000000000002</v>
      </c>
      <c r="AP4341" s="72">
        <f t="shared" si="1951"/>
        <v>0.60000000000000009</v>
      </c>
      <c r="AQ4341" s="72">
        <f t="shared" si="1952"/>
        <v>0.8</v>
      </c>
      <c r="AR4341" s="71" t="e">
        <f t="shared" si="1953"/>
        <v>#DIV/0!</v>
      </c>
      <c r="BA4341">
        <f t="shared" si="1954"/>
        <v>47</v>
      </c>
      <c r="BB4341" s="91" t="e">
        <f t="shared" si="1955"/>
        <v>#DIV/0!</v>
      </c>
    </row>
    <row r="4342" spans="1:54">
      <c r="A4342" s="2" t="s">
        <v>4457</v>
      </c>
      <c r="B4342" s="7" t="s">
        <v>44285</v>
      </c>
      <c r="C4342" s="17">
        <f t="shared" si="1936"/>
        <v>7.5</v>
      </c>
      <c r="D4342" s="28">
        <f t="shared" si="1937"/>
        <v>294</v>
      </c>
      <c r="E4342" s="8">
        <f t="shared" si="1956"/>
        <v>10</v>
      </c>
      <c r="F4342" s="2" t="s">
        <v>9446</v>
      </c>
      <c r="G4342" s="54">
        <f t="shared" si="1957"/>
        <v>6.6</v>
      </c>
      <c r="H4342" s="20">
        <f t="shared" si="1958"/>
        <v>0.71482249999999992</v>
      </c>
      <c r="I4342" s="14" t="s">
        <v>19396</v>
      </c>
      <c r="J4342" s="14" t="s">
        <v>14433</v>
      </c>
      <c r="K4342" s="14" t="s">
        <v>24357</v>
      </c>
      <c r="L4342" s="14" t="s">
        <v>29315</v>
      </c>
      <c r="M4342" s="28">
        <f t="shared" si="1959"/>
        <v>10.5</v>
      </c>
      <c r="N4342" s="46">
        <f t="shared" si="1938"/>
        <v>6.4</v>
      </c>
      <c r="O4342" s="17">
        <f t="shared" si="1939"/>
        <v>1.2000000000000002</v>
      </c>
      <c r="P4342" s="17">
        <f t="shared" si="1939"/>
        <v>8</v>
      </c>
      <c r="Q4342" s="124">
        <f t="shared" si="1940"/>
        <v>0.8</v>
      </c>
      <c r="R4342" s="26">
        <f t="shared" si="1941"/>
        <v>2.8000000000000003</v>
      </c>
      <c r="S4342" s="2" t="s">
        <v>34290</v>
      </c>
      <c r="T4342" s="2" t="s">
        <v>39271</v>
      </c>
      <c r="U4342" s="24">
        <f t="shared" si="1942"/>
        <v>567.20000000000005</v>
      </c>
      <c r="V4342" s="66">
        <f t="shared" si="1942"/>
        <v>347.20000000000005</v>
      </c>
      <c r="W4342" s="54">
        <f t="shared" si="1943"/>
        <v>0.66</v>
      </c>
      <c r="X4342" s="143">
        <f t="shared" si="1944"/>
        <v>567.20000000000005</v>
      </c>
      <c r="Y4342" s="143">
        <f t="shared" si="1945"/>
        <v>0.23200000000000001</v>
      </c>
      <c r="AD4342">
        <v>152</v>
      </c>
      <c r="AE4342">
        <v>-1</v>
      </c>
      <c r="AF4342" s="10">
        <v>37.9</v>
      </c>
      <c r="AG4342" s="10">
        <v>58.12</v>
      </c>
      <c r="AH4342" s="10">
        <f t="shared" si="1946"/>
        <v>296649.67013104609</v>
      </c>
      <c r="AI4342" s="11">
        <f t="shared" ref="AI4342:AI4405" si="1960">1-EXP(-2.63*(AA4342/AH4342)*(AD4342-AE4342)*(1-((AD4342-T4342)/(AD4342-AE4342))^0.38))</f>
        <v>0</v>
      </c>
      <c r="AJ4342">
        <f t="shared" ref="AJ4342:AJ4405" si="1961">H4342*P4342*O4342*R4342*AB4342</f>
        <v>0</v>
      </c>
      <c r="AK4342" t="e">
        <f t="shared" si="1947"/>
        <v>#DIV/0!</v>
      </c>
      <c r="AL4342">
        <f t="shared" si="1948"/>
        <v>7.665571200000004</v>
      </c>
      <c r="AM4342" s="5">
        <f t="shared" si="1949"/>
        <v>1.3</v>
      </c>
      <c r="AN4342">
        <v>0</v>
      </c>
      <c r="AO4342" s="72">
        <f t="shared" si="1950"/>
        <v>2.8000000000000003</v>
      </c>
      <c r="AP4342" s="72">
        <f t="shared" si="1951"/>
        <v>0.8</v>
      </c>
      <c r="AQ4342" s="72">
        <f t="shared" si="1952"/>
        <v>0.8</v>
      </c>
      <c r="AR4342" s="71" t="e">
        <f t="shared" si="1953"/>
        <v>#DIV/0!</v>
      </c>
      <c r="BA4342">
        <f t="shared" si="1954"/>
        <v>294</v>
      </c>
      <c r="BB4342" s="91" t="e">
        <f t="shared" si="1955"/>
        <v>#DIV/0!</v>
      </c>
    </row>
    <row r="4343" spans="1:54">
      <c r="A4343" s="2" t="s">
        <v>4458</v>
      </c>
      <c r="B4343" s="7" t="s">
        <v>44286</v>
      </c>
      <c r="C4343" s="17">
        <f t="shared" si="1936"/>
        <v>16.600000000000001</v>
      </c>
      <c r="D4343" s="28">
        <f t="shared" si="1937"/>
        <v>44</v>
      </c>
      <c r="E4343" s="8">
        <f t="shared" si="1956"/>
        <v>7</v>
      </c>
      <c r="F4343" s="2" t="s">
        <v>9447</v>
      </c>
      <c r="G4343" s="54">
        <f t="shared" si="1957"/>
        <v>15.7</v>
      </c>
      <c r="H4343" s="20">
        <f t="shared" si="1958"/>
        <v>0.2167963</v>
      </c>
      <c r="I4343" s="14" t="s">
        <v>19397</v>
      </c>
      <c r="J4343" s="14" t="s">
        <v>14434</v>
      </c>
      <c r="K4343" s="14" t="s">
        <v>24358</v>
      </c>
      <c r="L4343" s="14" t="s">
        <v>29316</v>
      </c>
      <c r="M4343" s="28">
        <f t="shared" si="1959"/>
        <v>10.6</v>
      </c>
      <c r="N4343" s="46">
        <f t="shared" si="1938"/>
        <v>6.2</v>
      </c>
      <c r="O4343" s="17">
        <f t="shared" si="1939"/>
        <v>0.8</v>
      </c>
      <c r="P4343" s="17">
        <f t="shared" si="1939"/>
        <v>7.8000000000000007</v>
      </c>
      <c r="Q4343" s="124">
        <f t="shared" si="1940"/>
        <v>0.60000000000000009</v>
      </c>
      <c r="R4343" s="26">
        <f t="shared" si="1941"/>
        <v>0.8</v>
      </c>
      <c r="S4343" s="2" t="s">
        <v>34291</v>
      </c>
      <c r="T4343" s="2" t="s">
        <v>39272</v>
      </c>
      <c r="U4343" s="24">
        <f t="shared" si="1942"/>
        <v>317</v>
      </c>
      <c r="V4343" s="66">
        <f t="shared" si="1942"/>
        <v>415.20000000000005</v>
      </c>
      <c r="W4343" s="54">
        <f t="shared" si="1943"/>
        <v>1.57</v>
      </c>
      <c r="X4343" s="143">
        <f t="shared" si="1944"/>
        <v>317</v>
      </c>
      <c r="Y4343" s="143">
        <f t="shared" si="1945"/>
        <v>0.41400000000000003</v>
      </c>
      <c r="AD4343">
        <v>152</v>
      </c>
      <c r="AE4343">
        <v>-1</v>
      </c>
      <c r="AF4343" s="10">
        <v>37.9</v>
      </c>
      <c r="AG4343" s="10">
        <v>58.12</v>
      </c>
      <c r="AH4343" s="10">
        <f t="shared" si="1946"/>
        <v>134389.56634697667</v>
      </c>
      <c r="AI4343" s="11">
        <f t="shared" si="1960"/>
        <v>0</v>
      </c>
      <c r="AJ4343">
        <f t="shared" si="1961"/>
        <v>0</v>
      </c>
      <c r="AK4343" t="e">
        <f t="shared" si="1947"/>
        <v>#DIV/0!</v>
      </c>
      <c r="AL4343">
        <f t="shared" si="1948"/>
        <v>3.9097528704000015</v>
      </c>
      <c r="AM4343" s="5">
        <f t="shared" si="1949"/>
        <v>3.12</v>
      </c>
      <c r="AN4343">
        <v>0</v>
      </c>
      <c r="AO4343" s="72">
        <f t="shared" si="1950"/>
        <v>0.8</v>
      </c>
      <c r="AP4343" s="72">
        <f t="shared" si="1951"/>
        <v>0.60000000000000009</v>
      </c>
      <c r="AQ4343" s="72">
        <f t="shared" si="1952"/>
        <v>0.8</v>
      </c>
      <c r="AR4343" s="71" t="e">
        <f t="shared" si="1953"/>
        <v>#DIV/0!</v>
      </c>
      <c r="BA4343">
        <f t="shared" si="1954"/>
        <v>44</v>
      </c>
      <c r="BB4343" s="91" t="e">
        <f t="shared" si="1955"/>
        <v>#DIV/0!</v>
      </c>
    </row>
    <row r="4344" spans="1:54">
      <c r="A4344" s="2" t="s">
        <v>4459</v>
      </c>
      <c r="B4344" s="7" t="s">
        <v>44287</v>
      </c>
      <c r="C4344" s="17">
        <f t="shared" si="1936"/>
        <v>9.6</v>
      </c>
      <c r="D4344" s="28">
        <f t="shared" si="1937"/>
        <v>287</v>
      </c>
      <c r="E4344" s="8">
        <f t="shared" si="1956"/>
        <v>12</v>
      </c>
      <c r="F4344" s="2" t="s">
        <v>9448</v>
      </c>
      <c r="G4344" s="54">
        <f t="shared" si="1957"/>
        <v>8.6</v>
      </c>
      <c r="H4344" s="20">
        <f t="shared" si="1958"/>
        <v>0.19028249999999999</v>
      </c>
      <c r="I4344" s="14" t="s">
        <v>19398</v>
      </c>
      <c r="J4344" s="14" t="s">
        <v>14435</v>
      </c>
      <c r="K4344" s="14" t="s">
        <v>24359</v>
      </c>
      <c r="L4344" s="14" t="s">
        <v>29317</v>
      </c>
      <c r="M4344" s="28">
        <f t="shared" si="1959"/>
        <v>11.7</v>
      </c>
      <c r="N4344" s="46">
        <f t="shared" si="1938"/>
        <v>6</v>
      </c>
      <c r="O4344" s="17">
        <f t="shared" si="1939"/>
        <v>2.4000000000000004</v>
      </c>
      <c r="P4344" s="17">
        <f t="shared" si="1939"/>
        <v>5.6000000000000005</v>
      </c>
      <c r="Q4344" s="124">
        <f t="shared" si="1940"/>
        <v>0.60000000000000009</v>
      </c>
      <c r="R4344" s="26">
        <f t="shared" si="1941"/>
        <v>0.8</v>
      </c>
      <c r="S4344" s="2" t="s">
        <v>34292</v>
      </c>
      <c r="T4344" s="2" t="s">
        <v>39273</v>
      </c>
      <c r="U4344" s="24">
        <f t="shared" si="1942"/>
        <v>560.20000000000005</v>
      </c>
      <c r="V4344" s="66">
        <f t="shared" si="1942"/>
        <v>383.1</v>
      </c>
      <c r="W4344" s="54">
        <f t="shared" si="1943"/>
        <v>0.86</v>
      </c>
      <c r="X4344" s="143">
        <f t="shared" si="1944"/>
        <v>560.20000000000005</v>
      </c>
      <c r="Y4344" s="143">
        <f t="shared" si="1945"/>
        <v>0.27200000000000002</v>
      </c>
      <c r="AD4344">
        <v>152</v>
      </c>
      <c r="AE4344">
        <v>-1</v>
      </c>
      <c r="AF4344" s="10">
        <v>37.9</v>
      </c>
      <c r="AG4344" s="10">
        <v>58.12</v>
      </c>
      <c r="AH4344" s="10">
        <f t="shared" si="1946"/>
        <v>234146.42904109386</v>
      </c>
      <c r="AI4344" s="11">
        <f t="shared" si="1960"/>
        <v>0</v>
      </c>
      <c r="AJ4344">
        <f t="shared" si="1961"/>
        <v>0</v>
      </c>
      <c r="AK4344" t="e">
        <f t="shared" si="1947"/>
        <v>#DIV/0!</v>
      </c>
      <c r="AL4344">
        <f t="shared" si="1948"/>
        <v>8.7060825600000022</v>
      </c>
      <c r="AM4344" s="5">
        <f t="shared" si="1949"/>
        <v>1.72</v>
      </c>
      <c r="AN4344">
        <v>0</v>
      </c>
      <c r="AO4344" s="72">
        <f t="shared" si="1950"/>
        <v>0.8</v>
      </c>
      <c r="AP4344" s="72">
        <f t="shared" si="1951"/>
        <v>0.60000000000000009</v>
      </c>
      <c r="AQ4344" s="72">
        <f t="shared" si="1952"/>
        <v>0.8</v>
      </c>
      <c r="AR4344" s="71" t="e">
        <f t="shared" si="1953"/>
        <v>#DIV/0!</v>
      </c>
      <c r="BA4344">
        <f t="shared" si="1954"/>
        <v>287</v>
      </c>
      <c r="BB4344" s="91" t="e">
        <f t="shared" si="1955"/>
        <v>#DIV/0!</v>
      </c>
    </row>
    <row r="4345" spans="1:54">
      <c r="A4345" s="2" t="s">
        <v>4460</v>
      </c>
      <c r="B4345" s="7" t="s">
        <v>44288</v>
      </c>
      <c r="C4345" s="17">
        <f t="shared" si="1936"/>
        <v>28.700000000000003</v>
      </c>
      <c r="D4345" s="28">
        <f t="shared" si="1937"/>
        <v>200</v>
      </c>
      <c r="E4345" s="8">
        <f t="shared" si="1956"/>
        <v>6</v>
      </c>
      <c r="F4345" s="2" t="s">
        <v>9449</v>
      </c>
      <c r="G4345" s="54">
        <f t="shared" si="1957"/>
        <v>27.8</v>
      </c>
      <c r="H4345" s="20">
        <f t="shared" si="1958"/>
        <v>0.69697379999999998</v>
      </c>
      <c r="I4345" s="14" t="s">
        <v>19399</v>
      </c>
      <c r="J4345" s="14" t="s">
        <v>14436</v>
      </c>
      <c r="K4345" s="14" t="s">
        <v>24360</v>
      </c>
      <c r="L4345" s="14" t="s">
        <v>29318</v>
      </c>
      <c r="M4345" s="28">
        <f t="shared" si="1959"/>
        <v>10.199999999999999</v>
      </c>
      <c r="N4345" s="46">
        <f t="shared" si="1938"/>
        <v>6.2</v>
      </c>
      <c r="O4345" s="17">
        <f t="shared" si="1939"/>
        <v>1</v>
      </c>
      <c r="P4345" s="17">
        <f t="shared" si="1939"/>
        <v>8.6</v>
      </c>
      <c r="Q4345" s="124">
        <f t="shared" si="1940"/>
        <v>0.4</v>
      </c>
      <c r="R4345" s="26">
        <f t="shared" si="1941"/>
        <v>1</v>
      </c>
      <c r="S4345" s="2" t="s">
        <v>34293</v>
      </c>
      <c r="T4345" s="2" t="s">
        <v>39274</v>
      </c>
      <c r="U4345" s="24">
        <f t="shared" si="1942"/>
        <v>472.6</v>
      </c>
      <c r="V4345" s="66">
        <f t="shared" si="1942"/>
        <v>289.70000000000005</v>
      </c>
      <c r="W4345" s="54">
        <f t="shared" si="1943"/>
        <v>2.78</v>
      </c>
      <c r="X4345" s="143">
        <f t="shared" si="1944"/>
        <v>472.6</v>
      </c>
      <c r="Y4345" s="143">
        <f t="shared" si="1945"/>
        <v>0.65599999999999992</v>
      </c>
      <c r="AD4345">
        <v>152</v>
      </c>
      <c r="AE4345">
        <v>-1</v>
      </c>
      <c r="AF4345" s="10">
        <v>37.9</v>
      </c>
      <c r="AG4345" s="10">
        <v>58.12</v>
      </c>
      <c r="AH4345" s="10">
        <f t="shared" si="1946"/>
        <v>366532.91395865165</v>
      </c>
      <c r="AI4345" s="11">
        <f t="shared" si="1960"/>
        <v>0</v>
      </c>
      <c r="AJ4345">
        <f t="shared" si="1961"/>
        <v>0</v>
      </c>
      <c r="AK4345" t="e">
        <f t="shared" si="1947"/>
        <v>#DIV/0!</v>
      </c>
      <c r="AL4345">
        <f t="shared" si="1948"/>
        <v>2.6060253200000001</v>
      </c>
      <c r="AM4345" s="5">
        <f t="shared" si="1949"/>
        <v>5.5400000000000009</v>
      </c>
      <c r="AN4345">
        <v>0</v>
      </c>
      <c r="AO4345" s="72">
        <f t="shared" si="1950"/>
        <v>1</v>
      </c>
      <c r="AP4345" s="72">
        <f t="shared" si="1951"/>
        <v>0.4</v>
      </c>
      <c r="AQ4345" s="72">
        <f t="shared" si="1952"/>
        <v>0.4</v>
      </c>
      <c r="AR4345" s="71" t="e">
        <f t="shared" si="1953"/>
        <v>#DIV/0!</v>
      </c>
      <c r="BA4345">
        <f t="shared" si="1954"/>
        <v>200</v>
      </c>
      <c r="BB4345" s="91" t="e">
        <f t="shared" si="1955"/>
        <v>#DIV/0!</v>
      </c>
    </row>
    <row r="4346" spans="1:54">
      <c r="A4346" s="2" t="s">
        <v>4461</v>
      </c>
      <c r="B4346" s="7" t="s">
        <v>44289</v>
      </c>
      <c r="C4346" s="17">
        <f t="shared" si="1936"/>
        <v>14.700000000000001</v>
      </c>
      <c r="D4346" s="28">
        <f t="shared" si="1937"/>
        <v>12</v>
      </c>
      <c r="E4346" s="8">
        <f t="shared" si="1956"/>
        <v>12</v>
      </c>
      <c r="F4346" s="2" t="s">
        <v>9450</v>
      </c>
      <c r="G4346" s="54">
        <f t="shared" si="1957"/>
        <v>13.7</v>
      </c>
      <c r="H4346" s="20">
        <f t="shared" si="1958"/>
        <v>0.4527428</v>
      </c>
      <c r="I4346" s="14" t="s">
        <v>19400</v>
      </c>
      <c r="J4346" s="14" t="s">
        <v>14437</v>
      </c>
      <c r="K4346" s="14" t="s">
        <v>24361</v>
      </c>
      <c r="L4346" s="14" t="s">
        <v>29319</v>
      </c>
      <c r="M4346" s="28">
        <f t="shared" si="1959"/>
        <v>12</v>
      </c>
      <c r="N4346" s="46">
        <f t="shared" si="1938"/>
        <v>5.6</v>
      </c>
      <c r="O4346" s="17">
        <f t="shared" si="1939"/>
        <v>1.4000000000000001</v>
      </c>
      <c r="P4346" s="17">
        <f t="shared" si="1939"/>
        <v>5</v>
      </c>
      <c r="Q4346" s="124">
        <f t="shared" si="1940"/>
        <v>1</v>
      </c>
      <c r="R4346" s="26">
        <f t="shared" si="1941"/>
        <v>1.8</v>
      </c>
      <c r="S4346" s="2" t="s">
        <v>34294</v>
      </c>
      <c r="T4346" s="2" t="s">
        <v>39275</v>
      </c>
      <c r="U4346" s="24">
        <f t="shared" si="1942"/>
        <v>284.70000000000005</v>
      </c>
      <c r="V4346" s="66">
        <f t="shared" si="1942"/>
        <v>408.70000000000005</v>
      </c>
      <c r="W4346" s="54">
        <f t="shared" si="1943"/>
        <v>1.37</v>
      </c>
      <c r="X4346" s="143">
        <f t="shared" si="1944"/>
        <v>284.70000000000005</v>
      </c>
      <c r="Y4346" s="143">
        <f t="shared" si="1945"/>
        <v>0.374</v>
      </c>
      <c r="AD4346">
        <v>152</v>
      </c>
      <c r="AE4346">
        <v>-1</v>
      </c>
      <c r="AF4346" s="10">
        <v>37.9</v>
      </c>
      <c r="AG4346" s="10">
        <v>58.12</v>
      </c>
      <c r="AH4346" s="10">
        <f t="shared" si="1946"/>
        <v>162988.70599391143</v>
      </c>
      <c r="AI4346" s="11">
        <f t="shared" si="1960"/>
        <v>0</v>
      </c>
      <c r="AJ4346">
        <f t="shared" si="1961"/>
        <v>0</v>
      </c>
      <c r="AK4346" t="e">
        <f t="shared" si="1947"/>
        <v>#DIV/0!</v>
      </c>
      <c r="AL4346">
        <f t="shared" si="1948"/>
        <v>6.8954407200000007</v>
      </c>
      <c r="AM4346" s="5">
        <f t="shared" si="1949"/>
        <v>2.74</v>
      </c>
      <c r="AN4346">
        <v>0</v>
      </c>
      <c r="AO4346" s="72">
        <f t="shared" si="1950"/>
        <v>1.8</v>
      </c>
      <c r="AP4346" s="72">
        <f t="shared" si="1951"/>
        <v>1</v>
      </c>
      <c r="AQ4346" s="72">
        <f t="shared" si="1952"/>
        <v>1</v>
      </c>
      <c r="AR4346" s="71" t="e">
        <f t="shared" si="1953"/>
        <v>#DIV/0!</v>
      </c>
      <c r="BA4346">
        <f t="shared" si="1954"/>
        <v>12</v>
      </c>
      <c r="BB4346" s="91" t="e">
        <f t="shared" si="1955"/>
        <v>#DIV/0!</v>
      </c>
    </row>
    <row r="4347" spans="1:54">
      <c r="A4347" s="2" t="s">
        <v>4462</v>
      </c>
      <c r="B4347" s="7" t="s">
        <v>44290</v>
      </c>
      <c r="C4347" s="17">
        <f t="shared" si="1936"/>
        <v>20</v>
      </c>
      <c r="D4347" s="28">
        <f t="shared" si="1937"/>
        <v>104</v>
      </c>
      <c r="E4347" s="8">
        <f t="shared" si="1956"/>
        <v>7</v>
      </c>
      <c r="F4347" s="2" t="s">
        <v>9451</v>
      </c>
      <c r="G4347" s="54">
        <f t="shared" si="1957"/>
        <v>19</v>
      </c>
      <c r="H4347" s="20">
        <f t="shared" si="1958"/>
        <v>0.48416029999999999</v>
      </c>
      <c r="I4347" s="14" t="s">
        <v>19401</v>
      </c>
      <c r="J4347" s="14" t="s">
        <v>14438</v>
      </c>
      <c r="K4347" s="14" t="s">
        <v>24362</v>
      </c>
      <c r="L4347" s="14" t="s">
        <v>29320</v>
      </c>
      <c r="M4347" s="28">
        <f t="shared" si="1959"/>
        <v>11.7</v>
      </c>
      <c r="N4347" s="46">
        <f t="shared" si="1938"/>
        <v>6.8</v>
      </c>
      <c r="O4347" s="17">
        <f t="shared" si="1939"/>
        <v>0.60000000000000009</v>
      </c>
      <c r="P4347" s="17">
        <f t="shared" si="1939"/>
        <v>5.6000000000000005</v>
      </c>
      <c r="Q4347" s="124">
        <f t="shared" si="1940"/>
        <v>0.8</v>
      </c>
      <c r="R4347" s="26">
        <f t="shared" si="1941"/>
        <v>1.6</v>
      </c>
      <c r="S4347" s="2" t="s">
        <v>34295</v>
      </c>
      <c r="T4347" s="2" t="s">
        <v>39276</v>
      </c>
      <c r="U4347" s="24">
        <f t="shared" si="1942"/>
        <v>377.1</v>
      </c>
      <c r="V4347" s="66">
        <f t="shared" si="1942"/>
        <v>319.10000000000002</v>
      </c>
      <c r="W4347" s="54">
        <f t="shared" si="1943"/>
        <v>1.9</v>
      </c>
      <c r="X4347" s="143">
        <f t="shared" si="1944"/>
        <v>377.1</v>
      </c>
      <c r="Y4347" s="143">
        <f t="shared" si="1945"/>
        <v>0.48</v>
      </c>
      <c r="AD4347">
        <v>152</v>
      </c>
      <c r="AE4347">
        <v>-1</v>
      </c>
      <c r="AF4347" s="10">
        <v>37.9</v>
      </c>
      <c r="AG4347" s="10">
        <v>58.12</v>
      </c>
      <c r="AH4347" s="10">
        <f t="shared" si="1946"/>
        <v>333773.27433239634</v>
      </c>
      <c r="AI4347" s="11">
        <f t="shared" si="1960"/>
        <v>0</v>
      </c>
      <c r="AJ4347">
        <f t="shared" si="1961"/>
        <v>0</v>
      </c>
      <c r="AK4347" t="e">
        <f t="shared" si="1947"/>
        <v>#DIV/0!</v>
      </c>
      <c r="AL4347">
        <f t="shared" si="1948"/>
        <v>2.7731542272000009</v>
      </c>
      <c r="AM4347" s="5">
        <f t="shared" si="1949"/>
        <v>3.8</v>
      </c>
      <c r="AN4347">
        <v>0</v>
      </c>
      <c r="AO4347" s="72">
        <f t="shared" si="1950"/>
        <v>1.6</v>
      </c>
      <c r="AP4347" s="72">
        <f t="shared" si="1951"/>
        <v>0.8</v>
      </c>
      <c r="AQ4347" s="72">
        <f t="shared" si="1952"/>
        <v>1</v>
      </c>
      <c r="AR4347" s="71" t="e">
        <f t="shared" si="1953"/>
        <v>#DIV/0!</v>
      </c>
      <c r="BA4347">
        <f t="shared" si="1954"/>
        <v>104</v>
      </c>
      <c r="BB4347" s="91" t="e">
        <f t="shared" si="1955"/>
        <v>#DIV/0!</v>
      </c>
    </row>
    <row r="4348" spans="1:54">
      <c r="A4348" s="2" t="s">
        <v>4463</v>
      </c>
      <c r="B4348" s="7" t="s">
        <v>44291</v>
      </c>
      <c r="C4348" s="17">
        <f t="shared" si="1936"/>
        <v>12.600000000000001</v>
      </c>
      <c r="D4348" s="28">
        <f t="shared" si="1937"/>
        <v>68</v>
      </c>
      <c r="E4348" s="8">
        <f t="shared" si="1956"/>
        <v>6</v>
      </c>
      <c r="F4348" s="2" t="s">
        <v>9452</v>
      </c>
      <c r="G4348" s="54">
        <f t="shared" si="1957"/>
        <v>11.7</v>
      </c>
      <c r="H4348" s="20">
        <f t="shared" si="1958"/>
        <v>0.79986429999999997</v>
      </c>
      <c r="I4348" s="14" t="s">
        <v>19402</v>
      </c>
      <c r="J4348" s="14" t="s">
        <v>14439</v>
      </c>
      <c r="K4348" s="14" t="s">
        <v>24363</v>
      </c>
      <c r="L4348" s="14" t="s">
        <v>29321</v>
      </c>
      <c r="M4348" s="28">
        <f t="shared" si="1959"/>
        <v>9.8000000000000007</v>
      </c>
      <c r="N4348" s="46">
        <f t="shared" si="1938"/>
        <v>6.8</v>
      </c>
      <c r="O4348" s="17">
        <f t="shared" si="1939"/>
        <v>2</v>
      </c>
      <c r="P4348" s="17">
        <f t="shared" si="1939"/>
        <v>9.4</v>
      </c>
      <c r="Q4348" s="124">
        <f t="shared" si="1940"/>
        <v>0.2</v>
      </c>
      <c r="R4348" s="26">
        <f t="shared" si="1941"/>
        <v>0.8</v>
      </c>
      <c r="S4348" s="2" t="s">
        <v>34296</v>
      </c>
      <c r="T4348" s="2" t="s">
        <v>39277</v>
      </c>
      <c r="U4348" s="24">
        <f t="shared" si="1942"/>
        <v>340.70000000000005</v>
      </c>
      <c r="V4348" s="66">
        <f t="shared" si="1942"/>
        <v>332.6</v>
      </c>
      <c r="W4348" s="54">
        <f t="shared" si="1943"/>
        <v>1.17</v>
      </c>
      <c r="X4348" s="143">
        <f t="shared" si="1944"/>
        <v>340.70000000000005</v>
      </c>
      <c r="Y4348" s="143">
        <f t="shared" si="1945"/>
        <v>0.33399999999999996</v>
      </c>
      <c r="AD4348">
        <v>152</v>
      </c>
      <c r="AE4348">
        <v>-1</v>
      </c>
      <c r="AF4348" s="10">
        <v>37.9</v>
      </c>
      <c r="AG4348" s="10">
        <v>58.12</v>
      </c>
      <c r="AH4348" s="10">
        <f t="shared" si="1946"/>
        <v>316718.59877791087</v>
      </c>
      <c r="AI4348" s="11">
        <f t="shared" si="1960"/>
        <v>0</v>
      </c>
      <c r="AJ4348">
        <f t="shared" si="1961"/>
        <v>0</v>
      </c>
      <c r="AK4348" t="e">
        <f t="shared" si="1947"/>
        <v>#DIV/0!</v>
      </c>
      <c r="AL4348">
        <f t="shared" si="1948"/>
        <v>3.0100409280000004</v>
      </c>
      <c r="AM4348" s="5">
        <f t="shared" si="1949"/>
        <v>2.3200000000000003</v>
      </c>
      <c r="AN4348">
        <v>0</v>
      </c>
      <c r="AO4348" s="72">
        <f t="shared" si="1950"/>
        <v>0.8</v>
      </c>
      <c r="AP4348" s="72">
        <f t="shared" si="1951"/>
        <v>0.2</v>
      </c>
      <c r="AQ4348" s="72">
        <f t="shared" si="1952"/>
        <v>0.2</v>
      </c>
      <c r="AR4348" s="71" t="e">
        <f t="shared" si="1953"/>
        <v>#DIV/0!</v>
      </c>
      <c r="BA4348">
        <f t="shared" si="1954"/>
        <v>68</v>
      </c>
      <c r="BB4348" s="91" t="e">
        <f t="shared" si="1955"/>
        <v>#DIV/0!</v>
      </c>
    </row>
    <row r="4349" spans="1:54">
      <c r="A4349" s="2" t="s">
        <v>4464</v>
      </c>
      <c r="B4349" s="7" t="s">
        <v>44292</v>
      </c>
      <c r="C4349" s="17">
        <f t="shared" si="1936"/>
        <v>20.700000000000003</v>
      </c>
      <c r="D4349" s="28">
        <f t="shared" si="1937"/>
        <v>40</v>
      </c>
      <c r="E4349" s="8">
        <f t="shared" si="1956"/>
        <v>8</v>
      </c>
      <c r="F4349" s="2" t="s">
        <v>9453</v>
      </c>
      <c r="G4349" s="54">
        <f t="shared" si="1957"/>
        <v>19.8</v>
      </c>
      <c r="H4349" s="20">
        <f t="shared" si="1958"/>
        <v>0.17274899999999999</v>
      </c>
      <c r="I4349" s="14" t="s">
        <v>19403</v>
      </c>
      <c r="J4349" s="14" t="s">
        <v>14440</v>
      </c>
      <c r="K4349" s="14" t="s">
        <v>24364</v>
      </c>
      <c r="L4349" s="14" t="s">
        <v>29322</v>
      </c>
      <c r="M4349" s="28">
        <f t="shared" si="1959"/>
        <v>11.1</v>
      </c>
      <c r="N4349" s="46">
        <f t="shared" si="1938"/>
        <v>5.2</v>
      </c>
      <c r="O4349" s="17">
        <f t="shared" si="1939"/>
        <v>0.8</v>
      </c>
      <c r="P4349" s="17">
        <f t="shared" si="1939"/>
        <v>6.8000000000000007</v>
      </c>
      <c r="Q4349" s="124">
        <f t="shared" si="1940"/>
        <v>0.8</v>
      </c>
      <c r="R4349" s="26">
        <f t="shared" si="1941"/>
        <v>1</v>
      </c>
      <c r="S4349" s="2" t="s">
        <v>34297</v>
      </c>
      <c r="T4349" s="2" t="s">
        <v>39278</v>
      </c>
      <c r="U4349" s="24">
        <f t="shared" si="1942"/>
        <v>312.90000000000003</v>
      </c>
      <c r="V4349" s="66">
        <f t="shared" si="1942"/>
        <v>391</v>
      </c>
      <c r="W4349" s="54">
        <f t="shared" si="1943"/>
        <v>1.98</v>
      </c>
      <c r="X4349" s="143">
        <f t="shared" si="1944"/>
        <v>312.90000000000003</v>
      </c>
      <c r="Y4349" s="143">
        <f t="shared" si="1945"/>
        <v>0.496</v>
      </c>
      <c r="AD4349">
        <v>152</v>
      </c>
      <c r="AE4349">
        <v>-1</v>
      </c>
      <c r="AF4349" s="10">
        <v>37.9</v>
      </c>
      <c r="AG4349" s="10">
        <v>58.12</v>
      </c>
      <c r="AH4349" s="10">
        <f t="shared" si="1946"/>
        <v>216072.59735308212</v>
      </c>
      <c r="AI4349" s="11">
        <f t="shared" si="1960"/>
        <v>0</v>
      </c>
      <c r="AJ4349">
        <f t="shared" si="1961"/>
        <v>0</v>
      </c>
      <c r="AK4349" t="e">
        <f t="shared" si="1947"/>
        <v>#DIV/0!</v>
      </c>
      <c r="AL4349">
        <f t="shared" si="1948"/>
        <v>4.5002454400000005</v>
      </c>
      <c r="AM4349" s="5">
        <f t="shared" si="1949"/>
        <v>3.9400000000000004</v>
      </c>
      <c r="AN4349">
        <v>0</v>
      </c>
      <c r="AO4349" s="72">
        <f t="shared" si="1950"/>
        <v>1</v>
      </c>
      <c r="AP4349" s="72">
        <f t="shared" si="1951"/>
        <v>0.8</v>
      </c>
      <c r="AQ4349" s="72">
        <f t="shared" si="1952"/>
        <v>1</v>
      </c>
      <c r="AR4349" s="71" t="e">
        <f t="shared" si="1953"/>
        <v>#DIV/0!</v>
      </c>
      <c r="BA4349">
        <f t="shared" si="1954"/>
        <v>40</v>
      </c>
      <c r="BB4349" s="91" t="e">
        <f t="shared" si="1955"/>
        <v>#DIV/0!</v>
      </c>
    </row>
    <row r="4350" spans="1:54">
      <c r="A4350" s="2" t="s">
        <v>4465</v>
      </c>
      <c r="B4350" s="7" t="s">
        <v>44293</v>
      </c>
      <c r="C4350" s="17">
        <f t="shared" si="1936"/>
        <v>19.900000000000002</v>
      </c>
      <c r="D4350" s="28">
        <f t="shared" si="1937"/>
        <v>146</v>
      </c>
      <c r="E4350" s="8">
        <f t="shared" si="1956"/>
        <v>18</v>
      </c>
      <c r="F4350" s="2" t="s">
        <v>9454</v>
      </c>
      <c r="G4350" s="54">
        <f t="shared" si="1957"/>
        <v>19</v>
      </c>
      <c r="H4350" s="20">
        <f t="shared" si="1958"/>
        <v>0.1390236</v>
      </c>
      <c r="I4350" s="14" t="s">
        <v>19404</v>
      </c>
      <c r="J4350" s="14" t="s">
        <v>14441</v>
      </c>
      <c r="K4350" s="14" t="s">
        <v>24365</v>
      </c>
      <c r="L4350" s="14" t="s">
        <v>29323</v>
      </c>
      <c r="M4350" s="28">
        <f t="shared" si="1959"/>
        <v>12.9</v>
      </c>
      <c r="N4350" s="46">
        <f t="shared" si="1938"/>
        <v>6.6</v>
      </c>
      <c r="O4350" s="17">
        <f t="shared" si="1939"/>
        <v>2</v>
      </c>
      <c r="P4350" s="17">
        <f t="shared" si="1939"/>
        <v>3.2</v>
      </c>
      <c r="Q4350" s="124">
        <f t="shared" si="1940"/>
        <v>1.6</v>
      </c>
      <c r="R4350" s="26">
        <f t="shared" si="1941"/>
        <v>1.8</v>
      </c>
      <c r="S4350" s="2" t="s">
        <v>34298</v>
      </c>
      <c r="T4350" s="2" t="s">
        <v>39279</v>
      </c>
      <c r="U4350" s="24">
        <f t="shared" si="1942"/>
        <v>419.1</v>
      </c>
      <c r="V4350" s="66">
        <f t="shared" si="1942"/>
        <v>390.70000000000005</v>
      </c>
      <c r="W4350" s="54">
        <f t="shared" si="1943"/>
        <v>1.9</v>
      </c>
      <c r="X4350" s="143">
        <f t="shared" si="1944"/>
        <v>419.1</v>
      </c>
      <c r="Y4350" s="143">
        <f t="shared" si="1945"/>
        <v>0.48</v>
      </c>
      <c r="AD4350">
        <v>152</v>
      </c>
      <c r="AE4350">
        <v>-1</v>
      </c>
      <c r="AF4350" s="10">
        <v>37.9</v>
      </c>
      <c r="AG4350" s="10">
        <v>58.12</v>
      </c>
      <c r="AH4350" s="10">
        <f t="shared" si="1946"/>
        <v>216911.805590734</v>
      </c>
      <c r="AI4350" s="11">
        <f t="shared" si="1960"/>
        <v>0</v>
      </c>
      <c r="AJ4350">
        <f t="shared" si="1961"/>
        <v>0</v>
      </c>
      <c r="AK4350" t="e">
        <f t="shared" si="1947"/>
        <v>#DIV/0!</v>
      </c>
      <c r="AL4350">
        <f t="shared" si="1948"/>
        <v>9.9184481280000014</v>
      </c>
      <c r="AM4350" s="5">
        <f t="shared" si="1949"/>
        <v>3.7800000000000002</v>
      </c>
      <c r="AN4350">
        <v>0</v>
      </c>
      <c r="AO4350" s="72">
        <f t="shared" si="1950"/>
        <v>1.8</v>
      </c>
      <c r="AP4350" s="72">
        <f t="shared" si="1951"/>
        <v>1.6</v>
      </c>
      <c r="AQ4350" s="72">
        <f t="shared" si="1952"/>
        <v>1.6</v>
      </c>
      <c r="AR4350" s="71" t="e">
        <f t="shared" si="1953"/>
        <v>#DIV/0!</v>
      </c>
      <c r="BA4350">
        <f t="shared" si="1954"/>
        <v>146</v>
      </c>
      <c r="BB4350" s="91" t="e">
        <f t="shared" si="1955"/>
        <v>#DIV/0!</v>
      </c>
    </row>
    <row r="4351" spans="1:54">
      <c r="A4351" s="2" t="s">
        <v>4466</v>
      </c>
      <c r="B4351" s="7" t="s">
        <v>44294</v>
      </c>
      <c r="C4351" s="17">
        <f t="shared" si="1936"/>
        <v>22.400000000000002</v>
      </c>
      <c r="D4351" s="28">
        <f t="shared" si="1937"/>
        <v>143</v>
      </c>
      <c r="E4351" s="8">
        <f t="shared" si="1956"/>
        <v>6</v>
      </c>
      <c r="F4351" s="2" t="s">
        <v>9455</v>
      </c>
      <c r="G4351" s="54">
        <f t="shared" si="1957"/>
        <v>21.5</v>
      </c>
      <c r="H4351" s="20">
        <f t="shared" si="1958"/>
        <v>0.75780249999999993</v>
      </c>
      <c r="I4351" s="14" t="s">
        <v>19405</v>
      </c>
      <c r="J4351" s="14" t="s">
        <v>14442</v>
      </c>
      <c r="K4351" s="14" t="s">
        <v>24366</v>
      </c>
      <c r="L4351" s="14" t="s">
        <v>29324</v>
      </c>
      <c r="M4351" s="28">
        <f t="shared" si="1959"/>
        <v>14</v>
      </c>
      <c r="N4351" s="46">
        <f t="shared" si="1938"/>
        <v>6</v>
      </c>
      <c r="O4351" s="17">
        <f t="shared" si="1939"/>
        <v>0.60000000000000009</v>
      </c>
      <c r="P4351" s="17">
        <f t="shared" si="1939"/>
        <v>1</v>
      </c>
      <c r="Q4351" s="124">
        <f t="shared" si="1940"/>
        <v>0.60000000000000009</v>
      </c>
      <c r="R4351" s="26">
        <f t="shared" si="1941"/>
        <v>2.2000000000000002</v>
      </c>
      <c r="S4351" s="2" t="s">
        <v>34299</v>
      </c>
      <c r="T4351" s="2" t="s">
        <v>39280</v>
      </c>
      <c r="U4351" s="24">
        <f t="shared" si="1942"/>
        <v>416.20000000000005</v>
      </c>
      <c r="V4351" s="66">
        <f t="shared" si="1942"/>
        <v>391.6</v>
      </c>
      <c r="W4351" s="54">
        <f t="shared" si="1943"/>
        <v>2.15</v>
      </c>
      <c r="X4351" s="143">
        <f t="shared" si="1944"/>
        <v>416.20000000000005</v>
      </c>
      <c r="Y4351" s="143">
        <f t="shared" si="1945"/>
        <v>0.53</v>
      </c>
      <c r="AD4351">
        <v>152</v>
      </c>
      <c r="AE4351">
        <v>-1</v>
      </c>
      <c r="AF4351" s="10">
        <v>37.9</v>
      </c>
      <c r="AG4351" s="10">
        <v>58.12</v>
      </c>
      <c r="AH4351" s="10">
        <f t="shared" si="1946"/>
        <v>214671.79146707768</v>
      </c>
      <c r="AI4351" s="11">
        <f t="shared" si="1960"/>
        <v>0</v>
      </c>
      <c r="AJ4351">
        <f t="shared" si="1961"/>
        <v>0</v>
      </c>
      <c r="AK4351" t="e">
        <f t="shared" si="1947"/>
        <v>#DIV/0!</v>
      </c>
      <c r="AL4351">
        <f t="shared" si="1948"/>
        <v>0.31970070000000017</v>
      </c>
      <c r="AM4351" s="5">
        <f t="shared" si="1949"/>
        <v>4.28</v>
      </c>
      <c r="AN4351">
        <v>0</v>
      </c>
      <c r="AO4351" s="72">
        <f t="shared" si="1950"/>
        <v>2.2000000000000002</v>
      </c>
      <c r="AP4351" s="72">
        <f t="shared" si="1951"/>
        <v>0.60000000000000009</v>
      </c>
      <c r="AQ4351" s="72">
        <f t="shared" si="1952"/>
        <v>0.60000000000000009</v>
      </c>
      <c r="AR4351" s="71" t="e">
        <f t="shared" si="1953"/>
        <v>#DIV/0!</v>
      </c>
      <c r="BA4351">
        <f t="shared" si="1954"/>
        <v>143</v>
      </c>
      <c r="BB4351" s="91" t="e">
        <f t="shared" si="1955"/>
        <v>#DIV/0!</v>
      </c>
    </row>
    <row r="4352" spans="1:54">
      <c r="A4352" s="2" t="s">
        <v>4467</v>
      </c>
      <c r="B4352" s="7" t="s">
        <v>44295</v>
      </c>
      <c r="C4352" s="17">
        <f t="shared" si="1936"/>
        <v>22.1</v>
      </c>
      <c r="D4352" s="28">
        <f t="shared" si="1937"/>
        <v>122</v>
      </c>
      <c r="E4352" s="8">
        <f t="shared" si="1956"/>
        <v>11</v>
      </c>
      <c r="F4352" s="2" t="s">
        <v>9456</v>
      </c>
      <c r="G4352" s="54">
        <f t="shared" si="1957"/>
        <v>21.200000000000003</v>
      </c>
      <c r="H4352" s="20">
        <f t="shared" si="1958"/>
        <v>0.63568999999999998</v>
      </c>
      <c r="I4352" s="14" t="s">
        <v>19406</v>
      </c>
      <c r="J4352" s="14" t="s">
        <v>14443</v>
      </c>
      <c r="K4352" s="14" t="s">
        <v>24367</v>
      </c>
      <c r="L4352" s="14" t="s">
        <v>29325</v>
      </c>
      <c r="M4352" s="28">
        <f t="shared" si="1959"/>
        <v>13.4</v>
      </c>
      <c r="N4352" s="46">
        <f t="shared" si="1938"/>
        <v>5.4</v>
      </c>
      <c r="O4352" s="17">
        <f t="shared" si="1939"/>
        <v>2.8000000000000003</v>
      </c>
      <c r="P4352" s="17">
        <f t="shared" si="1939"/>
        <v>2.2000000000000002</v>
      </c>
      <c r="Q4352" s="124">
        <f t="shared" si="1940"/>
        <v>0.60000000000000009</v>
      </c>
      <c r="R4352" s="26">
        <f t="shared" si="1941"/>
        <v>1.8</v>
      </c>
      <c r="S4352" s="2" t="s">
        <v>34300</v>
      </c>
      <c r="T4352" s="2" t="s">
        <v>39281</v>
      </c>
      <c r="U4352" s="24">
        <f t="shared" si="1942"/>
        <v>394.90000000000003</v>
      </c>
      <c r="V4352" s="66">
        <f t="shared" si="1942"/>
        <v>370.1</v>
      </c>
      <c r="W4352" s="54">
        <f t="shared" si="1943"/>
        <v>2.1199999999999997</v>
      </c>
      <c r="X4352" s="143">
        <f t="shared" si="1944"/>
        <v>394.90000000000003</v>
      </c>
      <c r="Y4352" s="143">
        <f t="shared" si="1945"/>
        <v>0.52399999999999991</v>
      </c>
      <c r="AD4352">
        <v>152</v>
      </c>
      <c r="AE4352">
        <v>-1</v>
      </c>
      <c r="AF4352" s="10">
        <v>37.9</v>
      </c>
      <c r="AG4352" s="10">
        <v>58.12</v>
      </c>
      <c r="AH4352" s="10">
        <f t="shared" si="1946"/>
        <v>259608.90460476759</v>
      </c>
      <c r="AI4352" s="11">
        <f t="shared" si="1960"/>
        <v>0</v>
      </c>
      <c r="AJ4352">
        <f t="shared" si="1961"/>
        <v>0</v>
      </c>
      <c r="AK4352" t="e">
        <f t="shared" si="1947"/>
        <v>#DIV/0!</v>
      </c>
      <c r="AL4352">
        <f t="shared" si="1948"/>
        <v>4.0394692800000014</v>
      </c>
      <c r="AM4352" s="5">
        <f t="shared" si="1949"/>
        <v>4.2200000000000006</v>
      </c>
      <c r="AN4352">
        <v>0</v>
      </c>
      <c r="AO4352" s="72">
        <f t="shared" si="1950"/>
        <v>1.8</v>
      </c>
      <c r="AP4352" s="72">
        <f t="shared" si="1951"/>
        <v>0.60000000000000009</v>
      </c>
      <c r="AQ4352" s="72">
        <f t="shared" si="1952"/>
        <v>0.8</v>
      </c>
      <c r="AR4352" s="71" t="e">
        <f t="shared" si="1953"/>
        <v>#DIV/0!</v>
      </c>
      <c r="BA4352">
        <f t="shared" si="1954"/>
        <v>122</v>
      </c>
      <c r="BB4352" s="91" t="e">
        <f t="shared" si="1955"/>
        <v>#DIV/0!</v>
      </c>
    </row>
    <row r="4353" spans="1:54">
      <c r="A4353" s="2" t="s">
        <v>4468</v>
      </c>
      <c r="B4353" s="7" t="s">
        <v>44296</v>
      </c>
      <c r="C4353" s="17">
        <f t="shared" si="1936"/>
        <v>14.200000000000001</v>
      </c>
      <c r="D4353" s="28">
        <f t="shared" si="1937"/>
        <v>202</v>
      </c>
      <c r="E4353" s="8">
        <f t="shared" si="1956"/>
        <v>8</v>
      </c>
      <c r="F4353" s="2" t="s">
        <v>9457</v>
      </c>
      <c r="G4353" s="54">
        <f t="shared" si="1957"/>
        <v>13.299999999999999</v>
      </c>
      <c r="H4353" s="20">
        <f t="shared" si="1958"/>
        <v>0.41362879999999996</v>
      </c>
      <c r="I4353" s="14" t="s">
        <v>19407</v>
      </c>
      <c r="J4353" s="14" t="s">
        <v>14444</v>
      </c>
      <c r="K4353" s="14" t="s">
        <v>24368</v>
      </c>
      <c r="L4353" s="14" t="s">
        <v>29326</v>
      </c>
      <c r="M4353" s="28">
        <f t="shared" si="1959"/>
        <v>13.3</v>
      </c>
      <c r="N4353" s="46">
        <f t="shared" si="1938"/>
        <v>5.4</v>
      </c>
      <c r="O4353" s="17">
        <f t="shared" si="1939"/>
        <v>1.8</v>
      </c>
      <c r="P4353" s="17">
        <f t="shared" si="1939"/>
        <v>2.4000000000000004</v>
      </c>
      <c r="Q4353" s="124">
        <f t="shared" si="1940"/>
        <v>0.4</v>
      </c>
      <c r="R4353" s="26">
        <f t="shared" si="1941"/>
        <v>0.8</v>
      </c>
      <c r="S4353" s="2" t="s">
        <v>34301</v>
      </c>
      <c r="T4353" s="2" t="s">
        <v>39282</v>
      </c>
      <c r="U4353" s="24">
        <f t="shared" si="1942"/>
        <v>475</v>
      </c>
      <c r="V4353" s="66">
        <f t="shared" si="1942"/>
        <v>389.8</v>
      </c>
      <c r="W4353" s="54">
        <f t="shared" si="1943"/>
        <v>1.33</v>
      </c>
      <c r="X4353" s="143">
        <f t="shared" si="1944"/>
        <v>475</v>
      </c>
      <c r="Y4353" s="143">
        <f t="shared" si="1945"/>
        <v>0.36599999999999999</v>
      </c>
      <c r="AD4353">
        <v>152</v>
      </c>
      <c r="AE4353">
        <v>-1</v>
      </c>
      <c r="AF4353" s="10">
        <v>37.9</v>
      </c>
      <c r="AG4353" s="10">
        <v>58.12</v>
      </c>
      <c r="AH4353" s="10">
        <f t="shared" si="1946"/>
        <v>219050.51569623523</v>
      </c>
      <c r="AI4353" s="11">
        <f t="shared" si="1960"/>
        <v>0</v>
      </c>
      <c r="AJ4353">
        <f t="shared" si="1961"/>
        <v>0</v>
      </c>
      <c r="AK4353" t="e">
        <f t="shared" si="1947"/>
        <v>#DIV/0!</v>
      </c>
      <c r="AL4353">
        <f t="shared" si="1948"/>
        <v>2.0264988672000008</v>
      </c>
      <c r="AM4353" s="5">
        <f t="shared" si="1949"/>
        <v>2.64</v>
      </c>
      <c r="AN4353">
        <v>0</v>
      </c>
      <c r="AO4353" s="72">
        <f t="shared" si="1950"/>
        <v>0.8</v>
      </c>
      <c r="AP4353" s="72">
        <f t="shared" si="1951"/>
        <v>0.4</v>
      </c>
      <c r="AQ4353" s="72">
        <f t="shared" si="1952"/>
        <v>0.60000000000000009</v>
      </c>
      <c r="AR4353" s="71" t="e">
        <f t="shared" si="1953"/>
        <v>#DIV/0!</v>
      </c>
      <c r="BA4353">
        <f t="shared" si="1954"/>
        <v>202</v>
      </c>
      <c r="BB4353" s="91" t="e">
        <f t="shared" si="1955"/>
        <v>#DIV/0!</v>
      </c>
    </row>
    <row r="4354" spans="1:54">
      <c r="A4354" s="2" t="s">
        <v>4469</v>
      </c>
      <c r="B4354" s="7" t="s">
        <v>44297</v>
      </c>
      <c r="C4354" s="17">
        <f t="shared" ref="C4354:C4417" si="1962">MROUND(A4354,0.1)+1+AN4354</f>
        <v>22.400000000000002</v>
      </c>
      <c r="D4354" s="28">
        <f t="shared" ref="D4354:D4417" si="1963">MROUND(S4354,1)</f>
        <v>99</v>
      </c>
      <c r="E4354" s="8">
        <f t="shared" si="1956"/>
        <v>7</v>
      </c>
      <c r="F4354" s="2" t="s">
        <v>9458</v>
      </c>
      <c r="G4354" s="54">
        <f t="shared" si="1957"/>
        <v>21.5</v>
      </c>
      <c r="H4354" s="20">
        <f t="shared" si="1958"/>
        <v>0.77144559999999995</v>
      </c>
      <c r="I4354" s="14" t="s">
        <v>19408</v>
      </c>
      <c r="J4354" s="14" t="s">
        <v>14445</v>
      </c>
      <c r="K4354" s="14" t="s">
        <v>23996</v>
      </c>
      <c r="L4354" s="14" t="s">
        <v>29327</v>
      </c>
      <c r="M4354" s="28">
        <f t="shared" si="1959"/>
        <v>11.9</v>
      </c>
      <c r="N4354" s="46">
        <f t="shared" ref="N4354:N4417" si="1964">MROUND(L4354,0.2)+5</f>
        <v>5.6</v>
      </c>
      <c r="O4354" s="17">
        <f t="shared" ref="O4354:P4417" si="1965">MROUND(I4354,0.2)</f>
        <v>2.8000000000000003</v>
      </c>
      <c r="P4354" s="17">
        <f t="shared" si="1965"/>
        <v>5.2</v>
      </c>
      <c r="Q4354" s="124">
        <f t="shared" ref="Q4354:Q4417" si="1966">IF(AN4354&gt;0,CEILING((1-H4354)*R4354,0.2),IF(MROUND((1-H4354)*R4354,0.2)&lt;0.2,MROUND((1-H4354)*R4354,0.2)+0.2, MROUND((1-H4354)*R4354,0.2)))</f>
        <v>0.2</v>
      </c>
      <c r="R4354" s="26">
        <f t="shared" ref="R4354:R4417" si="1967">MROUND(K4354,0.2)</f>
        <v>1</v>
      </c>
      <c r="S4354" s="2" t="s">
        <v>34302</v>
      </c>
      <c r="T4354" s="2" t="s">
        <v>39283</v>
      </c>
      <c r="U4354" s="24">
        <f t="shared" ref="U4354:V4417" si="1968">ROUNDUP(S4354+273,1)</f>
        <v>371.90000000000003</v>
      </c>
      <c r="V4354" s="66">
        <f t="shared" si="1968"/>
        <v>342.20000000000005</v>
      </c>
      <c r="W4354" s="54">
        <f t="shared" ref="W4354:W4417" si="1969">ROUNDUP(A4354/10,2)</f>
        <v>2.15</v>
      </c>
      <c r="X4354" s="143">
        <f t="shared" ref="X4354:X4417" si="1970">U4354</f>
        <v>371.90000000000003</v>
      </c>
      <c r="Y4354" s="143">
        <f t="shared" ref="Y4354:Y4417" si="1971">W4354/5+0.1</f>
        <v>0.53</v>
      </c>
      <c r="AD4354">
        <v>152</v>
      </c>
      <c r="AE4354">
        <v>-1</v>
      </c>
      <c r="AF4354" s="10">
        <v>37.9</v>
      </c>
      <c r="AG4354" s="10">
        <v>58.12</v>
      </c>
      <c r="AH4354" s="10">
        <f t="shared" ref="AH4354:AH4417" si="1972">((1.092*8.3144*(AE4354+273)*(LN(AF4354)-1.013)/(0.93-(AE4354+273)/(AD4354+273)))*((AD4354-T4354)/(AD4354-AE4354))^0.383)*1000/AG4354</f>
        <v>303700.10941936</v>
      </c>
      <c r="AI4354" s="11">
        <f t="shared" si="1960"/>
        <v>0</v>
      </c>
      <c r="AJ4354">
        <f t="shared" si="1961"/>
        <v>0</v>
      </c>
      <c r="AK4354" t="e">
        <f t="shared" ref="AK4354:AK4417" si="1973">0.07*AJ4354*AI4354/AC4354</f>
        <v>#DIV/0!</v>
      </c>
      <c r="AL4354">
        <f t="shared" ref="AL4354:AL4417" si="1974">(1-H4354)*O4354*P4354*R4354</f>
        <v>3.3277520640000016</v>
      </c>
      <c r="AM4354" s="5">
        <f t="shared" ref="AM4354:AM4417" si="1975">MROUND(A4354,0.1)/5</f>
        <v>4.28</v>
      </c>
      <c r="AN4354">
        <v>0</v>
      </c>
      <c r="AO4354" s="72">
        <f t="shared" ref="AO4354:AO4417" si="1976">CEILING(R4354,0.2)</f>
        <v>1</v>
      </c>
      <c r="AP4354" s="72">
        <f t="shared" ref="AP4354:AP4417" si="1977">Q4354</f>
        <v>0.2</v>
      </c>
      <c r="AQ4354" s="72">
        <f t="shared" ref="AQ4354:AQ4417" si="1978">CEILING((1-H4354)*R4354,0.2)</f>
        <v>0.4</v>
      </c>
      <c r="AR4354" s="71" t="e">
        <f t="shared" ref="AR4354:AR4417" si="1979">AL4354+AK4354</f>
        <v>#DIV/0!</v>
      </c>
      <c r="BA4354">
        <f t="shared" ref="BA4354:BA4417" si="1980">D4354</f>
        <v>99</v>
      </c>
      <c r="BB4354" s="91" t="e">
        <f t="shared" ref="BB4354:BB4417" si="1981">AK4354/AL4354</f>
        <v>#DIV/0!</v>
      </c>
    </row>
    <row r="4355" spans="1:54">
      <c r="A4355" s="2" t="s">
        <v>4470</v>
      </c>
      <c r="B4355" s="7" t="s">
        <v>44298</v>
      </c>
      <c r="C4355" s="17">
        <f t="shared" si="1962"/>
        <v>12.5</v>
      </c>
      <c r="D4355" s="28">
        <f t="shared" si="1963"/>
        <v>20</v>
      </c>
      <c r="E4355" s="8">
        <f t="shared" ref="E4355:E4418" si="1982">MROUND(SQRT(((P4355*O4355*Q4355)/MAX(O4355,P4355,Q4355)))*10,1)</f>
        <v>14</v>
      </c>
      <c r="F4355" s="2" t="s">
        <v>9459</v>
      </c>
      <c r="G4355" s="54">
        <f t="shared" ref="G4355:G4418" si="1983">ROUNDUP(A4355,1)</f>
        <v>11.5</v>
      </c>
      <c r="H4355" s="20">
        <f t="shared" ref="H4355:H4418" si="1984">F4355/100</f>
        <v>0.10810700000000001</v>
      </c>
      <c r="I4355" s="14" t="s">
        <v>19409</v>
      </c>
      <c r="J4355" s="14" t="s">
        <v>14446</v>
      </c>
      <c r="K4355" s="14" t="s">
        <v>24369</v>
      </c>
      <c r="L4355" s="14" t="s">
        <v>29328</v>
      </c>
      <c r="M4355" s="28">
        <f t="shared" ref="M4355:M4418" si="1985">14.5-P4355/2</f>
        <v>11</v>
      </c>
      <c r="N4355" s="46">
        <f t="shared" si="1964"/>
        <v>5.2</v>
      </c>
      <c r="O4355" s="17">
        <f t="shared" si="1965"/>
        <v>2.6</v>
      </c>
      <c r="P4355" s="17">
        <f t="shared" si="1965"/>
        <v>7</v>
      </c>
      <c r="Q4355" s="124">
        <f t="shared" si="1966"/>
        <v>0.8</v>
      </c>
      <c r="R4355" s="26">
        <f t="shared" si="1967"/>
        <v>1</v>
      </c>
      <c r="S4355" s="2" t="s">
        <v>34303</v>
      </c>
      <c r="T4355" s="2" t="s">
        <v>39284</v>
      </c>
      <c r="U4355" s="24">
        <f t="shared" si="1968"/>
        <v>292.8</v>
      </c>
      <c r="V4355" s="66">
        <f t="shared" si="1968"/>
        <v>380.20000000000005</v>
      </c>
      <c r="W4355" s="54">
        <f t="shared" si="1969"/>
        <v>1.1499999999999999</v>
      </c>
      <c r="X4355" s="143">
        <f t="shared" si="1970"/>
        <v>292.8</v>
      </c>
      <c r="Y4355" s="143">
        <f t="shared" si="1971"/>
        <v>0.32999999999999996</v>
      </c>
      <c r="AD4355">
        <v>152</v>
      </c>
      <c r="AE4355">
        <v>-1</v>
      </c>
      <c r="AF4355" s="10">
        <v>37.9</v>
      </c>
      <c r="AG4355" s="10">
        <v>58.12</v>
      </c>
      <c r="AH4355" s="10">
        <f t="shared" si="1972"/>
        <v>240156.8988364026</v>
      </c>
      <c r="AI4355" s="11">
        <f t="shared" si="1960"/>
        <v>0</v>
      </c>
      <c r="AJ4355">
        <f t="shared" si="1961"/>
        <v>0</v>
      </c>
      <c r="AK4355" t="e">
        <f t="shared" si="1973"/>
        <v>#DIV/0!</v>
      </c>
      <c r="AL4355">
        <f t="shared" si="1974"/>
        <v>16.232452600000002</v>
      </c>
      <c r="AM4355" s="5">
        <f t="shared" si="1975"/>
        <v>2.2999999999999998</v>
      </c>
      <c r="AN4355">
        <v>0</v>
      </c>
      <c r="AO4355" s="72">
        <f t="shared" si="1976"/>
        <v>1</v>
      </c>
      <c r="AP4355" s="72">
        <f t="shared" si="1977"/>
        <v>0.8</v>
      </c>
      <c r="AQ4355" s="72">
        <f t="shared" si="1978"/>
        <v>1</v>
      </c>
      <c r="AR4355" s="71" t="e">
        <f t="shared" si="1979"/>
        <v>#DIV/0!</v>
      </c>
      <c r="BA4355">
        <f t="shared" si="1980"/>
        <v>20</v>
      </c>
      <c r="BB4355" s="91" t="e">
        <f t="shared" si="1981"/>
        <v>#DIV/0!</v>
      </c>
    </row>
    <row r="4356" spans="1:54">
      <c r="A4356" s="2" t="s">
        <v>4471</v>
      </c>
      <c r="B4356" s="7" t="s">
        <v>44299</v>
      </c>
      <c r="C4356" s="17">
        <f t="shared" si="1962"/>
        <v>32.299999999999997</v>
      </c>
      <c r="D4356" s="28">
        <f t="shared" si="1963"/>
        <v>193</v>
      </c>
      <c r="E4356" s="8">
        <f t="shared" si="1982"/>
        <v>10</v>
      </c>
      <c r="F4356" s="2" t="s">
        <v>9460</v>
      </c>
      <c r="G4356" s="54">
        <f t="shared" si="1983"/>
        <v>31.400000000000002</v>
      </c>
      <c r="H4356" s="20">
        <f t="shared" si="1984"/>
        <v>0.75857479999999999</v>
      </c>
      <c r="I4356" s="14" t="s">
        <v>19410</v>
      </c>
      <c r="J4356" s="14" t="s">
        <v>14447</v>
      </c>
      <c r="K4356" s="14" t="s">
        <v>24370</v>
      </c>
      <c r="L4356" s="14" t="s">
        <v>29329</v>
      </c>
      <c r="M4356" s="28">
        <f t="shared" si="1985"/>
        <v>10.399999999999999</v>
      </c>
      <c r="N4356" s="46">
        <f t="shared" si="1964"/>
        <v>5.2</v>
      </c>
      <c r="O4356" s="17">
        <f t="shared" si="1965"/>
        <v>1.8</v>
      </c>
      <c r="P4356" s="17">
        <f t="shared" si="1965"/>
        <v>8.2000000000000011</v>
      </c>
      <c r="Q4356" s="124">
        <f t="shared" si="1966"/>
        <v>0.60000000000000009</v>
      </c>
      <c r="R4356" s="26">
        <f t="shared" si="1967"/>
        <v>2.6</v>
      </c>
      <c r="S4356" s="2" t="s">
        <v>34304</v>
      </c>
      <c r="T4356" s="2" t="s">
        <v>39285</v>
      </c>
      <c r="U4356" s="24">
        <f t="shared" si="1968"/>
        <v>465.90000000000003</v>
      </c>
      <c r="V4356" s="66">
        <f t="shared" si="1968"/>
        <v>312.10000000000002</v>
      </c>
      <c r="W4356" s="54">
        <f t="shared" si="1969"/>
        <v>3.1399999999999997</v>
      </c>
      <c r="X4356" s="143">
        <f t="shared" si="1970"/>
        <v>465.90000000000003</v>
      </c>
      <c r="Y4356" s="143">
        <f t="shared" si="1971"/>
        <v>0.72799999999999987</v>
      </c>
      <c r="AD4356">
        <v>152</v>
      </c>
      <c r="AE4356">
        <v>-1</v>
      </c>
      <c r="AF4356" s="10">
        <v>37.9</v>
      </c>
      <c r="AG4356" s="10">
        <v>58.12</v>
      </c>
      <c r="AH4356" s="10">
        <f t="shared" si="1972"/>
        <v>341964.05299850396</v>
      </c>
      <c r="AI4356" s="11">
        <f t="shared" si="1960"/>
        <v>0</v>
      </c>
      <c r="AJ4356">
        <f t="shared" si="1961"/>
        <v>0</v>
      </c>
      <c r="AK4356" t="e">
        <f t="shared" si="1973"/>
        <v>#DIV/0!</v>
      </c>
      <c r="AL4356">
        <f t="shared" si="1974"/>
        <v>9.264933475200003</v>
      </c>
      <c r="AM4356" s="5">
        <f t="shared" si="1975"/>
        <v>6.26</v>
      </c>
      <c r="AN4356">
        <v>0</v>
      </c>
      <c r="AO4356" s="72">
        <f t="shared" si="1976"/>
        <v>2.6</v>
      </c>
      <c r="AP4356" s="72">
        <f t="shared" si="1977"/>
        <v>0.60000000000000009</v>
      </c>
      <c r="AQ4356" s="72">
        <f t="shared" si="1978"/>
        <v>0.8</v>
      </c>
      <c r="AR4356" s="71" t="e">
        <f t="shared" si="1979"/>
        <v>#DIV/0!</v>
      </c>
      <c r="BA4356">
        <f t="shared" si="1980"/>
        <v>193</v>
      </c>
      <c r="BB4356" s="91" t="e">
        <f t="shared" si="1981"/>
        <v>#DIV/0!</v>
      </c>
    </row>
    <row r="4357" spans="1:54">
      <c r="A4357" s="2" t="s">
        <v>4472</v>
      </c>
      <c r="B4357" s="7" t="s">
        <v>44300</v>
      </c>
      <c r="C4357" s="17">
        <f t="shared" si="1962"/>
        <v>32.700000000000003</v>
      </c>
      <c r="D4357" s="28">
        <f t="shared" si="1963"/>
        <v>39</v>
      </c>
      <c r="E4357" s="8">
        <f t="shared" si="1982"/>
        <v>7</v>
      </c>
      <c r="F4357" s="2" t="s">
        <v>9461</v>
      </c>
      <c r="G4357" s="54">
        <f t="shared" si="1983"/>
        <v>31.8</v>
      </c>
      <c r="H4357" s="20">
        <f t="shared" si="1984"/>
        <v>0.27618169999999997</v>
      </c>
      <c r="I4357" s="14" t="s">
        <v>19411</v>
      </c>
      <c r="J4357" s="14" t="s">
        <v>14448</v>
      </c>
      <c r="K4357" s="14" t="s">
        <v>24371</v>
      </c>
      <c r="L4357" s="14" t="s">
        <v>29330</v>
      </c>
      <c r="M4357" s="28">
        <f t="shared" si="1985"/>
        <v>10.7</v>
      </c>
      <c r="N4357" s="46">
        <f t="shared" si="1964"/>
        <v>6.8</v>
      </c>
      <c r="O4357" s="17">
        <f t="shared" si="1965"/>
        <v>1.4000000000000001</v>
      </c>
      <c r="P4357" s="17">
        <f t="shared" si="1965"/>
        <v>7.6000000000000005</v>
      </c>
      <c r="Q4357" s="124">
        <f t="shared" si="1966"/>
        <v>0.4</v>
      </c>
      <c r="R4357" s="26">
        <f t="shared" si="1967"/>
        <v>0.60000000000000009</v>
      </c>
      <c r="S4357" s="2" t="s">
        <v>34305</v>
      </c>
      <c r="T4357" s="2" t="s">
        <v>39286</v>
      </c>
      <c r="U4357" s="24">
        <f t="shared" si="1968"/>
        <v>311.90000000000003</v>
      </c>
      <c r="V4357" s="66">
        <f t="shared" si="1968"/>
        <v>335.1</v>
      </c>
      <c r="W4357" s="54">
        <f t="shared" si="1969"/>
        <v>3.1799999999999997</v>
      </c>
      <c r="X4357" s="143">
        <f t="shared" si="1970"/>
        <v>311.90000000000003</v>
      </c>
      <c r="Y4357" s="143">
        <f t="shared" si="1971"/>
        <v>0.73599999999999988</v>
      </c>
      <c r="AD4357">
        <v>152</v>
      </c>
      <c r="AE4357">
        <v>-1</v>
      </c>
      <c r="AF4357" s="10">
        <v>37.9</v>
      </c>
      <c r="AG4357" s="10">
        <v>58.12</v>
      </c>
      <c r="AH4357" s="10">
        <f t="shared" si="1972"/>
        <v>313479.04186440125</v>
      </c>
      <c r="AI4357" s="11">
        <f t="shared" si="1960"/>
        <v>0</v>
      </c>
      <c r="AJ4357">
        <f t="shared" si="1961"/>
        <v>0</v>
      </c>
      <c r="AK4357" t="e">
        <f t="shared" si="1973"/>
        <v>#DIV/0!</v>
      </c>
      <c r="AL4357">
        <f t="shared" si="1974"/>
        <v>4.6208560272000021</v>
      </c>
      <c r="AM4357" s="5">
        <f t="shared" si="1975"/>
        <v>6.3400000000000007</v>
      </c>
      <c r="AN4357">
        <v>0</v>
      </c>
      <c r="AO4357" s="72">
        <f t="shared" si="1976"/>
        <v>0.60000000000000009</v>
      </c>
      <c r="AP4357" s="72">
        <f t="shared" si="1977"/>
        <v>0.4</v>
      </c>
      <c r="AQ4357" s="72">
        <f t="shared" si="1978"/>
        <v>0.60000000000000009</v>
      </c>
      <c r="AR4357" s="71" t="e">
        <f t="shared" si="1979"/>
        <v>#DIV/0!</v>
      </c>
      <c r="BA4357">
        <f t="shared" si="1980"/>
        <v>39</v>
      </c>
      <c r="BB4357" s="91" t="e">
        <f t="shared" si="1981"/>
        <v>#DIV/0!</v>
      </c>
    </row>
    <row r="4358" spans="1:54">
      <c r="A4358" s="2" t="s">
        <v>4473</v>
      </c>
      <c r="B4358" s="7" t="s">
        <v>44301</v>
      </c>
      <c r="C4358" s="17">
        <f t="shared" si="1962"/>
        <v>33</v>
      </c>
      <c r="D4358" s="28">
        <f t="shared" si="1963"/>
        <v>294</v>
      </c>
      <c r="E4358" s="8">
        <f t="shared" si="1982"/>
        <v>10</v>
      </c>
      <c r="F4358" s="2" t="s">
        <v>9462</v>
      </c>
      <c r="G4358" s="54">
        <f t="shared" si="1983"/>
        <v>32</v>
      </c>
      <c r="H4358" s="20">
        <f t="shared" si="1984"/>
        <v>0.48153560000000001</v>
      </c>
      <c r="I4358" s="14" t="s">
        <v>19412</v>
      </c>
      <c r="J4358" s="14" t="s">
        <v>14449</v>
      </c>
      <c r="K4358" s="14" t="s">
        <v>24372</v>
      </c>
      <c r="L4358" s="14" t="s">
        <v>29331</v>
      </c>
      <c r="M4358" s="28">
        <f t="shared" si="1985"/>
        <v>9.8999999999999986</v>
      </c>
      <c r="N4358" s="46">
        <f t="shared" si="1964"/>
        <v>5.6</v>
      </c>
      <c r="O4358" s="17">
        <f t="shared" si="1965"/>
        <v>1</v>
      </c>
      <c r="P4358" s="17">
        <f t="shared" si="1965"/>
        <v>9.2000000000000011</v>
      </c>
      <c r="Q4358" s="124">
        <f t="shared" si="1966"/>
        <v>1</v>
      </c>
      <c r="R4358" s="26">
        <f t="shared" si="1967"/>
        <v>2</v>
      </c>
      <c r="S4358" s="2" t="s">
        <v>34306</v>
      </c>
      <c r="T4358" s="2" t="s">
        <v>39287</v>
      </c>
      <c r="U4358" s="24">
        <f t="shared" si="1968"/>
        <v>566.9</v>
      </c>
      <c r="V4358" s="66">
        <f t="shared" si="1968"/>
        <v>368.6</v>
      </c>
      <c r="W4358" s="54">
        <f t="shared" si="1969"/>
        <v>3.1999999999999997</v>
      </c>
      <c r="X4358" s="143">
        <f t="shared" si="1970"/>
        <v>566.9</v>
      </c>
      <c r="Y4358" s="143">
        <f t="shared" si="1971"/>
        <v>0.73999999999999988</v>
      </c>
      <c r="AD4358">
        <v>152</v>
      </c>
      <c r="AE4358">
        <v>-1</v>
      </c>
      <c r="AF4358" s="10">
        <v>37.9</v>
      </c>
      <c r="AG4358" s="10">
        <v>58.12</v>
      </c>
      <c r="AH4358" s="10">
        <f t="shared" si="1972"/>
        <v>262247.09474330064</v>
      </c>
      <c r="AI4358" s="11">
        <f t="shared" si="1960"/>
        <v>0</v>
      </c>
      <c r="AJ4358">
        <f t="shared" si="1961"/>
        <v>0</v>
      </c>
      <c r="AK4358" t="e">
        <f t="shared" si="1973"/>
        <v>#DIV/0!</v>
      </c>
      <c r="AL4358">
        <f t="shared" si="1974"/>
        <v>9.5397449600000019</v>
      </c>
      <c r="AM4358" s="5">
        <f t="shared" si="1975"/>
        <v>6.4</v>
      </c>
      <c r="AN4358">
        <v>0</v>
      </c>
      <c r="AO4358" s="72">
        <f t="shared" si="1976"/>
        <v>2</v>
      </c>
      <c r="AP4358" s="72">
        <f t="shared" si="1977"/>
        <v>1</v>
      </c>
      <c r="AQ4358" s="72">
        <f t="shared" si="1978"/>
        <v>1.2000000000000002</v>
      </c>
      <c r="AR4358" s="71" t="e">
        <f t="shared" si="1979"/>
        <v>#DIV/0!</v>
      </c>
      <c r="BA4358">
        <f t="shared" si="1980"/>
        <v>294</v>
      </c>
      <c r="BB4358" s="91" t="e">
        <f t="shared" si="1981"/>
        <v>#DIV/0!</v>
      </c>
    </row>
    <row r="4359" spans="1:54">
      <c r="A4359" s="2" t="s">
        <v>4474</v>
      </c>
      <c r="B4359" s="7" t="s">
        <v>44302</v>
      </c>
      <c r="C4359" s="17">
        <f t="shared" si="1962"/>
        <v>16.3</v>
      </c>
      <c r="D4359" s="28">
        <f t="shared" si="1963"/>
        <v>156</v>
      </c>
      <c r="E4359" s="8">
        <f t="shared" si="1982"/>
        <v>14</v>
      </c>
      <c r="F4359" s="2" t="s">
        <v>9463</v>
      </c>
      <c r="G4359" s="54">
        <f t="shared" si="1983"/>
        <v>15.4</v>
      </c>
      <c r="H4359" s="20">
        <f t="shared" si="1984"/>
        <v>0.52411779999999997</v>
      </c>
      <c r="I4359" s="14" t="s">
        <v>19413</v>
      </c>
      <c r="J4359" s="14" t="s">
        <v>14450</v>
      </c>
      <c r="K4359" s="14" t="s">
        <v>24373</v>
      </c>
      <c r="L4359" s="14" t="s">
        <v>29332</v>
      </c>
      <c r="M4359" s="28">
        <f t="shared" si="1985"/>
        <v>13</v>
      </c>
      <c r="N4359" s="46">
        <f t="shared" si="1964"/>
        <v>6</v>
      </c>
      <c r="O4359" s="17">
        <f t="shared" si="1965"/>
        <v>2.4000000000000004</v>
      </c>
      <c r="P4359" s="17">
        <f t="shared" si="1965"/>
        <v>3</v>
      </c>
      <c r="Q4359" s="124">
        <f t="shared" si="1966"/>
        <v>0.8</v>
      </c>
      <c r="R4359" s="26">
        <f t="shared" si="1967"/>
        <v>1.8</v>
      </c>
      <c r="S4359" s="2" t="s">
        <v>34307</v>
      </c>
      <c r="T4359" s="2" t="s">
        <v>39288</v>
      </c>
      <c r="U4359" s="24">
        <f t="shared" si="1968"/>
        <v>429.40000000000003</v>
      </c>
      <c r="V4359" s="66">
        <f t="shared" si="1968"/>
        <v>347.90000000000003</v>
      </c>
      <c r="W4359" s="54">
        <f t="shared" si="1969"/>
        <v>1.54</v>
      </c>
      <c r="X4359" s="143">
        <f t="shared" si="1970"/>
        <v>429.40000000000003</v>
      </c>
      <c r="Y4359" s="143">
        <f t="shared" si="1971"/>
        <v>0.40800000000000003</v>
      </c>
      <c r="AD4359">
        <v>152</v>
      </c>
      <c r="AE4359">
        <v>-1</v>
      </c>
      <c r="AF4359" s="10">
        <v>37.9</v>
      </c>
      <c r="AG4359" s="10">
        <v>58.12</v>
      </c>
      <c r="AH4359" s="10">
        <f t="shared" si="1972"/>
        <v>295558.30258561537</v>
      </c>
      <c r="AI4359" s="11">
        <f t="shared" si="1960"/>
        <v>0</v>
      </c>
      <c r="AJ4359">
        <f t="shared" si="1961"/>
        <v>0</v>
      </c>
      <c r="AK4359" t="e">
        <f t="shared" si="1973"/>
        <v>#DIV/0!</v>
      </c>
      <c r="AL4359">
        <f t="shared" si="1974"/>
        <v>6.1674333120000018</v>
      </c>
      <c r="AM4359" s="5">
        <f t="shared" si="1975"/>
        <v>3.06</v>
      </c>
      <c r="AN4359">
        <v>0</v>
      </c>
      <c r="AO4359" s="72">
        <f t="shared" si="1976"/>
        <v>1.8</v>
      </c>
      <c r="AP4359" s="72">
        <f t="shared" si="1977"/>
        <v>0.8</v>
      </c>
      <c r="AQ4359" s="72">
        <f t="shared" si="1978"/>
        <v>1</v>
      </c>
      <c r="AR4359" s="71" t="e">
        <f t="shared" si="1979"/>
        <v>#DIV/0!</v>
      </c>
      <c r="BA4359">
        <f t="shared" si="1980"/>
        <v>156</v>
      </c>
      <c r="BB4359" s="91" t="e">
        <f t="shared" si="1981"/>
        <v>#DIV/0!</v>
      </c>
    </row>
    <row r="4360" spans="1:54">
      <c r="A4360" s="2" t="s">
        <v>4475</v>
      </c>
      <c r="B4360" s="7" t="s">
        <v>44303</v>
      </c>
      <c r="C4360" s="17">
        <f t="shared" si="1962"/>
        <v>15.8</v>
      </c>
      <c r="D4360" s="28">
        <f t="shared" si="1963"/>
        <v>137</v>
      </c>
      <c r="E4360" s="8">
        <f t="shared" si="1982"/>
        <v>6</v>
      </c>
      <c r="F4360" s="2" t="s">
        <v>9464</v>
      </c>
      <c r="G4360" s="54">
        <f t="shared" si="1983"/>
        <v>14.799999999999999</v>
      </c>
      <c r="H4360" s="20">
        <f t="shared" si="1984"/>
        <v>0.89835679999999996</v>
      </c>
      <c r="I4360" s="14" t="s">
        <v>19414</v>
      </c>
      <c r="J4360" s="14" t="s">
        <v>14451</v>
      </c>
      <c r="K4360" s="14" t="s">
        <v>24374</v>
      </c>
      <c r="L4360" s="14" t="s">
        <v>29333</v>
      </c>
      <c r="M4360" s="28">
        <f t="shared" si="1985"/>
        <v>10.6</v>
      </c>
      <c r="N4360" s="46">
        <f t="shared" si="1964"/>
        <v>5</v>
      </c>
      <c r="O4360" s="17">
        <f t="shared" si="1965"/>
        <v>1.8</v>
      </c>
      <c r="P4360" s="17">
        <f t="shared" si="1965"/>
        <v>7.8000000000000007</v>
      </c>
      <c r="Q4360" s="124">
        <f t="shared" si="1966"/>
        <v>0.2</v>
      </c>
      <c r="R4360" s="26">
        <f t="shared" si="1967"/>
        <v>1.4000000000000001</v>
      </c>
      <c r="S4360" s="2" t="s">
        <v>34308</v>
      </c>
      <c r="T4360" s="2" t="s">
        <v>39289</v>
      </c>
      <c r="U4360" s="24">
        <f t="shared" si="1968"/>
        <v>410.3</v>
      </c>
      <c r="V4360" s="66">
        <f t="shared" si="1968"/>
        <v>342.8</v>
      </c>
      <c r="W4360" s="54">
        <f t="shared" si="1969"/>
        <v>1.48</v>
      </c>
      <c r="X4360" s="143">
        <f t="shared" si="1970"/>
        <v>410.3</v>
      </c>
      <c r="Y4360" s="143">
        <f t="shared" si="1971"/>
        <v>0.39600000000000002</v>
      </c>
      <c r="AD4360">
        <v>152</v>
      </c>
      <c r="AE4360">
        <v>-1</v>
      </c>
      <c r="AF4360" s="10">
        <v>37.9</v>
      </c>
      <c r="AG4360" s="10">
        <v>58.12</v>
      </c>
      <c r="AH4360" s="10">
        <f t="shared" si="1972"/>
        <v>302937.43714331009</v>
      </c>
      <c r="AI4360" s="11">
        <f t="shared" si="1960"/>
        <v>0</v>
      </c>
      <c r="AJ4360">
        <f t="shared" si="1961"/>
        <v>0</v>
      </c>
      <c r="AK4360" t="e">
        <f t="shared" si="1973"/>
        <v>#DIV/0!</v>
      </c>
      <c r="AL4360">
        <f t="shared" si="1974"/>
        <v>1.9978987392000012</v>
      </c>
      <c r="AM4360" s="5">
        <f t="shared" si="1975"/>
        <v>2.96</v>
      </c>
      <c r="AN4360">
        <v>0</v>
      </c>
      <c r="AO4360" s="72">
        <f t="shared" si="1976"/>
        <v>1.4000000000000001</v>
      </c>
      <c r="AP4360" s="72">
        <f t="shared" si="1977"/>
        <v>0.2</v>
      </c>
      <c r="AQ4360" s="72">
        <f t="shared" si="1978"/>
        <v>0.2</v>
      </c>
      <c r="AR4360" s="71" t="e">
        <f t="shared" si="1979"/>
        <v>#DIV/0!</v>
      </c>
      <c r="BA4360">
        <f t="shared" si="1980"/>
        <v>137</v>
      </c>
      <c r="BB4360" s="91" t="e">
        <f t="shared" si="1981"/>
        <v>#DIV/0!</v>
      </c>
    </row>
    <row r="4361" spans="1:54">
      <c r="A4361" s="2" t="s">
        <v>4476</v>
      </c>
      <c r="B4361" s="7" t="s">
        <v>44304</v>
      </c>
      <c r="C4361" s="17">
        <f t="shared" si="1962"/>
        <v>13.8</v>
      </c>
      <c r="D4361" s="28">
        <f t="shared" si="1963"/>
        <v>276</v>
      </c>
      <c r="E4361" s="8">
        <f t="shared" si="1982"/>
        <v>23</v>
      </c>
      <c r="F4361" s="2" t="s">
        <v>9465</v>
      </c>
      <c r="G4361" s="54">
        <f t="shared" si="1983"/>
        <v>12.799999999999999</v>
      </c>
      <c r="H4361" s="20">
        <f t="shared" si="1984"/>
        <v>0.116303</v>
      </c>
      <c r="I4361" s="14" t="s">
        <v>19415</v>
      </c>
      <c r="J4361" s="14" t="s">
        <v>14452</v>
      </c>
      <c r="K4361" s="14" t="s">
        <v>24375</v>
      </c>
      <c r="L4361" s="14" t="s">
        <v>29334</v>
      </c>
      <c r="M4361" s="28">
        <f t="shared" si="1985"/>
        <v>12.9</v>
      </c>
      <c r="N4361" s="46">
        <f t="shared" si="1964"/>
        <v>6.4</v>
      </c>
      <c r="O4361" s="17">
        <f t="shared" si="1965"/>
        <v>2.4000000000000004</v>
      </c>
      <c r="P4361" s="17">
        <f t="shared" si="1965"/>
        <v>3.2</v>
      </c>
      <c r="Q4361" s="124">
        <f t="shared" si="1966"/>
        <v>2.2000000000000002</v>
      </c>
      <c r="R4361" s="26">
        <f t="shared" si="1967"/>
        <v>2.4000000000000004</v>
      </c>
      <c r="S4361" s="2" t="s">
        <v>34309</v>
      </c>
      <c r="T4361" s="2" t="s">
        <v>39290</v>
      </c>
      <c r="U4361" s="24">
        <f t="shared" si="1968"/>
        <v>548.6</v>
      </c>
      <c r="V4361" s="66">
        <f t="shared" si="1968"/>
        <v>389.6</v>
      </c>
      <c r="W4361" s="54">
        <f t="shared" si="1969"/>
        <v>1.28</v>
      </c>
      <c r="X4361" s="143">
        <f t="shared" si="1970"/>
        <v>548.6</v>
      </c>
      <c r="Y4361" s="143">
        <f t="shared" si="1971"/>
        <v>0.35599999999999998</v>
      </c>
      <c r="AD4361">
        <v>152</v>
      </c>
      <c r="AE4361">
        <v>-1</v>
      </c>
      <c r="AF4361" s="10">
        <v>37.9</v>
      </c>
      <c r="AG4361" s="10">
        <v>58.12</v>
      </c>
      <c r="AH4361" s="10">
        <f t="shared" si="1972"/>
        <v>219487.2261852072</v>
      </c>
      <c r="AI4361" s="11">
        <f t="shared" si="1960"/>
        <v>0</v>
      </c>
      <c r="AJ4361">
        <f t="shared" si="1961"/>
        <v>0</v>
      </c>
      <c r="AK4361" t="e">
        <f t="shared" si="1973"/>
        <v>#DIV/0!</v>
      </c>
      <c r="AL4361">
        <f t="shared" si="1974"/>
        <v>16.288303104000004</v>
      </c>
      <c r="AM4361" s="5">
        <f t="shared" si="1975"/>
        <v>2.56</v>
      </c>
      <c r="AN4361">
        <v>0</v>
      </c>
      <c r="AO4361" s="72">
        <f t="shared" si="1976"/>
        <v>2.4000000000000004</v>
      </c>
      <c r="AP4361" s="72">
        <f t="shared" si="1977"/>
        <v>2.2000000000000002</v>
      </c>
      <c r="AQ4361" s="72">
        <f t="shared" si="1978"/>
        <v>2.2000000000000002</v>
      </c>
      <c r="AR4361" s="71" t="e">
        <f t="shared" si="1979"/>
        <v>#DIV/0!</v>
      </c>
      <c r="BA4361">
        <f t="shared" si="1980"/>
        <v>276</v>
      </c>
      <c r="BB4361" s="91" t="e">
        <f t="shared" si="1981"/>
        <v>#DIV/0!</v>
      </c>
    </row>
    <row r="4362" spans="1:54">
      <c r="A4362" s="2" t="s">
        <v>4477</v>
      </c>
      <c r="B4362" s="7" t="s">
        <v>44305</v>
      </c>
      <c r="C4362" s="17">
        <f t="shared" si="1962"/>
        <v>16.100000000000001</v>
      </c>
      <c r="D4362" s="28">
        <f t="shared" si="1963"/>
        <v>88</v>
      </c>
      <c r="E4362" s="8">
        <f t="shared" si="1982"/>
        <v>15</v>
      </c>
      <c r="F4362" s="2" t="s">
        <v>9466</v>
      </c>
      <c r="G4362" s="54">
        <f t="shared" si="1983"/>
        <v>15.1</v>
      </c>
      <c r="H4362" s="20">
        <f t="shared" si="1984"/>
        <v>0.58238400000000001</v>
      </c>
      <c r="I4362" s="14" t="s">
        <v>19416</v>
      </c>
      <c r="J4362" s="14" t="s">
        <v>14453</v>
      </c>
      <c r="K4362" s="14" t="s">
        <v>24376</v>
      </c>
      <c r="L4362" s="14" t="s">
        <v>29335</v>
      </c>
      <c r="M4362" s="28">
        <f t="shared" si="1985"/>
        <v>11.7</v>
      </c>
      <c r="N4362" s="46">
        <f t="shared" si="1964"/>
        <v>6.8</v>
      </c>
      <c r="O4362" s="17">
        <f t="shared" si="1965"/>
        <v>2</v>
      </c>
      <c r="P4362" s="17">
        <f t="shared" si="1965"/>
        <v>5.6000000000000005</v>
      </c>
      <c r="Q4362" s="124">
        <f t="shared" si="1966"/>
        <v>1.2000000000000002</v>
      </c>
      <c r="R4362" s="26">
        <f t="shared" si="1967"/>
        <v>2.8000000000000003</v>
      </c>
      <c r="S4362" s="2" t="s">
        <v>34310</v>
      </c>
      <c r="T4362" s="2" t="s">
        <v>39291</v>
      </c>
      <c r="U4362" s="24">
        <f t="shared" si="1968"/>
        <v>361.1</v>
      </c>
      <c r="V4362" s="66">
        <f t="shared" si="1968"/>
        <v>296.8</v>
      </c>
      <c r="W4362" s="54">
        <f t="shared" si="1969"/>
        <v>1.51</v>
      </c>
      <c r="X4362" s="143">
        <f t="shared" si="1970"/>
        <v>361.1</v>
      </c>
      <c r="Y4362" s="143">
        <f t="shared" si="1971"/>
        <v>0.40200000000000002</v>
      </c>
      <c r="AD4362">
        <v>152</v>
      </c>
      <c r="AE4362">
        <v>-1</v>
      </c>
      <c r="AF4362" s="10">
        <v>37.9</v>
      </c>
      <c r="AG4362" s="10">
        <v>58.12</v>
      </c>
      <c r="AH4362" s="10">
        <f t="shared" si="1972"/>
        <v>359065.92610334459</v>
      </c>
      <c r="AI4362" s="11">
        <f t="shared" si="1960"/>
        <v>0</v>
      </c>
      <c r="AJ4362">
        <f t="shared" si="1961"/>
        <v>0</v>
      </c>
      <c r="AK4362" t="e">
        <f t="shared" si="1973"/>
        <v>#DIV/0!</v>
      </c>
      <c r="AL4362">
        <f t="shared" si="1974"/>
        <v>13.096437760000002</v>
      </c>
      <c r="AM4362" s="5">
        <f t="shared" si="1975"/>
        <v>3.0200000000000005</v>
      </c>
      <c r="AN4362">
        <v>0</v>
      </c>
      <c r="AO4362" s="72">
        <f t="shared" si="1976"/>
        <v>2.8000000000000003</v>
      </c>
      <c r="AP4362" s="72">
        <f t="shared" si="1977"/>
        <v>1.2000000000000002</v>
      </c>
      <c r="AQ4362" s="72">
        <f t="shared" si="1978"/>
        <v>1.2000000000000002</v>
      </c>
      <c r="AR4362" s="71" t="e">
        <f t="shared" si="1979"/>
        <v>#DIV/0!</v>
      </c>
      <c r="BA4362">
        <f t="shared" si="1980"/>
        <v>88</v>
      </c>
      <c r="BB4362" s="91" t="e">
        <f t="shared" si="1981"/>
        <v>#DIV/0!</v>
      </c>
    </row>
    <row r="4363" spans="1:54">
      <c r="A4363" s="2" t="s">
        <v>4478</v>
      </c>
      <c r="B4363" s="7" t="s">
        <v>44306</v>
      </c>
      <c r="C4363" s="17">
        <f t="shared" si="1962"/>
        <v>30.200000000000003</v>
      </c>
      <c r="D4363" s="28">
        <f t="shared" si="1963"/>
        <v>158</v>
      </c>
      <c r="E4363" s="8">
        <f t="shared" si="1982"/>
        <v>14</v>
      </c>
      <c r="F4363" s="2" t="s">
        <v>9467</v>
      </c>
      <c r="G4363" s="54">
        <f t="shared" si="1983"/>
        <v>29.200000000000003</v>
      </c>
      <c r="H4363" s="20">
        <f t="shared" si="1984"/>
        <v>0.28059010000000001</v>
      </c>
      <c r="I4363" s="14" t="s">
        <v>19417</v>
      </c>
      <c r="J4363" s="14" t="s">
        <v>14454</v>
      </c>
      <c r="K4363" s="14" t="s">
        <v>24377</v>
      </c>
      <c r="L4363" s="14" t="s">
        <v>29336</v>
      </c>
      <c r="M4363" s="28">
        <f t="shared" si="1985"/>
        <v>12.7</v>
      </c>
      <c r="N4363" s="46">
        <f t="shared" si="1964"/>
        <v>5.4</v>
      </c>
      <c r="O4363" s="17">
        <f t="shared" si="1965"/>
        <v>1.6</v>
      </c>
      <c r="P4363" s="17">
        <f t="shared" si="1965"/>
        <v>3.6</v>
      </c>
      <c r="Q4363" s="124">
        <f t="shared" si="1966"/>
        <v>1.2000000000000002</v>
      </c>
      <c r="R4363" s="26">
        <f t="shared" si="1967"/>
        <v>1.8</v>
      </c>
      <c r="S4363" s="2" t="s">
        <v>34311</v>
      </c>
      <c r="T4363" s="2" t="s">
        <v>39292</v>
      </c>
      <c r="U4363" s="24">
        <f t="shared" si="1968"/>
        <v>430.8</v>
      </c>
      <c r="V4363" s="66">
        <f t="shared" si="1968"/>
        <v>390.6</v>
      </c>
      <c r="W4363" s="54">
        <f t="shared" si="1969"/>
        <v>2.92</v>
      </c>
      <c r="X4363" s="143">
        <f t="shared" si="1970"/>
        <v>430.8</v>
      </c>
      <c r="Y4363" s="143">
        <f t="shared" si="1971"/>
        <v>0.68399999999999994</v>
      </c>
      <c r="AD4363">
        <v>152</v>
      </c>
      <c r="AE4363">
        <v>-1</v>
      </c>
      <c r="AF4363" s="10">
        <v>37.9</v>
      </c>
      <c r="AG4363" s="10">
        <v>58.12</v>
      </c>
      <c r="AH4363" s="10">
        <f t="shared" si="1972"/>
        <v>217000.16971937643</v>
      </c>
      <c r="AI4363" s="11">
        <f t="shared" si="1960"/>
        <v>0</v>
      </c>
      <c r="AJ4363">
        <f t="shared" si="1961"/>
        <v>0</v>
      </c>
      <c r="AK4363" t="e">
        <f t="shared" si="1973"/>
        <v>#DIV/0!</v>
      </c>
      <c r="AL4363">
        <f t="shared" si="1974"/>
        <v>7.4588418432000019</v>
      </c>
      <c r="AM4363" s="5">
        <f t="shared" si="1975"/>
        <v>5.8400000000000007</v>
      </c>
      <c r="AN4363">
        <v>0</v>
      </c>
      <c r="AO4363" s="72">
        <f t="shared" si="1976"/>
        <v>1.8</v>
      </c>
      <c r="AP4363" s="72">
        <f t="shared" si="1977"/>
        <v>1.2000000000000002</v>
      </c>
      <c r="AQ4363" s="72">
        <f t="shared" si="1978"/>
        <v>1.4000000000000001</v>
      </c>
      <c r="AR4363" s="71" t="e">
        <f t="shared" si="1979"/>
        <v>#DIV/0!</v>
      </c>
      <c r="BA4363">
        <f t="shared" si="1980"/>
        <v>158</v>
      </c>
      <c r="BB4363" s="91" t="e">
        <f t="shared" si="1981"/>
        <v>#DIV/0!</v>
      </c>
    </row>
    <row r="4364" spans="1:54">
      <c r="A4364" s="2" t="s">
        <v>4479</v>
      </c>
      <c r="B4364" s="7" t="s">
        <v>44307</v>
      </c>
      <c r="C4364" s="17">
        <f t="shared" si="1962"/>
        <v>23.5</v>
      </c>
      <c r="D4364" s="28">
        <f t="shared" si="1963"/>
        <v>64</v>
      </c>
      <c r="E4364" s="8">
        <f t="shared" si="1982"/>
        <v>7</v>
      </c>
      <c r="F4364" s="2" t="s">
        <v>9468</v>
      </c>
      <c r="G4364" s="54">
        <f t="shared" si="1983"/>
        <v>22.5</v>
      </c>
      <c r="H4364" s="20">
        <f t="shared" si="1984"/>
        <v>0.82240279999999999</v>
      </c>
      <c r="I4364" s="14" t="s">
        <v>19418</v>
      </c>
      <c r="J4364" s="14" t="s">
        <v>14455</v>
      </c>
      <c r="K4364" s="14" t="s">
        <v>24378</v>
      </c>
      <c r="L4364" s="14" t="s">
        <v>29337</v>
      </c>
      <c r="M4364" s="28">
        <f t="shared" si="1985"/>
        <v>12</v>
      </c>
      <c r="N4364" s="46">
        <f t="shared" si="1964"/>
        <v>6.2</v>
      </c>
      <c r="O4364" s="17">
        <f t="shared" si="1965"/>
        <v>2.2000000000000002</v>
      </c>
      <c r="P4364" s="17">
        <f t="shared" si="1965"/>
        <v>5</v>
      </c>
      <c r="Q4364" s="124">
        <f t="shared" si="1966"/>
        <v>0.2</v>
      </c>
      <c r="R4364" s="26">
        <f t="shared" si="1967"/>
        <v>1.2000000000000002</v>
      </c>
      <c r="S4364" s="2" t="s">
        <v>34312</v>
      </c>
      <c r="T4364" s="2" t="s">
        <v>39293</v>
      </c>
      <c r="U4364" s="24">
        <f t="shared" si="1968"/>
        <v>336.70000000000005</v>
      </c>
      <c r="V4364" s="66">
        <f t="shared" si="1968"/>
        <v>301.3</v>
      </c>
      <c r="W4364" s="54">
        <f t="shared" si="1969"/>
        <v>2.25</v>
      </c>
      <c r="X4364" s="143">
        <f t="shared" si="1970"/>
        <v>336.70000000000005</v>
      </c>
      <c r="Y4364" s="143">
        <f t="shared" si="1971"/>
        <v>0.55000000000000004</v>
      </c>
      <c r="AD4364">
        <v>152</v>
      </c>
      <c r="AE4364">
        <v>-1</v>
      </c>
      <c r="AF4364" s="10">
        <v>37.9</v>
      </c>
      <c r="AG4364" s="10">
        <v>58.12</v>
      </c>
      <c r="AH4364" s="10">
        <f t="shared" si="1972"/>
        <v>354143.87627052824</v>
      </c>
      <c r="AI4364" s="11">
        <f t="shared" si="1960"/>
        <v>0</v>
      </c>
      <c r="AJ4364">
        <f t="shared" si="1961"/>
        <v>0</v>
      </c>
      <c r="AK4364" t="e">
        <f t="shared" si="1973"/>
        <v>#DIV/0!</v>
      </c>
      <c r="AL4364">
        <f t="shared" si="1974"/>
        <v>2.3442830400000005</v>
      </c>
      <c r="AM4364" s="5">
        <f t="shared" si="1975"/>
        <v>4.5</v>
      </c>
      <c r="AN4364">
        <v>0</v>
      </c>
      <c r="AO4364" s="72">
        <f t="shared" si="1976"/>
        <v>1.2000000000000002</v>
      </c>
      <c r="AP4364" s="72">
        <f t="shared" si="1977"/>
        <v>0.2</v>
      </c>
      <c r="AQ4364" s="72">
        <f t="shared" si="1978"/>
        <v>0.4</v>
      </c>
      <c r="AR4364" s="71" t="e">
        <f t="shared" si="1979"/>
        <v>#DIV/0!</v>
      </c>
      <c r="BA4364">
        <f t="shared" si="1980"/>
        <v>64</v>
      </c>
      <c r="BB4364" s="91" t="e">
        <f t="shared" si="1981"/>
        <v>#DIV/0!</v>
      </c>
    </row>
    <row r="4365" spans="1:54">
      <c r="A4365" s="2" t="s">
        <v>4480</v>
      </c>
      <c r="B4365" s="7" t="s">
        <v>44308</v>
      </c>
      <c r="C4365" s="17">
        <f t="shared" si="1962"/>
        <v>33.4</v>
      </c>
      <c r="D4365" s="28">
        <f t="shared" si="1963"/>
        <v>229</v>
      </c>
      <c r="E4365" s="8">
        <f t="shared" si="1982"/>
        <v>9</v>
      </c>
      <c r="F4365" s="2" t="s">
        <v>9469</v>
      </c>
      <c r="G4365" s="54">
        <f t="shared" si="1983"/>
        <v>32.4</v>
      </c>
      <c r="H4365" s="20">
        <f t="shared" si="1984"/>
        <v>0.24146260000000003</v>
      </c>
      <c r="I4365" s="14" t="s">
        <v>19419</v>
      </c>
      <c r="J4365" s="14" t="s">
        <v>14456</v>
      </c>
      <c r="K4365" s="14" t="s">
        <v>24379</v>
      </c>
      <c r="L4365" s="14" t="s">
        <v>29338</v>
      </c>
      <c r="M4365" s="28">
        <f t="shared" si="1985"/>
        <v>11.4</v>
      </c>
      <c r="N4365" s="46">
        <f t="shared" si="1964"/>
        <v>5</v>
      </c>
      <c r="O4365" s="17">
        <f t="shared" si="1965"/>
        <v>2</v>
      </c>
      <c r="P4365" s="17">
        <f t="shared" si="1965"/>
        <v>6.2</v>
      </c>
      <c r="Q4365" s="124">
        <f t="shared" si="1966"/>
        <v>0.4</v>
      </c>
      <c r="R4365" s="26">
        <f t="shared" si="1967"/>
        <v>0.60000000000000009</v>
      </c>
      <c r="S4365" s="2" t="s">
        <v>34313</v>
      </c>
      <c r="T4365" s="2" t="s">
        <v>39294</v>
      </c>
      <c r="U4365" s="24">
        <f t="shared" si="1968"/>
        <v>502.20000000000005</v>
      </c>
      <c r="V4365" s="66">
        <f t="shared" si="1968"/>
        <v>406.6</v>
      </c>
      <c r="W4365" s="54">
        <f t="shared" si="1969"/>
        <v>3.2399999999999998</v>
      </c>
      <c r="X4365" s="143">
        <f t="shared" si="1970"/>
        <v>502.20000000000005</v>
      </c>
      <c r="Y4365" s="143">
        <f t="shared" si="1971"/>
        <v>0.74799999999999989</v>
      </c>
      <c r="AD4365">
        <v>152</v>
      </c>
      <c r="AE4365">
        <v>-1</v>
      </c>
      <c r="AF4365" s="10">
        <v>37.9</v>
      </c>
      <c r="AG4365" s="10">
        <v>58.12</v>
      </c>
      <c r="AH4365" s="10">
        <f t="shared" si="1972"/>
        <v>170739.08203123402</v>
      </c>
      <c r="AI4365" s="11">
        <f t="shared" si="1960"/>
        <v>0</v>
      </c>
      <c r="AJ4365">
        <f t="shared" si="1961"/>
        <v>0</v>
      </c>
      <c r="AK4365" t="e">
        <f t="shared" si="1973"/>
        <v>#DIV/0!</v>
      </c>
      <c r="AL4365">
        <f t="shared" si="1974"/>
        <v>5.643518256000001</v>
      </c>
      <c r="AM4365" s="5">
        <f t="shared" si="1975"/>
        <v>6.4799999999999995</v>
      </c>
      <c r="AN4365">
        <v>0</v>
      </c>
      <c r="AO4365" s="72">
        <f t="shared" si="1976"/>
        <v>0.60000000000000009</v>
      </c>
      <c r="AP4365" s="72">
        <f t="shared" si="1977"/>
        <v>0.4</v>
      </c>
      <c r="AQ4365" s="72">
        <f t="shared" si="1978"/>
        <v>0.60000000000000009</v>
      </c>
      <c r="AR4365" s="71" t="e">
        <f t="shared" si="1979"/>
        <v>#DIV/0!</v>
      </c>
      <c r="BA4365">
        <f t="shared" si="1980"/>
        <v>229</v>
      </c>
      <c r="BB4365" s="91" t="e">
        <f t="shared" si="1981"/>
        <v>#DIV/0!</v>
      </c>
    </row>
    <row r="4366" spans="1:54">
      <c r="A4366" s="2" t="s">
        <v>4481</v>
      </c>
      <c r="B4366" s="7" t="s">
        <v>44309</v>
      </c>
      <c r="C4366" s="17">
        <f t="shared" si="1962"/>
        <v>23.200000000000003</v>
      </c>
      <c r="D4366" s="28">
        <f t="shared" si="1963"/>
        <v>173</v>
      </c>
      <c r="E4366" s="8">
        <f t="shared" si="1982"/>
        <v>10</v>
      </c>
      <c r="F4366" s="2" t="s">
        <v>9470</v>
      </c>
      <c r="G4366" s="54">
        <f t="shared" si="1983"/>
        <v>22.3</v>
      </c>
      <c r="H4366" s="20">
        <f t="shared" si="1984"/>
        <v>0.13996740000000002</v>
      </c>
      <c r="I4366" s="14" t="s">
        <v>19420</v>
      </c>
      <c r="J4366" s="14" t="s">
        <v>14457</v>
      </c>
      <c r="K4366" s="14" t="s">
        <v>24380</v>
      </c>
      <c r="L4366" s="14" t="s">
        <v>29339</v>
      </c>
      <c r="M4366" s="28">
        <f t="shared" si="1985"/>
        <v>12.4</v>
      </c>
      <c r="N4366" s="46">
        <f t="shared" si="1964"/>
        <v>6.6</v>
      </c>
      <c r="O4366" s="17">
        <f t="shared" si="1965"/>
        <v>1.6</v>
      </c>
      <c r="P4366" s="17">
        <f t="shared" si="1965"/>
        <v>4.2</v>
      </c>
      <c r="Q4366" s="124">
        <f t="shared" si="1966"/>
        <v>0.60000000000000009</v>
      </c>
      <c r="R4366" s="26">
        <f t="shared" si="1967"/>
        <v>0.60000000000000009</v>
      </c>
      <c r="S4366" s="2" t="s">
        <v>34314</v>
      </c>
      <c r="T4366" s="2" t="s">
        <v>39295</v>
      </c>
      <c r="U4366" s="24">
        <f t="shared" si="1968"/>
        <v>446.20000000000005</v>
      </c>
      <c r="V4366" s="66">
        <f t="shared" si="1968"/>
        <v>389.70000000000005</v>
      </c>
      <c r="W4366" s="54">
        <f t="shared" si="1969"/>
        <v>2.23</v>
      </c>
      <c r="X4366" s="143">
        <f t="shared" si="1970"/>
        <v>446.20000000000005</v>
      </c>
      <c r="Y4366" s="143">
        <f t="shared" si="1971"/>
        <v>0.54600000000000004</v>
      </c>
      <c r="AD4366">
        <v>152</v>
      </c>
      <c r="AE4366">
        <v>-1</v>
      </c>
      <c r="AF4366" s="10">
        <v>37.9</v>
      </c>
      <c r="AG4366" s="10">
        <v>58.12</v>
      </c>
      <c r="AH4366" s="10">
        <f t="shared" si="1972"/>
        <v>219075.23673967386</v>
      </c>
      <c r="AI4366" s="11">
        <f t="shared" si="1960"/>
        <v>0</v>
      </c>
      <c r="AJ4366">
        <f t="shared" si="1961"/>
        <v>0</v>
      </c>
      <c r="AK4366" t="e">
        <f t="shared" si="1973"/>
        <v>#DIV/0!</v>
      </c>
      <c r="AL4366">
        <f t="shared" si="1974"/>
        <v>3.4676514432000012</v>
      </c>
      <c r="AM4366" s="5">
        <f t="shared" si="1975"/>
        <v>4.4400000000000004</v>
      </c>
      <c r="AN4366">
        <v>0</v>
      </c>
      <c r="AO4366" s="72">
        <f t="shared" si="1976"/>
        <v>0.60000000000000009</v>
      </c>
      <c r="AP4366" s="72">
        <f t="shared" si="1977"/>
        <v>0.60000000000000009</v>
      </c>
      <c r="AQ4366" s="72">
        <f t="shared" si="1978"/>
        <v>0.60000000000000009</v>
      </c>
      <c r="AR4366" s="71" t="e">
        <f t="shared" si="1979"/>
        <v>#DIV/0!</v>
      </c>
      <c r="BA4366">
        <f t="shared" si="1980"/>
        <v>173</v>
      </c>
      <c r="BB4366" s="91" t="e">
        <f t="shared" si="1981"/>
        <v>#DIV/0!</v>
      </c>
    </row>
    <row r="4367" spans="1:54">
      <c r="A4367" s="2" t="s">
        <v>4482</v>
      </c>
      <c r="B4367" s="7" t="s">
        <v>44310</v>
      </c>
      <c r="C4367" s="17">
        <f t="shared" si="1962"/>
        <v>9.2000000000000011</v>
      </c>
      <c r="D4367" s="28">
        <f t="shared" si="1963"/>
        <v>85</v>
      </c>
      <c r="E4367" s="8">
        <f t="shared" si="1982"/>
        <v>13</v>
      </c>
      <c r="F4367" s="2" t="s">
        <v>9471</v>
      </c>
      <c r="G4367" s="54">
        <f t="shared" si="1983"/>
        <v>8.2999999999999989</v>
      </c>
      <c r="H4367" s="20">
        <f t="shared" si="1984"/>
        <v>0.57460050000000007</v>
      </c>
      <c r="I4367" s="14" t="s">
        <v>19421</v>
      </c>
      <c r="J4367" s="14" t="s">
        <v>14458</v>
      </c>
      <c r="K4367" s="14" t="s">
        <v>24381</v>
      </c>
      <c r="L4367" s="14" t="s">
        <v>29340</v>
      </c>
      <c r="M4367" s="28">
        <f t="shared" si="1985"/>
        <v>13.7</v>
      </c>
      <c r="N4367" s="46">
        <f t="shared" si="1964"/>
        <v>5.2</v>
      </c>
      <c r="O4367" s="17">
        <f t="shared" si="1965"/>
        <v>1.8</v>
      </c>
      <c r="P4367" s="17">
        <f t="shared" si="1965"/>
        <v>1.6</v>
      </c>
      <c r="Q4367" s="124">
        <f t="shared" si="1966"/>
        <v>1</v>
      </c>
      <c r="R4367" s="26">
        <f t="shared" si="1967"/>
        <v>2.2000000000000002</v>
      </c>
      <c r="S4367" s="2" t="s">
        <v>34315</v>
      </c>
      <c r="T4367" s="2" t="s">
        <v>39296</v>
      </c>
      <c r="U4367" s="24">
        <f t="shared" si="1968"/>
        <v>358.3</v>
      </c>
      <c r="V4367" s="66">
        <f t="shared" si="1968"/>
        <v>423.5</v>
      </c>
      <c r="W4367" s="54">
        <f t="shared" si="1969"/>
        <v>0.83</v>
      </c>
      <c r="X4367" s="143">
        <f t="shared" si="1970"/>
        <v>358.3</v>
      </c>
      <c r="Y4367" s="143">
        <f t="shared" si="1971"/>
        <v>0.26600000000000001</v>
      </c>
      <c r="AD4367">
        <v>152</v>
      </c>
      <c r="AE4367">
        <v>-1</v>
      </c>
      <c r="AF4367" s="10">
        <v>37.9</v>
      </c>
      <c r="AG4367" s="10">
        <v>58.12</v>
      </c>
      <c r="AH4367" s="10">
        <f t="shared" si="1972"/>
        <v>66753.075234049116</v>
      </c>
      <c r="AI4367" s="11">
        <f t="shared" si="1960"/>
        <v>0</v>
      </c>
      <c r="AJ4367">
        <f t="shared" si="1961"/>
        <v>0</v>
      </c>
      <c r="AK4367" t="e">
        <f t="shared" si="1973"/>
        <v>#DIV/0!</v>
      </c>
      <c r="AL4367">
        <f t="shared" si="1974"/>
        <v>2.695331232</v>
      </c>
      <c r="AM4367" s="5">
        <f t="shared" si="1975"/>
        <v>1.6400000000000001</v>
      </c>
      <c r="AN4367">
        <v>0</v>
      </c>
      <c r="AO4367" s="72">
        <f t="shared" si="1976"/>
        <v>2.2000000000000002</v>
      </c>
      <c r="AP4367" s="72">
        <f t="shared" si="1977"/>
        <v>1</v>
      </c>
      <c r="AQ4367" s="72">
        <f t="shared" si="1978"/>
        <v>1</v>
      </c>
      <c r="AR4367" s="71" t="e">
        <f t="shared" si="1979"/>
        <v>#DIV/0!</v>
      </c>
      <c r="BA4367">
        <f t="shared" si="1980"/>
        <v>85</v>
      </c>
      <c r="BB4367" s="91" t="e">
        <f t="shared" si="1981"/>
        <v>#DIV/0!</v>
      </c>
    </row>
    <row r="4368" spans="1:54">
      <c r="A4368" s="2" t="s">
        <v>4483</v>
      </c>
      <c r="B4368" s="7" t="s">
        <v>44311</v>
      </c>
      <c r="C4368" s="17">
        <f t="shared" si="1962"/>
        <v>11.100000000000001</v>
      </c>
      <c r="D4368" s="28">
        <f t="shared" si="1963"/>
        <v>213</v>
      </c>
      <c r="E4368" s="8">
        <f t="shared" si="1982"/>
        <v>12</v>
      </c>
      <c r="F4368" s="2" t="s">
        <v>9472</v>
      </c>
      <c r="G4368" s="54">
        <f t="shared" si="1983"/>
        <v>10.199999999999999</v>
      </c>
      <c r="H4368" s="20">
        <f t="shared" si="1984"/>
        <v>0.54721909999999996</v>
      </c>
      <c r="I4368" s="14" t="s">
        <v>19422</v>
      </c>
      <c r="J4368" s="14" t="s">
        <v>14459</v>
      </c>
      <c r="K4368" s="14" t="s">
        <v>24382</v>
      </c>
      <c r="L4368" s="14" t="s">
        <v>29341</v>
      </c>
      <c r="M4368" s="28">
        <f t="shared" si="1985"/>
        <v>10.3</v>
      </c>
      <c r="N4368" s="46">
        <f t="shared" si="1964"/>
        <v>5.4</v>
      </c>
      <c r="O4368" s="17">
        <f t="shared" si="1965"/>
        <v>2.4000000000000004</v>
      </c>
      <c r="P4368" s="17">
        <f t="shared" si="1965"/>
        <v>8.4</v>
      </c>
      <c r="Q4368" s="124">
        <f t="shared" si="1966"/>
        <v>0.60000000000000009</v>
      </c>
      <c r="R4368" s="26">
        <f t="shared" si="1967"/>
        <v>1.4000000000000001</v>
      </c>
      <c r="S4368" s="2" t="s">
        <v>34316</v>
      </c>
      <c r="T4368" s="2" t="s">
        <v>39297</v>
      </c>
      <c r="U4368" s="24">
        <f t="shared" si="1968"/>
        <v>486.5</v>
      </c>
      <c r="V4368" s="66">
        <f t="shared" si="1968"/>
        <v>313.3</v>
      </c>
      <c r="W4368" s="54">
        <f t="shared" si="1969"/>
        <v>1.02</v>
      </c>
      <c r="X4368" s="143">
        <f t="shared" si="1970"/>
        <v>486.5</v>
      </c>
      <c r="Y4368" s="143">
        <f t="shared" si="1971"/>
        <v>0.30400000000000005</v>
      </c>
      <c r="AD4368">
        <v>152</v>
      </c>
      <c r="AE4368">
        <v>-1</v>
      </c>
      <c r="AF4368" s="10">
        <v>37.9</v>
      </c>
      <c r="AG4368" s="10">
        <v>58.12</v>
      </c>
      <c r="AH4368" s="10">
        <f t="shared" si="1972"/>
        <v>340575.34591193829</v>
      </c>
      <c r="AI4368" s="11">
        <f t="shared" si="1960"/>
        <v>0</v>
      </c>
      <c r="AJ4368">
        <f t="shared" si="1961"/>
        <v>0</v>
      </c>
      <c r="AK4368" t="e">
        <f t="shared" si="1973"/>
        <v>#DIV/0!</v>
      </c>
      <c r="AL4368">
        <f t="shared" si="1974"/>
        <v>12.779288121600006</v>
      </c>
      <c r="AM4368" s="5">
        <f t="shared" si="1975"/>
        <v>2.0200000000000005</v>
      </c>
      <c r="AN4368">
        <v>0</v>
      </c>
      <c r="AO4368" s="72">
        <f t="shared" si="1976"/>
        <v>1.4000000000000001</v>
      </c>
      <c r="AP4368" s="72">
        <f t="shared" si="1977"/>
        <v>0.60000000000000009</v>
      </c>
      <c r="AQ4368" s="72">
        <f t="shared" si="1978"/>
        <v>0.8</v>
      </c>
      <c r="AR4368" s="71" t="e">
        <f t="shared" si="1979"/>
        <v>#DIV/0!</v>
      </c>
      <c r="BA4368">
        <f t="shared" si="1980"/>
        <v>213</v>
      </c>
      <c r="BB4368" s="91" t="e">
        <f t="shared" si="1981"/>
        <v>#DIV/0!</v>
      </c>
    </row>
    <row r="4369" spans="1:54">
      <c r="A4369" s="2" t="s">
        <v>4484</v>
      </c>
      <c r="B4369" s="7" t="s">
        <v>44312</v>
      </c>
      <c r="C4369" s="17">
        <f t="shared" si="1962"/>
        <v>16.600000000000001</v>
      </c>
      <c r="D4369" s="28">
        <f t="shared" si="1963"/>
        <v>18</v>
      </c>
      <c r="E4369" s="8">
        <f t="shared" si="1982"/>
        <v>18</v>
      </c>
      <c r="F4369" s="2" t="s">
        <v>9473</v>
      </c>
      <c r="G4369" s="54">
        <f t="shared" si="1983"/>
        <v>15.6</v>
      </c>
      <c r="H4369" s="20">
        <f t="shared" si="1984"/>
        <v>0.38421689999999997</v>
      </c>
      <c r="I4369" s="14" t="s">
        <v>19423</v>
      </c>
      <c r="J4369" s="14" t="s">
        <v>14460</v>
      </c>
      <c r="K4369" s="14" t="s">
        <v>24383</v>
      </c>
      <c r="L4369" s="14" t="s">
        <v>29342</v>
      </c>
      <c r="M4369" s="28">
        <f t="shared" si="1985"/>
        <v>12.9</v>
      </c>
      <c r="N4369" s="46">
        <f t="shared" si="1964"/>
        <v>6.6</v>
      </c>
      <c r="O4369" s="17">
        <f t="shared" si="1965"/>
        <v>2.2000000000000002</v>
      </c>
      <c r="P4369" s="17">
        <f t="shared" si="1965"/>
        <v>3.2</v>
      </c>
      <c r="Q4369" s="124">
        <f t="shared" si="1966"/>
        <v>1.4000000000000001</v>
      </c>
      <c r="R4369" s="26">
        <f t="shared" si="1967"/>
        <v>2.4000000000000004</v>
      </c>
      <c r="S4369" s="2" t="s">
        <v>34317</v>
      </c>
      <c r="T4369" s="2" t="s">
        <v>39298</v>
      </c>
      <c r="U4369" s="24">
        <f t="shared" si="1968"/>
        <v>291.10000000000002</v>
      </c>
      <c r="V4369" s="66">
        <f t="shared" si="1968"/>
        <v>387</v>
      </c>
      <c r="W4369" s="54">
        <f t="shared" si="1969"/>
        <v>1.56</v>
      </c>
      <c r="X4369" s="143">
        <f t="shared" si="1970"/>
        <v>291.10000000000002</v>
      </c>
      <c r="Y4369" s="143">
        <f t="shared" si="1971"/>
        <v>0.41200000000000003</v>
      </c>
      <c r="AD4369">
        <v>152</v>
      </c>
      <c r="AE4369">
        <v>-1</v>
      </c>
      <c r="AF4369" s="10">
        <v>37.9</v>
      </c>
      <c r="AG4369" s="10">
        <v>58.12</v>
      </c>
      <c r="AH4369" s="10">
        <f t="shared" si="1972"/>
        <v>225567.04573495398</v>
      </c>
      <c r="AI4369" s="11">
        <f t="shared" si="1960"/>
        <v>0</v>
      </c>
      <c r="AJ4369">
        <f t="shared" si="1961"/>
        <v>0</v>
      </c>
      <c r="AK4369" t="e">
        <f t="shared" si="1973"/>
        <v>#DIV/0!</v>
      </c>
      <c r="AL4369">
        <f t="shared" si="1974"/>
        <v>10.404271257600003</v>
      </c>
      <c r="AM4369" s="5">
        <f t="shared" si="1975"/>
        <v>3.12</v>
      </c>
      <c r="AN4369">
        <v>0</v>
      </c>
      <c r="AO4369" s="72">
        <f t="shared" si="1976"/>
        <v>2.4000000000000004</v>
      </c>
      <c r="AP4369" s="72">
        <f t="shared" si="1977"/>
        <v>1.4000000000000001</v>
      </c>
      <c r="AQ4369" s="72">
        <f t="shared" si="1978"/>
        <v>1.6</v>
      </c>
      <c r="AR4369" s="71" t="e">
        <f t="shared" si="1979"/>
        <v>#DIV/0!</v>
      </c>
      <c r="BA4369">
        <f t="shared" si="1980"/>
        <v>18</v>
      </c>
      <c r="BB4369" s="91" t="e">
        <f t="shared" si="1981"/>
        <v>#DIV/0!</v>
      </c>
    </row>
    <row r="4370" spans="1:54">
      <c r="A4370" s="2" t="s">
        <v>4485</v>
      </c>
      <c r="B4370" s="7" t="s">
        <v>44313</v>
      </c>
      <c r="C4370" s="17">
        <f t="shared" si="1962"/>
        <v>15.5</v>
      </c>
      <c r="D4370" s="28">
        <f t="shared" si="1963"/>
        <v>100</v>
      </c>
      <c r="E4370" s="8">
        <f t="shared" si="1982"/>
        <v>5</v>
      </c>
      <c r="F4370" s="2" t="s">
        <v>9474</v>
      </c>
      <c r="G4370" s="54">
        <f t="shared" si="1983"/>
        <v>14.6</v>
      </c>
      <c r="H4370" s="20">
        <f t="shared" si="1984"/>
        <v>0.81553790000000004</v>
      </c>
      <c r="I4370" s="14" t="s">
        <v>19424</v>
      </c>
      <c r="J4370" s="14" t="s">
        <v>14461</v>
      </c>
      <c r="K4370" s="14" t="s">
        <v>24384</v>
      </c>
      <c r="L4370" s="14" t="s">
        <v>29343</v>
      </c>
      <c r="M4370" s="28">
        <f t="shared" si="1985"/>
        <v>13</v>
      </c>
      <c r="N4370" s="46">
        <f t="shared" si="1964"/>
        <v>5.4</v>
      </c>
      <c r="O4370" s="17">
        <f t="shared" si="1965"/>
        <v>1.2000000000000002</v>
      </c>
      <c r="P4370" s="17">
        <f t="shared" si="1965"/>
        <v>3</v>
      </c>
      <c r="Q4370" s="124">
        <f t="shared" si="1966"/>
        <v>0.2</v>
      </c>
      <c r="R4370" s="26">
        <f t="shared" si="1967"/>
        <v>0.60000000000000009</v>
      </c>
      <c r="S4370" s="2" t="s">
        <v>34318</v>
      </c>
      <c r="T4370" s="2" t="s">
        <v>39299</v>
      </c>
      <c r="U4370" s="24">
        <f t="shared" si="1968"/>
        <v>372.70000000000005</v>
      </c>
      <c r="V4370" s="66">
        <f t="shared" si="1968"/>
        <v>362.70000000000005</v>
      </c>
      <c r="W4370" s="54">
        <f t="shared" si="1969"/>
        <v>1.46</v>
      </c>
      <c r="X4370" s="143">
        <f t="shared" si="1970"/>
        <v>372.70000000000005</v>
      </c>
      <c r="Y4370" s="143">
        <f t="shared" si="1971"/>
        <v>0.39200000000000002</v>
      </c>
      <c r="AD4370">
        <v>152</v>
      </c>
      <c r="AE4370">
        <v>-1</v>
      </c>
      <c r="AF4370" s="10">
        <v>37.9</v>
      </c>
      <c r="AG4370" s="10">
        <v>58.12</v>
      </c>
      <c r="AH4370" s="10">
        <f t="shared" si="1972"/>
        <v>272390.77412993944</v>
      </c>
      <c r="AI4370" s="11">
        <f t="shared" si="1960"/>
        <v>0</v>
      </c>
      <c r="AJ4370">
        <f t="shared" si="1961"/>
        <v>0</v>
      </c>
      <c r="AK4370" t="e">
        <f t="shared" si="1973"/>
        <v>#DIV/0!</v>
      </c>
      <c r="AL4370">
        <f t="shared" si="1974"/>
        <v>0.39843813600000005</v>
      </c>
      <c r="AM4370" s="5">
        <f t="shared" si="1975"/>
        <v>2.9</v>
      </c>
      <c r="AN4370">
        <v>0</v>
      </c>
      <c r="AO4370" s="72">
        <f t="shared" si="1976"/>
        <v>0.60000000000000009</v>
      </c>
      <c r="AP4370" s="72">
        <f t="shared" si="1977"/>
        <v>0.2</v>
      </c>
      <c r="AQ4370" s="72">
        <f t="shared" si="1978"/>
        <v>0.2</v>
      </c>
      <c r="AR4370" s="71" t="e">
        <f t="shared" si="1979"/>
        <v>#DIV/0!</v>
      </c>
      <c r="BA4370">
        <f t="shared" si="1980"/>
        <v>100</v>
      </c>
      <c r="BB4370" s="91" t="e">
        <f t="shared" si="1981"/>
        <v>#DIV/0!</v>
      </c>
    </row>
    <row r="4371" spans="1:54">
      <c r="A4371" s="2" t="s">
        <v>4486</v>
      </c>
      <c r="B4371" s="7" t="s">
        <v>44314</v>
      </c>
      <c r="C4371" s="17">
        <f t="shared" si="1962"/>
        <v>15.700000000000001</v>
      </c>
      <c r="D4371" s="28">
        <f t="shared" si="1963"/>
        <v>17</v>
      </c>
      <c r="E4371" s="8">
        <f t="shared" si="1982"/>
        <v>10</v>
      </c>
      <c r="F4371" s="2" t="s">
        <v>9475</v>
      </c>
      <c r="G4371" s="54">
        <f t="shared" si="1983"/>
        <v>14.7</v>
      </c>
      <c r="H4371" s="20">
        <f t="shared" si="1984"/>
        <v>0.39429450000000005</v>
      </c>
      <c r="I4371" s="14" t="s">
        <v>19425</v>
      </c>
      <c r="J4371" s="14" t="s">
        <v>14462</v>
      </c>
      <c r="K4371" s="14" t="s">
        <v>24385</v>
      </c>
      <c r="L4371" s="14" t="s">
        <v>29344</v>
      </c>
      <c r="M4371" s="28">
        <f t="shared" si="1985"/>
        <v>13.9</v>
      </c>
      <c r="N4371" s="46">
        <f t="shared" si="1964"/>
        <v>5.4</v>
      </c>
      <c r="O4371" s="17">
        <f t="shared" si="1965"/>
        <v>0.8</v>
      </c>
      <c r="P4371" s="17">
        <f t="shared" si="1965"/>
        <v>1.2000000000000002</v>
      </c>
      <c r="Q4371" s="124">
        <f t="shared" si="1966"/>
        <v>1.8</v>
      </c>
      <c r="R4371" s="26">
        <f t="shared" si="1967"/>
        <v>3</v>
      </c>
      <c r="S4371" s="2" t="s">
        <v>34319</v>
      </c>
      <c r="T4371" s="2" t="s">
        <v>39300</v>
      </c>
      <c r="U4371" s="24">
        <f t="shared" si="1968"/>
        <v>289.70000000000005</v>
      </c>
      <c r="V4371" s="66">
        <f t="shared" si="1968"/>
        <v>283.3</v>
      </c>
      <c r="W4371" s="54">
        <f t="shared" si="1969"/>
        <v>1.47</v>
      </c>
      <c r="X4371" s="143">
        <f t="shared" si="1970"/>
        <v>289.70000000000005</v>
      </c>
      <c r="Y4371" s="143">
        <f t="shared" si="1971"/>
        <v>0.39400000000000002</v>
      </c>
      <c r="AD4371">
        <v>152</v>
      </c>
      <c r="AE4371">
        <v>-1</v>
      </c>
      <c r="AF4371" s="10">
        <v>37.9</v>
      </c>
      <c r="AG4371" s="10">
        <v>58.12</v>
      </c>
      <c r="AH4371" s="10">
        <f t="shared" si="1972"/>
        <v>373087.26019519474</v>
      </c>
      <c r="AI4371" s="11">
        <f t="shared" si="1960"/>
        <v>0</v>
      </c>
      <c r="AJ4371">
        <f t="shared" si="1961"/>
        <v>0</v>
      </c>
      <c r="AK4371" t="e">
        <f t="shared" si="1973"/>
        <v>#DIV/0!</v>
      </c>
      <c r="AL4371">
        <f t="shared" si="1974"/>
        <v>1.7444318400000003</v>
      </c>
      <c r="AM4371" s="5">
        <f t="shared" si="1975"/>
        <v>2.9400000000000004</v>
      </c>
      <c r="AN4371">
        <v>0</v>
      </c>
      <c r="AO4371" s="72">
        <f t="shared" si="1976"/>
        <v>3</v>
      </c>
      <c r="AP4371" s="72">
        <f t="shared" si="1977"/>
        <v>1.8</v>
      </c>
      <c r="AQ4371" s="72">
        <f t="shared" si="1978"/>
        <v>2</v>
      </c>
      <c r="AR4371" s="71" t="e">
        <f t="shared" si="1979"/>
        <v>#DIV/0!</v>
      </c>
      <c r="BA4371">
        <f t="shared" si="1980"/>
        <v>17</v>
      </c>
      <c r="BB4371" s="91" t="e">
        <f t="shared" si="1981"/>
        <v>#DIV/0!</v>
      </c>
    </row>
    <row r="4372" spans="1:54">
      <c r="A4372" s="2" t="s">
        <v>4487</v>
      </c>
      <c r="B4372" s="7" t="s">
        <v>44315</v>
      </c>
      <c r="C4372" s="17">
        <f t="shared" si="1962"/>
        <v>22.8</v>
      </c>
      <c r="D4372" s="28">
        <f t="shared" si="1963"/>
        <v>192</v>
      </c>
      <c r="E4372" s="8">
        <f t="shared" si="1982"/>
        <v>6</v>
      </c>
      <c r="F4372" s="2" t="s">
        <v>9476</v>
      </c>
      <c r="G4372" s="54">
        <f t="shared" si="1983"/>
        <v>21.900000000000002</v>
      </c>
      <c r="H4372" s="20">
        <f t="shared" si="1984"/>
        <v>0.84230700000000003</v>
      </c>
      <c r="I4372" s="14" t="s">
        <v>19426</v>
      </c>
      <c r="J4372" s="14" t="s">
        <v>14463</v>
      </c>
      <c r="K4372" s="14" t="s">
        <v>24386</v>
      </c>
      <c r="L4372" s="14" t="s">
        <v>29345</v>
      </c>
      <c r="M4372" s="28">
        <f t="shared" si="1985"/>
        <v>10.3</v>
      </c>
      <c r="N4372" s="46">
        <f t="shared" si="1964"/>
        <v>6.2</v>
      </c>
      <c r="O4372" s="17">
        <f t="shared" si="1965"/>
        <v>1</v>
      </c>
      <c r="P4372" s="17">
        <f t="shared" si="1965"/>
        <v>8.4</v>
      </c>
      <c r="Q4372" s="124">
        <f t="shared" si="1966"/>
        <v>0.4</v>
      </c>
      <c r="R4372" s="26">
        <f t="shared" si="1967"/>
        <v>2</v>
      </c>
      <c r="S4372" s="2" t="s">
        <v>34320</v>
      </c>
      <c r="T4372" s="2" t="s">
        <v>39301</v>
      </c>
      <c r="U4372" s="24">
        <f t="shared" si="1968"/>
        <v>464.8</v>
      </c>
      <c r="V4372" s="66">
        <f t="shared" si="1968"/>
        <v>399.40000000000003</v>
      </c>
      <c r="W4372" s="54">
        <f t="shared" si="1969"/>
        <v>2.19</v>
      </c>
      <c r="X4372" s="143">
        <f t="shared" si="1970"/>
        <v>464.8</v>
      </c>
      <c r="Y4372" s="143">
        <f t="shared" si="1971"/>
        <v>0.53800000000000003</v>
      </c>
      <c r="AD4372">
        <v>152</v>
      </c>
      <c r="AE4372">
        <v>-1</v>
      </c>
      <c r="AF4372" s="10">
        <v>37.9</v>
      </c>
      <c r="AG4372" s="10">
        <v>58.12</v>
      </c>
      <c r="AH4372" s="10">
        <f t="shared" si="1972"/>
        <v>193939.98009861613</v>
      </c>
      <c r="AI4372" s="11">
        <f t="shared" si="1960"/>
        <v>0</v>
      </c>
      <c r="AJ4372">
        <f t="shared" si="1961"/>
        <v>0</v>
      </c>
      <c r="AK4372" t="e">
        <f t="shared" si="1973"/>
        <v>#DIV/0!</v>
      </c>
      <c r="AL4372">
        <f t="shared" si="1974"/>
        <v>2.6492423999999994</v>
      </c>
      <c r="AM4372" s="5">
        <f t="shared" si="1975"/>
        <v>4.3600000000000003</v>
      </c>
      <c r="AN4372">
        <v>0</v>
      </c>
      <c r="AO4372" s="72">
        <f t="shared" si="1976"/>
        <v>2</v>
      </c>
      <c r="AP4372" s="72">
        <f t="shared" si="1977"/>
        <v>0.4</v>
      </c>
      <c r="AQ4372" s="72">
        <f t="shared" si="1978"/>
        <v>0.4</v>
      </c>
      <c r="AR4372" s="71" t="e">
        <f t="shared" si="1979"/>
        <v>#DIV/0!</v>
      </c>
      <c r="BA4372">
        <f t="shared" si="1980"/>
        <v>192</v>
      </c>
      <c r="BB4372" s="91" t="e">
        <f t="shared" si="1981"/>
        <v>#DIV/0!</v>
      </c>
    </row>
    <row r="4373" spans="1:54">
      <c r="A4373" s="2" t="s">
        <v>4488</v>
      </c>
      <c r="B4373" s="7" t="s">
        <v>44316</v>
      </c>
      <c r="C4373" s="17">
        <f t="shared" si="1962"/>
        <v>27.6</v>
      </c>
      <c r="D4373" s="28">
        <f t="shared" si="1963"/>
        <v>98</v>
      </c>
      <c r="E4373" s="8">
        <f t="shared" si="1982"/>
        <v>10</v>
      </c>
      <c r="F4373" s="2" t="s">
        <v>9477</v>
      </c>
      <c r="G4373" s="54">
        <f t="shared" si="1983"/>
        <v>26.700000000000003</v>
      </c>
      <c r="H4373" s="20">
        <f t="shared" si="1984"/>
        <v>0.52416819999999997</v>
      </c>
      <c r="I4373" s="14" t="s">
        <v>19427</v>
      </c>
      <c r="J4373" s="14" t="s">
        <v>14464</v>
      </c>
      <c r="K4373" s="14" t="s">
        <v>24387</v>
      </c>
      <c r="L4373" s="14" t="s">
        <v>29346</v>
      </c>
      <c r="M4373" s="28">
        <f t="shared" si="1985"/>
        <v>11.8</v>
      </c>
      <c r="N4373" s="46">
        <f t="shared" si="1964"/>
        <v>6.6</v>
      </c>
      <c r="O4373" s="17">
        <f t="shared" si="1965"/>
        <v>2.6</v>
      </c>
      <c r="P4373" s="17">
        <f t="shared" si="1965"/>
        <v>5.4</v>
      </c>
      <c r="Q4373" s="124">
        <f t="shared" si="1966"/>
        <v>0.4</v>
      </c>
      <c r="R4373" s="26">
        <f t="shared" si="1967"/>
        <v>0.8</v>
      </c>
      <c r="S4373" s="2" t="s">
        <v>34321</v>
      </c>
      <c r="T4373" s="2" t="s">
        <v>39302</v>
      </c>
      <c r="U4373" s="24">
        <f t="shared" si="1968"/>
        <v>370.70000000000005</v>
      </c>
      <c r="V4373" s="66">
        <f t="shared" si="1968"/>
        <v>424</v>
      </c>
      <c r="W4373" s="54">
        <f t="shared" si="1969"/>
        <v>2.67</v>
      </c>
      <c r="X4373" s="143">
        <f t="shared" si="1970"/>
        <v>370.70000000000005</v>
      </c>
      <c r="Y4373" s="143">
        <f t="shared" si="1971"/>
        <v>0.63400000000000001</v>
      </c>
      <c r="AD4373">
        <v>152</v>
      </c>
      <c r="AE4373">
        <v>-1</v>
      </c>
      <c r="AF4373" s="10">
        <v>37.9</v>
      </c>
      <c r="AG4373" s="10">
        <v>58.12</v>
      </c>
      <c r="AH4373" s="10">
        <f t="shared" si="1972"/>
        <v>57703.59087223102</v>
      </c>
      <c r="AI4373" s="11">
        <f t="shared" si="1960"/>
        <v>0</v>
      </c>
      <c r="AJ4373">
        <f t="shared" si="1961"/>
        <v>0</v>
      </c>
      <c r="AK4373" t="e">
        <f t="shared" si="1973"/>
        <v>#DIV/0!</v>
      </c>
      <c r="AL4373">
        <f t="shared" si="1974"/>
        <v>5.344542777600001</v>
      </c>
      <c r="AM4373" s="5">
        <f t="shared" si="1975"/>
        <v>5.32</v>
      </c>
      <c r="AN4373">
        <v>0</v>
      </c>
      <c r="AO4373" s="72">
        <f t="shared" si="1976"/>
        <v>0.8</v>
      </c>
      <c r="AP4373" s="72">
        <f t="shared" si="1977"/>
        <v>0.4</v>
      </c>
      <c r="AQ4373" s="72">
        <f t="shared" si="1978"/>
        <v>0.4</v>
      </c>
      <c r="AR4373" s="71" t="e">
        <f t="shared" si="1979"/>
        <v>#DIV/0!</v>
      </c>
      <c r="BA4373">
        <f t="shared" si="1980"/>
        <v>98</v>
      </c>
      <c r="BB4373" s="91" t="e">
        <f t="shared" si="1981"/>
        <v>#DIV/0!</v>
      </c>
    </row>
    <row r="4374" spans="1:54">
      <c r="A4374" s="2" t="s">
        <v>4489</v>
      </c>
      <c r="B4374" s="7" t="s">
        <v>44317</v>
      </c>
      <c r="C4374" s="17">
        <f t="shared" si="1962"/>
        <v>12.5</v>
      </c>
      <c r="D4374" s="28">
        <f t="shared" si="1963"/>
        <v>11</v>
      </c>
      <c r="E4374" s="8">
        <f t="shared" si="1982"/>
        <v>10</v>
      </c>
      <c r="F4374" s="2" t="s">
        <v>9478</v>
      </c>
      <c r="G4374" s="54">
        <f t="shared" si="1983"/>
        <v>11.6</v>
      </c>
      <c r="H4374" s="20">
        <f t="shared" si="1984"/>
        <v>0.17971810000000002</v>
      </c>
      <c r="I4374" s="14" t="s">
        <v>19428</v>
      </c>
      <c r="J4374" s="14" t="s">
        <v>14465</v>
      </c>
      <c r="K4374" s="14" t="s">
        <v>24388</v>
      </c>
      <c r="L4374" s="14" t="s">
        <v>29347</v>
      </c>
      <c r="M4374" s="28">
        <f t="shared" si="1985"/>
        <v>13.6</v>
      </c>
      <c r="N4374" s="46">
        <f t="shared" si="1964"/>
        <v>6.2</v>
      </c>
      <c r="O4374" s="17">
        <f t="shared" si="1965"/>
        <v>2.6</v>
      </c>
      <c r="P4374" s="17">
        <f t="shared" si="1965"/>
        <v>1.8</v>
      </c>
      <c r="Q4374" s="124">
        <f t="shared" si="1966"/>
        <v>0.60000000000000009</v>
      </c>
      <c r="R4374" s="26">
        <f t="shared" si="1967"/>
        <v>0.8</v>
      </c>
      <c r="S4374" s="2" t="s">
        <v>34322</v>
      </c>
      <c r="T4374" s="2" t="s">
        <v>39303</v>
      </c>
      <c r="U4374" s="24">
        <f t="shared" si="1968"/>
        <v>284.20000000000005</v>
      </c>
      <c r="V4374" s="66">
        <f t="shared" si="1968"/>
        <v>284.70000000000005</v>
      </c>
      <c r="W4374" s="54">
        <f t="shared" si="1969"/>
        <v>1.1599999999999999</v>
      </c>
      <c r="X4374" s="143">
        <f t="shared" si="1970"/>
        <v>284.20000000000005</v>
      </c>
      <c r="Y4374" s="143">
        <f t="shared" si="1971"/>
        <v>0.33199999999999996</v>
      </c>
      <c r="AD4374">
        <v>152</v>
      </c>
      <c r="AE4374">
        <v>-1</v>
      </c>
      <c r="AF4374" s="10">
        <v>37.9</v>
      </c>
      <c r="AG4374" s="10">
        <v>58.12</v>
      </c>
      <c r="AH4374" s="10">
        <f t="shared" si="1972"/>
        <v>371700.24525693984</v>
      </c>
      <c r="AI4374" s="11">
        <f t="shared" si="1960"/>
        <v>0</v>
      </c>
      <c r="AJ4374">
        <f t="shared" si="1961"/>
        <v>0</v>
      </c>
      <c r="AK4374" t="e">
        <f t="shared" si="1973"/>
        <v>#DIV/0!</v>
      </c>
      <c r="AL4374">
        <f t="shared" si="1974"/>
        <v>3.0711354336000003</v>
      </c>
      <c r="AM4374" s="5">
        <f t="shared" si="1975"/>
        <v>2.2999999999999998</v>
      </c>
      <c r="AN4374">
        <v>0</v>
      </c>
      <c r="AO4374" s="72">
        <f t="shared" si="1976"/>
        <v>0.8</v>
      </c>
      <c r="AP4374" s="72">
        <f t="shared" si="1977"/>
        <v>0.60000000000000009</v>
      </c>
      <c r="AQ4374" s="72">
        <f t="shared" si="1978"/>
        <v>0.8</v>
      </c>
      <c r="AR4374" s="71" t="e">
        <f t="shared" si="1979"/>
        <v>#DIV/0!</v>
      </c>
      <c r="BA4374">
        <f t="shared" si="1980"/>
        <v>11</v>
      </c>
      <c r="BB4374" s="91" t="e">
        <f t="shared" si="1981"/>
        <v>#DIV/0!</v>
      </c>
    </row>
    <row r="4375" spans="1:54">
      <c r="A4375" s="2" t="s">
        <v>4490</v>
      </c>
      <c r="B4375" s="7" t="s">
        <v>44318</v>
      </c>
      <c r="C4375" s="17">
        <f t="shared" si="1962"/>
        <v>29.8</v>
      </c>
      <c r="D4375" s="28">
        <f t="shared" si="1963"/>
        <v>152</v>
      </c>
      <c r="E4375" s="8">
        <f t="shared" si="1982"/>
        <v>9</v>
      </c>
      <c r="F4375" s="2" t="s">
        <v>9479</v>
      </c>
      <c r="G4375" s="54">
        <f t="shared" si="1983"/>
        <v>28.8</v>
      </c>
      <c r="H4375" s="20">
        <f t="shared" si="1984"/>
        <v>0.58032589999999995</v>
      </c>
      <c r="I4375" s="14" t="s">
        <v>19429</v>
      </c>
      <c r="J4375" s="14" t="s">
        <v>14466</v>
      </c>
      <c r="K4375" s="14" t="s">
        <v>24389</v>
      </c>
      <c r="L4375" s="14" t="s">
        <v>29348</v>
      </c>
      <c r="M4375" s="28">
        <f t="shared" si="1985"/>
        <v>9.8999999999999986</v>
      </c>
      <c r="N4375" s="46">
        <f t="shared" si="1964"/>
        <v>6.2</v>
      </c>
      <c r="O4375" s="17">
        <f t="shared" si="1965"/>
        <v>1.4000000000000001</v>
      </c>
      <c r="P4375" s="17">
        <f t="shared" si="1965"/>
        <v>9.2000000000000011</v>
      </c>
      <c r="Q4375" s="124">
        <f t="shared" si="1966"/>
        <v>0.60000000000000009</v>
      </c>
      <c r="R4375" s="26">
        <f t="shared" si="1967"/>
        <v>1.2000000000000002</v>
      </c>
      <c r="S4375" s="2" t="s">
        <v>34323</v>
      </c>
      <c r="T4375" s="2" t="s">
        <v>39304</v>
      </c>
      <c r="U4375" s="24">
        <f t="shared" si="1968"/>
        <v>425.40000000000003</v>
      </c>
      <c r="V4375" s="66">
        <f t="shared" si="1968"/>
        <v>357.6</v>
      </c>
      <c r="W4375" s="54">
        <f t="shared" si="1969"/>
        <v>2.88</v>
      </c>
      <c r="X4375" s="143">
        <f t="shared" si="1970"/>
        <v>425.40000000000003</v>
      </c>
      <c r="Y4375" s="143">
        <f t="shared" si="1971"/>
        <v>0.67599999999999993</v>
      </c>
      <c r="AD4375">
        <v>152</v>
      </c>
      <c r="AE4375">
        <v>-1</v>
      </c>
      <c r="AF4375" s="10">
        <v>37.9</v>
      </c>
      <c r="AG4375" s="10">
        <v>58.12</v>
      </c>
      <c r="AH4375" s="10">
        <f t="shared" si="1972"/>
        <v>280779.38189285703</v>
      </c>
      <c r="AI4375" s="11">
        <f t="shared" si="1960"/>
        <v>0</v>
      </c>
      <c r="AJ4375">
        <f t="shared" si="1961"/>
        <v>0</v>
      </c>
      <c r="AK4375" t="e">
        <f t="shared" si="1973"/>
        <v>#DIV/0!</v>
      </c>
      <c r="AL4375">
        <f t="shared" si="1974"/>
        <v>6.4864828896000022</v>
      </c>
      <c r="AM4375" s="5">
        <f t="shared" si="1975"/>
        <v>5.76</v>
      </c>
      <c r="AN4375">
        <v>0</v>
      </c>
      <c r="AO4375" s="72">
        <f t="shared" si="1976"/>
        <v>1.2000000000000002</v>
      </c>
      <c r="AP4375" s="72">
        <f t="shared" si="1977"/>
        <v>0.60000000000000009</v>
      </c>
      <c r="AQ4375" s="72">
        <f t="shared" si="1978"/>
        <v>0.60000000000000009</v>
      </c>
      <c r="AR4375" s="71" t="e">
        <f t="shared" si="1979"/>
        <v>#DIV/0!</v>
      </c>
      <c r="BA4375">
        <f t="shared" si="1980"/>
        <v>152</v>
      </c>
      <c r="BB4375" s="91" t="e">
        <f t="shared" si="1981"/>
        <v>#DIV/0!</v>
      </c>
    </row>
    <row r="4376" spans="1:54">
      <c r="A4376" s="2" t="s">
        <v>4491</v>
      </c>
      <c r="B4376" s="7" t="s">
        <v>44319</v>
      </c>
      <c r="C4376" s="17">
        <f t="shared" si="1962"/>
        <v>16.5</v>
      </c>
      <c r="D4376" s="28">
        <f t="shared" si="1963"/>
        <v>90</v>
      </c>
      <c r="E4376" s="8">
        <f t="shared" si="1982"/>
        <v>11</v>
      </c>
      <c r="F4376" s="2" t="s">
        <v>9480</v>
      </c>
      <c r="G4376" s="54">
        <f t="shared" si="1983"/>
        <v>15.6</v>
      </c>
      <c r="H4376" s="20">
        <f t="shared" si="1984"/>
        <v>0.82143050000000006</v>
      </c>
      <c r="I4376" s="14" t="s">
        <v>19430</v>
      </c>
      <c r="J4376" s="14" t="s">
        <v>14467</v>
      </c>
      <c r="K4376" s="14" t="s">
        <v>24390</v>
      </c>
      <c r="L4376" s="14" t="s">
        <v>29349</v>
      </c>
      <c r="M4376" s="28">
        <f t="shared" si="1985"/>
        <v>11.7</v>
      </c>
      <c r="N4376" s="46">
        <f t="shared" si="1964"/>
        <v>5.4</v>
      </c>
      <c r="O4376" s="17">
        <f t="shared" si="1965"/>
        <v>2.2000000000000002</v>
      </c>
      <c r="P4376" s="17">
        <f t="shared" si="1965"/>
        <v>5.6000000000000005</v>
      </c>
      <c r="Q4376" s="124">
        <f t="shared" si="1966"/>
        <v>0.60000000000000009</v>
      </c>
      <c r="R4376" s="26">
        <f t="shared" si="1967"/>
        <v>3</v>
      </c>
      <c r="S4376" s="2" t="s">
        <v>34324</v>
      </c>
      <c r="T4376" s="2" t="s">
        <v>39305</v>
      </c>
      <c r="U4376" s="24">
        <f t="shared" si="1968"/>
        <v>363</v>
      </c>
      <c r="V4376" s="66">
        <f t="shared" si="1968"/>
        <v>292.5</v>
      </c>
      <c r="W4376" s="54">
        <f t="shared" si="1969"/>
        <v>1.56</v>
      </c>
      <c r="X4376" s="143">
        <f t="shared" si="1970"/>
        <v>363</v>
      </c>
      <c r="Y4376" s="143">
        <f t="shared" si="1971"/>
        <v>0.41200000000000003</v>
      </c>
      <c r="AD4376">
        <v>152</v>
      </c>
      <c r="AE4376">
        <v>-1</v>
      </c>
      <c r="AF4376" s="10">
        <v>37.9</v>
      </c>
      <c r="AG4376" s="10">
        <v>58.12</v>
      </c>
      <c r="AH4376" s="10">
        <f t="shared" si="1972"/>
        <v>363634.64417900238</v>
      </c>
      <c r="AI4376" s="11">
        <f t="shared" si="1960"/>
        <v>0</v>
      </c>
      <c r="AJ4376">
        <f t="shared" si="1961"/>
        <v>0</v>
      </c>
      <c r="AK4376" t="e">
        <f t="shared" si="1973"/>
        <v>#DIV/0!</v>
      </c>
      <c r="AL4376">
        <f t="shared" si="1974"/>
        <v>6.5999287199999994</v>
      </c>
      <c r="AM4376" s="5">
        <f t="shared" si="1975"/>
        <v>3.1</v>
      </c>
      <c r="AN4376">
        <v>0</v>
      </c>
      <c r="AO4376" s="72">
        <f t="shared" si="1976"/>
        <v>3</v>
      </c>
      <c r="AP4376" s="72">
        <f t="shared" si="1977"/>
        <v>0.60000000000000009</v>
      </c>
      <c r="AQ4376" s="72">
        <f t="shared" si="1978"/>
        <v>0.60000000000000009</v>
      </c>
      <c r="AR4376" s="71" t="e">
        <f t="shared" si="1979"/>
        <v>#DIV/0!</v>
      </c>
      <c r="BA4376">
        <f t="shared" si="1980"/>
        <v>90</v>
      </c>
      <c r="BB4376" s="91" t="e">
        <f t="shared" si="1981"/>
        <v>#DIV/0!</v>
      </c>
    </row>
    <row r="4377" spans="1:54">
      <c r="A4377" s="2" t="s">
        <v>4492</v>
      </c>
      <c r="B4377" s="7" t="s">
        <v>44320</v>
      </c>
      <c r="C4377" s="17">
        <f t="shared" si="1962"/>
        <v>30.700000000000003</v>
      </c>
      <c r="D4377" s="28">
        <f t="shared" si="1963"/>
        <v>30</v>
      </c>
      <c r="E4377" s="8">
        <f t="shared" si="1982"/>
        <v>16</v>
      </c>
      <c r="F4377" s="2" t="s">
        <v>9481</v>
      </c>
      <c r="G4377" s="54">
        <f t="shared" si="1983"/>
        <v>29.700000000000003</v>
      </c>
      <c r="H4377" s="20">
        <f t="shared" si="1984"/>
        <v>0.43309259999999999</v>
      </c>
      <c r="I4377" s="14" t="s">
        <v>19431</v>
      </c>
      <c r="J4377" s="14" t="s">
        <v>14468</v>
      </c>
      <c r="K4377" s="14" t="s">
        <v>24391</v>
      </c>
      <c r="L4377" s="14" t="s">
        <v>29350</v>
      </c>
      <c r="M4377" s="28">
        <f t="shared" si="1985"/>
        <v>11.3</v>
      </c>
      <c r="N4377" s="46">
        <f t="shared" si="1964"/>
        <v>5</v>
      </c>
      <c r="O4377" s="17">
        <f t="shared" si="1965"/>
        <v>2.6</v>
      </c>
      <c r="P4377" s="17">
        <f t="shared" si="1965"/>
        <v>6.4</v>
      </c>
      <c r="Q4377" s="124">
        <f t="shared" si="1966"/>
        <v>1</v>
      </c>
      <c r="R4377" s="26">
        <f t="shared" si="1967"/>
        <v>1.8</v>
      </c>
      <c r="S4377" s="2" t="s">
        <v>34325</v>
      </c>
      <c r="T4377" s="2" t="s">
        <v>39306</v>
      </c>
      <c r="U4377" s="24">
        <f t="shared" si="1968"/>
        <v>302.90000000000003</v>
      </c>
      <c r="V4377" s="66">
        <f t="shared" si="1968"/>
        <v>381.8</v>
      </c>
      <c r="W4377" s="54">
        <f t="shared" si="1969"/>
        <v>2.9699999999999998</v>
      </c>
      <c r="X4377" s="143">
        <f t="shared" si="1970"/>
        <v>302.90000000000003</v>
      </c>
      <c r="Y4377" s="143">
        <f t="shared" si="1971"/>
        <v>0.69399999999999995</v>
      </c>
      <c r="AD4377">
        <v>152</v>
      </c>
      <c r="AE4377">
        <v>-1</v>
      </c>
      <c r="AF4377" s="10">
        <v>37.9</v>
      </c>
      <c r="AG4377" s="10">
        <v>58.12</v>
      </c>
      <c r="AH4377" s="10">
        <f t="shared" si="1972"/>
        <v>236773.95021171146</v>
      </c>
      <c r="AI4377" s="11">
        <f t="shared" si="1960"/>
        <v>0</v>
      </c>
      <c r="AJ4377">
        <f t="shared" si="1961"/>
        <v>0</v>
      </c>
      <c r="AK4377" t="e">
        <f t="shared" si="1973"/>
        <v>#DIV/0!</v>
      </c>
      <c r="AL4377">
        <f t="shared" si="1974"/>
        <v>16.980010444800001</v>
      </c>
      <c r="AM4377" s="5">
        <f t="shared" si="1975"/>
        <v>5.94</v>
      </c>
      <c r="AN4377">
        <v>0</v>
      </c>
      <c r="AO4377" s="72">
        <f t="shared" si="1976"/>
        <v>1.8</v>
      </c>
      <c r="AP4377" s="72">
        <f t="shared" si="1977"/>
        <v>1</v>
      </c>
      <c r="AQ4377" s="72">
        <f t="shared" si="1978"/>
        <v>1.2000000000000002</v>
      </c>
      <c r="AR4377" s="71" t="e">
        <f t="shared" si="1979"/>
        <v>#DIV/0!</v>
      </c>
      <c r="BA4377">
        <f t="shared" si="1980"/>
        <v>30</v>
      </c>
      <c r="BB4377" s="91" t="e">
        <f t="shared" si="1981"/>
        <v>#DIV/0!</v>
      </c>
    </row>
    <row r="4378" spans="1:54">
      <c r="A4378" s="2" t="s">
        <v>4493</v>
      </c>
      <c r="B4378" s="7" t="s">
        <v>44321</v>
      </c>
      <c r="C4378" s="17">
        <f t="shared" si="1962"/>
        <v>13.700000000000001</v>
      </c>
      <c r="D4378" s="28">
        <f t="shared" si="1963"/>
        <v>93</v>
      </c>
      <c r="E4378" s="8">
        <f t="shared" si="1982"/>
        <v>20</v>
      </c>
      <c r="F4378" s="2" t="s">
        <v>9482</v>
      </c>
      <c r="G4378" s="54">
        <f t="shared" si="1983"/>
        <v>12.7</v>
      </c>
      <c r="H4378" s="20">
        <f t="shared" si="1984"/>
        <v>0.18370139999999999</v>
      </c>
      <c r="I4378" s="14" t="s">
        <v>19432</v>
      </c>
      <c r="J4378" s="14" t="s">
        <v>14469</v>
      </c>
      <c r="K4378" s="14" t="s">
        <v>24392</v>
      </c>
      <c r="L4378" s="14" t="s">
        <v>29351</v>
      </c>
      <c r="M4378" s="28">
        <f t="shared" si="1985"/>
        <v>11.4</v>
      </c>
      <c r="N4378" s="46">
        <f t="shared" si="1964"/>
        <v>7</v>
      </c>
      <c r="O4378" s="17">
        <f t="shared" si="1965"/>
        <v>2.4000000000000004</v>
      </c>
      <c r="P4378" s="17">
        <f t="shared" si="1965"/>
        <v>6.2</v>
      </c>
      <c r="Q4378" s="124">
        <f t="shared" si="1966"/>
        <v>1.6</v>
      </c>
      <c r="R4378" s="26">
        <f t="shared" si="1967"/>
        <v>2</v>
      </c>
      <c r="S4378" s="2" t="s">
        <v>34326</v>
      </c>
      <c r="T4378" s="2" t="s">
        <v>39307</v>
      </c>
      <c r="U4378" s="24">
        <f t="shared" si="1968"/>
        <v>365.90000000000003</v>
      </c>
      <c r="V4378" s="66">
        <f t="shared" si="1968"/>
        <v>293.70000000000005</v>
      </c>
      <c r="W4378" s="54">
        <f t="shared" si="1969"/>
        <v>1.27</v>
      </c>
      <c r="X4378" s="143">
        <f t="shared" si="1970"/>
        <v>365.90000000000003</v>
      </c>
      <c r="Y4378" s="143">
        <f t="shared" si="1971"/>
        <v>0.35399999999999998</v>
      </c>
      <c r="AD4378">
        <v>152</v>
      </c>
      <c r="AE4378">
        <v>-1</v>
      </c>
      <c r="AF4378" s="10">
        <v>37.9</v>
      </c>
      <c r="AG4378" s="10">
        <v>58.12</v>
      </c>
      <c r="AH4378" s="10">
        <f t="shared" si="1972"/>
        <v>362337.83305433858</v>
      </c>
      <c r="AI4378" s="11">
        <f t="shared" si="1960"/>
        <v>0</v>
      </c>
      <c r="AJ4378">
        <f t="shared" si="1961"/>
        <v>0</v>
      </c>
      <c r="AK4378" t="e">
        <f t="shared" si="1973"/>
        <v>#DIV/0!</v>
      </c>
      <c r="AL4378">
        <f t="shared" si="1974"/>
        <v>24.293046336000003</v>
      </c>
      <c r="AM4378" s="5">
        <f t="shared" si="1975"/>
        <v>2.54</v>
      </c>
      <c r="AN4378">
        <v>0</v>
      </c>
      <c r="AO4378" s="72">
        <f t="shared" si="1976"/>
        <v>2</v>
      </c>
      <c r="AP4378" s="72">
        <f t="shared" si="1977"/>
        <v>1.6</v>
      </c>
      <c r="AQ4378" s="72">
        <f t="shared" si="1978"/>
        <v>1.8</v>
      </c>
      <c r="AR4378" s="71" t="e">
        <f t="shared" si="1979"/>
        <v>#DIV/0!</v>
      </c>
      <c r="BA4378">
        <f t="shared" si="1980"/>
        <v>93</v>
      </c>
      <c r="BB4378" s="91" t="e">
        <f t="shared" si="1981"/>
        <v>#DIV/0!</v>
      </c>
    </row>
    <row r="4379" spans="1:54">
      <c r="A4379" s="2" t="s">
        <v>4494</v>
      </c>
      <c r="B4379" s="7" t="s">
        <v>44322</v>
      </c>
      <c r="C4379" s="17">
        <f t="shared" si="1962"/>
        <v>8.5</v>
      </c>
      <c r="D4379" s="28">
        <f t="shared" si="1963"/>
        <v>66</v>
      </c>
      <c r="E4379" s="8">
        <f t="shared" si="1982"/>
        <v>11</v>
      </c>
      <c r="F4379" s="2" t="s">
        <v>9483</v>
      </c>
      <c r="G4379" s="54">
        <f t="shared" si="1983"/>
        <v>7.5</v>
      </c>
      <c r="H4379" s="20">
        <f t="shared" si="1984"/>
        <v>0.53741700000000003</v>
      </c>
      <c r="I4379" s="14" t="s">
        <v>19433</v>
      </c>
      <c r="J4379" s="14" t="s">
        <v>14470</v>
      </c>
      <c r="K4379" s="14" t="s">
        <v>24393</v>
      </c>
      <c r="L4379" s="14" t="s">
        <v>29352</v>
      </c>
      <c r="M4379" s="28">
        <f t="shared" si="1985"/>
        <v>14</v>
      </c>
      <c r="N4379" s="46">
        <f t="shared" si="1964"/>
        <v>5.2</v>
      </c>
      <c r="O4379" s="17">
        <f t="shared" si="1965"/>
        <v>2.4000000000000004</v>
      </c>
      <c r="P4379" s="17">
        <f t="shared" si="1965"/>
        <v>1</v>
      </c>
      <c r="Q4379" s="124">
        <f t="shared" si="1966"/>
        <v>1.2000000000000002</v>
      </c>
      <c r="R4379" s="26">
        <f t="shared" si="1967"/>
        <v>2.8000000000000003</v>
      </c>
      <c r="S4379" s="2" t="s">
        <v>34327</v>
      </c>
      <c r="T4379" s="2" t="s">
        <v>39308</v>
      </c>
      <c r="U4379" s="24">
        <f t="shared" si="1968"/>
        <v>339.40000000000003</v>
      </c>
      <c r="V4379" s="66">
        <f t="shared" si="1968"/>
        <v>349.70000000000005</v>
      </c>
      <c r="W4379" s="54">
        <f t="shared" si="1969"/>
        <v>0.75</v>
      </c>
      <c r="X4379" s="143">
        <f t="shared" si="1970"/>
        <v>339.40000000000003</v>
      </c>
      <c r="Y4379" s="143">
        <f t="shared" si="1971"/>
        <v>0.25</v>
      </c>
      <c r="AD4379">
        <v>152</v>
      </c>
      <c r="AE4379">
        <v>-1</v>
      </c>
      <c r="AF4379" s="10">
        <v>37.9</v>
      </c>
      <c r="AG4379" s="10">
        <v>58.12</v>
      </c>
      <c r="AH4379" s="10">
        <f t="shared" si="1972"/>
        <v>292926.45759931207</v>
      </c>
      <c r="AI4379" s="11">
        <f t="shared" si="1960"/>
        <v>0</v>
      </c>
      <c r="AJ4379">
        <f t="shared" si="1961"/>
        <v>0</v>
      </c>
      <c r="AK4379" t="e">
        <f t="shared" si="1973"/>
        <v>#DIV/0!</v>
      </c>
      <c r="AL4379">
        <f t="shared" si="1974"/>
        <v>3.1085577600000005</v>
      </c>
      <c r="AM4379" s="5">
        <f t="shared" si="1975"/>
        <v>1.5</v>
      </c>
      <c r="AN4379">
        <v>0</v>
      </c>
      <c r="AO4379" s="72">
        <f t="shared" si="1976"/>
        <v>2.8000000000000003</v>
      </c>
      <c r="AP4379" s="72">
        <f t="shared" si="1977"/>
        <v>1.2000000000000002</v>
      </c>
      <c r="AQ4379" s="72">
        <f t="shared" si="1978"/>
        <v>1.4000000000000001</v>
      </c>
      <c r="AR4379" s="71" t="e">
        <f t="shared" si="1979"/>
        <v>#DIV/0!</v>
      </c>
      <c r="BA4379">
        <f t="shared" si="1980"/>
        <v>66</v>
      </c>
      <c r="BB4379" s="91" t="e">
        <f t="shared" si="1981"/>
        <v>#DIV/0!</v>
      </c>
    </row>
    <row r="4380" spans="1:54">
      <c r="A4380" s="2" t="s">
        <v>4495</v>
      </c>
      <c r="B4380" s="7" t="s">
        <v>44323</v>
      </c>
      <c r="C4380" s="17">
        <f t="shared" si="1962"/>
        <v>35.4</v>
      </c>
      <c r="D4380" s="28">
        <f t="shared" si="1963"/>
        <v>89</v>
      </c>
      <c r="E4380" s="8">
        <f t="shared" si="1982"/>
        <v>5</v>
      </c>
      <c r="F4380" s="2" t="s">
        <v>9484</v>
      </c>
      <c r="G4380" s="54">
        <f t="shared" si="1983"/>
        <v>34.5</v>
      </c>
      <c r="H4380" s="20">
        <f t="shared" si="1984"/>
        <v>0.78416839999999999</v>
      </c>
      <c r="I4380" s="14" t="s">
        <v>19434</v>
      </c>
      <c r="J4380" s="14" t="s">
        <v>14471</v>
      </c>
      <c r="K4380" s="14" t="s">
        <v>24394</v>
      </c>
      <c r="L4380" s="14" t="s">
        <v>29353</v>
      </c>
      <c r="M4380" s="28">
        <f t="shared" si="1985"/>
        <v>10.5</v>
      </c>
      <c r="N4380" s="46">
        <f t="shared" si="1964"/>
        <v>6.2</v>
      </c>
      <c r="O4380" s="17">
        <f t="shared" si="1965"/>
        <v>1.4000000000000001</v>
      </c>
      <c r="P4380" s="17">
        <f t="shared" si="1965"/>
        <v>8</v>
      </c>
      <c r="Q4380" s="124">
        <f t="shared" si="1966"/>
        <v>0.2</v>
      </c>
      <c r="R4380" s="26">
        <f t="shared" si="1967"/>
        <v>0.4</v>
      </c>
      <c r="S4380" s="2" t="s">
        <v>34328</v>
      </c>
      <c r="T4380" s="2" t="s">
        <v>39309</v>
      </c>
      <c r="U4380" s="24">
        <f t="shared" si="1968"/>
        <v>361.8</v>
      </c>
      <c r="V4380" s="66">
        <f t="shared" si="1968"/>
        <v>412.90000000000003</v>
      </c>
      <c r="W4380" s="54">
        <f t="shared" si="1969"/>
        <v>3.4499999999999997</v>
      </c>
      <c r="X4380" s="143">
        <f t="shared" si="1970"/>
        <v>361.8</v>
      </c>
      <c r="Y4380" s="143">
        <f t="shared" si="1971"/>
        <v>0.78999999999999992</v>
      </c>
      <c r="AD4380">
        <v>152</v>
      </c>
      <c r="AE4380">
        <v>-1</v>
      </c>
      <c r="AF4380" s="10">
        <v>37.9</v>
      </c>
      <c r="AG4380" s="10">
        <v>58.12</v>
      </c>
      <c r="AH4380" s="10">
        <f t="shared" si="1972"/>
        <v>145817.3693357789</v>
      </c>
      <c r="AI4380" s="11">
        <f t="shared" si="1960"/>
        <v>0</v>
      </c>
      <c r="AJ4380">
        <f t="shared" si="1961"/>
        <v>0</v>
      </c>
      <c r="AK4380" t="e">
        <f t="shared" si="1973"/>
        <v>#DIV/0!</v>
      </c>
      <c r="AL4380">
        <f t="shared" si="1974"/>
        <v>0.96692556800000018</v>
      </c>
      <c r="AM4380" s="5">
        <f t="shared" si="1975"/>
        <v>6.88</v>
      </c>
      <c r="AN4380">
        <v>0</v>
      </c>
      <c r="AO4380" s="72">
        <f t="shared" si="1976"/>
        <v>0.4</v>
      </c>
      <c r="AP4380" s="72">
        <f t="shared" si="1977"/>
        <v>0.2</v>
      </c>
      <c r="AQ4380" s="72">
        <f t="shared" si="1978"/>
        <v>0.2</v>
      </c>
      <c r="AR4380" s="71" t="e">
        <f t="shared" si="1979"/>
        <v>#DIV/0!</v>
      </c>
      <c r="BA4380">
        <f t="shared" si="1980"/>
        <v>89</v>
      </c>
      <c r="BB4380" s="91" t="e">
        <f t="shared" si="1981"/>
        <v>#DIV/0!</v>
      </c>
    </row>
    <row r="4381" spans="1:54">
      <c r="A4381" s="2" t="s">
        <v>4496</v>
      </c>
      <c r="B4381" s="7" t="s">
        <v>44324</v>
      </c>
      <c r="C4381" s="17">
        <f t="shared" si="1962"/>
        <v>17.400000000000002</v>
      </c>
      <c r="D4381" s="28">
        <f t="shared" si="1963"/>
        <v>20</v>
      </c>
      <c r="E4381" s="8">
        <f t="shared" si="1982"/>
        <v>9</v>
      </c>
      <c r="F4381" s="2" t="s">
        <v>9485</v>
      </c>
      <c r="G4381" s="54">
        <f t="shared" si="1983"/>
        <v>16.5</v>
      </c>
      <c r="H4381" s="20">
        <f t="shared" si="1984"/>
        <v>0.62669449999999993</v>
      </c>
      <c r="I4381" s="14" t="s">
        <v>19435</v>
      </c>
      <c r="J4381" s="14" t="s">
        <v>14472</v>
      </c>
      <c r="K4381" s="14" t="s">
        <v>24395</v>
      </c>
      <c r="L4381" s="14" t="s">
        <v>29354</v>
      </c>
      <c r="M4381" s="28">
        <f t="shared" si="1985"/>
        <v>12.7</v>
      </c>
      <c r="N4381" s="46">
        <f t="shared" si="1964"/>
        <v>6.2</v>
      </c>
      <c r="O4381" s="17">
        <f t="shared" si="1965"/>
        <v>2.2000000000000002</v>
      </c>
      <c r="P4381" s="17">
        <f t="shared" si="1965"/>
        <v>3.6</v>
      </c>
      <c r="Q4381" s="124">
        <f t="shared" si="1966"/>
        <v>0.4</v>
      </c>
      <c r="R4381" s="26">
        <f t="shared" si="1967"/>
        <v>1.2000000000000002</v>
      </c>
      <c r="S4381" s="2" t="s">
        <v>34329</v>
      </c>
      <c r="T4381" s="2" t="s">
        <v>39310</v>
      </c>
      <c r="U4381" s="24">
        <f t="shared" si="1968"/>
        <v>293</v>
      </c>
      <c r="V4381" s="66">
        <f t="shared" si="1968"/>
        <v>347.3</v>
      </c>
      <c r="W4381" s="54">
        <f t="shared" si="1969"/>
        <v>1.65</v>
      </c>
      <c r="X4381" s="143">
        <f t="shared" si="1970"/>
        <v>293</v>
      </c>
      <c r="Y4381" s="143">
        <f t="shared" si="1971"/>
        <v>0.42999999999999994</v>
      </c>
      <c r="AD4381">
        <v>152</v>
      </c>
      <c r="AE4381">
        <v>-1</v>
      </c>
      <c r="AF4381" s="10">
        <v>37.9</v>
      </c>
      <c r="AG4381" s="10">
        <v>58.12</v>
      </c>
      <c r="AH4381" s="10">
        <f t="shared" si="1972"/>
        <v>296383.12418614596</v>
      </c>
      <c r="AI4381" s="11">
        <f t="shared" si="1960"/>
        <v>0</v>
      </c>
      <c r="AJ4381">
        <f t="shared" si="1961"/>
        <v>0</v>
      </c>
      <c r="AK4381" t="e">
        <f t="shared" si="1973"/>
        <v>#DIV/0!</v>
      </c>
      <c r="AL4381">
        <f t="shared" si="1974"/>
        <v>3.5478954720000013</v>
      </c>
      <c r="AM4381" s="5">
        <f t="shared" si="1975"/>
        <v>3.2800000000000002</v>
      </c>
      <c r="AN4381">
        <v>0</v>
      </c>
      <c r="AO4381" s="72">
        <f t="shared" si="1976"/>
        <v>1.2000000000000002</v>
      </c>
      <c r="AP4381" s="72">
        <f t="shared" si="1977"/>
        <v>0.4</v>
      </c>
      <c r="AQ4381" s="72">
        <f t="shared" si="1978"/>
        <v>0.60000000000000009</v>
      </c>
      <c r="AR4381" s="71" t="e">
        <f t="shared" si="1979"/>
        <v>#DIV/0!</v>
      </c>
      <c r="BA4381">
        <f t="shared" si="1980"/>
        <v>20</v>
      </c>
      <c r="BB4381" s="91" t="e">
        <f t="shared" si="1981"/>
        <v>#DIV/0!</v>
      </c>
    </row>
    <row r="4382" spans="1:54">
      <c r="A4382" s="2" t="s">
        <v>4497</v>
      </c>
      <c r="B4382" s="7" t="s">
        <v>44325</v>
      </c>
      <c r="C4382" s="17">
        <f t="shared" si="1962"/>
        <v>23.700000000000003</v>
      </c>
      <c r="D4382" s="28">
        <f t="shared" si="1963"/>
        <v>123</v>
      </c>
      <c r="E4382" s="8">
        <f t="shared" si="1982"/>
        <v>10</v>
      </c>
      <c r="F4382" s="2" t="s">
        <v>9486</v>
      </c>
      <c r="G4382" s="54">
        <f t="shared" si="1983"/>
        <v>22.8</v>
      </c>
      <c r="H4382" s="20">
        <f t="shared" si="1984"/>
        <v>0.2101249</v>
      </c>
      <c r="I4382" s="14" t="s">
        <v>19436</v>
      </c>
      <c r="J4382" s="14" t="s">
        <v>14473</v>
      </c>
      <c r="K4382" s="14" t="s">
        <v>24396</v>
      </c>
      <c r="L4382" s="14" t="s">
        <v>29355</v>
      </c>
      <c r="M4382" s="28">
        <f t="shared" si="1985"/>
        <v>13.1</v>
      </c>
      <c r="N4382" s="46">
        <f t="shared" si="1964"/>
        <v>5.4</v>
      </c>
      <c r="O4382" s="17">
        <f t="shared" si="1965"/>
        <v>0.8</v>
      </c>
      <c r="P4382" s="17">
        <f t="shared" si="1965"/>
        <v>2.8000000000000003</v>
      </c>
      <c r="Q4382" s="124">
        <f t="shared" si="1966"/>
        <v>1.2000000000000002</v>
      </c>
      <c r="R4382" s="26">
        <f t="shared" si="1967"/>
        <v>1.6</v>
      </c>
      <c r="S4382" s="2" t="s">
        <v>34330</v>
      </c>
      <c r="T4382" s="2" t="s">
        <v>39311</v>
      </c>
      <c r="U4382" s="24">
        <f t="shared" si="1968"/>
        <v>395.8</v>
      </c>
      <c r="V4382" s="66">
        <f t="shared" si="1968"/>
        <v>414.90000000000003</v>
      </c>
      <c r="W4382" s="54">
        <f t="shared" si="1969"/>
        <v>2.2799999999999998</v>
      </c>
      <c r="X4382" s="143">
        <f t="shared" si="1970"/>
        <v>395.8</v>
      </c>
      <c r="Y4382" s="143">
        <f t="shared" si="1971"/>
        <v>0.55599999999999994</v>
      </c>
      <c r="AD4382">
        <v>152</v>
      </c>
      <c r="AE4382">
        <v>-1</v>
      </c>
      <c r="AF4382" s="10">
        <v>37.9</v>
      </c>
      <c r="AG4382" s="10">
        <v>58.12</v>
      </c>
      <c r="AH4382" s="10">
        <f t="shared" si="1972"/>
        <v>135745.79252455724</v>
      </c>
      <c r="AI4382" s="11">
        <f t="shared" si="1960"/>
        <v>0</v>
      </c>
      <c r="AJ4382">
        <f t="shared" si="1961"/>
        <v>0</v>
      </c>
      <c r="AK4382" t="e">
        <f t="shared" si="1973"/>
        <v>#DIV/0!</v>
      </c>
      <c r="AL4382">
        <f t="shared" si="1974"/>
        <v>2.8309123584000004</v>
      </c>
      <c r="AM4382" s="5">
        <f t="shared" si="1975"/>
        <v>4.5400000000000009</v>
      </c>
      <c r="AN4382">
        <v>0</v>
      </c>
      <c r="AO4382" s="72">
        <f t="shared" si="1976"/>
        <v>1.6</v>
      </c>
      <c r="AP4382" s="72">
        <f t="shared" si="1977"/>
        <v>1.2000000000000002</v>
      </c>
      <c r="AQ4382" s="72">
        <f t="shared" si="1978"/>
        <v>1.4000000000000001</v>
      </c>
      <c r="AR4382" s="71" t="e">
        <f t="shared" si="1979"/>
        <v>#DIV/0!</v>
      </c>
      <c r="BA4382">
        <f t="shared" si="1980"/>
        <v>123</v>
      </c>
      <c r="BB4382" s="91" t="e">
        <f t="shared" si="1981"/>
        <v>#DIV/0!</v>
      </c>
    </row>
    <row r="4383" spans="1:54">
      <c r="A4383" s="2" t="s">
        <v>4498</v>
      </c>
      <c r="B4383" s="7" t="s">
        <v>44326</v>
      </c>
      <c r="C4383" s="17">
        <f t="shared" si="1962"/>
        <v>11.100000000000001</v>
      </c>
      <c r="D4383" s="28">
        <f t="shared" si="1963"/>
        <v>94</v>
      </c>
      <c r="E4383" s="8">
        <f t="shared" si="1982"/>
        <v>20</v>
      </c>
      <c r="F4383" s="2" t="s">
        <v>9487</v>
      </c>
      <c r="G4383" s="54">
        <f t="shared" si="1983"/>
        <v>10.1</v>
      </c>
      <c r="H4383" s="20">
        <f t="shared" si="1984"/>
        <v>0.12374790000000001</v>
      </c>
      <c r="I4383" s="14" t="s">
        <v>19437</v>
      </c>
      <c r="J4383" s="14" t="s">
        <v>14474</v>
      </c>
      <c r="K4383" s="14" t="s">
        <v>24397</v>
      </c>
      <c r="L4383" s="14" t="s">
        <v>29356</v>
      </c>
      <c r="M4383" s="28">
        <f t="shared" si="1985"/>
        <v>10.3</v>
      </c>
      <c r="N4383" s="46">
        <f t="shared" si="1964"/>
        <v>6.2</v>
      </c>
      <c r="O4383" s="17">
        <f t="shared" si="1965"/>
        <v>2</v>
      </c>
      <c r="P4383" s="17">
        <f t="shared" si="1965"/>
        <v>8.4</v>
      </c>
      <c r="Q4383" s="124">
        <f t="shared" si="1966"/>
        <v>2</v>
      </c>
      <c r="R4383" s="26">
        <f t="shared" si="1967"/>
        <v>2.2000000000000002</v>
      </c>
      <c r="S4383" s="2" t="s">
        <v>34331</v>
      </c>
      <c r="T4383" s="2" t="s">
        <v>39312</v>
      </c>
      <c r="U4383" s="24">
        <f t="shared" si="1968"/>
        <v>367.40000000000003</v>
      </c>
      <c r="V4383" s="66">
        <f t="shared" si="1968"/>
        <v>321.40000000000003</v>
      </c>
      <c r="W4383" s="54">
        <f t="shared" si="1969"/>
        <v>1.01</v>
      </c>
      <c r="X4383" s="143">
        <f t="shared" si="1970"/>
        <v>367.40000000000003</v>
      </c>
      <c r="Y4383" s="143">
        <f t="shared" si="1971"/>
        <v>0.30200000000000005</v>
      </c>
      <c r="AD4383">
        <v>152</v>
      </c>
      <c r="AE4383">
        <v>-1</v>
      </c>
      <c r="AF4383" s="10">
        <v>37.9</v>
      </c>
      <c r="AG4383" s="10">
        <v>58.12</v>
      </c>
      <c r="AH4383" s="10">
        <f t="shared" si="1972"/>
        <v>330896.80792857328</v>
      </c>
      <c r="AI4383" s="11">
        <f t="shared" si="1960"/>
        <v>0</v>
      </c>
      <c r="AJ4383">
        <f t="shared" si="1961"/>
        <v>0</v>
      </c>
      <c r="AK4383" t="e">
        <f t="shared" si="1973"/>
        <v>#DIV/0!</v>
      </c>
      <c r="AL4383">
        <f t="shared" si="1974"/>
        <v>32.386277616000001</v>
      </c>
      <c r="AM4383" s="5">
        <f t="shared" si="1975"/>
        <v>2.0200000000000005</v>
      </c>
      <c r="AN4383">
        <v>0</v>
      </c>
      <c r="AO4383" s="72">
        <f t="shared" si="1976"/>
        <v>2.2000000000000002</v>
      </c>
      <c r="AP4383" s="72">
        <f t="shared" si="1977"/>
        <v>2</v>
      </c>
      <c r="AQ4383" s="72">
        <f t="shared" si="1978"/>
        <v>2</v>
      </c>
      <c r="AR4383" s="71" t="e">
        <f t="shared" si="1979"/>
        <v>#DIV/0!</v>
      </c>
      <c r="BA4383">
        <f t="shared" si="1980"/>
        <v>94</v>
      </c>
      <c r="BB4383" s="91" t="e">
        <f t="shared" si="1981"/>
        <v>#DIV/0!</v>
      </c>
    </row>
    <row r="4384" spans="1:54">
      <c r="A4384" s="2" t="s">
        <v>4499</v>
      </c>
      <c r="B4384" s="7" t="s">
        <v>44327</v>
      </c>
      <c r="C4384" s="17">
        <f t="shared" si="1962"/>
        <v>29.8</v>
      </c>
      <c r="D4384" s="28">
        <f t="shared" si="1963"/>
        <v>264</v>
      </c>
      <c r="E4384" s="8">
        <f t="shared" si="1982"/>
        <v>11</v>
      </c>
      <c r="F4384" s="2" t="s">
        <v>9488</v>
      </c>
      <c r="G4384" s="54">
        <f t="shared" si="1983"/>
        <v>28.900000000000002</v>
      </c>
      <c r="H4384" s="20">
        <f t="shared" si="1984"/>
        <v>0.54300090000000001</v>
      </c>
      <c r="I4384" s="14" t="s">
        <v>19438</v>
      </c>
      <c r="J4384" s="14" t="s">
        <v>14475</v>
      </c>
      <c r="K4384" s="14" t="s">
        <v>24398</v>
      </c>
      <c r="L4384" s="14" t="s">
        <v>29357</v>
      </c>
      <c r="M4384" s="28">
        <f t="shared" si="1985"/>
        <v>10.8</v>
      </c>
      <c r="N4384" s="46">
        <f t="shared" si="1964"/>
        <v>6.6</v>
      </c>
      <c r="O4384" s="17">
        <f t="shared" si="1965"/>
        <v>2</v>
      </c>
      <c r="P4384" s="17">
        <f t="shared" si="1965"/>
        <v>7.4</v>
      </c>
      <c r="Q4384" s="124">
        <f t="shared" si="1966"/>
        <v>0.60000000000000009</v>
      </c>
      <c r="R4384" s="26">
        <f t="shared" si="1967"/>
        <v>1.4000000000000001</v>
      </c>
      <c r="S4384" s="2" t="s">
        <v>34332</v>
      </c>
      <c r="T4384" s="2" t="s">
        <v>39313</v>
      </c>
      <c r="U4384" s="24">
        <f t="shared" si="1968"/>
        <v>537.5</v>
      </c>
      <c r="V4384" s="66">
        <f t="shared" si="1968"/>
        <v>392.8</v>
      </c>
      <c r="W4384" s="54">
        <f t="shared" si="1969"/>
        <v>2.8899999999999997</v>
      </c>
      <c r="X4384" s="143">
        <f t="shared" si="1970"/>
        <v>537.5</v>
      </c>
      <c r="Y4384" s="143">
        <f t="shared" si="1971"/>
        <v>0.67799999999999994</v>
      </c>
      <c r="AD4384">
        <v>152</v>
      </c>
      <c r="AE4384">
        <v>-1</v>
      </c>
      <c r="AF4384" s="10">
        <v>37.9</v>
      </c>
      <c r="AG4384" s="10">
        <v>58.12</v>
      </c>
      <c r="AH4384" s="10">
        <f t="shared" si="1972"/>
        <v>211539.75345893032</v>
      </c>
      <c r="AI4384" s="11">
        <f t="shared" si="1960"/>
        <v>0</v>
      </c>
      <c r="AJ4384">
        <f t="shared" si="1961"/>
        <v>0</v>
      </c>
      <c r="AK4384" t="e">
        <f t="shared" si="1973"/>
        <v>#DIV/0!</v>
      </c>
      <c r="AL4384">
        <f t="shared" si="1974"/>
        <v>9.4690213520000022</v>
      </c>
      <c r="AM4384" s="5">
        <f t="shared" si="1975"/>
        <v>5.76</v>
      </c>
      <c r="AN4384">
        <v>0</v>
      </c>
      <c r="AO4384" s="72">
        <f t="shared" si="1976"/>
        <v>1.4000000000000001</v>
      </c>
      <c r="AP4384" s="72">
        <f t="shared" si="1977"/>
        <v>0.60000000000000009</v>
      </c>
      <c r="AQ4384" s="72">
        <f t="shared" si="1978"/>
        <v>0.8</v>
      </c>
      <c r="AR4384" s="71" t="e">
        <f t="shared" si="1979"/>
        <v>#DIV/0!</v>
      </c>
      <c r="BA4384">
        <f t="shared" si="1980"/>
        <v>264</v>
      </c>
      <c r="BB4384" s="91" t="e">
        <f t="shared" si="1981"/>
        <v>#DIV/0!</v>
      </c>
    </row>
    <row r="4385" spans="1:54">
      <c r="A4385" s="2" t="s">
        <v>4500</v>
      </c>
      <c r="B4385" s="7" t="s">
        <v>44328</v>
      </c>
      <c r="C4385" s="17">
        <f t="shared" si="1962"/>
        <v>13.8</v>
      </c>
      <c r="D4385" s="28">
        <f t="shared" si="1963"/>
        <v>174</v>
      </c>
      <c r="E4385" s="8">
        <f t="shared" si="1982"/>
        <v>11</v>
      </c>
      <c r="F4385" s="2" t="s">
        <v>9489</v>
      </c>
      <c r="G4385" s="54">
        <f t="shared" si="1983"/>
        <v>12.9</v>
      </c>
      <c r="H4385" s="20">
        <f t="shared" si="1984"/>
        <v>0.77165430000000002</v>
      </c>
      <c r="I4385" s="14" t="s">
        <v>19439</v>
      </c>
      <c r="J4385" s="14" t="s">
        <v>14476</v>
      </c>
      <c r="K4385" s="14" t="s">
        <v>24399</v>
      </c>
      <c r="L4385" s="14" t="s">
        <v>29358</v>
      </c>
      <c r="M4385" s="28">
        <f t="shared" si="1985"/>
        <v>9.8000000000000007</v>
      </c>
      <c r="N4385" s="46">
        <f t="shared" si="1964"/>
        <v>5.2</v>
      </c>
      <c r="O4385" s="17">
        <f t="shared" si="1965"/>
        <v>2.2000000000000002</v>
      </c>
      <c r="P4385" s="17">
        <f t="shared" si="1965"/>
        <v>9.4</v>
      </c>
      <c r="Q4385" s="124">
        <f t="shared" si="1966"/>
        <v>0.60000000000000009</v>
      </c>
      <c r="R4385" s="26">
        <f t="shared" si="1967"/>
        <v>2.8000000000000003</v>
      </c>
      <c r="S4385" s="2" t="s">
        <v>34333</v>
      </c>
      <c r="T4385" s="2" t="s">
        <v>39314</v>
      </c>
      <c r="U4385" s="24">
        <f t="shared" si="1968"/>
        <v>446.70000000000005</v>
      </c>
      <c r="V4385" s="66">
        <f t="shared" si="1968"/>
        <v>315.5</v>
      </c>
      <c r="W4385" s="54">
        <f t="shared" si="1969"/>
        <v>1.29</v>
      </c>
      <c r="X4385" s="143">
        <f t="shared" si="1970"/>
        <v>446.70000000000005</v>
      </c>
      <c r="Y4385" s="143">
        <f t="shared" si="1971"/>
        <v>0.35799999999999998</v>
      </c>
      <c r="AD4385">
        <v>152</v>
      </c>
      <c r="AE4385">
        <v>-1</v>
      </c>
      <c r="AF4385" s="10">
        <v>37.9</v>
      </c>
      <c r="AG4385" s="10">
        <v>58.12</v>
      </c>
      <c r="AH4385" s="10">
        <f t="shared" si="1972"/>
        <v>338085.86198344472</v>
      </c>
      <c r="AI4385" s="11">
        <f t="shared" si="1960"/>
        <v>0</v>
      </c>
      <c r="AJ4385">
        <f t="shared" si="1961"/>
        <v>0</v>
      </c>
      <c r="AK4385" t="e">
        <f t="shared" si="1973"/>
        <v>#DIV/0!</v>
      </c>
      <c r="AL4385">
        <f t="shared" si="1974"/>
        <v>13.222129412800003</v>
      </c>
      <c r="AM4385" s="5">
        <f t="shared" si="1975"/>
        <v>2.56</v>
      </c>
      <c r="AN4385">
        <v>0</v>
      </c>
      <c r="AO4385" s="72">
        <f t="shared" si="1976"/>
        <v>2.8000000000000003</v>
      </c>
      <c r="AP4385" s="72">
        <f t="shared" si="1977"/>
        <v>0.60000000000000009</v>
      </c>
      <c r="AQ4385" s="72">
        <f t="shared" si="1978"/>
        <v>0.8</v>
      </c>
      <c r="AR4385" s="71" t="e">
        <f t="shared" si="1979"/>
        <v>#DIV/0!</v>
      </c>
      <c r="BA4385">
        <f t="shared" si="1980"/>
        <v>174</v>
      </c>
      <c r="BB4385" s="91" t="e">
        <f t="shared" si="1981"/>
        <v>#DIV/0!</v>
      </c>
    </row>
    <row r="4386" spans="1:54">
      <c r="A4386" s="2" t="s">
        <v>4501</v>
      </c>
      <c r="B4386" s="7" t="s">
        <v>44329</v>
      </c>
      <c r="C4386" s="17">
        <f t="shared" si="1962"/>
        <v>31.6</v>
      </c>
      <c r="D4386" s="28">
        <f t="shared" si="1963"/>
        <v>160</v>
      </c>
      <c r="E4386" s="8">
        <f t="shared" si="1982"/>
        <v>12</v>
      </c>
      <c r="F4386" s="2" t="s">
        <v>9490</v>
      </c>
      <c r="G4386" s="54">
        <f t="shared" si="1983"/>
        <v>30.6</v>
      </c>
      <c r="H4386" s="20">
        <f t="shared" si="1984"/>
        <v>0.34888739999999996</v>
      </c>
      <c r="I4386" s="14" t="s">
        <v>19440</v>
      </c>
      <c r="J4386" s="14" t="s">
        <v>14477</v>
      </c>
      <c r="K4386" s="14" t="s">
        <v>24400</v>
      </c>
      <c r="L4386" s="14" t="s">
        <v>29359</v>
      </c>
      <c r="M4386" s="28">
        <f t="shared" si="1985"/>
        <v>9.8000000000000007</v>
      </c>
      <c r="N4386" s="46">
        <f t="shared" si="1964"/>
        <v>5.4</v>
      </c>
      <c r="O4386" s="17">
        <f t="shared" si="1965"/>
        <v>2.4000000000000004</v>
      </c>
      <c r="P4386" s="17">
        <f t="shared" si="1965"/>
        <v>9.4</v>
      </c>
      <c r="Q4386" s="124">
        <f t="shared" si="1966"/>
        <v>0.60000000000000009</v>
      </c>
      <c r="R4386" s="26">
        <f t="shared" si="1967"/>
        <v>0.8</v>
      </c>
      <c r="S4386" s="2" t="s">
        <v>34334</v>
      </c>
      <c r="T4386" s="2" t="s">
        <v>39315</v>
      </c>
      <c r="U4386" s="24">
        <f t="shared" si="1968"/>
        <v>432.70000000000005</v>
      </c>
      <c r="V4386" s="66">
        <f t="shared" si="1968"/>
        <v>317.5</v>
      </c>
      <c r="W4386" s="54">
        <f t="shared" si="1969"/>
        <v>3.0599999999999996</v>
      </c>
      <c r="X4386" s="143">
        <f t="shared" si="1970"/>
        <v>432.70000000000005</v>
      </c>
      <c r="Y4386" s="143">
        <f t="shared" si="1971"/>
        <v>0.71199999999999986</v>
      </c>
      <c r="AD4386">
        <v>152</v>
      </c>
      <c r="AE4386">
        <v>-1</v>
      </c>
      <c r="AF4386" s="10">
        <v>37.9</v>
      </c>
      <c r="AG4386" s="10">
        <v>58.12</v>
      </c>
      <c r="AH4386" s="10">
        <f t="shared" si="1972"/>
        <v>335676.63326272141</v>
      </c>
      <c r="AI4386" s="11">
        <f t="shared" si="1960"/>
        <v>0</v>
      </c>
      <c r="AJ4386">
        <f t="shared" si="1961"/>
        <v>0</v>
      </c>
      <c r="AK4386" t="e">
        <f t="shared" si="1973"/>
        <v>#DIV/0!</v>
      </c>
      <c r="AL4386">
        <f t="shared" si="1974"/>
        <v>11.751280204800004</v>
      </c>
      <c r="AM4386" s="5">
        <f t="shared" si="1975"/>
        <v>6.12</v>
      </c>
      <c r="AN4386">
        <v>0</v>
      </c>
      <c r="AO4386" s="72">
        <f t="shared" si="1976"/>
        <v>0.8</v>
      </c>
      <c r="AP4386" s="72">
        <f t="shared" si="1977"/>
        <v>0.60000000000000009</v>
      </c>
      <c r="AQ4386" s="72">
        <f t="shared" si="1978"/>
        <v>0.60000000000000009</v>
      </c>
      <c r="AR4386" s="71" t="e">
        <f t="shared" si="1979"/>
        <v>#DIV/0!</v>
      </c>
      <c r="BA4386">
        <f t="shared" si="1980"/>
        <v>160</v>
      </c>
      <c r="BB4386" s="91" t="e">
        <f t="shared" si="1981"/>
        <v>#DIV/0!</v>
      </c>
    </row>
    <row r="4387" spans="1:54">
      <c r="A4387" s="2" t="s">
        <v>4502</v>
      </c>
      <c r="B4387" s="7" t="s">
        <v>44330</v>
      </c>
      <c r="C4387" s="17">
        <f t="shared" si="1962"/>
        <v>18.3</v>
      </c>
      <c r="D4387" s="28">
        <f t="shared" si="1963"/>
        <v>245</v>
      </c>
      <c r="E4387" s="8">
        <f t="shared" si="1982"/>
        <v>11</v>
      </c>
      <c r="F4387" s="2" t="s">
        <v>9491</v>
      </c>
      <c r="G4387" s="54">
        <f t="shared" si="1983"/>
        <v>17.3</v>
      </c>
      <c r="H4387" s="20">
        <f t="shared" si="1984"/>
        <v>0.32357599999999997</v>
      </c>
      <c r="I4387" s="14" t="s">
        <v>19441</v>
      </c>
      <c r="J4387" s="14" t="s">
        <v>14478</v>
      </c>
      <c r="K4387" s="14" t="s">
        <v>24401</v>
      </c>
      <c r="L4387" s="14" t="s">
        <v>29360</v>
      </c>
      <c r="M4387" s="28">
        <f t="shared" si="1985"/>
        <v>13.2</v>
      </c>
      <c r="N4387" s="46">
        <f t="shared" si="1964"/>
        <v>5.4</v>
      </c>
      <c r="O4387" s="17">
        <f t="shared" si="1965"/>
        <v>0.8</v>
      </c>
      <c r="P4387" s="17">
        <f t="shared" si="1965"/>
        <v>2.6</v>
      </c>
      <c r="Q4387" s="124">
        <f t="shared" si="1966"/>
        <v>1.4000000000000001</v>
      </c>
      <c r="R4387" s="26">
        <f t="shared" si="1967"/>
        <v>2</v>
      </c>
      <c r="S4387" s="2" t="s">
        <v>34335</v>
      </c>
      <c r="T4387" s="2" t="s">
        <v>39316</v>
      </c>
      <c r="U4387" s="24">
        <f t="shared" si="1968"/>
        <v>518.20000000000005</v>
      </c>
      <c r="V4387" s="66">
        <f t="shared" si="1968"/>
        <v>320.40000000000003</v>
      </c>
      <c r="W4387" s="54">
        <f t="shared" si="1969"/>
        <v>1.73</v>
      </c>
      <c r="X4387" s="143">
        <f t="shared" si="1970"/>
        <v>518.20000000000005</v>
      </c>
      <c r="Y4387" s="143">
        <f t="shared" si="1971"/>
        <v>0.44599999999999995</v>
      </c>
      <c r="AD4387">
        <v>152</v>
      </c>
      <c r="AE4387">
        <v>-1</v>
      </c>
      <c r="AF4387" s="10">
        <v>37.9</v>
      </c>
      <c r="AG4387" s="10">
        <v>58.12</v>
      </c>
      <c r="AH4387" s="10">
        <f t="shared" si="1972"/>
        <v>332129.78250571887</v>
      </c>
      <c r="AI4387" s="11">
        <f t="shared" si="1960"/>
        <v>0</v>
      </c>
      <c r="AJ4387">
        <f t="shared" si="1961"/>
        <v>0</v>
      </c>
      <c r="AK4387" t="e">
        <f t="shared" si="1973"/>
        <v>#DIV/0!</v>
      </c>
      <c r="AL4387">
        <f t="shared" si="1974"/>
        <v>2.8139238400000002</v>
      </c>
      <c r="AM4387" s="5">
        <f t="shared" si="1975"/>
        <v>3.46</v>
      </c>
      <c r="AN4387">
        <v>0</v>
      </c>
      <c r="AO4387" s="72">
        <f t="shared" si="1976"/>
        <v>2</v>
      </c>
      <c r="AP4387" s="72">
        <f t="shared" si="1977"/>
        <v>1.4000000000000001</v>
      </c>
      <c r="AQ4387" s="72">
        <f t="shared" si="1978"/>
        <v>1.4000000000000001</v>
      </c>
      <c r="AR4387" s="71" t="e">
        <f t="shared" si="1979"/>
        <v>#DIV/0!</v>
      </c>
      <c r="BA4387">
        <f t="shared" si="1980"/>
        <v>245</v>
      </c>
      <c r="BB4387" s="91" t="e">
        <f t="shared" si="1981"/>
        <v>#DIV/0!</v>
      </c>
    </row>
    <row r="4388" spans="1:54">
      <c r="A4388" s="2" t="s">
        <v>4503</v>
      </c>
      <c r="B4388" s="7" t="s">
        <v>44331</v>
      </c>
      <c r="C4388" s="17">
        <f t="shared" si="1962"/>
        <v>32.900000000000006</v>
      </c>
      <c r="D4388" s="28">
        <f t="shared" si="1963"/>
        <v>290</v>
      </c>
      <c r="E4388" s="8">
        <f t="shared" si="1982"/>
        <v>13</v>
      </c>
      <c r="F4388" s="2" t="s">
        <v>9492</v>
      </c>
      <c r="G4388" s="54">
        <f t="shared" si="1983"/>
        <v>31.900000000000002</v>
      </c>
      <c r="H4388" s="20">
        <f t="shared" si="1984"/>
        <v>0.17502960000000001</v>
      </c>
      <c r="I4388" s="14" t="s">
        <v>19442</v>
      </c>
      <c r="J4388" s="14" t="s">
        <v>14479</v>
      </c>
      <c r="K4388" s="14" t="s">
        <v>24402</v>
      </c>
      <c r="L4388" s="14" t="s">
        <v>29361</v>
      </c>
      <c r="M4388" s="28">
        <f t="shared" si="1985"/>
        <v>13.5</v>
      </c>
      <c r="N4388" s="46">
        <f t="shared" si="1964"/>
        <v>6.6</v>
      </c>
      <c r="O4388" s="17">
        <f t="shared" si="1965"/>
        <v>2.6</v>
      </c>
      <c r="P4388" s="17">
        <f t="shared" si="1965"/>
        <v>2</v>
      </c>
      <c r="Q4388" s="124">
        <f t="shared" si="1966"/>
        <v>0.8</v>
      </c>
      <c r="R4388" s="26">
        <f t="shared" si="1967"/>
        <v>1</v>
      </c>
      <c r="S4388" s="2" t="s">
        <v>34336</v>
      </c>
      <c r="T4388" s="2" t="s">
        <v>39317</v>
      </c>
      <c r="U4388" s="24">
        <f t="shared" si="1968"/>
        <v>563.30000000000007</v>
      </c>
      <c r="V4388" s="66">
        <f t="shared" si="1968"/>
        <v>353.40000000000003</v>
      </c>
      <c r="W4388" s="54">
        <f t="shared" si="1969"/>
        <v>3.19</v>
      </c>
      <c r="X4388" s="143">
        <f t="shared" si="1970"/>
        <v>563.30000000000007</v>
      </c>
      <c r="Y4388" s="143">
        <f t="shared" si="1971"/>
        <v>0.73799999999999999</v>
      </c>
      <c r="AD4388">
        <v>152</v>
      </c>
      <c r="AE4388">
        <v>-1</v>
      </c>
      <c r="AF4388" s="10">
        <v>37.9</v>
      </c>
      <c r="AG4388" s="10">
        <v>58.12</v>
      </c>
      <c r="AH4388" s="10">
        <f t="shared" si="1972"/>
        <v>287261.70048733527</v>
      </c>
      <c r="AI4388" s="11">
        <f t="shared" si="1960"/>
        <v>0</v>
      </c>
      <c r="AJ4388">
        <f t="shared" si="1961"/>
        <v>0</v>
      </c>
      <c r="AK4388" t="e">
        <f t="shared" si="1973"/>
        <v>#DIV/0!</v>
      </c>
      <c r="AL4388">
        <f t="shared" si="1974"/>
        <v>4.2898460800000002</v>
      </c>
      <c r="AM4388" s="5">
        <f t="shared" si="1975"/>
        <v>6.3800000000000008</v>
      </c>
      <c r="AN4388">
        <v>0</v>
      </c>
      <c r="AO4388" s="72">
        <f t="shared" si="1976"/>
        <v>1</v>
      </c>
      <c r="AP4388" s="72">
        <f t="shared" si="1977"/>
        <v>0.8</v>
      </c>
      <c r="AQ4388" s="72">
        <f t="shared" si="1978"/>
        <v>1</v>
      </c>
      <c r="AR4388" s="71" t="e">
        <f t="shared" si="1979"/>
        <v>#DIV/0!</v>
      </c>
      <c r="BA4388">
        <f t="shared" si="1980"/>
        <v>290</v>
      </c>
      <c r="BB4388" s="91" t="e">
        <f t="shared" si="1981"/>
        <v>#DIV/0!</v>
      </c>
    </row>
    <row r="4389" spans="1:54">
      <c r="A4389" s="2" t="s">
        <v>4504</v>
      </c>
      <c r="B4389" s="7" t="s">
        <v>44332</v>
      </c>
      <c r="C4389" s="17">
        <f t="shared" si="1962"/>
        <v>13.700000000000001</v>
      </c>
      <c r="D4389" s="28">
        <f t="shared" si="1963"/>
        <v>16</v>
      </c>
      <c r="E4389" s="8">
        <f t="shared" si="1982"/>
        <v>10</v>
      </c>
      <c r="F4389" s="2" t="s">
        <v>9493</v>
      </c>
      <c r="G4389" s="54">
        <f t="shared" si="1983"/>
        <v>12.7</v>
      </c>
      <c r="H4389" s="20">
        <f t="shared" si="1984"/>
        <v>0.25671949999999999</v>
      </c>
      <c r="I4389" s="14" t="s">
        <v>19443</v>
      </c>
      <c r="J4389" s="14" t="s">
        <v>14480</v>
      </c>
      <c r="K4389" s="14" t="s">
        <v>24403</v>
      </c>
      <c r="L4389" s="14" t="s">
        <v>29362</v>
      </c>
      <c r="M4389" s="28">
        <f t="shared" si="1985"/>
        <v>13.5</v>
      </c>
      <c r="N4389" s="46">
        <f t="shared" si="1964"/>
        <v>5.2</v>
      </c>
      <c r="O4389" s="17">
        <f t="shared" si="1965"/>
        <v>0.60000000000000009</v>
      </c>
      <c r="P4389" s="17">
        <f t="shared" si="1965"/>
        <v>2</v>
      </c>
      <c r="Q4389" s="124">
        <f t="shared" si="1966"/>
        <v>1.8</v>
      </c>
      <c r="R4389" s="26">
        <f t="shared" si="1967"/>
        <v>2.4000000000000004</v>
      </c>
      <c r="S4389" s="2" t="s">
        <v>34337</v>
      </c>
      <c r="T4389" s="2" t="s">
        <v>39318</v>
      </c>
      <c r="U4389" s="24">
        <f t="shared" si="1968"/>
        <v>288.70000000000005</v>
      </c>
      <c r="V4389" s="66">
        <f t="shared" si="1968"/>
        <v>325.10000000000002</v>
      </c>
      <c r="W4389" s="54">
        <f t="shared" si="1969"/>
        <v>1.27</v>
      </c>
      <c r="X4389" s="143">
        <f t="shared" si="1970"/>
        <v>288.70000000000005</v>
      </c>
      <c r="Y4389" s="143">
        <f t="shared" si="1971"/>
        <v>0.35399999999999998</v>
      </c>
      <c r="AD4389">
        <v>152</v>
      </c>
      <c r="AE4389">
        <v>-1</v>
      </c>
      <c r="AF4389" s="10">
        <v>37.9</v>
      </c>
      <c r="AG4389" s="10">
        <v>58.12</v>
      </c>
      <c r="AH4389" s="10">
        <f t="shared" si="1972"/>
        <v>326414.07404232019</v>
      </c>
      <c r="AI4389" s="11">
        <f t="shared" si="1960"/>
        <v>0</v>
      </c>
      <c r="AJ4389">
        <f t="shared" si="1961"/>
        <v>0</v>
      </c>
      <c r="AK4389" t="e">
        <f t="shared" si="1973"/>
        <v>#DIV/0!</v>
      </c>
      <c r="AL4389">
        <f t="shared" si="1974"/>
        <v>2.1406478400000006</v>
      </c>
      <c r="AM4389" s="5">
        <f t="shared" si="1975"/>
        <v>2.54</v>
      </c>
      <c r="AN4389">
        <v>0</v>
      </c>
      <c r="AO4389" s="72">
        <f t="shared" si="1976"/>
        <v>2.4000000000000004</v>
      </c>
      <c r="AP4389" s="72">
        <f t="shared" si="1977"/>
        <v>1.8</v>
      </c>
      <c r="AQ4389" s="72">
        <f t="shared" si="1978"/>
        <v>1.8</v>
      </c>
      <c r="AR4389" s="71" t="e">
        <f t="shared" si="1979"/>
        <v>#DIV/0!</v>
      </c>
      <c r="BA4389">
        <f t="shared" si="1980"/>
        <v>16</v>
      </c>
      <c r="BB4389" s="91" t="e">
        <f t="shared" si="1981"/>
        <v>#DIV/0!</v>
      </c>
    </row>
    <row r="4390" spans="1:54">
      <c r="A4390" s="2" t="s">
        <v>4505</v>
      </c>
      <c r="B4390" s="7" t="s">
        <v>44333</v>
      </c>
      <c r="C4390" s="17">
        <f t="shared" si="1962"/>
        <v>12.8</v>
      </c>
      <c r="D4390" s="28">
        <f t="shared" si="1963"/>
        <v>250</v>
      </c>
      <c r="E4390" s="8">
        <f t="shared" si="1982"/>
        <v>14</v>
      </c>
      <c r="F4390" s="2" t="s">
        <v>9494</v>
      </c>
      <c r="G4390" s="54">
        <f t="shared" si="1983"/>
        <v>11.9</v>
      </c>
      <c r="H4390" s="20">
        <f t="shared" si="1984"/>
        <v>0.61306629999999995</v>
      </c>
      <c r="I4390" s="14" t="s">
        <v>19444</v>
      </c>
      <c r="J4390" s="14" t="s">
        <v>14481</v>
      </c>
      <c r="K4390" s="14" t="s">
        <v>24404</v>
      </c>
      <c r="L4390" s="14" t="s">
        <v>29363</v>
      </c>
      <c r="M4390" s="28">
        <f t="shared" si="1985"/>
        <v>12.6</v>
      </c>
      <c r="N4390" s="46">
        <f t="shared" si="1964"/>
        <v>5.2</v>
      </c>
      <c r="O4390" s="17">
        <f t="shared" si="1965"/>
        <v>2.4000000000000004</v>
      </c>
      <c r="P4390" s="17">
        <f t="shared" si="1965"/>
        <v>3.8000000000000003</v>
      </c>
      <c r="Q4390" s="124">
        <f t="shared" si="1966"/>
        <v>0.8</v>
      </c>
      <c r="R4390" s="26">
        <f t="shared" si="1967"/>
        <v>2</v>
      </c>
      <c r="S4390" s="2" t="s">
        <v>34338</v>
      </c>
      <c r="T4390" s="2" t="s">
        <v>39319</v>
      </c>
      <c r="U4390" s="24">
        <f t="shared" si="1968"/>
        <v>523</v>
      </c>
      <c r="V4390" s="66">
        <f t="shared" si="1968"/>
        <v>299.40000000000003</v>
      </c>
      <c r="W4390" s="54">
        <f t="shared" si="1969"/>
        <v>1.19</v>
      </c>
      <c r="X4390" s="143">
        <f t="shared" si="1970"/>
        <v>523</v>
      </c>
      <c r="Y4390" s="143">
        <f t="shared" si="1971"/>
        <v>0.33799999999999997</v>
      </c>
      <c r="AD4390">
        <v>152</v>
      </c>
      <c r="AE4390">
        <v>-1</v>
      </c>
      <c r="AF4390" s="10">
        <v>37.9</v>
      </c>
      <c r="AG4390" s="10">
        <v>58.12</v>
      </c>
      <c r="AH4390" s="10">
        <f t="shared" si="1972"/>
        <v>356258.92555748322</v>
      </c>
      <c r="AI4390" s="11">
        <f t="shared" si="1960"/>
        <v>0</v>
      </c>
      <c r="AJ4390">
        <f t="shared" si="1961"/>
        <v>0</v>
      </c>
      <c r="AK4390" t="e">
        <f t="shared" si="1973"/>
        <v>#DIV/0!</v>
      </c>
      <c r="AL4390">
        <f t="shared" si="1974"/>
        <v>7.0576706880000026</v>
      </c>
      <c r="AM4390" s="5">
        <f t="shared" si="1975"/>
        <v>2.3600000000000003</v>
      </c>
      <c r="AN4390">
        <v>0</v>
      </c>
      <c r="AO4390" s="72">
        <f t="shared" si="1976"/>
        <v>2</v>
      </c>
      <c r="AP4390" s="72">
        <f t="shared" si="1977"/>
        <v>0.8</v>
      </c>
      <c r="AQ4390" s="72">
        <f t="shared" si="1978"/>
        <v>0.8</v>
      </c>
      <c r="AR4390" s="71" t="e">
        <f t="shared" si="1979"/>
        <v>#DIV/0!</v>
      </c>
      <c r="BA4390">
        <f t="shared" si="1980"/>
        <v>250</v>
      </c>
      <c r="BB4390" s="91" t="e">
        <f t="shared" si="1981"/>
        <v>#DIV/0!</v>
      </c>
    </row>
    <row r="4391" spans="1:54">
      <c r="A4391" s="2" t="s">
        <v>4506</v>
      </c>
      <c r="B4391" s="7" t="s">
        <v>44334</v>
      </c>
      <c r="C4391" s="17">
        <f t="shared" si="1962"/>
        <v>36.800000000000004</v>
      </c>
      <c r="D4391" s="28">
        <f t="shared" si="1963"/>
        <v>106</v>
      </c>
      <c r="E4391" s="8">
        <f t="shared" si="1982"/>
        <v>24</v>
      </c>
      <c r="F4391" s="2" t="s">
        <v>9495</v>
      </c>
      <c r="G4391" s="54">
        <f t="shared" si="1983"/>
        <v>35.9</v>
      </c>
      <c r="H4391" s="20">
        <f t="shared" si="1984"/>
        <v>0.1199139</v>
      </c>
      <c r="I4391" s="14" t="s">
        <v>19445</v>
      </c>
      <c r="J4391" s="14" t="s">
        <v>14482</v>
      </c>
      <c r="K4391" s="14" t="s">
        <v>24405</v>
      </c>
      <c r="L4391" s="14" t="s">
        <v>29364</v>
      </c>
      <c r="M4391" s="28">
        <f t="shared" si="1985"/>
        <v>12.7</v>
      </c>
      <c r="N4391" s="46">
        <f t="shared" si="1964"/>
        <v>7</v>
      </c>
      <c r="O4391" s="17">
        <f t="shared" si="1965"/>
        <v>2.6</v>
      </c>
      <c r="P4391" s="17">
        <f t="shared" si="1965"/>
        <v>3.6</v>
      </c>
      <c r="Q4391" s="124">
        <f t="shared" si="1966"/>
        <v>2.2000000000000002</v>
      </c>
      <c r="R4391" s="26">
        <f t="shared" si="1967"/>
        <v>2.4000000000000004</v>
      </c>
      <c r="S4391" s="2" t="s">
        <v>34339</v>
      </c>
      <c r="T4391" s="2" t="s">
        <v>39320</v>
      </c>
      <c r="U4391" s="24">
        <f t="shared" si="1968"/>
        <v>378.6</v>
      </c>
      <c r="V4391" s="66">
        <f t="shared" si="1968"/>
        <v>348.5</v>
      </c>
      <c r="W4391" s="54">
        <f t="shared" si="1969"/>
        <v>3.59</v>
      </c>
      <c r="X4391" s="143">
        <f t="shared" si="1970"/>
        <v>378.6</v>
      </c>
      <c r="Y4391" s="143">
        <f t="shared" si="1971"/>
        <v>0.81799999999999995</v>
      </c>
      <c r="AD4391">
        <v>152</v>
      </c>
      <c r="AE4391">
        <v>-1</v>
      </c>
      <c r="AF4391" s="10">
        <v>37.9</v>
      </c>
      <c r="AG4391" s="10">
        <v>58.12</v>
      </c>
      <c r="AH4391" s="10">
        <f t="shared" si="1972"/>
        <v>294680.97994866257</v>
      </c>
      <c r="AI4391" s="11">
        <f t="shared" si="1960"/>
        <v>0</v>
      </c>
      <c r="AJ4391">
        <f t="shared" si="1961"/>
        <v>0</v>
      </c>
      <c r="AK4391" t="e">
        <f t="shared" si="1973"/>
        <v>#DIV/0!</v>
      </c>
      <c r="AL4391">
        <f t="shared" si="1974"/>
        <v>19.770254150400003</v>
      </c>
      <c r="AM4391" s="5">
        <f t="shared" si="1975"/>
        <v>7.160000000000001</v>
      </c>
      <c r="AN4391">
        <v>0</v>
      </c>
      <c r="AO4391" s="72">
        <f t="shared" si="1976"/>
        <v>2.4000000000000004</v>
      </c>
      <c r="AP4391" s="72">
        <f t="shared" si="1977"/>
        <v>2.2000000000000002</v>
      </c>
      <c r="AQ4391" s="72">
        <f t="shared" si="1978"/>
        <v>2.2000000000000002</v>
      </c>
      <c r="AR4391" s="71" t="e">
        <f t="shared" si="1979"/>
        <v>#DIV/0!</v>
      </c>
      <c r="BA4391">
        <f t="shared" si="1980"/>
        <v>106</v>
      </c>
      <c r="BB4391" s="91" t="e">
        <f t="shared" si="1981"/>
        <v>#DIV/0!</v>
      </c>
    </row>
    <row r="4392" spans="1:54">
      <c r="A4392" s="2" t="s">
        <v>4507</v>
      </c>
      <c r="B4392" s="7" t="s">
        <v>44335</v>
      </c>
      <c r="C4392" s="17">
        <f t="shared" si="1962"/>
        <v>11.9</v>
      </c>
      <c r="D4392" s="28">
        <f t="shared" si="1963"/>
        <v>103</v>
      </c>
      <c r="E4392" s="8">
        <f t="shared" si="1982"/>
        <v>8</v>
      </c>
      <c r="F4392" s="2" t="s">
        <v>9496</v>
      </c>
      <c r="G4392" s="54">
        <f t="shared" si="1983"/>
        <v>10.9</v>
      </c>
      <c r="H4392" s="20">
        <f t="shared" si="1984"/>
        <v>0.79195440000000006</v>
      </c>
      <c r="I4392" s="14" t="s">
        <v>19446</v>
      </c>
      <c r="J4392" s="14" t="s">
        <v>14483</v>
      </c>
      <c r="K4392" s="14" t="s">
        <v>24406</v>
      </c>
      <c r="L4392" s="14" t="s">
        <v>29365</v>
      </c>
      <c r="M4392" s="28">
        <f t="shared" si="1985"/>
        <v>11.4</v>
      </c>
      <c r="N4392" s="46">
        <f t="shared" si="1964"/>
        <v>5.4</v>
      </c>
      <c r="O4392" s="17">
        <f t="shared" si="1965"/>
        <v>1.6</v>
      </c>
      <c r="P4392" s="17">
        <f t="shared" si="1965"/>
        <v>6.2</v>
      </c>
      <c r="Q4392" s="124">
        <f t="shared" si="1966"/>
        <v>0.4</v>
      </c>
      <c r="R4392" s="26">
        <f t="shared" si="1967"/>
        <v>2.2000000000000002</v>
      </c>
      <c r="S4392" s="2" t="s">
        <v>34340</v>
      </c>
      <c r="T4392" s="2" t="s">
        <v>39321</v>
      </c>
      <c r="U4392" s="24">
        <f t="shared" si="1968"/>
        <v>376.5</v>
      </c>
      <c r="V4392" s="66">
        <f t="shared" si="1968"/>
        <v>379.40000000000003</v>
      </c>
      <c r="W4392" s="54">
        <f t="shared" si="1969"/>
        <v>1.0900000000000001</v>
      </c>
      <c r="X4392" s="143">
        <f t="shared" si="1970"/>
        <v>376.5</v>
      </c>
      <c r="Y4392" s="143">
        <f t="shared" si="1971"/>
        <v>0.31800000000000006</v>
      </c>
      <c r="AD4392">
        <v>152</v>
      </c>
      <c r="AE4392">
        <v>-1</v>
      </c>
      <c r="AF4392" s="10">
        <v>37.9</v>
      </c>
      <c r="AG4392" s="10">
        <v>58.12</v>
      </c>
      <c r="AH4392" s="10">
        <f t="shared" si="1972"/>
        <v>241804.64116072797</v>
      </c>
      <c r="AI4392" s="11">
        <f t="shared" si="1960"/>
        <v>0</v>
      </c>
      <c r="AJ4392">
        <f t="shared" si="1961"/>
        <v>0</v>
      </c>
      <c r="AK4392" t="e">
        <f t="shared" si="1973"/>
        <v>#DIV/0!</v>
      </c>
      <c r="AL4392">
        <f t="shared" si="1974"/>
        <v>4.5403871744000002</v>
      </c>
      <c r="AM4392" s="5">
        <f t="shared" si="1975"/>
        <v>2.1800000000000002</v>
      </c>
      <c r="AN4392">
        <v>0</v>
      </c>
      <c r="AO4392" s="72">
        <f t="shared" si="1976"/>
        <v>2.2000000000000002</v>
      </c>
      <c r="AP4392" s="72">
        <f t="shared" si="1977"/>
        <v>0.4</v>
      </c>
      <c r="AQ4392" s="72">
        <f t="shared" si="1978"/>
        <v>0.60000000000000009</v>
      </c>
      <c r="AR4392" s="71" t="e">
        <f t="shared" si="1979"/>
        <v>#DIV/0!</v>
      </c>
      <c r="BA4392">
        <f t="shared" si="1980"/>
        <v>103</v>
      </c>
      <c r="BB4392" s="91" t="e">
        <f t="shared" si="1981"/>
        <v>#DIV/0!</v>
      </c>
    </row>
    <row r="4393" spans="1:54">
      <c r="A4393" s="2" t="s">
        <v>4508</v>
      </c>
      <c r="B4393" s="7" t="s">
        <v>44336</v>
      </c>
      <c r="C4393" s="17">
        <f t="shared" si="1962"/>
        <v>26.200000000000003</v>
      </c>
      <c r="D4393" s="28">
        <f t="shared" si="1963"/>
        <v>61</v>
      </c>
      <c r="E4393" s="8">
        <f t="shared" si="1982"/>
        <v>7</v>
      </c>
      <c r="F4393" s="2" t="s">
        <v>9497</v>
      </c>
      <c r="G4393" s="54">
        <f t="shared" si="1983"/>
        <v>25.3</v>
      </c>
      <c r="H4393" s="20">
        <f t="shared" si="1984"/>
        <v>0.85357190000000005</v>
      </c>
      <c r="I4393" s="14" t="s">
        <v>19447</v>
      </c>
      <c r="J4393" s="14" t="s">
        <v>14484</v>
      </c>
      <c r="K4393" s="14" t="s">
        <v>24407</v>
      </c>
      <c r="L4393" s="14" t="s">
        <v>29366</v>
      </c>
      <c r="M4393" s="28">
        <f t="shared" si="1985"/>
        <v>12.2</v>
      </c>
      <c r="N4393" s="46">
        <f t="shared" si="1964"/>
        <v>5.4</v>
      </c>
      <c r="O4393" s="17">
        <f t="shared" si="1965"/>
        <v>1.2000000000000002</v>
      </c>
      <c r="P4393" s="17">
        <f t="shared" si="1965"/>
        <v>4.6000000000000005</v>
      </c>
      <c r="Q4393" s="124">
        <f t="shared" si="1966"/>
        <v>0.4</v>
      </c>
      <c r="R4393" s="26">
        <f t="shared" si="1967"/>
        <v>2.8000000000000003</v>
      </c>
      <c r="S4393" s="2" t="s">
        <v>34341</v>
      </c>
      <c r="T4393" s="2" t="s">
        <v>39322</v>
      </c>
      <c r="U4393" s="24">
        <f t="shared" si="1968"/>
        <v>334</v>
      </c>
      <c r="V4393" s="66">
        <f t="shared" si="1968"/>
        <v>288</v>
      </c>
      <c r="W4393" s="54">
        <f t="shared" si="1969"/>
        <v>2.5299999999999998</v>
      </c>
      <c r="X4393" s="143">
        <f t="shared" si="1970"/>
        <v>334</v>
      </c>
      <c r="Y4393" s="143">
        <f t="shared" si="1971"/>
        <v>0.60599999999999998</v>
      </c>
      <c r="AD4393">
        <v>152</v>
      </c>
      <c r="AE4393">
        <v>-1</v>
      </c>
      <c r="AF4393" s="10">
        <v>37.9</v>
      </c>
      <c r="AG4393" s="10">
        <v>58.12</v>
      </c>
      <c r="AH4393" s="10">
        <f t="shared" si="1972"/>
        <v>368340.45011160115</v>
      </c>
      <c r="AI4393" s="11">
        <f t="shared" si="1960"/>
        <v>0</v>
      </c>
      <c r="AJ4393">
        <f t="shared" si="1961"/>
        <v>0</v>
      </c>
      <c r="AK4393" t="e">
        <f t="shared" si="1973"/>
        <v>#DIV/0!</v>
      </c>
      <c r="AL4393">
        <f t="shared" si="1974"/>
        <v>2.2631927136000001</v>
      </c>
      <c r="AM4393" s="5">
        <f t="shared" si="1975"/>
        <v>5.0400000000000009</v>
      </c>
      <c r="AN4393">
        <v>0</v>
      </c>
      <c r="AO4393" s="72">
        <f t="shared" si="1976"/>
        <v>2.8000000000000003</v>
      </c>
      <c r="AP4393" s="72">
        <f t="shared" si="1977"/>
        <v>0.4</v>
      </c>
      <c r="AQ4393" s="72">
        <f t="shared" si="1978"/>
        <v>0.60000000000000009</v>
      </c>
      <c r="AR4393" s="71" t="e">
        <f t="shared" si="1979"/>
        <v>#DIV/0!</v>
      </c>
      <c r="BA4393">
        <f t="shared" si="1980"/>
        <v>61</v>
      </c>
      <c r="BB4393" s="91" t="e">
        <f t="shared" si="1981"/>
        <v>#DIV/0!</v>
      </c>
    </row>
    <row r="4394" spans="1:54">
      <c r="A4394" s="2" t="s">
        <v>4509</v>
      </c>
      <c r="B4394" s="7" t="s">
        <v>44337</v>
      </c>
      <c r="C4394" s="17">
        <f t="shared" si="1962"/>
        <v>21.700000000000003</v>
      </c>
      <c r="D4394" s="28">
        <f t="shared" si="1963"/>
        <v>280</v>
      </c>
      <c r="E4394" s="8">
        <f t="shared" si="1982"/>
        <v>7</v>
      </c>
      <c r="F4394" s="2" t="s">
        <v>9498</v>
      </c>
      <c r="G4394" s="54">
        <f t="shared" si="1983"/>
        <v>20.8</v>
      </c>
      <c r="H4394" s="20">
        <f t="shared" si="1984"/>
        <v>0.4384304</v>
      </c>
      <c r="I4394" s="14" t="s">
        <v>19448</v>
      </c>
      <c r="J4394" s="14" t="s">
        <v>14485</v>
      </c>
      <c r="K4394" s="14" t="s">
        <v>24408</v>
      </c>
      <c r="L4394" s="14" t="s">
        <v>29367</v>
      </c>
      <c r="M4394" s="28">
        <f t="shared" si="1985"/>
        <v>14.2</v>
      </c>
      <c r="N4394" s="46">
        <f t="shared" si="1964"/>
        <v>6.6</v>
      </c>
      <c r="O4394" s="17">
        <f t="shared" si="1965"/>
        <v>2.2000000000000002</v>
      </c>
      <c r="P4394" s="17">
        <f t="shared" si="1965"/>
        <v>0.60000000000000009</v>
      </c>
      <c r="Q4394" s="124">
        <f t="shared" si="1966"/>
        <v>0.8</v>
      </c>
      <c r="R4394" s="26">
        <f t="shared" si="1967"/>
        <v>1.6</v>
      </c>
      <c r="S4394" s="2" t="s">
        <v>34342</v>
      </c>
      <c r="T4394" s="2" t="s">
        <v>39323</v>
      </c>
      <c r="U4394" s="24">
        <f t="shared" si="1968"/>
        <v>553</v>
      </c>
      <c r="V4394" s="66">
        <f t="shared" si="1968"/>
        <v>419</v>
      </c>
      <c r="W4394" s="54">
        <f t="shared" si="1969"/>
        <v>2.0799999999999996</v>
      </c>
      <c r="X4394" s="143">
        <f t="shared" si="1970"/>
        <v>553</v>
      </c>
      <c r="Y4394" s="143">
        <f t="shared" si="1971"/>
        <v>0.5159999999999999</v>
      </c>
      <c r="AD4394">
        <v>152</v>
      </c>
      <c r="AE4394">
        <v>-1</v>
      </c>
      <c r="AF4394" s="10">
        <v>37.9</v>
      </c>
      <c r="AG4394" s="10">
        <v>58.12</v>
      </c>
      <c r="AH4394" s="10">
        <f t="shared" si="1972"/>
        <v>111440.97403002449</v>
      </c>
      <c r="AI4394" s="11">
        <f t="shared" si="1960"/>
        <v>0</v>
      </c>
      <c r="AJ4394">
        <f t="shared" si="1961"/>
        <v>0</v>
      </c>
      <c r="AK4394" t="e">
        <f t="shared" si="1973"/>
        <v>#DIV/0!</v>
      </c>
      <c r="AL4394">
        <f t="shared" si="1974"/>
        <v>1.1860349952000002</v>
      </c>
      <c r="AM4394" s="5">
        <f t="shared" si="1975"/>
        <v>4.1400000000000006</v>
      </c>
      <c r="AN4394">
        <v>0</v>
      </c>
      <c r="AO4394" s="72">
        <f t="shared" si="1976"/>
        <v>1.6</v>
      </c>
      <c r="AP4394" s="72">
        <f t="shared" si="1977"/>
        <v>0.8</v>
      </c>
      <c r="AQ4394" s="72">
        <f t="shared" si="1978"/>
        <v>1</v>
      </c>
      <c r="AR4394" s="71" t="e">
        <f t="shared" si="1979"/>
        <v>#DIV/0!</v>
      </c>
      <c r="BA4394">
        <f t="shared" si="1980"/>
        <v>280</v>
      </c>
      <c r="BB4394" s="91" t="e">
        <f t="shared" si="1981"/>
        <v>#DIV/0!</v>
      </c>
    </row>
    <row r="4395" spans="1:54">
      <c r="A4395" s="2" t="s">
        <v>4510</v>
      </c>
      <c r="B4395" s="7" t="s">
        <v>44338</v>
      </c>
      <c r="C4395" s="17">
        <f t="shared" si="1962"/>
        <v>28.3</v>
      </c>
      <c r="D4395" s="28">
        <f t="shared" si="1963"/>
        <v>158</v>
      </c>
      <c r="E4395" s="8">
        <f t="shared" si="1982"/>
        <v>11</v>
      </c>
      <c r="F4395" s="2" t="s">
        <v>9499</v>
      </c>
      <c r="G4395" s="54">
        <f t="shared" si="1983"/>
        <v>27.3</v>
      </c>
      <c r="H4395" s="20">
        <f t="shared" si="1984"/>
        <v>0.47543810000000003</v>
      </c>
      <c r="I4395" s="14" t="s">
        <v>19449</v>
      </c>
      <c r="J4395" s="14" t="s">
        <v>14486</v>
      </c>
      <c r="K4395" s="14" t="s">
        <v>24409</v>
      </c>
      <c r="L4395" s="14" t="s">
        <v>29368</v>
      </c>
      <c r="M4395" s="28">
        <f t="shared" si="1985"/>
        <v>11.8</v>
      </c>
      <c r="N4395" s="46">
        <f t="shared" si="1964"/>
        <v>5.6</v>
      </c>
      <c r="O4395" s="17">
        <f t="shared" si="1965"/>
        <v>1.6</v>
      </c>
      <c r="P4395" s="17">
        <f t="shared" si="1965"/>
        <v>5.4</v>
      </c>
      <c r="Q4395" s="124">
        <f t="shared" si="1966"/>
        <v>0.8</v>
      </c>
      <c r="R4395" s="26">
        <f t="shared" si="1967"/>
        <v>1.4000000000000001</v>
      </c>
      <c r="S4395" s="2" t="s">
        <v>34343</v>
      </c>
      <c r="T4395" s="2" t="s">
        <v>39324</v>
      </c>
      <c r="U4395" s="24">
        <f t="shared" si="1968"/>
        <v>431.20000000000005</v>
      </c>
      <c r="V4395" s="66">
        <f t="shared" si="1968"/>
        <v>296.3</v>
      </c>
      <c r="W4395" s="54">
        <f t="shared" si="1969"/>
        <v>2.73</v>
      </c>
      <c r="X4395" s="143">
        <f t="shared" si="1970"/>
        <v>431.20000000000005</v>
      </c>
      <c r="Y4395" s="143">
        <f t="shared" si="1971"/>
        <v>0.64600000000000002</v>
      </c>
      <c r="AD4395">
        <v>152</v>
      </c>
      <c r="AE4395">
        <v>-1</v>
      </c>
      <c r="AF4395" s="10">
        <v>37.9</v>
      </c>
      <c r="AG4395" s="10">
        <v>58.12</v>
      </c>
      <c r="AH4395" s="10">
        <f t="shared" si="1972"/>
        <v>359555.12446214841</v>
      </c>
      <c r="AI4395" s="11">
        <f t="shared" si="1960"/>
        <v>0</v>
      </c>
      <c r="AJ4395">
        <f t="shared" si="1961"/>
        <v>0</v>
      </c>
      <c r="AK4395" t="e">
        <f t="shared" si="1973"/>
        <v>#DIV/0!</v>
      </c>
      <c r="AL4395">
        <f t="shared" si="1974"/>
        <v>6.3451007424000005</v>
      </c>
      <c r="AM4395" s="5">
        <f t="shared" si="1975"/>
        <v>5.46</v>
      </c>
      <c r="AN4395">
        <v>0</v>
      </c>
      <c r="AO4395" s="72">
        <f t="shared" si="1976"/>
        <v>1.4000000000000001</v>
      </c>
      <c r="AP4395" s="72">
        <f t="shared" si="1977"/>
        <v>0.8</v>
      </c>
      <c r="AQ4395" s="72">
        <f t="shared" si="1978"/>
        <v>0.8</v>
      </c>
      <c r="AR4395" s="71" t="e">
        <f t="shared" si="1979"/>
        <v>#DIV/0!</v>
      </c>
      <c r="BA4395">
        <f t="shared" si="1980"/>
        <v>158</v>
      </c>
      <c r="BB4395" s="91" t="e">
        <f t="shared" si="1981"/>
        <v>#DIV/0!</v>
      </c>
    </row>
    <row r="4396" spans="1:54">
      <c r="A4396" s="2" t="s">
        <v>4511</v>
      </c>
      <c r="B4396" s="7" t="s">
        <v>44339</v>
      </c>
      <c r="C4396" s="17">
        <f t="shared" si="1962"/>
        <v>13.9</v>
      </c>
      <c r="D4396" s="28">
        <f t="shared" si="1963"/>
        <v>157</v>
      </c>
      <c r="E4396" s="8">
        <f t="shared" si="1982"/>
        <v>9</v>
      </c>
      <c r="F4396" s="2" t="s">
        <v>9500</v>
      </c>
      <c r="G4396" s="54">
        <f t="shared" si="1983"/>
        <v>12.9</v>
      </c>
      <c r="H4396" s="20">
        <f t="shared" si="1984"/>
        <v>0.80981030000000009</v>
      </c>
      <c r="I4396" s="14" t="s">
        <v>19450</v>
      </c>
      <c r="J4396" s="14" t="s">
        <v>14487</v>
      </c>
      <c r="K4396" s="14" t="s">
        <v>24410</v>
      </c>
      <c r="L4396" s="14" t="s">
        <v>29369</v>
      </c>
      <c r="M4396" s="28">
        <f t="shared" si="1985"/>
        <v>10.6</v>
      </c>
      <c r="N4396" s="46">
        <f t="shared" si="1964"/>
        <v>6.4</v>
      </c>
      <c r="O4396" s="17">
        <f t="shared" si="1965"/>
        <v>2</v>
      </c>
      <c r="P4396" s="17">
        <f t="shared" si="1965"/>
        <v>7.8000000000000007</v>
      </c>
      <c r="Q4396" s="124">
        <f t="shared" si="1966"/>
        <v>0.4</v>
      </c>
      <c r="R4396" s="26">
        <f t="shared" si="1967"/>
        <v>1.6</v>
      </c>
      <c r="S4396" s="2" t="s">
        <v>34344</v>
      </c>
      <c r="T4396" s="2" t="s">
        <v>39325</v>
      </c>
      <c r="U4396" s="24">
        <f t="shared" si="1968"/>
        <v>429.70000000000005</v>
      </c>
      <c r="V4396" s="66">
        <f t="shared" si="1968"/>
        <v>319.10000000000002</v>
      </c>
      <c r="W4396" s="54">
        <f t="shared" si="1969"/>
        <v>1.29</v>
      </c>
      <c r="X4396" s="143">
        <f t="shared" si="1970"/>
        <v>429.70000000000005</v>
      </c>
      <c r="Y4396" s="143">
        <f t="shared" si="1971"/>
        <v>0.35799999999999998</v>
      </c>
      <c r="AD4396">
        <v>152</v>
      </c>
      <c r="AE4396">
        <v>-1</v>
      </c>
      <c r="AF4396" s="10">
        <v>37.9</v>
      </c>
      <c r="AG4396" s="10">
        <v>58.12</v>
      </c>
      <c r="AH4396" s="10">
        <f t="shared" si="1972"/>
        <v>333703.23113510583</v>
      </c>
      <c r="AI4396" s="11">
        <f t="shared" si="1960"/>
        <v>0</v>
      </c>
      <c r="AJ4396">
        <f t="shared" si="1961"/>
        <v>0</v>
      </c>
      <c r="AK4396" t="e">
        <f t="shared" si="1973"/>
        <v>#DIV/0!</v>
      </c>
      <c r="AL4396">
        <f t="shared" si="1974"/>
        <v>4.7471349119999982</v>
      </c>
      <c r="AM4396" s="5">
        <f t="shared" si="1975"/>
        <v>2.58</v>
      </c>
      <c r="AN4396">
        <v>0</v>
      </c>
      <c r="AO4396" s="72">
        <f t="shared" si="1976"/>
        <v>1.6</v>
      </c>
      <c r="AP4396" s="72">
        <f t="shared" si="1977"/>
        <v>0.4</v>
      </c>
      <c r="AQ4396" s="72">
        <f t="shared" si="1978"/>
        <v>0.4</v>
      </c>
      <c r="AR4396" s="71" t="e">
        <f t="shared" si="1979"/>
        <v>#DIV/0!</v>
      </c>
      <c r="BA4396">
        <f t="shared" si="1980"/>
        <v>157</v>
      </c>
      <c r="BB4396" s="91" t="e">
        <f t="shared" si="1981"/>
        <v>#DIV/0!</v>
      </c>
    </row>
    <row r="4397" spans="1:54">
      <c r="A4397" s="2" t="s">
        <v>4512</v>
      </c>
      <c r="B4397" s="7" t="s">
        <v>44340</v>
      </c>
      <c r="C4397" s="17">
        <f t="shared" si="1962"/>
        <v>31.200000000000003</v>
      </c>
      <c r="D4397" s="28">
        <f t="shared" si="1963"/>
        <v>188</v>
      </c>
      <c r="E4397" s="8">
        <f t="shared" si="1982"/>
        <v>10</v>
      </c>
      <c r="F4397" s="2" t="s">
        <v>9501</v>
      </c>
      <c r="G4397" s="54">
        <f t="shared" si="1983"/>
        <v>30.200000000000003</v>
      </c>
      <c r="H4397" s="20">
        <f t="shared" si="1984"/>
        <v>0.54326340000000006</v>
      </c>
      <c r="I4397" s="14" t="s">
        <v>19451</v>
      </c>
      <c r="J4397" s="14" t="s">
        <v>14488</v>
      </c>
      <c r="K4397" s="14" t="s">
        <v>24411</v>
      </c>
      <c r="L4397" s="14" t="s">
        <v>29370</v>
      </c>
      <c r="M4397" s="28">
        <f t="shared" si="1985"/>
        <v>10.3</v>
      </c>
      <c r="N4397" s="46">
        <f t="shared" si="1964"/>
        <v>6.2</v>
      </c>
      <c r="O4397" s="17">
        <f t="shared" si="1965"/>
        <v>2.4000000000000004</v>
      </c>
      <c r="P4397" s="17">
        <f t="shared" si="1965"/>
        <v>8.4</v>
      </c>
      <c r="Q4397" s="124">
        <f t="shared" si="1966"/>
        <v>0.4</v>
      </c>
      <c r="R4397" s="26">
        <f t="shared" si="1967"/>
        <v>1</v>
      </c>
      <c r="S4397" s="2" t="s">
        <v>34345</v>
      </c>
      <c r="T4397" s="2" t="s">
        <v>39326</v>
      </c>
      <c r="U4397" s="24">
        <f t="shared" si="1968"/>
        <v>460.8</v>
      </c>
      <c r="V4397" s="66">
        <f t="shared" si="1968"/>
        <v>378.1</v>
      </c>
      <c r="W4397" s="54">
        <f t="shared" si="1969"/>
        <v>3.0199999999999996</v>
      </c>
      <c r="X4397" s="143">
        <f t="shared" si="1970"/>
        <v>460.8</v>
      </c>
      <c r="Y4397" s="143">
        <f t="shared" si="1971"/>
        <v>0.70399999999999985</v>
      </c>
      <c r="AD4397">
        <v>152</v>
      </c>
      <c r="AE4397">
        <v>-1</v>
      </c>
      <c r="AF4397" s="10">
        <v>37.9</v>
      </c>
      <c r="AG4397" s="10">
        <v>58.12</v>
      </c>
      <c r="AH4397" s="10">
        <f t="shared" si="1972"/>
        <v>244300.00491512046</v>
      </c>
      <c r="AI4397" s="11">
        <f t="shared" si="1960"/>
        <v>0</v>
      </c>
      <c r="AJ4397">
        <f t="shared" si="1961"/>
        <v>0</v>
      </c>
      <c r="AK4397" t="e">
        <f t="shared" si="1973"/>
        <v>#DIV/0!</v>
      </c>
      <c r="AL4397">
        <f t="shared" si="1974"/>
        <v>9.2078098560000008</v>
      </c>
      <c r="AM4397" s="5">
        <f t="shared" si="1975"/>
        <v>6.0400000000000009</v>
      </c>
      <c r="AN4397">
        <v>0</v>
      </c>
      <c r="AO4397" s="72">
        <f t="shared" si="1976"/>
        <v>1</v>
      </c>
      <c r="AP4397" s="72">
        <f t="shared" si="1977"/>
        <v>0.4</v>
      </c>
      <c r="AQ4397" s="72">
        <f t="shared" si="1978"/>
        <v>0.60000000000000009</v>
      </c>
      <c r="AR4397" s="71" t="e">
        <f t="shared" si="1979"/>
        <v>#DIV/0!</v>
      </c>
      <c r="BA4397">
        <f t="shared" si="1980"/>
        <v>188</v>
      </c>
      <c r="BB4397" s="91" t="e">
        <f t="shared" si="1981"/>
        <v>#DIV/0!</v>
      </c>
    </row>
    <row r="4398" spans="1:54">
      <c r="A4398" s="2" t="s">
        <v>4513</v>
      </c>
      <c r="B4398" s="7" t="s">
        <v>44341</v>
      </c>
      <c r="C4398" s="17">
        <f t="shared" si="1962"/>
        <v>12.5</v>
      </c>
      <c r="D4398" s="28">
        <f t="shared" si="1963"/>
        <v>242</v>
      </c>
      <c r="E4398" s="8">
        <f t="shared" si="1982"/>
        <v>8</v>
      </c>
      <c r="F4398" s="2" t="s">
        <v>9502</v>
      </c>
      <c r="G4398" s="54">
        <f t="shared" si="1983"/>
        <v>11.5</v>
      </c>
      <c r="H4398" s="20">
        <f t="shared" si="1984"/>
        <v>0.85438049999999999</v>
      </c>
      <c r="I4398" s="14" t="s">
        <v>19452</v>
      </c>
      <c r="J4398" s="14" t="s">
        <v>14489</v>
      </c>
      <c r="K4398" s="14" t="s">
        <v>24412</v>
      </c>
      <c r="L4398" s="14" t="s">
        <v>29371</v>
      </c>
      <c r="M4398" s="28">
        <f t="shared" si="1985"/>
        <v>12.4</v>
      </c>
      <c r="N4398" s="46">
        <f t="shared" si="1964"/>
        <v>6</v>
      </c>
      <c r="O4398" s="17">
        <f t="shared" si="1965"/>
        <v>1.6</v>
      </c>
      <c r="P4398" s="17">
        <f t="shared" si="1965"/>
        <v>4.2</v>
      </c>
      <c r="Q4398" s="124">
        <f t="shared" si="1966"/>
        <v>0.4</v>
      </c>
      <c r="R4398" s="26">
        <f t="shared" si="1967"/>
        <v>2.6</v>
      </c>
      <c r="S4398" s="2" t="s">
        <v>34346</v>
      </c>
      <c r="T4398" s="2" t="s">
        <v>39327</v>
      </c>
      <c r="U4398" s="24">
        <f t="shared" si="1968"/>
        <v>514.9</v>
      </c>
      <c r="V4398" s="66">
        <f t="shared" si="1968"/>
        <v>421.5</v>
      </c>
      <c r="W4398" s="54">
        <f t="shared" si="1969"/>
        <v>1.1499999999999999</v>
      </c>
      <c r="X4398" s="143">
        <f t="shared" si="1970"/>
        <v>514.9</v>
      </c>
      <c r="Y4398" s="143">
        <f t="shared" si="1971"/>
        <v>0.32999999999999996</v>
      </c>
      <c r="AD4398">
        <v>152</v>
      </c>
      <c r="AE4398">
        <v>-1</v>
      </c>
      <c r="AF4398" s="10">
        <v>37.9</v>
      </c>
      <c r="AG4398" s="10">
        <v>58.12</v>
      </c>
      <c r="AH4398" s="10">
        <f t="shared" si="1972"/>
        <v>91209.47146997707</v>
      </c>
      <c r="AI4398" s="11">
        <f t="shared" si="1960"/>
        <v>0</v>
      </c>
      <c r="AJ4398">
        <f t="shared" si="1961"/>
        <v>0</v>
      </c>
      <c r="AK4398" t="e">
        <f t="shared" si="1973"/>
        <v>#DIV/0!</v>
      </c>
      <c r="AL4398">
        <f t="shared" si="1974"/>
        <v>2.5442639040000006</v>
      </c>
      <c r="AM4398" s="5">
        <f t="shared" si="1975"/>
        <v>2.2999999999999998</v>
      </c>
      <c r="AN4398">
        <v>0</v>
      </c>
      <c r="AO4398" s="72">
        <f t="shared" si="1976"/>
        <v>2.6</v>
      </c>
      <c r="AP4398" s="72">
        <f t="shared" si="1977"/>
        <v>0.4</v>
      </c>
      <c r="AQ4398" s="72">
        <f t="shared" si="1978"/>
        <v>0.4</v>
      </c>
      <c r="AR4398" s="71" t="e">
        <f t="shared" si="1979"/>
        <v>#DIV/0!</v>
      </c>
      <c r="BA4398">
        <f t="shared" si="1980"/>
        <v>242</v>
      </c>
      <c r="BB4398" s="91" t="e">
        <f t="shared" si="1981"/>
        <v>#DIV/0!</v>
      </c>
    </row>
    <row r="4399" spans="1:54">
      <c r="A4399" s="2" t="s">
        <v>4514</v>
      </c>
      <c r="B4399" s="7" t="s">
        <v>44342</v>
      </c>
      <c r="C4399" s="17">
        <f t="shared" si="1962"/>
        <v>7.5</v>
      </c>
      <c r="D4399" s="28">
        <f t="shared" si="1963"/>
        <v>220</v>
      </c>
      <c r="E4399" s="8">
        <f t="shared" si="1982"/>
        <v>12</v>
      </c>
      <c r="F4399" s="2" t="s">
        <v>9503</v>
      </c>
      <c r="G4399" s="54">
        <f t="shared" si="1983"/>
        <v>6.6</v>
      </c>
      <c r="H4399" s="20">
        <f t="shared" si="1984"/>
        <v>0.36419199999999996</v>
      </c>
      <c r="I4399" s="14" t="s">
        <v>19453</v>
      </c>
      <c r="J4399" s="14" t="s">
        <v>14490</v>
      </c>
      <c r="K4399" s="14" t="s">
        <v>24413</v>
      </c>
      <c r="L4399" s="14" t="s">
        <v>29372</v>
      </c>
      <c r="M4399" s="28">
        <f t="shared" si="1985"/>
        <v>12.3</v>
      </c>
      <c r="N4399" s="46">
        <f t="shared" si="1964"/>
        <v>5.8</v>
      </c>
      <c r="O4399" s="17">
        <f t="shared" si="1965"/>
        <v>1.8</v>
      </c>
      <c r="P4399" s="17">
        <f t="shared" si="1965"/>
        <v>4.4000000000000004</v>
      </c>
      <c r="Q4399" s="124">
        <f t="shared" si="1966"/>
        <v>0.8</v>
      </c>
      <c r="R4399" s="26">
        <f t="shared" si="1967"/>
        <v>1.2000000000000002</v>
      </c>
      <c r="S4399" s="2" t="s">
        <v>34347</v>
      </c>
      <c r="T4399" s="2" t="s">
        <v>39328</v>
      </c>
      <c r="U4399" s="24">
        <f t="shared" si="1968"/>
        <v>493.40000000000003</v>
      </c>
      <c r="V4399" s="66">
        <f t="shared" si="1968"/>
        <v>324</v>
      </c>
      <c r="W4399" s="54">
        <f t="shared" si="1969"/>
        <v>0.66</v>
      </c>
      <c r="X4399" s="143">
        <f t="shared" si="1970"/>
        <v>493.40000000000003</v>
      </c>
      <c r="Y4399" s="143">
        <f t="shared" si="1971"/>
        <v>0.23200000000000001</v>
      </c>
      <c r="AD4399">
        <v>152</v>
      </c>
      <c r="AE4399">
        <v>-1</v>
      </c>
      <c r="AF4399" s="10">
        <v>37.9</v>
      </c>
      <c r="AG4399" s="10">
        <v>58.12</v>
      </c>
      <c r="AH4399" s="10">
        <f t="shared" si="1972"/>
        <v>327765.53776097763</v>
      </c>
      <c r="AI4399" s="11">
        <f t="shared" si="1960"/>
        <v>0</v>
      </c>
      <c r="AJ4399">
        <f t="shared" si="1961"/>
        <v>0</v>
      </c>
      <c r="AK4399" t="e">
        <f t="shared" si="1973"/>
        <v>#DIV/0!</v>
      </c>
      <c r="AL4399">
        <f t="shared" si="1974"/>
        <v>6.0427192320000023</v>
      </c>
      <c r="AM4399" s="5">
        <f t="shared" si="1975"/>
        <v>1.3</v>
      </c>
      <c r="AN4399">
        <v>0</v>
      </c>
      <c r="AO4399" s="72">
        <f t="shared" si="1976"/>
        <v>1.2000000000000002</v>
      </c>
      <c r="AP4399" s="72">
        <f t="shared" si="1977"/>
        <v>0.8</v>
      </c>
      <c r="AQ4399" s="72">
        <f t="shared" si="1978"/>
        <v>0.8</v>
      </c>
      <c r="AR4399" s="71" t="e">
        <f t="shared" si="1979"/>
        <v>#DIV/0!</v>
      </c>
      <c r="BA4399">
        <f t="shared" si="1980"/>
        <v>220</v>
      </c>
      <c r="BB4399" s="91" t="e">
        <f t="shared" si="1981"/>
        <v>#DIV/0!</v>
      </c>
    </row>
    <row r="4400" spans="1:54">
      <c r="A4400" s="2" t="s">
        <v>4515</v>
      </c>
      <c r="B4400" s="7" t="s">
        <v>44343</v>
      </c>
      <c r="C4400" s="17">
        <f t="shared" si="1962"/>
        <v>30.3</v>
      </c>
      <c r="D4400" s="28">
        <f t="shared" si="1963"/>
        <v>59</v>
      </c>
      <c r="E4400" s="8">
        <f t="shared" si="1982"/>
        <v>19</v>
      </c>
      <c r="F4400" s="2" t="s">
        <v>9504</v>
      </c>
      <c r="G4400" s="54">
        <f t="shared" si="1983"/>
        <v>29.3</v>
      </c>
      <c r="H4400" s="20">
        <f t="shared" si="1984"/>
        <v>0.1131934</v>
      </c>
      <c r="I4400" s="14" t="s">
        <v>19454</v>
      </c>
      <c r="J4400" s="14" t="s">
        <v>14491</v>
      </c>
      <c r="K4400" s="14" t="s">
        <v>24414</v>
      </c>
      <c r="L4400" s="14" t="s">
        <v>29373</v>
      </c>
      <c r="M4400" s="28">
        <f t="shared" si="1985"/>
        <v>13.1</v>
      </c>
      <c r="N4400" s="46">
        <f t="shared" si="1964"/>
        <v>6.6</v>
      </c>
      <c r="O4400" s="17">
        <f t="shared" si="1965"/>
        <v>1.8</v>
      </c>
      <c r="P4400" s="17">
        <f t="shared" si="1965"/>
        <v>2.8000000000000003</v>
      </c>
      <c r="Q4400" s="124">
        <f t="shared" si="1966"/>
        <v>2</v>
      </c>
      <c r="R4400" s="26">
        <f t="shared" si="1967"/>
        <v>2.2000000000000002</v>
      </c>
      <c r="S4400" s="2" t="s">
        <v>34348</v>
      </c>
      <c r="T4400" s="2" t="s">
        <v>39329</v>
      </c>
      <c r="U4400" s="24">
        <f t="shared" si="1968"/>
        <v>332.5</v>
      </c>
      <c r="V4400" s="66">
        <f t="shared" si="1968"/>
        <v>304.8</v>
      </c>
      <c r="W4400" s="54">
        <f t="shared" si="1969"/>
        <v>2.9299999999999997</v>
      </c>
      <c r="X4400" s="143">
        <f t="shared" si="1970"/>
        <v>332.5</v>
      </c>
      <c r="Y4400" s="143">
        <f t="shared" si="1971"/>
        <v>0.68599999999999994</v>
      </c>
      <c r="AD4400">
        <v>152</v>
      </c>
      <c r="AE4400">
        <v>-1</v>
      </c>
      <c r="AF4400" s="10">
        <v>37.9</v>
      </c>
      <c r="AG4400" s="10">
        <v>58.12</v>
      </c>
      <c r="AH4400" s="10">
        <f t="shared" si="1972"/>
        <v>350365.22179728153</v>
      </c>
      <c r="AI4400" s="11">
        <f t="shared" si="1960"/>
        <v>0</v>
      </c>
      <c r="AJ4400">
        <f t="shared" si="1961"/>
        <v>0</v>
      </c>
      <c r="AK4400" t="e">
        <f t="shared" si="1973"/>
        <v>#DIV/0!</v>
      </c>
      <c r="AL4400">
        <f t="shared" si="1974"/>
        <v>9.8329115808000012</v>
      </c>
      <c r="AM4400" s="5">
        <f t="shared" si="1975"/>
        <v>5.86</v>
      </c>
      <c r="AN4400">
        <v>0</v>
      </c>
      <c r="AO4400" s="72">
        <f t="shared" si="1976"/>
        <v>2.2000000000000002</v>
      </c>
      <c r="AP4400" s="72">
        <f t="shared" si="1977"/>
        <v>2</v>
      </c>
      <c r="AQ4400" s="72">
        <f t="shared" si="1978"/>
        <v>2</v>
      </c>
      <c r="AR4400" s="71" t="e">
        <f t="shared" si="1979"/>
        <v>#DIV/0!</v>
      </c>
      <c r="BA4400">
        <f t="shared" si="1980"/>
        <v>59</v>
      </c>
      <c r="BB4400" s="91" t="e">
        <f t="shared" si="1981"/>
        <v>#DIV/0!</v>
      </c>
    </row>
    <row r="4401" spans="1:54">
      <c r="A4401" s="2" t="s">
        <v>4516</v>
      </c>
      <c r="B4401" s="7" t="s">
        <v>44344</v>
      </c>
      <c r="C4401" s="17">
        <f t="shared" si="1962"/>
        <v>11.8</v>
      </c>
      <c r="D4401" s="28">
        <f t="shared" si="1963"/>
        <v>174</v>
      </c>
      <c r="E4401" s="8">
        <f t="shared" si="1982"/>
        <v>8</v>
      </c>
      <c r="F4401" s="2" t="s">
        <v>9505</v>
      </c>
      <c r="G4401" s="54">
        <f t="shared" si="1983"/>
        <v>10.9</v>
      </c>
      <c r="H4401" s="20">
        <f t="shared" si="1984"/>
        <v>0.16028479999999998</v>
      </c>
      <c r="I4401" s="14" t="s">
        <v>19455</v>
      </c>
      <c r="J4401" s="14" t="s">
        <v>14492</v>
      </c>
      <c r="K4401" s="14" t="s">
        <v>24415</v>
      </c>
      <c r="L4401" s="14" t="s">
        <v>29374</v>
      </c>
      <c r="M4401" s="28">
        <f t="shared" si="1985"/>
        <v>12.8</v>
      </c>
      <c r="N4401" s="46">
        <f t="shared" si="1964"/>
        <v>5</v>
      </c>
      <c r="O4401" s="17">
        <f t="shared" si="1965"/>
        <v>0.8</v>
      </c>
      <c r="P4401" s="17">
        <f t="shared" si="1965"/>
        <v>3.4000000000000004</v>
      </c>
      <c r="Q4401" s="124">
        <f t="shared" si="1966"/>
        <v>0.8</v>
      </c>
      <c r="R4401" s="26">
        <f t="shared" si="1967"/>
        <v>1</v>
      </c>
      <c r="S4401" s="2" t="s">
        <v>34349</v>
      </c>
      <c r="T4401" s="2" t="s">
        <v>39330</v>
      </c>
      <c r="U4401" s="24">
        <f t="shared" si="1968"/>
        <v>447.40000000000003</v>
      </c>
      <c r="V4401" s="66">
        <f t="shared" si="1968"/>
        <v>355.40000000000003</v>
      </c>
      <c r="W4401" s="54">
        <f t="shared" si="1969"/>
        <v>1.0900000000000001</v>
      </c>
      <c r="X4401" s="143">
        <f t="shared" si="1970"/>
        <v>447.40000000000003</v>
      </c>
      <c r="Y4401" s="143">
        <f t="shared" si="1971"/>
        <v>0.31800000000000006</v>
      </c>
      <c r="AD4401">
        <v>152</v>
      </c>
      <c r="AE4401">
        <v>-1</v>
      </c>
      <c r="AF4401" s="10">
        <v>37.9</v>
      </c>
      <c r="AG4401" s="10">
        <v>58.12</v>
      </c>
      <c r="AH4401" s="10">
        <f t="shared" si="1972"/>
        <v>284272.11086574581</v>
      </c>
      <c r="AI4401" s="11">
        <f t="shared" si="1960"/>
        <v>0</v>
      </c>
      <c r="AJ4401">
        <f t="shared" si="1961"/>
        <v>0</v>
      </c>
      <c r="AK4401" t="e">
        <f t="shared" si="1973"/>
        <v>#DIV/0!</v>
      </c>
      <c r="AL4401">
        <f t="shared" si="1974"/>
        <v>2.2840253440000002</v>
      </c>
      <c r="AM4401" s="5">
        <f t="shared" si="1975"/>
        <v>2.16</v>
      </c>
      <c r="AN4401">
        <v>0</v>
      </c>
      <c r="AO4401" s="72">
        <f t="shared" si="1976"/>
        <v>1</v>
      </c>
      <c r="AP4401" s="72">
        <f t="shared" si="1977"/>
        <v>0.8</v>
      </c>
      <c r="AQ4401" s="72">
        <f t="shared" si="1978"/>
        <v>1</v>
      </c>
      <c r="AR4401" s="71" t="e">
        <f t="shared" si="1979"/>
        <v>#DIV/0!</v>
      </c>
      <c r="BA4401">
        <f t="shared" si="1980"/>
        <v>174</v>
      </c>
      <c r="BB4401" s="91" t="e">
        <f t="shared" si="1981"/>
        <v>#DIV/0!</v>
      </c>
    </row>
    <row r="4402" spans="1:54">
      <c r="A4402" s="2" t="s">
        <v>4517</v>
      </c>
      <c r="B4402" s="7" t="s">
        <v>44345</v>
      </c>
      <c r="C4402" s="17">
        <f t="shared" si="1962"/>
        <v>24.5</v>
      </c>
      <c r="D4402" s="28">
        <f t="shared" si="1963"/>
        <v>49</v>
      </c>
      <c r="E4402" s="8">
        <f t="shared" si="1982"/>
        <v>22</v>
      </c>
      <c r="F4402" s="2" t="s">
        <v>9506</v>
      </c>
      <c r="G4402" s="54">
        <f t="shared" si="1983"/>
        <v>23.5</v>
      </c>
      <c r="H4402" s="20">
        <f t="shared" si="1984"/>
        <v>0.1081052</v>
      </c>
      <c r="I4402" s="14" t="s">
        <v>19456</v>
      </c>
      <c r="J4402" s="14" t="s">
        <v>14493</v>
      </c>
      <c r="K4402" s="14" t="s">
        <v>24416</v>
      </c>
      <c r="L4402" s="14" t="s">
        <v>29375</v>
      </c>
      <c r="M4402" s="28">
        <f t="shared" si="1985"/>
        <v>13</v>
      </c>
      <c r="N4402" s="46">
        <f t="shared" si="1964"/>
        <v>5.4</v>
      </c>
      <c r="O4402" s="17">
        <f t="shared" si="1965"/>
        <v>2.4000000000000004</v>
      </c>
      <c r="P4402" s="17">
        <f t="shared" si="1965"/>
        <v>3</v>
      </c>
      <c r="Q4402" s="124">
        <f t="shared" si="1966"/>
        <v>2</v>
      </c>
      <c r="R4402" s="26">
        <f t="shared" si="1967"/>
        <v>2.2000000000000002</v>
      </c>
      <c r="S4402" s="2" t="s">
        <v>34350</v>
      </c>
      <c r="T4402" s="2" t="s">
        <v>39331</v>
      </c>
      <c r="U4402" s="24">
        <f t="shared" si="1968"/>
        <v>322.20000000000005</v>
      </c>
      <c r="V4402" s="66">
        <f t="shared" si="1968"/>
        <v>361.40000000000003</v>
      </c>
      <c r="W4402" s="54">
        <f t="shared" si="1969"/>
        <v>2.3499999999999996</v>
      </c>
      <c r="X4402" s="143">
        <f t="shared" si="1970"/>
        <v>322.20000000000005</v>
      </c>
      <c r="Y4402" s="143">
        <f t="shared" si="1971"/>
        <v>0.56999999999999995</v>
      </c>
      <c r="AD4402">
        <v>152</v>
      </c>
      <c r="AE4402">
        <v>-1</v>
      </c>
      <c r="AF4402" s="10">
        <v>37.9</v>
      </c>
      <c r="AG4402" s="10">
        <v>58.12</v>
      </c>
      <c r="AH4402" s="10">
        <f t="shared" si="1972"/>
        <v>274578.46609168715</v>
      </c>
      <c r="AI4402" s="11">
        <f t="shared" si="1960"/>
        <v>0</v>
      </c>
      <c r="AJ4402">
        <f t="shared" si="1961"/>
        <v>0</v>
      </c>
      <c r="AK4402" t="e">
        <f t="shared" si="1973"/>
        <v>#DIV/0!</v>
      </c>
      <c r="AL4402">
        <f t="shared" si="1974"/>
        <v>14.127613632000003</v>
      </c>
      <c r="AM4402" s="5">
        <f t="shared" si="1975"/>
        <v>4.7</v>
      </c>
      <c r="AN4402">
        <v>0</v>
      </c>
      <c r="AO4402" s="72">
        <f t="shared" si="1976"/>
        <v>2.2000000000000002</v>
      </c>
      <c r="AP4402" s="72">
        <f t="shared" si="1977"/>
        <v>2</v>
      </c>
      <c r="AQ4402" s="72">
        <f t="shared" si="1978"/>
        <v>2</v>
      </c>
      <c r="AR4402" s="71" t="e">
        <f t="shared" si="1979"/>
        <v>#DIV/0!</v>
      </c>
      <c r="BA4402">
        <f t="shared" si="1980"/>
        <v>49</v>
      </c>
      <c r="BB4402" s="91" t="e">
        <f t="shared" si="1981"/>
        <v>#DIV/0!</v>
      </c>
    </row>
    <row r="4403" spans="1:54">
      <c r="A4403" s="2" t="s">
        <v>4518</v>
      </c>
      <c r="B4403" s="7" t="s">
        <v>44346</v>
      </c>
      <c r="C4403" s="17">
        <f t="shared" si="1962"/>
        <v>8.1000000000000014</v>
      </c>
      <c r="D4403" s="28">
        <f t="shared" si="1963"/>
        <v>243</v>
      </c>
      <c r="E4403" s="8">
        <f t="shared" si="1982"/>
        <v>16</v>
      </c>
      <c r="F4403" s="2" t="s">
        <v>9507</v>
      </c>
      <c r="G4403" s="54">
        <f t="shared" si="1983"/>
        <v>7.1</v>
      </c>
      <c r="H4403" s="20">
        <f t="shared" si="1984"/>
        <v>0.5118125</v>
      </c>
      <c r="I4403" s="14" t="s">
        <v>19457</v>
      </c>
      <c r="J4403" s="14" t="s">
        <v>14494</v>
      </c>
      <c r="K4403" s="14" t="s">
        <v>24417</v>
      </c>
      <c r="L4403" s="14" t="s">
        <v>29376</v>
      </c>
      <c r="M4403" s="28">
        <f t="shared" si="1985"/>
        <v>11.4</v>
      </c>
      <c r="N4403" s="46">
        <f t="shared" si="1964"/>
        <v>5.8</v>
      </c>
      <c r="O4403" s="17">
        <f t="shared" si="1965"/>
        <v>2.6</v>
      </c>
      <c r="P4403" s="17">
        <f t="shared" si="1965"/>
        <v>6.2</v>
      </c>
      <c r="Q4403" s="124">
        <f t="shared" si="1966"/>
        <v>1</v>
      </c>
      <c r="R4403" s="26">
        <f t="shared" si="1967"/>
        <v>2.2000000000000002</v>
      </c>
      <c r="S4403" s="2" t="s">
        <v>34351</v>
      </c>
      <c r="T4403" s="2" t="s">
        <v>39332</v>
      </c>
      <c r="U4403" s="24">
        <f t="shared" si="1968"/>
        <v>516.20000000000005</v>
      </c>
      <c r="V4403" s="66">
        <f t="shared" si="1968"/>
        <v>317.40000000000003</v>
      </c>
      <c r="W4403" s="54">
        <f t="shared" si="1969"/>
        <v>0.71</v>
      </c>
      <c r="X4403" s="143">
        <f t="shared" si="1970"/>
        <v>516.20000000000005</v>
      </c>
      <c r="Y4403" s="143">
        <f t="shared" si="1971"/>
        <v>0.24199999999999999</v>
      </c>
      <c r="AD4403">
        <v>152</v>
      </c>
      <c r="AE4403">
        <v>-1</v>
      </c>
      <c r="AF4403" s="10">
        <v>37.9</v>
      </c>
      <c r="AG4403" s="10">
        <v>58.12</v>
      </c>
      <c r="AH4403" s="10">
        <f t="shared" si="1972"/>
        <v>335775.3206796259</v>
      </c>
      <c r="AI4403" s="11">
        <f t="shared" si="1960"/>
        <v>0</v>
      </c>
      <c r="AJ4403">
        <f t="shared" si="1961"/>
        <v>0</v>
      </c>
      <c r="AK4403" t="e">
        <f t="shared" si="1973"/>
        <v>#DIV/0!</v>
      </c>
      <c r="AL4403">
        <f t="shared" si="1974"/>
        <v>17.313081500000003</v>
      </c>
      <c r="AM4403" s="5">
        <f t="shared" si="1975"/>
        <v>1.4200000000000002</v>
      </c>
      <c r="AN4403">
        <v>0</v>
      </c>
      <c r="AO4403" s="72">
        <f t="shared" si="1976"/>
        <v>2.2000000000000002</v>
      </c>
      <c r="AP4403" s="72">
        <f t="shared" si="1977"/>
        <v>1</v>
      </c>
      <c r="AQ4403" s="72">
        <f t="shared" si="1978"/>
        <v>1.2000000000000002</v>
      </c>
      <c r="AR4403" s="71" t="e">
        <f t="shared" si="1979"/>
        <v>#DIV/0!</v>
      </c>
      <c r="BA4403">
        <f t="shared" si="1980"/>
        <v>243</v>
      </c>
      <c r="BB4403" s="91" t="e">
        <f t="shared" si="1981"/>
        <v>#DIV/0!</v>
      </c>
    </row>
    <row r="4404" spans="1:54">
      <c r="A4404" s="2" t="s">
        <v>4519</v>
      </c>
      <c r="B4404" s="7" t="s">
        <v>44347</v>
      </c>
      <c r="C4404" s="17">
        <f t="shared" si="1962"/>
        <v>7.2</v>
      </c>
      <c r="D4404" s="28">
        <f t="shared" si="1963"/>
        <v>176</v>
      </c>
      <c r="E4404" s="8">
        <f t="shared" si="1982"/>
        <v>7</v>
      </c>
      <c r="F4404" s="2" t="s">
        <v>9508</v>
      </c>
      <c r="G4404" s="54">
        <f t="shared" si="1983"/>
        <v>6.3</v>
      </c>
      <c r="H4404" s="20">
        <f t="shared" si="1984"/>
        <v>0.18186730000000001</v>
      </c>
      <c r="I4404" s="14" t="s">
        <v>19458</v>
      </c>
      <c r="J4404" s="14" t="s">
        <v>14495</v>
      </c>
      <c r="K4404" s="14" t="s">
        <v>24418</v>
      </c>
      <c r="L4404" s="14" t="s">
        <v>29377</v>
      </c>
      <c r="M4404" s="28">
        <f t="shared" si="1985"/>
        <v>9.6999999999999993</v>
      </c>
      <c r="N4404" s="46">
        <f t="shared" si="1964"/>
        <v>6</v>
      </c>
      <c r="O4404" s="17">
        <f t="shared" si="1965"/>
        <v>1.2000000000000002</v>
      </c>
      <c r="P4404" s="17">
        <f t="shared" si="1965"/>
        <v>9.6000000000000014</v>
      </c>
      <c r="Q4404" s="124">
        <f t="shared" si="1966"/>
        <v>0.4</v>
      </c>
      <c r="R4404" s="26">
        <f t="shared" si="1967"/>
        <v>0.60000000000000009</v>
      </c>
      <c r="S4404" s="2" t="s">
        <v>34352</v>
      </c>
      <c r="T4404" s="2" t="s">
        <v>39333</v>
      </c>
      <c r="U4404" s="24">
        <f t="shared" si="1968"/>
        <v>448.6</v>
      </c>
      <c r="V4404" s="66">
        <f t="shared" si="1968"/>
        <v>317.20000000000005</v>
      </c>
      <c r="W4404" s="54">
        <f t="shared" si="1969"/>
        <v>0.63</v>
      </c>
      <c r="X4404" s="143">
        <f t="shared" si="1970"/>
        <v>448.6</v>
      </c>
      <c r="Y4404" s="143">
        <f t="shared" si="1971"/>
        <v>0.22600000000000001</v>
      </c>
      <c r="AD4404">
        <v>152</v>
      </c>
      <c r="AE4404">
        <v>-1</v>
      </c>
      <c r="AF4404" s="10">
        <v>37.9</v>
      </c>
      <c r="AG4404" s="10">
        <v>58.12</v>
      </c>
      <c r="AH4404" s="10">
        <f t="shared" si="1972"/>
        <v>335998.29755999451</v>
      </c>
      <c r="AI4404" s="11">
        <f t="shared" si="1960"/>
        <v>0</v>
      </c>
      <c r="AJ4404">
        <f t="shared" si="1961"/>
        <v>0</v>
      </c>
      <c r="AK4404" t="e">
        <f t="shared" si="1973"/>
        <v>#DIV/0!</v>
      </c>
      <c r="AL4404">
        <f t="shared" si="1974"/>
        <v>5.6549332224000031</v>
      </c>
      <c r="AM4404" s="5">
        <f t="shared" si="1975"/>
        <v>1.24</v>
      </c>
      <c r="AN4404">
        <v>0</v>
      </c>
      <c r="AO4404" s="72">
        <f t="shared" si="1976"/>
        <v>0.60000000000000009</v>
      </c>
      <c r="AP4404" s="72">
        <f t="shared" si="1977"/>
        <v>0.4</v>
      </c>
      <c r="AQ4404" s="72">
        <f t="shared" si="1978"/>
        <v>0.60000000000000009</v>
      </c>
      <c r="AR4404" s="71" t="e">
        <f t="shared" si="1979"/>
        <v>#DIV/0!</v>
      </c>
      <c r="BA4404">
        <f t="shared" si="1980"/>
        <v>176</v>
      </c>
      <c r="BB4404" s="91" t="e">
        <f t="shared" si="1981"/>
        <v>#DIV/0!</v>
      </c>
    </row>
    <row r="4405" spans="1:54">
      <c r="A4405" s="2" t="s">
        <v>4520</v>
      </c>
      <c r="B4405" s="7" t="s">
        <v>44348</v>
      </c>
      <c r="C4405" s="17">
        <f t="shared" si="1962"/>
        <v>7.7</v>
      </c>
      <c r="D4405" s="28">
        <f t="shared" si="1963"/>
        <v>186</v>
      </c>
      <c r="E4405" s="8">
        <f t="shared" si="1982"/>
        <v>19</v>
      </c>
      <c r="F4405" s="2" t="s">
        <v>9509</v>
      </c>
      <c r="G4405" s="54">
        <f t="shared" si="1983"/>
        <v>6.6999999999999993</v>
      </c>
      <c r="H4405" s="20">
        <f t="shared" si="1984"/>
        <v>0.2463941</v>
      </c>
      <c r="I4405" s="14" t="s">
        <v>19459</v>
      </c>
      <c r="J4405" s="14" t="s">
        <v>14496</v>
      </c>
      <c r="K4405" s="14" t="s">
        <v>24419</v>
      </c>
      <c r="L4405" s="14" t="s">
        <v>29378</v>
      </c>
      <c r="M4405" s="28">
        <f t="shared" si="1985"/>
        <v>10.7</v>
      </c>
      <c r="N4405" s="46">
        <f t="shared" si="1964"/>
        <v>5.6</v>
      </c>
      <c r="O4405" s="17">
        <f t="shared" si="1965"/>
        <v>1.6</v>
      </c>
      <c r="P4405" s="17">
        <f t="shared" si="1965"/>
        <v>7.6000000000000005</v>
      </c>
      <c r="Q4405" s="124">
        <f t="shared" si="1966"/>
        <v>2.2000000000000002</v>
      </c>
      <c r="R4405" s="26">
        <f t="shared" si="1967"/>
        <v>2.8000000000000003</v>
      </c>
      <c r="S4405" s="2" t="s">
        <v>34353</v>
      </c>
      <c r="T4405" s="2" t="s">
        <v>39334</v>
      </c>
      <c r="U4405" s="24">
        <f t="shared" si="1968"/>
        <v>459.20000000000005</v>
      </c>
      <c r="V4405" s="66">
        <f t="shared" si="1968"/>
        <v>409.70000000000005</v>
      </c>
      <c r="W4405" s="54">
        <f t="shared" si="1969"/>
        <v>0.67</v>
      </c>
      <c r="X4405" s="143">
        <f t="shared" si="1970"/>
        <v>459.20000000000005</v>
      </c>
      <c r="Y4405" s="143">
        <f t="shared" si="1971"/>
        <v>0.23400000000000001</v>
      </c>
      <c r="AD4405">
        <v>152</v>
      </c>
      <c r="AE4405">
        <v>-1</v>
      </c>
      <c r="AF4405" s="10">
        <v>37.9</v>
      </c>
      <c r="AG4405" s="10">
        <v>58.12</v>
      </c>
      <c r="AH4405" s="10">
        <f t="shared" si="1972"/>
        <v>159400.35666817622</v>
      </c>
      <c r="AI4405" s="11">
        <f t="shared" si="1960"/>
        <v>0</v>
      </c>
      <c r="AJ4405">
        <f t="shared" si="1961"/>
        <v>0</v>
      </c>
      <c r="AK4405" t="e">
        <f t="shared" si="1973"/>
        <v>#DIV/0!</v>
      </c>
      <c r="AL4405">
        <f t="shared" si="1974"/>
        <v>25.658773683200007</v>
      </c>
      <c r="AM4405" s="5">
        <f t="shared" si="1975"/>
        <v>1.34</v>
      </c>
      <c r="AN4405">
        <v>0</v>
      </c>
      <c r="AO4405" s="72">
        <f t="shared" si="1976"/>
        <v>2.8000000000000003</v>
      </c>
      <c r="AP4405" s="72">
        <f t="shared" si="1977"/>
        <v>2.2000000000000002</v>
      </c>
      <c r="AQ4405" s="72">
        <f t="shared" si="1978"/>
        <v>2.2000000000000002</v>
      </c>
      <c r="AR4405" s="71" t="e">
        <f t="shared" si="1979"/>
        <v>#DIV/0!</v>
      </c>
      <c r="BA4405">
        <f t="shared" si="1980"/>
        <v>186</v>
      </c>
      <c r="BB4405" s="91" t="e">
        <f t="shared" si="1981"/>
        <v>#DIV/0!</v>
      </c>
    </row>
    <row r="4406" spans="1:54">
      <c r="A4406" s="2" t="s">
        <v>4521</v>
      </c>
      <c r="B4406" s="7" t="s">
        <v>44349</v>
      </c>
      <c r="C4406" s="17">
        <f t="shared" si="1962"/>
        <v>30.900000000000002</v>
      </c>
      <c r="D4406" s="28">
        <f t="shared" si="1963"/>
        <v>108</v>
      </c>
      <c r="E4406" s="8">
        <f t="shared" si="1982"/>
        <v>17</v>
      </c>
      <c r="F4406" s="2" t="s">
        <v>9510</v>
      </c>
      <c r="G4406" s="54">
        <f t="shared" si="1983"/>
        <v>30</v>
      </c>
      <c r="H4406" s="20">
        <f t="shared" si="1984"/>
        <v>0.48398960000000002</v>
      </c>
      <c r="I4406" s="14" t="s">
        <v>19460</v>
      </c>
      <c r="J4406" s="14" t="s">
        <v>14497</v>
      </c>
      <c r="K4406" s="14" t="s">
        <v>24420</v>
      </c>
      <c r="L4406" s="14" t="s">
        <v>29379</v>
      </c>
      <c r="M4406" s="28">
        <f t="shared" si="1985"/>
        <v>10.8</v>
      </c>
      <c r="N4406" s="46">
        <f t="shared" si="1964"/>
        <v>5.2</v>
      </c>
      <c r="O4406" s="17">
        <f t="shared" si="1965"/>
        <v>2</v>
      </c>
      <c r="P4406" s="17">
        <f t="shared" si="1965"/>
        <v>7.4</v>
      </c>
      <c r="Q4406" s="124">
        <f t="shared" si="1966"/>
        <v>1.4000000000000001</v>
      </c>
      <c r="R4406" s="26">
        <f t="shared" si="1967"/>
        <v>2.6</v>
      </c>
      <c r="S4406" s="2" t="s">
        <v>34354</v>
      </c>
      <c r="T4406" s="2" t="s">
        <v>39335</v>
      </c>
      <c r="U4406" s="24">
        <f t="shared" si="1968"/>
        <v>381.3</v>
      </c>
      <c r="V4406" s="66">
        <f t="shared" si="1968"/>
        <v>388.70000000000005</v>
      </c>
      <c r="W4406" s="54">
        <f t="shared" si="1969"/>
        <v>3</v>
      </c>
      <c r="X4406" s="143">
        <f t="shared" si="1970"/>
        <v>381.3</v>
      </c>
      <c r="Y4406" s="143">
        <f t="shared" si="1971"/>
        <v>0.7</v>
      </c>
      <c r="AD4406">
        <v>152</v>
      </c>
      <c r="AE4406">
        <v>-1</v>
      </c>
      <c r="AF4406" s="10">
        <v>37.9</v>
      </c>
      <c r="AG4406" s="10">
        <v>58.12</v>
      </c>
      <c r="AH4406" s="10">
        <f t="shared" si="1972"/>
        <v>221459.14910480342</v>
      </c>
      <c r="AI4406" s="11">
        <f t="shared" ref="AI4406:AI4469" si="1986">1-EXP(-2.63*(AA4406/AH4406)*(AD4406-AE4406)*(1-((AD4406-T4406)/(AD4406-AE4406))^0.38))</f>
        <v>0</v>
      </c>
      <c r="AJ4406">
        <f t="shared" ref="AJ4406:AJ4469" si="1987">H4406*P4406*O4406*R4406*AB4406</f>
        <v>0</v>
      </c>
      <c r="AK4406" t="e">
        <f t="shared" si="1973"/>
        <v>#DIV/0!</v>
      </c>
      <c r="AL4406">
        <f t="shared" si="1974"/>
        <v>19.856080192</v>
      </c>
      <c r="AM4406" s="5">
        <f t="shared" si="1975"/>
        <v>5.98</v>
      </c>
      <c r="AN4406">
        <v>0</v>
      </c>
      <c r="AO4406" s="72">
        <f t="shared" si="1976"/>
        <v>2.6</v>
      </c>
      <c r="AP4406" s="72">
        <f t="shared" si="1977"/>
        <v>1.4000000000000001</v>
      </c>
      <c r="AQ4406" s="72">
        <f t="shared" si="1978"/>
        <v>1.4000000000000001</v>
      </c>
      <c r="AR4406" s="71" t="e">
        <f t="shared" si="1979"/>
        <v>#DIV/0!</v>
      </c>
      <c r="BA4406">
        <f t="shared" si="1980"/>
        <v>108</v>
      </c>
      <c r="BB4406" s="91" t="e">
        <f t="shared" si="1981"/>
        <v>#DIV/0!</v>
      </c>
    </row>
    <row r="4407" spans="1:54">
      <c r="A4407" s="2" t="s">
        <v>4522</v>
      </c>
      <c r="B4407" s="7" t="s">
        <v>44350</v>
      </c>
      <c r="C4407" s="17">
        <f t="shared" si="1962"/>
        <v>21.400000000000002</v>
      </c>
      <c r="D4407" s="28">
        <f t="shared" si="1963"/>
        <v>243</v>
      </c>
      <c r="E4407" s="8">
        <f t="shared" si="1982"/>
        <v>17</v>
      </c>
      <c r="F4407" s="2" t="s">
        <v>9511</v>
      </c>
      <c r="G4407" s="54">
        <f t="shared" si="1983"/>
        <v>20.5</v>
      </c>
      <c r="H4407" s="20">
        <f t="shared" si="1984"/>
        <v>0.16689520000000002</v>
      </c>
      <c r="I4407" s="14" t="s">
        <v>19461</v>
      </c>
      <c r="J4407" s="14" t="s">
        <v>14498</v>
      </c>
      <c r="K4407" s="14" t="s">
        <v>24421</v>
      </c>
      <c r="L4407" s="14" t="s">
        <v>29380</v>
      </c>
      <c r="M4407" s="28">
        <f t="shared" si="1985"/>
        <v>9.8999999999999986</v>
      </c>
      <c r="N4407" s="46">
        <f t="shared" si="1964"/>
        <v>6.8</v>
      </c>
      <c r="O4407" s="17">
        <f t="shared" si="1965"/>
        <v>1.2000000000000002</v>
      </c>
      <c r="P4407" s="17">
        <f t="shared" si="1965"/>
        <v>9.2000000000000011</v>
      </c>
      <c r="Q4407" s="124">
        <f t="shared" si="1966"/>
        <v>2.4000000000000004</v>
      </c>
      <c r="R4407" s="26">
        <f t="shared" si="1967"/>
        <v>2.8000000000000003</v>
      </c>
      <c r="S4407" s="2" t="s">
        <v>34355</v>
      </c>
      <c r="T4407" s="2" t="s">
        <v>39336</v>
      </c>
      <c r="U4407" s="24">
        <f t="shared" si="1968"/>
        <v>516.30000000000007</v>
      </c>
      <c r="V4407" s="66">
        <f t="shared" si="1968"/>
        <v>393</v>
      </c>
      <c r="W4407" s="54">
        <f t="shared" si="1969"/>
        <v>2.0499999999999998</v>
      </c>
      <c r="X4407" s="143">
        <f t="shared" si="1970"/>
        <v>516.30000000000007</v>
      </c>
      <c r="Y4407" s="143">
        <f t="shared" si="1971"/>
        <v>0.51</v>
      </c>
      <c r="AD4407">
        <v>152</v>
      </c>
      <c r="AE4407">
        <v>-1</v>
      </c>
      <c r="AF4407" s="10">
        <v>37.9</v>
      </c>
      <c r="AG4407" s="10">
        <v>58.12</v>
      </c>
      <c r="AH4407" s="10">
        <f t="shared" si="1972"/>
        <v>211129.47135661345</v>
      </c>
      <c r="AI4407" s="11">
        <f t="shared" si="1986"/>
        <v>0</v>
      </c>
      <c r="AJ4407">
        <f t="shared" si="1987"/>
        <v>0</v>
      </c>
      <c r="AK4407" t="e">
        <f t="shared" si="1973"/>
        <v>#DIV/0!</v>
      </c>
      <c r="AL4407">
        <f t="shared" si="1974"/>
        <v>25.75293557760001</v>
      </c>
      <c r="AM4407" s="5">
        <f t="shared" si="1975"/>
        <v>4.08</v>
      </c>
      <c r="AN4407">
        <v>0</v>
      </c>
      <c r="AO4407" s="72">
        <f t="shared" si="1976"/>
        <v>2.8000000000000003</v>
      </c>
      <c r="AP4407" s="72">
        <f t="shared" si="1977"/>
        <v>2.4000000000000004</v>
      </c>
      <c r="AQ4407" s="72">
        <f t="shared" si="1978"/>
        <v>2.4000000000000004</v>
      </c>
      <c r="AR4407" s="71" t="e">
        <f t="shared" si="1979"/>
        <v>#DIV/0!</v>
      </c>
      <c r="BA4407">
        <f t="shared" si="1980"/>
        <v>243</v>
      </c>
      <c r="BB4407" s="91" t="e">
        <f t="shared" si="1981"/>
        <v>#DIV/0!</v>
      </c>
    </row>
    <row r="4408" spans="1:54">
      <c r="A4408" s="2" t="s">
        <v>4523</v>
      </c>
      <c r="B4408" s="7" t="s">
        <v>44351</v>
      </c>
      <c r="C4408" s="17">
        <f t="shared" si="1962"/>
        <v>27.900000000000002</v>
      </c>
      <c r="D4408" s="28">
        <f t="shared" si="1963"/>
        <v>164</v>
      </c>
      <c r="E4408" s="8">
        <f t="shared" si="1982"/>
        <v>18</v>
      </c>
      <c r="F4408" s="2" t="s">
        <v>9512</v>
      </c>
      <c r="G4408" s="54">
        <f t="shared" si="1983"/>
        <v>27</v>
      </c>
      <c r="H4408" s="20">
        <f t="shared" si="1984"/>
        <v>0.25338189999999999</v>
      </c>
      <c r="I4408" s="14" t="s">
        <v>19462</v>
      </c>
      <c r="J4408" s="14" t="s">
        <v>14499</v>
      </c>
      <c r="K4408" s="14" t="s">
        <v>24422</v>
      </c>
      <c r="L4408" s="14" t="s">
        <v>29381</v>
      </c>
      <c r="M4408" s="28">
        <f t="shared" si="1985"/>
        <v>10.399999999999999</v>
      </c>
      <c r="N4408" s="46">
        <f t="shared" si="1964"/>
        <v>6.8</v>
      </c>
      <c r="O4408" s="17">
        <f t="shared" si="1965"/>
        <v>1.8</v>
      </c>
      <c r="P4408" s="17">
        <f t="shared" si="1965"/>
        <v>8.2000000000000011</v>
      </c>
      <c r="Q4408" s="124">
        <f t="shared" si="1966"/>
        <v>1.8</v>
      </c>
      <c r="R4408" s="26">
        <f t="shared" si="1967"/>
        <v>2.4000000000000004</v>
      </c>
      <c r="S4408" s="2" t="s">
        <v>34356</v>
      </c>
      <c r="T4408" s="2" t="s">
        <v>39337</v>
      </c>
      <c r="U4408" s="24">
        <f t="shared" si="1968"/>
        <v>437.3</v>
      </c>
      <c r="V4408" s="66">
        <f t="shared" si="1968"/>
        <v>383</v>
      </c>
      <c r="W4408" s="54">
        <f t="shared" si="1969"/>
        <v>2.6999999999999997</v>
      </c>
      <c r="X4408" s="143">
        <f t="shared" si="1970"/>
        <v>437.3</v>
      </c>
      <c r="Y4408" s="143">
        <f t="shared" si="1971"/>
        <v>0.6399999999999999</v>
      </c>
      <c r="AD4408">
        <v>152</v>
      </c>
      <c r="AE4408">
        <v>-1</v>
      </c>
      <c r="AF4408" s="10">
        <v>37.9</v>
      </c>
      <c r="AG4408" s="10">
        <v>58.12</v>
      </c>
      <c r="AH4408" s="10">
        <f t="shared" si="1972"/>
        <v>234151.98055436998</v>
      </c>
      <c r="AI4408" s="11">
        <f t="shared" si="1986"/>
        <v>0</v>
      </c>
      <c r="AJ4408">
        <f t="shared" si="1987"/>
        <v>0</v>
      </c>
      <c r="AK4408" t="e">
        <f t="shared" si="1973"/>
        <v>#DIV/0!</v>
      </c>
      <c r="AL4408">
        <f t="shared" si="1974"/>
        <v>26.448199574400014</v>
      </c>
      <c r="AM4408" s="5">
        <f t="shared" si="1975"/>
        <v>5.3800000000000008</v>
      </c>
      <c r="AN4408">
        <v>0</v>
      </c>
      <c r="AO4408" s="72">
        <f t="shared" si="1976"/>
        <v>2.4000000000000004</v>
      </c>
      <c r="AP4408" s="72">
        <f t="shared" si="1977"/>
        <v>1.8</v>
      </c>
      <c r="AQ4408" s="72">
        <f t="shared" si="1978"/>
        <v>1.8</v>
      </c>
      <c r="AR4408" s="71" t="e">
        <f t="shared" si="1979"/>
        <v>#DIV/0!</v>
      </c>
      <c r="BA4408">
        <f t="shared" si="1980"/>
        <v>164</v>
      </c>
      <c r="BB4408" s="91" t="e">
        <f t="shared" si="1981"/>
        <v>#DIV/0!</v>
      </c>
    </row>
    <row r="4409" spans="1:54">
      <c r="A4409" s="2" t="s">
        <v>4524</v>
      </c>
      <c r="B4409" s="7" t="s">
        <v>44352</v>
      </c>
      <c r="C4409" s="17">
        <f t="shared" si="1962"/>
        <v>11.700000000000001</v>
      </c>
      <c r="D4409" s="28">
        <f t="shared" si="1963"/>
        <v>288</v>
      </c>
      <c r="E4409" s="8">
        <f t="shared" si="1982"/>
        <v>5</v>
      </c>
      <c r="F4409" s="2" t="s">
        <v>9513</v>
      </c>
      <c r="G4409" s="54">
        <f t="shared" si="1983"/>
        <v>10.7</v>
      </c>
      <c r="H4409" s="20">
        <f t="shared" si="1984"/>
        <v>0.58175920000000003</v>
      </c>
      <c r="I4409" s="14" t="s">
        <v>19463</v>
      </c>
      <c r="J4409" s="14" t="s">
        <v>14500</v>
      </c>
      <c r="K4409" s="14" t="s">
        <v>24423</v>
      </c>
      <c r="L4409" s="14" t="s">
        <v>29382</v>
      </c>
      <c r="M4409" s="28">
        <f t="shared" si="1985"/>
        <v>10.5</v>
      </c>
      <c r="N4409" s="46">
        <f t="shared" si="1964"/>
        <v>5.2</v>
      </c>
      <c r="O4409" s="17">
        <f t="shared" si="1965"/>
        <v>1.2000000000000002</v>
      </c>
      <c r="P4409" s="17">
        <f t="shared" si="1965"/>
        <v>8</v>
      </c>
      <c r="Q4409" s="124">
        <f t="shared" si="1966"/>
        <v>0.2</v>
      </c>
      <c r="R4409" s="26">
        <f t="shared" si="1967"/>
        <v>0.4</v>
      </c>
      <c r="S4409" s="2" t="s">
        <v>34357</v>
      </c>
      <c r="T4409" s="2" t="s">
        <v>39338</v>
      </c>
      <c r="U4409" s="24">
        <f t="shared" si="1968"/>
        <v>561.5</v>
      </c>
      <c r="V4409" s="66">
        <f t="shared" si="1968"/>
        <v>381</v>
      </c>
      <c r="W4409" s="54">
        <f t="shared" si="1969"/>
        <v>1.07</v>
      </c>
      <c r="X4409" s="143">
        <f t="shared" si="1970"/>
        <v>561.5</v>
      </c>
      <c r="Y4409" s="143">
        <f t="shared" si="1971"/>
        <v>0.31400000000000006</v>
      </c>
      <c r="AD4409">
        <v>152</v>
      </c>
      <c r="AE4409">
        <v>-1</v>
      </c>
      <c r="AF4409" s="10">
        <v>37.9</v>
      </c>
      <c r="AG4409" s="10">
        <v>58.12</v>
      </c>
      <c r="AH4409" s="10">
        <f t="shared" si="1972"/>
        <v>238404.2733637616</v>
      </c>
      <c r="AI4409" s="11">
        <f t="shared" si="1986"/>
        <v>0</v>
      </c>
      <c r="AJ4409">
        <f t="shared" si="1987"/>
        <v>0</v>
      </c>
      <c r="AK4409" t="e">
        <f t="shared" si="1973"/>
        <v>#DIV/0!</v>
      </c>
      <c r="AL4409">
        <f t="shared" si="1974"/>
        <v>1.6060446720000003</v>
      </c>
      <c r="AM4409" s="5">
        <f t="shared" si="1975"/>
        <v>2.14</v>
      </c>
      <c r="AN4409">
        <v>0</v>
      </c>
      <c r="AO4409" s="72">
        <f t="shared" si="1976"/>
        <v>0.4</v>
      </c>
      <c r="AP4409" s="72">
        <f t="shared" si="1977"/>
        <v>0.2</v>
      </c>
      <c r="AQ4409" s="72">
        <f t="shared" si="1978"/>
        <v>0.2</v>
      </c>
      <c r="AR4409" s="71" t="e">
        <f t="shared" si="1979"/>
        <v>#DIV/0!</v>
      </c>
      <c r="BA4409">
        <f t="shared" si="1980"/>
        <v>288</v>
      </c>
      <c r="BB4409" s="91" t="e">
        <f t="shared" si="1981"/>
        <v>#DIV/0!</v>
      </c>
    </row>
    <row r="4410" spans="1:54">
      <c r="A4410" s="2" t="s">
        <v>4525</v>
      </c>
      <c r="B4410" s="7" t="s">
        <v>44353</v>
      </c>
      <c r="C4410" s="17">
        <f t="shared" si="1962"/>
        <v>28.400000000000002</v>
      </c>
      <c r="D4410" s="28">
        <f t="shared" si="1963"/>
        <v>22</v>
      </c>
      <c r="E4410" s="8">
        <f t="shared" si="1982"/>
        <v>11</v>
      </c>
      <c r="F4410" s="2" t="s">
        <v>9514</v>
      </c>
      <c r="G4410" s="54">
        <f t="shared" si="1983"/>
        <v>27.5</v>
      </c>
      <c r="H4410" s="20">
        <f t="shared" si="1984"/>
        <v>0.2687832</v>
      </c>
      <c r="I4410" s="14" t="s">
        <v>19464</v>
      </c>
      <c r="J4410" s="14" t="s">
        <v>14501</v>
      </c>
      <c r="K4410" s="14" t="s">
        <v>24424</v>
      </c>
      <c r="L4410" s="14" t="s">
        <v>29383</v>
      </c>
      <c r="M4410" s="28">
        <f t="shared" si="1985"/>
        <v>14.2</v>
      </c>
      <c r="N4410" s="46">
        <f t="shared" si="1964"/>
        <v>6.2</v>
      </c>
      <c r="O4410" s="17">
        <f t="shared" si="1965"/>
        <v>2.2000000000000002</v>
      </c>
      <c r="P4410" s="17">
        <f t="shared" si="1965"/>
        <v>0.60000000000000009</v>
      </c>
      <c r="Q4410" s="124">
        <f t="shared" si="1966"/>
        <v>2.2000000000000002</v>
      </c>
      <c r="R4410" s="26">
        <f t="shared" si="1967"/>
        <v>3</v>
      </c>
      <c r="S4410" s="2" t="s">
        <v>34358</v>
      </c>
      <c r="T4410" s="2" t="s">
        <v>39339</v>
      </c>
      <c r="U4410" s="24">
        <f t="shared" si="1968"/>
        <v>294.90000000000003</v>
      </c>
      <c r="V4410" s="66">
        <f t="shared" si="1968"/>
        <v>366.8</v>
      </c>
      <c r="W4410" s="54">
        <f t="shared" si="1969"/>
        <v>2.75</v>
      </c>
      <c r="X4410" s="143">
        <f t="shared" si="1970"/>
        <v>294.90000000000003</v>
      </c>
      <c r="Y4410" s="143">
        <f t="shared" si="1971"/>
        <v>0.65</v>
      </c>
      <c r="AD4410">
        <v>152</v>
      </c>
      <c r="AE4410">
        <v>-1</v>
      </c>
      <c r="AF4410" s="10">
        <v>37.9</v>
      </c>
      <c r="AG4410" s="10">
        <v>58.12</v>
      </c>
      <c r="AH4410" s="10">
        <f t="shared" si="1972"/>
        <v>265424.47208351939</v>
      </c>
      <c r="AI4410" s="11">
        <f t="shared" si="1986"/>
        <v>0</v>
      </c>
      <c r="AJ4410">
        <f t="shared" si="1987"/>
        <v>0</v>
      </c>
      <c r="AK4410" t="e">
        <f t="shared" si="1973"/>
        <v>#DIV/0!</v>
      </c>
      <c r="AL4410">
        <f t="shared" si="1974"/>
        <v>2.8956185280000009</v>
      </c>
      <c r="AM4410" s="5">
        <f t="shared" si="1975"/>
        <v>5.48</v>
      </c>
      <c r="AN4410">
        <v>0</v>
      </c>
      <c r="AO4410" s="72">
        <f t="shared" si="1976"/>
        <v>3</v>
      </c>
      <c r="AP4410" s="72">
        <f t="shared" si="1977"/>
        <v>2.2000000000000002</v>
      </c>
      <c r="AQ4410" s="72">
        <f t="shared" si="1978"/>
        <v>2.2000000000000002</v>
      </c>
      <c r="AR4410" s="71" t="e">
        <f t="shared" si="1979"/>
        <v>#DIV/0!</v>
      </c>
      <c r="BA4410">
        <f t="shared" si="1980"/>
        <v>22</v>
      </c>
      <c r="BB4410" s="91" t="e">
        <f t="shared" si="1981"/>
        <v>#DIV/0!</v>
      </c>
    </row>
    <row r="4411" spans="1:54">
      <c r="A4411" s="2" t="s">
        <v>4526</v>
      </c>
      <c r="B4411" s="7" t="s">
        <v>44354</v>
      </c>
      <c r="C4411" s="17">
        <f t="shared" si="1962"/>
        <v>7.8000000000000007</v>
      </c>
      <c r="D4411" s="28">
        <f t="shared" si="1963"/>
        <v>153</v>
      </c>
      <c r="E4411" s="8">
        <f t="shared" si="1982"/>
        <v>4</v>
      </c>
      <c r="F4411" s="2" t="s">
        <v>9515</v>
      </c>
      <c r="G4411" s="54">
        <f t="shared" si="1983"/>
        <v>6.8</v>
      </c>
      <c r="H4411" s="20">
        <f t="shared" si="1984"/>
        <v>0.5739476</v>
      </c>
      <c r="I4411" s="14" t="s">
        <v>19465</v>
      </c>
      <c r="J4411" s="14" t="s">
        <v>14502</v>
      </c>
      <c r="K4411" s="14" t="s">
        <v>24425</v>
      </c>
      <c r="L4411" s="14" t="s">
        <v>29384</v>
      </c>
      <c r="M4411" s="28">
        <f t="shared" si="1985"/>
        <v>13.5</v>
      </c>
      <c r="N4411" s="46">
        <f t="shared" si="1964"/>
        <v>5.2</v>
      </c>
      <c r="O4411" s="17">
        <f t="shared" si="1965"/>
        <v>1</v>
      </c>
      <c r="P4411" s="17">
        <f t="shared" si="1965"/>
        <v>2</v>
      </c>
      <c r="Q4411" s="124">
        <f t="shared" si="1966"/>
        <v>0.2</v>
      </c>
      <c r="R4411" s="26">
        <f t="shared" si="1967"/>
        <v>0.60000000000000009</v>
      </c>
      <c r="S4411" s="2" t="s">
        <v>34359</v>
      </c>
      <c r="T4411" s="2" t="s">
        <v>39340</v>
      </c>
      <c r="U4411" s="24">
        <f t="shared" si="1968"/>
        <v>426.1</v>
      </c>
      <c r="V4411" s="66">
        <f t="shared" si="1968"/>
        <v>328.6</v>
      </c>
      <c r="W4411" s="54">
        <f t="shared" si="1969"/>
        <v>0.68</v>
      </c>
      <c r="X4411" s="143">
        <f t="shared" si="1970"/>
        <v>426.1</v>
      </c>
      <c r="Y4411" s="143">
        <f t="shared" si="1971"/>
        <v>0.23600000000000002</v>
      </c>
      <c r="AD4411">
        <v>152</v>
      </c>
      <c r="AE4411">
        <v>-1</v>
      </c>
      <c r="AF4411" s="10">
        <v>37.9</v>
      </c>
      <c r="AG4411" s="10">
        <v>58.12</v>
      </c>
      <c r="AH4411" s="10">
        <f t="shared" si="1972"/>
        <v>321894.41348221153</v>
      </c>
      <c r="AI4411" s="11">
        <f t="shared" si="1986"/>
        <v>0</v>
      </c>
      <c r="AJ4411">
        <f t="shared" si="1987"/>
        <v>0</v>
      </c>
      <c r="AK4411" t="e">
        <f t="shared" si="1973"/>
        <v>#DIV/0!</v>
      </c>
      <c r="AL4411">
        <f t="shared" si="1974"/>
        <v>0.51126288000000009</v>
      </c>
      <c r="AM4411" s="5">
        <f t="shared" si="1975"/>
        <v>1.36</v>
      </c>
      <c r="AN4411">
        <v>0</v>
      </c>
      <c r="AO4411" s="72">
        <f t="shared" si="1976"/>
        <v>0.60000000000000009</v>
      </c>
      <c r="AP4411" s="72">
        <f t="shared" si="1977"/>
        <v>0.2</v>
      </c>
      <c r="AQ4411" s="72">
        <f t="shared" si="1978"/>
        <v>0.4</v>
      </c>
      <c r="AR4411" s="71" t="e">
        <f t="shared" si="1979"/>
        <v>#DIV/0!</v>
      </c>
      <c r="BA4411">
        <f t="shared" si="1980"/>
        <v>153</v>
      </c>
      <c r="BB4411" s="91" t="e">
        <f t="shared" si="1981"/>
        <v>#DIV/0!</v>
      </c>
    </row>
    <row r="4412" spans="1:54">
      <c r="A4412" s="2" t="s">
        <v>4527</v>
      </c>
      <c r="B4412" s="7" t="s">
        <v>44355</v>
      </c>
      <c r="C4412" s="17">
        <f t="shared" si="1962"/>
        <v>6.6000000000000005</v>
      </c>
      <c r="D4412" s="28">
        <f t="shared" si="1963"/>
        <v>269</v>
      </c>
      <c r="E4412" s="8">
        <f t="shared" si="1982"/>
        <v>6</v>
      </c>
      <c r="F4412" s="2" t="s">
        <v>9516</v>
      </c>
      <c r="G4412" s="54">
        <f t="shared" si="1983"/>
        <v>5.6999999999999993</v>
      </c>
      <c r="H4412" s="20">
        <f t="shared" si="1984"/>
        <v>0.69520610000000005</v>
      </c>
      <c r="I4412" s="14" t="s">
        <v>19466</v>
      </c>
      <c r="J4412" s="14" t="s">
        <v>14503</v>
      </c>
      <c r="K4412" s="14" t="s">
        <v>24426</v>
      </c>
      <c r="L4412" s="14" t="s">
        <v>29385</v>
      </c>
      <c r="M4412" s="28">
        <f t="shared" si="1985"/>
        <v>13.7</v>
      </c>
      <c r="N4412" s="46">
        <f t="shared" si="1964"/>
        <v>6.8</v>
      </c>
      <c r="O4412" s="17">
        <f t="shared" si="1965"/>
        <v>0.60000000000000009</v>
      </c>
      <c r="P4412" s="17">
        <f t="shared" si="1965"/>
        <v>1.6</v>
      </c>
      <c r="Q4412" s="124">
        <f t="shared" si="1966"/>
        <v>0.60000000000000009</v>
      </c>
      <c r="R4412" s="26">
        <f t="shared" si="1967"/>
        <v>2</v>
      </c>
      <c r="S4412" s="2" t="s">
        <v>34360</v>
      </c>
      <c r="T4412" s="2" t="s">
        <v>39341</v>
      </c>
      <c r="U4412" s="24">
        <f t="shared" si="1968"/>
        <v>542.20000000000005</v>
      </c>
      <c r="V4412" s="66">
        <f t="shared" si="1968"/>
        <v>319.20000000000005</v>
      </c>
      <c r="W4412" s="54">
        <f t="shared" si="1969"/>
        <v>0.57000000000000006</v>
      </c>
      <c r="X4412" s="143">
        <f t="shared" si="1970"/>
        <v>542.20000000000005</v>
      </c>
      <c r="Y4412" s="143">
        <f t="shared" si="1971"/>
        <v>0.21400000000000002</v>
      </c>
      <c r="AD4412">
        <v>152</v>
      </c>
      <c r="AE4412">
        <v>-1</v>
      </c>
      <c r="AF4412" s="10">
        <v>37.9</v>
      </c>
      <c r="AG4412" s="10">
        <v>58.12</v>
      </c>
      <c r="AH4412" s="10">
        <f t="shared" si="1972"/>
        <v>333665.98012675368</v>
      </c>
      <c r="AI4412" s="11">
        <f t="shared" si="1986"/>
        <v>0</v>
      </c>
      <c r="AJ4412">
        <f t="shared" si="1987"/>
        <v>0</v>
      </c>
      <c r="AK4412" t="e">
        <f t="shared" si="1973"/>
        <v>#DIV/0!</v>
      </c>
      <c r="AL4412">
        <f t="shared" si="1974"/>
        <v>0.58520428800000002</v>
      </c>
      <c r="AM4412" s="5">
        <f t="shared" si="1975"/>
        <v>1.1200000000000001</v>
      </c>
      <c r="AN4412">
        <v>0</v>
      </c>
      <c r="AO4412" s="72">
        <f t="shared" si="1976"/>
        <v>2</v>
      </c>
      <c r="AP4412" s="72">
        <f t="shared" si="1977"/>
        <v>0.60000000000000009</v>
      </c>
      <c r="AQ4412" s="72">
        <f t="shared" si="1978"/>
        <v>0.8</v>
      </c>
      <c r="AR4412" s="71" t="e">
        <f t="shared" si="1979"/>
        <v>#DIV/0!</v>
      </c>
      <c r="BA4412">
        <f t="shared" si="1980"/>
        <v>269</v>
      </c>
      <c r="BB4412" s="91" t="e">
        <f t="shared" si="1981"/>
        <v>#DIV/0!</v>
      </c>
    </row>
    <row r="4413" spans="1:54">
      <c r="A4413" s="2" t="s">
        <v>4528</v>
      </c>
      <c r="B4413" s="7" t="s">
        <v>44356</v>
      </c>
      <c r="C4413" s="17">
        <f t="shared" si="1962"/>
        <v>27.5</v>
      </c>
      <c r="D4413" s="28">
        <f t="shared" si="1963"/>
        <v>47</v>
      </c>
      <c r="E4413" s="8">
        <f t="shared" si="1982"/>
        <v>14</v>
      </c>
      <c r="F4413" s="2" t="s">
        <v>9517</v>
      </c>
      <c r="G4413" s="54">
        <f t="shared" si="1983"/>
        <v>26.5</v>
      </c>
      <c r="H4413" s="20">
        <f t="shared" si="1984"/>
        <v>0.33167340000000001</v>
      </c>
      <c r="I4413" s="14" t="s">
        <v>19467</v>
      </c>
      <c r="J4413" s="14" t="s">
        <v>14504</v>
      </c>
      <c r="K4413" s="14" t="s">
        <v>24427</v>
      </c>
      <c r="L4413" s="14" t="s">
        <v>29386</v>
      </c>
      <c r="M4413" s="28">
        <f t="shared" si="1985"/>
        <v>11</v>
      </c>
      <c r="N4413" s="46">
        <f t="shared" si="1964"/>
        <v>5.4</v>
      </c>
      <c r="O4413" s="17">
        <f t="shared" si="1965"/>
        <v>2</v>
      </c>
      <c r="P4413" s="17">
        <f t="shared" si="1965"/>
        <v>7</v>
      </c>
      <c r="Q4413" s="124">
        <f t="shared" si="1966"/>
        <v>1</v>
      </c>
      <c r="R4413" s="26">
        <f t="shared" si="1967"/>
        <v>1.4000000000000001</v>
      </c>
      <c r="S4413" s="2" t="s">
        <v>34361</v>
      </c>
      <c r="T4413" s="2" t="s">
        <v>39342</v>
      </c>
      <c r="U4413" s="24">
        <f t="shared" si="1968"/>
        <v>320.20000000000005</v>
      </c>
      <c r="V4413" s="66">
        <f t="shared" si="1968"/>
        <v>347.6</v>
      </c>
      <c r="W4413" s="54">
        <f t="shared" si="1969"/>
        <v>2.65</v>
      </c>
      <c r="X4413" s="143">
        <f t="shared" si="1970"/>
        <v>320.20000000000005</v>
      </c>
      <c r="Y4413" s="143">
        <f t="shared" si="1971"/>
        <v>0.63</v>
      </c>
      <c r="AD4413">
        <v>152</v>
      </c>
      <c r="AE4413">
        <v>-1</v>
      </c>
      <c r="AF4413" s="10">
        <v>37.9</v>
      </c>
      <c r="AG4413" s="10">
        <v>58.12</v>
      </c>
      <c r="AH4413" s="10">
        <f t="shared" si="1972"/>
        <v>296001.9448648729</v>
      </c>
      <c r="AI4413" s="11">
        <f t="shared" si="1986"/>
        <v>0</v>
      </c>
      <c r="AJ4413">
        <f t="shared" si="1987"/>
        <v>0</v>
      </c>
      <c r="AK4413" t="e">
        <f t="shared" si="1973"/>
        <v>#DIV/0!</v>
      </c>
      <c r="AL4413">
        <f t="shared" si="1974"/>
        <v>13.09920136</v>
      </c>
      <c r="AM4413" s="5">
        <f t="shared" si="1975"/>
        <v>5.3</v>
      </c>
      <c r="AN4413">
        <v>0</v>
      </c>
      <c r="AO4413" s="72">
        <f t="shared" si="1976"/>
        <v>1.4000000000000001</v>
      </c>
      <c r="AP4413" s="72">
        <f t="shared" si="1977"/>
        <v>1</v>
      </c>
      <c r="AQ4413" s="72">
        <f t="shared" si="1978"/>
        <v>1</v>
      </c>
      <c r="AR4413" s="71" t="e">
        <f t="shared" si="1979"/>
        <v>#DIV/0!</v>
      </c>
      <c r="BA4413">
        <f t="shared" si="1980"/>
        <v>47</v>
      </c>
      <c r="BB4413" s="91" t="e">
        <f t="shared" si="1981"/>
        <v>#DIV/0!</v>
      </c>
    </row>
    <row r="4414" spans="1:54">
      <c r="A4414" s="2" t="s">
        <v>4529</v>
      </c>
      <c r="B4414" s="7" t="s">
        <v>44357</v>
      </c>
      <c r="C4414" s="17">
        <f t="shared" si="1962"/>
        <v>28.400000000000002</v>
      </c>
      <c r="D4414" s="28">
        <f t="shared" si="1963"/>
        <v>227</v>
      </c>
      <c r="E4414" s="8">
        <f t="shared" si="1982"/>
        <v>17</v>
      </c>
      <c r="F4414" s="2" t="s">
        <v>9518</v>
      </c>
      <c r="G4414" s="54">
        <f t="shared" si="1983"/>
        <v>27.5</v>
      </c>
      <c r="H4414" s="20">
        <f t="shared" si="1984"/>
        <v>0.17615549999999999</v>
      </c>
      <c r="I4414" s="14" t="s">
        <v>19468</v>
      </c>
      <c r="J4414" s="14" t="s">
        <v>14505</v>
      </c>
      <c r="K4414" s="14" t="s">
        <v>24428</v>
      </c>
      <c r="L4414" s="14" t="s">
        <v>29387</v>
      </c>
      <c r="M4414" s="28">
        <f t="shared" si="1985"/>
        <v>11.5</v>
      </c>
      <c r="N4414" s="46">
        <f t="shared" si="1964"/>
        <v>6.8</v>
      </c>
      <c r="O4414" s="17">
        <f t="shared" si="1965"/>
        <v>1.4000000000000001</v>
      </c>
      <c r="P4414" s="17">
        <f t="shared" si="1965"/>
        <v>6</v>
      </c>
      <c r="Q4414" s="124">
        <f t="shared" si="1966"/>
        <v>2</v>
      </c>
      <c r="R4414" s="26">
        <f t="shared" si="1967"/>
        <v>2.4000000000000004</v>
      </c>
      <c r="S4414" s="2" t="s">
        <v>34362</v>
      </c>
      <c r="T4414" s="2" t="s">
        <v>39343</v>
      </c>
      <c r="U4414" s="24">
        <f t="shared" si="1968"/>
        <v>499.90000000000003</v>
      </c>
      <c r="V4414" s="66">
        <f t="shared" si="1968"/>
        <v>405.90000000000003</v>
      </c>
      <c r="W4414" s="54">
        <f t="shared" si="1969"/>
        <v>2.75</v>
      </c>
      <c r="X4414" s="143">
        <f t="shared" si="1970"/>
        <v>499.90000000000003</v>
      </c>
      <c r="Y4414" s="143">
        <f t="shared" si="1971"/>
        <v>0.65</v>
      </c>
      <c r="AD4414">
        <v>152</v>
      </c>
      <c r="AE4414">
        <v>-1</v>
      </c>
      <c r="AF4414" s="10">
        <v>37.9</v>
      </c>
      <c r="AG4414" s="10">
        <v>58.12</v>
      </c>
      <c r="AH4414" s="10">
        <f t="shared" si="1972"/>
        <v>173419.05884204651</v>
      </c>
      <c r="AI4414" s="11">
        <f t="shared" si="1986"/>
        <v>0</v>
      </c>
      <c r="AJ4414">
        <f t="shared" si="1987"/>
        <v>0</v>
      </c>
      <c r="AK4414" t="e">
        <f t="shared" si="1973"/>
        <v>#DIV/0!</v>
      </c>
      <c r="AL4414">
        <f t="shared" si="1974"/>
        <v>16.608705120000003</v>
      </c>
      <c r="AM4414" s="5">
        <f t="shared" si="1975"/>
        <v>5.48</v>
      </c>
      <c r="AN4414">
        <v>0</v>
      </c>
      <c r="AO4414" s="72">
        <f t="shared" si="1976"/>
        <v>2.4000000000000004</v>
      </c>
      <c r="AP4414" s="72">
        <f t="shared" si="1977"/>
        <v>2</v>
      </c>
      <c r="AQ4414" s="72">
        <f t="shared" si="1978"/>
        <v>2</v>
      </c>
      <c r="AR4414" s="71" t="e">
        <f t="shared" si="1979"/>
        <v>#DIV/0!</v>
      </c>
      <c r="BA4414">
        <f t="shared" si="1980"/>
        <v>227</v>
      </c>
      <c r="BB4414" s="91" t="e">
        <f t="shared" si="1981"/>
        <v>#DIV/0!</v>
      </c>
    </row>
    <row r="4415" spans="1:54">
      <c r="A4415" s="2" t="s">
        <v>4530</v>
      </c>
      <c r="B4415" s="7" t="s">
        <v>44358</v>
      </c>
      <c r="C4415" s="17">
        <f t="shared" si="1962"/>
        <v>29.200000000000003</v>
      </c>
      <c r="D4415" s="28">
        <f t="shared" si="1963"/>
        <v>233</v>
      </c>
      <c r="E4415" s="8">
        <f t="shared" si="1982"/>
        <v>6</v>
      </c>
      <c r="F4415" s="2" t="s">
        <v>9519</v>
      </c>
      <c r="G4415" s="54">
        <f t="shared" si="1983"/>
        <v>28.200000000000003</v>
      </c>
      <c r="H4415" s="20">
        <f t="shared" si="1984"/>
        <v>0.28296830000000001</v>
      </c>
      <c r="I4415" s="14" t="s">
        <v>19469</v>
      </c>
      <c r="J4415" s="14" t="s">
        <v>14506</v>
      </c>
      <c r="K4415" s="14" t="s">
        <v>24429</v>
      </c>
      <c r="L4415" s="14" t="s">
        <v>29388</v>
      </c>
      <c r="M4415" s="28">
        <f t="shared" si="1985"/>
        <v>10.7</v>
      </c>
      <c r="N4415" s="46">
        <f t="shared" si="1964"/>
        <v>7</v>
      </c>
      <c r="O4415" s="17">
        <f t="shared" si="1965"/>
        <v>1</v>
      </c>
      <c r="P4415" s="17">
        <f t="shared" si="1965"/>
        <v>7.6000000000000005</v>
      </c>
      <c r="Q4415" s="124">
        <f t="shared" si="1966"/>
        <v>0.4</v>
      </c>
      <c r="R4415" s="26">
        <f t="shared" si="1967"/>
        <v>0.60000000000000009</v>
      </c>
      <c r="S4415" s="2" t="s">
        <v>34363</v>
      </c>
      <c r="T4415" s="2" t="s">
        <v>39344</v>
      </c>
      <c r="U4415" s="24">
        <f t="shared" si="1968"/>
        <v>505.8</v>
      </c>
      <c r="V4415" s="66">
        <f t="shared" si="1968"/>
        <v>362.3</v>
      </c>
      <c r="W4415" s="54">
        <f t="shared" si="1969"/>
        <v>2.82</v>
      </c>
      <c r="X4415" s="143">
        <f t="shared" si="1970"/>
        <v>505.8</v>
      </c>
      <c r="Y4415" s="143">
        <f t="shared" si="1971"/>
        <v>0.66399999999999992</v>
      </c>
      <c r="AD4415">
        <v>152</v>
      </c>
      <c r="AE4415">
        <v>-1</v>
      </c>
      <c r="AF4415" s="10">
        <v>37.9</v>
      </c>
      <c r="AG4415" s="10">
        <v>58.12</v>
      </c>
      <c r="AH4415" s="10">
        <f t="shared" si="1972"/>
        <v>273025.60516993073</v>
      </c>
      <c r="AI4415" s="11">
        <f t="shared" si="1986"/>
        <v>0</v>
      </c>
      <c r="AJ4415">
        <f t="shared" si="1987"/>
        <v>0</v>
      </c>
      <c r="AK4415" t="e">
        <f t="shared" si="1973"/>
        <v>#DIV/0!</v>
      </c>
      <c r="AL4415">
        <f t="shared" si="1974"/>
        <v>3.2696645520000005</v>
      </c>
      <c r="AM4415" s="5">
        <f t="shared" si="1975"/>
        <v>5.6400000000000006</v>
      </c>
      <c r="AN4415">
        <v>0</v>
      </c>
      <c r="AO4415" s="72">
        <f t="shared" si="1976"/>
        <v>0.60000000000000009</v>
      </c>
      <c r="AP4415" s="72">
        <f t="shared" si="1977"/>
        <v>0.4</v>
      </c>
      <c r="AQ4415" s="72">
        <f t="shared" si="1978"/>
        <v>0.60000000000000009</v>
      </c>
      <c r="AR4415" s="71" t="e">
        <f t="shared" si="1979"/>
        <v>#DIV/0!</v>
      </c>
      <c r="BA4415">
        <f t="shared" si="1980"/>
        <v>233</v>
      </c>
      <c r="BB4415" s="91" t="e">
        <f t="shared" si="1981"/>
        <v>#DIV/0!</v>
      </c>
    </row>
    <row r="4416" spans="1:54">
      <c r="A4416" s="2" t="s">
        <v>4531</v>
      </c>
      <c r="B4416" s="7" t="s">
        <v>44359</v>
      </c>
      <c r="C4416" s="17">
        <f t="shared" si="1962"/>
        <v>33.200000000000003</v>
      </c>
      <c r="D4416" s="28">
        <f t="shared" si="1963"/>
        <v>70</v>
      </c>
      <c r="E4416" s="8">
        <f t="shared" si="1982"/>
        <v>15</v>
      </c>
      <c r="F4416" s="2" t="s">
        <v>9520</v>
      </c>
      <c r="G4416" s="54">
        <f t="shared" si="1983"/>
        <v>32.300000000000004</v>
      </c>
      <c r="H4416" s="20">
        <f t="shared" si="1984"/>
        <v>0.51989240000000003</v>
      </c>
      <c r="I4416" s="14" t="s">
        <v>19470</v>
      </c>
      <c r="J4416" s="14" t="s">
        <v>14507</v>
      </c>
      <c r="K4416" s="14" t="s">
        <v>24430</v>
      </c>
      <c r="L4416" s="14" t="s">
        <v>29389</v>
      </c>
      <c r="M4416" s="28">
        <f t="shared" si="1985"/>
        <v>12.9</v>
      </c>
      <c r="N4416" s="46">
        <f t="shared" si="1964"/>
        <v>5.2</v>
      </c>
      <c r="O4416" s="17">
        <f t="shared" si="1965"/>
        <v>1.8</v>
      </c>
      <c r="P4416" s="17">
        <f t="shared" si="1965"/>
        <v>3.2</v>
      </c>
      <c r="Q4416" s="124">
        <f t="shared" si="1966"/>
        <v>1.2000000000000002</v>
      </c>
      <c r="R4416" s="26">
        <f t="shared" si="1967"/>
        <v>2.6</v>
      </c>
      <c r="S4416" s="2" t="s">
        <v>34364</v>
      </c>
      <c r="T4416" s="2" t="s">
        <v>39345</v>
      </c>
      <c r="U4416" s="24">
        <f t="shared" si="1968"/>
        <v>342.6</v>
      </c>
      <c r="V4416" s="66">
        <f t="shared" si="1968"/>
        <v>395</v>
      </c>
      <c r="W4416" s="54">
        <f t="shared" si="1969"/>
        <v>3.23</v>
      </c>
      <c r="X4416" s="143">
        <f t="shared" si="1970"/>
        <v>342.6</v>
      </c>
      <c r="Y4416" s="143">
        <f t="shared" si="1971"/>
        <v>0.746</v>
      </c>
      <c r="AD4416">
        <v>152</v>
      </c>
      <c r="AE4416">
        <v>-1</v>
      </c>
      <c r="AF4416" s="10">
        <v>37.9</v>
      </c>
      <c r="AG4416" s="10">
        <v>58.12</v>
      </c>
      <c r="AH4416" s="10">
        <f t="shared" si="1972"/>
        <v>206070.43562201466</v>
      </c>
      <c r="AI4416" s="11">
        <f t="shared" si="1986"/>
        <v>0</v>
      </c>
      <c r="AJ4416">
        <f t="shared" si="1987"/>
        <v>0</v>
      </c>
      <c r="AK4416" t="e">
        <f t="shared" si="1973"/>
        <v>#DIV/0!</v>
      </c>
      <c r="AL4416">
        <f t="shared" si="1974"/>
        <v>7.1900914175999997</v>
      </c>
      <c r="AM4416" s="5">
        <f t="shared" si="1975"/>
        <v>6.44</v>
      </c>
      <c r="AN4416">
        <v>0</v>
      </c>
      <c r="AO4416" s="72">
        <f t="shared" si="1976"/>
        <v>2.6</v>
      </c>
      <c r="AP4416" s="72">
        <f t="shared" si="1977"/>
        <v>1.2000000000000002</v>
      </c>
      <c r="AQ4416" s="72">
        <f t="shared" si="1978"/>
        <v>1.4000000000000001</v>
      </c>
      <c r="AR4416" s="71" t="e">
        <f t="shared" si="1979"/>
        <v>#DIV/0!</v>
      </c>
      <c r="BA4416">
        <f t="shared" si="1980"/>
        <v>70</v>
      </c>
      <c r="BB4416" s="91" t="e">
        <f t="shared" si="1981"/>
        <v>#DIV/0!</v>
      </c>
    </row>
    <row r="4417" spans="1:54">
      <c r="A4417" s="2" t="s">
        <v>4532</v>
      </c>
      <c r="B4417" s="7" t="s">
        <v>44360</v>
      </c>
      <c r="C4417" s="17">
        <f t="shared" si="1962"/>
        <v>37.700000000000003</v>
      </c>
      <c r="D4417" s="28">
        <f t="shared" si="1963"/>
        <v>20</v>
      </c>
      <c r="E4417" s="8">
        <f t="shared" si="1982"/>
        <v>15</v>
      </c>
      <c r="F4417" s="2" t="s">
        <v>9521</v>
      </c>
      <c r="G4417" s="54">
        <f t="shared" si="1983"/>
        <v>36.700000000000003</v>
      </c>
      <c r="H4417" s="20">
        <f t="shared" si="1984"/>
        <v>0.40220899999999998</v>
      </c>
      <c r="I4417" s="14" t="s">
        <v>19471</v>
      </c>
      <c r="J4417" s="14" t="s">
        <v>14508</v>
      </c>
      <c r="K4417" s="14" t="s">
        <v>24431</v>
      </c>
      <c r="L4417" s="14" t="s">
        <v>29390</v>
      </c>
      <c r="M4417" s="28">
        <f t="shared" si="1985"/>
        <v>11</v>
      </c>
      <c r="N4417" s="46">
        <f t="shared" si="1964"/>
        <v>5.4</v>
      </c>
      <c r="O4417" s="17">
        <f t="shared" si="1965"/>
        <v>2</v>
      </c>
      <c r="P4417" s="17">
        <f t="shared" si="1965"/>
        <v>7</v>
      </c>
      <c r="Q4417" s="124">
        <f t="shared" si="1966"/>
        <v>1.2000000000000002</v>
      </c>
      <c r="R4417" s="26">
        <f t="shared" si="1967"/>
        <v>2</v>
      </c>
      <c r="S4417" s="2" t="s">
        <v>34365</v>
      </c>
      <c r="T4417" s="2" t="s">
        <v>39346</v>
      </c>
      <c r="U4417" s="24">
        <f t="shared" si="1968"/>
        <v>292.70000000000005</v>
      </c>
      <c r="V4417" s="66">
        <f t="shared" si="1968"/>
        <v>311</v>
      </c>
      <c r="W4417" s="54">
        <f t="shared" si="1969"/>
        <v>3.67</v>
      </c>
      <c r="X4417" s="143">
        <f t="shared" si="1970"/>
        <v>292.70000000000005</v>
      </c>
      <c r="Y4417" s="143">
        <f t="shared" si="1971"/>
        <v>0.83399999999999996</v>
      </c>
      <c r="AD4417">
        <v>152</v>
      </c>
      <c r="AE4417">
        <v>-1</v>
      </c>
      <c r="AF4417" s="10">
        <v>37.9</v>
      </c>
      <c r="AG4417" s="10">
        <v>58.12</v>
      </c>
      <c r="AH4417" s="10">
        <f t="shared" si="1972"/>
        <v>343264.69314638956</v>
      </c>
      <c r="AI4417" s="11">
        <f t="shared" si="1986"/>
        <v>0</v>
      </c>
      <c r="AJ4417">
        <f t="shared" si="1987"/>
        <v>0</v>
      </c>
      <c r="AK4417" t="e">
        <f t="shared" si="1973"/>
        <v>#DIV/0!</v>
      </c>
      <c r="AL4417">
        <f t="shared" si="1974"/>
        <v>16.738147999999999</v>
      </c>
      <c r="AM4417" s="5">
        <f t="shared" si="1975"/>
        <v>7.3400000000000007</v>
      </c>
      <c r="AN4417">
        <v>0</v>
      </c>
      <c r="AO4417" s="72">
        <f t="shared" si="1976"/>
        <v>2</v>
      </c>
      <c r="AP4417" s="72">
        <f t="shared" si="1977"/>
        <v>1.2000000000000002</v>
      </c>
      <c r="AQ4417" s="72">
        <f t="shared" si="1978"/>
        <v>1.2000000000000002</v>
      </c>
      <c r="AR4417" s="71" t="e">
        <f t="shared" si="1979"/>
        <v>#DIV/0!</v>
      </c>
      <c r="BA4417">
        <f t="shared" si="1980"/>
        <v>20</v>
      </c>
      <c r="BB4417" s="91" t="e">
        <f t="shared" si="1981"/>
        <v>#DIV/0!</v>
      </c>
    </row>
    <row r="4418" spans="1:54">
      <c r="A4418" s="2" t="s">
        <v>4533</v>
      </c>
      <c r="B4418" s="7" t="s">
        <v>44361</v>
      </c>
      <c r="C4418" s="17">
        <f t="shared" ref="C4418:C4481" si="1988">MROUND(A4418,0.1)+1+AN4418</f>
        <v>12.9</v>
      </c>
      <c r="D4418" s="28">
        <f t="shared" ref="D4418:D4481" si="1989">MROUND(S4418,1)</f>
        <v>21</v>
      </c>
      <c r="E4418" s="8">
        <f t="shared" si="1982"/>
        <v>6</v>
      </c>
      <c r="F4418" s="2" t="s">
        <v>9522</v>
      </c>
      <c r="G4418" s="54">
        <f t="shared" si="1983"/>
        <v>12</v>
      </c>
      <c r="H4418" s="20">
        <f t="shared" si="1984"/>
        <v>0.74395169999999988</v>
      </c>
      <c r="I4418" s="14" t="s">
        <v>19472</v>
      </c>
      <c r="J4418" s="14" t="s">
        <v>14509</v>
      </c>
      <c r="K4418" s="14" t="s">
        <v>24432</v>
      </c>
      <c r="L4418" s="14" t="s">
        <v>29391</v>
      </c>
      <c r="M4418" s="28">
        <f t="shared" si="1985"/>
        <v>9.8999999999999986</v>
      </c>
      <c r="N4418" s="46">
        <f t="shared" ref="N4418:N4481" si="1990">MROUND(L4418,0.2)+5</f>
        <v>6.2</v>
      </c>
      <c r="O4418" s="17">
        <f t="shared" ref="O4418:P4481" si="1991">MROUND(I4418,0.2)</f>
        <v>1.8</v>
      </c>
      <c r="P4418" s="17">
        <f t="shared" si="1991"/>
        <v>9.2000000000000011</v>
      </c>
      <c r="Q4418" s="124">
        <f t="shared" ref="Q4418:Q4481" si="1992">IF(AN4418&gt;0,CEILING((1-H4418)*R4418,0.2),IF(MROUND((1-H4418)*R4418,0.2)&lt;0.2,MROUND((1-H4418)*R4418,0.2)+0.2, MROUND((1-H4418)*R4418,0.2)))</f>
        <v>0.2</v>
      </c>
      <c r="R4418" s="26">
        <f t="shared" ref="R4418:R4481" si="1993">MROUND(K4418,0.2)</f>
        <v>0.60000000000000009</v>
      </c>
      <c r="S4418" s="2" t="s">
        <v>34366</v>
      </c>
      <c r="T4418" s="2" t="s">
        <v>39347</v>
      </c>
      <c r="U4418" s="24">
        <f t="shared" ref="U4418:V4481" si="1994">ROUNDUP(S4418+273,1)</f>
        <v>294</v>
      </c>
      <c r="V4418" s="66">
        <f t="shared" si="1994"/>
        <v>367.20000000000005</v>
      </c>
      <c r="W4418" s="54">
        <f t="shared" ref="W4418:W4481" si="1995">ROUNDUP(A4418/10,2)</f>
        <v>1.2</v>
      </c>
      <c r="X4418" s="143">
        <f t="shared" ref="X4418:X4481" si="1996">U4418</f>
        <v>294</v>
      </c>
      <c r="Y4418" s="143">
        <f t="shared" ref="Y4418:Y4481" si="1997">W4418/5+0.1</f>
        <v>0.33999999999999997</v>
      </c>
      <c r="AD4418">
        <v>152</v>
      </c>
      <c r="AE4418">
        <v>-1</v>
      </c>
      <c r="AF4418" s="10">
        <v>37.9</v>
      </c>
      <c r="AG4418" s="10">
        <v>58.12</v>
      </c>
      <c r="AH4418" s="10">
        <f t="shared" ref="AH4418:AH4481" si="1998">((1.092*8.3144*(AE4418+273)*(LN(AF4418)-1.013)/(0.93-(AE4418+273)/(AD4418+273)))*((AD4418-T4418)/(AD4418-AE4418))^0.383)*1000/AG4418</f>
        <v>264612.87576630659</v>
      </c>
      <c r="AI4418" s="11">
        <f t="shared" si="1986"/>
        <v>0</v>
      </c>
      <c r="AJ4418">
        <f t="shared" si="1987"/>
        <v>0</v>
      </c>
      <c r="AK4418" t="e">
        <f t="shared" ref="AK4418:AK4481" si="1999">0.07*AJ4418*AI4418/AC4418</f>
        <v>#DIV/0!</v>
      </c>
      <c r="AL4418">
        <f t="shared" ref="AL4418:AL4481" si="2000">(1-H4418)*O4418*P4418*R4418</f>
        <v>2.5440959088000019</v>
      </c>
      <c r="AM4418" s="5">
        <f t="shared" ref="AM4418:AM4481" si="2001">MROUND(A4418,0.1)/5</f>
        <v>2.38</v>
      </c>
      <c r="AN4418">
        <v>0</v>
      </c>
      <c r="AO4418" s="72">
        <f t="shared" ref="AO4418:AO4481" si="2002">CEILING(R4418,0.2)</f>
        <v>0.60000000000000009</v>
      </c>
      <c r="AP4418" s="72">
        <f t="shared" ref="AP4418:AP4481" si="2003">Q4418</f>
        <v>0.2</v>
      </c>
      <c r="AQ4418" s="72">
        <f t="shared" ref="AQ4418:AQ4481" si="2004">CEILING((1-H4418)*R4418,0.2)</f>
        <v>0.2</v>
      </c>
      <c r="AR4418" s="71" t="e">
        <f t="shared" ref="AR4418:AR4481" si="2005">AL4418+AK4418</f>
        <v>#DIV/0!</v>
      </c>
      <c r="BA4418">
        <f t="shared" ref="BA4418:BA4481" si="2006">D4418</f>
        <v>21</v>
      </c>
      <c r="BB4418" s="91" t="e">
        <f t="shared" ref="BB4418:BB4481" si="2007">AK4418/AL4418</f>
        <v>#DIV/0!</v>
      </c>
    </row>
    <row r="4419" spans="1:54">
      <c r="A4419" s="2" t="s">
        <v>4534</v>
      </c>
      <c r="B4419" s="7" t="s">
        <v>44362</v>
      </c>
      <c r="C4419" s="17">
        <f t="shared" si="1988"/>
        <v>21.1</v>
      </c>
      <c r="D4419" s="28">
        <f t="shared" si="1989"/>
        <v>104</v>
      </c>
      <c r="E4419" s="8">
        <f t="shared" ref="E4419:E4482" si="2008">MROUND(SQRT(((P4419*O4419*Q4419)/MAX(O4419,P4419,Q4419)))*10,1)</f>
        <v>10</v>
      </c>
      <c r="F4419" s="2" t="s">
        <v>9523</v>
      </c>
      <c r="G4419" s="54">
        <f t="shared" ref="G4419:G4482" si="2009">ROUNDUP(A4419,1)</f>
        <v>20.100000000000001</v>
      </c>
      <c r="H4419" s="20">
        <f t="shared" ref="H4419:H4482" si="2010">F4419/100</f>
        <v>0.55578930000000004</v>
      </c>
      <c r="I4419" s="14" t="s">
        <v>19473</v>
      </c>
      <c r="J4419" s="14" t="s">
        <v>14510</v>
      </c>
      <c r="K4419" s="14" t="s">
        <v>24433</v>
      </c>
      <c r="L4419" s="14" t="s">
        <v>29392</v>
      </c>
      <c r="M4419" s="28">
        <f t="shared" ref="M4419:M4482" si="2011">14.5-P4419/2</f>
        <v>10.399999999999999</v>
      </c>
      <c r="N4419" s="46">
        <f t="shared" si="1990"/>
        <v>5.6</v>
      </c>
      <c r="O4419" s="17">
        <f t="shared" si="1991"/>
        <v>2.4000000000000004</v>
      </c>
      <c r="P4419" s="17">
        <f t="shared" si="1991"/>
        <v>8.2000000000000011</v>
      </c>
      <c r="Q4419" s="124">
        <f t="shared" si="1992"/>
        <v>0.4</v>
      </c>
      <c r="R4419" s="26">
        <f t="shared" si="1993"/>
        <v>0.8</v>
      </c>
      <c r="S4419" s="2" t="s">
        <v>34367</v>
      </c>
      <c r="T4419" s="2" t="s">
        <v>39348</v>
      </c>
      <c r="U4419" s="24">
        <f t="shared" si="1994"/>
        <v>376.6</v>
      </c>
      <c r="V4419" s="66">
        <f t="shared" si="1994"/>
        <v>409</v>
      </c>
      <c r="W4419" s="54">
        <f t="shared" si="1995"/>
        <v>2.0099999999999998</v>
      </c>
      <c r="X4419" s="143">
        <f t="shared" si="1996"/>
        <v>376.6</v>
      </c>
      <c r="Y4419" s="143">
        <f t="shared" si="1997"/>
        <v>0.502</v>
      </c>
      <c r="AD4419">
        <v>152</v>
      </c>
      <c r="AE4419">
        <v>-1</v>
      </c>
      <c r="AF4419" s="10">
        <v>37.9</v>
      </c>
      <c r="AG4419" s="10">
        <v>58.12</v>
      </c>
      <c r="AH4419" s="10">
        <f t="shared" si="1998"/>
        <v>162060.52792251616</v>
      </c>
      <c r="AI4419" s="11">
        <f t="shared" si="1986"/>
        <v>0</v>
      </c>
      <c r="AJ4419">
        <f t="shared" si="1987"/>
        <v>0</v>
      </c>
      <c r="AK4419" t="e">
        <f t="shared" si="1999"/>
        <v>#DIV/0!</v>
      </c>
      <c r="AL4419">
        <f t="shared" si="2000"/>
        <v>6.9936532608000022</v>
      </c>
      <c r="AM4419" s="5">
        <f t="shared" si="2001"/>
        <v>4.0200000000000005</v>
      </c>
      <c r="AN4419">
        <v>0</v>
      </c>
      <c r="AO4419" s="72">
        <f t="shared" si="2002"/>
        <v>0.8</v>
      </c>
      <c r="AP4419" s="72">
        <f t="shared" si="2003"/>
        <v>0.4</v>
      </c>
      <c r="AQ4419" s="72">
        <f t="shared" si="2004"/>
        <v>0.4</v>
      </c>
      <c r="AR4419" s="71" t="e">
        <f t="shared" si="2005"/>
        <v>#DIV/0!</v>
      </c>
      <c r="BA4419">
        <f t="shared" si="2006"/>
        <v>104</v>
      </c>
      <c r="BB4419" s="91" t="e">
        <f t="shared" si="2007"/>
        <v>#DIV/0!</v>
      </c>
    </row>
    <row r="4420" spans="1:54">
      <c r="A4420" s="2" t="s">
        <v>4535</v>
      </c>
      <c r="B4420" s="7" t="s">
        <v>44363</v>
      </c>
      <c r="C4420" s="17">
        <f t="shared" si="1988"/>
        <v>13.600000000000001</v>
      </c>
      <c r="D4420" s="28">
        <f t="shared" si="1989"/>
        <v>70</v>
      </c>
      <c r="E4420" s="8">
        <f t="shared" si="2008"/>
        <v>22</v>
      </c>
      <c r="F4420" s="2" t="s">
        <v>9524</v>
      </c>
      <c r="G4420" s="54">
        <f t="shared" si="2009"/>
        <v>12.7</v>
      </c>
      <c r="H4420" s="20">
        <f t="shared" si="2010"/>
        <v>0.33025440000000006</v>
      </c>
      <c r="I4420" s="14" t="s">
        <v>19474</v>
      </c>
      <c r="J4420" s="14" t="s">
        <v>14511</v>
      </c>
      <c r="K4420" s="14" t="s">
        <v>24434</v>
      </c>
      <c r="L4420" s="14" t="s">
        <v>29393</v>
      </c>
      <c r="M4420" s="28">
        <f t="shared" si="2011"/>
        <v>13.2</v>
      </c>
      <c r="N4420" s="46">
        <f t="shared" si="1990"/>
        <v>5.4</v>
      </c>
      <c r="O4420" s="17">
        <f t="shared" si="1991"/>
        <v>3</v>
      </c>
      <c r="P4420" s="17">
        <f t="shared" si="1991"/>
        <v>2.6</v>
      </c>
      <c r="Q4420" s="124">
        <f t="shared" si="1992"/>
        <v>1.8</v>
      </c>
      <c r="R4420" s="26">
        <f t="shared" si="1993"/>
        <v>2.8000000000000003</v>
      </c>
      <c r="S4420" s="2" t="s">
        <v>34368</v>
      </c>
      <c r="T4420" s="2" t="s">
        <v>39349</v>
      </c>
      <c r="U4420" s="24">
        <f t="shared" si="1994"/>
        <v>343.3</v>
      </c>
      <c r="V4420" s="66">
        <f t="shared" si="1994"/>
        <v>290.40000000000003</v>
      </c>
      <c r="W4420" s="54">
        <f t="shared" si="1995"/>
        <v>1.27</v>
      </c>
      <c r="X4420" s="143">
        <f t="shared" si="1996"/>
        <v>343.3</v>
      </c>
      <c r="Y4420" s="143">
        <f t="shared" si="1997"/>
        <v>0.35399999999999998</v>
      </c>
      <c r="AD4420">
        <v>152</v>
      </c>
      <c r="AE4420">
        <v>-1</v>
      </c>
      <c r="AF4420" s="10">
        <v>37.9</v>
      </c>
      <c r="AG4420" s="10">
        <v>58.12</v>
      </c>
      <c r="AH4420" s="10">
        <f t="shared" si="1998"/>
        <v>365847.98052628885</v>
      </c>
      <c r="AI4420" s="11">
        <f t="shared" si="1986"/>
        <v>0</v>
      </c>
      <c r="AJ4420">
        <f t="shared" si="1987"/>
        <v>0</v>
      </c>
      <c r="AK4420" t="e">
        <f t="shared" si="1999"/>
        <v>#DIV/0!</v>
      </c>
      <c r="AL4420">
        <f t="shared" si="2000"/>
        <v>14.627243904000002</v>
      </c>
      <c r="AM4420" s="5">
        <f t="shared" si="2001"/>
        <v>2.5200000000000005</v>
      </c>
      <c r="AN4420">
        <v>0</v>
      </c>
      <c r="AO4420" s="72">
        <f t="shared" si="2002"/>
        <v>2.8000000000000003</v>
      </c>
      <c r="AP4420" s="72">
        <f t="shared" si="2003"/>
        <v>1.8</v>
      </c>
      <c r="AQ4420" s="72">
        <f t="shared" si="2004"/>
        <v>2</v>
      </c>
      <c r="AR4420" s="71" t="e">
        <f t="shared" si="2005"/>
        <v>#DIV/0!</v>
      </c>
      <c r="BA4420">
        <f t="shared" si="2006"/>
        <v>70</v>
      </c>
      <c r="BB4420" s="91" t="e">
        <f t="shared" si="2007"/>
        <v>#DIV/0!</v>
      </c>
    </row>
    <row r="4421" spans="1:54">
      <c r="A4421" s="2" t="s">
        <v>4536</v>
      </c>
      <c r="B4421" s="7" t="s">
        <v>44364</v>
      </c>
      <c r="C4421" s="17">
        <f t="shared" si="1988"/>
        <v>19.400000000000002</v>
      </c>
      <c r="D4421" s="28">
        <f t="shared" si="1989"/>
        <v>77</v>
      </c>
      <c r="E4421" s="8">
        <f t="shared" si="2008"/>
        <v>13</v>
      </c>
      <c r="F4421" s="2" t="s">
        <v>9525</v>
      </c>
      <c r="G4421" s="54">
        <f t="shared" si="2009"/>
        <v>18.400000000000002</v>
      </c>
      <c r="H4421" s="20">
        <f t="shared" si="2010"/>
        <v>0.35492109999999999</v>
      </c>
      <c r="I4421" s="14" t="s">
        <v>19475</v>
      </c>
      <c r="J4421" s="14" t="s">
        <v>14512</v>
      </c>
      <c r="K4421" s="14" t="s">
        <v>24435</v>
      </c>
      <c r="L4421" s="14" t="s">
        <v>29394</v>
      </c>
      <c r="M4421" s="28">
        <f t="shared" si="2011"/>
        <v>11.8</v>
      </c>
      <c r="N4421" s="46">
        <f t="shared" si="1990"/>
        <v>6.2</v>
      </c>
      <c r="O4421" s="17">
        <f t="shared" si="1991"/>
        <v>1.4000000000000001</v>
      </c>
      <c r="P4421" s="17">
        <f t="shared" si="1991"/>
        <v>5.4</v>
      </c>
      <c r="Q4421" s="124">
        <f t="shared" si="1992"/>
        <v>1.2000000000000002</v>
      </c>
      <c r="R4421" s="26">
        <f t="shared" si="1993"/>
        <v>2</v>
      </c>
      <c r="S4421" s="2" t="s">
        <v>34369</v>
      </c>
      <c r="T4421" s="2" t="s">
        <v>39350</v>
      </c>
      <c r="U4421" s="24">
        <f t="shared" si="1994"/>
        <v>349.8</v>
      </c>
      <c r="V4421" s="66">
        <f t="shared" si="1994"/>
        <v>387.40000000000003</v>
      </c>
      <c r="W4421" s="54">
        <f t="shared" si="1995"/>
        <v>1.84</v>
      </c>
      <c r="X4421" s="143">
        <f t="shared" si="1996"/>
        <v>349.8</v>
      </c>
      <c r="Y4421" s="143">
        <f t="shared" si="1997"/>
        <v>0.46799999999999997</v>
      </c>
      <c r="AD4421">
        <v>152</v>
      </c>
      <c r="AE4421">
        <v>-1</v>
      </c>
      <c r="AF4421" s="10">
        <v>37.9</v>
      </c>
      <c r="AG4421" s="10">
        <v>58.12</v>
      </c>
      <c r="AH4421" s="10">
        <f t="shared" si="1998"/>
        <v>224571.89866301042</v>
      </c>
      <c r="AI4421" s="11">
        <f t="shared" si="1986"/>
        <v>0</v>
      </c>
      <c r="AJ4421">
        <f t="shared" si="1987"/>
        <v>0</v>
      </c>
      <c r="AK4421" t="e">
        <f t="shared" si="1999"/>
        <v>#DIV/0!</v>
      </c>
      <c r="AL4421">
        <f t="shared" si="2000"/>
        <v>9.7535929680000013</v>
      </c>
      <c r="AM4421" s="5">
        <f t="shared" si="2001"/>
        <v>3.6800000000000006</v>
      </c>
      <c r="AN4421">
        <v>0</v>
      </c>
      <c r="AO4421" s="72">
        <f t="shared" si="2002"/>
        <v>2</v>
      </c>
      <c r="AP4421" s="72">
        <f t="shared" si="2003"/>
        <v>1.2000000000000002</v>
      </c>
      <c r="AQ4421" s="72">
        <f t="shared" si="2004"/>
        <v>1.4000000000000001</v>
      </c>
      <c r="AR4421" s="71" t="e">
        <f t="shared" si="2005"/>
        <v>#DIV/0!</v>
      </c>
      <c r="BA4421">
        <f t="shared" si="2006"/>
        <v>77</v>
      </c>
      <c r="BB4421" s="91" t="e">
        <f t="shared" si="2007"/>
        <v>#DIV/0!</v>
      </c>
    </row>
    <row r="4422" spans="1:54">
      <c r="A4422" s="2" t="s">
        <v>4537</v>
      </c>
      <c r="B4422" s="7" t="s">
        <v>44365</v>
      </c>
      <c r="C4422" s="17">
        <f t="shared" si="1988"/>
        <v>7.1000000000000005</v>
      </c>
      <c r="D4422" s="28">
        <f t="shared" si="1989"/>
        <v>149</v>
      </c>
      <c r="E4422" s="8">
        <f t="shared" si="2008"/>
        <v>17</v>
      </c>
      <c r="F4422" s="2" t="s">
        <v>9526</v>
      </c>
      <c r="G4422" s="54">
        <f t="shared" si="2009"/>
        <v>6.1</v>
      </c>
      <c r="H4422" s="20">
        <f t="shared" si="2010"/>
        <v>0.4843962</v>
      </c>
      <c r="I4422" s="14" t="s">
        <v>19476</v>
      </c>
      <c r="J4422" s="14" t="s">
        <v>14513</v>
      </c>
      <c r="K4422" s="14" t="s">
        <v>24436</v>
      </c>
      <c r="L4422" s="14" t="s">
        <v>29395</v>
      </c>
      <c r="M4422" s="28">
        <f t="shared" si="2011"/>
        <v>9.6</v>
      </c>
      <c r="N4422" s="46">
        <f t="shared" si="1990"/>
        <v>6.4</v>
      </c>
      <c r="O4422" s="17">
        <f t="shared" si="1991"/>
        <v>2.8000000000000003</v>
      </c>
      <c r="P4422" s="17">
        <f t="shared" si="1991"/>
        <v>9.8000000000000007</v>
      </c>
      <c r="Q4422" s="124">
        <f t="shared" si="1992"/>
        <v>1</v>
      </c>
      <c r="R4422" s="26">
        <f t="shared" si="1993"/>
        <v>1.8</v>
      </c>
      <c r="S4422" s="2" t="s">
        <v>34370</v>
      </c>
      <c r="T4422" s="2" t="s">
        <v>39351</v>
      </c>
      <c r="U4422" s="24">
        <f t="shared" si="1994"/>
        <v>422.40000000000003</v>
      </c>
      <c r="V4422" s="66">
        <f t="shared" si="1994"/>
        <v>413.6</v>
      </c>
      <c r="W4422" s="54">
        <f t="shared" si="1995"/>
        <v>0.61</v>
      </c>
      <c r="X4422" s="143">
        <f t="shared" si="1996"/>
        <v>422.40000000000003</v>
      </c>
      <c r="Y4422" s="143">
        <f t="shared" si="1997"/>
        <v>0.222</v>
      </c>
      <c r="AD4422">
        <v>152</v>
      </c>
      <c r="AE4422">
        <v>-1</v>
      </c>
      <c r="AF4422" s="10">
        <v>37.9</v>
      </c>
      <c r="AG4422" s="10">
        <v>58.12</v>
      </c>
      <c r="AH4422" s="10">
        <f t="shared" si="1998"/>
        <v>142195.0225527976</v>
      </c>
      <c r="AI4422" s="11">
        <f t="shared" si="1986"/>
        <v>0</v>
      </c>
      <c r="AJ4422">
        <f t="shared" si="1987"/>
        <v>0</v>
      </c>
      <c r="AK4422" t="e">
        <f t="shared" si="1999"/>
        <v>#DIV/0!</v>
      </c>
      <c r="AL4422">
        <f t="shared" si="2000"/>
        <v>25.466702889600008</v>
      </c>
      <c r="AM4422" s="5">
        <f t="shared" si="2001"/>
        <v>1.2200000000000002</v>
      </c>
      <c r="AN4422">
        <v>0</v>
      </c>
      <c r="AO4422" s="72">
        <f t="shared" si="2002"/>
        <v>1.8</v>
      </c>
      <c r="AP4422" s="72">
        <f t="shared" si="2003"/>
        <v>1</v>
      </c>
      <c r="AQ4422" s="72">
        <f t="shared" si="2004"/>
        <v>1</v>
      </c>
      <c r="AR4422" s="71" t="e">
        <f t="shared" si="2005"/>
        <v>#DIV/0!</v>
      </c>
      <c r="BA4422">
        <f t="shared" si="2006"/>
        <v>149</v>
      </c>
      <c r="BB4422" s="91" t="e">
        <f t="shared" si="2007"/>
        <v>#DIV/0!</v>
      </c>
    </row>
    <row r="4423" spans="1:54">
      <c r="A4423" s="2" t="s">
        <v>4538</v>
      </c>
      <c r="B4423" s="7" t="s">
        <v>44366</v>
      </c>
      <c r="C4423" s="17">
        <f t="shared" si="1988"/>
        <v>12.100000000000001</v>
      </c>
      <c r="D4423" s="28">
        <f t="shared" si="1989"/>
        <v>196</v>
      </c>
      <c r="E4423" s="8">
        <f t="shared" si="2008"/>
        <v>6</v>
      </c>
      <c r="F4423" s="2" t="s">
        <v>9527</v>
      </c>
      <c r="G4423" s="54">
        <f t="shared" si="2009"/>
        <v>11.1</v>
      </c>
      <c r="H4423" s="20">
        <f t="shared" si="2010"/>
        <v>0.12570700000000001</v>
      </c>
      <c r="I4423" s="14" t="s">
        <v>19477</v>
      </c>
      <c r="J4423" s="14" t="s">
        <v>14514</v>
      </c>
      <c r="K4423" s="14" t="s">
        <v>24437</v>
      </c>
      <c r="L4423" s="14" t="s">
        <v>29396</v>
      </c>
      <c r="M4423" s="28">
        <f t="shared" si="2011"/>
        <v>10.199999999999999</v>
      </c>
      <c r="N4423" s="46">
        <f t="shared" si="1990"/>
        <v>6.2</v>
      </c>
      <c r="O4423" s="17">
        <f t="shared" si="1991"/>
        <v>0.60000000000000009</v>
      </c>
      <c r="P4423" s="17">
        <f t="shared" si="1991"/>
        <v>8.6</v>
      </c>
      <c r="Q4423" s="124">
        <f t="shared" si="1992"/>
        <v>0.60000000000000009</v>
      </c>
      <c r="R4423" s="26">
        <f t="shared" si="1993"/>
        <v>0.60000000000000009</v>
      </c>
      <c r="S4423" s="2" t="s">
        <v>34371</v>
      </c>
      <c r="T4423" s="2" t="s">
        <v>39352</v>
      </c>
      <c r="U4423" s="24">
        <f t="shared" si="1994"/>
        <v>468.90000000000003</v>
      </c>
      <c r="V4423" s="66">
        <f t="shared" si="1994"/>
        <v>371.8</v>
      </c>
      <c r="W4423" s="54">
        <f t="shared" si="1995"/>
        <v>1.1100000000000001</v>
      </c>
      <c r="X4423" s="143">
        <f t="shared" si="1996"/>
        <v>468.90000000000003</v>
      </c>
      <c r="Y4423" s="143">
        <f t="shared" si="1997"/>
        <v>0.32200000000000006</v>
      </c>
      <c r="AD4423">
        <v>152</v>
      </c>
      <c r="AE4423">
        <v>-1</v>
      </c>
      <c r="AF4423" s="10">
        <v>37.9</v>
      </c>
      <c r="AG4423" s="10">
        <v>58.12</v>
      </c>
      <c r="AH4423" s="10">
        <f t="shared" si="1998"/>
        <v>256371.14517475897</v>
      </c>
      <c r="AI4423" s="11">
        <f t="shared" si="1986"/>
        <v>0</v>
      </c>
      <c r="AJ4423">
        <f t="shared" si="1987"/>
        <v>0</v>
      </c>
      <c r="AK4423" t="e">
        <f t="shared" si="1999"/>
        <v>#DIV/0!</v>
      </c>
      <c r="AL4423">
        <f t="shared" si="2000"/>
        <v>2.7068111280000005</v>
      </c>
      <c r="AM4423" s="5">
        <f t="shared" si="2001"/>
        <v>2.2200000000000002</v>
      </c>
      <c r="AN4423">
        <v>0</v>
      </c>
      <c r="AO4423" s="72">
        <f t="shared" si="2002"/>
        <v>0.60000000000000009</v>
      </c>
      <c r="AP4423" s="72">
        <f t="shared" si="2003"/>
        <v>0.60000000000000009</v>
      </c>
      <c r="AQ4423" s="72">
        <f t="shared" si="2004"/>
        <v>0.60000000000000009</v>
      </c>
      <c r="AR4423" s="71" t="e">
        <f t="shared" si="2005"/>
        <v>#DIV/0!</v>
      </c>
      <c r="BA4423">
        <f t="shared" si="2006"/>
        <v>196</v>
      </c>
      <c r="BB4423" s="91" t="e">
        <f t="shared" si="2007"/>
        <v>#DIV/0!</v>
      </c>
    </row>
    <row r="4424" spans="1:54">
      <c r="A4424" s="2" t="s">
        <v>4539</v>
      </c>
      <c r="B4424" s="7" t="s">
        <v>44367</v>
      </c>
      <c r="C4424" s="17">
        <f t="shared" si="1988"/>
        <v>24.6</v>
      </c>
      <c r="D4424" s="28">
        <f t="shared" si="1989"/>
        <v>256</v>
      </c>
      <c r="E4424" s="8">
        <f t="shared" si="2008"/>
        <v>10</v>
      </c>
      <c r="F4424" s="2" t="s">
        <v>9528</v>
      </c>
      <c r="G4424" s="54">
        <f t="shared" si="2009"/>
        <v>23.700000000000003</v>
      </c>
      <c r="H4424" s="20">
        <f t="shared" si="2010"/>
        <v>0.1122855</v>
      </c>
      <c r="I4424" s="14" t="s">
        <v>19478</v>
      </c>
      <c r="J4424" s="14" t="s">
        <v>14515</v>
      </c>
      <c r="K4424" s="14" t="s">
        <v>14666</v>
      </c>
      <c r="L4424" s="14" t="s">
        <v>29397</v>
      </c>
      <c r="M4424" s="28">
        <f t="shared" si="2011"/>
        <v>9.6999999999999993</v>
      </c>
      <c r="N4424" s="46">
        <f t="shared" si="1990"/>
        <v>6.6</v>
      </c>
      <c r="O4424" s="17">
        <f t="shared" si="1991"/>
        <v>0.60000000000000009</v>
      </c>
      <c r="P4424" s="17">
        <f t="shared" si="1991"/>
        <v>9.6000000000000014</v>
      </c>
      <c r="Q4424" s="124">
        <f t="shared" si="1992"/>
        <v>1.6</v>
      </c>
      <c r="R4424" s="26">
        <f t="shared" si="1993"/>
        <v>1.8</v>
      </c>
      <c r="S4424" s="2" t="s">
        <v>34372</v>
      </c>
      <c r="T4424" s="2" t="s">
        <v>39353</v>
      </c>
      <c r="U4424" s="24">
        <f t="shared" si="1994"/>
        <v>529.1</v>
      </c>
      <c r="V4424" s="66">
        <f t="shared" si="1994"/>
        <v>306.3</v>
      </c>
      <c r="W4424" s="54">
        <f t="shared" si="1995"/>
        <v>2.3699999999999997</v>
      </c>
      <c r="X4424" s="143">
        <f t="shared" si="1996"/>
        <v>529.1</v>
      </c>
      <c r="Y4424" s="143">
        <f t="shared" si="1997"/>
        <v>0.57399999999999995</v>
      </c>
      <c r="AD4424">
        <v>152</v>
      </c>
      <c r="AE4424">
        <v>-1</v>
      </c>
      <c r="AF4424" s="10">
        <v>37.9</v>
      </c>
      <c r="AG4424" s="10">
        <v>58.12</v>
      </c>
      <c r="AH4424" s="10">
        <f t="shared" si="1998"/>
        <v>348583.81585527147</v>
      </c>
      <c r="AI4424" s="11">
        <f t="shared" si="1986"/>
        <v>0</v>
      </c>
      <c r="AJ4424">
        <f t="shared" si="1987"/>
        <v>0</v>
      </c>
      <c r="AK4424" t="e">
        <f t="shared" si="1999"/>
        <v>#DIV/0!</v>
      </c>
      <c r="AL4424">
        <f t="shared" si="2000"/>
        <v>9.2038239360000027</v>
      </c>
      <c r="AM4424" s="5">
        <f t="shared" si="2001"/>
        <v>4.7200000000000006</v>
      </c>
      <c r="AN4424">
        <v>0</v>
      </c>
      <c r="AO4424" s="72">
        <f t="shared" si="2002"/>
        <v>1.8</v>
      </c>
      <c r="AP4424" s="72">
        <f t="shared" si="2003"/>
        <v>1.6</v>
      </c>
      <c r="AQ4424" s="72">
        <f t="shared" si="2004"/>
        <v>1.6</v>
      </c>
      <c r="AR4424" s="71" t="e">
        <f t="shared" si="2005"/>
        <v>#DIV/0!</v>
      </c>
      <c r="BA4424">
        <f t="shared" si="2006"/>
        <v>256</v>
      </c>
      <c r="BB4424" s="91" t="e">
        <f t="shared" si="2007"/>
        <v>#DIV/0!</v>
      </c>
    </row>
    <row r="4425" spans="1:54">
      <c r="A4425" s="2" t="s">
        <v>4540</v>
      </c>
      <c r="B4425" s="7" t="s">
        <v>44368</v>
      </c>
      <c r="C4425" s="17">
        <f t="shared" si="1988"/>
        <v>8.1999999999999993</v>
      </c>
      <c r="D4425" s="28">
        <f t="shared" si="1989"/>
        <v>158</v>
      </c>
      <c r="E4425" s="8">
        <f t="shared" si="2008"/>
        <v>3</v>
      </c>
      <c r="F4425" s="2" t="s">
        <v>9529</v>
      </c>
      <c r="G4425" s="54">
        <f t="shared" si="2009"/>
        <v>7.3</v>
      </c>
      <c r="H4425" s="20">
        <f t="shared" si="2010"/>
        <v>0.87413960000000002</v>
      </c>
      <c r="I4425" s="14" t="s">
        <v>19479</v>
      </c>
      <c r="J4425" s="14" t="s">
        <v>14516</v>
      </c>
      <c r="K4425" s="14" t="s">
        <v>24438</v>
      </c>
      <c r="L4425" s="14" t="s">
        <v>29398</v>
      </c>
      <c r="M4425" s="28">
        <f t="shared" si="2011"/>
        <v>10.3</v>
      </c>
      <c r="N4425" s="46">
        <f t="shared" si="1990"/>
        <v>5.2</v>
      </c>
      <c r="O4425" s="17">
        <f t="shared" si="1991"/>
        <v>0.60000000000000009</v>
      </c>
      <c r="P4425" s="17">
        <f t="shared" si="1991"/>
        <v>8.4</v>
      </c>
      <c r="Q4425" s="124">
        <f t="shared" si="1992"/>
        <v>0.2</v>
      </c>
      <c r="R4425" s="26">
        <f t="shared" si="1993"/>
        <v>1</v>
      </c>
      <c r="S4425" s="2" t="s">
        <v>34373</v>
      </c>
      <c r="T4425" s="2" t="s">
        <v>39354</v>
      </c>
      <c r="U4425" s="24">
        <f t="shared" si="1994"/>
        <v>430.8</v>
      </c>
      <c r="V4425" s="66">
        <f t="shared" si="1994"/>
        <v>295.90000000000003</v>
      </c>
      <c r="W4425" s="54">
        <f t="shared" si="1995"/>
        <v>0.73</v>
      </c>
      <c r="X4425" s="143">
        <f t="shared" si="1996"/>
        <v>430.8</v>
      </c>
      <c r="Y4425" s="143">
        <f t="shared" si="1997"/>
        <v>0.246</v>
      </c>
      <c r="AD4425">
        <v>152</v>
      </c>
      <c r="AE4425">
        <v>-1</v>
      </c>
      <c r="AF4425" s="10">
        <v>37.9</v>
      </c>
      <c r="AG4425" s="10">
        <v>58.12</v>
      </c>
      <c r="AH4425" s="10">
        <f t="shared" si="1998"/>
        <v>360063.1094575231</v>
      </c>
      <c r="AI4425" s="11">
        <f t="shared" si="1986"/>
        <v>0</v>
      </c>
      <c r="AJ4425">
        <f t="shared" si="1987"/>
        <v>0</v>
      </c>
      <c r="AK4425" t="e">
        <f t="shared" si="1999"/>
        <v>#DIV/0!</v>
      </c>
      <c r="AL4425">
        <f t="shared" si="2000"/>
        <v>0.63433641600000001</v>
      </c>
      <c r="AM4425" s="5">
        <f t="shared" si="2001"/>
        <v>1.44</v>
      </c>
      <c r="AN4425">
        <v>0</v>
      </c>
      <c r="AO4425" s="72">
        <f t="shared" si="2002"/>
        <v>1</v>
      </c>
      <c r="AP4425" s="72">
        <f t="shared" si="2003"/>
        <v>0.2</v>
      </c>
      <c r="AQ4425" s="72">
        <f t="shared" si="2004"/>
        <v>0.2</v>
      </c>
      <c r="AR4425" s="71" t="e">
        <f t="shared" si="2005"/>
        <v>#DIV/0!</v>
      </c>
      <c r="BA4425">
        <f t="shared" si="2006"/>
        <v>158</v>
      </c>
      <c r="BB4425" s="91" t="e">
        <f t="shared" si="2007"/>
        <v>#DIV/0!</v>
      </c>
    </row>
    <row r="4426" spans="1:54">
      <c r="A4426" s="2" t="s">
        <v>4541</v>
      </c>
      <c r="B4426" s="7" t="s">
        <v>44369</v>
      </c>
      <c r="C4426" s="17">
        <f t="shared" si="1988"/>
        <v>32.5</v>
      </c>
      <c r="D4426" s="28">
        <f t="shared" si="1989"/>
        <v>72</v>
      </c>
      <c r="E4426" s="8">
        <f t="shared" si="2008"/>
        <v>19</v>
      </c>
      <c r="F4426" s="2" t="s">
        <v>9530</v>
      </c>
      <c r="G4426" s="54">
        <f t="shared" si="2009"/>
        <v>31.6</v>
      </c>
      <c r="H4426" s="20">
        <f t="shared" si="2010"/>
        <v>0.36102659999999998</v>
      </c>
      <c r="I4426" s="14" t="s">
        <v>19480</v>
      </c>
      <c r="J4426" s="14" t="s">
        <v>14517</v>
      </c>
      <c r="K4426" s="14" t="s">
        <v>24439</v>
      </c>
      <c r="L4426" s="14" t="s">
        <v>29399</v>
      </c>
      <c r="M4426" s="28">
        <f t="shared" si="2011"/>
        <v>11</v>
      </c>
      <c r="N4426" s="46">
        <f t="shared" si="1990"/>
        <v>6</v>
      </c>
      <c r="O4426" s="17">
        <f t="shared" si="1991"/>
        <v>3</v>
      </c>
      <c r="P4426" s="17">
        <f t="shared" si="1991"/>
        <v>7</v>
      </c>
      <c r="Q4426" s="124">
        <f t="shared" si="1992"/>
        <v>1.2000000000000002</v>
      </c>
      <c r="R4426" s="26">
        <f t="shared" si="1993"/>
        <v>1.8</v>
      </c>
      <c r="S4426" s="2" t="s">
        <v>34374</v>
      </c>
      <c r="T4426" s="2" t="s">
        <v>39355</v>
      </c>
      <c r="U4426" s="24">
        <f t="shared" si="1994"/>
        <v>345</v>
      </c>
      <c r="V4426" s="66">
        <f t="shared" si="1994"/>
        <v>369.40000000000003</v>
      </c>
      <c r="W4426" s="54">
        <f t="shared" si="1995"/>
        <v>3.1599999999999997</v>
      </c>
      <c r="X4426" s="143">
        <f t="shared" si="1996"/>
        <v>345</v>
      </c>
      <c r="Y4426" s="143">
        <f t="shared" si="1997"/>
        <v>0.73199999999999987</v>
      </c>
      <c r="AD4426">
        <v>152</v>
      </c>
      <c r="AE4426">
        <v>-1</v>
      </c>
      <c r="AF4426" s="10">
        <v>37.9</v>
      </c>
      <c r="AG4426" s="10">
        <v>58.12</v>
      </c>
      <c r="AH4426" s="10">
        <f t="shared" si="1998"/>
        <v>260863.03877766643</v>
      </c>
      <c r="AI4426" s="11">
        <f t="shared" si="1986"/>
        <v>0</v>
      </c>
      <c r="AJ4426">
        <f t="shared" si="1987"/>
        <v>0</v>
      </c>
      <c r="AK4426" t="e">
        <f t="shared" si="1999"/>
        <v>#DIV/0!</v>
      </c>
      <c r="AL4426">
        <f t="shared" si="2000"/>
        <v>24.153194520000003</v>
      </c>
      <c r="AM4426" s="5">
        <f t="shared" si="2001"/>
        <v>6.3</v>
      </c>
      <c r="AN4426">
        <v>0</v>
      </c>
      <c r="AO4426" s="72">
        <f t="shared" si="2002"/>
        <v>1.8</v>
      </c>
      <c r="AP4426" s="72">
        <f t="shared" si="2003"/>
        <v>1.2000000000000002</v>
      </c>
      <c r="AQ4426" s="72">
        <f t="shared" si="2004"/>
        <v>1.2000000000000002</v>
      </c>
      <c r="AR4426" s="71" t="e">
        <f t="shared" si="2005"/>
        <v>#DIV/0!</v>
      </c>
      <c r="BA4426">
        <f t="shared" si="2006"/>
        <v>72</v>
      </c>
      <c r="BB4426" s="91" t="e">
        <f t="shared" si="2007"/>
        <v>#DIV/0!</v>
      </c>
    </row>
    <row r="4427" spans="1:54">
      <c r="A4427" s="2" t="s">
        <v>4542</v>
      </c>
      <c r="B4427" s="7" t="s">
        <v>44370</v>
      </c>
      <c r="C4427" s="17">
        <f t="shared" si="1988"/>
        <v>7.2</v>
      </c>
      <c r="D4427" s="28">
        <f t="shared" si="1989"/>
        <v>45</v>
      </c>
      <c r="E4427" s="8">
        <f t="shared" si="2008"/>
        <v>14</v>
      </c>
      <c r="F4427" s="2" t="s">
        <v>9531</v>
      </c>
      <c r="G4427" s="54">
        <f t="shared" si="2009"/>
        <v>6.3</v>
      </c>
      <c r="H4427" s="20">
        <f t="shared" si="2010"/>
        <v>0.59740870000000001</v>
      </c>
      <c r="I4427" s="14" t="s">
        <v>19481</v>
      </c>
      <c r="J4427" s="14" t="s">
        <v>14518</v>
      </c>
      <c r="K4427" s="14" t="s">
        <v>24440</v>
      </c>
      <c r="L4427" s="14" t="s">
        <v>29400</v>
      </c>
      <c r="M4427" s="28">
        <f t="shared" si="2011"/>
        <v>12.8</v>
      </c>
      <c r="N4427" s="46">
        <f t="shared" si="1990"/>
        <v>6.4</v>
      </c>
      <c r="O4427" s="17">
        <f t="shared" si="1991"/>
        <v>2.4000000000000004</v>
      </c>
      <c r="P4427" s="17">
        <f t="shared" si="1991"/>
        <v>3.4000000000000004</v>
      </c>
      <c r="Q4427" s="124">
        <f t="shared" si="1992"/>
        <v>0.8</v>
      </c>
      <c r="R4427" s="26">
        <f t="shared" si="1993"/>
        <v>2.2000000000000002</v>
      </c>
      <c r="S4427" s="2" t="s">
        <v>34375</v>
      </c>
      <c r="T4427" s="2" t="s">
        <v>39356</v>
      </c>
      <c r="U4427" s="24">
        <f t="shared" si="1994"/>
        <v>318.10000000000002</v>
      </c>
      <c r="V4427" s="66">
        <f t="shared" si="1994"/>
        <v>391.3</v>
      </c>
      <c r="W4427" s="54">
        <f t="shared" si="1995"/>
        <v>0.63</v>
      </c>
      <c r="X4427" s="143">
        <f t="shared" si="1996"/>
        <v>318.10000000000002</v>
      </c>
      <c r="Y4427" s="143">
        <f t="shared" si="1997"/>
        <v>0.22600000000000001</v>
      </c>
      <c r="AD4427">
        <v>152</v>
      </c>
      <c r="AE4427">
        <v>-1</v>
      </c>
      <c r="AF4427" s="10">
        <v>37.9</v>
      </c>
      <c r="AG4427" s="10">
        <v>58.12</v>
      </c>
      <c r="AH4427" s="10">
        <f t="shared" si="1998"/>
        <v>215367.67725909749</v>
      </c>
      <c r="AI4427" s="11">
        <f t="shared" si="1986"/>
        <v>0</v>
      </c>
      <c r="AJ4427">
        <f t="shared" si="1987"/>
        <v>0</v>
      </c>
      <c r="AK4427" t="e">
        <f t="shared" si="1999"/>
        <v>#DIV/0!</v>
      </c>
      <c r="AL4427">
        <f t="shared" si="2000"/>
        <v>7.2273190176000019</v>
      </c>
      <c r="AM4427" s="5">
        <f t="shared" si="2001"/>
        <v>1.24</v>
      </c>
      <c r="AN4427">
        <v>0</v>
      </c>
      <c r="AO4427" s="72">
        <f t="shared" si="2002"/>
        <v>2.2000000000000002</v>
      </c>
      <c r="AP4427" s="72">
        <f t="shared" si="2003"/>
        <v>0.8</v>
      </c>
      <c r="AQ4427" s="72">
        <f t="shared" si="2004"/>
        <v>1</v>
      </c>
      <c r="AR4427" s="71" t="e">
        <f t="shared" si="2005"/>
        <v>#DIV/0!</v>
      </c>
      <c r="BA4427">
        <f t="shared" si="2006"/>
        <v>45</v>
      </c>
      <c r="BB4427" s="91" t="e">
        <f t="shared" si="2007"/>
        <v>#DIV/0!</v>
      </c>
    </row>
    <row r="4428" spans="1:54">
      <c r="A4428" s="2" t="s">
        <v>4543</v>
      </c>
      <c r="B4428" s="7" t="s">
        <v>44371</v>
      </c>
      <c r="C4428" s="17">
        <f t="shared" si="1988"/>
        <v>28.700000000000003</v>
      </c>
      <c r="D4428" s="28">
        <f t="shared" si="1989"/>
        <v>229</v>
      </c>
      <c r="E4428" s="8">
        <f t="shared" si="2008"/>
        <v>5</v>
      </c>
      <c r="F4428" s="2" t="s">
        <v>9532</v>
      </c>
      <c r="G4428" s="54">
        <f t="shared" si="2009"/>
        <v>27.8</v>
      </c>
      <c r="H4428" s="20">
        <f t="shared" si="2010"/>
        <v>0.52034130000000001</v>
      </c>
      <c r="I4428" s="14" t="s">
        <v>19482</v>
      </c>
      <c r="J4428" s="14" t="s">
        <v>14519</v>
      </c>
      <c r="K4428" s="14" t="s">
        <v>24441</v>
      </c>
      <c r="L4428" s="14" t="s">
        <v>29401</v>
      </c>
      <c r="M4428" s="28">
        <f t="shared" si="2011"/>
        <v>12.7</v>
      </c>
      <c r="N4428" s="46">
        <f t="shared" si="1990"/>
        <v>6.4</v>
      </c>
      <c r="O4428" s="17">
        <f t="shared" si="1991"/>
        <v>1.2000000000000002</v>
      </c>
      <c r="P4428" s="17">
        <f t="shared" si="1991"/>
        <v>3.6</v>
      </c>
      <c r="Q4428" s="124">
        <f t="shared" si="1992"/>
        <v>0.2</v>
      </c>
      <c r="R4428" s="26">
        <f t="shared" si="1993"/>
        <v>0.60000000000000009</v>
      </c>
      <c r="S4428" s="2" t="s">
        <v>34376</v>
      </c>
      <c r="T4428" s="2" t="s">
        <v>39357</v>
      </c>
      <c r="U4428" s="24">
        <f t="shared" si="1994"/>
        <v>502.3</v>
      </c>
      <c r="V4428" s="66">
        <f t="shared" si="1994"/>
        <v>310.60000000000002</v>
      </c>
      <c r="W4428" s="54">
        <f t="shared" si="1995"/>
        <v>2.78</v>
      </c>
      <c r="X4428" s="143">
        <f t="shared" si="1996"/>
        <v>502.3</v>
      </c>
      <c r="Y4428" s="143">
        <f t="shared" si="1997"/>
        <v>0.65599999999999992</v>
      </c>
      <c r="AD4428">
        <v>152</v>
      </c>
      <c r="AE4428">
        <v>-1</v>
      </c>
      <c r="AF4428" s="10">
        <v>37.9</v>
      </c>
      <c r="AG4428" s="10">
        <v>58.12</v>
      </c>
      <c r="AH4428" s="10">
        <f t="shared" si="1998"/>
        <v>343700.53395197348</v>
      </c>
      <c r="AI4428" s="11">
        <f t="shared" si="1986"/>
        <v>0</v>
      </c>
      <c r="AJ4428">
        <f t="shared" si="1987"/>
        <v>0</v>
      </c>
      <c r="AK4428" t="e">
        <f t="shared" si="1999"/>
        <v>#DIV/0!</v>
      </c>
      <c r="AL4428">
        <f t="shared" si="2000"/>
        <v>1.2432753504000003</v>
      </c>
      <c r="AM4428" s="5">
        <f t="shared" si="2001"/>
        <v>5.5400000000000009</v>
      </c>
      <c r="AN4428">
        <v>0</v>
      </c>
      <c r="AO4428" s="72">
        <f t="shared" si="2002"/>
        <v>0.60000000000000009</v>
      </c>
      <c r="AP4428" s="72">
        <f t="shared" si="2003"/>
        <v>0.2</v>
      </c>
      <c r="AQ4428" s="72">
        <f t="shared" si="2004"/>
        <v>0.4</v>
      </c>
      <c r="AR4428" s="71" t="e">
        <f t="shared" si="2005"/>
        <v>#DIV/0!</v>
      </c>
      <c r="BA4428">
        <f t="shared" si="2006"/>
        <v>229</v>
      </c>
      <c r="BB4428" s="91" t="e">
        <f t="shared" si="2007"/>
        <v>#DIV/0!</v>
      </c>
    </row>
    <row r="4429" spans="1:54">
      <c r="A4429" s="2" t="s">
        <v>4544</v>
      </c>
      <c r="B4429" s="7" t="s">
        <v>44372</v>
      </c>
      <c r="C4429" s="17">
        <f t="shared" si="1988"/>
        <v>15.700000000000001</v>
      </c>
      <c r="D4429" s="28">
        <f t="shared" si="1989"/>
        <v>99</v>
      </c>
      <c r="E4429" s="8">
        <f t="shared" si="2008"/>
        <v>11</v>
      </c>
      <c r="F4429" s="2" t="s">
        <v>9533</v>
      </c>
      <c r="G4429" s="54">
        <f t="shared" si="2009"/>
        <v>14.7</v>
      </c>
      <c r="H4429" s="20">
        <f t="shared" si="2010"/>
        <v>0.39483379999999996</v>
      </c>
      <c r="I4429" s="14" t="s">
        <v>19483</v>
      </c>
      <c r="J4429" s="14" t="s">
        <v>14520</v>
      </c>
      <c r="K4429" s="14" t="s">
        <v>24442</v>
      </c>
      <c r="L4429" s="14" t="s">
        <v>29402</v>
      </c>
      <c r="M4429" s="28">
        <f t="shared" si="2011"/>
        <v>10.5</v>
      </c>
      <c r="N4429" s="46">
        <f t="shared" si="1990"/>
        <v>6.6</v>
      </c>
      <c r="O4429" s="17">
        <f t="shared" si="1991"/>
        <v>2.8000000000000003</v>
      </c>
      <c r="P4429" s="17">
        <f t="shared" si="1991"/>
        <v>8</v>
      </c>
      <c r="Q4429" s="124">
        <f t="shared" si="1992"/>
        <v>0.4</v>
      </c>
      <c r="R4429" s="26">
        <f t="shared" si="1993"/>
        <v>0.8</v>
      </c>
      <c r="S4429" s="2" t="s">
        <v>34377</v>
      </c>
      <c r="T4429" s="2" t="s">
        <v>39358</v>
      </c>
      <c r="U4429" s="24">
        <f t="shared" si="1994"/>
        <v>371.8</v>
      </c>
      <c r="V4429" s="66">
        <f t="shared" si="1994"/>
        <v>352.70000000000005</v>
      </c>
      <c r="W4429" s="54">
        <f t="shared" si="1995"/>
        <v>1.47</v>
      </c>
      <c r="X4429" s="143">
        <f t="shared" si="1996"/>
        <v>371.8</v>
      </c>
      <c r="Y4429" s="143">
        <f t="shared" si="1997"/>
        <v>0.39400000000000002</v>
      </c>
      <c r="AD4429">
        <v>152</v>
      </c>
      <c r="AE4429">
        <v>-1</v>
      </c>
      <c r="AF4429" s="10">
        <v>37.9</v>
      </c>
      <c r="AG4429" s="10">
        <v>58.12</v>
      </c>
      <c r="AH4429" s="10">
        <f t="shared" si="1998"/>
        <v>288382.06750240404</v>
      </c>
      <c r="AI4429" s="11">
        <f t="shared" si="1986"/>
        <v>0</v>
      </c>
      <c r="AJ4429">
        <f t="shared" si="1987"/>
        <v>0</v>
      </c>
      <c r="AK4429" t="e">
        <f t="shared" si="1999"/>
        <v>#DIV/0!</v>
      </c>
      <c r="AL4429">
        <f t="shared" si="2000"/>
        <v>10.844578304000002</v>
      </c>
      <c r="AM4429" s="5">
        <f t="shared" si="2001"/>
        <v>2.9400000000000004</v>
      </c>
      <c r="AN4429">
        <v>0</v>
      </c>
      <c r="AO4429" s="72">
        <f t="shared" si="2002"/>
        <v>0.8</v>
      </c>
      <c r="AP4429" s="72">
        <f t="shared" si="2003"/>
        <v>0.4</v>
      </c>
      <c r="AQ4429" s="72">
        <f t="shared" si="2004"/>
        <v>0.60000000000000009</v>
      </c>
      <c r="AR4429" s="71" t="e">
        <f t="shared" si="2005"/>
        <v>#DIV/0!</v>
      </c>
      <c r="BA4429">
        <f t="shared" si="2006"/>
        <v>99</v>
      </c>
      <c r="BB4429" s="91" t="e">
        <f t="shared" si="2007"/>
        <v>#DIV/0!</v>
      </c>
    </row>
    <row r="4430" spans="1:54">
      <c r="A4430" s="2" t="s">
        <v>4545</v>
      </c>
      <c r="B4430" s="7" t="s">
        <v>44373</v>
      </c>
      <c r="C4430" s="17">
        <f t="shared" si="1988"/>
        <v>7.6000000000000005</v>
      </c>
      <c r="D4430" s="28">
        <f t="shared" si="1989"/>
        <v>222</v>
      </c>
      <c r="E4430" s="8">
        <f t="shared" si="2008"/>
        <v>10</v>
      </c>
      <c r="F4430" s="2" t="s">
        <v>9534</v>
      </c>
      <c r="G4430" s="54">
        <f t="shared" si="2009"/>
        <v>6.6</v>
      </c>
      <c r="H4430" s="20">
        <f t="shared" si="2010"/>
        <v>0.79626839999999999</v>
      </c>
      <c r="I4430" s="14" t="s">
        <v>19484</v>
      </c>
      <c r="J4430" s="14" t="s">
        <v>14521</v>
      </c>
      <c r="K4430" s="14" t="s">
        <v>24443</v>
      </c>
      <c r="L4430" s="14" t="s">
        <v>29403</v>
      </c>
      <c r="M4430" s="28">
        <f t="shared" si="2011"/>
        <v>12.4</v>
      </c>
      <c r="N4430" s="46">
        <f t="shared" si="1990"/>
        <v>5.4</v>
      </c>
      <c r="O4430" s="17">
        <f t="shared" si="1991"/>
        <v>2.6</v>
      </c>
      <c r="P4430" s="17">
        <f t="shared" si="1991"/>
        <v>4.2</v>
      </c>
      <c r="Q4430" s="124">
        <f t="shared" si="1992"/>
        <v>0.4</v>
      </c>
      <c r="R4430" s="26">
        <f t="shared" si="1993"/>
        <v>2.2000000000000002</v>
      </c>
      <c r="S4430" s="2" t="s">
        <v>34378</v>
      </c>
      <c r="T4430" s="2" t="s">
        <v>39359</v>
      </c>
      <c r="U4430" s="24">
        <f t="shared" si="1994"/>
        <v>495.20000000000005</v>
      </c>
      <c r="V4430" s="66">
        <f t="shared" si="1994"/>
        <v>396.20000000000005</v>
      </c>
      <c r="W4430" s="54">
        <f t="shared" si="1995"/>
        <v>0.66</v>
      </c>
      <c r="X4430" s="143">
        <f t="shared" si="1996"/>
        <v>495.20000000000005</v>
      </c>
      <c r="Y4430" s="143">
        <f t="shared" si="1997"/>
        <v>0.23200000000000001</v>
      </c>
      <c r="AD4430">
        <v>152</v>
      </c>
      <c r="AE4430">
        <v>-1</v>
      </c>
      <c r="AF4430" s="10">
        <v>37.9</v>
      </c>
      <c r="AG4430" s="10">
        <v>58.12</v>
      </c>
      <c r="AH4430" s="10">
        <f t="shared" si="1998"/>
        <v>202889.62633542999</v>
      </c>
      <c r="AI4430" s="11">
        <f t="shared" si="1986"/>
        <v>0</v>
      </c>
      <c r="AJ4430">
        <f t="shared" si="1987"/>
        <v>0</v>
      </c>
      <c r="AK4430" t="e">
        <f t="shared" si="1999"/>
        <v>#DIV/0!</v>
      </c>
      <c r="AL4430">
        <f t="shared" si="2000"/>
        <v>4.8944479584000007</v>
      </c>
      <c r="AM4430" s="5">
        <f t="shared" si="2001"/>
        <v>1.32</v>
      </c>
      <c r="AN4430">
        <v>0</v>
      </c>
      <c r="AO4430" s="72">
        <f t="shared" si="2002"/>
        <v>2.2000000000000002</v>
      </c>
      <c r="AP4430" s="72">
        <f t="shared" si="2003"/>
        <v>0.4</v>
      </c>
      <c r="AQ4430" s="72">
        <f t="shared" si="2004"/>
        <v>0.60000000000000009</v>
      </c>
      <c r="AR4430" s="71" t="e">
        <f t="shared" si="2005"/>
        <v>#DIV/0!</v>
      </c>
      <c r="BA4430">
        <f t="shared" si="2006"/>
        <v>222</v>
      </c>
      <c r="BB4430" s="91" t="e">
        <f t="shared" si="2007"/>
        <v>#DIV/0!</v>
      </c>
    </row>
    <row r="4431" spans="1:54">
      <c r="A4431" s="2" t="s">
        <v>4546</v>
      </c>
      <c r="B4431" s="7" t="s">
        <v>44374</v>
      </c>
      <c r="C4431" s="17">
        <f t="shared" si="1988"/>
        <v>36.9</v>
      </c>
      <c r="D4431" s="28">
        <f t="shared" si="1989"/>
        <v>236</v>
      </c>
      <c r="E4431" s="8">
        <f t="shared" si="2008"/>
        <v>4</v>
      </c>
      <c r="F4431" s="2" t="s">
        <v>9535</v>
      </c>
      <c r="G4431" s="54">
        <f t="shared" si="2009"/>
        <v>35.9</v>
      </c>
      <c r="H4431" s="20">
        <f t="shared" si="2010"/>
        <v>0.76441239999999988</v>
      </c>
      <c r="I4431" s="14" t="s">
        <v>19485</v>
      </c>
      <c r="J4431" s="14" t="s">
        <v>14522</v>
      </c>
      <c r="K4431" s="14" t="s">
        <v>24444</v>
      </c>
      <c r="L4431" s="14" t="s">
        <v>29404</v>
      </c>
      <c r="M4431" s="28">
        <f t="shared" si="2011"/>
        <v>14.3</v>
      </c>
      <c r="N4431" s="46">
        <f t="shared" si="1990"/>
        <v>5.2</v>
      </c>
      <c r="O4431" s="17">
        <f t="shared" si="1991"/>
        <v>1.8</v>
      </c>
      <c r="P4431" s="17">
        <f t="shared" si="1991"/>
        <v>0.4</v>
      </c>
      <c r="Q4431" s="124">
        <f t="shared" si="1992"/>
        <v>0.4</v>
      </c>
      <c r="R4431" s="26">
        <f t="shared" si="1993"/>
        <v>1.8</v>
      </c>
      <c r="S4431" s="2" t="s">
        <v>34379</v>
      </c>
      <c r="T4431" s="2" t="s">
        <v>39360</v>
      </c>
      <c r="U4431" s="24">
        <f t="shared" si="1994"/>
        <v>508.6</v>
      </c>
      <c r="V4431" s="66">
        <f t="shared" si="1994"/>
        <v>308.10000000000002</v>
      </c>
      <c r="W4431" s="54">
        <f t="shared" si="1995"/>
        <v>3.59</v>
      </c>
      <c r="X4431" s="143">
        <f t="shared" si="1996"/>
        <v>508.6</v>
      </c>
      <c r="Y4431" s="143">
        <f t="shared" si="1997"/>
        <v>0.81799999999999995</v>
      </c>
      <c r="AD4431">
        <v>152</v>
      </c>
      <c r="AE4431">
        <v>-1</v>
      </c>
      <c r="AF4431" s="10">
        <v>37.9</v>
      </c>
      <c r="AG4431" s="10">
        <v>58.12</v>
      </c>
      <c r="AH4431" s="10">
        <f t="shared" si="1998"/>
        <v>346630.17311997042</v>
      </c>
      <c r="AI4431" s="11">
        <f t="shared" si="1986"/>
        <v>0</v>
      </c>
      <c r="AJ4431">
        <f t="shared" si="1987"/>
        <v>0</v>
      </c>
      <c r="AK4431" t="e">
        <f t="shared" si="1999"/>
        <v>#DIV/0!</v>
      </c>
      <c r="AL4431">
        <f t="shared" si="2000"/>
        <v>0.3053215296000002</v>
      </c>
      <c r="AM4431" s="5">
        <f t="shared" si="2001"/>
        <v>7.18</v>
      </c>
      <c r="AN4431">
        <v>0</v>
      </c>
      <c r="AO4431" s="72">
        <f t="shared" si="2002"/>
        <v>1.8</v>
      </c>
      <c r="AP4431" s="72">
        <f t="shared" si="2003"/>
        <v>0.4</v>
      </c>
      <c r="AQ4431" s="72">
        <f t="shared" si="2004"/>
        <v>0.60000000000000009</v>
      </c>
      <c r="AR4431" s="71" t="e">
        <f t="shared" si="2005"/>
        <v>#DIV/0!</v>
      </c>
      <c r="BA4431">
        <f t="shared" si="2006"/>
        <v>236</v>
      </c>
      <c r="BB4431" s="91" t="e">
        <f t="shared" si="2007"/>
        <v>#DIV/0!</v>
      </c>
    </row>
    <row r="4432" spans="1:54">
      <c r="A4432" s="2" t="s">
        <v>4547</v>
      </c>
      <c r="B4432" s="7" t="s">
        <v>44375</v>
      </c>
      <c r="C4432" s="17">
        <f t="shared" si="1988"/>
        <v>24.200000000000003</v>
      </c>
      <c r="D4432" s="28">
        <f t="shared" si="1989"/>
        <v>89</v>
      </c>
      <c r="E4432" s="8">
        <f t="shared" si="2008"/>
        <v>6</v>
      </c>
      <c r="F4432" s="2" t="s">
        <v>9536</v>
      </c>
      <c r="G4432" s="54">
        <f t="shared" si="2009"/>
        <v>23.3</v>
      </c>
      <c r="H4432" s="20">
        <f t="shared" si="2010"/>
        <v>0.45686770000000004</v>
      </c>
      <c r="I4432" s="14" t="s">
        <v>19486</v>
      </c>
      <c r="J4432" s="14" t="s">
        <v>14523</v>
      </c>
      <c r="K4432" s="14" t="s">
        <v>24445</v>
      </c>
      <c r="L4432" s="14" t="s">
        <v>29405</v>
      </c>
      <c r="M4432" s="28">
        <f t="shared" si="2011"/>
        <v>12.5</v>
      </c>
      <c r="N4432" s="46">
        <f t="shared" si="1990"/>
        <v>7</v>
      </c>
      <c r="O4432" s="17">
        <f t="shared" si="1991"/>
        <v>0.4</v>
      </c>
      <c r="P4432" s="17">
        <f t="shared" si="1991"/>
        <v>4</v>
      </c>
      <c r="Q4432" s="124">
        <f t="shared" si="1992"/>
        <v>0.8</v>
      </c>
      <c r="R4432" s="26">
        <f t="shared" si="1993"/>
        <v>1.6</v>
      </c>
      <c r="S4432" s="2" t="s">
        <v>34380</v>
      </c>
      <c r="T4432" s="2" t="s">
        <v>39361</v>
      </c>
      <c r="U4432" s="24">
        <f t="shared" si="1994"/>
        <v>361.90000000000003</v>
      </c>
      <c r="V4432" s="66">
        <f t="shared" si="1994"/>
        <v>364.20000000000005</v>
      </c>
      <c r="W4432" s="54">
        <f t="shared" si="1995"/>
        <v>2.3299999999999996</v>
      </c>
      <c r="X4432" s="143">
        <f t="shared" si="1996"/>
        <v>361.90000000000003</v>
      </c>
      <c r="Y4432" s="143">
        <f t="shared" si="1997"/>
        <v>0.56599999999999995</v>
      </c>
      <c r="AD4432">
        <v>152</v>
      </c>
      <c r="AE4432">
        <v>-1</v>
      </c>
      <c r="AF4432" s="10">
        <v>37.9</v>
      </c>
      <c r="AG4432" s="10">
        <v>58.12</v>
      </c>
      <c r="AH4432" s="10">
        <f t="shared" si="1998"/>
        <v>269863.74388872751</v>
      </c>
      <c r="AI4432" s="11">
        <f t="shared" si="1986"/>
        <v>0</v>
      </c>
      <c r="AJ4432">
        <f t="shared" si="1987"/>
        <v>0</v>
      </c>
      <c r="AK4432" t="e">
        <f t="shared" si="1999"/>
        <v>#DIV/0!</v>
      </c>
      <c r="AL4432">
        <f t="shared" si="2000"/>
        <v>1.3904186879999998</v>
      </c>
      <c r="AM4432" s="5">
        <f t="shared" si="2001"/>
        <v>4.6400000000000006</v>
      </c>
      <c r="AN4432">
        <v>0</v>
      </c>
      <c r="AO4432" s="72">
        <f t="shared" si="2002"/>
        <v>1.6</v>
      </c>
      <c r="AP4432" s="72">
        <f t="shared" si="2003"/>
        <v>0.8</v>
      </c>
      <c r="AQ4432" s="72">
        <f t="shared" si="2004"/>
        <v>1</v>
      </c>
      <c r="AR4432" s="71" t="e">
        <f t="shared" si="2005"/>
        <v>#DIV/0!</v>
      </c>
      <c r="BA4432">
        <f t="shared" si="2006"/>
        <v>89</v>
      </c>
      <c r="BB4432" s="91" t="e">
        <f t="shared" si="2007"/>
        <v>#DIV/0!</v>
      </c>
    </row>
    <row r="4433" spans="1:54">
      <c r="A4433" s="2" t="s">
        <v>4548</v>
      </c>
      <c r="B4433" s="7" t="s">
        <v>44376</v>
      </c>
      <c r="C4433" s="17">
        <f t="shared" si="1988"/>
        <v>27.5</v>
      </c>
      <c r="D4433" s="28">
        <f t="shared" si="1989"/>
        <v>271</v>
      </c>
      <c r="E4433" s="8">
        <f t="shared" si="2008"/>
        <v>5</v>
      </c>
      <c r="F4433" s="2" t="s">
        <v>9537</v>
      </c>
      <c r="G4433" s="54">
        <f t="shared" si="2009"/>
        <v>26.5</v>
      </c>
      <c r="H4433" s="20">
        <f t="shared" si="2010"/>
        <v>0.64428640000000004</v>
      </c>
      <c r="I4433" s="14" t="s">
        <v>19487</v>
      </c>
      <c r="J4433" s="14" t="s">
        <v>14524</v>
      </c>
      <c r="K4433" s="14" t="s">
        <v>24446</v>
      </c>
      <c r="L4433" s="14" t="s">
        <v>29406</v>
      </c>
      <c r="M4433" s="28">
        <f t="shared" si="2011"/>
        <v>14.2</v>
      </c>
      <c r="N4433" s="46">
        <f t="shared" si="1990"/>
        <v>6.6</v>
      </c>
      <c r="O4433" s="17">
        <f t="shared" si="1991"/>
        <v>2</v>
      </c>
      <c r="P4433" s="17">
        <f t="shared" si="1991"/>
        <v>0.60000000000000009</v>
      </c>
      <c r="Q4433" s="124">
        <f t="shared" si="1992"/>
        <v>0.4</v>
      </c>
      <c r="R4433" s="26">
        <f t="shared" si="1993"/>
        <v>1</v>
      </c>
      <c r="S4433" s="2" t="s">
        <v>34381</v>
      </c>
      <c r="T4433" s="2" t="s">
        <v>39362</v>
      </c>
      <c r="U4433" s="24">
        <f t="shared" si="1994"/>
        <v>544.20000000000005</v>
      </c>
      <c r="V4433" s="66">
        <f t="shared" si="1994"/>
        <v>341.8</v>
      </c>
      <c r="W4433" s="54">
        <f t="shared" si="1995"/>
        <v>2.65</v>
      </c>
      <c r="X4433" s="143">
        <f t="shared" si="1996"/>
        <v>544.20000000000005</v>
      </c>
      <c r="Y4433" s="143">
        <f t="shared" si="1997"/>
        <v>0.63</v>
      </c>
      <c r="AD4433">
        <v>152</v>
      </c>
      <c r="AE4433">
        <v>-1</v>
      </c>
      <c r="AF4433" s="10">
        <v>37.9</v>
      </c>
      <c r="AG4433" s="10">
        <v>58.12</v>
      </c>
      <c r="AH4433" s="10">
        <f t="shared" si="1998"/>
        <v>304347.47072766931</v>
      </c>
      <c r="AI4433" s="11">
        <f t="shared" si="1986"/>
        <v>0</v>
      </c>
      <c r="AJ4433">
        <f t="shared" si="1987"/>
        <v>0</v>
      </c>
      <c r="AK4433" t="e">
        <f t="shared" si="1999"/>
        <v>#DIV/0!</v>
      </c>
      <c r="AL4433">
        <f t="shared" si="2000"/>
        <v>0.42685632000000001</v>
      </c>
      <c r="AM4433" s="5">
        <f t="shared" si="2001"/>
        <v>5.3</v>
      </c>
      <c r="AN4433">
        <v>0</v>
      </c>
      <c r="AO4433" s="72">
        <f t="shared" si="2002"/>
        <v>1</v>
      </c>
      <c r="AP4433" s="72">
        <f t="shared" si="2003"/>
        <v>0.4</v>
      </c>
      <c r="AQ4433" s="72">
        <f t="shared" si="2004"/>
        <v>0.4</v>
      </c>
      <c r="AR4433" s="71" t="e">
        <f t="shared" si="2005"/>
        <v>#DIV/0!</v>
      </c>
      <c r="BA4433">
        <f t="shared" si="2006"/>
        <v>271</v>
      </c>
      <c r="BB4433" s="91" t="e">
        <f t="shared" si="2007"/>
        <v>#DIV/0!</v>
      </c>
    </row>
    <row r="4434" spans="1:54">
      <c r="A4434" s="2" t="s">
        <v>4549</v>
      </c>
      <c r="B4434" s="7" t="s">
        <v>44377</v>
      </c>
      <c r="C4434" s="17">
        <f t="shared" si="1988"/>
        <v>34.5</v>
      </c>
      <c r="D4434" s="28">
        <f t="shared" si="1989"/>
        <v>172</v>
      </c>
      <c r="E4434" s="8">
        <f t="shared" si="2008"/>
        <v>10</v>
      </c>
      <c r="F4434" s="2" t="s">
        <v>9538</v>
      </c>
      <c r="G4434" s="54">
        <f t="shared" si="2009"/>
        <v>33.5</v>
      </c>
      <c r="H4434" s="20">
        <f t="shared" si="2010"/>
        <v>0.49357059999999997</v>
      </c>
      <c r="I4434" s="14" t="s">
        <v>19488</v>
      </c>
      <c r="J4434" s="14" t="s">
        <v>14525</v>
      </c>
      <c r="K4434" s="14" t="s">
        <v>24447</v>
      </c>
      <c r="L4434" s="14" t="s">
        <v>29407</v>
      </c>
      <c r="M4434" s="28">
        <f t="shared" si="2011"/>
        <v>12.1</v>
      </c>
      <c r="N4434" s="46">
        <f t="shared" si="1990"/>
        <v>6.4</v>
      </c>
      <c r="O4434" s="17">
        <f t="shared" si="1991"/>
        <v>1</v>
      </c>
      <c r="P4434" s="17">
        <f t="shared" si="1991"/>
        <v>4.8000000000000007</v>
      </c>
      <c r="Q4434" s="124">
        <f t="shared" si="1992"/>
        <v>1</v>
      </c>
      <c r="R4434" s="26">
        <f t="shared" si="1993"/>
        <v>1.8</v>
      </c>
      <c r="S4434" s="2" t="s">
        <v>34382</v>
      </c>
      <c r="T4434" s="2" t="s">
        <v>39363</v>
      </c>
      <c r="U4434" s="24">
        <f t="shared" si="1994"/>
        <v>445</v>
      </c>
      <c r="V4434" s="66">
        <f t="shared" si="1994"/>
        <v>303.8</v>
      </c>
      <c r="W4434" s="54">
        <f t="shared" si="1995"/>
        <v>3.3499999999999996</v>
      </c>
      <c r="X4434" s="143">
        <f t="shared" si="1996"/>
        <v>445</v>
      </c>
      <c r="Y4434" s="143">
        <f t="shared" si="1997"/>
        <v>0.76999999999999991</v>
      </c>
      <c r="AD4434">
        <v>152</v>
      </c>
      <c r="AE4434">
        <v>-1</v>
      </c>
      <c r="AF4434" s="10">
        <v>37.9</v>
      </c>
      <c r="AG4434" s="10">
        <v>58.12</v>
      </c>
      <c r="AH4434" s="10">
        <f t="shared" si="1998"/>
        <v>351463.25555102469</v>
      </c>
      <c r="AI4434" s="11">
        <f t="shared" si="1986"/>
        <v>0</v>
      </c>
      <c r="AJ4434">
        <f t="shared" si="1987"/>
        <v>0</v>
      </c>
      <c r="AK4434" t="e">
        <f t="shared" si="1999"/>
        <v>#DIV/0!</v>
      </c>
      <c r="AL4434">
        <f t="shared" si="2000"/>
        <v>4.3755500160000009</v>
      </c>
      <c r="AM4434" s="5">
        <f t="shared" si="2001"/>
        <v>6.7</v>
      </c>
      <c r="AN4434">
        <v>0</v>
      </c>
      <c r="AO4434" s="72">
        <f t="shared" si="2002"/>
        <v>1.8</v>
      </c>
      <c r="AP4434" s="72">
        <f t="shared" si="2003"/>
        <v>1</v>
      </c>
      <c r="AQ4434" s="72">
        <f t="shared" si="2004"/>
        <v>1</v>
      </c>
      <c r="AR4434" s="71" t="e">
        <f t="shared" si="2005"/>
        <v>#DIV/0!</v>
      </c>
      <c r="BA4434">
        <f t="shared" si="2006"/>
        <v>172</v>
      </c>
      <c r="BB4434" s="91" t="e">
        <f t="shared" si="2007"/>
        <v>#DIV/0!</v>
      </c>
    </row>
    <row r="4435" spans="1:54">
      <c r="A4435" s="2" t="s">
        <v>4550</v>
      </c>
      <c r="B4435" s="7" t="s">
        <v>44378</v>
      </c>
      <c r="C4435" s="17">
        <f t="shared" si="1988"/>
        <v>12.700000000000001</v>
      </c>
      <c r="D4435" s="28">
        <f t="shared" si="1989"/>
        <v>66</v>
      </c>
      <c r="E4435" s="8">
        <f t="shared" si="2008"/>
        <v>4</v>
      </c>
      <c r="F4435" s="2" t="s">
        <v>9539</v>
      </c>
      <c r="G4435" s="54">
        <f t="shared" si="2009"/>
        <v>11.799999999999999</v>
      </c>
      <c r="H4435" s="20">
        <f t="shared" si="2010"/>
        <v>0.88763119999999995</v>
      </c>
      <c r="I4435" s="14" t="s">
        <v>19489</v>
      </c>
      <c r="J4435" s="14" t="s">
        <v>14526</v>
      </c>
      <c r="K4435" s="14" t="s">
        <v>24448</v>
      </c>
      <c r="L4435" s="14" t="s">
        <v>29408</v>
      </c>
      <c r="M4435" s="28">
        <f t="shared" si="2011"/>
        <v>14.1</v>
      </c>
      <c r="N4435" s="46">
        <f t="shared" si="1990"/>
        <v>6.6</v>
      </c>
      <c r="O4435" s="17">
        <f t="shared" si="1991"/>
        <v>1.8</v>
      </c>
      <c r="P4435" s="17">
        <f t="shared" si="1991"/>
        <v>0.8</v>
      </c>
      <c r="Q4435" s="124">
        <f t="shared" si="1992"/>
        <v>0.2</v>
      </c>
      <c r="R4435" s="26">
        <f t="shared" si="1993"/>
        <v>1</v>
      </c>
      <c r="S4435" s="2" t="s">
        <v>34383</v>
      </c>
      <c r="T4435" s="2" t="s">
        <v>39364</v>
      </c>
      <c r="U4435" s="24">
        <f t="shared" si="1994"/>
        <v>339.1</v>
      </c>
      <c r="V4435" s="66">
        <f t="shared" si="1994"/>
        <v>308.70000000000005</v>
      </c>
      <c r="W4435" s="54">
        <f t="shared" si="1995"/>
        <v>1.18</v>
      </c>
      <c r="X4435" s="143">
        <f t="shared" si="1996"/>
        <v>339.1</v>
      </c>
      <c r="Y4435" s="143">
        <f t="shared" si="1997"/>
        <v>0.33599999999999997</v>
      </c>
      <c r="AD4435">
        <v>152</v>
      </c>
      <c r="AE4435">
        <v>-1</v>
      </c>
      <c r="AF4435" s="10">
        <v>37.9</v>
      </c>
      <c r="AG4435" s="10">
        <v>58.12</v>
      </c>
      <c r="AH4435" s="10">
        <f t="shared" si="1998"/>
        <v>345915.14412266947</v>
      </c>
      <c r="AI4435" s="11">
        <f t="shared" si="1986"/>
        <v>0</v>
      </c>
      <c r="AJ4435">
        <f t="shared" si="1987"/>
        <v>0</v>
      </c>
      <c r="AK4435" t="e">
        <f t="shared" si="1999"/>
        <v>#DIV/0!</v>
      </c>
      <c r="AL4435">
        <f t="shared" si="2000"/>
        <v>0.16181107200000008</v>
      </c>
      <c r="AM4435" s="5">
        <f t="shared" si="2001"/>
        <v>2.3400000000000003</v>
      </c>
      <c r="AN4435">
        <v>0</v>
      </c>
      <c r="AO4435" s="72">
        <f t="shared" si="2002"/>
        <v>1</v>
      </c>
      <c r="AP4435" s="72">
        <f t="shared" si="2003"/>
        <v>0.2</v>
      </c>
      <c r="AQ4435" s="72">
        <f t="shared" si="2004"/>
        <v>0.2</v>
      </c>
      <c r="AR4435" s="71" t="e">
        <f t="shared" si="2005"/>
        <v>#DIV/0!</v>
      </c>
      <c r="BA4435">
        <f t="shared" si="2006"/>
        <v>66</v>
      </c>
      <c r="BB4435" s="91" t="e">
        <f t="shared" si="2007"/>
        <v>#DIV/0!</v>
      </c>
    </row>
    <row r="4436" spans="1:54">
      <c r="A4436" s="2" t="s">
        <v>4551</v>
      </c>
      <c r="B4436" s="7" t="s">
        <v>44379</v>
      </c>
      <c r="C4436" s="17">
        <f t="shared" si="1988"/>
        <v>20.400000000000002</v>
      </c>
      <c r="D4436" s="28">
        <f t="shared" si="1989"/>
        <v>80</v>
      </c>
      <c r="E4436" s="8">
        <f t="shared" si="2008"/>
        <v>18</v>
      </c>
      <c r="F4436" s="2" t="s">
        <v>9540</v>
      </c>
      <c r="G4436" s="54">
        <f t="shared" si="2009"/>
        <v>19.5</v>
      </c>
      <c r="H4436" s="20">
        <f t="shared" si="2010"/>
        <v>0.44079210000000002</v>
      </c>
      <c r="I4436" s="14" t="s">
        <v>19490</v>
      </c>
      <c r="J4436" s="14" t="s">
        <v>14527</v>
      </c>
      <c r="K4436" s="14" t="s">
        <v>24449</v>
      </c>
      <c r="L4436" s="14" t="s">
        <v>29409</v>
      </c>
      <c r="M4436" s="28">
        <f t="shared" si="2011"/>
        <v>10</v>
      </c>
      <c r="N4436" s="46">
        <f t="shared" si="1990"/>
        <v>6.2</v>
      </c>
      <c r="O4436" s="17">
        <f t="shared" si="1991"/>
        <v>2.6</v>
      </c>
      <c r="P4436" s="17">
        <f t="shared" si="1991"/>
        <v>9</v>
      </c>
      <c r="Q4436" s="124">
        <f t="shared" si="1992"/>
        <v>1.2000000000000002</v>
      </c>
      <c r="R4436" s="26">
        <f t="shared" si="1993"/>
        <v>2</v>
      </c>
      <c r="S4436" s="2" t="s">
        <v>34384</v>
      </c>
      <c r="T4436" s="2" t="s">
        <v>39365</v>
      </c>
      <c r="U4436" s="24">
        <f t="shared" si="1994"/>
        <v>352.6</v>
      </c>
      <c r="V4436" s="66">
        <f t="shared" si="1994"/>
        <v>366.6</v>
      </c>
      <c r="W4436" s="54">
        <f t="shared" si="1995"/>
        <v>1.95</v>
      </c>
      <c r="X4436" s="143">
        <f t="shared" si="1996"/>
        <v>352.6</v>
      </c>
      <c r="Y4436" s="143">
        <f t="shared" si="1997"/>
        <v>0.49</v>
      </c>
      <c r="AD4436">
        <v>152</v>
      </c>
      <c r="AE4436">
        <v>-1</v>
      </c>
      <c r="AF4436" s="10">
        <v>37.9</v>
      </c>
      <c r="AG4436" s="10">
        <v>58.12</v>
      </c>
      <c r="AH4436" s="10">
        <f t="shared" si="1998"/>
        <v>265819.95963649661</v>
      </c>
      <c r="AI4436" s="11">
        <f t="shared" si="1986"/>
        <v>0</v>
      </c>
      <c r="AJ4436">
        <f t="shared" si="1987"/>
        <v>0</v>
      </c>
      <c r="AK4436" t="e">
        <f t="shared" si="1999"/>
        <v>#DIV/0!</v>
      </c>
      <c r="AL4436">
        <f t="shared" si="2000"/>
        <v>26.17092972</v>
      </c>
      <c r="AM4436" s="5">
        <f t="shared" si="2001"/>
        <v>3.8800000000000003</v>
      </c>
      <c r="AN4436">
        <v>0</v>
      </c>
      <c r="AO4436" s="72">
        <f t="shared" si="2002"/>
        <v>2</v>
      </c>
      <c r="AP4436" s="72">
        <f t="shared" si="2003"/>
        <v>1.2000000000000002</v>
      </c>
      <c r="AQ4436" s="72">
        <f t="shared" si="2004"/>
        <v>1.2000000000000002</v>
      </c>
      <c r="AR4436" s="71" t="e">
        <f t="shared" si="2005"/>
        <v>#DIV/0!</v>
      </c>
      <c r="BA4436">
        <f t="shared" si="2006"/>
        <v>80</v>
      </c>
      <c r="BB4436" s="91" t="e">
        <f t="shared" si="2007"/>
        <v>#DIV/0!</v>
      </c>
    </row>
    <row r="4437" spans="1:54">
      <c r="A4437" s="2" t="s">
        <v>4552</v>
      </c>
      <c r="B4437" s="7" t="s">
        <v>44380</v>
      </c>
      <c r="C4437" s="17">
        <f t="shared" si="1988"/>
        <v>22.3</v>
      </c>
      <c r="D4437" s="28">
        <f t="shared" si="1989"/>
        <v>61</v>
      </c>
      <c r="E4437" s="8">
        <f t="shared" si="2008"/>
        <v>17</v>
      </c>
      <c r="F4437" s="2" t="s">
        <v>9541</v>
      </c>
      <c r="G4437" s="54">
        <f t="shared" si="2009"/>
        <v>21.400000000000002</v>
      </c>
      <c r="H4437" s="20">
        <f t="shared" si="2010"/>
        <v>0.36406550000000004</v>
      </c>
      <c r="I4437" s="14" t="s">
        <v>19491</v>
      </c>
      <c r="J4437" s="14" t="s">
        <v>14528</v>
      </c>
      <c r="K4437" s="14" t="s">
        <v>24450</v>
      </c>
      <c r="L4437" s="14" t="s">
        <v>29410</v>
      </c>
      <c r="M4437" s="28">
        <f t="shared" si="2011"/>
        <v>13.8</v>
      </c>
      <c r="N4437" s="46">
        <f t="shared" si="1990"/>
        <v>6.6</v>
      </c>
      <c r="O4437" s="17">
        <f t="shared" si="1991"/>
        <v>2.8000000000000003</v>
      </c>
      <c r="P4437" s="17">
        <f t="shared" si="1991"/>
        <v>1.4000000000000001</v>
      </c>
      <c r="Q4437" s="124">
        <f t="shared" si="1992"/>
        <v>2</v>
      </c>
      <c r="R4437" s="26">
        <f t="shared" si="1993"/>
        <v>3</v>
      </c>
      <c r="S4437" s="2" t="s">
        <v>34385</v>
      </c>
      <c r="T4437" s="2" t="s">
        <v>39366</v>
      </c>
      <c r="U4437" s="24">
        <f t="shared" si="1994"/>
        <v>333.90000000000003</v>
      </c>
      <c r="V4437" s="66">
        <f t="shared" si="1994"/>
        <v>345.5</v>
      </c>
      <c r="W4437" s="54">
        <f t="shared" si="1995"/>
        <v>2.1399999999999997</v>
      </c>
      <c r="X4437" s="143">
        <f t="shared" si="1996"/>
        <v>333.90000000000003</v>
      </c>
      <c r="Y4437" s="143">
        <f t="shared" si="1997"/>
        <v>0.52799999999999991</v>
      </c>
      <c r="AD4437">
        <v>152</v>
      </c>
      <c r="AE4437">
        <v>-1</v>
      </c>
      <c r="AF4437" s="10">
        <v>37.9</v>
      </c>
      <c r="AG4437" s="10">
        <v>58.12</v>
      </c>
      <c r="AH4437" s="10">
        <f t="shared" si="1998"/>
        <v>299044.93922686909</v>
      </c>
      <c r="AI4437" s="11">
        <f t="shared" si="1986"/>
        <v>0</v>
      </c>
      <c r="AJ4437">
        <f t="shared" si="1987"/>
        <v>0</v>
      </c>
      <c r="AK4437" t="e">
        <f t="shared" si="1999"/>
        <v>#DIV/0!</v>
      </c>
      <c r="AL4437">
        <f t="shared" si="2000"/>
        <v>7.4785897200000022</v>
      </c>
      <c r="AM4437" s="5">
        <f t="shared" si="2001"/>
        <v>4.26</v>
      </c>
      <c r="AN4437">
        <v>0</v>
      </c>
      <c r="AO4437" s="72">
        <f t="shared" si="2002"/>
        <v>3</v>
      </c>
      <c r="AP4437" s="72">
        <f t="shared" si="2003"/>
        <v>2</v>
      </c>
      <c r="AQ4437" s="72">
        <f t="shared" si="2004"/>
        <v>2</v>
      </c>
      <c r="AR4437" s="71" t="e">
        <f t="shared" si="2005"/>
        <v>#DIV/0!</v>
      </c>
      <c r="BA4437">
        <f t="shared" si="2006"/>
        <v>61</v>
      </c>
      <c r="BB4437" s="91" t="e">
        <f t="shared" si="2007"/>
        <v>#DIV/0!</v>
      </c>
    </row>
    <row r="4438" spans="1:54">
      <c r="A4438" s="2" t="s">
        <v>4553</v>
      </c>
      <c r="B4438" s="7" t="s">
        <v>44381</v>
      </c>
      <c r="C4438" s="17">
        <f t="shared" si="1988"/>
        <v>14.3</v>
      </c>
      <c r="D4438" s="28">
        <f t="shared" si="1989"/>
        <v>171</v>
      </c>
      <c r="E4438" s="8">
        <f t="shared" si="2008"/>
        <v>7</v>
      </c>
      <c r="F4438" s="2" t="s">
        <v>9542</v>
      </c>
      <c r="G4438" s="54">
        <f t="shared" si="2009"/>
        <v>13.299999999999999</v>
      </c>
      <c r="H4438" s="20">
        <f t="shared" si="2010"/>
        <v>0.73289029999999999</v>
      </c>
      <c r="I4438" s="14" t="s">
        <v>19492</v>
      </c>
      <c r="J4438" s="14" t="s">
        <v>14529</v>
      </c>
      <c r="K4438" s="14" t="s">
        <v>24451</v>
      </c>
      <c r="L4438" s="14" t="s">
        <v>29411</v>
      </c>
      <c r="M4438" s="28">
        <f t="shared" si="2011"/>
        <v>11</v>
      </c>
      <c r="N4438" s="46">
        <f t="shared" si="1990"/>
        <v>5.2</v>
      </c>
      <c r="O4438" s="17">
        <f t="shared" si="1991"/>
        <v>1.4000000000000001</v>
      </c>
      <c r="P4438" s="17">
        <f t="shared" si="1991"/>
        <v>7</v>
      </c>
      <c r="Q4438" s="124">
        <f t="shared" si="1992"/>
        <v>0.4</v>
      </c>
      <c r="R4438" s="26">
        <f t="shared" si="1993"/>
        <v>1.6</v>
      </c>
      <c r="S4438" s="2" t="s">
        <v>34386</v>
      </c>
      <c r="T4438" s="2" t="s">
        <v>39367</v>
      </c>
      <c r="U4438" s="24">
        <f t="shared" si="1994"/>
        <v>444.3</v>
      </c>
      <c r="V4438" s="66">
        <f t="shared" si="1994"/>
        <v>359.1</v>
      </c>
      <c r="W4438" s="54">
        <f t="shared" si="1995"/>
        <v>1.33</v>
      </c>
      <c r="X4438" s="143">
        <f t="shared" si="1996"/>
        <v>444.3</v>
      </c>
      <c r="Y4438" s="143">
        <f t="shared" si="1997"/>
        <v>0.36599999999999999</v>
      </c>
      <c r="AD4438">
        <v>152</v>
      </c>
      <c r="AE4438">
        <v>-1</v>
      </c>
      <c r="AF4438" s="10">
        <v>37.9</v>
      </c>
      <c r="AG4438" s="10">
        <v>58.12</v>
      </c>
      <c r="AH4438" s="10">
        <f t="shared" si="1998"/>
        <v>278372.69398681598</v>
      </c>
      <c r="AI4438" s="11">
        <f t="shared" si="1986"/>
        <v>0</v>
      </c>
      <c r="AJ4438">
        <f t="shared" si="1987"/>
        <v>0</v>
      </c>
      <c r="AK4438" t="e">
        <f t="shared" si="1999"/>
        <v>#DIV/0!</v>
      </c>
      <c r="AL4438">
        <f t="shared" si="2000"/>
        <v>4.1882800960000006</v>
      </c>
      <c r="AM4438" s="5">
        <f t="shared" si="2001"/>
        <v>2.66</v>
      </c>
      <c r="AN4438">
        <v>0</v>
      </c>
      <c r="AO4438" s="72">
        <f t="shared" si="2002"/>
        <v>1.6</v>
      </c>
      <c r="AP4438" s="72">
        <f t="shared" si="2003"/>
        <v>0.4</v>
      </c>
      <c r="AQ4438" s="72">
        <f t="shared" si="2004"/>
        <v>0.60000000000000009</v>
      </c>
      <c r="AR4438" s="71" t="e">
        <f t="shared" si="2005"/>
        <v>#DIV/0!</v>
      </c>
      <c r="BA4438">
        <f t="shared" si="2006"/>
        <v>171</v>
      </c>
      <c r="BB4438" s="91" t="e">
        <f t="shared" si="2007"/>
        <v>#DIV/0!</v>
      </c>
    </row>
    <row r="4439" spans="1:54">
      <c r="A4439" s="2" t="s">
        <v>4554</v>
      </c>
      <c r="B4439" s="7" t="s">
        <v>44382</v>
      </c>
      <c r="C4439" s="17">
        <f t="shared" si="1988"/>
        <v>8</v>
      </c>
      <c r="D4439" s="28">
        <f t="shared" si="1989"/>
        <v>98</v>
      </c>
      <c r="E4439" s="8">
        <f t="shared" si="2008"/>
        <v>6</v>
      </c>
      <c r="F4439" s="2" t="s">
        <v>9543</v>
      </c>
      <c r="G4439" s="54">
        <f t="shared" si="2009"/>
        <v>7.1</v>
      </c>
      <c r="H4439" s="20">
        <f t="shared" si="2010"/>
        <v>0.64136589999999993</v>
      </c>
      <c r="I4439" s="14" t="s">
        <v>19493</v>
      </c>
      <c r="J4439" s="14" t="s">
        <v>14530</v>
      </c>
      <c r="K4439" s="14" t="s">
        <v>24452</v>
      </c>
      <c r="L4439" s="14" t="s">
        <v>29412</v>
      </c>
      <c r="M4439" s="28">
        <f t="shared" si="2011"/>
        <v>12.4</v>
      </c>
      <c r="N4439" s="46">
        <f t="shared" si="1990"/>
        <v>6.4</v>
      </c>
      <c r="O4439" s="17">
        <f t="shared" si="1991"/>
        <v>0.8</v>
      </c>
      <c r="P4439" s="17">
        <f t="shared" si="1991"/>
        <v>4.2</v>
      </c>
      <c r="Q4439" s="124">
        <f t="shared" si="1992"/>
        <v>0.4</v>
      </c>
      <c r="R4439" s="26">
        <f t="shared" si="1993"/>
        <v>1</v>
      </c>
      <c r="S4439" s="2" t="s">
        <v>34387</v>
      </c>
      <c r="T4439" s="2" t="s">
        <v>39368</v>
      </c>
      <c r="U4439" s="24">
        <f t="shared" si="1994"/>
        <v>371</v>
      </c>
      <c r="V4439" s="66">
        <f t="shared" si="1994"/>
        <v>382.6</v>
      </c>
      <c r="W4439" s="54">
        <f t="shared" si="1995"/>
        <v>0.71</v>
      </c>
      <c r="X4439" s="143">
        <f t="shared" si="1996"/>
        <v>371</v>
      </c>
      <c r="Y4439" s="143">
        <f t="shared" si="1997"/>
        <v>0.24199999999999999</v>
      </c>
      <c r="AD4439">
        <v>152</v>
      </c>
      <c r="AE4439">
        <v>-1</v>
      </c>
      <c r="AF4439" s="10">
        <v>37.9</v>
      </c>
      <c r="AG4439" s="10">
        <v>58.12</v>
      </c>
      <c r="AH4439" s="10">
        <f t="shared" si="1998"/>
        <v>235027.10693207686</v>
      </c>
      <c r="AI4439" s="11">
        <f t="shared" si="1986"/>
        <v>0</v>
      </c>
      <c r="AJ4439">
        <f t="shared" si="1987"/>
        <v>0</v>
      </c>
      <c r="AK4439" t="e">
        <f t="shared" si="1999"/>
        <v>#DIV/0!</v>
      </c>
      <c r="AL4439">
        <f t="shared" si="2000"/>
        <v>1.2050105760000003</v>
      </c>
      <c r="AM4439" s="5">
        <f t="shared" si="2001"/>
        <v>1.4</v>
      </c>
      <c r="AN4439">
        <v>0</v>
      </c>
      <c r="AO4439" s="72">
        <f t="shared" si="2002"/>
        <v>1</v>
      </c>
      <c r="AP4439" s="72">
        <f t="shared" si="2003"/>
        <v>0.4</v>
      </c>
      <c r="AQ4439" s="72">
        <f t="shared" si="2004"/>
        <v>0.4</v>
      </c>
      <c r="AR4439" s="71" t="e">
        <f t="shared" si="2005"/>
        <v>#DIV/0!</v>
      </c>
      <c r="BA4439">
        <f t="shared" si="2006"/>
        <v>98</v>
      </c>
      <c r="BB4439" s="91" t="e">
        <f t="shared" si="2007"/>
        <v>#DIV/0!</v>
      </c>
    </row>
    <row r="4440" spans="1:54">
      <c r="A4440" s="2" t="s">
        <v>4555</v>
      </c>
      <c r="B4440" s="7" t="s">
        <v>44383</v>
      </c>
      <c r="C4440" s="17">
        <f t="shared" si="1988"/>
        <v>23.8</v>
      </c>
      <c r="D4440" s="28">
        <f t="shared" si="1989"/>
        <v>118</v>
      </c>
      <c r="E4440" s="8">
        <f t="shared" si="2008"/>
        <v>22</v>
      </c>
      <c r="F4440" s="2" t="s">
        <v>9544</v>
      </c>
      <c r="G4440" s="54">
        <f t="shared" si="2009"/>
        <v>22.900000000000002</v>
      </c>
      <c r="H4440" s="20">
        <f t="shared" si="2010"/>
        <v>0.23778020000000002</v>
      </c>
      <c r="I4440" s="14" t="s">
        <v>19494</v>
      </c>
      <c r="J4440" s="14" t="s">
        <v>14531</v>
      </c>
      <c r="K4440" s="14" t="s">
        <v>24453</v>
      </c>
      <c r="L4440" s="14" t="s">
        <v>29413</v>
      </c>
      <c r="M4440" s="28">
        <f t="shared" si="2011"/>
        <v>12</v>
      </c>
      <c r="N4440" s="46">
        <f t="shared" si="1990"/>
        <v>6.2</v>
      </c>
      <c r="O4440" s="17">
        <f t="shared" si="1991"/>
        <v>2.6</v>
      </c>
      <c r="P4440" s="17">
        <f t="shared" si="1991"/>
        <v>5</v>
      </c>
      <c r="Q4440" s="124">
        <f t="shared" si="1992"/>
        <v>1.8</v>
      </c>
      <c r="R4440" s="26">
        <f t="shared" si="1993"/>
        <v>2.4000000000000004</v>
      </c>
      <c r="S4440" s="2" t="s">
        <v>34388</v>
      </c>
      <c r="T4440" s="2" t="s">
        <v>39369</v>
      </c>
      <c r="U4440" s="24">
        <f t="shared" si="1994"/>
        <v>390.8</v>
      </c>
      <c r="V4440" s="66">
        <f t="shared" si="1994"/>
        <v>301.40000000000003</v>
      </c>
      <c r="W4440" s="54">
        <f t="shared" si="1995"/>
        <v>2.2899999999999996</v>
      </c>
      <c r="X4440" s="143">
        <f t="shared" si="1996"/>
        <v>390.8</v>
      </c>
      <c r="Y4440" s="143">
        <f t="shared" si="1997"/>
        <v>0.55799999999999994</v>
      </c>
      <c r="AD4440">
        <v>152</v>
      </c>
      <c r="AE4440">
        <v>-1</v>
      </c>
      <c r="AF4440" s="10">
        <v>37.9</v>
      </c>
      <c r="AG4440" s="10">
        <v>58.12</v>
      </c>
      <c r="AH4440" s="10">
        <f t="shared" si="1998"/>
        <v>354022.64699388441</v>
      </c>
      <c r="AI4440" s="11">
        <f t="shared" si="1986"/>
        <v>0</v>
      </c>
      <c r="AJ4440">
        <f t="shared" si="1987"/>
        <v>0</v>
      </c>
      <c r="AK4440" t="e">
        <f t="shared" si="1999"/>
        <v>#DIV/0!</v>
      </c>
      <c r="AL4440">
        <f t="shared" si="2000"/>
        <v>23.781257760000006</v>
      </c>
      <c r="AM4440" s="5">
        <f t="shared" si="2001"/>
        <v>4.5600000000000005</v>
      </c>
      <c r="AN4440">
        <v>0</v>
      </c>
      <c r="AO4440" s="72">
        <f t="shared" si="2002"/>
        <v>2.4000000000000004</v>
      </c>
      <c r="AP4440" s="72">
        <f t="shared" si="2003"/>
        <v>1.8</v>
      </c>
      <c r="AQ4440" s="72">
        <f t="shared" si="2004"/>
        <v>2</v>
      </c>
      <c r="AR4440" s="71" t="e">
        <f t="shared" si="2005"/>
        <v>#DIV/0!</v>
      </c>
      <c r="BA4440">
        <f t="shared" si="2006"/>
        <v>118</v>
      </c>
      <c r="BB4440" s="91" t="e">
        <f t="shared" si="2007"/>
        <v>#DIV/0!</v>
      </c>
    </row>
    <row r="4441" spans="1:54">
      <c r="A4441" s="2" t="s">
        <v>4556</v>
      </c>
      <c r="B4441" s="7" t="s">
        <v>44384</v>
      </c>
      <c r="C4441" s="17">
        <f t="shared" si="1988"/>
        <v>23</v>
      </c>
      <c r="D4441" s="28">
        <f t="shared" si="1989"/>
        <v>212</v>
      </c>
      <c r="E4441" s="8">
        <f t="shared" si="2008"/>
        <v>17</v>
      </c>
      <c r="F4441" s="2" t="s">
        <v>9545</v>
      </c>
      <c r="G4441" s="54">
        <f t="shared" si="2009"/>
        <v>22</v>
      </c>
      <c r="H4441" s="20">
        <f t="shared" si="2010"/>
        <v>0.62063990000000002</v>
      </c>
      <c r="I4441" s="14" t="s">
        <v>19495</v>
      </c>
      <c r="J4441" s="14" t="s">
        <v>14532</v>
      </c>
      <c r="K4441" s="14" t="s">
        <v>24454</v>
      </c>
      <c r="L4441" s="14" t="s">
        <v>29414</v>
      </c>
      <c r="M4441" s="28">
        <f t="shared" si="2011"/>
        <v>12.5</v>
      </c>
      <c r="N4441" s="46">
        <f t="shared" si="1990"/>
        <v>6.4</v>
      </c>
      <c r="O4441" s="17">
        <f t="shared" si="1991"/>
        <v>3</v>
      </c>
      <c r="P4441" s="17">
        <f t="shared" si="1991"/>
        <v>4</v>
      </c>
      <c r="Q4441" s="124">
        <f t="shared" si="1992"/>
        <v>1</v>
      </c>
      <c r="R4441" s="26">
        <f t="shared" si="1993"/>
        <v>2.6</v>
      </c>
      <c r="S4441" s="2" t="s">
        <v>34389</v>
      </c>
      <c r="T4441" s="2" t="s">
        <v>39370</v>
      </c>
      <c r="U4441" s="24">
        <f t="shared" si="1994"/>
        <v>485.3</v>
      </c>
      <c r="V4441" s="66">
        <f t="shared" si="1994"/>
        <v>417.5</v>
      </c>
      <c r="W4441" s="54">
        <f t="shared" si="1995"/>
        <v>2.1999999999999997</v>
      </c>
      <c r="X4441" s="143">
        <f t="shared" si="1996"/>
        <v>485.3</v>
      </c>
      <c r="Y4441" s="143">
        <f t="shared" si="1997"/>
        <v>0.53999999999999992</v>
      </c>
      <c r="AD4441">
        <v>152</v>
      </c>
      <c r="AE4441">
        <v>-1</v>
      </c>
      <c r="AF4441" s="10">
        <v>37.9</v>
      </c>
      <c r="AG4441" s="10">
        <v>58.12</v>
      </c>
      <c r="AH4441" s="10">
        <f t="shared" si="1998"/>
        <v>121375.99754759058</v>
      </c>
      <c r="AI4441" s="11">
        <f t="shared" si="1986"/>
        <v>0</v>
      </c>
      <c r="AJ4441">
        <f t="shared" si="1987"/>
        <v>0</v>
      </c>
      <c r="AK4441" t="e">
        <f t="shared" si="1999"/>
        <v>#DIV/0!</v>
      </c>
      <c r="AL4441">
        <f t="shared" si="2000"/>
        <v>11.83603512</v>
      </c>
      <c r="AM4441" s="5">
        <f t="shared" si="2001"/>
        <v>4.4000000000000004</v>
      </c>
      <c r="AN4441">
        <v>0</v>
      </c>
      <c r="AO4441" s="72">
        <f t="shared" si="2002"/>
        <v>2.6</v>
      </c>
      <c r="AP4441" s="72">
        <f t="shared" si="2003"/>
        <v>1</v>
      </c>
      <c r="AQ4441" s="72">
        <f t="shared" si="2004"/>
        <v>1</v>
      </c>
      <c r="AR4441" s="71" t="e">
        <f t="shared" si="2005"/>
        <v>#DIV/0!</v>
      </c>
      <c r="BA4441">
        <f t="shared" si="2006"/>
        <v>212</v>
      </c>
      <c r="BB4441" s="91" t="e">
        <f t="shared" si="2007"/>
        <v>#DIV/0!</v>
      </c>
    </row>
    <row r="4442" spans="1:54">
      <c r="A4442" s="2" t="s">
        <v>4557</v>
      </c>
      <c r="B4442" s="7" t="s">
        <v>44385</v>
      </c>
      <c r="C4442" s="17">
        <f t="shared" si="1988"/>
        <v>11.4</v>
      </c>
      <c r="D4442" s="28">
        <f t="shared" si="1989"/>
        <v>193</v>
      </c>
      <c r="E4442" s="8">
        <f t="shared" si="2008"/>
        <v>11</v>
      </c>
      <c r="F4442" s="2" t="s">
        <v>9546</v>
      </c>
      <c r="G4442" s="54">
        <f t="shared" si="2009"/>
        <v>10.5</v>
      </c>
      <c r="H4442" s="20">
        <f t="shared" si="2010"/>
        <v>0.59102189999999999</v>
      </c>
      <c r="I4442" s="14" t="s">
        <v>19496</v>
      </c>
      <c r="J4442" s="14" t="s">
        <v>14533</v>
      </c>
      <c r="K4442" s="14" t="s">
        <v>24455</v>
      </c>
      <c r="L4442" s="14" t="s">
        <v>29415</v>
      </c>
      <c r="M4442" s="28">
        <f t="shared" si="2011"/>
        <v>10.7</v>
      </c>
      <c r="N4442" s="46">
        <f t="shared" si="1990"/>
        <v>5.4</v>
      </c>
      <c r="O4442" s="17">
        <f t="shared" si="1991"/>
        <v>2.8000000000000003</v>
      </c>
      <c r="P4442" s="17">
        <f t="shared" si="1991"/>
        <v>7.6000000000000005</v>
      </c>
      <c r="Q4442" s="124">
        <f t="shared" si="1992"/>
        <v>0.4</v>
      </c>
      <c r="R4442" s="26">
        <f t="shared" si="1993"/>
        <v>1</v>
      </c>
      <c r="S4442" s="2" t="s">
        <v>34390</v>
      </c>
      <c r="T4442" s="2" t="s">
        <v>39371</v>
      </c>
      <c r="U4442" s="24">
        <f t="shared" si="1994"/>
        <v>465.70000000000005</v>
      </c>
      <c r="V4442" s="66">
        <f t="shared" si="1994"/>
        <v>289.60000000000002</v>
      </c>
      <c r="W4442" s="54">
        <f t="shared" si="1995"/>
        <v>1.05</v>
      </c>
      <c r="X4442" s="143">
        <f t="shared" si="1996"/>
        <v>465.70000000000005</v>
      </c>
      <c r="Y4442" s="143">
        <f t="shared" si="1997"/>
        <v>0.31000000000000005</v>
      </c>
      <c r="AD4442">
        <v>152</v>
      </c>
      <c r="AE4442">
        <v>-1</v>
      </c>
      <c r="AF4442" s="10">
        <v>37.9</v>
      </c>
      <c r="AG4442" s="10">
        <v>58.12</v>
      </c>
      <c r="AH4442" s="10">
        <f t="shared" si="1998"/>
        <v>366613.02219368122</v>
      </c>
      <c r="AI4442" s="11">
        <f t="shared" si="1986"/>
        <v>0</v>
      </c>
      <c r="AJ4442">
        <f t="shared" si="1987"/>
        <v>0</v>
      </c>
      <c r="AK4442" t="e">
        <f t="shared" si="1999"/>
        <v>#DIV/0!</v>
      </c>
      <c r="AL4442">
        <f t="shared" si="2000"/>
        <v>8.7030539680000008</v>
      </c>
      <c r="AM4442" s="5">
        <f t="shared" si="2001"/>
        <v>2.08</v>
      </c>
      <c r="AN4442">
        <v>0</v>
      </c>
      <c r="AO4442" s="72">
        <f t="shared" si="2002"/>
        <v>1</v>
      </c>
      <c r="AP4442" s="72">
        <f t="shared" si="2003"/>
        <v>0.4</v>
      </c>
      <c r="AQ4442" s="72">
        <f t="shared" si="2004"/>
        <v>0.60000000000000009</v>
      </c>
      <c r="AR4442" s="71" t="e">
        <f t="shared" si="2005"/>
        <v>#DIV/0!</v>
      </c>
      <c r="BA4442">
        <f t="shared" si="2006"/>
        <v>193</v>
      </c>
      <c r="BB4442" s="91" t="e">
        <f t="shared" si="2007"/>
        <v>#DIV/0!</v>
      </c>
    </row>
    <row r="4443" spans="1:54">
      <c r="A4443" s="2" t="s">
        <v>4558</v>
      </c>
      <c r="B4443" s="7" t="s">
        <v>44386</v>
      </c>
      <c r="C4443" s="17">
        <f t="shared" si="1988"/>
        <v>7.5</v>
      </c>
      <c r="D4443" s="28">
        <f t="shared" si="1989"/>
        <v>219</v>
      </c>
      <c r="E4443" s="8">
        <f t="shared" si="2008"/>
        <v>7</v>
      </c>
      <c r="F4443" s="2" t="s">
        <v>9547</v>
      </c>
      <c r="G4443" s="54">
        <f t="shared" si="2009"/>
        <v>6.5</v>
      </c>
      <c r="H4443" s="20">
        <f t="shared" si="2010"/>
        <v>0.235734</v>
      </c>
      <c r="I4443" s="14" t="s">
        <v>19497</v>
      </c>
      <c r="J4443" s="14" t="s">
        <v>14534</v>
      </c>
      <c r="K4443" s="14" t="s">
        <v>24456</v>
      </c>
      <c r="L4443" s="14" t="s">
        <v>29416</v>
      </c>
      <c r="M4443" s="28">
        <f t="shared" si="2011"/>
        <v>13.1</v>
      </c>
      <c r="N4443" s="46">
        <f t="shared" si="1990"/>
        <v>5.2</v>
      </c>
      <c r="O4443" s="17">
        <f t="shared" si="1991"/>
        <v>0.8</v>
      </c>
      <c r="P4443" s="17">
        <f t="shared" si="1991"/>
        <v>2.8000000000000003</v>
      </c>
      <c r="Q4443" s="124">
        <f t="shared" si="1992"/>
        <v>0.60000000000000009</v>
      </c>
      <c r="R4443" s="26">
        <f t="shared" si="1993"/>
        <v>0.8</v>
      </c>
      <c r="S4443" s="2" t="s">
        <v>34391</v>
      </c>
      <c r="T4443" s="2" t="s">
        <v>39372</v>
      </c>
      <c r="U4443" s="24">
        <f t="shared" si="1994"/>
        <v>492</v>
      </c>
      <c r="V4443" s="66">
        <f t="shared" si="1994"/>
        <v>330.6</v>
      </c>
      <c r="W4443" s="54">
        <f t="shared" si="1995"/>
        <v>0.65</v>
      </c>
      <c r="X4443" s="143">
        <f t="shared" si="1996"/>
        <v>492</v>
      </c>
      <c r="Y4443" s="143">
        <f t="shared" si="1997"/>
        <v>0.23</v>
      </c>
      <c r="AD4443">
        <v>152</v>
      </c>
      <c r="AE4443">
        <v>-1</v>
      </c>
      <c r="AF4443" s="10">
        <v>37.9</v>
      </c>
      <c r="AG4443" s="10">
        <v>58.12</v>
      </c>
      <c r="AH4443" s="10">
        <f t="shared" si="1998"/>
        <v>319308.43831893033</v>
      </c>
      <c r="AI4443" s="11">
        <f t="shared" si="1986"/>
        <v>0</v>
      </c>
      <c r="AJ4443">
        <f t="shared" si="1987"/>
        <v>0</v>
      </c>
      <c r="AK4443" t="e">
        <f t="shared" si="1999"/>
        <v>#DIV/0!</v>
      </c>
      <c r="AL4443">
        <f t="shared" si="2000"/>
        <v>1.3695646720000003</v>
      </c>
      <c r="AM4443" s="5">
        <f t="shared" si="2001"/>
        <v>1.3</v>
      </c>
      <c r="AN4443">
        <v>0</v>
      </c>
      <c r="AO4443" s="72">
        <f t="shared" si="2002"/>
        <v>0.8</v>
      </c>
      <c r="AP4443" s="72">
        <f t="shared" si="2003"/>
        <v>0.60000000000000009</v>
      </c>
      <c r="AQ4443" s="72">
        <f t="shared" si="2004"/>
        <v>0.8</v>
      </c>
      <c r="AR4443" s="71" t="e">
        <f t="shared" si="2005"/>
        <v>#DIV/0!</v>
      </c>
      <c r="BA4443">
        <f t="shared" si="2006"/>
        <v>219</v>
      </c>
      <c r="BB4443" s="91" t="e">
        <f t="shared" si="2007"/>
        <v>#DIV/0!</v>
      </c>
    </row>
    <row r="4444" spans="1:54">
      <c r="A4444" s="2" t="s">
        <v>4559</v>
      </c>
      <c r="B4444" s="7" t="s">
        <v>44387</v>
      </c>
      <c r="C4444" s="17">
        <f t="shared" si="1988"/>
        <v>24.200000000000003</v>
      </c>
      <c r="D4444" s="28">
        <f t="shared" si="1989"/>
        <v>244</v>
      </c>
      <c r="E4444" s="8">
        <f t="shared" si="2008"/>
        <v>13</v>
      </c>
      <c r="F4444" s="2" t="s">
        <v>9548</v>
      </c>
      <c r="G4444" s="54">
        <f t="shared" si="2009"/>
        <v>23.200000000000003</v>
      </c>
      <c r="H4444" s="20">
        <f t="shared" si="2010"/>
        <v>0.5280629</v>
      </c>
      <c r="I4444" s="14" t="s">
        <v>19498</v>
      </c>
      <c r="J4444" s="14" t="s">
        <v>14535</v>
      </c>
      <c r="K4444" s="14" t="s">
        <v>24457</v>
      </c>
      <c r="L4444" s="14" t="s">
        <v>29417</v>
      </c>
      <c r="M4444" s="28">
        <f t="shared" si="2011"/>
        <v>11.7</v>
      </c>
      <c r="N4444" s="46">
        <f t="shared" si="1990"/>
        <v>6.8</v>
      </c>
      <c r="O4444" s="17">
        <f t="shared" si="1991"/>
        <v>1.6</v>
      </c>
      <c r="P4444" s="17">
        <f t="shared" si="1991"/>
        <v>5.6000000000000005</v>
      </c>
      <c r="Q4444" s="124">
        <f t="shared" si="1992"/>
        <v>1</v>
      </c>
      <c r="R4444" s="26">
        <f t="shared" si="1993"/>
        <v>2.2000000000000002</v>
      </c>
      <c r="S4444" s="2" t="s">
        <v>34392</v>
      </c>
      <c r="T4444" s="2" t="s">
        <v>39373</v>
      </c>
      <c r="U4444" s="24">
        <f t="shared" si="1994"/>
        <v>517.20000000000005</v>
      </c>
      <c r="V4444" s="66">
        <f t="shared" si="1994"/>
        <v>410.70000000000005</v>
      </c>
      <c r="W4444" s="54">
        <f t="shared" si="1995"/>
        <v>2.3199999999999998</v>
      </c>
      <c r="X4444" s="143">
        <f t="shared" si="1996"/>
        <v>517.20000000000005</v>
      </c>
      <c r="Y4444" s="143">
        <f t="shared" si="1997"/>
        <v>0.56399999999999995</v>
      </c>
      <c r="AD4444">
        <v>152</v>
      </c>
      <c r="AE4444">
        <v>-1</v>
      </c>
      <c r="AF4444" s="10">
        <v>37.9</v>
      </c>
      <c r="AG4444" s="10">
        <v>58.12</v>
      </c>
      <c r="AH4444" s="10">
        <f t="shared" si="1998"/>
        <v>155345.42840363589</v>
      </c>
      <c r="AI4444" s="11">
        <f t="shared" si="1986"/>
        <v>0</v>
      </c>
      <c r="AJ4444">
        <f t="shared" si="1987"/>
        <v>0</v>
      </c>
      <c r="AK4444" t="e">
        <f t="shared" si="1999"/>
        <v>#DIV/0!</v>
      </c>
      <c r="AL4444">
        <f t="shared" si="2000"/>
        <v>9.3028241152</v>
      </c>
      <c r="AM4444" s="5">
        <f t="shared" si="2001"/>
        <v>4.6400000000000006</v>
      </c>
      <c r="AN4444">
        <v>0</v>
      </c>
      <c r="AO4444" s="72">
        <f t="shared" si="2002"/>
        <v>2.2000000000000002</v>
      </c>
      <c r="AP4444" s="72">
        <f t="shared" si="2003"/>
        <v>1</v>
      </c>
      <c r="AQ4444" s="72">
        <f t="shared" si="2004"/>
        <v>1.2000000000000002</v>
      </c>
      <c r="AR4444" s="71" t="e">
        <f t="shared" si="2005"/>
        <v>#DIV/0!</v>
      </c>
      <c r="BA4444">
        <f t="shared" si="2006"/>
        <v>244</v>
      </c>
      <c r="BB4444" s="91" t="e">
        <f t="shared" si="2007"/>
        <v>#DIV/0!</v>
      </c>
    </row>
    <row r="4445" spans="1:54">
      <c r="A4445" s="2" t="s">
        <v>4560</v>
      </c>
      <c r="B4445" s="7" t="s">
        <v>44388</v>
      </c>
      <c r="C4445" s="17">
        <f t="shared" si="1988"/>
        <v>37.700000000000003</v>
      </c>
      <c r="D4445" s="28">
        <f t="shared" si="1989"/>
        <v>58</v>
      </c>
      <c r="E4445" s="8">
        <f t="shared" si="2008"/>
        <v>15</v>
      </c>
      <c r="F4445" s="2" t="s">
        <v>9549</v>
      </c>
      <c r="G4445" s="54">
        <f t="shared" si="2009"/>
        <v>36.800000000000004</v>
      </c>
      <c r="H4445" s="20">
        <f t="shared" si="2010"/>
        <v>0.20846229999999999</v>
      </c>
      <c r="I4445" s="14" t="s">
        <v>19499</v>
      </c>
      <c r="J4445" s="14" t="s">
        <v>14536</v>
      </c>
      <c r="K4445" s="14" t="s">
        <v>24458</v>
      </c>
      <c r="L4445" s="14" t="s">
        <v>29418</v>
      </c>
      <c r="M4445" s="28">
        <f t="shared" si="2011"/>
        <v>13.6</v>
      </c>
      <c r="N4445" s="46">
        <f t="shared" si="1990"/>
        <v>7</v>
      </c>
      <c r="O4445" s="17">
        <f t="shared" si="1991"/>
        <v>1.6</v>
      </c>
      <c r="P4445" s="17">
        <f t="shared" si="1991"/>
        <v>1.8</v>
      </c>
      <c r="Q4445" s="124">
        <f t="shared" si="1992"/>
        <v>1.4000000000000001</v>
      </c>
      <c r="R4445" s="26">
        <f t="shared" si="1993"/>
        <v>1.8</v>
      </c>
      <c r="S4445" s="2" t="s">
        <v>34393</v>
      </c>
      <c r="T4445" s="2" t="s">
        <v>39374</v>
      </c>
      <c r="U4445" s="24">
        <f t="shared" si="1994"/>
        <v>331.1</v>
      </c>
      <c r="V4445" s="66">
        <f t="shared" si="1994"/>
        <v>341.70000000000005</v>
      </c>
      <c r="W4445" s="54">
        <f t="shared" si="1995"/>
        <v>3.6799999999999997</v>
      </c>
      <c r="X4445" s="143">
        <f t="shared" si="1996"/>
        <v>331.1</v>
      </c>
      <c r="Y4445" s="143">
        <f t="shared" si="1997"/>
        <v>0.83599999999999997</v>
      </c>
      <c r="AD4445">
        <v>152</v>
      </c>
      <c r="AE4445">
        <v>-1</v>
      </c>
      <c r="AF4445" s="10">
        <v>37.9</v>
      </c>
      <c r="AG4445" s="10">
        <v>58.12</v>
      </c>
      <c r="AH4445" s="10">
        <f t="shared" si="1998"/>
        <v>304405.02513636387</v>
      </c>
      <c r="AI4445" s="11">
        <f t="shared" si="1986"/>
        <v>0</v>
      </c>
      <c r="AJ4445">
        <f t="shared" si="1987"/>
        <v>0</v>
      </c>
      <c r="AK4445" t="e">
        <f t="shared" si="1999"/>
        <v>#DIV/0!</v>
      </c>
      <c r="AL4445">
        <f t="shared" si="2000"/>
        <v>4.1033314368000005</v>
      </c>
      <c r="AM4445" s="5">
        <f t="shared" si="2001"/>
        <v>7.3400000000000007</v>
      </c>
      <c r="AN4445">
        <v>0</v>
      </c>
      <c r="AO4445" s="72">
        <f t="shared" si="2002"/>
        <v>1.8</v>
      </c>
      <c r="AP4445" s="72">
        <f t="shared" si="2003"/>
        <v>1.4000000000000001</v>
      </c>
      <c r="AQ4445" s="72">
        <f t="shared" si="2004"/>
        <v>1.6</v>
      </c>
      <c r="AR4445" s="71" t="e">
        <f t="shared" si="2005"/>
        <v>#DIV/0!</v>
      </c>
      <c r="BA4445">
        <f t="shared" si="2006"/>
        <v>58</v>
      </c>
      <c r="BB4445" s="91" t="e">
        <f t="shared" si="2007"/>
        <v>#DIV/0!</v>
      </c>
    </row>
    <row r="4446" spans="1:54">
      <c r="A4446" s="2" t="s">
        <v>4561</v>
      </c>
      <c r="B4446" s="7" t="s">
        <v>44389</v>
      </c>
      <c r="C4446" s="17">
        <f t="shared" si="1988"/>
        <v>6.3000000000000007</v>
      </c>
      <c r="D4446" s="28">
        <f t="shared" si="1989"/>
        <v>227</v>
      </c>
      <c r="E4446" s="8">
        <f t="shared" si="2008"/>
        <v>9</v>
      </c>
      <c r="F4446" s="2" t="s">
        <v>9550</v>
      </c>
      <c r="G4446" s="54">
        <f t="shared" si="2009"/>
        <v>5.3</v>
      </c>
      <c r="H4446" s="20">
        <f t="shared" si="2010"/>
        <v>0.34905700000000001</v>
      </c>
      <c r="I4446" s="14" t="s">
        <v>19500</v>
      </c>
      <c r="J4446" s="14" t="s">
        <v>14537</v>
      </c>
      <c r="K4446" s="14" t="s">
        <v>24459</v>
      </c>
      <c r="L4446" s="14" t="s">
        <v>29419</v>
      </c>
      <c r="M4446" s="28">
        <f t="shared" si="2011"/>
        <v>14</v>
      </c>
      <c r="N4446" s="46">
        <f t="shared" si="1990"/>
        <v>5.6</v>
      </c>
      <c r="O4446" s="17">
        <f t="shared" si="1991"/>
        <v>1.4000000000000001</v>
      </c>
      <c r="P4446" s="17">
        <f t="shared" si="1991"/>
        <v>1</v>
      </c>
      <c r="Q4446" s="124">
        <f t="shared" si="1992"/>
        <v>0.8</v>
      </c>
      <c r="R4446" s="26">
        <f t="shared" si="1993"/>
        <v>1.2000000000000002</v>
      </c>
      <c r="S4446" s="2" t="s">
        <v>34394</v>
      </c>
      <c r="T4446" s="2" t="s">
        <v>39375</v>
      </c>
      <c r="U4446" s="24">
        <f t="shared" si="1994"/>
        <v>499.6</v>
      </c>
      <c r="V4446" s="66">
        <f t="shared" si="1994"/>
        <v>396.8</v>
      </c>
      <c r="W4446" s="54">
        <f t="shared" si="1995"/>
        <v>0.53</v>
      </c>
      <c r="X4446" s="143">
        <f t="shared" si="1996"/>
        <v>499.6</v>
      </c>
      <c r="Y4446" s="143">
        <f t="shared" si="1997"/>
        <v>0.20600000000000002</v>
      </c>
      <c r="AD4446">
        <v>152</v>
      </c>
      <c r="AE4446">
        <v>-1</v>
      </c>
      <c r="AF4446" s="10">
        <v>37.9</v>
      </c>
      <c r="AG4446" s="10">
        <v>58.12</v>
      </c>
      <c r="AH4446" s="10">
        <f t="shared" si="1998"/>
        <v>201153.35517405788</v>
      </c>
      <c r="AI4446" s="11">
        <f t="shared" si="1986"/>
        <v>0</v>
      </c>
      <c r="AJ4446">
        <f t="shared" si="1987"/>
        <v>0</v>
      </c>
      <c r="AK4446" t="e">
        <f t="shared" si="1999"/>
        <v>#DIV/0!</v>
      </c>
      <c r="AL4446">
        <f t="shared" si="2000"/>
        <v>1.0935842400000004</v>
      </c>
      <c r="AM4446" s="5">
        <f t="shared" si="2001"/>
        <v>1.06</v>
      </c>
      <c r="AN4446">
        <v>0</v>
      </c>
      <c r="AO4446" s="72">
        <f t="shared" si="2002"/>
        <v>1.2000000000000002</v>
      </c>
      <c r="AP4446" s="72">
        <f t="shared" si="2003"/>
        <v>0.8</v>
      </c>
      <c r="AQ4446" s="72">
        <f t="shared" si="2004"/>
        <v>0.8</v>
      </c>
      <c r="AR4446" s="71" t="e">
        <f t="shared" si="2005"/>
        <v>#DIV/0!</v>
      </c>
      <c r="BA4446">
        <f t="shared" si="2006"/>
        <v>227</v>
      </c>
      <c r="BB4446" s="91" t="e">
        <f t="shared" si="2007"/>
        <v>#DIV/0!</v>
      </c>
    </row>
    <row r="4447" spans="1:54">
      <c r="A4447" s="2" t="s">
        <v>4562</v>
      </c>
      <c r="B4447" s="7" t="s">
        <v>44390</v>
      </c>
      <c r="C4447" s="17">
        <f t="shared" si="1988"/>
        <v>29.5</v>
      </c>
      <c r="D4447" s="28">
        <f t="shared" si="1989"/>
        <v>155</v>
      </c>
      <c r="E4447" s="8">
        <f t="shared" si="2008"/>
        <v>6</v>
      </c>
      <c r="F4447" s="2" t="s">
        <v>9551</v>
      </c>
      <c r="G4447" s="54">
        <f t="shared" si="2009"/>
        <v>28.5</v>
      </c>
      <c r="H4447" s="20">
        <f t="shared" si="2010"/>
        <v>0.20658270000000001</v>
      </c>
      <c r="I4447" s="14" t="s">
        <v>19501</v>
      </c>
      <c r="J4447" s="14" t="s">
        <v>14538</v>
      </c>
      <c r="K4447" s="14" t="s">
        <v>24460</v>
      </c>
      <c r="L4447" s="14" t="s">
        <v>29420</v>
      </c>
      <c r="M4447" s="28">
        <f t="shared" si="2011"/>
        <v>14</v>
      </c>
      <c r="N4447" s="46">
        <f t="shared" si="1990"/>
        <v>6.2</v>
      </c>
      <c r="O4447" s="17">
        <f t="shared" si="1991"/>
        <v>3</v>
      </c>
      <c r="P4447" s="17">
        <f t="shared" si="1991"/>
        <v>1</v>
      </c>
      <c r="Q4447" s="124">
        <f t="shared" si="1992"/>
        <v>0.4</v>
      </c>
      <c r="R4447" s="26">
        <f t="shared" si="1993"/>
        <v>0.60000000000000009</v>
      </c>
      <c r="S4447" s="2" t="s">
        <v>34395</v>
      </c>
      <c r="T4447" s="2" t="s">
        <v>39376</v>
      </c>
      <c r="U4447" s="24">
        <f t="shared" si="1994"/>
        <v>428.5</v>
      </c>
      <c r="V4447" s="66">
        <f t="shared" si="1994"/>
        <v>409.6</v>
      </c>
      <c r="W4447" s="54">
        <f t="shared" si="1995"/>
        <v>2.8499999999999996</v>
      </c>
      <c r="X4447" s="143">
        <f t="shared" si="1996"/>
        <v>428.5</v>
      </c>
      <c r="Y4447" s="143">
        <f t="shared" si="1997"/>
        <v>0.66999999999999993</v>
      </c>
      <c r="AD4447">
        <v>152</v>
      </c>
      <c r="AE4447">
        <v>-1</v>
      </c>
      <c r="AF4447" s="10">
        <v>37.9</v>
      </c>
      <c r="AG4447" s="10">
        <v>58.12</v>
      </c>
      <c r="AH4447" s="10">
        <f t="shared" si="1998"/>
        <v>159669.75365840681</v>
      </c>
      <c r="AI4447" s="11">
        <f t="shared" si="1986"/>
        <v>0</v>
      </c>
      <c r="AJ4447">
        <f t="shared" si="1987"/>
        <v>0</v>
      </c>
      <c r="AK4447" t="e">
        <f t="shared" si="1999"/>
        <v>#DIV/0!</v>
      </c>
      <c r="AL4447">
        <f t="shared" si="2000"/>
        <v>1.4281511400000004</v>
      </c>
      <c r="AM4447" s="5">
        <f t="shared" si="2001"/>
        <v>5.7</v>
      </c>
      <c r="AN4447">
        <v>0</v>
      </c>
      <c r="AO4447" s="72">
        <f t="shared" si="2002"/>
        <v>0.60000000000000009</v>
      </c>
      <c r="AP4447" s="72">
        <f t="shared" si="2003"/>
        <v>0.4</v>
      </c>
      <c r="AQ4447" s="72">
        <f t="shared" si="2004"/>
        <v>0.60000000000000009</v>
      </c>
      <c r="AR4447" s="71" t="e">
        <f t="shared" si="2005"/>
        <v>#DIV/0!</v>
      </c>
      <c r="BA4447">
        <f t="shared" si="2006"/>
        <v>155</v>
      </c>
      <c r="BB4447" s="91" t="e">
        <f t="shared" si="2007"/>
        <v>#DIV/0!</v>
      </c>
    </row>
    <row r="4448" spans="1:54">
      <c r="A4448" s="2" t="s">
        <v>4563</v>
      </c>
      <c r="B4448" s="7" t="s">
        <v>44391</v>
      </c>
      <c r="C4448" s="17">
        <f t="shared" si="1988"/>
        <v>13.200000000000001</v>
      </c>
      <c r="D4448" s="28">
        <f t="shared" si="1989"/>
        <v>251</v>
      </c>
      <c r="E4448" s="8">
        <f t="shared" si="2008"/>
        <v>8</v>
      </c>
      <c r="F4448" s="2" t="s">
        <v>9552</v>
      </c>
      <c r="G4448" s="54">
        <f t="shared" si="2009"/>
        <v>12.299999999999999</v>
      </c>
      <c r="H4448" s="20">
        <f t="shared" si="2010"/>
        <v>0.47583419999999998</v>
      </c>
      <c r="I4448" s="14" t="s">
        <v>19502</v>
      </c>
      <c r="J4448" s="14" t="s">
        <v>14539</v>
      </c>
      <c r="K4448" s="14" t="s">
        <v>24461</v>
      </c>
      <c r="L4448" s="14" t="s">
        <v>29421</v>
      </c>
      <c r="M4448" s="28">
        <f t="shared" si="2011"/>
        <v>10.8</v>
      </c>
      <c r="N4448" s="46">
        <f t="shared" si="1990"/>
        <v>7</v>
      </c>
      <c r="O4448" s="17">
        <f t="shared" si="1991"/>
        <v>1.2000000000000002</v>
      </c>
      <c r="P4448" s="17">
        <f t="shared" si="1991"/>
        <v>7.4</v>
      </c>
      <c r="Q4448" s="124">
        <f t="shared" si="1992"/>
        <v>0.60000000000000009</v>
      </c>
      <c r="R4448" s="26">
        <f t="shared" si="1993"/>
        <v>1.2000000000000002</v>
      </c>
      <c r="S4448" s="2" t="s">
        <v>34396</v>
      </c>
      <c r="T4448" s="2" t="s">
        <v>39377</v>
      </c>
      <c r="U4448" s="24">
        <f t="shared" si="1994"/>
        <v>524.4</v>
      </c>
      <c r="V4448" s="66">
        <f t="shared" si="1994"/>
        <v>398.40000000000003</v>
      </c>
      <c r="W4448" s="54">
        <f t="shared" si="1995"/>
        <v>1.23</v>
      </c>
      <c r="X4448" s="143">
        <f t="shared" si="1996"/>
        <v>524.4</v>
      </c>
      <c r="Y4448" s="143">
        <f t="shared" si="1997"/>
        <v>0.34599999999999997</v>
      </c>
      <c r="AD4448">
        <v>152</v>
      </c>
      <c r="AE4448">
        <v>-1</v>
      </c>
      <c r="AF4448" s="10">
        <v>37.9</v>
      </c>
      <c r="AG4448" s="10">
        <v>58.12</v>
      </c>
      <c r="AH4448" s="10">
        <f t="shared" si="1998"/>
        <v>196749.44671998487</v>
      </c>
      <c r="AI4448" s="11">
        <f t="shared" si="1986"/>
        <v>0</v>
      </c>
      <c r="AJ4448">
        <f t="shared" si="1987"/>
        <v>0</v>
      </c>
      <c r="AK4448" t="e">
        <f t="shared" si="1999"/>
        <v>#DIV/0!</v>
      </c>
      <c r="AL4448">
        <f t="shared" si="2000"/>
        <v>5.5855107648000022</v>
      </c>
      <c r="AM4448" s="5">
        <f t="shared" si="2001"/>
        <v>2.4400000000000004</v>
      </c>
      <c r="AN4448">
        <v>0</v>
      </c>
      <c r="AO4448" s="72">
        <f t="shared" si="2002"/>
        <v>1.2000000000000002</v>
      </c>
      <c r="AP4448" s="72">
        <f t="shared" si="2003"/>
        <v>0.60000000000000009</v>
      </c>
      <c r="AQ4448" s="72">
        <f t="shared" si="2004"/>
        <v>0.8</v>
      </c>
      <c r="AR4448" s="71" t="e">
        <f t="shared" si="2005"/>
        <v>#DIV/0!</v>
      </c>
      <c r="BA4448">
        <f t="shared" si="2006"/>
        <v>251</v>
      </c>
      <c r="BB4448" s="91" t="e">
        <f t="shared" si="2007"/>
        <v>#DIV/0!</v>
      </c>
    </row>
    <row r="4449" spans="1:54">
      <c r="A4449" s="2" t="s">
        <v>4564</v>
      </c>
      <c r="B4449" s="7" t="s">
        <v>44392</v>
      </c>
      <c r="C4449" s="17">
        <f t="shared" si="1988"/>
        <v>12.5</v>
      </c>
      <c r="D4449" s="28">
        <f t="shared" si="1989"/>
        <v>125</v>
      </c>
      <c r="E4449" s="8">
        <f t="shared" si="2008"/>
        <v>9</v>
      </c>
      <c r="F4449" s="2" t="s">
        <v>9553</v>
      </c>
      <c r="G4449" s="54">
        <f t="shared" si="2009"/>
        <v>11.5</v>
      </c>
      <c r="H4449" s="20">
        <f t="shared" si="2010"/>
        <v>0.14701510000000001</v>
      </c>
      <c r="I4449" s="14" t="s">
        <v>19503</v>
      </c>
      <c r="J4449" s="14" t="s">
        <v>14540</v>
      </c>
      <c r="K4449" s="14" t="s">
        <v>24462</v>
      </c>
      <c r="L4449" s="14" t="s">
        <v>29422</v>
      </c>
      <c r="M4449" s="28">
        <f t="shared" si="2011"/>
        <v>12.1</v>
      </c>
      <c r="N4449" s="46">
        <f t="shared" si="1990"/>
        <v>5.4</v>
      </c>
      <c r="O4449" s="17">
        <f t="shared" si="1991"/>
        <v>0.4</v>
      </c>
      <c r="P4449" s="17">
        <f t="shared" si="1991"/>
        <v>4.8000000000000007</v>
      </c>
      <c r="Q4449" s="124">
        <f t="shared" si="1992"/>
        <v>2</v>
      </c>
      <c r="R4449" s="26">
        <f t="shared" si="1993"/>
        <v>2.4000000000000004</v>
      </c>
      <c r="S4449" s="2" t="s">
        <v>34397</v>
      </c>
      <c r="T4449" s="2" t="s">
        <v>39378</v>
      </c>
      <c r="U4449" s="24">
        <f t="shared" si="1994"/>
        <v>397.6</v>
      </c>
      <c r="V4449" s="66">
        <f t="shared" si="1994"/>
        <v>300.5</v>
      </c>
      <c r="W4449" s="54">
        <f t="shared" si="1995"/>
        <v>1.1499999999999999</v>
      </c>
      <c r="X4449" s="143">
        <f t="shared" si="1996"/>
        <v>397.6</v>
      </c>
      <c r="Y4449" s="143">
        <f t="shared" si="1997"/>
        <v>0.32999999999999996</v>
      </c>
      <c r="AD4449">
        <v>152</v>
      </c>
      <c r="AE4449">
        <v>-1</v>
      </c>
      <c r="AF4449" s="10">
        <v>37.9</v>
      </c>
      <c r="AG4449" s="10">
        <v>58.12</v>
      </c>
      <c r="AH4449" s="10">
        <f t="shared" si="1998"/>
        <v>355059.09622033458</v>
      </c>
      <c r="AI4449" s="11">
        <f t="shared" si="1986"/>
        <v>0</v>
      </c>
      <c r="AJ4449">
        <f t="shared" si="1987"/>
        <v>0</v>
      </c>
      <c r="AK4449" t="e">
        <f t="shared" si="1999"/>
        <v>#DIV/0!</v>
      </c>
      <c r="AL4449">
        <f t="shared" si="2000"/>
        <v>3.9305544192000013</v>
      </c>
      <c r="AM4449" s="5">
        <f t="shared" si="2001"/>
        <v>2.2999999999999998</v>
      </c>
      <c r="AN4449">
        <v>0</v>
      </c>
      <c r="AO4449" s="72">
        <f t="shared" si="2002"/>
        <v>2.4000000000000004</v>
      </c>
      <c r="AP4449" s="72">
        <f t="shared" si="2003"/>
        <v>2</v>
      </c>
      <c r="AQ4449" s="72">
        <f t="shared" si="2004"/>
        <v>2.2000000000000002</v>
      </c>
      <c r="AR4449" s="71" t="e">
        <f t="shared" si="2005"/>
        <v>#DIV/0!</v>
      </c>
      <c r="BA4449">
        <f t="shared" si="2006"/>
        <v>125</v>
      </c>
      <c r="BB4449" s="91" t="e">
        <f t="shared" si="2007"/>
        <v>#DIV/0!</v>
      </c>
    </row>
    <row r="4450" spans="1:54">
      <c r="A4450" s="2" t="s">
        <v>4565</v>
      </c>
      <c r="B4450" s="7" t="s">
        <v>44393</v>
      </c>
      <c r="C4450" s="17">
        <f t="shared" si="1988"/>
        <v>32</v>
      </c>
      <c r="D4450" s="28">
        <f t="shared" si="1989"/>
        <v>233</v>
      </c>
      <c r="E4450" s="8">
        <f t="shared" si="2008"/>
        <v>11</v>
      </c>
      <c r="F4450" s="2" t="s">
        <v>9554</v>
      </c>
      <c r="G4450" s="54">
        <f t="shared" si="2009"/>
        <v>31.1</v>
      </c>
      <c r="H4450" s="20">
        <f t="shared" si="2010"/>
        <v>0.25391279999999999</v>
      </c>
      <c r="I4450" s="14" t="s">
        <v>19504</v>
      </c>
      <c r="J4450" s="14" t="s">
        <v>14541</v>
      </c>
      <c r="K4450" s="14" t="s">
        <v>24463</v>
      </c>
      <c r="L4450" s="14" t="s">
        <v>29423</v>
      </c>
      <c r="M4450" s="28">
        <f t="shared" si="2011"/>
        <v>9.8999999999999986</v>
      </c>
      <c r="N4450" s="46">
        <f t="shared" si="1990"/>
        <v>6.2</v>
      </c>
      <c r="O4450" s="17">
        <f t="shared" si="1991"/>
        <v>0.8</v>
      </c>
      <c r="P4450" s="17">
        <f t="shared" si="1991"/>
        <v>9.2000000000000011</v>
      </c>
      <c r="Q4450" s="124">
        <f t="shared" si="1992"/>
        <v>1.4000000000000001</v>
      </c>
      <c r="R4450" s="26">
        <f t="shared" si="1993"/>
        <v>1.8</v>
      </c>
      <c r="S4450" s="2" t="s">
        <v>34398</v>
      </c>
      <c r="T4450" s="2" t="s">
        <v>39379</v>
      </c>
      <c r="U4450" s="24">
        <f t="shared" si="1994"/>
        <v>505.70000000000005</v>
      </c>
      <c r="V4450" s="66">
        <f t="shared" si="1994"/>
        <v>398.5</v>
      </c>
      <c r="W4450" s="54">
        <f t="shared" si="1995"/>
        <v>3.11</v>
      </c>
      <c r="X4450" s="143">
        <f t="shared" si="1996"/>
        <v>505.70000000000005</v>
      </c>
      <c r="Y4450" s="143">
        <f t="shared" si="1997"/>
        <v>0.72199999999999998</v>
      </c>
      <c r="AD4450">
        <v>152</v>
      </c>
      <c r="AE4450">
        <v>-1</v>
      </c>
      <c r="AF4450" s="10">
        <v>37.9</v>
      </c>
      <c r="AG4450" s="10">
        <v>58.12</v>
      </c>
      <c r="AH4450" s="10">
        <f t="shared" si="1998"/>
        <v>196419.75669164938</v>
      </c>
      <c r="AI4450" s="11">
        <f t="shared" si="1986"/>
        <v>0</v>
      </c>
      <c r="AJ4450">
        <f t="shared" si="1987"/>
        <v>0</v>
      </c>
      <c r="AK4450" t="e">
        <f t="shared" si="1999"/>
        <v>#DIV/0!</v>
      </c>
      <c r="AL4450">
        <f t="shared" si="2000"/>
        <v>9.8841632256000018</v>
      </c>
      <c r="AM4450" s="5">
        <f t="shared" si="2001"/>
        <v>6.2</v>
      </c>
      <c r="AN4450">
        <v>0</v>
      </c>
      <c r="AO4450" s="72">
        <f t="shared" si="2002"/>
        <v>1.8</v>
      </c>
      <c r="AP4450" s="72">
        <f t="shared" si="2003"/>
        <v>1.4000000000000001</v>
      </c>
      <c r="AQ4450" s="72">
        <f t="shared" si="2004"/>
        <v>1.4000000000000001</v>
      </c>
      <c r="AR4450" s="71" t="e">
        <f t="shared" si="2005"/>
        <v>#DIV/0!</v>
      </c>
      <c r="BA4450">
        <f t="shared" si="2006"/>
        <v>233</v>
      </c>
      <c r="BB4450" s="91" t="e">
        <f t="shared" si="2007"/>
        <v>#DIV/0!</v>
      </c>
    </row>
    <row r="4451" spans="1:54">
      <c r="A4451" s="2" t="s">
        <v>4566</v>
      </c>
      <c r="B4451" s="7" t="s">
        <v>44394</v>
      </c>
      <c r="C4451" s="17">
        <f t="shared" si="1988"/>
        <v>23.900000000000002</v>
      </c>
      <c r="D4451" s="28">
        <f t="shared" si="1989"/>
        <v>114</v>
      </c>
      <c r="E4451" s="8">
        <f t="shared" si="2008"/>
        <v>13</v>
      </c>
      <c r="F4451" s="2" t="s">
        <v>9555</v>
      </c>
      <c r="G4451" s="54">
        <f t="shared" si="2009"/>
        <v>23</v>
      </c>
      <c r="H4451" s="20">
        <f t="shared" si="2010"/>
        <v>0.53468749999999998</v>
      </c>
      <c r="I4451" s="14" t="s">
        <v>19505</v>
      </c>
      <c r="J4451" s="14" t="s">
        <v>14542</v>
      </c>
      <c r="K4451" s="14" t="s">
        <v>24464</v>
      </c>
      <c r="L4451" s="14" t="s">
        <v>29424</v>
      </c>
      <c r="M4451" s="28">
        <f t="shared" si="2011"/>
        <v>12</v>
      </c>
      <c r="N4451" s="46">
        <f t="shared" si="1990"/>
        <v>5.2</v>
      </c>
      <c r="O4451" s="17">
        <f t="shared" si="1991"/>
        <v>1.8</v>
      </c>
      <c r="P4451" s="17">
        <f t="shared" si="1991"/>
        <v>5</v>
      </c>
      <c r="Q4451" s="124">
        <f t="shared" si="1992"/>
        <v>1</v>
      </c>
      <c r="R4451" s="26">
        <f t="shared" si="1993"/>
        <v>2.2000000000000002</v>
      </c>
      <c r="S4451" s="2" t="s">
        <v>34399</v>
      </c>
      <c r="T4451" s="2" t="s">
        <v>39380</v>
      </c>
      <c r="U4451" s="24">
        <f t="shared" si="1994"/>
        <v>387.1</v>
      </c>
      <c r="V4451" s="66">
        <f t="shared" si="1994"/>
        <v>288.40000000000003</v>
      </c>
      <c r="W4451" s="54">
        <f t="shared" si="1995"/>
        <v>2.2999999999999998</v>
      </c>
      <c r="X4451" s="143">
        <f t="shared" si="1996"/>
        <v>387.1</v>
      </c>
      <c r="Y4451" s="143">
        <f t="shared" si="1997"/>
        <v>0.55999999999999994</v>
      </c>
      <c r="AD4451">
        <v>152</v>
      </c>
      <c r="AE4451">
        <v>-1</v>
      </c>
      <c r="AF4451" s="10">
        <v>37.9</v>
      </c>
      <c r="AG4451" s="10">
        <v>58.12</v>
      </c>
      <c r="AH4451" s="10">
        <f t="shared" si="1998"/>
        <v>367932.64423486986</v>
      </c>
      <c r="AI4451" s="11">
        <f t="shared" si="1986"/>
        <v>0</v>
      </c>
      <c r="AJ4451">
        <f t="shared" si="1987"/>
        <v>0</v>
      </c>
      <c r="AK4451" t="e">
        <f t="shared" si="1999"/>
        <v>#DIV/0!</v>
      </c>
      <c r="AL4451">
        <f t="shared" si="2000"/>
        <v>9.2131875000000019</v>
      </c>
      <c r="AM4451" s="5">
        <f t="shared" si="2001"/>
        <v>4.58</v>
      </c>
      <c r="AN4451">
        <v>0</v>
      </c>
      <c r="AO4451" s="72">
        <f t="shared" si="2002"/>
        <v>2.2000000000000002</v>
      </c>
      <c r="AP4451" s="72">
        <f t="shared" si="2003"/>
        <v>1</v>
      </c>
      <c r="AQ4451" s="72">
        <f t="shared" si="2004"/>
        <v>1.2000000000000002</v>
      </c>
      <c r="AR4451" s="71" t="e">
        <f t="shared" si="2005"/>
        <v>#DIV/0!</v>
      </c>
      <c r="BA4451">
        <f t="shared" si="2006"/>
        <v>114</v>
      </c>
      <c r="BB4451" s="91" t="e">
        <f t="shared" si="2007"/>
        <v>#DIV/0!</v>
      </c>
    </row>
    <row r="4452" spans="1:54">
      <c r="A4452" s="2" t="s">
        <v>4567</v>
      </c>
      <c r="B4452" s="7" t="s">
        <v>44395</v>
      </c>
      <c r="C4452" s="17">
        <f t="shared" si="1988"/>
        <v>31.1</v>
      </c>
      <c r="D4452" s="28">
        <f t="shared" si="1989"/>
        <v>228</v>
      </c>
      <c r="E4452" s="8">
        <f t="shared" si="2008"/>
        <v>8</v>
      </c>
      <c r="F4452" s="2" t="s">
        <v>9556</v>
      </c>
      <c r="G4452" s="54">
        <f t="shared" si="2009"/>
        <v>30.1</v>
      </c>
      <c r="H4452" s="20">
        <f t="shared" si="2010"/>
        <v>0.55640369999999995</v>
      </c>
      <c r="I4452" s="14" t="s">
        <v>19506</v>
      </c>
      <c r="J4452" s="14" t="s">
        <v>14543</v>
      </c>
      <c r="K4452" s="14" t="s">
        <v>24465</v>
      </c>
      <c r="L4452" s="14" t="s">
        <v>29425</v>
      </c>
      <c r="M4452" s="28">
        <f t="shared" si="2011"/>
        <v>10.6</v>
      </c>
      <c r="N4452" s="46">
        <f t="shared" si="1990"/>
        <v>5</v>
      </c>
      <c r="O4452" s="17">
        <f t="shared" si="1991"/>
        <v>1.8</v>
      </c>
      <c r="P4452" s="17">
        <f t="shared" si="1991"/>
        <v>7.8000000000000007</v>
      </c>
      <c r="Q4452" s="124">
        <f t="shared" si="1992"/>
        <v>0.4</v>
      </c>
      <c r="R4452" s="26">
        <f t="shared" si="1993"/>
        <v>0.8</v>
      </c>
      <c r="S4452" s="2" t="s">
        <v>34400</v>
      </c>
      <c r="T4452" s="2" t="s">
        <v>39381</v>
      </c>
      <c r="U4452" s="24">
        <f t="shared" si="1994"/>
        <v>501.3</v>
      </c>
      <c r="V4452" s="66">
        <f t="shared" si="1994"/>
        <v>331.5</v>
      </c>
      <c r="W4452" s="54">
        <f t="shared" si="1995"/>
        <v>3.01</v>
      </c>
      <c r="X4452" s="143">
        <f t="shared" si="1996"/>
        <v>501.3</v>
      </c>
      <c r="Y4452" s="143">
        <f t="shared" si="1997"/>
        <v>0.70199999999999996</v>
      </c>
      <c r="AD4452">
        <v>152</v>
      </c>
      <c r="AE4452">
        <v>-1</v>
      </c>
      <c r="AF4452" s="10">
        <v>37.9</v>
      </c>
      <c r="AG4452" s="10">
        <v>58.12</v>
      </c>
      <c r="AH4452" s="10">
        <f t="shared" si="1998"/>
        <v>318176.83016752568</v>
      </c>
      <c r="AI4452" s="11">
        <f t="shared" si="1986"/>
        <v>0</v>
      </c>
      <c r="AJ4452">
        <f t="shared" si="1987"/>
        <v>0</v>
      </c>
      <c r="AK4452" t="e">
        <f t="shared" si="1999"/>
        <v>#DIV/0!</v>
      </c>
      <c r="AL4452">
        <f t="shared" si="2000"/>
        <v>4.9824736416000022</v>
      </c>
      <c r="AM4452" s="5">
        <f t="shared" si="2001"/>
        <v>6.0200000000000005</v>
      </c>
      <c r="AN4452">
        <v>0</v>
      </c>
      <c r="AO4452" s="72">
        <f t="shared" si="2002"/>
        <v>0.8</v>
      </c>
      <c r="AP4452" s="72">
        <f t="shared" si="2003"/>
        <v>0.4</v>
      </c>
      <c r="AQ4452" s="72">
        <f t="shared" si="2004"/>
        <v>0.4</v>
      </c>
      <c r="AR4452" s="71" t="e">
        <f t="shared" si="2005"/>
        <v>#DIV/0!</v>
      </c>
      <c r="BA4452">
        <f t="shared" si="2006"/>
        <v>228</v>
      </c>
      <c r="BB4452" s="91" t="e">
        <f t="shared" si="2007"/>
        <v>#DIV/0!</v>
      </c>
    </row>
    <row r="4453" spans="1:54">
      <c r="A4453" s="2" t="s">
        <v>4568</v>
      </c>
      <c r="B4453" s="7" t="s">
        <v>44396</v>
      </c>
      <c r="C4453" s="17">
        <f t="shared" si="1988"/>
        <v>27.6</v>
      </c>
      <c r="D4453" s="28">
        <f t="shared" si="1989"/>
        <v>239</v>
      </c>
      <c r="E4453" s="8">
        <f t="shared" si="2008"/>
        <v>13</v>
      </c>
      <c r="F4453" s="2" t="s">
        <v>9557</v>
      </c>
      <c r="G4453" s="54">
        <f t="shared" si="2009"/>
        <v>26.700000000000003</v>
      </c>
      <c r="H4453" s="20">
        <f t="shared" si="2010"/>
        <v>0.19454339999999998</v>
      </c>
      <c r="I4453" s="14" t="s">
        <v>19507</v>
      </c>
      <c r="J4453" s="14" t="s">
        <v>14544</v>
      </c>
      <c r="K4453" s="14" t="s">
        <v>24466</v>
      </c>
      <c r="L4453" s="14" t="s">
        <v>29426</v>
      </c>
      <c r="M4453" s="28">
        <f t="shared" si="2011"/>
        <v>14</v>
      </c>
      <c r="N4453" s="46">
        <f t="shared" si="1990"/>
        <v>6.4</v>
      </c>
      <c r="O4453" s="17">
        <f t="shared" si="1991"/>
        <v>2.8000000000000003</v>
      </c>
      <c r="P4453" s="17">
        <f t="shared" si="1991"/>
        <v>1</v>
      </c>
      <c r="Q4453" s="124">
        <f t="shared" si="1992"/>
        <v>1.6</v>
      </c>
      <c r="R4453" s="26">
        <f t="shared" si="1993"/>
        <v>2</v>
      </c>
      <c r="S4453" s="2" t="s">
        <v>34401</v>
      </c>
      <c r="T4453" s="2" t="s">
        <v>39382</v>
      </c>
      <c r="U4453" s="24">
        <f t="shared" si="1994"/>
        <v>512.4</v>
      </c>
      <c r="V4453" s="66">
        <f t="shared" si="1994"/>
        <v>362.8</v>
      </c>
      <c r="W4453" s="54">
        <f t="shared" si="1995"/>
        <v>2.67</v>
      </c>
      <c r="X4453" s="143">
        <f t="shared" si="1996"/>
        <v>512.4</v>
      </c>
      <c r="Y4453" s="143">
        <f t="shared" si="1997"/>
        <v>0.63400000000000001</v>
      </c>
      <c r="AD4453">
        <v>152</v>
      </c>
      <c r="AE4453">
        <v>-1</v>
      </c>
      <c r="AF4453" s="10">
        <v>37.9</v>
      </c>
      <c r="AG4453" s="10">
        <v>58.12</v>
      </c>
      <c r="AH4453" s="10">
        <f t="shared" si="1998"/>
        <v>272213.63633958041</v>
      </c>
      <c r="AI4453" s="11">
        <f t="shared" si="1986"/>
        <v>0</v>
      </c>
      <c r="AJ4453">
        <f t="shared" si="1987"/>
        <v>0</v>
      </c>
      <c r="AK4453" t="e">
        <f t="shared" si="1999"/>
        <v>#DIV/0!</v>
      </c>
      <c r="AL4453">
        <f t="shared" si="2000"/>
        <v>4.5105569600000006</v>
      </c>
      <c r="AM4453" s="5">
        <f t="shared" si="2001"/>
        <v>5.32</v>
      </c>
      <c r="AN4453">
        <v>0</v>
      </c>
      <c r="AO4453" s="72">
        <f t="shared" si="2002"/>
        <v>2</v>
      </c>
      <c r="AP4453" s="72">
        <f t="shared" si="2003"/>
        <v>1.6</v>
      </c>
      <c r="AQ4453" s="72">
        <f t="shared" si="2004"/>
        <v>1.8</v>
      </c>
      <c r="AR4453" s="71" t="e">
        <f t="shared" si="2005"/>
        <v>#DIV/0!</v>
      </c>
      <c r="BA4453">
        <f t="shared" si="2006"/>
        <v>239</v>
      </c>
      <c r="BB4453" s="91" t="e">
        <f t="shared" si="2007"/>
        <v>#DIV/0!</v>
      </c>
    </row>
    <row r="4454" spans="1:54">
      <c r="A4454" s="2" t="s">
        <v>4569</v>
      </c>
      <c r="B4454" s="7" t="s">
        <v>44397</v>
      </c>
      <c r="C4454" s="17">
        <f t="shared" si="1988"/>
        <v>24.1</v>
      </c>
      <c r="D4454" s="28">
        <f t="shared" si="1989"/>
        <v>80</v>
      </c>
      <c r="E4454" s="8">
        <f t="shared" si="2008"/>
        <v>16</v>
      </c>
      <c r="F4454" s="2" t="s">
        <v>9558</v>
      </c>
      <c r="G4454" s="54">
        <f t="shared" si="2009"/>
        <v>23.200000000000003</v>
      </c>
      <c r="H4454" s="20">
        <f t="shared" si="2010"/>
        <v>0.63883259999999997</v>
      </c>
      <c r="I4454" s="14" t="s">
        <v>19508</v>
      </c>
      <c r="J4454" s="14" t="s">
        <v>14545</v>
      </c>
      <c r="K4454" s="14" t="s">
        <v>24467</v>
      </c>
      <c r="L4454" s="14" t="s">
        <v>29427</v>
      </c>
      <c r="M4454" s="28">
        <f t="shared" si="2011"/>
        <v>11</v>
      </c>
      <c r="N4454" s="46">
        <f t="shared" si="1990"/>
        <v>6</v>
      </c>
      <c r="O4454" s="17">
        <f t="shared" si="1991"/>
        <v>2.6</v>
      </c>
      <c r="P4454" s="17">
        <f t="shared" si="1991"/>
        <v>7</v>
      </c>
      <c r="Q4454" s="124">
        <f t="shared" si="1992"/>
        <v>1</v>
      </c>
      <c r="R4454" s="26">
        <f t="shared" si="1993"/>
        <v>2.6</v>
      </c>
      <c r="S4454" s="2" t="s">
        <v>34402</v>
      </c>
      <c r="T4454" s="2" t="s">
        <v>39383</v>
      </c>
      <c r="U4454" s="24">
        <f t="shared" si="1994"/>
        <v>353.20000000000005</v>
      </c>
      <c r="V4454" s="66">
        <f t="shared" si="1994"/>
        <v>397.1</v>
      </c>
      <c r="W4454" s="54">
        <f t="shared" si="1995"/>
        <v>2.3199999999999998</v>
      </c>
      <c r="X4454" s="143">
        <f t="shared" si="1996"/>
        <v>353.20000000000005</v>
      </c>
      <c r="Y4454" s="143">
        <f t="shared" si="1997"/>
        <v>0.56399999999999995</v>
      </c>
      <c r="AD4454">
        <v>152</v>
      </c>
      <c r="AE4454">
        <v>-1</v>
      </c>
      <c r="AF4454" s="10">
        <v>37.9</v>
      </c>
      <c r="AG4454" s="10">
        <v>58.12</v>
      </c>
      <c r="AH4454" s="10">
        <f t="shared" si="1998"/>
        <v>200225.96233958795</v>
      </c>
      <c r="AI4454" s="11">
        <f t="shared" si="1986"/>
        <v>0</v>
      </c>
      <c r="AJ4454">
        <f t="shared" si="1987"/>
        <v>0</v>
      </c>
      <c r="AK4454" t="e">
        <f t="shared" si="1999"/>
        <v>#DIV/0!</v>
      </c>
      <c r="AL4454">
        <f t="shared" si="2000"/>
        <v>17.090441368</v>
      </c>
      <c r="AM4454" s="5">
        <f t="shared" si="2001"/>
        <v>4.62</v>
      </c>
      <c r="AN4454">
        <v>0</v>
      </c>
      <c r="AO4454" s="72">
        <f t="shared" si="2002"/>
        <v>2.6</v>
      </c>
      <c r="AP4454" s="72">
        <f t="shared" si="2003"/>
        <v>1</v>
      </c>
      <c r="AQ4454" s="72">
        <f t="shared" si="2004"/>
        <v>1</v>
      </c>
      <c r="AR4454" s="71" t="e">
        <f t="shared" si="2005"/>
        <v>#DIV/0!</v>
      </c>
      <c r="BA4454">
        <f t="shared" si="2006"/>
        <v>80</v>
      </c>
      <c r="BB4454" s="91" t="e">
        <f t="shared" si="2007"/>
        <v>#DIV/0!</v>
      </c>
    </row>
    <row r="4455" spans="1:54">
      <c r="A4455" s="2" t="s">
        <v>4570</v>
      </c>
      <c r="B4455" s="7" t="s">
        <v>44398</v>
      </c>
      <c r="C4455" s="17">
        <f t="shared" si="1988"/>
        <v>16.600000000000001</v>
      </c>
      <c r="D4455" s="28">
        <f t="shared" si="1989"/>
        <v>234</v>
      </c>
      <c r="E4455" s="8">
        <f t="shared" si="2008"/>
        <v>11</v>
      </c>
      <c r="F4455" s="2" t="s">
        <v>9559</v>
      </c>
      <c r="G4455" s="54">
        <f t="shared" si="2009"/>
        <v>15.6</v>
      </c>
      <c r="H4455" s="20">
        <f t="shared" si="2010"/>
        <v>0.33599840000000003</v>
      </c>
      <c r="I4455" s="14" t="s">
        <v>19509</v>
      </c>
      <c r="J4455" s="14" t="s">
        <v>14546</v>
      </c>
      <c r="K4455" s="14" t="s">
        <v>24468</v>
      </c>
      <c r="L4455" s="14" t="s">
        <v>29428</v>
      </c>
      <c r="M4455" s="28">
        <f t="shared" si="2011"/>
        <v>13.8</v>
      </c>
      <c r="N4455" s="46">
        <f t="shared" si="1990"/>
        <v>6</v>
      </c>
      <c r="O4455" s="17">
        <f t="shared" si="1991"/>
        <v>0.8</v>
      </c>
      <c r="P4455" s="17">
        <f t="shared" si="1991"/>
        <v>1.4000000000000001</v>
      </c>
      <c r="Q4455" s="124">
        <f t="shared" si="1992"/>
        <v>1.6</v>
      </c>
      <c r="R4455" s="26">
        <f t="shared" si="1993"/>
        <v>2.4000000000000004</v>
      </c>
      <c r="S4455" s="2" t="s">
        <v>34403</v>
      </c>
      <c r="T4455" s="2" t="s">
        <v>39384</v>
      </c>
      <c r="U4455" s="24">
        <f t="shared" si="1994"/>
        <v>507.40000000000003</v>
      </c>
      <c r="V4455" s="66">
        <f t="shared" si="1994"/>
        <v>419.40000000000003</v>
      </c>
      <c r="W4455" s="54">
        <f t="shared" si="1995"/>
        <v>1.56</v>
      </c>
      <c r="X4455" s="143">
        <f t="shared" si="1996"/>
        <v>507.40000000000003</v>
      </c>
      <c r="Y4455" s="143">
        <f t="shared" si="1997"/>
        <v>0.41200000000000003</v>
      </c>
      <c r="AD4455">
        <v>152</v>
      </c>
      <c r="AE4455">
        <v>-1</v>
      </c>
      <c r="AF4455" s="10">
        <v>37.9</v>
      </c>
      <c r="AG4455" s="10">
        <v>58.12</v>
      </c>
      <c r="AH4455" s="10">
        <f t="shared" si="1998"/>
        <v>108303.46855992381</v>
      </c>
      <c r="AI4455" s="11">
        <f t="shared" si="1986"/>
        <v>0</v>
      </c>
      <c r="AJ4455">
        <f t="shared" si="1987"/>
        <v>0</v>
      </c>
      <c r="AK4455" t="e">
        <f t="shared" si="1999"/>
        <v>#DIV/0!</v>
      </c>
      <c r="AL4455">
        <f t="shared" si="2000"/>
        <v>1.7848363008000003</v>
      </c>
      <c r="AM4455" s="5">
        <f t="shared" si="2001"/>
        <v>3.12</v>
      </c>
      <c r="AN4455">
        <v>0</v>
      </c>
      <c r="AO4455" s="72">
        <f t="shared" si="2002"/>
        <v>2.4000000000000004</v>
      </c>
      <c r="AP4455" s="72">
        <f t="shared" si="2003"/>
        <v>1.6</v>
      </c>
      <c r="AQ4455" s="72">
        <f t="shared" si="2004"/>
        <v>1.6</v>
      </c>
      <c r="AR4455" s="71" t="e">
        <f t="shared" si="2005"/>
        <v>#DIV/0!</v>
      </c>
      <c r="BA4455">
        <f t="shared" si="2006"/>
        <v>234</v>
      </c>
      <c r="BB4455" s="91" t="e">
        <f t="shared" si="2007"/>
        <v>#DIV/0!</v>
      </c>
    </row>
    <row r="4456" spans="1:54">
      <c r="A4456" s="2" t="s">
        <v>4571</v>
      </c>
      <c r="B4456" s="7" t="s">
        <v>44399</v>
      </c>
      <c r="C4456" s="17">
        <f t="shared" si="1988"/>
        <v>6.2</v>
      </c>
      <c r="D4456" s="28">
        <f t="shared" si="1989"/>
        <v>166</v>
      </c>
      <c r="E4456" s="8">
        <f t="shared" si="2008"/>
        <v>18</v>
      </c>
      <c r="F4456" s="2" t="s">
        <v>9560</v>
      </c>
      <c r="G4456" s="54">
        <f t="shared" si="2009"/>
        <v>5.3</v>
      </c>
      <c r="H4456" s="20">
        <f t="shared" si="2010"/>
        <v>0.38463740000000002</v>
      </c>
      <c r="I4456" s="14" t="s">
        <v>19510</v>
      </c>
      <c r="J4456" s="14" t="s">
        <v>14547</v>
      </c>
      <c r="K4456" s="14" t="s">
        <v>24469</v>
      </c>
      <c r="L4456" s="14" t="s">
        <v>29429</v>
      </c>
      <c r="M4456" s="28">
        <f t="shared" si="2011"/>
        <v>12.6</v>
      </c>
      <c r="N4456" s="46">
        <f t="shared" si="1990"/>
        <v>6.6</v>
      </c>
      <c r="O4456" s="17">
        <f t="shared" si="1991"/>
        <v>1.8</v>
      </c>
      <c r="P4456" s="17">
        <f t="shared" si="1991"/>
        <v>3.8000000000000003</v>
      </c>
      <c r="Q4456" s="124">
        <f t="shared" si="1992"/>
        <v>1.8</v>
      </c>
      <c r="R4456" s="26">
        <f t="shared" si="1993"/>
        <v>3</v>
      </c>
      <c r="S4456" s="2" t="s">
        <v>34404</v>
      </c>
      <c r="T4456" s="2" t="s">
        <v>39385</v>
      </c>
      <c r="U4456" s="24">
        <f t="shared" si="1994"/>
        <v>438.90000000000003</v>
      </c>
      <c r="V4456" s="66">
        <f t="shared" si="1994"/>
        <v>380.5</v>
      </c>
      <c r="W4456" s="54">
        <f t="shared" si="1995"/>
        <v>0.53</v>
      </c>
      <c r="X4456" s="143">
        <f t="shared" si="1996"/>
        <v>438.90000000000003</v>
      </c>
      <c r="Y4456" s="143">
        <f t="shared" si="1997"/>
        <v>0.20600000000000002</v>
      </c>
      <c r="AD4456">
        <v>152</v>
      </c>
      <c r="AE4456">
        <v>-1</v>
      </c>
      <c r="AF4456" s="10">
        <v>37.9</v>
      </c>
      <c r="AG4456" s="10">
        <v>58.12</v>
      </c>
      <c r="AH4456" s="10">
        <f t="shared" si="1998"/>
        <v>239464.299998567</v>
      </c>
      <c r="AI4456" s="11">
        <f t="shared" si="1986"/>
        <v>0</v>
      </c>
      <c r="AJ4456">
        <f t="shared" si="1987"/>
        <v>0</v>
      </c>
      <c r="AK4456" t="e">
        <f t="shared" si="1999"/>
        <v>#DIV/0!</v>
      </c>
      <c r="AL4456">
        <f t="shared" si="2000"/>
        <v>12.627240552</v>
      </c>
      <c r="AM4456" s="5">
        <f t="shared" si="2001"/>
        <v>1.04</v>
      </c>
      <c r="AN4456">
        <v>0</v>
      </c>
      <c r="AO4456" s="72">
        <f t="shared" si="2002"/>
        <v>3</v>
      </c>
      <c r="AP4456" s="72">
        <f t="shared" si="2003"/>
        <v>1.8</v>
      </c>
      <c r="AQ4456" s="72">
        <f t="shared" si="2004"/>
        <v>2</v>
      </c>
      <c r="AR4456" s="71" t="e">
        <f t="shared" si="2005"/>
        <v>#DIV/0!</v>
      </c>
      <c r="BA4456">
        <f t="shared" si="2006"/>
        <v>166</v>
      </c>
      <c r="BB4456" s="91" t="e">
        <f t="shared" si="2007"/>
        <v>#DIV/0!</v>
      </c>
    </row>
    <row r="4457" spans="1:54">
      <c r="A4457" s="2" t="s">
        <v>4572</v>
      </c>
      <c r="B4457" s="7" t="s">
        <v>44400</v>
      </c>
      <c r="C4457" s="17">
        <f t="shared" si="1988"/>
        <v>25.700000000000003</v>
      </c>
      <c r="D4457" s="28">
        <f t="shared" si="1989"/>
        <v>91</v>
      </c>
      <c r="E4457" s="8">
        <f t="shared" si="2008"/>
        <v>13</v>
      </c>
      <c r="F4457" s="2" t="s">
        <v>9561</v>
      </c>
      <c r="G4457" s="54">
        <f t="shared" si="2009"/>
        <v>24.700000000000003</v>
      </c>
      <c r="H4457" s="20">
        <f t="shared" si="2010"/>
        <v>0.56281150000000002</v>
      </c>
      <c r="I4457" s="14" t="s">
        <v>19511</v>
      </c>
      <c r="J4457" s="14" t="s">
        <v>14548</v>
      </c>
      <c r="K4457" s="14" t="s">
        <v>24470</v>
      </c>
      <c r="L4457" s="14" t="s">
        <v>29430</v>
      </c>
      <c r="M4457" s="28">
        <f t="shared" si="2011"/>
        <v>11.3</v>
      </c>
      <c r="N4457" s="46">
        <f t="shared" si="1990"/>
        <v>6.8</v>
      </c>
      <c r="O4457" s="17">
        <f t="shared" si="1991"/>
        <v>2</v>
      </c>
      <c r="P4457" s="17">
        <f t="shared" si="1991"/>
        <v>6.4</v>
      </c>
      <c r="Q4457" s="124">
        <f t="shared" si="1992"/>
        <v>0.8</v>
      </c>
      <c r="R4457" s="26">
        <f t="shared" si="1993"/>
        <v>2</v>
      </c>
      <c r="S4457" s="2" t="s">
        <v>34405</v>
      </c>
      <c r="T4457" s="2" t="s">
        <v>39386</v>
      </c>
      <c r="U4457" s="24">
        <f t="shared" si="1994"/>
        <v>363.70000000000005</v>
      </c>
      <c r="V4457" s="66">
        <f t="shared" si="1994"/>
        <v>401.8</v>
      </c>
      <c r="W4457" s="54">
        <f t="shared" si="1995"/>
        <v>2.4699999999999998</v>
      </c>
      <c r="X4457" s="143">
        <f t="shared" si="1996"/>
        <v>363.70000000000005</v>
      </c>
      <c r="Y4457" s="143">
        <f t="shared" si="1997"/>
        <v>0.59399999999999997</v>
      </c>
      <c r="AD4457">
        <v>152</v>
      </c>
      <c r="AE4457">
        <v>-1</v>
      </c>
      <c r="AF4457" s="10">
        <v>37.9</v>
      </c>
      <c r="AG4457" s="10">
        <v>58.12</v>
      </c>
      <c r="AH4457" s="10">
        <f t="shared" si="1998"/>
        <v>186822.71478452248</v>
      </c>
      <c r="AI4457" s="11">
        <f t="shared" si="1986"/>
        <v>0</v>
      </c>
      <c r="AJ4457">
        <f t="shared" si="1987"/>
        <v>0</v>
      </c>
      <c r="AK4457" t="e">
        <f t="shared" si="1999"/>
        <v>#DIV/0!</v>
      </c>
      <c r="AL4457">
        <f t="shared" si="2000"/>
        <v>11.192025600000001</v>
      </c>
      <c r="AM4457" s="5">
        <f t="shared" si="2001"/>
        <v>4.9400000000000004</v>
      </c>
      <c r="AN4457">
        <v>0</v>
      </c>
      <c r="AO4457" s="72">
        <f t="shared" si="2002"/>
        <v>2</v>
      </c>
      <c r="AP4457" s="72">
        <f t="shared" si="2003"/>
        <v>0.8</v>
      </c>
      <c r="AQ4457" s="72">
        <f t="shared" si="2004"/>
        <v>1</v>
      </c>
      <c r="AR4457" s="71" t="e">
        <f t="shared" si="2005"/>
        <v>#DIV/0!</v>
      </c>
      <c r="BA4457">
        <f t="shared" si="2006"/>
        <v>91</v>
      </c>
      <c r="BB4457" s="91" t="e">
        <f t="shared" si="2007"/>
        <v>#DIV/0!</v>
      </c>
    </row>
    <row r="4458" spans="1:54">
      <c r="A4458" s="2" t="s">
        <v>4573</v>
      </c>
      <c r="B4458" s="7" t="s">
        <v>44401</v>
      </c>
      <c r="C4458" s="17">
        <f t="shared" si="1988"/>
        <v>18.400000000000002</v>
      </c>
      <c r="D4458" s="28">
        <f t="shared" si="1989"/>
        <v>227</v>
      </c>
      <c r="E4458" s="8">
        <f t="shared" si="2008"/>
        <v>13</v>
      </c>
      <c r="F4458" s="2" t="s">
        <v>9562</v>
      </c>
      <c r="G4458" s="54">
        <f t="shared" si="2009"/>
        <v>17.400000000000002</v>
      </c>
      <c r="H4458" s="20">
        <f t="shared" si="2010"/>
        <v>0.48459259999999998</v>
      </c>
      <c r="I4458" s="14" t="s">
        <v>19512</v>
      </c>
      <c r="J4458" s="14" t="s">
        <v>14549</v>
      </c>
      <c r="K4458" s="14" t="s">
        <v>24471</v>
      </c>
      <c r="L4458" s="14" t="s">
        <v>29431</v>
      </c>
      <c r="M4458" s="28">
        <f t="shared" si="2011"/>
        <v>12.9</v>
      </c>
      <c r="N4458" s="46">
        <f t="shared" si="1990"/>
        <v>5.6</v>
      </c>
      <c r="O4458" s="17">
        <f t="shared" si="1991"/>
        <v>1</v>
      </c>
      <c r="P4458" s="17">
        <f t="shared" si="1991"/>
        <v>3.2</v>
      </c>
      <c r="Q4458" s="124">
        <f t="shared" si="1992"/>
        <v>1.6</v>
      </c>
      <c r="R4458" s="26">
        <f t="shared" si="1993"/>
        <v>3</v>
      </c>
      <c r="S4458" s="2" t="s">
        <v>34406</v>
      </c>
      <c r="T4458" s="2" t="s">
        <v>39387</v>
      </c>
      <c r="U4458" s="24">
        <f t="shared" si="1994"/>
        <v>500.3</v>
      </c>
      <c r="V4458" s="66">
        <f t="shared" si="1994"/>
        <v>291.90000000000003</v>
      </c>
      <c r="W4458" s="54">
        <f t="shared" si="1995"/>
        <v>1.74</v>
      </c>
      <c r="X4458" s="143">
        <f t="shared" si="1996"/>
        <v>500.3</v>
      </c>
      <c r="Y4458" s="143">
        <f t="shared" si="1997"/>
        <v>0.44799999999999995</v>
      </c>
      <c r="AD4458">
        <v>152</v>
      </c>
      <c r="AE4458">
        <v>-1</v>
      </c>
      <c r="AF4458" s="10">
        <v>37.9</v>
      </c>
      <c r="AG4458" s="10">
        <v>58.12</v>
      </c>
      <c r="AH4458" s="10">
        <f t="shared" si="1998"/>
        <v>364298.2683651282</v>
      </c>
      <c r="AI4458" s="11">
        <f t="shared" si="1986"/>
        <v>0</v>
      </c>
      <c r="AJ4458">
        <f t="shared" si="1987"/>
        <v>0</v>
      </c>
      <c r="AK4458" t="e">
        <f t="shared" si="1999"/>
        <v>#DIV/0!</v>
      </c>
      <c r="AL4458">
        <f t="shared" si="2000"/>
        <v>4.9479110400000001</v>
      </c>
      <c r="AM4458" s="5">
        <f t="shared" si="2001"/>
        <v>3.4800000000000004</v>
      </c>
      <c r="AN4458">
        <v>0</v>
      </c>
      <c r="AO4458" s="72">
        <f t="shared" si="2002"/>
        <v>3</v>
      </c>
      <c r="AP4458" s="72">
        <f t="shared" si="2003"/>
        <v>1.6</v>
      </c>
      <c r="AQ4458" s="72">
        <f t="shared" si="2004"/>
        <v>1.6</v>
      </c>
      <c r="AR4458" s="71" t="e">
        <f t="shared" si="2005"/>
        <v>#DIV/0!</v>
      </c>
      <c r="BA4458">
        <f t="shared" si="2006"/>
        <v>227</v>
      </c>
      <c r="BB4458" s="91" t="e">
        <f t="shared" si="2007"/>
        <v>#DIV/0!</v>
      </c>
    </row>
    <row r="4459" spans="1:54">
      <c r="A4459" s="2" t="s">
        <v>4574</v>
      </c>
      <c r="B4459" s="7" t="s">
        <v>44402</v>
      </c>
      <c r="C4459" s="17">
        <f t="shared" si="1988"/>
        <v>29.900000000000002</v>
      </c>
      <c r="D4459" s="28">
        <f t="shared" si="1989"/>
        <v>220</v>
      </c>
      <c r="E4459" s="8">
        <f t="shared" si="2008"/>
        <v>10</v>
      </c>
      <c r="F4459" s="2" t="s">
        <v>9563</v>
      </c>
      <c r="G4459" s="54">
        <f t="shared" si="2009"/>
        <v>29</v>
      </c>
      <c r="H4459" s="20">
        <f t="shared" si="2010"/>
        <v>0.38043830000000001</v>
      </c>
      <c r="I4459" s="14" t="s">
        <v>19513</v>
      </c>
      <c r="J4459" s="14" t="s">
        <v>14550</v>
      </c>
      <c r="K4459" s="14" t="s">
        <v>24472</v>
      </c>
      <c r="L4459" s="14" t="s">
        <v>29432</v>
      </c>
      <c r="M4459" s="28">
        <f t="shared" si="2011"/>
        <v>10.8</v>
      </c>
      <c r="N4459" s="46">
        <f t="shared" si="1990"/>
        <v>6.2</v>
      </c>
      <c r="O4459" s="17">
        <f t="shared" si="1991"/>
        <v>2.6</v>
      </c>
      <c r="P4459" s="17">
        <f t="shared" si="1991"/>
        <v>7.4</v>
      </c>
      <c r="Q4459" s="124">
        <f t="shared" si="1992"/>
        <v>0.4</v>
      </c>
      <c r="R4459" s="26">
        <f t="shared" si="1993"/>
        <v>0.8</v>
      </c>
      <c r="S4459" s="2" t="s">
        <v>34407</v>
      </c>
      <c r="T4459" s="2" t="s">
        <v>39388</v>
      </c>
      <c r="U4459" s="24">
        <f t="shared" si="1994"/>
        <v>493.20000000000005</v>
      </c>
      <c r="V4459" s="66">
        <f t="shared" si="1994"/>
        <v>384.1</v>
      </c>
      <c r="W4459" s="54">
        <f t="shared" si="1995"/>
        <v>2.9</v>
      </c>
      <c r="X4459" s="143">
        <f t="shared" si="1996"/>
        <v>493.20000000000005</v>
      </c>
      <c r="Y4459" s="143">
        <f t="shared" si="1997"/>
        <v>0.67999999999999994</v>
      </c>
      <c r="AD4459">
        <v>152</v>
      </c>
      <c r="AE4459">
        <v>-1</v>
      </c>
      <c r="AF4459" s="10">
        <v>37.9</v>
      </c>
      <c r="AG4459" s="10">
        <v>58.12</v>
      </c>
      <c r="AH4459" s="10">
        <f t="shared" si="1998"/>
        <v>231824.20667275376</v>
      </c>
      <c r="AI4459" s="11">
        <f t="shared" si="1986"/>
        <v>0</v>
      </c>
      <c r="AJ4459">
        <f t="shared" si="1987"/>
        <v>0</v>
      </c>
      <c r="AK4459" t="e">
        <f t="shared" si="1999"/>
        <v>#DIV/0!</v>
      </c>
      <c r="AL4459">
        <f t="shared" si="2000"/>
        <v>9.5362936864000005</v>
      </c>
      <c r="AM4459" s="5">
        <f t="shared" si="2001"/>
        <v>5.78</v>
      </c>
      <c r="AN4459">
        <v>0</v>
      </c>
      <c r="AO4459" s="72">
        <f t="shared" si="2002"/>
        <v>0.8</v>
      </c>
      <c r="AP4459" s="72">
        <f t="shared" si="2003"/>
        <v>0.4</v>
      </c>
      <c r="AQ4459" s="72">
        <f t="shared" si="2004"/>
        <v>0.60000000000000009</v>
      </c>
      <c r="AR4459" s="71" t="e">
        <f t="shared" si="2005"/>
        <v>#DIV/0!</v>
      </c>
      <c r="BA4459">
        <f t="shared" si="2006"/>
        <v>220</v>
      </c>
      <c r="BB4459" s="91" t="e">
        <f t="shared" si="2007"/>
        <v>#DIV/0!</v>
      </c>
    </row>
    <row r="4460" spans="1:54">
      <c r="A4460" s="2" t="s">
        <v>4575</v>
      </c>
      <c r="B4460" s="7" t="s">
        <v>44403</v>
      </c>
      <c r="C4460" s="17">
        <f t="shared" si="1988"/>
        <v>21.700000000000003</v>
      </c>
      <c r="D4460" s="28">
        <f t="shared" si="1989"/>
        <v>186</v>
      </c>
      <c r="E4460" s="8">
        <f t="shared" si="2008"/>
        <v>9</v>
      </c>
      <c r="F4460" s="2" t="s">
        <v>9564</v>
      </c>
      <c r="G4460" s="54">
        <f t="shared" si="2009"/>
        <v>20.700000000000003</v>
      </c>
      <c r="H4460" s="20">
        <f t="shared" si="2010"/>
        <v>0.45144590000000001</v>
      </c>
      <c r="I4460" s="14" t="s">
        <v>19514</v>
      </c>
      <c r="J4460" s="14" t="s">
        <v>14551</v>
      </c>
      <c r="K4460" s="14" t="s">
        <v>24473</v>
      </c>
      <c r="L4460" s="14" t="s">
        <v>29433</v>
      </c>
      <c r="M4460" s="28">
        <f t="shared" si="2011"/>
        <v>13.3</v>
      </c>
      <c r="N4460" s="46">
        <f t="shared" si="1990"/>
        <v>5.6</v>
      </c>
      <c r="O4460" s="17">
        <f t="shared" si="1991"/>
        <v>0.8</v>
      </c>
      <c r="P4460" s="17">
        <f t="shared" si="1991"/>
        <v>2.4000000000000004</v>
      </c>
      <c r="Q4460" s="124">
        <f t="shared" si="1992"/>
        <v>1</v>
      </c>
      <c r="R4460" s="26">
        <f t="shared" si="1993"/>
        <v>1.8</v>
      </c>
      <c r="S4460" s="2" t="s">
        <v>34408</v>
      </c>
      <c r="T4460" s="2" t="s">
        <v>39389</v>
      </c>
      <c r="U4460" s="24">
        <f t="shared" si="1994"/>
        <v>458.8</v>
      </c>
      <c r="V4460" s="66">
        <f t="shared" si="1994"/>
        <v>335.8</v>
      </c>
      <c r="W4460" s="54">
        <f t="shared" si="1995"/>
        <v>2.0699999999999998</v>
      </c>
      <c r="X4460" s="143">
        <f t="shared" si="1996"/>
        <v>458.8</v>
      </c>
      <c r="Y4460" s="143">
        <f t="shared" si="1997"/>
        <v>0.51400000000000001</v>
      </c>
      <c r="AD4460">
        <v>152</v>
      </c>
      <c r="AE4460">
        <v>-1</v>
      </c>
      <c r="AF4460" s="10">
        <v>37.9</v>
      </c>
      <c r="AG4460" s="10">
        <v>58.12</v>
      </c>
      <c r="AH4460" s="10">
        <f t="shared" si="1998"/>
        <v>312450.61238190654</v>
      </c>
      <c r="AI4460" s="11">
        <f t="shared" si="1986"/>
        <v>0</v>
      </c>
      <c r="AJ4460">
        <f t="shared" si="1987"/>
        <v>0</v>
      </c>
      <c r="AK4460" t="e">
        <f t="shared" si="1999"/>
        <v>#DIV/0!</v>
      </c>
      <c r="AL4460">
        <f t="shared" si="2000"/>
        <v>1.8958029696000005</v>
      </c>
      <c r="AM4460" s="5">
        <f t="shared" si="2001"/>
        <v>4.1400000000000006</v>
      </c>
      <c r="AN4460">
        <v>0</v>
      </c>
      <c r="AO4460" s="72">
        <f t="shared" si="2002"/>
        <v>1.8</v>
      </c>
      <c r="AP4460" s="72">
        <f t="shared" si="2003"/>
        <v>1</v>
      </c>
      <c r="AQ4460" s="72">
        <f t="shared" si="2004"/>
        <v>1</v>
      </c>
      <c r="AR4460" s="71" t="e">
        <f t="shared" si="2005"/>
        <v>#DIV/0!</v>
      </c>
      <c r="BA4460">
        <f t="shared" si="2006"/>
        <v>186</v>
      </c>
      <c r="BB4460" s="91" t="e">
        <f t="shared" si="2007"/>
        <v>#DIV/0!</v>
      </c>
    </row>
    <row r="4461" spans="1:54">
      <c r="A4461" s="2" t="s">
        <v>4576</v>
      </c>
      <c r="B4461" s="7" t="s">
        <v>44404</v>
      </c>
      <c r="C4461" s="17">
        <f t="shared" si="1988"/>
        <v>29.5</v>
      </c>
      <c r="D4461" s="28">
        <f t="shared" si="1989"/>
        <v>71</v>
      </c>
      <c r="E4461" s="8">
        <f t="shared" si="2008"/>
        <v>7</v>
      </c>
      <c r="F4461" s="2" t="s">
        <v>9565</v>
      </c>
      <c r="G4461" s="54">
        <f t="shared" si="2009"/>
        <v>28.6</v>
      </c>
      <c r="H4461" s="20">
        <f t="shared" si="2010"/>
        <v>0.83950979999999997</v>
      </c>
      <c r="I4461" s="14" t="s">
        <v>19515</v>
      </c>
      <c r="J4461" s="14" t="s">
        <v>14552</v>
      </c>
      <c r="K4461" s="14" t="s">
        <v>24474</v>
      </c>
      <c r="L4461" s="14" t="s">
        <v>29434</v>
      </c>
      <c r="M4461" s="28">
        <f t="shared" si="2011"/>
        <v>11.1</v>
      </c>
      <c r="N4461" s="46">
        <f t="shared" si="1990"/>
        <v>5.4</v>
      </c>
      <c r="O4461" s="17">
        <f t="shared" si="1991"/>
        <v>2.2000000000000002</v>
      </c>
      <c r="P4461" s="17">
        <f t="shared" si="1991"/>
        <v>6.8000000000000007</v>
      </c>
      <c r="Q4461" s="124">
        <f t="shared" si="1992"/>
        <v>0.2</v>
      </c>
      <c r="R4461" s="26">
        <f t="shared" si="1993"/>
        <v>0.60000000000000009</v>
      </c>
      <c r="S4461" s="2" t="s">
        <v>34409</v>
      </c>
      <c r="T4461" s="2" t="s">
        <v>39390</v>
      </c>
      <c r="U4461" s="24">
        <f t="shared" si="1994"/>
        <v>344.3</v>
      </c>
      <c r="V4461" s="66">
        <f t="shared" si="1994"/>
        <v>295.90000000000003</v>
      </c>
      <c r="W4461" s="54">
        <f t="shared" si="1995"/>
        <v>2.86</v>
      </c>
      <c r="X4461" s="143">
        <f t="shared" si="1996"/>
        <v>344.3</v>
      </c>
      <c r="Y4461" s="143">
        <f t="shared" si="1997"/>
        <v>0.67199999999999993</v>
      </c>
      <c r="AD4461">
        <v>152</v>
      </c>
      <c r="AE4461">
        <v>-1</v>
      </c>
      <c r="AF4461" s="10">
        <v>37.9</v>
      </c>
      <c r="AG4461" s="10">
        <v>58.12</v>
      </c>
      <c r="AH4461" s="10">
        <f t="shared" si="1998"/>
        <v>359983.84361049283</v>
      </c>
      <c r="AI4461" s="11">
        <f t="shared" si="1986"/>
        <v>0</v>
      </c>
      <c r="AJ4461">
        <f t="shared" si="1987"/>
        <v>0</v>
      </c>
      <c r="AK4461" t="e">
        <f t="shared" si="1999"/>
        <v>#DIV/0!</v>
      </c>
      <c r="AL4461">
        <f t="shared" si="2000"/>
        <v>1.440560035200001</v>
      </c>
      <c r="AM4461" s="5">
        <f t="shared" si="2001"/>
        <v>5.7</v>
      </c>
      <c r="AN4461">
        <v>0</v>
      </c>
      <c r="AO4461" s="72">
        <f t="shared" si="2002"/>
        <v>0.60000000000000009</v>
      </c>
      <c r="AP4461" s="72">
        <f t="shared" si="2003"/>
        <v>0.2</v>
      </c>
      <c r="AQ4461" s="72">
        <f t="shared" si="2004"/>
        <v>0.2</v>
      </c>
      <c r="AR4461" s="71" t="e">
        <f t="shared" si="2005"/>
        <v>#DIV/0!</v>
      </c>
      <c r="BA4461">
        <f t="shared" si="2006"/>
        <v>71</v>
      </c>
      <c r="BB4461" s="91" t="e">
        <f t="shared" si="2007"/>
        <v>#DIV/0!</v>
      </c>
    </row>
    <row r="4462" spans="1:54">
      <c r="A4462" s="2" t="s">
        <v>4577</v>
      </c>
      <c r="B4462" s="7" t="s">
        <v>44405</v>
      </c>
      <c r="C4462" s="17">
        <f t="shared" si="1988"/>
        <v>17.600000000000001</v>
      </c>
      <c r="D4462" s="28">
        <f t="shared" si="1989"/>
        <v>24</v>
      </c>
      <c r="E4462" s="8">
        <f t="shared" si="2008"/>
        <v>15</v>
      </c>
      <c r="F4462" s="2" t="s">
        <v>9566</v>
      </c>
      <c r="G4462" s="54">
        <f t="shared" si="2009"/>
        <v>16.700000000000003</v>
      </c>
      <c r="H4462" s="20">
        <f t="shared" si="2010"/>
        <v>0.35374920000000004</v>
      </c>
      <c r="I4462" s="14" t="s">
        <v>19516</v>
      </c>
      <c r="J4462" s="14" t="s">
        <v>14553</v>
      </c>
      <c r="K4462" s="14" t="s">
        <v>24475</v>
      </c>
      <c r="L4462" s="14" t="s">
        <v>29435</v>
      </c>
      <c r="M4462" s="28">
        <f t="shared" si="2011"/>
        <v>10</v>
      </c>
      <c r="N4462" s="46">
        <f t="shared" si="1990"/>
        <v>5</v>
      </c>
      <c r="O4462" s="17">
        <f t="shared" si="1991"/>
        <v>2.2000000000000002</v>
      </c>
      <c r="P4462" s="17">
        <f t="shared" si="1991"/>
        <v>9</v>
      </c>
      <c r="Q4462" s="124">
        <f t="shared" si="1992"/>
        <v>1</v>
      </c>
      <c r="R4462" s="26">
        <f t="shared" si="1993"/>
        <v>1.4000000000000001</v>
      </c>
      <c r="S4462" s="2" t="s">
        <v>34410</v>
      </c>
      <c r="T4462" s="2" t="s">
        <v>39391</v>
      </c>
      <c r="U4462" s="24">
        <f t="shared" si="1994"/>
        <v>296.90000000000003</v>
      </c>
      <c r="V4462" s="66">
        <f t="shared" si="1994"/>
        <v>346.3</v>
      </c>
      <c r="W4462" s="54">
        <f t="shared" si="1995"/>
        <v>1.67</v>
      </c>
      <c r="X4462" s="143">
        <f t="shared" si="1996"/>
        <v>296.90000000000003</v>
      </c>
      <c r="Y4462" s="143">
        <f t="shared" si="1997"/>
        <v>0.43399999999999994</v>
      </c>
      <c r="AD4462">
        <v>152</v>
      </c>
      <c r="AE4462">
        <v>-1</v>
      </c>
      <c r="AF4462" s="10">
        <v>37.9</v>
      </c>
      <c r="AG4462" s="10">
        <v>58.12</v>
      </c>
      <c r="AH4462" s="10">
        <f t="shared" si="1998"/>
        <v>297871.31692297244</v>
      </c>
      <c r="AI4462" s="11">
        <f t="shared" si="1986"/>
        <v>0</v>
      </c>
      <c r="AJ4462">
        <f t="shared" si="1987"/>
        <v>0</v>
      </c>
      <c r="AK4462" t="e">
        <f t="shared" si="1999"/>
        <v>#DIV/0!</v>
      </c>
      <c r="AL4462">
        <f t="shared" si="2000"/>
        <v>17.914072176000005</v>
      </c>
      <c r="AM4462" s="5">
        <f t="shared" si="2001"/>
        <v>3.3200000000000003</v>
      </c>
      <c r="AN4462">
        <v>0</v>
      </c>
      <c r="AO4462" s="72">
        <f t="shared" si="2002"/>
        <v>1.4000000000000001</v>
      </c>
      <c r="AP4462" s="72">
        <f t="shared" si="2003"/>
        <v>1</v>
      </c>
      <c r="AQ4462" s="72">
        <f t="shared" si="2004"/>
        <v>1</v>
      </c>
      <c r="AR4462" s="71" t="e">
        <f t="shared" si="2005"/>
        <v>#DIV/0!</v>
      </c>
      <c r="BA4462">
        <f t="shared" si="2006"/>
        <v>24</v>
      </c>
      <c r="BB4462" s="91" t="e">
        <f t="shared" si="2007"/>
        <v>#DIV/0!</v>
      </c>
    </row>
    <row r="4463" spans="1:54">
      <c r="A4463" s="2" t="s">
        <v>4578</v>
      </c>
      <c r="B4463" s="7" t="s">
        <v>44406</v>
      </c>
      <c r="C4463" s="17">
        <f t="shared" si="1988"/>
        <v>18.600000000000001</v>
      </c>
      <c r="D4463" s="28">
        <f t="shared" si="1989"/>
        <v>39</v>
      </c>
      <c r="E4463" s="8">
        <f t="shared" si="2008"/>
        <v>16</v>
      </c>
      <c r="F4463" s="2" t="s">
        <v>9567</v>
      </c>
      <c r="G4463" s="54">
        <f t="shared" si="2009"/>
        <v>17.600000000000001</v>
      </c>
      <c r="H4463" s="20">
        <f t="shared" si="2010"/>
        <v>0.21450520000000001</v>
      </c>
      <c r="I4463" s="14" t="s">
        <v>19517</v>
      </c>
      <c r="J4463" s="14" t="s">
        <v>14554</v>
      </c>
      <c r="K4463" s="14" t="s">
        <v>24476</v>
      </c>
      <c r="L4463" s="14" t="s">
        <v>29436</v>
      </c>
      <c r="M4463" s="28">
        <f t="shared" si="2011"/>
        <v>11.7</v>
      </c>
      <c r="N4463" s="46">
        <f t="shared" si="1990"/>
        <v>6.8</v>
      </c>
      <c r="O4463" s="17">
        <f t="shared" si="1991"/>
        <v>1.4000000000000001</v>
      </c>
      <c r="P4463" s="17">
        <f t="shared" si="1991"/>
        <v>5.6000000000000005</v>
      </c>
      <c r="Q4463" s="124">
        <f t="shared" si="1992"/>
        <v>1.8</v>
      </c>
      <c r="R4463" s="26">
        <f t="shared" si="1993"/>
        <v>2.2000000000000002</v>
      </c>
      <c r="S4463" s="2" t="s">
        <v>34411</v>
      </c>
      <c r="T4463" s="2" t="s">
        <v>39392</v>
      </c>
      <c r="U4463" s="24">
        <f t="shared" si="1994"/>
        <v>312.20000000000005</v>
      </c>
      <c r="V4463" s="66">
        <f t="shared" si="1994"/>
        <v>348.1</v>
      </c>
      <c r="W4463" s="54">
        <f t="shared" si="1995"/>
        <v>1.76</v>
      </c>
      <c r="X4463" s="143">
        <f t="shared" si="1996"/>
        <v>312.20000000000005</v>
      </c>
      <c r="Y4463" s="143">
        <f t="shared" si="1997"/>
        <v>0.45199999999999996</v>
      </c>
      <c r="AD4463">
        <v>152</v>
      </c>
      <c r="AE4463">
        <v>-1</v>
      </c>
      <c r="AF4463" s="10">
        <v>37.9</v>
      </c>
      <c r="AG4463" s="10">
        <v>58.12</v>
      </c>
      <c r="AH4463" s="10">
        <f t="shared" si="1998"/>
        <v>295217.96438136505</v>
      </c>
      <c r="AI4463" s="11">
        <f t="shared" si="1986"/>
        <v>0</v>
      </c>
      <c r="AJ4463">
        <f t="shared" si="1987"/>
        <v>0</v>
      </c>
      <c r="AK4463" t="e">
        <f t="shared" si="1999"/>
        <v>#DIV/0!</v>
      </c>
      <c r="AL4463">
        <f t="shared" si="2000"/>
        <v>13.548214310400001</v>
      </c>
      <c r="AM4463" s="5">
        <f t="shared" si="2001"/>
        <v>3.5200000000000005</v>
      </c>
      <c r="AN4463">
        <v>0</v>
      </c>
      <c r="AO4463" s="72">
        <f t="shared" si="2002"/>
        <v>2.2000000000000002</v>
      </c>
      <c r="AP4463" s="72">
        <f t="shared" si="2003"/>
        <v>1.8</v>
      </c>
      <c r="AQ4463" s="72">
        <f t="shared" si="2004"/>
        <v>1.8</v>
      </c>
      <c r="AR4463" s="71" t="e">
        <f t="shared" si="2005"/>
        <v>#DIV/0!</v>
      </c>
      <c r="BA4463">
        <f t="shared" si="2006"/>
        <v>39</v>
      </c>
      <c r="BB4463" s="91" t="e">
        <f t="shared" si="2007"/>
        <v>#DIV/0!</v>
      </c>
    </row>
    <row r="4464" spans="1:54">
      <c r="A4464" s="2" t="s">
        <v>4579</v>
      </c>
      <c r="B4464" s="7" t="s">
        <v>44407</v>
      </c>
      <c r="C4464" s="17">
        <f t="shared" si="1988"/>
        <v>32.200000000000003</v>
      </c>
      <c r="D4464" s="28">
        <f t="shared" si="1989"/>
        <v>181</v>
      </c>
      <c r="E4464" s="8">
        <f t="shared" si="2008"/>
        <v>10</v>
      </c>
      <c r="F4464" s="2" t="s">
        <v>9568</v>
      </c>
      <c r="G4464" s="54">
        <f t="shared" si="2009"/>
        <v>31.200000000000003</v>
      </c>
      <c r="H4464" s="20">
        <f t="shared" si="2010"/>
        <v>0.3463733</v>
      </c>
      <c r="I4464" s="14" t="s">
        <v>19518</v>
      </c>
      <c r="J4464" s="14" t="s">
        <v>14555</v>
      </c>
      <c r="K4464" s="14" t="s">
        <v>24477</v>
      </c>
      <c r="L4464" s="14" t="s">
        <v>29437</v>
      </c>
      <c r="M4464" s="28">
        <f t="shared" si="2011"/>
        <v>11.3</v>
      </c>
      <c r="N4464" s="46">
        <f t="shared" si="1990"/>
        <v>5.6</v>
      </c>
      <c r="O4464" s="17">
        <f t="shared" si="1991"/>
        <v>0.60000000000000009</v>
      </c>
      <c r="P4464" s="17">
        <f t="shared" si="1991"/>
        <v>6.4</v>
      </c>
      <c r="Q4464" s="124">
        <f t="shared" si="1992"/>
        <v>1.6</v>
      </c>
      <c r="R4464" s="26">
        <f t="shared" si="1993"/>
        <v>2.4000000000000004</v>
      </c>
      <c r="S4464" s="2" t="s">
        <v>34412</v>
      </c>
      <c r="T4464" s="2" t="s">
        <v>39393</v>
      </c>
      <c r="U4464" s="24">
        <f t="shared" si="1994"/>
        <v>453.70000000000005</v>
      </c>
      <c r="V4464" s="66">
        <f t="shared" si="1994"/>
        <v>406.3</v>
      </c>
      <c r="W4464" s="54">
        <f t="shared" si="1995"/>
        <v>3.1199999999999997</v>
      </c>
      <c r="X4464" s="143">
        <f t="shared" si="1996"/>
        <v>453.70000000000005</v>
      </c>
      <c r="Y4464" s="143">
        <f t="shared" si="1997"/>
        <v>0.72399999999999987</v>
      </c>
      <c r="AD4464">
        <v>152</v>
      </c>
      <c r="AE4464">
        <v>-1</v>
      </c>
      <c r="AF4464" s="10">
        <v>37.9</v>
      </c>
      <c r="AG4464" s="10">
        <v>58.12</v>
      </c>
      <c r="AH4464" s="10">
        <f t="shared" si="1998"/>
        <v>171846.64641208792</v>
      </c>
      <c r="AI4464" s="11">
        <f t="shared" si="1986"/>
        <v>0</v>
      </c>
      <c r="AJ4464">
        <f t="shared" si="1987"/>
        <v>0</v>
      </c>
      <c r="AK4464" t="e">
        <f t="shared" si="1999"/>
        <v>#DIV/0!</v>
      </c>
      <c r="AL4464">
        <f t="shared" si="2000"/>
        <v>6.023823667200003</v>
      </c>
      <c r="AM4464" s="5">
        <f t="shared" si="2001"/>
        <v>6.24</v>
      </c>
      <c r="AN4464">
        <v>0</v>
      </c>
      <c r="AO4464" s="72">
        <f t="shared" si="2002"/>
        <v>2.4000000000000004</v>
      </c>
      <c r="AP4464" s="72">
        <f t="shared" si="2003"/>
        <v>1.6</v>
      </c>
      <c r="AQ4464" s="72">
        <f t="shared" si="2004"/>
        <v>1.6</v>
      </c>
      <c r="AR4464" s="71" t="e">
        <f t="shared" si="2005"/>
        <v>#DIV/0!</v>
      </c>
      <c r="BA4464">
        <f t="shared" si="2006"/>
        <v>181</v>
      </c>
      <c r="BB4464" s="91" t="e">
        <f t="shared" si="2007"/>
        <v>#DIV/0!</v>
      </c>
    </row>
    <row r="4465" spans="1:54">
      <c r="A4465" s="2" t="s">
        <v>2906</v>
      </c>
      <c r="B4465" s="7" t="s">
        <v>44408</v>
      </c>
      <c r="C4465" s="17">
        <f t="shared" si="1988"/>
        <v>11.4</v>
      </c>
      <c r="D4465" s="28">
        <f t="shared" si="1989"/>
        <v>145</v>
      </c>
      <c r="E4465" s="8">
        <f t="shared" si="2008"/>
        <v>18</v>
      </c>
      <c r="F4465" s="2" t="s">
        <v>9569</v>
      </c>
      <c r="G4465" s="54">
        <f t="shared" si="2009"/>
        <v>10.5</v>
      </c>
      <c r="H4465" s="20">
        <f t="shared" si="2010"/>
        <v>0.20950730000000001</v>
      </c>
      <c r="I4465" s="14" t="s">
        <v>19519</v>
      </c>
      <c r="J4465" s="14" t="s">
        <v>14556</v>
      </c>
      <c r="K4465" s="14" t="s">
        <v>24478</v>
      </c>
      <c r="L4465" s="14" t="s">
        <v>29438</v>
      </c>
      <c r="M4465" s="28">
        <f t="shared" si="2011"/>
        <v>10.1</v>
      </c>
      <c r="N4465" s="46">
        <f t="shared" si="1990"/>
        <v>6.8</v>
      </c>
      <c r="O4465" s="17">
        <f t="shared" si="1991"/>
        <v>2.8000000000000003</v>
      </c>
      <c r="P4465" s="17">
        <f t="shared" si="1991"/>
        <v>8.8000000000000007</v>
      </c>
      <c r="Q4465" s="124">
        <f t="shared" si="1992"/>
        <v>1.2000000000000002</v>
      </c>
      <c r="R4465" s="26">
        <f t="shared" si="1993"/>
        <v>1.6</v>
      </c>
      <c r="S4465" s="2" t="s">
        <v>34413</v>
      </c>
      <c r="T4465" s="2" t="s">
        <v>39394</v>
      </c>
      <c r="U4465" s="24">
        <f t="shared" si="1994"/>
        <v>417.8</v>
      </c>
      <c r="V4465" s="66">
        <f t="shared" si="1994"/>
        <v>417.5</v>
      </c>
      <c r="W4465" s="54">
        <f t="shared" si="1995"/>
        <v>1.05</v>
      </c>
      <c r="X4465" s="143">
        <f t="shared" si="1996"/>
        <v>417.8</v>
      </c>
      <c r="Y4465" s="143">
        <f t="shared" si="1997"/>
        <v>0.31000000000000005</v>
      </c>
      <c r="AD4465">
        <v>152</v>
      </c>
      <c r="AE4465">
        <v>-1</v>
      </c>
      <c r="AF4465" s="10">
        <v>37.9</v>
      </c>
      <c r="AG4465" s="10">
        <v>58.12</v>
      </c>
      <c r="AH4465" s="10">
        <f t="shared" si="1998"/>
        <v>121407.99049479484</v>
      </c>
      <c r="AI4465" s="11">
        <f t="shared" si="1986"/>
        <v>0</v>
      </c>
      <c r="AJ4465">
        <f t="shared" si="1987"/>
        <v>0</v>
      </c>
      <c r="AK4465" t="e">
        <f t="shared" si="1999"/>
        <v>#DIV/0!</v>
      </c>
      <c r="AL4465">
        <f t="shared" si="2000"/>
        <v>31.164384204800001</v>
      </c>
      <c r="AM4465" s="5">
        <f t="shared" si="2001"/>
        <v>2.08</v>
      </c>
      <c r="AN4465">
        <v>0</v>
      </c>
      <c r="AO4465" s="72">
        <f t="shared" si="2002"/>
        <v>1.6</v>
      </c>
      <c r="AP4465" s="72">
        <f t="shared" si="2003"/>
        <v>1.2000000000000002</v>
      </c>
      <c r="AQ4465" s="72">
        <f t="shared" si="2004"/>
        <v>1.4000000000000001</v>
      </c>
      <c r="AR4465" s="71" t="e">
        <f t="shared" si="2005"/>
        <v>#DIV/0!</v>
      </c>
      <c r="BA4465">
        <f t="shared" si="2006"/>
        <v>145</v>
      </c>
      <c r="BB4465" s="91" t="e">
        <f t="shared" si="2007"/>
        <v>#DIV/0!</v>
      </c>
    </row>
    <row r="4466" spans="1:54">
      <c r="A4466" s="2" t="s">
        <v>4580</v>
      </c>
      <c r="B4466" s="7" t="s">
        <v>44409</v>
      </c>
      <c r="C4466" s="17">
        <f t="shared" si="1988"/>
        <v>13.5</v>
      </c>
      <c r="D4466" s="28">
        <f t="shared" si="1989"/>
        <v>297</v>
      </c>
      <c r="E4466" s="8">
        <f t="shared" si="2008"/>
        <v>14</v>
      </c>
      <c r="F4466" s="2" t="s">
        <v>9570</v>
      </c>
      <c r="G4466" s="54">
        <f t="shared" si="2009"/>
        <v>12.5</v>
      </c>
      <c r="H4466" s="20">
        <f t="shared" si="2010"/>
        <v>0.49827509999999997</v>
      </c>
      <c r="I4466" s="14" t="s">
        <v>19520</v>
      </c>
      <c r="J4466" s="14" t="s">
        <v>14557</v>
      </c>
      <c r="K4466" s="14" t="s">
        <v>24479</v>
      </c>
      <c r="L4466" s="14" t="s">
        <v>61</v>
      </c>
      <c r="M4466" s="28">
        <f t="shared" si="2011"/>
        <v>12.7</v>
      </c>
      <c r="N4466" s="46">
        <f t="shared" si="1990"/>
        <v>7</v>
      </c>
      <c r="O4466" s="17">
        <f t="shared" si="1991"/>
        <v>2.6</v>
      </c>
      <c r="P4466" s="17">
        <f t="shared" si="1991"/>
        <v>3.6</v>
      </c>
      <c r="Q4466" s="124">
        <f t="shared" si="1992"/>
        <v>0.8</v>
      </c>
      <c r="R4466" s="26">
        <f t="shared" si="1993"/>
        <v>1.4000000000000001</v>
      </c>
      <c r="S4466" s="2" t="s">
        <v>34414</v>
      </c>
      <c r="T4466" s="2" t="s">
        <v>39395</v>
      </c>
      <c r="U4466" s="24">
        <f t="shared" si="1994"/>
        <v>569.6</v>
      </c>
      <c r="V4466" s="66">
        <f t="shared" si="1994"/>
        <v>336.90000000000003</v>
      </c>
      <c r="W4466" s="54">
        <f t="shared" si="1995"/>
        <v>1.25</v>
      </c>
      <c r="X4466" s="143">
        <f t="shared" si="1996"/>
        <v>569.6</v>
      </c>
      <c r="Y4466" s="143">
        <f t="shared" si="1997"/>
        <v>0.35</v>
      </c>
      <c r="AD4466">
        <v>152</v>
      </c>
      <c r="AE4466">
        <v>-1</v>
      </c>
      <c r="AF4466" s="10">
        <v>37.9</v>
      </c>
      <c r="AG4466" s="10">
        <v>58.12</v>
      </c>
      <c r="AH4466" s="10">
        <f t="shared" si="1998"/>
        <v>311086.83294389135</v>
      </c>
      <c r="AI4466" s="11">
        <f t="shared" si="1986"/>
        <v>0</v>
      </c>
      <c r="AJ4466">
        <f t="shared" si="1987"/>
        <v>0</v>
      </c>
      <c r="AK4466" t="e">
        <f t="shared" si="1999"/>
        <v>#DIV/0!</v>
      </c>
      <c r="AL4466">
        <f t="shared" si="2000"/>
        <v>6.5746030896000009</v>
      </c>
      <c r="AM4466" s="5">
        <f t="shared" si="2001"/>
        <v>2.5</v>
      </c>
      <c r="AN4466">
        <v>0</v>
      </c>
      <c r="AO4466" s="72">
        <f t="shared" si="2002"/>
        <v>1.4000000000000001</v>
      </c>
      <c r="AP4466" s="72">
        <f t="shared" si="2003"/>
        <v>0.8</v>
      </c>
      <c r="AQ4466" s="72">
        <f t="shared" si="2004"/>
        <v>0.8</v>
      </c>
      <c r="AR4466" s="71" t="e">
        <f t="shared" si="2005"/>
        <v>#DIV/0!</v>
      </c>
      <c r="BA4466">
        <f t="shared" si="2006"/>
        <v>297</v>
      </c>
      <c r="BB4466" s="91" t="e">
        <f t="shared" si="2007"/>
        <v>#DIV/0!</v>
      </c>
    </row>
    <row r="4467" spans="1:54">
      <c r="A4467" s="2" t="s">
        <v>4581</v>
      </c>
      <c r="B4467" s="7" t="s">
        <v>44410</v>
      </c>
      <c r="C4467" s="17">
        <f t="shared" si="1988"/>
        <v>29.3</v>
      </c>
      <c r="D4467" s="28">
        <f t="shared" si="1989"/>
        <v>136</v>
      </c>
      <c r="E4467" s="8">
        <f t="shared" si="2008"/>
        <v>7</v>
      </c>
      <c r="F4467" s="2" t="s">
        <v>9571</v>
      </c>
      <c r="G4467" s="54">
        <f t="shared" si="2009"/>
        <v>28.400000000000002</v>
      </c>
      <c r="H4467" s="20">
        <f t="shared" si="2010"/>
        <v>0.87661820000000001</v>
      </c>
      <c r="I4467" s="14" t="s">
        <v>19521</v>
      </c>
      <c r="J4467" s="14" t="s">
        <v>14558</v>
      </c>
      <c r="K4467" s="14" t="s">
        <v>24480</v>
      </c>
      <c r="L4467" s="14" t="s">
        <v>29439</v>
      </c>
      <c r="M4467" s="28">
        <f t="shared" si="2011"/>
        <v>9.5</v>
      </c>
      <c r="N4467" s="46">
        <f t="shared" si="1990"/>
        <v>6.6</v>
      </c>
      <c r="O4467" s="17">
        <f t="shared" si="1991"/>
        <v>2.2000000000000002</v>
      </c>
      <c r="P4467" s="17">
        <f t="shared" si="1991"/>
        <v>10</v>
      </c>
      <c r="Q4467" s="124">
        <f t="shared" si="1992"/>
        <v>0.2</v>
      </c>
      <c r="R4467" s="26">
        <f t="shared" si="1993"/>
        <v>0.8</v>
      </c>
      <c r="S4467" s="2" t="s">
        <v>34415</v>
      </c>
      <c r="T4467" s="2" t="s">
        <v>39396</v>
      </c>
      <c r="U4467" s="24">
        <f t="shared" si="1994"/>
        <v>409.5</v>
      </c>
      <c r="V4467" s="66">
        <f t="shared" si="1994"/>
        <v>365</v>
      </c>
      <c r="W4467" s="54">
        <f t="shared" si="1995"/>
        <v>2.84</v>
      </c>
      <c r="X4467" s="143">
        <f t="shared" si="1996"/>
        <v>409.5</v>
      </c>
      <c r="Y4467" s="143">
        <f t="shared" si="1997"/>
        <v>0.66799999999999993</v>
      </c>
      <c r="AD4467">
        <v>152</v>
      </c>
      <c r="AE4467">
        <v>-1</v>
      </c>
      <c r="AF4467" s="10">
        <v>37.9</v>
      </c>
      <c r="AG4467" s="10">
        <v>58.12</v>
      </c>
      <c r="AH4467" s="10">
        <f t="shared" si="1998"/>
        <v>268433.01841184683</v>
      </c>
      <c r="AI4467" s="11">
        <f t="shared" si="1986"/>
        <v>0</v>
      </c>
      <c r="AJ4467">
        <f t="shared" si="1987"/>
        <v>0</v>
      </c>
      <c r="AK4467" t="e">
        <f t="shared" si="1999"/>
        <v>#DIV/0!</v>
      </c>
      <c r="AL4467">
        <f t="shared" si="2000"/>
        <v>2.1715196799999998</v>
      </c>
      <c r="AM4467" s="5">
        <f t="shared" si="2001"/>
        <v>5.66</v>
      </c>
      <c r="AN4467">
        <v>0</v>
      </c>
      <c r="AO4467" s="72">
        <f t="shared" si="2002"/>
        <v>0.8</v>
      </c>
      <c r="AP4467" s="72">
        <f t="shared" si="2003"/>
        <v>0.2</v>
      </c>
      <c r="AQ4467" s="72">
        <f t="shared" si="2004"/>
        <v>0.2</v>
      </c>
      <c r="AR4467" s="71" t="e">
        <f t="shared" si="2005"/>
        <v>#DIV/0!</v>
      </c>
      <c r="BA4467">
        <f t="shared" si="2006"/>
        <v>136</v>
      </c>
      <c r="BB4467" s="91" t="e">
        <f t="shared" si="2007"/>
        <v>#DIV/0!</v>
      </c>
    </row>
    <row r="4468" spans="1:54">
      <c r="A4468" s="2" t="s">
        <v>4582</v>
      </c>
      <c r="B4468" s="7" t="s">
        <v>44411</v>
      </c>
      <c r="C4468" s="17">
        <f t="shared" si="1988"/>
        <v>18.2</v>
      </c>
      <c r="D4468" s="28">
        <f t="shared" si="1989"/>
        <v>115</v>
      </c>
      <c r="E4468" s="8">
        <f t="shared" si="2008"/>
        <v>13</v>
      </c>
      <c r="F4468" s="2" t="s">
        <v>9572</v>
      </c>
      <c r="G4468" s="54">
        <f t="shared" si="2009"/>
        <v>17.3</v>
      </c>
      <c r="H4468" s="20">
        <f t="shared" si="2010"/>
        <v>0.22406559999999998</v>
      </c>
      <c r="I4468" s="14" t="s">
        <v>19522</v>
      </c>
      <c r="J4468" s="14" t="s">
        <v>14559</v>
      </c>
      <c r="K4468" s="14" t="s">
        <v>24481</v>
      </c>
      <c r="L4468" s="14" t="s">
        <v>29440</v>
      </c>
      <c r="M4468" s="28">
        <f t="shared" si="2011"/>
        <v>13.3</v>
      </c>
      <c r="N4468" s="46">
        <f t="shared" si="1990"/>
        <v>6.6</v>
      </c>
      <c r="O4468" s="17">
        <f t="shared" si="1991"/>
        <v>1</v>
      </c>
      <c r="P4468" s="17">
        <f t="shared" si="1991"/>
        <v>2.4000000000000004</v>
      </c>
      <c r="Q4468" s="124">
        <f t="shared" si="1992"/>
        <v>1.8</v>
      </c>
      <c r="R4468" s="26">
        <f t="shared" si="1993"/>
        <v>2.4000000000000004</v>
      </c>
      <c r="S4468" s="2" t="s">
        <v>34416</v>
      </c>
      <c r="T4468" s="2" t="s">
        <v>39397</v>
      </c>
      <c r="U4468" s="24">
        <f t="shared" si="1994"/>
        <v>388.20000000000005</v>
      </c>
      <c r="V4468" s="66">
        <f t="shared" si="1994"/>
        <v>346.6</v>
      </c>
      <c r="W4468" s="54">
        <f t="shared" si="1995"/>
        <v>1.73</v>
      </c>
      <c r="X4468" s="143">
        <f t="shared" si="1996"/>
        <v>388.20000000000005</v>
      </c>
      <c r="Y4468" s="143">
        <f t="shared" si="1997"/>
        <v>0.44599999999999995</v>
      </c>
      <c r="AD4468">
        <v>152</v>
      </c>
      <c r="AE4468">
        <v>-1</v>
      </c>
      <c r="AF4468" s="10">
        <v>37.9</v>
      </c>
      <c r="AG4468" s="10">
        <v>58.12</v>
      </c>
      <c r="AH4468" s="10">
        <f t="shared" si="1998"/>
        <v>297392.15834809252</v>
      </c>
      <c r="AI4468" s="11">
        <f t="shared" si="1986"/>
        <v>0</v>
      </c>
      <c r="AJ4468">
        <f t="shared" si="1987"/>
        <v>0</v>
      </c>
      <c r="AK4468" t="e">
        <f t="shared" si="1999"/>
        <v>#DIV/0!</v>
      </c>
      <c r="AL4468">
        <f t="shared" si="2000"/>
        <v>4.4693821440000017</v>
      </c>
      <c r="AM4468" s="5">
        <f t="shared" si="2001"/>
        <v>3.44</v>
      </c>
      <c r="AN4468">
        <v>0</v>
      </c>
      <c r="AO4468" s="72">
        <f t="shared" si="2002"/>
        <v>2.4000000000000004</v>
      </c>
      <c r="AP4468" s="72">
        <f t="shared" si="2003"/>
        <v>1.8</v>
      </c>
      <c r="AQ4468" s="72">
        <f t="shared" si="2004"/>
        <v>2</v>
      </c>
      <c r="AR4468" s="71" t="e">
        <f t="shared" si="2005"/>
        <v>#DIV/0!</v>
      </c>
      <c r="BA4468">
        <f t="shared" si="2006"/>
        <v>115</v>
      </c>
      <c r="BB4468" s="91" t="e">
        <f t="shared" si="2007"/>
        <v>#DIV/0!</v>
      </c>
    </row>
    <row r="4469" spans="1:54">
      <c r="A4469" s="2" t="s">
        <v>4583</v>
      </c>
      <c r="B4469" s="7" t="s">
        <v>44412</v>
      </c>
      <c r="C4469" s="17">
        <f t="shared" si="1988"/>
        <v>15.100000000000001</v>
      </c>
      <c r="D4469" s="28">
        <f t="shared" si="1989"/>
        <v>82</v>
      </c>
      <c r="E4469" s="8">
        <f t="shared" si="2008"/>
        <v>7</v>
      </c>
      <c r="F4469" s="2" t="s">
        <v>9573</v>
      </c>
      <c r="G4469" s="54">
        <f t="shared" si="2009"/>
        <v>14.2</v>
      </c>
      <c r="H4469" s="20">
        <f t="shared" si="2010"/>
        <v>0.84237059999999997</v>
      </c>
      <c r="I4469" s="14" t="s">
        <v>19523</v>
      </c>
      <c r="J4469" s="14" t="s">
        <v>14560</v>
      </c>
      <c r="K4469" s="14" t="s">
        <v>24482</v>
      </c>
      <c r="L4469" s="14" t="s">
        <v>29441</v>
      </c>
      <c r="M4469" s="28">
        <f t="shared" si="2011"/>
        <v>12.6</v>
      </c>
      <c r="N4469" s="46">
        <f t="shared" si="1990"/>
        <v>5.8</v>
      </c>
      <c r="O4469" s="17">
        <f t="shared" si="1991"/>
        <v>2.4000000000000004</v>
      </c>
      <c r="P4469" s="17">
        <f t="shared" si="1991"/>
        <v>3.8000000000000003</v>
      </c>
      <c r="Q4469" s="124">
        <f t="shared" si="1992"/>
        <v>0.2</v>
      </c>
      <c r="R4469" s="26">
        <f t="shared" si="1993"/>
        <v>1.2000000000000002</v>
      </c>
      <c r="S4469" s="2" t="s">
        <v>34417</v>
      </c>
      <c r="T4469" s="2" t="s">
        <v>39398</v>
      </c>
      <c r="U4469" s="24">
        <f t="shared" si="1994"/>
        <v>355.3</v>
      </c>
      <c r="V4469" s="66">
        <f t="shared" si="1994"/>
        <v>409.8</v>
      </c>
      <c r="W4469" s="54">
        <f t="shared" si="1995"/>
        <v>1.42</v>
      </c>
      <c r="X4469" s="143">
        <f t="shared" si="1996"/>
        <v>355.3</v>
      </c>
      <c r="Y4469" s="143">
        <f t="shared" si="1997"/>
        <v>0.38400000000000001</v>
      </c>
      <c r="AD4469">
        <v>152</v>
      </c>
      <c r="AE4469">
        <v>-1</v>
      </c>
      <c r="AF4469" s="10">
        <v>37.9</v>
      </c>
      <c r="AG4469" s="10">
        <v>58.12</v>
      </c>
      <c r="AH4469" s="10">
        <f t="shared" si="1998"/>
        <v>158975.35979858218</v>
      </c>
      <c r="AI4469" s="11">
        <f t="shared" si="1986"/>
        <v>0</v>
      </c>
      <c r="AJ4469">
        <f t="shared" si="1987"/>
        <v>0</v>
      </c>
      <c r="AK4469" t="e">
        <f t="shared" si="1999"/>
        <v>#DIV/0!</v>
      </c>
      <c r="AL4469">
        <f t="shared" si="2000"/>
        <v>1.7250961536000011</v>
      </c>
      <c r="AM4469" s="5">
        <f t="shared" si="2001"/>
        <v>2.8200000000000003</v>
      </c>
      <c r="AN4469">
        <v>0</v>
      </c>
      <c r="AO4469" s="72">
        <f t="shared" si="2002"/>
        <v>1.2000000000000002</v>
      </c>
      <c r="AP4469" s="72">
        <f t="shared" si="2003"/>
        <v>0.2</v>
      </c>
      <c r="AQ4469" s="72">
        <f t="shared" si="2004"/>
        <v>0.2</v>
      </c>
      <c r="AR4469" s="71" t="e">
        <f t="shared" si="2005"/>
        <v>#DIV/0!</v>
      </c>
      <c r="BA4469">
        <f t="shared" si="2006"/>
        <v>82</v>
      </c>
      <c r="BB4469" s="91" t="e">
        <f t="shared" si="2007"/>
        <v>#DIV/0!</v>
      </c>
    </row>
    <row r="4470" spans="1:54">
      <c r="A4470" s="2" t="s">
        <v>4584</v>
      </c>
      <c r="B4470" s="7" t="s">
        <v>44413</v>
      </c>
      <c r="C4470" s="17">
        <f t="shared" si="1988"/>
        <v>6.6000000000000005</v>
      </c>
      <c r="D4470" s="28">
        <f t="shared" si="1989"/>
        <v>62</v>
      </c>
      <c r="E4470" s="8">
        <f t="shared" si="2008"/>
        <v>8</v>
      </c>
      <c r="F4470" s="2" t="s">
        <v>9574</v>
      </c>
      <c r="G4470" s="54">
        <f t="shared" si="2009"/>
        <v>5.6999999999999993</v>
      </c>
      <c r="H4470" s="20">
        <f t="shared" si="2010"/>
        <v>0.83011679999999999</v>
      </c>
      <c r="I4470" s="14" t="s">
        <v>19524</v>
      </c>
      <c r="J4470" s="14" t="s">
        <v>14561</v>
      </c>
      <c r="K4470" s="14" t="s">
        <v>24483</v>
      </c>
      <c r="L4470" s="14" t="s">
        <v>29442</v>
      </c>
      <c r="M4470" s="28">
        <f t="shared" si="2011"/>
        <v>13.4</v>
      </c>
      <c r="N4470" s="46">
        <f t="shared" si="1990"/>
        <v>6.6</v>
      </c>
      <c r="O4470" s="17">
        <f t="shared" si="1991"/>
        <v>1.8</v>
      </c>
      <c r="P4470" s="17">
        <f t="shared" si="1991"/>
        <v>2.2000000000000002</v>
      </c>
      <c r="Q4470" s="124">
        <f t="shared" si="1992"/>
        <v>0.4</v>
      </c>
      <c r="R4470" s="26">
        <f t="shared" si="1993"/>
        <v>2.4000000000000004</v>
      </c>
      <c r="S4470" s="2" t="s">
        <v>34418</v>
      </c>
      <c r="T4470" s="2" t="s">
        <v>39399</v>
      </c>
      <c r="U4470" s="24">
        <f t="shared" si="1994"/>
        <v>335.20000000000005</v>
      </c>
      <c r="V4470" s="66">
        <f t="shared" si="1994"/>
        <v>410.3</v>
      </c>
      <c r="W4470" s="54">
        <f t="shared" si="1995"/>
        <v>0.57000000000000006</v>
      </c>
      <c r="X4470" s="143">
        <f t="shared" si="1996"/>
        <v>335.20000000000005</v>
      </c>
      <c r="Y4470" s="143">
        <f t="shared" si="1997"/>
        <v>0.21400000000000002</v>
      </c>
      <c r="AD4470">
        <v>152</v>
      </c>
      <c r="AE4470">
        <v>-1</v>
      </c>
      <c r="AF4470" s="10">
        <v>37.9</v>
      </c>
      <c r="AG4470" s="10">
        <v>58.12</v>
      </c>
      <c r="AH4470" s="10">
        <f t="shared" si="1998"/>
        <v>156861.46614332049</v>
      </c>
      <c r="AI4470" s="11">
        <f t="shared" ref="AI4470:AI4533" si="2012">1-EXP(-2.63*(AA4470/AH4470)*(AD4470-AE4470)*(1-((AD4470-T4470)/(AD4470-AE4470))^0.38))</f>
        <v>0</v>
      </c>
      <c r="AJ4470">
        <f t="shared" ref="AJ4470:AJ4533" si="2013">H4470*P4470*O4470*R4470*AB4470</f>
        <v>0</v>
      </c>
      <c r="AK4470" t="e">
        <f t="shared" si="1999"/>
        <v>#DIV/0!</v>
      </c>
      <c r="AL4470">
        <f t="shared" si="2000"/>
        <v>1.6145699328000005</v>
      </c>
      <c r="AM4470" s="5">
        <f t="shared" si="2001"/>
        <v>1.1200000000000001</v>
      </c>
      <c r="AN4470">
        <v>0</v>
      </c>
      <c r="AO4470" s="72">
        <f t="shared" si="2002"/>
        <v>2.4000000000000004</v>
      </c>
      <c r="AP4470" s="72">
        <f t="shared" si="2003"/>
        <v>0.4</v>
      </c>
      <c r="AQ4470" s="72">
        <f t="shared" si="2004"/>
        <v>0.60000000000000009</v>
      </c>
      <c r="AR4470" s="71" t="e">
        <f t="shared" si="2005"/>
        <v>#DIV/0!</v>
      </c>
      <c r="BA4470">
        <f t="shared" si="2006"/>
        <v>62</v>
      </c>
      <c r="BB4470" s="91" t="e">
        <f t="shared" si="2007"/>
        <v>#DIV/0!</v>
      </c>
    </row>
    <row r="4471" spans="1:54">
      <c r="A4471" s="2" t="s">
        <v>4585</v>
      </c>
      <c r="B4471" s="7" t="s">
        <v>44414</v>
      </c>
      <c r="C4471" s="17">
        <f t="shared" si="1988"/>
        <v>20.3</v>
      </c>
      <c r="D4471" s="28">
        <f t="shared" si="1989"/>
        <v>145</v>
      </c>
      <c r="E4471" s="8">
        <f t="shared" si="2008"/>
        <v>8</v>
      </c>
      <c r="F4471" s="2" t="s">
        <v>9575</v>
      </c>
      <c r="G4471" s="54">
        <f t="shared" si="2009"/>
        <v>19.400000000000002</v>
      </c>
      <c r="H4471" s="20">
        <f t="shared" si="2010"/>
        <v>0.47476360000000001</v>
      </c>
      <c r="I4471" s="14" t="s">
        <v>19525</v>
      </c>
      <c r="J4471" s="14" t="s">
        <v>14562</v>
      </c>
      <c r="K4471" s="14" t="s">
        <v>24484</v>
      </c>
      <c r="L4471" s="14" t="s">
        <v>29443</v>
      </c>
      <c r="M4471" s="28">
        <f t="shared" si="2011"/>
        <v>14</v>
      </c>
      <c r="N4471" s="46">
        <f t="shared" si="1990"/>
        <v>5.8</v>
      </c>
      <c r="O4471" s="17">
        <f t="shared" si="1991"/>
        <v>2</v>
      </c>
      <c r="P4471" s="17">
        <f t="shared" si="1991"/>
        <v>1</v>
      </c>
      <c r="Q4471" s="124">
        <f t="shared" si="1992"/>
        <v>0.60000000000000009</v>
      </c>
      <c r="R4471" s="26">
        <f t="shared" si="1993"/>
        <v>1.2000000000000002</v>
      </c>
      <c r="S4471" s="2" t="s">
        <v>34419</v>
      </c>
      <c r="T4471" s="2" t="s">
        <v>39400</v>
      </c>
      <c r="U4471" s="24">
        <f t="shared" si="1994"/>
        <v>418.40000000000003</v>
      </c>
      <c r="V4471" s="66">
        <f t="shared" si="1994"/>
        <v>322.70000000000005</v>
      </c>
      <c r="W4471" s="54">
        <f t="shared" si="1995"/>
        <v>1.94</v>
      </c>
      <c r="X4471" s="143">
        <f t="shared" si="1996"/>
        <v>418.40000000000003</v>
      </c>
      <c r="Y4471" s="143">
        <f t="shared" si="1997"/>
        <v>0.48799999999999999</v>
      </c>
      <c r="AD4471">
        <v>152</v>
      </c>
      <c r="AE4471">
        <v>-1</v>
      </c>
      <c r="AF4471" s="10">
        <v>37.9</v>
      </c>
      <c r="AG4471" s="10">
        <v>58.12</v>
      </c>
      <c r="AH4471" s="10">
        <f t="shared" si="1998"/>
        <v>329374.71789563971</v>
      </c>
      <c r="AI4471" s="11">
        <f t="shared" si="2012"/>
        <v>0</v>
      </c>
      <c r="AJ4471">
        <f t="shared" si="2013"/>
        <v>0</v>
      </c>
      <c r="AK4471" t="e">
        <f t="shared" si="1999"/>
        <v>#DIV/0!</v>
      </c>
      <c r="AL4471">
        <f t="shared" si="2000"/>
        <v>1.2605673600000002</v>
      </c>
      <c r="AM4471" s="5">
        <f t="shared" si="2001"/>
        <v>3.8600000000000003</v>
      </c>
      <c r="AN4471">
        <v>0</v>
      </c>
      <c r="AO4471" s="72">
        <f t="shared" si="2002"/>
        <v>1.2000000000000002</v>
      </c>
      <c r="AP4471" s="72">
        <f t="shared" si="2003"/>
        <v>0.60000000000000009</v>
      </c>
      <c r="AQ4471" s="72">
        <f t="shared" si="2004"/>
        <v>0.8</v>
      </c>
      <c r="AR4471" s="71" t="e">
        <f t="shared" si="2005"/>
        <v>#DIV/0!</v>
      </c>
      <c r="BA4471">
        <f t="shared" si="2006"/>
        <v>145</v>
      </c>
      <c r="BB4471" s="91" t="e">
        <f t="shared" si="2007"/>
        <v>#DIV/0!</v>
      </c>
    </row>
    <row r="4472" spans="1:54">
      <c r="A4472" s="2" t="s">
        <v>4586</v>
      </c>
      <c r="B4472" s="7" t="s">
        <v>44415</v>
      </c>
      <c r="C4472" s="17">
        <f t="shared" si="1988"/>
        <v>12.200000000000001</v>
      </c>
      <c r="D4472" s="28">
        <f t="shared" si="1989"/>
        <v>14</v>
      </c>
      <c r="E4472" s="8">
        <f t="shared" si="2008"/>
        <v>7</v>
      </c>
      <c r="F4472" s="2" t="s">
        <v>9576</v>
      </c>
      <c r="G4472" s="54">
        <f t="shared" si="2009"/>
        <v>11.2</v>
      </c>
      <c r="H4472" s="20">
        <f t="shared" si="2010"/>
        <v>0.3061295</v>
      </c>
      <c r="I4472" s="14" t="s">
        <v>19526</v>
      </c>
      <c r="J4472" s="14" t="s">
        <v>14563</v>
      </c>
      <c r="K4472" s="14" t="s">
        <v>24485</v>
      </c>
      <c r="L4472" s="14" t="s">
        <v>29444</v>
      </c>
      <c r="M4472" s="28">
        <f t="shared" si="2011"/>
        <v>10.399999999999999</v>
      </c>
      <c r="N4472" s="46">
        <f t="shared" si="1990"/>
        <v>6.6</v>
      </c>
      <c r="O4472" s="17">
        <f t="shared" si="1991"/>
        <v>2.8000000000000003</v>
      </c>
      <c r="P4472" s="17">
        <f t="shared" si="1991"/>
        <v>8.2000000000000011</v>
      </c>
      <c r="Q4472" s="124">
        <f t="shared" si="1992"/>
        <v>0.2</v>
      </c>
      <c r="R4472" s="26">
        <f t="shared" si="1993"/>
        <v>0.4</v>
      </c>
      <c r="S4472" s="2" t="s">
        <v>34420</v>
      </c>
      <c r="T4472" s="2" t="s">
        <v>39401</v>
      </c>
      <c r="U4472" s="24">
        <f t="shared" si="1994"/>
        <v>287.40000000000003</v>
      </c>
      <c r="V4472" s="66">
        <f t="shared" si="1994"/>
        <v>377.5</v>
      </c>
      <c r="W4472" s="54">
        <f t="shared" si="1995"/>
        <v>1.1200000000000001</v>
      </c>
      <c r="X4472" s="143">
        <f t="shared" si="1996"/>
        <v>287.40000000000003</v>
      </c>
      <c r="Y4472" s="143">
        <f t="shared" si="1997"/>
        <v>0.32400000000000007</v>
      </c>
      <c r="AD4472">
        <v>152</v>
      </c>
      <c r="AE4472">
        <v>-1</v>
      </c>
      <c r="AF4472" s="10">
        <v>37.9</v>
      </c>
      <c r="AG4472" s="10">
        <v>58.12</v>
      </c>
      <c r="AH4472" s="10">
        <f t="shared" si="1998"/>
        <v>245485.64301061459</v>
      </c>
      <c r="AI4472" s="11">
        <f t="shared" si="2012"/>
        <v>0</v>
      </c>
      <c r="AJ4472">
        <f t="shared" si="2013"/>
        <v>0</v>
      </c>
      <c r="AK4472" t="e">
        <f t="shared" si="1999"/>
        <v>#DIV/0!</v>
      </c>
      <c r="AL4472">
        <f t="shared" si="2000"/>
        <v>6.3725066720000028</v>
      </c>
      <c r="AM4472" s="5">
        <f t="shared" si="2001"/>
        <v>2.2400000000000002</v>
      </c>
      <c r="AN4472">
        <v>0</v>
      </c>
      <c r="AO4472" s="72">
        <f t="shared" si="2002"/>
        <v>0.4</v>
      </c>
      <c r="AP4472" s="72">
        <f t="shared" si="2003"/>
        <v>0.2</v>
      </c>
      <c r="AQ4472" s="72">
        <f t="shared" si="2004"/>
        <v>0.4</v>
      </c>
      <c r="AR4472" s="71" t="e">
        <f t="shared" si="2005"/>
        <v>#DIV/0!</v>
      </c>
      <c r="BA4472">
        <f t="shared" si="2006"/>
        <v>14</v>
      </c>
      <c r="BB4472" s="91" t="e">
        <f t="shared" si="2007"/>
        <v>#DIV/0!</v>
      </c>
    </row>
    <row r="4473" spans="1:54">
      <c r="A4473" s="2" t="s">
        <v>4587</v>
      </c>
      <c r="B4473" s="7" t="s">
        <v>44416</v>
      </c>
      <c r="C4473" s="17">
        <f t="shared" si="1988"/>
        <v>9.9</v>
      </c>
      <c r="D4473" s="28">
        <f t="shared" si="1989"/>
        <v>251</v>
      </c>
      <c r="E4473" s="8">
        <f t="shared" si="2008"/>
        <v>4</v>
      </c>
      <c r="F4473" s="2" t="s">
        <v>9577</v>
      </c>
      <c r="G4473" s="54">
        <f t="shared" si="2009"/>
        <v>9</v>
      </c>
      <c r="H4473" s="20">
        <f t="shared" si="2010"/>
        <v>0.60039799999999999</v>
      </c>
      <c r="I4473" s="14" t="s">
        <v>19527</v>
      </c>
      <c r="J4473" s="14" t="s">
        <v>14564</v>
      </c>
      <c r="K4473" s="14" t="s">
        <v>24486</v>
      </c>
      <c r="L4473" s="14" t="s">
        <v>29445</v>
      </c>
      <c r="M4473" s="28">
        <f t="shared" si="2011"/>
        <v>9.6</v>
      </c>
      <c r="N4473" s="46">
        <f t="shared" si="1990"/>
        <v>6.2</v>
      </c>
      <c r="O4473" s="17">
        <f t="shared" si="1991"/>
        <v>0.8</v>
      </c>
      <c r="P4473" s="17">
        <f t="shared" si="1991"/>
        <v>9.8000000000000007</v>
      </c>
      <c r="Q4473" s="124">
        <f t="shared" si="1992"/>
        <v>0.2</v>
      </c>
      <c r="R4473" s="26">
        <f t="shared" si="1993"/>
        <v>0.4</v>
      </c>
      <c r="S4473" s="2" t="s">
        <v>34421</v>
      </c>
      <c r="T4473" s="2" t="s">
        <v>39402</v>
      </c>
      <c r="U4473" s="24">
        <f t="shared" si="1994"/>
        <v>523.6</v>
      </c>
      <c r="V4473" s="66">
        <f t="shared" si="1994"/>
        <v>372.3</v>
      </c>
      <c r="W4473" s="54">
        <f t="shared" si="1995"/>
        <v>0.9</v>
      </c>
      <c r="X4473" s="143">
        <f t="shared" si="1996"/>
        <v>523.6</v>
      </c>
      <c r="Y4473" s="143">
        <f t="shared" si="1997"/>
        <v>0.28000000000000003</v>
      </c>
      <c r="AD4473">
        <v>152</v>
      </c>
      <c r="AE4473">
        <v>-1</v>
      </c>
      <c r="AF4473" s="10">
        <v>37.9</v>
      </c>
      <c r="AG4473" s="10">
        <v>58.12</v>
      </c>
      <c r="AH4473" s="10">
        <f t="shared" si="1998"/>
        <v>255548.14530964816</v>
      </c>
      <c r="AI4473" s="11">
        <f t="shared" si="2012"/>
        <v>0</v>
      </c>
      <c r="AJ4473">
        <f t="shared" si="2013"/>
        <v>0</v>
      </c>
      <c r="AK4473" t="e">
        <f t="shared" si="1999"/>
        <v>#DIV/0!</v>
      </c>
      <c r="AL4473">
        <f t="shared" si="2000"/>
        <v>1.2531518720000001</v>
      </c>
      <c r="AM4473" s="5">
        <f t="shared" si="2001"/>
        <v>1.78</v>
      </c>
      <c r="AN4473">
        <v>0</v>
      </c>
      <c r="AO4473" s="72">
        <f t="shared" si="2002"/>
        <v>0.4</v>
      </c>
      <c r="AP4473" s="72">
        <f t="shared" si="2003"/>
        <v>0.2</v>
      </c>
      <c r="AQ4473" s="72">
        <f t="shared" si="2004"/>
        <v>0.2</v>
      </c>
      <c r="AR4473" s="71" t="e">
        <f t="shared" si="2005"/>
        <v>#DIV/0!</v>
      </c>
      <c r="BA4473">
        <f t="shared" si="2006"/>
        <v>251</v>
      </c>
      <c r="BB4473" s="91" t="e">
        <f t="shared" si="2007"/>
        <v>#DIV/0!</v>
      </c>
    </row>
    <row r="4474" spans="1:54">
      <c r="A4474" s="2" t="s">
        <v>4588</v>
      </c>
      <c r="B4474" s="7" t="s">
        <v>44417</v>
      </c>
      <c r="C4474" s="17">
        <f t="shared" si="1988"/>
        <v>10.4</v>
      </c>
      <c r="D4474" s="28">
        <f t="shared" si="1989"/>
        <v>51</v>
      </c>
      <c r="E4474" s="8">
        <f t="shared" si="2008"/>
        <v>4</v>
      </c>
      <c r="F4474" s="2" t="s">
        <v>9578</v>
      </c>
      <c r="G4474" s="54">
        <f t="shared" si="2009"/>
        <v>9.5</v>
      </c>
      <c r="H4474" s="20">
        <f t="shared" si="2010"/>
        <v>0.84761740000000008</v>
      </c>
      <c r="I4474" s="14" t="s">
        <v>19528</v>
      </c>
      <c r="J4474" s="14" t="s">
        <v>14565</v>
      </c>
      <c r="K4474" s="14" t="s">
        <v>24487</v>
      </c>
      <c r="L4474" s="14" t="s">
        <v>29446</v>
      </c>
      <c r="M4474" s="28">
        <f t="shared" si="2011"/>
        <v>12</v>
      </c>
      <c r="N4474" s="46">
        <f t="shared" si="1990"/>
        <v>5</v>
      </c>
      <c r="O4474" s="17">
        <f t="shared" si="1991"/>
        <v>1</v>
      </c>
      <c r="P4474" s="17">
        <f t="shared" si="1991"/>
        <v>5</v>
      </c>
      <c r="Q4474" s="124">
        <f t="shared" si="1992"/>
        <v>0.2</v>
      </c>
      <c r="R4474" s="26">
        <f t="shared" si="1993"/>
        <v>0.4</v>
      </c>
      <c r="S4474" s="2" t="s">
        <v>34422</v>
      </c>
      <c r="T4474" s="2" t="s">
        <v>39403</v>
      </c>
      <c r="U4474" s="24">
        <f t="shared" si="1994"/>
        <v>324.20000000000005</v>
      </c>
      <c r="V4474" s="66">
        <f t="shared" si="1994"/>
        <v>374.5</v>
      </c>
      <c r="W4474" s="54">
        <f t="shared" si="1995"/>
        <v>0.95</v>
      </c>
      <c r="X4474" s="143">
        <f t="shared" si="1996"/>
        <v>324.20000000000005</v>
      </c>
      <c r="Y4474" s="143">
        <f t="shared" si="1997"/>
        <v>0.29000000000000004</v>
      </c>
      <c r="AD4474">
        <v>152</v>
      </c>
      <c r="AE4474">
        <v>-1</v>
      </c>
      <c r="AF4474" s="10">
        <v>37.9</v>
      </c>
      <c r="AG4474" s="10">
        <v>58.12</v>
      </c>
      <c r="AH4474" s="10">
        <f t="shared" si="1998"/>
        <v>251365.06508224554</v>
      </c>
      <c r="AI4474" s="11">
        <f t="shared" si="2012"/>
        <v>0</v>
      </c>
      <c r="AJ4474">
        <f t="shared" si="2013"/>
        <v>0</v>
      </c>
      <c r="AK4474" t="e">
        <f t="shared" si="1999"/>
        <v>#DIV/0!</v>
      </c>
      <c r="AL4474">
        <f t="shared" si="2000"/>
        <v>0.30476519999999985</v>
      </c>
      <c r="AM4474" s="5">
        <f t="shared" si="2001"/>
        <v>1.8800000000000001</v>
      </c>
      <c r="AN4474">
        <v>0</v>
      </c>
      <c r="AO4474" s="72">
        <f t="shared" si="2002"/>
        <v>0.4</v>
      </c>
      <c r="AP4474" s="72">
        <f t="shared" si="2003"/>
        <v>0.2</v>
      </c>
      <c r="AQ4474" s="72">
        <f t="shared" si="2004"/>
        <v>0.2</v>
      </c>
      <c r="AR4474" s="71" t="e">
        <f t="shared" si="2005"/>
        <v>#DIV/0!</v>
      </c>
      <c r="BA4474">
        <f t="shared" si="2006"/>
        <v>51</v>
      </c>
      <c r="BB4474" s="91" t="e">
        <f t="shared" si="2007"/>
        <v>#DIV/0!</v>
      </c>
    </row>
    <row r="4475" spans="1:54">
      <c r="A4475" s="2" t="s">
        <v>4589</v>
      </c>
      <c r="B4475" s="7" t="s">
        <v>44418</v>
      </c>
      <c r="C4475" s="17">
        <f t="shared" si="1988"/>
        <v>26.6</v>
      </c>
      <c r="D4475" s="28">
        <f t="shared" si="1989"/>
        <v>260</v>
      </c>
      <c r="E4475" s="8">
        <f t="shared" si="2008"/>
        <v>5</v>
      </c>
      <c r="F4475" s="2" t="s">
        <v>9579</v>
      </c>
      <c r="G4475" s="54">
        <f t="shared" si="2009"/>
        <v>25.6</v>
      </c>
      <c r="H4475" s="20">
        <f t="shared" si="2010"/>
        <v>0.17299410000000001</v>
      </c>
      <c r="I4475" s="14" t="s">
        <v>19529</v>
      </c>
      <c r="J4475" s="14" t="s">
        <v>14566</v>
      </c>
      <c r="K4475" s="14" t="s">
        <v>24488</v>
      </c>
      <c r="L4475" s="14" t="s">
        <v>29447</v>
      </c>
      <c r="M4475" s="28">
        <f t="shared" si="2011"/>
        <v>12.4</v>
      </c>
      <c r="N4475" s="46">
        <f t="shared" si="1990"/>
        <v>5</v>
      </c>
      <c r="O4475" s="17">
        <f t="shared" si="1991"/>
        <v>0.60000000000000009</v>
      </c>
      <c r="P4475" s="17">
        <f t="shared" si="1991"/>
        <v>4.2</v>
      </c>
      <c r="Q4475" s="124">
        <f t="shared" si="1992"/>
        <v>0.4</v>
      </c>
      <c r="R4475" s="26">
        <f t="shared" si="1993"/>
        <v>0.4</v>
      </c>
      <c r="S4475" s="2" t="s">
        <v>34423</v>
      </c>
      <c r="T4475" s="2" t="s">
        <v>39404</v>
      </c>
      <c r="U4475" s="24">
        <f t="shared" si="1994"/>
        <v>532.6</v>
      </c>
      <c r="V4475" s="66">
        <f t="shared" si="1994"/>
        <v>367.5</v>
      </c>
      <c r="W4475" s="54">
        <f t="shared" si="1995"/>
        <v>2.5599999999999996</v>
      </c>
      <c r="X4475" s="143">
        <f t="shared" si="1996"/>
        <v>532.6</v>
      </c>
      <c r="Y4475" s="143">
        <f t="shared" si="1997"/>
        <v>0.61199999999999988</v>
      </c>
      <c r="AD4475">
        <v>152</v>
      </c>
      <c r="AE4475">
        <v>-1</v>
      </c>
      <c r="AF4475" s="10">
        <v>37.9</v>
      </c>
      <c r="AG4475" s="10">
        <v>58.12</v>
      </c>
      <c r="AH4475" s="10">
        <f t="shared" si="1998"/>
        <v>264250.55170584639</v>
      </c>
      <c r="AI4475" s="11">
        <f t="shared" si="2012"/>
        <v>0</v>
      </c>
      <c r="AJ4475">
        <f t="shared" si="2013"/>
        <v>0</v>
      </c>
      <c r="AK4475" t="e">
        <f t="shared" si="1999"/>
        <v>#DIV/0!</v>
      </c>
      <c r="AL4475">
        <f t="shared" si="2000"/>
        <v>0.83362194720000016</v>
      </c>
      <c r="AM4475" s="5">
        <f t="shared" si="2001"/>
        <v>5.12</v>
      </c>
      <c r="AN4475">
        <v>0</v>
      </c>
      <c r="AO4475" s="72">
        <f t="shared" si="2002"/>
        <v>0.4</v>
      </c>
      <c r="AP4475" s="72">
        <f t="shared" si="2003"/>
        <v>0.4</v>
      </c>
      <c r="AQ4475" s="72">
        <f t="shared" si="2004"/>
        <v>0.4</v>
      </c>
      <c r="AR4475" s="71" t="e">
        <f t="shared" si="2005"/>
        <v>#DIV/0!</v>
      </c>
      <c r="BA4475">
        <f t="shared" si="2006"/>
        <v>260</v>
      </c>
      <c r="BB4475" s="91" t="e">
        <f t="shared" si="2007"/>
        <v>#DIV/0!</v>
      </c>
    </row>
    <row r="4476" spans="1:54">
      <c r="A4476" s="2" t="s">
        <v>4590</v>
      </c>
      <c r="B4476" s="7" t="s">
        <v>44419</v>
      </c>
      <c r="C4476" s="17">
        <f t="shared" si="1988"/>
        <v>37.800000000000004</v>
      </c>
      <c r="D4476" s="28">
        <f t="shared" si="1989"/>
        <v>289</v>
      </c>
      <c r="E4476" s="8">
        <f t="shared" si="2008"/>
        <v>11</v>
      </c>
      <c r="F4476" s="2" t="s">
        <v>9580</v>
      </c>
      <c r="G4476" s="54">
        <f t="shared" si="2009"/>
        <v>36.800000000000004</v>
      </c>
      <c r="H4476" s="20">
        <f t="shared" si="2010"/>
        <v>0.36743799999999999</v>
      </c>
      <c r="I4476" s="14" t="s">
        <v>19530</v>
      </c>
      <c r="J4476" s="14" t="s">
        <v>14567</v>
      </c>
      <c r="K4476" s="14" t="s">
        <v>24489</v>
      </c>
      <c r="L4476" s="14" t="s">
        <v>29448</v>
      </c>
      <c r="M4476" s="28">
        <f t="shared" si="2011"/>
        <v>13.5</v>
      </c>
      <c r="N4476" s="46">
        <f t="shared" si="1990"/>
        <v>6.8</v>
      </c>
      <c r="O4476" s="17">
        <f t="shared" si="1991"/>
        <v>1.4000000000000001</v>
      </c>
      <c r="P4476" s="17">
        <f t="shared" si="1991"/>
        <v>2</v>
      </c>
      <c r="Q4476" s="124">
        <f t="shared" si="1992"/>
        <v>0.8</v>
      </c>
      <c r="R4476" s="26">
        <f t="shared" si="1993"/>
        <v>1.2000000000000002</v>
      </c>
      <c r="S4476" s="2" t="s">
        <v>34424</v>
      </c>
      <c r="T4476" s="2" t="s">
        <v>39405</v>
      </c>
      <c r="U4476" s="24">
        <f t="shared" si="1994"/>
        <v>561.70000000000005</v>
      </c>
      <c r="V4476" s="66">
        <f t="shared" si="1994"/>
        <v>420.5</v>
      </c>
      <c r="W4476" s="54">
        <f t="shared" si="1995"/>
        <v>3.6799999999999997</v>
      </c>
      <c r="X4476" s="143">
        <f t="shared" si="1996"/>
        <v>561.70000000000005</v>
      </c>
      <c r="Y4476" s="143">
        <f t="shared" si="1997"/>
        <v>0.83599999999999997</v>
      </c>
      <c r="AD4476">
        <v>152</v>
      </c>
      <c r="AE4476">
        <v>-1</v>
      </c>
      <c r="AF4476" s="10">
        <v>37.9</v>
      </c>
      <c r="AG4476" s="10">
        <v>58.12</v>
      </c>
      <c r="AH4476" s="10">
        <f t="shared" si="1998"/>
        <v>100094.61957162645</v>
      </c>
      <c r="AI4476" s="11">
        <f t="shared" si="2012"/>
        <v>0</v>
      </c>
      <c r="AJ4476">
        <f t="shared" si="2013"/>
        <v>0</v>
      </c>
      <c r="AK4476" t="e">
        <f t="shared" si="1999"/>
        <v>#DIV/0!</v>
      </c>
      <c r="AL4476">
        <f t="shared" si="2000"/>
        <v>2.1254083200000009</v>
      </c>
      <c r="AM4476" s="5">
        <f t="shared" si="2001"/>
        <v>7.3600000000000012</v>
      </c>
      <c r="AN4476">
        <v>0</v>
      </c>
      <c r="AO4476" s="72">
        <f t="shared" si="2002"/>
        <v>1.2000000000000002</v>
      </c>
      <c r="AP4476" s="72">
        <f t="shared" si="2003"/>
        <v>0.8</v>
      </c>
      <c r="AQ4476" s="72">
        <f t="shared" si="2004"/>
        <v>0.8</v>
      </c>
      <c r="AR4476" s="71" t="e">
        <f t="shared" si="2005"/>
        <v>#DIV/0!</v>
      </c>
      <c r="BA4476">
        <f t="shared" si="2006"/>
        <v>289</v>
      </c>
      <c r="BB4476" s="91" t="e">
        <f t="shared" si="2007"/>
        <v>#DIV/0!</v>
      </c>
    </row>
    <row r="4477" spans="1:54">
      <c r="A4477" s="2" t="s">
        <v>4591</v>
      </c>
      <c r="B4477" s="7" t="s">
        <v>44420</v>
      </c>
      <c r="C4477" s="17">
        <f t="shared" si="1988"/>
        <v>29.6</v>
      </c>
      <c r="D4477" s="28">
        <f t="shared" si="1989"/>
        <v>161</v>
      </c>
      <c r="E4477" s="8">
        <f t="shared" si="2008"/>
        <v>12</v>
      </c>
      <c r="F4477" s="2" t="s">
        <v>9581</v>
      </c>
      <c r="G4477" s="54">
        <f t="shared" si="2009"/>
        <v>28.6</v>
      </c>
      <c r="H4477" s="20">
        <f t="shared" si="2010"/>
        <v>0.48553420000000003</v>
      </c>
      <c r="I4477" s="14" t="s">
        <v>19531</v>
      </c>
      <c r="J4477" s="14" t="s">
        <v>14568</v>
      </c>
      <c r="K4477" s="14" t="s">
        <v>24490</v>
      </c>
      <c r="L4477" s="14" t="s">
        <v>29449</v>
      </c>
      <c r="M4477" s="28">
        <f t="shared" si="2011"/>
        <v>12.8</v>
      </c>
      <c r="N4477" s="46">
        <f t="shared" si="1990"/>
        <v>6.4</v>
      </c>
      <c r="O4477" s="17">
        <f t="shared" si="1991"/>
        <v>2.6</v>
      </c>
      <c r="P4477" s="17">
        <f t="shared" si="1991"/>
        <v>3.4000000000000004</v>
      </c>
      <c r="Q4477" s="124">
        <f t="shared" si="1992"/>
        <v>0.60000000000000009</v>
      </c>
      <c r="R4477" s="26">
        <f t="shared" si="1993"/>
        <v>1.2000000000000002</v>
      </c>
      <c r="S4477" s="2" t="s">
        <v>34425</v>
      </c>
      <c r="T4477" s="2" t="s">
        <v>39406</v>
      </c>
      <c r="U4477" s="24">
        <f t="shared" si="1994"/>
        <v>434.3</v>
      </c>
      <c r="V4477" s="66">
        <f t="shared" si="1994"/>
        <v>347</v>
      </c>
      <c r="W4477" s="54">
        <f t="shared" si="1995"/>
        <v>2.86</v>
      </c>
      <c r="X4477" s="143">
        <f t="shared" si="1996"/>
        <v>434.3</v>
      </c>
      <c r="Y4477" s="143">
        <f t="shared" si="1997"/>
        <v>0.67199999999999993</v>
      </c>
      <c r="AD4477">
        <v>152</v>
      </c>
      <c r="AE4477">
        <v>-1</v>
      </c>
      <c r="AF4477" s="10">
        <v>37.9</v>
      </c>
      <c r="AG4477" s="10">
        <v>58.12</v>
      </c>
      <c r="AH4477" s="10">
        <f t="shared" si="1998"/>
        <v>296813.41714486148</v>
      </c>
      <c r="AI4477" s="11">
        <f t="shared" si="2012"/>
        <v>0</v>
      </c>
      <c r="AJ4477">
        <f t="shared" si="2013"/>
        <v>0</v>
      </c>
      <c r="AK4477" t="e">
        <f t="shared" si="1999"/>
        <v>#DIV/0!</v>
      </c>
      <c r="AL4477">
        <f t="shared" si="2000"/>
        <v>5.4574532064000012</v>
      </c>
      <c r="AM4477" s="5">
        <f t="shared" si="2001"/>
        <v>5.7200000000000006</v>
      </c>
      <c r="AN4477">
        <v>0</v>
      </c>
      <c r="AO4477" s="72">
        <f t="shared" si="2002"/>
        <v>1.2000000000000002</v>
      </c>
      <c r="AP4477" s="72">
        <f t="shared" si="2003"/>
        <v>0.60000000000000009</v>
      </c>
      <c r="AQ4477" s="72">
        <f t="shared" si="2004"/>
        <v>0.8</v>
      </c>
      <c r="AR4477" s="71" t="e">
        <f t="shared" si="2005"/>
        <v>#DIV/0!</v>
      </c>
      <c r="BA4477">
        <f t="shared" si="2006"/>
        <v>161</v>
      </c>
      <c r="BB4477" s="91" t="e">
        <f t="shared" si="2007"/>
        <v>#DIV/0!</v>
      </c>
    </row>
    <row r="4478" spans="1:54">
      <c r="A4478" s="2" t="s">
        <v>4592</v>
      </c>
      <c r="B4478" s="7" t="s">
        <v>44421</v>
      </c>
      <c r="C4478" s="17">
        <f t="shared" si="1988"/>
        <v>13.3</v>
      </c>
      <c r="D4478" s="28">
        <f t="shared" si="1989"/>
        <v>67</v>
      </c>
      <c r="E4478" s="8">
        <f t="shared" si="2008"/>
        <v>15</v>
      </c>
      <c r="F4478" s="2" t="s">
        <v>9582</v>
      </c>
      <c r="G4478" s="54">
        <f t="shared" si="2009"/>
        <v>12.299999999999999</v>
      </c>
      <c r="H4478" s="20">
        <f t="shared" si="2010"/>
        <v>0.29714189999999996</v>
      </c>
      <c r="I4478" s="14" t="s">
        <v>19532</v>
      </c>
      <c r="J4478" s="14" t="s">
        <v>14569</v>
      </c>
      <c r="K4478" s="14" t="s">
        <v>24491</v>
      </c>
      <c r="L4478" s="14" t="s">
        <v>29450</v>
      </c>
      <c r="M4478" s="28">
        <f t="shared" si="2011"/>
        <v>10.9</v>
      </c>
      <c r="N4478" s="46">
        <f t="shared" si="1990"/>
        <v>5</v>
      </c>
      <c r="O4478" s="17">
        <f t="shared" si="1991"/>
        <v>2</v>
      </c>
      <c r="P4478" s="17">
        <f t="shared" si="1991"/>
        <v>7.2</v>
      </c>
      <c r="Q4478" s="124">
        <f t="shared" si="1992"/>
        <v>1.2000000000000002</v>
      </c>
      <c r="R4478" s="26">
        <f t="shared" si="1993"/>
        <v>1.8</v>
      </c>
      <c r="S4478" s="2" t="s">
        <v>34426</v>
      </c>
      <c r="T4478" s="2" t="s">
        <v>39407</v>
      </c>
      <c r="U4478" s="24">
        <f t="shared" si="1994"/>
        <v>339.6</v>
      </c>
      <c r="V4478" s="66">
        <f t="shared" si="1994"/>
        <v>376.3</v>
      </c>
      <c r="W4478" s="54">
        <f t="shared" si="1995"/>
        <v>1.23</v>
      </c>
      <c r="X4478" s="143">
        <f t="shared" si="1996"/>
        <v>339.6</v>
      </c>
      <c r="Y4478" s="143">
        <f t="shared" si="1997"/>
        <v>0.34599999999999997</v>
      </c>
      <c r="AD4478">
        <v>152</v>
      </c>
      <c r="AE4478">
        <v>-1</v>
      </c>
      <c r="AF4478" s="10">
        <v>37.9</v>
      </c>
      <c r="AG4478" s="10">
        <v>58.12</v>
      </c>
      <c r="AH4478" s="10">
        <f t="shared" si="1998"/>
        <v>247963.25265939938</v>
      </c>
      <c r="AI4478" s="11">
        <f t="shared" si="2012"/>
        <v>0</v>
      </c>
      <c r="AJ4478">
        <f t="shared" si="2013"/>
        <v>0</v>
      </c>
      <c r="AK4478" t="e">
        <f t="shared" si="1999"/>
        <v>#DIV/0!</v>
      </c>
      <c r="AL4478">
        <f t="shared" si="2000"/>
        <v>18.218081952000002</v>
      </c>
      <c r="AM4478" s="5">
        <f t="shared" si="2001"/>
        <v>2.46</v>
      </c>
      <c r="AN4478">
        <v>0</v>
      </c>
      <c r="AO4478" s="72">
        <f t="shared" si="2002"/>
        <v>1.8</v>
      </c>
      <c r="AP4478" s="72">
        <f t="shared" si="2003"/>
        <v>1.2000000000000002</v>
      </c>
      <c r="AQ4478" s="72">
        <f t="shared" si="2004"/>
        <v>1.4000000000000001</v>
      </c>
      <c r="AR4478" s="71" t="e">
        <f t="shared" si="2005"/>
        <v>#DIV/0!</v>
      </c>
      <c r="BA4478">
        <f t="shared" si="2006"/>
        <v>67</v>
      </c>
      <c r="BB4478" s="91" t="e">
        <f t="shared" si="2007"/>
        <v>#DIV/0!</v>
      </c>
    </row>
    <row r="4479" spans="1:54">
      <c r="A4479" s="2" t="s">
        <v>4593</v>
      </c>
      <c r="B4479" s="7" t="s">
        <v>44422</v>
      </c>
      <c r="C4479" s="17">
        <f t="shared" si="1988"/>
        <v>18.100000000000001</v>
      </c>
      <c r="D4479" s="28">
        <f t="shared" si="1989"/>
        <v>244</v>
      </c>
      <c r="E4479" s="8">
        <f t="shared" si="2008"/>
        <v>5</v>
      </c>
      <c r="F4479" s="2" t="s">
        <v>9583</v>
      </c>
      <c r="G4479" s="54">
        <f t="shared" si="2009"/>
        <v>17.200000000000003</v>
      </c>
      <c r="H4479" s="20">
        <f t="shared" si="2010"/>
        <v>0.87342240000000004</v>
      </c>
      <c r="I4479" s="14" t="s">
        <v>19533</v>
      </c>
      <c r="J4479" s="14" t="s">
        <v>14570</v>
      </c>
      <c r="K4479" s="14" t="s">
        <v>24492</v>
      </c>
      <c r="L4479" s="14" t="s">
        <v>29451</v>
      </c>
      <c r="M4479" s="28">
        <f t="shared" si="2011"/>
        <v>9.6</v>
      </c>
      <c r="N4479" s="46">
        <f t="shared" si="1990"/>
        <v>6.8</v>
      </c>
      <c r="O4479" s="17">
        <f t="shared" si="1991"/>
        <v>1.2000000000000002</v>
      </c>
      <c r="P4479" s="17">
        <f t="shared" si="1991"/>
        <v>9.8000000000000007</v>
      </c>
      <c r="Q4479" s="124">
        <f t="shared" si="1992"/>
        <v>0.2</v>
      </c>
      <c r="R4479" s="26">
        <f t="shared" si="1993"/>
        <v>1</v>
      </c>
      <c r="S4479" s="2" t="s">
        <v>34427</v>
      </c>
      <c r="T4479" s="2" t="s">
        <v>39408</v>
      </c>
      <c r="U4479" s="24">
        <f t="shared" si="1994"/>
        <v>517</v>
      </c>
      <c r="V4479" s="66">
        <f t="shared" si="1994"/>
        <v>353.40000000000003</v>
      </c>
      <c r="W4479" s="54">
        <f t="shared" si="1995"/>
        <v>1.72</v>
      </c>
      <c r="X4479" s="143">
        <f t="shared" si="1996"/>
        <v>517</v>
      </c>
      <c r="Y4479" s="143">
        <f t="shared" si="1997"/>
        <v>0.44399999999999995</v>
      </c>
      <c r="AD4479">
        <v>152</v>
      </c>
      <c r="AE4479">
        <v>-1</v>
      </c>
      <c r="AF4479" s="10">
        <v>37.9</v>
      </c>
      <c r="AG4479" s="10">
        <v>58.12</v>
      </c>
      <c r="AH4479" s="10">
        <f t="shared" si="1998"/>
        <v>287272.17611290724</v>
      </c>
      <c r="AI4479" s="11">
        <f t="shared" si="2012"/>
        <v>0</v>
      </c>
      <c r="AJ4479">
        <f t="shared" si="2013"/>
        <v>0</v>
      </c>
      <c r="AK4479" t="e">
        <f t="shared" si="1999"/>
        <v>#DIV/0!</v>
      </c>
      <c r="AL4479">
        <f t="shared" si="2000"/>
        <v>1.4885525759999998</v>
      </c>
      <c r="AM4479" s="5">
        <f t="shared" si="2001"/>
        <v>3.4200000000000004</v>
      </c>
      <c r="AN4479">
        <v>0</v>
      </c>
      <c r="AO4479" s="72">
        <f t="shared" si="2002"/>
        <v>1</v>
      </c>
      <c r="AP4479" s="72">
        <f t="shared" si="2003"/>
        <v>0.2</v>
      </c>
      <c r="AQ4479" s="72">
        <f t="shared" si="2004"/>
        <v>0.2</v>
      </c>
      <c r="AR4479" s="71" t="e">
        <f t="shared" si="2005"/>
        <v>#DIV/0!</v>
      </c>
      <c r="BA4479">
        <f t="shared" si="2006"/>
        <v>244</v>
      </c>
      <c r="BB4479" s="91" t="e">
        <f t="shared" si="2007"/>
        <v>#DIV/0!</v>
      </c>
    </row>
    <row r="4480" spans="1:54">
      <c r="A4480" s="2" t="s">
        <v>4594</v>
      </c>
      <c r="B4480" s="7" t="s">
        <v>44423</v>
      </c>
      <c r="C4480" s="17">
        <f t="shared" si="1988"/>
        <v>21.8</v>
      </c>
      <c r="D4480" s="28">
        <f t="shared" si="1989"/>
        <v>95</v>
      </c>
      <c r="E4480" s="8">
        <f t="shared" si="2008"/>
        <v>16</v>
      </c>
      <c r="F4480" s="2" t="s">
        <v>9584</v>
      </c>
      <c r="G4480" s="54">
        <f t="shared" si="2009"/>
        <v>20.900000000000002</v>
      </c>
      <c r="H4480" s="20">
        <f t="shared" si="2010"/>
        <v>0.48777019999999999</v>
      </c>
      <c r="I4480" s="14" t="s">
        <v>19534</v>
      </c>
      <c r="J4480" s="14" t="s">
        <v>14571</v>
      </c>
      <c r="K4480" s="14" t="s">
        <v>24493</v>
      </c>
      <c r="L4480" s="14" t="s">
        <v>29452</v>
      </c>
      <c r="M4480" s="28">
        <f t="shared" si="2011"/>
        <v>12.4</v>
      </c>
      <c r="N4480" s="46">
        <f t="shared" si="1990"/>
        <v>5.4</v>
      </c>
      <c r="O4480" s="17">
        <f t="shared" si="1991"/>
        <v>1.6</v>
      </c>
      <c r="P4480" s="17">
        <f t="shared" si="1991"/>
        <v>4.2</v>
      </c>
      <c r="Q4480" s="124">
        <f t="shared" si="1992"/>
        <v>1.6</v>
      </c>
      <c r="R4480" s="26">
        <f t="shared" si="1993"/>
        <v>3</v>
      </c>
      <c r="S4480" s="2" t="s">
        <v>34428</v>
      </c>
      <c r="T4480" s="2" t="s">
        <v>39409</v>
      </c>
      <c r="U4480" s="24">
        <f t="shared" si="1994"/>
        <v>367.6</v>
      </c>
      <c r="V4480" s="66">
        <f t="shared" si="1994"/>
        <v>289.70000000000005</v>
      </c>
      <c r="W4480" s="54">
        <f t="shared" si="1995"/>
        <v>2.09</v>
      </c>
      <c r="X4480" s="143">
        <f t="shared" si="1996"/>
        <v>367.6</v>
      </c>
      <c r="Y4480" s="143">
        <f t="shared" si="1997"/>
        <v>0.51800000000000002</v>
      </c>
      <c r="AD4480">
        <v>152</v>
      </c>
      <c r="AE4480">
        <v>-1</v>
      </c>
      <c r="AF4480" s="10">
        <v>37.9</v>
      </c>
      <c r="AG4480" s="10">
        <v>58.12</v>
      </c>
      <c r="AH4480" s="10">
        <f t="shared" si="1998"/>
        <v>366541.65836999135</v>
      </c>
      <c r="AI4480" s="11">
        <f t="shared" si="2012"/>
        <v>0</v>
      </c>
      <c r="AJ4480">
        <f t="shared" si="2013"/>
        <v>0</v>
      </c>
      <c r="AK4480" t="e">
        <f t="shared" si="1999"/>
        <v>#DIV/0!</v>
      </c>
      <c r="AL4480">
        <f t="shared" si="2000"/>
        <v>10.326552768000003</v>
      </c>
      <c r="AM4480" s="5">
        <f t="shared" si="2001"/>
        <v>4.16</v>
      </c>
      <c r="AN4480">
        <v>0</v>
      </c>
      <c r="AO4480" s="72">
        <f t="shared" si="2002"/>
        <v>3</v>
      </c>
      <c r="AP4480" s="72">
        <f t="shared" si="2003"/>
        <v>1.6</v>
      </c>
      <c r="AQ4480" s="72">
        <f t="shared" si="2004"/>
        <v>1.6</v>
      </c>
      <c r="AR4480" s="71" t="e">
        <f t="shared" si="2005"/>
        <v>#DIV/0!</v>
      </c>
      <c r="BA4480">
        <f t="shared" si="2006"/>
        <v>95</v>
      </c>
      <c r="BB4480" s="91" t="e">
        <f t="shared" si="2007"/>
        <v>#DIV/0!</v>
      </c>
    </row>
    <row r="4481" spans="1:54">
      <c r="A4481" s="2" t="s">
        <v>4595</v>
      </c>
      <c r="B4481" s="7" t="s">
        <v>44424</v>
      </c>
      <c r="C4481" s="17">
        <f t="shared" si="1988"/>
        <v>25.1</v>
      </c>
      <c r="D4481" s="28">
        <f t="shared" si="1989"/>
        <v>50</v>
      </c>
      <c r="E4481" s="8">
        <f t="shared" si="2008"/>
        <v>16</v>
      </c>
      <c r="F4481" s="2" t="s">
        <v>9585</v>
      </c>
      <c r="G4481" s="54">
        <f t="shared" si="2009"/>
        <v>24.200000000000003</v>
      </c>
      <c r="H4481" s="20">
        <f t="shared" si="2010"/>
        <v>0.22540669999999999</v>
      </c>
      <c r="I4481" s="14" t="s">
        <v>19535</v>
      </c>
      <c r="J4481" s="14" t="s">
        <v>14572</v>
      </c>
      <c r="K4481" s="14" t="s">
        <v>24494</v>
      </c>
      <c r="L4481" s="14" t="s">
        <v>29453</v>
      </c>
      <c r="M4481" s="28">
        <f t="shared" si="2011"/>
        <v>10.9</v>
      </c>
      <c r="N4481" s="46">
        <f t="shared" si="1990"/>
        <v>6.2</v>
      </c>
      <c r="O4481" s="17">
        <f t="shared" si="1991"/>
        <v>1.8</v>
      </c>
      <c r="P4481" s="17">
        <f t="shared" si="1991"/>
        <v>7.2</v>
      </c>
      <c r="Q4481" s="124">
        <f t="shared" si="1992"/>
        <v>1.4000000000000001</v>
      </c>
      <c r="R4481" s="26">
        <f t="shared" si="1993"/>
        <v>1.8</v>
      </c>
      <c r="S4481" s="2" t="s">
        <v>34429</v>
      </c>
      <c r="T4481" s="2" t="s">
        <v>39410</v>
      </c>
      <c r="U4481" s="24">
        <f t="shared" si="1994"/>
        <v>323.40000000000003</v>
      </c>
      <c r="V4481" s="66">
        <f t="shared" si="1994"/>
        <v>380.1</v>
      </c>
      <c r="W4481" s="54">
        <f t="shared" si="1995"/>
        <v>2.42</v>
      </c>
      <c r="X4481" s="143">
        <f t="shared" si="1996"/>
        <v>323.40000000000003</v>
      </c>
      <c r="Y4481" s="143">
        <f t="shared" si="1997"/>
        <v>0.58399999999999996</v>
      </c>
      <c r="AD4481">
        <v>152</v>
      </c>
      <c r="AE4481">
        <v>-1</v>
      </c>
      <c r="AF4481" s="10">
        <v>37.9</v>
      </c>
      <c r="AG4481" s="10">
        <v>58.12</v>
      </c>
      <c r="AH4481" s="10">
        <f t="shared" si="1998"/>
        <v>240332.46414417471</v>
      </c>
      <c r="AI4481" s="11">
        <f t="shared" si="2012"/>
        <v>0</v>
      </c>
      <c r="AJ4481">
        <f t="shared" si="2013"/>
        <v>0</v>
      </c>
      <c r="AK4481" t="e">
        <f t="shared" si="1999"/>
        <v>#DIV/0!</v>
      </c>
      <c r="AL4481">
        <f t="shared" si="2000"/>
        <v>18.069712502400002</v>
      </c>
      <c r="AM4481" s="5">
        <f t="shared" si="2001"/>
        <v>4.82</v>
      </c>
      <c r="AN4481">
        <v>0</v>
      </c>
      <c r="AO4481" s="72">
        <f t="shared" si="2002"/>
        <v>1.8</v>
      </c>
      <c r="AP4481" s="72">
        <f t="shared" si="2003"/>
        <v>1.4000000000000001</v>
      </c>
      <c r="AQ4481" s="72">
        <f t="shared" si="2004"/>
        <v>1.4000000000000001</v>
      </c>
      <c r="AR4481" s="71" t="e">
        <f t="shared" si="2005"/>
        <v>#DIV/0!</v>
      </c>
      <c r="BA4481">
        <f t="shared" si="2006"/>
        <v>50</v>
      </c>
      <c r="BB4481" s="91" t="e">
        <f t="shared" si="2007"/>
        <v>#DIV/0!</v>
      </c>
    </row>
    <row r="4482" spans="1:54">
      <c r="A4482" s="2" t="s">
        <v>4596</v>
      </c>
      <c r="B4482" s="7" t="s">
        <v>44425</v>
      </c>
      <c r="C4482" s="17">
        <f t="shared" ref="C4482:C4545" si="2014">MROUND(A4482,0.1)+1+AN4482</f>
        <v>23.6</v>
      </c>
      <c r="D4482" s="28">
        <f t="shared" ref="D4482:D4545" si="2015">MROUND(S4482,1)</f>
        <v>149</v>
      </c>
      <c r="E4482" s="8">
        <f t="shared" si="2008"/>
        <v>23</v>
      </c>
      <c r="F4482" s="2" t="s">
        <v>9586</v>
      </c>
      <c r="G4482" s="54">
        <f t="shared" si="2009"/>
        <v>22.700000000000003</v>
      </c>
      <c r="H4482" s="20">
        <f t="shared" si="2010"/>
        <v>0.1018068</v>
      </c>
      <c r="I4482" s="14" t="s">
        <v>19536</v>
      </c>
      <c r="J4482" s="14" t="s">
        <v>14573</v>
      </c>
      <c r="K4482" s="14" t="s">
        <v>24495</v>
      </c>
      <c r="L4482" s="14" t="s">
        <v>29454</v>
      </c>
      <c r="M4482" s="28">
        <f t="shared" si="2011"/>
        <v>9.8999999999999986</v>
      </c>
      <c r="N4482" s="46">
        <f t="shared" ref="N4482:N4545" si="2016">MROUND(L4482,0.2)+5</f>
        <v>5.4</v>
      </c>
      <c r="O4482" s="17">
        <f t="shared" ref="O4482:P4545" si="2017">MROUND(I4482,0.2)</f>
        <v>2.6</v>
      </c>
      <c r="P4482" s="17">
        <f t="shared" si="2017"/>
        <v>9.2000000000000011</v>
      </c>
      <c r="Q4482" s="124">
        <f t="shared" ref="Q4482:Q4545" si="2018">IF(AN4482&gt;0,CEILING((1-H4482)*R4482,0.2),IF(MROUND((1-H4482)*R4482,0.2)&lt;0.2,MROUND((1-H4482)*R4482,0.2)+0.2, MROUND((1-H4482)*R4482,0.2)))</f>
        <v>2</v>
      </c>
      <c r="R4482" s="26">
        <f t="shared" ref="R4482:R4545" si="2019">MROUND(K4482,0.2)</f>
        <v>2.2000000000000002</v>
      </c>
      <c r="S4482" s="2" t="s">
        <v>34430</v>
      </c>
      <c r="T4482" s="2" t="s">
        <v>39411</v>
      </c>
      <c r="U4482" s="24">
        <f t="shared" ref="U4482:V4545" si="2020">ROUNDUP(S4482+273,1)</f>
        <v>422.20000000000005</v>
      </c>
      <c r="V4482" s="66">
        <f t="shared" si="2020"/>
        <v>405</v>
      </c>
      <c r="W4482" s="54">
        <f t="shared" ref="W4482:W4545" si="2021">ROUNDUP(A4482/10,2)</f>
        <v>2.2699999999999996</v>
      </c>
      <c r="X4482" s="143">
        <f t="shared" ref="X4482:X4545" si="2022">U4482</f>
        <v>422.20000000000005</v>
      </c>
      <c r="Y4482" s="143">
        <f t="shared" ref="Y4482:Y4545" si="2023">W4482/5+0.1</f>
        <v>0.55399999999999994</v>
      </c>
      <c r="AD4482">
        <v>152</v>
      </c>
      <c r="AE4482">
        <v>-1</v>
      </c>
      <c r="AF4482" s="10">
        <v>37.9</v>
      </c>
      <c r="AG4482" s="10">
        <v>58.12</v>
      </c>
      <c r="AH4482" s="10">
        <f t="shared" ref="AH4482:AH4545" si="2024">((1.092*8.3144*(AE4482+273)*(LN(AF4482)-1.013)/(0.93-(AE4482+273)/(AD4482+273)))*((AD4482-T4482)/(AD4482-AE4482))^0.383)*1000/AG4482</f>
        <v>176391.71350133527</v>
      </c>
      <c r="AI4482" s="11">
        <f t="shared" si="2012"/>
        <v>0</v>
      </c>
      <c r="AJ4482">
        <f t="shared" si="2013"/>
        <v>0</v>
      </c>
      <c r="AK4482" t="e">
        <f t="shared" ref="AK4482:AK4545" si="2025">0.07*AJ4482*AI4482/AC4482</f>
        <v>#DIV/0!</v>
      </c>
      <c r="AL4482">
        <f t="shared" ref="AL4482:AL4545" si="2026">(1-H4482)*O4482*P4482*R4482</f>
        <v>47.266518956800013</v>
      </c>
      <c r="AM4482" s="5">
        <f t="shared" ref="AM4482:AM4545" si="2027">MROUND(A4482,0.1)/5</f>
        <v>4.5200000000000005</v>
      </c>
      <c r="AN4482">
        <v>0</v>
      </c>
      <c r="AO4482" s="72">
        <f t="shared" ref="AO4482:AO4545" si="2028">CEILING(R4482,0.2)</f>
        <v>2.2000000000000002</v>
      </c>
      <c r="AP4482" s="72">
        <f t="shared" ref="AP4482:AP4545" si="2029">Q4482</f>
        <v>2</v>
      </c>
      <c r="AQ4482" s="72">
        <f t="shared" ref="AQ4482:AQ4545" si="2030">CEILING((1-H4482)*R4482,0.2)</f>
        <v>2</v>
      </c>
      <c r="AR4482" s="71" t="e">
        <f t="shared" ref="AR4482:AR4545" si="2031">AL4482+AK4482</f>
        <v>#DIV/0!</v>
      </c>
      <c r="BA4482">
        <f t="shared" ref="BA4482:BA4545" si="2032">D4482</f>
        <v>149</v>
      </c>
      <c r="BB4482" s="91" t="e">
        <f t="shared" ref="BB4482:BB4545" si="2033">AK4482/AL4482</f>
        <v>#DIV/0!</v>
      </c>
    </row>
    <row r="4483" spans="1:54">
      <c r="A4483" s="2" t="s">
        <v>4597</v>
      </c>
      <c r="B4483" s="7" t="s">
        <v>44426</v>
      </c>
      <c r="C4483" s="17">
        <f t="shared" si="2014"/>
        <v>28.1</v>
      </c>
      <c r="D4483" s="28">
        <f t="shared" si="2015"/>
        <v>113</v>
      </c>
      <c r="E4483" s="8">
        <f t="shared" ref="E4483:E4546" si="2034">MROUND(SQRT(((P4483*O4483*Q4483)/MAX(O4483,P4483,Q4483)))*10,1)</f>
        <v>17</v>
      </c>
      <c r="F4483" s="2" t="s">
        <v>9587</v>
      </c>
      <c r="G4483" s="54">
        <f t="shared" ref="G4483:G4546" si="2035">ROUNDUP(A4483,1)</f>
        <v>27.1</v>
      </c>
      <c r="H4483" s="20">
        <f t="shared" ref="H4483:H4546" si="2036">F4483/100</f>
        <v>0.10228619999999999</v>
      </c>
      <c r="I4483" s="14" t="s">
        <v>19537</v>
      </c>
      <c r="J4483" s="14" t="s">
        <v>14574</v>
      </c>
      <c r="K4483" s="14" t="s">
        <v>24496</v>
      </c>
      <c r="L4483" s="14" t="s">
        <v>29455</v>
      </c>
      <c r="M4483" s="28">
        <f t="shared" ref="M4483:M4546" si="2037">14.5-P4483/2</f>
        <v>9.8999999999999986</v>
      </c>
      <c r="N4483" s="46">
        <f t="shared" si="2016"/>
        <v>6.4</v>
      </c>
      <c r="O4483" s="17">
        <f t="shared" si="2017"/>
        <v>1.2000000000000002</v>
      </c>
      <c r="P4483" s="17">
        <f t="shared" si="2017"/>
        <v>9.2000000000000011</v>
      </c>
      <c r="Q4483" s="124">
        <f t="shared" si="2018"/>
        <v>2.4000000000000004</v>
      </c>
      <c r="R4483" s="26">
        <f t="shared" si="2019"/>
        <v>2.6</v>
      </c>
      <c r="S4483" s="2" t="s">
        <v>34431</v>
      </c>
      <c r="T4483" s="2" t="s">
        <v>39412</v>
      </c>
      <c r="U4483" s="24">
        <f t="shared" si="2020"/>
        <v>385.6</v>
      </c>
      <c r="V4483" s="66">
        <f t="shared" si="2020"/>
        <v>420.90000000000003</v>
      </c>
      <c r="W4483" s="54">
        <f t="shared" si="2021"/>
        <v>2.71</v>
      </c>
      <c r="X4483" s="143">
        <f t="shared" si="2022"/>
        <v>385.6</v>
      </c>
      <c r="Y4483" s="143">
        <f t="shared" si="2023"/>
        <v>0.64200000000000002</v>
      </c>
      <c r="AD4483">
        <v>152</v>
      </c>
      <c r="AE4483">
        <v>-1</v>
      </c>
      <c r="AF4483" s="10">
        <v>37.9</v>
      </c>
      <c r="AG4483" s="10">
        <v>58.12</v>
      </c>
      <c r="AH4483" s="10">
        <f t="shared" si="2024"/>
        <v>96587.152216472328</v>
      </c>
      <c r="AI4483" s="11">
        <f t="shared" si="2012"/>
        <v>0</v>
      </c>
      <c r="AJ4483">
        <f t="shared" si="2013"/>
        <v>0</v>
      </c>
      <c r="AK4483" t="e">
        <f t="shared" si="2025"/>
        <v>#DIV/0!</v>
      </c>
      <c r="AL4483">
        <f t="shared" si="2026"/>
        <v>25.767976915200006</v>
      </c>
      <c r="AM4483" s="5">
        <f t="shared" si="2027"/>
        <v>5.42</v>
      </c>
      <c r="AN4483">
        <v>0</v>
      </c>
      <c r="AO4483" s="72">
        <f t="shared" si="2028"/>
        <v>2.6</v>
      </c>
      <c r="AP4483" s="72">
        <f t="shared" si="2029"/>
        <v>2.4000000000000004</v>
      </c>
      <c r="AQ4483" s="72">
        <f t="shared" si="2030"/>
        <v>2.4000000000000004</v>
      </c>
      <c r="AR4483" s="71" t="e">
        <f t="shared" si="2031"/>
        <v>#DIV/0!</v>
      </c>
      <c r="BA4483">
        <f t="shared" si="2032"/>
        <v>113</v>
      </c>
      <c r="BB4483" s="91" t="e">
        <f t="shared" si="2033"/>
        <v>#DIV/0!</v>
      </c>
    </row>
    <row r="4484" spans="1:54">
      <c r="A4484" s="2" t="s">
        <v>4598</v>
      </c>
      <c r="B4484" s="7" t="s">
        <v>44427</v>
      </c>
      <c r="C4484" s="17">
        <f t="shared" si="2014"/>
        <v>31.5</v>
      </c>
      <c r="D4484" s="28">
        <f t="shared" si="2015"/>
        <v>27</v>
      </c>
      <c r="E4484" s="8">
        <f t="shared" si="2034"/>
        <v>5</v>
      </c>
      <c r="F4484" s="2" t="s">
        <v>9588</v>
      </c>
      <c r="G4484" s="54">
        <f t="shared" si="2035"/>
        <v>30.5</v>
      </c>
      <c r="H4484" s="20">
        <f t="shared" si="2036"/>
        <v>0.75426509999999991</v>
      </c>
      <c r="I4484" s="14" t="s">
        <v>19538</v>
      </c>
      <c r="J4484" s="14" t="s">
        <v>14575</v>
      </c>
      <c r="K4484" s="14" t="s">
        <v>24497</v>
      </c>
      <c r="L4484" s="14" t="s">
        <v>29456</v>
      </c>
      <c r="M4484" s="28">
        <f t="shared" si="2037"/>
        <v>13.8</v>
      </c>
      <c r="N4484" s="46">
        <f t="shared" si="2016"/>
        <v>5.6</v>
      </c>
      <c r="O4484" s="17">
        <f t="shared" si="2017"/>
        <v>1.2000000000000002</v>
      </c>
      <c r="P4484" s="17">
        <f t="shared" si="2017"/>
        <v>1.4000000000000001</v>
      </c>
      <c r="Q4484" s="124">
        <f t="shared" si="2018"/>
        <v>0.2</v>
      </c>
      <c r="R4484" s="26">
        <f t="shared" si="2019"/>
        <v>0.60000000000000009</v>
      </c>
      <c r="S4484" s="2" t="s">
        <v>34432</v>
      </c>
      <c r="T4484" s="2" t="s">
        <v>39413</v>
      </c>
      <c r="U4484" s="24">
        <f t="shared" si="2020"/>
        <v>300.10000000000002</v>
      </c>
      <c r="V4484" s="66">
        <f t="shared" si="2020"/>
        <v>415.20000000000005</v>
      </c>
      <c r="W4484" s="54">
        <f t="shared" si="2021"/>
        <v>3.05</v>
      </c>
      <c r="X4484" s="143">
        <f t="shared" si="2022"/>
        <v>300.10000000000002</v>
      </c>
      <c r="Y4484" s="143">
        <f t="shared" si="2023"/>
        <v>0.71</v>
      </c>
      <c r="AD4484">
        <v>152</v>
      </c>
      <c r="AE4484">
        <v>-1</v>
      </c>
      <c r="AF4484" s="10">
        <v>37.9</v>
      </c>
      <c r="AG4484" s="10">
        <v>58.12</v>
      </c>
      <c r="AH4484" s="10">
        <f t="shared" si="2024"/>
        <v>134100.25584731859</v>
      </c>
      <c r="AI4484" s="11">
        <f t="shared" si="2012"/>
        <v>0</v>
      </c>
      <c r="AJ4484">
        <f t="shared" si="2013"/>
        <v>0</v>
      </c>
      <c r="AK4484" t="e">
        <f t="shared" si="2025"/>
        <v>#DIV/0!</v>
      </c>
      <c r="AL4484">
        <f t="shared" si="2026"/>
        <v>0.24770077920000019</v>
      </c>
      <c r="AM4484" s="5">
        <f t="shared" si="2027"/>
        <v>6.1</v>
      </c>
      <c r="AN4484">
        <v>0</v>
      </c>
      <c r="AO4484" s="72">
        <f t="shared" si="2028"/>
        <v>0.60000000000000009</v>
      </c>
      <c r="AP4484" s="72">
        <f t="shared" si="2029"/>
        <v>0.2</v>
      </c>
      <c r="AQ4484" s="72">
        <f t="shared" si="2030"/>
        <v>0.2</v>
      </c>
      <c r="AR4484" s="71" t="e">
        <f t="shared" si="2031"/>
        <v>#DIV/0!</v>
      </c>
      <c r="BA4484">
        <f t="shared" si="2032"/>
        <v>27</v>
      </c>
      <c r="BB4484" s="91" t="e">
        <f t="shared" si="2033"/>
        <v>#DIV/0!</v>
      </c>
    </row>
    <row r="4485" spans="1:54">
      <c r="A4485" s="2" t="s">
        <v>4599</v>
      </c>
      <c r="B4485" s="7" t="s">
        <v>44428</v>
      </c>
      <c r="C4485" s="17">
        <f t="shared" si="2014"/>
        <v>28.200000000000003</v>
      </c>
      <c r="D4485" s="28">
        <f t="shared" si="2015"/>
        <v>116</v>
      </c>
      <c r="E4485" s="8">
        <f t="shared" si="2034"/>
        <v>11</v>
      </c>
      <c r="F4485" s="2" t="s">
        <v>9589</v>
      </c>
      <c r="G4485" s="54">
        <f t="shared" si="2035"/>
        <v>27.200000000000003</v>
      </c>
      <c r="H4485" s="20">
        <f t="shared" si="2036"/>
        <v>0.61737209999999998</v>
      </c>
      <c r="I4485" s="14" t="s">
        <v>19539</v>
      </c>
      <c r="J4485" s="14" t="s">
        <v>14576</v>
      </c>
      <c r="K4485" s="14" t="s">
        <v>24498</v>
      </c>
      <c r="L4485" s="14" t="s">
        <v>29457</v>
      </c>
      <c r="M4485" s="28">
        <f t="shared" si="2037"/>
        <v>10.199999999999999</v>
      </c>
      <c r="N4485" s="46">
        <f t="shared" si="2016"/>
        <v>6.2</v>
      </c>
      <c r="O4485" s="17">
        <f t="shared" si="2017"/>
        <v>3</v>
      </c>
      <c r="P4485" s="17">
        <f t="shared" si="2017"/>
        <v>8.6</v>
      </c>
      <c r="Q4485" s="124">
        <f t="shared" si="2018"/>
        <v>0.4</v>
      </c>
      <c r="R4485" s="26">
        <f t="shared" si="2019"/>
        <v>0.8</v>
      </c>
      <c r="S4485" s="2" t="s">
        <v>34433</v>
      </c>
      <c r="T4485" s="2" t="s">
        <v>30798</v>
      </c>
      <c r="U4485" s="24">
        <f t="shared" si="2020"/>
        <v>388.6</v>
      </c>
      <c r="V4485" s="66">
        <f t="shared" si="2020"/>
        <v>407.70000000000005</v>
      </c>
      <c r="W4485" s="54">
        <f t="shared" si="2021"/>
        <v>2.7199999999999998</v>
      </c>
      <c r="X4485" s="143">
        <f t="shared" si="2022"/>
        <v>388.6</v>
      </c>
      <c r="Y4485" s="143">
        <f t="shared" si="2023"/>
        <v>0.64399999999999991</v>
      </c>
      <c r="AD4485">
        <v>152</v>
      </c>
      <c r="AE4485">
        <v>-1</v>
      </c>
      <c r="AF4485" s="10">
        <v>37.9</v>
      </c>
      <c r="AG4485" s="10">
        <v>58.12</v>
      </c>
      <c r="AH4485" s="10">
        <f t="shared" si="2024"/>
        <v>166828.21699163501</v>
      </c>
      <c r="AI4485" s="11">
        <f t="shared" si="2012"/>
        <v>0</v>
      </c>
      <c r="AJ4485">
        <f t="shared" si="2013"/>
        <v>0</v>
      </c>
      <c r="AK4485" t="e">
        <f t="shared" si="2025"/>
        <v>#DIV/0!</v>
      </c>
      <c r="AL4485">
        <f t="shared" si="2026"/>
        <v>7.8974398560000001</v>
      </c>
      <c r="AM4485" s="5">
        <f t="shared" si="2027"/>
        <v>5.44</v>
      </c>
      <c r="AN4485">
        <v>0</v>
      </c>
      <c r="AO4485" s="72">
        <f t="shared" si="2028"/>
        <v>0.8</v>
      </c>
      <c r="AP4485" s="72">
        <f t="shared" si="2029"/>
        <v>0.4</v>
      </c>
      <c r="AQ4485" s="72">
        <f t="shared" si="2030"/>
        <v>0.4</v>
      </c>
      <c r="AR4485" s="71" t="e">
        <f t="shared" si="2031"/>
        <v>#DIV/0!</v>
      </c>
      <c r="BA4485">
        <f t="shared" si="2032"/>
        <v>116</v>
      </c>
      <c r="BB4485" s="91" t="e">
        <f t="shared" si="2033"/>
        <v>#DIV/0!</v>
      </c>
    </row>
    <row r="4486" spans="1:54">
      <c r="A4486" s="2" t="s">
        <v>4600</v>
      </c>
      <c r="B4486" s="7" t="s">
        <v>44429</v>
      </c>
      <c r="C4486" s="17">
        <f t="shared" si="2014"/>
        <v>22.6</v>
      </c>
      <c r="D4486" s="28">
        <f t="shared" si="2015"/>
        <v>122</v>
      </c>
      <c r="E4486" s="8">
        <f t="shared" si="2034"/>
        <v>14</v>
      </c>
      <c r="F4486" s="2" t="s">
        <v>9590</v>
      </c>
      <c r="G4486" s="54">
        <f t="shared" si="2035"/>
        <v>21.700000000000003</v>
      </c>
      <c r="H4486" s="20">
        <f t="shared" si="2036"/>
        <v>0.57199710000000004</v>
      </c>
      <c r="I4486" s="14" t="s">
        <v>19540</v>
      </c>
      <c r="J4486" s="14" t="s">
        <v>14577</v>
      </c>
      <c r="K4486" s="14" t="s">
        <v>24499</v>
      </c>
      <c r="L4486" s="14" t="s">
        <v>29458</v>
      </c>
      <c r="M4486" s="28">
        <f t="shared" si="2037"/>
        <v>13.3</v>
      </c>
      <c r="N4486" s="46">
        <f t="shared" si="2016"/>
        <v>7</v>
      </c>
      <c r="O4486" s="17">
        <f t="shared" si="2017"/>
        <v>2.4000000000000004</v>
      </c>
      <c r="P4486" s="17">
        <f t="shared" si="2017"/>
        <v>2.4000000000000004</v>
      </c>
      <c r="Q4486" s="124">
        <f t="shared" si="2018"/>
        <v>0.8</v>
      </c>
      <c r="R4486" s="26">
        <f t="shared" si="2019"/>
        <v>2</v>
      </c>
      <c r="S4486" s="2" t="s">
        <v>34434</v>
      </c>
      <c r="T4486" s="2" t="s">
        <v>39414</v>
      </c>
      <c r="U4486" s="24">
        <f t="shared" si="2020"/>
        <v>395.40000000000003</v>
      </c>
      <c r="V4486" s="66">
        <f t="shared" si="2020"/>
        <v>399.40000000000003</v>
      </c>
      <c r="W4486" s="54">
        <f t="shared" si="2021"/>
        <v>2.17</v>
      </c>
      <c r="X4486" s="143">
        <f t="shared" si="2022"/>
        <v>395.40000000000003</v>
      </c>
      <c r="Y4486" s="143">
        <f t="shared" si="2023"/>
        <v>0.53400000000000003</v>
      </c>
      <c r="AD4486">
        <v>152</v>
      </c>
      <c r="AE4486">
        <v>-1</v>
      </c>
      <c r="AF4486" s="10">
        <v>37.9</v>
      </c>
      <c r="AG4486" s="10">
        <v>58.12</v>
      </c>
      <c r="AH4486" s="10">
        <f t="shared" si="2024"/>
        <v>193907.87035934164</v>
      </c>
      <c r="AI4486" s="11">
        <f t="shared" si="2012"/>
        <v>0</v>
      </c>
      <c r="AJ4486">
        <f t="shared" si="2013"/>
        <v>0</v>
      </c>
      <c r="AK4486" t="e">
        <f t="shared" si="2025"/>
        <v>#DIV/0!</v>
      </c>
      <c r="AL4486">
        <f t="shared" si="2026"/>
        <v>4.9305934080000009</v>
      </c>
      <c r="AM4486" s="5">
        <f t="shared" si="2027"/>
        <v>4.32</v>
      </c>
      <c r="AN4486">
        <v>0</v>
      </c>
      <c r="AO4486" s="72">
        <f t="shared" si="2028"/>
        <v>2</v>
      </c>
      <c r="AP4486" s="72">
        <f t="shared" si="2029"/>
        <v>0.8</v>
      </c>
      <c r="AQ4486" s="72">
        <f t="shared" si="2030"/>
        <v>1</v>
      </c>
      <c r="AR4486" s="71" t="e">
        <f t="shared" si="2031"/>
        <v>#DIV/0!</v>
      </c>
      <c r="BA4486">
        <f t="shared" si="2032"/>
        <v>122</v>
      </c>
      <c r="BB4486" s="91" t="e">
        <f t="shared" si="2033"/>
        <v>#DIV/0!</v>
      </c>
    </row>
    <row r="4487" spans="1:54">
      <c r="A4487" s="2" t="s">
        <v>4601</v>
      </c>
      <c r="B4487" s="7" t="s">
        <v>44430</v>
      </c>
      <c r="C4487" s="17">
        <f t="shared" si="2014"/>
        <v>33.200000000000003</v>
      </c>
      <c r="D4487" s="28">
        <f t="shared" si="2015"/>
        <v>276</v>
      </c>
      <c r="E4487" s="8">
        <f t="shared" si="2034"/>
        <v>20</v>
      </c>
      <c r="F4487" s="2" t="s">
        <v>9591</v>
      </c>
      <c r="G4487" s="54">
        <f t="shared" si="2035"/>
        <v>32.300000000000004</v>
      </c>
      <c r="H4487" s="20">
        <f t="shared" si="2036"/>
        <v>0.33742019999999995</v>
      </c>
      <c r="I4487" s="14" t="s">
        <v>19541</v>
      </c>
      <c r="J4487" s="14" t="s">
        <v>14578</v>
      </c>
      <c r="K4487" s="14" t="s">
        <v>24500</v>
      </c>
      <c r="L4487" s="14" t="s">
        <v>29459</v>
      </c>
      <c r="M4487" s="28">
        <f t="shared" si="2037"/>
        <v>10.3</v>
      </c>
      <c r="N4487" s="46">
        <f t="shared" si="2016"/>
        <v>6</v>
      </c>
      <c r="O4487" s="17">
        <f t="shared" si="2017"/>
        <v>2.8000000000000003</v>
      </c>
      <c r="P4487" s="17">
        <f t="shared" si="2017"/>
        <v>8.4</v>
      </c>
      <c r="Q4487" s="124">
        <f t="shared" si="2018"/>
        <v>1.4000000000000001</v>
      </c>
      <c r="R4487" s="26">
        <f t="shared" si="2019"/>
        <v>2.2000000000000002</v>
      </c>
      <c r="S4487" s="2" t="s">
        <v>34435</v>
      </c>
      <c r="T4487" s="2" t="s">
        <v>39415</v>
      </c>
      <c r="U4487" s="24">
        <f t="shared" si="2020"/>
        <v>549</v>
      </c>
      <c r="V4487" s="66">
        <f t="shared" si="2020"/>
        <v>332.70000000000005</v>
      </c>
      <c r="W4487" s="54">
        <f t="shared" si="2021"/>
        <v>3.23</v>
      </c>
      <c r="X4487" s="143">
        <f t="shared" si="2022"/>
        <v>549</v>
      </c>
      <c r="Y4487" s="143">
        <f t="shared" si="2023"/>
        <v>0.746</v>
      </c>
      <c r="AD4487">
        <v>152</v>
      </c>
      <c r="AE4487">
        <v>-1</v>
      </c>
      <c r="AF4487" s="10">
        <v>37.9</v>
      </c>
      <c r="AG4487" s="10">
        <v>58.12</v>
      </c>
      <c r="AH4487" s="10">
        <f t="shared" si="2024"/>
        <v>316604.20453682792</v>
      </c>
      <c r="AI4487" s="11">
        <f t="shared" si="2012"/>
        <v>0</v>
      </c>
      <c r="AJ4487">
        <f t="shared" si="2013"/>
        <v>0</v>
      </c>
      <c r="AK4487" t="e">
        <f t="shared" si="2025"/>
        <v>#DIV/0!</v>
      </c>
      <c r="AL4487">
        <f t="shared" si="2026"/>
        <v>34.284529171200006</v>
      </c>
      <c r="AM4487" s="5">
        <f t="shared" si="2027"/>
        <v>6.44</v>
      </c>
      <c r="AN4487">
        <v>0</v>
      </c>
      <c r="AO4487" s="72">
        <f t="shared" si="2028"/>
        <v>2.2000000000000002</v>
      </c>
      <c r="AP4487" s="72">
        <f t="shared" si="2029"/>
        <v>1.4000000000000001</v>
      </c>
      <c r="AQ4487" s="72">
        <f t="shared" si="2030"/>
        <v>1.6</v>
      </c>
      <c r="AR4487" s="71" t="e">
        <f t="shared" si="2031"/>
        <v>#DIV/0!</v>
      </c>
      <c r="BA4487">
        <f t="shared" si="2032"/>
        <v>276</v>
      </c>
      <c r="BB4487" s="91" t="e">
        <f t="shared" si="2033"/>
        <v>#DIV/0!</v>
      </c>
    </row>
    <row r="4488" spans="1:54">
      <c r="A4488" s="2" t="s">
        <v>4602</v>
      </c>
      <c r="B4488" s="7" t="s">
        <v>44431</v>
      </c>
      <c r="C4488" s="17">
        <f t="shared" si="2014"/>
        <v>19.3</v>
      </c>
      <c r="D4488" s="28">
        <f t="shared" si="2015"/>
        <v>256</v>
      </c>
      <c r="E4488" s="8">
        <f t="shared" si="2034"/>
        <v>15</v>
      </c>
      <c r="F4488" s="2" t="s">
        <v>9592</v>
      </c>
      <c r="G4488" s="54">
        <f t="shared" si="2035"/>
        <v>18.400000000000002</v>
      </c>
      <c r="H4488" s="20">
        <f t="shared" si="2036"/>
        <v>0.51225989999999999</v>
      </c>
      <c r="I4488" s="14" t="s">
        <v>19542</v>
      </c>
      <c r="J4488" s="14" t="s">
        <v>14579</v>
      </c>
      <c r="K4488" s="14" t="s">
        <v>24501</v>
      </c>
      <c r="L4488" s="14" t="s">
        <v>29460</v>
      </c>
      <c r="M4488" s="28">
        <f t="shared" si="2037"/>
        <v>11.7</v>
      </c>
      <c r="N4488" s="46">
        <f t="shared" si="2016"/>
        <v>6.6</v>
      </c>
      <c r="O4488" s="17">
        <f t="shared" si="2017"/>
        <v>2.4000000000000004</v>
      </c>
      <c r="P4488" s="17">
        <f t="shared" si="2017"/>
        <v>5.6000000000000005</v>
      </c>
      <c r="Q4488" s="124">
        <f t="shared" si="2018"/>
        <v>1</v>
      </c>
      <c r="R4488" s="26">
        <f t="shared" si="2019"/>
        <v>2.2000000000000002</v>
      </c>
      <c r="S4488" s="2" t="s">
        <v>34436</v>
      </c>
      <c r="T4488" s="2" t="s">
        <v>39416</v>
      </c>
      <c r="U4488" s="24">
        <f t="shared" si="2020"/>
        <v>528.6</v>
      </c>
      <c r="V4488" s="66">
        <f t="shared" si="2020"/>
        <v>356.6</v>
      </c>
      <c r="W4488" s="54">
        <f t="shared" si="2021"/>
        <v>1.84</v>
      </c>
      <c r="X4488" s="143">
        <f t="shared" si="2022"/>
        <v>528.6</v>
      </c>
      <c r="Y4488" s="143">
        <f t="shared" si="2023"/>
        <v>0.46799999999999997</v>
      </c>
      <c r="AD4488">
        <v>152</v>
      </c>
      <c r="AE4488">
        <v>-1</v>
      </c>
      <c r="AF4488" s="10">
        <v>37.9</v>
      </c>
      <c r="AG4488" s="10">
        <v>58.12</v>
      </c>
      <c r="AH4488" s="10">
        <f t="shared" si="2024"/>
        <v>282285.23602155608</v>
      </c>
      <c r="AI4488" s="11">
        <f t="shared" si="2012"/>
        <v>0</v>
      </c>
      <c r="AJ4488">
        <f t="shared" si="2013"/>
        <v>0</v>
      </c>
      <c r="AK4488" t="e">
        <f t="shared" si="2025"/>
        <v>#DIV/0!</v>
      </c>
      <c r="AL4488">
        <f t="shared" si="2026"/>
        <v>14.421499276800006</v>
      </c>
      <c r="AM4488" s="5">
        <f t="shared" si="2027"/>
        <v>3.66</v>
      </c>
      <c r="AN4488">
        <v>0</v>
      </c>
      <c r="AO4488" s="72">
        <f t="shared" si="2028"/>
        <v>2.2000000000000002</v>
      </c>
      <c r="AP4488" s="72">
        <f t="shared" si="2029"/>
        <v>1</v>
      </c>
      <c r="AQ4488" s="72">
        <f t="shared" si="2030"/>
        <v>1.2000000000000002</v>
      </c>
      <c r="AR4488" s="71" t="e">
        <f t="shared" si="2031"/>
        <v>#DIV/0!</v>
      </c>
      <c r="BA4488">
        <f t="shared" si="2032"/>
        <v>256</v>
      </c>
      <c r="BB4488" s="91" t="e">
        <f t="shared" si="2033"/>
        <v>#DIV/0!</v>
      </c>
    </row>
    <row r="4489" spans="1:54">
      <c r="A4489" s="2" t="s">
        <v>4603</v>
      </c>
      <c r="B4489" s="7" t="s">
        <v>44432</v>
      </c>
      <c r="C4489" s="17">
        <f t="shared" si="2014"/>
        <v>15.200000000000001</v>
      </c>
      <c r="D4489" s="28">
        <f t="shared" si="2015"/>
        <v>209</v>
      </c>
      <c r="E4489" s="8">
        <f t="shared" si="2034"/>
        <v>10</v>
      </c>
      <c r="F4489" s="2" t="s">
        <v>9593</v>
      </c>
      <c r="G4489" s="54">
        <f t="shared" si="2035"/>
        <v>14.2</v>
      </c>
      <c r="H4489" s="20">
        <f t="shared" si="2036"/>
        <v>0.62889150000000005</v>
      </c>
      <c r="I4489" s="14" t="s">
        <v>19543</v>
      </c>
      <c r="J4489" s="14" t="s">
        <v>14580</v>
      </c>
      <c r="K4489" s="14" t="s">
        <v>24502</v>
      </c>
      <c r="L4489" s="14" t="s">
        <v>29461</v>
      </c>
      <c r="M4489" s="28">
        <f t="shared" si="2037"/>
        <v>9.6999999999999993</v>
      </c>
      <c r="N4489" s="46">
        <f t="shared" si="2016"/>
        <v>5.8</v>
      </c>
      <c r="O4489" s="17">
        <f t="shared" si="2017"/>
        <v>1</v>
      </c>
      <c r="P4489" s="17">
        <f t="shared" si="2017"/>
        <v>9.6000000000000014</v>
      </c>
      <c r="Q4489" s="124">
        <f t="shared" si="2018"/>
        <v>1</v>
      </c>
      <c r="R4489" s="26">
        <f t="shared" si="2019"/>
        <v>2.8000000000000003</v>
      </c>
      <c r="S4489" s="2" t="s">
        <v>34437</v>
      </c>
      <c r="T4489" s="2" t="s">
        <v>39417</v>
      </c>
      <c r="U4489" s="24">
        <f t="shared" si="2020"/>
        <v>482.1</v>
      </c>
      <c r="V4489" s="66">
        <f t="shared" si="2020"/>
        <v>295.8</v>
      </c>
      <c r="W4489" s="54">
        <f t="shared" si="2021"/>
        <v>1.42</v>
      </c>
      <c r="X4489" s="143">
        <f t="shared" si="2022"/>
        <v>482.1</v>
      </c>
      <c r="Y4489" s="143">
        <f t="shared" si="2023"/>
        <v>0.38400000000000001</v>
      </c>
      <c r="AD4489">
        <v>152</v>
      </c>
      <c r="AE4489">
        <v>-1</v>
      </c>
      <c r="AF4489" s="10">
        <v>37.9</v>
      </c>
      <c r="AG4489" s="10">
        <v>58.12</v>
      </c>
      <c r="AH4489" s="10">
        <f t="shared" si="2024"/>
        <v>360123.55426058336</v>
      </c>
      <c r="AI4489" s="11">
        <f t="shared" si="2012"/>
        <v>0</v>
      </c>
      <c r="AJ4489">
        <f t="shared" si="2013"/>
        <v>0</v>
      </c>
      <c r="AK4489" t="e">
        <f t="shared" si="2025"/>
        <v>#DIV/0!</v>
      </c>
      <c r="AL4489">
        <f t="shared" si="2026"/>
        <v>9.9753964800000006</v>
      </c>
      <c r="AM4489" s="5">
        <f t="shared" si="2027"/>
        <v>2.8400000000000003</v>
      </c>
      <c r="AN4489">
        <v>0</v>
      </c>
      <c r="AO4489" s="72">
        <f t="shared" si="2028"/>
        <v>2.8000000000000003</v>
      </c>
      <c r="AP4489" s="72">
        <f t="shared" si="2029"/>
        <v>1</v>
      </c>
      <c r="AQ4489" s="72">
        <f t="shared" si="2030"/>
        <v>1.2000000000000002</v>
      </c>
      <c r="AR4489" s="71" t="e">
        <f t="shared" si="2031"/>
        <v>#DIV/0!</v>
      </c>
      <c r="BA4489">
        <f t="shared" si="2032"/>
        <v>209</v>
      </c>
      <c r="BB4489" s="91" t="e">
        <f t="shared" si="2033"/>
        <v>#DIV/0!</v>
      </c>
    </row>
    <row r="4490" spans="1:54">
      <c r="A4490" s="2" t="s">
        <v>4604</v>
      </c>
      <c r="B4490" s="7" t="s">
        <v>44433</v>
      </c>
      <c r="C4490" s="17">
        <f t="shared" si="2014"/>
        <v>12</v>
      </c>
      <c r="D4490" s="28">
        <f t="shared" si="2015"/>
        <v>271</v>
      </c>
      <c r="E4490" s="8">
        <f t="shared" si="2034"/>
        <v>11</v>
      </c>
      <c r="F4490" s="2" t="s">
        <v>9594</v>
      </c>
      <c r="G4490" s="54">
        <f t="shared" si="2035"/>
        <v>11.1</v>
      </c>
      <c r="H4490" s="20">
        <f t="shared" si="2036"/>
        <v>0.12917680000000001</v>
      </c>
      <c r="I4490" s="14" t="s">
        <v>19544</v>
      </c>
      <c r="J4490" s="14" t="s">
        <v>14581</v>
      </c>
      <c r="K4490" s="14" t="s">
        <v>24503</v>
      </c>
      <c r="L4490" s="14" t="s">
        <v>29462</v>
      </c>
      <c r="M4490" s="28">
        <f t="shared" si="2037"/>
        <v>10.9</v>
      </c>
      <c r="N4490" s="46">
        <f t="shared" si="2016"/>
        <v>6.6</v>
      </c>
      <c r="O4490" s="17">
        <f t="shared" si="2017"/>
        <v>1.6</v>
      </c>
      <c r="P4490" s="17">
        <f t="shared" si="2017"/>
        <v>7.2</v>
      </c>
      <c r="Q4490" s="124">
        <f t="shared" si="2018"/>
        <v>0.8</v>
      </c>
      <c r="R4490" s="26">
        <f t="shared" si="2019"/>
        <v>1</v>
      </c>
      <c r="S4490" s="2" t="s">
        <v>34438</v>
      </c>
      <c r="T4490" s="2" t="s">
        <v>39418</v>
      </c>
      <c r="U4490" s="24">
        <f t="shared" si="2020"/>
        <v>543.9</v>
      </c>
      <c r="V4490" s="66">
        <f t="shared" si="2020"/>
        <v>394.90000000000003</v>
      </c>
      <c r="W4490" s="54">
        <f t="shared" si="2021"/>
        <v>1.1100000000000001</v>
      </c>
      <c r="X4490" s="143">
        <f t="shared" si="2022"/>
        <v>543.9</v>
      </c>
      <c r="Y4490" s="143">
        <f t="shared" si="2023"/>
        <v>0.32200000000000006</v>
      </c>
      <c r="AD4490">
        <v>152</v>
      </c>
      <c r="AE4490">
        <v>-1</v>
      </c>
      <c r="AF4490" s="10">
        <v>37.9</v>
      </c>
      <c r="AG4490" s="10">
        <v>58.12</v>
      </c>
      <c r="AH4490" s="10">
        <f t="shared" si="2024"/>
        <v>206326.71490997923</v>
      </c>
      <c r="AI4490" s="11">
        <f t="shared" si="2012"/>
        <v>0</v>
      </c>
      <c r="AJ4490">
        <f t="shared" si="2013"/>
        <v>0</v>
      </c>
      <c r="AK4490" t="e">
        <f t="shared" si="2025"/>
        <v>#DIV/0!</v>
      </c>
      <c r="AL4490">
        <f t="shared" si="2026"/>
        <v>10.031883264000001</v>
      </c>
      <c r="AM4490" s="5">
        <f t="shared" si="2027"/>
        <v>2.2000000000000002</v>
      </c>
      <c r="AN4490">
        <v>0</v>
      </c>
      <c r="AO4490" s="72">
        <f t="shared" si="2028"/>
        <v>1</v>
      </c>
      <c r="AP4490" s="72">
        <f t="shared" si="2029"/>
        <v>0.8</v>
      </c>
      <c r="AQ4490" s="72">
        <f t="shared" si="2030"/>
        <v>1</v>
      </c>
      <c r="AR4490" s="71" t="e">
        <f t="shared" si="2031"/>
        <v>#DIV/0!</v>
      </c>
      <c r="BA4490">
        <f t="shared" si="2032"/>
        <v>271</v>
      </c>
      <c r="BB4490" s="91" t="e">
        <f t="shared" si="2033"/>
        <v>#DIV/0!</v>
      </c>
    </row>
    <row r="4491" spans="1:54">
      <c r="A4491" s="2" t="s">
        <v>4605</v>
      </c>
      <c r="B4491" s="7" t="s">
        <v>44434</v>
      </c>
      <c r="C4491" s="17">
        <f t="shared" si="2014"/>
        <v>18.400000000000002</v>
      </c>
      <c r="D4491" s="28">
        <f t="shared" si="2015"/>
        <v>107</v>
      </c>
      <c r="E4491" s="8">
        <f t="shared" si="2034"/>
        <v>20</v>
      </c>
      <c r="F4491" s="2" t="s">
        <v>9595</v>
      </c>
      <c r="G4491" s="54">
        <f t="shared" si="2035"/>
        <v>17.5</v>
      </c>
      <c r="H4491" s="20">
        <f t="shared" si="2036"/>
        <v>0.17833269999999998</v>
      </c>
      <c r="I4491" s="14" t="s">
        <v>19545</v>
      </c>
      <c r="J4491" s="14" t="s">
        <v>14582</v>
      </c>
      <c r="K4491" s="14" t="s">
        <v>24504</v>
      </c>
      <c r="L4491" s="14" t="s">
        <v>29463</v>
      </c>
      <c r="M4491" s="28">
        <f t="shared" si="2037"/>
        <v>12.3</v>
      </c>
      <c r="N4491" s="46">
        <f t="shared" si="2016"/>
        <v>6.6</v>
      </c>
      <c r="O4491" s="17">
        <f t="shared" si="2017"/>
        <v>2.4000000000000004</v>
      </c>
      <c r="P4491" s="17">
        <f t="shared" si="2017"/>
        <v>4.4000000000000004</v>
      </c>
      <c r="Q4491" s="124">
        <f t="shared" si="2018"/>
        <v>1.6</v>
      </c>
      <c r="R4491" s="26">
        <f t="shared" si="2019"/>
        <v>2</v>
      </c>
      <c r="S4491" s="2" t="s">
        <v>34439</v>
      </c>
      <c r="T4491" s="2" t="s">
        <v>39419</v>
      </c>
      <c r="U4491" s="24">
        <f t="shared" si="2020"/>
        <v>379.6</v>
      </c>
      <c r="V4491" s="66">
        <f t="shared" si="2020"/>
        <v>354.20000000000005</v>
      </c>
      <c r="W4491" s="54">
        <f t="shared" si="2021"/>
        <v>1.75</v>
      </c>
      <c r="X4491" s="143">
        <f t="shared" si="2022"/>
        <v>379.6</v>
      </c>
      <c r="Y4491" s="143">
        <f t="shared" si="2023"/>
        <v>0.44999999999999996</v>
      </c>
      <c r="AD4491">
        <v>152</v>
      </c>
      <c r="AE4491">
        <v>-1</v>
      </c>
      <c r="AF4491" s="10">
        <v>37.9</v>
      </c>
      <c r="AG4491" s="10">
        <v>58.12</v>
      </c>
      <c r="AH4491" s="10">
        <f t="shared" si="2024"/>
        <v>285996.85009296215</v>
      </c>
      <c r="AI4491" s="11">
        <f t="shared" si="2012"/>
        <v>0</v>
      </c>
      <c r="AJ4491">
        <f t="shared" si="2013"/>
        <v>0</v>
      </c>
      <c r="AK4491" t="e">
        <f t="shared" si="2025"/>
        <v>#DIV/0!</v>
      </c>
      <c r="AL4491">
        <f t="shared" si="2026"/>
        <v>17.353613376000006</v>
      </c>
      <c r="AM4491" s="5">
        <f t="shared" si="2027"/>
        <v>3.4800000000000004</v>
      </c>
      <c r="AN4491">
        <v>0</v>
      </c>
      <c r="AO4491" s="72">
        <f t="shared" si="2028"/>
        <v>2</v>
      </c>
      <c r="AP4491" s="72">
        <f t="shared" si="2029"/>
        <v>1.6</v>
      </c>
      <c r="AQ4491" s="72">
        <f t="shared" si="2030"/>
        <v>1.8</v>
      </c>
      <c r="AR4491" s="71" t="e">
        <f t="shared" si="2031"/>
        <v>#DIV/0!</v>
      </c>
      <c r="BA4491">
        <f t="shared" si="2032"/>
        <v>107</v>
      </c>
      <c r="BB4491" s="91" t="e">
        <f t="shared" si="2033"/>
        <v>#DIV/0!</v>
      </c>
    </row>
    <row r="4492" spans="1:54">
      <c r="A4492" s="2" t="s">
        <v>4606</v>
      </c>
      <c r="B4492" s="7" t="s">
        <v>44435</v>
      </c>
      <c r="C4492" s="17">
        <f t="shared" si="2014"/>
        <v>15.200000000000001</v>
      </c>
      <c r="D4492" s="28">
        <f t="shared" si="2015"/>
        <v>153</v>
      </c>
      <c r="E4492" s="8">
        <f t="shared" si="2034"/>
        <v>11</v>
      </c>
      <c r="F4492" s="2" t="s">
        <v>9596</v>
      </c>
      <c r="G4492" s="54">
        <f t="shared" si="2035"/>
        <v>14.299999999999999</v>
      </c>
      <c r="H4492" s="20">
        <f t="shared" si="2036"/>
        <v>0.55821739999999997</v>
      </c>
      <c r="I4492" s="14" t="s">
        <v>19546</v>
      </c>
      <c r="J4492" s="14" t="s">
        <v>14583</v>
      </c>
      <c r="K4492" s="14" t="s">
        <v>24505</v>
      </c>
      <c r="L4492" s="14" t="s">
        <v>29464</v>
      </c>
      <c r="M4492" s="28">
        <f t="shared" si="2037"/>
        <v>10.8</v>
      </c>
      <c r="N4492" s="46">
        <f t="shared" si="2016"/>
        <v>6.8</v>
      </c>
      <c r="O4492" s="17">
        <f t="shared" si="2017"/>
        <v>2</v>
      </c>
      <c r="P4492" s="17">
        <f t="shared" si="2017"/>
        <v>7.4</v>
      </c>
      <c r="Q4492" s="124">
        <f t="shared" si="2018"/>
        <v>0.60000000000000009</v>
      </c>
      <c r="R4492" s="26">
        <f t="shared" si="2019"/>
        <v>1.2000000000000002</v>
      </c>
      <c r="S4492" s="2" t="s">
        <v>34440</v>
      </c>
      <c r="T4492" s="2" t="s">
        <v>39420</v>
      </c>
      <c r="U4492" s="24">
        <f t="shared" si="2020"/>
        <v>426</v>
      </c>
      <c r="V4492" s="66">
        <f t="shared" si="2020"/>
        <v>283.90000000000003</v>
      </c>
      <c r="W4492" s="54">
        <f t="shared" si="2021"/>
        <v>1.43</v>
      </c>
      <c r="X4492" s="143">
        <f t="shared" si="2022"/>
        <v>426</v>
      </c>
      <c r="Y4492" s="143">
        <f t="shared" si="2023"/>
        <v>0.38600000000000001</v>
      </c>
      <c r="AD4492">
        <v>152</v>
      </c>
      <c r="AE4492">
        <v>-1</v>
      </c>
      <c r="AF4492" s="10">
        <v>37.9</v>
      </c>
      <c r="AG4492" s="10">
        <v>58.12</v>
      </c>
      <c r="AH4492" s="10">
        <f t="shared" si="2024"/>
        <v>372531.44342955982</v>
      </c>
      <c r="AI4492" s="11">
        <f t="shared" si="2012"/>
        <v>0</v>
      </c>
      <c r="AJ4492">
        <f t="shared" si="2013"/>
        <v>0</v>
      </c>
      <c r="AK4492" t="e">
        <f t="shared" si="2025"/>
        <v>#DIV/0!</v>
      </c>
      <c r="AL4492">
        <f t="shared" si="2026"/>
        <v>7.8460589760000028</v>
      </c>
      <c r="AM4492" s="5">
        <f t="shared" si="2027"/>
        <v>2.8400000000000003</v>
      </c>
      <c r="AN4492">
        <v>0</v>
      </c>
      <c r="AO4492" s="72">
        <f t="shared" si="2028"/>
        <v>1.2000000000000002</v>
      </c>
      <c r="AP4492" s="72">
        <f t="shared" si="2029"/>
        <v>0.60000000000000009</v>
      </c>
      <c r="AQ4492" s="72">
        <f t="shared" si="2030"/>
        <v>0.60000000000000009</v>
      </c>
      <c r="AR4492" s="71" t="e">
        <f t="shared" si="2031"/>
        <v>#DIV/0!</v>
      </c>
      <c r="BA4492">
        <f t="shared" si="2032"/>
        <v>153</v>
      </c>
      <c r="BB4492" s="91" t="e">
        <f t="shared" si="2033"/>
        <v>#DIV/0!</v>
      </c>
    </row>
    <row r="4493" spans="1:54">
      <c r="A4493" s="2" t="s">
        <v>4607</v>
      </c>
      <c r="B4493" s="7" t="s">
        <v>44436</v>
      </c>
      <c r="C4493" s="17">
        <f t="shared" si="2014"/>
        <v>8.1999999999999993</v>
      </c>
      <c r="D4493" s="28">
        <f t="shared" si="2015"/>
        <v>262</v>
      </c>
      <c r="E4493" s="8">
        <f t="shared" si="2034"/>
        <v>4</v>
      </c>
      <c r="F4493" s="2" t="s">
        <v>9597</v>
      </c>
      <c r="G4493" s="54">
        <f t="shared" si="2035"/>
        <v>7.1999999999999993</v>
      </c>
      <c r="H4493" s="20">
        <f t="shared" si="2036"/>
        <v>0.83354399999999995</v>
      </c>
      <c r="I4493" s="14" t="s">
        <v>19547</v>
      </c>
      <c r="J4493" s="14" t="s">
        <v>14584</v>
      </c>
      <c r="K4493" s="14" t="s">
        <v>24506</v>
      </c>
      <c r="L4493" s="14" t="s">
        <v>29465</v>
      </c>
      <c r="M4493" s="28">
        <f t="shared" si="2037"/>
        <v>11.4</v>
      </c>
      <c r="N4493" s="46">
        <f t="shared" si="2016"/>
        <v>5.4</v>
      </c>
      <c r="O4493" s="17">
        <f t="shared" si="2017"/>
        <v>0.8</v>
      </c>
      <c r="P4493" s="17">
        <f t="shared" si="2017"/>
        <v>6.2</v>
      </c>
      <c r="Q4493" s="124">
        <f t="shared" si="2018"/>
        <v>0.2</v>
      </c>
      <c r="R4493" s="26">
        <f t="shared" si="2019"/>
        <v>1.4000000000000001</v>
      </c>
      <c r="S4493" s="2" t="s">
        <v>34441</v>
      </c>
      <c r="T4493" s="2" t="s">
        <v>39421</v>
      </c>
      <c r="U4493" s="24">
        <f t="shared" si="2020"/>
        <v>535.1</v>
      </c>
      <c r="V4493" s="66">
        <f t="shared" si="2020"/>
        <v>410.5</v>
      </c>
      <c r="W4493" s="54">
        <f t="shared" si="2021"/>
        <v>0.72</v>
      </c>
      <c r="X4493" s="143">
        <f t="shared" si="2022"/>
        <v>535.1</v>
      </c>
      <c r="Y4493" s="143">
        <f t="shared" si="2023"/>
        <v>0.24399999999999999</v>
      </c>
      <c r="AD4493">
        <v>152</v>
      </c>
      <c r="AE4493">
        <v>-1</v>
      </c>
      <c r="AF4493" s="10">
        <v>37.9</v>
      </c>
      <c r="AG4493" s="10">
        <v>58.12</v>
      </c>
      <c r="AH4493" s="10">
        <f t="shared" si="2024"/>
        <v>155987.15137536736</v>
      </c>
      <c r="AI4493" s="11">
        <f t="shared" si="2012"/>
        <v>0</v>
      </c>
      <c r="AJ4493">
        <f t="shared" si="2013"/>
        <v>0</v>
      </c>
      <c r="AK4493" t="e">
        <f t="shared" si="2025"/>
        <v>#DIV/0!</v>
      </c>
      <c r="AL4493">
        <f t="shared" si="2026"/>
        <v>1.1558704640000006</v>
      </c>
      <c r="AM4493" s="5">
        <f t="shared" si="2027"/>
        <v>1.44</v>
      </c>
      <c r="AN4493">
        <v>0</v>
      </c>
      <c r="AO4493" s="72">
        <f t="shared" si="2028"/>
        <v>1.4000000000000001</v>
      </c>
      <c r="AP4493" s="72">
        <f t="shared" si="2029"/>
        <v>0.2</v>
      </c>
      <c r="AQ4493" s="72">
        <f t="shared" si="2030"/>
        <v>0.4</v>
      </c>
      <c r="AR4493" s="71" t="e">
        <f t="shared" si="2031"/>
        <v>#DIV/0!</v>
      </c>
      <c r="BA4493">
        <f t="shared" si="2032"/>
        <v>262</v>
      </c>
      <c r="BB4493" s="91" t="e">
        <f t="shared" si="2033"/>
        <v>#DIV/0!</v>
      </c>
    </row>
    <row r="4494" spans="1:54">
      <c r="A4494" s="2" t="s">
        <v>4608</v>
      </c>
      <c r="B4494" s="7" t="s">
        <v>44437</v>
      </c>
      <c r="C4494" s="17">
        <f t="shared" si="2014"/>
        <v>17.400000000000002</v>
      </c>
      <c r="D4494" s="28">
        <f t="shared" si="2015"/>
        <v>243</v>
      </c>
      <c r="E4494" s="8">
        <f t="shared" si="2034"/>
        <v>6</v>
      </c>
      <c r="F4494" s="2" t="s">
        <v>9598</v>
      </c>
      <c r="G4494" s="54">
        <f t="shared" si="2035"/>
        <v>16.400000000000002</v>
      </c>
      <c r="H4494" s="20">
        <f t="shared" si="2036"/>
        <v>0.85686240000000002</v>
      </c>
      <c r="I4494" s="14" t="s">
        <v>19548</v>
      </c>
      <c r="J4494" s="14" t="s">
        <v>14585</v>
      </c>
      <c r="K4494" s="14" t="s">
        <v>24507</v>
      </c>
      <c r="L4494" s="14" t="s">
        <v>29466</v>
      </c>
      <c r="M4494" s="28">
        <f t="shared" si="2037"/>
        <v>9.6</v>
      </c>
      <c r="N4494" s="46">
        <f t="shared" si="2016"/>
        <v>5.6</v>
      </c>
      <c r="O4494" s="17">
        <f t="shared" si="2017"/>
        <v>1.6</v>
      </c>
      <c r="P4494" s="17">
        <f t="shared" si="2017"/>
        <v>9.8000000000000007</v>
      </c>
      <c r="Q4494" s="124">
        <f t="shared" si="2018"/>
        <v>0.2</v>
      </c>
      <c r="R4494" s="26">
        <f t="shared" si="2019"/>
        <v>0.4</v>
      </c>
      <c r="S4494" s="2" t="s">
        <v>34442</v>
      </c>
      <c r="T4494" s="2" t="s">
        <v>39422</v>
      </c>
      <c r="U4494" s="24">
        <f t="shared" si="2020"/>
        <v>516.5</v>
      </c>
      <c r="V4494" s="66">
        <f t="shared" si="2020"/>
        <v>414.3</v>
      </c>
      <c r="W4494" s="54">
        <f t="shared" si="2021"/>
        <v>1.64</v>
      </c>
      <c r="X4494" s="143">
        <f t="shared" si="2022"/>
        <v>516.5</v>
      </c>
      <c r="Y4494" s="143">
        <f t="shared" si="2023"/>
        <v>0.42799999999999994</v>
      </c>
      <c r="AD4494">
        <v>152</v>
      </c>
      <c r="AE4494">
        <v>-1</v>
      </c>
      <c r="AF4494" s="10">
        <v>37.9</v>
      </c>
      <c r="AG4494" s="10">
        <v>58.12</v>
      </c>
      <c r="AH4494" s="10">
        <f t="shared" si="2024"/>
        <v>138929.47772593974</v>
      </c>
      <c r="AI4494" s="11">
        <f t="shared" si="2012"/>
        <v>0</v>
      </c>
      <c r="AJ4494">
        <f t="shared" si="2013"/>
        <v>0</v>
      </c>
      <c r="AK4494" t="e">
        <f t="shared" si="2025"/>
        <v>#DIV/0!</v>
      </c>
      <c r="AL4494">
        <f t="shared" si="2026"/>
        <v>0.89775902719999989</v>
      </c>
      <c r="AM4494" s="5">
        <f t="shared" si="2027"/>
        <v>3.2800000000000002</v>
      </c>
      <c r="AN4494">
        <v>0</v>
      </c>
      <c r="AO4494" s="72">
        <f t="shared" si="2028"/>
        <v>0.4</v>
      </c>
      <c r="AP4494" s="72">
        <f t="shared" si="2029"/>
        <v>0.2</v>
      </c>
      <c r="AQ4494" s="72">
        <f t="shared" si="2030"/>
        <v>0.2</v>
      </c>
      <c r="AR4494" s="71" t="e">
        <f t="shared" si="2031"/>
        <v>#DIV/0!</v>
      </c>
      <c r="BA4494">
        <f t="shared" si="2032"/>
        <v>243</v>
      </c>
      <c r="BB4494" s="91" t="e">
        <f t="shared" si="2033"/>
        <v>#DIV/0!</v>
      </c>
    </row>
    <row r="4495" spans="1:54">
      <c r="A4495" s="2" t="s">
        <v>4609</v>
      </c>
      <c r="B4495" s="7" t="s">
        <v>44438</v>
      </c>
      <c r="C4495" s="17">
        <f t="shared" si="2014"/>
        <v>13.8</v>
      </c>
      <c r="D4495" s="28">
        <f t="shared" si="2015"/>
        <v>18</v>
      </c>
      <c r="E4495" s="8">
        <f t="shared" si="2034"/>
        <v>5</v>
      </c>
      <c r="F4495" s="2" t="s">
        <v>9599</v>
      </c>
      <c r="G4495" s="54">
        <f t="shared" si="2035"/>
        <v>12.799999999999999</v>
      </c>
      <c r="H4495" s="20">
        <f t="shared" si="2036"/>
        <v>0.62331290000000006</v>
      </c>
      <c r="I4495" s="14" t="s">
        <v>19549</v>
      </c>
      <c r="J4495" s="14" t="s">
        <v>14586</v>
      </c>
      <c r="K4495" s="14" t="s">
        <v>24508</v>
      </c>
      <c r="L4495" s="14" t="s">
        <v>29467</v>
      </c>
      <c r="M4495" s="28">
        <f t="shared" si="2037"/>
        <v>10.5</v>
      </c>
      <c r="N4495" s="46">
        <f t="shared" si="2016"/>
        <v>6.6</v>
      </c>
      <c r="O4495" s="17">
        <f t="shared" si="2017"/>
        <v>1.2000000000000002</v>
      </c>
      <c r="P4495" s="17">
        <f t="shared" si="2017"/>
        <v>8</v>
      </c>
      <c r="Q4495" s="124">
        <f t="shared" si="2018"/>
        <v>0.2</v>
      </c>
      <c r="R4495" s="26">
        <f t="shared" si="2019"/>
        <v>0.4</v>
      </c>
      <c r="S4495" s="2" t="s">
        <v>34443</v>
      </c>
      <c r="T4495" s="2" t="s">
        <v>39423</v>
      </c>
      <c r="U4495" s="24">
        <f t="shared" si="2020"/>
        <v>291.40000000000003</v>
      </c>
      <c r="V4495" s="66">
        <f t="shared" si="2020"/>
        <v>415.5</v>
      </c>
      <c r="W4495" s="54">
        <f t="shared" si="2021"/>
        <v>1.28</v>
      </c>
      <c r="X4495" s="143">
        <f t="shared" si="2022"/>
        <v>291.40000000000003</v>
      </c>
      <c r="Y4495" s="143">
        <f t="shared" si="2023"/>
        <v>0.35599999999999998</v>
      </c>
      <c r="AD4495">
        <v>152</v>
      </c>
      <c r="AE4495">
        <v>-1</v>
      </c>
      <c r="AF4495" s="10">
        <v>37.9</v>
      </c>
      <c r="AG4495" s="10">
        <v>58.12</v>
      </c>
      <c r="AH4495" s="10">
        <f t="shared" si="2024"/>
        <v>132853.06528327419</v>
      </c>
      <c r="AI4495" s="11">
        <f t="shared" si="2012"/>
        <v>0</v>
      </c>
      <c r="AJ4495">
        <f t="shared" si="2013"/>
        <v>0</v>
      </c>
      <c r="AK4495" t="e">
        <f t="shared" si="2025"/>
        <v>#DIV/0!</v>
      </c>
      <c r="AL4495">
        <f t="shared" si="2026"/>
        <v>1.4464784640000001</v>
      </c>
      <c r="AM4495" s="5">
        <f t="shared" si="2027"/>
        <v>2.56</v>
      </c>
      <c r="AN4495">
        <v>0</v>
      </c>
      <c r="AO4495" s="72">
        <f t="shared" si="2028"/>
        <v>0.4</v>
      </c>
      <c r="AP4495" s="72">
        <f t="shared" si="2029"/>
        <v>0.2</v>
      </c>
      <c r="AQ4495" s="72">
        <f t="shared" si="2030"/>
        <v>0.2</v>
      </c>
      <c r="AR4495" s="71" t="e">
        <f t="shared" si="2031"/>
        <v>#DIV/0!</v>
      </c>
      <c r="BA4495">
        <f t="shared" si="2032"/>
        <v>18</v>
      </c>
      <c r="BB4495" s="91" t="e">
        <f t="shared" si="2033"/>
        <v>#DIV/0!</v>
      </c>
    </row>
    <row r="4496" spans="1:54">
      <c r="A4496" s="2" t="s">
        <v>4610</v>
      </c>
      <c r="B4496" s="7" t="s">
        <v>44439</v>
      </c>
      <c r="C4496" s="17">
        <f t="shared" si="2014"/>
        <v>8.8000000000000007</v>
      </c>
      <c r="D4496" s="28">
        <f t="shared" si="2015"/>
        <v>260</v>
      </c>
      <c r="E4496" s="8">
        <f t="shared" si="2034"/>
        <v>10</v>
      </c>
      <c r="F4496" s="2" t="s">
        <v>9600</v>
      </c>
      <c r="G4496" s="54">
        <f t="shared" si="2035"/>
        <v>7.8999999999999995</v>
      </c>
      <c r="H4496" s="20">
        <f t="shared" si="2036"/>
        <v>0.22337890000000002</v>
      </c>
      <c r="I4496" s="14" t="s">
        <v>19550</v>
      </c>
      <c r="J4496" s="14" t="s">
        <v>14587</v>
      </c>
      <c r="K4496" s="14" t="s">
        <v>24509</v>
      </c>
      <c r="L4496" s="14" t="s">
        <v>29468</v>
      </c>
      <c r="M4496" s="28">
        <f t="shared" si="2037"/>
        <v>11.1</v>
      </c>
      <c r="N4496" s="46">
        <f t="shared" si="2016"/>
        <v>6</v>
      </c>
      <c r="O4496" s="17">
        <f t="shared" si="2017"/>
        <v>2.4000000000000004</v>
      </c>
      <c r="P4496" s="17">
        <f t="shared" si="2017"/>
        <v>6.8000000000000007</v>
      </c>
      <c r="Q4496" s="124">
        <f t="shared" si="2018"/>
        <v>0.4</v>
      </c>
      <c r="R4496" s="26">
        <f t="shared" si="2019"/>
        <v>0.60000000000000009</v>
      </c>
      <c r="S4496" s="2" t="s">
        <v>34444</v>
      </c>
      <c r="T4496" s="2" t="s">
        <v>39424</v>
      </c>
      <c r="U4496" s="24">
        <f t="shared" si="2020"/>
        <v>532.80000000000007</v>
      </c>
      <c r="V4496" s="66">
        <f t="shared" si="2020"/>
        <v>379</v>
      </c>
      <c r="W4496" s="54">
        <f t="shared" si="2021"/>
        <v>0.79</v>
      </c>
      <c r="X4496" s="143">
        <f t="shared" si="2022"/>
        <v>532.80000000000007</v>
      </c>
      <c r="Y4496" s="143">
        <f t="shared" si="2023"/>
        <v>0.25800000000000001</v>
      </c>
      <c r="AD4496">
        <v>152</v>
      </c>
      <c r="AE4496">
        <v>-1</v>
      </c>
      <c r="AF4496" s="10">
        <v>37.9</v>
      </c>
      <c r="AG4496" s="10">
        <v>58.12</v>
      </c>
      <c r="AH4496" s="10">
        <f t="shared" si="2024"/>
        <v>242451.19041635972</v>
      </c>
      <c r="AI4496" s="11">
        <f t="shared" si="2012"/>
        <v>0</v>
      </c>
      <c r="AJ4496">
        <f t="shared" si="2013"/>
        <v>0</v>
      </c>
      <c r="AK4496" t="e">
        <f t="shared" si="2025"/>
        <v>#DIV/0!</v>
      </c>
      <c r="AL4496">
        <f t="shared" si="2026"/>
        <v>7.6046738112000023</v>
      </c>
      <c r="AM4496" s="5">
        <f t="shared" si="2027"/>
        <v>1.56</v>
      </c>
      <c r="AN4496">
        <v>0</v>
      </c>
      <c r="AO4496" s="72">
        <f t="shared" si="2028"/>
        <v>0.60000000000000009</v>
      </c>
      <c r="AP4496" s="72">
        <f t="shared" si="2029"/>
        <v>0.4</v>
      </c>
      <c r="AQ4496" s="72">
        <f t="shared" si="2030"/>
        <v>0.60000000000000009</v>
      </c>
      <c r="AR4496" s="71" t="e">
        <f t="shared" si="2031"/>
        <v>#DIV/0!</v>
      </c>
      <c r="BA4496">
        <f t="shared" si="2032"/>
        <v>260</v>
      </c>
      <c r="BB4496" s="91" t="e">
        <f t="shared" si="2033"/>
        <v>#DIV/0!</v>
      </c>
    </row>
    <row r="4497" spans="1:54">
      <c r="A4497" s="2" t="s">
        <v>4611</v>
      </c>
      <c r="B4497" s="7" t="s">
        <v>44440</v>
      </c>
      <c r="C4497" s="17">
        <f t="shared" si="2014"/>
        <v>32.200000000000003</v>
      </c>
      <c r="D4497" s="28">
        <f t="shared" si="2015"/>
        <v>110</v>
      </c>
      <c r="E4497" s="8">
        <f t="shared" si="2034"/>
        <v>9</v>
      </c>
      <c r="F4497" s="2" t="s">
        <v>9601</v>
      </c>
      <c r="G4497" s="54">
        <f t="shared" si="2035"/>
        <v>31.3</v>
      </c>
      <c r="H4497" s="20">
        <f t="shared" si="2036"/>
        <v>0.19701940000000001</v>
      </c>
      <c r="I4497" s="14" t="s">
        <v>19551</v>
      </c>
      <c r="J4497" s="14" t="s">
        <v>14588</v>
      </c>
      <c r="K4497" s="14" t="s">
        <v>24510</v>
      </c>
      <c r="L4497" s="14" t="s">
        <v>29469</v>
      </c>
      <c r="M4497" s="28">
        <f t="shared" si="2037"/>
        <v>13</v>
      </c>
      <c r="N4497" s="46">
        <f t="shared" si="2016"/>
        <v>6</v>
      </c>
      <c r="O4497" s="17">
        <f t="shared" si="2017"/>
        <v>1.4000000000000001</v>
      </c>
      <c r="P4497" s="17">
        <f t="shared" si="2017"/>
        <v>3</v>
      </c>
      <c r="Q4497" s="124">
        <f t="shared" si="2018"/>
        <v>0.60000000000000009</v>
      </c>
      <c r="R4497" s="26">
        <f t="shared" si="2019"/>
        <v>0.8</v>
      </c>
      <c r="S4497" s="2" t="s">
        <v>34445</v>
      </c>
      <c r="T4497" s="2" t="s">
        <v>39425</v>
      </c>
      <c r="U4497" s="24">
        <f t="shared" si="2020"/>
        <v>382.90000000000003</v>
      </c>
      <c r="V4497" s="66">
        <f t="shared" si="2020"/>
        <v>351.40000000000003</v>
      </c>
      <c r="W4497" s="54">
        <f t="shared" si="2021"/>
        <v>3.13</v>
      </c>
      <c r="X4497" s="143">
        <f t="shared" si="2022"/>
        <v>382.90000000000003</v>
      </c>
      <c r="Y4497" s="143">
        <f t="shared" si="2023"/>
        <v>0.72599999999999998</v>
      </c>
      <c r="AD4497">
        <v>152</v>
      </c>
      <c r="AE4497">
        <v>-1</v>
      </c>
      <c r="AF4497" s="10">
        <v>37.9</v>
      </c>
      <c r="AG4497" s="10">
        <v>58.12</v>
      </c>
      <c r="AH4497" s="10">
        <f t="shared" si="2024"/>
        <v>290371.04447916575</v>
      </c>
      <c r="AI4497" s="11">
        <f t="shared" si="2012"/>
        <v>0</v>
      </c>
      <c r="AJ4497">
        <f t="shared" si="2013"/>
        <v>0</v>
      </c>
      <c r="AK4497" t="e">
        <f t="shared" si="2025"/>
        <v>#DIV/0!</v>
      </c>
      <c r="AL4497">
        <f t="shared" si="2026"/>
        <v>2.6980148160000001</v>
      </c>
      <c r="AM4497" s="5">
        <f t="shared" si="2027"/>
        <v>6.24</v>
      </c>
      <c r="AN4497">
        <v>0</v>
      </c>
      <c r="AO4497" s="72">
        <f t="shared" si="2028"/>
        <v>0.8</v>
      </c>
      <c r="AP4497" s="72">
        <f t="shared" si="2029"/>
        <v>0.60000000000000009</v>
      </c>
      <c r="AQ4497" s="72">
        <f t="shared" si="2030"/>
        <v>0.8</v>
      </c>
      <c r="AR4497" s="71" t="e">
        <f t="shared" si="2031"/>
        <v>#DIV/0!</v>
      </c>
      <c r="BA4497">
        <f t="shared" si="2032"/>
        <v>110</v>
      </c>
      <c r="BB4497" s="91" t="e">
        <f t="shared" si="2033"/>
        <v>#DIV/0!</v>
      </c>
    </row>
    <row r="4498" spans="1:54">
      <c r="A4498" s="2" t="s">
        <v>4612</v>
      </c>
      <c r="B4498" s="7" t="s">
        <v>44441</v>
      </c>
      <c r="C4498" s="17">
        <f t="shared" si="2014"/>
        <v>11.3</v>
      </c>
      <c r="D4498" s="28">
        <f t="shared" si="2015"/>
        <v>272</v>
      </c>
      <c r="E4498" s="8">
        <f t="shared" si="2034"/>
        <v>10</v>
      </c>
      <c r="F4498" s="2" t="s">
        <v>9602</v>
      </c>
      <c r="G4498" s="54">
        <f t="shared" si="2035"/>
        <v>10.299999999999999</v>
      </c>
      <c r="H4498" s="20">
        <f t="shared" si="2036"/>
        <v>0.68358230000000009</v>
      </c>
      <c r="I4498" s="14" t="s">
        <v>19552</v>
      </c>
      <c r="J4498" s="14" t="s">
        <v>14589</v>
      </c>
      <c r="K4498" s="14" t="s">
        <v>24511</v>
      </c>
      <c r="L4498" s="14" t="s">
        <v>29470</v>
      </c>
      <c r="M4498" s="28">
        <f t="shared" si="2037"/>
        <v>11.7</v>
      </c>
      <c r="N4498" s="46">
        <f t="shared" si="2016"/>
        <v>6.6</v>
      </c>
      <c r="O4498" s="17">
        <f t="shared" si="2017"/>
        <v>1.2000000000000002</v>
      </c>
      <c r="P4498" s="17">
        <f t="shared" si="2017"/>
        <v>5.6000000000000005</v>
      </c>
      <c r="Q4498" s="124">
        <f t="shared" si="2018"/>
        <v>0.8</v>
      </c>
      <c r="R4498" s="26">
        <f t="shared" si="2019"/>
        <v>2.8000000000000003</v>
      </c>
      <c r="S4498" s="2" t="s">
        <v>34446</v>
      </c>
      <c r="T4498" s="2" t="s">
        <v>39426</v>
      </c>
      <c r="U4498" s="24">
        <f t="shared" si="2020"/>
        <v>545.5</v>
      </c>
      <c r="V4498" s="66">
        <f t="shared" si="2020"/>
        <v>424.40000000000003</v>
      </c>
      <c r="W4498" s="54">
        <f t="shared" si="2021"/>
        <v>1.03</v>
      </c>
      <c r="X4498" s="143">
        <f t="shared" si="2022"/>
        <v>545.5</v>
      </c>
      <c r="Y4498" s="143">
        <f t="shared" si="2023"/>
        <v>0.30600000000000005</v>
      </c>
      <c r="AD4498">
        <v>152</v>
      </c>
      <c r="AE4498">
        <v>-1</v>
      </c>
      <c r="AF4498" s="10">
        <v>37.9</v>
      </c>
      <c r="AG4498" s="10">
        <v>58.12</v>
      </c>
      <c r="AH4498" s="10">
        <f t="shared" si="2024"/>
        <v>46324.760514082831</v>
      </c>
      <c r="AI4498" s="11">
        <f t="shared" si="2012"/>
        <v>0</v>
      </c>
      <c r="AJ4498">
        <f t="shared" si="2013"/>
        <v>0</v>
      </c>
      <c r="AK4498" t="e">
        <f t="shared" si="2025"/>
        <v>#DIV/0!</v>
      </c>
      <c r="AL4498">
        <f t="shared" si="2026"/>
        <v>5.9537154431999992</v>
      </c>
      <c r="AM4498" s="5">
        <f t="shared" si="2027"/>
        <v>2.06</v>
      </c>
      <c r="AN4498">
        <v>0</v>
      </c>
      <c r="AO4498" s="72">
        <f t="shared" si="2028"/>
        <v>2.8000000000000003</v>
      </c>
      <c r="AP4498" s="72">
        <f t="shared" si="2029"/>
        <v>0.8</v>
      </c>
      <c r="AQ4498" s="72">
        <f t="shared" si="2030"/>
        <v>1</v>
      </c>
      <c r="AR4498" s="71" t="e">
        <f t="shared" si="2031"/>
        <v>#DIV/0!</v>
      </c>
      <c r="BA4498">
        <f t="shared" si="2032"/>
        <v>272</v>
      </c>
      <c r="BB4498" s="91" t="e">
        <f t="shared" si="2033"/>
        <v>#DIV/0!</v>
      </c>
    </row>
    <row r="4499" spans="1:54">
      <c r="A4499" s="2" t="s">
        <v>4613</v>
      </c>
      <c r="B4499" s="7" t="s">
        <v>44442</v>
      </c>
      <c r="C4499" s="17">
        <f t="shared" si="2014"/>
        <v>17.3</v>
      </c>
      <c r="D4499" s="28">
        <f t="shared" si="2015"/>
        <v>221</v>
      </c>
      <c r="E4499" s="8">
        <f t="shared" si="2034"/>
        <v>16</v>
      </c>
      <c r="F4499" s="2" t="s">
        <v>9603</v>
      </c>
      <c r="G4499" s="54">
        <f t="shared" si="2035"/>
        <v>16.400000000000002</v>
      </c>
      <c r="H4499" s="20">
        <f t="shared" si="2036"/>
        <v>0.39690229999999999</v>
      </c>
      <c r="I4499" s="14" t="s">
        <v>19553</v>
      </c>
      <c r="J4499" s="14" t="s">
        <v>14590</v>
      </c>
      <c r="K4499" s="14" t="s">
        <v>24512</v>
      </c>
      <c r="L4499" s="14" t="s">
        <v>29471</v>
      </c>
      <c r="M4499" s="28">
        <f t="shared" si="2037"/>
        <v>10.7</v>
      </c>
      <c r="N4499" s="46">
        <f t="shared" si="2016"/>
        <v>5.4</v>
      </c>
      <c r="O4499" s="17">
        <f t="shared" si="2017"/>
        <v>2.6</v>
      </c>
      <c r="P4499" s="17">
        <f t="shared" si="2017"/>
        <v>7.6000000000000005</v>
      </c>
      <c r="Q4499" s="124">
        <f t="shared" si="2018"/>
        <v>1</v>
      </c>
      <c r="R4499" s="26">
        <f t="shared" si="2019"/>
        <v>1.6</v>
      </c>
      <c r="S4499" s="2" t="s">
        <v>34447</v>
      </c>
      <c r="T4499" s="2" t="s">
        <v>39427</v>
      </c>
      <c r="U4499" s="24">
        <f t="shared" si="2020"/>
        <v>494.1</v>
      </c>
      <c r="V4499" s="66">
        <f t="shared" si="2020"/>
        <v>297.5</v>
      </c>
      <c r="W4499" s="54">
        <f t="shared" si="2021"/>
        <v>1.64</v>
      </c>
      <c r="X4499" s="143">
        <f t="shared" si="2022"/>
        <v>494.1</v>
      </c>
      <c r="Y4499" s="143">
        <f t="shared" si="2023"/>
        <v>0.42799999999999994</v>
      </c>
      <c r="AD4499">
        <v>152</v>
      </c>
      <c r="AE4499">
        <v>-1</v>
      </c>
      <c r="AF4499" s="10">
        <v>37.9</v>
      </c>
      <c r="AG4499" s="10">
        <v>58.12</v>
      </c>
      <c r="AH4499" s="10">
        <f t="shared" si="2024"/>
        <v>358325.19237570732</v>
      </c>
      <c r="AI4499" s="11">
        <f t="shared" si="2012"/>
        <v>0</v>
      </c>
      <c r="AJ4499">
        <f t="shared" si="2013"/>
        <v>0</v>
      </c>
      <c r="AK4499" t="e">
        <f t="shared" si="2025"/>
        <v>#DIV/0!</v>
      </c>
      <c r="AL4499">
        <f t="shared" si="2026"/>
        <v>19.067536883200003</v>
      </c>
      <c r="AM4499" s="5">
        <f t="shared" si="2027"/>
        <v>3.2600000000000002</v>
      </c>
      <c r="AN4499">
        <v>0</v>
      </c>
      <c r="AO4499" s="72">
        <f t="shared" si="2028"/>
        <v>1.6</v>
      </c>
      <c r="AP4499" s="72">
        <f t="shared" si="2029"/>
        <v>1</v>
      </c>
      <c r="AQ4499" s="72">
        <f t="shared" si="2030"/>
        <v>1</v>
      </c>
      <c r="AR4499" s="71" t="e">
        <f t="shared" si="2031"/>
        <v>#DIV/0!</v>
      </c>
      <c r="BA4499">
        <f t="shared" si="2032"/>
        <v>221</v>
      </c>
      <c r="BB4499" s="91" t="e">
        <f t="shared" si="2033"/>
        <v>#DIV/0!</v>
      </c>
    </row>
    <row r="4500" spans="1:54">
      <c r="A4500" s="2" t="s">
        <v>4614</v>
      </c>
      <c r="B4500" s="7" t="s">
        <v>44443</v>
      </c>
      <c r="C4500" s="17">
        <f t="shared" si="2014"/>
        <v>22</v>
      </c>
      <c r="D4500" s="28">
        <f t="shared" si="2015"/>
        <v>66</v>
      </c>
      <c r="E4500" s="8">
        <f t="shared" si="2034"/>
        <v>14</v>
      </c>
      <c r="F4500" s="2" t="s">
        <v>9604</v>
      </c>
      <c r="G4500" s="54">
        <f t="shared" si="2035"/>
        <v>21.1</v>
      </c>
      <c r="H4500" s="20">
        <f t="shared" si="2036"/>
        <v>0.63498010000000005</v>
      </c>
      <c r="I4500" s="14" t="s">
        <v>19554</v>
      </c>
      <c r="J4500" s="14" t="s">
        <v>14591</v>
      </c>
      <c r="K4500" s="14" t="s">
        <v>24513</v>
      </c>
      <c r="L4500" s="14" t="s">
        <v>29472</v>
      </c>
      <c r="M4500" s="28">
        <f t="shared" si="2037"/>
        <v>10.399999999999999</v>
      </c>
      <c r="N4500" s="46">
        <f t="shared" si="2016"/>
        <v>6.4</v>
      </c>
      <c r="O4500" s="17">
        <f t="shared" si="2017"/>
        <v>2.6</v>
      </c>
      <c r="P4500" s="17">
        <f t="shared" si="2017"/>
        <v>8.2000000000000011</v>
      </c>
      <c r="Q4500" s="124">
        <f t="shared" si="2018"/>
        <v>0.8</v>
      </c>
      <c r="R4500" s="26">
        <f t="shared" si="2019"/>
        <v>2</v>
      </c>
      <c r="S4500" s="2" t="s">
        <v>34448</v>
      </c>
      <c r="T4500" s="2" t="s">
        <v>39428</v>
      </c>
      <c r="U4500" s="24">
        <f t="shared" si="2020"/>
        <v>339.40000000000003</v>
      </c>
      <c r="V4500" s="66">
        <f t="shared" si="2020"/>
        <v>394.20000000000005</v>
      </c>
      <c r="W4500" s="54">
        <f t="shared" si="2021"/>
        <v>2.11</v>
      </c>
      <c r="X4500" s="143">
        <f t="shared" si="2022"/>
        <v>339.40000000000003</v>
      </c>
      <c r="Y4500" s="143">
        <f t="shared" si="2023"/>
        <v>0.52200000000000002</v>
      </c>
      <c r="AD4500">
        <v>152</v>
      </c>
      <c r="AE4500">
        <v>-1</v>
      </c>
      <c r="AF4500" s="10">
        <v>37.9</v>
      </c>
      <c r="AG4500" s="10">
        <v>58.12</v>
      </c>
      <c r="AH4500" s="10">
        <f t="shared" si="2024"/>
        <v>208045.02517549394</v>
      </c>
      <c r="AI4500" s="11">
        <f t="shared" si="2012"/>
        <v>0</v>
      </c>
      <c r="AJ4500">
        <f t="shared" si="2013"/>
        <v>0</v>
      </c>
      <c r="AK4500" t="e">
        <f t="shared" si="2025"/>
        <v>#DIV/0!</v>
      </c>
      <c r="AL4500">
        <f t="shared" si="2026"/>
        <v>15.564448536</v>
      </c>
      <c r="AM4500" s="5">
        <f t="shared" si="2027"/>
        <v>4.2</v>
      </c>
      <c r="AN4500">
        <v>0</v>
      </c>
      <c r="AO4500" s="72">
        <f t="shared" si="2028"/>
        <v>2</v>
      </c>
      <c r="AP4500" s="72">
        <f t="shared" si="2029"/>
        <v>0.8</v>
      </c>
      <c r="AQ4500" s="72">
        <f t="shared" si="2030"/>
        <v>0.8</v>
      </c>
      <c r="AR4500" s="71" t="e">
        <f t="shared" si="2031"/>
        <v>#DIV/0!</v>
      </c>
      <c r="BA4500">
        <f t="shared" si="2032"/>
        <v>66</v>
      </c>
      <c r="BB4500" s="91" t="e">
        <f t="shared" si="2033"/>
        <v>#DIV/0!</v>
      </c>
    </row>
    <row r="4501" spans="1:54">
      <c r="A4501" s="2" t="s">
        <v>4615</v>
      </c>
      <c r="B4501" s="7" t="s">
        <v>44444</v>
      </c>
      <c r="C4501" s="17">
        <f t="shared" si="2014"/>
        <v>16.399999999999999</v>
      </c>
      <c r="D4501" s="28">
        <f t="shared" si="2015"/>
        <v>14</v>
      </c>
      <c r="E4501" s="8">
        <f t="shared" si="2034"/>
        <v>14</v>
      </c>
      <c r="F4501" s="2" t="s">
        <v>9605</v>
      </c>
      <c r="G4501" s="54">
        <f t="shared" si="2035"/>
        <v>15.4</v>
      </c>
      <c r="H4501" s="20">
        <f t="shared" si="2036"/>
        <v>0.1328589</v>
      </c>
      <c r="I4501" s="14" t="s">
        <v>19555</v>
      </c>
      <c r="J4501" s="14" t="s">
        <v>14592</v>
      </c>
      <c r="K4501" s="14" t="s">
        <v>24514</v>
      </c>
      <c r="L4501" s="14" t="s">
        <v>29473</v>
      </c>
      <c r="M4501" s="28">
        <f t="shared" si="2037"/>
        <v>10.8</v>
      </c>
      <c r="N4501" s="46">
        <f t="shared" si="2016"/>
        <v>6</v>
      </c>
      <c r="O4501" s="17">
        <f t="shared" si="2017"/>
        <v>0.8</v>
      </c>
      <c r="P4501" s="17">
        <f t="shared" si="2017"/>
        <v>7.4</v>
      </c>
      <c r="Q4501" s="124">
        <f t="shared" si="2018"/>
        <v>2.6</v>
      </c>
      <c r="R4501" s="26">
        <f t="shared" si="2019"/>
        <v>3</v>
      </c>
      <c r="S4501" s="2" t="s">
        <v>34449</v>
      </c>
      <c r="T4501" s="2" t="s">
        <v>39429</v>
      </c>
      <c r="U4501" s="24">
        <f t="shared" si="2020"/>
        <v>287.40000000000003</v>
      </c>
      <c r="V4501" s="66">
        <f t="shared" si="2020"/>
        <v>367.40000000000003</v>
      </c>
      <c r="W4501" s="54">
        <f t="shared" si="2021"/>
        <v>1.54</v>
      </c>
      <c r="X4501" s="143">
        <f t="shared" si="2022"/>
        <v>287.40000000000003</v>
      </c>
      <c r="Y4501" s="143">
        <f t="shared" si="2023"/>
        <v>0.40800000000000003</v>
      </c>
      <c r="AD4501">
        <v>152</v>
      </c>
      <c r="AE4501">
        <v>-1</v>
      </c>
      <c r="AF4501" s="10">
        <v>37.9</v>
      </c>
      <c r="AG4501" s="10">
        <v>58.12</v>
      </c>
      <c r="AH4501" s="10">
        <f t="shared" si="2024"/>
        <v>264262.25434070762</v>
      </c>
      <c r="AI4501" s="11">
        <f t="shared" si="2012"/>
        <v>0</v>
      </c>
      <c r="AJ4501">
        <f t="shared" si="2013"/>
        <v>0</v>
      </c>
      <c r="AK4501" t="e">
        <f t="shared" si="2025"/>
        <v>#DIV/0!</v>
      </c>
      <c r="AL4501">
        <f t="shared" si="2026"/>
        <v>15.400425936000001</v>
      </c>
      <c r="AM4501" s="5">
        <f t="shared" si="2027"/>
        <v>3.08</v>
      </c>
      <c r="AN4501">
        <v>0</v>
      </c>
      <c r="AO4501" s="72">
        <f t="shared" si="2028"/>
        <v>3</v>
      </c>
      <c r="AP4501" s="72">
        <f t="shared" si="2029"/>
        <v>2.6</v>
      </c>
      <c r="AQ4501" s="72">
        <f t="shared" si="2030"/>
        <v>2.8000000000000003</v>
      </c>
      <c r="AR4501" s="71" t="e">
        <f t="shared" si="2031"/>
        <v>#DIV/0!</v>
      </c>
      <c r="BA4501">
        <f t="shared" si="2032"/>
        <v>14</v>
      </c>
      <c r="BB4501" s="91" t="e">
        <f t="shared" si="2033"/>
        <v>#DIV/0!</v>
      </c>
    </row>
    <row r="4502" spans="1:54">
      <c r="A4502" s="2" t="s">
        <v>4616</v>
      </c>
      <c r="B4502" s="7" t="s">
        <v>44445</v>
      </c>
      <c r="C4502" s="17">
        <f t="shared" si="2014"/>
        <v>18.400000000000002</v>
      </c>
      <c r="D4502" s="28">
        <f t="shared" si="2015"/>
        <v>242</v>
      </c>
      <c r="E4502" s="8">
        <f t="shared" si="2034"/>
        <v>11</v>
      </c>
      <c r="F4502" s="2" t="s">
        <v>9606</v>
      </c>
      <c r="G4502" s="54">
        <f t="shared" si="2035"/>
        <v>17.5</v>
      </c>
      <c r="H4502" s="20">
        <f t="shared" si="2036"/>
        <v>0.1437388</v>
      </c>
      <c r="I4502" s="14" t="s">
        <v>19556</v>
      </c>
      <c r="J4502" s="14" t="s">
        <v>14593</v>
      </c>
      <c r="K4502" s="14" t="s">
        <v>24515</v>
      </c>
      <c r="L4502" s="14" t="s">
        <v>29474</v>
      </c>
      <c r="M4502" s="28">
        <f t="shared" si="2037"/>
        <v>14.2</v>
      </c>
      <c r="N4502" s="46">
        <f t="shared" si="2016"/>
        <v>5.8</v>
      </c>
      <c r="O4502" s="17">
        <f t="shared" si="2017"/>
        <v>2</v>
      </c>
      <c r="P4502" s="17">
        <f t="shared" si="2017"/>
        <v>0.60000000000000009</v>
      </c>
      <c r="Q4502" s="124">
        <f t="shared" si="2018"/>
        <v>2</v>
      </c>
      <c r="R4502" s="26">
        <f t="shared" si="2019"/>
        <v>2.4000000000000004</v>
      </c>
      <c r="S4502" s="2" t="s">
        <v>34450</v>
      </c>
      <c r="T4502" s="2" t="s">
        <v>39430</v>
      </c>
      <c r="U4502" s="24">
        <f t="shared" si="2020"/>
        <v>515.1</v>
      </c>
      <c r="V4502" s="66">
        <f t="shared" si="2020"/>
        <v>415.8</v>
      </c>
      <c r="W4502" s="54">
        <f t="shared" si="2021"/>
        <v>1.75</v>
      </c>
      <c r="X4502" s="143">
        <f t="shared" si="2022"/>
        <v>515.1</v>
      </c>
      <c r="Y4502" s="143">
        <f t="shared" si="2023"/>
        <v>0.44999999999999996</v>
      </c>
      <c r="AD4502">
        <v>152</v>
      </c>
      <c r="AE4502">
        <v>-1</v>
      </c>
      <c r="AF4502" s="10">
        <v>37.9</v>
      </c>
      <c r="AG4502" s="10">
        <v>58.12</v>
      </c>
      <c r="AH4502" s="10">
        <f t="shared" si="2024"/>
        <v>131276.00151873261</v>
      </c>
      <c r="AI4502" s="11">
        <f t="shared" si="2012"/>
        <v>0</v>
      </c>
      <c r="AJ4502">
        <f t="shared" si="2013"/>
        <v>0</v>
      </c>
      <c r="AK4502" t="e">
        <f t="shared" si="2025"/>
        <v>#DIV/0!</v>
      </c>
      <c r="AL4502">
        <f t="shared" si="2026"/>
        <v>2.4660322560000005</v>
      </c>
      <c r="AM4502" s="5">
        <f t="shared" si="2027"/>
        <v>3.4800000000000004</v>
      </c>
      <c r="AN4502">
        <v>0</v>
      </c>
      <c r="AO4502" s="72">
        <f t="shared" si="2028"/>
        <v>2.4000000000000004</v>
      </c>
      <c r="AP4502" s="72">
        <f t="shared" si="2029"/>
        <v>2</v>
      </c>
      <c r="AQ4502" s="72">
        <f t="shared" si="2030"/>
        <v>2.2000000000000002</v>
      </c>
      <c r="AR4502" s="71" t="e">
        <f t="shared" si="2031"/>
        <v>#DIV/0!</v>
      </c>
      <c r="BA4502">
        <f t="shared" si="2032"/>
        <v>242</v>
      </c>
      <c r="BB4502" s="91" t="e">
        <f t="shared" si="2033"/>
        <v>#DIV/0!</v>
      </c>
    </row>
    <row r="4503" spans="1:54">
      <c r="A4503" s="2" t="s">
        <v>4617</v>
      </c>
      <c r="B4503" s="7" t="s">
        <v>44446</v>
      </c>
      <c r="C4503" s="17">
        <f t="shared" si="2014"/>
        <v>16.100000000000001</v>
      </c>
      <c r="D4503" s="28">
        <f t="shared" si="2015"/>
        <v>207</v>
      </c>
      <c r="E4503" s="8">
        <f t="shared" si="2034"/>
        <v>11</v>
      </c>
      <c r="F4503" s="2" t="s">
        <v>9607</v>
      </c>
      <c r="G4503" s="54">
        <f t="shared" si="2035"/>
        <v>15.1</v>
      </c>
      <c r="H4503" s="20">
        <f t="shared" si="2036"/>
        <v>0.78537469999999998</v>
      </c>
      <c r="I4503" s="14" t="s">
        <v>19557</v>
      </c>
      <c r="J4503" s="14" t="s">
        <v>14594</v>
      </c>
      <c r="K4503" s="14" t="s">
        <v>24516</v>
      </c>
      <c r="L4503" s="14" t="s">
        <v>29475</v>
      </c>
      <c r="M4503" s="28">
        <f t="shared" si="2037"/>
        <v>9.8000000000000007</v>
      </c>
      <c r="N4503" s="46">
        <f t="shared" si="2016"/>
        <v>5.8</v>
      </c>
      <c r="O4503" s="17">
        <f t="shared" si="2017"/>
        <v>3</v>
      </c>
      <c r="P4503" s="17">
        <f t="shared" si="2017"/>
        <v>9.4</v>
      </c>
      <c r="Q4503" s="124">
        <f t="shared" si="2018"/>
        <v>0.4</v>
      </c>
      <c r="R4503" s="26">
        <f t="shared" si="2019"/>
        <v>2.2000000000000002</v>
      </c>
      <c r="S4503" s="2" t="s">
        <v>34451</v>
      </c>
      <c r="T4503" s="2" t="s">
        <v>39431</v>
      </c>
      <c r="U4503" s="24">
        <f t="shared" si="2020"/>
        <v>479.90000000000003</v>
      </c>
      <c r="V4503" s="66">
        <f t="shared" si="2020"/>
        <v>325.8</v>
      </c>
      <c r="W4503" s="54">
        <f t="shared" si="2021"/>
        <v>1.51</v>
      </c>
      <c r="X4503" s="143">
        <f t="shared" si="2022"/>
        <v>479.90000000000003</v>
      </c>
      <c r="Y4503" s="143">
        <f t="shared" si="2023"/>
        <v>0.40200000000000002</v>
      </c>
      <c r="AD4503">
        <v>152</v>
      </c>
      <c r="AE4503">
        <v>-1</v>
      </c>
      <c r="AF4503" s="10">
        <v>37.9</v>
      </c>
      <c r="AG4503" s="10">
        <v>58.12</v>
      </c>
      <c r="AH4503" s="10">
        <f t="shared" si="2024"/>
        <v>325544.0618967606</v>
      </c>
      <c r="AI4503" s="11">
        <f t="shared" si="2012"/>
        <v>0</v>
      </c>
      <c r="AJ4503">
        <f t="shared" si="2013"/>
        <v>0</v>
      </c>
      <c r="AK4503" t="e">
        <f t="shared" si="2025"/>
        <v>#DIV/0!</v>
      </c>
      <c r="AL4503">
        <f t="shared" si="2026"/>
        <v>13.315353612000003</v>
      </c>
      <c r="AM4503" s="5">
        <f t="shared" si="2027"/>
        <v>3.0200000000000005</v>
      </c>
      <c r="AN4503">
        <v>0</v>
      </c>
      <c r="AO4503" s="72">
        <f t="shared" si="2028"/>
        <v>2.2000000000000002</v>
      </c>
      <c r="AP4503" s="72">
        <f t="shared" si="2029"/>
        <v>0.4</v>
      </c>
      <c r="AQ4503" s="72">
        <f t="shared" si="2030"/>
        <v>0.60000000000000009</v>
      </c>
      <c r="AR4503" s="71" t="e">
        <f t="shared" si="2031"/>
        <v>#DIV/0!</v>
      </c>
      <c r="BA4503">
        <f t="shared" si="2032"/>
        <v>207</v>
      </c>
      <c r="BB4503" s="91" t="e">
        <f t="shared" si="2033"/>
        <v>#DIV/0!</v>
      </c>
    </row>
    <row r="4504" spans="1:54">
      <c r="A4504" s="2" t="s">
        <v>4618</v>
      </c>
      <c r="B4504" s="7" t="s">
        <v>44447</v>
      </c>
      <c r="C4504" s="17">
        <f t="shared" si="2014"/>
        <v>25.8</v>
      </c>
      <c r="D4504" s="28">
        <f t="shared" si="2015"/>
        <v>290</v>
      </c>
      <c r="E4504" s="8">
        <f t="shared" si="2034"/>
        <v>20</v>
      </c>
      <c r="F4504" s="2" t="s">
        <v>9608</v>
      </c>
      <c r="G4504" s="54">
        <f t="shared" si="2035"/>
        <v>24.900000000000002</v>
      </c>
      <c r="H4504" s="20">
        <f t="shared" si="2036"/>
        <v>0.27144860000000004</v>
      </c>
      <c r="I4504" s="14" t="s">
        <v>19558</v>
      </c>
      <c r="J4504" s="14" t="s">
        <v>14595</v>
      </c>
      <c r="K4504" s="14" t="s">
        <v>24517</v>
      </c>
      <c r="L4504" s="14" t="s">
        <v>29476</v>
      </c>
      <c r="M4504" s="28">
        <f t="shared" si="2037"/>
        <v>10.8</v>
      </c>
      <c r="N4504" s="46">
        <f t="shared" si="2016"/>
        <v>5.6</v>
      </c>
      <c r="O4504" s="17">
        <f t="shared" si="2017"/>
        <v>3</v>
      </c>
      <c r="P4504" s="17">
        <f t="shared" si="2017"/>
        <v>7.4</v>
      </c>
      <c r="Q4504" s="124">
        <f t="shared" si="2018"/>
        <v>1.4000000000000001</v>
      </c>
      <c r="R4504" s="26">
        <f t="shared" si="2019"/>
        <v>1.8</v>
      </c>
      <c r="S4504" s="2" t="s">
        <v>34452</v>
      </c>
      <c r="T4504" s="2" t="s">
        <v>39432</v>
      </c>
      <c r="U4504" s="24">
        <f t="shared" si="2020"/>
        <v>562.70000000000005</v>
      </c>
      <c r="V4504" s="66">
        <f t="shared" si="2020"/>
        <v>343.8</v>
      </c>
      <c r="W4504" s="54">
        <f t="shared" si="2021"/>
        <v>2.4899999999999998</v>
      </c>
      <c r="X4504" s="143">
        <f t="shared" si="2022"/>
        <v>562.70000000000005</v>
      </c>
      <c r="Y4504" s="143">
        <f t="shared" si="2023"/>
        <v>0.59799999999999998</v>
      </c>
      <c r="AD4504">
        <v>152</v>
      </c>
      <c r="AE4504">
        <v>-1</v>
      </c>
      <c r="AF4504" s="10">
        <v>37.9</v>
      </c>
      <c r="AG4504" s="10">
        <v>58.12</v>
      </c>
      <c r="AH4504" s="10">
        <f t="shared" si="2024"/>
        <v>301521.65223243105</v>
      </c>
      <c r="AI4504" s="11">
        <f t="shared" si="2012"/>
        <v>0</v>
      </c>
      <c r="AJ4504">
        <f t="shared" si="2013"/>
        <v>0</v>
      </c>
      <c r="AK4504" t="e">
        <f t="shared" si="2025"/>
        <v>#DIV/0!</v>
      </c>
      <c r="AL4504">
        <f t="shared" si="2026"/>
        <v>29.112913944000006</v>
      </c>
      <c r="AM4504" s="5">
        <f t="shared" si="2027"/>
        <v>4.96</v>
      </c>
      <c r="AN4504">
        <v>0</v>
      </c>
      <c r="AO4504" s="72">
        <f t="shared" si="2028"/>
        <v>1.8</v>
      </c>
      <c r="AP4504" s="72">
        <f t="shared" si="2029"/>
        <v>1.4000000000000001</v>
      </c>
      <c r="AQ4504" s="72">
        <f t="shared" si="2030"/>
        <v>1.4000000000000001</v>
      </c>
      <c r="AR4504" s="71" t="e">
        <f t="shared" si="2031"/>
        <v>#DIV/0!</v>
      </c>
      <c r="BA4504">
        <f t="shared" si="2032"/>
        <v>290</v>
      </c>
      <c r="BB4504" s="91" t="e">
        <f t="shared" si="2033"/>
        <v>#DIV/0!</v>
      </c>
    </row>
    <row r="4505" spans="1:54">
      <c r="A4505" s="2" t="s">
        <v>4619</v>
      </c>
      <c r="B4505" s="7" t="s">
        <v>44448</v>
      </c>
      <c r="C4505" s="17">
        <f t="shared" si="2014"/>
        <v>6.9</v>
      </c>
      <c r="D4505" s="28">
        <f t="shared" si="2015"/>
        <v>239</v>
      </c>
      <c r="E4505" s="8">
        <f t="shared" si="2034"/>
        <v>5</v>
      </c>
      <c r="F4505" s="2" t="s">
        <v>9609</v>
      </c>
      <c r="G4505" s="54">
        <f t="shared" si="2035"/>
        <v>6</v>
      </c>
      <c r="H4505" s="20">
        <f t="shared" si="2036"/>
        <v>0.70665139999999993</v>
      </c>
      <c r="I4505" s="14" t="s">
        <v>19559</v>
      </c>
      <c r="J4505" s="14" t="s">
        <v>14596</v>
      </c>
      <c r="K4505" s="14" t="s">
        <v>24518</v>
      </c>
      <c r="L4505" s="14" t="s">
        <v>29477</v>
      </c>
      <c r="M4505" s="28">
        <f t="shared" si="2037"/>
        <v>13.8</v>
      </c>
      <c r="N4505" s="46">
        <f t="shared" si="2016"/>
        <v>6</v>
      </c>
      <c r="O4505" s="17">
        <f t="shared" si="2017"/>
        <v>1.2000000000000002</v>
      </c>
      <c r="P4505" s="17">
        <f t="shared" si="2017"/>
        <v>1.4000000000000001</v>
      </c>
      <c r="Q4505" s="124">
        <f t="shared" si="2018"/>
        <v>0.2</v>
      </c>
      <c r="R4505" s="26">
        <f t="shared" si="2019"/>
        <v>1</v>
      </c>
      <c r="S4505" s="2" t="s">
        <v>34453</v>
      </c>
      <c r="T4505" s="2" t="s">
        <v>39433</v>
      </c>
      <c r="U4505" s="24">
        <f t="shared" si="2020"/>
        <v>512.1</v>
      </c>
      <c r="V4505" s="66">
        <f t="shared" si="2020"/>
        <v>327.60000000000002</v>
      </c>
      <c r="W4505" s="54">
        <f t="shared" si="2021"/>
        <v>0.6</v>
      </c>
      <c r="X4505" s="143">
        <f t="shared" si="2022"/>
        <v>512.1</v>
      </c>
      <c r="Y4505" s="143">
        <f t="shared" si="2023"/>
        <v>0.22</v>
      </c>
      <c r="AD4505">
        <v>152</v>
      </c>
      <c r="AE4505">
        <v>-1</v>
      </c>
      <c r="AF4505" s="10">
        <v>37.9</v>
      </c>
      <c r="AG4505" s="10">
        <v>58.12</v>
      </c>
      <c r="AH4505" s="10">
        <f t="shared" si="2024"/>
        <v>323230.03755410714</v>
      </c>
      <c r="AI4505" s="11">
        <f t="shared" si="2012"/>
        <v>0</v>
      </c>
      <c r="AJ4505">
        <f t="shared" si="2013"/>
        <v>0</v>
      </c>
      <c r="AK4505" t="e">
        <f t="shared" si="2025"/>
        <v>#DIV/0!</v>
      </c>
      <c r="AL4505">
        <f t="shared" si="2026"/>
        <v>0.49282564800000028</v>
      </c>
      <c r="AM4505" s="5">
        <f t="shared" si="2027"/>
        <v>1.1800000000000002</v>
      </c>
      <c r="AN4505">
        <v>0</v>
      </c>
      <c r="AO4505" s="72">
        <f t="shared" si="2028"/>
        <v>1</v>
      </c>
      <c r="AP4505" s="72">
        <f t="shared" si="2029"/>
        <v>0.2</v>
      </c>
      <c r="AQ4505" s="72">
        <f t="shared" si="2030"/>
        <v>0.4</v>
      </c>
      <c r="AR4505" s="71" t="e">
        <f t="shared" si="2031"/>
        <v>#DIV/0!</v>
      </c>
      <c r="BA4505">
        <f t="shared" si="2032"/>
        <v>239</v>
      </c>
      <c r="BB4505" s="91" t="e">
        <f t="shared" si="2033"/>
        <v>#DIV/0!</v>
      </c>
    </row>
    <row r="4506" spans="1:54">
      <c r="A4506" s="2" t="s">
        <v>4620</v>
      </c>
      <c r="B4506" s="7" t="s">
        <v>44449</v>
      </c>
      <c r="C4506" s="17">
        <f t="shared" si="2014"/>
        <v>20.100000000000001</v>
      </c>
      <c r="D4506" s="28">
        <f t="shared" si="2015"/>
        <v>10</v>
      </c>
      <c r="E4506" s="8">
        <f t="shared" si="2034"/>
        <v>10</v>
      </c>
      <c r="F4506" s="2" t="s">
        <v>9610</v>
      </c>
      <c r="G4506" s="54">
        <f t="shared" si="2035"/>
        <v>19.200000000000003</v>
      </c>
      <c r="H4506" s="20">
        <f t="shared" si="2036"/>
        <v>0.85250209999999993</v>
      </c>
      <c r="I4506" s="14" t="s">
        <v>19560</v>
      </c>
      <c r="J4506" s="14" t="s">
        <v>14597</v>
      </c>
      <c r="K4506" s="14" t="s">
        <v>24519</v>
      </c>
      <c r="L4506" s="14" t="s">
        <v>29478</v>
      </c>
      <c r="M4506" s="28">
        <f t="shared" si="2037"/>
        <v>11.8</v>
      </c>
      <c r="N4506" s="46">
        <f t="shared" si="2016"/>
        <v>5.8</v>
      </c>
      <c r="O4506" s="17">
        <f t="shared" si="2017"/>
        <v>2.6</v>
      </c>
      <c r="P4506" s="17">
        <f t="shared" si="2017"/>
        <v>5.4</v>
      </c>
      <c r="Q4506" s="124">
        <f t="shared" si="2018"/>
        <v>0.4</v>
      </c>
      <c r="R4506" s="26">
        <f t="shared" si="2019"/>
        <v>2.2000000000000002</v>
      </c>
      <c r="S4506" s="2" t="s">
        <v>34454</v>
      </c>
      <c r="T4506" s="2" t="s">
        <v>39434</v>
      </c>
      <c r="U4506" s="24">
        <f t="shared" si="2020"/>
        <v>283.10000000000002</v>
      </c>
      <c r="V4506" s="66">
        <f t="shared" si="2020"/>
        <v>399.6</v>
      </c>
      <c r="W4506" s="54">
        <f t="shared" si="2021"/>
        <v>1.92</v>
      </c>
      <c r="X4506" s="143">
        <f t="shared" si="2022"/>
        <v>283.10000000000002</v>
      </c>
      <c r="Y4506" s="143">
        <f t="shared" si="2023"/>
        <v>0.48399999999999999</v>
      </c>
      <c r="AD4506">
        <v>152</v>
      </c>
      <c r="AE4506">
        <v>-1</v>
      </c>
      <c r="AF4506" s="10">
        <v>37.9</v>
      </c>
      <c r="AG4506" s="10">
        <v>58.12</v>
      </c>
      <c r="AH4506" s="10">
        <f t="shared" si="2024"/>
        <v>193288.0080728874</v>
      </c>
      <c r="AI4506" s="11">
        <f t="shared" si="2012"/>
        <v>0</v>
      </c>
      <c r="AJ4506">
        <f t="shared" si="2013"/>
        <v>0</v>
      </c>
      <c r="AK4506" t="e">
        <f t="shared" si="2025"/>
        <v>#DIV/0!</v>
      </c>
      <c r="AL4506">
        <f t="shared" si="2026"/>
        <v>4.5559151352000029</v>
      </c>
      <c r="AM4506" s="5">
        <f t="shared" si="2027"/>
        <v>3.8200000000000003</v>
      </c>
      <c r="AN4506">
        <v>0</v>
      </c>
      <c r="AO4506" s="72">
        <f t="shared" si="2028"/>
        <v>2.2000000000000002</v>
      </c>
      <c r="AP4506" s="72">
        <f t="shared" si="2029"/>
        <v>0.4</v>
      </c>
      <c r="AQ4506" s="72">
        <f t="shared" si="2030"/>
        <v>0.4</v>
      </c>
      <c r="AR4506" s="71" t="e">
        <f t="shared" si="2031"/>
        <v>#DIV/0!</v>
      </c>
      <c r="BA4506">
        <f t="shared" si="2032"/>
        <v>10</v>
      </c>
      <c r="BB4506" s="91" t="e">
        <f t="shared" si="2033"/>
        <v>#DIV/0!</v>
      </c>
    </row>
    <row r="4507" spans="1:54">
      <c r="A4507" s="2" t="s">
        <v>4621</v>
      </c>
      <c r="B4507" s="7" t="s">
        <v>44450</v>
      </c>
      <c r="C4507" s="17">
        <f t="shared" si="2014"/>
        <v>31.6</v>
      </c>
      <c r="D4507" s="28">
        <f t="shared" si="2015"/>
        <v>160</v>
      </c>
      <c r="E4507" s="8">
        <f t="shared" si="2034"/>
        <v>13</v>
      </c>
      <c r="F4507" s="2" t="s">
        <v>9611</v>
      </c>
      <c r="G4507" s="54">
        <f t="shared" si="2035"/>
        <v>30.6</v>
      </c>
      <c r="H4507" s="20">
        <f t="shared" si="2036"/>
        <v>0.14102490000000001</v>
      </c>
      <c r="I4507" s="14" t="s">
        <v>19561</v>
      </c>
      <c r="J4507" s="14" t="s">
        <v>14598</v>
      </c>
      <c r="K4507" s="14" t="s">
        <v>24520</v>
      </c>
      <c r="L4507" s="14" t="s">
        <v>29479</v>
      </c>
      <c r="M4507" s="28">
        <f t="shared" si="2037"/>
        <v>12.3</v>
      </c>
      <c r="N4507" s="46">
        <f t="shared" si="2016"/>
        <v>5.4</v>
      </c>
      <c r="O4507" s="17">
        <f t="shared" si="2017"/>
        <v>2.8000000000000003</v>
      </c>
      <c r="P4507" s="17">
        <f t="shared" si="2017"/>
        <v>4.4000000000000004</v>
      </c>
      <c r="Q4507" s="124">
        <f t="shared" si="2018"/>
        <v>0.60000000000000009</v>
      </c>
      <c r="R4507" s="26">
        <f t="shared" si="2019"/>
        <v>0.8</v>
      </c>
      <c r="S4507" s="2" t="s">
        <v>34455</v>
      </c>
      <c r="T4507" s="2" t="s">
        <v>39435</v>
      </c>
      <c r="U4507" s="24">
        <f t="shared" si="2020"/>
        <v>432.6</v>
      </c>
      <c r="V4507" s="66">
        <f t="shared" si="2020"/>
        <v>347.1</v>
      </c>
      <c r="W4507" s="54">
        <f t="shared" si="2021"/>
        <v>3.0599999999999996</v>
      </c>
      <c r="X4507" s="143">
        <f t="shared" si="2022"/>
        <v>432.6</v>
      </c>
      <c r="Y4507" s="143">
        <f t="shared" si="2023"/>
        <v>0.71199999999999986</v>
      </c>
      <c r="AD4507">
        <v>152</v>
      </c>
      <c r="AE4507">
        <v>-1</v>
      </c>
      <c r="AF4507" s="10">
        <v>37.9</v>
      </c>
      <c r="AG4507" s="10">
        <v>58.12</v>
      </c>
      <c r="AH4507" s="10">
        <f t="shared" si="2024"/>
        <v>296680.39836977108</v>
      </c>
      <c r="AI4507" s="11">
        <f t="shared" si="2012"/>
        <v>0</v>
      </c>
      <c r="AJ4507">
        <f t="shared" si="2013"/>
        <v>0</v>
      </c>
      <c r="AK4507" t="e">
        <f t="shared" si="2025"/>
        <v>#DIV/0!</v>
      </c>
      <c r="AL4507">
        <f t="shared" si="2026"/>
        <v>8.4660585856000008</v>
      </c>
      <c r="AM4507" s="5">
        <f t="shared" si="2027"/>
        <v>6.12</v>
      </c>
      <c r="AN4507">
        <v>0</v>
      </c>
      <c r="AO4507" s="72">
        <f t="shared" si="2028"/>
        <v>0.8</v>
      </c>
      <c r="AP4507" s="72">
        <f t="shared" si="2029"/>
        <v>0.60000000000000009</v>
      </c>
      <c r="AQ4507" s="72">
        <f t="shared" si="2030"/>
        <v>0.8</v>
      </c>
      <c r="AR4507" s="71" t="e">
        <f t="shared" si="2031"/>
        <v>#DIV/0!</v>
      </c>
      <c r="BA4507">
        <f t="shared" si="2032"/>
        <v>160</v>
      </c>
      <c r="BB4507" s="91" t="e">
        <f t="shared" si="2033"/>
        <v>#DIV/0!</v>
      </c>
    </row>
    <row r="4508" spans="1:54">
      <c r="A4508" s="2" t="s">
        <v>4622</v>
      </c>
      <c r="B4508" s="7" t="s">
        <v>44451</v>
      </c>
      <c r="C4508" s="17">
        <f t="shared" si="2014"/>
        <v>37.800000000000004</v>
      </c>
      <c r="D4508" s="28">
        <f t="shared" si="2015"/>
        <v>82</v>
      </c>
      <c r="E4508" s="8">
        <f t="shared" si="2034"/>
        <v>14</v>
      </c>
      <c r="F4508" s="2" t="s">
        <v>9612</v>
      </c>
      <c r="G4508" s="54">
        <f t="shared" si="2035"/>
        <v>36.9</v>
      </c>
      <c r="H4508" s="20">
        <f t="shared" si="2036"/>
        <v>0.71159240000000001</v>
      </c>
      <c r="I4508" s="14" t="s">
        <v>19562</v>
      </c>
      <c r="J4508" s="14" t="s">
        <v>14599</v>
      </c>
      <c r="K4508" s="14" t="s">
        <v>24521</v>
      </c>
      <c r="L4508" s="14" t="s">
        <v>29480</v>
      </c>
      <c r="M4508" s="28">
        <f t="shared" si="2037"/>
        <v>11.3</v>
      </c>
      <c r="N4508" s="46">
        <f t="shared" si="2016"/>
        <v>6</v>
      </c>
      <c r="O4508" s="17">
        <f t="shared" si="2017"/>
        <v>2.6</v>
      </c>
      <c r="P4508" s="17">
        <f t="shared" si="2017"/>
        <v>6.4</v>
      </c>
      <c r="Q4508" s="124">
        <f t="shared" si="2018"/>
        <v>0.8</v>
      </c>
      <c r="R4508" s="26">
        <f t="shared" si="2019"/>
        <v>2.8000000000000003</v>
      </c>
      <c r="S4508" s="2" t="s">
        <v>34456</v>
      </c>
      <c r="T4508" s="2" t="s">
        <v>39436</v>
      </c>
      <c r="U4508" s="24">
        <f t="shared" si="2020"/>
        <v>355.5</v>
      </c>
      <c r="V4508" s="66">
        <f t="shared" si="2020"/>
        <v>303.40000000000003</v>
      </c>
      <c r="W4508" s="54">
        <f t="shared" si="2021"/>
        <v>3.69</v>
      </c>
      <c r="X4508" s="143">
        <f t="shared" si="2022"/>
        <v>355.5</v>
      </c>
      <c r="Y4508" s="143">
        <f t="shared" si="2023"/>
        <v>0.83799999999999997</v>
      </c>
      <c r="AD4508">
        <v>152</v>
      </c>
      <c r="AE4508">
        <v>-1</v>
      </c>
      <c r="AF4508" s="10">
        <v>37.9</v>
      </c>
      <c r="AG4508" s="10">
        <v>58.12</v>
      </c>
      <c r="AH4508" s="10">
        <f t="shared" si="2024"/>
        <v>351913.03416972503</v>
      </c>
      <c r="AI4508" s="11">
        <f t="shared" si="2012"/>
        <v>0</v>
      </c>
      <c r="AJ4508">
        <f t="shared" si="2013"/>
        <v>0</v>
      </c>
      <c r="AK4508" t="e">
        <f t="shared" si="2025"/>
        <v>#DIV/0!</v>
      </c>
      <c r="AL4508">
        <f t="shared" si="2026"/>
        <v>13.437486899200003</v>
      </c>
      <c r="AM4508" s="5">
        <f t="shared" si="2027"/>
        <v>7.3600000000000012</v>
      </c>
      <c r="AN4508">
        <v>0</v>
      </c>
      <c r="AO4508" s="72">
        <f t="shared" si="2028"/>
        <v>2.8000000000000003</v>
      </c>
      <c r="AP4508" s="72">
        <f t="shared" si="2029"/>
        <v>0.8</v>
      </c>
      <c r="AQ4508" s="72">
        <f t="shared" si="2030"/>
        <v>1</v>
      </c>
      <c r="AR4508" s="71" t="e">
        <f t="shared" si="2031"/>
        <v>#DIV/0!</v>
      </c>
      <c r="BA4508">
        <f t="shared" si="2032"/>
        <v>82</v>
      </c>
      <c r="BB4508" s="91" t="e">
        <f t="shared" si="2033"/>
        <v>#DIV/0!</v>
      </c>
    </row>
    <row r="4509" spans="1:54">
      <c r="A4509" s="2" t="s">
        <v>4623</v>
      </c>
      <c r="B4509" s="7" t="s">
        <v>44452</v>
      </c>
      <c r="C4509" s="17">
        <f t="shared" si="2014"/>
        <v>16.600000000000001</v>
      </c>
      <c r="D4509" s="28">
        <f t="shared" si="2015"/>
        <v>258</v>
      </c>
      <c r="E4509" s="8">
        <f t="shared" si="2034"/>
        <v>15</v>
      </c>
      <c r="F4509" s="2" t="s">
        <v>9613</v>
      </c>
      <c r="G4509" s="54">
        <f t="shared" si="2035"/>
        <v>15.6</v>
      </c>
      <c r="H4509" s="20">
        <f t="shared" si="2036"/>
        <v>0.34888849999999999</v>
      </c>
      <c r="I4509" s="14" t="s">
        <v>19563</v>
      </c>
      <c r="J4509" s="14" t="s">
        <v>14600</v>
      </c>
      <c r="K4509" s="14" t="s">
        <v>24522</v>
      </c>
      <c r="L4509" s="14" t="s">
        <v>29481</v>
      </c>
      <c r="M4509" s="28">
        <f t="shared" si="2037"/>
        <v>12.7</v>
      </c>
      <c r="N4509" s="46">
        <f t="shared" si="2016"/>
        <v>5.6</v>
      </c>
      <c r="O4509" s="17">
        <f t="shared" si="2017"/>
        <v>1.6</v>
      </c>
      <c r="P4509" s="17">
        <f t="shared" si="2017"/>
        <v>3.6</v>
      </c>
      <c r="Q4509" s="124">
        <f t="shared" si="2018"/>
        <v>1.4000000000000001</v>
      </c>
      <c r="R4509" s="26">
        <f t="shared" si="2019"/>
        <v>2.2000000000000002</v>
      </c>
      <c r="S4509" s="2" t="s">
        <v>34457</v>
      </c>
      <c r="T4509" s="2" t="s">
        <v>39437</v>
      </c>
      <c r="U4509" s="24">
        <f t="shared" si="2020"/>
        <v>531.20000000000005</v>
      </c>
      <c r="V4509" s="66">
        <f t="shared" si="2020"/>
        <v>367.1</v>
      </c>
      <c r="W4509" s="54">
        <f t="shared" si="2021"/>
        <v>1.56</v>
      </c>
      <c r="X4509" s="143">
        <f t="shared" si="2022"/>
        <v>531.20000000000005</v>
      </c>
      <c r="Y4509" s="143">
        <f t="shared" si="2023"/>
        <v>0.41200000000000003</v>
      </c>
      <c r="AD4509">
        <v>152</v>
      </c>
      <c r="AE4509">
        <v>-1</v>
      </c>
      <c r="AF4509" s="10">
        <v>37.9</v>
      </c>
      <c r="AG4509" s="10">
        <v>58.12</v>
      </c>
      <c r="AH4509" s="10">
        <f t="shared" si="2024"/>
        <v>264807.73164217273</v>
      </c>
      <c r="AI4509" s="11">
        <f t="shared" si="2012"/>
        <v>0</v>
      </c>
      <c r="AJ4509">
        <f t="shared" si="2013"/>
        <v>0</v>
      </c>
      <c r="AK4509" t="e">
        <f t="shared" si="2025"/>
        <v>#DIV/0!</v>
      </c>
      <c r="AL4509">
        <f t="shared" si="2026"/>
        <v>8.2508849280000014</v>
      </c>
      <c r="AM4509" s="5">
        <f t="shared" si="2027"/>
        <v>3.12</v>
      </c>
      <c r="AN4509">
        <v>0</v>
      </c>
      <c r="AO4509" s="72">
        <f t="shared" si="2028"/>
        <v>2.2000000000000002</v>
      </c>
      <c r="AP4509" s="72">
        <f t="shared" si="2029"/>
        <v>1.4000000000000001</v>
      </c>
      <c r="AQ4509" s="72">
        <f t="shared" si="2030"/>
        <v>1.6</v>
      </c>
      <c r="AR4509" s="71" t="e">
        <f t="shared" si="2031"/>
        <v>#DIV/0!</v>
      </c>
      <c r="BA4509">
        <f t="shared" si="2032"/>
        <v>258</v>
      </c>
      <c r="BB4509" s="91" t="e">
        <f t="shared" si="2033"/>
        <v>#DIV/0!</v>
      </c>
    </row>
    <row r="4510" spans="1:54">
      <c r="A4510" s="2" t="s">
        <v>4624</v>
      </c>
      <c r="B4510" s="7" t="s">
        <v>44453</v>
      </c>
      <c r="C4510" s="17">
        <f t="shared" si="2014"/>
        <v>28.900000000000002</v>
      </c>
      <c r="D4510" s="28">
        <f t="shared" si="2015"/>
        <v>73</v>
      </c>
      <c r="E4510" s="8">
        <f t="shared" si="2034"/>
        <v>16</v>
      </c>
      <c r="F4510" s="2" t="s">
        <v>9614</v>
      </c>
      <c r="G4510" s="54">
        <f t="shared" si="2035"/>
        <v>28</v>
      </c>
      <c r="H4510" s="20">
        <f t="shared" si="2036"/>
        <v>0.59155380000000002</v>
      </c>
      <c r="I4510" s="14" t="s">
        <v>19564</v>
      </c>
      <c r="J4510" s="14" t="s">
        <v>14601</v>
      </c>
      <c r="K4510" s="14" t="s">
        <v>24523</v>
      </c>
      <c r="L4510" s="14" t="s">
        <v>29482</v>
      </c>
      <c r="M4510" s="28">
        <f t="shared" si="2037"/>
        <v>11.6</v>
      </c>
      <c r="N4510" s="46">
        <f t="shared" si="2016"/>
        <v>5.4</v>
      </c>
      <c r="O4510" s="17">
        <f t="shared" si="2017"/>
        <v>2.2000000000000002</v>
      </c>
      <c r="P4510" s="17">
        <f t="shared" si="2017"/>
        <v>5.8000000000000007</v>
      </c>
      <c r="Q4510" s="124">
        <f t="shared" si="2018"/>
        <v>1.2000000000000002</v>
      </c>
      <c r="R4510" s="26">
        <f t="shared" si="2019"/>
        <v>2.8000000000000003</v>
      </c>
      <c r="S4510" s="2" t="s">
        <v>34458</v>
      </c>
      <c r="T4510" s="2" t="s">
        <v>39438</v>
      </c>
      <c r="U4510" s="24">
        <f t="shared" si="2020"/>
        <v>346.1</v>
      </c>
      <c r="V4510" s="66">
        <f t="shared" si="2020"/>
        <v>296</v>
      </c>
      <c r="W4510" s="54">
        <f t="shared" si="2021"/>
        <v>2.8</v>
      </c>
      <c r="X4510" s="143">
        <f t="shared" si="2022"/>
        <v>346.1</v>
      </c>
      <c r="Y4510" s="143">
        <f t="shared" si="2023"/>
        <v>0.65999999999999992</v>
      </c>
      <c r="AD4510">
        <v>152</v>
      </c>
      <c r="AE4510">
        <v>-1</v>
      </c>
      <c r="AF4510" s="10">
        <v>37.9</v>
      </c>
      <c r="AG4510" s="10">
        <v>58.12</v>
      </c>
      <c r="AH4510" s="10">
        <f t="shared" si="2024"/>
        <v>359923.99122617731</v>
      </c>
      <c r="AI4510" s="11">
        <f t="shared" si="2012"/>
        <v>0</v>
      </c>
      <c r="AJ4510">
        <f t="shared" si="2013"/>
        <v>0</v>
      </c>
      <c r="AK4510" t="e">
        <f t="shared" si="2025"/>
        <v>#DIV/0!</v>
      </c>
      <c r="AL4510">
        <f t="shared" si="2026"/>
        <v>14.592965833600003</v>
      </c>
      <c r="AM4510" s="5">
        <f t="shared" si="2027"/>
        <v>5.58</v>
      </c>
      <c r="AN4510">
        <v>0</v>
      </c>
      <c r="AO4510" s="72">
        <f t="shared" si="2028"/>
        <v>2.8000000000000003</v>
      </c>
      <c r="AP4510" s="72">
        <f t="shared" si="2029"/>
        <v>1.2000000000000002</v>
      </c>
      <c r="AQ4510" s="72">
        <f t="shared" si="2030"/>
        <v>1.2000000000000002</v>
      </c>
      <c r="AR4510" s="71" t="e">
        <f t="shared" si="2031"/>
        <v>#DIV/0!</v>
      </c>
      <c r="BA4510">
        <f t="shared" si="2032"/>
        <v>73</v>
      </c>
      <c r="BB4510" s="91" t="e">
        <f t="shared" si="2033"/>
        <v>#DIV/0!</v>
      </c>
    </row>
    <row r="4511" spans="1:54">
      <c r="A4511" s="2" t="s">
        <v>4625</v>
      </c>
      <c r="B4511" s="7" t="s">
        <v>44454</v>
      </c>
      <c r="C4511" s="17">
        <f t="shared" si="2014"/>
        <v>35.5</v>
      </c>
      <c r="D4511" s="28">
        <f t="shared" si="2015"/>
        <v>52</v>
      </c>
      <c r="E4511" s="8">
        <f t="shared" si="2034"/>
        <v>11</v>
      </c>
      <c r="F4511" s="2" t="s">
        <v>9615</v>
      </c>
      <c r="G4511" s="54">
        <f t="shared" si="2035"/>
        <v>34.5</v>
      </c>
      <c r="H4511" s="20">
        <f t="shared" si="2036"/>
        <v>0.13805580000000001</v>
      </c>
      <c r="I4511" s="14" t="s">
        <v>19565</v>
      </c>
      <c r="J4511" s="14" t="s">
        <v>14602</v>
      </c>
      <c r="K4511" s="14" t="s">
        <v>24524</v>
      </c>
      <c r="L4511" s="14" t="s">
        <v>29483</v>
      </c>
      <c r="M4511" s="28">
        <f t="shared" si="2037"/>
        <v>12.6</v>
      </c>
      <c r="N4511" s="46">
        <f t="shared" si="2016"/>
        <v>6.6</v>
      </c>
      <c r="O4511" s="17">
        <f t="shared" si="2017"/>
        <v>2</v>
      </c>
      <c r="P4511" s="17">
        <f t="shared" si="2017"/>
        <v>3.8000000000000003</v>
      </c>
      <c r="Q4511" s="124">
        <f t="shared" si="2018"/>
        <v>0.60000000000000009</v>
      </c>
      <c r="R4511" s="26">
        <f t="shared" si="2019"/>
        <v>0.8</v>
      </c>
      <c r="S4511" s="2" t="s">
        <v>34459</v>
      </c>
      <c r="T4511" s="2" t="s">
        <v>39439</v>
      </c>
      <c r="U4511" s="24">
        <f t="shared" si="2020"/>
        <v>325.20000000000005</v>
      </c>
      <c r="V4511" s="66">
        <f t="shared" si="2020"/>
        <v>297.5</v>
      </c>
      <c r="W4511" s="54">
        <f t="shared" si="2021"/>
        <v>3.4499999999999997</v>
      </c>
      <c r="X4511" s="143">
        <f t="shared" si="2022"/>
        <v>325.20000000000005</v>
      </c>
      <c r="Y4511" s="143">
        <f t="shared" si="2023"/>
        <v>0.78999999999999992</v>
      </c>
      <c r="AD4511">
        <v>152</v>
      </c>
      <c r="AE4511">
        <v>-1</v>
      </c>
      <c r="AF4511" s="10">
        <v>37.9</v>
      </c>
      <c r="AG4511" s="10">
        <v>58.12</v>
      </c>
      <c r="AH4511" s="10">
        <f t="shared" si="2024"/>
        <v>358314.60565000924</v>
      </c>
      <c r="AI4511" s="11">
        <f t="shared" si="2012"/>
        <v>0</v>
      </c>
      <c r="AJ4511">
        <f t="shared" si="2013"/>
        <v>0</v>
      </c>
      <c r="AK4511" t="e">
        <f t="shared" si="2025"/>
        <v>#DIV/0!</v>
      </c>
      <c r="AL4511">
        <f t="shared" si="2026"/>
        <v>5.2406207360000003</v>
      </c>
      <c r="AM4511" s="5">
        <f t="shared" si="2027"/>
        <v>6.9</v>
      </c>
      <c r="AN4511">
        <v>0</v>
      </c>
      <c r="AO4511" s="72">
        <f t="shared" si="2028"/>
        <v>0.8</v>
      </c>
      <c r="AP4511" s="72">
        <f t="shared" si="2029"/>
        <v>0.60000000000000009</v>
      </c>
      <c r="AQ4511" s="72">
        <f t="shared" si="2030"/>
        <v>0.8</v>
      </c>
      <c r="AR4511" s="71" t="e">
        <f t="shared" si="2031"/>
        <v>#DIV/0!</v>
      </c>
      <c r="BA4511">
        <f t="shared" si="2032"/>
        <v>52</v>
      </c>
      <c r="BB4511" s="91" t="e">
        <f t="shared" si="2033"/>
        <v>#DIV/0!</v>
      </c>
    </row>
    <row r="4512" spans="1:54">
      <c r="A4512" s="2" t="s">
        <v>4626</v>
      </c>
      <c r="B4512" s="7" t="s">
        <v>44455</v>
      </c>
      <c r="C4512" s="17">
        <f t="shared" si="2014"/>
        <v>22.8</v>
      </c>
      <c r="D4512" s="28">
        <f t="shared" si="2015"/>
        <v>225</v>
      </c>
      <c r="E4512" s="8">
        <f t="shared" si="2034"/>
        <v>8</v>
      </c>
      <c r="F4512" s="2" t="s">
        <v>9616</v>
      </c>
      <c r="G4512" s="54">
        <f t="shared" si="2035"/>
        <v>21.900000000000002</v>
      </c>
      <c r="H4512" s="20">
        <f t="shared" si="2036"/>
        <v>0.52220179999999994</v>
      </c>
      <c r="I4512" s="14" t="s">
        <v>19566</v>
      </c>
      <c r="J4512" s="14" t="s">
        <v>14603</v>
      </c>
      <c r="K4512" s="14" t="s">
        <v>24525</v>
      </c>
      <c r="L4512" s="14" t="s">
        <v>29484</v>
      </c>
      <c r="M4512" s="28">
        <f t="shared" si="2037"/>
        <v>13.8</v>
      </c>
      <c r="N4512" s="46">
        <f t="shared" si="2016"/>
        <v>5.8</v>
      </c>
      <c r="O4512" s="17">
        <f t="shared" si="2017"/>
        <v>1.2000000000000002</v>
      </c>
      <c r="P4512" s="17">
        <f t="shared" si="2017"/>
        <v>1.4000000000000001</v>
      </c>
      <c r="Q4512" s="124">
        <f t="shared" si="2018"/>
        <v>0.60000000000000009</v>
      </c>
      <c r="R4512" s="26">
        <f t="shared" si="2019"/>
        <v>1.4000000000000001</v>
      </c>
      <c r="S4512" s="2" t="s">
        <v>34460</v>
      </c>
      <c r="T4512" s="2" t="s">
        <v>39440</v>
      </c>
      <c r="U4512" s="24">
        <f t="shared" si="2020"/>
        <v>498.5</v>
      </c>
      <c r="V4512" s="66">
        <f t="shared" si="2020"/>
        <v>420.70000000000005</v>
      </c>
      <c r="W4512" s="54">
        <f t="shared" si="2021"/>
        <v>2.19</v>
      </c>
      <c r="X4512" s="143">
        <f t="shared" si="2022"/>
        <v>498.5</v>
      </c>
      <c r="Y4512" s="143">
        <f t="shared" si="2023"/>
        <v>0.53800000000000003</v>
      </c>
      <c r="AD4512">
        <v>152</v>
      </c>
      <c r="AE4512">
        <v>-1</v>
      </c>
      <c r="AF4512" s="10">
        <v>37.9</v>
      </c>
      <c r="AG4512" s="10">
        <v>58.12</v>
      </c>
      <c r="AH4512" s="10">
        <f t="shared" si="2024"/>
        <v>97948.928582341367</v>
      </c>
      <c r="AI4512" s="11">
        <f t="shared" si="2012"/>
        <v>0</v>
      </c>
      <c r="AJ4512">
        <f t="shared" si="2013"/>
        <v>0</v>
      </c>
      <c r="AK4512" t="e">
        <f t="shared" si="2025"/>
        <v>#DIV/0!</v>
      </c>
      <c r="AL4512">
        <f t="shared" si="2026"/>
        <v>1.1237813664000005</v>
      </c>
      <c r="AM4512" s="5">
        <f t="shared" si="2027"/>
        <v>4.3600000000000003</v>
      </c>
      <c r="AN4512">
        <v>0</v>
      </c>
      <c r="AO4512" s="72">
        <f t="shared" si="2028"/>
        <v>1.4000000000000001</v>
      </c>
      <c r="AP4512" s="72">
        <f t="shared" si="2029"/>
        <v>0.60000000000000009</v>
      </c>
      <c r="AQ4512" s="72">
        <f t="shared" si="2030"/>
        <v>0.8</v>
      </c>
      <c r="AR4512" s="71" t="e">
        <f t="shared" si="2031"/>
        <v>#DIV/0!</v>
      </c>
      <c r="BA4512">
        <f t="shared" si="2032"/>
        <v>225</v>
      </c>
      <c r="BB4512" s="91" t="e">
        <f t="shared" si="2033"/>
        <v>#DIV/0!</v>
      </c>
    </row>
    <row r="4513" spans="1:54">
      <c r="A4513" s="2" t="s">
        <v>4627</v>
      </c>
      <c r="B4513" s="7" t="s">
        <v>44456</v>
      </c>
      <c r="C4513" s="17">
        <f t="shared" si="2014"/>
        <v>17</v>
      </c>
      <c r="D4513" s="28">
        <f t="shared" si="2015"/>
        <v>185</v>
      </c>
      <c r="E4513" s="8">
        <f t="shared" si="2034"/>
        <v>8</v>
      </c>
      <c r="F4513" s="2" t="s">
        <v>9617</v>
      </c>
      <c r="G4513" s="54">
        <f t="shared" si="2035"/>
        <v>16.100000000000001</v>
      </c>
      <c r="H4513" s="20">
        <f t="shared" si="2036"/>
        <v>0.62017449999999996</v>
      </c>
      <c r="I4513" s="14" t="s">
        <v>19567</v>
      </c>
      <c r="J4513" s="14" t="s">
        <v>14604</v>
      </c>
      <c r="K4513" s="14" t="s">
        <v>66</v>
      </c>
      <c r="L4513" s="14" t="s">
        <v>29485</v>
      </c>
      <c r="M4513" s="28">
        <f t="shared" si="2037"/>
        <v>12.5</v>
      </c>
      <c r="N4513" s="46">
        <f t="shared" si="2016"/>
        <v>5.6</v>
      </c>
      <c r="O4513" s="17">
        <f t="shared" si="2017"/>
        <v>1.6</v>
      </c>
      <c r="P4513" s="17">
        <f t="shared" si="2017"/>
        <v>4</v>
      </c>
      <c r="Q4513" s="124">
        <f t="shared" si="2018"/>
        <v>0.4</v>
      </c>
      <c r="R4513" s="26">
        <f t="shared" si="2019"/>
        <v>1.2000000000000002</v>
      </c>
      <c r="S4513" s="2" t="s">
        <v>34461</v>
      </c>
      <c r="T4513" s="2" t="s">
        <v>39441</v>
      </c>
      <c r="U4513" s="24">
        <f t="shared" si="2020"/>
        <v>458</v>
      </c>
      <c r="V4513" s="66">
        <f t="shared" si="2020"/>
        <v>300.70000000000005</v>
      </c>
      <c r="W4513" s="54">
        <f t="shared" si="2021"/>
        <v>1.61</v>
      </c>
      <c r="X4513" s="143">
        <f t="shared" si="2022"/>
        <v>458</v>
      </c>
      <c r="Y4513" s="143">
        <f t="shared" si="2023"/>
        <v>0.42200000000000004</v>
      </c>
      <c r="AD4513">
        <v>152</v>
      </c>
      <c r="AE4513">
        <v>-1</v>
      </c>
      <c r="AF4513" s="10">
        <v>37.9</v>
      </c>
      <c r="AG4513" s="10">
        <v>58.12</v>
      </c>
      <c r="AH4513" s="10">
        <f t="shared" si="2024"/>
        <v>354803.78326871706</v>
      </c>
      <c r="AI4513" s="11">
        <f t="shared" si="2012"/>
        <v>0</v>
      </c>
      <c r="AJ4513">
        <f t="shared" si="2013"/>
        <v>0</v>
      </c>
      <c r="AK4513" t="e">
        <f t="shared" si="2025"/>
        <v>#DIV/0!</v>
      </c>
      <c r="AL4513">
        <f t="shared" si="2026"/>
        <v>2.9170598400000007</v>
      </c>
      <c r="AM4513" s="5">
        <f t="shared" si="2027"/>
        <v>3.2</v>
      </c>
      <c r="AN4513">
        <v>0</v>
      </c>
      <c r="AO4513" s="72">
        <f t="shared" si="2028"/>
        <v>1.2000000000000002</v>
      </c>
      <c r="AP4513" s="72">
        <f t="shared" si="2029"/>
        <v>0.4</v>
      </c>
      <c r="AQ4513" s="72">
        <f t="shared" si="2030"/>
        <v>0.60000000000000009</v>
      </c>
      <c r="AR4513" s="71" t="e">
        <f t="shared" si="2031"/>
        <v>#DIV/0!</v>
      </c>
      <c r="BA4513">
        <f t="shared" si="2032"/>
        <v>185</v>
      </c>
      <c r="BB4513" s="91" t="e">
        <f t="shared" si="2033"/>
        <v>#DIV/0!</v>
      </c>
    </row>
    <row r="4514" spans="1:54">
      <c r="A4514" s="2" t="s">
        <v>4628</v>
      </c>
      <c r="B4514" s="7" t="s">
        <v>44457</v>
      </c>
      <c r="C4514" s="17">
        <f t="shared" si="2014"/>
        <v>9</v>
      </c>
      <c r="D4514" s="28">
        <f t="shared" si="2015"/>
        <v>94</v>
      </c>
      <c r="E4514" s="8">
        <f t="shared" si="2034"/>
        <v>3</v>
      </c>
      <c r="F4514" s="2" t="s">
        <v>9618</v>
      </c>
      <c r="G4514" s="54">
        <f t="shared" si="2035"/>
        <v>8</v>
      </c>
      <c r="H4514" s="20">
        <f t="shared" si="2036"/>
        <v>0.55933280000000007</v>
      </c>
      <c r="I4514" s="14" t="s">
        <v>19568</v>
      </c>
      <c r="J4514" s="14" t="s">
        <v>14605</v>
      </c>
      <c r="K4514" s="14" t="s">
        <v>24526</v>
      </c>
      <c r="L4514" s="14" t="s">
        <v>29486</v>
      </c>
      <c r="M4514" s="28">
        <f t="shared" si="2037"/>
        <v>9.8999999999999986</v>
      </c>
      <c r="N4514" s="46">
        <f t="shared" si="2016"/>
        <v>5.8</v>
      </c>
      <c r="O4514" s="17">
        <f t="shared" si="2017"/>
        <v>0.60000000000000009</v>
      </c>
      <c r="P4514" s="17">
        <f t="shared" si="2017"/>
        <v>9.2000000000000011</v>
      </c>
      <c r="Q4514" s="124">
        <f t="shared" si="2018"/>
        <v>0.2</v>
      </c>
      <c r="R4514" s="26">
        <f t="shared" si="2019"/>
        <v>0.60000000000000009</v>
      </c>
      <c r="S4514" s="2" t="s">
        <v>34462</v>
      </c>
      <c r="T4514" s="2" t="s">
        <v>39442</v>
      </c>
      <c r="U4514" s="24">
        <f t="shared" si="2020"/>
        <v>367</v>
      </c>
      <c r="V4514" s="66">
        <f t="shared" si="2020"/>
        <v>320.10000000000002</v>
      </c>
      <c r="W4514" s="54">
        <f t="shared" si="2021"/>
        <v>0.8</v>
      </c>
      <c r="X4514" s="143">
        <f t="shared" si="2022"/>
        <v>367</v>
      </c>
      <c r="Y4514" s="143">
        <f t="shared" si="2023"/>
        <v>0.26</v>
      </c>
      <c r="AD4514">
        <v>152</v>
      </c>
      <c r="AE4514">
        <v>-1</v>
      </c>
      <c r="AF4514" s="10">
        <v>37.9</v>
      </c>
      <c r="AG4514" s="10">
        <v>58.12</v>
      </c>
      <c r="AH4514" s="10">
        <f t="shared" si="2024"/>
        <v>332475.13843651075</v>
      </c>
      <c r="AI4514" s="11">
        <f t="shared" si="2012"/>
        <v>0</v>
      </c>
      <c r="AJ4514">
        <f t="shared" si="2013"/>
        <v>0</v>
      </c>
      <c r="AK4514" t="e">
        <f t="shared" si="2025"/>
        <v>#DIV/0!</v>
      </c>
      <c r="AL4514">
        <f t="shared" si="2026"/>
        <v>1.4594897664000006</v>
      </c>
      <c r="AM4514" s="5">
        <f t="shared" si="2027"/>
        <v>1.6</v>
      </c>
      <c r="AN4514">
        <v>0</v>
      </c>
      <c r="AO4514" s="72">
        <f t="shared" si="2028"/>
        <v>0.60000000000000009</v>
      </c>
      <c r="AP4514" s="72">
        <f t="shared" si="2029"/>
        <v>0.2</v>
      </c>
      <c r="AQ4514" s="72">
        <f t="shared" si="2030"/>
        <v>0.4</v>
      </c>
      <c r="AR4514" s="71" t="e">
        <f t="shared" si="2031"/>
        <v>#DIV/0!</v>
      </c>
      <c r="BA4514">
        <f t="shared" si="2032"/>
        <v>94</v>
      </c>
      <c r="BB4514" s="91" t="e">
        <f t="shared" si="2033"/>
        <v>#DIV/0!</v>
      </c>
    </row>
    <row r="4515" spans="1:54">
      <c r="A4515" s="2" t="s">
        <v>4629</v>
      </c>
      <c r="B4515" s="7" t="s">
        <v>44458</v>
      </c>
      <c r="C4515" s="17">
        <f t="shared" si="2014"/>
        <v>13.3</v>
      </c>
      <c r="D4515" s="28">
        <f t="shared" si="2015"/>
        <v>53</v>
      </c>
      <c r="E4515" s="8">
        <f t="shared" si="2034"/>
        <v>6</v>
      </c>
      <c r="F4515" s="2" t="s">
        <v>9619</v>
      </c>
      <c r="G4515" s="54">
        <f t="shared" si="2035"/>
        <v>12.299999999999999</v>
      </c>
      <c r="H4515" s="20">
        <f t="shared" si="2036"/>
        <v>0.29410249999999999</v>
      </c>
      <c r="I4515" s="14" t="s">
        <v>19569</v>
      </c>
      <c r="J4515" s="14" t="s">
        <v>14606</v>
      </c>
      <c r="K4515" s="14" t="s">
        <v>24527</v>
      </c>
      <c r="L4515" s="14" t="s">
        <v>29487</v>
      </c>
      <c r="M4515" s="28">
        <f t="shared" si="2037"/>
        <v>12.6</v>
      </c>
      <c r="N4515" s="46">
        <f t="shared" si="2016"/>
        <v>6</v>
      </c>
      <c r="O4515" s="17">
        <f t="shared" si="2017"/>
        <v>0.8</v>
      </c>
      <c r="P4515" s="17">
        <f t="shared" si="2017"/>
        <v>3.8000000000000003</v>
      </c>
      <c r="Q4515" s="124">
        <f t="shared" si="2018"/>
        <v>0.4</v>
      </c>
      <c r="R4515" s="26">
        <f t="shared" si="2019"/>
        <v>0.60000000000000009</v>
      </c>
      <c r="S4515" s="2" t="s">
        <v>34463</v>
      </c>
      <c r="T4515" s="2" t="s">
        <v>39443</v>
      </c>
      <c r="U4515" s="24">
        <f t="shared" si="2020"/>
        <v>326.5</v>
      </c>
      <c r="V4515" s="66">
        <f t="shared" si="2020"/>
        <v>347.90000000000003</v>
      </c>
      <c r="W4515" s="54">
        <f t="shared" si="2021"/>
        <v>1.23</v>
      </c>
      <c r="X4515" s="143">
        <f t="shared" si="2022"/>
        <v>326.5</v>
      </c>
      <c r="Y4515" s="143">
        <f t="shared" si="2023"/>
        <v>0.34599999999999997</v>
      </c>
      <c r="AD4515">
        <v>152</v>
      </c>
      <c r="AE4515">
        <v>-1</v>
      </c>
      <c r="AF4515" s="10">
        <v>37.9</v>
      </c>
      <c r="AG4515" s="10">
        <v>58.12</v>
      </c>
      <c r="AH4515" s="10">
        <f t="shared" si="2024"/>
        <v>295491.48899933905</v>
      </c>
      <c r="AI4515" s="11">
        <f t="shared" si="2012"/>
        <v>0</v>
      </c>
      <c r="AJ4515">
        <f t="shared" si="2013"/>
        <v>0</v>
      </c>
      <c r="AK4515" t="e">
        <f t="shared" si="2025"/>
        <v>#DIV/0!</v>
      </c>
      <c r="AL4515">
        <f t="shared" si="2026"/>
        <v>1.2875570400000003</v>
      </c>
      <c r="AM4515" s="5">
        <f t="shared" si="2027"/>
        <v>2.46</v>
      </c>
      <c r="AN4515">
        <v>0</v>
      </c>
      <c r="AO4515" s="72">
        <f t="shared" si="2028"/>
        <v>0.60000000000000009</v>
      </c>
      <c r="AP4515" s="72">
        <f t="shared" si="2029"/>
        <v>0.4</v>
      </c>
      <c r="AQ4515" s="72">
        <f t="shared" si="2030"/>
        <v>0.60000000000000009</v>
      </c>
      <c r="AR4515" s="71" t="e">
        <f t="shared" si="2031"/>
        <v>#DIV/0!</v>
      </c>
      <c r="BA4515">
        <f t="shared" si="2032"/>
        <v>53</v>
      </c>
      <c r="BB4515" s="91" t="e">
        <f t="shared" si="2033"/>
        <v>#DIV/0!</v>
      </c>
    </row>
    <row r="4516" spans="1:54">
      <c r="A4516" s="2" t="s">
        <v>4630</v>
      </c>
      <c r="B4516" s="7" t="s">
        <v>44459</v>
      </c>
      <c r="C4516" s="17">
        <f t="shared" si="2014"/>
        <v>28.200000000000003</v>
      </c>
      <c r="D4516" s="28">
        <f t="shared" si="2015"/>
        <v>280</v>
      </c>
      <c r="E4516" s="8">
        <f t="shared" si="2034"/>
        <v>8</v>
      </c>
      <c r="F4516" s="2" t="s">
        <v>9620</v>
      </c>
      <c r="G4516" s="54">
        <f t="shared" si="2035"/>
        <v>27.3</v>
      </c>
      <c r="H4516" s="20">
        <f t="shared" si="2036"/>
        <v>0.2947359</v>
      </c>
      <c r="I4516" s="14" t="s">
        <v>19570</v>
      </c>
      <c r="J4516" s="14" t="s">
        <v>14607</v>
      </c>
      <c r="K4516" s="14" t="s">
        <v>24528</v>
      </c>
      <c r="L4516" s="14" t="s">
        <v>29488</v>
      </c>
      <c r="M4516" s="28">
        <f t="shared" si="2037"/>
        <v>9.5</v>
      </c>
      <c r="N4516" s="46">
        <f t="shared" si="2016"/>
        <v>6.2</v>
      </c>
      <c r="O4516" s="17">
        <f t="shared" si="2017"/>
        <v>0.4</v>
      </c>
      <c r="P4516" s="17">
        <f t="shared" si="2017"/>
        <v>10</v>
      </c>
      <c r="Q4516" s="124">
        <f t="shared" si="2018"/>
        <v>1.6</v>
      </c>
      <c r="R4516" s="26">
        <f t="shared" si="2019"/>
        <v>2.2000000000000002</v>
      </c>
      <c r="S4516" s="2" t="s">
        <v>34464</v>
      </c>
      <c r="T4516" s="2" t="s">
        <v>39444</v>
      </c>
      <c r="U4516" s="24">
        <f t="shared" si="2020"/>
        <v>553.30000000000007</v>
      </c>
      <c r="V4516" s="66">
        <f t="shared" si="2020"/>
        <v>290.5</v>
      </c>
      <c r="W4516" s="54">
        <f t="shared" si="2021"/>
        <v>2.73</v>
      </c>
      <c r="X4516" s="143">
        <f t="shared" si="2022"/>
        <v>553.30000000000007</v>
      </c>
      <c r="Y4516" s="143">
        <f t="shared" si="2023"/>
        <v>0.64600000000000002</v>
      </c>
      <c r="AD4516">
        <v>152</v>
      </c>
      <c r="AE4516">
        <v>-1</v>
      </c>
      <c r="AF4516" s="10">
        <v>37.9</v>
      </c>
      <c r="AG4516" s="10">
        <v>58.12</v>
      </c>
      <c r="AH4516" s="10">
        <f t="shared" si="2024"/>
        <v>365735.84467791085</v>
      </c>
      <c r="AI4516" s="11">
        <f t="shared" si="2012"/>
        <v>0</v>
      </c>
      <c r="AJ4516">
        <f t="shared" si="2013"/>
        <v>0</v>
      </c>
      <c r="AK4516" t="e">
        <f t="shared" si="2025"/>
        <v>#DIV/0!</v>
      </c>
      <c r="AL4516">
        <f t="shared" si="2026"/>
        <v>6.2063240799999999</v>
      </c>
      <c r="AM4516" s="5">
        <f t="shared" si="2027"/>
        <v>5.44</v>
      </c>
      <c r="AN4516">
        <v>0</v>
      </c>
      <c r="AO4516" s="72">
        <f t="shared" si="2028"/>
        <v>2.2000000000000002</v>
      </c>
      <c r="AP4516" s="72">
        <f t="shared" si="2029"/>
        <v>1.6</v>
      </c>
      <c r="AQ4516" s="72">
        <f t="shared" si="2030"/>
        <v>1.6</v>
      </c>
      <c r="AR4516" s="71" t="e">
        <f t="shared" si="2031"/>
        <v>#DIV/0!</v>
      </c>
      <c r="BA4516">
        <f t="shared" si="2032"/>
        <v>280</v>
      </c>
      <c r="BB4516" s="91" t="e">
        <f t="shared" si="2033"/>
        <v>#DIV/0!</v>
      </c>
    </row>
    <row r="4517" spans="1:54">
      <c r="A4517" s="2" t="s">
        <v>4631</v>
      </c>
      <c r="B4517" s="7" t="s">
        <v>44460</v>
      </c>
      <c r="C4517" s="17">
        <f t="shared" si="2014"/>
        <v>8.6000000000000014</v>
      </c>
      <c r="D4517" s="28">
        <f t="shared" si="2015"/>
        <v>206</v>
      </c>
      <c r="E4517" s="8">
        <f t="shared" si="2034"/>
        <v>4</v>
      </c>
      <c r="F4517" s="2" t="s">
        <v>9621</v>
      </c>
      <c r="G4517" s="54">
        <f t="shared" si="2035"/>
        <v>7.6</v>
      </c>
      <c r="H4517" s="20">
        <f t="shared" si="2036"/>
        <v>0.58375189999999999</v>
      </c>
      <c r="I4517" s="14" t="s">
        <v>19571</v>
      </c>
      <c r="J4517" s="14" t="s">
        <v>14608</v>
      </c>
      <c r="K4517" s="14" t="s">
        <v>24529</v>
      </c>
      <c r="L4517" s="14" t="s">
        <v>29489</v>
      </c>
      <c r="M4517" s="28">
        <f t="shared" si="2037"/>
        <v>9.6</v>
      </c>
      <c r="N4517" s="46">
        <f t="shared" si="2016"/>
        <v>5.4</v>
      </c>
      <c r="O4517" s="17">
        <f t="shared" si="2017"/>
        <v>1</v>
      </c>
      <c r="P4517" s="17">
        <f t="shared" si="2017"/>
        <v>9.8000000000000007</v>
      </c>
      <c r="Q4517" s="124">
        <f t="shared" si="2018"/>
        <v>0.2</v>
      </c>
      <c r="R4517" s="26">
        <f t="shared" si="2019"/>
        <v>0.4</v>
      </c>
      <c r="S4517" s="2" t="s">
        <v>34465</v>
      </c>
      <c r="T4517" s="2" t="s">
        <v>39445</v>
      </c>
      <c r="U4517" s="24">
        <f t="shared" si="2020"/>
        <v>478.8</v>
      </c>
      <c r="V4517" s="66">
        <f t="shared" si="2020"/>
        <v>353.3</v>
      </c>
      <c r="W4517" s="54">
        <f t="shared" si="2021"/>
        <v>0.76</v>
      </c>
      <c r="X4517" s="143">
        <f t="shared" si="2022"/>
        <v>478.8</v>
      </c>
      <c r="Y4517" s="143">
        <f t="shared" si="2023"/>
        <v>0.252</v>
      </c>
      <c r="AD4517">
        <v>152</v>
      </c>
      <c r="AE4517">
        <v>-1</v>
      </c>
      <c r="AF4517" s="10">
        <v>37.9</v>
      </c>
      <c r="AG4517" s="10">
        <v>58.12</v>
      </c>
      <c r="AH4517" s="10">
        <f t="shared" si="2024"/>
        <v>287431.8915768835</v>
      </c>
      <c r="AI4517" s="11">
        <f t="shared" si="2012"/>
        <v>0</v>
      </c>
      <c r="AJ4517">
        <f t="shared" si="2013"/>
        <v>0</v>
      </c>
      <c r="AK4517" t="e">
        <f t="shared" si="2025"/>
        <v>#DIV/0!</v>
      </c>
      <c r="AL4517">
        <f t="shared" si="2026"/>
        <v>1.6316925520000003</v>
      </c>
      <c r="AM4517" s="5">
        <f t="shared" si="2027"/>
        <v>1.52</v>
      </c>
      <c r="AN4517">
        <v>0</v>
      </c>
      <c r="AO4517" s="72">
        <f t="shared" si="2028"/>
        <v>0.4</v>
      </c>
      <c r="AP4517" s="72">
        <f t="shared" si="2029"/>
        <v>0.2</v>
      </c>
      <c r="AQ4517" s="72">
        <f t="shared" si="2030"/>
        <v>0.2</v>
      </c>
      <c r="AR4517" s="71" t="e">
        <f t="shared" si="2031"/>
        <v>#DIV/0!</v>
      </c>
      <c r="BA4517">
        <f t="shared" si="2032"/>
        <v>206</v>
      </c>
      <c r="BB4517" s="91" t="e">
        <f t="shared" si="2033"/>
        <v>#DIV/0!</v>
      </c>
    </row>
    <row r="4518" spans="1:54">
      <c r="A4518" s="2" t="s">
        <v>4632</v>
      </c>
      <c r="B4518" s="7" t="s">
        <v>44461</v>
      </c>
      <c r="C4518" s="17">
        <f t="shared" si="2014"/>
        <v>36.300000000000004</v>
      </c>
      <c r="D4518" s="28">
        <f t="shared" si="2015"/>
        <v>44</v>
      </c>
      <c r="E4518" s="8">
        <f t="shared" si="2034"/>
        <v>19</v>
      </c>
      <c r="F4518" s="2" t="s">
        <v>9622</v>
      </c>
      <c r="G4518" s="54">
        <f t="shared" si="2035"/>
        <v>35.300000000000004</v>
      </c>
      <c r="H4518" s="20">
        <f t="shared" si="2036"/>
        <v>0.25975359999999997</v>
      </c>
      <c r="I4518" s="14" t="s">
        <v>19572</v>
      </c>
      <c r="J4518" s="14" t="s">
        <v>14609</v>
      </c>
      <c r="K4518" s="14" t="s">
        <v>24530</v>
      </c>
      <c r="L4518" s="14" t="s">
        <v>29490</v>
      </c>
      <c r="M4518" s="28">
        <f t="shared" si="2037"/>
        <v>10.7</v>
      </c>
      <c r="N4518" s="46">
        <f t="shared" si="2016"/>
        <v>5.6</v>
      </c>
      <c r="O4518" s="17">
        <f t="shared" si="2017"/>
        <v>2.6</v>
      </c>
      <c r="P4518" s="17">
        <f t="shared" si="2017"/>
        <v>7.6000000000000005</v>
      </c>
      <c r="Q4518" s="124">
        <f t="shared" si="2018"/>
        <v>1.4000000000000001</v>
      </c>
      <c r="R4518" s="26">
        <f t="shared" si="2019"/>
        <v>1.8</v>
      </c>
      <c r="S4518" s="2" t="s">
        <v>34466</v>
      </c>
      <c r="T4518" s="2" t="s">
        <v>39446</v>
      </c>
      <c r="U4518" s="24">
        <f t="shared" si="2020"/>
        <v>317.3</v>
      </c>
      <c r="V4518" s="66">
        <f t="shared" si="2020"/>
        <v>304.60000000000002</v>
      </c>
      <c r="W4518" s="54">
        <f t="shared" si="2021"/>
        <v>3.53</v>
      </c>
      <c r="X4518" s="143">
        <f t="shared" si="2022"/>
        <v>317.3</v>
      </c>
      <c r="Y4518" s="143">
        <f t="shared" si="2023"/>
        <v>0.80599999999999994</v>
      </c>
      <c r="AD4518">
        <v>152</v>
      </c>
      <c r="AE4518">
        <v>-1</v>
      </c>
      <c r="AF4518" s="10">
        <v>37.9</v>
      </c>
      <c r="AG4518" s="10">
        <v>58.12</v>
      </c>
      <c r="AH4518" s="10">
        <f t="shared" si="2024"/>
        <v>350557.43957544409</v>
      </c>
      <c r="AI4518" s="11">
        <f t="shared" si="2012"/>
        <v>0</v>
      </c>
      <c r="AJ4518">
        <f t="shared" si="2013"/>
        <v>0</v>
      </c>
      <c r="AK4518" t="e">
        <f t="shared" si="2025"/>
        <v>#DIV/0!</v>
      </c>
      <c r="AL4518">
        <f t="shared" si="2026"/>
        <v>26.329083955200002</v>
      </c>
      <c r="AM4518" s="5">
        <f t="shared" si="2027"/>
        <v>7.0600000000000005</v>
      </c>
      <c r="AN4518">
        <v>0</v>
      </c>
      <c r="AO4518" s="72">
        <f t="shared" si="2028"/>
        <v>1.8</v>
      </c>
      <c r="AP4518" s="72">
        <f t="shared" si="2029"/>
        <v>1.4000000000000001</v>
      </c>
      <c r="AQ4518" s="72">
        <f t="shared" si="2030"/>
        <v>1.4000000000000001</v>
      </c>
      <c r="AR4518" s="71" t="e">
        <f t="shared" si="2031"/>
        <v>#DIV/0!</v>
      </c>
      <c r="BA4518">
        <f t="shared" si="2032"/>
        <v>44</v>
      </c>
      <c r="BB4518" s="91" t="e">
        <f t="shared" si="2033"/>
        <v>#DIV/0!</v>
      </c>
    </row>
    <row r="4519" spans="1:54">
      <c r="A4519" s="2" t="s">
        <v>4633</v>
      </c>
      <c r="B4519" s="7" t="s">
        <v>44462</v>
      </c>
      <c r="C4519" s="17">
        <f t="shared" si="2014"/>
        <v>11</v>
      </c>
      <c r="D4519" s="28">
        <f t="shared" si="2015"/>
        <v>109</v>
      </c>
      <c r="E4519" s="8">
        <f t="shared" si="2034"/>
        <v>11</v>
      </c>
      <c r="F4519" s="2" t="s">
        <v>9623</v>
      </c>
      <c r="G4519" s="54">
        <f t="shared" si="2035"/>
        <v>10</v>
      </c>
      <c r="H4519" s="20">
        <f t="shared" si="2036"/>
        <v>0.37169469999999999</v>
      </c>
      <c r="I4519" s="14" t="s">
        <v>19573</v>
      </c>
      <c r="J4519" s="14" t="s">
        <v>14610</v>
      </c>
      <c r="K4519" s="14" t="s">
        <v>24531</v>
      </c>
      <c r="L4519" s="14" t="s">
        <v>29491</v>
      </c>
      <c r="M4519" s="28">
        <f t="shared" si="2037"/>
        <v>14</v>
      </c>
      <c r="N4519" s="46">
        <f t="shared" si="2016"/>
        <v>6.4</v>
      </c>
      <c r="O4519" s="17">
        <f t="shared" si="2017"/>
        <v>2.8000000000000003</v>
      </c>
      <c r="P4519" s="17">
        <f t="shared" si="2017"/>
        <v>1</v>
      </c>
      <c r="Q4519" s="124">
        <f t="shared" si="2018"/>
        <v>1.2000000000000002</v>
      </c>
      <c r="R4519" s="26">
        <f t="shared" si="2019"/>
        <v>2</v>
      </c>
      <c r="S4519" s="2" t="s">
        <v>34467</v>
      </c>
      <c r="T4519" s="2" t="s">
        <v>39447</v>
      </c>
      <c r="U4519" s="24">
        <f t="shared" si="2020"/>
        <v>382.1</v>
      </c>
      <c r="V4519" s="66">
        <f t="shared" si="2020"/>
        <v>410.5</v>
      </c>
      <c r="W4519" s="54">
        <f t="shared" si="2021"/>
        <v>1</v>
      </c>
      <c r="X4519" s="143">
        <f t="shared" si="2022"/>
        <v>382.1</v>
      </c>
      <c r="Y4519" s="143">
        <f t="shared" si="2023"/>
        <v>0.30000000000000004</v>
      </c>
      <c r="AD4519">
        <v>152</v>
      </c>
      <c r="AE4519">
        <v>-1</v>
      </c>
      <c r="AF4519" s="10">
        <v>37.9</v>
      </c>
      <c r="AG4519" s="10">
        <v>58.12</v>
      </c>
      <c r="AH4519" s="10">
        <f t="shared" si="2024"/>
        <v>156213.6418608535</v>
      </c>
      <c r="AI4519" s="11">
        <f t="shared" si="2012"/>
        <v>0</v>
      </c>
      <c r="AJ4519">
        <f t="shared" si="2013"/>
        <v>0</v>
      </c>
      <c r="AK4519" t="e">
        <f t="shared" si="2025"/>
        <v>#DIV/0!</v>
      </c>
      <c r="AL4519">
        <f t="shared" si="2026"/>
        <v>3.5185096800000006</v>
      </c>
      <c r="AM4519" s="5">
        <f t="shared" si="2027"/>
        <v>2</v>
      </c>
      <c r="AN4519">
        <v>0</v>
      </c>
      <c r="AO4519" s="72">
        <f t="shared" si="2028"/>
        <v>2</v>
      </c>
      <c r="AP4519" s="72">
        <f t="shared" si="2029"/>
        <v>1.2000000000000002</v>
      </c>
      <c r="AQ4519" s="72">
        <f t="shared" si="2030"/>
        <v>1.4000000000000001</v>
      </c>
      <c r="AR4519" s="71" t="e">
        <f t="shared" si="2031"/>
        <v>#DIV/0!</v>
      </c>
      <c r="BA4519">
        <f t="shared" si="2032"/>
        <v>109</v>
      </c>
      <c r="BB4519" s="91" t="e">
        <f t="shared" si="2033"/>
        <v>#DIV/0!</v>
      </c>
    </row>
    <row r="4520" spans="1:54">
      <c r="A4520" s="2" t="s">
        <v>4634</v>
      </c>
      <c r="B4520" s="7" t="s">
        <v>44463</v>
      </c>
      <c r="C4520" s="17">
        <f t="shared" si="2014"/>
        <v>23.900000000000002</v>
      </c>
      <c r="D4520" s="28">
        <f t="shared" si="2015"/>
        <v>202</v>
      </c>
      <c r="E4520" s="8">
        <f t="shared" si="2034"/>
        <v>10</v>
      </c>
      <c r="F4520" s="2" t="s">
        <v>9624</v>
      </c>
      <c r="G4520" s="54">
        <f t="shared" si="2035"/>
        <v>23</v>
      </c>
      <c r="H4520" s="20">
        <f t="shared" si="2036"/>
        <v>0.30951020000000001</v>
      </c>
      <c r="I4520" s="14" t="s">
        <v>19574</v>
      </c>
      <c r="J4520" s="14" t="s">
        <v>14611</v>
      </c>
      <c r="K4520" s="14" t="s">
        <v>24532</v>
      </c>
      <c r="L4520" s="14" t="s">
        <v>92</v>
      </c>
      <c r="M4520" s="28">
        <f t="shared" si="2037"/>
        <v>10.399999999999999</v>
      </c>
      <c r="N4520" s="46">
        <f t="shared" si="2016"/>
        <v>6.2</v>
      </c>
      <c r="O4520" s="17">
        <f t="shared" si="2017"/>
        <v>0.8</v>
      </c>
      <c r="P4520" s="17">
        <f t="shared" si="2017"/>
        <v>8.2000000000000011</v>
      </c>
      <c r="Q4520" s="124">
        <f t="shared" si="2018"/>
        <v>1.2000000000000002</v>
      </c>
      <c r="R4520" s="26">
        <f t="shared" si="2019"/>
        <v>1.6</v>
      </c>
      <c r="S4520" s="2" t="s">
        <v>34468</v>
      </c>
      <c r="T4520" s="2" t="s">
        <v>39448</v>
      </c>
      <c r="U4520" s="24">
        <f t="shared" si="2020"/>
        <v>474.70000000000005</v>
      </c>
      <c r="V4520" s="66">
        <f t="shared" si="2020"/>
        <v>414.8</v>
      </c>
      <c r="W4520" s="54">
        <f t="shared" si="2021"/>
        <v>2.2999999999999998</v>
      </c>
      <c r="X4520" s="143">
        <f t="shared" si="2022"/>
        <v>474.70000000000005</v>
      </c>
      <c r="Y4520" s="143">
        <f t="shared" si="2023"/>
        <v>0.55999999999999994</v>
      </c>
      <c r="AD4520">
        <v>152</v>
      </c>
      <c r="AE4520">
        <v>-1</v>
      </c>
      <c r="AF4520" s="10">
        <v>37.9</v>
      </c>
      <c r="AG4520" s="10">
        <v>58.12</v>
      </c>
      <c r="AH4520" s="10">
        <f t="shared" si="2024"/>
        <v>136374.48785603821</v>
      </c>
      <c r="AI4520" s="11">
        <f t="shared" si="2012"/>
        <v>0</v>
      </c>
      <c r="AJ4520">
        <f t="shared" si="2013"/>
        <v>0</v>
      </c>
      <c r="AK4520" t="e">
        <f t="shared" si="2025"/>
        <v>#DIV/0!</v>
      </c>
      <c r="AL4520">
        <f t="shared" si="2026"/>
        <v>7.2473809408000012</v>
      </c>
      <c r="AM4520" s="5">
        <f t="shared" si="2027"/>
        <v>4.58</v>
      </c>
      <c r="AN4520">
        <v>0</v>
      </c>
      <c r="AO4520" s="72">
        <f t="shared" si="2028"/>
        <v>1.6</v>
      </c>
      <c r="AP4520" s="72">
        <f t="shared" si="2029"/>
        <v>1.2000000000000002</v>
      </c>
      <c r="AQ4520" s="72">
        <f t="shared" si="2030"/>
        <v>1.2000000000000002</v>
      </c>
      <c r="AR4520" s="71" t="e">
        <f t="shared" si="2031"/>
        <v>#DIV/0!</v>
      </c>
      <c r="BA4520">
        <f t="shared" si="2032"/>
        <v>202</v>
      </c>
      <c r="BB4520" s="91" t="e">
        <f t="shared" si="2033"/>
        <v>#DIV/0!</v>
      </c>
    </row>
    <row r="4521" spans="1:54">
      <c r="A4521" s="2" t="s">
        <v>4635</v>
      </c>
      <c r="B4521" s="7" t="s">
        <v>44464</v>
      </c>
      <c r="C4521" s="17">
        <f t="shared" si="2014"/>
        <v>27.1</v>
      </c>
      <c r="D4521" s="28">
        <f t="shared" si="2015"/>
        <v>180</v>
      </c>
      <c r="E4521" s="8">
        <f t="shared" si="2034"/>
        <v>12</v>
      </c>
      <c r="F4521" s="2" t="s">
        <v>9625</v>
      </c>
      <c r="G4521" s="54">
        <f t="shared" si="2035"/>
        <v>26.200000000000003</v>
      </c>
      <c r="H4521" s="20">
        <f t="shared" si="2036"/>
        <v>0.25619150000000002</v>
      </c>
      <c r="I4521" s="14" t="s">
        <v>19575</v>
      </c>
      <c r="J4521" s="14" t="s">
        <v>14612</v>
      </c>
      <c r="K4521" s="14" t="s">
        <v>24533</v>
      </c>
      <c r="L4521" s="14" t="s">
        <v>29492</v>
      </c>
      <c r="M4521" s="28">
        <f t="shared" si="2037"/>
        <v>11.3</v>
      </c>
      <c r="N4521" s="46">
        <f t="shared" si="2016"/>
        <v>5.2</v>
      </c>
      <c r="O4521" s="17">
        <f t="shared" si="2017"/>
        <v>1.4000000000000001</v>
      </c>
      <c r="P4521" s="17">
        <f t="shared" si="2017"/>
        <v>6.4</v>
      </c>
      <c r="Q4521" s="124">
        <f t="shared" si="2018"/>
        <v>1</v>
      </c>
      <c r="R4521" s="26">
        <f t="shared" si="2019"/>
        <v>1.4000000000000001</v>
      </c>
      <c r="S4521" s="2" t="s">
        <v>34469</v>
      </c>
      <c r="T4521" s="2" t="s">
        <v>39449</v>
      </c>
      <c r="U4521" s="24">
        <f t="shared" si="2020"/>
        <v>452.8</v>
      </c>
      <c r="V4521" s="66">
        <f t="shared" si="2020"/>
        <v>284.8</v>
      </c>
      <c r="W4521" s="54">
        <f t="shared" si="2021"/>
        <v>2.6199999999999997</v>
      </c>
      <c r="X4521" s="143">
        <f t="shared" si="2022"/>
        <v>452.8</v>
      </c>
      <c r="Y4521" s="143">
        <f t="shared" si="2023"/>
        <v>0.62399999999999989</v>
      </c>
      <c r="AD4521">
        <v>152</v>
      </c>
      <c r="AE4521">
        <v>-1</v>
      </c>
      <c r="AF4521" s="10">
        <v>37.9</v>
      </c>
      <c r="AG4521" s="10">
        <v>58.12</v>
      </c>
      <c r="AH4521" s="10">
        <f t="shared" si="2024"/>
        <v>371620.03976367298</v>
      </c>
      <c r="AI4521" s="11">
        <f t="shared" si="2012"/>
        <v>0</v>
      </c>
      <c r="AJ4521">
        <f t="shared" si="2013"/>
        <v>0</v>
      </c>
      <c r="AK4521" t="e">
        <f t="shared" si="2025"/>
        <v>#DIV/0!</v>
      </c>
      <c r="AL4521">
        <f t="shared" si="2026"/>
        <v>9.330333824000002</v>
      </c>
      <c r="AM4521" s="5">
        <f t="shared" si="2027"/>
        <v>5.2200000000000006</v>
      </c>
      <c r="AN4521">
        <v>0</v>
      </c>
      <c r="AO4521" s="72">
        <f t="shared" si="2028"/>
        <v>1.4000000000000001</v>
      </c>
      <c r="AP4521" s="72">
        <f t="shared" si="2029"/>
        <v>1</v>
      </c>
      <c r="AQ4521" s="72">
        <f t="shared" si="2030"/>
        <v>1.2000000000000002</v>
      </c>
      <c r="AR4521" s="71" t="e">
        <f t="shared" si="2031"/>
        <v>#DIV/0!</v>
      </c>
      <c r="BA4521">
        <f t="shared" si="2032"/>
        <v>180</v>
      </c>
      <c r="BB4521" s="91" t="e">
        <f t="shared" si="2033"/>
        <v>#DIV/0!</v>
      </c>
    </row>
    <row r="4522" spans="1:54">
      <c r="A4522" s="2" t="s">
        <v>4636</v>
      </c>
      <c r="B4522" s="7" t="s">
        <v>44465</v>
      </c>
      <c r="C4522" s="17">
        <f t="shared" si="2014"/>
        <v>26.400000000000002</v>
      </c>
      <c r="D4522" s="28">
        <f t="shared" si="2015"/>
        <v>110</v>
      </c>
      <c r="E4522" s="8">
        <f t="shared" si="2034"/>
        <v>10</v>
      </c>
      <c r="F4522" s="2" t="s">
        <v>9626</v>
      </c>
      <c r="G4522" s="54">
        <f t="shared" si="2035"/>
        <v>25.5</v>
      </c>
      <c r="H4522" s="20">
        <f t="shared" si="2036"/>
        <v>0.57320749999999998</v>
      </c>
      <c r="I4522" s="14" t="s">
        <v>19576</v>
      </c>
      <c r="J4522" s="14" t="s">
        <v>14613</v>
      </c>
      <c r="K4522" s="14" t="s">
        <v>24534</v>
      </c>
      <c r="L4522" s="14" t="s">
        <v>29493</v>
      </c>
      <c r="M4522" s="28">
        <f t="shared" si="2037"/>
        <v>12.2</v>
      </c>
      <c r="N4522" s="46">
        <f t="shared" si="2016"/>
        <v>6.4</v>
      </c>
      <c r="O4522" s="17">
        <f t="shared" si="2017"/>
        <v>1</v>
      </c>
      <c r="P4522" s="17">
        <f t="shared" si="2017"/>
        <v>4.6000000000000005</v>
      </c>
      <c r="Q4522" s="124">
        <f t="shared" si="2018"/>
        <v>1</v>
      </c>
      <c r="R4522" s="26">
        <f t="shared" si="2019"/>
        <v>2.2000000000000002</v>
      </c>
      <c r="S4522" s="2" t="s">
        <v>34470</v>
      </c>
      <c r="T4522" s="2" t="s">
        <v>39450</v>
      </c>
      <c r="U4522" s="24">
        <f t="shared" si="2020"/>
        <v>382.90000000000003</v>
      </c>
      <c r="V4522" s="66">
        <f t="shared" si="2020"/>
        <v>389.3</v>
      </c>
      <c r="W4522" s="54">
        <f t="shared" si="2021"/>
        <v>2.5499999999999998</v>
      </c>
      <c r="X4522" s="143">
        <f t="shared" si="2022"/>
        <v>382.90000000000003</v>
      </c>
      <c r="Y4522" s="143">
        <f t="shared" si="2023"/>
        <v>0.61</v>
      </c>
      <c r="AD4522">
        <v>152</v>
      </c>
      <c r="AE4522">
        <v>-1</v>
      </c>
      <c r="AF4522" s="10">
        <v>37.9</v>
      </c>
      <c r="AG4522" s="10">
        <v>58.12</v>
      </c>
      <c r="AH4522" s="10">
        <f t="shared" si="2024"/>
        <v>220161.84573492367</v>
      </c>
      <c r="AI4522" s="11">
        <f t="shared" si="2012"/>
        <v>0</v>
      </c>
      <c r="AJ4522">
        <f t="shared" si="2013"/>
        <v>0</v>
      </c>
      <c r="AK4522" t="e">
        <f t="shared" si="2025"/>
        <v>#DIV/0!</v>
      </c>
      <c r="AL4522">
        <f t="shared" si="2026"/>
        <v>4.3191401000000011</v>
      </c>
      <c r="AM4522" s="5">
        <f t="shared" si="2027"/>
        <v>5.08</v>
      </c>
      <c r="AN4522">
        <v>0</v>
      </c>
      <c r="AO4522" s="72">
        <f t="shared" si="2028"/>
        <v>2.2000000000000002</v>
      </c>
      <c r="AP4522" s="72">
        <f t="shared" si="2029"/>
        <v>1</v>
      </c>
      <c r="AQ4522" s="72">
        <f t="shared" si="2030"/>
        <v>1</v>
      </c>
      <c r="AR4522" s="71" t="e">
        <f t="shared" si="2031"/>
        <v>#DIV/0!</v>
      </c>
      <c r="BA4522">
        <f t="shared" si="2032"/>
        <v>110</v>
      </c>
      <c r="BB4522" s="91" t="e">
        <f t="shared" si="2033"/>
        <v>#DIV/0!</v>
      </c>
    </row>
    <row r="4523" spans="1:54">
      <c r="A4523" s="2" t="s">
        <v>4637</v>
      </c>
      <c r="B4523" s="7" t="s">
        <v>44466</v>
      </c>
      <c r="C4523" s="17">
        <f t="shared" si="2014"/>
        <v>24.1</v>
      </c>
      <c r="D4523" s="28">
        <f t="shared" si="2015"/>
        <v>194</v>
      </c>
      <c r="E4523" s="8">
        <f t="shared" si="2034"/>
        <v>10</v>
      </c>
      <c r="F4523" s="2" t="s">
        <v>9627</v>
      </c>
      <c r="G4523" s="54">
        <f t="shared" si="2035"/>
        <v>23.1</v>
      </c>
      <c r="H4523" s="20">
        <f t="shared" si="2036"/>
        <v>0.25508700000000001</v>
      </c>
      <c r="I4523" s="14" t="s">
        <v>19577</v>
      </c>
      <c r="J4523" s="14" t="s">
        <v>14614</v>
      </c>
      <c r="K4523" s="14" t="s">
        <v>24535</v>
      </c>
      <c r="L4523" s="14" t="s">
        <v>29494</v>
      </c>
      <c r="M4523" s="28">
        <f t="shared" si="2037"/>
        <v>10.6</v>
      </c>
      <c r="N4523" s="46">
        <f t="shared" si="2016"/>
        <v>5.4</v>
      </c>
      <c r="O4523" s="17">
        <f t="shared" si="2017"/>
        <v>1</v>
      </c>
      <c r="P4523" s="17">
        <f t="shared" si="2017"/>
        <v>7.8000000000000007</v>
      </c>
      <c r="Q4523" s="124">
        <f t="shared" si="2018"/>
        <v>1</v>
      </c>
      <c r="R4523" s="26">
        <f t="shared" si="2019"/>
        <v>1.4000000000000001</v>
      </c>
      <c r="S4523" s="2" t="s">
        <v>34471</v>
      </c>
      <c r="T4523" s="2" t="s">
        <v>39451</v>
      </c>
      <c r="U4523" s="24">
        <f t="shared" si="2020"/>
        <v>466.90000000000003</v>
      </c>
      <c r="V4523" s="66">
        <f t="shared" si="2020"/>
        <v>304.60000000000002</v>
      </c>
      <c r="W4523" s="54">
        <f t="shared" si="2021"/>
        <v>2.3099999999999996</v>
      </c>
      <c r="X4523" s="143">
        <f t="shared" si="2022"/>
        <v>466.90000000000003</v>
      </c>
      <c r="Y4523" s="143">
        <f t="shared" si="2023"/>
        <v>0.56199999999999994</v>
      </c>
      <c r="AD4523">
        <v>152</v>
      </c>
      <c r="AE4523">
        <v>-1</v>
      </c>
      <c r="AF4523" s="10">
        <v>37.9</v>
      </c>
      <c r="AG4523" s="10">
        <v>58.12</v>
      </c>
      <c r="AH4523" s="10">
        <f t="shared" si="2024"/>
        <v>350525.94083114533</v>
      </c>
      <c r="AI4523" s="11">
        <f t="shared" si="2012"/>
        <v>0</v>
      </c>
      <c r="AJ4523">
        <f t="shared" si="2013"/>
        <v>0</v>
      </c>
      <c r="AK4523" t="e">
        <f t="shared" si="2025"/>
        <v>#DIV/0!</v>
      </c>
      <c r="AL4523">
        <f t="shared" si="2026"/>
        <v>8.1344499600000013</v>
      </c>
      <c r="AM4523" s="5">
        <f t="shared" si="2027"/>
        <v>4.62</v>
      </c>
      <c r="AN4523">
        <v>0</v>
      </c>
      <c r="AO4523" s="72">
        <f t="shared" si="2028"/>
        <v>1.4000000000000001</v>
      </c>
      <c r="AP4523" s="72">
        <f t="shared" si="2029"/>
        <v>1</v>
      </c>
      <c r="AQ4523" s="72">
        <f t="shared" si="2030"/>
        <v>1.2000000000000002</v>
      </c>
      <c r="AR4523" s="71" t="e">
        <f t="shared" si="2031"/>
        <v>#DIV/0!</v>
      </c>
      <c r="BA4523">
        <f t="shared" si="2032"/>
        <v>194</v>
      </c>
      <c r="BB4523" s="91" t="e">
        <f t="shared" si="2033"/>
        <v>#DIV/0!</v>
      </c>
    </row>
    <row r="4524" spans="1:54">
      <c r="A4524" s="2" t="s">
        <v>4638</v>
      </c>
      <c r="B4524" s="7" t="s">
        <v>44467</v>
      </c>
      <c r="C4524" s="17">
        <f t="shared" si="2014"/>
        <v>14.100000000000001</v>
      </c>
      <c r="D4524" s="28">
        <f t="shared" si="2015"/>
        <v>244</v>
      </c>
      <c r="E4524" s="8">
        <f t="shared" si="2034"/>
        <v>7</v>
      </c>
      <c r="F4524" s="2" t="s">
        <v>9628</v>
      </c>
      <c r="G4524" s="54">
        <f t="shared" si="2035"/>
        <v>13.2</v>
      </c>
      <c r="H4524" s="20">
        <f t="shared" si="2036"/>
        <v>0.86111800000000005</v>
      </c>
      <c r="I4524" s="14" t="s">
        <v>19578</v>
      </c>
      <c r="J4524" s="14" t="s">
        <v>14615</v>
      </c>
      <c r="K4524" s="14" t="s">
        <v>24536</v>
      </c>
      <c r="L4524" s="14" t="s">
        <v>29495</v>
      </c>
      <c r="M4524" s="28">
        <f t="shared" si="2037"/>
        <v>13</v>
      </c>
      <c r="N4524" s="46">
        <f t="shared" si="2016"/>
        <v>5.8</v>
      </c>
      <c r="O4524" s="17">
        <f t="shared" si="2017"/>
        <v>1.4000000000000001</v>
      </c>
      <c r="P4524" s="17">
        <f t="shared" si="2017"/>
        <v>3</v>
      </c>
      <c r="Q4524" s="124">
        <f t="shared" si="2018"/>
        <v>0.4</v>
      </c>
      <c r="R4524" s="26">
        <f t="shared" si="2019"/>
        <v>2.2000000000000002</v>
      </c>
      <c r="S4524" s="2" t="s">
        <v>34472</v>
      </c>
      <c r="T4524" s="2" t="s">
        <v>39452</v>
      </c>
      <c r="U4524" s="24">
        <f t="shared" si="2020"/>
        <v>517</v>
      </c>
      <c r="V4524" s="66">
        <f t="shared" si="2020"/>
        <v>346.3</v>
      </c>
      <c r="W4524" s="54">
        <f t="shared" si="2021"/>
        <v>1.32</v>
      </c>
      <c r="X4524" s="143">
        <f t="shared" si="2022"/>
        <v>517</v>
      </c>
      <c r="Y4524" s="143">
        <f t="shared" si="2023"/>
        <v>0.36399999999999999</v>
      </c>
      <c r="AD4524">
        <v>152</v>
      </c>
      <c r="AE4524">
        <v>-1</v>
      </c>
      <c r="AF4524" s="10">
        <v>37.9</v>
      </c>
      <c r="AG4524" s="10">
        <v>58.12</v>
      </c>
      <c r="AH4524" s="10">
        <f t="shared" si="2024"/>
        <v>297930.17577556416</v>
      </c>
      <c r="AI4524" s="11">
        <f t="shared" si="2012"/>
        <v>0</v>
      </c>
      <c r="AJ4524">
        <f t="shared" si="2013"/>
        <v>0</v>
      </c>
      <c r="AK4524" t="e">
        <f t="shared" si="2025"/>
        <v>#DIV/0!</v>
      </c>
      <c r="AL4524">
        <f t="shared" si="2026"/>
        <v>1.2832696799999996</v>
      </c>
      <c r="AM4524" s="5">
        <f t="shared" si="2027"/>
        <v>2.62</v>
      </c>
      <c r="AN4524">
        <v>0</v>
      </c>
      <c r="AO4524" s="72">
        <f t="shared" si="2028"/>
        <v>2.2000000000000002</v>
      </c>
      <c r="AP4524" s="72">
        <f t="shared" si="2029"/>
        <v>0.4</v>
      </c>
      <c r="AQ4524" s="72">
        <f t="shared" si="2030"/>
        <v>0.4</v>
      </c>
      <c r="AR4524" s="71" t="e">
        <f t="shared" si="2031"/>
        <v>#DIV/0!</v>
      </c>
      <c r="BA4524">
        <f t="shared" si="2032"/>
        <v>244</v>
      </c>
      <c r="BB4524" s="91" t="e">
        <f t="shared" si="2033"/>
        <v>#DIV/0!</v>
      </c>
    </row>
    <row r="4525" spans="1:54">
      <c r="A4525" s="2" t="s">
        <v>4639</v>
      </c>
      <c r="B4525" s="7" t="s">
        <v>44468</v>
      </c>
      <c r="C4525" s="17">
        <f t="shared" si="2014"/>
        <v>14.700000000000001</v>
      </c>
      <c r="D4525" s="28">
        <f t="shared" si="2015"/>
        <v>172</v>
      </c>
      <c r="E4525" s="8">
        <f t="shared" si="2034"/>
        <v>18</v>
      </c>
      <c r="F4525" s="2" t="s">
        <v>9629</v>
      </c>
      <c r="G4525" s="54">
        <f t="shared" si="2035"/>
        <v>13.799999999999999</v>
      </c>
      <c r="H4525" s="20">
        <f t="shared" si="2036"/>
        <v>0.43922199999999995</v>
      </c>
      <c r="I4525" s="14" t="s">
        <v>19579</v>
      </c>
      <c r="J4525" s="14" t="s">
        <v>14616</v>
      </c>
      <c r="K4525" s="14" t="s">
        <v>24537</v>
      </c>
      <c r="L4525" s="14" t="s">
        <v>29496</v>
      </c>
      <c r="M4525" s="28">
        <f t="shared" si="2037"/>
        <v>12.1</v>
      </c>
      <c r="N4525" s="46">
        <f t="shared" si="2016"/>
        <v>6.4</v>
      </c>
      <c r="O4525" s="17">
        <f t="shared" si="2017"/>
        <v>2.2000000000000002</v>
      </c>
      <c r="P4525" s="17">
        <f t="shared" si="2017"/>
        <v>4.8000000000000007</v>
      </c>
      <c r="Q4525" s="124">
        <f t="shared" si="2018"/>
        <v>1.4000000000000001</v>
      </c>
      <c r="R4525" s="26">
        <f t="shared" si="2019"/>
        <v>2.6</v>
      </c>
      <c r="S4525" s="2" t="s">
        <v>34473</v>
      </c>
      <c r="T4525" s="2" t="s">
        <v>39453</v>
      </c>
      <c r="U4525" s="24">
        <f t="shared" si="2020"/>
        <v>445</v>
      </c>
      <c r="V4525" s="66">
        <f t="shared" si="2020"/>
        <v>298.5</v>
      </c>
      <c r="W4525" s="54">
        <f t="shared" si="2021"/>
        <v>1.3800000000000001</v>
      </c>
      <c r="X4525" s="143">
        <f t="shared" si="2022"/>
        <v>445</v>
      </c>
      <c r="Y4525" s="143">
        <f t="shared" si="2023"/>
        <v>0.376</v>
      </c>
      <c r="AD4525">
        <v>152</v>
      </c>
      <c r="AE4525">
        <v>-1</v>
      </c>
      <c r="AF4525" s="10">
        <v>37.9</v>
      </c>
      <c r="AG4525" s="10">
        <v>58.12</v>
      </c>
      <c r="AH4525" s="10">
        <f t="shared" si="2024"/>
        <v>357282.97533408733</v>
      </c>
      <c r="AI4525" s="11">
        <f t="shared" si="2012"/>
        <v>0</v>
      </c>
      <c r="AJ4525">
        <f t="shared" si="2013"/>
        <v>0</v>
      </c>
      <c r="AK4525" t="e">
        <f t="shared" si="2025"/>
        <v>#DIV/0!</v>
      </c>
      <c r="AL4525">
        <f t="shared" si="2026"/>
        <v>15.396720768000005</v>
      </c>
      <c r="AM4525" s="5">
        <f t="shared" si="2027"/>
        <v>2.74</v>
      </c>
      <c r="AN4525">
        <v>0</v>
      </c>
      <c r="AO4525" s="72">
        <f t="shared" si="2028"/>
        <v>2.6</v>
      </c>
      <c r="AP4525" s="72">
        <f t="shared" si="2029"/>
        <v>1.4000000000000001</v>
      </c>
      <c r="AQ4525" s="72">
        <f t="shared" si="2030"/>
        <v>1.6</v>
      </c>
      <c r="AR4525" s="71" t="e">
        <f t="shared" si="2031"/>
        <v>#DIV/0!</v>
      </c>
      <c r="BA4525">
        <f t="shared" si="2032"/>
        <v>172</v>
      </c>
      <c r="BB4525" s="91" t="e">
        <f t="shared" si="2033"/>
        <v>#DIV/0!</v>
      </c>
    </row>
    <row r="4526" spans="1:54">
      <c r="A4526" s="2" t="s">
        <v>4640</v>
      </c>
      <c r="B4526" s="7" t="s">
        <v>44469</v>
      </c>
      <c r="C4526" s="17">
        <f t="shared" si="2014"/>
        <v>36.800000000000004</v>
      </c>
      <c r="D4526" s="28">
        <f t="shared" si="2015"/>
        <v>114</v>
      </c>
      <c r="E4526" s="8">
        <f t="shared" si="2034"/>
        <v>4</v>
      </c>
      <c r="F4526" s="2" t="s">
        <v>9630</v>
      </c>
      <c r="G4526" s="54">
        <f t="shared" si="2035"/>
        <v>35.800000000000004</v>
      </c>
      <c r="H4526" s="20">
        <f t="shared" si="2036"/>
        <v>0.40038490000000004</v>
      </c>
      <c r="I4526" s="14" t="s">
        <v>19580</v>
      </c>
      <c r="J4526" s="14" t="s">
        <v>14617</v>
      </c>
      <c r="K4526" s="14" t="s">
        <v>24538</v>
      </c>
      <c r="L4526" s="14" t="s">
        <v>29497</v>
      </c>
      <c r="M4526" s="28">
        <f t="shared" si="2037"/>
        <v>14</v>
      </c>
      <c r="N4526" s="46">
        <f t="shared" si="2016"/>
        <v>5.2</v>
      </c>
      <c r="O4526" s="17">
        <f t="shared" si="2017"/>
        <v>1</v>
      </c>
      <c r="P4526" s="17">
        <f t="shared" si="2017"/>
        <v>1</v>
      </c>
      <c r="Q4526" s="124">
        <f t="shared" si="2018"/>
        <v>0.2</v>
      </c>
      <c r="R4526" s="26">
        <f t="shared" si="2019"/>
        <v>0.4</v>
      </c>
      <c r="S4526" s="2" t="s">
        <v>34474</v>
      </c>
      <c r="T4526" s="2" t="s">
        <v>39454</v>
      </c>
      <c r="U4526" s="24">
        <f t="shared" si="2020"/>
        <v>387.1</v>
      </c>
      <c r="V4526" s="66">
        <f t="shared" si="2020"/>
        <v>397</v>
      </c>
      <c r="W4526" s="54">
        <f t="shared" si="2021"/>
        <v>3.5799999999999996</v>
      </c>
      <c r="X4526" s="143">
        <f t="shared" si="2022"/>
        <v>387.1</v>
      </c>
      <c r="Y4526" s="143">
        <f t="shared" si="2023"/>
        <v>0.81599999999999995</v>
      </c>
      <c r="AD4526">
        <v>152</v>
      </c>
      <c r="AE4526">
        <v>-1</v>
      </c>
      <c r="AF4526" s="10">
        <v>37.9</v>
      </c>
      <c r="AG4526" s="10">
        <v>58.12</v>
      </c>
      <c r="AH4526" s="10">
        <f t="shared" si="2024"/>
        <v>200735.13125072996</v>
      </c>
      <c r="AI4526" s="11">
        <f t="shared" si="2012"/>
        <v>0</v>
      </c>
      <c r="AJ4526">
        <f t="shared" si="2013"/>
        <v>0</v>
      </c>
      <c r="AK4526" t="e">
        <f t="shared" si="2025"/>
        <v>#DIV/0!</v>
      </c>
      <c r="AL4526">
        <f t="shared" si="2026"/>
        <v>0.23984603999999998</v>
      </c>
      <c r="AM4526" s="5">
        <f t="shared" si="2027"/>
        <v>7.160000000000001</v>
      </c>
      <c r="AN4526">
        <v>0</v>
      </c>
      <c r="AO4526" s="72">
        <f t="shared" si="2028"/>
        <v>0.4</v>
      </c>
      <c r="AP4526" s="72">
        <f t="shared" si="2029"/>
        <v>0.2</v>
      </c>
      <c r="AQ4526" s="72">
        <f t="shared" si="2030"/>
        <v>0.4</v>
      </c>
      <c r="AR4526" s="71" t="e">
        <f t="shared" si="2031"/>
        <v>#DIV/0!</v>
      </c>
      <c r="BA4526">
        <f t="shared" si="2032"/>
        <v>114</v>
      </c>
      <c r="BB4526" s="91" t="e">
        <f t="shared" si="2033"/>
        <v>#DIV/0!</v>
      </c>
    </row>
    <row r="4527" spans="1:54">
      <c r="A4527" s="2" t="s">
        <v>4641</v>
      </c>
      <c r="B4527" s="7" t="s">
        <v>44470</v>
      </c>
      <c r="C4527" s="17">
        <f t="shared" si="2014"/>
        <v>26.8</v>
      </c>
      <c r="D4527" s="28">
        <f t="shared" si="2015"/>
        <v>60</v>
      </c>
      <c r="E4527" s="8">
        <f t="shared" si="2034"/>
        <v>8</v>
      </c>
      <c r="F4527" s="2" t="s">
        <v>9631</v>
      </c>
      <c r="G4527" s="54">
        <f t="shared" si="2035"/>
        <v>25.8</v>
      </c>
      <c r="H4527" s="20">
        <f t="shared" si="2036"/>
        <v>0.82285280000000005</v>
      </c>
      <c r="I4527" s="14" t="s">
        <v>19581</v>
      </c>
      <c r="J4527" s="14" t="s">
        <v>14618</v>
      </c>
      <c r="K4527" s="14" t="s">
        <v>24539</v>
      </c>
      <c r="L4527" s="14" t="s">
        <v>29498</v>
      </c>
      <c r="M4527" s="28">
        <f t="shared" si="2037"/>
        <v>12.6</v>
      </c>
      <c r="N4527" s="46">
        <f t="shared" si="2016"/>
        <v>5.4</v>
      </c>
      <c r="O4527" s="17">
        <f t="shared" si="2017"/>
        <v>3</v>
      </c>
      <c r="P4527" s="17">
        <f t="shared" si="2017"/>
        <v>3.8000000000000003</v>
      </c>
      <c r="Q4527" s="124">
        <f t="shared" si="2018"/>
        <v>0.2</v>
      </c>
      <c r="R4527" s="26">
        <f t="shared" si="2019"/>
        <v>0.8</v>
      </c>
      <c r="S4527" s="2" t="s">
        <v>34475</v>
      </c>
      <c r="T4527" s="2" t="s">
        <v>39455</v>
      </c>
      <c r="U4527" s="24">
        <f t="shared" si="2020"/>
        <v>333.1</v>
      </c>
      <c r="V4527" s="66">
        <f t="shared" si="2020"/>
        <v>417.8</v>
      </c>
      <c r="W4527" s="54">
        <f t="shared" si="2021"/>
        <v>2.5799999999999996</v>
      </c>
      <c r="X4527" s="143">
        <f t="shared" si="2022"/>
        <v>333.1</v>
      </c>
      <c r="Y4527" s="143">
        <f t="shared" si="2023"/>
        <v>0.61599999999999988</v>
      </c>
      <c r="AD4527">
        <v>152</v>
      </c>
      <c r="AE4527">
        <v>-1</v>
      </c>
      <c r="AF4527" s="10">
        <v>37.9</v>
      </c>
      <c r="AG4527" s="10">
        <v>58.12</v>
      </c>
      <c r="AH4527" s="10">
        <f t="shared" si="2024"/>
        <v>119454.35554216716</v>
      </c>
      <c r="AI4527" s="11">
        <f t="shared" si="2012"/>
        <v>0</v>
      </c>
      <c r="AJ4527">
        <f t="shared" si="2013"/>
        <v>0</v>
      </c>
      <c r="AK4527" t="e">
        <f t="shared" si="2025"/>
        <v>#DIV/0!</v>
      </c>
      <c r="AL4527">
        <f t="shared" si="2026"/>
        <v>1.6155824639999996</v>
      </c>
      <c r="AM4527" s="5">
        <f t="shared" si="2027"/>
        <v>5.16</v>
      </c>
      <c r="AN4527">
        <v>0</v>
      </c>
      <c r="AO4527" s="72">
        <f t="shared" si="2028"/>
        <v>0.8</v>
      </c>
      <c r="AP4527" s="72">
        <f t="shared" si="2029"/>
        <v>0.2</v>
      </c>
      <c r="AQ4527" s="72">
        <f t="shared" si="2030"/>
        <v>0.2</v>
      </c>
      <c r="AR4527" s="71" t="e">
        <f t="shared" si="2031"/>
        <v>#DIV/0!</v>
      </c>
      <c r="BA4527">
        <f t="shared" si="2032"/>
        <v>60</v>
      </c>
      <c r="BB4527" s="91" t="e">
        <f t="shared" si="2033"/>
        <v>#DIV/0!</v>
      </c>
    </row>
    <row r="4528" spans="1:54">
      <c r="A4528" s="2" t="s">
        <v>4642</v>
      </c>
      <c r="B4528" s="7" t="s">
        <v>44471</v>
      </c>
      <c r="C4528" s="17">
        <f t="shared" si="2014"/>
        <v>32.200000000000003</v>
      </c>
      <c r="D4528" s="28">
        <f t="shared" si="2015"/>
        <v>131</v>
      </c>
      <c r="E4528" s="8">
        <f t="shared" si="2034"/>
        <v>7</v>
      </c>
      <c r="F4528" s="2" t="s">
        <v>9632</v>
      </c>
      <c r="G4528" s="54">
        <f t="shared" si="2035"/>
        <v>31.200000000000003</v>
      </c>
      <c r="H4528" s="20">
        <f t="shared" si="2036"/>
        <v>0.39771120000000004</v>
      </c>
      <c r="I4528" s="14" t="s">
        <v>19582</v>
      </c>
      <c r="J4528" s="14" t="s">
        <v>14619</v>
      </c>
      <c r="K4528" s="14" t="s">
        <v>24540</v>
      </c>
      <c r="L4528" s="14" t="s">
        <v>29499</v>
      </c>
      <c r="M4528" s="28">
        <f t="shared" si="2037"/>
        <v>9.8999999999999986</v>
      </c>
      <c r="N4528" s="46">
        <f t="shared" si="2016"/>
        <v>5.2</v>
      </c>
      <c r="O4528" s="17">
        <f t="shared" si="2017"/>
        <v>1.4000000000000001</v>
      </c>
      <c r="P4528" s="17">
        <f t="shared" si="2017"/>
        <v>9.2000000000000011</v>
      </c>
      <c r="Q4528" s="124">
        <f t="shared" si="2018"/>
        <v>0.4</v>
      </c>
      <c r="R4528" s="26">
        <f t="shared" si="2019"/>
        <v>0.8</v>
      </c>
      <c r="S4528" s="2" t="s">
        <v>34476</v>
      </c>
      <c r="T4528" s="2" t="s">
        <v>39456</v>
      </c>
      <c r="U4528" s="24">
        <f t="shared" si="2020"/>
        <v>403.70000000000005</v>
      </c>
      <c r="V4528" s="66">
        <f t="shared" si="2020"/>
        <v>381.90000000000003</v>
      </c>
      <c r="W4528" s="54">
        <f t="shared" si="2021"/>
        <v>3.1199999999999997</v>
      </c>
      <c r="X4528" s="143">
        <f t="shared" si="2022"/>
        <v>403.70000000000005</v>
      </c>
      <c r="Y4528" s="143">
        <f t="shared" si="2023"/>
        <v>0.72399999999999987</v>
      </c>
      <c r="AD4528">
        <v>152</v>
      </c>
      <c r="AE4528">
        <v>-1</v>
      </c>
      <c r="AF4528" s="10">
        <v>37.9</v>
      </c>
      <c r="AG4528" s="10">
        <v>58.12</v>
      </c>
      <c r="AH4528" s="10">
        <f t="shared" si="2024"/>
        <v>236592.64068307314</v>
      </c>
      <c r="AI4528" s="11">
        <f t="shared" si="2012"/>
        <v>0</v>
      </c>
      <c r="AJ4528">
        <f t="shared" si="2013"/>
        <v>0</v>
      </c>
      <c r="AK4528" t="e">
        <f t="shared" si="2025"/>
        <v>#DIV/0!</v>
      </c>
      <c r="AL4528">
        <f t="shared" si="2026"/>
        <v>6.2059837952000017</v>
      </c>
      <c r="AM4528" s="5">
        <f t="shared" si="2027"/>
        <v>6.24</v>
      </c>
      <c r="AN4528">
        <v>0</v>
      </c>
      <c r="AO4528" s="72">
        <f t="shared" si="2028"/>
        <v>0.8</v>
      </c>
      <c r="AP4528" s="72">
        <f t="shared" si="2029"/>
        <v>0.4</v>
      </c>
      <c r="AQ4528" s="72">
        <f t="shared" si="2030"/>
        <v>0.60000000000000009</v>
      </c>
      <c r="AR4528" s="71" t="e">
        <f t="shared" si="2031"/>
        <v>#DIV/0!</v>
      </c>
      <c r="BA4528">
        <f t="shared" si="2032"/>
        <v>131</v>
      </c>
      <c r="BB4528" s="91" t="e">
        <f t="shared" si="2033"/>
        <v>#DIV/0!</v>
      </c>
    </row>
    <row r="4529" spans="1:54">
      <c r="A4529" s="2" t="s">
        <v>4643</v>
      </c>
      <c r="B4529" s="7" t="s">
        <v>44472</v>
      </c>
      <c r="C4529" s="17">
        <f t="shared" si="2014"/>
        <v>26.900000000000002</v>
      </c>
      <c r="D4529" s="28">
        <f t="shared" si="2015"/>
        <v>284</v>
      </c>
      <c r="E4529" s="8">
        <f t="shared" si="2034"/>
        <v>16</v>
      </c>
      <c r="F4529" s="2" t="s">
        <v>9633</v>
      </c>
      <c r="G4529" s="54">
        <f t="shared" si="2035"/>
        <v>25.900000000000002</v>
      </c>
      <c r="H4529" s="20">
        <f t="shared" si="2036"/>
        <v>0.3296173</v>
      </c>
      <c r="I4529" s="14" t="s">
        <v>19583</v>
      </c>
      <c r="J4529" s="14" t="s">
        <v>14620</v>
      </c>
      <c r="K4529" s="14" t="s">
        <v>24541</v>
      </c>
      <c r="L4529" s="14" t="s">
        <v>29500</v>
      </c>
      <c r="M4529" s="28">
        <f t="shared" si="2037"/>
        <v>9.8000000000000007</v>
      </c>
      <c r="N4529" s="46">
        <f t="shared" si="2016"/>
        <v>5.8</v>
      </c>
      <c r="O4529" s="17">
        <f t="shared" si="2017"/>
        <v>1.8</v>
      </c>
      <c r="P4529" s="17">
        <f t="shared" si="2017"/>
        <v>9.4</v>
      </c>
      <c r="Q4529" s="124">
        <f t="shared" si="2018"/>
        <v>1.4000000000000001</v>
      </c>
      <c r="R4529" s="26">
        <f t="shared" si="2019"/>
        <v>2.2000000000000002</v>
      </c>
      <c r="S4529" s="2" t="s">
        <v>34477</v>
      </c>
      <c r="T4529" s="2" t="s">
        <v>39457</v>
      </c>
      <c r="U4529" s="24">
        <f t="shared" si="2020"/>
        <v>556.6</v>
      </c>
      <c r="V4529" s="66">
        <f t="shared" si="2020"/>
        <v>414.1</v>
      </c>
      <c r="W4529" s="54">
        <f t="shared" si="2021"/>
        <v>2.59</v>
      </c>
      <c r="X4529" s="143">
        <f t="shared" si="2022"/>
        <v>556.6</v>
      </c>
      <c r="Y4529" s="143">
        <f t="shared" si="2023"/>
        <v>0.61799999999999999</v>
      </c>
      <c r="AD4529">
        <v>152</v>
      </c>
      <c r="AE4529">
        <v>-1</v>
      </c>
      <c r="AF4529" s="10">
        <v>37.9</v>
      </c>
      <c r="AG4529" s="10">
        <v>58.12</v>
      </c>
      <c r="AH4529" s="10">
        <f t="shared" si="2024"/>
        <v>140090.44205136417</v>
      </c>
      <c r="AI4529" s="11">
        <f t="shared" si="2012"/>
        <v>0</v>
      </c>
      <c r="AJ4529">
        <f t="shared" si="2013"/>
        <v>0</v>
      </c>
      <c r="AK4529" t="e">
        <f t="shared" si="2025"/>
        <v>#DIV/0!</v>
      </c>
      <c r="AL4529">
        <f t="shared" si="2026"/>
        <v>24.954325624800006</v>
      </c>
      <c r="AM4529" s="5">
        <f t="shared" si="2027"/>
        <v>5.1800000000000006</v>
      </c>
      <c r="AN4529">
        <v>0</v>
      </c>
      <c r="AO4529" s="72">
        <f t="shared" si="2028"/>
        <v>2.2000000000000002</v>
      </c>
      <c r="AP4529" s="72">
        <f t="shared" si="2029"/>
        <v>1.4000000000000001</v>
      </c>
      <c r="AQ4529" s="72">
        <f t="shared" si="2030"/>
        <v>1.6</v>
      </c>
      <c r="AR4529" s="71" t="e">
        <f t="shared" si="2031"/>
        <v>#DIV/0!</v>
      </c>
      <c r="BA4529">
        <f t="shared" si="2032"/>
        <v>284</v>
      </c>
      <c r="BB4529" s="91" t="e">
        <f t="shared" si="2033"/>
        <v>#DIV/0!</v>
      </c>
    </row>
    <row r="4530" spans="1:54">
      <c r="A4530" s="2" t="s">
        <v>4644</v>
      </c>
      <c r="B4530" s="7" t="s">
        <v>44473</v>
      </c>
      <c r="C4530" s="17">
        <f t="shared" si="2014"/>
        <v>31.8</v>
      </c>
      <c r="D4530" s="28">
        <f t="shared" si="2015"/>
        <v>82</v>
      </c>
      <c r="E4530" s="8">
        <f t="shared" si="2034"/>
        <v>4</v>
      </c>
      <c r="F4530" s="2" t="s">
        <v>9634</v>
      </c>
      <c r="G4530" s="54">
        <f t="shared" si="2035"/>
        <v>30.900000000000002</v>
      </c>
      <c r="H4530" s="20">
        <f t="shared" si="2036"/>
        <v>0.81448300000000007</v>
      </c>
      <c r="I4530" s="14" t="s">
        <v>19584</v>
      </c>
      <c r="J4530" s="14" t="s">
        <v>14621</v>
      </c>
      <c r="K4530" s="14" t="s">
        <v>24542</v>
      </c>
      <c r="L4530" s="14" t="s">
        <v>29501</v>
      </c>
      <c r="M4530" s="28">
        <f t="shared" si="2037"/>
        <v>11.9</v>
      </c>
      <c r="N4530" s="46">
        <f t="shared" si="2016"/>
        <v>6.4</v>
      </c>
      <c r="O4530" s="17">
        <f t="shared" si="2017"/>
        <v>1</v>
      </c>
      <c r="P4530" s="17">
        <f t="shared" si="2017"/>
        <v>5.2</v>
      </c>
      <c r="Q4530" s="124">
        <f t="shared" si="2018"/>
        <v>0.2</v>
      </c>
      <c r="R4530" s="26">
        <f t="shared" si="2019"/>
        <v>0.4</v>
      </c>
      <c r="S4530" s="2" t="s">
        <v>34478</v>
      </c>
      <c r="T4530" s="2" t="s">
        <v>39458</v>
      </c>
      <c r="U4530" s="24">
        <f t="shared" si="2020"/>
        <v>355.20000000000005</v>
      </c>
      <c r="V4530" s="66">
        <f t="shared" si="2020"/>
        <v>326.8</v>
      </c>
      <c r="W4530" s="54">
        <f t="shared" si="2021"/>
        <v>3.09</v>
      </c>
      <c r="X4530" s="143">
        <f t="shared" si="2022"/>
        <v>355.20000000000005</v>
      </c>
      <c r="Y4530" s="143">
        <f t="shared" si="2023"/>
        <v>0.71799999999999997</v>
      </c>
      <c r="AD4530">
        <v>152</v>
      </c>
      <c r="AE4530">
        <v>-1</v>
      </c>
      <c r="AF4530" s="10">
        <v>37.9</v>
      </c>
      <c r="AG4530" s="10">
        <v>58.12</v>
      </c>
      <c r="AH4530" s="10">
        <f t="shared" si="2024"/>
        <v>324247.61673341726</v>
      </c>
      <c r="AI4530" s="11">
        <f t="shared" si="2012"/>
        <v>0</v>
      </c>
      <c r="AJ4530">
        <f t="shared" si="2013"/>
        <v>0</v>
      </c>
      <c r="AK4530" t="e">
        <f t="shared" si="2025"/>
        <v>#DIV/0!</v>
      </c>
      <c r="AL4530">
        <f t="shared" si="2026"/>
        <v>0.38587535999999989</v>
      </c>
      <c r="AM4530" s="5">
        <f t="shared" si="2027"/>
        <v>6.16</v>
      </c>
      <c r="AN4530">
        <v>0</v>
      </c>
      <c r="AO4530" s="72">
        <f t="shared" si="2028"/>
        <v>0.4</v>
      </c>
      <c r="AP4530" s="72">
        <f t="shared" si="2029"/>
        <v>0.2</v>
      </c>
      <c r="AQ4530" s="72">
        <f t="shared" si="2030"/>
        <v>0.2</v>
      </c>
      <c r="AR4530" s="71" t="e">
        <f t="shared" si="2031"/>
        <v>#DIV/0!</v>
      </c>
      <c r="BA4530">
        <f t="shared" si="2032"/>
        <v>82</v>
      </c>
      <c r="BB4530" s="91" t="e">
        <f t="shared" si="2033"/>
        <v>#DIV/0!</v>
      </c>
    </row>
    <row r="4531" spans="1:54">
      <c r="A4531" s="2" t="s">
        <v>4645</v>
      </c>
      <c r="B4531" s="7" t="s">
        <v>44474</v>
      </c>
      <c r="C4531" s="17">
        <f t="shared" si="2014"/>
        <v>15.8</v>
      </c>
      <c r="D4531" s="28">
        <f t="shared" si="2015"/>
        <v>62</v>
      </c>
      <c r="E4531" s="8">
        <f t="shared" si="2034"/>
        <v>15</v>
      </c>
      <c r="F4531" s="2" t="s">
        <v>9635</v>
      </c>
      <c r="G4531" s="54">
        <f t="shared" si="2035"/>
        <v>14.9</v>
      </c>
      <c r="H4531" s="20">
        <f t="shared" si="2036"/>
        <v>0.38362569999999996</v>
      </c>
      <c r="I4531" s="14" t="s">
        <v>19585</v>
      </c>
      <c r="J4531" s="14" t="s">
        <v>14622</v>
      </c>
      <c r="K4531" s="14" t="s">
        <v>24543</v>
      </c>
      <c r="L4531" s="14" t="s">
        <v>29502</v>
      </c>
      <c r="M4531" s="28">
        <f t="shared" si="2037"/>
        <v>13.9</v>
      </c>
      <c r="N4531" s="46">
        <f t="shared" si="2016"/>
        <v>5</v>
      </c>
      <c r="O4531" s="17">
        <f t="shared" si="2017"/>
        <v>2.4000000000000004</v>
      </c>
      <c r="P4531" s="17">
        <f t="shared" si="2017"/>
        <v>1.2000000000000002</v>
      </c>
      <c r="Q4531" s="124">
        <f t="shared" si="2018"/>
        <v>1.8</v>
      </c>
      <c r="R4531" s="26">
        <f t="shared" si="2019"/>
        <v>2.8000000000000003</v>
      </c>
      <c r="S4531" s="2" t="s">
        <v>34479</v>
      </c>
      <c r="T4531" s="2" t="s">
        <v>39459</v>
      </c>
      <c r="U4531" s="24">
        <f t="shared" si="2020"/>
        <v>335.40000000000003</v>
      </c>
      <c r="V4531" s="66">
        <f t="shared" si="2020"/>
        <v>333.90000000000003</v>
      </c>
      <c r="W4531" s="54">
        <f t="shared" si="2021"/>
        <v>1.49</v>
      </c>
      <c r="X4531" s="143">
        <f t="shared" si="2022"/>
        <v>335.40000000000003</v>
      </c>
      <c r="Y4531" s="143">
        <f t="shared" si="2023"/>
        <v>0.39800000000000002</v>
      </c>
      <c r="AD4531">
        <v>152</v>
      </c>
      <c r="AE4531">
        <v>-1</v>
      </c>
      <c r="AF4531" s="10">
        <v>37.9</v>
      </c>
      <c r="AG4531" s="10">
        <v>58.12</v>
      </c>
      <c r="AH4531" s="10">
        <f t="shared" si="2024"/>
        <v>315089.99006391573</v>
      </c>
      <c r="AI4531" s="11">
        <f t="shared" si="2012"/>
        <v>0</v>
      </c>
      <c r="AJ4531">
        <f t="shared" si="2013"/>
        <v>0</v>
      </c>
      <c r="AK4531" t="e">
        <f t="shared" si="2025"/>
        <v>#DIV/0!</v>
      </c>
      <c r="AL4531">
        <f t="shared" si="2026"/>
        <v>4.9704423552000021</v>
      </c>
      <c r="AM4531" s="5">
        <f t="shared" si="2027"/>
        <v>2.96</v>
      </c>
      <c r="AN4531">
        <v>0</v>
      </c>
      <c r="AO4531" s="72">
        <f t="shared" si="2028"/>
        <v>2.8000000000000003</v>
      </c>
      <c r="AP4531" s="72">
        <f t="shared" si="2029"/>
        <v>1.8</v>
      </c>
      <c r="AQ4531" s="72">
        <f t="shared" si="2030"/>
        <v>1.8</v>
      </c>
      <c r="AR4531" s="71" t="e">
        <f t="shared" si="2031"/>
        <v>#DIV/0!</v>
      </c>
      <c r="BA4531">
        <f t="shared" si="2032"/>
        <v>62</v>
      </c>
      <c r="BB4531" s="91" t="e">
        <f t="shared" si="2033"/>
        <v>#DIV/0!</v>
      </c>
    </row>
    <row r="4532" spans="1:54">
      <c r="A4532" s="2" t="s">
        <v>4646</v>
      </c>
      <c r="B4532" s="7" t="s">
        <v>44475</v>
      </c>
      <c r="C4532" s="17">
        <f t="shared" si="2014"/>
        <v>37.9</v>
      </c>
      <c r="D4532" s="28">
        <f t="shared" si="2015"/>
        <v>111</v>
      </c>
      <c r="E4532" s="8">
        <f t="shared" si="2034"/>
        <v>13</v>
      </c>
      <c r="F4532" s="2" t="s">
        <v>9636</v>
      </c>
      <c r="G4532" s="54">
        <f t="shared" si="2035"/>
        <v>36.9</v>
      </c>
      <c r="H4532" s="20">
        <f t="shared" si="2036"/>
        <v>0.37114240000000004</v>
      </c>
      <c r="I4532" s="14" t="s">
        <v>19586</v>
      </c>
      <c r="J4532" s="14" t="s">
        <v>14623</v>
      </c>
      <c r="K4532" s="14" t="s">
        <v>24544</v>
      </c>
      <c r="L4532" s="14" t="s">
        <v>29503</v>
      </c>
      <c r="M4532" s="28">
        <f t="shared" si="2037"/>
        <v>12.6</v>
      </c>
      <c r="N4532" s="46">
        <f t="shared" si="2016"/>
        <v>5.8</v>
      </c>
      <c r="O4532" s="17">
        <f t="shared" si="2017"/>
        <v>2.2000000000000002</v>
      </c>
      <c r="P4532" s="17">
        <f t="shared" si="2017"/>
        <v>3.8000000000000003</v>
      </c>
      <c r="Q4532" s="124">
        <f t="shared" si="2018"/>
        <v>0.8</v>
      </c>
      <c r="R4532" s="26">
        <f t="shared" si="2019"/>
        <v>1.2000000000000002</v>
      </c>
      <c r="S4532" s="2" t="s">
        <v>34480</v>
      </c>
      <c r="T4532" s="2" t="s">
        <v>39460</v>
      </c>
      <c r="U4532" s="24">
        <f t="shared" si="2020"/>
        <v>383.6</v>
      </c>
      <c r="V4532" s="66">
        <f t="shared" si="2020"/>
        <v>308</v>
      </c>
      <c r="W4532" s="54">
        <f t="shared" si="2021"/>
        <v>3.69</v>
      </c>
      <c r="X4532" s="143">
        <f t="shared" si="2022"/>
        <v>383.6</v>
      </c>
      <c r="Y4532" s="143">
        <f t="shared" si="2023"/>
        <v>0.83799999999999997</v>
      </c>
      <c r="AD4532">
        <v>152</v>
      </c>
      <c r="AE4532">
        <v>-1</v>
      </c>
      <c r="AF4532" s="10">
        <v>37.9</v>
      </c>
      <c r="AG4532" s="10">
        <v>58.12</v>
      </c>
      <c r="AH4532" s="10">
        <f t="shared" si="2024"/>
        <v>346692.08638476091</v>
      </c>
      <c r="AI4532" s="11">
        <f t="shared" si="2012"/>
        <v>0</v>
      </c>
      <c r="AJ4532">
        <f t="shared" si="2013"/>
        <v>0</v>
      </c>
      <c r="AK4532" t="e">
        <f t="shared" si="2025"/>
        <v>#DIV/0!</v>
      </c>
      <c r="AL4532">
        <f t="shared" si="2026"/>
        <v>6.308699443200001</v>
      </c>
      <c r="AM4532" s="5">
        <f t="shared" si="2027"/>
        <v>7.38</v>
      </c>
      <c r="AN4532">
        <v>0</v>
      </c>
      <c r="AO4532" s="72">
        <f t="shared" si="2028"/>
        <v>1.2000000000000002</v>
      </c>
      <c r="AP4532" s="72">
        <f t="shared" si="2029"/>
        <v>0.8</v>
      </c>
      <c r="AQ4532" s="72">
        <f t="shared" si="2030"/>
        <v>0.8</v>
      </c>
      <c r="AR4532" s="71" t="e">
        <f t="shared" si="2031"/>
        <v>#DIV/0!</v>
      </c>
      <c r="BA4532">
        <f t="shared" si="2032"/>
        <v>111</v>
      </c>
      <c r="BB4532" s="91" t="e">
        <f t="shared" si="2033"/>
        <v>#DIV/0!</v>
      </c>
    </row>
    <row r="4533" spans="1:54">
      <c r="A4533" s="2" t="s">
        <v>9</v>
      </c>
      <c r="B4533" s="7" t="s">
        <v>44476</v>
      </c>
      <c r="C4533" s="17">
        <f t="shared" si="2014"/>
        <v>22.700000000000003</v>
      </c>
      <c r="D4533" s="28">
        <f t="shared" si="2015"/>
        <v>84</v>
      </c>
      <c r="E4533" s="8">
        <f t="shared" si="2034"/>
        <v>18</v>
      </c>
      <c r="F4533" s="2" t="s">
        <v>9637</v>
      </c>
      <c r="G4533" s="54">
        <f t="shared" si="2035"/>
        <v>21.8</v>
      </c>
      <c r="H4533" s="20">
        <f t="shared" si="2036"/>
        <v>0.11317550000000001</v>
      </c>
      <c r="I4533" s="14" t="s">
        <v>19587</v>
      </c>
      <c r="J4533" s="14" t="s">
        <v>14624</v>
      </c>
      <c r="K4533" s="14" t="s">
        <v>24545</v>
      </c>
      <c r="L4533" s="14" t="s">
        <v>29504</v>
      </c>
      <c r="M4533" s="28">
        <f t="shared" si="2037"/>
        <v>11</v>
      </c>
      <c r="N4533" s="46">
        <f t="shared" si="2016"/>
        <v>5.6</v>
      </c>
      <c r="O4533" s="17">
        <f t="shared" si="2017"/>
        <v>1.8</v>
      </c>
      <c r="P4533" s="17">
        <f t="shared" si="2017"/>
        <v>7</v>
      </c>
      <c r="Q4533" s="124">
        <f t="shared" si="2018"/>
        <v>1.8</v>
      </c>
      <c r="R4533" s="26">
        <f t="shared" si="2019"/>
        <v>2</v>
      </c>
      <c r="S4533" s="2" t="s">
        <v>34481</v>
      </c>
      <c r="T4533" s="2" t="s">
        <v>39461</v>
      </c>
      <c r="U4533" s="24">
        <f t="shared" si="2020"/>
        <v>356.8</v>
      </c>
      <c r="V4533" s="66">
        <f t="shared" si="2020"/>
        <v>304.40000000000003</v>
      </c>
      <c r="W4533" s="54">
        <f t="shared" si="2021"/>
        <v>2.1799999999999997</v>
      </c>
      <c r="X4533" s="143">
        <f t="shared" si="2022"/>
        <v>356.8</v>
      </c>
      <c r="Y4533" s="143">
        <f t="shared" si="2023"/>
        <v>0.53599999999999992</v>
      </c>
      <c r="AD4533">
        <v>152</v>
      </c>
      <c r="AE4533">
        <v>-1</v>
      </c>
      <c r="AF4533" s="10">
        <v>37.9</v>
      </c>
      <c r="AG4533" s="10">
        <v>58.12</v>
      </c>
      <c r="AH4533" s="10">
        <f t="shared" si="2024"/>
        <v>350809.16536674323</v>
      </c>
      <c r="AI4533" s="11">
        <f t="shared" si="2012"/>
        <v>0</v>
      </c>
      <c r="AJ4533">
        <f t="shared" si="2013"/>
        <v>0</v>
      </c>
      <c r="AK4533" t="e">
        <f t="shared" si="2025"/>
        <v>#DIV/0!</v>
      </c>
      <c r="AL4533">
        <f t="shared" si="2026"/>
        <v>22.347977400000001</v>
      </c>
      <c r="AM4533" s="5">
        <f t="shared" si="2027"/>
        <v>4.3400000000000007</v>
      </c>
      <c r="AN4533">
        <v>0</v>
      </c>
      <c r="AO4533" s="72">
        <f t="shared" si="2028"/>
        <v>2</v>
      </c>
      <c r="AP4533" s="72">
        <f t="shared" si="2029"/>
        <v>1.8</v>
      </c>
      <c r="AQ4533" s="72">
        <f t="shared" si="2030"/>
        <v>1.8</v>
      </c>
      <c r="AR4533" s="71" t="e">
        <f t="shared" si="2031"/>
        <v>#DIV/0!</v>
      </c>
      <c r="BA4533">
        <f t="shared" si="2032"/>
        <v>84</v>
      </c>
      <c r="BB4533" s="91" t="e">
        <f t="shared" si="2033"/>
        <v>#DIV/0!</v>
      </c>
    </row>
    <row r="4534" spans="1:54">
      <c r="A4534" s="2" t="s">
        <v>4647</v>
      </c>
      <c r="B4534" s="7" t="s">
        <v>44477</v>
      </c>
      <c r="C4534" s="17">
        <f t="shared" si="2014"/>
        <v>37.300000000000004</v>
      </c>
      <c r="D4534" s="28">
        <f t="shared" si="2015"/>
        <v>29</v>
      </c>
      <c r="E4534" s="8">
        <f t="shared" si="2034"/>
        <v>13</v>
      </c>
      <c r="F4534" s="2" t="s">
        <v>9638</v>
      </c>
      <c r="G4534" s="54">
        <f t="shared" si="2035"/>
        <v>36.300000000000004</v>
      </c>
      <c r="H4534" s="20">
        <f t="shared" si="2036"/>
        <v>0.422072</v>
      </c>
      <c r="I4534" s="14" t="s">
        <v>19588</v>
      </c>
      <c r="J4534" s="14" t="s">
        <v>14625</v>
      </c>
      <c r="K4534" s="14" t="s">
        <v>24546</v>
      </c>
      <c r="L4534" s="14" t="s">
        <v>29505</v>
      </c>
      <c r="M4534" s="28">
        <f t="shared" si="2037"/>
        <v>10.5</v>
      </c>
      <c r="N4534" s="46">
        <f t="shared" si="2016"/>
        <v>6</v>
      </c>
      <c r="O4534" s="17">
        <f t="shared" si="2017"/>
        <v>1.6</v>
      </c>
      <c r="P4534" s="17">
        <f t="shared" si="2017"/>
        <v>8</v>
      </c>
      <c r="Q4534" s="124">
        <f t="shared" si="2018"/>
        <v>1</v>
      </c>
      <c r="R4534" s="26">
        <f t="shared" si="2019"/>
        <v>1.8</v>
      </c>
      <c r="S4534" s="2" t="s">
        <v>34482</v>
      </c>
      <c r="T4534" s="2" t="s">
        <v>39462</v>
      </c>
      <c r="U4534" s="24">
        <f t="shared" si="2020"/>
        <v>302.3</v>
      </c>
      <c r="V4534" s="66">
        <f t="shared" si="2020"/>
        <v>397.1</v>
      </c>
      <c r="W4534" s="54">
        <f t="shared" si="2021"/>
        <v>3.63</v>
      </c>
      <c r="X4534" s="143">
        <f t="shared" si="2022"/>
        <v>302.3</v>
      </c>
      <c r="Y4534" s="143">
        <f t="shared" si="2023"/>
        <v>0.82599999999999996</v>
      </c>
      <c r="AD4534">
        <v>152</v>
      </c>
      <c r="AE4534">
        <v>-1</v>
      </c>
      <c r="AF4534" s="10">
        <v>37.9</v>
      </c>
      <c r="AG4534" s="10">
        <v>58.12</v>
      </c>
      <c r="AH4534" s="10">
        <f t="shared" si="2024"/>
        <v>200444.74619134548</v>
      </c>
      <c r="AI4534" s="11">
        <f t="shared" ref="AI4534:AI4597" si="2038">1-EXP(-2.63*(AA4534/AH4534)*(AD4534-AE4534)*(1-((AD4534-T4534)/(AD4534-AE4534))^0.38))</f>
        <v>0</v>
      </c>
      <c r="AJ4534">
        <f t="shared" ref="AJ4534:AJ4597" si="2039">H4534*P4534*O4534*R4534*AB4534</f>
        <v>0</v>
      </c>
      <c r="AK4534" t="e">
        <f t="shared" si="2025"/>
        <v>#DIV/0!</v>
      </c>
      <c r="AL4534">
        <f t="shared" si="2026"/>
        <v>13.315461120000002</v>
      </c>
      <c r="AM4534" s="5">
        <f t="shared" si="2027"/>
        <v>7.2600000000000007</v>
      </c>
      <c r="AN4534">
        <v>0</v>
      </c>
      <c r="AO4534" s="72">
        <f t="shared" si="2028"/>
        <v>1.8</v>
      </c>
      <c r="AP4534" s="72">
        <f t="shared" si="2029"/>
        <v>1</v>
      </c>
      <c r="AQ4534" s="72">
        <f t="shared" si="2030"/>
        <v>1.2000000000000002</v>
      </c>
      <c r="AR4534" s="71" t="e">
        <f t="shared" si="2031"/>
        <v>#DIV/0!</v>
      </c>
      <c r="BA4534">
        <f t="shared" si="2032"/>
        <v>29</v>
      </c>
      <c r="BB4534" s="91" t="e">
        <f t="shared" si="2033"/>
        <v>#DIV/0!</v>
      </c>
    </row>
    <row r="4535" spans="1:54">
      <c r="A4535" s="2" t="s">
        <v>4648</v>
      </c>
      <c r="B4535" s="7" t="s">
        <v>44478</v>
      </c>
      <c r="C4535" s="17">
        <f t="shared" si="2014"/>
        <v>28.900000000000002</v>
      </c>
      <c r="D4535" s="28">
        <f t="shared" si="2015"/>
        <v>176</v>
      </c>
      <c r="E4535" s="8">
        <f t="shared" si="2034"/>
        <v>10</v>
      </c>
      <c r="F4535" s="2" t="s">
        <v>9639</v>
      </c>
      <c r="G4535" s="54">
        <f t="shared" si="2035"/>
        <v>28</v>
      </c>
      <c r="H4535" s="20">
        <f t="shared" si="2036"/>
        <v>0.84686170000000005</v>
      </c>
      <c r="I4535" s="14" t="s">
        <v>19589</v>
      </c>
      <c r="J4535" s="14" t="s">
        <v>14626</v>
      </c>
      <c r="K4535" s="14" t="s">
        <v>18203</v>
      </c>
      <c r="L4535" s="14" t="s">
        <v>29506</v>
      </c>
      <c r="M4535" s="28">
        <f t="shared" si="2037"/>
        <v>10</v>
      </c>
      <c r="N4535" s="46">
        <f t="shared" si="2016"/>
        <v>6.8</v>
      </c>
      <c r="O4535" s="17">
        <f t="shared" si="2017"/>
        <v>2.4000000000000004</v>
      </c>
      <c r="P4535" s="17">
        <f t="shared" si="2017"/>
        <v>9</v>
      </c>
      <c r="Q4535" s="124">
        <f t="shared" si="2018"/>
        <v>0.4</v>
      </c>
      <c r="R4535" s="26">
        <f t="shared" si="2019"/>
        <v>2.8000000000000003</v>
      </c>
      <c r="S4535" s="2" t="s">
        <v>34483</v>
      </c>
      <c r="T4535" s="2" t="s">
        <v>39463</v>
      </c>
      <c r="U4535" s="24">
        <f t="shared" si="2020"/>
        <v>448.70000000000005</v>
      </c>
      <c r="V4535" s="66">
        <f t="shared" si="2020"/>
        <v>286.20000000000005</v>
      </c>
      <c r="W4535" s="54">
        <f t="shared" si="2021"/>
        <v>2.8</v>
      </c>
      <c r="X4535" s="143">
        <f t="shared" si="2022"/>
        <v>448.70000000000005</v>
      </c>
      <c r="Y4535" s="143">
        <f t="shared" si="2023"/>
        <v>0.65999999999999992</v>
      </c>
      <c r="AD4535">
        <v>152</v>
      </c>
      <c r="AE4535">
        <v>-1</v>
      </c>
      <c r="AF4535" s="10">
        <v>37.9</v>
      </c>
      <c r="AG4535" s="10">
        <v>58.12</v>
      </c>
      <c r="AH4535" s="10">
        <f t="shared" si="2024"/>
        <v>370183.57217656827</v>
      </c>
      <c r="AI4535" s="11">
        <f t="shared" si="2038"/>
        <v>0</v>
      </c>
      <c r="AJ4535">
        <f t="shared" si="2039"/>
        <v>0</v>
      </c>
      <c r="AK4535" t="e">
        <f t="shared" si="2025"/>
        <v>#DIV/0!</v>
      </c>
      <c r="AL4535">
        <f t="shared" si="2026"/>
        <v>9.2618043839999995</v>
      </c>
      <c r="AM4535" s="5">
        <f t="shared" si="2027"/>
        <v>5.58</v>
      </c>
      <c r="AN4535">
        <v>0</v>
      </c>
      <c r="AO4535" s="72">
        <f t="shared" si="2028"/>
        <v>2.8000000000000003</v>
      </c>
      <c r="AP4535" s="72">
        <f t="shared" si="2029"/>
        <v>0.4</v>
      </c>
      <c r="AQ4535" s="72">
        <f t="shared" si="2030"/>
        <v>0.60000000000000009</v>
      </c>
      <c r="AR4535" s="71" t="e">
        <f t="shared" si="2031"/>
        <v>#DIV/0!</v>
      </c>
      <c r="BA4535">
        <f t="shared" si="2032"/>
        <v>176</v>
      </c>
      <c r="BB4535" s="91" t="e">
        <f t="shared" si="2033"/>
        <v>#DIV/0!</v>
      </c>
    </row>
    <row r="4536" spans="1:54">
      <c r="A4536" s="2" t="s">
        <v>4649</v>
      </c>
      <c r="B4536" s="7" t="s">
        <v>44479</v>
      </c>
      <c r="C4536" s="17">
        <f t="shared" si="2014"/>
        <v>25.6</v>
      </c>
      <c r="D4536" s="28">
        <f t="shared" si="2015"/>
        <v>123</v>
      </c>
      <c r="E4536" s="8">
        <f t="shared" si="2034"/>
        <v>9</v>
      </c>
      <c r="F4536" s="2" t="s">
        <v>9640</v>
      </c>
      <c r="G4536" s="54">
        <f t="shared" si="2035"/>
        <v>24.700000000000003</v>
      </c>
      <c r="H4536" s="20">
        <f t="shared" si="2036"/>
        <v>0.33838220000000002</v>
      </c>
      <c r="I4536" s="14" t="s">
        <v>19590</v>
      </c>
      <c r="J4536" s="14" t="s">
        <v>14627</v>
      </c>
      <c r="K4536" s="14" t="s">
        <v>24547</v>
      </c>
      <c r="L4536" s="14" t="s">
        <v>29507</v>
      </c>
      <c r="M4536" s="28">
        <f t="shared" si="2037"/>
        <v>14.2</v>
      </c>
      <c r="N4536" s="46">
        <f t="shared" si="2016"/>
        <v>5.8</v>
      </c>
      <c r="O4536" s="17">
        <f t="shared" si="2017"/>
        <v>1.8</v>
      </c>
      <c r="P4536" s="17">
        <f t="shared" si="2017"/>
        <v>0.60000000000000009</v>
      </c>
      <c r="Q4536" s="124">
        <f t="shared" si="2018"/>
        <v>1.4000000000000001</v>
      </c>
      <c r="R4536" s="26">
        <f t="shared" si="2019"/>
        <v>2</v>
      </c>
      <c r="S4536" s="2" t="s">
        <v>34484</v>
      </c>
      <c r="T4536" s="2" t="s">
        <v>39464</v>
      </c>
      <c r="U4536" s="24">
        <f t="shared" si="2020"/>
        <v>396.5</v>
      </c>
      <c r="V4536" s="66">
        <f t="shared" si="2020"/>
        <v>405.3</v>
      </c>
      <c r="W4536" s="54">
        <f t="shared" si="2021"/>
        <v>2.4699999999999998</v>
      </c>
      <c r="X4536" s="143">
        <f t="shared" si="2022"/>
        <v>396.5</v>
      </c>
      <c r="Y4536" s="143">
        <f t="shared" si="2023"/>
        <v>0.59399999999999997</v>
      </c>
      <c r="AD4536">
        <v>152</v>
      </c>
      <c r="AE4536">
        <v>-1</v>
      </c>
      <c r="AF4536" s="10">
        <v>37.9</v>
      </c>
      <c r="AG4536" s="10">
        <v>58.12</v>
      </c>
      <c r="AH4536" s="10">
        <f t="shared" si="2024"/>
        <v>175341.69525607006</v>
      </c>
      <c r="AI4536" s="11">
        <f t="shared" si="2038"/>
        <v>0</v>
      </c>
      <c r="AJ4536">
        <f t="shared" si="2039"/>
        <v>0</v>
      </c>
      <c r="AK4536" t="e">
        <f t="shared" si="2025"/>
        <v>#DIV/0!</v>
      </c>
      <c r="AL4536">
        <f t="shared" si="2026"/>
        <v>1.4290944480000001</v>
      </c>
      <c r="AM4536" s="5">
        <f t="shared" si="2027"/>
        <v>4.92</v>
      </c>
      <c r="AN4536">
        <v>0</v>
      </c>
      <c r="AO4536" s="72">
        <f t="shared" si="2028"/>
        <v>2</v>
      </c>
      <c r="AP4536" s="72">
        <f t="shared" si="2029"/>
        <v>1.4000000000000001</v>
      </c>
      <c r="AQ4536" s="72">
        <f t="shared" si="2030"/>
        <v>1.4000000000000001</v>
      </c>
      <c r="AR4536" s="71" t="e">
        <f t="shared" si="2031"/>
        <v>#DIV/0!</v>
      </c>
      <c r="BA4536">
        <f t="shared" si="2032"/>
        <v>123</v>
      </c>
      <c r="BB4536" s="91" t="e">
        <f t="shared" si="2033"/>
        <v>#DIV/0!</v>
      </c>
    </row>
    <row r="4537" spans="1:54">
      <c r="A4537" s="2" t="s">
        <v>4650</v>
      </c>
      <c r="B4537" s="7" t="s">
        <v>44480</v>
      </c>
      <c r="C4537" s="17">
        <f t="shared" si="2014"/>
        <v>34.300000000000004</v>
      </c>
      <c r="D4537" s="28">
        <f t="shared" si="2015"/>
        <v>255</v>
      </c>
      <c r="E4537" s="8">
        <f t="shared" si="2034"/>
        <v>11</v>
      </c>
      <c r="F4537" s="2" t="s">
        <v>9641</v>
      </c>
      <c r="G4537" s="54">
        <f t="shared" si="2035"/>
        <v>33.4</v>
      </c>
      <c r="H4537" s="20">
        <f t="shared" si="2036"/>
        <v>0.68439279999999991</v>
      </c>
      <c r="I4537" s="14" t="s">
        <v>19591</v>
      </c>
      <c r="J4537" s="14" t="s">
        <v>14628</v>
      </c>
      <c r="K4537" s="14" t="s">
        <v>24548</v>
      </c>
      <c r="L4537" s="14" t="s">
        <v>29508</v>
      </c>
      <c r="M4537" s="28">
        <f t="shared" si="2037"/>
        <v>11.3</v>
      </c>
      <c r="N4537" s="46">
        <f t="shared" si="2016"/>
        <v>6.2</v>
      </c>
      <c r="O4537" s="17">
        <f t="shared" si="2017"/>
        <v>2</v>
      </c>
      <c r="P4537" s="17">
        <f t="shared" si="2017"/>
        <v>6.4</v>
      </c>
      <c r="Q4537" s="124">
        <f t="shared" si="2018"/>
        <v>0.60000000000000009</v>
      </c>
      <c r="R4537" s="26">
        <f t="shared" si="2019"/>
        <v>2.2000000000000002</v>
      </c>
      <c r="S4537" s="2" t="s">
        <v>34485</v>
      </c>
      <c r="T4537" s="2" t="s">
        <v>39465</v>
      </c>
      <c r="U4537" s="24">
        <f t="shared" si="2020"/>
        <v>528.20000000000005</v>
      </c>
      <c r="V4537" s="66">
        <f t="shared" si="2020"/>
        <v>422.70000000000005</v>
      </c>
      <c r="W4537" s="54">
        <f t="shared" si="2021"/>
        <v>3.34</v>
      </c>
      <c r="X4537" s="143">
        <f t="shared" si="2022"/>
        <v>528.20000000000005</v>
      </c>
      <c r="Y4537" s="143">
        <f t="shared" si="2023"/>
        <v>0.7679999999999999</v>
      </c>
      <c r="AD4537">
        <v>152</v>
      </c>
      <c r="AE4537">
        <v>-1</v>
      </c>
      <c r="AF4537" s="10">
        <v>37.9</v>
      </c>
      <c r="AG4537" s="10">
        <v>58.12</v>
      </c>
      <c r="AH4537" s="10">
        <f t="shared" si="2024"/>
        <v>77183.519443220983</v>
      </c>
      <c r="AI4537" s="11">
        <f t="shared" si="2038"/>
        <v>0</v>
      </c>
      <c r="AJ4537">
        <f t="shared" si="2039"/>
        <v>0</v>
      </c>
      <c r="AK4537" t="e">
        <f t="shared" si="2025"/>
        <v>#DIV/0!</v>
      </c>
      <c r="AL4537">
        <f t="shared" si="2026"/>
        <v>8.8874987520000026</v>
      </c>
      <c r="AM4537" s="5">
        <f t="shared" si="2027"/>
        <v>6.660000000000001</v>
      </c>
      <c r="AN4537">
        <v>0</v>
      </c>
      <c r="AO4537" s="72">
        <f t="shared" si="2028"/>
        <v>2.2000000000000002</v>
      </c>
      <c r="AP4537" s="72">
        <f t="shared" si="2029"/>
        <v>0.60000000000000009</v>
      </c>
      <c r="AQ4537" s="72">
        <f t="shared" si="2030"/>
        <v>0.8</v>
      </c>
      <c r="AR4537" s="71" t="e">
        <f t="shared" si="2031"/>
        <v>#DIV/0!</v>
      </c>
      <c r="BA4537">
        <f t="shared" si="2032"/>
        <v>255</v>
      </c>
      <c r="BB4537" s="91" t="e">
        <f t="shared" si="2033"/>
        <v>#DIV/0!</v>
      </c>
    </row>
    <row r="4538" spans="1:54">
      <c r="A4538" s="2" t="s">
        <v>4651</v>
      </c>
      <c r="B4538" s="7" t="s">
        <v>44481</v>
      </c>
      <c r="C4538" s="17">
        <f t="shared" si="2014"/>
        <v>26.900000000000002</v>
      </c>
      <c r="D4538" s="28">
        <f t="shared" si="2015"/>
        <v>250</v>
      </c>
      <c r="E4538" s="8">
        <f t="shared" si="2034"/>
        <v>20</v>
      </c>
      <c r="F4538" s="2" t="s">
        <v>9642</v>
      </c>
      <c r="G4538" s="54">
        <f t="shared" si="2035"/>
        <v>26</v>
      </c>
      <c r="H4538" s="20">
        <f t="shared" si="2036"/>
        <v>0.14122479999999998</v>
      </c>
      <c r="I4538" s="14" t="s">
        <v>19592</v>
      </c>
      <c r="J4538" s="14" t="s">
        <v>14629</v>
      </c>
      <c r="K4538" s="14" t="s">
        <v>24549</v>
      </c>
      <c r="L4538" s="14" t="s">
        <v>29509</v>
      </c>
      <c r="M4538" s="28">
        <f t="shared" si="2037"/>
        <v>9.6</v>
      </c>
      <c r="N4538" s="46">
        <f t="shared" si="2016"/>
        <v>6.8</v>
      </c>
      <c r="O4538" s="17">
        <f t="shared" si="2017"/>
        <v>3</v>
      </c>
      <c r="P4538" s="17">
        <f t="shared" si="2017"/>
        <v>9.8000000000000007</v>
      </c>
      <c r="Q4538" s="124">
        <f t="shared" si="2018"/>
        <v>1.4000000000000001</v>
      </c>
      <c r="R4538" s="26">
        <f t="shared" si="2019"/>
        <v>1.6</v>
      </c>
      <c r="S4538" s="2" t="s">
        <v>34486</v>
      </c>
      <c r="T4538" s="2" t="s">
        <v>39466</v>
      </c>
      <c r="U4538" s="24">
        <f t="shared" si="2020"/>
        <v>523.1</v>
      </c>
      <c r="V4538" s="66">
        <f t="shared" si="2020"/>
        <v>316.5</v>
      </c>
      <c r="W4538" s="54">
        <f t="shared" si="2021"/>
        <v>2.5999999999999996</v>
      </c>
      <c r="X4538" s="143">
        <f t="shared" si="2022"/>
        <v>523.1</v>
      </c>
      <c r="Y4538" s="143">
        <f t="shared" si="2023"/>
        <v>0.61999999999999988</v>
      </c>
      <c r="AD4538">
        <v>152</v>
      </c>
      <c r="AE4538">
        <v>-1</v>
      </c>
      <c r="AF4538" s="10">
        <v>37.9</v>
      </c>
      <c r="AG4538" s="10">
        <v>58.12</v>
      </c>
      <c r="AH4538" s="10">
        <f t="shared" si="2024"/>
        <v>336794.35168391088</v>
      </c>
      <c r="AI4538" s="11">
        <f t="shared" si="2038"/>
        <v>0</v>
      </c>
      <c r="AJ4538">
        <f t="shared" si="2039"/>
        <v>0</v>
      </c>
      <c r="AK4538" t="e">
        <f t="shared" si="2025"/>
        <v>#DIV/0!</v>
      </c>
      <c r="AL4538">
        <f t="shared" si="2026"/>
        <v>40.396785408</v>
      </c>
      <c r="AM4538" s="5">
        <f t="shared" si="2027"/>
        <v>5.1800000000000006</v>
      </c>
      <c r="AN4538">
        <v>0</v>
      </c>
      <c r="AO4538" s="72">
        <f t="shared" si="2028"/>
        <v>1.6</v>
      </c>
      <c r="AP4538" s="72">
        <f t="shared" si="2029"/>
        <v>1.4000000000000001</v>
      </c>
      <c r="AQ4538" s="72">
        <f t="shared" si="2030"/>
        <v>1.4000000000000001</v>
      </c>
      <c r="AR4538" s="71" t="e">
        <f t="shared" si="2031"/>
        <v>#DIV/0!</v>
      </c>
      <c r="BA4538">
        <f t="shared" si="2032"/>
        <v>250</v>
      </c>
      <c r="BB4538" s="91" t="e">
        <f t="shared" si="2033"/>
        <v>#DIV/0!</v>
      </c>
    </row>
    <row r="4539" spans="1:54">
      <c r="A4539" s="2" t="s">
        <v>4652</v>
      </c>
      <c r="B4539" s="7" t="s">
        <v>44482</v>
      </c>
      <c r="C4539" s="17">
        <f t="shared" si="2014"/>
        <v>11.4</v>
      </c>
      <c r="D4539" s="28">
        <f t="shared" si="2015"/>
        <v>95</v>
      </c>
      <c r="E4539" s="8">
        <f t="shared" si="2034"/>
        <v>7</v>
      </c>
      <c r="F4539" s="2" t="s">
        <v>9643</v>
      </c>
      <c r="G4539" s="54">
        <f t="shared" si="2035"/>
        <v>10.5</v>
      </c>
      <c r="H4539" s="20">
        <f t="shared" si="2036"/>
        <v>0.1222028</v>
      </c>
      <c r="I4539" s="14" t="s">
        <v>19593</v>
      </c>
      <c r="J4539" s="14" t="s">
        <v>14630</v>
      </c>
      <c r="K4539" s="14" t="s">
        <v>24550</v>
      </c>
      <c r="L4539" s="14" t="s">
        <v>29510</v>
      </c>
      <c r="M4539" s="28">
        <f t="shared" si="2037"/>
        <v>14.1</v>
      </c>
      <c r="N4539" s="46">
        <f t="shared" si="2016"/>
        <v>5.6</v>
      </c>
      <c r="O4539" s="17">
        <f t="shared" si="2017"/>
        <v>0.60000000000000009</v>
      </c>
      <c r="P4539" s="17">
        <f t="shared" si="2017"/>
        <v>0.8</v>
      </c>
      <c r="Q4539" s="124">
        <f t="shared" si="2018"/>
        <v>1</v>
      </c>
      <c r="R4539" s="26">
        <f t="shared" si="2019"/>
        <v>1.2000000000000002</v>
      </c>
      <c r="S4539" s="2" t="s">
        <v>34487</v>
      </c>
      <c r="T4539" s="2" t="s">
        <v>39467</v>
      </c>
      <c r="U4539" s="24">
        <f t="shared" si="2020"/>
        <v>367.8</v>
      </c>
      <c r="V4539" s="66">
        <f t="shared" si="2020"/>
        <v>304.8</v>
      </c>
      <c r="W4539" s="54">
        <f t="shared" si="2021"/>
        <v>1.05</v>
      </c>
      <c r="X4539" s="143">
        <f t="shared" si="2022"/>
        <v>367.8</v>
      </c>
      <c r="Y4539" s="143">
        <f t="shared" si="2023"/>
        <v>0.31000000000000005</v>
      </c>
      <c r="AD4539">
        <v>152</v>
      </c>
      <c r="AE4539">
        <v>-1</v>
      </c>
      <c r="AF4539" s="10">
        <v>37.9</v>
      </c>
      <c r="AG4539" s="10">
        <v>58.12</v>
      </c>
      <c r="AH4539" s="10">
        <f t="shared" si="2024"/>
        <v>350353.77636585745</v>
      </c>
      <c r="AI4539" s="11">
        <f t="shared" si="2038"/>
        <v>0</v>
      </c>
      <c r="AJ4539">
        <f t="shared" si="2039"/>
        <v>0</v>
      </c>
      <c r="AK4539" t="e">
        <f t="shared" si="2025"/>
        <v>#DIV/0!</v>
      </c>
      <c r="AL4539">
        <f t="shared" si="2026"/>
        <v>0.5056111872000002</v>
      </c>
      <c r="AM4539" s="5">
        <f t="shared" si="2027"/>
        <v>2.08</v>
      </c>
      <c r="AN4539">
        <v>0</v>
      </c>
      <c r="AO4539" s="72">
        <f t="shared" si="2028"/>
        <v>1.2000000000000002</v>
      </c>
      <c r="AP4539" s="72">
        <f t="shared" si="2029"/>
        <v>1</v>
      </c>
      <c r="AQ4539" s="72">
        <f t="shared" si="2030"/>
        <v>1.2000000000000002</v>
      </c>
      <c r="AR4539" s="71" t="e">
        <f t="shared" si="2031"/>
        <v>#DIV/0!</v>
      </c>
      <c r="BA4539">
        <f t="shared" si="2032"/>
        <v>95</v>
      </c>
      <c r="BB4539" s="91" t="e">
        <f t="shared" si="2033"/>
        <v>#DIV/0!</v>
      </c>
    </row>
    <row r="4540" spans="1:54">
      <c r="A4540" s="2" t="s">
        <v>4653</v>
      </c>
      <c r="B4540" s="7" t="s">
        <v>44483</v>
      </c>
      <c r="C4540" s="17">
        <f t="shared" si="2014"/>
        <v>17.5</v>
      </c>
      <c r="D4540" s="28">
        <f t="shared" si="2015"/>
        <v>268</v>
      </c>
      <c r="E4540" s="8">
        <f t="shared" si="2034"/>
        <v>17</v>
      </c>
      <c r="F4540" s="2" t="s">
        <v>9644</v>
      </c>
      <c r="G4540" s="54">
        <f t="shared" si="2035"/>
        <v>16.600000000000001</v>
      </c>
      <c r="H4540" s="20">
        <f t="shared" si="2036"/>
        <v>0.33837539999999999</v>
      </c>
      <c r="I4540" s="14" t="s">
        <v>19594</v>
      </c>
      <c r="J4540" s="14" t="s">
        <v>14631</v>
      </c>
      <c r="K4540" s="14" t="s">
        <v>24551</v>
      </c>
      <c r="L4540" s="14" t="s">
        <v>29511</v>
      </c>
      <c r="M4540" s="28">
        <f t="shared" si="2037"/>
        <v>9.6</v>
      </c>
      <c r="N4540" s="46">
        <f t="shared" si="2016"/>
        <v>6</v>
      </c>
      <c r="O4540" s="17">
        <f t="shared" si="2017"/>
        <v>1.6</v>
      </c>
      <c r="P4540" s="17">
        <f t="shared" si="2017"/>
        <v>9.8000000000000007</v>
      </c>
      <c r="Q4540" s="124">
        <f t="shared" si="2018"/>
        <v>1.8</v>
      </c>
      <c r="R4540" s="26">
        <f t="shared" si="2019"/>
        <v>2.6</v>
      </c>
      <c r="S4540" s="2" t="s">
        <v>34488</v>
      </c>
      <c r="T4540" s="2" t="s">
        <v>39468</v>
      </c>
      <c r="U4540" s="24">
        <f t="shared" si="2020"/>
        <v>541.1</v>
      </c>
      <c r="V4540" s="66">
        <f t="shared" si="2020"/>
        <v>411.70000000000005</v>
      </c>
      <c r="W4540" s="54">
        <f t="shared" si="2021"/>
        <v>1.66</v>
      </c>
      <c r="X4540" s="143">
        <f t="shared" si="2022"/>
        <v>541.1</v>
      </c>
      <c r="Y4540" s="143">
        <f t="shared" si="2023"/>
        <v>0.43199999999999994</v>
      </c>
      <c r="AD4540">
        <v>152</v>
      </c>
      <c r="AE4540">
        <v>-1</v>
      </c>
      <c r="AF4540" s="10">
        <v>37.9</v>
      </c>
      <c r="AG4540" s="10">
        <v>58.12</v>
      </c>
      <c r="AH4540" s="10">
        <f t="shared" si="2024"/>
        <v>151114.5613286728</v>
      </c>
      <c r="AI4540" s="11">
        <f t="shared" si="2038"/>
        <v>0</v>
      </c>
      <c r="AJ4540">
        <f t="shared" si="2039"/>
        <v>0</v>
      </c>
      <c r="AK4540" t="e">
        <f t="shared" si="2025"/>
        <v>#DIV/0!</v>
      </c>
      <c r="AL4540">
        <f t="shared" si="2026"/>
        <v>26.973111692800007</v>
      </c>
      <c r="AM4540" s="5">
        <f t="shared" si="2027"/>
        <v>3.3</v>
      </c>
      <c r="AN4540">
        <v>0</v>
      </c>
      <c r="AO4540" s="72">
        <f t="shared" si="2028"/>
        <v>2.6</v>
      </c>
      <c r="AP4540" s="72">
        <f t="shared" si="2029"/>
        <v>1.8</v>
      </c>
      <c r="AQ4540" s="72">
        <f t="shared" si="2030"/>
        <v>1.8</v>
      </c>
      <c r="AR4540" s="71" t="e">
        <f t="shared" si="2031"/>
        <v>#DIV/0!</v>
      </c>
      <c r="BA4540">
        <f t="shared" si="2032"/>
        <v>268</v>
      </c>
      <c r="BB4540" s="91" t="e">
        <f t="shared" si="2033"/>
        <v>#DIV/0!</v>
      </c>
    </row>
    <row r="4541" spans="1:54">
      <c r="A4541" s="2" t="s">
        <v>4654</v>
      </c>
      <c r="B4541" s="7" t="s">
        <v>44484</v>
      </c>
      <c r="C4541" s="17">
        <f t="shared" si="2014"/>
        <v>23.700000000000003</v>
      </c>
      <c r="D4541" s="28">
        <f t="shared" si="2015"/>
        <v>52</v>
      </c>
      <c r="E4541" s="8">
        <f t="shared" si="2034"/>
        <v>7</v>
      </c>
      <c r="F4541" s="2" t="s">
        <v>9645</v>
      </c>
      <c r="G4541" s="54">
        <f t="shared" si="2035"/>
        <v>22.700000000000003</v>
      </c>
      <c r="H4541" s="20">
        <f t="shared" si="2036"/>
        <v>0.41701410000000005</v>
      </c>
      <c r="I4541" s="14" t="s">
        <v>19595</v>
      </c>
      <c r="J4541" s="14" t="s">
        <v>14632</v>
      </c>
      <c r="K4541" s="14" t="s">
        <v>24552</v>
      </c>
      <c r="L4541" s="14" t="s">
        <v>29512</v>
      </c>
      <c r="M4541" s="28">
        <f t="shared" si="2037"/>
        <v>13</v>
      </c>
      <c r="N4541" s="46">
        <f t="shared" si="2016"/>
        <v>6.8</v>
      </c>
      <c r="O4541" s="17">
        <f t="shared" si="2017"/>
        <v>1.4000000000000001</v>
      </c>
      <c r="P4541" s="17">
        <f t="shared" si="2017"/>
        <v>3</v>
      </c>
      <c r="Q4541" s="124">
        <f t="shared" si="2018"/>
        <v>0.4</v>
      </c>
      <c r="R4541" s="26">
        <f t="shared" si="2019"/>
        <v>0.60000000000000009</v>
      </c>
      <c r="S4541" s="2" t="s">
        <v>34489</v>
      </c>
      <c r="T4541" s="2" t="s">
        <v>39469</v>
      </c>
      <c r="U4541" s="24">
        <f t="shared" si="2020"/>
        <v>324.90000000000003</v>
      </c>
      <c r="V4541" s="66">
        <f t="shared" si="2020"/>
        <v>414.3</v>
      </c>
      <c r="W4541" s="54">
        <f t="shared" si="2021"/>
        <v>2.2699999999999996</v>
      </c>
      <c r="X4541" s="143">
        <f t="shared" si="2022"/>
        <v>324.90000000000003</v>
      </c>
      <c r="Y4541" s="143">
        <f t="shared" si="2023"/>
        <v>0.55399999999999994</v>
      </c>
      <c r="AD4541">
        <v>152</v>
      </c>
      <c r="AE4541">
        <v>-1</v>
      </c>
      <c r="AF4541" s="10">
        <v>37.9</v>
      </c>
      <c r="AG4541" s="10">
        <v>58.12</v>
      </c>
      <c r="AH4541" s="10">
        <f t="shared" si="2024"/>
        <v>139104.54454456634</v>
      </c>
      <c r="AI4541" s="11">
        <f t="shared" si="2038"/>
        <v>0</v>
      </c>
      <c r="AJ4541">
        <f t="shared" si="2039"/>
        <v>0</v>
      </c>
      <c r="AK4541" t="e">
        <f t="shared" si="2025"/>
        <v>#DIV/0!</v>
      </c>
      <c r="AL4541">
        <f t="shared" si="2026"/>
        <v>1.4691244680000002</v>
      </c>
      <c r="AM4541" s="5">
        <f t="shared" si="2027"/>
        <v>4.5400000000000009</v>
      </c>
      <c r="AN4541">
        <v>0</v>
      </c>
      <c r="AO4541" s="72">
        <f t="shared" si="2028"/>
        <v>0.60000000000000009</v>
      </c>
      <c r="AP4541" s="72">
        <f t="shared" si="2029"/>
        <v>0.4</v>
      </c>
      <c r="AQ4541" s="72">
        <f t="shared" si="2030"/>
        <v>0.4</v>
      </c>
      <c r="AR4541" s="71" t="e">
        <f t="shared" si="2031"/>
        <v>#DIV/0!</v>
      </c>
      <c r="BA4541">
        <f t="shared" si="2032"/>
        <v>52</v>
      </c>
      <c r="BB4541" s="91" t="e">
        <f t="shared" si="2033"/>
        <v>#DIV/0!</v>
      </c>
    </row>
    <row r="4542" spans="1:54">
      <c r="A4542" s="2" t="s">
        <v>4655</v>
      </c>
      <c r="B4542" s="7" t="s">
        <v>44485</v>
      </c>
      <c r="C4542" s="17">
        <f t="shared" si="2014"/>
        <v>23.400000000000002</v>
      </c>
      <c r="D4542" s="28">
        <f t="shared" si="2015"/>
        <v>254</v>
      </c>
      <c r="E4542" s="8">
        <f t="shared" si="2034"/>
        <v>7</v>
      </c>
      <c r="F4542" s="2" t="s">
        <v>9646</v>
      </c>
      <c r="G4542" s="54">
        <f t="shared" si="2035"/>
        <v>22.5</v>
      </c>
      <c r="H4542" s="20">
        <f t="shared" si="2036"/>
        <v>0.68327420000000005</v>
      </c>
      <c r="I4542" s="14" t="s">
        <v>19596</v>
      </c>
      <c r="J4542" s="14" t="s">
        <v>14633</v>
      </c>
      <c r="K4542" s="14" t="s">
        <v>24553</v>
      </c>
      <c r="L4542" s="14" t="s">
        <v>29513</v>
      </c>
      <c r="M4542" s="28">
        <f t="shared" si="2037"/>
        <v>10.3</v>
      </c>
      <c r="N4542" s="46">
        <f t="shared" si="2016"/>
        <v>6.8</v>
      </c>
      <c r="O4542" s="17">
        <f t="shared" si="2017"/>
        <v>0.60000000000000009</v>
      </c>
      <c r="P4542" s="17">
        <f t="shared" si="2017"/>
        <v>8.4</v>
      </c>
      <c r="Q4542" s="124">
        <f t="shared" si="2018"/>
        <v>0.8</v>
      </c>
      <c r="R4542" s="26">
        <f t="shared" si="2019"/>
        <v>2.6</v>
      </c>
      <c r="S4542" s="2" t="s">
        <v>34490</v>
      </c>
      <c r="T4542" s="2" t="s">
        <v>39470</v>
      </c>
      <c r="U4542" s="24">
        <f t="shared" si="2020"/>
        <v>527.5</v>
      </c>
      <c r="V4542" s="66">
        <f t="shared" si="2020"/>
        <v>325.5</v>
      </c>
      <c r="W4542" s="54">
        <f t="shared" si="2021"/>
        <v>2.25</v>
      </c>
      <c r="X4542" s="143">
        <f t="shared" si="2022"/>
        <v>527.5</v>
      </c>
      <c r="Y4542" s="143">
        <f t="shared" si="2023"/>
        <v>0.55000000000000004</v>
      </c>
      <c r="AD4542">
        <v>152</v>
      </c>
      <c r="AE4542">
        <v>-1</v>
      </c>
      <c r="AF4542" s="10">
        <v>37.9</v>
      </c>
      <c r="AG4542" s="10">
        <v>58.12</v>
      </c>
      <c r="AH4542" s="10">
        <f t="shared" si="2024"/>
        <v>325899.28471985029</v>
      </c>
      <c r="AI4542" s="11">
        <f t="shared" si="2038"/>
        <v>0</v>
      </c>
      <c r="AJ4542">
        <f t="shared" si="2039"/>
        <v>0</v>
      </c>
      <c r="AK4542" t="e">
        <f t="shared" si="2025"/>
        <v>#DIV/0!</v>
      </c>
      <c r="AL4542">
        <f t="shared" si="2026"/>
        <v>4.1503748832000005</v>
      </c>
      <c r="AM4542" s="5">
        <f t="shared" si="2027"/>
        <v>4.4800000000000004</v>
      </c>
      <c r="AN4542">
        <v>0</v>
      </c>
      <c r="AO4542" s="72">
        <f t="shared" si="2028"/>
        <v>2.6</v>
      </c>
      <c r="AP4542" s="72">
        <f t="shared" si="2029"/>
        <v>0.8</v>
      </c>
      <c r="AQ4542" s="72">
        <f t="shared" si="2030"/>
        <v>1</v>
      </c>
      <c r="AR4542" s="71" t="e">
        <f t="shared" si="2031"/>
        <v>#DIV/0!</v>
      </c>
      <c r="BA4542">
        <f t="shared" si="2032"/>
        <v>254</v>
      </c>
      <c r="BB4542" s="91" t="e">
        <f t="shared" si="2033"/>
        <v>#DIV/0!</v>
      </c>
    </row>
    <row r="4543" spans="1:54">
      <c r="A4543" s="2" t="s">
        <v>4656</v>
      </c>
      <c r="B4543" s="7" t="s">
        <v>44486</v>
      </c>
      <c r="C4543" s="17">
        <f t="shared" si="2014"/>
        <v>27.5</v>
      </c>
      <c r="D4543" s="28">
        <f t="shared" si="2015"/>
        <v>62</v>
      </c>
      <c r="E4543" s="8">
        <f t="shared" si="2034"/>
        <v>22</v>
      </c>
      <c r="F4543" s="2" t="s">
        <v>9647</v>
      </c>
      <c r="G4543" s="54">
        <f t="shared" si="2035"/>
        <v>26.5</v>
      </c>
      <c r="H4543" s="20">
        <f t="shared" si="2036"/>
        <v>0.122126</v>
      </c>
      <c r="I4543" s="14" t="s">
        <v>19597</v>
      </c>
      <c r="J4543" s="14" t="s">
        <v>14634</v>
      </c>
      <c r="K4543" s="14" t="s">
        <v>24554</v>
      </c>
      <c r="L4543" s="14" t="s">
        <v>29514</v>
      </c>
      <c r="M4543" s="28">
        <f t="shared" si="2037"/>
        <v>13</v>
      </c>
      <c r="N4543" s="46">
        <f t="shared" si="2016"/>
        <v>6.4</v>
      </c>
      <c r="O4543" s="17">
        <f t="shared" si="2017"/>
        <v>2.8000000000000003</v>
      </c>
      <c r="P4543" s="17">
        <f t="shared" si="2017"/>
        <v>3</v>
      </c>
      <c r="Q4543" s="124">
        <f t="shared" si="2018"/>
        <v>1.8</v>
      </c>
      <c r="R4543" s="26">
        <f t="shared" si="2019"/>
        <v>2</v>
      </c>
      <c r="S4543" s="2" t="s">
        <v>34491</v>
      </c>
      <c r="T4543" s="2" t="s">
        <v>39471</v>
      </c>
      <c r="U4543" s="24">
        <f t="shared" si="2020"/>
        <v>335.3</v>
      </c>
      <c r="V4543" s="66">
        <f t="shared" si="2020"/>
        <v>295.3</v>
      </c>
      <c r="W4543" s="54">
        <f t="shared" si="2021"/>
        <v>2.65</v>
      </c>
      <c r="X4543" s="143">
        <f t="shared" si="2022"/>
        <v>335.3</v>
      </c>
      <c r="Y4543" s="143">
        <f t="shared" si="2023"/>
        <v>0.63</v>
      </c>
      <c r="AD4543">
        <v>152</v>
      </c>
      <c r="AE4543">
        <v>-1</v>
      </c>
      <c r="AF4543" s="10">
        <v>37.9</v>
      </c>
      <c r="AG4543" s="10">
        <v>58.12</v>
      </c>
      <c r="AH4543" s="10">
        <f t="shared" si="2024"/>
        <v>360614.16076711216</v>
      </c>
      <c r="AI4543" s="11">
        <f t="shared" si="2038"/>
        <v>0</v>
      </c>
      <c r="AJ4543">
        <f t="shared" si="2039"/>
        <v>0</v>
      </c>
      <c r="AK4543" t="e">
        <f t="shared" si="2025"/>
        <v>#DIV/0!</v>
      </c>
      <c r="AL4543">
        <f t="shared" si="2026"/>
        <v>14.748283200000001</v>
      </c>
      <c r="AM4543" s="5">
        <f t="shared" si="2027"/>
        <v>5.3</v>
      </c>
      <c r="AN4543">
        <v>0</v>
      </c>
      <c r="AO4543" s="72">
        <f t="shared" si="2028"/>
        <v>2</v>
      </c>
      <c r="AP4543" s="72">
        <f t="shared" si="2029"/>
        <v>1.8</v>
      </c>
      <c r="AQ4543" s="72">
        <f t="shared" si="2030"/>
        <v>1.8</v>
      </c>
      <c r="AR4543" s="71" t="e">
        <f t="shared" si="2031"/>
        <v>#DIV/0!</v>
      </c>
      <c r="BA4543">
        <f t="shared" si="2032"/>
        <v>62</v>
      </c>
      <c r="BB4543" s="91" t="e">
        <f t="shared" si="2033"/>
        <v>#DIV/0!</v>
      </c>
    </row>
    <row r="4544" spans="1:54">
      <c r="A4544" s="2" t="s">
        <v>4657</v>
      </c>
      <c r="B4544" s="7" t="s">
        <v>44487</v>
      </c>
      <c r="C4544" s="17">
        <f t="shared" si="2014"/>
        <v>22.5</v>
      </c>
      <c r="D4544" s="28">
        <f t="shared" si="2015"/>
        <v>14</v>
      </c>
      <c r="E4544" s="8">
        <f t="shared" si="2034"/>
        <v>18</v>
      </c>
      <c r="F4544" s="2" t="s">
        <v>9648</v>
      </c>
      <c r="G4544" s="54">
        <f t="shared" si="2035"/>
        <v>21.6</v>
      </c>
      <c r="H4544" s="20">
        <f t="shared" si="2036"/>
        <v>0.15797819999999999</v>
      </c>
      <c r="I4544" s="14" t="s">
        <v>19598</v>
      </c>
      <c r="J4544" s="14" t="s">
        <v>14635</v>
      </c>
      <c r="K4544" s="14" t="s">
        <v>24555</v>
      </c>
      <c r="L4544" s="14" t="s">
        <v>29515</v>
      </c>
      <c r="M4544" s="28">
        <f t="shared" si="2037"/>
        <v>10.1</v>
      </c>
      <c r="N4544" s="46">
        <f t="shared" si="2016"/>
        <v>6.4</v>
      </c>
      <c r="O4544" s="17">
        <f t="shared" si="2017"/>
        <v>1.8</v>
      </c>
      <c r="P4544" s="17">
        <f t="shared" si="2017"/>
        <v>8.8000000000000007</v>
      </c>
      <c r="Q4544" s="124">
        <f t="shared" si="2018"/>
        <v>1.8</v>
      </c>
      <c r="R4544" s="26">
        <f t="shared" si="2019"/>
        <v>2.2000000000000002</v>
      </c>
      <c r="S4544" s="2" t="s">
        <v>34492</v>
      </c>
      <c r="T4544" s="2" t="s">
        <v>39472</v>
      </c>
      <c r="U4544" s="24">
        <f t="shared" si="2020"/>
        <v>286.8</v>
      </c>
      <c r="V4544" s="66">
        <f t="shared" si="2020"/>
        <v>286.8</v>
      </c>
      <c r="W4544" s="54">
        <f t="shared" si="2021"/>
        <v>2.1599999999999997</v>
      </c>
      <c r="X4544" s="143">
        <f t="shared" si="2022"/>
        <v>286.8</v>
      </c>
      <c r="Y4544" s="143">
        <f t="shared" si="2023"/>
        <v>0.53199999999999992</v>
      </c>
      <c r="AD4544">
        <v>152</v>
      </c>
      <c r="AE4544">
        <v>-1</v>
      </c>
      <c r="AF4544" s="10">
        <v>37.9</v>
      </c>
      <c r="AG4544" s="10">
        <v>58.12</v>
      </c>
      <c r="AH4544" s="10">
        <f t="shared" si="2024"/>
        <v>369504.81370035233</v>
      </c>
      <c r="AI4544" s="11">
        <f t="shared" si="2038"/>
        <v>0</v>
      </c>
      <c r="AJ4544">
        <f t="shared" si="2039"/>
        <v>0</v>
      </c>
      <c r="AK4544" t="e">
        <f t="shared" si="2025"/>
        <v>#DIV/0!</v>
      </c>
      <c r="AL4544">
        <f t="shared" si="2026"/>
        <v>29.342775686400007</v>
      </c>
      <c r="AM4544" s="5">
        <f t="shared" si="2027"/>
        <v>4.3</v>
      </c>
      <c r="AN4544">
        <v>0</v>
      </c>
      <c r="AO4544" s="72">
        <f t="shared" si="2028"/>
        <v>2.2000000000000002</v>
      </c>
      <c r="AP4544" s="72">
        <f t="shared" si="2029"/>
        <v>1.8</v>
      </c>
      <c r="AQ4544" s="72">
        <f t="shared" si="2030"/>
        <v>2</v>
      </c>
      <c r="AR4544" s="71" t="e">
        <f t="shared" si="2031"/>
        <v>#DIV/0!</v>
      </c>
      <c r="BA4544">
        <f t="shared" si="2032"/>
        <v>14</v>
      </c>
      <c r="BB4544" s="91" t="e">
        <f t="shared" si="2033"/>
        <v>#DIV/0!</v>
      </c>
    </row>
    <row r="4545" spans="1:54">
      <c r="A4545" s="2" t="s">
        <v>4658</v>
      </c>
      <c r="B4545" s="7" t="s">
        <v>44488</v>
      </c>
      <c r="C4545" s="17">
        <f t="shared" si="2014"/>
        <v>7.6000000000000005</v>
      </c>
      <c r="D4545" s="28">
        <f t="shared" si="2015"/>
        <v>257</v>
      </c>
      <c r="E4545" s="8">
        <f t="shared" si="2034"/>
        <v>18</v>
      </c>
      <c r="F4545" s="2" t="s">
        <v>9649</v>
      </c>
      <c r="G4545" s="54">
        <f t="shared" si="2035"/>
        <v>6.6</v>
      </c>
      <c r="H4545" s="20">
        <f t="shared" si="2036"/>
        <v>0.1790061</v>
      </c>
      <c r="I4545" s="14" t="s">
        <v>19599</v>
      </c>
      <c r="J4545" s="14" t="s">
        <v>14636</v>
      </c>
      <c r="K4545" s="14" t="s">
        <v>24556</v>
      </c>
      <c r="L4545" s="14" t="s">
        <v>29516</v>
      </c>
      <c r="M4545" s="28">
        <f t="shared" si="2037"/>
        <v>12</v>
      </c>
      <c r="N4545" s="46">
        <f t="shared" si="2016"/>
        <v>5.6</v>
      </c>
      <c r="O4545" s="17">
        <f t="shared" si="2017"/>
        <v>1.8</v>
      </c>
      <c r="P4545" s="17">
        <f t="shared" si="2017"/>
        <v>5</v>
      </c>
      <c r="Q4545" s="124">
        <f t="shared" si="2018"/>
        <v>1.8</v>
      </c>
      <c r="R4545" s="26">
        <f t="shared" si="2019"/>
        <v>2.2000000000000002</v>
      </c>
      <c r="S4545" s="2" t="s">
        <v>34493</v>
      </c>
      <c r="T4545" s="2" t="s">
        <v>39473</v>
      </c>
      <c r="U4545" s="24">
        <f t="shared" si="2020"/>
        <v>530.30000000000007</v>
      </c>
      <c r="V4545" s="66">
        <f t="shared" si="2020"/>
        <v>341.70000000000005</v>
      </c>
      <c r="W4545" s="54">
        <f t="shared" si="2021"/>
        <v>0.66</v>
      </c>
      <c r="X4545" s="143">
        <f t="shared" si="2022"/>
        <v>530.30000000000007</v>
      </c>
      <c r="Y4545" s="143">
        <f t="shared" si="2023"/>
        <v>0.23200000000000001</v>
      </c>
      <c r="AD4545">
        <v>152</v>
      </c>
      <c r="AE4545">
        <v>-1</v>
      </c>
      <c r="AF4545" s="10">
        <v>37.9</v>
      </c>
      <c r="AG4545" s="10">
        <v>58.12</v>
      </c>
      <c r="AH4545" s="10">
        <f t="shared" si="2024"/>
        <v>304453.03670005669</v>
      </c>
      <c r="AI4545" s="11">
        <f t="shared" si="2038"/>
        <v>0</v>
      </c>
      <c r="AJ4545">
        <f t="shared" si="2039"/>
        <v>0</v>
      </c>
      <c r="AK4545" t="e">
        <f t="shared" si="2025"/>
        <v>#DIV/0!</v>
      </c>
      <c r="AL4545">
        <f t="shared" si="2026"/>
        <v>16.255679219999998</v>
      </c>
      <c r="AM4545" s="5">
        <f t="shared" si="2027"/>
        <v>1.32</v>
      </c>
      <c r="AN4545">
        <v>0</v>
      </c>
      <c r="AO4545" s="72">
        <f t="shared" si="2028"/>
        <v>2.2000000000000002</v>
      </c>
      <c r="AP4545" s="72">
        <f t="shared" si="2029"/>
        <v>1.8</v>
      </c>
      <c r="AQ4545" s="72">
        <f t="shared" si="2030"/>
        <v>2</v>
      </c>
      <c r="AR4545" s="71" t="e">
        <f t="shared" si="2031"/>
        <v>#DIV/0!</v>
      </c>
      <c r="BA4545">
        <f t="shared" si="2032"/>
        <v>257</v>
      </c>
      <c r="BB4545" s="91" t="e">
        <f t="shared" si="2033"/>
        <v>#DIV/0!</v>
      </c>
    </row>
    <row r="4546" spans="1:54">
      <c r="A4546" s="2" t="s">
        <v>4659</v>
      </c>
      <c r="B4546" s="7" t="s">
        <v>44489</v>
      </c>
      <c r="C4546" s="17">
        <f t="shared" ref="C4546:C4609" si="2040">MROUND(A4546,0.1)+1+AN4546</f>
        <v>28.6</v>
      </c>
      <c r="D4546" s="28">
        <f t="shared" ref="D4546:D4609" si="2041">MROUND(S4546,1)</f>
        <v>86</v>
      </c>
      <c r="E4546" s="8">
        <f t="shared" si="2034"/>
        <v>20</v>
      </c>
      <c r="F4546" s="2" t="s">
        <v>9650</v>
      </c>
      <c r="G4546" s="54">
        <f t="shared" si="2035"/>
        <v>27.6</v>
      </c>
      <c r="H4546" s="20">
        <f t="shared" si="2036"/>
        <v>0.2400967</v>
      </c>
      <c r="I4546" s="14" t="s">
        <v>19600</v>
      </c>
      <c r="J4546" s="14" t="s">
        <v>14637</v>
      </c>
      <c r="K4546" s="14" t="s">
        <v>24557</v>
      </c>
      <c r="L4546" s="14" t="s">
        <v>29517</v>
      </c>
      <c r="M4546" s="28">
        <f t="shared" si="2037"/>
        <v>10.5</v>
      </c>
      <c r="N4546" s="46">
        <f t="shared" ref="N4546:N4609" si="2042">MROUND(L4546,0.2)+5</f>
        <v>6.4</v>
      </c>
      <c r="O4546" s="17">
        <f t="shared" ref="O4546:P4609" si="2043">MROUND(I4546,0.2)</f>
        <v>1.8</v>
      </c>
      <c r="P4546" s="17">
        <f t="shared" si="2043"/>
        <v>8</v>
      </c>
      <c r="Q4546" s="124">
        <f t="shared" ref="Q4546:Q4609" si="2044">IF(AN4546&gt;0,CEILING((1-H4546)*R4546,0.2),IF(MROUND((1-H4546)*R4546,0.2)&lt;0.2,MROUND((1-H4546)*R4546,0.2)+0.2, MROUND((1-H4546)*R4546,0.2)))</f>
        <v>2.2000000000000002</v>
      </c>
      <c r="R4546" s="26">
        <f t="shared" ref="R4546:R4609" si="2045">MROUND(K4546,0.2)</f>
        <v>2.8000000000000003</v>
      </c>
      <c r="S4546" s="2" t="s">
        <v>34494</v>
      </c>
      <c r="T4546" s="2" t="s">
        <v>39474</v>
      </c>
      <c r="U4546" s="24">
        <f t="shared" ref="U4546:V4609" si="2046">ROUNDUP(S4546+273,1)</f>
        <v>358.6</v>
      </c>
      <c r="V4546" s="66">
        <f t="shared" si="2046"/>
        <v>286.5</v>
      </c>
      <c r="W4546" s="54">
        <f t="shared" ref="W4546:W4609" si="2047">ROUNDUP(A4546/10,2)</f>
        <v>2.76</v>
      </c>
      <c r="X4546" s="143">
        <f t="shared" ref="X4546:X4609" si="2048">U4546</f>
        <v>358.6</v>
      </c>
      <c r="Y4546" s="143">
        <f t="shared" ref="Y4546:Y4609" si="2049">W4546/5+0.1</f>
        <v>0.65199999999999991</v>
      </c>
      <c r="AD4546">
        <v>152</v>
      </c>
      <c r="AE4546">
        <v>-1</v>
      </c>
      <c r="AF4546" s="10">
        <v>37.9</v>
      </c>
      <c r="AG4546" s="10">
        <v>58.12</v>
      </c>
      <c r="AH4546" s="10">
        <f t="shared" ref="AH4546:AH4609" si="2050">((1.092*8.3144*(AE4546+273)*(LN(AF4546)-1.013)/(0.93-(AE4546+273)/(AD4546+273)))*((AD4546-T4546)/(AD4546-AE4546))^0.383)*1000/AG4546</f>
        <v>369839.75605585321</v>
      </c>
      <c r="AI4546" s="11">
        <f t="shared" si="2038"/>
        <v>0</v>
      </c>
      <c r="AJ4546">
        <f t="shared" si="2039"/>
        <v>0</v>
      </c>
      <c r="AK4546" t="e">
        <f t="shared" ref="AK4546:AK4609" si="2051">0.07*AJ4546*AI4546/AC4546</f>
        <v>#DIV/0!</v>
      </c>
      <c r="AL4546">
        <f t="shared" ref="AL4546:AL4609" si="2052">(1-H4546)*O4546*P4546*R4546</f>
        <v>30.639301056000001</v>
      </c>
      <c r="AM4546" s="5">
        <f t="shared" ref="AM4546:AM4609" si="2053">MROUND(A4546,0.1)/5</f>
        <v>5.5200000000000005</v>
      </c>
      <c r="AN4546">
        <v>0</v>
      </c>
      <c r="AO4546" s="72">
        <f t="shared" ref="AO4546:AO4609" si="2054">CEILING(R4546,0.2)</f>
        <v>2.8000000000000003</v>
      </c>
      <c r="AP4546" s="72">
        <f t="shared" ref="AP4546:AP4609" si="2055">Q4546</f>
        <v>2.2000000000000002</v>
      </c>
      <c r="AQ4546" s="72">
        <f t="shared" ref="AQ4546:AQ4609" si="2056">CEILING((1-H4546)*R4546,0.2)</f>
        <v>2.2000000000000002</v>
      </c>
      <c r="AR4546" s="71" t="e">
        <f t="shared" ref="AR4546:AR4609" si="2057">AL4546+AK4546</f>
        <v>#DIV/0!</v>
      </c>
      <c r="BA4546">
        <f t="shared" ref="BA4546:BA4609" si="2058">D4546</f>
        <v>86</v>
      </c>
      <c r="BB4546" s="91" t="e">
        <f t="shared" ref="BB4546:BB4609" si="2059">AK4546/AL4546</f>
        <v>#DIV/0!</v>
      </c>
    </row>
    <row r="4547" spans="1:54">
      <c r="A4547" s="2" t="s">
        <v>4660</v>
      </c>
      <c r="B4547" s="7" t="s">
        <v>44490</v>
      </c>
      <c r="C4547" s="17">
        <f t="shared" si="2040"/>
        <v>34.5</v>
      </c>
      <c r="D4547" s="28">
        <f t="shared" si="2041"/>
        <v>36</v>
      </c>
      <c r="E4547" s="8">
        <f t="shared" ref="E4547:E4610" si="2060">MROUND(SQRT(((P4547*O4547*Q4547)/MAX(O4547,P4547,Q4547)))*10,1)</f>
        <v>9</v>
      </c>
      <c r="F4547" s="2" t="s">
        <v>9651</v>
      </c>
      <c r="G4547" s="54">
        <f t="shared" ref="G4547:G4610" si="2061">ROUNDUP(A4547,1)</f>
        <v>33.5</v>
      </c>
      <c r="H4547" s="20">
        <f t="shared" ref="H4547:H4610" si="2062">F4547/100</f>
        <v>0.73258460000000003</v>
      </c>
      <c r="I4547" s="14" t="s">
        <v>19601</v>
      </c>
      <c r="J4547" s="14" t="s">
        <v>14638</v>
      </c>
      <c r="K4547" s="14" t="s">
        <v>24558</v>
      </c>
      <c r="L4547" s="14" t="s">
        <v>29518</v>
      </c>
      <c r="M4547" s="28">
        <f t="shared" ref="M4547:M4610" si="2063">14.5-P4547/2</f>
        <v>12.2</v>
      </c>
      <c r="N4547" s="46">
        <f t="shared" si="2042"/>
        <v>5</v>
      </c>
      <c r="O4547" s="17">
        <f t="shared" si="2043"/>
        <v>2.2000000000000002</v>
      </c>
      <c r="P4547" s="17">
        <f t="shared" si="2043"/>
        <v>4.6000000000000005</v>
      </c>
      <c r="Q4547" s="124">
        <f t="shared" si="2044"/>
        <v>0.4</v>
      </c>
      <c r="R4547" s="26">
        <f t="shared" si="2045"/>
        <v>1.8</v>
      </c>
      <c r="S4547" s="2" t="s">
        <v>34495</v>
      </c>
      <c r="T4547" s="2" t="s">
        <v>39475</v>
      </c>
      <c r="U4547" s="24">
        <f t="shared" si="2046"/>
        <v>308.70000000000005</v>
      </c>
      <c r="V4547" s="66">
        <f t="shared" si="2046"/>
        <v>368.70000000000005</v>
      </c>
      <c r="W4547" s="54">
        <f t="shared" si="2047"/>
        <v>3.3499999999999996</v>
      </c>
      <c r="X4547" s="143">
        <f t="shared" si="2048"/>
        <v>308.70000000000005</v>
      </c>
      <c r="Y4547" s="143">
        <f t="shared" si="2049"/>
        <v>0.76999999999999991</v>
      </c>
      <c r="AD4547">
        <v>152</v>
      </c>
      <c r="AE4547">
        <v>-1</v>
      </c>
      <c r="AF4547" s="10">
        <v>37.9</v>
      </c>
      <c r="AG4547" s="10">
        <v>58.12</v>
      </c>
      <c r="AH4547" s="10">
        <f t="shared" si="2050"/>
        <v>261972.07708187783</v>
      </c>
      <c r="AI4547" s="11">
        <f t="shared" si="2038"/>
        <v>0</v>
      </c>
      <c r="AJ4547">
        <f t="shared" si="2039"/>
        <v>0</v>
      </c>
      <c r="AK4547" t="e">
        <f t="shared" si="2051"/>
        <v>#DIV/0!</v>
      </c>
      <c r="AL4547">
        <f t="shared" si="2052"/>
        <v>4.8712389264000002</v>
      </c>
      <c r="AM4547" s="5">
        <f t="shared" si="2053"/>
        <v>6.7</v>
      </c>
      <c r="AN4547">
        <v>0</v>
      </c>
      <c r="AO4547" s="72">
        <f t="shared" si="2054"/>
        <v>1.8</v>
      </c>
      <c r="AP4547" s="72">
        <f t="shared" si="2055"/>
        <v>0.4</v>
      </c>
      <c r="AQ4547" s="72">
        <f t="shared" si="2056"/>
        <v>0.60000000000000009</v>
      </c>
      <c r="AR4547" s="71" t="e">
        <f t="shared" si="2057"/>
        <v>#DIV/0!</v>
      </c>
      <c r="BA4547">
        <f t="shared" si="2058"/>
        <v>36</v>
      </c>
      <c r="BB4547" s="91" t="e">
        <f t="shared" si="2059"/>
        <v>#DIV/0!</v>
      </c>
    </row>
    <row r="4548" spans="1:54">
      <c r="A4548" s="2" t="s">
        <v>4661</v>
      </c>
      <c r="B4548" s="7" t="s">
        <v>44491</v>
      </c>
      <c r="C4548" s="17">
        <f t="shared" si="2040"/>
        <v>19.100000000000001</v>
      </c>
      <c r="D4548" s="28">
        <f t="shared" si="2041"/>
        <v>103</v>
      </c>
      <c r="E4548" s="8">
        <f t="shared" si="2060"/>
        <v>7</v>
      </c>
      <c r="F4548" s="2" t="s">
        <v>9652</v>
      </c>
      <c r="G4548" s="54">
        <f t="shared" si="2061"/>
        <v>18.100000000000001</v>
      </c>
      <c r="H4548" s="20">
        <f t="shared" si="2062"/>
        <v>0.84600390000000003</v>
      </c>
      <c r="I4548" s="14" t="s">
        <v>19602</v>
      </c>
      <c r="J4548" s="14" t="s">
        <v>14639</v>
      </c>
      <c r="K4548" s="14" t="s">
        <v>24559</v>
      </c>
      <c r="L4548" s="14" t="s">
        <v>29519</v>
      </c>
      <c r="M4548" s="28">
        <f t="shared" si="2063"/>
        <v>10.5</v>
      </c>
      <c r="N4548" s="46">
        <f t="shared" si="2042"/>
        <v>6.8</v>
      </c>
      <c r="O4548" s="17">
        <f t="shared" si="2043"/>
        <v>2.6</v>
      </c>
      <c r="P4548" s="17">
        <f t="shared" si="2043"/>
        <v>8</v>
      </c>
      <c r="Q4548" s="124">
        <f t="shared" si="2044"/>
        <v>0.2</v>
      </c>
      <c r="R4548" s="26">
        <f t="shared" si="2045"/>
        <v>0.60000000000000009</v>
      </c>
      <c r="S4548" s="2" t="s">
        <v>34496</v>
      </c>
      <c r="T4548" s="2" t="s">
        <v>39476</v>
      </c>
      <c r="U4548" s="24">
        <f t="shared" si="2046"/>
        <v>375.8</v>
      </c>
      <c r="V4548" s="66">
        <f t="shared" si="2046"/>
        <v>360.8</v>
      </c>
      <c r="W4548" s="54">
        <f t="shared" si="2047"/>
        <v>1.81</v>
      </c>
      <c r="X4548" s="143">
        <f t="shared" si="2048"/>
        <v>375.8</v>
      </c>
      <c r="Y4548" s="143">
        <f t="shared" si="2049"/>
        <v>0.46199999999999997</v>
      </c>
      <c r="AD4548">
        <v>152</v>
      </c>
      <c r="AE4548">
        <v>-1</v>
      </c>
      <c r="AF4548" s="10">
        <v>37.9</v>
      </c>
      <c r="AG4548" s="10">
        <v>58.12</v>
      </c>
      <c r="AH4548" s="10">
        <f t="shared" si="2050"/>
        <v>275617.94949535013</v>
      </c>
      <c r="AI4548" s="11">
        <f t="shared" si="2038"/>
        <v>0</v>
      </c>
      <c r="AJ4548">
        <f t="shared" si="2039"/>
        <v>0</v>
      </c>
      <c r="AK4548" t="e">
        <f t="shared" si="2051"/>
        <v>#DIV/0!</v>
      </c>
      <c r="AL4548">
        <f t="shared" si="2052"/>
        <v>1.9218713279999999</v>
      </c>
      <c r="AM4548" s="5">
        <f t="shared" si="2053"/>
        <v>3.62</v>
      </c>
      <c r="AN4548">
        <v>0</v>
      </c>
      <c r="AO4548" s="72">
        <f t="shared" si="2054"/>
        <v>0.60000000000000009</v>
      </c>
      <c r="AP4548" s="72">
        <f t="shared" si="2055"/>
        <v>0.2</v>
      </c>
      <c r="AQ4548" s="72">
        <f t="shared" si="2056"/>
        <v>0.2</v>
      </c>
      <c r="AR4548" s="71" t="e">
        <f t="shared" si="2057"/>
        <v>#DIV/0!</v>
      </c>
      <c r="BA4548">
        <f t="shared" si="2058"/>
        <v>103</v>
      </c>
      <c r="BB4548" s="91" t="e">
        <f t="shared" si="2059"/>
        <v>#DIV/0!</v>
      </c>
    </row>
    <row r="4549" spans="1:54">
      <c r="A4549" s="2" t="s">
        <v>4662</v>
      </c>
      <c r="B4549" s="7" t="s">
        <v>44492</v>
      </c>
      <c r="C4549" s="17">
        <f t="shared" si="2040"/>
        <v>16.5</v>
      </c>
      <c r="D4549" s="28">
        <f t="shared" si="2041"/>
        <v>117</v>
      </c>
      <c r="E4549" s="8">
        <f t="shared" si="2060"/>
        <v>24</v>
      </c>
      <c r="F4549" s="2" t="s">
        <v>9653</v>
      </c>
      <c r="G4549" s="54">
        <f t="shared" si="2061"/>
        <v>15.6</v>
      </c>
      <c r="H4549" s="20">
        <f t="shared" si="2062"/>
        <v>0.1562868</v>
      </c>
      <c r="I4549" s="14" t="s">
        <v>19603</v>
      </c>
      <c r="J4549" s="14" t="s">
        <v>14640</v>
      </c>
      <c r="K4549" s="14" t="s">
        <v>24560</v>
      </c>
      <c r="L4549" s="14" t="s">
        <v>29520</v>
      </c>
      <c r="M4549" s="28">
        <f t="shared" si="2063"/>
        <v>11.3</v>
      </c>
      <c r="N4549" s="46">
        <f t="shared" si="2042"/>
        <v>6.4</v>
      </c>
      <c r="O4549" s="17">
        <f t="shared" si="2043"/>
        <v>2.4000000000000004</v>
      </c>
      <c r="P4549" s="17">
        <f t="shared" si="2043"/>
        <v>6.4</v>
      </c>
      <c r="Q4549" s="124">
        <f t="shared" si="2044"/>
        <v>2.4000000000000004</v>
      </c>
      <c r="R4549" s="26">
        <f t="shared" si="2045"/>
        <v>2.8000000000000003</v>
      </c>
      <c r="S4549" s="2" t="s">
        <v>34497</v>
      </c>
      <c r="T4549" s="2" t="s">
        <v>39477</v>
      </c>
      <c r="U4549" s="24">
        <f t="shared" si="2046"/>
        <v>390.40000000000003</v>
      </c>
      <c r="V4549" s="66">
        <f t="shared" si="2046"/>
        <v>356.3</v>
      </c>
      <c r="W4549" s="54">
        <f t="shared" si="2047"/>
        <v>1.56</v>
      </c>
      <c r="X4549" s="143">
        <f t="shared" si="2048"/>
        <v>390.40000000000003</v>
      </c>
      <c r="Y4549" s="143">
        <f t="shared" si="2049"/>
        <v>0.41200000000000003</v>
      </c>
      <c r="AD4549">
        <v>152</v>
      </c>
      <c r="AE4549">
        <v>-1</v>
      </c>
      <c r="AF4549" s="10">
        <v>37.9</v>
      </c>
      <c r="AG4549" s="10">
        <v>58.12</v>
      </c>
      <c r="AH4549" s="10">
        <f t="shared" si="2050"/>
        <v>282733.70657114842</v>
      </c>
      <c r="AI4549" s="11">
        <f t="shared" si="2038"/>
        <v>0</v>
      </c>
      <c r="AJ4549">
        <f t="shared" si="2039"/>
        <v>0</v>
      </c>
      <c r="AK4549" t="e">
        <f t="shared" si="2051"/>
        <v>#DIV/0!</v>
      </c>
      <c r="AL4549">
        <f t="shared" si="2052"/>
        <v>36.286417305600011</v>
      </c>
      <c r="AM4549" s="5">
        <f t="shared" si="2053"/>
        <v>3.1</v>
      </c>
      <c r="AN4549">
        <v>0</v>
      </c>
      <c r="AO4549" s="72">
        <f t="shared" si="2054"/>
        <v>2.8000000000000003</v>
      </c>
      <c r="AP4549" s="72">
        <f t="shared" si="2055"/>
        <v>2.4000000000000004</v>
      </c>
      <c r="AQ4549" s="72">
        <f t="shared" si="2056"/>
        <v>2.4000000000000004</v>
      </c>
      <c r="AR4549" s="71" t="e">
        <f t="shared" si="2057"/>
        <v>#DIV/0!</v>
      </c>
      <c r="BA4549">
        <f t="shared" si="2058"/>
        <v>117</v>
      </c>
      <c r="BB4549" s="91" t="e">
        <f t="shared" si="2059"/>
        <v>#DIV/0!</v>
      </c>
    </row>
    <row r="4550" spans="1:54">
      <c r="A4550" s="2" t="s">
        <v>4663</v>
      </c>
      <c r="B4550" s="7" t="s">
        <v>44493</v>
      </c>
      <c r="C4550" s="17">
        <f t="shared" si="2040"/>
        <v>10.8</v>
      </c>
      <c r="D4550" s="28">
        <f t="shared" si="2041"/>
        <v>246</v>
      </c>
      <c r="E4550" s="8">
        <f t="shared" si="2060"/>
        <v>14</v>
      </c>
      <c r="F4550" s="2" t="s">
        <v>9654</v>
      </c>
      <c r="G4550" s="54">
        <f t="shared" si="2061"/>
        <v>9.7999999999999989</v>
      </c>
      <c r="H4550" s="20">
        <f t="shared" si="2062"/>
        <v>0.50613180000000002</v>
      </c>
      <c r="I4550" s="14" t="s">
        <v>19604</v>
      </c>
      <c r="J4550" s="14" t="s">
        <v>14641</v>
      </c>
      <c r="K4550" s="14" t="s">
        <v>24561</v>
      </c>
      <c r="L4550" s="14" t="s">
        <v>29521</v>
      </c>
      <c r="M4550" s="28">
        <f t="shared" si="2063"/>
        <v>13.3</v>
      </c>
      <c r="N4550" s="46">
        <f t="shared" si="2042"/>
        <v>6.2</v>
      </c>
      <c r="O4550" s="17">
        <f t="shared" si="2043"/>
        <v>2.6</v>
      </c>
      <c r="P4550" s="17">
        <f t="shared" si="2043"/>
        <v>2.4000000000000004</v>
      </c>
      <c r="Q4550" s="124">
        <f t="shared" si="2044"/>
        <v>0.8</v>
      </c>
      <c r="R4550" s="26">
        <f t="shared" si="2045"/>
        <v>1.8</v>
      </c>
      <c r="S4550" s="2" t="s">
        <v>34498</v>
      </c>
      <c r="T4550" s="2" t="s">
        <v>39478</v>
      </c>
      <c r="U4550" s="24">
        <f t="shared" si="2046"/>
        <v>519.4</v>
      </c>
      <c r="V4550" s="66">
        <f t="shared" si="2046"/>
        <v>318.8</v>
      </c>
      <c r="W4550" s="54">
        <f t="shared" si="2047"/>
        <v>0.98</v>
      </c>
      <c r="X4550" s="143">
        <f t="shared" si="2048"/>
        <v>519.4</v>
      </c>
      <c r="Y4550" s="143">
        <f t="shared" si="2049"/>
        <v>0.29600000000000004</v>
      </c>
      <c r="AD4550">
        <v>152</v>
      </c>
      <c r="AE4550">
        <v>-1</v>
      </c>
      <c r="AF4550" s="10">
        <v>37.9</v>
      </c>
      <c r="AG4550" s="10">
        <v>58.12</v>
      </c>
      <c r="AH4550" s="10">
        <f t="shared" si="2050"/>
        <v>334112.4786204446</v>
      </c>
      <c r="AI4550" s="11">
        <f t="shared" si="2038"/>
        <v>0</v>
      </c>
      <c r="AJ4550">
        <f t="shared" si="2039"/>
        <v>0</v>
      </c>
      <c r="AK4550" t="e">
        <f t="shared" si="2051"/>
        <v>#DIV/0!</v>
      </c>
      <c r="AL4550">
        <f t="shared" si="2052"/>
        <v>5.5471276224000015</v>
      </c>
      <c r="AM4550" s="5">
        <f t="shared" si="2053"/>
        <v>1.9600000000000002</v>
      </c>
      <c r="AN4550">
        <v>0</v>
      </c>
      <c r="AO4550" s="72">
        <f t="shared" si="2054"/>
        <v>1.8</v>
      </c>
      <c r="AP4550" s="72">
        <f t="shared" si="2055"/>
        <v>0.8</v>
      </c>
      <c r="AQ4550" s="72">
        <f t="shared" si="2056"/>
        <v>1</v>
      </c>
      <c r="AR4550" s="71" t="e">
        <f t="shared" si="2057"/>
        <v>#DIV/0!</v>
      </c>
      <c r="BA4550">
        <f t="shared" si="2058"/>
        <v>246</v>
      </c>
      <c r="BB4550" s="91" t="e">
        <f t="shared" si="2059"/>
        <v>#DIV/0!</v>
      </c>
    </row>
    <row r="4551" spans="1:54">
      <c r="A4551" s="2" t="s">
        <v>4664</v>
      </c>
      <c r="B4551" s="7" t="s">
        <v>44494</v>
      </c>
      <c r="C4551" s="17">
        <f t="shared" si="2040"/>
        <v>12.200000000000001</v>
      </c>
      <c r="D4551" s="28">
        <f t="shared" si="2041"/>
        <v>128</v>
      </c>
      <c r="E4551" s="8">
        <f t="shared" si="2060"/>
        <v>5</v>
      </c>
      <c r="F4551" s="2" t="s">
        <v>9655</v>
      </c>
      <c r="G4551" s="54">
        <f t="shared" si="2061"/>
        <v>11.299999999999999</v>
      </c>
      <c r="H4551" s="20">
        <f t="shared" si="2062"/>
        <v>0.75121759999999993</v>
      </c>
      <c r="I4551" s="14" t="s">
        <v>19605</v>
      </c>
      <c r="J4551" s="14" t="s">
        <v>14642</v>
      </c>
      <c r="K4551" s="14" t="s">
        <v>24562</v>
      </c>
      <c r="L4551" s="14" t="s">
        <v>29522</v>
      </c>
      <c r="M4551" s="28">
        <f t="shared" si="2063"/>
        <v>13.6</v>
      </c>
      <c r="N4551" s="46">
        <f t="shared" si="2042"/>
        <v>6.8</v>
      </c>
      <c r="O4551" s="17">
        <f t="shared" si="2043"/>
        <v>1.2000000000000002</v>
      </c>
      <c r="P4551" s="17">
        <f t="shared" si="2043"/>
        <v>1.8</v>
      </c>
      <c r="Q4551" s="124">
        <f t="shared" si="2044"/>
        <v>0.2</v>
      </c>
      <c r="R4551" s="26">
        <f t="shared" si="2045"/>
        <v>1.2000000000000002</v>
      </c>
      <c r="S4551" s="2" t="s">
        <v>34499</v>
      </c>
      <c r="T4551" s="2" t="s">
        <v>39479</v>
      </c>
      <c r="U4551" s="24">
        <f t="shared" si="2046"/>
        <v>401.40000000000003</v>
      </c>
      <c r="V4551" s="66">
        <f t="shared" si="2046"/>
        <v>373</v>
      </c>
      <c r="W4551" s="54">
        <f t="shared" si="2047"/>
        <v>1.1300000000000001</v>
      </c>
      <c r="X4551" s="143">
        <f t="shared" si="2048"/>
        <v>401.40000000000003</v>
      </c>
      <c r="Y4551" s="143">
        <f t="shared" si="2049"/>
        <v>0.32600000000000007</v>
      </c>
      <c r="AD4551">
        <v>152</v>
      </c>
      <c r="AE4551">
        <v>-1</v>
      </c>
      <c r="AF4551" s="10">
        <v>37.9</v>
      </c>
      <c r="AG4551" s="10">
        <v>58.12</v>
      </c>
      <c r="AH4551" s="10">
        <f t="shared" si="2050"/>
        <v>254217.56055599399</v>
      </c>
      <c r="AI4551" s="11">
        <f t="shared" si="2038"/>
        <v>0</v>
      </c>
      <c r="AJ4551">
        <f t="shared" si="2039"/>
        <v>0</v>
      </c>
      <c r="AK4551" t="e">
        <f t="shared" si="2051"/>
        <v>#DIV/0!</v>
      </c>
      <c r="AL4551">
        <f t="shared" si="2052"/>
        <v>0.64484398080000038</v>
      </c>
      <c r="AM4551" s="5">
        <f t="shared" si="2053"/>
        <v>2.2400000000000002</v>
      </c>
      <c r="AN4551">
        <v>0</v>
      </c>
      <c r="AO4551" s="72">
        <f t="shared" si="2054"/>
        <v>1.2000000000000002</v>
      </c>
      <c r="AP4551" s="72">
        <f t="shared" si="2055"/>
        <v>0.2</v>
      </c>
      <c r="AQ4551" s="72">
        <f t="shared" si="2056"/>
        <v>0.4</v>
      </c>
      <c r="AR4551" s="71" t="e">
        <f t="shared" si="2057"/>
        <v>#DIV/0!</v>
      </c>
      <c r="BA4551">
        <f t="shared" si="2058"/>
        <v>128</v>
      </c>
      <c r="BB4551" s="91" t="e">
        <f t="shared" si="2059"/>
        <v>#DIV/0!</v>
      </c>
    </row>
    <row r="4552" spans="1:54">
      <c r="A4552" s="2" t="s">
        <v>4665</v>
      </c>
      <c r="B4552" s="7" t="s">
        <v>44495</v>
      </c>
      <c r="C4552" s="17">
        <f t="shared" si="2040"/>
        <v>33.1</v>
      </c>
      <c r="D4552" s="28">
        <f t="shared" si="2041"/>
        <v>114</v>
      </c>
      <c r="E4552" s="8">
        <f t="shared" si="2060"/>
        <v>4</v>
      </c>
      <c r="F4552" s="2" t="s">
        <v>9656</v>
      </c>
      <c r="G4552" s="54">
        <f t="shared" si="2061"/>
        <v>32.200000000000003</v>
      </c>
      <c r="H4552" s="20">
        <f t="shared" si="2062"/>
        <v>0.82022300000000004</v>
      </c>
      <c r="I4552" s="14" t="s">
        <v>19606</v>
      </c>
      <c r="J4552" s="14" t="s">
        <v>14643</v>
      </c>
      <c r="K4552" s="14" t="s">
        <v>24563</v>
      </c>
      <c r="L4552" s="14" t="s">
        <v>29523</v>
      </c>
      <c r="M4552" s="28">
        <f t="shared" si="2063"/>
        <v>12.4</v>
      </c>
      <c r="N4552" s="46">
        <f t="shared" si="2042"/>
        <v>6</v>
      </c>
      <c r="O4552" s="17">
        <f t="shared" si="2043"/>
        <v>0.8</v>
      </c>
      <c r="P4552" s="17">
        <f t="shared" si="2043"/>
        <v>4.2</v>
      </c>
      <c r="Q4552" s="124">
        <f t="shared" si="2044"/>
        <v>0.2</v>
      </c>
      <c r="R4552" s="26">
        <f t="shared" si="2045"/>
        <v>0.60000000000000009</v>
      </c>
      <c r="S4552" s="2" t="s">
        <v>34500</v>
      </c>
      <c r="T4552" s="2" t="s">
        <v>39480</v>
      </c>
      <c r="U4552" s="24">
        <f t="shared" si="2046"/>
        <v>387.5</v>
      </c>
      <c r="V4552" s="66">
        <f t="shared" si="2046"/>
        <v>342.6</v>
      </c>
      <c r="W4552" s="54">
        <f t="shared" si="2047"/>
        <v>3.2199999999999998</v>
      </c>
      <c r="X4552" s="143">
        <f t="shared" si="2048"/>
        <v>387.5</v>
      </c>
      <c r="Y4552" s="143">
        <f t="shared" si="2049"/>
        <v>0.74399999999999988</v>
      </c>
      <c r="AD4552">
        <v>152</v>
      </c>
      <c r="AE4552">
        <v>-1</v>
      </c>
      <c r="AF4552" s="10">
        <v>37.9</v>
      </c>
      <c r="AG4552" s="10">
        <v>58.12</v>
      </c>
      <c r="AH4552" s="10">
        <f t="shared" si="2050"/>
        <v>303109.90603692568</v>
      </c>
      <c r="AI4552" s="11">
        <f t="shared" si="2038"/>
        <v>0</v>
      </c>
      <c r="AJ4552">
        <f t="shared" si="2039"/>
        <v>0</v>
      </c>
      <c r="AK4552" t="e">
        <f t="shared" si="2051"/>
        <v>#DIV/0!</v>
      </c>
      <c r="AL4552">
        <f t="shared" si="2052"/>
        <v>0.36243043200000002</v>
      </c>
      <c r="AM4552" s="5">
        <f t="shared" si="2053"/>
        <v>6.42</v>
      </c>
      <c r="AN4552">
        <v>0</v>
      </c>
      <c r="AO4552" s="72">
        <f t="shared" si="2054"/>
        <v>0.60000000000000009</v>
      </c>
      <c r="AP4552" s="72">
        <f t="shared" si="2055"/>
        <v>0.2</v>
      </c>
      <c r="AQ4552" s="72">
        <f t="shared" si="2056"/>
        <v>0.2</v>
      </c>
      <c r="AR4552" s="71" t="e">
        <f t="shared" si="2057"/>
        <v>#DIV/0!</v>
      </c>
      <c r="BA4552">
        <f t="shared" si="2058"/>
        <v>114</v>
      </c>
      <c r="BB4552" s="91" t="e">
        <f t="shared" si="2059"/>
        <v>#DIV/0!</v>
      </c>
    </row>
    <row r="4553" spans="1:54">
      <c r="A4553" s="2" t="s">
        <v>4666</v>
      </c>
      <c r="B4553" s="7" t="s">
        <v>44496</v>
      </c>
      <c r="C4553" s="17">
        <f t="shared" si="2040"/>
        <v>34.300000000000004</v>
      </c>
      <c r="D4553" s="28">
        <f t="shared" si="2041"/>
        <v>190</v>
      </c>
      <c r="E4553" s="8">
        <f t="shared" si="2060"/>
        <v>5</v>
      </c>
      <c r="F4553" s="2" t="s">
        <v>9657</v>
      </c>
      <c r="G4553" s="54">
        <f t="shared" si="2061"/>
        <v>33.4</v>
      </c>
      <c r="H4553" s="20">
        <f t="shared" si="2062"/>
        <v>0.86914979999999997</v>
      </c>
      <c r="I4553" s="14" t="s">
        <v>19607</v>
      </c>
      <c r="J4553" s="14" t="s">
        <v>14644</v>
      </c>
      <c r="K4553" s="14" t="s">
        <v>24564</v>
      </c>
      <c r="L4553" s="14" t="s">
        <v>29524</v>
      </c>
      <c r="M4553" s="28">
        <f t="shared" si="2063"/>
        <v>11.8</v>
      </c>
      <c r="N4553" s="46">
        <f t="shared" si="2042"/>
        <v>6.6</v>
      </c>
      <c r="O4553" s="17">
        <f t="shared" si="2043"/>
        <v>0.60000000000000009</v>
      </c>
      <c r="P4553" s="17">
        <f t="shared" si="2043"/>
        <v>5.4</v>
      </c>
      <c r="Q4553" s="124">
        <f t="shared" si="2044"/>
        <v>0.4</v>
      </c>
      <c r="R4553" s="26">
        <f t="shared" si="2045"/>
        <v>2.4000000000000004</v>
      </c>
      <c r="S4553" s="2" t="s">
        <v>34501</v>
      </c>
      <c r="T4553" s="2" t="s">
        <v>39481</v>
      </c>
      <c r="U4553" s="24">
        <f t="shared" si="2046"/>
        <v>462.8</v>
      </c>
      <c r="V4553" s="66">
        <f t="shared" si="2046"/>
        <v>343.8</v>
      </c>
      <c r="W4553" s="54">
        <f t="shared" si="2047"/>
        <v>3.34</v>
      </c>
      <c r="X4553" s="143">
        <f t="shared" si="2048"/>
        <v>462.8</v>
      </c>
      <c r="Y4553" s="143">
        <f t="shared" si="2049"/>
        <v>0.7679999999999999</v>
      </c>
      <c r="AD4553">
        <v>152</v>
      </c>
      <c r="AE4553">
        <v>-1</v>
      </c>
      <c r="AF4553" s="10">
        <v>37.9</v>
      </c>
      <c r="AG4553" s="10">
        <v>58.12</v>
      </c>
      <c r="AH4553" s="10">
        <f t="shared" si="2050"/>
        <v>301492.11286900379</v>
      </c>
      <c r="AI4553" s="11">
        <f t="shared" si="2038"/>
        <v>0</v>
      </c>
      <c r="AJ4553">
        <f t="shared" si="2039"/>
        <v>0</v>
      </c>
      <c r="AK4553" t="e">
        <f t="shared" si="2051"/>
        <v>#DIV/0!</v>
      </c>
      <c r="AL4553">
        <f t="shared" si="2052"/>
        <v>1.0174911552000006</v>
      </c>
      <c r="AM4553" s="5">
        <f t="shared" si="2053"/>
        <v>6.660000000000001</v>
      </c>
      <c r="AN4553">
        <v>0</v>
      </c>
      <c r="AO4553" s="72">
        <f t="shared" si="2054"/>
        <v>2.4000000000000004</v>
      </c>
      <c r="AP4553" s="72">
        <f t="shared" si="2055"/>
        <v>0.4</v>
      </c>
      <c r="AQ4553" s="72">
        <f t="shared" si="2056"/>
        <v>0.4</v>
      </c>
      <c r="AR4553" s="71" t="e">
        <f t="shared" si="2057"/>
        <v>#DIV/0!</v>
      </c>
      <c r="BA4553">
        <f t="shared" si="2058"/>
        <v>190</v>
      </c>
      <c r="BB4553" s="91" t="e">
        <f t="shared" si="2059"/>
        <v>#DIV/0!</v>
      </c>
    </row>
    <row r="4554" spans="1:54">
      <c r="A4554" s="2" t="s">
        <v>4667</v>
      </c>
      <c r="B4554" s="7" t="s">
        <v>44497</v>
      </c>
      <c r="C4554" s="17">
        <f t="shared" si="2040"/>
        <v>12.700000000000001</v>
      </c>
      <c r="D4554" s="28">
        <f t="shared" si="2041"/>
        <v>68</v>
      </c>
      <c r="E4554" s="8">
        <f t="shared" si="2060"/>
        <v>6</v>
      </c>
      <c r="F4554" s="2" t="s">
        <v>9658</v>
      </c>
      <c r="G4554" s="54">
        <f t="shared" si="2061"/>
        <v>11.799999999999999</v>
      </c>
      <c r="H4554" s="20">
        <f t="shared" si="2062"/>
        <v>0.84739199999999992</v>
      </c>
      <c r="I4554" s="14" t="s">
        <v>19608</v>
      </c>
      <c r="J4554" s="14" t="s">
        <v>14645</v>
      </c>
      <c r="K4554" s="14" t="s">
        <v>24565</v>
      </c>
      <c r="L4554" s="14" t="s">
        <v>29525</v>
      </c>
      <c r="M4554" s="28">
        <f t="shared" si="2063"/>
        <v>13.1</v>
      </c>
      <c r="N4554" s="46">
        <f t="shared" si="2042"/>
        <v>5.2</v>
      </c>
      <c r="O4554" s="17">
        <f t="shared" si="2043"/>
        <v>0.8</v>
      </c>
      <c r="P4554" s="17">
        <f t="shared" si="2043"/>
        <v>2.8000000000000003</v>
      </c>
      <c r="Q4554" s="124">
        <f t="shared" si="2044"/>
        <v>0.4</v>
      </c>
      <c r="R4554" s="26">
        <f t="shared" si="2045"/>
        <v>2.4000000000000004</v>
      </c>
      <c r="S4554" s="2" t="s">
        <v>34502</v>
      </c>
      <c r="T4554" s="2" t="s">
        <v>39482</v>
      </c>
      <c r="U4554" s="24">
        <f t="shared" si="2046"/>
        <v>340.8</v>
      </c>
      <c r="V4554" s="66">
        <f t="shared" si="2046"/>
        <v>378.90000000000003</v>
      </c>
      <c r="W4554" s="54">
        <f t="shared" si="2047"/>
        <v>1.18</v>
      </c>
      <c r="X4554" s="143">
        <f t="shared" si="2048"/>
        <v>340.8</v>
      </c>
      <c r="Y4554" s="143">
        <f t="shared" si="2049"/>
        <v>0.33599999999999997</v>
      </c>
      <c r="AD4554">
        <v>152</v>
      </c>
      <c r="AE4554">
        <v>-1</v>
      </c>
      <c r="AF4554" s="10">
        <v>37.9</v>
      </c>
      <c r="AG4554" s="10">
        <v>58.12</v>
      </c>
      <c r="AH4554" s="10">
        <f t="shared" si="2050"/>
        <v>242757.10894979205</v>
      </c>
      <c r="AI4554" s="11">
        <f t="shared" si="2038"/>
        <v>0</v>
      </c>
      <c r="AJ4554">
        <f t="shared" si="2039"/>
        <v>0</v>
      </c>
      <c r="AK4554" t="e">
        <f t="shared" si="2051"/>
        <v>#DIV/0!</v>
      </c>
      <c r="AL4554">
        <f t="shared" si="2052"/>
        <v>0.82042060800000072</v>
      </c>
      <c r="AM4554" s="5">
        <f t="shared" si="2053"/>
        <v>2.3400000000000003</v>
      </c>
      <c r="AN4554">
        <v>0</v>
      </c>
      <c r="AO4554" s="72">
        <f t="shared" si="2054"/>
        <v>2.4000000000000004</v>
      </c>
      <c r="AP4554" s="72">
        <f t="shared" si="2055"/>
        <v>0.4</v>
      </c>
      <c r="AQ4554" s="72">
        <f t="shared" si="2056"/>
        <v>0.4</v>
      </c>
      <c r="AR4554" s="71" t="e">
        <f t="shared" si="2057"/>
        <v>#DIV/0!</v>
      </c>
      <c r="BA4554">
        <f t="shared" si="2058"/>
        <v>68</v>
      </c>
      <c r="BB4554" s="91" t="e">
        <f t="shared" si="2059"/>
        <v>#DIV/0!</v>
      </c>
    </row>
    <row r="4555" spans="1:54">
      <c r="A4555" s="2" t="s">
        <v>4668</v>
      </c>
      <c r="B4555" s="7" t="s">
        <v>44498</v>
      </c>
      <c r="C4555" s="17">
        <f t="shared" si="2040"/>
        <v>31.900000000000002</v>
      </c>
      <c r="D4555" s="28">
        <f t="shared" si="2041"/>
        <v>300</v>
      </c>
      <c r="E4555" s="8">
        <f t="shared" si="2060"/>
        <v>19</v>
      </c>
      <c r="F4555" s="2" t="s">
        <v>9659</v>
      </c>
      <c r="G4555" s="54">
        <f t="shared" si="2061"/>
        <v>31</v>
      </c>
      <c r="H4555" s="20">
        <f t="shared" si="2062"/>
        <v>0.27158169999999998</v>
      </c>
      <c r="I4555" s="14" t="s">
        <v>19609</v>
      </c>
      <c r="J4555" s="14" t="s">
        <v>14646</v>
      </c>
      <c r="K4555" s="14" t="s">
        <v>24566</v>
      </c>
      <c r="L4555" s="14" t="s">
        <v>29526</v>
      </c>
      <c r="M4555" s="28">
        <f t="shared" si="2063"/>
        <v>11.7</v>
      </c>
      <c r="N4555" s="46">
        <f t="shared" si="2042"/>
        <v>5.2</v>
      </c>
      <c r="O4555" s="17">
        <f t="shared" si="2043"/>
        <v>2.2000000000000002</v>
      </c>
      <c r="P4555" s="17">
        <f t="shared" si="2043"/>
        <v>5.6000000000000005</v>
      </c>
      <c r="Q4555" s="124">
        <f t="shared" si="2044"/>
        <v>1.6</v>
      </c>
      <c r="R4555" s="26">
        <f t="shared" si="2045"/>
        <v>2.2000000000000002</v>
      </c>
      <c r="S4555" s="2" t="s">
        <v>34503</v>
      </c>
      <c r="T4555" s="2" t="s">
        <v>39483</v>
      </c>
      <c r="U4555" s="24">
        <f t="shared" si="2046"/>
        <v>572.6</v>
      </c>
      <c r="V4555" s="66">
        <f t="shared" si="2046"/>
        <v>372.6</v>
      </c>
      <c r="W4555" s="54">
        <f t="shared" si="2047"/>
        <v>3.0999999999999996</v>
      </c>
      <c r="X4555" s="143">
        <f t="shared" si="2048"/>
        <v>572.6</v>
      </c>
      <c r="Y4555" s="143">
        <f t="shared" si="2049"/>
        <v>0.71999999999999986</v>
      </c>
      <c r="AD4555">
        <v>152</v>
      </c>
      <c r="AE4555">
        <v>-1</v>
      </c>
      <c r="AF4555" s="10">
        <v>37.9</v>
      </c>
      <c r="AG4555" s="10">
        <v>58.12</v>
      </c>
      <c r="AH4555" s="10">
        <f t="shared" si="2050"/>
        <v>254936.87440774197</v>
      </c>
      <c r="AI4555" s="11">
        <f t="shared" si="2038"/>
        <v>0</v>
      </c>
      <c r="AJ4555">
        <f t="shared" si="2039"/>
        <v>0</v>
      </c>
      <c r="AK4555" t="e">
        <f t="shared" si="2051"/>
        <v>#DIV/0!</v>
      </c>
      <c r="AL4555">
        <f t="shared" si="2052"/>
        <v>19.743049603200003</v>
      </c>
      <c r="AM4555" s="5">
        <f t="shared" si="2053"/>
        <v>6.1800000000000006</v>
      </c>
      <c r="AN4555">
        <v>0</v>
      </c>
      <c r="AO4555" s="72">
        <f t="shared" si="2054"/>
        <v>2.2000000000000002</v>
      </c>
      <c r="AP4555" s="72">
        <f t="shared" si="2055"/>
        <v>1.6</v>
      </c>
      <c r="AQ4555" s="72">
        <f t="shared" si="2056"/>
        <v>1.8</v>
      </c>
      <c r="AR4555" s="71" t="e">
        <f t="shared" si="2057"/>
        <v>#DIV/0!</v>
      </c>
      <c r="BA4555">
        <f t="shared" si="2058"/>
        <v>300</v>
      </c>
      <c r="BB4555" s="91" t="e">
        <f t="shared" si="2059"/>
        <v>#DIV/0!</v>
      </c>
    </row>
    <row r="4556" spans="1:54">
      <c r="A4556" s="2" t="s">
        <v>4669</v>
      </c>
      <c r="B4556" s="7" t="s">
        <v>44499</v>
      </c>
      <c r="C4556" s="17">
        <f t="shared" si="2040"/>
        <v>33.5</v>
      </c>
      <c r="D4556" s="28">
        <f t="shared" si="2041"/>
        <v>116</v>
      </c>
      <c r="E4556" s="8">
        <f t="shared" si="2060"/>
        <v>8</v>
      </c>
      <c r="F4556" s="2" t="s">
        <v>9660</v>
      </c>
      <c r="G4556" s="54">
        <f t="shared" si="2061"/>
        <v>32.6</v>
      </c>
      <c r="H4556" s="20">
        <f t="shared" si="2062"/>
        <v>0.7124703</v>
      </c>
      <c r="I4556" s="14" t="s">
        <v>19610</v>
      </c>
      <c r="J4556" s="14" t="s">
        <v>14647</v>
      </c>
      <c r="K4556" s="14" t="s">
        <v>24567</v>
      </c>
      <c r="L4556" s="14" t="s">
        <v>29527</v>
      </c>
      <c r="M4556" s="28">
        <f t="shared" si="2063"/>
        <v>12.8</v>
      </c>
      <c r="N4556" s="46">
        <f t="shared" si="2042"/>
        <v>5.6</v>
      </c>
      <c r="O4556" s="17">
        <f t="shared" si="2043"/>
        <v>1.8</v>
      </c>
      <c r="P4556" s="17">
        <f t="shared" si="2043"/>
        <v>3.4000000000000004</v>
      </c>
      <c r="Q4556" s="124">
        <f t="shared" si="2044"/>
        <v>0.4</v>
      </c>
      <c r="R4556" s="26">
        <f t="shared" si="2045"/>
        <v>1.2000000000000002</v>
      </c>
      <c r="S4556" s="2" t="s">
        <v>34504</v>
      </c>
      <c r="T4556" s="2" t="s">
        <v>39484</v>
      </c>
      <c r="U4556" s="24">
        <f t="shared" si="2046"/>
        <v>388.6</v>
      </c>
      <c r="V4556" s="66">
        <f t="shared" si="2046"/>
        <v>291.90000000000003</v>
      </c>
      <c r="W4556" s="54">
        <f t="shared" si="2047"/>
        <v>3.26</v>
      </c>
      <c r="X4556" s="143">
        <f t="shared" si="2048"/>
        <v>388.6</v>
      </c>
      <c r="Y4556" s="143">
        <f t="shared" si="2049"/>
        <v>0.75199999999999989</v>
      </c>
      <c r="AD4556">
        <v>152</v>
      </c>
      <c r="AE4556">
        <v>-1</v>
      </c>
      <c r="AF4556" s="10">
        <v>37.9</v>
      </c>
      <c r="AG4556" s="10">
        <v>58.12</v>
      </c>
      <c r="AH4556" s="10">
        <f t="shared" si="2050"/>
        <v>364246.4383241866</v>
      </c>
      <c r="AI4556" s="11">
        <f t="shared" si="2038"/>
        <v>0</v>
      </c>
      <c r="AJ4556">
        <f t="shared" si="2039"/>
        <v>0</v>
      </c>
      <c r="AK4556" t="e">
        <f t="shared" si="2051"/>
        <v>#DIV/0!</v>
      </c>
      <c r="AL4556">
        <f t="shared" si="2052"/>
        <v>2.1116181168000008</v>
      </c>
      <c r="AM4556" s="5">
        <f t="shared" si="2053"/>
        <v>6.5</v>
      </c>
      <c r="AN4556">
        <v>0</v>
      </c>
      <c r="AO4556" s="72">
        <f t="shared" si="2054"/>
        <v>1.2000000000000002</v>
      </c>
      <c r="AP4556" s="72">
        <f t="shared" si="2055"/>
        <v>0.4</v>
      </c>
      <c r="AQ4556" s="72">
        <f t="shared" si="2056"/>
        <v>0.4</v>
      </c>
      <c r="AR4556" s="71" t="e">
        <f t="shared" si="2057"/>
        <v>#DIV/0!</v>
      </c>
      <c r="BA4556">
        <f t="shared" si="2058"/>
        <v>116</v>
      </c>
      <c r="BB4556" s="91" t="e">
        <f t="shared" si="2059"/>
        <v>#DIV/0!</v>
      </c>
    </row>
    <row r="4557" spans="1:54">
      <c r="A4557" s="2" t="s">
        <v>4670</v>
      </c>
      <c r="B4557" s="7" t="s">
        <v>44500</v>
      </c>
      <c r="C4557" s="17">
        <f t="shared" si="2040"/>
        <v>33.1</v>
      </c>
      <c r="D4557" s="28">
        <f t="shared" si="2041"/>
        <v>222</v>
      </c>
      <c r="E4557" s="8">
        <f t="shared" si="2060"/>
        <v>10</v>
      </c>
      <c r="F4557" s="2" t="s">
        <v>9661</v>
      </c>
      <c r="G4557" s="54">
        <f t="shared" si="2061"/>
        <v>32.1</v>
      </c>
      <c r="H4557" s="20">
        <f t="shared" si="2062"/>
        <v>0.3560702</v>
      </c>
      <c r="I4557" s="14" t="s">
        <v>19611</v>
      </c>
      <c r="J4557" s="14" t="s">
        <v>14648</v>
      </c>
      <c r="K4557" s="14" t="s">
        <v>24568</v>
      </c>
      <c r="L4557" s="14" t="s">
        <v>29528</v>
      </c>
      <c r="M4557" s="28">
        <f t="shared" si="2063"/>
        <v>13.3</v>
      </c>
      <c r="N4557" s="46">
        <f t="shared" si="2042"/>
        <v>5.6</v>
      </c>
      <c r="O4557" s="17">
        <f t="shared" si="2043"/>
        <v>0.60000000000000009</v>
      </c>
      <c r="P4557" s="17">
        <f t="shared" si="2043"/>
        <v>2.4000000000000004</v>
      </c>
      <c r="Q4557" s="124">
        <f t="shared" si="2044"/>
        <v>1.8</v>
      </c>
      <c r="R4557" s="26">
        <f t="shared" si="2045"/>
        <v>2.8000000000000003</v>
      </c>
      <c r="S4557" s="2" t="s">
        <v>34505</v>
      </c>
      <c r="T4557" s="2" t="s">
        <v>39485</v>
      </c>
      <c r="U4557" s="24">
        <f t="shared" si="2046"/>
        <v>495.20000000000005</v>
      </c>
      <c r="V4557" s="66">
        <f t="shared" si="2046"/>
        <v>314.60000000000002</v>
      </c>
      <c r="W4557" s="54">
        <f t="shared" si="2047"/>
        <v>3.21</v>
      </c>
      <c r="X4557" s="143">
        <f t="shared" si="2048"/>
        <v>495.20000000000005</v>
      </c>
      <c r="Y4557" s="143">
        <f t="shared" si="2049"/>
        <v>0.74199999999999999</v>
      </c>
      <c r="AD4557">
        <v>152</v>
      </c>
      <c r="AE4557">
        <v>-1</v>
      </c>
      <c r="AF4557" s="10">
        <v>37.9</v>
      </c>
      <c r="AG4557" s="10">
        <v>58.12</v>
      </c>
      <c r="AH4557" s="10">
        <f t="shared" si="2050"/>
        <v>339051.88825179869</v>
      </c>
      <c r="AI4557" s="11">
        <f t="shared" si="2038"/>
        <v>0</v>
      </c>
      <c r="AJ4557">
        <f t="shared" si="2039"/>
        <v>0</v>
      </c>
      <c r="AK4557" t="e">
        <f t="shared" si="2051"/>
        <v>#DIV/0!</v>
      </c>
      <c r="AL4557">
        <f t="shared" si="2052"/>
        <v>2.5963249536000008</v>
      </c>
      <c r="AM4557" s="5">
        <f t="shared" si="2053"/>
        <v>6.42</v>
      </c>
      <c r="AN4557">
        <v>0</v>
      </c>
      <c r="AO4557" s="72">
        <f t="shared" si="2054"/>
        <v>2.8000000000000003</v>
      </c>
      <c r="AP4557" s="72">
        <f t="shared" si="2055"/>
        <v>1.8</v>
      </c>
      <c r="AQ4557" s="72">
        <f t="shared" si="2056"/>
        <v>2</v>
      </c>
      <c r="AR4557" s="71" t="e">
        <f t="shared" si="2057"/>
        <v>#DIV/0!</v>
      </c>
      <c r="BA4557">
        <f t="shared" si="2058"/>
        <v>222</v>
      </c>
      <c r="BB4557" s="91" t="e">
        <f t="shared" si="2059"/>
        <v>#DIV/0!</v>
      </c>
    </row>
    <row r="4558" spans="1:54">
      <c r="A4558" s="2" t="s">
        <v>4671</v>
      </c>
      <c r="B4558" s="7" t="s">
        <v>44501</v>
      </c>
      <c r="C4558" s="17">
        <f t="shared" si="2040"/>
        <v>16.700000000000003</v>
      </c>
      <c r="D4558" s="28">
        <f t="shared" si="2041"/>
        <v>271</v>
      </c>
      <c r="E4558" s="8">
        <f t="shared" si="2060"/>
        <v>15</v>
      </c>
      <c r="F4558" s="2" t="s">
        <v>9662</v>
      </c>
      <c r="G4558" s="54">
        <f t="shared" si="2061"/>
        <v>15.799999999999999</v>
      </c>
      <c r="H4558" s="20">
        <f t="shared" si="2062"/>
        <v>0.52402490000000002</v>
      </c>
      <c r="I4558" s="14" t="s">
        <v>19612</v>
      </c>
      <c r="J4558" s="14" t="s">
        <v>14649</v>
      </c>
      <c r="K4558" s="14" t="s">
        <v>24569</v>
      </c>
      <c r="L4558" s="14" t="s">
        <v>29529</v>
      </c>
      <c r="M4558" s="28">
        <f t="shared" si="2063"/>
        <v>12.5</v>
      </c>
      <c r="N4558" s="46">
        <f t="shared" si="2042"/>
        <v>6.4</v>
      </c>
      <c r="O4558" s="17">
        <f t="shared" si="2043"/>
        <v>1.8</v>
      </c>
      <c r="P4558" s="17">
        <f t="shared" si="2043"/>
        <v>4</v>
      </c>
      <c r="Q4558" s="124">
        <f t="shared" si="2044"/>
        <v>1.2000000000000002</v>
      </c>
      <c r="R4558" s="26">
        <f t="shared" si="2045"/>
        <v>2.6</v>
      </c>
      <c r="S4558" s="2" t="s">
        <v>34506</v>
      </c>
      <c r="T4558" s="2" t="s">
        <v>39486</v>
      </c>
      <c r="U4558" s="24">
        <f t="shared" si="2046"/>
        <v>544</v>
      </c>
      <c r="V4558" s="66">
        <f t="shared" si="2046"/>
        <v>287.10000000000002</v>
      </c>
      <c r="W4558" s="54">
        <f t="shared" si="2047"/>
        <v>1.58</v>
      </c>
      <c r="X4558" s="143">
        <f t="shared" si="2048"/>
        <v>544</v>
      </c>
      <c r="Y4558" s="143">
        <f t="shared" si="2049"/>
        <v>0.41600000000000004</v>
      </c>
      <c r="AD4558">
        <v>152</v>
      </c>
      <c r="AE4558">
        <v>-1</v>
      </c>
      <c r="AF4558" s="10">
        <v>37.9</v>
      </c>
      <c r="AG4558" s="10">
        <v>58.12</v>
      </c>
      <c r="AH4558" s="10">
        <f t="shared" si="2050"/>
        <v>369208.29246762127</v>
      </c>
      <c r="AI4558" s="11">
        <f t="shared" si="2038"/>
        <v>0</v>
      </c>
      <c r="AJ4558">
        <f t="shared" si="2039"/>
        <v>0</v>
      </c>
      <c r="AK4558" t="e">
        <f t="shared" si="2051"/>
        <v>#DIV/0!</v>
      </c>
      <c r="AL4558">
        <f t="shared" si="2052"/>
        <v>8.9102538720000002</v>
      </c>
      <c r="AM4558" s="5">
        <f t="shared" si="2053"/>
        <v>3.14</v>
      </c>
      <c r="AN4558">
        <v>0</v>
      </c>
      <c r="AO4558" s="72">
        <f t="shared" si="2054"/>
        <v>2.6</v>
      </c>
      <c r="AP4558" s="72">
        <f t="shared" si="2055"/>
        <v>1.2000000000000002</v>
      </c>
      <c r="AQ4558" s="72">
        <f t="shared" si="2056"/>
        <v>1.4000000000000001</v>
      </c>
      <c r="AR4558" s="71" t="e">
        <f t="shared" si="2057"/>
        <v>#DIV/0!</v>
      </c>
      <c r="BA4558">
        <f t="shared" si="2058"/>
        <v>271</v>
      </c>
      <c r="BB4558" s="91" t="e">
        <f t="shared" si="2059"/>
        <v>#DIV/0!</v>
      </c>
    </row>
    <row r="4559" spans="1:54">
      <c r="A4559" s="2" t="s">
        <v>4672</v>
      </c>
      <c r="B4559" s="7" t="s">
        <v>44502</v>
      </c>
      <c r="C4559" s="17">
        <f t="shared" si="2040"/>
        <v>8.1999999999999993</v>
      </c>
      <c r="D4559" s="28">
        <f t="shared" si="2041"/>
        <v>267</v>
      </c>
      <c r="E4559" s="8">
        <f t="shared" si="2060"/>
        <v>17</v>
      </c>
      <c r="F4559" s="2" t="s">
        <v>9663</v>
      </c>
      <c r="G4559" s="54">
        <f t="shared" si="2061"/>
        <v>7.1999999999999993</v>
      </c>
      <c r="H4559" s="20">
        <f t="shared" si="2062"/>
        <v>0.2499672</v>
      </c>
      <c r="I4559" s="14" t="s">
        <v>19613</v>
      </c>
      <c r="J4559" s="14" t="s">
        <v>14650</v>
      </c>
      <c r="K4559" s="14" t="s">
        <v>24570</v>
      </c>
      <c r="L4559" s="14" t="s">
        <v>29530</v>
      </c>
      <c r="M4559" s="28">
        <f t="shared" si="2063"/>
        <v>11.3</v>
      </c>
      <c r="N4559" s="46">
        <f t="shared" si="2042"/>
        <v>5.4</v>
      </c>
      <c r="O4559" s="17">
        <f t="shared" si="2043"/>
        <v>2.8000000000000003</v>
      </c>
      <c r="P4559" s="17">
        <f t="shared" si="2043"/>
        <v>6.4</v>
      </c>
      <c r="Q4559" s="124">
        <f t="shared" si="2044"/>
        <v>1</v>
      </c>
      <c r="R4559" s="26">
        <f t="shared" si="2045"/>
        <v>1.2000000000000002</v>
      </c>
      <c r="S4559" s="2" t="s">
        <v>34507</v>
      </c>
      <c r="T4559" s="2" t="s">
        <v>39487</v>
      </c>
      <c r="U4559" s="24">
        <f t="shared" si="2046"/>
        <v>539.80000000000007</v>
      </c>
      <c r="V4559" s="66">
        <f t="shared" si="2046"/>
        <v>359.5</v>
      </c>
      <c r="W4559" s="54">
        <f t="shared" si="2047"/>
        <v>0.72</v>
      </c>
      <c r="X4559" s="143">
        <f t="shared" si="2048"/>
        <v>539.80000000000007</v>
      </c>
      <c r="Y4559" s="143">
        <f t="shared" si="2049"/>
        <v>0.24399999999999999</v>
      </c>
      <c r="AD4559">
        <v>152</v>
      </c>
      <c r="AE4559">
        <v>-1</v>
      </c>
      <c r="AF4559" s="10">
        <v>37.9</v>
      </c>
      <c r="AG4559" s="10">
        <v>58.12</v>
      </c>
      <c r="AH4559" s="10">
        <f t="shared" si="2050"/>
        <v>277625.12276177289</v>
      </c>
      <c r="AI4559" s="11">
        <f t="shared" si="2038"/>
        <v>0</v>
      </c>
      <c r="AJ4559">
        <f t="shared" si="2039"/>
        <v>0</v>
      </c>
      <c r="AK4559" t="e">
        <f t="shared" si="2051"/>
        <v>#DIV/0!</v>
      </c>
      <c r="AL4559">
        <f t="shared" si="2052"/>
        <v>16.128705331200003</v>
      </c>
      <c r="AM4559" s="5">
        <f t="shared" si="2053"/>
        <v>1.44</v>
      </c>
      <c r="AN4559">
        <v>0</v>
      </c>
      <c r="AO4559" s="72">
        <f t="shared" si="2054"/>
        <v>1.2000000000000002</v>
      </c>
      <c r="AP4559" s="72">
        <f t="shared" si="2055"/>
        <v>1</v>
      </c>
      <c r="AQ4559" s="72">
        <f t="shared" si="2056"/>
        <v>1</v>
      </c>
      <c r="AR4559" s="71" t="e">
        <f t="shared" si="2057"/>
        <v>#DIV/0!</v>
      </c>
      <c r="BA4559">
        <f t="shared" si="2058"/>
        <v>267</v>
      </c>
      <c r="BB4559" s="91" t="e">
        <f t="shared" si="2059"/>
        <v>#DIV/0!</v>
      </c>
    </row>
    <row r="4560" spans="1:54">
      <c r="A4560" s="2" t="s">
        <v>4673</v>
      </c>
      <c r="B4560" s="7" t="s">
        <v>44503</v>
      </c>
      <c r="C4560" s="17">
        <f t="shared" si="2040"/>
        <v>12.100000000000001</v>
      </c>
      <c r="D4560" s="28">
        <f t="shared" si="2041"/>
        <v>142</v>
      </c>
      <c r="E4560" s="8">
        <f t="shared" si="2060"/>
        <v>9</v>
      </c>
      <c r="F4560" s="2" t="s">
        <v>9664</v>
      </c>
      <c r="G4560" s="54">
        <f t="shared" si="2061"/>
        <v>11.1</v>
      </c>
      <c r="H4560" s="20">
        <f t="shared" si="2062"/>
        <v>0.10354430000000001</v>
      </c>
      <c r="I4560" s="14" t="s">
        <v>19614</v>
      </c>
      <c r="J4560" s="14" t="s">
        <v>14651</v>
      </c>
      <c r="K4560" s="14" t="s">
        <v>24571</v>
      </c>
      <c r="L4560" s="14" t="s">
        <v>29531</v>
      </c>
      <c r="M4560" s="28">
        <f t="shared" si="2063"/>
        <v>11.9</v>
      </c>
      <c r="N4560" s="46">
        <f t="shared" si="2042"/>
        <v>5.8</v>
      </c>
      <c r="O4560" s="17">
        <f t="shared" si="2043"/>
        <v>2.2000000000000002</v>
      </c>
      <c r="P4560" s="17">
        <f t="shared" si="2043"/>
        <v>5.2</v>
      </c>
      <c r="Q4560" s="124">
        <f t="shared" si="2044"/>
        <v>0.4</v>
      </c>
      <c r="R4560" s="26">
        <f t="shared" si="2045"/>
        <v>0.4</v>
      </c>
      <c r="S4560" s="2" t="s">
        <v>34508</v>
      </c>
      <c r="T4560" s="2" t="s">
        <v>39488</v>
      </c>
      <c r="U4560" s="24">
        <f t="shared" si="2046"/>
        <v>415.20000000000005</v>
      </c>
      <c r="V4560" s="66">
        <f t="shared" si="2046"/>
        <v>283.8</v>
      </c>
      <c r="W4560" s="54">
        <f t="shared" si="2047"/>
        <v>1.1100000000000001</v>
      </c>
      <c r="X4560" s="143">
        <f t="shared" si="2048"/>
        <v>415.20000000000005</v>
      </c>
      <c r="Y4560" s="143">
        <f t="shared" si="2049"/>
        <v>0.32200000000000006</v>
      </c>
      <c r="AD4560">
        <v>152</v>
      </c>
      <c r="AE4560">
        <v>-1</v>
      </c>
      <c r="AF4560" s="10">
        <v>37.9</v>
      </c>
      <c r="AG4560" s="10">
        <v>58.12</v>
      </c>
      <c r="AH4560" s="10">
        <f t="shared" si="2050"/>
        <v>372560.93925188895</v>
      </c>
      <c r="AI4560" s="11">
        <f t="shared" si="2038"/>
        <v>0</v>
      </c>
      <c r="AJ4560">
        <f t="shared" si="2039"/>
        <v>0</v>
      </c>
      <c r="AK4560" t="e">
        <f t="shared" si="2051"/>
        <v>#DIV/0!</v>
      </c>
      <c r="AL4560">
        <f t="shared" si="2052"/>
        <v>4.1021812832000002</v>
      </c>
      <c r="AM4560" s="5">
        <f t="shared" si="2053"/>
        <v>2.2200000000000002</v>
      </c>
      <c r="AN4560">
        <v>0</v>
      </c>
      <c r="AO4560" s="72">
        <f t="shared" si="2054"/>
        <v>0.4</v>
      </c>
      <c r="AP4560" s="72">
        <f t="shared" si="2055"/>
        <v>0.4</v>
      </c>
      <c r="AQ4560" s="72">
        <f t="shared" si="2056"/>
        <v>0.4</v>
      </c>
      <c r="AR4560" s="71" t="e">
        <f t="shared" si="2057"/>
        <v>#DIV/0!</v>
      </c>
      <c r="BA4560">
        <f t="shared" si="2058"/>
        <v>142</v>
      </c>
      <c r="BB4560" s="91" t="e">
        <f t="shared" si="2059"/>
        <v>#DIV/0!</v>
      </c>
    </row>
    <row r="4561" spans="1:54">
      <c r="A4561" s="2" t="s">
        <v>4674</v>
      </c>
      <c r="B4561" s="7" t="s">
        <v>44504</v>
      </c>
      <c r="C4561" s="17">
        <f t="shared" si="2040"/>
        <v>7.5</v>
      </c>
      <c r="D4561" s="28">
        <f t="shared" si="2041"/>
        <v>248</v>
      </c>
      <c r="E4561" s="8">
        <f t="shared" si="2060"/>
        <v>4</v>
      </c>
      <c r="F4561" s="2" t="s">
        <v>9665</v>
      </c>
      <c r="G4561" s="54">
        <f t="shared" si="2061"/>
        <v>6.6</v>
      </c>
      <c r="H4561" s="20">
        <f t="shared" si="2062"/>
        <v>0.65713379999999999</v>
      </c>
      <c r="I4561" s="14" t="s">
        <v>19615</v>
      </c>
      <c r="J4561" s="14" t="s">
        <v>14652</v>
      </c>
      <c r="K4561" s="14" t="s">
        <v>24572</v>
      </c>
      <c r="L4561" s="14" t="s">
        <v>29532</v>
      </c>
      <c r="M4561" s="28">
        <f t="shared" si="2063"/>
        <v>12.4</v>
      </c>
      <c r="N4561" s="46">
        <f t="shared" si="2042"/>
        <v>5.6</v>
      </c>
      <c r="O4561" s="17">
        <f t="shared" si="2043"/>
        <v>1</v>
      </c>
      <c r="P4561" s="17">
        <f t="shared" si="2043"/>
        <v>4.2</v>
      </c>
      <c r="Q4561" s="124">
        <f t="shared" si="2044"/>
        <v>0.2</v>
      </c>
      <c r="R4561" s="26">
        <f t="shared" si="2045"/>
        <v>0.60000000000000009</v>
      </c>
      <c r="S4561" s="2" t="s">
        <v>34509</v>
      </c>
      <c r="T4561" s="2" t="s">
        <v>39489</v>
      </c>
      <c r="U4561" s="24">
        <f t="shared" si="2046"/>
        <v>521.20000000000005</v>
      </c>
      <c r="V4561" s="66">
        <f t="shared" si="2046"/>
        <v>287.40000000000003</v>
      </c>
      <c r="W4561" s="54">
        <f t="shared" si="2047"/>
        <v>0.66</v>
      </c>
      <c r="X4561" s="143">
        <f t="shared" si="2048"/>
        <v>521.20000000000005</v>
      </c>
      <c r="Y4561" s="143">
        <f t="shared" si="2049"/>
        <v>0.23200000000000001</v>
      </c>
      <c r="AD4561">
        <v>152</v>
      </c>
      <c r="AE4561">
        <v>-1</v>
      </c>
      <c r="AF4561" s="10">
        <v>37.9</v>
      </c>
      <c r="AG4561" s="10">
        <v>58.12</v>
      </c>
      <c r="AH4561" s="10">
        <f t="shared" si="2050"/>
        <v>368878.49362354999</v>
      </c>
      <c r="AI4561" s="11">
        <f t="shared" si="2038"/>
        <v>0</v>
      </c>
      <c r="AJ4561">
        <f t="shared" si="2039"/>
        <v>0</v>
      </c>
      <c r="AK4561" t="e">
        <f t="shared" si="2051"/>
        <v>#DIV/0!</v>
      </c>
      <c r="AL4561">
        <f t="shared" si="2052"/>
        <v>0.86402282400000019</v>
      </c>
      <c r="AM4561" s="5">
        <f t="shared" si="2053"/>
        <v>1.3</v>
      </c>
      <c r="AN4561">
        <v>0</v>
      </c>
      <c r="AO4561" s="72">
        <f t="shared" si="2054"/>
        <v>0.60000000000000009</v>
      </c>
      <c r="AP4561" s="72">
        <f t="shared" si="2055"/>
        <v>0.2</v>
      </c>
      <c r="AQ4561" s="72">
        <f t="shared" si="2056"/>
        <v>0.4</v>
      </c>
      <c r="AR4561" s="71" t="e">
        <f t="shared" si="2057"/>
        <v>#DIV/0!</v>
      </c>
      <c r="BA4561">
        <f t="shared" si="2058"/>
        <v>248</v>
      </c>
      <c r="BB4561" s="91" t="e">
        <f t="shared" si="2059"/>
        <v>#DIV/0!</v>
      </c>
    </row>
    <row r="4562" spans="1:54">
      <c r="A4562" s="2" t="s">
        <v>4675</v>
      </c>
      <c r="B4562" s="7" t="s">
        <v>44505</v>
      </c>
      <c r="C4562" s="17">
        <f t="shared" si="2040"/>
        <v>20.5</v>
      </c>
      <c r="D4562" s="28">
        <f t="shared" si="2041"/>
        <v>98</v>
      </c>
      <c r="E4562" s="8">
        <f t="shared" si="2060"/>
        <v>5</v>
      </c>
      <c r="F4562" s="2" t="s">
        <v>9666</v>
      </c>
      <c r="G4562" s="54">
        <f t="shared" si="2061"/>
        <v>19.5</v>
      </c>
      <c r="H4562" s="20">
        <f t="shared" si="2062"/>
        <v>0.4803984</v>
      </c>
      <c r="I4562" s="14" t="s">
        <v>19616</v>
      </c>
      <c r="J4562" s="14" t="s">
        <v>14653</v>
      </c>
      <c r="K4562" s="14" t="s">
        <v>24573</v>
      </c>
      <c r="L4562" s="14" t="s">
        <v>29533</v>
      </c>
      <c r="M4562" s="28">
        <f t="shared" si="2063"/>
        <v>10.3</v>
      </c>
      <c r="N4562" s="46">
        <f t="shared" si="2042"/>
        <v>5</v>
      </c>
      <c r="O4562" s="17">
        <f t="shared" si="2043"/>
        <v>0.60000000000000009</v>
      </c>
      <c r="P4562" s="17">
        <f t="shared" si="2043"/>
        <v>8.4</v>
      </c>
      <c r="Q4562" s="124">
        <f t="shared" si="2044"/>
        <v>0.4</v>
      </c>
      <c r="R4562" s="26">
        <f t="shared" si="2045"/>
        <v>0.60000000000000009</v>
      </c>
      <c r="S4562" s="2" t="s">
        <v>34510</v>
      </c>
      <c r="T4562" s="2" t="s">
        <v>39490</v>
      </c>
      <c r="U4562" s="24">
        <f t="shared" si="2046"/>
        <v>370.6</v>
      </c>
      <c r="V4562" s="66">
        <f t="shared" si="2046"/>
        <v>377.6</v>
      </c>
      <c r="W4562" s="54">
        <f t="shared" si="2047"/>
        <v>1.95</v>
      </c>
      <c r="X4562" s="143">
        <f t="shared" si="2048"/>
        <v>370.6</v>
      </c>
      <c r="Y4562" s="143">
        <f t="shared" si="2049"/>
        <v>0.49</v>
      </c>
      <c r="AD4562">
        <v>152</v>
      </c>
      <c r="AE4562">
        <v>-1</v>
      </c>
      <c r="AF4562" s="10">
        <v>37.9</v>
      </c>
      <c r="AG4562" s="10">
        <v>58.12</v>
      </c>
      <c r="AH4562" s="10">
        <f t="shared" si="2050"/>
        <v>245433.20091788328</v>
      </c>
      <c r="AI4562" s="11">
        <f t="shared" si="2038"/>
        <v>0</v>
      </c>
      <c r="AJ4562">
        <f t="shared" si="2039"/>
        <v>0</v>
      </c>
      <c r="AK4562" t="e">
        <f t="shared" si="2051"/>
        <v>#DIV/0!</v>
      </c>
      <c r="AL4562">
        <f t="shared" si="2052"/>
        <v>1.5712752384000004</v>
      </c>
      <c r="AM4562" s="5">
        <f t="shared" si="2053"/>
        <v>3.9</v>
      </c>
      <c r="AN4562">
        <v>0</v>
      </c>
      <c r="AO4562" s="72">
        <f t="shared" si="2054"/>
        <v>0.60000000000000009</v>
      </c>
      <c r="AP4562" s="72">
        <f t="shared" si="2055"/>
        <v>0.4</v>
      </c>
      <c r="AQ4562" s="72">
        <f t="shared" si="2056"/>
        <v>0.4</v>
      </c>
      <c r="AR4562" s="71" t="e">
        <f t="shared" si="2057"/>
        <v>#DIV/0!</v>
      </c>
      <c r="BA4562">
        <f t="shared" si="2058"/>
        <v>98</v>
      </c>
      <c r="BB4562" s="91" t="e">
        <f t="shared" si="2059"/>
        <v>#DIV/0!</v>
      </c>
    </row>
    <row r="4563" spans="1:54">
      <c r="A4563" s="2" t="s">
        <v>4676</v>
      </c>
      <c r="B4563" s="7" t="s">
        <v>44506</v>
      </c>
      <c r="C4563" s="17">
        <f t="shared" si="2040"/>
        <v>20.700000000000003</v>
      </c>
      <c r="D4563" s="28">
        <f t="shared" si="2041"/>
        <v>179</v>
      </c>
      <c r="E4563" s="8">
        <f t="shared" si="2060"/>
        <v>11</v>
      </c>
      <c r="F4563" s="2" t="s">
        <v>9667</v>
      </c>
      <c r="G4563" s="54">
        <f t="shared" si="2061"/>
        <v>19.8</v>
      </c>
      <c r="H4563" s="20">
        <f t="shared" si="2062"/>
        <v>0.68185130000000005</v>
      </c>
      <c r="I4563" s="14" t="s">
        <v>19617</v>
      </c>
      <c r="J4563" s="14" t="s">
        <v>14654</v>
      </c>
      <c r="K4563" s="14" t="s">
        <v>24574</v>
      </c>
      <c r="L4563" s="14" t="s">
        <v>29534</v>
      </c>
      <c r="M4563" s="28">
        <f t="shared" si="2063"/>
        <v>12.1</v>
      </c>
      <c r="N4563" s="46">
        <f t="shared" si="2042"/>
        <v>5.6</v>
      </c>
      <c r="O4563" s="17">
        <f t="shared" si="2043"/>
        <v>1.4000000000000001</v>
      </c>
      <c r="P4563" s="17">
        <f t="shared" si="2043"/>
        <v>4.8000000000000007</v>
      </c>
      <c r="Q4563" s="124">
        <f t="shared" si="2044"/>
        <v>0.8</v>
      </c>
      <c r="R4563" s="26">
        <f t="shared" si="2045"/>
        <v>2.4000000000000004</v>
      </c>
      <c r="S4563" s="2" t="s">
        <v>34511</v>
      </c>
      <c r="T4563" s="2" t="s">
        <v>39491</v>
      </c>
      <c r="U4563" s="24">
        <f t="shared" si="2046"/>
        <v>452.5</v>
      </c>
      <c r="V4563" s="66">
        <f t="shared" si="2046"/>
        <v>377</v>
      </c>
      <c r="W4563" s="54">
        <f t="shared" si="2047"/>
        <v>1.98</v>
      </c>
      <c r="X4563" s="143">
        <f t="shared" si="2048"/>
        <v>452.5</v>
      </c>
      <c r="Y4563" s="143">
        <f t="shared" si="2049"/>
        <v>0.496</v>
      </c>
      <c r="AD4563">
        <v>152</v>
      </c>
      <c r="AE4563">
        <v>-1</v>
      </c>
      <c r="AF4563" s="10">
        <v>37.9</v>
      </c>
      <c r="AG4563" s="10">
        <v>58.12</v>
      </c>
      <c r="AH4563" s="10">
        <f t="shared" si="2050"/>
        <v>246471.55634569304</v>
      </c>
      <c r="AI4563" s="11">
        <f t="shared" si="2038"/>
        <v>0</v>
      </c>
      <c r="AJ4563">
        <f t="shared" si="2039"/>
        <v>0</v>
      </c>
      <c r="AK4563" t="e">
        <f t="shared" si="2051"/>
        <v>#DIV/0!</v>
      </c>
      <c r="AL4563">
        <f t="shared" si="2052"/>
        <v>5.1311022336000018</v>
      </c>
      <c r="AM4563" s="5">
        <f t="shared" si="2053"/>
        <v>3.9400000000000004</v>
      </c>
      <c r="AN4563">
        <v>0</v>
      </c>
      <c r="AO4563" s="72">
        <f t="shared" si="2054"/>
        <v>2.4000000000000004</v>
      </c>
      <c r="AP4563" s="72">
        <f t="shared" si="2055"/>
        <v>0.8</v>
      </c>
      <c r="AQ4563" s="72">
        <f t="shared" si="2056"/>
        <v>0.8</v>
      </c>
      <c r="AR4563" s="71" t="e">
        <f t="shared" si="2057"/>
        <v>#DIV/0!</v>
      </c>
      <c r="BA4563">
        <f t="shared" si="2058"/>
        <v>179</v>
      </c>
      <c r="BB4563" s="91" t="e">
        <f t="shared" si="2059"/>
        <v>#DIV/0!</v>
      </c>
    </row>
    <row r="4564" spans="1:54">
      <c r="A4564" s="2" t="s">
        <v>4677</v>
      </c>
      <c r="B4564" s="7" t="s">
        <v>44507</v>
      </c>
      <c r="C4564" s="17">
        <f t="shared" si="2040"/>
        <v>35.9</v>
      </c>
      <c r="D4564" s="28">
        <f t="shared" si="2041"/>
        <v>74</v>
      </c>
      <c r="E4564" s="8">
        <f t="shared" si="2060"/>
        <v>17</v>
      </c>
      <c r="F4564" s="2" t="s">
        <v>9668</v>
      </c>
      <c r="G4564" s="54">
        <f t="shared" si="2061"/>
        <v>34.9</v>
      </c>
      <c r="H4564" s="20">
        <f t="shared" si="2062"/>
        <v>0.43610559999999998</v>
      </c>
      <c r="I4564" s="14" t="s">
        <v>19618</v>
      </c>
      <c r="J4564" s="14" t="s">
        <v>14655</v>
      </c>
      <c r="K4564" s="14" t="s">
        <v>24575</v>
      </c>
      <c r="L4564" s="14" t="s">
        <v>29535</v>
      </c>
      <c r="M4564" s="28">
        <f t="shared" si="2063"/>
        <v>10.5</v>
      </c>
      <c r="N4564" s="46">
        <f t="shared" si="2042"/>
        <v>5.2</v>
      </c>
      <c r="O4564" s="17">
        <f t="shared" si="2043"/>
        <v>2.8000000000000003</v>
      </c>
      <c r="P4564" s="17">
        <f t="shared" si="2043"/>
        <v>8</v>
      </c>
      <c r="Q4564" s="124">
        <f t="shared" si="2044"/>
        <v>1</v>
      </c>
      <c r="R4564" s="26">
        <f t="shared" si="2045"/>
        <v>1.8</v>
      </c>
      <c r="S4564" s="2" t="s">
        <v>34512</v>
      </c>
      <c r="T4564" s="2" t="s">
        <v>39492</v>
      </c>
      <c r="U4564" s="24">
        <f t="shared" si="2046"/>
        <v>346.70000000000005</v>
      </c>
      <c r="V4564" s="66">
        <f t="shared" si="2046"/>
        <v>295.5</v>
      </c>
      <c r="W4564" s="54">
        <f t="shared" si="2047"/>
        <v>3.4899999999999998</v>
      </c>
      <c r="X4564" s="143">
        <f t="shared" si="2048"/>
        <v>346.70000000000005</v>
      </c>
      <c r="Y4564" s="143">
        <f t="shared" si="2049"/>
        <v>0.79799999999999993</v>
      </c>
      <c r="AD4564">
        <v>152</v>
      </c>
      <c r="AE4564">
        <v>-1</v>
      </c>
      <c r="AF4564" s="10">
        <v>37.9</v>
      </c>
      <c r="AG4564" s="10">
        <v>58.12</v>
      </c>
      <c r="AH4564" s="10">
        <f t="shared" si="2050"/>
        <v>360497.16363076121</v>
      </c>
      <c r="AI4564" s="11">
        <f t="shared" si="2038"/>
        <v>0</v>
      </c>
      <c r="AJ4564">
        <f t="shared" si="2039"/>
        <v>0</v>
      </c>
      <c r="AK4564" t="e">
        <f t="shared" si="2051"/>
        <v>#DIV/0!</v>
      </c>
      <c r="AL4564">
        <f t="shared" si="2052"/>
        <v>22.736222208000001</v>
      </c>
      <c r="AM4564" s="5">
        <f t="shared" si="2053"/>
        <v>6.9799999999999995</v>
      </c>
      <c r="AN4564">
        <v>0</v>
      </c>
      <c r="AO4564" s="72">
        <f t="shared" si="2054"/>
        <v>1.8</v>
      </c>
      <c r="AP4564" s="72">
        <f t="shared" si="2055"/>
        <v>1</v>
      </c>
      <c r="AQ4564" s="72">
        <f t="shared" si="2056"/>
        <v>1.2000000000000002</v>
      </c>
      <c r="AR4564" s="71" t="e">
        <f t="shared" si="2057"/>
        <v>#DIV/0!</v>
      </c>
      <c r="BA4564">
        <f t="shared" si="2058"/>
        <v>74</v>
      </c>
      <c r="BB4564" s="91" t="e">
        <f t="shared" si="2059"/>
        <v>#DIV/0!</v>
      </c>
    </row>
    <row r="4565" spans="1:54">
      <c r="A4565" s="2" t="s">
        <v>4678</v>
      </c>
      <c r="B4565" s="7" t="s">
        <v>44508</v>
      </c>
      <c r="C4565" s="17">
        <f t="shared" si="2040"/>
        <v>13.700000000000001</v>
      </c>
      <c r="D4565" s="28">
        <f t="shared" si="2041"/>
        <v>73</v>
      </c>
      <c r="E4565" s="8">
        <f t="shared" si="2060"/>
        <v>14</v>
      </c>
      <c r="F4565" s="2" t="s">
        <v>9669</v>
      </c>
      <c r="G4565" s="54">
        <f t="shared" si="2061"/>
        <v>12.7</v>
      </c>
      <c r="H4565" s="20">
        <f t="shared" si="2062"/>
        <v>0.57707980000000003</v>
      </c>
      <c r="I4565" s="14" t="s">
        <v>19619</v>
      </c>
      <c r="J4565" s="14" t="s">
        <v>14656</v>
      </c>
      <c r="K4565" s="14" t="s">
        <v>24576</v>
      </c>
      <c r="L4565" s="14" t="s">
        <v>29536</v>
      </c>
      <c r="M4565" s="28">
        <f t="shared" si="2063"/>
        <v>9.8000000000000007</v>
      </c>
      <c r="N4565" s="46">
        <f t="shared" si="2042"/>
        <v>6</v>
      </c>
      <c r="O4565" s="17">
        <f t="shared" si="2043"/>
        <v>2.4000000000000004</v>
      </c>
      <c r="P4565" s="17">
        <f t="shared" si="2043"/>
        <v>9.4</v>
      </c>
      <c r="Q4565" s="124">
        <f t="shared" si="2044"/>
        <v>0.8</v>
      </c>
      <c r="R4565" s="26">
        <f t="shared" si="2045"/>
        <v>1.8</v>
      </c>
      <c r="S4565" s="2" t="s">
        <v>34513</v>
      </c>
      <c r="T4565" s="2" t="s">
        <v>39493</v>
      </c>
      <c r="U4565" s="24">
        <f t="shared" si="2046"/>
        <v>346</v>
      </c>
      <c r="V4565" s="66">
        <f t="shared" si="2046"/>
        <v>417.70000000000005</v>
      </c>
      <c r="W4565" s="54">
        <f t="shared" si="2047"/>
        <v>1.27</v>
      </c>
      <c r="X4565" s="143">
        <f t="shared" si="2048"/>
        <v>346</v>
      </c>
      <c r="Y4565" s="143">
        <f t="shared" si="2049"/>
        <v>0.35399999999999998</v>
      </c>
      <c r="AD4565">
        <v>152</v>
      </c>
      <c r="AE4565">
        <v>-1</v>
      </c>
      <c r="AF4565" s="10">
        <v>37.9</v>
      </c>
      <c r="AG4565" s="10">
        <v>58.12</v>
      </c>
      <c r="AH4565" s="10">
        <f t="shared" si="2050"/>
        <v>120261.93934867695</v>
      </c>
      <c r="AI4565" s="11">
        <f t="shared" si="2038"/>
        <v>0</v>
      </c>
      <c r="AJ4565">
        <f t="shared" si="2039"/>
        <v>0</v>
      </c>
      <c r="AK4565" t="e">
        <f t="shared" si="2051"/>
        <v>#DIV/0!</v>
      </c>
      <c r="AL4565">
        <f t="shared" si="2052"/>
        <v>17.173943481600006</v>
      </c>
      <c r="AM4565" s="5">
        <f t="shared" si="2053"/>
        <v>2.54</v>
      </c>
      <c r="AN4565">
        <v>0</v>
      </c>
      <c r="AO4565" s="72">
        <f t="shared" si="2054"/>
        <v>1.8</v>
      </c>
      <c r="AP4565" s="72">
        <f t="shared" si="2055"/>
        <v>0.8</v>
      </c>
      <c r="AQ4565" s="72">
        <f t="shared" si="2056"/>
        <v>0.8</v>
      </c>
      <c r="AR4565" s="71" t="e">
        <f t="shared" si="2057"/>
        <v>#DIV/0!</v>
      </c>
      <c r="BA4565">
        <f t="shared" si="2058"/>
        <v>73</v>
      </c>
      <c r="BB4565" s="91" t="e">
        <f t="shared" si="2059"/>
        <v>#DIV/0!</v>
      </c>
    </row>
    <row r="4566" spans="1:54">
      <c r="A4566" s="2" t="s">
        <v>4679</v>
      </c>
      <c r="B4566" s="7" t="s">
        <v>44509</v>
      </c>
      <c r="C4566" s="17">
        <f t="shared" si="2040"/>
        <v>32.900000000000006</v>
      </c>
      <c r="D4566" s="28">
        <f t="shared" si="2041"/>
        <v>288</v>
      </c>
      <c r="E4566" s="8">
        <f t="shared" si="2060"/>
        <v>13</v>
      </c>
      <c r="F4566" s="2" t="s">
        <v>9670</v>
      </c>
      <c r="G4566" s="54">
        <f t="shared" si="2061"/>
        <v>31.900000000000002</v>
      </c>
      <c r="H4566" s="20">
        <f t="shared" si="2062"/>
        <v>0.2495983</v>
      </c>
      <c r="I4566" s="14" t="s">
        <v>19620</v>
      </c>
      <c r="J4566" s="14" t="s">
        <v>14657</v>
      </c>
      <c r="K4566" s="14" t="s">
        <v>24577</v>
      </c>
      <c r="L4566" s="14" t="s">
        <v>29537</v>
      </c>
      <c r="M4566" s="28">
        <f t="shared" si="2063"/>
        <v>13.1</v>
      </c>
      <c r="N4566" s="46">
        <f t="shared" si="2042"/>
        <v>5.8</v>
      </c>
      <c r="O4566" s="17">
        <f t="shared" si="2043"/>
        <v>1.6</v>
      </c>
      <c r="P4566" s="17">
        <f t="shared" si="2043"/>
        <v>2.8000000000000003</v>
      </c>
      <c r="Q4566" s="124">
        <f t="shared" si="2044"/>
        <v>1</v>
      </c>
      <c r="R4566" s="26">
        <f t="shared" si="2045"/>
        <v>1.2000000000000002</v>
      </c>
      <c r="S4566" s="2" t="s">
        <v>34514</v>
      </c>
      <c r="T4566" s="2" t="s">
        <v>39494</v>
      </c>
      <c r="U4566" s="24">
        <f t="shared" si="2046"/>
        <v>561.30000000000007</v>
      </c>
      <c r="V4566" s="66">
        <f t="shared" si="2046"/>
        <v>318.5</v>
      </c>
      <c r="W4566" s="54">
        <f t="shared" si="2047"/>
        <v>3.19</v>
      </c>
      <c r="X4566" s="143">
        <f t="shared" si="2048"/>
        <v>561.30000000000007</v>
      </c>
      <c r="Y4566" s="143">
        <f t="shared" si="2049"/>
        <v>0.73799999999999999</v>
      </c>
      <c r="AD4566">
        <v>152</v>
      </c>
      <c r="AE4566">
        <v>-1</v>
      </c>
      <c r="AF4566" s="10">
        <v>37.9</v>
      </c>
      <c r="AG4566" s="10">
        <v>58.12</v>
      </c>
      <c r="AH4566" s="10">
        <f t="shared" si="2050"/>
        <v>334414.40896752523</v>
      </c>
      <c r="AI4566" s="11">
        <f t="shared" si="2038"/>
        <v>0</v>
      </c>
      <c r="AJ4566">
        <f t="shared" si="2039"/>
        <v>0</v>
      </c>
      <c r="AK4566" t="e">
        <f t="shared" si="2051"/>
        <v>#DIV/0!</v>
      </c>
      <c r="AL4566">
        <f t="shared" si="2052"/>
        <v>4.0341595392000018</v>
      </c>
      <c r="AM4566" s="5">
        <f t="shared" si="2053"/>
        <v>6.3800000000000008</v>
      </c>
      <c r="AN4566">
        <v>0</v>
      </c>
      <c r="AO4566" s="72">
        <f t="shared" si="2054"/>
        <v>1.2000000000000002</v>
      </c>
      <c r="AP4566" s="72">
        <f t="shared" si="2055"/>
        <v>1</v>
      </c>
      <c r="AQ4566" s="72">
        <f t="shared" si="2056"/>
        <v>1</v>
      </c>
      <c r="AR4566" s="71" t="e">
        <f t="shared" si="2057"/>
        <v>#DIV/0!</v>
      </c>
      <c r="BA4566">
        <f t="shared" si="2058"/>
        <v>288</v>
      </c>
      <c r="BB4566" s="91" t="e">
        <f t="shared" si="2059"/>
        <v>#DIV/0!</v>
      </c>
    </row>
    <row r="4567" spans="1:54">
      <c r="A4567" s="2" t="s">
        <v>4680</v>
      </c>
      <c r="B4567" s="7" t="s">
        <v>44510</v>
      </c>
      <c r="C4567" s="17">
        <f t="shared" si="2040"/>
        <v>23.6</v>
      </c>
      <c r="D4567" s="28">
        <f t="shared" si="2041"/>
        <v>58</v>
      </c>
      <c r="E4567" s="8">
        <f t="shared" si="2060"/>
        <v>14</v>
      </c>
      <c r="F4567" s="2" t="s">
        <v>9671</v>
      </c>
      <c r="G4567" s="54">
        <f t="shared" si="2061"/>
        <v>22.6</v>
      </c>
      <c r="H4567" s="20">
        <f t="shared" si="2062"/>
        <v>0.2456015</v>
      </c>
      <c r="I4567" s="14" t="s">
        <v>19621</v>
      </c>
      <c r="J4567" s="14" t="s">
        <v>14658</v>
      </c>
      <c r="K4567" s="14" t="s">
        <v>24578</v>
      </c>
      <c r="L4567" s="14" t="s">
        <v>29538</v>
      </c>
      <c r="M4567" s="28">
        <f t="shared" si="2063"/>
        <v>11</v>
      </c>
      <c r="N4567" s="46">
        <f t="shared" si="2042"/>
        <v>5.8</v>
      </c>
      <c r="O4567" s="17">
        <f t="shared" si="2043"/>
        <v>2</v>
      </c>
      <c r="P4567" s="17">
        <f t="shared" si="2043"/>
        <v>7</v>
      </c>
      <c r="Q4567" s="124">
        <f t="shared" si="2044"/>
        <v>1</v>
      </c>
      <c r="R4567" s="26">
        <f t="shared" si="2045"/>
        <v>1.4000000000000001</v>
      </c>
      <c r="S4567" s="2" t="s">
        <v>34515</v>
      </c>
      <c r="T4567" s="2" t="s">
        <v>39495</v>
      </c>
      <c r="U4567" s="24">
        <f t="shared" si="2046"/>
        <v>331</v>
      </c>
      <c r="V4567" s="66">
        <f t="shared" si="2046"/>
        <v>339.70000000000005</v>
      </c>
      <c r="W4567" s="54">
        <f t="shared" si="2047"/>
        <v>2.2599999999999998</v>
      </c>
      <c r="X4567" s="143">
        <f t="shared" si="2048"/>
        <v>331</v>
      </c>
      <c r="Y4567" s="143">
        <f t="shared" si="2049"/>
        <v>0.55199999999999994</v>
      </c>
      <c r="AD4567">
        <v>152</v>
      </c>
      <c r="AE4567">
        <v>-1</v>
      </c>
      <c r="AF4567" s="10">
        <v>37.9</v>
      </c>
      <c r="AG4567" s="10">
        <v>58.12</v>
      </c>
      <c r="AH4567" s="10">
        <f t="shared" si="2050"/>
        <v>307143.8471968011</v>
      </c>
      <c r="AI4567" s="11">
        <f t="shared" si="2038"/>
        <v>0</v>
      </c>
      <c r="AJ4567">
        <f t="shared" si="2039"/>
        <v>0</v>
      </c>
      <c r="AK4567" t="e">
        <f t="shared" si="2051"/>
        <v>#DIV/0!</v>
      </c>
      <c r="AL4567">
        <f t="shared" si="2052"/>
        <v>14.786210600000002</v>
      </c>
      <c r="AM4567" s="5">
        <f t="shared" si="2053"/>
        <v>4.5200000000000005</v>
      </c>
      <c r="AN4567">
        <v>0</v>
      </c>
      <c r="AO4567" s="72">
        <f t="shared" si="2054"/>
        <v>1.4000000000000001</v>
      </c>
      <c r="AP4567" s="72">
        <f t="shared" si="2055"/>
        <v>1</v>
      </c>
      <c r="AQ4567" s="72">
        <f t="shared" si="2056"/>
        <v>1.2000000000000002</v>
      </c>
      <c r="AR4567" s="71" t="e">
        <f t="shared" si="2057"/>
        <v>#DIV/0!</v>
      </c>
      <c r="BA4567">
        <f t="shared" si="2058"/>
        <v>58</v>
      </c>
      <c r="BB4567" s="91" t="e">
        <f t="shared" si="2059"/>
        <v>#DIV/0!</v>
      </c>
    </row>
    <row r="4568" spans="1:54">
      <c r="A4568" s="2" t="s">
        <v>4681</v>
      </c>
      <c r="B4568" s="7" t="s">
        <v>44511</v>
      </c>
      <c r="C4568" s="17">
        <f t="shared" si="2040"/>
        <v>29.200000000000003</v>
      </c>
      <c r="D4568" s="28">
        <f t="shared" si="2041"/>
        <v>200</v>
      </c>
      <c r="E4568" s="8">
        <f t="shared" si="2060"/>
        <v>18</v>
      </c>
      <c r="F4568" s="2" t="s">
        <v>9672</v>
      </c>
      <c r="G4568" s="54">
        <f t="shared" si="2061"/>
        <v>28.200000000000003</v>
      </c>
      <c r="H4568" s="20">
        <f t="shared" si="2062"/>
        <v>0.22257069999999998</v>
      </c>
      <c r="I4568" s="14" t="s">
        <v>19622</v>
      </c>
      <c r="J4568" s="14" t="s">
        <v>14659</v>
      </c>
      <c r="K4568" s="14" t="s">
        <v>24579</v>
      </c>
      <c r="L4568" s="14" t="s">
        <v>29539</v>
      </c>
      <c r="M4568" s="28">
        <f t="shared" si="2063"/>
        <v>10.9</v>
      </c>
      <c r="N4568" s="46">
        <f t="shared" si="2042"/>
        <v>5.2</v>
      </c>
      <c r="O4568" s="17">
        <f t="shared" si="2043"/>
        <v>1.4000000000000001</v>
      </c>
      <c r="P4568" s="17">
        <f t="shared" si="2043"/>
        <v>7.2</v>
      </c>
      <c r="Q4568" s="124">
        <f t="shared" si="2044"/>
        <v>2.4000000000000004</v>
      </c>
      <c r="R4568" s="26">
        <f t="shared" si="2045"/>
        <v>3</v>
      </c>
      <c r="S4568" s="2" t="s">
        <v>34516</v>
      </c>
      <c r="T4568" s="2" t="s">
        <v>39496</v>
      </c>
      <c r="U4568" s="24">
        <f t="shared" si="2046"/>
        <v>472.90000000000003</v>
      </c>
      <c r="V4568" s="66">
        <f t="shared" si="2046"/>
        <v>407</v>
      </c>
      <c r="W4568" s="54">
        <f t="shared" si="2047"/>
        <v>2.82</v>
      </c>
      <c r="X4568" s="143">
        <f t="shared" si="2048"/>
        <v>472.90000000000003</v>
      </c>
      <c r="Y4568" s="143">
        <f t="shared" si="2049"/>
        <v>0.66399999999999992</v>
      </c>
      <c r="AD4568">
        <v>152</v>
      </c>
      <c r="AE4568">
        <v>-1</v>
      </c>
      <c r="AF4568" s="10">
        <v>37.9</v>
      </c>
      <c r="AG4568" s="10">
        <v>58.12</v>
      </c>
      <c r="AH4568" s="10">
        <f t="shared" si="2050"/>
        <v>169323.29336248839</v>
      </c>
      <c r="AI4568" s="11">
        <f t="shared" si="2038"/>
        <v>0</v>
      </c>
      <c r="AJ4568">
        <f t="shared" si="2039"/>
        <v>0</v>
      </c>
      <c r="AK4568" t="e">
        <f t="shared" si="2051"/>
        <v>#DIV/0!</v>
      </c>
      <c r="AL4568">
        <f t="shared" si="2052"/>
        <v>23.509462032000002</v>
      </c>
      <c r="AM4568" s="5">
        <f t="shared" si="2053"/>
        <v>5.6400000000000006</v>
      </c>
      <c r="AN4568">
        <v>0</v>
      </c>
      <c r="AO4568" s="72">
        <f t="shared" si="2054"/>
        <v>3</v>
      </c>
      <c r="AP4568" s="72">
        <f t="shared" si="2055"/>
        <v>2.4000000000000004</v>
      </c>
      <c r="AQ4568" s="72">
        <f t="shared" si="2056"/>
        <v>2.4000000000000004</v>
      </c>
      <c r="AR4568" s="71" t="e">
        <f t="shared" si="2057"/>
        <v>#DIV/0!</v>
      </c>
      <c r="BA4568">
        <f t="shared" si="2058"/>
        <v>200</v>
      </c>
      <c r="BB4568" s="91" t="e">
        <f t="shared" si="2059"/>
        <v>#DIV/0!</v>
      </c>
    </row>
    <row r="4569" spans="1:54">
      <c r="A4569" s="2" t="s">
        <v>4682</v>
      </c>
      <c r="B4569" s="7" t="s">
        <v>44512</v>
      </c>
      <c r="C4569" s="17">
        <f t="shared" si="2040"/>
        <v>28.3</v>
      </c>
      <c r="D4569" s="28">
        <f t="shared" si="2041"/>
        <v>289</v>
      </c>
      <c r="E4569" s="8">
        <f t="shared" si="2060"/>
        <v>6</v>
      </c>
      <c r="F4569" s="2" t="s">
        <v>9673</v>
      </c>
      <c r="G4569" s="54">
        <f t="shared" si="2061"/>
        <v>27.400000000000002</v>
      </c>
      <c r="H4569" s="20">
        <f t="shared" si="2062"/>
        <v>0.445575</v>
      </c>
      <c r="I4569" s="14" t="s">
        <v>19623</v>
      </c>
      <c r="J4569" s="14" t="s">
        <v>14660</v>
      </c>
      <c r="K4569" s="14" t="s">
        <v>24580</v>
      </c>
      <c r="L4569" s="14" t="s">
        <v>29540</v>
      </c>
      <c r="M4569" s="28">
        <f t="shared" si="2063"/>
        <v>13.7</v>
      </c>
      <c r="N4569" s="46">
        <f t="shared" si="2042"/>
        <v>6</v>
      </c>
      <c r="O4569" s="17">
        <f t="shared" si="2043"/>
        <v>1.6</v>
      </c>
      <c r="P4569" s="17">
        <f t="shared" si="2043"/>
        <v>1.6</v>
      </c>
      <c r="Q4569" s="124">
        <f t="shared" si="2044"/>
        <v>0.2</v>
      </c>
      <c r="R4569" s="26">
        <f t="shared" si="2045"/>
        <v>0.4</v>
      </c>
      <c r="S4569" s="2" t="s">
        <v>34517</v>
      </c>
      <c r="T4569" s="2" t="s">
        <v>39497</v>
      </c>
      <c r="U4569" s="24">
        <f t="shared" si="2046"/>
        <v>562.20000000000005</v>
      </c>
      <c r="V4569" s="66">
        <f t="shared" si="2046"/>
        <v>393.40000000000003</v>
      </c>
      <c r="W4569" s="54">
        <f t="shared" si="2047"/>
        <v>2.7399999999999998</v>
      </c>
      <c r="X4569" s="143">
        <f t="shared" si="2048"/>
        <v>562.20000000000005</v>
      </c>
      <c r="Y4569" s="143">
        <f t="shared" si="2049"/>
        <v>0.64799999999999991</v>
      </c>
      <c r="AD4569">
        <v>152</v>
      </c>
      <c r="AE4569">
        <v>-1</v>
      </c>
      <c r="AF4569" s="10">
        <v>37.9</v>
      </c>
      <c r="AG4569" s="10">
        <v>58.12</v>
      </c>
      <c r="AH4569" s="10">
        <f t="shared" si="2050"/>
        <v>210130.26491622996</v>
      </c>
      <c r="AI4569" s="11">
        <f t="shared" si="2038"/>
        <v>0</v>
      </c>
      <c r="AJ4569">
        <f t="shared" si="2039"/>
        <v>0</v>
      </c>
      <c r="AK4569" t="e">
        <f t="shared" si="2051"/>
        <v>#DIV/0!</v>
      </c>
      <c r="AL4569">
        <f t="shared" si="2052"/>
        <v>0.5677312000000001</v>
      </c>
      <c r="AM4569" s="5">
        <f t="shared" si="2053"/>
        <v>5.46</v>
      </c>
      <c r="AN4569">
        <v>0</v>
      </c>
      <c r="AO4569" s="72">
        <f t="shared" si="2054"/>
        <v>0.4</v>
      </c>
      <c r="AP4569" s="72">
        <f t="shared" si="2055"/>
        <v>0.2</v>
      </c>
      <c r="AQ4569" s="72">
        <f t="shared" si="2056"/>
        <v>0.4</v>
      </c>
      <c r="AR4569" s="71" t="e">
        <f t="shared" si="2057"/>
        <v>#DIV/0!</v>
      </c>
      <c r="BA4569">
        <f t="shared" si="2058"/>
        <v>289</v>
      </c>
      <c r="BB4569" s="91" t="e">
        <f t="shared" si="2059"/>
        <v>#DIV/0!</v>
      </c>
    </row>
    <row r="4570" spans="1:54">
      <c r="A4570" s="2" t="s">
        <v>4683</v>
      </c>
      <c r="B4570" s="7" t="s">
        <v>44513</v>
      </c>
      <c r="C4570" s="17">
        <f t="shared" si="2040"/>
        <v>8.8000000000000007</v>
      </c>
      <c r="D4570" s="28">
        <f t="shared" si="2041"/>
        <v>275</v>
      </c>
      <c r="E4570" s="8">
        <f t="shared" si="2060"/>
        <v>13</v>
      </c>
      <c r="F4570" s="2" t="s">
        <v>9674</v>
      </c>
      <c r="G4570" s="54">
        <f t="shared" si="2061"/>
        <v>7.8</v>
      </c>
      <c r="H4570" s="20">
        <f t="shared" si="2062"/>
        <v>0.16054350000000001</v>
      </c>
      <c r="I4570" s="14" t="s">
        <v>19624</v>
      </c>
      <c r="J4570" s="14" t="s">
        <v>14661</v>
      </c>
      <c r="K4570" s="14" t="s">
        <v>24581</v>
      </c>
      <c r="L4570" s="14" t="s">
        <v>29541</v>
      </c>
      <c r="M4570" s="28">
        <f t="shared" si="2063"/>
        <v>13.7</v>
      </c>
      <c r="N4570" s="46">
        <f t="shared" si="2042"/>
        <v>5.2</v>
      </c>
      <c r="O4570" s="17">
        <f t="shared" si="2043"/>
        <v>1.6</v>
      </c>
      <c r="P4570" s="17">
        <f t="shared" si="2043"/>
        <v>1.6</v>
      </c>
      <c r="Q4570" s="124">
        <f t="shared" si="2044"/>
        <v>1</v>
      </c>
      <c r="R4570" s="26">
        <f t="shared" si="2045"/>
        <v>1.2000000000000002</v>
      </c>
      <c r="S4570" s="2" t="s">
        <v>34518</v>
      </c>
      <c r="T4570" s="2" t="s">
        <v>39498</v>
      </c>
      <c r="U4570" s="24">
        <f t="shared" si="2046"/>
        <v>548.1</v>
      </c>
      <c r="V4570" s="66">
        <f t="shared" si="2046"/>
        <v>419.8</v>
      </c>
      <c r="W4570" s="54">
        <f t="shared" si="2047"/>
        <v>0.78</v>
      </c>
      <c r="X4570" s="143">
        <f t="shared" si="2048"/>
        <v>548.1</v>
      </c>
      <c r="Y4570" s="143">
        <f t="shared" si="2049"/>
        <v>0.25600000000000001</v>
      </c>
      <c r="AD4570">
        <v>152</v>
      </c>
      <c r="AE4570">
        <v>-1</v>
      </c>
      <c r="AF4570" s="10">
        <v>37.9</v>
      </c>
      <c r="AG4570" s="10">
        <v>58.12</v>
      </c>
      <c r="AH4570" s="10">
        <f t="shared" si="2050"/>
        <v>105320.80329140548</v>
      </c>
      <c r="AI4570" s="11">
        <f t="shared" si="2038"/>
        <v>0</v>
      </c>
      <c r="AJ4570">
        <f t="shared" si="2039"/>
        <v>0</v>
      </c>
      <c r="AK4570" t="e">
        <f t="shared" si="2051"/>
        <v>#DIV/0!</v>
      </c>
      <c r="AL4570">
        <f t="shared" si="2052"/>
        <v>2.578810368000001</v>
      </c>
      <c r="AM4570" s="5">
        <f t="shared" si="2053"/>
        <v>1.56</v>
      </c>
      <c r="AN4570">
        <v>0</v>
      </c>
      <c r="AO4570" s="72">
        <f t="shared" si="2054"/>
        <v>1.2000000000000002</v>
      </c>
      <c r="AP4570" s="72">
        <f t="shared" si="2055"/>
        <v>1</v>
      </c>
      <c r="AQ4570" s="72">
        <f t="shared" si="2056"/>
        <v>1.2000000000000002</v>
      </c>
      <c r="AR4570" s="71" t="e">
        <f t="shared" si="2057"/>
        <v>#DIV/0!</v>
      </c>
      <c r="BA4570">
        <f t="shared" si="2058"/>
        <v>275</v>
      </c>
      <c r="BB4570" s="91" t="e">
        <f t="shared" si="2059"/>
        <v>#DIV/0!</v>
      </c>
    </row>
    <row r="4571" spans="1:54">
      <c r="A4571" s="2" t="s">
        <v>4684</v>
      </c>
      <c r="B4571" s="7" t="s">
        <v>44514</v>
      </c>
      <c r="C4571" s="17">
        <f t="shared" si="2040"/>
        <v>7.8000000000000007</v>
      </c>
      <c r="D4571" s="28">
        <f t="shared" si="2041"/>
        <v>247</v>
      </c>
      <c r="E4571" s="8">
        <f t="shared" si="2060"/>
        <v>5</v>
      </c>
      <c r="F4571" s="2" t="s">
        <v>9675</v>
      </c>
      <c r="G4571" s="54">
        <f t="shared" si="2061"/>
        <v>6.8</v>
      </c>
      <c r="H4571" s="20">
        <f t="shared" si="2062"/>
        <v>0.74189589999999994</v>
      </c>
      <c r="I4571" s="14" t="s">
        <v>19625</v>
      </c>
      <c r="J4571" s="14" t="s">
        <v>14662</v>
      </c>
      <c r="K4571" s="14" t="s">
        <v>24582</v>
      </c>
      <c r="L4571" s="14" t="s">
        <v>29542</v>
      </c>
      <c r="M4571" s="28">
        <f t="shared" si="2063"/>
        <v>10.5</v>
      </c>
      <c r="N4571" s="46">
        <f t="shared" si="2042"/>
        <v>7</v>
      </c>
      <c r="O4571" s="17">
        <f t="shared" si="2043"/>
        <v>1.2000000000000002</v>
      </c>
      <c r="P4571" s="17">
        <f t="shared" si="2043"/>
        <v>8</v>
      </c>
      <c r="Q4571" s="124">
        <f t="shared" si="2044"/>
        <v>0.2</v>
      </c>
      <c r="R4571" s="26">
        <f t="shared" si="2045"/>
        <v>0.60000000000000009</v>
      </c>
      <c r="S4571" s="2" t="s">
        <v>34519</v>
      </c>
      <c r="T4571" s="2" t="s">
        <v>39499</v>
      </c>
      <c r="U4571" s="24">
        <f t="shared" si="2046"/>
        <v>520</v>
      </c>
      <c r="V4571" s="66">
        <f t="shared" si="2046"/>
        <v>287</v>
      </c>
      <c r="W4571" s="54">
        <f t="shared" si="2047"/>
        <v>0.68</v>
      </c>
      <c r="X4571" s="143">
        <f t="shared" si="2048"/>
        <v>520</v>
      </c>
      <c r="Y4571" s="143">
        <f t="shared" si="2049"/>
        <v>0.23600000000000002</v>
      </c>
      <c r="AD4571">
        <v>152</v>
      </c>
      <c r="AE4571">
        <v>-1</v>
      </c>
      <c r="AF4571" s="10">
        <v>37.9</v>
      </c>
      <c r="AG4571" s="10">
        <v>58.12</v>
      </c>
      <c r="AH4571" s="10">
        <f t="shared" si="2050"/>
        <v>369381.33795948181</v>
      </c>
      <c r="AI4571" s="11">
        <f t="shared" si="2038"/>
        <v>0</v>
      </c>
      <c r="AJ4571">
        <f t="shared" si="2039"/>
        <v>0</v>
      </c>
      <c r="AK4571" t="e">
        <f t="shared" si="2051"/>
        <v>#DIV/0!</v>
      </c>
      <c r="AL4571">
        <f t="shared" si="2052"/>
        <v>1.4866796160000009</v>
      </c>
      <c r="AM4571" s="5">
        <f t="shared" si="2053"/>
        <v>1.36</v>
      </c>
      <c r="AN4571">
        <v>0</v>
      </c>
      <c r="AO4571" s="72">
        <f t="shared" si="2054"/>
        <v>0.60000000000000009</v>
      </c>
      <c r="AP4571" s="72">
        <f t="shared" si="2055"/>
        <v>0.2</v>
      </c>
      <c r="AQ4571" s="72">
        <f t="shared" si="2056"/>
        <v>0.2</v>
      </c>
      <c r="AR4571" s="71" t="e">
        <f t="shared" si="2057"/>
        <v>#DIV/0!</v>
      </c>
      <c r="BA4571">
        <f t="shared" si="2058"/>
        <v>247</v>
      </c>
      <c r="BB4571" s="91" t="e">
        <f t="shared" si="2059"/>
        <v>#DIV/0!</v>
      </c>
    </row>
    <row r="4572" spans="1:54">
      <c r="A4572" s="2" t="s">
        <v>4685</v>
      </c>
      <c r="B4572" s="7" t="s">
        <v>44515</v>
      </c>
      <c r="C4572" s="17">
        <f t="shared" si="2040"/>
        <v>31.400000000000002</v>
      </c>
      <c r="D4572" s="28">
        <f t="shared" si="2041"/>
        <v>158</v>
      </c>
      <c r="E4572" s="8">
        <f t="shared" si="2060"/>
        <v>11</v>
      </c>
      <c r="F4572" s="2" t="s">
        <v>9676</v>
      </c>
      <c r="G4572" s="54">
        <f t="shared" si="2061"/>
        <v>30.400000000000002</v>
      </c>
      <c r="H4572" s="20">
        <f t="shared" si="2062"/>
        <v>0.55768899999999999</v>
      </c>
      <c r="I4572" s="14" t="s">
        <v>19626</v>
      </c>
      <c r="J4572" s="14" t="s">
        <v>14663</v>
      </c>
      <c r="K4572" s="14" t="s">
        <v>24583</v>
      </c>
      <c r="L4572" s="14" t="s">
        <v>29543</v>
      </c>
      <c r="M4572" s="28">
        <f t="shared" si="2063"/>
        <v>10.3</v>
      </c>
      <c r="N4572" s="46">
        <f t="shared" si="2042"/>
        <v>5.8</v>
      </c>
      <c r="O4572" s="17">
        <f t="shared" si="2043"/>
        <v>1</v>
      </c>
      <c r="P4572" s="17">
        <f t="shared" si="2043"/>
        <v>8.4</v>
      </c>
      <c r="Q4572" s="124">
        <f t="shared" si="2044"/>
        <v>1.2000000000000002</v>
      </c>
      <c r="R4572" s="26">
        <f t="shared" si="2045"/>
        <v>2.6</v>
      </c>
      <c r="S4572" s="2" t="s">
        <v>34520</v>
      </c>
      <c r="T4572" s="2" t="s">
        <v>39500</v>
      </c>
      <c r="U4572" s="24">
        <f t="shared" si="2046"/>
        <v>430.8</v>
      </c>
      <c r="V4572" s="66">
        <f t="shared" si="2046"/>
        <v>305</v>
      </c>
      <c r="W4572" s="54">
        <f t="shared" si="2047"/>
        <v>3.0399999999999996</v>
      </c>
      <c r="X4572" s="143">
        <f t="shared" si="2048"/>
        <v>430.8</v>
      </c>
      <c r="Y4572" s="143">
        <f t="shared" si="2049"/>
        <v>0.70799999999999985</v>
      </c>
      <c r="AD4572">
        <v>152</v>
      </c>
      <c r="AE4572">
        <v>-1</v>
      </c>
      <c r="AF4572" s="10">
        <v>37.9</v>
      </c>
      <c r="AG4572" s="10">
        <v>58.12</v>
      </c>
      <c r="AH4572" s="10">
        <f t="shared" si="2050"/>
        <v>350069.26535773039</v>
      </c>
      <c r="AI4572" s="11">
        <f t="shared" si="2038"/>
        <v>0</v>
      </c>
      <c r="AJ4572">
        <f t="shared" si="2039"/>
        <v>0</v>
      </c>
      <c r="AK4572" t="e">
        <f t="shared" si="2051"/>
        <v>#DIV/0!</v>
      </c>
      <c r="AL4572">
        <f t="shared" si="2052"/>
        <v>9.6600722400000016</v>
      </c>
      <c r="AM4572" s="5">
        <f t="shared" si="2053"/>
        <v>6.08</v>
      </c>
      <c r="AN4572">
        <v>0</v>
      </c>
      <c r="AO4572" s="72">
        <f t="shared" si="2054"/>
        <v>2.6</v>
      </c>
      <c r="AP4572" s="72">
        <f t="shared" si="2055"/>
        <v>1.2000000000000002</v>
      </c>
      <c r="AQ4572" s="72">
        <f t="shared" si="2056"/>
        <v>1.2000000000000002</v>
      </c>
      <c r="AR4572" s="71" t="e">
        <f t="shared" si="2057"/>
        <v>#DIV/0!</v>
      </c>
      <c r="BA4572">
        <f t="shared" si="2058"/>
        <v>158</v>
      </c>
      <c r="BB4572" s="91" t="e">
        <f t="shared" si="2059"/>
        <v>#DIV/0!</v>
      </c>
    </row>
    <row r="4573" spans="1:54">
      <c r="A4573" s="2" t="s">
        <v>4686</v>
      </c>
      <c r="B4573" s="7" t="s">
        <v>44516</v>
      </c>
      <c r="C4573" s="17">
        <f t="shared" si="2040"/>
        <v>24.8</v>
      </c>
      <c r="D4573" s="28">
        <f t="shared" si="2041"/>
        <v>12</v>
      </c>
      <c r="E4573" s="8">
        <f t="shared" si="2060"/>
        <v>8</v>
      </c>
      <c r="F4573" s="2" t="s">
        <v>9677</v>
      </c>
      <c r="G4573" s="54">
        <f t="shared" si="2061"/>
        <v>23.8</v>
      </c>
      <c r="H4573" s="20">
        <f t="shared" si="2062"/>
        <v>0.56045060000000002</v>
      </c>
      <c r="I4573" s="14" t="s">
        <v>19627</v>
      </c>
      <c r="J4573" s="14" t="s">
        <v>14664</v>
      </c>
      <c r="K4573" s="14" t="s">
        <v>24584</v>
      </c>
      <c r="L4573" s="14" t="s">
        <v>29544</v>
      </c>
      <c r="M4573" s="28">
        <f t="shared" si="2063"/>
        <v>10.199999999999999</v>
      </c>
      <c r="N4573" s="46">
        <f t="shared" si="2042"/>
        <v>5.6</v>
      </c>
      <c r="O4573" s="17">
        <f t="shared" si="2043"/>
        <v>1.2000000000000002</v>
      </c>
      <c r="P4573" s="17">
        <f t="shared" si="2043"/>
        <v>8.6</v>
      </c>
      <c r="Q4573" s="124">
        <f t="shared" si="2044"/>
        <v>0.60000000000000009</v>
      </c>
      <c r="R4573" s="26">
        <f t="shared" si="2045"/>
        <v>1.4000000000000001</v>
      </c>
      <c r="S4573" s="2" t="s">
        <v>34521</v>
      </c>
      <c r="T4573" s="2" t="s">
        <v>39501</v>
      </c>
      <c r="U4573" s="24">
        <f t="shared" si="2046"/>
        <v>284.8</v>
      </c>
      <c r="V4573" s="66">
        <f t="shared" si="2046"/>
        <v>393.20000000000005</v>
      </c>
      <c r="W4573" s="54">
        <f t="shared" si="2047"/>
        <v>2.38</v>
      </c>
      <c r="X4573" s="143">
        <f t="shared" si="2048"/>
        <v>284.8</v>
      </c>
      <c r="Y4573" s="143">
        <f t="shared" si="2049"/>
        <v>0.57599999999999996</v>
      </c>
      <c r="AD4573">
        <v>152</v>
      </c>
      <c r="AE4573">
        <v>-1</v>
      </c>
      <c r="AF4573" s="10">
        <v>37.9</v>
      </c>
      <c r="AG4573" s="10">
        <v>58.12</v>
      </c>
      <c r="AH4573" s="10">
        <f t="shared" si="2050"/>
        <v>210503.64514226667</v>
      </c>
      <c r="AI4573" s="11">
        <f t="shared" si="2038"/>
        <v>0</v>
      </c>
      <c r="AJ4573">
        <f t="shared" si="2039"/>
        <v>0</v>
      </c>
      <c r="AK4573" t="e">
        <f t="shared" si="2051"/>
        <v>#DIV/0!</v>
      </c>
      <c r="AL4573">
        <f t="shared" si="2052"/>
        <v>6.3506097312000005</v>
      </c>
      <c r="AM4573" s="5">
        <f t="shared" si="2053"/>
        <v>4.76</v>
      </c>
      <c r="AN4573">
        <v>0</v>
      </c>
      <c r="AO4573" s="72">
        <f t="shared" si="2054"/>
        <v>1.4000000000000001</v>
      </c>
      <c r="AP4573" s="72">
        <f t="shared" si="2055"/>
        <v>0.60000000000000009</v>
      </c>
      <c r="AQ4573" s="72">
        <f t="shared" si="2056"/>
        <v>0.8</v>
      </c>
      <c r="AR4573" s="71" t="e">
        <f t="shared" si="2057"/>
        <v>#DIV/0!</v>
      </c>
      <c r="BA4573">
        <f t="shared" si="2058"/>
        <v>12</v>
      </c>
      <c r="BB4573" s="91" t="e">
        <f t="shared" si="2059"/>
        <v>#DIV/0!</v>
      </c>
    </row>
    <row r="4574" spans="1:54">
      <c r="A4574" s="2" t="s">
        <v>4687</v>
      </c>
      <c r="B4574" s="7" t="s">
        <v>44517</v>
      </c>
      <c r="C4574" s="17">
        <f t="shared" si="2040"/>
        <v>30.1</v>
      </c>
      <c r="D4574" s="28">
        <f t="shared" si="2041"/>
        <v>79</v>
      </c>
      <c r="E4574" s="8">
        <f t="shared" si="2060"/>
        <v>17</v>
      </c>
      <c r="F4574" s="2" t="s">
        <v>9678</v>
      </c>
      <c r="G4574" s="54">
        <f t="shared" si="2061"/>
        <v>29.1</v>
      </c>
      <c r="H4574" s="20">
        <f t="shared" si="2062"/>
        <v>0.14244809999999999</v>
      </c>
      <c r="I4574" s="14" t="s">
        <v>19628</v>
      </c>
      <c r="J4574" s="14" t="s">
        <v>14665</v>
      </c>
      <c r="K4574" s="14" t="s">
        <v>24585</v>
      </c>
      <c r="L4574" s="14" t="s">
        <v>29545</v>
      </c>
      <c r="M4574" s="28">
        <f t="shared" si="2063"/>
        <v>12.2</v>
      </c>
      <c r="N4574" s="46">
        <f t="shared" si="2042"/>
        <v>6.6</v>
      </c>
      <c r="O4574" s="17">
        <f t="shared" si="2043"/>
        <v>2</v>
      </c>
      <c r="P4574" s="17">
        <f t="shared" si="2043"/>
        <v>4.6000000000000005</v>
      </c>
      <c r="Q4574" s="124">
        <f t="shared" si="2044"/>
        <v>1.4000000000000001</v>
      </c>
      <c r="R4574" s="26">
        <f t="shared" si="2045"/>
        <v>1.6</v>
      </c>
      <c r="S4574" s="2" t="s">
        <v>34522</v>
      </c>
      <c r="T4574" s="2" t="s">
        <v>39502</v>
      </c>
      <c r="U4574" s="24">
        <f t="shared" si="2046"/>
        <v>352.3</v>
      </c>
      <c r="V4574" s="66">
        <f t="shared" si="2046"/>
        <v>342.70000000000005</v>
      </c>
      <c r="W4574" s="54">
        <f t="shared" si="2047"/>
        <v>2.9099999999999997</v>
      </c>
      <c r="X4574" s="143">
        <f t="shared" si="2048"/>
        <v>352.3</v>
      </c>
      <c r="Y4574" s="143">
        <f t="shared" si="2049"/>
        <v>0.68199999999999994</v>
      </c>
      <c r="AD4574">
        <v>152</v>
      </c>
      <c r="AE4574">
        <v>-1</v>
      </c>
      <c r="AF4574" s="10">
        <v>37.9</v>
      </c>
      <c r="AG4574" s="10">
        <v>58.12</v>
      </c>
      <c r="AH4574" s="10">
        <f t="shared" si="2050"/>
        <v>303095.64885417389</v>
      </c>
      <c r="AI4574" s="11">
        <f t="shared" si="2038"/>
        <v>0</v>
      </c>
      <c r="AJ4574">
        <f t="shared" si="2039"/>
        <v>0</v>
      </c>
      <c r="AK4574" t="e">
        <f t="shared" si="2051"/>
        <v>#DIV/0!</v>
      </c>
      <c r="AL4574">
        <f t="shared" si="2052"/>
        <v>12.623163968000002</v>
      </c>
      <c r="AM4574" s="5">
        <f t="shared" si="2053"/>
        <v>5.82</v>
      </c>
      <c r="AN4574">
        <v>0</v>
      </c>
      <c r="AO4574" s="72">
        <f t="shared" si="2054"/>
        <v>1.6</v>
      </c>
      <c r="AP4574" s="72">
        <f t="shared" si="2055"/>
        <v>1.4000000000000001</v>
      </c>
      <c r="AQ4574" s="72">
        <f t="shared" si="2056"/>
        <v>1.4000000000000001</v>
      </c>
      <c r="AR4574" s="71" t="e">
        <f t="shared" si="2057"/>
        <v>#DIV/0!</v>
      </c>
      <c r="BA4574">
        <f t="shared" si="2058"/>
        <v>79</v>
      </c>
      <c r="BB4574" s="91" t="e">
        <f t="shared" si="2059"/>
        <v>#DIV/0!</v>
      </c>
    </row>
    <row r="4575" spans="1:54">
      <c r="A4575" s="2" t="s">
        <v>4688</v>
      </c>
      <c r="B4575" s="7" t="s">
        <v>44518</v>
      </c>
      <c r="C4575" s="17">
        <f t="shared" si="2040"/>
        <v>25.400000000000002</v>
      </c>
      <c r="D4575" s="28">
        <f t="shared" si="2041"/>
        <v>266</v>
      </c>
      <c r="E4575" s="8">
        <f t="shared" si="2060"/>
        <v>8</v>
      </c>
      <c r="F4575" s="2" t="s">
        <v>9679</v>
      </c>
      <c r="G4575" s="54">
        <f t="shared" si="2061"/>
        <v>24.5</v>
      </c>
      <c r="H4575" s="20">
        <f t="shared" si="2062"/>
        <v>0.4918979</v>
      </c>
      <c r="I4575" s="14" t="s">
        <v>19629</v>
      </c>
      <c r="J4575" s="14" t="s">
        <v>14666</v>
      </c>
      <c r="K4575" s="14" t="s">
        <v>24586</v>
      </c>
      <c r="L4575" s="14" t="s">
        <v>29546</v>
      </c>
      <c r="M4575" s="28">
        <f t="shared" si="2063"/>
        <v>13.6</v>
      </c>
      <c r="N4575" s="46">
        <f t="shared" si="2042"/>
        <v>5.8</v>
      </c>
      <c r="O4575" s="17">
        <f t="shared" si="2043"/>
        <v>2.4000000000000004</v>
      </c>
      <c r="P4575" s="17">
        <f t="shared" si="2043"/>
        <v>1.8</v>
      </c>
      <c r="Q4575" s="124">
        <f t="shared" si="2044"/>
        <v>0.4</v>
      </c>
      <c r="R4575" s="26">
        <f t="shared" si="2045"/>
        <v>0.60000000000000009</v>
      </c>
      <c r="S4575" s="2" t="s">
        <v>34523</v>
      </c>
      <c r="T4575" s="2" t="s">
        <v>39503</v>
      </c>
      <c r="U4575" s="24">
        <f t="shared" si="2046"/>
        <v>538.6</v>
      </c>
      <c r="V4575" s="66">
        <f t="shared" si="2046"/>
        <v>287.20000000000005</v>
      </c>
      <c r="W4575" s="54">
        <f t="shared" si="2047"/>
        <v>2.4499999999999997</v>
      </c>
      <c r="X4575" s="143">
        <f t="shared" si="2048"/>
        <v>538.6</v>
      </c>
      <c r="Y4575" s="143">
        <f t="shared" si="2049"/>
        <v>0.59</v>
      </c>
      <c r="AD4575">
        <v>152</v>
      </c>
      <c r="AE4575">
        <v>-1</v>
      </c>
      <c r="AF4575" s="10">
        <v>37.9</v>
      </c>
      <c r="AG4575" s="10">
        <v>58.12</v>
      </c>
      <c r="AH4575" s="10">
        <f t="shared" si="2050"/>
        <v>369160.20392970822</v>
      </c>
      <c r="AI4575" s="11">
        <f t="shared" si="2038"/>
        <v>0</v>
      </c>
      <c r="AJ4575">
        <f t="shared" si="2039"/>
        <v>0</v>
      </c>
      <c r="AK4575" t="e">
        <f t="shared" si="2051"/>
        <v>#DIV/0!</v>
      </c>
      <c r="AL4575">
        <f t="shared" si="2052"/>
        <v>1.3170006432000003</v>
      </c>
      <c r="AM4575" s="5">
        <f t="shared" si="2053"/>
        <v>4.8800000000000008</v>
      </c>
      <c r="AN4575">
        <v>0</v>
      </c>
      <c r="AO4575" s="72">
        <f t="shared" si="2054"/>
        <v>0.60000000000000009</v>
      </c>
      <c r="AP4575" s="72">
        <f t="shared" si="2055"/>
        <v>0.4</v>
      </c>
      <c r="AQ4575" s="72">
        <f t="shared" si="2056"/>
        <v>0.4</v>
      </c>
      <c r="AR4575" s="71" t="e">
        <f t="shared" si="2057"/>
        <v>#DIV/0!</v>
      </c>
      <c r="BA4575">
        <f t="shared" si="2058"/>
        <v>266</v>
      </c>
      <c r="BB4575" s="91" t="e">
        <f t="shared" si="2059"/>
        <v>#DIV/0!</v>
      </c>
    </row>
    <row r="4576" spans="1:54">
      <c r="A4576" s="2" t="s">
        <v>4689</v>
      </c>
      <c r="B4576" s="7" t="s">
        <v>44519</v>
      </c>
      <c r="C4576" s="17">
        <f t="shared" si="2040"/>
        <v>28.3</v>
      </c>
      <c r="D4576" s="28">
        <f t="shared" si="2041"/>
        <v>29</v>
      </c>
      <c r="E4576" s="8">
        <f t="shared" si="2060"/>
        <v>6</v>
      </c>
      <c r="F4576" s="2" t="s">
        <v>9680</v>
      </c>
      <c r="G4576" s="54">
        <f t="shared" si="2061"/>
        <v>27.400000000000002</v>
      </c>
      <c r="H4576" s="20">
        <f t="shared" si="2062"/>
        <v>0.82865920000000004</v>
      </c>
      <c r="I4576" s="14" t="s">
        <v>19630</v>
      </c>
      <c r="J4576" s="14" t="s">
        <v>14667</v>
      </c>
      <c r="K4576" s="14" t="s">
        <v>24587</v>
      </c>
      <c r="L4576" s="14" t="s">
        <v>29547</v>
      </c>
      <c r="M4576" s="28">
        <f t="shared" si="2063"/>
        <v>12</v>
      </c>
      <c r="N4576" s="46">
        <f t="shared" si="2042"/>
        <v>5.6</v>
      </c>
      <c r="O4576" s="17">
        <f t="shared" si="2043"/>
        <v>1.8</v>
      </c>
      <c r="P4576" s="17">
        <f t="shared" si="2043"/>
        <v>5</v>
      </c>
      <c r="Q4576" s="124">
        <f t="shared" si="2044"/>
        <v>0.2</v>
      </c>
      <c r="R4576" s="26">
        <f t="shared" si="2045"/>
        <v>1.4000000000000001</v>
      </c>
      <c r="S4576" s="2" t="s">
        <v>34524</v>
      </c>
      <c r="T4576" s="2" t="s">
        <v>39504</v>
      </c>
      <c r="U4576" s="24">
        <f t="shared" si="2046"/>
        <v>302.5</v>
      </c>
      <c r="V4576" s="66">
        <f t="shared" si="2046"/>
        <v>381.90000000000003</v>
      </c>
      <c r="W4576" s="54">
        <f t="shared" si="2047"/>
        <v>2.7399999999999998</v>
      </c>
      <c r="X4576" s="143">
        <f t="shared" si="2048"/>
        <v>302.5</v>
      </c>
      <c r="Y4576" s="143">
        <f t="shared" si="2049"/>
        <v>0.64799999999999991</v>
      </c>
      <c r="AD4576">
        <v>152</v>
      </c>
      <c r="AE4576">
        <v>-1</v>
      </c>
      <c r="AF4576" s="10">
        <v>37.9</v>
      </c>
      <c r="AG4576" s="10">
        <v>58.12</v>
      </c>
      <c r="AH4576" s="10">
        <f t="shared" si="2050"/>
        <v>236638.40887415296</v>
      </c>
      <c r="AI4576" s="11">
        <f t="shared" si="2038"/>
        <v>0</v>
      </c>
      <c r="AJ4576">
        <f t="shared" si="2039"/>
        <v>0</v>
      </c>
      <c r="AK4576" t="e">
        <f t="shared" si="2051"/>
        <v>#DIV/0!</v>
      </c>
      <c r="AL4576">
        <f t="shared" si="2052"/>
        <v>2.1588940799999996</v>
      </c>
      <c r="AM4576" s="5">
        <f t="shared" si="2053"/>
        <v>5.46</v>
      </c>
      <c r="AN4576">
        <v>0</v>
      </c>
      <c r="AO4576" s="72">
        <f t="shared" si="2054"/>
        <v>1.4000000000000001</v>
      </c>
      <c r="AP4576" s="72">
        <f t="shared" si="2055"/>
        <v>0.2</v>
      </c>
      <c r="AQ4576" s="72">
        <f t="shared" si="2056"/>
        <v>0.4</v>
      </c>
      <c r="AR4576" s="71" t="e">
        <f t="shared" si="2057"/>
        <v>#DIV/0!</v>
      </c>
      <c r="BA4576">
        <f t="shared" si="2058"/>
        <v>29</v>
      </c>
      <c r="BB4576" s="91" t="e">
        <f t="shared" si="2059"/>
        <v>#DIV/0!</v>
      </c>
    </row>
    <row r="4577" spans="1:54">
      <c r="A4577" s="2" t="s">
        <v>4690</v>
      </c>
      <c r="B4577" s="7" t="s">
        <v>44520</v>
      </c>
      <c r="C4577" s="17">
        <f t="shared" si="2040"/>
        <v>19.2</v>
      </c>
      <c r="D4577" s="28">
        <f t="shared" si="2041"/>
        <v>284</v>
      </c>
      <c r="E4577" s="8">
        <f t="shared" si="2060"/>
        <v>8</v>
      </c>
      <c r="F4577" s="2" t="s">
        <v>9681</v>
      </c>
      <c r="G4577" s="54">
        <f t="shared" si="2061"/>
        <v>18.200000000000003</v>
      </c>
      <c r="H4577" s="20">
        <f t="shared" si="2062"/>
        <v>0.39998260000000002</v>
      </c>
      <c r="I4577" s="14" t="s">
        <v>19631</v>
      </c>
      <c r="J4577" s="14" t="s">
        <v>14668</v>
      </c>
      <c r="K4577" s="14" t="s">
        <v>24588</v>
      </c>
      <c r="L4577" s="14" t="s">
        <v>29548</v>
      </c>
      <c r="M4577" s="28">
        <f t="shared" si="2063"/>
        <v>14.1</v>
      </c>
      <c r="N4577" s="46">
        <f t="shared" si="2042"/>
        <v>7</v>
      </c>
      <c r="O4577" s="17">
        <f t="shared" si="2043"/>
        <v>0.8</v>
      </c>
      <c r="P4577" s="17">
        <f t="shared" si="2043"/>
        <v>0.8</v>
      </c>
      <c r="Q4577" s="124">
        <f t="shared" si="2044"/>
        <v>1.2000000000000002</v>
      </c>
      <c r="R4577" s="26">
        <f t="shared" si="2045"/>
        <v>2</v>
      </c>
      <c r="S4577" s="2" t="s">
        <v>34525</v>
      </c>
      <c r="T4577" s="2" t="s">
        <v>39505</v>
      </c>
      <c r="U4577" s="24">
        <f t="shared" si="2046"/>
        <v>557</v>
      </c>
      <c r="V4577" s="66">
        <f t="shared" si="2046"/>
        <v>349</v>
      </c>
      <c r="W4577" s="54">
        <f t="shared" si="2047"/>
        <v>1.82</v>
      </c>
      <c r="X4577" s="143">
        <f t="shared" si="2048"/>
        <v>557</v>
      </c>
      <c r="Y4577" s="143">
        <f t="shared" si="2049"/>
        <v>0.46399999999999997</v>
      </c>
      <c r="AD4577">
        <v>152</v>
      </c>
      <c r="AE4577">
        <v>-1</v>
      </c>
      <c r="AF4577" s="10">
        <v>37.9</v>
      </c>
      <c r="AG4577" s="10">
        <v>58.12</v>
      </c>
      <c r="AH4577" s="10">
        <f t="shared" si="2050"/>
        <v>293984.59554752463</v>
      </c>
      <c r="AI4577" s="11">
        <f t="shared" si="2038"/>
        <v>0</v>
      </c>
      <c r="AJ4577">
        <f t="shared" si="2039"/>
        <v>0</v>
      </c>
      <c r="AK4577" t="e">
        <f t="shared" si="2051"/>
        <v>#DIV/0!</v>
      </c>
      <c r="AL4577">
        <f t="shared" si="2052"/>
        <v>0.76802227200000006</v>
      </c>
      <c r="AM4577" s="5">
        <f t="shared" si="2053"/>
        <v>3.6399999999999997</v>
      </c>
      <c r="AN4577">
        <v>0</v>
      </c>
      <c r="AO4577" s="72">
        <f t="shared" si="2054"/>
        <v>2</v>
      </c>
      <c r="AP4577" s="72">
        <f t="shared" si="2055"/>
        <v>1.2000000000000002</v>
      </c>
      <c r="AQ4577" s="72">
        <f t="shared" si="2056"/>
        <v>1.4000000000000001</v>
      </c>
      <c r="AR4577" s="71" t="e">
        <f t="shared" si="2057"/>
        <v>#DIV/0!</v>
      </c>
      <c r="BA4577">
        <f t="shared" si="2058"/>
        <v>284</v>
      </c>
      <c r="BB4577" s="91" t="e">
        <f t="shared" si="2059"/>
        <v>#DIV/0!</v>
      </c>
    </row>
    <row r="4578" spans="1:54">
      <c r="A4578" s="2" t="s">
        <v>4691</v>
      </c>
      <c r="B4578" s="7" t="s">
        <v>44521</v>
      </c>
      <c r="C4578" s="17">
        <f t="shared" si="2040"/>
        <v>26.6</v>
      </c>
      <c r="D4578" s="28">
        <f t="shared" si="2041"/>
        <v>60</v>
      </c>
      <c r="E4578" s="8">
        <f t="shared" si="2060"/>
        <v>6</v>
      </c>
      <c r="F4578" s="2" t="s">
        <v>9682</v>
      </c>
      <c r="G4578" s="54">
        <f t="shared" si="2061"/>
        <v>25.700000000000003</v>
      </c>
      <c r="H4578" s="20">
        <f t="shared" si="2062"/>
        <v>0.86261030000000005</v>
      </c>
      <c r="I4578" s="14" t="s">
        <v>19632</v>
      </c>
      <c r="J4578" s="14" t="s">
        <v>14669</v>
      </c>
      <c r="K4578" s="14" t="s">
        <v>24589</v>
      </c>
      <c r="L4578" s="14" t="s">
        <v>29549</v>
      </c>
      <c r="M4578" s="28">
        <f t="shared" si="2063"/>
        <v>10.8</v>
      </c>
      <c r="N4578" s="46">
        <f t="shared" si="2042"/>
        <v>7</v>
      </c>
      <c r="O4578" s="17">
        <f t="shared" si="2043"/>
        <v>1.8</v>
      </c>
      <c r="P4578" s="17">
        <f t="shared" si="2043"/>
        <v>7.4</v>
      </c>
      <c r="Q4578" s="124">
        <f t="shared" si="2044"/>
        <v>0.2</v>
      </c>
      <c r="R4578" s="26">
        <f t="shared" si="2045"/>
        <v>1.8</v>
      </c>
      <c r="S4578" s="2" t="s">
        <v>34526</v>
      </c>
      <c r="T4578" s="2" t="s">
        <v>39506</v>
      </c>
      <c r="U4578" s="24">
        <f t="shared" si="2046"/>
        <v>332.90000000000003</v>
      </c>
      <c r="V4578" s="66">
        <f t="shared" si="2046"/>
        <v>400.3</v>
      </c>
      <c r="W4578" s="54">
        <f t="shared" si="2047"/>
        <v>2.57</v>
      </c>
      <c r="X4578" s="143">
        <f t="shared" si="2048"/>
        <v>332.90000000000003</v>
      </c>
      <c r="Y4578" s="143">
        <f t="shared" si="2049"/>
        <v>0.61399999999999999</v>
      </c>
      <c r="AD4578">
        <v>152</v>
      </c>
      <c r="AE4578">
        <v>-1</v>
      </c>
      <c r="AF4578" s="10">
        <v>37.9</v>
      </c>
      <c r="AG4578" s="10">
        <v>58.12</v>
      </c>
      <c r="AH4578" s="10">
        <f t="shared" si="2050"/>
        <v>191288.92632591727</v>
      </c>
      <c r="AI4578" s="11">
        <f t="shared" si="2038"/>
        <v>0</v>
      </c>
      <c r="AJ4578">
        <f t="shared" si="2039"/>
        <v>0</v>
      </c>
      <c r="AK4578" t="e">
        <f t="shared" si="2051"/>
        <v>#DIV/0!</v>
      </c>
      <c r="AL4578">
        <f t="shared" si="2052"/>
        <v>3.294055447199999</v>
      </c>
      <c r="AM4578" s="5">
        <f t="shared" si="2053"/>
        <v>5.12</v>
      </c>
      <c r="AN4578">
        <v>0</v>
      </c>
      <c r="AO4578" s="72">
        <f t="shared" si="2054"/>
        <v>1.8</v>
      </c>
      <c r="AP4578" s="72">
        <f t="shared" si="2055"/>
        <v>0.2</v>
      </c>
      <c r="AQ4578" s="72">
        <f t="shared" si="2056"/>
        <v>0.4</v>
      </c>
      <c r="AR4578" s="71" t="e">
        <f t="shared" si="2057"/>
        <v>#DIV/0!</v>
      </c>
      <c r="BA4578">
        <f t="shared" si="2058"/>
        <v>60</v>
      </c>
      <c r="BB4578" s="91" t="e">
        <f t="shared" si="2059"/>
        <v>#DIV/0!</v>
      </c>
    </row>
    <row r="4579" spans="1:54">
      <c r="A4579" s="2" t="s">
        <v>4692</v>
      </c>
      <c r="B4579" s="7" t="s">
        <v>44522</v>
      </c>
      <c r="C4579" s="17">
        <f t="shared" si="2040"/>
        <v>13.8</v>
      </c>
      <c r="D4579" s="28">
        <f t="shared" si="2041"/>
        <v>70</v>
      </c>
      <c r="E4579" s="8">
        <f t="shared" si="2060"/>
        <v>8</v>
      </c>
      <c r="F4579" s="2" t="s">
        <v>9683</v>
      </c>
      <c r="G4579" s="54">
        <f t="shared" si="2061"/>
        <v>12.799999999999999</v>
      </c>
      <c r="H4579" s="20">
        <f t="shared" si="2062"/>
        <v>0.6022516</v>
      </c>
      <c r="I4579" s="14" t="s">
        <v>19633</v>
      </c>
      <c r="J4579" s="14" t="s">
        <v>14670</v>
      </c>
      <c r="K4579" s="14" t="s">
        <v>24590</v>
      </c>
      <c r="L4579" s="14" t="s">
        <v>29550</v>
      </c>
      <c r="M4579" s="28">
        <f t="shared" si="2063"/>
        <v>11.5</v>
      </c>
      <c r="N4579" s="46">
        <f t="shared" si="2042"/>
        <v>6.2</v>
      </c>
      <c r="O4579" s="17">
        <f t="shared" si="2043"/>
        <v>1.6</v>
      </c>
      <c r="P4579" s="17">
        <f t="shared" si="2043"/>
        <v>6</v>
      </c>
      <c r="Q4579" s="124">
        <f t="shared" si="2044"/>
        <v>0.4</v>
      </c>
      <c r="R4579" s="26">
        <f t="shared" si="2045"/>
        <v>0.8</v>
      </c>
      <c r="S4579" s="2" t="s">
        <v>34527</v>
      </c>
      <c r="T4579" s="2" t="s">
        <v>39507</v>
      </c>
      <c r="U4579" s="24">
        <f t="shared" si="2046"/>
        <v>343</v>
      </c>
      <c r="V4579" s="66">
        <f t="shared" si="2046"/>
        <v>388.40000000000003</v>
      </c>
      <c r="W4579" s="54">
        <f t="shared" si="2047"/>
        <v>1.28</v>
      </c>
      <c r="X4579" s="143">
        <f t="shared" si="2048"/>
        <v>343</v>
      </c>
      <c r="Y4579" s="143">
        <f t="shared" si="2049"/>
        <v>0.35599999999999998</v>
      </c>
      <c r="AD4579">
        <v>152</v>
      </c>
      <c r="AE4579">
        <v>-1</v>
      </c>
      <c r="AF4579" s="10">
        <v>37.9</v>
      </c>
      <c r="AG4579" s="10">
        <v>58.12</v>
      </c>
      <c r="AH4579" s="10">
        <f t="shared" si="2050"/>
        <v>222233.36274331479</v>
      </c>
      <c r="AI4579" s="11">
        <f t="shared" si="2038"/>
        <v>0</v>
      </c>
      <c r="AJ4579">
        <f t="shared" si="2039"/>
        <v>0</v>
      </c>
      <c r="AK4579" t="e">
        <f t="shared" si="2051"/>
        <v>#DIV/0!</v>
      </c>
      <c r="AL4579">
        <f t="shared" si="2052"/>
        <v>3.0547077120000008</v>
      </c>
      <c r="AM4579" s="5">
        <f t="shared" si="2053"/>
        <v>2.56</v>
      </c>
      <c r="AN4579">
        <v>0</v>
      </c>
      <c r="AO4579" s="72">
        <f t="shared" si="2054"/>
        <v>0.8</v>
      </c>
      <c r="AP4579" s="72">
        <f t="shared" si="2055"/>
        <v>0.4</v>
      </c>
      <c r="AQ4579" s="72">
        <f t="shared" si="2056"/>
        <v>0.4</v>
      </c>
      <c r="AR4579" s="71" t="e">
        <f t="shared" si="2057"/>
        <v>#DIV/0!</v>
      </c>
      <c r="BA4579">
        <f t="shared" si="2058"/>
        <v>70</v>
      </c>
      <c r="BB4579" s="91" t="e">
        <f t="shared" si="2059"/>
        <v>#DIV/0!</v>
      </c>
    </row>
    <row r="4580" spans="1:54">
      <c r="A4580" s="2" t="s">
        <v>4693</v>
      </c>
      <c r="B4580" s="7" t="s">
        <v>44523</v>
      </c>
      <c r="C4580" s="17">
        <f t="shared" si="2040"/>
        <v>25.6</v>
      </c>
      <c r="D4580" s="28">
        <f t="shared" si="2041"/>
        <v>127</v>
      </c>
      <c r="E4580" s="8">
        <f t="shared" si="2060"/>
        <v>11</v>
      </c>
      <c r="F4580" s="2" t="s">
        <v>9684</v>
      </c>
      <c r="G4580" s="54">
        <f t="shared" si="2061"/>
        <v>24.700000000000003</v>
      </c>
      <c r="H4580" s="20">
        <f t="shared" si="2062"/>
        <v>0.2239689</v>
      </c>
      <c r="I4580" s="14" t="s">
        <v>19634</v>
      </c>
      <c r="J4580" s="14" t="s">
        <v>14671</v>
      </c>
      <c r="K4580" s="14" t="s">
        <v>24591</v>
      </c>
      <c r="L4580" s="14" t="s">
        <v>29551</v>
      </c>
      <c r="M4580" s="28">
        <f t="shared" si="2063"/>
        <v>10.6</v>
      </c>
      <c r="N4580" s="46">
        <f t="shared" si="2042"/>
        <v>5.2</v>
      </c>
      <c r="O4580" s="17">
        <f t="shared" si="2043"/>
        <v>2.8000000000000003</v>
      </c>
      <c r="P4580" s="17">
        <f t="shared" si="2043"/>
        <v>7.8000000000000007</v>
      </c>
      <c r="Q4580" s="124">
        <f t="shared" si="2044"/>
        <v>0.4</v>
      </c>
      <c r="R4580" s="26">
        <f t="shared" si="2045"/>
        <v>0.4</v>
      </c>
      <c r="S4580" s="2" t="s">
        <v>34528</v>
      </c>
      <c r="T4580" s="2" t="s">
        <v>39508</v>
      </c>
      <c r="U4580" s="24">
        <f t="shared" si="2046"/>
        <v>399.70000000000005</v>
      </c>
      <c r="V4580" s="66">
        <f t="shared" si="2046"/>
        <v>368.20000000000005</v>
      </c>
      <c r="W4580" s="54">
        <f t="shared" si="2047"/>
        <v>2.4699999999999998</v>
      </c>
      <c r="X4580" s="143">
        <f t="shared" si="2048"/>
        <v>399.70000000000005</v>
      </c>
      <c r="Y4580" s="143">
        <f t="shared" si="2049"/>
        <v>0.59399999999999997</v>
      </c>
      <c r="AD4580">
        <v>152</v>
      </c>
      <c r="AE4580">
        <v>-1</v>
      </c>
      <c r="AF4580" s="10">
        <v>37.9</v>
      </c>
      <c r="AG4580" s="10">
        <v>58.12</v>
      </c>
      <c r="AH4580" s="10">
        <f t="shared" si="2050"/>
        <v>262914.32308490435</v>
      </c>
      <c r="AI4580" s="11">
        <f t="shared" si="2038"/>
        <v>0</v>
      </c>
      <c r="AJ4580">
        <f t="shared" si="2039"/>
        <v>0</v>
      </c>
      <c r="AK4580" t="e">
        <f t="shared" si="2051"/>
        <v>#DIV/0!</v>
      </c>
      <c r="AL4580">
        <f t="shared" si="2052"/>
        <v>6.7794076896000011</v>
      </c>
      <c r="AM4580" s="5">
        <f t="shared" si="2053"/>
        <v>4.92</v>
      </c>
      <c r="AN4580">
        <v>0</v>
      </c>
      <c r="AO4580" s="72">
        <f t="shared" si="2054"/>
        <v>0.4</v>
      </c>
      <c r="AP4580" s="72">
        <f t="shared" si="2055"/>
        <v>0.4</v>
      </c>
      <c r="AQ4580" s="72">
        <f t="shared" si="2056"/>
        <v>0.4</v>
      </c>
      <c r="AR4580" s="71" t="e">
        <f t="shared" si="2057"/>
        <v>#DIV/0!</v>
      </c>
      <c r="BA4580">
        <f t="shared" si="2058"/>
        <v>127</v>
      </c>
      <c r="BB4580" s="91" t="e">
        <f t="shared" si="2059"/>
        <v>#DIV/0!</v>
      </c>
    </row>
    <row r="4581" spans="1:54">
      <c r="A4581" s="2" t="s">
        <v>4694</v>
      </c>
      <c r="B4581" s="7" t="s">
        <v>44524</v>
      </c>
      <c r="C4581" s="17">
        <f t="shared" si="2040"/>
        <v>17.3</v>
      </c>
      <c r="D4581" s="28">
        <f t="shared" si="2041"/>
        <v>36</v>
      </c>
      <c r="E4581" s="8">
        <f t="shared" si="2060"/>
        <v>9</v>
      </c>
      <c r="F4581" s="2" t="s">
        <v>9685</v>
      </c>
      <c r="G4581" s="54">
        <f t="shared" si="2061"/>
        <v>16.3</v>
      </c>
      <c r="H4581" s="20">
        <f t="shared" si="2062"/>
        <v>0.3298315</v>
      </c>
      <c r="I4581" s="14" t="s">
        <v>19635</v>
      </c>
      <c r="J4581" s="14" t="s">
        <v>14672</v>
      </c>
      <c r="K4581" s="14" t="s">
        <v>24592</v>
      </c>
      <c r="L4581" s="14" t="s">
        <v>29552</v>
      </c>
      <c r="M4581" s="28">
        <f t="shared" si="2063"/>
        <v>13.8</v>
      </c>
      <c r="N4581" s="46">
        <f t="shared" si="2042"/>
        <v>5.2</v>
      </c>
      <c r="O4581" s="17">
        <f t="shared" si="2043"/>
        <v>2.6</v>
      </c>
      <c r="P4581" s="17">
        <f t="shared" si="2043"/>
        <v>1.4000000000000001</v>
      </c>
      <c r="Q4581" s="124">
        <f t="shared" si="2044"/>
        <v>0.60000000000000009</v>
      </c>
      <c r="R4581" s="26">
        <f t="shared" si="2045"/>
        <v>0.8</v>
      </c>
      <c r="S4581" s="2" t="s">
        <v>34529</v>
      </c>
      <c r="T4581" s="2" t="s">
        <v>39509</v>
      </c>
      <c r="U4581" s="24">
        <f t="shared" si="2046"/>
        <v>309.20000000000005</v>
      </c>
      <c r="V4581" s="66">
        <f t="shared" si="2046"/>
        <v>382.70000000000005</v>
      </c>
      <c r="W4581" s="54">
        <f t="shared" si="2047"/>
        <v>1.6300000000000001</v>
      </c>
      <c r="X4581" s="143">
        <f t="shared" si="2048"/>
        <v>309.20000000000005</v>
      </c>
      <c r="Y4581" s="143">
        <f t="shared" si="2049"/>
        <v>0.42600000000000005</v>
      </c>
      <c r="AD4581">
        <v>152</v>
      </c>
      <c r="AE4581">
        <v>-1</v>
      </c>
      <c r="AF4581" s="10">
        <v>37.9</v>
      </c>
      <c r="AG4581" s="10">
        <v>58.12</v>
      </c>
      <c r="AH4581" s="10">
        <f t="shared" si="2050"/>
        <v>234948.77068628653</v>
      </c>
      <c r="AI4581" s="11">
        <f t="shared" si="2038"/>
        <v>0</v>
      </c>
      <c r="AJ4581">
        <f t="shared" si="2039"/>
        <v>0</v>
      </c>
      <c r="AK4581" t="e">
        <f t="shared" si="2051"/>
        <v>#DIV/0!</v>
      </c>
      <c r="AL4581">
        <f t="shared" si="2052"/>
        <v>1.9515306720000003</v>
      </c>
      <c r="AM4581" s="5">
        <f t="shared" si="2053"/>
        <v>3.2600000000000002</v>
      </c>
      <c r="AN4581">
        <v>0</v>
      </c>
      <c r="AO4581" s="72">
        <f t="shared" si="2054"/>
        <v>0.8</v>
      </c>
      <c r="AP4581" s="72">
        <f t="shared" si="2055"/>
        <v>0.60000000000000009</v>
      </c>
      <c r="AQ4581" s="72">
        <f t="shared" si="2056"/>
        <v>0.60000000000000009</v>
      </c>
      <c r="AR4581" s="71" t="e">
        <f t="shared" si="2057"/>
        <v>#DIV/0!</v>
      </c>
      <c r="BA4581">
        <f t="shared" si="2058"/>
        <v>36</v>
      </c>
      <c r="BB4581" s="91" t="e">
        <f t="shared" si="2059"/>
        <v>#DIV/0!</v>
      </c>
    </row>
    <row r="4582" spans="1:54">
      <c r="A4582" s="2" t="s">
        <v>4695</v>
      </c>
      <c r="B4582" s="7" t="s">
        <v>44525</v>
      </c>
      <c r="C4582" s="17">
        <f t="shared" si="2040"/>
        <v>35</v>
      </c>
      <c r="D4582" s="28">
        <f t="shared" si="2041"/>
        <v>206</v>
      </c>
      <c r="E4582" s="8">
        <f t="shared" si="2060"/>
        <v>15</v>
      </c>
      <c r="F4582" s="2" t="s">
        <v>9686</v>
      </c>
      <c r="G4582" s="54">
        <f t="shared" si="2061"/>
        <v>34.1</v>
      </c>
      <c r="H4582" s="20">
        <f t="shared" si="2062"/>
        <v>0.3076451</v>
      </c>
      <c r="I4582" s="14" t="s">
        <v>19636</v>
      </c>
      <c r="J4582" s="14" t="s">
        <v>14673</v>
      </c>
      <c r="K4582" s="14" t="s">
        <v>24593</v>
      </c>
      <c r="L4582" s="14" t="s">
        <v>29553</v>
      </c>
      <c r="M4582" s="28">
        <f t="shared" si="2063"/>
        <v>10.199999999999999</v>
      </c>
      <c r="N4582" s="46">
        <f t="shared" si="2042"/>
        <v>7</v>
      </c>
      <c r="O4582" s="17">
        <f t="shared" si="2043"/>
        <v>1.2000000000000002</v>
      </c>
      <c r="P4582" s="17">
        <f t="shared" si="2043"/>
        <v>8.6</v>
      </c>
      <c r="Q4582" s="124">
        <f t="shared" si="2044"/>
        <v>1.8</v>
      </c>
      <c r="R4582" s="26">
        <f t="shared" si="2045"/>
        <v>2.6</v>
      </c>
      <c r="S4582" s="2" t="s">
        <v>34530</v>
      </c>
      <c r="T4582" s="2" t="s">
        <v>39510</v>
      </c>
      <c r="U4582" s="24">
        <f t="shared" si="2046"/>
        <v>478.6</v>
      </c>
      <c r="V4582" s="66">
        <f t="shared" si="2046"/>
        <v>347</v>
      </c>
      <c r="W4582" s="54">
        <f t="shared" si="2047"/>
        <v>3.4099999999999997</v>
      </c>
      <c r="X4582" s="143">
        <f t="shared" si="2048"/>
        <v>478.6</v>
      </c>
      <c r="Y4582" s="143">
        <f t="shared" si="2049"/>
        <v>0.78199999999999992</v>
      </c>
      <c r="AD4582">
        <v>152</v>
      </c>
      <c r="AE4582">
        <v>-1</v>
      </c>
      <c r="AF4582" s="10">
        <v>37.9</v>
      </c>
      <c r="AG4582" s="10">
        <v>58.12</v>
      </c>
      <c r="AH4582" s="10">
        <f t="shared" si="2050"/>
        <v>296844.68630019861</v>
      </c>
      <c r="AI4582" s="11">
        <f t="shared" si="2038"/>
        <v>0</v>
      </c>
      <c r="AJ4582">
        <f t="shared" si="2039"/>
        <v>0</v>
      </c>
      <c r="AK4582" t="e">
        <f t="shared" si="2051"/>
        <v>#DIV/0!</v>
      </c>
      <c r="AL4582">
        <f t="shared" si="2052"/>
        <v>18.577266676800001</v>
      </c>
      <c r="AM4582" s="5">
        <f t="shared" si="2053"/>
        <v>6.8</v>
      </c>
      <c r="AN4582">
        <v>0</v>
      </c>
      <c r="AO4582" s="72">
        <f t="shared" si="2054"/>
        <v>2.6</v>
      </c>
      <c r="AP4582" s="72">
        <f t="shared" si="2055"/>
        <v>1.8</v>
      </c>
      <c r="AQ4582" s="72">
        <f t="shared" si="2056"/>
        <v>2</v>
      </c>
      <c r="AR4582" s="71" t="e">
        <f t="shared" si="2057"/>
        <v>#DIV/0!</v>
      </c>
      <c r="BA4582">
        <f t="shared" si="2058"/>
        <v>206</v>
      </c>
      <c r="BB4582" s="91" t="e">
        <f t="shared" si="2059"/>
        <v>#DIV/0!</v>
      </c>
    </row>
    <row r="4583" spans="1:54">
      <c r="A4583" s="2" t="s">
        <v>4696</v>
      </c>
      <c r="B4583" s="7" t="s">
        <v>44526</v>
      </c>
      <c r="C4583" s="17">
        <f t="shared" si="2040"/>
        <v>24</v>
      </c>
      <c r="D4583" s="28">
        <f t="shared" si="2041"/>
        <v>137</v>
      </c>
      <c r="E4583" s="8">
        <f t="shared" si="2060"/>
        <v>20</v>
      </c>
      <c r="F4583" s="2" t="s">
        <v>9687</v>
      </c>
      <c r="G4583" s="54">
        <f t="shared" si="2061"/>
        <v>23.1</v>
      </c>
      <c r="H4583" s="20">
        <f t="shared" si="2062"/>
        <v>0.23720739999999998</v>
      </c>
      <c r="I4583" s="14" t="s">
        <v>19637</v>
      </c>
      <c r="J4583" s="14" t="s">
        <v>14674</v>
      </c>
      <c r="K4583" s="14" t="s">
        <v>24594</v>
      </c>
      <c r="L4583" s="14" t="s">
        <v>29554</v>
      </c>
      <c r="M4583" s="28">
        <f t="shared" si="2063"/>
        <v>10.5</v>
      </c>
      <c r="N4583" s="46">
        <f t="shared" si="2042"/>
        <v>6.4</v>
      </c>
      <c r="O4583" s="17">
        <f t="shared" si="2043"/>
        <v>2</v>
      </c>
      <c r="P4583" s="17">
        <f t="shared" si="2043"/>
        <v>8</v>
      </c>
      <c r="Q4583" s="124">
        <f t="shared" si="2044"/>
        <v>2</v>
      </c>
      <c r="R4583" s="26">
        <f t="shared" si="2045"/>
        <v>2.6</v>
      </c>
      <c r="S4583" s="2" t="s">
        <v>34531</v>
      </c>
      <c r="T4583" s="2" t="s">
        <v>39511</v>
      </c>
      <c r="U4583" s="24">
        <f t="shared" si="2046"/>
        <v>409.6</v>
      </c>
      <c r="V4583" s="66">
        <f t="shared" si="2046"/>
        <v>295.5</v>
      </c>
      <c r="W4583" s="54">
        <f t="shared" si="2047"/>
        <v>2.3099999999999996</v>
      </c>
      <c r="X4583" s="143">
        <f t="shared" si="2048"/>
        <v>409.6</v>
      </c>
      <c r="Y4583" s="143">
        <f t="shared" si="2049"/>
        <v>0.56199999999999994</v>
      </c>
      <c r="AD4583">
        <v>152</v>
      </c>
      <c r="AE4583">
        <v>-1</v>
      </c>
      <c r="AF4583" s="10">
        <v>37.9</v>
      </c>
      <c r="AG4583" s="10">
        <v>58.12</v>
      </c>
      <c r="AH4583" s="10">
        <f t="shared" si="2050"/>
        <v>360438.14122980105</v>
      </c>
      <c r="AI4583" s="11">
        <f t="shared" si="2038"/>
        <v>0</v>
      </c>
      <c r="AJ4583">
        <f t="shared" si="2039"/>
        <v>0</v>
      </c>
      <c r="AK4583" t="e">
        <f t="shared" si="2051"/>
        <v>#DIV/0!</v>
      </c>
      <c r="AL4583">
        <f t="shared" si="2052"/>
        <v>31.732172160000005</v>
      </c>
      <c r="AM4583" s="5">
        <f t="shared" si="2053"/>
        <v>4.5999999999999996</v>
      </c>
      <c r="AN4583">
        <v>0</v>
      </c>
      <c r="AO4583" s="72">
        <f t="shared" si="2054"/>
        <v>2.6</v>
      </c>
      <c r="AP4583" s="72">
        <f t="shared" si="2055"/>
        <v>2</v>
      </c>
      <c r="AQ4583" s="72">
        <f t="shared" si="2056"/>
        <v>2</v>
      </c>
      <c r="AR4583" s="71" t="e">
        <f t="shared" si="2057"/>
        <v>#DIV/0!</v>
      </c>
      <c r="BA4583">
        <f t="shared" si="2058"/>
        <v>137</v>
      </c>
      <c r="BB4583" s="91" t="e">
        <f t="shared" si="2059"/>
        <v>#DIV/0!</v>
      </c>
    </row>
    <row r="4584" spans="1:54">
      <c r="A4584" s="2" t="s">
        <v>4697</v>
      </c>
      <c r="B4584" s="7" t="s">
        <v>44527</v>
      </c>
      <c r="C4584" s="17">
        <f t="shared" si="2040"/>
        <v>21.8</v>
      </c>
      <c r="D4584" s="28">
        <f t="shared" si="2041"/>
        <v>206</v>
      </c>
      <c r="E4584" s="8">
        <f t="shared" si="2060"/>
        <v>8</v>
      </c>
      <c r="F4584" s="2" t="s">
        <v>9688</v>
      </c>
      <c r="G4584" s="54">
        <f t="shared" si="2061"/>
        <v>20.900000000000002</v>
      </c>
      <c r="H4584" s="20">
        <f t="shared" si="2062"/>
        <v>0.55124689999999998</v>
      </c>
      <c r="I4584" s="14" t="s">
        <v>19638</v>
      </c>
      <c r="J4584" s="14" t="s">
        <v>14675</v>
      </c>
      <c r="K4584" s="14" t="s">
        <v>24595</v>
      </c>
      <c r="L4584" s="14" t="s">
        <v>29555</v>
      </c>
      <c r="M4584" s="28">
        <f t="shared" si="2063"/>
        <v>13.9</v>
      </c>
      <c r="N4584" s="46">
        <f t="shared" si="2042"/>
        <v>6</v>
      </c>
      <c r="O4584" s="17">
        <f t="shared" si="2043"/>
        <v>2</v>
      </c>
      <c r="P4584" s="17">
        <f t="shared" si="2043"/>
        <v>1.2000000000000002</v>
      </c>
      <c r="Q4584" s="124">
        <f t="shared" si="2044"/>
        <v>0.60000000000000009</v>
      </c>
      <c r="R4584" s="26">
        <f t="shared" si="2045"/>
        <v>1.4000000000000001</v>
      </c>
      <c r="S4584" s="2" t="s">
        <v>34532</v>
      </c>
      <c r="T4584" s="2" t="s">
        <v>39512</v>
      </c>
      <c r="U4584" s="24">
        <f t="shared" si="2046"/>
        <v>479.40000000000003</v>
      </c>
      <c r="V4584" s="66">
        <f t="shared" si="2046"/>
        <v>295.10000000000002</v>
      </c>
      <c r="W4584" s="54">
        <f t="shared" si="2047"/>
        <v>2.09</v>
      </c>
      <c r="X4584" s="143">
        <f t="shared" si="2048"/>
        <v>479.40000000000003</v>
      </c>
      <c r="Y4584" s="143">
        <f t="shared" si="2049"/>
        <v>0.51800000000000002</v>
      </c>
      <c r="AD4584">
        <v>152</v>
      </c>
      <c r="AE4584">
        <v>-1</v>
      </c>
      <c r="AF4584" s="10">
        <v>37.9</v>
      </c>
      <c r="AG4584" s="10">
        <v>58.12</v>
      </c>
      <c r="AH4584" s="10">
        <f t="shared" si="2050"/>
        <v>360833.41892408882</v>
      </c>
      <c r="AI4584" s="11">
        <f t="shared" si="2038"/>
        <v>0</v>
      </c>
      <c r="AJ4584">
        <f t="shared" si="2039"/>
        <v>0</v>
      </c>
      <c r="AK4584" t="e">
        <f t="shared" si="2051"/>
        <v>#DIV/0!</v>
      </c>
      <c r="AL4584">
        <f t="shared" si="2052"/>
        <v>1.5078104160000005</v>
      </c>
      <c r="AM4584" s="5">
        <f t="shared" si="2053"/>
        <v>4.16</v>
      </c>
      <c r="AN4584">
        <v>0</v>
      </c>
      <c r="AO4584" s="72">
        <f t="shared" si="2054"/>
        <v>1.4000000000000001</v>
      </c>
      <c r="AP4584" s="72">
        <f t="shared" si="2055"/>
        <v>0.60000000000000009</v>
      </c>
      <c r="AQ4584" s="72">
        <f t="shared" si="2056"/>
        <v>0.8</v>
      </c>
      <c r="AR4584" s="71" t="e">
        <f t="shared" si="2057"/>
        <v>#DIV/0!</v>
      </c>
      <c r="BA4584">
        <f t="shared" si="2058"/>
        <v>206</v>
      </c>
      <c r="BB4584" s="91" t="e">
        <f t="shared" si="2059"/>
        <v>#DIV/0!</v>
      </c>
    </row>
    <row r="4585" spans="1:54">
      <c r="A4585" s="2" t="s">
        <v>4698</v>
      </c>
      <c r="B4585" s="7" t="s">
        <v>44528</v>
      </c>
      <c r="C4585" s="17">
        <f t="shared" si="2040"/>
        <v>8.5</v>
      </c>
      <c r="D4585" s="28">
        <f t="shared" si="2041"/>
        <v>190</v>
      </c>
      <c r="E4585" s="8">
        <f t="shared" si="2060"/>
        <v>15</v>
      </c>
      <c r="F4585" s="2" t="s">
        <v>9689</v>
      </c>
      <c r="G4585" s="54">
        <f t="shared" si="2061"/>
        <v>7.5</v>
      </c>
      <c r="H4585" s="20">
        <f t="shared" si="2062"/>
        <v>0.26671309999999998</v>
      </c>
      <c r="I4585" s="14" t="s">
        <v>19639</v>
      </c>
      <c r="J4585" s="14" t="s">
        <v>14676</v>
      </c>
      <c r="K4585" s="14" t="s">
        <v>24596</v>
      </c>
      <c r="L4585" s="14" t="s">
        <v>29556</v>
      </c>
      <c r="M4585" s="28">
        <f t="shared" si="2063"/>
        <v>13.9</v>
      </c>
      <c r="N4585" s="46">
        <f t="shared" si="2042"/>
        <v>5.2</v>
      </c>
      <c r="O4585" s="17">
        <f t="shared" si="2043"/>
        <v>2.6</v>
      </c>
      <c r="P4585" s="17">
        <f t="shared" si="2043"/>
        <v>1.2000000000000002</v>
      </c>
      <c r="Q4585" s="124">
        <f t="shared" si="2044"/>
        <v>2</v>
      </c>
      <c r="R4585" s="26">
        <f t="shared" si="2045"/>
        <v>2.8000000000000003</v>
      </c>
      <c r="S4585" s="2" t="s">
        <v>34533</v>
      </c>
      <c r="T4585" s="2" t="s">
        <v>39513</v>
      </c>
      <c r="U4585" s="24">
        <f t="shared" si="2046"/>
        <v>462.6</v>
      </c>
      <c r="V4585" s="66">
        <f t="shared" si="2046"/>
        <v>367.40000000000003</v>
      </c>
      <c r="W4585" s="54">
        <f t="shared" si="2047"/>
        <v>0.75</v>
      </c>
      <c r="X4585" s="143">
        <f t="shared" si="2048"/>
        <v>462.6</v>
      </c>
      <c r="Y4585" s="143">
        <f t="shared" si="2049"/>
        <v>0.25</v>
      </c>
      <c r="AD4585">
        <v>152</v>
      </c>
      <c r="AE4585">
        <v>-1</v>
      </c>
      <c r="AF4585" s="10">
        <v>37.9</v>
      </c>
      <c r="AG4585" s="10">
        <v>58.12</v>
      </c>
      <c r="AH4585" s="10">
        <f t="shared" si="2050"/>
        <v>264328.86965559667</v>
      </c>
      <c r="AI4585" s="11">
        <f t="shared" si="2038"/>
        <v>0</v>
      </c>
      <c r="AJ4585">
        <f t="shared" si="2039"/>
        <v>0</v>
      </c>
      <c r="AK4585" t="e">
        <f t="shared" si="2051"/>
        <v>#DIV/0!</v>
      </c>
      <c r="AL4585">
        <f t="shared" si="2052"/>
        <v>6.4059943584000019</v>
      </c>
      <c r="AM4585" s="5">
        <f t="shared" si="2053"/>
        <v>1.5</v>
      </c>
      <c r="AN4585">
        <v>0</v>
      </c>
      <c r="AO4585" s="72">
        <f t="shared" si="2054"/>
        <v>2.8000000000000003</v>
      </c>
      <c r="AP4585" s="72">
        <f t="shared" si="2055"/>
        <v>2</v>
      </c>
      <c r="AQ4585" s="72">
        <f t="shared" si="2056"/>
        <v>2.2000000000000002</v>
      </c>
      <c r="AR4585" s="71" t="e">
        <f t="shared" si="2057"/>
        <v>#DIV/0!</v>
      </c>
      <c r="BA4585">
        <f t="shared" si="2058"/>
        <v>190</v>
      </c>
      <c r="BB4585" s="91" t="e">
        <f t="shared" si="2059"/>
        <v>#DIV/0!</v>
      </c>
    </row>
    <row r="4586" spans="1:54">
      <c r="A4586" s="2" t="s">
        <v>4699</v>
      </c>
      <c r="B4586" s="7" t="s">
        <v>44529</v>
      </c>
      <c r="C4586" s="17">
        <f t="shared" si="2040"/>
        <v>25.900000000000002</v>
      </c>
      <c r="D4586" s="28">
        <f t="shared" si="2041"/>
        <v>265</v>
      </c>
      <c r="E4586" s="8">
        <f t="shared" si="2060"/>
        <v>19</v>
      </c>
      <c r="F4586" s="2" t="s">
        <v>9690</v>
      </c>
      <c r="G4586" s="54">
        <f t="shared" si="2061"/>
        <v>25</v>
      </c>
      <c r="H4586" s="20">
        <f t="shared" si="2062"/>
        <v>0.55804169999999997</v>
      </c>
      <c r="I4586" s="14" t="s">
        <v>19640</v>
      </c>
      <c r="J4586" s="14" t="s">
        <v>14677</v>
      </c>
      <c r="K4586" s="14" t="s">
        <v>24597</v>
      </c>
      <c r="L4586" s="14" t="s">
        <v>29557</v>
      </c>
      <c r="M4586" s="28">
        <f t="shared" si="2063"/>
        <v>10.8</v>
      </c>
      <c r="N4586" s="46">
        <f t="shared" si="2042"/>
        <v>5.2</v>
      </c>
      <c r="O4586" s="17">
        <f t="shared" si="2043"/>
        <v>3</v>
      </c>
      <c r="P4586" s="17">
        <f t="shared" si="2043"/>
        <v>7.4</v>
      </c>
      <c r="Q4586" s="124">
        <f t="shared" si="2044"/>
        <v>1.2000000000000002</v>
      </c>
      <c r="R4586" s="26">
        <f t="shared" si="2045"/>
        <v>2.8000000000000003</v>
      </c>
      <c r="S4586" s="2" t="s">
        <v>34534</v>
      </c>
      <c r="T4586" s="2" t="s">
        <v>39514</v>
      </c>
      <c r="U4586" s="24">
        <f t="shared" si="2046"/>
        <v>537.80000000000007</v>
      </c>
      <c r="V4586" s="66">
        <f t="shared" si="2046"/>
        <v>386.90000000000003</v>
      </c>
      <c r="W4586" s="54">
        <f t="shared" si="2047"/>
        <v>2.5</v>
      </c>
      <c r="X4586" s="143">
        <f t="shared" si="2048"/>
        <v>537.80000000000007</v>
      </c>
      <c r="Y4586" s="143">
        <f t="shared" si="2049"/>
        <v>0.6</v>
      </c>
      <c r="AD4586">
        <v>152</v>
      </c>
      <c r="AE4586">
        <v>-1</v>
      </c>
      <c r="AF4586" s="10">
        <v>37.9</v>
      </c>
      <c r="AG4586" s="10">
        <v>58.12</v>
      </c>
      <c r="AH4586" s="10">
        <f t="shared" si="2050"/>
        <v>225708.92451944927</v>
      </c>
      <c r="AI4586" s="11">
        <f t="shared" si="2038"/>
        <v>0</v>
      </c>
      <c r="AJ4586">
        <f t="shared" si="2039"/>
        <v>0</v>
      </c>
      <c r="AK4586" t="e">
        <f t="shared" si="2051"/>
        <v>#DIV/0!</v>
      </c>
      <c r="AL4586">
        <f t="shared" si="2052"/>
        <v>27.472127928000006</v>
      </c>
      <c r="AM4586" s="5">
        <f t="shared" si="2053"/>
        <v>4.9800000000000004</v>
      </c>
      <c r="AN4586">
        <v>0</v>
      </c>
      <c r="AO4586" s="72">
        <f t="shared" si="2054"/>
        <v>2.8000000000000003</v>
      </c>
      <c r="AP4586" s="72">
        <f t="shared" si="2055"/>
        <v>1.2000000000000002</v>
      </c>
      <c r="AQ4586" s="72">
        <f t="shared" si="2056"/>
        <v>1.4000000000000001</v>
      </c>
      <c r="AR4586" s="71" t="e">
        <f t="shared" si="2057"/>
        <v>#DIV/0!</v>
      </c>
      <c r="BA4586">
        <f t="shared" si="2058"/>
        <v>265</v>
      </c>
      <c r="BB4586" s="91" t="e">
        <f t="shared" si="2059"/>
        <v>#DIV/0!</v>
      </c>
    </row>
    <row r="4587" spans="1:54">
      <c r="A4587" s="2" t="s">
        <v>4700</v>
      </c>
      <c r="B4587" s="7" t="s">
        <v>44530</v>
      </c>
      <c r="C4587" s="17">
        <f t="shared" si="2040"/>
        <v>33.4</v>
      </c>
      <c r="D4587" s="28">
        <f t="shared" si="2041"/>
        <v>214</v>
      </c>
      <c r="E4587" s="8">
        <f t="shared" si="2060"/>
        <v>7</v>
      </c>
      <c r="F4587" s="2" t="s">
        <v>9691</v>
      </c>
      <c r="G4587" s="54">
        <f t="shared" si="2061"/>
        <v>32.5</v>
      </c>
      <c r="H4587" s="20">
        <f t="shared" si="2062"/>
        <v>0.88643709999999998</v>
      </c>
      <c r="I4587" s="14" t="s">
        <v>19641</v>
      </c>
      <c r="J4587" s="14" t="s">
        <v>14678</v>
      </c>
      <c r="K4587" s="14" t="s">
        <v>24598</v>
      </c>
      <c r="L4587" s="14" t="s">
        <v>29558</v>
      </c>
      <c r="M4587" s="28">
        <f t="shared" si="2063"/>
        <v>11.8</v>
      </c>
      <c r="N4587" s="46">
        <f t="shared" si="2042"/>
        <v>5.2</v>
      </c>
      <c r="O4587" s="17">
        <f t="shared" si="2043"/>
        <v>1.4000000000000001</v>
      </c>
      <c r="P4587" s="17">
        <f t="shared" si="2043"/>
        <v>5.4</v>
      </c>
      <c r="Q4587" s="124">
        <f t="shared" si="2044"/>
        <v>0.4</v>
      </c>
      <c r="R4587" s="26">
        <f t="shared" si="2045"/>
        <v>2.8000000000000003</v>
      </c>
      <c r="S4587" s="2" t="s">
        <v>34535</v>
      </c>
      <c r="T4587" s="2" t="s">
        <v>39515</v>
      </c>
      <c r="U4587" s="24">
        <f t="shared" si="2046"/>
        <v>486.90000000000003</v>
      </c>
      <c r="V4587" s="66">
        <f t="shared" si="2046"/>
        <v>302.60000000000002</v>
      </c>
      <c r="W4587" s="54">
        <f t="shared" si="2047"/>
        <v>3.25</v>
      </c>
      <c r="X4587" s="143">
        <f t="shared" si="2048"/>
        <v>486.90000000000003</v>
      </c>
      <c r="Y4587" s="143">
        <f t="shared" si="2049"/>
        <v>0.75</v>
      </c>
      <c r="AD4587">
        <v>152</v>
      </c>
      <c r="AE4587">
        <v>-1</v>
      </c>
      <c r="AF4587" s="10">
        <v>37.9</v>
      </c>
      <c r="AG4587" s="10">
        <v>58.12</v>
      </c>
      <c r="AH4587" s="10">
        <f t="shared" si="2050"/>
        <v>352777.40177827026</v>
      </c>
      <c r="AI4587" s="11">
        <f t="shared" si="2038"/>
        <v>0</v>
      </c>
      <c r="AJ4587">
        <f t="shared" si="2039"/>
        <v>0</v>
      </c>
      <c r="AK4587" t="e">
        <f t="shared" si="2051"/>
        <v>#DIV/0!</v>
      </c>
      <c r="AL4587">
        <f t="shared" si="2052"/>
        <v>2.4038994672000014</v>
      </c>
      <c r="AM4587" s="5">
        <f t="shared" si="2053"/>
        <v>6.4799999999999995</v>
      </c>
      <c r="AN4587">
        <v>0</v>
      </c>
      <c r="AO4587" s="72">
        <f t="shared" si="2054"/>
        <v>2.8000000000000003</v>
      </c>
      <c r="AP4587" s="72">
        <f t="shared" si="2055"/>
        <v>0.4</v>
      </c>
      <c r="AQ4587" s="72">
        <f t="shared" si="2056"/>
        <v>0.4</v>
      </c>
      <c r="AR4587" s="71" t="e">
        <f t="shared" si="2057"/>
        <v>#DIV/0!</v>
      </c>
      <c r="BA4587">
        <f t="shared" si="2058"/>
        <v>214</v>
      </c>
      <c r="BB4587" s="91" t="e">
        <f t="shared" si="2059"/>
        <v>#DIV/0!</v>
      </c>
    </row>
    <row r="4588" spans="1:54">
      <c r="A4588" s="2" t="s">
        <v>4701</v>
      </c>
      <c r="B4588" s="7" t="s">
        <v>44531</v>
      </c>
      <c r="C4588" s="17">
        <f t="shared" si="2040"/>
        <v>30.6</v>
      </c>
      <c r="D4588" s="28">
        <f t="shared" si="2041"/>
        <v>36</v>
      </c>
      <c r="E4588" s="8">
        <f t="shared" si="2060"/>
        <v>8</v>
      </c>
      <c r="F4588" s="2" t="s">
        <v>9692</v>
      </c>
      <c r="G4588" s="54">
        <f t="shared" si="2061"/>
        <v>29.6</v>
      </c>
      <c r="H4588" s="20">
        <f t="shared" si="2062"/>
        <v>0.54937519999999995</v>
      </c>
      <c r="I4588" s="14" t="s">
        <v>19642</v>
      </c>
      <c r="J4588" s="14" t="s">
        <v>14679</v>
      </c>
      <c r="K4588" s="14" t="s">
        <v>24599</v>
      </c>
      <c r="L4588" s="14" t="s">
        <v>29559</v>
      </c>
      <c r="M4588" s="28">
        <f t="shared" si="2063"/>
        <v>12.3</v>
      </c>
      <c r="N4588" s="46">
        <f t="shared" si="2042"/>
        <v>5.2</v>
      </c>
      <c r="O4588" s="17">
        <f t="shared" si="2043"/>
        <v>1.6</v>
      </c>
      <c r="P4588" s="17">
        <f t="shared" si="2043"/>
        <v>4.4000000000000004</v>
      </c>
      <c r="Q4588" s="124">
        <f t="shared" si="2044"/>
        <v>0.4</v>
      </c>
      <c r="R4588" s="26">
        <f t="shared" si="2045"/>
        <v>0.8</v>
      </c>
      <c r="S4588" s="2" t="s">
        <v>34536</v>
      </c>
      <c r="T4588" s="2" t="s">
        <v>39516</v>
      </c>
      <c r="U4588" s="24">
        <f t="shared" si="2046"/>
        <v>309.3</v>
      </c>
      <c r="V4588" s="66">
        <f t="shared" si="2046"/>
        <v>339.70000000000005</v>
      </c>
      <c r="W4588" s="54">
        <f t="shared" si="2047"/>
        <v>2.96</v>
      </c>
      <c r="X4588" s="143">
        <f t="shared" si="2048"/>
        <v>309.3</v>
      </c>
      <c r="Y4588" s="143">
        <f t="shared" si="2049"/>
        <v>0.69199999999999995</v>
      </c>
      <c r="AD4588">
        <v>152</v>
      </c>
      <c r="AE4588">
        <v>-1</v>
      </c>
      <c r="AF4588" s="10">
        <v>37.9</v>
      </c>
      <c r="AG4588" s="10">
        <v>58.12</v>
      </c>
      <c r="AH4588" s="10">
        <f t="shared" si="2050"/>
        <v>307178.3898324311</v>
      </c>
      <c r="AI4588" s="11">
        <f t="shared" si="2038"/>
        <v>0</v>
      </c>
      <c r="AJ4588">
        <f t="shared" si="2039"/>
        <v>0</v>
      </c>
      <c r="AK4588" t="e">
        <f t="shared" si="2051"/>
        <v>#DIV/0!</v>
      </c>
      <c r="AL4588">
        <f t="shared" si="2052"/>
        <v>2.5379188736000007</v>
      </c>
      <c r="AM4588" s="5">
        <f t="shared" si="2053"/>
        <v>5.92</v>
      </c>
      <c r="AN4588">
        <v>0</v>
      </c>
      <c r="AO4588" s="72">
        <f t="shared" si="2054"/>
        <v>0.8</v>
      </c>
      <c r="AP4588" s="72">
        <f t="shared" si="2055"/>
        <v>0.4</v>
      </c>
      <c r="AQ4588" s="72">
        <f t="shared" si="2056"/>
        <v>0.4</v>
      </c>
      <c r="AR4588" s="71" t="e">
        <f t="shared" si="2057"/>
        <v>#DIV/0!</v>
      </c>
      <c r="BA4588">
        <f t="shared" si="2058"/>
        <v>36</v>
      </c>
      <c r="BB4588" s="91" t="e">
        <f t="shared" si="2059"/>
        <v>#DIV/0!</v>
      </c>
    </row>
    <row r="4589" spans="1:54">
      <c r="A4589" s="2" t="s">
        <v>4702</v>
      </c>
      <c r="B4589" s="7" t="s">
        <v>44532</v>
      </c>
      <c r="C4589" s="17">
        <f t="shared" si="2040"/>
        <v>37.9</v>
      </c>
      <c r="D4589" s="28">
        <f t="shared" si="2041"/>
        <v>81</v>
      </c>
      <c r="E4589" s="8">
        <f t="shared" si="2060"/>
        <v>3</v>
      </c>
      <c r="F4589" s="2" t="s">
        <v>9693</v>
      </c>
      <c r="G4589" s="54">
        <f t="shared" si="2061"/>
        <v>36.9</v>
      </c>
      <c r="H4589" s="20">
        <f t="shared" si="2062"/>
        <v>0.80267030000000006</v>
      </c>
      <c r="I4589" s="14" t="s">
        <v>19643</v>
      </c>
      <c r="J4589" s="14" t="s">
        <v>14680</v>
      </c>
      <c r="K4589" s="14" t="s">
        <v>24600</v>
      </c>
      <c r="L4589" s="14" t="s">
        <v>29560</v>
      </c>
      <c r="M4589" s="28">
        <f t="shared" si="2063"/>
        <v>10.3</v>
      </c>
      <c r="N4589" s="46">
        <f t="shared" si="2042"/>
        <v>6.6</v>
      </c>
      <c r="O4589" s="17">
        <f t="shared" si="2043"/>
        <v>0.4</v>
      </c>
      <c r="P4589" s="17">
        <f t="shared" si="2043"/>
        <v>8.4</v>
      </c>
      <c r="Q4589" s="124">
        <f t="shared" si="2044"/>
        <v>0.2</v>
      </c>
      <c r="R4589" s="26">
        <f t="shared" si="2045"/>
        <v>1</v>
      </c>
      <c r="S4589" s="2" t="s">
        <v>34537</v>
      </c>
      <c r="T4589" s="2" t="s">
        <v>39517</v>
      </c>
      <c r="U4589" s="24">
        <f t="shared" si="2046"/>
        <v>353.6</v>
      </c>
      <c r="V4589" s="66">
        <f t="shared" si="2046"/>
        <v>347</v>
      </c>
      <c r="W4589" s="54">
        <f t="shared" si="2047"/>
        <v>3.69</v>
      </c>
      <c r="X4589" s="143">
        <f t="shared" si="2048"/>
        <v>353.6</v>
      </c>
      <c r="Y4589" s="143">
        <f t="shared" si="2049"/>
        <v>0.83799999999999997</v>
      </c>
      <c r="AD4589">
        <v>152</v>
      </c>
      <c r="AE4589">
        <v>-1</v>
      </c>
      <c r="AF4589" s="10">
        <v>37.9</v>
      </c>
      <c r="AG4589" s="10">
        <v>58.12</v>
      </c>
      <c r="AH4589" s="10">
        <f t="shared" si="2050"/>
        <v>296886.39453220594</v>
      </c>
      <c r="AI4589" s="11">
        <f t="shared" si="2038"/>
        <v>0</v>
      </c>
      <c r="AJ4589">
        <f t="shared" si="2039"/>
        <v>0</v>
      </c>
      <c r="AK4589" t="e">
        <f t="shared" si="2051"/>
        <v>#DIV/0!</v>
      </c>
      <c r="AL4589">
        <f t="shared" si="2052"/>
        <v>0.66302779199999984</v>
      </c>
      <c r="AM4589" s="5">
        <f t="shared" si="2053"/>
        <v>7.38</v>
      </c>
      <c r="AN4589">
        <v>0</v>
      </c>
      <c r="AO4589" s="72">
        <f t="shared" si="2054"/>
        <v>1</v>
      </c>
      <c r="AP4589" s="72">
        <f t="shared" si="2055"/>
        <v>0.2</v>
      </c>
      <c r="AQ4589" s="72">
        <f t="shared" si="2056"/>
        <v>0.2</v>
      </c>
      <c r="AR4589" s="71" t="e">
        <f t="shared" si="2057"/>
        <v>#DIV/0!</v>
      </c>
      <c r="BA4589">
        <f t="shared" si="2058"/>
        <v>81</v>
      </c>
      <c r="BB4589" s="91" t="e">
        <f t="shared" si="2059"/>
        <v>#DIV/0!</v>
      </c>
    </row>
    <row r="4590" spans="1:54">
      <c r="A4590" s="2" t="s">
        <v>4703</v>
      </c>
      <c r="B4590" s="7" t="s">
        <v>44533</v>
      </c>
      <c r="C4590" s="17">
        <f t="shared" si="2040"/>
        <v>31.5</v>
      </c>
      <c r="D4590" s="28">
        <f t="shared" si="2041"/>
        <v>270</v>
      </c>
      <c r="E4590" s="8">
        <f t="shared" si="2060"/>
        <v>25</v>
      </c>
      <c r="F4590" s="2" t="s">
        <v>9694</v>
      </c>
      <c r="G4590" s="54">
        <f t="shared" si="2061"/>
        <v>30.6</v>
      </c>
      <c r="H4590" s="20">
        <f t="shared" si="2062"/>
        <v>0.2675071</v>
      </c>
      <c r="I4590" s="14" t="s">
        <v>19644</v>
      </c>
      <c r="J4590" s="14" t="s">
        <v>14681</v>
      </c>
      <c r="K4590" s="14" t="s">
        <v>24601</v>
      </c>
      <c r="L4590" s="14" t="s">
        <v>29561</v>
      </c>
      <c r="M4590" s="28">
        <f t="shared" si="2063"/>
        <v>12.8</v>
      </c>
      <c r="N4590" s="46">
        <f t="shared" si="2042"/>
        <v>6.8</v>
      </c>
      <c r="O4590" s="17">
        <f t="shared" si="2043"/>
        <v>2.8000000000000003</v>
      </c>
      <c r="P4590" s="17">
        <f t="shared" si="2043"/>
        <v>3.4000000000000004</v>
      </c>
      <c r="Q4590" s="124">
        <f t="shared" si="2044"/>
        <v>2.2000000000000002</v>
      </c>
      <c r="R4590" s="26">
        <f t="shared" si="2045"/>
        <v>3</v>
      </c>
      <c r="S4590" s="2" t="s">
        <v>34538</v>
      </c>
      <c r="T4590" s="2" t="s">
        <v>39518</v>
      </c>
      <c r="U4590" s="24">
        <f t="shared" si="2046"/>
        <v>542.6</v>
      </c>
      <c r="V4590" s="66">
        <f t="shared" si="2046"/>
        <v>423.70000000000005</v>
      </c>
      <c r="W4590" s="54">
        <f t="shared" si="2047"/>
        <v>3.0599999999999996</v>
      </c>
      <c r="X4590" s="143">
        <f t="shared" si="2048"/>
        <v>542.6</v>
      </c>
      <c r="Y4590" s="143">
        <f t="shared" si="2049"/>
        <v>0.71199999999999986</v>
      </c>
      <c r="AD4590">
        <v>152</v>
      </c>
      <c r="AE4590">
        <v>-1</v>
      </c>
      <c r="AF4590" s="10">
        <v>37.9</v>
      </c>
      <c r="AG4590" s="10">
        <v>58.12</v>
      </c>
      <c r="AH4590" s="10">
        <f t="shared" si="2050"/>
        <v>63531.854354457166</v>
      </c>
      <c r="AI4590" s="11">
        <f t="shared" si="2038"/>
        <v>0</v>
      </c>
      <c r="AJ4590">
        <f t="shared" si="2039"/>
        <v>0</v>
      </c>
      <c r="AK4590" t="e">
        <f t="shared" si="2051"/>
        <v>#DIV/0!</v>
      </c>
      <c r="AL4590">
        <f t="shared" si="2052"/>
        <v>20.919997224000003</v>
      </c>
      <c r="AM4590" s="5">
        <f t="shared" si="2053"/>
        <v>6.1</v>
      </c>
      <c r="AN4590">
        <v>0</v>
      </c>
      <c r="AO4590" s="72">
        <f t="shared" si="2054"/>
        <v>3</v>
      </c>
      <c r="AP4590" s="72">
        <f t="shared" si="2055"/>
        <v>2.2000000000000002</v>
      </c>
      <c r="AQ4590" s="72">
        <f t="shared" si="2056"/>
        <v>2.2000000000000002</v>
      </c>
      <c r="AR4590" s="71" t="e">
        <f t="shared" si="2057"/>
        <v>#DIV/0!</v>
      </c>
      <c r="BA4590">
        <f t="shared" si="2058"/>
        <v>270</v>
      </c>
      <c r="BB4590" s="91" t="e">
        <f t="shared" si="2059"/>
        <v>#DIV/0!</v>
      </c>
    </row>
    <row r="4591" spans="1:54">
      <c r="A4591" s="2" t="s">
        <v>4704</v>
      </c>
      <c r="B4591" s="7" t="s">
        <v>44534</v>
      </c>
      <c r="C4591" s="17">
        <f t="shared" si="2040"/>
        <v>9.6</v>
      </c>
      <c r="D4591" s="28">
        <f t="shared" si="2041"/>
        <v>288</v>
      </c>
      <c r="E4591" s="8">
        <f t="shared" si="2060"/>
        <v>6</v>
      </c>
      <c r="F4591" s="2" t="s">
        <v>9695</v>
      </c>
      <c r="G4591" s="54">
        <f t="shared" si="2061"/>
        <v>8.6999999999999993</v>
      </c>
      <c r="H4591" s="20">
        <f t="shared" si="2062"/>
        <v>0.84411400000000003</v>
      </c>
      <c r="I4591" s="14" t="s">
        <v>19645</v>
      </c>
      <c r="J4591" s="14" t="s">
        <v>14682</v>
      </c>
      <c r="K4591" s="14" t="s">
        <v>24602</v>
      </c>
      <c r="L4591" s="14" t="s">
        <v>29562</v>
      </c>
      <c r="M4591" s="28">
        <f t="shared" si="2063"/>
        <v>10</v>
      </c>
      <c r="N4591" s="46">
        <f t="shared" si="2042"/>
        <v>5.6</v>
      </c>
      <c r="O4591" s="17">
        <f t="shared" si="2043"/>
        <v>1.8</v>
      </c>
      <c r="P4591" s="17">
        <f t="shared" si="2043"/>
        <v>9</v>
      </c>
      <c r="Q4591" s="124">
        <f t="shared" si="2044"/>
        <v>0.2</v>
      </c>
      <c r="R4591" s="26">
        <f t="shared" si="2045"/>
        <v>1.6</v>
      </c>
      <c r="S4591" s="2" t="s">
        <v>34539</v>
      </c>
      <c r="T4591" s="2" t="s">
        <v>39519</v>
      </c>
      <c r="U4591" s="24">
        <f t="shared" si="2046"/>
        <v>560.6</v>
      </c>
      <c r="V4591" s="66">
        <f t="shared" si="2046"/>
        <v>318.60000000000002</v>
      </c>
      <c r="W4591" s="54">
        <f t="shared" si="2047"/>
        <v>0.87</v>
      </c>
      <c r="X4591" s="143">
        <f t="shared" si="2048"/>
        <v>560.6</v>
      </c>
      <c r="Y4591" s="143">
        <f t="shared" si="2049"/>
        <v>0.27400000000000002</v>
      </c>
      <c r="AD4591">
        <v>152</v>
      </c>
      <c r="AE4591">
        <v>-1</v>
      </c>
      <c r="AF4591" s="10">
        <v>37.9</v>
      </c>
      <c r="AG4591" s="10">
        <v>58.12</v>
      </c>
      <c r="AH4591" s="10">
        <f t="shared" si="2050"/>
        <v>334279.32805914409</v>
      </c>
      <c r="AI4591" s="11">
        <f t="shared" si="2038"/>
        <v>0</v>
      </c>
      <c r="AJ4591">
        <f t="shared" si="2039"/>
        <v>0</v>
      </c>
      <c r="AK4591" t="e">
        <f t="shared" si="2051"/>
        <v>#DIV/0!</v>
      </c>
      <c r="AL4591">
        <f t="shared" si="2052"/>
        <v>4.0405651199999992</v>
      </c>
      <c r="AM4591" s="5">
        <f t="shared" si="2053"/>
        <v>1.72</v>
      </c>
      <c r="AN4591">
        <v>0</v>
      </c>
      <c r="AO4591" s="72">
        <f t="shared" si="2054"/>
        <v>1.6</v>
      </c>
      <c r="AP4591" s="72">
        <f t="shared" si="2055"/>
        <v>0.2</v>
      </c>
      <c r="AQ4591" s="72">
        <f t="shared" si="2056"/>
        <v>0.4</v>
      </c>
      <c r="AR4591" s="71" t="e">
        <f t="shared" si="2057"/>
        <v>#DIV/0!</v>
      </c>
      <c r="BA4591">
        <f t="shared" si="2058"/>
        <v>288</v>
      </c>
      <c r="BB4591" s="91" t="e">
        <f t="shared" si="2059"/>
        <v>#DIV/0!</v>
      </c>
    </row>
    <row r="4592" spans="1:54">
      <c r="A4592" s="2" t="s">
        <v>4705</v>
      </c>
      <c r="B4592" s="7" t="s">
        <v>44535</v>
      </c>
      <c r="C4592" s="17">
        <f t="shared" si="2040"/>
        <v>10.9</v>
      </c>
      <c r="D4592" s="28">
        <f t="shared" si="2041"/>
        <v>282</v>
      </c>
      <c r="E4592" s="8">
        <f t="shared" si="2060"/>
        <v>13</v>
      </c>
      <c r="F4592" s="2" t="s">
        <v>9696</v>
      </c>
      <c r="G4592" s="54">
        <f t="shared" si="2061"/>
        <v>10</v>
      </c>
      <c r="H4592" s="20">
        <f t="shared" si="2062"/>
        <v>0.2435061</v>
      </c>
      <c r="I4592" s="14" t="s">
        <v>19646</v>
      </c>
      <c r="J4592" s="14" t="s">
        <v>14683</v>
      </c>
      <c r="K4592" s="14" t="s">
        <v>24603</v>
      </c>
      <c r="L4592" s="14" t="s">
        <v>29563</v>
      </c>
      <c r="M4592" s="28">
        <f t="shared" si="2063"/>
        <v>10.7</v>
      </c>
      <c r="N4592" s="46">
        <f t="shared" si="2042"/>
        <v>5.6</v>
      </c>
      <c r="O4592" s="17">
        <f t="shared" si="2043"/>
        <v>1.4000000000000001</v>
      </c>
      <c r="P4592" s="17">
        <f t="shared" si="2043"/>
        <v>7.6000000000000005</v>
      </c>
      <c r="Q4592" s="124">
        <f t="shared" si="2044"/>
        <v>1.2000000000000002</v>
      </c>
      <c r="R4592" s="26">
        <f t="shared" si="2045"/>
        <v>1.6</v>
      </c>
      <c r="S4592" s="2" t="s">
        <v>34540</v>
      </c>
      <c r="T4592" s="2" t="s">
        <v>39520</v>
      </c>
      <c r="U4592" s="24">
        <f t="shared" si="2046"/>
        <v>555.30000000000007</v>
      </c>
      <c r="V4592" s="66">
        <f t="shared" si="2046"/>
        <v>332</v>
      </c>
      <c r="W4592" s="54">
        <f t="shared" si="2047"/>
        <v>1</v>
      </c>
      <c r="X4592" s="143">
        <f t="shared" si="2048"/>
        <v>555.30000000000007</v>
      </c>
      <c r="Y4592" s="143">
        <f t="shared" si="2049"/>
        <v>0.30000000000000004</v>
      </c>
      <c r="AD4592">
        <v>152</v>
      </c>
      <c r="AE4592">
        <v>-1</v>
      </c>
      <c r="AF4592" s="10">
        <v>37.9</v>
      </c>
      <c r="AG4592" s="10">
        <v>58.12</v>
      </c>
      <c r="AH4592" s="10">
        <f t="shared" si="2050"/>
        <v>317606.69883350789</v>
      </c>
      <c r="AI4592" s="11">
        <f t="shared" si="2038"/>
        <v>0</v>
      </c>
      <c r="AJ4592">
        <f t="shared" si="2039"/>
        <v>0</v>
      </c>
      <c r="AK4592" t="e">
        <f t="shared" si="2051"/>
        <v>#DIV/0!</v>
      </c>
      <c r="AL4592">
        <f t="shared" si="2052"/>
        <v>12.878552153600005</v>
      </c>
      <c r="AM4592" s="5">
        <f t="shared" si="2053"/>
        <v>1.98</v>
      </c>
      <c r="AN4592">
        <v>0</v>
      </c>
      <c r="AO4592" s="72">
        <f t="shared" si="2054"/>
        <v>1.6</v>
      </c>
      <c r="AP4592" s="72">
        <f t="shared" si="2055"/>
        <v>1.2000000000000002</v>
      </c>
      <c r="AQ4592" s="72">
        <f t="shared" si="2056"/>
        <v>1.4000000000000001</v>
      </c>
      <c r="AR4592" s="71" t="e">
        <f t="shared" si="2057"/>
        <v>#DIV/0!</v>
      </c>
      <c r="BA4592">
        <f t="shared" si="2058"/>
        <v>282</v>
      </c>
      <c r="BB4592" s="91" t="e">
        <f t="shared" si="2059"/>
        <v>#DIV/0!</v>
      </c>
    </row>
    <row r="4593" spans="1:54">
      <c r="A4593" s="2" t="s">
        <v>4706</v>
      </c>
      <c r="B4593" s="7" t="s">
        <v>44536</v>
      </c>
      <c r="C4593" s="17">
        <f t="shared" si="2040"/>
        <v>7.1000000000000005</v>
      </c>
      <c r="D4593" s="28">
        <f t="shared" si="2041"/>
        <v>203</v>
      </c>
      <c r="E4593" s="8">
        <f t="shared" si="2060"/>
        <v>6</v>
      </c>
      <c r="F4593" s="2" t="s">
        <v>9697</v>
      </c>
      <c r="G4593" s="54">
        <f t="shared" si="2061"/>
        <v>6.1999999999999993</v>
      </c>
      <c r="H4593" s="20">
        <f t="shared" si="2062"/>
        <v>0.61939279999999997</v>
      </c>
      <c r="I4593" s="14" t="s">
        <v>19647</v>
      </c>
      <c r="J4593" s="14" t="s">
        <v>14684</v>
      </c>
      <c r="K4593" s="14" t="s">
        <v>24604</v>
      </c>
      <c r="L4593" s="14" t="s">
        <v>29564</v>
      </c>
      <c r="M4593" s="28">
        <f t="shared" si="2063"/>
        <v>11</v>
      </c>
      <c r="N4593" s="46">
        <f t="shared" si="2042"/>
        <v>5.6</v>
      </c>
      <c r="O4593" s="17">
        <f t="shared" si="2043"/>
        <v>1</v>
      </c>
      <c r="P4593" s="17">
        <f t="shared" si="2043"/>
        <v>7</v>
      </c>
      <c r="Q4593" s="124">
        <f t="shared" si="2044"/>
        <v>0.4</v>
      </c>
      <c r="R4593" s="26">
        <f t="shared" si="2045"/>
        <v>1</v>
      </c>
      <c r="S4593" s="2" t="s">
        <v>34541</v>
      </c>
      <c r="T4593" s="2" t="s">
        <v>39521</v>
      </c>
      <c r="U4593" s="24">
        <f t="shared" si="2046"/>
        <v>476.1</v>
      </c>
      <c r="V4593" s="66">
        <f t="shared" si="2046"/>
        <v>371.20000000000005</v>
      </c>
      <c r="W4593" s="54">
        <f t="shared" si="2047"/>
        <v>0.62</v>
      </c>
      <c r="X4593" s="143">
        <f t="shared" si="2048"/>
        <v>476.1</v>
      </c>
      <c r="Y4593" s="143">
        <f t="shared" si="2049"/>
        <v>0.224</v>
      </c>
      <c r="AD4593">
        <v>152</v>
      </c>
      <c r="AE4593">
        <v>-1</v>
      </c>
      <c r="AF4593" s="10">
        <v>37.9</v>
      </c>
      <c r="AG4593" s="10">
        <v>58.12</v>
      </c>
      <c r="AH4593" s="10">
        <f t="shared" si="2050"/>
        <v>257599.43531230715</v>
      </c>
      <c r="AI4593" s="11">
        <f t="shared" si="2038"/>
        <v>0</v>
      </c>
      <c r="AJ4593">
        <f t="shared" si="2039"/>
        <v>0</v>
      </c>
      <c r="AK4593" t="e">
        <f t="shared" si="2051"/>
        <v>#DIV/0!</v>
      </c>
      <c r="AL4593">
        <f t="shared" si="2052"/>
        <v>2.6642504000000002</v>
      </c>
      <c r="AM4593" s="5">
        <f t="shared" si="2053"/>
        <v>1.2200000000000002</v>
      </c>
      <c r="AN4593">
        <v>0</v>
      </c>
      <c r="AO4593" s="72">
        <f t="shared" si="2054"/>
        <v>1</v>
      </c>
      <c r="AP4593" s="72">
        <f t="shared" si="2055"/>
        <v>0.4</v>
      </c>
      <c r="AQ4593" s="72">
        <f t="shared" si="2056"/>
        <v>0.4</v>
      </c>
      <c r="AR4593" s="71" t="e">
        <f t="shared" si="2057"/>
        <v>#DIV/0!</v>
      </c>
      <c r="BA4593">
        <f t="shared" si="2058"/>
        <v>203</v>
      </c>
      <c r="BB4593" s="91" t="e">
        <f t="shared" si="2059"/>
        <v>#DIV/0!</v>
      </c>
    </row>
    <row r="4594" spans="1:54">
      <c r="A4594" s="2" t="s">
        <v>4707</v>
      </c>
      <c r="B4594" s="7" t="s">
        <v>44537</v>
      </c>
      <c r="C4594" s="17">
        <f t="shared" si="2040"/>
        <v>9.1</v>
      </c>
      <c r="D4594" s="28">
        <f t="shared" si="2041"/>
        <v>198</v>
      </c>
      <c r="E4594" s="8">
        <f t="shared" si="2060"/>
        <v>11</v>
      </c>
      <c r="F4594" s="2" t="s">
        <v>9698</v>
      </c>
      <c r="G4594" s="54">
        <f t="shared" si="2061"/>
        <v>8.1</v>
      </c>
      <c r="H4594" s="20">
        <f t="shared" si="2062"/>
        <v>0.61691110000000005</v>
      </c>
      <c r="I4594" s="14" t="s">
        <v>19648</v>
      </c>
      <c r="J4594" s="14" t="s">
        <v>14685</v>
      </c>
      <c r="K4594" s="14" t="s">
        <v>24605</v>
      </c>
      <c r="L4594" s="14" t="s">
        <v>29565</v>
      </c>
      <c r="M4594" s="28">
        <f t="shared" si="2063"/>
        <v>9.6999999999999993</v>
      </c>
      <c r="N4594" s="46">
        <f t="shared" si="2042"/>
        <v>5.2</v>
      </c>
      <c r="O4594" s="17">
        <f t="shared" si="2043"/>
        <v>2.2000000000000002</v>
      </c>
      <c r="P4594" s="17">
        <f t="shared" si="2043"/>
        <v>9.6000000000000014</v>
      </c>
      <c r="Q4594" s="124">
        <f t="shared" si="2044"/>
        <v>0.60000000000000009</v>
      </c>
      <c r="R4594" s="26">
        <f t="shared" si="2045"/>
        <v>1.6</v>
      </c>
      <c r="S4594" s="2" t="s">
        <v>34542</v>
      </c>
      <c r="T4594" s="2" t="s">
        <v>39522</v>
      </c>
      <c r="U4594" s="24">
        <f t="shared" si="2046"/>
        <v>471.1</v>
      </c>
      <c r="V4594" s="66">
        <f t="shared" si="2046"/>
        <v>361.5</v>
      </c>
      <c r="W4594" s="54">
        <f t="shared" si="2047"/>
        <v>0.81</v>
      </c>
      <c r="X4594" s="143">
        <f t="shared" si="2048"/>
        <v>471.1</v>
      </c>
      <c r="Y4594" s="143">
        <f t="shared" si="2049"/>
        <v>0.26200000000000001</v>
      </c>
      <c r="AD4594">
        <v>152</v>
      </c>
      <c r="AE4594">
        <v>-1</v>
      </c>
      <c r="AF4594" s="10">
        <v>37.9</v>
      </c>
      <c r="AG4594" s="10">
        <v>58.12</v>
      </c>
      <c r="AH4594" s="10">
        <f t="shared" si="2050"/>
        <v>274329.71310478193</v>
      </c>
      <c r="AI4594" s="11">
        <f t="shared" si="2038"/>
        <v>0</v>
      </c>
      <c r="AJ4594">
        <f t="shared" si="2039"/>
        <v>0</v>
      </c>
      <c r="AK4594" t="e">
        <f t="shared" si="2051"/>
        <v>#DIV/0!</v>
      </c>
      <c r="AL4594">
        <f t="shared" si="2052"/>
        <v>12.945340108800004</v>
      </c>
      <c r="AM4594" s="5">
        <f t="shared" si="2053"/>
        <v>1.6199999999999999</v>
      </c>
      <c r="AN4594">
        <v>0</v>
      </c>
      <c r="AO4594" s="72">
        <f t="shared" si="2054"/>
        <v>1.6</v>
      </c>
      <c r="AP4594" s="72">
        <f t="shared" si="2055"/>
        <v>0.60000000000000009</v>
      </c>
      <c r="AQ4594" s="72">
        <f t="shared" si="2056"/>
        <v>0.8</v>
      </c>
      <c r="AR4594" s="71" t="e">
        <f t="shared" si="2057"/>
        <v>#DIV/0!</v>
      </c>
      <c r="BA4594">
        <f t="shared" si="2058"/>
        <v>198</v>
      </c>
      <c r="BB4594" s="91" t="e">
        <f t="shared" si="2059"/>
        <v>#DIV/0!</v>
      </c>
    </row>
    <row r="4595" spans="1:54">
      <c r="A4595" s="2" t="s">
        <v>4708</v>
      </c>
      <c r="B4595" s="7" t="s">
        <v>44538</v>
      </c>
      <c r="C4595" s="17">
        <f t="shared" si="2040"/>
        <v>19.2</v>
      </c>
      <c r="D4595" s="28">
        <f t="shared" si="2041"/>
        <v>223</v>
      </c>
      <c r="E4595" s="8">
        <f t="shared" si="2060"/>
        <v>21</v>
      </c>
      <c r="F4595" s="2" t="s">
        <v>9699</v>
      </c>
      <c r="G4595" s="54">
        <f t="shared" si="2061"/>
        <v>18.200000000000003</v>
      </c>
      <c r="H4595" s="20">
        <f t="shared" si="2062"/>
        <v>0.24337829999999999</v>
      </c>
      <c r="I4595" s="14" t="s">
        <v>19649</v>
      </c>
      <c r="J4595" s="14" t="s">
        <v>14686</v>
      </c>
      <c r="K4595" s="14" t="s">
        <v>24606</v>
      </c>
      <c r="L4595" s="14" t="s">
        <v>29566</v>
      </c>
      <c r="M4595" s="28">
        <f t="shared" si="2063"/>
        <v>11.6</v>
      </c>
      <c r="N4595" s="46">
        <f t="shared" si="2042"/>
        <v>5.4</v>
      </c>
      <c r="O4595" s="17">
        <f t="shared" si="2043"/>
        <v>2.4000000000000004</v>
      </c>
      <c r="P4595" s="17">
        <f t="shared" si="2043"/>
        <v>5.8000000000000007</v>
      </c>
      <c r="Q4595" s="124">
        <f t="shared" si="2044"/>
        <v>1.8</v>
      </c>
      <c r="R4595" s="26">
        <f t="shared" si="2045"/>
        <v>2.4000000000000004</v>
      </c>
      <c r="S4595" s="2" t="s">
        <v>34543</v>
      </c>
      <c r="T4595" s="2" t="s">
        <v>39523</v>
      </c>
      <c r="U4595" s="24">
        <f t="shared" si="2046"/>
        <v>496.3</v>
      </c>
      <c r="V4595" s="66">
        <f t="shared" si="2046"/>
        <v>392.40000000000003</v>
      </c>
      <c r="W4595" s="54">
        <f t="shared" si="2047"/>
        <v>1.82</v>
      </c>
      <c r="X4595" s="143">
        <f t="shared" si="2048"/>
        <v>496.3</v>
      </c>
      <c r="Y4595" s="143">
        <f t="shared" si="2049"/>
        <v>0.46399999999999997</v>
      </c>
      <c r="AD4595">
        <v>152</v>
      </c>
      <c r="AE4595">
        <v>-1</v>
      </c>
      <c r="AF4595" s="10">
        <v>37.9</v>
      </c>
      <c r="AG4595" s="10">
        <v>58.12</v>
      </c>
      <c r="AH4595" s="10">
        <f t="shared" si="2050"/>
        <v>212666.0213516051</v>
      </c>
      <c r="AI4595" s="11">
        <f t="shared" si="2038"/>
        <v>0</v>
      </c>
      <c r="AJ4595">
        <f t="shared" si="2039"/>
        <v>0</v>
      </c>
      <c r="AK4595" t="e">
        <f t="shared" si="2051"/>
        <v>#DIV/0!</v>
      </c>
      <c r="AL4595">
        <f t="shared" si="2052"/>
        <v>25.277217753600009</v>
      </c>
      <c r="AM4595" s="5">
        <f t="shared" si="2053"/>
        <v>3.6399999999999997</v>
      </c>
      <c r="AN4595">
        <v>0</v>
      </c>
      <c r="AO4595" s="72">
        <f t="shared" si="2054"/>
        <v>2.4000000000000004</v>
      </c>
      <c r="AP4595" s="72">
        <f t="shared" si="2055"/>
        <v>1.8</v>
      </c>
      <c r="AQ4595" s="72">
        <f t="shared" si="2056"/>
        <v>2</v>
      </c>
      <c r="AR4595" s="71" t="e">
        <f t="shared" si="2057"/>
        <v>#DIV/0!</v>
      </c>
      <c r="BA4595">
        <f t="shared" si="2058"/>
        <v>223</v>
      </c>
      <c r="BB4595" s="91" t="e">
        <f t="shared" si="2059"/>
        <v>#DIV/0!</v>
      </c>
    </row>
    <row r="4596" spans="1:54">
      <c r="A4596" s="2" t="s">
        <v>4709</v>
      </c>
      <c r="B4596" s="7" t="s">
        <v>44539</v>
      </c>
      <c r="C4596" s="17">
        <f t="shared" si="2040"/>
        <v>37.200000000000003</v>
      </c>
      <c r="D4596" s="28">
        <f t="shared" si="2041"/>
        <v>234</v>
      </c>
      <c r="E4596" s="8">
        <f t="shared" si="2060"/>
        <v>7</v>
      </c>
      <c r="F4596" s="2" t="s">
        <v>9700</v>
      </c>
      <c r="G4596" s="54">
        <f t="shared" si="2061"/>
        <v>36.200000000000003</v>
      </c>
      <c r="H4596" s="20">
        <f t="shared" si="2062"/>
        <v>0.74055549999999992</v>
      </c>
      <c r="I4596" s="14" t="s">
        <v>19650</v>
      </c>
      <c r="J4596" s="14" t="s">
        <v>14687</v>
      </c>
      <c r="K4596" s="14" t="s">
        <v>24607</v>
      </c>
      <c r="L4596" s="14" t="s">
        <v>29567</v>
      </c>
      <c r="M4596" s="28">
        <f t="shared" si="2063"/>
        <v>10.8</v>
      </c>
      <c r="N4596" s="46">
        <f t="shared" si="2042"/>
        <v>6.6</v>
      </c>
      <c r="O4596" s="17">
        <f t="shared" si="2043"/>
        <v>2.8000000000000003</v>
      </c>
      <c r="P4596" s="17">
        <f t="shared" si="2043"/>
        <v>7.4</v>
      </c>
      <c r="Q4596" s="124">
        <f t="shared" si="2044"/>
        <v>0.2</v>
      </c>
      <c r="R4596" s="26">
        <f t="shared" si="2045"/>
        <v>0.8</v>
      </c>
      <c r="S4596" s="2" t="s">
        <v>34544</v>
      </c>
      <c r="T4596" s="2" t="s">
        <v>39524</v>
      </c>
      <c r="U4596" s="24">
        <f t="shared" si="2046"/>
        <v>507</v>
      </c>
      <c r="V4596" s="66">
        <f t="shared" si="2046"/>
        <v>415.3</v>
      </c>
      <c r="W4596" s="54">
        <f t="shared" si="2047"/>
        <v>3.6199999999999997</v>
      </c>
      <c r="X4596" s="143">
        <f t="shared" si="2048"/>
        <v>507</v>
      </c>
      <c r="Y4596" s="143">
        <f t="shared" si="2049"/>
        <v>0.82399999999999995</v>
      </c>
      <c r="AD4596">
        <v>152</v>
      </c>
      <c r="AE4596">
        <v>-1</v>
      </c>
      <c r="AF4596" s="10">
        <v>37.9</v>
      </c>
      <c r="AG4596" s="10">
        <v>58.12</v>
      </c>
      <c r="AH4596" s="10">
        <f t="shared" si="2050"/>
        <v>134028.42658535141</v>
      </c>
      <c r="AI4596" s="11">
        <f t="shared" si="2038"/>
        <v>0</v>
      </c>
      <c r="AJ4596">
        <f t="shared" si="2039"/>
        <v>0</v>
      </c>
      <c r="AK4596" t="e">
        <f t="shared" si="2051"/>
        <v>#DIV/0!</v>
      </c>
      <c r="AL4596">
        <f t="shared" si="2052"/>
        <v>4.3005520320000024</v>
      </c>
      <c r="AM4596" s="5">
        <f t="shared" si="2053"/>
        <v>7.24</v>
      </c>
      <c r="AN4596">
        <v>0</v>
      </c>
      <c r="AO4596" s="72">
        <f t="shared" si="2054"/>
        <v>0.8</v>
      </c>
      <c r="AP4596" s="72">
        <f t="shared" si="2055"/>
        <v>0.2</v>
      </c>
      <c r="AQ4596" s="72">
        <f t="shared" si="2056"/>
        <v>0.4</v>
      </c>
      <c r="AR4596" s="71" t="e">
        <f t="shared" si="2057"/>
        <v>#DIV/0!</v>
      </c>
      <c r="BA4596">
        <f t="shared" si="2058"/>
        <v>234</v>
      </c>
      <c r="BB4596" s="91" t="e">
        <f t="shared" si="2059"/>
        <v>#DIV/0!</v>
      </c>
    </row>
    <row r="4597" spans="1:54">
      <c r="A4597" s="2" t="s">
        <v>4710</v>
      </c>
      <c r="B4597" s="7" t="s">
        <v>44540</v>
      </c>
      <c r="C4597" s="17">
        <f t="shared" si="2040"/>
        <v>16.8</v>
      </c>
      <c r="D4597" s="28">
        <f t="shared" si="2041"/>
        <v>73</v>
      </c>
      <c r="E4597" s="8">
        <f t="shared" si="2060"/>
        <v>4</v>
      </c>
      <c r="F4597" s="2" t="s">
        <v>9701</v>
      </c>
      <c r="G4597" s="54">
        <f t="shared" si="2061"/>
        <v>15.799999999999999</v>
      </c>
      <c r="H4597" s="20">
        <f t="shared" si="2062"/>
        <v>0.44590870000000005</v>
      </c>
      <c r="I4597" s="14" t="s">
        <v>19651</v>
      </c>
      <c r="J4597" s="14" t="s">
        <v>14688</v>
      </c>
      <c r="K4597" s="14" t="s">
        <v>24608</v>
      </c>
      <c r="L4597" s="14" t="s">
        <v>29568</v>
      </c>
      <c r="M4597" s="28">
        <f t="shared" si="2063"/>
        <v>10.399999999999999</v>
      </c>
      <c r="N4597" s="46">
        <f t="shared" si="2042"/>
        <v>6.6</v>
      </c>
      <c r="O4597" s="17">
        <f t="shared" si="2043"/>
        <v>0.4</v>
      </c>
      <c r="P4597" s="17">
        <f t="shared" si="2043"/>
        <v>8.2000000000000011</v>
      </c>
      <c r="Q4597" s="124">
        <f t="shared" si="2044"/>
        <v>0.4</v>
      </c>
      <c r="R4597" s="26">
        <f t="shared" si="2045"/>
        <v>0.60000000000000009</v>
      </c>
      <c r="S4597" s="2" t="s">
        <v>34545</v>
      </c>
      <c r="T4597" s="2" t="s">
        <v>39525</v>
      </c>
      <c r="U4597" s="24">
        <f t="shared" si="2046"/>
        <v>346</v>
      </c>
      <c r="V4597" s="66">
        <f t="shared" si="2046"/>
        <v>287.60000000000002</v>
      </c>
      <c r="W4597" s="54">
        <f t="shared" si="2047"/>
        <v>1.58</v>
      </c>
      <c r="X4597" s="143">
        <f t="shared" si="2048"/>
        <v>346</v>
      </c>
      <c r="Y4597" s="143">
        <f t="shared" si="2049"/>
        <v>0.41600000000000004</v>
      </c>
      <c r="AD4597">
        <v>152</v>
      </c>
      <c r="AE4597">
        <v>-1</v>
      </c>
      <c r="AF4597" s="10">
        <v>37.9</v>
      </c>
      <c r="AG4597" s="10">
        <v>58.12</v>
      </c>
      <c r="AH4597" s="10">
        <f t="shared" si="2050"/>
        <v>368770.74571030616</v>
      </c>
      <c r="AI4597" s="11">
        <f t="shared" si="2038"/>
        <v>0</v>
      </c>
      <c r="AJ4597">
        <f t="shared" si="2039"/>
        <v>0</v>
      </c>
      <c r="AK4597" t="e">
        <f t="shared" si="2051"/>
        <v>#DIV/0!</v>
      </c>
      <c r="AL4597">
        <f t="shared" si="2052"/>
        <v>1.0904516784000005</v>
      </c>
      <c r="AM4597" s="5">
        <f t="shared" si="2053"/>
        <v>3.16</v>
      </c>
      <c r="AN4597">
        <v>0</v>
      </c>
      <c r="AO4597" s="72">
        <f t="shared" si="2054"/>
        <v>0.60000000000000009</v>
      </c>
      <c r="AP4597" s="72">
        <f t="shared" si="2055"/>
        <v>0.4</v>
      </c>
      <c r="AQ4597" s="72">
        <f t="shared" si="2056"/>
        <v>0.4</v>
      </c>
      <c r="AR4597" s="71" t="e">
        <f t="shared" si="2057"/>
        <v>#DIV/0!</v>
      </c>
      <c r="BA4597">
        <f t="shared" si="2058"/>
        <v>73</v>
      </c>
      <c r="BB4597" s="91" t="e">
        <f t="shared" si="2059"/>
        <v>#DIV/0!</v>
      </c>
    </row>
    <row r="4598" spans="1:54">
      <c r="A4598" s="2" t="s">
        <v>4711</v>
      </c>
      <c r="B4598" s="7" t="s">
        <v>44541</v>
      </c>
      <c r="C4598" s="17">
        <f t="shared" si="2040"/>
        <v>27.1</v>
      </c>
      <c r="D4598" s="28">
        <f t="shared" si="2041"/>
        <v>32</v>
      </c>
      <c r="E4598" s="8">
        <f t="shared" si="2060"/>
        <v>7</v>
      </c>
      <c r="F4598" s="2" t="s">
        <v>9702</v>
      </c>
      <c r="G4598" s="54">
        <f t="shared" si="2061"/>
        <v>26.1</v>
      </c>
      <c r="H4598" s="20">
        <f t="shared" si="2062"/>
        <v>0.66617949999999992</v>
      </c>
      <c r="I4598" s="14" t="s">
        <v>19652</v>
      </c>
      <c r="J4598" s="14" t="s">
        <v>14689</v>
      </c>
      <c r="K4598" s="14" t="s">
        <v>24609</v>
      </c>
      <c r="L4598" s="14" t="s">
        <v>29569</v>
      </c>
      <c r="M4598" s="28">
        <f t="shared" si="2063"/>
        <v>9.8000000000000007</v>
      </c>
      <c r="N4598" s="46">
        <f t="shared" si="2042"/>
        <v>5.6</v>
      </c>
      <c r="O4598" s="17">
        <f t="shared" si="2043"/>
        <v>1.2000000000000002</v>
      </c>
      <c r="P4598" s="17">
        <f t="shared" si="2043"/>
        <v>9.4</v>
      </c>
      <c r="Q4598" s="124">
        <f t="shared" si="2044"/>
        <v>0.4</v>
      </c>
      <c r="R4598" s="26">
        <f t="shared" si="2045"/>
        <v>1.2000000000000002</v>
      </c>
      <c r="S4598" s="2" t="s">
        <v>34546</v>
      </c>
      <c r="T4598" s="2" t="s">
        <v>39526</v>
      </c>
      <c r="U4598" s="24">
        <f t="shared" si="2046"/>
        <v>305.40000000000003</v>
      </c>
      <c r="V4598" s="66">
        <f t="shared" si="2046"/>
        <v>319.8</v>
      </c>
      <c r="W4598" s="54">
        <f t="shared" si="2047"/>
        <v>2.61</v>
      </c>
      <c r="X4598" s="143">
        <f t="shared" si="2048"/>
        <v>305.40000000000003</v>
      </c>
      <c r="Y4598" s="143">
        <f t="shared" si="2049"/>
        <v>0.622</v>
      </c>
      <c r="AD4598">
        <v>152</v>
      </c>
      <c r="AE4598">
        <v>-1</v>
      </c>
      <c r="AF4598" s="10">
        <v>37.9</v>
      </c>
      <c r="AG4598" s="10">
        <v>58.12</v>
      </c>
      <c r="AH4598" s="10">
        <f t="shared" si="2050"/>
        <v>332895.8444901334</v>
      </c>
      <c r="AI4598" s="11">
        <f t="shared" ref="AI4598:AI4661" si="2064">1-EXP(-2.63*(AA4598/AH4598)*(AD4598-AE4598)*(1-((AD4598-T4598)/(AD4598-AE4598))^0.38))</f>
        <v>0</v>
      </c>
      <c r="AJ4598">
        <f t="shared" ref="AJ4598:AJ4661" si="2065">H4598*P4598*O4598*R4598*AB4598</f>
        <v>0</v>
      </c>
      <c r="AK4598" t="e">
        <f t="shared" si="2051"/>
        <v>#DIV/0!</v>
      </c>
      <c r="AL4598">
        <f t="shared" si="2052"/>
        <v>4.5185942880000018</v>
      </c>
      <c r="AM4598" s="5">
        <f t="shared" si="2053"/>
        <v>5.2200000000000006</v>
      </c>
      <c r="AN4598">
        <v>0</v>
      </c>
      <c r="AO4598" s="72">
        <f t="shared" si="2054"/>
        <v>1.2000000000000002</v>
      </c>
      <c r="AP4598" s="72">
        <f t="shared" si="2055"/>
        <v>0.4</v>
      </c>
      <c r="AQ4598" s="72">
        <f t="shared" si="2056"/>
        <v>0.60000000000000009</v>
      </c>
      <c r="AR4598" s="71" t="e">
        <f t="shared" si="2057"/>
        <v>#DIV/0!</v>
      </c>
      <c r="BA4598">
        <f t="shared" si="2058"/>
        <v>32</v>
      </c>
      <c r="BB4598" s="91" t="e">
        <f t="shared" si="2059"/>
        <v>#DIV/0!</v>
      </c>
    </row>
    <row r="4599" spans="1:54">
      <c r="A4599" s="2" t="s">
        <v>4712</v>
      </c>
      <c r="B4599" s="7" t="s">
        <v>44542</v>
      </c>
      <c r="C4599" s="17">
        <f t="shared" si="2040"/>
        <v>37.1</v>
      </c>
      <c r="D4599" s="28">
        <f t="shared" si="2041"/>
        <v>240</v>
      </c>
      <c r="E4599" s="8">
        <f t="shared" si="2060"/>
        <v>13</v>
      </c>
      <c r="F4599" s="2" t="s">
        <v>9703</v>
      </c>
      <c r="G4599" s="54">
        <f t="shared" si="2061"/>
        <v>36.200000000000003</v>
      </c>
      <c r="H4599" s="20">
        <f t="shared" si="2062"/>
        <v>0.21046529999999999</v>
      </c>
      <c r="I4599" s="14" t="s">
        <v>19653</v>
      </c>
      <c r="J4599" s="14" t="s">
        <v>14690</v>
      </c>
      <c r="K4599" s="14" t="s">
        <v>24610</v>
      </c>
      <c r="L4599" s="14" t="s">
        <v>29570</v>
      </c>
      <c r="M4599" s="28">
        <f t="shared" si="2063"/>
        <v>11</v>
      </c>
      <c r="N4599" s="46">
        <f t="shared" si="2042"/>
        <v>5.4</v>
      </c>
      <c r="O4599" s="17">
        <f t="shared" si="2043"/>
        <v>0.8</v>
      </c>
      <c r="P4599" s="17">
        <f t="shared" si="2043"/>
        <v>7</v>
      </c>
      <c r="Q4599" s="124">
        <f t="shared" si="2044"/>
        <v>2.2000000000000002</v>
      </c>
      <c r="R4599" s="26">
        <f t="shared" si="2045"/>
        <v>2.8000000000000003</v>
      </c>
      <c r="S4599" s="2" t="s">
        <v>34547</v>
      </c>
      <c r="T4599" s="2" t="s">
        <v>39527</v>
      </c>
      <c r="U4599" s="24">
        <f t="shared" si="2046"/>
        <v>513.5</v>
      </c>
      <c r="V4599" s="66">
        <f t="shared" si="2046"/>
        <v>288</v>
      </c>
      <c r="W4599" s="54">
        <f t="shared" si="2047"/>
        <v>3.6199999999999997</v>
      </c>
      <c r="X4599" s="143">
        <f t="shared" si="2048"/>
        <v>513.5</v>
      </c>
      <c r="Y4599" s="143">
        <f t="shared" si="2049"/>
        <v>0.82399999999999995</v>
      </c>
      <c r="AD4599">
        <v>152</v>
      </c>
      <c r="AE4599">
        <v>-1</v>
      </c>
      <c r="AF4599" s="10">
        <v>37.9</v>
      </c>
      <c r="AG4599" s="10">
        <v>58.12</v>
      </c>
      <c r="AH4599" s="10">
        <f t="shared" si="2050"/>
        <v>368279.56905293389</v>
      </c>
      <c r="AI4599" s="11">
        <f t="shared" si="2064"/>
        <v>0</v>
      </c>
      <c r="AJ4599">
        <f t="shared" si="2065"/>
        <v>0</v>
      </c>
      <c r="AK4599" t="e">
        <f t="shared" si="2051"/>
        <v>#DIV/0!</v>
      </c>
      <c r="AL4599">
        <f t="shared" si="2052"/>
        <v>12.379904096000004</v>
      </c>
      <c r="AM4599" s="5">
        <f t="shared" si="2053"/>
        <v>7.2200000000000006</v>
      </c>
      <c r="AN4599">
        <v>0</v>
      </c>
      <c r="AO4599" s="72">
        <f t="shared" si="2054"/>
        <v>2.8000000000000003</v>
      </c>
      <c r="AP4599" s="72">
        <f t="shared" si="2055"/>
        <v>2.2000000000000002</v>
      </c>
      <c r="AQ4599" s="72">
        <f t="shared" si="2056"/>
        <v>2.4000000000000004</v>
      </c>
      <c r="AR4599" s="71" t="e">
        <f t="shared" si="2057"/>
        <v>#DIV/0!</v>
      </c>
      <c r="BA4599">
        <f t="shared" si="2058"/>
        <v>240</v>
      </c>
      <c r="BB4599" s="91" t="e">
        <f t="shared" si="2059"/>
        <v>#DIV/0!</v>
      </c>
    </row>
    <row r="4600" spans="1:54">
      <c r="A4600" s="2" t="s">
        <v>4713</v>
      </c>
      <c r="B4600" s="7" t="s">
        <v>44543</v>
      </c>
      <c r="C4600" s="17">
        <f t="shared" si="2040"/>
        <v>13.9</v>
      </c>
      <c r="D4600" s="28">
        <f t="shared" si="2041"/>
        <v>156</v>
      </c>
      <c r="E4600" s="8">
        <f t="shared" si="2060"/>
        <v>4</v>
      </c>
      <c r="F4600" s="2" t="s">
        <v>9704</v>
      </c>
      <c r="G4600" s="54">
        <f t="shared" si="2061"/>
        <v>12.9</v>
      </c>
      <c r="H4600" s="20">
        <f t="shared" si="2062"/>
        <v>0.75157309999999999</v>
      </c>
      <c r="I4600" s="14" t="s">
        <v>19654</v>
      </c>
      <c r="J4600" s="14" t="s">
        <v>14691</v>
      </c>
      <c r="K4600" s="14" t="s">
        <v>24611</v>
      </c>
      <c r="L4600" s="14" t="s">
        <v>29571</v>
      </c>
      <c r="M4600" s="28">
        <f t="shared" si="2063"/>
        <v>13.3</v>
      </c>
      <c r="N4600" s="46">
        <f t="shared" si="2042"/>
        <v>7</v>
      </c>
      <c r="O4600" s="17">
        <f t="shared" si="2043"/>
        <v>0.8</v>
      </c>
      <c r="P4600" s="17">
        <f t="shared" si="2043"/>
        <v>2.4000000000000004</v>
      </c>
      <c r="Q4600" s="124">
        <f t="shared" si="2044"/>
        <v>0.2</v>
      </c>
      <c r="R4600" s="26">
        <f t="shared" si="2045"/>
        <v>0.8</v>
      </c>
      <c r="S4600" s="2" t="s">
        <v>34548</v>
      </c>
      <c r="T4600" s="2" t="s">
        <v>39528</v>
      </c>
      <c r="U4600" s="24">
        <f t="shared" si="2046"/>
        <v>428.6</v>
      </c>
      <c r="V4600" s="66">
        <f t="shared" si="2046"/>
        <v>308.3</v>
      </c>
      <c r="W4600" s="54">
        <f t="shared" si="2047"/>
        <v>1.29</v>
      </c>
      <c r="X4600" s="143">
        <f t="shared" si="2048"/>
        <v>428.6</v>
      </c>
      <c r="Y4600" s="143">
        <f t="shared" si="2049"/>
        <v>0.35799999999999998</v>
      </c>
      <c r="AD4600">
        <v>152</v>
      </c>
      <c r="AE4600">
        <v>-1</v>
      </c>
      <c r="AF4600" s="10">
        <v>37.9</v>
      </c>
      <c r="AG4600" s="10">
        <v>58.12</v>
      </c>
      <c r="AH4600" s="10">
        <f t="shared" si="2050"/>
        <v>346389.7044698681</v>
      </c>
      <c r="AI4600" s="11">
        <f t="shared" si="2064"/>
        <v>0</v>
      </c>
      <c r="AJ4600">
        <f t="shared" si="2065"/>
        <v>0</v>
      </c>
      <c r="AK4600" t="e">
        <f t="shared" si="2051"/>
        <v>#DIV/0!</v>
      </c>
      <c r="AL4600">
        <f t="shared" si="2052"/>
        <v>0.3815837184000001</v>
      </c>
      <c r="AM4600" s="5">
        <f t="shared" si="2053"/>
        <v>2.58</v>
      </c>
      <c r="AN4600">
        <v>0</v>
      </c>
      <c r="AO4600" s="72">
        <f t="shared" si="2054"/>
        <v>0.8</v>
      </c>
      <c r="AP4600" s="72">
        <f t="shared" si="2055"/>
        <v>0.2</v>
      </c>
      <c r="AQ4600" s="72">
        <f t="shared" si="2056"/>
        <v>0.2</v>
      </c>
      <c r="AR4600" s="71" t="e">
        <f t="shared" si="2057"/>
        <v>#DIV/0!</v>
      </c>
      <c r="BA4600">
        <f t="shared" si="2058"/>
        <v>156</v>
      </c>
      <c r="BB4600" s="91" t="e">
        <f t="shared" si="2059"/>
        <v>#DIV/0!</v>
      </c>
    </row>
    <row r="4601" spans="1:54">
      <c r="A4601" s="2" t="s">
        <v>4714</v>
      </c>
      <c r="B4601" s="7" t="s">
        <v>44544</v>
      </c>
      <c r="C4601" s="17">
        <f t="shared" si="2040"/>
        <v>18.2</v>
      </c>
      <c r="D4601" s="28">
        <f t="shared" si="2041"/>
        <v>187</v>
      </c>
      <c r="E4601" s="8">
        <f t="shared" si="2060"/>
        <v>11</v>
      </c>
      <c r="F4601" s="2" t="s">
        <v>9705</v>
      </c>
      <c r="G4601" s="54">
        <f t="shared" si="2061"/>
        <v>17.200000000000003</v>
      </c>
      <c r="H4601" s="20">
        <f t="shared" si="2062"/>
        <v>0.36445850000000002</v>
      </c>
      <c r="I4601" s="14" t="s">
        <v>19655</v>
      </c>
      <c r="J4601" s="14" t="s">
        <v>14692</v>
      </c>
      <c r="K4601" s="14" t="s">
        <v>24612</v>
      </c>
      <c r="L4601" s="14" t="s">
        <v>29572</v>
      </c>
      <c r="M4601" s="28">
        <f t="shared" si="2063"/>
        <v>11.5</v>
      </c>
      <c r="N4601" s="46">
        <f t="shared" si="2042"/>
        <v>5.8</v>
      </c>
      <c r="O4601" s="17">
        <f t="shared" si="2043"/>
        <v>0.8</v>
      </c>
      <c r="P4601" s="17">
        <f t="shared" si="2043"/>
        <v>6</v>
      </c>
      <c r="Q4601" s="124">
        <f t="shared" si="2044"/>
        <v>1.6</v>
      </c>
      <c r="R4601" s="26">
        <f t="shared" si="2045"/>
        <v>2.4000000000000004</v>
      </c>
      <c r="S4601" s="2" t="s">
        <v>34549</v>
      </c>
      <c r="T4601" s="2" t="s">
        <v>39529</v>
      </c>
      <c r="U4601" s="24">
        <f t="shared" si="2046"/>
        <v>460.40000000000003</v>
      </c>
      <c r="V4601" s="66">
        <f t="shared" si="2046"/>
        <v>325.20000000000005</v>
      </c>
      <c r="W4601" s="54">
        <f t="shared" si="2047"/>
        <v>1.72</v>
      </c>
      <c r="X4601" s="143">
        <f t="shared" si="2048"/>
        <v>460.40000000000003</v>
      </c>
      <c r="Y4601" s="143">
        <f t="shared" si="2049"/>
        <v>0.44399999999999995</v>
      </c>
      <c r="AD4601">
        <v>152</v>
      </c>
      <c r="AE4601">
        <v>-1</v>
      </c>
      <c r="AF4601" s="10">
        <v>37.9</v>
      </c>
      <c r="AG4601" s="10">
        <v>58.12</v>
      </c>
      <c r="AH4601" s="10">
        <f t="shared" si="2050"/>
        <v>326298.25072163634</v>
      </c>
      <c r="AI4601" s="11">
        <f t="shared" si="2064"/>
        <v>0</v>
      </c>
      <c r="AJ4601">
        <f t="shared" si="2065"/>
        <v>0</v>
      </c>
      <c r="AK4601" t="e">
        <f t="shared" si="2051"/>
        <v>#DIV/0!</v>
      </c>
      <c r="AL4601">
        <f t="shared" si="2052"/>
        <v>7.3214380800000018</v>
      </c>
      <c r="AM4601" s="5">
        <f t="shared" si="2053"/>
        <v>3.44</v>
      </c>
      <c r="AN4601">
        <v>0</v>
      </c>
      <c r="AO4601" s="72">
        <f t="shared" si="2054"/>
        <v>2.4000000000000004</v>
      </c>
      <c r="AP4601" s="72">
        <f t="shared" si="2055"/>
        <v>1.6</v>
      </c>
      <c r="AQ4601" s="72">
        <f t="shared" si="2056"/>
        <v>1.6</v>
      </c>
      <c r="AR4601" s="71" t="e">
        <f t="shared" si="2057"/>
        <v>#DIV/0!</v>
      </c>
      <c r="BA4601">
        <f t="shared" si="2058"/>
        <v>187</v>
      </c>
      <c r="BB4601" s="91" t="e">
        <f t="shared" si="2059"/>
        <v>#DIV/0!</v>
      </c>
    </row>
    <row r="4602" spans="1:54">
      <c r="A4602" s="2" t="s">
        <v>4715</v>
      </c>
      <c r="B4602" s="7" t="s">
        <v>44545</v>
      </c>
      <c r="C4602" s="17">
        <f t="shared" si="2040"/>
        <v>20.100000000000001</v>
      </c>
      <c r="D4602" s="28">
        <f t="shared" si="2041"/>
        <v>239</v>
      </c>
      <c r="E4602" s="8">
        <f t="shared" si="2060"/>
        <v>13</v>
      </c>
      <c r="F4602" s="2" t="s">
        <v>9706</v>
      </c>
      <c r="G4602" s="54">
        <f t="shared" si="2061"/>
        <v>19.100000000000001</v>
      </c>
      <c r="H4602" s="20">
        <f t="shared" si="2062"/>
        <v>0.49225259999999998</v>
      </c>
      <c r="I4602" s="14" t="s">
        <v>19656</v>
      </c>
      <c r="J4602" s="14" t="s">
        <v>14693</v>
      </c>
      <c r="K4602" s="14" t="s">
        <v>24613</v>
      </c>
      <c r="L4602" s="14" t="s">
        <v>29573</v>
      </c>
      <c r="M4602" s="28">
        <f t="shared" si="2063"/>
        <v>11.6</v>
      </c>
      <c r="N4602" s="46">
        <f t="shared" si="2042"/>
        <v>5.8</v>
      </c>
      <c r="O4602" s="17">
        <f t="shared" si="2043"/>
        <v>2.2000000000000002</v>
      </c>
      <c r="P4602" s="17">
        <f t="shared" si="2043"/>
        <v>5.8000000000000007</v>
      </c>
      <c r="Q4602" s="124">
        <f t="shared" si="2044"/>
        <v>0.8</v>
      </c>
      <c r="R4602" s="26">
        <f t="shared" si="2045"/>
        <v>1.4000000000000001</v>
      </c>
      <c r="S4602" s="2" t="s">
        <v>34550</v>
      </c>
      <c r="T4602" s="2" t="s">
        <v>39530</v>
      </c>
      <c r="U4602" s="24">
        <f t="shared" si="2046"/>
        <v>512</v>
      </c>
      <c r="V4602" s="66">
        <f t="shared" si="2046"/>
        <v>347.8</v>
      </c>
      <c r="W4602" s="54">
        <f t="shared" si="2047"/>
        <v>1.91</v>
      </c>
      <c r="X4602" s="143">
        <f t="shared" si="2048"/>
        <v>512</v>
      </c>
      <c r="Y4602" s="143">
        <f t="shared" si="2049"/>
        <v>0.48199999999999998</v>
      </c>
      <c r="AD4602">
        <v>152</v>
      </c>
      <c r="AE4602">
        <v>-1</v>
      </c>
      <c r="AF4602" s="10">
        <v>37.9</v>
      </c>
      <c r="AG4602" s="10">
        <v>58.12</v>
      </c>
      <c r="AH4602" s="10">
        <f t="shared" si="2050"/>
        <v>295760.76656831935</v>
      </c>
      <c r="AI4602" s="11">
        <f t="shared" si="2064"/>
        <v>0</v>
      </c>
      <c r="AJ4602">
        <f t="shared" si="2065"/>
        <v>0</v>
      </c>
      <c r="AK4602" t="e">
        <f t="shared" si="2051"/>
        <v>#DIV/0!</v>
      </c>
      <c r="AL4602">
        <f t="shared" si="2052"/>
        <v>9.0703995536000015</v>
      </c>
      <c r="AM4602" s="5">
        <f t="shared" si="2053"/>
        <v>3.8200000000000003</v>
      </c>
      <c r="AN4602">
        <v>0</v>
      </c>
      <c r="AO4602" s="72">
        <f t="shared" si="2054"/>
        <v>1.4000000000000001</v>
      </c>
      <c r="AP4602" s="72">
        <f t="shared" si="2055"/>
        <v>0.8</v>
      </c>
      <c r="AQ4602" s="72">
        <f t="shared" si="2056"/>
        <v>0.8</v>
      </c>
      <c r="AR4602" s="71" t="e">
        <f t="shared" si="2057"/>
        <v>#DIV/0!</v>
      </c>
      <c r="BA4602">
        <f t="shared" si="2058"/>
        <v>239</v>
      </c>
      <c r="BB4602" s="91" t="e">
        <f t="shared" si="2059"/>
        <v>#DIV/0!</v>
      </c>
    </row>
    <row r="4603" spans="1:54">
      <c r="A4603" s="2" t="s">
        <v>4716</v>
      </c>
      <c r="B4603" s="7" t="s">
        <v>44546</v>
      </c>
      <c r="C4603" s="17">
        <f t="shared" si="2040"/>
        <v>21.400000000000002</v>
      </c>
      <c r="D4603" s="28">
        <f t="shared" si="2041"/>
        <v>124</v>
      </c>
      <c r="E4603" s="8">
        <f t="shared" si="2060"/>
        <v>20</v>
      </c>
      <c r="F4603" s="2" t="s">
        <v>9707</v>
      </c>
      <c r="G4603" s="54">
        <f t="shared" si="2061"/>
        <v>20.5</v>
      </c>
      <c r="H4603" s="20">
        <f t="shared" si="2062"/>
        <v>0.2768217</v>
      </c>
      <c r="I4603" s="14" t="s">
        <v>19657</v>
      </c>
      <c r="J4603" s="14" t="s">
        <v>14694</v>
      </c>
      <c r="K4603" s="14" t="s">
        <v>24614</v>
      </c>
      <c r="L4603" s="14" t="s">
        <v>29574</v>
      </c>
      <c r="M4603" s="28">
        <f t="shared" si="2063"/>
        <v>13.1</v>
      </c>
      <c r="N4603" s="46">
        <f t="shared" si="2042"/>
        <v>5.6</v>
      </c>
      <c r="O4603" s="17">
        <f t="shared" si="2043"/>
        <v>3</v>
      </c>
      <c r="P4603" s="17">
        <f t="shared" si="2043"/>
        <v>2.8000000000000003</v>
      </c>
      <c r="Q4603" s="124">
        <f t="shared" si="2044"/>
        <v>1.4000000000000001</v>
      </c>
      <c r="R4603" s="26">
        <f t="shared" si="2045"/>
        <v>2</v>
      </c>
      <c r="S4603" s="2" t="s">
        <v>34551</v>
      </c>
      <c r="T4603" s="2" t="s">
        <v>39531</v>
      </c>
      <c r="U4603" s="24">
        <f t="shared" si="2046"/>
        <v>397</v>
      </c>
      <c r="V4603" s="66">
        <f t="shared" si="2046"/>
        <v>334.5</v>
      </c>
      <c r="W4603" s="54">
        <f t="shared" si="2047"/>
        <v>2.0499999999999998</v>
      </c>
      <c r="X4603" s="143">
        <f t="shared" si="2048"/>
        <v>397</v>
      </c>
      <c r="Y4603" s="143">
        <f t="shared" si="2049"/>
        <v>0.51</v>
      </c>
      <c r="AD4603">
        <v>152</v>
      </c>
      <c r="AE4603">
        <v>-1</v>
      </c>
      <c r="AF4603" s="10">
        <v>37.9</v>
      </c>
      <c r="AG4603" s="10">
        <v>58.12</v>
      </c>
      <c r="AH4603" s="10">
        <f t="shared" si="2050"/>
        <v>314284.7036191381</v>
      </c>
      <c r="AI4603" s="11">
        <f t="shared" si="2064"/>
        <v>0</v>
      </c>
      <c r="AJ4603">
        <f t="shared" si="2065"/>
        <v>0</v>
      </c>
      <c r="AK4603" t="e">
        <f t="shared" si="2051"/>
        <v>#DIV/0!</v>
      </c>
      <c r="AL4603">
        <f t="shared" si="2052"/>
        <v>12.149395440000003</v>
      </c>
      <c r="AM4603" s="5">
        <f t="shared" si="2053"/>
        <v>4.08</v>
      </c>
      <c r="AN4603">
        <v>0</v>
      </c>
      <c r="AO4603" s="72">
        <f t="shared" si="2054"/>
        <v>2</v>
      </c>
      <c r="AP4603" s="72">
        <f t="shared" si="2055"/>
        <v>1.4000000000000001</v>
      </c>
      <c r="AQ4603" s="72">
        <f t="shared" si="2056"/>
        <v>1.6</v>
      </c>
      <c r="AR4603" s="71" t="e">
        <f t="shared" si="2057"/>
        <v>#DIV/0!</v>
      </c>
      <c r="BA4603">
        <f t="shared" si="2058"/>
        <v>124</v>
      </c>
      <c r="BB4603" s="91" t="e">
        <f t="shared" si="2059"/>
        <v>#DIV/0!</v>
      </c>
    </row>
    <row r="4604" spans="1:54">
      <c r="A4604" s="2" t="s">
        <v>4717</v>
      </c>
      <c r="B4604" s="7" t="s">
        <v>44547</v>
      </c>
      <c r="C4604" s="17">
        <f t="shared" si="2040"/>
        <v>30.1</v>
      </c>
      <c r="D4604" s="28">
        <f t="shared" si="2041"/>
        <v>211</v>
      </c>
      <c r="E4604" s="8">
        <f t="shared" si="2060"/>
        <v>7</v>
      </c>
      <c r="F4604" s="2" t="s">
        <v>9708</v>
      </c>
      <c r="G4604" s="54">
        <f t="shared" si="2061"/>
        <v>29.1</v>
      </c>
      <c r="H4604" s="20">
        <f t="shared" si="2062"/>
        <v>0.52371979999999996</v>
      </c>
      <c r="I4604" s="14" t="s">
        <v>19658</v>
      </c>
      <c r="J4604" s="14" t="s">
        <v>14695</v>
      </c>
      <c r="K4604" s="14" t="s">
        <v>24615</v>
      </c>
      <c r="L4604" s="14" t="s">
        <v>29575</v>
      </c>
      <c r="M4604" s="28">
        <f t="shared" si="2063"/>
        <v>12.3</v>
      </c>
      <c r="N4604" s="46">
        <f t="shared" si="2042"/>
        <v>5.8</v>
      </c>
      <c r="O4604" s="17">
        <f t="shared" si="2043"/>
        <v>2.4000000000000004</v>
      </c>
      <c r="P4604" s="17">
        <f t="shared" si="2043"/>
        <v>4.4000000000000004</v>
      </c>
      <c r="Q4604" s="124">
        <f t="shared" si="2044"/>
        <v>0.2</v>
      </c>
      <c r="R4604" s="26">
        <f t="shared" si="2045"/>
        <v>0.4</v>
      </c>
      <c r="S4604" s="2" t="s">
        <v>34552</v>
      </c>
      <c r="T4604" s="2" t="s">
        <v>39532</v>
      </c>
      <c r="U4604" s="24">
        <f t="shared" si="2046"/>
        <v>484.1</v>
      </c>
      <c r="V4604" s="66">
        <f t="shared" si="2046"/>
        <v>318.90000000000003</v>
      </c>
      <c r="W4604" s="54">
        <f t="shared" si="2047"/>
        <v>2.9099999999999997</v>
      </c>
      <c r="X4604" s="143">
        <f t="shared" si="2048"/>
        <v>484.1</v>
      </c>
      <c r="Y4604" s="143">
        <f t="shared" si="2049"/>
        <v>0.68199999999999994</v>
      </c>
      <c r="AD4604">
        <v>152</v>
      </c>
      <c r="AE4604">
        <v>-1</v>
      </c>
      <c r="AF4604" s="10">
        <v>37.9</v>
      </c>
      <c r="AG4604" s="10">
        <v>58.12</v>
      </c>
      <c r="AH4604" s="10">
        <f t="shared" si="2050"/>
        <v>334009.75753295259</v>
      </c>
      <c r="AI4604" s="11">
        <f t="shared" si="2064"/>
        <v>0</v>
      </c>
      <c r="AJ4604">
        <f t="shared" si="2065"/>
        <v>0</v>
      </c>
      <c r="AK4604" t="e">
        <f t="shared" si="2051"/>
        <v>#DIV/0!</v>
      </c>
      <c r="AL4604">
        <f t="shared" si="2052"/>
        <v>2.0118075648000007</v>
      </c>
      <c r="AM4604" s="5">
        <f t="shared" si="2053"/>
        <v>5.82</v>
      </c>
      <c r="AN4604">
        <v>0</v>
      </c>
      <c r="AO4604" s="72">
        <f t="shared" si="2054"/>
        <v>0.4</v>
      </c>
      <c r="AP4604" s="72">
        <f t="shared" si="2055"/>
        <v>0.2</v>
      </c>
      <c r="AQ4604" s="72">
        <f t="shared" si="2056"/>
        <v>0.2</v>
      </c>
      <c r="AR4604" s="71" t="e">
        <f t="shared" si="2057"/>
        <v>#DIV/0!</v>
      </c>
      <c r="BA4604">
        <f t="shared" si="2058"/>
        <v>211</v>
      </c>
      <c r="BB4604" s="91" t="e">
        <f t="shared" si="2059"/>
        <v>#DIV/0!</v>
      </c>
    </row>
    <row r="4605" spans="1:54">
      <c r="A4605" s="2" t="s">
        <v>4718</v>
      </c>
      <c r="B4605" s="7" t="s">
        <v>44548</v>
      </c>
      <c r="C4605" s="17">
        <f t="shared" si="2040"/>
        <v>27.1</v>
      </c>
      <c r="D4605" s="28">
        <f t="shared" si="2041"/>
        <v>69</v>
      </c>
      <c r="E4605" s="8">
        <f t="shared" si="2060"/>
        <v>7</v>
      </c>
      <c r="F4605" s="2" t="s">
        <v>9709</v>
      </c>
      <c r="G4605" s="54">
        <f t="shared" si="2061"/>
        <v>26.1</v>
      </c>
      <c r="H4605" s="20">
        <f t="shared" si="2062"/>
        <v>0.20167179999999998</v>
      </c>
      <c r="I4605" s="14" t="s">
        <v>19659</v>
      </c>
      <c r="J4605" s="14" t="s">
        <v>14696</v>
      </c>
      <c r="K4605" s="14" t="s">
        <v>24616</v>
      </c>
      <c r="L4605" s="14" t="s">
        <v>29576</v>
      </c>
      <c r="M4605" s="28">
        <f t="shared" si="2063"/>
        <v>10.5</v>
      </c>
      <c r="N4605" s="46">
        <f t="shared" si="2042"/>
        <v>6.4</v>
      </c>
      <c r="O4605" s="17">
        <f t="shared" si="2043"/>
        <v>0.4</v>
      </c>
      <c r="P4605" s="17">
        <f t="shared" si="2043"/>
        <v>8</v>
      </c>
      <c r="Q4605" s="124">
        <f t="shared" si="2044"/>
        <v>1.4000000000000001</v>
      </c>
      <c r="R4605" s="26">
        <f t="shared" si="2045"/>
        <v>1.8</v>
      </c>
      <c r="S4605" s="2" t="s">
        <v>34553</v>
      </c>
      <c r="T4605" s="2" t="s">
        <v>39533</v>
      </c>
      <c r="U4605" s="24">
        <f t="shared" si="2046"/>
        <v>341.8</v>
      </c>
      <c r="V4605" s="66">
        <f t="shared" si="2046"/>
        <v>337.90000000000003</v>
      </c>
      <c r="W4605" s="54">
        <f t="shared" si="2047"/>
        <v>2.61</v>
      </c>
      <c r="X4605" s="143">
        <f t="shared" si="2048"/>
        <v>341.8</v>
      </c>
      <c r="Y4605" s="143">
        <f t="shared" si="2049"/>
        <v>0.622</v>
      </c>
      <c r="AD4605">
        <v>152</v>
      </c>
      <c r="AE4605">
        <v>-1</v>
      </c>
      <c r="AF4605" s="10">
        <v>37.9</v>
      </c>
      <c r="AG4605" s="10">
        <v>58.12</v>
      </c>
      <c r="AH4605" s="10">
        <f t="shared" si="2050"/>
        <v>309722.1160009458</v>
      </c>
      <c r="AI4605" s="11">
        <f t="shared" si="2064"/>
        <v>0</v>
      </c>
      <c r="AJ4605">
        <f t="shared" si="2065"/>
        <v>0</v>
      </c>
      <c r="AK4605" t="e">
        <f t="shared" si="2051"/>
        <v>#DIV/0!</v>
      </c>
      <c r="AL4605">
        <f t="shared" si="2052"/>
        <v>4.5983704320000012</v>
      </c>
      <c r="AM4605" s="5">
        <f t="shared" si="2053"/>
        <v>5.2200000000000006</v>
      </c>
      <c r="AN4605">
        <v>0</v>
      </c>
      <c r="AO4605" s="72">
        <f t="shared" si="2054"/>
        <v>1.8</v>
      </c>
      <c r="AP4605" s="72">
        <f t="shared" si="2055"/>
        <v>1.4000000000000001</v>
      </c>
      <c r="AQ4605" s="72">
        <f t="shared" si="2056"/>
        <v>1.6</v>
      </c>
      <c r="AR4605" s="71" t="e">
        <f t="shared" si="2057"/>
        <v>#DIV/0!</v>
      </c>
      <c r="BA4605">
        <f t="shared" si="2058"/>
        <v>69</v>
      </c>
      <c r="BB4605" s="91" t="e">
        <f t="shared" si="2059"/>
        <v>#DIV/0!</v>
      </c>
    </row>
    <row r="4606" spans="1:54">
      <c r="A4606" s="2" t="s">
        <v>4719</v>
      </c>
      <c r="B4606" s="7" t="s">
        <v>44549</v>
      </c>
      <c r="C4606" s="17">
        <f t="shared" si="2040"/>
        <v>25.5</v>
      </c>
      <c r="D4606" s="28">
        <f t="shared" si="2041"/>
        <v>13</v>
      </c>
      <c r="E4606" s="8">
        <f t="shared" si="2060"/>
        <v>10</v>
      </c>
      <c r="F4606" s="2" t="s">
        <v>9710</v>
      </c>
      <c r="G4606" s="54">
        <f t="shared" si="2061"/>
        <v>24.5</v>
      </c>
      <c r="H4606" s="20">
        <f t="shared" si="2062"/>
        <v>0.32376749999999999</v>
      </c>
      <c r="I4606" s="14" t="s">
        <v>19660</v>
      </c>
      <c r="J4606" s="14" t="s">
        <v>14697</v>
      </c>
      <c r="K4606" s="14" t="s">
        <v>24617</v>
      </c>
      <c r="L4606" s="14" t="s">
        <v>29577</v>
      </c>
      <c r="M4606" s="28">
        <f t="shared" si="2063"/>
        <v>10</v>
      </c>
      <c r="N4606" s="46">
        <f t="shared" si="2042"/>
        <v>6</v>
      </c>
      <c r="O4606" s="17">
        <f t="shared" si="2043"/>
        <v>2.4000000000000004</v>
      </c>
      <c r="P4606" s="17">
        <f t="shared" si="2043"/>
        <v>9</v>
      </c>
      <c r="Q4606" s="124">
        <f t="shared" si="2044"/>
        <v>0.4</v>
      </c>
      <c r="R4606" s="26">
        <f t="shared" si="2045"/>
        <v>0.60000000000000009</v>
      </c>
      <c r="S4606" s="2" t="s">
        <v>34554</v>
      </c>
      <c r="T4606" s="2" t="s">
        <v>39534</v>
      </c>
      <c r="U4606" s="24">
        <f t="shared" si="2046"/>
        <v>286.40000000000003</v>
      </c>
      <c r="V4606" s="66">
        <f t="shared" si="2046"/>
        <v>316.60000000000002</v>
      </c>
      <c r="W4606" s="54">
        <f t="shared" si="2047"/>
        <v>2.4499999999999997</v>
      </c>
      <c r="X4606" s="143">
        <f t="shared" si="2048"/>
        <v>286.40000000000003</v>
      </c>
      <c r="Y4606" s="143">
        <f t="shared" si="2049"/>
        <v>0.59</v>
      </c>
      <c r="AD4606">
        <v>152</v>
      </c>
      <c r="AE4606">
        <v>-1</v>
      </c>
      <c r="AF4606" s="10">
        <v>37.9</v>
      </c>
      <c r="AG4606" s="10">
        <v>58.12</v>
      </c>
      <c r="AH4606" s="10">
        <f t="shared" si="2050"/>
        <v>336704.00659426069</v>
      </c>
      <c r="AI4606" s="11">
        <f t="shared" si="2064"/>
        <v>0</v>
      </c>
      <c r="AJ4606">
        <f t="shared" si="2065"/>
        <v>0</v>
      </c>
      <c r="AK4606" t="e">
        <f t="shared" si="2051"/>
        <v>#DIV/0!</v>
      </c>
      <c r="AL4606">
        <f t="shared" si="2052"/>
        <v>8.7639732000000041</v>
      </c>
      <c r="AM4606" s="5">
        <f t="shared" si="2053"/>
        <v>4.9000000000000004</v>
      </c>
      <c r="AN4606">
        <v>0</v>
      </c>
      <c r="AO4606" s="72">
        <f t="shared" si="2054"/>
        <v>0.60000000000000009</v>
      </c>
      <c r="AP4606" s="72">
        <f t="shared" si="2055"/>
        <v>0.4</v>
      </c>
      <c r="AQ4606" s="72">
        <f t="shared" si="2056"/>
        <v>0.60000000000000009</v>
      </c>
      <c r="AR4606" s="71" t="e">
        <f t="shared" si="2057"/>
        <v>#DIV/0!</v>
      </c>
      <c r="BA4606">
        <f t="shared" si="2058"/>
        <v>13</v>
      </c>
      <c r="BB4606" s="91" t="e">
        <f t="shared" si="2059"/>
        <v>#DIV/0!</v>
      </c>
    </row>
    <row r="4607" spans="1:54">
      <c r="A4607" s="2" t="s">
        <v>4720</v>
      </c>
      <c r="B4607" s="7" t="s">
        <v>44550</v>
      </c>
      <c r="C4607" s="17">
        <f t="shared" si="2040"/>
        <v>15.200000000000001</v>
      </c>
      <c r="D4607" s="28">
        <f t="shared" si="2041"/>
        <v>203</v>
      </c>
      <c r="E4607" s="8">
        <f t="shared" si="2060"/>
        <v>11</v>
      </c>
      <c r="F4607" s="2" t="s">
        <v>9711</v>
      </c>
      <c r="G4607" s="54">
        <f t="shared" si="2061"/>
        <v>14.299999999999999</v>
      </c>
      <c r="H4607" s="20">
        <f t="shared" si="2062"/>
        <v>0.1423159</v>
      </c>
      <c r="I4607" s="14" t="s">
        <v>19661</v>
      </c>
      <c r="J4607" s="14" t="s">
        <v>14698</v>
      </c>
      <c r="K4607" s="14" t="s">
        <v>24618</v>
      </c>
      <c r="L4607" s="14" t="s">
        <v>29578</v>
      </c>
      <c r="M4607" s="28">
        <f t="shared" si="2063"/>
        <v>14.1</v>
      </c>
      <c r="N4607" s="46">
        <f t="shared" si="2042"/>
        <v>5.4</v>
      </c>
      <c r="O4607" s="17">
        <f t="shared" si="2043"/>
        <v>2</v>
      </c>
      <c r="P4607" s="17">
        <f t="shared" si="2043"/>
        <v>0.8</v>
      </c>
      <c r="Q4607" s="124">
        <f t="shared" si="2044"/>
        <v>1.4000000000000001</v>
      </c>
      <c r="R4607" s="26">
        <f t="shared" si="2045"/>
        <v>1.6</v>
      </c>
      <c r="S4607" s="2" t="s">
        <v>34555</v>
      </c>
      <c r="T4607" s="2" t="s">
        <v>39535</v>
      </c>
      <c r="U4607" s="24">
        <f t="shared" si="2046"/>
        <v>476.20000000000005</v>
      </c>
      <c r="V4607" s="66">
        <f t="shared" si="2046"/>
        <v>406</v>
      </c>
      <c r="W4607" s="54">
        <f t="shared" si="2047"/>
        <v>1.43</v>
      </c>
      <c r="X4607" s="143">
        <f t="shared" si="2048"/>
        <v>476.20000000000005</v>
      </c>
      <c r="Y4607" s="143">
        <f t="shared" si="2049"/>
        <v>0.38600000000000001</v>
      </c>
      <c r="AD4607">
        <v>152</v>
      </c>
      <c r="AE4607">
        <v>-1</v>
      </c>
      <c r="AF4607" s="10">
        <v>37.9</v>
      </c>
      <c r="AG4607" s="10">
        <v>58.12</v>
      </c>
      <c r="AH4607" s="10">
        <f t="shared" si="2050"/>
        <v>173020.72508916972</v>
      </c>
      <c r="AI4607" s="11">
        <f t="shared" si="2064"/>
        <v>0</v>
      </c>
      <c r="AJ4607">
        <f t="shared" si="2065"/>
        <v>0</v>
      </c>
      <c r="AK4607" t="e">
        <f t="shared" si="2051"/>
        <v>#DIV/0!</v>
      </c>
      <c r="AL4607">
        <f t="shared" si="2052"/>
        <v>2.195671296</v>
      </c>
      <c r="AM4607" s="5">
        <f t="shared" si="2053"/>
        <v>2.8400000000000003</v>
      </c>
      <c r="AN4607">
        <v>0</v>
      </c>
      <c r="AO4607" s="72">
        <f t="shared" si="2054"/>
        <v>1.6</v>
      </c>
      <c r="AP4607" s="72">
        <f t="shared" si="2055"/>
        <v>1.4000000000000001</v>
      </c>
      <c r="AQ4607" s="72">
        <f t="shared" si="2056"/>
        <v>1.4000000000000001</v>
      </c>
      <c r="AR4607" s="71" t="e">
        <f t="shared" si="2057"/>
        <v>#DIV/0!</v>
      </c>
      <c r="BA4607">
        <f t="shared" si="2058"/>
        <v>203</v>
      </c>
      <c r="BB4607" s="91" t="e">
        <f t="shared" si="2059"/>
        <v>#DIV/0!</v>
      </c>
    </row>
    <row r="4608" spans="1:54">
      <c r="A4608" s="2" t="s">
        <v>4721</v>
      </c>
      <c r="B4608" s="7" t="s">
        <v>44551</v>
      </c>
      <c r="C4608" s="17">
        <f t="shared" si="2040"/>
        <v>16.399999999999999</v>
      </c>
      <c r="D4608" s="28">
        <f t="shared" si="2041"/>
        <v>150</v>
      </c>
      <c r="E4608" s="8">
        <f t="shared" si="2060"/>
        <v>8</v>
      </c>
      <c r="F4608" s="2" t="s">
        <v>9712</v>
      </c>
      <c r="G4608" s="54">
        <f t="shared" si="2061"/>
        <v>15.4</v>
      </c>
      <c r="H4608" s="20">
        <f t="shared" si="2062"/>
        <v>0.79551680000000002</v>
      </c>
      <c r="I4608" s="14" t="s">
        <v>19662</v>
      </c>
      <c r="J4608" s="14" t="s">
        <v>14699</v>
      </c>
      <c r="K4608" s="14" t="s">
        <v>24619</v>
      </c>
      <c r="L4608" s="14" t="s">
        <v>29579</v>
      </c>
      <c r="M4608" s="28">
        <f t="shared" si="2063"/>
        <v>11.4</v>
      </c>
      <c r="N4608" s="46">
        <f t="shared" si="2042"/>
        <v>7</v>
      </c>
      <c r="O4608" s="17">
        <f t="shared" si="2043"/>
        <v>1.6</v>
      </c>
      <c r="P4608" s="17">
        <f t="shared" si="2043"/>
        <v>6.2</v>
      </c>
      <c r="Q4608" s="124">
        <f t="shared" si="2044"/>
        <v>0.4</v>
      </c>
      <c r="R4608" s="26">
        <f t="shared" si="2045"/>
        <v>2</v>
      </c>
      <c r="S4608" s="2" t="s">
        <v>34556</v>
      </c>
      <c r="T4608" s="2" t="s">
        <v>39536</v>
      </c>
      <c r="U4608" s="24">
        <f t="shared" si="2046"/>
        <v>423</v>
      </c>
      <c r="V4608" s="66">
        <f t="shared" si="2046"/>
        <v>393</v>
      </c>
      <c r="W4608" s="54">
        <f t="shared" si="2047"/>
        <v>1.54</v>
      </c>
      <c r="X4608" s="143">
        <f t="shared" si="2048"/>
        <v>423</v>
      </c>
      <c r="Y4608" s="143">
        <f t="shared" si="2049"/>
        <v>0.40800000000000003</v>
      </c>
      <c r="AD4608">
        <v>152</v>
      </c>
      <c r="AE4608">
        <v>-1</v>
      </c>
      <c r="AF4608" s="10">
        <v>37.9</v>
      </c>
      <c r="AG4608" s="10">
        <v>58.12</v>
      </c>
      <c r="AH4608" s="10">
        <f t="shared" si="2050"/>
        <v>211107.27097341674</v>
      </c>
      <c r="AI4608" s="11">
        <f t="shared" si="2064"/>
        <v>0</v>
      </c>
      <c r="AJ4608">
        <f t="shared" si="2065"/>
        <v>0</v>
      </c>
      <c r="AK4608" t="e">
        <f t="shared" si="2051"/>
        <v>#DIV/0!</v>
      </c>
      <c r="AL4608">
        <f t="shared" si="2052"/>
        <v>4.056946688</v>
      </c>
      <c r="AM4608" s="5">
        <f t="shared" si="2053"/>
        <v>3.08</v>
      </c>
      <c r="AN4608">
        <v>0</v>
      </c>
      <c r="AO4608" s="72">
        <f t="shared" si="2054"/>
        <v>2</v>
      </c>
      <c r="AP4608" s="72">
        <f t="shared" si="2055"/>
        <v>0.4</v>
      </c>
      <c r="AQ4608" s="72">
        <f t="shared" si="2056"/>
        <v>0.60000000000000009</v>
      </c>
      <c r="AR4608" s="71" t="e">
        <f t="shared" si="2057"/>
        <v>#DIV/0!</v>
      </c>
      <c r="BA4608">
        <f t="shared" si="2058"/>
        <v>150</v>
      </c>
      <c r="BB4608" s="91" t="e">
        <f t="shared" si="2059"/>
        <v>#DIV/0!</v>
      </c>
    </row>
    <row r="4609" spans="1:54">
      <c r="A4609" s="2" t="s">
        <v>4722</v>
      </c>
      <c r="B4609" s="7" t="s">
        <v>44552</v>
      </c>
      <c r="C4609" s="17">
        <f t="shared" si="2040"/>
        <v>13.9</v>
      </c>
      <c r="D4609" s="28">
        <f t="shared" si="2041"/>
        <v>160</v>
      </c>
      <c r="E4609" s="8">
        <f t="shared" si="2060"/>
        <v>11</v>
      </c>
      <c r="F4609" s="2" t="s">
        <v>9713</v>
      </c>
      <c r="G4609" s="54">
        <f t="shared" si="2061"/>
        <v>12.9</v>
      </c>
      <c r="H4609" s="20">
        <f t="shared" si="2062"/>
        <v>0.60886859999999998</v>
      </c>
      <c r="I4609" s="14" t="s">
        <v>19663</v>
      </c>
      <c r="J4609" s="14" t="s">
        <v>14700</v>
      </c>
      <c r="K4609" s="14" t="s">
        <v>24620</v>
      </c>
      <c r="L4609" s="14" t="s">
        <v>29580</v>
      </c>
      <c r="M4609" s="28">
        <f t="shared" si="2063"/>
        <v>11.1</v>
      </c>
      <c r="N4609" s="46">
        <f t="shared" si="2042"/>
        <v>6.8</v>
      </c>
      <c r="O4609" s="17">
        <f t="shared" si="2043"/>
        <v>1.4000000000000001</v>
      </c>
      <c r="P4609" s="17">
        <f t="shared" si="2043"/>
        <v>6.8000000000000007</v>
      </c>
      <c r="Q4609" s="124">
        <f t="shared" si="2044"/>
        <v>0.8</v>
      </c>
      <c r="R4609" s="26">
        <f t="shared" si="2045"/>
        <v>2.2000000000000002</v>
      </c>
      <c r="S4609" s="2" t="s">
        <v>34557</v>
      </c>
      <c r="T4609" s="2" t="s">
        <v>39537</v>
      </c>
      <c r="U4609" s="24">
        <f t="shared" si="2046"/>
        <v>433.40000000000003</v>
      </c>
      <c r="V4609" s="66">
        <f t="shared" si="2046"/>
        <v>410.6</v>
      </c>
      <c r="W4609" s="54">
        <f t="shared" si="2047"/>
        <v>1.29</v>
      </c>
      <c r="X4609" s="143">
        <f t="shared" si="2048"/>
        <v>433.40000000000003</v>
      </c>
      <c r="Y4609" s="143">
        <f t="shared" si="2049"/>
        <v>0.35799999999999998</v>
      </c>
      <c r="AD4609">
        <v>152</v>
      </c>
      <c r="AE4609">
        <v>-1</v>
      </c>
      <c r="AF4609" s="10">
        <v>37.9</v>
      </c>
      <c r="AG4609" s="10">
        <v>58.12</v>
      </c>
      <c r="AH4609" s="10">
        <f t="shared" si="2050"/>
        <v>155484.27317583715</v>
      </c>
      <c r="AI4609" s="11">
        <f t="shared" si="2064"/>
        <v>0</v>
      </c>
      <c r="AJ4609">
        <f t="shared" si="2065"/>
        <v>0</v>
      </c>
      <c r="AK4609" t="e">
        <f t="shared" si="2051"/>
        <v>#DIV/0!</v>
      </c>
      <c r="AL4609">
        <f t="shared" si="2052"/>
        <v>8.191856041600003</v>
      </c>
      <c r="AM4609" s="5">
        <f t="shared" si="2053"/>
        <v>2.58</v>
      </c>
      <c r="AN4609">
        <v>0</v>
      </c>
      <c r="AO4609" s="72">
        <f t="shared" si="2054"/>
        <v>2.2000000000000002</v>
      </c>
      <c r="AP4609" s="72">
        <f t="shared" si="2055"/>
        <v>0.8</v>
      </c>
      <c r="AQ4609" s="72">
        <f t="shared" si="2056"/>
        <v>1</v>
      </c>
      <c r="AR4609" s="71" t="e">
        <f t="shared" si="2057"/>
        <v>#DIV/0!</v>
      </c>
      <c r="BA4609">
        <f t="shared" si="2058"/>
        <v>160</v>
      </c>
      <c r="BB4609" s="91" t="e">
        <f t="shared" si="2059"/>
        <v>#DIV/0!</v>
      </c>
    </row>
    <row r="4610" spans="1:54">
      <c r="A4610" s="2" t="s">
        <v>4723</v>
      </c>
      <c r="B4610" s="7" t="s">
        <v>44553</v>
      </c>
      <c r="C4610" s="17">
        <f t="shared" ref="C4610:C4673" si="2066">MROUND(A4610,0.1)+1+AN4610</f>
        <v>13.5</v>
      </c>
      <c r="D4610" s="28">
        <f t="shared" ref="D4610:D4673" si="2067">MROUND(S4610,1)</f>
        <v>163</v>
      </c>
      <c r="E4610" s="8">
        <f t="shared" si="2060"/>
        <v>21</v>
      </c>
      <c r="F4610" s="2" t="s">
        <v>9714</v>
      </c>
      <c r="G4610" s="54">
        <f t="shared" si="2061"/>
        <v>12.6</v>
      </c>
      <c r="H4610" s="20">
        <f t="shared" si="2062"/>
        <v>0.41323090000000001</v>
      </c>
      <c r="I4610" s="14" t="s">
        <v>19664</v>
      </c>
      <c r="J4610" s="14" t="s">
        <v>14701</v>
      </c>
      <c r="K4610" s="14" t="s">
        <v>24621</v>
      </c>
      <c r="L4610" s="14" t="s">
        <v>29581</v>
      </c>
      <c r="M4610" s="28">
        <f t="shared" si="2063"/>
        <v>11.8</v>
      </c>
      <c r="N4610" s="46">
        <f t="shared" ref="N4610:N4673" si="2068">MROUND(L4610,0.2)+5</f>
        <v>6</v>
      </c>
      <c r="O4610" s="17">
        <f t="shared" ref="O4610:P4673" si="2069">MROUND(I4610,0.2)</f>
        <v>2.8000000000000003</v>
      </c>
      <c r="P4610" s="17">
        <f t="shared" si="2069"/>
        <v>5.4</v>
      </c>
      <c r="Q4610" s="124">
        <f t="shared" ref="Q4610:Q4673" si="2070">IF(AN4610&gt;0,CEILING((1-H4610)*R4610,0.2),IF(MROUND((1-H4610)*R4610,0.2)&lt;0.2,MROUND((1-H4610)*R4610,0.2)+0.2, MROUND((1-H4610)*R4610,0.2)))</f>
        <v>1.6</v>
      </c>
      <c r="R4610" s="26">
        <f t="shared" ref="R4610:R4673" si="2071">MROUND(K4610,0.2)</f>
        <v>2.8000000000000003</v>
      </c>
      <c r="S4610" s="2" t="s">
        <v>34558</v>
      </c>
      <c r="T4610" s="2" t="s">
        <v>39538</v>
      </c>
      <c r="U4610" s="24">
        <f t="shared" ref="U4610:V4673" si="2072">ROUNDUP(S4610+273,1)</f>
        <v>435.90000000000003</v>
      </c>
      <c r="V4610" s="66">
        <f t="shared" si="2072"/>
        <v>293</v>
      </c>
      <c r="W4610" s="54">
        <f t="shared" ref="W4610:W4673" si="2073">ROUNDUP(A4610/10,2)</f>
        <v>1.26</v>
      </c>
      <c r="X4610" s="143">
        <f t="shared" ref="X4610:X4673" si="2074">U4610</f>
        <v>435.90000000000003</v>
      </c>
      <c r="Y4610" s="143">
        <f t="shared" ref="Y4610:Y4673" si="2075">W4610/5+0.1</f>
        <v>0.35199999999999998</v>
      </c>
      <c r="AD4610">
        <v>152</v>
      </c>
      <c r="AE4610">
        <v>-1</v>
      </c>
      <c r="AF4610" s="10">
        <v>37.9</v>
      </c>
      <c r="AG4610" s="10">
        <v>58.12</v>
      </c>
      <c r="AH4610" s="10">
        <f t="shared" ref="AH4610:AH4673" si="2076">((1.092*8.3144*(AE4610+273)*(LN(AF4610)-1.013)/(0.93-(AE4610+273)/(AD4610+273)))*((AD4610-T4610)/(AD4610-AE4610))^0.383)*1000/AG4610</f>
        <v>363071.9933562238</v>
      </c>
      <c r="AI4610" s="11">
        <f t="shared" si="2064"/>
        <v>0</v>
      </c>
      <c r="AJ4610">
        <f t="shared" si="2065"/>
        <v>0</v>
      </c>
      <c r="AK4610" t="e">
        <f t="shared" ref="AK4610:AK4673" si="2077">0.07*AJ4610*AI4610/AC4610</f>
        <v>#DIV/0!</v>
      </c>
      <c r="AL4610">
        <f t="shared" ref="AL4610:AL4673" si="2078">(1-H4610)*O4610*P4610*R4610</f>
        <v>24.841456617600006</v>
      </c>
      <c r="AM4610" s="5">
        <f t="shared" ref="AM4610:AM4673" si="2079">MROUND(A4610,0.1)/5</f>
        <v>2.5</v>
      </c>
      <c r="AN4610">
        <v>0</v>
      </c>
      <c r="AO4610" s="72">
        <f t="shared" ref="AO4610:AO4673" si="2080">CEILING(R4610,0.2)</f>
        <v>2.8000000000000003</v>
      </c>
      <c r="AP4610" s="72">
        <f t="shared" ref="AP4610:AP4673" si="2081">Q4610</f>
        <v>1.6</v>
      </c>
      <c r="AQ4610" s="72">
        <f t="shared" ref="AQ4610:AQ4673" si="2082">CEILING((1-H4610)*R4610,0.2)</f>
        <v>1.8</v>
      </c>
      <c r="AR4610" s="71" t="e">
        <f t="shared" ref="AR4610:AR4673" si="2083">AL4610+AK4610</f>
        <v>#DIV/0!</v>
      </c>
      <c r="BA4610">
        <f t="shared" ref="BA4610:BA4673" si="2084">D4610</f>
        <v>163</v>
      </c>
      <c r="BB4610" s="91" t="e">
        <f t="shared" ref="BB4610:BB4673" si="2085">AK4610/AL4610</f>
        <v>#DIV/0!</v>
      </c>
    </row>
    <row r="4611" spans="1:54">
      <c r="A4611" s="2" t="s">
        <v>4724</v>
      </c>
      <c r="B4611" s="7" t="s">
        <v>44554</v>
      </c>
      <c r="C4611" s="17">
        <f t="shared" si="2066"/>
        <v>35.300000000000004</v>
      </c>
      <c r="D4611" s="28">
        <f t="shared" si="2067"/>
        <v>182</v>
      </c>
      <c r="E4611" s="8">
        <f t="shared" ref="E4611:E4674" si="2086">MROUND(SQRT(((P4611*O4611*Q4611)/MAX(O4611,P4611,Q4611)))*10,1)</f>
        <v>3</v>
      </c>
      <c r="F4611" s="2" t="s">
        <v>9715</v>
      </c>
      <c r="G4611" s="54">
        <f t="shared" ref="G4611:G4674" si="2087">ROUNDUP(A4611,1)</f>
        <v>34.4</v>
      </c>
      <c r="H4611" s="20">
        <f t="shared" ref="H4611:H4674" si="2088">F4611/100</f>
        <v>0.809033</v>
      </c>
      <c r="I4611" s="14" t="s">
        <v>19665</v>
      </c>
      <c r="J4611" s="14" t="s">
        <v>14702</v>
      </c>
      <c r="K4611" s="14" t="s">
        <v>24622</v>
      </c>
      <c r="L4611" s="14" t="s">
        <v>29582</v>
      </c>
      <c r="M4611" s="28">
        <f t="shared" ref="M4611:M4674" si="2089">14.5-P4611/2</f>
        <v>14.2</v>
      </c>
      <c r="N4611" s="46">
        <f t="shared" si="2068"/>
        <v>6.4</v>
      </c>
      <c r="O4611" s="17">
        <f t="shared" si="2069"/>
        <v>3</v>
      </c>
      <c r="P4611" s="17">
        <f t="shared" si="2069"/>
        <v>0.60000000000000009</v>
      </c>
      <c r="Q4611" s="124">
        <f t="shared" si="2070"/>
        <v>0.2</v>
      </c>
      <c r="R4611" s="26">
        <f t="shared" si="2071"/>
        <v>1.4000000000000001</v>
      </c>
      <c r="S4611" s="2" t="s">
        <v>34559</v>
      </c>
      <c r="T4611" s="2" t="s">
        <v>39539</v>
      </c>
      <c r="U4611" s="24">
        <f t="shared" si="2072"/>
        <v>454.70000000000005</v>
      </c>
      <c r="V4611" s="66">
        <f t="shared" si="2072"/>
        <v>289.40000000000003</v>
      </c>
      <c r="W4611" s="54">
        <f t="shared" si="2073"/>
        <v>3.44</v>
      </c>
      <c r="X4611" s="143">
        <f t="shared" si="2074"/>
        <v>454.70000000000005</v>
      </c>
      <c r="Y4611" s="143">
        <f t="shared" si="2075"/>
        <v>0.78799999999999992</v>
      </c>
      <c r="AD4611">
        <v>152</v>
      </c>
      <c r="AE4611">
        <v>-1</v>
      </c>
      <c r="AF4611" s="10">
        <v>37.9</v>
      </c>
      <c r="AG4611" s="10">
        <v>58.12</v>
      </c>
      <c r="AH4611" s="10">
        <f t="shared" si="2076"/>
        <v>366882.12826444552</v>
      </c>
      <c r="AI4611" s="11">
        <f t="shared" si="2064"/>
        <v>0</v>
      </c>
      <c r="AJ4611">
        <f t="shared" si="2065"/>
        <v>0</v>
      </c>
      <c r="AK4611" t="e">
        <f t="shared" si="2077"/>
        <v>#DIV/0!</v>
      </c>
      <c r="AL4611">
        <f t="shared" si="2078"/>
        <v>0.48123684000000011</v>
      </c>
      <c r="AM4611" s="5">
        <f t="shared" si="2079"/>
        <v>6.8600000000000012</v>
      </c>
      <c r="AN4611">
        <v>0</v>
      </c>
      <c r="AO4611" s="72">
        <f t="shared" si="2080"/>
        <v>1.4000000000000001</v>
      </c>
      <c r="AP4611" s="72">
        <f t="shared" si="2081"/>
        <v>0.2</v>
      </c>
      <c r="AQ4611" s="72">
        <f t="shared" si="2082"/>
        <v>0.4</v>
      </c>
      <c r="AR4611" s="71" t="e">
        <f t="shared" si="2083"/>
        <v>#DIV/0!</v>
      </c>
      <c r="BA4611">
        <f t="shared" si="2084"/>
        <v>182</v>
      </c>
      <c r="BB4611" s="91" t="e">
        <f t="shared" si="2085"/>
        <v>#DIV/0!</v>
      </c>
    </row>
    <row r="4612" spans="1:54">
      <c r="A4612" s="2" t="s">
        <v>4725</v>
      </c>
      <c r="B4612" s="7" t="s">
        <v>44555</v>
      </c>
      <c r="C4612" s="17">
        <f t="shared" si="2066"/>
        <v>17.7</v>
      </c>
      <c r="D4612" s="28">
        <f t="shared" si="2067"/>
        <v>45</v>
      </c>
      <c r="E4612" s="8">
        <f t="shared" si="2086"/>
        <v>7</v>
      </c>
      <c r="F4612" s="2" t="s">
        <v>9716</v>
      </c>
      <c r="G4612" s="54">
        <f t="shared" si="2087"/>
        <v>16.8</v>
      </c>
      <c r="H4612" s="20">
        <f t="shared" si="2088"/>
        <v>0.80000950000000004</v>
      </c>
      <c r="I4612" s="14" t="s">
        <v>19666</v>
      </c>
      <c r="J4612" s="14" t="s">
        <v>14703</v>
      </c>
      <c r="K4612" s="14" t="s">
        <v>24623</v>
      </c>
      <c r="L4612" s="14" t="s">
        <v>29583</v>
      </c>
      <c r="M4612" s="28">
        <f t="shared" si="2089"/>
        <v>12.1</v>
      </c>
      <c r="N4612" s="46">
        <f t="shared" si="2068"/>
        <v>6.6</v>
      </c>
      <c r="O4612" s="17">
        <f t="shared" si="2069"/>
        <v>1.4000000000000001</v>
      </c>
      <c r="P4612" s="17">
        <f t="shared" si="2069"/>
        <v>4.8000000000000007</v>
      </c>
      <c r="Q4612" s="124">
        <f t="shared" si="2070"/>
        <v>0.4</v>
      </c>
      <c r="R4612" s="26">
        <f t="shared" si="2071"/>
        <v>1.6</v>
      </c>
      <c r="S4612" s="2" t="s">
        <v>34560</v>
      </c>
      <c r="T4612" s="2" t="s">
        <v>39540</v>
      </c>
      <c r="U4612" s="24">
        <f t="shared" si="2072"/>
        <v>318.5</v>
      </c>
      <c r="V4612" s="66">
        <f t="shared" si="2072"/>
        <v>352.8</v>
      </c>
      <c r="W4612" s="54">
        <f t="shared" si="2073"/>
        <v>1.68</v>
      </c>
      <c r="X4612" s="143">
        <f t="shared" si="2074"/>
        <v>318.5</v>
      </c>
      <c r="Y4612" s="143">
        <f t="shared" si="2075"/>
        <v>0.43599999999999994</v>
      </c>
      <c r="AD4612">
        <v>152</v>
      </c>
      <c r="AE4612">
        <v>-1</v>
      </c>
      <c r="AF4612" s="10">
        <v>37.9</v>
      </c>
      <c r="AG4612" s="10">
        <v>58.12</v>
      </c>
      <c r="AH4612" s="10">
        <f t="shared" si="2076"/>
        <v>288167.02828564652</v>
      </c>
      <c r="AI4612" s="11">
        <f t="shared" si="2064"/>
        <v>0</v>
      </c>
      <c r="AJ4612">
        <f t="shared" si="2065"/>
        <v>0</v>
      </c>
      <c r="AK4612" t="e">
        <f t="shared" si="2077"/>
        <v>#DIV/0!</v>
      </c>
      <c r="AL4612">
        <f t="shared" si="2078"/>
        <v>2.1502978560000003</v>
      </c>
      <c r="AM4612" s="5">
        <f t="shared" si="2079"/>
        <v>3.34</v>
      </c>
      <c r="AN4612">
        <v>0</v>
      </c>
      <c r="AO4612" s="72">
        <f t="shared" si="2080"/>
        <v>1.6</v>
      </c>
      <c r="AP4612" s="72">
        <f t="shared" si="2081"/>
        <v>0.4</v>
      </c>
      <c r="AQ4612" s="72">
        <f t="shared" si="2082"/>
        <v>0.4</v>
      </c>
      <c r="AR4612" s="71" t="e">
        <f t="shared" si="2083"/>
        <v>#DIV/0!</v>
      </c>
      <c r="BA4612">
        <f t="shared" si="2084"/>
        <v>45</v>
      </c>
      <c r="BB4612" s="91" t="e">
        <f t="shared" si="2085"/>
        <v>#DIV/0!</v>
      </c>
    </row>
    <row r="4613" spans="1:54">
      <c r="A4613" s="2" t="s">
        <v>4726</v>
      </c>
      <c r="B4613" s="7" t="s">
        <v>44556</v>
      </c>
      <c r="C4613" s="17">
        <f t="shared" si="2066"/>
        <v>28.400000000000002</v>
      </c>
      <c r="D4613" s="28">
        <f t="shared" si="2067"/>
        <v>54</v>
      </c>
      <c r="E4613" s="8">
        <f t="shared" si="2086"/>
        <v>8</v>
      </c>
      <c r="F4613" s="2" t="s">
        <v>9717</v>
      </c>
      <c r="G4613" s="54">
        <f t="shared" si="2087"/>
        <v>27.400000000000002</v>
      </c>
      <c r="H4613" s="20">
        <f t="shared" si="2088"/>
        <v>0.53963689999999997</v>
      </c>
      <c r="I4613" s="14" t="s">
        <v>19667</v>
      </c>
      <c r="J4613" s="14" t="s">
        <v>14704</v>
      </c>
      <c r="K4613" s="14" t="s">
        <v>24624</v>
      </c>
      <c r="L4613" s="14" t="s">
        <v>29584</v>
      </c>
      <c r="M4613" s="28">
        <f t="shared" si="2089"/>
        <v>10.6</v>
      </c>
      <c r="N4613" s="46">
        <f t="shared" si="2068"/>
        <v>6.8</v>
      </c>
      <c r="O4613" s="17">
        <f t="shared" si="2069"/>
        <v>0.60000000000000009</v>
      </c>
      <c r="P4613" s="17">
        <f t="shared" si="2069"/>
        <v>7.8000000000000007</v>
      </c>
      <c r="Q4613" s="124">
        <f t="shared" si="2070"/>
        <v>1.2000000000000002</v>
      </c>
      <c r="R4613" s="26">
        <f t="shared" si="2071"/>
        <v>2.4000000000000004</v>
      </c>
      <c r="S4613" s="2" t="s">
        <v>34561</v>
      </c>
      <c r="T4613" s="2" t="s">
        <v>39541</v>
      </c>
      <c r="U4613" s="24">
        <f t="shared" si="2072"/>
        <v>326.60000000000002</v>
      </c>
      <c r="V4613" s="66">
        <f t="shared" si="2072"/>
        <v>359.1</v>
      </c>
      <c r="W4613" s="54">
        <f t="shared" si="2073"/>
        <v>2.7399999999999998</v>
      </c>
      <c r="X4613" s="143">
        <f t="shared" si="2074"/>
        <v>326.60000000000002</v>
      </c>
      <c r="Y4613" s="143">
        <f t="shared" si="2075"/>
        <v>0.64799999999999991</v>
      </c>
      <c r="AD4613">
        <v>152</v>
      </c>
      <c r="AE4613">
        <v>-1</v>
      </c>
      <c r="AF4613" s="10">
        <v>37.9</v>
      </c>
      <c r="AG4613" s="10">
        <v>58.12</v>
      </c>
      <c r="AH4613" s="10">
        <f t="shared" si="2076"/>
        <v>278387.47833952104</v>
      </c>
      <c r="AI4613" s="11">
        <f t="shared" si="2064"/>
        <v>0</v>
      </c>
      <c r="AJ4613">
        <f t="shared" si="2065"/>
        <v>0</v>
      </c>
      <c r="AK4613" t="e">
        <f t="shared" si="2077"/>
        <v>#DIV/0!</v>
      </c>
      <c r="AL4613">
        <f t="shared" si="2078"/>
        <v>5.1707983392000019</v>
      </c>
      <c r="AM4613" s="5">
        <f t="shared" si="2079"/>
        <v>5.48</v>
      </c>
      <c r="AN4613">
        <v>0</v>
      </c>
      <c r="AO4613" s="72">
        <f t="shared" si="2080"/>
        <v>2.4000000000000004</v>
      </c>
      <c r="AP4613" s="72">
        <f t="shared" si="2081"/>
        <v>1.2000000000000002</v>
      </c>
      <c r="AQ4613" s="72">
        <f t="shared" si="2082"/>
        <v>1.2000000000000002</v>
      </c>
      <c r="AR4613" s="71" t="e">
        <f t="shared" si="2083"/>
        <v>#DIV/0!</v>
      </c>
      <c r="BA4613">
        <f t="shared" si="2084"/>
        <v>54</v>
      </c>
      <c r="BB4613" s="91" t="e">
        <f t="shared" si="2085"/>
        <v>#DIV/0!</v>
      </c>
    </row>
    <row r="4614" spans="1:54">
      <c r="A4614" s="2" t="s">
        <v>4727</v>
      </c>
      <c r="B4614" s="7" t="s">
        <v>44557</v>
      </c>
      <c r="C4614" s="17">
        <f t="shared" si="2066"/>
        <v>19.2</v>
      </c>
      <c r="D4614" s="28">
        <f t="shared" si="2067"/>
        <v>145</v>
      </c>
      <c r="E4614" s="8">
        <f t="shared" si="2086"/>
        <v>6</v>
      </c>
      <c r="F4614" s="2" t="s">
        <v>9718</v>
      </c>
      <c r="G4614" s="54">
        <f t="shared" si="2087"/>
        <v>18.3</v>
      </c>
      <c r="H4614" s="20">
        <f t="shared" si="2088"/>
        <v>0.74047160000000001</v>
      </c>
      <c r="I4614" s="14" t="s">
        <v>19668</v>
      </c>
      <c r="J4614" s="14" t="s">
        <v>14705</v>
      </c>
      <c r="K4614" s="14" t="s">
        <v>24625</v>
      </c>
      <c r="L4614" s="14" t="s">
        <v>29585</v>
      </c>
      <c r="M4614" s="28">
        <f t="shared" si="2089"/>
        <v>9.6999999999999993</v>
      </c>
      <c r="N4614" s="46">
        <f t="shared" si="2068"/>
        <v>6.4</v>
      </c>
      <c r="O4614" s="17">
        <f t="shared" si="2069"/>
        <v>2</v>
      </c>
      <c r="P4614" s="17">
        <f t="shared" si="2069"/>
        <v>9.6000000000000014</v>
      </c>
      <c r="Q4614" s="124">
        <f t="shared" si="2070"/>
        <v>0.2</v>
      </c>
      <c r="R4614" s="26">
        <f t="shared" si="2071"/>
        <v>1</v>
      </c>
      <c r="S4614" s="2" t="s">
        <v>34562</v>
      </c>
      <c r="T4614" s="2" t="s">
        <v>39542</v>
      </c>
      <c r="U4614" s="24">
        <f t="shared" si="2072"/>
        <v>418.1</v>
      </c>
      <c r="V4614" s="66">
        <f t="shared" si="2072"/>
        <v>360.8</v>
      </c>
      <c r="W4614" s="54">
        <f t="shared" si="2073"/>
        <v>1.83</v>
      </c>
      <c r="X4614" s="143">
        <f t="shared" si="2074"/>
        <v>418.1</v>
      </c>
      <c r="Y4614" s="143">
        <f t="shared" si="2075"/>
        <v>0.46599999999999997</v>
      </c>
      <c r="AD4614">
        <v>152</v>
      </c>
      <c r="AE4614">
        <v>-1</v>
      </c>
      <c r="AF4614" s="10">
        <v>37.9</v>
      </c>
      <c r="AG4614" s="10">
        <v>58.12</v>
      </c>
      <c r="AH4614" s="10">
        <f t="shared" si="2076"/>
        <v>275524.87533428153</v>
      </c>
      <c r="AI4614" s="11">
        <f t="shared" si="2064"/>
        <v>0</v>
      </c>
      <c r="AJ4614">
        <f t="shared" si="2065"/>
        <v>0</v>
      </c>
      <c r="AK4614" t="e">
        <f t="shared" si="2077"/>
        <v>#DIV/0!</v>
      </c>
      <c r="AL4614">
        <f t="shared" si="2078"/>
        <v>4.9829452800000009</v>
      </c>
      <c r="AM4614" s="5">
        <f t="shared" si="2079"/>
        <v>3.6399999999999997</v>
      </c>
      <c r="AN4614">
        <v>0</v>
      </c>
      <c r="AO4614" s="72">
        <f t="shared" si="2080"/>
        <v>1</v>
      </c>
      <c r="AP4614" s="72">
        <f t="shared" si="2081"/>
        <v>0.2</v>
      </c>
      <c r="AQ4614" s="72">
        <f t="shared" si="2082"/>
        <v>0.4</v>
      </c>
      <c r="AR4614" s="71" t="e">
        <f t="shared" si="2083"/>
        <v>#DIV/0!</v>
      </c>
      <c r="BA4614">
        <f t="shared" si="2084"/>
        <v>145</v>
      </c>
      <c r="BB4614" s="91" t="e">
        <f t="shared" si="2085"/>
        <v>#DIV/0!</v>
      </c>
    </row>
    <row r="4615" spans="1:54">
      <c r="A4615" s="2" t="s">
        <v>4728</v>
      </c>
      <c r="B4615" s="7" t="s">
        <v>44558</v>
      </c>
      <c r="C4615" s="17">
        <f t="shared" si="2066"/>
        <v>7.1000000000000005</v>
      </c>
      <c r="D4615" s="28">
        <f t="shared" si="2067"/>
        <v>168</v>
      </c>
      <c r="E4615" s="8">
        <f t="shared" si="2086"/>
        <v>11</v>
      </c>
      <c r="F4615" s="2" t="s">
        <v>9719</v>
      </c>
      <c r="G4615" s="54">
        <f t="shared" si="2087"/>
        <v>6.1</v>
      </c>
      <c r="H4615" s="20">
        <f t="shared" si="2088"/>
        <v>0.28049180000000001</v>
      </c>
      <c r="I4615" s="14" t="s">
        <v>19669</v>
      </c>
      <c r="J4615" s="14" t="s">
        <v>14706</v>
      </c>
      <c r="K4615" s="14" t="s">
        <v>24626</v>
      </c>
      <c r="L4615" s="14" t="s">
        <v>29586</v>
      </c>
      <c r="M4615" s="28">
        <f t="shared" si="2089"/>
        <v>12</v>
      </c>
      <c r="N4615" s="46">
        <f t="shared" si="2068"/>
        <v>5.4</v>
      </c>
      <c r="O4615" s="17">
        <f t="shared" si="2069"/>
        <v>1.6</v>
      </c>
      <c r="P4615" s="17">
        <f t="shared" si="2069"/>
        <v>5</v>
      </c>
      <c r="Q4615" s="124">
        <f t="shared" si="2070"/>
        <v>0.8</v>
      </c>
      <c r="R4615" s="26">
        <f t="shared" si="2071"/>
        <v>1</v>
      </c>
      <c r="S4615" s="2" t="s">
        <v>34563</v>
      </c>
      <c r="T4615" s="2" t="s">
        <v>39543</v>
      </c>
      <c r="U4615" s="24">
        <f t="shared" si="2072"/>
        <v>441.5</v>
      </c>
      <c r="V4615" s="66">
        <f t="shared" si="2072"/>
        <v>420.6</v>
      </c>
      <c r="W4615" s="54">
        <f t="shared" si="2073"/>
        <v>0.61</v>
      </c>
      <c r="X4615" s="143">
        <f t="shared" si="2074"/>
        <v>441.5</v>
      </c>
      <c r="Y4615" s="143">
        <f t="shared" si="2075"/>
        <v>0.222</v>
      </c>
      <c r="AD4615">
        <v>152</v>
      </c>
      <c r="AE4615">
        <v>-1</v>
      </c>
      <c r="AF4615" s="10">
        <v>37.9</v>
      </c>
      <c r="AG4615" s="10">
        <v>58.12</v>
      </c>
      <c r="AH4615" s="10">
        <f t="shared" si="2076"/>
        <v>98836.100450773505</v>
      </c>
      <c r="AI4615" s="11">
        <f t="shared" si="2064"/>
        <v>0</v>
      </c>
      <c r="AJ4615">
        <f t="shared" si="2065"/>
        <v>0</v>
      </c>
      <c r="AK4615" t="e">
        <f t="shared" si="2077"/>
        <v>#DIV/0!</v>
      </c>
      <c r="AL4615">
        <f t="shared" si="2078"/>
        <v>5.7560655999999994</v>
      </c>
      <c r="AM4615" s="5">
        <f t="shared" si="2079"/>
        <v>1.2200000000000002</v>
      </c>
      <c r="AN4615">
        <v>0</v>
      </c>
      <c r="AO4615" s="72">
        <f t="shared" si="2080"/>
        <v>1</v>
      </c>
      <c r="AP4615" s="72">
        <f t="shared" si="2081"/>
        <v>0.8</v>
      </c>
      <c r="AQ4615" s="72">
        <f t="shared" si="2082"/>
        <v>0.8</v>
      </c>
      <c r="AR4615" s="71" t="e">
        <f t="shared" si="2083"/>
        <v>#DIV/0!</v>
      </c>
      <c r="BA4615">
        <f t="shared" si="2084"/>
        <v>168</v>
      </c>
      <c r="BB4615" s="91" t="e">
        <f t="shared" si="2085"/>
        <v>#DIV/0!</v>
      </c>
    </row>
    <row r="4616" spans="1:54">
      <c r="A4616" s="2" t="s">
        <v>4729</v>
      </c>
      <c r="B4616" s="7" t="s">
        <v>44559</v>
      </c>
      <c r="C4616" s="17">
        <f t="shared" si="2066"/>
        <v>26.700000000000003</v>
      </c>
      <c r="D4616" s="28">
        <f t="shared" si="2067"/>
        <v>95</v>
      </c>
      <c r="E4616" s="8">
        <f t="shared" si="2086"/>
        <v>20</v>
      </c>
      <c r="F4616" s="2" t="s">
        <v>9720</v>
      </c>
      <c r="G4616" s="54">
        <f t="shared" si="2087"/>
        <v>25.700000000000003</v>
      </c>
      <c r="H4616" s="20">
        <f t="shared" si="2088"/>
        <v>0.32340409999999997</v>
      </c>
      <c r="I4616" s="14" t="s">
        <v>19670</v>
      </c>
      <c r="J4616" s="14" t="s">
        <v>14707</v>
      </c>
      <c r="K4616" s="14" t="s">
        <v>24627</v>
      </c>
      <c r="L4616" s="14" t="s">
        <v>29587</v>
      </c>
      <c r="M4616" s="28">
        <f t="shared" si="2089"/>
        <v>12.2</v>
      </c>
      <c r="N4616" s="46">
        <f t="shared" si="2068"/>
        <v>5.6</v>
      </c>
      <c r="O4616" s="17">
        <f t="shared" si="2069"/>
        <v>2.8000000000000003</v>
      </c>
      <c r="P4616" s="17">
        <f t="shared" si="2069"/>
        <v>4.6000000000000005</v>
      </c>
      <c r="Q4616" s="124">
        <f t="shared" si="2070"/>
        <v>1.4000000000000001</v>
      </c>
      <c r="R4616" s="26">
        <f t="shared" si="2071"/>
        <v>2.2000000000000002</v>
      </c>
      <c r="S4616" s="2" t="s">
        <v>34564</v>
      </c>
      <c r="T4616" s="2" t="s">
        <v>39544</v>
      </c>
      <c r="U4616" s="24">
        <f t="shared" si="2072"/>
        <v>368.5</v>
      </c>
      <c r="V4616" s="66">
        <f t="shared" si="2072"/>
        <v>306.20000000000005</v>
      </c>
      <c r="W4616" s="54">
        <f t="shared" si="2073"/>
        <v>2.57</v>
      </c>
      <c r="X4616" s="143">
        <f t="shared" si="2074"/>
        <v>368.5</v>
      </c>
      <c r="Y4616" s="143">
        <f t="shared" si="2075"/>
        <v>0.61399999999999999</v>
      </c>
      <c r="AD4616">
        <v>152</v>
      </c>
      <c r="AE4616">
        <v>-1</v>
      </c>
      <c r="AF4616" s="10">
        <v>37.9</v>
      </c>
      <c r="AG4616" s="10">
        <v>58.12</v>
      </c>
      <c r="AH4616" s="10">
        <f t="shared" si="2076"/>
        <v>348718.43523526203</v>
      </c>
      <c r="AI4616" s="11">
        <f t="shared" si="2064"/>
        <v>0</v>
      </c>
      <c r="AJ4616">
        <f t="shared" si="2065"/>
        <v>0</v>
      </c>
      <c r="AK4616" t="e">
        <f t="shared" si="2077"/>
        <v>#DIV/0!</v>
      </c>
      <c r="AL4616">
        <f t="shared" si="2078"/>
        <v>19.172021422400007</v>
      </c>
      <c r="AM4616" s="5">
        <f t="shared" si="2079"/>
        <v>5.1400000000000006</v>
      </c>
      <c r="AN4616">
        <v>0</v>
      </c>
      <c r="AO4616" s="72">
        <f t="shared" si="2080"/>
        <v>2.2000000000000002</v>
      </c>
      <c r="AP4616" s="72">
        <f t="shared" si="2081"/>
        <v>1.4000000000000001</v>
      </c>
      <c r="AQ4616" s="72">
        <f t="shared" si="2082"/>
        <v>1.6</v>
      </c>
      <c r="AR4616" s="71" t="e">
        <f t="shared" si="2083"/>
        <v>#DIV/0!</v>
      </c>
      <c r="BA4616">
        <f t="shared" si="2084"/>
        <v>95</v>
      </c>
      <c r="BB4616" s="91" t="e">
        <f t="shared" si="2085"/>
        <v>#DIV/0!</v>
      </c>
    </row>
    <row r="4617" spans="1:54">
      <c r="A4617" s="2" t="s">
        <v>4730</v>
      </c>
      <c r="B4617" s="7" t="s">
        <v>44560</v>
      </c>
      <c r="C4617" s="17">
        <f t="shared" si="2066"/>
        <v>27.1</v>
      </c>
      <c r="D4617" s="28">
        <f t="shared" si="2067"/>
        <v>294</v>
      </c>
      <c r="E4617" s="8">
        <f t="shared" si="2086"/>
        <v>7</v>
      </c>
      <c r="F4617" s="2" t="s">
        <v>9721</v>
      </c>
      <c r="G4617" s="54">
        <f t="shared" si="2087"/>
        <v>26.200000000000003</v>
      </c>
      <c r="H4617" s="20">
        <f t="shared" si="2088"/>
        <v>0.75274989999999997</v>
      </c>
      <c r="I4617" s="14" t="s">
        <v>19671</v>
      </c>
      <c r="J4617" s="14" t="s">
        <v>14708</v>
      </c>
      <c r="K4617" s="14" t="s">
        <v>24628</v>
      </c>
      <c r="L4617" s="14" t="s">
        <v>29588</v>
      </c>
      <c r="M4617" s="28">
        <f t="shared" si="2089"/>
        <v>10.399999999999999</v>
      </c>
      <c r="N4617" s="46">
        <f t="shared" si="2068"/>
        <v>6</v>
      </c>
      <c r="O4617" s="17">
        <f t="shared" si="2069"/>
        <v>0.8</v>
      </c>
      <c r="P4617" s="17">
        <f t="shared" si="2069"/>
        <v>8.2000000000000011</v>
      </c>
      <c r="Q4617" s="124">
        <f t="shared" si="2070"/>
        <v>0.60000000000000009</v>
      </c>
      <c r="R4617" s="26">
        <f t="shared" si="2071"/>
        <v>2.8000000000000003</v>
      </c>
      <c r="S4617" s="2" t="s">
        <v>34565</v>
      </c>
      <c r="T4617" s="2" t="s">
        <v>39545</v>
      </c>
      <c r="U4617" s="24">
        <f t="shared" si="2072"/>
        <v>567.1</v>
      </c>
      <c r="V4617" s="66">
        <f t="shared" si="2072"/>
        <v>399.3</v>
      </c>
      <c r="W4617" s="54">
        <f t="shared" si="2073"/>
        <v>2.6199999999999997</v>
      </c>
      <c r="X4617" s="143">
        <f t="shared" si="2074"/>
        <v>567.1</v>
      </c>
      <c r="Y4617" s="143">
        <f t="shared" si="2075"/>
        <v>0.62399999999999989</v>
      </c>
      <c r="AD4617">
        <v>152</v>
      </c>
      <c r="AE4617">
        <v>-1</v>
      </c>
      <c r="AF4617" s="10">
        <v>37.9</v>
      </c>
      <c r="AG4617" s="10">
        <v>58.12</v>
      </c>
      <c r="AH4617" s="10">
        <f t="shared" si="2076"/>
        <v>194260.89603359628</v>
      </c>
      <c r="AI4617" s="11">
        <f t="shared" si="2064"/>
        <v>0</v>
      </c>
      <c r="AJ4617">
        <f t="shared" si="2065"/>
        <v>0</v>
      </c>
      <c r="AK4617" t="e">
        <f t="shared" si="2077"/>
        <v>#DIV/0!</v>
      </c>
      <c r="AL4617">
        <f t="shared" si="2078"/>
        <v>4.5414898368000021</v>
      </c>
      <c r="AM4617" s="5">
        <f t="shared" si="2079"/>
        <v>5.2200000000000006</v>
      </c>
      <c r="AN4617">
        <v>0</v>
      </c>
      <c r="AO4617" s="72">
        <f t="shared" si="2080"/>
        <v>2.8000000000000003</v>
      </c>
      <c r="AP4617" s="72">
        <f t="shared" si="2081"/>
        <v>0.60000000000000009</v>
      </c>
      <c r="AQ4617" s="72">
        <f t="shared" si="2082"/>
        <v>0.8</v>
      </c>
      <c r="AR4617" s="71" t="e">
        <f t="shared" si="2083"/>
        <v>#DIV/0!</v>
      </c>
      <c r="BA4617">
        <f t="shared" si="2084"/>
        <v>294</v>
      </c>
      <c r="BB4617" s="91" t="e">
        <f t="shared" si="2085"/>
        <v>#DIV/0!</v>
      </c>
    </row>
    <row r="4618" spans="1:54">
      <c r="A4618" s="2" t="s">
        <v>4731</v>
      </c>
      <c r="B4618" s="7" t="s">
        <v>44561</v>
      </c>
      <c r="C4618" s="17">
        <f t="shared" si="2066"/>
        <v>24.700000000000003</v>
      </c>
      <c r="D4618" s="28">
        <f t="shared" si="2067"/>
        <v>190</v>
      </c>
      <c r="E4618" s="8">
        <f t="shared" si="2086"/>
        <v>11</v>
      </c>
      <c r="F4618" s="2" t="s">
        <v>9722</v>
      </c>
      <c r="G4618" s="54">
        <f t="shared" si="2087"/>
        <v>23.8</v>
      </c>
      <c r="H4618" s="20">
        <f t="shared" si="2088"/>
        <v>0.5471722</v>
      </c>
      <c r="I4618" s="14" t="s">
        <v>19672</v>
      </c>
      <c r="J4618" s="14" t="s">
        <v>14709</v>
      </c>
      <c r="K4618" s="14" t="s">
        <v>24629</v>
      </c>
      <c r="L4618" s="14" t="s">
        <v>29589</v>
      </c>
      <c r="M4618" s="28">
        <f t="shared" si="2089"/>
        <v>11.3</v>
      </c>
      <c r="N4618" s="46">
        <f t="shared" si="2068"/>
        <v>6.2</v>
      </c>
      <c r="O4618" s="17">
        <f t="shared" si="2069"/>
        <v>2.2000000000000002</v>
      </c>
      <c r="P4618" s="17">
        <f t="shared" si="2069"/>
        <v>6.4</v>
      </c>
      <c r="Q4618" s="124">
        <f t="shared" si="2070"/>
        <v>0.60000000000000009</v>
      </c>
      <c r="R4618" s="26">
        <f t="shared" si="2071"/>
        <v>1.4000000000000001</v>
      </c>
      <c r="S4618" s="2" t="s">
        <v>34566</v>
      </c>
      <c r="T4618" s="2" t="s">
        <v>39546</v>
      </c>
      <c r="U4618" s="24">
        <f t="shared" si="2072"/>
        <v>463.1</v>
      </c>
      <c r="V4618" s="66">
        <f t="shared" si="2072"/>
        <v>321.8</v>
      </c>
      <c r="W4618" s="54">
        <f t="shared" si="2073"/>
        <v>2.38</v>
      </c>
      <c r="X4618" s="143">
        <f t="shared" si="2074"/>
        <v>463.1</v>
      </c>
      <c r="Y4618" s="143">
        <f t="shared" si="2075"/>
        <v>0.57599999999999996</v>
      </c>
      <c r="AD4618">
        <v>152</v>
      </c>
      <c r="AE4618">
        <v>-1</v>
      </c>
      <c r="AF4618" s="10">
        <v>37.9</v>
      </c>
      <c r="AG4618" s="10">
        <v>58.12</v>
      </c>
      <c r="AH4618" s="10">
        <f t="shared" si="2076"/>
        <v>330500.52440400101</v>
      </c>
      <c r="AI4618" s="11">
        <f t="shared" si="2064"/>
        <v>0</v>
      </c>
      <c r="AJ4618">
        <f t="shared" si="2065"/>
        <v>0</v>
      </c>
      <c r="AK4618" t="e">
        <f t="shared" si="2077"/>
        <v>#DIV/0!</v>
      </c>
      <c r="AL4618">
        <f t="shared" si="2078"/>
        <v>8.9261415936000024</v>
      </c>
      <c r="AM4618" s="5">
        <f t="shared" si="2079"/>
        <v>4.74</v>
      </c>
      <c r="AN4618">
        <v>0</v>
      </c>
      <c r="AO4618" s="72">
        <f t="shared" si="2080"/>
        <v>1.4000000000000001</v>
      </c>
      <c r="AP4618" s="72">
        <f t="shared" si="2081"/>
        <v>0.60000000000000009</v>
      </c>
      <c r="AQ4618" s="72">
        <f t="shared" si="2082"/>
        <v>0.8</v>
      </c>
      <c r="AR4618" s="71" t="e">
        <f t="shared" si="2083"/>
        <v>#DIV/0!</v>
      </c>
      <c r="BA4618">
        <f t="shared" si="2084"/>
        <v>190</v>
      </c>
      <c r="BB4618" s="91" t="e">
        <f t="shared" si="2085"/>
        <v>#DIV/0!</v>
      </c>
    </row>
    <row r="4619" spans="1:54">
      <c r="A4619" s="2" t="s">
        <v>4732</v>
      </c>
      <c r="B4619" s="7" t="s">
        <v>44562</v>
      </c>
      <c r="C4619" s="17">
        <f t="shared" si="2066"/>
        <v>18.100000000000001</v>
      </c>
      <c r="D4619" s="28">
        <f t="shared" si="2067"/>
        <v>85</v>
      </c>
      <c r="E4619" s="8">
        <f t="shared" si="2086"/>
        <v>11</v>
      </c>
      <c r="F4619" s="2" t="s">
        <v>9723</v>
      </c>
      <c r="G4619" s="54">
        <f t="shared" si="2087"/>
        <v>17.200000000000003</v>
      </c>
      <c r="H4619" s="20">
        <f t="shared" si="2088"/>
        <v>0.242032</v>
      </c>
      <c r="I4619" s="14" t="s">
        <v>19673</v>
      </c>
      <c r="J4619" s="14" t="s">
        <v>14710</v>
      </c>
      <c r="K4619" s="14" t="s">
        <v>24630</v>
      </c>
      <c r="L4619" s="14" t="s">
        <v>29590</v>
      </c>
      <c r="M4619" s="28">
        <f t="shared" si="2089"/>
        <v>12.9</v>
      </c>
      <c r="N4619" s="46">
        <f t="shared" si="2068"/>
        <v>6.4</v>
      </c>
      <c r="O4619" s="17">
        <f t="shared" si="2069"/>
        <v>2.8000000000000003</v>
      </c>
      <c r="P4619" s="17">
        <f t="shared" si="2069"/>
        <v>3.2</v>
      </c>
      <c r="Q4619" s="124">
        <f t="shared" si="2070"/>
        <v>0.4</v>
      </c>
      <c r="R4619" s="26">
        <f t="shared" si="2071"/>
        <v>0.60000000000000009</v>
      </c>
      <c r="S4619" s="2" t="s">
        <v>34567</v>
      </c>
      <c r="T4619" s="2" t="s">
        <v>39547</v>
      </c>
      <c r="U4619" s="24">
        <f t="shared" si="2072"/>
        <v>357.8</v>
      </c>
      <c r="V4619" s="66">
        <f t="shared" si="2072"/>
        <v>372.1</v>
      </c>
      <c r="W4619" s="54">
        <f t="shared" si="2073"/>
        <v>1.72</v>
      </c>
      <c r="X4619" s="143">
        <f t="shared" si="2074"/>
        <v>357.8</v>
      </c>
      <c r="Y4619" s="143">
        <f t="shared" si="2075"/>
        <v>0.44399999999999995</v>
      </c>
      <c r="AD4619">
        <v>152</v>
      </c>
      <c r="AE4619">
        <v>-1</v>
      </c>
      <c r="AF4619" s="10">
        <v>37.9</v>
      </c>
      <c r="AG4619" s="10">
        <v>58.12</v>
      </c>
      <c r="AH4619" s="10">
        <f t="shared" si="2076"/>
        <v>255791.95089755158</v>
      </c>
      <c r="AI4619" s="11">
        <f t="shared" si="2064"/>
        <v>0</v>
      </c>
      <c r="AJ4619">
        <f t="shared" si="2065"/>
        <v>0</v>
      </c>
      <c r="AK4619" t="e">
        <f t="shared" si="2077"/>
        <v>#DIV/0!</v>
      </c>
      <c r="AL4619">
        <f t="shared" si="2078"/>
        <v>4.0748359680000004</v>
      </c>
      <c r="AM4619" s="5">
        <f t="shared" si="2079"/>
        <v>3.4200000000000004</v>
      </c>
      <c r="AN4619">
        <v>0</v>
      </c>
      <c r="AO4619" s="72">
        <f t="shared" si="2080"/>
        <v>0.60000000000000009</v>
      </c>
      <c r="AP4619" s="72">
        <f t="shared" si="2081"/>
        <v>0.4</v>
      </c>
      <c r="AQ4619" s="72">
        <f t="shared" si="2082"/>
        <v>0.60000000000000009</v>
      </c>
      <c r="AR4619" s="71" t="e">
        <f t="shared" si="2083"/>
        <v>#DIV/0!</v>
      </c>
      <c r="BA4619">
        <f t="shared" si="2084"/>
        <v>85</v>
      </c>
      <c r="BB4619" s="91" t="e">
        <f t="shared" si="2085"/>
        <v>#DIV/0!</v>
      </c>
    </row>
    <row r="4620" spans="1:54">
      <c r="A4620" s="2" t="s">
        <v>4733</v>
      </c>
      <c r="B4620" s="7" t="s">
        <v>44563</v>
      </c>
      <c r="C4620" s="17">
        <f t="shared" si="2066"/>
        <v>14.9</v>
      </c>
      <c r="D4620" s="28">
        <f t="shared" si="2067"/>
        <v>158</v>
      </c>
      <c r="E4620" s="8">
        <f t="shared" si="2086"/>
        <v>7</v>
      </c>
      <c r="F4620" s="2" t="s">
        <v>9724</v>
      </c>
      <c r="G4620" s="54">
        <f t="shared" si="2087"/>
        <v>14</v>
      </c>
      <c r="H4620" s="20">
        <f t="shared" si="2088"/>
        <v>0.34374199999999999</v>
      </c>
      <c r="I4620" s="14" t="s">
        <v>19674</v>
      </c>
      <c r="J4620" s="14" t="s">
        <v>14711</v>
      </c>
      <c r="K4620" s="14" t="s">
        <v>24631</v>
      </c>
      <c r="L4620" s="14" t="s">
        <v>29591</v>
      </c>
      <c r="M4620" s="28">
        <f t="shared" si="2089"/>
        <v>9.6999999999999993</v>
      </c>
      <c r="N4620" s="46">
        <f t="shared" si="2068"/>
        <v>6.4</v>
      </c>
      <c r="O4620" s="17">
        <f t="shared" si="2069"/>
        <v>2.8000000000000003</v>
      </c>
      <c r="P4620" s="17">
        <f t="shared" si="2069"/>
        <v>9.6000000000000014</v>
      </c>
      <c r="Q4620" s="124">
        <f t="shared" si="2070"/>
        <v>0.2</v>
      </c>
      <c r="R4620" s="26">
        <f t="shared" si="2071"/>
        <v>0.4</v>
      </c>
      <c r="S4620" s="2" t="s">
        <v>34568</v>
      </c>
      <c r="T4620" s="2" t="s">
        <v>39548</v>
      </c>
      <c r="U4620" s="24">
        <f t="shared" si="2072"/>
        <v>430.90000000000003</v>
      </c>
      <c r="V4620" s="66">
        <f t="shared" si="2072"/>
        <v>388.20000000000005</v>
      </c>
      <c r="W4620" s="54">
        <f t="shared" si="2073"/>
        <v>1.4</v>
      </c>
      <c r="X4620" s="143">
        <f t="shared" si="2074"/>
        <v>430.90000000000003</v>
      </c>
      <c r="Y4620" s="143">
        <f t="shared" si="2075"/>
        <v>0.38</v>
      </c>
      <c r="AD4620">
        <v>152</v>
      </c>
      <c r="AE4620">
        <v>-1</v>
      </c>
      <c r="AF4620" s="10">
        <v>37.9</v>
      </c>
      <c r="AG4620" s="10">
        <v>58.12</v>
      </c>
      <c r="AH4620" s="10">
        <f t="shared" si="2076"/>
        <v>222688.08099248612</v>
      </c>
      <c r="AI4620" s="11">
        <f t="shared" si="2064"/>
        <v>0</v>
      </c>
      <c r="AJ4620">
        <f t="shared" si="2065"/>
        <v>0</v>
      </c>
      <c r="AK4620" t="e">
        <f t="shared" si="2077"/>
        <v>#DIV/0!</v>
      </c>
      <c r="AL4620">
        <f t="shared" si="2078"/>
        <v>7.0560860160000018</v>
      </c>
      <c r="AM4620" s="5">
        <f t="shared" si="2079"/>
        <v>2.7800000000000002</v>
      </c>
      <c r="AN4620">
        <v>0</v>
      </c>
      <c r="AO4620" s="72">
        <f t="shared" si="2080"/>
        <v>0.4</v>
      </c>
      <c r="AP4620" s="72">
        <f t="shared" si="2081"/>
        <v>0.2</v>
      </c>
      <c r="AQ4620" s="72">
        <f t="shared" si="2082"/>
        <v>0.4</v>
      </c>
      <c r="AR4620" s="71" t="e">
        <f t="shared" si="2083"/>
        <v>#DIV/0!</v>
      </c>
      <c r="BA4620">
        <f t="shared" si="2084"/>
        <v>158</v>
      </c>
      <c r="BB4620" s="91" t="e">
        <f t="shared" si="2085"/>
        <v>#DIV/0!</v>
      </c>
    </row>
    <row r="4621" spans="1:54">
      <c r="A4621" s="2" t="s">
        <v>4734</v>
      </c>
      <c r="B4621" s="7" t="s">
        <v>44564</v>
      </c>
      <c r="C4621" s="17">
        <f t="shared" si="2066"/>
        <v>12.9</v>
      </c>
      <c r="D4621" s="28">
        <f t="shared" si="2067"/>
        <v>286</v>
      </c>
      <c r="E4621" s="8">
        <f t="shared" si="2086"/>
        <v>9</v>
      </c>
      <c r="F4621" s="2" t="s">
        <v>9725</v>
      </c>
      <c r="G4621" s="54">
        <f t="shared" si="2087"/>
        <v>12</v>
      </c>
      <c r="H4621" s="20">
        <f t="shared" si="2088"/>
        <v>0.71188000000000007</v>
      </c>
      <c r="I4621" s="14" t="s">
        <v>19675</v>
      </c>
      <c r="J4621" s="14" t="s">
        <v>14712</v>
      </c>
      <c r="K4621" s="14" t="s">
        <v>24632</v>
      </c>
      <c r="L4621" s="14" t="s">
        <v>29592</v>
      </c>
      <c r="M4621" s="28">
        <f t="shared" si="2089"/>
        <v>12.8</v>
      </c>
      <c r="N4621" s="46">
        <f t="shared" si="2068"/>
        <v>5.2</v>
      </c>
      <c r="O4621" s="17">
        <f t="shared" si="2069"/>
        <v>2</v>
      </c>
      <c r="P4621" s="17">
        <f t="shared" si="2069"/>
        <v>3.4000000000000004</v>
      </c>
      <c r="Q4621" s="124">
        <f t="shared" si="2070"/>
        <v>0.4</v>
      </c>
      <c r="R4621" s="26">
        <f t="shared" si="2071"/>
        <v>1.4000000000000001</v>
      </c>
      <c r="S4621" s="2" t="s">
        <v>34569</v>
      </c>
      <c r="T4621" s="2" t="s">
        <v>39549</v>
      </c>
      <c r="U4621" s="24">
        <f t="shared" si="2072"/>
        <v>559.4</v>
      </c>
      <c r="V4621" s="66">
        <f t="shared" si="2072"/>
        <v>422.8</v>
      </c>
      <c r="W4621" s="54">
        <f t="shared" si="2073"/>
        <v>1.2</v>
      </c>
      <c r="X4621" s="143">
        <f t="shared" si="2074"/>
        <v>559.4</v>
      </c>
      <c r="Y4621" s="143">
        <f t="shared" si="2075"/>
        <v>0.33999999999999997</v>
      </c>
      <c r="AD4621">
        <v>152</v>
      </c>
      <c r="AE4621">
        <v>-1</v>
      </c>
      <c r="AF4621" s="10">
        <v>37.9</v>
      </c>
      <c r="AG4621" s="10">
        <v>58.12</v>
      </c>
      <c r="AH4621" s="10">
        <f t="shared" si="2076"/>
        <v>76577.389490562331</v>
      </c>
      <c r="AI4621" s="11">
        <f t="shared" si="2064"/>
        <v>0</v>
      </c>
      <c r="AJ4621">
        <f t="shared" si="2065"/>
        <v>0</v>
      </c>
      <c r="AK4621" t="e">
        <f t="shared" si="2077"/>
        <v>#DIV/0!</v>
      </c>
      <c r="AL4621">
        <f t="shared" si="2078"/>
        <v>2.7429024000000002</v>
      </c>
      <c r="AM4621" s="5">
        <f t="shared" si="2079"/>
        <v>2.38</v>
      </c>
      <c r="AN4621">
        <v>0</v>
      </c>
      <c r="AO4621" s="72">
        <f t="shared" si="2080"/>
        <v>1.4000000000000001</v>
      </c>
      <c r="AP4621" s="72">
        <f t="shared" si="2081"/>
        <v>0.4</v>
      </c>
      <c r="AQ4621" s="72">
        <f t="shared" si="2082"/>
        <v>0.60000000000000009</v>
      </c>
      <c r="AR4621" s="71" t="e">
        <f t="shared" si="2083"/>
        <v>#DIV/0!</v>
      </c>
      <c r="BA4621">
        <f t="shared" si="2084"/>
        <v>286</v>
      </c>
      <c r="BB4621" s="91" t="e">
        <f t="shared" si="2085"/>
        <v>#DIV/0!</v>
      </c>
    </row>
    <row r="4622" spans="1:54">
      <c r="A4622" s="2" t="s">
        <v>4735</v>
      </c>
      <c r="B4622" s="7" t="s">
        <v>44565</v>
      </c>
      <c r="C4622" s="17">
        <f t="shared" si="2066"/>
        <v>28.400000000000002</v>
      </c>
      <c r="D4622" s="28">
        <f t="shared" si="2067"/>
        <v>80</v>
      </c>
      <c r="E4622" s="8">
        <f t="shared" si="2086"/>
        <v>6</v>
      </c>
      <c r="F4622" s="2" t="s">
        <v>9726</v>
      </c>
      <c r="G4622" s="54">
        <f t="shared" si="2087"/>
        <v>27.400000000000002</v>
      </c>
      <c r="H4622" s="20">
        <f t="shared" si="2088"/>
        <v>0.38735429999999998</v>
      </c>
      <c r="I4622" s="14" t="s">
        <v>19676</v>
      </c>
      <c r="J4622" s="14" t="s">
        <v>14713</v>
      </c>
      <c r="K4622" s="14" t="s">
        <v>24633</v>
      </c>
      <c r="L4622" s="14" t="s">
        <v>29593</v>
      </c>
      <c r="M4622" s="28">
        <f t="shared" si="2089"/>
        <v>11.8</v>
      </c>
      <c r="N4622" s="46">
        <f t="shared" si="2068"/>
        <v>6.6</v>
      </c>
      <c r="O4622" s="17">
        <f t="shared" si="2069"/>
        <v>0.4</v>
      </c>
      <c r="P4622" s="17">
        <f t="shared" si="2069"/>
        <v>5.4</v>
      </c>
      <c r="Q4622" s="124">
        <f t="shared" si="2070"/>
        <v>1</v>
      </c>
      <c r="R4622" s="26">
        <f t="shared" si="2071"/>
        <v>1.6</v>
      </c>
      <c r="S4622" s="2" t="s">
        <v>34570</v>
      </c>
      <c r="T4622" s="2" t="s">
        <v>39550</v>
      </c>
      <c r="U4622" s="24">
        <f t="shared" si="2072"/>
        <v>352.90000000000003</v>
      </c>
      <c r="V4622" s="66">
        <f t="shared" si="2072"/>
        <v>410.5</v>
      </c>
      <c r="W4622" s="54">
        <f t="shared" si="2073"/>
        <v>2.7399999999999998</v>
      </c>
      <c r="X4622" s="143">
        <f t="shared" si="2074"/>
        <v>352.90000000000003</v>
      </c>
      <c r="Y4622" s="143">
        <f t="shared" si="2075"/>
        <v>0.64799999999999991</v>
      </c>
      <c r="AD4622">
        <v>152</v>
      </c>
      <c r="AE4622">
        <v>-1</v>
      </c>
      <c r="AF4622" s="10">
        <v>37.9</v>
      </c>
      <c r="AG4622" s="10">
        <v>58.12</v>
      </c>
      <c r="AH4622" s="10">
        <f t="shared" si="2076"/>
        <v>156177.16014528199</v>
      </c>
      <c r="AI4622" s="11">
        <f t="shared" si="2064"/>
        <v>0</v>
      </c>
      <c r="AJ4622">
        <f t="shared" si="2065"/>
        <v>0</v>
      </c>
      <c r="AK4622" t="e">
        <f t="shared" si="2077"/>
        <v>#DIV/0!</v>
      </c>
      <c r="AL4622">
        <f t="shared" si="2078"/>
        <v>2.1173035392000008</v>
      </c>
      <c r="AM4622" s="5">
        <f t="shared" si="2079"/>
        <v>5.48</v>
      </c>
      <c r="AN4622">
        <v>0</v>
      </c>
      <c r="AO4622" s="72">
        <f t="shared" si="2080"/>
        <v>1.6</v>
      </c>
      <c r="AP4622" s="72">
        <f t="shared" si="2081"/>
        <v>1</v>
      </c>
      <c r="AQ4622" s="72">
        <f t="shared" si="2082"/>
        <v>1</v>
      </c>
      <c r="AR4622" s="71" t="e">
        <f t="shared" si="2083"/>
        <v>#DIV/0!</v>
      </c>
      <c r="BA4622">
        <f t="shared" si="2084"/>
        <v>80</v>
      </c>
      <c r="BB4622" s="91" t="e">
        <f t="shared" si="2085"/>
        <v>#DIV/0!</v>
      </c>
    </row>
    <row r="4623" spans="1:54">
      <c r="A4623" s="2" t="s">
        <v>4736</v>
      </c>
      <c r="B4623" s="7" t="s">
        <v>44566</v>
      </c>
      <c r="C4623" s="17">
        <f t="shared" si="2066"/>
        <v>12.600000000000001</v>
      </c>
      <c r="D4623" s="28">
        <f t="shared" si="2067"/>
        <v>86</v>
      </c>
      <c r="E4623" s="8">
        <f t="shared" si="2086"/>
        <v>11</v>
      </c>
      <c r="F4623" s="2" t="s">
        <v>9727</v>
      </c>
      <c r="G4623" s="54">
        <f t="shared" si="2087"/>
        <v>11.6</v>
      </c>
      <c r="H4623" s="20">
        <f t="shared" si="2088"/>
        <v>0.27875520000000004</v>
      </c>
      <c r="I4623" s="14" t="s">
        <v>19677</v>
      </c>
      <c r="J4623" s="14" t="s">
        <v>14714</v>
      </c>
      <c r="K4623" s="14" t="s">
        <v>24634</v>
      </c>
      <c r="L4623" s="14" t="s">
        <v>29594</v>
      </c>
      <c r="M4623" s="28">
        <f t="shared" si="2089"/>
        <v>13.3</v>
      </c>
      <c r="N4623" s="46">
        <f t="shared" si="2068"/>
        <v>6.4</v>
      </c>
      <c r="O4623" s="17">
        <f t="shared" si="2069"/>
        <v>0.60000000000000009</v>
      </c>
      <c r="P4623" s="17">
        <f t="shared" si="2069"/>
        <v>2.4000000000000004</v>
      </c>
      <c r="Q4623" s="124">
        <f t="shared" si="2070"/>
        <v>2</v>
      </c>
      <c r="R4623" s="26">
        <f t="shared" si="2071"/>
        <v>2.8000000000000003</v>
      </c>
      <c r="S4623" s="2" t="s">
        <v>34571</v>
      </c>
      <c r="T4623" s="2" t="s">
        <v>39551</v>
      </c>
      <c r="U4623" s="24">
        <f t="shared" si="2072"/>
        <v>358.8</v>
      </c>
      <c r="V4623" s="66">
        <f t="shared" si="2072"/>
        <v>413.5</v>
      </c>
      <c r="W4623" s="54">
        <f t="shared" si="2073"/>
        <v>1.1599999999999999</v>
      </c>
      <c r="X4623" s="143">
        <f t="shared" si="2074"/>
        <v>358.8</v>
      </c>
      <c r="Y4623" s="143">
        <f t="shared" si="2075"/>
        <v>0.33199999999999996</v>
      </c>
      <c r="AD4623">
        <v>152</v>
      </c>
      <c r="AE4623">
        <v>-1</v>
      </c>
      <c r="AF4623" s="10">
        <v>37.9</v>
      </c>
      <c r="AG4623" s="10">
        <v>58.12</v>
      </c>
      <c r="AH4623" s="10">
        <f t="shared" si="2076"/>
        <v>142870.5235514532</v>
      </c>
      <c r="AI4623" s="11">
        <f t="shared" si="2064"/>
        <v>0</v>
      </c>
      <c r="AJ4623">
        <f t="shared" si="2065"/>
        <v>0</v>
      </c>
      <c r="AK4623" t="e">
        <f t="shared" si="2077"/>
        <v>#DIV/0!</v>
      </c>
      <c r="AL4623">
        <f t="shared" si="2078"/>
        <v>2.9080590336000012</v>
      </c>
      <c r="AM4623" s="5">
        <f t="shared" si="2079"/>
        <v>2.3200000000000003</v>
      </c>
      <c r="AN4623">
        <v>0</v>
      </c>
      <c r="AO4623" s="72">
        <f t="shared" si="2080"/>
        <v>2.8000000000000003</v>
      </c>
      <c r="AP4623" s="72">
        <f t="shared" si="2081"/>
        <v>2</v>
      </c>
      <c r="AQ4623" s="72">
        <f t="shared" si="2082"/>
        <v>2.2000000000000002</v>
      </c>
      <c r="AR4623" s="71" t="e">
        <f t="shared" si="2083"/>
        <v>#DIV/0!</v>
      </c>
      <c r="BA4623">
        <f t="shared" si="2084"/>
        <v>86</v>
      </c>
      <c r="BB4623" s="91" t="e">
        <f t="shared" si="2085"/>
        <v>#DIV/0!</v>
      </c>
    </row>
    <row r="4624" spans="1:54">
      <c r="A4624" s="2" t="s">
        <v>4737</v>
      </c>
      <c r="B4624" s="7" t="s">
        <v>44567</v>
      </c>
      <c r="C4624" s="17">
        <f t="shared" si="2066"/>
        <v>20.100000000000001</v>
      </c>
      <c r="D4624" s="28">
        <f t="shared" si="2067"/>
        <v>174</v>
      </c>
      <c r="E4624" s="8">
        <f t="shared" si="2086"/>
        <v>10</v>
      </c>
      <c r="F4624" s="2" t="s">
        <v>9728</v>
      </c>
      <c r="G4624" s="54">
        <f t="shared" si="2087"/>
        <v>19.100000000000001</v>
      </c>
      <c r="H4624" s="20">
        <f t="shared" si="2088"/>
        <v>0.56172129999999998</v>
      </c>
      <c r="I4624" s="14" t="s">
        <v>19678</v>
      </c>
      <c r="J4624" s="14" t="s">
        <v>14715</v>
      </c>
      <c r="K4624" s="14" t="s">
        <v>24635</v>
      </c>
      <c r="L4624" s="14" t="s">
        <v>29595</v>
      </c>
      <c r="M4624" s="28">
        <f t="shared" si="2089"/>
        <v>10</v>
      </c>
      <c r="N4624" s="46">
        <f t="shared" si="2068"/>
        <v>5</v>
      </c>
      <c r="O4624" s="17">
        <f t="shared" si="2069"/>
        <v>1.6</v>
      </c>
      <c r="P4624" s="17">
        <f t="shared" si="2069"/>
        <v>9</v>
      </c>
      <c r="Q4624" s="124">
        <f t="shared" si="2070"/>
        <v>0.60000000000000009</v>
      </c>
      <c r="R4624" s="26">
        <f t="shared" si="2071"/>
        <v>1.4000000000000001</v>
      </c>
      <c r="S4624" s="2" t="s">
        <v>34572</v>
      </c>
      <c r="T4624" s="2" t="s">
        <v>39552</v>
      </c>
      <c r="U4624" s="24">
        <f t="shared" si="2072"/>
        <v>446.8</v>
      </c>
      <c r="V4624" s="66">
        <f t="shared" si="2072"/>
        <v>400.3</v>
      </c>
      <c r="W4624" s="54">
        <f t="shared" si="2073"/>
        <v>1.91</v>
      </c>
      <c r="X4624" s="143">
        <f t="shared" si="2074"/>
        <v>446.8</v>
      </c>
      <c r="Y4624" s="143">
        <f t="shared" si="2075"/>
        <v>0.48199999999999998</v>
      </c>
      <c r="AD4624">
        <v>152</v>
      </c>
      <c r="AE4624">
        <v>-1</v>
      </c>
      <c r="AF4624" s="10">
        <v>37.9</v>
      </c>
      <c r="AG4624" s="10">
        <v>58.12</v>
      </c>
      <c r="AH4624" s="10">
        <f t="shared" si="2076"/>
        <v>191143.63734230219</v>
      </c>
      <c r="AI4624" s="11">
        <f t="shared" si="2064"/>
        <v>0</v>
      </c>
      <c r="AJ4624">
        <f t="shared" si="2065"/>
        <v>0</v>
      </c>
      <c r="AK4624" t="e">
        <f t="shared" si="2077"/>
        <v>#DIV/0!</v>
      </c>
      <c r="AL4624">
        <f t="shared" si="2078"/>
        <v>8.8356985920000017</v>
      </c>
      <c r="AM4624" s="5">
        <f t="shared" si="2079"/>
        <v>3.8200000000000003</v>
      </c>
      <c r="AN4624">
        <v>0</v>
      </c>
      <c r="AO4624" s="72">
        <f t="shared" si="2080"/>
        <v>1.4000000000000001</v>
      </c>
      <c r="AP4624" s="72">
        <f t="shared" si="2081"/>
        <v>0.60000000000000009</v>
      </c>
      <c r="AQ4624" s="72">
        <f t="shared" si="2082"/>
        <v>0.8</v>
      </c>
      <c r="AR4624" s="71" t="e">
        <f t="shared" si="2083"/>
        <v>#DIV/0!</v>
      </c>
      <c r="BA4624">
        <f t="shared" si="2084"/>
        <v>174</v>
      </c>
      <c r="BB4624" s="91" t="e">
        <f t="shared" si="2085"/>
        <v>#DIV/0!</v>
      </c>
    </row>
    <row r="4625" spans="1:54">
      <c r="A4625" s="2" t="s">
        <v>4738</v>
      </c>
      <c r="B4625" s="7" t="s">
        <v>44568</v>
      </c>
      <c r="C4625" s="17">
        <f t="shared" si="2066"/>
        <v>21.400000000000002</v>
      </c>
      <c r="D4625" s="28">
        <f t="shared" si="2067"/>
        <v>29</v>
      </c>
      <c r="E4625" s="8">
        <f t="shared" si="2086"/>
        <v>5</v>
      </c>
      <c r="F4625" s="2" t="s">
        <v>9729</v>
      </c>
      <c r="G4625" s="54">
        <f t="shared" si="2087"/>
        <v>20.5</v>
      </c>
      <c r="H4625" s="20">
        <f t="shared" si="2088"/>
        <v>0.46122639999999998</v>
      </c>
      <c r="I4625" s="14" t="s">
        <v>19679</v>
      </c>
      <c r="J4625" s="14" t="s">
        <v>14716</v>
      </c>
      <c r="K4625" s="14" t="s">
        <v>24636</v>
      </c>
      <c r="L4625" s="14" t="s">
        <v>29596</v>
      </c>
      <c r="M4625" s="28">
        <f t="shared" si="2089"/>
        <v>10.7</v>
      </c>
      <c r="N4625" s="46">
        <f t="shared" si="2068"/>
        <v>7</v>
      </c>
      <c r="O4625" s="17">
        <f t="shared" si="2069"/>
        <v>1.2000000000000002</v>
      </c>
      <c r="P4625" s="17">
        <f t="shared" si="2069"/>
        <v>7.6000000000000005</v>
      </c>
      <c r="Q4625" s="124">
        <f t="shared" si="2070"/>
        <v>0.2</v>
      </c>
      <c r="R4625" s="26">
        <f t="shared" si="2071"/>
        <v>0.4</v>
      </c>
      <c r="S4625" s="2" t="s">
        <v>34573</v>
      </c>
      <c r="T4625" s="2" t="s">
        <v>39553</v>
      </c>
      <c r="U4625" s="24">
        <f t="shared" si="2072"/>
        <v>301.8</v>
      </c>
      <c r="V4625" s="66">
        <f t="shared" si="2072"/>
        <v>327.8</v>
      </c>
      <c r="W4625" s="54">
        <f t="shared" si="2073"/>
        <v>2.0499999999999998</v>
      </c>
      <c r="X4625" s="143">
        <f t="shared" si="2074"/>
        <v>301.8</v>
      </c>
      <c r="Y4625" s="143">
        <f t="shared" si="2075"/>
        <v>0.51</v>
      </c>
      <c r="AD4625">
        <v>152</v>
      </c>
      <c r="AE4625">
        <v>-1</v>
      </c>
      <c r="AF4625" s="10">
        <v>37.9</v>
      </c>
      <c r="AG4625" s="10">
        <v>58.12</v>
      </c>
      <c r="AH4625" s="10">
        <f t="shared" si="2076"/>
        <v>322924.43606484123</v>
      </c>
      <c r="AI4625" s="11">
        <f t="shared" si="2064"/>
        <v>0</v>
      </c>
      <c r="AJ4625">
        <f t="shared" si="2065"/>
        <v>0</v>
      </c>
      <c r="AK4625" t="e">
        <f t="shared" si="2077"/>
        <v>#DIV/0!</v>
      </c>
      <c r="AL4625">
        <f t="shared" si="2078"/>
        <v>1.9654460928000006</v>
      </c>
      <c r="AM4625" s="5">
        <f t="shared" si="2079"/>
        <v>4.08</v>
      </c>
      <c r="AN4625">
        <v>0</v>
      </c>
      <c r="AO4625" s="72">
        <f t="shared" si="2080"/>
        <v>0.4</v>
      </c>
      <c r="AP4625" s="72">
        <f t="shared" si="2081"/>
        <v>0.2</v>
      </c>
      <c r="AQ4625" s="72">
        <f t="shared" si="2082"/>
        <v>0.4</v>
      </c>
      <c r="AR4625" s="71" t="e">
        <f t="shared" si="2083"/>
        <v>#DIV/0!</v>
      </c>
      <c r="BA4625">
        <f t="shared" si="2084"/>
        <v>29</v>
      </c>
      <c r="BB4625" s="91" t="e">
        <f t="shared" si="2085"/>
        <v>#DIV/0!</v>
      </c>
    </row>
    <row r="4626" spans="1:54">
      <c r="A4626" s="2" t="s">
        <v>4739</v>
      </c>
      <c r="B4626" s="7" t="s">
        <v>44569</v>
      </c>
      <c r="C4626" s="17">
        <f t="shared" si="2066"/>
        <v>16</v>
      </c>
      <c r="D4626" s="28">
        <f t="shared" si="2067"/>
        <v>289</v>
      </c>
      <c r="E4626" s="8">
        <f t="shared" si="2086"/>
        <v>4</v>
      </c>
      <c r="F4626" s="2" t="s">
        <v>9730</v>
      </c>
      <c r="G4626" s="54">
        <f t="shared" si="2087"/>
        <v>15.1</v>
      </c>
      <c r="H4626" s="20">
        <f t="shared" si="2088"/>
        <v>0.84745870000000001</v>
      </c>
      <c r="I4626" s="14" t="s">
        <v>19680</v>
      </c>
      <c r="J4626" s="14" t="s">
        <v>14717</v>
      </c>
      <c r="K4626" s="14" t="s">
        <v>24637</v>
      </c>
      <c r="L4626" s="14" t="s">
        <v>29597</v>
      </c>
      <c r="M4626" s="28">
        <f t="shared" si="2089"/>
        <v>14</v>
      </c>
      <c r="N4626" s="46">
        <f t="shared" si="2068"/>
        <v>5.6</v>
      </c>
      <c r="O4626" s="17">
        <f t="shared" si="2069"/>
        <v>1.6</v>
      </c>
      <c r="P4626" s="17">
        <f t="shared" si="2069"/>
        <v>1</v>
      </c>
      <c r="Q4626" s="124">
        <f t="shared" si="2070"/>
        <v>0.2</v>
      </c>
      <c r="R4626" s="26">
        <f t="shared" si="2071"/>
        <v>0.8</v>
      </c>
      <c r="S4626" s="2" t="s">
        <v>34574</v>
      </c>
      <c r="T4626" s="2" t="s">
        <v>39554</v>
      </c>
      <c r="U4626" s="24">
        <f t="shared" si="2072"/>
        <v>561.9</v>
      </c>
      <c r="V4626" s="66">
        <f t="shared" si="2072"/>
        <v>339.20000000000005</v>
      </c>
      <c r="W4626" s="54">
        <f t="shared" si="2073"/>
        <v>1.51</v>
      </c>
      <c r="X4626" s="143">
        <f t="shared" si="2074"/>
        <v>561.9</v>
      </c>
      <c r="Y4626" s="143">
        <f t="shared" si="2075"/>
        <v>0.40200000000000002</v>
      </c>
      <c r="AD4626">
        <v>152</v>
      </c>
      <c r="AE4626">
        <v>-1</v>
      </c>
      <c r="AF4626" s="10">
        <v>37.9</v>
      </c>
      <c r="AG4626" s="10">
        <v>58.12</v>
      </c>
      <c r="AH4626" s="10">
        <f t="shared" si="2076"/>
        <v>307948.38214760402</v>
      </c>
      <c r="AI4626" s="11">
        <f t="shared" si="2064"/>
        <v>0</v>
      </c>
      <c r="AJ4626">
        <f t="shared" si="2065"/>
        <v>0</v>
      </c>
      <c r="AK4626" t="e">
        <f t="shared" si="2077"/>
        <v>#DIV/0!</v>
      </c>
      <c r="AL4626">
        <f t="shared" si="2078"/>
        <v>0.195252864</v>
      </c>
      <c r="AM4626" s="5">
        <f t="shared" si="2079"/>
        <v>3</v>
      </c>
      <c r="AN4626">
        <v>0</v>
      </c>
      <c r="AO4626" s="72">
        <f t="shared" si="2080"/>
        <v>0.8</v>
      </c>
      <c r="AP4626" s="72">
        <f t="shared" si="2081"/>
        <v>0.2</v>
      </c>
      <c r="AQ4626" s="72">
        <f t="shared" si="2082"/>
        <v>0.2</v>
      </c>
      <c r="AR4626" s="71" t="e">
        <f t="shared" si="2083"/>
        <v>#DIV/0!</v>
      </c>
      <c r="BA4626">
        <f t="shared" si="2084"/>
        <v>289</v>
      </c>
      <c r="BB4626" s="91" t="e">
        <f t="shared" si="2085"/>
        <v>#DIV/0!</v>
      </c>
    </row>
    <row r="4627" spans="1:54">
      <c r="A4627" s="2" t="s">
        <v>4740</v>
      </c>
      <c r="B4627" s="7" t="s">
        <v>44570</v>
      </c>
      <c r="C4627" s="17">
        <f t="shared" si="2066"/>
        <v>10.8</v>
      </c>
      <c r="D4627" s="28">
        <f t="shared" si="2067"/>
        <v>202</v>
      </c>
      <c r="E4627" s="8">
        <f t="shared" si="2086"/>
        <v>7</v>
      </c>
      <c r="F4627" s="2" t="s">
        <v>9731</v>
      </c>
      <c r="G4627" s="54">
        <f t="shared" si="2087"/>
        <v>9.7999999999999989</v>
      </c>
      <c r="H4627" s="20">
        <f t="shared" si="2088"/>
        <v>0.73723690000000008</v>
      </c>
      <c r="I4627" s="14" t="s">
        <v>19681</v>
      </c>
      <c r="J4627" s="14" t="s">
        <v>14718</v>
      </c>
      <c r="K4627" s="14" t="s">
        <v>24638</v>
      </c>
      <c r="L4627" s="14" t="s">
        <v>29598</v>
      </c>
      <c r="M4627" s="28">
        <f t="shared" si="2089"/>
        <v>11.7</v>
      </c>
      <c r="N4627" s="46">
        <f t="shared" si="2068"/>
        <v>5.6</v>
      </c>
      <c r="O4627" s="17">
        <f t="shared" si="2069"/>
        <v>1.4000000000000001</v>
      </c>
      <c r="P4627" s="17">
        <f t="shared" si="2069"/>
        <v>5.6000000000000005</v>
      </c>
      <c r="Q4627" s="124">
        <f t="shared" si="2070"/>
        <v>0.4</v>
      </c>
      <c r="R4627" s="26">
        <f t="shared" si="2071"/>
        <v>1.8</v>
      </c>
      <c r="S4627" s="2" t="s">
        <v>34575</v>
      </c>
      <c r="T4627" s="2" t="s">
        <v>39555</v>
      </c>
      <c r="U4627" s="24">
        <f t="shared" si="2072"/>
        <v>474.70000000000005</v>
      </c>
      <c r="V4627" s="66">
        <f t="shared" si="2072"/>
        <v>409.20000000000005</v>
      </c>
      <c r="W4627" s="54">
        <f t="shared" si="2073"/>
        <v>0.98</v>
      </c>
      <c r="X4627" s="143">
        <f t="shared" si="2074"/>
        <v>474.70000000000005</v>
      </c>
      <c r="Y4627" s="143">
        <f t="shared" si="2075"/>
        <v>0.29600000000000004</v>
      </c>
      <c r="AD4627">
        <v>152</v>
      </c>
      <c r="AE4627">
        <v>-1</v>
      </c>
      <c r="AF4627" s="10">
        <v>37.9</v>
      </c>
      <c r="AG4627" s="10">
        <v>58.12</v>
      </c>
      <c r="AH4627" s="10">
        <f t="shared" si="2076"/>
        <v>161115.90769895143</v>
      </c>
      <c r="AI4627" s="11">
        <f t="shared" si="2064"/>
        <v>0</v>
      </c>
      <c r="AJ4627">
        <f t="shared" si="2065"/>
        <v>0</v>
      </c>
      <c r="AK4627" t="e">
        <f t="shared" si="2077"/>
        <v>#DIV/0!</v>
      </c>
      <c r="AL4627">
        <f t="shared" si="2078"/>
        <v>3.7081128671999992</v>
      </c>
      <c r="AM4627" s="5">
        <f t="shared" si="2079"/>
        <v>1.9600000000000002</v>
      </c>
      <c r="AN4627">
        <v>0</v>
      </c>
      <c r="AO4627" s="72">
        <f t="shared" si="2080"/>
        <v>1.8</v>
      </c>
      <c r="AP4627" s="72">
        <f t="shared" si="2081"/>
        <v>0.4</v>
      </c>
      <c r="AQ4627" s="72">
        <f t="shared" si="2082"/>
        <v>0.60000000000000009</v>
      </c>
      <c r="AR4627" s="71" t="e">
        <f t="shared" si="2083"/>
        <v>#DIV/0!</v>
      </c>
      <c r="BA4627">
        <f t="shared" si="2084"/>
        <v>202</v>
      </c>
      <c r="BB4627" s="91" t="e">
        <f t="shared" si="2085"/>
        <v>#DIV/0!</v>
      </c>
    </row>
    <row r="4628" spans="1:54">
      <c r="A4628" s="2" t="s">
        <v>4741</v>
      </c>
      <c r="B4628" s="7" t="s">
        <v>44571</v>
      </c>
      <c r="C4628" s="17">
        <f t="shared" si="2066"/>
        <v>29.200000000000003</v>
      </c>
      <c r="D4628" s="28">
        <f t="shared" si="2067"/>
        <v>183</v>
      </c>
      <c r="E4628" s="8">
        <f t="shared" si="2086"/>
        <v>14</v>
      </c>
      <c r="F4628" s="2" t="s">
        <v>9732</v>
      </c>
      <c r="G4628" s="54">
        <f t="shared" si="2087"/>
        <v>28.200000000000003</v>
      </c>
      <c r="H4628" s="20">
        <f t="shared" si="2088"/>
        <v>0.35693429999999998</v>
      </c>
      <c r="I4628" s="14" t="s">
        <v>19682</v>
      </c>
      <c r="J4628" s="14" t="s">
        <v>14719</v>
      </c>
      <c r="K4628" s="14" t="s">
        <v>24639</v>
      </c>
      <c r="L4628" s="14" t="s">
        <v>29599</v>
      </c>
      <c r="M4628" s="28">
        <f t="shared" si="2089"/>
        <v>10.9</v>
      </c>
      <c r="N4628" s="46">
        <f t="shared" si="2068"/>
        <v>5</v>
      </c>
      <c r="O4628" s="17">
        <f t="shared" si="2069"/>
        <v>1.2000000000000002</v>
      </c>
      <c r="P4628" s="17">
        <f t="shared" si="2069"/>
        <v>7.2</v>
      </c>
      <c r="Q4628" s="124">
        <f t="shared" si="2070"/>
        <v>1.6</v>
      </c>
      <c r="R4628" s="26">
        <f t="shared" si="2071"/>
        <v>2.6</v>
      </c>
      <c r="S4628" s="2" t="s">
        <v>34576</v>
      </c>
      <c r="T4628" s="2" t="s">
        <v>39556</v>
      </c>
      <c r="U4628" s="24">
        <f t="shared" si="2072"/>
        <v>456.40000000000003</v>
      </c>
      <c r="V4628" s="66">
        <f t="shared" si="2072"/>
        <v>297.5</v>
      </c>
      <c r="W4628" s="54">
        <f t="shared" si="2073"/>
        <v>2.82</v>
      </c>
      <c r="X4628" s="143">
        <f t="shared" si="2074"/>
        <v>456.40000000000003</v>
      </c>
      <c r="Y4628" s="143">
        <f t="shared" si="2075"/>
        <v>0.66399999999999992</v>
      </c>
      <c r="AD4628">
        <v>152</v>
      </c>
      <c r="AE4628">
        <v>-1</v>
      </c>
      <c r="AF4628" s="10">
        <v>37.9</v>
      </c>
      <c r="AG4628" s="10">
        <v>58.12</v>
      </c>
      <c r="AH4628" s="10">
        <f t="shared" si="2076"/>
        <v>358349.46247922129</v>
      </c>
      <c r="AI4628" s="11">
        <f t="shared" si="2064"/>
        <v>0</v>
      </c>
      <c r="AJ4628">
        <f t="shared" si="2065"/>
        <v>0</v>
      </c>
      <c r="AK4628" t="e">
        <f t="shared" si="2077"/>
        <v>#DIV/0!</v>
      </c>
      <c r="AL4628">
        <f t="shared" si="2078"/>
        <v>14.445827884800003</v>
      </c>
      <c r="AM4628" s="5">
        <f t="shared" si="2079"/>
        <v>5.6400000000000006</v>
      </c>
      <c r="AN4628">
        <v>0</v>
      </c>
      <c r="AO4628" s="72">
        <f t="shared" si="2080"/>
        <v>2.6</v>
      </c>
      <c r="AP4628" s="72">
        <f t="shared" si="2081"/>
        <v>1.6</v>
      </c>
      <c r="AQ4628" s="72">
        <f t="shared" si="2082"/>
        <v>1.8</v>
      </c>
      <c r="AR4628" s="71" t="e">
        <f t="shared" si="2083"/>
        <v>#DIV/0!</v>
      </c>
      <c r="BA4628">
        <f t="shared" si="2084"/>
        <v>183</v>
      </c>
      <c r="BB4628" s="91" t="e">
        <f t="shared" si="2085"/>
        <v>#DIV/0!</v>
      </c>
    </row>
    <row r="4629" spans="1:54">
      <c r="A4629" s="2" t="s">
        <v>4742</v>
      </c>
      <c r="B4629" s="7" t="s">
        <v>44572</v>
      </c>
      <c r="C4629" s="17">
        <f t="shared" si="2066"/>
        <v>9.5</v>
      </c>
      <c r="D4629" s="28">
        <f t="shared" si="2067"/>
        <v>130</v>
      </c>
      <c r="E4629" s="8">
        <f t="shared" si="2086"/>
        <v>9</v>
      </c>
      <c r="F4629" s="2" t="s">
        <v>9733</v>
      </c>
      <c r="G4629" s="54">
        <f t="shared" si="2087"/>
        <v>8.5</v>
      </c>
      <c r="H4629" s="20">
        <f t="shared" si="2088"/>
        <v>0.1213552</v>
      </c>
      <c r="I4629" s="14" t="s">
        <v>19683</v>
      </c>
      <c r="J4629" s="14" t="s">
        <v>14720</v>
      </c>
      <c r="K4629" s="14" t="s">
        <v>24640</v>
      </c>
      <c r="L4629" s="14" t="s">
        <v>29600</v>
      </c>
      <c r="M4629" s="28">
        <f t="shared" si="2089"/>
        <v>10.399999999999999</v>
      </c>
      <c r="N4629" s="46">
        <f t="shared" si="2068"/>
        <v>5.4</v>
      </c>
      <c r="O4629" s="17">
        <f t="shared" si="2069"/>
        <v>0.60000000000000009</v>
      </c>
      <c r="P4629" s="17">
        <f t="shared" si="2069"/>
        <v>8.2000000000000011</v>
      </c>
      <c r="Q4629" s="124">
        <f t="shared" si="2070"/>
        <v>1.4000000000000001</v>
      </c>
      <c r="R4629" s="26">
        <f t="shared" si="2071"/>
        <v>1.6</v>
      </c>
      <c r="S4629" s="2" t="s">
        <v>34577</v>
      </c>
      <c r="T4629" s="2" t="s">
        <v>39557</v>
      </c>
      <c r="U4629" s="24">
        <f t="shared" si="2072"/>
        <v>402.70000000000005</v>
      </c>
      <c r="V4629" s="66">
        <f t="shared" si="2072"/>
        <v>325.10000000000002</v>
      </c>
      <c r="W4629" s="54">
        <f t="shared" si="2073"/>
        <v>0.85</v>
      </c>
      <c r="X4629" s="143">
        <f t="shared" si="2074"/>
        <v>402.70000000000005</v>
      </c>
      <c r="Y4629" s="143">
        <f t="shared" si="2075"/>
        <v>0.27</v>
      </c>
      <c r="AD4629">
        <v>152</v>
      </c>
      <c r="AE4629">
        <v>-1</v>
      </c>
      <c r="AF4629" s="10">
        <v>37.9</v>
      </c>
      <c r="AG4629" s="10">
        <v>58.12</v>
      </c>
      <c r="AH4629" s="10">
        <f t="shared" si="2076"/>
        <v>326342.75692229281</v>
      </c>
      <c r="AI4629" s="11">
        <f t="shared" si="2064"/>
        <v>0</v>
      </c>
      <c r="AJ4629">
        <f t="shared" si="2065"/>
        <v>0</v>
      </c>
      <c r="AK4629" t="e">
        <f t="shared" si="2077"/>
        <v>#DIV/0!</v>
      </c>
      <c r="AL4629">
        <f t="shared" si="2078"/>
        <v>6.9166918656000025</v>
      </c>
      <c r="AM4629" s="5">
        <f t="shared" si="2079"/>
        <v>1.7</v>
      </c>
      <c r="AN4629">
        <v>0</v>
      </c>
      <c r="AO4629" s="72">
        <f t="shared" si="2080"/>
        <v>1.6</v>
      </c>
      <c r="AP4629" s="72">
        <f t="shared" si="2081"/>
        <v>1.4000000000000001</v>
      </c>
      <c r="AQ4629" s="72">
        <f t="shared" si="2082"/>
        <v>1.6</v>
      </c>
      <c r="AR4629" s="71" t="e">
        <f t="shared" si="2083"/>
        <v>#DIV/0!</v>
      </c>
      <c r="BA4629">
        <f t="shared" si="2084"/>
        <v>130</v>
      </c>
      <c r="BB4629" s="91" t="e">
        <f t="shared" si="2085"/>
        <v>#DIV/0!</v>
      </c>
    </row>
    <row r="4630" spans="1:54">
      <c r="A4630" s="2" t="s">
        <v>4743</v>
      </c>
      <c r="B4630" s="7" t="s">
        <v>44573</v>
      </c>
      <c r="C4630" s="17">
        <f t="shared" si="2066"/>
        <v>25.8</v>
      </c>
      <c r="D4630" s="28">
        <f t="shared" si="2067"/>
        <v>211</v>
      </c>
      <c r="E4630" s="8">
        <f t="shared" si="2086"/>
        <v>4</v>
      </c>
      <c r="F4630" s="2" t="s">
        <v>9734</v>
      </c>
      <c r="G4630" s="54">
        <f t="shared" si="2087"/>
        <v>24.900000000000002</v>
      </c>
      <c r="H4630" s="20">
        <f t="shared" si="2088"/>
        <v>0.43150489999999997</v>
      </c>
      <c r="I4630" s="14" t="s">
        <v>48</v>
      </c>
      <c r="J4630" s="14" t="s">
        <v>14721</v>
      </c>
      <c r="K4630" s="14" t="s">
        <v>24641</v>
      </c>
      <c r="L4630" s="14" t="s">
        <v>29601</v>
      </c>
      <c r="M4630" s="28">
        <f t="shared" si="2089"/>
        <v>14</v>
      </c>
      <c r="N4630" s="46">
        <f t="shared" si="2068"/>
        <v>6.4</v>
      </c>
      <c r="O4630" s="17">
        <f t="shared" si="2069"/>
        <v>1.6</v>
      </c>
      <c r="P4630" s="17">
        <f t="shared" si="2069"/>
        <v>1</v>
      </c>
      <c r="Q4630" s="124">
        <f t="shared" si="2070"/>
        <v>0.2</v>
      </c>
      <c r="R4630" s="26">
        <f t="shared" si="2071"/>
        <v>0.4</v>
      </c>
      <c r="S4630" s="2" t="s">
        <v>34578</v>
      </c>
      <c r="T4630" s="2" t="s">
        <v>39558</v>
      </c>
      <c r="U4630" s="24">
        <f t="shared" si="2072"/>
        <v>484.5</v>
      </c>
      <c r="V4630" s="66">
        <f t="shared" si="2072"/>
        <v>301.8</v>
      </c>
      <c r="W4630" s="54">
        <f t="shared" si="2073"/>
        <v>2.4899999999999998</v>
      </c>
      <c r="X4630" s="143">
        <f t="shared" si="2074"/>
        <v>484.5</v>
      </c>
      <c r="Y4630" s="143">
        <f t="shared" si="2075"/>
        <v>0.59799999999999998</v>
      </c>
      <c r="AD4630">
        <v>152</v>
      </c>
      <c r="AE4630">
        <v>-1</v>
      </c>
      <c r="AF4630" s="10">
        <v>37.9</v>
      </c>
      <c r="AG4630" s="10">
        <v>58.12</v>
      </c>
      <c r="AH4630" s="10">
        <f t="shared" si="2076"/>
        <v>353612.39089109789</v>
      </c>
      <c r="AI4630" s="11">
        <f t="shared" si="2064"/>
        <v>0</v>
      </c>
      <c r="AJ4630">
        <f t="shared" si="2065"/>
        <v>0</v>
      </c>
      <c r="AK4630" t="e">
        <f t="shared" si="2077"/>
        <v>#DIV/0!</v>
      </c>
      <c r="AL4630">
        <f t="shared" si="2078"/>
        <v>0.36383686400000004</v>
      </c>
      <c r="AM4630" s="5">
        <f t="shared" si="2079"/>
        <v>4.96</v>
      </c>
      <c r="AN4630">
        <v>0</v>
      </c>
      <c r="AO4630" s="72">
        <f t="shared" si="2080"/>
        <v>0.4</v>
      </c>
      <c r="AP4630" s="72">
        <f t="shared" si="2081"/>
        <v>0.2</v>
      </c>
      <c r="AQ4630" s="72">
        <f t="shared" si="2082"/>
        <v>0.4</v>
      </c>
      <c r="AR4630" s="71" t="e">
        <f t="shared" si="2083"/>
        <v>#DIV/0!</v>
      </c>
      <c r="BA4630">
        <f t="shared" si="2084"/>
        <v>211</v>
      </c>
      <c r="BB4630" s="91" t="e">
        <f t="shared" si="2085"/>
        <v>#DIV/0!</v>
      </c>
    </row>
    <row r="4631" spans="1:54">
      <c r="A4631" s="2" t="s">
        <v>4744</v>
      </c>
      <c r="B4631" s="7" t="s">
        <v>44574</v>
      </c>
      <c r="C4631" s="17">
        <f t="shared" si="2066"/>
        <v>37.700000000000003</v>
      </c>
      <c r="D4631" s="28">
        <f t="shared" si="2067"/>
        <v>127</v>
      </c>
      <c r="E4631" s="8">
        <f t="shared" si="2086"/>
        <v>15</v>
      </c>
      <c r="F4631" s="2" t="s">
        <v>9735</v>
      </c>
      <c r="G4631" s="54">
        <f t="shared" si="2087"/>
        <v>36.800000000000004</v>
      </c>
      <c r="H4631" s="20">
        <f t="shared" si="2088"/>
        <v>0.16201850000000001</v>
      </c>
      <c r="I4631" s="14" t="s">
        <v>19684</v>
      </c>
      <c r="J4631" s="14" t="s">
        <v>14722</v>
      </c>
      <c r="K4631" s="14" t="s">
        <v>24642</v>
      </c>
      <c r="L4631" s="14" t="s">
        <v>29602</v>
      </c>
      <c r="M4631" s="28">
        <f t="shared" si="2089"/>
        <v>11.1</v>
      </c>
      <c r="N4631" s="46">
        <f t="shared" si="2068"/>
        <v>5.6</v>
      </c>
      <c r="O4631" s="17">
        <f t="shared" si="2069"/>
        <v>1.2000000000000002</v>
      </c>
      <c r="P4631" s="17">
        <f t="shared" si="2069"/>
        <v>6.8000000000000007</v>
      </c>
      <c r="Q4631" s="124">
        <f t="shared" si="2070"/>
        <v>2</v>
      </c>
      <c r="R4631" s="26">
        <f t="shared" si="2071"/>
        <v>2.4000000000000004</v>
      </c>
      <c r="S4631" s="2" t="s">
        <v>34579</v>
      </c>
      <c r="T4631" s="2" t="s">
        <v>39559</v>
      </c>
      <c r="U4631" s="24">
        <f t="shared" si="2072"/>
        <v>399.6</v>
      </c>
      <c r="V4631" s="66">
        <f t="shared" si="2072"/>
        <v>386.3</v>
      </c>
      <c r="W4631" s="54">
        <f t="shared" si="2073"/>
        <v>3.6799999999999997</v>
      </c>
      <c r="X4631" s="143">
        <f t="shared" si="2074"/>
        <v>399.6</v>
      </c>
      <c r="Y4631" s="143">
        <f t="shared" si="2075"/>
        <v>0.83599999999999997</v>
      </c>
      <c r="AD4631">
        <v>152</v>
      </c>
      <c r="AE4631">
        <v>-1</v>
      </c>
      <c r="AF4631" s="10">
        <v>37.9</v>
      </c>
      <c r="AG4631" s="10">
        <v>58.12</v>
      </c>
      <c r="AH4631" s="10">
        <f t="shared" si="2076"/>
        <v>226962.3578835376</v>
      </c>
      <c r="AI4631" s="11">
        <f t="shared" si="2064"/>
        <v>0</v>
      </c>
      <c r="AJ4631">
        <f t="shared" si="2065"/>
        <v>0</v>
      </c>
      <c r="AK4631" t="e">
        <f t="shared" si="2077"/>
        <v>#DIV/0!</v>
      </c>
      <c r="AL4631">
        <f t="shared" si="2078"/>
        <v>16.411029696000003</v>
      </c>
      <c r="AM4631" s="5">
        <f t="shared" si="2079"/>
        <v>7.3400000000000007</v>
      </c>
      <c r="AN4631">
        <v>0</v>
      </c>
      <c r="AO4631" s="72">
        <f t="shared" si="2080"/>
        <v>2.4000000000000004</v>
      </c>
      <c r="AP4631" s="72">
        <f t="shared" si="2081"/>
        <v>2</v>
      </c>
      <c r="AQ4631" s="72">
        <f t="shared" si="2082"/>
        <v>2.2000000000000002</v>
      </c>
      <c r="AR4631" s="71" t="e">
        <f t="shared" si="2083"/>
        <v>#DIV/0!</v>
      </c>
      <c r="BA4631">
        <f t="shared" si="2084"/>
        <v>127</v>
      </c>
      <c r="BB4631" s="91" t="e">
        <f t="shared" si="2085"/>
        <v>#DIV/0!</v>
      </c>
    </row>
    <row r="4632" spans="1:54">
      <c r="A4632" s="2" t="s">
        <v>4745</v>
      </c>
      <c r="B4632" s="7" t="s">
        <v>44575</v>
      </c>
      <c r="C4632" s="17">
        <f t="shared" si="2066"/>
        <v>34.6</v>
      </c>
      <c r="D4632" s="28">
        <f t="shared" si="2067"/>
        <v>107</v>
      </c>
      <c r="E4632" s="8">
        <f t="shared" si="2086"/>
        <v>19</v>
      </c>
      <c r="F4632" s="2" t="s">
        <v>9736</v>
      </c>
      <c r="G4632" s="54">
        <f t="shared" si="2087"/>
        <v>33.700000000000003</v>
      </c>
      <c r="H4632" s="20">
        <f t="shared" si="2088"/>
        <v>0.33879969999999998</v>
      </c>
      <c r="I4632" s="14" t="s">
        <v>19685</v>
      </c>
      <c r="J4632" s="14" t="s">
        <v>14723</v>
      </c>
      <c r="K4632" s="14" t="s">
        <v>24643</v>
      </c>
      <c r="L4632" s="14" t="s">
        <v>29603</v>
      </c>
      <c r="M4632" s="28">
        <f t="shared" si="2089"/>
        <v>9.8999999999999986</v>
      </c>
      <c r="N4632" s="46">
        <f t="shared" si="2068"/>
        <v>7</v>
      </c>
      <c r="O4632" s="17">
        <f t="shared" si="2069"/>
        <v>3</v>
      </c>
      <c r="P4632" s="17">
        <f t="shared" si="2069"/>
        <v>9.2000000000000011</v>
      </c>
      <c r="Q4632" s="124">
        <f t="shared" si="2070"/>
        <v>1.2000000000000002</v>
      </c>
      <c r="R4632" s="26">
        <f t="shared" si="2071"/>
        <v>1.8</v>
      </c>
      <c r="S4632" s="2" t="s">
        <v>34580</v>
      </c>
      <c r="T4632" s="2" t="s">
        <v>39560</v>
      </c>
      <c r="U4632" s="24">
        <f t="shared" si="2072"/>
        <v>380.5</v>
      </c>
      <c r="V4632" s="66">
        <f t="shared" si="2072"/>
        <v>301.60000000000002</v>
      </c>
      <c r="W4632" s="54">
        <f t="shared" si="2073"/>
        <v>3.3699999999999997</v>
      </c>
      <c r="X4632" s="143">
        <f t="shared" si="2074"/>
        <v>380.5</v>
      </c>
      <c r="Y4632" s="143">
        <f t="shared" si="2075"/>
        <v>0.77399999999999991</v>
      </c>
      <c r="AD4632">
        <v>152</v>
      </c>
      <c r="AE4632">
        <v>-1</v>
      </c>
      <c r="AF4632" s="10">
        <v>37.9</v>
      </c>
      <c r="AG4632" s="10">
        <v>58.12</v>
      </c>
      <c r="AH4632" s="10">
        <f t="shared" si="2076"/>
        <v>353803.52110121021</v>
      </c>
      <c r="AI4632" s="11">
        <f t="shared" si="2064"/>
        <v>0</v>
      </c>
      <c r="AJ4632">
        <f t="shared" si="2065"/>
        <v>0</v>
      </c>
      <c r="AK4632" t="e">
        <f t="shared" si="2077"/>
        <v>#DIV/0!</v>
      </c>
      <c r="AL4632">
        <f t="shared" si="2078"/>
        <v>32.848430904000004</v>
      </c>
      <c r="AM4632" s="5">
        <f t="shared" si="2079"/>
        <v>6.7200000000000006</v>
      </c>
      <c r="AN4632">
        <v>0</v>
      </c>
      <c r="AO4632" s="72">
        <f t="shared" si="2080"/>
        <v>1.8</v>
      </c>
      <c r="AP4632" s="72">
        <f t="shared" si="2081"/>
        <v>1.2000000000000002</v>
      </c>
      <c r="AQ4632" s="72">
        <f t="shared" si="2082"/>
        <v>1.2000000000000002</v>
      </c>
      <c r="AR4632" s="71" t="e">
        <f t="shared" si="2083"/>
        <v>#DIV/0!</v>
      </c>
      <c r="BA4632">
        <f t="shared" si="2084"/>
        <v>107</v>
      </c>
      <c r="BB4632" s="91" t="e">
        <f t="shared" si="2085"/>
        <v>#DIV/0!</v>
      </c>
    </row>
    <row r="4633" spans="1:54">
      <c r="A4633" s="2" t="s">
        <v>4746</v>
      </c>
      <c r="B4633" s="7" t="s">
        <v>44576</v>
      </c>
      <c r="C4633" s="17">
        <f t="shared" si="2066"/>
        <v>35.6</v>
      </c>
      <c r="D4633" s="28">
        <f t="shared" si="2067"/>
        <v>127</v>
      </c>
      <c r="E4633" s="8">
        <f t="shared" si="2086"/>
        <v>21</v>
      </c>
      <c r="F4633" s="2" t="s">
        <v>9737</v>
      </c>
      <c r="G4633" s="54">
        <f t="shared" si="2087"/>
        <v>34.6</v>
      </c>
      <c r="H4633" s="20">
        <f t="shared" si="2088"/>
        <v>0.16745450000000001</v>
      </c>
      <c r="I4633" s="14" t="s">
        <v>19686</v>
      </c>
      <c r="J4633" s="14" t="s">
        <v>14724</v>
      </c>
      <c r="K4633" s="14" t="s">
        <v>24644</v>
      </c>
      <c r="L4633" s="14" t="s">
        <v>29604</v>
      </c>
      <c r="M4633" s="28">
        <f t="shared" si="2089"/>
        <v>12</v>
      </c>
      <c r="N4633" s="46">
        <f t="shared" si="2068"/>
        <v>5</v>
      </c>
      <c r="O4633" s="17">
        <f t="shared" si="2069"/>
        <v>2.4000000000000004</v>
      </c>
      <c r="P4633" s="17">
        <f t="shared" si="2069"/>
        <v>5</v>
      </c>
      <c r="Q4633" s="124">
        <f t="shared" si="2070"/>
        <v>1.8</v>
      </c>
      <c r="R4633" s="26">
        <f t="shared" si="2071"/>
        <v>2.2000000000000002</v>
      </c>
      <c r="S4633" s="2" t="s">
        <v>34581</v>
      </c>
      <c r="T4633" s="2" t="s">
        <v>39561</v>
      </c>
      <c r="U4633" s="24">
        <f t="shared" si="2072"/>
        <v>399.8</v>
      </c>
      <c r="V4633" s="66">
        <f t="shared" si="2072"/>
        <v>408.90000000000003</v>
      </c>
      <c r="W4633" s="54">
        <f t="shared" si="2073"/>
        <v>3.46</v>
      </c>
      <c r="X4633" s="143">
        <f t="shared" si="2074"/>
        <v>399.8</v>
      </c>
      <c r="Y4633" s="143">
        <f t="shared" si="2075"/>
        <v>0.79199999999999993</v>
      </c>
      <c r="AD4633">
        <v>152</v>
      </c>
      <c r="AE4633">
        <v>-1</v>
      </c>
      <c r="AF4633" s="10">
        <v>37.9</v>
      </c>
      <c r="AG4633" s="10">
        <v>58.12</v>
      </c>
      <c r="AH4633" s="10">
        <f t="shared" si="2076"/>
        <v>162342.11358133279</v>
      </c>
      <c r="AI4633" s="11">
        <f t="shared" si="2064"/>
        <v>0</v>
      </c>
      <c r="AJ4633">
        <f t="shared" si="2065"/>
        <v>0</v>
      </c>
      <c r="AK4633" t="e">
        <f t="shared" si="2077"/>
        <v>#DIV/0!</v>
      </c>
      <c r="AL4633">
        <f t="shared" si="2078"/>
        <v>21.979201200000006</v>
      </c>
      <c r="AM4633" s="5">
        <f t="shared" si="2079"/>
        <v>6.92</v>
      </c>
      <c r="AN4633">
        <v>0</v>
      </c>
      <c r="AO4633" s="72">
        <f t="shared" si="2080"/>
        <v>2.2000000000000002</v>
      </c>
      <c r="AP4633" s="72">
        <f t="shared" si="2081"/>
        <v>1.8</v>
      </c>
      <c r="AQ4633" s="72">
        <f t="shared" si="2082"/>
        <v>2</v>
      </c>
      <c r="AR4633" s="71" t="e">
        <f t="shared" si="2083"/>
        <v>#DIV/0!</v>
      </c>
      <c r="BA4633">
        <f t="shared" si="2084"/>
        <v>127</v>
      </c>
      <c r="BB4633" s="91" t="e">
        <f t="shared" si="2085"/>
        <v>#DIV/0!</v>
      </c>
    </row>
    <row r="4634" spans="1:54">
      <c r="A4634" s="2" t="s">
        <v>4747</v>
      </c>
      <c r="B4634" s="7" t="s">
        <v>44577</v>
      </c>
      <c r="C4634" s="17">
        <f t="shared" si="2066"/>
        <v>21.6</v>
      </c>
      <c r="D4634" s="28">
        <f t="shared" si="2067"/>
        <v>191</v>
      </c>
      <c r="E4634" s="8">
        <f t="shared" si="2086"/>
        <v>8</v>
      </c>
      <c r="F4634" s="2" t="s">
        <v>9738</v>
      </c>
      <c r="G4634" s="54">
        <f t="shared" si="2087"/>
        <v>20.6</v>
      </c>
      <c r="H4634" s="20">
        <f t="shared" si="2088"/>
        <v>0.49463630000000003</v>
      </c>
      <c r="I4634" s="14" t="s">
        <v>19687</v>
      </c>
      <c r="J4634" s="14" t="s">
        <v>14725</v>
      </c>
      <c r="K4634" s="14" t="s">
        <v>24645</v>
      </c>
      <c r="L4634" s="14" t="s">
        <v>29605</v>
      </c>
      <c r="M4634" s="28">
        <f t="shared" si="2089"/>
        <v>9.8000000000000007</v>
      </c>
      <c r="N4634" s="46">
        <f t="shared" si="2068"/>
        <v>5.4</v>
      </c>
      <c r="O4634" s="17">
        <f t="shared" si="2069"/>
        <v>0.60000000000000009</v>
      </c>
      <c r="P4634" s="17">
        <f t="shared" si="2069"/>
        <v>9.4</v>
      </c>
      <c r="Q4634" s="124">
        <f t="shared" si="2070"/>
        <v>1</v>
      </c>
      <c r="R4634" s="26">
        <f t="shared" si="2071"/>
        <v>1.8</v>
      </c>
      <c r="S4634" s="2" t="s">
        <v>34582</v>
      </c>
      <c r="T4634" s="2" t="s">
        <v>39562</v>
      </c>
      <c r="U4634" s="24">
        <f t="shared" si="2072"/>
        <v>464.1</v>
      </c>
      <c r="V4634" s="66">
        <f t="shared" si="2072"/>
        <v>369</v>
      </c>
      <c r="W4634" s="54">
        <f t="shared" si="2073"/>
        <v>2.0599999999999996</v>
      </c>
      <c r="X4634" s="143">
        <f t="shared" si="2074"/>
        <v>464.1</v>
      </c>
      <c r="Y4634" s="143">
        <f t="shared" si="2075"/>
        <v>0.5119999999999999</v>
      </c>
      <c r="AD4634">
        <v>152</v>
      </c>
      <c r="AE4634">
        <v>-1</v>
      </c>
      <c r="AF4634" s="10">
        <v>37.9</v>
      </c>
      <c r="AG4634" s="10">
        <v>58.12</v>
      </c>
      <c r="AH4634" s="10">
        <f t="shared" si="2076"/>
        <v>261482.94045245749</v>
      </c>
      <c r="AI4634" s="11">
        <f t="shared" si="2064"/>
        <v>0</v>
      </c>
      <c r="AJ4634">
        <f t="shared" si="2065"/>
        <v>0</v>
      </c>
      <c r="AK4634" t="e">
        <f t="shared" si="2077"/>
        <v>#DIV/0!</v>
      </c>
      <c r="AL4634">
        <f t="shared" si="2078"/>
        <v>5.1304522824000012</v>
      </c>
      <c r="AM4634" s="5">
        <f t="shared" si="2079"/>
        <v>4.12</v>
      </c>
      <c r="AN4634">
        <v>0</v>
      </c>
      <c r="AO4634" s="72">
        <f t="shared" si="2080"/>
        <v>1.8</v>
      </c>
      <c r="AP4634" s="72">
        <f t="shared" si="2081"/>
        <v>1</v>
      </c>
      <c r="AQ4634" s="72">
        <f t="shared" si="2082"/>
        <v>1</v>
      </c>
      <c r="AR4634" s="71" t="e">
        <f t="shared" si="2083"/>
        <v>#DIV/0!</v>
      </c>
      <c r="BA4634">
        <f t="shared" si="2084"/>
        <v>191</v>
      </c>
      <c r="BB4634" s="91" t="e">
        <f t="shared" si="2085"/>
        <v>#DIV/0!</v>
      </c>
    </row>
    <row r="4635" spans="1:54">
      <c r="A4635" s="2" t="s">
        <v>4748</v>
      </c>
      <c r="B4635" s="7" t="s">
        <v>44578</v>
      </c>
      <c r="C4635" s="17">
        <f t="shared" si="2066"/>
        <v>32.5</v>
      </c>
      <c r="D4635" s="28">
        <f t="shared" si="2067"/>
        <v>295</v>
      </c>
      <c r="E4635" s="8">
        <f t="shared" si="2086"/>
        <v>4</v>
      </c>
      <c r="F4635" s="2" t="s">
        <v>9739</v>
      </c>
      <c r="G4635" s="54">
        <f t="shared" si="2087"/>
        <v>31.6</v>
      </c>
      <c r="H4635" s="20">
        <f t="shared" si="2088"/>
        <v>0.85080939999999994</v>
      </c>
      <c r="I4635" s="14" t="s">
        <v>19688</v>
      </c>
      <c r="J4635" s="14" t="s">
        <v>14726</v>
      </c>
      <c r="K4635" s="14" t="s">
        <v>24646</v>
      </c>
      <c r="L4635" s="14" t="s">
        <v>29606</v>
      </c>
      <c r="M4635" s="28">
        <f t="shared" si="2089"/>
        <v>11.8</v>
      </c>
      <c r="N4635" s="46">
        <f t="shared" si="2068"/>
        <v>5.6</v>
      </c>
      <c r="O4635" s="17">
        <f t="shared" si="2069"/>
        <v>1</v>
      </c>
      <c r="P4635" s="17">
        <f t="shared" si="2069"/>
        <v>5.4</v>
      </c>
      <c r="Q4635" s="124">
        <f t="shared" si="2070"/>
        <v>0.2</v>
      </c>
      <c r="R4635" s="26">
        <f t="shared" si="2071"/>
        <v>0.4</v>
      </c>
      <c r="S4635" s="2" t="s">
        <v>34583</v>
      </c>
      <c r="T4635" s="2" t="s">
        <v>39563</v>
      </c>
      <c r="U4635" s="24">
        <f t="shared" si="2072"/>
        <v>568.4</v>
      </c>
      <c r="V4635" s="66">
        <f t="shared" si="2072"/>
        <v>361.6</v>
      </c>
      <c r="W4635" s="54">
        <f t="shared" si="2073"/>
        <v>3.1599999999999997</v>
      </c>
      <c r="X4635" s="143">
        <f t="shared" si="2074"/>
        <v>568.4</v>
      </c>
      <c r="Y4635" s="143">
        <f t="shared" si="2075"/>
        <v>0.73199999999999987</v>
      </c>
      <c r="AD4635">
        <v>152</v>
      </c>
      <c r="AE4635">
        <v>-1</v>
      </c>
      <c r="AF4635" s="10">
        <v>37.9</v>
      </c>
      <c r="AG4635" s="10">
        <v>58.12</v>
      </c>
      <c r="AH4635" s="10">
        <f t="shared" si="2076"/>
        <v>274270.5256116892</v>
      </c>
      <c r="AI4635" s="11">
        <f t="shared" si="2064"/>
        <v>0</v>
      </c>
      <c r="AJ4635">
        <f t="shared" si="2065"/>
        <v>0</v>
      </c>
      <c r="AK4635" t="e">
        <f t="shared" si="2077"/>
        <v>#DIV/0!</v>
      </c>
      <c r="AL4635">
        <f t="shared" si="2078"/>
        <v>0.32225169600000014</v>
      </c>
      <c r="AM4635" s="5">
        <f t="shared" si="2079"/>
        <v>6.3</v>
      </c>
      <c r="AN4635">
        <v>0</v>
      </c>
      <c r="AO4635" s="72">
        <f t="shared" si="2080"/>
        <v>0.4</v>
      </c>
      <c r="AP4635" s="72">
        <f t="shared" si="2081"/>
        <v>0.2</v>
      </c>
      <c r="AQ4635" s="72">
        <f t="shared" si="2082"/>
        <v>0.2</v>
      </c>
      <c r="AR4635" s="71" t="e">
        <f t="shared" si="2083"/>
        <v>#DIV/0!</v>
      </c>
      <c r="BA4635">
        <f t="shared" si="2084"/>
        <v>295</v>
      </c>
      <c r="BB4635" s="91" t="e">
        <f t="shared" si="2085"/>
        <v>#DIV/0!</v>
      </c>
    </row>
    <row r="4636" spans="1:54">
      <c r="A4636" s="2" t="s">
        <v>4749</v>
      </c>
      <c r="B4636" s="7" t="s">
        <v>44579</v>
      </c>
      <c r="C4636" s="17">
        <f t="shared" si="2066"/>
        <v>30.200000000000003</v>
      </c>
      <c r="D4636" s="28">
        <f t="shared" si="2067"/>
        <v>95</v>
      </c>
      <c r="E4636" s="8">
        <f t="shared" si="2086"/>
        <v>9</v>
      </c>
      <c r="F4636" s="2" t="s">
        <v>9740</v>
      </c>
      <c r="G4636" s="54">
        <f t="shared" si="2087"/>
        <v>29.200000000000003</v>
      </c>
      <c r="H4636" s="20">
        <f t="shared" si="2088"/>
        <v>0.46572229999999998</v>
      </c>
      <c r="I4636" s="14" t="s">
        <v>19689</v>
      </c>
      <c r="J4636" s="14" t="s">
        <v>14727</v>
      </c>
      <c r="K4636" s="14" t="s">
        <v>24647</v>
      </c>
      <c r="L4636" s="14" t="s">
        <v>29607</v>
      </c>
      <c r="M4636" s="28">
        <f t="shared" si="2089"/>
        <v>9.8000000000000007</v>
      </c>
      <c r="N4636" s="46">
        <f t="shared" si="2068"/>
        <v>6.2</v>
      </c>
      <c r="O4636" s="17">
        <f t="shared" si="2069"/>
        <v>1.4000000000000001</v>
      </c>
      <c r="P4636" s="17">
        <f t="shared" si="2069"/>
        <v>9.4</v>
      </c>
      <c r="Q4636" s="124">
        <f t="shared" si="2070"/>
        <v>0.60000000000000009</v>
      </c>
      <c r="R4636" s="26">
        <f t="shared" si="2071"/>
        <v>1</v>
      </c>
      <c r="S4636" s="2" t="s">
        <v>34584</v>
      </c>
      <c r="T4636" s="2" t="s">
        <v>39564</v>
      </c>
      <c r="U4636" s="24">
        <f t="shared" si="2072"/>
        <v>368.20000000000005</v>
      </c>
      <c r="V4636" s="66">
        <f t="shared" si="2072"/>
        <v>417.1</v>
      </c>
      <c r="W4636" s="54">
        <f t="shared" si="2073"/>
        <v>2.92</v>
      </c>
      <c r="X4636" s="143">
        <f t="shared" si="2074"/>
        <v>368.20000000000005</v>
      </c>
      <c r="Y4636" s="143">
        <f t="shared" si="2075"/>
        <v>0.68399999999999994</v>
      </c>
      <c r="AD4636">
        <v>152</v>
      </c>
      <c r="AE4636">
        <v>-1</v>
      </c>
      <c r="AF4636" s="10">
        <v>37.9</v>
      </c>
      <c r="AG4636" s="10">
        <v>58.12</v>
      </c>
      <c r="AH4636" s="10">
        <f t="shared" si="2076"/>
        <v>123932.42081109162</v>
      </c>
      <c r="AI4636" s="11">
        <f t="shared" si="2064"/>
        <v>0</v>
      </c>
      <c r="AJ4636">
        <f t="shared" si="2065"/>
        <v>0</v>
      </c>
      <c r="AK4636" t="e">
        <f t="shared" si="2077"/>
        <v>#DIV/0!</v>
      </c>
      <c r="AL4636">
        <f t="shared" si="2078"/>
        <v>7.0310945320000018</v>
      </c>
      <c r="AM4636" s="5">
        <f t="shared" si="2079"/>
        <v>5.8400000000000007</v>
      </c>
      <c r="AN4636">
        <v>0</v>
      </c>
      <c r="AO4636" s="72">
        <f t="shared" si="2080"/>
        <v>1</v>
      </c>
      <c r="AP4636" s="72">
        <f t="shared" si="2081"/>
        <v>0.60000000000000009</v>
      </c>
      <c r="AQ4636" s="72">
        <f t="shared" si="2082"/>
        <v>0.60000000000000009</v>
      </c>
      <c r="AR4636" s="71" t="e">
        <f t="shared" si="2083"/>
        <v>#DIV/0!</v>
      </c>
      <c r="BA4636">
        <f t="shared" si="2084"/>
        <v>95</v>
      </c>
      <c r="BB4636" s="91" t="e">
        <f t="shared" si="2085"/>
        <v>#DIV/0!</v>
      </c>
    </row>
    <row r="4637" spans="1:54">
      <c r="A4637" s="2" t="s">
        <v>4750</v>
      </c>
      <c r="B4637" s="7" t="s">
        <v>44580</v>
      </c>
      <c r="C4637" s="17">
        <f t="shared" si="2066"/>
        <v>21</v>
      </c>
      <c r="D4637" s="28">
        <f t="shared" si="2067"/>
        <v>168</v>
      </c>
      <c r="E4637" s="8">
        <f t="shared" si="2086"/>
        <v>11</v>
      </c>
      <c r="F4637" s="2" t="s">
        <v>9741</v>
      </c>
      <c r="G4637" s="54">
        <f t="shared" si="2087"/>
        <v>20</v>
      </c>
      <c r="H4637" s="20">
        <f t="shared" si="2088"/>
        <v>0.32006000000000001</v>
      </c>
      <c r="I4637" s="14" t="s">
        <v>19690</v>
      </c>
      <c r="J4637" s="14" t="s">
        <v>14728</v>
      </c>
      <c r="K4637" s="14" t="s">
        <v>24648</v>
      </c>
      <c r="L4637" s="14" t="s">
        <v>29608</v>
      </c>
      <c r="M4637" s="28">
        <f t="shared" si="2089"/>
        <v>11.7</v>
      </c>
      <c r="N4637" s="46">
        <f t="shared" si="2068"/>
        <v>7</v>
      </c>
      <c r="O4637" s="17">
        <f t="shared" si="2069"/>
        <v>0.8</v>
      </c>
      <c r="P4637" s="17">
        <f t="shared" si="2069"/>
        <v>5.6000000000000005</v>
      </c>
      <c r="Q4637" s="124">
        <f t="shared" si="2070"/>
        <v>1.4000000000000001</v>
      </c>
      <c r="R4637" s="26">
        <f t="shared" si="2071"/>
        <v>2.2000000000000002</v>
      </c>
      <c r="S4637" s="2" t="s">
        <v>34585</v>
      </c>
      <c r="T4637" s="2" t="s">
        <v>39565</v>
      </c>
      <c r="U4637" s="24">
        <f t="shared" si="2072"/>
        <v>441.40000000000003</v>
      </c>
      <c r="V4637" s="66">
        <f t="shared" si="2072"/>
        <v>420.70000000000005</v>
      </c>
      <c r="W4637" s="54">
        <f t="shared" si="2073"/>
        <v>2</v>
      </c>
      <c r="X4637" s="143">
        <f t="shared" si="2074"/>
        <v>441.40000000000003</v>
      </c>
      <c r="Y4637" s="143">
        <f t="shared" si="2075"/>
        <v>0.5</v>
      </c>
      <c r="AD4637">
        <v>152</v>
      </c>
      <c r="AE4637">
        <v>-1</v>
      </c>
      <c r="AF4637" s="10">
        <v>37.9</v>
      </c>
      <c r="AG4637" s="10">
        <v>58.12</v>
      </c>
      <c r="AH4637" s="10">
        <f t="shared" si="2076"/>
        <v>98342.324094500378</v>
      </c>
      <c r="AI4637" s="11">
        <f t="shared" si="2064"/>
        <v>0</v>
      </c>
      <c r="AJ4637">
        <f t="shared" si="2065"/>
        <v>0</v>
      </c>
      <c r="AK4637" t="e">
        <f t="shared" si="2077"/>
        <v>#DIV/0!</v>
      </c>
      <c r="AL4637">
        <f t="shared" si="2078"/>
        <v>6.7014886400000009</v>
      </c>
      <c r="AM4637" s="5">
        <f t="shared" si="2079"/>
        <v>4</v>
      </c>
      <c r="AN4637">
        <v>0</v>
      </c>
      <c r="AO4637" s="72">
        <f t="shared" si="2080"/>
        <v>2.2000000000000002</v>
      </c>
      <c r="AP4637" s="72">
        <f t="shared" si="2081"/>
        <v>1.4000000000000001</v>
      </c>
      <c r="AQ4637" s="72">
        <f t="shared" si="2082"/>
        <v>1.6</v>
      </c>
      <c r="AR4637" s="71" t="e">
        <f t="shared" si="2083"/>
        <v>#DIV/0!</v>
      </c>
      <c r="BA4637">
        <f t="shared" si="2084"/>
        <v>168</v>
      </c>
      <c r="BB4637" s="91" t="e">
        <f t="shared" si="2085"/>
        <v>#DIV/0!</v>
      </c>
    </row>
    <row r="4638" spans="1:54">
      <c r="A4638" s="2" t="s">
        <v>4751</v>
      </c>
      <c r="B4638" s="7" t="s">
        <v>44581</v>
      </c>
      <c r="C4638" s="17">
        <f t="shared" si="2066"/>
        <v>36.9</v>
      </c>
      <c r="D4638" s="28">
        <f t="shared" si="2067"/>
        <v>44</v>
      </c>
      <c r="E4638" s="8">
        <f t="shared" si="2086"/>
        <v>15</v>
      </c>
      <c r="F4638" s="2" t="s">
        <v>9742</v>
      </c>
      <c r="G4638" s="54">
        <f t="shared" si="2087"/>
        <v>35.9</v>
      </c>
      <c r="H4638" s="20">
        <f t="shared" si="2088"/>
        <v>0.24538370000000001</v>
      </c>
      <c r="I4638" s="14" t="s">
        <v>19691</v>
      </c>
      <c r="J4638" s="14" t="s">
        <v>14729</v>
      </c>
      <c r="K4638" s="14" t="s">
        <v>24649</v>
      </c>
      <c r="L4638" s="14" t="s">
        <v>29609</v>
      </c>
      <c r="M4638" s="28">
        <f t="shared" si="2089"/>
        <v>9.6999999999999993</v>
      </c>
      <c r="N4638" s="46">
        <f t="shared" si="2068"/>
        <v>6.4</v>
      </c>
      <c r="O4638" s="17">
        <f t="shared" si="2069"/>
        <v>1.6</v>
      </c>
      <c r="P4638" s="17">
        <f t="shared" si="2069"/>
        <v>9.6000000000000014</v>
      </c>
      <c r="Q4638" s="124">
        <f t="shared" si="2070"/>
        <v>1.4000000000000001</v>
      </c>
      <c r="R4638" s="26">
        <f t="shared" si="2071"/>
        <v>1.8</v>
      </c>
      <c r="S4638" s="2" t="s">
        <v>34586</v>
      </c>
      <c r="T4638" s="2" t="s">
        <v>39566</v>
      </c>
      <c r="U4638" s="24">
        <f t="shared" si="2072"/>
        <v>316.70000000000005</v>
      </c>
      <c r="V4638" s="66">
        <f t="shared" si="2072"/>
        <v>348.40000000000003</v>
      </c>
      <c r="W4638" s="54">
        <f t="shared" si="2073"/>
        <v>3.59</v>
      </c>
      <c r="X4638" s="143">
        <f t="shared" si="2074"/>
        <v>316.70000000000005</v>
      </c>
      <c r="Y4638" s="143">
        <f t="shared" si="2075"/>
        <v>0.81799999999999995</v>
      </c>
      <c r="AD4638">
        <v>152</v>
      </c>
      <c r="AE4638">
        <v>-1</v>
      </c>
      <c r="AF4638" s="10">
        <v>37.9</v>
      </c>
      <c r="AG4638" s="10">
        <v>58.12</v>
      </c>
      <c r="AH4638" s="10">
        <f t="shared" si="2076"/>
        <v>294761.4556956155</v>
      </c>
      <c r="AI4638" s="11">
        <f t="shared" si="2064"/>
        <v>0</v>
      </c>
      <c r="AJ4638">
        <f t="shared" si="2065"/>
        <v>0</v>
      </c>
      <c r="AK4638" t="e">
        <f t="shared" si="2077"/>
        <v>#DIV/0!</v>
      </c>
      <c r="AL4638">
        <f t="shared" si="2078"/>
        <v>20.863631462400004</v>
      </c>
      <c r="AM4638" s="5">
        <f t="shared" si="2079"/>
        <v>7.18</v>
      </c>
      <c r="AN4638">
        <v>0</v>
      </c>
      <c r="AO4638" s="72">
        <f t="shared" si="2080"/>
        <v>1.8</v>
      </c>
      <c r="AP4638" s="72">
        <f t="shared" si="2081"/>
        <v>1.4000000000000001</v>
      </c>
      <c r="AQ4638" s="72">
        <f t="shared" si="2082"/>
        <v>1.4000000000000001</v>
      </c>
      <c r="AR4638" s="71" t="e">
        <f t="shared" si="2083"/>
        <v>#DIV/0!</v>
      </c>
      <c r="BA4638">
        <f t="shared" si="2084"/>
        <v>44</v>
      </c>
      <c r="BB4638" s="91" t="e">
        <f t="shared" si="2085"/>
        <v>#DIV/0!</v>
      </c>
    </row>
    <row r="4639" spans="1:54">
      <c r="A4639" s="2" t="s">
        <v>4752</v>
      </c>
      <c r="B4639" s="7" t="s">
        <v>44582</v>
      </c>
      <c r="C4639" s="17">
        <f t="shared" si="2066"/>
        <v>33.9</v>
      </c>
      <c r="D4639" s="28">
        <f t="shared" si="2067"/>
        <v>28</v>
      </c>
      <c r="E4639" s="8">
        <f t="shared" si="2086"/>
        <v>4</v>
      </c>
      <c r="F4639" s="2" t="s">
        <v>9743</v>
      </c>
      <c r="G4639" s="54">
        <f t="shared" si="2087"/>
        <v>32.9</v>
      </c>
      <c r="H4639" s="20">
        <f t="shared" si="2088"/>
        <v>0.81516199999999994</v>
      </c>
      <c r="I4639" s="14" t="s">
        <v>19692</v>
      </c>
      <c r="J4639" s="14" t="s">
        <v>14730</v>
      </c>
      <c r="K4639" s="14" t="s">
        <v>23740</v>
      </c>
      <c r="L4639" s="14" t="s">
        <v>29610</v>
      </c>
      <c r="M4639" s="28">
        <f t="shared" si="2089"/>
        <v>10</v>
      </c>
      <c r="N4639" s="46">
        <f t="shared" si="2068"/>
        <v>7</v>
      </c>
      <c r="O4639" s="17">
        <f t="shared" si="2069"/>
        <v>1</v>
      </c>
      <c r="P4639" s="17">
        <f t="shared" si="2069"/>
        <v>9</v>
      </c>
      <c r="Q4639" s="124">
        <f t="shared" si="2070"/>
        <v>0.2</v>
      </c>
      <c r="R4639" s="26">
        <f t="shared" si="2071"/>
        <v>1</v>
      </c>
      <c r="S4639" s="2" t="s">
        <v>34587</v>
      </c>
      <c r="T4639" s="2" t="s">
        <v>39567</v>
      </c>
      <c r="U4639" s="24">
        <f t="shared" si="2072"/>
        <v>301.40000000000003</v>
      </c>
      <c r="V4639" s="66">
        <f t="shared" si="2072"/>
        <v>407.5</v>
      </c>
      <c r="W4639" s="54">
        <f t="shared" si="2073"/>
        <v>3.2899999999999996</v>
      </c>
      <c r="X4639" s="143">
        <f t="shared" si="2074"/>
        <v>301.40000000000003</v>
      </c>
      <c r="Y4639" s="143">
        <f t="shared" si="2075"/>
        <v>0.7579999999999999</v>
      </c>
      <c r="AD4639">
        <v>152</v>
      </c>
      <c r="AE4639">
        <v>-1</v>
      </c>
      <c r="AF4639" s="10">
        <v>37.9</v>
      </c>
      <c r="AG4639" s="10">
        <v>58.12</v>
      </c>
      <c r="AH4639" s="10">
        <f t="shared" si="2076"/>
        <v>167605.35329967886</v>
      </c>
      <c r="AI4639" s="11">
        <f t="shared" si="2064"/>
        <v>0</v>
      </c>
      <c r="AJ4639">
        <f t="shared" si="2065"/>
        <v>0</v>
      </c>
      <c r="AK4639" t="e">
        <f t="shared" si="2077"/>
        <v>#DIV/0!</v>
      </c>
      <c r="AL4639">
        <f t="shared" si="2078"/>
        <v>1.6635420000000005</v>
      </c>
      <c r="AM4639" s="5">
        <f t="shared" si="2079"/>
        <v>6.58</v>
      </c>
      <c r="AN4639">
        <v>0</v>
      </c>
      <c r="AO4639" s="72">
        <f t="shared" si="2080"/>
        <v>1</v>
      </c>
      <c r="AP4639" s="72">
        <f t="shared" si="2081"/>
        <v>0.2</v>
      </c>
      <c r="AQ4639" s="72">
        <f t="shared" si="2082"/>
        <v>0.2</v>
      </c>
      <c r="AR4639" s="71" t="e">
        <f t="shared" si="2083"/>
        <v>#DIV/0!</v>
      </c>
      <c r="BA4639">
        <f t="shared" si="2084"/>
        <v>28</v>
      </c>
      <c r="BB4639" s="91" t="e">
        <f t="shared" si="2085"/>
        <v>#DIV/0!</v>
      </c>
    </row>
    <row r="4640" spans="1:54">
      <c r="A4640" s="2" t="s">
        <v>4753</v>
      </c>
      <c r="B4640" s="7" t="s">
        <v>44583</v>
      </c>
      <c r="C4640" s="17">
        <f t="shared" si="2066"/>
        <v>7.2</v>
      </c>
      <c r="D4640" s="28">
        <f t="shared" si="2067"/>
        <v>152</v>
      </c>
      <c r="E4640" s="8">
        <f t="shared" si="2086"/>
        <v>9</v>
      </c>
      <c r="F4640" s="2" t="s">
        <v>9744</v>
      </c>
      <c r="G4640" s="54">
        <f t="shared" si="2087"/>
        <v>6.3</v>
      </c>
      <c r="H4640" s="20">
        <f t="shared" si="2088"/>
        <v>0.60594859999999995</v>
      </c>
      <c r="I4640" s="14" t="s">
        <v>19693</v>
      </c>
      <c r="J4640" s="14" t="s">
        <v>14731</v>
      </c>
      <c r="K4640" s="14" t="s">
        <v>24650</v>
      </c>
      <c r="L4640" s="14" t="s">
        <v>29611</v>
      </c>
      <c r="M4640" s="28">
        <f t="shared" si="2089"/>
        <v>14.1</v>
      </c>
      <c r="N4640" s="46">
        <f t="shared" si="2068"/>
        <v>5.8</v>
      </c>
      <c r="O4640" s="17">
        <f t="shared" si="2069"/>
        <v>2</v>
      </c>
      <c r="P4640" s="17">
        <f t="shared" si="2069"/>
        <v>0.8</v>
      </c>
      <c r="Q4640" s="124">
        <f t="shared" si="2070"/>
        <v>1</v>
      </c>
      <c r="R4640" s="26">
        <f t="shared" si="2071"/>
        <v>2.4000000000000004</v>
      </c>
      <c r="S4640" s="2" t="s">
        <v>34588</v>
      </c>
      <c r="T4640" s="2" t="s">
        <v>39568</v>
      </c>
      <c r="U4640" s="24">
        <f t="shared" si="2072"/>
        <v>425.3</v>
      </c>
      <c r="V4640" s="66">
        <f t="shared" si="2072"/>
        <v>397.70000000000005</v>
      </c>
      <c r="W4640" s="54">
        <f t="shared" si="2073"/>
        <v>0.63</v>
      </c>
      <c r="X4640" s="143">
        <f t="shared" si="2074"/>
        <v>425.3</v>
      </c>
      <c r="Y4640" s="143">
        <f t="shared" si="2075"/>
        <v>0.22600000000000001</v>
      </c>
      <c r="AD4640">
        <v>152</v>
      </c>
      <c r="AE4640">
        <v>-1</v>
      </c>
      <c r="AF4640" s="10">
        <v>37.9</v>
      </c>
      <c r="AG4640" s="10">
        <v>58.12</v>
      </c>
      <c r="AH4640" s="10">
        <f t="shared" si="2076"/>
        <v>198585.60833647108</v>
      </c>
      <c r="AI4640" s="11">
        <f t="shared" si="2064"/>
        <v>0</v>
      </c>
      <c r="AJ4640">
        <f t="shared" si="2065"/>
        <v>0</v>
      </c>
      <c r="AK4640" t="e">
        <f t="shared" si="2077"/>
        <v>#DIV/0!</v>
      </c>
      <c r="AL4640">
        <f t="shared" si="2078"/>
        <v>1.5131573760000003</v>
      </c>
      <c r="AM4640" s="5">
        <f t="shared" si="2079"/>
        <v>1.24</v>
      </c>
      <c r="AN4640">
        <v>0</v>
      </c>
      <c r="AO4640" s="72">
        <f t="shared" si="2080"/>
        <v>2.4000000000000004</v>
      </c>
      <c r="AP4640" s="72">
        <f t="shared" si="2081"/>
        <v>1</v>
      </c>
      <c r="AQ4640" s="72">
        <f t="shared" si="2082"/>
        <v>1</v>
      </c>
      <c r="AR4640" s="71" t="e">
        <f t="shared" si="2083"/>
        <v>#DIV/0!</v>
      </c>
      <c r="BA4640">
        <f t="shared" si="2084"/>
        <v>152</v>
      </c>
      <c r="BB4640" s="91" t="e">
        <f t="shared" si="2085"/>
        <v>#DIV/0!</v>
      </c>
    </row>
    <row r="4641" spans="1:54">
      <c r="A4641" s="2" t="s">
        <v>4754</v>
      </c>
      <c r="B4641" s="7" t="s">
        <v>44584</v>
      </c>
      <c r="C4641" s="17">
        <f t="shared" si="2066"/>
        <v>30.8</v>
      </c>
      <c r="D4641" s="28">
        <f t="shared" si="2067"/>
        <v>39</v>
      </c>
      <c r="E4641" s="8">
        <f t="shared" si="2086"/>
        <v>13</v>
      </c>
      <c r="F4641" s="2" t="s">
        <v>9745</v>
      </c>
      <c r="G4641" s="54">
        <f t="shared" si="2087"/>
        <v>29.900000000000002</v>
      </c>
      <c r="H4641" s="20">
        <f t="shared" si="2088"/>
        <v>0.2118246</v>
      </c>
      <c r="I4641" s="14" t="s">
        <v>19694</v>
      </c>
      <c r="J4641" s="14" t="s">
        <v>14732</v>
      </c>
      <c r="K4641" s="14" t="s">
        <v>24651</v>
      </c>
      <c r="L4641" s="14" t="s">
        <v>29612</v>
      </c>
      <c r="M4641" s="28">
        <f t="shared" si="2089"/>
        <v>9.6999999999999993</v>
      </c>
      <c r="N4641" s="46">
        <f t="shared" si="2068"/>
        <v>5.6</v>
      </c>
      <c r="O4641" s="17">
        <f t="shared" si="2069"/>
        <v>1</v>
      </c>
      <c r="P4641" s="17">
        <f t="shared" si="2069"/>
        <v>9.6000000000000014</v>
      </c>
      <c r="Q4641" s="124">
        <f t="shared" si="2070"/>
        <v>1.8</v>
      </c>
      <c r="R4641" s="26">
        <f t="shared" si="2071"/>
        <v>2.4000000000000004</v>
      </c>
      <c r="S4641" s="2" t="s">
        <v>34589</v>
      </c>
      <c r="T4641" s="2" t="s">
        <v>39569</v>
      </c>
      <c r="U4641" s="24">
        <f t="shared" si="2072"/>
        <v>311.8</v>
      </c>
      <c r="V4641" s="66">
        <f t="shared" si="2072"/>
        <v>406.40000000000003</v>
      </c>
      <c r="W4641" s="54">
        <f t="shared" si="2073"/>
        <v>2.9899999999999998</v>
      </c>
      <c r="X4641" s="143">
        <f t="shared" si="2074"/>
        <v>311.8</v>
      </c>
      <c r="Y4641" s="143">
        <f t="shared" si="2075"/>
        <v>0.69799999999999995</v>
      </c>
      <c r="AD4641">
        <v>152</v>
      </c>
      <c r="AE4641">
        <v>-1</v>
      </c>
      <c r="AF4641" s="10">
        <v>37.9</v>
      </c>
      <c r="AG4641" s="10">
        <v>58.12</v>
      </c>
      <c r="AH4641" s="10">
        <f t="shared" si="2076"/>
        <v>171578.85052408199</v>
      </c>
      <c r="AI4641" s="11">
        <f t="shared" si="2064"/>
        <v>0</v>
      </c>
      <c r="AJ4641">
        <f t="shared" si="2065"/>
        <v>0</v>
      </c>
      <c r="AK4641" t="e">
        <f t="shared" si="2077"/>
        <v>#DIV/0!</v>
      </c>
      <c r="AL4641">
        <f t="shared" si="2078"/>
        <v>18.159561216000004</v>
      </c>
      <c r="AM4641" s="5">
        <f t="shared" si="2079"/>
        <v>5.96</v>
      </c>
      <c r="AN4641">
        <v>0</v>
      </c>
      <c r="AO4641" s="72">
        <f t="shared" si="2080"/>
        <v>2.4000000000000004</v>
      </c>
      <c r="AP4641" s="72">
        <f t="shared" si="2081"/>
        <v>1.8</v>
      </c>
      <c r="AQ4641" s="72">
        <f t="shared" si="2082"/>
        <v>2</v>
      </c>
      <c r="AR4641" s="71" t="e">
        <f t="shared" si="2083"/>
        <v>#DIV/0!</v>
      </c>
      <c r="BA4641">
        <f t="shared" si="2084"/>
        <v>39</v>
      </c>
      <c r="BB4641" s="91" t="e">
        <f t="shared" si="2085"/>
        <v>#DIV/0!</v>
      </c>
    </row>
    <row r="4642" spans="1:54">
      <c r="A4642" s="2" t="s">
        <v>4755</v>
      </c>
      <c r="B4642" s="7" t="s">
        <v>44585</v>
      </c>
      <c r="C4642" s="17">
        <f t="shared" si="2066"/>
        <v>29.900000000000002</v>
      </c>
      <c r="D4642" s="28">
        <f t="shared" si="2067"/>
        <v>32</v>
      </c>
      <c r="E4642" s="8">
        <f t="shared" si="2086"/>
        <v>11</v>
      </c>
      <c r="F4642" s="2" t="s">
        <v>9746</v>
      </c>
      <c r="G4642" s="54">
        <f t="shared" si="2087"/>
        <v>28.900000000000002</v>
      </c>
      <c r="H4642" s="20">
        <f t="shared" si="2088"/>
        <v>0.2979772</v>
      </c>
      <c r="I4642" s="14" t="s">
        <v>19695</v>
      </c>
      <c r="J4642" s="14" t="s">
        <v>14733</v>
      </c>
      <c r="K4642" s="14" t="s">
        <v>24652</v>
      </c>
      <c r="L4642" s="14" t="s">
        <v>29613</v>
      </c>
      <c r="M4642" s="28">
        <f t="shared" si="2089"/>
        <v>12.3</v>
      </c>
      <c r="N4642" s="46">
        <f t="shared" si="2068"/>
        <v>5.4</v>
      </c>
      <c r="O4642" s="17">
        <f t="shared" si="2069"/>
        <v>1</v>
      </c>
      <c r="P4642" s="17">
        <f t="shared" si="2069"/>
        <v>4.4000000000000004</v>
      </c>
      <c r="Q4642" s="124">
        <f t="shared" si="2070"/>
        <v>1.2000000000000002</v>
      </c>
      <c r="R4642" s="26">
        <f t="shared" si="2071"/>
        <v>1.8</v>
      </c>
      <c r="S4642" s="2" t="s">
        <v>34590</v>
      </c>
      <c r="T4642" s="2" t="s">
        <v>39570</v>
      </c>
      <c r="U4642" s="24">
        <f t="shared" si="2072"/>
        <v>305</v>
      </c>
      <c r="V4642" s="66">
        <f t="shared" si="2072"/>
        <v>303.90000000000003</v>
      </c>
      <c r="W4642" s="54">
        <f t="shared" si="2073"/>
        <v>2.8899999999999997</v>
      </c>
      <c r="X4642" s="143">
        <f t="shared" si="2074"/>
        <v>305</v>
      </c>
      <c r="Y4642" s="143">
        <f t="shared" si="2075"/>
        <v>0.67799999999999994</v>
      </c>
      <c r="AD4642">
        <v>152</v>
      </c>
      <c r="AE4642">
        <v>-1</v>
      </c>
      <c r="AF4642" s="10">
        <v>37.9</v>
      </c>
      <c r="AG4642" s="10">
        <v>58.12</v>
      </c>
      <c r="AH4642" s="10">
        <f t="shared" si="2076"/>
        <v>351268.76974308799</v>
      </c>
      <c r="AI4642" s="11">
        <f t="shared" si="2064"/>
        <v>0</v>
      </c>
      <c r="AJ4642">
        <f t="shared" si="2065"/>
        <v>0</v>
      </c>
      <c r="AK4642" t="e">
        <f t="shared" si="2077"/>
        <v>#DIV/0!</v>
      </c>
      <c r="AL4642">
        <f t="shared" si="2078"/>
        <v>5.5600205760000003</v>
      </c>
      <c r="AM4642" s="5">
        <f t="shared" si="2079"/>
        <v>5.78</v>
      </c>
      <c r="AN4642">
        <v>0</v>
      </c>
      <c r="AO4642" s="72">
        <f t="shared" si="2080"/>
        <v>1.8</v>
      </c>
      <c r="AP4642" s="72">
        <f t="shared" si="2081"/>
        <v>1.2000000000000002</v>
      </c>
      <c r="AQ4642" s="72">
        <f t="shared" si="2082"/>
        <v>1.4000000000000001</v>
      </c>
      <c r="AR4642" s="71" t="e">
        <f t="shared" si="2083"/>
        <v>#DIV/0!</v>
      </c>
      <c r="BA4642">
        <f t="shared" si="2084"/>
        <v>32</v>
      </c>
      <c r="BB4642" s="91" t="e">
        <f t="shared" si="2085"/>
        <v>#DIV/0!</v>
      </c>
    </row>
    <row r="4643" spans="1:54">
      <c r="A4643" s="2" t="s">
        <v>4756</v>
      </c>
      <c r="B4643" s="7" t="s">
        <v>44586</v>
      </c>
      <c r="C4643" s="17">
        <f t="shared" si="2066"/>
        <v>13.600000000000001</v>
      </c>
      <c r="D4643" s="28">
        <f t="shared" si="2067"/>
        <v>48</v>
      </c>
      <c r="E4643" s="8">
        <f t="shared" si="2086"/>
        <v>7</v>
      </c>
      <c r="F4643" s="2" t="s">
        <v>9747</v>
      </c>
      <c r="G4643" s="54">
        <f t="shared" si="2087"/>
        <v>12.6</v>
      </c>
      <c r="H4643" s="20">
        <f t="shared" si="2088"/>
        <v>0.87802819999999993</v>
      </c>
      <c r="I4643" s="14" t="s">
        <v>19696</v>
      </c>
      <c r="J4643" s="14" t="s">
        <v>14734</v>
      </c>
      <c r="K4643" s="14" t="s">
        <v>24653</v>
      </c>
      <c r="L4643" s="14" t="s">
        <v>29614</v>
      </c>
      <c r="M4643" s="28">
        <f t="shared" si="2089"/>
        <v>11.9</v>
      </c>
      <c r="N4643" s="46">
        <f t="shared" si="2068"/>
        <v>5.6</v>
      </c>
      <c r="O4643" s="17">
        <f t="shared" si="2069"/>
        <v>2.2000000000000002</v>
      </c>
      <c r="P4643" s="17">
        <f t="shared" si="2069"/>
        <v>5.2</v>
      </c>
      <c r="Q4643" s="124">
        <f t="shared" si="2070"/>
        <v>0.2</v>
      </c>
      <c r="R4643" s="26">
        <f t="shared" si="2071"/>
        <v>1.8</v>
      </c>
      <c r="S4643" s="2" t="s">
        <v>34591</v>
      </c>
      <c r="T4643" s="2" t="s">
        <v>39571</v>
      </c>
      <c r="U4643" s="24">
        <f t="shared" si="2072"/>
        <v>320.70000000000005</v>
      </c>
      <c r="V4643" s="66">
        <f t="shared" si="2072"/>
        <v>401.6</v>
      </c>
      <c r="W4643" s="54">
        <f t="shared" si="2073"/>
        <v>1.26</v>
      </c>
      <c r="X4643" s="143">
        <f t="shared" si="2074"/>
        <v>320.70000000000005</v>
      </c>
      <c r="Y4643" s="143">
        <f t="shared" si="2075"/>
        <v>0.35199999999999998</v>
      </c>
      <c r="AD4643">
        <v>152</v>
      </c>
      <c r="AE4643">
        <v>-1</v>
      </c>
      <c r="AF4643" s="10">
        <v>37.9</v>
      </c>
      <c r="AG4643" s="10">
        <v>58.12</v>
      </c>
      <c r="AH4643" s="10">
        <f t="shared" si="2076"/>
        <v>187444.04078748191</v>
      </c>
      <c r="AI4643" s="11">
        <f t="shared" si="2064"/>
        <v>0</v>
      </c>
      <c r="AJ4643">
        <f t="shared" si="2065"/>
        <v>0</v>
      </c>
      <c r="AK4643" t="e">
        <f t="shared" si="2077"/>
        <v>#DIV/0!</v>
      </c>
      <c r="AL4643">
        <f t="shared" si="2078"/>
        <v>2.511643305600002</v>
      </c>
      <c r="AM4643" s="5">
        <f t="shared" si="2079"/>
        <v>2.5200000000000005</v>
      </c>
      <c r="AN4643">
        <v>0</v>
      </c>
      <c r="AO4643" s="72">
        <f t="shared" si="2080"/>
        <v>1.8</v>
      </c>
      <c r="AP4643" s="72">
        <f t="shared" si="2081"/>
        <v>0.2</v>
      </c>
      <c r="AQ4643" s="72">
        <f t="shared" si="2082"/>
        <v>0.4</v>
      </c>
      <c r="AR4643" s="71" t="e">
        <f t="shared" si="2083"/>
        <v>#DIV/0!</v>
      </c>
      <c r="BA4643">
        <f t="shared" si="2084"/>
        <v>48</v>
      </c>
      <c r="BB4643" s="91" t="e">
        <f t="shared" si="2085"/>
        <v>#DIV/0!</v>
      </c>
    </row>
    <row r="4644" spans="1:54">
      <c r="A4644" s="2" t="s">
        <v>4757</v>
      </c>
      <c r="B4644" s="7" t="s">
        <v>44587</v>
      </c>
      <c r="C4644" s="17">
        <f t="shared" si="2066"/>
        <v>26.6</v>
      </c>
      <c r="D4644" s="28">
        <f t="shared" si="2067"/>
        <v>42</v>
      </c>
      <c r="E4644" s="8">
        <f t="shared" si="2086"/>
        <v>10</v>
      </c>
      <c r="F4644" s="2" t="s">
        <v>9748</v>
      </c>
      <c r="G4644" s="54">
        <f t="shared" si="2087"/>
        <v>25.700000000000003</v>
      </c>
      <c r="H4644" s="20">
        <f t="shared" si="2088"/>
        <v>0.80211870000000007</v>
      </c>
      <c r="I4644" s="14" t="s">
        <v>19697</v>
      </c>
      <c r="J4644" s="14" t="s">
        <v>14735</v>
      </c>
      <c r="K4644" s="14" t="s">
        <v>24654</v>
      </c>
      <c r="L4644" s="14" t="s">
        <v>29615</v>
      </c>
      <c r="M4644" s="28">
        <f t="shared" si="2089"/>
        <v>12.2</v>
      </c>
      <c r="N4644" s="46">
        <f t="shared" si="2068"/>
        <v>6.4</v>
      </c>
      <c r="O4644" s="17">
        <f t="shared" si="2069"/>
        <v>2.6</v>
      </c>
      <c r="P4644" s="17">
        <f t="shared" si="2069"/>
        <v>4.6000000000000005</v>
      </c>
      <c r="Q4644" s="124">
        <f t="shared" si="2070"/>
        <v>0.4</v>
      </c>
      <c r="R4644" s="26">
        <f t="shared" si="2071"/>
        <v>1.8</v>
      </c>
      <c r="S4644" s="2" t="s">
        <v>34592</v>
      </c>
      <c r="T4644" s="2" t="s">
        <v>39572</v>
      </c>
      <c r="U4644" s="24">
        <f t="shared" si="2072"/>
        <v>314.90000000000003</v>
      </c>
      <c r="V4644" s="66">
        <f t="shared" si="2072"/>
        <v>400</v>
      </c>
      <c r="W4644" s="54">
        <f t="shared" si="2073"/>
        <v>2.57</v>
      </c>
      <c r="X4644" s="143">
        <f t="shared" si="2074"/>
        <v>314.90000000000003</v>
      </c>
      <c r="Y4644" s="143">
        <f t="shared" si="2075"/>
        <v>0.61399999999999999</v>
      </c>
      <c r="AD4644">
        <v>152</v>
      </c>
      <c r="AE4644">
        <v>-1</v>
      </c>
      <c r="AF4644" s="10">
        <v>37.9</v>
      </c>
      <c r="AG4644" s="10">
        <v>58.12</v>
      </c>
      <c r="AH4644" s="10">
        <f t="shared" si="2076"/>
        <v>192056.50669189965</v>
      </c>
      <c r="AI4644" s="11">
        <f t="shared" si="2064"/>
        <v>0</v>
      </c>
      <c r="AJ4644">
        <f t="shared" si="2065"/>
        <v>0</v>
      </c>
      <c r="AK4644" t="e">
        <f t="shared" si="2077"/>
        <v>#DIV/0!</v>
      </c>
      <c r="AL4644">
        <f t="shared" si="2078"/>
        <v>4.2599886263999993</v>
      </c>
      <c r="AM4644" s="5">
        <f t="shared" si="2079"/>
        <v>5.12</v>
      </c>
      <c r="AN4644">
        <v>0</v>
      </c>
      <c r="AO4644" s="72">
        <f t="shared" si="2080"/>
        <v>1.8</v>
      </c>
      <c r="AP4644" s="72">
        <f t="shared" si="2081"/>
        <v>0.4</v>
      </c>
      <c r="AQ4644" s="72">
        <f t="shared" si="2082"/>
        <v>0.4</v>
      </c>
      <c r="AR4644" s="71" t="e">
        <f t="shared" si="2083"/>
        <v>#DIV/0!</v>
      </c>
      <c r="BA4644">
        <f t="shared" si="2084"/>
        <v>42</v>
      </c>
      <c r="BB4644" s="91" t="e">
        <f t="shared" si="2085"/>
        <v>#DIV/0!</v>
      </c>
    </row>
    <row r="4645" spans="1:54">
      <c r="A4645" s="2" t="s">
        <v>4758</v>
      </c>
      <c r="B4645" s="7" t="s">
        <v>44588</v>
      </c>
      <c r="C4645" s="17">
        <f t="shared" si="2066"/>
        <v>11.4</v>
      </c>
      <c r="D4645" s="28">
        <f t="shared" si="2067"/>
        <v>36</v>
      </c>
      <c r="E4645" s="8">
        <f t="shared" si="2086"/>
        <v>7</v>
      </c>
      <c r="F4645" s="2" t="s">
        <v>9749</v>
      </c>
      <c r="G4645" s="54">
        <f t="shared" si="2087"/>
        <v>10.4</v>
      </c>
      <c r="H4645" s="20">
        <f t="shared" si="2088"/>
        <v>0.50579419999999997</v>
      </c>
      <c r="I4645" s="14" t="s">
        <v>19698</v>
      </c>
      <c r="J4645" s="14" t="s">
        <v>14736</v>
      </c>
      <c r="K4645" s="14" t="s">
        <v>24655</v>
      </c>
      <c r="L4645" s="14" t="s">
        <v>29616</v>
      </c>
      <c r="M4645" s="28">
        <f t="shared" si="2089"/>
        <v>9.6</v>
      </c>
      <c r="N4645" s="46">
        <f t="shared" si="2068"/>
        <v>5.2</v>
      </c>
      <c r="O4645" s="17">
        <f t="shared" si="2069"/>
        <v>0.60000000000000009</v>
      </c>
      <c r="P4645" s="17">
        <f t="shared" si="2069"/>
        <v>9.8000000000000007</v>
      </c>
      <c r="Q4645" s="124">
        <f t="shared" si="2070"/>
        <v>0.8</v>
      </c>
      <c r="R4645" s="26">
        <f t="shared" si="2071"/>
        <v>1.8</v>
      </c>
      <c r="S4645" s="2" t="s">
        <v>34593</v>
      </c>
      <c r="T4645" s="2" t="s">
        <v>39573</v>
      </c>
      <c r="U4645" s="24">
        <f t="shared" si="2072"/>
        <v>309</v>
      </c>
      <c r="V4645" s="66">
        <f t="shared" si="2072"/>
        <v>380.8</v>
      </c>
      <c r="W4645" s="54">
        <f t="shared" si="2073"/>
        <v>1.04</v>
      </c>
      <c r="X4645" s="143">
        <f t="shared" si="2074"/>
        <v>309</v>
      </c>
      <c r="Y4645" s="143">
        <f t="shared" si="2075"/>
        <v>0.30800000000000005</v>
      </c>
      <c r="AD4645">
        <v>152</v>
      </c>
      <c r="AE4645">
        <v>-1</v>
      </c>
      <c r="AF4645" s="10">
        <v>37.9</v>
      </c>
      <c r="AG4645" s="10">
        <v>58.12</v>
      </c>
      <c r="AH4645" s="10">
        <f t="shared" si="2076"/>
        <v>238874.35628238981</v>
      </c>
      <c r="AI4645" s="11">
        <f t="shared" si="2064"/>
        <v>0</v>
      </c>
      <c r="AJ4645">
        <f t="shared" si="2065"/>
        <v>0</v>
      </c>
      <c r="AK4645" t="e">
        <f t="shared" si="2077"/>
        <v>#DIV/0!</v>
      </c>
      <c r="AL4645">
        <f t="shared" si="2078"/>
        <v>5.2306741872000018</v>
      </c>
      <c r="AM4645" s="5">
        <f t="shared" si="2079"/>
        <v>2.08</v>
      </c>
      <c r="AN4645">
        <v>0</v>
      </c>
      <c r="AO4645" s="72">
        <f t="shared" si="2080"/>
        <v>1.8</v>
      </c>
      <c r="AP4645" s="72">
        <f t="shared" si="2081"/>
        <v>0.8</v>
      </c>
      <c r="AQ4645" s="72">
        <f t="shared" si="2082"/>
        <v>1</v>
      </c>
      <c r="AR4645" s="71" t="e">
        <f t="shared" si="2083"/>
        <v>#DIV/0!</v>
      </c>
      <c r="BA4645">
        <f t="shared" si="2084"/>
        <v>36</v>
      </c>
      <c r="BB4645" s="91" t="e">
        <f t="shared" si="2085"/>
        <v>#DIV/0!</v>
      </c>
    </row>
    <row r="4646" spans="1:54">
      <c r="A4646" s="2" t="s">
        <v>4759</v>
      </c>
      <c r="B4646" s="7" t="s">
        <v>44589</v>
      </c>
      <c r="C4646" s="17">
        <f t="shared" si="2066"/>
        <v>19.5</v>
      </c>
      <c r="D4646" s="28">
        <f t="shared" si="2067"/>
        <v>64</v>
      </c>
      <c r="E4646" s="8">
        <f t="shared" si="2086"/>
        <v>9</v>
      </c>
      <c r="F4646" s="2" t="s">
        <v>9750</v>
      </c>
      <c r="G4646" s="54">
        <f t="shared" si="2087"/>
        <v>18.600000000000001</v>
      </c>
      <c r="H4646" s="20">
        <f t="shared" si="2088"/>
        <v>0.60741860000000003</v>
      </c>
      <c r="I4646" s="14" t="s">
        <v>19699</v>
      </c>
      <c r="J4646" s="14" t="s">
        <v>14737</v>
      </c>
      <c r="K4646" s="14" t="s">
        <v>24656</v>
      </c>
      <c r="L4646" s="14" t="s">
        <v>29617</v>
      </c>
      <c r="M4646" s="28">
        <f t="shared" si="2089"/>
        <v>11.3</v>
      </c>
      <c r="N4646" s="46">
        <f t="shared" si="2068"/>
        <v>5.6</v>
      </c>
      <c r="O4646" s="17">
        <f t="shared" si="2069"/>
        <v>1</v>
      </c>
      <c r="P4646" s="17">
        <f t="shared" si="2069"/>
        <v>6.4</v>
      </c>
      <c r="Q4646" s="124">
        <f t="shared" si="2070"/>
        <v>0.8</v>
      </c>
      <c r="R4646" s="26">
        <f t="shared" si="2071"/>
        <v>2</v>
      </c>
      <c r="S4646" s="2" t="s">
        <v>34594</v>
      </c>
      <c r="T4646" s="2" t="s">
        <v>39574</v>
      </c>
      <c r="U4646" s="24">
        <f t="shared" si="2072"/>
        <v>336.6</v>
      </c>
      <c r="V4646" s="66">
        <f t="shared" si="2072"/>
        <v>312.60000000000002</v>
      </c>
      <c r="W4646" s="54">
        <f t="shared" si="2073"/>
        <v>1.86</v>
      </c>
      <c r="X4646" s="143">
        <f t="shared" si="2074"/>
        <v>336.6</v>
      </c>
      <c r="Y4646" s="143">
        <f t="shared" si="2075"/>
        <v>0.47199999999999998</v>
      </c>
      <c r="AD4646">
        <v>152</v>
      </c>
      <c r="AE4646">
        <v>-1</v>
      </c>
      <c r="AF4646" s="10">
        <v>37.9</v>
      </c>
      <c r="AG4646" s="10">
        <v>58.12</v>
      </c>
      <c r="AH4646" s="10">
        <f t="shared" si="2076"/>
        <v>341461.46140710812</v>
      </c>
      <c r="AI4646" s="11">
        <f t="shared" si="2064"/>
        <v>0</v>
      </c>
      <c r="AJ4646">
        <f t="shared" si="2065"/>
        <v>0</v>
      </c>
      <c r="AK4646" t="e">
        <f t="shared" si="2077"/>
        <v>#DIV/0!</v>
      </c>
      <c r="AL4646">
        <f t="shared" si="2078"/>
        <v>5.0250419199999996</v>
      </c>
      <c r="AM4646" s="5">
        <f t="shared" si="2079"/>
        <v>3.7</v>
      </c>
      <c r="AN4646">
        <v>0</v>
      </c>
      <c r="AO4646" s="72">
        <f t="shared" si="2080"/>
        <v>2</v>
      </c>
      <c r="AP4646" s="72">
        <f t="shared" si="2081"/>
        <v>0.8</v>
      </c>
      <c r="AQ4646" s="72">
        <f t="shared" si="2082"/>
        <v>0.8</v>
      </c>
      <c r="AR4646" s="71" t="e">
        <f t="shared" si="2083"/>
        <v>#DIV/0!</v>
      </c>
      <c r="BA4646">
        <f t="shared" si="2084"/>
        <v>64</v>
      </c>
      <c r="BB4646" s="91" t="e">
        <f t="shared" si="2085"/>
        <v>#DIV/0!</v>
      </c>
    </row>
    <row r="4647" spans="1:54">
      <c r="A4647" s="2" t="s">
        <v>4760</v>
      </c>
      <c r="B4647" s="7" t="s">
        <v>44590</v>
      </c>
      <c r="C4647" s="17">
        <f t="shared" si="2066"/>
        <v>23.5</v>
      </c>
      <c r="D4647" s="28">
        <f t="shared" si="2067"/>
        <v>13</v>
      </c>
      <c r="E4647" s="8">
        <f t="shared" si="2086"/>
        <v>18</v>
      </c>
      <c r="F4647" s="2" t="s">
        <v>9751</v>
      </c>
      <c r="G4647" s="54">
        <f t="shared" si="2087"/>
        <v>22.5</v>
      </c>
      <c r="H4647" s="20">
        <f t="shared" si="2088"/>
        <v>0.30576950000000003</v>
      </c>
      <c r="I4647" s="14" t="s">
        <v>72</v>
      </c>
      <c r="J4647" s="14" t="s">
        <v>14738</v>
      </c>
      <c r="K4647" s="14" t="s">
        <v>24657</v>
      </c>
      <c r="L4647" s="14" t="s">
        <v>29618</v>
      </c>
      <c r="M4647" s="28">
        <f t="shared" si="2089"/>
        <v>12.4</v>
      </c>
      <c r="N4647" s="46">
        <f t="shared" si="2068"/>
        <v>5.2</v>
      </c>
      <c r="O4647" s="17">
        <f t="shared" si="2069"/>
        <v>2.6</v>
      </c>
      <c r="P4647" s="17">
        <f t="shared" si="2069"/>
        <v>4.2</v>
      </c>
      <c r="Q4647" s="124">
        <f t="shared" si="2070"/>
        <v>1.2000000000000002</v>
      </c>
      <c r="R4647" s="26">
        <f t="shared" si="2071"/>
        <v>1.8</v>
      </c>
      <c r="S4647" s="2" t="s">
        <v>34595</v>
      </c>
      <c r="T4647" s="2" t="s">
        <v>39575</v>
      </c>
      <c r="U4647" s="24">
        <f t="shared" si="2072"/>
        <v>285.8</v>
      </c>
      <c r="V4647" s="66">
        <f t="shared" si="2072"/>
        <v>405</v>
      </c>
      <c r="W4647" s="54">
        <f t="shared" si="2073"/>
        <v>2.25</v>
      </c>
      <c r="X4647" s="143">
        <f t="shared" si="2074"/>
        <v>285.8</v>
      </c>
      <c r="Y4647" s="143">
        <f t="shared" si="2075"/>
        <v>0.55000000000000004</v>
      </c>
      <c r="AD4647">
        <v>152</v>
      </c>
      <c r="AE4647">
        <v>-1</v>
      </c>
      <c r="AF4647" s="10">
        <v>37.9</v>
      </c>
      <c r="AG4647" s="10">
        <v>58.12</v>
      </c>
      <c r="AH4647" s="10">
        <f t="shared" si="2076"/>
        <v>176455.38510272466</v>
      </c>
      <c r="AI4647" s="11">
        <f t="shared" si="2064"/>
        <v>0</v>
      </c>
      <c r="AJ4647">
        <f t="shared" si="2065"/>
        <v>0</v>
      </c>
      <c r="AK4647" t="e">
        <f t="shared" si="2077"/>
        <v>#DIV/0!</v>
      </c>
      <c r="AL4647">
        <f t="shared" si="2078"/>
        <v>13.645794708</v>
      </c>
      <c r="AM4647" s="5">
        <f t="shared" si="2079"/>
        <v>4.5</v>
      </c>
      <c r="AN4647">
        <v>0</v>
      </c>
      <c r="AO4647" s="72">
        <f t="shared" si="2080"/>
        <v>1.8</v>
      </c>
      <c r="AP4647" s="72">
        <f t="shared" si="2081"/>
        <v>1.2000000000000002</v>
      </c>
      <c r="AQ4647" s="72">
        <f t="shared" si="2082"/>
        <v>1.4000000000000001</v>
      </c>
      <c r="AR4647" s="71" t="e">
        <f t="shared" si="2083"/>
        <v>#DIV/0!</v>
      </c>
      <c r="BA4647">
        <f t="shared" si="2084"/>
        <v>13</v>
      </c>
      <c r="BB4647" s="91" t="e">
        <f t="shared" si="2085"/>
        <v>#DIV/0!</v>
      </c>
    </row>
    <row r="4648" spans="1:54">
      <c r="A4648" s="2" t="s">
        <v>4761</v>
      </c>
      <c r="B4648" s="7" t="s">
        <v>44591</v>
      </c>
      <c r="C4648" s="17">
        <f t="shared" si="2066"/>
        <v>24.900000000000002</v>
      </c>
      <c r="D4648" s="28">
        <f t="shared" si="2067"/>
        <v>261</v>
      </c>
      <c r="E4648" s="8">
        <f t="shared" si="2086"/>
        <v>12</v>
      </c>
      <c r="F4648" s="2" t="s">
        <v>9752</v>
      </c>
      <c r="G4648" s="54">
        <f t="shared" si="2087"/>
        <v>24</v>
      </c>
      <c r="H4648" s="20">
        <f t="shared" si="2088"/>
        <v>0.59526020000000002</v>
      </c>
      <c r="I4648" s="14" t="s">
        <v>19700</v>
      </c>
      <c r="J4648" s="14" t="s">
        <v>14739</v>
      </c>
      <c r="K4648" s="14" t="s">
        <v>24658</v>
      </c>
      <c r="L4648" s="14" t="s">
        <v>29619</v>
      </c>
      <c r="M4648" s="28">
        <f t="shared" si="2089"/>
        <v>11.7</v>
      </c>
      <c r="N4648" s="46">
        <f t="shared" si="2068"/>
        <v>5.6</v>
      </c>
      <c r="O4648" s="17">
        <f t="shared" si="2069"/>
        <v>1.8</v>
      </c>
      <c r="P4648" s="17">
        <f t="shared" si="2069"/>
        <v>5.6000000000000005</v>
      </c>
      <c r="Q4648" s="124">
        <f t="shared" si="2070"/>
        <v>0.8</v>
      </c>
      <c r="R4648" s="26">
        <f t="shared" si="2071"/>
        <v>1.8</v>
      </c>
      <c r="S4648" s="2" t="s">
        <v>34596</v>
      </c>
      <c r="T4648" s="2" t="s">
        <v>39576</v>
      </c>
      <c r="U4648" s="24">
        <f t="shared" si="2072"/>
        <v>534</v>
      </c>
      <c r="V4648" s="66">
        <f t="shared" si="2072"/>
        <v>407.3</v>
      </c>
      <c r="W4648" s="54">
        <f t="shared" si="2073"/>
        <v>2.4</v>
      </c>
      <c r="X4648" s="143">
        <f t="shared" si="2074"/>
        <v>534</v>
      </c>
      <c r="Y4648" s="143">
        <f t="shared" si="2075"/>
        <v>0.57999999999999996</v>
      </c>
      <c r="AD4648">
        <v>152</v>
      </c>
      <c r="AE4648">
        <v>-1</v>
      </c>
      <c r="AF4648" s="10">
        <v>37.9</v>
      </c>
      <c r="AG4648" s="10">
        <v>58.12</v>
      </c>
      <c r="AH4648" s="10">
        <f t="shared" si="2076"/>
        <v>168329.13767980423</v>
      </c>
      <c r="AI4648" s="11">
        <f t="shared" si="2064"/>
        <v>0</v>
      </c>
      <c r="AJ4648">
        <f t="shared" si="2065"/>
        <v>0</v>
      </c>
      <c r="AK4648" t="e">
        <f t="shared" si="2077"/>
        <v>#DIV/0!</v>
      </c>
      <c r="AL4648">
        <f t="shared" si="2078"/>
        <v>7.3435989312000016</v>
      </c>
      <c r="AM4648" s="5">
        <f t="shared" si="2079"/>
        <v>4.78</v>
      </c>
      <c r="AN4648">
        <v>0</v>
      </c>
      <c r="AO4648" s="72">
        <f t="shared" si="2080"/>
        <v>1.8</v>
      </c>
      <c r="AP4648" s="72">
        <f t="shared" si="2081"/>
        <v>0.8</v>
      </c>
      <c r="AQ4648" s="72">
        <f t="shared" si="2082"/>
        <v>0.8</v>
      </c>
      <c r="AR4648" s="71" t="e">
        <f t="shared" si="2083"/>
        <v>#DIV/0!</v>
      </c>
      <c r="BA4648">
        <f t="shared" si="2084"/>
        <v>261</v>
      </c>
      <c r="BB4648" s="91" t="e">
        <f t="shared" si="2085"/>
        <v>#DIV/0!</v>
      </c>
    </row>
    <row r="4649" spans="1:54">
      <c r="A4649" s="2" t="s">
        <v>4762</v>
      </c>
      <c r="B4649" s="7" t="s">
        <v>44592</v>
      </c>
      <c r="C4649" s="17">
        <f t="shared" si="2066"/>
        <v>29.5</v>
      </c>
      <c r="D4649" s="28">
        <f t="shared" si="2067"/>
        <v>102</v>
      </c>
      <c r="E4649" s="8">
        <f t="shared" si="2086"/>
        <v>17</v>
      </c>
      <c r="F4649" s="2" t="s">
        <v>9753</v>
      </c>
      <c r="G4649" s="54">
        <f t="shared" si="2087"/>
        <v>28.5</v>
      </c>
      <c r="H4649" s="20">
        <f t="shared" si="2088"/>
        <v>0.1222076</v>
      </c>
      <c r="I4649" s="14" t="s">
        <v>19701</v>
      </c>
      <c r="J4649" s="14" t="s">
        <v>14740</v>
      </c>
      <c r="K4649" s="14" t="s">
        <v>24659</v>
      </c>
      <c r="L4649" s="14" t="s">
        <v>29620</v>
      </c>
      <c r="M4649" s="28">
        <f t="shared" si="2089"/>
        <v>13.3</v>
      </c>
      <c r="N4649" s="46">
        <f t="shared" si="2068"/>
        <v>5.2</v>
      </c>
      <c r="O4649" s="17">
        <f t="shared" si="2069"/>
        <v>2.6</v>
      </c>
      <c r="P4649" s="17">
        <f t="shared" si="2069"/>
        <v>2.4000000000000004</v>
      </c>
      <c r="Q4649" s="124">
        <f t="shared" si="2070"/>
        <v>1.2000000000000002</v>
      </c>
      <c r="R4649" s="26">
        <f t="shared" si="2071"/>
        <v>1.4000000000000001</v>
      </c>
      <c r="S4649" s="2" t="s">
        <v>34597</v>
      </c>
      <c r="T4649" s="2" t="s">
        <v>39577</v>
      </c>
      <c r="U4649" s="24">
        <f t="shared" si="2072"/>
        <v>374.70000000000005</v>
      </c>
      <c r="V4649" s="66">
        <f t="shared" si="2072"/>
        <v>318.70000000000005</v>
      </c>
      <c r="W4649" s="54">
        <f t="shared" si="2073"/>
        <v>2.8499999999999996</v>
      </c>
      <c r="X4649" s="143">
        <f t="shared" si="2074"/>
        <v>374.70000000000005</v>
      </c>
      <c r="Y4649" s="143">
        <f t="shared" si="2075"/>
        <v>0.66999999999999993</v>
      </c>
      <c r="AD4649">
        <v>152</v>
      </c>
      <c r="AE4649">
        <v>-1</v>
      </c>
      <c r="AF4649" s="10">
        <v>37.9</v>
      </c>
      <c r="AG4649" s="10">
        <v>58.12</v>
      </c>
      <c r="AH4649" s="10">
        <f t="shared" si="2076"/>
        <v>334210.43060757121</v>
      </c>
      <c r="AI4649" s="11">
        <f t="shared" si="2064"/>
        <v>0</v>
      </c>
      <c r="AJ4649">
        <f t="shared" si="2065"/>
        <v>0</v>
      </c>
      <c r="AK4649" t="e">
        <f t="shared" si="2077"/>
        <v>#DIV/0!</v>
      </c>
      <c r="AL4649">
        <f t="shared" si="2078"/>
        <v>7.6683944064000027</v>
      </c>
      <c r="AM4649" s="5">
        <f t="shared" si="2079"/>
        <v>5.7</v>
      </c>
      <c r="AN4649">
        <v>0</v>
      </c>
      <c r="AO4649" s="72">
        <f t="shared" si="2080"/>
        <v>1.4000000000000001</v>
      </c>
      <c r="AP4649" s="72">
        <f t="shared" si="2081"/>
        <v>1.2000000000000002</v>
      </c>
      <c r="AQ4649" s="72">
        <f t="shared" si="2082"/>
        <v>1.4000000000000001</v>
      </c>
      <c r="AR4649" s="71" t="e">
        <f t="shared" si="2083"/>
        <v>#DIV/0!</v>
      </c>
      <c r="BA4649">
        <f t="shared" si="2084"/>
        <v>102</v>
      </c>
      <c r="BB4649" s="91" t="e">
        <f t="shared" si="2085"/>
        <v>#DIV/0!</v>
      </c>
    </row>
    <row r="4650" spans="1:54">
      <c r="A4650" s="2" t="s">
        <v>4763</v>
      </c>
      <c r="B4650" s="7" t="s">
        <v>44593</v>
      </c>
      <c r="C4650" s="17">
        <f t="shared" si="2066"/>
        <v>35.700000000000003</v>
      </c>
      <c r="D4650" s="28">
        <f t="shared" si="2067"/>
        <v>248</v>
      </c>
      <c r="E4650" s="8">
        <f t="shared" si="2086"/>
        <v>10</v>
      </c>
      <c r="F4650" s="2" t="s">
        <v>9754</v>
      </c>
      <c r="G4650" s="54">
        <f t="shared" si="2087"/>
        <v>34.800000000000004</v>
      </c>
      <c r="H4650" s="20">
        <f t="shared" si="2088"/>
        <v>0.66154230000000003</v>
      </c>
      <c r="I4650" s="14" t="s">
        <v>19702</v>
      </c>
      <c r="J4650" s="14" t="s">
        <v>14741</v>
      </c>
      <c r="K4650" s="14" t="s">
        <v>24660</v>
      </c>
      <c r="L4650" s="14" t="s">
        <v>29621</v>
      </c>
      <c r="M4650" s="28">
        <f t="shared" si="2089"/>
        <v>13.6</v>
      </c>
      <c r="N4650" s="46">
        <f t="shared" si="2068"/>
        <v>5.4</v>
      </c>
      <c r="O4650" s="17">
        <f t="shared" si="2069"/>
        <v>2.8000000000000003</v>
      </c>
      <c r="P4650" s="17">
        <f t="shared" si="2069"/>
        <v>1.8</v>
      </c>
      <c r="Q4650" s="124">
        <f t="shared" si="2070"/>
        <v>0.60000000000000009</v>
      </c>
      <c r="R4650" s="26">
        <f t="shared" si="2071"/>
        <v>1.6</v>
      </c>
      <c r="S4650" s="2" t="s">
        <v>34598</v>
      </c>
      <c r="T4650" s="2" t="s">
        <v>39578</v>
      </c>
      <c r="U4650" s="24">
        <f t="shared" si="2072"/>
        <v>520.70000000000005</v>
      </c>
      <c r="V4650" s="66">
        <f t="shared" si="2072"/>
        <v>337.90000000000003</v>
      </c>
      <c r="W4650" s="54">
        <f t="shared" si="2073"/>
        <v>3.48</v>
      </c>
      <c r="X4650" s="143">
        <f t="shared" si="2074"/>
        <v>520.70000000000005</v>
      </c>
      <c r="Y4650" s="143">
        <f t="shared" si="2075"/>
        <v>0.79599999999999993</v>
      </c>
      <c r="AD4650">
        <v>152</v>
      </c>
      <c r="AE4650">
        <v>-1</v>
      </c>
      <c r="AF4650" s="10">
        <v>37.9</v>
      </c>
      <c r="AG4650" s="10">
        <v>58.12</v>
      </c>
      <c r="AH4650" s="10">
        <f t="shared" si="2076"/>
        <v>309669.64311778994</v>
      </c>
      <c r="AI4650" s="11">
        <f t="shared" si="2064"/>
        <v>0</v>
      </c>
      <c r="AJ4650">
        <f t="shared" si="2065"/>
        <v>0</v>
      </c>
      <c r="AK4650" t="e">
        <f t="shared" si="2077"/>
        <v>#DIV/0!</v>
      </c>
      <c r="AL4650">
        <f t="shared" si="2078"/>
        <v>2.7293228928000004</v>
      </c>
      <c r="AM4650" s="5">
        <f t="shared" si="2079"/>
        <v>6.94</v>
      </c>
      <c r="AN4650">
        <v>0</v>
      </c>
      <c r="AO4650" s="72">
        <f t="shared" si="2080"/>
        <v>1.6</v>
      </c>
      <c r="AP4650" s="72">
        <f t="shared" si="2081"/>
        <v>0.60000000000000009</v>
      </c>
      <c r="AQ4650" s="72">
        <f t="shared" si="2082"/>
        <v>0.60000000000000009</v>
      </c>
      <c r="AR4650" s="71" t="e">
        <f t="shared" si="2083"/>
        <v>#DIV/0!</v>
      </c>
      <c r="BA4650">
        <f t="shared" si="2084"/>
        <v>248</v>
      </c>
      <c r="BB4650" s="91" t="e">
        <f t="shared" si="2085"/>
        <v>#DIV/0!</v>
      </c>
    </row>
    <row r="4651" spans="1:54">
      <c r="A4651" s="2" t="s">
        <v>4764</v>
      </c>
      <c r="B4651" s="7" t="s">
        <v>44594</v>
      </c>
      <c r="C4651" s="17">
        <f t="shared" si="2066"/>
        <v>28.6</v>
      </c>
      <c r="D4651" s="28">
        <f t="shared" si="2067"/>
        <v>210</v>
      </c>
      <c r="E4651" s="8">
        <f t="shared" si="2086"/>
        <v>12</v>
      </c>
      <c r="F4651" s="2" t="s">
        <v>9755</v>
      </c>
      <c r="G4651" s="54">
        <f t="shared" si="2087"/>
        <v>27.6</v>
      </c>
      <c r="H4651" s="20">
        <f t="shared" si="2088"/>
        <v>0.48725180000000001</v>
      </c>
      <c r="I4651" s="14" t="s">
        <v>19703</v>
      </c>
      <c r="J4651" s="14" t="s">
        <v>14742</v>
      </c>
      <c r="K4651" s="14" t="s">
        <v>24661</v>
      </c>
      <c r="L4651" s="14" t="s">
        <v>29622</v>
      </c>
      <c r="M4651" s="28">
        <f t="shared" si="2089"/>
        <v>11.4</v>
      </c>
      <c r="N4651" s="46">
        <f t="shared" si="2068"/>
        <v>6.4</v>
      </c>
      <c r="O4651" s="17">
        <f t="shared" si="2069"/>
        <v>1.2000000000000002</v>
      </c>
      <c r="P4651" s="17">
        <f t="shared" si="2069"/>
        <v>6.2</v>
      </c>
      <c r="Q4651" s="124">
        <f t="shared" si="2070"/>
        <v>1.2000000000000002</v>
      </c>
      <c r="R4651" s="26">
        <f t="shared" si="2071"/>
        <v>2.4000000000000004</v>
      </c>
      <c r="S4651" s="2" t="s">
        <v>34599</v>
      </c>
      <c r="T4651" s="2" t="s">
        <v>39579</v>
      </c>
      <c r="U4651" s="24">
        <f t="shared" si="2072"/>
        <v>482.90000000000003</v>
      </c>
      <c r="V4651" s="66">
        <f t="shared" si="2072"/>
        <v>322.70000000000005</v>
      </c>
      <c r="W4651" s="54">
        <f t="shared" si="2073"/>
        <v>2.76</v>
      </c>
      <c r="X4651" s="143">
        <f t="shared" si="2074"/>
        <v>482.90000000000003</v>
      </c>
      <c r="Y4651" s="143">
        <f t="shared" si="2075"/>
        <v>0.65199999999999991</v>
      </c>
      <c r="AD4651">
        <v>152</v>
      </c>
      <c r="AE4651">
        <v>-1</v>
      </c>
      <c r="AF4651" s="10">
        <v>37.9</v>
      </c>
      <c r="AG4651" s="10">
        <v>58.12</v>
      </c>
      <c r="AH4651" s="10">
        <f t="shared" si="2076"/>
        <v>329333.84027005365</v>
      </c>
      <c r="AI4651" s="11">
        <f t="shared" si="2064"/>
        <v>0</v>
      </c>
      <c r="AJ4651">
        <f t="shared" si="2065"/>
        <v>0</v>
      </c>
      <c r="AK4651" t="e">
        <f t="shared" si="2077"/>
        <v>#DIV/0!</v>
      </c>
      <c r="AL4651">
        <f t="shared" si="2078"/>
        <v>9.1556318592000032</v>
      </c>
      <c r="AM4651" s="5">
        <f t="shared" si="2079"/>
        <v>5.5200000000000005</v>
      </c>
      <c r="AN4651">
        <v>0</v>
      </c>
      <c r="AO4651" s="72">
        <f t="shared" si="2080"/>
        <v>2.4000000000000004</v>
      </c>
      <c r="AP4651" s="72">
        <f t="shared" si="2081"/>
        <v>1.2000000000000002</v>
      </c>
      <c r="AQ4651" s="72">
        <f t="shared" si="2082"/>
        <v>1.4000000000000001</v>
      </c>
      <c r="AR4651" s="71" t="e">
        <f t="shared" si="2083"/>
        <v>#DIV/0!</v>
      </c>
      <c r="BA4651">
        <f t="shared" si="2084"/>
        <v>210</v>
      </c>
      <c r="BB4651" s="91" t="e">
        <f t="shared" si="2085"/>
        <v>#DIV/0!</v>
      </c>
    </row>
    <row r="4652" spans="1:54">
      <c r="A4652" s="2" t="s">
        <v>4765</v>
      </c>
      <c r="B4652" s="7" t="s">
        <v>44595</v>
      </c>
      <c r="C4652" s="17">
        <f t="shared" si="2066"/>
        <v>26</v>
      </c>
      <c r="D4652" s="28">
        <f t="shared" si="2067"/>
        <v>297</v>
      </c>
      <c r="E4652" s="8">
        <f t="shared" si="2086"/>
        <v>7</v>
      </c>
      <c r="F4652" s="2" t="s">
        <v>9756</v>
      </c>
      <c r="G4652" s="54">
        <f t="shared" si="2087"/>
        <v>25</v>
      </c>
      <c r="H4652" s="20">
        <f t="shared" si="2088"/>
        <v>0.75793739999999998</v>
      </c>
      <c r="I4652" s="14" t="s">
        <v>19704</v>
      </c>
      <c r="J4652" s="14" t="s">
        <v>14743</v>
      </c>
      <c r="K4652" s="14" t="s">
        <v>24662</v>
      </c>
      <c r="L4652" s="14" t="s">
        <v>29623</v>
      </c>
      <c r="M4652" s="28">
        <f t="shared" si="2089"/>
        <v>13.9</v>
      </c>
      <c r="N4652" s="46">
        <f t="shared" si="2068"/>
        <v>6</v>
      </c>
      <c r="O4652" s="17">
        <f t="shared" si="2069"/>
        <v>1.6</v>
      </c>
      <c r="P4652" s="17">
        <f t="shared" si="2069"/>
        <v>1.2000000000000002</v>
      </c>
      <c r="Q4652" s="124">
        <f t="shared" si="2070"/>
        <v>0.4</v>
      </c>
      <c r="R4652" s="26">
        <f t="shared" si="2071"/>
        <v>1.6</v>
      </c>
      <c r="S4652" s="2" t="s">
        <v>34600</v>
      </c>
      <c r="T4652" s="2" t="s">
        <v>39580</v>
      </c>
      <c r="U4652" s="24">
        <f t="shared" si="2072"/>
        <v>569.80000000000007</v>
      </c>
      <c r="V4652" s="66">
        <f t="shared" si="2072"/>
        <v>357.40000000000003</v>
      </c>
      <c r="W4652" s="54">
        <f t="shared" si="2073"/>
        <v>2.5</v>
      </c>
      <c r="X4652" s="143">
        <f t="shared" si="2074"/>
        <v>569.80000000000007</v>
      </c>
      <c r="Y4652" s="143">
        <f t="shared" si="2075"/>
        <v>0.6</v>
      </c>
      <c r="AD4652">
        <v>152</v>
      </c>
      <c r="AE4652">
        <v>-1</v>
      </c>
      <c r="AF4652" s="10">
        <v>37.9</v>
      </c>
      <c r="AG4652" s="10">
        <v>58.12</v>
      </c>
      <c r="AH4652" s="10">
        <f t="shared" si="2076"/>
        <v>281031.94252239267</v>
      </c>
      <c r="AI4652" s="11">
        <f t="shared" si="2064"/>
        <v>0</v>
      </c>
      <c r="AJ4652">
        <f t="shared" si="2065"/>
        <v>0</v>
      </c>
      <c r="AK4652" t="e">
        <f t="shared" si="2077"/>
        <v>#DIV/0!</v>
      </c>
      <c r="AL4652">
        <f t="shared" si="2078"/>
        <v>0.74361630720000027</v>
      </c>
      <c r="AM4652" s="5">
        <f t="shared" si="2079"/>
        <v>5</v>
      </c>
      <c r="AN4652">
        <v>0</v>
      </c>
      <c r="AO4652" s="72">
        <f t="shared" si="2080"/>
        <v>1.6</v>
      </c>
      <c r="AP4652" s="72">
        <f t="shared" si="2081"/>
        <v>0.4</v>
      </c>
      <c r="AQ4652" s="72">
        <f t="shared" si="2082"/>
        <v>0.4</v>
      </c>
      <c r="AR4652" s="71" t="e">
        <f t="shared" si="2083"/>
        <v>#DIV/0!</v>
      </c>
      <c r="BA4652">
        <f t="shared" si="2084"/>
        <v>297</v>
      </c>
      <c r="BB4652" s="91" t="e">
        <f t="shared" si="2085"/>
        <v>#DIV/0!</v>
      </c>
    </row>
    <row r="4653" spans="1:54">
      <c r="A4653" s="2" t="s">
        <v>4766</v>
      </c>
      <c r="B4653" s="7" t="s">
        <v>44596</v>
      </c>
      <c r="C4653" s="17">
        <f t="shared" si="2066"/>
        <v>19.2</v>
      </c>
      <c r="D4653" s="28">
        <f t="shared" si="2067"/>
        <v>143</v>
      </c>
      <c r="E4653" s="8">
        <f t="shared" si="2086"/>
        <v>5</v>
      </c>
      <c r="F4653" s="2" t="s">
        <v>9757</v>
      </c>
      <c r="G4653" s="54">
        <f t="shared" si="2087"/>
        <v>18.3</v>
      </c>
      <c r="H4653" s="20">
        <f t="shared" si="2088"/>
        <v>0.82042519999999997</v>
      </c>
      <c r="I4653" s="14" t="s">
        <v>19705</v>
      </c>
      <c r="J4653" s="14" t="s">
        <v>14744</v>
      </c>
      <c r="K4653" s="14" t="s">
        <v>24663</v>
      </c>
      <c r="L4653" s="14" t="s">
        <v>29624</v>
      </c>
      <c r="M4653" s="28">
        <f t="shared" si="2089"/>
        <v>13.9</v>
      </c>
      <c r="N4653" s="46">
        <f t="shared" si="2068"/>
        <v>6.4</v>
      </c>
      <c r="O4653" s="17">
        <f t="shared" si="2069"/>
        <v>1.2000000000000002</v>
      </c>
      <c r="P4653" s="17">
        <f t="shared" si="2069"/>
        <v>1.2000000000000002</v>
      </c>
      <c r="Q4653" s="124">
        <f t="shared" si="2070"/>
        <v>0.2</v>
      </c>
      <c r="R4653" s="26">
        <f t="shared" si="2071"/>
        <v>1.4000000000000001</v>
      </c>
      <c r="S4653" s="2" t="s">
        <v>34601</v>
      </c>
      <c r="T4653" s="2" t="s">
        <v>39581</v>
      </c>
      <c r="U4653" s="24">
        <f t="shared" si="2072"/>
        <v>415.8</v>
      </c>
      <c r="V4653" s="66">
        <f t="shared" si="2072"/>
        <v>424.8</v>
      </c>
      <c r="W4653" s="54">
        <f t="shared" si="2073"/>
        <v>1.83</v>
      </c>
      <c r="X4653" s="143">
        <f t="shared" si="2074"/>
        <v>415.8</v>
      </c>
      <c r="Y4653" s="143">
        <f t="shared" si="2075"/>
        <v>0.46599999999999997</v>
      </c>
      <c r="AD4653">
        <v>152</v>
      </c>
      <c r="AE4653">
        <v>-1</v>
      </c>
      <c r="AF4653" s="10">
        <v>37.9</v>
      </c>
      <c r="AG4653" s="10">
        <v>58.12</v>
      </c>
      <c r="AH4653" s="10">
        <f t="shared" si="2076"/>
        <v>32270.507955666275</v>
      </c>
      <c r="AI4653" s="11">
        <f t="shared" si="2064"/>
        <v>0</v>
      </c>
      <c r="AJ4653">
        <f t="shared" si="2065"/>
        <v>0</v>
      </c>
      <c r="AK4653" t="e">
        <f t="shared" si="2077"/>
        <v>#DIV/0!</v>
      </c>
      <c r="AL4653">
        <f t="shared" si="2078"/>
        <v>0.36202279680000021</v>
      </c>
      <c r="AM4653" s="5">
        <f t="shared" si="2079"/>
        <v>3.6399999999999997</v>
      </c>
      <c r="AN4653">
        <v>0</v>
      </c>
      <c r="AO4653" s="72">
        <f t="shared" si="2080"/>
        <v>1.4000000000000001</v>
      </c>
      <c r="AP4653" s="72">
        <f t="shared" si="2081"/>
        <v>0.2</v>
      </c>
      <c r="AQ4653" s="72">
        <f t="shared" si="2082"/>
        <v>0.4</v>
      </c>
      <c r="AR4653" s="71" t="e">
        <f t="shared" si="2083"/>
        <v>#DIV/0!</v>
      </c>
      <c r="BA4653">
        <f t="shared" si="2084"/>
        <v>143</v>
      </c>
      <c r="BB4653" s="91" t="e">
        <f t="shared" si="2085"/>
        <v>#DIV/0!</v>
      </c>
    </row>
    <row r="4654" spans="1:54">
      <c r="A4654" s="2" t="s">
        <v>4767</v>
      </c>
      <c r="B4654" s="7" t="s">
        <v>44597</v>
      </c>
      <c r="C4654" s="17">
        <f t="shared" si="2066"/>
        <v>22.8</v>
      </c>
      <c r="D4654" s="28">
        <f t="shared" si="2067"/>
        <v>286</v>
      </c>
      <c r="E4654" s="8">
        <f t="shared" si="2086"/>
        <v>16</v>
      </c>
      <c r="F4654" s="2" t="s">
        <v>9758</v>
      </c>
      <c r="G4654" s="54">
        <f t="shared" si="2087"/>
        <v>21.8</v>
      </c>
      <c r="H4654" s="20">
        <f t="shared" si="2088"/>
        <v>0.27558729999999998</v>
      </c>
      <c r="I4654" s="14" t="s">
        <v>19706</v>
      </c>
      <c r="J4654" s="14" t="s">
        <v>14745</v>
      </c>
      <c r="K4654" s="14" t="s">
        <v>24664</v>
      </c>
      <c r="L4654" s="14" t="s">
        <v>29625</v>
      </c>
      <c r="M4654" s="28">
        <f t="shared" si="2089"/>
        <v>12.2</v>
      </c>
      <c r="N4654" s="46">
        <f t="shared" si="2068"/>
        <v>6.8</v>
      </c>
      <c r="O4654" s="17">
        <f t="shared" si="2069"/>
        <v>1.4000000000000001</v>
      </c>
      <c r="P4654" s="17">
        <f t="shared" si="2069"/>
        <v>4.6000000000000005</v>
      </c>
      <c r="Q4654" s="124">
        <f t="shared" si="2070"/>
        <v>1.8</v>
      </c>
      <c r="R4654" s="26">
        <f t="shared" si="2071"/>
        <v>2.4000000000000004</v>
      </c>
      <c r="S4654" s="2" t="s">
        <v>34602</v>
      </c>
      <c r="T4654" s="2" t="s">
        <v>39582</v>
      </c>
      <c r="U4654" s="24">
        <f t="shared" si="2072"/>
        <v>559</v>
      </c>
      <c r="V4654" s="66">
        <f t="shared" si="2072"/>
        <v>410.8</v>
      </c>
      <c r="W4654" s="54">
        <f t="shared" si="2073"/>
        <v>2.1799999999999997</v>
      </c>
      <c r="X4654" s="143">
        <f t="shared" si="2074"/>
        <v>559</v>
      </c>
      <c r="Y4654" s="143">
        <f t="shared" si="2075"/>
        <v>0.53599999999999992</v>
      </c>
      <c r="AD4654">
        <v>152</v>
      </c>
      <c r="AE4654">
        <v>-1</v>
      </c>
      <c r="AF4654" s="10">
        <v>37.9</v>
      </c>
      <c r="AG4654" s="10">
        <v>58.12</v>
      </c>
      <c r="AH4654" s="10">
        <f t="shared" si="2076"/>
        <v>154590.27059430827</v>
      </c>
      <c r="AI4654" s="11">
        <f t="shared" si="2064"/>
        <v>0</v>
      </c>
      <c r="AJ4654">
        <f t="shared" si="2065"/>
        <v>0</v>
      </c>
      <c r="AK4654" t="e">
        <f t="shared" si="2077"/>
        <v>#DIV/0!</v>
      </c>
      <c r="AL4654">
        <f t="shared" si="2078"/>
        <v>11.196522691200004</v>
      </c>
      <c r="AM4654" s="5">
        <f t="shared" si="2079"/>
        <v>4.3600000000000003</v>
      </c>
      <c r="AN4654">
        <v>0</v>
      </c>
      <c r="AO4654" s="72">
        <f t="shared" si="2080"/>
        <v>2.4000000000000004</v>
      </c>
      <c r="AP4654" s="72">
        <f t="shared" si="2081"/>
        <v>1.8</v>
      </c>
      <c r="AQ4654" s="72">
        <f t="shared" si="2082"/>
        <v>1.8</v>
      </c>
      <c r="AR4654" s="71" t="e">
        <f t="shared" si="2083"/>
        <v>#DIV/0!</v>
      </c>
      <c r="BA4654">
        <f t="shared" si="2084"/>
        <v>286</v>
      </c>
      <c r="BB4654" s="91" t="e">
        <f t="shared" si="2085"/>
        <v>#DIV/0!</v>
      </c>
    </row>
    <row r="4655" spans="1:54">
      <c r="A4655" s="2" t="s">
        <v>4768</v>
      </c>
      <c r="B4655" s="7" t="s">
        <v>44598</v>
      </c>
      <c r="C4655" s="17">
        <f t="shared" si="2066"/>
        <v>26.1</v>
      </c>
      <c r="D4655" s="28">
        <f t="shared" si="2067"/>
        <v>34</v>
      </c>
      <c r="E4655" s="8">
        <f t="shared" si="2086"/>
        <v>9</v>
      </c>
      <c r="F4655" s="2" t="s">
        <v>9759</v>
      </c>
      <c r="G4655" s="54">
        <f t="shared" si="2087"/>
        <v>25.1</v>
      </c>
      <c r="H4655" s="20">
        <f t="shared" si="2088"/>
        <v>0.44508499999999995</v>
      </c>
      <c r="I4655" s="14" t="s">
        <v>19707</v>
      </c>
      <c r="J4655" s="14" t="s">
        <v>14746</v>
      </c>
      <c r="K4655" s="14" t="s">
        <v>24665</v>
      </c>
      <c r="L4655" s="14" t="s">
        <v>29626</v>
      </c>
      <c r="M4655" s="28">
        <f t="shared" si="2089"/>
        <v>9.6</v>
      </c>
      <c r="N4655" s="46">
        <f t="shared" si="2068"/>
        <v>5.2</v>
      </c>
      <c r="O4655" s="17">
        <f t="shared" si="2069"/>
        <v>0.60000000000000009</v>
      </c>
      <c r="P4655" s="17">
        <f t="shared" si="2069"/>
        <v>9.8000000000000007</v>
      </c>
      <c r="Q4655" s="124">
        <f t="shared" si="2070"/>
        <v>1.4000000000000001</v>
      </c>
      <c r="R4655" s="26">
        <f t="shared" si="2071"/>
        <v>2.6</v>
      </c>
      <c r="S4655" s="2" t="s">
        <v>34603</v>
      </c>
      <c r="T4655" s="2" t="s">
        <v>39583</v>
      </c>
      <c r="U4655" s="24">
        <f t="shared" si="2072"/>
        <v>307.3</v>
      </c>
      <c r="V4655" s="66">
        <f t="shared" si="2072"/>
        <v>378.20000000000005</v>
      </c>
      <c r="W4655" s="54">
        <f t="shared" si="2073"/>
        <v>2.5099999999999998</v>
      </c>
      <c r="X4655" s="143">
        <f t="shared" si="2074"/>
        <v>307.3</v>
      </c>
      <c r="Y4655" s="143">
        <f t="shared" si="2075"/>
        <v>0.60199999999999998</v>
      </c>
      <c r="AD4655">
        <v>152</v>
      </c>
      <c r="AE4655">
        <v>-1</v>
      </c>
      <c r="AF4655" s="10">
        <v>37.9</v>
      </c>
      <c r="AG4655" s="10">
        <v>58.12</v>
      </c>
      <c r="AH4655" s="10">
        <f t="shared" si="2076"/>
        <v>244209.44579474261</v>
      </c>
      <c r="AI4655" s="11">
        <f t="shared" si="2064"/>
        <v>0</v>
      </c>
      <c r="AJ4655">
        <f t="shared" si="2065"/>
        <v>0</v>
      </c>
      <c r="AK4655" t="e">
        <f t="shared" si="2077"/>
        <v>#DIV/0!</v>
      </c>
      <c r="AL4655">
        <f t="shared" si="2078"/>
        <v>8.4835405200000018</v>
      </c>
      <c r="AM4655" s="5">
        <f t="shared" si="2079"/>
        <v>5.0200000000000005</v>
      </c>
      <c r="AN4655">
        <v>0</v>
      </c>
      <c r="AO4655" s="72">
        <f t="shared" si="2080"/>
        <v>2.6</v>
      </c>
      <c r="AP4655" s="72">
        <f t="shared" si="2081"/>
        <v>1.4000000000000001</v>
      </c>
      <c r="AQ4655" s="72">
        <f t="shared" si="2082"/>
        <v>1.6</v>
      </c>
      <c r="AR4655" s="71" t="e">
        <f t="shared" si="2083"/>
        <v>#DIV/0!</v>
      </c>
      <c r="BA4655">
        <f t="shared" si="2084"/>
        <v>34</v>
      </c>
      <c r="BB4655" s="91" t="e">
        <f t="shared" si="2085"/>
        <v>#DIV/0!</v>
      </c>
    </row>
    <row r="4656" spans="1:54">
      <c r="A4656" s="2" t="s">
        <v>4769</v>
      </c>
      <c r="B4656" s="7" t="s">
        <v>44599</v>
      </c>
      <c r="C4656" s="17">
        <f t="shared" si="2066"/>
        <v>28</v>
      </c>
      <c r="D4656" s="28">
        <f t="shared" si="2067"/>
        <v>195</v>
      </c>
      <c r="E4656" s="8">
        <f t="shared" si="2086"/>
        <v>6</v>
      </c>
      <c r="F4656" s="2" t="s">
        <v>9760</v>
      </c>
      <c r="G4656" s="54">
        <f t="shared" si="2087"/>
        <v>27</v>
      </c>
      <c r="H4656" s="20">
        <f t="shared" si="2088"/>
        <v>0.63327040000000001</v>
      </c>
      <c r="I4656" s="14" t="s">
        <v>19708</v>
      </c>
      <c r="J4656" s="14" t="s">
        <v>14747</v>
      </c>
      <c r="K4656" s="14" t="s">
        <v>24666</v>
      </c>
      <c r="L4656" s="14" t="s">
        <v>29627</v>
      </c>
      <c r="M4656" s="28">
        <f t="shared" si="2089"/>
        <v>13.1</v>
      </c>
      <c r="N4656" s="46">
        <f t="shared" si="2068"/>
        <v>6.8</v>
      </c>
      <c r="O4656" s="17">
        <f t="shared" si="2069"/>
        <v>0.4</v>
      </c>
      <c r="P4656" s="17">
        <f t="shared" si="2069"/>
        <v>2.8000000000000003</v>
      </c>
      <c r="Q4656" s="124">
        <f t="shared" si="2070"/>
        <v>0.8</v>
      </c>
      <c r="R4656" s="26">
        <f t="shared" si="2071"/>
        <v>2.2000000000000002</v>
      </c>
      <c r="S4656" s="2" t="s">
        <v>34604</v>
      </c>
      <c r="T4656" s="2" t="s">
        <v>39584</v>
      </c>
      <c r="U4656" s="24">
        <f t="shared" si="2072"/>
        <v>468.5</v>
      </c>
      <c r="V4656" s="66">
        <f t="shared" si="2072"/>
        <v>389.70000000000005</v>
      </c>
      <c r="W4656" s="54">
        <f t="shared" si="2073"/>
        <v>2.6999999999999997</v>
      </c>
      <c r="X4656" s="143">
        <f t="shared" si="2074"/>
        <v>468.5</v>
      </c>
      <c r="Y4656" s="143">
        <f t="shared" si="2075"/>
        <v>0.6399999999999999</v>
      </c>
      <c r="AD4656">
        <v>152</v>
      </c>
      <c r="AE4656">
        <v>-1</v>
      </c>
      <c r="AF4656" s="10">
        <v>37.9</v>
      </c>
      <c r="AG4656" s="10">
        <v>58.12</v>
      </c>
      <c r="AH4656" s="10">
        <f t="shared" si="2076"/>
        <v>219084.74363679491</v>
      </c>
      <c r="AI4656" s="11">
        <f t="shared" si="2064"/>
        <v>0</v>
      </c>
      <c r="AJ4656">
        <f t="shared" si="2065"/>
        <v>0</v>
      </c>
      <c r="AK4656" t="e">
        <f t="shared" si="2077"/>
        <v>#DIV/0!</v>
      </c>
      <c r="AL4656">
        <f t="shared" si="2078"/>
        <v>0.90362173440000004</v>
      </c>
      <c r="AM4656" s="5">
        <f t="shared" si="2079"/>
        <v>5.4</v>
      </c>
      <c r="AN4656">
        <v>0</v>
      </c>
      <c r="AO4656" s="72">
        <f t="shared" si="2080"/>
        <v>2.2000000000000002</v>
      </c>
      <c r="AP4656" s="72">
        <f t="shared" si="2081"/>
        <v>0.8</v>
      </c>
      <c r="AQ4656" s="72">
        <f t="shared" si="2082"/>
        <v>1</v>
      </c>
      <c r="AR4656" s="71" t="e">
        <f t="shared" si="2083"/>
        <v>#DIV/0!</v>
      </c>
      <c r="BA4656">
        <f t="shared" si="2084"/>
        <v>195</v>
      </c>
      <c r="BB4656" s="91" t="e">
        <f t="shared" si="2085"/>
        <v>#DIV/0!</v>
      </c>
    </row>
    <row r="4657" spans="1:54">
      <c r="A4657" s="2" t="s">
        <v>4770</v>
      </c>
      <c r="B4657" s="7" t="s">
        <v>44600</v>
      </c>
      <c r="C4657" s="17">
        <f t="shared" si="2066"/>
        <v>6.2</v>
      </c>
      <c r="D4657" s="28">
        <f t="shared" si="2067"/>
        <v>141</v>
      </c>
      <c r="E4657" s="8">
        <f t="shared" si="2086"/>
        <v>6</v>
      </c>
      <c r="F4657" s="2" t="s">
        <v>9761</v>
      </c>
      <c r="G4657" s="54">
        <f t="shared" si="2087"/>
        <v>5.1999999999999993</v>
      </c>
      <c r="H4657" s="20">
        <f t="shared" si="2088"/>
        <v>0.77807270000000006</v>
      </c>
      <c r="I4657" s="14" t="s">
        <v>19709</v>
      </c>
      <c r="J4657" s="14" t="s">
        <v>14748</v>
      </c>
      <c r="K4657" s="14" t="s">
        <v>24667</v>
      </c>
      <c r="L4657" s="14" t="s">
        <v>29628</v>
      </c>
      <c r="M4657" s="28">
        <f t="shared" si="2089"/>
        <v>10</v>
      </c>
      <c r="N4657" s="46">
        <f t="shared" si="2068"/>
        <v>6.2</v>
      </c>
      <c r="O4657" s="17">
        <f t="shared" si="2069"/>
        <v>0.8</v>
      </c>
      <c r="P4657" s="17">
        <f t="shared" si="2069"/>
        <v>9</v>
      </c>
      <c r="Q4657" s="124">
        <f t="shared" si="2070"/>
        <v>0.4</v>
      </c>
      <c r="R4657" s="26">
        <f t="shared" si="2071"/>
        <v>2.2000000000000002</v>
      </c>
      <c r="S4657" s="2" t="s">
        <v>34605</v>
      </c>
      <c r="T4657" s="2" t="s">
        <v>39585</v>
      </c>
      <c r="U4657" s="24">
        <f t="shared" si="2072"/>
        <v>413.70000000000005</v>
      </c>
      <c r="V4657" s="66">
        <f t="shared" si="2072"/>
        <v>373.6</v>
      </c>
      <c r="W4657" s="54">
        <f t="shared" si="2073"/>
        <v>0.52</v>
      </c>
      <c r="X4657" s="143">
        <f t="shared" si="2074"/>
        <v>413.70000000000005</v>
      </c>
      <c r="Y4657" s="143">
        <f t="shared" si="2075"/>
        <v>0.20400000000000001</v>
      </c>
      <c r="AD4657">
        <v>152</v>
      </c>
      <c r="AE4657">
        <v>-1</v>
      </c>
      <c r="AF4657" s="10">
        <v>37.9</v>
      </c>
      <c r="AG4657" s="10">
        <v>58.12</v>
      </c>
      <c r="AH4657" s="10">
        <f t="shared" si="2076"/>
        <v>253146.71312602234</v>
      </c>
      <c r="AI4657" s="11">
        <f t="shared" si="2064"/>
        <v>0</v>
      </c>
      <c r="AJ4657">
        <f t="shared" si="2065"/>
        <v>0</v>
      </c>
      <c r="AK4657" t="e">
        <f t="shared" si="2077"/>
        <v>#DIV/0!</v>
      </c>
      <c r="AL4657">
        <f t="shared" si="2078"/>
        <v>3.5153284319999991</v>
      </c>
      <c r="AM4657" s="5">
        <f t="shared" si="2079"/>
        <v>1.04</v>
      </c>
      <c r="AN4657">
        <v>0</v>
      </c>
      <c r="AO4657" s="72">
        <f t="shared" si="2080"/>
        <v>2.2000000000000002</v>
      </c>
      <c r="AP4657" s="72">
        <f t="shared" si="2081"/>
        <v>0.4</v>
      </c>
      <c r="AQ4657" s="72">
        <f t="shared" si="2082"/>
        <v>0.60000000000000009</v>
      </c>
      <c r="AR4657" s="71" t="e">
        <f t="shared" si="2083"/>
        <v>#DIV/0!</v>
      </c>
      <c r="BA4657">
        <f t="shared" si="2084"/>
        <v>141</v>
      </c>
      <c r="BB4657" s="91" t="e">
        <f t="shared" si="2085"/>
        <v>#DIV/0!</v>
      </c>
    </row>
    <row r="4658" spans="1:54">
      <c r="A4658" s="2" t="s">
        <v>4771</v>
      </c>
      <c r="B4658" s="7" t="s">
        <v>44601</v>
      </c>
      <c r="C4658" s="17">
        <f t="shared" si="2066"/>
        <v>22</v>
      </c>
      <c r="D4658" s="28">
        <f t="shared" si="2067"/>
        <v>67</v>
      </c>
      <c r="E4658" s="8">
        <f t="shared" si="2086"/>
        <v>18</v>
      </c>
      <c r="F4658" s="2" t="s">
        <v>9762</v>
      </c>
      <c r="G4658" s="54">
        <f t="shared" si="2087"/>
        <v>21.1</v>
      </c>
      <c r="H4658" s="20">
        <f t="shared" si="2088"/>
        <v>0.50334590000000001</v>
      </c>
      <c r="I4658" s="14" t="s">
        <v>19710</v>
      </c>
      <c r="J4658" s="14" t="s">
        <v>14749</v>
      </c>
      <c r="K4658" s="14" t="s">
        <v>24668</v>
      </c>
      <c r="L4658" s="14" t="s">
        <v>29629</v>
      </c>
      <c r="M4658" s="28">
        <f t="shared" si="2089"/>
        <v>12.3</v>
      </c>
      <c r="N4658" s="46">
        <f t="shared" si="2068"/>
        <v>6.2</v>
      </c>
      <c r="O4658" s="17">
        <f t="shared" si="2069"/>
        <v>2.2000000000000002</v>
      </c>
      <c r="P4658" s="17">
        <f t="shared" si="2069"/>
        <v>4.4000000000000004</v>
      </c>
      <c r="Q4658" s="124">
        <f t="shared" si="2070"/>
        <v>1.4000000000000001</v>
      </c>
      <c r="R4658" s="26">
        <f t="shared" si="2071"/>
        <v>2.8000000000000003</v>
      </c>
      <c r="S4658" s="2" t="s">
        <v>34606</v>
      </c>
      <c r="T4658" s="2" t="s">
        <v>39586</v>
      </c>
      <c r="U4658" s="24">
        <f t="shared" si="2072"/>
        <v>339.90000000000003</v>
      </c>
      <c r="V4658" s="66">
        <f t="shared" si="2072"/>
        <v>361.20000000000005</v>
      </c>
      <c r="W4658" s="54">
        <f t="shared" si="2073"/>
        <v>2.11</v>
      </c>
      <c r="X4658" s="143">
        <f t="shared" si="2074"/>
        <v>339.90000000000003</v>
      </c>
      <c r="Y4658" s="143">
        <f t="shared" si="2075"/>
        <v>0.52200000000000002</v>
      </c>
      <c r="AD4658">
        <v>152</v>
      </c>
      <c r="AE4658">
        <v>-1</v>
      </c>
      <c r="AF4658" s="10">
        <v>37.9</v>
      </c>
      <c r="AG4658" s="10">
        <v>58.12</v>
      </c>
      <c r="AH4658" s="10">
        <f t="shared" si="2076"/>
        <v>274811.66341798857</v>
      </c>
      <c r="AI4658" s="11">
        <f t="shared" si="2064"/>
        <v>0</v>
      </c>
      <c r="AJ4658">
        <f t="shared" si="2065"/>
        <v>0</v>
      </c>
      <c r="AK4658" t="e">
        <f t="shared" si="2077"/>
        <v>#DIV/0!</v>
      </c>
      <c r="AL4658">
        <f t="shared" si="2078"/>
        <v>13.461312726400003</v>
      </c>
      <c r="AM4658" s="5">
        <f t="shared" si="2079"/>
        <v>4.2</v>
      </c>
      <c r="AN4658">
        <v>0</v>
      </c>
      <c r="AO4658" s="72">
        <f t="shared" si="2080"/>
        <v>2.8000000000000003</v>
      </c>
      <c r="AP4658" s="72">
        <f t="shared" si="2081"/>
        <v>1.4000000000000001</v>
      </c>
      <c r="AQ4658" s="72">
        <f t="shared" si="2082"/>
        <v>1.4000000000000001</v>
      </c>
      <c r="AR4658" s="71" t="e">
        <f t="shared" si="2083"/>
        <v>#DIV/0!</v>
      </c>
      <c r="BA4658">
        <f t="shared" si="2084"/>
        <v>67</v>
      </c>
      <c r="BB4658" s="91" t="e">
        <f t="shared" si="2085"/>
        <v>#DIV/0!</v>
      </c>
    </row>
    <row r="4659" spans="1:54">
      <c r="A4659" s="2" t="s">
        <v>4772</v>
      </c>
      <c r="B4659" s="7" t="s">
        <v>44602</v>
      </c>
      <c r="C4659" s="17">
        <f t="shared" si="2066"/>
        <v>21.3</v>
      </c>
      <c r="D4659" s="28">
        <f t="shared" si="2067"/>
        <v>11</v>
      </c>
      <c r="E4659" s="8">
        <f t="shared" si="2086"/>
        <v>14</v>
      </c>
      <c r="F4659" s="2" t="s">
        <v>9763</v>
      </c>
      <c r="G4659" s="54">
        <f t="shared" si="2087"/>
        <v>20.3</v>
      </c>
      <c r="H4659" s="20">
        <f t="shared" si="2088"/>
        <v>0.57628999999999997</v>
      </c>
      <c r="I4659" s="14" t="s">
        <v>19711</v>
      </c>
      <c r="J4659" s="14" t="s">
        <v>14750</v>
      </c>
      <c r="K4659" s="14" t="s">
        <v>24669</v>
      </c>
      <c r="L4659" s="14" t="s">
        <v>29630</v>
      </c>
      <c r="M4659" s="28">
        <f t="shared" si="2089"/>
        <v>13.7</v>
      </c>
      <c r="N4659" s="46">
        <f t="shared" si="2068"/>
        <v>6.8</v>
      </c>
      <c r="O4659" s="17">
        <f t="shared" si="2069"/>
        <v>3</v>
      </c>
      <c r="P4659" s="17">
        <f t="shared" si="2069"/>
        <v>1.6</v>
      </c>
      <c r="Q4659" s="124">
        <f t="shared" si="2070"/>
        <v>1.2000000000000002</v>
      </c>
      <c r="R4659" s="26">
        <f t="shared" si="2071"/>
        <v>2.8000000000000003</v>
      </c>
      <c r="S4659" s="2" t="s">
        <v>34607</v>
      </c>
      <c r="T4659" s="2" t="s">
        <v>39587</v>
      </c>
      <c r="U4659" s="24">
        <f t="shared" si="2072"/>
        <v>283.8</v>
      </c>
      <c r="V4659" s="66">
        <f t="shared" si="2072"/>
        <v>421.3</v>
      </c>
      <c r="W4659" s="54">
        <f t="shared" si="2073"/>
        <v>2.0299999999999998</v>
      </c>
      <c r="X4659" s="143">
        <f t="shared" si="2074"/>
        <v>283.8</v>
      </c>
      <c r="Y4659" s="143">
        <f t="shared" si="2075"/>
        <v>0.50600000000000001</v>
      </c>
      <c r="AD4659">
        <v>152</v>
      </c>
      <c r="AE4659">
        <v>-1</v>
      </c>
      <c r="AF4659" s="10">
        <v>37.9</v>
      </c>
      <c r="AG4659" s="10">
        <v>58.12</v>
      </c>
      <c r="AH4659" s="10">
        <f t="shared" si="2076"/>
        <v>92871.910442168897</v>
      </c>
      <c r="AI4659" s="11">
        <f t="shared" si="2064"/>
        <v>0</v>
      </c>
      <c r="AJ4659">
        <f t="shared" si="2065"/>
        <v>0</v>
      </c>
      <c r="AK4659" t="e">
        <f t="shared" si="2077"/>
        <v>#DIV/0!</v>
      </c>
      <c r="AL4659">
        <f t="shared" si="2078"/>
        <v>5.6946624000000003</v>
      </c>
      <c r="AM4659" s="5">
        <f t="shared" si="2079"/>
        <v>4.0600000000000005</v>
      </c>
      <c r="AN4659">
        <v>0</v>
      </c>
      <c r="AO4659" s="72">
        <f t="shared" si="2080"/>
        <v>2.8000000000000003</v>
      </c>
      <c r="AP4659" s="72">
        <f t="shared" si="2081"/>
        <v>1.2000000000000002</v>
      </c>
      <c r="AQ4659" s="72">
        <f t="shared" si="2082"/>
        <v>1.2000000000000002</v>
      </c>
      <c r="AR4659" s="71" t="e">
        <f t="shared" si="2083"/>
        <v>#DIV/0!</v>
      </c>
      <c r="BA4659">
        <f t="shared" si="2084"/>
        <v>11</v>
      </c>
      <c r="BB4659" s="91" t="e">
        <f t="shared" si="2085"/>
        <v>#DIV/0!</v>
      </c>
    </row>
    <row r="4660" spans="1:54">
      <c r="A4660" s="2" t="s">
        <v>4773</v>
      </c>
      <c r="B4660" s="7" t="s">
        <v>44603</v>
      </c>
      <c r="C4660" s="17">
        <f t="shared" si="2066"/>
        <v>14.4</v>
      </c>
      <c r="D4660" s="28">
        <f t="shared" si="2067"/>
        <v>175</v>
      </c>
      <c r="E4660" s="8">
        <f t="shared" si="2086"/>
        <v>9</v>
      </c>
      <c r="F4660" s="2" t="s">
        <v>9764</v>
      </c>
      <c r="G4660" s="54">
        <f t="shared" si="2087"/>
        <v>13.4</v>
      </c>
      <c r="H4660" s="20">
        <f t="shared" si="2088"/>
        <v>0.5373945</v>
      </c>
      <c r="I4660" s="14" t="s">
        <v>19712</v>
      </c>
      <c r="J4660" s="14" t="s">
        <v>14751</v>
      </c>
      <c r="K4660" s="14" t="s">
        <v>24670</v>
      </c>
      <c r="L4660" s="14" t="s">
        <v>29631</v>
      </c>
      <c r="M4660" s="28">
        <f t="shared" si="2089"/>
        <v>10.5</v>
      </c>
      <c r="N4660" s="46">
        <f t="shared" si="2068"/>
        <v>5.2</v>
      </c>
      <c r="O4660" s="17">
        <f t="shared" si="2069"/>
        <v>1</v>
      </c>
      <c r="P4660" s="17">
        <f t="shared" si="2069"/>
        <v>8</v>
      </c>
      <c r="Q4660" s="124">
        <f t="shared" si="2070"/>
        <v>0.8</v>
      </c>
      <c r="R4660" s="26">
        <f t="shared" si="2071"/>
        <v>1.8</v>
      </c>
      <c r="S4660" s="2" t="s">
        <v>34608</v>
      </c>
      <c r="T4660" s="2" t="s">
        <v>39588</v>
      </c>
      <c r="U4660" s="24">
        <f t="shared" si="2072"/>
        <v>448.40000000000003</v>
      </c>
      <c r="V4660" s="66">
        <f t="shared" si="2072"/>
        <v>299.8</v>
      </c>
      <c r="W4660" s="54">
        <f t="shared" si="2073"/>
        <v>1.34</v>
      </c>
      <c r="X4660" s="143">
        <f t="shared" si="2074"/>
        <v>448.40000000000003</v>
      </c>
      <c r="Y4660" s="143">
        <f t="shared" si="2075"/>
        <v>0.36799999999999999</v>
      </c>
      <c r="AD4660">
        <v>152</v>
      </c>
      <c r="AE4660">
        <v>-1</v>
      </c>
      <c r="AF4660" s="10">
        <v>37.9</v>
      </c>
      <c r="AG4660" s="10">
        <v>58.12</v>
      </c>
      <c r="AH4660" s="10">
        <f t="shared" si="2076"/>
        <v>355807.24914375838</v>
      </c>
      <c r="AI4660" s="11">
        <f t="shared" si="2064"/>
        <v>0</v>
      </c>
      <c r="AJ4660">
        <f t="shared" si="2065"/>
        <v>0</v>
      </c>
      <c r="AK4660" t="e">
        <f t="shared" si="2077"/>
        <v>#DIV/0!</v>
      </c>
      <c r="AL4660">
        <f t="shared" si="2078"/>
        <v>6.6615191999999999</v>
      </c>
      <c r="AM4660" s="5">
        <f t="shared" si="2079"/>
        <v>2.68</v>
      </c>
      <c r="AN4660">
        <v>0</v>
      </c>
      <c r="AO4660" s="72">
        <f t="shared" si="2080"/>
        <v>1.8</v>
      </c>
      <c r="AP4660" s="72">
        <f t="shared" si="2081"/>
        <v>0.8</v>
      </c>
      <c r="AQ4660" s="72">
        <f t="shared" si="2082"/>
        <v>1</v>
      </c>
      <c r="AR4660" s="71" t="e">
        <f t="shared" si="2083"/>
        <v>#DIV/0!</v>
      </c>
      <c r="BA4660">
        <f t="shared" si="2084"/>
        <v>175</v>
      </c>
      <c r="BB4660" s="91" t="e">
        <f t="shared" si="2085"/>
        <v>#DIV/0!</v>
      </c>
    </row>
    <row r="4661" spans="1:54">
      <c r="A4661" s="2" t="s">
        <v>4774</v>
      </c>
      <c r="B4661" s="7" t="s">
        <v>44604</v>
      </c>
      <c r="C4661" s="17">
        <f t="shared" si="2066"/>
        <v>32.799999999999997</v>
      </c>
      <c r="D4661" s="28">
        <f t="shared" si="2067"/>
        <v>202</v>
      </c>
      <c r="E4661" s="8">
        <f t="shared" si="2086"/>
        <v>6</v>
      </c>
      <c r="F4661" s="2" t="s">
        <v>9765</v>
      </c>
      <c r="G4661" s="54">
        <f t="shared" si="2087"/>
        <v>31.8</v>
      </c>
      <c r="H4661" s="20">
        <f t="shared" si="2088"/>
        <v>0.61022140000000002</v>
      </c>
      <c r="I4661" s="14" t="s">
        <v>19713</v>
      </c>
      <c r="J4661" s="14" t="s">
        <v>14752</v>
      </c>
      <c r="K4661" s="14" t="s">
        <v>24671</v>
      </c>
      <c r="L4661" s="14" t="s">
        <v>29632</v>
      </c>
      <c r="M4661" s="28">
        <f t="shared" si="2089"/>
        <v>9.8000000000000007</v>
      </c>
      <c r="N4661" s="46">
        <f t="shared" si="2068"/>
        <v>6.6</v>
      </c>
      <c r="O4661" s="17">
        <f t="shared" si="2069"/>
        <v>1.6</v>
      </c>
      <c r="P4661" s="17">
        <f t="shared" si="2069"/>
        <v>9.4</v>
      </c>
      <c r="Q4661" s="124">
        <f t="shared" si="2070"/>
        <v>0.2</v>
      </c>
      <c r="R4661" s="26">
        <f t="shared" si="2071"/>
        <v>0.60000000000000009</v>
      </c>
      <c r="S4661" s="2" t="s">
        <v>34609</v>
      </c>
      <c r="T4661" s="2" t="s">
        <v>39589</v>
      </c>
      <c r="U4661" s="24">
        <f t="shared" si="2072"/>
        <v>475.3</v>
      </c>
      <c r="V4661" s="66">
        <f t="shared" si="2072"/>
        <v>419.6</v>
      </c>
      <c r="W4661" s="54">
        <f t="shared" si="2073"/>
        <v>3.1799999999999997</v>
      </c>
      <c r="X4661" s="143">
        <f t="shared" si="2074"/>
        <v>475.3</v>
      </c>
      <c r="Y4661" s="143">
        <f t="shared" si="2075"/>
        <v>0.73599999999999988</v>
      </c>
      <c r="AD4661">
        <v>152</v>
      </c>
      <c r="AE4661">
        <v>-1</v>
      </c>
      <c r="AF4661" s="10">
        <v>37.9</v>
      </c>
      <c r="AG4661" s="10">
        <v>58.12</v>
      </c>
      <c r="AH4661" s="10">
        <f t="shared" si="2076"/>
        <v>107388.54975059428</v>
      </c>
      <c r="AI4661" s="11">
        <f t="shared" si="2064"/>
        <v>0</v>
      </c>
      <c r="AJ4661">
        <f t="shared" si="2065"/>
        <v>0</v>
      </c>
      <c r="AK4661" t="e">
        <f t="shared" si="2077"/>
        <v>#DIV/0!</v>
      </c>
      <c r="AL4661">
        <f t="shared" si="2078"/>
        <v>3.5173620864000013</v>
      </c>
      <c r="AM4661" s="5">
        <f t="shared" si="2079"/>
        <v>6.36</v>
      </c>
      <c r="AN4661">
        <v>0</v>
      </c>
      <c r="AO4661" s="72">
        <f t="shared" si="2080"/>
        <v>0.60000000000000009</v>
      </c>
      <c r="AP4661" s="72">
        <f t="shared" si="2081"/>
        <v>0.2</v>
      </c>
      <c r="AQ4661" s="72">
        <f t="shared" si="2082"/>
        <v>0.4</v>
      </c>
      <c r="AR4661" s="71" t="e">
        <f t="shared" si="2083"/>
        <v>#DIV/0!</v>
      </c>
      <c r="BA4661">
        <f t="shared" si="2084"/>
        <v>202</v>
      </c>
      <c r="BB4661" s="91" t="e">
        <f t="shared" si="2085"/>
        <v>#DIV/0!</v>
      </c>
    </row>
    <row r="4662" spans="1:54">
      <c r="A4662" s="2" t="s">
        <v>4775</v>
      </c>
      <c r="B4662" s="7" t="s">
        <v>44605</v>
      </c>
      <c r="C4662" s="17">
        <f t="shared" si="2066"/>
        <v>27.6</v>
      </c>
      <c r="D4662" s="28">
        <f t="shared" si="2067"/>
        <v>219</v>
      </c>
      <c r="E4662" s="8">
        <f t="shared" si="2086"/>
        <v>21</v>
      </c>
      <c r="F4662" s="2" t="s">
        <v>9766</v>
      </c>
      <c r="G4662" s="54">
        <f t="shared" si="2087"/>
        <v>26.700000000000003</v>
      </c>
      <c r="H4662" s="20">
        <f t="shared" si="2088"/>
        <v>0.23009709999999997</v>
      </c>
      <c r="I4662" s="14" t="s">
        <v>19714</v>
      </c>
      <c r="J4662" s="14" t="s">
        <v>14753</v>
      </c>
      <c r="K4662" s="14" t="s">
        <v>24672</v>
      </c>
      <c r="L4662" s="14" t="s">
        <v>29633</v>
      </c>
      <c r="M4662" s="28">
        <f t="shared" si="2089"/>
        <v>12.2</v>
      </c>
      <c r="N4662" s="46">
        <f t="shared" si="2068"/>
        <v>5</v>
      </c>
      <c r="O4662" s="17">
        <f t="shared" si="2069"/>
        <v>2</v>
      </c>
      <c r="P4662" s="17">
        <f t="shared" si="2069"/>
        <v>4.6000000000000005</v>
      </c>
      <c r="Q4662" s="124">
        <f t="shared" si="2070"/>
        <v>2.2000000000000002</v>
      </c>
      <c r="R4662" s="26">
        <f t="shared" si="2071"/>
        <v>2.8000000000000003</v>
      </c>
      <c r="S4662" s="2" t="s">
        <v>34610</v>
      </c>
      <c r="T4662" s="2" t="s">
        <v>39590</v>
      </c>
      <c r="U4662" s="24">
        <f t="shared" si="2072"/>
        <v>491.6</v>
      </c>
      <c r="V4662" s="66">
        <f t="shared" si="2072"/>
        <v>415.6</v>
      </c>
      <c r="W4662" s="54">
        <f t="shared" si="2073"/>
        <v>2.67</v>
      </c>
      <c r="X4662" s="143">
        <f t="shared" si="2074"/>
        <v>491.6</v>
      </c>
      <c r="Y4662" s="143">
        <f t="shared" si="2075"/>
        <v>0.63400000000000001</v>
      </c>
      <c r="AD4662">
        <v>152</v>
      </c>
      <c r="AE4662">
        <v>-1</v>
      </c>
      <c r="AF4662" s="10">
        <v>37.9</v>
      </c>
      <c r="AG4662" s="10">
        <v>58.12</v>
      </c>
      <c r="AH4662" s="10">
        <f t="shared" si="2076"/>
        <v>132499.57654487118</v>
      </c>
      <c r="AI4662" s="11">
        <f t="shared" ref="AI4662:AI4725" si="2090">1-EXP(-2.63*(AA4662/AH4662)*(AD4662-AE4662)*(1-((AD4662-T4662)/(AD4662-AE4662))^0.38))</f>
        <v>0</v>
      </c>
      <c r="AJ4662">
        <f t="shared" ref="AJ4662:AJ4725" si="2091">H4662*P4662*O4662*R4662*AB4662</f>
        <v>0</v>
      </c>
      <c r="AK4662" t="e">
        <f t="shared" si="2077"/>
        <v>#DIV/0!</v>
      </c>
      <c r="AL4662">
        <f t="shared" si="2078"/>
        <v>19.832698704000006</v>
      </c>
      <c r="AM4662" s="5">
        <f t="shared" si="2079"/>
        <v>5.32</v>
      </c>
      <c r="AN4662">
        <v>0</v>
      </c>
      <c r="AO4662" s="72">
        <f t="shared" si="2080"/>
        <v>2.8000000000000003</v>
      </c>
      <c r="AP4662" s="72">
        <f t="shared" si="2081"/>
        <v>2.2000000000000002</v>
      </c>
      <c r="AQ4662" s="72">
        <f t="shared" si="2082"/>
        <v>2.2000000000000002</v>
      </c>
      <c r="AR4662" s="71" t="e">
        <f t="shared" si="2083"/>
        <v>#DIV/0!</v>
      </c>
      <c r="BA4662">
        <f t="shared" si="2084"/>
        <v>219</v>
      </c>
      <c r="BB4662" s="91" t="e">
        <f t="shared" si="2085"/>
        <v>#DIV/0!</v>
      </c>
    </row>
    <row r="4663" spans="1:54">
      <c r="A4663" s="2" t="s">
        <v>4776</v>
      </c>
      <c r="B4663" s="7" t="s">
        <v>44606</v>
      </c>
      <c r="C4663" s="17">
        <f t="shared" si="2066"/>
        <v>26.400000000000002</v>
      </c>
      <c r="D4663" s="28">
        <f t="shared" si="2067"/>
        <v>255</v>
      </c>
      <c r="E4663" s="8">
        <f t="shared" si="2086"/>
        <v>11</v>
      </c>
      <c r="F4663" s="2" t="s">
        <v>9767</v>
      </c>
      <c r="G4663" s="54">
        <f t="shared" si="2087"/>
        <v>25.5</v>
      </c>
      <c r="H4663" s="20">
        <f t="shared" si="2088"/>
        <v>0.27915780000000001</v>
      </c>
      <c r="I4663" s="14" t="s">
        <v>19715</v>
      </c>
      <c r="J4663" s="14" t="s">
        <v>14754</v>
      </c>
      <c r="K4663" s="14" t="s">
        <v>24673</v>
      </c>
      <c r="L4663" s="14" t="s">
        <v>29634</v>
      </c>
      <c r="M4663" s="28">
        <f t="shared" si="2089"/>
        <v>11.5</v>
      </c>
      <c r="N4663" s="46">
        <f t="shared" si="2068"/>
        <v>5.8</v>
      </c>
      <c r="O4663" s="17">
        <f t="shared" si="2069"/>
        <v>2</v>
      </c>
      <c r="P4663" s="17">
        <f t="shared" si="2069"/>
        <v>6</v>
      </c>
      <c r="Q4663" s="124">
        <f t="shared" si="2070"/>
        <v>0.60000000000000009</v>
      </c>
      <c r="R4663" s="26">
        <f t="shared" si="2071"/>
        <v>0.8</v>
      </c>
      <c r="S4663" s="2" t="s">
        <v>34611</v>
      </c>
      <c r="T4663" s="2" t="s">
        <v>39591</v>
      </c>
      <c r="U4663" s="24">
        <f t="shared" si="2072"/>
        <v>528.20000000000005</v>
      </c>
      <c r="V4663" s="66">
        <f t="shared" si="2072"/>
        <v>390.8</v>
      </c>
      <c r="W4663" s="54">
        <f t="shared" si="2073"/>
        <v>2.5499999999999998</v>
      </c>
      <c r="X4663" s="143">
        <f t="shared" si="2074"/>
        <v>528.20000000000005</v>
      </c>
      <c r="Y4663" s="143">
        <f t="shared" si="2075"/>
        <v>0.61</v>
      </c>
      <c r="AD4663">
        <v>152</v>
      </c>
      <c r="AE4663">
        <v>-1</v>
      </c>
      <c r="AF4663" s="10">
        <v>37.9</v>
      </c>
      <c r="AG4663" s="10">
        <v>58.12</v>
      </c>
      <c r="AH4663" s="10">
        <f t="shared" si="2076"/>
        <v>216489.94934222402</v>
      </c>
      <c r="AI4663" s="11">
        <f t="shared" si="2090"/>
        <v>0</v>
      </c>
      <c r="AJ4663">
        <f t="shared" si="2091"/>
        <v>0</v>
      </c>
      <c r="AK4663" t="e">
        <f t="shared" si="2077"/>
        <v>#DIV/0!</v>
      </c>
      <c r="AL4663">
        <f t="shared" si="2078"/>
        <v>6.9200851200000004</v>
      </c>
      <c r="AM4663" s="5">
        <f t="shared" si="2079"/>
        <v>5.08</v>
      </c>
      <c r="AN4663">
        <v>0</v>
      </c>
      <c r="AO4663" s="72">
        <f t="shared" si="2080"/>
        <v>0.8</v>
      </c>
      <c r="AP4663" s="72">
        <f t="shared" si="2081"/>
        <v>0.60000000000000009</v>
      </c>
      <c r="AQ4663" s="72">
        <f t="shared" si="2082"/>
        <v>0.60000000000000009</v>
      </c>
      <c r="AR4663" s="71" t="e">
        <f t="shared" si="2083"/>
        <v>#DIV/0!</v>
      </c>
      <c r="BA4663">
        <f t="shared" si="2084"/>
        <v>255</v>
      </c>
      <c r="BB4663" s="91" t="e">
        <f t="shared" si="2085"/>
        <v>#DIV/0!</v>
      </c>
    </row>
    <row r="4664" spans="1:54">
      <c r="A4664" s="2" t="s">
        <v>4777</v>
      </c>
      <c r="B4664" s="7" t="s">
        <v>44607</v>
      </c>
      <c r="C4664" s="17">
        <f t="shared" si="2066"/>
        <v>18.900000000000002</v>
      </c>
      <c r="D4664" s="28">
        <f t="shared" si="2067"/>
        <v>170</v>
      </c>
      <c r="E4664" s="8">
        <f t="shared" si="2086"/>
        <v>10</v>
      </c>
      <c r="F4664" s="2" t="s">
        <v>9768</v>
      </c>
      <c r="G4664" s="54">
        <f t="shared" si="2087"/>
        <v>18</v>
      </c>
      <c r="H4664" s="20">
        <f t="shared" si="2088"/>
        <v>0.68807499999999999</v>
      </c>
      <c r="I4664" s="14" t="s">
        <v>19716</v>
      </c>
      <c r="J4664" s="14" t="s">
        <v>14755</v>
      </c>
      <c r="K4664" s="14" t="s">
        <v>24674</v>
      </c>
      <c r="L4664" s="14" t="s">
        <v>29635</v>
      </c>
      <c r="M4664" s="28">
        <f t="shared" si="2089"/>
        <v>11</v>
      </c>
      <c r="N4664" s="46">
        <f t="shared" si="2068"/>
        <v>5.8</v>
      </c>
      <c r="O4664" s="17">
        <f t="shared" si="2069"/>
        <v>2.4000000000000004</v>
      </c>
      <c r="P4664" s="17">
        <f t="shared" si="2069"/>
        <v>7</v>
      </c>
      <c r="Q4664" s="124">
        <f t="shared" si="2070"/>
        <v>0.4</v>
      </c>
      <c r="R4664" s="26">
        <f t="shared" si="2071"/>
        <v>1.4000000000000001</v>
      </c>
      <c r="S4664" s="2" t="s">
        <v>34612</v>
      </c>
      <c r="T4664" s="2" t="s">
        <v>39592</v>
      </c>
      <c r="U4664" s="24">
        <f t="shared" si="2072"/>
        <v>442.90000000000003</v>
      </c>
      <c r="V4664" s="66">
        <f t="shared" si="2072"/>
        <v>404.1</v>
      </c>
      <c r="W4664" s="54">
        <f t="shared" si="2073"/>
        <v>1.8</v>
      </c>
      <c r="X4664" s="143">
        <f t="shared" si="2074"/>
        <v>442.90000000000003</v>
      </c>
      <c r="Y4664" s="143">
        <f t="shared" si="2075"/>
        <v>0.45999999999999996</v>
      </c>
      <c r="AD4664">
        <v>152</v>
      </c>
      <c r="AE4664">
        <v>-1</v>
      </c>
      <c r="AF4664" s="10">
        <v>37.9</v>
      </c>
      <c r="AG4664" s="10">
        <v>58.12</v>
      </c>
      <c r="AH4664" s="10">
        <f t="shared" si="2076"/>
        <v>179377.65652414048</v>
      </c>
      <c r="AI4664" s="11">
        <f t="shared" si="2090"/>
        <v>0</v>
      </c>
      <c r="AJ4664">
        <f t="shared" si="2091"/>
        <v>0</v>
      </c>
      <c r="AK4664" t="e">
        <f t="shared" si="2077"/>
        <v>#DIV/0!</v>
      </c>
      <c r="AL4664">
        <f t="shared" si="2078"/>
        <v>7.3364760000000029</v>
      </c>
      <c r="AM4664" s="5">
        <f t="shared" si="2079"/>
        <v>3.5800000000000005</v>
      </c>
      <c r="AN4664">
        <v>0</v>
      </c>
      <c r="AO4664" s="72">
        <f t="shared" si="2080"/>
        <v>1.4000000000000001</v>
      </c>
      <c r="AP4664" s="72">
        <f t="shared" si="2081"/>
        <v>0.4</v>
      </c>
      <c r="AQ4664" s="72">
        <f t="shared" si="2082"/>
        <v>0.60000000000000009</v>
      </c>
      <c r="AR4664" s="71" t="e">
        <f t="shared" si="2083"/>
        <v>#DIV/0!</v>
      </c>
      <c r="BA4664">
        <f t="shared" si="2084"/>
        <v>170</v>
      </c>
      <c r="BB4664" s="91" t="e">
        <f t="shared" si="2085"/>
        <v>#DIV/0!</v>
      </c>
    </row>
    <row r="4665" spans="1:54">
      <c r="A4665" s="2" t="s">
        <v>4778</v>
      </c>
      <c r="B4665" s="7" t="s">
        <v>44608</v>
      </c>
      <c r="C4665" s="17">
        <f t="shared" si="2066"/>
        <v>18.5</v>
      </c>
      <c r="D4665" s="28">
        <f t="shared" si="2067"/>
        <v>68</v>
      </c>
      <c r="E4665" s="8">
        <f t="shared" si="2086"/>
        <v>4</v>
      </c>
      <c r="F4665" s="2" t="s">
        <v>9769</v>
      </c>
      <c r="G4665" s="54">
        <f t="shared" si="2087"/>
        <v>17.5</v>
      </c>
      <c r="H4665" s="20">
        <f t="shared" si="2088"/>
        <v>0.8931811999999999</v>
      </c>
      <c r="I4665" s="14" t="s">
        <v>19717</v>
      </c>
      <c r="J4665" s="14" t="s">
        <v>14756</v>
      </c>
      <c r="K4665" s="14" t="s">
        <v>24675</v>
      </c>
      <c r="L4665" s="14" t="s">
        <v>29636</v>
      </c>
      <c r="M4665" s="28">
        <f t="shared" si="2089"/>
        <v>11.5</v>
      </c>
      <c r="N4665" s="46">
        <f t="shared" si="2068"/>
        <v>5.4</v>
      </c>
      <c r="O4665" s="17">
        <f t="shared" si="2069"/>
        <v>1</v>
      </c>
      <c r="P4665" s="17">
        <f t="shared" si="2069"/>
        <v>6</v>
      </c>
      <c r="Q4665" s="124">
        <f t="shared" si="2070"/>
        <v>0.2</v>
      </c>
      <c r="R4665" s="26">
        <f t="shared" si="2071"/>
        <v>2.6</v>
      </c>
      <c r="S4665" s="2" t="s">
        <v>34613</v>
      </c>
      <c r="T4665" s="2" t="s">
        <v>39593</v>
      </c>
      <c r="U4665" s="24">
        <f t="shared" si="2072"/>
        <v>341.3</v>
      </c>
      <c r="V4665" s="66">
        <f t="shared" si="2072"/>
        <v>354.70000000000005</v>
      </c>
      <c r="W4665" s="54">
        <f t="shared" si="2073"/>
        <v>1.75</v>
      </c>
      <c r="X4665" s="143">
        <f t="shared" si="2074"/>
        <v>341.3</v>
      </c>
      <c r="Y4665" s="143">
        <f t="shared" si="2075"/>
        <v>0.44999999999999996</v>
      </c>
      <c r="AD4665">
        <v>152</v>
      </c>
      <c r="AE4665">
        <v>-1</v>
      </c>
      <c r="AF4665" s="10">
        <v>37.9</v>
      </c>
      <c r="AG4665" s="10">
        <v>58.12</v>
      </c>
      <c r="AH4665" s="10">
        <f t="shared" si="2076"/>
        <v>285256.6991241115</v>
      </c>
      <c r="AI4665" s="11">
        <f t="shared" si="2090"/>
        <v>0</v>
      </c>
      <c r="AJ4665">
        <f t="shared" si="2091"/>
        <v>0</v>
      </c>
      <c r="AK4665" t="e">
        <f t="shared" si="2077"/>
        <v>#DIV/0!</v>
      </c>
      <c r="AL4665">
        <f t="shared" si="2078"/>
        <v>1.6663732800000017</v>
      </c>
      <c r="AM4665" s="5">
        <f t="shared" si="2079"/>
        <v>3.5</v>
      </c>
      <c r="AN4665">
        <v>0</v>
      </c>
      <c r="AO4665" s="72">
        <f t="shared" si="2080"/>
        <v>2.6</v>
      </c>
      <c r="AP4665" s="72">
        <f t="shared" si="2081"/>
        <v>0.2</v>
      </c>
      <c r="AQ4665" s="72">
        <f t="shared" si="2082"/>
        <v>0.4</v>
      </c>
      <c r="AR4665" s="71" t="e">
        <f t="shared" si="2083"/>
        <v>#DIV/0!</v>
      </c>
      <c r="BA4665">
        <f t="shared" si="2084"/>
        <v>68</v>
      </c>
      <c r="BB4665" s="91" t="e">
        <f t="shared" si="2085"/>
        <v>#DIV/0!</v>
      </c>
    </row>
    <row r="4666" spans="1:54">
      <c r="A4666" s="2" t="s">
        <v>4779</v>
      </c>
      <c r="B4666" s="7" t="s">
        <v>44609</v>
      </c>
      <c r="C4666" s="17">
        <f t="shared" si="2066"/>
        <v>37.6</v>
      </c>
      <c r="D4666" s="28">
        <f t="shared" si="2067"/>
        <v>195</v>
      </c>
      <c r="E4666" s="8">
        <f t="shared" si="2086"/>
        <v>11</v>
      </c>
      <c r="F4666" s="2" t="s">
        <v>9770</v>
      </c>
      <c r="G4666" s="54">
        <f t="shared" si="2087"/>
        <v>36.6</v>
      </c>
      <c r="H4666" s="20">
        <f t="shared" si="2088"/>
        <v>0.81208839999999993</v>
      </c>
      <c r="I4666" s="14" t="s">
        <v>19718</v>
      </c>
      <c r="J4666" s="14" t="s">
        <v>14757</v>
      </c>
      <c r="K4666" s="14" t="s">
        <v>24676</v>
      </c>
      <c r="L4666" s="14" t="s">
        <v>29637</v>
      </c>
      <c r="M4666" s="28">
        <f t="shared" si="2089"/>
        <v>12.8</v>
      </c>
      <c r="N4666" s="46">
        <f t="shared" si="2068"/>
        <v>6</v>
      </c>
      <c r="O4666" s="17">
        <f t="shared" si="2069"/>
        <v>3</v>
      </c>
      <c r="P4666" s="17">
        <f t="shared" si="2069"/>
        <v>3.4000000000000004</v>
      </c>
      <c r="Q4666" s="124">
        <f t="shared" si="2070"/>
        <v>0.4</v>
      </c>
      <c r="R4666" s="26">
        <f t="shared" si="2071"/>
        <v>2.6</v>
      </c>
      <c r="S4666" s="2" t="s">
        <v>34614</v>
      </c>
      <c r="T4666" s="2" t="s">
        <v>39594</v>
      </c>
      <c r="U4666" s="24">
        <f t="shared" si="2072"/>
        <v>468.40000000000003</v>
      </c>
      <c r="V4666" s="66">
        <f t="shared" si="2072"/>
        <v>290.5</v>
      </c>
      <c r="W4666" s="54">
        <f t="shared" si="2073"/>
        <v>3.6599999999999997</v>
      </c>
      <c r="X4666" s="143">
        <f t="shared" si="2074"/>
        <v>468.40000000000003</v>
      </c>
      <c r="Y4666" s="143">
        <f t="shared" si="2075"/>
        <v>0.83199999999999996</v>
      </c>
      <c r="AD4666">
        <v>152</v>
      </c>
      <c r="AE4666">
        <v>-1</v>
      </c>
      <c r="AF4666" s="10">
        <v>37.9</v>
      </c>
      <c r="AG4666" s="10">
        <v>58.12</v>
      </c>
      <c r="AH4666" s="10">
        <f t="shared" si="2076"/>
        <v>365706.45644788753</v>
      </c>
      <c r="AI4666" s="11">
        <f t="shared" si="2090"/>
        <v>0</v>
      </c>
      <c r="AJ4666">
        <f t="shared" si="2091"/>
        <v>0</v>
      </c>
      <c r="AK4666" t="e">
        <f t="shared" si="2077"/>
        <v>#DIV/0!</v>
      </c>
      <c r="AL4666">
        <f t="shared" si="2078"/>
        <v>4.9834156320000025</v>
      </c>
      <c r="AM4666" s="5">
        <f t="shared" si="2079"/>
        <v>7.32</v>
      </c>
      <c r="AN4666">
        <v>0</v>
      </c>
      <c r="AO4666" s="72">
        <f t="shared" si="2080"/>
        <v>2.6</v>
      </c>
      <c r="AP4666" s="72">
        <f t="shared" si="2081"/>
        <v>0.4</v>
      </c>
      <c r="AQ4666" s="72">
        <f t="shared" si="2082"/>
        <v>0.60000000000000009</v>
      </c>
      <c r="AR4666" s="71" t="e">
        <f t="shared" si="2083"/>
        <v>#DIV/0!</v>
      </c>
      <c r="BA4666">
        <f t="shared" si="2084"/>
        <v>195</v>
      </c>
      <c r="BB4666" s="91" t="e">
        <f t="shared" si="2085"/>
        <v>#DIV/0!</v>
      </c>
    </row>
    <row r="4667" spans="1:54">
      <c r="A4667" s="2" t="s">
        <v>4780</v>
      </c>
      <c r="B4667" s="7" t="s">
        <v>44610</v>
      </c>
      <c r="C4667" s="17">
        <f t="shared" si="2066"/>
        <v>33.6</v>
      </c>
      <c r="D4667" s="28">
        <f t="shared" si="2067"/>
        <v>74</v>
      </c>
      <c r="E4667" s="8">
        <f t="shared" si="2086"/>
        <v>10</v>
      </c>
      <c r="F4667" s="2" t="s">
        <v>9771</v>
      </c>
      <c r="G4667" s="54">
        <f t="shared" si="2087"/>
        <v>32.700000000000003</v>
      </c>
      <c r="H4667" s="20">
        <f t="shared" si="2088"/>
        <v>0.44371579999999999</v>
      </c>
      <c r="I4667" s="14" t="s">
        <v>19719</v>
      </c>
      <c r="J4667" s="14" t="s">
        <v>14758</v>
      </c>
      <c r="K4667" s="14" t="s">
        <v>24677</v>
      </c>
      <c r="L4667" s="14" t="s">
        <v>29638</v>
      </c>
      <c r="M4667" s="28">
        <f t="shared" si="2089"/>
        <v>12.4</v>
      </c>
      <c r="N4667" s="46">
        <f t="shared" si="2068"/>
        <v>6.6</v>
      </c>
      <c r="O4667" s="17">
        <f t="shared" si="2069"/>
        <v>2.6</v>
      </c>
      <c r="P4667" s="17">
        <f t="shared" si="2069"/>
        <v>4.2</v>
      </c>
      <c r="Q4667" s="124">
        <f t="shared" si="2070"/>
        <v>0.4</v>
      </c>
      <c r="R4667" s="26">
        <f t="shared" si="2071"/>
        <v>0.60000000000000009</v>
      </c>
      <c r="S4667" s="2" t="s">
        <v>34615</v>
      </c>
      <c r="T4667" s="2" t="s">
        <v>39595</v>
      </c>
      <c r="U4667" s="24">
        <f t="shared" si="2072"/>
        <v>347.20000000000005</v>
      </c>
      <c r="V4667" s="66">
        <f t="shared" si="2072"/>
        <v>416</v>
      </c>
      <c r="W4667" s="54">
        <f t="shared" si="2073"/>
        <v>3.2699999999999996</v>
      </c>
      <c r="X4667" s="143">
        <f t="shared" si="2074"/>
        <v>347.20000000000005</v>
      </c>
      <c r="Y4667" s="143">
        <f t="shared" si="2075"/>
        <v>0.75399999999999989</v>
      </c>
      <c r="AD4667">
        <v>152</v>
      </c>
      <c r="AE4667">
        <v>-1</v>
      </c>
      <c r="AF4667" s="10">
        <v>37.9</v>
      </c>
      <c r="AG4667" s="10">
        <v>58.12</v>
      </c>
      <c r="AH4667" s="10">
        <f t="shared" si="2076"/>
        <v>130328.97405170288</v>
      </c>
      <c r="AI4667" s="11">
        <f t="shared" si="2090"/>
        <v>0</v>
      </c>
      <c r="AJ4667">
        <f t="shared" si="2091"/>
        <v>0</v>
      </c>
      <c r="AK4667" t="e">
        <f t="shared" si="2077"/>
        <v>#DIV/0!</v>
      </c>
      <c r="AL4667">
        <f t="shared" si="2078"/>
        <v>3.6447740784000011</v>
      </c>
      <c r="AM4667" s="5">
        <f t="shared" si="2079"/>
        <v>6.5200000000000005</v>
      </c>
      <c r="AN4667">
        <v>0</v>
      </c>
      <c r="AO4667" s="72">
        <f t="shared" si="2080"/>
        <v>0.60000000000000009</v>
      </c>
      <c r="AP4667" s="72">
        <f t="shared" si="2081"/>
        <v>0.4</v>
      </c>
      <c r="AQ4667" s="72">
        <f t="shared" si="2082"/>
        <v>0.4</v>
      </c>
      <c r="AR4667" s="71" t="e">
        <f t="shared" si="2083"/>
        <v>#DIV/0!</v>
      </c>
      <c r="BA4667">
        <f t="shared" si="2084"/>
        <v>74</v>
      </c>
      <c r="BB4667" s="91" t="e">
        <f t="shared" si="2085"/>
        <v>#DIV/0!</v>
      </c>
    </row>
    <row r="4668" spans="1:54">
      <c r="A4668" s="2" t="s">
        <v>4781</v>
      </c>
      <c r="B4668" s="7" t="s">
        <v>44611</v>
      </c>
      <c r="C4668" s="17">
        <f t="shared" si="2066"/>
        <v>22</v>
      </c>
      <c r="D4668" s="28">
        <f t="shared" si="2067"/>
        <v>240</v>
      </c>
      <c r="E4668" s="8">
        <f t="shared" si="2086"/>
        <v>10</v>
      </c>
      <c r="F4668" s="2" t="s">
        <v>9772</v>
      </c>
      <c r="G4668" s="54">
        <f t="shared" si="2087"/>
        <v>21.1</v>
      </c>
      <c r="H4668" s="20">
        <f t="shared" si="2088"/>
        <v>0.63385659999999999</v>
      </c>
      <c r="I4668" s="14" t="s">
        <v>19720</v>
      </c>
      <c r="J4668" s="14" t="s">
        <v>14759</v>
      </c>
      <c r="K4668" s="14" t="s">
        <v>24678</v>
      </c>
      <c r="L4668" s="14" t="s">
        <v>29639</v>
      </c>
      <c r="M4668" s="28">
        <f t="shared" si="2089"/>
        <v>11.7</v>
      </c>
      <c r="N4668" s="46">
        <f t="shared" si="2068"/>
        <v>6.2</v>
      </c>
      <c r="O4668" s="17">
        <f t="shared" si="2069"/>
        <v>2.4000000000000004</v>
      </c>
      <c r="P4668" s="17">
        <f t="shared" si="2069"/>
        <v>5.6000000000000005</v>
      </c>
      <c r="Q4668" s="124">
        <f t="shared" si="2070"/>
        <v>0.4</v>
      </c>
      <c r="R4668" s="26">
        <f t="shared" si="2071"/>
        <v>1</v>
      </c>
      <c r="S4668" s="2" t="s">
        <v>34616</v>
      </c>
      <c r="T4668" s="2" t="s">
        <v>39596</v>
      </c>
      <c r="U4668" s="24">
        <f t="shared" si="2072"/>
        <v>513.30000000000007</v>
      </c>
      <c r="V4668" s="66">
        <f t="shared" si="2072"/>
        <v>423</v>
      </c>
      <c r="W4668" s="54">
        <f t="shared" si="2073"/>
        <v>2.11</v>
      </c>
      <c r="X4668" s="143">
        <f t="shared" si="2074"/>
        <v>513.30000000000007</v>
      </c>
      <c r="Y4668" s="143">
        <f t="shared" si="2075"/>
        <v>0.52200000000000002</v>
      </c>
      <c r="AD4668">
        <v>152</v>
      </c>
      <c r="AE4668">
        <v>-1</v>
      </c>
      <c r="AF4668" s="10">
        <v>37.9</v>
      </c>
      <c r="AG4668" s="10">
        <v>58.12</v>
      </c>
      <c r="AH4668" s="10">
        <f t="shared" si="2076"/>
        <v>73689.78418672501</v>
      </c>
      <c r="AI4668" s="11">
        <f t="shared" si="2090"/>
        <v>0</v>
      </c>
      <c r="AJ4668">
        <f t="shared" si="2091"/>
        <v>0</v>
      </c>
      <c r="AK4668" t="e">
        <f t="shared" si="2077"/>
        <v>#DIV/0!</v>
      </c>
      <c r="AL4668">
        <f t="shared" si="2078"/>
        <v>4.9209672960000015</v>
      </c>
      <c r="AM4668" s="5">
        <f t="shared" si="2079"/>
        <v>4.2</v>
      </c>
      <c r="AN4668">
        <v>0</v>
      </c>
      <c r="AO4668" s="72">
        <f t="shared" si="2080"/>
        <v>1</v>
      </c>
      <c r="AP4668" s="72">
        <f t="shared" si="2081"/>
        <v>0.4</v>
      </c>
      <c r="AQ4668" s="72">
        <f t="shared" si="2082"/>
        <v>0.4</v>
      </c>
      <c r="AR4668" s="71" t="e">
        <f t="shared" si="2083"/>
        <v>#DIV/0!</v>
      </c>
      <c r="BA4668">
        <f t="shared" si="2084"/>
        <v>240</v>
      </c>
      <c r="BB4668" s="91" t="e">
        <f t="shared" si="2085"/>
        <v>#DIV/0!</v>
      </c>
    </row>
    <row r="4669" spans="1:54">
      <c r="A4669" s="2" t="s">
        <v>4782</v>
      </c>
      <c r="B4669" s="7" t="s">
        <v>44612</v>
      </c>
      <c r="C4669" s="17">
        <f t="shared" si="2066"/>
        <v>19.2</v>
      </c>
      <c r="D4669" s="28">
        <f t="shared" si="2067"/>
        <v>285</v>
      </c>
      <c r="E4669" s="8">
        <f t="shared" si="2086"/>
        <v>7</v>
      </c>
      <c r="F4669" s="2" t="s">
        <v>9773</v>
      </c>
      <c r="G4669" s="54">
        <f t="shared" si="2087"/>
        <v>18.3</v>
      </c>
      <c r="H4669" s="20">
        <f t="shared" si="2088"/>
        <v>0.27938180000000001</v>
      </c>
      <c r="I4669" s="14" t="s">
        <v>19721</v>
      </c>
      <c r="J4669" s="14" t="s">
        <v>14760</v>
      </c>
      <c r="K4669" s="14" t="s">
        <v>24679</v>
      </c>
      <c r="L4669" s="14" t="s">
        <v>29640</v>
      </c>
      <c r="M4669" s="28">
        <f t="shared" si="2089"/>
        <v>11.6</v>
      </c>
      <c r="N4669" s="46">
        <f t="shared" si="2068"/>
        <v>5.4</v>
      </c>
      <c r="O4669" s="17">
        <f t="shared" si="2069"/>
        <v>0.60000000000000009</v>
      </c>
      <c r="P4669" s="17">
        <f t="shared" si="2069"/>
        <v>5.8000000000000007</v>
      </c>
      <c r="Q4669" s="124">
        <f t="shared" si="2070"/>
        <v>0.8</v>
      </c>
      <c r="R4669" s="26">
        <f t="shared" si="2071"/>
        <v>1</v>
      </c>
      <c r="S4669" s="2" t="s">
        <v>34617</v>
      </c>
      <c r="T4669" s="2" t="s">
        <v>39597</v>
      </c>
      <c r="U4669" s="24">
        <f t="shared" si="2072"/>
        <v>558</v>
      </c>
      <c r="V4669" s="66">
        <f t="shared" si="2072"/>
        <v>291.40000000000003</v>
      </c>
      <c r="W4669" s="54">
        <f t="shared" si="2073"/>
        <v>1.83</v>
      </c>
      <c r="X4669" s="143">
        <f t="shared" si="2074"/>
        <v>558</v>
      </c>
      <c r="Y4669" s="143">
        <f t="shared" si="2075"/>
        <v>0.46599999999999997</v>
      </c>
      <c r="AD4669">
        <v>152</v>
      </c>
      <c r="AE4669">
        <v>-1</v>
      </c>
      <c r="AF4669" s="10">
        <v>37.9</v>
      </c>
      <c r="AG4669" s="10">
        <v>58.12</v>
      </c>
      <c r="AH4669" s="10">
        <f t="shared" si="2076"/>
        <v>364819.16726101132</v>
      </c>
      <c r="AI4669" s="11">
        <f t="shared" si="2090"/>
        <v>0</v>
      </c>
      <c r="AJ4669">
        <f t="shared" si="2091"/>
        <v>0</v>
      </c>
      <c r="AK4669" t="e">
        <f t="shared" si="2077"/>
        <v>#DIV/0!</v>
      </c>
      <c r="AL4669">
        <f t="shared" si="2078"/>
        <v>2.5077513360000006</v>
      </c>
      <c r="AM4669" s="5">
        <f t="shared" si="2079"/>
        <v>3.6399999999999997</v>
      </c>
      <c r="AN4669">
        <v>0</v>
      </c>
      <c r="AO4669" s="72">
        <f t="shared" si="2080"/>
        <v>1</v>
      </c>
      <c r="AP4669" s="72">
        <f t="shared" si="2081"/>
        <v>0.8</v>
      </c>
      <c r="AQ4669" s="72">
        <f t="shared" si="2082"/>
        <v>0.8</v>
      </c>
      <c r="AR4669" s="71" t="e">
        <f t="shared" si="2083"/>
        <v>#DIV/0!</v>
      </c>
      <c r="BA4669">
        <f t="shared" si="2084"/>
        <v>285</v>
      </c>
      <c r="BB4669" s="91" t="e">
        <f t="shared" si="2085"/>
        <v>#DIV/0!</v>
      </c>
    </row>
    <row r="4670" spans="1:54">
      <c r="A4670" s="2" t="s">
        <v>4783</v>
      </c>
      <c r="B4670" s="7" t="s">
        <v>44613</v>
      </c>
      <c r="C4670" s="17">
        <f t="shared" si="2066"/>
        <v>12.600000000000001</v>
      </c>
      <c r="D4670" s="28">
        <f t="shared" si="2067"/>
        <v>299</v>
      </c>
      <c r="E4670" s="8">
        <f t="shared" si="2086"/>
        <v>5</v>
      </c>
      <c r="F4670" s="2" t="s">
        <v>9774</v>
      </c>
      <c r="G4670" s="54">
        <f t="shared" si="2087"/>
        <v>11.7</v>
      </c>
      <c r="H4670" s="20">
        <f t="shared" si="2088"/>
        <v>0.84231939999999994</v>
      </c>
      <c r="I4670" s="14" t="s">
        <v>19722</v>
      </c>
      <c r="J4670" s="14" t="s">
        <v>14761</v>
      </c>
      <c r="K4670" s="14" t="s">
        <v>24680</v>
      </c>
      <c r="L4670" s="14" t="s">
        <v>29641</v>
      </c>
      <c r="M4670" s="28">
        <f t="shared" si="2089"/>
        <v>13.9</v>
      </c>
      <c r="N4670" s="46">
        <f t="shared" si="2068"/>
        <v>6.8</v>
      </c>
      <c r="O4670" s="17">
        <f t="shared" si="2069"/>
        <v>2</v>
      </c>
      <c r="P4670" s="17">
        <f t="shared" si="2069"/>
        <v>1.2000000000000002</v>
      </c>
      <c r="Q4670" s="124">
        <f t="shared" si="2070"/>
        <v>0.2</v>
      </c>
      <c r="R4670" s="26">
        <f t="shared" si="2071"/>
        <v>1.2000000000000002</v>
      </c>
      <c r="S4670" s="2" t="s">
        <v>34618</v>
      </c>
      <c r="T4670" s="2" t="s">
        <v>39598</v>
      </c>
      <c r="U4670" s="24">
        <f t="shared" si="2072"/>
        <v>571.9</v>
      </c>
      <c r="V4670" s="66">
        <f t="shared" si="2072"/>
        <v>326.90000000000003</v>
      </c>
      <c r="W4670" s="54">
        <f t="shared" si="2073"/>
        <v>1.17</v>
      </c>
      <c r="X4670" s="143">
        <f t="shared" si="2074"/>
        <v>571.9</v>
      </c>
      <c r="Y4670" s="143">
        <f t="shared" si="2075"/>
        <v>0.33399999999999996</v>
      </c>
      <c r="AD4670">
        <v>152</v>
      </c>
      <c r="AE4670">
        <v>-1</v>
      </c>
      <c r="AF4670" s="10">
        <v>37.9</v>
      </c>
      <c r="AG4670" s="10">
        <v>58.12</v>
      </c>
      <c r="AH4670" s="10">
        <f t="shared" si="2076"/>
        <v>324163.05178352923</v>
      </c>
      <c r="AI4670" s="11">
        <f t="shared" si="2090"/>
        <v>0</v>
      </c>
      <c r="AJ4670">
        <f t="shared" si="2091"/>
        <v>0</v>
      </c>
      <c r="AK4670" t="e">
        <f t="shared" si="2077"/>
        <v>#DIV/0!</v>
      </c>
      <c r="AL4670">
        <f t="shared" si="2078"/>
        <v>0.45412012800000029</v>
      </c>
      <c r="AM4670" s="5">
        <f t="shared" si="2079"/>
        <v>2.3200000000000003</v>
      </c>
      <c r="AN4670">
        <v>0</v>
      </c>
      <c r="AO4670" s="72">
        <f t="shared" si="2080"/>
        <v>1.2000000000000002</v>
      </c>
      <c r="AP4670" s="72">
        <f t="shared" si="2081"/>
        <v>0.2</v>
      </c>
      <c r="AQ4670" s="72">
        <f t="shared" si="2082"/>
        <v>0.2</v>
      </c>
      <c r="AR4670" s="71" t="e">
        <f t="shared" si="2083"/>
        <v>#DIV/0!</v>
      </c>
      <c r="BA4670">
        <f t="shared" si="2084"/>
        <v>299</v>
      </c>
      <c r="BB4670" s="91" t="e">
        <f t="shared" si="2085"/>
        <v>#DIV/0!</v>
      </c>
    </row>
    <row r="4671" spans="1:54">
      <c r="A4671" s="2" t="s">
        <v>4784</v>
      </c>
      <c r="B4671" s="7" t="s">
        <v>44614</v>
      </c>
      <c r="C4671" s="17">
        <f t="shared" si="2066"/>
        <v>18.8</v>
      </c>
      <c r="D4671" s="28">
        <f t="shared" si="2067"/>
        <v>98</v>
      </c>
      <c r="E4671" s="8">
        <f t="shared" si="2086"/>
        <v>13</v>
      </c>
      <c r="F4671" s="2" t="s">
        <v>9775</v>
      </c>
      <c r="G4671" s="54">
        <f t="shared" si="2087"/>
        <v>17.8</v>
      </c>
      <c r="H4671" s="20">
        <f t="shared" si="2088"/>
        <v>0.63755410000000001</v>
      </c>
      <c r="I4671" s="14" t="s">
        <v>19723</v>
      </c>
      <c r="J4671" s="14" t="s">
        <v>14762</v>
      </c>
      <c r="K4671" s="14" t="s">
        <v>24681</v>
      </c>
      <c r="L4671" s="14" t="s">
        <v>29642</v>
      </c>
      <c r="M4671" s="28">
        <f t="shared" si="2089"/>
        <v>12.3</v>
      </c>
      <c r="N4671" s="46">
        <f t="shared" si="2068"/>
        <v>5.4</v>
      </c>
      <c r="O4671" s="17">
        <f t="shared" si="2069"/>
        <v>1.6</v>
      </c>
      <c r="P4671" s="17">
        <f t="shared" si="2069"/>
        <v>4.4000000000000004</v>
      </c>
      <c r="Q4671" s="124">
        <f t="shared" si="2070"/>
        <v>1</v>
      </c>
      <c r="R4671" s="26">
        <f t="shared" si="2071"/>
        <v>2.6</v>
      </c>
      <c r="S4671" s="2" t="s">
        <v>34619</v>
      </c>
      <c r="T4671" s="2" t="s">
        <v>39599</v>
      </c>
      <c r="U4671" s="24">
        <f t="shared" si="2072"/>
        <v>370.8</v>
      </c>
      <c r="V4671" s="66">
        <f t="shared" si="2072"/>
        <v>286</v>
      </c>
      <c r="W4671" s="54">
        <f t="shared" si="2073"/>
        <v>1.78</v>
      </c>
      <c r="X4671" s="143">
        <f t="shared" si="2074"/>
        <v>370.8</v>
      </c>
      <c r="Y4671" s="143">
        <f t="shared" si="2075"/>
        <v>0.45599999999999996</v>
      </c>
      <c r="AD4671">
        <v>152</v>
      </c>
      <c r="AE4671">
        <v>-1</v>
      </c>
      <c r="AF4671" s="10">
        <v>37.9</v>
      </c>
      <c r="AG4671" s="10">
        <v>58.12</v>
      </c>
      <c r="AH4671" s="10">
        <f t="shared" si="2076"/>
        <v>370328.26791415969</v>
      </c>
      <c r="AI4671" s="11">
        <f t="shared" si="2090"/>
        <v>0</v>
      </c>
      <c r="AJ4671">
        <f t="shared" si="2091"/>
        <v>0</v>
      </c>
      <c r="AK4671" t="e">
        <f t="shared" si="2077"/>
        <v>#DIV/0!</v>
      </c>
      <c r="AL4671">
        <f t="shared" si="2078"/>
        <v>6.6342097536000004</v>
      </c>
      <c r="AM4671" s="5">
        <f t="shared" si="2079"/>
        <v>3.56</v>
      </c>
      <c r="AN4671">
        <v>0</v>
      </c>
      <c r="AO4671" s="72">
        <f t="shared" si="2080"/>
        <v>2.6</v>
      </c>
      <c r="AP4671" s="72">
        <f t="shared" si="2081"/>
        <v>1</v>
      </c>
      <c r="AQ4671" s="72">
        <f t="shared" si="2082"/>
        <v>1</v>
      </c>
      <c r="AR4671" s="71" t="e">
        <f t="shared" si="2083"/>
        <v>#DIV/0!</v>
      </c>
      <c r="BA4671">
        <f t="shared" si="2084"/>
        <v>98</v>
      </c>
      <c r="BB4671" s="91" t="e">
        <f t="shared" si="2085"/>
        <v>#DIV/0!</v>
      </c>
    </row>
    <row r="4672" spans="1:54">
      <c r="A4672" s="2" t="s">
        <v>4785</v>
      </c>
      <c r="B4672" s="7" t="s">
        <v>44615</v>
      </c>
      <c r="C4672" s="17">
        <f t="shared" si="2066"/>
        <v>9.5</v>
      </c>
      <c r="D4672" s="28">
        <f t="shared" si="2067"/>
        <v>47</v>
      </c>
      <c r="E4672" s="8">
        <f t="shared" si="2086"/>
        <v>6</v>
      </c>
      <c r="F4672" s="2" t="s">
        <v>9776</v>
      </c>
      <c r="G4672" s="54">
        <f t="shared" si="2087"/>
        <v>8.6</v>
      </c>
      <c r="H4672" s="20">
        <f t="shared" si="2088"/>
        <v>0.54193289999999994</v>
      </c>
      <c r="I4672" s="14" t="s">
        <v>19724</v>
      </c>
      <c r="J4672" s="14" t="s">
        <v>14763</v>
      </c>
      <c r="K4672" s="14" t="s">
        <v>24682</v>
      </c>
      <c r="L4672" s="14" t="s">
        <v>29643</v>
      </c>
      <c r="M4672" s="28">
        <f t="shared" si="2089"/>
        <v>14</v>
      </c>
      <c r="N4672" s="46">
        <f t="shared" si="2068"/>
        <v>6.6</v>
      </c>
      <c r="O4672" s="17">
        <f t="shared" si="2069"/>
        <v>2.2000000000000002</v>
      </c>
      <c r="P4672" s="17">
        <f t="shared" si="2069"/>
        <v>1</v>
      </c>
      <c r="Q4672" s="124">
        <f t="shared" si="2070"/>
        <v>0.4</v>
      </c>
      <c r="R4672" s="26">
        <f t="shared" si="2071"/>
        <v>0.8</v>
      </c>
      <c r="S4672" s="2" t="s">
        <v>34620</v>
      </c>
      <c r="T4672" s="2" t="s">
        <v>39600</v>
      </c>
      <c r="U4672" s="24">
        <f t="shared" si="2072"/>
        <v>319.8</v>
      </c>
      <c r="V4672" s="66">
        <f t="shared" si="2072"/>
        <v>371.3</v>
      </c>
      <c r="W4672" s="54">
        <f t="shared" si="2073"/>
        <v>0.86</v>
      </c>
      <c r="X4672" s="143">
        <f t="shared" si="2074"/>
        <v>319.8</v>
      </c>
      <c r="Y4672" s="143">
        <f t="shared" si="2075"/>
        <v>0.27200000000000002</v>
      </c>
      <c r="AD4672">
        <v>152</v>
      </c>
      <c r="AE4672">
        <v>-1</v>
      </c>
      <c r="AF4672" s="10">
        <v>37.9</v>
      </c>
      <c r="AG4672" s="10">
        <v>58.12</v>
      </c>
      <c r="AH4672" s="10">
        <f t="shared" si="2076"/>
        <v>257385.06034935403</v>
      </c>
      <c r="AI4672" s="11">
        <f t="shared" si="2090"/>
        <v>0</v>
      </c>
      <c r="AJ4672">
        <f t="shared" si="2091"/>
        <v>0</v>
      </c>
      <c r="AK4672" t="e">
        <f t="shared" si="2077"/>
        <v>#DIV/0!</v>
      </c>
      <c r="AL4672">
        <f t="shared" si="2078"/>
        <v>0.80619809600000014</v>
      </c>
      <c r="AM4672" s="5">
        <f t="shared" si="2079"/>
        <v>1.7</v>
      </c>
      <c r="AN4672">
        <v>0</v>
      </c>
      <c r="AO4672" s="72">
        <f t="shared" si="2080"/>
        <v>0.8</v>
      </c>
      <c r="AP4672" s="72">
        <f t="shared" si="2081"/>
        <v>0.4</v>
      </c>
      <c r="AQ4672" s="72">
        <f t="shared" si="2082"/>
        <v>0.4</v>
      </c>
      <c r="AR4672" s="71" t="e">
        <f t="shared" si="2083"/>
        <v>#DIV/0!</v>
      </c>
      <c r="BA4672">
        <f t="shared" si="2084"/>
        <v>47</v>
      </c>
      <c r="BB4672" s="91" t="e">
        <f t="shared" si="2085"/>
        <v>#DIV/0!</v>
      </c>
    </row>
    <row r="4673" spans="1:54">
      <c r="A4673" s="2" t="s">
        <v>4786</v>
      </c>
      <c r="B4673" s="7" t="s">
        <v>44616</v>
      </c>
      <c r="C4673" s="17">
        <f t="shared" si="2066"/>
        <v>19.2</v>
      </c>
      <c r="D4673" s="28">
        <f t="shared" si="2067"/>
        <v>59</v>
      </c>
      <c r="E4673" s="8">
        <f t="shared" si="2086"/>
        <v>11</v>
      </c>
      <c r="F4673" s="2" t="s">
        <v>9777</v>
      </c>
      <c r="G4673" s="54">
        <f t="shared" si="2087"/>
        <v>18.200000000000003</v>
      </c>
      <c r="H4673" s="20">
        <f t="shared" si="2088"/>
        <v>0.47089559999999997</v>
      </c>
      <c r="I4673" s="14" t="s">
        <v>19725</v>
      </c>
      <c r="J4673" s="14" t="s">
        <v>14764</v>
      </c>
      <c r="K4673" s="14" t="s">
        <v>24683</v>
      </c>
      <c r="L4673" s="14" t="s">
        <v>29644</v>
      </c>
      <c r="M4673" s="28">
        <f t="shared" si="2089"/>
        <v>13.7</v>
      </c>
      <c r="N4673" s="46">
        <f t="shared" si="2068"/>
        <v>6.4</v>
      </c>
      <c r="O4673" s="17">
        <f t="shared" si="2069"/>
        <v>0.8</v>
      </c>
      <c r="P4673" s="17">
        <f t="shared" si="2069"/>
        <v>1.6</v>
      </c>
      <c r="Q4673" s="124">
        <f t="shared" si="2070"/>
        <v>1.4000000000000001</v>
      </c>
      <c r="R4673" s="26">
        <f t="shared" si="2071"/>
        <v>2.6</v>
      </c>
      <c r="S4673" s="2" t="s">
        <v>34621</v>
      </c>
      <c r="T4673" s="2" t="s">
        <v>39601</v>
      </c>
      <c r="U4673" s="24">
        <f t="shared" si="2072"/>
        <v>331.90000000000003</v>
      </c>
      <c r="V4673" s="66">
        <f t="shared" si="2072"/>
        <v>287.20000000000005</v>
      </c>
      <c r="W4673" s="54">
        <f t="shared" si="2073"/>
        <v>1.82</v>
      </c>
      <c r="X4673" s="143">
        <f t="shared" si="2074"/>
        <v>331.90000000000003</v>
      </c>
      <c r="Y4673" s="143">
        <f t="shared" si="2075"/>
        <v>0.46399999999999997</v>
      </c>
      <c r="AD4673">
        <v>152</v>
      </c>
      <c r="AE4673">
        <v>-1</v>
      </c>
      <c r="AF4673" s="10">
        <v>37.9</v>
      </c>
      <c r="AG4673" s="10">
        <v>58.12</v>
      </c>
      <c r="AH4673" s="10">
        <f t="shared" si="2076"/>
        <v>369078.80979893665</v>
      </c>
      <c r="AI4673" s="11">
        <f t="shared" si="2090"/>
        <v>0</v>
      </c>
      <c r="AJ4673">
        <f t="shared" si="2091"/>
        <v>0</v>
      </c>
      <c r="AK4673" t="e">
        <f t="shared" si="2077"/>
        <v>#DIV/0!</v>
      </c>
      <c r="AL4673">
        <f t="shared" si="2078"/>
        <v>1.7608594432000004</v>
      </c>
      <c r="AM4673" s="5">
        <f t="shared" si="2079"/>
        <v>3.6399999999999997</v>
      </c>
      <c r="AN4673">
        <v>0</v>
      </c>
      <c r="AO4673" s="72">
        <f t="shared" si="2080"/>
        <v>2.6</v>
      </c>
      <c r="AP4673" s="72">
        <f t="shared" si="2081"/>
        <v>1.4000000000000001</v>
      </c>
      <c r="AQ4673" s="72">
        <f t="shared" si="2082"/>
        <v>1.4000000000000001</v>
      </c>
      <c r="AR4673" s="71" t="e">
        <f t="shared" si="2083"/>
        <v>#DIV/0!</v>
      </c>
      <c r="BA4673">
        <f t="shared" si="2084"/>
        <v>59</v>
      </c>
      <c r="BB4673" s="91" t="e">
        <f t="shared" si="2085"/>
        <v>#DIV/0!</v>
      </c>
    </row>
    <row r="4674" spans="1:54">
      <c r="A4674" s="2" t="s">
        <v>4787</v>
      </c>
      <c r="B4674" s="7" t="s">
        <v>44617</v>
      </c>
      <c r="C4674" s="17">
        <f t="shared" ref="C4674:C4737" si="2092">MROUND(A4674,0.1)+1+AN4674</f>
        <v>7.4</v>
      </c>
      <c r="D4674" s="28">
        <f t="shared" ref="D4674:D4737" si="2093">MROUND(S4674,1)</f>
        <v>251</v>
      </c>
      <c r="E4674" s="8">
        <f t="shared" si="2086"/>
        <v>11</v>
      </c>
      <c r="F4674" s="2" t="s">
        <v>9778</v>
      </c>
      <c r="G4674" s="54">
        <f t="shared" si="2087"/>
        <v>6.5</v>
      </c>
      <c r="H4674" s="20">
        <f t="shared" si="2088"/>
        <v>0.48590280000000002</v>
      </c>
      <c r="I4674" s="14" t="s">
        <v>19726</v>
      </c>
      <c r="J4674" s="14" t="s">
        <v>14765</v>
      </c>
      <c r="K4674" s="14" t="s">
        <v>24684</v>
      </c>
      <c r="L4674" s="14" t="s">
        <v>29645</v>
      </c>
      <c r="M4674" s="28">
        <f t="shared" si="2089"/>
        <v>10.199999999999999</v>
      </c>
      <c r="N4674" s="46">
        <f t="shared" ref="N4674:N4737" si="2094">MROUND(L4674,0.2)+5</f>
        <v>6.8</v>
      </c>
      <c r="O4674" s="17">
        <f t="shared" ref="O4674:P4737" si="2095">MROUND(I4674,0.2)</f>
        <v>3</v>
      </c>
      <c r="P4674" s="17">
        <f t="shared" si="2095"/>
        <v>8.6</v>
      </c>
      <c r="Q4674" s="124">
        <f t="shared" ref="Q4674:Q4737" si="2096">IF(AN4674&gt;0,CEILING((1-H4674)*R4674,0.2),IF(MROUND((1-H4674)*R4674,0.2)&lt;0.2,MROUND((1-H4674)*R4674,0.2)+0.2, MROUND((1-H4674)*R4674,0.2)))</f>
        <v>0.4</v>
      </c>
      <c r="R4674" s="26">
        <f t="shared" ref="R4674:R4737" si="2097">MROUND(K4674,0.2)</f>
        <v>0.60000000000000009</v>
      </c>
      <c r="S4674" s="2" t="s">
        <v>34622</v>
      </c>
      <c r="T4674" s="2" t="s">
        <v>39602</v>
      </c>
      <c r="U4674" s="24">
        <f t="shared" ref="U4674:V4737" si="2098">ROUNDUP(S4674+273,1)</f>
        <v>523.9</v>
      </c>
      <c r="V4674" s="66">
        <f t="shared" si="2098"/>
        <v>404.5</v>
      </c>
      <c r="W4674" s="54">
        <f t="shared" ref="W4674:W4737" si="2099">ROUNDUP(A4674/10,2)</f>
        <v>0.65</v>
      </c>
      <c r="X4674" s="143">
        <f t="shared" ref="X4674:X4737" si="2100">U4674</f>
        <v>523.9</v>
      </c>
      <c r="Y4674" s="143">
        <f t="shared" ref="Y4674:Y4737" si="2101">W4674/5+0.1</f>
        <v>0.23</v>
      </c>
      <c r="AD4674">
        <v>152</v>
      </c>
      <c r="AE4674">
        <v>-1</v>
      </c>
      <c r="AF4674" s="10">
        <v>37.9</v>
      </c>
      <c r="AG4674" s="10">
        <v>58.12</v>
      </c>
      <c r="AH4674" s="10">
        <f t="shared" ref="AH4674:AH4737" si="2102">((1.092*8.3144*(AE4674+273)*(LN(AF4674)-1.013)/(0.93-(AE4674+273)/(AD4674+273)))*((AD4674-T4674)/(AD4674-AE4674))^0.383)*1000/AG4674</f>
        <v>178028.65752286155</v>
      </c>
      <c r="AI4674" s="11">
        <f t="shared" si="2090"/>
        <v>0</v>
      </c>
      <c r="AJ4674">
        <f t="shared" si="2091"/>
        <v>0</v>
      </c>
      <c r="AK4674" t="e">
        <f t="shared" ref="AK4674:AK4737" si="2103">0.07*AJ4674*AI4674/AC4674</f>
        <v>#DIV/0!</v>
      </c>
      <c r="AL4674">
        <f t="shared" ref="AL4674:AL4737" si="2104">(1-H4674)*O4674*P4674*R4674</f>
        <v>7.9582246559999996</v>
      </c>
      <c r="AM4674" s="5">
        <f t="shared" ref="AM4674:AM4737" si="2105">MROUND(A4674,0.1)/5</f>
        <v>1.28</v>
      </c>
      <c r="AN4674">
        <v>0</v>
      </c>
      <c r="AO4674" s="72">
        <f t="shared" ref="AO4674:AO4737" si="2106">CEILING(R4674,0.2)</f>
        <v>0.60000000000000009</v>
      </c>
      <c r="AP4674" s="72">
        <f t="shared" ref="AP4674:AP4737" si="2107">Q4674</f>
        <v>0.4</v>
      </c>
      <c r="AQ4674" s="72">
        <f t="shared" ref="AQ4674:AQ4737" si="2108">CEILING((1-H4674)*R4674,0.2)</f>
        <v>0.4</v>
      </c>
      <c r="AR4674" s="71" t="e">
        <f t="shared" ref="AR4674:AR4737" si="2109">AL4674+AK4674</f>
        <v>#DIV/0!</v>
      </c>
      <c r="BA4674">
        <f t="shared" ref="BA4674:BA4737" si="2110">D4674</f>
        <v>251</v>
      </c>
      <c r="BB4674" s="91" t="e">
        <f t="shared" ref="BB4674:BB4737" si="2111">AK4674/AL4674</f>
        <v>#DIV/0!</v>
      </c>
    </row>
    <row r="4675" spans="1:54">
      <c r="A4675" s="2" t="s">
        <v>4788</v>
      </c>
      <c r="B4675" s="7" t="s">
        <v>44618</v>
      </c>
      <c r="C4675" s="17">
        <f t="shared" si="2092"/>
        <v>12.700000000000001</v>
      </c>
      <c r="D4675" s="28">
        <f t="shared" si="2093"/>
        <v>16</v>
      </c>
      <c r="E4675" s="8">
        <f t="shared" ref="E4675:E4738" si="2112">MROUND(SQRT(((P4675*O4675*Q4675)/MAX(O4675,P4675,Q4675)))*10,1)</f>
        <v>6</v>
      </c>
      <c r="F4675" s="2" t="s">
        <v>9779</v>
      </c>
      <c r="G4675" s="54">
        <f t="shared" ref="G4675:G4738" si="2113">ROUNDUP(A4675,1)</f>
        <v>11.799999999999999</v>
      </c>
      <c r="H4675" s="20">
        <f t="shared" ref="H4675:H4738" si="2114">F4675/100</f>
        <v>0.38692939999999998</v>
      </c>
      <c r="I4675" s="14" t="s">
        <v>19727</v>
      </c>
      <c r="J4675" s="14" t="s">
        <v>14766</v>
      </c>
      <c r="K4675" s="14" t="s">
        <v>24685</v>
      </c>
      <c r="L4675" s="14" t="s">
        <v>29646</v>
      </c>
      <c r="M4675" s="28">
        <f t="shared" ref="M4675:M4738" si="2115">14.5-P4675/2</f>
        <v>13.2</v>
      </c>
      <c r="N4675" s="46">
        <f t="shared" si="2094"/>
        <v>5.6</v>
      </c>
      <c r="O4675" s="17">
        <f t="shared" si="2095"/>
        <v>0.8</v>
      </c>
      <c r="P4675" s="17">
        <f t="shared" si="2095"/>
        <v>2.6</v>
      </c>
      <c r="Q4675" s="124">
        <f t="shared" si="2096"/>
        <v>0.4</v>
      </c>
      <c r="R4675" s="26">
        <f t="shared" si="2097"/>
        <v>0.60000000000000009</v>
      </c>
      <c r="S4675" s="2" t="s">
        <v>34623</v>
      </c>
      <c r="T4675" s="2" t="s">
        <v>39603</v>
      </c>
      <c r="U4675" s="24">
        <f t="shared" si="2098"/>
        <v>289</v>
      </c>
      <c r="V4675" s="66">
        <f t="shared" si="2098"/>
        <v>411.70000000000005</v>
      </c>
      <c r="W4675" s="54">
        <f t="shared" si="2099"/>
        <v>1.18</v>
      </c>
      <c r="X4675" s="143">
        <f t="shared" si="2100"/>
        <v>289</v>
      </c>
      <c r="Y4675" s="143">
        <f t="shared" si="2101"/>
        <v>0.33599999999999997</v>
      </c>
      <c r="AD4675">
        <v>152</v>
      </c>
      <c r="AE4675">
        <v>-1</v>
      </c>
      <c r="AF4675" s="10">
        <v>37.9</v>
      </c>
      <c r="AG4675" s="10">
        <v>58.12</v>
      </c>
      <c r="AH4675" s="10">
        <f t="shared" si="2102"/>
        <v>151074.34542100644</v>
      </c>
      <c r="AI4675" s="11">
        <f t="shared" si="2090"/>
        <v>0</v>
      </c>
      <c r="AJ4675">
        <f t="shared" si="2091"/>
        <v>0</v>
      </c>
      <c r="AK4675" t="e">
        <f t="shared" si="2103"/>
        <v>#DIV/0!</v>
      </c>
      <c r="AL4675">
        <f t="shared" si="2104"/>
        <v>0.76511210880000025</v>
      </c>
      <c r="AM4675" s="5">
        <f t="shared" si="2105"/>
        <v>2.3400000000000003</v>
      </c>
      <c r="AN4675">
        <v>0</v>
      </c>
      <c r="AO4675" s="72">
        <f t="shared" si="2106"/>
        <v>0.60000000000000009</v>
      </c>
      <c r="AP4675" s="72">
        <f t="shared" si="2107"/>
        <v>0.4</v>
      </c>
      <c r="AQ4675" s="72">
        <f t="shared" si="2108"/>
        <v>0.4</v>
      </c>
      <c r="AR4675" s="71" t="e">
        <f t="shared" si="2109"/>
        <v>#DIV/0!</v>
      </c>
      <c r="BA4675">
        <f t="shared" si="2110"/>
        <v>16</v>
      </c>
      <c r="BB4675" s="91" t="e">
        <f t="shared" si="2111"/>
        <v>#DIV/0!</v>
      </c>
    </row>
    <row r="4676" spans="1:54">
      <c r="A4676" s="2" t="s">
        <v>4789</v>
      </c>
      <c r="B4676" s="7" t="s">
        <v>44619</v>
      </c>
      <c r="C4676" s="17">
        <f t="shared" si="2092"/>
        <v>17.8</v>
      </c>
      <c r="D4676" s="28">
        <f t="shared" si="2093"/>
        <v>110</v>
      </c>
      <c r="E4676" s="8">
        <f t="shared" si="2112"/>
        <v>10</v>
      </c>
      <c r="F4676" s="2" t="s">
        <v>9780</v>
      </c>
      <c r="G4676" s="54">
        <f t="shared" si="2113"/>
        <v>16.8</v>
      </c>
      <c r="H4676" s="20">
        <f t="shared" si="2114"/>
        <v>0.63594929999999994</v>
      </c>
      <c r="I4676" s="14" t="s">
        <v>19728</v>
      </c>
      <c r="J4676" s="14" t="s">
        <v>14767</v>
      </c>
      <c r="K4676" s="14" t="s">
        <v>24686</v>
      </c>
      <c r="L4676" s="14" t="s">
        <v>29647</v>
      </c>
      <c r="M4676" s="28">
        <f t="shared" si="2115"/>
        <v>10.3</v>
      </c>
      <c r="N4676" s="46">
        <f t="shared" si="2094"/>
        <v>5.4</v>
      </c>
      <c r="O4676" s="17">
        <f t="shared" si="2095"/>
        <v>1.2000000000000002</v>
      </c>
      <c r="P4676" s="17">
        <f t="shared" si="2095"/>
        <v>8.4</v>
      </c>
      <c r="Q4676" s="124">
        <f t="shared" si="2096"/>
        <v>0.8</v>
      </c>
      <c r="R4676" s="26">
        <f t="shared" si="2097"/>
        <v>2.2000000000000002</v>
      </c>
      <c r="S4676" s="2" t="s">
        <v>34624</v>
      </c>
      <c r="T4676" s="2" t="s">
        <v>39604</v>
      </c>
      <c r="U4676" s="24">
        <f t="shared" si="2098"/>
        <v>382.8</v>
      </c>
      <c r="V4676" s="66">
        <f t="shared" si="2098"/>
        <v>318.8</v>
      </c>
      <c r="W4676" s="54">
        <f t="shared" si="2099"/>
        <v>1.68</v>
      </c>
      <c r="X4676" s="143">
        <f t="shared" si="2100"/>
        <v>382.8</v>
      </c>
      <c r="Y4676" s="143">
        <f t="shared" si="2101"/>
        <v>0.43599999999999994</v>
      </c>
      <c r="AD4676">
        <v>152</v>
      </c>
      <c r="AE4676">
        <v>-1</v>
      </c>
      <c r="AF4676" s="10">
        <v>37.9</v>
      </c>
      <c r="AG4676" s="10">
        <v>58.12</v>
      </c>
      <c r="AH4676" s="10">
        <f t="shared" si="2102"/>
        <v>334095.84771277994</v>
      </c>
      <c r="AI4676" s="11">
        <f t="shared" si="2090"/>
        <v>0</v>
      </c>
      <c r="AJ4676">
        <f t="shared" si="2091"/>
        <v>0</v>
      </c>
      <c r="AK4676" t="e">
        <f t="shared" si="2103"/>
        <v>#DIV/0!</v>
      </c>
      <c r="AL4676">
        <f t="shared" si="2104"/>
        <v>8.0731883232000037</v>
      </c>
      <c r="AM4676" s="5">
        <f t="shared" si="2105"/>
        <v>3.3600000000000003</v>
      </c>
      <c r="AN4676">
        <v>0</v>
      </c>
      <c r="AO4676" s="72">
        <f t="shared" si="2106"/>
        <v>2.2000000000000002</v>
      </c>
      <c r="AP4676" s="72">
        <f t="shared" si="2107"/>
        <v>0.8</v>
      </c>
      <c r="AQ4676" s="72">
        <f t="shared" si="2108"/>
        <v>1</v>
      </c>
      <c r="AR4676" s="71" t="e">
        <f t="shared" si="2109"/>
        <v>#DIV/0!</v>
      </c>
      <c r="BA4676">
        <f t="shared" si="2110"/>
        <v>110</v>
      </c>
      <c r="BB4676" s="91" t="e">
        <f t="shared" si="2111"/>
        <v>#DIV/0!</v>
      </c>
    </row>
    <row r="4677" spans="1:54">
      <c r="A4677" s="2" t="s">
        <v>4790</v>
      </c>
      <c r="B4677" s="7" t="s">
        <v>44620</v>
      </c>
      <c r="C4677" s="17">
        <f t="shared" si="2092"/>
        <v>7.8000000000000007</v>
      </c>
      <c r="D4677" s="28">
        <f t="shared" si="2093"/>
        <v>30</v>
      </c>
      <c r="E4677" s="8">
        <f t="shared" si="2112"/>
        <v>13</v>
      </c>
      <c r="F4677" s="2" t="s">
        <v>9781</v>
      </c>
      <c r="G4677" s="54">
        <f t="shared" si="2113"/>
        <v>6.8999999999999995</v>
      </c>
      <c r="H4677" s="20">
        <f t="shared" si="2114"/>
        <v>0.15842780000000001</v>
      </c>
      <c r="I4677" s="14" t="s">
        <v>19729</v>
      </c>
      <c r="J4677" s="14" t="s">
        <v>14768</v>
      </c>
      <c r="K4677" s="14" t="s">
        <v>24687</v>
      </c>
      <c r="L4677" s="14" t="s">
        <v>29648</v>
      </c>
      <c r="M4677" s="28">
        <f t="shared" si="2115"/>
        <v>11.9</v>
      </c>
      <c r="N4677" s="46">
        <f t="shared" si="2094"/>
        <v>7</v>
      </c>
      <c r="O4677" s="17">
        <f t="shared" si="2095"/>
        <v>2</v>
      </c>
      <c r="P4677" s="17">
        <f t="shared" si="2095"/>
        <v>5.2</v>
      </c>
      <c r="Q4677" s="124">
        <f t="shared" si="2096"/>
        <v>0.8</v>
      </c>
      <c r="R4677" s="26">
        <f t="shared" si="2097"/>
        <v>1</v>
      </c>
      <c r="S4677" s="2" t="s">
        <v>34625</v>
      </c>
      <c r="T4677" s="2" t="s">
        <v>39605</v>
      </c>
      <c r="U4677" s="24">
        <f t="shared" si="2098"/>
        <v>303.3</v>
      </c>
      <c r="V4677" s="66">
        <f t="shared" si="2098"/>
        <v>337.5</v>
      </c>
      <c r="W4677" s="54">
        <f t="shared" si="2099"/>
        <v>0.69000000000000006</v>
      </c>
      <c r="X4677" s="143">
        <f t="shared" si="2100"/>
        <v>303.3</v>
      </c>
      <c r="Y4677" s="143">
        <f t="shared" si="2101"/>
        <v>0.23800000000000002</v>
      </c>
      <c r="AD4677">
        <v>152</v>
      </c>
      <c r="AE4677">
        <v>-1</v>
      </c>
      <c r="AF4677" s="10">
        <v>37.9</v>
      </c>
      <c r="AG4677" s="10">
        <v>58.12</v>
      </c>
      <c r="AH4677" s="10">
        <f t="shared" si="2102"/>
        <v>310213.87008802785</v>
      </c>
      <c r="AI4677" s="11">
        <f t="shared" si="2090"/>
        <v>0</v>
      </c>
      <c r="AJ4677">
        <f t="shared" si="2091"/>
        <v>0</v>
      </c>
      <c r="AK4677" t="e">
        <f t="shared" si="2103"/>
        <v>#DIV/0!</v>
      </c>
      <c r="AL4677">
        <f t="shared" si="2104"/>
        <v>8.7523508799999998</v>
      </c>
      <c r="AM4677" s="5">
        <f t="shared" si="2105"/>
        <v>1.36</v>
      </c>
      <c r="AN4677">
        <v>0</v>
      </c>
      <c r="AO4677" s="72">
        <f t="shared" si="2106"/>
        <v>1</v>
      </c>
      <c r="AP4677" s="72">
        <f t="shared" si="2107"/>
        <v>0.8</v>
      </c>
      <c r="AQ4677" s="72">
        <f t="shared" si="2108"/>
        <v>1</v>
      </c>
      <c r="AR4677" s="71" t="e">
        <f t="shared" si="2109"/>
        <v>#DIV/0!</v>
      </c>
      <c r="BA4677">
        <f t="shared" si="2110"/>
        <v>30</v>
      </c>
      <c r="BB4677" s="91" t="e">
        <f t="shared" si="2111"/>
        <v>#DIV/0!</v>
      </c>
    </row>
    <row r="4678" spans="1:54">
      <c r="A4678" s="2" t="s">
        <v>4791</v>
      </c>
      <c r="B4678" s="7" t="s">
        <v>44621</v>
      </c>
      <c r="C4678" s="17">
        <f t="shared" si="2092"/>
        <v>37.6</v>
      </c>
      <c r="D4678" s="28">
        <f t="shared" si="2093"/>
        <v>102</v>
      </c>
      <c r="E4678" s="8">
        <f t="shared" si="2112"/>
        <v>8</v>
      </c>
      <c r="F4678" s="2" t="s">
        <v>9782</v>
      </c>
      <c r="G4678" s="54">
        <f t="shared" si="2113"/>
        <v>36.700000000000003</v>
      </c>
      <c r="H4678" s="20">
        <f t="shared" si="2114"/>
        <v>0.78176310000000004</v>
      </c>
      <c r="I4678" s="14" t="s">
        <v>19730</v>
      </c>
      <c r="J4678" s="14" t="s">
        <v>14769</v>
      </c>
      <c r="K4678" s="14" t="s">
        <v>24688</v>
      </c>
      <c r="L4678" s="14" t="s">
        <v>29649</v>
      </c>
      <c r="M4678" s="28">
        <f t="shared" si="2115"/>
        <v>13.7</v>
      </c>
      <c r="N4678" s="46">
        <f t="shared" si="2094"/>
        <v>6.6</v>
      </c>
      <c r="O4678" s="17">
        <f t="shared" si="2095"/>
        <v>3</v>
      </c>
      <c r="P4678" s="17">
        <f t="shared" si="2095"/>
        <v>1.6</v>
      </c>
      <c r="Q4678" s="124">
        <f t="shared" si="2096"/>
        <v>0.4</v>
      </c>
      <c r="R4678" s="26">
        <f t="shared" si="2097"/>
        <v>1.4000000000000001</v>
      </c>
      <c r="S4678" s="2" t="s">
        <v>34626</v>
      </c>
      <c r="T4678" s="2" t="s">
        <v>39606</v>
      </c>
      <c r="U4678" s="24">
        <f t="shared" si="2098"/>
        <v>375.20000000000005</v>
      </c>
      <c r="V4678" s="66">
        <f t="shared" si="2098"/>
        <v>345.20000000000005</v>
      </c>
      <c r="W4678" s="54">
        <f t="shared" si="2099"/>
        <v>3.67</v>
      </c>
      <c r="X4678" s="143">
        <f t="shared" si="2100"/>
        <v>375.20000000000005</v>
      </c>
      <c r="Y4678" s="143">
        <f t="shared" si="2101"/>
        <v>0.83399999999999996</v>
      </c>
      <c r="AD4678">
        <v>152</v>
      </c>
      <c r="AE4678">
        <v>-1</v>
      </c>
      <c r="AF4678" s="10">
        <v>37.9</v>
      </c>
      <c r="AG4678" s="10">
        <v>58.12</v>
      </c>
      <c r="AH4678" s="10">
        <f t="shared" si="2102"/>
        <v>299456.79386855516</v>
      </c>
      <c r="AI4678" s="11">
        <f t="shared" si="2090"/>
        <v>0</v>
      </c>
      <c r="AJ4678">
        <f t="shared" si="2091"/>
        <v>0</v>
      </c>
      <c r="AK4678" t="e">
        <f t="shared" si="2103"/>
        <v>#DIV/0!</v>
      </c>
      <c r="AL4678">
        <f t="shared" si="2104"/>
        <v>1.4665519679999999</v>
      </c>
      <c r="AM4678" s="5">
        <f t="shared" si="2105"/>
        <v>7.32</v>
      </c>
      <c r="AN4678">
        <v>0</v>
      </c>
      <c r="AO4678" s="72">
        <f t="shared" si="2106"/>
        <v>1.4000000000000001</v>
      </c>
      <c r="AP4678" s="72">
        <f t="shared" si="2107"/>
        <v>0.4</v>
      </c>
      <c r="AQ4678" s="72">
        <f t="shared" si="2108"/>
        <v>0.4</v>
      </c>
      <c r="AR4678" s="71" t="e">
        <f t="shared" si="2109"/>
        <v>#DIV/0!</v>
      </c>
      <c r="BA4678">
        <f t="shared" si="2110"/>
        <v>102</v>
      </c>
      <c r="BB4678" s="91" t="e">
        <f t="shared" si="2111"/>
        <v>#DIV/0!</v>
      </c>
    </row>
    <row r="4679" spans="1:54">
      <c r="A4679" s="2" t="s">
        <v>4792</v>
      </c>
      <c r="B4679" s="7" t="s">
        <v>44622</v>
      </c>
      <c r="C4679" s="17">
        <f t="shared" si="2092"/>
        <v>11.100000000000001</v>
      </c>
      <c r="D4679" s="28">
        <f t="shared" si="2093"/>
        <v>133</v>
      </c>
      <c r="E4679" s="8">
        <f t="shared" si="2112"/>
        <v>16</v>
      </c>
      <c r="F4679" s="2" t="s">
        <v>9783</v>
      </c>
      <c r="G4679" s="54">
        <f t="shared" si="2113"/>
        <v>10.199999999999999</v>
      </c>
      <c r="H4679" s="20">
        <f t="shared" si="2114"/>
        <v>0.28340779999999999</v>
      </c>
      <c r="I4679" s="14" t="s">
        <v>19731</v>
      </c>
      <c r="J4679" s="14" t="s">
        <v>14770</v>
      </c>
      <c r="K4679" s="14" t="s">
        <v>24689</v>
      </c>
      <c r="L4679" s="14" t="s">
        <v>29650</v>
      </c>
      <c r="M4679" s="28">
        <f t="shared" si="2115"/>
        <v>12.3</v>
      </c>
      <c r="N4679" s="46">
        <f t="shared" si="2094"/>
        <v>5.6</v>
      </c>
      <c r="O4679" s="17">
        <f t="shared" si="2095"/>
        <v>2.2000000000000002</v>
      </c>
      <c r="P4679" s="17">
        <f t="shared" si="2095"/>
        <v>4.4000000000000004</v>
      </c>
      <c r="Q4679" s="124">
        <f t="shared" si="2096"/>
        <v>1.2000000000000002</v>
      </c>
      <c r="R4679" s="26">
        <f t="shared" si="2097"/>
        <v>1.8</v>
      </c>
      <c r="S4679" s="2" t="s">
        <v>34627</v>
      </c>
      <c r="T4679" s="2" t="s">
        <v>39607</v>
      </c>
      <c r="U4679" s="24">
        <f t="shared" si="2098"/>
        <v>406.20000000000005</v>
      </c>
      <c r="V4679" s="66">
        <f t="shared" si="2098"/>
        <v>374.3</v>
      </c>
      <c r="W4679" s="54">
        <f t="shared" si="2099"/>
        <v>1.02</v>
      </c>
      <c r="X4679" s="143">
        <f t="shared" si="2100"/>
        <v>406.20000000000005</v>
      </c>
      <c r="Y4679" s="143">
        <f t="shared" si="2101"/>
        <v>0.30400000000000005</v>
      </c>
      <c r="AD4679">
        <v>152</v>
      </c>
      <c r="AE4679">
        <v>-1</v>
      </c>
      <c r="AF4679" s="10">
        <v>37.9</v>
      </c>
      <c r="AG4679" s="10">
        <v>58.12</v>
      </c>
      <c r="AH4679" s="10">
        <f t="shared" si="2102"/>
        <v>251835.73993920546</v>
      </c>
      <c r="AI4679" s="11">
        <f t="shared" si="2090"/>
        <v>0</v>
      </c>
      <c r="AJ4679">
        <f t="shared" si="2091"/>
        <v>0</v>
      </c>
      <c r="AK4679" t="e">
        <f t="shared" si="2103"/>
        <v>#DIV/0!</v>
      </c>
      <c r="AL4679">
        <f t="shared" si="2104"/>
        <v>12.485902492800003</v>
      </c>
      <c r="AM4679" s="5">
        <f t="shared" si="2105"/>
        <v>2.0200000000000005</v>
      </c>
      <c r="AN4679">
        <v>0</v>
      </c>
      <c r="AO4679" s="72">
        <f t="shared" si="2106"/>
        <v>1.8</v>
      </c>
      <c r="AP4679" s="72">
        <f t="shared" si="2107"/>
        <v>1.2000000000000002</v>
      </c>
      <c r="AQ4679" s="72">
        <f t="shared" si="2108"/>
        <v>1.4000000000000001</v>
      </c>
      <c r="AR4679" s="71" t="e">
        <f t="shared" si="2109"/>
        <v>#DIV/0!</v>
      </c>
      <c r="BA4679">
        <f t="shared" si="2110"/>
        <v>133</v>
      </c>
      <c r="BB4679" s="91" t="e">
        <f t="shared" si="2111"/>
        <v>#DIV/0!</v>
      </c>
    </row>
    <row r="4680" spans="1:54">
      <c r="A4680" s="2" t="s">
        <v>4793</v>
      </c>
      <c r="B4680" s="7" t="s">
        <v>44623</v>
      </c>
      <c r="C4680" s="17">
        <f t="shared" si="2092"/>
        <v>28.400000000000002</v>
      </c>
      <c r="D4680" s="28">
        <f t="shared" si="2093"/>
        <v>283</v>
      </c>
      <c r="E4680" s="8">
        <f t="shared" si="2112"/>
        <v>8</v>
      </c>
      <c r="F4680" s="2" t="s">
        <v>9784</v>
      </c>
      <c r="G4680" s="54">
        <f t="shared" si="2113"/>
        <v>27.400000000000002</v>
      </c>
      <c r="H4680" s="20">
        <f t="shared" si="2114"/>
        <v>0.2921513</v>
      </c>
      <c r="I4680" s="14" t="s">
        <v>19732</v>
      </c>
      <c r="J4680" s="14" t="s">
        <v>14771</v>
      </c>
      <c r="K4680" s="14" t="s">
        <v>24690</v>
      </c>
      <c r="L4680" s="14" t="s">
        <v>29651</v>
      </c>
      <c r="M4680" s="28">
        <f t="shared" si="2115"/>
        <v>13.9</v>
      </c>
      <c r="N4680" s="46">
        <f t="shared" si="2094"/>
        <v>5.2</v>
      </c>
      <c r="O4680" s="17">
        <f t="shared" si="2095"/>
        <v>2.4000000000000004</v>
      </c>
      <c r="P4680" s="17">
        <f t="shared" si="2095"/>
        <v>1.2000000000000002</v>
      </c>
      <c r="Q4680" s="124">
        <f t="shared" si="2096"/>
        <v>0.60000000000000009</v>
      </c>
      <c r="R4680" s="26">
        <f t="shared" si="2097"/>
        <v>0.8</v>
      </c>
      <c r="S4680" s="2" t="s">
        <v>34628</v>
      </c>
      <c r="T4680" s="2" t="s">
        <v>39608</v>
      </c>
      <c r="U4680" s="24">
        <f t="shared" si="2098"/>
        <v>555.6</v>
      </c>
      <c r="V4680" s="66">
        <f t="shared" si="2098"/>
        <v>409.70000000000005</v>
      </c>
      <c r="W4680" s="54">
        <f t="shared" si="2099"/>
        <v>2.7399999999999998</v>
      </c>
      <c r="X4680" s="143">
        <f t="shared" si="2100"/>
        <v>555.6</v>
      </c>
      <c r="Y4680" s="143">
        <f t="shared" si="2101"/>
        <v>0.64799999999999991</v>
      </c>
      <c r="AD4680">
        <v>152</v>
      </c>
      <c r="AE4680">
        <v>-1</v>
      </c>
      <c r="AF4680" s="10">
        <v>37.9</v>
      </c>
      <c r="AG4680" s="10">
        <v>58.12</v>
      </c>
      <c r="AH4680" s="10">
        <f t="shared" si="2102"/>
        <v>159054.61383879103</v>
      </c>
      <c r="AI4680" s="11">
        <f t="shared" si="2090"/>
        <v>0</v>
      </c>
      <c r="AJ4680">
        <f t="shared" si="2091"/>
        <v>0</v>
      </c>
      <c r="AK4680" t="e">
        <f t="shared" si="2103"/>
        <v>#DIV/0!</v>
      </c>
      <c r="AL4680">
        <f t="shared" si="2104"/>
        <v>1.6308834048000005</v>
      </c>
      <c r="AM4680" s="5">
        <f t="shared" si="2105"/>
        <v>5.48</v>
      </c>
      <c r="AN4680">
        <v>0</v>
      </c>
      <c r="AO4680" s="72">
        <f t="shared" si="2106"/>
        <v>0.8</v>
      </c>
      <c r="AP4680" s="72">
        <f t="shared" si="2107"/>
        <v>0.60000000000000009</v>
      </c>
      <c r="AQ4680" s="72">
        <f t="shared" si="2108"/>
        <v>0.60000000000000009</v>
      </c>
      <c r="AR4680" s="71" t="e">
        <f t="shared" si="2109"/>
        <v>#DIV/0!</v>
      </c>
      <c r="BA4680">
        <f t="shared" si="2110"/>
        <v>283</v>
      </c>
      <c r="BB4680" s="91" t="e">
        <f t="shared" si="2111"/>
        <v>#DIV/0!</v>
      </c>
    </row>
    <row r="4681" spans="1:54">
      <c r="A4681" s="2" t="s">
        <v>4794</v>
      </c>
      <c r="B4681" s="7" t="s">
        <v>44624</v>
      </c>
      <c r="C4681" s="17">
        <f t="shared" si="2092"/>
        <v>11.600000000000001</v>
      </c>
      <c r="D4681" s="28">
        <f t="shared" si="2093"/>
        <v>127</v>
      </c>
      <c r="E4681" s="8">
        <f t="shared" si="2112"/>
        <v>18</v>
      </c>
      <c r="F4681" s="2" t="s">
        <v>9785</v>
      </c>
      <c r="G4681" s="54">
        <f t="shared" si="2113"/>
        <v>10.7</v>
      </c>
      <c r="H4681" s="20">
        <f t="shared" si="2114"/>
        <v>0.53741090000000002</v>
      </c>
      <c r="I4681" s="14" t="s">
        <v>19733</v>
      </c>
      <c r="J4681" s="14" t="s">
        <v>14772</v>
      </c>
      <c r="K4681" s="14" t="s">
        <v>24691</v>
      </c>
      <c r="L4681" s="14" t="s">
        <v>29652</v>
      </c>
      <c r="M4681" s="28">
        <f t="shared" si="2115"/>
        <v>13.3</v>
      </c>
      <c r="N4681" s="46">
        <f t="shared" si="2094"/>
        <v>6</v>
      </c>
      <c r="O4681" s="17">
        <f t="shared" si="2095"/>
        <v>2.2000000000000002</v>
      </c>
      <c r="P4681" s="17">
        <f t="shared" si="2095"/>
        <v>2.4000000000000004</v>
      </c>
      <c r="Q4681" s="124">
        <f t="shared" si="2096"/>
        <v>1.4000000000000001</v>
      </c>
      <c r="R4681" s="26">
        <f t="shared" si="2097"/>
        <v>3</v>
      </c>
      <c r="S4681" s="2" t="s">
        <v>34629</v>
      </c>
      <c r="T4681" s="2" t="s">
        <v>39609</v>
      </c>
      <c r="U4681" s="24">
        <f t="shared" si="2098"/>
        <v>400</v>
      </c>
      <c r="V4681" s="66">
        <f t="shared" si="2098"/>
        <v>361.6</v>
      </c>
      <c r="W4681" s="54">
        <f t="shared" si="2099"/>
        <v>1.07</v>
      </c>
      <c r="X4681" s="143">
        <f t="shared" si="2100"/>
        <v>400</v>
      </c>
      <c r="Y4681" s="143">
        <f t="shared" si="2101"/>
        <v>0.31400000000000006</v>
      </c>
      <c r="AD4681">
        <v>152</v>
      </c>
      <c r="AE4681">
        <v>-1</v>
      </c>
      <c r="AF4681" s="10">
        <v>37.9</v>
      </c>
      <c r="AG4681" s="10">
        <v>58.12</v>
      </c>
      <c r="AH4681" s="10">
        <f t="shared" si="2102"/>
        <v>274150.13463762501</v>
      </c>
      <c r="AI4681" s="11">
        <f t="shared" si="2090"/>
        <v>0</v>
      </c>
      <c r="AJ4681">
        <f t="shared" si="2091"/>
        <v>0</v>
      </c>
      <c r="AK4681" t="e">
        <f t="shared" si="2103"/>
        <v>#DIV/0!</v>
      </c>
      <c r="AL4681">
        <f t="shared" si="2104"/>
        <v>7.3274113440000015</v>
      </c>
      <c r="AM4681" s="5">
        <f t="shared" si="2105"/>
        <v>2.12</v>
      </c>
      <c r="AN4681">
        <v>0</v>
      </c>
      <c r="AO4681" s="72">
        <f t="shared" si="2106"/>
        <v>3</v>
      </c>
      <c r="AP4681" s="72">
        <f t="shared" si="2107"/>
        <v>1.4000000000000001</v>
      </c>
      <c r="AQ4681" s="72">
        <f t="shared" si="2108"/>
        <v>1.4000000000000001</v>
      </c>
      <c r="AR4681" s="71" t="e">
        <f t="shared" si="2109"/>
        <v>#DIV/0!</v>
      </c>
      <c r="BA4681">
        <f t="shared" si="2110"/>
        <v>127</v>
      </c>
      <c r="BB4681" s="91" t="e">
        <f t="shared" si="2111"/>
        <v>#DIV/0!</v>
      </c>
    </row>
    <row r="4682" spans="1:54">
      <c r="A4682" s="2" t="s">
        <v>4795</v>
      </c>
      <c r="B4682" s="7" t="s">
        <v>44625</v>
      </c>
      <c r="C4682" s="17">
        <f t="shared" si="2092"/>
        <v>17.5</v>
      </c>
      <c r="D4682" s="28">
        <f t="shared" si="2093"/>
        <v>146</v>
      </c>
      <c r="E4682" s="8">
        <f t="shared" si="2112"/>
        <v>7</v>
      </c>
      <c r="F4682" s="2" t="s">
        <v>9786</v>
      </c>
      <c r="G4682" s="54">
        <f t="shared" si="2113"/>
        <v>16.600000000000001</v>
      </c>
      <c r="H4682" s="20">
        <f t="shared" si="2114"/>
        <v>0.88985400000000003</v>
      </c>
      <c r="I4682" s="14" t="s">
        <v>19734</v>
      </c>
      <c r="J4682" s="14" t="s">
        <v>14773</v>
      </c>
      <c r="K4682" s="14" t="s">
        <v>24692</v>
      </c>
      <c r="L4682" s="14" t="s">
        <v>29653</v>
      </c>
      <c r="M4682" s="28">
        <f t="shared" si="2115"/>
        <v>10</v>
      </c>
      <c r="N4682" s="46">
        <f t="shared" si="2094"/>
        <v>6.6</v>
      </c>
      <c r="O4682" s="17">
        <f t="shared" si="2095"/>
        <v>2.6</v>
      </c>
      <c r="P4682" s="17">
        <f t="shared" si="2095"/>
        <v>9</v>
      </c>
      <c r="Q4682" s="124">
        <f t="shared" si="2096"/>
        <v>0.2</v>
      </c>
      <c r="R4682" s="26">
        <f t="shared" si="2097"/>
        <v>1</v>
      </c>
      <c r="S4682" s="2" t="s">
        <v>34630</v>
      </c>
      <c r="T4682" s="2" t="s">
        <v>39610</v>
      </c>
      <c r="U4682" s="24">
        <f t="shared" si="2098"/>
        <v>419.1</v>
      </c>
      <c r="V4682" s="66">
        <f t="shared" si="2098"/>
        <v>386.3</v>
      </c>
      <c r="W4682" s="54">
        <f t="shared" si="2099"/>
        <v>1.66</v>
      </c>
      <c r="X4682" s="143">
        <f t="shared" si="2100"/>
        <v>419.1</v>
      </c>
      <c r="Y4682" s="143">
        <f t="shared" si="2101"/>
        <v>0.43199999999999994</v>
      </c>
      <c r="AD4682">
        <v>152</v>
      </c>
      <c r="AE4682">
        <v>-1</v>
      </c>
      <c r="AF4682" s="10">
        <v>37.9</v>
      </c>
      <c r="AG4682" s="10">
        <v>58.12</v>
      </c>
      <c r="AH4682" s="10">
        <f t="shared" si="2102"/>
        <v>227077.26357526201</v>
      </c>
      <c r="AI4682" s="11">
        <f t="shared" si="2090"/>
        <v>0</v>
      </c>
      <c r="AJ4682">
        <f t="shared" si="2091"/>
        <v>0</v>
      </c>
      <c r="AK4682" t="e">
        <f t="shared" si="2103"/>
        <v>#DIV/0!</v>
      </c>
      <c r="AL4682">
        <f t="shared" si="2104"/>
        <v>2.5774163999999993</v>
      </c>
      <c r="AM4682" s="5">
        <f t="shared" si="2105"/>
        <v>3.3</v>
      </c>
      <c r="AN4682">
        <v>0</v>
      </c>
      <c r="AO4682" s="72">
        <f t="shared" si="2106"/>
        <v>1</v>
      </c>
      <c r="AP4682" s="72">
        <f t="shared" si="2107"/>
        <v>0.2</v>
      </c>
      <c r="AQ4682" s="72">
        <f t="shared" si="2108"/>
        <v>0.2</v>
      </c>
      <c r="AR4682" s="71" t="e">
        <f t="shared" si="2109"/>
        <v>#DIV/0!</v>
      </c>
      <c r="BA4682">
        <f t="shared" si="2110"/>
        <v>146</v>
      </c>
      <c r="BB4682" s="91" t="e">
        <f t="shared" si="2111"/>
        <v>#DIV/0!</v>
      </c>
    </row>
    <row r="4683" spans="1:54">
      <c r="A4683" s="2" t="s">
        <v>4796</v>
      </c>
      <c r="B4683" s="7" t="s">
        <v>44626</v>
      </c>
      <c r="C4683" s="17">
        <f t="shared" si="2092"/>
        <v>20.100000000000001</v>
      </c>
      <c r="D4683" s="28">
        <f t="shared" si="2093"/>
        <v>77</v>
      </c>
      <c r="E4683" s="8">
        <f t="shared" si="2112"/>
        <v>6</v>
      </c>
      <c r="F4683" s="2" t="s">
        <v>9787</v>
      </c>
      <c r="G4683" s="54">
        <f t="shared" si="2113"/>
        <v>19.200000000000003</v>
      </c>
      <c r="H4683" s="20">
        <f t="shared" si="2114"/>
        <v>0.38991290000000001</v>
      </c>
      <c r="I4683" s="14" t="s">
        <v>19735</v>
      </c>
      <c r="J4683" s="14" t="s">
        <v>14774</v>
      </c>
      <c r="K4683" s="14" t="s">
        <v>24693</v>
      </c>
      <c r="L4683" s="14" t="s">
        <v>29654</v>
      </c>
      <c r="M4683" s="28">
        <f t="shared" si="2115"/>
        <v>12.3</v>
      </c>
      <c r="N4683" s="46">
        <f t="shared" si="2094"/>
        <v>5.4</v>
      </c>
      <c r="O4683" s="17">
        <f t="shared" si="2095"/>
        <v>1</v>
      </c>
      <c r="P4683" s="17">
        <f t="shared" si="2095"/>
        <v>4.4000000000000004</v>
      </c>
      <c r="Q4683" s="124">
        <f t="shared" si="2096"/>
        <v>0.4</v>
      </c>
      <c r="R4683" s="26">
        <f t="shared" si="2097"/>
        <v>0.8</v>
      </c>
      <c r="S4683" s="2" t="s">
        <v>34631</v>
      </c>
      <c r="T4683" s="2" t="s">
        <v>39611</v>
      </c>
      <c r="U4683" s="24">
        <f t="shared" si="2098"/>
        <v>350.5</v>
      </c>
      <c r="V4683" s="66">
        <f t="shared" si="2098"/>
        <v>416</v>
      </c>
      <c r="W4683" s="54">
        <f t="shared" si="2099"/>
        <v>1.92</v>
      </c>
      <c r="X4683" s="143">
        <f t="shared" si="2100"/>
        <v>350.5</v>
      </c>
      <c r="Y4683" s="143">
        <f t="shared" si="2101"/>
        <v>0.48399999999999999</v>
      </c>
      <c r="AD4683">
        <v>152</v>
      </c>
      <c r="AE4683">
        <v>-1</v>
      </c>
      <c r="AF4683" s="10">
        <v>37.9</v>
      </c>
      <c r="AG4683" s="10">
        <v>58.12</v>
      </c>
      <c r="AH4683" s="10">
        <f t="shared" si="2102"/>
        <v>129891.00794138263</v>
      </c>
      <c r="AI4683" s="11">
        <f t="shared" si="2090"/>
        <v>0</v>
      </c>
      <c r="AJ4683">
        <f t="shared" si="2091"/>
        <v>0</v>
      </c>
      <c r="AK4683" t="e">
        <f t="shared" si="2103"/>
        <v>#DIV/0!</v>
      </c>
      <c r="AL4683">
        <f t="shared" si="2104"/>
        <v>2.1475065920000005</v>
      </c>
      <c r="AM4683" s="5">
        <f t="shared" si="2105"/>
        <v>3.8200000000000003</v>
      </c>
      <c r="AN4683">
        <v>0</v>
      </c>
      <c r="AO4683" s="72">
        <f t="shared" si="2106"/>
        <v>0.8</v>
      </c>
      <c r="AP4683" s="72">
        <f t="shared" si="2107"/>
        <v>0.4</v>
      </c>
      <c r="AQ4683" s="72">
        <f t="shared" si="2108"/>
        <v>0.60000000000000009</v>
      </c>
      <c r="AR4683" s="71" t="e">
        <f t="shared" si="2109"/>
        <v>#DIV/0!</v>
      </c>
      <c r="BA4683">
        <f t="shared" si="2110"/>
        <v>77</v>
      </c>
      <c r="BB4683" s="91" t="e">
        <f t="shared" si="2111"/>
        <v>#DIV/0!</v>
      </c>
    </row>
    <row r="4684" spans="1:54">
      <c r="A4684" s="2" t="s">
        <v>4797</v>
      </c>
      <c r="B4684" s="7" t="s">
        <v>44627</v>
      </c>
      <c r="C4684" s="17">
        <f t="shared" si="2092"/>
        <v>10.3</v>
      </c>
      <c r="D4684" s="28">
        <f t="shared" si="2093"/>
        <v>236</v>
      </c>
      <c r="E4684" s="8">
        <f t="shared" si="2112"/>
        <v>9</v>
      </c>
      <c r="F4684" s="2" t="s">
        <v>9788</v>
      </c>
      <c r="G4684" s="54">
        <f t="shared" si="2113"/>
        <v>9.4</v>
      </c>
      <c r="H4684" s="20">
        <f t="shared" si="2114"/>
        <v>0.1130293</v>
      </c>
      <c r="I4684" s="14" t="s">
        <v>19736</v>
      </c>
      <c r="J4684" s="14" t="s">
        <v>14775</v>
      </c>
      <c r="K4684" s="14" t="s">
        <v>24694</v>
      </c>
      <c r="L4684" s="14" t="s">
        <v>29655</v>
      </c>
      <c r="M4684" s="28">
        <f t="shared" si="2115"/>
        <v>14.2</v>
      </c>
      <c r="N4684" s="46">
        <f t="shared" si="2094"/>
        <v>6.4</v>
      </c>
      <c r="O4684" s="17">
        <f t="shared" si="2095"/>
        <v>2.8000000000000003</v>
      </c>
      <c r="P4684" s="17">
        <f t="shared" si="2095"/>
        <v>0.60000000000000009</v>
      </c>
      <c r="Q4684" s="124">
        <f t="shared" si="2096"/>
        <v>1.4000000000000001</v>
      </c>
      <c r="R4684" s="26">
        <f t="shared" si="2097"/>
        <v>1.6</v>
      </c>
      <c r="S4684" s="2" t="s">
        <v>34632</v>
      </c>
      <c r="T4684" s="2" t="s">
        <v>39612</v>
      </c>
      <c r="U4684" s="24">
        <f t="shared" si="2098"/>
        <v>509.5</v>
      </c>
      <c r="V4684" s="66">
        <f t="shared" si="2098"/>
        <v>400.1</v>
      </c>
      <c r="W4684" s="54">
        <f t="shared" si="2099"/>
        <v>0.94000000000000006</v>
      </c>
      <c r="X4684" s="143">
        <f t="shared" si="2100"/>
        <v>509.5</v>
      </c>
      <c r="Y4684" s="143">
        <f t="shared" si="2101"/>
        <v>0.28800000000000003</v>
      </c>
      <c r="AD4684">
        <v>152</v>
      </c>
      <c r="AE4684">
        <v>-1</v>
      </c>
      <c r="AF4684" s="10">
        <v>37.9</v>
      </c>
      <c r="AG4684" s="10">
        <v>58.12</v>
      </c>
      <c r="AH4684" s="10">
        <f t="shared" si="2102"/>
        <v>191812.97375895706</v>
      </c>
      <c r="AI4684" s="11">
        <f t="shared" si="2090"/>
        <v>0</v>
      </c>
      <c r="AJ4684">
        <f t="shared" si="2091"/>
        <v>0</v>
      </c>
      <c r="AK4684" t="e">
        <f t="shared" si="2103"/>
        <v>#DIV/0!</v>
      </c>
      <c r="AL4684">
        <f t="shared" si="2104"/>
        <v>2.3841772416000011</v>
      </c>
      <c r="AM4684" s="5">
        <f t="shared" si="2105"/>
        <v>1.86</v>
      </c>
      <c r="AN4684">
        <v>0</v>
      </c>
      <c r="AO4684" s="72">
        <f t="shared" si="2106"/>
        <v>1.6</v>
      </c>
      <c r="AP4684" s="72">
        <f t="shared" si="2107"/>
        <v>1.4000000000000001</v>
      </c>
      <c r="AQ4684" s="72">
        <f t="shared" si="2108"/>
        <v>1.6</v>
      </c>
      <c r="AR4684" s="71" t="e">
        <f t="shared" si="2109"/>
        <v>#DIV/0!</v>
      </c>
      <c r="BA4684">
        <f t="shared" si="2110"/>
        <v>236</v>
      </c>
      <c r="BB4684" s="91" t="e">
        <f t="shared" si="2111"/>
        <v>#DIV/0!</v>
      </c>
    </row>
    <row r="4685" spans="1:54">
      <c r="A4685" s="2" t="s">
        <v>4798</v>
      </c>
      <c r="B4685" s="7" t="s">
        <v>44628</v>
      </c>
      <c r="C4685" s="17">
        <f t="shared" si="2092"/>
        <v>13.700000000000001</v>
      </c>
      <c r="D4685" s="28">
        <f t="shared" si="2093"/>
        <v>182</v>
      </c>
      <c r="E4685" s="8">
        <f t="shared" si="2112"/>
        <v>7</v>
      </c>
      <c r="F4685" s="2" t="s">
        <v>9789</v>
      </c>
      <c r="G4685" s="54">
        <f t="shared" si="2113"/>
        <v>12.799999999999999</v>
      </c>
      <c r="H4685" s="20">
        <f t="shared" si="2114"/>
        <v>0.47860610000000003</v>
      </c>
      <c r="I4685" s="14" t="s">
        <v>19737</v>
      </c>
      <c r="J4685" s="14" t="s">
        <v>14776</v>
      </c>
      <c r="K4685" s="14" t="s">
        <v>24695</v>
      </c>
      <c r="L4685" s="14" t="s">
        <v>29656</v>
      </c>
      <c r="M4685" s="28">
        <f t="shared" si="2115"/>
        <v>14.3</v>
      </c>
      <c r="N4685" s="46">
        <f t="shared" si="2094"/>
        <v>6.2</v>
      </c>
      <c r="O4685" s="17">
        <f t="shared" si="2095"/>
        <v>2.8000000000000003</v>
      </c>
      <c r="P4685" s="17">
        <f t="shared" si="2095"/>
        <v>0.4</v>
      </c>
      <c r="Q4685" s="124">
        <f t="shared" si="2096"/>
        <v>1.2000000000000002</v>
      </c>
      <c r="R4685" s="26">
        <f t="shared" si="2097"/>
        <v>2.2000000000000002</v>
      </c>
      <c r="S4685" s="2" t="s">
        <v>34633</v>
      </c>
      <c r="T4685" s="2" t="s">
        <v>39613</v>
      </c>
      <c r="U4685" s="24">
        <f t="shared" si="2098"/>
        <v>455.40000000000003</v>
      </c>
      <c r="V4685" s="66">
        <f t="shared" si="2098"/>
        <v>354.40000000000003</v>
      </c>
      <c r="W4685" s="54">
        <f t="shared" si="2099"/>
        <v>1.28</v>
      </c>
      <c r="X4685" s="143">
        <f t="shared" si="2100"/>
        <v>455.40000000000003</v>
      </c>
      <c r="Y4685" s="143">
        <f t="shared" si="2101"/>
        <v>0.35599999999999998</v>
      </c>
      <c r="AD4685">
        <v>152</v>
      </c>
      <c r="AE4685">
        <v>-1</v>
      </c>
      <c r="AF4685" s="10">
        <v>37.9</v>
      </c>
      <c r="AG4685" s="10">
        <v>58.12</v>
      </c>
      <c r="AH4685" s="10">
        <f t="shared" si="2102"/>
        <v>285715.781761411</v>
      </c>
      <c r="AI4685" s="11">
        <f t="shared" si="2090"/>
        <v>0</v>
      </c>
      <c r="AJ4685">
        <f t="shared" si="2091"/>
        <v>0</v>
      </c>
      <c r="AK4685" t="e">
        <f t="shared" si="2103"/>
        <v>#DIV/0!</v>
      </c>
      <c r="AL4685">
        <f t="shared" si="2104"/>
        <v>1.2847145696</v>
      </c>
      <c r="AM4685" s="5">
        <f t="shared" si="2105"/>
        <v>2.54</v>
      </c>
      <c r="AN4685">
        <v>0</v>
      </c>
      <c r="AO4685" s="72">
        <f t="shared" si="2106"/>
        <v>2.2000000000000002</v>
      </c>
      <c r="AP4685" s="72">
        <f t="shared" si="2107"/>
        <v>1.2000000000000002</v>
      </c>
      <c r="AQ4685" s="72">
        <f t="shared" si="2108"/>
        <v>1.2000000000000002</v>
      </c>
      <c r="AR4685" s="71" t="e">
        <f t="shared" si="2109"/>
        <v>#DIV/0!</v>
      </c>
      <c r="BA4685">
        <f t="shared" si="2110"/>
        <v>182</v>
      </c>
      <c r="BB4685" s="91" t="e">
        <f t="shared" si="2111"/>
        <v>#DIV/0!</v>
      </c>
    </row>
    <row r="4686" spans="1:54">
      <c r="A4686" s="2" t="s">
        <v>4799</v>
      </c>
      <c r="B4686" s="7" t="s">
        <v>44629</v>
      </c>
      <c r="C4686" s="17">
        <f t="shared" si="2092"/>
        <v>27</v>
      </c>
      <c r="D4686" s="28">
        <f t="shared" si="2093"/>
        <v>183</v>
      </c>
      <c r="E4686" s="8">
        <f t="shared" si="2112"/>
        <v>3</v>
      </c>
      <c r="F4686" s="2" t="s">
        <v>9790</v>
      </c>
      <c r="G4686" s="54">
        <f t="shared" si="2113"/>
        <v>26.1</v>
      </c>
      <c r="H4686" s="20">
        <f t="shared" si="2114"/>
        <v>0.88634640000000009</v>
      </c>
      <c r="I4686" s="14" t="s">
        <v>19738</v>
      </c>
      <c r="J4686" s="14" t="s">
        <v>14777</v>
      </c>
      <c r="K4686" s="14" t="s">
        <v>24696</v>
      </c>
      <c r="L4686" s="14" t="s">
        <v>29657</v>
      </c>
      <c r="M4686" s="28">
        <f t="shared" si="2115"/>
        <v>10.399999999999999</v>
      </c>
      <c r="N4686" s="46">
        <f t="shared" si="2094"/>
        <v>6.2</v>
      </c>
      <c r="O4686" s="17">
        <f t="shared" si="2095"/>
        <v>0.60000000000000009</v>
      </c>
      <c r="P4686" s="17">
        <f t="shared" si="2095"/>
        <v>8.2000000000000011</v>
      </c>
      <c r="Q4686" s="124">
        <f t="shared" si="2096"/>
        <v>0.2</v>
      </c>
      <c r="R4686" s="26">
        <f t="shared" si="2097"/>
        <v>1.6</v>
      </c>
      <c r="S4686" s="2" t="s">
        <v>34634</v>
      </c>
      <c r="T4686" s="2" t="s">
        <v>39614</v>
      </c>
      <c r="U4686" s="24">
        <f t="shared" si="2098"/>
        <v>455.90000000000003</v>
      </c>
      <c r="V4686" s="66">
        <f t="shared" si="2098"/>
        <v>314</v>
      </c>
      <c r="W4686" s="54">
        <f t="shared" si="2099"/>
        <v>2.61</v>
      </c>
      <c r="X4686" s="143">
        <f t="shared" si="2100"/>
        <v>455.90000000000003</v>
      </c>
      <c r="Y4686" s="143">
        <f t="shared" si="2101"/>
        <v>0.622</v>
      </c>
      <c r="AD4686">
        <v>152</v>
      </c>
      <c r="AE4686">
        <v>-1</v>
      </c>
      <c r="AF4686" s="10">
        <v>37.9</v>
      </c>
      <c r="AG4686" s="10">
        <v>58.12</v>
      </c>
      <c r="AH4686" s="10">
        <f t="shared" si="2102"/>
        <v>339768.45394432981</v>
      </c>
      <c r="AI4686" s="11">
        <f t="shared" si="2090"/>
        <v>0</v>
      </c>
      <c r="AJ4686">
        <f t="shared" si="2091"/>
        <v>0</v>
      </c>
      <c r="AK4686" t="e">
        <f t="shared" si="2103"/>
        <v>#DIV/0!</v>
      </c>
      <c r="AL4686">
        <f t="shared" si="2104"/>
        <v>0.89468113919999959</v>
      </c>
      <c r="AM4686" s="5">
        <f t="shared" si="2105"/>
        <v>5.2</v>
      </c>
      <c r="AN4686">
        <v>0</v>
      </c>
      <c r="AO4686" s="72">
        <f t="shared" si="2106"/>
        <v>1.6</v>
      </c>
      <c r="AP4686" s="72">
        <f t="shared" si="2107"/>
        <v>0.2</v>
      </c>
      <c r="AQ4686" s="72">
        <f t="shared" si="2108"/>
        <v>0.2</v>
      </c>
      <c r="AR4686" s="71" t="e">
        <f t="shared" si="2109"/>
        <v>#DIV/0!</v>
      </c>
      <c r="BA4686">
        <f t="shared" si="2110"/>
        <v>183</v>
      </c>
      <c r="BB4686" s="91" t="e">
        <f t="shared" si="2111"/>
        <v>#DIV/0!</v>
      </c>
    </row>
    <row r="4687" spans="1:54">
      <c r="A4687" s="2" t="s">
        <v>4800</v>
      </c>
      <c r="B4687" s="7" t="s">
        <v>44630</v>
      </c>
      <c r="C4687" s="17">
        <f t="shared" si="2092"/>
        <v>36.1</v>
      </c>
      <c r="D4687" s="28">
        <f t="shared" si="2093"/>
        <v>298</v>
      </c>
      <c r="E4687" s="8">
        <f t="shared" si="2112"/>
        <v>21</v>
      </c>
      <c r="F4687" s="2" t="s">
        <v>9791</v>
      </c>
      <c r="G4687" s="54">
        <f t="shared" si="2113"/>
        <v>35.1</v>
      </c>
      <c r="H4687" s="20">
        <f t="shared" si="2114"/>
        <v>0.15520509999999998</v>
      </c>
      <c r="I4687" s="14" t="s">
        <v>19739</v>
      </c>
      <c r="J4687" s="14" t="s">
        <v>14778</v>
      </c>
      <c r="K4687" s="14" t="s">
        <v>24697</v>
      </c>
      <c r="L4687" s="14" t="s">
        <v>29658</v>
      </c>
      <c r="M4687" s="28">
        <f t="shared" si="2115"/>
        <v>13.2</v>
      </c>
      <c r="N4687" s="46">
        <f t="shared" si="2094"/>
        <v>5.4</v>
      </c>
      <c r="O4687" s="17">
        <f t="shared" si="2095"/>
        <v>1.8</v>
      </c>
      <c r="P4687" s="17">
        <f t="shared" si="2095"/>
        <v>2.6</v>
      </c>
      <c r="Q4687" s="124">
        <f t="shared" si="2096"/>
        <v>2.4000000000000004</v>
      </c>
      <c r="R4687" s="26">
        <f t="shared" si="2097"/>
        <v>2.8000000000000003</v>
      </c>
      <c r="S4687" s="2" t="s">
        <v>34635</v>
      </c>
      <c r="T4687" s="2" t="s">
        <v>39615</v>
      </c>
      <c r="U4687" s="24">
        <f t="shared" si="2098"/>
        <v>571.20000000000005</v>
      </c>
      <c r="V4687" s="66">
        <f t="shared" si="2098"/>
        <v>322.8</v>
      </c>
      <c r="W4687" s="54">
        <f t="shared" si="2099"/>
        <v>3.51</v>
      </c>
      <c r="X4687" s="143">
        <f t="shared" si="2100"/>
        <v>571.20000000000005</v>
      </c>
      <c r="Y4687" s="143">
        <f t="shared" si="2101"/>
        <v>0.80199999999999994</v>
      </c>
      <c r="AD4687">
        <v>152</v>
      </c>
      <c r="AE4687">
        <v>-1</v>
      </c>
      <c r="AF4687" s="10">
        <v>37.9</v>
      </c>
      <c r="AG4687" s="10">
        <v>58.12</v>
      </c>
      <c r="AH4687" s="10">
        <f t="shared" si="2102"/>
        <v>329164.25318242604</v>
      </c>
      <c r="AI4687" s="11">
        <f t="shared" si="2090"/>
        <v>0</v>
      </c>
      <c r="AJ4687">
        <f t="shared" si="2091"/>
        <v>0</v>
      </c>
      <c r="AK4687" t="e">
        <f t="shared" si="2103"/>
        <v>#DIV/0!</v>
      </c>
      <c r="AL4687">
        <f t="shared" si="2104"/>
        <v>11.070192369600003</v>
      </c>
      <c r="AM4687" s="5">
        <f t="shared" si="2105"/>
        <v>7.0200000000000005</v>
      </c>
      <c r="AN4687">
        <v>0</v>
      </c>
      <c r="AO4687" s="72">
        <f t="shared" si="2106"/>
        <v>2.8000000000000003</v>
      </c>
      <c r="AP4687" s="72">
        <f t="shared" si="2107"/>
        <v>2.4000000000000004</v>
      </c>
      <c r="AQ4687" s="72">
        <f t="shared" si="2108"/>
        <v>2.4000000000000004</v>
      </c>
      <c r="AR4687" s="71" t="e">
        <f t="shared" si="2109"/>
        <v>#DIV/0!</v>
      </c>
      <c r="BA4687">
        <f t="shared" si="2110"/>
        <v>298</v>
      </c>
      <c r="BB4687" s="91" t="e">
        <f t="shared" si="2111"/>
        <v>#DIV/0!</v>
      </c>
    </row>
    <row r="4688" spans="1:54">
      <c r="A4688" s="2" t="s">
        <v>4801</v>
      </c>
      <c r="B4688" s="7" t="s">
        <v>44631</v>
      </c>
      <c r="C4688" s="17">
        <f t="shared" si="2092"/>
        <v>11.8</v>
      </c>
      <c r="D4688" s="28">
        <f t="shared" si="2093"/>
        <v>282</v>
      </c>
      <c r="E4688" s="8">
        <f t="shared" si="2112"/>
        <v>17</v>
      </c>
      <c r="F4688" s="2" t="s">
        <v>9792</v>
      </c>
      <c r="G4688" s="54">
        <f t="shared" si="2113"/>
        <v>10.9</v>
      </c>
      <c r="H4688" s="20">
        <f t="shared" si="2114"/>
        <v>0.21589230000000001</v>
      </c>
      <c r="I4688" s="14" t="s">
        <v>19740</v>
      </c>
      <c r="J4688" s="14" t="s">
        <v>14779</v>
      </c>
      <c r="K4688" s="14" t="s">
        <v>24698</v>
      </c>
      <c r="L4688" s="14" t="s">
        <v>29659</v>
      </c>
      <c r="M4688" s="28">
        <f t="shared" si="2115"/>
        <v>13.3</v>
      </c>
      <c r="N4688" s="46">
        <f t="shared" si="2094"/>
        <v>6.8</v>
      </c>
      <c r="O4688" s="17">
        <f t="shared" si="2095"/>
        <v>3</v>
      </c>
      <c r="P4688" s="17">
        <f t="shared" si="2095"/>
        <v>2.4000000000000004</v>
      </c>
      <c r="Q4688" s="124">
        <f t="shared" si="2096"/>
        <v>1.2000000000000002</v>
      </c>
      <c r="R4688" s="26">
        <f t="shared" si="2097"/>
        <v>1.6</v>
      </c>
      <c r="S4688" s="2" t="s">
        <v>34636</v>
      </c>
      <c r="T4688" s="2" t="s">
        <v>39616</v>
      </c>
      <c r="U4688" s="24">
        <f t="shared" si="2098"/>
        <v>555.4</v>
      </c>
      <c r="V4688" s="66">
        <f t="shared" si="2098"/>
        <v>326.5</v>
      </c>
      <c r="W4688" s="54">
        <f t="shared" si="2099"/>
        <v>1.0900000000000001</v>
      </c>
      <c r="X4688" s="143">
        <f t="shared" si="2100"/>
        <v>555.4</v>
      </c>
      <c r="Y4688" s="143">
        <f t="shared" si="2101"/>
        <v>0.31800000000000006</v>
      </c>
      <c r="AD4688">
        <v>152</v>
      </c>
      <c r="AE4688">
        <v>-1</v>
      </c>
      <c r="AF4688" s="10">
        <v>37.9</v>
      </c>
      <c r="AG4688" s="10">
        <v>58.12</v>
      </c>
      <c r="AH4688" s="10">
        <f t="shared" si="2102"/>
        <v>324645.47982843366</v>
      </c>
      <c r="AI4688" s="11">
        <f t="shared" si="2090"/>
        <v>0</v>
      </c>
      <c r="AJ4688">
        <f t="shared" si="2091"/>
        <v>0</v>
      </c>
      <c r="AK4688" t="e">
        <f t="shared" si="2103"/>
        <v>#DIV/0!</v>
      </c>
      <c r="AL4688">
        <f t="shared" si="2104"/>
        <v>9.0329207040000021</v>
      </c>
      <c r="AM4688" s="5">
        <f t="shared" si="2105"/>
        <v>2.16</v>
      </c>
      <c r="AN4688">
        <v>0</v>
      </c>
      <c r="AO4688" s="72">
        <f t="shared" si="2106"/>
        <v>1.6</v>
      </c>
      <c r="AP4688" s="72">
        <f t="shared" si="2107"/>
        <v>1.2000000000000002</v>
      </c>
      <c r="AQ4688" s="72">
        <f t="shared" si="2108"/>
        <v>1.4000000000000001</v>
      </c>
      <c r="AR4688" s="71" t="e">
        <f t="shared" si="2109"/>
        <v>#DIV/0!</v>
      </c>
      <c r="BA4688">
        <f t="shared" si="2110"/>
        <v>282</v>
      </c>
      <c r="BB4688" s="91" t="e">
        <f t="shared" si="2111"/>
        <v>#DIV/0!</v>
      </c>
    </row>
    <row r="4689" spans="1:54">
      <c r="A4689" s="2" t="s">
        <v>4802</v>
      </c>
      <c r="B4689" s="7" t="s">
        <v>44632</v>
      </c>
      <c r="C4689" s="17">
        <f t="shared" si="2092"/>
        <v>20.700000000000003</v>
      </c>
      <c r="D4689" s="28">
        <f t="shared" si="2093"/>
        <v>213</v>
      </c>
      <c r="E4689" s="8">
        <f t="shared" si="2112"/>
        <v>4</v>
      </c>
      <c r="F4689" s="2" t="s">
        <v>9793</v>
      </c>
      <c r="G4689" s="54">
        <f t="shared" si="2113"/>
        <v>19.700000000000003</v>
      </c>
      <c r="H4689" s="20">
        <f t="shared" si="2114"/>
        <v>0.62116439999999995</v>
      </c>
      <c r="I4689" s="14" t="s">
        <v>19741</v>
      </c>
      <c r="J4689" s="14" t="s">
        <v>14780</v>
      </c>
      <c r="K4689" s="14" t="s">
        <v>24699</v>
      </c>
      <c r="L4689" s="14" t="s">
        <v>29660</v>
      </c>
      <c r="M4689" s="28">
        <f t="shared" si="2115"/>
        <v>13.2</v>
      </c>
      <c r="N4689" s="46">
        <f t="shared" si="2094"/>
        <v>5</v>
      </c>
      <c r="O4689" s="17">
        <f t="shared" si="2095"/>
        <v>0.4</v>
      </c>
      <c r="P4689" s="17">
        <f t="shared" si="2095"/>
        <v>2.6</v>
      </c>
      <c r="Q4689" s="124">
        <f t="shared" si="2096"/>
        <v>0.4</v>
      </c>
      <c r="R4689" s="26">
        <f t="shared" si="2097"/>
        <v>1</v>
      </c>
      <c r="S4689" s="2" t="s">
        <v>34637</v>
      </c>
      <c r="T4689" s="2" t="s">
        <v>39617</v>
      </c>
      <c r="U4689" s="24">
        <f t="shared" si="2098"/>
        <v>486.5</v>
      </c>
      <c r="V4689" s="66">
        <f t="shared" si="2098"/>
        <v>295.60000000000002</v>
      </c>
      <c r="W4689" s="54">
        <f t="shared" si="2099"/>
        <v>1.97</v>
      </c>
      <c r="X4689" s="143">
        <f t="shared" si="2100"/>
        <v>486.5</v>
      </c>
      <c r="Y4689" s="143">
        <f t="shared" si="2101"/>
        <v>0.49399999999999999</v>
      </c>
      <c r="AD4689">
        <v>152</v>
      </c>
      <c r="AE4689">
        <v>-1</v>
      </c>
      <c r="AF4689" s="10">
        <v>37.9</v>
      </c>
      <c r="AG4689" s="10">
        <v>58.12</v>
      </c>
      <c r="AH4689" s="10">
        <f t="shared" si="2102"/>
        <v>360315.26203759352</v>
      </c>
      <c r="AI4689" s="11">
        <f t="shared" si="2090"/>
        <v>0</v>
      </c>
      <c r="AJ4689">
        <f t="shared" si="2091"/>
        <v>0</v>
      </c>
      <c r="AK4689" t="e">
        <f t="shared" si="2103"/>
        <v>#DIV/0!</v>
      </c>
      <c r="AL4689">
        <f t="shared" si="2104"/>
        <v>0.39398902400000013</v>
      </c>
      <c r="AM4689" s="5">
        <f t="shared" si="2105"/>
        <v>3.9400000000000004</v>
      </c>
      <c r="AN4689">
        <v>0</v>
      </c>
      <c r="AO4689" s="72">
        <f t="shared" si="2106"/>
        <v>1</v>
      </c>
      <c r="AP4689" s="72">
        <f t="shared" si="2107"/>
        <v>0.4</v>
      </c>
      <c r="AQ4689" s="72">
        <f t="shared" si="2108"/>
        <v>0.4</v>
      </c>
      <c r="AR4689" s="71" t="e">
        <f t="shared" si="2109"/>
        <v>#DIV/0!</v>
      </c>
      <c r="BA4689">
        <f t="shared" si="2110"/>
        <v>213</v>
      </c>
      <c r="BB4689" s="91" t="e">
        <f t="shared" si="2111"/>
        <v>#DIV/0!</v>
      </c>
    </row>
    <row r="4690" spans="1:54">
      <c r="A4690" s="2" t="s">
        <v>4803</v>
      </c>
      <c r="B4690" s="7" t="s">
        <v>44633</v>
      </c>
      <c r="C4690" s="17">
        <f t="shared" si="2092"/>
        <v>13.600000000000001</v>
      </c>
      <c r="D4690" s="28">
        <f t="shared" si="2093"/>
        <v>210</v>
      </c>
      <c r="E4690" s="8">
        <f t="shared" si="2112"/>
        <v>22</v>
      </c>
      <c r="F4690" s="2" t="s">
        <v>9794</v>
      </c>
      <c r="G4690" s="54">
        <f t="shared" si="2113"/>
        <v>12.7</v>
      </c>
      <c r="H4690" s="20">
        <f t="shared" si="2114"/>
        <v>0.25636300000000001</v>
      </c>
      <c r="I4690" s="14" t="s">
        <v>19742</v>
      </c>
      <c r="J4690" s="14" t="s">
        <v>14781</v>
      </c>
      <c r="K4690" s="14" t="s">
        <v>24700</v>
      </c>
      <c r="L4690" s="14" t="s">
        <v>29661</v>
      </c>
      <c r="M4690" s="28">
        <f t="shared" si="2115"/>
        <v>11.3</v>
      </c>
      <c r="N4690" s="46">
        <f t="shared" si="2094"/>
        <v>6.6</v>
      </c>
      <c r="O4690" s="17">
        <f t="shared" si="2095"/>
        <v>2.2000000000000002</v>
      </c>
      <c r="P4690" s="17">
        <f t="shared" si="2095"/>
        <v>6.4</v>
      </c>
      <c r="Q4690" s="124">
        <f t="shared" si="2096"/>
        <v>2.2000000000000002</v>
      </c>
      <c r="R4690" s="26">
        <f t="shared" si="2097"/>
        <v>3</v>
      </c>
      <c r="S4690" s="2" t="s">
        <v>34638</v>
      </c>
      <c r="T4690" s="2" t="s">
        <v>39618</v>
      </c>
      <c r="U4690" s="24">
        <f t="shared" si="2098"/>
        <v>483.3</v>
      </c>
      <c r="V4690" s="66">
        <f t="shared" si="2098"/>
        <v>306.40000000000003</v>
      </c>
      <c r="W4690" s="54">
        <f t="shared" si="2099"/>
        <v>1.27</v>
      </c>
      <c r="X4690" s="143">
        <f t="shared" si="2100"/>
        <v>483.3</v>
      </c>
      <c r="Y4690" s="143">
        <f t="shared" si="2101"/>
        <v>0.35399999999999998</v>
      </c>
      <c r="AD4690">
        <v>152</v>
      </c>
      <c r="AE4690">
        <v>-1</v>
      </c>
      <c r="AF4690" s="10">
        <v>37.9</v>
      </c>
      <c r="AG4690" s="10">
        <v>58.12</v>
      </c>
      <c r="AH4690" s="10">
        <f t="shared" si="2102"/>
        <v>348547.4060021069</v>
      </c>
      <c r="AI4690" s="11">
        <f t="shared" si="2090"/>
        <v>0</v>
      </c>
      <c r="AJ4690">
        <f t="shared" si="2091"/>
        <v>0</v>
      </c>
      <c r="AK4690" t="e">
        <f t="shared" si="2103"/>
        <v>#DIV/0!</v>
      </c>
      <c r="AL4690">
        <f t="shared" si="2104"/>
        <v>31.411226880000001</v>
      </c>
      <c r="AM4690" s="5">
        <f t="shared" si="2105"/>
        <v>2.5200000000000005</v>
      </c>
      <c r="AN4690">
        <v>0</v>
      </c>
      <c r="AO4690" s="72">
        <f t="shared" si="2106"/>
        <v>3</v>
      </c>
      <c r="AP4690" s="72">
        <f t="shared" si="2107"/>
        <v>2.2000000000000002</v>
      </c>
      <c r="AQ4690" s="72">
        <f t="shared" si="2108"/>
        <v>2.4000000000000004</v>
      </c>
      <c r="AR4690" s="71" t="e">
        <f t="shared" si="2109"/>
        <v>#DIV/0!</v>
      </c>
      <c r="BA4690">
        <f t="shared" si="2110"/>
        <v>210</v>
      </c>
      <c r="BB4690" s="91" t="e">
        <f t="shared" si="2111"/>
        <v>#DIV/0!</v>
      </c>
    </row>
    <row r="4691" spans="1:54">
      <c r="A4691" s="2" t="s">
        <v>4804</v>
      </c>
      <c r="B4691" s="7" t="s">
        <v>44634</v>
      </c>
      <c r="C4691" s="17">
        <f t="shared" si="2092"/>
        <v>31.1</v>
      </c>
      <c r="D4691" s="28">
        <f t="shared" si="2093"/>
        <v>88</v>
      </c>
      <c r="E4691" s="8">
        <f t="shared" si="2112"/>
        <v>7</v>
      </c>
      <c r="F4691" s="2" t="s">
        <v>9795</v>
      </c>
      <c r="G4691" s="54">
        <f t="shared" si="2113"/>
        <v>30.1</v>
      </c>
      <c r="H4691" s="20">
        <f t="shared" si="2114"/>
        <v>0.60943009999999997</v>
      </c>
      <c r="I4691" s="14" t="s">
        <v>19743</v>
      </c>
      <c r="J4691" s="14" t="s">
        <v>14782</v>
      </c>
      <c r="K4691" s="14" t="s">
        <v>24701</v>
      </c>
      <c r="L4691" s="14" t="s">
        <v>29662</v>
      </c>
      <c r="M4691" s="28">
        <f t="shared" si="2115"/>
        <v>11.4</v>
      </c>
      <c r="N4691" s="46">
        <f t="shared" si="2094"/>
        <v>5</v>
      </c>
      <c r="O4691" s="17">
        <f t="shared" si="2095"/>
        <v>1.2000000000000002</v>
      </c>
      <c r="P4691" s="17">
        <f t="shared" si="2095"/>
        <v>6.2</v>
      </c>
      <c r="Q4691" s="124">
        <f t="shared" si="2096"/>
        <v>0.4</v>
      </c>
      <c r="R4691" s="26">
        <f t="shared" si="2097"/>
        <v>0.8</v>
      </c>
      <c r="S4691" s="2" t="s">
        <v>34639</v>
      </c>
      <c r="T4691" s="2" t="s">
        <v>39619</v>
      </c>
      <c r="U4691" s="24">
        <f t="shared" si="2098"/>
        <v>360.6</v>
      </c>
      <c r="V4691" s="66">
        <f t="shared" si="2098"/>
        <v>395.8</v>
      </c>
      <c r="W4691" s="54">
        <f t="shared" si="2099"/>
        <v>3.01</v>
      </c>
      <c r="X4691" s="143">
        <f t="shared" si="2100"/>
        <v>360.6</v>
      </c>
      <c r="Y4691" s="143">
        <f t="shared" si="2101"/>
        <v>0.70199999999999996</v>
      </c>
      <c r="AD4691">
        <v>152</v>
      </c>
      <c r="AE4691">
        <v>-1</v>
      </c>
      <c r="AF4691" s="10">
        <v>37.9</v>
      </c>
      <c r="AG4691" s="10">
        <v>58.12</v>
      </c>
      <c r="AH4691" s="10">
        <f t="shared" si="2102"/>
        <v>203845.92227070223</v>
      </c>
      <c r="AI4691" s="11">
        <f t="shared" si="2090"/>
        <v>0</v>
      </c>
      <c r="AJ4691">
        <f t="shared" si="2091"/>
        <v>0</v>
      </c>
      <c r="AK4691" t="e">
        <f t="shared" si="2103"/>
        <v>#DIV/0!</v>
      </c>
      <c r="AL4691">
        <f t="shared" si="2104"/>
        <v>2.3246720448000007</v>
      </c>
      <c r="AM4691" s="5">
        <f t="shared" si="2105"/>
        <v>6.0200000000000005</v>
      </c>
      <c r="AN4691">
        <v>0</v>
      </c>
      <c r="AO4691" s="72">
        <f t="shared" si="2106"/>
        <v>0.8</v>
      </c>
      <c r="AP4691" s="72">
        <f t="shared" si="2107"/>
        <v>0.4</v>
      </c>
      <c r="AQ4691" s="72">
        <f t="shared" si="2108"/>
        <v>0.4</v>
      </c>
      <c r="AR4691" s="71" t="e">
        <f t="shared" si="2109"/>
        <v>#DIV/0!</v>
      </c>
      <c r="BA4691">
        <f t="shared" si="2110"/>
        <v>88</v>
      </c>
      <c r="BB4691" s="91" t="e">
        <f t="shared" si="2111"/>
        <v>#DIV/0!</v>
      </c>
    </row>
    <row r="4692" spans="1:54">
      <c r="A4692" s="2" t="s">
        <v>4805</v>
      </c>
      <c r="B4692" s="7" t="s">
        <v>44635</v>
      </c>
      <c r="C4692" s="17">
        <f t="shared" si="2092"/>
        <v>13.200000000000001</v>
      </c>
      <c r="D4692" s="28">
        <f t="shared" si="2093"/>
        <v>234</v>
      </c>
      <c r="E4692" s="8">
        <f t="shared" si="2112"/>
        <v>5</v>
      </c>
      <c r="F4692" s="2" t="s">
        <v>9796</v>
      </c>
      <c r="G4692" s="54">
        <f t="shared" si="2113"/>
        <v>12.2</v>
      </c>
      <c r="H4692" s="20">
        <f t="shared" si="2114"/>
        <v>0.83642669999999997</v>
      </c>
      <c r="I4692" s="14" t="s">
        <v>19744</v>
      </c>
      <c r="J4692" s="14" t="s">
        <v>14783</v>
      </c>
      <c r="K4692" s="14" t="s">
        <v>24702</v>
      </c>
      <c r="L4692" s="14" t="s">
        <v>29663</v>
      </c>
      <c r="M4692" s="28">
        <f t="shared" si="2115"/>
        <v>9.6</v>
      </c>
      <c r="N4692" s="46">
        <f t="shared" si="2094"/>
        <v>5.6</v>
      </c>
      <c r="O4692" s="17">
        <f t="shared" si="2095"/>
        <v>1.2000000000000002</v>
      </c>
      <c r="P4692" s="17">
        <f t="shared" si="2095"/>
        <v>9.8000000000000007</v>
      </c>
      <c r="Q4692" s="124">
        <f t="shared" si="2096"/>
        <v>0.2</v>
      </c>
      <c r="R4692" s="26">
        <f t="shared" si="2097"/>
        <v>0.8</v>
      </c>
      <c r="S4692" s="2" t="s">
        <v>34640</v>
      </c>
      <c r="T4692" s="2" t="s">
        <v>39620</v>
      </c>
      <c r="U4692" s="24">
        <f t="shared" si="2098"/>
        <v>507.1</v>
      </c>
      <c r="V4692" s="66">
        <f t="shared" si="2098"/>
        <v>418.3</v>
      </c>
      <c r="W4692" s="54">
        <f t="shared" si="2099"/>
        <v>1.22</v>
      </c>
      <c r="X4692" s="143">
        <f t="shared" si="2100"/>
        <v>507.1</v>
      </c>
      <c r="Y4692" s="143">
        <f t="shared" si="2101"/>
        <v>0.34399999999999997</v>
      </c>
      <c r="AD4692">
        <v>152</v>
      </c>
      <c r="AE4692">
        <v>-1</v>
      </c>
      <c r="AF4692" s="10">
        <v>37.9</v>
      </c>
      <c r="AG4692" s="10">
        <v>58.12</v>
      </c>
      <c r="AH4692" s="10">
        <f t="shared" si="2102"/>
        <v>116307.9636262542</v>
      </c>
      <c r="AI4692" s="11">
        <f t="shared" si="2090"/>
        <v>0</v>
      </c>
      <c r="AJ4692">
        <f t="shared" si="2091"/>
        <v>0</v>
      </c>
      <c r="AK4692" t="e">
        <f t="shared" si="2103"/>
        <v>#DIV/0!</v>
      </c>
      <c r="AL4692">
        <f t="shared" si="2104"/>
        <v>1.5388976064000008</v>
      </c>
      <c r="AM4692" s="5">
        <f t="shared" si="2105"/>
        <v>2.4400000000000004</v>
      </c>
      <c r="AN4692">
        <v>0</v>
      </c>
      <c r="AO4692" s="72">
        <f t="shared" si="2106"/>
        <v>0.8</v>
      </c>
      <c r="AP4692" s="72">
        <f t="shared" si="2107"/>
        <v>0.2</v>
      </c>
      <c r="AQ4692" s="72">
        <f t="shared" si="2108"/>
        <v>0.2</v>
      </c>
      <c r="AR4692" s="71" t="e">
        <f t="shared" si="2109"/>
        <v>#DIV/0!</v>
      </c>
      <c r="BA4692">
        <f t="shared" si="2110"/>
        <v>234</v>
      </c>
      <c r="BB4692" s="91" t="e">
        <f t="shared" si="2111"/>
        <v>#DIV/0!</v>
      </c>
    </row>
    <row r="4693" spans="1:54">
      <c r="A4693" s="2" t="s">
        <v>4806</v>
      </c>
      <c r="B4693" s="7" t="s">
        <v>44636</v>
      </c>
      <c r="C4693" s="17">
        <f t="shared" si="2092"/>
        <v>10.8</v>
      </c>
      <c r="D4693" s="28">
        <f t="shared" si="2093"/>
        <v>249</v>
      </c>
      <c r="E4693" s="8">
        <f t="shared" si="2112"/>
        <v>3</v>
      </c>
      <c r="F4693" s="2" t="s">
        <v>9797</v>
      </c>
      <c r="G4693" s="54">
        <f t="shared" si="2113"/>
        <v>9.9</v>
      </c>
      <c r="H4693" s="20">
        <f t="shared" si="2114"/>
        <v>0.52758040000000006</v>
      </c>
      <c r="I4693" s="14" t="s">
        <v>19745</v>
      </c>
      <c r="J4693" s="14" t="s">
        <v>14784</v>
      </c>
      <c r="K4693" s="14" t="s">
        <v>24703</v>
      </c>
      <c r="L4693" s="14" t="s">
        <v>29664</v>
      </c>
      <c r="M4693" s="28">
        <f t="shared" si="2115"/>
        <v>14.2</v>
      </c>
      <c r="N4693" s="46">
        <f t="shared" si="2094"/>
        <v>5.2</v>
      </c>
      <c r="O4693" s="17">
        <f t="shared" si="2095"/>
        <v>2</v>
      </c>
      <c r="P4693" s="17">
        <f t="shared" si="2095"/>
        <v>0.60000000000000009</v>
      </c>
      <c r="Q4693" s="124">
        <f t="shared" si="2096"/>
        <v>0.2</v>
      </c>
      <c r="R4693" s="26">
        <f t="shared" si="2097"/>
        <v>0.60000000000000009</v>
      </c>
      <c r="S4693" s="2" t="s">
        <v>34641</v>
      </c>
      <c r="T4693" s="2" t="s">
        <v>39621</v>
      </c>
      <c r="U4693" s="24">
        <f t="shared" si="2098"/>
        <v>521.9</v>
      </c>
      <c r="V4693" s="66">
        <f t="shared" si="2098"/>
        <v>323.10000000000002</v>
      </c>
      <c r="W4693" s="54">
        <f t="shared" si="2099"/>
        <v>0.99</v>
      </c>
      <c r="X4693" s="143">
        <f t="shared" si="2100"/>
        <v>521.9</v>
      </c>
      <c r="Y4693" s="143">
        <f t="shared" si="2101"/>
        <v>0.29800000000000004</v>
      </c>
      <c r="AD4693">
        <v>152</v>
      </c>
      <c r="AE4693">
        <v>-1</v>
      </c>
      <c r="AF4693" s="10">
        <v>37.9</v>
      </c>
      <c r="AG4693" s="10">
        <v>58.12</v>
      </c>
      <c r="AH4693" s="10">
        <f t="shared" si="2102"/>
        <v>328899.91293048055</v>
      </c>
      <c r="AI4693" s="11">
        <f t="shared" si="2090"/>
        <v>0</v>
      </c>
      <c r="AJ4693">
        <f t="shared" si="2091"/>
        <v>0</v>
      </c>
      <c r="AK4693" t="e">
        <f t="shared" si="2103"/>
        <v>#DIV/0!</v>
      </c>
      <c r="AL4693">
        <f t="shared" si="2104"/>
        <v>0.34014211200000005</v>
      </c>
      <c r="AM4693" s="5">
        <f t="shared" si="2105"/>
        <v>1.9600000000000002</v>
      </c>
      <c r="AN4693">
        <v>0</v>
      </c>
      <c r="AO4693" s="72">
        <f t="shared" si="2106"/>
        <v>0.60000000000000009</v>
      </c>
      <c r="AP4693" s="72">
        <f t="shared" si="2107"/>
        <v>0.2</v>
      </c>
      <c r="AQ4693" s="72">
        <f t="shared" si="2108"/>
        <v>0.4</v>
      </c>
      <c r="AR4693" s="71" t="e">
        <f t="shared" si="2109"/>
        <v>#DIV/0!</v>
      </c>
      <c r="BA4693">
        <f t="shared" si="2110"/>
        <v>249</v>
      </c>
      <c r="BB4693" s="91" t="e">
        <f t="shared" si="2111"/>
        <v>#DIV/0!</v>
      </c>
    </row>
    <row r="4694" spans="1:54">
      <c r="A4694" s="2" t="s">
        <v>4807</v>
      </c>
      <c r="B4694" s="7" t="s">
        <v>44637</v>
      </c>
      <c r="C4694" s="17">
        <f t="shared" si="2092"/>
        <v>9.5</v>
      </c>
      <c r="D4694" s="28">
        <f t="shared" si="2093"/>
        <v>212</v>
      </c>
      <c r="E4694" s="8">
        <f t="shared" si="2112"/>
        <v>9</v>
      </c>
      <c r="F4694" s="2" t="s">
        <v>9798</v>
      </c>
      <c r="G4694" s="54">
        <f t="shared" si="2113"/>
        <v>8.6</v>
      </c>
      <c r="H4694" s="20">
        <f t="shared" si="2114"/>
        <v>0.11578340000000001</v>
      </c>
      <c r="I4694" s="14" t="s">
        <v>19746</v>
      </c>
      <c r="J4694" s="14" t="s">
        <v>14785</v>
      </c>
      <c r="K4694" s="14" t="s">
        <v>24704</v>
      </c>
      <c r="L4694" s="14" t="s">
        <v>29665</v>
      </c>
      <c r="M4694" s="28">
        <f t="shared" si="2115"/>
        <v>12</v>
      </c>
      <c r="N4694" s="46">
        <f t="shared" si="2094"/>
        <v>5.6</v>
      </c>
      <c r="O4694" s="17">
        <f t="shared" si="2095"/>
        <v>1</v>
      </c>
      <c r="P4694" s="17">
        <f t="shared" si="2095"/>
        <v>5</v>
      </c>
      <c r="Q4694" s="124">
        <f t="shared" si="2096"/>
        <v>0.8</v>
      </c>
      <c r="R4694" s="26">
        <f t="shared" si="2097"/>
        <v>1</v>
      </c>
      <c r="S4694" s="2" t="s">
        <v>34642</v>
      </c>
      <c r="T4694" s="2" t="s">
        <v>39622</v>
      </c>
      <c r="U4694" s="24">
        <f t="shared" si="2098"/>
        <v>485.3</v>
      </c>
      <c r="V4694" s="66">
        <f t="shared" si="2098"/>
        <v>297.40000000000003</v>
      </c>
      <c r="W4694" s="54">
        <f t="shared" si="2099"/>
        <v>0.86</v>
      </c>
      <c r="X4694" s="143">
        <f t="shared" si="2100"/>
        <v>485.3</v>
      </c>
      <c r="Y4694" s="143">
        <f t="shared" si="2101"/>
        <v>0.27200000000000002</v>
      </c>
      <c r="AD4694">
        <v>152</v>
      </c>
      <c r="AE4694">
        <v>-1</v>
      </c>
      <c r="AF4694" s="10">
        <v>37.9</v>
      </c>
      <c r="AG4694" s="10">
        <v>58.12</v>
      </c>
      <c r="AH4694" s="10">
        <f t="shared" si="2102"/>
        <v>358451.8819789121</v>
      </c>
      <c r="AI4694" s="11">
        <f t="shared" si="2090"/>
        <v>0</v>
      </c>
      <c r="AJ4694">
        <f t="shared" si="2091"/>
        <v>0</v>
      </c>
      <c r="AK4694" t="e">
        <f t="shared" si="2103"/>
        <v>#DIV/0!</v>
      </c>
      <c r="AL4694">
        <f t="shared" si="2104"/>
        <v>4.4210830000000003</v>
      </c>
      <c r="AM4694" s="5">
        <f t="shared" si="2105"/>
        <v>1.7</v>
      </c>
      <c r="AN4694">
        <v>0</v>
      </c>
      <c r="AO4694" s="72">
        <f t="shared" si="2106"/>
        <v>1</v>
      </c>
      <c r="AP4694" s="72">
        <f t="shared" si="2107"/>
        <v>0.8</v>
      </c>
      <c r="AQ4694" s="72">
        <f t="shared" si="2108"/>
        <v>1</v>
      </c>
      <c r="AR4694" s="71" t="e">
        <f t="shared" si="2109"/>
        <v>#DIV/0!</v>
      </c>
      <c r="BA4694">
        <f t="shared" si="2110"/>
        <v>212</v>
      </c>
      <c r="BB4694" s="91" t="e">
        <f t="shared" si="2111"/>
        <v>#DIV/0!</v>
      </c>
    </row>
    <row r="4695" spans="1:54">
      <c r="A4695" s="2" t="s">
        <v>4808</v>
      </c>
      <c r="B4695" s="7" t="s">
        <v>44638</v>
      </c>
      <c r="C4695" s="17">
        <f t="shared" si="2092"/>
        <v>23.400000000000002</v>
      </c>
      <c r="D4695" s="28">
        <f t="shared" si="2093"/>
        <v>292</v>
      </c>
      <c r="E4695" s="8">
        <f t="shared" si="2112"/>
        <v>7</v>
      </c>
      <c r="F4695" s="2" t="s">
        <v>9799</v>
      </c>
      <c r="G4695" s="54">
        <f t="shared" si="2113"/>
        <v>22.5</v>
      </c>
      <c r="H4695" s="20">
        <f t="shared" si="2114"/>
        <v>0.76569850000000006</v>
      </c>
      <c r="I4695" s="14" t="s">
        <v>19747</v>
      </c>
      <c r="J4695" s="14" t="s">
        <v>14786</v>
      </c>
      <c r="K4695" s="14" t="s">
        <v>24705</v>
      </c>
      <c r="L4695" s="14" t="s">
        <v>29666</v>
      </c>
      <c r="M4695" s="28">
        <f t="shared" si="2115"/>
        <v>11.1</v>
      </c>
      <c r="N4695" s="46">
        <f t="shared" si="2094"/>
        <v>5</v>
      </c>
      <c r="O4695" s="17">
        <f t="shared" si="2095"/>
        <v>2.4000000000000004</v>
      </c>
      <c r="P4695" s="17">
        <f t="shared" si="2095"/>
        <v>6.8000000000000007</v>
      </c>
      <c r="Q4695" s="124">
        <f t="shared" si="2096"/>
        <v>0.2</v>
      </c>
      <c r="R4695" s="26">
        <f t="shared" si="2097"/>
        <v>0.4</v>
      </c>
      <c r="S4695" s="2" t="s">
        <v>34643</v>
      </c>
      <c r="T4695" s="2" t="s">
        <v>39623</v>
      </c>
      <c r="U4695" s="24">
        <f t="shared" si="2098"/>
        <v>564.70000000000005</v>
      </c>
      <c r="V4695" s="66">
        <f t="shared" si="2098"/>
        <v>404.70000000000005</v>
      </c>
      <c r="W4695" s="54">
        <f t="shared" si="2099"/>
        <v>2.25</v>
      </c>
      <c r="X4695" s="143">
        <f t="shared" si="2100"/>
        <v>564.70000000000005</v>
      </c>
      <c r="Y4695" s="143">
        <f t="shared" si="2101"/>
        <v>0.55000000000000004</v>
      </c>
      <c r="AD4695">
        <v>152</v>
      </c>
      <c r="AE4695">
        <v>-1</v>
      </c>
      <c r="AF4695" s="10">
        <v>37.9</v>
      </c>
      <c r="AG4695" s="10">
        <v>58.12</v>
      </c>
      <c r="AH4695" s="10">
        <f t="shared" si="2102"/>
        <v>177243.328719257</v>
      </c>
      <c r="AI4695" s="11">
        <f t="shared" si="2090"/>
        <v>0</v>
      </c>
      <c r="AJ4695">
        <f t="shared" si="2091"/>
        <v>0</v>
      </c>
      <c r="AK4695" t="e">
        <f t="shared" si="2103"/>
        <v>#DIV/0!</v>
      </c>
      <c r="AL4695">
        <f t="shared" si="2104"/>
        <v>1.5295201920000001</v>
      </c>
      <c r="AM4695" s="5">
        <f t="shared" si="2105"/>
        <v>4.4800000000000004</v>
      </c>
      <c r="AN4695">
        <v>0</v>
      </c>
      <c r="AO4695" s="72">
        <f t="shared" si="2106"/>
        <v>0.4</v>
      </c>
      <c r="AP4695" s="72">
        <f t="shared" si="2107"/>
        <v>0.2</v>
      </c>
      <c r="AQ4695" s="72">
        <f t="shared" si="2108"/>
        <v>0.2</v>
      </c>
      <c r="AR4695" s="71" t="e">
        <f t="shared" si="2109"/>
        <v>#DIV/0!</v>
      </c>
      <c r="BA4695">
        <f t="shared" si="2110"/>
        <v>292</v>
      </c>
      <c r="BB4695" s="91" t="e">
        <f t="shared" si="2111"/>
        <v>#DIV/0!</v>
      </c>
    </row>
    <row r="4696" spans="1:54">
      <c r="A4696" s="2" t="s">
        <v>4809</v>
      </c>
      <c r="B4696" s="7" t="s">
        <v>44639</v>
      </c>
      <c r="C4696" s="17">
        <f t="shared" si="2092"/>
        <v>23.3</v>
      </c>
      <c r="D4696" s="28">
        <f t="shared" si="2093"/>
        <v>179</v>
      </c>
      <c r="E4696" s="8">
        <f t="shared" si="2112"/>
        <v>6</v>
      </c>
      <c r="F4696" s="2" t="s">
        <v>9800</v>
      </c>
      <c r="G4696" s="54">
        <f t="shared" si="2113"/>
        <v>22.3</v>
      </c>
      <c r="H4696" s="20">
        <f t="shared" si="2114"/>
        <v>0.47716119999999995</v>
      </c>
      <c r="I4696" s="14" t="s">
        <v>19748</v>
      </c>
      <c r="J4696" s="14" t="s">
        <v>14787</v>
      </c>
      <c r="K4696" s="14" t="s">
        <v>24706</v>
      </c>
      <c r="L4696" s="14" t="s">
        <v>29667</v>
      </c>
      <c r="M4696" s="28">
        <f t="shared" si="2115"/>
        <v>14.2</v>
      </c>
      <c r="N4696" s="46">
        <f t="shared" si="2094"/>
        <v>6.2</v>
      </c>
      <c r="O4696" s="17">
        <f t="shared" si="2095"/>
        <v>1.4000000000000001</v>
      </c>
      <c r="P4696" s="17">
        <f t="shared" si="2095"/>
        <v>0.60000000000000009</v>
      </c>
      <c r="Q4696" s="124">
        <f t="shared" si="2096"/>
        <v>0.60000000000000009</v>
      </c>
      <c r="R4696" s="26">
        <f t="shared" si="2097"/>
        <v>1.2000000000000002</v>
      </c>
      <c r="S4696" s="2" t="s">
        <v>34644</v>
      </c>
      <c r="T4696" s="2" t="s">
        <v>39624</v>
      </c>
      <c r="U4696" s="24">
        <f t="shared" si="2098"/>
        <v>451.8</v>
      </c>
      <c r="V4696" s="66">
        <f t="shared" si="2098"/>
        <v>304.8</v>
      </c>
      <c r="W4696" s="54">
        <f t="shared" si="2099"/>
        <v>2.23</v>
      </c>
      <c r="X4696" s="143">
        <f t="shared" si="2100"/>
        <v>451.8</v>
      </c>
      <c r="Y4696" s="143">
        <f t="shared" si="2101"/>
        <v>0.54600000000000004</v>
      </c>
      <c r="AD4696">
        <v>152</v>
      </c>
      <c r="AE4696">
        <v>-1</v>
      </c>
      <c r="AF4696" s="10">
        <v>37.9</v>
      </c>
      <c r="AG4696" s="10">
        <v>58.12</v>
      </c>
      <c r="AH4696" s="10">
        <f t="shared" si="2102"/>
        <v>350322.24811534188</v>
      </c>
      <c r="AI4696" s="11">
        <f t="shared" si="2090"/>
        <v>0</v>
      </c>
      <c r="AJ4696">
        <f t="shared" si="2091"/>
        <v>0</v>
      </c>
      <c r="AK4696" t="e">
        <f t="shared" si="2103"/>
        <v>#DIV/0!</v>
      </c>
      <c r="AL4696">
        <f t="shared" si="2104"/>
        <v>0.52702151040000023</v>
      </c>
      <c r="AM4696" s="5">
        <f t="shared" si="2105"/>
        <v>4.46</v>
      </c>
      <c r="AN4696">
        <v>0</v>
      </c>
      <c r="AO4696" s="72">
        <f t="shared" si="2106"/>
        <v>1.2000000000000002</v>
      </c>
      <c r="AP4696" s="72">
        <f t="shared" si="2107"/>
        <v>0.60000000000000009</v>
      </c>
      <c r="AQ4696" s="72">
        <f t="shared" si="2108"/>
        <v>0.8</v>
      </c>
      <c r="AR4696" s="71" t="e">
        <f t="shared" si="2109"/>
        <v>#DIV/0!</v>
      </c>
      <c r="BA4696">
        <f t="shared" si="2110"/>
        <v>179</v>
      </c>
      <c r="BB4696" s="91" t="e">
        <f t="shared" si="2111"/>
        <v>#DIV/0!</v>
      </c>
    </row>
    <row r="4697" spans="1:54">
      <c r="A4697" s="2" t="s">
        <v>4810</v>
      </c>
      <c r="B4697" s="7" t="s">
        <v>44640</v>
      </c>
      <c r="C4697" s="17">
        <f t="shared" si="2092"/>
        <v>30.5</v>
      </c>
      <c r="D4697" s="28">
        <f t="shared" si="2093"/>
        <v>219</v>
      </c>
      <c r="E4697" s="8">
        <f t="shared" si="2112"/>
        <v>15</v>
      </c>
      <c r="F4697" s="2" t="s">
        <v>9801</v>
      </c>
      <c r="G4697" s="54">
        <f t="shared" si="2113"/>
        <v>29.6</v>
      </c>
      <c r="H4697" s="20">
        <f t="shared" si="2114"/>
        <v>0.35634320000000003</v>
      </c>
      <c r="I4697" s="14" t="s">
        <v>19749</v>
      </c>
      <c r="J4697" s="14" t="s">
        <v>14788</v>
      </c>
      <c r="K4697" s="14" t="s">
        <v>24707</v>
      </c>
      <c r="L4697" s="14" t="s">
        <v>51</v>
      </c>
      <c r="M4697" s="28">
        <f t="shared" si="2115"/>
        <v>12.9</v>
      </c>
      <c r="N4697" s="46">
        <f t="shared" si="2094"/>
        <v>6.6</v>
      </c>
      <c r="O4697" s="17">
        <f t="shared" si="2095"/>
        <v>1.4000000000000001</v>
      </c>
      <c r="P4697" s="17">
        <f t="shared" si="2095"/>
        <v>3.2</v>
      </c>
      <c r="Q4697" s="124">
        <f t="shared" si="2096"/>
        <v>1.6</v>
      </c>
      <c r="R4697" s="26">
        <f t="shared" si="2097"/>
        <v>2.4000000000000004</v>
      </c>
      <c r="S4697" s="2" t="s">
        <v>34645</v>
      </c>
      <c r="T4697" s="2" t="s">
        <v>39625</v>
      </c>
      <c r="U4697" s="24">
        <f t="shared" si="2098"/>
        <v>492.5</v>
      </c>
      <c r="V4697" s="66">
        <f t="shared" si="2098"/>
        <v>311</v>
      </c>
      <c r="W4697" s="54">
        <f t="shared" si="2099"/>
        <v>2.96</v>
      </c>
      <c r="X4697" s="143">
        <f t="shared" si="2100"/>
        <v>492.5</v>
      </c>
      <c r="Y4697" s="143">
        <f t="shared" si="2101"/>
        <v>0.69199999999999995</v>
      </c>
      <c r="AD4697">
        <v>152</v>
      </c>
      <c r="AE4697">
        <v>-1</v>
      </c>
      <c r="AF4697" s="10">
        <v>37.9</v>
      </c>
      <c r="AG4697" s="10">
        <v>58.12</v>
      </c>
      <c r="AH4697" s="10">
        <f t="shared" si="2102"/>
        <v>343270.30777577666</v>
      </c>
      <c r="AI4697" s="11">
        <f t="shared" si="2090"/>
        <v>0</v>
      </c>
      <c r="AJ4697">
        <f t="shared" si="2091"/>
        <v>0</v>
      </c>
      <c r="AK4697" t="e">
        <f t="shared" si="2103"/>
        <v>#DIV/0!</v>
      </c>
      <c r="AL4697">
        <f t="shared" si="2104"/>
        <v>6.9205979136000026</v>
      </c>
      <c r="AM4697" s="5">
        <f t="shared" si="2105"/>
        <v>5.9</v>
      </c>
      <c r="AN4697">
        <v>0</v>
      </c>
      <c r="AO4697" s="72">
        <f t="shared" si="2106"/>
        <v>2.4000000000000004</v>
      </c>
      <c r="AP4697" s="72">
        <f t="shared" si="2107"/>
        <v>1.6</v>
      </c>
      <c r="AQ4697" s="72">
        <f t="shared" si="2108"/>
        <v>1.6</v>
      </c>
      <c r="AR4697" s="71" t="e">
        <f t="shared" si="2109"/>
        <v>#DIV/0!</v>
      </c>
      <c r="BA4697">
        <f t="shared" si="2110"/>
        <v>219</v>
      </c>
      <c r="BB4697" s="91" t="e">
        <f t="shared" si="2111"/>
        <v>#DIV/0!</v>
      </c>
    </row>
    <row r="4698" spans="1:54">
      <c r="A4698" s="2" t="s">
        <v>4811</v>
      </c>
      <c r="B4698" s="7" t="s">
        <v>44641</v>
      </c>
      <c r="C4698" s="17">
        <f t="shared" si="2092"/>
        <v>31.5</v>
      </c>
      <c r="D4698" s="28">
        <f t="shared" si="2093"/>
        <v>217</v>
      </c>
      <c r="E4698" s="8">
        <f t="shared" si="2112"/>
        <v>9</v>
      </c>
      <c r="F4698" s="2" t="s">
        <v>9802</v>
      </c>
      <c r="G4698" s="54">
        <f t="shared" si="2113"/>
        <v>30.6</v>
      </c>
      <c r="H4698" s="20">
        <f t="shared" si="2114"/>
        <v>0.52302190000000004</v>
      </c>
      <c r="I4698" s="14" t="s">
        <v>19750</v>
      </c>
      <c r="J4698" s="14" t="s">
        <v>14789</v>
      </c>
      <c r="K4698" s="14" t="s">
        <v>24708</v>
      </c>
      <c r="L4698" s="14" t="s">
        <v>29668</v>
      </c>
      <c r="M4698" s="28">
        <f t="shared" si="2115"/>
        <v>12.7</v>
      </c>
      <c r="N4698" s="46">
        <f t="shared" si="2094"/>
        <v>5.2</v>
      </c>
      <c r="O4698" s="17">
        <f t="shared" si="2095"/>
        <v>2</v>
      </c>
      <c r="P4698" s="17">
        <f t="shared" si="2095"/>
        <v>3.6</v>
      </c>
      <c r="Q4698" s="124">
        <f t="shared" si="2096"/>
        <v>0.4</v>
      </c>
      <c r="R4698" s="26">
        <f t="shared" si="2097"/>
        <v>0.8</v>
      </c>
      <c r="S4698" s="2" t="s">
        <v>34646</v>
      </c>
      <c r="T4698" s="2" t="s">
        <v>39626</v>
      </c>
      <c r="U4698" s="24">
        <f t="shared" si="2098"/>
        <v>490.1</v>
      </c>
      <c r="V4698" s="66">
        <f t="shared" si="2098"/>
        <v>350.5</v>
      </c>
      <c r="W4698" s="54">
        <f t="shared" si="2099"/>
        <v>3.0599999999999996</v>
      </c>
      <c r="X4698" s="143">
        <f t="shared" si="2100"/>
        <v>490.1</v>
      </c>
      <c r="Y4698" s="143">
        <f t="shared" si="2101"/>
        <v>0.71199999999999986</v>
      </c>
      <c r="AD4698">
        <v>152</v>
      </c>
      <c r="AE4698">
        <v>-1</v>
      </c>
      <c r="AF4698" s="10">
        <v>37.9</v>
      </c>
      <c r="AG4698" s="10">
        <v>58.12</v>
      </c>
      <c r="AH4698" s="10">
        <f t="shared" si="2102"/>
        <v>291712.77415149048</v>
      </c>
      <c r="AI4698" s="11">
        <f t="shared" si="2090"/>
        <v>0</v>
      </c>
      <c r="AJ4698">
        <f t="shared" si="2091"/>
        <v>0</v>
      </c>
      <c r="AK4698" t="e">
        <f t="shared" si="2103"/>
        <v>#DIV/0!</v>
      </c>
      <c r="AL4698">
        <f t="shared" si="2104"/>
        <v>2.747393856</v>
      </c>
      <c r="AM4698" s="5">
        <f t="shared" si="2105"/>
        <v>6.1</v>
      </c>
      <c r="AN4698">
        <v>0</v>
      </c>
      <c r="AO4698" s="72">
        <f t="shared" si="2106"/>
        <v>0.8</v>
      </c>
      <c r="AP4698" s="72">
        <f t="shared" si="2107"/>
        <v>0.4</v>
      </c>
      <c r="AQ4698" s="72">
        <f t="shared" si="2108"/>
        <v>0.4</v>
      </c>
      <c r="AR4698" s="71" t="e">
        <f t="shared" si="2109"/>
        <v>#DIV/0!</v>
      </c>
      <c r="BA4698">
        <f t="shared" si="2110"/>
        <v>217</v>
      </c>
      <c r="BB4698" s="91" t="e">
        <f t="shared" si="2111"/>
        <v>#DIV/0!</v>
      </c>
    </row>
    <row r="4699" spans="1:54">
      <c r="A4699" s="2" t="s">
        <v>4812</v>
      </c>
      <c r="B4699" s="7" t="s">
        <v>44642</v>
      </c>
      <c r="C4699" s="17">
        <f t="shared" si="2092"/>
        <v>34.700000000000003</v>
      </c>
      <c r="D4699" s="28">
        <f t="shared" si="2093"/>
        <v>160</v>
      </c>
      <c r="E4699" s="8">
        <f t="shared" si="2112"/>
        <v>12</v>
      </c>
      <c r="F4699" s="2" t="s">
        <v>9803</v>
      </c>
      <c r="G4699" s="54">
        <f t="shared" si="2113"/>
        <v>33.800000000000004</v>
      </c>
      <c r="H4699" s="20">
        <f t="shared" si="2114"/>
        <v>0.1038636</v>
      </c>
      <c r="I4699" s="14" t="s">
        <v>19751</v>
      </c>
      <c r="J4699" s="14" t="s">
        <v>14790</v>
      </c>
      <c r="K4699" s="14" t="s">
        <v>24709</v>
      </c>
      <c r="L4699" s="14" t="s">
        <v>29669</v>
      </c>
      <c r="M4699" s="28">
        <f t="shared" si="2115"/>
        <v>11.5</v>
      </c>
      <c r="N4699" s="46">
        <f t="shared" si="2094"/>
        <v>5.4</v>
      </c>
      <c r="O4699" s="17">
        <f t="shared" si="2095"/>
        <v>2.6</v>
      </c>
      <c r="P4699" s="17">
        <f t="shared" si="2095"/>
        <v>6</v>
      </c>
      <c r="Q4699" s="124">
        <f t="shared" si="2096"/>
        <v>0.60000000000000009</v>
      </c>
      <c r="R4699" s="26">
        <f t="shared" si="2097"/>
        <v>0.60000000000000009</v>
      </c>
      <c r="S4699" s="2" t="s">
        <v>34647</v>
      </c>
      <c r="T4699" s="2" t="s">
        <v>39627</v>
      </c>
      <c r="U4699" s="24">
        <f t="shared" si="2098"/>
        <v>433.1</v>
      </c>
      <c r="V4699" s="66">
        <f t="shared" si="2098"/>
        <v>329</v>
      </c>
      <c r="W4699" s="54">
        <f t="shared" si="2099"/>
        <v>3.38</v>
      </c>
      <c r="X4699" s="143">
        <f t="shared" si="2100"/>
        <v>433.1</v>
      </c>
      <c r="Y4699" s="143">
        <f t="shared" si="2101"/>
        <v>0.77599999999999991</v>
      </c>
      <c r="AD4699">
        <v>152</v>
      </c>
      <c r="AE4699">
        <v>-1</v>
      </c>
      <c r="AF4699" s="10">
        <v>37.9</v>
      </c>
      <c r="AG4699" s="10">
        <v>58.12</v>
      </c>
      <c r="AH4699" s="10">
        <f t="shared" si="2102"/>
        <v>321481.24723799597</v>
      </c>
      <c r="AI4699" s="11">
        <f t="shared" si="2090"/>
        <v>0</v>
      </c>
      <c r="AJ4699">
        <f t="shared" si="2091"/>
        <v>0</v>
      </c>
      <c r="AK4699" t="e">
        <f t="shared" si="2103"/>
        <v>#DIV/0!</v>
      </c>
      <c r="AL4699">
        <f t="shared" si="2104"/>
        <v>8.3878367040000033</v>
      </c>
      <c r="AM4699" s="5">
        <f t="shared" si="2105"/>
        <v>6.74</v>
      </c>
      <c r="AN4699">
        <v>0</v>
      </c>
      <c r="AO4699" s="72">
        <f t="shared" si="2106"/>
        <v>0.60000000000000009</v>
      </c>
      <c r="AP4699" s="72">
        <f t="shared" si="2107"/>
        <v>0.60000000000000009</v>
      </c>
      <c r="AQ4699" s="72">
        <f t="shared" si="2108"/>
        <v>0.60000000000000009</v>
      </c>
      <c r="AR4699" s="71" t="e">
        <f t="shared" si="2109"/>
        <v>#DIV/0!</v>
      </c>
      <c r="BA4699">
        <f t="shared" si="2110"/>
        <v>160</v>
      </c>
      <c r="BB4699" s="91" t="e">
        <f t="shared" si="2111"/>
        <v>#DIV/0!</v>
      </c>
    </row>
    <row r="4700" spans="1:54">
      <c r="A4700" s="2" t="s">
        <v>4813</v>
      </c>
      <c r="B4700" s="7" t="s">
        <v>44643</v>
      </c>
      <c r="C4700" s="17">
        <f t="shared" si="2092"/>
        <v>34.700000000000003</v>
      </c>
      <c r="D4700" s="28">
        <f t="shared" si="2093"/>
        <v>172</v>
      </c>
      <c r="E4700" s="8">
        <f t="shared" si="2112"/>
        <v>16</v>
      </c>
      <c r="F4700" s="2" t="s">
        <v>9804</v>
      </c>
      <c r="G4700" s="54">
        <f t="shared" si="2113"/>
        <v>33.700000000000003</v>
      </c>
      <c r="H4700" s="20">
        <f t="shared" si="2114"/>
        <v>0.51942670000000002</v>
      </c>
      <c r="I4700" s="14" t="s">
        <v>19752</v>
      </c>
      <c r="J4700" s="14" t="s">
        <v>14791</v>
      </c>
      <c r="K4700" s="14" t="s">
        <v>24710</v>
      </c>
      <c r="L4700" s="14" t="s">
        <v>29670</v>
      </c>
      <c r="M4700" s="28">
        <f t="shared" si="2115"/>
        <v>12.5</v>
      </c>
      <c r="N4700" s="46">
        <f t="shared" si="2094"/>
        <v>5.4</v>
      </c>
      <c r="O4700" s="17">
        <f t="shared" si="2095"/>
        <v>2.6</v>
      </c>
      <c r="P4700" s="17">
        <f t="shared" si="2095"/>
        <v>4</v>
      </c>
      <c r="Q4700" s="124">
        <f t="shared" si="2096"/>
        <v>1</v>
      </c>
      <c r="R4700" s="26">
        <f t="shared" si="2097"/>
        <v>2.2000000000000002</v>
      </c>
      <c r="S4700" s="2" t="s">
        <v>34648</v>
      </c>
      <c r="T4700" s="2" t="s">
        <v>39628</v>
      </c>
      <c r="U4700" s="24">
        <f t="shared" si="2098"/>
        <v>444.8</v>
      </c>
      <c r="V4700" s="66">
        <f t="shared" si="2098"/>
        <v>407.90000000000003</v>
      </c>
      <c r="W4700" s="54">
        <f t="shared" si="2099"/>
        <v>3.3699999999999997</v>
      </c>
      <c r="X4700" s="143">
        <f t="shared" si="2100"/>
        <v>444.8</v>
      </c>
      <c r="Y4700" s="143">
        <f t="shared" si="2101"/>
        <v>0.77399999999999991</v>
      </c>
      <c r="AD4700">
        <v>152</v>
      </c>
      <c r="AE4700">
        <v>-1</v>
      </c>
      <c r="AF4700" s="10">
        <v>37.9</v>
      </c>
      <c r="AG4700" s="10">
        <v>58.12</v>
      </c>
      <c r="AH4700" s="10">
        <f t="shared" si="2102"/>
        <v>166270.79958110407</v>
      </c>
      <c r="AI4700" s="11">
        <f t="shared" si="2090"/>
        <v>0</v>
      </c>
      <c r="AJ4700">
        <f t="shared" si="2091"/>
        <v>0</v>
      </c>
      <c r="AK4700" t="e">
        <f t="shared" si="2103"/>
        <v>#DIV/0!</v>
      </c>
      <c r="AL4700">
        <f t="shared" si="2104"/>
        <v>10.995517104000001</v>
      </c>
      <c r="AM4700" s="5">
        <f t="shared" si="2105"/>
        <v>6.74</v>
      </c>
      <c r="AN4700">
        <v>0</v>
      </c>
      <c r="AO4700" s="72">
        <f t="shared" si="2106"/>
        <v>2.2000000000000002</v>
      </c>
      <c r="AP4700" s="72">
        <f t="shared" si="2107"/>
        <v>1</v>
      </c>
      <c r="AQ4700" s="72">
        <f t="shared" si="2108"/>
        <v>1.2000000000000002</v>
      </c>
      <c r="AR4700" s="71" t="e">
        <f t="shared" si="2109"/>
        <v>#DIV/0!</v>
      </c>
      <c r="BA4700">
        <f t="shared" si="2110"/>
        <v>172</v>
      </c>
      <c r="BB4700" s="91" t="e">
        <f t="shared" si="2111"/>
        <v>#DIV/0!</v>
      </c>
    </row>
    <row r="4701" spans="1:54">
      <c r="A4701" s="2" t="s">
        <v>4814</v>
      </c>
      <c r="B4701" s="7" t="s">
        <v>44644</v>
      </c>
      <c r="C4701" s="17">
        <f t="shared" si="2092"/>
        <v>6.7</v>
      </c>
      <c r="D4701" s="28">
        <f t="shared" si="2093"/>
        <v>209</v>
      </c>
      <c r="E4701" s="8">
        <f t="shared" si="2112"/>
        <v>13</v>
      </c>
      <c r="F4701" s="2" t="s">
        <v>9805</v>
      </c>
      <c r="G4701" s="54">
        <f t="shared" si="2113"/>
        <v>5.8</v>
      </c>
      <c r="H4701" s="20">
        <f t="shared" si="2114"/>
        <v>0.55122720000000003</v>
      </c>
      <c r="I4701" s="14" t="s">
        <v>19753</v>
      </c>
      <c r="J4701" s="14" t="s">
        <v>14792</v>
      </c>
      <c r="K4701" s="14" t="s">
        <v>24711</v>
      </c>
      <c r="L4701" s="14" t="s">
        <v>29671</v>
      </c>
      <c r="M4701" s="28">
        <f t="shared" si="2115"/>
        <v>13.3</v>
      </c>
      <c r="N4701" s="46">
        <f t="shared" si="2094"/>
        <v>5</v>
      </c>
      <c r="O4701" s="17">
        <f t="shared" si="2095"/>
        <v>1.6</v>
      </c>
      <c r="P4701" s="17">
        <f t="shared" si="2095"/>
        <v>2.4000000000000004</v>
      </c>
      <c r="Q4701" s="124">
        <f t="shared" si="2096"/>
        <v>1</v>
      </c>
      <c r="R4701" s="26">
        <f t="shared" si="2097"/>
        <v>2.4000000000000004</v>
      </c>
      <c r="S4701" s="2" t="s">
        <v>34649</v>
      </c>
      <c r="T4701" s="2" t="s">
        <v>39629</v>
      </c>
      <c r="U4701" s="24">
        <f t="shared" si="2098"/>
        <v>481.6</v>
      </c>
      <c r="V4701" s="66">
        <f t="shared" si="2098"/>
        <v>284.40000000000003</v>
      </c>
      <c r="W4701" s="54">
        <f t="shared" si="2099"/>
        <v>0.57999999999999996</v>
      </c>
      <c r="X4701" s="143">
        <f t="shared" si="2100"/>
        <v>481.6</v>
      </c>
      <c r="Y4701" s="143">
        <f t="shared" si="2101"/>
        <v>0.216</v>
      </c>
      <c r="AD4701">
        <v>152</v>
      </c>
      <c r="AE4701">
        <v>-1</v>
      </c>
      <c r="AF4701" s="10">
        <v>37.9</v>
      </c>
      <c r="AG4701" s="10">
        <v>58.12</v>
      </c>
      <c r="AH4701" s="10">
        <f t="shared" si="2102"/>
        <v>371933.73431646638</v>
      </c>
      <c r="AI4701" s="11">
        <f t="shared" si="2090"/>
        <v>0</v>
      </c>
      <c r="AJ4701">
        <f t="shared" si="2091"/>
        <v>0</v>
      </c>
      <c r="AK4701" t="e">
        <f t="shared" si="2103"/>
        <v>#DIV/0!</v>
      </c>
      <c r="AL4701">
        <f t="shared" si="2104"/>
        <v>4.1358901248000013</v>
      </c>
      <c r="AM4701" s="5">
        <f t="shared" si="2105"/>
        <v>1.1400000000000001</v>
      </c>
      <c r="AN4701">
        <v>0</v>
      </c>
      <c r="AO4701" s="72">
        <f t="shared" si="2106"/>
        <v>2.4000000000000004</v>
      </c>
      <c r="AP4701" s="72">
        <f t="shared" si="2107"/>
        <v>1</v>
      </c>
      <c r="AQ4701" s="72">
        <f t="shared" si="2108"/>
        <v>1.2000000000000002</v>
      </c>
      <c r="AR4701" s="71" t="e">
        <f t="shared" si="2109"/>
        <v>#DIV/0!</v>
      </c>
      <c r="BA4701">
        <f t="shared" si="2110"/>
        <v>209</v>
      </c>
      <c r="BB4701" s="91" t="e">
        <f t="shared" si="2111"/>
        <v>#DIV/0!</v>
      </c>
    </row>
    <row r="4702" spans="1:54">
      <c r="A4702" s="2" t="s">
        <v>4815</v>
      </c>
      <c r="B4702" s="7" t="s">
        <v>44645</v>
      </c>
      <c r="C4702" s="17">
        <f t="shared" si="2092"/>
        <v>25.1</v>
      </c>
      <c r="D4702" s="28">
        <f t="shared" si="2093"/>
        <v>133</v>
      </c>
      <c r="E4702" s="8">
        <f t="shared" si="2112"/>
        <v>12</v>
      </c>
      <c r="F4702" s="2" t="s">
        <v>9806</v>
      </c>
      <c r="G4702" s="54">
        <f t="shared" si="2113"/>
        <v>24.200000000000003</v>
      </c>
      <c r="H4702" s="20">
        <f t="shared" si="2114"/>
        <v>0.4640978</v>
      </c>
      <c r="I4702" s="14" t="s">
        <v>19754</v>
      </c>
      <c r="J4702" s="14" t="s">
        <v>14793</v>
      </c>
      <c r="K4702" s="14" t="s">
        <v>24712</v>
      </c>
      <c r="L4702" s="14" t="s">
        <v>29672</v>
      </c>
      <c r="M4702" s="28">
        <f t="shared" si="2115"/>
        <v>11</v>
      </c>
      <c r="N4702" s="46">
        <f t="shared" si="2094"/>
        <v>5.8</v>
      </c>
      <c r="O4702" s="17">
        <f t="shared" si="2095"/>
        <v>1.4000000000000001</v>
      </c>
      <c r="P4702" s="17">
        <f t="shared" si="2095"/>
        <v>7</v>
      </c>
      <c r="Q4702" s="124">
        <f t="shared" si="2096"/>
        <v>1</v>
      </c>
      <c r="R4702" s="26">
        <f t="shared" si="2097"/>
        <v>2</v>
      </c>
      <c r="S4702" s="2" t="s">
        <v>34650</v>
      </c>
      <c r="T4702" s="2" t="s">
        <v>39630</v>
      </c>
      <c r="U4702" s="24">
        <f t="shared" si="2098"/>
        <v>405.6</v>
      </c>
      <c r="V4702" s="66">
        <f t="shared" si="2098"/>
        <v>406.20000000000005</v>
      </c>
      <c r="W4702" s="54">
        <f t="shared" si="2099"/>
        <v>2.42</v>
      </c>
      <c r="X4702" s="143">
        <f t="shared" si="2100"/>
        <v>405.6</v>
      </c>
      <c r="Y4702" s="143">
        <f t="shared" si="2101"/>
        <v>0.58399999999999996</v>
      </c>
      <c r="AD4702">
        <v>152</v>
      </c>
      <c r="AE4702">
        <v>-1</v>
      </c>
      <c r="AF4702" s="10">
        <v>37.9</v>
      </c>
      <c r="AG4702" s="10">
        <v>58.12</v>
      </c>
      <c r="AH4702" s="10">
        <f t="shared" si="2102"/>
        <v>172366.24154994797</v>
      </c>
      <c r="AI4702" s="11">
        <f t="shared" si="2090"/>
        <v>0</v>
      </c>
      <c r="AJ4702">
        <f t="shared" si="2091"/>
        <v>0</v>
      </c>
      <c r="AK4702" t="e">
        <f t="shared" si="2103"/>
        <v>#DIV/0!</v>
      </c>
      <c r="AL4702">
        <f t="shared" si="2104"/>
        <v>10.503683120000002</v>
      </c>
      <c r="AM4702" s="5">
        <f t="shared" si="2105"/>
        <v>4.82</v>
      </c>
      <c r="AN4702">
        <v>0</v>
      </c>
      <c r="AO4702" s="72">
        <f t="shared" si="2106"/>
        <v>2</v>
      </c>
      <c r="AP4702" s="72">
        <f t="shared" si="2107"/>
        <v>1</v>
      </c>
      <c r="AQ4702" s="72">
        <f t="shared" si="2108"/>
        <v>1.2000000000000002</v>
      </c>
      <c r="AR4702" s="71" t="e">
        <f t="shared" si="2109"/>
        <v>#DIV/0!</v>
      </c>
      <c r="BA4702">
        <f t="shared" si="2110"/>
        <v>133</v>
      </c>
      <c r="BB4702" s="91" t="e">
        <f t="shared" si="2111"/>
        <v>#DIV/0!</v>
      </c>
    </row>
    <row r="4703" spans="1:54">
      <c r="A4703" s="2" t="s">
        <v>4816</v>
      </c>
      <c r="B4703" s="7" t="s">
        <v>44646</v>
      </c>
      <c r="C4703" s="17">
        <f t="shared" si="2092"/>
        <v>33</v>
      </c>
      <c r="D4703" s="28">
        <f t="shared" si="2093"/>
        <v>163</v>
      </c>
      <c r="E4703" s="8">
        <f t="shared" si="2112"/>
        <v>11</v>
      </c>
      <c r="F4703" s="2" t="s">
        <v>9807</v>
      </c>
      <c r="G4703" s="54">
        <f t="shared" si="2113"/>
        <v>32</v>
      </c>
      <c r="H4703" s="20">
        <f t="shared" si="2114"/>
        <v>0.55612870000000003</v>
      </c>
      <c r="I4703" s="14" t="s">
        <v>19755</v>
      </c>
      <c r="J4703" s="14" t="s">
        <v>14794</v>
      </c>
      <c r="K4703" s="14" t="s">
        <v>24713</v>
      </c>
      <c r="L4703" s="14" t="s">
        <v>29673</v>
      </c>
      <c r="M4703" s="28">
        <f t="shared" si="2115"/>
        <v>12.3</v>
      </c>
      <c r="N4703" s="46">
        <f t="shared" si="2094"/>
        <v>6.6</v>
      </c>
      <c r="O4703" s="17">
        <f t="shared" si="2095"/>
        <v>1.4000000000000001</v>
      </c>
      <c r="P4703" s="17">
        <f t="shared" si="2095"/>
        <v>4.4000000000000004</v>
      </c>
      <c r="Q4703" s="124">
        <f t="shared" si="2096"/>
        <v>0.8</v>
      </c>
      <c r="R4703" s="26">
        <f t="shared" si="2097"/>
        <v>2</v>
      </c>
      <c r="S4703" s="2" t="s">
        <v>34651</v>
      </c>
      <c r="T4703" s="2" t="s">
        <v>39631</v>
      </c>
      <c r="U4703" s="24">
        <f t="shared" si="2098"/>
        <v>436.5</v>
      </c>
      <c r="V4703" s="66">
        <f t="shared" si="2098"/>
        <v>332.1</v>
      </c>
      <c r="W4703" s="54">
        <f t="shared" si="2099"/>
        <v>3.1999999999999997</v>
      </c>
      <c r="X4703" s="143">
        <f t="shared" si="2100"/>
        <v>436.5</v>
      </c>
      <c r="Y4703" s="143">
        <f t="shared" si="2101"/>
        <v>0.73999999999999988</v>
      </c>
      <c r="AD4703">
        <v>152</v>
      </c>
      <c r="AE4703">
        <v>-1</v>
      </c>
      <c r="AF4703" s="10">
        <v>37.9</v>
      </c>
      <c r="AG4703" s="10">
        <v>58.12</v>
      </c>
      <c r="AH4703" s="10">
        <f t="shared" si="2102"/>
        <v>317425.90969219088</v>
      </c>
      <c r="AI4703" s="11">
        <f t="shared" si="2090"/>
        <v>0</v>
      </c>
      <c r="AJ4703">
        <f t="shared" si="2091"/>
        <v>0</v>
      </c>
      <c r="AK4703" t="e">
        <f t="shared" si="2103"/>
        <v>#DIV/0!</v>
      </c>
      <c r="AL4703">
        <f t="shared" si="2104"/>
        <v>5.4684944160000013</v>
      </c>
      <c r="AM4703" s="5">
        <f t="shared" si="2105"/>
        <v>6.4</v>
      </c>
      <c r="AN4703">
        <v>0</v>
      </c>
      <c r="AO4703" s="72">
        <f t="shared" si="2106"/>
        <v>2</v>
      </c>
      <c r="AP4703" s="72">
        <f t="shared" si="2107"/>
        <v>0.8</v>
      </c>
      <c r="AQ4703" s="72">
        <f t="shared" si="2108"/>
        <v>1</v>
      </c>
      <c r="AR4703" s="71" t="e">
        <f t="shared" si="2109"/>
        <v>#DIV/0!</v>
      </c>
      <c r="BA4703">
        <f t="shared" si="2110"/>
        <v>163</v>
      </c>
      <c r="BB4703" s="91" t="e">
        <f t="shared" si="2111"/>
        <v>#DIV/0!</v>
      </c>
    </row>
    <row r="4704" spans="1:54">
      <c r="A4704" s="2" t="s">
        <v>4817</v>
      </c>
      <c r="B4704" s="7" t="s">
        <v>44647</v>
      </c>
      <c r="C4704" s="17">
        <f t="shared" si="2092"/>
        <v>35</v>
      </c>
      <c r="D4704" s="28">
        <f t="shared" si="2093"/>
        <v>81</v>
      </c>
      <c r="E4704" s="8">
        <f t="shared" si="2112"/>
        <v>11</v>
      </c>
      <c r="F4704" s="2" t="s">
        <v>9808</v>
      </c>
      <c r="G4704" s="54">
        <f t="shared" si="2113"/>
        <v>34</v>
      </c>
      <c r="H4704" s="20">
        <f t="shared" si="2114"/>
        <v>0.28341680000000002</v>
      </c>
      <c r="I4704" s="14" t="s">
        <v>19756</v>
      </c>
      <c r="J4704" s="14" t="s">
        <v>14795</v>
      </c>
      <c r="K4704" s="14" t="s">
        <v>24714</v>
      </c>
      <c r="L4704" s="14" t="s">
        <v>29674</v>
      </c>
      <c r="M4704" s="28">
        <f t="shared" si="2115"/>
        <v>13.5</v>
      </c>
      <c r="N4704" s="46">
        <f t="shared" si="2094"/>
        <v>5.2</v>
      </c>
      <c r="O4704" s="17">
        <f t="shared" si="2095"/>
        <v>2</v>
      </c>
      <c r="P4704" s="17">
        <f t="shared" si="2095"/>
        <v>2</v>
      </c>
      <c r="Q4704" s="124">
        <f t="shared" si="2096"/>
        <v>0.60000000000000009</v>
      </c>
      <c r="R4704" s="26">
        <f t="shared" si="2097"/>
        <v>0.8</v>
      </c>
      <c r="S4704" s="2" t="s">
        <v>34652</v>
      </c>
      <c r="T4704" s="2" t="s">
        <v>39632</v>
      </c>
      <c r="U4704" s="24">
        <f t="shared" si="2098"/>
        <v>354.5</v>
      </c>
      <c r="V4704" s="66">
        <f t="shared" si="2098"/>
        <v>415.90000000000003</v>
      </c>
      <c r="W4704" s="54">
        <f t="shared" si="2099"/>
        <v>3.4</v>
      </c>
      <c r="X4704" s="143">
        <f t="shared" si="2100"/>
        <v>354.5</v>
      </c>
      <c r="Y4704" s="143">
        <f t="shared" si="2101"/>
        <v>0.77999999999999992</v>
      </c>
      <c r="AD4704">
        <v>152</v>
      </c>
      <c r="AE4704">
        <v>-1</v>
      </c>
      <c r="AF4704" s="10">
        <v>37.9</v>
      </c>
      <c r="AG4704" s="10">
        <v>58.12</v>
      </c>
      <c r="AH4704" s="10">
        <f t="shared" si="2102"/>
        <v>130868.21372099637</v>
      </c>
      <c r="AI4704" s="11">
        <f t="shared" si="2090"/>
        <v>0</v>
      </c>
      <c r="AJ4704">
        <f t="shared" si="2091"/>
        <v>0</v>
      </c>
      <c r="AK4704" t="e">
        <f t="shared" si="2103"/>
        <v>#DIV/0!</v>
      </c>
      <c r="AL4704">
        <f t="shared" si="2104"/>
        <v>2.2930662399999999</v>
      </c>
      <c r="AM4704" s="5">
        <f t="shared" si="2105"/>
        <v>6.8</v>
      </c>
      <c r="AN4704">
        <v>0</v>
      </c>
      <c r="AO4704" s="72">
        <f t="shared" si="2106"/>
        <v>0.8</v>
      </c>
      <c r="AP4704" s="72">
        <f t="shared" si="2107"/>
        <v>0.60000000000000009</v>
      </c>
      <c r="AQ4704" s="72">
        <f t="shared" si="2108"/>
        <v>0.60000000000000009</v>
      </c>
      <c r="AR4704" s="71" t="e">
        <f t="shared" si="2109"/>
        <v>#DIV/0!</v>
      </c>
      <c r="BA4704">
        <f t="shared" si="2110"/>
        <v>81</v>
      </c>
      <c r="BB4704" s="91" t="e">
        <f t="shared" si="2111"/>
        <v>#DIV/0!</v>
      </c>
    </row>
    <row r="4705" spans="1:54">
      <c r="A4705" s="2" t="s">
        <v>4818</v>
      </c>
      <c r="B4705" s="7" t="s">
        <v>44648</v>
      </c>
      <c r="C4705" s="17">
        <f t="shared" si="2092"/>
        <v>12.700000000000001</v>
      </c>
      <c r="D4705" s="28">
        <f t="shared" si="2093"/>
        <v>22</v>
      </c>
      <c r="E4705" s="8">
        <f t="shared" si="2112"/>
        <v>13</v>
      </c>
      <c r="F4705" s="2" t="s">
        <v>9809</v>
      </c>
      <c r="G4705" s="54">
        <f t="shared" si="2113"/>
        <v>11.799999999999999</v>
      </c>
      <c r="H4705" s="20">
        <f t="shared" si="2114"/>
        <v>0.1398578</v>
      </c>
      <c r="I4705" s="14" t="s">
        <v>19757</v>
      </c>
      <c r="J4705" s="14" t="s">
        <v>14796</v>
      </c>
      <c r="K4705" s="14" t="s">
        <v>24715</v>
      </c>
      <c r="L4705" s="14" t="s">
        <v>29675</v>
      </c>
      <c r="M4705" s="28">
        <f t="shared" si="2115"/>
        <v>11.1</v>
      </c>
      <c r="N4705" s="46">
        <f t="shared" si="2094"/>
        <v>6.2</v>
      </c>
      <c r="O4705" s="17">
        <f t="shared" si="2095"/>
        <v>1.4000000000000001</v>
      </c>
      <c r="P4705" s="17">
        <f t="shared" si="2095"/>
        <v>6.8000000000000007</v>
      </c>
      <c r="Q4705" s="124">
        <f t="shared" si="2096"/>
        <v>1.2000000000000002</v>
      </c>
      <c r="R4705" s="26">
        <f t="shared" si="2097"/>
        <v>1.4000000000000001</v>
      </c>
      <c r="S4705" s="2" t="s">
        <v>34653</v>
      </c>
      <c r="T4705" s="2" t="s">
        <v>39633</v>
      </c>
      <c r="U4705" s="24">
        <f t="shared" si="2098"/>
        <v>295.20000000000005</v>
      </c>
      <c r="V4705" s="66">
        <f t="shared" si="2098"/>
        <v>421.8</v>
      </c>
      <c r="W4705" s="54">
        <f t="shared" si="2099"/>
        <v>1.18</v>
      </c>
      <c r="X4705" s="143">
        <f t="shared" si="2100"/>
        <v>295.20000000000005</v>
      </c>
      <c r="Y4705" s="143">
        <f t="shared" si="2101"/>
        <v>0.33599999999999997</v>
      </c>
      <c r="AD4705">
        <v>152</v>
      </c>
      <c r="AE4705">
        <v>-1</v>
      </c>
      <c r="AF4705" s="10">
        <v>37.9</v>
      </c>
      <c r="AG4705" s="10">
        <v>58.12</v>
      </c>
      <c r="AH4705" s="10">
        <f t="shared" si="2102"/>
        <v>87429.667933207631</v>
      </c>
      <c r="AI4705" s="11">
        <f t="shared" si="2090"/>
        <v>0</v>
      </c>
      <c r="AJ4705">
        <f t="shared" si="2091"/>
        <v>0</v>
      </c>
      <c r="AK4705" t="e">
        <f t="shared" si="2103"/>
        <v>#DIV/0!</v>
      </c>
      <c r="AL4705">
        <f t="shared" si="2104"/>
        <v>11.463975241600002</v>
      </c>
      <c r="AM4705" s="5">
        <f t="shared" si="2105"/>
        <v>2.3400000000000003</v>
      </c>
      <c r="AN4705">
        <v>0</v>
      </c>
      <c r="AO4705" s="72">
        <f t="shared" si="2106"/>
        <v>1.4000000000000001</v>
      </c>
      <c r="AP4705" s="72">
        <f t="shared" si="2107"/>
        <v>1.2000000000000002</v>
      </c>
      <c r="AQ4705" s="72">
        <f t="shared" si="2108"/>
        <v>1.4000000000000001</v>
      </c>
      <c r="AR4705" s="71" t="e">
        <f t="shared" si="2109"/>
        <v>#DIV/0!</v>
      </c>
      <c r="BA4705">
        <f t="shared" si="2110"/>
        <v>22</v>
      </c>
      <c r="BB4705" s="91" t="e">
        <f t="shared" si="2111"/>
        <v>#DIV/0!</v>
      </c>
    </row>
    <row r="4706" spans="1:54">
      <c r="A4706" s="2" t="s">
        <v>4819</v>
      </c>
      <c r="B4706" s="7" t="s">
        <v>44649</v>
      </c>
      <c r="C4706" s="17">
        <f t="shared" si="2092"/>
        <v>35.300000000000004</v>
      </c>
      <c r="D4706" s="28">
        <f t="shared" si="2093"/>
        <v>50</v>
      </c>
      <c r="E4706" s="8">
        <f t="shared" si="2112"/>
        <v>18</v>
      </c>
      <c r="F4706" s="2" t="s">
        <v>9810</v>
      </c>
      <c r="G4706" s="54">
        <f t="shared" si="2113"/>
        <v>34.4</v>
      </c>
      <c r="H4706" s="20">
        <f t="shared" si="2114"/>
        <v>0.20259730000000001</v>
      </c>
      <c r="I4706" s="14" t="s">
        <v>19758</v>
      </c>
      <c r="J4706" s="14" t="s">
        <v>14797</v>
      </c>
      <c r="K4706" s="14" t="s">
        <v>24716</v>
      </c>
      <c r="L4706" s="14" t="s">
        <v>29676</v>
      </c>
      <c r="M4706" s="28">
        <f t="shared" si="2115"/>
        <v>12.2</v>
      </c>
      <c r="N4706" s="46">
        <f t="shared" si="2094"/>
        <v>6.2</v>
      </c>
      <c r="O4706" s="17">
        <f t="shared" si="2095"/>
        <v>1.6</v>
      </c>
      <c r="P4706" s="17">
        <f t="shared" si="2095"/>
        <v>4.6000000000000005</v>
      </c>
      <c r="Q4706" s="124">
        <f t="shared" si="2096"/>
        <v>2</v>
      </c>
      <c r="R4706" s="26">
        <f t="shared" si="2097"/>
        <v>2.4000000000000004</v>
      </c>
      <c r="S4706" s="2" t="s">
        <v>34654</v>
      </c>
      <c r="T4706" s="2" t="s">
        <v>39634</v>
      </c>
      <c r="U4706" s="24">
        <f t="shared" si="2098"/>
        <v>322.90000000000003</v>
      </c>
      <c r="V4706" s="66">
        <f t="shared" si="2098"/>
        <v>299.8</v>
      </c>
      <c r="W4706" s="54">
        <f t="shared" si="2099"/>
        <v>3.44</v>
      </c>
      <c r="X4706" s="143">
        <f t="shared" si="2100"/>
        <v>322.90000000000003</v>
      </c>
      <c r="Y4706" s="143">
        <f t="shared" si="2101"/>
        <v>0.78799999999999992</v>
      </c>
      <c r="AD4706">
        <v>152</v>
      </c>
      <c r="AE4706">
        <v>-1</v>
      </c>
      <c r="AF4706" s="10">
        <v>37.9</v>
      </c>
      <c r="AG4706" s="10">
        <v>58.12</v>
      </c>
      <c r="AH4706" s="10">
        <f t="shared" si="2102"/>
        <v>355787.18269421061</v>
      </c>
      <c r="AI4706" s="11">
        <f t="shared" si="2090"/>
        <v>0</v>
      </c>
      <c r="AJ4706">
        <f t="shared" si="2091"/>
        <v>0</v>
      </c>
      <c r="AK4706" t="e">
        <f t="shared" si="2103"/>
        <v>#DIV/0!</v>
      </c>
      <c r="AL4706">
        <f t="shared" si="2104"/>
        <v>14.085321292800003</v>
      </c>
      <c r="AM4706" s="5">
        <f t="shared" si="2105"/>
        <v>6.8600000000000012</v>
      </c>
      <c r="AN4706">
        <v>0</v>
      </c>
      <c r="AO4706" s="72">
        <f t="shared" si="2106"/>
        <v>2.4000000000000004</v>
      </c>
      <c r="AP4706" s="72">
        <f t="shared" si="2107"/>
        <v>2</v>
      </c>
      <c r="AQ4706" s="72">
        <f t="shared" si="2108"/>
        <v>2</v>
      </c>
      <c r="AR4706" s="71" t="e">
        <f t="shared" si="2109"/>
        <v>#DIV/0!</v>
      </c>
      <c r="BA4706">
        <f t="shared" si="2110"/>
        <v>50</v>
      </c>
      <c r="BB4706" s="91" t="e">
        <f t="shared" si="2111"/>
        <v>#DIV/0!</v>
      </c>
    </row>
    <row r="4707" spans="1:54">
      <c r="A4707" s="2" t="s">
        <v>4820</v>
      </c>
      <c r="B4707" s="7" t="s">
        <v>44650</v>
      </c>
      <c r="C4707" s="17">
        <f t="shared" si="2092"/>
        <v>7.7</v>
      </c>
      <c r="D4707" s="28">
        <f t="shared" si="2093"/>
        <v>79</v>
      </c>
      <c r="E4707" s="8">
        <f t="shared" si="2112"/>
        <v>4</v>
      </c>
      <c r="F4707" s="2" t="s">
        <v>9811</v>
      </c>
      <c r="G4707" s="54">
        <f t="shared" si="2113"/>
        <v>6.8</v>
      </c>
      <c r="H4707" s="20">
        <f t="shared" si="2114"/>
        <v>0.88852439999999999</v>
      </c>
      <c r="I4707" s="14" t="s">
        <v>19759</v>
      </c>
      <c r="J4707" s="14" t="s">
        <v>14798</v>
      </c>
      <c r="K4707" s="14" t="s">
        <v>24717</v>
      </c>
      <c r="L4707" s="14" t="s">
        <v>29677</v>
      </c>
      <c r="M4707" s="28">
        <f t="shared" si="2115"/>
        <v>11.8</v>
      </c>
      <c r="N4707" s="46">
        <f t="shared" si="2094"/>
        <v>5.6</v>
      </c>
      <c r="O4707" s="17">
        <f t="shared" si="2095"/>
        <v>0.8</v>
      </c>
      <c r="P4707" s="17">
        <f t="shared" si="2095"/>
        <v>5.4</v>
      </c>
      <c r="Q4707" s="124">
        <f t="shared" si="2096"/>
        <v>0.2</v>
      </c>
      <c r="R4707" s="26">
        <f t="shared" si="2097"/>
        <v>2.4000000000000004</v>
      </c>
      <c r="S4707" s="2" t="s">
        <v>34655</v>
      </c>
      <c r="T4707" s="2" t="s">
        <v>39635</v>
      </c>
      <c r="U4707" s="24">
        <f t="shared" si="2098"/>
        <v>351.8</v>
      </c>
      <c r="V4707" s="66">
        <f t="shared" si="2098"/>
        <v>388.3</v>
      </c>
      <c r="W4707" s="54">
        <f t="shared" si="2099"/>
        <v>0.68</v>
      </c>
      <c r="X4707" s="143">
        <f t="shared" si="2100"/>
        <v>351.8</v>
      </c>
      <c r="Y4707" s="143">
        <f t="shared" si="2101"/>
        <v>0.23600000000000002</v>
      </c>
      <c r="AD4707">
        <v>152</v>
      </c>
      <c r="AE4707">
        <v>-1</v>
      </c>
      <c r="AF4707" s="10">
        <v>37.9</v>
      </c>
      <c r="AG4707" s="10">
        <v>58.12</v>
      </c>
      <c r="AH4707" s="10">
        <f t="shared" si="2102"/>
        <v>222437.37115480629</v>
      </c>
      <c r="AI4707" s="11">
        <f t="shared" si="2090"/>
        <v>0</v>
      </c>
      <c r="AJ4707">
        <f t="shared" si="2091"/>
        <v>0</v>
      </c>
      <c r="AK4707" t="e">
        <f t="shared" si="2103"/>
        <v>#DIV/0!</v>
      </c>
      <c r="AL4707">
        <f t="shared" si="2104"/>
        <v>1.1557790208000003</v>
      </c>
      <c r="AM4707" s="5">
        <f t="shared" si="2105"/>
        <v>1.34</v>
      </c>
      <c r="AN4707">
        <v>0</v>
      </c>
      <c r="AO4707" s="72">
        <f t="shared" si="2106"/>
        <v>2.4000000000000004</v>
      </c>
      <c r="AP4707" s="72">
        <f t="shared" si="2107"/>
        <v>0.2</v>
      </c>
      <c r="AQ4707" s="72">
        <f t="shared" si="2108"/>
        <v>0.4</v>
      </c>
      <c r="AR4707" s="71" t="e">
        <f t="shared" si="2109"/>
        <v>#DIV/0!</v>
      </c>
      <c r="BA4707">
        <f t="shared" si="2110"/>
        <v>79</v>
      </c>
      <c r="BB4707" s="91" t="e">
        <f t="shared" si="2111"/>
        <v>#DIV/0!</v>
      </c>
    </row>
    <row r="4708" spans="1:54">
      <c r="A4708" s="2" t="s">
        <v>4821</v>
      </c>
      <c r="B4708" s="7" t="s">
        <v>44651</v>
      </c>
      <c r="C4708" s="17">
        <f t="shared" si="2092"/>
        <v>20.200000000000003</v>
      </c>
      <c r="D4708" s="28">
        <f t="shared" si="2093"/>
        <v>230</v>
      </c>
      <c r="E4708" s="8">
        <f t="shared" si="2112"/>
        <v>8</v>
      </c>
      <c r="F4708" s="2" t="s">
        <v>9812</v>
      </c>
      <c r="G4708" s="54">
        <f t="shared" si="2113"/>
        <v>19.200000000000003</v>
      </c>
      <c r="H4708" s="20">
        <f t="shared" si="2114"/>
        <v>0.32450049999999997</v>
      </c>
      <c r="I4708" s="14" t="s">
        <v>19760</v>
      </c>
      <c r="J4708" s="14" t="s">
        <v>14799</v>
      </c>
      <c r="K4708" s="14" t="s">
        <v>24718</v>
      </c>
      <c r="L4708" s="14" t="s">
        <v>29678</v>
      </c>
      <c r="M4708" s="28">
        <f t="shared" si="2115"/>
        <v>13.9</v>
      </c>
      <c r="N4708" s="46">
        <f t="shared" si="2094"/>
        <v>6.2</v>
      </c>
      <c r="O4708" s="17">
        <f t="shared" si="2095"/>
        <v>2.4000000000000004</v>
      </c>
      <c r="P4708" s="17">
        <f t="shared" si="2095"/>
        <v>1.2000000000000002</v>
      </c>
      <c r="Q4708" s="124">
        <f t="shared" si="2096"/>
        <v>0.60000000000000009</v>
      </c>
      <c r="R4708" s="26">
        <f t="shared" si="2097"/>
        <v>0.8</v>
      </c>
      <c r="S4708" s="2" t="s">
        <v>34656</v>
      </c>
      <c r="T4708" s="2" t="s">
        <v>39636</v>
      </c>
      <c r="U4708" s="24">
        <f t="shared" si="2098"/>
        <v>503.3</v>
      </c>
      <c r="V4708" s="66">
        <f t="shared" si="2098"/>
        <v>411.70000000000005</v>
      </c>
      <c r="W4708" s="54">
        <f t="shared" si="2099"/>
        <v>1.92</v>
      </c>
      <c r="X4708" s="143">
        <f t="shared" si="2100"/>
        <v>503.3</v>
      </c>
      <c r="Y4708" s="143">
        <f t="shared" si="2101"/>
        <v>0.48399999999999999</v>
      </c>
      <c r="AD4708">
        <v>152</v>
      </c>
      <c r="AE4708">
        <v>-1</v>
      </c>
      <c r="AF4708" s="10">
        <v>37.9</v>
      </c>
      <c r="AG4708" s="10">
        <v>58.12</v>
      </c>
      <c r="AH4708" s="10">
        <f t="shared" si="2102"/>
        <v>150856.10053468973</v>
      </c>
      <c r="AI4708" s="11">
        <f t="shared" si="2090"/>
        <v>0</v>
      </c>
      <c r="AJ4708">
        <f t="shared" si="2091"/>
        <v>0</v>
      </c>
      <c r="AK4708" t="e">
        <f t="shared" si="2103"/>
        <v>#DIV/0!</v>
      </c>
      <c r="AL4708">
        <f t="shared" si="2104"/>
        <v>1.5563508480000008</v>
      </c>
      <c r="AM4708" s="5">
        <f t="shared" si="2105"/>
        <v>3.8400000000000007</v>
      </c>
      <c r="AN4708">
        <v>0</v>
      </c>
      <c r="AO4708" s="72">
        <f t="shared" si="2106"/>
        <v>0.8</v>
      </c>
      <c r="AP4708" s="72">
        <f t="shared" si="2107"/>
        <v>0.60000000000000009</v>
      </c>
      <c r="AQ4708" s="72">
        <f t="shared" si="2108"/>
        <v>0.60000000000000009</v>
      </c>
      <c r="AR4708" s="71" t="e">
        <f t="shared" si="2109"/>
        <v>#DIV/0!</v>
      </c>
      <c r="BA4708">
        <f t="shared" si="2110"/>
        <v>230</v>
      </c>
      <c r="BB4708" s="91" t="e">
        <f t="shared" si="2111"/>
        <v>#DIV/0!</v>
      </c>
    </row>
    <row r="4709" spans="1:54">
      <c r="A4709" s="2" t="s">
        <v>4822</v>
      </c>
      <c r="B4709" s="7" t="s">
        <v>44652</v>
      </c>
      <c r="C4709" s="17">
        <f t="shared" si="2092"/>
        <v>28.8</v>
      </c>
      <c r="D4709" s="28">
        <f t="shared" si="2093"/>
        <v>159</v>
      </c>
      <c r="E4709" s="8">
        <f t="shared" si="2112"/>
        <v>15</v>
      </c>
      <c r="F4709" s="2" t="s">
        <v>9813</v>
      </c>
      <c r="G4709" s="54">
        <f t="shared" si="2113"/>
        <v>27.8</v>
      </c>
      <c r="H4709" s="20">
        <f t="shared" si="2114"/>
        <v>0.18383019999999997</v>
      </c>
      <c r="I4709" s="14" t="s">
        <v>19761</v>
      </c>
      <c r="J4709" s="14" t="s">
        <v>14800</v>
      </c>
      <c r="K4709" s="14" t="s">
        <v>24719</v>
      </c>
      <c r="L4709" s="14" t="s">
        <v>29679</v>
      </c>
      <c r="M4709" s="28">
        <f t="shared" si="2115"/>
        <v>9.8000000000000007</v>
      </c>
      <c r="N4709" s="46">
        <f t="shared" si="2094"/>
        <v>5.8</v>
      </c>
      <c r="O4709" s="17">
        <f t="shared" si="2095"/>
        <v>2</v>
      </c>
      <c r="P4709" s="17">
        <f t="shared" si="2095"/>
        <v>9.4</v>
      </c>
      <c r="Q4709" s="124">
        <f t="shared" si="2096"/>
        <v>1.2000000000000002</v>
      </c>
      <c r="R4709" s="26">
        <f t="shared" si="2097"/>
        <v>1.4000000000000001</v>
      </c>
      <c r="S4709" s="2" t="s">
        <v>34657</v>
      </c>
      <c r="T4709" s="2" t="s">
        <v>39637</v>
      </c>
      <c r="U4709" s="24">
        <f t="shared" si="2098"/>
        <v>432.20000000000005</v>
      </c>
      <c r="V4709" s="66">
        <f t="shared" si="2098"/>
        <v>336.5</v>
      </c>
      <c r="W4709" s="54">
        <f t="shared" si="2099"/>
        <v>2.78</v>
      </c>
      <c r="X4709" s="143">
        <f t="shared" si="2100"/>
        <v>432.20000000000005</v>
      </c>
      <c r="Y4709" s="143">
        <f t="shared" si="2101"/>
        <v>0.65599999999999992</v>
      </c>
      <c r="AD4709">
        <v>152</v>
      </c>
      <c r="AE4709">
        <v>-1</v>
      </c>
      <c r="AF4709" s="10">
        <v>37.9</v>
      </c>
      <c r="AG4709" s="10">
        <v>58.12</v>
      </c>
      <c r="AH4709" s="10">
        <f t="shared" si="2102"/>
        <v>311558.38539763645</v>
      </c>
      <c r="AI4709" s="11">
        <f t="shared" si="2090"/>
        <v>0</v>
      </c>
      <c r="AJ4709">
        <f t="shared" si="2091"/>
        <v>0</v>
      </c>
      <c r="AK4709" t="e">
        <f t="shared" si="2103"/>
        <v>#DIV/0!</v>
      </c>
      <c r="AL4709">
        <f t="shared" si="2104"/>
        <v>21.481589136000004</v>
      </c>
      <c r="AM4709" s="5">
        <f t="shared" si="2105"/>
        <v>5.5600000000000005</v>
      </c>
      <c r="AN4709">
        <v>0</v>
      </c>
      <c r="AO4709" s="72">
        <f t="shared" si="2106"/>
        <v>1.4000000000000001</v>
      </c>
      <c r="AP4709" s="72">
        <f t="shared" si="2107"/>
        <v>1.2000000000000002</v>
      </c>
      <c r="AQ4709" s="72">
        <f t="shared" si="2108"/>
        <v>1.2000000000000002</v>
      </c>
      <c r="AR4709" s="71" t="e">
        <f t="shared" si="2109"/>
        <v>#DIV/0!</v>
      </c>
      <c r="BA4709">
        <f t="shared" si="2110"/>
        <v>159</v>
      </c>
      <c r="BB4709" s="91" t="e">
        <f t="shared" si="2111"/>
        <v>#DIV/0!</v>
      </c>
    </row>
    <row r="4710" spans="1:54">
      <c r="A4710" s="2" t="s">
        <v>4823</v>
      </c>
      <c r="B4710" s="7" t="s">
        <v>44653</v>
      </c>
      <c r="C4710" s="17">
        <f t="shared" si="2092"/>
        <v>7.2</v>
      </c>
      <c r="D4710" s="28">
        <f t="shared" si="2093"/>
        <v>278</v>
      </c>
      <c r="E4710" s="8">
        <f t="shared" si="2112"/>
        <v>12</v>
      </c>
      <c r="F4710" s="2" t="s">
        <v>9814</v>
      </c>
      <c r="G4710" s="54">
        <f t="shared" si="2113"/>
        <v>6.1999999999999993</v>
      </c>
      <c r="H4710" s="20">
        <f t="shared" si="2114"/>
        <v>0.82741730000000002</v>
      </c>
      <c r="I4710" s="14" t="s">
        <v>19762</v>
      </c>
      <c r="J4710" s="14" t="s">
        <v>14801</v>
      </c>
      <c r="K4710" s="14" t="s">
        <v>24720</v>
      </c>
      <c r="L4710" s="14" t="s">
        <v>29680</v>
      </c>
      <c r="M4710" s="28">
        <f t="shared" si="2115"/>
        <v>11.1</v>
      </c>
      <c r="N4710" s="46">
        <f t="shared" si="2094"/>
        <v>5.6</v>
      </c>
      <c r="O4710" s="17">
        <f t="shared" si="2095"/>
        <v>2.4000000000000004</v>
      </c>
      <c r="P4710" s="17">
        <f t="shared" si="2095"/>
        <v>6.8000000000000007</v>
      </c>
      <c r="Q4710" s="124">
        <f t="shared" si="2096"/>
        <v>0.60000000000000009</v>
      </c>
      <c r="R4710" s="26">
        <f t="shared" si="2097"/>
        <v>3</v>
      </c>
      <c r="S4710" s="2" t="s">
        <v>34658</v>
      </c>
      <c r="T4710" s="2" t="s">
        <v>39638</v>
      </c>
      <c r="U4710" s="24">
        <f t="shared" si="2098"/>
        <v>551.30000000000007</v>
      </c>
      <c r="V4710" s="66">
        <f t="shared" si="2098"/>
        <v>306.10000000000002</v>
      </c>
      <c r="W4710" s="54">
        <f t="shared" si="2099"/>
        <v>0.62</v>
      </c>
      <c r="X4710" s="143">
        <f t="shared" si="2100"/>
        <v>551.30000000000007</v>
      </c>
      <c r="Y4710" s="143">
        <f t="shared" si="2101"/>
        <v>0.224</v>
      </c>
      <c r="AD4710">
        <v>152</v>
      </c>
      <c r="AE4710">
        <v>-1</v>
      </c>
      <c r="AF4710" s="10">
        <v>37.9</v>
      </c>
      <c r="AG4710" s="10">
        <v>58.12</v>
      </c>
      <c r="AH4710" s="10">
        <f t="shared" si="2102"/>
        <v>348842.68118233402</v>
      </c>
      <c r="AI4710" s="11">
        <f t="shared" si="2090"/>
        <v>0</v>
      </c>
      <c r="AJ4710">
        <f t="shared" si="2091"/>
        <v>0</v>
      </c>
      <c r="AK4710" t="e">
        <f t="shared" si="2103"/>
        <v>#DIV/0!</v>
      </c>
      <c r="AL4710">
        <f t="shared" si="2104"/>
        <v>8.449648992000002</v>
      </c>
      <c r="AM4710" s="5">
        <f t="shared" si="2105"/>
        <v>1.24</v>
      </c>
      <c r="AN4710">
        <v>0</v>
      </c>
      <c r="AO4710" s="72">
        <f t="shared" si="2106"/>
        <v>3</v>
      </c>
      <c r="AP4710" s="72">
        <f t="shared" si="2107"/>
        <v>0.60000000000000009</v>
      </c>
      <c r="AQ4710" s="72">
        <f t="shared" si="2108"/>
        <v>0.60000000000000009</v>
      </c>
      <c r="AR4710" s="71" t="e">
        <f t="shared" si="2109"/>
        <v>#DIV/0!</v>
      </c>
      <c r="BA4710">
        <f t="shared" si="2110"/>
        <v>278</v>
      </c>
      <c r="BB4710" s="91" t="e">
        <f t="shared" si="2111"/>
        <v>#DIV/0!</v>
      </c>
    </row>
    <row r="4711" spans="1:54">
      <c r="A4711" s="2" t="s">
        <v>4824</v>
      </c>
      <c r="B4711" s="7" t="s">
        <v>44654</v>
      </c>
      <c r="C4711" s="17">
        <f t="shared" si="2092"/>
        <v>33.6</v>
      </c>
      <c r="D4711" s="28">
        <f t="shared" si="2093"/>
        <v>150</v>
      </c>
      <c r="E4711" s="8">
        <f t="shared" si="2112"/>
        <v>12</v>
      </c>
      <c r="F4711" s="2" t="s">
        <v>9815</v>
      </c>
      <c r="G4711" s="54">
        <f t="shared" si="2113"/>
        <v>32.700000000000003</v>
      </c>
      <c r="H4711" s="20">
        <f t="shared" si="2114"/>
        <v>0.56931790000000004</v>
      </c>
      <c r="I4711" s="14" t="s">
        <v>19763</v>
      </c>
      <c r="J4711" s="14" t="s">
        <v>14802</v>
      </c>
      <c r="K4711" s="14" t="s">
        <v>24721</v>
      </c>
      <c r="L4711" s="14" t="s">
        <v>29681</v>
      </c>
      <c r="M4711" s="28">
        <f t="shared" si="2115"/>
        <v>11</v>
      </c>
      <c r="N4711" s="46">
        <f t="shared" si="2094"/>
        <v>6.4</v>
      </c>
      <c r="O4711" s="17">
        <f t="shared" si="2095"/>
        <v>1.4000000000000001</v>
      </c>
      <c r="P4711" s="17">
        <f t="shared" si="2095"/>
        <v>7</v>
      </c>
      <c r="Q4711" s="124">
        <f t="shared" si="2096"/>
        <v>1</v>
      </c>
      <c r="R4711" s="26">
        <f t="shared" si="2097"/>
        <v>2.2000000000000002</v>
      </c>
      <c r="S4711" s="2" t="s">
        <v>34659</v>
      </c>
      <c r="T4711" s="2" t="s">
        <v>39639</v>
      </c>
      <c r="U4711" s="24">
        <f t="shared" si="2098"/>
        <v>423</v>
      </c>
      <c r="V4711" s="66">
        <f t="shared" si="2098"/>
        <v>354</v>
      </c>
      <c r="W4711" s="54">
        <f t="shared" si="2099"/>
        <v>3.2699999999999996</v>
      </c>
      <c r="X4711" s="143">
        <f t="shared" si="2100"/>
        <v>423</v>
      </c>
      <c r="Y4711" s="143">
        <f t="shared" si="2101"/>
        <v>0.75399999999999989</v>
      </c>
      <c r="AD4711">
        <v>152</v>
      </c>
      <c r="AE4711">
        <v>-1</v>
      </c>
      <c r="AF4711" s="10">
        <v>37.9</v>
      </c>
      <c r="AG4711" s="10">
        <v>58.12</v>
      </c>
      <c r="AH4711" s="10">
        <f t="shared" si="2102"/>
        <v>286376.77814029594</v>
      </c>
      <c r="AI4711" s="11">
        <f t="shared" si="2090"/>
        <v>0</v>
      </c>
      <c r="AJ4711">
        <f t="shared" si="2091"/>
        <v>0</v>
      </c>
      <c r="AK4711" t="e">
        <f t="shared" si="2103"/>
        <v>#DIV/0!</v>
      </c>
      <c r="AL4711">
        <f t="shared" si="2104"/>
        <v>9.2855060760000008</v>
      </c>
      <c r="AM4711" s="5">
        <f t="shared" si="2105"/>
        <v>6.5200000000000005</v>
      </c>
      <c r="AN4711">
        <v>0</v>
      </c>
      <c r="AO4711" s="72">
        <f t="shared" si="2106"/>
        <v>2.2000000000000002</v>
      </c>
      <c r="AP4711" s="72">
        <f t="shared" si="2107"/>
        <v>1</v>
      </c>
      <c r="AQ4711" s="72">
        <f t="shared" si="2108"/>
        <v>1</v>
      </c>
      <c r="AR4711" s="71" t="e">
        <f t="shared" si="2109"/>
        <v>#DIV/0!</v>
      </c>
      <c r="BA4711">
        <f t="shared" si="2110"/>
        <v>150</v>
      </c>
      <c r="BB4711" s="91" t="e">
        <f t="shared" si="2111"/>
        <v>#DIV/0!</v>
      </c>
    </row>
    <row r="4712" spans="1:54">
      <c r="A4712" s="2" t="s">
        <v>4825</v>
      </c>
      <c r="B4712" s="7" t="s">
        <v>44655</v>
      </c>
      <c r="C4712" s="17">
        <f t="shared" si="2092"/>
        <v>26</v>
      </c>
      <c r="D4712" s="28">
        <f t="shared" si="2093"/>
        <v>50</v>
      </c>
      <c r="E4712" s="8">
        <f t="shared" si="2112"/>
        <v>12</v>
      </c>
      <c r="F4712" s="2" t="s">
        <v>9816</v>
      </c>
      <c r="G4712" s="54">
        <f t="shared" si="2113"/>
        <v>25</v>
      </c>
      <c r="H4712" s="20">
        <f t="shared" si="2114"/>
        <v>0.35967370000000004</v>
      </c>
      <c r="I4712" s="14" t="s">
        <v>19764</v>
      </c>
      <c r="J4712" s="14" t="s">
        <v>14803</v>
      </c>
      <c r="K4712" s="14" t="s">
        <v>24722</v>
      </c>
      <c r="L4712" s="14" t="s">
        <v>29682</v>
      </c>
      <c r="M4712" s="28">
        <f t="shared" si="2115"/>
        <v>12.1</v>
      </c>
      <c r="N4712" s="46">
        <f t="shared" si="2094"/>
        <v>5</v>
      </c>
      <c r="O4712" s="17">
        <f t="shared" si="2095"/>
        <v>1.4000000000000001</v>
      </c>
      <c r="P4712" s="17">
        <f t="shared" si="2095"/>
        <v>4.8000000000000007</v>
      </c>
      <c r="Q4712" s="124">
        <f t="shared" si="2096"/>
        <v>1</v>
      </c>
      <c r="R4712" s="26">
        <f t="shared" si="2097"/>
        <v>1.6</v>
      </c>
      <c r="S4712" s="2" t="s">
        <v>34660</v>
      </c>
      <c r="T4712" s="2" t="s">
        <v>39640</v>
      </c>
      <c r="U4712" s="24">
        <f t="shared" si="2098"/>
        <v>322.90000000000003</v>
      </c>
      <c r="V4712" s="66">
        <f t="shared" si="2098"/>
        <v>352.90000000000003</v>
      </c>
      <c r="W4712" s="54">
        <f t="shared" si="2099"/>
        <v>2.5</v>
      </c>
      <c r="X4712" s="143">
        <f t="shared" si="2100"/>
        <v>322.90000000000003</v>
      </c>
      <c r="Y4712" s="143">
        <f t="shared" si="2101"/>
        <v>0.6</v>
      </c>
      <c r="AD4712">
        <v>152</v>
      </c>
      <c r="AE4712">
        <v>-1</v>
      </c>
      <c r="AF4712" s="10">
        <v>37.9</v>
      </c>
      <c r="AG4712" s="10">
        <v>58.12</v>
      </c>
      <c r="AH4712" s="10">
        <f t="shared" si="2102"/>
        <v>287993.83460648073</v>
      </c>
      <c r="AI4712" s="11">
        <f t="shared" si="2090"/>
        <v>0</v>
      </c>
      <c r="AJ4712">
        <f t="shared" si="2091"/>
        <v>0</v>
      </c>
      <c r="AK4712" t="e">
        <f t="shared" si="2103"/>
        <v>#DIV/0!</v>
      </c>
      <c r="AL4712">
        <f t="shared" si="2104"/>
        <v>6.8847883776000005</v>
      </c>
      <c r="AM4712" s="5">
        <f t="shared" si="2105"/>
        <v>5</v>
      </c>
      <c r="AN4712">
        <v>0</v>
      </c>
      <c r="AO4712" s="72">
        <f t="shared" si="2106"/>
        <v>1.6</v>
      </c>
      <c r="AP4712" s="72">
        <f t="shared" si="2107"/>
        <v>1</v>
      </c>
      <c r="AQ4712" s="72">
        <f t="shared" si="2108"/>
        <v>1.2000000000000002</v>
      </c>
      <c r="AR4712" s="71" t="e">
        <f t="shared" si="2109"/>
        <v>#DIV/0!</v>
      </c>
      <c r="BA4712">
        <f t="shared" si="2110"/>
        <v>50</v>
      </c>
      <c r="BB4712" s="91" t="e">
        <f t="shared" si="2111"/>
        <v>#DIV/0!</v>
      </c>
    </row>
    <row r="4713" spans="1:54">
      <c r="A4713" s="2" t="s">
        <v>4826</v>
      </c>
      <c r="B4713" s="7" t="s">
        <v>44656</v>
      </c>
      <c r="C4713" s="17">
        <f t="shared" si="2092"/>
        <v>34</v>
      </c>
      <c r="D4713" s="28">
        <f t="shared" si="2093"/>
        <v>28</v>
      </c>
      <c r="E4713" s="8">
        <f t="shared" si="2112"/>
        <v>8</v>
      </c>
      <c r="F4713" s="2" t="s">
        <v>9817</v>
      </c>
      <c r="G4713" s="54">
        <f t="shared" si="2113"/>
        <v>33.1</v>
      </c>
      <c r="H4713" s="20">
        <f t="shared" si="2114"/>
        <v>0.82252769999999997</v>
      </c>
      <c r="I4713" s="14" t="s">
        <v>19765</v>
      </c>
      <c r="J4713" s="14" t="s">
        <v>14804</v>
      </c>
      <c r="K4713" s="14" t="s">
        <v>24723</v>
      </c>
      <c r="L4713" s="14" t="s">
        <v>29683</v>
      </c>
      <c r="M4713" s="28">
        <f t="shared" si="2115"/>
        <v>9.6999999999999993</v>
      </c>
      <c r="N4713" s="46">
        <f t="shared" si="2094"/>
        <v>5.2</v>
      </c>
      <c r="O4713" s="17">
        <f t="shared" si="2095"/>
        <v>1.8</v>
      </c>
      <c r="P4713" s="17">
        <f t="shared" si="2095"/>
        <v>9.6000000000000014</v>
      </c>
      <c r="Q4713" s="124">
        <f t="shared" si="2096"/>
        <v>0.4</v>
      </c>
      <c r="R4713" s="26">
        <f t="shared" si="2097"/>
        <v>2</v>
      </c>
      <c r="S4713" s="2" t="s">
        <v>34661</v>
      </c>
      <c r="T4713" s="2" t="s">
        <v>39641</v>
      </c>
      <c r="U4713" s="24">
        <f t="shared" si="2098"/>
        <v>300.8</v>
      </c>
      <c r="V4713" s="66">
        <f t="shared" si="2098"/>
        <v>325.40000000000003</v>
      </c>
      <c r="W4713" s="54">
        <f t="shared" si="2099"/>
        <v>3.3099999999999996</v>
      </c>
      <c r="X4713" s="143">
        <f t="shared" si="2100"/>
        <v>300.8</v>
      </c>
      <c r="Y4713" s="143">
        <f t="shared" si="2101"/>
        <v>0.7619999999999999</v>
      </c>
      <c r="AD4713">
        <v>152</v>
      </c>
      <c r="AE4713">
        <v>-1</v>
      </c>
      <c r="AF4713" s="10">
        <v>37.9</v>
      </c>
      <c r="AG4713" s="10">
        <v>58.12</v>
      </c>
      <c r="AH4713" s="10">
        <f t="shared" si="2102"/>
        <v>325931.13320193434</v>
      </c>
      <c r="AI4713" s="11">
        <f t="shared" si="2090"/>
        <v>0</v>
      </c>
      <c r="AJ4713">
        <f t="shared" si="2091"/>
        <v>0</v>
      </c>
      <c r="AK4713" t="e">
        <f t="shared" si="2103"/>
        <v>#DIV/0!</v>
      </c>
      <c r="AL4713">
        <f t="shared" si="2104"/>
        <v>6.1334426880000015</v>
      </c>
      <c r="AM4713" s="5">
        <f t="shared" si="2105"/>
        <v>6.6</v>
      </c>
      <c r="AN4713">
        <v>0</v>
      </c>
      <c r="AO4713" s="72">
        <f t="shared" si="2106"/>
        <v>2</v>
      </c>
      <c r="AP4713" s="72">
        <f t="shared" si="2107"/>
        <v>0.4</v>
      </c>
      <c r="AQ4713" s="72">
        <f t="shared" si="2108"/>
        <v>0.4</v>
      </c>
      <c r="AR4713" s="71" t="e">
        <f t="shared" si="2109"/>
        <v>#DIV/0!</v>
      </c>
      <c r="BA4713">
        <f t="shared" si="2110"/>
        <v>28</v>
      </c>
      <c r="BB4713" s="91" t="e">
        <f t="shared" si="2111"/>
        <v>#DIV/0!</v>
      </c>
    </row>
    <row r="4714" spans="1:54">
      <c r="A4714" s="2" t="s">
        <v>4827</v>
      </c>
      <c r="B4714" s="7" t="s">
        <v>44657</v>
      </c>
      <c r="C4714" s="17">
        <f t="shared" si="2092"/>
        <v>23</v>
      </c>
      <c r="D4714" s="28">
        <f t="shared" si="2093"/>
        <v>132</v>
      </c>
      <c r="E4714" s="8">
        <f t="shared" si="2112"/>
        <v>18</v>
      </c>
      <c r="F4714" s="2" t="s">
        <v>9818</v>
      </c>
      <c r="G4714" s="54">
        <f t="shared" si="2113"/>
        <v>22.1</v>
      </c>
      <c r="H4714" s="20">
        <f t="shared" si="2114"/>
        <v>0.1018447</v>
      </c>
      <c r="I4714" s="14" t="s">
        <v>19766</v>
      </c>
      <c r="J4714" s="14" t="s">
        <v>14805</v>
      </c>
      <c r="K4714" s="14" t="s">
        <v>24724</v>
      </c>
      <c r="L4714" s="14" t="s">
        <v>29684</v>
      </c>
      <c r="M4714" s="28">
        <f t="shared" si="2115"/>
        <v>9.8999999999999986</v>
      </c>
      <c r="N4714" s="46">
        <f t="shared" si="2094"/>
        <v>5.2</v>
      </c>
      <c r="O4714" s="17">
        <f t="shared" si="2095"/>
        <v>1.2000000000000002</v>
      </c>
      <c r="P4714" s="17">
        <f t="shared" si="2095"/>
        <v>9.2000000000000011</v>
      </c>
      <c r="Q4714" s="124">
        <f t="shared" si="2096"/>
        <v>2.6</v>
      </c>
      <c r="R4714" s="26">
        <f t="shared" si="2097"/>
        <v>2.8000000000000003</v>
      </c>
      <c r="S4714" s="2" t="s">
        <v>34662</v>
      </c>
      <c r="T4714" s="2" t="s">
        <v>39642</v>
      </c>
      <c r="U4714" s="24">
        <f t="shared" si="2098"/>
        <v>405.40000000000003</v>
      </c>
      <c r="V4714" s="66">
        <f t="shared" si="2098"/>
        <v>424.6</v>
      </c>
      <c r="W4714" s="54">
        <f t="shared" si="2099"/>
        <v>2.21</v>
      </c>
      <c r="X4714" s="143">
        <f t="shared" si="2100"/>
        <v>405.40000000000003</v>
      </c>
      <c r="Y4714" s="143">
        <f t="shared" si="2101"/>
        <v>0.54200000000000004</v>
      </c>
      <c r="AD4714">
        <v>152</v>
      </c>
      <c r="AE4714">
        <v>-1</v>
      </c>
      <c r="AF4714" s="10">
        <v>37.9</v>
      </c>
      <c r="AG4714" s="10">
        <v>58.12</v>
      </c>
      <c r="AH4714" s="10">
        <f t="shared" si="2102"/>
        <v>42355.564684010787</v>
      </c>
      <c r="AI4714" s="11">
        <f t="shared" si="2090"/>
        <v>0</v>
      </c>
      <c r="AJ4714">
        <f t="shared" si="2091"/>
        <v>0</v>
      </c>
      <c r="AK4714" t="e">
        <f t="shared" si="2103"/>
        <v>#DIV/0!</v>
      </c>
      <c r="AL4714">
        <f t="shared" si="2104"/>
        <v>27.76377663360001</v>
      </c>
      <c r="AM4714" s="5">
        <f t="shared" si="2105"/>
        <v>4.4000000000000004</v>
      </c>
      <c r="AN4714">
        <v>0</v>
      </c>
      <c r="AO4714" s="72">
        <f t="shared" si="2106"/>
        <v>2.8000000000000003</v>
      </c>
      <c r="AP4714" s="72">
        <f t="shared" si="2107"/>
        <v>2.6</v>
      </c>
      <c r="AQ4714" s="72">
        <f t="shared" si="2108"/>
        <v>2.6</v>
      </c>
      <c r="AR4714" s="71" t="e">
        <f t="shared" si="2109"/>
        <v>#DIV/0!</v>
      </c>
      <c r="BA4714">
        <f t="shared" si="2110"/>
        <v>132</v>
      </c>
      <c r="BB4714" s="91" t="e">
        <f t="shared" si="2111"/>
        <v>#DIV/0!</v>
      </c>
    </row>
    <row r="4715" spans="1:54">
      <c r="A4715" s="2" t="s">
        <v>4828</v>
      </c>
      <c r="B4715" s="7" t="s">
        <v>44658</v>
      </c>
      <c r="C4715" s="17">
        <f t="shared" si="2092"/>
        <v>14.600000000000001</v>
      </c>
      <c r="D4715" s="28">
        <f t="shared" si="2093"/>
        <v>160</v>
      </c>
      <c r="E4715" s="8">
        <f t="shared" si="2112"/>
        <v>11</v>
      </c>
      <c r="F4715" s="2" t="s">
        <v>9819</v>
      </c>
      <c r="G4715" s="54">
        <f t="shared" si="2113"/>
        <v>13.7</v>
      </c>
      <c r="H4715" s="20">
        <f t="shared" si="2114"/>
        <v>0.17776979999999998</v>
      </c>
      <c r="I4715" s="14" t="s">
        <v>19767</v>
      </c>
      <c r="J4715" s="14" t="s">
        <v>14806</v>
      </c>
      <c r="K4715" s="14" t="s">
        <v>24725</v>
      </c>
      <c r="L4715" s="14" t="s">
        <v>29685</v>
      </c>
      <c r="M4715" s="28">
        <f t="shared" si="2115"/>
        <v>10.5</v>
      </c>
      <c r="N4715" s="46">
        <f t="shared" si="2094"/>
        <v>5.6</v>
      </c>
      <c r="O4715" s="17">
        <f t="shared" si="2095"/>
        <v>0.8</v>
      </c>
      <c r="P4715" s="17">
        <f t="shared" si="2095"/>
        <v>8</v>
      </c>
      <c r="Q4715" s="124">
        <f t="shared" si="2096"/>
        <v>1.4000000000000001</v>
      </c>
      <c r="R4715" s="26">
        <f t="shared" si="2097"/>
        <v>1.6</v>
      </c>
      <c r="S4715" s="2" t="s">
        <v>34663</v>
      </c>
      <c r="T4715" s="2" t="s">
        <v>39643</v>
      </c>
      <c r="U4715" s="24">
        <f t="shared" si="2098"/>
        <v>432.70000000000005</v>
      </c>
      <c r="V4715" s="66">
        <f t="shared" si="2098"/>
        <v>404.8</v>
      </c>
      <c r="W4715" s="54">
        <f t="shared" si="2099"/>
        <v>1.37</v>
      </c>
      <c r="X4715" s="143">
        <f t="shared" si="2100"/>
        <v>432.70000000000005</v>
      </c>
      <c r="Y4715" s="143">
        <f t="shared" si="2101"/>
        <v>0.374</v>
      </c>
      <c r="AD4715">
        <v>152</v>
      </c>
      <c r="AE4715">
        <v>-1</v>
      </c>
      <c r="AF4715" s="10">
        <v>37.9</v>
      </c>
      <c r="AG4715" s="10">
        <v>58.12</v>
      </c>
      <c r="AH4715" s="10">
        <f t="shared" si="2102"/>
        <v>177208.2131953809</v>
      </c>
      <c r="AI4715" s="11">
        <f t="shared" si="2090"/>
        <v>0</v>
      </c>
      <c r="AJ4715">
        <f t="shared" si="2091"/>
        <v>0</v>
      </c>
      <c r="AK4715" t="e">
        <f t="shared" si="2103"/>
        <v>#DIV/0!</v>
      </c>
      <c r="AL4715">
        <f t="shared" si="2104"/>
        <v>8.4196372480000008</v>
      </c>
      <c r="AM4715" s="5">
        <f t="shared" si="2105"/>
        <v>2.72</v>
      </c>
      <c r="AN4715">
        <v>0</v>
      </c>
      <c r="AO4715" s="72">
        <f t="shared" si="2106"/>
        <v>1.6</v>
      </c>
      <c r="AP4715" s="72">
        <f t="shared" si="2107"/>
        <v>1.4000000000000001</v>
      </c>
      <c r="AQ4715" s="72">
        <f t="shared" si="2108"/>
        <v>1.4000000000000001</v>
      </c>
      <c r="AR4715" s="71" t="e">
        <f t="shared" si="2109"/>
        <v>#DIV/0!</v>
      </c>
      <c r="BA4715">
        <f t="shared" si="2110"/>
        <v>160</v>
      </c>
      <c r="BB4715" s="91" t="e">
        <f t="shared" si="2111"/>
        <v>#DIV/0!</v>
      </c>
    </row>
    <row r="4716" spans="1:54">
      <c r="A4716" s="2" t="s">
        <v>4829</v>
      </c>
      <c r="B4716" s="7" t="s">
        <v>44659</v>
      </c>
      <c r="C4716" s="17">
        <f t="shared" si="2092"/>
        <v>26.1</v>
      </c>
      <c r="D4716" s="28">
        <f t="shared" si="2093"/>
        <v>44</v>
      </c>
      <c r="E4716" s="8">
        <f t="shared" si="2112"/>
        <v>10</v>
      </c>
      <c r="F4716" s="2" t="s">
        <v>9820</v>
      </c>
      <c r="G4716" s="54">
        <f t="shared" si="2113"/>
        <v>25.200000000000003</v>
      </c>
      <c r="H4716" s="20">
        <f t="shared" si="2114"/>
        <v>0.42351170000000005</v>
      </c>
      <c r="I4716" s="14" t="s">
        <v>19768</v>
      </c>
      <c r="J4716" s="14" t="s">
        <v>14807</v>
      </c>
      <c r="K4716" s="14" t="s">
        <v>24726</v>
      </c>
      <c r="L4716" s="14" t="s">
        <v>29686</v>
      </c>
      <c r="M4716" s="28">
        <f t="shared" si="2115"/>
        <v>11</v>
      </c>
      <c r="N4716" s="46">
        <f t="shared" si="2094"/>
        <v>6.4</v>
      </c>
      <c r="O4716" s="17">
        <f t="shared" si="2095"/>
        <v>2.6</v>
      </c>
      <c r="P4716" s="17">
        <f t="shared" si="2095"/>
        <v>7</v>
      </c>
      <c r="Q4716" s="124">
        <f t="shared" si="2096"/>
        <v>0.4</v>
      </c>
      <c r="R4716" s="26">
        <f t="shared" si="2097"/>
        <v>0.60000000000000009</v>
      </c>
      <c r="S4716" s="2" t="s">
        <v>34664</v>
      </c>
      <c r="T4716" s="2" t="s">
        <v>39644</v>
      </c>
      <c r="U4716" s="24">
        <f t="shared" si="2098"/>
        <v>317.20000000000005</v>
      </c>
      <c r="V4716" s="66">
        <f t="shared" si="2098"/>
        <v>424.1</v>
      </c>
      <c r="W4716" s="54">
        <f t="shared" si="2099"/>
        <v>2.5199999999999996</v>
      </c>
      <c r="X4716" s="143">
        <f t="shared" si="2100"/>
        <v>317.20000000000005</v>
      </c>
      <c r="Y4716" s="143">
        <f t="shared" si="2101"/>
        <v>0.60399999999999987</v>
      </c>
      <c r="AD4716">
        <v>152</v>
      </c>
      <c r="AE4716">
        <v>-1</v>
      </c>
      <c r="AF4716" s="10">
        <v>37.9</v>
      </c>
      <c r="AG4716" s="10">
        <v>58.12</v>
      </c>
      <c r="AH4716" s="10">
        <f t="shared" si="2102"/>
        <v>54702.473369368592</v>
      </c>
      <c r="AI4716" s="11">
        <f t="shared" si="2090"/>
        <v>0</v>
      </c>
      <c r="AJ4716">
        <f t="shared" si="2091"/>
        <v>0</v>
      </c>
      <c r="AK4716" t="e">
        <f t="shared" si="2103"/>
        <v>#DIV/0!</v>
      </c>
      <c r="AL4716">
        <f t="shared" si="2104"/>
        <v>6.2952522360000005</v>
      </c>
      <c r="AM4716" s="5">
        <f t="shared" si="2105"/>
        <v>5.0200000000000005</v>
      </c>
      <c r="AN4716">
        <v>0</v>
      </c>
      <c r="AO4716" s="72">
        <f t="shared" si="2106"/>
        <v>0.60000000000000009</v>
      </c>
      <c r="AP4716" s="72">
        <f t="shared" si="2107"/>
        <v>0.4</v>
      </c>
      <c r="AQ4716" s="72">
        <f t="shared" si="2108"/>
        <v>0.4</v>
      </c>
      <c r="AR4716" s="71" t="e">
        <f t="shared" si="2109"/>
        <v>#DIV/0!</v>
      </c>
      <c r="BA4716">
        <f t="shared" si="2110"/>
        <v>44</v>
      </c>
      <c r="BB4716" s="91" t="e">
        <f t="shared" si="2111"/>
        <v>#DIV/0!</v>
      </c>
    </row>
    <row r="4717" spans="1:54">
      <c r="A4717" s="2" t="s">
        <v>4830</v>
      </c>
      <c r="B4717" s="7" t="s">
        <v>44660</v>
      </c>
      <c r="C4717" s="17">
        <f t="shared" si="2092"/>
        <v>18.2</v>
      </c>
      <c r="D4717" s="28">
        <f t="shared" si="2093"/>
        <v>241</v>
      </c>
      <c r="E4717" s="8">
        <f t="shared" si="2112"/>
        <v>13</v>
      </c>
      <c r="F4717" s="2" t="s">
        <v>9821</v>
      </c>
      <c r="G4717" s="54">
        <f t="shared" si="2113"/>
        <v>17.3</v>
      </c>
      <c r="H4717" s="20">
        <f t="shared" si="2114"/>
        <v>0.42236609999999997</v>
      </c>
      <c r="I4717" s="14" t="s">
        <v>19769</v>
      </c>
      <c r="J4717" s="14" t="s">
        <v>14808</v>
      </c>
      <c r="K4717" s="14" t="s">
        <v>24727</v>
      </c>
      <c r="L4717" s="14" t="s">
        <v>29687</v>
      </c>
      <c r="M4717" s="28">
        <f t="shared" si="2115"/>
        <v>13.4</v>
      </c>
      <c r="N4717" s="46">
        <f t="shared" si="2094"/>
        <v>5.2</v>
      </c>
      <c r="O4717" s="17">
        <f t="shared" si="2095"/>
        <v>1</v>
      </c>
      <c r="P4717" s="17">
        <f t="shared" si="2095"/>
        <v>2.2000000000000002</v>
      </c>
      <c r="Q4717" s="124">
        <f t="shared" si="2096"/>
        <v>1.6</v>
      </c>
      <c r="R4717" s="26">
        <f t="shared" si="2097"/>
        <v>2.6</v>
      </c>
      <c r="S4717" s="2" t="s">
        <v>34665</v>
      </c>
      <c r="T4717" s="2" t="s">
        <v>39645</v>
      </c>
      <c r="U4717" s="24">
        <f t="shared" si="2098"/>
        <v>514.5</v>
      </c>
      <c r="V4717" s="66">
        <f t="shared" si="2098"/>
        <v>407.70000000000005</v>
      </c>
      <c r="W4717" s="54">
        <f t="shared" si="2099"/>
        <v>1.73</v>
      </c>
      <c r="X4717" s="143">
        <f t="shared" si="2100"/>
        <v>514.5</v>
      </c>
      <c r="Y4717" s="143">
        <f t="shared" si="2101"/>
        <v>0.44599999999999995</v>
      </c>
      <c r="AD4717">
        <v>152</v>
      </c>
      <c r="AE4717">
        <v>-1</v>
      </c>
      <c r="AF4717" s="10">
        <v>37.9</v>
      </c>
      <c r="AG4717" s="10">
        <v>58.12</v>
      </c>
      <c r="AH4717" s="10">
        <f t="shared" si="2102"/>
        <v>166821.21247989376</v>
      </c>
      <c r="AI4717" s="11">
        <f t="shared" si="2090"/>
        <v>0</v>
      </c>
      <c r="AJ4717">
        <f t="shared" si="2091"/>
        <v>0</v>
      </c>
      <c r="AK4717" t="e">
        <f t="shared" si="2103"/>
        <v>#DIV/0!</v>
      </c>
      <c r="AL4717">
        <f t="shared" si="2104"/>
        <v>3.3040659080000006</v>
      </c>
      <c r="AM4717" s="5">
        <f t="shared" si="2105"/>
        <v>3.44</v>
      </c>
      <c r="AN4717">
        <v>0</v>
      </c>
      <c r="AO4717" s="72">
        <f t="shared" si="2106"/>
        <v>2.6</v>
      </c>
      <c r="AP4717" s="72">
        <f t="shared" si="2107"/>
        <v>1.6</v>
      </c>
      <c r="AQ4717" s="72">
        <f t="shared" si="2108"/>
        <v>1.6</v>
      </c>
      <c r="AR4717" s="71" t="e">
        <f t="shared" si="2109"/>
        <v>#DIV/0!</v>
      </c>
      <c r="BA4717">
        <f t="shared" si="2110"/>
        <v>241</v>
      </c>
      <c r="BB4717" s="91" t="e">
        <f t="shared" si="2111"/>
        <v>#DIV/0!</v>
      </c>
    </row>
    <row r="4718" spans="1:54">
      <c r="A4718" s="2" t="s">
        <v>4831</v>
      </c>
      <c r="B4718" s="7" t="s">
        <v>44661</v>
      </c>
      <c r="C4718" s="17">
        <f t="shared" si="2092"/>
        <v>13.700000000000001</v>
      </c>
      <c r="D4718" s="28">
        <f t="shared" si="2093"/>
        <v>138</v>
      </c>
      <c r="E4718" s="8">
        <f t="shared" si="2112"/>
        <v>8</v>
      </c>
      <c r="F4718" s="2" t="s">
        <v>9822</v>
      </c>
      <c r="G4718" s="54">
        <f t="shared" si="2113"/>
        <v>12.799999999999999</v>
      </c>
      <c r="H4718" s="20">
        <f t="shared" si="2114"/>
        <v>0.25608149999999996</v>
      </c>
      <c r="I4718" s="14" t="s">
        <v>19770</v>
      </c>
      <c r="J4718" s="14" t="s">
        <v>14809</v>
      </c>
      <c r="K4718" s="14" t="s">
        <v>24728</v>
      </c>
      <c r="L4718" s="14" t="s">
        <v>29688</v>
      </c>
      <c r="M4718" s="28">
        <f t="shared" si="2115"/>
        <v>13.9</v>
      </c>
      <c r="N4718" s="46">
        <f t="shared" si="2094"/>
        <v>5.8</v>
      </c>
      <c r="O4718" s="17">
        <f t="shared" si="2095"/>
        <v>0.8</v>
      </c>
      <c r="P4718" s="17">
        <f t="shared" si="2095"/>
        <v>1.2000000000000002</v>
      </c>
      <c r="Q4718" s="124">
        <f t="shared" si="2096"/>
        <v>0.8</v>
      </c>
      <c r="R4718" s="26">
        <f t="shared" si="2097"/>
        <v>1</v>
      </c>
      <c r="S4718" s="2" t="s">
        <v>34666</v>
      </c>
      <c r="T4718" s="2" t="s">
        <v>39646</v>
      </c>
      <c r="U4718" s="24">
        <f t="shared" si="2098"/>
        <v>411.3</v>
      </c>
      <c r="V4718" s="66">
        <f t="shared" si="2098"/>
        <v>319.60000000000002</v>
      </c>
      <c r="W4718" s="54">
        <f t="shared" si="2099"/>
        <v>1.28</v>
      </c>
      <c r="X4718" s="143">
        <f t="shared" si="2100"/>
        <v>411.3</v>
      </c>
      <c r="Y4718" s="143">
        <f t="shared" si="2101"/>
        <v>0.35599999999999998</v>
      </c>
      <c r="AD4718">
        <v>152</v>
      </c>
      <c r="AE4718">
        <v>-1</v>
      </c>
      <c r="AF4718" s="10">
        <v>37.9</v>
      </c>
      <c r="AG4718" s="10">
        <v>58.12</v>
      </c>
      <c r="AH4718" s="10">
        <f t="shared" si="2102"/>
        <v>333152.56859892182</v>
      </c>
      <c r="AI4718" s="11">
        <f t="shared" si="2090"/>
        <v>0</v>
      </c>
      <c r="AJ4718">
        <f t="shared" si="2091"/>
        <v>0</v>
      </c>
      <c r="AK4718" t="e">
        <f t="shared" si="2103"/>
        <v>#DIV/0!</v>
      </c>
      <c r="AL4718">
        <f t="shared" si="2104"/>
        <v>0.7141617600000002</v>
      </c>
      <c r="AM4718" s="5">
        <f t="shared" si="2105"/>
        <v>2.54</v>
      </c>
      <c r="AN4718">
        <v>0</v>
      </c>
      <c r="AO4718" s="72">
        <f t="shared" si="2106"/>
        <v>1</v>
      </c>
      <c r="AP4718" s="72">
        <f t="shared" si="2107"/>
        <v>0.8</v>
      </c>
      <c r="AQ4718" s="72">
        <f t="shared" si="2108"/>
        <v>0.8</v>
      </c>
      <c r="AR4718" s="71" t="e">
        <f t="shared" si="2109"/>
        <v>#DIV/0!</v>
      </c>
      <c r="BA4718">
        <f t="shared" si="2110"/>
        <v>138</v>
      </c>
      <c r="BB4718" s="91" t="e">
        <f t="shared" si="2111"/>
        <v>#DIV/0!</v>
      </c>
    </row>
    <row r="4719" spans="1:54">
      <c r="A4719" s="2" t="s">
        <v>4832</v>
      </c>
      <c r="B4719" s="7" t="s">
        <v>44662</v>
      </c>
      <c r="C4719" s="17">
        <f t="shared" si="2092"/>
        <v>6.7</v>
      </c>
      <c r="D4719" s="28">
        <f t="shared" si="2093"/>
        <v>180</v>
      </c>
      <c r="E4719" s="8">
        <f t="shared" si="2112"/>
        <v>14</v>
      </c>
      <c r="F4719" s="2" t="s">
        <v>9823</v>
      </c>
      <c r="G4719" s="54">
        <f t="shared" si="2113"/>
        <v>5.8</v>
      </c>
      <c r="H4719" s="20">
        <f t="shared" si="2114"/>
        <v>0.19867460000000001</v>
      </c>
      <c r="I4719" s="14" t="s">
        <v>19771</v>
      </c>
      <c r="J4719" s="14" t="s">
        <v>14810</v>
      </c>
      <c r="K4719" s="14" t="s">
        <v>24729</v>
      </c>
      <c r="L4719" s="14" t="s">
        <v>29689</v>
      </c>
      <c r="M4719" s="28">
        <f t="shared" si="2115"/>
        <v>12.8</v>
      </c>
      <c r="N4719" s="46">
        <f t="shared" si="2094"/>
        <v>6.6</v>
      </c>
      <c r="O4719" s="17">
        <f t="shared" si="2095"/>
        <v>1</v>
      </c>
      <c r="P4719" s="17">
        <f t="shared" si="2095"/>
        <v>3.4000000000000004</v>
      </c>
      <c r="Q4719" s="124">
        <f t="shared" si="2096"/>
        <v>2</v>
      </c>
      <c r="R4719" s="26">
        <f t="shared" si="2097"/>
        <v>2.6</v>
      </c>
      <c r="S4719" s="2" t="s">
        <v>34667</v>
      </c>
      <c r="T4719" s="2" t="s">
        <v>39647</v>
      </c>
      <c r="U4719" s="24">
        <f t="shared" si="2098"/>
        <v>453</v>
      </c>
      <c r="V4719" s="66">
        <f t="shared" si="2098"/>
        <v>351.20000000000005</v>
      </c>
      <c r="W4719" s="54">
        <f t="shared" si="2099"/>
        <v>0.57999999999999996</v>
      </c>
      <c r="X4719" s="143">
        <f t="shared" si="2100"/>
        <v>453</v>
      </c>
      <c r="Y4719" s="143">
        <f t="shared" si="2101"/>
        <v>0.216</v>
      </c>
      <c r="AD4719">
        <v>152</v>
      </c>
      <c r="AE4719">
        <v>-1</v>
      </c>
      <c r="AF4719" s="10">
        <v>37.9</v>
      </c>
      <c r="AG4719" s="10">
        <v>58.12</v>
      </c>
      <c r="AH4719" s="10">
        <f t="shared" si="2102"/>
        <v>290697.06033129478</v>
      </c>
      <c r="AI4719" s="11">
        <f t="shared" si="2090"/>
        <v>0</v>
      </c>
      <c r="AJ4719">
        <f t="shared" si="2091"/>
        <v>0</v>
      </c>
      <c r="AK4719" t="e">
        <f t="shared" si="2103"/>
        <v>#DIV/0!</v>
      </c>
      <c r="AL4719">
        <f t="shared" si="2104"/>
        <v>7.0837165360000007</v>
      </c>
      <c r="AM4719" s="5">
        <f t="shared" si="2105"/>
        <v>1.1400000000000001</v>
      </c>
      <c r="AN4719">
        <v>0</v>
      </c>
      <c r="AO4719" s="72">
        <f t="shared" si="2106"/>
        <v>2.6</v>
      </c>
      <c r="AP4719" s="72">
        <f t="shared" si="2107"/>
        <v>2</v>
      </c>
      <c r="AQ4719" s="72">
        <f t="shared" si="2108"/>
        <v>2.2000000000000002</v>
      </c>
      <c r="AR4719" s="71" t="e">
        <f t="shared" si="2109"/>
        <v>#DIV/0!</v>
      </c>
      <c r="BA4719">
        <f t="shared" si="2110"/>
        <v>180</v>
      </c>
      <c r="BB4719" s="91" t="e">
        <f t="shared" si="2111"/>
        <v>#DIV/0!</v>
      </c>
    </row>
    <row r="4720" spans="1:54">
      <c r="A4720" s="2" t="s">
        <v>4833</v>
      </c>
      <c r="B4720" s="7" t="s">
        <v>44663</v>
      </c>
      <c r="C4720" s="17">
        <f t="shared" si="2092"/>
        <v>6.5</v>
      </c>
      <c r="D4720" s="28">
        <f t="shared" si="2093"/>
        <v>201</v>
      </c>
      <c r="E4720" s="8">
        <f t="shared" si="2112"/>
        <v>9</v>
      </c>
      <c r="F4720" s="2" t="s">
        <v>9824</v>
      </c>
      <c r="G4720" s="54">
        <f t="shared" si="2113"/>
        <v>5.6</v>
      </c>
      <c r="H4720" s="20">
        <f t="shared" si="2114"/>
        <v>0.71990240000000005</v>
      </c>
      <c r="I4720" s="14" t="s">
        <v>19772</v>
      </c>
      <c r="J4720" s="14" t="s">
        <v>14811</v>
      </c>
      <c r="K4720" s="14" t="s">
        <v>24730</v>
      </c>
      <c r="L4720" s="14" t="s">
        <v>29690</v>
      </c>
      <c r="M4720" s="28">
        <f t="shared" si="2115"/>
        <v>10.8</v>
      </c>
      <c r="N4720" s="46">
        <f t="shared" si="2094"/>
        <v>5.6</v>
      </c>
      <c r="O4720" s="17">
        <f t="shared" si="2095"/>
        <v>2.2000000000000002</v>
      </c>
      <c r="P4720" s="17">
        <f t="shared" si="2095"/>
        <v>7.4</v>
      </c>
      <c r="Q4720" s="124">
        <f t="shared" si="2096"/>
        <v>0.4</v>
      </c>
      <c r="R4720" s="26">
        <f t="shared" si="2097"/>
        <v>1.4000000000000001</v>
      </c>
      <c r="S4720" s="2" t="s">
        <v>34668</v>
      </c>
      <c r="T4720" s="2" t="s">
        <v>39648</v>
      </c>
      <c r="U4720" s="24">
        <f t="shared" si="2098"/>
        <v>473.8</v>
      </c>
      <c r="V4720" s="66">
        <f t="shared" si="2098"/>
        <v>410.40000000000003</v>
      </c>
      <c r="W4720" s="54">
        <f t="shared" si="2099"/>
        <v>0.56000000000000005</v>
      </c>
      <c r="X4720" s="143">
        <f t="shared" si="2100"/>
        <v>473.8</v>
      </c>
      <c r="Y4720" s="143">
        <f t="shared" si="2101"/>
        <v>0.21200000000000002</v>
      </c>
      <c r="AD4720">
        <v>152</v>
      </c>
      <c r="AE4720">
        <v>-1</v>
      </c>
      <c r="AF4720" s="10">
        <v>37.9</v>
      </c>
      <c r="AG4720" s="10">
        <v>58.12</v>
      </c>
      <c r="AH4720" s="10">
        <f t="shared" si="2102"/>
        <v>156406.47990983556</v>
      </c>
      <c r="AI4720" s="11">
        <f t="shared" si="2090"/>
        <v>0</v>
      </c>
      <c r="AJ4720">
        <f t="shared" si="2091"/>
        <v>0</v>
      </c>
      <c r="AK4720" t="e">
        <f t="shared" si="2103"/>
        <v>#DIV/0!</v>
      </c>
      <c r="AL4720">
        <f t="shared" si="2104"/>
        <v>6.3839844991999994</v>
      </c>
      <c r="AM4720" s="5">
        <f t="shared" si="2105"/>
        <v>1.1000000000000001</v>
      </c>
      <c r="AN4720">
        <v>0</v>
      </c>
      <c r="AO4720" s="72">
        <f t="shared" si="2106"/>
        <v>1.4000000000000001</v>
      </c>
      <c r="AP4720" s="72">
        <f t="shared" si="2107"/>
        <v>0.4</v>
      </c>
      <c r="AQ4720" s="72">
        <f t="shared" si="2108"/>
        <v>0.4</v>
      </c>
      <c r="AR4720" s="71" t="e">
        <f t="shared" si="2109"/>
        <v>#DIV/0!</v>
      </c>
      <c r="BA4720">
        <f t="shared" si="2110"/>
        <v>201</v>
      </c>
      <c r="BB4720" s="91" t="e">
        <f t="shared" si="2111"/>
        <v>#DIV/0!</v>
      </c>
    </row>
    <row r="4721" spans="1:54">
      <c r="A4721" s="2" t="s">
        <v>4834</v>
      </c>
      <c r="B4721" s="7" t="s">
        <v>44664</v>
      </c>
      <c r="C4721" s="17">
        <f t="shared" si="2092"/>
        <v>30.400000000000002</v>
      </c>
      <c r="D4721" s="28">
        <f t="shared" si="2093"/>
        <v>50</v>
      </c>
      <c r="E4721" s="8">
        <f t="shared" si="2112"/>
        <v>3</v>
      </c>
      <c r="F4721" s="2" t="s">
        <v>9825</v>
      </c>
      <c r="G4721" s="54">
        <f t="shared" si="2113"/>
        <v>29.5</v>
      </c>
      <c r="H4721" s="20">
        <f t="shared" si="2114"/>
        <v>0.74742230000000009</v>
      </c>
      <c r="I4721" s="14" t="s">
        <v>19773</v>
      </c>
      <c r="J4721" s="14" t="s">
        <v>14812</v>
      </c>
      <c r="K4721" s="14" t="s">
        <v>24731</v>
      </c>
      <c r="L4721" s="14" t="s">
        <v>29691</v>
      </c>
      <c r="M4721" s="28">
        <f t="shared" si="2115"/>
        <v>10.8</v>
      </c>
      <c r="N4721" s="46">
        <f t="shared" si="2094"/>
        <v>6.2</v>
      </c>
      <c r="O4721" s="17">
        <f t="shared" si="2095"/>
        <v>0.60000000000000009</v>
      </c>
      <c r="P4721" s="17">
        <f t="shared" si="2095"/>
        <v>7.4</v>
      </c>
      <c r="Q4721" s="124">
        <f t="shared" si="2096"/>
        <v>0.2</v>
      </c>
      <c r="R4721" s="26">
        <f t="shared" si="2097"/>
        <v>0.8</v>
      </c>
      <c r="S4721" s="2" t="s">
        <v>34669</v>
      </c>
      <c r="T4721" s="2" t="s">
        <v>39649</v>
      </c>
      <c r="U4721" s="24">
        <f t="shared" si="2098"/>
        <v>322.8</v>
      </c>
      <c r="V4721" s="66">
        <f t="shared" si="2098"/>
        <v>399.20000000000005</v>
      </c>
      <c r="W4721" s="54">
        <f t="shared" si="2099"/>
        <v>2.9499999999999997</v>
      </c>
      <c r="X4721" s="143">
        <f t="shared" si="2100"/>
        <v>322.8</v>
      </c>
      <c r="Y4721" s="143">
        <f t="shared" si="2101"/>
        <v>0.69</v>
      </c>
      <c r="AD4721">
        <v>152</v>
      </c>
      <c r="AE4721">
        <v>-1</v>
      </c>
      <c r="AF4721" s="10">
        <v>37.9</v>
      </c>
      <c r="AG4721" s="10">
        <v>58.12</v>
      </c>
      <c r="AH4721" s="10">
        <f t="shared" si="2102"/>
        <v>194564.27214162526</v>
      </c>
      <c r="AI4721" s="11">
        <f t="shared" si="2090"/>
        <v>0</v>
      </c>
      <c r="AJ4721">
        <f t="shared" si="2091"/>
        <v>0</v>
      </c>
      <c r="AK4721" t="e">
        <f t="shared" si="2103"/>
        <v>#DIV/0!</v>
      </c>
      <c r="AL4721">
        <f t="shared" si="2104"/>
        <v>0.89715599039999983</v>
      </c>
      <c r="AM4721" s="5">
        <f t="shared" si="2105"/>
        <v>5.8800000000000008</v>
      </c>
      <c r="AN4721">
        <v>0</v>
      </c>
      <c r="AO4721" s="72">
        <f t="shared" si="2106"/>
        <v>0.8</v>
      </c>
      <c r="AP4721" s="72">
        <f t="shared" si="2107"/>
        <v>0.2</v>
      </c>
      <c r="AQ4721" s="72">
        <f t="shared" si="2108"/>
        <v>0.4</v>
      </c>
      <c r="AR4721" s="71" t="e">
        <f t="shared" si="2109"/>
        <v>#DIV/0!</v>
      </c>
      <c r="BA4721">
        <f t="shared" si="2110"/>
        <v>50</v>
      </c>
      <c r="BB4721" s="91" t="e">
        <f t="shared" si="2111"/>
        <v>#DIV/0!</v>
      </c>
    </row>
    <row r="4722" spans="1:54">
      <c r="A4722" s="2" t="s">
        <v>4835</v>
      </c>
      <c r="B4722" s="7" t="s">
        <v>44665</v>
      </c>
      <c r="C4722" s="17">
        <f t="shared" si="2092"/>
        <v>31.200000000000003</v>
      </c>
      <c r="D4722" s="28">
        <f t="shared" si="2093"/>
        <v>82</v>
      </c>
      <c r="E4722" s="8">
        <f t="shared" si="2112"/>
        <v>20</v>
      </c>
      <c r="F4722" s="2" t="s">
        <v>9826</v>
      </c>
      <c r="G4722" s="54">
        <f t="shared" si="2113"/>
        <v>30.3</v>
      </c>
      <c r="H4722" s="20">
        <f t="shared" si="2114"/>
        <v>0.39995539999999996</v>
      </c>
      <c r="I4722" s="14" t="s">
        <v>19774</v>
      </c>
      <c r="J4722" s="14" t="s">
        <v>14813</v>
      </c>
      <c r="K4722" s="14" t="s">
        <v>24732</v>
      </c>
      <c r="L4722" s="14" t="s">
        <v>29692</v>
      </c>
      <c r="M4722" s="28">
        <f t="shared" si="2115"/>
        <v>12.1</v>
      </c>
      <c r="N4722" s="46">
        <f t="shared" si="2094"/>
        <v>5.8</v>
      </c>
      <c r="O4722" s="17">
        <f t="shared" si="2095"/>
        <v>2.4000000000000004</v>
      </c>
      <c r="P4722" s="17">
        <f t="shared" si="2095"/>
        <v>4.8000000000000007</v>
      </c>
      <c r="Q4722" s="124">
        <f t="shared" si="2096"/>
        <v>1.6</v>
      </c>
      <c r="R4722" s="26">
        <f t="shared" si="2097"/>
        <v>2.8000000000000003</v>
      </c>
      <c r="S4722" s="2" t="s">
        <v>34670</v>
      </c>
      <c r="T4722" s="2" t="s">
        <v>39650</v>
      </c>
      <c r="U4722" s="24">
        <f t="shared" si="2098"/>
        <v>355.20000000000005</v>
      </c>
      <c r="V4722" s="66">
        <f t="shared" si="2098"/>
        <v>315.40000000000003</v>
      </c>
      <c r="W4722" s="54">
        <f t="shared" si="2099"/>
        <v>3.03</v>
      </c>
      <c r="X4722" s="143">
        <f t="shared" si="2100"/>
        <v>355.20000000000005</v>
      </c>
      <c r="Y4722" s="143">
        <f t="shared" si="2101"/>
        <v>0.70599999999999996</v>
      </c>
      <c r="AD4722">
        <v>152</v>
      </c>
      <c r="AE4722">
        <v>-1</v>
      </c>
      <c r="AF4722" s="10">
        <v>37.9</v>
      </c>
      <c r="AG4722" s="10">
        <v>58.12</v>
      </c>
      <c r="AH4722" s="10">
        <f t="shared" si="2102"/>
        <v>338099.4369772069</v>
      </c>
      <c r="AI4722" s="11">
        <f t="shared" si="2090"/>
        <v>0</v>
      </c>
      <c r="AJ4722">
        <f t="shared" si="2091"/>
        <v>0</v>
      </c>
      <c r="AK4722" t="e">
        <f t="shared" si="2103"/>
        <v>#DIV/0!</v>
      </c>
      <c r="AL4722">
        <f t="shared" si="2104"/>
        <v>19.355038617600009</v>
      </c>
      <c r="AM4722" s="5">
        <f t="shared" si="2105"/>
        <v>6.0400000000000009</v>
      </c>
      <c r="AN4722">
        <v>0</v>
      </c>
      <c r="AO4722" s="72">
        <f t="shared" si="2106"/>
        <v>2.8000000000000003</v>
      </c>
      <c r="AP4722" s="72">
        <f t="shared" si="2107"/>
        <v>1.6</v>
      </c>
      <c r="AQ4722" s="72">
        <f t="shared" si="2108"/>
        <v>1.8</v>
      </c>
      <c r="AR4722" s="71" t="e">
        <f t="shared" si="2109"/>
        <v>#DIV/0!</v>
      </c>
      <c r="BA4722">
        <f t="shared" si="2110"/>
        <v>82</v>
      </c>
      <c r="BB4722" s="91" t="e">
        <f t="shared" si="2111"/>
        <v>#DIV/0!</v>
      </c>
    </row>
    <row r="4723" spans="1:54">
      <c r="A4723" s="2" t="s">
        <v>4836</v>
      </c>
      <c r="B4723" s="7" t="s">
        <v>44666</v>
      </c>
      <c r="C4723" s="17">
        <f t="shared" si="2092"/>
        <v>25.400000000000002</v>
      </c>
      <c r="D4723" s="28">
        <f t="shared" si="2093"/>
        <v>69</v>
      </c>
      <c r="E4723" s="8">
        <f t="shared" si="2112"/>
        <v>7</v>
      </c>
      <c r="F4723" s="2" t="s">
        <v>9827</v>
      </c>
      <c r="G4723" s="54">
        <f t="shared" si="2113"/>
        <v>24.400000000000002</v>
      </c>
      <c r="H4723" s="20">
        <f t="shared" si="2114"/>
        <v>0.24472850000000002</v>
      </c>
      <c r="I4723" s="14" t="s">
        <v>19775</v>
      </c>
      <c r="J4723" s="14" t="s">
        <v>14814</v>
      </c>
      <c r="K4723" s="14" t="s">
        <v>24733</v>
      </c>
      <c r="L4723" s="14" t="s">
        <v>26348</v>
      </c>
      <c r="M4723" s="28">
        <f t="shared" si="2115"/>
        <v>11</v>
      </c>
      <c r="N4723" s="46">
        <f t="shared" si="2094"/>
        <v>6</v>
      </c>
      <c r="O4723" s="17">
        <f t="shared" si="2095"/>
        <v>1.2000000000000002</v>
      </c>
      <c r="P4723" s="17">
        <f t="shared" si="2095"/>
        <v>7</v>
      </c>
      <c r="Q4723" s="124">
        <f t="shared" si="2096"/>
        <v>0.4</v>
      </c>
      <c r="R4723" s="26">
        <f t="shared" si="2097"/>
        <v>0.60000000000000009</v>
      </c>
      <c r="S4723" s="2" t="s">
        <v>34671</v>
      </c>
      <c r="T4723" s="2" t="s">
        <v>39651</v>
      </c>
      <c r="U4723" s="24">
        <f t="shared" si="2098"/>
        <v>341.90000000000003</v>
      </c>
      <c r="V4723" s="66">
        <f t="shared" si="2098"/>
        <v>310.40000000000003</v>
      </c>
      <c r="W4723" s="54">
        <f t="shared" si="2099"/>
        <v>2.44</v>
      </c>
      <c r="X4723" s="143">
        <f t="shared" si="2100"/>
        <v>341.90000000000003</v>
      </c>
      <c r="Y4723" s="143">
        <f t="shared" si="2101"/>
        <v>0.58799999999999997</v>
      </c>
      <c r="AD4723">
        <v>152</v>
      </c>
      <c r="AE4723">
        <v>-1</v>
      </c>
      <c r="AF4723" s="10">
        <v>37.9</v>
      </c>
      <c r="AG4723" s="10">
        <v>58.12</v>
      </c>
      <c r="AH4723" s="10">
        <f t="shared" si="2102"/>
        <v>343940.86606767954</v>
      </c>
      <c r="AI4723" s="11">
        <f t="shared" si="2090"/>
        <v>0</v>
      </c>
      <c r="AJ4723">
        <f t="shared" si="2091"/>
        <v>0</v>
      </c>
      <c r="AK4723" t="e">
        <f t="shared" si="2103"/>
        <v>#DIV/0!</v>
      </c>
      <c r="AL4723">
        <f t="shared" si="2104"/>
        <v>3.8065683600000009</v>
      </c>
      <c r="AM4723" s="5">
        <f t="shared" si="2105"/>
        <v>4.8800000000000008</v>
      </c>
      <c r="AN4723">
        <v>0</v>
      </c>
      <c r="AO4723" s="72">
        <f t="shared" si="2106"/>
        <v>0.60000000000000009</v>
      </c>
      <c r="AP4723" s="72">
        <f t="shared" si="2107"/>
        <v>0.4</v>
      </c>
      <c r="AQ4723" s="72">
        <f t="shared" si="2108"/>
        <v>0.60000000000000009</v>
      </c>
      <c r="AR4723" s="71" t="e">
        <f t="shared" si="2109"/>
        <v>#DIV/0!</v>
      </c>
      <c r="BA4723">
        <f t="shared" si="2110"/>
        <v>69</v>
      </c>
      <c r="BB4723" s="91" t="e">
        <f t="shared" si="2111"/>
        <v>#DIV/0!</v>
      </c>
    </row>
    <row r="4724" spans="1:54">
      <c r="A4724" s="2" t="s">
        <v>4837</v>
      </c>
      <c r="B4724" s="7" t="s">
        <v>44667</v>
      </c>
      <c r="C4724" s="17">
        <f t="shared" si="2092"/>
        <v>21.900000000000002</v>
      </c>
      <c r="D4724" s="28">
        <f t="shared" si="2093"/>
        <v>299</v>
      </c>
      <c r="E4724" s="8">
        <f t="shared" si="2112"/>
        <v>8</v>
      </c>
      <c r="F4724" s="2" t="s">
        <v>9828</v>
      </c>
      <c r="G4724" s="54">
        <f t="shared" si="2113"/>
        <v>21</v>
      </c>
      <c r="H4724" s="20">
        <f t="shared" si="2114"/>
        <v>0.28663509999999998</v>
      </c>
      <c r="I4724" s="14" t="s">
        <v>19776</v>
      </c>
      <c r="J4724" s="14" t="s">
        <v>14815</v>
      </c>
      <c r="K4724" s="14" t="s">
        <v>24734</v>
      </c>
      <c r="L4724" s="14" t="s">
        <v>29693</v>
      </c>
      <c r="M4724" s="28">
        <f t="shared" si="2115"/>
        <v>13.7</v>
      </c>
      <c r="N4724" s="46">
        <f t="shared" si="2094"/>
        <v>5.2</v>
      </c>
      <c r="O4724" s="17">
        <f t="shared" si="2095"/>
        <v>2.6</v>
      </c>
      <c r="P4724" s="17">
        <f t="shared" si="2095"/>
        <v>1.6</v>
      </c>
      <c r="Q4724" s="124">
        <f t="shared" si="2096"/>
        <v>0.4</v>
      </c>
      <c r="R4724" s="26">
        <f t="shared" si="2097"/>
        <v>0.60000000000000009</v>
      </c>
      <c r="S4724" s="2" t="s">
        <v>34672</v>
      </c>
      <c r="T4724" s="2" t="s">
        <v>39652</v>
      </c>
      <c r="U4724" s="24">
        <f t="shared" si="2098"/>
        <v>571.9</v>
      </c>
      <c r="V4724" s="66">
        <f t="shared" si="2098"/>
        <v>308.20000000000005</v>
      </c>
      <c r="W4724" s="54">
        <f t="shared" si="2099"/>
        <v>2.0999999999999996</v>
      </c>
      <c r="X4724" s="143">
        <f t="shared" si="2100"/>
        <v>571.9</v>
      </c>
      <c r="Y4724" s="143">
        <f t="shared" si="2101"/>
        <v>0.51999999999999991</v>
      </c>
      <c r="AD4724">
        <v>152</v>
      </c>
      <c r="AE4724">
        <v>-1</v>
      </c>
      <c r="AF4724" s="10">
        <v>37.9</v>
      </c>
      <c r="AG4724" s="10">
        <v>58.12</v>
      </c>
      <c r="AH4724" s="10">
        <f t="shared" si="2102"/>
        <v>346473.57425382681</v>
      </c>
      <c r="AI4724" s="11">
        <f t="shared" si="2090"/>
        <v>0</v>
      </c>
      <c r="AJ4724">
        <f t="shared" si="2091"/>
        <v>0</v>
      </c>
      <c r="AK4724" t="e">
        <f t="shared" si="2103"/>
        <v>#DIV/0!</v>
      </c>
      <c r="AL4724">
        <f t="shared" si="2104"/>
        <v>1.7805587904000004</v>
      </c>
      <c r="AM4724" s="5">
        <f t="shared" si="2105"/>
        <v>4.1800000000000006</v>
      </c>
      <c r="AN4724">
        <v>0</v>
      </c>
      <c r="AO4724" s="72">
        <f t="shared" si="2106"/>
        <v>0.60000000000000009</v>
      </c>
      <c r="AP4724" s="72">
        <f t="shared" si="2107"/>
        <v>0.4</v>
      </c>
      <c r="AQ4724" s="72">
        <f t="shared" si="2108"/>
        <v>0.60000000000000009</v>
      </c>
      <c r="AR4724" s="71" t="e">
        <f t="shared" si="2109"/>
        <v>#DIV/0!</v>
      </c>
      <c r="BA4724">
        <f t="shared" si="2110"/>
        <v>299</v>
      </c>
      <c r="BB4724" s="91" t="e">
        <f t="shared" si="2111"/>
        <v>#DIV/0!</v>
      </c>
    </row>
    <row r="4725" spans="1:54">
      <c r="A4725" s="2" t="s">
        <v>4838</v>
      </c>
      <c r="B4725" s="7" t="s">
        <v>44668</v>
      </c>
      <c r="C4725" s="17">
        <f t="shared" si="2092"/>
        <v>36.1</v>
      </c>
      <c r="D4725" s="28">
        <f t="shared" si="2093"/>
        <v>238</v>
      </c>
      <c r="E4725" s="8">
        <f t="shared" si="2112"/>
        <v>8</v>
      </c>
      <c r="F4725" s="2" t="s">
        <v>9829</v>
      </c>
      <c r="G4725" s="54">
        <f t="shared" si="2113"/>
        <v>35.1</v>
      </c>
      <c r="H4725" s="20">
        <f t="shared" si="2114"/>
        <v>0.81324799999999997</v>
      </c>
      <c r="I4725" s="14" t="s">
        <v>19777</v>
      </c>
      <c r="J4725" s="14" t="s">
        <v>14816</v>
      </c>
      <c r="K4725" s="14" t="s">
        <v>24735</v>
      </c>
      <c r="L4725" s="14" t="s">
        <v>29694</v>
      </c>
      <c r="M4725" s="28">
        <f t="shared" si="2115"/>
        <v>13.8</v>
      </c>
      <c r="N4725" s="46">
        <f t="shared" si="2094"/>
        <v>6.6</v>
      </c>
      <c r="O4725" s="17">
        <f t="shared" si="2095"/>
        <v>1</v>
      </c>
      <c r="P4725" s="17">
        <f t="shared" si="2095"/>
        <v>1.4000000000000001</v>
      </c>
      <c r="Q4725" s="124">
        <f t="shared" si="2096"/>
        <v>0.60000000000000009</v>
      </c>
      <c r="R4725" s="26">
        <f t="shared" si="2097"/>
        <v>2.8000000000000003</v>
      </c>
      <c r="S4725" s="2" t="s">
        <v>34673</v>
      </c>
      <c r="T4725" s="2" t="s">
        <v>39653</v>
      </c>
      <c r="U4725" s="24">
        <f t="shared" si="2098"/>
        <v>510.90000000000003</v>
      </c>
      <c r="V4725" s="66">
        <f t="shared" si="2098"/>
        <v>384.40000000000003</v>
      </c>
      <c r="W4725" s="54">
        <f t="shared" si="2099"/>
        <v>3.51</v>
      </c>
      <c r="X4725" s="143">
        <f t="shared" si="2100"/>
        <v>510.90000000000003</v>
      </c>
      <c r="Y4725" s="143">
        <f t="shared" si="2101"/>
        <v>0.80199999999999994</v>
      </c>
      <c r="AD4725">
        <v>152</v>
      </c>
      <c r="AE4725">
        <v>-1</v>
      </c>
      <c r="AF4725" s="10">
        <v>37.9</v>
      </c>
      <c r="AG4725" s="10">
        <v>58.12</v>
      </c>
      <c r="AH4725" s="10">
        <f t="shared" si="2102"/>
        <v>231142.79583443963</v>
      </c>
      <c r="AI4725" s="11">
        <f t="shared" si="2090"/>
        <v>0</v>
      </c>
      <c r="AJ4725">
        <f t="shared" si="2091"/>
        <v>0</v>
      </c>
      <c r="AK4725" t="e">
        <f t="shared" si="2103"/>
        <v>#DIV/0!</v>
      </c>
      <c r="AL4725">
        <f t="shared" si="2104"/>
        <v>0.73206784000000014</v>
      </c>
      <c r="AM4725" s="5">
        <f t="shared" si="2105"/>
        <v>7.0200000000000005</v>
      </c>
      <c r="AN4725">
        <v>0</v>
      </c>
      <c r="AO4725" s="72">
        <f t="shared" si="2106"/>
        <v>2.8000000000000003</v>
      </c>
      <c r="AP4725" s="72">
        <f t="shared" si="2107"/>
        <v>0.60000000000000009</v>
      </c>
      <c r="AQ4725" s="72">
        <f t="shared" si="2108"/>
        <v>0.60000000000000009</v>
      </c>
      <c r="AR4725" s="71" t="e">
        <f t="shared" si="2109"/>
        <v>#DIV/0!</v>
      </c>
      <c r="BA4725">
        <f t="shared" si="2110"/>
        <v>238</v>
      </c>
      <c r="BB4725" s="91" t="e">
        <f t="shared" si="2111"/>
        <v>#DIV/0!</v>
      </c>
    </row>
    <row r="4726" spans="1:54">
      <c r="A4726" s="2" t="s">
        <v>4839</v>
      </c>
      <c r="B4726" s="7" t="s">
        <v>44669</v>
      </c>
      <c r="C4726" s="17">
        <f t="shared" si="2092"/>
        <v>33.4</v>
      </c>
      <c r="D4726" s="28">
        <f t="shared" si="2093"/>
        <v>291</v>
      </c>
      <c r="E4726" s="8">
        <f t="shared" si="2112"/>
        <v>8</v>
      </c>
      <c r="F4726" s="2" t="s">
        <v>9830</v>
      </c>
      <c r="G4726" s="54">
        <f t="shared" si="2113"/>
        <v>32.5</v>
      </c>
      <c r="H4726" s="20">
        <f t="shared" si="2114"/>
        <v>0.39251600000000003</v>
      </c>
      <c r="I4726" s="14" t="s">
        <v>19778</v>
      </c>
      <c r="J4726" s="14" t="s">
        <v>14817</v>
      </c>
      <c r="K4726" s="14" t="s">
        <v>24736</v>
      </c>
      <c r="L4726" s="14" t="s">
        <v>29695</v>
      </c>
      <c r="M4726" s="28">
        <f t="shared" si="2115"/>
        <v>11.9</v>
      </c>
      <c r="N4726" s="46">
        <f t="shared" si="2094"/>
        <v>6.8</v>
      </c>
      <c r="O4726" s="17">
        <f t="shared" si="2095"/>
        <v>0.60000000000000009</v>
      </c>
      <c r="P4726" s="17">
        <f t="shared" si="2095"/>
        <v>5.2</v>
      </c>
      <c r="Q4726" s="124">
        <f t="shared" si="2096"/>
        <v>1.2000000000000002</v>
      </c>
      <c r="R4726" s="26">
        <f t="shared" si="2097"/>
        <v>2</v>
      </c>
      <c r="S4726" s="2" t="s">
        <v>34674</v>
      </c>
      <c r="T4726" s="2" t="s">
        <v>39654</v>
      </c>
      <c r="U4726" s="24">
        <f t="shared" si="2098"/>
        <v>564.20000000000005</v>
      </c>
      <c r="V4726" s="66">
        <f t="shared" si="2098"/>
        <v>403.6</v>
      </c>
      <c r="W4726" s="54">
        <f t="shared" si="2099"/>
        <v>3.25</v>
      </c>
      <c r="X4726" s="143">
        <f t="shared" si="2100"/>
        <v>564.20000000000005</v>
      </c>
      <c r="Y4726" s="143">
        <f t="shared" si="2101"/>
        <v>0.75</v>
      </c>
      <c r="AD4726">
        <v>152</v>
      </c>
      <c r="AE4726">
        <v>-1</v>
      </c>
      <c r="AF4726" s="10">
        <v>37.9</v>
      </c>
      <c r="AG4726" s="10">
        <v>58.12</v>
      </c>
      <c r="AH4726" s="10">
        <f t="shared" si="2102"/>
        <v>180940.38654115694</v>
      </c>
      <c r="AI4726" s="11">
        <f t="shared" ref="AI4726:AI4789" si="2116">1-EXP(-2.63*(AA4726/AH4726)*(AD4726-AE4726)*(1-((AD4726-T4726)/(AD4726-AE4726))^0.38))</f>
        <v>0</v>
      </c>
      <c r="AJ4726">
        <f t="shared" ref="AJ4726:AJ4789" si="2117">H4726*P4726*O4726*R4726*AB4726</f>
        <v>0</v>
      </c>
      <c r="AK4726" t="e">
        <f t="shared" si="2103"/>
        <v>#DIV/0!</v>
      </c>
      <c r="AL4726">
        <f t="shared" si="2104"/>
        <v>3.7907001600000001</v>
      </c>
      <c r="AM4726" s="5">
        <f t="shared" si="2105"/>
        <v>6.4799999999999995</v>
      </c>
      <c r="AN4726">
        <v>0</v>
      </c>
      <c r="AO4726" s="72">
        <f t="shared" si="2106"/>
        <v>2</v>
      </c>
      <c r="AP4726" s="72">
        <f t="shared" si="2107"/>
        <v>1.2000000000000002</v>
      </c>
      <c r="AQ4726" s="72">
        <f t="shared" si="2108"/>
        <v>1.4000000000000001</v>
      </c>
      <c r="AR4726" s="71" t="e">
        <f t="shared" si="2109"/>
        <v>#DIV/0!</v>
      </c>
      <c r="BA4726">
        <f t="shared" si="2110"/>
        <v>291</v>
      </c>
      <c r="BB4726" s="91" t="e">
        <f t="shared" si="2111"/>
        <v>#DIV/0!</v>
      </c>
    </row>
    <row r="4727" spans="1:54">
      <c r="A4727" s="2" t="s">
        <v>4840</v>
      </c>
      <c r="B4727" s="7" t="s">
        <v>44670</v>
      </c>
      <c r="C4727" s="17">
        <f t="shared" si="2092"/>
        <v>27.200000000000003</v>
      </c>
      <c r="D4727" s="28">
        <f t="shared" si="2093"/>
        <v>294</v>
      </c>
      <c r="E4727" s="8">
        <f t="shared" si="2112"/>
        <v>27</v>
      </c>
      <c r="F4727" s="2" t="s">
        <v>9831</v>
      </c>
      <c r="G4727" s="54">
        <f t="shared" si="2113"/>
        <v>26.3</v>
      </c>
      <c r="H4727" s="20">
        <f t="shared" si="2114"/>
        <v>0.1530097</v>
      </c>
      <c r="I4727" s="14" t="s">
        <v>19779</v>
      </c>
      <c r="J4727" s="14" t="s">
        <v>14818</v>
      </c>
      <c r="K4727" s="14" t="s">
        <v>24737</v>
      </c>
      <c r="L4727" s="14" t="s">
        <v>29696</v>
      </c>
      <c r="M4727" s="28">
        <f t="shared" si="2115"/>
        <v>9.6</v>
      </c>
      <c r="N4727" s="46">
        <f t="shared" si="2094"/>
        <v>6</v>
      </c>
      <c r="O4727" s="17">
        <f t="shared" si="2095"/>
        <v>2.8000000000000003</v>
      </c>
      <c r="P4727" s="17">
        <f t="shared" si="2095"/>
        <v>9.8000000000000007</v>
      </c>
      <c r="Q4727" s="124">
        <f t="shared" si="2096"/>
        <v>2.6</v>
      </c>
      <c r="R4727" s="26">
        <f t="shared" si="2097"/>
        <v>3</v>
      </c>
      <c r="S4727" s="2" t="s">
        <v>34675</v>
      </c>
      <c r="T4727" s="2" t="s">
        <v>39655</v>
      </c>
      <c r="U4727" s="24">
        <f t="shared" si="2098"/>
        <v>567.20000000000005</v>
      </c>
      <c r="V4727" s="66">
        <f t="shared" si="2098"/>
        <v>336.20000000000005</v>
      </c>
      <c r="W4727" s="54">
        <f t="shared" si="2099"/>
        <v>2.63</v>
      </c>
      <c r="X4727" s="143">
        <f t="shared" si="2100"/>
        <v>567.20000000000005</v>
      </c>
      <c r="Y4727" s="143">
        <f t="shared" si="2101"/>
        <v>0.626</v>
      </c>
      <c r="AD4727">
        <v>152</v>
      </c>
      <c r="AE4727">
        <v>-1</v>
      </c>
      <c r="AF4727" s="10">
        <v>37.9</v>
      </c>
      <c r="AG4727" s="10">
        <v>58.12</v>
      </c>
      <c r="AH4727" s="10">
        <f t="shared" si="2102"/>
        <v>311937.74965633731</v>
      </c>
      <c r="AI4727" s="11">
        <f t="shared" si="2116"/>
        <v>0</v>
      </c>
      <c r="AJ4727">
        <f t="shared" si="2117"/>
        <v>0</v>
      </c>
      <c r="AK4727" t="e">
        <f t="shared" si="2103"/>
        <v>#DIV/0!</v>
      </c>
      <c r="AL4727">
        <f t="shared" si="2104"/>
        <v>69.724241496000005</v>
      </c>
      <c r="AM4727" s="5">
        <f t="shared" si="2105"/>
        <v>5.24</v>
      </c>
      <c r="AN4727">
        <v>0</v>
      </c>
      <c r="AO4727" s="72">
        <f t="shared" si="2106"/>
        <v>3</v>
      </c>
      <c r="AP4727" s="72">
        <f t="shared" si="2107"/>
        <v>2.6</v>
      </c>
      <c r="AQ4727" s="72">
        <f t="shared" si="2108"/>
        <v>2.6</v>
      </c>
      <c r="AR4727" s="71" t="e">
        <f t="shared" si="2109"/>
        <v>#DIV/0!</v>
      </c>
      <c r="BA4727">
        <f t="shared" si="2110"/>
        <v>294</v>
      </c>
      <c r="BB4727" s="91" t="e">
        <f t="shared" si="2111"/>
        <v>#DIV/0!</v>
      </c>
    </row>
    <row r="4728" spans="1:54">
      <c r="A4728" s="2" t="s">
        <v>4841</v>
      </c>
      <c r="B4728" s="7" t="s">
        <v>44671</v>
      </c>
      <c r="C4728" s="17">
        <f t="shared" si="2092"/>
        <v>10.600000000000001</v>
      </c>
      <c r="D4728" s="28">
        <f t="shared" si="2093"/>
        <v>298</v>
      </c>
      <c r="E4728" s="8">
        <f t="shared" si="2112"/>
        <v>3</v>
      </c>
      <c r="F4728" s="2" t="s">
        <v>9832</v>
      </c>
      <c r="G4728" s="54">
        <f t="shared" si="2113"/>
        <v>9.6999999999999993</v>
      </c>
      <c r="H4728" s="20">
        <f t="shared" si="2114"/>
        <v>0.30337009999999998</v>
      </c>
      <c r="I4728" s="14" t="s">
        <v>19780</v>
      </c>
      <c r="J4728" s="14" t="s">
        <v>14819</v>
      </c>
      <c r="K4728" s="14" t="s">
        <v>24738</v>
      </c>
      <c r="L4728" s="14" t="s">
        <v>29697</v>
      </c>
      <c r="M4728" s="28">
        <f t="shared" si="2115"/>
        <v>10.5</v>
      </c>
      <c r="N4728" s="46">
        <f t="shared" si="2094"/>
        <v>6.8</v>
      </c>
      <c r="O4728" s="17">
        <f t="shared" si="2095"/>
        <v>0.4</v>
      </c>
      <c r="P4728" s="17">
        <f t="shared" si="2095"/>
        <v>8</v>
      </c>
      <c r="Q4728" s="124">
        <f t="shared" si="2096"/>
        <v>0.2</v>
      </c>
      <c r="R4728" s="26">
        <f t="shared" si="2097"/>
        <v>0.4</v>
      </c>
      <c r="S4728" s="2" t="s">
        <v>34676</v>
      </c>
      <c r="T4728" s="2" t="s">
        <v>39656</v>
      </c>
      <c r="U4728" s="24">
        <f t="shared" si="2098"/>
        <v>571.1</v>
      </c>
      <c r="V4728" s="66">
        <f t="shared" si="2098"/>
        <v>384.40000000000003</v>
      </c>
      <c r="W4728" s="54">
        <f t="shared" si="2099"/>
        <v>0.97</v>
      </c>
      <c r="X4728" s="143">
        <f t="shared" si="2100"/>
        <v>571.1</v>
      </c>
      <c r="Y4728" s="143">
        <f t="shared" si="2101"/>
        <v>0.29400000000000004</v>
      </c>
      <c r="AD4728">
        <v>152</v>
      </c>
      <c r="AE4728">
        <v>-1</v>
      </c>
      <c r="AF4728" s="10">
        <v>37.9</v>
      </c>
      <c r="AG4728" s="10">
        <v>58.12</v>
      </c>
      <c r="AH4728" s="10">
        <f t="shared" si="2102"/>
        <v>231283.12657377843</v>
      </c>
      <c r="AI4728" s="11">
        <f t="shared" si="2116"/>
        <v>0</v>
      </c>
      <c r="AJ4728">
        <f t="shared" si="2117"/>
        <v>0</v>
      </c>
      <c r="AK4728" t="e">
        <f t="shared" si="2103"/>
        <v>#DIV/0!</v>
      </c>
      <c r="AL4728">
        <f t="shared" si="2104"/>
        <v>0.89168627200000017</v>
      </c>
      <c r="AM4728" s="5">
        <f t="shared" si="2105"/>
        <v>1.9200000000000004</v>
      </c>
      <c r="AN4728">
        <v>0</v>
      </c>
      <c r="AO4728" s="72">
        <f t="shared" si="2106"/>
        <v>0.4</v>
      </c>
      <c r="AP4728" s="72">
        <f t="shared" si="2107"/>
        <v>0.2</v>
      </c>
      <c r="AQ4728" s="72">
        <f t="shared" si="2108"/>
        <v>0.4</v>
      </c>
      <c r="AR4728" s="71" t="e">
        <f t="shared" si="2109"/>
        <v>#DIV/0!</v>
      </c>
      <c r="BA4728">
        <f t="shared" si="2110"/>
        <v>298</v>
      </c>
      <c r="BB4728" s="91" t="e">
        <f t="shared" si="2111"/>
        <v>#DIV/0!</v>
      </c>
    </row>
    <row r="4729" spans="1:54">
      <c r="A4729" s="2" t="s">
        <v>4842</v>
      </c>
      <c r="B4729" s="7" t="s">
        <v>44672</v>
      </c>
      <c r="C4729" s="17">
        <f t="shared" si="2092"/>
        <v>12.5</v>
      </c>
      <c r="D4729" s="28">
        <f t="shared" si="2093"/>
        <v>199</v>
      </c>
      <c r="E4729" s="8">
        <f t="shared" si="2112"/>
        <v>17</v>
      </c>
      <c r="F4729" s="2" t="s">
        <v>9833</v>
      </c>
      <c r="G4729" s="54">
        <f t="shared" si="2113"/>
        <v>11.6</v>
      </c>
      <c r="H4729" s="20">
        <f t="shared" si="2114"/>
        <v>0.17943699999999999</v>
      </c>
      <c r="I4729" s="14" t="s">
        <v>19781</v>
      </c>
      <c r="J4729" s="14" t="s">
        <v>886</v>
      </c>
      <c r="K4729" s="14" t="s">
        <v>24739</v>
      </c>
      <c r="L4729" s="14" t="s">
        <v>29698</v>
      </c>
      <c r="M4729" s="28">
        <f t="shared" si="2115"/>
        <v>10.6</v>
      </c>
      <c r="N4729" s="46">
        <f t="shared" si="2094"/>
        <v>5.2</v>
      </c>
      <c r="O4729" s="17">
        <f t="shared" si="2095"/>
        <v>2</v>
      </c>
      <c r="P4729" s="17">
        <f t="shared" si="2095"/>
        <v>7.8000000000000007</v>
      </c>
      <c r="Q4729" s="124">
        <f t="shared" si="2096"/>
        <v>1.4000000000000001</v>
      </c>
      <c r="R4729" s="26">
        <f t="shared" si="2097"/>
        <v>1.8</v>
      </c>
      <c r="S4729" s="2" t="s">
        <v>34677</v>
      </c>
      <c r="T4729" s="2" t="s">
        <v>39657</v>
      </c>
      <c r="U4729" s="24">
        <f t="shared" si="2098"/>
        <v>471.6</v>
      </c>
      <c r="V4729" s="66">
        <f t="shared" si="2098"/>
        <v>406.70000000000005</v>
      </c>
      <c r="W4729" s="54">
        <f t="shared" si="2099"/>
        <v>1.1599999999999999</v>
      </c>
      <c r="X4729" s="143">
        <f t="shared" si="2100"/>
        <v>471.6</v>
      </c>
      <c r="Y4729" s="143">
        <f t="shared" si="2101"/>
        <v>0.33199999999999996</v>
      </c>
      <c r="AD4729">
        <v>152</v>
      </c>
      <c r="AE4729">
        <v>-1</v>
      </c>
      <c r="AF4729" s="10">
        <v>37.9</v>
      </c>
      <c r="AG4729" s="10">
        <v>58.12</v>
      </c>
      <c r="AH4729" s="10">
        <f t="shared" si="2102"/>
        <v>170432.15326270627</v>
      </c>
      <c r="AI4729" s="11">
        <f t="shared" si="2116"/>
        <v>0</v>
      </c>
      <c r="AJ4729">
        <f t="shared" si="2117"/>
        <v>0</v>
      </c>
      <c r="AK4729" t="e">
        <f t="shared" si="2103"/>
        <v>#DIV/0!</v>
      </c>
      <c r="AL4729">
        <f t="shared" si="2104"/>
        <v>23.041409040000005</v>
      </c>
      <c r="AM4729" s="5">
        <f t="shared" si="2105"/>
        <v>2.2999999999999998</v>
      </c>
      <c r="AN4729">
        <v>0</v>
      </c>
      <c r="AO4729" s="72">
        <f t="shared" si="2106"/>
        <v>1.8</v>
      </c>
      <c r="AP4729" s="72">
        <f t="shared" si="2107"/>
        <v>1.4000000000000001</v>
      </c>
      <c r="AQ4729" s="72">
        <f t="shared" si="2108"/>
        <v>1.6</v>
      </c>
      <c r="AR4729" s="71" t="e">
        <f t="shared" si="2109"/>
        <v>#DIV/0!</v>
      </c>
      <c r="BA4729">
        <f t="shared" si="2110"/>
        <v>199</v>
      </c>
      <c r="BB4729" s="91" t="e">
        <f t="shared" si="2111"/>
        <v>#DIV/0!</v>
      </c>
    </row>
    <row r="4730" spans="1:54">
      <c r="A4730" s="2" t="s">
        <v>4843</v>
      </c>
      <c r="B4730" s="7" t="s">
        <v>44673</v>
      </c>
      <c r="C4730" s="17">
        <f t="shared" si="2092"/>
        <v>12.4</v>
      </c>
      <c r="D4730" s="28">
        <f t="shared" si="2093"/>
        <v>158</v>
      </c>
      <c r="E4730" s="8">
        <f t="shared" si="2112"/>
        <v>7</v>
      </c>
      <c r="F4730" s="2" t="s">
        <v>9834</v>
      </c>
      <c r="G4730" s="54">
        <f t="shared" si="2113"/>
        <v>11.4</v>
      </c>
      <c r="H4730" s="20">
        <f t="shared" si="2114"/>
        <v>0.50062070000000003</v>
      </c>
      <c r="I4730" s="14" t="s">
        <v>19782</v>
      </c>
      <c r="J4730" s="14" t="s">
        <v>14820</v>
      </c>
      <c r="K4730" s="14" t="s">
        <v>24740</v>
      </c>
      <c r="L4730" s="14" t="s">
        <v>29699</v>
      </c>
      <c r="M4730" s="28">
        <f t="shared" si="2115"/>
        <v>11.9</v>
      </c>
      <c r="N4730" s="46">
        <f t="shared" si="2094"/>
        <v>5.4</v>
      </c>
      <c r="O4730" s="17">
        <f t="shared" si="2095"/>
        <v>2.8000000000000003</v>
      </c>
      <c r="P4730" s="17">
        <f t="shared" si="2095"/>
        <v>5.2</v>
      </c>
      <c r="Q4730" s="124">
        <f t="shared" si="2096"/>
        <v>0.2</v>
      </c>
      <c r="R4730" s="26">
        <f t="shared" si="2097"/>
        <v>0.60000000000000009</v>
      </c>
      <c r="S4730" s="2" t="s">
        <v>34678</v>
      </c>
      <c r="T4730" s="2" t="s">
        <v>39658</v>
      </c>
      <c r="U4730" s="24">
        <f t="shared" si="2098"/>
        <v>430.6</v>
      </c>
      <c r="V4730" s="66">
        <f t="shared" si="2098"/>
        <v>295.20000000000005</v>
      </c>
      <c r="W4730" s="54">
        <f t="shared" si="2099"/>
        <v>1.1399999999999999</v>
      </c>
      <c r="X4730" s="143">
        <f t="shared" si="2100"/>
        <v>430.6</v>
      </c>
      <c r="Y4730" s="143">
        <f t="shared" si="2101"/>
        <v>0.32799999999999996</v>
      </c>
      <c r="AD4730">
        <v>152</v>
      </c>
      <c r="AE4730">
        <v>-1</v>
      </c>
      <c r="AF4730" s="10">
        <v>37.9</v>
      </c>
      <c r="AG4730" s="10">
        <v>58.12</v>
      </c>
      <c r="AH4730" s="10">
        <f t="shared" si="2102"/>
        <v>360803.59752887837</v>
      </c>
      <c r="AI4730" s="11">
        <f t="shared" si="2116"/>
        <v>0</v>
      </c>
      <c r="AJ4730">
        <f t="shared" si="2117"/>
        <v>0</v>
      </c>
      <c r="AK4730" t="e">
        <f t="shared" si="2103"/>
        <v>#DIV/0!</v>
      </c>
      <c r="AL4730">
        <f t="shared" si="2104"/>
        <v>4.3625775648000014</v>
      </c>
      <c r="AM4730" s="5">
        <f t="shared" si="2105"/>
        <v>2.2800000000000002</v>
      </c>
      <c r="AN4730">
        <v>0</v>
      </c>
      <c r="AO4730" s="72">
        <f t="shared" si="2106"/>
        <v>0.60000000000000009</v>
      </c>
      <c r="AP4730" s="72">
        <f t="shared" si="2107"/>
        <v>0.2</v>
      </c>
      <c r="AQ4730" s="72">
        <f t="shared" si="2108"/>
        <v>0.4</v>
      </c>
      <c r="AR4730" s="71" t="e">
        <f t="shared" si="2109"/>
        <v>#DIV/0!</v>
      </c>
      <c r="BA4730">
        <f t="shared" si="2110"/>
        <v>158</v>
      </c>
      <c r="BB4730" s="91" t="e">
        <f t="shared" si="2111"/>
        <v>#DIV/0!</v>
      </c>
    </row>
    <row r="4731" spans="1:54">
      <c r="A4731" s="2" t="s">
        <v>4844</v>
      </c>
      <c r="B4731" s="7" t="s">
        <v>44674</v>
      </c>
      <c r="C4731" s="17">
        <f t="shared" si="2092"/>
        <v>20.900000000000002</v>
      </c>
      <c r="D4731" s="28">
        <f t="shared" si="2093"/>
        <v>150</v>
      </c>
      <c r="E4731" s="8">
        <f t="shared" si="2112"/>
        <v>3</v>
      </c>
      <c r="F4731" s="2" t="s">
        <v>9835</v>
      </c>
      <c r="G4731" s="54">
        <f t="shared" si="2113"/>
        <v>20</v>
      </c>
      <c r="H4731" s="20">
        <f t="shared" si="2114"/>
        <v>0.70241489999999995</v>
      </c>
      <c r="I4731" s="14" t="s">
        <v>19783</v>
      </c>
      <c r="J4731" s="14" t="s">
        <v>14821</v>
      </c>
      <c r="K4731" s="14" t="s">
        <v>24741</v>
      </c>
      <c r="L4731" s="14" t="s">
        <v>29700</v>
      </c>
      <c r="M4731" s="28">
        <f t="shared" si="2115"/>
        <v>14.2</v>
      </c>
      <c r="N4731" s="46">
        <f t="shared" si="2094"/>
        <v>5</v>
      </c>
      <c r="O4731" s="17">
        <f t="shared" si="2095"/>
        <v>2.2000000000000002</v>
      </c>
      <c r="P4731" s="17">
        <f t="shared" si="2095"/>
        <v>0.60000000000000009</v>
      </c>
      <c r="Q4731" s="124">
        <f t="shared" si="2096"/>
        <v>0.2</v>
      </c>
      <c r="R4731" s="26">
        <f t="shared" si="2097"/>
        <v>0.60000000000000009</v>
      </c>
      <c r="S4731" s="2" t="s">
        <v>34679</v>
      </c>
      <c r="T4731" s="2" t="s">
        <v>39659</v>
      </c>
      <c r="U4731" s="24">
        <f t="shared" si="2098"/>
        <v>422.8</v>
      </c>
      <c r="V4731" s="66">
        <f t="shared" si="2098"/>
        <v>337.6</v>
      </c>
      <c r="W4731" s="54">
        <f t="shared" si="2099"/>
        <v>2</v>
      </c>
      <c r="X4731" s="143">
        <f t="shared" si="2100"/>
        <v>422.8</v>
      </c>
      <c r="Y4731" s="143">
        <f t="shared" si="2101"/>
        <v>0.5</v>
      </c>
      <c r="AD4731">
        <v>152</v>
      </c>
      <c r="AE4731">
        <v>-1</v>
      </c>
      <c r="AF4731" s="10">
        <v>37.9</v>
      </c>
      <c r="AG4731" s="10">
        <v>58.12</v>
      </c>
      <c r="AH4731" s="10">
        <f t="shared" si="2102"/>
        <v>310108.17317918525</v>
      </c>
      <c r="AI4731" s="11">
        <f t="shared" si="2116"/>
        <v>0</v>
      </c>
      <c r="AJ4731">
        <f t="shared" si="2117"/>
        <v>0</v>
      </c>
      <c r="AK4731" t="e">
        <f t="shared" si="2103"/>
        <v>#DIV/0!</v>
      </c>
      <c r="AL4731">
        <f t="shared" si="2104"/>
        <v>0.23568739920000012</v>
      </c>
      <c r="AM4731" s="5">
        <f t="shared" si="2105"/>
        <v>3.9800000000000004</v>
      </c>
      <c r="AN4731">
        <v>0</v>
      </c>
      <c r="AO4731" s="72">
        <f t="shared" si="2106"/>
        <v>0.60000000000000009</v>
      </c>
      <c r="AP4731" s="72">
        <f t="shared" si="2107"/>
        <v>0.2</v>
      </c>
      <c r="AQ4731" s="72">
        <f t="shared" si="2108"/>
        <v>0.2</v>
      </c>
      <c r="AR4731" s="71" t="e">
        <f t="shared" si="2109"/>
        <v>#DIV/0!</v>
      </c>
      <c r="BA4731">
        <f t="shared" si="2110"/>
        <v>150</v>
      </c>
      <c r="BB4731" s="91" t="e">
        <f t="shared" si="2111"/>
        <v>#DIV/0!</v>
      </c>
    </row>
    <row r="4732" spans="1:54">
      <c r="A4732" s="2" t="s">
        <v>4845</v>
      </c>
      <c r="B4732" s="7" t="s">
        <v>44675</v>
      </c>
      <c r="C4732" s="17">
        <f t="shared" si="2092"/>
        <v>16.399999999999999</v>
      </c>
      <c r="D4732" s="28">
        <f t="shared" si="2093"/>
        <v>86</v>
      </c>
      <c r="E4732" s="8">
        <f t="shared" si="2112"/>
        <v>19</v>
      </c>
      <c r="F4732" s="2" t="s">
        <v>9836</v>
      </c>
      <c r="G4732" s="54">
        <f t="shared" si="2113"/>
        <v>15.4</v>
      </c>
      <c r="H4732" s="20">
        <f t="shared" si="2114"/>
        <v>0.1581109</v>
      </c>
      <c r="I4732" s="14" t="s">
        <v>19784</v>
      </c>
      <c r="J4732" s="14" t="s">
        <v>14822</v>
      </c>
      <c r="K4732" s="14" t="s">
        <v>24742</v>
      </c>
      <c r="L4732" s="14" t="s">
        <v>29701</v>
      </c>
      <c r="M4732" s="28">
        <f t="shared" si="2115"/>
        <v>10.9</v>
      </c>
      <c r="N4732" s="46">
        <f t="shared" si="2094"/>
        <v>5</v>
      </c>
      <c r="O4732" s="17">
        <f t="shared" si="2095"/>
        <v>2.2000000000000002</v>
      </c>
      <c r="P4732" s="17">
        <f t="shared" si="2095"/>
        <v>7.2</v>
      </c>
      <c r="Q4732" s="124">
        <f t="shared" si="2096"/>
        <v>1.6</v>
      </c>
      <c r="R4732" s="26">
        <f t="shared" si="2097"/>
        <v>1.8</v>
      </c>
      <c r="S4732" s="2" t="s">
        <v>34680</v>
      </c>
      <c r="T4732" s="2" t="s">
        <v>39660</v>
      </c>
      <c r="U4732" s="24">
        <f t="shared" si="2098"/>
        <v>358.90000000000003</v>
      </c>
      <c r="V4732" s="66">
        <f t="shared" si="2098"/>
        <v>364.1</v>
      </c>
      <c r="W4732" s="54">
        <f t="shared" si="2099"/>
        <v>1.54</v>
      </c>
      <c r="X4732" s="143">
        <f t="shared" si="2100"/>
        <v>358.90000000000003</v>
      </c>
      <c r="Y4732" s="143">
        <f t="shared" si="2101"/>
        <v>0.40800000000000003</v>
      </c>
      <c r="AD4732">
        <v>152</v>
      </c>
      <c r="AE4732">
        <v>-1</v>
      </c>
      <c r="AF4732" s="10">
        <v>37.9</v>
      </c>
      <c r="AG4732" s="10">
        <v>58.12</v>
      </c>
      <c r="AH4732" s="10">
        <f t="shared" si="2102"/>
        <v>270062.12055831653</v>
      </c>
      <c r="AI4732" s="11">
        <f t="shared" si="2116"/>
        <v>0</v>
      </c>
      <c r="AJ4732">
        <f t="shared" si="2117"/>
        <v>0</v>
      </c>
      <c r="AK4732" t="e">
        <f t="shared" si="2103"/>
        <v>#DIV/0!</v>
      </c>
      <c r="AL4732">
        <f t="shared" si="2104"/>
        <v>24.0039420192</v>
      </c>
      <c r="AM4732" s="5">
        <f t="shared" si="2105"/>
        <v>3.08</v>
      </c>
      <c r="AN4732">
        <v>0</v>
      </c>
      <c r="AO4732" s="72">
        <f t="shared" si="2106"/>
        <v>1.8</v>
      </c>
      <c r="AP4732" s="72">
        <f t="shared" si="2107"/>
        <v>1.6</v>
      </c>
      <c r="AQ4732" s="72">
        <f t="shared" si="2108"/>
        <v>1.6</v>
      </c>
      <c r="AR4732" s="71" t="e">
        <f t="shared" si="2109"/>
        <v>#DIV/0!</v>
      </c>
      <c r="BA4732">
        <f t="shared" si="2110"/>
        <v>86</v>
      </c>
      <c r="BB4732" s="91" t="e">
        <f t="shared" si="2111"/>
        <v>#DIV/0!</v>
      </c>
    </row>
    <row r="4733" spans="1:54">
      <c r="A4733" s="2" t="s">
        <v>4846</v>
      </c>
      <c r="B4733" s="7" t="s">
        <v>44676</v>
      </c>
      <c r="C4733" s="17">
        <f t="shared" si="2092"/>
        <v>21.6</v>
      </c>
      <c r="D4733" s="28">
        <f t="shared" si="2093"/>
        <v>163</v>
      </c>
      <c r="E4733" s="8">
        <f t="shared" si="2112"/>
        <v>13</v>
      </c>
      <c r="F4733" s="2" t="s">
        <v>9837</v>
      </c>
      <c r="G4733" s="54">
        <f t="shared" si="2113"/>
        <v>20.700000000000003</v>
      </c>
      <c r="H4733" s="20">
        <f t="shared" si="2114"/>
        <v>0.18790669999999998</v>
      </c>
      <c r="I4733" s="14" t="s">
        <v>19785</v>
      </c>
      <c r="J4733" s="14" t="s">
        <v>14823</v>
      </c>
      <c r="K4733" s="14" t="s">
        <v>24743</v>
      </c>
      <c r="L4733" s="14" t="s">
        <v>29702</v>
      </c>
      <c r="M4733" s="28">
        <f t="shared" si="2115"/>
        <v>12.3</v>
      </c>
      <c r="N4733" s="46">
        <f t="shared" si="2094"/>
        <v>5.6</v>
      </c>
      <c r="O4733" s="17">
        <f t="shared" si="2095"/>
        <v>0.8</v>
      </c>
      <c r="P4733" s="17">
        <f t="shared" si="2095"/>
        <v>4.4000000000000004</v>
      </c>
      <c r="Q4733" s="124">
        <f t="shared" si="2096"/>
        <v>2.2000000000000002</v>
      </c>
      <c r="R4733" s="26">
        <f t="shared" si="2097"/>
        <v>2.8000000000000003</v>
      </c>
      <c r="S4733" s="2" t="s">
        <v>34681</v>
      </c>
      <c r="T4733" s="2" t="s">
        <v>39661</v>
      </c>
      <c r="U4733" s="24">
        <f t="shared" si="2098"/>
        <v>436.20000000000005</v>
      </c>
      <c r="V4733" s="66">
        <f t="shared" si="2098"/>
        <v>350.1</v>
      </c>
      <c r="W4733" s="54">
        <f t="shared" si="2099"/>
        <v>2.0699999999999998</v>
      </c>
      <c r="X4733" s="143">
        <f t="shared" si="2100"/>
        <v>436.20000000000005</v>
      </c>
      <c r="Y4733" s="143">
        <f t="shared" si="2101"/>
        <v>0.51400000000000001</v>
      </c>
      <c r="AD4733">
        <v>152</v>
      </c>
      <c r="AE4733">
        <v>-1</v>
      </c>
      <c r="AF4733" s="10">
        <v>37.9</v>
      </c>
      <c r="AG4733" s="10">
        <v>58.12</v>
      </c>
      <c r="AH4733" s="10">
        <f t="shared" si="2102"/>
        <v>292337.55074487691</v>
      </c>
      <c r="AI4733" s="11">
        <f t="shared" si="2116"/>
        <v>0</v>
      </c>
      <c r="AJ4733">
        <f t="shared" si="2117"/>
        <v>0</v>
      </c>
      <c r="AK4733" t="e">
        <f t="shared" si="2103"/>
        <v>#DIV/0!</v>
      </c>
      <c r="AL4733">
        <f t="shared" si="2104"/>
        <v>8.0039915648000033</v>
      </c>
      <c r="AM4733" s="5">
        <f t="shared" si="2105"/>
        <v>4.12</v>
      </c>
      <c r="AN4733">
        <v>0</v>
      </c>
      <c r="AO4733" s="72">
        <f t="shared" si="2106"/>
        <v>2.8000000000000003</v>
      </c>
      <c r="AP4733" s="72">
        <f t="shared" si="2107"/>
        <v>2.2000000000000002</v>
      </c>
      <c r="AQ4733" s="72">
        <f t="shared" si="2108"/>
        <v>2.4000000000000004</v>
      </c>
      <c r="AR4733" s="71" t="e">
        <f t="shared" si="2109"/>
        <v>#DIV/0!</v>
      </c>
      <c r="BA4733">
        <f t="shared" si="2110"/>
        <v>163</v>
      </c>
      <c r="BB4733" s="91" t="e">
        <f t="shared" si="2111"/>
        <v>#DIV/0!</v>
      </c>
    </row>
    <row r="4734" spans="1:54">
      <c r="A4734" s="2" t="s">
        <v>4847</v>
      </c>
      <c r="B4734" s="7" t="s">
        <v>44677</v>
      </c>
      <c r="C4734" s="17">
        <f t="shared" si="2092"/>
        <v>7.7</v>
      </c>
      <c r="D4734" s="28">
        <f t="shared" si="2093"/>
        <v>239</v>
      </c>
      <c r="E4734" s="8">
        <f t="shared" si="2112"/>
        <v>11</v>
      </c>
      <c r="F4734" s="2" t="s">
        <v>9838</v>
      </c>
      <c r="G4734" s="54">
        <f t="shared" si="2113"/>
        <v>6.8</v>
      </c>
      <c r="H4734" s="20">
        <f t="shared" si="2114"/>
        <v>0.64854240000000007</v>
      </c>
      <c r="I4734" s="14" t="s">
        <v>19786</v>
      </c>
      <c r="J4734" s="14" t="s">
        <v>14824</v>
      </c>
      <c r="K4734" s="14" t="s">
        <v>24744</v>
      </c>
      <c r="L4734" s="14" t="s">
        <v>29703</v>
      </c>
      <c r="M4734" s="28">
        <f t="shared" si="2115"/>
        <v>13.8</v>
      </c>
      <c r="N4734" s="46">
        <f t="shared" si="2094"/>
        <v>5.2</v>
      </c>
      <c r="O4734" s="17">
        <f t="shared" si="2095"/>
        <v>2.8000000000000003</v>
      </c>
      <c r="P4734" s="17">
        <f t="shared" si="2095"/>
        <v>1.4000000000000001</v>
      </c>
      <c r="Q4734" s="124">
        <f t="shared" si="2096"/>
        <v>0.8</v>
      </c>
      <c r="R4734" s="26">
        <f t="shared" si="2097"/>
        <v>2.4000000000000004</v>
      </c>
      <c r="S4734" s="2" t="s">
        <v>34682</v>
      </c>
      <c r="T4734" s="2" t="s">
        <v>39662</v>
      </c>
      <c r="U4734" s="24">
        <f t="shared" si="2098"/>
        <v>512.5</v>
      </c>
      <c r="V4734" s="66">
        <f t="shared" si="2098"/>
        <v>335.6</v>
      </c>
      <c r="W4734" s="54">
        <f t="shared" si="2099"/>
        <v>0.68</v>
      </c>
      <c r="X4734" s="143">
        <f t="shared" si="2100"/>
        <v>512.5</v>
      </c>
      <c r="Y4734" s="143">
        <f t="shared" si="2101"/>
        <v>0.23600000000000002</v>
      </c>
      <c r="AD4734">
        <v>152</v>
      </c>
      <c r="AE4734">
        <v>-1</v>
      </c>
      <c r="AF4734" s="10">
        <v>37.9</v>
      </c>
      <c r="AG4734" s="10">
        <v>58.12</v>
      </c>
      <c r="AH4734" s="10">
        <f t="shared" si="2102"/>
        <v>312755.3576247656</v>
      </c>
      <c r="AI4734" s="11">
        <f t="shared" si="2116"/>
        <v>0</v>
      </c>
      <c r="AJ4734">
        <f t="shared" si="2117"/>
        <v>0</v>
      </c>
      <c r="AK4734" t="e">
        <f t="shared" si="2103"/>
        <v>#DIV/0!</v>
      </c>
      <c r="AL4734">
        <f t="shared" si="2104"/>
        <v>3.3065131008000006</v>
      </c>
      <c r="AM4734" s="5">
        <f t="shared" si="2105"/>
        <v>1.34</v>
      </c>
      <c r="AN4734">
        <v>0</v>
      </c>
      <c r="AO4734" s="72">
        <f t="shared" si="2106"/>
        <v>2.4000000000000004</v>
      </c>
      <c r="AP4734" s="72">
        <f t="shared" si="2107"/>
        <v>0.8</v>
      </c>
      <c r="AQ4734" s="72">
        <f t="shared" si="2108"/>
        <v>1</v>
      </c>
      <c r="AR4734" s="71" t="e">
        <f t="shared" si="2109"/>
        <v>#DIV/0!</v>
      </c>
      <c r="BA4734">
        <f t="shared" si="2110"/>
        <v>239</v>
      </c>
      <c r="BB4734" s="91" t="e">
        <f t="shared" si="2111"/>
        <v>#DIV/0!</v>
      </c>
    </row>
    <row r="4735" spans="1:54">
      <c r="A4735" s="2" t="s">
        <v>4848</v>
      </c>
      <c r="B4735" s="7" t="s">
        <v>44678</v>
      </c>
      <c r="C4735" s="17">
        <f t="shared" si="2092"/>
        <v>10.3</v>
      </c>
      <c r="D4735" s="28">
        <f t="shared" si="2093"/>
        <v>27</v>
      </c>
      <c r="E4735" s="8">
        <f t="shared" si="2112"/>
        <v>20</v>
      </c>
      <c r="F4735" s="2" t="s">
        <v>9839</v>
      </c>
      <c r="G4735" s="54">
        <f t="shared" si="2113"/>
        <v>9.4</v>
      </c>
      <c r="H4735" s="20">
        <f t="shared" si="2114"/>
        <v>0.53415010000000007</v>
      </c>
      <c r="I4735" s="14" t="s">
        <v>19787</v>
      </c>
      <c r="J4735" s="14" t="s">
        <v>14825</v>
      </c>
      <c r="K4735" s="14" t="s">
        <v>24745</v>
      </c>
      <c r="L4735" s="14" t="s">
        <v>29704</v>
      </c>
      <c r="M4735" s="28">
        <f t="shared" si="2115"/>
        <v>11.3</v>
      </c>
      <c r="N4735" s="46">
        <f t="shared" si="2094"/>
        <v>5.4</v>
      </c>
      <c r="O4735" s="17">
        <f t="shared" si="2095"/>
        <v>2.8000000000000003</v>
      </c>
      <c r="P4735" s="17">
        <f t="shared" si="2095"/>
        <v>6.4</v>
      </c>
      <c r="Q4735" s="124">
        <f t="shared" si="2096"/>
        <v>1.4000000000000001</v>
      </c>
      <c r="R4735" s="26">
        <f t="shared" si="2097"/>
        <v>2.8000000000000003</v>
      </c>
      <c r="S4735" s="2" t="s">
        <v>34683</v>
      </c>
      <c r="T4735" s="2" t="s">
        <v>39663</v>
      </c>
      <c r="U4735" s="24">
        <f t="shared" si="2098"/>
        <v>299.90000000000003</v>
      </c>
      <c r="V4735" s="66">
        <f t="shared" si="2098"/>
        <v>419.3</v>
      </c>
      <c r="W4735" s="54">
        <f t="shared" si="2099"/>
        <v>0.94000000000000006</v>
      </c>
      <c r="X4735" s="143">
        <f t="shared" si="2100"/>
        <v>299.90000000000003</v>
      </c>
      <c r="Y4735" s="143">
        <f t="shared" si="2101"/>
        <v>0.28800000000000003</v>
      </c>
      <c r="AD4735">
        <v>152</v>
      </c>
      <c r="AE4735">
        <v>-1</v>
      </c>
      <c r="AF4735" s="10">
        <v>37.9</v>
      </c>
      <c r="AG4735" s="10">
        <v>58.12</v>
      </c>
      <c r="AH4735" s="10">
        <f t="shared" si="2102"/>
        <v>109628.661719039</v>
      </c>
      <c r="AI4735" s="11">
        <f t="shared" si="2116"/>
        <v>0</v>
      </c>
      <c r="AJ4735">
        <f t="shared" si="2117"/>
        <v>0</v>
      </c>
      <c r="AK4735" t="e">
        <f t="shared" si="2103"/>
        <v>#DIV/0!</v>
      </c>
      <c r="AL4735">
        <f t="shared" si="2104"/>
        <v>23.374484582400004</v>
      </c>
      <c r="AM4735" s="5">
        <f t="shared" si="2105"/>
        <v>1.86</v>
      </c>
      <c r="AN4735">
        <v>0</v>
      </c>
      <c r="AO4735" s="72">
        <f t="shared" si="2106"/>
        <v>2.8000000000000003</v>
      </c>
      <c r="AP4735" s="72">
        <f t="shared" si="2107"/>
        <v>1.4000000000000001</v>
      </c>
      <c r="AQ4735" s="72">
        <f t="shared" si="2108"/>
        <v>1.4000000000000001</v>
      </c>
      <c r="AR4735" s="71" t="e">
        <f t="shared" si="2109"/>
        <v>#DIV/0!</v>
      </c>
      <c r="BA4735">
        <f t="shared" si="2110"/>
        <v>27</v>
      </c>
      <c r="BB4735" s="91" t="e">
        <f t="shared" si="2111"/>
        <v>#DIV/0!</v>
      </c>
    </row>
    <row r="4736" spans="1:54">
      <c r="A4736" s="2" t="s">
        <v>4849</v>
      </c>
      <c r="B4736" s="7" t="s">
        <v>44679</v>
      </c>
      <c r="C4736" s="17">
        <f t="shared" si="2092"/>
        <v>28.700000000000003</v>
      </c>
      <c r="D4736" s="28">
        <f t="shared" si="2093"/>
        <v>175</v>
      </c>
      <c r="E4736" s="8">
        <f t="shared" si="2112"/>
        <v>5</v>
      </c>
      <c r="F4736" s="2" t="s">
        <v>9840</v>
      </c>
      <c r="G4736" s="54">
        <f t="shared" si="2113"/>
        <v>27.8</v>
      </c>
      <c r="H4736" s="20">
        <f t="shared" si="2114"/>
        <v>0.82006200000000007</v>
      </c>
      <c r="I4736" s="14" t="s">
        <v>19788</v>
      </c>
      <c r="J4736" s="14" t="s">
        <v>14826</v>
      </c>
      <c r="K4736" s="14" t="s">
        <v>24746</v>
      </c>
      <c r="L4736" s="14" t="s">
        <v>29705</v>
      </c>
      <c r="M4736" s="28">
        <f t="shared" si="2115"/>
        <v>13.5</v>
      </c>
      <c r="N4736" s="46">
        <f t="shared" si="2094"/>
        <v>6.6</v>
      </c>
      <c r="O4736" s="17">
        <f t="shared" si="2095"/>
        <v>1.2000000000000002</v>
      </c>
      <c r="P4736" s="17">
        <f t="shared" si="2095"/>
        <v>2</v>
      </c>
      <c r="Q4736" s="124">
        <f t="shared" si="2096"/>
        <v>0.2</v>
      </c>
      <c r="R4736" s="26">
        <f t="shared" si="2097"/>
        <v>1</v>
      </c>
      <c r="S4736" s="2" t="s">
        <v>34684</v>
      </c>
      <c r="T4736" s="2" t="s">
        <v>39664</v>
      </c>
      <c r="U4736" s="24">
        <f t="shared" si="2098"/>
        <v>448.1</v>
      </c>
      <c r="V4736" s="66">
        <f t="shared" si="2098"/>
        <v>405.20000000000005</v>
      </c>
      <c r="W4736" s="54">
        <f t="shared" si="2099"/>
        <v>2.78</v>
      </c>
      <c r="X4736" s="143">
        <f t="shared" si="2100"/>
        <v>448.1</v>
      </c>
      <c r="Y4736" s="143">
        <f t="shared" si="2101"/>
        <v>0.65599999999999992</v>
      </c>
      <c r="AD4736">
        <v>152</v>
      </c>
      <c r="AE4736">
        <v>-1</v>
      </c>
      <c r="AF4736" s="10">
        <v>37.9</v>
      </c>
      <c r="AG4736" s="10">
        <v>58.12</v>
      </c>
      <c r="AH4736" s="10">
        <f t="shared" si="2102"/>
        <v>175623.39090732945</v>
      </c>
      <c r="AI4736" s="11">
        <f t="shared" si="2116"/>
        <v>0</v>
      </c>
      <c r="AJ4736">
        <f t="shared" si="2117"/>
        <v>0</v>
      </c>
      <c r="AK4736" t="e">
        <f t="shared" si="2103"/>
        <v>#DIV/0!</v>
      </c>
      <c r="AL4736">
        <f t="shared" si="2104"/>
        <v>0.43185119999999988</v>
      </c>
      <c r="AM4736" s="5">
        <f t="shared" si="2105"/>
        <v>5.5400000000000009</v>
      </c>
      <c r="AN4736">
        <v>0</v>
      </c>
      <c r="AO4736" s="72">
        <f t="shared" si="2106"/>
        <v>1</v>
      </c>
      <c r="AP4736" s="72">
        <f t="shared" si="2107"/>
        <v>0.2</v>
      </c>
      <c r="AQ4736" s="72">
        <f t="shared" si="2108"/>
        <v>0.2</v>
      </c>
      <c r="AR4736" s="71" t="e">
        <f t="shared" si="2109"/>
        <v>#DIV/0!</v>
      </c>
      <c r="BA4736">
        <f t="shared" si="2110"/>
        <v>175</v>
      </c>
      <c r="BB4736" s="91" t="e">
        <f t="shared" si="2111"/>
        <v>#DIV/0!</v>
      </c>
    </row>
    <row r="4737" spans="1:54">
      <c r="A4737" s="2" t="s">
        <v>4850</v>
      </c>
      <c r="B4737" s="7" t="s">
        <v>44680</v>
      </c>
      <c r="C4737" s="17">
        <f t="shared" si="2092"/>
        <v>13.700000000000001</v>
      </c>
      <c r="D4737" s="28">
        <f t="shared" si="2093"/>
        <v>241</v>
      </c>
      <c r="E4737" s="8">
        <f t="shared" si="2112"/>
        <v>7</v>
      </c>
      <c r="F4737" s="2" t="s">
        <v>9841</v>
      </c>
      <c r="G4737" s="54">
        <f t="shared" si="2113"/>
        <v>12.799999999999999</v>
      </c>
      <c r="H4737" s="20">
        <f t="shared" si="2114"/>
        <v>0.64690999999999999</v>
      </c>
      <c r="I4737" s="14" t="s">
        <v>19789</v>
      </c>
      <c r="J4737" s="14" t="s">
        <v>14827</v>
      </c>
      <c r="K4737" s="14" t="s">
        <v>24747</v>
      </c>
      <c r="L4737" s="14" t="s">
        <v>29706</v>
      </c>
      <c r="M4737" s="28">
        <f t="shared" si="2115"/>
        <v>10.1</v>
      </c>
      <c r="N4737" s="46">
        <f t="shared" si="2094"/>
        <v>6.4</v>
      </c>
      <c r="O4737" s="17">
        <f t="shared" si="2095"/>
        <v>0.8</v>
      </c>
      <c r="P4737" s="17">
        <f t="shared" si="2095"/>
        <v>8.8000000000000007</v>
      </c>
      <c r="Q4737" s="124">
        <f t="shared" si="2096"/>
        <v>0.60000000000000009</v>
      </c>
      <c r="R4737" s="26">
        <f t="shared" si="2097"/>
        <v>1.8</v>
      </c>
      <c r="S4737" s="2" t="s">
        <v>34685</v>
      </c>
      <c r="T4737" s="2" t="s">
        <v>39665</v>
      </c>
      <c r="U4737" s="24">
        <f t="shared" si="2098"/>
        <v>514.20000000000005</v>
      </c>
      <c r="V4737" s="66">
        <f t="shared" si="2098"/>
        <v>360.40000000000003</v>
      </c>
      <c r="W4737" s="54">
        <f t="shared" si="2099"/>
        <v>1.28</v>
      </c>
      <c r="X4737" s="143">
        <f t="shared" si="2100"/>
        <v>514.20000000000005</v>
      </c>
      <c r="Y4737" s="143">
        <f t="shared" si="2101"/>
        <v>0.35599999999999998</v>
      </c>
      <c r="AD4737">
        <v>152</v>
      </c>
      <c r="AE4737">
        <v>-1</v>
      </c>
      <c r="AF4737" s="10">
        <v>37.9</v>
      </c>
      <c r="AG4737" s="10">
        <v>58.12</v>
      </c>
      <c r="AH4737" s="10">
        <f t="shared" si="2102"/>
        <v>276128.63550399814</v>
      </c>
      <c r="AI4737" s="11">
        <f t="shared" si="2116"/>
        <v>0</v>
      </c>
      <c r="AJ4737">
        <f t="shared" si="2117"/>
        <v>0</v>
      </c>
      <c r="AK4737" t="e">
        <f t="shared" si="2103"/>
        <v>#DIV/0!</v>
      </c>
      <c r="AL4737">
        <f t="shared" si="2104"/>
        <v>4.4743564800000009</v>
      </c>
      <c r="AM4737" s="5">
        <f t="shared" si="2105"/>
        <v>2.54</v>
      </c>
      <c r="AN4737">
        <v>0</v>
      </c>
      <c r="AO4737" s="72">
        <f t="shared" si="2106"/>
        <v>1.8</v>
      </c>
      <c r="AP4737" s="72">
        <f t="shared" si="2107"/>
        <v>0.60000000000000009</v>
      </c>
      <c r="AQ4737" s="72">
        <f t="shared" si="2108"/>
        <v>0.8</v>
      </c>
      <c r="AR4737" s="71" t="e">
        <f t="shared" si="2109"/>
        <v>#DIV/0!</v>
      </c>
      <c r="BA4737">
        <f t="shared" si="2110"/>
        <v>241</v>
      </c>
      <c r="BB4737" s="91" t="e">
        <f t="shared" si="2111"/>
        <v>#DIV/0!</v>
      </c>
    </row>
    <row r="4738" spans="1:54">
      <c r="A4738" s="2" t="s">
        <v>4851</v>
      </c>
      <c r="B4738" s="7" t="s">
        <v>44681</v>
      </c>
      <c r="C4738" s="17">
        <f t="shared" ref="C4738:C4801" si="2118">MROUND(A4738,0.1)+1+AN4738</f>
        <v>22.5</v>
      </c>
      <c r="D4738" s="28">
        <f t="shared" ref="D4738:D4801" si="2119">MROUND(S4738,1)</f>
        <v>230</v>
      </c>
      <c r="E4738" s="8">
        <f t="shared" si="2112"/>
        <v>20</v>
      </c>
      <c r="F4738" s="2" t="s">
        <v>9842</v>
      </c>
      <c r="G4738" s="54">
        <f t="shared" si="2113"/>
        <v>21.6</v>
      </c>
      <c r="H4738" s="20">
        <f t="shared" si="2114"/>
        <v>0.23563719999999999</v>
      </c>
      <c r="I4738" s="14" t="s">
        <v>19790</v>
      </c>
      <c r="J4738" s="14" t="s">
        <v>14828</v>
      </c>
      <c r="K4738" s="14" t="s">
        <v>24748</v>
      </c>
      <c r="L4738" s="14" t="s">
        <v>29707</v>
      </c>
      <c r="M4738" s="28">
        <f t="shared" si="2115"/>
        <v>11.2</v>
      </c>
      <c r="N4738" s="46">
        <f t="shared" ref="N4738:N4801" si="2120">MROUND(L4738,0.2)+5</f>
        <v>6</v>
      </c>
      <c r="O4738" s="17">
        <f t="shared" ref="O4738:P4801" si="2121">MROUND(I4738,0.2)</f>
        <v>1.8</v>
      </c>
      <c r="P4738" s="17">
        <f t="shared" si="2121"/>
        <v>6.6000000000000005</v>
      </c>
      <c r="Q4738" s="124">
        <f t="shared" ref="Q4738:Q4801" si="2122">IF(AN4738&gt;0,CEILING((1-H4738)*R4738,0.2),IF(MROUND((1-H4738)*R4738,0.2)&lt;0.2,MROUND((1-H4738)*R4738,0.2)+0.2, MROUND((1-H4738)*R4738,0.2)))</f>
        <v>2.2000000000000002</v>
      </c>
      <c r="R4738" s="26">
        <f t="shared" ref="R4738:R4801" si="2123">MROUND(K4738,0.2)</f>
        <v>2.8000000000000003</v>
      </c>
      <c r="S4738" s="2" t="s">
        <v>34686</v>
      </c>
      <c r="T4738" s="2" t="s">
        <v>39666</v>
      </c>
      <c r="U4738" s="24">
        <f t="shared" ref="U4738:V4801" si="2124">ROUNDUP(S4738+273,1)</f>
        <v>502.6</v>
      </c>
      <c r="V4738" s="66">
        <f t="shared" si="2124"/>
        <v>308.40000000000003</v>
      </c>
      <c r="W4738" s="54">
        <f t="shared" ref="W4738:W4801" si="2125">ROUNDUP(A4738/10,2)</f>
        <v>2.1599999999999997</v>
      </c>
      <c r="X4738" s="143">
        <f t="shared" ref="X4738:X4801" si="2126">U4738</f>
        <v>502.6</v>
      </c>
      <c r="Y4738" s="143">
        <f t="shared" ref="Y4738:Y4801" si="2127">W4738/5+0.1</f>
        <v>0.53199999999999992</v>
      </c>
      <c r="AD4738">
        <v>152</v>
      </c>
      <c r="AE4738">
        <v>-1</v>
      </c>
      <c r="AF4738" s="10">
        <v>37.9</v>
      </c>
      <c r="AG4738" s="10">
        <v>58.12</v>
      </c>
      <c r="AH4738" s="10">
        <f t="shared" ref="AH4738:AH4801" si="2128">((1.092*8.3144*(AE4738+273)*(LN(AF4738)-1.013)/(0.93-(AE4738+273)/(AD4738+273)))*((AD4738-T4738)/(AD4738-AE4738))^0.383)*1000/AG4738</f>
        <v>346282.12423134228</v>
      </c>
      <c r="AI4738" s="11">
        <f t="shared" si="2116"/>
        <v>0</v>
      </c>
      <c r="AJ4738">
        <f t="shared" si="2117"/>
        <v>0</v>
      </c>
      <c r="AK4738" t="e">
        <f t="shared" ref="AK4738:AK4801" si="2129">0.07*AJ4738*AI4738/AC4738</f>
        <v>#DIV/0!</v>
      </c>
      <c r="AL4738">
        <f t="shared" ref="AL4738:AL4801" si="2130">(1-H4738)*O4738*P4738*R4738</f>
        <v>25.425764179200005</v>
      </c>
      <c r="AM4738" s="5">
        <f t="shared" ref="AM4738:AM4801" si="2131">MROUND(A4738,0.1)/5</f>
        <v>4.3</v>
      </c>
      <c r="AN4738">
        <v>0</v>
      </c>
      <c r="AO4738" s="72">
        <f t="shared" ref="AO4738:AO4801" si="2132">CEILING(R4738,0.2)</f>
        <v>2.8000000000000003</v>
      </c>
      <c r="AP4738" s="72">
        <f t="shared" ref="AP4738:AP4801" si="2133">Q4738</f>
        <v>2.2000000000000002</v>
      </c>
      <c r="AQ4738" s="72">
        <f t="shared" ref="AQ4738:AQ4801" si="2134">CEILING((1-H4738)*R4738,0.2)</f>
        <v>2.2000000000000002</v>
      </c>
      <c r="AR4738" s="71" t="e">
        <f t="shared" ref="AR4738:AR4801" si="2135">AL4738+AK4738</f>
        <v>#DIV/0!</v>
      </c>
      <c r="BA4738">
        <f t="shared" ref="BA4738:BA4801" si="2136">D4738</f>
        <v>230</v>
      </c>
      <c r="BB4738" s="91" t="e">
        <f t="shared" ref="BB4738:BB4801" si="2137">AK4738/AL4738</f>
        <v>#DIV/0!</v>
      </c>
    </row>
    <row r="4739" spans="1:54">
      <c r="A4739" s="2" t="s">
        <v>4852</v>
      </c>
      <c r="B4739" s="7" t="s">
        <v>44682</v>
      </c>
      <c r="C4739" s="17">
        <f t="shared" si="2118"/>
        <v>21.900000000000002</v>
      </c>
      <c r="D4739" s="28">
        <f t="shared" si="2119"/>
        <v>239</v>
      </c>
      <c r="E4739" s="8">
        <f t="shared" ref="E4739:E4802" si="2138">MROUND(SQRT(((P4739*O4739*Q4739)/MAX(O4739,P4739,Q4739)))*10,1)</f>
        <v>8</v>
      </c>
      <c r="F4739" s="2" t="s">
        <v>9843</v>
      </c>
      <c r="G4739" s="54">
        <f t="shared" ref="G4739:G4802" si="2139">ROUNDUP(A4739,1)</f>
        <v>20.900000000000002</v>
      </c>
      <c r="H4739" s="20">
        <f t="shared" ref="H4739:H4802" si="2140">F4739/100</f>
        <v>0.28300380000000003</v>
      </c>
      <c r="I4739" s="14" t="s">
        <v>19791</v>
      </c>
      <c r="J4739" s="14" t="s">
        <v>14829</v>
      </c>
      <c r="K4739" s="14" t="s">
        <v>24749</v>
      </c>
      <c r="L4739" s="14" t="s">
        <v>29708</v>
      </c>
      <c r="M4739" s="28">
        <f t="shared" ref="M4739:M4802" si="2141">14.5-P4739/2</f>
        <v>11.5</v>
      </c>
      <c r="N4739" s="46">
        <f t="shared" si="2120"/>
        <v>5.8</v>
      </c>
      <c r="O4739" s="17">
        <f t="shared" si="2121"/>
        <v>1</v>
      </c>
      <c r="P4739" s="17">
        <f t="shared" si="2121"/>
        <v>6</v>
      </c>
      <c r="Q4739" s="124">
        <f t="shared" si="2122"/>
        <v>0.60000000000000009</v>
      </c>
      <c r="R4739" s="26">
        <f t="shared" si="2123"/>
        <v>0.8</v>
      </c>
      <c r="S4739" s="2" t="s">
        <v>34687</v>
      </c>
      <c r="T4739" s="2" t="s">
        <v>39667</v>
      </c>
      <c r="U4739" s="24">
        <f t="shared" si="2124"/>
        <v>512.1</v>
      </c>
      <c r="V4739" s="66">
        <f t="shared" si="2124"/>
        <v>321.8</v>
      </c>
      <c r="W4739" s="54">
        <f t="shared" si="2125"/>
        <v>2.09</v>
      </c>
      <c r="X4739" s="143">
        <f t="shared" si="2126"/>
        <v>512.1</v>
      </c>
      <c r="Y4739" s="143">
        <f t="shared" si="2127"/>
        <v>0.51800000000000002</v>
      </c>
      <c r="AD4739">
        <v>152</v>
      </c>
      <c r="AE4739">
        <v>-1</v>
      </c>
      <c r="AF4739" s="10">
        <v>37.9</v>
      </c>
      <c r="AG4739" s="10">
        <v>58.12</v>
      </c>
      <c r="AH4739" s="10">
        <f t="shared" si="2128"/>
        <v>330440.36857390398</v>
      </c>
      <c r="AI4739" s="11">
        <f t="shared" si="2116"/>
        <v>0</v>
      </c>
      <c r="AJ4739">
        <f t="shared" si="2117"/>
        <v>0</v>
      </c>
      <c r="AK4739" t="e">
        <f t="shared" si="2129"/>
        <v>#DIV/0!</v>
      </c>
      <c r="AL4739">
        <f t="shared" si="2130"/>
        <v>3.44158176</v>
      </c>
      <c r="AM4739" s="5">
        <f t="shared" si="2131"/>
        <v>4.1800000000000006</v>
      </c>
      <c r="AN4739">
        <v>0</v>
      </c>
      <c r="AO4739" s="72">
        <f t="shared" si="2132"/>
        <v>0.8</v>
      </c>
      <c r="AP4739" s="72">
        <f t="shared" si="2133"/>
        <v>0.60000000000000009</v>
      </c>
      <c r="AQ4739" s="72">
        <f t="shared" si="2134"/>
        <v>0.60000000000000009</v>
      </c>
      <c r="AR4739" s="71" t="e">
        <f t="shared" si="2135"/>
        <v>#DIV/0!</v>
      </c>
      <c r="BA4739">
        <f t="shared" si="2136"/>
        <v>239</v>
      </c>
      <c r="BB4739" s="91" t="e">
        <f t="shared" si="2137"/>
        <v>#DIV/0!</v>
      </c>
    </row>
    <row r="4740" spans="1:54">
      <c r="A4740" s="2" t="s">
        <v>4853</v>
      </c>
      <c r="B4740" s="7" t="s">
        <v>44683</v>
      </c>
      <c r="C4740" s="17">
        <f t="shared" si="2118"/>
        <v>20.5</v>
      </c>
      <c r="D4740" s="28">
        <f t="shared" si="2119"/>
        <v>240</v>
      </c>
      <c r="E4740" s="8">
        <f t="shared" si="2138"/>
        <v>7</v>
      </c>
      <c r="F4740" s="2" t="s">
        <v>9844</v>
      </c>
      <c r="G4740" s="54">
        <f t="shared" si="2139"/>
        <v>19.5</v>
      </c>
      <c r="H4740" s="20">
        <f t="shared" si="2140"/>
        <v>0.51254130000000009</v>
      </c>
      <c r="I4740" s="14" t="s">
        <v>19792</v>
      </c>
      <c r="J4740" s="14" t="s">
        <v>14830</v>
      </c>
      <c r="K4740" s="14" t="s">
        <v>24750</v>
      </c>
      <c r="L4740" s="14" t="s">
        <v>29709</v>
      </c>
      <c r="M4740" s="28">
        <f t="shared" si="2141"/>
        <v>11.3</v>
      </c>
      <c r="N4740" s="46">
        <f t="shared" si="2120"/>
        <v>7</v>
      </c>
      <c r="O4740" s="17">
        <f t="shared" si="2121"/>
        <v>1.4000000000000001</v>
      </c>
      <c r="P4740" s="17">
        <f t="shared" si="2121"/>
        <v>6.4</v>
      </c>
      <c r="Q4740" s="124">
        <f t="shared" si="2122"/>
        <v>0.4</v>
      </c>
      <c r="R4740" s="26">
        <f t="shared" si="2123"/>
        <v>0.8</v>
      </c>
      <c r="S4740" s="2" t="s">
        <v>34688</v>
      </c>
      <c r="T4740" s="2" t="s">
        <v>39668</v>
      </c>
      <c r="U4740" s="24">
        <f t="shared" si="2124"/>
        <v>512.6</v>
      </c>
      <c r="V4740" s="66">
        <f t="shared" si="2124"/>
        <v>357.20000000000005</v>
      </c>
      <c r="W4740" s="54">
        <f t="shared" si="2125"/>
        <v>1.95</v>
      </c>
      <c r="X4740" s="143">
        <f t="shared" si="2126"/>
        <v>512.6</v>
      </c>
      <c r="Y4740" s="143">
        <f t="shared" si="2127"/>
        <v>0.49</v>
      </c>
      <c r="AD4740">
        <v>152</v>
      </c>
      <c r="AE4740">
        <v>-1</v>
      </c>
      <c r="AF4740" s="10">
        <v>37.9</v>
      </c>
      <c r="AG4740" s="10">
        <v>58.12</v>
      </c>
      <c r="AH4740" s="10">
        <f t="shared" si="2128"/>
        <v>281444.18693912565</v>
      </c>
      <c r="AI4740" s="11">
        <f t="shared" si="2116"/>
        <v>0</v>
      </c>
      <c r="AJ4740">
        <f t="shared" si="2117"/>
        <v>0</v>
      </c>
      <c r="AK4740" t="e">
        <f t="shared" si="2129"/>
        <v>#DIV/0!</v>
      </c>
      <c r="AL4740">
        <f t="shared" si="2130"/>
        <v>3.4941039616</v>
      </c>
      <c r="AM4740" s="5">
        <f t="shared" si="2131"/>
        <v>3.9</v>
      </c>
      <c r="AN4740">
        <v>0</v>
      </c>
      <c r="AO4740" s="72">
        <f t="shared" si="2132"/>
        <v>0.8</v>
      </c>
      <c r="AP4740" s="72">
        <f t="shared" si="2133"/>
        <v>0.4</v>
      </c>
      <c r="AQ4740" s="72">
        <f t="shared" si="2134"/>
        <v>0.4</v>
      </c>
      <c r="AR4740" s="71" t="e">
        <f t="shared" si="2135"/>
        <v>#DIV/0!</v>
      </c>
      <c r="BA4740">
        <f t="shared" si="2136"/>
        <v>240</v>
      </c>
      <c r="BB4740" s="91" t="e">
        <f t="shared" si="2137"/>
        <v>#DIV/0!</v>
      </c>
    </row>
    <row r="4741" spans="1:54">
      <c r="A4741" s="2" t="s">
        <v>4854</v>
      </c>
      <c r="B4741" s="7" t="s">
        <v>44684</v>
      </c>
      <c r="C4741" s="17">
        <f t="shared" si="2118"/>
        <v>13.8</v>
      </c>
      <c r="D4741" s="28">
        <f t="shared" si="2119"/>
        <v>263</v>
      </c>
      <c r="E4741" s="8">
        <f t="shared" si="2138"/>
        <v>3</v>
      </c>
      <c r="F4741" s="2" t="s">
        <v>9845</v>
      </c>
      <c r="G4741" s="54">
        <f t="shared" si="2139"/>
        <v>12.799999999999999</v>
      </c>
      <c r="H4741" s="20">
        <f t="shared" si="2140"/>
        <v>0.67580050000000003</v>
      </c>
      <c r="I4741" s="14" t="s">
        <v>19793</v>
      </c>
      <c r="J4741" s="14" t="s">
        <v>14831</v>
      </c>
      <c r="K4741" s="14" t="s">
        <v>24751</v>
      </c>
      <c r="L4741" s="14" t="s">
        <v>29710</v>
      </c>
      <c r="M4741" s="28">
        <f t="shared" si="2141"/>
        <v>12.3</v>
      </c>
      <c r="N4741" s="46">
        <f t="shared" si="2120"/>
        <v>6.8</v>
      </c>
      <c r="O4741" s="17">
        <f t="shared" si="2121"/>
        <v>0.4</v>
      </c>
      <c r="P4741" s="17">
        <f t="shared" si="2121"/>
        <v>4.4000000000000004</v>
      </c>
      <c r="Q4741" s="124">
        <f t="shared" si="2122"/>
        <v>0.2</v>
      </c>
      <c r="R4741" s="26">
        <f t="shared" si="2123"/>
        <v>0.4</v>
      </c>
      <c r="S4741" s="2" t="s">
        <v>34689</v>
      </c>
      <c r="T4741" s="2" t="s">
        <v>39669</v>
      </c>
      <c r="U4741" s="24">
        <f t="shared" si="2124"/>
        <v>535.80000000000007</v>
      </c>
      <c r="V4741" s="66">
        <f t="shared" si="2124"/>
        <v>312.70000000000005</v>
      </c>
      <c r="W4741" s="54">
        <f t="shared" si="2125"/>
        <v>1.28</v>
      </c>
      <c r="X4741" s="143">
        <f t="shared" si="2126"/>
        <v>535.80000000000007</v>
      </c>
      <c r="Y4741" s="143">
        <f t="shared" si="2127"/>
        <v>0.35599999999999998</v>
      </c>
      <c r="AD4741">
        <v>152</v>
      </c>
      <c r="AE4741">
        <v>-1</v>
      </c>
      <c r="AF4741" s="10">
        <v>37.9</v>
      </c>
      <c r="AG4741" s="10">
        <v>58.12</v>
      </c>
      <c r="AH4741" s="10">
        <f t="shared" si="2128"/>
        <v>341350.77448346629</v>
      </c>
      <c r="AI4741" s="11">
        <f t="shared" si="2116"/>
        <v>0</v>
      </c>
      <c r="AJ4741">
        <f t="shared" si="2117"/>
        <v>0</v>
      </c>
      <c r="AK4741" t="e">
        <f t="shared" si="2129"/>
        <v>#DIV/0!</v>
      </c>
      <c r="AL4741">
        <f t="shared" si="2130"/>
        <v>0.22823644800000001</v>
      </c>
      <c r="AM4741" s="5">
        <f t="shared" si="2131"/>
        <v>2.56</v>
      </c>
      <c r="AN4741">
        <v>0</v>
      </c>
      <c r="AO4741" s="72">
        <f t="shared" si="2132"/>
        <v>0.4</v>
      </c>
      <c r="AP4741" s="72">
        <f t="shared" si="2133"/>
        <v>0.2</v>
      </c>
      <c r="AQ4741" s="72">
        <f t="shared" si="2134"/>
        <v>0.2</v>
      </c>
      <c r="AR4741" s="71" t="e">
        <f t="shared" si="2135"/>
        <v>#DIV/0!</v>
      </c>
      <c r="BA4741">
        <f t="shared" si="2136"/>
        <v>263</v>
      </c>
      <c r="BB4741" s="91" t="e">
        <f t="shared" si="2137"/>
        <v>#DIV/0!</v>
      </c>
    </row>
    <row r="4742" spans="1:54">
      <c r="A4742" s="2" t="s">
        <v>4855</v>
      </c>
      <c r="B4742" s="7" t="s">
        <v>44685</v>
      </c>
      <c r="C4742" s="17">
        <f t="shared" si="2118"/>
        <v>10</v>
      </c>
      <c r="D4742" s="28">
        <f t="shared" si="2119"/>
        <v>288</v>
      </c>
      <c r="E4742" s="8">
        <f t="shared" si="2138"/>
        <v>8</v>
      </c>
      <c r="F4742" s="2" t="s">
        <v>9846</v>
      </c>
      <c r="G4742" s="54">
        <f t="shared" si="2139"/>
        <v>9.1</v>
      </c>
      <c r="H4742" s="20">
        <f t="shared" si="2140"/>
        <v>0.84225470000000002</v>
      </c>
      <c r="I4742" s="14" t="s">
        <v>19794</v>
      </c>
      <c r="J4742" s="14" t="s">
        <v>14832</v>
      </c>
      <c r="K4742" s="14" t="s">
        <v>24752</v>
      </c>
      <c r="L4742" s="14" t="s">
        <v>29711</v>
      </c>
      <c r="M4742" s="28">
        <f t="shared" si="2141"/>
        <v>13</v>
      </c>
      <c r="N4742" s="46">
        <f t="shared" si="2120"/>
        <v>6.2</v>
      </c>
      <c r="O4742" s="17">
        <f t="shared" si="2121"/>
        <v>1.6</v>
      </c>
      <c r="P4742" s="17">
        <f t="shared" si="2121"/>
        <v>3</v>
      </c>
      <c r="Q4742" s="124">
        <f t="shared" si="2122"/>
        <v>0.4</v>
      </c>
      <c r="R4742" s="26">
        <f t="shared" si="2123"/>
        <v>2.2000000000000002</v>
      </c>
      <c r="S4742" s="2" t="s">
        <v>34690</v>
      </c>
      <c r="T4742" s="2" t="s">
        <v>39670</v>
      </c>
      <c r="U4742" s="24">
        <f t="shared" si="2124"/>
        <v>561.1</v>
      </c>
      <c r="V4742" s="66">
        <f t="shared" si="2124"/>
        <v>402.1</v>
      </c>
      <c r="W4742" s="54">
        <f t="shared" si="2125"/>
        <v>0.91</v>
      </c>
      <c r="X4742" s="143">
        <f t="shared" si="2126"/>
        <v>561.1</v>
      </c>
      <c r="Y4742" s="143">
        <f t="shared" si="2127"/>
        <v>0.28200000000000003</v>
      </c>
      <c r="AD4742">
        <v>152</v>
      </c>
      <c r="AE4742">
        <v>-1</v>
      </c>
      <c r="AF4742" s="10">
        <v>37.9</v>
      </c>
      <c r="AG4742" s="10">
        <v>58.12</v>
      </c>
      <c r="AH4742" s="10">
        <f t="shared" si="2128"/>
        <v>185824.95850698126</v>
      </c>
      <c r="AI4742" s="11">
        <f t="shared" si="2116"/>
        <v>0</v>
      </c>
      <c r="AJ4742">
        <f t="shared" si="2117"/>
        <v>0</v>
      </c>
      <c r="AK4742" t="e">
        <f t="shared" si="2129"/>
        <v>#DIV/0!</v>
      </c>
      <c r="AL4742">
        <f t="shared" si="2130"/>
        <v>1.6657903680000001</v>
      </c>
      <c r="AM4742" s="5">
        <f t="shared" si="2131"/>
        <v>1.8</v>
      </c>
      <c r="AN4742">
        <v>0</v>
      </c>
      <c r="AO4742" s="72">
        <f t="shared" si="2132"/>
        <v>2.2000000000000002</v>
      </c>
      <c r="AP4742" s="72">
        <f t="shared" si="2133"/>
        <v>0.4</v>
      </c>
      <c r="AQ4742" s="72">
        <f t="shared" si="2134"/>
        <v>0.4</v>
      </c>
      <c r="AR4742" s="71" t="e">
        <f t="shared" si="2135"/>
        <v>#DIV/0!</v>
      </c>
      <c r="BA4742">
        <f t="shared" si="2136"/>
        <v>288</v>
      </c>
      <c r="BB4742" s="91" t="e">
        <f t="shared" si="2137"/>
        <v>#DIV/0!</v>
      </c>
    </row>
    <row r="4743" spans="1:54">
      <c r="A4743" s="2" t="s">
        <v>4856</v>
      </c>
      <c r="B4743" s="7" t="s">
        <v>44686</v>
      </c>
      <c r="C4743" s="17">
        <f t="shared" si="2118"/>
        <v>22.200000000000003</v>
      </c>
      <c r="D4743" s="28">
        <f t="shared" si="2119"/>
        <v>70</v>
      </c>
      <c r="E4743" s="8">
        <f t="shared" si="2138"/>
        <v>10</v>
      </c>
      <c r="F4743" s="2" t="s">
        <v>9847</v>
      </c>
      <c r="G4743" s="54">
        <f t="shared" si="2139"/>
        <v>21.200000000000003</v>
      </c>
      <c r="H4743" s="20">
        <f t="shared" si="2140"/>
        <v>0.50932850000000007</v>
      </c>
      <c r="I4743" s="14" t="s">
        <v>19795</v>
      </c>
      <c r="J4743" s="14" t="s">
        <v>14833</v>
      </c>
      <c r="K4743" s="14" t="s">
        <v>24753</v>
      </c>
      <c r="L4743" s="14" t="s">
        <v>29712</v>
      </c>
      <c r="M4743" s="28">
        <f t="shared" si="2141"/>
        <v>13.6</v>
      </c>
      <c r="N4743" s="46">
        <f t="shared" si="2120"/>
        <v>6.8</v>
      </c>
      <c r="O4743" s="17">
        <f t="shared" si="2121"/>
        <v>1.2000000000000002</v>
      </c>
      <c r="P4743" s="17">
        <f t="shared" si="2121"/>
        <v>1.8</v>
      </c>
      <c r="Q4743" s="124">
        <f t="shared" si="2122"/>
        <v>0.8</v>
      </c>
      <c r="R4743" s="26">
        <f t="shared" si="2123"/>
        <v>1.8</v>
      </c>
      <c r="S4743" s="2" t="s">
        <v>34691</v>
      </c>
      <c r="T4743" s="2" t="s">
        <v>39671</v>
      </c>
      <c r="U4743" s="24">
        <f t="shared" si="2124"/>
        <v>343.5</v>
      </c>
      <c r="V4743" s="66">
        <f t="shared" si="2124"/>
        <v>331.1</v>
      </c>
      <c r="W4743" s="54">
        <f t="shared" si="2125"/>
        <v>2.1199999999999997</v>
      </c>
      <c r="X4743" s="143">
        <f t="shared" si="2126"/>
        <v>343.5</v>
      </c>
      <c r="Y4743" s="143">
        <f t="shared" si="2127"/>
        <v>0.52399999999999991</v>
      </c>
      <c r="AD4743">
        <v>152</v>
      </c>
      <c r="AE4743">
        <v>-1</v>
      </c>
      <c r="AF4743" s="10">
        <v>37.9</v>
      </c>
      <c r="AG4743" s="10">
        <v>58.12</v>
      </c>
      <c r="AH4743" s="10">
        <f t="shared" si="2128"/>
        <v>318762.03936273413</v>
      </c>
      <c r="AI4743" s="11">
        <f t="shared" si="2116"/>
        <v>0</v>
      </c>
      <c r="AJ4743">
        <f t="shared" si="2117"/>
        <v>0</v>
      </c>
      <c r="AK4743" t="e">
        <f t="shared" si="2129"/>
        <v>#DIV/0!</v>
      </c>
      <c r="AL4743">
        <f t="shared" si="2130"/>
        <v>1.9077307920000004</v>
      </c>
      <c r="AM4743" s="5">
        <f t="shared" si="2131"/>
        <v>4.24</v>
      </c>
      <c r="AN4743">
        <v>0</v>
      </c>
      <c r="AO4743" s="72">
        <f t="shared" si="2132"/>
        <v>1.8</v>
      </c>
      <c r="AP4743" s="72">
        <f t="shared" si="2133"/>
        <v>0.8</v>
      </c>
      <c r="AQ4743" s="72">
        <f t="shared" si="2134"/>
        <v>1</v>
      </c>
      <c r="AR4743" s="71" t="e">
        <f t="shared" si="2135"/>
        <v>#DIV/0!</v>
      </c>
      <c r="BA4743">
        <f t="shared" si="2136"/>
        <v>70</v>
      </c>
      <c r="BB4743" s="91" t="e">
        <f t="shared" si="2137"/>
        <v>#DIV/0!</v>
      </c>
    </row>
    <row r="4744" spans="1:54">
      <c r="A4744" s="2" t="s">
        <v>4857</v>
      </c>
      <c r="B4744" s="7" t="s">
        <v>44687</v>
      </c>
      <c r="C4744" s="17">
        <f t="shared" si="2118"/>
        <v>11.600000000000001</v>
      </c>
      <c r="D4744" s="28">
        <f t="shared" si="2119"/>
        <v>106</v>
      </c>
      <c r="E4744" s="8">
        <f t="shared" si="2138"/>
        <v>5</v>
      </c>
      <c r="F4744" s="2" t="s">
        <v>9848</v>
      </c>
      <c r="G4744" s="54">
        <f t="shared" si="2139"/>
        <v>10.6</v>
      </c>
      <c r="H4744" s="20">
        <f t="shared" si="2140"/>
        <v>0.77515400000000001</v>
      </c>
      <c r="I4744" s="14" t="s">
        <v>19796</v>
      </c>
      <c r="J4744" s="14" t="s">
        <v>14834</v>
      </c>
      <c r="K4744" s="14" t="s">
        <v>24754</v>
      </c>
      <c r="L4744" s="14" t="s">
        <v>29713</v>
      </c>
      <c r="M4744" s="28">
        <f t="shared" si="2141"/>
        <v>13.9</v>
      </c>
      <c r="N4744" s="46">
        <f t="shared" si="2120"/>
        <v>5.2</v>
      </c>
      <c r="O4744" s="17">
        <f t="shared" si="2121"/>
        <v>2.2000000000000002</v>
      </c>
      <c r="P4744" s="17">
        <f t="shared" si="2121"/>
        <v>1.2000000000000002</v>
      </c>
      <c r="Q4744" s="124">
        <f t="shared" si="2122"/>
        <v>0.2</v>
      </c>
      <c r="R4744" s="26">
        <f t="shared" si="2123"/>
        <v>0.60000000000000009</v>
      </c>
      <c r="S4744" s="2" t="s">
        <v>34692</v>
      </c>
      <c r="T4744" s="2" t="s">
        <v>39672</v>
      </c>
      <c r="U4744" s="24">
        <f t="shared" si="2124"/>
        <v>378.6</v>
      </c>
      <c r="V4744" s="66">
        <f t="shared" si="2124"/>
        <v>401.5</v>
      </c>
      <c r="W4744" s="54">
        <f t="shared" si="2125"/>
        <v>1.06</v>
      </c>
      <c r="X4744" s="143">
        <f t="shared" si="2126"/>
        <v>378.6</v>
      </c>
      <c r="Y4744" s="143">
        <f t="shared" si="2127"/>
        <v>0.31200000000000006</v>
      </c>
      <c r="AD4744">
        <v>152</v>
      </c>
      <c r="AE4744">
        <v>-1</v>
      </c>
      <c r="AF4744" s="10">
        <v>37.9</v>
      </c>
      <c r="AG4744" s="10">
        <v>58.12</v>
      </c>
      <c r="AH4744" s="10">
        <f t="shared" si="2128"/>
        <v>187660.47886453444</v>
      </c>
      <c r="AI4744" s="11">
        <f t="shared" si="2116"/>
        <v>0</v>
      </c>
      <c r="AJ4744">
        <f t="shared" si="2117"/>
        <v>0</v>
      </c>
      <c r="AK4744" t="e">
        <f t="shared" si="2129"/>
        <v>#DIV/0!</v>
      </c>
      <c r="AL4744">
        <f t="shared" si="2130"/>
        <v>0.35615606400000016</v>
      </c>
      <c r="AM4744" s="5">
        <f t="shared" si="2131"/>
        <v>2.12</v>
      </c>
      <c r="AN4744">
        <v>0</v>
      </c>
      <c r="AO4744" s="72">
        <f t="shared" si="2132"/>
        <v>0.60000000000000009</v>
      </c>
      <c r="AP4744" s="72">
        <f t="shared" si="2133"/>
        <v>0.2</v>
      </c>
      <c r="AQ4744" s="72">
        <f t="shared" si="2134"/>
        <v>0.2</v>
      </c>
      <c r="AR4744" s="71" t="e">
        <f t="shared" si="2135"/>
        <v>#DIV/0!</v>
      </c>
      <c r="BA4744">
        <f t="shared" si="2136"/>
        <v>106</v>
      </c>
      <c r="BB4744" s="91" t="e">
        <f t="shared" si="2137"/>
        <v>#DIV/0!</v>
      </c>
    </row>
    <row r="4745" spans="1:54">
      <c r="A4745" s="2" t="s">
        <v>4858</v>
      </c>
      <c r="B4745" s="7" t="s">
        <v>44688</v>
      </c>
      <c r="C4745" s="17">
        <f t="shared" si="2118"/>
        <v>7.9</v>
      </c>
      <c r="D4745" s="28">
        <f t="shared" si="2119"/>
        <v>234</v>
      </c>
      <c r="E4745" s="8">
        <f t="shared" si="2138"/>
        <v>15</v>
      </c>
      <c r="F4745" s="2" t="s">
        <v>9849</v>
      </c>
      <c r="G4745" s="54">
        <f t="shared" si="2139"/>
        <v>6.8999999999999995</v>
      </c>
      <c r="H4745" s="20">
        <f t="shared" si="2140"/>
        <v>0.37557670000000004</v>
      </c>
      <c r="I4745" s="14" t="s">
        <v>19797</v>
      </c>
      <c r="J4745" s="14" t="s">
        <v>14835</v>
      </c>
      <c r="K4745" s="14" t="s">
        <v>24755</v>
      </c>
      <c r="L4745" s="14" t="s">
        <v>29714</v>
      </c>
      <c r="M4745" s="28">
        <f t="shared" si="2141"/>
        <v>9.8000000000000007</v>
      </c>
      <c r="N4745" s="46">
        <f t="shared" si="2120"/>
        <v>5.2</v>
      </c>
      <c r="O4745" s="17">
        <f t="shared" si="2121"/>
        <v>2.2000000000000002</v>
      </c>
      <c r="P4745" s="17">
        <f t="shared" si="2121"/>
        <v>9.4</v>
      </c>
      <c r="Q4745" s="124">
        <f t="shared" si="2122"/>
        <v>1</v>
      </c>
      <c r="R4745" s="26">
        <f t="shared" si="2123"/>
        <v>1.6</v>
      </c>
      <c r="S4745" s="2" t="s">
        <v>34693</v>
      </c>
      <c r="T4745" s="2" t="s">
        <v>39673</v>
      </c>
      <c r="U4745" s="24">
        <f t="shared" si="2124"/>
        <v>506.90000000000003</v>
      </c>
      <c r="V4745" s="66">
        <f t="shared" si="2124"/>
        <v>384</v>
      </c>
      <c r="W4745" s="54">
        <f t="shared" si="2125"/>
        <v>0.69000000000000006</v>
      </c>
      <c r="X4745" s="143">
        <f t="shared" si="2126"/>
        <v>506.90000000000003</v>
      </c>
      <c r="Y4745" s="143">
        <f t="shared" si="2127"/>
        <v>0.23800000000000002</v>
      </c>
      <c r="AD4745">
        <v>152</v>
      </c>
      <c r="AE4745">
        <v>-1</v>
      </c>
      <c r="AF4745" s="10">
        <v>37.9</v>
      </c>
      <c r="AG4745" s="10">
        <v>58.12</v>
      </c>
      <c r="AH4745" s="10">
        <f t="shared" si="2128"/>
        <v>232084.56413573999</v>
      </c>
      <c r="AI4745" s="11">
        <f t="shared" si="2116"/>
        <v>0</v>
      </c>
      <c r="AJ4745">
        <f t="shared" si="2117"/>
        <v>0</v>
      </c>
      <c r="AK4745" t="e">
        <f t="shared" si="2129"/>
        <v>#DIV/0!</v>
      </c>
      <c r="AL4745">
        <f t="shared" si="2130"/>
        <v>20.660918150399997</v>
      </c>
      <c r="AM4745" s="5">
        <f t="shared" si="2131"/>
        <v>1.3800000000000001</v>
      </c>
      <c r="AN4745">
        <v>0</v>
      </c>
      <c r="AO4745" s="72">
        <f t="shared" si="2132"/>
        <v>1.6</v>
      </c>
      <c r="AP4745" s="72">
        <f t="shared" si="2133"/>
        <v>1</v>
      </c>
      <c r="AQ4745" s="72">
        <f t="shared" si="2134"/>
        <v>1</v>
      </c>
      <c r="AR4745" s="71" t="e">
        <f t="shared" si="2135"/>
        <v>#DIV/0!</v>
      </c>
      <c r="BA4745">
        <f t="shared" si="2136"/>
        <v>234</v>
      </c>
      <c r="BB4745" s="91" t="e">
        <f t="shared" si="2137"/>
        <v>#DIV/0!</v>
      </c>
    </row>
    <row r="4746" spans="1:54">
      <c r="A4746" s="2" t="s">
        <v>4859</v>
      </c>
      <c r="B4746" s="7" t="s">
        <v>44689</v>
      </c>
      <c r="C4746" s="17">
        <f t="shared" si="2118"/>
        <v>13.8</v>
      </c>
      <c r="D4746" s="28">
        <f t="shared" si="2119"/>
        <v>93</v>
      </c>
      <c r="E4746" s="8">
        <f t="shared" si="2138"/>
        <v>6</v>
      </c>
      <c r="F4746" s="2" t="s">
        <v>9850</v>
      </c>
      <c r="G4746" s="54">
        <f t="shared" si="2139"/>
        <v>12.9</v>
      </c>
      <c r="H4746" s="20">
        <f t="shared" si="2140"/>
        <v>0.67642849999999999</v>
      </c>
      <c r="I4746" s="14" t="s">
        <v>19798</v>
      </c>
      <c r="J4746" s="14" t="s">
        <v>14836</v>
      </c>
      <c r="K4746" s="14" t="s">
        <v>24756</v>
      </c>
      <c r="L4746" s="14" t="s">
        <v>29715</v>
      </c>
      <c r="M4746" s="28">
        <f t="shared" si="2141"/>
        <v>13.5</v>
      </c>
      <c r="N4746" s="46">
        <f t="shared" si="2120"/>
        <v>5.6</v>
      </c>
      <c r="O4746" s="17">
        <f t="shared" si="2121"/>
        <v>2.6</v>
      </c>
      <c r="P4746" s="17">
        <f t="shared" si="2121"/>
        <v>2</v>
      </c>
      <c r="Q4746" s="124">
        <f t="shared" si="2122"/>
        <v>0.2</v>
      </c>
      <c r="R4746" s="26">
        <f t="shared" si="2123"/>
        <v>0.60000000000000009</v>
      </c>
      <c r="S4746" s="2" t="s">
        <v>34694</v>
      </c>
      <c r="T4746" s="2" t="s">
        <v>39674</v>
      </c>
      <c r="U4746" s="24">
        <f t="shared" si="2124"/>
        <v>366.3</v>
      </c>
      <c r="V4746" s="66">
        <f t="shared" si="2124"/>
        <v>352.8</v>
      </c>
      <c r="W4746" s="54">
        <f t="shared" si="2125"/>
        <v>1.29</v>
      </c>
      <c r="X4746" s="143">
        <f t="shared" si="2126"/>
        <v>366.3</v>
      </c>
      <c r="Y4746" s="143">
        <f t="shared" si="2127"/>
        <v>0.35799999999999998</v>
      </c>
      <c r="AD4746">
        <v>152</v>
      </c>
      <c r="AE4746">
        <v>-1</v>
      </c>
      <c r="AF4746" s="10">
        <v>37.9</v>
      </c>
      <c r="AG4746" s="10">
        <v>58.12</v>
      </c>
      <c r="AH4746" s="10">
        <f t="shared" si="2128"/>
        <v>288151.92810504755</v>
      </c>
      <c r="AI4746" s="11">
        <f t="shared" si="2116"/>
        <v>0</v>
      </c>
      <c r="AJ4746">
        <f t="shared" si="2117"/>
        <v>0</v>
      </c>
      <c r="AK4746" t="e">
        <f t="shared" si="2129"/>
        <v>#DIV/0!</v>
      </c>
      <c r="AL4746">
        <f t="shared" si="2130"/>
        <v>1.0095430800000003</v>
      </c>
      <c r="AM4746" s="5">
        <f t="shared" si="2131"/>
        <v>2.56</v>
      </c>
      <c r="AN4746">
        <v>0</v>
      </c>
      <c r="AO4746" s="72">
        <f t="shared" si="2132"/>
        <v>0.60000000000000009</v>
      </c>
      <c r="AP4746" s="72">
        <f t="shared" si="2133"/>
        <v>0.2</v>
      </c>
      <c r="AQ4746" s="72">
        <f t="shared" si="2134"/>
        <v>0.2</v>
      </c>
      <c r="AR4746" s="71" t="e">
        <f t="shared" si="2135"/>
        <v>#DIV/0!</v>
      </c>
      <c r="BA4746">
        <f t="shared" si="2136"/>
        <v>93</v>
      </c>
      <c r="BB4746" s="91" t="e">
        <f t="shared" si="2137"/>
        <v>#DIV/0!</v>
      </c>
    </row>
    <row r="4747" spans="1:54">
      <c r="A4747" s="2" t="s">
        <v>4860</v>
      </c>
      <c r="B4747" s="7" t="s">
        <v>44690</v>
      </c>
      <c r="C4747" s="17">
        <f t="shared" si="2118"/>
        <v>13</v>
      </c>
      <c r="D4747" s="28">
        <f t="shared" si="2119"/>
        <v>224</v>
      </c>
      <c r="E4747" s="8">
        <f t="shared" si="2138"/>
        <v>4</v>
      </c>
      <c r="F4747" s="2" t="s">
        <v>9851</v>
      </c>
      <c r="G4747" s="54">
        <f t="shared" si="2139"/>
        <v>12</v>
      </c>
      <c r="H4747" s="20">
        <f t="shared" si="2140"/>
        <v>0.62109420000000004</v>
      </c>
      <c r="I4747" s="14" t="s">
        <v>19799</v>
      </c>
      <c r="J4747" s="14" t="s">
        <v>14837</v>
      </c>
      <c r="K4747" s="14" t="s">
        <v>24757</v>
      </c>
      <c r="L4747" s="14" t="s">
        <v>29716</v>
      </c>
      <c r="M4747" s="28">
        <f t="shared" si="2141"/>
        <v>13.6</v>
      </c>
      <c r="N4747" s="46">
        <f t="shared" si="2120"/>
        <v>6.2</v>
      </c>
      <c r="O4747" s="17">
        <f t="shared" si="2121"/>
        <v>0.8</v>
      </c>
      <c r="P4747" s="17">
        <f t="shared" si="2121"/>
        <v>1.8</v>
      </c>
      <c r="Q4747" s="124">
        <f t="shared" si="2122"/>
        <v>0.2</v>
      </c>
      <c r="R4747" s="26">
        <f t="shared" si="2123"/>
        <v>0.4</v>
      </c>
      <c r="S4747" s="2" t="s">
        <v>34695</v>
      </c>
      <c r="T4747" s="2" t="s">
        <v>39675</v>
      </c>
      <c r="U4747" s="24">
        <f t="shared" si="2124"/>
        <v>497.3</v>
      </c>
      <c r="V4747" s="66">
        <f t="shared" si="2124"/>
        <v>380</v>
      </c>
      <c r="W4747" s="54">
        <f t="shared" si="2125"/>
        <v>1.2</v>
      </c>
      <c r="X4747" s="143">
        <f t="shared" si="2126"/>
        <v>497.3</v>
      </c>
      <c r="Y4747" s="143">
        <f t="shared" si="2127"/>
        <v>0.33999999999999997</v>
      </c>
      <c r="AD4747">
        <v>152</v>
      </c>
      <c r="AE4747">
        <v>-1</v>
      </c>
      <c r="AF4747" s="10">
        <v>37.9</v>
      </c>
      <c r="AG4747" s="10">
        <v>58.12</v>
      </c>
      <c r="AH4747" s="10">
        <f t="shared" si="2128"/>
        <v>240548.10402830585</v>
      </c>
      <c r="AI4747" s="11">
        <f t="shared" si="2116"/>
        <v>0</v>
      </c>
      <c r="AJ4747">
        <f t="shared" si="2117"/>
        <v>0</v>
      </c>
      <c r="AK4747" t="e">
        <f t="shared" si="2129"/>
        <v>#DIV/0!</v>
      </c>
      <c r="AL4747">
        <f t="shared" si="2130"/>
        <v>0.21824974080000004</v>
      </c>
      <c r="AM4747" s="5">
        <f t="shared" si="2131"/>
        <v>2.4</v>
      </c>
      <c r="AN4747">
        <v>0</v>
      </c>
      <c r="AO4747" s="72">
        <f t="shared" si="2132"/>
        <v>0.4</v>
      </c>
      <c r="AP4747" s="72">
        <f t="shared" si="2133"/>
        <v>0.2</v>
      </c>
      <c r="AQ4747" s="72">
        <f t="shared" si="2134"/>
        <v>0.2</v>
      </c>
      <c r="AR4747" s="71" t="e">
        <f t="shared" si="2135"/>
        <v>#DIV/0!</v>
      </c>
      <c r="BA4747">
        <f t="shared" si="2136"/>
        <v>224</v>
      </c>
      <c r="BB4747" s="91" t="e">
        <f t="shared" si="2137"/>
        <v>#DIV/0!</v>
      </c>
    </row>
    <row r="4748" spans="1:54">
      <c r="A4748" s="2" t="s">
        <v>4861</v>
      </c>
      <c r="B4748" s="7" t="s">
        <v>44691</v>
      </c>
      <c r="C4748" s="17">
        <f t="shared" si="2118"/>
        <v>14.100000000000001</v>
      </c>
      <c r="D4748" s="28">
        <f t="shared" si="2119"/>
        <v>230</v>
      </c>
      <c r="E4748" s="8">
        <f t="shared" si="2138"/>
        <v>6</v>
      </c>
      <c r="F4748" s="2" t="s">
        <v>9852</v>
      </c>
      <c r="G4748" s="54">
        <f t="shared" si="2139"/>
        <v>13.2</v>
      </c>
      <c r="H4748" s="20">
        <f t="shared" si="2140"/>
        <v>0.65036139999999998</v>
      </c>
      <c r="I4748" s="14" t="s">
        <v>19800</v>
      </c>
      <c r="J4748" s="14" t="s">
        <v>14838</v>
      </c>
      <c r="K4748" s="14" t="s">
        <v>24758</v>
      </c>
      <c r="L4748" s="14" t="s">
        <v>29717</v>
      </c>
      <c r="M4748" s="28">
        <f t="shared" si="2141"/>
        <v>13.6</v>
      </c>
      <c r="N4748" s="46">
        <f t="shared" si="2120"/>
        <v>6.4</v>
      </c>
      <c r="O4748" s="17">
        <f t="shared" si="2121"/>
        <v>2.4000000000000004</v>
      </c>
      <c r="P4748" s="17">
        <f t="shared" si="2121"/>
        <v>1.8</v>
      </c>
      <c r="Q4748" s="124">
        <f t="shared" si="2122"/>
        <v>0.2</v>
      </c>
      <c r="R4748" s="26">
        <f t="shared" si="2123"/>
        <v>0.8</v>
      </c>
      <c r="S4748" s="2" t="s">
        <v>34696</v>
      </c>
      <c r="T4748" s="2" t="s">
        <v>39676</v>
      </c>
      <c r="U4748" s="24">
        <f t="shared" si="2124"/>
        <v>502.8</v>
      </c>
      <c r="V4748" s="66">
        <f t="shared" si="2124"/>
        <v>298.60000000000002</v>
      </c>
      <c r="W4748" s="54">
        <f t="shared" si="2125"/>
        <v>1.32</v>
      </c>
      <c r="X4748" s="143">
        <f t="shared" si="2126"/>
        <v>502.8</v>
      </c>
      <c r="Y4748" s="143">
        <f t="shared" si="2127"/>
        <v>0.36399999999999999</v>
      </c>
      <c r="AD4748">
        <v>152</v>
      </c>
      <c r="AE4748">
        <v>-1</v>
      </c>
      <c r="AF4748" s="10">
        <v>37.9</v>
      </c>
      <c r="AG4748" s="10">
        <v>58.12</v>
      </c>
      <c r="AH4748" s="10">
        <f t="shared" si="2128"/>
        <v>357082.66580780997</v>
      </c>
      <c r="AI4748" s="11">
        <f t="shared" si="2116"/>
        <v>0</v>
      </c>
      <c r="AJ4748">
        <f t="shared" si="2117"/>
        <v>0</v>
      </c>
      <c r="AK4748" t="e">
        <f t="shared" si="2129"/>
        <v>#DIV/0!</v>
      </c>
      <c r="AL4748">
        <f t="shared" si="2130"/>
        <v>1.2083510016000005</v>
      </c>
      <c r="AM4748" s="5">
        <f t="shared" si="2131"/>
        <v>2.62</v>
      </c>
      <c r="AN4748">
        <v>0</v>
      </c>
      <c r="AO4748" s="72">
        <f t="shared" si="2132"/>
        <v>0.8</v>
      </c>
      <c r="AP4748" s="72">
        <f t="shared" si="2133"/>
        <v>0.2</v>
      </c>
      <c r="AQ4748" s="72">
        <f t="shared" si="2134"/>
        <v>0.4</v>
      </c>
      <c r="AR4748" s="71" t="e">
        <f t="shared" si="2135"/>
        <v>#DIV/0!</v>
      </c>
      <c r="BA4748">
        <f t="shared" si="2136"/>
        <v>230</v>
      </c>
      <c r="BB4748" s="91" t="e">
        <f t="shared" si="2137"/>
        <v>#DIV/0!</v>
      </c>
    </row>
    <row r="4749" spans="1:54">
      <c r="A4749" s="2" t="s">
        <v>4862</v>
      </c>
      <c r="B4749" s="7" t="s">
        <v>44692</v>
      </c>
      <c r="C4749" s="17">
        <f t="shared" si="2118"/>
        <v>16.399999999999999</v>
      </c>
      <c r="D4749" s="28">
        <f t="shared" si="2119"/>
        <v>36</v>
      </c>
      <c r="E4749" s="8">
        <f t="shared" si="2138"/>
        <v>17</v>
      </c>
      <c r="F4749" s="2" t="s">
        <v>9853</v>
      </c>
      <c r="G4749" s="54">
        <f t="shared" si="2139"/>
        <v>15.5</v>
      </c>
      <c r="H4749" s="20">
        <f t="shared" si="2140"/>
        <v>0.41589039999999999</v>
      </c>
      <c r="I4749" s="14" t="s">
        <v>19801</v>
      </c>
      <c r="J4749" s="14" t="s">
        <v>14839</v>
      </c>
      <c r="K4749" s="14" t="s">
        <v>24759</v>
      </c>
      <c r="L4749" s="14" t="s">
        <v>29718</v>
      </c>
      <c r="M4749" s="28">
        <f t="shared" si="2141"/>
        <v>12.8</v>
      </c>
      <c r="N4749" s="46">
        <f t="shared" si="2120"/>
        <v>6.8</v>
      </c>
      <c r="O4749" s="17">
        <f t="shared" si="2121"/>
        <v>2.4000000000000004</v>
      </c>
      <c r="P4749" s="17">
        <f t="shared" si="2121"/>
        <v>3.4000000000000004</v>
      </c>
      <c r="Q4749" s="124">
        <f t="shared" si="2122"/>
        <v>1.2000000000000002</v>
      </c>
      <c r="R4749" s="26">
        <f t="shared" si="2123"/>
        <v>2.2000000000000002</v>
      </c>
      <c r="S4749" s="2" t="s">
        <v>34697</v>
      </c>
      <c r="T4749" s="2" t="s">
        <v>39677</v>
      </c>
      <c r="U4749" s="24">
        <f t="shared" si="2124"/>
        <v>308.90000000000003</v>
      </c>
      <c r="V4749" s="66">
        <f t="shared" si="2124"/>
        <v>380.20000000000005</v>
      </c>
      <c r="W4749" s="54">
        <f t="shared" si="2125"/>
        <v>1.55</v>
      </c>
      <c r="X4749" s="143">
        <f t="shared" si="2126"/>
        <v>308.90000000000003</v>
      </c>
      <c r="Y4749" s="143">
        <f t="shared" si="2127"/>
        <v>0.41000000000000003</v>
      </c>
      <c r="AD4749">
        <v>152</v>
      </c>
      <c r="AE4749">
        <v>-1</v>
      </c>
      <c r="AF4749" s="10">
        <v>37.9</v>
      </c>
      <c r="AG4749" s="10">
        <v>58.12</v>
      </c>
      <c r="AH4749" s="10">
        <f t="shared" si="2128"/>
        <v>240213.05304953107</v>
      </c>
      <c r="AI4749" s="11">
        <f t="shared" si="2116"/>
        <v>0</v>
      </c>
      <c r="AJ4749">
        <f t="shared" si="2117"/>
        <v>0</v>
      </c>
      <c r="AK4749" t="e">
        <f t="shared" si="2129"/>
        <v>#DIV/0!</v>
      </c>
      <c r="AL4749">
        <f t="shared" si="2130"/>
        <v>10.485935539200005</v>
      </c>
      <c r="AM4749" s="5">
        <f t="shared" si="2131"/>
        <v>3.08</v>
      </c>
      <c r="AN4749">
        <v>0</v>
      </c>
      <c r="AO4749" s="72">
        <f t="shared" si="2132"/>
        <v>2.2000000000000002</v>
      </c>
      <c r="AP4749" s="72">
        <f t="shared" si="2133"/>
        <v>1.2000000000000002</v>
      </c>
      <c r="AQ4749" s="72">
        <f t="shared" si="2134"/>
        <v>1.4000000000000001</v>
      </c>
      <c r="AR4749" s="71" t="e">
        <f t="shared" si="2135"/>
        <v>#DIV/0!</v>
      </c>
      <c r="BA4749">
        <f t="shared" si="2136"/>
        <v>36</v>
      </c>
      <c r="BB4749" s="91" t="e">
        <f t="shared" si="2137"/>
        <v>#DIV/0!</v>
      </c>
    </row>
    <row r="4750" spans="1:54">
      <c r="A4750" s="2" t="s">
        <v>4863</v>
      </c>
      <c r="B4750" s="7" t="s">
        <v>44693</v>
      </c>
      <c r="C4750" s="17">
        <f t="shared" si="2118"/>
        <v>23.200000000000003</v>
      </c>
      <c r="D4750" s="28">
        <f t="shared" si="2119"/>
        <v>133</v>
      </c>
      <c r="E4750" s="8">
        <f t="shared" si="2138"/>
        <v>13</v>
      </c>
      <c r="F4750" s="2" t="s">
        <v>9854</v>
      </c>
      <c r="G4750" s="54">
        <f t="shared" si="2139"/>
        <v>22.200000000000003</v>
      </c>
      <c r="H4750" s="20">
        <f t="shared" si="2140"/>
        <v>0.58156790000000003</v>
      </c>
      <c r="I4750" s="14" t="s">
        <v>19802</v>
      </c>
      <c r="J4750" s="14" t="s">
        <v>14840</v>
      </c>
      <c r="K4750" s="14" t="s">
        <v>24760</v>
      </c>
      <c r="L4750" s="14" t="s">
        <v>29719</v>
      </c>
      <c r="M4750" s="28">
        <f t="shared" si="2141"/>
        <v>10.8</v>
      </c>
      <c r="N4750" s="46">
        <f t="shared" si="2120"/>
        <v>5.2</v>
      </c>
      <c r="O4750" s="17">
        <f t="shared" si="2121"/>
        <v>1.8</v>
      </c>
      <c r="P4750" s="17">
        <f t="shared" si="2121"/>
        <v>7.4</v>
      </c>
      <c r="Q4750" s="124">
        <f t="shared" si="2122"/>
        <v>1</v>
      </c>
      <c r="R4750" s="26">
        <f t="shared" si="2123"/>
        <v>2.4000000000000004</v>
      </c>
      <c r="S4750" s="2" t="s">
        <v>34698</v>
      </c>
      <c r="T4750" s="2" t="s">
        <v>39678</v>
      </c>
      <c r="U4750" s="24">
        <f t="shared" si="2124"/>
        <v>406.40000000000003</v>
      </c>
      <c r="V4750" s="66">
        <f t="shared" si="2124"/>
        <v>364.40000000000003</v>
      </c>
      <c r="W4750" s="54">
        <f t="shared" si="2125"/>
        <v>2.2199999999999998</v>
      </c>
      <c r="X4750" s="143">
        <f t="shared" si="2126"/>
        <v>406.40000000000003</v>
      </c>
      <c r="Y4750" s="143">
        <f t="shared" si="2127"/>
        <v>0.54399999999999993</v>
      </c>
      <c r="AD4750">
        <v>152</v>
      </c>
      <c r="AE4750">
        <v>-1</v>
      </c>
      <c r="AF4750" s="10">
        <v>37.9</v>
      </c>
      <c r="AG4750" s="10">
        <v>58.12</v>
      </c>
      <c r="AH4750" s="10">
        <f t="shared" si="2128"/>
        <v>269580.34641512838</v>
      </c>
      <c r="AI4750" s="11">
        <f t="shared" si="2116"/>
        <v>0</v>
      </c>
      <c r="AJ4750">
        <f t="shared" si="2117"/>
        <v>0</v>
      </c>
      <c r="AK4750" t="e">
        <f t="shared" si="2129"/>
        <v>#DIV/0!</v>
      </c>
      <c r="AL4750">
        <f t="shared" si="2130"/>
        <v>13.376437372800003</v>
      </c>
      <c r="AM4750" s="5">
        <f t="shared" si="2131"/>
        <v>4.4400000000000004</v>
      </c>
      <c r="AN4750">
        <v>0</v>
      </c>
      <c r="AO4750" s="72">
        <f t="shared" si="2132"/>
        <v>2.4000000000000004</v>
      </c>
      <c r="AP4750" s="72">
        <f t="shared" si="2133"/>
        <v>1</v>
      </c>
      <c r="AQ4750" s="72">
        <f t="shared" si="2134"/>
        <v>1.2000000000000002</v>
      </c>
      <c r="AR4750" s="71" t="e">
        <f t="shared" si="2135"/>
        <v>#DIV/0!</v>
      </c>
      <c r="BA4750">
        <f t="shared" si="2136"/>
        <v>133</v>
      </c>
      <c r="BB4750" s="91" t="e">
        <f t="shared" si="2137"/>
        <v>#DIV/0!</v>
      </c>
    </row>
    <row r="4751" spans="1:54">
      <c r="A4751" s="2" t="s">
        <v>4864</v>
      </c>
      <c r="B4751" s="7" t="s">
        <v>44694</v>
      </c>
      <c r="C4751" s="17">
        <f t="shared" si="2118"/>
        <v>20.200000000000003</v>
      </c>
      <c r="D4751" s="28">
        <f t="shared" si="2119"/>
        <v>108</v>
      </c>
      <c r="E4751" s="8">
        <f t="shared" si="2138"/>
        <v>10</v>
      </c>
      <c r="F4751" s="2" t="s">
        <v>9855</v>
      </c>
      <c r="G4751" s="54">
        <f t="shared" si="2139"/>
        <v>19.3</v>
      </c>
      <c r="H4751" s="20">
        <f t="shared" si="2140"/>
        <v>0.84597359999999999</v>
      </c>
      <c r="I4751" s="14" t="s">
        <v>19803</v>
      </c>
      <c r="J4751" s="14" t="s">
        <v>14841</v>
      </c>
      <c r="K4751" s="14" t="s">
        <v>24761</v>
      </c>
      <c r="L4751" s="14" t="s">
        <v>29720</v>
      </c>
      <c r="M4751" s="28">
        <f t="shared" si="2141"/>
        <v>11.7</v>
      </c>
      <c r="N4751" s="46">
        <f t="shared" si="2120"/>
        <v>7</v>
      </c>
      <c r="O4751" s="17">
        <f t="shared" si="2121"/>
        <v>2.6</v>
      </c>
      <c r="P4751" s="17">
        <f t="shared" si="2121"/>
        <v>5.6000000000000005</v>
      </c>
      <c r="Q4751" s="124">
        <f t="shared" si="2122"/>
        <v>0.4</v>
      </c>
      <c r="R4751" s="26">
        <f t="shared" si="2123"/>
        <v>2.6</v>
      </c>
      <c r="S4751" s="2" t="s">
        <v>34699</v>
      </c>
      <c r="T4751" s="2" t="s">
        <v>39679</v>
      </c>
      <c r="U4751" s="24">
        <f t="shared" si="2124"/>
        <v>380.6</v>
      </c>
      <c r="V4751" s="66">
        <f t="shared" si="2124"/>
        <v>312.90000000000003</v>
      </c>
      <c r="W4751" s="54">
        <f t="shared" si="2125"/>
        <v>1.93</v>
      </c>
      <c r="X4751" s="143">
        <f t="shared" si="2126"/>
        <v>380.6</v>
      </c>
      <c r="Y4751" s="143">
        <f t="shared" si="2127"/>
        <v>0.48599999999999999</v>
      </c>
      <c r="AD4751">
        <v>152</v>
      </c>
      <c r="AE4751">
        <v>-1</v>
      </c>
      <c r="AF4751" s="10">
        <v>37.9</v>
      </c>
      <c r="AG4751" s="10">
        <v>58.12</v>
      </c>
      <c r="AH4751" s="10">
        <f t="shared" si="2128"/>
        <v>341047.55192571838</v>
      </c>
      <c r="AI4751" s="11">
        <f t="shared" si="2116"/>
        <v>0</v>
      </c>
      <c r="AJ4751">
        <f t="shared" si="2117"/>
        <v>0</v>
      </c>
      <c r="AK4751" t="e">
        <f t="shared" si="2129"/>
        <v>#DIV/0!</v>
      </c>
      <c r="AL4751">
        <f t="shared" si="2130"/>
        <v>5.8308233984000015</v>
      </c>
      <c r="AM4751" s="5">
        <f t="shared" si="2131"/>
        <v>3.8400000000000007</v>
      </c>
      <c r="AN4751">
        <v>0</v>
      </c>
      <c r="AO4751" s="72">
        <f t="shared" si="2132"/>
        <v>2.6</v>
      </c>
      <c r="AP4751" s="72">
        <f t="shared" si="2133"/>
        <v>0.4</v>
      </c>
      <c r="AQ4751" s="72">
        <f t="shared" si="2134"/>
        <v>0.60000000000000009</v>
      </c>
      <c r="AR4751" s="71" t="e">
        <f t="shared" si="2135"/>
        <v>#DIV/0!</v>
      </c>
      <c r="BA4751">
        <f t="shared" si="2136"/>
        <v>108</v>
      </c>
      <c r="BB4751" s="91" t="e">
        <f t="shared" si="2137"/>
        <v>#DIV/0!</v>
      </c>
    </row>
    <row r="4752" spans="1:54">
      <c r="A4752" s="2" t="s">
        <v>4865</v>
      </c>
      <c r="B4752" s="7" t="s">
        <v>44695</v>
      </c>
      <c r="C4752" s="17">
        <f t="shared" si="2118"/>
        <v>24.900000000000002</v>
      </c>
      <c r="D4752" s="28">
        <f t="shared" si="2119"/>
        <v>44</v>
      </c>
      <c r="E4752" s="8">
        <f t="shared" si="2138"/>
        <v>7</v>
      </c>
      <c r="F4752" s="2" t="s">
        <v>9856</v>
      </c>
      <c r="G4752" s="54">
        <f t="shared" si="2139"/>
        <v>23.900000000000002</v>
      </c>
      <c r="H4752" s="20">
        <f t="shared" si="2140"/>
        <v>0.8765212</v>
      </c>
      <c r="I4752" s="14" t="s">
        <v>19804</v>
      </c>
      <c r="J4752" s="14" t="s">
        <v>14842</v>
      </c>
      <c r="K4752" s="14" t="s">
        <v>24762</v>
      </c>
      <c r="L4752" s="14" t="s">
        <v>29721</v>
      </c>
      <c r="M4752" s="28">
        <f t="shared" si="2141"/>
        <v>10.7</v>
      </c>
      <c r="N4752" s="46">
        <f t="shared" si="2120"/>
        <v>6.4</v>
      </c>
      <c r="O4752" s="17">
        <f t="shared" si="2121"/>
        <v>2.8000000000000003</v>
      </c>
      <c r="P4752" s="17">
        <f t="shared" si="2121"/>
        <v>7.6000000000000005</v>
      </c>
      <c r="Q4752" s="124">
        <f t="shared" si="2122"/>
        <v>0.2</v>
      </c>
      <c r="R4752" s="26">
        <f t="shared" si="2123"/>
        <v>1.6</v>
      </c>
      <c r="S4752" s="2" t="s">
        <v>34700</v>
      </c>
      <c r="T4752" s="2" t="s">
        <v>39680</v>
      </c>
      <c r="U4752" s="24">
        <f t="shared" si="2124"/>
        <v>317.5</v>
      </c>
      <c r="V4752" s="66">
        <f t="shared" si="2124"/>
        <v>317.20000000000005</v>
      </c>
      <c r="W4752" s="54">
        <f t="shared" si="2125"/>
        <v>2.3899999999999997</v>
      </c>
      <c r="X4752" s="143">
        <f t="shared" si="2126"/>
        <v>317.5</v>
      </c>
      <c r="Y4752" s="143">
        <f t="shared" si="2127"/>
        <v>0.57799999999999996</v>
      </c>
      <c r="AD4752">
        <v>152</v>
      </c>
      <c r="AE4752">
        <v>-1</v>
      </c>
      <c r="AF4752" s="10">
        <v>37.9</v>
      </c>
      <c r="AG4752" s="10">
        <v>58.12</v>
      </c>
      <c r="AH4752" s="10">
        <f t="shared" si="2128"/>
        <v>336000.37397487776</v>
      </c>
      <c r="AI4752" s="11">
        <f t="shared" si="2116"/>
        <v>0</v>
      </c>
      <c r="AJ4752">
        <f t="shared" si="2117"/>
        <v>0</v>
      </c>
      <c r="AK4752" t="e">
        <f t="shared" si="2129"/>
        <v>#DIV/0!</v>
      </c>
      <c r="AL4752">
        <f t="shared" si="2130"/>
        <v>4.204206182400001</v>
      </c>
      <c r="AM4752" s="5">
        <f t="shared" si="2131"/>
        <v>4.78</v>
      </c>
      <c r="AN4752">
        <v>0</v>
      </c>
      <c r="AO4752" s="72">
        <f t="shared" si="2132"/>
        <v>1.6</v>
      </c>
      <c r="AP4752" s="72">
        <f t="shared" si="2133"/>
        <v>0.2</v>
      </c>
      <c r="AQ4752" s="72">
        <f t="shared" si="2134"/>
        <v>0.2</v>
      </c>
      <c r="AR4752" s="71" t="e">
        <f t="shared" si="2135"/>
        <v>#DIV/0!</v>
      </c>
      <c r="BA4752">
        <f t="shared" si="2136"/>
        <v>44</v>
      </c>
      <c r="BB4752" s="91" t="e">
        <f t="shared" si="2137"/>
        <v>#DIV/0!</v>
      </c>
    </row>
    <row r="4753" spans="1:54">
      <c r="A4753" s="2" t="s">
        <v>4866</v>
      </c>
      <c r="B4753" s="7" t="s">
        <v>44696</v>
      </c>
      <c r="C4753" s="17">
        <f t="shared" si="2118"/>
        <v>31</v>
      </c>
      <c r="D4753" s="28">
        <f t="shared" si="2119"/>
        <v>225</v>
      </c>
      <c r="E4753" s="8">
        <f t="shared" si="2138"/>
        <v>15</v>
      </c>
      <c r="F4753" s="2" t="s">
        <v>9857</v>
      </c>
      <c r="G4753" s="54">
        <f t="shared" si="2139"/>
        <v>30.1</v>
      </c>
      <c r="H4753" s="20">
        <f t="shared" si="2140"/>
        <v>0.2362418</v>
      </c>
      <c r="I4753" s="14" t="s">
        <v>19805</v>
      </c>
      <c r="J4753" s="14" t="s">
        <v>14843</v>
      </c>
      <c r="K4753" s="14" t="s">
        <v>24763</v>
      </c>
      <c r="L4753" s="14" t="s">
        <v>89</v>
      </c>
      <c r="M4753" s="28">
        <f t="shared" si="2141"/>
        <v>11.7</v>
      </c>
      <c r="N4753" s="46">
        <f t="shared" si="2120"/>
        <v>6.4</v>
      </c>
      <c r="O4753" s="17">
        <f t="shared" si="2121"/>
        <v>2.4000000000000004</v>
      </c>
      <c r="P4753" s="17">
        <f t="shared" si="2121"/>
        <v>5.6000000000000005</v>
      </c>
      <c r="Q4753" s="124">
        <f t="shared" si="2122"/>
        <v>1</v>
      </c>
      <c r="R4753" s="26">
        <f t="shared" si="2123"/>
        <v>1.4000000000000001</v>
      </c>
      <c r="S4753" s="2" t="s">
        <v>34701</v>
      </c>
      <c r="T4753" s="2" t="s">
        <v>39681</v>
      </c>
      <c r="U4753" s="24">
        <f t="shared" si="2124"/>
        <v>498.1</v>
      </c>
      <c r="V4753" s="66">
        <f t="shared" si="2124"/>
        <v>418.5</v>
      </c>
      <c r="W4753" s="54">
        <f t="shared" si="2125"/>
        <v>3.01</v>
      </c>
      <c r="X4753" s="143">
        <f t="shared" si="2126"/>
        <v>498.1</v>
      </c>
      <c r="Y4753" s="143">
        <f t="shared" si="2127"/>
        <v>0.70199999999999996</v>
      </c>
      <c r="AD4753">
        <v>152</v>
      </c>
      <c r="AE4753">
        <v>-1</v>
      </c>
      <c r="AF4753" s="10">
        <v>37.9</v>
      </c>
      <c r="AG4753" s="10">
        <v>58.12</v>
      </c>
      <c r="AH4753" s="10">
        <f t="shared" si="2128"/>
        <v>114948.55451960172</v>
      </c>
      <c r="AI4753" s="11">
        <f t="shared" si="2116"/>
        <v>0</v>
      </c>
      <c r="AJ4753">
        <f t="shared" si="2117"/>
        <v>0</v>
      </c>
      <c r="AK4753" t="e">
        <f t="shared" si="2129"/>
        <v>#DIV/0!</v>
      </c>
      <c r="AL4753">
        <f t="shared" si="2130"/>
        <v>14.370874291200007</v>
      </c>
      <c r="AM4753" s="5">
        <f t="shared" si="2131"/>
        <v>6</v>
      </c>
      <c r="AN4753">
        <v>0</v>
      </c>
      <c r="AO4753" s="72">
        <f t="shared" si="2132"/>
        <v>1.4000000000000001</v>
      </c>
      <c r="AP4753" s="72">
        <f t="shared" si="2133"/>
        <v>1</v>
      </c>
      <c r="AQ4753" s="72">
        <f t="shared" si="2134"/>
        <v>1.2000000000000002</v>
      </c>
      <c r="AR4753" s="71" t="e">
        <f t="shared" si="2135"/>
        <v>#DIV/0!</v>
      </c>
      <c r="BA4753">
        <f t="shared" si="2136"/>
        <v>225</v>
      </c>
      <c r="BB4753" s="91" t="e">
        <f t="shared" si="2137"/>
        <v>#DIV/0!</v>
      </c>
    </row>
    <row r="4754" spans="1:54">
      <c r="A4754" s="2" t="s">
        <v>4867</v>
      </c>
      <c r="B4754" s="7" t="s">
        <v>44697</v>
      </c>
      <c r="C4754" s="17">
        <f t="shared" si="2118"/>
        <v>9</v>
      </c>
      <c r="D4754" s="28">
        <f t="shared" si="2119"/>
        <v>137</v>
      </c>
      <c r="E4754" s="8">
        <f t="shared" si="2138"/>
        <v>10</v>
      </c>
      <c r="F4754" s="2" t="s">
        <v>9858</v>
      </c>
      <c r="G4754" s="54">
        <f t="shared" si="2139"/>
        <v>8.1</v>
      </c>
      <c r="H4754" s="20">
        <f t="shared" si="2140"/>
        <v>0.64014759999999993</v>
      </c>
      <c r="I4754" s="14" t="s">
        <v>19806</v>
      </c>
      <c r="J4754" s="14" t="s">
        <v>14844</v>
      </c>
      <c r="K4754" s="14" t="s">
        <v>24764</v>
      </c>
      <c r="L4754" s="14" t="s">
        <v>29722</v>
      </c>
      <c r="M4754" s="28">
        <f t="shared" si="2141"/>
        <v>9.6</v>
      </c>
      <c r="N4754" s="46">
        <f t="shared" si="2120"/>
        <v>6.4</v>
      </c>
      <c r="O4754" s="17">
        <f t="shared" si="2121"/>
        <v>1.6</v>
      </c>
      <c r="P4754" s="17">
        <f t="shared" si="2121"/>
        <v>9.8000000000000007</v>
      </c>
      <c r="Q4754" s="124">
        <f t="shared" si="2122"/>
        <v>0.60000000000000009</v>
      </c>
      <c r="R4754" s="26">
        <f t="shared" si="2123"/>
        <v>1.4000000000000001</v>
      </c>
      <c r="S4754" s="2" t="s">
        <v>34702</v>
      </c>
      <c r="T4754" s="2" t="s">
        <v>39682</v>
      </c>
      <c r="U4754" s="24">
        <f t="shared" si="2124"/>
        <v>410</v>
      </c>
      <c r="V4754" s="66">
        <f t="shared" si="2124"/>
        <v>363.40000000000003</v>
      </c>
      <c r="W4754" s="54">
        <f t="shared" si="2125"/>
        <v>0.81</v>
      </c>
      <c r="X4754" s="143">
        <f t="shared" si="2126"/>
        <v>410</v>
      </c>
      <c r="Y4754" s="143">
        <f t="shared" si="2127"/>
        <v>0.26200000000000001</v>
      </c>
      <c r="AD4754">
        <v>152</v>
      </c>
      <c r="AE4754">
        <v>-1</v>
      </c>
      <c r="AF4754" s="10">
        <v>37.9</v>
      </c>
      <c r="AG4754" s="10">
        <v>58.12</v>
      </c>
      <c r="AH4754" s="10">
        <f t="shared" si="2128"/>
        <v>271170.26802674943</v>
      </c>
      <c r="AI4754" s="11">
        <f t="shared" si="2116"/>
        <v>0</v>
      </c>
      <c r="AJ4754">
        <f t="shared" si="2117"/>
        <v>0</v>
      </c>
      <c r="AK4754" t="e">
        <f t="shared" si="2129"/>
        <v>#DIV/0!</v>
      </c>
      <c r="AL4754">
        <f t="shared" si="2130"/>
        <v>7.8994798848000025</v>
      </c>
      <c r="AM4754" s="5">
        <f t="shared" si="2131"/>
        <v>1.6</v>
      </c>
      <c r="AN4754">
        <v>0</v>
      </c>
      <c r="AO4754" s="72">
        <f t="shared" si="2132"/>
        <v>1.4000000000000001</v>
      </c>
      <c r="AP4754" s="72">
        <f t="shared" si="2133"/>
        <v>0.60000000000000009</v>
      </c>
      <c r="AQ4754" s="72">
        <f t="shared" si="2134"/>
        <v>0.60000000000000009</v>
      </c>
      <c r="AR4754" s="71" t="e">
        <f t="shared" si="2135"/>
        <v>#DIV/0!</v>
      </c>
      <c r="BA4754">
        <f t="shared" si="2136"/>
        <v>137</v>
      </c>
      <c r="BB4754" s="91" t="e">
        <f t="shared" si="2137"/>
        <v>#DIV/0!</v>
      </c>
    </row>
    <row r="4755" spans="1:54">
      <c r="A4755" s="2" t="s">
        <v>4868</v>
      </c>
      <c r="B4755" s="7" t="s">
        <v>44698</v>
      </c>
      <c r="C4755" s="17">
        <f t="shared" si="2118"/>
        <v>16.3</v>
      </c>
      <c r="D4755" s="28">
        <f t="shared" si="2119"/>
        <v>159</v>
      </c>
      <c r="E4755" s="8">
        <f t="shared" si="2138"/>
        <v>7</v>
      </c>
      <c r="F4755" s="2" t="s">
        <v>9859</v>
      </c>
      <c r="G4755" s="54">
        <f t="shared" si="2139"/>
        <v>15.4</v>
      </c>
      <c r="H4755" s="20">
        <f t="shared" si="2140"/>
        <v>0.85470290000000004</v>
      </c>
      <c r="I4755" s="14" t="s">
        <v>19807</v>
      </c>
      <c r="J4755" s="14" t="s">
        <v>14845</v>
      </c>
      <c r="K4755" s="14" t="s">
        <v>24765</v>
      </c>
      <c r="L4755" s="14" t="s">
        <v>29723</v>
      </c>
      <c r="M4755" s="28">
        <f t="shared" si="2141"/>
        <v>11.1</v>
      </c>
      <c r="N4755" s="46">
        <f t="shared" si="2120"/>
        <v>5.6</v>
      </c>
      <c r="O4755" s="17">
        <f t="shared" si="2121"/>
        <v>2.4000000000000004</v>
      </c>
      <c r="P4755" s="17">
        <f t="shared" si="2121"/>
        <v>6.8000000000000007</v>
      </c>
      <c r="Q4755" s="124">
        <f t="shared" si="2122"/>
        <v>0.2</v>
      </c>
      <c r="R4755" s="26">
        <f t="shared" si="2123"/>
        <v>1</v>
      </c>
      <c r="S4755" s="2" t="s">
        <v>34703</v>
      </c>
      <c r="T4755" s="2" t="s">
        <v>39683</v>
      </c>
      <c r="U4755" s="24">
        <f t="shared" si="2124"/>
        <v>432.1</v>
      </c>
      <c r="V4755" s="66">
        <f t="shared" si="2124"/>
        <v>408.70000000000005</v>
      </c>
      <c r="W4755" s="54">
        <f t="shared" si="2125"/>
        <v>1.54</v>
      </c>
      <c r="X4755" s="143">
        <f t="shared" si="2126"/>
        <v>432.1</v>
      </c>
      <c r="Y4755" s="143">
        <f t="shared" si="2127"/>
        <v>0.40800000000000003</v>
      </c>
      <c r="AD4755">
        <v>152</v>
      </c>
      <c r="AE4755">
        <v>-1</v>
      </c>
      <c r="AF4755" s="10">
        <v>37.9</v>
      </c>
      <c r="AG4755" s="10">
        <v>58.12</v>
      </c>
      <c r="AH4755" s="10">
        <f t="shared" si="2128"/>
        <v>162973.01258823171</v>
      </c>
      <c r="AI4755" s="11">
        <f t="shared" si="2116"/>
        <v>0</v>
      </c>
      <c r="AJ4755">
        <f t="shared" si="2117"/>
        <v>0</v>
      </c>
      <c r="AK4755" t="e">
        <f t="shared" si="2129"/>
        <v>#DIV/0!</v>
      </c>
      <c r="AL4755">
        <f t="shared" si="2130"/>
        <v>2.3712486720000001</v>
      </c>
      <c r="AM4755" s="5">
        <f t="shared" si="2131"/>
        <v>3.06</v>
      </c>
      <c r="AN4755">
        <v>0</v>
      </c>
      <c r="AO4755" s="72">
        <f t="shared" si="2132"/>
        <v>1</v>
      </c>
      <c r="AP4755" s="72">
        <f t="shared" si="2133"/>
        <v>0.2</v>
      </c>
      <c r="AQ4755" s="72">
        <f t="shared" si="2134"/>
        <v>0.2</v>
      </c>
      <c r="AR4755" s="71" t="e">
        <f t="shared" si="2135"/>
        <v>#DIV/0!</v>
      </c>
      <c r="BA4755">
        <f t="shared" si="2136"/>
        <v>159</v>
      </c>
      <c r="BB4755" s="91" t="e">
        <f t="shared" si="2137"/>
        <v>#DIV/0!</v>
      </c>
    </row>
    <row r="4756" spans="1:54">
      <c r="A4756" s="2" t="s">
        <v>4869</v>
      </c>
      <c r="B4756" s="7" t="s">
        <v>44699</v>
      </c>
      <c r="C4756" s="17">
        <f t="shared" si="2118"/>
        <v>11.4</v>
      </c>
      <c r="D4756" s="28">
        <f t="shared" si="2119"/>
        <v>127</v>
      </c>
      <c r="E4756" s="8">
        <f t="shared" si="2138"/>
        <v>15</v>
      </c>
      <c r="F4756" s="2" t="s">
        <v>9860</v>
      </c>
      <c r="G4756" s="54">
        <f t="shared" si="2139"/>
        <v>10.5</v>
      </c>
      <c r="H4756" s="20">
        <f t="shared" si="2140"/>
        <v>0.28882869999999999</v>
      </c>
      <c r="I4756" s="14" t="s">
        <v>19808</v>
      </c>
      <c r="J4756" s="14" t="s">
        <v>14846</v>
      </c>
      <c r="K4756" s="14" t="s">
        <v>24766</v>
      </c>
      <c r="L4756" s="14" t="s">
        <v>29724</v>
      </c>
      <c r="M4756" s="28">
        <f t="shared" si="2141"/>
        <v>12.1</v>
      </c>
      <c r="N4756" s="46">
        <f t="shared" si="2120"/>
        <v>6</v>
      </c>
      <c r="O4756" s="17">
        <f t="shared" si="2121"/>
        <v>2</v>
      </c>
      <c r="P4756" s="17">
        <f t="shared" si="2121"/>
        <v>4.8000000000000007</v>
      </c>
      <c r="Q4756" s="124">
        <f t="shared" si="2122"/>
        <v>1.2000000000000002</v>
      </c>
      <c r="R4756" s="26">
        <f t="shared" si="2123"/>
        <v>1.6</v>
      </c>
      <c r="S4756" s="2" t="s">
        <v>34704</v>
      </c>
      <c r="T4756" s="2" t="s">
        <v>39684</v>
      </c>
      <c r="U4756" s="24">
        <f t="shared" si="2124"/>
        <v>399.70000000000005</v>
      </c>
      <c r="V4756" s="66">
        <f t="shared" si="2124"/>
        <v>396.20000000000005</v>
      </c>
      <c r="W4756" s="54">
        <f t="shared" si="2125"/>
        <v>1.05</v>
      </c>
      <c r="X4756" s="143">
        <f t="shared" si="2126"/>
        <v>399.70000000000005</v>
      </c>
      <c r="Y4756" s="143">
        <f t="shared" si="2127"/>
        <v>0.31000000000000005</v>
      </c>
      <c r="AD4756">
        <v>152</v>
      </c>
      <c r="AE4756">
        <v>-1</v>
      </c>
      <c r="AF4756" s="10">
        <v>37.9</v>
      </c>
      <c r="AG4756" s="10">
        <v>58.12</v>
      </c>
      <c r="AH4756" s="10">
        <f t="shared" si="2128"/>
        <v>202774.18817812487</v>
      </c>
      <c r="AI4756" s="11">
        <f t="shared" si="2116"/>
        <v>0</v>
      </c>
      <c r="AJ4756">
        <f t="shared" si="2117"/>
        <v>0</v>
      </c>
      <c r="AK4756" t="e">
        <f t="shared" si="2129"/>
        <v>#DIV/0!</v>
      </c>
      <c r="AL4756">
        <f t="shared" si="2130"/>
        <v>10.923591168000002</v>
      </c>
      <c r="AM4756" s="5">
        <f t="shared" si="2131"/>
        <v>2.08</v>
      </c>
      <c r="AN4756">
        <v>0</v>
      </c>
      <c r="AO4756" s="72">
        <f t="shared" si="2132"/>
        <v>1.6</v>
      </c>
      <c r="AP4756" s="72">
        <f t="shared" si="2133"/>
        <v>1.2000000000000002</v>
      </c>
      <c r="AQ4756" s="72">
        <f t="shared" si="2134"/>
        <v>1.2000000000000002</v>
      </c>
      <c r="AR4756" s="71" t="e">
        <f t="shared" si="2135"/>
        <v>#DIV/0!</v>
      </c>
      <c r="BA4756">
        <f t="shared" si="2136"/>
        <v>127</v>
      </c>
      <c r="BB4756" s="91" t="e">
        <f t="shared" si="2137"/>
        <v>#DIV/0!</v>
      </c>
    </row>
    <row r="4757" spans="1:54">
      <c r="A4757" s="2" t="s">
        <v>4870</v>
      </c>
      <c r="B4757" s="7" t="s">
        <v>44700</v>
      </c>
      <c r="C4757" s="17">
        <f t="shared" si="2118"/>
        <v>31.6</v>
      </c>
      <c r="D4757" s="28">
        <f t="shared" si="2119"/>
        <v>151</v>
      </c>
      <c r="E4757" s="8">
        <f t="shared" si="2138"/>
        <v>6</v>
      </c>
      <c r="F4757" s="2" t="s">
        <v>9861</v>
      </c>
      <c r="G4757" s="54">
        <f t="shared" si="2139"/>
        <v>30.700000000000003</v>
      </c>
      <c r="H4757" s="20">
        <f t="shared" si="2140"/>
        <v>0.85526690000000005</v>
      </c>
      <c r="I4757" s="14" t="s">
        <v>19809</v>
      </c>
      <c r="J4757" s="14" t="s">
        <v>14847</v>
      </c>
      <c r="K4757" s="14" t="s">
        <v>24767</v>
      </c>
      <c r="L4757" s="14" t="s">
        <v>29725</v>
      </c>
      <c r="M4757" s="28">
        <f t="shared" si="2141"/>
        <v>12.7</v>
      </c>
      <c r="N4757" s="46">
        <f t="shared" si="2120"/>
        <v>5.2</v>
      </c>
      <c r="O4757" s="17">
        <f t="shared" si="2121"/>
        <v>1</v>
      </c>
      <c r="P4757" s="17">
        <f t="shared" si="2121"/>
        <v>3.6</v>
      </c>
      <c r="Q4757" s="124">
        <f t="shared" si="2122"/>
        <v>0.4</v>
      </c>
      <c r="R4757" s="26">
        <f t="shared" si="2123"/>
        <v>2.2000000000000002</v>
      </c>
      <c r="S4757" s="2" t="s">
        <v>34705</v>
      </c>
      <c r="T4757" s="2" t="s">
        <v>39685</v>
      </c>
      <c r="U4757" s="24">
        <f t="shared" si="2124"/>
        <v>424</v>
      </c>
      <c r="V4757" s="66">
        <f t="shared" si="2124"/>
        <v>412.70000000000005</v>
      </c>
      <c r="W4757" s="54">
        <f t="shared" si="2125"/>
        <v>3.07</v>
      </c>
      <c r="X4757" s="143">
        <f t="shared" si="2126"/>
        <v>424</v>
      </c>
      <c r="Y4757" s="143">
        <f t="shared" si="2127"/>
        <v>0.71399999999999997</v>
      </c>
      <c r="AD4757">
        <v>152</v>
      </c>
      <c r="AE4757">
        <v>-1</v>
      </c>
      <c r="AF4757" s="10">
        <v>37.9</v>
      </c>
      <c r="AG4757" s="10">
        <v>58.12</v>
      </c>
      <c r="AH4757" s="10">
        <f t="shared" si="2128"/>
        <v>146413.44502098832</v>
      </c>
      <c r="AI4757" s="11">
        <f t="shared" si="2116"/>
        <v>0</v>
      </c>
      <c r="AJ4757">
        <f t="shared" si="2117"/>
        <v>0</v>
      </c>
      <c r="AK4757" t="e">
        <f t="shared" si="2129"/>
        <v>#DIV/0!</v>
      </c>
      <c r="AL4757">
        <f t="shared" si="2130"/>
        <v>1.1462861519999998</v>
      </c>
      <c r="AM4757" s="5">
        <f t="shared" si="2131"/>
        <v>6.12</v>
      </c>
      <c r="AN4757">
        <v>0</v>
      </c>
      <c r="AO4757" s="72">
        <f t="shared" si="2132"/>
        <v>2.2000000000000002</v>
      </c>
      <c r="AP4757" s="72">
        <f t="shared" si="2133"/>
        <v>0.4</v>
      </c>
      <c r="AQ4757" s="72">
        <f t="shared" si="2134"/>
        <v>0.4</v>
      </c>
      <c r="AR4757" s="71" t="e">
        <f t="shared" si="2135"/>
        <v>#DIV/0!</v>
      </c>
      <c r="BA4757">
        <f t="shared" si="2136"/>
        <v>151</v>
      </c>
      <c r="BB4757" s="91" t="e">
        <f t="shared" si="2137"/>
        <v>#DIV/0!</v>
      </c>
    </row>
    <row r="4758" spans="1:54">
      <c r="A4758" s="2" t="s">
        <v>4871</v>
      </c>
      <c r="B4758" s="7" t="s">
        <v>44701</v>
      </c>
      <c r="C4758" s="17">
        <f t="shared" si="2118"/>
        <v>12.600000000000001</v>
      </c>
      <c r="D4758" s="28">
        <f t="shared" si="2119"/>
        <v>82</v>
      </c>
      <c r="E4758" s="8">
        <f t="shared" si="2138"/>
        <v>16</v>
      </c>
      <c r="F4758" s="2" t="s">
        <v>9862</v>
      </c>
      <c r="G4758" s="54">
        <f t="shared" si="2139"/>
        <v>11.6</v>
      </c>
      <c r="H4758" s="20">
        <f t="shared" si="2140"/>
        <v>0.33708730000000003</v>
      </c>
      <c r="I4758" s="14" t="s">
        <v>19810</v>
      </c>
      <c r="J4758" s="14" t="s">
        <v>14848</v>
      </c>
      <c r="K4758" s="14" t="s">
        <v>24768</v>
      </c>
      <c r="L4758" s="14" t="s">
        <v>29726</v>
      </c>
      <c r="M4758" s="28">
        <f t="shared" si="2141"/>
        <v>11.2</v>
      </c>
      <c r="N4758" s="46">
        <f t="shared" si="2120"/>
        <v>5.4</v>
      </c>
      <c r="O4758" s="17">
        <f t="shared" si="2121"/>
        <v>2.6</v>
      </c>
      <c r="P4758" s="17">
        <f t="shared" si="2121"/>
        <v>6.6000000000000005</v>
      </c>
      <c r="Q4758" s="124">
        <f t="shared" si="2122"/>
        <v>1</v>
      </c>
      <c r="R4758" s="26">
        <f t="shared" si="2123"/>
        <v>1.6</v>
      </c>
      <c r="S4758" s="2" t="s">
        <v>34706</v>
      </c>
      <c r="T4758" s="2" t="s">
        <v>39686</v>
      </c>
      <c r="U4758" s="24">
        <f t="shared" si="2124"/>
        <v>354.6</v>
      </c>
      <c r="V4758" s="66">
        <f t="shared" si="2124"/>
        <v>397.1</v>
      </c>
      <c r="W4758" s="54">
        <f t="shared" si="2125"/>
        <v>1.1599999999999999</v>
      </c>
      <c r="X4758" s="143">
        <f t="shared" si="2126"/>
        <v>354.6</v>
      </c>
      <c r="Y4758" s="143">
        <f t="shared" si="2127"/>
        <v>0.33199999999999996</v>
      </c>
      <c r="AD4758">
        <v>152</v>
      </c>
      <c r="AE4758">
        <v>-1</v>
      </c>
      <c r="AF4758" s="10">
        <v>37.9</v>
      </c>
      <c r="AG4758" s="10">
        <v>58.12</v>
      </c>
      <c r="AH4758" s="10">
        <f t="shared" si="2128"/>
        <v>200229.8087924491</v>
      </c>
      <c r="AI4758" s="11">
        <f t="shared" si="2116"/>
        <v>0</v>
      </c>
      <c r="AJ4758">
        <f t="shared" si="2117"/>
        <v>0</v>
      </c>
      <c r="AK4758" t="e">
        <f t="shared" si="2129"/>
        <v>#DIV/0!</v>
      </c>
      <c r="AL4758">
        <f t="shared" si="2130"/>
        <v>18.200931091200001</v>
      </c>
      <c r="AM4758" s="5">
        <f t="shared" si="2131"/>
        <v>2.3200000000000003</v>
      </c>
      <c r="AN4758">
        <v>0</v>
      </c>
      <c r="AO4758" s="72">
        <f t="shared" si="2132"/>
        <v>1.6</v>
      </c>
      <c r="AP4758" s="72">
        <f t="shared" si="2133"/>
        <v>1</v>
      </c>
      <c r="AQ4758" s="72">
        <f t="shared" si="2134"/>
        <v>1.2000000000000002</v>
      </c>
      <c r="AR4758" s="71" t="e">
        <f t="shared" si="2135"/>
        <v>#DIV/0!</v>
      </c>
      <c r="BA4758">
        <f t="shared" si="2136"/>
        <v>82</v>
      </c>
      <c r="BB4758" s="91" t="e">
        <f t="shared" si="2137"/>
        <v>#DIV/0!</v>
      </c>
    </row>
    <row r="4759" spans="1:54">
      <c r="A4759" s="2" t="s">
        <v>4872</v>
      </c>
      <c r="B4759" s="7" t="s">
        <v>44702</v>
      </c>
      <c r="C4759" s="17">
        <f t="shared" si="2118"/>
        <v>33.800000000000004</v>
      </c>
      <c r="D4759" s="28">
        <f t="shared" si="2119"/>
        <v>35</v>
      </c>
      <c r="E4759" s="8">
        <f t="shared" si="2138"/>
        <v>7</v>
      </c>
      <c r="F4759" s="2" t="s">
        <v>9863</v>
      </c>
      <c r="G4759" s="54">
        <f t="shared" si="2139"/>
        <v>32.800000000000004</v>
      </c>
      <c r="H4759" s="20">
        <f t="shared" si="2140"/>
        <v>0.44681269999999995</v>
      </c>
      <c r="I4759" s="14" t="s">
        <v>19811</v>
      </c>
      <c r="J4759" s="14" t="s">
        <v>14849</v>
      </c>
      <c r="K4759" s="14" t="s">
        <v>24769</v>
      </c>
      <c r="L4759" s="14" t="s">
        <v>29727</v>
      </c>
      <c r="M4759" s="28">
        <f t="shared" si="2141"/>
        <v>11.6</v>
      </c>
      <c r="N4759" s="46">
        <f t="shared" si="2120"/>
        <v>6.6</v>
      </c>
      <c r="O4759" s="17">
        <f t="shared" si="2121"/>
        <v>1.2000000000000002</v>
      </c>
      <c r="P4759" s="17">
        <f t="shared" si="2121"/>
        <v>5.8000000000000007</v>
      </c>
      <c r="Q4759" s="124">
        <f t="shared" si="2122"/>
        <v>0.4</v>
      </c>
      <c r="R4759" s="26">
        <f t="shared" si="2123"/>
        <v>0.60000000000000009</v>
      </c>
      <c r="S4759" s="2" t="s">
        <v>34707</v>
      </c>
      <c r="T4759" s="2" t="s">
        <v>39687</v>
      </c>
      <c r="U4759" s="24">
        <f t="shared" si="2124"/>
        <v>308.5</v>
      </c>
      <c r="V4759" s="66">
        <f t="shared" si="2124"/>
        <v>361.1</v>
      </c>
      <c r="W4759" s="54">
        <f t="shared" si="2125"/>
        <v>3.28</v>
      </c>
      <c r="X4759" s="143">
        <f t="shared" si="2126"/>
        <v>308.5</v>
      </c>
      <c r="Y4759" s="143">
        <f t="shared" si="2127"/>
        <v>0.75599999999999989</v>
      </c>
      <c r="AD4759">
        <v>152</v>
      </c>
      <c r="AE4759">
        <v>-1</v>
      </c>
      <c r="AF4759" s="10">
        <v>37.9</v>
      </c>
      <c r="AG4759" s="10">
        <v>58.12</v>
      </c>
      <c r="AH4759" s="10">
        <f t="shared" si="2128"/>
        <v>275119.68297700991</v>
      </c>
      <c r="AI4759" s="11">
        <f t="shared" si="2116"/>
        <v>0</v>
      </c>
      <c r="AJ4759">
        <f t="shared" si="2117"/>
        <v>0</v>
      </c>
      <c r="AK4759" t="e">
        <f t="shared" si="2129"/>
        <v>#DIV/0!</v>
      </c>
      <c r="AL4759">
        <f t="shared" si="2130"/>
        <v>2.3101101648000011</v>
      </c>
      <c r="AM4759" s="5">
        <f t="shared" si="2131"/>
        <v>6.5600000000000005</v>
      </c>
      <c r="AN4759">
        <v>0</v>
      </c>
      <c r="AO4759" s="72">
        <f t="shared" si="2132"/>
        <v>0.60000000000000009</v>
      </c>
      <c r="AP4759" s="72">
        <f t="shared" si="2133"/>
        <v>0.4</v>
      </c>
      <c r="AQ4759" s="72">
        <f t="shared" si="2134"/>
        <v>0.4</v>
      </c>
      <c r="AR4759" s="71" t="e">
        <f t="shared" si="2135"/>
        <v>#DIV/0!</v>
      </c>
      <c r="BA4759">
        <f t="shared" si="2136"/>
        <v>35</v>
      </c>
      <c r="BB4759" s="91" t="e">
        <f t="shared" si="2137"/>
        <v>#DIV/0!</v>
      </c>
    </row>
    <row r="4760" spans="1:54">
      <c r="A4760" s="2" t="s">
        <v>4873</v>
      </c>
      <c r="B4760" s="7" t="s">
        <v>44703</v>
      </c>
      <c r="C4760" s="17">
        <f t="shared" si="2118"/>
        <v>24.1</v>
      </c>
      <c r="D4760" s="28">
        <f t="shared" si="2119"/>
        <v>228</v>
      </c>
      <c r="E4760" s="8">
        <f t="shared" si="2138"/>
        <v>16</v>
      </c>
      <c r="F4760" s="2" t="s">
        <v>9864</v>
      </c>
      <c r="G4760" s="54">
        <f t="shared" si="2139"/>
        <v>23.200000000000003</v>
      </c>
      <c r="H4760" s="20">
        <f t="shared" si="2140"/>
        <v>0.11188050000000001</v>
      </c>
      <c r="I4760" s="14" t="s">
        <v>19812</v>
      </c>
      <c r="J4760" s="14" t="s">
        <v>14850</v>
      </c>
      <c r="K4760" s="14" t="s">
        <v>24770</v>
      </c>
      <c r="L4760" s="14" t="s">
        <v>29728</v>
      </c>
      <c r="M4760" s="28">
        <f t="shared" si="2141"/>
        <v>10.9</v>
      </c>
      <c r="N4760" s="46">
        <f t="shared" si="2120"/>
        <v>6</v>
      </c>
      <c r="O4760" s="17">
        <f t="shared" si="2121"/>
        <v>1</v>
      </c>
      <c r="P4760" s="17">
        <f t="shared" si="2121"/>
        <v>7.2</v>
      </c>
      <c r="Q4760" s="124">
        <f t="shared" si="2122"/>
        <v>2.6</v>
      </c>
      <c r="R4760" s="26">
        <f t="shared" si="2123"/>
        <v>3</v>
      </c>
      <c r="S4760" s="2" t="s">
        <v>34708</v>
      </c>
      <c r="T4760" s="2" t="s">
        <v>39688</v>
      </c>
      <c r="U4760" s="24">
        <f t="shared" si="2124"/>
        <v>500.90000000000003</v>
      </c>
      <c r="V4760" s="66">
        <f t="shared" si="2124"/>
        <v>363.3</v>
      </c>
      <c r="W4760" s="54">
        <f t="shared" si="2125"/>
        <v>2.3199999999999998</v>
      </c>
      <c r="X4760" s="143">
        <f t="shared" si="2126"/>
        <v>500.90000000000003</v>
      </c>
      <c r="Y4760" s="143">
        <f t="shared" si="2127"/>
        <v>0.56399999999999995</v>
      </c>
      <c r="AD4760">
        <v>152</v>
      </c>
      <c r="AE4760">
        <v>-1</v>
      </c>
      <c r="AF4760" s="10">
        <v>37.9</v>
      </c>
      <c r="AG4760" s="10">
        <v>58.12</v>
      </c>
      <c r="AH4760" s="10">
        <f t="shared" si="2128"/>
        <v>271330.04912058322</v>
      </c>
      <c r="AI4760" s="11">
        <f t="shared" si="2116"/>
        <v>0</v>
      </c>
      <c r="AJ4760">
        <f t="shared" si="2117"/>
        <v>0</v>
      </c>
      <c r="AK4760" t="e">
        <f t="shared" si="2129"/>
        <v>#DIV/0!</v>
      </c>
      <c r="AL4760">
        <f t="shared" si="2130"/>
        <v>19.183381199999999</v>
      </c>
      <c r="AM4760" s="5">
        <f t="shared" si="2131"/>
        <v>4.62</v>
      </c>
      <c r="AN4760">
        <v>0</v>
      </c>
      <c r="AO4760" s="72">
        <f t="shared" si="2132"/>
        <v>3</v>
      </c>
      <c r="AP4760" s="72">
        <f t="shared" si="2133"/>
        <v>2.6</v>
      </c>
      <c r="AQ4760" s="72">
        <f t="shared" si="2134"/>
        <v>2.8000000000000003</v>
      </c>
      <c r="AR4760" s="71" t="e">
        <f t="shared" si="2135"/>
        <v>#DIV/0!</v>
      </c>
      <c r="BA4760">
        <f t="shared" si="2136"/>
        <v>228</v>
      </c>
      <c r="BB4760" s="91" t="e">
        <f t="shared" si="2137"/>
        <v>#DIV/0!</v>
      </c>
    </row>
    <row r="4761" spans="1:54">
      <c r="A4761" s="2" t="s">
        <v>4874</v>
      </c>
      <c r="B4761" s="7" t="s">
        <v>44704</v>
      </c>
      <c r="C4761" s="17">
        <f t="shared" si="2118"/>
        <v>35.300000000000004</v>
      </c>
      <c r="D4761" s="28">
        <f t="shared" si="2119"/>
        <v>82</v>
      </c>
      <c r="E4761" s="8">
        <f t="shared" si="2138"/>
        <v>13</v>
      </c>
      <c r="F4761" s="2" t="s">
        <v>9865</v>
      </c>
      <c r="G4761" s="54">
        <f t="shared" si="2139"/>
        <v>34.300000000000004</v>
      </c>
      <c r="H4761" s="20">
        <f t="shared" si="2140"/>
        <v>0.27581520000000004</v>
      </c>
      <c r="I4761" s="14" t="s">
        <v>19813</v>
      </c>
      <c r="J4761" s="14" t="s">
        <v>14851</v>
      </c>
      <c r="K4761" s="14" t="s">
        <v>24771</v>
      </c>
      <c r="L4761" s="14" t="s">
        <v>29729</v>
      </c>
      <c r="M4761" s="28">
        <f t="shared" si="2141"/>
        <v>13.4</v>
      </c>
      <c r="N4761" s="46">
        <f t="shared" si="2120"/>
        <v>6.2</v>
      </c>
      <c r="O4761" s="17">
        <f t="shared" si="2121"/>
        <v>2.4000000000000004</v>
      </c>
      <c r="P4761" s="17">
        <f t="shared" si="2121"/>
        <v>2.2000000000000002</v>
      </c>
      <c r="Q4761" s="124">
        <f t="shared" si="2122"/>
        <v>0.8</v>
      </c>
      <c r="R4761" s="26">
        <f t="shared" si="2123"/>
        <v>1</v>
      </c>
      <c r="S4761" s="2" t="s">
        <v>34709</v>
      </c>
      <c r="T4761" s="2" t="s">
        <v>39689</v>
      </c>
      <c r="U4761" s="24">
        <f t="shared" si="2124"/>
        <v>354.90000000000003</v>
      </c>
      <c r="V4761" s="66">
        <f t="shared" si="2124"/>
        <v>412.70000000000005</v>
      </c>
      <c r="W4761" s="54">
        <f t="shared" si="2125"/>
        <v>3.4299999999999997</v>
      </c>
      <c r="X4761" s="143">
        <f t="shared" si="2126"/>
        <v>354.90000000000003</v>
      </c>
      <c r="Y4761" s="143">
        <f t="shared" si="2127"/>
        <v>0.78599999999999992</v>
      </c>
      <c r="AD4761">
        <v>152</v>
      </c>
      <c r="AE4761">
        <v>-1</v>
      </c>
      <c r="AF4761" s="10">
        <v>37.9</v>
      </c>
      <c r="AG4761" s="10">
        <v>58.12</v>
      </c>
      <c r="AH4761" s="10">
        <f t="shared" si="2128"/>
        <v>146662.85254962248</v>
      </c>
      <c r="AI4761" s="11">
        <f t="shared" si="2116"/>
        <v>0</v>
      </c>
      <c r="AJ4761">
        <f t="shared" si="2117"/>
        <v>0</v>
      </c>
      <c r="AK4761" t="e">
        <f t="shared" si="2129"/>
        <v>#DIV/0!</v>
      </c>
      <c r="AL4761">
        <f t="shared" si="2130"/>
        <v>3.8236957440000006</v>
      </c>
      <c r="AM4761" s="5">
        <f t="shared" si="2131"/>
        <v>6.8600000000000012</v>
      </c>
      <c r="AN4761">
        <v>0</v>
      </c>
      <c r="AO4761" s="72">
        <f t="shared" si="2132"/>
        <v>1</v>
      </c>
      <c r="AP4761" s="72">
        <f t="shared" si="2133"/>
        <v>0.8</v>
      </c>
      <c r="AQ4761" s="72">
        <f t="shared" si="2134"/>
        <v>0.8</v>
      </c>
      <c r="AR4761" s="71" t="e">
        <f t="shared" si="2135"/>
        <v>#DIV/0!</v>
      </c>
      <c r="BA4761">
        <f t="shared" si="2136"/>
        <v>82</v>
      </c>
      <c r="BB4761" s="91" t="e">
        <f t="shared" si="2137"/>
        <v>#DIV/0!</v>
      </c>
    </row>
    <row r="4762" spans="1:54">
      <c r="A4762" s="2" t="s">
        <v>4875</v>
      </c>
      <c r="B4762" s="7" t="s">
        <v>44705</v>
      </c>
      <c r="C4762" s="17">
        <f t="shared" si="2118"/>
        <v>19.400000000000002</v>
      </c>
      <c r="D4762" s="28">
        <f t="shared" si="2119"/>
        <v>154</v>
      </c>
      <c r="E4762" s="8">
        <f t="shared" si="2138"/>
        <v>6</v>
      </c>
      <c r="F4762" s="2" t="s">
        <v>9866</v>
      </c>
      <c r="G4762" s="54">
        <f t="shared" si="2139"/>
        <v>18.5</v>
      </c>
      <c r="H4762" s="20">
        <f t="shared" si="2140"/>
        <v>0.16065989999999999</v>
      </c>
      <c r="I4762" s="14" t="s">
        <v>19814</v>
      </c>
      <c r="J4762" s="14" t="s">
        <v>14852</v>
      </c>
      <c r="K4762" s="14" t="s">
        <v>24772</v>
      </c>
      <c r="L4762" s="14" t="s">
        <v>29730</v>
      </c>
      <c r="M4762" s="28">
        <f t="shared" si="2141"/>
        <v>13</v>
      </c>
      <c r="N4762" s="46">
        <f t="shared" si="2120"/>
        <v>5.6</v>
      </c>
      <c r="O4762" s="17">
        <f t="shared" si="2121"/>
        <v>0.60000000000000009</v>
      </c>
      <c r="P4762" s="17">
        <f t="shared" si="2121"/>
        <v>3</v>
      </c>
      <c r="Q4762" s="124">
        <f t="shared" si="2122"/>
        <v>0.60000000000000009</v>
      </c>
      <c r="R4762" s="26">
        <f t="shared" si="2123"/>
        <v>0.60000000000000009</v>
      </c>
      <c r="S4762" s="2" t="s">
        <v>34710</v>
      </c>
      <c r="T4762" s="2" t="s">
        <v>39690</v>
      </c>
      <c r="U4762" s="24">
        <f t="shared" si="2124"/>
        <v>427.3</v>
      </c>
      <c r="V4762" s="66">
        <f t="shared" si="2124"/>
        <v>301.3</v>
      </c>
      <c r="W4762" s="54">
        <f t="shared" si="2125"/>
        <v>1.85</v>
      </c>
      <c r="X4762" s="143">
        <f t="shared" si="2126"/>
        <v>427.3</v>
      </c>
      <c r="Y4762" s="143">
        <f t="shared" si="2127"/>
        <v>0.47</v>
      </c>
      <c r="AD4762">
        <v>152</v>
      </c>
      <c r="AE4762">
        <v>-1</v>
      </c>
      <c r="AF4762" s="10">
        <v>37.9</v>
      </c>
      <c r="AG4762" s="10">
        <v>58.12</v>
      </c>
      <c r="AH4762" s="10">
        <f t="shared" si="2128"/>
        <v>354152.27452000132</v>
      </c>
      <c r="AI4762" s="11">
        <f t="shared" si="2116"/>
        <v>0</v>
      </c>
      <c r="AJ4762">
        <f t="shared" si="2117"/>
        <v>0</v>
      </c>
      <c r="AK4762" t="e">
        <f t="shared" si="2129"/>
        <v>#DIV/0!</v>
      </c>
      <c r="AL4762">
        <f t="shared" si="2130"/>
        <v>0.90648730800000032</v>
      </c>
      <c r="AM4762" s="5">
        <f t="shared" si="2131"/>
        <v>3.6800000000000006</v>
      </c>
      <c r="AN4762">
        <v>0</v>
      </c>
      <c r="AO4762" s="72">
        <f t="shared" si="2132"/>
        <v>0.60000000000000009</v>
      </c>
      <c r="AP4762" s="72">
        <f t="shared" si="2133"/>
        <v>0.60000000000000009</v>
      </c>
      <c r="AQ4762" s="72">
        <f t="shared" si="2134"/>
        <v>0.60000000000000009</v>
      </c>
      <c r="AR4762" s="71" t="e">
        <f t="shared" si="2135"/>
        <v>#DIV/0!</v>
      </c>
      <c r="BA4762">
        <f t="shared" si="2136"/>
        <v>154</v>
      </c>
      <c r="BB4762" s="91" t="e">
        <f t="shared" si="2137"/>
        <v>#DIV/0!</v>
      </c>
    </row>
    <row r="4763" spans="1:54">
      <c r="A4763" s="2" t="s">
        <v>4876</v>
      </c>
      <c r="B4763" s="7" t="s">
        <v>44706</v>
      </c>
      <c r="C4763" s="17">
        <f t="shared" si="2118"/>
        <v>28.200000000000003</v>
      </c>
      <c r="D4763" s="28">
        <f t="shared" si="2119"/>
        <v>62</v>
      </c>
      <c r="E4763" s="8">
        <f t="shared" si="2138"/>
        <v>11</v>
      </c>
      <c r="F4763" s="2" t="s">
        <v>9867</v>
      </c>
      <c r="G4763" s="54">
        <f t="shared" si="2139"/>
        <v>27.3</v>
      </c>
      <c r="H4763" s="20">
        <f t="shared" si="2140"/>
        <v>0.42612099999999997</v>
      </c>
      <c r="I4763" s="14" t="s">
        <v>19815</v>
      </c>
      <c r="J4763" s="14" t="s">
        <v>14853</v>
      </c>
      <c r="K4763" s="14" t="s">
        <v>24773</v>
      </c>
      <c r="L4763" s="14" t="s">
        <v>29731</v>
      </c>
      <c r="M4763" s="28">
        <f t="shared" si="2141"/>
        <v>13.7</v>
      </c>
      <c r="N4763" s="46">
        <f t="shared" si="2120"/>
        <v>6.8</v>
      </c>
      <c r="O4763" s="17">
        <f t="shared" si="2121"/>
        <v>2</v>
      </c>
      <c r="P4763" s="17">
        <f t="shared" si="2121"/>
        <v>1.6</v>
      </c>
      <c r="Q4763" s="124">
        <f t="shared" si="2122"/>
        <v>0.8</v>
      </c>
      <c r="R4763" s="26">
        <f t="shared" si="2123"/>
        <v>1.4000000000000001</v>
      </c>
      <c r="S4763" s="2" t="s">
        <v>34711</v>
      </c>
      <c r="T4763" s="2" t="s">
        <v>39691</v>
      </c>
      <c r="U4763" s="24">
        <f t="shared" si="2124"/>
        <v>335.40000000000003</v>
      </c>
      <c r="V4763" s="66">
        <f t="shared" si="2124"/>
        <v>337.1</v>
      </c>
      <c r="W4763" s="54">
        <f t="shared" si="2125"/>
        <v>2.73</v>
      </c>
      <c r="X4763" s="143">
        <f t="shared" si="2126"/>
        <v>335.40000000000003</v>
      </c>
      <c r="Y4763" s="143">
        <f t="shared" si="2127"/>
        <v>0.64600000000000002</v>
      </c>
      <c r="AD4763">
        <v>152</v>
      </c>
      <c r="AE4763">
        <v>-1</v>
      </c>
      <c r="AF4763" s="10">
        <v>37.9</v>
      </c>
      <c r="AG4763" s="10">
        <v>58.12</v>
      </c>
      <c r="AH4763" s="10">
        <f t="shared" si="2128"/>
        <v>310793.0999130616</v>
      </c>
      <c r="AI4763" s="11">
        <f t="shared" si="2116"/>
        <v>0</v>
      </c>
      <c r="AJ4763">
        <f t="shared" si="2117"/>
        <v>0</v>
      </c>
      <c r="AK4763" t="e">
        <f t="shared" si="2129"/>
        <v>#DIV/0!</v>
      </c>
      <c r="AL4763">
        <f t="shared" si="2130"/>
        <v>2.5709779200000007</v>
      </c>
      <c r="AM4763" s="5">
        <f t="shared" si="2131"/>
        <v>5.44</v>
      </c>
      <c r="AN4763">
        <v>0</v>
      </c>
      <c r="AO4763" s="72">
        <f t="shared" si="2132"/>
        <v>1.4000000000000001</v>
      </c>
      <c r="AP4763" s="72">
        <f t="shared" si="2133"/>
        <v>0.8</v>
      </c>
      <c r="AQ4763" s="72">
        <f t="shared" si="2134"/>
        <v>1</v>
      </c>
      <c r="AR4763" s="71" t="e">
        <f t="shared" si="2135"/>
        <v>#DIV/0!</v>
      </c>
      <c r="BA4763">
        <f t="shared" si="2136"/>
        <v>62</v>
      </c>
      <c r="BB4763" s="91" t="e">
        <f t="shared" si="2137"/>
        <v>#DIV/0!</v>
      </c>
    </row>
    <row r="4764" spans="1:54">
      <c r="A4764" s="2" t="s">
        <v>4877</v>
      </c>
      <c r="B4764" s="7" t="s">
        <v>44707</v>
      </c>
      <c r="C4764" s="17">
        <f t="shared" si="2118"/>
        <v>32.6</v>
      </c>
      <c r="D4764" s="28">
        <f t="shared" si="2119"/>
        <v>27</v>
      </c>
      <c r="E4764" s="8">
        <f t="shared" si="2138"/>
        <v>10</v>
      </c>
      <c r="F4764" s="2" t="s">
        <v>9868</v>
      </c>
      <c r="G4764" s="54">
        <f t="shared" si="2139"/>
        <v>31.6</v>
      </c>
      <c r="H4764" s="20">
        <f t="shared" si="2140"/>
        <v>0.12976279999999998</v>
      </c>
      <c r="I4764" s="14" t="s">
        <v>19816</v>
      </c>
      <c r="J4764" s="14" t="s">
        <v>14854</v>
      </c>
      <c r="K4764" s="14" t="s">
        <v>24774</v>
      </c>
      <c r="L4764" s="14" t="s">
        <v>29732</v>
      </c>
      <c r="M4764" s="28">
        <f t="shared" si="2141"/>
        <v>9.6999999999999993</v>
      </c>
      <c r="N4764" s="46">
        <f t="shared" si="2120"/>
        <v>5.6</v>
      </c>
      <c r="O4764" s="17">
        <f t="shared" si="2121"/>
        <v>1.8</v>
      </c>
      <c r="P4764" s="17">
        <f t="shared" si="2121"/>
        <v>9.6000000000000014</v>
      </c>
      <c r="Q4764" s="124">
        <f t="shared" si="2122"/>
        <v>0.60000000000000009</v>
      </c>
      <c r="R4764" s="26">
        <f t="shared" si="2123"/>
        <v>0.60000000000000009</v>
      </c>
      <c r="S4764" s="2" t="s">
        <v>34712</v>
      </c>
      <c r="T4764" s="2" t="s">
        <v>39692</v>
      </c>
      <c r="U4764" s="24">
        <f t="shared" si="2124"/>
        <v>299.60000000000002</v>
      </c>
      <c r="V4764" s="66">
        <f t="shared" si="2124"/>
        <v>367.90000000000003</v>
      </c>
      <c r="W4764" s="54">
        <f t="shared" si="2125"/>
        <v>3.1599999999999997</v>
      </c>
      <c r="X4764" s="143">
        <f t="shared" si="2126"/>
        <v>299.60000000000002</v>
      </c>
      <c r="Y4764" s="143">
        <f t="shared" si="2127"/>
        <v>0.73199999999999987</v>
      </c>
      <c r="AD4764">
        <v>152</v>
      </c>
      <c r="AE4764">
        <v>-1</v>
      </c>
      <c r="AF4764" s="10">
        <v>37.9</v>
      </c>
      <c r="AG4764" s="10">
        <v>58.12</v>
      </c>
      <c r="AH4764" s="10">
        <f t="shared" si="2128"/>
        <v>263424.28540987772</v>
      </c>
      <c r="AI4764" s="11">
        <f t="shared" si="2116"/>
        <v>0</v>
      </c>
      <c r="AJ4764">
        <f t="shared" si="2117"/>
        <v>0</v>
      </c>
      <c r="AK4764" t="e">
        <f t="shared" si="2129"/>
        <v>#DIV/0!</v>
      </c>
      <c r="AL4764">
        <f t="shared" si="2130"/>
        <v>9.0226192896000033</v>
      </c>
      <c r="AM4764" s="5">
        <f t="shared" si="2131"/>
        <v>6.32</v>
      </c>
      <c r="AN4764">
        <v>0</v>
      </c>
      <c r="AO4764" s="72">
        <f t="shared" si="2132"/>
        <v>0.60000000000000009</v>
      </c>
      <c r="AP4764" s="72">
        <f t="shared" si="2133"/>
        <v>0.60000000000000009</v>
      </c>
      <c r="AQ4764" s="72">
        <f t="shared" si="2134"/>
        <v>0.60000000000000009</v>
      </c>
      <c r="AR4764" s="71" t="e">
        <f t="shared" si="2135"/>
        <v>#DIV/0!</v>
      </c>
      <c r="BA4764">
        <f t="shared" si="2136"/>
        <v>27</v>
      </c>
      <c r="BB4764" s="91" t="e">
        <f t="shared" si="2137"/>
        <v>#DIV/0!</v>
      </c>
    </row>
    <row r="4765" spans="1:54">
      <c r="A4765" s="2" t="s">
        <v>4878</v>
      </c>
      <c r="B4765" s="7" t="s">
        <v>44708</v>
      </c>
      <c r="C4765" s="17">
        <f t="shared" si="2118"/>
        <v>35.700000000000003</v>
      </c>
      <c r="D4765" s="28">
        <f t="shared" si="2119"/>
        <v>81</v>
      </c>
      <c r="E4765" s="8">
        <f t="shared" si="2138"/>
        <v>8</v>
      </c>
      <c r="F4765" s="2" t="s">
        <v>9869</v>
      </c>
      <c r="G4765" s="54">
        <f t="shared" si="2139"/>
        <v>34.700000000000003</v>
      </c>
      <c r="H4765" s="20">
        <f t="shared" si="2140"/>
        <v>0.78322029999999998</v>
      </c>
      <c r="I4765" s="14" t="s">
        <v>19817</v>
      </c>
      <c r="J4765" s="14" t="s">
        <v>14855</v>
      </c>
      <c r="K4765" s="14" t="s">
        <v>24775</v>
      </c>
      <c r="L4765" s="14" t="s">
        <v>29733</v>
      </c>
      <c r="M4765" s="28">
        <f t="shared" si="2141"/>
        <v>10.5</v>
      </c>
      <c r="N4765" s="46">
        <f t="shared" si="2120"/>
        <v>6.2</v>
      </c>
      <c r="O4765" s="17">
        <f t="shared" si="2121"/>
        <v>1.8</v>
      </c>
      <c r="P4765" s="17">
        <f t="shared" si="2121"/>
        <v>8</v>
      </c>
      <c r="Q4765" s="124">
        <f t="shared" si="2122"/>
        <v>0.4</v>
      </c>
      <c r="R4765" s="26">
        <f t="shared" si="2123"/>
        <v>1.8</v>
      </c>
      <c r="S4765" s="2" t="s">
        <v>34713</v>
      </c>
      <c r="T4765" s="2" t="s">
        <v>39693</v>
      </c>
      <c r="U4765" s="24">
        <f t="shared" si="2124"/>
        <v>354.5</v>
      </c>
      <c r="V4765" s="66">
        <f t="shared" si="2124"/>
        <v>310.3</v>
      </c>
      <c r="W4765" s="54">
        <f t="shared" si="2125"/>
        <v>3.4699999999999998</v>
      </c>
      <c r="X4765" s="143">
        <f t="shared" si="2126"/>
        <v>354.5</v>
      </c>
      <c r="Y4765" s="143">
        <f t="shared" si="2127"/>
        <v>0.79399999999999993</v>
      </c>
      <c r="AD4765">
        <v>152</v>
      </c>
      <c r="AE4765">
        <v>-1</v>
      </c>
      <c r="AF4765" s="10">
        <v>37.9</v>
      </c>
      <c r="AG4765" s="10">
        <v>58.12</v>
      </c>
      <c r="AH4765" s="10">
        <f t="shared" si="2128"/>
        <v>344103.49440218729</v>
      </c>
      <c r="AI4765" s="11">
        <f t="shared" si="2116"/>
        <v>0</v>
      </c>
      <c r="AJ4765">
        <f t="shared" si="2117"/>
        <v>0</v>
      </c>
      <c r="AK4765" t="e">
        <f t="shared" si="2129"/>
        <v>#DIV/0!</v>
      </c>
      <c r="AL4765">
        <f t="shared" si="2130"/>
        <v>5.6189298240000012</v>
      </c>
      <c r="AM4765" s="5">
        <f t="shared" si="2131"/>
        <v>6.94</v>
      </c>
      <c r="AN4765">
        <v>0</v>
      </c>
      <c r="AO4765" s="72">
        <f t="shared" si="2132"/>
        <v>1.8</v>
      </c>
      <c r="AP4765" s="72">
        <f t="shared" si="2133"/>
        <v>0.4</v>
      </c>
      <c r="AQ4765" s="72">
        <f t="shared" si="2134"/>
        <v>0.4</v>
      </c>
      <c r="AR4765" s="71" t="e">
        <f t="shared" si="2135"/>
        <v>#DIV/0!</v>
      </c>
      <c r="BA4765">
        <f t="shared" si="2136"/>
        <v>81</v>
      </c>
      <c r="BB4765" s="91" t="e">
        <f t="shared" si="2137"/>
        <v>#DIV/0!</v>
      </c>
    </row>
    <row r="4766" spans="1:54">
      <c r="A4766" s="2" t="s">
        <v>4879</v>
      </c>
      <c r="B4766" s="7" t="s">
        <v>44709</v>
      </c>
      <c r="C4766" s="17">
        <f t="shared" si="2118"/>
        <v>27.400000000000002</v>
      </c>
      <c r="D4766" s="28">
        <f t="shared" si="2119"/>
        <v>171</v>
      </c>
      <c r="E4766" s="8">
        <f t="shared" si="2138"/>
        <v>18</v>
      </c>
      <c r="F4766" s="2" t="s">
        <v>9870</v>
      </c>
      <c r="G4766" s="54">
        <f t="shared" si="2139"/>
        <v>26.5</v>
      </c>
      <c r="H4766" s="20">
        <f t="shared" si="2140"/>
        <v>0.1545386</v>
      </c>
      <c r="I4766" s="14" t="s">
        <v>19818</v>
      </c>
      <c r="J4766" s="14" t="s">
        <v>14856</v>
      </c>
      <c r="K4766" s="14" t="s">
        <v>24776</v>
      </c>
      <c r="L4766" s="14" t="s">
        <v>29734</v>
      </c>
      <c r="M4766" s="28">
        <f t="shared" si="2141"/>
        <v>11.1</v>
      </c>
      <c r="N4766" s="46">
        <f t="shared" si="2120"/>
        <v>5.8</v>
      </c>
      <c r="O4766" s="17">
        <f t="shared" si="2121"/>
        <v>2.6</v>
      </c>
      <c r="P4766" s="17">
        <f t="shared" si="2121"/>
        <v>6.8000000000000007</v>
      </c>
      <c r="Q4766" s="124">
        <f t="shared" si="2122"/>
        <v>1.2000000000000002</v>
      </c>
      <c r="R4766" s="26">
        <f t="shared" si="2123"/>
        <v>1.4000000000000001</v>
      </c>
      <c r="S4766" s="2" t="s">
        <v>34714</v>
      </c>
      <c r="T4766" s="2" t="s">
        <v>39694</v>
      </c>
      <c r="U4766" s="24">
        <f t="shared" si="2124"/>
        <v>444.40000000000003</v>
      </c>
      <c r="V4766" s="66">
        <f t="shared" si="2124"/>
        <v>290</v>
      </c>
      <c r="W4766" s="54">
        <f t="shared" si="2125"/>
        <v>2.65</v>
      </c>
      <c r="X4766" s="143">
        <f t="shared" si="2126"/>
        <v>444.40000000000003</v>
      </c>
      <c r="Y4766" s="143">
        <f t="shared" si="2127"/>
        <v>0.63</v>
      </c>
      <c r="AD4766">
        <v>152</v>
      </c>
      <c r="AE4766">
        <v>-1</v>
      </c>
      <c r="AF4766" s="10">
        <v>37.9</v>
      </c>
      <c r="AG4766" s="10">
        <v>58.12</v>
      </c>
      <c r="AH4766" s="10">
        <f t="shared" si="2128"/>
        <v>366193.06346487638</v>
      </c>
      <c r="AI4766" s="11">
        <f t="shared" si="2116"/>
        <v>0</v>
      </c>
      <c r="AJ4766">
        <f t="shared" si="2117"/>
        <v>0</v>
      </c>
      <c r="AK4766" t="e">
        <f t="shared" si="2129"/>
        <v>#DIV/0!</v>
      </c>
      <c r="AL4766">
        <f t="shared" si="2130"/>
        <v>20.926860572800006</v>
      </c>
      <c r="AM4766" s="5">
        <f t="shared" si="2131"/>
        <v>5.28</v>
      </c>
      <c r="AN4766">
        <v>0</v>
      </c>
      <c r="AO4766" s="72">
        <f t="shared" si="2132"/>
        <v>1.4000000000000001</v>
      </c>
      <c r="AP4766" s="72">
        <f t="shared" si="2133"/>
        <v>1.2000000000000002</v>
      </c>
      <c r="AQ4766" s="72">
        <f t="shared" si="2134"/>
        <v>1.2000000000000002</v>
      </c>
      <c r="AR4766" s="71" t="e">
        <f t="shared" si="2135"/>
        <v>#DIV/0!</v>
      </c>
      <c r="BA4766">
        <f t="shared" si="2136"/>
        <v>171</v>
      </c>
      <c r="BB4766" s="91" t="e">
        <f t="shared" si="2137"/>
        <v>#DIV/0!</v>
      </c>
    </row>
    <row r="4767" spans="1:54">
      <c r="A4767" s="2" t="s">
        <v>4880</v>
      </c>
      <c r="B4767" s="7" t="s">
        <v>44710</v>
      </c>
      <c r="C4767" s="17">
        <f t="shared" si="2118"/>
        <v>17.2</v>
      </c>
      <c r="D4767" s="28">
        <f t="shared" si="2119"/>
        <v>254</v>
      </c>
      <c r="E4767" s="8">
        <f t="shared" si="2138"/>
        <v>10</v>
      </c>
      <c r="F4767" s="2" t="s">
        <v>9871</v>
      </c>
      <c r="G4767" s="54">
        <f t="shared" si="2139"/>
        <v>16.200000000000003</v>
      </c>
      <c r="H4767" s="20">
        <f t="shared" si="2140"/>
        <v>0.13232379999999999</v>
      </c>
      <c r="I4767" s="14" t="s">
        <v>19819</v>
      </c>
      <c r="J4767" s="14" t="s">
        <v>14857</v>
      </c>
      <c r="K4767" s="14" t="s">
        <v>24777</v>
      </c>
      <c r="L4767" s="14" t="s">
        <v>29735</v>
      </c>
      <c r="M4767" s="28">
        <f t="shared" si="2141"/>
        <v>10.3</v>
      </c>
      <c r="N4767" s="46">
        <f t="shared" si="2120"/>
        <v>6.2</v>
      </c>
      <c r="O4767" s="17">
        <f t="shared" si="2121"/>
        <v>1.2000000000000002</v>
      </c>
      <c r="P4767" s="17">
        <f t="shared" si="2121"/>
        <v>8.4</v>
      </c>
      <c r="Q4767" s="124">
        <f t="shared" si="2122"/>
        <v>0.8</v>
      </c>
      <c r="R4767" s="26">
        <f t="shared" si="2123"/>
        <v>1</v>
      </c>
      <c r="S4767" s="2" t="s">
        <v>34715</v>
      </c>
      <c r="T4767" s="2" t="s">
        <v>39695</v>
      </c>
      <c r="U4767" s="24">
        <f t="shared" si="2124"/>
        <v>526.70000000000005</v>
      </c>
      <c r="V4767" s="66">
        <f t="shared" si="2124"/>
        <v>391.70000000000005</v>
      </c>
      <c r="W4767" s="54">
        <f t="shared" si="2125"/>
        <v>1.62</v>
      </c>
      <c r="X4767" s="143">
        <f t="shared" si="2126"/>
        <v>526.70000000000005</v>
      </c>
      <c r="Y4767" s="143">
        <f t="shared" si="2127"/>
        <v>0.42400000000000004</v>
      </c>
      <c r="AD4767">
        <v>152</v>
      </c>
      <c r="AE4767">
        <v>-1</v>
      </c>
      <c r="AF4767" s="10">
        <v>37.9</v>
      </c>
      <c r="AG4767" s="10">
        <v>58.12</v>
      </c>
      <c r="AH4767" s="10">
        <f t="shared" si="2128"/>
        <v>214324.57472052862</v>
      </c>
      <c r="AI4767" s="11">
        <f t="shared" si="2116"/>
        <v>0</v>
      </c>
      <c r="AJ4767">
        <f t="shared" si="2117"/>
        <v>0</v>
      </c>
      <c r="AK4767" t="e">
        <f t="shared" si="2129"/>
        <v>#DIV/0!</v>
      </c>
      <c r="AL4767">
        <f t="shared" si="2130"/>
        <v>8.746176096000001</v>
      </c>
      <c r="AM4767" s="5">
        <f t="shared" si="2131"/>
        <v>3.2399999999999998</v>
      </c>
      <c r="AN4767">
        <v>0</v>
      </c>
      <c r="AO4767" s="72">
        <f t="shared" si="2132"/>
        <v>1</v>
      </c>
      <c r="AP4767" s="72">
        <f t="shared" si="2133"/>
        <v>0.8</v>
      </c>
      <c r="AQ4767" s="72">
        <f t="shared" si="2134"/>
        <v>1</v>
      </c>
      <c r="AR4767" s="71" t="e">
        <f t="shared" si="2135"/>
        <v>#DIV/0!</v>
      </c>
      <c r="BA4767">
        <f t="shared" si="2136"/>
        <v>254</v>
      </c>
      <c r="BB4767" s="91" t="e">
        <f t="shared" si="2137"/>
        <v>#DIV/0!</v>
      </c>
    </row>
    <row r="4768" spans="1:54">
      <c r="A4768" s="2" t="s">
        <v>4881</v>
      </c>
      <c r="B4768" s="7" t="s">
        <v>44711</v>
      </c>
      <c r="C4768" s="17">
        <f t="shared" si="2118"/>
        <v>20.8</v>
      </c>
      <c r="D4768" s="28">
        <f t="shared" si="2119"/>
        <v>213</v>
      </c>
      <c r="E4768" s="8">
        <f t="shared" si="2138"/>
        <v>13</v>
      </c>
      <c r="F4768" s="2" t="s">
        <v>9872</v>
      </c>
      <c r="G4768" s="54">
        <f t="shared" si="2139"/>
        <v>19.8</v>
      </c>
      <c r="H4768" s="20">
        <f t="shared" si="2140"/>
        <v>0.20609290000000002</v>
      </c>
      <c r="I4768" s="14" t="s">
        <v>19820</v>
      </c>
      <c r="J4768" s="14" t="s">
        <v>14858</v>
      </c>
      <c r="K4768" s="14" t="s">
        <v>24778</v>
      </c>
      <c r="L4768" s="14" t="s">
        <v>29736</v>
      </c>
      <c r="M4768" s="28">
        <f t="shared" si="2141"/>
        <v>11.4</v>
      </c>
      <c r="N4768" s="46">
        <f t="shared" si="2120"/>
        <v>5</v>
      </c>
      <c r="O4768" s="17">
        <f t="shared" si="2121"/>
        <v>1.2000000000000002</v>
      </c>
      <c r="P4768" s="17">
        <f t="shared" si="2121"/>
        <v>6.2</v>
      </c>
      <c r="Q4768" s="124">
        <f t="shared" si="2122"/>
        <v>1.4000000000000001</v>
      </c>
      <c r="R4768" s="26">
        <f t="shared" si="2123"/>
        <v>1.8</v>
      </c>
      <c r="S4768" s="2" t="s">
        <v>34716</v>
      </c>
      <c r="T4768" s="2" t="s">
        <v>39696</v>
      </c>
      <c r="U4768" s="24">
        <f t="shared" si="2124"/>
        <v>486</v>
      </c>
      <c r="V4768" s="66">
        <f t="shared" si="2124"/>
        <v>363.5</v>
      </c>
      <c r="W4768" s="54">
        <f t="shared" si="2125"/>
        <v>1.98</v>
      </c>
      <c r="X4768" s="143">
        <f t="shared" si="2126"/>
        <v>486</v>
      </c>
      <c r="Y4768" s="143">
        <f t="shared" si="2127"/>
        <v>0.496</v>
      </c>
      <c r="AD4768">
        <v>152</v>
      </c>
      <c r="AE4768">
        <v>-1</v>
      </c>
      <c r="AF4768" s="10">
        <v>37.9</v>
      </c>
      <c r="AG4768" s="10">
        <v>58.12</v>
      </c>
      <c r="AH4768" s="10">
        <f t="shared" si="2128"/>
        <v>271115.25975745899</v>
      </c>
      <c r="AI4768" s="11">
        <f t="shared" si="2116"/>
        <v>0</v>
      </c>
      <c r="AJ4768">
        <f t="shared" si="2117"/>
        <v>0</v>
      </c>
      <c r="AK4768" t="e">
        <f t="shared" si="2129"/>
        <v>#DIV/0!</v>
      </c>
      <c r="AL4768">
        <f t="shared" si="2130"/>
        <v>10.632003883200003</v>
      </c>
      <c r="AM4768" s="5">
        <f t="shared" si="2131"/>
        <v>3.96</v>
      </c>
      <c r="AN4768">
        <v>0</v>
      </c>
      <c r="AO4768" s="72">
        <f t="shared" si="2132"/>
        <v>1.8</v>
      </c>
      <c r="AP4768" s="72">
        <f t="shared" si="2133"/>
        <v>1.4000000000000001</v>
      </c>
      <c r="AQ4768" s="72">
        <f t="shared" si="2134"/>
        <v>1.6</v>
      </c>
      <c r="AR4768" s="71" t="e">
        <f t="shared" si="2135"/>
        <v>#DIV/0!</v>
      </c>
      <c r="BA4768">
        <f t="shared" si="2136"/>
        <v>213</v>
      </c>
      <c r="BB4768" s="91" t="e">
        <f t="shared" si="2137"/>
        <v>#DIV/0!</v>
      </c>
    </row>
    <row r="4769" spans="1:54">
      <c r="A4769" s="2" t="s">
        <v>4882</v>
      </c>
      <c r="B4769" s="7" t="s">
        <v>44712</v>
      </c>
      <c r="C4769" s="17">
        <f t="shared" si="2118"/>
        <v>14.100000000000001</v>
      </c>
      <c r="D4769" s="28">
        <f t="shared" si="2119"/>
        <v>25</v>
      </c>
      <c r="E4769" s="8">
        <f t="shared" si="2138"/>
        <v>11</v>
      </c>
      <c r="F4769" s="2" t="s">
        <v>9873</v>
      </c>
      <c r="G4769" s="54">
        <f t="shared" si="2139"/>
        <v>13.2</v>
      </c>
      <c r="H4769" s="20">
        <f t="shared" si="2140"/>
        <v>0.69347980000000009</v>
      </c>
      <c r="I4769" s="14" t="s">
        <v>19821</v>
      </c>
      <c r="J4769" s="14" t="s">
        <v>14859</v>
      </c>
      <c r="K4769" s="14" t="s">
        <v>24779</v>
      </c>
      <c r="L4769" s="14" t="s">
        <v>29737</v>
      </c>
      <c r="M4769" s="28">
        <f t="shared" si="2141"/>
        <v>9.6</v>
      </c>
      <c r="N4769" s="46">
        <f t="shared" si="2120"/>
        <v>6</v>
      </c>
      <c r="O4769" s="17">
        <f t="shared" si="2121"/>
        <v>2.8000000000000003</v>
      </c>
      <c r="P4769" s="17">
        <f t="shared" si="2121"/>
        <v>9.8000000000000007</v>
      </c>
      <c r="Q4769" s="124">
        <f t="shared" si="2122"/>
        <v>0.4</v>
      </c>
      <c r="R4769" s="26">
        <f t="shared" si="2123"/>
        <v>1.2000000000000002</v>
      </c>
      <c r="S4769" s="2" t="s">
        <v>34717</v>
      </c>
      <c r="T4769" s="2" t="s">
        <v>39697</v>
      </c>
      <c r="U4769" s="24">
        <f t="shared" si="2124"/>
        <v>298</v>
      </c>
      <c r="V4769" s="66">
        <f t="shared" si="2124"/>
        <v>312.90000000000003</v>
      </c>
      <c r="W4769" s="54">
        <f t="shared" si="2125"/>
        <v>1.32</v>
      </c>
      <c r="X4769" s="143">
        <f t="shared" si="2126"/>
        <v>298</v>
      </c>
      <c r="Y4769" s="143">
        <f t="shared" si="2127"/>
        <v>0.36399999999999999</v>
      </c>
      <c r="AD4769">
        <v>152</v>
      </c>
      <c r="AE4769">
        <v>-1</v>
      </c>
      <c r="AF4769" s="10">
        <v>37.9</v>
      </c>
      <c r="AG4769" s="10">
        <v>58.12</v>
      </c>
      <c r="AH4769" s="10">
        <f t="shared" si="2128"/>
        <v>341090.92098359787</v>
      </c>
      <c r="AI4769" s="11">
        <f t="shared" si="2116"/>
        <v>0</v>
      </c>
      <c r="AJ4769">
        <f t="shared" si="2117"/>
        <v>0</v>
      </c>
      <c r="AK4769" t="e">
        <f t="shared" si="2129"/>
        <v>#DIV/0!</v>
      </c>
      <c r="AL4769">
        <f t="shared" si="2130"/>
        <v>10.0930971456</v>
      </c>
      <c r="AM4769" s="5">
        <f t="shared" si="2131"/>
        <v>2.62</v>
      </c>
      <c r="AN4769">
        <v>0</v>
      </c>
      <c r="AO4769" s="72">
        <f t="shared" si="2132"/>
        <v>1.2000000000000002</v>
      </c>
      <c r="AP4769" s="72">
        <f t="shared" si="2133"/>
        <v>0.4</v>
      </c>
      <c r="AQ4769" s="72">
        <f t="shared" si="2134"/>
        <v>0.4</v>
      </c>
      <c r="AR4769" s="71" t="e">
        <f t="shared" si="2135"/>
        <v>#DIV/0!</v>
      </c>
      <c r="BA4769">
        <f t="shared" si="2136"/>
        <v>25</v>
      </c>
      <c r="BB4769" s="91" t="e">
        <f t="shared" si="2137"/>
        <v>#DIV/0!</v>
      </c>
    </row>
    <row r="4770" spans="1:54">
      <c r="A4770" s="2" t="s">
        <v>4883</v>
      </c>
      <c r="B4770" s="7" t="s">
        <v>44713</v>
      </c>
      <c r="C4770" s="17">
        <f t="shared" si="2118"/>
        <v>27.400000000000002</v>
      </c>
      <c r="D4770" s="28">
        <f t="shared" si="2119"/>
        <v>260</v>
      </c>
      <c r="E4770" s="8">
        <f t="shared" si="2138"/>
        <v>16</v>
      </c>
      <c r="F4770" s="2" t="s">
        <v>9874</v>
      </c>
      <c r="G4770" s="54">
        <f t="shared" si="2139"/>
        <v>26.5</v>
      </c>
      <c r="H4770" s="20">
        <f t="shared" si="2140"/>
        <v>0.12515969999999998</v>
      </c>
      <c r="I4770" s="14" t="s">
        <v>19822</v>
      </c>
      <c r="J4770" s="14" t="s">
        <v>14860</v>
      </c>
      <c r="K4770" s="14" t="s">
        <v>24780</v>
      </c>
      <c r="L4770" s="14" t="s">
        <v>29738</v>
      </c>
      <c r="M4770" s="28">
        <f t="shared" si="2141"/>
        <v>13.7</v>
      </c>
      <c r="N4770" s="46">
        <f t="shared" si="2120"/>
        <v>6</v>
      </c>
      <c r="O4770" s="17">
        <f t="shared" si="2121"/>
        <v>1.8</v>
      </c>
      <c r="P4770" s="17">
        <f t="shared" si="2121"/>
        <v>1.6</v>
      </c>
      <c r="Q4770" s="124">
        <f t="shared" si="2122"/>
        <v>1.6</v>
      </c>
      <c r="R4770" s="26">
        <f t="shared" si="2123"/>
        <v>1.8</v>
      </c>
      <c r="S4770" s="2" t="s">
        <v>34718</v>
      </c>
      <c r="T4770" s="2" t="s">
        <v>39698</v>
      </c>
      <c r="U4770" s="24">
        <f t="shared" si="2124"/>
        <v>532.9</v>
      </c>
      <c r="V4770" s="66">
        <f t="shared" si="2124"/>
        <v>421.5</v>
      </c>
      <c r="W4770" s="54">
        <f t="shared" si="2125"/>
        <v>2.65</v>
      </c>
      <c r="X4770" s="143">
        <f t="shared" si="2126"/>
        <v>532.9</v>
      </c>
      <c r="Y4770" s="143">
        <f t="shared" si="2127"/>
        <v>0.63</v>
      </c>
      <c r="AD4770">
        <v>152</v>
      </c>
      <c r="AE4770">
        <v>-1</v>
      </c>
      <c r="AF4770" s="10">
        <v>37.9</v>
      </c>
      <c r="AG4770" s="10">
        <v>58.12</v>
      </c>
      <c r="AH4770" s="10">
        <f t="shared" si="2128"/>
        <v>90827.894806174241</v>
      </c>
      <c r="AI4770" s="11">
        <f t="shared" si="2116"/>
        <v>0</v>
      </c>
      <c r="AJ4770">
        <f t="shared" si="2117"/>
        <v>0</v>
      </c>
      <c r="AK4770" t="e">
        <f t="shared" si="2129"/>
        <v>#DIV/0!</v>
      </c>
      <c r="AL4770">
        <f t="shared" si="2130"/>
        <v>4.5351721152000009</v>
      </c>
      <c r="AM4770" s="5">
        <f t="shared" si="2131"/>
        <v>5.28</v>
      </c>
      <c r="AN4770">
        <v>0</v>
      </c>
      <c r="AO4770" s="72">
        <f t="shared" si="2132"/>
        <v>1.8</v>
      </c>
      <c r="AP4770" s="72">
        <f t="shared" si="2133"/>
        <v>1.6</v>
      </c>
      <c r="AQ4770" s="72">
        <f t="shared" si="2134"/>
        <v>1.6</v>
      </c>
      <c r="AR4770" s="71" t="e">
        <f t="shared" si="2135"/>
        <v>#DIV/0!</v>
      </c>
      <c r="BA4770">
        <f t="shared" si="2136"/>
        <v>260</v>
      </c>
      <c r="BB4770" s="91" t="e">
        <f t="shared" si="2137"/>
        <v>#DIV/0!</v>
      </c>
    </row>
    <row r="4771" spans="1:54">
      <c r="A4771" s="2" t="s">
        <v>4884</v>
      </c>
      <c r="B4771" s="7" t="s">
        <v>44714</v>
      </c>
      <c r="C4771" s="17">
        <f t="shared" si="2118"/>
        <v>12.4</v>
      </c>
      <c r="D4771" s="28">
        <f t="shared" si="2119"/>
        <v>261</v>
      </c>
      <c r="E4771" s="8">
        <f t="shared" si="2138"/>
        <v>10</v>
      </c>
      <c r="F4771" s="2" t="s">
        <v>9875</v>
      </c>
      <c r="G4771" s="54">
        <f t="shared" si="2139"/>
        <v>11.4</v>
      </c>
      <c r="H4771" s="20">
        <f t="shared" si="2140"/>
        <v>0.79495660000000001</v>
      </c>
      <c r="I4771" s="14" t="s">
        <v>19823</v>
      </c>
      <c r="J4771" s="14" t="s">
        <v>14861</v>
      </c>
      <c r="K4771" s="14" t="s">
        <v>24781</v>
      </c>
      <c r="L4771" s="14" t="s">
        <v>29739</v>
      </c>
      <c r="M4771" s="28">
        <f t="shared" si="2141"/>
        <v>10.8</v>
      </c>
      <c r="N4771" s="46">
        <f t="shared" si="2120"/>
        <v>6</v>
      </c>
      <c r="O4771" s="17">
        <f t="shared" si="2121"/>
        <v>2.4000000000000004</v>
      </c>
      <c r="P4771" s="17">
        <f t="shared" si="2121"/>
        <v>7.4</v>
      </c>
      <c r="Q4771" s="124">
        <f t="shared" si="2122"/>
        <v>0.4</v>
      </c>
      <c r="R4771" s="26">
        <f t="shared" si="2123"/>
        <v>2.2000000000000002</v>
      </c>
      <c r="S4771" s="2" t="s">
        <v>34719</v>
      </c>
      <c r="T4771" s="2" t="s">
        <v>39699</v>
      </c>
      <c r="U4771" s="24">
        <f t="shared" si="2124"/>
        <v>534.30000000000007</v>
      </c>
      <c r="V4771" s="66">
        <f t="shared" si="2124"/>
        <v>395.70000000000005</v>
      </c>
      <c r="W4771" s="54">
        <f t="shared" si="2125"/>
        <v>1.1399999999999999</v>
      </c>
      <c r="X4771" s="143">
        <f t="shared" si="2126"/>
        <v>534.30000000000007</v>
      </c>
      <c r="Y4771" s="143">
        <f t="shared" si="2127"/>
        <v>0.32799999999999996</v>
      </c>
      <c r="AD4771">
        <v>152</v>
      </c>
      <c r="AE4771">
        <v>-1</v>
      </c>
      <c r="AF4771" s="10">
        <v>37.9</v>
      </c>
      <c r="AG4771" s="10">
        <v>58.12</v>
      </c>
      <c r="AH4771" s="10">
        <f t="shared" si="2128"/>
        <v>204003.84835861009</v>
      </c>
      <c r="AI4771" s="11">
        <f t="shared" si="2116"/>
        <v>0</v>
      </c>
      <c r="AJ4771">
        <f t="shared" si="2117"/>
        <v>0</v>
      </c>
      <c r="AK4771" t="e">
        <f t="shared" si="2129"/>
        <v>#DIV/0!</v>
      </c>
      <c r="AL4771">
        <f t="shared" si="2130"/>
        <v>8.0114557248000029</v>
      </c>
      <c r="AM4771" s="5">
        <f t="shared" si="2131"/>
        <v>2.2800000000000002</v>
      </c>
      <c r="AN4771">
        <v>0</v>
      </c>
      <c r="AO4771" s="72">
        <f t="shared" si="2132"/>
        <v>2.2000000000000002</v>
      </c>
      <c r="AP4771" s="72">
        <f t="shared" si="2133"/>
        <v>0.4</v>
      </c>
      <c r="AQ4771" s="72">
        <f t="shared" si="2134"/>
        <v>0.60000000000000009</v>
      </c>
      <c r="AR4771" s="71" t="e">
        <f t="shared" si="2135"/>
        <v>#DIV/0!</v>
      </c>
      <c r="BA4771">
        <f t="shared" si="2136"/>
        <v>261</v>
      </c>
      <c r="BB4771" s="91" t="e">
        <f t="shared" si="2137"/>
        <v>#DIV/0!</v>
      </c>
    </row>
    <row r="4772" spans="1:54">
      <c r="A4772" s="2" t="s">
        <v>4885</v>
      </c>
      <c r="B4772" s="7" t="s">
        <v>44715</v>
      </c>
      <c r="C4772" s="17">
        <f t="shared" si="2118"/>
        <v>32.799999999999997</v>
      </c>
      <c r="D4772" s="28">
        <f t="shared" si="2119"/>
        <v>279</v>
      </c>
      <c r="E4772" s="8">
        <f t="shared" si="2138"/>
        <v>11</v>
      </c>
      <c r="F4772" s="2" t="s">
        <v>9876</v>
      </c>
      <c r="G4772" s="54">
        <f t="shared" si="2139"/>
        <v>31.900000000000002</v>
      </c>
      <c r="H4772" s="20">
        <f t="shared" si="2140"/>
        <v>0.55633650000000001</v>
      </c>
      <c r="I4772" s="14" t="s">
        <v>19824</v>
      </c>
      <c r="J4772" s="14" t="s">
        <v>14862</v>
      </c>
      <c r="K4772" s="14" t="s">
        <v>24782</v>
      </c>
      <c r="L4772" s="14" t="s">
        <v>29740</v>
      </c>
      <c r="M4772" s="28">
        <f t="shared" si="2141"/>
        <v>13</v>
      </c>
      <c r="N4772" s="46">
        <f t="shared" si="2120"/>
        <v>5.2</v>
      </c>
      <c r="O4772" s="17">
        <f t="shared" si="2121"/>
        <v>2</v>
      </c>
      <c r="P4772" s="17">
        <f t="shared" si="2121"/>
        <v>3</v>
      </c>
      <c r="Q4772" s="124">
        <f t="shared" si="2122"/>
        <v>0.60000000000000009</v>
      </c>
      <c r="R4772" s="26">
        <f t="shared" si="2123"/>
        <v>1.2000000000000002</v>
      </c>
      <c r="S4772" s="2" t="s">
        <v>34720</v>
      </c>
      <c r="T4772" s="2" t="s">
        <v>39700</v>
      </c>
      <c r="U4772" s="24">
        <f t="shared" si="2124"/>
        <v>552.4</v>
      </c>
      <c r="V4772" s="66">
        <f t="shared" si="2124"/>
        <v>401.90000000000003</v>
      </c>
      <c r="W4772" s="54">
        <f t="shared" si="2125"/>
        <v>3.19</v>
      </c>
      <c r="X4772" s="143">
        <f t="shared" si="2126"/>
        <v>552.4</v>
      </c>
      <c r="Y4772" s="143">
        <f t="shared" si="2127"/>
        <v>0.73799999999999999</v>
      </c>
      <c r="AD4772">
        <v>152</v>
      </c>
      <c r="AE4772">
        <v>-1</v>
      </c>
      <c r="AF4772" s="10">
        <v>37.9</v>
      </c>
      <c r="AG4772" s="10">
        <v>58.12</v>
      </c>
      <c r="AH4772" s="10">
        <f t="shared" si="2128"/>
        <v>186344.03910587952</v>
      </c>
      <c r="AI4772" s="11">
        <f t="shared" si="2116"/>
        <v>0</v>
      </c>
      <c r="AJ4772">
        <f t="shared" si="2117"/>
        <v>0</v>
      </c>
      <c r="AK4772" t="e">
        <f t="shared" si="2129"/>
        <v>#DIV/0!</v>
      </c>
      <c r="AL4772">
        <f t="shared" si="2130"/>
        <v>3.1943772000000004</v>
      </c>
      <c r="AM4772" s="5">
        <f t="shared" si="2131"/>
        <v>6.36</v>
      </c>
      <c r="AN4772">
        <v>0</v>
      </c>
      <c r="AO4772" s="72">
        <f t="shared" si="2132"/>
        <v>1.2000000000000002</v>
      </c>
      <c r="AP4772" s="72">
        <f t="shared" si="2133"/>
        <v>0.60000000000000009</v>
      </c>
      <c r="AQ4772" s="72">
        <f t="shared" si="2134"/>
        <v>0.60000000000000009</v>
      </c>
      <c r="AR4772" s="71" t="e">
        <f t="shared" si="2135"/>
        <v>#DIV/0!</v>
      </c>
      <c r="BA4772">
        <f t="shared" si="2136"/>
        <v>279</v>
      </c>
      <c r="BB4772" s="91" t="e">
        <f t="shared" si="2137"/>
        <v>#DIV/0!</v>
      </c>
    </row>
    <row r="4773" spans="1:54">
      <c r="A4773" s="2" t="s">
        <v>4886</v>
      </c>
      <c r="B4773" s="7" t="s">
        <v>44716</v>
      </c>
      <c r="C4773" s="17">
        <f t="shared" si="2118"/>
        <v>32.900000000000006</v>
      </c>
      <c r="D4773" s="28">
        <f t="shared" si="2119"/>
        <v>172</v>
      </c>
      <c r="E4773" s="8">
        <f t="shared" si="2138"/>
        <v>12</v>
      </c>
      <c r="F4773" s="2" t="s">
        <v>9877</v>
      </c>
      <c r="G4773" s="54">
        <f t="shared" si="2139"/>
        <v>31.900000000000002</v>
      </c>
      <c r="H4773" s="20">
        <f t="shared" si="2140"/>
        <v>0.44308349999999996</v>
      </c>
      <c r="I4773" s="14" t="s">
        <v>19825</v>
      </c>
      <c r="J4773" s="14" t="s">
        <v>14863</v>
      </c>
      <c r="K4773" s="14" t="s">
        <v>24783</v>
      </c>
      <c r="L4773" s="14" t="s">
        <v>29741</v>
      </c>
      <c r="M4773" s="28">
        <f t="shared" si="2141"/>
        <v>13.6</v>
      </c>
      <c r="N4773" s="46">
        <f t="shared" si="2120"/>
        <v>5.2</v>
      </c>
      <c r="O4773" s="17">
        <f t="shared" si="2121"/>
        <v>2.4000000000000004</v>
      </c>
      <c r="P4773" s="17">
        <f t="shared" si="2121"/>
        <v>1.8</v>
      </c>
      <c r="Q4773" s="124">
        <f t="shared" si="2122"/>
        <v>0.8</v>
      </c>
      <c r="R4773" s="26">
        <f t="shared" si="2123"/>
        <v>1.4000000000000001</v>
      </c>
      <c r="S4773" s="2" t="s">
        <v>34721</v>
      </c>
      <c r="T4773" s="2" t="s">
        <v>39701</v>
      </c>
      <c r="U4773" s="24">
        <f t="shared" si="2124"/>
        <v>444.6</v>
      </c>
      <c r="V4773" s="66">
        <f t="shared" si="2124"/>
        <v>403.8</v>
      </c>
      <c r="W4773" s="54">
        <f t="shared" si="2125"/>
        <v>3.19</v>
      </c>
      <c r="X4773" s="143">
        <f t="shared" si="2126"/>
        <v>444.6</v>
      </c>
      <c r="Y4773" s="143">
        <f t="shared" si="2127"/>
        <v>0.73799999999999999</v>
      </c>
      <c r="AD4773">
        <v>152</v>
      </c>
      <c r="AE4773">
        <v>-1</v>
      </c>
      <c r="AF4773" s="10">
        <v>37.9</v>
      </c>
      <c r="AG4773" s="10">
        <v>58.12</v>
      </c>
      <c r="AH4773" s="10">
        <f t="shared" si="2128"/>
        <v>180524.64058091183</v>
      </c>
      <c r="AI4773" s="11">
        <f t="shared" si="2116"/>
        <v>0</v>
      </c>
      <c r="AJ4773">
        <f t="shared" si="2117"/>
        <v>0</v>
      </c>
      <c r="AK4773" t="e">
        <f t="shared" si="2129"/>
        <v>#DIV/0!</v>
      </c>
      <c r="AL4773">
        <f t="shared" si="2130"/>
        <v>3.3682309920000013</v>
      </c>
      <c r="AM4773" s="5">
        <f t="shared" si="2131"/>
        <v>6.3800000000000008</v>
      </c>
      <c r="AN4773">
        <v>0</v>
      </c>
      <c r="AO4773" s="72">
        <f t="shared" si="2132"/>
        <v>1.4000000000000001</v>
      </c>
      <c r="AP4773" s="72">
        <f t="shared" si="2133"/>
        <v>0.8</v>
      </c>
      <c r="AQ4773" s="72">
        <f t="shared" si="2134"/>
        <v>0.8</v>
      </c>
      <c r="AR4773" s="71" t="e">
        <f t="shared" si="2135"/>
        <v>#DIV/0!</v>
      </c>
      <c r="BA4773">
        <f t="shared" si="2136"/>
        <v>172</v>
      </c>
      <c r="BB4773" s="91" t="e">
        <f t="shared" si="2137"/>
        <v>#DIV/0!</v>
      </c>
    </row>
    <row r="4774" spans="1:54">
      <c r="A4774" s="2" t="s">
        <v>4887</v>
      </c>
      <c r="B4774" s="7" t="s">
        <v>44717</v>
      </c>
      <c r="C4774" s="17">
        <f t="shared" si="2118"/>
        <v>28.400000000000002</v>
      </c>
      <c r="D4774" s="28">
        <f t="shared" si="2119"/>
        <v>293</v>
      </c>
      <c r="E4774" s="8">
        <f t="shared" si="2138"/>
        <v>8</v>
      </c>
      <c r="F4774" s="2" t="s">
        <v>9878</v>
      </c>
      <c r="G4774" s="54">
        <f t="shared" si="2139"/>
        <v>27.400000000000002</v>
      </c>
      <c r="H4774" s="20">
        <f t="shared" si="2140"/>
        <v>0.49042740000000001</v>
      </c>
      <c r="I4774" s="14" t="s">
        <v>19826</v>
      </c>
      <c r="J4774" s="14" t="s">
        <v>14864</v>
      </c>
      <c r="K4774" s="14" t="s">
        <v>24784</v>
      </c>
      <c r="L4774" s="14" t="s">
        <v>29742</v>
      </c>
      <c r="M4774" s="28">
        <f t="shared" si="2141"/>
        <v>9.8000000000000007</v>
      </c>
      <c r="N4774" s="46">
        <f t="shared" si="2120"/>
        <v>5</v>
      </c>
      <c r="O4774" s="17">
        <f t="shared" si="2121"/>
        <v>0.60000000000000009</v>
      </c>
      <c r="P4774" s="17">
        <f t="shared" si="2121"/>
        <v>9.4</v>
      </c>
      <c r="Q4774" s="124">
        <f t="shared" si="2122"/>
        <v>1.2000000000000002</v>
      </c>
      <c r="R4774" s="26">
        <f t="shared" si="2123"/>
        <v>2.4000000000000004</v>
      </c>
      <c r="S4774" s="2" t="s">
        <v>34722</v>
      </c>
      <c r="T4774" s="2" t="s">
        <v>39702</v>
      </c>
      <c r="U4774" s="24">
        <f t="shared" si="2124"/>
        <v>566.20000000000005</v>
      </c>
      <c r="V4774" s="66">
        <f t="shared" si="2124"/>
        <v>297.5</v>
      </c>
      <c r="W4774" s="54">
        <f t="shared" si="2125"/>
        <v>2.7399999999999998</v>
      </c>
      <c r="X4774" s="143">
        <f t="shared" si="2126"/>
        <v>566.20000000000005</v>
      </c>
      <c r="Y4774" s="143">
        <f t="shared" si="2127"/>
        <v>0.64799999999999991</v>
      </c>
      <c r="AD4774">
        <v>152</v>
      </c>
      <c r="AE4774">
        <v>-1</v>
      </c>
      <c r="AF4774" s="10">
        <v>37.9</v>
      </c>
      <c r="AG4774" s="10">
        <v>58.12</v>
      </c>
      <c r="AH4774" s="10">
        <f t="shared" si="2128"/>
        <v>358323.83678652236</v>
      </c>
      <c r="AI4774" s="11">
        <f t="shared" si="2116"/>
        <v>0</v>
      </c>
      <c r="AJ4774">
        <f t="shared" si="2117"/>
        <v>0</v>
      </c>
      <c r="AK4774" t="e">
        <f t="shared" si="2129"/>
        <v>#DIV/0!</v>
      </c>
      <c r="AL4774">
        <f t="shared" si="2130"/>
        <v>6.8975747136000036</v>
      </c>
      <c r="AM4774" s="5">
        <f t="shared" si="2131"/>
        <v>5.48</v>
      </c>
      <c r="AN4774">
        <v>0</v>
      </c>
      <c r="AO4774" s="72">
        <f t="shared" si="2132"/>
        <v>2.4000000000000004</v>
      </c>
      <c r="AP4774" s="72">
        <f t="shared" si="2133"/>
        <v>1.2000000000000002</v>
      </c>
      <c r="AQ4774" s="72">
        <f t="shared" si="2134"/>
        <v>1.4000000000000001</v>
      </c>
      <c r="AR4774" s="71" t="e">
        <f t="shared" si="2135"/>
        <v>#DIV/0!</v>
      </c>
      <c r="BA4774">
        <f t="shared" si="2136"/>
        <v>293</v>
      </c>
      <c r="BB4774" s="91" t="e">
        <f t="shared" si="2137"/>
        <v>#DIV/0!</v>
      </c>
    </row>
    <row r="4775" spans="1:54">
      <c r="A4775" s="2" t="s">
        <v>4888</v>
      </c>
      <c r="B4775" s="7" t="s">
        <v>44718</v>
      </c>
      <c r="C4775" s="17">
        <f t="shared" si="2118"/>
        <v>10.3</v>
      </c>
      <c r="D4775" s="28">
        <f t="shared" si="2119"/>
        <v>118</v>
      </c>
      <c r="E4775" s="8">
        <f t="shared" si="2138"/>
        <v>5</v>
      </c>
      <c r="F4775" s="2" t="s">
        <v>9879</v>
      </c>
      <c r="G4775" s="54">
        <f t="shared" si="2139"/>
        <v>9.4</v>
      </c>
      <c r="H4775" s="20">
        <f t="shared" si="2140"/>
        <v>0.77285970000000004</v>
      </c>
      <c r="I4775" s="14" t="s">
        <v>19827</v>
      </c>
      <c r="J4775" s="14" t="s">
        <v>14865</v>
      </c>
      <c r="K4775" s="14" t="s">
        <v>24785</v>
      </c>
      <c r="L4775" s="14" t="s">
        <v>29743</v>
      </c>
      <c r="M4775" s="28">
        <f t="shared" si="2141"/>
        <v>12.4</v>
      </c>
      <c r="N4775" s="46">
        <f t="shared" si="2120"/>
        <v>6.8</v>
      </c>
      <c r="O4775" s="17">
        <f t="shared" si="2121"/>
        <v>1.2000000000000002</v>
      </c>
      <c r="P4775" s="17">
        <f t="shared" si="2121"/>
        <v>4.2</v>
      </c>
      <c r="Q4775" s="124">
        <f t="shared" si="2122"/>
        <v>0.2</v>
      </c>
      <c r="R4775" s="26">
        <f t="shared" si="2123"/>
        <v>0.60000000000000009</v>
      </c>
      <c r="S4775" s="2" t="s">
        <v>34723</v>
      </c>
      <c r="T4775" s="2" t="s">
        <v>39703</v>
      </c>
      <c r="U4775" s="24">
        <f t="shared" si="2124"/>
        <v>390.6</v>
      </c>
      <c r="V4775" s="66">
        <f t="shared" si="2124"/>
        <v>327.60000000000002</v>
      </c>
      <c r="W4775" s="54">
        <f t="shared" si="2125"/>
        <v>0.94000000000000006</v>
      </c>
      <c r="X4775" s="143">
        <f t="shared" si="2126"/>
        <v>390.6</v>
      </c>
      <c r="Y4775" s="143">
        <f t="shared" si="2127"/>
        <v>0.28800000000000003</v>
      </c>
      <c r="AD4775">
        <v>152</v>
      </c>
      <c r="AE4775">
        <v>-1</v>
      </c>
      <c r="AF4775" s="10">
        <v>37.9</v>
      </c>
      <c r="AG4775" s="10">
        <v>58.12</v>
      </c>
      <c r="AH4775" s="10">
        <f t="shared" si="2128"/>
        <v>323215.11214798514</v>
      </c>
      <c r="AI4775" s="11">
        <f t="shared" si="2116"/>
        <v>0</v>
      </c>
      <c r="AJ4775">
        <f t="shared" si="2117"/>
        <v>0</v>
      </c>
      <c r="AK4775" t="e">
        <f t="shared" si="2129"/>
        <v>#DIV/0!</v>
      </c>
      <c r="AL4775">
        <f t="shared" si="2130"/>
        <v>0.68687226720000016</v>
      </c>
      <c r="AM4775" s="5">
        <f t="shared" si="2131"/>
        <v>1.86</v>
      </c>
      <c r="AN4775">
        <v>0</v>
      </c>
      <c r="AO4775" s="72">
        <f t="shared" si="2132"/>
        <v>0.60000000000000009</v>
      </c>
      <c r="AP4775" s="72">
        <f t="shared" si="2133"/>
        <v>0.2</v>
      </c>
      <c r="AQ4775" s="72">
        <f t="shared" si="2134"/>
        <v>0.2</v>
      </c>
      <c r="AR4775" s="71" t="e">
        <f t="shared" si="2135"/>
        <v>#DIV/0!</v>
      </c>
      <c r="BA4775">
        <f t="shared" si="2136"/>
        <v>118</v>
      </c>
      <c r="BB4775" s="91" t="e">
        <f t="shared" si="2137"/>
        <v>#DIV/0!</v>
      </c>
    </row>
    <row r="4776" spans="1:54">
      <c r="A4776" s="2" t="s">
        <v>4889</v>
      </c>
      <c r="B4776" s="7" t="s">
        <v>44719</v>
      </c>
      <c r="C4776" s="17">
        <f t="shared" si="2118"/>
        <v>11.700000000000001</v>
      </c>
      <c r="D4776" s="28">
        <f t="shared" si="2119"/>
        <v>48</v>
      </c>
      <c r="E4776" s="8">
        <f t="shared" si="2138"/>
        <v>10</v>
      </c>
      <c r="F4776" s="2" t="s">
        <v>9880</v>
      </c>
      <c r="G4776" s="54">
        <f t="shared" si="2139"/>
        <v>10.799999999999999</v>
      </c>
      <c r="H4776" s="20">
        <f t="shared" si="2140"/>
        <v>0.66430899999999993</v>
      </c>
      <c r="I4776" s="14" t="s">
        <v>19828</v>
      </c>
      <c r="J4776" s="14" t="s">
        <v>14866</v>
      </c>
      <c r="K4776" s="14" t="s">
        <v>24786</v>
      </c>
      <c r="L4776" s="14" t="s">
        <v>29744</v>
      </c>
      <c r="M4776" s="28">
        <f t="shared" si="2141"/>
        <v>11.3</v>
      </c>
      <c r="N4776" s="46">
        <f t="shared" si="2120"/>
        <v>5.6</v>
      </c>
      <c r="O4776" s="17">
        <f t="shared" si="2121"/>
        <v>1.2000000000000002</v>
      </c>
      <c r="P4776" s="17">
        <f t="shared" si="2121"/>
        <v>6.4</v>
      </c>
      <c r="Q4776" s="124">
        <f t="shared" si="2122"/>
        <v>0.8</v>
      </c>
      <c r="R4776" s="26">
        <f t="shared" si="2123"/>
        <v>2.6</v>
      </c>
      <c r="S4776" s="2" t="s">
        <v>34724</v>
      </c>
      <c r="T4776" s="2" t="s">
        <v>39704</v>
      </c>
      <c r="U4776" s="24">
        <f t="shared" si="2124"/>
        <v>320.90000000000003</v>
      </c>
      <c r="V4776" s="66">
        <f t="shared" si="2124"/>
        <v>376</v>
      </c>
      <c r="W4776" s="54">
        <f t="shared" si="2125"/>
        <v>1.08</v>
      </c>
      <c r="X4776" s="143">
        <f t="shared" si="2126"/>
        <v>320.90000000000003</v>
      </c>
      <c r="Y4776" s="143">
        <f t="shared" si="2127"/>
        <v>0.31600000000000006</v>
      </c>
      <c r="AD4776">
        <v>152</v>
      </c>
      <c r="AE4776">
        <v>-1</v>
      </c>
      <c r="AF4776" s="10">
        <v>37.9</v>
      </c>
      <c r="AG4776" s="10">
        <v>58.12</v>
      </c>
      <c r="AH4776" s="10">
        <f t="shared" si="2128"/>
        <v>248461.81322018415</v>
      </c>
      <c r="AI4776" s="11">
        <f t="shared" si="2116"/>
        <v>0</v>
      </c>
      <c r="AJ4776">
        <f t="shared" si="2117"/>
        <v>0</v>
      </c>
      <c r="AK4776" t="e">
        <f t="shared" si="2129"/>
        <v>#DIV/0!</v>
      </c>
      <c r="AL4776">
        <f t="shared" si="2130"/>
        <v>6.7030778880000037</v>
      </c>
      <c r="AM4776" s="5">
        <f t="shared" si="2131"/>
        <v>2.14</v>
      </c>
      <c r="AN4776">
        <v>0</v>
      </c>
      <c r="AO4776" s="72">
        <f t="shared" si="2132"/>
        <v>2.6</v>
      </c>
      <c r="AP4776" s="72">
        <f t="shared" si="2133"/>
        <v>0.8</v>
      </c>
      <c r="AQ4776" s="72">
        <f t="shared" si="2134"/>
        <v>1</v>
      </c>
      <c r="AR4776" s="71" t="e">
        <f t="shared" si="2135"/>
        <v>#DIV/0!</v>
      </c>
      <c r="BA4776">
        <f t="shared" si="2136"/>
        <v>48</v>
      </c>
      <c r="BB4776" s="91" t="e">
        <f t="shared" si="2137"/>
        <v>#DIV/0!</v>
      </c>
    </row>
    <row r="4777" spans="1:54">
      <c r="A4777" s="2" t="s">
        <v>4890</v>
      </c>
      <c r="B4777" s="7" t="s">
        <v>44720</v>
      </c>
      <c r="C4777" s="17">
        <f t="shared" si="2118"/>
        <v>10.5</v>
      </c>
      <c r="D4777" s="28">
        <f t="shared" si="2119"/>
        <v>291</v>
      </c>
      <c r="E4777" s="8">
        <f t="shared" si="2138"/>
        <v>13</v>
      </c>
      <c r="F4777" s="2" t="s">
        <v>9881</v>
      </c>
      <c r="G4777" s="54">
        <f t="shared" si="2139"/>
        <v>9.6</v>
      </c>
      <c r="H4777" s="20">
        <f t="shared" si="2140"/>
        <v>0.5428383</v>
      </c>
      <c r="I4777" s="14" t="s">
        <v>19829</v>
      </c>
      <c r="J4777" s="14" t="s">
        <v>14867</v>
      </c>
      <c r="K4777" s="14" t="s">
        <v>24787</v>
      </c>
      <c r="L4777" s="14" t="s">
        <v>29745</v>
      </c>
      <c r="M4777" s="28">
        <f t="shared" si="2141"/>
        <v>12</v>
      </c>
      <c r="N4777" s="46">
        <f t="shared" si="2120"/>
        <v>5.2</v>
      </c>
      <c r="O4777" s="17">
        <f t="shared" si="2121"/>
        <v>2.8000000000000003</v>
      </c>
      <c r="P4777" s="17">
        <f t="shared" si="2121"/>
        <v>5</v>
      </c>
      <c r="Q4777" s="124">
        <f t="shared" si="2122"/>
        <v>0.60000000000000009</v>
      </c>
      <c r="R4777" s="26">
        <f t="shared" si="2123"/>
        <v>1.2000000000000002</v>
      </c>
      <c r="S4777" s="2" t="s">
        <v>34725</v>
      </c>
      <c r="T4777" s="2" t="s">
        <v>39705</v>
      </c>
      <c r="U4777" s="24">
        <f t="shared" si="2124"/>
        <v>563.9</v>
      </c>
      <c r="V4777" s="66">
        <f t="shared" si="2124"/>
        <v>365.20000000000005</v>
      </c>
      <c r="W4777" s="54">
        <f t="shared" si="2125"/>
        <v>0.96</v>
      </c>
      <c r="X4777" s="143">
        <f t="shared" si="2126"/>
        <v>563.9</v>
      </c>
      <c r="Y4777" s="143">
        <f t="shared" si="2127"/>
        <v>0.29200000000000004</v>
      </c>
      <c r="AD4777">
        <v>152</v>
      </c>
      <c r="AE4777">
        <v>-1</v>
      </c>
      <c r="AF4777" s="10">
        <v>37.9</v>
      </c>
      <c r="AG4777" s="10">
        <v>58.12</v>
      </c>
      <c r="AH4777" s="10">
        <f t="shared" si="2128"/>
        <v>268209.22870778211</v>
      </c>
      <c r="AI4777" s="11">
        <f t="shared" si="2116"/>
        <v>0</v>
      </c>
      <c r="AJ4777">
        <f t="shared" si="2117"/>
        <v>0</v>
      </c>
      <c r="AK4777" t="e">
        <f t="shared" si="2129"/>
        <v>#DIV/0!</v>
      </c>
      <c r="AL4777">
        <f t="shared" si="2130"/>
        <v>7.6803165600000023</v>
      </c>
      <c r="AM4777" s="5">
        <f t="shared" si="2131"/>
        <v>1.9</v>
      </c>
      <c r="AN4777">
        <v>0</v>
      </c>
      <c r="AO4777" s="72">
        <f t="shared" si="2132"/>
        <v>1.2000000000000002</v>
      </c>
      <c r="AP4777" s="72">
        <f t="shared" si="2133"/>
        <v>0.60000000000000009</v>
      </c>
      <c r="AQ4777" s="72">
        <f t="shared" si="2134"/>
        <v>0.60000000000000009</v>
      </c>
      <c r="AR4777" s="71" t="e">
        <f t="shared" si="2135"/>
        <v>#DIV/0!</v>
      </c>
      <c r="BA4777">
        <f t="shared" si="2136"/>
        <v>291</v>
      </c>
      <c r="BB4777" s="91" t="e">
        <f t="shared" si="2137"/>
        <v>#DIV/0!</v>
      </c>
    </row>
    <row r="4778" spans="1:54">
      <c r="A4778" s="2" t="s">
        <v>4891</v>
      </c>
      <c r="B4778" s="7" t="s">
        <v>44721</v>
      </c>
      <c r="C4778" s="17">
        <f t="shared" si="2118"/>
        <v>30.8</v>
      </c>
      <c r="D4778" s="28">
        <f t="shared" si="2119"/>
        <v>184</v>
      </c>
      <c r="E4778" s="8">
        <f t="shared" si="2138"/>
        <v>7</v>
      </c>
      <c r="F4778" s="2" t="s">
        <v>9882</v>
      </c>
      <c r="G4778" s="54">
        <f t="shared" si="2139"/>
        <v>29.900000000000002</v>
      </c>
      <c r="H4778" s="20">
        <f t="shared" si="2140"/>
        <v>0.28159329999999999</v>
      </c>
      <c r="I4778" s="14" t="s">
        <v>19830</v>
      </c>
      <c r="J4778" s="14" t="s">
        <v>14868</v>
      </c>
      <c r="K4778" s="14" t="s">
        <v>24788</v>
      </c>
      <c r="L4778" s="14" t="s">
        <v>29746</v>
      </c>
      <c r="M4778" s="28">
        <f t="shared" si="2141"/>
        <v>11.4</v>
      </c>
      <c r="N4778" s="46">
        <f t="shared" si="2120"/>
        <v>5.4</v>
      </c>
      <c r="O4778" s="17">
        <f t="shared" si="2121"/>
        <v>2.8000000000000003</v>
      </c>
      <c r="P4778" s="17">
        <f t="shared" si="2121"/>
        <v>6.2</v>
      </c>
      <c r="Q4778" s="124">
        <f t="shared" si="2122"/>
        <v>0.2</v>
      </c>
      <c r="R4778" s="26">
        <f t="shared" si="2123"/>
        <v>0.4</v>
      </c>
      <c r="S4778" s="2" t="s">
        <v>34726</v>
      </c>
      <c r="T4778" s="2" t="s">
        <v>39706</v>
      </c>
      <c r="U4778" s="24">
        <f t="shared" si="2124"/>
        <v>457.5</v>
      </c>
      <c r="V4778" s="66">
        <f t="shared" si="2124"/>
        <v>297</v>
      </c>
      <c r="W4778" s="54">
        <f t="shared" si="2125"/>
        <v>2.9899999999999998</v>
      </c>
      <c r="X4778" s="143">
        <f t="shared" si="2126"/>
        <v>457.5</v>
      </c>
      <c r="Y4778" s="143">
        <f t="shared" si="2127"/>
        <v>0.69799999999999995</v>
      </c>
      <c r="AD4778">
        <v>152</v>
      </c>
      <c r="AE4778">
        <v>-1</v>
      </c>
      <c r="AF4778" s="10">
        <v>37.9</v>
      </c>
      <c r="AG4778" s="10">
        <v>58.12</v>
      </c>
      <c r="AH4778" s="10">
        <f t="shared" si="2128"/>
        <v>358797.26330420707</v>
      </c>
      <c r="AI4778" s="11">
        <f t="shared" si="2116"/>
        <v>0</v>
      </c>
      <c r="AJ4778">
        <f t="shared" si="2117"/>
        <v>0</v>
      </c>
      <c r="AK4778" t="e">
        <f t="shared" si="2129"/>
        <v>#DIV/0!</v>
      </c>
      <c r="AL4778">
        <f t="shared" si="2130"/>
        <v>4.9886161248000018</v>
      </c>
      <c r="AM4778" s="5">
        <f t="shared" si="2131"/>
        <v>5.96</v>
      </c>
      <c r="AN4778">
        <v>0</v>
      </c>
      <c r="AO4778" s="72">
        <f t="shared" si="2132"/>
        <v>0.4</v>
      </c>
      <c r="AP4778" s="72">
        <f t="shared" si="2133"/>
        <v>0.2</v>
      </c>
      <c r="AQ4778" s="72">
        <f t="shared" si="2134"/>
        <v>0.4</v>
      </c>
      <c r="AR4778" s="71" t="e">
        <f t="shared" si="2135"/>
        <v>#DIV/0!</v>
      </c>
      <c r="BA4778">
        <f t="shared" si="2136"/>
        <v>184</v>
      </c>
      <c r="BB4778" s="91" t="e">
        <f t="shared" si="2137"/>
        <v>#DIV/0!</v>
      </c>
    </row>
    <row r="4779" spans="1:54">
      <c r="A4779" s="2" t="s">
        <v>4892</v>
      </c>
      <c r="B4779" s="7" t="s">
        <v>44722</v>
      </c>
      <c r="C4779" s="17">
        <f t="shared" si="2118"/>
        <v>23.8</v>
      </c>
      <c r="D4779" s="28">
        <f t="shared" si="2119"/>
        <v>165</v>
      </c>
      <c r="E4779" s="8">
        <f t="shared" si="2138"/>
        <v>10</v>
      </c>
      <c r="F4779" s="2" t="s">
        <v>9883</v>
      </c>
      <c r="G4779" s="54">
        <f t="shared" si="2139"/>
        <v>22.8</v>
      </c>
      <c r="H4779" s="20">
        <f t="shared" si="2140"/>
        <v>0.73277550000000002</v>
      </c>
      <c r="I4779" s="14" t="s">
        <v>19831</v>
      </c>
      <c r="J4779" s="14" t="s">
        <v>14869</v>
      </c>
      <c r="K4779" s="14" t="s">
        <v>24789</v>
      </c>
      <c r="L4779" s="14" t="s">
        <v>29747</v>
      </c>
      <c r="M4779" s="28">
        <f t="shared" si="2141"/>
        <v>12</v>
      </c>
      <c r="N4779" s="46">
        <f t="shared" si="2120"/>
        <v>5.6</v>
      </c>
      <c r="O4779" s="17">
        <f t="shared" si="2121"/>
        <v>1.8</v>
      </c>
      <c r="P4779" s="17">
        <f t="shared" si="2121"/>
        <v>5</v>
      </c>
      <c r="Q4779" s="124">
        <f t="shared" si="2122"/>
        <v>0.60000000000000009</v>
      </c>
      <c r="R4779" s="26">
        <f t="shared" si="2123"/>
        <v>2.2000000000000002</v>
      </c>
      <c r="S4779" s="2" t="s">
        <v>34727</v>
      </c>
      <c r="T4779" s="2" t="s">
        <v>39707</v>
      </c>
      <c r="U4779" s="24">
        <f t="shared" si="2124"/>
        <v>438.20000000000005</v>
      </c>
      <c r="V4779" s="66">
        <f t="shared" si="2124"/>
        <v>327.70000000000005</v>
      </c>
      <c r="W4779" s="54">
        <f t="shared" si="2125"/>
        <v>2.2799999999999998</v>
      </c>
      <c r="X4779" s="143">
        <f t="shared" si="2126"/>
        <v>438.20000000000005</v>
      </c>
      <c r="Y4779" s="143">
        <f t="shared" si="2127"/>
        <v>0.55599999999999994</v>
      </c>
      <c r="AD4779">
        <v>152</v>
      </c>
      <c r="AE4779">
        <v>-1</v>
      </c>
      <c r="AF4779" s="10">
        <v>37.9</v>
      </c>
      <c r="AG4779" s="10">
        <v>58.12</v>
      </c>
      <c r="AH4779" s="10">
        <f t="shared" si="2128"/>
        <v>323037.80230883433</v>
      </c>
      <c r="AI4779" s="11">
        <f t="shared" si="2116"/>
        <v>0</v>
      </c>
      <c r="AJ4779">
        <f t="shared" si="2117"/>
        <v>0</v>
      </c>
      <c r="AK4779" t="e">
        <f t="shared" si="2129"/>
        <v>#DIV/0!</v>
      </c>
      <c r="AL4779">
        <f t="shared" si="2130"/>
        <v>5.2910451000000007</v>
      </c>
      <c r="AM4779" s="5">
        <f t="shared" si="2131"/>
        <v>4.5600000000000005</v>
      </c>
      <c r="AN4779">
        <v>0</v>
      </c>
      <c r="AO4779" s="72">
        <f t="shared" si="2132"/>
        <v>2.2000000000000002</v>
      </c>
      <c r="AP4779" s="72">
        <f t="shared" si="2133"/>
        <v>0.60000000000000009</v>
      </c>
      <c r="AQ4779" s="72">
        <f t="shared" si="2134"/>
        <v>0.60000000000000009</v>
      </c>
      <c r="AR4779" s="71" t="e">
        <f t="shared" si="2135"/>
        <v>#DIV/0!</v>
      </c>
      <c r="BA4779">
        <f t="shared" si="2136"/>
        <v>165</v>
      </c>
      <c r="BB4779" s="91" t="e">
        <f t="shared" si="2137"/>
        <v>#DIV/0!</v>
      </c>
    </row>
    <row r="4780" spans="1:54">
      <c r="A4780" s="2" t="s">
        <v>4893</v>
      </c>
      <c r="B4780" s="7" t="s">
        <v>44723</v>
      </c>
      <c r="C4780" s="17">
        <f t="shared" si="2118"/>
        <v>32.400000000000006</v>
      </c>
      <c r="D4780" s="28">
        <f t="shared" si="2119"/>
        <v>26</v>
      </c>
      <c r="E4780" s="8">
        <f t="shared" si="2138"/>
        <v>10</v>
      </c>
      <c r="F4780" s="2" t="s">
        <v>9884</v>
      </c>
      <c r="G4780" s="54">
        <f t="shared" si="2139"/>
        <v>31.400000000000002</v>
      </c>
      <c r="H4780" s="20">
        <f t="shared" si="2140"/>
        <v>0.4563313</v>
      </c>
      <c r="I4780" s="14" t="s">
        <v>19832</v>
      </c>
      <c r="J4780" s="14" t="s">
        <v>14870</v>
      </c>
      <c r="K4780" s="14" t="s">
        <v>24790</v>
      </c>
      <c r="L4780" s="14" t="s">
        <v>29748</v>
      </c>
      <c r="M4780" s="28">
        <f t="shared" si="2141"/>
        <v>11.5</v>
      </c>
      <c r="N4780" s="46">
        <f t="shared" si="2120"/>
        <v>5.2</v>
      </c>
      <c r="O4780" s="17">
        <f t="shared" si="2121"/>
        <v>2.4000000000000004</v>
      </c>
      <c r="P4780" s="17">
        <f t="shared" si="2121"/>
        <v>6</v>
      </c>
      <c r="Q4780" s="124">
        <f t="shared" si="2122"/>
        <v>0.4</v>
      </c>
      <c r="R4780" s="26">
        <f t="shared" si="2123"/>
        <v>0.8</v>
      </c>
      <c r="S4780" s="2" t="s">
        <v>34728</v>
      </c>
      <c r="T4780" s="2" t="s">
        <v>39708</v>
      </c>
      <c r="U4780" s="24">
        <f t="shared" si="2124"/>
        <v>298.70000000000005</v>
      </c>
      <c r="V4780" s="66">
        <f t="shared" si="2124"/>
        <v>361.90000000000003</v>
      </c>
      <c r="W4780" s="54">
        <f t="shared" si="2125"/>
        <v>3.1399999999999997</v>
      </c>
      <c r="X4780" s="143">
        <f t="shared" si="2126"/>
        <v>298.70000000000005</v>
      </c>
      <c r="Y4780" s="143">
        <f t="shared" si="2127"/>
        <v>0.72799999999999987</v>
      </c>
      <c r="AD4780">
        <v>152</v>
      </c>
      <c r="AE4780">
        <v>-1</v>
      </c>
      <c r="AF4780" s="10">
        <v>37.9</v>
      </c>
      <c r="AG4780" s="10">
        <v>58.12</v>
      </c>
      <c r="AH4780" s="10">
        <f t="shared" si="2128"/>
        <v>273669.11194819323</v>
      </c>
      <c r="AI4780" s="11">
        <f t="shared" si="2116"/>
        <v>0</v>
      </c>
      <c r="AJ4780">
        <f t="shared" si="2117"/>
        <v>0</v>
      </c>
      <c r="AK4780" t="e">
        <f t="shared" si="2129"/>
        <v>#DIV/0!</v>
      </c>
      <c r="AL4780">
        <f t="shared" si="2130"/>
        <v>6.263063424000002</v>
      </c>
      <c r="AM4780" s="5">
        <f t="shared" si="2131"/>
        <v>6.28</v>
      </c>
      <c r="AN4780">
        <v>0</v>
      </c>
      <c r="AO4780" s="72">
        <f t="shared" si="2132"/>
        <v>0.8</v>
      </c>
      <c r="AP4780" s="72">
        <f t="shared" si="2133"/>
        <v>0.4</v>
      </c>
      <c r="AQ4780" s="72">
        <f t="shared" si="2134"/>
        <v>0.60000000000000009</v>
      </c>
      <c r="AR4780" s="71" t="e">
        <f t="shared" si="2135"/>
        <v>#DIV/0!</v>
      </c>
      <c r="BA4780">
        <f t="shared" si="2136"/>
        <v>26</v>
      </c>
      <c r="BB4780" s="91" t="e">
        <f t="shared" si="2137"/>
        <v>#DIV/0!</v>
      </c>
    </row>
    <row r="4781" spans="1:54">
      <c r="A4781" s="2" t="s">
        <v>4894</v>
      </c>
      <c r="B4781" s="7" t="s">
        <v>44724</v>
      </c>
      <c r="C4781" s="17">
        <f t="shared" si="2118"/>
        <v>12.4</v>
      </c>
      <c r="D4781" s="28">
        <f t="shared" si="2119"/>
        <v>263</v>
      </c>
      <c r="E4781" s="8">
        <f t="shared" si="2138"/>
        <v>8</v>
      </c>
      <c r="F4781" s="2" t="s">
        <v>9885</v>
      </c>
      <c r="G4781" s="54">
        <f t="shared" si="2139"/>
        <v>11.4</v>
      </c>
      <c r="H4781" s="20">
        <f t="shared" si="2140"/>
        <v>0.81586609999999993</v>
      </c>
      <c r="I4781" s="14" t="s">
        <v>19833</v>
      </c>
      <c r="J4781" s="14" t="s">
        <v>14871</v>
      </c>
      <c r="K4781" s="14" t="s">
        <v>24791</v>
      </c>
      <c r="L4781" s="14" t="s">
        <v>29749</v>
      </c>
      <c r="M4781" s="28">
        <f t="shared" si="2141"/>
        <v>9.8999999999999986</v>
      </c>
      <c r="N4781" s="46">
        <f t="shared" si="2120"/>
        <v>6.6</v>
      </c>
      <c r="O4781" s="17">
        <f t="shared" si="2121"/>
        <v>1.6</v>
      </c>
      <c r="P4781" s="17">
        <f t="shared" si="2121"/>
        <v>9.2000000000000011</v>
      </c>
      <c r="Q4781" s="124">
        <f t="shared" si="2122"/>
        <v>0.4</v>
      </c>
      <c r="R4781" s="26">
        <f t="shared" si="2123"/>
        <v>2.2000000000000002</v>
      </c>
      <c r="S4781" s="2" t="s">
        <v>34729</v>
      </c>
      <c r="T4781" s="2" t="s">
        <v>39709</v>
      </c>
      <c r="U4781" s="24">
        <f t="shared" si="2124"/>
        <v>536.5</v>
      </c>
      <c r="V4781" s="66">
        <f t="shared" si="2124"/>
        <v>327</v>
      </c>
      <c r="W4781" s="54">
        <f t="shared" si="2125"/>
        <v>1.1399999999999999</v>
      </c>
      <c r="X4781" s="143">
        <f t="shared" si="2126"/>
        <v>536.5</v>
      </c>
      <c r="Y4781" s="143">
        <f t="shared" si="2127"/>
        <v>0.32799999999999996</v>
      </c>
      <c r="AD4781">
        <v>152</v>
      </c>
      <c r="AE4781">
        <v>-1</v>
      </c>
      <c r="AF4781" s="10">
        <v>37.9</v>
      </c>
      <c r="AG4781" s="10">
        <v>58.12</v>
      </c>
      <c r="AH4781" s="10">
        <f t="shared" si="2128"/>
        <v>323996.29531214596</v>
      </c>
      <c r="AI4781" s="11">
        <f t="shared" si="2116"/>
        <v>0</v>
      </c>
      <c r="AJ4781">
        <f t="shared" si="2117"/>
        <v>0</v>
      </c>
      <c r="AK4781" t="e">
        <f t="shared" si="2129"/>
        <v>#DIV/0!</v>
      </c>
      <c r="AL4781">
        <f t="shared" si="2130"/>
        <v>5.9629922176000036</v>
      </c>
      <c r="AM4781" s="5">
        <f t="shared" si="2131"/>
        <v>2.2800000000000002</v>
      </c>
      <c r="AN4781">
        <v>0</v>
      </c>
      <c r="AO4781" s="72">
        <f t="shared" si="2132"/>
        <v>2.2000000000000002</v>
      </c>
      <c r="AP4781" s="72">
        <f t="shared" si="2133"/>
        <v>0.4</v>
      </c>
      <c r="AQ4781" s="72">
        <f t="shared" si="2134"/>
        <v>0.60000000000000009</v>
      </c>
      <c r="AR4781" s="71" t="e">
        <f t="shared" si="2135"/>
        <v>#DIV/0!</v>
      </c>
      <c r="BA4781">
        <f t="shared" si="2136"/>
        <v>263</v>
      </c>
      <c r="BB4781" s="91" t="e">
        <f t="shared" si="2137"/>
        <v>#DIV/0!</v>
      </c>
    </row>
    <row r="4782" spans="1:54">
      <c r="A4782" s="2" t="s">
        <v>4895</v>
      </c>
      <c r="B4782" s="7" t="s">
        <v>44725</v>
      </c>
      <c r="C4782" s="17">
        <f t="shared" si="2118"/>
        <v>19</v>
      </c>
      <c r="D4782" s="28">
        <f t="shared" si="2119"/>
        <v>71</v>
      </c>
      <c r="E4782" s="8">
        <f t="shared" si="2138"/>
        <v>10</v>
      </c>
      <c r="F4782" s="2" t="s">
        <v>9886</v>
      </c>
      <c r="G4782" s="54">
        <f t="shared" si="2139"/>
        <v>18.100000000000001</v>
      </c>
      <c r="H4782" s="20">
        <f t="shared" si="2140"/>
        <v>0.1185536</v>
      </c>
      <c r="I4782" s="14" t="s">
        <v>19834</v>
      </c>
      <c r="J4782" s="14" t="s">
        <v>14872</v>
      </c>
      <c r="K4782" s="14" t="s">
        <v>24792</v>
      </c>
      <c r="L4782" s="14" t="s">
        <v>29750</v>
      </c>
      <c r="M4782" s="28">
        <f t="shared" si="2141"/>
        <v>11.2</v>
      </c>
      <c r="N4782" s="46">
        <f t="shared" si="2120"/>
        <v>5.6</v>
      </c>
      <c r="O4782" s="17">
        <f t="shared" si="2121"/>
        <v>2.6</v>
      </c>
      <c r="P4782" s="17">
        <f t="shared" si="2121"/>
        <v>6.6000000000000005</v>
      </c>
      <c r="Q4782" s="124">
        <f t="shared" si="2122"/>
        <v>0.4</v>
      </c>
      <c r="R4782" s="26">
        <f t="shared" si="2123"/>
        <v>0.4</v>
      </c>
      <c r="S4782" s="2" t="s">
        <v>34730</v>
      </c>
      <c r="T4782" s="2" t="s">
        <v>39710</v>
      </c>
      <c r="U4782" s="24">
        <f t="shared" si="2124"/>
        <v>344.1</v>
      </c>
      <c r="V4782" s="66">
        <f t="shared" si="2124"/>
        <v>407.20000000000005</v>
      </c>
      <c r="W4782" s="54">
        <f t="shared" si="2125"/>
        <v>1.81</v>
      </c>
      <c r="X4782" s="143">
        <f t="shared" si="2126"/>
        <v>344.1</v>
      </c>
      <c r="Y4782" s="143">
        <f t="shared" si="2127"/>
        <v>0.46199999999999997</v>
      </c>
      <c r="AD4782">
        <v>152</v>
      </c>
      <c r="AE4782">
        <v>-1</v>
      </c>
      <c r="AF4782" s="10">
        <v>37.9</v>
      </c>
      <c r="AG4782" s="10">
        <v>58.12</v>
      </c>
      <c r="AH4782" s="10">
        <f t="shared" si="2128"/>
        <v>168824.68205426217</v>
      </c>
      <c r="AI4782" s="11">
        <f t="shared" si="2116"/>
        <v>0</v>
      </c>
      <c r="AJ4782">
        <f t="shared" si="2117"/>
        <v>0</v>
      </c>
      <c r="AK4782" t="e">
        <f t="shared" si="2129"/>
        <v>#DIV/0!</v>
      </c>
      <c r="AL4782">
        <f t="shared" si="2130"/>
        <v>6.050248089600001</v>
      </c>
      <c r="AM4782" s="5">
        <f t="shared" si="2131"/>
        <v>3.6</v>
      </c>
      <c r="AN4782">
        <v>0</v>
      </c>
      <c r="AO4782" s="72">
        <f t="shared" si="2132"/>
        <v>0.4</v>
      </c>
      <c r="AP4782" s="72">
        <f t="shared" si="2133"/>
        <v>0.4</v>
      </c>
      <c r="AQ4782" s="72">
        <f t="shared" si="2134"/>
        <v>0.4</v>
      </c>
      <c r="AR4782" s="71" t="e">
        <f t="shared" si="2135"/>
        <v>#DIV/0!</v>
      </c>
      <c r="BA4782">
        <f t="shared" si="2136"/>
        <v>71</v>
      </c>
      <c r="BB4782" s="91" t="e">
        <f t="shared" si="2137"/>
        <v>#DIV/0!</v>
      </c>
    </row>
    <row r="4783" spans="1:54">
      <c r="A4783" s="2" t="s">
        <v>4896</v>
      </c>
      <c r="B4783" s="7" t="s">
        <v>44726</v>
      </c>
      <c r="C4783" s="17">
        <f t="shared" si="2118"/>
        <v>28.700000000000003</v>
      </c>
      <c r="D4783" s="28">
        <f t="shared" si="2119"/>
        <v>269</v>
      </c>
      <c r="E4783" s="8">
        <f t="shared" si="2138"/>
        <v>13</v>
      </c>
      <c r="F4783" s="2" t="s">
        <v>9887</v>
      </c>
      <c r="G4783" s="54">
        <f t="shared" si="2139"/>
        <v>27.700000000000003</v>
      </c>
      <c r="H4783" s="20">
        <f t="shared" si="2140"/>
        <v>0.14345189999999999</v>
      </c>
      <c r="I4783" s="14" t="s">
        <v>19835</v>
      </c>
      <c r="J4783" s="14" t="s">
        <v>14873</v>
      </c>
      <c r="K4783" s="14" t="s">
        <v>24793</v>
      </c>
      <c r="L4783" s="14" t="s">
        <v>29751</v>
      </c>
      <c r="M4783" s="28">
        <f t="shared" si="2141"/>
        <v>10.5</v>
      </c>
      <c r="N4783" s="46">
        <f t="shared" si="2120"/>
        <v>6</v>
      </c>
      <c r="O4783" s="17">
        <f t="shared" si="2121"/>
        <v>2.2000000000000002</v>
      </c>
      <c r="P4783" s="17">
        <f t="shared" si="2121"/>
        <v>8</v>
      </c>
      <c r="Q4783" s="124">
        <f t="shared" si="2122"/>
        <v>0.8</v>
      </c>
      <c r="R4783" s="26">
        <f t="shared" si="2123"/>
        <v>1</v>
      </c>
      <c r="S4783" s="2" t="s">
        <v>34731</v>
      </c>
      <c r="T4783" s="2" t="s">
        <v>39711</v>
      </c>
      <c r="U4783" s="24">
        <f t="shared" si="2124"/>
        <v>541.70000000000005</v>
      </c>
      <c r="V4783" s="66">
        <f t="shared" si="2124"/>
        <v>325.70000000000005</v>
      </c>
      <c r="W4783" s="54">
        <f t="shared" si="2125"/>
        <v>2.7699999999999996</v>
      </c>
      <c r="X4783" s="143">
        <f t="shared" si="2126"/>
        <v>541.70000000000005</v>
      </c>
      <c r="Y4783" s="143">
        <f t="shared" si="2127"/>
        <v>0.65399999999999991</v>
      </c>
      <c r="AD4783">
        <v>152</v>
      </c>
      <c r="AE4783">
        <v>-1</v>
      </c>
      <c r="AF4783" s="10">
        <v>37.9</v>
      </c>
      <c r="AG4783" s="10">
        <v>58.12</v>
      </c>
      <c r="AH4783" s="10">
        <f t="shared" si="2128"/>
        <v>325552.02279298694</v>
      </c>
      <c r="AI4783" s="11">
        <f t="shared" si="2116"/>
        <v>0</v>
      </c>
      <c r="AJ4783">
        <f t="shared" si="2117"/>
        <v>0</v>
      </c>
      <c r="AK4783" t="e">
        <f t="shared" si="2129"/>
        <v>#DIV/0!</v>
      </c>
      <c r="AL4783">
        <f t="shared" si="2130"/>
        <v>15.075246560000002</v>
      </c>
      <c r="AM4783" s="5">
        <f t="shared" si="2131"/>
        <v>5.5400000000000009</v>
      </c>
      <c r="AN4783">
        <v>0</v>
      </c>
      <c r="AO4783" s="72">
        <f t="shared" si="2132"/>
        <v>1</v>
      </c>
      <c r="AP4783" s="72">
        <f t="shared" si="2133"/>
        <v>0.8</v>
      </c>
      <c r="AQ4783" s="72">
        <f t="shared" si="2134"/>
        <v>1</v>
      </c>
      <c r="AR4783" s="71" t="e">
        <f t="shared" si="2135"/>
        <v>#DIV/0!</v>
      </c>
      <c r="BA4783">
        <f t="shared" si="2136"/>
        <v>269</v>
      </c>
      <c r="BB4783" s="91" t="e">
        <f t="shared" si="2137"/>
        <v>#DIV/0!</v>
      </c>
    </row>
    <row r="4784" spans="1:54">
      <c r="A4784" s="2" t="s">
        <v>4897</v>
      </c>
      <c r="B4784" s="7" t="s">
        <v>44727</v>
      </c>
      <c r="C4784" s="17">
        <f t="shared" si="2118"/>
        <v>9.1</v>
      </c>
      <c r="D4784" s="28">
        <f t="shared" si="2119"/>
        <v>10</v>
      </c>
      <c r="E4784" s="8">
        <f t="shared" si="2138"/>
        <v>8</v>
      </c>
      <c r="F4784" s="2" t="s">
        <v>9888</v>
      </c>
      <c r="G4784" s="54">
        <f t="shared" si="2139"/>
        <v>8.1999999999999993</v>
      </c>
      <c r="H4784" s="20">
        <f t="shared" si="2140"/>
        <v>0.43761949999999999</v>
      </c>
      <c r="I4784" s="14" t="s">
        <v>19836</v>
      </c>
      <c r="J4784" s="14" t="s">
        <v>14874</v>
      </c>
      <c r="K4784" s="14" t="s">
        <v>24794</v>
      </c>
      <c r="L4784" s="14" t="s">
        <v>29752</v>
      </c>
      <c r="M4784" s="28">
        <f t="shared" si="2141"/>
        <v>9.6999999999999993</v>
      </c>
      <c r="N4784" s="46">
        <f t="shared" si="2120"/>
        <v>6.2</v>
      </c>
      <c r="O4784" s="17">
        <f t="shared" si="2121"/>
        <v>1.2000000000000002</v>
      </c>
      <c r="P4784" s="17">
        <f t="shared" si="2121"/>
        <v>9.6000000000000014</v>
      </c>
      <c r="Q4784" s="124">
        <f t="shared" si="2122"/>
        <v>0.60000000000000009</v>
      </c>
      <c r="R4784" s="26">
        <f t="shared" si="2123"/>
        <v>1</v>
      </c>
      <c r="S4784" s="2" t="s">
        <v>34732</v>
      </c>
      <c r="T4784" s="2" t="s">
        <v>39712</v>
      </c>
      <c r="U4784" s="24">
        <f t="shared" si="2124"/>
        <v>283.3</v>
      </c>
      <c r="V4784" s="66">
        <f t="shared" si="2124"/>
        <v>315.5</v>
      </c>
      <c r="W4784" s="54">
        <f t="shared" si="2125"/>
        <v>0.82000000000000006</v>
      </c>
      <c r="X4784" s="143">
        <f t="shared" si="2126"/>
        <v>283.3</v>
      </c>
      <c r="Y4784" s="143">
        <f t="shared" si="2127"/>
        <v>0.26400000000000001</v>
      </c>
      <c r="AD4784">
        <v>152</v>
      </c>
      <c r="AE4784">
        <v>-1</v>
      </c>
      <c r="AF4784" s="10">
        <v>37.9</v>
      </c>
      <c r="AG4784" s="10">
        <v>58.12</v>
      </c>
      <c r="AH4784" s="10">
        <f t="shared" si="2128"/>
        <v>337986.65162581374</v>
      </c>
      <c r="AI4784" s="11">
        <f t="shared" si="2116"/>
        <v>0</v>
      </c>
      <c r="AJ4784">
        <f t="shared" si="2117"/>
        <v>0</v>
      </c>
      <c r="AK4784" t="e">
        <f t="shared" si="2129"/>
        <v>#DIV/0!</v>
      </c>
      <c r="AL4784">
        <f t="shared" si="2130"/>
        <v>6.4786233600000012</v>
      </c>
      <c r="AM4784" s="5">
        <f t="shared" si="2131"/>
        <v>1.6199999999999999</v>
      </c>
      <c r="AN4784">
        <v>0</v>
      </c>
      <c r="AO4784" s="72">
        <f t="shared" si="2132"/>
        <v>1</v>
      </c>
      <c r="AP4784" s="72">
        <f t="shared" si="2133"/>
        <v>0.60000000000000009</v>
      </c>
      <c r="AQ4784" s="72">
        <f t="shared" si="2134"/>
        <v>0.60000000000000009</v>
      </c>
      <c r="AR4784" s="71" t="e">
        <f t="shared" si="2135"/>
        <v>#DIV/0!</v>
      </c>
      <c r="BA4784">
        <f t="shared" si="2136"/>
        <v>10</v>
      </c>
      <c r="BB4784" s="91" t="e">
        <f t="shared" si="2137"/>
        <v>#DIV/0!</v>
      </c>
    </row>
    <row r="4785" spans="1:54">
      <c r="A4785" s="2" t="s">
        <v>4898</v>
      </c>
      <c r="B4785" s="7" t="s">
        <v>44728</v>
      </c>
      <c r="C4785" s="17">
        <f t="shared" si="2118"/>
        <v>7.3000000000000007</v>
      </c>
      <c r="D4785" s="28">
        <f t="shared" si="2119"/>
        <v>279</v>
      </c>
      <c r="E4785" s="8">
        <f t="shared" si="2138"/>
        <v>23</v>
      </c>
      <c r="F4785" s="2" t="s">
        <v>9889</v>
      </c>
      <c r="G4785" s="54">
        <f t="shared" si="2139"/>
        <v>6.3999999999999995</v>
      </c>
      <c r="H4785" s="20">
        <f t="shared" si="2140"/>
        <v>0.1711625</v>
      </c>
      <c r="I4785" s="14" t="s">
        <v>19837</v>
      </c>
      <c r="J4785" s="14" t="s">
        <v>14875</v>
      </c>
      <c r="K4785" s="14" t="s">
        <v>16187</v>
      </c>
      <c r="L4785" s="14" t="s">
        <v>29753</v>
      </c>
      <c r="M4785" s="28">
        <f t="shared" si="2141"/>
        <v>11</v>
      </c>
      <c r="N4785" s="46">
        <f t="shared" si="2120"/>
        <v>5.6</v>
      </c>
      <c r="O4785" s="17">
        <f t="shared" si="2121"/>
        <v>2.4000000000000004</v>
      </c>
      <c r="P4785" s="17">
        <f t="shared" si="2121"/>
        <v>7</v>
      </c>
      <c r="Q4785" s="124">
        <f t="shared" si="2122"/>
        <v>2.2000000000000002</v>
      </c>
      <c r="R4785" s="26">
        <f t="shared" si="2123"/>
        <v>2.6</v>
      </c>
      <c r="S4785" s="2" t="s">
        <v>34733</v>
      </c>
      <c r="T4785" s="2" t="s">
        <v>39713</v>
      </c>
      <c r="U4785" s="24">
        <f t="shared" si="2124"/>
        <v>552.30000000000007</v>
      </c>
      <c r="V4785" s="66">
        <f t="shared" si="2124"/>
        <v>372.70000000000005</v>
      </c>
      <c r="W4785" s="54">
        <f t="shared" si="2125"/>
        <v>0.64</v>
      </c>
      <c r="X4785" s="143">
        <f t="shared" si="2126"/>
        <v>552.30000000000007</v>
      </c>
      <c r="Y4785" s="143">
        <f t="shared" si="2127"/>
        <v>0.22800000000000001</v>
      </c>
      <c r="AD4785">
        <v>152</v>
      </c>
      <c r="AE4785">
        <v>-1</v>
      </c>
      <c r="AF4785" s="10">
        <v>37.9</v>
      </c>
      <c r="AG4785" s="10">
        <v>58.12</v>
      </c>
      <c r="AH4785" s="10">
        <f t="shared" si="2128"/>
        <v>254780.68685994562</v>
      </c>
      <c r="AI4785" s="11">
        <f t="shared" si="2116"/>
        <v>0</v>
      </c>
      <c r="AJ4785">
        <f t="shared" si="2117"/>
        <v>0</v>
      </c>
      <c r="AK4785" t="e">
        <f t="shared" si="2129"/>
        <v>#DIV/0!</v>
      </c>
      <c r="AL4785">
        <f t="shared" si="2130"/>
        <v>36.20362200000001</v>
      </c>
      <c r="AM4785" s="5">
        <f t="shared" si="2131"/>
        <v>1.2600000000000002</v>
      </c>
      <c r="AN4785">
        <v>0</v>
      </c>
      <c r="AO4785" s="72">
        <f t="shared" si="2132"/>
        <v>2.6</v>
      </c>
      <c r="AP4785" s="72">
        <f t="shared" si="2133"/>
        <v>2.2000000000000002</v>
      </c>
      <c r="AQ4785" s="72">
        <f t="shared" si="2134"/>
        <v>2.2000000000000002</v>
      </c>
      <c r="AR4785" s="71" t="e">
        <f t="shared" si="2135"/>
        <v>#DIV/0!</v>
      </c>
      <c r="BA4785">
        <f t="shared" si="2136"/>
        <v>279</v>
      </c>
      <c r="BB4785" s="91" t="e">
        <f t="shared" si="2137"/>
        <v>#DIV/0!</v>
      </c>
    </row>
    <row r="4786" spans="1:54">
      <c r="A4786" s="2" t="s">
        <v>4899</v>
      </c>
      <c r="B4786" s="7" t="s">
        <v>44729</v>
      </c>
      <c r="C4786" s="17">
        <f t="shared" si="2118"/>
        <v>31.5</v>
      </c>
      <c r="D4786" s="28">
        <f t="shared" si="2119"/>
        <v>161</v>
      </c>
      <c r="E4786" s="8">
        <f t="shared" si="2138"/>
        <v>10</v>
      </c>
      <c r="F4786" s="2" t="s">
        <v>9890</v>
      </c>
      <c r="G4786" s="54">
        <f t="shared" si="2139"/>
        <v>30.5</v>
      </c>
      <c r="H4786" s="20">
        <f t="shared" si="2140"/>
        <v>0.32173309999999999</v>
      </c>
      <c r="I4786" s="14" t="s">
        <v>19838</v>
      </c>
      <c r="J4786" s="14" t="s">
        <v>14876</v>
      </c>
      <c r="K4786" s="14" t="s">
        <v>24795</v>
      </c>
      <c r="L4786" s="14" t="s">
        <v>29754</v>
      </c>
      <c r="M4786" s="28">
        <f t="shared" si="2141"/>
        <v>12.8</v>
      </c>
      <c r="N4786" s="46">
        <f t="shared" si="2120"/>
        <v>6.2</v>
      </c>
      <c r="O4786" s="17">
        <f t="shared" si="2121"/>
        <v>0.60000000000000009</v>
      </c>
      <c r="P4786" s="17">
        <f t="shared" si="2121"/>
        <v>3.4000000000000004</v>
      </c>
      <c r="Q4786" s="124">
        <f t="shared" si="2122"/>
        <v>1.6</v>
      </c>
      <c r="R4786" s="26">
        <f t="shared" si="2123"/>
        <v>2.4000000000000004</v>
      </c>
      <c r="S4786" s="2" t="s">
        <v>34734</v>
      </c>
      <c r="T4786" s="2" t="s">
        <v>39714</v>
      </c>
      <c r="U4786" s="24">
        <f t="shared" si="2124"/>
        <v>434.3</v>
      </c>
      <c r="V4786" s="66">
        <f t="shared" si="2124"/>
        <v>379</v>
      </c>
      <c r="W4786" s="54">
        <f t="shared" si="2125"/>
        <v>3.05</v>
      </c>
      <c r="X4786" s="143">
        <f t="shared" si="2126"/>
        <v>434.3</v>
      </c>
      <c r="Y4786" s="143">
        <f t="shared" si="2127"/>
        <v>0.71</v>
      </c>
      <c r="AD4786">
        <v>152</v>
      </c>
      <c r="AE4786">
        <v>-1</v>
      </c>
      <c r="AF4786" s="10">
        <v>37.9</v>
      </c>
      <c r="AG4786" s="10">
        <v>58.12</v>
      </c>
      <c r="AH4786" s="10">
        <f t="shared" si="2128"/>
        <v>242501.04286721398</v>
      </c>
      <c r="AI4786" s="11">
        <f t="shared" si="2116"/>
        <v>0</v>
      </c>
      <c r="AJ4786">
        <f t="shared" si="2117"/>
        <v>0</v>
      </c>
      <c r="AK4786" t="e">
        <f t="shared" si="2129"/>
        <v>#DIV/0!</v>
      </c>
      <c r="AL4786">
        <f t="shared" si="2130"/>
        <v>3.3207947424000017</v>
      </c>
      <c r="AM4786" s="5">
        <f t="shared" si="2131"/>
        <v>6.1</v>
      </c>
      <c r="AN4786">
        <v>0</v>
      </c>
      <c r="AO4786" s="72">
        <f t="shared" si="2132"/>
        <v>2.4000000000000004</v>
      </c>
      <c r="AP4786" s="72">
        <f t="shared" si="2133"/>
        <v>1.6</v>
      </c>
      <c r="AQ4786" s="72">
        <f t="shared" si="2134"/>
        <v>1.8</v>
      </c>
      <c r="AR4786" s="71" t="e">
        <f t="shared" si="2135"/>
        <v>#DIV/0!</v>
      </c>
      <c r="BA4786">
        <f t="shared" si="2136"/>
        <v>161</v>
      </c>
      <c r="BB4786" s="91" t="e">
        <f t="shared" si="2137"/>
        <v>#DIV/0!</v>
      </c>
    </row>
    <row r="4787" spans="1:54">
      <c r="A4787" s="2" t="s">
        <v>4900</v>
      </c>
      <c r="B4787" s="7" t="s">
        <v>44730</v>
      </c>
      <c r="C4787" s="17">
        <f t="shared" si="2118"/>
        <v>32.299999999999997</v>
      </c>
      <c r="D4787" s="28">
        <f t="shared" si="2119"/>
        <v>82</v>
      </c>
      <c r="E4787" s="8">
        <f t="shared" si="2138"/>
        <v>6</v>
      </c>
      <c r="F4787" s="2" t="s">
        <v>9891</v>
      </c>
      <c r="G4787" s="54">
        <f t="shared" si="2139"/>
        <v>31.400000000000002</v>
      </c>
      <c r="H4787" s="20">
        <f t="shared" si="2140"/>
        <v>0.86343100000000006</v>
      </c>
      <c r="I4787" s="14" t="s">
        <v>19839</v>
      </c>
      <c r="J4787" s="14" t="s">
        <v>14877</v>
      </c>
      <c r="K4787" s="14" t="s">
        <v>24796</v>
      </c>
      <c r="L4787" s="14" t="s">
        <v>29755</v>
      </c>
      <c r="M4787" s="28">
        <f t="shared" si="2141"/>
        <v>13.3</v>
      </c>
      <c r="N4787" s="46">
        <f t="shared" si="2120"/>
        <v>6.4</v>
      </c>
      <c r="O4787" s="17">
        <f t="shared" si="2121"/>
        <v>2</v>
      </c>
      <c r="P4787" s="17">
        <f t="shared" si="2121"/>
        <v>2.4000000000000004</v>
      </c>
      <c r="Q4787" s="124">
        <f t="shared" si="2122"/>
        <v>0.2</v>
      </c>
      <c r="R4787" s="26">
        <f t="shared" si="2123"/>
        <v>1</v>
      </c>
      <c r="S4787" s="2" t="s">
        <v>34735</v>
      </c>
      <c r="T4787" s="2" t="s">
        <v>39715</v>
      </c>
      <c r="U4787" s="24">
        <f t="shared" si="2124"/>
        <v>355.5</v>
      </c>
      <c r="V4787" s="66">
        <f t="shared" si="2124"/>
        <v>371.3</v>
      </c>
      <c r="W4787" s="54">
        <f t="shared" si="2125"/>
        <v>3.1399999999999997</v>
      </c>
      <c r="X4787" s="143">
        <f t="shared" si="2126"/>
        <v>355.5</v>
      </c>
      <c r="Y4787" s="143">
        <f t="shared" si="2127"/>
        <v>0.72799999999999987</v>
      </c>
      <c r="AD4787">
        <v>152</v>
      </c>
      <c r="AE4787">
        <v>-1</v>
      </c>
      <c r="AF4787" s="10">
        <v>37.9</v>
      </c>
      <c r="AG4787" s="10">
        <v>58.12</v>
      </c>
      <c r="AH4787" s="10">
        <f t="shared" si="2128"/>
        <v>257323.88850407733</v>
      </c>
      <c r="AI4787" s="11">
        <f t="shared" si="2116"/>
        <v>0</v>
      </c>
      <c r="AJ4787">
        <f t="shared" si="2117"/>
        <v>0</v>
      </c>
      <c r="AK4787" t="e">
        <f t="shared" si="2129"/>
        <v>#DIV/0!</v>
      </c>
      <c r="AL4787">
        <f t="shared" si="2130"/>
        <v>0.65553119999999976</v>
      </c>
      <c r="AM4787" s="5">
        <f t="shared" si="2131"/>
        <v>6.26</v>
      </c>
      <c r="AN4787">
        <v>0</v>
      </c>
      <c r="AO4787" s="72">
        <f t="shared" si="2132"/>
        <v>1</v>
      </c>
      <c r="AP4787" s="72">
        <f t="shared" si="2133"/>
        <v>0.2</v>
      </c>
      <c r="AQ4787" s="72">
        <f t="shared" si="2134"/>
        <v>0.2</v>
      </c>
      <c r="AR4787" s="71" t="e">
        <f t="shared" si="2135"/>
        <v>#DIV/0!</v>
      </c>
      <c r="BA4787">
        <f t="shared" si="2136"/>
        <v>82</v>
      </c>
      <c r="BB4787" s="91" t="e">
        <f t="shared" si="2137"/>
        <v>#DIV/0!</v>
      </c>
    </row>
    <row r="4788" spans="1:54">
      <c r="A4788" s="2" t="s">
        <v>4901</v>
      </c>
      <c r="B4788" s="7" t="s">
        <v>44731</v>
      </c>
      <c r="C4788" s="17">
        <f t="shared" si="2118"/>
        <v>30.3</v>
      </c>
      <c r="D4788" s="28">
        <f t="shared" si="2119"/>
        <v>175</v>
      </c>
      <c r="E4788" s="8">
        <f t="shared" si="2138"/>
        <v>14</v>
      </c>
      <c r="F4788" s="2" t="s">
        <v>9892</v>
      </c>
      <c r="G4788" s="54">
        <f t="shared" si="2139"/>
        <v>29.3</v>
      </c>
      <c r="H4788" s="20">
        <f t="shared" si="2140"/>
        <v>0.66269999999999996</v>
      </c>
      <c r="I4788" s="14" t="s">
        <v>19840</v>
      </c>
      <c r="J4788" s="14" t="s">
        <v>14878</v>
      </c>
      <c r="K4788" s="14" t="s">
        <v>24797</v>
      </c>
      <c r="L4788" s="14" t="s">
        <v>29756</v>
      </c>
      <c r="M4788" s="28">
        <f t="shared" si="2141"/>
        <v>13</v>
      </c>
      <c r="N4788" s="46">
        <f t="shared" si="2120"/>
        <v>5.6</v>
      </c>
      <c r="O4788" s="17">
        <f t="shared" si="2121"/>
        <v>2.4000000000000004</v>
      </c>
      <c r="P4788" s="17">
        <f t="shared" si="2121"/>
        <v>3</v>
      </c>
      <c r="Q4788" s="124">
        <f t="shared" si="2122"/>
        <v>0.8</v>
      </c>
      <c r="R4788" s="26">
        <f t="shared" si="2123"/>
        <v>2.6</v>
      </c>
      <c r="S4788" s="2" t="s">
        <v>34736</v>
      </c>
      <c r="T4788" s="2" t="s">
        <v>39716</v>
      </c>
      <c r="U4788" s="24">
        <f t="shared" si="2124"/>
        <v>447.8</v>
      </c>
      <c r="V4788" s="66">
        <f t="shared" si="2124"/>
        <v>306.8</v>
      </c>
      <c r="W4788" s="54">
        <f t="shared" si="2125"/>
        <v>2.9299999999999997</v>
      </c>
      <c r="X4788" s="143">
        <f t="shared" si="2126"/>
        <v>447.8</v>
      </c>
      <c r="Y4788" s="143">
        <f t="shared" si="2127"/>
        <v>0.68599999999999994</v>
      </c>
      <c r="AD4788">
        <v>152</v>
      </c>
      <c r="AE4788">
        <v>-1</v>
      </c>
      <c r="AF4788" s="10">
        <v>37.9</v>
      </c>
      <c r="AG4788" s="10">
        <v>58.12</v>
      </c>
      <c r="AH4788" s="10">
        <f t="shared" si="2128"/>
        <v>348029.86326276412</v>
      </c>
      <c r="AI4788" s="11">
        <f t="shared" si="2116"/>
        <v>0</v>
      </c>
      <c r="AJ4788">
        <f t="shared" si="2117"/>
        <v>0</v>
      </c>
      <c r="AK4788" t="e">
        <f t="shared" si="2129"/>
        <v>#DIV/0!</v>
      </c>
      <c r="AL4788">
        <f t="shared" si="2130"/>
        <v>6.314256000000003</v>
      </c>
      <c r="AM4788" s="5">
        <f t="shared" si="2131"/>
        <v>5.86</v>
      </c>
      <c r="AN4788">
        <v>0</v>
      </c>
      <c r="AO4788" s="72">
        <f t="shared" si="2132"/>
        <v>2.6</v>
      </c>
      <c r="AP4788" s="72">
        <f t="shared" si="2133"/>
        <v>0.8</v>
      </c>
      <c r="AQ4788" s="72">
        <f t="shared" si="2134"/>
        <v>1</v>
      </c>
      <c r="AR4788" s="71" t="e">
        <f t="shared" si="2135"/>
        <v>#DIV/0!</v>
      </c>
      <c r="BA4788">
        <f t="shared" si="2136"/>
        <v>175</v>
      </c>
      <c r="BB4788" s="91" t="e">
        <f t="shared" si="2137"/>
        <v>#DIV/0!</v>
      </c>
    </row>
    <row r="4789" spans="1:54">
      <c r="A4789" s="2" t="s">
        <v>4902</v>
      </c>
      <c r="B4789" s="7" t="s">
        <v>44732</v>
      </c>
      <c r="C4789" s="17">
        <f t="shared" si="2118"/>
        <v>17.600000000000001</v>
      </c>
      <c r="D4789" s="28">
        <f t="shared" si="2119"/>
        <v>282</v>
      </c>
      <c r="E4789" s="8">
        <f t="shared" si="2138"/>
        <v>14</v>
      </c>
      <c r="F4789" s="2" t="s">
        <v>9893</v>
      </c>
      <c r="G4789" s="54">
        <f t="shared" si="2139"/>
        <v>16.700000000000003</v>
      </c>
      <c r="H4789" s="20">
        <f t="shared" si="2140"/>
        <v>0.2309551</v>
      </c>
      <c r="I4789" s="14" t="s">
        <v>19841</v>
      </c>
      <c r="J4789" s="14" t="s">
        <v>14879</v>
      </c>
      <c r="K4789" s="14" t="s">
        <v>24798</v>
      </c>
      <c r="L4789" s="14" t="s">
        <v>29757</v>
      </c>
      <c r="M4789" s="28">
        <f t="shared" si="2141"/>
        <v>13.7</v>
      </c>
      <c r="N4789" s="46">
        <f t="shared" si="2120"/>
        <v>5.8</v>
      </c>
      <c r="O4789" s="17">
        <f t="shared" si="2121"/>
        <v>2.4000000000000004</v>
      </c>
      <c r="P4789" s="17">
        <f t="shared" si="2121"/>
        <v>1.6</v>
      </c>
      <c r="Q4789" s="124">
        <f t="shared" si="2122"/>
        <v>1.2000000000000002</v>
      </c>
      <c r="R4789" s="26">
        <f t="shared" si="2123"/>
        <v>1.6</v>
      </c>
      <c r="S4789" s="2" t="s">
        <v>34737</v>
      </c>
      <c r="T4789" s="2" t="s">
        <v>39717</v>
      </c>
      <c r="U4789" s="24">
        <f t="shared" si="2124"/>
        <v>554.80000000000007</v>
      </c>
      <c r="V4789" s="66">
        <f t="shared" si="2124"/>
        <v>300.90000000000003</v>
      </c>
      <c r="W4789" s="54">
        <f t="shared" si="2125"/>
        <v>1.67</v>
      </c>
      <c r="X4789" s="143">
        <f t="shared" si="2126"/>
        <v>554.80000000000007</v>
      </c>
      <c r="Y4789" s="143">
        <f t="shared" si="2127"/>
        <v>0.43399999999999994</v>
      </c>
      <c r="AD4789">
        <v>152</v>
      </c>
      <c r="AE4789">
        <v>-1</v>
      </c>
      <c r="AF4789" s="10">
        <v>37.9</v>
      </c>
      <c r="AG4789" s="10">
        <v>58.12</v>
      </c>
      <c r="AH4789" s="10">
        <f t="shared" si="2128"/>
        <v>354660.81209159258</v>
      </c>
      <c r="AI4789" s="11">
        <f t="shared" si="2116"/>
        <v>0</v>
      </c>
      <c r="AJ4789">
        <f t="shared" si="2117"/>
        <v>0</v>
      </c>
      <c r="AK4789" t="e">
        <f t="shared" si="2129"/>
        <v>#DIV/0!</v>
      </c>
      <c r="AL4789">
        <f t="shared" si="2130"/>
        <v>4.7250118656000017</v>
      </c>
      <c r="AM4789" s="5">
        <f t="shared" si="2131"/>
        <v>3.3200000000000003</v>
      </c>
      <c r="AN4789">
        <v>0</v>
      </c>
      <c r="AO4789" s="72">
        <f t="shared" si="2132"/>
        <v>1.6</v>
      </c>
      <c r="AP4789" s="72">
        <f t="shared" si="2133"/>
        <v>1.2000000000000002</v>
      </c>
      <c r="AQ4789" s="72">
        <f t="shared" si="2134"/>
        <v>1.4000000000000001</v>
      </c>
      <c r="AR4789" s="71" t="e">
        <f t="shared" si="2135"/>
        <v>#DIV/0!</v>
      </c>
      <c r="BA4789">
        <f t="shared" si="2136"/>
        <v>282</v>
      </c>
      <c r="BB4789" s="91" t="e">
        <f t="shared" si="2137"/>
        <v>#DIV/0!</v>
      </c>
    </row>
    <row r="4790" spans="1:54">
      <c r="A4790" s="2" t="s">
        <v>4903</v>
      </c>
      <c r="B4790" s="7" t="s">
        <v>44733</v>
      </c>
      <c r="C4790" s="17">
        <f t="shared" si="2118"/>
        <v>16.200000000000003</v>
      </c>
      <c r="D4790" s="28">
        <f t="shared" si="2119"/>
        <v>228</v>
      </c>
      <c r="E4790" s="8">
        <f t="shared" si="2138"/>
        <v>8</v>
      </c>
      <c r="F4790" s="2" t="s">
        <v>9894</v>
      </c>
      <c r="G4790" s="54">
        <f t="shared" si="2139"/>
        <v>15.2</v>
      </c>
      <c r="H4790" s="20">
        <f t="shared" si="2140"/>
        <v>0.52259920000000004</v>
      </c>
      <c r="I4790" s="14" t="s">
        <v>19842</v>
      </c>
      <c r="J4790" s="14" t="s">
        <v>14880</v>
      </c>
      <c r="K4790" s="14" t="s">
        <v>24799</v>
      </c>
      <c r="L4790" s="14" t="s">
        <v>29758</v>
      </c>
      <c r="M4790" s="28">
        <f t="shared" si="2141"/>
        <v>12.6</v>
      </c>
      <c r="N4790" s="46">
        <f t="shared" si="2120"/>
        <v>6.8</v>
      </c>
      <c r="O4790" s="17">
        <f t="shared" si="2121"/>
        <v>1</v>
      </c>
      <c r="P4790" s="17">
        <f t="shared" si="2121"/>
        <v>3.8000000000000003</v>
      </c>
      <c r="Q4790" s="124">
        <f t="shared" si="2122"/>
        <v>0.60000000000000009</v>
      </c>
      <c r="R4790" s="26">
        <f t="shared" si="2123"/>
        <v>1.4000000000000001</v>
      </c>
      <c r="S4790" s="2" t="s">
        <v>34738</v>
      </c>
      <c r="T4790" s="2" t="s">
        <v>39718</v>
      </c>
      <c r="U4790" s="24">
        <f t="shared" si="2124"/>
        <v>501.1</v>
      </c>
      <c r="V4790" s="66">
        <f t="shared" si="2124"/>
        <v>321</v>
      </c>
      <c r="W4790" s="54">
        <f t="shared" si="2125"/>
        <v>1.52</v>
      </c>
      <c r="X4790" s="143">
        <f t="shared" si="2126"/>
        <v>501.1</v>
      </c>
      <c r="Y4790" s="143">
        <f t="shared" si="2127"/>
        <v>0.40400000000000003</v>
      </c>
      <c r="AD4790">
        <v>152</v>
      </c>
      <c r="AE4790">
        <v>-1</v>
      </c>
      <c r="AF4790" s="10">
        <v>37.9</v>
      </c>
      <c r="AG4790" s="10">
        <v>58.12</v>
      </c>
      <c r="AH4790" s="10">
        <f t="shared" si="2128"/>
        <v>331435.07278609491</v>
      </c>
      <c r="AI4790" s="11">
        <f t="shared" ref="AI4790:AI4853" si="2142">1-EXP(-2.63*(AA4790/AH4790)*(AD4790-AE4790)*(1-((AD4790-T4790)/(AD4790-AE4790))^0.38))</f>
        <v>0</v>
      </c>
      <c r="AJ4790">
        <f t="shared" ref="AJ4790:AJ4853" si="2143">H4790*P4790*O4790*R4790*AB4790</f>
        <v>0</v>
      </c>
      <c r="AK4790" t="e">
        <f t="shared" si="2129"/>
        <v>#DIV/0!</v>
      </c>
      <c r="AL4790">
        <f t="shared" si="2130"/>
        <v>2.539772256</v>
      </c>
      <c r="AM4790" s="5">
        <f t="shared" si="2131"/>
        <v>3.04</v>
      </c>
      <c r="AN4790">
        <v>0</v>
      </c>
      <c r="AO4790" s="72">
        <f t="shared" si="2132"/>
        <v>1.4000000000000001</v>
      </c>
      <c r="AP4790" s="72">
        <f t="shared" si="2133"/>
        <v>0.60000000000000009</v>
      </c>
      <c r="AQ4790" s="72">
        <f t="shared" si="2134"/>
        <v>0.8</v>
      </c>
      <c r="AR4790" s="71" t="e">
        <f t="shared" si="2135"/>
        <v>#DIV/0!</v>
      </c>
      <c r="BA4790">
        <f t="shared" si="2136"/>
        <v>228</v>
      </c>
      <c r="BB4790" s="91" t="e">
        <f t="shared" si="2137"/>
        <v>#DIV/0!</v>
      </c>
    </row>
    <row r="4791" spans="1:54">
      <c r="A4791" s="2" t="s">
        <v>4904</v>
      </c>
      <c r="B4791" s="7" t="s">
        <v>44734</v>
      </c>
      <c r="C4791" s="17">
        <f t="shared" si="2118"/>
        <v>37</v>
      </c>
      <c r="D4791" s="28">
        <f t="shared" si="2119"/>
        <v>119</v>
      </c>
      <c r="E4791" s="8">
        <f t="shared" si="2138"/>
        <v>15</v>
      </c>
      <c r="F4791" s="2" t="s">
        <v>9895</v>
      </c>
      <c r="G4791" s="54">
        <f t="shared" si="2139"/>
        <v>36.1</v>
      </c>
      <c r="H4791" s="20">
        <f t="shared" si="2140"/>
        <v>0.28441089999999997</v>
      </c>
      <c r="I4791" s="14" t="s">
        <v>19843</v>
      </c>
      <c r="J4791" s="14" t="s">
        <v>14881</v>
      </c>
      <c r="K4791" s="14" t="s">
        <v>24800</v>
      </c>
      <c r="L4791" s="14" t="s">
        <v>29759</v>
      </c>
      <c r="M4791" s="28">
        <f t="shared" si="2141"/>
        <v>12.9</v>
      </c>
      <c r="N4791" s="46">
        <f t="shared" si="2120"/>
        <v>6.6</v>
      </c>
      <c r="O4791" s="17">
        <f t="shared" si="2121"/>
        <v>1.8</v>
      </c>
      <c r="P4791" s="17">
        <f t="shared" si="2121"/>
        <v>3.2</v>
      </c>
      <c r="Q4791" s="124">
        <f t="shared" si="2122"/>
        <v>1.2000000000000002</v>
      </c>
      <c r="R4791" s="26">
        <f t="shared" si="2123"/>
        <v>1.8</v>
      </c>
      <c r="S4791" s="2" t="s">
        <v>34739</v>
      </c>
      <c r="T4791" s="2" t="s">
        <v>39719</v>
      </c>
      <c r="U4791" s="24">
        <f t="shared" si="2124"/>
        <v>391.70000000000005</v>
      </c>
      <c r="V4791" s="66">
        <f t="shared" si="2124"/>
        <v>308.20000000000005</v>
      </c>
      <c r="W4791" s="54">
        <f t="shared" si="2125"/>
        <v>3.61</v>
      </c>
      <c r="X4791" s="143">
        <f t="shared" si="2126"/>
        <v>391.70000000000005</v>
      </c>
      <c r="Y4791" s="143">
        <f t="shared" si="2127"/>
        <v>0.82199999999999995</v>
      </c>
      <c r="AD4791">
        <v>152</v>
      </c>
      <c r="AE4791">
        <v>-1</v>
      </c>
      <c r="AF4791" s="10">
        <v>37.9</v>
      </c>
      <c r="AG4791" s="10">
        <v>58.12</v>
      </c>
      <c r="AH4791" s="10">
        <f t="shared" si="2128"/>
        <v>346468.22474041092</v>
      </c>
      <c r="AI4791" s="11">
        <f t="shared" si="2142"/>
        <v>0</v>
      </c>
      <c r="AJ4791">
        <f t="shared" si="2143"/>
        <v>0</v>
      </c>
      <c r="AK4791" t="e">
        <f t="shared" si="2129"/>
        <v>#DIV/0!</v>
      </c>
      <c r="AL4791">
        <f t="shared" si="2130"/>
        <v>7.4192277888000007</v>
      </c>
      <c r="AM4791" s="5">
        <f t="shared" si="2131"/>
        <v>7.2</v>
      </c>
      <c r="AN4791">
        <v>0</v>
      </c>
      <c r="AO4791" s="72">
        <f t="shared" si="2132"/>
        <v>1.8</v>
      </c>
      <c r="AP4791" s="72">
        <f t="shared" si="2133"/>
        <v>1.2000000000000002</v>
      </c>
      <c r="AQ4791" s="72">
        <f t="shared" si="2134"/>
        <v>1.4000000000000001</v>
      </c>
      <c r="AR4791" s="71" t="e">
        <f t="shared" si="2135"/>
        <v>#DIV/0!</v>
      </c>
      <c r="BA4791">
        <f t="shared" si="2136"/>
        <v>119</v>
      </c>
      <c r="BB4791" s="91" t="e">
        <f t="shared" si="2137"/>
        <v>#DIV/0!</v>
      </c>
    </row>
    <row r="4792" spans="1:54">
      <c r="A4792" s="2" t="s">
        <v>4905</v>
      </c>
      <c r="B4792" s="7" t="s">
        <v>44735</v>
      </c>
      <c r="C4792" s="17">
        <f t="shared" si="2118"/>
        <v>23.200000000000003</v>
      </c>
      <c r="D4792" s="28">
        <f t="shared" si="2119"/>
        <v>98</v>
      </c>
      <c r="E4792" s="8">
        <f t="shared" si="2138"/>
        <v>13</v>
      </c>
      <c r="F4792" s="2" t="s">
        <v>9896</v>
      </c>
      <c r="G4792" s="54">
        <f t="shared" si="2139"/>
        <v>22.3</v>
      </c>
      <c r="H4792" s="20">
        <f t="shared" si="2140"/>
        <v>0.34226250000000003</v>
      </c>
      <c r="I4792" s="14" t="s">
        <v>19844</v>
      </c>
      <c r="J4792" s="14" t="s">
        <v>14882</v>
      </c>
      <c r="K4792" s="14" t="s">
        <v>24801</v>
      </c>
      <c r="L4792" s="14" t="s">
        <v>29760</v>
      </c>
      <c r="M4792" s="28">
        <f t="shared" si="2141"/>
        <v>10.399999999999999</v>
      </c>
      <c r="N4792" s="46">
        <f t="shared" si="2120"/>
        <v>6.4</v>
      </c>
      <c r="O4792" s="17">
        <f t="shared" si="2121"/>
        <v>1.8</v>
      </c>
      <c r="P4792" s="17">
        <f t="shared" si="2121"/>
        <v>8.2000000000000011</v>
      </c>
      <c r="Q4792" s="124">
        <f t="shared" si="2122"/>
        <v>1</v>
      </c>
      <c r="R4792" s="26">
        <f t="shared" si="2123"/>
        <v>1.6</v>
      </c>
      <c r="S4792" s="2" t="s">
        <v>34740</v>
      </c>
      <c r="T4792" s="2" t="s">
        <v>39720</v>
      </c>
      <c r="U4792" s="24">
        <f t="shared" si="2124"/>
        <v>371.40000000000003</v>
      </c>
      <c r="V4792" s="66">
        <f t="shared" si="2124"/>
        <v>336.70000000000005</v>
      </c>
      <c r="W4792" s="54">
        <f t="shared" si="2125"/>
        <v>2.23</v>
      </c>
      <c r="X4792" s="143">
        <f t="shared" si="2126"/>
        <v>371.40000000000003</v>
      </c>
      <c r="Y4792" s="143">
        <f t="shared" si="2127"/>
        <v>0.54600000000000004</v>
      </c>
      <c r="AD4792">
        <v>152</v>
      </c>
      <c r="AE4792">
        <v>-1</v>
      </c>
      <c r="AF4792" s="10">
        <v>37.9</v>
      </c>
      <c r="AG4792" s="10">
        <v>58.12</v>
      </c>
      <c r="AH4792" s="10">
        <f t="shared" si="2128"/>
        <v>311326.32880680513</v>
      </c>
      <c r="AI4792" s="11">
        <f t="shared" si="2142"/>
        <v>0</v>
      </c>
      <c r="AJ4792">
        <f t="shared" si="2143"/>
        <v>0</v>
      </c>
      <c r="AK4792" t="e">
        <f t="shared" si="2129"/>
        <v>#DIV/0!</v>
      </c>
      <c r="AL4792">
        <f t="shared" si="2130"/>
        <v>15.533128800000004</v>
      </c>
      <c r="AM4792" s="5">
        <f t="shared" si="2131"/>
        <v>4.4400000000000004</v>
      </c>
      <c r="AN4792">
        <v>0</v>
      </c>
      <c r="AO4792" s="72">
        <f t="shared" si="2132"/>
        <v>1.6</v>
      </c>
      <c r="AP4792" s="72">
        <f t="shared" si="2133"/>
        <v>1</v>
      </c>
      <c r="AQ4792" s="72">
        <f t="shared" si="2134"/>
        <v>1.2000000000000002</v>
      </c>
      <c r="AR4792" s="71" t="e">
        <f t="shared" si="2135"/>
        <v>#DIV/0!</v>
      </c>
      <c r="BA4792">
        <f t="shared" si="2136"/>
        <v>98</v>
      </c>
      <c r="BB4792" s="91" t="e">
        <f t="shared" si="2137"/>
        <v>#DIV/0!</v>
      </c>
    </row>
    <row r="4793" spans="1:54">
      <c r="A4793" s="2" t="s">
        <v>4906</v>
      </c>
      <c r="B4793" s="7" t="s">
        <v>44736</v>
      </c>
      <c r="C4793" s="17">
        <f t="shared" si="2118"/>
        <v>34.9</v>
      </c>
      <c r="D4793" s="28">
        <f t="shared" si="2119"/>
        <v>268</v>
      </c>
      <c r="E4793" s="8">
        <f t="shared" si="2138"/>
        <v>11</v>
      </c>
      <c r="F4793" s="2" t="s">
        <v>9897</v>
      </c>
      <c r="G4793" s="54">
        <f t="shared" si="2139"/>
        <v>33.9</v>
      </c>
      <c r="H4793" s="20">
        <f t="shared" si="2140"/>
        <v>0.22694839999999999</v>
      </c>
      <c r="I4793" s="14" t="s">
        <v>19845</v>
      </c>
      <c r="J4793" s="14" t="s">
        <v>14883</v>
      </c>
      <c r="K4793" s="14" t="s">
        <v>24802</v>
      </c>
      <c r="L4793" s="14" t="s">
        <v>29761</v>
      </c>
      <c r="M4793" s="28">
        <f t="shared" si="2141"/>
        <v>12.6</v>
      </c>
      <c r="N4793" s="46">
        <f t="shared" si="2120"/>
        <v>5</v>
      </c>
      <c r="O4793" s="17">
        <f t="shared" si="2121"/>
        <v>0.60000000000000009</v>
      </c>
      <c r="P4793" s="17">
        <f t="shared" si="2121"/>
        <v>3.8000000000000003</v>
      </c>
      <c r="Q4793" s="124">
        <f t="shared" si="2122"/>
        <v>2.2000000000000002</v>
      </c>
      <c r="R4793" s="26">
        <f t="shared" si="2123"/>
        <v>2.8000000000000003</v>
      </c>
      <c r="S4793" s="2" t="s">
        <v>34741</v>
      </c>
      <c r="T4793" s="2" t="s">
        <v>39721</v>
      </c>
      <c r="U4793" s="24">
        <f t="shared" si="2124"/>
        <v>541.20000000000005</v>
      </c>
      <c r="V4793" s="66">
        <f t="shared" si="2124"/>
        <v>424.3</v>
      </c>
      <c r="W4793" s="54">
        <f t="shared" si="2125"/>
        <v>3.3899999999999997</v>
      </c>
      <c r="X4793" s="143">
        <f t="shared" si="2126"/>
        <v>541.20000000000005</v>
      </c>
      <c r="Y4793" s="143">
        <f t="shared" si="2127"/>
        <v>0.77799999999999991</v>
      </c>
      <c r="AD4793">
        <v>152</v>
      </c>
      <c r="AE4793">
        <v>-1</v>
      </c>
      <c r="AF4793" s="10">
        <v>37.9</v>
      </c>
      <c r="AG4793" s="10">
        <v>58.12</v>
      </c>
      <c r="AH4793" s="10">
        <f t="shared" si="2128"/>
        <v>49952.167715986849</v>
      </c>
      <c r="AI4793" s="11">
        <f t="shared" si="2142"/>
        <v>0</v>
      </c>
      <c r="AJ4793">
        <f t="shared" si="2143"/>
        <v>0</v>
      </c>
      <c r="AK4793" t="e">
        <f t="shared" si="2129"/>
        <v>#DIV/0!</v>
      </c>
      <c r="AL4793">
        <f t="shared" si="2130"/>
        <v>4.9351614144000022</v>
      </c>
      <c r="AM4793" s="5">
        <f t="shared" si="2131"/>
        <v>6.7799999999999994</v>
      </c>
      <c r="AN4793">
        <v>0</v>
      </c>
      <c r="AO4793" s="72">
        <f t="shared" si="2132"/>
        <v>2.8000000000000003</v>
      </c>
      <c r="AP4793" s="72">
        <f t="shared" si="2133"/>
        <v>2.2000000000000002</v>
      </c>
      <c r="AQ4793" s="72">
        <f t="shared" si="2134"/>
        <v>2.2000000000000002</v>
      </c>
      <c r="AR4793" s="71" t="e">
        <f t="shared" si="2135"/>
        <v>#DIV/0!</v>
      </c>
      <c r="BA4793">
        <f t="shared" si="2136"/>
        <v>268</v>
      </c>
      <c r="BB4793" s="91" t="e">
        <f t="shared" si="2137"/>
        <v>#DIV/0!</v>
      </c>
    </row>
    <row r="4794" spans="1:54">
      <c r="A4794" s="2" t="s">
        <v>4907</v>
      </c>
      <c r="B4794" s="7" t="s">
        <v>44737</v>
      </c>
      <c r="C4794" s="17">
        <f t="shared" si="2118"/>
        <v>16.8</v>
      </c>
      <c r="D4794" s="28">
        <f t="shared" si="2119"/>
        <v>16</v>
      </c>
      <c r="E4794" s="8">
        <f t="shared" si="2138"/>
        <v>14</v>
      </c>
      <c r="F4794" s="2" t="s">
        <v>9898</v>
      </c>
      <c r="G4794" s="54">
        <f t="shared" si="2139"/>
        <v>15.799999999999999</v>
      </c>
      <c r="H4794" s="20">
        <f t="shared" si="2140"/>
        <v>0.15617629999999999</v>
      </c>
      <c r="I4794" s="14" t="s">
        <v>19846</v>
      </c>
      <c r="J4794" s="14" t="s">
        <v>14884</v>
      </c>
      <c r="K4794" s="14" t="s">
        <v>24803</v>
      </c>
      <c r="L4794" s="14" t="s">
        <v>29762</v>
      </c>
      <c r="M4794" s="28">
        <f t="shared" si="2141"/>
        <v>11.5</v>
      </c>
      <c r="N4794" s="46">
        <f t="shared" si="2120"/>
        <v>5.2</v>
      </c>
      <c r="O4794" s="17">
        <f t="shared" si="2121"/>
        <v>0.8</v>
      </c>
      <c r="P4794" s="17">
        <f t="shared" si="2121"/>
        <v>6</v>
      </c>
      <c r="Q4794" s="124">
        <f t="shared" si="2122"/>
        <v>2.4000000000000004</v>
      </c>
      <c r="R4794" s="26">
        <f t="shared" si="2123"/>
        <v>2.8000000000000003</v>
      </c>
      <c r="S4794" s="2" t="s">
        <v>34742</v>
      </c>
      <c r="T4794" s="2" t="s">
        <v>39722</v>
      </c>
      <c r="U4794" s="24">
        <f t="shared" si="2124"/>
        <v>289.3</v>
      </c>
      <c r="V4794" s="66">
        <f t="shared" si="2124"/>
        <v>364</v>
      </c>
      <c r="W4794" s="54">
        <f t="shared" si="2125"/>
        <v>1.58</v>
      </c>
      <c r="X4794" s="143">
        <f t="shared" si="2126"/>
        <v>289.3</v>
      </c>
      <c r="Y4794" s="143">
        <f t="shared" si="2127"/>
        <v>0.41600000000000004</v>
      </c>
      <c r="AD4794">
        <v>152</v>
      </c>
      <c r="AE4794">
        <v>-1</v>
      </c>
      <c r="AF4794" s="10">
        <v>37.9</v>
      </c>
      <c r="AG4794" s="10">
        <v>58.12</v>
      </c>
      <c r="AH4794" s="10">
        <f t="shared" si="2128"/>
        <v>270255.65312028542</v>
      </c>
      <c r="AI4794" s="11">
        <f t="shared" si="2142"/>
        <v>0</v>
      </c>
      <c r="AJ4794">
        <f t="shared" si="2143"/>
        <v>0</v>
      </c>
      <c r="AK4794" t="e">
        <f t="shared" si="2129"/>
        <v>#DIV/0!</v>
      </c>
      <c r="AL4794">
        <f t="shared" si="2130"/>
        <v>11.340990528000001</v>
      </c>
      <c r="AM4794" s="5">
        <f t="shared" si="2131"/>
        <v>3.16</v>
      </c>
      <c r="AN4794">
        <v>0</v>
      </c>
      <c r="AO4794" s="72">
        <f t="shared" si="2132"/>
        <v>2.8000000000000003</v>
      </c>
      <c r="AP4794" s="72">
        <f t="shared" si="2133"/>
        <v>2.4000000000000004</v>
      </c>
      <c r="AQ4794" s="72">
        <f t="shared" si="2134"/>
        <v>2.4000000000000004</v>
      </c>
      <c r="AR4794" s="71" t="e">
        <f t="shared" si="2135"/>
        <v>#DIV/0!</v>
      </c>
      <c r="BA4794">
        <f t="shared" si="2136"/>
        <v>16</v>
      </c>
      <c r="BB4794" s="91" t="e">
        <f t="shared" si="2137"/>
        <v>#DIV/0!</v>
      </c>
    </row>
    <row r="4795" spans="1:54">
      <c r="A4795" s="2" t="s">
        <v>4908</v>
      </c>
      <c r="B4795" s="7" t="s">
        <v>44738</v>
      </c>
      <c r="C4795" s="17">
        <f t="shared" si="2118"/>
        <v>7.9</v>
      </c>
      <c r="D4795" s="28">
        <f t="shared" si="2119"/>
        <v>99</v>
      </c>
      <c r="E4795" s="8">
        <f t="shared" si="2138"/>
        <v>15</v>
      </c>
      <c r="F4795" s="2" t="s">
        <v>9899</v>
      </c>
      <c r="G4795" s="54">
        <f t="shared" si="2139"/>
        <v>6.8999999999999995</v>
      </c>
      <c r="H4795" s="20">
        <f t="shared" si="2140"/>
        <v>0.2871089</v>
      </c>
      <c r="I4795" s="14" t="s">
        <v>19847</v>
      </c>
      <c r="J4795" s="14" t="s">
        <v>14885</v>
      </c>
      <c r="K4795" s="14" t="s">
        <v>24804</v>
      </c>
      <c r="L4795" s="14" t="s">
        <v>29763</v>
      </c>
      <c r="M4795" s="28">
        <f t="shared" si="2141"/>
        <v>13.5</v>
      </c>
      <c r="N4795" s="46">
        <f t="shared" si="2120"/>
        <v>5.2</v>
      </c>
      <c r="O4795" s="17">
        <f t="shared" si="2121"/>
        <v>1.8</v>
      </c>
      <c r="P4795" s="17">
        <f t="shared" si="2121"/>
        <v>2</v>
      </c>
      <c r="Q4795" s="124">
        <f t="shared" si="2122"/>
        <v>1.2000000000000002</v>
      </c>
      <c r="R4795" s="26">
        <f t="shared" si="2123"/>
        <v>1.8</v>
      </c>
      <c r="S4795" s="2" t="s">
        <v>34743</v>
      </c>
      <c r="T4795" s="2" t="s">
        <v>39723</v>
      </c>
      <c r="U4795" s="24">
        <f t="shared" si="2124"/>
        <v>372.1</v>
      </c>
      <c r="V4795" s="66">
        <f t="shared" si="2124"/>
        <v>409.6</v>
      </c>
      <c r="W4795" s="54">
        <f t="shared" si="2125"/>
        <v>0.69000000000000006</v>
      </c>
      <c r="X4795" s="143">
        <f t="shared" si="2126"/>
        <v>372.1</v>
      </c>
      <c r="Y4795" s="143">
        <f t="shared" si="2127"/>
        <v>0.23800000000000002</v>
      </c>
      <c r="AD4795">
        <v>152</v>
      </c>
      <c r="AE4795">
        <v>-1</v>
      </c>
      <c r="AF4795" s="10">
        <v>37.9</v>
      </c>
      <c r="AG4795" s="10">
        <v>58.12</v>
      </c>
      <c r="AH4795" s="10">
        <f t="shared" si="2128"/>
        <v>159737.38396648635</v>
      </c>
      <c r="AI4795" s="11">
        <f t="shared" si="2142"/>
        <v>0</v>
      </c>
      <c r="AJ4795">
        <f t="shared" si="2143"/>
        <v>0</v>
      </c>
      <c r="AK4795" t="e">
        <f t="shared" si="2129"/>
        <v>#DIV/0!</v>
      </c>
      <c r="AL4795">
        <f t="shared" si="2130"/>
        <v>4.6195343280000003</v>
      </c>
      <c r="AM4795" s="5">
        <f t="shared" si="2131"/>
        <v>1.3800000000000001</v>
      </c>
      <c r="AN4795">
        <v>0</v>
      </c>
      <c r="AO4795" s="72">
        <f t="shared" si="2132"/>
        <v>1.8</v>
      </c>
      <c r="AP4795" s="72">
        <f t="shared" si="2133"/>
        <v>1.2000000000000002</v>
      </c>
      <c r="AQ4795" s="72">
        <f t="shared" si="2134"/>
        <v>1.4000000000000001</v>
      </c>
      <c r="AR4795" s="71" t="e">
        <f t="shared" si="2135"/>
        <v>#DIV/0!</v>
      </c>
      <c r="BA4795">
        <f t="shared" si="2136"/>
        <v>99</v>
      </c>
      <c r="BB4795" s="91" t="e">
        <f t="shared" si="2137"/>
        <v>#DIV/0!</v>
      </c>
    </row>
    <row r="4796" spans="1:54">
      <c r="A4796" s="2" t="s">
        <v>4909</v>
      </c>
      <c r="B4796" s="7" t="s">
        <v>44739</v>
      </c>
      <c r="C4796" s="17">
        <f t="shared" si="2118"/>
        <v>11</v>
      </c>
      <c r="D4796" s="28">
        <f t="shared" si="2119"/>
        <v>276</v>
      </c>
      <c r="E4796" s="8">
        <f t="shared" si="2138"/>
        <v>6</v>
      </c>
      <c r="F4796" s="2" t="s">
        <v>9900</v>
      </c>
      <c r="G4796" s="54">
        <f t="shared" si="2139"/>
        <v>10</v>
      </c>
      <c r="H4796" s="20">
        <f t="shared" si="2140"/>
        <v>0.8963540000000001</v>
      </c>
      <c r="I4796" s="14" t="s">
        <v>19848</v>
      </c>
      <c r="J4796" s="14" t="s">
        <v>14886</v>
      </c>
      <c r="K4796" s="14" t="s">
        <v>24805</v>
      </c>
      <c r="L4796" s="14" t="s">
        <v>29764</v>
      </c>
      <c r="M4796" s="28">
        <f t="shared" si="2141"/>
        <v>11.4</v>
      </c>
      <c r="N4796" s="46">
        <f t="shared" si="2120"/>
        <v>6</v>
      </c>
      <c r="O4796" s="17">
        <f t="shared" si="2121"/>
        <v>2</v>
      </c>
      <c r="P4796" s="17">
        <f t="shared" si="2121"/>
        <v>6.2</v>
      </c>
      <c r="Q4796" s="124">
        <f t="shared" si="2122"/>
        <v>0.2</v>
      </c>
      <c r="R4796" s="26">
        <f t="shared" si="2123"/>
        <v>1</v>
      </c>
      <c r="S4796" s="2" t="s">
        <v>34744</v>
      </c>
      <c r="T4796" s="2" t="s">
        <v>39724</v>
      </c>
      <c r="U4796" s="24">
        <f t="shared" si="2124"/>
        <v>549.20000000000005</v>
      </c>
      <c r="V4796" s="66">
        <f t="shared" si="2124"/>
        <v>360.70000000000005</v>
      </c>
      <c r="W4796" s="54">
        <f t="shared" si="2125"/>
        <v>1</v>
      </c>
      <c r="X4796" s="143">
        <f t="shared" si="2126"/>
        <v>549.20000000000005</v>
      </c>
      <c r="Y4796" s="143">
        <f t="shared" si="2127"/>
        <v>0.30000000000000004</v>
      </c>
      <c r="AD4796">
        <v>152</v>
      </c>
      <c r="AE4796">
        <v>-1</v>
      </c>
      <c r="AF4796" s="10">
        <v>37.9</v>
      </c>
      <c r="AG4796" s="10">
        <v>58.12</v>
      </c>
      <c r="AH4796" s="10">
        <f t="shared" si="2128"/>
        <v>275763.51139175741</v>
      </c>
      <c r="AI4796" s="11">
        <f t="shared" si="2142"/>
        <v>0</v>
      </c>
      <c r="AJ4796">
        <f t="shared" si="2143"/>
        <v>0</v>
      </c>
      <c r="AK4796" t="e">
        <f t="shared" si="2129"/>
        <v>#DIV/0!</v>
      </c>
      <c r="AL4796">
        <f t="shared" si="2130"/>
        <v>1.2852103999999989</v>
      </c>
      <c r="AM4796" s="5">
        <f t="shared" si="2131"/>
        <v>2</v>
      </c>
      <c r="AN4796">
        <v>0</v>
      </c>
      <c r="AO4796" s="72">
        <f t="shared" si="2132"/>
        <v>1</v>
      </c>
      <c r="AP4796" s="72">
        <f t="shared" si="2133"/>
        <v>0.2</v>
      </c>
      <c r="AQ4796" s="72">
        <f t="shared" si="2134"/>
        <v>0.2</v>
      </c>
      <c r="AR4796" s="71" t="e">
        <f t="shared" si="2135"/>
        <v>#DIV/0!</v>
      </c>
      <c r="BA4796">
        <f t="shared" si="2136"/>
        <v>276</v>
      </c>
      <c r="BB4796" s="91" t="e">
        <f t="shared" si="2137"/>
        <v>#DIV/0!</v>
      </c>
    </row>
    <row r="4797" spans="1:54">
      <c r="A4797" s="2" t="s">
        <v>4910</v>
      </c>
      <c r="B4797" s="7" t="s">
        <v>44740</v>
      </c>
      <c r="C4797" s="17">
        <f t="shared" si="2118"/>
        <v>28.5</v>
      </c>
      <c r="D4797" s="28">
        <f t="shared" si="2119"/>
        <v>164</v>
      </c>
      <c r="E4797" s="8">
        <f t="shared" si="2138"/>
        <v>13</v>
      </c>
      <c r="F4797" s="2" t="s">
        <v>9901</v>
      </c>
      <c r="G4797" s="54">
        <f t="shared" si="2139"/>
        <v>27.5</v>
      </c>
      <c r="H4797" s="20">
        <f t="shared" si="2140"/>
        <v>0.6837723</v>
      </c>
      <c r="I4797" s="14" t="s">
        <v>19849</v>
      </c>
      <c r="J4797" s="14" t="s">
        <v>14887</v>
      </c>
      <c r="K4797" s="14" t="s">
        <v>24806</v>
      </c>
      <c r="L4797" s="14" t="s">
        <v>29765</v>
      </c>
      <c r="M4797" s="28">
        <f t="shared" si="2141"/>
        <v>12.2</v>
      </c>
      <c r="N4797" s="46">
        <f t="shared" si="2120"/>
        <v>6.6</v>
      </c>
      <c r="O4797" s="17">
        <f t="shared" si="2121"/>
        <v>2.2000000000000002</v>
      </c>
      <c r="P4797" s="17">
        <f t="shared" si="2121"/>
        <v>4.6000000000000005</v>
      </c>
      <c r="Q4797" s="124">
        <f t="shared" si="2122"/>
        <v>0.8</v>
      </c>
      <c r="R4797" s="26">
        <f t="shared" si="2123"/>
        <v>2.4000000000000004</v>
      </c>
      <c r="S4797" s="2" t="s">
        <v>34745</v>
      </c>
      <c r="T4797" s="2" t="s">
        <v>39725</v>
      </c>
      <c r="U4797" s="24">
        <f t="shared" si="2124"/>
        <v>437.40000000000003</v>
      </c>
      <c r="V4797" s="66">
        <f t="shared" si="2124"/>
        <v>371.70000000000005</v>
      </c>
      <c r="W4797" s="54">
        <f t="shared" si="2125"/>
        <v>2.75</v>
      </c>
      <c r="X4797" s="143">
        <f t="shared" si="2126"/>
        <v>437.40000000000003</v>
      </c>
      <c r="Y4797" s="143">
        <f t="shared" si="2127"/>
        <v>0.65</v>
      </c>
      <c r="AD4797">
        <v>152</v>
      </c>
      <c r="AE4797">
        <v>-1</v>
      </c>
      <c r="AF4797" s="10">
        <v>37.9</v>
      </c>
      <c r="AG4797" s="10">
        <v>58.12</v>
      </c>
      <c r="AH4797" s="10">
        <f t="shared" si="2128"/>
        <v>256628.7429686056</v>
      </c>
      <c r="AI4797" s="11">
        <f t="shared" si="2142"/>
        <v>0</v>
      </c>
      <c r="AJ4797">
        <f t="shared" si="2143"/>
        <v>0</v>
      </c>
      <c r="AK4797" t="e">
        <f t="shared" si="2129"/>
        <v>#DIV/0!</v>
      </c>
      <c r="AL4797">
        <f t="shared" si="2130"/>
        <v>7.6805383776000022</v>
      </c>
      <c r="AM4797" s="5">
        <f t="shared" si="2131"/>
        <v>5.5</v>
      </c>
      <c r="AN4797">
        <v>0</v>
      </c>
      <c r="AO4797" s="72">
        <f t="shared" si="2132"/>
        <v>2.4000000000000004</v>
      </c>
      <c r="AP4797" s="72">
        <f t="shared" si="2133"/>
        <v>0.8</v>
      </c>
      <c r="AQ4797" s="72">
        <f t="shared" si="2134"/>
        <v>0.8</v>
      </c>
      <c r="AR4797" s="71" t="e">
        <f t="shared" si="2135"/>
        <v>#DIV/0!</v>
      </c>
      <c r="BA4797">
        <f t="shared" si="2136"/>
        <v>164</v>
      </c>
      <c r="BB4797" s="91" t="e">
        <f t="shared" si="2137"/>
        <v>#DIV/0!</v>
      </c>
    </row>
    <row r="4798" spans="1:54">
      <c r="A4798" s="2" t="s">
        <v>4911</v>
      </c>
      <c r="B4798" s="7" t="s">
        <v>44741</v>
      </c>
      <c r="C4798" s="17">
        <f t="shared" si="2118"/>
        <v>25.5</v>
      </c>
      <c r="D4798" s="28">
        <f t="shared" si="2119"/>
        <v>291</v>
      </c>
      <c r="E4798" s="8">
        <f t="shared" si="2138"/>
        <v>12</v>
      </c>
      <c r="F4798" s="2" t="s">
        <v>9902</v>
      </c>
      <c r="G4798" s="54">
        <f t="shared" si="2139"/>
        <v>24.6</v>
      </c>
      <c r="H4798" s="20">
        <f t="shared" si="2140"/>
        <v>0.5642855</v>
      </c>
      <c r="I4798" s="14" t="s">
        <v>19850</v>
      </c>
      <c r="J4798" s="14" t="s">
        <v>14888</v>
      </c>
      <c r="K4798" s="14" t="s">
        <v>24807</v>
      </c>
      <c r="L4798" s="14" t="s">
        <v>29766</v>
      </c>
      <c r="M4798" s="28">
        <f t="shared" si="2141"/>
        <v>13.5</v>
      </c>
      <c r="N4798" s="46">
        <f t="shared" si="2120"/>
        <v>5.2</v>
      </c>
      <c r="O4798" s="17">
        <f t="shared" si="2121"/>
        <v>1</v>
      </c>
      <c r="P4798" s="17">
        <f t="shared" si="2121"/>
        <v>2</v>
      </c>
      <c r="Q4798" s="124">
        <f t="shared" si="2122"/>
        <v>1.4000000000000001</v>
      </c>
      <c r="R4798" s="26">
        <f t="shared" si="2123"/>
        <v>3</v>
      </c>
      <c r="S4798" s="2" t="s">
        <v>34746</v>
      </c>
      <c r="T4798" s="2" t="s">
        <v>39726</v>
      </c>
      <c r="U4798" s="24">
        <f t="shared" si="2124"/>
        <v>563.80000000000007</v>
      </c>
      <c r="V4798" s="66">
        <f t="shared" si="2124"/>
        <v>337.6</v>
      </c>
      <c r="W4798" s="54">
        <f t="shared" si="2125"/>
        <v>2.46</v>
      </c>
      <c r="X4798" s="143">
        <f t="shared" si="2126"/>
        <v>563.80000000000007</v>
      </c>
      <c r="Y4798" s="143">
        <f t="shared" si="2127"/>
        <v>0.59199999999999997</v>
      </c>
      <c r="AD4798">
        <v>152</v>
      </c>
      <c r="AE4798">
        <v>-1</v>
      </c>
      <c r="AF4798" s="10">
        <v>37.9</v>
      </c>
      <c r="AG4798" s="10">
        <v>58.12</v>
      </c>
      <c r="AH4798" s="10">
        <f t="shared" si="2128"/>
        <v>310050.98360454611</v>
      </c>
      <c r="AI4798" s="11">
        <f t="shared" si="2142"/>
        <v>0</v>
      </c>
      <c r="AJ4798">
        <f t="shared" si="2143"/>
        <v>0</v>
      </c>
      <c r="AK4798" t="e">
        <f t="shared" si="2129"/>
        <v>#DIV/0!</v>
      </c>
      <c r="AL4798">
        <f t="shared" si="2130"/>
        <v>2.614287</v>
      </c>
      <c r="AM4798" s="5">
        <f t="shared" si="2131"/>
        <v>4.9000000000000004</v>
      </c>
      <c r="AN4798">
        <v>0</v>
      </c>
      <c r="AO4798" s="72">
        <f t="shared" si="2132"/>
        <v>3</v>
      </c>
      <c r="AP4798" s="72">
        <f t="shared" si="2133"/>
        <v>1.4000000000000001</v>
      </c>
      <c r="AQ4798" s="72">
        <f t="shared" si="2134"/>
        <v>1.4000000000000001</v>
      </c>
      <c r="AR4798" s="71" t="e">
        <f t="shared" si="2135"/>
        <v>#DIV/0!</v>
      </c>
      <c r="BA4798">
        <f t="shared" si="2136"/>
        <v>291</v>
      </c>
      <c r="BB4798" s="91" t="e">
        <f t="shared" si="2137"/>
        <v>#DIV/0!</v>
      </c>
    </row>
    <row r="4799" spans="1:54">
      <c r="A4799" s="2" t="s">
        <v>4912</v>
      </c>
      <c r="B4799" s="7" t="s">
        <v>44742</v>
      </c>
      <c r="C4799" s="17">
        <f t="shared" si="2118"/>
        <v>15.600000000000001</v>
      </c>
      <c r="D4799" s="28">
        <f t="shared" si="2119"/>
        <v>210</v>
      </c>
      <c r="E4799" s="8">
        <f t="shared" si="2138"/>
        <v>8</v>
      </c>
      <c r="F4799" s="2" t="s">
        <v>9903</v>
      </c>
      <c r="G4799" s="54">
        <f t="shared" si="2139"/>
        <v>14.6</v>
      </c>
      <c r="H4799" s="20">
        <f t="shared" si="2140"/>
        <v>0.73125720000000005</v>
      </c>
      <c r="I4799" s="14" t="s">
        <v>19851</v>
      </c>
      <c r="J4799" s="14" t="s">
        <v>14889</v>
      </c>
      <c r="K4799" s="14" t="s">
        <v>24808</v>
      </c>
      <c r="L4799" s="14" t="s">
        <v>29767</v>
      </c>
      <c r="M4799" s="28">
        <f t="shared" si="2141"/>
        <v>13.5</v>
      </c>
      <c r="N4799" s="46">
        <f t="shared" si="2120"/>
        <v>6</v>
      </c>
      <c r="O4799" s="17">
        <f t="shared" si="2121"/>
        <v>1.8</v>
      </c>
      <c r="P4799" s="17">
        <f t="shared" si="2121"/>
        <v>2</v>
      </c>
      <c r="Q4799" s="124">
        <f t="shared" si="2122"/>
        <v>0.4</v>
      </c>
      <c r="R4799" s="26">
        <f t="shared" si="2123"/>
        <v>1.2000000000000002</v>
      </c>
      <c r="S4799" s="2" t="s">
        <v>34747</v>
      </c>
      <c r="T4799" s="2" t="s">
        <v>39727</v>
      </c>
      <c r="U4799" s="24">
        <f t="shared" si="2124"/>
        <v>483.3</v>
      </c>
      <c r="V4799" s="66">
        <f t="shared" si="2124"/>
        <v>382.8</v>
      </c>
      <c r="W4799" s="54">
        <f t="shared" si="2125"/>
        <v>1.46</v>
      </c>
      <c r="X4799" s="143">
        <f t="shared" si="2126"/>
        <v>483.3</v>
      </c>
      <c r="Y4799" s="143">
        <f t="shared" si="2127"/>
        <v>0.39200000000000002</v>
      </c>
      <c r="AD4799">
        <v>152</v>
      </c>
      <c r="AE4799">
        <v>-1</v>
      </c>
      <c r="AF4799" s="10">
        <v>37.9</v>
      </c>
      <c r="AG4799" s="10">
        <v>58.12</v>
      </c>
      <c r="AH4799" s="10">
        <f t="shared" si="2128"/>
        <v>234597.75795398702</v>
      </c>
      <c r="AI4799" s="11">
        <f t="shared" si="2142"/>
        <v>0</v>
      </c>
      <c r="AJ4799">
        <f t="shared" si="2143"/>
        <v>0</v>
      </c>
      <c r="AK4799" t="e">
        <f t="shared" si="2129"/>
        <v>#DIV/0!</v>
      </c>
      <c r="AL4799">
        <f t="shared" si="2130"/>
        <v>1.160968896</v>
      </c>
      <c r="AM4799" s="5">
        <f t="shared" si="2131"/>
        <v>2.9200000000000004</v>
      </c>
      <c r="AN4799">
        <v>0</v>
      </c>
      <c r="AO4799" s="72">
        <f t="shared" si="2132"/>
        <v>1.2000000000000002</v>
      </c>
      <c r="AP4799" s="72">
        <f t="shared" si="2133"/>
        <v>0.4</v>
      </c>
      <c r="AQ4799" s="72">
        <f t="shared" si="2134"/>
        <v>0.4</v>
      </c>
      <c r="AR4799" s="71" t="e">
        <f t="shared" si="2135"/>
        <v>#DIV/0!</v>
      </c>
      <c r="BA4799">
        <f t="shared" si="2136"/>
        <v>210</v>
      </c>
      <c r="BB4799" s="91" t="e">
        <f t="shared" si="2137"/>
        <v>#DIV/0!</v>
      </c>
    </row>
    <row r="4800" spans="1:54">
      <c r="A4800" s="2" t="s">
        <v>4913</v>
      </c>
      <c r="B4800" s="7" t="s">
        <v>44743</v>
      </c>
      <c r="C4800" s="17">
        <f t="shared" si="2118"/>
        <v>33.5</v>
      </c>
      <c r="D4800" s="28">
        <f t="shared" si="2119"/>
        <v>175</v>
      </c>
      <c r="E4800" s="8">
        <f t="shared" si="2138"/>
        <v>6</v>
      </c>
      <c r="F4800" s="2" t="s">
        <v>9904</v>
      </c>
      <c r="G4800" s="54">
        <f t="shared" si="2139"/>
        <v>32.6</v>
      </c>
      <c r="H4800" s="20">
        <f t="shared" si="2140"/>
        <v>0.45504119999999998</v>
      </c>
      <c r="I4800" s="14" t="s">
        <v>19852</v>
      </c>
      <c r="J4800" s="14" t="s">
        <v>14890</v>
      </c>
      <c r="K4800" s="14" t="s">
        <v>24809</v>
      </c>
      <c r="L4800" s="14" t="s">
        <v>29768</v>
      </c>
      <c r="M4800" s="28">
        <f t="shared" si="2141"/>
        <v>12.7</v>
      </c>
      <c r="N4800" s="46">
        <f t="shared" si="2120"/>
        <v>5.8</v>
      </c>
      <c r="O4800" s="17">
        <f t="shared" si="2121"/>
        <v>0.8</v>
      </c>
      <c r="P4800" s="17">
        <f t="shared" si="2121"/>
        <v>3.6</v>
      </c>
      <c r="Q4800" s="124">
        <f t="shared" si="2122"/>
        <v>0.4</v>
      </c>
      <c r="R4800" s="26">
        <f t="shared" si="2123"/>
        <v>0.8</v>
      </c>
      <c r="S4800" s="2" t="s">
        <v>34748</v>
      </c>
      <c r="T4800" s="2" t="s">
        <v>39728</v>
      </c>
      <c r="U4800" s="24">
        <f t="shared" si="2124"/>
        <v>448.3</v>
      </c>
      <c r="V4800" s="66">
        <f t="shared" si="2124"/>
        <v>295.8</v>
      </c>
      <c r="W4800" s="54">
        <f t="shared" si="2125"/>
        <v>3.26</v>
      </c>
      <c r="X4800" s="143">
        <f t="shared" si="2126"/>
        <v>448.3</v>
      </c>
      <c r="Y4800" s="143">
        <f t="shared" si="2127"/>
        <v>0.75199999999999989</v>
      </c>
      <c r="AD4800">
        <v>152</v>
      </c>
      <c r="AE4800">
        <v>-1</v>
      </c>
      <c r="AF4800" s="10">
        <v>37.9</v>
      </c>
      <c r="AG4800" s="10">
        <v>58.12</v>
      </c>
      <c r="AH4800" s="10">
        <f t="shared" si="2128"/>
        <v>360150.41455773078</v>
      </c>
      <c r="AI4800" s="11">
        <f t="shared" si="2142"/>
        <v>0</v>
      </c>
      <c r="AJ4800">
        <f t="shared" si="2143"/>
        <v>0</v>
      </c>
      <c r="AK4800" t="e">
        <f t="shared" si="2129"/>
        <v>#DIV/0!</v>
      </c>
      <c r="AL4800">
        <f t="shared" si="2130"/>
        <v>1.2555850752000004</v>
      </c>
      <c r="AM4800" s="5">
        <f t="shared" si="2131"/>
        <v>6.5</v>
      </c>
      <c r="AN4800">
        <v>0</v>
      </c>
      <c r="AO4800" s="72">
        <f t="shared" si="2132"/>
        <v>0.8</v>
      </c>
      <c r="AP4800" s="72">
        <f t="shared" si="2133"/>
        <v>0.4</v>
      </c>
      <c r="AQ4800" s="72">
        <f t="shared" si="2134"/>
        <v>0.60000000000000009</v>
      </c>
      <c r="AR4800" s="71" t="e">
        <f t="shared" si="2135"/>
        <v>#DIV/0!</v>
      </c>
      <c r="BA4800">
        <f t="shared" si="2136"/>
        <v>175</v>
      </c>
      <c r="BB4800" s="91" t="e">
        <f t="shared" si="2137"/>
        <v>#DIV/0!</v>
      </c>
    </row>
    <row r="4801" spans="1:54">
      <c r="A4801" s="2" t="s">
        <v>4914</v>
      </c>
      <c r="B4801" s="7" t="s">
        <v>44744</v>
      </c>
      <c r="C4801" s="17">
        <f t="shared" si="2118"/>
        <v>30.400000000000002</v>
      </c>
      <c r="D4801" s="28">
        <f t="shared" si="2119"/>
        <v>257</v>
      </c>
      <c r="E4801" s="8">
        <f t="shared" si="2138"/>
        <v>7</v>
      </c>
      <c r="F4801" s="2" t="s">
        <v>9905</v>
      </c>
      <c r="G4801" s="54">
        <f t="shared" si="2139"/>
        <v>29.400000000000002</v>
      </c>
      <c r="H4801" s="20">
        <f t="shared" si="2140"/>
        <v>0.56363940000000001</v>
      </c>
      <c r="I4801" s="14" t="s">
        <v>19853</v>
      </c>
      <c r="J4801" s="14" t="s">
        <v>14891</v>
      </c>
      <c r="K4801" s="14" t="s">
        <v>24810</v>
      </c>
      <c r="L4801" s="14" t="s">
        <v>29769</v>
      </c>
      <c r="M4801" s="28">
        <f t="shared" si="2141"/>
        <v>12.5</v>
      </c>
      <c r="N4801" s="46">
        <f t="shared" si="2120"/>
        <v>6</v>
      </c>
      <c r="O4801" s="17">
        <f t="shared" si="2121"/>
        <v>1.2000000000000002</v>
      </c>
      <c r="P4801" s="17">
        <f t="shared" si="2121"/>
        <v>4</v>
      </c>
      <c r="Q4801" s="124">
        <f t="shared" si="2122"/>
        <v>0.4</v>
      </c>
      <c r="R4801" s="26">
        <f t="shared" si="2123"/>
        <v>1</v>
      </c>
      <c r="S4801" s="2" t="s">
        <v>34749</v>
      </c>
      <c r="T4801" s="2" t="s">
        <v>39729</v>
      </c>
      <c r="U4801" s="24">
        <f t="shared" si="2124"/>
        <v>529.9</v>
      </c>
      <c r="V4801" s="66">
        <f t="shared" si="2124"/>
        <v>357.3</v>
      </c>
      <c r="W4801" s="54">
        <f t="shared" si="2125"/>
        <v>2.94</v>
      </c>
      <c r="X4801" s="143">
        <f t="shared" si="2126"/>
        <v>529.9</v>
      </c>
      <c r="Y4801" s="143">
        <f t="shared" si="2127"/>
        <v>0.68799999999999994</v>
      </c>
      <c r="AD4801">
        <v>152</v>
      </c>
      <c r="AE4801">
        <v>-1</v>
      </c>
      <c r="AF4801" s="10">
        <v>37.9</v>
      </c>
      <c r="AG4801" s="10">
        <v>58.12</v>
      </c>
      <c r="AH4801" s="10">
        <f t="shared" si="2128"/>
        <v>281126.9800134814</v>
      </c>
      <c r="AI4801" s="11">
        <f t="shared" si="2142"/>
        <v>0</v>
      </c>
      <c r="AJ4801">
        <f t="shared" si="2143"/>
        <v>0</v>
      </c>
      <c r="AK4801" t="e">
        <f t="shared" si="2129"/>
        <v>#DIV/0!</v>
      </c>
      <c r="AL4801">
        <f t="shared" si="2130"/>
        <v>2.0945308800000002</v>
      </c>
      <c r="AM4801" s="5">
        <f t="shared" si="2131"/>
        <v>5.8800000000000008</v>
      </c>
      <c r="AN4801">
        <v>0</v>
      </c>
      <c r="AO4801" s="72">
        <f t="shared" si="2132"/>
        <v>1</v>
      </c>
      <c r="AP4801" s="72">
        <f t="shared" si="2133"/>
        <v>0.4</v>
      </c>
      <c r="AQ4801" s="72">
        <f t="shared" si="2134"/>
        <v>0.60000000000000009</v>
      </c>
      <c r="AR4801" s="71" t="e">
        <f t="shared" si="2135"/>
        <v>#DIV/0!</v>
      </c>
      <c r="BA4801">
        <f t="shared" si="2136"/>
        <v>257</v>
      </c>
      <c r="BB4801" s="91" t="e">
        <f t="shared" si="2137"/>
        <v>#DIV/0!</v>
      </c>
    </row>
    <row r="4802" spans="1:54">
      <c r="A4802" s="2" t="s">
        <v>4915</v>
      </c>
      <c r="B4802" s="7" t="s">
        <v>44745</v>
      </c>
      <c r="C4802" s="17">
        <f t="shared" ref="C4802:C4865" si="2144">MROUND(A4802,0.1)+1+AN4802</f>
        <v>25.400000000000002</v>
      </c>
      <c r="D4802" s="28">
        <f t="shared" ref="D4802:D4865" si="2145">MROUND(S4802,1)</f>
        <v>61</v>
      </c>
      <c r="E4802" s="8">
        <f t="shared" si="2138"/>
        <v>8</v>
      </c>
      <c r="F4802" s="2" t="s">
        <v>9906</v>
      </c>
      <c r="G4802" s="54">
        <f t="shared" si="2139"/>
        <v>24.400000000000002</v>
      </c>
      <c r="H4802" s="20">
        <f t="shared" si="2140"/>
        <v>0.84868930000000009</v>
      </c>
      <c r="I4802" s="14" t="s">
        <v>19854</v>
      </c>
      <c r="J4802" s="14" t="s">
        <v>14892</v>
      </c>
      <c r="K4802" s="14" t="s">
        <v>24811</v>
      </c>
      <c r="L4802" s="14" t="s">
        <v>29770</v>
      </c>
      <c r="M4802" s="28">
        <f t="shared" si="2141"/>
        <v>9.8999999999999986</v>
      </c>
      <c r="N4802" s="46">
        <f t="shared" ref="N4802:N4865" si="2146">MROUND(L4802,0.2)+5</f>
        <v>6.4</v>
      </c>
      <c r="O4802" s="17">
        <f t="shared" ref="O4802:P4865" si="2147">MROUND(I4802,0.2)</f>
        <v>1.6</v>
      </c>
      <c r="P4802" s="17">
        <f t="shared" si="2147"/>
        <v>9.2000000000000011</v>
      </c>
      <c r="Q4802" s="124">
        <f t="shared" ref="Q4802:Q4865" si="2148">IF(AN4802&gt;0,CEILING((1-H4802)*R4802,0.2),IF(MROUND((1-H4802)*R4802,0.2)&lt;0.2,MROUND((1-H4802)*R4802,0.2)+0.2, MROUND((1-H4802)*R4802,0.2)))</f>
        <v>0.4</v>
      </c>
      <c r="R4802" s="26">
        <f t="shared" ref="R4802:R4865" si="2149">MROUND(K4802,0.2)</f>
        <v>2.6</v>
      </c>
      <c r="S4802" s="2" t="s">
        <v>34750</v>
      </c>
      <c r="T4802" s="2" t="s">
        <v>39730</v>
      </c>
      <c r="U4802" s="24">
        <f t="shared" ref="U4802:V4865" si="2150">ROUNDUP(S4802+273,1)</f>
        <v>333.8</v>
      </c>
      <c r="V4802" s="66">
        <f t="shared" si="2150"/>
        <v>423</v>
      </c>
      <c r="W4802" s="54">
        <f t="shared" ref="W4802:W4865" si="2151">ROUNDUP(A4802/10,2)</f>
        <v>2.44</v>
      </c>
      <c r="X4802" s="143">
        <f t="shared" ref="X4802:X4865" si="2152">U4802</f>
        <v>333.8</v>
      </c>
      <c r="Y4802" s="143">
        <f t="shared" ref="Y4802:Y4865" si="2153">W4802/5+0.1</f>
        <v>0.58799999999999997</v>
      </c>
      <c r="AD4802">
        <v>152</v>
      </c>
      <c r="AE4802">
        <v>-1</v>
      </c>
      <c r="AF4802" s="10">
        <v>37.9</v>
      </c>
      <c r="AG4802" s="10">
        <v>58.12</v>
      </c>
      <c r="AH4802" s="10">
        <f t="shared" ref="AH4802:AH4865" si="2154">((1.092*8.3144*(AE4802+273)*(LN(AF4802)-1.013)/(0.93-(AE4802+273)/(AD4802+273)))*((AD4802-T4802)/(AD4802-AE4802))^0.383)*1000/AG4802</f>
        <v>73444.388863867105</v>
      </c>
      <c r="AI4802" s="11">
        <f t="shared" si="2142"/>
        <v>0</v>
      </c>
      <c r="AJ4802">
        <f t="shared" si="2143"/>
        <v>0</v>
      </c>
      <c r="AK4802" t="e">
        <f t="shared" ref="AK4802:AK4865" si="2155">0.07*AJ4802*AI4802/AC4802</f>
        <v>#DIV/0!</v>
      </c>
      <c r="AL4802">
        <f t="shared" ref="AL4802:AL4865" si="2156">(1-H4802)*O4802*P4802*R4802</f>
        <v>5.7909631103999981</v>
      </c>
      <c r="AM4802" s="5">
        <f t="shared" ref="AM4802:AM4865" si="2157">MROUND(A4802,0.1)/5</f>
        <v>4.8800000000000008</v>
      </c>
      <c r="AN4802">
        <v>0</v>
      </c>
      <c r="AO4802" s="72">
        <f t="shared" ref="AO4802:AO4865" si="2158">CEILING(R4802,0.2)</f>
        <v>2.6</v>
      </c>
      <c r="AP4802" s="72">
        <f t="shared" ref="AP4802:AP4865" si="2159">Q4802</f>
        <v>0.4</v>
      </c>
      <c r="AQ4802" s="72">
        <f t="shared" ref="AQ4802:AQ4865" si="2160">CEILING((1-H4802)*R4802,0.2)</f>
        <v>0.4</v>
      </c>
      <c r="AR4802" s="71" t="e">
        <f t="shared" ref="AR4802:AR4865" si="2161">AL4802+AK4802</f>
        <v>#DIV/0!</v>
      </c>
      <c r="BA4802">
        <f t="shared" ref="BA4802:BA4865" si="2162">D4802</f>
        <v>61</v>
      </c>
      <c r="BB4802" s="91" t="e">
        <f t="shared" ref="BB4802:BB4865" si="2163">AK4802/AL4802</f>
        <v>#DIV/0!</v>
      </c>
    </row>
    <row r="4803" spans="1:54">
      <c r="A4803" s="2" t="s">
        <v>4916</v>
      </c>
      <c r="B4803" s="7" t="s">
        <v>44746</v>
      </c>
      <c r="C4803" s="17">
        <f t="shared" si="2144"/>
        <v>31.700000000000003</v>
      </c>
      <c r="D4803" s="28">
        <f t="shared" si="2145"/>
        <v>75</v>
      </c>
      <c r="E4803" s="8">
        <f t="shared" ref="E4803:E4866" si="2164">MROUND(SQRT(((P4803*O4803*Q4803)/MAX(O4803,P4803,Q4803)))*10,1)</f>
        <v>8</v>
      </c>
      <c r="F4803" s="2" t="s">
        <v>9907</v>
      </c>
      <c r="G4803" s="54">
        <f t="shared" ref="G4803:G4866" si="2165">ROUNDUP(A4803,1)</f>
        <v>30.700000000000003</v>
      </c>
      <c r="H4803" s="20">
        <f t="shared" ref="H4803:H4866" si="2166">F4803/100</f>
        <v>0.65473460000000006</v>
      </c>
      <c r="I4803" s="14" t="s">
        <v>19855</v>
      </c>
      <c r="J4803" s="14" t="s">
        <v>14893</v>
      </c>
      <c r="K4803" s="14" t="s">
        <v>24812</v>
      </c>
      <c r="L4803" s="14" t="s">
        <v>29771</v>
      </c>
      <c r="M4803" s="28">
        <f t="shared" ref="M4803:M4866" si="2167">14.5-P4803/2</f>
        <v>13</v>
      </c>
      <c r="N4803" s="46">
        <f t="shared" si="2146"/>
        <v>6.8</v>
      </c>
      <c r="O4803" s="17">
        <f t="shared" si="2147"/>
        <v>1</v>
      </c>
      <c r="P4803" s="17">
        <f t="shared" si="2147"/>
        <v>3</v>
      </c>
      <c r="Q4803" s="124">
        <f t="shared" si="2148"/>
        <v>0.60000000000000009</v>
      </c>
      <c r="R4803" s="26">
        <f t="shared" si="2149"/>
        <v>1.8</v>
      </c>
      <c r="S4803" s="2" t="s">
        <v>34751</v>
      </c>
      <c r="T4803" s="2" t="s">
        <v>39731</v>
      </c>
      <c r="U4803" s="24">
        <f t="shared" si="2150"/>
        <v>347.90000000000003</v>
      </c>
      <c r="V4803" s="66">
        <f t="shared" si="2150"/>
        <v>350.8</v>
      </c>
      <c r="W4803" s="54">
        <f t="shared" si="2151"/>
        <v>3.07</v>
      </c>
      <c r="X4803" s="143">
        <f t="shared" si="2152"/>
        <v>347.90000000000003</v>
      </c>
      <c r="Y4803" s="143">
        <f t="shared" si="2153"/>
        <v>0.71399999999999997</v>
      </c>
      <c r="AD4803">
        <v>152</v>
      </c>
      <c r="AE4803">
        <v>-1</v>
      </c>
      <c r="AF4803" s="10">
        <v>37.9</v>
      </c>
      <c r="AG4803" s="10">
        <v>58.12</v>
      </c>
      <c r="AH4803" s="10">
        <f t="shared" si="2154"/>
        <v>291323.20010837627</v>
      </c>
      <c r="AI4803" s="11">
        <f t="shared" si="2142"/>
        <v>0</v>
      </c>
      <c r="AJ4803">
        <f t="shared" si="2143"/>
        <v>0</v>
      </c>
      <c r="AK4803" t="e">
        <f t="shared" si="2155"/>
        <v>#DIV/0!</v>
      </c>
      <c r="AL4803">
        <f t="shared" si="2156"/>
        <v>1.8644331599999997</v>
      </c>
      <c r="AM4803" s="5">
        <f t="shared" si="2157"/>
        <v>6.1400000000000006</v>
      </c>
      <c r="AN4803">
        <v>0</v>
      </c>
      <c r="AO4803" s="72">
        <f t="shared" si="2158"/>
        <v>1.8</v>
      </c>
      <c r="AP4803" s="72">
        <f t="shared" si="2159"/>
        <v>0.60000000000000009</v>
      </c>
      <c r="AQ4803" s="72">
        <f t="shared" si="2160"/>
        <v>0.8</v>
      </c>
      <c r="AR4803" s="71" t="e">
        <f t="shared" si="2161"/>
        <v>#DIV/0!</v>
      </c>
      <c r="BA4803">
        <f t="shared" si="2162"/>
        <v>75</v>
      </c>
      <c r="BB4803" s="91" t="e">
        <f t="shared" si="2163"/>
        <v>#DIV/0!</v>
      </c>
    </row>
    <row r="4804" spans="1:54">
      <c r="A4804" s="2" t="s">
        <v>4917</v>
      </c>
      <c r="B4804" s="7" t="s">
        <v>44747</v>
      </c>
      <c r="C4804" s="17">
        <f t="shared" si="2144"/>
        <v>25.900000000000002</v>
      </c>
      <c r="D4804" s="28">
        <f t="shared" si="2145"/>
        <v>278</v>
      </c>
      <c r="E4804" s="8">
        <f t="shared" si="2164"/>
        <v>15</v>
      </c>
      <c r="F4804" s="2" t="s">
        <v>9908</v>
      </c>
      <c r="G4804" s="54">
        <f t="shared" si="2165"/>
        <v>25</v>
      </c>
      <c r="H4804" s="20">
        <f t="shared" si="2166"/>
        <v>0.70894800000000002</v>
      </c>
      <c r="I4804" s="14" t="s">
        <v>19856</v>
      </c>
      <c r="J4804" s="14" t="s">
        <v>14894</v>
      </c>
      <c r="K4804" s="14" t="s">
        <v>24813</v>
      </c>
      <c r="L4804" s="14" t="s">
        <v>29772</v>
      </c>
      <c r="M4804" s="28">
        <f t="shared" si="2167"/>
        <v>11.1</v>
      </c>
      <c r="N4804" s="46">
        <f t="shared" si="2146"/>
        <v>5.4</v>
      </c>
      <c r="O4804" s="17">
        <f t="shared" si="2147"/>
        <v>3</v>
      </c>
      <c r="P4804" s="17">
        <f t="shared" si="2147"/>
        <v>6.8000000000000007</v>
      </c>
      <c r="Q4804" s="124">
        <f t="shared" si="2148"/>
        <v>0.8</v>
      </c>
      <c r="R4804" s="26">
        <f t="shared" si="2149"/>
        <v>2.6</v>
      </c>
      <c r="S4804" s="2" t="s">
        <v>34752</v>
      </c>
      <c r="T4804" s="2" t="s">
        <v>39732</v>
      </c>
      <c r="U4804" s="24">
        <f t="shared" si="2150"/>
        <v>551</v>
      </c>
      <c r="V4804" s="66">
        <f t="shared" si="2150"/>
        <v>307.60000000000002</v>
      </c>
      <c r="W4804" s="54">
        <f t="shared" si="2151"/>
        <v>2.5</v>
      </c>
      <c r="X4804" s="143">
        <f t="shared" si="2152"/>
        <v>551</v>
      </c>
      <c r="Y4804" s="143">
        <f t="shared" si="2153"/>
        <v>0.6</v>
      </c>
      <c r="AD4804">
        <v>152</v>
      </c>
      <c r="AE4804">
        <v>-1</v>
      </c>
      <c r="AF4804" s="10">
        <v>37.9</v>
      </c>
      <c r="AG4804" s="10">
        <v>58.12</v>
      </c>
      <c r="AH4804" s="10">
        <f t="shared" si="2154"/>
        <v>347139.91634199611</v>
      </c>
      <c r="AI4804" s="11">
        <f t="shared" si="2142"/>
        <v>0</v>
      </c>
      <c r="AJ4804">
        <f t="shared" si="2143"/>
        <v>0</v>
      </c>
      <c r="AK4804" t="e">
        <f t="shared" si="2155"/>
        <v>#DIV/0!</v>
      </c>
      <c r="AL4804">
        <f t="shared" si="2156"/>
        <v>15.437398080000001</v>
      </c>
      <c r="AM4804" s="5">
        <f t="shared" si="2157"/>
        <v>4.9800000000000004</v>
      </c>
      <c r="AN4804">
        <v>0</v>
      </c>
      <c r="AO4804" s="72">
        <f t="shared" si="2158"/>
        <v>2.6</v>
      </c>
      <c r="AP4804" s="72">
        <f t="shared" si="2159"/>
        <v>0.8</v>
      </c>
      <c r="AQ4804" s="72">
        <f t="shared" si="2160"/>
        <v>0.8</v>
      </c>
      <c r="AR4804" s="71" t="e">
        <f t="shared" si="2161"/>
        <v>#DIV/0!</v>
      </c>
      <c r="BA4804">
        <f t="shared" si="2162"/>
        <v>278</v>
      </c>
      <c r="BB4804" s="91" t="e">
        <f t="shared" si="2163"/>
        <v>#DIV/0!</v>
      </c>
    </row>
    <row r="4805" spans="1:54">
      <c r="A4805" s="2" t="s">
        <v>4918</v>
      </c>
      <c r="B4805" s="7" t="s">
        <v>44748</v>
      </c>
      <c r="C4805" s="17">
        <f t="shared" si="2144"/>
        <v>36.6</v>
      </c>
      <c r="D4805" s="28">
        <f t="shared" si="2145"/>
        <v>248</v>
      </c>
      <c r="E4805" s="8">
        <f t="shared" si="2164"/>
        <v>11</v>
      </c>
      <c r="F4805" s="2" t="s">
        <v>9909</v>
      </c>
      <c r="G4805" s="54">
        <f t="shared" si="2165"/>
        <v>35.6</v>
      </c>
      <c r="H4805" s="20">
        <f t="shared" si="2166"/>
        <v>0.30441849999999998</v>
      </c>
      <c r="I4805" s="14" t="s">
        <v>19857</v>
      </c>
      <c r="J4805" s="14" t="s">
        <v>14895</v>
      </c>
      <c r="K4805" s="14" t="s">
        <v>24814</v>
      </c>
      <c r="L4805" s="14" t="s">
        <v>29773</v>
      </c>
      <c r="M4805" s="28">
        <f t="shared" si="2167"/>
        <v>11.6</v>
      </c>
      <c r="N4805" s="46">
        <f t="shared" si="2146"/>
        <v>7</v>
      </c>
      <c r="O4805" s="17">
        <f t="shared" si="2147"/>
        <v>0.8</v>
      </c>
      <c r="P4805" s="17">
        <f t="shared" si="2147"/>
        <v>5.8000000000000007</v>
      </c>
      <c r="Q4805" s="124">
        <f t="shared" si="2148"/>
        <v>1.6</v>
      </c>
      <c r="R4805" s="26">
        <f t="shared" si="2149"/>
        <v>2.4000000000000004</v>
      </c>
      <c r="S4805" s="2" t="s">
        <v>34753</v>
      </c>
      <c r="T4805" s="2" t="s">
        <v>39733</v>
      </c>
      <c r="U4805" s="24">
        <f t="shared" si="2150"/>
        <v>521.4</v>
      </c>
      <c r="V4805" s="66">
        <f t="shared" si="2150"/>
        <v>346.20000000000005</v>
      </c>
      <c r="W4805" s="54">
        <f t="shared" si="2151"/>
        <v>3.5599999999999996</v>
      </c>
      <c r="X4805" s="143">
        <f t="shared" si="2152"/>
        <v>521.4</v>
      </c>
      <c r="Y4805" s="143">
        <f t="shared" si="2153"/>
        <v>0.81199999999999994</v>
      </c>
      <c r="AD4805">
        <v>152</v>
      </c>
      <c r="AE4805">
        <v>-1</v>
      </c>
      <c r="AF4805" s="10">
        <v>37.9</v>
      </c>
      <c r="AG4805" s="10">
        <v>58.12</v>
      </c>
      <c r="AH4805" s="10">
        <f t="shared" si="2154"/>
        <v>297981.21121225134</v>
      </c>
      <c r="AI4805" s="11">
        <f t="shared" si="2142"/>
        <v>0</v>
      </c>
      <c r="AJ4805">
        <f t="shared" si="2143"/>
        <v>0</v>
      </c>
      <c r="AK4805" t="e">
        <f t="shared" si="2155"/>
        <v>#DIV/0!</v>
      </c>
      <c r="AL4805">
        <f t="shared" si="2156"/>
        <v>7.7459955840000037</v>
      </c>
      <c r="AM4805" s="5">
        <f t="shared" si="2157"/>
        <v>7.12</v>
      </c>
      <c r="AN4805">
        <v>0</v>
      </c>
      <c r="AO4805" s="72">
        <f t="shared" si="2158"/>
        <v>2.4000000000000004</v>
      </c>
      <c r="AP4805" s="72">
        <f t="shared" si="2159"/>
        <v>1.6</v>
      </c>
      <c r="AQ4805" s="72">
        <f t="shared" si="2160"/>
        <v>1.8</v>
      </c>
      <c r="AR4805" s="71" t="e">
        <f t="shared" si="2161"/>
        <v>#DIV/0!</v>
      </c>
      <c r="BA4805">
        <f t="shared" si="2162"/>
        <v>248</v>
      </c>
      <c r="BB4805" s="91" t="e">
        <f t="shared" si="2163"/>
        <v>#DIV/0!</v>
      </c>
    </row>
    <row r="4806" spans="1:54">
      <c r="A4806" s="2" t="s">
        <v>4919</v>
      </c>
      <c r="B4806" s="7" t="s">
        <v>44749</v>
      </c>
      <c r="C4806" s="17">
        <f t="shared" si="2144"/>
        <v>15.100000000000001</v>
      </c>
      <c r="D4806" s="28">
        <f t="shared" si="2145"/>
        <v>202</v>
      </c>
      <c r="E4806" s="8">
        <f t="shared" si="2164"/>
        <v>11</v>
      </c>
      <c r="F4806" s="2" t="s">
        <v>9910</v>
      </c>
      <c r="G4806" s="54">
        <f t="shared" si="2165"/>
        <v>14.2</v>
      </c>
      <c r="H4806" s="20">
        <f t="shared" si="2166"/>
        <v>0.52145380000000008</v>
      </c>
      <c r="I4806" s="14" t="s">
        <v>19858</v>
      </c>
      <c r="J4806" s="14" t="s">
        <v>14896</v>
      </c>
      <c r="K4806" s="14" t="s">
        <v>24815</v>
      </c>
      <c r="L4806" s="14" t="s">
        <v>29774</v>
      </c>
      <c r="M4806" s="28">
        <f t="shared" si="2167"/>
        <v>9.8999999999999986</v>
      </c>
      <c r="N4806" s="46">
        <f t="shared" si="2146"/>
        <v>7</v>
      </c>
      <c r="O4806" s="17">
        <f t="shared" si="2147"/>
        <v>1.2000000000000002</v>
      </c>
      <c r="P4806" s="17">
        <f t="shared" si="2147"/>
        <v>9.2000000000000011</v>
      </c>
      <c r="Q4806" s="124">
        <f t="shared" si="2148"/>
        <v>1</v>
      </c>
      <c r="R4806" s="26">
        <f t="shared" si="2149"/>
        <v>2</v>
      </c>
      <c r="S4806" s="2" t="s">
        <v>34754</v>
      </c>
      <c r="T4806" s="2" t="s">
        <v>39734</v>
      </c>
      <c r="U4806" s="24">
        <f t="shared" si="2150"/>
        <v>475.5</v>
      </c>
      <c r="V4806" s="66">
        <f t="shared" si="2150"/>
        <v>367.40000000000003</v>
      </c>
      <c r="W4806" s="54">
        <f t="shared" si="2151"/>
        <v>1.42</v>
      </c>
      <c r="X4806" s="143">
        <f t="shared" si="2152"/>
        <v>475.5</v>
      </c>
      <c r="Y4806" s="143">
        <f t="shared" si="2153"/>
        <v>0.38400000000000001</v>
      </c>
      <c r="AD4806">
        <v>152</v>
      </c>
      <c r="AE4806">
        <v>-1</v>
      </c>
      <c r="AF4806" s="10">
        <v>37.9</v>
      </c>
      <c r="AG4806" s="10">
        <v>58.12</v>
      </c>
      <c r="AH4806" s="10">
        <f t="shared" si="2154"/>
        <v>264411.96034679061</v>
      </c>
      <c r="AI4806" s="11">
        <f t="shared" si="2142"/>
        <v>0</v>
      </c>
      <c r="AJ4806">
        <f t="shared" si="2143"/>
        <v>0</v>
      </c>
      <c r="AK4806" t="e">
        <f t="shared" si="2155"/>
        <v>#DIV/0!</v>
      </c>
      <c r="AL4806">
        <f t="shared" si="2156"/>
        <v>10.566300096000001</v>
      </c>
      <c r="AM4806" s="5">
        <f t="shared" si="2157"/>
        <v>2.8200000000000003</v>
      </c>
      <c r="AN4806">
        <v>0</v>
      </c>
      <c r="AO4806" s="72">
        <f t="shared" si="2158"/>
        <v>2</v>
      </c>
      <c r="AP4806" s="72">
        <f t="shared" si="2159"/>
        <v>1</v>
      </c>
      <c r="AQ4806" s="72">
        <f t="shared" si="2160"/>
        <v>1</v>
      </c>
      <c r="AR4806" s="71" t="e">
        <f t="shared" si="2161"/>
        <v>#DIV/0!</v>
      </c>
      <c r="BA4806">
        <f t="shared" si="2162"/>
        <v>202</v>
      </c>
      <c r="BB4806" s="91" t="e">
        <f t="shared" si="2163"/>
        <v>#DIV/0!</v>
      </c>
    </row>
    <row r="4807" spans="1:54">
      <c r="A4807" s="2" t="s">
        <v>4920</v>
      </c>
      <c r="B4807" s="7" t="s">
        <v>44750</v>
      </c>
      <c r="C4807" s="17">
        <f t="shared" si="2144"/>
        <v>18.3</v>
      </c>
      <c r="D4807" s="28">
        <f t="shared" si="2145"/>
        <v>187</v>
      </c>
      <c r="E4807" s="8">
        <f t="shared" si="2164"/>
        <v>13</v>
      </c>
      <c r="F4807" s="2" t="s">
        <v>9911</v>
      </c>
      <c r="G4807" s="54">
        <f t="shared" si="2165"/>
        <v>17.400000000000002</v>
      </c>
      <c r="H4807" s="20">
        <f t="shared" si="2166"/>
        <v>0.46209249999999996</v>
      </c>
      <c r="I4807" s="14" t="s">
        <v>19859</v>
      </c>
      <c r="J4807" s="14" t="s">
        <v>14897</v>
      </c>
      <c r="K4807" s="14" t="s">
        <v>24816</v>
      </c>
      <c r="L4807" s="14" t="s">
        <v>29775</v>
      </c>
      <c r="M4807" s="28">
        <f t="shared" si="2167"/>
        <v>13.4</v>
      </c>
      <c r="N4807" s="46">
        <f t="shared" si="2146"/>
        <v>6.4</v>
      </c>
      <c r="O4807" s="17">
        <f t="shared" si="2147"/>
        <v>2.6</v>
      </c>
      <c r="P4807" s="17">
        <f t="shared" si="2147"/>
        <v>2.2000000000000002</v>
      </c>
      <c r="Q4807" s="124">
        <f t="shared" si="2148"/>
        <v>0.8</v>
      </c>
      <c r="R4807" s="26">
        <f t="shared" si="2149"/>
        <v>1.6</v>
      </c>
      <c r="S4807" s="2" t="s">
        <v>34755</v>
      </c>
      <c r="T4807" s="2" t="s">
        <v>39735</v>
      </c>
      <c r="U4807" s="24">
        <f t="shared" si="2150"/>
        <v>460.1</v>
      </c>
      <c r="V4807" s="66">
        <f t="shared" si="2150"/>
        <v>396.5</v>
      </c>
      <c r="W4807" s="54">
        <f t="shared" si="2151"/>
        <v>1.74</v>
      </c>
      <c r="X4807" s="143">
        <f t="shared" si="2152"/>
        <v>460.1</v>
      </c>
      <c r="Y4807" s="143">
        <f t="shared" si="2153"/>
        <v>0.44799999999999995</v>
      </c>
      <c r="AD4807">
        <v>152</v>
      </c>
      <c r="AE4807">
        <v>-1</v>
      </c>
      <c r="AF4807" s="10">
        <v>37.9</v>
      </c>
      <c r="AG4807" s="10">
        <v>58.12</v>
      </c>
      <c r="AH4807" s="10">
        <f t="shared" si="2154"/>
        <v>202060.10357918069</v>
      </c>
      <c r="AI4807" s="11">
        <f t="shared" si="2142"/>
        <v>0</v>
      </c>
      <c r="AJ4807">
        <f t="shared" si="2143"/>
        <v>0</v>
      </c>
      <c r="AK4807" t="e">
        <f t="shared" si="2155"/>
        <v>#DIV/0!</v>
      </c>
      <c r="AL4807">
        <f t="shared" si="2156"/>
        <v>4.9229294400000008</v>
      </c>
      <c r="AM4807" s="5">
        <f t="shared" si="2157"/>
        <v>3.46</v>
      </c>
      <c r="AN4807">
        <v>0</v>
      </c>
      <c r="AO4807" s="72">
        <f t="shared" si="2158"/>
        <v>1.6</v>
      </c>
      <c r="AP4807" s="72">
        <f t="shared" si="2159"/>
        <v>0.8</v>
      </c>
      <c r="AQ4807" s="72">
        <f t="shared" si="2160"/>
        <v>1</v>
      </c>
      <c r="AR4807" s="71" t="e">
        <f t="shared" si="2161"/>
        <v>#DIV/0!</v>
      </c>
      <c r="BA4807">
        <f t="shared" si="2162"/>
        <v>187</v>
      </c>
      <c r="BB4807" s="91" t="e">
        <f t="shared" si="2163"/>
        <v>#DIV/0!</v>
      </c>
    </row>
    <row r="4808" spans="1:54">
      <c r="A4808" s="2" t="s">
        <v>4921</v>
      </c>
      <c r="B4808" s="7" t="s">
        <v>44751</v>
      </c>
      <c r="C4808" s="17">
        <f t="shared" si="2144"/>
        <v>38</v>
      </c>
      <c r="D4808" s="28">
        <f t="shared" si="2145"/>
        <v>295</v>
      </c>
      <c r="E4808" s="8">
        <f t="shared" si="2164"/>
        <v>11</v>
      </c>
      <c r="F4808" s="2" t="s">
        <v>9912</v>
      </c>
      <c r="G4808" s="54">
        <f t="shared" si="2165"/>
        <v>37</v>
      </c>
      <c r="H4808" s="20">
        <f t="shared" si="2166"/>
        <v>0.40571160000000001</v>
      </c>
      <c r="I4808" s="14" t="s">
        <v>19860</v>
      </c>
      <c r="J4808" s="14" t="s">
        <v>14898</v>
      </c>
      <c r="K4808" s="14" t="s">
        <v>24817</v>
      </c>
      <c r="L4808" s="14" t="s">
        <v>29776</v>
      </c>
      <c r="M4808" s="28">
        <f t="shared" si="2167"/>
        <v>10.6</v>
      </c>
      <c r="N4808" s="46">
        <f t="shared" si="2146"/>
        <v>5.6</v>
      </c>
      <c r="O4808" s="17">
        <f t="shared" si="2147"/>
        <v>2.2000000000000002</v>
      </c>
      <c r="P4808" s="17">
        <f t="shared" si="2147"/>
        <v>7.8000000000000007</v>
      </c>
      <c r="Q4808" s="124">
        <f t="shared" si="2148"/>
        <v>0.60000000000000009</v>
      </c>
      <c r="R4808" s="26">
        <f t="shared" si="2149"/>
        <v>1</v>
      </c>
      <c r="S4808" s="2" t="s">
        <v>34756</v>
      </c>
      <c r="T4808" s="2" t="s">
        <v>39736</v>
      </c>
      <c r="U4808" s="24">
        <f t="shared" si="2150"/>
        <v>567.6</v>
      </c>
      <c r="V4808" s="66">
        <f t="shared" si="2150"/>
        <v>366.8</v>
      </c>
      <c r="W4808" s="54">
        <f t="shared" si="2151"/>
        <v>3.6999999999999997</v>
      </c>
      <c r="X4808" s="143">
        <f t="shared" si="2152"/>
        <v>567.6</v>
      </c>
      <c r="Y4808" s="143">
        <f t="shared" si="2153"/>
        <v>0.84</v>
      </c>
      <c r="AD4808">
        <v>152</v>
      </c>
      <c r="AE4808">
        <v>-1</v>
      </c>
      <c r="AF4808" s="10">
        <v>37.9</v>
      </c>
      <c r="AG4808" s="10">
        <v>58.12</v>
      </c>
      <c r="AH4808" s="10">
        <f t="shared" si="2154"/>
        <v>265466.35729098029</v>
      </c>
      <c r="AI4808" s="11">
        <f t="shared" si="2142"/>
        <v>0</v>
      </c>
      <c r="AJ4808">
        <f t="shared" si="2143"/>
        <v>0</v>
      </c>
      <c r="AK4808" t="e">
        <f t="shared" si="2155"/>
        <v>#DIV/0!</v>
      </c>
      <c r="AL4808">
        <f t="shared" si="2156"/>
        <v>10.197988944</v>
      </c>
      <c r="AM4808" s="5">
        <f t="shared" si="2157"/>
        <v>7.4</v>
      </c>
      <c r="AN4808">
        <v>0</v>
      </c>
      <c r="AO4808" s="72">
        <f t="shared" si="2158"/>
        <v>1</v>
      </c>
      <c r="AP4808" s="72">
        <f t="shared" si="2159"/>
        <v>0.60000000000000009</v>
      </c>
      <c r="AQ4808" s="72">
        <f t="shared" si="2160"/>
        <v>0.60000000000000009</v>
      </c>
      <c r="AR4808" s="71" t="e">
        <f t="shared" si="2161"/>
        <v>#DIV/0!</v>
      </c>
      <c r="BA4808">
        <f t="shared" si="2162"/>
        <v>295</v>
      </c>
      <c r="BB4808" s="91" t="e">
        <f t="shared" si="2163"/>
        <v>#DIV/0!</v>
      </c>
    </row>
    <row r="4809" spans="1:54">
      <c r="A4809" s="2" t="s">
        <v>4922</v>
      </c>
      <c r="B4809" s="7" t="s">
        <v>44752</v>
      </c>
      <c r="C4809" s="17">
        <f t="shared" si="2144"/>
        <v>25.700000000000003</v>
      </c>
      <c r="D4809" s="28">
        <f t="shared" si="2145"/>
        <v>107</v>
      </c>
      <c r="E4809" s="8">
        <f t="shared" si="2164"/>
        <v>17</v>
      </c>
      <c r="F4809" s="2" t="s">
        <v>9913</v>
      </c>
      <c r="G4809" s="54">
        <f t="shared" si="2165"/>
        <v>24.8</v>
      </c>
      <c r="H4809" s="20">
        <f t="shared" si="2166"/>
        <v>0.43830979999999997</v>
      </c>
      <c r="I4809" s="14" t="s">
        <v>19861</v>
      </c>
      <c r="J4809" s="14" t="s">
        <v>14899</v>
      </c>
      <c r="K4809" s="14" t="s">
        <v>24818</v>
      </c>
      <c r="L4809" s="14" t="s">
        <v>29777</v>
      </c>
      <c r="M4809" s="28">
        <f t="shared" si="2167"/>
        <v>9.8999999999999986</v>
      </c>
      <c r="N4809" s="46">
        <f t="shared" si="2146"/>
        <v>6.2</v>
      </c>
      <c r="O4809" s="17">
        <f t="shared" si="2147"/>
        <v>2.4000000000000004</v>
      </c>
      <c r="P4809" s="17">
        <f t="shared" si="2147"/>
        <v>9.2000000000000011</v>
      </c>
      <c r="Q4809" s="124">
        <f t="shared" si="2148"/>
        <v>1.2000000000000002</v>
      </c>
      <c r="R4809" s="26">
        <f t="shared" si="2149"/>
        <v>2.2000000000000002</v>
      </c>
      <c r="S4809" s="2" t="s">
        <v>34757</v>
      </c>
      <c r="T4809" s="2" t="s">
        <v>39737</v>
      </c>
      <c r="U4809" s="24">
        <f t="shared" si="2150"/>
        <v>380.3</v>
      </c>
      <c r="V4809" s="66">
        <f t="shared" si="2150"/>
        <v>402.3</v>
      </c>
      <c r="W4809" s="54">
        <f t="shared" si="2151"/>
        <v>2.48</v>
      </c>
      <c r="X4809" s="143">
        <f t="shared" si="2152"/>
        <v>380.3</v>
      </c>
      <c r="Y4809" s="143">
        <f t="shared" si="2153"/>
        <v>0.59599999999999997</v>
      </c>
      <c r="AD4809">
        <v>152</v>
      </c>
      <c r="AE4809">
        <v>-1</v>
      </c>
      <c r="AF4809" s="10">
        <v>37.9</v>
      </c>
      <c r="AG4809" s="10">
        <v>58.12</v>
      </c>
      <c r="AH4809" s="10">
        <f t="shared" si="2154"/>
        <v>185202.63818374311</v>
      </c>
      <c r="AI4809" s="11">
        <f t="shared" si="2142"/>
        <v>0</v>
      </c>
      <c r="AJ4809">
        <f t="shared" si="2143"/>
        <v>0</v>
      </c>
      <c r="AK4809" t="e">
        <f t="shared" si="2155"/>
        <v>#DIV/0!</v>
      </c>
      <c r="AL4809">
        <f t="shared" si="2156"/>
        <v>27.284663155200011</v>
      </c>
      <c r="AM4809" s="5">
        <f t="shared" si="2157"/>
        <v>4.9400000000000004</v>
      </c>
      <c r="AN4809">
        <v>0</v>
      </c>
      <c r="AO4809" s="72">
        <f t="shared" si="2158"/>
        <v>2.2000000000000002</v>
      </c>
      <c r="AP4809" s="72">
        <f t="shared" si="2159"/>
        <v>1.2000000000000002</v>
      </c>
      <c r="AQ4809" s="72">
        <f t="shared" si="2160"/>
        <v>1.4000000000000001</v>
      </c>
      <c r="AR4809" s="71" t="e">
        <f t="shared" si="2161"/>
        <v>#DIV/0!</v>
      </c>
      <c r="BA4809">
        <f t="shared" si="2162"/>
        <v>107</v>
      </c>
      <c r="BB4809" s="91" t="e">
        <f t="shared" si="2163"/>
        <v>#DIV/0!</v>
      </c>
    </row>
    <row r="4810" spans="1:54">
      <c r="A4810" s="2" t="s">
        <v>4923</v>
      </c>
      <c r="B4810" s="7" t="s">
        <v>44753</v>
      </c>
      <c r="C4810" s="17">
        <f t="shared" si="2144"/>
        <v>34.800000000000004</v>
      </c>
      <c r="D4810" s="28">
        <f t="shared" si="2145"/>
        <v>259</v>
      </c>
      <c r="E4810" s="8">
        <f t="shared" si="2164"/>
        <v>18</v>
      </c>
      <c r="F4810" s="2" t="s">
        <v>9914</v>
      </c>
      <c r="G4810" s="54">
        <f t="shared" si="2165"/>
        <v>33.9</v>
      </c>
      <c r="H4810" s="20">
        <f t="shared" si="2166"/>
        <v>0.1617015</v>
      </c>
      <c r="I4810" s="14" t="s">
        <v>19862</v>
      </c>
      <c r="J4810" s="14" t="s">
        <v>14900</v>
      </c>
      <c r="K4810" s="14" t="s">
        <v>24819</v>
      </c>
      <c r="L4810" s="14" t="s">
        <v>29778</v>
      </c>
      <c r="M4810" s="28">
        <f t="shared" si="2167"/>
        <v>13.6</v>
      </c>
      <c r="N4810" s="46">
        <f t="shared" si="2146"/>
        <v>5.2</v>
      </c>
      <c r="O4810" s="17">
        <f t="shared" si="2147"/>
        <v>2.6</v>
      </c>
      <c r="P4810" s="17">
        <f t="shared" si="2147"/>
        <v>1.8</v>
      </c>
      <c r="Q4810" s="124">
        <f t="shared" si="2148"/>
        <v>1.8</v>
      </c>
      <c r="R4810" s="26">
        <f t="shared" si="2149"/>
        <v>2.2000000000000002</v>
      </c>
      <c r="S4810" s="2" t="s">
        <v>34758</v>
      </c>
      <c r="T4810" s="2" t="s">
        <v>39738</v>
      </c>
      <c r="U4810" s="24">
        <f t="shared" si="2150"/>
        <v>532.30000000000007</v>
      </c>
      <c r="V4810" s="66">
        <f t="shared" si="2150"/>
        <v>307.8</v>
      </c>
      <c r="W4810" s="54">
        <f t="shared" si="2151"/>
        <v>3.3899999999999997</v>
      </c>
      <c r="X4810" s="143">
        <f t="shared" si="2152"/>
        <v>532.30000000000007</v>
      </c>
      <c r="Y4810" s="143">
        <f t="shared" si="2153"/>
        <v>0.77799999999999991</v>
      </c>
      <c r="AD4810">
        <v>152</v>
      </c>
      <c r="AE4810">
        <v>-1</v>
      </c>
      <c r="AF4810" s="10">
        <v>37.9</v>
      </c>
      <c r="AG4810" s="10">
        <v>58.12</v>
      </c>
      <c r="AH4810" s="10">
        <f t="shared" si="2154"/>
        <v>346924.89601622429</v>
      </c>
      <c r="AI4810" s="11">
        <f t="shared" si="2142"/>
        <v>0</v>
      </c>
      <c r="AJ4810">
        <f t="shared" si="2143"/>
        <v>0</v>
      </c>
      <c r="AK4810" t="e">
        <f t="shared" si="2155"/>
        <v>#DIV/0!</v>
      </c>
      <c r="AL4810">
        <f t="shared" si="2156"/>
        <v>8.6311213560000013</v>
      </c>
      <c r="AM4810" s="5">
        <f t="shared" si="2157"/>
        <v>6.7600000000000007</v>
      </c>
      <c r="AN4810">
        <v>0</v>
      </c>
      <c r="AO4810" s="72">
        <f t="shared" si="2158"/>
        <v>2.2000000000000002</v>
      </c>
      <c r="AP4810" s="72">
        <f t="shared" si="2159"/>
        <v>1.8</v>
      </c>
      <c r="AQ4810" s="72">
        <f t="shared" si="2160"/>
        <v>2</v>
      </c>
      <c r="AR4810" s="71" t="e">
        <f t="shared" si="2161"/>
        <v>#DIV/0!</v>
      </c>
      <c r="BA4810">
        <f t="shared" si="2162"/>
        <v>259</v>
      </c>
      <c r="BB4810" s="91" t="e">
        <f t="shared" si="2163"/>
        <v>#DIV/0!</v>
      </c>
    </row>
    <row r="4811" spans="1:54">
      <c r="A4811" s="2" t="s">
        <v>4924</v>
      </c>
      <c r="B4811" s="7" t="s">
        <v>44754</v>
      </c>
      <c r="C4811" s="17">
        <f t="shared" si="2144"/>
        <v>23.6</v>
      </c>
      <c r="D4811" s="28">
        <f t="shared" si="2145"/>
        <v>19</v>
      </c>
      <c r="E4811" s="8">
        <f t="shared" si="2164"/>
        <v>6</v>
      </c>
      <c r="F4811" s="2" t="s">
        <v>9915</v>
      </c>
      <c r="G4811" s="54">
        <f t="shared" si="2165"/>
        <v>22.6</v>
      </c>
      <c r="H4811" s="20">
        <f t="shared" si="2166"/>
        <v>0.33353929999999998</v>
      </c>
      <c r="I4811" s="14" t="s">
        <v>19863</v>
      </c>
      <c r="J4811" s="14" t="s">
        <v>14901</v>
      </c>
      <c r="K4811" s="14" t="s">
        <v>24820</v>
      </c>
      <c r="L4811" s="14" t="s">
        <v>29779</v>
      </c>
      <c r="M4811" s="28">
        <f t="shared" si="2167"/>
        <v>14.1</v>
      </c>
      <c r="N4811" s="46">
        <f t="shared" si="2146"/>
        <v>6.8</v>
      </c>
      <c r="O4811" s="17">
        <f t="shared" si="2147"/>
        <v>1.2000000000000002</v>
      </c>
      <c r="P4811" s="17">
        <f t="shared" si="2147"/>
        <v>0.8</v>
      </c>
      <c r="Q4811" s="124">
        <f t="shared" si="2148"/>
        <v>0.4</v>
      </c>
      <c r="R4811" s="26">
        <f t="shared" si="2149"/>
        <v>0.60000000000000009</v>
      </c>
      <c r="S4811" s="2" t="s">
        <v>34759</v>
      </c>
      <c r="T4811" s="2" t="s">
        <v>39739</v>
      </c>
      <c r="U4811" s="24">
        <f t="shared" si="2150"/>
        <v>292.10000000000002</v>
      </c>
      <c r="V4811" s="66">
        <f t="shared" si="2150"/>
        <v>355.5</v>
      </c>
      <c r="W4811" s="54">
        <f t="shared" si="2151"/>
        <v>2.2599999999999998</v>
      </c>
      <c r="X4811" s="143">
        <f t="shared" si="2152"/>
        <v>292.10000000000002</v>
      </c>
      <c r="Y4811" s="143">
        <f t="shared" si="2153"/>
        <v>0.55199999999999994</v>
      </c>
      <c r="AD4811">
        <v>152</v>
      </c>
      <c r="AE4811">
        <v>-1</v>
      </c>
      <c r="AF4811" s="10">
        <v>37.9</v>
      </c>
      <c r="AG4811" s="10">
        <v>58.12</v>
      </c>
      <c r="AH4811" s="10">
        <f t="shared" si="2154"/>
        <v>284080.53195552208</v>
      </c>
      <c r="AI4811" s="11">
        <f t="shared" si="2142"/>
        <v>0</v>
      </c>
      <c r="AJ4811">
        <f t="shared" si="2143"/>
        <v>0</v>
      </c>
      <c r="AK4811" t="e">
        <f t="shared" si="2155"/>
        <v>#DIV/0!</v>
      </c>
      <c r="AL4811">
        <f t="shared" si="2156"/>
        <v>0.38388136320000016</v>
      </c>
      <c r="AM4811" s="5">
        <f t="shared" si="2157"/>
        <v>4.5200000000000005</v>
      </c>
      <c r="AN4811">
        <v>0</v>
      </c>
      <c r="AO4811" s="72">
        <f t="shared" si="2158"/>
        <v>0.60000000000000009</v>
      </c>
      <c r="AP4811" s="72">
        <f t="shared" si="2159"/>
        <v>0.4</v>
      </c>
      <c r="AQ4811" s="72">
        <f t="shared" si="2160"/>
        <v>0.4</v>
      </c>
      <c r="AR4811" s="71" t="e">
        <f t="shared" si="2161"/>
        <v>#DIV/0!</v>
      </c>
      <c r="BA4811">
        <f t="shared" si="2162"/>
        <v>19</v>
      </c>
      <c r="BB4811" s="91" t="e">
        <f t="shared" si="2163"/>
        <v>#DIV/0!</v>
      </c>
    </row>
    <row r="4812" spans="1:54">
      <c r="A4812" s="2" t="s">
        <v>4925</v>
      </c>
      <c r="B4812" s="7" t="s">
        <v>44755</v>
      </c>
      <c r="C4812" s="17">
        <f t="shared" si="2144"/>
        <v>10.8</v>
      </c>
      <c r="D4812" s="28">
        <f t="shared" si="2145"/>
        <v>31</v>
      </c>
      <c r="E4812" s="8">
        <f t="shared" si="2164"/>
        <v>6</v>
      </c>
      <c r="F4812" s="2" t="s">
        <v>9916</v>
      </c>
      <c r="G4812" s="54">
        <f t="shared" si="2165"/>
        <v>9.9</v>
      </c>
      <c r="H4812" s="20">
        <f t="shared" si="2166"/>
        <v>0.86914619999999998</v>
      </c>
      <c r="I4812" s="14" t="s">
        <v>19864</v>
      </c>
      <c r="J4812" s="14" t="s">
        <v>14902</v>
      </c>
      <c r="K4812" s="14" t="s">
        <v>24821</v>
      </c>
      <c r="L4812" s="14" t="s">
        <v>29780</v>
      </c>
      <c r="M4812" s="28">
        <f t="shared" si="2167"/>
        <v>12.8</v>
      </c>
      <c r="N4812" s="46">
        <f t="shared" si="2146"/>
        <v>6.4</v>
      </c>
      <c r="O4812" s="17">
        <f t="shared" si="2147"/>
        <v>1.8</v>
      </c>
      <c r="P4812" s="17">
        <f t="shared" si="2147"/>
        <v>3.4000000000000004</v>
      </c>
      <c r="Q4812" s="124">
        <f t="shared" si="2148"/>
        <v>0.2</v>
      </c>
      <c r="R4812" s="26">
        <f t="shared" si="2149"/>
        <v>1.8</v>
      </c>
      <c r="S4812" s="2" t="s">
        <v>34760</v>
      </c>
      <c r="T4812" s="2" t="s">
        <v>39740</v>
      </c>
      <c r="U4812" s="24">
        <f t="shared" si="2150"/>
        <v>303.8</v>
      </c>
      <c r="V4812" s="66">
        <f t="shared" si="2150"/>
        <v>311.70000000000005</v>
      </c>
      <c r="W4812" s="54">
        <f t="shared" si="2151"/>
        <v>0.99</v>
      </c>
      <c r="X4812" s="143">
        <f t="shared" si="2152"/>
        <v>303.8</v>
      </c>
      <c r="Y4812" s="143">
        <f t="shared" si="2153"/>
        <v>0.29800000000000004</v>
      </c>
      <c r="AD4812">
        <v>152</v>
      </c>
      <c r="AE4812">
        <v>-1</v>
      </c>
      <c r="AF4812" s="10">
        <v>37.9</v>
      </c>
      <c r="AG4812" s="10">
        <v>58.12</v>
      </c>
      <c r="AH4812" s="10">
        <f t="shared" si="2154"/>
        <v>342518.30265506479</v>
      </c>
      <c r="AI4812" s="11">
        <f t="shared" si="2142"/>
        <v>0</v>
      </c>
      <c r="AJ4812">
        <f t="shared" si="2143"/>
        <v>0</v>
      </c>
      <c r="AK4812" t="e">
        <f t="shared" si="2155"/>
        <v>#DIV/0!</v>
      </c>
      <c r="AL4812">
        <f t="shared" si="2156"/>
        <v>1.4414854608000005</v>
      </c>
      <c r="AM4812" s="5">
        <f t="shared" si="2157"/>
        <v>1.9600000000000002</v>
      </c>
      <c r="AN4812">
        <v>0</v>
      </c>
      <c r="AO4812" s="72">
        <f t="shared" si="2158"/>
        <v>1.8</v>
      </c>
      <c r="AP4812" s="72">
        <f t="shared" si="2159"/>
        <v>0.2</v>
      </c>
      <c r="AQ4812" s="72">
        <f t="shared" si="2160"/>
        <v>0.4</v>
      </c>
      <c r="AR4812" s="71" t="e">
        <f t="shared" si="2161"/>
        <v>#DIV/0!</v>
      </c>
      <c r="BA4812">
        <f t="shared" si="2162"/>
        <v>31</v>
      </c>
      <c r="BB4812" s="91" t="e">
        <f t="shared" si="2163"/>
        <v>#DIV/0!</v>
      </c>
    </row>
    <row r="4813" spans="1:54">
      <c r="A4813" s="2" t="s">
        <v>4926</v>
      </c>
      <c r="B4813" s="7" t="s">
        <v>44756</v>
      </c>
      <c r="C4813" s="17">
        <f t="shared" si="2144"/>
        <v>32.700000000000003</v>
      </c>
      <c r="D4813" s="28">
        <f t="shared" si="2145"/>
        <v>136</v>
      </c>
      <c r="E4813" s="8">
        <f t="shared" si="2164"/>
        <v>18</v>
      </c>
      <c r="F4813" s="2" t="s">
        <v>9917</v>
      </c>
      <c r="G4813" s="54">
        <f t="shared" si="2165"/>
        <v>31.8</v>
      </c>
      <c r="H4813" s="20">
        <f t="shared" si="2166"/>
        <v>0.55755120000000002</v>
      </c>
      <c r="I4813" s="14" t="s">
        <v>19865</v>
      </c>
      <c r="J4813" s="14" t="s">
        <v>14903</v>
      </c>
      <c r="K4813" s="14" t="s">
        <v>24822</v>
      </c>
      <c r="L4813" s="14" t="s">
        <v>29781</v>
      </c>
      <c r="M4813" s="28">
        <f t="shared" si="2167"/>
        <v>13.1</v>
      </c>
      <c r="N4813" s="46">
        <f t="shared" si="2146"/>
        <v>6.6</v>
      </c>
      <c r="O4813" s="17">
        <f t="shared" si="2147"/>
        <v>2.6</v>
      </c>
      <c r="P4813" s="17">
        <f t="shared" si="2147"/>
        <v>2.8000000000000003</v>
      </c>
      <c r="Q4813" s="124">
        <f t="shared" si="2148"/>
        <v>1.2000000000000002</v>
      </c>
      <c r="R4813" s="26">
        <f t="shared" si="2149"/>
        <v>2.6</v>
      </c>
      <c r="S4813" s="2" t="s">
        <v>34761</v>
      </c>
      <c r="T4813" s="2" t="s">
        <v>39741</v>
      </c>
      <c r="U4813" s="24">
        <f t="shared" si="2150"/>
        <v>408.90000000000003</v>
      </c>
      <c r="V4813" s="66">
        <f t="shared" si="2150"/>
        <v>386.3</v>
      </c>
      <c r="W4813" s="54">
        <f t="shared" si="2151"/>
        <v>3.1799999999999997</v>
      </c>
      <c r="X4813" s="143">
        <f t="shared" si="2152"/>
        <v>408.90000000000003</v>
      </c>
      <c r="Y4813" s="143">
        <f t="shared" si="2153"/>
        <v>0.73599999999999988</v>
      </c>
      <c r="AD4813">
        <v>152</v>
      </c>
      <c r="AE4813">
        <v>-1</v>
      </c>
      <c r="AF4813" s="10">
        <v>37.9</v>
      </c>
      <c r="AG4813" s="10">
        <v>58.12</v>
      </c>
      <c r="AH4813" s="10">
        <f t="shared" si="2154"/>
        <v>226968.8687176393</v>
      </c>
      <c r="AI4813" s="11">
        <f t="shared" si="2142"/>
        <v>0</v>
      </c>
      <c r="AJ4813">
        <f t="shared" si="2143"/>
        <v>0</v>
      </c>
      <c r="AK4813" t="e">
        <f t="shared" si="2155"/>
        <v>#DIV/0!</v>
      </c>
      <c r="AL4813">
        <f t="shared" si="2156"/>
        <v>8.3746708864000006</v>
      </c>
      <c r="AM4813" s="5">
        <f t="shared" si="2157"/>
        <v>6.3400000000000007</v>
      </c>
      <c r="AN4813">
        <v>0</v>
      </c>
      <c r="AO4813" s="72">
        <f t="shared" si="2158"/>
        <v>2.6</v>
      </c>
      <c r="AP4813" s="72">
        <f t="shared" si="2159"/>
        <v>1.2000000000000002</v>
      </c>
      <c r="AQ4813" s="72">
        <f t="shared" si="2160"/>
        <v>1.2000000000000002</v>
      </c>
      <c r="AR4813" s="71" t="e">
        <f t="shared" si="2161"/>
        <v>#DIV/0!</v>
      </c>
      <c r="BA4813">
        <f t="shared" si="2162"/>
        <v>136</v>
      </c>
      <c r="BB4813" s="91" t="e">
        <f t="shared" si="2163"/>
        <v>#DIV/0!</v>
      </c>
    </row>
    <row r="4814" spans="1:54">
      <c r="A4814" s="2" t="s">
        <v>4927</v>
      </c>
      <c r="B4814" s="7" t="s">
        <v>44757</v>
      </c>
      <c r="C4814" s="17">
        <f t="shared" si="2144"/>
        <v>32.1</v>
      </c>
      <c r="D4814" s="28">
        <f t="shared" si="2145"/>
        <v>271</v>
      </c>
      <c r="E4814" s="8">
        <f t="shared" si="2164"/>
        <v>7</v>
      </c>
      <c r="F4814" s="2" t="s">
        <v>9918</v>
      </c>
      <c r="G4814" s="54">
        <f t="shared" si="2165"/>
        <v>31.200000000000003</v>
      </c>
      <c r="H4814" s="20">
        <f t="shared" si="2166"/>
        <v>0.5967268</v>
      </c>
      <c r="I4814" s="14" t="s">
        <v>19866</v>
      </c>
      <c r="J4814" s="14" t="s">
        <v>14904</v>
      </c>
      <c r="K4814" s="14" t="s">
        <v>24823</v>
      </c>
      <c r="L4814" s="14" t="s">
        <v>78</v>
      </c>
      <c r="M4814" s="28">
        <f t="shared" si="2167"/>
        <v>14.2</v>
      </c>
      <c r="N4814" s="46">
        <f t="shared" si="2146"/>
        <v>6.6</v>
      </c>
      <c r="O4814" s="17">
        <f t="shared" si="2147"/>
        <v>2.2000000000000002</v>
      </c>
      <c r="P4814" s="17">
        <f t="shared" si="2147"/>
        <v>0.60000000000000009</v>
      </c>
      <c r="Q4814" s="124">
        <f t="shared" si="2148"/>
        <v>0.8</v>
      </c>
      <c r="R4814" s="26">
        <f t="shared" si="2149"/>
        <v>2.2000000000000002</v>
      </c>
      <c r="S4814" s="2" t="s">
        <v>34762</v>
      </c>
      <c r="T4814" s="2" t="s">
        <v>39742</v>
      </c>
      <c r="U4814" s="24">
        <f t="shared" si="2150"/>
        <v>544.20000000000005</v>
      </c>
      <c r="V4814" s="66">
        <f t="shared" si="2150"/>
        <v>354.8</v>
      </c>
      <c r="W4814" s="54">
        <f t="shared" si="2151"/>
        <v>3.1199999999999997</v>
      </c>
      <c r="X4814" s="143">
        <f t="shared" si="2152"/>
        <v>544.20000000000005</v>
      </c>
      <c r="Y4814" s="143">
        <f t="shared" si="2153"/>
        <v>0.72399999999999987</v>
      </c>
      <c r="AD4814">
        <v>152</v>
      </c>
      <c r="AE4814">
        <v>-1</v>
      </c>
      <c r="AF4814" s="10">
        <v>37.9</v>
      </c>
      <c r="AG4814" s="10">
        <v>58.12</v>
      </c>
      <c r="AH4814" s="10">
        <f t="shared" si="2154"/>
        <v>285082.4204384312</v>
      </c>
      <c r="AI4814" s="11">
        <f t="shared" si="2142"/>
        <v>0</v>
      </c>
      <c r="AJ4814">
        <f t="shared" si="2143"/>
        <v>0</v>
      </c>
      <c r="AK4814" t="e">
        <f t="shared" si="2155"/>
        <v>#DIV/0!</v>
      </c>
      <c r="AL4814">
        <f t="shared" si="2156"/>
        <v>1.1711053728000005</v>
      </c>
      <c r="AM4814" s="5">
        <f t="shared" si="2157"/>
        <v>6.2200000000000006</v>
      </c>
      <c r="AN4814">
        <v>0</v>
      </c>
      <c r="AO4814" s="72">
        <f t="shared" si="2158"/>
        <v>2.2000000000000002</v>
      </c>
      <c r="AP4814" s="72">
        <f t="shared" si="2159"/>
        <v>0.8</v>
      </c>
      <c r="AQ4814" s="72">
        <f t="shared" si="2160"/>
        <v>1</v>
      </c>
      <c r="AR4814" s="71" t="e">
        <f t="shared" si="2161"/>
        <v>#DIV/0!</v>
      </c>
      <c r="BA4814">
        <f t="shared" si="2162"/>
        <v>271</v>
      </c>
      <c r="BB4814" s="91" t="e">
        <f t="shared" si="2163"/>
        <v>#DIV/0!</v>
      </c>
    </row>
    <row r="4815" spans="1:54">
      <c r="A4815" s="2" t="s">
        <v>4928</v>
      </c>
      <c r="B4815" s="7" t="s">
        <v>44758</v>
      </c>
      <c r="C4815" s="17">
        <f t="shared" si="2144"/>
        <v>31.200000000000003</v>
      </c>
      <c r="D4815" s="28">
        <f t="shared" si="2145"/>
        <v>272</v>
      </c>
      <c r="E4815" s="8">
        <f t="shared" si="2164"/>
        <v>7</v>
      </c>
      <c r="F4815" s="2" t="s">
        <v>9919</v>
      </c>
      <c r="G4815" s="54">
        <f t="shared" si="2165"/>
        <v>30.200000000000003</v>
      </c>
      <c r="H4815" s="20">
        <f t="shared" si="2166"/>
        <v>0.65168329999999997</v>
      </c>
      <c r="I4815" s="14" t="s">
        <v>19867</v>
      </c>
      <c r="J4815" s="14" t="s">
        <v>14905</v>
      </c>
      <c r="K4815" s="14" t="s">
        <v>24824</v>
      </c>
      <c r="L4815" s="14" t="s">
        <v>29782</v>
      </c>
      <c r="M4815" s="28">
        <f t="shared" si="2167"/>
        <v>12.7</v>
      </c>
      <c r="N4815" s="46">
        <f t="shared" si="2146"/>
        <v>5.2</v>
      </c>
      <c r="O4815" s="17">
        <f t="shared" si="2147"/>
        <v>0.8</v>
      </c>
      <c r="P4815" s="17">
        <f t="shared" si="2147"/>
        <v>3.6</v>
      </c>
      <c r="Q4815" s="124">
        <f t="shared" si="2148"/>
        <v>0.60000000000000009</v>
      </c>
      <c r="R4815" s="26">
        <f t="shared" si="2149"/>
        <v>1.6</v>
      </c>
      <c r="S4815" s="2" t="s">
        <v>34763</v>
      </c>
      <c r="T4815" s="2" t="s">
        <v>39743</v>
      </c>
      <c r="U4815" s="24">
        <f t="shared" si="2150"/>
        <v>544.9</v>
      </c>
      <c r="V4815" s="66">
        <f t="shared" si="2150"/>
        <v>424.40000000000003</v>
      </c>
      <c r="W4815" s="54">
        <f t="shared" si="2151"/>
        <v>3.0199999999999996</v>
      </c>
      <c r="X4815" s="143">
        <f t="shared" si="2152"/>
        <v>544.9</v>
      </c>
      <c r="Y4815" s="143">
        <f t="shared" si="2153"/>
        <v>0.70399999999999985</v>
      </c>
      <c r="AD4815">
        <v>152</v>
      </c>
      <c r="AE4815">
        <v>-1</v>
      </c>
      <c r="AF4815" s="10">
        <v>37.9</v>
      </c>
      <c r="AG4815" s="10">
        <v>58.12</v>
      </c>
      <c r="AH4815" s="10">
        <f t="shared" si="2154"/>
        <v>47725.176340159378</v>
      </c>
      <c r="AI4815" s="11">
        <f t="shared" si="2142"/>
        <v>0</v>
      </c>
      <c r="AJ4815">
        <f t="shared" si="2143"/>
        <v>0</v>
      </c>
      <c r="AK4815" t="e">
        <f t="shared" si="2155"/>
        <v>#DIV/0!</v>
      </c>
      <c r="AL4815">
        <f t="shared" si="2156"/>
        <v>1.6050433536000002</v>
      </c>
      <c r="AM4815" s="5">
        <f t="shared" si="2157"/>
        <v>6.0400000000000009</v>
      </c>
      <c r="AN4815">
        <v>0</v>
      </c>
      <c r="AO4815" s="72">
        <f t="shared" si="2158"/>
        <v>1.6</v>
      </c>
      <c r="AP4815" s="72">
        <f t="shared" si="2159"/>
        <v>0.60000000000000009</v>
      </c>
      <c r="AQ4815" s="72">
        <f t="shared" si="2160"/>
        <v>0.60000000000000009</v>
      </c>
      <c r="AR4815" s="71" t="e">
        <f t="shared" si="2161"/>
        <v>#DIV/0!</v>
      </c>
      <c r="BA4815">
        <f t="shared" si="2162"/>
        <v>272</v>
      </c>
      <c r="BB4815" s="91" t="e">
        <f t="shared" si="2163"/>
        <v>#DIV/0!</v>
      </c>
    </row>
    <row r="4816" spans="1:54">
      <c r="A4816" s="2" t="s">
        <v>4929</v>
      </c>
      <c r="B4816" s="7" t="s">
        <v>44759</v>
      </c>
      <c r="C4816" s="17">
        <f t="shared" si="2144"/>
        <v>13.5</v>
      </c>
      <c r="D4816" s="28">
        <f t="shared" si="2145"/>
        <v>280</v>
      </c>
      <c r="E4816" s="8">
        <f t="shared" si="2164"/>
        <v>6</v>
      </c>
      <c r="F4816" s="2" t="s">
        <v>9920</v>
      </c>
      <c r="G4816" s="54">
        <f t="shared" si="2165"/>
        <v>12.5</v>
      </c>
      <c r="H4816" s="20">
        <f t="shared" si="2166"/>
        <v>0.82075019999999999</v>
      </c>
      <c r="I4816" s="14" t="s">
        <v>19868</v>
      </c>
      <c r="J4816" s="14" t="s">
        <v>14906</v>
      </c>
      <c r="K4816" s="14" t="s">
        <v>24825</v>
      </c>
      <c r="L4816" s="14" t="s">
        <v>29783</v>
      </c>
      <c r="M4816" s="28">
        <f t="shared" si="2167"/>
        <v>12.6</v>
      </c>
      <c r="N4816" s="46">
        <f t="shared" si="2146"/>
        <v>7</v>
      </c>
      <c r="O4816" s="17">
        <f t="shared" si="2147"/>
        <v>1.6</v>
      </c>
      <c r="P4816" s="17">
        <f t="shared" si="2147"/>
        <v>3.8000000000000003</v>
      </c>
      <c r="Q4816" s="124">
        <f t="shared" si="2148"/>
        <v>0.2</v>
      </c>
      <c r="R4816" s="26">
        <f t="shared" si="2149"/>
        <v>0.8</v>
      </c>
      <c r="S4816" s="2" t="s">
        <v>34764</v>
      </c>
      <c r="T4816" s="2" t="s">
        <v>39744</v>
      </c>
      <c r="U4816" s="24">
        <f t="shared" si="2150"/>
        <v>552.70000000000005</v>
      </c>
      <c r="V4816" s="66">
        <f t="shared" si="2150"/>
        <v>422.6</v>
      </c>
      <c r="W4816" s="54">
        <f t="shared" si="2151"/>
        <v>1.25</v>
      </c>
      <c r="X4816" s="143">
        <f t="shared" si="2152"/>
        <v>552.70000000000005</v>
      </c>
      <c r="Y4816" s="143">
        <f t="shared" si="2153"/>
        <v>0.35</v>
      </c>
      <c r="AD4816">
        <v>152</v>
      </c>
      <c r="AE4816">
        <v>-1</v>
      </c>
      <c r="AF4816" s="10">
        <v>37.9</v>
      </c>
      <c r="AG4816" s="10">
        <v>58.12</v>
      </c>
      <c r="AH4816" s="10">
        <f t="shared" si="2154"/>
        <v>78488.951722148267</v>
      </c>
      <c r="AI4816" s="11">
        <f t="shared" si="2142"/>
        <v>0</v>
      </c>
      <c r="AJ4816">
        <f t="shared" si="2143"/>
        <v>0</v>
      </c>
      <c r="AK4816" t="e">
        <f t="shared" si="2155"/>
        <v>#DIV/0!</v>
      </c>
      <c r="AL4816">
        <f t="shared" si="2156"/>
        <v>0.87187102720000031</v>
      </c>
      <c r="AM4816" s="5">
        <f t="shared" si="2157"/>
        <v>2.5</v>
      </c>
      <c r="AN4816">
        <v>0</v>
      </c>
      <c r="AO4816" s="72">
        <f t="shared" si="2158"/>
        <v>0.8</v>
      </c>
      <c r="AP4816" s="72">
        <f t="shared" si="2159"/>
        <v>0.2</v>
      </c>
      <c r="AQ4816" s="72">
        <f t="shared" si="2160"/>
        <v>0.2</v>
      </c>
      <c r="AR4816" s="71" t="e">
        <f t="shared" si="2161"/>
        <v>#DIV/0!</v>
      </c>
      <c r="BA4816">
        <f t="shared" si="2162"/>
        <v>280</v>
      </c>
      <c r="BB4816" s="91" t="e">
        <f t="shared" si="2163"/>
        <v>#DIV/0!</v>
      </c>
    </row>
    <row r="4817" spans="1:54">
      <c r="A4817" s="2" t="s">
        <v>4930</v>
      </c>
      <c r="B4817" s="7" t="s">
        <v>44760</v>
      </c>
      <c r="C4817" s="17">
        <f t="shared" si="2144"/>
        <v>37.300000000000004</v>
      </c>
      <c r="D4817" s="28">
        <f t="shared" si="2145"/>
        <v>168</v>
      </c>
      <c r="E4817" s="8">
        <f t="shared" si="2164"/>
        <v>12</v>
      </c>
      <c r="F4817" s="2" t="s">
        <v>9921</v>
      </c>
      <c r="G4817" s="54">
        <f t="shared" si="2165"/>
        <v>36.4</v>
      </c>
      <c r="H4817" s="20">
        <f t="shared" si="2166"/>
        <v>0.36820579999999997</v>
      </c>
      <c r="I4817" s="14" t="s">
        <v>19869</v>
      </c>
      <c r="J4817" s="14" t="s">
        <v>14907</v>
      </c>
      <c r="K4817" s="14" t="s">
        <v>24826</v>
      </c>
      <c r="L4817" s="14" t="s">
        <v>29784</v>
      </c>
      <c r="M4817" s="28">
        <f t="shared" si="2167"/>
        <v>13.4</v>
      </c>
      <c r="N4817" s="46">
        <f t="shared" si="2146"/>
        <v>5.2</v>
      </c>
      <c r="O4817" s="17">
        <f t="shared" si="2147"/>
        <v>1</v>
      </c>
      <c r="P4817" s="17">
        <f t="shared" si="2147"/>
        <v>2.2000000000000002</v>
      </c>
      <c r="Q4817" s="124">
        <f t="shared" si="2148"/>
        <v>1.4000000000000001</v>
      </c>
      <c r="R4817" s="26">
        <f t="shared" si="2149"/>
        <v>2.2000000000000002</v>
      </c>
      <c r="S4817" s="2" t="s">
        <v>34765</v>
      </c>
      <c r="T4817" s="2" t="s">
        <v>39745</v>
      </c>
      <c r="U4817" s="24">
        <f t="shared" si="2150"/>
        <v>441.40000000000003</v>
      </c>
      <c r="V4817" s="66">
        <f t="shared" si="2150"/>
        <v>379.20000000000005</v>
      </c>
      <c r="W4817" s="54">
        <f t="shared" si="2151"/>
        <v>3.6399999999999997</v>
      </c>
      <c r="X4817" s="143">
        <f t="shared" si="2152"/>
        <v>441.40000000000003</v>
      </c>
      <c r="Y4817" s="143">
        <f t="shared" si="2153"/>
        <v>0.82799999999999996</v>
      </c>
      <c r="AD4817">
        <v>152</v>
      </c>
      <c r="AE4817">
        <v>-1</v>
      </c>
      <c r="AF4817" s="10">
        <v>37.9</v>
      </c>
      <c r="AG4817" s="10">
        <v>58.12</v>
      </c>
      <c r="AH4817" s="10">
        <f t="shared" si="2154"/>
        <v>242108.84147895256</v>
      </c>
      <c r="AI4817" s="11">
        <f t="shared" si="2142"/>
        <v>0</v>
      </c>
      <c r="AJ4817">
        <f t="shared" si="2143"/>
        <v>0</v>
      </c>
      <c r="AK4817" t="e">
        <f t="shared" si="2155"/>
        <v>#DIV/0!</v>
      </c>
      <c r="AL4817">
        <f t="shared" si="2156"/>
        <v>3.0578839280000012</v>
      </c>
      <c r="AM4817" s="5">
        <f t="shared" si="2157"/>
        <v>7.2600000000000007</v>
      </c>
      <c r="AN4817">
        <v>0</v>
      </c>
      <c r="AO4817" s="72">
        <f t="shared" si="2158"/>
        <v>2.2000000000000002</v>
      </c>
      <c r="AP4817" s="72">
        <f t="shared" si="2159"/>
        <v>1.4000000000000001</v>
      </c>
      <c r="AQ4817" s="72">
        <f t="shared" si="2160"/>
        <v>1.4000000000000001</v>
      </c>
      <c r="AR4817" s="71" t="e">
        <f t="shared" si="2161"/>
        <v>#DIV/0!</v>
      </c>
      <c r="BA4817">
        <f t="shared" si="2162"/>
        <v>168</v>
      </c>
      <c r="BB4817" s="91" t="e">
        <f t="shared" si="2163"/>
        <v>#DIV/0!</v>
      </c>
    </row>
    <row r="4818" spans="1:54">
      <c r="A4818" s="2" t="s">
        <v>4931</v>
      </c>
      <c r="B4818" s="7" t="s">
        <v>44761</v>
      </c>
      <c r="C4818" s="17">
        <f t="shared" si="2144"/>
        <v>20</v>
      </c>
      <c r="D4818" s="28">
        <f t="shared" si="2145"/>
        <v>163</v>
      </c>
      <c r="E4818" s="8">
        <f t="shared" si="2164"/>
        <v>11</v>
      </c>
      <c r="F4818" s="2" t="s">
        <v>9922</v>
      </c>
      <c r="G4818" s="54">
        <f t="shared" si="2165"/>
        <v>19.100000000000001</v>
      </c>
      <c r="H4818" s="20">
        <f t="shared" si="2166"/>
        <v>0.61301780000000006</v>
      </c>
      <c r="I4818" s="14" t="s">
        <v>19870</v>
      </c>
      <c r="J4818" s="14" t="s">
        <v>14908</v>
      </c>
      <c r="K4818" s="14" t="s">
        <v>24827</v>
      </c>
      <c r="L4818" s="14" t="s">
        <v>29785</v>
      </c>
      <c r="M4818" s="28">
        <f t="shared" si="2167"/>
        <v>11.4</v>
      </c>
      <c r="N4818" s="46">
        <f t="shared" si="2146"/>
        <v>5</v>
      </c>
      <c r="O4818" s="17">
        <f t="shared" si="2147"/>
        <v>1.2000000000000002</v>
      </c>
      <c r="P4818" s="17">
        <f t="shared" si="2147"/>
        <v>6.2</v>
      </c>
      <c r="Q4818" s="124">
        <f t="shared" si="2148"/>
        <v>1</v>
      </c>
      <c r="R4818" s="26">
        <f t="shared" si="2149"/>
        <v>2.8000000000000003</v>
      </c>
      <c r="S4818" s="2" t="s">
        <v>34766</v>
      </c>
      <c r="T4818" s="2" t="s">
        <v>39746</v>
      </c>
      <c r="U4818" s="24">
        <f t="shared" si="2150"/>
        <v>435.8</v>
      </c>
      <c r="V4818" s="66">
        <f t="shared" si="2150"/>
        <v>417.40000000000003</v>
      </c>
      <c r="W4818" s="54">
        <f t="shared" si="2151"/>
        <v>1.91</v>
      </c>
      <c r="X4818" s="143">
        <f t="shared" si="2152"/>
        <v>435.8</v>
      </c>
      <c r="Y4818" s="143">
        <f t="shared" si="2153"/>
        <v>0.48199999999999998</v>
      </c>
      <c r="AD4818">
        <v>152</v>
      </c>
      <c r="AE4818">
        <v>-1</v>
      </c>
      <c r="AF4818" s="10">
        <v>37.9</v>
      </c>
      <c r="AG4818" s="10">
        <v>58.12</v>
      </c>
      <c r="AH4818" s="10">
        <f t="shared" si="2154"/>
        <v>121978.50421904173</v>
      </c>
      <c r="AI4818" s="11">
        <f t="shared" si="2142"/>
        <v>0</v>
      </c>
      <c r="AJ4818">
        <f t="shared" si="2143"/>
        <v>0</v>
      </c>
      <c r="AK4818" t="e">
        <f t="shared" si="2155"/>
        <v>#DIV/0!</v>
      </c>
      <c r="AL4818">
        <f t="shared" si="2156"/>
        <v>8.061613190400001</v>
      </c>
      <c r="AM4818" s="5">
        <f t="shared" si="2157"/>
        <v>3.8</v>
      </c>
      <c r="AN4818">
        <v>0</v>
      </c>
      <c r="AO4818" s="72">
        <f t="shared" si="2158"/>
        <v>2.8000000000000003</v>
      </c>
      <c r="AP4818" s="72">
        <f t="shared" si="2159"/>
        <v>1</v>
      </c>
      <c r="AQ4818" s="72">
        <f t="shared" si="2160"/>
        <v>1.2000000000000002</v>
      </c>
      <c r="AR4818" s="71" t="e">
        <f t="shared" si="2161"/>
        <v>#DIV/0!</v>
      </c>
      <c r="BA4818">
        <f t="shared" si="2162"/>
        <v>163</v>
      </c>
      <c r="BB4818" s="91" t="e">
        <f t="shared" si="2163"/>
        <v>#DIV/0!</v>
      </c>
    </row>
    <row r="4819" spans="1:54">
      <c r="A4819" s="2" t="s">
        <v>4932</v>
      </c>
      <c r="B4819" s="7" t="s">
        <v>44762</v>
      </c>
      <c r="C4819" s="17">
        <f t="shared" si="2144"/>
        <v>7.8000000000000007</v>
      </c>
      <c r="D4819" s="28">
        <f t="shared" si="2145"/>
        <v>137</v>
      </c>
      <c r="E4819" s="8">
        <f t="shared" si="2164"/>
        <v>8</v>
      </c>
      <c r="F4819" s="2" t="s">
        <v>9923</v>
      </c>
      <c r="G4819" s="54">
        <f t="shared" si="2165"/>
        <v>6.8999999999999995</v>
      </c>
      <c r="H4819" s="20">
        <f t="shared" si="2166"/>
        <v>0.77331260000000002</v>
      </c>
      <c r="I4819" s="14" t="s">
        <v>19871</v>
      </c>
      <c r="J4819" s="14" t="s">
        <v>14909</v>
      </c>
      <c r="K4819" s="14" t="s">
        <v>24828</v>
      </c>
      <c r="L4819" s="14" t="s">
        <v>29786</v>
      </c>
      <c r="M4819" s="28">
        <f t="shared" si="2167"/>
        <v>13.4</v>
      </c>
      <c r="N4819" s="46">
        <f t="shared" si="2146"/>
        <v>6.4</v>
      </c>
      <c r="O4819" s="17">
        <f t="shared" si="2147"/>
        <v>1</v>
      </c>
      <c r="P4819" s="17">
        <f t="shared" si="2147"/>
        <v>2.2000000000000002</v>
      </c>
      <c r="Q4819" s="124">
        <f t="shared" si="2148"/>
        <v>0.60000000000000009</v>
      </c>
      <c r="R4819" s="26">
        <f t="shared" si="2149"/>
        <v>3</v>
      </c>
      <c r="S4819" s="2" t="s">
        <v>34767</v>
      </c>
      <c r="T4819" s="2" t="s">
        <v>39747</v>
      </c>
      <c r="U4819" s="24">
        <f t="shared" si="2150"/>
        <v>410.40000000000003</v>
      </c>
      <c r="V4819" s="66">
        <f t="shared" si="2150"/>
        <v>349.40000000000003</v>
      </c>
      <c r="W4819" s="54">
        <f t="shared" si="2151"/>
        <v>0.69000000000000006</v>
      </c>
      <c r="X4819" s="143">
        <f t="shared" si="2152"/>
        <v>410.40000000000003</v>
      </c>
      <c r="Y4819" s="143">
        <f t="shared" si="2153"/>
        <v>0.23800000000000002</v>
      </c>
      <c r="AD4819">
        <v>152</v>
      </c>
      <c r="AE4819">
        <v>-1</v>
      </c>
      <c r="AF4819" s="10">
        <v>37.9</v>
      </c>
      <c r="AG4819" s="10">
        <v>58.12</v>
      </c>
      <c r="AH4819" s="10">
        <f t="shared" si="2154"/>
        <v>293282.78038300766</v>
      </c>
      <c r="AI4819" s="11">
        <f t="shared" si="2142"/>
        <v>0</v>
      </c>
      <c r="AJ4819">
        <f t="shared" si="2143"/>
        <v>0</v>
      </c>
      <c r="AK4819" t="e">
        <f t="shared" si="2155"/>
        <v>#DIV/0!</v>
      </c>
      <c r="AL4819">
        <f t="shared" si="2156"/>
        <v>1.4961368400000001</v>
      </c>
      <c r="AM4819" s="5">
        <f t="shared" si="2157"/>
        <v>1.36</v>
      </c>
      <c r="AN4819">
        <v>0</v>
      </c>
      <c r="AO4819" s="72">
        <f t="shared" si="2158"/>
        <v>3</v>
      </c>
      <c r="AP4819" s="72">
        <f t="shared" si="2159"/>
        <v>0.60000000000000009</v>
      </c>
      <c r="AQ4819" s="72">
        <f t="shared" si="2160"/>
        <v>0.8</v>
      </c>
      <c r="AR4819" s="71" t="e">
        <f t="shared" si="2161"/>
        <v>#DIV/0!</v>
      </c>
      <c r="BA4819">
        <f t="shared" si="2162"/>
        <v>137</v>
      </c>
      <c r="BB4819" s="91" t="e">
        <f t="shared" si="2163"/>
        <v>#DIV/0!</v>
      </c>
    </row>
    <row r="4820" spans="1:54">
      <c r="A4820" s="2" t="s">
        <v>4933</v>
      </c>
      <c r="B4820" s="7" t="s">
        <v>44763</v>
      </c>
      <c r="C4820" s="17">
        <f t="shared" si="2144"/>
        <v>27.900000000000002</v>
      </c>
      <c r="D4820" s="28">
        <f t="shared" si="2145"/>
        <v>279</v>
      </c>
      <c r="E4820" s="8">
        <f t="shared" si="2164"/>
        <v>9</v>
      </c>
      <c r="F4820" s="2" t="s">
        <v>9924</v>
      </c>
      <c r="G4820" s="54">
        <f t="shared" si="2165"/>
        <v>26.900000000000002</v>
      </c>
      <c r="H4820" s="20">
        <f t="shared" si="2166"/>
        <v>0.67041740000000005</v>
      </c>
      <c r="I4820" s="14" t="s">
        <v>19872</v>
      </c>
      <c r="J4820" s="14" t="s">
        <v>14910</v>
      </c>
      <c r="K4820" s="14" t="s">
        <v>24829</v>
      </c>
      <c r="L4820" s="14" t="s">
        <v>29787</v>
      </c>
      <c r="M4820" s="28">
        <f t="shared" si="2167"/>
        <v>9.8000000000000007</v>
      </c>
      <c r="N4820" s="46">
        <f t="shared" si="2146"/>
        <v>5.2</v>
      </c>
      <c r="O4820" s="17">
        <f t="shared" si="2147"/>
        <v>1</v>
      </c>
      <c r="P4820" s="17">
        <f t="shared" si="2147"/>
        <v>9.4</v>
      </c>
      <c r="Q4820" s="124">
        <f t="shared" si="2148"/>
        <v>0.8</v>
      </c>
      <c r="R4820" s="26">
        <f t="shared" si="2149"/>
        <v>2.2000000000000002</v>
      </c>
      <c r="S4820" s="2" t="s">
        <v>34768</v>
      </c>
      <c r="T4820" s="2" t="s">
        <v>39748</v>
      </c>
      <c r="U4820" s="24">
        <f t="shared" si="2150"/>
        <v>552</v>
      </c>
      <c r="V4820" s="66">
        <f t="shared" si="2150"/>
        <v>417.3</v>
      </c>
      <c r="W4820" s="54">
        <f t="shared" si="2151"/>
        <v>2.69</v>
      </c>
      <c r="X4820" s="143">
        <f t="shared" si="2152"/>
        <v>552</v>
      </c>
      <c r="Y4820" s="143">
        <f t="shared" si="2153"/>
        <v>0.63800000000000001</v>
      </c>
      <c r="AD4820">
        <v>152</v>
      </c>
      <c r="AE4820">
        <v>-1</v>
      </c>
      <c r="AF4820" s="10">
        <v>37.9</v>
      </c>
      <c r="AG4820" s="10">
        <v>58.12</v>
      </c>
      <c r="AH4820" s="10">
        <f t="shared" si="2154"/>
        <v>122555.05182808329</v>
      </c>
      <c r="AI4820" s="11">
        <f t="shared" si="2142"/>
        <v>0</v>
      </c>
      <c r="AJ4820">
        <f t="shared" si="2143"/>
        <v>0</v>
      </c>
      <c r="AK4820" t="e">
        <f t="shared" si="2155"/>
        <v>#DIV/0!</v>
      </c>
      <c r="AL4820">
        <f t="shared" si="2156"/>
        <v>6.815768168</v>
      </c>
      <c r="AM4820" s="5">
        <f t="shared" si="2157"/>
        <v>5.3800000000000008</v>
      </c>
      <c r="AN4820">
        <v>0</v>
      </c>
      <c r="AO4820" s="72">
        <f t="shared" si="2158"/>
        <v>2.2000000000000002</v>
      </c>
      <c r="AP4820" s="72">
        <f t="shared" si="2159"/>
        <v>0.8</v>
      </c>
      <c r="AQ4820" s="72">
        <f t="shared" si="2160"/>
        <v>0.8</v>
      </c>
      <c r="AR4820" s="71" t="e">
        <f t="shared" si="2161"/>
        <v>#DIV/0!</v>
      </c>
      <c r="BA4820">
        <f t="shared" si="2162"/>
        <v>279</v>
      </c>
      <c r="BB4820" s="91" t="e">
        <f t="shared" si="2163"/>
        <v>#DIV/0!</v>
      </c>
    </row>
    <row r="4821" spans="1:54">
      <c r="A4821" s="2" t="s">
        <v>4934</v>
      </c>
      <c r="B4821" s="7" t="s">
        <v>44764</v>
      </c>
      <c r="C4821" s="17">
        <f t="shared" si="2144"/>
        <v>13</v>
      </c>
      <c r="D4821" s="28">
        <f t="shared" si="2145"/>
        <v>248</v>
      </c>
      <c r="E4821" s="8">
        <f t="shared" si="2164"/>
        <v>5</v>
      </c>
      <c r="F4821" s="2" t="s">
        <v>9925</v>
      </c>
      <c r="G4821" s="54">
        <f t="shared" si="2165"/>
        <v>12.1</v>
      </c>
      <c r="H4821" s="20">
        <f t="shared" si="2166"/>
        <v>0.49206640000000001</v>
      </c>
      <c r="I4821" s="14" t="s">
        <v>19873</v>
      </c>
      <c r="J4821" s="14" t="s">
        <v>14911</v>
      </c>
      <c r="K4821" s="14" t="s">
        <v>24830</v>
      </c>
      <c r="L4821" s="14" t="s">
        <v>29788</v>
      </c>
      <c r="M4821" s="28">
        <f t="shared" si="2167"/>
        <v>13</v>
      </c>
      <c r="N4821" s="46">
        <f t="shared" si="2146"/>
        <v>6.2</v>
      </c>
      <c r="O4821" s="17">
        <f t="shared" si="2147"/>
        <v>0.60000000000000009</v>
      </c>
      <c r="P4821" s="17">
        <f t="shared" si="2147"/>
        <v>3</v>
      </c>
      <c r="Q4821" s="124">
        <f t="shared" si="2148"/>
        <v>0.4</v>
      </c>
      <c r="R4821" s="26">
        <f t="shared" si="2149"/>
        <v>0.60000000000000009</v>
      </c>
      <c r="S4821" s="2" t="s">
        <v>34769</v>
      </c>
      <c r="T4821" s="2" t="s">
        <v>39749</v>
      </c>
      <c r="U4821" s="24">
        <f t="shared" si="2150"/>
        <v>520.70000000000005</v>
      </c>
      <c r="V4821" s="66">
        <f t="shared" si="2150"/>
        <v>283.5</v>
      </c>
      <c r="W4821" s="54">
        <f t="shared" si="2151"/>
        <v>1.21</v>
      </c>
      <c r="X4821" s="143">
        <f t="shared" si="2152"/>
        <v>520.70000000000005</v>
      </c>
      <c r="Y4821" s="143">
        <f t="shared" si="2153"/>
        <v>0.34199999999999997</v>
      </c>
      <c r="AD4821">
        <v>152</v>
      </c>
      <c r="AE4821">
        <v>-1</v>
      </c>
      <c r="AF4821" s="10">
        <v>37.9</v>
      </c>
      <c r="AG4821" s="10">
        <v>58.12</v>
      </c>
      <c r="AH4821" s="10">
        <f t="shared" si="2154"/>
        <v>372927.07546276419</v>
      </c>
      <c r="AI4821" s="11">
        <f t="shared" si="2142"/>
        <v>0</v>
      </c>
      <c r="AJ4821">
        <f t="shared" si="2143"/>
        <v>0</v>
      </c>
      <c r="AK4821" t="e">
        <f t="shared" si="2155"/>
        <v>#DIV/0!</v>
      </c>
      <c r="AL4821">
        <f t="shared" si="2156"/>
        <v>0.54856828800000024</v>
      </c>
      <c r="AM4821" s="5">
        <f t="shared" si="2157"/>
        <v>2.4</v>
      </c>
      <c r="AN4821">
        <v>0</v>
      </c>
      <c r="AO4821" s="72">
        <f t="shared" si="2158"/>
        <v>0.60000000000000009</v>
      </c>
      <c r="AP4821" s="72">
        <f t="shared" si="2159"/>
        <v>0.4</v>
      </c>
      <c r="AQ4821" s="72">
        <f t="shared" si="2160"/>
        <v>0.4</v>
      </c>
      <c r="AR4821" s="71" t="e">
        <f t="shared" si="2161"/>
        <v>#DIV/0!</v>
      </c>
      <c r="BA4821">
        <f t="shared" si="2162"/>
        <v>248</v>
      </c>
      <c r="BB4821" s="91" t="e">
        <f t="shared" si="2163"/>
        <v>#DIV/0!</v>
      </c>
    </row>
    <row r="4822" spans="1:54">
      <c r="A4822" s="2" t="s">
        <v>4935</v>
      </c>
      <c r="B4822" s="7" t="s">
        <v>44765</v>
      </c>
      <c r="C4822" s="17">
        <f t="shared" si="2144"/>
        <v>12.3</v>
      </c>
      <c r="D4822" s="28">
        <f t="shared" si="2145"/>
        <v>162</v>
      </c>
      <c r="E4822" s="8">
        <f t="shared" si="2164"/>
        <v>12</v>
      </c>
      <c r="F4822" s="2" t="s">
        <v>9926</v>
      </c>
      <c r="G4822" s="54">
        <f t="shared" si="2165"/>
        <v>11.4</v>
      </c>
      <c r="H4822" s="20">
        <f t="shared" si="2166"/>
        <v>0.29822090000000001</v>
      </c>
      <c r="I4822" s="14" t="s">
        <v>19874</v>
      </c>
      <c r="J4822" s="14" t="s">
        <v>14912</v>
      </c>
      <c r="K4822" s="14" t="s">
        <v>24831</v>
      </c>
      <c r="L4822" s="14" t="s">
        <v>29789</v>
      </c>
      <c r="M4822" s="28">
        <f t="shared" si="2167"/>
        <v>13.8</v>
      </c>
      <c r="N4822" s="46">
        <f t="shared" si="2146"/>
        <v>5.6</v>
      </c>
      <c r="O4822" s="17">
        <f t="shared" si="2147"/>
        <v>2.6</v>
      </c>
      <c r="P4822" s="17">
        <f t="shared" si="2147"/>
        <v>1.4000000000000001</v>
      </c>
      <c r="Q4822" s="124">
        <f t="shared" si="2148"/>
        <v>1</v>
      </c>
      <c r="R4822" s="26">
        <f t="shared" si="2149"/>
        <v>1.4000000000000001</v>
      </c>
      <c r="S4822" s="2" t="s">
        <v>34770</v>
      </c>
      <c r="T4822" s="2" t="s">
        <v>39750</v>
      </c>
      <c r="U4822" s="24">
        <f t="shared" si="2150"/>
        <v>435.1</v>
      </c>
      <c r="V4822" s="66">
        <f t="shared" si="2150"/>
        <v>349.20000000000005</v>
      </c>
      <c r="W4822" s="54">
        <f t="shared" si="2151"/>
        <v>1.1399999999999999</v>
      </c>
      <c r="X4822" s="143">
        <f t="shared" si="2152"/>
        <v>435.1</v>
      </c>
      <c r="Y4822" s="143">
        <f t="shared" si="2153"/>
        <v>0.32799999999999996</v>
      </c>
      <c r="AD4822">
        <v>152</v>
      </c>
      <c r="AE4822">
        <v>-1</v>
      </c>
      <c r="AF4822" s="10">
        <v>37.9</v>
      </c>
      <c r="AG4822" s="10">
        <v>58.12</v>
      </c>
      <c r="AH4822" s="10">
        <f t="shared" si="2154"/>
        <v>293644.29326661438</v>
      </c>
      <c r="AI4822" s="11">
        <f t="shared" si="2142"/>
        <v>0</v>
      </c>
      <c r="AJ4822">
        <f t="shared" si="2143"/>
        <v>0</v>
      </c>
      <c r="AK4822" t="e">
        <f t="shared" si="2155"/>
        <v>#DIV/0!</v>
      </c>
      <c r="AL4822">
        <f t="shared" si="2156"/>
        <v>3.5762662936000007</v>
      </c>
      <c r="AM4822" s="5">
        <f t="shared" si="2157"/>
        <v>2.2600000000000002</v>
      </c>
      <c r="AN4822">
        <v>0</v>
      </c>
      <c r="AO4822" s="72">
        <f t="shared" si="2158"/>
        <v>1.4000000000000001</v>
      </c>
      <c r="AP4822" s="72">
        <f t="shared" si="2159"/>
        <v>1</v>
      </c>
      <c r="AQ4822" s="72">
        <f t="shared" si="2160"/>
        <v>1</v>
      </c>
      <c r="AR4822" s="71" t="e">
        <f t="shared" si="2161"/>
        <v>#DIV/0!</v>
      </c>
      <c r="BA4822">
        <f t="shared" si="2162"/>
        <v>162</v>
      </c>
      <c r="BB4822" s="91" t="e">
        <f t="shared" si="2163"/>
        <v>#DIV/0!</v>
      </c>
    </row>
    <row r="4823" spans="1:54">
      <c r="A4823" s="2" t="s">
        <v>4936</v>
      </c>
      <c r="B4823" s="7" t="s">
        <v>44766</v>
      </c>
      <c r="C4823" s="17">
        <f t="shared" si="2144"/>
        <v>17.900000000000002</v>
      </c>
      <c r="D4823" s="28">
        <f t="shared" si="2145"/>
        <v>245</v>
      </c>
      <c r="E4823" s="8">
        <f t="shared" si="2164"/>
        <v>16</v>
      </c>
      <c r="F4823" s="2" t="s">
        <v>9927</v>
      </c>
      <c r="G4823" s="54">
        <f t="shared" si="2165"/>
        <v>16.900000000000002</v>
      </c>
      <c r="H4823" s="20">
        <f t="shared" si="2166"/>
        <v>0.2817482</v>
      </c>
      <c r="I4823" s="14" t="s">
        <v>19875</v>
      </c>
      <c r="J4823" s="14" t="s">
        <v>14913</v>
      </c>
      <c r="K4823" s="14" t="s">
        <v>24832</v>
      </c>
      <c r="L4823" s="14" t="s">
        <v>29790</v>
      </c>
      <c r="M4823" s="28">
        <f t="shared" si="2167"/>
        <v>11.5</v>
      </c>
      <c r="N4823" s="46">
        <f t="shared" si="2146"/>
        <v>5.8</v>
      </c>
      <c r="O4823" s="17">
        <f t="shared" si="2147"/>
        <v>1.2000000000000002</v>
      </c>
      <c r="P4823" s="17">
        <f t="shared" si="2147"/>
        <v>6</v>
      </c>
      <c r="Q4823" s="124">
        <f t="shared" si="2148"/>
        <v>2.2000000000000002</v>
      </c>
      <c r="R4823" s="26">
        <f t="shared" si="2149"/>
        <v>3</v>
      </c>
      <c r="S4823" s="2" t="s">
        <v>34771</v>
      </c>
      <c r="T4823" s="2" t="s">
        <v>39751</v>
      </c>
      <c r="U4823" s="24">
        <f t="shared" si="2150"/>
        <v>518</v>
      </c>
      <c r="V4823" s="66">
        <f t="shared" si="2150"/>
        <v>360.20000000000005</v>
      </c>
      <c r="W4823" s="54">
        <f t="shared" si="2151"/>
        <v>1.69</v>
      </c>
      <c r="X4823" s="143">
        <f t="shared" si="2152"/>
        <v>518</v>
      </c>
      <c r="Y4823" s="143">
        <f t="shared" si="2153"/>
        <v>0.43799999999999994</v>
      </c>
      <c r="AD4823">
        <v>152</v>
      </c>
      <c r="AE4823">
        <v>-1</v>
      </c>
      <c r="AF4823" s="10">
        <v>37.9</v>
      </c>
      <c r="AG4823" s="10">
        <v>58.12</v>
      </c>
      <c r="AH4823" s="10">
        <f t="shared" si="2154"/>
        <v>276534.65102769167</v>
      </c>
      <c r="AI4823" s="11">
        <f t="shared" si="2142"/>
        <v>0</v>
      </c>
      <c r="AJ4823">
        <f t="shared" si="2143"/>
        <v>0</v>
      </c>
      <c r="AK4823" t="e">
        <f t="shared" si="2155"/>
        <v>#DIV/0!</v>
      </c>
      <c r="AL4823">
        <f t="shared" si="2156"/>
        <v>15.514238880000001</v>
      </c>
      <c r="AM4823" s="5">
        <f t="shared" si="2157"/>
        <v>3.3800000000000003</v>
      </c>
      <c r="AN4823">
        <v>0</v>
      </c>
      <c r="AO4823" s="72">
        <f t="shared" si="2158"/>
        <v>3</v>
      </c>
      <c r="AP4823" s="72">
        <f t="shared" si="2159"/>
        <v>2.2000000000000002</v>
      </c>
      <c r="AQ4823" s="72">
        <f t="shared" si="2160"/>
        <v>2.2000000000000002</v>
      </c>
      <c r="AR4823" s="71" t="e">
        <f t="shared" si="2161"/>
        <v>#DIV/0!</v>
      </c>
      <c r="BA4823">
        <f t="shared" si="2162"/>
        <v>245</v>
      </c>
      <c r="BB4823" s="91" t="e">
        <f t="shared" si="2163"/>
        <v>#DIV/0!</v>
      </c>
    </row>
    <row r="4824" spans="1:54">
      <c r="A4824" s="2" t="s">
        <v>4937</v>
      </c>
      <c r="B4824" s="7" t="s">
        <v>44767</v>
      </c>
      <c r="C4824" s="17">
        <f t="shared" si="2144"/>
        <v>21.6</v>
      </c>
      <c r="D4824" s="28">
        <f t="shared" si="2145"/>
        <v>265</v>
      </c>
      <c r="E4824" s="8">
        <f t="shared" si="2164"/>
        <v>10</v>
      </c>
      <c r="F4824" s="2" t="s">
        <v>9928</v>
      </c>
      <c r="G4824" s="54">
        <f t="shared" si="2165"/>
        <v>20.700000000000003</v>
      </c>
      <c r="H4824" s="20">
        <f t="shared" si="2166"/>
        <v>0.83583980000000002</v>
      </c>
      <c r="I4824" s="14" t="s">
        <v>19876</v>
      </c>
      <c r="J4824" s="14" t="s">
        <v>14914</v>
      </c>
      <c r="K4824" s="14" t="s">
        <v>24833</v>
      </c>
      <c r="L4824" s="14" t="s">
        <v>29791</v>
      </c>
      <c r="M4824" s="28">
        <f t="shared" si="2167"/>
        <v>12.7</v>
      </c>
      <c r="N4824" s="46">
        <f t="shared" si="2146"/>
        <v>6.4</v>
      </c>
      <c r="O4824" s="17">
        <f t="shared" si="2147"/>
        <v>2.6</v>
      </c>
      <c r="P4824" s="17">
        <f t="shared" si="2147"/>
        <v>3.6</v>
      </c>
      <c r="Q4824" s="124">
        <f t="shared" si="2148"/>
        <v>0.4</v>
      </c>
      <c r="R4824" s="26">
        <f t="shared" si="2149"/>
        <v>2.8000000000000003</v>
      </c>
      <c r="S4824" s="2" t="s">
        <v>34772</v>
      </c>
      <c r="T4824" s="2" t="s">
        <v>39752</v>
      </c>
      <c r="U4824" s="24">
        <f t="shared" si="2150"/>
        <v>538.5</v>
      </c>
      <c r="V4824" s="66">
        <f t="shared" si="2150"/>
        <v>298.10000000000002</v>
      </c>
      <c r="W4824" s="54">
        <f t="shared" si="2151"/>
        <v>2.0699999999999998</v>
      </c>
      <c r="X4824" s="143">
        <f t="shared" si="2152"/>
        <v>538.5</v>
      </c>
      <c r="Y4824" s="143">
        <f t="shared" si="2153"/>
        <v>0.51400000000000001</v>
      </c>
      <c r="AD4824">
        <v>152</v>
      </c>
      <c r="AE4824">
        <v>-1</v>
      </c>
      <c r="AF4824" s="10">
        <v>37.9</v>
      </c>
      <c r="AG4824" s="10">
        <v>58.12</v>
      </c>
      <c r="AH4824" s="10">
        <f t="shared" si="2154"/>
        <v>357682.52385664836</v>
      </c>
      <c r="AI4824" s="11">
        <f t="shared" si="2142"/>
        <v>0</v>
      </c>
      <c r="AJ4824">
        <f t="shared" si="2143"/>
        <v>0</v>
      </c>
      <c r="AK4824" t="e">
        <f t="shared" si="2155"/>
        <v>#DIV/0!</v>
      </c>
      <c r="AL4824">
        <f t="shared" si="2156"/>
        <v>4.3023105215999999</v>
      </c>
      <c r="AM4824" s="5">
        <f t="shared" si="2157"/>
        <v>4.12</v>
      </c>
      <c r="AN4824">
        <v>0</v>
      </c>
      <c r="AO4824" s="72">
        <f t="shared" si="2158"/>
        <v>2.8000000000000003</v>
      </c>
      <c r="AP4824" s="72">
        <f t="shared" si="2159"/>
        <v>0.4</v>
      </c>
      <c r="AQ4824" s="72">
        <f t="shared" si="2160"/>
        <v>0.60000000000000009</v>
      </c>
      <c r="AR4824" s="71" t="e">
        <f t="shared" si="2161"/>
        <v>#DIV/0!</v>
      </c>
      <c r="BA4824">
        <f t="shared" si="2162"/>
        <v>265</v>
      </c>
      <c r="BB4824" s="91" t="e">
        <f t="shared" si="2163"/>
        <v>#DIV/0!</v>
      </c>
    </row>
    <row r="4825" spans="1:54">
      <c r="A4825" s="2" t="s">
        <v>4938</v>
      </c>
      <c r="B4825" s="7" t="s">
        <v>44768</v>
      </c>
      <c r="C4825" s="17">
        <f t="shared" si="2144"/>
        <v>14</v>
      </c>
      <c r="D4825" s="28">
        <f t="shared" si="2145"/>
        <v>255</v>
      </c>
      <c r="E4825" s="8">
        <f t="shared" si="2164"/>
        <v>11</v>
      </c>
      <c r="F4825" s="2" t="s">
        <v>9929</v>
      </c>
      <c r="G4825" s="54">
        <f t="shared" si="2165"/>
        <v>13.1</v>
      </c>
      <c r="H4825" s="20">
        <f t="shared" si="2166"/>
        <v>0.1521536</v>
      </c>
      <c r="I4825" s="14" t="s">
        <v>19877</v>
      </c>
      <c r="J4825" s="14" t="s">
        <v>14915</v>
      </c>
      <c r="K4825" s="14" t="s">
        <v>24834</v>
      </c>
      <c r="L4825" s="14" t="s">
        <v>29792</v>
      </c>
      <c r="M4825" s="28">
        <f t="shared" si="2167"/>
        <v>10.1</v>
      </c>
      <c r="N4825" s="46">
        <f t="shared" si="2146"/>
        <v>6.2</v>
      </c>
      <c r="O4825" s="17">
        <f t="shared" si="2147"/>
        <v>2</v>
      </c>
      <c r="P4825" s="17">
        <f t="shared" si="2147"/>
        <v>8.8000000000000007</v>
      </c>
      <c r="Q4825" s="124">
        <f t="shared" si="2148"/>
        <v>0.60000000000000009</v>
      </c>
      <c r="R4825" s="26">
        <f t="shared" si="2149"/>
        <v>0.8</v>
      </c>
      <c r="S4825" s="2" t="s">
        <v>34773</v>
      </c>
      <c r="T4825" s="2" t="s">
        <v>39753</v>
      </c>
      <c r="U4825" s="24">
        <f t="shared" si="2150"/>
        <v>528.5</v>
      </c>
      <c r="V4825" s="66">
        <f t="shared" si="2150"/>
        <v>340.3</v>
      </c>
      <c r="W4825" s="54">
        <f t="shared" si="2151"/>
        <v>1.31</v>
      </c>
      <c r="X4825" s="143">
        <f t="shared" si="2152"/>
        <v>528.5</v>
      </c>
      <c r="Y4825" s="143">
        <f t="shared" si="2153"/>
        <v>0.36199999999999999</v>
      </c>
      <c r="AD4825">
        <v>152</v>
      </c>
      <c r="AE4825">
        <v>-1</v>
      </c>
      <c r="AF4825" s="10">
        <v>37.9</v>
      </c>
      <c r="AG4825" s="10">
        <v>58.12</v>
      </c>
      <c r="AH4825" s="10">
        <f t="shared" si="2154"/>
        <v>306400.56842728582</v>
      </c>
      <c r="AI4825" s="11">
        <f t="shared" si="2142"/>
        <v>0</v>
      </c>
      <c r="AJ4825">
        <f t="shared" si="2143"/>
        <v>0</v>
      </c>
      <c r="AK4825" t="e">
        <f t="shared" si="2155"/>
        <v>#DIV/0!</v>
      </c>
      <c r="AL4825">
        <f t="shared" si="2156"/>
        <v>11.937677312000002</v>
      </c>
      <c r="AM4825" s="5">
        <f t="shared" si="2157"/>
        <v>2.6</v>
      </c>
      <c r="AN4825">
        <v>0</v>
      </c>
      <c r="AO4825" s="72">
        <f t="shared" si="2158"/>
        <v>0.8</v>
      </c>
      <c r="AP4825" s="72">
        <f t="shared" si="2159"/>
        <v>0.60000000000000009</v>
      </c>
      <c r="AQ4825" s="72">
        <f t="shared" si="2160"/>
        <v>0.8</v>
      </c>
      <c r="AR4825" s="71" t="e">
        <f t="shared" si="2161"/>
        <v>#DIV/0!</v>
      </c>
      <c r="BA4825">
        <f t="shared" si="2162"/>
        <v>255</v>
      </c>
      <c r="BB4825" s="91" t="e">
        <f t="shared" si="2163"/>
        <v>#DIV/0!</v>
      </c>
    </row>
    <row r="4826" spans="1:54">
      <c r="A4826" s="2" t="s">
        <v>4939</v>
      </c>
      <c r="B4826" s="7" t="s">
        <v>44769</v>
      </c>
      <c r="C4826" s="17">
        <f t="shared" si="2144"/>
        <v>12.200000000000001</v>
      </c>
      <c r="D4826" s="28">
        <f t="shared" si="2145"/>
        <v>295</v>
      </c>
      <c r="E4826" s="8">
        <f t="shared" si="2164"/>
        <v>8</v>
      </c>
      <c r="F4826" s="2" t="s">
        <v>9930</v>
      </c>
      <c r="G4826" s="54">
        <f t="shared" si="2165"/>
        <v>11.299999999999999</v>
      </c>
      <c r="H4826" s="20">
        <f t="shared" si="2166"/>
        <v>0.1255069</v>
      </c>
      <c r="I4826" s="14" t="s">
        <v>19878</v>
      </c>
      <c r="J4826" s="14" t="s">
        <v>14916</v>
      </c>
      <c r="K4826" s="14" t="s">
        <v>24835</v>
      </c>
      <c r="L4826" s="14" t="s">
        <v>29793</v>
      </c>
      <c r="M4826" s="28">
        <f t="shared" si="2167"/>
        <v>11.2</v>
      </c>
      <c r="N4826" s="46">
        <f t="shared" si="2146"/>
        <v>6.8</v>
      </c>
      <c r="O4826" s="17">
        <f t="shared" si="2147"/>
        <v>1.2000000000000002</v>
      </c>
      <c r="P4826" s="17">
        <f t="shared" si="2147"/>
        <v>6.6000000000000005</v>
      </c>
      <c r="Q4826" s="124">
        <f t="shared" si="2148"/>
        <v>0.60000000000000009</v>
      </c>
      <c r="R4826" s="26">
        <f t="shared" si="2149"/>
        <v>0.60000000000000009</v>
      </c>
      <c r="S4826" s="2" t="s">
        <v>34774</v>
      </c>
      <c r="T4826" s="2" t="s">
        <v>39754</v>
      </c>
      <c r="U4826" s="24">
        <f t="shared" si="2150"/>
        <v>568.30000000000007</v>
      </c>
      <c r="V4826" s="66">
        <f t="shared" si="2150"/>
        <v>332.5</v>
      </c>
      <c r="W4826" s="54">
        <f t="shared" si="2151"/>
        <v>1.1300000000000001</v>
      </c>
      <c r="X4826" s="143">
        <f t="shared" si="2152"/>
        <v>568.30000000000007</v>
      </c>
      <c r="Y4826" s="143">
        <f t="shared" si="2153"/>
        <v>0.32600000000000007</v>
      </c>
      <c r="AD4826">
        <v>152</v>
      </c>
      <c r="AE4826">
        <v>-1</v>
      </c>
      <c r="AF4826" s="10">
        <v>37.9</v>
      </c>
      <c r="AG4826" s="10">
        <v>58.12</v>
      </c>
      <c r="AH4826" s="10">
        <f t="shared" si="2154"/>
        <v>316867.96074382751</v>
      </c>
      <c r="AI4826" s="11">
        <f t="shared" si="2142"/>
        <v>0</v>
      </c>
      <c r="AJ4826">
        <f t="shared" si="2143"/>
        <v>0</v>
      </c>
      <c r="AK4826" t="e">
        <f t="shared" si="2155"/>
        <v>#DIV/0!</v>
      </c>
      <c r="AL4826">
        <f t="shared" si="2156"/>
        <v>4.1555912112000017</v>
      </c>
      <c r="AM4826" s="5">
        <f t="shared" si="2157"/>
        <v>2.2400000000000002</v>
      </c>
      <c r="AN4826">
        <v>0</v>
      </c>
      <c r="AO4826" s="72">
        <f t="shared" si="2158"/>
        <v>0.60000000000000009</v>
      </c>
      <c r="AP4826" s="72">
        <f t="shared" si="2159"/>
        <v>0.60000000000000009</v>
      </c>
      <c r="AQ4826" s="72">
        <f t="shared" si="2160"/>
        <v>0.60000000000000009</v>
      </c>
      <c r="AR4826" s="71" t="e">
        <f t="shared" si="2161"/>
        <v>#DIV/0!</v>
      </c>
      <c r="BA4826">
        <f t="shared" si="2162"/>
        <v>295</v>
      </c>
      <c r="BB4826" s="91" t="e">
        <f t="shared" si="2163"/>
        <v>#DIV/0!</v>
      </c>
    </row>
    <row r="4827" spans="1:54">
      <c r="A4827" s="2" t="s">
        <v>4940</v>
      </c>
      <c r="B4827" s="7" t="s">
        <v>44770</v>
      </c>
      <c r="C4827" s="17">
        <f t="shared" si="2144"/>
        <v>23.700000000000003</v>
      </c>
      <c r="D4827" s="28">
        <f t="shared" si="2145"/>
        <v>136</v>
      </c>
      <c r="E4827" s="8">
        <f t="shared" si="2164"/>
        <v>13</v>
      </c>
      <c r="F4827" s="2" t="s">
        <v>9931</v>
      </c>
      <c r="G4827" s="54">
        <f t="shared" si="2165"/>
        <v>22.8</v>
      </c>
      <c r="H4827" s="20">
        <f t="shared" si="2166"/>
        <v>0.51350990000000007</v>
      </c>
      <c r="I4827" s="14" t="s">
        <v>19879</v>
      </c>
      <c r="J4827" s="14" t="s">
        <v>14917</v>
      </c>
      <c r="K4827" s="14" t="s">
        <v>24836</v>
      </c>
      <c r="L4827" s="14" t="s">
        <v>29794</v>
      </c>
      <c r="M4827" s="28">
        <f t="shared" si="2167"/>
        <v>13.4</v>
      </c>
      <c r="N4827" s="46">
        <f t="shared" si="2146"/>
        <v>6.8</v>
      </c>
      <c r="O4827" s="17">
        <f t="shared" si="2147"/>
        <v>2.4000000000000004</v>
      </c>
      <c r="P4827" s="17">
        <f t="shared" si="2147"/>
        <v>2.2000000000000002</v>
      </c>
      <c r="Q4827" s="124">
        <f t="shared" si="2148"/>
        <v>0.8</v>
      </c>
      <c r="R4827" s="26">
        <f t="shared" si="2149"/>
        <v>1.8</v>
      </c>
      <c r="S4827" s="2" t="s">
        <v>34775</v>
      </c>
      <c r="T4827" s="2" t="s">
        <v>39755</v>
      </c>
      <c r="U4827" s="24">
        <f t="shared" si="2150"/>
        <v>409.1</v>
      </c>
      <c r="V4827" s="66">
        <f t="shared" si="2150"/>
        <v>370</v>
      </c>
      <c r="W4827" s="54">
        <f t="shared" si="2151"/>
        <v>2.2799999999999998</v>
      </c>
      <c r="X4827" s="143">
        <f t="shared" si="2152"/>
        <v>409.1</v>
      </c>
      <c r="Y4827" s="143">
        <f t="shared" si="2153"/>
        <v>0.55599999999999994</v>
      </c>
      <c r="AD4827">
        <v>152</v>
      </c>
      <c r="AE4827">
        <v>-1</v>
      </c>
      <c r="AF4827" s="10">
        <v>37.9</v>
      </c>
      <c r="AG4827" s="10">
        <v>58.12</v>
      </c>
      <c r="AH4827" s="10">
        <f t="shared" si="2154"/>
        <v>259714.69820718997</v>
      </c>
      <c r="AI4827" s="11">
        <f t="shared" si="2142"/>
        <v>0</v>
      </c>
      <c r="AJ4827">
        <f t="shared" si="2143"/>
        <v>0</v>
      </c>
      <c r="AK4827" t="e">
        <f t="shared" si="2155"/>
        <v>#DIV/0!</v>
      </c>
      <c r="AL4827">
        <f t="shared" si="2156"/>
        <v>4.6236019104000006</v>
      </c>
      <c r="AM4827" s="5">
        <f t="shared" si="2157"/>
        <v>4.5400000000000009</v>
      </c>
      <c r="AN4827">
        <v>0</v>
      </c>
      <c r="AO4827" s="72">
        <f t="shared" si="2158"/>
        <v>1.8</v>
      </c>
      <c r="AP4827" s="72">
        <f t="shared" si="2159"/>
        <v>0.8</v>
      </c>
      <c r="AQ4827" s="72">
        <f t="shared" si="2160"/>
        <v>1</v>
      </c>
      <c r="AR4827" s="71" t="e">
        <f t="shared" si="2161"/>
        <v>#DIV/0!</v>
      </c>
      <c r="BA4827">
        <f t="shared" si="2162"/>
        <v>136</v>
      </c>
      <c r="BB4827" s="91" t="e">
        <f t="shared" si="2163"/>
        <v>#DIV/0!</v>
      </c>
    </row>
    <row r="4828" spans="1:54">
      <c r="A4828" s="2" t="s">
        <v>4941</v>
      </c>
      <c r="B4828" s="7" t="s">
        <v>44771</v>
      </c>
      <c r="C4828" s="17">
        <f t="shared" si="2144"/>
        <v>25.5</v>
      </c>
      <c r="D4828" s="28">
        <f t="shared" si="2145"/>
        <v>101</v>
      </c>
      <c r="E4828" s="8">
        <f t="shared" si="2164"/>
        <v>6</v>
      </c>
      <c r="F4828" s="2" t="s">
        <v>9932</v>
      </c>
      <c r="G4828" s="54">
        <f t="shared" si="2165"/>
        <v>24.5</v>
      </c>
      <c r="H4828" s="20">
        <f t="shared" si="2166"/>
        <v>0.40326000000000001</v>
      </c>
      <c r="I4828" s="14" t="s">
        <v>19880</v>
      </c>
      <c r="J4828" s="14" t="s">
        <v>14918</v>
      </c>
      <c r="K4828" s="14" t="s">
        <v>24837</v>
      </c>
      <c r="L4828" s="14" t="s">
        <v>29795</v>
      </c>
      <c r="M4828" s="28">
        <f t="shared" si="2167"/>
        <v>11.4</v>
      </c>
      <c r="N4828" s="46">
        <f t="shared" si="2146"/>
        <v>5.4</v>
      </c>
      <c r="O4828" s="17">
        <f t="shared" si="2147"/>
        <v>0.8</v>
      </c>
      <c r="P4828" s="17">
        <f t="shared" si="2147"/>
        <v>6.2</v>
      </c>
      <c r="Q4828" s="124">
        <f t="shared" si="2148"/>
        <v>0.4</v>
      </c>
      <c r="R4828" s="26">
        <f t="shared" si="2149"/>
        <v>0.60000000000000009</v>
      </c>
      <c r="S4828" s="2" t="s">
        <v>34776</v>
      </c>
      <c r="T4828" s="2" t="s">
        <v>39756</v>
      </c>
      <c r="U4828" s="24">
        <f t="shared" si="2150"/>
        <v>374.20000000000005</v>
      </c>
      <c r="V4828" s="66">
        <f t="shared" si="2150"/>
        <v>350.40000000000003</v>
      </c>
      <c r="W4828" s="54">
        <f t="shared" si="2151"/>
        <v>2.4499999999999997</v>
      </c>
      <c r="X4828" s="143">
        <f t="shared" si="2152"/>
        <v>374.20000000000005</v>
      </c>
      <c r="Y4828" s="143">
        <f t="shared" si="2153"/>
        <v>0.59</v>
      </c>
      <c r="AD4828">
        <v>152</v>
      </c>
      <c r="AE4828">
        <v>-1</v>
      </c>
      <c r="AF4828" s="10">
        <v>37.9</v>
      </c>
      <c r="AG4828" s="10">
        <v>58.12</v>
      </c>
      <c r="AH4828" s="10">
        <f t="shared" si="2154"/>
        <v>291901.42433131038</v>
      </c>
      <c r="AI4828" s="11">
        <f t="shared" si="2142"/>
        <v>0</v>
      </c>
      <c r="AJ4828">
        <f t="shared" si="2143"/>
        <v>0</v>
      </c>
      <c r="AK4828" t="e">
        <f t="shared" si="2155"/>
        <v>#DIV/0!</v>
      </c>
      <c r="AL4828">
        <f t="shared" si="2156"/>
        <v>1.7758982400000005</v>
      </c>
      <c r="AM4828" s="5">
        <f t="shared" si="2157"/>
        <v>4.9000000000000004</v>
      </c>
      <c r="AN4828">
        <v>0</v>
      </c>
      <c r="AO4828" s="72">
        <f t="shared" si="2158"/>
        <v>0.60000000000000009</v>
      </c>
      <c r="AP4828" s="72">
        <f t="shared" si="2159"/>
        <v>0.4</v>
      </c>
      <c r="AQ4828" s="72">
        <f t="shared" si="2160"/>
        <v>0.4</v>
      </c>
      <c r="AR4828" s="71" t="e">
        <f t="shared" si="2161"/>
        <v>#DIV/0!</v>
      </c>
      <c r="BA4828">
        <f t="shared" si="2162"/>
        <v>101</v>
      </c>
      <c r="BB4828" s="91" t="e">
        <f t="shared" si="2163"/>
        <v>#DIV/0!</v>
      </c>
    </row>
    <row r="4829" spans="1:54">
      <c r="A4829" s="2" t="s">
        <v>4942</v>
      </c>
      <c r="B4829" s="7" t="s">
        <v>44772</v>
      </c>
      <c r="C4829" s="17">
        <f t="shared" si="2144"/>
        <v>36.9</v>
      </c>
      <c r="D4829" s="28">
        <f t="shared" si="2145"/>
        <v>104</v>
      </c>
      <c r="E4829" s="8">
        <f t="shared" si="2164"/>
        <v>4</v>
      </c>
      <c r="F4829" s="2" t="s">
        <v>9933</v>
      </c>
      <c r="G4829" s="54">
        <f t="shared" si="2165"/>
        <v>36</v>
      </c>
      <c r="H4829" s="20">
        <f t="shared" si="2166"/>
        <v>0.87308319999999995</v>
      </c>
      <c r="I4829" s="14" t="s">
        <v>19881</v>
      </c>
      <c r="J4829" s="14" t="s">
        <v>14919</v>
      </c>
      <c r="K4829" s="14" t="s">
        <v>24838</v>
      </c>
      <c r="L4829" s="14" t="s">
        <v>29796</v>
      </c>
      <c r="M4829" s="28">
        <f t="shared" si="2167"/>
        <v>13.4</v>
      </c>
      <c r="N4829" s="46">
        <f t="shared" si="2146"/>
        <v>5.8</v>
      </c>
      <c r="O4829" s="17">
        <f t="shared" si="2147"/>
        <v>0.8</v>
      </c>
      <c r="P4829" s="17">
        <f t="shared" si="2147"/>
        <v>2.2000000000000002</v>
      </c>
      <c r="Q4829" s="124">
        <f t="shared" si="2148"/>
        <v>0.2</v>
      </c>
      <c r="R4829" s="26">
        <f t="shared" si="2149"/>
        <v>2.2000000000000002</v>
      </c>
      <c r="S4829" s="2" t="s">
        <v>34777</v>
      </c>
      <c r="T4829" s="2" t="s">
        <v>39757</v>
      </c>
      <c r="U4829" s="24">
        <f t="shared" si="2150"/>
        <v>377.1</v>
      </c>
      <c r="V4829" s="66">
        <f t="shared" si="2150"/>
        <v>422.8</v>
      </c>
      <c r="W4829" s="54">
        <f t="shared" si="2151"/>
        <v>3.5999999999999996</v>
      </c>
      <c r="X4829" s="143">
        <f t="shared" si="2152"/>
        <v>377.1</v>
      </c>
      <c r="Y4829" s="143">
        <f t="shared" si="2153"/>
        <v>0.82</v>
      </c>
      <c r="AD4829">
        <v>152</v>
      </c>
      <c r="AE4829">
        <v>-1</v>
      </c>
      <c r="AF4829" s="10">
        <v>37.9</v>
      </c>
      <c r="AG4829" s="10">
        <v>58.12</v>
      </c>
      <c r="AH4829" s="10">
        <f t="shared" si="2154"/>
        <v>76227.159441220152</v>
      </c>
      <c r="AI4829" s="11">
        <f t="shared" si="2142"/>
        <v>0</v>
      </c>
      <c r="AJ4829">
        <f t="shared" si="2143"/>
        <v>0</v>
      </c>
      <c r="AK4829" t="e">
        <f t="shared" si="2155"/>
        <v>#DIV/0!</v>
      </c>
      <c r="AL4829">
        <f t="shared" si="2156"/>
        <v>0.49142184960000029</v>
      </c>
      <c r="AM4829" s="5">
        <f t="shared" si="2157"/>
        <v>7.18</v>
      </c>
      <c r="AN4829">
        <v>0</v>
      </c>
      <c r="AO4829" s="72">
        <f t="shared" si="2158"/>
        <v>2.2000000000000002</v>
      </c>
      <c r="AP4829" s="72">
        <f t="shared" si="2159"/>
        <v>0.2</v>
      </c>
      <c r="AQ4829" s="72">
        <f t="shared" si="2160"/>
        <v>0.4</v>
      </c>
      <c r="AR4829" s="71" t="e">
        <f t="shared" si="2161"/>
        <v>#DIV/0!</v>
      </c>
      <c r="BA4829">
        <f t="shared" si="2162"/>
        <v>104</v>
      </c>
      <c r="BB4829" s="91" t="e">
        <f t="shared" si="2163"/>
        <v>#DIV/0!</v>
      </c>
    </row>
    <row r="4830" spans="1:54">
      <c r="A4830" s="2" t="s">
        <v>4943</v>
      </c>
      <c r="B4830" s="7" t="s">
        <v>44773</v>
      </c>
      <c r="C4830" s="17">
        <f t="shared" si="2144"/>
        <v>19.400000000000002</v>
      </c>
      <c r="D4830" s="28">
        <f t="shared" si="2145"/>
        <v>207</v>
      </c>
      <c r="E4830" s="8">
        <f t="shared" si="2164"/>
        <v>4</v>
      </c>
      <c r="F4830" s="2" t="s">
        <v>9934</v>
      </c>
      <c r="G4830" s="54">
        <f t="shared" si="2165"/>
        <v>18.400000000000002</v>
      </c>
      <c r="H4830" s="20">
        <f t="shared" si="2166"/>
        <v>0.34887459999999998</v>
      </c>
      <c r="I4830" s="14" t="s">
        <v>19882</v>
      </c>
      <c r="J4830" s="14" t="s">
        <v>14920</v>
      </c>
      <c r="K4830" s="14" t="s">
        <v>24839</v>
      </c>
      <c r="L4830" s="14" t="s">
        <v>29797</v>
      </c>
      <c r="M4830" s="28">
        <f t="shared" si="2167"/>
        <v>14</v>
      </c>
      <c r="N4830" s="46">
        <f t="shared" si="2146"/>
        <v>7</v>
      </c>
      <c r="O4830" s="17">
        <f t="shared" si="2147"/>
        <v>2</v>
      </c>
      <c r="P4830" s="17">
        <f t="shared" si="2147"/>
        <v>1</v>
      </c>
      <c r="Q4830" s="124">
        <f t="shared" si="2148"/>
        <v>0.2</v>
      </c>
      <c r="R4830" s="26">
        <f t="shared" si="2149"/>
        <v>0.4</v>
      </c>
      <c r="S4830" s="2" t="s">
        <v>34778</v>
      </c>
      <c r="T4830" s="2" t="s">
        <v>39758</v>
      </c>
      <c r="U4830" s="24">
        <f t="shared" si="2150"/>
        <v>479.6</v>
      </c>
      <c r="V4830" s="66">
        <f t="shared" si="2150"/>
        <v>394.3</v>
      </c>
      <c r="W4830" s="54">
        <f t="shared" si="2151"/>
        <v>1.84</v>
      </c>
      <c r="X4830" s="143">
        <f t="shared" si="2152"/>
        <v>479.6</v>
      </c>
      <c r="Y4830" s="143">
        <f t="shared" si="2153"/>
        <v>0.46799999999999997</v>
      </c>
      <c r="AD4830">
        <v>152</v>
      </c>
      <c r="AE4830">
        <v>-1</v>
      </c>
      <c r="AF4830" s="10">
        <v>37.9</v>
      </c>
      <c r="AG4830" s="10">
        <v>58.12</v>
      </c>
      <c r="AH4830" s="10">
        <f t="shared" si="2154"/>
        <v>207806.64541458309</v>
      </c>
      <c r="AI4830" s="11">
        <f t="shared" si="2142"/>
        <v>0</v>
      </c>
      <c r="AJ4830">
        <f t="shared" si="2143"/>
        <v>0</v>
      </c>
      <c r="AK4830" t="e">
        <f t="shared" si="2155"/>
        <v>#DIV/0!</v>
      </c>
      <c r="AL4830">
        <f t="shared" si="2156"/>
        <v>0.52090031999999997</v>
      </c>
      <c r="AM4830" s="5">
        <f t="shared" si="2157"/>
        <v>3.6800000000000006</v>
      </c>
      <c r="AN4830">
        <v>0</v>
      </c>
      <c r="AO4830" s="72">
        <f t="shared" si="2158"/>
        <v>0.4</v>
      </c>
      <c r="AP4830" s="72">
        <f t="shared" si="2159"/>
        <v>0.2</v>
      </c>
      <c r="AQ4830" s="72">
        <f t="shared" si="2160"/>
        <v>0.4</v>
      </c>
      <c r="AR4830" s="71" t="e">
        <f t="shared" si="2161"/>
        <v>#DIV/0!</v>
      </c>
      <c r="BA4830">
        <f t="shared" si="2162"/>
        <v>207</v>
      </c>
      <c r="BB4830" s="91" t="e">
        <f t="shared" si="2163"/>
        <v>#DIV/0!</v>
      </c>
    </row>
    <row r="4831" spans="1:54">
      <c r="A4831" s="2" t="s">
        <v>4944</v>
      </c>
      <c r="B4831" s="7" t="s">
        <v>44774</v>
      </c>
      <c r="C4831" s="17">
        <f t="shared" si="2144"/>
        <v>20.400000000000002</v>
      </c>
      <c r="D4831" s="28">
        <f t="shared" si="2145"/>
        <v>170</v>
      </c>
      <c r="E4831" s="8">
        <f t="shared" si="2164"/>
        <v>5</v>
      </c>
      <c r="F4831" s="2" t="s">
        <v>9935</v>
      </c>
      <c r="G4831" s="54">
        <f t="shared" si="2165"/>
        <v>19.5</v>
      </c>
      <c r="H4831" s="20">
        <f t="shared" si="2166"/>
        <v>0.8673805</v>
      </c>
      <c r="I4831" s="14" t="s">
        <v>19883</v>
      </c>
      <c r="J4831" s="14" t="s">
        <v>14921</v>
      </c>
      <c r="K4831" s="14" t="s">
        <v>24840</v>
      </c>
      <c r="L4831" s="14" t="s">
        <v>29798</v>
      </c>
      <c r="M4831" s="28">
        <f t="shared" si="2167"/>
        <v>13.8</v>
      </c>
      <c r="N4831" s="46">
        <f t="shared" si="2146"/>
        <v>6.6</v>
      </c>
      <c r="O4831" s="17">
        <f t="shared" si="2147"/>
        <v>2.2000000000000002</v>
      </c>
      <c r="P4831" s="17">
        <f t="shared" si="2147"/>
        <v>1.4000000000000001</v>
      </c>
      <c r="Q4831" s="124">
        <f t="shared" si="2148"/>
        <v>0.2</v>
      </c>
      <c r="R4831" s="26">
        <f t="shared" si="2149"/>
        <v>0.4</v>
      </c>
      <c r="S4831" s="2" t="s">
        <v>34779</v>
      </c>
      <c r="T4831" s="2" t="s">
        <v>39759</v>
      </c>
      <c r="U4831" s="24">
        <f t="shared" si="2150"/>
        <v>443</v>
      </c>
      <c r="V4831" s="66">
        <f t="shared" si="2150"/>
        <v>353.1</v>
      </c>
      <c r="W4831" s="54">
        <f t="shared" si="2151"/>
        <v>1.95</v>
      </c>
      <c r="X4831" s="143">
        <f t="shared" si="2152"/>
        <v>443</v>
      </c>
      <c r="Y4831" s="143">
        <f t="shared" si="2153"/>
        <v>0.49</v>
      </c>
      <c r="AD4831">
        <v>152</v>
      </c>
      <c r="AE4831">
        <v>-1</v>
      </c>
      <c r="AF4831" s="10">
        <v>37.9</v>
      </c>
      <c r="AG4831" s="10">
        <v>58.12</v>
      </c>
      <c r="AH4831" s="10">
        <f t="shared" si="2154"/>
        <v>287767.26910134871</v>
      </c>
      <c r="AI4831" s="11">
        <f t="shared" si="2142"/>
        <v>0</v>
      </c>
      <c r="AJ4831">
        <f t="shared" si="2143"/>
        <v>0</v>
      </c>
      <c r="AK4831" t="e">
        <f t="shared" si="2155"/>
        <v>#DIV/0!</v>
      </c>
      <c r="AL4831">
        <f t="shared" si="2156"/>
        <v>0.16338722400000005</v>
      </c>
      <c r="AM4831" s="5">
        <f t="shared" si="2157"/>
        <v>3.8800000000000003</v>
      </c>
      <c r="AN4831">
        <v>0</v>
      </c>
      <c r="AO4831" s="72">
        <f t="shared" si="2158"/>
        <v>0.4</v>
      </c>
      <c r="AP4831" s="72">
        <f t="shared" si="2159"/>
        <v>0.2</v>
      </c>
      <c r="AQ4831" s="72">
        <f t="shared" si="2160"/>
        <v>0.2</v>
      </c>
      <c r="AR4831" s="71" t="e">
        <f t="shared" si="2161"/>
        <v>#DIV/0!</v>
      </c>
      <c r="BA4831">
        <f t="shared" si="2162"/>
        <v>170</v>
      </c>
      <c r="BB4831" s="91" t="e">
        <f t="shared" si="2163"/>
        <v>#DIV/0!</v>
      </c>
    </row>
    <row r="4832" spans="1:54">
      <c r="A4832" s="2" t="s">
        <v>4945</v>
      </c>
      <c r="B4832" s="7" t="s">
        <v>44775</v>
      </c>
      <c r="C4832" s="17">
        <f t="shared" si="2144"/>
        <v>33.800000000000004</v>
      </c>
      <c r="D4832" s="28">
        <f t="shared" si="2145"/>
        <v>44</v>
      </c>
      <c r="E4832" s="8">
        <f t="shared" si="2164"/>
        <v>8</v>
      </c>
      <c r="F4832" s="2" t="s">
        <v>9936</v>
      </c>
      <c r="G4832" s="54">
        <f t="shared" si="2165"/>
        <v>32.9</v>
      </c>
      <c r="H4832" s="20">
        <f t="shared" si="2166"/>
        <v>0.29032089999999999</v>
      </c>
      <c r="I4832" s="14" t="s">
        <v>19884</v>
      </c>
      <c r="J4832" s="14" t="s">
        <v>14922</v>
      </c>
      <c r="K4832" s="14" t="s">
        <v>24841</v>
      </c>
      <c r="L4832" s="14" t="s">
        <v>29799</v>
      </c>
      <c r="M4832" s="28">
        <f t="shared" si="2167"/>
        <v>10.6</v>
      </c>
      <c r="N4832" s="46">
        <f t="shared" si="2146"/>
        <v>5.8</v>
      </c>
      <c r="O4832" s="17">
        <f t="shared" si="2147"/>
        <v>1.2000000000000002</v>
      </c>
      <c r="P4832" s="17">
        <f t="shared" si="2147"/>
        <v>7.8000000000000007</v>
      </c>
      <c r="Q4832" s="124">
        <f t="shared" si="2148"/>
        <v>0.60000000000000009</v>
      </c>
      <c r="R4832" s="26">
        <f t="shared" si="2149"/>
        <v>0.8</v>
      </c>
      <c r="S4832" s="2" t="s">
        <v>34780</v>
      </c>
      <c r="T4832" s="2" t="s">
        <v>39760</v>
      </c>
      <c r="U4832" s="24">
        <f t="shared" si="2150"/>
        <v>316.60000000000002</v>
      </c>
      <c r="V4832" s="66">
        <f t="shared" si="2150"/>
        <v>286.70000000000005</v>
      </c>
      <c r="W4832" s="54">
        <f t="shared" si="2151"/>
        <v>3.2899999999999996</v>
      </c>
      <c r="X4832" s="143">
        <f t="shared" si="2152"/>
        <v>316.60000000000002</v>
      </c>
      <c r="Y4832" s="143">
        <f t="shared" si="2153"/>
        <v>0.7579999999999999</v>
      </c>
      <c r="AD4832">
        <v>152</v>
      </c>
      <c r="AE4832">
        <v>-1</v>
      </c>
      <c r="AF4832" s="10">
        <v>37.9</v>
      </c>
      <c r="AG4832" s="10">
        <v>58.12</v>
      </c>
      <c r="AH4832" s="10">
        <f t="shared" si="2154"/>
        <v>369679.32384715468</v>
      </c>
      <c r="AI4832" s="11">
        <f t="shared" si="2142"/>
        <v>0</v>
      </c>
      <c r="AJ4832">
        <f t="shared" si="2143"/>
        <v>0</v>
      </c>
      <c r="AK4832" t="e">
        <f t="shared" si="2155"/>
        <v>#DIV/0!</v>
      </c>
      <c r="AL4832">
        <f t="shared" si="2156"/>
        <v>5.3140771008000023</v>
      </c>
      <c r="AM4832" s="5">
        <f t="shared" si="2157"/>
        <v>6.5600000000000005</v>
      </c>
      <c r="AN4832">
        <v>0</v>
      </c>
      <c r="AO4832" s="72">
        <f t="shared" si="2158"/>
        <v>0.8</v>
      </c>
      <c r="AP4832" s="72">
        <f t="shared" si="2159"/>
        <v>0.60000000000000009</v>
      </c>
      <c r="AQ4832" s="72">
        <f t="shared" si="2160"/>
        <v>0.60000000000000009</v>
      </c>
      <c r="AR4832" s="71" t="e">
        <f t="shared" si="2161"/>
        <v>#DIV/0!</v>
      </c>
      <c r="BA4832">
        <f t="shared" si="2162"/>
        <v>44</v>
      </c>
      <c r="BB4832" s="91" t="e">
        <f t="shared" si="2163"/>
        <v>#DIV/0!</v>
      </c>
    </row>
    <row r="4833" spans="1:54">
      <c r="A4833" s="2" t="s">
        <v>4946</v>
      </c>
      <c r="B4833" s="7" t="s">
        <v>44776</v>
      </c>
      <c r="C4833" s="17">
        <f t="shared" si="2144"/>
        <v>25.200000000000003</v>
      </c>
      <c r="D4833" s="28">
        <f t="shared" si="2145"/>
        <v>251</v>
      </c>
      <c r="E4833" s="8">
        <f t="shared" si="2164"/>
        <v>14</v>
      </c>
      <c r="F4833" s="2" t="s">
        <v>9937</v>
      </c>
      <c r="G4833" s="54">
        <f t="shared" si="2165"/>
        <v>24.200000000000003</v>
      </c>
      <c r="H4833" s="20">
        <f t="shared" si="2166"/>
        <v>0.2910256</v>
      </c>
      <c r="I4833" s="14" t="s">
        <v>19885</v>
      </c>
      <c r="J4833" s="14" t="s">
        <v>14923</v>
      </c>
      <c r="K4833" s="14" t="s">
        <v>24842</v>
      </c>
      <c r="L4833" s="14" t="s">
        <v>29800</v>
      </c>
      <c r="M4833" s="28">
        <f t="shared" si="2167"/>
        <v>12.1</v>
      </c>
      <c r="N4833" s="46">
        <f t="shared" si="2146"/>
        <v>6</v>
      </c>
      <c r="O4833" s="17">
        <f t="shared" si="2147"/>
        <v>1.4000000000000001</v>
      </c>
      <c r="P4833" s="17">
        <f t="shared" si="2147"/>
        <v>4.8000000000000007</v>
      </c>
      <c r="Q4833" s="124">
        <f t="shared" si="2148"/>
        <v>1.4000000000000001</v>
      </c>
      <c r="R4833" s="26">
        <f t="shared" si="2149"/>
        <v>2</v>
      </c>
      <c r="S4833" s="2" t="s">
        <v>34781</v>
      </c>
      <c r="T4833" s="2" t="s">
        <v>39761</v>
      </c>
      <c r="U4833" s="24">
        <f t="shared" si="2150"/>
        <v>523.80000000000007</v>
      </c>
      <c r="V4833" s="66">
        <f t="shared" si="2150"/>
        <v>285.40000000000003</v>
      </c>
      <c r="W4833" s="54">
        <f t="shared" si="2151"/>
        <v>2.42</v>
      </c>
      <c r="X4833" s="143">
        <f t="shared" si="2152"/>
        <v>523.80000000000007</v>
      </c>
      <c r="Y4833" s="143">
        <f t="shared" si="2153"/>
        <v>0.58399999999999996</v>
      </c>
      <c r="AD4833">
        <v>152</v>
      </c>
      <c r="AE4833">
        <v>-1</v>
      </c>
      <c r="AF4833" s="10">
        <v>37.9</v>
      </c>
      <c r="AG4833" s="10">
        <v>58.12</v>
      </c>
      <c r="AH4833" s="10">
        <f t="shared" si="2154"/>
        <v>370965.92336672085</v>
      </c>
      <c r="AI4833" s="11">
        <f t="shared" si="2142"/>
        <v>0</v>
      </c>
      <c r="AJ4833">
        <f t="shared" si="2143"/>
        <v>0</v>
      </c>
      <c r="AK4833" t="e">
        <f t="shared" si="2155"/>
        <v>#DIV/0!</v>
      </c>
      <c r="AL4833">
        <f t="shared" si="2156"/>
        <v>9.5286159360000031</v>
      </c>
      <c r="AM4833" s="5">
        <f t="shared" si="2157"/>
        <v>4.8400000000000007</v>
      </c>
      <c r="AN4833">
        <v>0</v>
      </c>
      <c r="AO4833" s="72">
        <f t="shared" si="2158"/>
        <v>2</v>
      </c>
      <c r="AP4833" s="72">
        <f t="shared" si="2159"/>
        <v>1.4000000000000001</v>
      </c>
      <c r="AQ4833" s="72">
        <f t="shared" si="2160"/>
        <v>1.6</v>
      </c>
      <c r="AR4833" s="71" t="e">
        <f t="shared" si="2161"/>
        <v>#DIV/0!</v>
      </c>
      <c r="BA4833">
        <f t="shared" si="2162"/>
        <v>251</v>
      </c>
      <c r="BB4833" s="91" t="e">
        <f t="shared" si="2163"/>
        <v>#DIV/0!</v>
      </c>
    </row>
    <row r="4834" spans="1:54">
      <c r="A4834" s="2" t="s">
        <v>4947</v>
      </c>
      <c r="B4834" s="7" t="s">
        <v>44777</v>
      </c>
      <c r="C4834" s="17">
        <f t="shared" si="2144"/>
        <v>19.8</v>
      </c>
      <c r="D4834" s="28">
        <f t="shared" si="2145"/>
        <v>116</v>
      </c>
      <c r="E4834" s="8">
        <f t="shared" si="2164"/>
        <v>7</v>
      </c>
      <c r="F4834" s="2" t="s">
        <v>9938</v>
      </c>
      <c r="G4834" s="54">
        <f t="shared" si="2165"/>
        <v>18.8</v>
      </c>
      <c r="H4834" s="20">
        <f t="shared" si="2166"/>
        <v>0.8101064</v>
      </c>
      <c r="I4834" s="14" t="s">
        <v>19886</v>
      </c>
      <c r="J4834" s="14" t="s">
        <v>14924</v>
      </c>
      <c r="K4834" s="14" t="s">
        <v>24843</v>
      </c>
      <c r="L4834" s="14" t="s">
        <v>29801</v>
      </c>
      <c r="M4834" s="28">
        <f t="shared" si="2167"/>
        <v>11.5</v>
      </c>
      <c r="N4834" s="46">
        <f t="shared" si="2146"/>
        <v>7</v>
      </c>
      <c r="O4834" s="17">
        <f t="shared" si="2147"/>
        <v>1.2000000000000002</v>
      </c>
      <c r="P4834" s="17">
        <f t="shared" si="2147"/>
        <v>6</v>
      </c>
      <c r="Q4834" s="124">
        <f t="shared" si="2148"/>
        <v>0.4</v>
      </c>
      <c r="R4834" s="26">
        <f t="shared" si="2149"/>
        <v>1.8</v>
      </c>
      <c r="S4834" s="2" t="s">
        <v>34782</v>
      </c>
      <c r="T4834" s="2" t="s">
        <v>39762</v>
      </c>
      <c r="U4834" s="24">
        <f t="shared" si="2150"/>
        <v>388.8</v>
      </c>
      <c r="V4834" s="66">
        <f t="shared" si="2150"/>
        <v>354.20000000000005</v>
      </c>
      <c r="W4834" s="54">
        <f t="shared" si="2151"/>
        <v>1.8800000000000001</v>
      </c>
      <c r="X4834" s="143">
        <f t="shared" si="2152"/>
        <v>388.8</v>
      </c>
      <c r="Y4834" s="143">
        <f t="shared" si="2153"/>
        <v>0.47599999999999998</v>
      </c>
      <c r="AD4834">
        <v>152</v>
      </c>
      <c r="AE4834">
        <v>-1</v>
      </c>
      <c r="AF4834" s="10">
        <v>37.9</v>
      </c>
      <c r="AG4834" s="10">
        <v>58.12</v>
      </c>
      <c r="AH4834" s="10">
        <f t="shared" si="2154"/>
        <v>286033.6034667418</v>
      </c>
      <c r="AI4834" s="11">
        <f t="shared" si="2142"/>
        <v>0</v>
      </c>
      <c r="AJ4834">
        <f t="shared" si="2143"/>
        <v>0</v>
      </c>
      <c r="AK4834" t="e">
        <f t="shared" si="2155"/>
        <v>#DIV/0!</v>
      </c>
      <c r="AL4834">
        <f t="shared" si="2156"/>
        <v>2.4610210560000003</v>
      </c>
      <c r="AM4834" s="5">
        <f t="shared" si="2157"/>
        <v>3.7600000000000002</v>
      </c>
      <c r="AN4834">
        <v>0</v>
      </c>
      <c r="AO4834" s="72">
        <f t="shared" si="2158"/>
        <v>1.8</v>
      </c>
      <c r="AP4834" s="72">
        <f t="shared" si="2159"/>
        <v>0.4</v>
      </c>
      <c r="AQ4834" s="72">
        <f t="shared" si="2160"/>
        <v>0.4</v>
      </c>
      <c r="AR4834" s="71" t="e">
        <f t="shared" si="2161"/>
        <v>#DIV/0!</v>
      </c>
      <c r="BA4834">
        <f t="shared" si="2162"/>
        <v>116</v>
      </c>
      <c r="BB4834" s="91" t="e">
        <f t="shared" si="2163"/>
        <v>#DIV/0!</v>
      </c>
    </row>
    <row r="4835" spans="1:54">
      <c r="A4835" s="2" t="s">
        <v>4948</v>
      </c>
      <c r="B4835" s="7" t="s">
        <v>44778</v>
      </c>
      <c r="C4835" s="17">
        <f t="shared" si="2144"/>
        <v>32.799999999999997</v>
      </c>
      <c r="D4835" s="28">
        <f t="shared" si="2145"/>
        <v>81</v>
      </c>
      <c r="E4835" s="8">
        <f t="shared" si="2164"/>
        <v>9</v>
      </c>
      <c r="F4835" s="2" t="s">
        <v>9939</v>
      </c>
      <c r="G4835" s="54">
        <f t="shared" si="2165"/>
        <v>31.8</v>
      </c>
      <c r="H4835" s="20">
        <f t="shared" si="2166"/>
        <v>0.70862139999999996</v>
      </c>
      <c r="I4835" s="14" t="s">
        <v>19887</v>
      </c>
      <c r="J4835" s="14" t="s">
        <v>14925</v>
      </c>
      <c r="K4835" s="14" t="s">
        <v>24844</v>
      </c>
      <c r="L4835" s="14" t="s">
        <v>29802</v>
      </c>
      <c r="M4835" s="28">
        <f t="shared" si="2167"/>
        <v>11.1</v>
      </c>
      <c r="N4835" s="46">
        <f t="shared" si="2146"/>
        <v>6.8</v>
      </c>
      <c r="O4835" s="17">
        <f t="shared" si="2147"/>
        <v>1</v>
      </c>
      <c r="P4835" s="17">
        <f t="shared" si="2147"/>
        <v>6.8000000000000007</v>
      </c>
      <c r="Q4835" s="124">
        <f t="shared" si="2148"/>
        <v>0.8</v>
      </c>
      <c r="R4835" s="26">
        <f t="shared" si="2149"/>
        <v>2.8000000000000003</v>
      </c>
      <c r="S4835" s="2" t="s">
        <v>34783</v>
      </c>
      <c r="T4835" s="2" t="s">
        <v>39763</v>
      </c>
      <c r="U4835" s="24">
        <f t="shared" si="2150"/>
        <v>354.1</v>
      </c>
      <c r="V4835" s="66">
        <f t="shared" si="2150"/>
        <v>381.1</v>
      </c>
      <c r="W4835" s="54">
        <f t="shared" si="2151"/>
        <v>3.1799999999999997</v>
      </c>
      <c r="X4835" s="143">
        <f t="shared" si="2152"/>
        <v>354.1</v>
      </c>
      <c r="Y4835" s="143">
        <f t="shared" si="2153"/>
        <v>0.73599999999999988</v>
      </c>
      <c r="AD4835">
        <v>152</v>
      </c>
      <c r="AE4835">
        <v>-1</v>
      </c>
      <c r="AF4835" s="10">
        <v>37.9</v>
      </c>
      <c r="AG4835" s="10">
        <v>58.12</v>
      </c>
      <c r="AH4835" s="10">
        <f t="shared" si="2154"/>
        <v>238277.904277711</v>
      </c>
      <c r="AI4835" s="11">
        <f t="shared" si="2142"/>
        <v>0</v>
      </c>
      <c r="AJ4835">
        <f t="shared" si="2143"/>
        <v>0</v>
      </c>
      <c r="AK4835" t="e">
        <f t="shared" si="2155"/>
        <v>#DIV/0!</v>
      </c>
      <c r="AL4835">
        <f t="shared" si="2156"/>
        <v>5.5478485440000025</v>
      </c>
      <c r="AM4835" s="5">
        <f t="shared" si="2157"/>
        <v>6.36</v>
      </c>
      <c r="AN4835">
        <v>0</v>
      </c>
      <c r="AO4835" s="72">
        <f t="shared" si="2158"/>
        <v>2.8000000000000003</v>
      </c>
      <c r="AP4835" s="72">
        <f t="shared" si="2159"/>
        <v>0.8</v>
      </c>
      <c r="AQ4835" s="72">
        <f t="shared" si="2160"/>
        <v>1</v>
      </c>
      <c r="AR4835" s="71" t="e">
        <f t="shared" si="2161"/>
        <v>#DIV/0!</v>
      </c>
      <c r="BA4835">
        <f t="shared" si="2162"/>
        <v>81</v>
      </c>
      <c r="BB4835" s="91" t="e">
        <f t="shared" si="2163"/>
        <v>#DIV/0!</v>
      </c>
    </row>
    <row r="4836" spans="1:54">
      <c r="A4836" s="2" t="s">
        <v>4949</v>
      </c>
      <c r="B4836" s="7" t="s">
        <v>44779</v>
      </c>
      <c r="C4836" s="17">
        <f t="shared" si="2144"/>
        <v>9</v>
      </c>
      <c r="D4836" s="28">
        <f t="shared" si="2145"/>
        <v>97</v>
      </c>
      <c r="E4836" s="8">
        <f t="shared" si="2164"/>
        <v>3</v>
      </c>
      <c r="F4836" s="2" t="s">
        <v>9940</v>
      </c>
      <c r="G4836" s="54">
        <f t="shared" si="2165"/>
        <v>8.1</v>
      </c>
      <c r="H4836" s="20">
        <f t="shared" si="2166"/>
        <v>0.67312520000000009</v>
      </c>
      <c r="I4836" s="14" t="s">
        <v>19888</v>
      </c>
      <c r="J4836" s="14" t="s">
        <v>14926</v>
      </c>
      <c r="K4836" s="14" t="s">
        <v>24845</v>
      </c>
      <c r="L4836" s="14" t="s">
        <v>29803</v>
      </c>
      <c r="M4836" s="28">
        <f t="shared" si="2167"/>
        <v>14.2</v>
      </c>
      <c r="N4836" s="46">
        <f t="shared" si="2146"/>
        <v>6.6</v>
      </c>
      <c r="O4836" s="17">
        <f t="shared" si="2147"/>
        <v>0.8</v>
      </c>
      <c r="P4836" s="17">
        <f t="shared" si="2147"/>
        <v>0.60000000000000009</v>
      </c>
      <c r="Q4836" s="124">
        <f t="shared" si="2148"/>
        <v>0.2</v>
      </c>
      <c r="R4836" s="26">
        <f t="shared" si="2149"/>
        <v>0.8</v>
      </c>
      <c r="S4836" s="2" t="s">
        <v>34784</v>
      </c>
      <c r="T4836" s="2" t="s">
        <v>39764</v>
      </c>
      <c r="U4836" s="24">
        <f t="shared" si="2150"/>
        <v>370.20000000000005</v>
      </c>
      <c r="V4836" s="66">
        <f t="shared" si="2150"/>
        <v>350.6</v>
      </c>
      <c r="W4836" s="54">
        <f t="shared" si="2151"/>
        <v>0.81</v>
      </c>
      <c r="X4836" s="143">
        <f t="shared" si="2152"/>
        <v>370.20000000000005</v>
      </c>
      <c r="Y4836" s="143">
        <f t="shared" si="2153"/>
        <v>0.26200000000000001</v>
      </c>
      <c r="AD4836">
        <v>152</v>
      </c>
      <c r="AE4836">
        <v>-1</v>
      </c>
      <c r="AF4836" s="10">
        <v>37.9</v>
      </c>
      <c r="AG4836" s="10">
        <v>58.12</v>
      </c>
      <c r="AH4836" s="10">
        <f t="shared" si="2154"/>
        <v>291583.64910408802</v>
      </c>
      <c r="AI4836" s="11">
        <f t="shared" si="2142"/>
        <v>0</v>
      </c>
      <c r="AJ4836">
        <f t="shared" si="2143"/>
        <v>0</v>
      </c>
      <c r="AK4836" t="e">
        <f t="shared" si="2155"/>
        <v>#DIV/0!</v>
      </c>
      <c r="AL4836">
        <f t="shared" si="2156"/>
        <v>0.12551992319999999</v>
      </c>
      <c r="AM4836" s="5">
        <f t="shared" si="2157"/>
        <v>1.6</v>
      </c>
      <c r="AN4836">
        <v>0</v>
      </c>
      <c r="AO4836" s="72">
        <f t="shared" si="2158"/>
        <v>0.8</v>
      </c>
      <c r="AP4836" s="72">
        <f t="shared" si="2159"/>
        <v>0.2</v>
      </c>
      <c r="AQ4836" s="72">
        <f t="shared" si="2160"/>
        <v>0.4</v>
      </c>
      <c r="AR4836" s="71" t="e">
        <f t="shared" si="2161"/>
        <v>#DIV/0!</v>
      </c>
      <c r="BA4836">
        <f t="shared" si="2162"/>
        <v>97</v>
      </c>
      <c r="BB4836" s="91" t="e">
        <f t="shared" si="2163"/>
        <v>#DIV/0!</v>
      </c>
    </row>
    <row r="4837" spans="1:54">
      <c r="A4837" s="2" t="s">
        <v>4950</v>
      </c>
      <c r="B4837" s="7" t="s">
        <v>44780</v>
      </c>
      <c r="C4837" s="17">
        <f t="shared" si="2144"/>
        <v>10.600000000000001</v>
      </c>
      <c r="D4837" s="28">
        <f t="shared" si="2145"/>
        <v>169</v>
      </c>
      <c r="E4837" s="8">
        <f t="shared" si="2164"/>
        <v>4</v>
      </c>
      <c r="F4837" s="2" t="s">
        <v>9941</v>
      </c>
      <c r="G4837" s="54">
        <f t="shared" si="2165"/>
        <v>9.6</v>
      </c>
      <c r="H4837" s="20">
        <f t="shared" si="2166"/>
        <v>0.74517100000000003</v>
      </c>
      <c r="I4837" s="14" t="s">
        <v>19889</v>
      </c>
      <c r="J4837" s="14" t="s">
        <v>14927</v>
      </c>
      <c r="K4837" s="14" t="s">
        <v>24846</v>
      </c>
      <c r="L4837" s="14" t="s">
        <v>29804</v>
      </c>
      <c r="M4837" s="28">
        <f t="shared" si="2167"/>
        <v>10.9</v>
      </c>
      <c r="N4837" s="46">
        <f t="shared" si="2146"/>
        <v>5.4</v>
      </c>
      <c r="O4837" s="17">
        <f t="shared" si="2147"/>
        <v>0.8</v>
      </c>
      <c r="P4837" s="17">
        <f t="shared" si="2147"/>
        <v>7.2</v>
      </c>
      <c r="Q4837" s="124">
        <f t="shared" si="2148"/>
        <v>0.2</v>
      </c>
      <c r="R4837" s="26">
        <f t="shared" si="2149"/>
        <v>0.60000000000000009</v>
      </c>
      <c r="S4837" s="2" t="s">
        <v>34785</v>
      </c>
      <c r="T4837" s="2" t="s">
        <v>39765</v>
      </c>
      <c r="U4837" s="24">
        <f t="shared" si="2150"/>
        <v>442.20000000000005</v>
      </c>
      <c r="V4837" s="66">
        <f t="shared" si="2150"/>
        <v>315.8</v>
      </c>
      <c r="W4837" s="54">
        <f t="shared" si="2151"/>
        <v>0.96</v>
      </c>
      <c r="X4837" s="143">
        <f t="shared" si="2152"/>
        <v>442.20000000000005</v>
      </c>
      <c r="Y4837" s="143">
        <f t="shared" si="2153"/>
        <v>0.29200000000000004</v>
      </c>
      <c r="AD4837">
        <v>152</v>
      </c>
      <c r="AE4837">
        <v>-1</v>
      </c>
      <c r="AF4837" s="10">
        <v>37.9</v>
      </c>
      <c r="AG4837" s="10">
        <v>58.12</v>
      </c>
      <c r="AH4837" s="10">
        <f t="shared" si="2154"/>
        <v>337637.25157298089</v>
      </c>
      <c r="AI4837" s="11">
        <f t="shared" si="2142"/>
        <v>0</v>
      </c>
      <c r="AJ4837">
        <f t="shared" si="2143"/>
        <v>0</v>
      </c>
      <c r="AK4837" t="e">
        <f t="shared" si="2155"/>
        <v>#DIV/0!</v>
      </c>
      <c r="AL4837">
        <f t="shared" si="2156"/>
        <v>0.88068902400000015</v>
      </c>
      <c r="AM4837" s="5">
        <f t="shared" si="2157"/>
        <v>1.9200000000000004</v>
      </c>
      <c r="AN4837">
        <v>0</v>
      </c>
      <c r="AO4837" s="72">
        <f t="shared" si="2158"/>
        <v>0.60000000000000009</v>
      </c>
      <c r="AP4837" s="72">
        <f t="shared" si="2159"/>
        <v>0.2</v>
      </c>
      <c r="AQ4837" s="72">
        <f t="shared" si="2160"/>
        <v>0.2</v>
      </c>
      <c r="AR4837" s="71" t="e">
        <f t="shared" si="2161"/>
        <v>#DIV/0!</v>
      </c>
      <c r="BA4837">
        <f t="shared" si="2162"/>
        <v>169</v>
      </c>
      <c r="BB4837" s="91" t="e">
        <f t="shared" si="2163"/>
        <v>#DIV/0!</v>
      </c>
    </row>
    <row r="4838" spans="1:54">
      <c r="A4838" s="2" t="s">
        <v>4951</v>
      </c>
      <c r="B4838" s="7" t="s">
        <v>44781</v>
      </c>
      <c r="C4838" s="17">
        <f t="shared" si="2144"/>
        <v>7.4</v>
      </c>
      <c r="D4838" s="28">
        <f t="shared" si="2145"/>
        <v>246</v>
      </c>
      <c r="E4838" s="8">
        <f t="shared" si="2164"/>
        <v>11</v>
      </c>
      <c r="F4838" s="2" t="s">
        <v>9942</v>
      </c>
      <c r="G4838" s="54">
        <f t="shared" si="2165"/>
        <v>6.5</v>
      </c>
      <c r="H4838" s="20">
        <f t="shared" si="2166"/>
        <v>0.79614180000000001</v>
      </c>
      <c r="I4838" s="14" t="s">
        <v>19890</v>
      </c>
      <c r="J4838" s="14" t="s">
        <v>14928</v>
      </c>
      <c r="K4838" s="14" t="s">
        <v>24847</v>
      </c>
      <c r="L4838" s="14" t="s">
        <v>29805</v>
      </c>
      <c r="M4838" s="28">
        <f t="shared" si="2167"/>
        <v>11.9</v>
      </c>
      <c r="N4838" s="46">
        <f t="shared" si="2146"/>
        <v>5.2</v>
      </c>
      <c r="O4838" s="17">
        <f t="shared" si="2147"/>
        <v>2</v>
      </c>
      <c r="P4838" s="17">
        <f t="shared" si="2147"/>
        <v>5.2</v>
      </c>
      <c r="Q4838" s="124">
        <f t="shared" si="2148"/>
        <v>0.60000000000000009</v>
      </c>
      <c r="R4838" s="26">
        <f t="shared" si="2149"/>
        <v>2.6</v>
      </c>
      <c r="S4838" s="2" t="s">
        <v>34786</v>
      </c>
      <c r="T4838" s="2" t="s">
        <v>39766</v>
      </c>
      <c r="U4838" s="24">
        <f t="shared" si="2150"/>
        <v>518.9</v>
      </c>
      <c r="V4838" s="66">
        <f t="shared" si="2150"/>
        <v>362.1</v>
      </c>
      <c r="W4838" s="54">
        <f t="shared" si="2151"/>
        <v>0.65</v>
      </c>
      <c r="X4838" s="143">
        <f t="shared" si="2152"/>
        <v>518.9</v>
      </c>
      <c r="Y4838" s="143">
        <f t="shared" si="2153"/>
        <v>0.23</v>
      </c>
      <c r="AD4838">
        <v>152</v>
      </c>
      <c r="AE4838">
        <v>-1</v>
      </c>
      <c r="AF4838" s="10">
        <v>37.9</v>
      </c>
      <c r="AG4838" s="10">
        <v>58.12</v>
      </c>
      <c r="AH4838" s="10">
        <f t="shared" si="2154"/>
        <v>273354.16128534294</v>
      </c>
      <c r="AI4838" s="11">
        <f t="shared" si="2142"/>
        <v>0</v>
      </c>
      <c r="AJ4838">
        <f t="shared" si="2143"/>
        <v>0</v>
      </c>
      <c r="AK4838" t="e">
        <f t="shared" si="2155"/>
        <v>#DIV/0!</v>
      </c>
      <c r="AL4838">
        <f t="shared" si="2156"/>
        <v>5.5123257279999995</v>
      </c>
      <c r="AM4838" s="5">
        <f t="shared" si="2157"/>
        <v>1.28</v>
      </c>
      <c r="AN4838">
        <v>0</v>
      </c>
      <c r="AO4838" s="72">
        <f t="shared" si="2158"/>
        <v>2.6</v>
      </c>
      <c r="AP4838" s="72">
        <f t="shared" si="2159"/>
        <v>0.60000000000000009</v>
      </c>
      <c r="AQ4838" s="72">
        <f t="shared" si="2160"/>
        <v>0.60000000000000009</v>
      </c>
      <c r="AR4838" s="71" t="e">
        <f t="shared" si="2161"/>
        <v>#DIV/0!</v>
      </c>
      <c r="BA4838">
        <f t="shared" si="2162"/>
        <v>246</v>
      </c>
      <c r="BB4838" s="91" t="e">
        <f t="shared" si="2163"/>
        <v>#DIV/0!</v>
      </c>
    </row>
    <row r="4839" spans="1:54">
      <c r="A4839" s="2" t="s">
        <v>4952</v>
      </c>
      <c r="B4839" s="7" t="s">
        <v>44782</v>
      </c>
      <c r="C4839" s="17">
        <f t="shared" si="2144"/>
        <v>26.900000000000002</v>
      </c>
      <c r="D4839" s="28">
        <f t="shared" si="2145"/>
        <v>71</v>
      </c>
      <c r="E4839" s="8">
        <f t="shared" si="2164"/>
        <v>7</v>
      </c>
      <c r="F4839" s="2" t="s">
        <v>131</v>
      </c>
      <c r="G4839" s="54">
        <f t="shared" si="2165"/>
        <v>26</v>
      </c>
      <c r="H4839" s="20">
        <f t="shared" si="2166"/>
        <v>0.67411789999999994</v>
      </c>
      <c r="I4839" s="14" t="s">
        <v>19891</v>
      </c>
      <c r="J4839" s="14" t="s">
        <v>14929</v>
      </c>
      <c r="K4839" s="14" t="s">
        <v>24848</v>
      </c>
      <c r="L4839" s="14" t="s">
        <v>29806</v>
      </c>
      <c r="M4839" s="28">
        <f t="shared" si="2167"/>
        <v>14.2</v>
      </c>
      <c r="N4839" s="46">
        <f t="shared" si="2146"/>
        <v>5.8</v>
      </c>
      <c r="O4839" s="17">
        <f t="shared" si="2147"/>
        <v>2.8000000000000003</v>
      </c>
      <c r="P4839" s="17">
        <f t="shared" si="2147"/>
        <v>0.60000000000000009</v>
      </c>
      <c r="Q4839" s="124">
        <f t="shared" si="2148"/>
        <v>0.8</v>
      </c>
      <c r="R4839" s="26">
        <f t="shared" si="2149"/>
        <v>2.6</v>
      </c>
      <c r="S4839" s="2" t="s">
        <v>34787</v>
      </c>
      <c r="T4839" s="2" t="s">
        <v>39767</v>
      </c>
      <c r="U4839" s="24">
        <f t="shared" si="2150"/>
        <v>344.1</v>
      </c>
      <c r="V4839" s="66">
        <f t="shared" si="2150"/>
        <v>388.70000000000005</v>
      </c>
      <c r="W4839" s="54">
        <f t="shared" si="2151"/>
        <v>2.5999999999999996</v>
      </c>
      <c r="X4839" s="143">
        <f t="shared" si="2152"/>
        <v>344.1</v>
      </c>
      <c r="Y4839" s="143">
        <f t="shared" si="2153"/>
        <v>0.61999999999999988</v>
      </c>
      <c r="AD4839">
        <v>152</v>
      </c>
      <c r="AE4839">
        <v>-1</v>
      </c>
      <c r="AF4839" s="10">
        <v>37.9</v>
      </c>
      <c r="AG4839" s="10">
        <v>58.12</v>
      </c>
      <c r="AH4839" s="10">
        <f t="shared" si="2154"/>
        <v>221444.43324321311</v>
      </c>
      <c r="AI4839" s="11">
        <f t="shared" si="2142"/>
        <v>0</v>
      </c>
      <c r="AJ4839">
        <f t="shared" si="2143"/>
        <v>0</v>
      </c>
      <c r="AK4839" t="e">
        <f t="shared" si="2155"/>
        <v>#DIV/0!</v>
      </c>
      <c r="AL4839">
        <f t="shared" si="2156"/>
        <v>1.4234530128000007</v>
      </c>
      <c r="AM4839" s="5">
        <f t="shared" si="2157"/>
        <v>5.1800000000000006</v>
      </c>
      <c r="AN4839">
        <v>0</v>
      </c>
      <c r="AO4839" s="72">
        <f t="shared" si="2158"/>
        <v>2.6</v>
      </c>
      <c r="AP4839" s="72">
        <f t="shared" si="2159"/>
        <v>0.8</v>
      </c>
      <c r="AQ4839" s="72">
        <f t="shared" si="2160"/>
        <v>1</v>
      </c>
      <c r="AR4839" s="71" t="e">
        <f t="shared" si="2161"/>
        <v>#DIV/0!</v>
      </c>
      <c r="BA4839">
        <f t="shared" si="2162"/>
        <v>71</v>
      </c>
      <c r="BB4839" s="91" t="e">
        <f t="shared" si="2163"/>
        <v>#DIV/0!</v>
      </c>
    </row>
    <row r="4840" spans="1:54">
      <c r="A4840" s="2" t="s">
        <v>4953</v>
      </c>
      <c r="B4840" s="7" t="s">
        <v>44783</v>
      </c>
      <c r="C4840" s="17">
        <f t="shared" si="2144"/>
        <v>8</v>
      </c>
      <c r="D4840" s="28">
        <f t="shared" si="2145"/>
        <v>29</v>
      </c>
      <c r="E4840" s="8">
        <f t="shared" si="2164"/>
        <v>13</v>
      </c>
      <c r="F4840" s="2" t="s">
        <v>9943</v>
      </c>
      <c r="G4840" s="54">
        <f t="shared" si="2165"/>
        <v>7.1</v>
      </c>
      <c r="H4840" s="20">
        <f t="shared" si="2166"/>
        <v>0.22094950000000002</v>
      </c>
      <c r="I4840" s="14" t="s">
        <v>19892</v>
      </c>
      <c r="J4840" s="14" t="s">
        <v>14930</v>
      </c>
      <c r="K4840" s="14" t="s">
        <v>24849</v>
      </c>
      <c r="L4840" s="14" t="s">
        <v>29807</v>
      </c>
      <c r="M4840" s="28">
        <f t="shared" si="2167"/>
        <v>13.2</v>
      </c>
      <c r="N4840" s="46">
        <f t="shared" si="2146"/>
        <v>5.4</v>
      </c>
      <c r="O4840" s="17">
        <f t="shared" si="2147"/>
        <v>0.8</v>
      </c>
      <c r="P4840" s="17">
        <f t="shared" si="2147"/>
        <v>2.6</v>
      </c>
      <c r="Q4840" s="124">
        <f t="shared" si="2148"/>
        <v>2.2000000000000002</v>
      </c>
      <c r="R4840" s="26">
        <f t="shared" si="2149"/>
        <v>2.8000000000000003</v>
      </c>
      <c r="S4840" s="2" t="s">
        <v>34788</v>
      </c>
      <c r="T4840" s="2" t="s">
        <v>39768</v>
      </c>
      <c r="U4840" s="24">
        <f t="shared" si="2150"/>
        <v>301.8</v>
      </c>
      <c r="V4840" s="66">
        <f t="shared" si="2150"/>
        <v>404.90000000000003</v>
      </c>
      <c r="W4840" s="54">
        <f t="shared" si="2151"/>
        <v>0.71</v>
      </c>
      <c r="X4840" s="143">
        <f t="shared" si="2152"/>
        <v>301.8</v>
      </c>
      <c r="Y4840" s="143">
        <f t="shared" si="2153"/>
        <v>0.24199999999999999</v>
      </c>
      <c r="AD4840">
        <v>152</v>
      </c>
      <c r="AE4840">
        <v>-1</v>
      </c>
      <c r="AF4840" s="10">
        <v>37.9</v>
      </c>
      <c r="AG4840" s="10">
        <v>58.12</v>
      </c>
      <c r="AH4840" s="10">
        <f t="shared" si="2154"/>
        <v>176678.78503697409</v>
      </c>
      <c r="AI4840" s="11">
        <f t="shared" si="2142"/>
        <v>0</v>
      </c>
      <c r="AJ4840">
        <f t="shared" si="2143"/>
        <v>0</v>
      </c>
      <c r="AK4840" t="e">
        <f t="shared" si="2155"/>
        <v>#DIV/0!</v>
      </c>
      <c r="AL4840">
        <f t="shared" si="2156"/>
        <v>4.5371901120000011</v>
      </c>
      <c r="AM4840" s="5">
        <f t="shared" si="2157"/>
        <v>1.4</v>
      </c>
      <c r="AN4840">
        <v>0</v>
      </c>
      <c r="AO4840" s="72">
        <f t="shared" si="2158"/>
        <v>2.8000000000000003</v>
      </c>
      <c r="AP4840" s="72">
        <f t="shared" si="2159"/>
        <v>2.2000000000000002</v>
      </c>
      <c r="AQ4840" s="72">
        <f t="shared" si="2160"/>
        <v>2.2000000000000002</v>
      </c>
      <c r="AR4840" s="71" t="e">
        <f t="shared" si="2161"/>
        <v>#DIV/0!</v>
      </c>
      <c r="BA4840">
        <f t="shared" si="2162"/>
        <v>29</v>
      </c>
      <c r="BB4840" s="91" t="e">
        <f t="shared" si="2163"/>
        <v>#DIV/0!</v>
      </c>
    </row>
    <row r="4841" spans="1:54">
      <c r="A4841" s="2" t="s">
        <v>4954</v>
      </c>
      <c r="B4841" s="7" t="s">
        <v>44784</v>
      </c>
      <c r="C4841" s="17">
        <f t="shared" si="2144"/>
        <v>36.1</v>
      </c>
      <c r="D4841" s="28">
        <f t="shared" si="2145"/>
        <v>123</v>
      </c>
      <c r="E4841" s="8">
        <f t="shared" si="2164"/>
        <v>7</v>
      </c>
      <c r="F4841" s="2" t="s">
        <v>9944</v>
      </c>
      <c r="G4841" s="54">
        <f t="shared" si="2165"/>
        <v>35.200000000000003</v>
      </c>
      <c r="H4841" s="20">
        <f t="shared" si="2166"/>
        <v>0.84842799999999996</v>
      </c>
      <c r="I4841" s="14" t="s">
        <v>19893</v>
      </c>
      <c r="J4841" s="14" t="s">
        <v>14931</v>
      </c>
      <c r="K4841" s="14" t="s">
        <v>24850</v>
      </c>
      <c r="L4841" s="14" t="s">
        <v>29808</v>
      </c>
      <c r="M4841" s="28">
        <f t="shared" si="2167"/>
        <v>11.5</v>
      </c>
      <c r="N4841" s="46">
        <f t="shared" si="2146"/>
        <v>6</v>
      </c>
      <c r="O4841" s="17">
        <f t="shared" si="2147"/>
        <v>2.4000000000000004</v>
      </c>
      <c r="P4841" s="17">
        <f t="shared" si="2147"/>
        <v>6</v>
      </c>
      <c r="Q4841" s="124">
        <f t="shared" si="2148"/>
        <v>0.2</v>
      </c>
      <c r="R4841" s="26">
        <f t="shared" si="2149"/>
        <v>0.60000000000000009</v>
      </c>
      <c r="S4841" s="2" t="s">
        <v>34789</v>
      </c>
      <c r="T4841" s="2" t="s">
        <v>39769</v>
      </c>
      <c r="U4841" s="24">
        <f t="shared" si="2150"/>
        <v>396.5</v>
      </c>
      <c r="V4841" s="66">
        <f t="shared" si="2150"/>
        <v>325.10000000000002</v>
      </c>
      <c r="W4841" s="54">
        <f t="shared" si="2151"/>
        <v>3.5199999999999996</v>
      </c>
      <c r="X4841" s="143">
        <f t="shared" si="2152"/>
        <v>396.5</v>
      </c>
      <c r="Y4841" s="143">
        <f t="shared" si="2153"/>
        <v>0.80399999999999994</v>
      </c>
      <c r="AD4841">
        <v>152</v>
      </c>
      <c r="AE4841">
        <v>-1</v>
      </c>
      <c r="AF4841" s="10">
        <v>37.9</v>
      </c>
      <c r="AG4841" s="10">
        <v>58.12</v>
      </c>
      <c r="AH4841" s="10">
        <f t="shared" si="2154"/>
        <v>326383.12677105772</v>
      </c>
      <c r="AI4841" s="11">
        <f t="shared" si="2142"/>
        <v>0</v>
      </c>
      <c r="AJ4841">
        <f t="shared" si="2143"/>
        <v>0</v>
      </c>
      <c r="AK4841" t="e">
        <f t="shared" si="2155"/>
        <v>#DIV/0!</v>
      </c>
      <c r="AL4841">
        <f t="shared" si="2156"/>
        <v>1.3095820800000006</v>
      </c>
      <c r="AM4841" s="5">
        <f t="shared" si="2157"/>
        <v>7.0200000000000005</v>
      </c>
      <c r="AN4841">
        <v>0</v>
      </c>
      <c r="AO4841" s="72">
        <f t="shared" si="2158"/>
        <v>0.60000000000000009</v>
      </c>
      <c r="AP4841" s="72">
        <f t="shared" si="2159"/>
        <v>0.2</v>
      </c>
      <c r="AQ4841" s="72">
        <f t="shared" si="2160"/>
        <v>0.2</v>
      </c>
      <c r="AR4841" s="71" t="e">
        <f t="shared" si="2161"/>
        <v>#DIV/0!</v>
      </c>
      <c r="BA4841">
        <f t="shared" si="2162"/>
        <v>123</v>
      </c>
      <c r="BB4841" s="91" t="e">
        <f t="shared" si="2163"/>
        <v>#DIV/0!</v>
      </c>
    </row>
    <row r="4842" spans="1:54">
      <c r="A4842" s="2" t="s">
        <v>4955</v>
      </c>
      <c r="B4842" s="7" t="s">
        <v>44785</v>
      </c>
      <c r="C4842" s="17">
        <f t="shared" si="2144"/>
        <v>36.5</v>
      </c>
      <c r="D4842" s="28">
        <f t="shared" si="2145"/>
        <v>86</v>
      </c>
      <c r="E4842" s="8">
        <f t="shared" si="2164"/>
        <v>13</v>
      </c>
      <c r="F4842" s="2" t="s">
        <v>9945</v>
      </c>
      <c r="G4842" s="54">
        <f t="shared" si="2165"/>
        <v>35.5</v>
      </c>
      <c r="H4842" s="20">
        <f t="shared" si="2166"/>
        <v>0.34865090000000004</v>
      </c>
      <c r="I4842" s="14" t="s">
        <v>19894</v>
      </c>
      <c r="J4842" s="14" t="s">
        <v>14932</v>
      </c>
      <c r="K4842" s="14" t="s">
        <v>24851</v>
      </c>
      <c r="L4842" s="14" t="s">
        <v>29809</v>
      </c>
      <c r="M4842" s="28">
        <f t="shared" si="2167"/>
        <v>13.8</v>
      </c>
      <c r="N4842" s="46">
        <f t="shared" si="2146"/>
        <v>6</v>
      </c>
      <c r="O4842" s="17">
        <f t="shared" si="2147"/>
        <v>3</v>
      </c>
      <c r="P4842" s="17">
        <f t="shared" si="2147"/>
        <v>1.4000000000000001</v>
      </c>
      <c r="Q4842" s="124">
        <f t="shared" si="2148"/>
        <v>1.2000000000000002</v>
      </c>
      <c r="R4842" s="26">
        <f t="shared" si="2149"/>
        <v>1.8</v>
      </c>
      <c r="S4842" s="2" t="s">
        <v>34790</v>
      </c>
      <c r="T4842" s="2" t="s">
        <v>39770</v>
      </c>
      <c r="U4842" s="24">
        <f t="shared" si="2150"/>
        <v>359.20000000000005</v>
      </c>
      <c r="V4842" s="66">
        <f t="shared" si="2150"/>
        <v>321.5</v>
      </c>
      <c r="W4842" s="54">
        <f t="shared" si="2151"/>
        <v>3.55</v>
      </c>
      <c r="X4842" s="143">
        <f t="shared" si="2152"/>
        <v>359.20000000000005</v>
      </c>
      <c r="Y4842" s="143">
        <f t="shared" si="2153"/>
        <v>0.80999999999999994</v>
      </c>
      <c r="AD4842">
        <v>152</v>
      </c>
      <c r="AE4842">
        <v>-1</v>
      </c>
      <c r="AF4842" s="10">
        <v>37.9</v>
      </c>
      <c r="AG4842" s="10">
        <v>58.12</v>
      </c>
      <c r="AH4842" s="10">
        <f t="shared" si="2154"/>
        <v>330824.97342390259</v>
      </c>
      <c r="AI4842" s="11">
        <f t="shared" si="2142"/>
        <v>0</v>
      </c>
      <c r="AJ4842">
        <f t="shared" si="2143"/>
        <v>0</v>
      </c>
      <c r="AK4842" t="e">
        <f t="shared" si="2155"/>
        <v>#DIV/0!</v>
      </c>
      <c r="AL4842">
        <f t="shared" si="2156"/>
        <v>4.924199196</v>
      </c>
      <c r="AM4842" s="5">
        <f t="shared" si="2157"/>
        <v>7.1</v>
      </c>
      <c r="AN4842">
        <v>0</v>
      </c>
      <c r="AO4842" s="72">
        <f t="shared" si="2158"/>
        <v>1.8</v>
      </c>
      <c r="AP4842" s="72">
        <f t="shared" si="2159"/>
        <v>1.2000000000000002</v>
      </c>
      <c r="AQ4842" s="72">
        <f t="shared" si="2160"/>
        <v>1.2000000000000002</v>
      </c>
      <c r="AR4842" s="71" t="e">
        <f t="shared" si="2161"/>
        <v>#DIV/0!</v>
      </c>
      <c r="BA4842">
        <f t="shared" si="2162"/>
        <v>86</v>
      </c>
      <c r="BB4842" s="91" t="e">
        <f t="shared" si="2163"/>
        <v>#DIV/0!</v>
      </c>
    </row>
    <row r="4843" spans="1:54">
      <c r="A4843" s="2" t="s">
        <v>4956</v>
      </c>
      <c r="B4843" s="7" t="s">
        <v>44786</v>
      </c>
      <c r="C4843" s="17">
        <f t="shared" si="2144"/>
        <v>35.1</v>
      </c>
      <c r="D4843" s="28">
        <f t="shared" si="2145"/>
        <v>155</v>
      </c>
      <c r="E4843" s="8">
        <f t="shared" si="2164"/>
        <v>3</v>
      </c>
      <c r="F4843" s="2" t="s">
        <v>9946</v>
      </c>
      <c r="G4843" s="54">
        <f t="shared" si="2165"/>
        <v>34.1</v>
      </c>
      <c r="H4843" s="20">
        <f t="shared" si="2166"/>
        <v>0.70087639999999995</v>
      </c>
      <c r="I4843" s="14" t="s">
        <v>19895</v>
      </c>
      <c r="J4843" s="14" t="s">
        <v>14933</v>
      </c>
      <c r="K4843" s="14" t="s">
        <v>24852</v>
      </c>
      <c r="L4843" s="14" t="s">
        <v>29810</v>
      </c>
      <c r="M4843" s="28">
        <f t="shared" si="2167"/>
        <v>14.2</v>
      </c>
      <c r="N4843" s="46">
        <f t="shared" si="2146"/>
        <v>6.4</v>
      </c>
      <c r="O4843" s="17">
        <f t="shared" si="2147"/>
        <v>2.6</v>
      </c>
      <c r="P4843" s="17">
        <f t="shared" si="2147"/>
        <v>0.60000000000000009</v>
      </c>
      <c r="Q4843" s="124">
        <f t="shared" si="2148"/>
        <v>0.2</v>
      </c>
      <c r="R4843" s="26">
        <f t="shared" si="2149"/>
        <v>0.4</v>
      </c>
      <c r="S4843" s="2" t="s">
        <v>34791</v>
      </c>
      <c r="T4843" s="2" t="s">
        <v>39771</v>
      </c>
      <c r="U4843" s="24">
        <f t="shared" si="2150"/>
        <v>427.70000000000005</v>
      </c>
      <c r="V4843" s="66">
        <f t="shared" si="2150"/>
        <v>352.70000000000005</v>
      </c>
      <c r="W4843" s="54">
        <f t="shared" si="2151"/>
        <v>3.4099999999999997</v>
      </c>
      <c r="X4843" s="143">
        <f t="shared" si="2152"/>
        <v>427.70000000000005</v>
      </c>
      <c r="Y4843" s="143">
        <f t="shared" si="2153"/>
        <v>0.78199999999999992</v>
      </c>
      <c r="AD4843">
        <v>152</v>
      </c>
      <c r="AE4843">
        <v>-1</v>
      </c>
      <c r="AF4843" s="10">
        <v>37.9</v>
      </c>
      <c r="AG4843" s="10">
        <v>58.12</v>
      </c>
      <c r="AH4843" s="10">
        <f t="shared" si="2154"/>
        <v>288373.04590594961</v>
      </c>
      <c r="AI4843" s="11">
        <f t="shared" si="2142"/>
        <v>0</v>
      </c>
      <c r="AJ4843">
        <f t="shared" si="2143"/>
        <v>0</v>
      </c>
      <c r="AK4843" t="e">
        <f t="shared" si="2155"/>
        <v>#DIV/0!</v>
      </c>
      <c r="AL4843">
        <f t="shared" si="2156"/>
        <v>0.18665312640000009</v>
      </c>
      <c r="AM4843" s="5">
        <f t="shared" si="2157"/>
        <v>6.82</v>
      </c>
      <c r="AN4843">
        <v>0</v>
      </c>
      <c r="AO4843" s="72">
        <f t="shared" si="2158"/>
        <v>0.4</v>
      </c>
      <c r="AP4843" s="72">
        <f t="shared" si="2159"/>
        <v>0.2</v>
      </c>
      <c r="AQ4843" s="72">
        <f t="shared" si="2160"/>
        <v>0.2</v>
      </c>
      <c r="AR4843" s="71" t="e">
        <f t="shared" si="2161"/>
        <v>#DIV/0!</v>
      </c>
      <c r="BA4843">
        <f t="shared" si="2162"/>
        <v>155</v>
      </c>
      <c r="BB4843" s="91" t="e">
        <f t="shared" si="2163"/>
        <v>#DIV/0!</v>
      </c>
    </row>
    <row r="4844" spans="1:54">
      <c r="A4844" s="2" t="s">
        <v>4957</v>
      </c>
      <c r="B4844" s="7" t="s">
        <v>44787</v>
      </c>
      <c r="C4844" s="17">
        <f t="shared" si="2144"/>
        <v>31.900000000000002</v>
      </c>
      <c r="D4844" s="28">
        <f t="shared" si="2145"/>
        <v>224</v>
      </c>
      <c r="E4844" s="8">
        <f t="shared" si="2164"/>
        <v>7</v>
      </c>
      <c r="F4844" s="2" t="s">
        <v>9947</v>
      </c>
      <c r="G4844" s="54">
        <f t="shared" si="2165"/>
        <v>30.900000000000002</v>
      </c>
      <c r="H4844" s="20">
        <f t="shared" si="2166"/>
        <v>0.85686070000000003</v>
      </c>
      <c r="I4844" s="14" t="s">
        <v>19896</v>
      </c>
      <c r="J4844" s="14" t="s">
        <v>14934</v>
      </c>
      <c r="K4844" s="14" t="s">
        <v>24853</v>
      </c>
      <c r="L4844" s="14" t="s">
        <v>29811</v>
      </c>
      <c r="M4844" s="28">
        <f t="shared" si="2167"/>
        <v>9.6999999999999993</v>
      </c>
      <c r="N4844" s="46">
        <f t="shared" si="2146"/>
        <v>5.6</v>
      </c>
      <c r="O4844" s="17">
        <f t="shared" si="2147"/>
        <v>2.8000000000000003</v>
      </c>
      <c r="P4844" s="17">
        <f t="shared" si="2147"/>
        <v>9.6000000000000014</v>
      </c>
      <c r="Q4844" s="124">
        <f t="shared" si="2148"/>
        <v>0.2</v>
      </c>
      <c r="R4844" s="26">
        <f t="shared" si="2149"/>
        <v>0.60000000000000009</v>
      </c>
      <c r="S4844" s="2" t="s">
        <v>34792</v>
      </c>
      <c r="T4844" s="2" t="s">
        <v>39772</v>
      </c>
      <c r="U4844" s="24">
        <f t="shared" si="2150"/>
        <v>497.20000000000005</v>
      </c>
      <c r="V4844" s="66">
        <f t="shared" si="2150"/>
        <v>424.5</v>
      </c>
      <c r="W4844" s="54">
        <f t="shared" si="2151"/>
        <v>3.09</v>
      </c>
      <c r="X4844" s="143">
        <f t="shared" si="2152"/>
        <v>497.20000000000005</v>
      </c>
      <c r="Y4844" s="143">
        <f t="shared" si="2153"/>
        <v>0.71799999999999997</v>
      </c>
      <c r="AD4844">
        <v>152</v>
      </c>
      <c r="AE4844">
        <v>-1</v>
      </c>
      <c r="AF4844" s="10">
        <v>37.9</v>
      </c>
      <c r="AG4844" s="10">
        <v>58.12</v>
      </c>
      <c r="AH4844" s="10">
        <f t="shared" si="2154"/>
        <v>44461.307102708262</v>
      </c>
      <c r="AI4844" s="11">
        <f t="shared" si="2142"/>
        <v>0</v>
      </c>
      <c r="AJ4844">
        <f t="shared" si="2143"/>
        <v>0</v>
      </c>
      <c r="AK4844" t="e">
        <f t="shared" si="2155"/>
        <v>#DIV/0!</v>
      </c>
      <c r="AL4844">
        <f t="shared" si="2156"/>
        <v>2.3085506304000005</v>
      </c>
      <c r="AM4844" s="5">
        <f t="shared" si="2157"/>
        <v>6.1800000000000006</v>
      </c>
      <c r="AN4844">
        <v>0</v>
      </c>
      <c r="AO4844" s="72">
        <f t="shared" si="2158"/>
        <v>0.60000000000000009</v>
      </c>
      <c r="AP4844" s="72">
        <f t="shared" si="2159"/>
        <v>0.2</v>
      </c>
      <c r="AQ4844" s="72">
        <f t="shared" si="2160"/>
        <v>0.2</v>
      </c>
      <c r="AR4844" s="71" t="e">
        <f t="shared" si="2161"/>
        <v>#DIV/0!</v>
      </c>
      <c r="BA4844">
        <f t="shared" si="2162"/>
        <v>224</v>
      </c>
      <c r="BB4844" s="91" t="e">
        <f t="shared" si="2163"/>
        <v>#DIV/0!</v>
      </c>
    </row>
    <row r="4845" spans="1:54">
      <c r="A4845" s="2" t="s">
        <v>4958</v>
      </c>
      <c r="B4845" s="7" t="s">
        <v>44788</v>
      </c>
      <c r="C4845" s="17">
        <f t="shared" si="2144"/>
        <v>11.600000000000001</v>
      </c>
      <c r="D4845" s="28">
        <f t="shared" si="2145"/>
        <v>16</v>
      </c>
      <c r="E4845" s="8">
        <f t="shared" si="2164"/>
        <v>10</v>
      </c>
      <c r="F4845" s="2" t="s">
        <v>9948</v>
      </c>
      <c r="G4845" s="54">
        <f t="shared" si="2165"/>
        <v>10.7</v>
      </c>
      <c r="H4845" s="20">
        <f t="shared" si="2166"/>
        <v>0.4073119</v>
      </c>
      <c r="I4845" s="14" t="s">
        <v>19897</v>
      </c>
      <c r="J4845" s="14" t="s">
        <v>14935</v>
      </c>
      <c r="K4845" s="14" t="s">
        <v>24854</v>
      </c>
      <c r="L4845" s="14" t="s">
        <v>29812</v>
      </c>
      <c r="M4845" s="28">
        <f t="shared" si="2167"/>
        <v>13.6</v>
      </c>
      <c r="N4845" s="46">
        <f t="shared" si="2146"/>
        <v>6.4</v>
      </c>
      <c r="O4845" s="17">
        <f t="shared" si="2147"/>
        <v>3</v>
      </c>
      <c r="P4845" s="17">
        <f t="shared" si="2147"/>
        <v>1.8</v>
      </c>
      <c r="Q4845" s="124">
        <f t="shared" si="2148"/>
        <v>0.60000000000000009</v>
      </c>
      <c r="R4845" s="26">
        <f t="shared" si="2149"/>
        <v>1</v>
      </c>
      <c r="S4845" s="2" t="s">
        <v>34793</v>
      </c>
      <c r="T4845" s="2" t="s">
        <v>39773</v>
      </c>
      <c r="U4845" s="24">
        <f t="shared" si="2150"/>
        <v>289</v>
      </c>
      <c r="V4845" s="66">
        <f t="shared" si="2150"/>
        <v>299.40000000000003</v>
      </c>
      <c r="W4845" s="54">
        <f t="shared" si="2151"/>
        <v>1.07</v>
      </c>
      <c r="X4845" s="143">
        <f t="shared" si="2152"/>
        <v>289</v>
      </c>
      <c r="Y4845" s="143">
        <f t="shared" si="2153"/>
        <v>0.31400000000000006</v>
      </c>
      <c r="AD4845">
        <v>152</v>
      </c>
      <c r="AE4845">
        <v>-1</v>
      </c>
      <c r="AF4845" s="10">
        <v>37.9</v>
      </c>
      <c r="AG4845" s="10">
        <v>58.12</v>
      </c>
      <c r="AH4845" s="10">
        <f t="shared" si="2154"/>
        <v>356253.00715324457</v>
      </c>
      <c r="AI4845" s="11">
        <f t="shared" si="2142"/>
        <v>0</v>
      </c>
      <c r="AJ4845">
        <f t="shared" si="2143"/>
        <v>0</v>
      </c>
      <c r="AK4845" t="e">
        <f t="shared" si="2155"/>
        <v>#DIV/0!</v>
      </c>
      <c r="AL4845">
        <f t="shared" si="2156"/>
        <v>3.2005157399999997</v>
      </c>
      <c r="AM4845" s="5">
        <f t="shared" si="2157"/>
        <v>2.12</v>
      </c>
      <c r="AN4845">
        <v>0</v>
      </c>
      <c r="AO4845" s="72">
        <f t="shared" si="2158"/>
        <v>1</v>
      </c>
      <c r="AP4845" s="72">
        <f t="shared" si="2159"/>
        <v>0.60000000000000009</v>
      </c>
      <c r="AQ4845" s="72">
        <f t="shared" si="2160"/>
        <v>0.60000000000000009</v>
      </c>
      <c r="AR4845" s="71" t="e">
        <f t="shared" si="2161"/>
        <v>#DIV/0!</v>
      </c>
      <c r="BA4845">
        <f t="shared" si="2162"/>
        <v>16</v>
      </c>
      <c r="BB4845" s="91" t="e">
        <f t="shared" si="2163"/>
        <v>#DIV/0!</v>
      </c>
    </row>
    <row r="4846" spans="1:54">
      <c r="A4846" s="2" t="s">
        <v>4959</v>
      </c>
      <c r="B4846" s="7" t="s">
        <v>44789</v>
      </c>
      <c r="C4846" s="17">
        <f t="shared" si="2144"/>
        <v>10.3</v>
      </c>
      <c r="D4846" s="28">
        <f t="shared" si="2145"/>
        <v>252</v>
      </c>
      <c r="E4846" s="8">
        <f t="shared" si="2164"/>
        <v>18</v>
      </c>
      <c r="F4846" s="2" t="s">
        <v>9949</v>
      </c>
      <c r="G4846" s="54">
        <f t="shared" si="2165"/>
        <v>9.4</v>
      </c>
      <c r="H4846" s="20">
        <f t="shared" si="2166"/>
        <v>0.46931299999999998</v>
      </c>
      <c r="I4846" s="14" t="s">
        <v>19898</v>
      </c>
      <c r="J4846" s="14" t="s">
        <v>14936</v>
      </c>
      <c r="K4846" s="14" t="s">
        <v>24855</v>
      </c>
      <c r="L4846" s="14" t="s">
        <v>29813</v>
      </c>
      <c r="M4846" s="28">
        <f t="shared" si="2167"/>
        <v>10.7</v>
      </c>
      <c r="N4846" s="46">
        <f t="shared" si="2146"/>
        <v>5.8</v>
      </c>
      <c r="O4846" s="17">
        <f t="shared" si="2147"/>
        <v>2.8000000000000003</v>
      </c>
      <c r="P4846" s="17">
        <f t="shared" si="2147"/>
        <v>7.6000000000000005</v>
      </c>
      <c r="Q4846" s="124">
        <f t="shared" si="2148"/>
        <v>1.2000000000000002</v>
      </c>
      <c r="R4846" s="26">
        <f t="shared" si="2149"/>
        <v>2.4000000000000004</v>
      </c>
      <c r="S4846" s="2" t="s">
        <v>34794</v>
      </c>
      <c r="T4846" s="2" t="s">
        <v>39774</v>
      </c>
      <c r="U4846" s="24">
        <f t="shared" si="2150"/>
        <v>524.9</v>
      </c>
      <c r="V4846" s="66">
        <f t="shared" si="2150"/>
        <v>415.20000000000005</v>
      </c>
      <c r="W4846" s="54">
        <f t="shared" si="2151"/>
        <v>0.94000000000000006</v>
      </c>
      <c r="X4846" s="143">
        <f t="shared" si="2152"/>
        <v>524.9</v>
      </c>
      <c r="Y4846" s="143">
        <f t="shared" si="2153"/>
        <v>0.28800000000000003</v>
      </c>
      <c r="AD4846">
        <v>152</v>
      </c>
      <c r="AE4846">
        <v>-1</v>
      </c>
      <c r="AF4846" s="10">
        <v>37.9</v>
      </c>
      <c r="AG4846" s="10">
        <v>58.12</v>
      </c>
      <c r="AH4846" s="10">
        <f t="shared" si="2154"/>
        <v>134143.74271235702</v>
      </c>
      <c r="AI4846" s="11">
        <f t="shared" si="2142"/>
        <v>0</v>
      </c>
      <c r="AJ4846">
        <f t="shared" si="2143"/>
        <v>0</v>
      </c>
      <c r="AK4846" t="e">
        <f t="shared" si="2155"/>
        <v>#DIV/0!</v>
      </c>
      <c r="AL4846">
        <f t="shared" si="2156"/>
        <v>27.103246464000009</v>
      </c>
      <c r="AM4846" s="5">
        <f t="shared" si="2157"/>
        <v>1.86</v>
      </c>
      <c r="AN4846">
        <v>0</v>
      </c>
      <c r="AO4846" s="72">
        <f t="shared" si="2158"/>
        <v>2.4000000000000004</v>
      </c>
      <c r="AP4846" s="72">
        <f t="shared" si="2159"/>
        <v>1.2000000000000002</v>
      </c>
      <c r="AQ4846" s="72">
        <f t="shared" si="2160"/>
        <v>1.4000000000000001</v>
      </c>
      <c r="AR4846" s="71" t="e">
        <f t="shared" si="2161"/>
        <v>#DIV/0!</v>
      </c>
      <c r="BA4846">
        <f t="shared" si="2162"/>
        <v>252</v>
      </c>
      <c r="BB4846" s="91" t="e">
        <f t="shared" si="2163"/>
        <v>#DIV/0!</v>
      </c>
    </row>
    <row r="4847" spans="1:54">
      <c r="A4847" s="2" t="s">
        <v>4960</v>
      </c>
      <c r="B4847" s="7" t="s">
        <v>44790</v>
      </c>
      <c r="C4847" s="17">
        <f t="shared" si="2144"/>
        <v>20.8</v>
      </c>
      <c r="D4847" s="28">
        <f t="shared" si="2145"/>
        <v>155</v>
      </c>
      <c r="E4847" s="8">
        <f t="shared" si="2164"/>
        <v>3</v>
      </c>
      <c r="F4847" s="2" t="s">
        <v>9950</v>
      </c>
      <c r="G4847" s="54">
        <f t="shared" si="2165"/>
        <v>19.8</v>
      </c>
      <c r="H4847" s="20">
        <f t="shared" si="2166"/>
        <v>0.89638390000000001</v>
      </c>
      <c r="I4847" s="14" t="s">
        <v>19899</v>
      </c>
      <c r="J4847" s="14" t="s">
        <v>14937</v>
      </c>
      <c r="K4847" s="14" t="s">
        <v>24856</v>
      </c>
      <c r="L4847" s="14" t="s">
        <v>29814</v>
      </c>
      <c r="M4847" s="28">
        <f t="shared" si="2167"/>
        <v>12.6</v>
      </c>
      <c r="N4847" s="46">
        <f t="shared" si="2146"/>
        <v>6.8</v>
      </c>
      <c r="O4847" s="17">
        <f t="shared" si="2147"/>
        <v>0.60000000000000009</v>
      </c>
      <c r="P4847" s="17">
        <f t="shared" si="2147"/>
        <v>3.8000000000000003</v>
      </c>
      <c r="Q4847" s="124">
        <f t="shared" si="2148"/>
        <v>0.2</v>
      </c>
      <c r="R4847" s="26">
        <f t="shared" si="2149"/>
        <v>2.4000000000000004</v>
      </c>
      <c r="S4847" s="2" t="s">
        <v>34795</v>
      </c>
      <c r="T4847" s="2" t="s">
        <v>39775</v>
      </c>
      <c r="U4847" s="24">
        <f t="shared" si="2150"/>
        <v>427.8</v>
      </c>
      <c r="V4847" s="66">
        <f t="shared" si="2150"/>
        <v>328.8</v>
      </c>
      <c r="W4847" s="54">
        <f t="shared" si="2151"/>
        <v>1.98</v>
      </c>
      <c r="X4847" s="143">
        <f t="shared" si="2152"/>
        <v>427.8</v>
      </c>
      <c r="Y4847" s="143">
        <f t="shared" si="2153"/>
        <v>0.496</v>
      </c>
      <c r="AD4847">
        <v>152</v>
      </c>
      <c r="AE4847">
        <v>-1</v>
      </c>
      <c r="AF4847" s="10">
        <v>37.9</v>
      </c>
      <c r="AG4847" s="10">
        <v>58.12</v>
      </c>
      <c r="AH4847" s="10">
        <f t="shared" si="2154"/>
        <v>321723.14756688435</v>
      </c>
      <c r="AI4847" s="11">
        <f t="shared" si="2142"/>
        <v>0</v>
      </c>
      <c r="AJ4847">
        <f t="shared" si="2143"/>
        <v>0</v>
      </c>
      <c r="AK4847" t="e">
        <f t="shared" si="2155"/>
        <v>#DIV/0!</v>
      </c>
      <c r="AL4847">
        <f t="shared" si="2156"/>
        <v>0.56698729920000013</v>
      </c>
      <c r="AM4847" s="5">
        <f t="shared" si="2157"/>
        <v>3.96</v>
      </c>
      <c r="AN4847">
        <v>0</v>
      </c>
      <c r="AO4847" s="72">
        <f t="shared" si="2158"/>
        <v>2.4000000000000004</v>
      </c>
      <c r="AP4847" s="72">
        <f t="shared" si="2159"/>
        <v>0.2</v>
      </c>
      <c r="AQ4847" s="72">
        <f t="shared" si="2160"/>
        <v>0.4</v>
      </c>
      <c r="AR4847" s="71" t="e">
        <f t="shared" si="2161"/>
        <v>#DIV/0!</v>
      </c>
      <c r="BA4847">
        <f t="shared" si="2162"/>
        <v>155</v>
      </c>
      <c r="BB4847" s="91" t="e">
        <f t="shared" si="2163"/>
        <v>#DIV/0!</v>
      </c>
    </row>
    <row r="4848" spans="1:54">
      <c r="A4848" s="2" t="s">
        <v>4961</v>
      </c>
      <c r="B4848" s="7" t="s">
        <v>44791</v>
      </c>
      <c r="C4848" s="17">
        <f t="shared" si="2144"/>
        <v>35</v>
      </c>
      <c r="D4848" s="28">
        <f t="shared" si="2145"/>
        <v>139</v>
      </c>
      <c r="E4848" s="8">
        <f t="shared" si="2164"/>
        <v>5</v>
      </c>
      <c r="F4848" s="2" t="s">
        <v>9951</v>
      </c>
      <c r="G4848" s="54">
        <f t="shared" si="2165"/>
        <v>34.1</v>
      </c>
      <c r="H4848" s="20">
        <f t="shared" si="2166"/>
        <v>0.77576080000000003</v>
      </c>
      <c r="I4848" s="14" t="s">
        <v>19900</v>
      </c>
      <c r="J4848" s="14" t="s">
        <v>14938</v>
      </c>
      <c r="K4848" s="14" t="s">
        <v>24857</v>
      </c>
      <c r="L4848" s="14" t="s">
        <v>29815</v>
      </c>
      <c r="M4848" s="28">
        <f t="shared" si="2167"/>
        <v>11.1</v>
      </c>
      <c r="N4848" s="46">
        <f t="shared" si="2146"/>
        <v>6.2</v>
      </c>
      <c r="O4848" s="17">
        <f t="shared" si="2147"/>
        <v>0.60000000000000009</v>
      </c>
      <c r="P4848" s="17">
        <f t="shared" si="2147"/>
        <v>6.8000000000000007</v>
      </c>
      <c r="Q4848" s="124">
        <f t="shared" si="2148"/>
        <v>0.4</v>
      </c>
      <c r="R4848" s="26">
        <f t="shared" si="2149"/>
        <v>1.4000000000000001</v>
      </c>
      <c r="S4848" s="2" t="s">
        <v>34796</v>
      </c>
      <c r="T4848" s="2" t="s">
        <v>39776</v>
      </c>
      <c r="U4848" s="24">
        <f t="shared" si="2150"/>
        <v>412</v>
      </c>
      <c r="V4848" s="66">
        <f t="shared" si="2150"/>
        <v>404.40000000000003</v>
      </c>
      <c r="W4848" s="54">
        <f t="shared" si="2151"/>
        <v>3.4099999999999997</v>
      </c>
      <c r="X4848" s="143">
        <f t="shared" si="2152"/>
        <v>412</v>
      </c>
      <c r="Y4848" s="143">
        <f t="shared" si="2153"/>
        <v>0.78199999999999992</v>
      </c>
      <c r="AD4848">
        <v>152</v>
      </c>
      <c r="AE4848">
        <v>-1</v>
      </c>
      <c r="AF4848" s="10">
        <v>37.9</v>
      </c>
      <c r="AG4848" s="10">
        <v>58.12</v>
      </c>
      <c r="AH4848" s="10">
        <f t="shared" si="2154"/>
        <v>178522.24529051539</v>
      </c>
      <c r="AI4848" s="11">
        <f t="shared" si="2142"/>
        <v>0</v>
      </c>
      <c r="AJ4848">
        <f t="shared" si="2143"/>
        <v>0</v>
      </c>
      <c r="AK4848" t="e">
        <f t="shared" si="2155"/>
        <v>#DIV/0!</v>
      </c>
      <c r="AL4848">
        <f t="shared" si="2156"/>
        <v>1.2808543104000003</v>
      </c>
      <c r="AM4848" s="5">
        <f t="shared" si="2157"/>
        <v>6.8</v>
      </c>
      <c r="AN4848">
        <v>0</v>
      </c>
      <c r="AO4848" s="72">
        <f t="shared" si="2158"/>
        <v>1.4000000000000001</v>
      </c>
      <c r="AP4848" s="72">
        <f t="shared" si="2159"/>
        <v>0.4</v>
      </c>
      <c r="AQ4848" s="72">
        <f t="shared" si="2160"/>
        <v>0.4</v>
      </c>
      <c r="AR4848" s="71" t="e">
        <f t="shared" si="2161"/>
        <v>#DIV/0!</v>
      </c>
      <c r="BA4848">
        <f t="shared" si="2162"/>
        <v>139</v>
      </c>
      <c r="BB4848" s="91" t="e">
        <f t="shared" si="2163"/>
        <v>#DIV/0!</v>
      </c>
    </row>
    <row r="4849" spans="1:54">
      <c r="A4849" s="2" t="s">
        <v>4962</v>
      </c>
      <c r="B4849" s="7" t="s">
        <v>44792</v>
      </c>
      <c r="C4849" s="17">
        <f t="shared" si="2144"/>
        <v>30.400000000000002</v>
      </c>
      <c r="D4849" s="28">
        <f t="shared" si="2145"/>
        <v>15</v>
      </c>
      <c r="E4849" s="8">
        <f t="shared" si="2164"/>
        <v>8</v>
      </c>
      <c r="F4849" s="2" t="s">
        <v>9952</v>
      </c>
      <c r="G4849" s="54">
        <f t="shared" si="2165"/>
        <v>29.5</v>
      </c>
      <c r="H4849" s="20">
        <f t="shared" si="2166"/>
        <v>0.77303299999999997</v>
      </c>
      <c r="I4849" s="14" t="s">
        <v>19901</v>
      </c>
      <c r="J4849" s="14" t="s">
        <v>14939</v>
      </c>
      <c r="K4849" s="14" t="s">
        <v>24858</v>
      </c>
      <c r="L4849" s="14" t="s">
        <v>29816</v>
      </c>
      <c r="M4849" s="28">
        <f t="shared" si="2167"/>
        <v>13</v>
      </c>
      <c r="N4849" s="46">
        <f t="shared" si="2146"/>
        <v>7</v>
      </c>
      <c r="O4849" s="17">
        <f t="shared" si="2147"/>
        <v>1.6</v>
      </c>
      <c r="P4849" s="17">
        <f t="shared" si="2147"/>
        <v>3</v>
      </c>
      <c r="Q4849" s="124">
        <f t="shared" si="2148"/>
        <v>0.4</v>
      </c>
      <c r="R4849" s="26">
        <f t="shared" si="2149"/>
        <v>2.2000000000000002</v>
      </c>
      <c r="S4849" s="2" t="s">
        <v>34797</v>
      </c>
      <c r="T4849" s="2" t="s">
        <v>39777</v>
      </c>
      <c r="U4849" s="24">
        <f t="shared" si="2150"/>
        <v>287.70000000000005</v>
      </c>
      <c r="V4849" s="66">
        <f t="shared" si="2150"/>
        <v>364.40000000000003</v>
      </c>
      <c r="W4849" s="54">
        <f t="shared" si="2151"/>
        <v>2.9499999999999997</v>
      </c>
      <c r="X4849" s="143">
        <f t="shared" si="2152"/>
        <v>287.70000000000005</v>
      </c>
      <c r="Y4849" s="143">
        <f t="shared" si="2153"/>
        <v>0.69</v>
      </c>
      <c r="AD4849">
        <v>152</v>
      </c>
      <c r="AE4849">
        <v>-1</v>
      </c>
      <c r="AF4849" s="10">
        <v>37.9</v>
      </c>
      <c r="AG4849" s="10">
        <v>58.12</v>
      </c>
      <c r="AH4849" s="10">
        <f t="shared" si="2154"/>
        <v>269479.37783019949</v>
      </c>
      <c r="AI4849" s="11">
        <f t="shared" si="2142"/>
        <v>0</v>
      </c>
      <c r="AJ4849">
        <f t="shared" si="2143"/>
        <v>0</v>
      </c>
      <c r="AK4849" t="e">
        <f t="shared" si="2155"/>
        <v>#DIV/0!</v>
      </c>
      <c r="AL4849">
        <f t="shared" si="2156"/>
        <v>2.3967715200000006</v>
      </c>
      <c r="AM4849" s="5">
        <f t="shared" si="2157"/>
        <v>5.8800000000000008</v>
      </c>
      <c r="AN4849">
        <v>0</v>
      </c>
      <c r="AO4849" s="72">
        <f t="shared" si="2158"/>
        <v>2.2000000000000002</v>
      </c>
      <c r="AP4849" s="72">
        <f t="shared" si="2159"/>
        <v>0.4</v>
      </c>
      <c r="AQ4849" s="72">
        <f t="shared" si="2160"/>
        <v>0.60000000000000009</v>
      </c>
      <c r="AR4849" s="71" t="e">
        <f t="shared" si="2161"/>
        <v>#DIV/0!</v>
      </c>
      <c r="BA4849">
        <f t="shared" si="2162"/>
        <v>15</v>
      </c>
      <c r="BB4849" s="91" t="e">
        <f t="shared" si="2163"/>
        <v>#DIV/0!</v>
      </c>
    </row>
    <row r="4850" spans="1:54">
      <c r="A4850" s="2" t="s">
        <v>4963</v>
      </c>
      <c r="B4850" s="7" t="s">
        <v>44793</v>
      </c>
      <c r="C4850" s="17">
        <f t="shared" si="2144"/>
        <v>31.8</v>
      </c>
      <c r="D4850" s="28">
        <f t="shared" si="2145"/>
        <v>11</v>
      </c>
      <c r="E4850" s="8">
        <f t="shared" si="2164"/>
        <v>10</v>
      </c>
      <c r="F4850" s="2" t="s">
        <v>9953</v>
      </c>
      <c r="G4850" s="54">
        <f t="shared" si="2165"/>
        <v>30.900000000000002</v>
      </c>
      <c r="H4850" s="20">
        <f t="shared" si="2166"/>
        <v>0.15653249999999999</v>
      </c>
      <c r="I4850" s="14" t="s">
        <v>19902</v>
      </c>
      <c r="J4850" s="14" t="s">
        <v>14940</v>
      </c>
      <c r="K4850" s="14" t="s">
        <v>24859</v>
      </c>
      <c r="L4850" s="14" t="s">
        <v>29817</v>
      </c>
      <c r="M4850" s="28">
        <f t="shared" si="2167"/>
        <v>9.6999999999999993</v>
      </c>
      <c r="N4850" s="46">
        <f t="shared" si="2146"/>
        <v>6.4</v>
      </c>
      <c r="O4850" s="17">
        <f t="shared" si="2147"/>
        <v>1.2000000000000002</v>
      </c>
      <c r="P4850" s="17">
        <f t="shared" si="2147"/>
        <v>9.6000000000000014</v>
      </c>
      <c r="Q4850" s="124">
        <f t="shared" si="2148"/>
        <v>0.8</v>
      </c>
      <c r="R4850" s="26">
        <f t="shared" si="2149"/>
        <v>1</v>
      </c>
      <c r="S4850" s="2" t="s">
        <v>34798</v>
      </c>
      <c r="T4850" s="2" t="s">
        <v>39778</v>
      </c>
      <c r="U4850" s="24">
        <f t="shared" si="2150"/>
        <v>284.40000000000003</v>
      </c>
      <c r="V4850" s="66">
        <f t="shared" si="2150"/>
        <v>400</v>
      </c>
      <c r="W4850" s="54">
        <f t="shared" si="2151"/>
        <v>3.09</v>
      </c>
      <c r="X4850" s="143">
        <f t="shared" si="2152"/>
        <v>284.40000000000003</v>
      </c>
      <c r="Y4850" s="143">
        <f t="shared" si="2153"/>
        <v>0.71799999999999997</v>
      </c>
      <c r="AD4850">
        <v>152</v>
      </c>
      <c r="AE4850">
        <v>-1</v>
      </c>
      <c r="AF4850" s="10">
        <v>37.9</v>
      </c>
      <c r="AG4850" s="10">
        <v>58.12</v>
      </c>
      <c r="AH4850" s="10">
        <f t="shared" si="2154"/>
        <v>192082.94770086271</v>
      </c>
      <c r="AI4850" s="11">
        <f t="shared" si="2142"/>
        <v>0</v>
      </c>
      <c r="AJ4850">
        <f t="shared" si="2143"/>
        <v>0</v>
      </c>
      <c r="AK4850" t="e">
        <f t="shared" si="2155"/>
        <v>#DIV/0!</v>
      </c>
      <c r="AL4850">
        <f t="shared" si="2156"/>
        <v>9.716745600000003</v>
      </c>
      <c r="AM4850" s="5">
        <f t="shared" si="2157"/>
        <v>6.16</v>
      </c>
      <c r="AN4850">
        <v>0</v>
      </c>
      <c r="AO4850" s="72">
        <f t="shared" si="2158"/>
        <v>1</v>
      </c>
      <c r="AP4850" s="72">
        <f t="shared" si="2159"/>
        <v>0.8</v>
      </c>
      <c r="AQ4850" s="72">
        <f t="shared" si="2160"/>
        <v>1</v>
      </c>
      <c r="AR4850" s="71" t="e">
        <f t="shared" si="2161"/>
        <v>#DIV/0!</v>
      </c>
      <c r="BA4850">
        <f t="shared" si="2162"/>
        <v>11</v>
      </c>
      <c r="BB4850" s="91" t="e">
        <f t="shared" si="2163"/>
        <v>#DIV/0!</v>
      </c>
    </row>
    <row r="4851" spans="1:54">
      <c r="A4851" s="2" t="s">
        <v>4964</v>
      </c>
      <c r="B4851" s="7" t="s">
        <v>44794</v>
      </c>
      <c r="C4851" s="17">
        <f t="shared" si="2144"/>
        <v>30.200000000000003</v>
      </c>
      <c r="D4851" s="28">
        <f t="shared" si="2145"/>
        <v>20</v>
      </c>
      <c r="E4851" s="8">
        <f t="shared" si="2164"/>
        <v>7</v>
      </c>
      <c r="F4851" s="2" t="s">
        <v>9954</v>
      </c>
      <c r="G4851" s="54">
        <f t="shared" si="2165"/>
        <v>29.3</v>
      </c>
      <c r="H4851" s="20">
        <f t="shared" si="2166"/>
        <v>0.6805542</v>
      </c>
      <c r="I4851" s="14" t="s">
        <v>19903</v>
      </c>
      <c r="J4851" s="14" t="s">
        <v>14941</v>
      </c>
      <c r="K4851" s="14" t="s">
        <v>24860</v>
      </c>
      <c r="L4851" s="14" t="s">
        <v>29818</v>
      </c>
      <c r="M4851" s="28">
        <f t="shared" si="2167"/>
        <v>9.8999999999999986</v>
      </c>
      <c r="N4851" s="46">
        <f t="shared" si="2146"/>
        <v>5.8</v>
      </c>
      <c r="O4851" s="17">
        <f t="shared" si="2147"/>
        <v>0.8</v>
      </c>
      <c r="P4851" s="17">
        <f t="shared" si="2147"/>
        <v>9.2000000000000011</v>
      </c>
      <c r="Q4851" s="124">
        <f t="shared" si="2148"/>
        <v>0.60000000000000009</v>
      </c>
      <c r="R4851" s="26">
        <f t="shared" si="2149"/>
        <v>2</v>
      </c>
      <c r="S4851" s="2" t="s">
        <v>34799</v>
      </c>
      <c r="T4851" s="2" t="s">
        <v>39779</v>
      </c>
      <c r="U4851" s="24">
        <f t="shared" si="2150"/>
        <v>293</v>
      </c>
      <c r="V4851" s="66">
        <f t="shared" si="2150"/>
        <v>289.5</v>
      </c>
      <c r="W4851" s="54">
        <f t="shared" si="2151"/>
        <v>2.9299999999999997</v>
      </c>
      <c r="X4851" s="143">
        <f t="shared" si="2152"/>
        <v>293</v>
      </c>
      <c r="Y4851" s="143">
        <f t="shared" si="2153"/>
        <v>0.68599999999999994</v>
      </c>
      <c r="AD4851">
        <v>152</v>
      </c>
      <c r="AE4851">
        <v>-1</v>
      </c>
      <c r="AF4851" s="10">
        <v>37.9</v>
      </c>
      <c r="AG4851" s="10">
        <v>58.12</v>
      </c>
      <c r="AH4851" s="10">
        <f t="shared" si="2154"/>
        <v>366727.34848948504</v>
      </c>
      <c r="AI4851" s="11">
        <f t="shared" si="2142"/>
        <v>0</v>
      </c>
      <c r="AJ4851">
        <f t="shared" si="2143"/>
        <v>0</v>
      </c>
      <c r="AK4851" t="e">
        <f t="shared" si="2155"/>
        <v>#DIV/0!</v>
      </c>
      <c r="AL4851">
        <f t="shared" si="2156"/>
        <v>4.7022421760000004</v>
      </c>
      <c r="AM4851" s="5">
        <f t="shared" si="2157"/>
        <v>5.8400000000000007</v>
      </c>
      <c r="AN4851">
        <v>0</v>
      </c>
      <c r="AO4851" s="72">
        <f t="shared" si="2158"/>
        <v>2</v>
      </c>
      <c r="AP4851" s="72">
        <f t="shared" si="2159"/>
        <v>0.60000000000000009</v>
      </c>
      <c r="AQ4851" s="72">
        <f t="shared" si="2160"/>
        <v>0.8</v>
      </c>
      <c r="AR4851" s="71" t="e">
        <f t="shared" si="2161"/>
        <v>#DIV/0!</v>
      </c>
      <c r="BA4851">
        <f t="shared" si="2162"/>
        <v>20</v>
      </c>
      <c r="BB4851" s="91" t="e">
        <f t="shared" si="2163"/>
        <v>#DIV/0!</v>
      </c>
    </row>
    <row r="4852" spans="1:54">
      <c r="A4852" s="2" t="s">
        <v>4965</v>
      </c>
      <c r="B4852" s="7" t="s">
        <v>44795</v>
      </c>
      <c r="C4852" s="17">
        <f t="shared" si="2144"/>
        <v>32</v>
      </c>
      <c r="D4852" s="28">
        <f t="shared" si="2145"/>
        <v>28</v>
      </c>
      <c r="E4852" s="8">
        <f t="shared" si="2164"/>
        <v>12</v>
      </c>
      <c r="F4852" s="2" t="s">
        <v>9955</v>
      </c>
      <c r="G4852" s="54">
        <f t="shared" si="2165"/>
        <v>31.1</v>
      </c>
      <c r="H4852" s="20">
        <f t="shared" si="2166"/>
        <v>0.4574973</v>
      </c>
      <c r="I4852" s="14" t="s">
        <v>19904</v>
      </c>
      <c r="J4852" s="14" t="s">
        <v>14942</v>
      </c>
      <c r="K4852" s="14" t="s">
        <v>24861</v>
      </c>
      <c r="L4852" s="14" t="s">
        <v>29819</v>
      </c>
      <c r="M4852" s="28">
        <f t="shared" si="2167"/>
        <v>12.1</v>
      </c>
      <c r="N4852" s="46">
        <f t="shared" si="2146"/>
        <v>6.2</v>
      </c>
      <c r="O4852" s="17">
        <f t="shared" si="2147"/>
        <v>1</v>
      </c>
      <c r="P4852" s="17">
        <f t="shared" si="2147"/>
        <v>4.8000000000000007</v>
      </c>
      <c r="Q4852" s="124">
        <f t="shared" si="2148"/>
        <v>1.4000000000000001</v>
      </c>
      <c r="R4852" s="26">
        <f t="shared" si="2149"/>
        <v>2.4000000000000004</v>
      </c>
      <c r="S4852" s="2" t="s">
        <v>34800</v>
      </c>
      <c r="T4852" s="2" t="s">
        <v>39780</v>
      </c>
      <c r="U4852" s="24">
        <f t="shared" si="2150"/>
        <v>301.3</v>
      </c>
      <c r="V4852" s="66">
        <f t="shared" si="2150"/>
        <v>321.10000000000002</v>
      </c>
      <c r="W4852" s="54">
        <f t="shared" si="2151"/>
        <v>3.11</v>
      </c>
      <c r="X4852" s="143">
        <f t="shared" si="2152"/>
        <v>301.3</v>
      </c>
      <c r="Y4852" s="143">
        <f t="shared" si="2153"/>
        <v>0.72199999999999998</v>
      </c>
      <c r="AD4852">
        <v>152</v>
      </c>
      <c r="AE4852">
        <v>-1</v>
      </c>
      <c r="AF4852" s="10">
        <v>37.9</v>
      </c>
      <c r="AG4852" s="10">
        <v>58.12</v>
      </c>
      <c r="AH4852" s="10">
        <f t="shared" si="2154"/>
        <v>331308.72271842451</v>
      </c>
      <c r="AI4852" s="11">
        <f t="shared" si="2142"/>
        <v>0</v>
      </c>
      <c r="AJ4852">
        <f t="shared" si="2143"/>
        <v>0</v>
      </c>
      <c r="AK4852" t="e">
        <f t="shared" si="2155"/>
        <v>#DIV/0!</v>
      </c>
      <c r="AL4852">
        <f t="shared" si="2156"/>
        <v>6.2496311040000014</v>
      </c>
      <c r="AM4852" s="5">
        <f t="shared" si="2157"/>
        <v>6.2</v>
      </c>
      <c r="AN4852">
        <v>0</v>
      </c>
      <c r="AO4852" s="72">
        <f t="shared" si="2158"/>
        <v>2.4000000000000004</v>
      </c>
      <c r="AP4852" s="72">
        <f t="shared" si="2159"/>
        <v>1.4000000000000001</v>
      </c>
      <c r="AQ4852" s="72">
        <f t="shared" si="2160"/>
        <v>1.4000000000000001</v>
      </c>
      <c r="AR4852" s="71" t="e">
        <f t="shared" si="2161"/>
        <v>#DIV/0!</v>
      </c>
      <c r="BA4852">
        <f t="shared" si="2162"/>
        <v>28</v>
      </c>
      <c r="BB4852" s="91" t="e">
        <f t="shared" si="2163"/>
        <v>#DIV/0!</v>
      </c>
    </row>
    <row r="4853" spans="1:54">
      <c r="A4853" s="2" t="s">
        <v>4966</v>
      </c>
      <c r="B4853" s="7" t="s">
        <v>44796</v>
      </c>
      <c r="C4853" s="17">
        <f t="shared" si="2144"/>
        <v>33.5</v>
      </c>
      <c r="D4853" s="28">
        <f t="shared" si="2145"/>
        <v>40</v>
      </c>
      <c r="E4853" s="8">
        <f t="shared" si="2164"/>
        <v>7</v>
      </c>
      <c r="F4853" s="2" t="s">
        <v>9956</v>
      </c>
      <c r="G4853" s="54">
        <f t="shared" si="2165"/>
        <v>32.5</v>
      </c>
      <c r="H4853" s="20">
        <f t="shared" si="2166"/>
        <v>0.87025260000000004</v>
      </c>
      <c r="I4853" s="14" t="s">
        <v>19905</v>
      </c>
      <c r="J4853" s="14" t="s">
        <v>14943</v>
      </c>
      <c r="K4853" s="14" t="s">
        <v>24862</v>
      </c>
      <c r="L4853" s="14" t="s">
        <v>29820</v>
      </c>
      <c r="M4853" s="28">
        <f t="shared" si="2167"/>
        <v>10.8</v>
      </c>
      <c r="N4853" s="46">
        <f t="shared" si="2146"/>
        <v>5.2</v>
      </c>
      <c r="O4853" s="17">
        <f t="shared" si="2147"/>
        <v>2.8000000000000003</v>
      </c>
      <c r="P4853" s="17">
        <f t="shared" si="2147"/>
        <v>7.4</v>
      </c>
      <c r="Q4853" s="124">
        <f t="shared" si="2148"/>
        <v>0.2</v>
      </c>
      <c r="R4853" s="26">
        <f t="shared" si="2149"/>
        <v>1.4000000000000001</v>
      </c>
      <c r="S4853" s="2" t="s">
        <v>34801</v>
      </c>
      <c r="T4853" s="2" t="s">
        <v>39781</v>
      </c>
      <c r="U4853" s="24">
        <f t="shared" si="2150"/>
        <v>313.10000000000002</v>
      </c>
      <c r="V4853" s="66">
        <f t="shared" si="2150"/>
        <v>322.40000000000003</v>
      </c>
      <c r="W4853" s="54">
        <f t="shared" si="2151"/>
        <v>3.25</v>
      </c>
      <c r="X4853" s="143">
        <f t="shared" si="2152"/>
        <v>313.10000000000002</v>
      </c>
      <c r="Y4853" s="143">
        <f t="shared" si="2153"/>
        <v>0.75</v>
      </c>
      <c r="AD4853">
        <v>152</v>
      </c>
      <c r="AE4853">
        <v>-1</v>
      </c>
      <c r="AF4853" s="10">
        <v>37.9</v>
      </c>
      <c r="AG4853" s="10">
        <v>58.12</v>
      </c>
      <c r="AH4853" s="10">
        <f t="shared" si="2154"/>
        <v>329703.04445424658</v>
      </c>
      <c r="AI4853" s="11">
        <f t="shared" si="2142"/>
        <v>0</v>
      </c>
      <c r="AJ4853">
        <f t="shared" si="2143"/>
        <v>0</v>
      </c>
      <c r="AK4853" t="e">
        <f t="shared" si="2155"/>
        <v>#DIV/0!</v>
      </c>
      <c r="AL4853">
        <f t="shared" si="2156"/>
        <v>3.7637125791999995</v>
      </c>
      <c r="AM4853" s="5">
        <f t="shared" si="2157"/>
        <v>6.5</v>
      </c>
      <c r="AN4853">
        <v>0</v>
      </c>
      <c r="AO4853" s="72">
        <f t="shared" si="2158"/>
        <v>1.4000000000000001</v>
      </c>
      <c r="AP4853" s="72">
        <f t="shared" si="2159"/>
        <v>0.2</v>
      </c>
      <c r="AQ4853" s="72">
        <f t="shared" si="2160"/>
        <v>0.2</v>
      </c>
      <c r="AR4853" s="71" t="e">
        <f t="shared" si="2161"/>
        <v>#DIV/0!</v>
      </c>
      <c r="BA4853">
        <f t="shared" si="2162"/>
        <v>40</v>
      </c>
      <c r="BB4853" s="91" t="e">
        <f t="shared" si="2163"/>
        <v>#DIV/0!</v>
      </c>
    </row>
    <row r="4854" spans="1:54">
      <c r="A4854" s="2" t="s">
        <v>4967</v>
      </c>
      <c r="B4854" s="7" t="s">
        <v>44797</v>
      </c>
      <c r="C4854" s="17">
        <f t="shared" si="2144"/>
        <v>27.5</v>
      </c>
      <c r="D4854" s="28">
        <f t="shared" si="2145"/>
        <v>67</v>
      </c>
      <c r="E4854" s="8">
        <f t="shared" si="2164"/>
        <v>6</v>
      </c>
      <c r="F4854" s="2" t="s">
        <v>9957</v>
      </c>
      <c r="G4854" s="54">
        <f t="shared" si="2165"/>
        <v>26.5</v>
      </c>
      <c r="H4854" s="20">
        <f t="shared" si="2166"/>
        <v>0.47925499999999999</v>
      </c>
      <c r="I4854" s="14" t="s">
        <v>19906</v>
      </c>
      <c r="J4854" s="14" t="s">
        <v>14944</v>
      </c>
      <c r="K4854" s="14" t="s">
        <v>24863</v>
      </c>
      <c r="L4854" s="14" t="s">
        <v>29821</v>
      </c>
      <c r="M4854" s="28">
        <f t="shared" si="2167"/>
        <v>10.3</v>
      </c>
      <c r="N4854" s="46">
        <f t="shared" si="2146"/>
        <v>6.2</v>
      </c>
      <c r="O4854" s="17">
        <f t="shared" si="2147"/>
        <v>1</v>
      </c>
      <c r="P4854" s="17">
        <f t="shared" si="2147"/>
        <v>8.4</v>
      </c>
      <c r="Q4854" s="124">
        <f t="shared" si="2148"/>
        <v>0.4</v>
      </c>
      <c r="R4854" s="26">
        <f t="shared" si="2149"/>
        <v>0.8</v>
      </c>
      <c r="S4854" s="2" t="s">
        <v>34802</v>
      </c>
      <c r="T4854" s="2" t="s">
        <v>39782</v>
      </c>
      <c r="U4854" s="24">
        <f t="shared" si="2150"/>
        <v>339.6</v>
      </c>
      <c r="V4854" s="66">
        <f t="shared" si="2150"/>
        <v>341.90000000000003</v>
      </c>
      <c r="W4854" s="54">
        <f t="shared" si="2151"/>
        <v>2.65</v>
      </c>
      <c r="X4854" s="143">
        <f t="shared" si="2152"/>
        <v>339.6</v>
      </c>
      <c r="Y4854" s="143">
        <f t="shared" si="2153"/>
        <v>0.63</v>
      </c>
      <c r="AD4854">
        <v>152</v>
      </c>
      <c r="AE4854">
        <v>-1</v>
      </c>
      <c r="AF4854" s="10">
        <v>37.9</v>
      </c>
      <c r="AG4854" s="10">
        <v>58.12</v>
      </c>
      <c r="AH4854" s="10">
        <f t="shared" si="2154"/>
        <v>304219.76131525979</v>
      </c>
      <c r="AI4854" s="11">
        <f t="shared" ref="AI4854:AI4917" si="2168">1-EXP(-2.63*(AA4854/AH4854)*(AD4854-AE4854)*(1-((AD4854-T4854)/(AD4854-AE4854))^0.38))</f>
        <v>0</v>
      </c>
      <c r="AJ4854">
        <f t="shared" ref="AJ4854:AJ4917" si="2169">H4854*P4854*O4854*R4854*AB4854</f>
        <v>0</v>
      </c>
      <c r="AK4854" t="e">
        <f t="shared" si="2155"/>
        <v>#DIV/0!</v>
      </c>
      <c r="AL4854">
        <f t="shared" si="2156"/>
        <v>3.4994064000000003</v>
      </c>
      <c r="AM4854" s="5">
        <f t="shared" si="2157"/>
        <v>5.3</v>
      </c>
      <c r="AN4854">
        <v>0</v>
      </c>
      <c r="AO4854" s="72">
        <f t="shared" si="2158"/>
        <v>0.8</v>
      </c>
      <c r="AP4854" s="72">
        <f t="shared" si="2159"/>
        <v>0.4</v>
      </c>
      <c r="AQ4854" s="72">
        <f t="shared" si="2160"/>
        <v>0.60000000000000009</v>
      </c>
      <c r="AR4854" s="71" t="e">
        <f t="shared" si="2161"/>
        <v>#DIV/0!</v>
      </c>
      <c r="BA4854">
        <f t="shared" si="2162"/>
        <v>67</v>
      </c>
      <c r="BB4854" s="91" t="e">
        <f t="shared" si="2163"/>
        <v>#DIV/0!</v>
      </c>
    </row>
    <row r="4855" spans="1:54">
      <c r="A4855" s="2" t="s">
        <v>4968</v>
      </c>
      <c r="B4855" s="7" t="s">
        <v>44798</v>
      </c>
      <c r="C4855" s="17">
        <f t="shared" si="2144"/>
        <v>19.400000000000002</v>
      </c>
      <c r="D4855" s="28">
        <f t="shared" si="2145"/>
        <v>144</v>
      </c>
      <c r="E4855" s="8">
        <f t="shared" si="2164"/>
        <v>8</v>
      </c>
      <c r="F4855" s="2" t="s">
        <v>9958</v>
      </c>
      <c r="G4855" s="54">
        <f t="shared" si="2165"/>
        <v>18.5</v>
      </c>
      <c r="H4855" s="20">
        <f t="shared" si="2166"/>
        <v>0.28976750000000001</v>
      </c>
      <c r="I4855" s="14" t="s">
        <v>19907</v>
      </c>
      <c r="J4855" s="14" t="s">
        <v>14945</v>
      </c>
      <c r="K4855" s="14" t="s">
        <v>24864</v>
      </c>
      <c r="L4855" s="14" t="s">
        <v>29822</v>
      </c>
      <c r="M4855" s="28">
        <f t="shared" si="2167"/>
        <v>11</v>
      </c>
      <c r="N4855" s="46">
        <f t="shared" si="2146"/>
        <v>5.2</v>
      </c>
      <c r="O4855" s="17">
        <f t="shared" si="2147"/>
        <v>0.60000000000000009</v>
      </c>
      <c r="P4855" s="17">
        <f t="shared" si="2147"/>
        <v>7</v>
      </c>
      <c r="Q4855" s="124">
        <f t="shared" si="2148"/>
        <v>1</v>
      </c>
      <c r="R4855" s="26">
        <f t="shared" si="2149"/>
        <v>1.4000000000000001</v>
      </c>
      <c r="S4855" s="2" t="s">
        <v>34803</v>
      </c>
      <c r="T4855" s="2" t="s">
        <v>39783</v>
      </c>
      <c r="U4855" s="24">
        <f t="shared" si="2150"/>
        <v>416.90000000000003</v>
      </c>
      <c r="V4855" s="66">
        <f t="shared" si="2150"/>
        <v>374.70000000000005</v>
      </c>
      <c r="W4855" s="54">
        <f t="shared" si="2151"/>
        <v>1.85</v>
      </c>
      <c r="X4855" s="143">
        <f t="shared" si="2152"/>
        <v>416.90000000000003</v>
      </c>
      <c r="Y4855" s="143">
        <f t="shared" si="2153"/>
        <v>0.47</v>
      </c>
      <c r="AD4855">
        <v>152</v>
      </c>
      <c r="AE4855">
        <v>-1</v>
      </c>
      <c r="AF4855" s="10">
        <v>37.9</v>
      </c>
      <c r="AG4855" s="10">
        <v>58.12</v>
      </c>
      <c r="AH4855" s="10">
        <f t="shared" si="2154"/>
        <v>250931.74167251465</v>
      </c>
      <c r="AI4855" s="11">
        <f t="shared" si="2168"/>
        <v>0</v>
      </c>
      <c r="AJ4855">
        <f t="shared" si="2169"/>
        <v>0</v>
      </c>
      <c r="AK4855" t="e">
        <f t="shared" si="2155"/>
        <v>#DIV/0!</v>
      </c>
      <c r="AL4855">
        <f t="shared" si="2156"/>
        <v>4.1761671000000016</v>
      </c>
      <c r="AM4855" s="5">
        <f t="shared" si="2157"/>
        <v>3.6800000000000006</v>
      </c>
      <c r="AN4855">
        <v>0</v>
      </c>
      <c r="AO4855" s="72">
        <f t="shared" si="2158"/>
        <v>1.4000000000000001</v>
      </c>
      <c r="AP4855" s="72">
        <f t="shared" si="2159"/>
        <v>1</v>
      </c>
      <c r="AQ4855" s="72">
        <f t="shared" si="2160"/>
        <v>1</v>
      </c>
      <c r="AR4855" s="71" t="e">
        <f t="shared" si="2161"/>
        <v>#DIV/0!</v>
      </c>
      <c r="BA4855">
        <f t="shared" si="2162"/>
        <v>144</v>
      </c>
      <c r="BB4855" s="91" t="e">
        <f t="shared" si="2163"/>
        <v>#DIV/0!</v>
      </c>
    </row>
    <row r="4856" spans="1:54">
      <c r="A4856" s="2" t="s">
        <v>4969</v>
      </c>
      <c r="B4856" s="7" t="s">
        <v>44799</v>
      </c>
      <c r="C4856" s="17">
        <f t="shared" si="2144"/>
        <v>24.3</v>
      </c>
      <c r="D4856" s="28">
        <f t="shared" si="2145"/>
        <v>75</v>
      </c>
      <c r="E4856" s="8">
        <f t="shared" si="2164"/>
        <v>11</v>
      </c>
      <c r="F4856" s="2" t="s">
        <v>9959</v>
      </c>
      <c r="G4856" s="54">
        <f t="shared" si="2165"/>
        <v>23.3</v>
      </c>
      <c r="H4856" s="20">
        <f t="shared" si="2166"/>
        <v>0.74381489999999995</v>
      </c>
      <c r="I4856" s="14" t="s">
        <v>19908</v>
      </c>
      <c r="J4856" s="14" t="s">
        <v>14946</v>
      </c>
      <c r="K4856" s="14" t="s">
        <v>24865</v>
      </c>
      <c r="L4856" s="14" t="s">
        <v>29823</v>
      </c>
      <c r="M4856" s="28">
        <f t="shared" si="2167"/>
        <v>13.8</v>
      </c>
      <c r="N4856" s="46">
        <f t="shared" si="2146"/>
        <v>6.2</v>
      </c>
      <c r="O4856" s="17">
        <f t="shared" si="2147"/>
        <v>2.4000000000000004</v>
      </c>
      <c r="P4856" s="17">
        <f t="shared" si="2147"/>
        <v>1.4000000000000001</v>
      </c>
      <c r="Q4856" s="124">
        <f t="shared" si="2148"/>
        <v>0.8</v>
      </c>
      <c r="R4856" s="26">
        <f t="shared" si="2149"/>
        <v>2.8000000000000003</v>
      </c>
      <c r="S4856" s="2" t="s">
        <v>34804</v>
      </c>
      <c r="T4856" s="2" t="s">
        <v>39784</v>
      </c>
      <c r="U4856" s="24">
        <f t="shared" si="2150"/>
        <v>348.20000000000005</v>
      </c>
      <c r="V4856" s="66">
        <f t="shared" si="2150"/>
        <v>412.90000000000003</v>
      </c>
      <c r="W4856" s="54">
        <f t="shared" si="2151"/>
        <v>2.3299999999999996</v>
      </c>
      <c r="X4856" s="143">
        <f t="shared" si="2152"/>
        <v>348.20000000000005</v>
      </c>
      <c r="Y4856" s="143">
        <f t="shared" si="2153"/>
        <v>0.56599999999999995</v>
      </c>
      <c r="AD4856">
        <v>152</v>
      </c>
      <c r="AE4856">
        <v>-1</v>
      </c>
      <c r="AF4856" s="10">
        <v>37.9</v>
      </c>
      <c r="AG4856" s="10">
        <v>58.12</v>
      </c>
      <c r="AH4856" s="10">
        <f t="shared" si="2154"/>
        <v>145713.36236148773</v>
      </c>
      <c r="AI4856" s="11">
        <f t="shared" si="2168"/>
        <v>0</v>
      </c>
      <c r="AJ4856">
        <f t="shared" si="2169"/>
        <v>0</v>
      </c>
      <c r="AK4856" t="e">
        <f t="shared" si="2155"/>
        <v>#DIV/0!</v>
      </c>
      <c r="AL4856">
        <f t="shared" si="2156"/>
        <v>2.4101894208000014</v>
      </c>
      <c r="AM4856" s="5">
        <f t="shared" si="2157"/>
        <v>4.66</v>
      </c>
      <c r="AN4856">
        <v>0</v>
      </c>
      <c r="AO4856" s="72">
        <f t="shared" si="2158"/>
        <v>2.8000000000000003</v>
      </c>
      <c r="AP4856" s="72">
        <f t="shared" si="2159"/>
        <v>0.8</v>
      </c>
      <c r="AQ4856" s="72">
        <f t="shared" si="2160"/>
        <v>0.8</v>
      </c>
      <c r="AR4856" s="71" t="e">
        <f t="shared" si="2161"/>
        <v>#DIV/0!</v>
      </c>
      <c r="BA4856">
        <f t="shared" si="2162"/>
        <v>75</v>
      </c>
      <c r="BB4856" s="91" t="e">
        <f t="shared" si="2163"/>
        <v>#DIV/0!</v>
      </c>
    </row>
    <row r="4857" spans="1:54">
      <c r="A4857" s="2" t="s">
        <v>4970</v>
      </c>
      <c r="B4857" s="7" t="s">
        <v>44800</v>
      </c>
      <c r="C4857" s="17">
        <f t="shared" si="2144"/>
        <v>30.6</v>
      </c>
      <c r="D4857" s="28">
        <f t="shared" si="2145"/>
        <v>233</v>
      </c>
      <c r="E4857" s="8">
        <f t="shared" si="2164"/>
        <v>4</v>
      </c>
      <c r="F4857" s="2" t="s">
        <v>9960</v>
      </c>
      <c r="G4857" s="54">
        <f t="shared" si="2165"/>
        <v>29.700000000000003</v>
      </c>
      <c r="H4857" s="20">
        <f t="shared" si="2166"/>
        <v>0.85236429999999996</v>
      </c>
      <c r="I4857" s="14" t="s">
        <v>19909</v>
      </c>
      <c r="J4857" s="14" t="s">
        <v>14947</v>
      </c>
      <c r="K4857" s="14" t="s">
        <v>24866</v>
      </c>
      <c r="L4857" s="14" t="s">
        <v>29824</v>
      </c>
      <c r="M4857" s="28">
        <f t="shared" si="2167"/>
        <v>11.6</v>
      </c>
      <c r="N4857" s="46">
        <f t="shared" si="2146"/>
        <v>6.2</v>
      </c>
      <c r="O4857" s="17">
        <f t="shared" si="2147"/>
        <v>0.8</v>
      </c>
      <c r="P4857" s="17">
        <f t="shared" si="2147"/>
        <v>5.8000000000000007</v>
      </c>
      <c r="Q4857" s="124">
        <f t="shared" si="2148"/>
        <v>0.2</v>
      </c>
      <c r="R4857" s="26">
        <f t="shared" si="2149"/>
        <v>2</v>
      </c>
      <c r="S4857" s="2" t="s">
        <v>34805</v>
      </c>
      <c r="T4857" s="2" t="s">
        <v>39785</v>
      </c>
      <c r="U4857" s="24">
        <f t="shared" si="2150"/>
        <v>506</v>
      </c>
      <c r="V4857" s="66">
        <f t="shared" si="2150"/>
        <v>422.90000000000003</v>
      </c>
      <c r="W4857" s="54">
        <f t="shared" si="2151"/>
        <v>2.9699999999999998</v>
      </c>
      <c r="X4857" s="143">
        <f t="shared" si="2152"/>
        <v>506</v>
      </c>
      <c r="Y4857" s="143">
        <f t="shared" si="2153"/>
        <v>0.69399999999999995</v>
      </c>
      <c r="AD4857">
        <v>152</v>
      </c>
      <c r="AE4857">
        <v>-1</v>
      </c>
      <c r="AF4857" s="10">
        <v>37.9</v>
      </c>
      <c r="AG4857" s="10">
        <v>58.12</v>
      </c>
      <c r="AH4857" s="10">
        <f t="shared" si="2154"/>
        <v>74649.025340465043</v>
      </c>
      <c r="AI4857" s="11">
        <f t="shared" si="2168"/>
        <v>0</v>
      </c>
      <c r="AJ4857">
        <f t="shared" si="2169"/>
        <v>0</v>
      </c>
      <c r="AK4857" t="e">
        <f t="shared" si="2155"/>
        <v>#DIV/0!</v>
      </c>
      <c r="AL4857">
        <f t="shared" si="2156"/>
        <v>1.3700592960000004</v>
      </c>
      <c r="AM4857" s="5">
        <f t="shared" si="2157"/>
        <v>5.92</v>
      </c>
      <c r="AN4857">
        <v>0</v>
      </c>
      <c r="AO4857" s="72">
        <f t="shared" si="2158"/>
        <v>2</v>
      </c>
      <c r="AP4857" s="72">
        <f t="shared" si="2159"/>
        <v>0.2</v>
      </c>
      <c r="AQ4857" s="72">
        <f t="shared" si="2160"/>
        <v>0.4</v>
      </c>
      <c r="AR4857" s="71" t="e">
        <f t="shared" si="2161"/>
        <v>#DIV/0!</v>
      </c>
      <c r="BA4857">
        <f t="shared" si="2162"/>
        <v>233</v>
      </c>
      <c r="BB4857" s="91" t="e">
        <f t="shared" si="2163"/>
        <v>#DIV/0!</v>
      </c>
    </row>
    <row r="4858" spans="1:54">
      <c r="A4858" s="2" t="s">
        <v>4971</v>
      </c>
      <c r="B4858" s="7" t="s">
        <v>44801</v>
      </c>
      <c r="C4858" s="17">
        <f t="shared" si="2144"/>
        <v>9.2000000000000011</v>
      </c>
      <c r="D4858" s="28">
        <f t="shared" si="2145"/>
        <v>240</v>
      </c>
      <c r="E4858" s="8">
        <f t="shared" si="2164"/>
        <v>14</v>
      </c>
      <c r="F4858" s="2" t="s">
        <v>9961</v>
      </c>
      <c r="G4858" s="54">
        <f t="shared" si="2165"/>
        <v>8.2999999999999989</v>
      </c>
      <c r="H4858" s="20">
        <f t="shared" si="2166"/>
        <v>0.10240100000000001</v>
      </c>
      <c r="I4858" s="14" t="s">
        <v>19910</v>
      </c>
      <c r="J4858" s="14" t="s">
        <v>14948</v>
      </c>
      <c r="K4858" s="14" t="s">
        <v>24867</v>
      </c>
      <c r="L4858" s="14" t="s">
        <v>29825</v>
      </c>
      <c r="M4858" s="28">
        <f t="shared" si="2167"/>
        <v>13.4</v>
      </c>
      <c r="N4858" s="46">
        <f t="shared" si="2146"/>
        <v>5.2</v>
      </c>
      <c r="O4858" s="17">
        <f t="shared" si="2147"/>
        <v>1</v>
      </c>
      <c r="P4858" s="17">
        <f t="shared" si="2147"/>
        <v>2.2000000000000002</v>
      </c>
      <c r="Q4858" s="124">
        <f t="shared" si="2148"/>
        <v>2</v>
      </c>
      <c r="R4858" s="26">
        <f t="shared" si="2149"/>
        <v>2.2000000000000002</v>
      </c>
      <c r="S4858" s="2" t="s">
        <v>34806</v>
      </c>
      <c r="T4858" s="2" t="s">
        <v>39786</v>
      </c>
      <c r="U4858" s="24">
        <f t="shared" si="2150"/>
        <v>513</v>
      </c>
      <c r="V4858" s="66">
        <f t="shared" si="2150"/>
        <v>346</v>
      </c>
      <c r="W4858" s="54">
        <f t="shared" si="2151"/>
        <v>0.83</v>
      </c>
      <c r="X4858" s="143">
        <f t="shared" si="2152"/>
        <v>513</v>
      </c>
      <c r="Y4858" s="143">
        <f t="shared" si="2153"/>
        <v>0.26600000000000001</v>
      </c>
      <c r="AD4858">
        <v>152</v>
      </c>
      <c r="AE4858">
        <v>-1</v>
      </c>
      <c r="AF4858" s="10">
        <v>37.9</v>
      </c>
      <c r="AG4858" s="10">
        <v>58.12</v>
      </c>
      <c r="AH4858" s="10">
        <f t="shared" si="2154"/>
        <v>298305.90638673719</v>
      </c>
      <c r="AI4858" s="11">
        <f t="shared" si="2168"/>
        <v>0</v>
      </c>
      <c r="AJ4858">
        <f t="shared" si="2169"/>
        <v>0</v>
      </c>
      <c r="AK4858" t="e">
        <f t="shared" si="2155"/>
        <v>#DIV/0!</v>
      </c>
      <c r="AL4858">
        <f t="shared" si="2156"/>
        <v>4.3443791600000008</v>
      </c>
      <c r="AM4858" s="5">
        <f t="shared" si="2157"/>
        <v>1.6400000000000001</v>
      </c>
      <c r="AN4858">
        <v>0</v>
      </c>
      <c r="AO4858" s="72">
        <f t="shared" si="2158"/>
        <v>2.2000000000000002</v>
      </c>
      <c r="AP4858" s="72">
        <f t="shared" si="2159"/>
        <v>2</v>
      </c>
      <c r="AQ4858" s="72">
        <f t="shared" si="2160"/>
        <v>2</v>
      </c>
      <c r="AR4858" s="71" t="e">
        <f t="shared" si="2161"/>
        <v>#DIV/0!</v>
      </c>
      <c r="BA4858">
        <f t="shared" si="2162"/>
        <v>240</v>
      </c>
      <c r="BB4858" s="91" t="e">
        <f t="shared" si="2163"/>
        <v>#DIV/0!</v>
      </c>
    </row>
    <row r="4859" spans="1:54">
      <c r="A4859" s="2" t="s">
        <v>4972</v>
      </c>
      <c r="B4859" s="7" t="s">
        <v>44802</v>
      </c>
      <c r="C4859" s="17">
        <f t="shared" si="2144"/>
        <v>29.5</v>
      </c>
      <c r="D4859" s="28">
        <f t="shared" si="2145"/>
        <v>53</v>
      </c>
      <c r="E4859" s="8">
        <f t="shared" si="2164"/>
        <v>11</v>
      </c>
      <c r="F4859" s="2" t="s">
        <v>9962</v>
      </c>
      <c r="G4859" s="54">
        <f t="shared" si="2165"/>
        <v>28.5</v>
      </c>
      <c r="H4859" s="20">
        <f t="shared" si="2166"/>
        <v>0.2234565</v>
      </c>
      <c r="I4859" s="14" t="s">
        <v>19911</v>
      </c>
      <c r="J4859" s="14" t="s">
        <v>14949</v>
      </c>
      <c r="K4859" s="14" t="s">
        <v>24868</v>
      </c>
      <c r="L4859" s="14" t="s">
        <v>29826</v>
      </c>
      <c r="M4859" s="28">
        <f t="shared" si="2167"/>
        <v>9.8999999999999986</v>
      </c>
      <c r="N4859" s="46">
        <f t="shared" si="2146"/>
        <v>5.8</v>
      </c>
      <c r="O4859" s="17">
        <f t="shared" si="2147"/>
        <v>1</v>
      </c>
      <c r="P4859" s="17">
        <f t="shared" si="2147"/>
        <v>9.2000000000000011</v>
      </c>
      <c r="Q4859" s="124">
        <f t="shared" si="2148"/>
        <v>1.2000000000000002</v>
      </c>
      <c r="R4859" s="26">
        <f t="shared" si="2149"/>
        <v>1.6</v>
      </c>
      <c r="S4859" s="2" t="s">
        <v>34807</v>
      </c>
      <c r="T4859" s="2" t="s">
        <v>39787</v>
      </c>
      <c r="U4859" s="24">
        <f t="shared" si="2150"/>
        <v>325.60000000000002</v>
      </c>
      <c r="V4859" s="66">
        <f t="shared" si="2150"/>
        <v>384.1</v>
      </c>
      <c r="W4859" s="54">
        <f t="shared" si="2151"/>
        <v>2.8499999999999996</v>
      </c>
      <c r="X4859" s="143">
        <f t="shared" si="2152"/>
        <v>325.60000000000002</v>
      </c>
      <c r="Y4859" s="143">
        <f t="shared" si="2153"/>
        <v>0.66999999999999993</v>
      </c>
      <c r="AD4859">
        <v>152</v>
      </c>
      <c r="AE4859">
        <v>-1</v>
      </c>
      <c r="AF4859" s="10">
        <v>37.9</v>
      </c>
      <c r="AG4859" s="10">
        <v>58.12</v>
      </c>
      <c r="AH4859" s="10">
        <f t="shared" si="2154"/>
        <v>231934.39035249947</v>
      </c>
      <c r="AI4859" s="11">
        <f t="shared" si="2168"/>
        <v>0</v>
      </c>
      <c r="AJ4859">
        <f t="shared" si="2169"/>
        <v>0</v>
      </c>
      <c r="AK4859" t="e">
        <f t="shared" si="2155"/>
        <v>#DIV/0!</v>
      </c>
      <c r="AL4859">
        <f t="shared" si="2156"/>
        <v>11.430720320000002</v>
      </c>
      <c r="AM4859" s="5">
        <f t="shared" si="2157"/>
        <v>5.7</v>
      </c>
      <c r="AN4859">
        <v>0</v>
      </c>
      <c r="AO4859" s="72">
        <f t="shared" si="2158"/>
        <v>1.6</v>
      </c>
      <c r="AP4859" s="72">
        <f t="shared" si="2159"/>
        <v>1.2000000000000002</v>
      </c>
      <c r="AQ4859" s="72">
        <f t="shared" si="2160"/>
        <v>1.4000000000000001</v>
      </c>
      <c r="AR4859" s="71" t="e">
        <f t="shared" si="2161"/>
        <v>#DIV/0!</v>
      </c>
      <c r="BA4859">
        <f t="shared" si="2162"/>
        <v>53</v>
      </c>
      <c r="BB4859" s="91" t="e">
        <f t="shared" si="2163"/>
        <v>#DIV/0!</v>
      </c>
    </row>
    <row r="4860" spans="1:54">
      <c r="A4860" s="2" t="s">
        <v>4973</v>
      </c>
      <c r="B4860" s="7" t="s">
        <v>44803</v>
      </c>
      <c r="C4860" s="17">
        <f t="shared" si="2144"/>
        <v>35.9</v>
      </c>
      <c r="D4860" s="28">
        <f t="shared" si="2145"/>
        <v>218</v>
      </c>
      <c r="E4860" s="8">
        <f t="shared" si="2164"/>
        <v>4</v>
      </c>
      <c r="F4860" s="2" t="s">
        <v>9963</v>
      </c>
      <c r="G4860" s="54">
        <f t="shared" si="2165"/>
        <v>34.9</v>
      </c>
      <c r="H4860" s="20">
        <f t="shared" si="2166"/>
        <v>0.80416489999999996</v>
      </c>
      <c r="I4860" s="14" t="s">
        <v>19912</v>
      </c>
      <c r="J4860" s="14" t="s">
        <v>14950</v>
      </c>
      <c r="K4860" s="14" t="s">
        <v>24869</v>
      </c>
      <c r="L4860" s="14" t="s">
        <v>29827</v>
      </c>
      <c r="M4860" s="28">
        <f t="shared" si="2167"/>
        <v>10.6</v>
      </c>
      <c r="N4860" s="46">
        <f t="shared" si="2146"/>
        <v>6.8</v>
      </c>
      <c r="O4860" s="17">
        <f t="shared" si="2147"/>
        <v>0.4</v>
      </c>
      <c r="P4860" s="17">
        <f t="shared" si="2147"/>
        <v>7.8000000000000007</v>
      </c>
      <c r="Q4860" s="124">
        <f t="shared" si="2148"/>
        <v>0.4</v>
      </c>
      <c r="R4860" s="26">
        <f t="shared" si="2149"/>
        <v>2.2000000000000002</v>
      </c>
      <c r="S4860" s="2" t="s">
        <v>34808</v>
      </c>
      <c r="T4860" s="2" t="s">
        <v>39788</v>
      </c>
      <c r="U4860" s="24">
        <f t="shared" si="2150"/>
        <v>491.40000000000003</v>
      </c>
      <c r="V4860" s="66">
        <f t="shared" si="2150"/>
        <v>315.70000000000005</v>
      </c>
      <c r="W4860" s="54">
        <f t="shared" si="2151"/>
        <v>3.4899999999999998</v>
      </c>
      <c r="X4860" s="143">
        <f t="shared" si="2152"/>
        <v>491.40000000000003</v>
      </c>
      <c r="Y4860" s="143">
        <f t="shared" si="2153"/>
        <v>0.79799999999999993</v>
      </c>
      <c r="AD4860">
        <v>152</v>
      </c>
      <c r="AE4860">
        <v>-1</v>
      </c>
      <c r="AF4860" s="10">
        <v>37.9</v>
      </c>
      <c r="AG4860" s="10">
        <v>58.12</v>
      </c>
      <c r="AH4860" s="10">
        <f t="shared" si="2154"/>
        <v>337813.1600901825</v>
      </c>
      <c r="AI4860" s="11">
        <f t="shared" si="2168"/>
        <v>0</v>
      </c>
      <c r="AJ4860">
        <f t="shared" si="2169"/>
        <v>0</v>
      </c>
      <c r="AK4860" t="e">
        <f t="shared" si="2155"/>
        <v>#DIV/0!</v>
      </c>
      <c r="AL4860">
        <f t="shared" si="2156"/>
        <v>1.3442121264000004</v>
      </c>
      <c r="AM4860" s="5">
        <f t="shared" si="2157"/>
        <v>6.9799999999999995</v>
      </c>
      <c r="AN4860">
        <v>0</v>
      </c>
      <c r="AO4860" s="72">
        <f t="shared" si="2158"/>
        <v>2.2000000000000002</v>
      </c>
      <c r="AP4860" s="72">
        <f t="shared" si="2159"/>
        <v>0.4</v>
      </c>
      <c r="AQ4860" s="72">
        <f t="shared" si="2160"/>
        <v>0.60000000000000009</v>
      </c>
      <c r="AR4860" s="71" t="e">
        <f t="shared" si="2161"/>
        <v>#DIV/0!</v>
      </c>
      <c r="BA4860">
        <f t="shared" si="2162"/>
        <v>218</v>
      </c>
      <c r="BB4860" s="91" t="e">
        <f t="shared" si="2163"/>
        <v>#DIV/0!</v>
      </c>
    </row>
    <row r="4861" spans="1:54">
      <c r="A4861" s="2" t="s">
        <v>4974</v>
      </c>
      <c r="B4861" s="7" t="s">
        <v>44804</v>
      </c>
      <c r="C4861" s="17">
        <f t="shared" si="2144"/>
        <v>13.100000000000001</v>
      </c>
      <c r="D4861" s="28">
        <f t="shared" si="2145"/>
        <v>55</v>
      </c>
      <c r="E4861" s="8">
        <f t="shared" si="2164"/>
        <v>15</v>
      </c>
      <c r="F4861" s="2" t="s">
        <v>9964</v>
      </c>
      <c r="G4861" s="54">
        <f t="shared" si="2165"/>
        <v>12.2</v>
      </c>
      <c r="H4861" s="20">
        <f t="shared" si="2166"/>
        <v>0.34567480000000006</v>
      </c>
      <c r="I4861" s="14" t="s">
        <v>19913</v>
      </c>
      <c r="J4861" s="14" t="s">
        <v>14951</v>
      </c>
      <c r="K4861" s="14" t="s">
        <v>24870</v>
      </c>
      <c r="L4861" s="14" t="s">
        <v>29828</v>
      </c>
      <c r="M4861" s="28">
        <f t="shared" si="2167"/>
        <v>10.7</v>
      </c>
      <c r="N4861" s="46">
        <f t="shared" si="2146"/>
        <v>6</v>
      </c>
      <c r="O4861" s="17">
        <f t="shared" si="2147"/>
        <v>3</v>
      </c>
      <c r="P4861" s="17">
        <f t="shared" si="2147"/>
        <v>7.6000000000000005</v>
      </c>
      <c r="Q4861" s="124">
        <f t="shared" si="2148"/>
        <v>0.8</v>
      </c>
      <c r="R4861" s="26">
        <f t="shared" si="2149"/>
        <v>1.2000000000000002</v>
      </c>
      <c r="S4861" s="2" t="s">
        <v>34809</v>
      </c>
      <c r="T4861" s="2" t="s">
        <v>39789</v>
      </c>
      <c r="U4861" s="24">
        <f t="shared" si="2150"/>
        <v>328.40000000000003</v>
      </c>
      <c r="V4861" s="66">
        <f t="shared" si="2150"/>
        <v>382.70000000000005</v>
      </c>
      <c r="W4861" s="54">
        <f t="shared" si="2151"/>
        <v>1.22</v>
      </c>
      <c r="X4861" s="143">
        <f t="shared" si="2152"/>
        <v>328.40000000000003</v>
      </c>
      <c r="Y4861" s="143">
        <f t="shared" si="2153"/>
        <v>0.34399999999999997</v>
      </c>
      <c r="AD4861">
        <v>152</v>
      </c>
      <c r="AE4861">
        <v>-1</v>
      </c>
      <c r="AF4861" s="10">
        <v>37.9</v>
      </c>
      <c r="AG4861" s="10">
        <v>58.12</v>
      </c>
      <c r="AH4861" s="10">
        <f t="shared" si="2154"/>
        <v>234964.69609431064</v>
      </c>
      <c r="AI4861" s="11">
        <f t="shared" si="2168"/>
        <v>0</v>
      </c>
      <c r="AJ4861">
        <f t="shared" si="2169"/>
        <v>0</v>
      </c>
      <c r="AK4861" t="e">
        <f t="shared" si="2155"/>
        <v>#DIV/0!</v>
      </c>
      <c r="AL4861">
        <f t="shared" si="2156"/>
        <v>17.902337472000003</v>
      </c>
      <c r="AM4861" s="5">
        <f t="shared" si="2157"/>
        <v>2.4200000000000004</v>
      </c>
      <c r="AN4861">
        <v>0</v>
      </c>
      <c r="AO4861" s="72">
        <f t="shared" si="2158"/>
        <v>1.2000000000000002</v>
      </c>
      <c r="AP4861" s="72">
        <f t="shared" si="2159"/>
        <v>0.8</v>
      </c>
      <c r="AQ4861" s="72">
        <f t="shared" si="2160"/>
        <v>0.8</v>
      </c>
      <c r="AR4861" s="71" t="e">
        <f t="shared" si="2161"/>
        <v>#DIV/0!</v>
      </c>
      <c r="BA4861">
        <f t="shared" si="2162"/>
        <v>55</v>
      </c>
      <c r="BB4861" s="91" t="e">
        <f t="shared" si="2163"/>
        <v>#DIV/0!</v>
      </c>
    </row>
    <row r="4862" spans="1:54">
      <c r="A4862" s="2" t="s">
        <v>4975</v>
      </c>
      <c r="B4862" s="7" t="s">
        <v>44805</v>
      </c>
      <c r="C4862" s="17">
        <f t="shared" si="2144"/>
        <v>31.8</v>
      </c>
      <c r="D4862" s="28">
        <f t="shared" si="2145"/>
        <v>162</v>
      </c>
      <c r="E4862" s="8">
        <f t="shared" si="2164"/>
        <v>5</v>
      </c>
      <c r="F4862" s="2" t="s">
        <v>9965</v>
      </c>
      <c r="G4862" s="54">
        <f t="shared" si="2165"/>
        <v>30.900000000000002</v>
      </c>
      <c r="H4862" s="20">
        <f t="shared" si="2166"/>
        <v>0.77204089999999992</v>
      </c>
      <c r="I4862" s="14" t="s">
        <v>19914</v>
      </c>
      <c r="J4862" s="14" t="s">
        <v>14952</v>
      </c>
      <c r="K4862" s="14" t="s">
        <v>24871</v>
      </c>
      <c r="L4862" s="14" t="s">
        <v>29829</v>
      </c>
      <c r="M4862" s="28">
        <f t="shared" si="2167"/>
        <v>10.5</v>
      </c>
      <c r="N4862" s="46">
        <f t="shared" si="2146"/>
        <v>5.8</v>
      </c>
      <c r="O4862" s="17">
        <f t="shared" si="2147"/>
        <v>0.60000000000000009</v>
      </c>
      <c r="P4862" s="17">
        <f t="shared" si="2147"/>
        <v>8</v>
      </c>
      <c r="Q4862" s="124">
        <f t="shared" si="2148"/>
        <v>0.4</v>
      </c>
      <c r="R4862" s="26">
        <f t="shared" si="2149"/>
        <v>1.4000000000000001</v>
      </c>
      <c r="S4862" s="2" t="s">
        <v>34810</v>
      </c>
      <c r="T4862" s="2" t="s">
        <v>39790</v>
      </c>
      <c r="U4862" s="24">
        <f t="shared" si="2150"/>
        <v>434.90000000000003</v>
      </c>
      <c r="V4862" s="66">
        <f t="shared" si="2150"/>
        <v>297.3</v>
      </c>
      <c r="W4862" s="54">
        <f t="shared" si="2151"/>
        <v>3.09</v>
      </c>
      <c r="X4862" s="143">
        <f t="shared" si="2152"/>
        <v>434.90000000000003</v>
      </c>
      <c r="Y4862" s="143">
        <f t="shared" si="2153"/>
        <v>0.71799999999999997</v>
      </c>
      <c r="AD4862">
        <v>152</v>
      </c>
      <c r="AE4862">
        <v>-1</v>
      </c>
      <c r="AF4862" s="10">
        <v>37.9</v>
      </c>
      <c r="AG4862" s="10">
        <v>58.12</v>
      </c>
      <c r="AH4862" s="10">
        <f t="shared" si="2154"/>
        <v>358572.95429323631</v>
      </c>
      <c r="AI4862" s="11">
        <f t="shared" si="2168"/>
        <v>0</v>
      </c>
      <c r="AJ4862">
        <f t="shared" si="2169"/>
        <v>0</v>
      </c>
      <c r="AK4862" t="e">
        <f t="shared" si="2155"/>
        <v>#DIV/0!</v>
      </c>
      <c r="AL4862">
        <f t="shared" si="2156"/>
        <v>1.531885152000001</v>
      </c>
      <c r="AM4862" s="5">
        <f t="shared" si="2157"/>
        <v>6.16</v>
      </c>
      <c r="AN4862">
        <v>0</v>
      </c>
      <c r="AO4862" s="72">
        <f t="shared" si="2158"/>
        <v>1.4000000000000001</v>
      </c>
      <c r="AP4862" s="72">
        <f t="shared" si="2159"/>
        <v>0.4</v>
      </c>
      <c r="AQ4862" s="72">
        <f t="shared" si="2160"/>
        <v>0.4</v>
      </c>
      <c r="AR4862" s="71" t="e">
        <f t="shared" si="2161"/>
        <v>#DIV/0!</v>
      </c>
      <c r="BA4862">
        <f t="shared" si="2162"/>
        <v>162</v>
      </c>
      <c r="BB4862" s="91" t="e">
        <f t="shared" si="2163"/>
        <v>#DIV/0!</v>
      </c>
    </row>
    <row r="4863" spans="1:54">
      <c r="A4863" s="2" t="s">
        <v>4976</v>
      </c>
      <c r="B4863" s="7" t="s">
        <v>44806</v>
      </c>
      <c r="C4863" s="17">
        <f t="shared" si="2144"/>
        <v>35.300000000000004</v>
      </c>
      <c r="D4863" s="28">
        <f t="shared" si="2145"/>
        <v>93</v>
      </c>
      <c r="E4863" s="8">
        <f t="shared" si="2164"/>
        <v>8</v>
      </c>
      <c r="F4863" s="2" t="s">
        <v>9966</v>
      </c>
      <c r="G4863" s="54">
        <f t="shared" si="2165"/>
        <v>34.4</v>
      </c>
      <c r="H4863" s="20">
        <f t="shared" si="2166"/>
        <v>0.30188310000000002</v>
      </c>
      <c r="I4863" s="14" t="s">
        <v>19915</v>
      </c>
      <c r="J4863" s="14" t="s">
        <v>14953</v>
      </c>
      <c r="K4863" s="14" t="s">
        <v>24872</v>
      </c>
      <c r="L4863" s="14" t="s">
        <v>29830</v>
      </c>
      <c r="M4863" s="28">
        <f t="shared" si="2167"/>
        <v>10.1</v>
      </c>
      <c r="N4863" s="46">
        <f t="shared" si="2146"/>
        <v>6</v>
      </c>
      <c r="O4863" s="17">
        <f t="shared" si="2147"/>
        <v>1.2000000000000002</v>
      </c>
      <c r="P4863" s="17">
        <f t="shared" si="2147"/>
        <v>8.8000000000000007</v>
      </c>
      <c r="Q4863" s="124">
        <f t="shared" si="2148"/>
        <v>0.60000000000000009</v>
      </c>
      <c r="R4863" s="26">
        <f t="shared" si="2149"/>
        <v>1</v>
      </c>
      <c r="S4863" s="2" t="s">
        <v>34811</v>
      </c>
      <c r="T4863" s="2" t="s">
        <v>39791</v>
      </c>
      <c r="U4863" s="24">
        <f t="shared" si="2150"/>
        <v>366.40000000000003</v>
      </c>
      <c r="V4863" s="66">
        <f t="shared" si="2150"/>
        <v>297.3</v>
      </c>
      <c r="W4863" s="54">
        <f t="shared" si="2151"/>
        <v>3.44</v>
      </c>
      <c r="X4863" s="143">
        <f t="shared" si="2152"/>
        <v>366.40000000000003</v>
      </c>
      <c r="Y4863" s="143">
        <f t="shared" si="2153"/>
        <v>0.78799999999999992</v>
      </c>
      <c r="AD4863">
        <v>152</v>
      </c>
      <c r="AE4863">
        <v>-1</v>
      </c>
      <c r="AF4863" s="10">
        <v>37.9</v>
      </c>
      <c r="AG4863" s="10">
        <v>58.12</v>
      </c>
      <c r="AH4863" s="10">
        <f t="shared" si="2154"/>
        <v>358530.23230569909</v>
      </c>
      <c r="AI4863" s="11">
        <f t="shared" si="2168"/>
        <v>0</v>
      </c>
      <c r="AJ4863">
        <f t="shared" si="2169"/>
        <v>0</v>
      </c>
      <c r="AK4863" t="e">
        <f t="shared" si="2155"/>
        <v>#DIV/0!</v>
      </c>
      <c r="AL4863">
        <f t="shared" si="2156"/>
        <v>7.3721144640000027</v>
      </c>
      <c r="AM4863" s="5">
        <f t="shared" si="2157"/>
        <v>6.8600000000000012</v>
      </c>
      <c r="AN4863">
        <v>0</v>
      </c>
      <c r="AO4863" s="72">
        <f t="shared" si="2158"/>
        <v>1</v>
      </c>
      <c r="AP4863" s="72">
        <f t="shared" si="2159"/>
        <v>0.60000000000000009</v>
      </c>
      <c r="AQ4863" s="72">
        <f t="shared" si="2160"/>
        <v>0.8</v>
      </c>
      <c r="AR4863" s="71" t="e">
        <f t="shared" si="2161"/>
        <v>#DIV/0!</v>
      </c>
      <c r="BA4863">
        <f t="shared" si="2162"/>
        <v>93</v>
      </c>
      <c r="BB4863" s="91" t="e">
        <f t="shared" si="2163"/>
        <v>#DIV/0!</v>
      </c>
    </row>
    <row r="4864" spans="1:54">
      <c r="A4864" s="2" t="s">
        <v>4977</v>
      </c>
      <c r="B4864" s="7" t="s">
        <v>44807</v>
      </c>
      <c r="C4864" s="17">
        <f t="shared" si="2144"/>
        <v>19.400000000000002</v>
      </c>
      <c r="D4864" s="28">
        <f t="shared" si="2145"/>
        <v>74</v>
      </c>
      <c r="E4864" s="8">
        <f t="shared" si="2164"/>
        <v>15</v>
      </c>
      <c r="F4864" s="2" t="s">
        <v>9967</v>
      </c>
      <c r="G4864" s="54">
        <f t="shared" si="2165"/>
        <v>18.5</v>
      </c>
      <c r="H4864" s="20">
        <f t="shared" si="2166"/>
        <v>0.22261109999999998</v>
      </c>
      <c r="I4864" s="14" t="s">
        <v>19916</v>
      </c>
      <c r="J4864" s="14" t="s">
        <v>14954</v>
      </c>
      <c r="K4864" s="14" t="s">
        <v>24873</v>
      </c>
      <c r="L4864" s="14" t="s">
        <v>29831</v>
      </c>
      <c r="M4864" s="28">
        <f t="shared" si="2167"/>
        <v>12.4</v>
      </c>
      <c r="N4864" s="46">
        <f t="shared" si="2146"/>
        <v>6.6</v>
      </c>
      <c r="O4864" s="17">
        <f t="shared" si="2147"/>
        <v>1.4000000000000001</v>
      </c>
      <c r="P4864" s="17">
        <f t="shared" si="2147"/>
        <v>4.2</v>
      </c>
      <c r="Q4864" s="124">
        <f t="shared" si="2148"/>
        <v>1.6</v>
      </c>
      <c r="R4864" s="26">
        <f t="shared" si="2149"/>
        <v>2</v>
      </c>
      <c r="S4864" s="2" t="s">
        <v>34812</v>
      </c>
      <c r="T4864" s="2" t="s">
        <v>39792</v>
      </c>
      <c r="U4864" s="24">
        <f t="shared" si="2150"/>
        <v>346.6</v>
      </c>
      <c r="V4864" s="66">
        <f t="shared" si="2150"/>
        <v>407.90000000000003</v>
      </c>
      <c r="W4864" s="54">
        <f t="shared" si="2151"/>
        <v>1.85</v>
      </c>
      <c r="X4864" s="143">
        <f t="shared" si="2152"/>
        <v>346.6</v>
      </c>
      <c r="Y4864" s="143">
        <f t="shared" si="2153"/>
        <v>0.47</v>
      </c>
      <c r="AD4864">
        <v>152</v>
      </c>
      <c r="AE4864">
        <v>-1</v>
      </c>
      <c r="AF4864" s="10">
        <v>37.9</v>
      </c>
      <c r="AG4864" s="10">
        <v>58.12</v>
      </c>
      <c r="AH4864" s="10">
        <f t="shared" si="2154"/>
        <v>166174.75939317356</v>
      </c>
      <c r="AI4864" s="11">
        <f t="shared" si="2168"/>
        <v>0</v>
      </c>
      <c r="AJ4864">
        <f t="shared" si="2169"/>
        <v>0</v>
      </c>
      <c r="AK4864" t="e">
        <f t="shared" si="2155"/>
        <v>#DIV/0!</v>
      </c>
      <c r="AL4864">
        <f t="shared" si="2156"/>
        <v>9.1420934640000002</v>
      </c>
      <c r="AM4864" s="5">
        <f t="shared" si="2157"/>
        <v>3.6800000000000006</v>
      </c>
      <c r="AN4864">
        <v>0</v>
      </c>
      <c r="AO4864" s="72">
        <f t="shared" si="2158"/>
        <v>2</v>
      </c>
      <c r="AP4864" s="72">
        <f t="shared" si="2159"/>
        <v>1.6</v>
      </c>
      <c r="AQ4864" s="72">
        <f t="shared" si="2160"/>
        <v>1.6</v>
      </c>
      <c r="AR4864" s="71" t="e">
        <f t="shared" si="2161"/>
        <v>#DIV/0!</v>
      </c>
      <c r="BA4864">
        <f t="shared" si="2162"/>
        <v>74</v>
      </c>
      <c r="BB4864" s="91" t="e">
        <f t="shared" si="2163"/>
        <v>#DIV/0!</v>
      </c>
    </row>
    <row r="4865" spans="1:54">
      <c r="A4865" s="2" t="s">
        <v>4978</v>
      </c>
      <c r="B4865" s="7" t="s">
        <v>44808</v>
      </c>
      <c r="C4865" s="17">
        <f t="shared" si="2144"/>
        <v>30.5</v>
      </c>
      <c r="D4865" s="28">
        <f t="shared" si="2145"/>
        <v>96</v>
      </c>
      <c r="E4865" s="8">
        <f t="shared" si="2164"/>
        <v>12</v>
      </c>
      <c r="F4865" s="2" t="s">
        <v>9968</v>
      </c>
      <c r="G4865" s="54">
        <f t="shared" si="2165"/>
        <v>29.5</v>
      </c>
      <c r="H4865" s="20">
        <f t="shared" si="2166"/>
        <v>0.58784210000000003</v>
      </c>
      <c r="I4865" s="14" t="s">
        <v>19917</v>
      </c>
      <c r="J4865" s="14" t="s">
        <v>14955</v>
      </c>
      <c r="K4865" s="14" t="s">
        <v>24874</v>
      </c>
      <c r="L4865" s="14" t="s">
        <v>29832</v>
      </c>
      <c r="M4865" s="28">
        <f t="shared" si="2167"/>
        <v>10.399999999999999</v>
      </c>
      <c r="N4865" s="46">
        <f t="shared" si="2146"/>
        <v>6.4</v>
      </c>
      <c r="O4865" s="17">
        <f t="shared" si="2147"/>
        <v>1.8</v>
      </c>
      <c r="P4865" s="17">
        <f t="shared" si="2147"/>
        <v>8.2000000000000011</v>
      </c>
      <c r="Q4865" s="124">
        <f t="shared" si="2148"/>
        <v>0.8</v>
      </c>
      <c r="R4865" s="26">
        <f t="shared" si="2149"/>
        <v>1.8</v>
      </c>
      <c r="S4865" s="2" t="s">
        <v>34813</v>
      </c>
      <c r="T4865" s="2" t="s">
        <v>39793</v>
      </c>
      <c r="U4865" s="24">
        <f t="shared" si="2150"/>
        <v>368.70000000000005</v>
      </c>
      <c r="V4865" s="66">
        <f t="shared" si="2150"/>
        <v>338.20000000000005</v>
      </c>
      <c r="W4865" s="54">
        <f t="shared" si="2151"/>
        <v>2.9499999999999997</v>
      </c>
      <c r="X4865" s="143">
        <f t="shared" si="2152"/>
        <v>368.70000000000005</v>
      </c>
      <c r="Y4865" s="143">
        <f t="shared" si="2153"/>
        <v>0.69</v>
      </c>
      <c r="AD4865">
        <v>152</v>
      </c>
      <c r="AE4865">
        <v>-1</v>
      </c>
      <c r="AF4865" s="10">
        <v>37.9</v>
      </c>
      <c r="AG4865" s="10">
        <v>58.12</v>
      </c>
      <c r="AH4865" s="10">
        <f t="shared" si="2154"/>
        <v>309318.0210444727</v>
      </c>
      <c r="AI4865" s="11">
        <f t="shared" si="2168"/>
        <v>0</v>
      </c>
      <c r="AJ4865">
        <f t="shared" si="2169"/>
        <v>0</v>
      </c>
      <c r="AK4865" t="e">
        <f t="shared" si="2155"/>
        <v>#DIV/0!</v>
      </c>
      <c r="AL4865">
        <f t="shared" si="2156"/>
        <v>10.950211087200001</v>
      </c>
      <c r="AM4865" s="5">
        <f t="shared" si="2157"/>
        <v>5.9</v>
      </c>
      <c r="AN4865">
        <v>0</v>
      </c>
      <c r="AO4865" s="72">
        <f t="shared" si="2158"/>
        <v>1.8</v>
      </c>
      <c r="AP4865" s="72">
        <f t="shared" si="2159"/>
        <v>0.8</v>
      </c>
      <c r="AQ4865" s="72">
        <f t="shared" si="2160"/>
        <v>0.8</v>
      </c>
      <c r="AR4865" s="71" t="e">
        <f t="shared" si="2161"/>
        <v>#DIV/0!</v>
      </c>
      <c r="BA4865">
        <f t="shared" si="2162"/>
        <v>96</v>
      </c>
      <c r="BB4865" s="91" t="e">
        <f t="shared" si="2163"/>
        <v>#DIV/0!</v>
      </c>
    </row>
    <row r="4866" spans="1:54">
      <c r="A4866" s="2" t="s">
        <v>4979</v>
      </c>
      <c r="B4866" s="7" t="s">
        <v>44809</v>
      </c>
      <c r="C4866" s="17">
        <f t="shared" ref="C4866:C4929" si="2170">MROUND(A4866,0.1)+1+AN4866</f>
        <v>35.300000000000004</v>
      </c>
      <c r="D4866" s="28">
        <f t="shared" ref="D4866:D4929" si="2171">MROUND(S4866,1)</f>
        <v>287</v>
      </c>
      <c r="E4866" s="8">
        <f t="shared" si="2164"/>
        <v>8</v>
      </c>
      <c r="F4866" s="2" t="s">
        <v>9969</v>
      </c>
      <c r="G4866" s="54">
        <f t="shared" si="2165"/>
        <v>34.300000000000004</v>
      </c>
      <c r="H4866" s="20">
        <f t="shared" si="2166"/>
        <v>0.66680090000000003</v>
      </c>
      <c r="I4866" s="14" t="s">
        <v>19918</v>
      </c>
      <c r="J4866" s="14" t="s">
        <v>14956</v>
      </c>
      <c r="K4866" s="14" t="s">
        <v>24875</v>
      </c>
      <c r="L4866" s="14" t="s">
        <v>29833</v>
      </c>
      <c r="M4866" s="28">
        <f t="shared" si="2167"/>
        <v>13.6</v>
      </c>
      <c r="N4866" s="46">
        <f t="shared" ref="N4866:N4929" si="2172">MROUND(L4866,0.2)+5</f>
        <v>6</v>
      </c>
      <c r="O4866" s="17">
        <f t="shared" ref="O4866:P4929" si="2173">MROUND(I4866,0.2)</f>
        <v>2</v>
      </c>
      <c r="P4866" s="17">
        <f t="shared" si="2173"/>
        <v>1.8</v>
      </c>
      <c r="Q4866" s="124">
        <f t="shared" ref="Q4866:Q4929" si="2174">IF(AN4866&gt;0,CEILING((1-H4866)*R4866,0.2),IF(MROUND((1-H4866)*R4866,0.2)&lt;0.2,MROUND((1-H4866)*R4866,0.2)+0.2, MROUND((1-H4866)*R4866,0.2)))</f>
        <v>0.4</v>
      </c>
      <c r="R4866" s="26">
        <f t="shared" ref="R4866:R4929" si="2175">MROUND(K4866,0.2)</f>
        <v>1</v>
      </c>
      <c r="S4866" s="2" t="s">
        <v>34814</v>
      </c>
      <c r="T4866" s="2" t="s">
        <v>39794</v>
      </c>
      <c r="U4866" s="24">
        <f t="shared" ref="U4866:V4929" si="2176">ROUNDUP(S4866+273,1)</f>
        <v>560.20000000000005</v>
      </c>
      <c r="V4866" s="66">
        <f t="shared" si="2176"/>
        <v>411.40000000000003</v>
      </c>
      <c r="W4866" s="54">
        <f t="shared" ref="W4866:W4929" si="2177">ROUNDUP(A4866/10,2)</f>
        <v>3.4299999999999997</v>
      </c>
      <c r="X4866" s="143">
        <f t="shared" ref="X4866:X4929" si="2178">U4866</f>
        <v>560.20000000000005</v>
      </c>
      <c r="Y4866" s="143">
        <f t="shared" ref="Y4866:Y4929" si="2179">W4866/5+0.1</f>
        <v>0.78599999999999992</v>
      </c>
      <c r="AD4866">
        <v>152</v>
      </c>
      <c r="AE4866">
        <v>-1</v>
      </c>
      <c r="AF4866" s="10">
        <v>37.9</v>
      </c>
      <c r="AG4866" s="10">
        <v>58.12</v>
      </c>
      <c r="AH4866" s="10">
        <f t="shared" ref="AH4866:AH4929" si="2180">((1.092*8.3144*(AE4866+273)*(LN(AF4866)-1.013)/(0.93-(AE4866+273)/(AD4866+273)))*((AD4866-T4866)/(AD4866-AE4866))^0.383)*1000/AG4866</f>
        <v>152144.77431588076</v>
      </c>
      <c r="AI4866" s="11">
        <f t="shared" si="2168"/>
        <v>0</v>
      </c>
      <c r="AJ4866">
        <f t="shared" si="2169"/>
        <v>0</v>
      </c>
      <c r="AK4866" t="e">
        <f t="shared" ref="AK4866:AK4929" si="2181">0.07*AJ4866*AI4866/AC4866</f>
        <v>#DIV/0!</v>
      </c>
      <c r="AL4866">
        <f t="shared" ref="AL4866:AL4929" si="2182">(1-H4866)*O4866*P4866*R4866</f>
        <v>1.1995167599999998</v>
      </c>
      <c r="AM4866" s="5">
        <f t="shared" ref="AM4866:AM4929" si="2183">MROUND(A4866,0.1)/5</f>
        <v>6.8600000000000012</v>
      </c>
      <c r="AN4866">
        <v>0</v>
      </c>
      <c r="AO4866" s="72">
        <f t="shared" ref="AO4866:AO4929" si="2184">CEILING(R4866,0.2)</f>
        <v>1</v>
      </c>
      <c r="AP4866" s="72">
        <f t="shared" ref="AP4866:AP4929" si="2185">Q4866</f>
        <v>0.4</v>
      </c>
      <c r="AQ4866" s="72">
        <f t="shared" ref="AQ4866:AQ4929" si="2186">CEILING((1-H4866)*R4866,0.2)</f>
        <v>0.4</v>
      </c>
      <c r="AR4866" s="71" t="e">
        <f t="shared" ref="AR4866:AR4929" si="2187">AL4866+AK4866</f>
        <v>#DIV/0!</v>
      </c>
      <c r="BA4866">
        <f t="shared" ref="BA4866:BA4929" si="2188">D4866</f>
        <v>287</v>
      </c>
      <c r="BB4866" s="91" t="e">
        <f t="shared" ref="BB4866:BB4929" si="2189">AK4866/AL4866</f>
        <v>#DIV/0!</v>
      </c>
    </row>
    <row r="4867" spans="1:54">
      <c r="A4867" s="2" t="s">
        <v>4980</v>
      </c>
      <c r="B4867" s="7" t="s">
        <v>44810</v>
      </c>
      <c r="C4867" s="17">
        <f t="shared" si="2170"/>
        <v>31.8</v>
      </c>
      <c r="D4867" s="28">
        <f t="shared" si="2171"/>
        <v>97</v>
      </c>
      <c r="E4867" s="8">
        <f t="shared" ref="E4867:E4930" si="2190">MROUND(SQRT(((P4867*O4867*Q4867)/MAX(O4867,P4867,Q4867)))*10,1)</f>
        <v>9</v>
      </c>
      <c r="F4867" s="2" t="s">
        <v>9970</v>
      </c>
      <c r="G4867" s="54">
        <f t="shared" ref="G4867:G4930" si="2191">ROUNDUP(A4867,1)</f>
        <v>30.8</v>
      </c>
      <c r="H4867" s="20">
        <f t="shared" ref="H4867:H4930" si="2192">F4867/100</f>
        <v>0.61711919999999998</v>
      </c>
      <c r="I4867" s="14" t="s">
        <v>19919</v>
      </c>
      <c r="J4867" s="14" t="s">
        <v>14957</v>
      </c>
      <c r="K4867" s="14" t="s">
        <v>24876</v>
      </c>
      <c r="L4867" s="14" t="s">
        <v>29834</v>
      </c>
      <c r="M4867" s="28">
        <f t="shared" ref="M4867:M4930" si="2193">14.5-P4867/2</f>
        <v>12.2</v>
      </c>
      <c r="N4867" s="46">
        <f t="shared" si="2172"/>
        <v>5.4</v>
      </c>
      <c r="O4867" s="17">
        <f t="shared" si="2173"/>
        <v>0.8</v>
      </c>
      <c r="P4867" s="17">
        <f t="shared" si="2173"/>
        <v>4.6000000000000005</v>
      </c>
      <c r="Q4867" s="124">
        <f t="shared" si="2174"/>
        <v>1</v>
      </c>
      <c r="R4867" s="26">
        <f t="shared" si="2175"/>
        <v>2.8000000000000003</v>
      </c>
      <c r="S4867" s="2" t="s">
        <v>34815</v>
      </c>
      <c r="T4867" s="2" t="s">
        <v>39795</v>
      </c>
      <c r="U4867" s="24">
        <f t="shared" si="2176"/>
        <v>370</v>
      </c>
      <c r="V4867" s="66">
        <f t="shared" si="2176"/>
        <v>391.70000000000005</v>
      </c>
      <c r="W4867" s="54">
        <f t="shared" si="2177"/>
        <v>3.0799999999999996</v>
      </c>
      <c r="X4867" s="143">
        <f t="shared" si="2178"/>
        <v>370</v>
      </c>
      <c r="Y4867" s="143">
        <f t="shared" si="2179"/>
        <v>0.71599999999999986</v>
      </c>
      <c r="AD4867">
        <v>152</v>
      </c>
      <c r="AE4867">
        <v>-1</v>
      </c>
      <c r="AF4867" s="10">
        <v>37.9</v>
      </c>
      <c r="AG4867" s="10">
        <v>58.12</v>
      </c>
      <c r="AH4867" s="10">
        <f t="shared" si="2180"/>
        <v>214250.19391806805</v>
      </c>
      <c r="AI4867" s="11">
        <f t="shared" si="2168"/>
        <v>0</v>
      </c>
      <c r="AJ4867">
        <f t="shared" si="2169"/>
        <v>0</v>
      </c>
      <c r="AK4867" t="e">
        <f t="shared" si="2181"/>
        <v>#DIV/0!</v>
      </c>
      <c r="AL4867">
        <f t="shared" si="2182"/>
        <v>3.9452037632000008</v>
      </c>
      <c r="AM4867" s="5">
        <f t="shared" si="2183"/>
        <v>6.16</v>
      </c>
      <c r="AN4867">
        <v>0</v>
      </c>
      <c r="AO4867" s="72">
        <f t="shared" si="2184"/>
        <v>2.8000000000000003</v>
      </c>
      <c r="AP4867" s="72">
        <f t="shared" si="2185"/>
        <v>1</v>
      </c>
      <c r="AQ4867" s="72">
        <f t="shared" si="2186"/>
        <v>1.2000000000000002</v>
      </c>
      <c r="AR4867" s="71" t="e">
        <f t="shared" si="2187"/>
        <v>#DIV/0!</v>
      </c>
      <c r="BA4867">
        <f t="shared" si="2188"/>
        <v>97</v>
      </c>
      <c r="BB4867" s="91" t="e">
        <f t="shared" si="2189"/>
        <v>#DIV/0!</v>
      </c>
    </row>
    <row r="4868" spans="1:54">
      <c r="A4868" s="2" t="s">
        <v>4981</v>
      </c>
      <c r="B4868" s="7" t="s">
        <v>44811</v>
      </c>
      <c r="C4868" s="17">
        <f t="shared" si="2170"/>
        <v>24.200000000000003</v>
      </c>
      <c r="D4868" s="28">
        <f t="shared" si="2171"/>
        <v>248</v>
      </c>
      <c r="E4868" s="8">
        <f t="shared" si="2190"/>
        <v>11</v>
      </c>
      <c r="F4868" s="2" t="s">
        <v>9971</v>
      </c>
      <c r="G4868" s="54">
        <f t="shared" si="2191"/>
        <v>23.3</v>
      </c>
      <c r="H4868" s="20">
        <f t="shared" si="2192"/>
        <v>0.1272269</v>
      </c>
      <c r="I4868" s="14" t="s">
        <v>19920</v>
      </c>
      <c r="J4868" s="14" t="s">
        <v>14958</v>
      </c>
      <c r="K4868" s="14" t="s">
        <v>24877</v>
      </c>
      <c r="L4868" s="14" t="s">
        <v>29835</v>
      </c>
      <c r="M4868" s="28">
        <f t="shared" si="2193"/>
        <v>12.9</v>
      </c>
      <c r="N4868" s="46">
        <f t="shared" si="2172"/>
        <v>6</v>
      </c>
      <c r="O4868" s="17">
        <f t="shared" si="2173"/>
        <v>0.60000000000000009</v>
      </c>
      <c r="P4868" s="17">
        <f t="shared" si="2173"/>
        <v>3.2</v>
      </c>
      <c r="Q4868" s="124">
        <f t="shared" si="2174"/>
        <v>2</v>
      </c>
      <c r="R4868" s="26">
        <f t="shared" si="2175"/>
        <v>2.4000000000000004</v>
      </c>
      <c r="S4868" s="2" t="s">
        <v>34816</v>
      </c>
      <c r="T4868" s="2" t="s">
        <v>39796</v>
      </c>
      <c r="U4868" s="24">
        <f t="shared" si="2176"/>
        <v>521.20000000000005</v>
      </c>
      <c r="V4868" s="66">
        <f t="shared" si="2176"/>
        <v>375.6</v>
      </c>
      <c r="W4868" s="54">
        <f t="shared" si="2177"/>
        <v>2.3299999999999996</v>
      </c>
      <c r="X4868" s="143">
        <f t="shared" si="2178"/>
        <v>521.20000000000005</v>
      </c>
      <c r="Y4868" s="143">
        <f t="shared" si="2179"/>
        <v>0.56599999999999995</v>
      </c>
      <c r="AD4868">
        <v>152</v>
      </c>
      <c r="AE4868">
        <v>-1</v>
      </c>
      <c r="AF4868" s="10">
        <v>37.9</v>
      </c>
      <c r="AG4868" s="10">
        <v>58.12</v>
      </c>
      <c r="AH4868" s="10">
        <f t="shared" si="2180"/>
        <v>249240.72869041681</v>
      </c>
      <c r="AI4868" s="11">
        <f t="shared" si="2168"/>
        <v>0</v>
      </c>
      <c r="AJ4868">
        <f t="shared" si="2169"/>
        <v>0</v>
      </c>
      <c r="AK4868" t="e">
        <f t="shared" si="2181"/>
        <v>#DIV/0!</v>
      </c>
      <c r="AL4868">
        <f t="shared" si="2182"/>
        <v>4.0217384448000013</v>
      </c>
      <c r="AM4868" s="5">
        <f t="shared" si="2183"/>
        <v>4.6400000000000006</v>
      </c>
      <c r="AN4868">
        <v>0</v>
      </c>
      <c r="AO4868" s="72">
        <f t="shared" si="2184"/>
        <v>2.4000000000000004</v>
      </c>
      <c r="AP4868" s="72">
        <f t="shared" si="2185"/>
        <v>2</v>
      </c>
      <c r="AQ4868" s="72">
        <f t="shared" si="2186"/>
        <v>2.2000000000000002</v>
      </c>
      <c r="AR4868" s="71" t="e">
        <f t="shared" si="2187"/>
        <v>#DIV/0!</v>
      </c>
      <c r="BA4868">
        <f t="shared" si="2188"/>
        <v>248</v>
      </c>
      <c r="BB4868" s="91" t="e">
        <f t="shared" si="2189"/>
        <v>#DIV/0!</v>
      </c>
    </row>
    <row r="4869" spans="1:54">
      <c r="A4869" s="2" t="s">
        <v>4982</v>
      </c>
      <c r="B4869" s="7" t="s">
        <v>44812</v>
      </c>
      <c r="C4869" s="17">
        <f t="shared" si="2170"/>
        <v>25.5</v>
      </c>
      <c r="D4869" s="28">
        <f t="shared" si="2171"/>
        <v>292</v>
      </c>
      <c r="E4869" s="8">
        <f t="shared" si="2190"/>
        <v>9</v>
      </c>
      <c r="F4869" s="2" t="s">
        <v>9972</v>
      </c>
      <c r="G4869" s="54">
        <f t="shared" si="2191"/>
        <v>24.6</v>
      </c>
      <c r="H4869" s="20">
        <f t="shared" si="2192"/>
        <v>0.48803600000000003</v>
      </c>
      <c r="I4869" s="14" t="s">
        <v>19921</v>
      </c>
      <c r="J4869" s="14" t="s">
        <v>14959</v>
      </c>
      <c r="K4869" s="14" t="s">
        <v>24878</v>
      </c>
      <c r="L4869" s="14" t="s">
        <v>29836</v>
      </c>
      <c r="M4869" s="28">
        <f t="shared" si="2193"/>
        <v>10</v>
      </c>
      <c r="N4869" s="46">
        <f t="shared" si="2172"/>
        <v>7</v>
      </c>
      <c r="O4869" s="17">
        <f t="shared" si="2173"/>
        <v>2</v>
      </c>
      <c r="P4869" s="17">
        <f t="shared" si="2173"/>
        <v>9</v>
      </c>
      <c r="Q4869" s="124">
        <f t="shared" si="2174"/>
        <v>0.4</v>
      </c>
      <c r="R4869" s="26">
        <f t="shared" si="2175"/>
        <v>0.8</v>
      </c>
      <c r="S4869" s="2" t="s">
        <v>34817</v>
      </c>
      <c r="T4869" s="2" t="s">
        <v>39797</v>
      </c>
      <c r="U4869" s="24">
        <f t="shared" si="2176"/>
        <v>565.4</v>
      </c>
      <c r="V4869" s="66">
        <f t="shared" si="2176"/>
        <v>333.20000000000005</v>
      </c>
      <c r="W4869" s="54">
        <f t="shared" si="2177"/>
        <v>2.46</v>
      </c>
      <c r="X4869" s="143">
        <f t="shared" si="2178"/>
        <v>565.4</v>
      </c>
      <c r="Y4869" s="143">
        <f t="shared" si="2179"/>
        <v>0.59199999999999997</v>
      </c>
      <c r="AD4869">
        <v>152</v>
      </c>
      <c r="AE4869">
        <v>-1</v>
      </c>
      <c r="AF4869" s="10">
        <v>37.9</v>
      </c>
      <c r="AG4869" s="10">
        <v>58.12</v>
      </c>
      <c r="AH4869" s="10">
        <f t="shared" si="2180"/>
        <v>315909.10872186214</v>
      </c>
      <c r="AI4869" s="11">
        <f t="shared" si="2168"/>
        <v>0</v>
      </c>
      <c r="AJ4869">
        <f t="shared" si="2169"/>
        <v>0</v>
      </c>
      <c r="AK4869" t="e">
        <f t="shared" si="2181"/>
        <v>#DIV/0!</v>
      </c>
      <c r="AL4869">
        <f t="shared" si="2182"/>
        <v>7.3722816</v>
      </c>
      <c r="AM4869" s="5">
        <f t="shared" si="2183"/>
        <v>4.9000000000000004</v>
      </c>
      <c r="AN4869">
        <v>0</v>
      </c>
      <c r="AO4869" s="72">
        <f t="shared" si="2184"/>
        <v>0.8</v>
      </c>
      <c r="AP4869" s="72">
        <f t="shared" si="2185"/>
        <v>0.4</v>
      </c>
      <c r="AQ4869" s="72">
        <f t="shared" si="2186"/>
        <v>0.60000000000000009</v>
      </c>
      <c r="AR4869" s="71" t="e">
        <f t="shared" si="2187"/>
        <v>#DIV/0!</v>
      </c>
      <c r="BA4869">
        <f t="shared" si="2188"/>
        <v>292</v>
      </c>
      <c r="BB4869" s="91" t="e">
        <f t="shared" si="2189"/>
        <v>#DIV/0!</v>
      </c>
    </row>
    <row r="4870" spans="1:54">
      <c r="A4870" s="2" t="s">
        <v>4983</v>
      </c>
      <c r="B4870" s="7" t="s">
        <v>44813</v>
      </c>
      <c r="C4870" s="17">
        <f t="shared" si="2170"/>
        <v>19.400000000000002</v>
      </c>
      <c r="D4870" s="28">
        <f t="shared" si="2171"/>
        <v>183</v>
      </c>
      <c r="E4870" s="8">
        <f t="shared" si="2190"/>
        <v>5</v>
      </c>
      <c r="F4870" s="2" t="s">
        <v>9973</v>
      </c>
      <c r="G4870" s="54">
        <f t="shared" si="2191"/>
        <v>18.400000000000002</v>
      </c>
      <c r="H4870" s="20">
        <f t="shared" si="2192"/>
        <v>0.79495230000000006</v>
      </c>
      <c r="I4870" s="14" t="s">
        <v>19922</v>
      </c>
      <c r="J4870" s="14" t="s">
        <v>14960</v>
      </c>
      <c r="K4870" s="14" t="s">
        <v>24879</v>
      </c>
      <c r="L4870" s="14" t="s">
        <v>29837</v>
      </c>
      <c r="M4870" s="28">
        <f t="shared" si="2193"/>
        <v>13.9</v>
      </c>
      <c r="N4870" s="46">
        <f t="shared" si="2172"/>
        <v>6.4</v>
      </c>
      <c r="O4870" s="17">
        <f t="shared" si="2173"/>
        <v>0.4</v>
      </c>
      <c r="P4870" s="17">
        <f t="shared" si="2173"/>
        <v>1.2000000000000002</v>
      </c>
      <c r="Q4870" s="124">
        <f t="shared" si="2174"/>
        <v>0.60000000000000009</v>
      </c>
      <c r="R4870" s="26">
        <f t="shared" si="2175"/>
        <v>2.6</v>
      </c>
      <c r="S4870" s="2" t="s">
        <v>34818</v>
      </c>
      <c r="T4870" s="2" t="s">
        <v>39798</v>
      </c>
      <c r="U4870" s="24">
        <f t="shared" si="2176"/>
        <v>455.6</v>
      </c>
      <c r="V4870" s="66">
        <f t="shared" si="2176"/>
        <v>304.90000000000003</v>
      </c>
      <c r="W4870" s="54">
        <f t="shared" si="2177"/>
        <v>1.84</v>
      </c>
      <c r="X4870" s="143">
        <f t="shared" si="2178"/>
        <v>455.6</v>
      </c>
      <c r="Y4870" s="143">
        <f t="shared" si="2179"/>
        <v>0.46799999999999997</v>
      </c>
      <c r="AD4870">
        <v>152</v>
      </c>
      <c r="AE4870">
        <v>-1</v>
      </c>
      <c r="AF4870" s="10">
        <v>37.9</v>
      </c>
      <c r="AG4870" s="10">
        <v>58.12</v>
      </c>
      <c r="AH4870" s="10">
        <f t="shared" si="2180"/>
        <v>350178.76250434562</v>
      </c>
      <c r="AI4870" s="11">
        <f t="shared" si="2168"/>
        <v>0</v>
      </c>
      <c r="AJ4870">
        <f t="shared" si="2169"/>
        <v>0</v>
      </c>
      <c r="AK4870" t="e">
        <f t="shared" si="2181"/>
        <v>#DIV/0!</v>
      </c>
      <c r="AL4870">
        <f t="shared" si="2182"/>
        <v>0.25589952960000001</v>
      </c>
      <c r="AM4870" s="5">
        <f t="shared" si="2183"/>
        <v>3.6800000000000006</v>
      </c>
      <c r="AN4870">
        <v>0</v>
      </c>
      <c r="AO4870" s="72">
        <f t="shared" si="2184"/>
        <v>2.6</v>
      </c>
      <c r="AP4870" s="72">
        <f t="shared" si="2185"/>
        <v>0.60000000000000009</v>
      </c>
      <c r="AQ4870" s="72">
        <f t="shared" si="2186"/>
        <v>0.60000000000000009</v>
      </c>
      <c r="AR4870" s="71" t="e">
        <f t="shared" si="2187"/>
        <v>#DIV/0!</v>
      </c>
      <c r="BA4870">
        <f t="shared" si="2188"/>
        <v>183</v>
      </c>
      <c r="BB4870" s="91" t="e">
        <f t="shared" si="2189"/>
        <v>#DIV/0!</v>
      </c>
    </row>
    <row r="4871" spans="1:54">
      <c r="A4871" s="2" t="s">
        <v>4984</v>
      </c>
      <c r="B4871" s="7" t="s">
        <v>44814</v>
      </c>
      <c r="C4871" s="17">
        <f t="shared" si="2170"/>
        <v>15</v>
      </c>
      <c r="D4871" s="28">
        <f t="shared" si="2171"/>
        <v>263</v>
      </c>
      <c r="E4871" s="8">
        <f t="shared" si="2190"/>
        <v>3</v>
      </c>
      <c r="F4871" s="2" t="s">
        <v>9974</v>
      </c>
      <c r="G4871" s="54">
        <f t="shared" si="2191"/>
        <v>14</v>
      </c>
      <c r="H4871" s="20">
        <f t="shared" si="2192"/>
        <v>0.70506510000000011</v>
      </c>
      <c r="I4871" s="14" t="s">
        <v>19923</v>
      </c>
      <c r="J4871" s="14" t="s">
        <v>14961</v>
      </c>
      <c r="K4871" s="14" t="s">
        <v>24880</v>
      </c>
      <c r="L4871" s="14" t="s">
        <v>29838</v>
      </c>
      <c r="M4871" s="28">
        <f t="shared" si="2193"/>
        <v>12.7</v>
      </c>
      <c r="N4871" s="46">
        <f t="shared" si="2172"/>
        <v>5.2</v>
      </c>
      <c r="O4871" s="17">
        <f t="shared" si="2173"/>
        <v>0.4</v>
      </c>
      <c r="P4871" s="17">
        <f t="shared" si="2173"/>
        <v>3.6</v>
      </c>
      <c r="Q4871" s="124">
        <f t="shared" si="2174"/>
        <v>0.2</v>
      </c>
      <c r="R4871" s="26">
        <f t="shared" si="2175"/>
        <v>1</v>
      </c>
      <c r="S4871" s="2" t="s">
        <v>34819</v>
      </c>
      <c r="T4871" s="2" t="s">
        <v>39799</v>
      </c>
      <c r="U4871" s="24">
        <f t="shared" si="2176"/>
        <v>535.6</v>
      </c>
      <c r="V4871" s="66">
        <f t="shared" si="2176"/>
        <v>409.6</v>
      </c>
      <c r="W4871" s="54">
        <f t="shared" si="2177"/>
        <v>1.4</v>
      </c>
      <c r="X4871" s="143">
        <f t="shared" si="2178"/>
        <v>535.6</v>
      </c>
      <c r="Y4871" s="143">
        <f t="shared" si="2179"/>
        <v>0.38</v>
      </c>
      <c r="AD4871">
        <v>152</v>
      </c>
      <c r="AE4871">
        <v>-1</v>
      </c>
      <c r="AF4871" s="10">
        <v>37.9</v>
      </c>
      <c r="AG4871" s="10">
        <v>58.12</v>
      </c>
      <c r="AH4871" s="10">
        <f t="shared" si="2180"/>
        <v>159696.2575807501</v>
      </c>
      <c r="AI4871" s="11">
        <f t="shared" si="2168"/>
        <v>0</v>
      </c>
      <c r="AJ4871">
        <f t="shared" si="2169"/>
        <v>0</v>
      </c>
      <c r="AK4871" t="e">
        <f t="shared" si="2181"/>
        <v>#DIV/0!</v>
      </c>
      <c r="AL4871">
        <f t="shared" si="2182"/>
        <v>0.42470625599999989</v>
      </c>
      <c r="AM4871" s="5">
        <f t="shared" si="2183"/>
        <v>2.8</v>
      </c>
      <c r="AN4871">
        <v>0</v>
      </c>
      <c r="AO4871" s="72">
        <f t="shared" si="2184"/>
        <v>1</v>
      </c>
      <c r="AP4871" s="72">
        <f t="shared" si="2185"/>
        <v>0.2</v>
      </c>
      <c r="AQ4871" s="72">
        <f t="shared" si="2186"/>
        <v>0.4</v>
      </c>
      <c r="AR4871" s="71" t="e">
        <f t="shared" si="2187"/>
        <v>#DIV/0!</v>
      </c>
      <c r="BA4871">
        <f t="shared" si="2188"/>
        <v>263</v>
      </c>
      <c r="BB4871" s="91" t="e">
        <f t="shared" si="2189"/>
        <v>#DIV/0!</v>
      </c>
    </row>
    <row r="4872" spans="1:54">
      <c r="A4872" s="2" t="s">
        <v>4985</v>
      </c>
      <c r="B4872" s="7" t="s">
        <v>44815</v>
      </c>
      <c r="C4872" s="17">
        <f t="shared" si="2170"/>
        <v>36.4</v>
      </c>
      <c r="D4872" s="28">
        <f t="shared" si="2171"/>
        <v>119</v>
      </c>
      <c r="E4872" s="8">
        <f t="shared" si="2190"/>
        <v>6</v>
      </c>
      <c r="F4872" s="2" t="s">
        <v>9975</v>
      </c>
      <c r="G4872" s="54">
        <f t="shared" si="2191"/>
        <v>35.5</v>
      </c>
      <c r="H4872" s="20">
        <f t="shared" si="2192"/>
        <v>0.24354379999999998</v>
      </c>
      <c r="I4872" s="14" t="s">
        <v>19924</v>
      </c>
      <c r="J4872" s="14" t="s">
        <v>14962</v>
      </c>
      <c r="K4872" s="14" t="s">
        <v>24881</v>
      </c>
      <c r="L4872" s="14" t="s">
        <v>29839</v>
      </c>
      <c r="M4872" s="28">
        <f t="shared" si="2193"/>
        <v>11.6</v>
      </c>
      <c r="N4872" s="46">
        <f t="shared" si="2172"/>
        <v>6</v>
      </c>
      <c r="O4872" s="17">
        <f t="shared" si="2173"/>
        <v>0.4</v>
      </c>
      <c r="P4872" s="17">
        <f t="shared" si="2173"/>
        <v>5.8000000000000007</v>
      </c>
      <c r="Q4872" s="124">
        <f t="shared" si="2174"/>
        <v>1</v>
      </c>
      <c r="R4872" s="26">
        <f t="shared" si="2175"/>
        <v>1.2000000000000002</v>
      </c>
      <c r="S4872" s="2" t="s">
        <v>34820</v>
      </c>
      <c r="T4872" s="2" t="s">
        <v>39800</v>
      </c>
      <c r="U4872" s="24">
        <f t="shared" si="2176"/>
        <v>392.40000000000003</v>
      </c>
      <c r="V4872" s="66">
        <f t="shared" si="2176"/>
        <v>400.90000000000003</v>
      </c>
      <c r="W4872" s="54">
        <f t="shared" si="2177"/>
        <v>3.55</v>
      </c>
      <c r="X4872" s="143">
        <f t="shared" si="2178"/>
        <v>392.40000000000003</v>
      </c>
      <c r="Y4872" s="143">
        <f t="shared" si="2179"/>
        <v>0.80999999999999994</v>
      </c>
      <c r="AD4872">
        <v>152</v>
      </c>
      <c r="AE4872">
        <v>-1</v>
      </c>
      <c r="AF4872" s="10">
        <v>37.9</v>
      </c>
      <c r="AG4872" s="10">
        <v>58.12</v>
      </c>
      <c r="AH4872" s="10">
        <f t="shared" si="2180"/>
        <v>189377.69464496255</v>
      </c>
      <c r="AI4872" s="11">
        <f t="shared" si="2168"/>
        <v>0</v>
      </c>
      <c r="AJ4872">
        <f t="shared" si="2169"/>
        <v>0</v>
      </c>
      <c r="AK4872" t="e">
        <f t="shared" si="2181"/>
        <v>#DIV/0!</v>
      </c>
      <c r="AL4872">
        <f t="shared" si="2182"/>
        <v>2.1059740608000008</v>
      </c>
      <c r="AM4872" s="5">
        <f t="shared" si="2183"/>
        <v>7.08</v>
      </c>
      <c r="AN4872">
        <v>0</v>
      </c>
      <c r="AO4872" s="72">
        <f t="shared" si="2184"/>
        <v>1.2000000000000002</v>
      </c>
      <c r="AP4872" s="72">
        <f t="shared" si="2185"/>
        <v>1</v>
      </c>
      <c r="AQ4872" s="72">
        <f t="shared" si="2186"/>
        <v>1</v>
      </c>
      <c r="AR4872" s="71" t="e">
        <f t="shared" si="2187"/>
        <v>#DIV/0!</v>
      </c>
      <c r="BA4872">
        <f t="shared" si="2188"/>
        <v>119</v>
      </c>
      <c r="BB4872" s="91" t="e">
        <f t="shared" si="2189"/>
        <v>#DIV/0!</v>
      </c>
    </row>
    <row r="4873" spans="1:54">
      <c r="A4873" s="2" t="s">
        <v>4986</v>
      </c>
      <c r="B4873" s="7" t="s">
        <v>44816</v>
      </c>
      <c r="C4873" s="17">
        <f t="shared" si="2170"/>
        <v>16.399999999999999</v>
      </c>
      <c r="D4873" s="28">
        <f t="shared" si="2171"/>
        <v>224</v>
      </c>
      <c r="E4873" s="8">
        <f t="shared" si="2190"/>
        <v>13</v>
      </c>
      <c r="F4873" s="2" t="s">
        <v>9976</v>
      </c>
      <c r="G4873" s="54">
        <f t="shared" si="2191"/>
        <v>15.4</v>
      </c>
      <c r="H4873" s="20">
        <f t="shared" si="2192"/>
        <v>0.33895269999999994</v>
      </c>
      <c r="I4873" s="14" t="s">
        <v>19925</v>
      </c>
      <c r="J4873" s="14" t="s">
        <v>14963</v>
      </c>
      <c r="K4873" s="14" t="s">
        <v>24882</v>
      </c>
      <c r="L4873" s="14" t="s">
        <v>29840</v>
      </c>
      <c r="M4873" s="28">
        <f t="shared" si="2193"/>
        <v>12.2</v>
      </c>
      <c r="N4873" s="46">
        <f t="shared" si="2172"/>
        <v>5.8</v>
      </c>
      <c r="O4873" s="17">
        <f t="shared" si="2173"/>
        <v>2</v>
      </c>
      <c r="P4873" s="17">
        <f t="shared" si="2173"/>
        <v>4.6000000000000005</v>
      </c>
      <c r="Q4873" s="124">
        <f t="shared" si="2174"/>
        <v>0.8</v>
      </c>
      <c r="R4873" s="26">
        <f t="shared" si="2175"/>
        <v>1.2000000000000002</v>
      </c>
      <c r="S4873" s="2" t="s">
        <v>34821</v>
      </c>
      <c r="T4873" s="2" t="s">
        <v>39801</v>
      </c>
      <c r="U4873" s="24">
        <f t="shared" si="2176"/>
        <v>496.8</v>
      </c>
      <c r="V4873" s="66">
        <f t="shared" si="2176"/>
        <v>340</v>
      </c>
      <c r="W4873" s="54">
        <f t="shared" si="2177"/>
        <v>1.54</v>
      </c>
      <c r="X4873" s="143">
        <f t="shared" si="2178"/>
        <v>496.8</v>
      </c>
      <c r="Y4873" s="143">
        <f t="shared" si="2179"/>
        <v>0.40800000000000003</v>
      </c>
      <c r="AD4873">
        <v>152</v>
      </c>
      <c r="AE4873">
        <v>-1</v>
      </c>
      <c r="AF4873" s="10">
        <v>37.9</v>
      </c>
      <c r="AG4873" s="10">
        <v>58.12</v>
      </c>
      <c r="AH4873" s="10">
        <f t="shared" si="2180"/>
        <v>306858.13758481067</v>
      </c>
      <c r="AI4873" s="11">
        <f t="shared" si="2168"/>
        <v>0</v>
      </c>
      <c r="AJ4873">
        <f t="shared" si="2169"/>
        <v>0</v>
      </c>
      <c r="AK4873" t="e">
        <f t="shared" si="2181"/>
        <v>#DIV/0!</v>
      </c>
      <c r="AL4873">
        <f t="shared" si="2182"/>
        <v>7.2979621920000035</v>
      </c>
      <c r="AM4873" s="5">
        <f t="shared" si="2183"/>
        <v>3.08</v>
      </c>
      <c r="AN4873">
        <v>0</v>
      </c>
      <c r="AO4873" s="72">
        <f t="shared" si="2184"/>
        <v>1.2000000000000002</v>
      </c>
      <c r="AP4873" s="72">
        <f t="shared" si="2185"/>
        <v>0.8</v>
      </c>
      <c r="AQ4873" s="72">
        <f t="shared" si="2186"/>
        <v>0.8</v>
      </c>
      <c r="AR4873" s="71" t="e">
        <f t="shared" si="2187"/>
        <v>#DIV/0!</v>
      </c>
      <c r="BA4873">
        <f t="shared" si="2188"/>
        <v>224</v>
      </c>
      <c r="BB4873" s="91" t="e">
        <f t="shared" si="2189"/>
        <v>#DIV/0!</v>
      </c>
    </row>
    <row r="4874" spans="1:54">
      <c r="A4874" s="2" t="s">
        <v>4987</v>
      </c>
      <c r="B4874" s="7" t="s">
        <v>44817</v>
      </c>
      <c r="C4874" s="17">
        <f t="shared" si="2170"/>
        <v>23.5</v>
      </c>
      <c r="D4874" s="28">
        <f t="shared" si="2171"/>
        <v>172</v>
      </c>
      <c r="E4874" s="8">
        <f t="shared" si="2190"/>
        <v>6</v>
      </c>
      <c r="F4874" s="2" t="s">
        <v>9977</v>
      </c>
      <c r="G4874" s="54">
        <f t="shared" si="2191"/>
        <v>22.6</v>
      </c>
      <c r="H4874" s="20">
        <f t="shared" si="2192"/>
        <v>0.76312869999999999</v>
      </c>
      <c r="I4874" s="14" t="s">
        <v>19926</v>
      </c>
      <c r="J4874" s="14" t="s">
        <v>14964</v>
      </c>
      <c r="K4874" s="14" t="s">
        <v>24883</v>
      </c>
      <c r="L4874" s="14" t="s">
        <v>29841</v>
      </c>
      <c r="M4874" s="28">
        <f t="shared" si="2193"/>
        <v>13</v>
      </c>
      <c r="N4874" s="46">
        <f t="shared" si="2172"/>
        <v>5.4</v>
      </c>
      <c r="O4874" s="17">
        <f t="shared" si="2173"/>
        <v>0.8</v>
      </c>
      <c r="P4874" s="17">
        <f t="shared" si="2173"/>
        <v>3</v>
      </c>
      <c r="Q4874" s="124">
        <f t="shared" si="2174"/>
        <v>0.4</v>
      </c>
      <c r="R4874" s="26">
        <f t="shared" si="2175"/>
        <v>1.8</v>
      </c>
      <c r="S4874" s="2" t="s">
        <v>34822</v>
      </c>
      <c r="T4874" s="2" t="s">
        <v>39802</v>
      </c>
      <c r="U4874" s="24">
        <f t="shared" si="2176"/>
        <v>445.5</v>
      </c>
      <c r="V4874" s="66">
        <f t="shared" si="2176"/>
        <v>297.20000000000005</v>
      </c>
      <c r="W4874" s="54">
        <f t="shared" si="2177"/>
        <v>2.2599999999999998</v>
      </c>
      <c r="X4874" s="143">
        <f t="shared" si="2178"/>
        <v>445.5</v>
      </c>
      <c r="Y4874" s="143">
        <f t="shared" si="2179"/>
        <v>0.55199999999999994</v>
      </c>
      <c r="AD4874">
        <v>152</v>
      </c>
      <c r="AE4874">
        <v>-1</v>
      </c>
      <c r="AF4874" s="10">
        <v>37.9</v>
      </c>
      <c r="AG4874" s="10">
        <v>58.12</v>
      </c>
      <c r="AH4874" s="10">
        <f t="shared" si="2180"/>
        <v>358640.27180274995</v>
      </c>
      <c r="AI4874" s="11">
        <f t="shared" si="2168"/>
        <v>0</v>
      </c>
      <c r="AJ4874">
        <f t="shared" si="2169"/>
        <v>0</v>
      </c>
      <c r="AK4874" t="e">
        <f t="shared" si="2181"/>
        <v>#DIV/0!</v>
      </c>
      <c r="AL4874">
        <f t="shared" si="2182"/>
        <v>1.0232840160000001</v>
      </c>
      <c r="AM4874" s="5">
        <f t="shared" si="2183"/>
        <v>4.5</v>
      </c>
      <c r="AN4874">
        <v>0</v>
      </c>
      <c r="AO4874" s="72">
        <f t="shared" si="2184"/>
        <v>1.8</v>
      </c>
      <c r="AP4874" s="72">
        <f t="shared" si="2185"/>
        <v>0.4</v>
      </c>
      <c r="AQ4874" s="72">
        <f t="shared" si="2186"/>
        <v>0.60000000000000009</v>
      </c>
      <c r="AR4874" s="71" t="e">
        <f t="shared" si="2187"/>
        <v>#DIV/0!</v>
      </c>
      <c r="BA4874">
        <f t="shared" si="2188"/>
        <v>172</v>
      </c>
      <c r="BB4874" s="91" t="e">
        <f t="shared" si="2189"/>
        <v>#DIV/0!</v>
      </c>
    </row>
    <row r="4875" spans="1:54">
      <c r="A4875" s="2" t="s">
        <v>4988</v>
      </c>
      <c r="B4875" s="7" t="s">
        <v>44818</v>
      </c>
      <c r="C4875" s="17">
        <f t="shared" si="2170"/>
        <v>17.2</v>
      </c>
      <c r="D4875" s="28">
        <f t="shared" si="2171"/>
        <v>261</v>
      </c>
      <c r="E4875" s="8">
        <f t="shared" si="2190"/>
        <v>17</v>
      </c>
      <c r="F4875" s="2" t="s">
        <v>9978</v>
      </c>
      <c r="G4875" s="54">
        <f t="shared" si="2191"/>
        <v>16.3</v>
      </c>
      <c r="H4875" s="20">
        <f t="shared" si="2192"/>
        <v>0.42375399999999996</v>
      </c>
      <c r="I4875" s="14" t="s">
        <v>19927</v>
      </c>
      <c r="J4875" s="14" t="s">
        <v>14965</v>
      </c>
      <c r="K4875" s="14" t="s">
        <v>24884</v>
      </c>
      <c r="L4875" s="14" t="s">
        <v>29842</v>
      </c>
      <c r="M4875" s="28">
        <f t="shared" si="2193"/>
        <v>9.6</v>
      </c>
      <c r="N4875" s="46">
        <f t="shared" si="2172"/>
        <v>7</v>
      </c>
      <c r="O4875" s="17">
        <f t="shared" si="2173"/>
        <v>3</v>
      </c>
      <c r="P4875" s="17">
        <f t="shared" si="2173"/>
        <v>9.8000000000000007</v>
      </c>
      <c r="Q4875" s="124">
        <f t="shared" si="2174"/>
        <v>1</v>
      </c>
      <c r="R4875" s="26">
        <f t="shared" si="2175"/>
        <v>1.8</v>
      </c>
      <c r="S4875" s="2" t="s">
        <v>34823</v>
      </c>
      <c r="T4875" s="2" t="s">
        <v>39803</v>
      </c>
      <c r="U4875" s="24">
        <f t="shared" si="2176"/>
        <v>534.20000000000005</v>
      </c>
      <c r="V4875" s="66">
        <f t="shared" si="2176"/>
        <v>417.70000000000005</v>
      </c>
      <c r="W4875" s="54">
        <f t="shared" si="2177"/>
        <v>1.6300000000000001</v>
      </c>
      <c r="X4875" s="143">
        <f t="shared" si="2178"/>
        <v>534.20000000000005</v>
      </c>
      <c r="Y4875" s="143">
        <f t="shared" si="2179"/>
        <v>0.42600000000000005</v>
      </c>
      <c r="AD4875">
        <v>152</v>
      </c>
      <c r="AE4875">
        <v>-1</v>
      </c>
      <c r="AF4875" s="10">
        <v>37.9</v>
      </c>
      <c r="AG4875" s="10">
        <v>58.12</v>
      </c>
      <c r="AH4875" s="10">
        <f t="shared" si="2180"/>
        <v>120376.77539966938</v>
      </c>
      <c r="AI4875" s="11">
        <f t="shared" si="2168"/>
        <v>0</v>
      </c>
      <c r="AJ4875">
        <f t="shared" si="2169"/>
        <v>0</v>
      </c>
      <c r="AK4875" t="e">
        <f t="shared" si="2181"/>
        <v>#DIV/0!</v>
      </c>
      <c r="AL4875">
        <f t="shared" si="2182"/>
        <v>30.494938320000006</v>
      </c>
      <c r="AM4875" s="5">
        <f t="shared" si="2183"/>
        <v>3.2399999999999998</v>
      </c>
      <c r="AN4875">
        <v>0</v>
      </c>
      <c r="AO4875" s="72">
        <f t="shared" si="2184"/>
        <v>1.8</v>
      </c>
      <c r="AP4875" s="72">
        <f t="shared" si="2185"/>
        <v>1</v>
      </c>
      <c r="AQ4875" s="72">
        <f t="shared" si="2186"/>
        <v>1.2000000000000002</v>
      </c>
      <c r="AR4875" s="71" t="e">
        <f t="shared" si="2187"/>
        <v>#DIV/0!</v>
      </c>
      <c r="BA4875">
        <f t="shared" si="2188"/>
        <v>261</v>
      </c>
      <c r="BB4875" s="91" t="e">
        <f t="shared" si="2189"/>
        <v>#DIV/0!</v>
      </c>
    </row>
    <row r="4876" spans="1:54">
      <c r="A4876" s="2" t="s">
        <v>4989</v>
      </c>
      <c r="B4876" s="7" t="s">
        <v>44819</v>
      </c>
      <c r="C4876" s="17">
        <f t="shared" si="2170"/>
        <v>11.4</v>
      </c>
      <c r="D4876" s="28">
        <f t="shared" si="2171"/>
        <v>242</v>
      </c>
      <c r="E4876" s="8">
        <f t="shared" si="2190"/>
        <v>13</v>
      </c>
      <c r="F4876" s="2" t="s">
        <v>9979</v>
      </c>
      <c r="G4876" s="54">
        <f t="shared" si="2191"/>
        <v>10.4</v>
      </c>
      <c r="H4876" s="20">
        <f t="shared" si="2192"/>
        <v>0.36400270000000001</v>
      </c>
      <c r="I4876" s="14" t="s">
        <v>19928</v>
      </c>
      <c r="J4876" s="14" t="s">
        <v>14966</v>
      </c>
      <c r="K4876" s="14" t="s">
        <v>24885</v>
      </c>
      <c r="L4876" s="14" t="s">
        <v>29843</v>
      </c>
      <c r="M4876" s="28">
        <f t="shared" si="2193"/>
        <v>13.8</v>
      </c>
      <c r="N4876" s="46">
        <f t="shared" si="2172"/>
        <v>5.6</v>
      </c>
      <c r="O4876" s="17">
        <f t="shared" si="2173"/>
        <v>1.2000000000000002</v>
      </c>
      <c r="P4876" s="17">
        <f t="shared" si="2173"/>
        <v>1.4000000000000001</v>
      </c>
      <c r="Q4876" s="124">
        <f t="shared" si="2174"/>
        <v>1.6</v>
      </c>
      <c r="R4876" s="26">
        <f t="shared" si="2175"/>
        <v>2.6</v>
      </c>
      <c r="S4876" s="2" t="s">
        <v>34824</v>
      </c>
      <c r="T4876" s="2" t="s">
        <v>39804</v>
      </c>
      <c r="U4876" s="24">
        <f t="shared" si="2176"/>
        <v>515.4</v>
      </c>
      <c r="V4876" s="66">
        <f t="shared" si="2176"/>
        <v>374.40000000000003</v>
      </c>
      <c r="W4876" s="54">
        <f t="shared" si="2177"/>
        <v>1.04</v>
      </c>
      <c r="X4876" s="143">
        <f t="shared" si="2178"/>
        <v>515.4</v>
      </c>
      <c r="Y4876" s="143">
        <f t="shared" si="2179"/>
        <v>0.30800000000000005</v>
      </c>
      <c r="AD4876">
        <v>152</v>
      </c>
      <c r="AE4876">
        <v>-1</v>
      </c>
      <c r="AF4876" s="10">
        <v>37.9</v>
      </c>
      <c r="AG4876" s="10">
        <v>58.12</v>
      </c>
      <c r="AH4876" s="10">
        <f t="shared" si="2180"/>
        <v>251601.24541683638</v>
      </c>
      <c r="AI4876" s="11">
        <f t="shared" si="2168"/>
        <v>0</v>
      </c>
      <c r="AJ4876">
        <f t="shared" si="2169"/>
        <v>0</v>
      </c>
      <c r="AK4876" t="e">
        <f t="shared" si="2181"/>
        <v>#DIV/0!</v>
      </c>
      <c r="AL4876">
        <f t="shared" si="2182"/>
        <v>2.7780362064000008</v>
      </c>
      <c r="AM4876" s="5">
        <f t="shared" si="2183"/>
        <v>2.08</v>
      </c>
      <c r="AN4876">
        <v>0</v>
      </c>
      <c r="AO4876" s="72">
        <f t="shared" si="2184"/>
        <v>2.6</v>
      </c>
      <c r="AP4876" s="72">
        <f t="shared" si="2185"/>
        <v>1.6</v>
      </c>
      <c r="AQ4876" s="72">
        <f t="shared" si="2186"/>
        <v>1.8</v>
      </c>
      <c r="AR4876" s="71" t="e">
        <f t="shared" si="2187"/>
        <v>#DIV/0!</v>
      </c>
      <c r="BA4876">
        <f t="shared" si="2188"/>
        <v>242</v>
      </c>
      <c r="BB4876" s="91" t="e">
        <f t="shared" si="2189"/>
        <v>#DIV/0!</v>
      </c>
    </row>
    <row r="4877" spans="1:54">
      <c r="A4877" s="2" t="s">
        <v>4990</v>
      </c>
      <c r="B4877" s="7" t="s">
        <v>44820</v>
      </c>
      <c r="C4877" s="17">
        <f t="shared" si="2170"/>
        <v>23.400000000000002</v>
      </c>
      <c r="D4877" s="28">
        <f t="shared" si="2171"/>
        <v>217</v>
      </c>
      <c r="E4877" s="8">
        <f t="shared" si="2190"/>
        <v>10</v>
      </c>
      <c r="F4877" s="2" t="s">
        <v>9980</v>
      </c>
      <c r="G4877" s="54">
        <f t="shared" si="2191"/>
        <v>22.400000000000002</v>
      </c>
      <c r="H4877" s="20">
        <f t="shared" si="2192"/>
        <v>0.15335070000000001</v>
      </c>
      <c r="I4877" s="14" t="s">
        <v>19929</v>
      </c>
      <c r="J4877" s="14" t="s">
        <v>14967</v>
      </c>
      <c r="K4877" s="14" t="s">
        <v>24886</v>
      </c>
      <c r="L4877" s="14" t="s">
        <v>29844</v>
      </c>
      <c r="M4877" s="28">
        <f t="shared" si="2193"/>
        <v>9.8000000000000007</v>
      </c>
      <c r="N4877" s="46">
        <f t="shared" si="2172"/>
        <v>6.4</v>
      </c>
      <c r="O4877" s="17">
        <f t="shared" si="2173"/>
        <v>1.8</v>
      </c>
      <c r="P4877" s="17">
        <f t="shared" si="2173"/>
        <v>9.4</v>
      </c>
      <c r="Q4877" s="124">
        <f t="shared" si="2174"/>
        <v>0.60000000000000009</v>
      </c>
      <c r="R4877" s="26">
        <f t="shared" si="2175"/>
        <v>0.8</v>
      </c>
      <c r="S4877" s="2" t="s">
        <v>34825</v>
      </c>
      <c r="T4877" s="2" t="s">
        <v>39805</v>
      </c>
      <c r="U4877" s="24">
        <f t="shared" si="2176"/>
        <v>489.6</v>
      </c>
      <c r="V4877" s="66">
        <f t="shared" si="2176"/>
        <v>350.8</v>
      </c>
      <c r="W4877" s="54">
        <f t="shared" si="2177"/>
        <v>2.2399999999999998</v>
      </c>
      <c r="X4877" s="143">
        <f t="shared" si="2178"/>
        <v>489.6</v>
      </c>
      <c r="Y4877" s="143">
        <f t="shared" si="2179"/>
        <v>0.54799999999999993</v>
      </c>
      <c r="AD4877">
        <v>152</v>
      </c>
      <c r="AE4877">
        <v>-1</v>
      </c>
      <c r="AF4877" s="10">
        <v>37.9</v>
      </c>
      <c r="AG4877" s="10">
        <v>58.12</v>
      </c>
      <c r="AH4877" s="10">
        <f t="shared" si="2180"/>
        <v>291240.7374932263</v>
      </c>
      <c r="AI4877" s="11">
        <f t="shared" si="2168"/>
        <v>0</v>
      </c>
      <c r="AJ4877">
        <f t="shared" si="2169"/>
        <v>0</v>
      </c>
      <c r="AK4877" t="e">
        <f t="shared" si="2181"/>
        <v>#DIV/0!</v>
      </c>
      <c r="AL4877">
        <f t="shared" si="2182"/>
        <v>11.460244924800001</v>
      </c>
      <c r="AM4877" s="5">
        <f t="shared" si="2183"/>
        <v>4.4800000000000004</v>
      </c>
      <c r="AN4877">
        <v>0</v>
      </c>
      <c r="AO4877" s="72">
        <f t="shared" si="2184"/>
        <v>0.8</v>
      </c>
      <c r="AP4877" s="72">
        <f t="shared" si="2185"/>
        <v>0.60000000000000009</v>
      </c>
      <c r="AQ4877" s="72">
        <f t="shared" si="2186"/>
        <v>0.8</v>
      </c>
      <c r="AR4877" s="71" t="e">
        <f t="shared" si="2187"/>
        <v>#DIV/0!</v>
      </c>
      <c r="BA4877">
        <f t="shared" si="2188"/>
        <v>217</v>
      </c>
      <c r="BB4877" s="91" t="e">
        <f t="shared" si="2189"/>
        <v>#DIV/0!</v>
      </c>
    </row>
    <row r="4878" spans="1:54">
      <c r="A4878" s="2" t="s">
        <v>4991</v>
      </c>
      <c r="B4878" s="7" t="s">
        <v>44821</v>
      </c>
      <c r="C4878" s="17">
        <f t="shared" si="2170"/>
        <v>32.6</v>
      </c>
      <c r="D4878" s="28">
        <f t="shared" si="2171"/>
        <v>275</v>
      </c>
      <c r="E4878" s="8">
        <f t="shared" si="2190"/>
        <v>6</v>
      </c>
      <c r="F4878" s="2" t="s">
        <v>9981</v>
      </c>
      <c r="G4878" s="54">
        <f t="shared" si="2191"/>
        <v>31.700000000000003</v>
      </c>
      <c r="H4878" s="20">
        <f t="shared" si="2192"/>
        <v>0.78620880000000004</v>
      </c>
      <c r="I4878" s="14" t="s">
        <v>19930</v>
      </c>
      <c r="J4878" s="14" t="s">
        <v>14968</v>
      </c>
      <c r="K4878" s="14" t="s">
        <v>24887</v>
      </c>
      <c r="L4878" s="14" t="s">
        <v>29845</v>
      </c>
      <c r="M4878" s="28">
        <f t="shared" si="2193"/>
        <v>10.3</v>
      </c>
      <c r="N4878" s="46">
        <f t="shared" si="2172"/>
        <v>6.2</v>
      </c>
      <c r="O4878" s="17">
        <f t="shared" si="2173"/>
        <v>0.8</v>
      </c>
      <c r="P4878" s="17">
        <f t="shared" si="2173"/>
        <v>8.4</v>
      </c>
      <c r="Q4878" s="124">
        <f t="shared" si="2174"/>
        <v>0.4</v>
      </c>
      <c r="R4878" s="26">
        <f t="shared" si="2175"/>
        <v>2.2000000000000002</v>
      </c>
      <c r="S4878" s="2" t="s">
        <v>34826</v>
      </c>
      <c r="T4878" s="2" t="s">
        <v>39806</v>
      </c>
      <c r="U4878" s="24">
        <f t="shared" si="2176"/>
        <v>548.1</v>
      </c>
      <c r="V4878" s="66">
        <f t="shared" si="2176"/>
        <v>356.5</v>
      </c>
      <c r="W4878" s="54">
        <f t="shared" si="2177"/>
        <v>3.17</v>
      </c>
      <c r="X4878" s="143">
        <f t="shared" si="2178"/>
        <v>548.1</v>
      </c>
      <c r="Y4878" s="143">
        <f t="shared" si="2179"/>
        <v>0.73399999999999999</v>
      </c>
      <c r="AD4878">
        <v>152</v>
      </c>
      <c r="AE4878">
        <v>-1</v>
      </c>
      <c r="AF4878" s="10">
        <v>37.9</v>
      </c>
      <c r="AG4878" s="10">
        <v>58.12</v>
      </c>
      <c r="AH4878" s="10">
        <f t="shared" si="2180"/>
        <v>282433.27510600857</v>
      </c>
      <c r="AI4878" s="11">
        <f t="shared" si="2168"/>
        <v>0</v>
      </c>
      <c r="AJ4878">
        <f t="shared" si="2169"/>
        <v>0</v>
      </c>
      <c r="AK4878" t="e">
        <f t="shared" si="2181"/>
        <v>#DIV/0!</v>
      </c>
      <c r="AL4878">
        <f t="shared" si="2182"/>
        <v>3.1606891008</v>
      </c>
      <c r="AM4878" s="5">
        <f t="shared" si="2183"/>
        <v>6.32</v>
      </c>
      <c r="AN4878">
        <v>0</v>
      </c>
      <c r="AO4878" s="72">
        <f t="shared" si="2184"/>
        <v>2.2000000000000002</v>
      </c>
      <c r="AP4878" s="72">
        <f t="shared" si="2185"/>
        <v>0.4</v>
      </c>
      <c r="AQ4878" s="72">
        <f t="shared" si="2186"/>
        <v>0.60000000000000009</v>
      </c>
      <c r="AR4878" s="71" t="e">
        <f t="shared" si="2187"/>
        <v>#DIV/0!</v>
      </c>
      <c r="BA4878">
        <f t="shared" si="2188"/>
        <v>275</v>
      </c>
      <c r="BB4878" s="91" t="e">
        <f t="shared" si="2189"/>
        <v>#DIV/0!</v>
      </c>
    </row>
    <row r="4879" spans="1:54">
      <c r="A4879" s="2" t="s">
        <v>4992</v>
      </c>
      <c r="B4879" s="7" t="s">
        <v>44822</v>
      </c>
      <c r="C4879" s="17">
        <f t="shared" si="2170"/>
        <v>17.100000000000001</v>
      </c>
      <c r="D4879" s="28">
        <f t="shared" si="2171"/>
        <v>156</v>
      </c>
      <c r="E4879" s="8">
        <f t="shared" si="2190"/>
        <v>6</v>
      </c>
      <c r="F4879" s="2" t="s">
        <v>9982</v>
      </c>
      <c r="G4879" s="54">
        <f t="shared" si="2191"/>
        <v>16.100000000000001</v>
      </c>
      <c r="H4879" s="20">
        <f t="shared" si="2192"/>
        <v>0.22919799999999999</v>
      </c>
      <c r="I4879" s="14" t="s">
        <v>19931</v>
      </c>
      <c r="J4879" s="14" t="s">
        <v>14969</v>
      </c>
      <c r="K4879" s="14" t="s">
        <v>24888</v>
      </c>
      <c r="L4879" s="14" t="s">
        <v>29846</v>
      </c>
      <c r="M4879" s="28">
        <f t="shared" si="2193"/>
        <v>13.2</v>
      </c>
      <c r="N4879" s="46">
        <f t="shared" si="2172"/>
        <v>5.6</v>
      </c>
      <c r="O4879" s="17">
        <f t="shared" si="2173"/>
        <v>0.60000000000000009</v>
      </c>
      <c r="P4879" s="17">
        <f t="shared" si="2173"/>
        <v>2.6</v>
      </c>
      <c r="Q4879" s="124">
        <f t="shared" si="2174"/>
        <v>0.60000000000000009</v>
      </c>
      <c r="R4879" s="26">
        <f t="shared" si="2175"/>
        <v>0.8</v>
      </c>
      <c r="S4879" s="2" t="s">
        <v>34827</v>
      </c>
      <c r="T4879" s="2" t="s">
        <v>39807</v>
      </c>
      <c r="U4879" s="24">
        <f t="shared" si="2176"/>
        <v>429</v>
      </c>
      <c r="V4879" s="66">
        <f t="shared" si="2176"/>
        <v>391.70000000000005</v>
      </c>
      <c r="W4879" s="54">
        <f t="shared" si="2177"/>
        <v>1.61</v>
      </c>
      <c r="X4879" s="143">
        <f t="shared" si="2178"/>
        <v>429</v>
      </c>
      <c r="Y4879" s="143">
        <f t="shared" si="2179"/>
        <v>0.42200000000000004</v>
      </c>
      <c r="AD4879">
        <v>152</v>
      </c>
      <c r="AE4879">
        <v>-1</v>
      </c>
      <c r="AF4879" s="10">
        <v>37.9</v>
      </c>
      <c r="AG4879" s="10">
        <v>58.12</v>
      </c>
      <c r="AH4879" s="10">
        <f t="shared" si="2180"/>
        <v>214314.23286002647</v>
      </c>
      <c r="AI4879" s="11">
        <f t="shared" si="2168"/>
        <v>0</v>
      </c>
      <c r="AJ4879">
        <f t="shared" si="2169"/>
        <v>0</v>
      </c>
      <c r="AK4879" t="e">
        <f t="shared" si="2181"/>
        <v>#DIV/0!</v>
      </c>
      <c r="AL4879">
        <f t="shared" si="2182"/>
        <v>0.96196089600000012</v>
      </c>
      <c r="AM4879" s="5">
        <f t="shared" si="2183"/>
        <v>3.22</v>
      </c>
      <c r="AN4879">
        <v>0</v>
      </c>
      <c r="AO4879" s="72">
        <f t="shared" si="2184"/>
        <v>0.8</v>
      </c>
      <c r="AP4879" s="72">
        <f t="shared" si="2185"/>
        <v>0.60000000000000009</v>
      </c>
      <c r="AQ4879" s="72">
        <f t="shared" si="2186"/>
        <v>0.8</v>
      </c>
      <c r="AR4879" s="71" t="e">
        <f t="shared" si="2187"/>
        <v>#DIV/0!</v>
      </c>
      <c r="BA4879">
        <f t="shared" si="2188"/>
        <v>156</v>
      </c>
      <c r="BB4879" s="91" t="e">
        <f t="shared" si="2189"/>
        <v>#DIV/0!</v>
      </c>
    </row>
    <row r="4880" spans="1:54">
      <c r="A4880" s="2" t="s">
        <v>4993</v>
      </c>
      <c r="B4880" s="7" t="s">
        <v>44823</v>
      </c>
      <c r="C4880" s="17">
        <f t="shared" si="2170"/>
        <v>33.9</v>
      </c>
      <c r="D4880" s="28">
        <f t="shared" si="2171"/>
        <v>103</v>
      </c>
      <c r="E4880" s="8">
        <f t="shared" si="2190"/>
        <v>13</v>
      </c>
      <c r="F4880" s="2" t="s">
        <v>9983</v>
      </c>
      <c r="G4880" s="54">
        <f t="shared" si="2191"/>
        <v>33</v>
      </c>
      <c r="H4880" s="20">
        <f t="shared" si="2192"/>
        <v>0.69022760000000005</v>
      </c>
      <c r="I4880" s="14" t="s">
        <v>19932</v>
      </c>
      <c r="J4880" s="14" t="s">
        <v>14970</v>
      </c>
      <c r="K4880" s="14" t="s">
        <v>24889</v>
      </c>
      <c r="L4880" s="14" t="s">
        <v>29847</v>
      </c>
      <c r="M4880" s="28">
        <f t="shared" si="2193"/>
        <v>13.4</v>
      </c>
      <c r="N4880" s="46">
        <f t="shared" si="2172"/>
        <v>7</v>
      </c>
      <c r="O4880" s="17">
        <f t="shared" si="2173"/>
        <v>2</v>
      </c>
      <c r="P4880" s="17">
        <f t="shared" si="2173"/>
        <v>2.2000000000000002</v>
      </c>
      <c r="Q4880" s="124">
        <f t="shared" si="2174"/>
        <v>0.8</v>
      </c>
      <c r="R4880" s="26">
        <f t="shared" si="2175"/>
        <v>2.6</v>
      </c>
      <c r="S4880" s="2" t="s">
        <v>34828</v>
      </c>
      <c r="T4880" s="2" t="s">
        <v>39808</v>
      </c>
      <c r="U4880" s="24">
        <f t="shared" si="2176"/>
        <v>376.3</v>
      </c>
      <c r="V4880" s="66">
        <f t="shared" si="2176"/>
        <v>411.20000000000005</v>
      </c>
      <c r="W4880" s="54">
        <f t="shared" si="2177"/>
        <v>3.3</v>
      </c>
      <c r="X4880" s="143">
        <f t="shared" si="2178"/>
        <v>376.3</v>
      </c>
      <c r="Y4880" s="143">
        <f t="shared" si="2179"/>
        <v>0.7599999999999999</v>
      </c>
      <c r="AD4880">
        <v>152</v>
      </c>
      <c r="AE4880">
        <v>-1</v>
      </c>
      <c r="AF4880" s="10">
        <v>37.9</v>
      </c>
      <c r="AG4880" s="10">
        <v>58.12</v>
      </c>
      <c r="AH4880" s="10">
        <f t="shared" si="2180"/>
        <v>153160.908883317</v>
      </c>
      <c r="AI4880" s="11">
        <f t="shared" si="2168"/>
        <v>0</v>
      </c>
      <c r="AJ4880">
        <f t="shared" si="2169"/>
        <v>0</v>
      </c>
      <c r="AK4880" t="e">
        <f t="shared" si="2181"/>
        <v>#DIV/0!</v>
      </c>
      <c r="AL4880">
        <f t="shared" si="2182"/>
        <v>3.5437962559999998</v>
      </c>
      <c r="AM4880" s="5">
        <f t="shared" si="2183"/>
        <v>6.58</v>
      </c>
      <c r="AN4880">
        <v>0</v>
      </c>
      <c r="AO4880" s="72">
        <f t="shared" si="2184"/>
        <v>2.6</v>
      </c>
      <c r="AP4880" s="72">
        <f t="shared" si="2185"/>
        <v>0.8</v>
      </c>
      <c r="AQ4880" s="72">
        <f t="shared" si="2186"/>
        <v>1</v>
      </c>
      <c r="AR4880" s="71" t="e">
        <f t="shared" si="2187"/>
        <v>#DIV/0!</v>
      </c>
      <c r="BA4880">
        <f t="shared" si="2188"/>
        <v>103</v>
      </c>
      <c r="BB4880" s="91" t="e">
        <f t="shared" si="2189"/>
        <v>#DIV/0!</v>
      </c>
    </row>
    <row r="4881" spans="1:54">
      <c r="A4881" s="2" t="s">
        <v>4994</v>
      </c>
      <c r="B4881" s="7" t="s">
        <v>44824</v>
      </c>
      <c r="C4881" s="17">
        <f t="shared" si="2170"/>
        <v>22.700000000000003</v>
      </c>
      <c r="D4881" s="28">
        <f t="shared" si="2171"/>
        <v>35</v>
      </c>
      <c r="E4881" s="8">
        <f t="shared" si="2190"/>
        <v>10</v>
      </c>
      <c r="F4881" s="2" t="s">
        <v>9984</v>
      </c>
      <c r="G4881" s="54">
        <f t="shared" si="2191"/>
        <v>21.8</v>
      </c>
      <c r="H4881" s="20">
        <f t="shared" si="2192"/>
        <v>0.2251541</v>
      </c>
      <c r="I4881" s="14" t="s">
        <v>19933</v>
      </c>
      <c r="J4881" s="14" t="s">
        <v>14971</v>
      </c>
      <c r="K4881" s="14" t="s">
        <v>24890</v>
      </c>
      <c r="L4881" s="14" t="s">
        <v>29848</v>
      </c>
      <c r="M4881" s="28">
        <f t="shared" si="2193"/>
        <v>12.6</v>
      </c>
      <c r="N4881" s="46">
        <f t="shared" si="2172"/>
        <v>6.8</v>
      </c>
      <c r="O4881" s="17">
        <f t="shared" si="2173"/>
        <v>2.6</v>
      </c>
      <c r="P4881" s="17">
        <f t="shared" si="2173"/>
        <v>3.8000000000000003</v>
      </c>
      <c r="Q4881" s="124">
        <f t="shared" si="2174"/>
        <v>0.4</v>
      </c>
      <c r="R4881" s="26">
        <f t="shared" si="2175"/>
        <v>0.60000000000000009</v>
      </c>
      <c r="S4881" s="2" t="s">
        <v>34829</v>
      </c>
      <c r="T4881" s="2" t="s">
        <v>39809</v>
      </c>
      <c r="U4881" s="24">
        <f t="shared" si="2176"/>
        <v>308.3</v>
      </c>
      <c r="V4881" s="66">
        <f t="shared" si="2176"/>
        <v>420.90000000000003</v>
      </c>
      <c r="W4881" s="54">
        <f t="shared" si="2177"/>
        <v>2.1799999999999997</v>
      </c>
      <c r="X4881" s="143">
        <f t="shared" si="2178"/>
        <v>308.3</v>
      </c>
      <c r="Y4881" s="143">
        <f t="shared" si="2179"/>
        <v>0.53599999999999992</v>
      </c>
      <c r="AD4881">
        <v>152</v>
      </c>
      <c r="AE4881">
        <v>-1</v>
      </c>
      <c r="AF4881" s="10">
        <v>37.9</v>
      </c>
      <c r="AG4881" s="10">
        <v>58.12</v>
      </c>
      <c r="AH4881" s="10">
        <f t="shared" si="2180"/>
        <v>96234.011558216007</v>
      </c>
      <c r="AI4881" s="11">
        <f t="shared" si="2168"/>
        <v>0</v>
      </c>
      <c r="AJ4881">
        <f t="shared" si="2169"/>
        <v>0</v>
      </c>
      <c r="AK4881" t="e">
        <f t="shared" si="2181"/>
        <v>#DIV/0!</v>
      </c>
      <c r="AL4881">
        <f t="shared" si="2182"/>
        <v>4.593286495200001</v>
      </c>
      <c r="AM4881" s="5">
        <f t="shared" si="2183"/>
        <v>4.3400000000000007</v>
      </c>
      <c r="AN4881">
        <v>0</v>
      </c>
      <c r="AO4881" s="72">
        <f t="shared" si="2184"/>
        <v>0.60000000000000009</v>
      </c>
      <c r="AP4881" s="72">
        <f t="shared" si="2185"/>
        <v>0.4</v>
      </c>
      <c r="AQ4881" s="72">
        <f t="shared" si="2186"/>
        <v>0.60000000000000009</v>
      </c>
      <c r="AR4881" s="71" t="e">
        <f t="shared" si="2187"/>
        <v>#DIV/0!</v>
      </c>
      <c r="BA4881">
        <f t="shared" si="2188"/>
        <v>35</v>
      </c>
      <c r="BB4881" s="91" t="e">
        <f t="shared" si="2189"/>
        <v>#DIV/0!</v>
      </c>
    </row>
    <row r="4882" spans="1:54">
      <c r="A4882" s="2" t="s">
        <v>4995</v>
      </c>
      <c r="B4882" s="7" t="s">
        <v>44825</v>
      </c>
      <c r="C4882" s="17">
        <f t="shared" si="2170"/>
        <v>7.5</v>
      </c>
      <c r="D4882" s="28">
        <f t="shared" si="2171"/>
        <v>14</v>
      </c>
      <c r="E4882" s="8">
        <f t="shared" si="2190"/>
        <v>10</v>
      </c>
      <c r="F4882" s="2" t="s">
        <v>9985</v>
      </c>
      <c r="G4882" s="54">
        <f t="shared" si="2191"/>
        <v>6.6</v>
      </c>
      <c r="H4882" s="20">
        <f t="shared" si="2192"/>
        <v>0.36854959999999998</v>
      </c>
      <c r="I4882" s="14" t="s">
        <v>19934</v>
      </c>
      <c r="J4882" s="14" t="s">
        <v>14972</v>
      </c>
      <c r="K4882" s="14" t="s">
        <v>24891</v>
      </c>
      <c r="L4882" s="14" t="s">
        <v>29849</v>
      </c>
      <c r="M4882" s="28">
        <f t="shared" si="2193"/>
        <v>13.6</v>
      </c>
      <c r="N4882" s="46">
        <f t="shared" si="2172"/>
        <v>6.8</v>
      </c>
      <c r="O4882" s="17">
        <f t="shared" si="2173"/>
        <v>2.8000000000000003</v>
      </c>
      <c r="P4882" s="17">
        <f t="shared" si="2173"/>
        <v>1.8</v>
      </c>
      <c r="Q4882" s="124">
        <f t="shared" si="2174"/>
        <v>0.60000000000000009</v>
      </c>
      <c r="R4882" s="26">
        <f t="shared" si="2175"/>
        <v>0.8</v>
      </c>
      <c r="S4882" s="2" t="s">
        <v>34830</v>
      </c>
      <c r="T4882" s="2" t="s">
        <v>39810</v>
      </c>
      <c r="U4882" s="24">
        <f t="shared" si="2176"/>
        <v>287.10000000000002</v>
      </c>
      <c r="V4882" s="66">
        <f t="shared" si="2176"/>
        <v>289.70000000000005</v>
      </c>
      <c r="W4882" s="54">
        <f t="shared" si="2177"/>
        <v>0.66</v>
      </c>
      <c r="X4882" s="143">
        <f t="shared" si="2178"/>
        <v>287.10000000000002</v>
      </c>
      <c r="Y4882" s="143">
        <f t="shared" si="2179"/>
        <v>0.23200000000000001</v>
      </c>
      <c r="AD4882">
        <v>152</v>
      </c>
      <c r="AE4882">
        <v>-1</v>
      </c>
      <c r="AF4882" s="10">
        <v>37.9</v>
      </c>
      <c r="AG4882" s="10">
        <v>58.12</v>
      </c>
      <c r="AH4882" s="10">
        <f t="shared" si="2180"/>
        <v>366536.56528396858</v>
      </c>
      <c r="AI4882" s="11">
        <f t="shared" si="2168"/>
        <v>0</v>
      </c>
      <c r="AJ4882">
        <f t="shared" si="2169"/>
        <v>0</v>
      </c>
      <c r="AK4882" t="e">
        <f t="shared" si="2181"/>
        <v>#DIV/0!</v>
      </c>
      <c r="AL4882">
        <f t="shared" si="2182"/>
        <v>2.5460080128000011</v>
      </c>
      <c r="AM4882" s="5">
        <f t="shared" si="2183"/>
        <v>1.3</v>
      </c>
      <c r="AN4882">
        <v>0</v>
      </c>
      <c r="AO4882" s="72">
        <f t="shared" si="2184"/>
        <v>0.8</v>
      </c>
      <c r="AP4882" s="72">
        <f t="shared" si="2185"/>
        <v>0.60000000000000009</v>
      </c>
      <c r="AQ4882" s="72">
        <f t="shared" si="2186"/>
        <v>0.60000000000000009</v>
      </c>
      <c r="AR4882" s="71" t="e">
        <f t="shared" si="2187"/>
        <v>#DIV/0!</v>
      </c>
      <c r="BA4882">
        <f t="shared" si="2188"/>
        <v>14</v>
      </c>
      <c r="BB4882" s="91" t="e">
        <f t="shared" si="2189"/>
        <v>#DIV/0!</v>
      </c>
    </row>
    <row r="4883" spans="1:54">
      <c r="A4883" s="2" t="s">
        <v>4996</v>
      </c>
      <c r="B4883" s="7" t="s">
        <v>44826</v>
      </c>
      <c r="C4883" s="17">
        <f t="shared" si="2170"/>
        <v>10.8</v>
      </c>
      <c r="D4883" s="28">
        <f t="shared" si="2171"/>
        <v>125</v>
      </c>
      <c r="E4883" s="8">
        <f t="shared" si="2190"/>
        <v>7</v>
      </c>
      <c r="F4883" s="2" t="s">
        <v>9986</v>
      </c>
      <c r="G4883" s="54">
        <f t="shared" si="2191"/>
        <v>9.7999999999999989</v>
      </c>
      <c r="H4883" s="20">
        <f t="shared" si="2192"/>
        <v>0.82769979999999999</v>
      </c>
      <c r="I4883" s="14" t="s">
        <v>19935</v>
      </c>
      <c r="J4883" s="14" t="s">
        <v>14973</v>
      </c>
      <c r="K4883" s="14" t="s">
        <v>24892</v>
      </c>
      <c r="L4883" s="14" t="s">
        <v>29850</v>
      </c>
      <c r="M4883" s="28">
        <f t="shared" si="2193"/>
        <v>13.2</v>
      </c>
      <c r="N4883" s="46">
        <f t="shared" si="2172"/>
        <v>6.2</v>
      </c>
      <c r="O4883" s="17">
        <f t="shared" si="2173"/>
        <v>1.2000000000000002</v>
      </c>
      <c r="P4883" s="17">
        <f t="shared" si="2173"/>
        <v>2.6</v>
      </c>
      <c r="Q4883" s="124">
        <f t="shared" si="2174"/>
        <v>0.4</v>
      </c>
      <c r="R4883" s="26">
        <f t="shared" si="2175"/>
        <v>1.8</v>
      </c>
      <c r="S4883" s="2" t="s">
        <v>34831</v>
      </c>
      <c r="T4883" s="2" t="s">
        <v>39811</v>
      </c>
      <c r="U4883" s="24">
        <f t="shared" si="2176"/>
        <v>398.40000000000003</v>
      </c>
      <c r="V4883" s="66">
        <f t="shared" si="2176"/>
        <v>420.5</v>
      </c>
      <c r="W4883" s="54">
        <f t="shared" si="2177"/>
        <v>0.98</v>
      </c>
      <c r="X4883" s="143">
        <f t="shared" si="2178"/>
        <v>398.40000000000003</v>
      </c>
      <c r="Y4883" s="143">
        <f t="shared" si="2179"/>
        <v>0.29600000000000004</v>
      </c>
      <c r="AD4883">
        <v>152</v>
      </c>
      <c r="AE4883">
        <v>-1</v>
      </c>
      <c r="AF4883" s="10">
        <v>37.9</v>
      </c>
      <c r="AG4883" s="10">
        <v>58.12</v>
      </c>
      <c r="AH4883" s="10">
        <f t="shared" si="2180"/>
        <v>100012.29483095801</v>
      </c>
      <c r="AI4883" s="11">
        <f t="shared" si="2168"/>
        <v>0</v>
      </c>
      <c r="AJ4883">
        <f t="shared" si="2169"/>
        <v>0</v>
      </c>
      <c r="AK4883" t="e">
        <f t="shared" si="2181"/>
        <v>#DIV/0!</v>
      </c>
      <c r="AL4883">
        <f t="shared" si="2182"/>
        <v>0.96763792320000031</v>
      </c>
      <c r="AM4883" s="5">
        <f t="shared" si="2183"/>
        <v>1.9600000000000002</v>
      </c>
      <c r="AN4883">
        <v>0</v>
      </c>
      <c r="AO4883" s="72">
        <f t="shared" si="2184"/>
        <v>1.8</v>
      </c>
      <c r="AP4883" s="72">
        <f t="shared" si="2185"/>
        <v>0.4</v>
      </c>
      <c r="AQ4883" s="72">
        <f t="shared" si="2186"/>
        <v>0.4</v>
      </c>
      <c r="AR4883" s="71" t="e">
        <f t="shared" si="2187"/>
        <v>#DIV/0!</v>
      </c>
      <c r="BA4883">
        <f t="shared" si="2188"/>
        <v>125</v>
      </c>
      <c r="BB4883" s="91" t="e">
        <f t="shared" si="2189"/>
        <v>#DIV/0!</v>
      </c>
    </row>
    <row r="4884" spans="1:54">
      <c r="A4884" s="2" t="s">
        <v>4997</v>
      </c>
      <c r="B4884" s="7" t="s">
        <v>44827</v>
      </c>
      <c r="C4884" s="17">
        <f t="shared" si="2170"/>
        <v>30.5</v>
      </c>
      <c r="D4884" s="28">
        <f t="shared" si="2171"/>
        <v>246</v>
      </c>
      <c r="E4884" s="8">
        <f t="shared" si="2190"/>
        <v>11</v>
      </c>
      <c r="F4884" s="2" t="s">
        <v>9987</v>
      </c>
      <c r="G4884" s="54">
        <f t="shared" si="2191"/>
        <v>29.5</v>
      </c>
      <c r="H4884" s="20">
        <f t="shared" si="2192"/>
        <v>0.75511250000000008</v>
      </c>
      <c r="I4884" s="14" t="s">
        <v>19936</v>
      </c>
      <c r="J4884" s="14" t="s">
        <v>14974</v>
      </c>
      <c r="K4884" s="14" t="s">
        <v>24893</v>
      </c>
      <c r="L4884" s="14" t="s">
        <v>29851</v>
      </c>
      <c r="M4884" s="28">
        <f t="shared" si="2193"/>
        <v>10.8</v>
      </c>
      <c r="N4884" s="46">
        <f t="shared" si="2172"/>
        <v>5.4</v>
      </c>
      <c r="O4884" s="17">
        <f t="shared" si="2173"/>
        <v>2.8000000000000003</v>
      </c>
      <c r="P4884" s="17">
        <f t="shared" si="2173"/>
        <v>7.4</v>
      </c>
      <c r="Q4884" s="124">
        <f t="shared" si="2174"/>
        <v>0.4</v>
      </c>
      <c r="R4884" s="26">
        <f t="shared" si="2175"/>
        <v>2</v>
      </c>
      <c r="S4884" s="2" t="s">
        <v>34832</v>
      </c>
      <c r="T4884" s="2" t="s">
        <v>39812</v>
      </c>
      <c r="U4884" s="24">
        <f t="shared" si="2176"/>
        <v>519.4</v>
      </c>
      <c r="V4884" s="66">
        <f t="shared" si="2176"/>
        <v>387.90000000000003</v>
      </c>
      <c r="W4884" s="54">
        <f t="shared" si="2177"/>
        <v>2.9499999999999997</v>
      </c>
      <c r="X4884" s="143">
        <f t="shared" si="2178"/>
        <v>519.4</v>
      </c>
      <c r="Y4884" s="143">
        <f t="shared" si="2179"/>
        <v>0.69</v>
      </c>
      <c r="AD4884">
        <v>152</v>
      </c>
      <c r="AE4884">
        <v>-1</v>
      </c>
      <c r="AF4884" s="10">
        <v>37.9</v>
      </c>
      <c r="AG4884" s="10">
        <v>58.12</v>
      </c>
      <c r="AH4884" s="10">
        <f t="shared" si="2180"/>
        <v>223293.97576741935</v>
      </c>
      <c r="AI4884" s="11">
        <f t="shared" si="2168"/>
        <v>0</v>
      </c>
      <c r="AJ4884">
        <f t="shared" si="2169"/>
        <v>0</v>
      </c>
      <c r="AK4884" t="e">
        <f t="shared" si="2181"/>
        <v>#DIV/0!</v>
      </c>
      <c r="AL4884">
        <f t="shared" si="2182"/>
        <v>10.148137999999999</v>
      </c>
      <c r="AM4884" s="5">
        <f t="shared" si="2183"/>
        <v>5.9</v>
      </c>
      <c r="AN4884">
        <v>0</v>
      </c>
      <c r="AO4884" s="72">
        <f t="shared" si="2184"/>
        <v>2</v>
      </c>
      <c r="AP4884" s="72">
        <f t="shared" si="2185"/>
        <v>0.4</v>
      </c>
      <c r="AQ4884" s="72">
        <f t="shared" si="2186"/>
        <v>0.60000000000000009</v>
      </c>
      <c r="AR4884" s="71" t="e">
        <f t="shared" si="2187"/>
        <v>#DIV/0!</v>
      </c>
      <c r="BA4884">
        <f t="shared" si="2188"/>
        <v>246</v>
      </c>
      <c r="BB4884" s="91" t="e">
        <f t="shared" si="2189"/>
        <v>#DIV/0!</v>
      </c>
    </row>
    <row r="4885" spans="1:54">
      <c r="A4885" s="2" t="s">
        <v>4998</v>
      </c>
      <c r="B4885" s="7" t="s">
        <v>44828</v>
      </c>
      <c r="C4885" s="17">
        <f t="shared" si="2170"/>
        <v>28.900000000000002</v>
      </c>
      <c r="D4885" s="28">
        <f t="shared" si="2171"/>
        <v>269</v>
      </c>
      <c r="E4885" s="8">
        <f t="shared" si="2190"/>
        <v>10</v>
      </c>
      <c r="F4885" s="2" t="s">
        <v>9988</v>
      </c>
      <c r="G4885" s="54">
        <f t="shared" si="2191"/>
        <v>28</v>
      </c>
      <c r="H4885" s="20">
        <f t="shared" si="2192"/>
        <v>0.47724030000000001</v>
      </c>
      <c r="I4885" s="14" t="s">
        <v>19937</v>
      </c>
      <c r="J4885" s="14" t="s">
        <v>14975</v>
      </c>
      <c r="K4885" s="14" t="s">
        <v>24894</v>
      </c>
      <c r="L4885" s="14" t="s">
        <v>29852</v>
      </c>
      <c r="M4885" s="28">
        <f t="shared" si="2193"/>
        <v>10.6</v>
      </c>
      <c r="N4885" s="46">
        <f t="shared" si="2172"/>
        <v>5.6</v>
      </c>
      <c r="O4885" s="17">
        <f t="shared" si="2173"/>
        <v>0.60000000000000009</v>
      </c>
      <c r="P4885" s="17">
        <f t="shared" si="2173"/>
        <v>7.8000000000000007</v>
      </c>
      <c r="Q4885" s="124">
        <f t="shared" si="2174"/>
        <v>1.6</v>
      </c>
      <c r="R4885" s="26">
        <f t="shared" si="2175"/>
        <v>3</v>
      </c>
      <c r="S4885" s="2" t="s">
        <v>34833</v>
      </c>
      <c r="T4885" s="2" t="s">
        <v>39813</v>
      </c>
      <c r="U4885" s="24">
        <f t="shared" si="2176"/>
        <v>542.30000000000007</v>
      </c>
      <c r="V4885" s="66">
        <f t="shared" si="2176"/>
        <v>377.8</v>
      </c>
      <c r="W4885" s="54">
        <f t="shared" si="2177"/>
        <v>2.8</v>
      </c>
      <c r="X4885" s="143">
        <f t="shared" si="2178"/>
        <v>542.30000000000007</v>
      </c>
      <c r="Y4885" s="143">
        <f t="shared" si="2179"/>
        <v>0.65999999999999992</v>
      </c>
      <c r="AD4885">
        <v>152</v>
      </c>
      <c r="AE4885">
        <v>-1</v>
      </c>
      <c r="AF4885" s="10">
        <v>37.9</v>
      </c>
      <c r="AG4885" s="10">
        <v>58.12</v>
      </c>
      <c r="AH4885" s="10">
        <f t="shared" si="2180"/>
        <v>244998.12630760696</v>
      </c>
      <c r="AI4885" s="11">
        <f t="shared" si="2168"/>
        <v>0</v>
      </c>
      <c r="AJ4885">
        <f t="shared" si="2169"/>
        <v>0</v>
      </c>
      <c r="AK4885" t="e">
        <f t="shared" si="2181"/>
        <v>#DIV/0!</v>
      </c>
      <c r="AL4885">
        <f t="shared" si="2182"/>
        <v>7.3395461880000017</v>
      </c>
      <c r="AM4885" s="5">
        <f t="shared" si="2183"/>
        <v>5.58</v>
      </c>
      <c r="AN4885">
        <v>0</v>
      </c>
      <c r="AO4885" s="72">
        <f t="shared" si="2184"/>
        <v>3</v>
      </c>
      <c r="AP4885" s="72">
        <f t="shared" si="2185"/>
        <v>1.6</v>
      </c>
      <c r="AQ4885" s="72">
        <f t="shared" si="2186"/>
        <v>1.6</v>
      </c>
      <c r="AR4885" s="71" t="e">
        <f t="shared" si="2187"/>
        <v>#DIV/0!</v>
      </c>
      <c r="BA4885">
        <f t="shared" si="2188"/>
        <v>269</v>
      </c>
      <c r="BB4885" s="91" t="e">
        <f t="shared" si="2189"/>
        <v>#DIV/0!</v>
      </c>
    </row>
    <row r="4886" spans="1:54">
      <c r="A4886" s="2" t="s">
        <v>4999</v>
      </c>
      <c r="B4886" s="7" t="s">
        <v>44829</v>
      </c>
      <c r="C4886" s="17">
        <f t="shared" si="2170"/>
        <v>22.900000000000002</v>
      </c>
      <c r="D4886" s="28">
        <f t="shared" si="2171"/>
        <v>106</v>
      </c>
      <c r="E4886" s="8">
        <f t="shared" si="2190"/>
        <v>11</v>
      </c>
      <c r="F4886" s="2" t="s">
        <v>9989</v>
      </c>
      <c r="G4886" s="54">
        <f t="shared" si="2191"/>
        <v>22</v>
      </c>
      <c r="H4886" s="20">
        <f t="shared" si="2192"/>
        <v>0.46674789999999999</v>
      </c>
      <c r="I4886" s="14" t="s">
        <v>19938</v>
      </c>
      <c r="J4886" s="14" t="s">
        <v>14976</v>
      </c>
      <c r="K4886" s="14" t="s">
        <v>24895</v>
      </c>
      <c r="L4886" s="14" t="s">
        <v>29853</v>
      </c>
      <c r="M4886" s="28">
        <f t="shared" si="2193"/>
        <v>11.9</v>
      </c>
      <c r="N4886" s="46">
        <f t="shared" si="2172"/>
        <v>6.8</v>
      </c>
      <c r="O4886" s="17">
        <f t="shared" si="2173"/>
        <v>0.8</v>
      </c>
      <c r="P4886" s="17">
        <f t="shared" si="2173"/>
        <v>5.2</v>
      </c>
      <c r="Q4886" s="124">
        <f t="shared" si="2174"/>
        <v>1.4000000000000001</v>
      </c>
      <c r="R4886" s="26">
        <f t="shared" si="2175"/>
        <v>2.6</v>
      </c>
      <c r="S4886" s="2" t="s">
        <v>34834</v>
      </c>
      <c r="T4886" s="2" t="s">
        <v>39814</v>
      </c>
      <c r="U4886" s="24">
        <f t="shared" si="2176"/>
        <v>378.90000000000003</v>
      </c>
      <c r="V4886" s="66">
        <f t="shared" si="2176"/>
        <v>288</v>
      </c>
      <c r="W4886" s="54">
        <f t="shared" si="2177"/>
        <v>2.1999999999999997</v>
      </c>
      <c r="X4886" s="143">
        <f t="shared" si="2178"/>
        <v>378.90000000000003</v>
      </c>
      <c r="Y4886" s="143">
        <f t="shared" si="2179"/>
        <v>0.53999999999999992</v>
      </c>
      <c r="AD4886">
        <v>152</v>
      </c>
      <c r="AE4886">
        <v>-1</v>
      </c>
      <c r="AF4886" s="10">
        <v>37.9</v>
      </c>
      <c r="AG4886" s="10">
        <v>58.12</v>
      </c>
      <c r="AH4886" s="10">
        <f t="shared" si="2180"/>
        <v>368315.32770361035</v>
      </c>
      <c r="AI4886" s="11">
        <f t="shared" si="2168"/>
        <v>0</v>
      </c>
      <c r="AJ4886">
        <f t="shared" si="2169"/>
        <v>0</v>
      </c>
      <c r="AK4886" t="e">
        <f t="shared" si="2181"/>
        <v>#DIV/0!</v>
      </c>
      <c r="AL4886">
        <f t="shared" si="2182"/>
        <v>5.7676547136000007</v>
      </c>
      <c r="AM4886" s="5">
        <f t="shared" si="2183"/>
        <v>4.3800000000000008</v>
      </c>
      <c r="AN4886">
        <v>0</v>
      </c>
      <c r="AO4886" s="72">
        <f t="shared" si="2184"/>
        <v>2.6</v>
      </c>
      <c r="AP4886" s="72">
        <f t="shared" si="2185"/>
        <v>1.4000000000000001</v>
      </c>
      <c r="AQ4886" s="72">
        <f t="shared" si="2186"/>
        <v>1.4000000000000001</v>
      </c>
      <c r="AR4886" s="71" t="e">
        <f t="shared" si="2187"/>
        <v>#DIV/0!</v>
      </c>
      <c r="BA4886">
        <f t="shared" si="2188"/>
        <v>106</v>
      </c>
      <c r="BB4886" s="91" t="e">
        <f t="shared" si="2189"/>
        <v>#DIV/0!</v>
      </c>
    </row>
    <row r="4887" spans="1:54">
      <c r="A4887" s="2" t="s">
        <v>5000</v>
      </c>
      <c r="B4887" s="7" t="s">
        <v>44830</v>
      </c>
      <c r="C4887" s="17">
        <f t="shared" si="2170"/>
        <v>10.9</v>
      </c>
      <c r="D4887" s="28">
        <f t="shared" si="2171"/>
        <v>73</v>
      </c>
      <c r="E4887" s="8">
        <f t="shared" si="2190"/>
        <v>14</v>
      </c>
      <c r="F4887" s="2" t="s">
        <v>9990</v>
      </c>
      <c r="G4887" s="54">
        <f t="shared" si="2191"/>
        <v>10</v>
      </c>
      <c r="H4887" s="20">
        <f t="shared" si="2192"/>
        <v>0.14829129999999999</v>
      </c>
      <c r="I4887" s="14" t="s">
        <v>19939</v>
      </c>
      <c r="J4887" s="14" t="s">
        <v>14977</v>
      </c>
      <c r="K4887" s="14" t="s">
        <v>24896</v>
      </c>
      <c r="L4887" s="14" t="s">
        <v>29854</v>
      </c>
      <c r="M4887" s="28">
        <f t="shared" si="2193"/>
        <v>12.3</v>
      </c>
      <c r="N4887" s="46">
        <f t="shared" si="2172"/>
        <v>6.6</v>
      </c>
      <c r="O4887" s="17">
        <f t="shared" si="2173"/>
        <v>2.4000000000000004</v>
      </c>
      <c r="P4887" s="17">
        <f t="shared" si="2173"/>
        <v>4.4000000000000004</v>
      </c>
      <c r="Q4887" s="124">
        <f t="shared" si="2174"/>
        <v>0.8</v>
      </c>
      <c r="R4887" s="26">
        <f t="shared" si="2175"/>
        <v>1</v>
      </c>
      <c r="S4887" s="2" t="s">
        <v>34835</v>
      </c>
      <c r="T4887" s="2" t="s">
        <v>39815</v>
      </c>
      <c r="U4887" s="24">
        <f t="shared" si="2176"/>
        <v>346.5</v>
      </c>
      <c r="V4887" s="66">
        <f t="shared" si="2176"/>
        <v>324.5</v>
      </c>
      <c r="W4887" s="54">
        <f t="shared" si="2177"/>
        <v>1</v>
      </c>
      <c r="X4887" s="143">
        <f t="shared" si="2178"/>
        <v>346.5</v>
      </c>
      <c r="Y4887" s="143">
        <f t="shared" si="2179"/>
        <v>0.30000000000000004</v>
      </c>
      <c r="AD4887">
        <v>152</v>
      </c>
      <c r="AE4887">
        <v>-1</v>
      </c>
      <c r="AF4887" s="10">
        <v>37.9</v>
      </c>
      <c r="AG4887" s="10">
        <v>58.12</v>
      </c>
      <c r="AH4887" s="10">
        <f t="shared" si="2180"/>
        <v>327167.80225470359</v>
      </c>
      <c r="AI4887" s="11">
        <f t="shared" si="2168"/>
        <v>0</v>
      </c>
      <c r="AJ4887">
        <f t="shared" si="2169"/>
        <v>0</v>
      </c>
      <c r="AK4887" t="e">
        <f t="shared" si="2181"/>
        <v>#DIV/0!</v>
      </c>
      <c r="AL4887">
        <f t="shared" si="2182"/>
        <v>8.9940438720000024</v>
      </c>
      <c r="AM4887" s="5">
        <f t="shared" si="2183"/>
        <v>1.98</v>
      </c>
      <c r="AN4887">
        <v>0</v>
      </c>
      <c r="AO4887" s="72">
        <f t="shared" si="2184"/>
        <v>1</v>
      </c>
      <c r="AP4887" s="72">
        <f t="shared" si="2185"/>
        <v>0.8</v>
      </c>
      <c r="AQ4887" s="72">
        <f t="shared" si="2186"/>
        <v>1</v>
      </c>
      <c r="AR4887" s="71" t="e">
        <f t="shared" si="2187"/>
        <v>#DIV/0!</v>
      </c>
      <c r="BA4887">
        <f t="shared" si="2188"/>
        <v>73</v>
      </c>
      <c r="BB4887" s="91" t="e">
        <f t="shared" si="2189"/>
        <v>#DIV/0!</v>
      </c>
    </row>
    <row r="4888" spans="1:54">
      <c r="A4888" s="2" t="s">
        <v>5001</v>
      </c>
      <c r="B4888" s="7" t="s">
        <v>44831</v>
      </c>
      <c r="C4888" s="17">
        <f t="shared" si="2170"/>
        <v>31.1</v>
      </c>
      <c r="D4888" s="28">
        <f t="shared" si="2171"/>
        <v>13</v>
      </c>
      <c r="E4888" s="8">
        <f t="shared" si="2190"/>
        <v>19</v>
      </c>
      <c r="F4888" s="2" t="s">
        <v>9991</v>
      </c>
      <c r="G4888" s="54">
        <f t="shared" si="2191"/>
        <v>30.1</v>
      </c>
      <c r="H4888" s="20">
        <f t="shared" si="2192"/>
        <v>0.11060200000000001</v>
      </c>
      <c r="I4888" s="14" t="s">
        <v>19940</v>
      </c>
      <c r="J4888" s="14" t="s">
        <v>14978</v>
      </c>
      <c r="K4888" s="14" t="s">
        <v>24897</v>
      </c>
      <c r="L4888" s="14" t="s">
        <v>29855</v>
      </c>
      <c r="M4888" s="28">
        <f t="shared" si="2193"/>
        <v>13.5</v>
      </c>
      <c r="N4888" s="46">
        <f t="shared" si="2172"/>
        <v>5.6</v>
      </c>
      <c r="O4888" s="17">
        <f t="shared" si="2173"/>
        <v>2.6</v>
      </c>
      <c r="P4888" s="17">
        <f t="shared" si="2173"/>
        <v>2</v>
      </c>
      <c r="Q4888" s="124">
        <f t="shared" si="2174"/>
        <v>1.8</v>
      </c>
      <c r="R4888" s="26">
        <f t="shared" si="2175"/>
        <v>2</v>
      </c>
      <c r="S4888" s="2" t="s">
        <v>34836</v>
      </c>
      <c r="T4888" s="2" t="s">
        <v>39816</v>
      </c>
      <c r="U4888" s="24">
        <f t="shared" si="2176"/>
        <v>285.60000000000002</v>
      </c>
      <c r="V4888" s="66">
        <f t="shared" si="2176"/>
        <v>398.20000000000005</v>
      </c>
      <c r="W4888" s="54">
        <f t="shared" si="2177"/>
        <v>3.01</v>
      </c>
      <c r="X4888" s="143">
        <f t="shared" si="2178"/>
        <v>285.60000000000002</v>
      </c>
      <c r="Y4888" s="143">
        <f t="shared" si="2179"/>
        <v>0.70199999999999996</v>
      </c>
      <c r="AD4888">
        <v>152</v>
      </c>
      <c r="AE4888">
        <v>-1</v>
      </c>
      <c r="AF4888" s="10">
        <v>37.9</v>
      </c>
      <c r="AG4888" s="10">
        <v>58.12</v>
      </c>
      <c r="AH4888" s="10">
        <f t="shared" si="2180"/>
        <v>197226.69649829195</v>
      </c>
      <c r="AI4888" s="11">
        <f t="shared" si="2168"/>
        <v>0</v>
      </c>
      <c r="AJ4888">
        <f t="shared" si="2169"/>
        <v>0</v>
      </c>
      <c r="AK4888" t="e">
        <f t="shared" si="2181"/>
        <v>#DIV/0!</v>
      </c>
      <c r="AL4888">
        <f t="shared" si="2182"/>
        <v>9.2497392000000005</v>
      </c>
      <c r="AM4888" s="5">
        <f t="shared" si="2183"/>
        <v>6.0200000000000005</v>
      </c>
      <c r="AN4888">
        <v>0</v>
      </c>
      <c r="AO4888" s="72">
        <f t="shared" si="2184"/>
        <v>2</v>
      </c>
      <c r="AP4888" s="72">
        <f t="shared" si="2185"/>
        <v>1.8</v>
      </c>
      <c r="AQ4888" s="72">
        <f t="shared" si="2186"/>
        <v>1.8</v>
      </c>
      <c r="AR4888" s="71" t="e">
        <f t="shared" si="2187"/>
        <v>#DIV/0!</v>
      </c>
      <c r="BA4888">
        <f t="shared" si="2188"/>
        <v>13</v>
      </c>
      <c r="BB4888" s="91" t="e">
        <f t="shared" si="2189"/>
        <v>#DIV/0!</v>
      </c>
    </row>
    <row r="4889" spans="1:54">
      <c r="A4889" s="2" t="s">
        <v>5002</v>
      </c>
      <c r="B4889" s="7" t="s">
        <v>44832</v>
      </c>
      <c r="C4889" s="17">
        <f t="shared" si="2170"/>
        <v>21</v>
      </c>
      <c r="D4889" s="28">
        <f t="shared" si="2171"/>
        <v>23</v>
      </c>
      <c r="E4889" s="8">
        <f t="shared" si="2190"/>
        <v>16</v>
      </c>
      <c r="F4889" s="2" t="s">
        <v>9992</v>
      </c>
      <c r="G4889" s="54">
        <f t="shared" si="2191"/>
        <v>20.100000000000001</v>
      </c>
      <c r="H4889" s="20">
        <f t="shared" si="2192"/>
        <v>0.32533189999999995</v>
      </c>
      <c r="I4889" s="14" t="s">
        <v>19941</v>
      </c>
      <c r="J4889" s="14" t="s">
        <v>14979</v>
      </c>
      <c r="K4889" s="14" t="s">
        <v>24898</v>
      </c>
      <c r="L4889" s="14" t="s">
        <v>29856</v>
      </c>
      <c r="M4889" s="28">
        <f t="shared" si="2193"/>
        <v>10.8</v>
      </c>
      <c r="N4889" s="46">
        <f t="shared" si="2172"/>
        <v>6.8</v>
      </c>
      <c r="O4889" s="17">
        <f t="shared" si="2173"/>
        <v>1.6</v>
      </c>
      <c r="P4889" s="17">
        <f t="shared" si="2173"/>
        <v>7.4</v>
      </c>
      <c r="Q4889" s="124">
        <f t="shared" si="2174"/>
        <v>1.6</v>
      </c>
      <c r="R4889" s="26">
        <f t="shared" si="2175"/>
        <v>2.4000000000000004</v>
      </c>
      <c r="S4889" s="2" t="s">
        <v>34837</v>
      </c>
      <c r="T4889" s="2" t="s">
        <v>39817</v>
      </c>
      <c r="U4889" s="24">
        <f t="shared" si="2176"/>
        <v>296.20000000000005</v>
      </c>
      <c r="V4889" s="66">
        <f t="shared" si="2176"/>
        <v>296.40000000000003</v>
      </c>
      <c r="W4889" s="54">
        <f t="shared" si="2177"/>
        <v>2.0099999999999998</v>
      </c>
      <c r="X4889" s="143">
        <f t="shared" si="2178"/>
        <v>296.20000000000005</v>
      </c>
      <c r="Y4889" s="143">
        <f t="shared" si="2179"/>
        <v>0.502</v>
      </c>
      <c r="AD4889">
        <v>152</v>
      </c>
      <c r="AE4889">
        <v>-1</v>
      </c>
      <c r="AF4889" s="10">
        <v>37.9</v>
      </c>
      <c r="AG4889" s="10">
        <v>58.12</v>
      </c>
      <c r="AH4889" s="10">
        <f t="shared" si="2180"/>
        <v>359486.2525837266</v>
      </c>
      <c r="AI4889" s="11">
        <f t="shared" si="2168"/>
        <v>0</v>
      </c>
      <c r="AJ4889">
        <f t="shared" si="2169"/>
        <v>0</v>
      </c>
      <c r="AK4889" t="e">
        <f t="shared" si="2181"/>
        <v>#DIV/0!</v>
      </c>
      <c r="AL4889">
        <f t="shared" si="2182"/>
        <v>19.171368729600008</v>
      </c>
      <c r="AM4889" s="5">
        <f t="shared" si="2183"/>
        <v>4</v>
      </c>
      <c r="AN4889">
        <v>0</v>
      </c>
      <c r="AO4889" s="72">
        <f t="shared" si="2184"/>
        <v>2.4000000000000004</v>
      </c>
      <c r="AP4889" s="72">
        <f t="shared" si="2185"/>
        <v>1.6</v>
      </c>
      <c r="AQ4889" s="72">
        <f t="shared" si="2186"/>
        <v>1.8</v>
      </c>
      <c r="AR4889" s="71" t="e">
        <f t="shared" si="2187"/>
        <v>#DIV/0!</v>
      </c>
      <c r="BA4889">
        <f t="shared" si="2188"/>
        <v>23</v>
      </c>
      <c r="BB4889" s="91" t="e">
        <f t="shared" si="2189"/>
        <v>#DIV/0!</v>
      </c>
    </row>
    <row r="4890" spans="1:54">
      <c r="A4890" s="2" t="s">
        <v>5003</v>
      </c>
      <c r="B4890" s="7" t="s">
        <v>44833</v>
      </c>
      <c r="C4890" s="17">
        <f t="shared" si="2170"/>
        <v>20.200000000000003</v>
      </c>
      <c r="D4890" s="28">
        <f t="shared" si="2171"/>
        <v>204</v>
      </c>
      <c r="E4890" s="8">
        <f t="shared" si="2190"/>
        <v>4</v>
      </c>
      <c r="F4890" s="2" t="s">
        <v>9993</v>
      </c>
      <c r="G4890" s="54">
        <f t="shared" si="2191"/>
        <v>19.200000000000003</v>
      </c>
      <c r="H4890" s="20">
        <f t="shared" si="2192"/>
        <v>0.87949279999999996</v>
      </c>
      <c r="I4890" s="14" t="s">
        <v>19942</v>
      </c>
      <c r="J4890" s="14" t="s">
        <v>14980</v>
      </c>
      <c r="K4890" s="14" t="s">
        <v>24899</v>
      </c>
      <c r="L4890" s="14" t="s">
        <v>29857</v>
      </c>
      <c r="M4890" s="28">
        <f t="shared" si="2193"/>
        <v>10.7</v>
      </c>
      <c r="N4890" s="46">
        <f t="shared" si="2172"/>
        <v>6.6</v>
      </c>
      <c r="O4890" s="17">
        <f t="shared" si="2173"/>
        <v>0.8</v>
      </c>
      <c r="P4890" s="17">
        <f t="shared" si="2173"/>
        <v>7.6000000000000005</v>
      </c>
      <c r="Q4890" s="124">
        <f t="shared" si="2174"/>
        <v>0.2</v>
      </c>
      <c r="R4890" s="26">
        <f t="shared" si="2175"/>
        <v>2.2000000000000002</v>
      </c>
      <c r="S4890" s="2" t="s">
        <v>34838</v>
      </c>
      <c r="T4890" s="2" t="s">
        <v>39818</v>
      </c>
      <c r="U4890" s="24">
        <f t="shared" si="2176"/>
        <v>477.5</v>
      </c>
      <c r="V4890" s="66">
        <f t="shared" si="2176"/>
        <v>311.20000000000005</v>
      </c>
      <c r="W4890" s="54">
        <f t="shared" si="2177"/>
        <v>1.92</v>
      </c>
      <c r="X4890" s="143">
        <f t="shared" si="2178"/>
        <v>477.5</v>
      </c>
      <c r="Y4890" s="143">
        <f t="shared" si="2179"/>
        <v>0.48399999999999999</v>
      </c>
      <c r="AD4890">
        <v>152</v>
      </c>
      <c r="AE4890">
        <v>-1</v>
      </c>
      <c r="AF4890" s="10">
        <v>37.9</v>
      </c>
      <c r="AG4890" s="10">
        <v>58.12</v>
      </c>
      <c r="AH4890" s="10">
        <f t="shared" si="2180"/>
        <v>343108.05799048272</v>
      </c>
      <c r="AI4890" s="11">
        <f t="shared" si="2168"/>
        <v>0</v>
      </c>
      <c r="AJ4890">
        <f t="shared" si="2169"/>
        <v>0</v>
      </c>
      <c r="AK4890" t="e">
        <f t="shared" si="2181"/>
        <v>#DIV/0!</v>
      </c>
      <c r="AL4890">
        <f t="shared" si="2182"/>
        <v>1.6119043072000008</v>
      </c>
      <c r="AM4890" s="5">
        <f t="shared" si="2183"/>
        <v>3.8400000000000007</v>
      </c>
      <c r="AN4890">
        <v>0</v>
      </c>
      <c r="AO4890" s="72">
        <f t="shared" si="2184"/>
        <v>2.2000000000000002</v>
      </c>
      <c r="AP4890" s="72">
        <f t="shared" si="2185"/>
        <v>0.2</v>
      </c>
      <c r="AQ4890" s="72">
        <f t="shared" si="2186"/>
        <v>0.4</v>
      </c>
      <c r="AR4890" s="71" t="e">
        <f t="shared" si="2187"/>
        <v>#DIV/0!</v>
      </c>
      <c r="BA4890">
        <f t="shared" si="2188"/>
        <v>204</v>
      </c>
      <c r="BB4890" s="91" t="e">
        <f t="shared" si="2189"/>
        <v>#DIV/0!</v>
      </c>
    </row>
    <row r="4891" spans="1:54">
      <c r="A4891" s="2" t="s">
        <v>5004</v>
      </c>
      <c r="B4891" s="7" t="s">
        <v>44834</v>
      </c>
      <c r="C4891" s="17">
        <f t="shared" si="2170"/>
        <v>29.900000000000002</v>
      </c>
      <c r="D4891" s="28">
        <f t="shared" si="2171"/>
        <v>78</v>
      </c>
      <c r="E4891" s="8">
        <f t="shared" si="2190"/>
        <v>13</v>
      </c>
      <c r="F4891" s="2" t="s">
        <v>9994</v>
      </c>
      <c r="G4891" s="54">
        <f t="shared" si="2191"/>
        <v>29</v>
      </c>
      <c r="H4891" s="20">
        <f t="shared" si="2192"/>
        <v>0.65926479999999998</v>
      </c>
      <c r="I4891" s="14" t="s">
        <v>19943</v>
      </c>
      <c r="J4891" s="14" t="s">
        <v>14981</v>
      </c>
      <c r="K4891" s="14" t="s">
        <v>24900</v>
      </c>
      <c r="L4891" s="14" t="s">
        <v>29858</v>
      </c>
      <c r="M4891" s="28">
        <f t="shared" si="2193"/>
        <v>12.2</v>
      </c>
      <c r="N4891" s="46">
        <f t="shared" si="2172"/>
        <v>6</v>
      </c>
      <c r="O4891" s="17">
        <f t="shared" si="2173"/>
        <v>1.6</v>
      </c>
      <c r="P4891" s="17">
        <f t="shared" si="2173"/>
        <v>4.6000000000000005</v>
      </c>
      <c r="Q4891" s="124">
        <f t="shared" si="2174"/>
        <v>1</v>
      </c>
      <c r="R4891" s="26">
        <f t="shared" si="2175"/>
        <v>2.8000000000000003</v>
      </c>
      <c r="S4891" s="2" t="s">
        <v>34839</v>
      </c>
      <c r="T4891" s="2" t="s">
        <v>39819</v>
      </c>
      <c r="U4891" s="24">
        <f t="shared" si="2176"/>
        <v>351.1</v>
      </c>
      <c r="V4891" s="66">
        <f t="shared" si="2176"/>
        <v>351.5</v>
      </c>
      <c r="W4891" s="54">
        <f t="shared" si="2177"/>
        <v>2.9</v>
      </c>
      <c r="X4891" s="143">
        <f t="shared" si="2178"/>
        <v>351.1</v>
      </c>
      <c r="Y4891" s="143">
        <f t="shared" si="2179"/>
        <v>0.67999999999999994</v>
      </c>
      <c r="AD4891">
        <v>152</v>
      </c>
      <c r="AE4891">
        <v>-1</v>
      </c>
      <c r="AF4891" s="10">
        <v>37.9</v>
      </c>
      <c r="AG4891" s="10">
        <v>58.12</v>
      </c>
      <c r="AH4891" s="10">
        <f t="shared" si="2180"/>
        <v>290201.64258747618</v>
      </c>
      <c r="AI4891" s="11">
        <f t="shared" si="2168"/>
        <v>0</v>
      </c>
      <c r="AJ4891">
        <f t="shared" si="2169"/>
        <v>0</v>
      </c>
      <c r="AK4891" t="e">
        <f t="shared" si="2181"/>
        <v>#DIV/0!</v>
      </c>
      <c r="AL4891">
        <f t="shared" si="2182"/>
        <v>7.0218710016000019</v>
      </c>
      <c r="AM4891" s="5">
        <f t="shared" si="2183"/>
        <v>5.78</v>
      </c>
      <c r="AN4891">
        <v>0</v>
      </c>
      <c r="AO4891" s="72">
        <f t="shared" si="2184"/>
        <v>2.8000000000000003</v>
      </c>
      <c r="AP4891" s="72">
        <f t="shared" si="2185"/>
        <v>1</v>
      </c>
      <c r="AQ4891" s="72">
        <f t="shared" si="2186"/>
        <v>1</v>
      </c>
      <c r="AR4891" s="71" t="e">
        <f t="shared" si="2187"/>
        <v>#DIV/0!</v>
      </c>
      <c r="BA4891">
        <f t="shared" si="2188"/>
        <v>78</v>
      </c>
      <c r="BB4891" s="91" t="e">
        <f t="shared" si="2189"/>
        <v>#DIV/0!</v>
      </c>
    </row>
    <row r="4892" spans="1:54">
      <c r="A4892" s="2" t="s">
        <v>5005</v>
      </c>
      <c r="B4892" s="7" t="s">
        <v>44835</v>
      </c>
      <c r="C4892" s="17">
        <f t="shared" si="2170"/>
        <v>12.100000000000001</v>
      </c>
      <c r="D4892" s="28">
        <f t="shared" si="2171"/>
        <v>102</v>
      </c>
      <c r="E4892" s="8">
        <f t="shared" si="2190"/>
        <v>8</v>
      </c>
      <c r="F4892" s="2" t="s">
        <v>9995</v>
      </c>
      <c r="G4892" s="54">
        <f t="shared" si="2191"/>
        <v>11.1</v>
      </c>
      <c r="H4892" s="20">
        <f t="shared" si="2192"/>
        <v>0.14881849999999999</v>
      </c>
      <c r="I4892" s="14" t="s">
        <v>19944</v>
      </c>
      <c r="J4892" s="14" t="s">
        <v>14982</v>
      </c>
      <c r="K4892" s="14" t="s">
        <v>24901</v>
      </c>
      <c r="L4892" s="14" t="s">
        <v>29859</v>
      </c>
      <c r="M4892" s="28">
        <f t="shared" si="2193"/>
        <v>9.6999999999999993</v>
      </c>
      <c r="N4892" s="46">
        <f t="shared" si="2172"/>
        <v>5.8</v>
      </c>
      <c r="O4892" s="17">
        <f t="shared" si="2173"/>
        <v>1</v>
      </c>
      <c r="P4892" s="17">
        <f t="shared" si="2173"/>
        <v>9.6000000000000014</v>
      </c>
      <c r="Q4892" s="124">
        <f t="shared" si="2174"/>
        <v>0.60000000000000009</v>
      </c>
      <c r="R4892" s="26">
        <f t="shared" si="2175"/>
        <v>0.8</v>
      </c>
      <c r="S4892" s="2" t="s">
        <v>34840</v>
      </c>
      <c r="T4892" s="2" t="s">
        <v>39820</v>
      </c>
      <c r="U4892" s="24">
        <f t="shared" si="2176"/>
        <v>374.8</v>
      </c>
      <c r="V4892" s="66">
        <f t="shared" si="2176"/>
        <v>424.6</v>
      </c>
      <c r="W4892" s="54">
        <f t="shared" si="2177"/>
        <v>1.1100000000000001</v>
      </c>
      <c r="X4892" s="143">
        <f t="shared" si="2178"/>
        <v>374.8</v>
      </c>
      <c r="Y4892" s="143">
        <f t="shared" si="2179"/>
        <v>0.32200000000000006</v>
      </c>
      <c r="AD4892">
        <v>152</v>
      </c>
      <c r="AE4892">
        <v>-1</v>
      </c>
      <c r="AF4892" s="10">
        <v>37.9</v>
      </c>
      <c r="AG4892" s="10">
        <v>58.12</v>
      </c>
      <c r="AH4892" s="10">
        <f t="shared" si="2180"/>
        <v>40857.030523308786</v>
      </c>
      <c r="AI4892" s="11">
        <f t="shared" si="2168"/>
        <v>0</v>
      </c>
      <c r="AJ4892">
        <f t="shared" si="2169"/>
        <v>0</v>
      </c>
      <c r="AK4892" t="e">
        <f t="shared" si="2181"/>
        <v>#DIV/0!</v>
      </c>
      <c r="AL4892">
        <f t="shared" si="2182"/>
        <v>6.5370739200000019</v>
      </c>
      <c r="AM4892" s="5">
        <f t="shared" si="2183"/>
        <v>2.2200000000000002</v>
      </c>
      <c r="AN4892">
        <v>0</v>
      </c>
      <c r="AO4892" s="72">
        <f t="shared" si="2184"/>
        <v>0.8</v>
      </c>
      <c r="AP4892" s="72">
        <f t="shared" si="2185"/>
        <v>0.60000000000000009</v>
      </c>
      <c r="AQ4892" s="72">
        <f t="shared" si="2186"/>
        <v>0.8</v>
      </c>
      <c r="AR4892" s="71" t="e">
        <f t="shared" si="2187"/>
        <v>#DIV/0!</v>
      </c>
      <c r="BA4892">
        <f t="shared" si="2188"/>
        <v>102</v>
      </c>
      <c r="BB4892" s="91" t="e">
        <f t="shared" si="2189"/>
        <v>#DIV/0!</v>
      </c>
    </row>
    <row r="4893" spans="1:54">
      <c r="A4893" s="2" t="s">
        <v>5006</v>
      </c>
      <c r="B4893" s="7" t="s">
        <v>44836</v>
      </c>
      <c r="C4893" s="17">
        <f t="shared" si="2170"/>
        <v>28.5</v>
      </c>
      <c r="D4893" s="28">
        <f t="shared" si="2171"/>
        <v>254</v>
      </c>
      <c r="E4893" s="8">
        <f t="shared" si="2190"/>
        <v>17</v>
      </c>
      <c r="F4893" s="2" t="s">
        <v>9996</v>
      </c>
      <c r="G4893" s="54">
        <f t="shared" si="2191"/>
        <v>27.5</v>
      </c>
      <c r="H4893" s="20">
        <f t="shared" si="2192"/>
        <v>0.64150079999999998</v>
      </c>
      <c r="I4893" s="14" t="s">
        <v>19945</v>
      </c>
      <c r="J4893" s="14" t="s">
        <v>14983</v>
      </c>
      <c r="K4893" s="14" t="s">
        <v>24902</v>
      </c>
      <c r="L4893" s="14" t="s">
        <v>29860</v>
      </c>
      <c r="M4893" s="28">
        <f t="shared" si="2193"/>
        <v>11</v>
      </c>
      <c r="N4893" s="46">
        <f t="shared" si="2172"/>
        <v>7</v>
      </c>
      <c r="O4893" s="17">
        <f t="shared" si="2173"/>
        <v>3</v>
      </c>
      <c r="P4893" s="17">
        <f t="shared" si="2173"/>
        <v>7</v>
      </c>
      <c r="Q4893" s="124">
        <f t="shared" si="2174"/>
        <v>1</v>
      </c>
      <c r="R4893" s="26">
        <f t="shared" si="2175"/>
        <v>3</v>
      </c>
      <c r="S4893" s="2" t="s">
        <v>34841</v>
      </c>
      <c r="T4893" s="2" t="s">
        <v>39821</v>
      </c>
      <c r="U4893" s="24">
        <f t="shared" si="2176"/>
        <v>526.9</v>
      </c>
      <c r="V4893" s="66">
        <f t="shared" si="2176"/>
        <v>322.40000000000003</v>
      </c>
      <c r="W4893" s="54">
        <f t="shared" si="2177"/>
        <v>2.75</v>
      </c>
      <c r="X4893" s="143">
        <f t="shared" si="2178"/>
        <v>526.9</v>
      </c>
      <c r="Y4893" s="143">
        <f t="shared" si="2179"/>
        <v>0.65</v>
      </c>
      <c r="AD4893">
        <v>152</v>
      </c>
      <c r="AE4893">
        <v>-1</v>
      </c>
      <c r="AF4893" s="10">
        <v>37.9</v>
      </c>
      <c r="AG4893" s="10">
        <v>58.12</v>
      </c>
      <c r="AH4893" s="10">
        <f t="shared" si="2180"/>
        <v>329702.72458432667</v>
      </c>
      <c r="AI4893" s="11">
        <f t="shared" si="2168"/>
        <v>0</v>
      </c>
      <c r="AJ4893">
        <f t="shared" si="2169"/>
        <v>0</v>
      </c>
      <c r="AK4893" t="e">
        <f t="shared" si="2181"/>
        <v>#DIV/0!</v>
      </c>
      <c r="AL4893">
        <f t="shared" si="2182"/>
        <v>22.5854496</v>
      </c>
      <c r="AM4893" s="5">
        <f t="shared" si="2183"/>
        <v>5.5</v>
      </c>
      <c r="AN4893">
        <v>0</v>
      </c>
      <c r="AO4893" s="72">
        <f t="shared" si="2184"/>
        <v>3</v>
      </c>
      <c r="AP4893" s="72">
        <f t="shared" si="2185"/>
        <v>1</v>
      </c>
      <c r="AQ4893" s="72">
        <f t="shared" si="2186"/>
        <v>1.2000000000000002</v>
      </c>
      <c r="AR4893" s="71" t="e">
        <f t="shared" si="2187"/>
        <v>#DIV/0!</v>
      </c>
      <c r="BA4893">
        <f t="shared" si="2188"/>
        <v>254</v>
      </c>
      <c r="BB4893" s="91" t="e">
        <f t="shared" si="2189"/>
        <v>#DIV/0!</v>
      </c>
    </row>
    <row r="4894" spans="1:54">
      <c r="A4894" s="2" t="s">
        <v>5007</v>
      </c>
      <c r="B4894" s="7" t="s">
        <v>44837</v>
      </c>
      <c r="C4894" s="17">
        <f t="shared" si="2170"/>
        <v>11.3</v>
      </c>
      <c r="D4894" s="28">
        <f t="shared" si="2171"/>
        <v>124</v>
      </c>
      <c r="E4894" s="8">
        <f t="shared" si="2190"/>
        <v>3</v>
      </c>
      <c r="F4894" s="2" t="s">
        <v>9997</v>
      </c>
      <c r="G4894" s="54">
        <f t="shared" si="2191"/>
        <v>10.299999999999999</v>
      </c>
      <c r="H4894" s="20">
        <f t="shared" si="2192"/>
        <v>0.80770300000000006</v>
      </c>
      <c r="I4894" s="14" t="s">
        <v>19946</v>
      </c>
      <c r="J4894" s="14" t="s">
        <v>14984</v>
      </c>
      <c r="K4894" s="14" t="s">
        <v>24903</v>
      </c>
      <c r="L4894" s="14" t="s">
        <v>29861</v>
      </c>
      <c r="M4894" s="28">
        <f t="shared" si="2193"/>
        <v>9.6</v>
      </c>
      <c r="N4894" s="46">
        <f t="shared" si="2172"/>
        <v>5.6</v>
      </c>
      <c r="O4894" s="17">
        <f t="shared" si="2173"/>
        <v>0.60000000000000009</v>
      </c>
      <c r="P4894" s="17">
        <f t="shared" si="2173"/>
        <v>9.8000000000000007</v>
      </c>
      <c r="Q4894" s="124">
        <f t="shared" si="2174"/>
        <v>0.2</v>
      </c>
      <c r="R4894" s="26">
        <f t="shared" si="2175"/>
        <v>1.2000000000000002</v>
      </c>
      <c r="S4894" s="2" t="s">
        <v>34842</v>
      </c>
      <c r="T4894" s="2" t="s">
        <v>39822</v>
      </c>
      <c r="U4894" s="24">
        <f t="shared" si="2176"/>
        <v>397.1</v>
      </c>
      <c r="V4894" s="66">
        <f t="shared" si="2176"/>
        <v>314.8</v>
      </c>
      <c r="W4894" s="54">
        <f t="shared" si="2177"/>
        <v>1.03</v>
      </c>
      <c r="X4894" s="143">
        <f t="shared" si="2178"/>
        <v>397.1</v>
      </c>
      <c r="Y4894" s="143">
        <f t="shared" si="2179"/>
        <v>0.30600000000000005</v>
      </c>
      <c r="AD4894">
        <v>152</v>
      </c>
      <c r="AE4894">
        <v>-1</v>
      </c>
      <c r="AF4894" s="10">
        <v>37.9</v>
      </c>
      <c r="AG4894" s="10">
        <v>58.12</v>
      </c>
      <c r="AH4894" s="10">
        <f t="shared" si="2180"/>
        <v>338903.88516549219</v>
      </c>
      <c r="AI4894" s="11">
        <f t="shared" si="2168"/>
        <v>0</v>
      </c>
      <c r="AJ4894">
        <f t="shared" si="2169"/>
        <v>0</v>
      </c>
      <c r="AK4894" t="e">
        <f t="shared" si="2181"/>
        <v>#DIV/0!</v>
      </c>
      <c r="AL4894">
        <f t="shared" si="2182"/>
        <v>1.3568476320000002</v>
      </c>
      <c r="AM4894" s="5">
        <f t="shared" si="2183"/>
        <v>2.06</v>
      </c>
      <c r="AN4894">
        <v>0</v>
      </c>
      <c r="AO4894" s="72">
        <f t="shared" si="2184"/>
        <v>1.2000000000000002</v>
      </c>
      <c r="AP4894" s="72">
        <f t="shared" si="2185"/>
        <v>0.2</v>
      </c>
      <c r="AQ4894" s="72">
        <f t="shared" si="2186"/>
        <v>0.4</v>
      </c>
      <c r="AR4894" s="71" t="e">
        <f t="shared" si="2187"/>
        <v>#DIV/0!</v>
      </c>
      <c r="BA4894">
        <f t="shared" si="2188"/>
        <v>124</v>
      </c>
      <c r="BB4894" s="91" t="e">
        <f t="shared" si="2189"/>
        <v>#DIV/0!</v>
      </c>
    </row>
    <row r="4895" spans="1:54">
      <c r="A4895" s="2" t="s">
        <v>5008</v>
      </c>
      <c r="B4895" s="7" t="s">
        <v>44838</v>
      </c>
      <c r="C4895" s="17">
        <f t="shared" si="2170"/>
        <v>35.300000000000004</v>
      </c>
      <c r="D4895" s="28">
        <f t="shared" si="2171"/>
        <v>236</v>
      </c>
      <c r="E4895" s="8">
        <f t="shared" si="2190"/>
        <v>16</v>
      </c>
      <c r="F4895" s="2" t="s">
        <v>9998</v>
      </c>
      <c r="G4895" s="54">
        <f t="shared" si="2191"/>
        <v>34.300000000000004</v>
      </c>
      <c r="H4895" s="20">
        <f t="shared" si="2192"/>
        <v>0.28658709999999998</v>
      </c>
      <c r="I4895" s="14" t="s">
        <v>19947</v>
      </c>
      <c r="J4895" s="14" t="s">
        <v>14985</v>
      </c>
      <c r="K4895" s="14" t="s">
        <v>24904</v>
      </c>
      <c r="L4895" s="14" t="s">
        <v>29862</v>
      </c>
      <c r="M4895" s="28">
        <f t="shared" si="2193"/>
        <v>10.1</v>
      </c>
      <c r="N4895" s="46">
        <f t="shared" si="2172"/>
        <v>6.8</v>
      </c>
      <c r="O4895" s="17">
        <f t="shared" si="2173"/>
        <v>2.2000000000000002</v>
      </c>
      <c r="P4895" s="17">
        <f t="shared" si="2173"/>
        <v>8.8000000000000007</v>
      </c>
      <c r="Q4895" s="124">
        <f t="shared" si="2174"/>
        <v>1.2000000000000002</v>
      </c>
      <c r="R4895" s="26">
        <f t="shared" si="2175"/>
        <v>1.8</v>
      </c>
      <c r="S4895" s="2" t="s">
        <v>34843</v>
      </c>
      <c r="T4895" s="2" t="s">
        <v>39823</v>
      </c>
      <c r="U4895" s="24">
        <f t="shared" si="2176"/>
        <v>509</v>
      </c>
      <c r="V4895" s="66">
        <f t="shared" si="2176"/>
        <v>365.3</v>
      </c>
      <c r="W4895" s="54">
        <f t="shared" si="2177"/>
        <v>3.4299999999999997</v>
      </c>
      <c r="X4895" s="143">
        <f t="shared" si="2178"/>
        <v>509</v>
      </c>
      <c r="Y4895" s="143">
        <f t="shared" si="2179"/>
        <v>0.78599999999999992</v>
      </c>
      <c r="AD4895">
        <v>152</v>
      </c>
      <c r="AE4895">
        <v>-1</v>
      </c>
      <c r="AF4895" s="10">
        <v>37.9</v>
      </c>
      <c r="AG4895" s="10">
        <v>58.12</v>
      </c>
      <c r="AH4895" s="10">
        <f t="shared" si="2180"/>
        <v>268054.90562267613</v>
      </c>
      <c r="AI4895" s="11">
        <f t="shared" si="2168"/>
        <v>0</v>
      </c>
      <c r="AJ4895">
        <f t="shared" si="2169"/>
        <v>0</v>
      </c>
      <c r="AK4895" t="e">
        <f t="shared" si="2181"/>
        <v>#DIV/0!</v>
      </c>
      <c r="AL4895">
        <f t="shared" si="2182"/>
        <v>24.861012739200007</v>
      </c>
      <c r="AM4895" s="5">
        <f t="shared" si="2183"/>
        <v>6.8600000000000012</v>
      </c>
      <c r="AN4895">
        <v>0</v>
      </c>
      <c r="AO4895" s="72">
        <f t="shared" si="2184"/>
        <v>1.8</v>
      </c>
      <c r="AP4895" s="72">
        <f t="shared" si="2185"/>
        <v>1.2000000000000002</v>
      </c>
      <c r="AQ4895" s="72">
        <f t="shared" si="2186"/>
        <v>1.4000000000000001</v>
      </c>
      <c r="AR4895" s="71" t="e">
        <f t="shared" si="2187"/>
        <v>#DIV/0!</v>
      </c>
      <c r="BA4895">
        <f t="shared" si="2188"/>
        <v>236</v>
      </c>
      <c r="BB4895" s="91" t="e">
        <f t="shared" si="2189"/>
        <v>#DIV/0!</v>
      </c>
    </row>
    <row r="4896" spans="1:54">
      <c r="A4896" s="2" t="s">
        <v>5009</v>
      </c>
      <c r="B4896" s="7" t="s">
        <v>44839</v>
      </c>
      <c r="C4896" s="17">
        <f t="shared" si="2170"/>
        <v>14</v>
      </c>
      <c r="D4896" s="28">
        <f t="shared" si="2171"/>
        <v>173</v>
      </c>
      <c r="E4896" s="8">
        <f t="shared" si="2190"/>
        <v>11</v>
      </c>
      <c r="F4896" s="2" t="s">
        <v>9999</v>
      </c>
      <c r="G4896" s="54">
        <f t="shared" si="2191"/>
        <v>13.1</v>
      </c>
      <c r="H4896" s="20">
        <f t="shared" si="2192"/>
        <v>0.22506519999999999</v>
      </c>
      <c r="I4896" s="14" t="s">
        <v>19948</v>
      </c>
      <c r="J4896" s="14" t="s">
        <v>14986</v>
      </c>
      <c r="K4896" s="14" t="s">
        <v>24905</v>
      </c>
      <c r="L4896" s="14" t="s">
        <v>29863</v>
      </c>
      <c r="M4896" s="28">
        <f t="shared" si="2193"/>
        <v>13.5</v>
      </c>
      <c r="N4896" s="46">
        <f t="shared" si="2172"/>
        <v>5.8</v>
      </c>
      <c r="O4896" s="17">
        <f t="shared" si="2173"/>
        <v>0.60000000000000009</v>
      </c>
      <c r="P4896" s="17">
        <f t="shared" si="2173"/>
        <v>2</v>
      </c>
      <c r="Q4896" s="124">
        <f t="shared" si="2174"/>
        <v>2.4000000000000004</v>
      </c>
      <c r="R4896" s="26">
        <f t="shared" si="2175"/>
        <v>3</v>
      </c>
      <c r="S4896" s="2" t="s">
        <v>34844</v>
      </c>
      <c r="T4896" s="2" t="s">
        <v>39824</v>
      </c>
      <c r="U4896" s="24">
        <f t="shared" si="2176"/>
        <v>445.6</v>
      </c>
      <c r="V4896" s="66">
        <f t="shared" si="2176"/>
        <v>324.70000000000005</v>
      </c>
      <c r="W4896" s="54">
        <f t="shared" si="2177"/>
        <v>1.31</v>
      </c>
      <c r="X4896" s="143">
        <f t="shared" si="2178"/>
        <v>445.6</v>
      </c>
      <c r="Y4896" s="143">
        <f t="shared" si="2179"/>
        <v>0.36199999999999999</v>
      </c>
      <c r="AD4896">
        <v>152</v>
      </c>
      <c r="AE4896">
        <v>-1</v>
      </c>
      <c r="AF4896" s="10">
        <v>37.9</v>
      </c>
      <c r="AG4896" s="10">
        <v>58.12</v>
      </c>
      <c r="AH4896" s="10">
        <f t="shared" si="2180"/>
        <v>326919.85131598479</v>
      </c>
      <c r="AI4896" s="11">
        <f t="shared" si="2168"/>
        <v>0</v>
      </c>
      <c r="AJ4896">
        <f t="shared" si="2169"/>
        <v>0</v>
      </c>
      <c r="AK4896" t="e">
        <f t="shared" si="2181"/>
        <v>#DIV/0!</v>
      </c>
      <c r="AL4896">
        <f t="shared" si="2182"/>
        <v>2.7897652800000006</v>
      </c>
      <c r="AM4896" s="5">
        <f t="shared" si="2183"/>
        <v>2.6</v>
      </c>
      <c r="AN4896">
        <v>0</v>
      </c>
      <c r="AO4896" s="72">
        <f t="shared" si="2184"/>
        <v>3</v>
      </c>
      <c r="AP4896" s="72">
        <f t="shared" si="2185"/>
        <v>2.4000000000000004</v>
      </c>
      <c r="AQ4896" s="72">
        <f t="shared" si="2186"/>
        <v>2.4000000000000004</v>
      </c>
      <c r="AR4896" s="71" t="e">
        <f t="shared" si="2187"/>
        <v>#DIV/0!</v>
      </c>
      <c r="BA4896">
        <f t="shared" si="2188"/>
        <v>173</v>
      </c>
      <c r="BB4896" s="91" t="e">
        <f t="shared" si="2189"/>
        <v>#DIV/0!</v>
      </c>
    </row>
    <row r="4897" spans="1:54">
      <c r="A4897" s="2" t="s">
        <v>5010</v>
      </c>
      <c r="B4897" s="7" t="s">
        <v>44840</v>
      </c>
      <c r="C4897" s="17">
        <f t="shared" si="2170"/>
        <v>13.600000000000001</v>
      </c>
      <c r="D4897" s="28">
        <f t="shared" si="2171"/>
        <v>87</v>
      </c>
      <c r="E4897" s="8">
        <f t="shared" si="2190"/>
        <v>18</v>
      </c>
      <c r="F4897" s="2" t="s">
        <v>121</v>
      </c>
      <c r="G4897" s="54">
        <f t="shared" si="2191"/>
        <v>12.6</v>
      </c>
      <c r="H4897" s="20">
        <f t="shared" si="2192"/>
        <v>0.18132899999999999</v>
      </c>
      <c r="I4897" s="14" t="s">
        <v>19949</v>
      </c>
      <c r="J4897" s="14" t="s">
        <v>14987</v>
      </c>
      <c r="K4897" s="14" t="s">
        <v>24906</v>
      </c>
      <c r="L4897" s="14" t="s">
        <v>29864</v>
      </c>
      <c r="M4897" s="28">
        <f t="shared" si="2193"/>
        <v>10.5</v>
      </c>
      <c r="N4897" s="46">
        <f t="shared" si="2172"/>
        <v>5.8</v>
      </c>
      <c r="O4897" s="17">
        <f t="shared" si="2173"/>
        <v>2.6</v>
      </c>
      <c r="P4897" s="17">
        <f t="shared" si="2173"/>
        <v>8</v>
      </c>
      <c r="Q4897" s="124">
        <f t="shared" si="2174"/>
        <v>1.2000000000000002</v>
      </c>
      <c r="R4897" s="26">
        <f t="shared" si="2175"/>
        <v>1.4000000000000001</v>
      </c>
      <c r="S4897" s="2" t="s">
        <v>34845</v>
      </c>
      <c r="T4897" s="2" t="s">
        <v>39825</v>
      </c>
      <c r="U4897" s="24">
        <f t="shared" si="2176"/>
        <v>360.1</v>
      </c>
      <c r="V4897" s="66">
        <f t="shared" si="2176"/>
        <v>315.60000000000002</v>
      </c>
      <c r="W4897" s="54">
        <f t="shared" si="2177"/>
        <v>1.26</v>
      </c>
      <c r="X4897" s="143">
        <f t="shared" si="2178"/>
        <v>360.1</v>
      </c>
      <c r="Y4897" s="143">
        <f t="shared" si="2179"/>
        <v>0.35199999999999998</v>
      </c>
      <c r="AD4897">
        <v>152</v>
      </c>
      <c r="AE4897">
        <v>-1</v>
      </c>
      <c r="AF4897" s="10">
        <v>37.9</v>
      </c>
      <c r="AG4897" s="10">
        <v>58.12</v>
      </c>
      <c r="AH4897" s="10">
        <f t="shared" si="2180"/>
        <v>337862.72346975282</v>
      </c>
      <c r="AI4897" s="11">
        <f t="shared" si="2168"/>
        <v>0</v>
      </c>
      <c r="AJ4897">
        <f t="shared" si="2169"/>
        <v>0</v>
      </c>
      <c r="AK4897" t="e">
        <f t="shared" si="2181"/>
        <v>#DIV/0!</v>
      </c>
      <c r="AL4897">
        <f t="shared" si="2182"/>
        <v>23.839699520000003</v>
      </c>
      <c r="AM4897" s="5">
        <f t="shared" si="2183"/>
        <v>2.5200000000000005</v>
      </c>
      <c r="AN4897">
        <v>0</v>
      </c>
      <c r="AO4897" s="72">
        <f t="shared" si="2184"/>
        <v>1.4000000000000001</v>
      </c>
      <c r="AP4897" s="72">
        <f t="shared" si="2185"/>
        <v>1.2000000000000002</v>
      </c>
      <c r="AQ4897" s="72">
        <f t="shared" si="2186"/>
        <v>1.2000000000000002</v>
      </c>
      <c r="AR4897" s="71" t="e">
        <f t="shared" si="2187"/>
        <v>#DIV/0!</v>
      </c>
      <c r="BA4897">
        <f t="shared" si="2188"/>
        <v>87</v>
      </c>
      <c r="BB4897" s="91" t="e">
        <f t="shared" si="2189"/>
        <v>#DIV/0!</v>
      </c>
    </row>
    <row r="4898" spans="1:54">
      <c r="A4898" s="2" t="s">
        <v>5011</v>
      </c>
      <c r="B4898" s="7" t="s">
        <v>44841</v>
      </c>
      <c r="C4898" s="17">
        <f t="shared" si="2170"/>
        <v>29</v>
      </c>
      <c r="D4898" s="28">
        <f t="shared" si="2171"/>
        <v>165</v>
      </c>
      <c r="E4898" s="8">
        <f t="shared" si="2190"/>
        <v>11</v>
      </c>
      <c r="F4898" s="2" t="s">
        <v>10000</v>
      </c>
      <c r="G4898" s="54">
        <f t="shared" si="2191"/>
        <v>28</v>
      </c>
      <c r="H4898" s="20">
        <f t="shared" si="2192"/>
        <v>0.24985800000000002</v>
      </c>
      <c r="I4898" s="14" t="s">
        <v>19950</v>
      </c>
      <c r="J4898" s="14" t="s">
        <v>14988</v>
      </c>
      <c r="K4898" s="14" t="s">
        <v>24907</v>
      </c>
      <c r="L4898" s="14" t="s">
        <v>29865</v>
      </c>
      <c r="M4898" s="28">
        <f t="shared" si="2193"/>
        <v>10.199999999999999</v>
      </c>
      <c r="N4898" s="46">
        <f t="shared" si="2172"/>
        <v>6.8</v>
      </c>
      <c r="O4898" s="17">
        <f t="shared" si="2173"/>
        <v>0.60000000000000009</v>
      </c>
      <c r="P4898" s="17">
        <f t="shared" si="2173"/>
        <v>8.6</v>
      </c>
      <c r="Q4898" s="124">
        <f t="shared" si="2174"/>
        <v>2.2000000000000002</v>
      </c>
      <c r="R4898" s="26">
        <f t="shared" si="2175"/>
        <v>2.8000000000000003</v>
      </c>
      <c r="S4898" s="2" t="s">
        <v>34846</v>
      </c>
      <c r="T4898" s="2" t="s">
        <v>39826</v>
      </c>
      <c r="U4898" s="24">
        <f t="shared" si="2176"/>
        <v>438.1</v>
      </c>
      <c r="V4898" s="66">
        <f t="shared" si="2176"/>
        <v>409.8</v>
      </c>
      <c r="W4898" s="54">
        <f t="shared" si="2177"/>
        <v>2.8</v>
      </c>
      <c r="X4898" s="143">
        <f t="shared" si="2178"/>
        <v>438.1</v>
      </c>
      <c r="Y4898" s="143">
        <f t="shared" si="2179"/>
        <v>0.65999999999999992</v>
      </c>
      <c r="AD4898">
        <v>152</v>
      </c>
      <c r="AE4898">
        <v>-1</v>
      </c>
      <c r="AF4898" s="10">
        <v>37.9</v>
      </c>
      <c r="AG4898" s="10">
        <v>58.12</v>
      </c>
      <c r="AH4898" s="10">
        <f t="shared" si="2180"/>
        <v>158989.30356419337</v>
      </c>
      <c r="AI4898" s="11">
        <f t="shared" si="2168"/>
        <v>0</v>
      </c>
      <c r="AJ4898">
        <f t="shared" si="2169"/>
        <v>0</v>
      </c>
      <c r="AK4898" t="e">
        <f t="shared" si="2181"/>
        <v>#DIV/0!</v>
      </c>
      <c r="AL4898">
        <f t="shared" si="2182"/>
        <v>10.838051616000001</v>
      </c>
      <c r="AM4898" s="5">
        <f t="shared" si="2183"/>
        <v>5.6</v>
      </c>
      <c r="AN4898">
        <v>0</v>
      </c>
      <c r="AO4898" s="72">
        <f t="shared" si="2184"/>
        <v>2.8000000000000003</v>
      </c>
      <c r="AP4898" s="72">
        <f t="shared" si="2185"/>
        <v>2.2000000000000002</v>
      </c>
      <c r="AQ4898" s="72">
        <f t="shared" si="2186"/>
        <v>2.2000000000000002</v>
      </c>
      <c r="AR4898" s="71" t="e">
        <f t="shared" si="2187"/>
        <v>#DIV/0!</v>
      </c>
      <c r="BA4898">
        <f t="shared" si="2188"/>
        <v>165</v>
      </c>
      <c r="BB4898" s="91" t="e">
        <f t="shared" si="2189"/>
        <v>#DIV/0!</v>
      </c>
    </row>
    <row r="4899" spans="1:54">
      <c r="A4899" s="2" t="s">
        <v>5012</v>
      </c>
      <c r="B4899" s="7" t="s">
        <v>44842</v>
      </c>
      <c r="C4899" s="17">
        <f t="shared" si="2170"/>
        <v>28.3</v>
      </c>
      <c r="D4899" s="28">
        <f t="shared" si="2171"/>
        <v>14</v>
      </c>
      <c r="E4899" s="8">
        <f t="shared" si="2190"/>
        <v>12</v>
      </c>
      <c r="F4899" s="2" t="s">
        <v>10001</v>
      </c>
      <c r="G4899" s="54">
        <f t="shared" si="2191"/>
        <v>27.3</v>
      </c>
      <c r="H4899" s="20">
        <f t="shared" si="2192"/>
        <v>0.60127330000000001</v>
      </c>
      <c r="I4899" s="14" t="s">
        <v>19951</v>
      </c>
      <c r="J4899" s="14" t="s">
        <v>14989</v>
      </c>
      <c r="K4899" s="14" t="s">
        <v>24908</v>
      </c>
      <c r="L4899" s="14" t="s">
        <v>29866</v>
      </c>
      <c r="M4899" s="28">
        <f t="shared" si="2193"/>
        <v>13.5</v>
      </c>
      <c r="N4899" s="46">
        <f t="shared" si="2172"/>
        <v>5.6</v>
      </c>
      <c r="O4899" s="17">
        <f t="shared" si="2173"/>
        <v>1.8</v>
      </c>
      <c r="P4899" s="17">
        <f t="shared" si="2173"/>
        <v>2</v>
      </c>
      <c r="Q4899" s="124">
        <f t="shared" si="2174"/>
        <v>0.8</v>
      </c>
      <c r="R4899" s="26">
        <f t="shared" si="2175"/>
        <v>1.8</v>
      </c>
      <c r="S4899" s="2" t="s">
        <v>34847</v>
      </c>
      <c r="T4899" s="2" t="s">
        <v>39827</v>
      </c>
      <c r="U4899" s="24">
        <f t="shared" si="2176"/>
        <v>287.40000000000003</v>
      </c>
      <c r="V4899" s="66">
        <f t="shared" si="2176"/>
        <v>341.40000000000003</v>
      </c>
      <c r="W4899" s="54">
        <f t="shared" si="2177"/>
        <v>2.73</v>
      </c>
      <c r="X4899" s="143">
        <f t="shared" si="2178"/>
        <v>287.40000000000003</v>
      </c>
      <c r="Y4899" s="143">
        <f t="shared" si="2179"/>
        <v>0.64600000000000002</v>
      </c>
      <c r="AD4899">
        <v>152</v>
      </c>
      <c r="AE4899">
        <v>-1</v>
      </c>
      <c r="AF4899" s="10">
        <v>37.9</v>
      </c>
      <c r="AG4899" s="10">
        <v>58.12</v>
      </c>
      <c r="AH4899" s="10">
        <f t="shared" si="2180"/>
        <v>304855.01852235949</v>
      </c>
      <c r="AI4899" s="11">
        <f t="shared" si="2168"/>
        <v>0</v>
      </c>
      <c r="AJ4899">
        <f t="shared" si="2169"/>
        <v>0</v>
      </c>
      <c r="AK4899" t="e">
        <f t="shared" si="2181"/>
        <v>#DIV/0!</v>
      </c>
      <c r="AL4899">
        <f t="shared" si="2182"/>
        <v>2.5837490160000001</v>
      </c>
      <c r="AM4899" s="5">
        <f t="shared" si="2183"/>
        <v>5.46</v>
      </c>
      <c r="AN4899">
        <v>0</v>
      </c>
      <c r="AO4899" s="72">
        <f t="shared" si="2184"/>
        <v>1.8</v>
      </c>
      <c r="AP4899" s="72">
        <f t="shared" si="2185"/>
        <v>0.8</v>
      </c>
      <c r="AQ4899" s="72">
        <f t="shared" si="2186"/>
        <v>0.8</v>
      </c>
      <c r="AR4899" s="71" t="e">
        <f t="shared" si="2187"/>
        <v>#DIV/0!</v>
      </c>
      <c r="BA4899">
        <f t="shared" si="2188"/>
        <v>14</v>
      </c>
      <c r="BB4899" s="91" t="e">
        <f t="shared" si="2189"/>
        <v>#DIV/0!</v>
      </c>
    </row>
    <row r="4900" spans="1:54">
      <c r="A4900" s="2" t="s">
        <v>5013</v>
      </c>
      <c r="B4900" s="7" t="s">
        <v>44843</v>
      </c>
      <c r="C4900" s="17">
        <f t="shared" si="2170"/>
        <v>23</v>
      </c>
      <c r="D4900" s="28">
        <f t="shared" si="2171"/>
        <v>137</v>
      </c>
      <c r="E4900" s="8">
        <f t="shared" si="2190"/>
        <v>4</v>
      </c>
      <c r="F4900" s="2" t="s">
        <v>10002</v>
      </c>
      <c r="G4900" s="54">
        <f t="shared" si="2191"/>
        <v>22.1</v>
      </c>
      <c r="H4900" s="20">
        <f t="shared" si="2192"/>
        <v>0.87978440000000002</v>
      </c>
      <c r="I4900" s="14" t="s">
        <v>19952</v>
      </c>
      <c r="J4900" s="14" t="s">
        <v>14990</v>
      </c>
      <c r="K4900" s="14" t="s">
        <v>24909</v>
      </c>
      <c r="L4900" s="14" t="s">
        <v>29867</v>
      </c>
      <c r="M4900" s="28">
        <f t="shared" si="2193"/>
        <v>13.6</v>
      </c>
      <c r="N4900" s="46">
        <f t="shared" si="2172"/>
        <v>6.4</v>
      </c>
      <c r="O4900" s="17">
        <f t="shared" si="2173"/>
        <v>1</v>
      </c>
      <c r="P4900" s="17">
        <f t="shared" si="2173"/>
        <v>1.8</v>
      </c>
      <c r="Q4900" s="124">
        <f t="shared" si="2174"/>
        <v>0.2</v>
      </c>
      <c r="R4900" s="26">
        <f t="shared" si="2175"/>
        <v>0.8</v>
      </c>
      <c r="S4900" s="2" t="s">
        <v>34848</v>
      </c>
      <c r="T4900" s="2" t="s">
        <v>39828</v>
      </c>
      <c r="U4900" s="24">
        <f t="shared" si="2176"/>
        <v>409.6</v>
      </c>
      <c r="V4900" s="66">
        <f t="shared" si="2176"/>
        <v>287.10000000000002</v>
      </c>
      <c r="W4900" s="54">
        <f t="shared" si="2177"/>
        <v>2.21</v>
      </c>
      <c r="X4900" s="143">
        <f t="shared" si="2178"/>
        <v>409.6</v>
      </c>
      <c r="Y4900" s="143">
        <f t="shared" si="2179"/>
        <v>0.54200000000000004</v>
      </c>
      <c r="AD4900">
        <v>152</v>
      </c>
      <c r="AE4900">
        <v>-1</v>
      </c>
      <c r="AF4900" s="10">
        <v>37.9</v>
      </c>
      <c r="AG4900" s="10">
        <v>58.12</v>
      </c>
      <c r="AH4900" s="10">
        <f t="shared" si="2180"/>
        <v>369275.97869906126</v>
      </c>
      <c r="AI4900" s="11">
        <f t="shared" si="2168"/>
        <v>0</v>
      </c>
      <c r="AJ4900">
        <f t="shared" si="2169"/>
        <v>0</v>
      </c>
      <c r="AK4900" t="e">
        <f t="shared" si="2181"/>
        <v>#DIV/0!</v>
      </c>
      <c r="AL4900">
        <f t="shared" si="2182"/>
        <v>0.17311046399999996</v>
      </c>
      <c r="AM4900" s="5">
        <f t="shared" si="2183"/>
        <v>4.4000000000000004</v>
      </c>
      <c r="AN4900">
        <v>0</v>
      </c>
      <c r="AO4900" s="72">
        <f t="shared" si="2184"/>
        <v>0.8</v>
      </c>
      <c r="AP4900" s="72">
        <f t="shared" si="2185"/>
        <v>0.2</v>
      </c>
      <c r="AQ4900" s="72">
        <f t="shared" si="2186"/>
        <v>0.2</v>
      </c>
      <c r="AR4900" s="71" t="e">
        <f t="shared" si="2187"/>
        <v>#DIV/0!</v>
      </c>
      <c r="BA4900">
        <f t="shared" si="2188"/>
        <v>137</v>
      </c>
      <c r="BB4900" s="91" t="e">
        <f t="shared" si="2189"/>
        <v>#DIV/0!</v>
      </c>
    </row>
    <row r="4901" spans="1:54">
      <c r="A4901" s="2" t="s">
        <v>5014</v>
      </c>
      <c r="B4901" s="7" t="s">
        <v>44844</v>
      </c>
      <c r="C4901" s="17">
        <f t="shared" si="2170"/>
        <v>12.8</v>
      </c>
      <c r="D4901" s="28">
        <f t="shared" si="2171"/>
        <v>83</v>
      </c>
      <c r="E4901" s="8">
        <f t="shared" si="2190"/>
        <v>6</v>
      </c>
      <c r="F4901" s="2" t="s">
        <v>10003</v>
      </c>
      <c r="G4901" s="54">
        <f t="shared" si="2191"/>
        <v>11.9</v>
      </c>
      <c r="H4901" s="20">
        <f t="shared" si="2192"/>
        <v>0.81734030000000002</v>
      </c>
      <c r="I4901" s="14" t="s">
        <v>19953</v>
      </c>
      <c r="J4901" s="14" t="s">
        <v>14991</v>
      </c>
      <c r="K4901" s="14" t="s">
        <v>24910</v>
      </c>
      <c r="L4901" s="14" t="s">
        <v>29868</v>
      </c>
      <c r="M4901" s="28">
        <f t="shared" si="2193"/>
        <v>9.8999999999999986</v>
      </c>
      <c r="N4901" s="46">
        <f t="shared" si="2172"/>
        <v>6.6</v>
      </c>
      <c r="O4901" s="17">
        <f t="shared" si="2173"/>
        <v>1.6</v>
      </c>
      <c r="P4901" s="17">
        <f t="shared" si="2173"/>
        <v>9.2000000000000011</v>
      </c>
      <c r="Q4901" s="124">
        <f t="shared" si="2174"/>
        <v>0.2</v>
      </c>
      <c r="R4901" s="26">
        <f t="shared" si="2175"/>
        <v>1</v>
      </c>
      <c r="S4901" s="2" t="s">
        <v>34849</v>
      </c>
      <c r="T4901" s="2" t="s">
        <v>39829</v>
      </c>
      <c r="U4901" s="24">
        <f t="shared" si="2176"/>
        <v>355.8</v>
      </c>
      <c r="V4901" s="66">
        <f t="shared" si="2176"/>
        <v>415.8</v>
      </c>
      <c r="W4901" s="54">
        <f t="shared" si="2177"/>
        <v>1.19</v>
      </c>
      <c r="X4901" s="143">
        <f t="shared" si="2178"/>
        <v>355.8</v>
      </c>
      <c r="Y4901" s="143">
        <f t="shared" si="2179"/>
        <v>0.33799999999999997</v>
      </c>
      <c r="AD4901">
        <v>152</v>
      </c>
      <c r="AE4901">
        <v>-1</v>
      </c>
      <c r="AF4901" s="10">
        <v>37.9</v>
      </c>
      <c r="AG4901" s="10">
        <v>58.12</v>
      </c>
      <c r="AH4901" s="10">
        <f t="shared" si="2180"/>
        <v>131240.74065360689</v>
      </c>
      <c r="AI4901" s="11">
        <f t="shared" si="2168"/>
        <v>0</v>
      </c>
      <c r="AJ4901">
        <f t="shared" si="2169"/>
        <v>0</v>
      </c>
      <c r="AK4901" t="e">
        <f t="shared" si="2181"/>
        <v>#DIV/0!</v>
      </c>
      <c r="AL4901">
        <f t="shared" si="2182"/>
        <v>2.6887507840000002</v>
      </c>
      <c r="AM4901" s="5">
        <f t="shared" si="2183"/>
        <v>2.3600000000000003</v>
      </c>
      <c r="AN4901">
        <v>0</v>
      </c>
      <c r="AO4901" s="72">
        <f t="shared" si="2184"/>
        <v>1</v>
      </c>
      <c r="AP4901" s="72">
        <f t="shared" si="2185"/>
        <v>0.2</v>
      </c>
      <c r="AQ4901" s="72">
        <f t="shared" si="2186"/>
        <v>0.2</v>
      </c>
      <c r="AR4901" s="71" t="e">
        <f t="shared" si="2187"/>
        <v>#DIV/0!</v>
      </c>
      <c r="BA4901">
        <f t="shared" si="2188"/>
        <v>83</v>
      </c>
      <c r="BB4901" s="91" t="e">
        <f t="shared" si="2189"/>
        <v>#DIV/0!</v>
      </c>
    </row>
    <row r="4902" spans="1:54">
      <c r="A4902" s="2" t="s">
        <v>5015</v>
      </c>
      <c r="B4902" s="7" t="s">
        <v>44845</v>
      </c>
      <c r="C4902" s="17">
        <f t="shared" si="2170"/>
        <v>29.5</v>
      </c>
      <c r="D4902" s="28">
        <f t="shared" si="2171"/>
        <v>151</v>
      </c>
      <c r="E4902" s="8">
        <f t="shared" si="2190"/>
        <v>11</v>
      </c>
      <c r="F4902" s="2" t="s">
        <v>10004</v>
      </c>
      <c r="G4902" s="54">
        <f t="shared" si="2191"/>
        <v>28.5</v>
      </c>
      <c r="H4902" s="20">
        <f t="shared" si="2192"/>
        <v>0.30417620000000001</v>
      </c>
      <c r="I4902" s="14" t="s">
        <v>19954</v>
      </c>
      <c r="J4902" s="14" t="s">
        <v>14992</v>
      </c>
      <c r="K4902" s="14" t="s">
        <v>24911</v>
      </c>
      <c r="L4902" s="14" t="s">
        <v>25337</v>
      </c>
      <c r="M4902" s="28">
        <f t="shared" si="2193"/>
        <v>12.8</v>
      </c>
      <c r="N4902" s="46">
        <f t="shared" si="2172"/>
        <v>6.4</v>
      </c>
      <c r="O4902" s="17">
        <f t="shared" si="2173"/>
        <v>1.4000000000000001</v>
      </c>
      <c r="P4902" s="17">
        <f t="shared" si="2173"/>
        <v>3.4000000000000004</v>
      </c>
      <c r="Q4902" s="124">
        <f t="shared" si="2174"/>
        <v>0.8</v>
      </c>
      <c r="R4902" s="26">
        <f t="shared" si="2175"/>
        <v>1.2000000000000002</v>
      </c>
      <c r="S4902" s="2" t="s">
        <v>34850</v>
      </c>
      <c r="T4902" s="2" t="s">
        <v>39830</v>
      </c>
      <c r="U4902" s="24">
        <f t="shared" si="2176"/>
        <v>424.40000000000003</v>
      </c>
      <c r="V4902" s="66">
        <f t="shared" si="2176"/>
        <v>306.20000000000005</v>
      </c>
      <c r="W4902" s="54">
        <f t="shared" si="2177"/>
        <v>2.8499999999999996</v>
      </c>
      <c r="X4902" s="143">
        <f t="shared" si="2178"/>
        <v>424.40000000000003</v>
      </c>
      <c r="Y4902" s="143">
        <f t="shared" si="2179"/>
        <v>0.66999999999999993</v>
      </c>
      <c r="AD4902">
        <v>152</v>
      </c>
      <c r="AE4902">
        <v>-1</v>
      </c>
      <c r="AF4902" s="10">
        <v>37.9</v>
      </c>
      <c r="AG4902" s="10">
        <v>58.12</v>
      </c>
      <c r="AH4902" s="10">
        <f t="shared" si="2180"/>
        <v>348723.62809169834</v>
      </c>
      <c r="AI4902" s="11">
        <f t="shared" si="2168"/>
        <v>0</v>
      </c>
      <c r="AJ4902">
        <f t="shared" si="2169"/>
        <v>0</v>
      </c>
      <c r="AK4902" t="e">
        <f t="shared" si="2181"/>
        <v>#DIV/0!</v>
      </c>
      <c r="AL4902">
        <f t="shared" si="2182"/>
        <v>3.9745455456000012</v>
      </c>
      <c r="AM4902" s="5">
        <f t="shared" si="2183"/>
        <v>5.7</v>
      </c>
      <c r="AN4902">
        <v>0</v>
      </c>
      <c r="AO4902" s="72">
        <f t="shared" si="2184"/>
        <v>1.2000000000000002</v>
      </c>
      <c r="AP4902" s="72">
        <f t="shared" si="2185"/>
        <v>0.8</v>
      </c>
      <c r="AQ4902" s="72">
        <f t="shared" si="2186"/>
        <v>1</v>
      </c>
      <c r="AR4902" s="71" t="e">
        <f t="shared" si="2187"/>
        <v>#DIV/0!</v>
      </c>
      <c r="BA4902">
        <f t="shared" si="2188"/>
        <v>151</v>
      </c>
      <c r="BB4902" s="91" t="e">
        <f t="shared" si="2189"/>
        <v>#DIV/0!</v>
      </c>
    </row>
    <row r="4903" spans="1:54">
      <c r="A4903" s="2" t="s">
        <v>5016</v>
      </c>
      <c r="B4903" s="7" t="s">
        <v>44846</v>
      </c>
      <c r="C4903" s="17">
        <f t="shared" si="2170"/>
        <v>12</v>
      </c>
      <c r="D4903" s="28">
        <f t="shared" si="2171"/>
        <v>59</v>
      </c>
      <c r="E4903" s="8">
        <f t="shared" si="2190"/>
        <v>13</v>
      </c>
      <c r="F4903" s="2" t="s">
        <v>10005</v>
      </c>
      <c r="G4903" s="54">
        <f t="shared" si="2191"/>
        <v>11.1</v>
      </c>
      <c r="H4903" s="20">
        <f t="shared" si="2192"/>
        <v>0.58943699999999999</v>
      </c>
      <c r="I4903" s="14" t="s">
        <v>19955</v>
      </c>
      <c r="J4903" s="14" t="s">
        <v>14993</v>
      </c>
      <c r="K4903" s="14" t="s">
        <v>24912</v>
      </c>
      <c r="L4903" s="14" t="s">
        <v>29869</v>
      </c>
      <c r="M4903" s="28">
        <f t="shared" si="2193"/>
        <v>11.3</v>
      </c>
      <c r="N4903" s="46">
        <f t="shared" si="2172"/>
        <v>5.2</v>
      </c>
      <c r="O4903" s="17">
        <f t="shared" si="2173"/>
        <v>1.6</v>
      </c>
      <c r="P4903" s="17">
        <f t="shared" si="2173"/>
        <v>6.4</v>
      </c>
      <c r="Q4903" s="124">
        <f t="shared" si="2174"/>
        <v>1</v>
      </c>
      <c r="R4903" s="26">
        <f t="shared" si="2175"/>
        <v>2.2000000000000002</v>
      </c>
      <c r="S4903" s="2" t="s">
        <v>34851</v>
      </c>
      <c r="T4903" s="2" t="s">
        <v>39831</v>
      </c>
      <c r="U4903" s="24">
        <f t="shared" si="2176"/>
        <v>332.3</v>
      </c>
      <c r="V4903" s="66">
        <f t="shared" si="2176"/>
        <v>407.70000000000005</v>
      </c>
      <c r="W4903" s="54">
        <f t="shared" si="2177"/>
        <v>1.1100000000000001</v>
      </c>
      <c r="X4903" s="143">
        <f t="shared" si="2178"/>
        <v>332.3</v>
      </c>
      <c r="Y4903" s="143">
        <f t="shared" si="2179"/>
        <v>0.32200000000000006</v>
      </c>
      <c r="AD4903">
        <v>152</v>
      </c>
      <c r="AE4903">
        <v>-1</v>
      </c>
      <c r="AF4903" s="10">
        <v>37.9</v>
      </c>
      <c r="AG4903" s="10">
        <v>58.12</v>
      </c>
      <c r="AH4903" s="10">
        <f t="shared" si="2180"/>
        <v>166975.20243258329</v>
      </c>
      <c r="AI4903" s="11">
        <f t="shared" si="2168"/>
        <v>0</v>
      </c>
      <c r="AJ4903">
        <f t="shared" si="2169"/>
        <v>0</v>
      </c>
      <c r="AK4903" t="e">
        <f t="shared" si="2181"/>
        <v>#DIV/0!</v>
      </c>
      <c r="AL4903">
        <f t="shared" si="2182"/>
        <v>9.2491632640000017</v>
      </c>
      <c r="AM4903" s="5">
        <f t="shared" si="2183"/>
        <v>2.2000000000000002</v>
      </c>
      <c r="AN4903">
        <v>0</v>
      </c>
      <c r="AO4903" s="72">
        <f t="shared" si="2184"/>
        <v>2.2000000000000002</v>
      </c>
      <c r="AP4903" s="72">
        <f t="shared" si="2185"/>
        <v>1</v>
      </c>
      <c r="AQ4903" s="72">
        <f t="shared" si="2186"/>
        <v>1</v>
      </c>
      <c r="AR4903" s="71" t="e">
        <f t="shared" si="2187"/>
        <v>#DIV/0!</v>
      </c>
      <c r="BA4903">
        <f t="shared" si="2188"/>
        <v>59</v>
      </c>
      <c r="BB4903" s="91" t="e">
        <f t="shared" si="2189"/>
        <v>#DIV/0!</v>
      </c>
    </row>
    <row r="4904" spans="1:54">
      <c r="A4904" s="2" t="s">
        <v>5017</v>
      </c>
      <c r="B4904" s="7" t="s">
        <v>44847</v>
      </c>
      <c r="C4904" s="17">
        <f t="shared" si="2170"/>
        <v>6.3000000000000007</v>
      </c>
      <c r="D4904" s="28">
        <f t="shared" si="2171"/>
        <v>183</v>
      </c>
      <c r="E4904" s="8">
        <f t="shared" si="2190"/>
        <v>21</v>
      </c>
      <c r="F4904" s="2" t="s">
        <v>10006</v>
      </c>
      <c r="G4904" s="54">
        <f t="shared" si="2191"/>
        <v>5.3999999999999995</v>
      </c>
      <c r="H4904" s="20">
        <f t="shared" si="2192"/>
        <v>0.2993171</v>
      </c>
      <c r="I4904" s="14" t="s">
        <v>19956</v>
      </c>
      <c r="J4904" s="14" t="s">
        <v>14994</v>
      </c>
      <c r="K4904" s="14" t="s">
        <v>24913</v>
      </c>
      <c r="L4904" s="14" t="s">
        <v>29870</v>
      </c>
      <c r="M4904" s="28">
        <f t="shared" si="2193"/>
        <v>13.3</v>
      </c>
      <c r="N4904" s="46">
        <f t="shared" si="2172"/>
        <v>6.4</v>
      </c>
      <c r="O4904" s="17">
        <f t="shared" si="2173"/>
        <v>2.8000000000000003</v>
      </c>
      <c r="P4904" s="17">
        <f t="shared" si="2173"/>
        <v>2.4000000000000004</v>
      </c>
      <c r="Q4904" s="124">
        <f t="shared" si="2174"/>
        <v>1.8</v>
      </c>
      <c r="R4904" s="26">
        <f t="shared" si="2175"/>
        <v>2.6</v>
      </c>
      <c r="S4904" s="2" t="s">
        <v>34852</v>
      </c>
      <c r="T4904" s="2" t="s">
        <v>39832</v>
      </c>
      <c r="U4904" s="24">
        <f t="shared" si="2176"/>
        <v>455.70000000000005</v>
      </c>
      <c r="V4904" s="66">
        <f t="shared" si="2176"/>
        <v>338.20000000000005</v>
      </c>
      <c r="W4904" s="54">
        <f t="shared" si="2177"/>
        <v>0.54</v>
      </c>
      <c r="X4904" s="143">
        <f t="shared" si="2178"/>
        <v>455.70000000000005</v>
      </c>
      <c r="Y4904" s="143">
        <f t="shared" si="2179"/>
        <v>0.20800000000000002</v>
      </c>
      <c r="AD4904">
        <v>152</v>
      </c>
      <c r="AE4904">
        <v>-1</v>
      </c>
      <c r="AF4904" s="10">
        <v>37.9</v>
      </c>
      <c r="AG4904" s="10">
        <v>58.12</v>
      </c>
      <c r="AH4904" s="10">
        <f t="shared" si="2180"/>
        <v>309336.08644070692</v>
      </c>
      <c r="AI4904" s="11">
        <f t="shared" si="2168"/>
        <v>0</v>
      </c>
      <c r="AJ4904">
        <f t="shared" si="2169"/>
        <v>0</v>
      </c>
      <c r="AK4904" t="e">
        <f t="shared" si="2181"/>
        <v>#DIV/0!</v>
      </c>
      <c r="AL4904">
        <f t="shared" si="2182"/>
        <v>12.242331628800002</v>
      </c>
      <c r="AM4904" s="5">
        <f t="shared" si="2183"/>
        <v>1.06</v>
      </c>
      <c r="AN4904">
        <v>0</v>
      </c>
      <c r="AO4904" s="72">
        <f t="shared" si="2184"/>
        <v>2.6</v>
      </c>
      <c r="AP4904" s="72">
        <f t="shared" si="2185"/>
        <v>1.8</v>
      </c>
      <c r="AQ4904" s="72">
        <f t="shared" si="2186"/>
        <v>2</v>
      </c>
      <c r="AR4904" s="71" t="e">
        <f t="shared" si="2187"/>
        <v>#DIV/0!</v>
      </c>
      <c r="BA4904">
        <f t="shared" si="2188"/>
        <v>183</v>
      </c>
      <c r="BB4904" s="91" t="e">
        <f t="shared" si="2189"/>
        <v>#DIV/0!</v>
      </c>
    </row>
    <row r="4905" spans="1:54">
      <c r="A4905" s="2" t="s">
        <v>5018</v>
      </c>
      <c r="B4905" s="7" t="s">
        <v>44848</v>
      </c>
      <c r="C4905" s="17">
        <f t="shared" si="2170"/>
        <v>31.6</v>
      </c>
      <c r="D4905" s="28">
        <f t="shared" si="2171"/>
        <v>12</v>
      </c>
      <c r="E4905" s="8">
        <f t="shared" si="2190"/>
        <v>9</v>
      </c>
      <c r="F4905" s="2" t="s">
        <v>10007</v>
      </c>
      <c r="G4905" s="54">
        <f t="shared" si="2191"/>
        <v>30.6</v>
      </c>
      <c r="H4905" s="20">
        <f t="shared" si="2192"/>
        <v>0.43125819999999998</v>
      </c>
      <c r="I4905" s="14" t="s">
        <v>19957</v>
      </c>
      <c r="J4905" s="14" t="s">
        <v>14995</v>
      </c>
      <c r="K4905" s="14" t="s">
        <v>24914</v>
      </c>
      <c r="L4905" s="14" t="s">
        <v>29871</v>
      </c>
      <c r="M4905" s="28">
        <f t="shared" si="2193"/>
        <v>10.8</v>
      </c>
      <c r="N4905" s="46">
        <f t="shared" si="2172"/>
        <v>5.4</v>
      </c>
      <c r="O4905" s="17">
        <f t="shared" si="2173"/>
        <v>0.60000000000000009</v>
      </c>
      <c r="P4905" s="17">
        <f t="shared" si="2173"/>
        <v>7.4</v>
      </c>
      <c r="Q4905" s="124">
        <f t="shared" si="2174"/>
        <v>1.4000000000000001</v>
      </c>
      <c r="R4905" s="26">
        <f t="shared" si="2175"/>
        <v>2.6</v>
      </c>
      <c r="S4905" s="2" t="s">
        <v>34853</v>
      </c>
      <c r="T4905" s="2" t="s">
        <v>39833</v>
      </c>
      <c r="U4905" s="24">
        <f t="shared" si="2176"/>
        <v>284.60000000000002</v>
      </c>
      <c r="V4905" s="66">
        <f t="shared" si="2176"/>
        <v>423.6</v>
      </c>
      <c r="W4905" s="54">
        <f t="shared" si="2177"/>
        <v>3.0599999999999996</v>
      </c>
      <c r="X4905" s="143">
        <f t="shared" si="2178"/>
        <v>284.60000000000002</v>
      </c>
      <c r="Y4905" s="143">
        <f t="shared" si="2179"/>
        <v>0.71199999999999986</v>
      </c>
      <c r="AD4905">
        <v>152</v>
      </c>
      <c r="AE4905">
        <v>-1</v>
      </c>
      <c r="AF4905" s="10">
        <v>37.9</v>
      </c>
      <c r="AG4905" s="10">
        <v>58.12</v>
      </c>
      <c r="AH4905" s="10">
        <f t="shared" si="2180"/>
        <v>65342.584299133276</v>
      </c>
      <c r="AI4905" s="11">
        <f t="shared" si="2168"/>
        <v>0</v>
      </c>
      <c r="AJ4905">
        <f t="shared" si="2169"/>
        <v>0</v>
      </c>
      <c r="AK4905" t="e">
        <f t="shared" si="2181"/>
        <v>#DIV/0!</v>
      </c>
      <c r="AL4905">
        <f t="shared" si="2182"/>
        <v>6.5655553392000012</v>
      </c>
      <c r="AM4905" s="5">
        <f t="shared" si="2183"/>
        <v>6.12</v>
      </c>
      <c r="AN4905">
        <v>0</v>
      </c>
      <c r="AO4905" s="72">
        <f t="shared" si="2184"/>
        <v>2.6</v>
      </c>
      <c r="AP4905" s="72">
        <f t="shared" si="2185"/>
        <v>1.4000000000000001</v>
      </c>
      <c r="AQ4905" s="72">
        <f t="shared" si="2186"/>
        <v>1.6</v>
      </c>
      <c r="AR4905" s="71" t="e">
        <f t="shared" si="2187"/>
        <v>#DIV/0!</v>
      </c>
      <c r="BA4905">
        <f t="shared" si="2188"/>
        <v>12</v>
      </c>
      <c r="BB4905" s="91" t="e">
        <f t="shared" si="2189"/>
        <v>#DIV/0!</v>
      </c>
    </row>
    <row r="4906" spans="1:54">
      <c r="A4906" s="2" t="s">
        <v>5019</v>
      </c>
      <c r="B4906" s="7" t="s">
        <v>44849</v>
      </c>
      <c r="C4906" s="17">
        <f t="shared" si="2170"/>
        <v>27.700000000000003</v>
      </c>
      <c r="D4906" s="28">
        <f t="shared" si="2171"/>
        <v>269</v>
      </c>
      <c r="E4906" s="8">
        <f t="shared" si="2190"/>
        <v>8</v>
      </c>
      <c r="F4906" s="2" t="s">
        <v>10008</v>
      </c>
      <c r="G4906" s="54">
        <f t="shared" si="2191"/>
        <v>26.8</v>
      </c>
      <c r="H4906" s="20">
        <f t="shared" si="2192"/>
        <v>0.50876209999999999</v>
      </c>
      <c r="I4906" s="14" t="s">
        <v>19958</v>
      </c>
      <c r="J4906" s="14" t="s">
        <v>14996</v>
      </c>
      <c r="K4906" s="14" t="s">
        <v>24915</v>
      </c>
      <c r="L4906" s="14" t="s">
        <v>29872</v>
      </c>
      <c r="M4906" s="28">
        <f t="shared" si="2193"/>
        <v>14.2</v>
      </c>
      <c r="N4906" s="46">
        <f t="shared" si="2172"/>
        <v>6.2</v>
      </c>
      <c r="O4906" s="17">
        <f t="shared" si="2173"/>
        <v>2.2000000000000002</v>
      </c>
      <c r="P4906" s="17">
        <f t="shared" si="2173"/>
        <v>0.60000000000000009</v>
      </c>
      <c r="Q4906" s="124">
        <f t="shared" si="2174"/>
        <v>1.2000000000000002</v>
      </c>
      <c r="R4906" s="26">
        <f t="shared" si="2175"/>
        <v>2.6</v>
      </c>
      <c r="S4906" s="2" t="s">
        <v>34854</v>
      </c>
      <c r="T4906" s="2" t="s">
        <v>39834</v>
      </c>
      <c r="U4906" s="24">
        <f t="shared" si="2176"/>
        <v>541.70000000000005</v>
      </c>
      <c r="V4906" s="66">
        <f t="shared" si="2176"/>
        <v>325.5</v>
      </c>
      <c r="W4906" s="54">
        <f t="shared" si="2177"/>
        <v>2.6799999999999997</v>
      </c>
      <c r="X4906" s="143">
        <f t="shared" si="2178"/>
        <v>541.70000000000005</v>
      </c>
      <c r="Y4906" s="143">
        <f t="shared" si="2179"/>
        <v>0.6359999999999999</v>
      </c>
      <c r="AD4906">
        <v>152</v>
      </c>
      <c r="AE4906">
        <v>-1</v>
      </c>
      <c r="AF4906" s="10">
        <v>37.9</v>
      </c>
      <c r="AG4906" s="10">
        <v>58.12</v>
      </c>
      <c r="AH4906" s="10">
        <f t="shared" si="2180"/>
        <v>325863.99611107568</v>
      </c>
      <c r="AI4906" s="11">
        <f t="shared" si="2168"/>
        <v>0</v>
      </c>
      <c r="AJ4906">
        <f t="shared" si="2169"/>
        <v>0</v>
      </c>
      <c r="AK4906" t="e">
        <f t="shared" si="2181"/>
        <v>#DIV/0!</v>
      </c>
      <c r="AL4906">
        <f t="shared" si="2182"/>
        <v>1.6859284728000001</v>
      </c>
      <c r="AM4906" s="5">
        <f t="shared" si="2183"/>
        <v>5.3400000000000007</v>
      </c>
      <c r="AN4906">
        <v>0</v>
      </c>
      <c r="AO4906" s="72">
        <f t="shared" si="2184"/>
        <v>2.6</v>
      </c>
      <c r="AP4906" s="72">
        <f t="shared" si="2185"/>
        <v>1.2000000000000002</v>
      </c>
      <c r="AQ4906" s="72">
        <f t="shared" si="2186"/>
        <v>1.4000000000000001</v>
      </c>
      <c r="AR4906" s="71" t="e">
        <f t="shared" si="2187"/>
        <v>#DIV/0!</v>
      </c>
      <c r="BA4906">
        <f t="shared" si="2188"/>
        <v>269</v>
      </c>
      <c r="BB4906" s="91" t="e">
        <f t="shared" si="2189"/>
        <v>#DIV/0!</v>
      </c>
    </row>
    <row r="4907" spans="1:54">
      <c r="A4907" s="2" t="s">
        <v>5020</v>
      </c>
      <c r="B4907" s="7" t="s">
        <v>44850</v>
      </c>
      <c r="C4907" s="17">
        <f t="shared" si="2170"/>
        <v>26.5</v>
      </c>
      <c r="D4907" s="28">
        <f t="shared" si="2171"/>
        <v>180</v>
      </c>
      <c r="E4907" s="8">
        <f t="shared" si="2190"/>
        <v>12</v>
      </c>
      <c r="F4907" s="2" t="s">
        <v>10009</v>
      </c>
      <c r="G4907" s="54">
        <f t="shared" si="2191"/>
        <v>25.6</v>
      </c>
      <c r="H4907" s="20">
        <f t="shared" si="2192"/>
        <v>0.34163400000000005</v>
      </c>
      <c r="I4907" s="14" t="s">
        <v>19959</v>
      </c>
      <c r="J4907" s="14" t="s">
        <v>14997</v>
      </c>
      <c r="K4907" s="14" t="s">
        <v>24916</v>
      </c>
      <c r="L4907" s="14" t="s">
        <v>29873</v>
      </c>
      <c r="M4907" s="28">
        <f t="shared" si="2193"/>
        <v>10.8</v>
      </c>
      <c r="N4907" s="46">
        <f t="shared" si="2172"/>
        <v>5.2</v>
      </c>
      <c r="O4907" s="17">
        <f t="shared" si="2173"/>
        <v>1</v>
      </c>
      <c r="P4907" s="17">
        <f t="shared" si="2173"/>
        <v>7.4</v>
      </c>
      <c r="Q4907" s="124">
        <f t="shared" si="2174"/>
        <v>1.4000000000000001</v>
      </c>
      <c r="R4907" s="26">
        <f t="shared" si="2175"/>
        <v>2.2000000000000002</v>
      </c>
      <c r="S4907" s="2" t="s">
        <v>34855</v>
      </c>
      <c r="T4907" s="2" t="s">
        <v>39835</v>
      </c>
      <c r="U4907" s="24">
        <f t="shared" si="2176"/>
        <v>452.6</v>
      </c>
      <c r="V4907" s="66">
        <f t="shared" si="2176"/>
        <v>369.5</v>
      </c>
      <c r="W4907" s="54">
        <f t="shared" si="2177"/>
        <v>2.5599999999999996</v>
      </c>
      <c r="X4907" s="143">
        <f t="shared" si="2178"/>
        <v>452.6</v>
      </c>
      <c r="Y4907" s="143">
        <f t="shared" si="2179"/>
        <v>0.61199999999999988</v>
      </c>
      <c r="AD4907">
        <v>152</v>
      </c>
      <c r="AE4907">
        <v>-1</v>
      </c>
      <c r="AF4907" s="10">
        <v>37.9</v>
      </c>
      <c r="AG4907" s="10">
        <v>58.12</v>
      </c>
      <c r="AH4907" s="10">
        <f t="shared" si="2180"/>
        <v>260594.86478912766</v>
      </c>
      <c r="AI4907" s="11">
        <f t="shared" si="2168"/>
        <v>0</v>
      </c>
      <c r="AJ4907">
        <f t="shared" si="2169"/>
        <v>0</v>
      </c>
      <c r="AK4907" t="e">
        <f t="shared" si="2181"/>
        <v>#DIV/0!</v>
      </c>
      <c r="AL4907">
        <f t="shared" si="2182"/>
        <v>10.718198480000002</v>
      </c>
      <c r="AM4907" s="5">
        <f t="shared" si="2183"/>
        <v>5.0999999999999996</v>
      </c>
      <c r="AN4907">
        <v>0</v>
      </c>
      <c r="AO4907" s="72">
        <f t="shared" si="2184"/>
        <v>2.2000000000000002</v>
      </c>
      <c r="AP4907" s="72">
        <f t="shared" si="2185"/>
        <v>1.4000000000000001</v>
      </c>
      <c r="AQ4907" s="72">
        <f t="shared" si="2186"/>
        <v>1.6</v>
      </c>
      <c r="AR4907" s="71" t="e">
        <f t="shared" si="2187"/>
        <v>#DIV/0!</v>
      </c>
      <c r="BA4907">
        <f t="shared" si="2188"/>
        <v>180</v>
      </c>
      <c r="BB4907" s="91" t="e">
        <f t="shared" si="2189"/>
        <v>#DIV/0!</v>
      </c>
    </row>
    <row r="4908" spans="1:54">
      <c r="A4908" s="2" t="s">
        <v>5021</v>
      </c>
      <c r="B4908" s="7" t="s">
        <v>44851</v>
      </c>
      <c r="C4908" s="17">
        <f t="shared" si="2170"/>
        <v>8.4</v>
      </c>
      <c r="D4908" s="28">
        <f t="shared" si="2171"/>
        <v>172</v>
      </c>
      <c r="E4908" s="8">
        <f t="shared" si="2190"/>
        <v>6</v>
      </c>
      <c r="F4908" s="2" t="s">
        <v>10010</v>
      </c>
      <c r="G4908" s="54">
        <f t="shared" si="2191"/>
        <v>7.3999999999999995</v>
      </c>
      <c r="H4908" s="20">
        <f t="shared" si="2192"/>
        <v>0.27515239999999996</v>
      </c>
      <c r="I4908" s="14" t="s">
        <v>19960</v>
      </c>
      <c r="J4908" s="14" t="s">
        <v>14998</v>
      </c>
      <c r="K4908" s="14" t="s">
        <v>24917</v>
      </c>
      <c r="L4908" s="14" t="s">
        <v>29874</v>
      </c>
      <c r="M4908" s="28">
        <f t="shared" si="2193"/>
        <v>14</v>
      </c>
      <c r="N4908" s="46">
        <f t="shared" si="2172"/>
        <v>5.8</v>
      </c>
      <c r="O4908" s="17">
        <f t="shared" si="2173"/>
        <v>1.2000000000000002</v>
      </c>
      <c r="P4908" s="17">
        <f t="shared" si="2173"/>
        <v>1</v>
      </c>
      <c r="Q4908" s="124">
        <f t="shared" si="2174"/>
        <v>0.4</v>
      </c>
      <c r="R4908" s="26">
        <f t="shared" si="2175"/>
        <v>0.60000000000000009</v>
      </c>
      <c r="S4908" s="2" t="s">
        <v>34856</v>
      </c>
      <c r="T4908" s="2" t="s">
        <v>39836</v>
      </c>
      <c r="U4908" s="24">
        <f t="shared" si="2176"/>
        <v>444.90000000000003</v>
      </c>
      <c r="V4908" s="66">
        <f t="shared" si="2176"/>
        <v>350</v>
      </c>
      <c r="W4908" s="54">
        <f t="shared" si="2177"/>
        <v>0.74</v>
      </c>
      <c r="X4908" s="143">
        <f t="shared" si="2178"/>
        <v>444.90000000000003</v>
      </c>
      <c r="Y4908" s="143">
        <f t="shared" si="2179"/>
        <v>0.248</v>
      </c>
      <c r="AD4908">
        <v>152</v>
      </c>
      <c r="AE4908">
        <v>-1</v>
      </c>
      <c r="AF4908" s="10">
        <v>37.9</v>
      </c>
      <c r="AG4908" s="10">
        <v>58.12</v>
      </c>
      <c r="AH4908" s="10">
        <f t="shared" si="2180"/>
        <v>292387.80905734736</v>
      </c>
      <c r="AI4908" s="11">
        <f t="shared" si="2168"/>
        <v>0</v>
      </c>
      <c r="AJ4908">
        <f t="shared" si="2169"/>
        <v>0</v>
      </c>
      <c r="AK4908" t="e">
        <f t="shared" si="2181"/>
        <v>#DIV/0!</v>
      </c>
      <c r="AL4908">
        <f t="shared" si="2182"/>
        <v>0.52189027200000015</v>
      </c>
      <c r="AM4908" s="5">
        <f t="shared" si="2183"/>
        <v>1.48</v>
      </c>
      <c r="AN4908">
        <v>0</v>
      </c>
      <c r="AO4908" s="72">
        <f t="shared" si="2184"/>
        <v>0.60000000000000009</v>
      </c>
      <c r="AP4908" s="72">
        <f t="shared" si="2185"/>
        <v>0.4</v>
      </c>
      <c r="AQ4908" s="72">
        <f t="shared" si="2186"/>
        <v>0.60000000000000009</v>
      </c>
      <c r="AR4908" s="71" t="e">
        <f t="shared" si="2187"/>
        <v>#DIV/0!</v>
      </c>
      <c r="BA4908">
        <f t="shared" si="2188"/>
        <v>172</v>
      </c>
      <c r="BB4908" s="91" t="e">
        <f t="shared" si="2189"/>
        <v>#DIV/0!</v>
      </c>
    </row>
    <row r="4909" spans="1:54">
      <c r="A4909" s="2" t="s">
        <v>5022</v>
      </c>
      <c r="B4909" s="7" t="s">
        <v>44852</v>
      </c>
      <c r="C4909" s="17">
        <f t="shared" si="2170"/>
        <v>13.600000000000001</v>
      </c>
      <c r="D4909" s="28">
        <f t="shared" si="2171"/>
        <v>57</v>
      </c>
      <c r="E4909" s="8">
        <f t="shared" si="2190"/>
        <v>13</v>
      </c>
      <c r="F4909" s="2" t="s">
        <v>10011</v>
      </c>
      <c r="G4909" s="54">
        <f t="shared" si="2191"/>
        <v>12.7</v>
      </c>
      <c r="H4909" s="20">
        <f t="shared" si="2192"/>
        <v>0.26293469999999997</v>
      </c>
      <c r="I4909" s="14" t="s">
        <v>19961</v>
      </c>
      <c r="J4909" s="14" t="s">
        <v>14999</v>
      </c>
      <c r="K4909" s="14" t="s">
        <v>24918</v>
      </c>
      <c r="L4909" s="14" t="s">
        <v>29875</v>
      </c>
      <c r="M4909" s="28">
        <f t="shared" si="2193"/>
        <v>13.5</v>
      </c>
      <c r="N4909" s="46">
        <f t="shared" si="2172"/>
        <v>5.6</v>
      </c>
      <c r="O4909" s="17">
        <f t="shared" si="2173"/>
        <v>2.6</v>
      </c>
      <c r="P4909" s="17">
        <f t="shared" si="2173"/>
        <v>2</v>
      </c>
      <c r="Q4909" s="124">
        <f t="shared" si="2174"/>
        <v>0.8</v>
      </c>
      <c r="R4909" s="26">
        <f t="shared" si="2175"/>
        <v>1.2000000000000002</v>
      </c>
      <c r="S4909" s="2" t="s">
        <v>34857</v>
      </c>
      <c r="T4909" s="2" t="s">
        <v>39837</v>
      </c>
      <c r="U4909" s="24">
        <f t="shared" si="2176"/>
        <v>330.1</v>
      </c>
      <c r="V4909" s="66">
        <f t="shared" si="2176"/>
        <v>407.90000000000003</v>
      </c>
      <c r="W4909" s="54">
        <f t="shared" si="2177"/>
        <v>1.27</v>
      </c>
      <c r="X4909" s="143">
        <f t="shared" si="2178"/>
        <v>330.1</v>
      </c>
      <c r="Y4909" s="143">
        <f t="shared" si="2179"/>
        <v>0.35399999999999998</v>
      </c>
      <c r="AD4909">
        <v>152</v>
      </c>
      <c r="AE4909">
        <v>-1</v>
      </c>
      <c r="AF4909" s="10">
        <v>37.9</v>
      </c>
      <c r="AG4909" s="10">
        <v>58.12</v>
      </c>
      <c r="AH4909" s="10">
        <f t="shared" si="2180"/>
        <v>166040.37559900119</v>
      </c>
      <c r="AI4909" s="11">
        <f t="shared" si="2168"/>
        <v>0</v>
      </c>
      <c r="AJ4909">
        <f t="shared" si="2169"/>
        <v>0</v>
      </c>
      <c r="AK4909" t="e">
        <f t="shared" si="2181"/>
        <v>#DIV/0!</v>
      </c>
      <c r="AL4909">
        <f t="shared" si="2182"/>
        <v>4.5992874720000012</v>
      </c>
      <c r="AM4909" s="5">
        <f t="shared" si="2183"/>
        <v>2.5200000000000005</v>
      </c>
      <c r="AN4909">
        <v>0</v>
      </c>
      <c r="AO4909" s="72">
        <f t="shared" si="2184"/>
        <v>1.2000000000000002</v>
      </c>
      <c r="AP4909" s="72">
        <f t="shared" si="2185"/>
        <v>0.8</v>
      </c>
      <c r="AQ4909" s="72">
        <f t="shared" si="2186"/>
        <v>1</v>
      </c>
      <c r="AR4909" s="71" t="e">
        <f t="shared" si="2187"/>
        <v>#DIV/0!</v>
      </c>
      <c r="BA4909">
        <f t="shared" si="2188"/>
        <v>57</v>
      </c>
      <c r="BB4909" s="91" t="e">
        <f t="shared" si="2189"/>
        <v>#DIV/0!</v>
      </c>
    </row>
    <row r="4910" spans="1:54">
      <c r="A4910" s="2" t="s">
        <v>5023</v>
      </c>
      <c r="B4910" s="7" t="s">
        <v>44853</v>
      </c>
      <c r="C4910" s="17">
        <f t="shared" si="2170"/>
        <v>24.200000000000003</v>
      </c>
      <c r="D4910" s="28">
        <f t="shared" si="2171"/>
        <v>146</v>
      </c>
      <c r="E4910" s="8">
        <f t="shared" si="2190"/>
        <v>13</v>
      </c>
      <c r="F4910" s="2" t="s">
        <v>10012</v>
      </c>
      <c r="G4910" s="54">
        <f t="shared" si="2191"/>
        <v>23.200000000000003</v>
      </c>
      <c r="H4910" s="20">
        <f t="shared" si="2192"/>
        <v>0.45060920000000004</v>
      </c>
      <c r="I4910" s="14" t="s">
        <v>19962</v>
      </c>
      <c r="J4910" s="14" t="s">
        <v>15000</v>
      </c>
      <c r="K4910" s="14" t="s">
        <v>24919</v>
      </c>
      <c r="L4910" s="14" t="s">
        <v>29876</v>
      </c>
      <c r="M4910" s="28">
        <f t="shared" si="2193"/>
        <v>9.8000000000000007</v>
      </c>
      <c r="N4910" s="46">
        <f t="shared" si="2172"/>
        <v>5.4</v>
      </c>
      <c r="O4910" s="17">
        <f t="shared" si="2173"/>
        <v>2.2000000000000002</v>
      </c>
      <c r="P4910" s="17">
        <f t="shared" si="2173"/>
        <v>9.4</v>
      </c>
      <c r="Q4910" s="124">
        <f t="shared" si="2174"/>
        <v>0.8</v>
      </c>
      <c r="R4910" s="26">
        <f t="shared" si="2175"/>
        <v>1.6</v>
      </c>
      <c r="S4910" s="2" t="s">
        <v>34858</v>
      </c>
      <c r="T4910" s="2" t="s">
        <v>39838</v>
      </c>
      <c r="U4910" s="24">
        <f t="shared" si="2176"/>
        <v>418.8</v>
      </c>
      <c r="V4910" s="66">
        <f t="shared" si="2176"/>
        <v>421.90000000000003</v>
      </c>
      <c r="W4910" s="54">
        <f t="shared" si="2177"/>
        <v>2.3199999999999998</v>
      </c>
      <c r="X4910" s="143">
        <f t="shared" si="2178"/>
        <v>418.8</v>
      </c>
      <c r="Y4910" s="143">
        <f t="shared" si="2179"/>
        <v>0.56399999999999995</v>
      </c>
      <c r="AD4910">
        <v>152</v>
      </c>
      <c r="AE4910">
        <v>-1</v>
      </c>
      <c r="AF4910" s="10">
        <v>37.9</v>
      </c>
      <c r="AG4910" s="10">
        <v>58.12</v>
      </c>
      <c r="AH4910" s="10">
        <f t="shared" si="2180"/>
        <v>87227.817741377119</v>
      </c>
      <c r="AI4910" s="11">
        <f t="shared" si="2168"/>
        <v>0</v>
      </c>
      <c r="AJ4910">
        <f t="shared" si="2169"/>
        <v>0</v>
      </c>
      <c r="AK4910" t="e">
        <f t="shared" si="2181"/>
        <v>#DIV/0!</v>
      </c>
      <c r="AL4910">
        <f t="shared" si="2182"/>
        <v>18.178242790400002</v>
      </c>
      <c r="AM4910" s="5">
        <f t="shared" si="2183"/>
        <v>4.6400000000000006</v>
      </c>
      <c r="AN4910">
        <v>0</v>
      </c>
      <c r="AO4910" s="72">
        <f t="shared" si="2184"/>
        <v>1.6</v>
      </c>
      <c r="AP4910" s="72">
        <f t="shared" si="2185"/>
        <v>0.8</v>
      </c>
      <c r="AQ4910" s="72">
        <f t="shared" si="2186"/>
        <v>1</v>
      </c>
      <c r="AR4910" s="71" t="e">
        <f t="shared" si="2187"/>
        <v>#DIV/0!</v>
      </c>
      <c r="BA4910">
        <f t="shared" si="2188"/>
        <v>146</v>
      </c>
      <c r="BB4910" s="91" t="e">
        <f t="shared" si="2189"/>
        <v>#DIV/0!</v>
      </c>
    </row>
    <row r="4911" spans="1:54">
      <c r="A4911" s="2" t="s">
        <v>5024</v>
      </c>
      <c r="B4911" s="7" t="s">
        <v>44854</v>
      </c>
      <c r="C4911" s="17">
        <f t="shared" si="2170"/>
        <v>17.8</v>
      </c>
      <c r="D4911" s="28">
        <f t="shared" si="2171"/>
        <v>87</v>
      </c>
      <c r="E4911" s="8">
        <f t="shared" si="2190"/>
        <v>5</v>
      </c>
      <c r="F4911" s="2" t="s">
        <v>10013</v>
      </c>
      <c r="G4911" s="54">
        <f t="shared" si="2191"/>
        <v>16.8</v>
      </c>
      <c r="H4911" s="20">
        <f t="shared" si="2192"/>
        <v>0.85312100000000002</v>
      </c>
      <c r="I4911" s="14" t="s">
        <v>19916</v>
      </c>
      <c r="J4911" s="14" t="s">
        <v>15001</v>
      </c>
      <c r="K4911" s="14" t="s">
        <v>24920</v>
      </c>
      <c r="L4911" s="14" t="s">
        <v>29877</v>
      </c>
      <c r="M4911" s="28">
        <f t="shared" si="2193"/>
        <v>12</v>
      </c>
      <c r="N4911" s="46">
        <f t="shared" si="2172"/>
        <v>7</v>
      </c>
      <c r="O4911" s="17">
        <f t="shared" si="2173"/>
        <v>1.4000000000000001</v>
      </c>
      <c r="P4911" s="17">
        <f t="shared" si="2173"/>
        <v>5</v>
      </c>
      <c r="Q4911" s="124">
        <f t="shared" si="2174"/>
        <v>0.2</v>
      </c>
      <c r="R4911" s="26">
        <f t="shared" si="2175"/>
        <v>1.2000000000000002</v>
      </c>
      <c r="S4911" s="2" t="s">
        <v>34859</v>
      </c>
      <c r="T4911" s="2" t="s">
        <v>39839</v>
      </c>
      <c r="U4911" s="24">
        <f t="shared" si="2176"/>
        <v>360.40000000000003</v>
      </c>
      <c r="V4911" s="66">
        <f t="shared" si="2176"/>
        <v>419.1</v>
      </c>
      <c r="W4911" s="54">
        <f t="shared" si="2177"/>
        <v>1.68</v>
      </c>
      <c r="X4911" s="143">
        <f t="shared" si="2178"/>
        <v>360.40000000000003</v>
      </c>
      <c r="Y4911" s="143">
        <f t="shared" si="2179"/>
        <v>0.43599999999999994</v>
      </c>
      <c r="AD4911">
        <v>152</v>
      </c>
      <c r="AE4911">
        <v>-1</v>
      </c>
      <c r="AF4911" s="10">
        <v>37.9</v>
      </c>
      <c r="AG4911" s="10">
        <v>58.12</v>
      </c>
      <c r="AH4911" s="10">
        <f t="shared" si="2180"/>
        <v>110581.92589217746</v>
      </c>
      <c r="AI4911" s="11">
        <f t="shared" si="2168"/>
        <v>0</v>
      </c>
      <c r="AJ4911">
        <f t="shared" si="2169"/>
        <v>0</v>
      </c>
      <c r="AK4911" t="e">
        <f t="shared" si="2181"/>
        <v>#DIV/0!</v>
      </c>
      <c r="AL4911">
        <f t="shared" si="2182"/>
        <v>1.2337836000000002</v>
      </c>
      <c r="AM4911" s="5">
        <f t="shared" si="2183"/>
        <v>3.3600000000000003</v>
      </c>
      <c r="AN4911">
        <v>0</v>
      </c>
      <c r="AO4911" s="72">
        <f t="shared" si="2184"/>
        <v>1.2000000000000002</v>
      </c>
      <c r="AP4911" s="72">
        <f t="shared" si="2185"/>
        <v>0.2</v>
      </c>
      <c r="AQ4911" s="72">
        <f t="shared" si="2186"/>
        <v>0.2</v>
      </c>
      <c r="AR4911" s="71" t="e">
        <f t="shared" si="2187"/>
        <v>#DIV/0!</v>
      </c>
      <c r="BA4911">
        <f t="shared" si="2188"/>
        <v>87</v>
      </c>
      <c r="BB4911" s="91" t="e">
        <f t="shared" si="2189"/>
        <v>#DIV/0!</v>
      </c>
    </row>
    <row r="4912" spans="1:54">
      <c r="A4912" s="2" t="s">
        <v>5025</v>
      </c>
      <c r="B4912" s="7" t="s">
        <v>44855</v>
      </c>
      <c r="C4912" s="17">
        <f t="shared" si="2170"/>
        <v>33</v>
      </c>
      <c r="D4912" s="28">
        <f t="shared" si="2171"/>
        <v>191</v>
      </c>
      <c r="E4912" s="8">
        <f t="shared" si="2190"/>
        <v>20</v>
      </c>
      <c r="F4912" s="2" t="s">
        <v>10014</v>
      </c>
      <c r="G4912" s="54">
        <f t="shared" si="2191"/>
        <v>32.1</v>
      </c>
      <c r="H4912" s="20">
        <f t="shared" si="2192"/>
        <v>0.15575890000000001</v>
      </c>
      <c r="I4912" s="14" t="s">
        <v>19963</v>
      </c>
      <c r="J4912" s="14" t="s">
        <v>15002</v>
      </c>
      <c r="K4912" s="14" t="s">
        <v>24921</v>
      </c>
      <c r="L4912" s="14" t="s">
        <v>29878</v>
      </c>
      <c r="M4912" s="28">
        <f t="shared" si="2193"/>
        <v>13.3</v>
      </c>
      <c r="N4912" s="46">
        <f t="shared" si="2172"/>
        <v>5.2</v>
      </c>
      <c r="O4912" s="17">
        <f t="shared" si="2173"/>
        <v>2.8000000000000003</v>
      </c>
      <c r="P4912" s="17">
        <f t="shared" si="2173"/>
        <v>2.4000000000000004</v>
      </c>
      <c r="Q4912" s="124">
        <f t="shared" si="2174"/>
        <v>1.6</v>
      </c>
      <c r="R4912" s="26">
        <f t="shared" si="2175"/>
        <v>2</v>
      </c>
      <c r="S4912" s="2" t="s">
        <v>34860</v>
      </c>
      <c r="T4912" s="2" t="s">
        <v>39840</v>
      </c>
      <c r="U4912" s="24">
        <f t="shared" si="2176"/>
        <v>463.90000000000003</v>
      </c>
      <c r="V4912" s="66">
        <f t="shared" si="2176"/>
        <v>336.8</v>
      </c>
      <c r="W4912" s="54">
        <f t="shared" si="2177"/>
        <v>3.21</v>
      </c>
      <c r="X4912" s="143">
        <f t="shared" si="2178"/>
        <v>463.90000000000003</v>
      </c>
      <c r="Y4912" s="143">
        <f t="shared" si="2179"/>
        <v>0.74199999999999999</v>
      </c>
      <c r="AD4912">
        <v>152</v>
      </c>
      <c r="AE4912">
        <v>-1</v>
      </c>
      <c r="AF4912" s="10">
        <v>37.9</v>
      </c>
      <c r="AG4912" s="10">
        <v>58.12</v>
      </c>
      <c r="AH4912" s="10">
        <f t="shared" si="2180"/>
        <v>311229.98827927094</v>
      </c>
      <c r="AI4912" s="11">
        <f t="shared" si="2168"/>
        <v>0</v>
      </c>
      <c r="AJ4912">
        <f t="shared" si="2169"/>
        <v>0</v>
      </c>
      <c r="AK4912" t="e">
        <f t="shared" si="2181"/>
        <v>#DIV/0!</v>
      </c>
      <c r="AL4912">
        <f t="shared" si="2182"/>
        <v>11.346600384000002</v>
      </c>
      <c r="AM4912" s="5">
        <f t="shared" si="2183"/>
        <v>6.4</v>
      </c>
      <c r="AN4912">
        <v>0</v>
      </c>
      <c r="AO4912" s="72">
        <f t="shared" si="2184"/>
        <v>2</v>
      </c>
      <c r="AP4912" s="72">
        <f t="shared" si="2185"/>
        <v>1.6</v>
      </c>
      <c r="AQ4912" s="72">
        <f t="shared" si="2186"/>
        <v>1.8</v>
      </c>
      <c r="AR4912" s="71" t="e">
        <f t="shared" si="2187"/>
        <v>#DIV/0!</v>
      </c>
      <c r="BA4912">
        <f t="shared" si="2188"/>
        <v>191</v>
      </c>
      <c r="BB4912" s="91" t="e">
        <f t="shared" si="2189"/>
        <v>#DIV/0!</v>
      </c>
    </row>
    <row r="4913" spans="1:54">
      <c r="A4913" s="2" t="s">
        <v>5026</v>
      </c>
      <c r="B4913" s="7" t="s">
        <v>44856</v>
      </c>
      <c r="C4913" s="17">
        <f t="shared" si="2170"/>
        <v>19.5</v>
      </c>
      <c r="D4913" s="28">
        <f t="shared" si="2171"/>
        <v>216</v>
      </c>
      <c r="E4913" s="8">
        <f t="shared" si="2190"/>
        <v>13</v>
      </c>
      <c r="F4913" s="2" t="s">
        <v>10015</v>
      </c>
      <c r="G4913" s="54">
        <f t="shared" si="2191"/>
        <v>18.5</v>
      </c>
      <c r="H4913" s="20">
        <f t="shared" si="2192"/>
        <v>0.4656901</v>
      </c>
      <c r="I4913" s="14" t="s">
        <v>19964</v>
      </c>
      <c r="J4913" s="14" t="s">
        <v>15003</v>
      </c>
      <c r="K4913" s="14" t="s">
        <v>24922</v>
      </c>
      <c r="L4913" s="14" t="s">
        <v>29879</v>
      </c>
      <c r="M4913" s="28">
        <f t="shared" si="2193"/>
        <v>10.8</v>
      </c>
      <c r="N4913" s="46">
        <f t="shared" si="2172"/>
        <v>5.4</v>
      </c>
      <c r="O4913" s="17">
        <f t="shared" si="2173"/>
        <v>2</v>
      </c>
      <c r="P4913" s="17">
        <f t="shared" si="2173"/>
        <v>7.4</v>
      </c>
      <c r="Q4913" s="124">
        <f t="shared" si="2174"/>
        <v>0.8</v>
      </c>
      <c r="R4913" s="26">
        <f t="shared" si="2175"/>
        <v>1.6</v>
      </c>
      <c r="S4913" s="2" t="s">
        <v>34861</v>
      </c>
      <c r="T4913" s="2" t="s">
        <v>39841</v>
      </c>
      <c r="U4913" s="24">
        <f t="shared" si="2176"/>
        <v>489.5</v>
      </c>
      <c r="V4913" s="66">
        <f t="shared" si="2176"/>
        <v>329.5</v>
      </c>
      <c r="W4913" s="54">
        <f t="shared" si="2177"/>
        <v>1.85</v>
      </c>
      <c r="X4913" s="143">
        <f t="shared" si="2178"/>
        <v>489.5</v>
      </c>
      <c r="Y4913" s="143">
        <f t="shared" si="2179"/>
        <v>0.47</v>
      </c>
      <c r="AD4913">
        <v>152</v>
      </c>
      <c r="AE4913">
        <v>-1</v>
      </c>
      <c r="AF4913" s="10">
        <v>37.9</v>
      </c>
      <c r="AG4913" s="10">
        <v>58.12</v>
      </c>
      <c r="AH4913" s="10">
        <f t="shared" si="2180"/>
        <v>320788.55234606855</v>
      </c>
      <c r="AI4913" s="11">
        <f t="shared" si="2168"/>
        <v>0</v>
      </c>
      <c r="AJ4913">
        <f t="shared" si="2169"/>
        <v>0</v>
      </c>
      <c r="AK4913" t="e">
        <f t="shared" si="2181"/>
        <v>#DIV/0!</v>
      </c>
      <c r="AL4913">
        <f t="shared" si="2182"/>
        <v>12.652458432000001</v>
      </c>
      <c r="AM4913" s="5">
        <f t="shared" si="2183"/>
        <v>3.7</v>
      </c>
      <c r="AN4913">
        <v>0</v>
      </c>
      <c r="AO4913" s="72">
        <f t="shared" si="2184"/>
        <v>1.6</v>
      </c>
      <c r="AP4913" s="72">
        <f t="shared" si="2185"/>
        <v>0.8</v>
      </c>
      <c r="AQ4913" s="72">
        <f t="shared" si="2186"/>
        <v>1</v>
      </c>
      <c r="AR4913" s="71" t="e">
        <f t="shared" si="2187"/>
        <v>#DIV/0!</v>
      </c>
      <c r="BA4913">
        <f t="shared" si="2188"/>
        <v>216</v>
      </c>
      <c r="BB4913" s="91" t="e">
        <f t="shared" si="2189"/>
        <v>#DIV/0!</v>
      </c>
    </row>
    <row r="4914" spans="1:54">
      <c r="A4914" s="2" t="s">
        <v>5027</v>
      </c>
      <c r="B4914" s="7" t="s">
        <v>44857</v>
      </c>
      <c r="C4914" s="17">
        <f t="shared" si="2170"/>
        <v>17.900000000000002</v>
      </c>
      <c r="D4914" s="28">
        <f t="shared" si="2171"/>
        <v>159</v>
      </c>
      <c r="E4914" s="8">
        <f t="shared" si="2190"/>
        <v>9</v>
      </c>
      <c r="F4914" s="2" t="s">
        <v>10016</v>
      </c>
      <c r="G4914" s="54">
        <f t="shared" si="2191"/>
        <v>17</v>
      </c>
      <c r="H4914" s="20">
        <f t="shared" si="2192"/>
        <v>0.460225</v>
      </c>
      <c r="I4914" s="14" t="s">
        <v>19965</v>
      </c>
      <c r="J4914" s="14" t="s">
        <v>15004</v>
      </c>
      <c r="K4914" s="14" t="s">
        <v>24923</v>
      </c>
      <c r="L4914" s="14" t="s">
        <v>29880</v>
      </c>
      <c r="M4914" s="28">
        <f t="shared" si="2193"/>
        <v>9.6</v>
      </c>
      <c r="N4914" s="46">
        <f t="shared" si="2172"/>
        <v>5.8</v>
      </c>
      <c r="O4914" s="17">
        <f t="shared" si="2173"/>
        <v>1</v>
      </c>
      <c r="P4914" s="17">
        <f t="shared" si="2173"/>
        <v>9.8000000000000007</v>
      </c>
      <c r="Q4914" s="124">
        <f t="shared" si="2174"/>
        <v>0.8</v>
      </c>
      <c r="R4914" s="26">
        <f t="shared" si="2175"/>
        <v>1.6</v>
      </c>
      <c r="S4914" s="2" t="s">
        <v>34862</v>
      </c>
      <c r="T4914" s="2" t="s">
        <v>39842</v>
      </c>
      <c r="U4914" s="24">
        <f t="shared" si="2176"/>
        <v>432.1</v>
      </c>
      <c r="V4914" s="66">
        <f t="shared" si="2176"/>
        <v>388.70000000000005</v>
      </c>
      <c r="W4914" s="54">
        <f t="shared" si="2177"/>
        <v>1.7</v>
      </c>
      <c r="X4914" s="143">
        <f t="shared" si="2178"/>
        <v>432.1</v>
      </c>
      <c r="Y4914" s="143">
        <f t="shared" si="2179"/>
        <v>0.43999999999999995</v>
      </c>
      <c r="AD4914">
        <v>152</v>
      </c>
      <c r="AE4914">
        <v>-1</v>
      </c>
      <c r="AF4914" s="10">
        <v>37.9</v>
      </c>
      <c r="AG4914" s="10">
        <v>58.12</v>
      </c>
      <c r="AH4914" s="10">
        <f t="shared" si="2180"/>
        <v>221447.23638592788</v>
      </c>
      <c r="AI4914" s="11">
        <f t="shared" si="2168"/>
        <v>0</v>
      </c>
      <c r="AJ4914">
        <f t="shared" si="2169"/>
        <v>0</v>
      </c>
      <c r="AK4914" t="e">
        <f t="shared" si="2181"/>
        <v>#DIV/0!</v>
      </c>
      <c r="AL4914">
        <f t="shared" si="2182"/>
        <v>8.4636720000000008</v>
      </c>
      <c r="AM4914" s="5">
        <f t="shared" si="2183"/>
        <v>3.3800000000000003</v>
      </c>
      <c r="AN4914">
        <v>0</v>
      </c>
      <c r="AO4914" s="72">
        <f t="shared" si="2184"/>
        <v>1.6</v>
      </c>
      <c r="AP4914" s="72">
        <f t="shared" si="2185"/>
        <v>0.8</v>
      </c>
      <c r="AQ4914" s="72">
        <f t="shared" si="2186"/>
        <v>1</v>
      </c>
      <c r="AR4914" s="71" t="e">
        <f t="shared" si="2187"/>
        <v>#DIV/0!</v>
      </c>
      <c r="BA4914">
        <f t="shared" si="2188"/>
        <v>159</v>
      </c>
      <c r="BB4914" s="91" t="e">
        <f t="shared" si="2189"/>
        <v>#DIV/0!</v>
      </c>
    </row>
    <row r="4915" spans="1:54">
      <c r="A4915" s="2" t="s">
        <v>5028</v>
      </c>
      <c r="B4915" s="7" t="s">
        <v>44858</v>
      </c>
      <c r="C4915" s="17">
        <f t="shared" si="2170"/>
        <v>25.1</v>
      </c>
      <c r="D4915" s="28">
        <f t="shared" si="2171"/>
        <v>99</v>
      </c>
      <c r="E4915" s="8">
        <f t="shared" si="2190"/>
        <v>9</v>
      </c>
      <c r="F4915" s="2" t="s">
        <v>10017</v>
      </c>
      <c r="G4915" s="54">
        <f t="shared" si="2191"/>
        <v>24.200000000000003</v>
      </c>
      <c r="H4915" s="20">
        <f t="shared" si="2192"/>
        <v>0.65661079999999994</v>
      </c>
      <c r="I4915" s="14" t="s">
        <v>19966</v>
      </c>
      <c r="J4915" s="14" t="s">
        <v>15005</v>
      </c>
      <c r="K4915" s="14" t="s">
        <v>24924</v>
      </c>
      <c r="L4915" s="14" t="s">
        <v>29881</v>
      </c>
      <c r="M4915" s="28">
        <f t="shared" si="2193"/>
        <v>10.5</v>
      </c>
      <c r="N4915" s="46">
        <f t="shared" si="2172"/>
        <v>5.2</v>
      </c>
      <c r="O4915" s="17">
        <f t="shared" si="2173"/>
        <v>2</v>
      </c>
      <c r="P4915" s="17">
        <f t="shared" si="2173"/>
        <v>8</v>
      </c>
      <c r="Q4915" s="124">
        <f t="shared" si="2174"/>
        <v>0.4</v>
      </c>
      <c r="R4915" s="26">
        <f t="shared" si="2175"/>
        <v>1.2000000000000002</v>
      </c>
      <c r="S4915" s="2" t="s">
        <v>34863</v>
      </c>
      <c r="T4915" s="2" t="s">
        <v>39843</v>
      </c>
      <c r="U4915" s="24">
        <f t="shared" si="2176"/>
        <v>372.20000000000005</v>
      </c>
      <c r="V4915" s="66">
        <f t="shared" si="2176"/>
        <v>292.5</v>
      </c>
      <c r="W4915" s="54">
        <f t="shared" si="2177"/>
        <v>2.42</v>
      </c>
      <c r="X4915" s="143">
        <f t="shared" si="2178"/>
        <v>372.20000000000005</v>
      </c>
      <c r="Y4915" s="143">
        <f t="shared" si="2179"/>
        <v>0.58399999999999996</v>
      </c>
      <c r="AD4915">
        <v>152</v>
      </c>
      <c r="AE4915">
        <v>-1</v>
      </c>
      <c r="AF4915" s="10">
        <v>37.9</v>
      </c>
      <c r="AG4915" s="10">
        <v>58.12</v>
      </c>
      <c r="AH4915" s="10">
        <f t="shared" si="2180"/>
        <v>363585.71977328294</v>
      </c>
      <c r="AI4915" s="11">
        <f t="shared" si="2168"/>
        <v>0</v>
      </c>
      <c r="AJ4915">
        <f t="shared" si="2169"/>
        <v>0</v>
      </c>
      <c r="AK4915" t="e">
        <f t="shared" si="2181"/>
        <v>#DIV/0!</v>
      </c>
      <c r="AL4915">
        <f t="shared" si="2182"/>
        <v>6.5930726400000017</v>
      </c>
      <c r="AM4915" s="5">
        <f t="shared" si="2183"/>
        <v>4.82</v>
      </c>
      <c r="AN4915">
        <v>0</v>
      </c>
      <c r="AO4915" s="72">
        <f t="shared" si="2184"/>
        <v>1.2000000000000002</v>
      </c>
      <c r="AP4915" s="72">
        <f t="shared" si="2185"/>
        <v>0.4</v>
      </c>
      <c r="AQ4915" s="72">
        <f t="shared" si="2186"/>
        <v>0.60000000000000009</v>
      </c>
      <c r="AR4915" s="71" t="e">
        <f t="shared" si="2187"/>
        <v>#DIV/0!</v>
      </c>
      <c r="BA4915">
        <f t="shared" si="2188"/>
        <v>99</v>
      </c>
      <c r="BB4915" s="91" t="e">
        <f t="shared" si="2189"/>
        <v>#DIV/0!</v>
      </c>
    </row>
    <row r="4916" spans="1:54">
      <c r="A4916" s="2" t="s">
        <v>5029</v>
      </c>
      <c r="B4916" s="7" t="s">
        <v>44859</v>
      </c>
      <c r="C4916" s="17">
        <f t="shared" si="2170"/>
        <v>25.3</v>
      </c>
      <c r="D4916" s="28">
        <f t="shared" si="2171"/>
        <v>226</v>
      </c>
      <c r="E4916" s="8">
        <f t="shared" si="2190"/>
        <v>9</v>
      </c>
      <c r="F4916" s="2" t="s">
        <v>10018</v>
      </c>
      <c r="G4916" s="54">
        <f t="shared" si="2191"/>
        <v>24.400000000000002</v>
      </c>
      <c r="H4916" s="20">
        <f t="shared" si="2192"/>
        <v>0.18119250000000001</v>
      </c>
      <c r="I4916" s="14" t="s">
        <v>19967</v>
      </c>
      <c r="J4916" s="14" t="s">
        <v>15006</v>
      </c>
      <c r="K4916" s="14" t="s">
        <v>24925</v>
      </c>
      <c r="L4916" s="14" t="s">
        <v>29882</v>
      </c>
      <c r="M4916" s="28">
        <f t="shared" si="2193"/>
        <v>9.8000000000000007</v>
      </c>
      <c r="N4916" s="46">
        <f t="shared" si="2172"/>
        <v>5.4</v>
      </c>
      <c r="O4916" s="17">
        <f t="shared" si="2173"/>
        <v>1</v>
      </c>
      <c r="P4916" s="17">
        <f t="shared" si="2173"/>
        <v>9.4</v>
      </c>
      <c r="Q4916" s="124">
        <f t="shared" si="2174"/>
        <v>0.8</v>
      </c>
      <c r="R4916" s="26">
        <f t="shared" si="2175"/>
        <v>1</v>
      </c>
      <c r="S4916" s="2" t="s">
        <v>34864</v>
      </c>
      <c r="T4916" s="2" t="s">
        <v>39844</v>
      </c>
      <c r="U4916" s="24">
        <f t="shared" si="2176"/>
        <v>499.40000000000003</v>
      </c>
      <c r="V4916" s="66">
        <f t="shared" si="2176"/>
        <v>331</v>
      </c>
      <c r="W4916" s="54">
        <f t="shared" si="2177"/>
        <v>2.44</v>
      </c>
      <c r="X4916" s="143">
        <f t="shared" si="2178"/>
        <v>499.40000000000003</v>
      </c>
      <c r="Y4916" s="143">
        <f t="shared" si="2179"/>
        <v>0.58799999999999997</v>
      </c>
      <c r="AD4916">
        <v>152</v>
      </c>
      <c r="AE4916">
        <v>-1</v>
      </c>
      <c r="AF4916" s="10">
        <v>37.9</v>
      </c>
      <c r="AG4916" s="10">
        <v>58.12</v>
      </c>
      <c r="AH4916" s="10">
        <f t="shared" si="2180"/>
        <v>318872.77447802277</v>
      </c>
      <c r="AI4916" s="11">
        <f t="shared" si="2168"/>
        <v>0</v>
      </c>
      <c r="AJ4916">
        <f t="shared" si="2169"/>
        <v>0</v>
      </c>
      <c r="AK4916" t="e">
        <f t="shared" si="2181"/>
        <v>#DIV/0!</v>
      </c>
      <c r="AL4916">
        <f t="shared" si="2182"/>
        <v>7.6967905000000005</v>
      </c>
      <c r="AM4916" s="5">
        <f t="shared" si="2183"/>
        <v>4.8600000000000003</v>
      </c>
      <c r="AN4916">
        <v>0</v>
      </c>
      <c r="AO4916" s="72">
        <f t="shared" si="2184"/>
        <v>1</v>
      </c>
      <c r="AP4916" s="72">
        <f t="shared" si="2185"/>
        <v>0.8</v>
      </c>
      <c r="AQ4916" s="72">
        <f t="shared" si="2186"/>
        <v>1</v>
      </c>
      <c r="AR4916" s="71" t="e">
        <f t="shared" si="2187"/>
        <v>#DIV/0!</v>
      </c>
      <c r="BA4916">
        <f t="shared" si="2188"/>
        <v>226</v>
      </c>
      <c r="BB4916" s="91" t="e">
        <f t="shared" si="2189"/>
        <v>#DIV/0!</v>
      </c>
    </row>
    <row r="4917" spans="1:54">
      <c r="A4917" s="2" t="s">
        <v>5030</v>
      </c>
      <c r="B4917" s="7" t="s">
        <v>44860</v>
      </c>
      <c r="C4917" s="17">
        <f t="shared" si="2170"/>
        <v>36.9</v>
      </c>
      <c r="D4917" s="28">
        <f t="shared" si="2171"/>
        <v>195</v>
      </c>
      <c r="E4917" s="8">
        <f t="shared" si="2190"/>
        <v>5</v>
      </c>
      <c r="F4917" s="2" t="s">
        <v>10019</v>
      </c>
      <c r="G4917" s="54">
        <f t="shared" si="2191"/>
        <v>36</v>
      </c>
      <c r="H4917" s="20">
        <f t="shared" si="2192"/>
        <v>0.55449649999999995</v>
      </c>
      <c r="I4917" s="14" t="s">
        <v>19968</v>
      </c>
      <c r="J4917" s="14" t="s">
        <v>15007</v>
      </c>
      <c r="K4917" s="14" t="s">
        <v>24926</v>
      </c>
      <c r="L4917" s="14" t="s">
        <v>29883</v>
      </c>
      <c r="M4917" s="28">
        <f t="shared" si="2193"/>
        <v>12.4</v>
      </c>
      <c r="N4917" s="46">
        <f t="shared" si="2172"/>
        <v>6.2</v>
      </c>
      <c r="O4917" s="17">
        <f t="shared" si="2173"/>
        <v>1.2000000000000002</v>
      </c>
      <c r="P4917" s="17">
        <f t="shared" si="2173"/>
        <v>4.2</v>
      </c>
      <c r="Q4917" s="124">
        <f t="shared" si="2174"/>
        <v>0.2</v>
      </c>
      <c r="R4917" s="26">
        <f t="shared" si="2175"/>
        <v>0.4</v>
      </c>
      <c r="S4917" s="2" t="s">
        <v>34865</v>
      </c>
      <c r="T4917" s="2" t="s">
        <v>39845</v>
      </c>
      <c r="U4917" s="24">
        <f t="shared" si="2176"/>
        <v>468.40000000000003</v>
      </c>
      <c r="V4917" s="66">
        <f t="shared" si="2176"/>
        <v>299.40000000000003</v>
      </c>
      <c r="W4917" s="54">
        <f t="shared" si="2177"/>
        <v>3.5999999999999996</v>
      </c>
      <c r="X4917" s="143">
        <f t="shared" si="2178"/>
        <v>468.40000000000003</v>
      </c>
      <c r="Y4917" s="143">
        <f t="shared" si="2179"/>
        <v>0.82</v>
      </c>
      <c r="AD4917">
        <v>152</v>
      </c>
      <c r="AE4917">
        <v>-1</v>
      </c>
      <c r="AF4917" s="10">
        <v>37.9</v>
      </c>
      <c r="AG4917" s="10">
        <v>58.12</v>
      </c>
      <c r="AH4917" s="10">
        <f t="shared" si="2180"/>
        <v>356218.22111011285</v>
      </c>
      <c r="AI4917" s="11">
        <f t="shared" si="2168"/>
        <v>0</v>
      </c>
      <c r="AJ4917">
        <f t="shared" si="2169"/>
        <v>0</v>
      </c>
      <c r="AK4917" t="e">
        <f t="shared" si="2181"/>
        <v>#DIV/0!</v>
      </c>
      <c r="AL4917">
        <f t="shared" si="2182"/>
        <v>0.89813505600000054</v>
      </c>
      <c r="AM4917" s="5">
        <f t="shared" si="2183"/>
        <v>7.18</v>
      </c>
      <c r="AN4917">
        <v>0</v>
      </c>
      <c r="AO4917" s="72">
        <f t="shared" si="2184"/>
        <v>0.4</v>
      </c>
      <c r="AP4917" s="72">
        <f t="shared" si="2185"/>
        <v>0.2</v>
      </c>
      <c r="AQ4917" s="72">
        <f t="shared" si="2186"/>
        <v>0.2</v>
      </c>
      <c r="AR4917" s="71" t="e">
        <f t="shared" si="2187"/>
        <v>#DIV/0!</v>
      </c>
      <c r="BA4917">
        <f t="shared" si="2188"/>
        <v>195</v>
      </c>
      <c r="BB4917" s="91" t="e">
        <f t="shared" si="2189"/>
        <v>#DIV/0!</v>
      </c>
    </row>
    <row r="4918" spans="1:54">
      <c r="A4918" s="2" t="s">
        <v>5031</v>
      </c>
      <c r="B4918" s="7" t="s">
        <v>44861</v>
      </c>
      <c r="C4918" s="17">
        <f t="shared" si="2170"/>
        <v>7.5</v>
      </c>
      <c r="D4918" s="28">
        <f t="shared" si="2171"/>
        <v>276</v>
      </c>
      <c r="E4918" s="8">
        <f t="shared" si="2190"/>
        <v>4</v>
      </c>
      <c r="F4918" s="2" t="s">
        <v>10020</v>
      </c>
      <c r="G4918" s="54">
        <f t="shared" si="2191"/>
        <v>6.6</v>
      </c>
      <c r="H4918" s="20">
        <f t="shared" si="2192"/>
        <v>0.72343429999999997</v>
      </c>
      <c r="I4918" s="14" t="s">
        <v>19969</v>
      </c>
      <c r="J4918" s="14" t="s">
        <v>15008</v>
      </c>
      <c r="K4918" s="14" t="s">
        <v>24927</v>
      </c>
      <c r="L4918" s="14" t="s">
        <v>29884</v>
      </c>
      <c r="M4918" s="28">
        <f t="shared" si="2193"/>
        <v>14</v>
      </c>
      <c r="N4918" s="46">
        <f t="shared" si="2172"/>
        <v>6.8</v>
      </c>
      <c r="O4918" s="17">
        <f t="shared" si="2173"/>
        <v>2.4000000000000004</v>
      </c>
      <c r="P4918" s="17">
        <f t="shared" si="2173"/>
        <v>1</v>
      </c>
      <c r="Q4918" s="124">
        <f t="shared" si="2174"/>
        <v>0.2</v>
      </c>
      <c r="R4918" s="26">
        <f t="shared" si="2175"/>
        <v>0.60000000000000009</v>
      </c>
      <c r="S4918" s="2" t="s">
        <v>34866</v>
      </c>
      <c r="T4918" s="2" t="s">
        <v>39846</v>
      </c>
      <c r="U4918" s="24">
        <f t="shared" si="2176"/>
        <v>549.4</v>
      </c>
      <c r="V4918" s="66">
        <f t="shared" si="2176"/>
        <v>392.40000000000003</v>
      </c>
      <c r="W4918" s="54">
        <f t="shared" si="2177"/>
        <v>0.66</v>
      </c>
      <c r="X4918" s="143">
        <f t="shared" si="2178"/>
        <v>549.4</v>
      </c>
      <c r="Y4918" s="143">
        <f t="shared" si="2179"/>
        <v>0.23200000000000001</v>
      </c>
      <c r="AD4918">
        <v>152</v>
      </c>
      <c r="AE4918">
        <v>-1</v>
      </c>
      <c r="AF4918" s="10">
        <v>37.9</v>
      </c>
      <c r="AG4918" s="10">
        <v>58.12</v>
      </c>
      <c r="AH4918" s="10">
        <f t="shared" si="2180"/>
        <v>212546.54010155023</v>
      </c>
      <c r="AI4918" s="11">
        <f t="shared" ref="AI4918:AI4981" si="2194">1-EXP(-2.63*(AA4918/AH4918)*(AD4918-AE4918)*(1-((AD4918-T4918)/(AD4918-AE4918))^0.38))</f>
        <v>0</v>
      </c>
      <c r="AJ4918">
        <f t="shared" ref="AJ4918:AJ4981" si="2195">H4918*P4918*O4918*R4918*AB4918</f>
        <v>0</v>
      </c>
      <c r="AK4918" t="e">
        <f t="shared" si="2181"/>
        <v>#DIV/0!</v>
      </c>
      <c r="AL4918">
        <f t="shared" si="2182"/>
        <v>0.39825460800000012</v>
      </c>
      <c r="AM4918" s="5">
        <f t="shared" si="2183"/>
        <v>1.3</v>
      </c>
      <c r="AN4918">
        <v>0</v>
      </c>
      <c r="AO4918" s="72">
        <f t="shared" si="2184"/>
        <v>0.60000000000000009</v>
      </c>
      <c r="AP4918" s="72">
        <f t="shared" si="2185"/>
        <v>0.2</v>
      </c>
      <c r="AQ4918" s="72">
        <f t="shared" si="2186"/>
        <v>0.2</v>
      </c>
      <c r="AR4918" s="71" t="e">
        <f t="shared" si="2187"/>
        <v>#DIV/0!</v>
      </c>
      <c r="BA4918">
        <f t="shared" si="2188"/>
        <v>276</v>
      </c>
      <c r="BB4918" s="91" t="e">
        <f t="shared" si="2189"/>
        <v>#DIV/0!</v>
      </c>
    </row>
    <row r="4919" spans="1:54">
      <c r="A4919" s="2" t="s">
        <v>5032</v>
      </c>
      <c r="B4919" s="7" t="s">
        <v>44862</v>
      </c>
      <c r="C4919" s="17">
        <f t="shared" si="2170"/>
        <v>9</v>
      </c>
      <c r="D4919" s="28">
        <f t="shared" si="2171"/>
        <v>169</v>
      </c>
      <c r="E4919" s="8">
        <f t="shared" si="2190"/>
        <v>10</v>
      </c>
      <c r="F4919" s="2" t="s">
        <v>10021</v>
      </c>
      <c r="G4919" s="54">
        <f t="shared" si="2191"/>
        <v>8</v>
      </c>
      <c r="H4919" s="20">
        <f t="shared" si="2192"/>
        <v>0.25036999999999998</v>
      </c>
      <c r="I4919" s="14" t="s">
        <v>19970</v>
      </c>
      <c r="J4919" s="14" t="s">
        <v>15009</v>
      </c>
      <c r="K4919" s="14" t="s">
        <v>24928</v>
      </c>
      <c r="L4919" s="14" t="s">
        <v>29885</v>
      </c>
      <c r="M4919" s="28">
        <f t="shared" si="2193"/>
        <v>10.7</v>
      </c>
      <c r="N4919" s="46">
        <f t="shared" si="2172"/>
        <v>5.8</v>
      </c>
      <c r="O4919" s="17">
        <f t="shared" si="2173"/>
        <v>0.8</v>
      </c>
      <c r="P4919" s="17">
        <f t="shared" si="2173"/>
        <v>7.6000000000000005</v>
      </c>
      <c r="Q4919" s="124">
        <f t="shared" si="2174"/>
        <v>1.2000000000000002</v>
      </c>
      <c r="R4919" s="26">
        <f t="shared" si="2175"/>
        <v>1.6</v>
      </c>
      <c r="S4919" s="2" t="s">
        <v>34867</v>
      </c>
      <c r="T4919" s="2" t="s">
        <v>39847</v>
      </c>
      <c r="U4919" s="24">
        <f t="shared" si="2176"/>
        <v>442.20000000000005</v>
      </c>
      <c r="V4919" s="66">
        <f t="shared" si="2176"/>
        <v>294.40000000000003</v>
      </c>
      <c r="W4919" s="54">
        <f t="shared" si="2177"/>
        <v>0.8</v>
      </c>
      <c r="X4919" s="143">
        <f t="shared" si="2178"/>
        <v>442.20000000000005</v>
      </c>
      <c r="Y4919" s="143">
        <f t="shared" si="2179"/>
        <v>0.26</v>
      </c>
      <c r="AD4919">
        <v>152</v>
      </c>
      <c r="AE4919">
        <v>-1</v>
      </c>
      <c r="AF4919" s="10">
        <v>37.9</v>
      </c>
      <c r="AG4919" s="10">
        <v>58.12</v>
      </c>
      <c r="AH4919" s="10">
        <f t="shared" si="2180"/>
        <v>361571.75055230479</v>
      </c>
      <c r="AI4919" s="11">
        <f t="shared" si="2194"/>
        <v>0</v>
      </c>
      <c r="AJ4919">
        <f t="shared" si="2195"/>
        <v>0</v>
      </c>
      <c r="AK4919" t="e">
        <f t="shared" si="2181"/>
        <v>#DIV/0!</v>
      </c>
      <c r="AL4919">
        <f t="shared" si="2182"/>
        <v>7.2924006400000012</v>
      </c>
      <c r="AM4919" s="5">
        <f t="shared" si="2183"/>
        <v>1.6</v>
      </c>
      <c r="AN4919">
        <v>0</v>
      </c>
      <c r="AO4919" s="72">
        <f t="shared" si="2184"/>
        <v>1.6</v>
      </c>
      <c r="AP4919" s="72">
        <f t="shared" si="2185"/>
        <v>1.2000000000000002</v>
      </c>
      <c r="AQ4919" s="72">
        <f t="shared" si="2186"/>
        <v>1.2000000000000002</v>
      </c>
      <c r="AR4919" s="71" t="e">
        <f t="shared" si="2187"/>
        <v>#DIV/0!</v>
      </c>
      <c r="BA4919">
        <f t="shared" si="2188"/>
        <v>169</v>
      </c>
      <c r="BB4919" s="91" t="e">
        <f t="shared" si="2189"/>
        <v>#DIV/0!</v>
      </c>
    </row>
    <row r="4920" spans="1:54">
      <c r="A4920" s="2" t="s">
        <v>5033</v>
      </c>
      <c r="B4920" s="7" t="s">
        <v>44863</v>
      </c>
      <c r="C4920" s="17">
        <f t="shared" si="2170"/>
        <v>33</v>
      </c>
      <c r="D4920" s="28">
        <f t="shared" si="2171"/>
        <v>116</v>
      </c>
      <c r="E4920" s="8">
        <f t="shared" si="2190"/>
        <v>4</v>
      </c>
      <c r="F4920" s="2" t="s">
        <v>10022</v>
      </c>
      <c r="G4920" s="54">
        <f t="shared" si="2191"/>
        <v>32</v>
      </c>
      <c r="H4920" s="20">
        <f t="shared" si="2192"/>
        <v>0.7500753</v>
      </c>
      <c r="I4920" s="14" t="s">
        <v>19971</v>
      </c>
      <c r="J4920" s="14" t="s">
        <v>15010</v>
      </c>
      <c r="K4920" s="14" t="s">
        <v>24929</v>
      </c>
      <c r="L4920" s="14" t="s">
        <v>29886</v>
      </c>
      <c r="M4920" s="28">
        <f t="shared" si="2193"/>
        <v>13.8</v>
      </c>
      <c r="N4920" s="46">
        <f t="shared" si="2172"/>
        <v>5.8</v>
      </c>
      <c r="O4920" s="17">
        <f t="shared" si="2173"/>
        <v>1</v>
      </c>
      <c r="P4920" s="17">
        <f t="shared" si="2173"/>
        <v>1.4000000000000001</v>
      </c>
      <c r="Q4920" s="124">
        <f t="shared" si="2174"/>
        <v>0.2</v>
      </c>
      <c r="R4920" s="26">
        <f t="shared" si="2175"/>
        <v>0.8</v>
      </c>
      <c r="S4920" s="2" t="s">
        <v>34868</v>
      </c>
      <c r="T4920" s="2" t="s">
        <v>39848</v>
      </c>
      <c r="U4920" s="24">
        <f t="shared" si="2176"/>
        <v>389.5</v>
      </c>
      <c r="V4920" s="66">
        <f t="shared" si="2176"/>
        <v>330.20000000000005</v>
      </c>
      <c r="W4920" s="54">
        <f t="shared" si="2177"/>
        <v>3.1999999999999997</v>
      </c>
      <c r="X4920" s="143">
        <f t="shared" si="2178"/>
        <v>389.5</v>
      </c>
      <c r="Y4920" s="143">
        <f t="shared" si="2179"/>
        <v>0.73999999999999988</v>
      </c>
      <c r="AD4920">
        <v>152</v>
      </c>
      <c r="AE4920">
        <v>-1</v>
      </c>
      <c r="AF4920" s="10">
        <v>37.9</v>
      </c>
      <c r="AG4920" s="10">
        <v>58.12</v>
      </c>
      <c r="AH4920" s="10">
        <f t="shared" si="2180"/>
        <v>319835.75201097311</v>
      </c>
      <c r="AI4920" s="11">
        <f t="shared" si="2194"/>
        <v>0</v>
      </c>
      <c r="AJ4920">
        <f t="shared" si="2195"/>
        <v>0</v>
      </c>
      <c r="AK4920" t="e">
        <f t="shared" si="2181"/>
        <v>#DIV/0!</v>
      </c>
      <c r="AL4920">
        <f t="shared" si="2182"/>
        <v>0.27991566400000001</v>
      </c>
      <c r="AM4920" s="5">
        <f t="shared" si="2183"/>
        <v>6.4</v>
      </c>
      <c r="AN4920">
        <v>0</v>
      </c>
      <c r="AO4920" s="72">
        <f t="shared" si="2184"/>
        <v>0.8</v>
      </c>
      <c r="AP4920" s="72">
        <f t="shared" si="2185"/>
        <v>0.2</v>
      </c>
      <c r="AQ4920" s="72">
        <f t="shared" si="2186"/>
        <v>0.2</v>
      </c>
      <c r="AR4920" s="71" t="e">
        <f t="shared" si="2187"/>
        <v>#DIV/0!</v>
      </c>
      <c r="BA4920">
        <f t="shared" si="2188"/>
        <v>116</v>
      </c>
      <c r="BB4920" s="91" t="e">
        <f t="shared" si="2189"/>
        <v>#DIV/0!</v>
      </c>
    </row>
    <row r="4921" spans="1:54">
      <c r="A4921" s="2" t="s">
        <v>5034</v>
      </c>
      <c r="B4921" s="7" t="s">
        <v>44864</v>
      </c>
      <c r="C4921" s="17">
        <f t="shared" si="2170"/>
        <v>34</v>
      </c>
      <c r="D4921" s="28">
        <f t="shared" si="2171"/>
        <v>227</v>
      </c>
      <c r="E4921" s="8">
        <f t="shared" si="2190"/>
        <v>9</v>
      </c>
      <c r="F4921" s="2" t="s">
        <v>10023</v>
      </c>
      <c r="G4921" s="54">
        <f t="shared" si="2191"/>
        <v>33</v>
      </c>
      <c r="H4921" s="20">
        <f t="shared" si="2192"/>
        <v>0.4143116</v>
      </c>
      <c r="I4921" s="14" t="s">
        <v>19972</v>
      </c>
      <c r="J4921" s="14" t="s">
        <v>15011</v>
      </c>
      <c r="K4921" s="14" t="s">
        <v>24930</v>
      </c>
      <c r="L4921" s="14" t="s">
        <v>29887</v>
      </c>
      <c r="M4921" s="28">
        <f t="shared" si="2193"/>
        <v>13.4</v>
      </c>
      <c r="N4921" s="46">
        <f t="shared" si="2172"/>
        <v>6.4</v>
      </c>
      <c r="O4921" s="17">
        <f t="shared" si="2173"/>
        <v>2.2000000000000002</v>
      </c>
      <c r="P4921" s="17">
        <f t="shared" si="2173"/>
        <v>2.2000000000000002</v>
      </c>
      <c r="Q4921" s="124">
        <f t="shared" si="2174"/>
        <v>0.4</v>
      </c>
      <c r="R4921" s="26">
        <f t="shared" si="2175"/>
        <v>0.8</v>
      </c>
      <c r="S4921" s="2" t="s">
        <v>34869</v>
      </c>
      <c r="T4921" s="2" t="s">
        <v>39849</v>
      </c>
      <c r="U4921" s="24">
        <f t="shared" si="2176"/>
        <v>499.70000000000005</v>
      </c>
      <c r="V4921" s="66">
        <f t="shared" si="2176"/>
        <v>419.70000000000005</v>
      </c>
      <c r="W4921" s="54">
        <f t="shared" si="2177"/>
        <v>3.3</v>
      </c>
      <c r="X4921" s="143">
        <f t="shared" si="2178"/>
        <v>499.70000000000005</v>
      </c>
      <c r="Y4921" s="143">
        <f t="shared" si="2179"/>
        <v>0.7599999999999999</v>
      </c>
      <c r="AD4921">
        <v>152</v>
      </c>
      <c r="AE4921">
        <v>-1</v>
      </c>
      <c r="AF4921" s="10">
        <v>37.9</v>
      </c>
      <c r="AG4921" s="10">
        <v>58.12</v>
      </c>
      <c r="AH4921" s="10">
        <f t="shared" si="2180"/>
        <v>106372.66670120556</v>
      </c>
      <c r="AI4921" s="11">
        <f t="shared" si="2194"/>
        <v>0</v>
      </c>
      <c r="AJ4921">
        <f t="shared" si="2195"/>
        <v>0</v>
      </c>
      <c r="AK4921" t="e">
        <f t="shared" si="2181"/>
        <v>#DIV/0!</v>
      </c>
      <c r="AL4921">
        <f t="shared" si="2182"/>
        <v>2.2677854848000005</v>
      </c>
      <c r="AM4921" s="5">
        <f t="shared" si="2183"/>
        <v>6.6</v>
      </c>
      <c r="AN4921">
        <v>0</v>
      </c>
      <c r="AO4921" s="72">
        <f t="shared" si="2184"/>
        <v>0.8</v>
      </c>
      <c r="AP4921" s="72">
        <f t="shared" si="2185"/>
        <v>0.4</v>
      </c>
      <c r="AQ4921" s="72">
        <f t="shared" si="2186"/>
        <v>0.60000000000000009</v>
      </c>
      <c r="AR4921" s="71" t="e">
        <f t="shared" si="2187"/>
        <v>#DIV/0!</v>
      </c>
      <c r="BA4921">
        <f t="shared" si="2188"/>
        <v>227</v>
      </c>
      <c r="BB4921" s="91" t="e">
        <f t="shared" si="2189"/>
        <v>#DIV/0!</v>
      </c>
    </row>
    <row r="4922" spans="1:54">
      <c r="A4922" s="2" t="s">
        <v>5035</v>
      </c>
      <c r="B4922" s="7" t="s">
        <v>44865</v>
      </c>
      <c r="C4922" s="17">
        <f t="shared" si="2170"/>
        <v>8.4</v>
      </c>
      <c r="D4922" s="28">
        <f t="shared" si="2171"/>
        <v>91</v>
      </c>
      <c r="E4922" s="8">
        <f t="shared" si="2190"/>
        <v>7</v>
      </c>
      <c r="F4922" s="2" t="s">
        <v>10024</v>
      </c>
      <c r="G4922" s="54">
        <f t="shared" si="2191"/>
        <v>7.3999999999999995</v>
      </c>
      <c r="H4922" s="20">
        <f t="shared" si="2192"/>
        <v>0.86852609999999997</v>
      </c>
      <c r="I4922" s="14" t="s">
        <v>19973</v>
      </c>
      <c r="J4922" s="14" t="s">
        <v>15012</v>
      </c>
      <c r="K4922" s="14" t="s">
        <v>24931</v>
      </c>
      <c r="L4922" s="14" t="s">
        <v>29888</v>
      </c>
      <c r="M4922" s="28">
        <f t="shared" si="2193"/>
        <v>10.7</v>
      </c>
      <c r="N4922" s="46">
        <f t="shared" si="2172"/>
        <v>5.4</v>
      </c>
      <c r="O4922" s="17">
        <f t="shared" si="2173"/>
        <v>2.4000000000000004</v>
      </c>
      <c r="P4922" s="17">
        <f t="shared" si="2173"/>
        <v>7.6000000000000005</v>
      </c>
      <c r="Q4922" s="124">
        <f t="shared" si="2174"/>
        <v>0.2</v>
      </c>
      <c r="R4922" s="26">
        <f t="shared" si="2175"/>
        <v>1.2000000000000002</v>
      </c>
      <c r="S4922" s="2" t="s">
        <v>34870</v>
      </c>
      <c r="T4922" s="2" t="s">
        <v>39850</v>
      </c>
      <c r="U4922" s="24">
        <f t="shared" si="2176"/>
        <v>364</v>
      </c>
      <c r="V4922" s="66">
        <f t="shared" si="2176"/>
        <v>379.1</v>
      </c>
      <c r="W4922" s="54">
        <f t="shared" si="2177"/>
        <v>0.74</v>
      </c>
      <c r="X4922" s="143">
        <f t="shared" si="2178"/>
        <v>364</v>
      </c>
      <c r="Y4922" s="143">
        <f t="shared" si="2179"/>
        <v>0.248</v>
      </c>
      <c r="AD4922">
        <v>152</v>
      </c>
      <c r="AE4922">
        <v>-1</v>
      </c>
      <c r="AF4922" s="10">
        <v>37.9</v>
      </c>
      <c r="AG4922" s="10">
        <v>58.12</v>
      </c>
      <c r="AH4922" s="10">
        <f t="shared" si="2180"/>
        <v>242374.0581405251</v>
      </c>
      <c r="AI4922" s="11">
        <f t="shared" si="2194"/>
        <v>0</v>
      </c>
      <c r="AJ4922">
        <f t="shared" si="2195"/>
        <v>0</v>
      </c>
      <c r="AK4922" t="e">
        <f t="shared" si="2181"/>
        <v>#DIV/0!</v>
      </c>
      <c r="AL4922">
        <f t="shared" si="2182"/>
        <v>2.8777007232000016</v>
      </c>
      <c r="AM4922" s="5">
        <f t="shared" si="2183"/>
        <v>1.48</v>
      </c>
      <c r="AN4922">
        <v>0</v>
      </c>
      <c r="AO4922" s="72">
        <f t="shared" si="2184"/>
        <v>1.2000000000000002</v>
      </c>
      <c r="AP4922" s="72">
        <f t="shared" si="2185"/>
        <v>0.2</v>
      </c>
      <c r="AQ4922" s="72">
        <f t="shared" si="2186"/>
        <v>0.2</v>
      </c>
      <c r="AR4922" s="71" t="e">
        <f t="shared" si="2187"/>
        <v>#DIV/0!</v>
      </c>
      <c r="BA4922">
        <f t="shared" si="2188"/>
        <v>91</v>
      </c>
      <c r="BB4922" s="91" t="e">
        <f t="shared" si="2189"/>
        <v>#DIV/0!</v>
      </c>
    </row>
    <row r="4923" spans="1:54">
      <c r="A4923" s="2" t="s">
        <v>5036</v>
      </c>
      <c r="B4923" s="7" t="s">
        <v>44866</v>
      </c>
      <c r="C4923" s="17">
        <f t="shared" si="2170"/>
        <v>34.4</v>
      </c>
      <c r="D4923" s="28">
        <f t="shared" si="2171"/>
        <v>298</v>
      </c>
      <c r="E4923" s="8">
        <f t="shared" si="2190"/>
        <v>17</v>
      </c>
      <c r="F4923" s="2" t="s">
        <v>10025</v>
      </c>
      <c r="G4923" s="54">
        <f t="shared" si="2191"/>
        <v>33.5</v>
      </c>
      <c r="H4923" s="20">
        <f t="shared" si="2192"/>
        <v>0.43695619999999996</v>
      </c>
      <c r="I4923" s="14" t="s">
        <v>19974</v>
      </c>
      <c r="J4923" s="14" t="s">
        <v>15013</v>
      </c>
      <c r="K4923" s="14" t="s">
        <v>24932</v>
      </c>
      <c r="L4923" s="14" t="s">
        <v>29889</v>
      </c>
      <c r="M4923" s="28">
        <f t="shared" si="2193"/>
        <v>12.9</v>
      </c>
      <c r="N4923" s="46">
        <f t="shared" si="2172"/>
        <v>6.6</v>
      </c>
      <c r="O4923" s="17">
        <f t="shared" si="2173"/>
        <v>1.8</v>
      </c>
      <c r="P4923" s="17">
        <f t="shared" si="2173"/>
        <v>3.2</v>
      </c>
      <c r="Q4923" s="124">
        <f t="shared" si="2174"/>
        <v>1.6</v>
      </c>
      <c r="R4923" s="26">
        <f t="shared" si="2175"/>
        <v>3</v>
      </c>
      <c r="S4923" s="2" t="s">
        <v>34871</v>
      </c>
      <c r="T4923" s="2" t="s">
        <v>39851</v>
      </c>
      <c r="U4923" s="24">
        <f t="shared" si="2176"/>
        <v>570.80000000000007</v>
      </c>
      <c r="V4923" s="66">
        <f t="shared" si="2176"/>
        <v>364.20000000000005</v>
      </c>
      <c r="W4923" s="54">
        <f t="shared" si="2177"/>
        <v>3.3499999999999996</v>
      </c>
      <c r="X4923" s="143">
        <f t="shared" si="2178"/>
        <v>570.80000000000007</v>
      </c>
      <c r="Y4923" s="143">
        <f t="shared" si="2179"/>
        <v>0.76999999999999991</v>
      </c>
      <c r="AD4923">
        <v>152</v>
      </c>
      <c r="AE4923">
        <v>-1</v>
      </c>
      <c r="AF4923" s="10">
        <v>37.9</v>
      </c>
      <c r="AG4923" s="10">
        <v>58.12</v>
      </c>
      <c r="AH4923" s="10">
        <f t="shared" si="2180"/>
        <v>269841.94803418708</v>
      </c>
      <c r="AI4923" s="11">
        <f t="shared" si="2194"/>
        <v>0</v>
      </c>
      <c r="AJ4923">
        <f t="shared" si="2195"/>
        <v>0</v>
      </c>
      <c r="AK4923" t="e">
        <f t="shared" si="2181"/>
        <v>#DIV/0!</v>
      </c>
      <c r="AL4923">
        <f t="shared" si="2182"/>
        <v>9.7293968640000017</v>
      </c>
      <c r="AM4923" s="5">
        <f t="shared" si="2183"/>
        <v>6.68</v>
      </c>
      <c r="AN4923">
        <v>0</v>
      </c>
      <c r="AO4923" s="72">
        <f t="shared" si="2184"/>
        <v>3</v>
      </c>
      <c r="AP4923" s="72">
        <f t="shared" si="2185"/>
        <v>1.6</v>
      </c>
      <c r="AQ4923" s="72">
        <f t="shared" si="2186"/>
        <v>1.8</v>
      </c>
      <c r="AR4923" s="71" t="e">
        <f t="shared" si="2187"/>
        <v>#DIV/0!</v>
      </c>
      <c r="BA4923">
        <f t="shared" si="2188"/>
        <v>298</v>
      </c>
      <c r="BB4923" s="91" t="e">
        <f t="shared" si="2189"/>
        <v>#DIV/0!</v>
      </c>
    </row>
    <row r="4924" spans="1:54">
      <c r="A4924" s="2" t="s">
        <v>5037</v>
      </c>
      <c r="B4924" s="7" t="s">
        <v>44867</v>
      </c>
      <c r="C4924" s="17">
        <f t="shared" si="2170"/>
        <v>6.5</v>
      </c>
      <c r="D4924" s="28">
        <f t="shared" si="2171"/>
        <v>197</v>
      </c>
      <c r="E4924" s="8">
        <f t="shared" si="2190"/>
        <v>3</v>
      </c>
      <c r="F4924" s="2" t="s">
        <v>10026</v>
      </c>
      <c r="G4924" s="54">
        <f t="shared" si="2191"/>
        <v>5.6</v>
      </c>
      <c r="H4924" s="20">
        <f t="shared" si="2192"/>
        <v>0.7473786</v>
      </c>
      <c r="I4924" s="14" t="s">
        <v>19975</v>
      </c>
      <c r="J4924" s="14" t="s">
        <v>15014</v>
      </c>
      <c r="K4924" s="14" t="s">
        <v>24933</v>
      </c>
      <c r="L4924" s="14" t="s">
        <v>29890</v>
      </c>
      <c r="M4924" s="28">
        <f t="shared" si="2193"/>
        <v>12.2</v>
      </c>
      <c r="N4924" s="46">
        <f t="shared" si="2172"/>
        <v>5.6</v>
      </c>
      <c r="O4924" s="17">
        <f t="shared" si="2173"/>
        <v>0.4</v>
      </c>
      <c r="P4924" s="17">
        <f t="shared" si="2173"/>
        <v>4.6000000000000005</v>
      </c>
      <c r="Q4924" s="124">
        <f t="shared" si="2174"/>
        <v>0.2</v>
      </c>
      <c r="R4924" s="26">
        <f t="shared" si="2175"/>
        <v>1</v>
      </c>
      <c r="S4924" s="2" t="s">
        <v>34872</v>
      </c>
      <c r="T4924" s="2" t="s">
        <v>39852</v>
      </c>
      <c r="U4924" s="24">
        <f t="shared" si="2176"/>
        <v>470</v>
      </c>
      <c r="V4924" s="66">
        <f t="shared" si="2176"/>
        <v>375.90000000000003</v>
      </c>
      <c r="W4924" s="54">
        <f t="shared" si="2177"/>
        <v>0.56000000000000005</v>
      </c>
      <c r="X4924" s="143">
        <f t="shared" si="2178"/>
        <v>470</v>
      </c>
      <c r="Y4924" s="143">
        <f t="shared" si="2179"/>
        <v>0.21200000000000002</v>
      </c>
      <c r="AD4924">
        <v>152</v>
      </c>
      <c r="AE4924">
        <v>-1</v>
      </c>
      <c r="AF4924" s="10">
        <v>37.9</v>
      </c>
      <c r="AG4924" s="10">
        <v>58.12</v>
      </c>
      <c r="AH4924" s="10">
        <f t="shared" si="2180"/>
        <v>248689.66134715162</v>
      </c>
      <c r="AI4924" s="11">
        <f t="shared" si="2194"/>
        <v>0</v>
      </c>
      <c r="AJ4924">
        <f t="shared" si="2195"/>
        <v>0</v>
      </c>
      <c r="AK4924" t="e">
        <f t="shared" si="2181"/>
        <v>#DIV/0!</v>
      </c>
      <c r="AL4924">
        <f t="shared" si="2182"/>
        <v>0.46482337600000012</v>
      </c>
      <c r="AM4924" s="5">
        <f t="shared" si="2183"/>
        <v>1.1000000000000001</v>
      </c>
      <c r="AN4924">
        <v>0</v>
      </c>
      <c r="AO4924" s="72">
        <f t="shared" si="2184"/>
        <v>1</v>
      </c>
      <c r="AP4924" s="72">
        <f t="shared" si="2185"/>
        <v>0.2</v>
      </c>
      <c r="AQ4924" s="72">
        <f t="shared" si="2186"/>
        <v>0.4</v>
      </c>
      <c r="AR4924" s="71" t="e">
        <f t="shared" si="2187"/>
        <v>#DIV/0!</v>
      </c>
      <c r="BA4924">
        <f t="shared" si="2188"/>
        <v>197</v>
      </c>
      <c r="BB4924" s="91" t="e">
        <f t="shared" si="2189"/>
        <v>#DIV/0!</v>
      </c>
    </row>
    <row r="4925" spans="1:54">
      <c r="A4925" s="2" t="s">
        <v>5038</v>
      </c>
      <c r="B4925" s="7" t="s">
        <v>44868</v>
      </c>
      <c r="C4925" s="17">
        <f t="shared" si="2170"/>
        <v>26.400000000000002</v>
      </c>
      <c r="D4925" s="28">
        <f t="shared" si="2171"/>
        <v>293</v>
      </c>
      <c r="E4925" s="8">
        <f t="shared" si="2190"/>
        <v>10</v>
      </c>
      <c r="F4925" s="2" t="s">
        <v>10027</v>
      </c>
      <c r="G4925" s="54">
        <f t="shared" si="2191"/>
        <v>25.5</v>
      </c>
      <c r="H4925" s="20">
        <f t="shared" si="2192"/>
        <v>0.37867980000000001</v>
      </c>
      <c r="I4925" s="14" t="s">
        <v>19976</v>
      </c>
      <c r="J4925" s="14" t="s">
        <v>15015</v>
      </c>
      <c r="K4925" s="14" t="s">
        <v>24934</v>
      </c>
      <c r="L4925" s="14" t="s">
        <v>29891</v>
      </c>
      <c r="M4925" s="28">
        <f t="shared" si="2193"/>
        <v>13.1</v>
      </c>
      <c r="N4925" s="46">
        <f t="shared" si="2172"/>
        <v>6.4</v>
      </c>
      <c r="O4925" s="17">
        <f t="shared" si="2173"/>
        <v>0.60000000000000009</v>
      </c>
      <c r="P4925" s="17">
        <f t="shared" si="2173"/>
        <v>2.8000000000000003</v>
      </c>
      <c r="Q4925" s="124">
        <f t="shared" si="2174"/>
        <v>1.8</v>
      </c>
      <c r="R4925" s="26">
        <f t="shared" si="2175"/>
        <v>2.8000000000000003</v>
      </c>
      <c r="S4925" s="2" t="s">
        <v>34873</v>
      </c>
      <c r="T4925" s="2" t="s">
        <v>39853</v>
      </c>
      <c r="U4925" s="24">
        <f t="shared" si="2176"/>
        <v>566.30000000000007</v>
      </c>
      <c r="V4925" s="66">
        <f t="shared" si="2176"/>
        <v>370.8</v>
      </c>
      <c r="W4925" s="54">
        <f t="shared" si="2177"/>
        <v>2.5499999999999998</v>
      </c>
      <c r="X4925" s="143">
        <f t="shared" si="2178"/>
        <v>566.30000000000007</v>
      </c>
      <c r="Y4925" s="143">
        <f t="shared" si="2179"/>
        <v>0.61</v>
      </c>
      <c r="AD4925">
        <v>152</v>
      </c>
      <c r="AE4925">
        <v>-1</v>
      </c>
      <c r="AF4925" s="10">
        <v>37.9</v>
      </c>
      <c r="AG4925" s="10">
        <v>58.12</v>
      </c>
      <c r="AH4925" s="10">
        <f t="shared" si="2180"/>
        <v>258299.8598812964</v>
      </c>
      <c r="AI4925" s="11">
        <f t="shared" si="2194"/>
        <v>0</v>
      </c>
      <c r="AJ4925">
        <f t="shared" si="2195"/>
        <v>0</v>
      </c>
      <c r="AK4925" t="e">
        <f t="shared" si="2181"/>
        <v>#DIV/0!</v>
      </c>
      <c r="AL4925">
        <f t="shared" si="2182"/>
        <v>2.9226902208000007</v>
      </c>
      <c r="AM4925" s="5">
        <f t="shared" si="2183"/>
        <v>5.08</v>
      </c>
      <c r="AN4925">
        <v>0</v>
      </c>
      <c r="AO4925" s="72">
        <f t="shared" si="2184"/>
        <v>2.8000000000000003</v>
      </c>
      <c r="AP4925" s="72">
        <f t="shared" si="2185"/>
        <v>1.8</v>
      </c>
      <c r="AQ4925" s="72">
        <f t="shared" si="2186"/>
        <v>1.8</v>
      </c>
      <c r="AR4925" s="71" t="e">
        <f t="shared" si="2187"/>
        <v>#DIV/0!</v>
      </c>
      <c r="BA4925">
        <f t="shared" si="2188"/>
        <v>293</v>
      </c>
      <c r="BB4925" s="91" t="e">
        <f t="shared" si="2189"/>
        <v>#DIV/0!</v>
      </c>
    </row>
    <row r="4926" spans="1:54">
      <c r="A4926" s="2" t="s">
        <v>5039</v>
      </c>
      <c r="B4926" s="7" t="s">
        <v>44869</v>
      </c>
      <c r="C4926" s="17">
        <f t="shared" si="2170"/>
        <v>18.400000000000002</v>
      </c>
      <c r="D4926" s="28">
        <f t="shared" si="2171"/>
        <v>199</v>
      </c>
      <c r="E4926" s="8">
        <f t="shared" si="2190"/>
        <v>5</v>
      </c>
      <c r="F4926" s="2" t="s">
        <v>10028</v>
      </c>
      <c r="G4926" s="54">
        <f t="shared" si="2191"/>
        <v>17.5</v>
      </c>
      <c r="H4926" s="20">
        <f t="shared" si="2192"/>
        <v>0.65348950000000006</v>
      </c>
      <c r="I4926" s="14" t="s">
        <v>19977</v>
      </c>
      <c r="J4926" s="14" t="s">
        <v>15016</v>
      </c>
      <c r="K4926" s="14" t="s">
        <v>24935</v>
      </c>
      <c r="L4926" s="14" t="s">
        <v>29892</v>
      </c>
      <c r="M4926" s="28">
        <f t="shared" si="2193"/>
        <v>10.7</v>
      </c>
      <c r="N4926" s="46">
        <f t="shared" si="2172"/>
        <v>6.6</v>
      </c>
      <c r="O4926" s="17">
        <f t="shared" si="2173"/>
        <v>0.60000000000000009</v>
      </c>
      <c r="P4926" s="17">
        <f t="shared" si="2173"/>
        <v>7.6000000000000005</v>
      </c>
      <c r="Q4926" s="124">
        <f t="shared" si="2174"/>
        <v>0.4</v>
      </c>
      <c r="R4926" s="26">
        <f t="shared" si="2175"/>
        <v>1</v>
      </c>
      <c r="S4926" s="2" t="s">
        <v>34874</v>
      </c>
      <c r="T4926" s="2" t="s">
        <v>39854</v>
      </c>
      <c r="U4926" s="24">
        <f t="shared" si="2176"/>
        <v>472.1</v>
      </c>
      <c r="V4926" s="66">
        <f t="shared" si="2176"/>
        <v>378</v>
      </c>
      <c r="W4926" s="54">
        <f t="shared" si="2177"/>
        <v>1.75</v>
      </c>
      <c r="X4926" s="143">
        <f t="shared" si="2178"/>
        <v>472.1</v>
      </c>
      <c r="Y4926" s="143">
        <f t="shared" si="2179"/>
        <v>0.44999999999999996</v>
      </c>
      <c r="AD4926">
        <v>152</v>
      </c>
      <c r="AE4926">
        <v>-1</v>
      </c>
      <c r="AF4926" s="10">
        <v>37.9</v>
      </c>
      <c r="AG4926" s="10">
        <v>58.12</v>
      </c>
      <c r="AH4926" s="10">
        <f t="shared" si="2180"/>
        <v>244511.23224920552</v>
      </c>
      <c r="AI4926" s="11">
        <f t="shared" si="2194"/>
        <v>0</v>
      </c>
      <c r="AJ4926">
        <f t="shared" si="2195"/>
        <v>0</v>
      </c>
      <c r="AK4926" t="e">
        <f t="shared" si="2181"/>
        <v>#DIV/0!</v>
      </c>
      <c r="AL4926">
        <f t="shared" si="2182"/>
        <v>1.58008788</v>
      </c>
      <c r="AM4926" s="5">
        <f t="shared" si="2183"/>
        <v>3.4800000000000004</v>
      </c>
      <c r="AN4926">
        <v>0</v>
      </c>
      <c r="AO4926" s="72">
        <f t="shared" si="2184"/>
        <v>1</v>
      </c>
      <c r="AP4926" s="72">
        <f t="shared" si="2185"/>
        <v>0.4</v>
      </c>
      <c r="AQ4926" s="72">
        <f t="shared" si="2186"/>
        <v>0.4</v>
      </c>
      <c r="AR4926" s="71" t="e">
        <f t="shared" si="2187"/>
        <v>#DIV/0!</v>
      </c>
      <c r="BA4926">
        <f t="shared" si="2188"/>
        <v>199</v>
      </c>
      <c r="BB4926" s="91" t="e">
        <f t="shared" si="2189"/>
        <v>#DIV/0!</v>
      </c>
    </row>
    <row r="4927" spans="1:54">
      <c r="A4927" s="2" t="s">
        <v>5040</v>
      </c>
      <c r="B4927" s="7" t="s">
        <v>44870</v>
      </c>
      <c r="C4927" s="17">
        <f t="shared" si="2170"/>
        <v>24.1</v>
      </c>
      <c r="D4927" s="28">
        <f t="shared" si="2171"/>
        <v>224</v>
      </c>
      <c r="E4927" s="8">
        <f t="shared" si="2190"/>
        <v>5</v>
      </c>
      <c r="F4927" s="2" t="s">
        <v>10029</v>
      </c>
      <c r="G4927" s="54">
        <f t="shared" si="2191"/>
        <v>23.200000000000003</v>
      </c>
      <c r="H4927" s="20">
        <f t="shared" si="2192"/>
        <v>0.69399270000000002</v>
      </c>
      <c r="I4927" s="14" t="s">
        <v>19978</v>
      </c>
      <c r="J4927" s="14" t="s">
        <v>15017</v>
      </c>
      <c r="K4927" s="14" t="s">
        <v>24936</v>
      </c>
      <c r="L4927" s="14" t="s">
        <v>29893</v>
      </c>
      <c r="M4927" s="28">
        <f t="shared" si="2193"/>
        <v>10.8</v>
      </c>
      <c r="N4927" s="46">
        <f t="shared" si="2172"/>
        <v>6</v>
      </c>
      <c r="O4927" s="17">
        <f t="shared" si="2173"/>
        <v>1.4000000000000001</v>
      </c>
      <c r="P4927" s="17">
        <f t="shared" si="2173"/>
        <v>7.4</v>
      </c>
      <c r="Q4927" s="124">
        <f t="shared" si="2174"/>
        <v>0.2</v>
      </c>
      <c r="R4927" s="26">
        <f t="shared" si="2175"/>
        <v>0.4</v>
      </c>
      <c r="S4927" s="2" t="s">
        <v>34875</v>
      </c>
      <c r="T4927" s="2" t="s">
        <v>39855</v>
      </c>
      <c r="U4927" s="24">
        <f t="shared" si="2176"/>
        <v>497</v>
      </c>
      <c r="V4927" s="66">
        <f t="shared" si="2176"/>
        <v>307.5</v>
      </c>
      <c r="W4927" s="54">
        <f t="shared" si="2177"/>
        <v>2.3199999999999998</v>
      </c>
      <c r="X4927" s="143">
        <f t="shared" si="2178"/>
        <v>497</v>
      </c>
      <c r="Y4927" s="143">
        <f t="shared" si="2179"/>
        <v>0.56399999999999995</v>
      </c>
      <c r="AD4927">
        <v>152</v>
      </c>
      <c r="AE4927">
        <v>-1</v>
      </c>
      <c r="AF4927" s="10">
        <v>37.9</v>
      </c>
      <c r="AG4927" s="10">
        <v>58.12</v>
      </c>
      <c r="AH4927" s="10">
        <f t="shared" si="2180"/>
        <v>347253.40620294097</v>
      </c>
      <c r="AI4927" s="11">
        <f t="shared" si="2194"/>
        <v>0</v>
      </c>
      <c r="AJ4927">
        <f t="shared" si="2195"/>
        <v>0</v>
      </c>
      <c r="AK4927" t="e">
        <f t="shared" si="2181"/>
        <v>#DIV/0!</v>
      </c>
      <c r="AL4927">
        <f t="shared" si="2182"/>
        <v>1.2680942512000002</v>
      </c>
      <c r="AM4927" s="5">
        <f t="shared" si="2183"/>
        <v>4.62</v>
      </c>
      <c r="AN4927">
        <v>0</v>
      </c>
      <c r="AO4927" s="72">
        <f t="shared" si="2184"/>
        <v>0.4</v>
      </c>
      <c r="AP4927" s="72">
        <f t="shared" si="2185"/>
        <v>0.2</v>
      </c>
      <c r="AQ4927" s="72">
        <f t="shared" si="2186"/>
        <v>0.2</v>
      </c>
      <c r="AR4927" s="71" t="e">
        <f t="shared" si="2187"/>
        <v>#DIV/0!</v>
      </c>
      <c r="BA4927">
        <f t="shared" si="2188"/>
        <v>224</v>
      </c>
      <c r="BB4927" s="91" t="e">
        <f t="shared" si="2189"/>
        <v>#DIV/0!</v>
      </c>
    </row>
    <row r="4928" spans="1:54">
      <c r="A4928" s="2" t="s">
        <v>5041</v>
      </c>
      <c r="B4928" s="7" t="s">
        <v>44871</v>
      </c>
      <c r="C4928" s="17">
        <f t="shared" si="2170"/>
        <v>22.1</v>
      </c>
      <c r="D4928" s="28">
        <f t="shared" si="2171"/>
        <v>113</v>
      </c>
      <c r="E4928" s="8">
        <f t="shared" si="2190"/>
        <v>11</v>
      </c>
      <c r="F4928" s="2" t="s">
        <v>10030</v>
      </c>
      <c r="G4928" s="54">
        <f t="shared" si="2191"/>
        <v>21.200000000000003</v>
      </c>
      <c r="H4928" s="20">
        <f t="shared" si="2192"/>
        <v>0.13428329999999999</v>
      </c>
      <c r="I4928" s="14" t="s">
        <v>19979</v>
      </c>
      <c r="J4928" s="14" t="s">
        <v>15018</v>
      </c>
      <c r="K4928" s="14" t="s">
        <v>24937</v>
      </c>
      <c r="L4928" s="14" t="s">
        <v>29894</v>
      </c>
      <c r="M4928" s="28">
        <f t="shared" si="2193"/>
        <v>13</v>
      </c>
      <c r="N4928" s="46">
        <f t="shared" si="2172"/>
        <v>5.8</v>
      </c>
      <c r="O4928" s="17">
        <f t="shared" si="2173"/>
        <v>1.6</v>
      </c>
      <c r="P4928" s="17">
        <f t="shared" si="2173"/>
        <v>3</v>
      </c>
      <c r="Q4928" s="124">
        <f t="shared" si="2174"/>
        <v>0.8</v>
      </c>
      <c r="R4928" s="26">
        <f t="shared" si="2175"/>
        <v>1</v>
      </c>
      <c r="S4928" s="2" t="s">
        <v>34876</v>
      </c>
      <c r="T4928" s="2" t="s">
        <v>39856</v>
      </c>
      <c r="U4928" s="24">
        <f t="shared" si="2176"/>
        <v>386.40000000000003</v>
      </c>
      <c r="V4928" s="66">
        <f t="shared" si="2176"/>
        <v>361.6</v>
      </c>
      <c r="W4928" s="54">
        <f t="shared" si="2177"/>
        <v>2.1199999999999997</v>
      </c>
      <c r="X4928" s="143">
        <f t="shared" si="2178"/>
        <v>386.40000000000003</v>
      </c>
      <c r="Y4928" s="143">
        <f t="shared" si="2179"/>
        <v>0.52399999999999991</v>
      </c>
      <c r="AD4928">
        <v>152</v>
      </c>
      <c r="AE4928">
        <v>-1</v>
      </c>
      <c r="AF4928" s="10">
        <v>37.9</v>
      </c>
      <c r="AG4928" s="10">
        <v>58.12</v>
      </c>
      <c r="AH4928" s="10">
        <f t="shared" si="2180"/>
        <v>274272.89218254376</v>
      </c>
      <c r="AI4928" s="11">
        <f t="shared" si="2194"/>
        <v>0</v>
      </c>
      <c r="AJ4928">
        <f t="shared" si="2195"/>
        <v>0</v>
      </c>
      <c r="AK4928" t="e">
        <f t="shared" si="2181"/>
        <v>#DIV/0!</v>
      </c>
      <c r="AL4928">
        <f t="shared" si="2182"/>
        <v>4.1554401600000004</v>
      </c>
      <c r="AM4928" s="5">
        <f t="shared" si="2183"/>
        <v>4.2200000000000006</v>
      </c>
      <c r="AN4928">
        <v>0</v>
      </c>
      <c r="AO4928" s="72">
        <f t="shared" si="2184"/>
        <v>1</v>
      </c>
      <c r="AP4928" s="72">
        <f t="shared" si="2185"/>
        <v>0.8</v>
      </c>
      <c r="AQ4928" s="72">
        <f t="shared" si="2186"/>
        <v>1</v>
      </c>
      <c r="AR4928" s="71" t="e">
        <f t="shared" si="2187"/>
        <v>#DIV/0!</v>
      </c>
      <c r="BA4928">
        <f t="shared" si="2188"/>
        <v>113</v>
      </c>
      <c r="BB4928" s="91" t="e">
        <f t="shared" si="2189"/>
        <v>#DIV/0!</v>
      </c>
    </row>
    <row r="4929" spans="1:54">
      <c r="A4929" s="2" t="s">
        <v>5042</v>
      </c>
      <c r="B4929" s="7" t="s">
        <v>44872</v>
      </c>
      <c r="C4929" s="17">
        <f t="shared" si="2170"/>
        <v>27.200000000000003</v>
      </c>
      <c r="D4929" s="28">
        <f t="shared" si="2171"/>
        <v>211</v>
      </c>
      <c r="E4929" s="8">
        <f t="shared" si="2190"/>
        <v>10</v>
      </c>
      <c r="F4929" s="2" t="s">
        <v>10031</v>
      </c>
      <c r="G4929" s="54">
        <f t="shared" si="2191"/>
        <v>26.200000000000003</v>
      </c>
      <c r="H4929" s="20">
        <f t="shared" si="2192"/>
        <v>0.41265639999999998</v>
      </c>
      <c r="I4929" s="14" t="s">
        <v>19980</v>
      </c>
      <c r="J4929" s="14" t="s">
        <v>15019</v>
      </c>
      <c r="K4929" s="14" t="s">
        <v>24938</v>
      </c>
      <c r="L4929" s="14" t="s">
        <v>29895</v>
      </c>
      <c r="M4929" s="28">
        <f t="shared" si="2193"/>
        <v>14</v>
      </c>
      <c r="N4929" s="46">
        <f t="shared" si="2172"/>
        <v>5.6</v>
      </c>
      <c r="O4929" s="17">
        <f t="shared" si="2173"/>
        <v>1</v>
      </c>
      <c r="P4929" s="17">
        <f t="shared" si="2173"/>
        <v>1</v>
      </c>
      <c r="Q4929" s="124">
        <f t="shared" si="2174"/>
        <v>1</v>
      </c>
      <c r="R4929" s="26">
        <f t="shared" si="2175"/>
        <v>1.8</v>
      </c>
      <c r="S4929" s="2" t="s">
        <v>34877</v>
      </c>
      <c r="T4929" s="2" t="s">
        <v>39857</v>
      </c>
      <c r="U4929" s="24">
        <f t="shared" si="2176"/>
        <v>483.70000000000005</v>
      </c>
      <c r="V4929" s="66">
        <f t="shared" si="2176"/>
        <v>287.3</v>
      </c>
      <c r="W4929" s="54">
        <f t="shared" si="2177"/>
        <v>2.6199999999999997</v>
      </c>
      <c r="X4929" s="143">
        <f t="shared" si="2178"/>
        <v>483.70000000000005</v>
      </c>
      <c r="Y4929" s="143">
        <f t="shared" si="2179"/>
        <v>0.62399999999999989</v>
      </c>
      <c r="AD4929">
        <v>152</v>
      </c>
      <c r="AE4929">
        <v>-1</v>
      </c>
      <c r="AF4929" s="10">
        <v>37.9</v>
      </c>
      <c r="AG4929" s="10">
        <v>58.12</v>
      </c>
      <c r="AH4929" s="10">
        <f t="shared" si="2180"/>
        <v>369057.42058099055</v>
      </c>
      <c r="AI4929" s="11">
        <f t="shared" si="2194"/>
        <v>0</v>
      </c>
      <c r="AJ4929">
        <f t="shared" si="2195"/>
        <v>0</v>
      </c>
      <c r="AK4929" t="e">
        <f t="shared" si="2181"/>
        <v>#DIV/0!</v>
      </c>
      <c r="AL4929">
        <f t="shared" si="2182"/>
        <v>1.0572184800000002</v>
      </c>
      <c r="AM4929" s="5">
        <f t="shared" si="2183"/>
        <v>5.24</v>
      </c>
      <c r="AN4929">
        <v>0</v>
      </c>
      <c r="AO4929" s="72">
        <f t="shared" si="2184"/>
        <v>1.8</v>
      </c>
      <c r="AP4929" s="72">
        <f t="shared" si="2185"/>
        <v>1</v>
      </c>
      <c r="AQ4929" s="72">
        <f t="shared" si="2186"/>
        <v>1.2000000000000002</v>
      </c>
      <c r="AR4929" s="71" t="e">
        <f t="shared" si="2187"/>
        <v>#DIV/0!</v>
      </c>
      <c r="BA4929">
        <f t="shared" si="2188"/>
        <v>211</v>
      </c>
      <c r="BB4929" s="91" t="e">
        <f t="shared" si="2189"/>
        <v>#DIV/0!</v>
      </c>
    </row>
    <row r="4930" spans="1:54">
      <c r="A4930" s="2" t="s">
        <v>5043</v>
      </c>
      <c r="B4930" s="7" t="s">
        <v>44873</v>
      </c>
      <c r="C4930" s="17">
        <f t="shared" ref="C4930:C4993" si="2196">MROUND(A4930,0.1)+1+AN4930</f>
        <v>15.100000000000001</v>
      </c>
      <c r="D4930" s="28">
        <f t="shared" ref="D4930:D4993" si="2197">MROUND(S4930,1)</f>
        <v>34</v>
      </c>
      <c r="E4930" s="8">
        <f t="shared" si="2190"/>
        <v>11</v>
      </c>
      <c r="F4930" s="2" t="s">
        <v>10032</v>
      </c>
      <c r="G4930" s="54">
        <f t="shared" si="2191"/>
        <v>14.1</v>
      </c>
      <c r="H4930" s="20">
        <f t="shared" si="2192"/>
        <v>0.69845360000000001</v>
      </c>
      <c r="I4930" s="14" t="s">
        <v>19981</v>
      </c>
      <c r="J4930" s="14" t="s">
        <v>15020</v>
      </c>
      <c r="K4930" s="14" t="s">
        <v>24939</v>
      </c>
      <c r="L4930" s="14" t="s">
        <v>29896</v>
      </c>
      <c r="M4930" s="28">
        <f t="shared" si="2193"/>
        <v>13.7</v>
      </c>
      <c r="N4930" s="46">
        <f t="shared" ref="N4930:N4993" si="2198">MROUND(L4930,0.2)+5</f>
        <v>6.8</v>
      </c>
      <c r="O4930" s="17">
        <f t="shared" ref="O4930:P4993" si="2199">MROUND(I4930,0.2)</f>
        <v>1.4000000000000001</v>
      </c>
      <c r="P4930" s="17">
        <f t="shared" si="2199"/>
        <v>1.6</v>
      </c>
      <c r="Q4930" s="124">
        <f t="shared" ref="Q4930:Q4993" si="2200">IF(AN4930&gt;0,CEILING((1-H4930)*R4930,0.2),IF(MROUND((1-H4930)*R4930,0.2)&lt;0.2,MROUND((1-H4930)*R4930,0.2)+0.2, MROUND((1-H4930)*R4930,0.2)))</f>
        <v>0.8</v>
      </c>
      <c r="R4930" s="26">
        <f t="shared" ref="R4930:R4993" si="2201">MROUND(K4930,0.2)</f>
        <v>2.6</v>
      </c>
      <c r="S4930" s="2" t="s">
        <v>34878</v>
      </c>
      <c r="T4930" s="2" t="s">
        <v>39858</v>
      </c>
      <c r="U4930" s="24">
        <f t="shared" ref="U4930:V4993" si="2202">ROUNDUP(S4930+273,1)</f>
        <v>306.70000000000005</v>
      </c>
      <c r="V4930" s="66">
        <f t="shared" si="2202"/>
        <v>389.40000000000003</v>
      </c>
      <c r="W4930" s="54">
        <f t="shared" ref="W4930:W4993" si="2203">ROUNDUP(A4930/10,2)</f>
        <v>1.41</v>
      </c>
      <c r="X4930" s="143">
        <f t="shared" ref="X4930:X4993" si="2204">U4930</f>
        <v>306.70000000000005</v>
      </c>
      <c r="Y4930" s="143">
        <f t="shared" ref="Y4930:Y4994" si="2205">W4930/5+0.1</f>
        <v>0.38200000000000001</v>
      </c>
      <c r="AD4930">
        <v>152</v>
      </c>
      <c r="AE4930">
        <v>-1</v>
      </c>
      <c r="AF4930" s="10">
        <v>37.9</v>
      </c>
      <c r="AG4930" s="10">
        <v>58.12</v>
      </c>
      <c r="AH4930" s="10">
        <f t="shared" ref="AH4930:AH4993" si="2206">((1.092*8.3144*(AE4930+273)*(LN(AF4930)-1.013)/(0.93-(AE4930+273)/(AD4930+273)))*((AD4930-T4930)/(AD4930-AE4930))^0.383)*1000/AG4930</f>
        <v>219987.71899544273</v>
      </c>
      <c r="AI4930" s="11">
        <f t="shared" si="2194"/>
        <v>0</v>
      </c>
      <c r="AJ4930">
        <f t="shared" si="2195"/>
        <v>0</v>
      </c>
      <c r="AK4930" t="e">
        <f t="shared" ref="AK4930:AK4993" si="2207">0.07*AJ4930*AI4930/AC4930</f>
        <v>#DIV/0!</v>
      </c>
      <c r="AL4930">
        <f t="shared" ref="AL4930:AL4993" si="2208">(1-H4930)*O4930*P4930*R4930</f>
        <v>1.7562062336000004</v>
      </c>
      <c r="AM4930" s="5">
        <f t="shared" ref="AM4930:AM4993" si="2209">MROUND(A4930,0.1)/5</f>
        <v>2.8200000000000003</v>
      </c>
      <c r="AN4930">
        <v>0</v>
      </c>
      <c r="AO4930" s="72">
        <f t="shared" ref="AO4930:AO4993" si="2210">CEILING(R4930,0.2)</f>
        <v>2.6</v>
      </c>
      <c r="AP4930" s="72">
        <f t="shared" ref="AP4930:AP4993" si="2211">Q4930</f>
        <v>0.8</v>
      </c>
      <c r="AQ4930" s="72">
        <f t="shared" ref="AQ4930:AQ4993" si="2212">CEILING((1-H4930)*R4930,0.2)</f>
        <v>0.8</v>
      </c>
      <c r="AR4930" s="71" t="e">
        <f t="shared" ref="AR4930:AR4993" si="2213">AL4930+AK4930</f>
        <v>#DIV/0!</v>
      </c>
      <c r="BA4930">
        <f t="shared" ref="BA4930:BA4993" si="2214">D4930</f>
        <v>34</v>
      </c>
      <c r="BB4930" s="91" t="e">
        <f t="shared" ref="BB4930:BB4993" si="2215">AK4930/AL4930</f>
        <v>#DIV/0!</v>
      </c>
    </row>
    <row r="4931" spans="1:54">
      <c r="A4931" s="2" t="s">
        <v>5044</v>
      </c>
      <c r="B4931" s="7" t="s">
        <v>44874</v>
      </c>
      <c r="C4931" s="17">
        <f t="shared" si="2196"/>
        <v>11.100000000000001</v>
      </c>
      <c r="D4931" s="28">
        <f t="shared" si="2197"/>
        <v>266</v>
      </c>
      <c r="E4931" s="8">
        <f t="shared" ref="E4931:E4994" si="2216">MROUND(SQRT(((P4931*O4931*Q4931)/MAX(O4931,P4931,Q4931)))*10,1)</f>
        <v>14</v>
      </c>
      <c r="F4931" s="2" t="s">
        <v>10033</v>
      </c>
      <c r="G4931" s="54">
        <f t="shared" ref="G4931:G4994" si="2217">ROUNDUP(A4931,1)</f>
        <v>10.1</v>
      </c>
      <c r="H4931" s="20">
        <f t="shared" ref="H4931:H4994" si="2218">F4931/100</f>
        <v>0.1193946</v>
      </c>
      <c r="I4931" s="14" t="s">
        <v>19982</v>
      </c>
      <c r="J4931" s="14" t="s">
        <v>15021</v>
      </c>
      <c r="K4931" s="14" t="s">
        <v>24940</v>
      </c>
      <c r="L4931" s="14" t="s">
        <v>29897</v>
      </c>
      <c r="M4931" s="28">
        <f t="shared" ref="M4931:M4994" si="2219">14.5-P4931/2</f>
        <v>13.3</v>
      </c>
      <c r="N4931" s="46">
        <f t="shared" si="2198"/>
        <v>5.6</v>
      </c>
      <c r="O4931" s="17">
        <f t="shared" si="2199"/>
        <v>0.8</v>
      </c>
      <c r="P4931" s="17">
        <f t="shared" si="2199"/>
        <v>2.4000000000000004</v>
      </c>
      <c r="Q4931" s="124">
        <f t="shared" si="2200"/>
        <v>2.4000000000000004</v>
      </c>
      <c r="R4931" s="26">
        <f t="shared" si="2201"/>
        <v>2.8000000000000003</v>
      </c>
      <c r="S4931" s="2" t="s">
        <v>34879</v>
      </c>
      <c r="T4931" s="2" t="s">
        <v>39859</v>
      </c>
      <c r="U4931" s="24">
        <f t="shared" si="2202"/>
        <v>538.80000000000007</v>
      </c>
      <c r="V4931" s="66">
        <f t="shared" si="2202"/>
        <v>404.6</v>
      </c>
      <c r="W4931" s="54">
        <f t="shared" si="2203"/>
        <v>1.01</v>
      </c>
      <c r="X4931" s="143">
        <f t="shared" si="2204"/>
        <v>538.80000000000007</v>
      </c>
      <c r="Y4931" s="143">
        <f t="shared" si="2205"/>
        <v>0.30200000000000005</v>
      </c>
      <c r="AD4931">
        <v>152</v>
      </c>
      <c r="AE4931">
        <v>-1</v>
      </c>
      <c r="AF4931" s="10">
        <v>37.9</v>
      </c>
      <c r="AG4931" s="10">
        <v>58.12</v>
      </c>
      <c r="AH4931" s="10">
        <f t="shared" si="2206"/>
        <v>177821.9558007594</v>
      </c>
      <c r="AI4931" s="11">
        <f t="shared" si="2194"/>
        <v>0</v>
      </c>
      <c r="AJ4931">
        <f t="shared" si="2195"/>
        <v>0</v>
      </c>
      <c r="AK4931" t="e">
        <f t="shared" si="2207"/>
        <v>#DIV/0!</v>
      </c>
      <c r="AL4931">
        <f t="shared" si="2208"/>
        <v>4.7341346304000016</v>
      </c>
      <c r="AM4931" s="5">
        <f t="shared" si="2209"/>
        <v>2.0200000000000005</v>
      </c>
      <c r="AN4931">
        <v>0</v>
      </c>
      <c r="AO4931" s="72">
        <f t="shared" si="2210"/>
        <v>2.8000000000000003</v>
      </c>
      <c r="AP4931" s="72">
        <f t="shared" si="2211"/>
        <v>2.4000000000000004</v>
      </c>
      <c r="AQ4931" s="72">
        <f t="shared" si="2212"/>
        <v>2.6</v>
      </c>
      <c r="AR4931" s="71" t="e">
        <f t="shared" si="2213"/>
        <v>#DIV/0!</v>
      </c>
      <c r="BA4931">
        <f t="shared" si="2214"/>
        <v>266</v>
      </c>
      <c r="BB4931" s="91" t="e">
        <f t="shared" si="2215"/>
        <v>#DIV/0!</v>
      </c>
    </row>
    <row r="4932" spans="1:54">
      <c r="A4932" s="2" t="s">
        <v>5045</v>
      </c>
      <c r="B4932" s="7" t="s">
        <v>44875</v>
      </c>
      <c r="C4932" s="17">
        <f t="shared" si="2196"/>
        <v>34.9</v>
      </c>
      <c r="D4932" s="28">
        <f t="shared" si="2197"/>
        <v>271</v>
      </c>
      <c r="E4932" s="8">
        <f t="shared" si="2216"/>
        <v>6</v>
      </c>
      <c r="F4932" s="2" t="s">
        <v>10034</v>
      </c>
      <c r="G4932" s="54">
        <f t="shared" si="2217"/>
        <v>33.9</v>
      </c>
      <c r="H4932" s="20">
        <f t="shared" si="2218"/>
        <v>0.84375940000000005</v>
      </c>
      <c r="I4932" s="14" t="s">
        <v>19983</v>
      </c>
      <c r="J4932" s="14" t="s">
        <v>15022</v>
      </c>
      <c r="K4932" s="14" t="s">
        <v>24941</v>
      </c>
      <c r="L4932" s="14" t="s">
        <v>29898</v>
      </c>
      <c r="M4932" s="28">
        <f t="shared" si="2219"/>
        <v>13.7</v>
      </c>
      <c r="N4932" s="46">
        <f t="shared" si="2198"/>
        <v>6.2</v>
      </c>
      <c r="O4932" s="17">
        <f t="shared" si="2199"/>
        <v>2.6</v>
      </c>
      <c r="P4932" s="17">
        <f t="shared" si="2199"/>
        <v>1.6</v>
      </c>
      <c r="Q4932" s="124">
        <f t="shared" si="2200"/>
        <v>0.2</v>
      </c>
      <c r="R4932" s="26">
        <f t="shared" si="2201"/>
        <v>1.8</v>
      </c>
      <c r="S4932" s="2" t="s">
        <v>34880</v>
      </c>
      <c r="T4932" s="2" t="s">
        <v>39860</v>
      </c>
      <c r="U4932" s="24">
        <f t="shared" si="2202"/>
        <v>543.80000000000007</v>
      </c>
      <c r="V4932" s="66">
        <f t="shared" si="2202"/>
        <v>283.60000000000002</v>
      </c>
      <c r="W4932" s="54">
        <f t="shared" si="2203"/>
        <v>3.3899999999999997</v>
      </c>
      <c r="X4932" s="143">
        <f t="shared" si="2204"/>
        <v>543.80000000000007</v>
      </c>
      <c r="Y4932" s="143">
        <f t="shared" si="2205"/>
        <v>0.77799999999999991</v>
      </c>
      <c r="AD4932">
        <v>152</v>
      </c>
      <c r="AE4932">
        <v>-1</v>
      </c>
      <c r="AF4932" s="10">
        <v>37.9</v>
      </c>
      <c r="AG4932" s="10">
        <v>58.12</v>
      </c>
      <c r="AH4932" s="10">
        <f t="shared" si="2206"/>
        <v>372792.14750364126</v>
      </c>
      <c r="AI4932" s="11">
        <f t="shared" si="2194"/>
        <v>0</v>
      </c>
      <c r="AJ4932">
        <f t="shared" si="2195"/>
        <v>0</v>
      </c>
      <c r="AK4932" t="e">
        <f t="shared" si="2207"/>
        <v>#DIV/0!</v>
      </c>
      <c r="AL4932">
        <f t="shared" si="2208"/>
        <v>1.1699296127999999</v>
      </c>
      <c r="AM4932" s="5">
        <f t="shared" si="2209"/>
        <v>6.7799999999999994</v>
      </c>
      <c r="AN4932">
        <v>0</v>
      </c>
      <c r="AO4932" s="72">
        <f t="shared" si="2210"/>
        <v>1.8</v>
      </c>
      <c r="AP4932" s="72">
        <f t="shared" si="2211"/>
        <v>0.2</v>
      </c>
      <c r="AQ4932" s="72">
        <f t="shared" si="2212"/>
        <v>0.4</v>
      </c>
      <c r="AR4932" s="71" t="e">
        <f t="shared" si="2213"/>
        <v>#DIV/0!</v>
      </c>
      <c r="BA4932">
        <f t="shared" si="2214"/>
        <v>271</v>
      </c>
      <c r="BB4932" s="91" t="e">
        <f t="shared" si="2215"/>
        <v>#DIV/0!</v>
      </c>
    </row>
    <row r="4933" spans="1:54">
      <c r="A4933" s="2" t="s">
        <v>5046</v>
      </c>
      <c r="B4933" s="7" t="s">
        <v>44876</v>
      </c>
      <c r="C4933" s="17">
        <f t="shared" si="2196"/>
        <v>26.3</v>
      </c>
      <c r="D4933" s="28">
        <f t="shared" si="2197"/>
        <v>220</v>
      </c>
      <c r="E4933" s="8">
        <f t="shared" si="2216"/>
        <v>26</v>
      </c>
      <c r="F4933" s="2" t="s">
        <v>10035</v>
      </c>
      <c r="G4933" s="54">
        <f t="shared" si="2217"/>
        <v>25.400000000000002</v>
      </c>
      <c r="H4933" s="20">
        <f t="shared" si="2218"/>
        <v>0.18360289999999999</v>
      </c>
      <c r="I4933" s="14" t="s">
        <v>19984</v>
      </c>
      <c r="J4933" s="14" t="s">
        <v>15023</v>
      </c>
      <c r="K4933" s="14" t="s">
        <v>24942</v>
      </c>
      <c r="L4933" s="14" t="s">
        <v>29899</v>
      </c>
      <c r="M4933" s="28">
        <f t="shared" si="2219"/>
        <v>11.9</v>
      </c>
      <c r="N4933" s="46">
        <f t="shared" si="2198"/>
        <v>6.4</v>
      </c>
      <c r="O4933" s="17">
        <f t="shared" si="2199"/>
        <v>2.8000000000000003</v>
      </c>
      <c r="P4933" s="17">
        <f t="shared" si="2199"/>
        <v>5.2</v>
      </c>
      <c r="Q4933" s="124">
        <f t="shared" si="2200"/>
        <v>2.4000000000000004</v>
      </c>
      <c r="R4933" s="26">
        <f t="shared" si="2201"/>
        <v>3</v>
      </c>
      <c r="S4933" s="2" t="s">
        <v>34881</v>
      </c>
      <c r="T4933" s="2" t="s">
        <v>39861</v>
      </c>
      <c r="U4933" s="24">
        <f t="shared" si="2202"/>
        <v>493</v>
      </c>
      <c r="V4933" s="66">
        <f t="shared" si="2202"/>
        <v>357.20000000000005</v>
      </c>
      <c r="W4933" s="54">
        <f t="shared" si="2203"/>
        <v>2.5399999999999996</v>
      </c>
      <c r="X4933" s="143">
        <f t="shared" si="2204"/>
        <v>493</v>
      </c>
      <c r="Y4933" s="143">
        <f t="shared" si="2205"/>
        <v>0.60799999999999987</v>
      </c>
      <c r="AD4933">
        <v>152</v>
      </c>
      <c r="AE4933">
        <v>-1</v>
      </c>
      <c r="AF4933" s="10">
        <v>37.9</v>
      </c>
      <c r="AG4933" s="10">
        <v>58.12</v>
      </c>
      <c r="AH4933" s="10">
        <f t="shared" si="2206"/>
        <v>281405.51037771028</v>
      </c>
      <c r="AI4933" s="11">
        <f t="shared" si="2194"/>
        <v>0</v>
      </c>
      <c r="AJ4933">
        <f t="shared" si="2195"/>
        <v>0</v>
      </c>
      <c r="AK4933" t="e">
        <f t="shared" si="2207"/>
        <v>#DIV/0!</v>
      </c>
      <c r="AL4933">
        <f t="shared" si="2208"/>
        <v>35.660225328000003</v>
      </c>
      <c r="AM4933" s="5">
        <f t="shared" si="2209"/>
        <v>5.0600000000000005</v>
      </c>
      <c r="AN4933">
        <v>0</v>
      </c>
      <c r="AO4933" s="72">
        <f t="shared" si="2210"/>
        <v>3</v>
      </c>
      <c r="AP4933" s="72">
        <f t="shared" si="2211"/>
        <v>2.4000000000000004</v>
      </c>
      <c r="AQ4933" s="72">
        <f t="shared" si="2212"/>
        <v>2.6</v>
      </c>
      <c r="AR4933" s="71" t="e">
        <f t="shared" si="2213"/>
        <v>#DIV/0!</v>
      </c>
      <c r="BA4933">
        <f t="shared" si="2214"/>
        <v>220</v>
      </c>
      <c r="BB4933" s="91" t="e">
        <f t="shared" si="2215"/>
        <v>#DIV/0!</v>
      </c>
    </row>
    <row r="4934" spans="1:54">
      <c r="A4934" s="2" t="s">
        <v>5047</v>
      </c>
      <c r="B4934" s="7" t="s">
        <v>44877</v>
      </c>
      <c r="C4934" s="17">
        <f t="shared" si="2196"/>
        <v>9.6</v>
      </c>
      <c r="D4934" s="28">
        <f t="shared" si="2197"/>
        <v>183</v>
      </c>
      <c r="E4934" s="8">
        <f t="shared" si="2216"/>
        <v>3</v>
      </c>
      <c r="F4934" s="2" t="s">
        <v>10036</v>
      </c>
      <c r="G4934" s="54">
        <f t="shared" si="2217"/>
        <v>8.6999999999999993</v>
      </c>
      <c r="H4934" s="20">
        <f t="shared" si="2218"/>
        <v>0.80648359999999997</v>
      </c>
      <c r="I4934" s="14" t="s">
        <v>19985</v>
      </c>
      <c r="J4934" s="14" t="s">
        <v>15024</v>
      </c>
      <c r="K4934" s="14" t="s">
        <v>24943</v>
      </c>
      <c r="L4934" s="14" t="s">
        <v>29900</v>
      </c>
      <c r="M4934" s="28">
        <f t="shared" si="2219"/>
        <v>11.3</v>
      </c>
      <c r="N4934" s="46">
        <f t="shared" si="2198"/>
        <v>5.2</v>
      </c>
      <c r="O4934" s="17">
        <f t="shared" si="2199"/>
        <v>0.60000000000000009</v>
      </c>
      <c r="P4934" s="17">
        <f t="shared" si="2199"/>
        <v>6.4</v>
      </c>
      <c r="Q4934" s="124">
        <f t="shared" si="2200"/>
        <v>0.2</v>
      </c>
      <c r="R4934" s="26">
        <f t="shared" si="2201"/>
        <v>0.8</v>
      </c>
      <c r="S4934" s="2" t="s">
        <v>34882</v>
      </c>
      <c r="T4934" s="2" t="s">
        <v>39862</v>
      </c>
      <c r="U4934" s="24">
        <f t="shared" si="2202"/>
        <v>455.70000000000005</v>
      </c>
      <c r="V4934" s="66">
        <f t="shared" si="2202"/>
        <v>289.5</v>
      </c>
      <c r="W4934" s="54">
        <f t="shared" si="2203"/>
        <v>0.87</v>
      </c>
      <c r="X4934" s="143">
        <f t="shared" si="2204"/>
        <v>455.70000000000005</v>
      </c>
      <c r="Y4934" s="143">
        <f t="shared" si="2205"/>
        <v>0.27400000000000002</v>
      </c>
      <c r="AD4934">
        <v>152</v>
      </c>
      <c r="AE4934">
        <v>-1</v>
      </c>
      <c r="AF4934" s="10">
        <v>37.9</v>
      </c>
      <c r="AG4934" s="10">
        <v>58.12</v>
      </c>
      <c r="AH4934" s="10">
        <f t="shared" si="2206"/>
        <v>366716.95285112143</v>
      </c>
      <c r="AI4934" s="11">
        <f t="shared" si="2194"/>
        <v>0</v>
      </c>
      <c r="AJ4934">
        <f t="shared" si="2195"/>
        <v>0</v>
      </c>
      <c r="AK4934" t="e">
        <f t="shared" si="2207"/>
        <v>#DIV/0!</v>
      </c>
      <c r="AL4934">
        <f t="shared" si="2208"/>
        <v>0.59448238080000027</v>
      </c>
      <c r="AM4934" s="5">
        <f t="shared" si="2209"/>
        <v>1.72</v>
      </c>
      <c r="AN4934">
        <v>0</v>
      </c>
      <c r="AO4934" s="72">
        <f t="shared" si="2210"/>
        <v>0.8</v>
      </c>
      <c r="AP4934" s="72">
        <f t="shared" si="2211"/>
        <v>0.2</v>
      </c>
      <c r="AQ4934" s="72">
        <f t="shared" si="2212"/>
        <v>0.2</v>
      </c>
      <c r="AR4934" s="71" t="e">
        <f t="shared" si="2213"/>
        <v>#DIV/0!</v>
      </c>
      <c r="BA4934">
        <f t="shared" si="2214"/>
        <v>183</v>
      </c>
      <c r="BB4934" s="91" t="e">
        <f t="shared" si="2215"/>
        <v>#DIV/0!</v>
      </c>
    </row>
    <row r="4935" spans="1:54">
      <c r="A4935" s="2" t="s">
        <v>5048</v>
      </c>
      <c r="B4935" s="7" t="s">
        <v>44878</v>
      </c>
      <c r="C4935" s="17">
        <f t="shared" si="2196"/>
        <v>30.400000000000002</v>
      </c>
      <c r="D4935" s="28">
        <f t="shared" si="2197"/>
        <v>185</v>
      </c>
      <c r="E4935" s="8">
        <f t="shared" si="2216"/>
        <v>5</v>
      </c>
      <c r="F4935" s="2" t="s">
        <v>10037</v>
      </c>
      <c r="G4935" s="54">
        <f t="shared" si="2217"/>
        <v>29.5</v>
      </c>
      <c r="H4935" s="20">
        <f t="shared" si="2218"/>
        <v>0.7522044</v>
      </c>
      <c r="I4935" s="14" t="s">
        <v>19986</v>
      </c>
      <c r="J4935" s="14" t="s">
        <v>15025</v>
      </c>
      <c r="K4935" s="14" t="s">
        <v>24944</v>
      </c>
      <c r="L4935" s="14" t="s">
        <v>29901</v>
      </c>
      <c r="M4935" s="28">
        <f t="shared" si="2219"/>
        <v>12.4</v>
      </c>
      <c r="N4935" s="46">
        <f t="shared" si="2198"/>
        <v>6.4</v>
      </c>
      <c r="O4935" s="17">
        <f t="shared" si="2199"/>
        <v>0.4</v>
      </c>
      <c r="P4935" s="17">
        <f t="shared" si="2199"/>
        <v>4.2</v>
      </c>
      <c r="Q4935" s="124">
        <f t="shared" si="2200"/>
        <v>0.60000000000000009</v>
      </c>
      <c r="R4935" s="26">
        <f t="shared" si="2201"/>
        <v>2.8000000000000003</v>
      </c>
      <c r="S4935" s="2" t="s">
        <v>34883</v>
      </c>
      <c r="T4935" s="2" t="s">
        <v>39863</v>
      </c>
      <c r="U4935" s="24">
        <f t="shared" si="2202"/>
        <v>457.6</v>
      </c>
      <c r="V4935" s="66">
        <f t="shared" si="2202"/>
        <v>350.70000000000005</v>
      </c>
      <c r="W4935" s="54">
        <f t="shared" si="2203"/>
        <v>2.9499999999999997</v>
      </c>
      <c r="X4935" s="143">
        <f t="shared" si="2204"/>
        <v>457.6</v>
      </c>
      <c r="Y4935" s="143">
        <f t="shared" si="2205"/>
        <v>0.69</v>
      </c>
      <c r="AD4935">
        <v>152</v>
      </c>
      <c r="AE4935">
        <v>-1</v>
      </c>
      <c r="AF4935" s="10">
        <v>37.9</v>
      </c>
      <c r="AG4935" s="10">
        <v>58.12</v>
      </c>
      <c r="AH4935" s="10">
        <f t="shared" si="2206"/>
        <v>291393.54148571455</v>
      </c>
      <c r="AI4935" s="11">
        <f t="shared" si="2194"/>
        <v>0</v>
      </c>
      <c r="AJ4935">
        <f t="shared" si="2195"/>
        <v>0</v>
      </c>
      <c r="AK4935" t="e">
        <f t="shared" si="2207"/>
        <v>#DIV/0!</v>
      </c>
      <c r="AL4935">
        <f t="shared" si="2208"/>
        <v>1.1656305024000002</v>
      </c>
      <c r="AM4935" s="5">
        <f t="shared" si="2209"/>
        <v>5.8800000000000008</v>
      </c>
      <c r="AN4935">
        <v>0</v>
      </c>
      <c r="AO4935" s="72">
        <f t="shared" si="2210"/>
        <v>2.8000000000000003</v>
      </c>
      <c r="AP4935" s="72">
        <f t="shared" si="2211"/>
        <v>0.60000000000000009</v>
      </c>
      <c r="AQ4935" s="72">
        <f t="shared" si="2212"/>
        <v>0.8</v>
      </c>
      <c r="AR4935" s="71" t="e">
        <f t="shared" si="2213"/>
        <v>#DIV/0!</v>
      </c>
      <c r="BA4935">
        <f t="shared" si="2214"/>
        <v>185</v>
      </c>
      <c r="BB4935" s="91" t="e">
        <f t="shared" si="2215"/>
        <v>#DIV/0!</v>
      </c>
    </row>
    <row r="4936" spans="1:54">
      <c r="A4936" s="2" t="s">
        <v>5049</v>
      </c>
      <c r="B4936" s="7" t="s">
        <v>44879</v>
      </c>
      <c r="C4936" s="17">
        <f t="shared" si="2196"/>
        <v>32.700000000000003</v>
      </c>
      <c r="D4936" s="28">
        <f t="shared" si="2197"/>
        <v>97</v>
      </c>
      <c r="E4936" s="8">
        <f t="shared" si="2216"/>
        <v>15</v>
      </c>
      <c r="F4936" s="2" t="s">
        <v>10038</v>
      </c>
      <c r="G4936" s="54">
        <f t="shared" si="2217"/>
        <v>31.700000000000003</v>
      </c>
      <c r="H4936" s="20">
        <f t="shared" si="2218"/>
        <v>0.1031955</v>
      </c>
      <c r="I4936" s="14" t="s">
        <v>19987</v>
      </c>
      <c r="J4936" s="14" t="s">
        <v>15026</v>
      </c>
      <c r="K4936" s="14" t="s">
        <v>24945</v>
      </c>
      <c r="L4936" s="14" t="s">
        <v>29902</v>
      </c>
      <c r="M4936" s="28">
        <f t="shared" si="2219"/>
        <v>10.9</v>
      </c>
      <c r="N4936" s="46">
        <f t="shared" si="2198"/>
        <v>6.4</v>
      </c>
      <c r="O4936" s="17">
        <f t="shared" si="2199"/>
        <v>1.6</v>
      </c>
      <c r="P4936" s="17">
        <f t="shared" si="2199"/>
        <v>7.2</v>
      </c>
      <c r="Q4936" s="124">
        <f t="shared" si="2200"/>
        <v>1.4000000000000001</v>
      </c>
      <c r="R4936" s="26">
        <f t="shared" si="2201"/>
        <v>1.6</v>
      </c>
      <c r="S4936" s="2" t="s">
        <v>34884</v>
      </c>
      <c r="T4936" s="2" t="s">
        <v>39864</v>
      </c>
      <c r="U4936" s="24">
        <f t="shared" si="2202"/>
        <v>370.40000000000003</v>
      </c>
      <c r="V4936" s="66">
        <f t="shared" si="2202"/>
        <v>293.10000000000002</v>
      </c>
      <c r="W4936" s="54">
        <f t="shared" si="2203"/>
        <v>3.17</v>
      </c>
      <c r="X4936" s="143">
        <f t="shared" si="2204"/>
        <v>370.40000000000003</v>
      </c>
      <c r="Y4936" s="143">
        <f t="shared" si="2205"/>
        <v>0.73399999999999999</v>
      </c>
      <c r="AD4936">
        <v>152</v>
      </c>
      <c r="AE4936">
        <v>-1</v>
      </c>
      <c r="AF4936" s="10">
        <v>37.9</v>
      </c>
      <c r="AG4936" s="10">
        <v>58.12</v>
      </c>
      <c r="AH4936" s="10">
        <f t="shared" si="2206"/>
        <v>363013.10662508092</v>
      </c>
      <c r="AI4936" s="11">
        <f t="shared" si="2194"/>
        <v>0</v>
      </c>
      <c r="AJ4936">
        <f t="shared" si="2195"/>
        <v>0</v>
      </c>
      <c r="AK4936" t="e">
        <f t="shared" si="2207"/>
        <v>#DIV/0!</v>
      </c>
      <c r="AL4936">
        <f t="shared" si="2208"/>
        <v>16.529900544000004</v>
      </c>
      <c r="AM4936" s="5">
        <f t="shared" si="2209"/>
        <v>6.3400000000000007</v>
      </c>
      <c r="AN4936">
        <v>0</v>
      </c>
      <c r="AO4936" s="72">
        <f t="shared" si="2210"/>
        <v>1.6</v>
      </c>
      <c r="AP4936" s="72">
        <f t="shared" si="2211"/>
        <v>1.4000000000000001</v>
      </c>
      <c r="AQ4936" s="72">
        <f t="shared" si="2212"/>
        <v>1.6</v>
      </c>
      <c r="AR4936" s="71" t="e">
        <f t="shared" si="2213"/>
        <v>#DIV/0!</v>
      </c>
      <c r="BA4936">
        <f t="shared" si="2214"/>
        <v>97</v>
      </c>
      <c r="BB4936" s="91" t="e">
        <f t="shared" si="2215"/>
        <v>#DIV/0!</v>
      </c>
    </row>
    <row r="4937" spans="1:54">
      <c r="A4937" s="2" t="s">
        <v>5050</v>
      </c>
      <c r="B4937" s="7" t="s">
        <v>44880</v>
      </c>
      <c r="C4937" s="17">
        <f t="shared" si="2196"/>
        <v>22.1</v>
      </c>
      <c r="D4937" s="28">
        <f t="shared" si="2197"/>
        <v>200</v>
      </c>
      <c r="E4937" s="8">
        <f t="shared" si="2216"/>
        <v>11</v>
      </c>
      <c r="F4937" s="2" t="s">
        <v>10039</v>
      </c>
      <c r="G4937" s="54">
        <f t="shared" si="2217"/>
        <v>21.1</v>
      </c>
      <c r="H4937" s="20">
        <f t="shared" si="2218"/>
        <v>0.63584410000000002</v>
      </c>
      <c r="I4937" s="14" t="s">
        <v>19988</v>
      </c>
      <c r="J4937" s="14" t="s">
        <v>15027</v>
      </c>
      <c r="K4937" s="14" t="s">
        <v>24946</v>
      </c>
      <c r="L4937" s="14" t="s">
        <v>29903</v>
      </c>
      <c r="M4937" s="28">
        <f t="shared" si="2219"/>
        <v>9.6</v>
      </c>
      <c r="N4937" s="46">
        <f t="shared" si="2198"/>
        <v>6.8</v>
      </c>
      <c r="O4937" s="17">
        <f t="shared" si="2199"/>
        <v>1.4000000000000001</v>
      </c>
      <c r="P4937" s="17">
        <f t="shared" si="2199"/>
        <v>9.8000000000000007</v>
      </c>
      <c r="Q4937" s="124">
        <f t="shared" si="2200"/>
        <v>0.8</v>
      </c>
      <c r="R4937" s="26">
        <f t="shared" si="2201"/>
        <v>2.4000000000000004</v>
      </c>
      <c r="S4937" s="2" t="s">
        <v>34885</v>
      </c>
      <c r="T4937" s="2" t="s">
        <v>39865</v>
      </c>
      <c r="U4937" s="24">
        <f t="shared" si="2202"/>
        <v>473.5</v>
      </c>
      <c r="V4937" s="66">
        <f t="shared" si="2202"/>
        <v>354.70000000000005</v>
      </c>
      <c r="W4937" s="54">
        <f t="shared" si="2203"/>
        <v>2.11</v>
      </c>
      <c r="X4937" s="143">
        <f t="shared" si="2204"/>
        <v>473.5</v>
      </c>
      <c r="Y4937" s="143">
        <f t="shared" si="2205"/>
        <v>0.52200000000000002</v>
      </c>
      <c r="AD4937">
        <v>152</v>
      </c>
      <c r="AE4937">
        <v>-1</v>
      </c>
      <c r="AF4937" s="10">
        <v>37.9</v>
      </c>
      <c r="AG4937" s="10">
        <v>58.12</v>
      </c>
      <c r="AH4937" s="10">
        <f t="shared" si="2206"/>
        <v>285360.06930188363</v>
      </c>
      <c r="AI4937" s="11">
        <f t="shared" si="2194"/>
        <v>0</v>
      </c>
      <c r="AJ4937">
        <f t="shared" si="2195"/>
        <v>0</v>
      </c>
      <c r="AK4937" t="e">
        <f t="shared" si="2207"/>
        <v>#DIV/0!</v>
      </c>
      <c r="AL4937">
        <f t="shared" si="2208"/>
        <v>11.990925475200003</v>
      </c>
      <c r="AM4937" s="5">
        <f t="shared" si="2209"/>
        <v>4.2200000000000006</v>
      </c>
      <c r="AN4937">
        <v>0</v>
      </c>
      <c r="AO4937" s="72">
        <f t="shared" si="2210"/>
        <v>2.4000000000000004</v>
      </c>
      <c r="AP4937" s="72">
        <f t="shared" si="2211"/>
        <v>0.8</v>
      </c>
      <c r="AQ4937" s="72">
        <f t="shared" si="2212"/>
        <v>1</v>
      </c>
      <c r="AR4937" s="71" t="e">
        <f t="shared" si="2213"/>
        <v>#DIV/0!</v>
      </c>
      <c r="BA4937">
        <f t="shared" si="2214"/>
        <v>200</v>
      </c>
      <c r="BB4937" s="91" t="e">
        <f t="shared" si="2215"/>
        <v>#DIV/0!</v>
      </c>
    </row>
    <row r="4938" spans="1:54">
      <c r="A4938" s="2" t="s">
        <v>5051</v>
      </c>
      <c r="B4938" s="7" t="s">
        <v>44881</v>
      </c>
      <c r="C4938" s="17">
        <f t="shared" si="2196"/>
        <v>33.700000000000003</v>
      </c>
      <c r="D4938" s="28">
        <f t="shared" si="2197"/>
        <v>270</v>
      </c>
      <c r="E4938" s="8">
        <f t="shared" si="2216"/>
        <v>4</v>
      </c>
      <c r="F4938" s="2" t="s">
        <v>10040</v>
      </c>
      <c r="G4938" s="54">
        <f t="shared" si="2217"/>
        <v>32.700000000000003</v>
      </c>
      <c r="H4938" s="20">
        <f t="shared" si="2218"/>
        <v>0.1284508</v>
      </c>
      <c r="I4938" s="14" t="s">
        <v>19989</v>
      </c>
      <c r="J4938" s="14" t="s">
        <v>15028</v>
      </c>
      <c r="K4938" s="14" t="s">
        <v>24947</v>
      </c>
      <c r="L4938" s="14" t="s">
        <v>29904</v>
      </c>
      <c r="M4938" s="28">
        <f t="shared" si="2219"/>
        <v>14.3</v>
      </c>
      <c r="N4938" s="46">
        <f t="shared" si="2198"/>
        <v>6.4</v>
      </c>
      <c r="O4938" s="17">
        <f t="shared" si="2199"/>
        <v>1.6</v>
      </c>
      <c r="P4938" s="17">
        <f t="shared" si="2199"/>
        <v>0.4</v>
      </c>
      <c r="Q4938" s="124">
        <f t="shared" si="2200"/>
        <v>0.4</v>
      </c>
      <c r="R4938" s="26">
        <f t="shared" si="2201"/>
        <v>0.4</v>
      </c>
      <c r="S4938" s="2" t="s">
        <v>34886</v>
      </c>
      <c r="T4938" s="2" t="s">
        <v>39866</v>
      </c>
      <c r="U4938" s="24">
        <f t="shared" si="2202"/>
        <v>542.9</v>
      </c>
      <c r="V4938" s="66">
        <f t="shared" si="2202"/>
        <v>418.90000000000003</v>
      </c>
      <c r="W4938" s="54">
        <f t="shared" si="2203"/>
        <v>3.2699999999999996</v>
      </c>
      <c r="X4938" s="143">
        <f t="shared" si="2204"/>
        <v>542.9</v>
      </c>
      <c r="Y4938" s="143">
        <f t="shared" si="2205"/>
        <v>0.75399999999999989</v>
      </c>
      <c r="AD4938">
        <v>152</v>
      </c>
      <c r="AE4938">
        <v>-1</v>
      </c>
      <c r="AF4938" s="10">
        <v>37.9</v>
      </c>
      <c r="AG4938" s="10">
        <v>58.12</v>
      </c>
      <c r="AH4938" s="10">
        <f t="shared" si="2206"/>
        <v>112137.94877801086</v>
      </c>
      <c r="AI4938" s="11">
        <f t="shared" si="2194"/>
        <v>0</v>
      </c>
      <c r="AJ4938">
        <f t="shared" si="2195"/>
        <v>0</v>
      </c>
      <c r="AK4938" t="e">
        <f t="shared" si="2207"/>
        <v>#DIV/0!</v>
      </c>
      <c r="AL4938">
        <f t="shared" si="2208"/>
        <v>0.22311659520000005</v>
      </c>
      <c r="AM4938" s="5">
        <f t="shared" si="2209"/>
        <v>6.5400000000000009</v>
      </c>
      <c r="AN4938">
        <v>0</v>
      </c>
      <c r="AO4938" s="72">
        <f t="shared" si="2210"/>
        <v>0.4</v>
      </c>
      <c r="AP4938" s="72">
        <f t="shared" si="2211"/>
        <v>0.4</v>
      </c>
      <c r="AQ4938" s="72">
        <f t="shared" si="2212"/>
        <v>0.4</v>
      </c>
      <c r="AR4938" s="71" t="e">
        <f t="shared" si="2213"/>
        <v>#DIV/0!</v>
      </c>
      <c r="BA4938">
        <f t="shared" si="2214"/>
        <v>270</v>
      </c>
      <c r="BB4938" s="91" t="e">
        <f t="shared" si="2215"/>
        <v>#DIV/0!</v>
      </c>
    </row>
    <row r="4939" spans="1:54">
      <c r="A4939" s="2" t="s">
        <v>5052</v>
      </c>
      <c r="B4939" s="7" t="s">
        <v>44882</v>
      </c>
      <c r="C4939" s="17">
        <f t="shared" si="2196"/>
        <v>19.7</v>
      </c>
      <c r="D4939" s="28">
        <f t="shared" si="2197"/>
        <v>262</v>
      </c>
      <c r="E4939" s="8">
        <f t="shared" si="2216"/>
        <v>17</v>
      </c>
      <c r="F4939" s="2" t="s">
        <v>10041</v>
      </c>
      <c r="G4939" s="54">
        <f t="shared" si="2217"/>
        <v>18.700000000000003</v>
      </c>
      <c r="H4939" s="20">
        <f t="shared" si="2218"/>
        <v>0.41436819999999996</v>
      </c>
      <c r="I4939" s="14" t="s">
        <v>19990</v>
      </c>
      <c r="J4939" s="14" t="s">
        <v>15029</v>
      </c>
      <c r="K4939" s="14" t="s">
        <v>24948</v>
      </c>
      <c r="L4939" s="14" t="s">
        <v>29905</v>
      </c>
      <c r="M4939" s="28">
        <f t="shared" si="2219"/>
        <v>10.199999999999999</v>
      </c>
      <c r="N4939" s="46">
        <f t="shared" si="2198"/>
        <v>6.4</v>
      </c>
      <c r="O4939" s="17">
        <f t="shared" si="2199"/>
        <v>2.4000000000000004</v>
      </c>
      <c r="P4939" s="17">
        <f t="shared" si="2199"/>
        <v>8.6</v>
      </c>
      <c r="Q4939" s="124">
        <f t="shared" si="2200"/>
        <v>1.2000000000000002</v>
      </c>
      <c r="R4939" s="26">
        <f t="shared" si="2201"/>
        <v>2.2000000000000002</v>
      </c>
      <c r="S4939" s="2" t="s">
        <v>34887</v>
      </c>
      <c r="T4939" s="2" t="s">
        <v>39867</v>
      </c>
      <c r="U4939" s="24">
        <f t="shared" si="2202"/>
        <v>534.70000000000005</v>
      </c>
      <c r="V4939" s="66">
        <f t="shared" si="2202"/>
        <v>363.6</v>
      </c>
      <c r="W4939" s="54">
        <f t="shared" si="2203"/>
        <v>1.87</v>
      </c>
      <c r="X4939" s="143">
        <f t="shared" si="2204"/>
        <v>534.70000000000005</v>
      </c>
      <c r="Y4939" s="143">
        <f t="shared" si="2205"/>
        <v>0.47399999999999998</v>
      </c>
      <c r="AD4939">
        <v>152</v>
      </c>
      <c r="AE4939">
        <v>-1</v>
      </c>
      <c r="AF4939" s="10">
        <v>37.9</v>
      </c>
      <c r="AG4939" s="10">
        <v>58.12</v>
      </c>
      <c r="AH4939" s="10">
        <f t="shared" si="2206"/>
        <v>270932.87728211121</v>
      </c>
      <c r="AI4939" s="11">
        <f t="shared" si="2194"/>
        <v>0</v>
      </c>
      <c r="AJ4939">
        <f t="shared" si="2195"/>
        <v>0</v>
      </c>
      <c r="AK4939" t="e">
        <f t="shared" si="2207"/>
        <v>#DIV/0!</v>
      </c>
      <c r="AL4939">
        <f t="shared" si="2208"/>
        <v>26.592368774400004</v>
      </c>
      <c r="AM4939" s="5">
        <f t="shared" si="2209"/>
        <v>3.7399999999999998</v>
      </c>
      <c r="AN4939">
        <v>0</v>
      </c>
      <c r="AO4939" s="72">
        <f t="shared" si="2210"/>
        <v>2.2000000000000002</v>
      </c>
      <c r="AP4939" s="72">
        <f t="shared" si="2211"/>
        <v>1.2000000000000002</v>
      </c>
      <c r="AQ4939" s="72">
        <f t="shared" si="2212"/>
        <v>1.4000000000000001</v>
      </c>
      <c r="AR4939" s="71" t="e">
        <f t="shared" si="2213"/>
        <v>#DIV/0!</v>
      </c>
      <c r="BA4939">
        <f t="shared" si="2214"/>
        <v>262</v>
      </c>
      <c r="BB4939" s="91" t="e">
        <f t="shared" si="2215"/>
        <v>#DIV/0!</v>
      </c>
    </row>
    <row r="4940" spans="1:54">
      <c r="A4940" s="2" t="s">
        <v>5053</v>
      </c>
      <c r="B4940" s="7" t="s">
        <v>44883</v>
      </c>
      <c r="C4940" s="17">
        <f t="shared" si="2196"/>
        <v>30.900000000000002</v>
      </c>
      <c r="D4940" s="28">
        <f t="shared" si="2197"/>
        <v>77</v>
      </c>
      <c r="E4940" s="8">
        <f t="shared" si="2216"/>
        <v>11</v>
      </c>
      <c r="F4940" s="2" t="s">
        <v>10042</v>
      </c>
      <c r="G4940" s="54">
        <f t="shared" si="2217"/>
        <v>30</v>
      </c>
      <c r="H4940" s="20">
        <f t="shared" si="2218"/>
        <v>0.61657870000000004</v>
      </c>
      <c r="I4940" s="14" t="s">
        <v>19991</v>
      </c>
      <c r="J4940" s="14" t="s">
        <v>15030</v>
      </c>
      <c r="K4940" s="14" t="s">
        <v>24949</v>
      </c>
      <c r="L4940" s="14" t="s">
        <v>29906</v>
      </c>
      <c r="M4940" s="28">
        <f t="shared" si="2219"/>
        <v>13</v>
      </c>
      <c r="N4940" s="46">
        <f t="shared" si="2198"/>
        <v>6.6</v>
      </c>
      <c r="O4940" s="17">
        <f t="shared" si="2199"/>
        <v>2</v>
      </c>
      <c r="P4940" s="17">
        <f t="shared" si="2199"/>
        <v>3</v>
      </c>
      <c r="Q4940" s="124">
        <f t="shared" si="2200"/>
        <v>0.60000000000000009</v>
      </c>
      <c r="R4940" s="26">
        <f t="shared" si="2201"/>
        <v>1.4000000000000001</v>
      </c>
      <c r="S4940" s="2" t="s">
        <v>34888</v>
      </c>
      <c r="T4940" s="2" t="s">
        <v>39868</v>
      </c>
      <c r="U4940" s="24">
        <f t="shared" si="2202"/>
        <v>349.6</v>
      </c>
      <c r="V4940" s="66">
        <f t="shared" si="2202"/>
        <v>406.3</v>
      </c>
      <c r="W4940" s="54">
        <f t="shared" si="2203"/>
        <v>3</v>
      </c>
      <c r="X4940" s="143">
        <f t="shared" si="2204"/>
        <v>349.6</v>
      </c>
      <c r="Y4940" s="143">
        <f t="shared" si="2205"/>
        <v>0.7</v>
      </c>
      <c r="AD4940">
        <v>152</v>
      </c>
      <c r="AE4940">
        <v>-1</v>
      </c>
      <c r="AF4940" s="10">
        <v>37.9</v>
      </c>
      <c r="AG4940" s="10">
        <v>58.12</v>
      </c>
      <c r="AH4940" s="10">
        <f t="shared" si="2206"/>
        <v>171993.4549887001</v>
      </c>
      <c r="AI4940" s="11">
        <f t="shared" si="2194"/>
        <v>0</v>
      </c>
      <c r="AJ4940">
        <f t="shared" si="2195"/>
        <v>0</v>
      </c>
      <c r="AK4940" t="e">
        <f t="shared" si="2207"/>
        <v>#DIV/0!</v>
      </c>
      <c r="AL4940">
        <f t="shared" si="2208"/>
        <v>3.2207389200000001</v>
      </c>
      <c r="AM4940" s="5">
        <f t="shared" si="2209"/>
        <v>5.98</v>
      </c>
      <c r="AN4940">
        <v>0</v>
      </c>
      <c r="AO4940" s="72">
        <f t="shared" si="2210"/>
        <v>1.4000000000000001</v>
      </c>
      <c r="AP4940" s="72">
        <f t="shared" si="2211"/>
        <v>0.60000000000000009</v>
      </c>
      <c r="AQ4940" s="72">
        <f t="shared" si="2212"/>
        <v>0.60000000000000009</v>
      </c>
      <c r="AR4940" s="71" t="e">
        <f t="shared" si="2213"/>
        <v>#DIV/0!</v>
      </c>
      <c r="BA4940">
        <f t="shared" si="2214"/>
        <v>77</v>
      </c>
      <c r="BB4940" s="91" t="e">
        <f t="shared" si="2215"/>
        <v>#DIV/0!</v>
      </c>
    </row>
    <row r="4941" spans="1:54">
      <c r="A4941" s="2" t="s">
        <v>5054</v>
      </c>
      <c r="B4941" s="7" t="s">
        <v>44884</v>
      </c>
      <c r="C4941" s="17">
        <f t="shared" si="2196"/>
        <v>7.9</v>
      </c>
      <c r="D4941" s="28">
        <f t="shared" si="2197"/>
        <v>172</v>
      </c>
      <c r="E4941" s="8">
        <f t="shared" si="2216"/>
        <v>10</v>
      </c>
      <c r="F4941" s="2" t="s">
        <v>10043</v>
      </c>
      <c r="G4941" s="54">
        <f t="shared" si="2217"/>
        <v>6.8999999999999995</v>
      </c>
      <c r="H4941" s="20">
        <f t="shared" si="2218"/>
        <v>0.4689315</v>
      </c>
      <c r="I4941" s="14" t="s">
        <v>19992</v>
      </c>
      <c r="J4941" s="14" t="s">
        <v>15031</v>
      </c>
      <c r="K4941" s="14" t="s">
        <v>24950</v>
      </c>
      <c r="L4941" s="14" t="s">
        <v>29907</v>
      </c>
      <c r="M4941" s="28">
        <f t="shared" si="2219"/>
        <v>10.399999999999999</v>
      </c>
      <c r="N4941" s="46">
        <f t="shared" si="2198"/>
        <v>6</v>
      </c>
      <c r="O4941" s="17">
        <f t="shared" si="2199"/>
        <v>0.8</v>
      </c>
      <c r="P4941" s="17">
        <f t="shared" si="2199"/>
        <v>8.2000000000000011</v>
      </c>
      <c r="Q4941" s="124">
        <f t="shared" si="2200"/>
        <v>1.2000000000000002</v>
      </c>
      <c r="R4941" s="26">
        <f t="shared" si="2201"/>
        <v>2.2000000000000002</v>
      </c>
      <c r="S4941" s="2" t="s">
        <v>34889</v>
      </c>
      <c r="T4941" s="2" t="s">
        <v>39869</v>
      </c>
      <c r="U4941" s="24">
        <f t="shared" si="2202"/>
        <v>444.90000000000003</v>
      </c>
      <c r="V4941" s="66">
        <f t="shared" si="2202"/>
        <v>386.20000000000005</v>
      </c>
      <c r="W4941" s="54">
        <f t="shared" si="2203"/>
        <v>0.69000000000000006</v>
      </c>
      <c r="X4941" s="143">
        <f t="shared" si="2204"/>
        <v>444.90000000000003</v>
      </c>
      <c r="Y4941" s="143">
        <f t="shared" si="2205"/>
        <v>0.23800000000000002</v>
      </c>
      <c r="AD4941">
        <v>152</v>
      </c>
      <c r="AE4941">
        <v>-1</v>
      </c>
      <c r="AF4941" s="10">
        <v>37.9</v>
      </c>
      <c r="AG4941" s="10">
        <v>58.12</v>
      </c>
      <c r="AH4941" s="10">
        <f t="shared" si="2206"/>
        <v>227230.17621644013</v>
      </c>
      <c r="AI4941" s="11">
        <f t="shared" si="2194"/>
        <v>0</v>
      </c>
      <c r="AJ4941">
        <f t="shared" si="2195"/>
        <v>0</v>
      </c>
      <c r="AK4941" t="e">
        <f t="shared" si="2207"/>
        <v>#DIV/0!</v>
      </c>
      <c r="AL4941">
        <f t="shared" si="2208"/>
        <v>7.6643805920000014</v>
      </c>
      <c r="AM4941" s="5">
        <f t="shared" si="2209"/>
        <v>1.3800000000000001</v>
      </c>
      <c r="AN4941">
        <v>0</v>
      </c>
      <c r="AO4941" s="72">
        <f t="shared" si="2210"/>
        <v>2.2000000000000002</v>
      </c>
      <c r="AP4941" s="72">
        <f t="shared" si="2211"/>
        <v>1.2000000000000002</v>
      </c>
      <c r="AQ4941" s="72">
        <f t="shared" si="2212"/>
        <v>1.2000000000000002</v>
      </c>
      <c r="AR4941" s="71" t="e">
        <f t="shared" si="2213"/>
        <v>#DIV/0!</v>
      </c>
      <c r="BA4941">
        <f t="shared" si="2214"/>
        <v>172</v>
      </c>
      <c r="BB4941" s="91" t="e">
        <f t="shared" si="2215"/>
        <v>#DIV/0!</v>
      </c>
    </row>
    <row r="4942" spans="1:54">
      <c r="A4942" s="2" t="s">
        <v>5055</v>
      </c>
      <c r="B4942" s="7" t="s">
        <v>44885</v>
      </c>
      <c r="C4942" s="17">
        <f t="shared" si="2196"/>
        <v>11.5</v>
      </c>
      <c r="D4942" s="28">
        <f t="shared" si="2197"/>
        <v>209</v>
      </c>
      <c r="E4942" s="8">
        <f t="shared" si="2216"/>
        <v>13</v>
      </c>
      <c r="F4942" s="2" t="s">
        <v>10044</v>
      </c>
      <c r="G4942" s="54">
        <f t="shared" si="2217"/>
        <v>10.6</v>
      </c>
      <c r="H4942" s="20">
        <f t="shared" si="2218"/>
        <v>0.21833950000000002</v>
      </c>
      <c r="I4942" s="14" t="s">
        <v>19993</v>
      </c>
      <c r="J4942" s="14" t="s">
        <v>15032</v>
      </c>
      <c r="K4942" s="14" t="s">
        <v>24951</v>
      </c>
      <c r="L4942" s="14" t="s">
        <v>29908</v>
      </c>
      <c r="M4942" s="28">
        <f t="shared" si="2219"/>
        <v>10</v>
      </c>
      <c r="N4942" s="46">
        <f t="shared" si="2198"/>
        <v>5.4</v>
      </c>
      <c r="O4942" s="17">
        <f t="shared" si="2199"/>
        <v>1.4000000000000001</v>
      </c>
      <c r="P4942" s="17">
        <f t="shared" si="2199"/>
        <v>9</v>
      </c>
      <c r="Q4942" s="124">
        <f t="shared" si="2200"/>
        <v>1.2000000000000002</v>
      </c>
      <c r="R4942" s="26">
        <f t="shared" si="2201"/>
        <v>1.6</v>
      </c>
      <c r="S4942" s="2" t="s">
        <v>34890</v>
      </c>
      <c r="T4942" s="2" t="s">
        <v>39870</v>
      </c>
      <c r="U4942" s="24">
        <f t="shared" si="2202"/>
        <v>482.3</v>
      </c>
      <c r="V4942" s="66">
        <f t="shared" si="2202"/>
        <v>364</v>
      </c>
      <c r="W4942" s="54">
        <f t="shared" si="2203"/>
        <v>1.06</v>
      </c>
      <c r="X4942" s="143">
        <f t="shared" si="2204"/>
        <v>482.3</v>
      </c>
      <c r="Y4942" s="143">
        <f t="shared" si="2205"/>
        <v>0.31200000000000006</v>
      </c>
      <c r="AD4942">
        <v>152</v>
      </c>
      <c r="AE4942">
        <v>-1</v>
      </c>
      <c r="AF4942" s="10">
        <v>37.9</v>
      </c>
      <c r="AG4942" s="10">
        <v>58.12</v>
      </c>
      <c r="AH4942" s="10">
        <f t="shared" si="2206"/>
        <v>270160.61894738948</v>
      </c>
      <c r="AI4942" s="11">
        <f t="shared" si="2194"/>
        <v>0</v>
      </c>
      <c r="AJ4942">
        <f t="shared" si="2195"/>
        <v>0</v>
      </c>
      <c r="AK4942" t="e">
        <f t="shared" si="2207"/>
        <v>#DIV/0!</v>
      </c>
      <c r="AL4942">
        <f t="shared" si="2208"/>
        <v>15.758275680000001</v>
      </c>
      <c r="AM4942" s="5">
        <f t="shared" si="2209"/>
        <v>2.1</v>
      </c>
      <c r="AN4942">
        <v>0</v>
      </c>
      <c r="AO4942" s="72">
        <f t="shared" si="2210"/>
        <v>1.6</v>
      </c>
      <c r="AP4942" s="72">
        <f t="shared" si="2211"/>
        <v>1.2000000000000002</v>
      </c>
      <c r="AQ4942" s="72">
        <f t="shared" si="2212"/>
        <v>1.4000000000000001</v>
      </c>
      <c r="AR4942" s="71" t="e">
        <f t="shared" si="2213"/>
        <v>#DIV/0!</v>
      </c>
      <c r="BA4942">
        <f t="shared" si="2214"/>
        <v>209</v>
      </c>
      <c r="BB4942" s="91" t="e">
        <f t="shared" si="2215"/>
        <v>#DIV/0!</v>
      </c>
    </row>
    <row r="4943" spans="1:54">
      <c r="A4943" s="2" t="s">
        <v>5056</v>
      </c>
      <c r="B4943" s="7" t="s">
        <v>44886</v>
      </c>
      <c r="C4943" s="17">
        <f t="shared" si="2196"/>
        <v>20.400000000000002</v>
      </c>
      <c r="D4943" s="28">
        <f t="shared" si="2197"/>
        <v>59</v>
      </c>
      <c r="E4943" s="8">
        <f t="shared" si="2216"/>
        <v>7</v>
      </c>
      <c r="F4943" s="2" t="s">
        <v>10045</v>
      </c>
      <c r="G4943" s="54">
        <f t="shared" si="2217"/>
        <v>19.400000000000002</v>
      </c>
      <c r="H4943" s="20">
        <f t="shared" si="2218"/>
        <v>0.85080560000000005</v>
      </c>
      <c r="I4943" s="14" t="s">
        <v>19994</v>
      </c>
      <c r="J4943" s="14" t="s">
        <v>15033</v>
      </c>
      <c r="K4943" s="14" t="s">
        <v>24952</v>
      </c>
      <c r="L4943" s="14" t="s">
        <v>29909</v>
      </c>
      <c r="M4943" s="28">
        <f t="shared" si="2219"/>
        <v>10.3</v>
      </c>
      <c r="N4943" s="46">
        <f t="shared" si="2198"/>
        <v>6.6</v>
      </c>
      <c r="O4943" s="17">
        <f t="shared" si="2199"/>
        <v>2.4000000000000004</v>
      </c>
      <c r="P4943" s="17">
        <f t="shared" si="2199"/>
        <v>8.4</v>
      </c>
      <c r="Q4943" s="124">
        <f t="shared" si="2200"/>
        <v>0.2</v>
      </c>
      <c r="R4943" s="26">
        <f t="shared" si="2201"/>
        <v>2</v>
      </c>
      <c r="S4943" s="2" t="s">
        <v>34891</v>
      </c>
      <c r="T4943" s="2" t="s">
        <v>39871</v>
      </c>
      <c r="U4943" s="24">
        <f t="shared" si="2202"/>
        <v>331.90000000000003</v>
      </c>
      <c r="V4943" s="66">
        <f t="shared" si="2202"/>
        <v>293.20000000000005</v>
      </c>
      <c r="W4943" s="54">
        <f t="shared" si="2203"/>
        <v>1.94</v>
      </c>
      <c r="X4943" s="143">
        <f t="shared" si="2204"/>
        <v>331.90000000000003</v>
      </c>
      <c r="Y4943" s="143">
        <f t="shared" si="2205"/>
        <v>0.48799999999999999</v>
      </c>
      <c r="AD4943">
        <v>152</v>
      </c>
      <c r="AE4943">
        <v>-1</v>
      </c>
      <c r="AF4943" s="10">
        <v>37.9</v>
      </c>
      <c r="AG4943" s="10">
        <v>58.12</v>
      </c>
      <c r="AH4943" s="10">
        <f t="shared" si="2206"/>
        <v>362924.60010655184</v>
      </c>
      <c r="AI4943" s="11">
        <f t="shared" si="2194"/>
        <v>0</v>
      </c>
      <c r="AJ4943">
        <f t="shared" si="2195"/>
        <v>0</v>
      </c>
      <c r="AK4943" t="e">
        <f t="shared" si="2207"/>
        <v>#DIV/0!</v>
      </c>
      <c r="AL4943">
        <f t="shared" si="2208"/>
        <v>6.0155182079999987</v>
      </c>
      <c r="AM4943" s="5">
        <f t="shared" si="2209"/>
        <v>3.8800000000000003</v>
      </c>
      <c r="AN4943">
        <v>0</v>
      </c>
      <c r="AO4943" s="72">
        <f t="shared" si="2210"/>
        <v>2</v>
      </c>
      <c r="AP4943" s="72">
        <f t="shared" si="2211"/>
        <v>0.2</v>
      </c>
      <c r="AQ4943" s="72">
        <f t="shared" si="2212"/>
        <v>0.4</v>
      </c>
      <c r="AR4943" s="71" t="e">
        <f t="shared" si="2213"/>
        <v>#DIV/0!</v>
      </c>
      <c r="BA4943">
        <f t="shared" si="2214"/>
        <v>59</v>
      </c>
      <c r="BB4943" s="91" t="e">
        <f t="shared" si="2215"/>
        <v>#DIV/0!</v>
      </c>
    </row>
    <row r="4944" spans="1:54">
      <c r="A4944" s="2" t="s">
        <v>5057</v>
      </c>
      <c r="B4944" s="7" t="s">
        <v>44887</v>
      </c>
      <c r="C4944" s="17">
        <f t="shared" si="2196"/>
        <v>14</v>
      </c>
      <c r="D4944" s="28">
        <f t="shared" si="2197"/>
        <v>189</v>
      </c>
      <c r="E4944" s="8">
        <f t="shared" si="2216"/>
        <v>6</v>
      </c>
      <c r="F4944" s="2" t="s">
        <v>10046</v>
      </c>
      <c r="G4944" s="54">
        <f t="shared" si="2217"/>
        <v>13.1</v>
      </c>
      <c r="H4944" s="20">
        <f t="shared" si="2218"/>
        <v>0.87913810000000003</v>
      </c>
      <c r="I4944" s="14" t="s">
        <v>19995</v>
      </c>
      <c r="J4944" s="14" t="s">
        <v>15034</v>
      </c>
      <c r="K4944" s="14" t="s">
        <v>24953</v>
      </c>
      <c r="L4944" s="14" t="s">
        <v>29910</v>
      </c>
      <c r="M4944" s="28">
        <f t="shared" si="2219"/>
        <v>9.8999999999999986</v>
      </c>
      <c r="N4944" s="46">
        <f t="shared" si="2198"/>
        <v>5.8</v>
      </c>
      <c r="O4944" s="17">
        <f t="shared" si="2199"/>
        <v>2</v>
      </c>
      <c r="P4944" s="17">
        <f t="shared" si="2199"/>
        <v>9.2000000000000011</v>
      </c>
      <c r="Q4944" s="124">
        <f t="shared" si="2200"/>
        <v>0.2</v>
      </c>
      <c r="R4944" s="26">
        <f t="shared" si="2201"/>
        <v>0.8</v>
      </c>
      <c r="S4944" s="2" t="s">
        <v>34892</v>
      </c>
      <c r="T4944" s="2" t="s">
        <v>39872</v>
      </c>
      <c r="U4944" s="24">
        <f t="shared" si="2202"/>
        <v>462</v>
      </c>
      <c r="V4944" s="66">
        <f t="shared" si="2202"/>
        <v>318.40000000000003</v>
      </c>
      <c r="W4944" s="54">
        <f t="shared" si="2203"/>
        <v>1.31</v>
      </c>
      <c r="X4944" s="143">
        <f t="shared" si="2204"/>
        <v>462</v>
      </c>
      <c r="Y4944" s="143">
        <f t="shared" si="2205"/>
        <v>0.36199999999999999</v>
      </c>
      <c r="AD4944">
        <v>152</v>
      </c>
      <c r="AE4944">
        <v>-1</v>
      </c>
      <c r="AF4944" s="10">
        <v>37.9</v>
      </c>
      <c r="AG4944" s="10">
        <v>58.12</v>
      </c>
      <c r="AH4944" s="10">
        <f t="shared" si="2206"/>
        <v>334591.40868212993</v>
      </c>
      <c r="AI4944" s="11">
        <f t="shared" si="2194"/>
        <v>0</v>
      </c>
      <c r="AJ4944">
        <f t="shared" si="2195"/>
        <v>0</v>
      </c>
      <c r="AK4944" t="e">
        <f t="shared" si="2207"/>
        <v>#DIV/0!</v>
      </c>
      <c r="AL4944">
        <f t="shared" si="2208"/>
        <v>1.779087168</v>
      </c>
      <c r="AM4944" s="5">
        <f t="shared" si="2209"/>
        <v>2.6</v>
      </c>
      <c r="AN4944">
        <v>0</v>
      </c>
      <c r="AO4944" s="72">
        <f t="shared" si="2210"/>
        <v>0.8</v>
      </c>
      <c r="AP4944" s="72">
        <f t="shared" si="2211"/>
        <v>0.2</v>
      </c>
      <c r="AQ4944" s="72">
        <f t="shared" si="2212"/>
        <v>0.2</v>
      </c>
      <c r="AR4944" s="71" t="e">
        <f t="shared" si="2213"/>
        <v>#DIV/0!</v>
      </c>
      <c r="BA4944">
        <f t="shared" si="2214"/>
        <v>189</v>
      </c>
      <c r="BB4944" s="91" t="e">
        <f t="shared" si="2215"/>
        <v>#DIV/0!</v>
      </c>
    </row>
    <row r="4945" spans="1:54">
      <c r="A4945" s="2" t="s">
        <v>5058</v>
      </c>
      <c r="B4945" s="7" t="s">
        <v>44888</v>
      </c>
      <c r="C4945" s="17">
        <f t="shared" si="2196"/>
        <v>38</v>
      </c>
      <c r="D4945" s="28">
        <f t="shared" si="2197"/>
        <v>36</v>
      </c>
      <c r="E4945" s="8">
        <f t="shared" si="2216"/>
        <v>9</v>
      </c>
      <c r="F4945" s="2" t="s">
        <v>10047</v>
      </c>
      <c r="G4945" s="54">
        <f t="shared" si="2217"/>
        <v>37</v>
      </c>
      <c r="H4945" s="20">
        <f t="shared" si="2218"/>
        <v>0.75934239999999997</v>
      </c>
      <c r="I4945" s="14" t="s">
        <v>19996</v>
      </c>
      <c r="J4945" s="14" t="s">
        <v>15035</v>
      </c>
      <c r="K4945" s="14" t="s">
        <v>24954</v>
      </c>
      <c r="L4945" s="14" t="s">
        <v>29911</v>
      </c>
      <c r="M4945" s="28">
        <f t="shared" si="2219"/>
        <v>11.3</v>
      </c>
      <c r="N4945" s="46">
        <f t="shared" si="2198"/>
        <v>6</v>
      </c>
      <c r="O4945" s="17">
        <f t="shared" si="2199"/>
        <v>1.4000000000000001</v>
      </c>
      <c r="P4945" s="17">
        <f t="shared" si="2199"/>
        <v>6.4</v>
      </c>
      <c r="Q4945" s="124">
        <f t="shared" si="2200"/>
        <v>0.60000000000000009</v>
      </c>
      <c r="R4945" s="26">
        <f t="shared" si="2201"/>
        <v>2.8000000000000003</v>
      </c>
      <c r="S4945" s="2" t="s">
        <v>34893</v>
      </c>
      <c r="T4945" s="2" t="s">
        <v>39873</v>
      </c>
      <c r="U4945" s="24">
        <f t="shared" si="2202"/>
        <v>308.8</v>
      </c>
      <c r="V4945" s="66">
        <f t="shared" si="2202"/>
        <v>423.5</v>
      </c>
      <c r="W4945" s="54">
        <f t="shared" si="2203"/>
        <v>3.6999999999999997</v>
      </c>
      <c r="X4945" s="143">
        <f t="shared" si="2204"/>
        <v>308.8</v>
      </c>
      <c r="Y4945" s="143">
        <f t="shared" si="2205"/>
        <v>0.84</v>
      </c>
      <c r="AD4945">
        <v>152</v>
      </c>
      <c r="AE4945">
        <v>-1</v>
      </c>
      <c r="AF4945" s="10">
        <v>37.9</v>
      </c>
      <c r="AG4945" s="10">
        <v>58.12</v>
      </c>
      <c r="AH4945" s="10">
        <f t="shared" si="2206"/>
        <v>66971.772124896946</v>
      </c>
      <c r="AI4945" s="11">
        <f t="shared" si="2194"/>
        <v>0</v>
      </c>
      <c r="AJ4945">
        <f t="shared" si="2195"/>
        <v>0</v>
      </c>
      <c r="AK4945" t="e">
        <f t="shared" si="2207"/>
        <v>#DIV/0!</v>
      </c>
      <c r="AL4945">
        <f t="shared" si="2208"/>
        <v>6.0376178688000017</v>
      </c>
      <c r="AM4945" s="5">
        <f t="shared" si="2209"/>
        <v>7.4</v>
      </c>
      <c r="AN4945">
        <v>0</v>
      </c>
      <c r="AO4945" s="72">
        <f t="shared" si="2210"/>
        <v>2.8000000000000003</v>
      </c>
      <c r="AP4945" s="72">
        <f t="shared" si="2211"/>
        <v>0.60000000000000009</v>
      </c>
      <c r="AQ4945" s="72">
        <f t="shared" si="2212"/>
        <v>0.8</v>
      </c>
      <c r="AR4945" s="71" t="e">
        <f t="shared" si="2213"/>
        <v>#DIV/0!</v>
      </c>
      <c r="BA4945">
        <f t="shared" si="2214"/>
        <v>36</v>
      </c>
      <c r="BB4945" s="91" t="e">
        <f t="shared" si="2215"/>
        <v>#DIV/0!</v>
      </c>
    </row>
    <row r="4946" spans="1:54">
      <c r="A4946" s="2" t="s">
        <v>5059</v>
      </c>
      <c r="B4946" s="7" t="s">
        <v>44889</v>
      </c>
      <c r="C4946" s="17">
        <f t="shared" si="2196"/>
        <v>37.9</v>
      </c>
      <c r="D4946" s="28">
        <f t="shared" si="2197"/>
        <v>253</v>
      </c>
      <c r="E4946" s="8">
        <f t="shared" si="2216"/>
        <v>10</v>
      </c>
      <c r="F4946" s="2" t="s">
        <v>10048</v>
      </c>
      <c r="G4946" s="54">
        <f t="shared" si="2217"/>
        <v>37</v>
      </c>
      <c r="H4946" s="20">
        <f t="shared" si="2218"/>
        <v>0.28650029999999999</v>
      </c>
      <c r="I4946" s="14" t="s">
        <v>19997</v>
      </c>
      <c r="J4946" s="14" t="s">
        <v>15036</v>
      </c>
      <c r="K4946" s="14" t="s">
        <v>24955</v>
      </c>
      <c r="L4946" s="14" t="s">
        <v>29912</v>
      </c>
      <c r="M4946" s="28">
        <f t="shared" si="2219"/>
        <v>11.1</v>
      </c>
      <c r="N4946" s="46">
        <f t="shared" si="2198"/>
        <v>5.6</v>
      </c>
      <c r="O4946" s="17">
        <f t="shared" si="2199"/>
        <v>0.8</v>
      </c>
      <c r="P4946" s="17">
        <f t="shared" si="2199"/>
        <v>6.8000000000000007</v>
      </c>
      <c r="Q4946" s="124">
        <f t="shared" si="2200"/>
        <v>1.2000000000000002</v>
      </c>
      <c r="R4946" s="26">
        <f t="shared" si="2201"/>
        <v>1.8</v>
      </c>
      <c r="S4946" s="2" t="s">
        <v>34894</v>
      </c>
      <c r="T4946" s="2" t="s">
        <v>39874</v>
      </c>
      <c r="U4946" s="24">
        <f t="shared" si="2202"/>
        <v>526.20000000000005</v>
      </c>
      <c r="V4946" s="66">
        <f t="shared" si="2202"/>
        <v>347</v>
      </c>
      <c r="W4946" s="54">
        <f t="shared" si="2203"/>
        <v>3.6999999999999997</v>
      </c>
      <c r="X4946" s="143">
        <f t="shared" si="2204"/>
        <v>526.20000000000005</v>
      </c>
      <c r="Y4946" s="143">
        <f t="shared" si="2205"/>
        <v>0.84</v>
      </c>
      <c r="AD4946">
        <v>152</v>
      </c>
      <c r="AE4946">
        <v>-1</v>
      </c>
      <c r="AF4946" s="10">
        <v>37.9</v>
      </c>
      <c r="AG4946" s="10">
        <v>58.12</v>
      </c>
      <c r="AH4946" s="10">
        <f t="shared" si="2206"/>
        <v>296905.11136502877</v>
      </c>
      <c r="AI4946" s="11">
        <f t="shared" si="2194"/>
        <v>0</v>
      </c>
      <c r="AJ4946">
        <f t="shared" si="2195"/>
        <v>0</v>
      </c>
      <c r="AK4946" t="e">
        <f t="shared" si="2207"/>
        <v>#DIV/0!</v>
      </c>
      <c r="AL4946">
        <f t="shared" si="2208"/>
        <v>6.9865890624000029</v>
      </c>
      <c r="AM4946" s="5">
        <f t="shared" si="2209"/>
        <v>7.38</v>
      </c>
      <c r="AN4946">
        <v>0</v>
      </c>
      <c r="AO4946" s="72">
        <f t="shared" si="2210"/>
        <v>1.8</v>
      </c>
      <c r="AP4946" s="72">
        <f t="shared" si="2211"/>
        <v>1.2000000000000002</v>
      </c>
      <c r="AQ4946" s="72">
        <f t="shared" si="2212"/>
        <v>1.4000000000000001</v>
      </c>
      <c r="AR4946" s="71" t="e">
        <f t="shared" si="2213"/>
        <v>#DIV/0!</v>
      </c>
      <c r="BA4946">
        <f t="shared" si="2214"/>
        <v>253</v>
      </c>
      <c r="BB4946" s="91" t="e">
        <f t="shared" si="2215"/>
        <v>#DIV/0!</v>
      </c>
    </row>
    <row r="4947" spans="1:54">
      <c r="A4947" s="2" t="s">
        <v>5060</v>
      </c>
      <c r="B4947" s="7" t="s">
        <v>44890</v>
      </c>
      <c r="C4947" s="17">
        <f t="shared" si="2196"/>
        <v>35.200000000000003</v>
      </c>
      <c r="D4947" s="28">
        <f t="shared" si="2197"/>
        <v>28</v>
      </c>
      <c r="E4947" s="8">
        <f t="shared" si="2216"/>
        <v>5</v>
      </c>
      <c r="F4947" s="2" t="s">
        <v>10049</v>
      </c>
      <c r="G4947" s="54">
        <f t="shared" si="2217"/>
        <v>34.300000000000004</v>
      </c>
      <c r="H4947" s="20">
        <f t="shared" si="2218"/>
        <v>0.73840260000000002</v>
      </c>
      <c r="I4947" s="14" t="s">
        <v>19998</v>
      </c>
      <c r="J4947" s="14" t="s">
        <v>15037</v>
      </c>
      <c r="K4947" s="14" t="s">
        <v>24956</v>
      </c>
      <c r="L4947" s="14" t="s">
        <v>29913</v>
      </c>
      <c r="M4947" s="28">
        <f t="shared" si="2219"/>
        <v>11.8</v>
      </c>
      <c r="N4947" s="46">
        <f t="shared" si="2198"/>
        <v>5</v>
      </c>
      <c r="O4947" s="17">
        <f t="shared" si="2199"/>
        <v>1.4000000000000001</v>
      </c>
      <c r="P4947" s="17">
        <f t="shared" si="2199"/>
        <v>5.4</v>
      </c>
      <c r="Q4947" s="124">
        <f t="shared" si="2200"/>
        <v>0.2</v>
      </c>
      <c r="R4947" s="26">
        <f t="shared" si="2201"/>
        <v>1</v>
      </c>
      <c r="S4947" s="2" t="s">
        <v>34895</v>
      </c>
      <c r="T4947" s="2" t="s">
        <v>39875</v>
      </c>
      <c r="U4947" s="24">
        <f t="shared" si="2202"/>
        <v>301.20000000000005</v>
      </c>
      <c r="V4947" s="66">
        <f t="shared" si="2202"/>
        <v>349.3</v>
      </c>
      <c r="W4947" s="54">
        <f t="shared" si="2203"/>
        <v>3.4299999999999997</v>
      </c>
      <c r="X4947" s="143">
        <f t="shared" si="2204"/>
        <v>301.20000000000005</v>
      </c>
      <c r="Y4947" s="143">
        <f t="shared" si="2205"/>
        <v>0.78599999999999992</v>
      </c>
      <c r="AD4947">
        <v>152</v>
      </c>
      <c r="AE4947">
        <v>-1</v>
      </c>
      <c r="AF4947" s="10">
        <v>37.9</v>
      </c>
      <c r="AG4947" s="10">
        <v>58.12</v>
      </c>
      <c r="AH4947" s="10">
        <f t="shared" si="2206"/>
        <v>293420.29295319709</v>
      </c>
      <c r="AI4947" s="11">
        <f t="shared" si="2194"/>
        <v>0</v>
      </c>
      <c r="AJ4947">
        <f t="shared" si="2195"/>
        <v>0</v>
      </c>
      <c r="AK4947" t="e">
        <f t="shared" si="2207"/>
        <v>#DIV/0!</v>
      </c>
      <c r="AL4947">
        <f t="shared" si="2208"/>
        <v>1.977676344</v>
      </c>
      <c r="AM4947" s="5">
        <f t="shared" si="2209"/>
        <v>6.8400000000000007</v>
      </c>
      <c r="AN4947">
        <v>0</v>
      </c>
      <c r="AO4947" s="72">
        <f t="shared" si="2210"/>
        <v>1</v>
      </c>
      <c r="AP4947" s="72">
        <f t="shared" si="2211"/>
        <v>0.2</v>
      </c>
      <c r="AQ4947" s="72">
        <f t="shared" si="2212"/>
        <v>0.4</v>
      </c>
      <c r="AR4947" s="71" t="e">
        <f t="shared" si="2213"/>
        <v>#DIV/0!</v>
      </c>
      <c r="BA4947">
        <f t="shared" si="2214"/>
        <v>28</v>
      </c>
      <c r="BB4947" s="91" t="e">
        <f t="shared" si="2215"/>
        <v>#DIV/0!</v>
      </c>
    </row>
    <row r="4948" spans="1:54">
      <c r="A4948" s="2" t="s">
        <v>5061</v>
      </c>
      <c r="B4948" s="7" t="s">
        <v>44891</v>
      </c>
      <c r="C4948" s="17">
        <f t="shared" si="2196"/>
        <v>15.100000000000001</v>
      </c>
      <c r="D4948" s="28">
        <f t="shared" si="2197"/>
        <v>43</v>
      </c>
      <c r="E4948" s="8">
        <f t="shared" si="2216"/>
        <v>10</v>
      </c>
      <c r="F4948" s="2" t="s">
        <v>10050</v>
      </c>
      <c r="G4948" s="54">
        <f t="shared" si="2217"/>
        <v>14.1</v>
      </c>
      <c r="H4948" s="20">
        <f t="shared" si="2218"/>
        <v>0.82490859999999999</v>
      </c>
      <c r="I4948" s="14" t="s">
        <v>19999</v>
      </c>
      <c r="J4948" s="14" t="s">
        <v>15038</v>
      </c>
      <c r="K4948" s="14" t="s">
        <v>24957</v>
      </c>
      <c r="L4948" s="14" t="s">
        <v>29914</v>
      </c>
      <c r="M4948" s="28">
        <f t="shared" si="2219"/>
        <v>9.6</v>
      </c>
      <c r="N4948" s="46">
        <f t="shared" si="2198"/>
        <v>6.2</v>
      </c>
      <c r="O4948" s="17">
        <f t="shared" si="2199"/>
        <v>2.6</v>
      </c>
      <c r="P4948" s="17">
        <f t="shared" si="2199"/>
        <v>9.8000000000000007</v>
      </c>
      <c r="Q4948" s="124">
        <f t="shared" si="2200"/>
        <v>0.4</v>
      </c>
      <c r="R4948" s="26">
        <f t="shared" si="2201"/>
        <v>2</v>
      </c>
      <c r="S4948" s="2" t="s">
        <v>34896</v>
      </c>
      <c r="T4948" s="2" t="s">
        <v>39876</v>
      </c>
      <c r="U4948" s="24">
        <f t="shared" si="2202"/>
        <v>316</v>
      </c>
      <c r="V4948" s="66">
        <f t="shared" si="2202"/>
        <v>356</v>
      </c>
      <c r="W4948" s="54">
        <f t="shared" si="2203"/>
        <v>1.41</v>
      </c>
      <c r="X4948" s="143">
        <f t="shared" si="2204"/>
        <v>316</v>
      </c>
      <c r="Y4948" s="143">
        <f t="shared" si="2205"/>
        <v>0.38200000000000001</v>
      </c>
      <c r="AD4948">
        <v>152</v>
      </c>
      <c r="AE4948">
        <v>-1</v>
      </c>
      <c r="AF4948" s="10">
        <v>37.9</v>
      </c>
      <c r="AG4948" s="10">
        <v>58.12</v>
      </c>
      <c r="AH4948" s="10">
        <f t="shared" si="2206"/>
        <v>283271.86500492325</v>
      </c>
      <c r="AI4948" s="11">
        <f t="shared" si="2194"/>
        <v>0</v>
      </c>
      <c r="AJ4948">
        <f t="shared" si="2195"/>
        <v>0</v>
      </c>
      <c r="AK4948" t="e">
        <f t="shared" si="2207"/>
        <v>#DIV/0!</v>
      </c>
      <c r="AL4948">
        <f t="shared" si="2208"/>
        <v>8.9226577440000021</v>
      </c>
      <c r="AM4948" s="5">
        <f t="shared" si="2209"/>
        <v>2.8200000000000003</v>
      </c>
      <c r="AN4948">
        <v>0</v>
      </c>
      <c r="AO4948" s="72">
        <f t="shared" si="2210"/>
        <v>2</v>
      </c>
      <c r="AP4948" s="72">
        <f t="shared" si="2211"/>
        <v>0.4</v>
      </c>
      <c r="AQ4948" s="72">
        <f t="shared" si="2212"/>
        <v>0.4</v>
      </c>
      <c r="AR4948" s="71" t="e">
        <f t="shared" si="2213"/>
        <v>#DIV/0!</v>
      </c>
      <c r="BA4948">
        <f t="shared" si="2214"/>
        <v>43</v>
      </c>
      <c r="BB4948" s="91" t="e">
        <f t="shared" si="2215"/>
        <v>#DIV/0!</v>
      </c>
    </row>
    <row r="4949" spans="1:54">
      <c r="A4949" s="2" t="s">
        <v>5062</v>
      </c>
      <c r="B4949" s="7" t="s">
        <v>44892</v>
      </c>
      <c r="C4949" s="17">
        <f t="shared" si="2196"/>
        <v>36.9</v>
      </c>
      <c r="D4949" s="28">
        <f t="shared" si="2197"/>
        <v>138</v>
      </c>
      <c r="E4949" s="8">
        <f t="shared" si="2216"/>
        <v>7</v>
      </c>
      <c r="F4949" s="2" t="s">
        <v>10051</v>
      </c>
      <c r="G4949" s="54">
        <f t="shared" si="2217"/>
        <v>35.9</v>
      </c>
      <c r="H4949" s="20">
        <f t="shared" si="2218"/>
        <v>0.71337410000000001</v>
      </c>
      <c r="I4949" s="14" t="s">
        <v>20000</v>
      </c>
      <c r="J4949" s="14" t="s">
        <v>15039</v>
      </c>
      <c r="K4949" s="14" t="s">
        <v>24958</v>
      </c>
      <c r="L4949" s="14" t="s">
        <v>29915</v>
      </c>
      <c r="M4949" s="28">
        <f t="shared" si="2219"/>
        <v>13.1</v>
      </c>
      <c r="N4949" s="46">
        <f t="shared" si="2198"/>
        <v>6.8</v>
      </c>
      <c r="O4949" s="17">
        <f t="shared" si="2199"/>
        <v>2.6</v>
      </c>
      <c r="P4949" s="17">
        <f t="shared" si="2199"/>
        <v>2.8000000000000003</v>
      </c>
      <c r="Q4949" s="124">
        <f t="shared" si="2200"/>
        <v>0.2</v>
      </c>
      <c r="R4949" s="26">
        <f t="shared" si="2201"/>
        <v>0.8</v>
      </c>
      <c r="S4949" s="2" t="s">
        <v>34897</v>
      </c>
      <c r="T4949" s="2" t="s">
        <v>39877</v>
      </c>
      <c r="U4949" s="24">
        <f t="shared" si="2202"/>
        <v>410.90000000000003</v>
      </c>
      <c r="V4949" s="66">
        <f t="shared" si="2202"/>
        <v>396.6</v>
      </c>
      <c r="W4949" s="54">
        <f t="shared" si="2203"/>
        <v>3.59</v>
      </c>
      <c r="X4949" s="143">
        <f t="shared" si="2204"/>
        <v>410.90000000000003</v>
      </c>
      <c r="Y4949" s="143">
        <f t="shared" si="2205"/>
        <v>0.81799999999999995</v>
      </c>
      <c r="AD4949">
        <v>152</v>
      </c>
      <c r="AE4949">
        <v>-1</v>
      </c>
      <c r="AF4949" s="10">
        <v>37.9</v>
      </c>
      <c r="AG4949" s="10">
        <v>58.12</v>
      </c>
      <c r="AH4949" s="10">
        <f t="shared" si="2206"/>
        <v>201629.96583213448</v>
      </c>
      <c r="AI4949" s="11">
        <f t="shared" si="2194"/>
        <v>0</v>
      </c>
      <c r="AJ4949">
        <f t="shared" si="2195"/>
        <v>0</v>
      </c>
      <c r="AK4949" t="e">
        <f t="shared" si="2207"/>
        <v>#DIV/0!</v>
      </c>
      <c r="AL4949">
        <f t="shared" si="2208"/>
        <v>1.6693092416000004</v>
      </c>
      <c r="AM4949" s="5">
        <f t="shared" si="2209"/>
        <v>7.18</v>
      </c>
      <c r="AN4949">
        <v>0</v>
      </c>
      <c r="AO4949" s="72">
        <f t="shared" si="2210"/>
        <v>0.8</v>
      </c>
      <c r="AP4949" s="72">
        <f t="shared" si="2211"/>
        <v>0.2</v>
      </c>
      <c r="AQ4949" s="72">
        <f t="shared" si="2212"/>
        <v>0.4</v>
      </c>
      <c r="AR4949" s="71" t="e">
        <f t="shared" si="2213"/>
        <v>#DIV/0!</v>
      </c>
      <c r="BA4949">
        <f t="shared" si="2214"/>
        <v>138</v>
      </c>
      <c r="BB4949" s="91" t="e">
        <f t="shared" si="2215"/>
        <v>#DIV/0!</v>
      </c>
    </row>
    <row r="4950" spans="1:54">
      <c r="A4950" s="2" t="s">
        <v>5063</v>
      </c>
      <c r="B4950" s="7" t="s">
        <v>44893</v>
      </c>
      <c r="C4950" s="17">
        <f t="shared" si="2196"/>
        <v>19</v>
      </c>
      <c r="D4950" s="28">
        <f t="shared" si="2197"/>
        <v>204</v>
      </c>
      <c r="E4950" s="8">
        <f t="shared" si="2216"/>
        <v>7</v>
      </c>
      <c r="F4950" s="2" t="s">
        <v>10052</v>
      </c>
      <c r="G4950" s="54">
        <f t="shared" si="2217"/>
        <v>18.100000000000001</v>
      </c>
      <c r="H4950" s="20">
        <f t="shared" si="2218"/>
        <v>0.52616930000000006</v>
      </c>
      <c r="I4950" s="14" t="s">
        <v>20001</v>
      </c>
      <c r="J4950" s="14" t="s">
        <v>15040</v>
      </c>
      <c r="K4950" s="14" t="s">
        <v>24959</v>
      </c>
      <c r="L4950" s="14" t="s">
        <v>29916</v>
      </c>
      <c r="M4950" s="28">
        <f t="shared" si="2219"/>
        <v>11.7</v>
      </c>
      <c r="N4950" s="46">
        <f t="shared" si="2198"/>
        <v>6</v>
      </c>
      <c r="O4950" s="17">
        <f t="shared" si="2199"/>
        <v>1.4000000000000001</v>
      </c>
      <c r="P4950" s="17">
        <f t="shared" si="2199"/>
        <v>5.6000000000000005</v>
      </c>
      <c r="Q4950" s="124">
        <f t="shared" si="2200"/>
        <v>0.4</v>
      </c>
      <c r="R4950" s="26">
        <f t="shared" si="2201"/>
        <v>0.8</v>
      </c>
      <c r="S4950" s="2" t="s">
        <v>34898</v>
      </c>
      <c r="T4950" s="2" t="s">
        <v>39878</v>
      </c>
      <c r="U4950" s="24">
        <f t="shared" si="2202"/>
        <v>477.20000000000005</v>
      </c>
      <c r="V4950" s="66">
        <f t="shared" si="2202"/>
        <v>285.40000000000003</v>
      </c>
      <c r="W4950" s="54">
        <f t="shared" si="2203"/>
        <v>1.81</v>
      </c>
      <c r="X4950" s="143">
        <f t="shared" si="2204"/>
        <v>477.20000000000005</v>
      </c>
      <c r="Y4950" s="143">
        <f t="shared" si="2205"/>
        <v>0.46199999999999997</v>
      </c>
      <c r="AD4950">
        <v>152</v>
      </c>
      <c r="AE4950">
        <v>-1</v>
      </c>
      <c r="AF4950" s="10">
        <v>37.9</v>
      </c>
      <c r="AG4950" s="10">
        <v>58.12</v>
      </c>
      <c r="AH4950" s="10">
        <f t="shared" si="2206"/>
        <v>370963.66468238935</v>
      </c>
      <c r="AI4950" s="11">
        <f t="shared" si="2194"/>
        <v>0</v>
      </c>
      <c r="AJ4950">
        <f t="shared" si="2195"/>
        <v>0</v>
      </c>
      <c r="AK4950" t="e">
        <f t="shared" si="2207"/>
        <v>#DIV/0!</v>
      </c>
      <c r="AL4950">
        <f t="shared" si="2208"/>
        <v>2.9718661504000004</v>
      </c>
      <c r="AM4950" s="5">
        <f t="shared" si="2209"/>
        <v>3.6</v>
      </c>
      <c r="AN4950">
        <v>0</v>
      </c>
      <c r="AO4950" s="72">
        <f t="shared" si="2210"/>
        <v>0.8</v>
      </c>
      <c r="AP4950" s="72">
        <f t="shared" si="2211"/>
        <v>0.4</v>
      </c>
      <c r="AQ4950" s="72">
        <f t="shared" si="2212"/>
        <v>0.4</v>
      </c>
      <c r="AR4950" s="71" t="e">
        <f t="shared" si="2213"/>
        <v>#DIV/0!</v>
      </c>
      <c r="BA4950">
        <f t="shared" si="2214"/>
        <v>204</v>
      </c>
      <c r="BB4950" s="91" t="e">
        <f t="shared" si="2215"/>
        <v>#DIV/0!</v>
      </c>
    </row>
    <row r="4951" spans="1:54">
      <c r="A4951" s="2" t="s">
        <v>5064</v>
      </c>
      <c r="B4951" s="7" t="s">
        <v>44894</v>
      </c>
      <c r="C4951" s="17">
        <f t="shared" si="2196"/>
        <v>20.700000000000003</v>
      </c>
      <c r="D4951" s="28">
        <f t="shared" si="2197"/>
        <v>49</v>
      </c>
      <c r="E4951" s="8">
        <f t="shared" si="2216"/>
        <v>14</v>
      </c>
      <c r="F4951" s="2" t="s">
        <v>10053</v>
      </c>
      <c r="G4951" s="54">
        <f t="shared" si="2217"/>
        <v>19.700000000000003</v>
      </c>
      <c r="H4951" s="20">
        <f t="shared" si="2218"/>
        <v>0.63828280000000004</v>
      </c>
      <c r="I4951" s="14" t="s">
        <v>20002</v>
      </c>
      <c r="J4951" s="14" t="s">
        <v>15041</v>
      </c>
      <c r="K4951" s="14" t="s">
        <v>24960</v>
      </c>
      <c r="L4951" s="14" t="s">
        <v>29917</v>
      </c>
      <c r="M4951" s="28">
        <f t="shared" si="2219"/>
        <v>11.8</v>
      </c>
      <c r="N4951" s="46">
        <f t="shared" si="2198"/>
        <v>6.6</v>
      </c>
      <c r="O4951" s="17">
        <f t="shared" si="2199"/>
        <v>2</v>
      </c>
      <c r="P4951" s="17">
        <f t="shared" si="2199"/>
        <v>5.4</v>
      </c>
      <c r="Q4951" s="124">
        <f t="shared" si="2200"/>
        <v>1</v>
      </c>
      <c r="R4951" s="26">
        <f t="shared" si="2201"/>
        <v>2.8000000000000003</v>
      </c>
      <c r="S4951" s="2" t="s">
        <v>34899</v>
      </c>
      <c r="T4951" s="2" t="s">
        <v>39879</v>
      </c>
      <c r="U4951" s="24">
        <f t="shared" si="2202"/>
        <v>322.5</v>
      </c>
      <c r="V4951" s="66">
        <f t="shared" si="2202"/>
        <v>352.70000000000005</v>
      </c>
      <c r="W4951" s="54">
        <f t="shared" si="2203"/>
        <v>1.97</v>
      </c>
      <c r="X4951" s="143">
        <f t="shared" si="2204"/>
        <v>322.5</v>
      </c>
      <c r="Y4951" s="143">
        <f t="shared" si="2205"/>
        <v>0.49399999999999999</v>
      </c>
      <c r="AD4951">
        <v>152</v>
      </c>
      <c r="AE4951">
        <v>-1</v>
      </c>
      <c r="AF4951" s="10">
        <v>37.9</v>
      </c>
      <c r="AG4951" s="10">
        <v>58.12</v>
      </c>
      <c r="AH4951" s="10">
        <f t="shared" si="2206"/>
        <v>288311.8060990026</v>
      </c>
      <c r="AI4951" s="11">
        <f t="shared" si="2194"/>
        <v>0</v>
      </c>
      <c r="AJ4951">
        <f t="shared" si="2195"/>
        <v>0</v>
      </c>
      <c r="AK4951" t="e">
        <f t="shared" si="2207"/>
        <v>#DIV/0!</v>
      </c>
      <c r="AL4951">
        <f t="shared" si="2208"/>
        <v>10.938328128</v>
      </c>
      <c r="AM4951" s="5">
        <f t="shared" si="2209"/>
        <v>3.9400000000000004</v>
      </c>
      <c r="AN4951">
        <v>0</v>
      </c>
      <c r="AO4951" s="72">
        <f t="shared" si="2210"/>
        <v>2.8000000000000003</v>
      </c>
      <c r="AP4951" s="72">
        <f t="shared" si="2211"/>
        <v>1</v>
      </c>
      <c r="AQ4951" s="72">
        <f t="shared" si="2212"/>
        <v>1.2000000000000002</v>
      </c>
      <c r="AR4951" s="71" t="e">
        <f t="shared" si="2213"/>
        <v>#DIV/0!</v>
      </c>
      <c r="BA4951">
        <f t="shared" si="2214"/>
        <v>49</v>
      </c>
      <c r="BB4951" s="91" t="e">
        <f t="shared" si="2215"/>
        <v>#DIV/0!</v>
      </c>
    </row>
    <row r="4952" spans="1:54">
      <c r="A4952" s="2" t="s">
        <v>5065</v>
      </c>
      <c r="B4952" s="7" t="s">
        <v>44895</v>
      </c>
      <c r="C4952" s="17">
        <f t="shared" si="2196"/>
        <v>37.4</v>
      </c>
      <c r="D4952" s="28">
        <f t="shared" si="2197"/>
        <v>162</v>
      </c>
      <c r="E4952" s="8">
        <f t="shared" si="2216"/>
        <v>6</v>
      </c>
      <c r="F4952" s="2" t="s">
        <v>10054</v>
      </c>
      <c r="G4952" s="54">
        <f t="shared" si="2217"/>
        <v>36.4</v>
      </c>
      <c r="H4952" s="20">
        <f t="shared" si="2218"/>
        <v>0.3741543</v>
      </c>
      <c r="I4952" s="14" t="s">
        <v>20003</v>
      </c>
      <c r="J4952" s="14" t="s">
        <v>15042</v>
      </c>
      <c r="K4952" s="14" t="s">
        <v>24961</v>
      </c>
      <c r="L4952" s="14" t="s">
        <v>29918</v>
      </c>
      <c r="M4952" s="28">
        <f t="shared" si="2219"/>
        <v>10.7</v>
      </c>
      <c r="N4952" s="46">
        <f t="shared" si="2198"/>
        <v>6.2</v>
      </c>
      <c r="O4952" s="17">
        <f t="shared" si="2199"/>
        <v>0.4</v>
      </c>
      <c r="P4952" s="17">
        <f t="shared" si="2199"/>
        <v>7.6000000000000005</v>
      </c>
      <c r="Q4952" s="124">
        <f t="shared" si="2200"/>
        <v>1</v>
      </c>
      <c r="R4952" s="26">
        <f t="shared" si="2201"/>
        <v>1.6</v>
      </c>
      <c r="S4952" s="2" t="s">
        <v>34900</v>
      </c>
      <c r="T4952" s="2" t="s">
        <v>39880</v>
      </c>
      <c r="U4952" s="24">
        <f t="shared" si="2202"/>
        <v>435.1</v>
      </c>
      <c r="V4952" s="66">
        <f t="shared" si="2202"/>
        <v>286.5</v>
      </c>
      <c r="W4952" s="54">
        <f t="shared" si="2203"/>
        <v>3.6399999999999997</v>
      </c>
      <c r="X4952" s="143">
        <f t="shared" si="2204"/>
        <v>435.1</v>
      </c>
      <c r="Y4952" s="143">
        <f t="shared" si="2205"/>
        <v>0.82799999999999996</v>
      </c>
      <c r="AD4952">
        <v>152</v>
      </c>
      <c r="AE4952">
        <v>-1</v>
      </c>
      <c r="AF4952" s="10">
        <v>37.9</v>
      </c>
      <c r="AG4952" s="10">
        <v>58.12</v>
      </c>
      <c r="AH4952" s="10">
        <f t="shared" si="2206"/>
        <v>369830.13492068788</v>
      </c>
      <c r="AI4952" s="11">
        <f t="shared" si="2194"/>
        <v>0</v>
      </c>
      <c r="AJ4952">
        <f t="shared" si="2195"/>
        <v>0</v>
      </c>
      <c r="AK4952" t="e">
        <f t="shared" si="2207"/>
        <v>#DIV/0!</v>
      </c>
      <c r="AL4952">
        <f t="shared" si="2208"/>
        <v>3.0441134848</v>
      </c>
      <c r="AM4952" s="5">
        <f t="shared" si="2209"/>
        <v>7.2799999999999994</v>
      </c>
      <c r="AN4952">
        <v>0</v>
      </c>
      <c r="AO4952" s="72">
        <f t="shared" si="2210"/>
        <v>1.6</v>
      </c>
      <c r="AP4952" s="72">
        <f t="shared" si="2211"/>
        <v>1</v>
      </c>
      <c r="AQ4952" s="72">
        <f t="shared" si="2212"/>
        <v>1.2000000000000002</v>
      </c>
      <c r="AR4952" s="71" t="e">
        <f t="shared" si="2213"/>
        <v>#DIV/0!</v>
      </c>
      <c r="BA4952">
        <f t="shared" si="2214"/>
        <v>162</v>
      </c>
      <c r="BB4952" s="91" t="e">
        <f t="shared" si="2215"/>
        <v>#DIV/0!</v>
      </c>
    </row>
    <row r="4953" spans="1:54">
      <c r="A4953" s="2" t="s">
        <v>5066</v>
      </c>
      <c r="B4953" s="7" t="s">
        <v>44896</v>
      </c>
      <c r="C4953" s="17">
        <f t="shared" si="2196"/>
        <v>14.5</v>
      </c>
      <c r="D4953" s="28">
        <f t="shared" si="2197"/>
        <v>282</v>
      </c>
      <c r="E4953" s="8">
        <f t="shared" si="2216"/>
        <v>5</v>
      </c>
      <c r="F4953" s="2" t="s">
        <v>10055</v>
      </c>
      <c r="G4953" s="54">
        <f t="shared" si="2217"/>
        <v>13.6</v>
      </c>
      <c r="H4953" s="20">
        <f t="shared" si="2218"/>
        <v>0.72414820000000002</v>
      </c>
      <c r="I4953" s="14" t="s">
        <v>20004</v>
      </c>
      <c r="J4953" s="14" t="s">
        <v>15043</v>
      </c>
      <c r="K4953" s="14" t="s">
        <v>24962</v>
      </c>
      <c r="L4953" s="14" t="s">
        <v>29919</v>
      </c>
      <c r="M4953" s="28">
        <f t="shared" si="2219"/>
        <v>13.7</v>
      </c>
      <c r="N4953" s="46">
        <f t="shared" si="2198"/>
        <v>6.6</v>
      </c>
      <c r="O4953" s="17">
        <f t="shared" si="2199"/>
        <v>1.2000000000000002</v>
      </c>
      <c r="P4953" s="17">
        <f t="shared" si="2199"/>
        <v>1.6</v>
      </c>
      <c r="Q4953" s="124">
        <f t="shared" si="2200"/>
        <v>0.2</v>
      </c>
      <c r="R4953" s="26">
        <f t="shared" si="2201"/>
        <v>0.60000000000000009</v>
      </c>
      <c r="S4953" s="2" t="s">
        <v>34901</v>
      </c>
      <c r="T4953" s="2" t="s">
        <v>39881</v>
      </c>
      <c r="U4953" s="24">
        <f t="shared" si="2202"/>
        <v>555</v>
      </c>
      <c r="V4953" s="66">
        <f t="shared" si="2202"/>
        <v>329.6</v>
      </c>
      <c r="W4953" s="54">
        <f t="shared" si="2203"/>
        <v>1.36</v>
      </c>
      <c r="X4953" s="143">
        <f t="shared" si="2204"/>
        <v>555</v>
      </c>
      <c r="Y4953" s="143">
        <f t="shared" si="2205"/>
        <v>0.372</v>
      </c>
      <c r="AD4953">
        <v>152</v>
      </c>
      <c r="AE4953">
        <v>-1</v>
      </c>
      <c r="AF4953" s="10">
        <v>37.9</v>
      </c>
      <c r="AG4953" s="10">
        <v>58.12</v>
      </c>
      <c r="AH4953" s="10">
        <f t="shared" si="2206"/>
        <v>320716.76549109077</v>
      </c>
      <c r="AI4953" s="11">
        <f t="shared" si="2194"/>
        <v>0</v>
      </c>
      <c r="AJ4953">
        <f t="shared" si="2195"/>
        <v>0</v>
      </c>
      <c r="AK4953" t="e">
        <f t="shared" si="2207"/>
        <v>#DIV/0!</v>
      </c>
      <c r="AL4953">
        <f t="shared" si="2208"/>
        <v>0.31778127360000008</v>
      </c>
      <c r="AM4953" s="5">
        <f t="shared" si="2209"/>
        <v>2.7</v>
      </c>
      <c r="AN4953">
        <v>0</v>
      </c>
      <c r="AO4953" s="72">
        <f t="shared" si="2210"/>
        <v>0.60000000000000009</v>
      </c>
      <c r="AP4953" s="72">
        <f t="shared" si="2211"/>
        <v>0.2</v>
      </c>
      <c r="AQ4953" s="72">
        <f t="shared" si="2212"/>
        <v>0.2</v>
      </c>
      <c r="AR4953" s="71" t="e">
        <f t="shared" si="2213"/>
        <v>#DIV/0!</v>
      </c>
      <c r="BA4953">
        <f t="shared" si="2214"/>
        <v>282</v>
      </c>
      <c r="BB4953" s="91" t="e">
        <f t="shared" si="2215"/>
        <v>#DIV/0!</v>
      </c>
    </row>
    <row r="4954" spans="1:54">
      <c r="A4954" s="2" t="s">
        <v>5067</v>
      </c>
      <c r="B4954" s="7" t="s">
        <v>44897</v>
      </c>
      <c r="C4954" s="17">
        <f t="shared" si="2196"/>
        <v>9.3000000000000007</v>
      </c>
      <c r="D4954" s="28">
        <f t="shared" si="2197"/>
        <v>92</v>
      </c>
      <c r="E4954" s="8">
        <f t="shared" si="2216"/>
        <v>13</v>
      </c>
      <c r="F4954" s="2" t="s">
        <v>10056</v>
      </c>
      <c r="G4954" s="54">
        <f t="shared" si="2217"/>
        <v>8.4</v>
      </c>
      <c r="H4954" s="20">
        <f t="shared" si="2218"/>
        <v>0.73711320000000002</v>
      </c>
      <c r="I4954" s="14" t="s">
        <v>20005</v>
      </c>
      <c r="J4954" s="14" t="s">
        <v>15044</v>
      </c>
      <c r="K4954" s="14" t="s">
        <v>24963</v>
      </c>
      <c r="L4954" s="14" t="s">
        <v>29920</v>
      </c>
      <c r="M4954" s="28">
        <f t="shared" si="2219"/>
        <v>11.8</v>
      </c>
      <c r="N4954" s="46">
        <f t="shared" si="2198"/>
        <v>6.8</v>
      </c>
      <c r="O4954" s="17">
        <f t="shared" si="2199"/>
        <v>2.8000000000000003</v>
      </c>
      <c r="P4954" s="17">
        <f t="shared" si="2199"/>
        <v>5.4</v>
      </c>
      <c r="Q4954" s="124">
        <f t="shared" si="2200"/>
        <v>0.60000000000000009</v>
      </c>
      <c r="R4954" s="26">
        <f t="shared" si="2201"/>
        <v>2.2000000000000002</v>
      </c>
      <c r="S4954" s="2" t="s">
        <v>34902</v>
      </c>
      <c r="T4954" s="2" t="s">
        <v>39882</v>
      </c>
      <c r="U4954" s="24">
        <f t="shared" si="2202"/>
        <v>365.40000000000003</v>
      </c>
      <c r="V4954" s="66">
        <f t="shared" si="2202"/>
        <v>320.8</v>
      </c>
      <c r="W4954" s="54">
        <f t="shared" si="2203"/>
        <v>0.84</v>
      </c>
      <c r="X4954" s="143">
        <f t="shared" si="2204"/>
        <v>365.40000000000003</v>
      </c>
      <c r="Y4954" s="143">
        <f t="shared" si="2205"/>
        <v>0.26800000000000002</v>
      </c>
      <c r="AD4954">
        <v>152</v>
      </c>
      <c r="AE4954">
        <v>-1</v>
      </c>
      <c r="AF4954" s="10">
        <v>37.9</v>
      </c>
      <c r="AG4954" s="10">
        <v>58.12</v>
      </c>
      <c r="AH4954" s="10">
        <f t="shared" si="2206"/>
        <v>331629.07174337131</v>
      </c>
      <c r="AI4954" s="11">
        <f t="shared" si="2194"/>
        <v>0</v>
      </c>
      <c r="AJ4954">
        <f t="shared" si="2195"/>
        <v>0</v>
      </c>
      <c r="AK4954" t="e">
        <f t="shared" si="2207"/>
        <v>#DIV/0!</v>
      </c>
      <c r="AL4954">
        <f t="shared" si="2208"/>
        <v>8.7446665152000023</v>
      </c>
      <c r="AM4954" s="5">
        <f t="shared" si="2209"/>
        <v>1.6600000000000001</v>
      </c>
      <c r="AN4954">
        <v>0</v>
      </c>
      <c r="AO4954" s="72">
        <f t="shared" si="2210"/>
        <v>2.2000000000000002</v>
      </c>
      <c r="AP4954" s="72">
        <f t="shared" si="2211"/>
        <v>0.60000000000000009</v>
      </c>
      <c r="AQ4954" s="72">
        <f t="shared" si="2212"/>
        <v>0.60000000000000009</v>
      </c>
      <c r="AR4954" s="71" t="e">
        <f t="shared" si="2213"/>
        <v>#DIV/0!</v>
      </c>
      <c r="BA4954">
        <f t="shared" si="2214"/>
        <v>92</v>
      </c>
      <c r="BB4954" s="91" t="e">
        <f t="shared" si="2215"/>
        <v>#DIV/0!</v>
      </c>
    </row>
    <row r="4955" spans="1:54">
      <c r="A4955" s="2" t="s">
        <v>5068</v>
      </c>
      <c r="B4955" s="7" t="s">
        <v>44898</v>
      </c>
      <c r="C4955" s="17">
        <f t="shared" si="2196"/>
        <v>13.8</v>
      </c>
      <c r="D4955" s="28">
        <f t="shared" si="2197"/>
        <v>116</v>
      </c>
      <c r="E4955" s="8">
        <f t="shared" si="2216"/>
        <v>5</v>
      </c>
      <c r="F4955" s="2" t="s">
        <v>10057</v>
      </c>
      <c r="G4955" s="54">
        <f t="shared" si="2217"/>
        <v>12.9</v>
      </c>
      <c r="H4955" s="20">
        <f t="shared" si="2218"/>
        <v>0.89228359999999995</v>
      </c>
      <c r="I4955" s="14" t="s">
        <v>20006</v>
      </c>
      <c r="J4955" s="14" t="s">
        <v>15045</v>
      </c>
      <c r="K4955" s="14" t="s">
        <v>24964</v>
      </c>
      <c r="L4955" s="14" t="s">
        <v>29921</v>
      </c>
      <c r="M4955" s="28">
        <f t="shared" si="2219"/>
        <v>10.7</v>
      </c>
      <c r="N4955" s="46">
        <f t="shared" si="2198"/>
        <v>5.8</v>
      </c>
      <c r="O4955" s="17">
        <f t="shared" si="2199"/>
        <v>1.4000000000000001</v>
      </c>
      <c r="P4955" s="17">
        <f t="shared" si="2199"/>
        <v>7.6000000000000005</v>
      </c>
      <c r="Q4955" s="124">
        <f t="shared" si="2200"/>
        <v>0.2</v>
      </c>
      <c r="R4955" s="26">
        <f t="shared" si="2201"/>
        <v>1.6</v>
      </c>
      <c r="S4955" s="2" t="s">
        <v>34903</v>
      </c>
      <c r="T4955" s="2" t="s">
        <v>39883</v>
      </c>
      <c r="U4955" s="24">
        <f t="shared" si="2202"/>
        <v>389</v>
      </c>
      <c r="V4955" s="66">
        <f t="shared" si="2202"/>
        <v>407.1</v>
      </c>
      <c r="W4955" s="54">
        <f t="shared" si="2203"/>
        <v>1.29</v>
      </c>
      <c r="X4955" s="143">
        <f t="shared" si="2204"/>
        <v>389</v>
      </c>
      <c r="Y4955" s="143">
        <f t="shared" si="2205"/>
        <v>0.35799999999999998</v>
      </c>
      <c r="AD4955">
        <v>152</v>
      </c>
      <c r="AE4955">
        <v>-1</v>
      </c>
      <c r="AF4955" s="10">
        <v>37.9</v>
      </c>
      <c r="AG4955" s="10">
        <v>58.12</v>
      </c>
      <c r="AH4955" s="10">
        <f t="shared" si="2206"/>
        <v>169167.32606758413</v>
      </c>
      <c r="AI4955" s="11">
        <f t="shared" si="2194"/>
        <v>0</v>
      </c>
      <c r="AJ4955">
        <f t="shared" si="2195"/>
        <v>0</v>
      </c>
      <c r="AK4955" t="e">
        <f t="shared" si="2207"/>
        <v>#DIV/0!</v>
      </c>
      <c r="AL4955">
        <f t="shared" si="2208"/>
        <v>1.833763993600001</v>
      </c>
      <c r="AM4955" s="5">
        <f t="shared" si="2209"/>
        <v>2.56</v>
      </c>
      <c r="AN4955">
        <v>0</v>
      </c>
      <c r="AO4955" s="72">
        <f t="shared" si="2210"/>
        <v>1.6</v>
      </c>
      <c r="AP4955" s="72">
        <f t="shared" si="2211"/>
        <v>0.2</v>
      </c>
      <c r="AQ4955" s="72">
        <f t="shared" si="2212"/>
        <v>0.2</v>
      </c>
      <c r="AR4955" s="71" t="e">
        <f t="shared" si="2213"/>
        <v>#DIV/0!</v>
      </c>
      <c r="BA4955">
        <f t="shared" si="2214"/>
        <v>116</v>
      </c>
      <c r="BB4955" s="91" t="e">
        <f t="shared" si="2215"/>
        <v>#DIV/0!</v>
      </c>
    </row>
    <row r="4956" spans="1:54">
      <c r="A4956" s="2" t="s">
        <v>5069</v>
      </c>
      <c r="B4956" s="7" t="s">
        <v>44899</v>
      </c>
      <c r="C4956" s="17">
        <f t="shared" si="2196"/>
        <v>22.5</v>
      </c>
      <c r="D4956" s="28">
        <f t="shared" si="2197"/>
        <v>127</v>
      </c>
      <c r="E4956" s="8">
        <f t="shared" si="2216"/>
        <v>7</v>
      </c>
      <c r="F4956" s="2" t="s">
        <v>10058</v>
      </c>
      <c r="G4956" s="54">
        <f t="shared" si="2217"/>
        <v>21.5</v>
      </c>
      <c r="H4956" s="20">
        <f t="shared" si="2218"/>
        <v>0.78310089999999999</v>
      </c>
      <c r="I4956" s="14" t="s">
        <v>20007</v>
      </c>
      <c r="J4956" s="14" t="s">
        <v>15046</v>
      </c>
      <c r="K4956" s="14" t="s">
        <v>24965</v>
      </c>
      <c r="L4956" s="14" t="s">
        <v>29922</v>
      </c>
      <c r="M4956" s="28">
        <f t="shared" si="2219"/>
        <v>12</v>
      </c>
      <c r="N4956" s="46">
        <f t="shared" si="2198"/>
        <v>5.4</v>
      </c>
      <c r="O4956" s="17">
        <f t="shared" si="2199"/>
        <v>1.2000000000000002</v>
      </c>
      <c r="P4956" s="17">
        <f t="shared" si="2199"/>
        <v>5</v>
      </c>
      <c r="Q4956" s="124">
        <f t="shared" si="2200"/>
        <v>0.4</v>
      </c>
      <c r="R4956" s="26">
        <f t="shared" si="2201"/>
        <v>1.4000000000000001</v>
      </c>
      <c r="S4956" s="2" t="s">
        <v>34904</v>
      </c>
      <c r="T4956" s="2" t="s">
        <v>39884</v>
      </c>
      <c r="U4956" s="24">
        <f t="shared" si="2202"/>
        <v>400.1</v>
      </c>
      <c r="V4956" s="66">
        <f t="shared" si="2202"/>
        <v>350.70000000000005</v>
      </c>
      <c r="W4956" s="54">
        <f t="shared" si="2203"/>
        <v>2.15</v>
      </c>
      <c r="X4956" s="143">
        <f t="shared" si="2204"/>
        <v>400.1</v>
      </c>
      <c r="Y4956" s="143">
        <f t="shared" si="2205"/>
        <v>0.53</v>
      </c>
      <c r="AD4956">
        <v>152</v>
      </c>
      <c r="AE4956">
        <v>-1</v>
      </c>
      <c r="AF4956" s="10">
        <v>37.9</v>
      </c>
      <c r="AG4956" s="10">
        <v>58.12</v>
      </c>
      <c r="AH4956" s="10">
        <f t="shared" si="2206"/>
        <v>291448.75944159849</v>
      </c>
      <c r="AI4956" s="11">
        <f t="shared" si="2194"/>
        <v>0</v>
      </c>
      <c r="AJ4956">
        <f t="shared" si="2195"/>
        <v>0</v>
      </c>
      <c r="AK4956" t="e">
        <f t="shared" si="2207"/>
        <v>#DIV/0!</v>
      </c>
      <c r="AL4956">
        <f t="shared" si="2208"/>
        <v>1.8219524400000002</v>
      </c>
      <c r="AM4956" s="5">
        <f t="shared" si="2209"/>
        <v>4.3</v>
      </c>
      <c r="AN4956">
        <v>0</v>
      </c>
      <c r="AO4956" s="72">
        <f t="shared" si="2210"/>
        <v>1.4000000000000001</v>
      </c>
      <c r="AP4956" s="72">
        <f t="shared" si="2211"/>
        <v>0.4</v>
      </c>
      <c r="AQ4956" s="72">
        <f t="shared" si="2212"/>
        <v>0.4</v>
      </c>
      <c r="AR4956" s="71" t="e">
        <f t="shared" si="2213"/>
        <v>#DIV/0!</v>
      </c>
      <c r="BA4956">
        <f t="shared" si="2214"/>
        <v>127</v>
      </c>
      <c r="BB4956" s="91" t="e">
        <f t="shared" si="2215"/>
        <v>#DIV/0!</v>
      </c>
    </row>
    <row r="4957" spans="1:54">
      <c r="A4957" s="2" t="s">
        <v>5070</v>
      </c>
      <c r="B4957" s="7" t="s">
        <v>44900</v>
      </c>
      <c r="C4957" s="17">
        <f t="shared" si="2196"/>
        <v>7.8000000000000007</v>
      </c>
      <c r="D4957" s="28">
        <f t="shared" si="2197"/>
        <v>79</v>
      </c>
      <c r="E4957" s="8">
        <f t="shared" si="2216"/>
        <v>9</v>
      </c>
      <c r="F4957" s="2" t="s">
        <v>10059</v>
      </c>
      <c r="G4957" s="54">
        <f t="shared" si="2217"/>
        <v>6.8999999999999995</v>
      </c>
      <c r="H4957" s="20">
        <f t="shared" si="2218"/>
        <v>0.17772010000000002</v>
      </c>
      <c r="I4957" s="14" t="s">
        <v>20008</v>
      </c>
      <c r="J4957" s="14" t="s">
        <v>15047</v>
      </c>
      <c r="K4957" s="14" t="s">
        <v>24966</v>
      </c>
      <c r="L4957" s="14" t="s">
        <v>29923</v>
      </c>
      <c r="M4957" s="28">
        <f t="shared" si="2219"/>
        <v>12.4</v>
      </c>
      <c r="N4957" s="46">
        <f t="shared" si="2198"/>
        <v>5.2</v>
      </c>
      <c r="O4957" s="17">
        <f t="shared" si="2199"/>
        <v>1</v>
      </c>
      <c r="P4957" s="17">
        <f t="shared" si="2199"/>
        <v>4.2</v>
      </c>
      <c r="Q4957" s="124">
        <f t="shared" si="2200"/>
        <v>0.8</v>
      </c>
      <c r="R4957" s="26">
        <f t="shared" si="2201"/>
        <v>1</v>
      </c>
      <c r="S4957" s="2" t="s">
        <v>34905</v>
      </c>
      <c r="T4957" s="2" t="s">
        <v>39885</v>
      </c>
      <c r="U4957" s="24">
        <f t="shared" si="2202"/>
        <v>352.3</v>
      </c>
      <c r="V4957" s="66">
        <f t="shared" si="2202"/>
        <v>424.90000000000003</v>
      </c>
      <c r="W4957" s="54">
        <f t="shared" si="2203"/>
        <v>0.69000000000000006</v>
      </c>
      <c r="X4957" s="143">
        <f t="shared" si="2204"/>
        <v>352.3</v>
      </c>
      <c r="Y4957" s="143">
        <f t="shared" si="2205"/>
        <v>0.23800000000000002</v>
      </c>
      <c r="AD4957">
        <v>152</v>
      </c>
      <c r="AE4957">
        <v>-1</v>
      </c>
      <c r="AF4957" s="10">
        <v>37.9</v>
      </c>
      <c r="AG4957" s="10">
        <v>58.12</v>
      </c>
      <c r="AH4957" s="10">
        <f t="shared" si="2206"/>
        <v>28661.500758691858</v>
      </c>
      <c r="AI4957" s="11">
        <f t="shared" si="2194"/>
        <v>0</v>
      </c>
      <c r="AJ4957">
        <f t="shared" si="2195"/>
        <v>0</v>
      </c>
      <c r="AK4957" t="e">
        <f t="shared" si="2207"/>
        <v>#DIV/0!</v>
      </c>
      <c r="AL4957">
        <f t="shared" si="2208"/>
        <v>3.4535755799999999</v>
      </c>
      <c r="AM4957" s="5">
        <f t="shared" si="2209"/>
        <v>1.36</v>
      </c>
      <c r="AN4957">
        <v>0</v>
      </c>
      <c r="AO4957" s="72">
        <f t="shared" si="2210"/>
        <v>1</v>
      </c>
      <c r="AP4957" s="72">
        <f t="shared" si="2211"/>
        <v>0.8</v>
      </c>
      <c r="AQ4957" s="72">
        <f t="shared" si="2212"/>
        <v>1</v>
      </c>
      <c r="AR4957" s="71" t="e">
        <f t="shared" si="2213"/>
        <v>#DIV/0!</v>
      </c>
      <c r="BA4957">
        <f t="shared" si="2214"/>
        <v>79</v>
      </c>
      <c r="BB4957" s="91" t="e">
        <f t="shared" si="2215"/>
        <v>#DIV/0!</v>
      </c>
    </row>
    <row r="4958" spans="1:54">
      <c r="A4958" s="2" t="s">
        <v>5071</v>
      </c>
      <c r="B4958" s="7" t="s">
        <v>44901</v>
      </c>
      <c r="C4958" s="17">
        <f t="shared" si="2196"/>
        <v>16.600000000000001</v>
      </c>
      <c r="D4958" s="28">
        <f t="shared" si="2197"/>
        <v>63</v>
      </c>
      <c r="E4958" s="8">
        <f t="shared" si="2216"/>
        <v>15</v>
      </c>
      <c r="F4958" s="2" t="s">
        <v>10060</v>
      </c>
      <c r="G4958" s="54">
        <f t="shared" si="2217"/>
        <v>15.7</v>
      </c>
      <c r="H4958" s="20">
        <f t="shared" si="2218"/>
        <v>0.23071220000000001</v>
      </c>
      <c r="I4958" s="14" t="s">
        <v>20009</v>
      </c>
      <c r="J4958" s="14" t="s">
        <v>15048</v>
      </c>
      <c r="K4958" s="14" t="s">
        <v>24967</v>
      </c>
      <c r="L4958" s="14" t="s">
        <v>29924</v>
      </c>
      <c r="M4958" s="28">
        <f t="shared" si="2219"/>
        <v>10</v>
      </c>
      <c r="N4958" s="46">
        <f t="shared" si="2198"/>
        <v>6.8</v>
      </c>
      <c r="O4958" s="17">
        <f t="shared" si="2199"/>
        <v>1.2000000000000002</v>
      </c>
      <c r="P4958" s="17">
        <f t="shared" si="2199"/>
        <v>9</v>
      </c>
      <c r="Q4958" s="124">
        <f t="shared" si="2200"/>
        <v>2</v>
      </c>
      <c r="R4958" s="26">
        <f t="shared" si="2201"/>
        <v>2.6</v>
      </c>
      <c r="S4958" s="2" t="s">
        <v>34906</v>
      </c>
      <c r="T4958" s="2" t="s">
        <v>39886</v>
      </c>
      <c r="U4958" s="24">
        <f t="shared" si="2202"/>
        <v>336.40000000000003</v>
      </c>
      <c r="V4958" s="66">
        <f t="shared" si="2202"/>
        <v>363.6</v>
      </c>
      <c r="W4958" s="54">
        <f t="shared" si="2203"/>
        <v>1.57</v>
      </c>
      <c r="X4958" s="143">
        <f t="shared" si="2204"/>
        <v>336.40000000000003</v>
      </c>
      <c r="Y4958" s="143">
        <f t="shared" si="2205"/>
        <v>0.41400000000000003</v>
      </c>
      <c r="AD4958">
        <v>152</v>
      </c>
      <c r="AE4958">
        <v>-1</v>
      </c>
      <c r="AF4958" s="10">
        <v>37.9</v>
      </c>
      <c r="AG4958" s="10">
        <v>58.12</v>
      </c>
      <c r="AH4958" s="10">
        <f t="shared" si="2206"/>
        <v>270947.8653725601</v>
      </c>
      <c r="AI4958" s="11">
        <f t="shared" si="2194"/>
        <v>0</v>
      </c>
      <c r="AJ4958">
        <f t="shared" si="2195"/>
        <v>0</v>
      </c>
      <c r="AK4958" t="e">
        <f t="shared" si="2207"/>
        <v>#DIV/0!</v>
      </c>
      <c r="AL4958">
        <f t="shared" si="2208"/>
        <v>21.601601424000002</v>
      </c>
      <c r="AM4958" s="5">
        <f t="shared" si="2209"/>
        <v>3.12</v>
      </c>
      <c r="AN4958">
        <v>0</v>
      </c>
      <c r="AO4958" s="72">
        <f t="shared" si="2210"/>
        <v>2.6</v>
      </c>
      <c r="AP4958" s="72">
        <f t="shared" si="2211"/>
        <v>2</v>
      </c>
      <c r="AQ4958" s="72">
        <f t="shared" si="2212"/>
        <v>2.2000000000000002</v>
      </c>
      <c r="AR4958" s="71" t="e">
        <f t="shared" si="2213"/>
        <v>#DIV/0!</v>
      </c>
      <c r="BA4958">
        <f t="shared" si="2214"/>
        <v>63</v>
      </c>
      <c r="BB4958" s="91" t="e">
        <f t="shared" si="2215"/>
        <v>#DIV/0!</v>
      </c>
    </row>
    <row r="4959" spans="1:54">
      <c r="A4959" s="2" t="s">
        <v>5072</v>
      </c>
      <c r="B4959" s="7" t="s">
        <v>44902</v>
      </c>
      <c r="C4959" s="17">
        <f t="shared" si="2196"/>
        <v>16.3</v>
      </c>
      <c r="D4959" s="28">
        <f t="shared" si="2197"/>
        <v>103</v>
      </c>
      <c r="E4959" s="8">
        <f t="shared" si="2216"/>
        <v>13</v>
      </c>
      <c r="F4959" s="2" t="s">
        <v>10061</v>
      </c>
      <c r="G4959" s="54">
        <f t="shared" si="2217"/>
        <v>15.4</v>
      </c>
      <c r="H4959" s="20">
        <f t="shared" si="2218"/>
        <v>0.59833779999999992</v>
      </c>
      <c r="I4959" s="14" t="s">
        <v>20010</v>
      </c>
      <c r="J4959" s="14" t="s">
        <v>15049</v>
      </c>
      <c r="K4959" s="14" t="s">
        <v>24968</v>
      </c>
      <c r="L4959" s="14" t="s">
        <v>29925</v>
      </c>
      <c r="M4959" s="28">
        <f t="shared" si="2219"/>
        <v>12.6</v>
      </c>
      <c r="N4959" s="46">
        <f t="shared" si="2198"/>
        <v>6</v>
      </c>
      <c r="O4959" s="17">
        <f t="shared" si="2199"/>
        <v>1.6</v>
      </c>
      <c r="P4959" s="17">
        <f t="shared" si="2199"/>
        <v>3.8000000000000003</v>
      </c>
      <c r="Q4959" s="124">
        <f t="shared" si="2200"/>
        <v>1</v>
      </c>
      <c r="R4959" s="26">
        <f t="shared" si="2201"/>
        <v>2.4000000000000004</v>
      </c>
      <c r="S4959" s="2" t="s">
        <v>34907</v>
      </c>
      <c r="T4959" s="2" t="s">
        <v>39887</v>
      </c>
      <c r="U4959" s="24">
        <f t="shared" si="2202"/>
        <v>376.1</v>
      </c>
      <c r="V4959" s="66">
        <f t="shared" si="2202"/>
        <v>373</v>
      </c>
      <c r="W4959" s="54">
        <f t="shared" si="2203"/>
        <v>1.54</v>
      </c>
      <c r="X4959" s="143">
        <f t="shared" si="2204"/>
        <v>376.1</v>
      </c>
      <c r="Y4959" s="143">
        <f t="shared" si="2205"/>
        <v>0.40800000000000003</v>
      </c>
      <c r="AD4959">
        <v>152</v>
      </c>
      <c r="AE4959">
        <v>-1</v>
      </c>
      <c r="AF4959" s="10">
        <v>37.9</v>
      </c>
      <c r="AG4959" s="10">
        <v>58.12</v>
      </c>
      <c r="AH4959" s="10">
        <f t="shared" si="2206"/>
        <v>254213.81995854952</v>
      </c>
      <c r="AI4959" s="11">
        <f t="shared" si="2194"/>
        <v>0</v>
      </c>
      <c r="AJ4959">
        <f t="shared" si="2195"/>
        <v>0</v>
      </c>
      <c r="AK4959" t="e">
        <f t="shared" si="2207"/>
        <v>#DIV/0!</v>
      </c>
      <c r="AL4959">
        <f t="shared" si="2208"/>
        <v>5.8610548224000025</v>
      </c>
      <c r="AM4959" s="5">
        <f t="shared" si="2209"/>
        <v>3.06</v>
      </c>
      <c r="AN4959">
        <v>0</v>
      </c>
      <c r="AO4959" s="72">
        <f t="shared" si="2210"/>
        <v>2.4000000000000004</v>
      </c>
      <c r="AP4959" s="72">
        <f t="shared" si="2211"/>
        <v>1</v>
      </c>
      <c r="AQ4959" s="72">
        <f t="shared" si="2212"/>
        <v>1</v>
      </c>
      <c r="AR4959" s="71" t="e">
        <f t="shared" si="2213"/>
        <v>#DIV/0!</v>
      </c>
      <c r="BA4959">
        <f t="shared" si="2214"/>
        <v>103</v>
      </c>
      <c r="BB4959" s="91" t="e">
        <f t="shared" si="2215"/>
        <v>#DIV/0!</v>
      </c>
    </row>
    <row r="4960" spans="1:54">
      <c r="A4960" s="2" t="s">
        <v>5073</v>
      </c>
      <c r="B4960" s="7" t="s">
        <v>44903</v>
      </c>
      <c r="C4960" s="17">
        <f t="shared" si="2196"/>
        <v>8.1999999999999993</v>
      </c>
      <c r="D4960" s="28">
        <f t="shared" si="2197"/>
        <v>285</v>
      </c>
      <c r="E4960" s="8">
        <f t="shared" si="2216"/>
        <v>6</v>
      </c>
      <c r="F4960" s="2" t="s">
        <v>10062</v>
      </c>
      <c r="G4960" s="54">
        <f t="shared" si="2217"/>
        <v>7.1999999999999993</v>
      </c>
      <c r="H4960" s="20">
        <f t="shared" si="2218"/>
        <v>0.75451440000000003</v>
      </c>
      <c r="I4960" s="14" t="s">
        <v>20011</v>
      </c>
      <c r="J4960" s="14" t="s">
        <v>15050</v>
      </c>
      <c r="K4960" s="14" t="s">
        <v>24969</v>
      </c>
      <c r="L4960" s="14" t="s">
        <v>29926</v>
      </c>
      <c r="M4960" s="28">
        <f t="shared" si="2219"/>
        <v>10.8</v>
      </c>
      <c r="N4960" s="46">
        <f t="shared" si="2198"/>
        <v>7</v>
      </c>
      <c r="O4960" s="17">
        <f t="shared" si="2199"/>
        <v>1.8</v>
      </c>
      <c r="P4960" s="17">
        <f t="shared" si="2199"/>
        <v>7.4</v>
      </c>
      <c r="Q4960" s="124">
        <f t="shared" si="2200"/>
        <v>0.2</v>
      </c>
      <c r="R4960" s="26">
        <f t="shared" si="2201"/>
        <v>1.2000000000000002</v>
      </c>
      <c r="S4960" s="2" t="s">
        <v>34908</v>
      </c>
      <c r="T4960" s="2" t="s">
        <v>39888</v>
      </c>
      <c r="U4960" s="24">
        <f t="shared" si="2202"/>
        <v>558.30000000000007</v>
      </c>
      <c r="V4960" s="66">
        <f t="shared" si="2202"/>
        <v>407.20000000000005</v>
      </c>
      <c r="W4960" s="54">
        <f t="shared" si="2203"/>
        <v>0.72</v>
      </c>
      <c r="X4960" s="143">
        <f t="shared" si="2204"/>
        <v>558.30000000000007</v>
      </c>
      <c r="Y4960" s="143">
        <f t="shared" si="2205"/>
        <v>0.24399999999999999</v>
      </c>
      <c r="AD4960">
        <v>152</v>
      </c>
      <c r="AE4960">
        <v>-1</v>
      </c>
      <c r="AF4960" s="10">
        <v>37.9</v>
      </c>
      <c r="AG4960" s="10">
        <v>58.12</v>
      </c>
      <c r="AH4960" s="10">
        <f t="shared" si="2206"/>
        <v>168884.69851355682</v>
      </c>
      <c r="AI4960" s="11">
        <f t="shared" si="2194"/>
        <v>0</v>
      </c>
      <c r="AJ4960">
        <f t="shared" si="2195"/>
        <v>0</v>
      </c>
      <c r="AK4960" t="e">
        <f t="shared" si="2207"/>
        <v>#DIV/0!</v>
      </c>
      <c r="AL4960">
        <f t="shared" si="2208"/>
        <v>3.9238418304000002</v>
      </c>
      <c r="AM4960" s="5">
        <f t="shared" si="2209"/>
        <v>1.44</v>
      </c>
      <c r="AN4960">
        <v>0</v>
      </c>
      <c r="AO4960" s="72">
        <f t="shared" si="2210"/>
        <v>1.2000000000000002</v>
      </c>
      <c r="AP4960" s="72">
        <f t="shared" si="2211"/>
        <v>0.2</v>
      </c>
      <c r="AQ4960" s="72">
        <f t="shared" si="2212"/>
        <v>0.4</v>
      </c>
      <c r="AR4960" s="71" t="e">
        <f t="shared" si="2213"/>
        <v>#DIV/0!</v>
      </c>
      <c r="BA4960">
        <f t="shared" si="2214"/>
        <v>285</v>
      </c>
      <c r="BB4960" s="91" t="e">
        <f t="shared" si="2215"/>
        <v>#DIV/0!</v>
      </c>
    </row>
    <row r="4961" spans="1:54">
      <c r="A4961" s="2" t="s">
        <v>5074</v>
      </c>
      <c r="B4961" s="7" t="s">
        <v>44904</v>
      </c>
      <c r="C4961" s="17">
        <f t="shared" si="2196"/>
        <v>12.3</v>
      </c>
      <c r="D4961" s="28">
        <f t="shared" si="2197"/>
        <v>222</v>
      </c>
      <c r="E4961" s="8">
        <f t="shared" si="2216"/>
        <v>7</v>
      </c>
      <c r="F4961" s="2" t="s">
        <v>10063</v>
      </c>
      <c r="G4961" s="54">
        <f t="shared" si="2217"/>
        <v>11.299999999999999</v>
      </c>
      <c r="H4961" s="20">
        <f t="shared" si="2218"/>
        <v>0.31063869999999999</v>
      </c>
      <c r="I4961" s="14" t="s">
        <v>20012</v>
      </c>
      <c r="J4961" s="14" t="s">
        <v>15051</v>
      </c>
      <c r="K4961" s="14" t="s">
        <v>24970</v>
      </c>
      <c r="L4961" s="14" t="s">
        <v>29927</v>
      </c>
      <c r="M4961" s="28">
        <f t="shared" si="2219"/>
        <v>12.1</v>
      </c>
      <c r="N4961" s="46">
        <f t="shared" si="2198"/>
        <v>6.6</v>
      </c>
      <c r="O4961" s="17">
        <f t="shared" si="2199"/>
        <v>2.4000000000000004</v>
      </c>
      <c r="P4961" s="17">
        <f t="shared" si="2199"/>
        <v>4.8000000000000007</v>
      </c>
      <c r="Q4961" s="124">
        <f t="shared" si="2200"/>
        <v>0.2</v>
      </c>
      <c r="R4961" s="26">
        <f t="shared" si="2201"/>
        <v>0.4</v>
      </c>
      <c r="S4961" s="2" t="s">
        <v>34909</v>
      </c>
      <c r="T4961" s="2" t="s">
        <v>39889</v>
      </c>
      <c r="U4961" s="24">
        <f t="shared" si="2202"/>
        <v>495.1</v>
      </c>
      <c r="V4961" s="66">
        <f t="shared" si="2202"/>
        <v>333.8</v>
      </c>
      <c r="W4961" s="54">
        <f t="shared" si="2203"/>
        <v>1.1300000000000001</v>
      </c>
      <c r="X4961" s="143">
        <f t="shared" si="2204"/>
        <v>495.1</v>
      </c>
      <c r="Y4961" s="143">
        <f t="shared" si="2205"/>
        <v>0.32600000000000007</v>
      </c>
      <c r="AD4961">
        <v>152</v>
      </c>
      <c r="AE4961">
        <v>-1</v>
      </c>
      <c r="AF4961" s="10">
        <v>37.9</v>
      </c>
      <c r="AG4961" s="10">
        <v>58.12</v>
      </c>
      <c r="AH4961" s="10">
        <f t="shared" si="2206"/>
        <v>315217.66409152513</v>
      </c>
      <c r="AI4961" s="11">
        <f t="shared" si="2194"/>
        <v>0</v>
      </c>
      <c r="AJ4961">
        <f t="shared" si="2195"/>
        <v>0</v>
      </c>
      <c r="AK4961" t="e">
        <f t="shared" si="2207"/>
        <v>#DIV/0!</v>
      </c>
      <c r="AL4961">
        <f t="shared" si="2208"/>
        <v>3.1765768704000017</v>
      </c>
      <c r="AM4961" s="5">
        <f t="shared" si="2209"/>
        <v>2.2600000000000002</v>
      </c>
      <c r="AN4961">
        <v>0</v>
      </c>
      <c r="AO4961" s="72">
        <f t="shared" si="2210"/>
        <v>0.4</v>
      </c>
      <c r="AP4961" s="72">
        <f t="shared" si="2211"/>
        <v>0.2</v>
      </c>
      <c r="AQ4961" s="72">
        <f t="shared" si="2212"/>
        <v>0.4</v>
      </c>
      <c r="AR4961" s="71" t="e">
        <f t="shared" si="2213"/>
        <v>#DIV/0!</v>
      </c>
      <c r="BA4961">
        <f t="shared" si="2214"/>
        <v>222</v>
      </c>
      <c r="BB4961" s="91" t="e">
        <f t="shared" si="2215"/>
        <v>#DIV/0!</v>
      </c>
    </row>
    <row r="4962" spans="1:54">
      <c r="A4962" s="2" t="s">
        <v>5075</v>
      </c>
      <c r="B4962" s="7" t="s">
        <v>44905</v>
      </c>
      <c r="C4962" s="17">
        <f t="shared" si="2196"/>
        <v>9</v>
      </c>
      <c r="D4962" s="28">
        <f t="shared" si="2197"/>
        <v>142</v>
      </c>
      <c r="E4962" s="8">
        <f t="shared" si="2216"/>
        <v>17</v>
      </c>
      <c r="F4962" s="2" t="s">
        <v>10064</v>
      </c>
      <c r="G4962" s="54">
        <f t="shared" si="2217"/>
        <v>8.1</v>
      </c>
      <c r="H4962" s="20">
        <f t="shared" si="2218"/>
        <v>0.15887989999999999</v>
      </c>
      <c r="I4962" s="14" t="s">
        <v>20013</v>
      </c>
      <c r="J4962" s="14" t="s">
        <v>15052</v>
      </c>
      <c r="K4962" s="14" t="s">
        <v>24971</v>
      </c>
      <c r="L4962" s="14" t="s">
        <v>29928</v>
      </c>
      <c r="M4962" s="28">
        <f t="shared" si="2219"/>
        <v>10.8</v>
      </c>
      <c r="N4962" s="46">
        <f t="shared" si="2198"/>
        <v>6.6</v>
      </c>
      <c r="O4962" s="17">
        <f t="shared" si="2199"/>
        <v>1.2000000000000002</v>
      </c>
      <c r="P4962" s="17">
        <f t="shared" si="2199"/>
        <v>7.4</v>
      </c>
      <c r="Q4962" s="124">
        <f t="shared" si="2200"/>
        <v>2.4000000000000004</v>
      </c>
      <c r="R4962" s="26">
        <f t="shared" si="2201"/>
        <v>2.8000000000000003</v>
      </c>
      <c r="S4962" s="2" t="s">
        <v>34910</v>
      </c>
      <c r="T4962" s="2" t="s">
        <v>39890</v>
      </c>
      <c r="U4962" s="24">
        <f t="shared" si="2202"/>
        <v>415</v>
      </c>
      <c r="V4962" s="66">
        <f t="shared" si="2202"/>
        <v>382.40000000000003</v>
      </c>
      <c r="W4962" s="54">
        <f t="shared" si="2203"/>
        <v>0.81</v>
      </c>
      <c r="X4962" s="143">
        <f t="shared" si="2204"/>
        <v>415</v>
      </c>
      <c r="Y4962" s="143">
        <f t="shared" si="2205"/>
        <v>0.26200000000000001</v>
      </c>
      <c r="AD4962">
        <v>152</v>
      </c>
      <c r="AE4962">
        <v>-1</v>
      </c>
      <c r="AF4962" s="10">
        <v>37.9</v>
      </c>
      <c r="AG4962" s="10">
        <v>58.12</v>
      </c>
      <c r="AH4962" s="10">
        <f t="shared" si="2206"/>
        <v>235515.49393067681</v>
      </c>
      <c r="AI4962" s="11">
        <f t="shared" si="2194"/>
        <v>0</v>
      </c>
      <c r="AJ4962">
        <f t="shared" si="2195"/>
        <v>0</v>
      </c>
      <c r="AK4962" t="e">
        <f t="shared" si="2207"/>
        <v>#DIV/0!</v>
      </c>
      <c r="AL4962">
        <f t="shared" si="2208"/>
        <v>20.913610166400005</v>
      </c>
      <c r="AM4962" s="5">
        <f t="shared" si="2209"/>
        <v>1.6</v>
      </c>
      <c r="AN4962">
        <v>0</v>
      </c>
      <c r="AO4962" s="72">
        <f t="shared" si="2210"/>
        <v>2.8000000000000003</v>
      </c>
      <c r="AP4962" s="72">
        <f t="shared" si="2211"/>
        <v>2.4000000000000004</v>
      </c>
      <c r="AQ4962" s="72">
        <f t="shared" si="2212"/>
        <v>2.4000000000000004</v>
      </c>
      <c r="AR4962" s="71" t="e">
        <f t="shared" si="2213"/>
        <v>#DIV/0!</v>
      </c>
      <c r="BA4962">
        <f t="shared" si="2214"/>
        <v>142</v>
      </c>
      <c r="BB4962" s="91" t="e">
        <f t="shared" si="2215"/>
        <v>#DIV/0!</v>
      </c>
    </row>
    <row r="4963" spans="1:54">
      <c r="A4963" s="2" t="s">
        <v>5076</v>
      </c>
      <c r="B4963" s="7" t="s">
        <v>44906</v>
      </c>
      <c r="C4963" s="17">
        <f t="shared" si="2196"/>
        <v>32.1</v>
      </c>
      <c r="D4963" s="28">
        <f t="shared" si="2197"/>
        <v>231</v>
      </c>
      <c r="E4963" s="8">
        <f t="shared" si="2216"/>
        <v>6</v>
      </c>
      <c r="F4963" s="2" t="s">
        <v>10065</v>
      </c>
      <c r="G4963" s="54">
        <f t="shared" si="2217"/>
        <v>31.200000000000003</v>
      </c>
      <c r="H4963" s="20">
        <f t="shared" si="2218"/>
        <v>0.87302040000000003</v>
      </c>
      <c r="I4963" s="14" t="s">
        <v>20014</v>
      </c>
      <c r="J4963" s="14" t="s">
        <v>15053</v>
      </c>
      <c r="K4963" s="14" t="s">
        <v>24972</v>
      </c>
      <c r="L4963" s="14" t="s">
        <v>29929</v>
      </c>
      <c r="M4963" s="28">
        <f t="shared" si="2219"/>
        <v>13.5</v>
      </c>
      <c r="N4963" s="46">
        <f t="shared" si="2198"/>
        <v>5</v>
      </c>
      <c r="O4963" s="17">
        <f t="shared" si="2199"/>
        <v>0.8</v>
      </c>
      <c r="P4963" s="17">
        <f t="shared" si="2199"/>
        <v>2</v>
      </c>
      <c r="Q4963" s="124">
        <f t="shared" si="2200"/>
        <v>0.4</v>
      </c>
      <c r="R4963" s="26">
        <f t="shared" si="2201"/>
        <v>2.8000000000000003</v>
      </c>
      <c r="S4963" s="2" t="s">
        <v>34911</v>
      </c>
      <c r="T4963" s="2" t="s">
        <v>39891</v>
      </c>
      <c r="U4963" s="24">
        <f t="shared" si="2202"/>
        <v>504.3</v>
      </c>
      <c r="V4963" s="66">
        <f t="shared" si="2202"/>
        <v>302.40000000000003</v>
      </c>
      <c r="W4963" s="54">
        <f t="shared" si="2203"/>
        <v>3.1199999999999997</v>
      </c>
      <c r="X4963" s="143">
        <f t="shared" si="2204"/>
        <v>504.3</v>
      </c>
      <c r="Y4963" s="143">
        <f t="shared" si="2205"/>
        <v>0.72399999999999987</v>
      </c>
      <c r="AD4963">
        <v>152</v>
      </c>
      <c r="AE4963">
        <v>-1</v>
      </c>
      <c r="AF4963" s="10">
        <v>37.9</v>
      </c>
      <c r="AG4963" s="10">
        <v>58.12</v>
      </c>
      <c r="AH4963" s="10">
        <f t="shared" si="2206"/>
        <v>352941.38229402161</v>
      </c>
      <c r="AI4963" s="11">
        <f t="shared" si="2194"/>
        <v>0</v>
      </c>
      <c r="AJ4963">
        <f t="shared" si="2195"/>
        <v>0</v>
      </c>
      <c r="AK4963" t="e">
        <f t="shared" si="2207"/>
        <v>#DIV/0!</v>
      </c>
      <c r="AL4963">
        <f t="shared" si="2208"/>
        <v>0.56886860799999994</v>
      </c>
      <c r="AM4963" s="5">
        <f t="shared" si="2209"/>
        <v>6.2200000000000006</v>
      </c>
      <c r="AN4963">
        <v>0</v>
      </c>
      <c r="AO4963" s="72">
        <f t="shared" si="2210"/>
        <v>2.8000000000000003</v>
      </c>
      <c r="AP4963" s="72">
        <f t="shared" si="2211"/>
        <v>0.4</v>
      </c>
      <c r="AQ4963" s="72">
        <f t="shared" si="2212"/>
        <v>0.4</v>
      </c>
      <c r="AR4963" s="71" t="e">
        <f t="shared" si="2213"/>
        <v>#DIV/0!</v>
      </c>
      <c r="BA4963">
        <f t="shared" si="2214"/>
        <v>231</v>
      </c>
      <c r="BB4963" s="91" t="e">
        <f t="shared" si="2215"/>
        <v>#DIV/0!</v>
      </c>
    </row>
    <row r="4964" spans="1:54">
      <c r="A4964" s="2" t="s">
        <v>5077</v>
      </c>
      <c r="B4964" s="7" t="s">
        <v>44907</v>
      </c>
      <c r="C4964" s="17">
        <f t="shared" si="2196"/>
        <v>8</v>
      </c>
      <c r="D4964" s="28">
        <f t="shared" si="2197"/>
        <v>188</v>
      </c>
      <c r="E4964" s="8">
        <f t="shared" si="2216"/>
        <v>17</v>
      </c>
      <c r="F4964" s="2" t="s">
        <v>10066</v>
      </c>
      <c r="G4964" s="54">
        <f t="shared" si="2217"/>
        <v>7.1</v>
      </c>
      <c r="H4964" s="20">
        <f t="shared" si="2218"/>
        <v>0.31285180000000001</v>
      </c>
      <c r="I4964" s="14" t="s">
        <v>20015</v>
      </c>
      <c r="J4964" s="14" t="s">
        <v>15054</v>
      </c>
      <c r="K4964" s="14" t="s">
        <v>24973</v>
      </c>
      <c r="L4964" s="14" t="s">
        <v>29930</v>
      </c>
      <c r="M4964" s="28">
        <f t="shared" si="2219"/>
        <v>12.6</v>
      </c>
      <c r="N4964" s="46">
        <f t="shared" si="2198"/>
        <v>6.6</v>
      </c>
      <c r="O4964" s="17">
        <f t="shared" si="2199"/>
        <v>1.8</v>
      </c>
      <c r="P4964" s="17">
        <f t="shared" si="2199"/>
        <v>3.8000000000000003</v>
      </c>
      <c r="Q4964" s="124">
        <f t="shared" si="2200"/>
        <v>1.6</v>
      </c>
      <c r="R4964" s="26">
        <f t="shared" si="2201"/>
        <v>2.2000000000000002</v>
      </c>
      <c r="S4964" s="2" t="s">
        <v>34912</v>
      </c>
      <c r="T4964" s="2" t="s">
        <v>39892</v>
      </c>
      <c r="U4964" s="24">
        <f t="shared" si="2202"/>
        <v>460.6</v>
      </c>
      <c r="V4964" s="66">
        <f t="shared" si="2202"/>
        <v>384.8</v>
      </c>
      <c r="W4964" s="54">
        <f t="shared" si="2203"/>
        <v>0.71</v>
      </c>
      <c r="X4964" s="143">
        <f t="shared" si="2204"/>
        <v>460.6</v>
      </c>
      <c r="Y4964" s="143">
        <f t="shared" si="2205"/>
        <v>0.24199999999999999</v>
      </c>
      <c r="AD4964">
        <v>152</v>
      </c>
      <c r="AE4964">
        <v>-1</v>
      </c>
      <c r="AF4964" s="10">
        <v>37.9</v>
      </c>
      <c r="AG4964" s="10">
        <v>58.12</v>
      </c>
      <c r="AH4964" s="10">
        <f t="shared" si="2206"/>
        <v>230379.90911184417</v>
      </c>
      <c r="AI4964" s="11">
        <f t="shared" si="2194"/>
        <v>0</v>
      </c>
      <c r="AJ4964">
        <f t="shared" si="2195"/>
        <v>0</v>
      </c>
      <c r="AK4964" t="e">
        <f t="shared" si="2207"/>
        <v>#DIV/0!</v>
      </c>
      <c r="AL4964">
        <f t="shared" si="2208"/>
        <v>10.340206113600003</v>
      </c>
      <c r="AM4964" s="5">
        <f t="shared" si="2209"/>
        <v>1.4</v>
      </c>
      <c r="AN4964">
        <v>0</v>
      </c>
      <c r="AO4964" s="72">
        <f t="shared" si="2210"/>
        <v>2.2000000000000002</v>
      </c>
      <c r="AP4964" s="72">
        <f t="shared" si="2211"/>
        <v>1.6</v>
      </c>
      <c r="AQ4964" s="72">
        <f t="shared" si="2212"/>
        <v>1.6</v>
      </c>
      <c r="AR4964" s="71" t="e">
        <f t="shared" si="2213"/>
        <v>#DIV/0!</v>
      </c>
      <c r="BA4964">
        <f t="shared" si="2214"/>
        <v>188</v>
      </c>
      <c r="BB4964" s="91" t="e">
        <f t="shared" si="2215"/>
        <v>#DIV/0!</v>
      </c>
    </row>
    <row r="4965" spans="1:54">
      <c r="A4965" s="2" t="s">
        <v>5078</v>
      </c>
      <c r="B4965" s="7" t="s">
        <v>44908</v>
      </c>
      <c r="C4965" s="17">
        <f t="shared" si="2196"/>
        <v>9.5</v>
      </c>
      <c r="D4965" s="28">
        <f t="shared" si="2197"/>
        <v>219</v>
      </c>
      <c r="E4965" s="8">
        <f t="shared" si="2216"/>
        <v>10</v>
      </c>
      <c r="F4965" s="2" t="s">
        <v>10067</v>
      </c>
      <c r="G4965" s="54">
        <f t="shared" si="2217"/>
        <v>8.6</v>
      </c>
      <c r="H4965" s="20">
        <f t="shared" si="2218"/>
        <v>0.51469470000000006</v>
      </c>
      <c r="I4965" s="14" t="s">
        <v>20016</v>
      </c>
      <c r="J4965" s="14" t="s">
        <v>15055</v>
      </c>
      <c r="K4965" s="14" t="s">
        <v>24974</v>
      </c>
      <c r="L4965" s="14" t="s">
        <v>29931</v>
      </c>
      <c r="M4965" s="28">
        <f t="shared" si="2219"/>
        <v>12</v>
      </c>
      <c r="N4965" s="46">
        <f t="shared" si="2198"/>
        <v>6</v>
      </c>
      <c r="O4965" s="17">
        <f t="shared" si="2199"/>
        <v>0.8</v>
      </c>
      <c r="P4965" s="17">
        <f t="shared" si="2199"/>
        <v>5</v>
      </c>
      <c r="Q4965" s="124">
        <f t="shared" si="2200"/>
        <v>1.2000000000000002</v>
      </c>
      <c r="R4965" s="26">
        <f t="shared" si="2201"/>
        <v>2.4000000000000004</v>
      </c>
      <c r="S4965" s="2" t="s">
        <v>34913</v>
      </c>
      <c r="T4965" s="2" t="s">
        <v>39893</v>
      </c>
      <c r="U4965" s="24">
        <f t="shared" si="2202"/>
        <v>492.20000000000005</v>
      </c>
      <c r="V4965" s="66">
        <f t="shared" si="2202"/>
        <v>319.3</v>
      </c>
      <c r="W4965" s="54">
        <f t="shared" si="2203"/>
        <v>0.86</v>
      </c>
      <c r="X4965" s="143">
        <f t="shared" si="2204"/>
        <v>492.20000000000005</v>
      </c>
      <c r="Y4965" s="143">
        <f t="shared" si="2205"/>
        <v>0.27200000000000002</v>
      </c>
      <c r="AD4965">
        <v>152</v>
      </c>
      <c r="AE4965">
        <v>-1</v>
      </c>
      <c r="AF4965" s="10">
        <v>37.9</v>
      </c>
      <c r="AG4965" s="10">
        <v>58.12</v>
      </c>
      <c r="AH4965" s="10">
        <f t="shared" si="2206"/>
        <v>333527.08957425959</v>
      </c>
      <c r="AI4965" s="11">
        <f t="shared" si="2194"/>
        <v>0</v>
      </c>
      <c r="AJ4965">
        <f t="shared" si="2195"/>
        <v>0</v>
      </c>
      <c r="AK4965" t="e">
        <f t="shared" si="2207"/>
        <v>#DIV/0!</v>
      </c>
      <c r="AL4965">
        <f t="shared" si="2208"/>
        <v>4.6589308799999998</v>
      </c>
      <c r="AM4965" s="5">
        <f t="shared" si="2209"/>
        <v>1.7</v>
      </c>
      <c r="AN4965">
        <v>0</v>
      </c>
      <c r="AO4965" s="72">
        <f t="shared" si="2210"/>
        <v>2.4000000000000004</v>
      </c>
      <c r="AP4965" s="72">
        <f t="shared" si="2211"/>
        <v>1.2000000000000002</v>
      </c>
      <c r="AQ4965" s="72">
        <f t="shared" si="2212"/>
        <v>1.2000000000000002</v>
      </c>
      <c r="AR4965" s="71" t="e">
        <f t="shared" si="2213"/>
        <v>#DIV/0!</v>
      </c>
      <c r="BA4965">
        <f t="shared" si="2214"/>
        <v>219</v>
      </c>
      <c r="BB4965" s="91" t="e">
        <f t="shared" si="2215"/>
        <v>#DIV/0!</v>
      </c>
    </row>
    <row r="4966" spans="1:54">
      <c r="A4966" s="2" t="s">
        <v>5079</v>
      </c>
      <c r="B4966" s="7" t="s">
        <v>44909</v>
      </c>
      <c r="C4966" s="17">
        <f t="shared" si="2196"/>
        <v>7.7</v>
      </c>
      <c r="D4966" s="28">
        <f t="shared" si="2197"/>
        <v>36</v>
      </c>
      <c r="E4966" s="8">
        <f t="shared" si="2216"/>
        <v>15</v>
      </c>
      <c r="F4966" s="2" t="s">
        <v>10068</v>
      </c>
      <c r="G4966" s="54">
        <f t="shared" si="2217"/>
        <v>6.6999999999999993</v>
      </c>
      <c r="H4966" s="20">
        <f t="shared" si="2218"/>
        <v>0.61223030000000001</v>
      </c>
      <c r="I4966" s="14" t="s">
        <v>20017</v>
      </c>
      <c r="J4966" s="14" t="s">
        <v>15056</v>
      </c>
      <c r="K4966" s="14" t="s">
        <v>24975</v>
      </c>
      <c r="L4966" s="14" t="s">
        <v>29932</v>
      </c>
      <c r="M4966" s="28">
        <f t="shared" si="2219"/>
        <v>10.8</v>
      </c>
      <c r="N4966" s="46">
        <f t="shared" si="2198"/>
        <v>5.2</v>
      </c>
      <c r="O4966" s="17">
        <f t="shared" si="2199"/>
        <v>2.2000000000000002</v>
      </c>
      <c r="P4966" s="17">
        <f t="shared" si="2199"/>
        <v>7.4</v>
      </c>
      <c r="Q4966" s="124">
        <f t="shared" si="2200"/>
        <v>1</v>
      </c>
      <c r="R4966" s="26">
        <f t="shared" si="2201"/>
        <v>2.8000000000000003</v>
      </c>
      <c r="S4966" s="2" t="s">
        <v>34914</v>
      </c>
      <c r="T4966" s="2" t="s">
        <v>39894</v>
      </c>
      <c r="U4966" s="24">
        <f t="shared" si="2202"/>
        <v>308.60000000000002</v>
      </c>
      <c r="V4966" s="66">
        <f t="shared" si="2202"/>
        <v>354.40000000000003</v>
      </c>
      <c r="W4966" s="54">
        <f t="shared" si="2203"/>
        <v>0.67</v>
      </c>
      <c r="X4966" s="143">
        <f t="shared" si="2204"/>
        <v>308.60000000000002</v>
      </c>
      <c r="Y4966" s="143">
        <f t="shared" si="2205"/>
        <v>0.23400000000000001</v>
      </c>
      <c r="AD4966">
        <v>152</v>
      </c>
      <c r="AE4966">
        <v>-1</v>
      </c>
      <c r="AF4966" s="10">
        <v>37.9</v>
      </c>
      <c r="AG4966" s="10">
        <v>58.12</v>
      </c>
      <c r="AH4966" s="10">
        <f t="shared" si="2206"/>
        <v>285755.69166146126</v>
      </c>
      <c r="AI4966" s="11">
        <f t="shared" si="2194"/>
        <v>0</v>
      </c>
      <c r="AJ4966">
        <f t="shared" si="2195"/>
        <v>0</v>
      </c>
      <c r="AK4966" t="e">
        <f t="shared" si="2207"/>
        <v>#DIV/0!</v>
      </c>
      <c r="AL4966">
        <f t="shared" si="2208"/>
        <v>17.676094004800003</v>
      </c>
      <c r="AM4966" s="5">
        <f t="shared" si="2209"/>
        <v>1.34</v>
      </c>
      <c r="AN4966">
        <v>0</v>
      </c>
      <c r="AO4966" s="72">
        <f t="shared" si="2210"/>
        <v>2.8000000000000003</v>
      </c>
      <c r="AP4966" s="72">
        <f t="shared" si="2211"/>
        <v>1</v>
      </c>
      <c r="AQ4966" s="72">
        <f t="shared" si="2212"/>
        <v>1.2000000000000002</v>
      </c>
      <c r="AR4966" s="71" t="e">
        <f t="shared" si="2213"/>
        <v>#DIV/0!</v>
      </c>
      <c r="BA4966">
        <f t="shared" si="2214"/>
        <v>36</v>
      </c>
      <c r="BB4966" s="91" t="e">
        <f t="shared" si="2215"/>
        <v>#DIV/0!</v>
      </c>
    </row>
    <row r="4967" spans="1:54">
      <c r="A4967" s="2" t="s">
        <v>5080</v>
      </c>
      <c r="B4967" s="7" t="s">
        <v>44910</v>
      </c>
      <c r="C4967" s="17">
        <f t="shared" si="2196"/>
        <v>31.8</v>
      </c>
      <c r="D4967" s="28">
        <f t="shared" si="2197"/>
        <v>215</v>
      </c>
      <c r="E4967" s="8">
        <f t="shared" si="2216"/>
        <v>9</v>
      </c>
      <c r="F4967" s="2" t="s">
        <v>10069</v>
      </c>
      <c r="G4967" s="54">
        <f t="shared" si="2217"/>
        <v>30.900000000000002</v>
      </c>
      <c r="H4967" s="20">
        <f t="shared" si="2218"/>
        <v>0.80659639999999999</v>
      </c>
      <c r="I4967" s="14" t="s">
        <v>20018</v>
      </c>
      <c r="J4967" s="14" t="s">
        <v>15057</v>
      </c>
      <c r="K4967" s="14" t="s">
        <v>24976</v>
      </c>
      <c r="L4967" s="14" t="s">
        <v>29933</v>
      </c>
      <c r="M4967" s="28">
        <f t="shared" si="2219"/>
        <v>9.5</v>
      </c>
      <c r="N4967" s="46">
        <f t="shared" si="2198"/>
        <v>6.6</v>
      </c>
      <c r="O4967" s="17">
        <f t="shared" si="2199"/>
        <v>2.2000000000000002</v>
      </c>
      <c r="P4967" s="17">
        <f t="shared" si="2199"/>
        <v>10</v>
      </c>
      <c r="Q4967" s="124">
        <f t="shared" si="2200"/>
        <v>0.4</v>
      </c>
      <c r="R4967" s="26">
        <f t="shared" si="2201"/>
        <v>2</v>
      </c>
      <c r="S4967" s="2" t="s">
        <v>34915</v>
      </c>
      <c r="T4967" s="2" t="s">
        <v>39895</v>
      </c>
      <c r="U4967" s="24">
        <f t="shared" si="2202"/>
        <v>488</v>
      </c>
      <c r="V4967" s="66">
        <f t="shared" si="2202"/>
        <v>387.8</v>
      </c>
      <c r="W4967" s="54">
        <f t="shared" si="2203"/>
        <v>3.09</v>
      </c>
      <c r="X4967" s="143">
        <f t="shared" si="2204"/>
        <v>488</v>
      </c>
      <c r="Y4967" s="143">
        <f t="shared" si="2205"/>
        <v>0.71799999999999997</v>
      </c>
      <c r="AD4967">
        <v>152</v>
      </c>
      <c r="AE4967">
        <v>-1</v>
      </c>
      <c r="AF4967" s="10">
        <v>37.9</v>
      </c>
      <c r="AG4967" s="10">
        <v>58.12</v>
      </c>
      <c r="AH4967" s="10">
        <f t="shared" si="2206"/>
        <v>223570.28644989314</v>
      </c>
      <c r="AI4967" s="11">
        <f t="shared" si="2194"/>
        <v>0</v>
      </c>
      <c r="AJ4967">
        <f t="shared" si="2195"/>
        <v>0</v>
      </c>
      <c r="AK4967" t="e">
        <f t="shared" si="2207"/>
        <v>#DIV/0!</v>
      </c>
      <c r="AL4967">
        <f t="shared" si="2208"/>
        <v>8.5097584000000008</v>
      </c>
      <c r="AM4967" s="5">
        <f t="shared" si="2209"/>
        <v>6.16</v>
      </c>
      <c r="AN4967">
        <v>0</v>
      </c>
      <c r="AO4967" s="72">
        <f t="shared" si="2210"/>
        <v>2</v>
      </c>
      <c r="AP4967" s="72">
        <f t="shared" si="2211"/>
        <v>0.4</v>
      </c>
      <c r="AQ4967" s="72">
        <f t="shared" si="2212"/>
        <v>0.4</v>
      </c>
      <c r="AR4967" s="71" t="e">
        <f t="shared" si="2213"/>
        <v>#DIV/0!</v>
      </c>
      <c r="BA4967">
        <f t="shared" si="2214"/>
        <v>215</v>
      </c>
      <c r="BB4967" s="91" t="e">
        <f t="shared" si="2215"/>
        <v>#DIV/0!</v>
      </c>
    </row>
    <row r="4968" spans="1:54">
      <c r="A4968" s="2" t="s">
        <v>5081</v>
      </c>
      <c r="B4968" s="7" t="s">
        <v>44911</v>
      </c>
      <c r="C4968" s="17">
        <f t="shared" si="2196"/>
        <v>23.5</v>
      </c>
      <c r="D4968" s="28">
        <f t="shared" si="2197"/>
        <v>152</v>
      </c>
      <c r="E4968" s="8">
        <f t="shared" si="2216"/>
        <v>9</v>
      </c>
      <c r="F4968" s="2" t="s">
        <v>10070</v>
      </c>
      <c r="G4968" s="54">
        <f t="shared" si="2217"/>
        <v>22.5</v>
      </c>
      <c r="H4968" s="20">
        <f t="shared" si="2218"/>
        <v>0.22853549999999997</v>
      </c>
      <c r="I4968" s="14" t="s">
        <v>65</v>
      </c>
      <c r="J4968" s="14" t="s">
        <v>15058</v>
      </c>
      <c r="K4968" s="14" t="s">
        <v>24977</v>
      </c>
      <c r="L4968" s="14" t="s">
        <v>29934</v>
      </c>
      <c r="M4968" s="28">
        <f t="shared" si="2219"/>
        <v>12.6</v>
      </c>
      <c r="N4968" s="46">
        <f t="shared" si="2198"/>
        <v>6.4</v>
      </c>
      <c r="O4968" s="17">
        <f t="shared" si="2199"/>
        <v>2</v>
      </c>
      <c r="P4968" s="17">
        <f t="shared" si="2199"/>
        <v>3.8000000000000003</v>
      </c>
      <c r="Q4968" s="124">
        <f t="shared" si="2200"/>
        <v>0.4</v>
      </c>
      <c r="R4968" s="26">
        <f t="shared" si="2201"/>
        <v>0.60000000000000009</v>
      </c>
      <c r="S4968" s="2" t="s">
        <v>34916</v>
      </c>
      <c r="T4968" s="2" t="s">
        <v>39896</v>
      </c>
      <c r="U4968" s="24">
        <f t="shared" si="2202"/>
        <v>424.70000000000005</v>
      </c>
      <c r="V4968" s="66">
        <f t="shared" si="2202"/>
        <v>355.6</v>
      </c>
      <c r="W4968" s="54">
        <f t="shared" si="2203"/>
        <v>2.25</v>
      </c>
      <c r="X4968" s="143">
        <f t="shared" si="2204"/>
        <v>424.70000000000005</v>
      </c>
      <c r="Y4968" s="143">
        <f t="shared" si="2205"/>
        <v>0.55000000000000004</v>
      </c>
      <c r="AD4968">
        <v>152</v>
      </c>
      <c r="AE4968">
        <v>-1</v>
      </c>
      <c r="AF4968" s="10">
        <v>37.9</v>
      </c>
      <c r="AG4968" s="10">
        <v>58.12</v>
      </c>
      <c r="AH4968" s="10">
        <f t="shared" si="2206"/>
        <v>283912.05444924964</v>
      </c>
      <c r="AI4968" s="11">
        <f t="shared" si="2194"/>
        <v>0</v>
      </c>
      <c r="AJ4968">
        <f t="shared" si="2195"/>
        <v>0</v>
      </c>
      <c r="AK4968" t="e">
        <f t="shared" si="2207"/>
        <v>#DIV/0!</v>
      </c>
      <c r="AL4968">
        <f t="shared" si="2208"/>
        <v>3.5178781200000007</v>
      </c>
      <c r="AM4968" s="5">
        <f t="shared" si="2209"/>
        <v>4.5</v>
      </c>
      <c r="AN4968">
        <v>0</v>
      </c>
      <c r="AO4968" s="72">
        <f t="shared" si="2210"/>
        <v>0.60000000000000009</v>
      </c>
      <c r="AP4968" s="72">
        <f t="shared" si="2211"/>
        <v>0.4</v>
      </c>
      <c r="AQ4968" s="72">
        <f t="shared" si="2212"/>
        <v>0.60000000000000009</v>
      </c>
      <c r="AR4968" s="71" t="e">
        <f t="shared" si="2213"/>
        <v>#DIV/0!</v>
      </c>
      <c r="BA4968">
        <f t="shared" si="2214"/>
        <v>152</v>
      </c>
      <c r="BB4968" s="91" t="e">
        <f t="shared" si="2215"/>
        <v>#DIV/0!</v>
      </c>
    </row>
    <row r="4969" spans="1:54">
      <c r="A4969" s="2" t="s">
        <v>5082</v>
      </c>
      <c r="B4969" s="7" t="s">
        <v>44912</v>
      </c>
      <c r="C4969" s="17">
        <f t="shared" si="2196"/>
        <v>6.1000000000000005</v>
      </c>
      <c r="D4969" s="28">
        <f t="shared" si="2197"/>
        <v>222</v>
      </c>
      <c r="E4969" s="8">
        <f t="shared" si="2216"/>
        <v>11</v>
      </c>
      <c r="F4969" s="2" t="s">
        <v>10071</v>
      </c>
      <c r="G4969" s="54">
        <f t="shared" si="2217"/>
        <v>5.0999999999999996</v>
      </c>
      <c r="H4969" s="20">
        <f t="shared" si="2218"/>
        <v>0.51217329999999994</v>
      </c>
      <c r="I4969" s="14" t="s">
        <v>20019</v>
      </c>
      <c r="J4969" s="14" t="s">
        <v>15059</v>
      </c>
      <c r="K4969" s="14" t="s">
        <v>24978</v>
      </c>
      <c r="L4969" s="14" t="s">
        <v>29935</v>
      </c>
      <c r="M4969" s="28">
        <f t="shared" si="2219"/>
        <v>11</v>
      </c>
      <c r="N4969" s="46">
        <f t="shared" si="2198"/>
        <v>5.6</v>
      </c>
      <c r="O4969" s="17">
        <f t="shared" si="2199"/>
        <v>1</v>
      </c>
      <c r="P4969" s="17">
        <f t="shared" si="2199"/>
        <v>7</v>
      </c>
      <c r="Q4969" s="124">
        <f t="shared" si="2200"/>
        <v>1.2000000000000002</v>
      </c>
      <c r="R4969" s="26">
        <f t="shared" si="2201"/>
        <v>2.6</v>
      </c>
      <c r="S4969" s="2" t="s">
        <v>34917</v>
      </c>
      <c r="T4969" s="2" t="s">
        <v>39897</v>
      </c>
      <c r="U4969" s="24">
        <f t="shared" si="2202"/>
        <v>495.20000000000005</v>
      </c>
      <c r="V4969" s="66">
        <f t="shared" si="2202"/>
        <v>403.20000000000005</v>
      </c>
      <c r="W4969" s="54">
        <f t="shared" si="2203"/>
        <v>0.51</v>
      </c>
      <c r="X4969" s="143">
        <f t="shared" si="2204"/>
        <v>495.20000000000005</v>
      </c>
      <c r="Y4969" s="143">
        <f t="shared" si="2205"/>
        <v>0.20200000000000001</v>
      </c>
      <c r="AD4969">
        <v>152</v>
      </c>
      <c r="AE4969">
        <v>-1</v>
      </c>
      <c r="AF4969" s="10">
        <v>37.9</v>
      </c>
      <c r="AG4969" s="10">
        <v>58.12</v>
      </c>
      <c r="AH4969" s="10">
        <f t="shared" si="2206"/>
        <v>182214.62772665452</v>
      </c>
      <c r="AI4969" s="11">
        <f t="shared" si="2194"/>
        <v>0</v>
      </c>
      <c r="AJ4969">
        <f t="shared" si="2195"/>
        <v>0</v>
      </c>
      <c r="AK4969" t="e">
        <f t="shared" si="2207"/>
        <v>#DIV/0!</v>
      </c>
      <c r="AL4969">
        <f t="shared" si="2208"/>
        <v>8.8784459400000006</v>
      </c>
      <c r="AM4969" s="5">
        <f t="shared" si="2209"/>
        <v>1.02</v>
      </c>
      <c r="AN4969">
        <v>0</v>
      </c>
      <c r="AO4969" s="72">
        <f t="shared" si="2210"/>
        <v>2.6</v>
      </c>
      <c r="AP4969" s="72">
        <f t="shared" si="2211"/>
        <v>1.2000000000000002</v>
      </c>
      <c r="AQ4969" s="72">
        <f t="shared" si="2212"/>
        <v>1.4000000000000001</v>
      </c>
      <c r="AR4969" s="71" t="e">
        <f t="shared" si="2213"/>
        <v>#DIV/0!</v>
      </c>
      <c r="BA4969">
        <f t="shared" si="2214"/>
        <v>222</v>
      </c>
      <c r="BB4969" s="91" t="e">
        <f t="shared" si="2215"/>
        <v>#DIV/0!</v>
      </c>
    </row>
    <row r="4970" spans="1:54">
      <c r="A4970" s="2" t="s">
        <v>5083</v>
      </c>
      <c r="B4970" s="7" t="s">
        <v>44913</v>
      </c>
      <c r="C4970" s="17">
        <f t="shared" si="2196"/>
        <v>15.3</v>
      </c>
      <c r="D4970" s="28">
        <f t="shared" si="2197"/>
        <v>41</v>
      </c>
      <c r="E4970" s="8">
        <f t="shared" si="2216"/>
        <v>5</v>
      </c>
      <c r="F4970" s="2" t="s">
        <v>10072</v>
      </c>
      <c r="G4970" s="54">
        <f t="shared" si="2217"/>
        <v>14.4</v>
      </c>
      <c r="H4970" s="20">
        <f t="shared" si="2218"/>
        <v>0.78620519999999994</v>
      </c>
      <c r="I4970" s="14" t="s">
        <v>20020</v>
      </c>
      <c r="J4970" s="14" t="s">
        <v>15060</v>
      </c>
      <c r="K4970" s="14" t="s">
        <v>24979</v>
      </c>
      <c r="L4970" s="14" t="s">
        <v>29936</v>
      </c>
      <c r="M4970" s="28">
        <f t="shared" si="2219"/>
        <v>11.1</v>
      </c>
      <c r="N4970" s="46">
        <f t="shared" si="2198"/>
        <v>6.8</v>
      </c>
      <c r="O4970" s="17">
        <f t="shared" si="2199"/>
        <v>0.4</v>
      </c>
      <c r="P4970" s="17">
        <f t="shared" si="2199"/>
        <v>6.8000000000000007</v>
      </c>
      <c r="Q4970" s="124">
        <f t="shared" si="2200"/>
        <v>0.60000000000000009</v>
      </c>
      <c r="R4970" s="26">
        <f t="shared" si="2201"/>
        <v>2.6</v>
      </c>
      <c r="S4970" s="2" t="s">
        <v>34918</v>
      </c>
      <c r="T4970" s="2" t="s">
        <v>39898</v>
      </c>
      <c r="U4970" s="24">
        <f t="shared" si="2202"/>
        <v>314</v>
      </c>
      <c r="V4970" s="66">
        <f t="shared" si="2202"/>
        <v>403.5</v>
      </c>
      <c r="W4970" s="54">
        <f t="shared" si="2203"/>
        <v>1.44</v>
      </c>
      <c r="X4970" s="143">
        <f t="shared" si="2204"/>
        <v>314</v>
      </c>
      <c r="Y4970" s="143">
        <f t="shared" si="2205"/>
        <v>0.38800000000000001</v>
      </c>
      <c r="AD4970">
        <v>152</v>
      </c>
      <c r="AE4970">
        <v>-1</v>
      </c>
      <c r="AF4970" s="10">
        <v>37.9</v>
      </c>
      <c r="AG4970" s="10">
        <v>58.12</v>
      </c>
      <c r="AH4970" s="10">
        <f t="shared" si="2206"/>
        <v>181394.55160942089</v>
      </c>
      <c r="AI4970" s="11">
        <f t="shared" si="2194"/>
        <v>0</v>
      </c>
      <c r="AJ4970">
        <f t="shared" si="2195"/>
        <v>0</v>
      </c>
      <c r="AK4970" t="e">
        <f t="shared" si="2207"/>
        <v>#DIV/0!</v>
      </c>
      <c r="AL4970">
        <f t="shared" si="2208"/>
        <v>1.5119568256000009</v>
      </c>
      <c r="AM4970" s="5">
        <f t="shared" si="2209"/>
        <v>2.8600000000000003</v>
      </c>
      <c r="AN4970">
        <v>0</v>
      </c>
      <c r="AO4970" s="72">
        <f t="shared" si="2210"/>
        <v>2.6</v>
      </c>
      <c r="AP4970" s="72">
        <f t="shared" si="2211"/>
        <v>0.60000000000000009</v>
      </c>
      <c r="AQ4970" s="72">
        <f t="shared" si="2212"/>
        <v>0.60000000000000009</v>
      </c>
      <c r="AR4970" s="71" t="e">
        <f t="shared" si="2213"/>
        <v>#DIV/0!</v>
      </c>
      <c r="BA4970">
        <f t="shared" si="2214"/>
        <v>41</v>
      </c>
      <c r="BB4970" s="91" t="e">
        <f t="shared" si="2215"/>
        <v>#DIV/0!</v>
      </c>
    </row>
    <row r="4971" spans="1:54">
      <c r="A4971" s="2" t="s">
        <v>5084</v>
      </c>
      <c r="B4971" s="7" t="s">
        <v>44914</v>
      </c>
      <c r="C4971" s="17">
        <f t="shared" si="2196"/>
        <v>20.6</v>
      </c>
      <c r="D4971" s="28">
        <f t="shared" si="2197"/>
        <v>151</v>
      </c>
      <c r="E4971" s="8">
        <f t="shared" si="2216"/>
        <v>3</v>
      </c>
      <c r="F4971" s="2" t="s">
        <v>10073</v>
      </c>
      <c r="G4971" s="54">
        <f t="shared" si="2217"/>
        <v>19.700000000000003</v>
      </c>
      <c r="H4971" s="20">
        <f t="shared" si="2218"/>
        <v>0.82903859999999996</v>
      </c>
      <c r="I4971" s="14" t="s">
        <v>20021</v>
      </c>
      <c r="J4971" s="14" t="s">
        <v>15061</v>
      </c>
      <c r="K4971" s="14" t="s">
        <v>24980</v>
      </c>
      <c r="L4971" s="14" t="s">
        <v>29937</v>
      </c>
      <c r="M4971" s="28">
        <f t="shared" si="2219"/>
        <v>13.1</v>
      </c>
      <c r="N4971" s="46">
        <f t="shared" si="2198"/>
        <v>6.6</v>
      </c>
      <c r="O4971" s="17">
        <f t="shared" si="2199"/>
        <v>0.60000000000000009</v>
      </c>
      <c r="P4971" s="17">
        <f t="shared" si="2199"/>
        <v>2.8000000000000003</v>
      </c>
      <c r="Q4971" s="124">
        <f t="shared" si="2200"/>
        <v>0.2</v>
      </c>
      <c r="R4971" s="26">
        <f t="shared" si="2201"/>
        <v>1.2000000000000002</v>
      </c>
      <c r="S4971" s="2" t="s">
        <v>34919</v>
      </c>
      <c r="T4971" s="2" t="s">
        <v>39899</v>
      </c>
      <c r="U4971" s="24">
        <f t="shared" si="2202"/>
        <v>423.70000000000005</v>
      </c>
      <c r="V4971" s="66">
        <f t="shared" si="2202"/>
        <v>374.20000000000005</v>
      </c>
      <c r="W4971" s="54">
        <f t="shared" si="2203"/>
        <v>1.97</v>
      </c>
      <c r="X4971" s="143">
        <f t="shared" si="2204"/>
        <v>423.70000000000005</v>
      </c>
      <c r="Y4971" s="143">
        <f t="shared" si="2205"/>
        <v>0.49399999999999999</v>
      </c>
      <c r="AD4971">
        <v>152</v>
      </c>
      <c r="AE4971">
        <v>-1</v>
      </c>
      <c r="AF4971" s="10">
        <v>37.9</v>
      </c>
      <c r="AG4971" s="10">
        <v>58.12</v>
      </c>
      <c r="AH4971" s="10">
        <f t="shared" si="2206"/>
        <v>251973.53605854214</v>
      </c>
      <c r="AI4971" s="11">
        <f t="shared" si="2194"/>
        <v>0</v>
      </c>
      <c r="AJ4971">
        <f t="shared" si="2195"/>
        <v>0</v>
      </c>
      <c r="AK4971" t="e">
        <f t="shared" si="2207"/>
        <v>#DIV/0!</v>
      </c>
      <c r="AL4971">
        <f t="shared" si="2208"/>
        <v>0.34465818240000023</v>
      </c>
      <c r="AM4971" s="5">
        <f t="shared" si="2209"/>
        <v>3.9200000000000004</v>
      </c>
      <c r="AN4971">
        <v>0</v>
      </c>
      <c r="AO4971" s="72">
        <f t="shared" si="2210"/>
        <v>1.2000000000000002</v>
      </c>
      <c r="AP4971" s="72">
        <f t="shared" si="2211"/>
        <v>0.2</v>
      </c>
      <c r="AQ4971" s="72">
        <f t="shared" si="2212"/>
        <v>0.4</v>
      </c>
      <c r="AR4971" s="71" t="e">
        <f t="shared" si="2213"/>
        <v>#DIV/0!</v>
      </c>
      <c r="BA4971">
        <f t="shared" si="2214"/>
        <v>151</v>
      </c>
      <c r="BB4971" s="91" t="e">
        <f t="shared" si="2215"/>
        <v>#DIV/0!</v>
      </c>
    </row>
    <row r="4972" spans="1:54">
      <c r="A4972" s="2" t="s">
        <v>5085</v>
      </c>
      <c r="B4972" s="7" t="s">
        <v>44915</v>
      </c>
      <c r="C4972" s="17">
        <f t="shared" si="2196"/>
        <v>18.3</v>
      </c>
      <c r="D4972" s="28">
        <f t="shared" si="2197"/>
        <v>167</v>
      </c>
      <c r="E4972" s="8">
        <f t="shared" si="2216"/>
        <v>6</v>
      </c>
      <c r="F4972" s="2" t="s">
        <v>10074</v>
      </c>
      <c r="G4972" s="54">
        <f t="shared" si="2217"/>
        <v>17.3</v>
      </c>
      <c r="H4972" s="20">
        <f t="shared" si="2218"/>
        <v>0.89435190000000009</v>
      </c>
      <c r="I4972" s="14" t="s">
        <v>20022</v>
      </c>
      <c r="J4972" s="14" t="s">
        <v>15062</v>
      </c>
      <c r="K4972" s="14" t="s">
        <v>24981</v>
      </c>
      <c r="L4972" s="14" t="s">
        <v>29938</v>
      </c>
      <c r="M4972" s="28">
        <f t="shared" si="2219"/>
        <v>11.5</v>
      </c>
      <c r="N4972" s="46">
        <f t="shared" si="2198"/>
        <v>5.4</v>
      </c>
      <c r="O4972" s="17">
        <f t="shared" si="2199"/>
        <v>2</v>
      </c>
      <c r="P4972" s="17">
        <f t="shared" si="2199"/>
        <v>6</v>
      </c>
      <c r="Q4972" s="124">
        <f t="shared" si="2200"/>
        <v>0.2</v>
      </c>
      <c r="R4972" s="26">
        <f t="shared" si="2201"/>
        <v>2.6</v>
      </c>
      <c r="S4972" s="2" t="s">
        <v>34920</v>
      </c>
      <c r="T4972" s="2" t="s">
        <v>39900</v>
      </c>
      <c r="U4972" s="24">
        <f t="shared" si="2202"/>
        <v>439.8</v>
      </c>
      <c r="V4972" s="66">
        <f t="shared" si="2202"/>
        <v>403.70000000000005</v>
      </c>
      <c r="W4972" s="54">
        <f t="shared" si="2203"/>
        <v>1.73</v>
      </c>
      <c r="X4972" s="143">
        <f t="shared" si="2204"/>
        <v>439.8</v>
      </c>
      <c r="Y4972" s="143">
        <f t="shared" si="2205"/>
        <v>0.44599999999999995</v>
      </c>
      <c r="AD4972">
        <v>152</v>
      </c>
      <c r="AE4972">
        <v>-1</v>
      </c>
      <c r="AF4972" s="10">
        <v>37.9</v>
      </c>
      <c r="AG4972" s="10">
        <v>58.12</v>
      </c>
      <c r="AH4972" s="10">
        <f t="shared" si="2206"/>
        <v>180826.80075626948</v>
      </c>
      <c r="AI4972" s="11">
        <f t="shared" si="2194"/>
        <v>0</v>
      </c>
      <c r="AJ4972">
        <f t="shared" si="2195"/>
        <v>0</v>
      </c>
      <c r="AK4972" t="e">
        <f t="shared" si="2207"/>
        <v>#DIV/0!</v>
      </c>
      <c r="AL4972">
        <f t="shared" si="2208"/>
        <v>3.2962207199999973</v>
      </c>
      <c r="AM4972" s="5">
        <f t="shared" si="2209"/>
        <v>3.46</v>
      </c>
      <c r="AN4972">
        <v>0</v>
      </c>
      <c r="AO4972" s="72">
        <f t="shared" si="2210"/>
        <v>2.6</v>
      </c>
      <c r="AP4972" s="72">
        <f t="shared" si="2211"/>
        <v>0.2</v>
      </c>
      <c r="AQ4972" s="72">
        <f t="shared" si="2212"/>
        <v>0.4</v>
      </c>
      <c r="AR4972" s="71" t="e">
        <f t="shared" si="2213"/>
        <v>#DIV/0!</v>
      </c>
      <c r="BA4972">
        <f t="shared" si="2214"/>
        <v>167</v>
      </c>
      <c r="BB4972" s="91" t="e">
        <f t="shared" si="2215"/>
        <v>#DIV/0!</v>
      </c>
    </row>
    <row r="4973" spans="1:54">
      <c r="A4973" s="2" t="s">
        <v>5086</v>
      </c>
      <c r="B4973" s="7" t="s">
        <v>44916</v>
      </c>
      <c r="C4973" s="17">
        <f t="shared" si="2196"/>
        <v>31.8</v>
      </c>
      <c r="D4973" s="28">
        <f t="shared" si="2197"/>
        <v>253</v>
      </c>
      <c r="E4973" s="8">
        <f t="shared" si="2216"/>
        <v>7</v>
      </c>
      <c r="F4973" s="2" t="s">
        <v>10075</v>
      </c>
      <c r="G4973" s="54">
        <f t="shared" si="2217"/>
        <v>30.900000000000002</v>
      </c>
      <c r="H4973" s="20">
        <f t="shared" si="2218"/>
        <v>0.24460090000000001</v>
      </c>
      <c r="I4973" s="14" t="s">
        <v>20023</v>
      </c>
      <c r="J4973" s="14" t="s">
        <v>15063</v>
      </c>
      <c r="K4973" s="14" t="s">
        <v>24982</v>
      </c>
      <c r="L4973" s="14" t="s">
        <v>29939</v>
      </c>
      <c r="M4973" s="28">
        <f t="shared" si="2219"/>
        <v>13.8</v>
      </c>
      <c r="N4973" s="46">
        <f t="shared" si="2198"/>
        <v>5.2</v>
      </c>
      <c r="O4973" s="17">
        <f t="shared" si="2199"/>
        <v>2</v>
      </c>
      <c r="P4973" s="17">
        <f t="shared" si="2199"/>
        <v>1.4000000000000001</v>
      </c>
      <c r="Q4973" s="124">
        <f t="shared" si="2200"/>
        <v>0.4</v>
      </c>
      <c r="R4973" s="26">
        <f t="shared" si="2201"/>
        <v>0.4</v>
      </c>
      <c r="S4973" s="2" t="s">
        <v>34921</v>
      </c>
      <c r="T4973" s="2" t="s">
        <v>39901</v>
      </c>
      <c r="U4973" s="24">
        <f t="shared" si="2202"/>
        <v>526.5</v>
      </c>
      <c r="V4973" s="66">
        <f t="shared" si="2202"/>
        <v>376</v>
      </c>
      <c r="W4973" s="54">
        <f t="shared" si="2203"/>
        <v>3.09</v>
      </c>
      <c r="X4973" s="143">
        <f t="shared" si="2204"/>
        <v>526.5</v>
      </c>
      <c r="Y4973" s="143">
        <f t="shared" si="2205"/>
        <v>0.71799999999999997</v>
      </c>
      <c r="AD4973">
        <v>152</v>
      </c>
      <c r="AE4973">
        <v>-1</v>
      </c>
      <c r="AF4973" s="10">
        <v>37.9</v>
      </c>
      <c r="AG4973" s="10">
        <v>58.12</v>
      </c>
      <c r="AH4973" s="10">
        <f t="shared" si="2206"/>
        <v>248398.34366571708</v>
      </c>
      <c r="AI4973" s="11">
        <f t="shared" si="2194"/>
        <v>0</v>
      </c>
      <c r="AJ4973">
        <f t="shared" si="2195"/>
        <v>0</v>
      </c>
      <c r="AK4973" t="e">
        <f t="shared" si="2207"/>
        <v>#DIV/0!</v>
      </c>
      <c r="AL4973">
        <f t="shared" si="2208"/>
        <v>0.84604699200000022</v>
      </c>
      <c r="AM4973" s="5">
        <f t="shared" si="2209"/>
        <v>6.16</v>
      </c>
      <c r="AN4973">
        <v>0</v>
      </c>
      <c r="AO4973" s="72">
        <f t="shared" si="2210"/>
        <v>0.4</v>
      </c>
      <c r="AP4973" s="72">
        <f t="shared" si="2211"/>
        <v>0.4</v>
      </c>
      <c r="AQ4973" s="72">
        <f t="shared" si="2212"/>
        <v>0.4</v>
      </c>
      <c r="AR4973" s="71" t="e">
        <f t="shared" si="2213"/>
        <v>#DIV/0!</v>
      </c>
      <c r="BA4973">
        <f t="shared" si="2214"/>
        <v>253</v>
      </c>
      <c r="BB4973" s="91" t="e">
        <f t="shared" si="2215"/>
        <v>#DIV/0!</v>
      </c>
    </row>
    <row r="4974" spans="1:54">
      <c r="A4974" s="2" t="s">
        <v>5087</v>
      </c>
      <c r="B4974" s="7" t="s">
        <v>44917</v>
      </c>
      <c r="C4974" s="17">
        <f t="shared" si="2196"/>
        <v>37.300000000000004</v>
      </c>
      <c r="D4974" s="28">
        <f t="shared" si="2197"/>
        <v>67</v>
      </c>
      <c r="E4974" s="8">
        <f t="shared" si="2216"/>
        <v>7</v>
      </c>
      <c r="F4974" s="2" t="s">
        <v>10076</v>
      </c>
      <c r="G4974" s="54">
        <f t="shared" si="2217"/>
        <v>36.4</v>
      </c>
      <c r="H4974" s="20">
        <f t="shared" si="2218"/>
        <v>0.2256609</v>
      </c>
      <c r="I4974" s="14" t="s">
        <v>20024</v>
      </c>
      <c r="J4974" s="14" t="s">
        <v>15064</v>
      </c>
      <c r="K4974" s="14" t="s">
        <v>24983</v>
      </c>
      <c r="L4974" s="14" t="s">
        <v>29940</v>
      </c>
      <c r="M4974" s="28">
        <f t="shared" si="2219"/>
        <v>13.9</v>
      </c>
      <c r="N4974" s="46">
        <f t="shared" si="2198"/>
        <v>5.2</v>
      </c>
      <c r="O4974" s="17">
        <f t="shared" si="2199"/>
        <v>2.2000000000000002</v>
      </c>
      <c r="P4974" s="17">
        <f t="shared" si="2199"/>
        <v>1.2000000000000002</v>
      </c>
      <c r="Q4974" s="124">
        <f t="shared" si="2200"/>
        <v>0.4</v>
      </c>
      <c r="R4974" s="26">
        <f t="shared" si="2201"/>
        <v>0.60000000000000009</v>
      </c>
      <c r="S4974" s="2" t="s">
        <v>34922</v>
      </c>
      <c r="T4974" s="2" t="s">
        <v>39902</v>
      </c>
      <c r="U4974" s="24">
        <f t="shared" si="2202"/>
        <v>340.5</v>
      </c>
      <c r="V4974" s="66">
        <f t="shared" si="2202"/>
        <v>398.5</v>
      </c>
      <c r="W4974" s="54">
        <f t="shared" si="2203"/>
        <v>3.6399999999999997</v>
      </c>
      <c r="X4974" s="143">
        <f t="shared" si="2204"/>
        <v>340.5</v>
      </c>
      <c r="Y4974" s="143">
        <f t="shared" si="2205"/>
        <v>0.82799999999999996</v>
      </c>
      <c r="AD4974">
        <v>152</v>
      </c>
      <c r="AE4974">
        <v>-1</v>
      </c>
      <c r="AF4974" s="10">
        <v>37.9</v>
      </c>
      <c r="AG4974" s="10">
        <v>58.12</v>
      </c>
      <c r="AH4974" s="10">
        <f t="shared" si="2206"/>
        <v>196568.7227538586</v>
      </c>
      <c r="AI4974" s="11">
        <f t="shared" si="2194"/>
        <v>0</v>
      </c>
      <c r="AJ4974">
        <f t="shared" si="2195"/>
        <v>0</v>
      </c>
      <c r="AK4974" t="e">
        <f t="shared" si="2207"/>
        <v>#DIV/0!</v>
      </c>
      <c r="AL4974">
        <f t="shared" si="2208"/>
        <v>1.2265531344000005</v>
      </c>
      <c r="AM4974" s="5">
        <f t="shared" si="2209"/>
        <v>7.2600000000000007</v>
      </c>
      <c r="AN4974">
        <v>0</v>
      </c>
      <c r="AO4974" s="72">
        <f t="shared" si="2210"/>
        <v>0.60000000000000009</v>
      </c>
      <c r="AP4974" s="72">
        <f t="shared" si="2211"/>
        <v>0.4</v>
      </c>
      <c r="AQ4974" s="72">
        <f t="shared" si="2212"/>
        <v>0.60000000000000009</v>
      </c>
      <c r="AR4974" s="71" t="e">
        <f t="shared" si="2213"/>
        <v>#DIV/0!</v>
      </c>
      <c r="BA4974">
        <f t="shared" si="2214"/>
        <v>67</v>
      </c>
      <c r="BB4974" s="91" t="e">
        <f t="shared" si="2215"/>
        <v>#DIV/0!</v>
      </c>
    </row>
    <row r="4975" spans="1:54">
      <c r="A4975" s="2" t="s">
        <v>5088</v>
      </c>
      <c r="B4975" s="7" t="s">
        <v>44918</v>
      </c>
      <c r="C4975" s="17">
        <f t="shared" si="2196"/>
        <v>9.7000000000000011</v>
      </c>
      <c r="D4975" s="28">
        <f t="shared" si="2197"/>
        <v>112</v>
      </c>
      <c r="E4975" s="8">
        <f t="shared" si="2216"/>
        <v>11</v>
      </c>
      <c r="F4975" s="2" t="s">
        <v>10077</v>
      </c>
      <c r="G4975" s="54">
        <f t="shared" si="2217"/>
        <v>8.7999999999999989</v>
      </c>
      <c r="H4975" s="20">
        <f t="shared" si="2218"/>
        <v>0.19775849999999998</v>
      </c>
      <c r="I4975" s="14" t="s">
        <v>20025</v>
      </c>
      <c r="J4975" s="14" t="s">
        <v>15065</v>
      </c>
      <c r="K4975" s="14" t="s">
        <v>24984</v>
      </c>
      <c r="L4975" s="14" t="s">
        <v>29941</v>
      </c>
      <c r="M4975" s="28">
        <f t="shared" si="2219"/>
        <v>12.3</v>
      </c>
      <c r="N4975" s="46">
        <f t="shared" si="2198"/>
        <v>5</v>
      </c>
      <c r="O4975" s="17">
        <f t="shared" si="2199"/>
        <v>0.60000000000000009</v>
      </c>
      <c r="P4975" s="17">
        <f t="shared" si="2199"/>
        <v>4.4000000000000004</v>
      </c>
      <c r="Q4975" s="124">
        <f t="shared" si="2200"/>
        <v>2</v>
      </c>
      <c r="R4975" s="26">
        <f t="shared" si="2201"/>
        <v>2.4000000000000004</v>
      </c>
      <c r="S4975" s="2" t="s">
        <v>34923</v>
      </c>
      <c r="T4975" s="2" t="s">
        <v>39903</v>
      </c>
      <c r="U4975" s="24">
        <f t="shared" si="2202"/>
        <v>385</v>
      </c>
      <c r="V4975" s="66">
        <f t="shared" si="2202"/>
        <v>299.8</v>
      </c>
      <c r="W4975" s="54">
        <f t="shared" si="2203"/>
        <v>0.88</v>
      </c>
      <c r="X4975" s="143">
        <f t="shared" si="2204"/>
        <v>385</v>
      </c>
      <c r="Y4975" s="143">
        <f t="shared" si="2205"/>
        <v>0.27600000000000002</v>
      </c>
      <c r="AD4975">
        <v>152</v>
      </c>
      <c r="AE4975">
        <v>-1</v>
      </c>
      <c r="AF4975" s="10">
        <v>37.9</v>
      </c>
      <c r="AG4975" s="10">
        <v>58.12</v>
      </c>
      <c r="AH4975" s="10">
        <f t="shared" si="2206"/>
        <v>355833.23270467424</v>
      </c>
      <c r="AI4975" s="11">
        <f t="shared" si="2194"/>
        <v>0</v>
      </c>
      <c r="AJ4975">
        <f t="shared" si="2195"/>
        <v>0</v>
      </c>
      <c r="AK4975" t="e">
        <f t="shared" si="2207"/>
        <v>#DIV/0!</v>
      </c>
      <c r="AL4975">
        <f t="shared" si="2208"/>
        <v>5.0830021440000017</v>
      </c>
      <c r="AM4975" s="5">
        <f t="shared" si="2209"/>
        <v>1.7400000000000002</v>
      </c>
      <c r="AN4975">
        <v>0</v>
      </c>
      <c r="AO4975" s="72">
        <f t="shared" si="2210"/>
        <v>2.4000000000000004</v>
      </c>
      <c r="AP4975" s="72">
        <f t="shared" si="2211"/>
        <v>2</v>
      </c>
      <c r="AQ4975" s="72">
        <f t="shared" si="2212"/>
        <v>2</v>
      </c>
      <c r="AR4975" s="71" t="e">
        <f t="shared" si="2213"/>
        <v>#DIV/0!</v>
      </c>
      <c r="BA4975">
        <f t="shared" si="2214"/>
        <v>112</v>
      </c>
      <c r="BB4975" s="91" t="e">
        <f t="shared" si="2215"/>
        <v>#DIV/0!</v>
      </c>
    </row>
    <row r="4976" spans="1:54">
      <c r="A4976" s="2" t="s">
        <v>5089</v>
      </c>
      <c r="B4976" s="7" t="s">
        <v>44919</v>
      </c>
      <c r="C4976" s="17">
        <f t="shared" si="2196"/>
        <v>27.5</v>
      </c>
      <c r="D4976" s="28">
        <f t="shared" si="2197"/>
        <v>205</v>
      </c>
      <c r="E4976" s="8">
        <f t="shared" si="2216"/>
        <v>6</v>
      </c>
      <c r="F4976" s="2" t="s">
        <v>10078</v>
      </c>
      <c r="G4976" s="54">
        <f t="shared" si="2217"/>
        <v>26.5</v>
      </c>
      <c r="H4976" s="20">
        <f t="shared" si="2218"/>
        <v>0.42760589999999998</v>
      </c>
      <c r="I4976" s="14" t="s">
        <v>20026</v>
      </c>
      <c r="J4976" s="14" t="s">
        <v>15066</v>
      </c>
      <c r="K4976" s="14" t="s">
        <v>24985</v>
      </c>
      <c r="L4976" s="14" t="s">
        <v>29942</v>
      </c>
      <c r="M4976" s="28">
        <f t="shared" si="2219"/>
        <v>11.2</v>
      </c>
      <c r="N4976" s="46">
        <f t="shared" si="2198"/>
        <v>6.6</v>
      </c>
      <c r="O4976" s="17">
        <f t="shared" si="2199"/>
        <v>0.60000000000000009</v>
      </c>
      <c r="P4976" s="17">
        <f t="shared" si="2199"/>
        <v>6.6000000000000005</v>
      </c>
      <c r="Q4976" s="124">
        <f t="shared" si="2200"/>
        <v>0.60000000000000009</v>
      </c>
      <c r="R4976" s="26">
        <f t="shared" si="2201"/>
        <v>1.2000000000000002</v>
      </c>
      <c r="S4976" s="2" t="s">
        <v>34924</v>
      </c>
      <c r="T4976" s="2" t="s">
        <v>39904</v>
      </c>
      <c r="U4976" s="24">
        <f t="shared" si="2202"/>
        <v>478.3</v>
      </c>
      <c r="V4976" s="66">
        <f t="shared" si="2202"/>
        <v>364.5</v>
      </c>
      <c r="W4976" s="54">
        <f t="shared" si="2203"/>
        <v>2.65</v>
      </c>
      <c r="X4976" s="143">
        <f t="shared" si="2204"/>
        <v>478.3</v>
      </c>
      <c r="Y4976" s="143">
        <f t="shared" si="2205"/>
        <v>0.63</v>
      </c>
      <c r="AD4976">
        <v>152</v>
      </c>
      <c r="AE4976">
        <v>-1</v>
      </c>
      <c r="AF4976" s="10">
        <v>37.9</v>
      </c>
      <c r="AG4976" s="10">
        <v>58.12</v>
      </c>
      <c r="AH4976" s="10">
        <f t="shared" si="2206"/>
        <v>269293.91144790652</v>
      </c>
      <c r="AI4976" s="11">
        <f t="shared" si="2194"/>
        <v>0</v>
      </c>
      <c r="AJ4976">
        <f t="shared" si="2195"/>
        <v>0</v>
      </c>
      <c r="AK4976" t="e">
        <f t="shared" si="2207"/>
        <v>#DIV/0!</v>
      </c>
      <c r="AL4976">
        <f t="shared" si="2208"/>
        <v>2.7200167632000012</v>
      </c>
      <c r="AM4976" s="5">
        <f t="shared" si="2209"/>
        <v>5.3</v>
      </c>
      <c r="AN4976">
        <v>0</v>
      </c>
      <c r="AO4976" s="72">
        <f t="shared" si="2210"/>
        <v>1.2000000000000002</v>
      </c>
      <c r="AP4976" s="72">
        <f t="shared" si="2211"/>
        <v>0.60000000000000009</v>
      </c>
      <c r="AQ4976" s="72">
        <f t="shared" si="2212"/>
        <v>0.8</v>
      </c>
      <c r="AR4976" s="71" t="e">
        <f t="shared" si="2213"/>
        <v>#DIV/0!</v>
      </c>
      <c r="BA4976">
        <f t="shared" si="2214"/>
        <v>205</v>
      </c>
      <c r="BB4976" s="91" t="e">
        <f t="shared" si="2215"/>
        <v>#DIV/0!</v>
      </c>
    </row>
    <row r="4977" spans="1:54">
      <c r="A4977" s="2" t="s">
        <v>5090</v>
      </c>
      <c r="B4977" s="7" t="s">
        <v>44920</v>
      </c>
      <c r="C4977" s="17">
        <f t="shared" si="2196"/>
        <v>36.5</v>
      </c>
      <c r="D4977" s="28">
        <f t="shared" si="2197"/>
        <v>97</v>
      </c>
      <c r="E4977" s="8">
        <f t="shared" si="2216"/>
        <v>8</v>
      </c>
      <c r="F4977" s="2" t="s">
        <v>10079</v>
      </c>
      <c r="G4977" s="54">
        <f t="shared" si="2217"/>
        <v>35.6</v>
      </c>
      <c r="H4977" s="20">
        <f t="shared" si="2218"/>
        <v>0.27902569999999999</v>
      </c>
      <c r="I4977" s="14" t="s">
        <v>20027</v>
      </c>
      <c r="J4977" s="14" t="s">
        <v>15067</v>
      </c>
      <c r="K4977" s="14" t="s">
        <v>24986</v>
      </c>
      <c r="L4977" s="14" t="s">
        <v>29943</v>
      </c>
      <c r="M4977" s="28">
        <f t="shared" si="2219"/>
        <v>10.9</v>
      </c>
      <c r="N4977" s="46">
        <f t="shared" si="2198"/>
        <v>6.4</v>
      </c>
      <c r="O4977" s="17">
        <f t="shared" si="2199"/>
        <v>1</v>
      </c>
      <c r="P4977" s="17">
        <f t="shared" si="2199"/>
        <v>7.2</v>
      </c>
      <c r="Q4977" s="124">
        <f t="shared" si="2200"/>
        <v>0.60000000000000009</v>
      </c>
      <c r="R4977" s="26">
        <f t="shared" si="2201"/>
        <v>0.8</v>
      </c>
      <c r="S4977" s="2" t="s">
        <v>34925</v>
      </c>
      <c r="T4977" s="2" t="s">
        <v>39905</v>
      </c>
      <c r="U4977" s="24">
        <f t="shared" si="2202"/>
        <v>369.8</v>
      </c>
      <c r="V4977" s="66">
        <f t="shared" si="2202"/>
        <v>299.40000000000003</v>
      </c>
      <c r="W4977" s="54">
        <f t="shared" si="2203"/>
        <v>3.5599999999999996</v>
      </c>
      <c r="X4977" s="143">
        <f t="shared" si="2204"/>
        <v>369.8</v>
      </c>
      <c r="Y4977" s="143">
        <f t="shared" si="2205"/>
        <v>0.81199999999999994</v>
      </c>
      <c r="AD4977">
        <v>152</v>
      </c>
      <c r="AE4977">
        <v>-1</v>
      </c>
      <c r="AF4977" s="10">
        <v>37.9</v>
      </c>
      <c r="AG4977" s="10">
        <v>58.12</v>
      </c>
      <c r="AH4977" s="10">
        <f t="shared" si="2206"/>
        <v>356210.965635275</v>
      </c>
      <c r="AI4977" s="11">
        <f t="shared" si="2194"/>
        <v>0</v>
      </c>
      <c r="AJ4977">
        <f t="shared" si="2195"/>
        <v>0</v>
      </c>
      <c r="AK4977" t="e">
        <f t="shared" si="2207"/>
        <v>#DIV/0!</v>
      </c>
      <c r="AL4977">
        <f t="shared" si="2208"/>
        <v>4.152811968</v>
      </c>
      <c r="AM4977" s="5">
        <f t="shared" si="2209"/>
        <v>7.1</v>
      </c>
      <c r="AN4977">
        <v>0</v>
      </c>
      <c r="AO4977" s="72">
        <f t="shared" si="2210"/>
        <v>0.8</v>
      </c>
      <c r="AP4977" s="72">
        <f t="shared" si="2211"/>
        <v>0.60000000000000009</v>
      </c>
      <c r="AQ4977" s="72">
        <f t="shared" si="2212"/>
        <v>0.60000000000000009</v>
      </c>
      <c r="AR4977" s="71" t="e">
        <f t="shared" si="2213"/>
        <v>#DIV/0!</v>
      </c>
      <c r="BA4977">
        <f t="shared" si="2214"/>
        <v>97</v>
      </c>
      <c r="BB4977" s="91" t="e">
        <f t="shared" si="2215"/>
        <v>#DIV/0!</v>
      </c>
    </row>
    <row r="4978" spans="1:54">
      <c r="A4978" s="2" t="s">
        <v>5091</v>
      </c>
      <c r="B4978" s="7" t="s">
        <v>44921</v>
      </c>
      <c r="C4978" s="17">
        <f t="shared" si="2196"/>
        <v>12</v>
      </c>
      <c r="D4978" s="28">
        <f t="shared" si="2197"/>
        <v>123</v>
      </c>
      <c r="E4978" s="8">
        <f t="shared" si="2216"/>
        <v>8</v>
      </c>
      <c r="F4978" s="2" t="s">
        <v>10080</v>
      </c>
      <c r="G4978" s="54">
        <f t="shared" si="2217"/>
        <v>11.1</v>
      </c>
      <c r="H4978" s="20">
        <f t="shared" si="2218"/>
        <v>0.62645189999999995</v>
      </c>
      <c r="I4978" s="14" t="s">
        <v>20028</v>
      </c>
      <c r="J4978" s="14" t="s">
        <v>15068</v>
      </c>
      <c r="K4978" s="14" t="s">
        <v>24987</v>
      </c>
      <c r="L4978" s="14" t="s">
        <v>29944</v>
      </c>
      <c r="M4978" s="28">
        <f t="shared" si="2219"/>
        <v>13</v>
      </c>
      <c r="N4978" s="46">
        <f t="shared" si="2198"/>
        <v>6</v>
      </c>
      <c r="O4978" s="17">
        <f t="shared" si="2199"/>
        <v>0.8</v>
      </c>
      <c r="P4978" s="17">
        <f t="shared" si="2199"/>
        <v>3</v>
      </c>
      <c r="Q4978" s="124">
        <f t="shared" si="2200"/>
        <v>0.8</v>
      </c>
      <c r="R4978" s="26">
        <f t="shared" si="2201"/>
        <v>2.2000000000000002</v>
      </c>
      <c r="S4978" s="2" t="s">
        <v>34926</v>
      </c>
      <c r="T4978" s="2" t="s">
        <v>39906</v>
      </c>
      <c r="U4978" s="24">
        <f t="shared" si="2202"/>
        <v>396.1</v>
      </c>
      <c r="V4978" s="66">
        <f t="shared" si="2202"/>
        <v>359.8</v>
      </c>
      <c r="W4978" s="54">
        <f t="shared" si="2203"/>
        <v>1.1100000000000001</v>
      </c>
      <c r="X4978" s="143">
        <f t="shared" si="2204"/>
        <v>396.1</v>
      </c>
      <c r="Y4978" s="143">
        <f t="shared" si="2205"/>
        <v>0.32200000000000006</v>
      </c>
      <c r="AD4978">
        <v>152</v>
      </c>
      <c r="AE4978">
        <v>-1</v>
      </c>
      <c r="AF4978" s="10">
        <v>37.9</v>
      </c>
      <c r="AG4978" s="10">
        <v>58.12</v>
      </c>
      <c r="AH4978" s="10">
        <f t="shared" si="2206"/>
        <v>277129.50279433664</v>
      </c>
      <c r="AI4978" s="11">
        <f t="shared" si="2194"/>
        <v>0</v>
      </c>
      <c r="AJ4978">
        <f t="shared" si="2195"/>
        <v>0</v>
      </c>
      <c r="AK4978" t="e">
        <f t="shared" si="2207"/>
        <v>#DIV/0!</v>
      </c>
      <c r="AL4978">
        <f t="shared" si="2208"/>
        <v>1.9723339680000005</v>
      </c>
      <c r="AM4978" s="5">
        <f t="shared" si="2209"/>
        <v>2.2000000000000002</v>
      </c>
      <c r="AN4978">
        <v>0</v>
      </c>
      <c r="AO4978" s="72">
        <f t="shared" si="2210"/>
        <v>2.2000000000000002</v>
      </c>
      <c r="AP4978" s="72">
        <f t="shared" si="2211"/>
        <v>0.8</v>
      </c>
      <c r="AQ4978" s="72">
        <f t="shared" si="2212"/>
        <v>1</v>
      </c>
      <c r="AR4978" s="71" t="e">
        <f t="shared" si="2213"/>
        <v>#DIV/0!</v>
      </c>
      <c r="BA4978">
        <f t="shared" si="2214"/>
        <v>123</v>
      </c>
      <c r="BB4978" s="91" t="e">
        <f t="shared" si="2215"/>
        <v>#DIV/0!</v>
      </c>
    </row>
    <row r="4979" spans="1:54">
      <c r="A4979" s="2" t="s">
        <v>5092</v>
      </c>
      <c r="B4979" s="7" t="s">
        <v>44922</v>
      </c>
      <c r="C4979" s="17">
        <f t="shared" si="2196"/>
        <v>13.100000000000001</v>
      </c>
      <c r="D4979" s="28">
        <f t="shared" si="2197"/>
        <v>106</v>
      </c>
      <c r="E4979" s="8">
        <f t="shared" si="2216"/>
        <v>13</v>
      </c>
      <c r="F4979" s="2" t="s">
        <v>10081</v>
      </c>
      <c r="G4979" s="54">
        <f t="shared" si="2217"/>
        <v>12.1</v>
      </c>
      <c r="H4979" s="20">
        <f t="shared" si="2218"/>
        <v>0.73547580000000001</v>
      </c>
      <c r="I4979" s="14" t="s">
        <v>20029</v>
      </c>
      <c r="J4979" s="14" t="s">
        <v>15069</v>
      </c>
      <c r="K4979" s="14" t="s">
        <v>24988</v>
      </c>
      <c r="L4979" s="14" t="s">
        <v>29945</v>
      </c>
      <c r="M4979" s="28">
        <f t="shared" si="2219"/>
        <v>10.7</v>
      </c>
      <c r="N4979" s="46">
        <f t="shared" si="2198"/>
        <v>6</v>
      </c>
      <c r="O4979" s="17">
        <f t="shared" si="2199"/>
        <v>2.8000000000000003</v>
      </c>
      <c r="P4979" s="17">
        <f t="shared" si="2199"/>
        <v>7.6000000000000005</v>
      </c>
      <c r="Q4979" s="124">
        <f t="shared" si="2200"/>
        <v>0.60000000000000009</v>
      </c>
      <c r="R4979" s="26">
        <f t="shared" si="2201"/>
        <v>2.6</v>
      </c>
      <c r="S4979" s="2" t="s">
        <v>34927</v>
      </c>
      <c r="T4979" s="2" t="s">
        <v>39907</v>
      </c>
      <c r="U4979" s="24">
        <f t="shared" si="2202"/>
        <v>379.1</v>
      </c>
      <c r="V4979" s="66">
        <f t="shared" si="2202"/>
        <v>344.3</v>
      </c>
      <c r="W4979" s="54">
        <f t="shared" si="2203"/>
        <v>1.21</v>
      </c>
      <c r="X4979" s="143">
        <f t="shared" si="2204"/>
        <v>379.1</v>
      </c>
      <c r="Y4979" s="143">
        <f t="shared" si="2205"/>
        <v>0.34199999999999997</v>
      </c>
      <c r="AD4979">
        <v>152</v>
      </c>
      <c r="AE4979">
        <v>-1</v>
      </c>
      <c r="AF4979" s="10">
        <v>37.9</v>
      </c>
      <c r="AG4979" s="10">
        <v>58.12</v>
      </c>
      <c r="AH4979" s="10">
        <f t="shared" si="2206"/>
        <v>300751.00973605691</v>
      </c>
      <c r="AI4979" s="11">
        <f t="shared" si="2194"/>
        <v>0</v>
      </c>
      <c r="AJ4979">
        <f t="shared" si="2195"/>
        <v>0</v>
      </c>
      <c r="AK4979" t="e">
        <f t="shared" si="2207"/>
        <v>#DIV/0!</v>
      </c>
      <c r="AL4979">
        <f t="shared" si="2208"/>
        <v>14.635594937600001</v>
      </c>
      <c r="AM4979" s="5">
        <f t="shared" si="2209"/>
        <v>2.4200000000000004</v>
      </c>
      <c r="AN4979">
        <v>0</v>
      </c>
      <c r="AO4979" s="72">
        <f t="shared" si="2210"/>
        <v>2.6</v>
      </c>
      <c r="AP4979" s="72">
        <f t="shared" si="2211"/>
        <v>0.60000000000000009</v>
      </c>
      <c r="AQ4979" s="72">
        <f t="shared" si="2212"/>
        <v>0.8</v>
      </c>
      <c r="AR4979" s="71" t="e">
        <f t="shared" si="2213"/>
        <v>#DIV/0!</v>
      </c>
      <c r="BA4979">
        <f t="shared" si="2214"/>
        <v>106</v>
      </c>
      <c r="BB4979" s="91" t="e">
        <f t="shared" si="2215"/>
        <v>#DIV/0!</v>
      </c>
    </row>
    <row r="4980" spans="1:54">
      <c r="A4980" s="2" t="s">
        <v>5093</v>
      </c>
      <c r="B4980" s="7" t="s">
        <v>44923</v>
      </c>
      <c r="C4980" s="17">
        <f t="shared" si="2196"/>
        <v>24.1</v>
      </c>
      <c r="D4980" s="28">
        <f t="shared" si="2197"/>
        <v>290</v>
      </c>
      <c r="E4980" s="8">
        <f t="shared" si="2216"/>
        <v>27</v>
      </c>
      <c r="F4980" s="2" t="s">
        <v>10082</v>
      </c>
      <c r="G4980" s="54">
        <f t="shared" si="2217"/>
        <v>23.200000000000003</v>
      </c>
      <c r="H4980" s="20">
        <f t="shared" si="2218"/>
        <v>0.149061</v>
      </c>
      <c r="I4980" s="14" t="s">
        <v>20030</v>
      </c>
      <c r="J4980" s="14" t="s">
        <v>15070</v>
      </c>
      <c r="K4980" s="14" t="s">
        <v>24989</v>
      </c>
      <c r="L4980" s="14" t="s">
        <v>29946</v>
      </c>
      <c r="M4980" s="28">
        <f t="shared" si="2219"/>
        <v>10.399999999999999</v>
      </c>
      <c r="N4980" s="46">
        <f t="shared" si="2198"/>
        <v>6.6</v>
      </c>
      <c r="O4980" s="17">
        <f t="shared" si="2199"/>
        <v>2.8000000000000003</v>
      </c>
      <c r="P4980" s="17">
        <f t="shared" si="2199"/>
        <v>8.2000000000000011</v>
      </c>
      <c r="Q4980" s="124">
        <f t="shared" si="2200"/>
        <v>2.6</v>
      </c>
      <c r="R4980" s="26">
        <f t="shared" si="2201"/>
        <v>3</v>
      </c>
      <c r="S4980" s="2" t="s">
        <v>34928</v>
      </c>
      <c r="T4980" s="2" t="s">
        <v>39908</v>
      </c>
      <c r="U4980" s="24">
        <f t="shared" si="2202"/>
        <v>562.6</v>
      </c>
      <c r="V4980" s="66">
        <f t="shared" si="2202"/>
        <v>424.90000000000003</v>
      </c>
      <c r="W4980" s="54">
        <f t="shared" si="2203"/>
        <v>2.3199999999999998</v>
      </c>
      <c r="X4980" s="143">
        <f t="shared" si="2204"/>
        <v>562.6</v>
      </c>
      <c r="Y4980" s="143">
        <f t="shared" si="2205"/>
        <v>0.56399999999999995</v>
      </c>
      <c r="AD4980">
        <v>152</v>
      </c>
      <c r="AE4980">
        <v>-1</v>
      </c>
      <c r="AF4980" s="10">
        <v>37.9</v>
      </c>
      <c r="AG4980" s="10">
        <v>58.12</v>
      </c>
      <c r="AH4980" s="10">
        <f t="shared" si="2206"/>
        <v>29683.114547761008</v>
      </c>
      <c r="AI4980" s="11">
        <f t="shared" si="2194"/>
        <v>0</v>
      </c>
      <c r="AJ4980">
        <f t="shared" si="2195"/>
        <v>0</v>
      </c>
      <c r="AK4980" t="e">
        <f t="shared" si="2207"/>
        <v>#DIV/0!</v>
      </c>
      <c r="AL4980">
        <f t="shared" si="2208"/>
        <v>58.612678320000015</v>
      </c>
      <c r="AM4980" s="5">
        <f t="shared" si="2209"/>
        <v>4.62</v>
      </c>
      <c r="AN4980">
        <v>0</v>
      </c>
      <c r="AO4980" s="72">
        <f t="shared" si="2210"/>
        <v>3</v>
      </c>
      <c r="AP4980" s="72">
        <f t="shared" si="2211"/>
        <v>2.6</v>
      </c>
      <c r="AQ4980" s="72">
        <f t="shared" si="2212"/>
        <v>2.6</v>
      </c>
      <c r="AR4980" s="71" t="e">
        <f t="shared" si="2213"/>
        <v>#DIV/0!</v>
      </c>
      <c r="BA4980">
        <f t="shared" si="2214"/>
        <v>290</v>
      </c>
      <c r="BB4980" s="91" t="e">
        <f t="shared" si="2215"/>
        <v>#DIV/0!</v>
      </c>
    </row>
    <row r="4981" spans="1:54">
      <c r="A4981" s="2" t="s">
        <v>5094</v>
      </c>
      <c r="B4981" s="7" t="s">
        <v>44924</v>
      </c>
      <c r="C4981" s="17">
        <f t="shared" si="2196"/>
        <v>25.5</v>
      </c>
      <c r="D4981" s="28">
        <f t="shared" si="2197"/>
        <v>95</v>
      </c>
      <c r="E4981" s="8">
        <f t="shared" si="2216"/>
        <v>16</v>
      </c>
      <c r="F4981" s="2" t="s">
        <v>10083</v>
      </c>
      <c r="G4981" s="54">
        <f t="shared" si="2217"/>
        <v>24.6</v>
      </c>
      <c r="H4981" s="20">
        <f t="shared" si="2218"/>
        <v>0.3535007</v>
      </c>
      <c r="I4981" s="14" t="s">
        <v>20031</v>
      </c>
      <c r="J4981" s="14" t="s">
        <v>15071</v>
      </c>
      <c r="K4981" s="14" t="s">
        <v>24990</v>
      </c>
      <c r="L4981" s="14" t="s">
        <v>29947</v>
      </c>
      <c r="M4981" s="28">
        <f t="shared" si="2219"/>
        <v>13.2</v>
      </c>
      <c r="N4981" s="46">
        <f t="shared" si="2198"/>
        <v>5.2</v>
      </c>
      <c r="O4981" s="17">
        <f t="shared" si="2199"/>
        <v>1.8</v>
      </c>
      <c r="P4981" s="17">
        <f t="shared" si="2199"/>
        <v>2.6</v>
      </c>
      <c r="Q4981" s="124">
        <f t="shared" si="2200"/>
        <v>1.4000000000000001</v>
      </c>
      <c r="R4981" s="26">
        <f t="shared" si="2201"/>
        <v>2.2000000000000002</v>
      </c>
      <c r="S4981" s="2" t="s">
        <v>34929</v>
      </c>
      <c r="T4981" s="2" t="s">
        <v>39909</v>
      </c>
      <c r="U4981" s="24">
        <f t="shared" si="2202"/>
        <v>368</v>
      </c>
      <c r="V4981" s="66">
        <f t="shared" si="2202"/>
        <v>351.3</v>
      </c>
      <c r="W4981" s="54">
        <f t="shared" si="2203"/>
        <v>2.46</v>
      </c>
      <c r="X4981" s="143">
        <f t="shared" si="2204"/>
        <v>368</v>
      </c>
      <c r="Y4981" s="143">
        <f t="shared" si="2205"/>
        <v>0.59199999999999997</v>
      </c>
      <c r="AD4981">
        <v>152</v>
      </c>
      <c r="AE4981">
        <v>-1</v>
      </c>
      <c r="AF4981" s="10">
        <v>37.9</v>
      </c>
      <c r="AG4981" s="10">
        <v>58.12</v>
      </c>
      <c r="AH4981" s="10">
        <f t="shared" si="2206"/>
        <v>290451.37013022444</v>
      </c>
      <c r="AI4981" s="11">
        <f t="shared" si="2194"/>
        <v>0</v>
      </c>
      <c r="AJ4981">
        <f t="shared" si="2195"/>
        <v>0</v>
      </c>
      <c r="AK4981" t="e">
        <f t="shared" si="2207"/>
        <v>#DIV/0!</v>
      </c>
      <c r="AL4981">
        <f t="shared" si="2208"/>
        <v>6.6563567928000014</v>
      </c>
      <c r="AM4981" s="5">
        <f t="shared" si="2209"/>
        <v>4.9000000000000004</v>
      </c>
      <c r="AN4981">
        <v>0</v>
      </c>
      <c r="AO4981" s="72">
        <f t="shared" si="2210"/>
        <v>2.2000000000000002</v>
      </c>
      <c r="AP4981" s="72">
        <f t="shared" si="2211"/>
        <v>1.4000000000000001</v>
      </c>
      <c r="AQ4981" s="72">
        <f t="shared" si="2212"/>
        <v>1.6</v>
      </c>
      <c r="AR4981" s="71" t="e">
        <f t="shared" si="2213"/>
        <v>#DIV/0!</v>
      </c>
      <c r="BA4981">
        <f t="shared" si="2214"/>
        <v>95</v>
      </c>
      <c r="BB4981" s="91" t="e">
        <f t="shared" si="2215"/>
        <v>#DIV/0!</v>
      </c>
    </row>
    <row r="4982" spans="1:54">
      <c r="A4982" s="2" t="s">
        <v>5095</v>
      </c>
      <c r="B4982" s="7" t="s">
        <v>44925</v>
      </c>
      <c r="C4982" s="17">
        <f t="shared" si="2196"/>
        <v>35.700000000000003</v>
      </c>
      <c r="D4982" s="28">
        <f t="shared" si="2197"/>
        <v>88</v>
      </c>
      <c r="E4982" s="8">
        <f t="shared" si="2216"/>
        <v>3</v>
      </c>
      <c r="F4982" s="2" t="s">
        <v>10084</v>
      </c>
      <c r="G4982" s="54">
        <f t="shared" si="2217"/>
        <v>34.800000000000004</v>
      </c>
      <c r="H4982" s="20">
        <f t="shared" si="2218"/>
        <v>0.78553719999999994</v>
      </c>
      <c r="I4982" s="14" t="s">
        <v>20032</v>
      </c>
      <c r="J4982" s="14" t="s">
        <v>15072</v>
      </c>
      <c r="K4982" s="14" t="s">
        <v>24991</v>
      </c>
      <c r="L4982" s="14" t="s">
        <v>29948</v>
      </c>
      <c r="M4982" s="28">
        <f t="shared" si="2219"/>
        <v>10.199999999999999</v>
      </c>
      <c r="N4982" s="46">
        <f t="shared" si="2198"/>
        <v>5.4</v>
      </c>
      <c r="O4982" s="17">
        <f t="shared" si="2199"/>
        <v>0.4</v>
      </c>
      <c r="P4982" s="17">
        <f t="shared" si="2199"/>
        <v>8.6</v>
      </c>
      <c r="Q4982" s="124">
        <f t="shared" si="2200"/>
        <v>0.2</v>
      </c>
      <c r="R4982" s="26">
        <f t="shared" si="2201"/>
        <v>1</v>
      </c>
      <c r="S4982" s="2" t="s">
        <v>34930</v>
      </c>
      <c r="T4982" s="2" t="s">
        <v>39910</v>
      </c>
      <c r="U4982" s="24">
        <f t="shared" si="2202"/>
        <v>360.70000000000005</v>
      </c>
      <c r="V4982" s="66">
        <f t="shared" si="2202"/>
        <v>390</v>
      </c>
      <c r="W4982" s="54">
        <f t="shared" si="2203"/>
        <v>3.48</v>
      </c>
      <c r="X4982" s="143">
        <f t="shared" si="2204"/>
        <v>360.70000000000005</v>
      </c>
      <c r="Y4982" s="143">
        <f t="shared" si="2205"/>
        <v>0.79599999999999993</v>
      </c>
      <c r="AD4982">
        <v>152</v>
      </c>
      <c r="AE4982">
        <v>-1</v>
      </c>
      <c r="AF4982" s="10">
        <v>37.9</v>
      </c>
      <c r="AG4982" s="10">
        <v>58.12</v>
      </c>
      <c r="AH4982" s="10">
        <f t="shared" si="2206"/>
        <v>218358.64399949307</v>
      </c>
      <c r="AI4982" s="11">
        <f t="shared" ref="AI4982:AI5001" si="2220">1-EXP(-2.63*(AA4982/AH4982)*(AD4982-AE4982)*(1-((AD4982-T4982)/(AD4982-AE4982))^0.38))</f>
        <v>0</v>
      </c>
      <c r="AJ4982">
        <f t="shared" ref="AJ4982:AJ5001" si="2221">H4982*P4982*O4982*R4982*AB4982</f>
        <v>0</v>
      </c>
      <c r="AK4982" t="e">
        <f t="shared" si="2207"/>
        <v>#DIV/0!</v>
      </c>
      <c r="AL4982">
        <f t="shared" si="2208"/>
        <v>0.73775203200000028</v>
      </c>
      <c r="AM4982" s="5">
        <f t="shared" si="2209"/>
        <v>6.94</v>
      </c>
      <c r="AN4982">
        <v>0</v>
      </c>
      <c r="AO4982" s="72">
        <f t="shared" si="2210"/>
        <v>1</v>
      </c>
      <c r="AP4982" s="72">
        <f t="shared" si="2211"/>
        <v>0.2</v>
      </c>
      <c r="AQ4982" s="72">
        <f t="shared" si="2212"/>
        <v>0.4</v>
      </c>
      <c r="AR4982" s="71" t="e">
        <f t="shared" si="2213"/>
        <v>#DIV/0!</v>
      </c>
      <c r="BA4982">
        <f t="shared" si="2214"/>
        <v>88</v>
      </c>
      <c r="BB4982" s="91" t="e">
        <f t="shared" si="2215"/>
        <v>#DIV/0!</v>
      </c>
    </row>
    <row r="4983" spans="1:54">
      <c r="A4983" s="2" t="s">
        <v>5096</v>
      </c>
      <c r="B4983" s="7" t="s">
        <v>44926</v>
      </c>
      <c r="C4983" s="17">
        <f t="shared" si="2196"/>
        <v>35.9</v>
      </c>
      <c r="D4983" s="28">
        <f t="shared" si="2197"/>
        <v>33</v>
      </c>
      <c r="E4983" s="8">
        <f t="shared" si="2216"/>
        <v>11</v>
      </c>
      <c r="F4983" s="2" t="s">
        <v>10085</v>
      </c>
      <c r="G4983" s="54">
        <f t="shared" si="2217"/>
        <v>35</v>
      </c>
      <c r="H4983" s="20">
        <f t="shared" si="2218"/>
        <v>0.73359949999999996</v>
      </c>
      <c r="I4983" s="14" t="s">
        <v>20033</v>
      </c>
      <c r="J4983" s="14" t="s">
        <v>15073</v>
      </c>
      <c r="K4983" s="14" t="s">
        <v>24992</v>
      </c>
      <c r="L4983" s="14" t="s">
        <v>29949</v>
      </c>
      <c r="M4983" s="28">
        <f t="shared" si="2219"/>
        <v>11.1</v>
      </c>
      <c r="N4983" s="46">
        <f t="shared" si="2198"/>
        <v>5.2</v>
      </c>
      <c r="O4983" s="17">
        <f t="shared" si="2199"/>
        <v>2</v>
      </c>
      <c r="P4983" s="17">
        <f t="shared" si="2199"/>
        <v>6.8000000000000007</v>
      </c>
      <c r="Q4983" s="124">
        <f t="shared" si="2200"/>
        <v>0.60000000000000009</v>
      </c>
      <c r="R4983" s="26">
        <f t="shared" si="2201"/>
        <v>2.4000000000000004</v>
      </c>
      <c r="S4983" s="2" t="s">
        <v>34931</v>
      </c>
      <c r="T4983" s="2" t="s">
        <v>39911</v>
      </c>
      <c r="U4983" s="24">
        <f t="shared" si="2202"/>
        <v>306.5</v>
      </c>
      <c r="V4983" s="66">
        <f t="shared" si="2202"/>
        <v>307.40000000000003</v>
      </c>
      <c r="W4983" s="54">
        <f t="shared" si="2203"/>
        <v>3.5</v>
      </c>
      <c r="X4983" s="143">
        <f t="shared" si="2204"/>
        <v>306.5</v>
      </c>
      <c r="Y4983" s="143">
        <f t="shared" si="2205"/>
        <v>0.79999999999999993</v>
      </c>
      <c r="AD4983">
        <v>152</v>
      </c>
      <c r="AE4983">
        <v>-1</v>
      </c>
      <c r="AF4983" s="10">
        <v>37.9</v>
      </c>
      <c r="AG4983" s="10">
        <v>58.12</v>
      </c>
      <c r="AH4983" s="10">
        <f t="shared" si="2206"/>
        <v>347441.1343359747</v>
      </c>
      <c r="AI4983" s="11">
        <f t="shared" si="2220"/>
        <v>0</v>
      </c>
      <c r="AJ4983">
        <f t="shared" si="2221"/>
        <v>0</v>
      </c>
      <c r="AK4983" t="e">
        <f t="shared" si="2207"/>
        <v>#DIV/0!</v>
      </c>
      <c r="AL4983">
        <f t="shared" si="2208"/>
        <v>8.6953123200000029</v>
      </c>
      <c r="AM4983" s="5">
        <f t="shared" si="2209"/>
        <v>6.9799999999999995</v>
      </c>
      <c r="AN4983">
        <v>0</v>
      </c>
      <c r="AO4983" s="72">
        <f t="shared" si="2210"/>
        <v>2.4000000000000004</v>
      </c>
      <c r="AP4983" s="72">
        <f t="shared" si="2211"/>
        <v>0.60000000000000009</v>
      </c>
      <c r="AQ4983" s="72">
        <f t="shared" si="2212"/>
        <v>0.8</v>
      </c>
      <c r="AR4983" s="71" t="e">
        <f t="shared" si="2213"/>
        <v>#DIV/0!</v>
      </c>
      <c r="BA4983">
        <f t="shared" si="2214"/>
        <v>33</v>
      </c>
      <c r="BB4983" s="91" t="e">
        <f t="shared" si="2215"/>
        <v>#DIV/0!</v>
      </c>
    </row>
    <row r="4984" spans="1:54">
      <c r="A4984" s="2" t="s">
        <v>5097</v>
      </c>
      <c r="B4984" s="7" t="s">
        <v>44927</v>
      </c>
      <c r="C4984" s="17">
        <f t="shared" si="2196"/>
        <v>13.100000000000001</v>
      </c>
      <c r="D4984" s="28">
        <f t="shared" si="2197"/>
        <v>226</v>
      </c>
      <c r="E4984" s="8">
        <f t="shared" si="2216"/>
        <v>13</v>
      </c>
      <c r="F4984" s="2" t="s">
        <v>10086</v>
      </c>
      <c r="G4984" s="54">
        <f t="shared" si="2217"/>
        <v>12.2</v>
      </c>
      <c r="H4984" s="20">
        <f t="shared" si="2218"/>
        <v>0.56804389999999993</v>
      </c>
      <c r="I4984" s="14" t="s">
        <v>20034</v>
      </c>
      <c r="J4984" s="14" t="s">
        <v>15074</v>
      </c>
      <c r="K4984" s="14" t="s">
        <v>24993</v>
      </c>
      <c r="L4984" s="14" t="s">
        <v>29950</v>
      </c>
      <c r="M4984" s="28">
        <f t="shared" si="2219"/>
        <v>12.3</v>
      </c>
      <c r="N4984" s="46">
        <f t="shared" si="2198"/>
        <v>5.6</v>
      </c>
      <c r="O4984" s="17">
        <f t="shared" si="2199"/>
        <v>3</v>
      </c>
      <c r="P4984" s="17">
        <f t="shared" si="2199"/>
        <v>4.4000000000000004</v>
      </c>
      <c r="Q4984" s="124">
        <f t="shared" si="2200"/>
        <v>0.60000000000000009</v>
      </c>
      <c r="R4984" s="26">
        <f t="shared" si="2201"/>
        <v>1.6</v>
      </c>
      <c r="S4984" s="2" t="s">
        <v>34932</v>
      </c>
      <c r="T4984" s="2" t="s">
        <v>39912</v>
      </c>
      <c r="U4984" s="24">
        <f t="shared" si="2202"/>
        <v>499.40000000000003</v>
      </c>
      <c r="V4984" s="66">
        <f t="shared" si="2202"/>
        <v>387.90000000000003</v>
      </c>
      <c r="W4984" s="54">
        <f t="shared" si="2203"/>
        <v>1.22</v>
      </c>
      <c r="X4984" s="143">
        <f t="shared" si="2204"/>
        <v>499.40000000000003</v>
      </c>
      <c r="Y4984" s="143">
        <f t="shared" si="2205"/>
        <v>0.34399999999999997</v>
      </c>
      <c r="AD4984">
        <v>152</v>
      </c>
      <c r="AE4984">
        <v>-1</v>
      </c>
      <c r="AF4984" s="10">
        <v>37.9</v>
      </c>
      <c r="AG4984" s="10">
        <v>58.12</v>
      </c>
      <c r="AH4984" s="10">
        <f t="shared" si="2206"/>
        <v>223287.52194013353</v>
      </c>
      <c r="AI4984" s="11">
        <f t="shared" si="2220"/>
        <v>0</v>
      </c>
      <c r="AJ4984">
        <f t="shared" si="2221"/>
        <v>0</v>
      </c>
      <c r="AK4984" t="e">
        <f t="shared" si="2207"/>
        <v>#DIV/0!</v>
      </c>
      <c r="AL4984">
        <f t="shared" si="2208"/>
        <v>9.1229128320000026</v>
      </c>
      <c r="AM4984" s="5">
        <f t="shared" si="2209"/>
        <v>2.4200000000000004</v>
      </c>
      <c r="AN4984">
        <v>0</v>
      </c>
      <c r="AO4984" s="72">
        <f t="shared" si="2210"/>
        <v>1.6</v>
      </c>
      <c r="AP4984" s="72">
        <f t="shared" si="2211"/>
        <v>0.60000000000000009</v>
      </c>
      <c r="AQ4984" s="72">
        <f t="shared" si="2212"/>
        <v>0.8</v>
      </c>
      <c r="AR4984" s="71" t="e">
        <f t="shared" si="2213"/>
        <v>#DIV/0!</v>
      </c>
      <c r="BA4984">
        <f t="shared" si="2214"/>
        <v>226</v>
      </c>
      <c r="BB4984" s="91" t="e">
        <f t="shared" si="2215"/>
        <v>#DIV/0!</v>
      </c>
    </row>
    <row r="4985" spans="1:54">
      <c r="A4985" s="2" t="s">
        <v>5098</v>
      </c>
      <c r="B4985" s="7" t="s">
        <v>44928</v>
      </c>
      <c r="C4985" s="17">
        <f t="shared" si="2196"/>
        <v>8</v>
      </c>
      <c r="D4985" s="28">
        <f t="shared" si="2197"/>
        <v>206</v>
      </c>
      <c r="E4985" s="8">
        <f t="shared" si="2216"/>
        <v>7</v>
      </c>
      <c r="F4985" s="2" t="s">
        <v>10087</v>
      </c>
      <c r="G4985" s="54">
        <f t="shared" si="2217"/>
        <v>7.1</v>
      </c>
      <c r="H4985" s="20">
        <f t="shared" si="2218"/>
        <v>0.73546620000000007</v>
      </c>
      <c r="I4985" s="14" t="s">
        <v>20035</v>
      </c>
      <c r="J4985" s="14" t="s">
        <v>15075</v>
      </c>
      <c r="K4985" s="14" t="s">
        <v>24994</v>
      </c>
      <c r="L4985" s="14" t="s">
        <v>29951</v>
      </c>
      <c r="M4985" s="28">
        <f t="shared" si="2219"/>
        <v>10.7</v>
      </c>
      <c r="N4985" s="46">
        <f t="shared" si="2198"/>
        <v>5</v>
      </c>
      <c r="O4985" s="17">
        <f t="shared" si="2199"/>
        <v>2.4000000000000004</v>
      </c>
      <c r="P4985" s="17">
        <f t="shared" si="2199"/>
        <v>7.6000000000000005</v>
      </c>
      <c r="Q4985" s="124">
        <f t="shared" si="2200"/>
        <v>0.2</v>
      </c>
      <c r="R4985" s="26">
        <f t="shared" si="2201"/>
        <v>0.60000000000000009</v>
      </c>
      <c r="S4985" s="2" t="s">
        <v>34933</v>
      </c>
      <c r="T4985" s="2" t="s">
        <v>39913</v>
      </c>
      <c r="U4985" s="24">
        <f t="shared" si="2202"/>
        <v>478.90000000000003</v>
      </c>
      <c r="V4985" s="66">
        <f t="shared" si="2202"/>
        <v>298.20000000000005</v>
      </c>
      <c r="W4985" s="54">
        <f t="shared" si="2203"/>
        <v>0.71</v>
      </c>
      <c r="X4985" s="143">
        <f t="shared" si="2204"/>
        <v>478.90000000000003</v>
      </c>
      <c r="Y4985" s="143">
        <f t="shared" si="2205"/>
        <v>0.24199999999999999</v>
      </c>
      <c r="AD4985">
        <v>152</v>
      </c>
      <c r="AE4985">
        <v>-1</v>
      </c>
      <c r="AF4985" s="10">
        <v>37.9</v>
      </c>
      <c r="AG4985" s="10">
        <v>58.12</v>
      </c>
      <c r="AH4985" s="10">
        <f t="shared" si="2206"/>
        <v>357601.04614714783</v>
      </c>
      <c r="AI4985" s="11">
        <f t="shared" si="2220"/>
        <v>0</v>
      </c>
      <c r="AJ4985">
        <f t="shared" si="2221"/>
        <v>0</v>
      </c>
      <c r="AK4985" t="e">
        <f t="shared" si="2207"/>
        <v>#DIV/0!</v>
      </c>
      <c r="AL4985">
        <f t="shared" si="2208"/>
        <v>2.8950579072000004</v>
      </c>
      <c r="AM4985" s="5">
        <f t="shared" si="2209"/>
        <v>1.4</v>
      </c>
      <c r="AN4985">
        <v>0</v>
      </c>
      <c r="AO4985" s="72">
        <f t="shared" si="2210"/>
        <v>0.60000000000000009</v>
      </c>
      <c r="AP4985" s="72">
        <f t="shared" si="2211"/>
        <v>0.2</v>
      </c>
      <c r="AQ4985" s="72">
        <f t="shared" si="2212"/>
        <v>0.2</v>
      </c>
      <c r="AR4985" s="71" t="e">
        <f t="shared" si="2213"/>
        <v>#DIV/0!</v>
      </c>
      <c r="BA4985">
        <f t="shared" si="2214"/>
        <v>206</v>
      </c>
      <c r="BB4985" s="91" t="e">
        <f t="shared" si="2215"/>
        <v>#DIV/0!</v>
      </c>
    </row>
    <row r="4986" spans="1:54">
      <c r="A4986" s="2" t="s">
        <v>5099</v>
      </c>
      <c r="B4986" s="7" t="s">
        <v>44929</v>
      </c>
      <c r="C4986" s="17">
        <f t="shared" si="2196"/>
        <v>14.700000000000001</v>
      </c>
      <c r="D4986" s="28">
        <f t="shared" si="2197"/>
        <v>86</v>
      </c>
      <c r="E4986" s="8">
        <f t="shared" si="2216"/>
        <v>11</v>
      </c>
      <c r="F4986" s="2" t="s">
        <v>10088</v>
      </c>
      <c r="G4986" s="54">
        <f t="shared" si="2217"/>
        <v>13.799999999999999</v>
      </c>
      <c r="H4986" s="20">
        <f t="shared" si="2218"/>
        <v>0.51975709999999997</v>
      </c>
      <c r="I4986" s="14" t="s">
        <v>20036</v>
      </c>
      <c r="J4986" s="14" t="s">
        <v>15076</v>
      </c>
      <c r="K4986" s="14" t="s">
        <v>24995</v>
      </c>
      <c r="L4986" s="14" t="s">
        <v>29952</v>
      </c>
      <c r="M4986" s="28">
        <f t="shared" si="2219"/>
        <v>13.5</v>
      </c>
      <c r="N4986" s="46">
        <f t="shared" si="2198"/>
        <v>5.2</v>
      </c>
      <c r="O4986" s="17">
        <f t="shared" si="2199"/>
        <v>3</v>
      </c>
      <c r="P4986" s="17">
        <f t="shared" si="2199"/>
        <v>2</v>
      </c>
      <c r="Q4986" s="124">
        <f t="shared" si="2200"/>
        <v>0.60000000000000009</v>
      </c>
      <c r="R4986" s="26">
        <f t="shared" si="2201"/>
        <v>1.4000000000000001</v>
      </c>
      <c r="S4986" s="2" t="s">
        <v>34934</v>
      </c>
      <c r="T4986" s="2" t="s">
        <v>39914</v>
      </c>
      <c r="U4986" s="24">
        <f t="shared" si="2202"/>
        <v>359</v>
      </c>
      <c r="V4986" s="66">
        <f t="shared" si="2202"/>
        <v>352</v>
      </c>
      <c r="W4986" s="54">
        <f t="shared" si="2203"/>
        <v>1.3800000000000001</v>
      </c>
      <c r="X4986" s="143">
        <f t="shared" si="2204"/>
        <v>359</v>
      </c>
      <c r="Y4986" s="143">
        <f t="shared" si="2205"/>
        <v>0.376</v>
      </c>
      <c r="AD4986">
        <v>152</v>
      </c>
      <c r="AE4986">
        <v>-1</v>
      </c>
      <c r="AF4986" s="10">
        <v>37.9</v>
      </c>
      <c r="AG4986" s="10">
        <v>58.12</v>
      </c>
      <c r="AH4986" s="10">
        <f t="shared" si="2206"/>
        <v>289375.41518829926</v>
      </c>
      <c r="AI4986" s="11">
        <f t="shared" si="2220"/>
        <v>0</v>
      </c>
      <c r="AJ4986">
        <f t="shared" si="2221"/>
        <v>0</v>
      </c>
      <c r="AK4986" t="e">
        <f t="shared" si="2207"/>
        <v>#DIV/0!</v>
      </c>
      <c r="AL4986">
        <f t="shared" si="2208"/>
        <v>4.0340403600000005</v>
      </c>
      <c r="AM4986" s="5">
        <f t="shared" si="2209"/>
        <v>2.74</v>
      </c>
      <c r="AN4986">
        <v>0</v>
      </c>
      <c r="AO4986" s="72">
        <f t="shared" si="2210"/>
        <v>1.4000000000000001</v>
      </c>
      <c r="AP4986" s="72">
        <f t="shared" si="2211"/>
        <v>0.60000000000000009</v>
      </c>
      <c r="AQ4986" s="72">
        <f t="shared" si="2212"/>
        <v>0.8</v>
      </c>
      <c r="AR4986" s="71" t="e">
        <f t="shared" si="2213"/>
        <v>#DIV/0!</v>
      </c>
      <c r="BA4986">
        <f t="shared" si="2214"/>
        <v>86</v>
      </c>
      <c r="BB4986" s="91" t="e">
        <f t="shared" si="2215"/>
        <v>#DIV/0!</v>
      </c>
    </row>
    <row r="4987" spans="1:54">
      <c r="A4987" s="2" t="s">
        <v>5100</v>
      </c>
      <c r="B4987" s="7" t="s">
        <v>44930</v>
      </c>
      <c r="C4987" s="17">
        <f t="shared" si="2196"/>
        <v>27.1</v>
      </c>
      <c r="D4987" s="28">
        <f t="shared" si="2197"/>
        <v>122</v>
      </c>
      <c r="E4987" s="8">
        <f t="shared" si="2216"/>
        <v>12</v>
      </c>
      <c r="F4987" s="2" t="s">
        <v>10089</v>
      </c>
      <c r="G4987" s="54">
        <f t="shared" si="2217"/>
        <v>26.200000000000003</v>
      </c>
      <c r="H4987" s="20">
        <f t="shared" si="2218"/>
        <v>0.48383130000000002</v>
      </c>
      <c r="I4987" s="14" t="s">
        <v>20037</v>
      </c>
      <c r="J4987" s="14" t="s">
        <v>15077</v>
      </c>
      <c r="K4987" s="14" t="s">
        <v>24996</v>
      </c>
      <c r="L4987" s="14" t="s">
        <v>29953</v>
      </c>
      <c r="M4987" s="28">
        <f t="shared" si="2219"/>
        <v>14</v>
      </c>
      <c r="N4987" s="46">
        <f t="shared" si="2198"/>
        <v>6.6</v>
      </c>
      <c r="O4987" s="17">
        <f t="shared" si="2199"/>
        <v>2.6</v>
      </c>
      <c r="P4987" s="17">
        <f t="shared" si="2199"/>
        <v>1</v>
      </c>
      <c r="Q4987" s="124">
        <f t="shared" si="2200"/>
        <v>1.4000000000000001</v>
      </c>
      <c r="R4987" s="26">
        <f t="shared" si="2201"/>
        <v>2.6</v>
      </c>
      <c r="S4987" s="2" t="s">
        <v>34935</v>
      </c>
      <c r="T4987" s="2" t="s">
        <v>39915</v>
      </c>
      <c r="U4987" s="24">
        <f t="shared" si="2202"/>
        <v>394.8</v>
      </c>
      <c r="V4987" s="66">
        <f t="shared" si="2202"/>
        <v>316.10000000000002</v>
      </c>
      <c r="W4987" s="54">
        <f t="shared" si="2203"/>
        <v>2.6199999999999997</v>
      </c>
      <c r="X4987" s="143">
        <f t="shared" si="2204"/>
        <v>394.8</v>
      </c>
      <c r="Y4987" s="143">
        <f t="shared" si="2205"/>
        <v>0.62399999999999989</v>
      </c>
      <c r="AD4987">
        <v>152</v>
      </c>
      <c r="AE4987">
        <v>-1</v>
      </c>
      <c r="AF4987" s="10">
        <v>37.9</v>
      </c>
      <c r="AG4987" s="10">
        <v>58.12</v>
      </c>
      <c r="AH4987" s="10">
        <f t="shared" si="2206"/>
        <v>337335.49752255518</v>
      </c>
      <c r="AI4987" s="11">
        <f t="shared" si="2220"/>
        <v>0</v>
      </c>
      <c r="AJ4987">
        <f t="shared" si="2221"/>
        <v>0</v>
      </c>
      <c r="AK4987" t="e">
        <f t="shared" si="2207"/>
        <v>#DIV/0!</v>
      </c>
      <c r="AL4987">
        <f t="shared" si="2208"/>
        <v>3.4893004119999995</v>
      </c>
      <c r="AM4987" s="5">
        <f t="shared" si="2209"/>
        <v>5.2200000000000006</v>
      </c>
      <c r="AN4987">
        <v>0</v>
      </c>
      <c r="AO4987" s="72">
        <f t="shared" si="2210"/>
        <v>2.6</v>
      </c>
      <c r="AP4987" s="72">
        <f t="shared" si="2211"/>
        <v>1.4000000000000001</v>
      </c>
      <c r="AQ4987" s="72">
        <f t="shared" si="2212"/>
        <v>1.4000000000000001</v>
      </c>
      <c r="AR4987" s="71" t="e">
        <f t="shared" si="2213"/>
        <v>#DIV/0!</v>
      </c>
      <c r="BA4987">
        <f t="shared" si="2214"/>
        <v>122</v>
      </c>
      <c r="BB4987" s="91" t="e">
        <f t="shared" si="2215"/>
        <v>#DIV/0!</v>
      </c>
    </row>
    <row r="4988" spans="1:54">
      <c r="A4988" s="2" t="s">
        <v>5101</v>
      </c>
      <c r="B4988" s="7" t="s">
        <v>44931</v>
      </c>
      <c r="C4988" s="17">
        <f t="shared" si="2196"/>
        <v>17.900000000000002</v>
      </c>
      <c r="D4988" s="28">
        <f t="shared" si="2197"/>
        <v>36</v>
      </c>
      <c r="E4988" s="8">
        <f t="shared" si="2216"/>
        <v>6</v>
      </c>
      <c r="F4988" s="2" t="s">
        <v>10090</v>
      </c>
      <c r="G4988" s="54">
        <f t="shared" si="2217"/>
        <v>16.900000000000002</v>
      </c>
      <c r="H4988" s="20">
        <f t="shared" si="2218"/>
        <v>0.59460880000000005</v>
      </c>
      <c r="I4988" s="14" t="s">
        <v>20038</v>
      </c>
      <c r="J4988" s="14" t="s">
        <v>15078</v>
      </c>
      <c r="K4988" s="14" t="s">
        <v>24997</v>
      </c>
      <c r="L4988" s="14" t="s">
        <v>29954</v>
      </c>
      <c r="M4988" s="28">
        <f t="shared" si="2219"/>
        <v>12.1</v>
      </c>
      <c r="N4988" s="46">
        <f t="shared" si="2198"/>
        <v>6.2</v>
      </c>
      <c r="O4988" s="17">
        <f t="shared" si="2199"/>
        <v>0.8</v>
      </c>
      <c r="P4988" s="17">
        <f t="shared" si="2199"/>
        <v>4.8000000000000007</v>
      </c>
      <c r="Q4988" s="124">
        <f t="shared" si="2200"/>
        <v>0.4</v>
      </c>
      <c r="R4988" s="26">
        <f t="shared" si="2201"/>
        <v>0.8</v>
      </c>
      <c r="S4988" s="2" t="s">
        <v>34936</v>
      </c>
      <c r="T4988" s="2" t="s">
        <v>39916</v>
      </c>
      <c r="U4988" s="24">
        <f t="shared" si="2202"/>
        <v>309.40000000000003</v>
      </c>
      <c r="V4988" s="66">
        <f t="shared" si="2202"/>
        <v>413.8</v>
      </c>
      <c r="W4988" s="54">
        <f t="shared" si="2203"/>
        <v>1.69</v>
      </c>
      <c r="X4988" s="143">
        <f t="shared" si="2204"/>
        <v>309.40000000000003</v>
      </c>
      <c r="Y4988" s="143">
        <f t="shared" si="2205"/>
        <v>0.43799999999999994</v>
      </c>
      <c r="AD4988">
        <v>152</v>
      </c>
      <c r="AE4988">
        <v>-1</v>
      </c>
      <c r="AF4988" s="10">
        <v>37.9</v>
      </c>
      <c r="AG4988" s="10">
        <v>58.12</v>
      </c>
      <c r="AH4988" s="10">
        <f t="shared" si="2206"/>
        <v>141270.331470809</v>
      </c>
      <c r="AI4988" s="11">
        <f t="shared" si="2220"/>
        <v>0</v>
      </c>
      <c r="AJ4988">
        <f t="shared" si="2221"/>
        <v>0</v>
      </c>
      <c r="AK4988" t="e">
        <f t="shared" si="2207"/>
        <v>#DIV/0!</v>
      </c>
      <c r="AL4988">
        <f t="shared" si="2208"/>
        <v>1.2453617664000003</v>
      </c>
      <c r="AM4988" s="5">
        <f t="shared" si="2209"/>
        <v>3.3800000000000003</v>
      </c>
      <c r="AN4988">
        <v>0</v>
      </c>
      <c r="AO4988" s="72">
        <f t="shared" si="2210"/>
        <v>0.8</v>
      </c>
      <c r="AP4988" s="72">
        <f t="shared" si="2211"/>
        <v>0.4</v>
      </c>
      <c r="AQ4988" s="72">
        <f t="shared" si="2212"/>
        <v>0.4</v>
      </c>
      <c r="AR4988" s="71" t="e">
        <f t="shared" si="2213"/>
        <v>#DIV/0!</v>
      </c>
      <c r="BA4988">
        <f t="shared" si="2214"/>
        <v>36</v>
      </c>
      <c r="BB4988" s="91" t="e">
        <f t="shared" si="2215"/>
        <v>#DIV/0!</v>
      </c>
    </row>
    <row r="4989" spans="1:54">
      <c r="A4989" s="2" t="s">
        <v>5102</v>
      </c>
      <c r="B4989" s="7" t="s">
        <v>44932</v>
      </c>
      <c r="C4989" s="17">
        <f t="shared" si="2196"/>
        <v>31.6</v>
      </c>
      <c r="D4989" s="28">
        <f t="shared" si="2197"/>
        <v>162</v>
      </c>
      <c r="E4989" s="8">
        <f t="shared" si="2216"/>
        <v>15</v>
      </c>
      <c r="F4989" s="2" t="s">
        <v>10091</v>
      </c>
      <c r="G4989" s="54">
        <f t="shared" si="2217"/>
        <v>30.700000000000003</v>
      </c>
      <c r="H4989" s="20">
        <f t="shared" si="2218"/>
        <v>0.52871230000000002</v>
      </c>
      <c r="I4989" s="14" t="s">
        <v>20039</v>
      </c>
      <c r="J4989" s="14" t="s">
        <v>15079</v>
      </c>
      <c r="K4989" s="14" t="s">
        <v>24998</v>
      </c>
      <c r="L4989" s="14" t="s">
        <v>29955</v>
      </c>
      <c r="M4989" s="28">
        <f t="shared" si="2219"/>
        <v>10.5</v>
      </c>
      <c r="N4989" s="46">
        <f t="shared" si="2198"/>
        <v>5.2</v>
      </c>
      <c r="O4989" s="17">
        <f t="shared" si="2199"/>
        <v>2</v>
      </c>
      <c r="P4989" s="17">
        <f t="shared" si="2199"/>
        <v>8</v>
      </c>
      <c r="Q4989" s="124">
        <f t="shared" si="2200"/>
        <v>1.2000000000000002</v>
      </c>
      <c r="R4989" s="26">
        <f t="shared" si="2201"/>
        <v>2.4000000000000004</v>
      </c>
      <c r="S4989" s="2" t="s">
        <v>34937</v>
      </c>
      <c r="T4989" s="2" t="s">
        <v>39917</v>
      </c>
      <c r="U4989" s="24">
        <f t="shared" si="2202"/>
        <v>435.20000000000005</v>
      </c>
      <c r="V4989" s="66">
        <f t="shared" si="2202"/>
        <v>417.20000000000005</v>
      </c>
      <c r="W4989" s="54">
        <f t="shared" si="2203"/>
        <v>3.07</v>
      </c>
      <c r="X4989" s="143">
        <f t="shared" si="2204"/>
        <v>435.20000000000005</v>
      </c>
      <c r="Y4989" s="143">
        <f t="shared" si="2205"/>
        <v>0.71399999999999997</v>
      </c>
      <c r="AD4989">
        <v>152</v>
      </c>
      <c r="AE4989">
        <v>-1</v>
      </c>
      <c r="AF4989" s="10">
        <v>37.9</v>
      </c>
      <c r="AG4989" s="10">
        <v>58.12</v>
      </c>
      <c r="AH4989" s="10">
        <f t="shared" si="2206"/>
        <v>123264.84595847159</v>
      </c>
      <c r="AI4989" s="11">
        <f t="shared" si="2220"/>
        <v>0</v>
      </c>
      <c r="AJ4989">
        <f t="shared" si="2221"/>
        <v>0</v>
      </c>
      <c r="AK4989" t="e">
        <f t="shared" si="2207"/>
        <v>#DIV/0!</v>
      </c>
      <c r="AL4989">
        <f t="shared" si="2208"/>
        <v>18.097447680000002</v>
      </c>
      <c r="AM4989" s="5">
        <f t="shared" si="2209"/>
        <v>6.12</v>
      </c>
      <c r="AN4989">
        <v>0</v>
      </c>
      <c r="AO4989" s="72">
        <f t="shared" si="2210"/>
        <v>2.4000000000000004</v>
      </c>
      <c r="AP4989" s="72">
        <f t="shared" si="2211"/>
        <v>1.2000000000000002</v>
      </c>
      <c r="AQ4989" s="72">
        <f t="shared" si="2212"/>
        <v>1.2000000000000002</v>
      </c>
      <c r="AR4989" s="71" t="e">
        <f t="shared" si="2213"/>
        <v>#DIV/0!</v>
      </c>
      <c r="BA4989">
        <f t="shared" si="2214"/>
        <v>162</v>
      </c>
      <c r="BB4989" s="91" t="e">
        <f t="shared" si="2215"/>
        <v>#DIV/0!</v>
      </c>
    </row>
    <row r="4990" spans="1:54">
      <c r="A4990" s="2" t="s">
        <v>5103</v>
      </c>
      <c r="B4990" s="7" t="s">
        <v>44933</v>
      </c>
      <c r="C4990" s="17">
        <f t="shared" si="2196"/>
        <v>33.200000000000003</v>
      </c>
      <c r="D4990" s="28">
        <f t="shared" si="2197"/>
        <v>32</v>
      </c>
      <c r="E4990" s="8">
        <f t="shared" si="2216"/>
        <v>9</v>
      </c>
      <c r="F4990" s="2" t="s">
        <v>10092</v>
      </c>
      <c r="G4990" s="54">
        <f t="shared" si="2217"/>
        <v>32.300000000000004</v>
      </c>
      <c r="H4990" s="20">
        <f t="shared" si="2218"/>
        <v>0.54756070000000001</v>
      </c>
      <c r="I4990" s="14" t="s">
        <v>20040</v>
      </c>
      <c r="J4990" s="14" t="s">
        <v>15080</v>
      </c>
      <c r="K4990" s="14" t="s">
        <v>24999</v>
      </c>
      <c r="L4990" s="14" t="s">
        <v>29956</v>
      </c>
      <c r="M4990" s="28">
        <f t="shared" si="2219"/>
        <v>13.8</v>
      </c>
      <c r="N4990" s="46">
        <f t="shared" si="2198"/>
        <v>6.2</v>
      </c>
      <c r="O4990" s="17">
        <f t="shared" si="2199"/>
        <v>1.4000000000000001</v>
      </c>
      <c r="P4990" s="17">
        <f t="shared" si="2199"/>
        <v>1.4000000000000001</v>
      </c>
      <c r="Q4990" s="124">
        <f t="shared" si="2200"/>
        <v>0.60000000000000009</v>
      </c>
      <c r="R4990" s="26">
        <f t="shared" si="2201"/>
        <v>1.2000000000000002</v>
      </c>
      <c r="S4990" s="2" t="s">
        <v>34938</v>
      </c>
      <c r="T4990" s="2" t="s">
        <v>39918</v>
      </c>
      <c r="U4990" s="24">
        <f t="shared" si="2202"/>
        <v>304.90000000000003</v>
      </c>
      <c r="V4990" s="66">
        <f t="shared" si="2202"/>
        <v>406.6</v>
      </c>
      <c r="W4990" s="54">
        <f t="shared" si="2203"/>
        <v>3.23</v>
      </c>
      <c r="X4990" s="143">
        <f t="shared" si="2204"/>
        <v>304.90000000000003</v>
      </c>
      <c r="Y4990" s="143">
        <f t="shared" si="2205"/>
        <v>0.746</v>
      </c>
      <c r="AD4990">
        <v>152</v>
      </c>
      <c r="AE4990">
        <v>-1</v>
      </c>
      <c r="AF4990" s="10">
        <v>37.9</v>
      </c>
      <c r="AG4990" s="10">
        <v>58.12</v>
      </c>
      <c r="AH4990" s="10">
        <f t="shared" si="2206"/>
        <v>170904.09294365571</v>
      </c>
      <c r="AI4990" s="11">
        <f t="shared" si="2220"/>
        <v>0</v>
      </c>
      <c r="AJ4990">
        <f t="shared" si="2221"/>
        <v>0</v>
      </c>
      <c r="AK4990" t="e">
        <f t="shared" si="2207"/>
        <v>#DIV/0!</v>
      </c>
      <c r="AL4990">
        <f t="shared" si="2208"/>
        <v>1.0641372336000003</v>
      </c>
      <c r="AM4990" s="5">
        <f t="shared" si="2209"/>
        <v>6.44</v>
      </c>
      <c r="AN4990">
        <v>0</v>
      </c>
      <c r="AO4990" s="72">
        <f t="shared" si="2210"/>
        <v>1.2000000000000002</v>
      </c>
      <c r="AP4990" s="72">
        <f t="shared" si="2211"/>
        <v>0.60000000000000009</v>
      </c>
      <c r="AQ4990" s="72">
        <f t="shared" si="2212"/>
        <v>0.60000000000000009</v>
      </c>
      <c r="AR4990" s="71" t="e">
        <f t="shared" si="2213"/>
        <v>#DIV/0!</v>
      </c>
      <c r="BA4990">
        <f t="shared" si="2214"/>
        <v>32</v>
      </c>
      <c r="BB4990" s="91" t="e">
        <f t="shared" si="2215"/>
        <v>#DIV/0!</v>
      </c>
    </row>
    <row r="4991" spans="1:54">
      <c r="A4991" s="2" t="s">
        <v>5104</v>
      </c>
      <c r="B4991" s="7" t="s">
        <v>44934</v>
      </c>
      <c r="C4991" s="17">
        <f t="shared" si="2196"/>
        <v>8.6000000000000014</v>
      </c>
      <c r="D4991" s="28">
        <f t="shared" si="2197"/>
        <v>202</v>
      </c>
      <c r="E4991" s="8">
        <f t="shared" si="2216"/>
        <v>18</v>
      </c>
      <c r="F4991" s="2" t="s">
        <v>10093</v>
      </c>
      <c r="G4991" s="54">
        <f t="shared" si="2217"/>
        <v>7.6</v>
      </c>
      <c r="H4991" s="20">
        <f t="shared" si="2218"/>
        <v>0.31324570000000002</v>
      </c>
      <c r="I4991" s="14" t="s">
        <v>20041</v>
      </c>
      <c r="J4991" s="14" t="s">
        <v>15081</v>
      </c>
      <c r="K4991" s="14" t="s">
        <v>25000</v>
      </c>
      <c r="L4991" s="14" t="s">
        <v>29957</v>
      </c>
      <c r="M4991" s="28">
        <f t="shared" si="2219"/>
        <v>10.9</v>
      </c>
      <c r="N4991" s="46">
        <f t="shared" si="2198"/>
        <v>5</v>
      </c>
      <c r="O4991" s="17">
        <f t="shared" si="2199"/>
        <v>1.6</v>
      </c>
      <c r="P4991" s="17">
        <f t="shared" si="2199"/>
        <v>7.2</v>
      </c>
      <c r="Q4991" s="124">
        <f t="shared" si="2200"/>
        <v>2</v>
      </c>
      <c r="R4991" s="26">
        <f t="shared" si="2201"/>
        <v>2.8000000000000003</v>
      </c>
      <c r="S4991" s="2" t="s">
        <v>34939</v>
      </c>
      <c r="T4991" s="2" t="s">
        <v>39919</v>
      </c>
      <c r="U4991" s="24">
        <f t="shared" si="2202"/>
        <v>475.20000000000005</v>
      </c>
      <c r="V4991" s="66">
        <f t="shared" si="2202"/>
        <v>380.20000000000005</v>
      </c>
      <c r="W4991" s="54">
        <f t="shared" si="2203"/>
        <v>0.76</v>
      </c>
      <c r="X4991" s="143">
        <f t="shared" si="2204"/>
        <v>475.20000000000005</v>
      </c>
      <c r="Y4991" s="143">
        <f t="shared" si="2205"/>
        <v>0.252</v>
      </c>
      <c r="AD4991">
        <v>152</v>
      </c>
      <c r="AE4991">
        <v>-1</v>
      </c>
      <c r="AF4991" s="10">
        <v>37.9</v>
      </c>
      <c r="AG4991" s="10">
        <v>58.12</v>
      </c>
      <c r="AH4991" s="10">
        <f t="shared" si="2206"/>
        <v>240104.61951889869</v>
      </c>
      <c r="AI4991" s="11">
        <f t="shared" si="2220"/>
        <v>0</v>
      </c>
      <c r="AJ4991">
        <f t="shared" si="2221"/>
        <v>0</v>
      </c>
      <c r="AK4991" t="e">
        <f t="shared" si="2207"/>
        <v>#DIV/0!</v>
      </c>
      <c r="AL4991">
        <f t="shared" si="2208"/>
        <v>22.151946700800007</v>
      </c>
      <c r="AM4991" s="5">
        <f t="shared" si="2209"/>
        <v>1.52</v>
      </c>
      <c r="AN4991">
        <v>0</v>
      </c>
      <c r="AO4991" s="72">
        <f t="shared" si="2210"/>
        <v>2.8000000000000003</v>
      </c>
      <c r="AP4991" s="72">
        <f t="shared" si="2211"/>
        <v>2</v>
      </c>
      <c r="AQ4991" s="72">
        <f t="shared" si="2212"/>
        <v>2</v>
      </c>
      <c r="AR4991" s="71" t="e">
        <f t="shared" si="2213"/>
        <v>#DIV/0!</v>
      </c>
      <c r="BA4991">
        <f t="shared" si="2214"/>
        <v>202</v>
      </c>
      <c r="BB4991" s="91" t="e">
        <f t="shared" si="2215"/>
        <v>#DIV/0!</v>
      </c>
    </row>
    <row r="4992" spans="1:54">
      <c r="A4992" s="2" t="s">
        <v>5105</v>
      </c>
      <c r="B4992" s="7" t="s">
        <v>44935</v>
      </c>
      <c r="C4992" s="17">
        <f t="shared" si="2196"/>
        <v>35.700000000000003</v>
      </c>
      <c r="D4992" s="28">
        <f t="shared" si="2197"/>
        <v>168</v>
      </c>
      <c r="E4992" s="8">
        <f t="shared" si="2216"/>
        <v>6</v>
      </c>
      <c r="F4992" s="2" t="s">
        <v>10094</v>
      </c>
      <c r="G4992" s="54">
        <f t="shared" si="2217"/>
        <v>34.700000000000003</v>
      </c>
      <c r="H4992" s="20">
        <f t="shared" si="2218"/>
        <v>0.8459506</v>
      </c>
      <c r="I4992" s="14" t="s">
        <v>20042</v>
      </c>
      <c r="J4992" s="14" t="s">
        <v>15082</v>
      </c>
      <c r="K4992" s="14" t="s">
        <v>25001</v>
      </c>
      <c r="L4992" s="14" t="s">
        <v>29958</v>
      </c>
      <c r="M4992" s="28">
        <f t="shared" si="2219"/>
        <v>14</v>
      </c>
      <c r="N4992" s="46">
        <f t="shared" si="2198"/>
        <v>6.8</v>
      </c>
      <c r="O4992" s="17">
        <f t="shared" si="2199"/>
        <v>3</v>
      </c>
      <c r="P4992" s="17">
        <f t="shared" si="2199"/>
        <v>1</v>
      </c>
      <c r="Q4992" s="124">
        <f t="shared" si="2200"/>
        <v>0.4</v>
      </c>
      <c r="R4992" s="26">
        <f t="shared" si="2201"/>
        <v>2.8000000000000003</v>
      </c>
      <c r="S4992" s="2" t="s">
        <v>34940</v>
      </c>
      <c r="T4992" s="2" t="s">
        <v>39920</v>
      </c>
      <c r="U4992" s="24">
        <f t="shared" si="2202"/>
        <v>441.1</v>
      </c>
      <c r="V4992" s="66">
        <f t="shared" si="2202"/>
        <v>348.70000000000005</v>
      </c>
      <c r="W4992" s="54">
        <f t="shared" si="2203"/>
        <v>3.4699999999999998</v>
      </c>
      <c r="X4992" s="143">
        <f t="shared" si="2204"/>
        <v>441.1</v>
      </c>
      <c r="Y4992" s="143">
        <f t="shared" si="2205"/>
        <v>0.79399999999999993</v>
      </c>
      <c r="AD4992">
        <v>152</v>
      </c>
      <c r="AE4992">
        <v>-1</v>
      </c>
      <c r="AF4992" s="10">
        <v>37.9</v>
      </c>
      <c r="AG4992" s="10">
        <v>58.12</v>
      </c>
      <c r="AH4992" s="10">
        <f t="shared" si="2206"/>
        <v>294343.90904101555</v>
      </c>
      <c r="AI4992" s="11">
        <f t="shared" si="2220"/>
        <v>0</v>
      </c>
      <c r="AJ4992">
        <f t="shared" si="2221"/>
        <v>0</v>
      </c>
      <c r="AK4992" t="e">
        <f t="shared" si="2207"/>
        <v>#DIV/0!</v>
      </c>
      <c r="AL4992">
        <f t="shared" si="2208"/>
        <v>1.2940149600000002</v>
      </c>
      <c r="AM4992" s="5">
        <f t="shared" si="2209"/>
        <v>6.94</v>
      </c>
      <c r="AN4992">
        <v>0</v>
      </c>
      <c r="AO4992" s="72">
        <f t="shared" si="2210"/>
        <v>2.8000000000000003</v>
      </c>
      <c r="AP4992" s="72">
        <f t="shared" si="2211"/>
        <v>0.4</v>
      </c>
      <c r="AQ4992" s="72">
        <f t="shared" si="2212"/>
        <v>0.60000000000000009</v>
      </c>
      <c r="AR4992" s="71" t="e">
        <f t="shared" si="2213"/>
        <v>#DIV/0!</v>
      </c>
      <c r="BA4992">
        <f t="shared" si="2214"/>
        <v>168</v>
      </c>
      <c r="BB4992" s="91" t="e">
        <f t="shared" si="2215"/>
        <v>#DIV/0!</v>
      </c>
    </row>
    <row r="4993" spans="1:54">
      <c r="A4993" s="2" t="s">
        <v>5106</v>
      </c>
      <c r="B4993" s="7" t="s">
        <v>44936</v>
      </c>
      <c r="C4993" s="17">
        <f t="shared" si="2196"/>
        <v>26.700000000000003</v>
      </c>
      <c r="D4993" s="28">
        <f t="shared" si="2197"/>
        <v>269</v>
      </c>
      <c r="E4993" s="8">
        <f t="shared" si="2216"/>
        <v>13</v>
      </c>
      <c r="F4993" s="2" t="s">
        <v>10095</v>
      </c>
      <c r="G4993" s="54">
        <f t="shared" si="2217"/>
        <v>25.700000000000003</v>
      </c>
      <c r="H4993" s="20">
        <f t="shared" si="2218"/>
        <v>0.30790899999999999</v>
      </c>
      <c r="I4993" s="14" t="s">
        <v>20043</v>
      </c>
      <c r="J4993" s="14" t="s">
        <v>15083</v>
      </c>
      <c r="K4993" s="14" t="s">
        <v>25002</v>
      </c>
      <c r="L4993" s="14" t="s">
        <v>29959</v>
      </c>
      <c r="M4993" s="28">
        <f t="shared" si="2219"/>
        <v>13.9</v>
      </c>
      <c r="N4993" s="46">
        <f t="shared" si="2198"/>
        <v>5.2</v>
      </c>
      <c r="O4993" s="17">
        <f t="shared" si="2199"/>
        <v>1.4000000000000001</v>
      </c>
      <c r="P4993" s="17">
        <f t="shared" si="2199"/>
        <v>1.2000000000000002</v>
      </c>
      <c r="Q4993" s="124">
        <f t="shared" si="2200"/>
        <v>1.8</v>
      </c>
      <c r="R4993" s="26">
        <f t="shared" si="2201"/>
        <v>2.6</v>
      </c>
      <c r="S4993" s="2" t="s">
        <v>34941</v>
      </c>
      <c r="T4993" s="2" t="s">
        <v>39921</v>
      </c>
      <c r="U4993" s="24">
        <f t="shared" si="2202"/>
        <v>542</v>
      </c>
      <c r="V4993" s="66">
        <f t="shared" si="2202"/>
        <v>305.10000000000002</v>
      </c>
      <c r="W4993" s="54">
        <f t="shared" si="2203"/>
        <v>2.57</v>
      </c>
      <c r="X4993" s="143">
        <f t="shared" si="2204"/>
        <v>542</v>
      </c>
      <c r="Y4993" s="143">
        <f t="shared" si="2205"/>
        <v>0.61399999999999999</v>
      </c>
      <c r="AD4993">
        <v>152</v>
      </c>
      <c r="AE4993">
        <v>-1</v>
      </c>
      <c r="AF4993" s="10">
        <v>37.9</v>
      </c>
      <c r="AG4993" s="10">
        <v>58.12</v>
      </c>
      <c r="AH4993" s="10">
        <f t="shared" si="2206"/>
        <v>349944.03261590755</v>
      </c>
      <c r="AI4993" s="11">
        <f t="shared" si="2220"/>
        <v>0</v>
      </c>
      <c r="AJ4993">
        <f t="shared" si="2221"/>
        <v>0</v>
      </c>
      <c r="AK4993" t="e">
        <f t="shared" si="2207"/>
        <v>#DIV/0!</v>
      </c>
      <c r="AL4993">
        <f t="shared" si="2208"/>
        <v>3.0230534880000013</v>
      </c>
      <c r="AM4993" s="5">
        <f t="shared" si="2209"/>
        <v>5.1400000000000006</v>
      </c>
      <c r="AN4993">
        <v>0</v>
      </c>
      <c r="AO4993" s="72">
        <f t="shared" si="2210"/>
        <v>2.6</v>
      </c>
      <c r="AP4993" s="72">
        <f t="shared" si="2211"/>
        <v>1.8</v>
      </c>
      <c r="AQ4993" s="72">
        <f t="shared" si="2212"/>
        <v>1.8</v>
      </c>
      <c r="AR4993" s="71" t="e">
        <f t="shared" si="2213"/>
        <v>#DIV/0!</v>
      </c>
      <c r="BA4993">
        <f t="shared" si="2214"/>
        <v>269</v>
      </c>
      <c r="BB4993" s="91" t="e">
        <f t="shared" si="2215"/>
        <v>#DIV/0!</v>
      </c>
    </row>
    <row r="4994" spans="1:54">
      <c r="A4994" s="2" t="s">
        <v>5107</v>
      </c>
      <c r="B4994" s="7" t="s">
        <v>44937</v>
      </c>
      <c r="C4994" s="17">
        <f t="shared" ref="C4994:C5001" si="2222">MROUND(A4994,0.1)+1+AN4994</f>
        <v>23.900000000000002</v>
      </c>
      <c r="D4994" s="28">
        <f t="shared" ref="D4994:D5002" si="2223">MROUND(S4994,1)</f>
        <v>161</v>
      </c>
      <c r="E4994" s="8">
        <f t="shared" si="2216"/>
        <v>12</v>
      </c>
      <c r="F4994" s="2" t="s">
        <v>10096</v>
      </c>
      <c r="G4994" s="54">
        <f t="shared" si="2217"/>
        <v>23</v>
      </c>
      <c r="H4994" s="20">
        <f t="shared" si="2218"/>
        <v>0.75882739999999993</v>
      </c>
      <c r="I4994" s="14" t="s">
        <v>20044</v>
      </c>
      <c r="J4994" s="14" t="s">
        <v>15084</v>
      </c>
      <c r="K4994" s="14" t="s">
        <v>25003</v>
      </c>
      <c r="L4994" s="14" t="s">
        <v>29960</v>
      </c>
      <c r="M4994" s="28">
        <f t="shared" si="2219"/>
        <v>11.5</v>
      </c>
      <c r="N4994" s="46">
        <f t="shared" ref="N4994:N5001" si="2224">MROUND(L4994,0.2)+5</f>
        <v>6.2</v>
      </c>
      <c r="O4994" s="17">
        <f t="shared" ref="O4994:P5001" si="2225">MROUND(I4994,0.2)</f>
        <v>2.4000000000000004</v>
      </c>
      <c r="P4994" s="17">
        <f t="shared" si="2225"/>
        <v>6</v>
      </c>
      <c r="Q4994" s="124">
        <f t="shared" ref="Q4994:Q5002" si="2226">IF(AN4994&gt;0,CEILING((1-H4994)*R4994,0.2),IF(MROUND((1-H4994)*R4994,0.2)&lt;0.2,MROUND((1-H4994)*R4994,0.2)+0.2, MROUND((1-H4994)*R4994,0.2)))</f>
        <v>0.60000000000000009</v>
      </c>
      <c r="R4994" s="26">
        <f t="shared" ref="R4994:R5001" si="2227">MROUND(K4994,0.2)</f>
        <v>2.4000000000000004</v>
      </c>
      <c r="S4994" s="2" t="s">
        <v>34942</v>
      </c>
      <c r="T4994" s="2" t="s">
        <v>39922</v>
      </c>
      <c r="U4994" s="24">
        <f t="shared" ref="U4994:V5001" si="2228">ROUNDUP(S4994+273,1)</f>
        <v>433.6</v>
      </c>
      <c r="V4994" s="66">
        <f t="shared" si="2228"/>
        <v>335.20000000000005</v>
      </c>
      <c r="W4994" s="54">
        <f t="shared" ref="W4994:W5001" si="2229">ROUNDUP(A4994/10,2)</f>
        <v>2.2999999999999998</v>
      </c>
      <c r="X4994" s="143">
        <f t="shared" ref="X4994:X5002" si="2230">U4994</f>
        <v>433.6</v>
      </c>
      <c r="Y4994" s="143">
        <f t="shared" si="2205"/>
        <v>0.55999999999999994</v>
      </c>
      <c r="AD4994">
        <v>152</v>
      </c>
      <c r="AE4994">
        <v>-1</v>
      </c>
      <c r="AF4994" s="10">
        <v>37.9</v>
      </c>
      <c r="AG4994" s="10">
        <v>58.12</v>
      </c>
      <c r="AH4994" s="10">
        <f t="shared" ref="AH4994:AH5001" si="2231">((1.092*8.3144*(AE4994+273)*(LN(AF4994)-1.013)/(0.93-(AE4994+273)/(AD4994+273)))*((AD4994-T4994)/(AD4994-AE4994))^0.383)*1000/AG4994</f>
        <v>313272.078323945</v>
      </c>
      <c r="AI4994" s="11">
        <f t="shared" si="2220"/>
        <v>0</v>
      </c>
      <c r="AJ4994">
        <f t="shared" si="2221"/>
        <v>0</v>
      </c>
      <c r="AK4994" t="e">
        <f t="shared" ref="AK4994:AK5001" si="2232">0.07*AJ4994*AI4994/AC4994</f>
        <v>#DIV/0!</v>
      </c>
      <c r="AL4994">
        <f t="shared" ref="AL4994:AL5002" si="2233">(1-H4994)*O4994*P4994*R4994</f>
        <v>8.3349250560000048</v>
      </c>
      <c r="AM4994" s="5">
        <f t="shared" ref="AM4994:AM5002" si="2234">MROUND(A4994,0.1)/5</f>
        <v>4.58</v>
      </c>
      <c r="AN4994">
        <v>0</v>
      </c>
      <c r="AO4994" s="72">
        <f t="shared" ref="AO4994:AO5002" si="2235">CEILING(R4994,0.2)</f>
        <v>2.4000000000000004</v>
      </c>
      <c r="AP4994" s="72">
        <f t="shared" ref="AP4994:AP5002" si="2236">Q4994</f>
        <v>0.60000000000000009</v>
      </c>
      <c r="AQ4994" s="72">
        <f t="shared" ref="AQ4994:AQ5002" si="2237">CEILING((1-H4994)*R4994,0.2)</f>
        <v>0.60000000000000009</v>
      </c>
      <c r="AR4994" s="71" t="e">
        <f t="shared" ref="AR4994:AR5002" si="2238">AL4994+AK4994</f>
        <v>#DIV/0!</v>
      </c>
      <c r="BA4994">
        <f t="shared" ref="BA4994:BA5002" si="2239">D4994</f>
        <v>161</v>
      </c>
      <c r="BB4994" s="91" t="e">
        <f t="shared" ref="BB4994:BB5002" si="2240">AK4994/AL4994</f>
        <v>#DIV/0!</v>
      </c>
    </row>
    <row r="4995" spans="1:54">
      <c r="A4995" s="2" t="s">
        <v>5108</v>
      </c>
      <c r="B4995" s="7" t="s">
        <v>44938</v>
      </c>
      <c r="C4995" s="17">
        <f t="shared" si="2222"/>
        <v>6.5</v>
      </c>
      <c r="D4995" s="28">
        <f t="shared" si="2223"/>
        <v>125</v>
      </c>
      <c r="E4995" s="8">
        <f t="shared" ref="E4995:E5001" si="2241">MROUND(SQRT(((P4995*O4995*Q4995)/MAX(O4995,P4995,Q4995)))*10,1)</f>
        <v>7</v>
      </c>
      <c r="F4995" s="2" t="s">
        <v>10097</v>
      </c>
      <c r="G4995" s="54">
        <f t="shared" ref="G4995:G5002" si="2242">ROUNDUP(A4995,1)</f>
        <v>5.6</v>
      </c>
      <c r="H4995" s="20">
        <f t="shared" ref="H4995:H5001" si="2243">F4995/100</f>
        <v>0.6980455000000001</v>
      </c>
      <c r="I4995" s="14" t="s">
        <v>20045</v>
      </c>
      <c r="J4995" s="14" t="s">
        <v>15085</v>
      </c>
      <c r="K4995" s="14" t="s">
        <v>25004</v>
      </c>
      <c r="L4995" s="14" t="s">
        <v>29961</v>
      </c>
      <c r="M4995" s="28">
        <f t="shared" ref="M4995:M5002" si="2244">14.5-P4995/2</f>
        <v>12.5</v>
      </c>
      <c r="N4995" s="46">
        <f t="shared" si="2224"/>
        <v>6.6</v>
      </c>
      <c r="O4995" s="17">
        <f t="shared" si="2225"/>
        <v>2.4000000000000004</v>
      </c>
      <c r="P4995" s="17">
        <f t="shared" si="2225"/>
        <v>4</v>
      </c>
      <c r="Q4995" s="124">
        <f t="shared" si="2226"/>
        <v>0.2</v>
      </c>
      <c r="R4995" s="26">
        <f t="shared" si="2227"/>
        <v>0.4</v>
      </c>
      <c r="S4995" s="2" t="s">
        <v>34943</v>
      </c>
      <c r="T4995" s="2" t="s">
        <v>39923</v>
      </c>
      <c r="U4995" s="24">
        <f t="shared" si="2228"/>
        <v>398.3</v>
      </c>
      <c r="V4995" s="66">
        <f t="shared" si="2228"/>
        <v>407.5</v>
      </c>
      <c r="W4995" s="54">
        <f t="shared" si="2229"/>
        <v>0.56000000000000005</v>
      </c>
      <c r="X4995" s="143">
        <f t="shared" si="2230"/>
        <v>398.3</v>
      </c>
      <c r="Y4995" s="143">
        <f t="shared" ref="Y4995:Y5002" si="2245">W4995/5+0.1</f>
        <v>0.21200000000000002</v>
      </c>
      <c r="AD4995">
        <v>152</v>
      </c>
      <c r="AE4995">
        <v>-1</v>
      </c>
      <c r="AF4995" s="10">
        <v>37.9</v>
      </c>
      <c r="AG4995" s="10">
        <v>58.12</v>
      </c>
      <c r="AH4995" s="10">
        <f t="shared" si="2231"/>
        <v>167626.20729983941</v>
      </c>
      <c r="AI4995" s="11">
        <f t="shared" si="2220"/>
        <v>0</v>
      </c>
      <c r="AJ4995">
        <f t="shared" si="2221"/>
        <v>0</v>
      </c>
      <c r="AK4995" t="e">
        <f t="shared" si="2232"/>
        <v>#DIV/0!</v>
      </c>
      <c r="AL4995">
        <f t="shared" si="2233"/>
        <v>1.1595052799999999</v>
      </c>
      <c r="AM4995" s="5">
        <f t="shared" si="2234"/>
        <v>1.1000000000000001</v>
      </c>
      <c r="AN4995">
        <v>0</v>
      </c>
      <c r="AO4995" s="72">
        <f t="shared" si="2235"/>
        <v>0.4</v>
      </c>
      <c r="AP4995" s="72">
        <f t="shared" si="2236"/>
        <v>0.2</v>
      </c>
      <c r="AQ4995" s="72">
        <f t="shared" si="2237"/>
        <v>0.2</v>
      </c>
      <c r="AR4995" s="71" t="e">
        <f t="shared" si="2238"/>
        <v>#DIV/0!</v>
      </c>
      <c r="BA4995">
        <f t="shared" si="2239"/>
        <v>125</v>
      </c>
      <c r="BB4995" s="91" t="e">
        <f t="shared" si="2240"/>
        <v>#DIV/0!</v>
      </c>
    </row>
    <row r="4996" spans="1:54">
      <c r="A4996" s="2" t="s">
        <v>5109</v>
      </c>
      <c r="B4996" s="7" t="s">
        <v>44939</v>
      </c>
      <c r="C4996" s="17">
        <f t="shared" si="2222"/>
        <v>31.1</v>
      </c>
      <c r="D4996" s="28">
        <f t="shared" si="2223"/>
        <v>32</v>
      </c>
      <c r="E4996" s="8">
        <f t="shared" si="2241"/>
        <v>7</v>
      </c>
      <c r="F4996" s="2" t="s">
        <v>10098</v>
      </c>
      <c r="G4996" s="54">
        <f t="shared" si="2242"/>
        <v>30.200000000000003</v>
      </c>
      <c r="H4996" s="20">
        <f t="shared" si="2243"/>
        <v>0.57030250000000005</v>
      </c>
      <c r="I4996" s="14" t="s">
        <v>20046</v>
      </c>
      <c r="J4996" s="14" t="s">
        <v>15086</v>
      </c>
      <c r="K4996" s="14" t="s">
        <v>25005</v>
      </c>
      <c r="L4996" s="14" t="s">
        <v>29962</v>
      </c>
      <c r="M4996" s="28">
        <f t="shared" si="2244"/>
        <v>10.1</v>
      </c>
      <c r="N4996" s="46">
        <f t="shared" si="2224"/>
        <v>5</v>
      </c>
      <c r="O4996" s="17">
        <f t="shared" si="2225"/>
        <v>1.2000000000000002</v>
      </c>
      <c r="P4996" s="17">
        <f t="shared" si="2225"/>
        <v>8.8000000000000007</v>
      </c>
      <c r="Q4996" s="124">
        <f t="shared" si="2226"/>
        <v>0.4</v>
      </c>
      <c r="R4996" s="26">
        <f t="shared" si="2227"/>
        <v>1</v>
      </c>
      <c r="S4996" s="2" t="s">
        <v>34944</v>
      </c>
      <c r="T4996" s="2" t="s">
        <v>39924</v>
      </c>
      <c r="U4996" s="24">
        <f t="shared" si="2228"/>
        <v>305.5</v>
      </c>
      <c r="V4996" s="66">
        <f t="shared" si="2228"/>
        <v>355.70000000000005</v>
      </c>
      <c r="W4996" s="54">
        <f t="shared" si="2229"/>
        <v>3.0199999999999996</v>
      </c>
      <c r="X4996" s="143">
        <f t="shared" si="2230"/>
        <v>305.5</v>
      </c>
      <c r="Y4996" s="143">
        <f t="shared" si="2245"/>
        <v>0.70399999999999985</v>
      </c>
      <c r="AD4996">
        <v>152</v>
      </c>
      <c r="AE4996">
        <v>-1</v>
      </c>
      <c r="AF4996" s="10">
        <v>37.9</v>
      </c>
      <c r="AG4996" s="10">
        <v>58.12</v>
      </c>
      <c r="AH4996" s="10">
        <f t="shared" si="2231"/>
        <v>283773.5908638814</v>
      </c>
      <c r="AI4996" s="11">
        <f t="shared" si="2220"/>
        <v>0</v>
      </c>
      <c r="AJ4996">
        <f t="shared" si="2221"/>
        <v>0</v>
      </c>
      <c r="AK4996" t="e">
        <f t="shared" si="2232"/>
        <v>#DIV/0!</v>
      </c>
      <c r="AL4996">
        <f t="shared" si="2233"/>
        <v>4.5376056000000009</v>
      </c>
      <c r="AM4996" s="5">
        <f t="shared" si="2234"/>
        <v>6.0200000000000005</v>
      </c>
      <c r="AN4996">
        <v>0</v>
      </c>
      <c r="AO4996" s="72">
        <f t="shared" si="2235"/>
        <v>1</v>
      </c>
      <c r="AP4996" s="72">
        <f t="shared" si="2236"/>
        <v>0.4</v>
      </c>
      <c r="AQ4996" s="72">
        <f t="shared" si="2237"/>
        <v>0.60000000000000009</v>
      </c>
      <c r="AR4996" s="71" t="e">
        <f t="shared" si="2238"/>
        <v>#DIV/0!</v>
      </c>
      <c r="BA4996">
        <f t="shared" si="2239"/>
        <v>32</v>
      </c>
      <c r="BB4996" s="91" t="e">
        <f t="shared" si="2240"/>
        <v>#DIV/0!</v>
      </c>
    </row>
    <row r="4997" spans="1:54">
      <c r="A4997" s="2" t="s">
        <v>5110</v>
      </c>
      <c r="B4997" s="7" t="s">
        <v>44940</v>
      </c>
      <c r="C4997" s="17">
        <f t="shared" si="2222"/>
        <v>36.700000000000003</v>
      </c>
      <c r="D4997" s="28">
        <f t="shared" si="2223"/>
        <v>21</v>
      </c>
      <c r="E4997" s="8">
        <f t="shared" si="2241"/>
        <v>10</v>
      </c>
      <c r="F4997" s="2" t="s">
        <v>10099</v>
      </c>
      <c r="G4997" s="54">
        <f t="shared" si="2242"/>
        <v>35.700000000000003</v>
      </c>
      <c r="H4997" s="20">
        <f t="shared" si="2243"/>
        <v>0.14960779999999999</v>
      </c>
      <c r="I4997" s="14" t="s">
        <v>20047</v>
      </c>
      <c r="J4997" s="14" t="s">
        <v>15087</v>
      </c>
      <c r="K4997" s="14" t="s">
        <v>25006</v>
      </c>
      <c r="L4997" s="14" t="s">
        <v>29963</v>
      </c>
      <c r="M4997" s="28">
        <f t="shared" si="2244"/>
        <v>10</v>
      </c>
      <c r="N4997" s="46">
        <f t="shared" si="2224"/>
        <v>5</v>
      </c>
      <c r="O4997" s="17">
        <f t="shared" si="2225"/>
        <v>1</v>
      </c>
      <c r="P4997" s="17">
        <f t="shared" si="2225"/>
        <v>9</v>
      </c>
      <c r="Q4997" s="124">
        <f t="shared" si="2226"/>
        <v>1</v>
      </c>
      <c r="R4997" s="26">
        <f t="shared" si="2227"/>
        <v>1.2000000000000002</v>
      </c>
      <c r="S4997" s="2" t="s">
        <v>34945</v>
      </c>
      <c r="T4997" s="2" t="s">
        <v>39925</v>
      </c>
      <c r="U4997" s="24">
        <f t="shared" si="2228"/>
        <v>293.90000000000003</v>
      </c>
      <c r="V4997" s="66">
        <f t="shared" si="2228"/>
        <v>336.40000000000003</v>
      </c>
      <c r="W4997" s="54">
        <f t="shared" si="2229"/>
        <v>3.57</v>
      </c>
      <c r="X4997" s="143">
        <f t="shared" si="2230"/>
        <v>293.90000000000003</v>
      </c>
      <c r="Y4997" s="143">
        <f t="shared" si="2245"/>
        <v>0.81399999999999995</v>
      </c>
      <c r="AD4997">
        <v>152</v>
      </c>
      <c r="AE4997">
        <v>-1</v>
      </c>
      <c r="AF4997" s="10">
        <v>37.9</v>
      </c>
      <c r="AG4997" s="10">
        <v>58.12</v>
      </c>
      <c r="AH4997" s="10">
        <f t="shared" si="2231"/>
        <v>311758.62180136016</v>
      </c>
      <c r="AI4997" s="11">
        <f t="shared" si="2220"/>
        <v>0</v>
      </c>
      <c r="AJ4997">
        <f t="shared" si="2221"/>
        <v>0</v>
      </c>
      <c r="AK4997" t="e">
        <f t="shared" si="2232"/>
        <v>#DIV/0!</v>
      </c>
      <c r="AL4997">
        <f t="shared" si="2233"/>
        <v>9.1842357600000017</v>
      </c>
      <c r="AM4997" s="5">
        <f t="shared" si="2234"/>
        <v>7.1400000000000006</v>
      </c>
      <c r="AN4997">
        <v>0</v>
      </c>
      <c r="AO4997" s="72">
        <f t="shared" si="2235"/>
        <v>1.2000000000000002</v>
      </c>
      <c r="AP4997" s="72">
        <f t="shared" si="2236"/>
        <v>1</v>
      </c>
      <c r="AQ4997" s="72">
        <f t="shared" si="2237"/>
        <v>1.2000000000000002</v>
      </c>
      <c r="AR4997" s="71" t="e">
        <f t="shared" si="2238"/>
        <v>#DIV/0!</v>
      </c>
      <c r="BA4997">
        <f t="shared" si="2239"/>
        <v>21</v>
      </c>
      <c r="BB4997" s="91" t="e">
        <f t="shared" si="2240"/>
        <v>#DIV/0!</v>
      </c>
    </row>
    <row r="4998" spans="1:54">
      <c r="A4998" s="2" t="s">
        <v>318</v>
      </c>
      <c r="B4998" s="7" t="s">
        <v>44941</v>
      </c>
      <c r="C4998" s="17">
        <f t="shared" si="2222"/>
        <v>7.6000000000000005</v>
      </c>
      <c r="D4998" s="28">
        <f t="shared" si="2223"/>
        <v>170</v>
      </c>
      <c r="E4998" s="8">
        <f t="shared" si="2241"/>
        <v>10</v>
      </c>
      <c r="F4998" s="2" t="s">
        <v>10100</v>
      </c>
      <c r="G4998" s="54">
        <f t="shared" si="2242"/>
        <v>6.6</v>
      </c>
      <c r="H4998" s="20">
        <f t="shared" si="2243"/>
        <v>0.56790439999999998</v>
      </c>
      <c r="I4998" s="14" t="s">
        <v>20048</v>
      </c>
      <c r="J4998" s="14" t="s">
        <v>15088</v>
      </c>
      <c r="K4998" s="14" t="s">
        <v>25007</v>
      </c>
      <c r="L4998" s="14" t="s">
        <v>29964</v>
      </c>
      <c r="M4998" s="28">
        <f t="shared" si="2244"/>
        <v>13.6</v>
      </c>
      <c r="N4998" s="46">
        <f t="shared" si="2224"/>
        <v>5.8</v>
      </c>
      <c r="O4998" s="17">
        <f t="shared" si="2225"/>
        <v>1.2000000000000002</v>
      </c>
      <c r="P4998" s="17">
        <f t="shared" si="2225"/>
        <v>1.8</v>
      </c>
      <c r="Q4998" s="124">
        <f t="shared" si="2226"/>
        <v>0.8</v>
      </c>
      <c r="R4998" s="26">
        <f t="shared" si="2227"/>
        <v>2</v>
      </c>
      <c r="S4998" s="2" t="s">
        <v>34946</v>
      </c>
      <c r="T4998" s="2" t="s">
        <v>39926</v>
      </c>
      <c r="U4998" s="24">
        <f t="shared" si="2228"/>
        <v>443.20000000000005</v>
      </c>
      <c r="V4998" s="66">
        <f t="shared" si="2228"/>
        <v>355.40000000000003</v>
      </c>
      <c r="W4998" s="54">
        <f t="shared" si="2229"/>
        <v>0.66</v>
      </c>
      <c r="X4998" s="143">
        <f t="shared" si="2230"/>
        <v>443.20000000000005</v>
      </c>
      <c r="Y4998" s="143">
        <f t="shared" si="2245"/>
        <v>0.23200000000000001</v>
      </c>
      <c r="AD4998">
        <v>152</v>
      </c>
      <c r="AE4998">
        <v>-1</v>
      </c>
      <c r="AF4998" s="10">
        <v>37.9</v>
      </c>
      <c r="AG4998" s="10">
        <v>58.12</v>
      </c>
      <c r="AH4998" s="10">
        <f t="shared" si="2231"/>
        <v>284150.15713919885</v>
      </c>
      <c r="AI4998" s="11">
        <f t="shared" si="2220"/>
        <v>0</v>
      </c>
      <c r="AJ4998">
        <f t="shared" si="2221"/>
        <v>0</v>
      </c>
      <c r="AK4998" t="e">
        <f t="shared" si="2232"/>
        <v>#DIV/0!</v>
      </c>
      <c r="AL4998">
        <f t="shared" si="2233"/>
        <v>1.8666529920000003</v>
      </c>
      <c r="AM4998" s="5">
        <f t="shared" si="2234"/>
        <v>1.32</v>
      </c>
      <c r="AN4998">
        <v>0</v>
      </c>
      <c r="AO4998" s="72">
        <f t="shared" si="2235"/>
        <v>2</v>
      </c>
      <c r="AP4998" s="72">
        <f t="shared" si="2236"/>
        <v>0.8</v>
      </c>
      <c r="AQ4998" s="72">
        <f t="shared" si="2237"/>
        <v>1</v>
      </c>
      <c r="AR4998" s="71" t="e">
        <f t="shared" si="2238"/>
        <v>#DIV/0!</v>
      </c>
      <c r="BA4998">
        <f t="shared" si="2239"/>
        <v>170</v>
      </c>
      <c r="BB4998" s="91" t="e">
        <f t="shared" si="2240"/>
        <v>#DIV/0!</v>
      </c>
    </row>
    <row r="4999" spans="1:54">
      <c r="A4999" s="2" t="s">
        <v>5111</v>
      </c>
      <c r="B4999" s="7" t="s">
        <v>44942</v>
      </c>
      <c r="C4999" s="17">
        <f t="shared" si="2222"/>
        <v>14.3</v>
      </c>
      <c r="D4999" s="28">
        <f t="shared" si="2223"/>
        <v>202</v>
      </c>
      <c r="E4999" s="8">
        <f t="shared" si="2241"/>
        <v>9</v>
      </c>
      <c r="F4999" s="2" t="s">
        <v>10101</v>
      </c>
      <c r="G4999" s="54">
        <f t="shared" si="2242"/>
        <v>13.299999999999999</v>
      </c>
      <c r="H4999" s="20">
        <f t="shared" si="2243"/>
        <v>0.31878460000000003</v>
      </c>
      <c r="I4999" s="14" t="s">
        <v>20049</v>
      </c>
      <c r="J4999" s="14" t="s">
        <v>15089</v>
      </c>
      <c r="K4999" s="14" t="s">
        <v>25008</v>
      </c>
      <c r="L4999" s="14" t="s">
        <v>29965</v>
      </c>
      <c r="M4999" s="28">
        <f t="shared" si="2244"/>
        <v>11.2</v>
      </c>
      <c r="N4999" s="46">
        <f t="shared" si="2224"/>
        <v>6.8</v>
      </c>
      <c r="O4999" s="17">
        <f t="shared" si="2225"/>
        <v>0.60000000000000009</v>
      </c>
      <c r="P4999" s="17">
        <f t="shared" si="2225"/>
        <v>6.6000000000000005</v>
      </c>
      <c r="Q4999" s="124">
        <f t="shared" si="2226"/>
        <v>1.4000000000000001</v>
      </c>
      <c r="R4999" s="26">
        <f t="shared" si="2227"/>
        <v>2.2000000000000002</v>
      </c>
      <c r="S4999" s="2" t="s">
        <v>34947</v>
      </c>
      <c r="T4999" s="2" t="s">
        <v>39927</v>
      </c>
      <c r="U4999" s="24">
        <f t="shared" si="2228"/>
        <v>475.3</v>
      </c>
      <c r="V4999" s="66">
        <f t="shared" si="2228"/>
        <v>366</v>
      </c>
      <c r="W4999" s="54">
        <f t="shared" si="2229"/>
        <v>1.33</v>
      </c>
      <c r="X4999" s="143">
        <f t="shared" si="2230"/>
        <v>475.3</v>
      </c>
      <c r="Y4999" s="143">
        <f t="shared" si="2245"/>
        <v>0.36599999999999999</v>
      </c>
      <c r="AD4999">
        <v>152</v>
      </c>
      <c r="AE4999">
        <v>-1</v>
      </c>
      <c r="AF4999" s="10">
        <v>37.9</v>
      </c>
      <c r="AG4999" s="10">
        <v>58.12</v>
      </c>
      <c r="AH4999" s="10">
        <f t="shared" si="2231"/>
        <v>266788.2636441447</v>
      </c>
      <c r="AI4999" s="11">
        <f t="shared" si="2220"/>
        <v>0</v>
      </c>
      <c r="AJ4999">
        <f t="shared" si="2221"/>
        <v>0</v>
      </c>
      <c r="AK4999" t="e">
        <f t="shared" si="2232"/>
        <v>#DIV/0!</v>
      </c>
      <c r="AL4999">
        <f t="shared" si="2233"/>
        <v>5.9347485648000005</v>
      </c>
      <c r="AM4999" s="5">
        <f t="shared" si="2234"/>
        <v>2.66</v>
      </c>
      <c r="AN4999">
        <v>0</v>
      </c>
      <c r="AO4999" s="72">
        <f t="shared" si="2235"/>
        <v>2.2000000000000002</v>
      </c>
      <c r="AP4999" s="72">
        <f t="shared" si="2236"/>
        <v>1.4000000000000001</v>
      </c>
      <c r="AQ4999" s="72">
        <f t="shared" si="2237"/>
        <v>1.6</v>
      </c>
      <c r="AR4999" s="71" t="e">
        <f t="shared" si="2238"/>
        <v>#DIV/0!</v>
      </c>
      <c r="BA4999">
        <f t="shared" si="2239"/>
        <v>202</v>
      </c>
      <c r="BB4999" s="91" t="e">
        <f t="shared" si="2240"/>
        <v>#DIV/0!</v>
      </c>
    </row>
    <row r="5000" spans="1:54">
      <c r="A5000" s="2" t="s">
        <v>5112</v>
      </c>
      <c r="B5000" s="7" t="s">
        <v>44943</v>
      </c>
      <c r="C5000" s="17">
        <f t="shared" si="2222"/>
        <v>16.100000000000001</v>
      </c>
      <c r="D5000" s="28">
        <f t="shared" si="2223"/>
        <v>199</v>
      </c>
      <c r="E5000" s="8">
        <f t="shared" si="2241"/>
        <v>6</v>
      </c>
      <c r="F5000" s="2" t="s">
        <v>10102</v>
      </c>
      <c r="G5000" s="54">
        <f t="shared" si="2242"/>
        <v>15.2</v>
      </c>
      <c r="H5000" s="20">
        <f t="shared" si="2243"/>
        <v>0.62436480000000005</v>
      </c>
      <c r="I5000" s="14" t="s">
        <v>20050</v>
      </c>
      <c r="J5000" s="14" t="s">
        <v>15090</v>
      </c>
      <c r="K5000" s="14" t="s">
        <v>25009</v>
      </c>
      <c r="L5000" s="14" t="s">
        <v>29966</v>
      </c>
      <c r="M5000" s="28">
        <f t="shared" si="2244"/>
        <v>14.2</v>
      </c>
      <c r="N5000" s="46">
        <f t="shared" si="2224"/>
        <v>5.8</v>
      </c>
      <c r="O5000" s="17">
        <f t="shared" si="2225"/>
        <v>1.4000000000000001</v>
      </c>
      <c r="P5000" s="17">
        <f t="shared" si="2225"/>
        <v>0.60000000000000009</v>
      </c>
      <c r="Q5000" s="124">
        <f t="shared" si="2226"/>
        <v>0.60000000000000009</v>
      </c>
      <c r="R5000" s="26">
        <f t="shared" si="2227"/>
        <v>1.6</v>
      </c>
      <c r="S5000" s="2" t="s">
        <v>34948</v>
      </c>
      <c r="T5000" s="2" t="s">
        <v>39928</v>
      </c>
      <c r="U5000" s="24">
        <f t="shared" si="2228"/>
        <v>472</v>
      </c>
      <c r="V5000" s="66">
        <f t="shared" si="2228"/>
        <v>368.70000000000005</v>
      </c>
      <c r="W5000" s="54">
        <f t="shared" si="2229"/>
        <v>1.52</v>
      </c>
      <c r="X5000" s="143">
        <f t="shared" si="2230"/>
        <v>472</v>
      </c>
      <c r="Y5000" s="143">
        <f t="shared" si="2245"/>
        <v>0.40400000000000003</v>
      </c>
      <c r="AD5000">
        <v>152</v>
      </c>
      <c r="AE5000">
        <v>-1</v>
      </c>
      <c r="AF5000" s="10">
        <v>37.9</v>
      </c>
      <c r="AG5000" s="10">
        <v>58.12</v>
      </c>
      <c r="AH5000" s="10">
        <f t="shared" si="2231"/>
        <v>262051.61951167724</v>
      </c>
      <c r="AI5000" s="11">
        <f t="shared" si="2220"/>
        <v>0</v>
      </c>
      <c r="AJ5000">
        <f t="shared" si="2221"/>
        <v>0</v>
      </c>
      <c r="AK5000" t="e">
        <f t="shared" si="2232"/>
        <v>#DIV/0!</v>
      </c>
      <c r="AL5000">
        <f t="shared" si="2233"/>
        <v>0.50485370880000013</v>
      </c>
      <c r="AM5000" s="5">
        <f t="shared" si="2234"/>
        <v>3.0200000000000005</v>
      </c>
      <c r="AN5000">
        <v>0</v>
      </c>
      <c r="AO5000" s="72">
        <f t="shared" si="2235"/>
        <v>1.6</v>
      </c>
      <c r="AP5000" s="72">
        <f t="shared" si="2236"/>
        <v>0.60000000000000009</v>
      </c>
      <c r="AQ5000" s="72">
        <f t="shared" si="2237"/>
        <v>0.8</v>
      </c>
      <c r="AR5000" s="71" t="e">
        <f t="shared" si="2238"/>
        <v>#DIV/0!</v>
      </c>
      <c r="BA5000">
        <f t="shared" si="2239"/>
        <v>199</v>
      </c>
      <c r="BB5000" s="91" t="e">
        <f t="shared" si="2240"/>
        <v>#DIV/0!</v>
      </c>
    </row>
    <row r="5001" spans="1:54">
      <c r="A5001" s="2" t="s">
        <v>5113</v>
      </c>
      <c r="B5001" s="7" t="s">
        <v>44944</v>
      </c>
      <c r="C5001" s="17">
        <f t="shared" si="2222"/>
        <v>35.800000000000004</v>
      </c>
      <c r="D5001" s="28">
        <f t="shared" si="2223"/>
        <v>100</v>
      </c>
      <c r="E5001" s="8">
        <f t="shared" si="2241"/>
        <v>5</v>
      </c>
      <c r="F5001" s="2" t="s">
        <v>10103</v>
      </c>
      <c r="G5001" s="54">
        <f t="shared" si="2242"/>
        <v>34.800000000000004</v>
      </c>
      <c r="H5001" s="20">
        <f t="shared" si="2243"/>
        <v>0.75409310000000007</v>
      </c>
      <c r="I5001" s="14" t="s">
        <v>20051</v>
      </c>
      <c r="J5001" s="14" t="s">
        <v>15091</v>
      </c>
      <c r="K5001" s="14" t="s">
        <v>25010</v>
      </c>
      <c r="L5001" s="14" t="s">
        <v>29967</v>
      </c>
      <c r="M5001" s="28">
        <f t="shared" si="2244"/>
        <v>13.9</v>
      </c>
      <c r="N5001" s="46">
        <f t="shared" si="2224"/>
        <v>6.6</v>
      </c>
      <c r="O5001" s="17">
        <f t="shared" si="2225"/>
        <v>1.2000000000000002</v>
      </c>
      <c r="P5001" s="17">
        <f t="shared" si="2225"/>
        <v>1.2000000000000002</v>
      </c>
      <c r="Q5001" s="124">
        <f t="shared" si="2226"/>
        <v>0.2</v>
      </c>
      <c r="R5001" s="26">
        <f t="shared" si="2227"/>
        <v>0.8</v>
      </c>
      <c r="S5001" s="2" t="s">
        <v>34949</v>
      </c>
      <c r="T5001" s="2" t="s">
        <v>39929</v>
      </c>
      <c r="U5001" s="24">
        <f t="shared" si="2228"/>
        <v>372.6</v>
      </c>
      <c r="V5001" s="66">
        <f t="shared" si="2228"/>
        <v>329.70000000000005</v>
      </c>
      <c r="W5001" s="54">
        <f t="shared" si="2229"/>
        <v>3.48</v>
      </c>
      <c r="X5001" s="143">
        <f t="shared" si="2230"/>
        <v>372.6</v>
      </c>
      <c r="Y5001" s="143">
        <f t="shared" si="2245"/>
        <v>0.79599999999999993</v>
      </c>
      <c r="AD5001">
        <v>152</v>
      </c>
      <c r="AE5001">
        <v>-1</v>
      </c>
      <c r="AF5001" s="10">
        <v>37.9</v>
      </c>
      <c r="AG5001" s="10">
        <v>58.12</v>
      </c>
      <c r="AH5001" s="10">
        <f t="shared" si="2231"/>
        <v>320586.86091903702</v>
      </c>
      <c r="AI5001" s="11">
        <f t="shared" si="2220"/>
        <v>0</v>
      </c>
      <c r="AJ5001">
        <f t="shared" si="2221"/>
        <v>0</v>
      </c>
      <c r="AK5001" t="e">
        <f t="shared" si="2232"/>
        <v>#DIV/0!</v>
      </c>
      <c r="AL5001">
        <f t="shared" si="2233"/>
        <v>0.28328474880000004</v>
      </c>
      <c r="AM5001" s="5">
        <f t="shared" si="2234"/>
        <v>6.9600000000000009</v>
      </c>
      <c r="AN5001">
        <v>0</v>
      </c>
      <c r="AO5001" s="72">
        <f t="shared" si="2235"/>
        <v>0.8</v>
      </c>
      <c r="AP5001" s="72">
        <f t="shared" si="2236"/>
        <v>0.2</v>
      </c>
      <c r="AQ5001" s="72">
        <f t="shared" si="2237"/>
        <v>0.2</v>
      </c>
      <c r="AR5001" s="71" t="e">
        <f t="shared" si="2238"/>
        <v>#DIV/0!</v>
      </c>
      <c r="BA5001">
        <f t="shared" si="2239"/>
        <v>100</v>
      </c>
      <c r="BB5001" s="91" t="e">
        <f t="shared" si="2240"/>
        <v>#DIV/0!</v>
      </c>
    </row>
    <row r="5002" spans="1:54">
      <c r="A5002" s="3"/>
      <c r="B5002" s="7" t="s">
        <v>44945</v>
      </c>
      <c r="C5002" s="3"/>
      <c r="D5002" s="28">
        <f t="shared" si="2223"/>
        <v>0</v>
      </c>
      <c r="E5002" s="8"/>
      <c r="F5002" s="4"/>
      <c r="G5002" s="54">
        <f t="shared" si="2242"/>
        <v>0</v>
      </c>
      <c r="M5002" s="28">
        <f t="shared" si="2244"/>
        <v>14.5</v>
      </c>
      <c r="Q5002" s="124">
        <f t="shared" si="2226"/>
        <v>0.2</v>
      </c>
      <c r="X5002" s="143">
        <f t="shared" si="2230"/>
        <v>0</v>
      </c>
      <c r="Y5002" s="143">
        <f t="shared" si="2245"/>
        <v>0.1</v>
      </c>
      <c r="AL5002">
        <f t="shared" si="2233"/>
        <v>0</v>
      </c>
      <c r="AM5002" s="5">
        <f t="shared" si="2234"/>
        <v>0</v>
      </c>
      <c r="AN5002">
        <v>0</v>
      </c>
      <c r="AO5002" s="72">
        <f t="shared" si="2235"/>
        <v>0</v>
      </c>
      <c r="AP5002" s="72">
        <f t="shared" si="2236"/>
        <v>0.2</v>
      </c>
      <c r="AQ5002" s="72">
        <f t="shared" si="2237"/>
        <v>0</v>
      </c>
      <c r="AR5002" s="71">
        <f t="shared" si="2238"/>
        <v>0</v>
      </c>
      <c r="BA5002">
        <f t="shared" si="2239"/>
        <v>0</v>
      </c>
      <c r="BB5002" s="91" t="e">
        <f t="shared" si="2240"/>
        <v>#DIV/0!</v>
      </c>
    </row>
    <row r="5003" spans="1:54">
      <c r="E5003" s="19">
        <f>MAX(E2:E5002)</f>
        <v>27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Demonstration</vt:lpstr>
      <vt:lpstr>Inputs(obstacle-Pressure)</vt:lpstr>
      <vt:lpstr>Inputs(obstacle-Impulse)</vt:lpstr>
      <vt:lpstr>Orgininal data V-L 30%H (2)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Jingde Li</dc:creator>
  <cp:lastModifiedBy>Jingde Li</cp:lastModifiedBy>
  <cp:lastPrinted>2020-08-25T02:15:59Z</cp:lastPrinted>
  <dcterms:created xsi:type="dcterms:W3CDTF">2020-09-17T04:19:42Z</dcterms:created>
  <dcterms:modified xsi:type="dcterms:W3CDTF">2021-01-12T03:36:48Z</dcterms:modified>
</cp:coreProperties>
</file>